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Ben\Desktop\Formulas and Functions Demo Workbooks Complete\"/>
    </mc:Choice>
  </mc:AlternateContent>
  <xr:revisionPtr revIDLastSave="0" documentId="13_ncr:1_{8838C358-9A1A-47FF-B555-CB93938863C0}" xr6:coauthVersionLast="45" xr6:coauthVersionMax="45" xr10:uidLastSave="{00000000-0000-0000-0000-000000000000}"/>
  <bookViews>
    <workbookView xWindow="-120" yWindow="-120" windowWidth="29040" windowHeight="15840" tabRatio="703" activeTab="7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</sheets>
  <definedNames>
    <definedName name="_xlnm._FilterDatabase" localSheetId="1" hidden="1">'Fielding Data'!$B$1:$H$1</definedName>
    <definedName name="_xlnm._FilterDatabase" localSheetId="0" hidden="1">'Hitting Data'!$A$1:$T$5933</definedName>
    <definedName name="_xlchart.v5.0" hidden="1">XLOOKUP!$M$10</definedName>
    <definedName name="_xlchart.v5.1" hidden="1">XLOOKUP!$M$11:$M$21</definedName>
    <definedName name="_xlchart.v5.2" hidden="1">XLOOKUP!$N$10</definedName>
    <definedName name="_xlchart.v5.3" hidden="1">XLOOKUP!$N$11:$N$21</definedName>
    <definedName name="Fielding" comment="This is fielding data!">'Fielding Data'!$B$1:$H$12056</definedName>
    <definedName name="scrollindex">ScrollChart!$D$16</definedName>
    <definedName name="Xvalues">OFFSET(ScrollChart!$B$3,scrollindex,0,zoomindex,1)</definedName>
    <definedName name="YValues">OFFSET(ScrollChart!$C$3,scrollindex,0,zoomindex,1)</definedName>
    <definedName name="zoomindex">ScrollChart!$D$17</definedName>
  </definedNames>
  <calcPr calcId="191029" calcMode="autoNoTable"/>
</workbook>
</file>

<file path=xl/calcChain.xml><?xml version="1.0" encoding="utf-8"?>
<calcChain xmlns="http://schemas.openxmlformats.org/spreadsheetml/2006/main">
  <c r="U3" i="11" l="1"/>
  <c r="V3" i="11"/>
  <c r="W3" i="11"/>
  <c r="X3" i="11"/>
  <c r="U4" i="11"/>
  <c r="V4" i="11"/>
  <c r="W4" i="11"/>
  <c r="X4" i="11"/>
  <c r="U5" i="11"/>
  <c r="V5" i="11"/>
  <c r="W5" i="11"/>
  <c r="X5" i="11"/>
  <c r="U6" i="11"/>
  <c r="V6" i="11"/>
  <c r="W6" i="11"/>
  <c r="X6" i="11"/>
  <c r="U7" i="11"/>
  <c r="V7" i="11"/>
  <c r="W7" i="11"/>
  <c r="X7" i="11"/>
  <c r="U8" i="11"/>
  <c r="V8" i="11"/>
  <c r="W8" i="11"/>
  <c r="X8" i="11"/>
  <c r="U9" i="11"/>
  <c r="V9" i="11"/>
  <c r="W9" i="11"/>
  <c r="X9" i="11"/>
  <c r="U10" i="11"/>
  <c r="V10" i="11"/>
  <c r="W10" i="11"/>
  <c r="X10" i="11"/>
  <c r="U11" i="11"/>
  <c r="V11" i="11"/>
  <c r="W11" i="11"/>
  <c r="X11" i="11"/>
  <c r="U12" i="11"/>
  <c r="V12" i="11"/>
  <c r="W12" i="11"/>
  <c r="X12" i="11"/>
  <c r="U13" i="11"/>
  <c r="V13" i="11"/>
  <c r="W13" i="11"/>
  <c r="X13" i="11"/>
  <c r="U14" i="11"/>
  <c r="V14" i="11"/>
  <c r="W14" i="11"/>
  <c r="X14" i="11"/>
  <c r="U15" i="11"/>
  <c r="V15" i="11"/>
  <c r="W15" i="11"/>
  <c r="X15" i="11"/>
  <c r="U16" i="11"/>
  <c r="V16" i="11"/>
  <c r="W16" i="11"/>
  <c r="X16" i="11"/>
  <c r="U17" i="11"/>
  <c r="V17" i="11"/>
  <c r="W17" i="11"/>
  <c r="X17" i="11"/>
  <c r="U18" i="11"/>
  <c r="V18" i="11"/>
  <c r="W18" i="11"/>
  <c r="X18" i="11"/>
  <c r="U19" i="11"/>
  <c r="V19" i="11"/>
  <c r="W19" i="11"/>
  <c r="X19" i="11"/>
  <c r="U20" i="11"/>
  <c r="V20" i="11"/>
  <c r="W20" i="11"/>
  <c r="X20" i="11"/>
  <c r="U21" i="11"/>
  <c r="V21" i="11"/>
  <c r="W21" i="11"/>
  <c r="X21" i="11"/>
  <c r="U22" i="11"/>
  <c r="V22" i="11"/>
  <c r="W22" i="11"/>
  <c r="X22" i="11"/>
  <c r="U23" i="11"/>
  <c r="V23" i="11"/>
  <c r="W23" i="11"/>
  <c r="X23" i="11"/>
  <c r="U24" i="11"/>
  <c r="V24" i="11"/>
  <c r="W24" i="11"/>
  <c r="X24" i="11"/>
  <c r="U25" i="11"/>
  <c r="V25" i="11"/>
  <c r="W25" i="11"/>
  <c r="X25" i="11"/>
  <c r="U26" i="11"/>
  <c r="V26" i="11"/>
  <c r="W26" i="11"/>
  <c r="X26" i="11"/>
  <c r="U27" i="11"/>
  <c r="V27" i="11"/>
  <c r="W27" i="11"/>
  <c r="X27" i="11"/>
  <c r="U28" i="11"/>
  <c r="V28" i="11"/>
  <c r="W28" i="11"/>
  <c r="X28" i="11"/>
  <c r="U29" i="11"/>
  <c r="V29" i="11"/>
  <c r="W29" i="11"/>
  <c r="X29" i="11"/>
  <c r="U30" i="11"/>
  <c r="V30" i="11"/>
  <c r="W30" i="11"/>
  <c r="X30" i="11"/>
  <c r="U31" i="11"/>
  <c r="V31" i="11"/>
  <c r="W31" i="11"/>
  <c r="X31" i="11"/>
  <c r="U32" i="11"/>
  <c r="V32" i="11"/>
  <c r="W32" i="11"/>
  <c r="X32" i="11"/>
  <c r="U33" i="11"/>
  <c r="V33" i="11"/>
  <c r="W33" i="11"/>
  <c r="X33" i="11"/>
  <c r="U34" i="11"/>
  <c r="V34" i="11"/>
  <c r="W34" i="11"/>
  <c r="X34" i="11"/>
  <c r="U35" i="11"/>
  <c r="V35" i="11"/>
  <c r="W35" i="11"/>
  <c r="X35" i="11"/>
  <c r="U36" i="11"/>
  <c r="V36" i="11"/>
  <c r="W36" i="11"/>
  <c r="X36" i="11"/>
  <c r="U37" i="11"/>
  <c r="V37" i="11"/>
  <c r="W37" i="11"/>
  <c r="X37" i="11"/>
  <c r="U38" i="11"/>
  <c r="V38" i="11"/>
  <c r="W38" i="11"/>
  <c r="X38" i="11"/>
  <c r="U39" i="11"/>
  <c r="V39" i="11"/>
  <c r="W39" i="11"/>
  <c r="X39" i="11"/>
  <c r="U40" i="11"/>
  <c r="V40" i="11"/>
  <c r="W40" i="11"/>
  <c r="X40" i="11"/>
  <c r="U41" i="11"/>
  <c r="V41" i="11"/>
  <c r="W41" i="11"/>
  <c r="X41" i="11"/>
  <c r="U42" i="11"/>
  <c r="V42" i="11"/>
  <c r="W42" i="11"/>
  <c r="X42" i="11"/>
  <c r="U43" i="11"/>
  <c r="V43" i="11"/>
  <c r="W43" i="11"/>
  <c r="X43" i="11"/>
  <c r="U44" i="11"/>
  <c r="V44" i="11"/>
  <c r="W44" i="11"/>
  <c r="X44" i="11"/>
  <c r="U45" i="11"/>
  <c r="V45" i="11"/>
  <c r="W45" i="11"/>
  <c r="X45" i="11"/>
  <c r="U46" i="11"/>
  <c r="V46" i="11"/>
  <c r="W46" i="11"/>
  <c r="X46" i="11"/>
  <c r="U47" i="11"/>
  <c r="V47" i="11"/>
  <c r="W47" i="11"/>
  <c r="X47" i="11"/>
  <c r="U48" i="11"/>
  <c r="V48" i="11"/>
  <c r="W48" i="11"/>
  <c r="X48" i="11"/>
  <c r="U49" i="11"/>
  <c r="V49" i="11"/>
  <c r="W49" i="11"/>
  <c r="X49" i="11"/>
  <c r="U50" i="11"/>
  <c r="V50" i="11"/>
  <c r="W50" i="11"/>
  <c r="X50" i="11"/>
  <c r="U51" i="11"/>
  <c r="V51" i="11"/>
  <c r="W51" i="11"/>
  <c r="X51" i="11"/>
  <c r="U52" i="11"/>
  <c r="V52" i="11"/>
  <c r="W52" i="11"/>
  <c r="X52" i="11"/>
  <c r="U53" i="11"/>
  <c r="V53" i="11"/>
  <c r="W53" i="11"/>
  <c r="X53" i="11"/>
  <c r="U54" i="11"/>
  <c r="V54" i="11"/>
  <c r="W54" i="11"/>
  <c r="X54" i="11"/>
  <c r="U55" i="11"/>
  <c r="V55" i="11"/>
  <c r="W55" i="11"/>
  <c r="X55" i="11"/>
  <c r="U56" i="11"/>
  <c r="V56" i="11"/>
  <c r="W56" i="11"/>
  <c r="X56" i="11"/>
  <c r="U57" i="11"/>
  <c r="V57" i="11"/>
  <c r="W57" i="11"/>
  <c r="X57" i="11"/>
  <c r="U58" i="11"/>
  <c r="V58" i="11"/>
  <c r="W58" i="11"/>
  <c r="X58" i="11"/>
  <c r="U59" i="11"/>
  <c r="V59" i="11"/>
  <c r="W59" i="11"/>
  <c r="X59" i="11"/>
  <c r="U60" i="11"/>
  <c r="V60" i="11"/>
  <c r="W60" i="11"/>
  <c r="X60" i="11"/>
  <c r="U61" i="11"/>
  <c r="V61" i="11"/>
  <c r="W61" i="11"/>
  <c r="X61" i="11"/>
  <c r="U62" i="11"/>
  <c r="V62" i="11"/>
  <c r="W62" i="11"/>
  <c r="X62" i="11"/>
  <c r="U63" i="11"/>
  <c r="V63" i="11"/>
  <c r="W63" i="11"/>
  <c r="X63" i="11"/>
  <c r="U64" i="11"/>
  <c r="V64" i="11"/>
  <c r="W64" i="11"/>
  <c r="X64" i="11"/>
  <c r="U65" i="11"/>
  <c r="V65" i="11"/>
  <c r="W65" i="11"/>
  <c r="X65" i="11"/>
  <c r="U66" i="11"/>
  <c r="V66" i="11"/>
  <c r="W66" i="11"/>
  <c r="X66" i="11"/>
  <c r="U67" i="11"/>
  <c r="V67" i="11"/>
  <c r="W67" i="11"/>
  <c r="X67" i="11"/>
  <c r="U68" i="11"/>
  <c r="V68" i="11"/>
  <c r="W68" i="11"/>
  <c r="X68" i="11"/>
  <c r="U69" i="11"/>
  <c r="V69" i="11"/>
  <c r="W69" i="11"/>
  <c r="X69" i="11"/>
  <c r="U70" i="11"/>
  <c r="V70" i="11"/>
  <c r="W70" i="11"/>
  <c r="X70" i="11"/>
  <c r="U71" i="11"/>
  <c r="V71" i="11"/>
  <c r="W71" i="11"/>
  <c r="X71" i="11"/>
  <c r="U72" i="11"/>
  <c r="V72" i="11"/>
  <c r="W72" i="11"/>
  <c r="X72" i="11"/>
  <c r="U73" i="11"/>
  <c r="V73" i="11"/>
  <c r="W73" i="11"/>
  <c r="X73" i="11"/>
  <c r="U74" i="11"/>
  <c r="V74" i="11"/>
  <c r="W74" i="11"/>
  <c r="X74" i="11"/>
  <c r="U75" i="11"/>
  <c r="V75" i="11"/>
  <c r="W75" i="11"/>
  <c r="X75" i="11"/>
  <c r="U76" i="11"/>
  <c r="V76" i="11"/>
  <c r="W76" i="11"/>
  <c r="X76" i="11"/>
  <c r="U77" i="11"/>
  <c r="V77" i="11"/>
  <c r="W77" i="11"/>
  <c r="X77" i="11"/>
  <c r="U78" i="11"/>
  <c r="V78" i="11"/>
  <c r="W78" i="11"/>
  <c r="X78" i="11"/>
  <c r="U79" i="11"/>
  <c r="V79" i="11"/>
  <c r="W79" i="11"/>
  <c r="X79" i="11"/>
  <c r="U80" i="11"/>
  <c r="V80" i="11"/>
  <c r="W80" i="11"/>
  <c r="X80" i="11"/>
  <c r="U81" i="11"/>
  <c r="V81" i="11"/>
  <c r="W81" i="11"/>
  <c r="X81" i="11"/>
  <c r="U82" i="11"/>
  <c r="V82" i="11"/>
  <c r="W82" i="11"/>
  <c r="X82" i="11"/>
  <c r="U83" i="11"/>
  <c r="V83" i="11"/>
  <c r="W83" i="11"/>
  <c r="X83" i="11"/>
  <c r="U84" i="11"/>
  <c r="V84" i="11"/>
  <c r="W84" i="11"/>
  <c r="X84" i="11"/>
  <c r="U85" i="11"/>
  <c r="V85" i="11"/>
  <c r="W85" i="11"/>
  <c r="X85" i="11"/>
  <c r="U86" i="11"/>
  <c r="V86" i="11"/>
  <c r="W86" i="11"/>
  <c r="X86" i="11"/>
  <c r="U87" i="11"/>
  <c r="V87" i="11"/>
  <c r="W87" i="11"/>
  <c r="X87" i="11"/>
  <c r="U88" i="11"/>
  <c r="V88" i="11"/>
  <c r="W88" i="11"/>
  <c r="X88" i="11"/>
  <c r="U89" i="11"/>
  <c r="V89" i="11"/>
  <c r="W89" i="11"/>
  <c r="X89" i="11"/>
  <c r="U90" i="11"/>
  <c r="V90" i="11"/>
  <c r="W90" i="11"/>
  <c r="X90" i="11"/>
  <c r="U91" i="11"/>
  <c r="V91" i="11"/>
  <c r="W91" i="11"/>
  <c r="X91" i="11"/>
  <c r="U92" i="11"/>
  <c r="V92" i="11"/>
  <c r="W92" i="11"/>
  <c r="X92" i="11"/>
  <c r="U93" i="11"/>
  <c r="V93" i="11"/>
  <c r="W93" i="11"/>
  <c r="X93" i="11"/>
  <c r="U94" i="11"/>
  <c r="V94" i="11"/>
  <c r="W94" i="11"/>
  <c r="X94" i="11"/>
  <c r="U95" i="11"/>
  <c r="V95" i="11"/>
  <c r="W95" i="11"/>
  <c r="X95" i="11"/>
  <c r="U96" i="11"/>
  <c r="V96" i="11"/>
  <c r="W96" i="11"/>
  <c r="X96" i="11"/>
  <c r="U97" i="11"/>
  <c r="V97" i="11"/>
  <c r="W97" i="11"/>
  <c r="X97" i="11"/>
  <c r="U98" i="11"/>
  <c r="V98" i="11"/>
  <c r="W98" i="11"/>
  <c r="X98" i="11"/>
  <c r="U99" i="11"/>
  <c r="V99" i="11"/>
  <c r="W99" i="11"/>
  <c r="X99" i="11"/>
  <c r="U100" i="11"/>
  <c r="V100" i="11"/>
  <c r="W100" i="11"/>
  <c r="X100" i="11"/>
  <c r="U101" i="11"/>
  <c r="V101" i="11"/>
  <c r="W101" i="11"/>
  <c r="X101" i="11"/>
  <c r="U102" i="11"/>
  <c r="V102" i="11"/>
  <c r="W102" i="11"/>
  <c r="X102" i="11"/>
  <c r="U103" i="11"/>
  <c r="V103" i="11"/>
  <c r="W103" i="11"/>
  <c r="X103" i="11"/>
  <c r="U104" i="11"/>
  <c r="V104" i="11"/>
  <c r="W104" i="11"/>
  <c r="X104" i="11"/>
  <c r="U105" i="11"/>
  <c r="V105" i="11"/>
  <c r="W105" i="11"/>
  <c r="X105" i="11"/>
  <c r="U106" i="11"/>
  <c r="V106" i="11"/>
  <c r="W106" i="11"/>
  <c r="X106" i="11"/>
  <c r="U107" i="11"/>
  <c r="V107" i="11"/>
  <c r="W107" i="11"/>
  <c r="X107" i="11"/>
  <c r="U108" i="11"/>
  <c r="V108" i="11"/>
  <c r="W108" i="11"/>
  <c r="X108" i="11"/>
  <c r="U109" i="11"/>
  <c r="V109" i="11"/>
  <c r="W109" i="11"/>
  <c r="X109" i="11"/>
  <c r="U110" i="11"/>
  <c r="V110" i="11"/>
  <c r="W110" i="11"/>
  <c r="X110" i="11"/>
  <c r="U111" i="11"/>
  <c r="V111" i="11"/>
  <c r="W111" i="11"/>
  <c r="X111" i="11"/>
  <c r="U112" i="11"/>
  <c r="V112" i="11"/>
  <c r="W112" i="11"/>
  <c r="X112" i="11"/>
  <c r="U113" i="11"/>
  <c r="V113" i="11"/>
  <c r="W113" i="11"/>
  <c r="X113" i="11"/>
  <c r="U114" i="11"/>
  <c r="V114" i="11"/>
  <c r="W114" i="11"/>
  <c r="X114" i="11"/>
  <c r="U115" i="11"/>
  <c r="V115" i="11"/>
  <c r="W115" i="11"/>
  <c r="X115" i="11"/>
  <c r="U116" i="11"/>
  <c r="V116" i="11"/>
  <c r="W116" i="11"/>
  <c r="X116" i="11"/>
  <c r="U117" i="11"/>
  <c r="V117" i="11"/>
  <c r="W117" i="11"/>
  <c r="X117" i="11"/>
  <c r="U118" i="11"/>
  <c r="V118" i="11"/>
  <c r="W118" i="11"/>
  <c r="X118" i="11"/>
  <c r="U119" i="11"/>
  <c r="V119" i="11"/>
  <c r="W119" i="11"/>
  <c r="X119" i="11"/>
  <c r="U120" i="11"/>
  <c r="V120" i="11"/>
  <c r="W120" i="11"/>
  <c r="X120" i="11"/>
  <c r="U121" i="11"/>
  <c r="V121" i="11"/>
  <c r="W121" i="11"/>
  <c r="X121" i="11"/>
  <c r="U122" i="11"/>
  <c r="V122" i="11"/>
  <c r="W122" i="11"/>
  <c r="X122" i="11"/>
  <c r="U123" i="11"/>
  <c r="V123" i="11"/>
  <c r="W123" i="11"/>
  <c r="X123" i="11"/>
  <c r="U124" i="11"/>
  <c r="V124" i="11"/>
  <c r="W124" i="11"/>
  <c r="X124" i="11"/>
  <c r="U125" i="11"/>
  <c r="V125" i="11"/>
  <c r="W125" i="11"/>
  <c r="X125" i="11"/>
  <c r="U126" i="11"/>
  <c r="V126" i="11"/>
  <c r="W126" i="11"/>
  <c r="X126" i="11"/>
  <c r="U127" i="11"/>
  <c r="V127" i="11"/>
  <c r="W127" i="11"/>
  <c r="X127" i="11"/>
  <c r="U128" i="11"/>
  <c r="V128" i="11"/>
  <c r="W128" i="11"/>
  <c r="X128" i="11"/>
  <c r="U129" i="11"/>
  <c r="V129" i="11"/>
  <c r="W129" i="11"/>
  <c r="X129" i="11"/>
  <c r="U130" i="11"/>
  <c r="V130" i="11"/>
  <c r="W130" i="11"/>
  <c r="X130" i="11"/>
  <c r="U131" i="11"/>
  <c r="V131" i="11"/>
  <c r="W131" i="11"/>
  <c r="X131" i="11"/>
  <c r="U132" i="11"/>
  <c r="V132" i="11"/>
  <c r="W132" i="11"/>
  <c r="X132" i="11"/>
  <c r="U133" i="11"/>
  <c r="V133" i="11"/>
  <c r="W133" i="11"/>
  <c r="X133" i="11"/>
  <c r="U134" i="11"/>
  <c r="V134" i="11"/>
  <c r="W134" i="11"/>
  <c r="X134" i="11"/>
  <c r="U135" i="11"/>
  <c r="V135" i="11"/>
  <c r="W135" i="11"/>
  <c r="X135" i="11"/>
  <c r="U136" i="11"/>
  <c r="V136" i="11"/>
  <c r="W136" i="11"/>
  <c r="X136" i="11"/>
  <c r="U137" i="11"/>
  <c r="V137" i="11"/>
  <c r="W137" i="11"/>
  <c r="X137" i="11"/>
  <c r="U138" i="11"/>
  <c r="V138" i="11"/>
  <c r="W138" i="11"/>
  <c r="X138" i="11"/>
  <c r="U139" i="11"/>
  <c r="V139" i="11"/>
  <c r="W139" i="11"/>
  <c r="X139" i="11"/>
  <c r="U140" i="11"/>
  <c r="V140" i="11"/>
  <c r="W140" i="11"/>
  <c r="X140" i="11"/>
  <c r="U141" i="11"/>
  <c r="V141" i="11"/>
  <c r="W141" i="11"/>
  <c r="X141" i="11"/>
  <c r="U142" i="11"/>
  <c r="V142" i="11"/>
  <c r="W142" i="11"/>
  <c r="X142" i="11"/>
  <c r="U143" i="11"/>
  <c r="V143" i="11"/>
  <c r="W143" i="11"/>
  <c r="X143" i="11"/>
  <c r="U144" i="11"/>
  <c r="V144" i="11"/>
  <c r="W144" i="11"/>
  <c r="X144" i="11"/>
  <c r="U145" i="11"/>
  <c r="V145" i="11"/>
  <c r="W145" i="11"/>
  <c r="X145" i="11"/>
  <c r="U146" i="11"/>
  <c r="V146" i="11"/>
  <c r="W146" i="11"/>
  <c r="X146" i="11"/>
  <c r="U147" i="11"/>
  <c r="V147" i="11"/>
  <c r="W147" i="11"/>
  <c r="X147" i="11"/>
  <c r="U148" i="11"/>
  <c r="V148" i="11"/>
  <c r="W148" i="11"/>
  <c r="X148" i="11"/>
  <c r="U149" i="11"/>
  <c r="V149" i="11"/>
  <c r="W149" i="11"/>
  <c r="X149" i="11"/>
  <c r="U150" i="11"/>
  <c r="V150" i="11"/>
  <c r="W150" i="11"/>
  <c r="X150" i="11"/>
  <c r="U151" i="11"/>
  <c r="V151" i="11"/>
  <c r="W151" i="11"/>
  <c r="X151" i="11"/>
  <c r="U152" i="11"/>
  <c r="V152" i="11"/>
  <c r="W152" i="11"/>
  <c r="X152" i="11"/>
  <c r="U153" i="11"/>
  <c r="V153" i="11"/>
  <c r="W153" i="11"/>
  <c r="X153" i="11"/>
  <c r="U154" i="11"/>
  <c r="V154" i="11"/>
  <c r="W154" i="11"/>
  <c r="X154" i="11"/>
  <c r="U155" i="11"/>
  <c r="V155" i="11"/>
  <c r="W155" i="11"/>
  <c r="X155" i="11"/>
  <c r="U156" i="11"/>
  <c r="V156" i="11"/>
  <c r="W156" i="11"/>
  <c r="X156" i="11"/>
  <c r="U157" i="11"/>
  <c r="V157" i="11"/>
  <c r="W157" i="11"/>
  <c r="X157" i="11"/>
  <c r="U158" i="11"/>
  <c r="V158" i="11"/>
  <c r="W158" i="11"/>
  <c r="X158" i="11"/>
  <c r="U159" i="11"/>
  <c r="V159" i="11"/>
  <c r="W159" i="11"/>
  <c r="X159" i="11"/>
  <c r="U160" i="11"/>
  <c r="V160" i="11"/>
  <c r="W160" i="11"/>
  <c r="X160" i="11"/>
  <c r="U161" i="11"/>
  <c r="V161" i="11"/>
  <c r="W161" i="11"/>
  <c r="X161" i="11"/>
  <c r="U162" i="11"/>
  <c r="V162" i="11"/>
  <c r="W162" i="11"/>
  <c r="X162" i="11"/>
  <c r="U163" i="11"/>
  <c r="V163" i="11"/>
  <c r="W163" i="11"/>
  <c r="X163" i="11"/>
  <c r="U164" i="11"/>
  <c r="V164" i="11"/>
  <c r="W164" i="11"/>
  <c r="X164" i="11"/>
  <c r="U165" i="11"/>
  <c r="V165" i="11"/>
  <c r="W165" i="11"/>
  <c r="X165" i="11"/>
  <c r="U166" i="11"/>
  <c r="V166" i="11"/>
  <c r="W166" i="11"/>
  <c r="X166" i="11"/>
  <c r="U167" i="11"/>
  <c r="V167" i="11"/>
  <c r="W167" i="11"/>
  <c r="X167" i="11"/>
  <c r="U168" i="11"/>
  <c r="V168" i="11"/>
  <c r="W168" i="11"/>
  <c r="X168" i="11"/>
  <c r="U169" i="11"/>
  <c r="V169" i="11"/>
  <c r="W169" i="11"/>
  <c r="X169" i="11"/>
  <c r="U170" i="11"/>
  <c r="V170" i="11"/>
  <c r="W170" i="11"/>
  <c r="X170" i="11"/>
  <c r="U171" i="11"/>
  <c r="V171" i="11"/>
  <c r="W171" i="11"/>
  <c r="X171" i="11"/>
  <c r="U172" i="11"/>
  <c r="V172" i="11"/>
  <c r="W172" i="11"/>
  <c r="X172" i="11"/>
  <c r="U173" i="11"/>
  <c r="V173" i="11"/>
  <c r="W173" i="11"/>
  <c r="X173" i="11"/>
  <c r="U174" i="11"/>
  <c r="V174" i="11"/>
  <c r="W174" i="11"/>
  <c r="X174" i="11"/>
  <c r="U175" i="11"/>
  <c r="V175" i="11"/>
  <c r="W175" i="11"/>
  <c r="X175" i="11"/>
  <c r="U176" i="11"/>
  <c r="V176" i="11"/>
  <c r="W176" i="11"/>
  <c r="X176" i="11"/>
  <c r="U177" i="11"/>
  <c r="V177" i="11"/>
  <c r="W177" i="11"/>
  <c r="X177" i="11"/>
  <c r="U178" i="11"/>
  <c r="V178" i="11"/>
  <c r="W178" i="11"/>
  <c r="X178" i="11"/>
  <c r="U179" i="11"/>
  <c r="V179" i="11"/>
  <c r="W179" i="11"/>
  <c r="X179" i="11"/>
  <c r="U180" i="11"/>
  <c r="V180" i="11"/>
  <c r="W180" i="11"/>
  <c r="X180" i="11"/>
  <c r="U181" i="11"/>
  <c r="V181" i="11"/>
  <c r="W181" i="11"/>
  <c r="X181" i="11"/>
  <c r="U182" i="11"/>
  <c r="V182" i="11"/>
  <c r="W182" i="11"/>
  <c r="X182" i="11"/>
  <c r="U183" i="11"/>
  <c r="V183" i="11"/>
  <c r="W183" i="11"/>
  <c r="X183" i="11"/>
  <c r="U184" i="11"/>
  <c r="V184" i="11"/>
  <c r="W184" i="11"/>
  <c r="X184" i="11"/>
  <c r="U185" i="11"/>
  <c r="V185" i="11"/>
  <c r="W185" i="11"/>
  <c r="X185" i="11"/>
  <c r="U186" i="11"/>
  <c r="V186" i="11"/>
  <c r="W186" i="11"/>
  <c r="X186" i="11"/>
  <c r="U187" i="11"/>
  <c r="V187" i="11"/>
  <c r="W187" i="11"/>
  <c r="X187" i="11"/>
  <c r="U188" i="11"/>
  <c r="V188" i="11"/>
  <c r="W188" i="11"/>
  <c r="X188" i="11"/>
  <c r="U189" i="11"/>
  <c r="V189" i="11"/>
  <c r="W189" i="11"/>
  <c r="X189" i="11"/>
  <c r="U190" i="11"/>
  <c r="V190" i="11"/>
  <c r="W190" i="11"/>
  <c r="X190" i="11"/>
  <c r="U191" i="11"/>
  <c r="V191" i="11"/>
  <c r="W191" i="11"/>
  <c r="X191" i="11"/>
  <c r="U192" i="11"/>
  <c r="V192" i="11"/>
  <c r="W192" i="11"/>
  <c r="X192" i="11"/>
  <c r="U193" i="11"/>
  <c r="V193" i="11"/>
  <c r="W193" i="11"/>
  <c r="X193" i="11"/>
  <c r="U194" i="11"/>
  <c r="V194" i="11"/>
  <c r="W194" i="11"/>
  <c r="X194" i="11"/>
  <c r="U195" i="11"/>
  <c r="V195" i="11"/>
  <c r="W195" i="11"/>
  <c r="X195" i="11"/>
  <c r="U196" i="11"/>
  <c r="V196" i="11"/>
  <c r="W196" i="11"/>
  <c r="X196" i="11"/>
  <c r="U197" i="11"/>
  <c r="V197" i="11"/>
  <c r="W197" i="11"/>
  <c r="X197" i="11"/>
  <c r="U198" i="11"/>
  <c r="V198" i="11"/>
  <c r="W198" i="11"/>
  <c r="X198" i="11"/>
  <c r="U199" i="11"/>
  <c r="V199" i="11"/>
  <c r="W199" i="11"/>
  <c r="X199" i="11"/>
  <c r="U200" i="11"/>
  <c r="V200" i="11"/>
  <c r="W200" i="11"/>
  <c r="X200" i="11"/>
  <c r="U201" i="11"/>
  <c r="V201" i="11"/>
  <c r="W201" i="11"/>
  <c r="X201" i="11"/>
  <c r="U202" i="11"/>
  <c r="V202" i="11"/>
  <c r="W202" i="11"/>
  <c r="X202" i="11"/>
  <c r="U203" i="11"/>
  <c r="V203" i="11"/>
  <c r="W203" i="11"/>
  <c r="X203" i="11"/>
  <c r="U204" i="11"/>
  <c r="V204" i="11"/>
  <c r="W204" i="11"/>
  <c r="X204" i="11"/>
  <c r="U205" i="11"/>
  <c r="V205" i="11"/>
  <c r="W205" i="11"/>
  <c r="X205" i="11"/>
  <c r="U206" i="11"/>
  <c r="V206" i="11"/>
  <c r="W206" i="11"/>
  <c r="X206" i="11"/>
  <c r="U207" i="11"/>
  <c r="V207" i="11"/>
  <c r="W207" i="11"/>
  <c r="X207" i="11"/>
  <c r="U208" i="11"/>
  <c r="V208" i="11"/>
  <c r="W208" i="11"/>
  <c r="X208" i="11"/>
  <c r="U209" i="11"/>
  <c r="V209" i="11"/>
  <c r="W209" i="11"/>
  <c r="X209" i="11"/>
  <c r="U210" i="11"/>
  <c r="V210" i="11"/>
  <c r="W210" i="11"/>
  <c r="X210" i="11"/>
  <c r="U211" i="11"/>
  <c r="V211" i="11"/>
  <c r="W211" i="11"/>
  <c r="X211" i="11"/>
  <c r="U212" i="11"/>
  <c r="V212" i="11"/>
  <c r="W212" i="11"/>
  <c r="X212" i="11"/>
  <c r="U213" i="11"/>
  <c r="V213" i="11"/>
  <c r="W213" i="11"/>
  <c r="X213" i="11"/>
  <c r="U214" i="11"/>
  <c r="V214" i="11"/>
  <c r="W214" i="11"/>
  <c r="X214" i="11"/>
  <c r="U215" i="11"/>
  <c r="V215" i="11"/>
  <c r="W215" i="11"/>
  <c r="X215" i="11"/>
  <c r="U216" i="11"/>
  <c r="V216" i="11"/>
  <c r="W216" i="11"/>
  <c r="X216" i="11"/>
  <c r="U217" i="11"/>
  <c r="V217" i="11"/>
  <c r="W217" i="11"/>
  <c r="X217" i="11"/>
  <c r="U218" i="11"/>
  <c r="V218" i="11"/>
  <c r="W218" i="11"/>
  <c r="X218" i="11"/>
  <c r="U219" i="11"/>
  <c r="V219" i="11"/>
  <c r="W219" i="11"/>
  <c r="X219" i="11"/>
  <c r="U220" i="11"/>
  <c r="V220" i="11"/>
  <c r="W220" i="11"/>
  <c r="X220" i="11"/>
  <c r="U221" i="11"/>
  <c r="V221" i="11"/>
  <c r="W221" i="11"/>
  <c r="X221" i="11"/>
  <c r="U222" i="11"/>
  <c r="V222" i="11"/>
  <c r="W222" i="11"/>
  <c r="X222" i="11"/>
  <c r="U223" i="11"/>
  <c r="V223" i="11"/>
  <c r="W223" i="11"/>
  <c r="X223" i="11"/>
  <c r="U224" i="11"/>
  <c r="V224" i="11"/>
  <c r="W224" i="11"/>
  <c r="X224" i="11"/>
  <c r="U225" i="11"/>
  <c r="V225" i="11"/>
  <c r="W225" i="11"/>
  <c r="X225" i="11"/>
  <c r="U226" i="11"/>
  <c r="V226" i="11"/>
  <c r="W226" i="11"/>
  <c r="X226" i="11"/>
  <c r="U227" i="11"/>
  <c r="V227" i="11"/>
  <c r="W227" i="11"/>
  <c r="X227" i="11"/>
  <c r="U228" i="11"/>
  <c r="V228" i="11"/>
  <c r="W228" i="11"/>
  <c r="X228" i="11"/>
  <c r="U229" i="11"/>
  <c r="V229" i="11"/>
  <c r="W229" i="11"/>
  <c r="X229" i="11"/>
  <c r="U230" i="11"/>
  <c r="V230" i="11"/>
  <c r="W230" i="11"/>
  <c r="X230" i="11"/>
  <c r="U231" i="11"/>
  <c r="V231" i="11"/>
  <c r="W231" i="11"/>
  <c r="X231" i="11"/>
  <c r="U232" i="11"/>
  <c r="V232" i="11"/>
  <c r="W232" i="11"/>
  <c r="X232" i="11"/>
  <c r="U233" i="11"/>
  <c r="V233" i="11"/>
  <c r="W233" i="11"/>
  <c r="X233" i="11"/>
  <c r="U234" i="11"/>
  <c r="V234" i="11"/>
  <c r="W234" i="11"/>
  <c r="X234" i="11"/>
  <c r="U235" i="11"/>
  <c r="V235" i="11"/>
  <c r="W235" i="11"/>
  <c r="X235" i="11"/>
  <c r="U236" i="11"/>
  <c r="V236" i="11"/>
  <c r="W236" i="11"/>
  <c r="X236" i="11"/>
  <c r="U237" i="11"/>
  <c r="V237" i="11"/>
  <c r="W237" i="11"/>
  <c r="X237" i="11"/>
  <c r="U238" i="11"/>
  <c r="V238" i="11"/>
  <c r="W238" i="11"/>
  <c r="X238" i="11"/>
  <c r="U239" i="11"/>
  <c r="V239" i="11"/>
  <c r="W239" i="11"/>
  <c r="X239" i="11"/>
  <c r="U240" i="11"/>
  <c r="V240" i="11"/>
  <c r="W240" i="11"/>
  <c r="X240" i="11"/>
  <c r="U241" i="11"/>
  <c r="V241" i="11"/>
  <c r="W241" i="11"/>
  <c r="X241" i="11"/>
  <c r="U242" i="11"/>
  <c r="V242" i="11"/>
  <c r="W242" i="11"/>
  <c r="X242" i="11"/>
  <c r="U243" i="11"/>
  <c r="V243" i="11"/>
  <c r="W243" i="11"/>
  <c r="X243" i="11"/>
  <c r="U244" i="11"/>
  <c r="V244" i="11"/>
  <c r="W244" i="11"/>
  <c r="X244" i="11"/>
  <c r="U245" i="11"/>
  <c r="V245" i="11"/>
  <c r="W245" i="11"/>
  <c r="X245" i="11"/>
  <c r="U246" i="11"/>
  <c r="V246" i="11"/>
  <c r="W246" i="11"/>
  <c r="X246" i="11"/>
  <c r="U247" i="11"/>
  <c r="V247" i="11"/>
  <c r="W247" i="11"/>
  <c r="X247" i="11"/>
  <c r="U248" i="11"/>
  <c r="V248" i="11"/>
  <c r="W248" i="11"/>
  <c r="X248" i="11"/>
  <c r="U249" i="11"/>
  <c r="V249" i="11"/>
  <c r="W249" i="11"/>
  <c r="X249" i="11"/>
  <c r="U250" i="11"/>
  <c r="V250" i="11"/>
  <c r="W250" i="11"/>
  <c r="X250" i="11"/>
  <c r="U251" i="11"/>
  <c r="V251" i="11"/>
  <c r="W251" i="11"/>
  <c r="X251" i="11"/>
  <c r="U252" i="11"/>
  <c r="V252" i="11"/>
  <c r="W252" i="11"/>
  <c r="X252" i="11"/>
  <c r="U253" i="11"/>
  <c r="V253" i="11"/>
  <c r="W253" i="11"/>
  <c r="X253" i="11"/>
  <c r="U254" i="11"/>
  <c r="V254" i="11"/>
  <c r="W254" i="11"/>
  <c r="X254" i="11"/>
  <c r="U255" i="11"/>
  <c r="V255" i="11"/>
  <c r="W255" i="11"/>
  <c r="X255" i="11"/>
  <c r="U256" i="11"/>
  <c r="V256" i="11"/>
  <c r="W256" i="11"/>
  <c r="X256" i="11"/>
  <c r="U257" i="11"/>
  <c r="V257" i="11"/>
  <c r="W257" i="11"/>
  <c r="X257" i="11"/>
  <c r="U258" i="11"/>
  <c r="V258" i="11"/>
  <c r="W258" i="11"/>
  <c r="X258" i="11"/>
  <c r="U259" i="11"/>
  <c r="V259" i="11"/>
  <c r="W259" i="11"/>
  <c r="X259" i="11"/>
  <c r="U260" i="11"/>
  <c r="V260" i="11"/>
  <c r="W260" i="11"/>
  <c r="X260" i="11"/>
  <c r="U261" i="11"/>
  <c r="V261" i="11"/>
  <c r="W261" i="11"/>
  <c r="X261" i="11"/>
  <c r="U262" i="11"/>
  <c r="V262" i="11"/>
  <c r="W262" i="11"/>
  <c r="X262" i="11"/>
  <c r="U263" i="11"/>
  <c r="V263" i="11"/>
  <c r="W263" i="11"/>
  <c r="X263" i="11"/>
  <c r="U264" i="11"/>
  <c r="V264" i="11"/>
  <c r="W264" i="11"/>
  <c r="X264" i="11"/>
  <c r="U265" i="11"/>
  <c r="V265" i="11"/>
  <c r="W265" i="11"/>
  <c r="X265" i="11"/>
  <c r="U266" i="11"/>
  <c r="V266" i="11"/>
  <c r="W266" i="11"/>
  <c r="X266" i="11"/>
  <c r="U267" i="11"/>
  <c r="V267" i="11"/>
  <c r="W267" i="11"/>
  <c r="X267" i="11"/>
  <c r="U268" i="11"/>
  <c r="V268" i="11"/>
  <c r="W268" i="11"/>
  <c r="X268" i="11"/>
  <c r="U269" i="11"/>
  <c r="V269" i="11"/>
  <c r="W269" i="11"/>
  <c r="X269" i="11"/>
  <c r="U270" i="11"/>
  <c r="V270" i="11"/>
  <c r="W270" i="11"/>
  <c r="X270" i="11"/>
  <c r="U271" i="11"/>
  <c r="V271" i="11"/>
  <c r="W271" i="11"/>
  <c r="X271" i="11"/>
  <c r="U272" i="11"/>
  <c r="V272" i="11"/>
  <c r="W272" i="11"/>
  <c r="X272" i="11"/>
  <c r="U273" i="11"/>
  <c r="V273" i="11"/>
  <c r="W273" i="11"/>
  <c r="X273" i="11"/>
  <c r="U274" i="11"/>
  <c r="V274" i="11"/>
  <c r="W274" i="11"/>
  <c r="X274" i="11"/>
  <c r="U275" i="11"/>
  <c r="V275" i="11"/>
  <c r="W275" i="11"/>
  <c r="X275" i="11"/>
  <c r="U276" i="11"/>
  <c r="V276" i="11"/>
  <c r="W276" i="11"/>
  <c r="X276" i="11"/>
  <c r="U277" i="11"/>
  <c r="V277" i="11"/>
  <c r="W277" i="11"/>
  <c r="X277" i="11"/>
  <c r="U278" i="11"/>
  <c r="V278" i="11"/>
  <c r="W278" i="11"/>
  <c r="X278" i="11"/>
  <c r="U279" i="11"/>
  <c r="V279" i="11"/>
  <c r="W279" i="11"/>
  <c r="X279" i="11"/>
  <c r="U280" i="11"/>
  <c r="V280" i="11"/>
  <c r="W280" i="11"/>
  <c r="X280" i="11"/>
  <c r="U281" i="11"/>
  <c r="V281" i="11"/>
  <c r="W281" i="11"/>
  <c r="X281" i="11"/>
  <c r="U282" i="11"/>
  <c r="V282" i="11"/>
  <c r="W282" i="11"/>
  <c r="X282" i="11"/>
  <c r="U283" i="11"/>
  <c r="V283" i="11"/>
  <c r="W283" i="11"/>
  <c r="X283" i="11"/>
  <c r="U284" i="11"/>
  <c r="V284" i="11"/>
  <c r="W284" i="11"/>
  <c r="X284" i="11"/>
  <c r="U285" i="11"/>
  <c r="V285" i="11"/>
  <c r="W285" i="11"/>
  <c r="X285" i="11"/>
  <c r="U286" i="11"/>
  <c r="V286" i="11"/>
  <c r="W286" i="11"/>
  <c r="X286" i="11"/>
  <c r="U287" i="11"/>
  <c r="V287" i="11"/>
  <c r="W287" i="11"/>
  <c r="X287" i="11"/>
  <c r="U288" i="11"/>
  <c r="V288" i="11"/>
  <c r="W288" i="11"/>
  <c r="X288" i="11"/>
  <c r="U289" i="11"/>
  <c r="V289" i="11"/>
  <c r="W289" i="11"/>
  <c r="X289" i="11"/>
  <c r="U290" i="11"/>
  <c r="V290" i="11"/>
  <c r="W290" i="11"/>
  <c r="X290" i="11"/>
  <c r="U291" i="11"/>
  <c r="V291" i="11"/>
  <c r="W291" i="11"/>
  <c r="X291" i="11"/>
  <c r="U292" i="11"/>
  <c r="V292" i="11"/>
  <c r="W292" i="11"/>
  <c r="X292" i="11"/>
  <c r="U293" i="11"/>
  <c r="V293" i="11"/>
  <c r="W293" i="11"/>
  <c r="X293" i="11"/>
  <c r="U294" i="11"/>
  <c r="V294" i="11"/>
  <c r="W294" i="11"/>
  <c r="X294" i="11"/>
  <c r="U295" i="11"/>
  <c r="V295" i="11"/>
  <c r="W295" i="11"/>
  <c r="X295" i="11"/>
  <c r="U296" i="11"/>
  <c r="V296" i="11"/>
  <c r="W296" i="11"/>
  <c r="X296" i="11"/>
  <c r="U297" i="11"/>
  <c r="V297" i="11"/>
  <c r="W297" i="11"/>
  <c r="X297" i="11"/>
  <c r="U298" i="11"/>
  <c r="V298" i="11"/>
  <c r="W298" i="11"/>
  <c r="X298" i="11"/>
  <c r="U299" i="11"/>
  <c r="V299" i="11"/>
  <c r="W299" i="11"/>
  <c r="X299" i="11"/>
  <c r="U300" i="11"/>
  <c r="V300" i="11"/>
  <c r="W300" i="11"/>
  <c r="X300" i="11"/>
  <c r="U301" i="11"/>
  <c r="V301" i="11"/>
  <c r="W301" i="11"/>
  <c r="X301" i="11"/>
  <c r="U302" i="11"/>
  <c r="V302" i="11"/>
  <c r="W302" i="11"/>
  <c r="X302" i="11"/>
  <c r="U303" i="11"/>
  <c r="V303" i="11"/>
  <c r="W303" i="11"/>
  <c r="X303" i="11"/>
  <c r="U304" i="11"/>
  <c r="V304" i="11"/>
  <c r="W304" i="11"/>
  <c r="X304" i="11"/>
  <c r="U305" i="11"/>
  <c r="V305" i="11"/>
  <c r="W305" i="11"/>
  <c r="X305" i="11"/>
  <c r="U306" i="11"/>
  <c r="V306" i="11"/>
  <c r="W306" i="11"/>
  <c r="X306" i="11"/>
  <c r="U307" i="11"/>
  <c r="V307" i="11"/>
  <c r="W307" i="11"/>
  <c r="X307" i="11"/>
  <c r="U308" i="11"/>
  <c r="V308" i="11"/>
  <c r="W308" i="11"/>
  <c r="X308" i="11"/>
  <c r="U309" i="11"/>
  <c r="V309" i="11"/>
  <c r="W309" i="11"/>
  <c r="X309" i="11"/>
  <c r="U310" i="11"/>
  <c r="V310" i="11"/>
  <c r="W310" i="11"/>
  <c r="X310" i="11"/>
  <c r="U311" i="11"/>
  <c r="V311" i="11"/>
  <c r="W311" i="11"/>
  <c r="X311" i="11"/>
  <c r="U312" i="11"/>
  <c r="V312" i="11"/>
  <c r="W312" i="11"/>
  <c r="X312" i="11"/>
  <c r="U313" i="11"/>
  <c r="V313" i="11"/>
  <c r="W313" i="11"/>
  <c r="X313" i="11"/>
  <c r="U314" i="11"/>
  <c r="V314" i="11"/>
  <c r="W314" i="11"/>
  <c r="X314" i="11"/>
  <c r="U315" i="11"/>
  <c r="V315" i="11"/>
  <c r="W315" i="11"/>
  <c r="X315" i="11"/>
  <c r="U316" i="11"/>
  <c r="V316" i="11"/>
  <c r="W316" i="11"/>
  <c r="X316" i="11"/>
  <c r="U317" i="11"/>
  <c r="V317" i="11"/>
  <c r="W317" i="11"/>
  <c r="X317" i="11"/>
  <c r="U318" i="11"/>
  <c r="V318" i="11"/>
  <c r="W318" i="11"/>
  <c r="X318" i="11"/>
  <c r="U319" i="11"/>
  <c r="V319" i="11"/>
  <c r="W319" i="11"/>
  <c r="X319" i="11"/>
  <c r="U320" i="11"/>
  <c r="V320" i="11"/>
  <c r="W320" i="11"/>
  <c r="X320" i="11"/>
  <c r="U321" i="11"/>
  <c r="V321" i="11"/>
  <c r="W321" i="11"/>
  <c r="X321" i="11"/>
  <c r="U322" i="11"/>
  <c r="V322" i="11"/>
  <c r="W322" i="11"/>
  <c r="X322" i="11"/>
  <c r="U323" i="11"/>
  <c r="V323" i="11"/>
  <c r="W323" i="11"/>
  <c r="X323" i="11"/>
  <c r="U324" i="11"/>
  <c r="V324" i="11"/>
  <c r="W324" i="11"/>
  <c r="X324" i="11"/>
  <c r="U325" i="11"/>
  <c r="V325" i="11"/>
  <c r="W325" i="11"/>
  <c r="X325" i="11"/>
  <c r="U326" i="11"/>
  <c r="V326" i="11"/>
  <c r="W326" i="11"/>
  <c r="X326" i="11"/>
  <c r="U327" i="11"/>
  <c r="V327" i="11"/>
  <c r="W327" i="11"/>
  <c r="X327" i="11"/>
  <c r="U328" i="11"/>
  <c r="V328" i="11"/>
  <c r="W328" i="11"/>
  <c r="X328" i="11"/>
  <c r="U329" i="11"/>
  <c r="V329" i="11"/>
  <c r="W329" i="11"/>
  <c r="X329" i="11"/>
  <c r="U330" i="11"/>
  <c r="V330" i="11"/>
  <c r="W330" i="11"/>
  <c r="X330" i="11"/>
  <c r="U331" i="11"/>
  <c r="V331" i="11"/>
  <c r="W331" i="11"/>
  <c r="X331" i="11"/>
  <c r="U332" i="11"/>
  <c r="V332" i="11"/>
  <c r="W332" i="11"/>
  <c r="X332" i="11"/>
  <c r="U333" i="11"/>
  <c r="V333" i="11"/>
  <c r="W333" i="11"/>
  <c r="X333" i="11"/>
  <c r="U334" i="11"/>
  <c r="V334" i="11"/>
  <c r="W334" i="11"/>
  <c r="X334" i="11"/>
  <c r="U335" i="11"/>
  <c r="V335" i="11"/>
  <c r="W335" i="11"/>
  <c r="X335" i="11"/>
  <c r="U336" i="11"/>
  <c r="V336" i="11"/>
  <c r="W336" i="11"/>
  <c r="X336" i="11"/>
  <c r="U337" i="11"/>
  <c r="V337" i="11"/>
  <c r="W337" i="11"/>
  <c r="X337" i="11"/>
  <c r="U338" i="11"/>
  <c r="V338" i="11"/>
  <c r="W338" i="11"/>
  <c r="X338" i="11"/>
  <c r="U339" i="11"/>
  <c r="V339" i="11"/>
  <c r="W339" i="11"/>
  <c r="X339" i="11"/>
  <c r="U340" i="11"/>
  <c r="V340" i="11"/>
  <c r="W340" i="11"/>
  <c r="X340" i="11"/>
  <c r="U341" i="11"/>
  <c r="V341" i="11"/>
  <c r="W341" i="11"/>
  <c r="X341" i="11"/>
  <c r="U342" i="11"/>
  <c r="V342" i="11"/>
  <c r="W342" i="11"/>
  <c r="X342" i="11"/>
  <c r="U343" i="11"/>
  <c r="V343" i="11"/>
  <c r="W343" i="11"/>
  <c r="X343" i="11"/>
  <c r="U344" i="11"/>
  <c r="V344" i="11"/>
  <c r="W344" i="11"/>
  <c r="X344" i="11"/>
  <c r="U345" i="11"/>
  <c r="V345" i="11"/>
  <c r="W345" i="11"/>
  <c r="X345" i="11"/>
  <c r="U346" i="11"/>
  <c r="V346" i="11"/>
  <c r="W346" i="11"/>
  <c r="X346" i="11"/>
  <c r="U347" i="11"/>
  <c r="V347" i="11"/>
  <c r="W347" i="11"/>
  <c r="X347" i="11"/>
  <c r="U348" i="11"/>
  <c r="V348" i="11"/>
  <c r="W348" i="11"/>
  <c r="X348" i="11"/>
  <c r="U349" i="11"/>
  <c r="V349" i="11"/>
  <c r="W349" i="11"/>
  <c r="X349" i="11"/>
  <c r="U350" i="11"/>
  <c r="V350" i="11"/>
  <c r="W350" i="11"/>
  <c r="X350" i="11"/>
  <c r="U351" i="11"/>
  <c r="V351" i="11"/>
  <c r="W351" i="11"/>
  <c r="X351" i="11"/>
  <c r="U352" i="11"/>
  <c r="V352" i="11"/>
  <c r="W352" i="11"/>
  <c r="X352" i="11"/>
  <c r="U353" i="11"/>
  <c r="V353" i="11"/>
  <c r="W353" i="11"/>
  <c r="X353" i="11"/>
  <c r="U354" i="11"/>
  <c r="V354" i="11"/>
  <c r="W354" i="11"/>
  <c r="X354" i="11"/>
  <c r="U355" i="11"/>
  <c r="V355" i="11"/>
  <c r="W355" i="11"/>
  <c r="X355" i="11"/>
  <c r="U356" i="11"/>
  <c r="V356" i="11"/>
  <c r="W356" i="11"/>
  <c r="X356" i="11"/>
  <c r="U357" i="11"/>
  <c r="V357" i="11"/>
  <c r="W357" i="11"/>
  <c r="X357" i="11"/>
  <c r="U358" i="11"/>
  <c r="V358" i="11"/>
  <c r="W358" i="11"/>
  <c r="X358" i="11"/>
  <c r="U359" i="11"/>
  <c r="V359" i="11"/>
  <c r="W359" i="11"/>
  <c r="X359" i="11"/>
  <c r="U360" i="11"/>
  <c r="V360" i="11"/>
  <c r="W360" i="11"/>
  <c r="X360" i="11"/>
  <c r="U361" i="11"/>
  <c r="V361" i="11"/>
  <c r="W361" i="11"/>
  <c r="X361" i="11"/>
  <c r="U362" i="11"/>
  <c r="V362" i="11"/>
  <c r="W362" i="11"/>
  <c r="X362" i="11"/>
  <c r="U363" i="11"/>
  <c r="V363" i="11"/>
  <c r="W363" i="11"/>
  <c r="X363" i="11"/>
  <c r="U364" i="11"/>
  <c r="V364" i="11"/>
  <c r="W364" i="11"/>
  <c r="X364" i="11"/>
  <c r="U365" i="11"/>
  <c r="V365" i="11"/>
  <c r="W365" i="11"/>
  <c r="X365" i="11"/>
  <c r="U366" i="11"/>
  <c r="V366" i="11"/>
  <c r="W366" i="11"/>
  <c r="X366" i="11"/>
  <c r="U367" i="11"/>
  <c r="V367" i="11"/>
  <c r="W367" i="11"/>
  <c r="X367" i="11"/>
  <c r="U368" i="11"/>
  <c r="V368" i="11"/>
  <c r="W368" i="11"/>
  <c r="X368" i="11"/>
  <c r="U369" i="11"/>
  <c r="V369" i="11"/>
  <c r="W369" i="11"/>
  <c r="X369" i="11"/>
  <c r="U370" i="11"/>
  <c r="V370" i="11"/>
  <c r="W370" i="11"/>
  <c r="X370" i="11"/>
  <c r="U371" i="11"/>
  <c r="V371" i="11"/>
  <c r="W371" i="11"/>
  <c r="X371" i="11"/>
  <c r="U372" i="11"/>
  <c r="V372" i="11"/>
  <c r="W372" i="11"/>
  <c r="X372" i="11"/>
  <c r="U373" i="11"/>
  <c r="V373" i="11"/>
  <c r="W373" i="11"/>
  <c r="X373" i="11"/>
  <c r="U374" i="11"/>
  <c r="V374" i="11"/>
  <c r="W374" i="11"/>
  <c r="X374" i="11"/>
  <c r="U375" i="11"/>
  <c r="V375" i="11"/>
  <c r="W375" i="11"/>
  <c r="X375" i="11"/>
  <c r="U376" i="11"/>
  <c r="V376" i="11"/>
  <c r="W376" i="11"/>
  <c r="X376" i="11"/>
  <c r="U377" i="11"/>
  <c r="V377" i="11"/>
  <c r="W377" i="11"/>
  <c r="X377" i="11"/>
  <c r="U378" i="11"/>
  <c r="V378" i="11"/>
  <c r="W378" i="11"/>
  <c r="X378" i="11"/>
  <c r="U379" i="11"/>
  <c r="V379" i="11"/>
  <c r="W379" i="11"/>
  <c r="X379" i="11"/>
  <c r="U380" i="11"/>
  <c r="V380" i="11"/>
  <c r="W380" i="11"/>
  <c r="X380" i="11"/>
  <c r="U381" i="11"/>
  <c r="V381" i="11"/>
  <c r="W381" i="11"/>
  <c r="X381" i="11"/>
  <c r="U382" i="11"/>
  <c r="V382" i="11"/>
  <c r="W382" i="11"/>
  <c r="X382" i="11"/>
  <c r="U383" i="11"/>
  <c r="V383" i="11"/>
  <c r="W383" i="11"/>
  <c r="X383" i="11"/>
  <c r="U384" i="11"/>
  <c r="V384" i="11"/>
  <c r="W384" i="11"/>
  <c r="X384" i="11"/>
  <c r="U385" i="11"/>
  <c r="V385" i="11"/>
  <c r="W385" i="11"/>
  <c r="X385" i="11"/>
  <c r="U386" i="11"/>
  <c r="V386" i="11"/>
  <c r="W386" i="11"/>
  <c r="X386" i="11"/>
  <c r="U387" i="11"/>
  <c r="V387" i="11"/>
  <c r="W387" i="11"/>
  <c r="X387" i="11"/>
  <c r="U388" i="11"/>
  <c r="V388" i="11"/>
  <c r="W388" i="11"/>
  <c r="X388" i="11"/>
  <c r="U389" i="11"/>
  <c r="V389" i="11"/>
  <c r="W389" i="11"/>
  <c r="X389" i="11"/>
  <c r="U390" i="11"/>
  <c r="V390" i="11"/>
  <c r="W390" i="11"/>
  <c r="X390" i="11"/>
  <c r="U391" i="11"/>
  <c r="V391" i="11"/>
  <c r="W391" i="11"/>
  <c r="X391" i="11"/>
  <c r="U392" i="11"/>
  <c r="V392" i="11"/>
  <c r="W392" i="11"/>
  <c r="X392" i="11"/>
  <c r="U393" i="11"/>
  <c r="V393" i="11"/>
  <c r="W393" i="11"/>
  <c r="X393" i="11"/>
  <c r="U394" i="11"/>
  <c r="V394" i="11"/>
  <c r="W394" i="11"/>
  <c r="X394" i="11"/>
  <c r="U395" i="11"/>
  <c r="V395" i="11"/>
  <c r="W395" i="11"/>
  <c r="X395" i="11"/>
  <c r="U396" i="11"/>
  <c r="V396" i="11"/>
  <c r="W396" i="11"/>
  <c r="X396" i="11"/>
  <c r="U397" i="11"/>
  <c r="V397" i="11"/>
  <c r="W397" i="11"/>
  <c r="X397" i="11"/>
  <c r="U398" i="11"/>
  <c r="V398" i="11"/>
  <c r="W398" i="11"/>
  <c r="X398" i="11"/>
  <c r="U399" i="11"/>
  <c r="V399" i="11"/>
  <c r="W399" i="11"/>
  <c r="X399" i="11"/>
  <c r="U400" i="11"/>
  <c r="V400" i="11"/>
  <c r="W400" i="11"/>
  <c r="X400" i="11"/>
  <c r="U401" i="11"/>
  <c r="V401" i="11"/>
  <c r="W401" i="11"/>
  <c r="X401" i="11"/>
  <c r="U402" i="11"/>
  <c r="V402" i="11"/>
  <c r="W402" i="11"/>
  <c r="X402" i="11"/>
  <c r="U403" i="11"/>
  <c r="V403" i="11"/>
  <c r="W403" i="11"/>
  <c r="X403" i="11"/>
  <c r="U404" i="11"/>
  <c r="V404" i="11"/>
  <c r="W404" i="11"/>
  <c r="X404" i="11"/>
  <c r="U405" i="11"/>
  <c r="V405" i="11"/>
  <c r="W405" i="11"/>
  <c r="X405" i="11"/>
  <c r="U406" i="11"/>
  <c r="V406" i="11"/>
  <c r="W406" i="11"/>
  <c r="X406" i="11"/>
  <c r="U407" i="11"/>
  <c r="V407" i="11"/>
  <c r="W407" i="11"/>
  <c r="X407" i="11"/>
  <c r="U408" i="11"/>
  <c r="V408" i="11"/>
  <c r="W408" i="11"/>
  <c r="X408" i="11"/>
  <c r="U409" i="11"/>
  <c r="V409" i="11"/>
  <c r="W409" i="11"/>
  <c r="X409" i="11"/>
  <c r="U410" i="11"/>
  <c r="V410" i="11"/>
  <c r="W410" i="11"/>
  <c r="X410" i="11"/>
  <c r="U411" i="11"/>
  <c r="V411" i="11"/>
  <c r="W411" i="11"/>
  <c r="X411" i="11"/>
  <c r="U412" i="11"/>
  <c r="V412" i="11"/>
  <c r="W412" i="11"/>
  <c r="X412" i="11"/>
  <c r="U413" i="11"/>
  <c r="V413" i="11"/>
  <c r="W413" i="11"/>
  <c r="X413" i="11"/>
  <c r="U414" i="11"/>
  <c r="V414" i="11"/>
  <c r="W414" i="11"/>
  <c r="X414" i="11"/>
  <c r="U415" i="11"/>
  <c r="V415" i="11"/>
  <c r="W415" i="11"/>
  <c r="X415" i="11"/>
  <c r="U416" i="11"/>
  <c r="V416" i="11"/>
  <c r="W416" i="11"/>
  <c r="X416" i="11"/>
  <c r="U417" i="11"/>
  <c r="V417" i="11"/>
  <c r="W417" i="11"/>
  <c r="X417" i="11"/>
  <c r="U418" i="11"/>
  <c r="V418" i="11"/>
  <c r="W418" i="11"/>
  <c r="X418" i="11"/>
  <c r="U419" i="11"/>
  <c r="V419" i="11"/>
  <c r="W419" i="11"/>
  <c r="X419" i="11"/>
  <c r="U420" i="11"/>
  <c r="V420" i="11"/>
  <c r="W420" i="11"/>
  <c r="X420" i="11"/>
  <c r="U421" i="11"/>
  <c r="V421" i="11"/>
  <c r="W421" i="11"/>
  <c r="X421" i="11"/>
  <c r="U422" i="11"/>
  <c r="V422" i="11"/>
  <c r="W422" i="11"/>
  <c r="X422" i="11"/>
  <c r="U423" i="11"/>
  <c r="V423" i="11"/>
  <c r="W423" i="11"/>
  <c r="X423" i="11"/>
  <c r="U424" i="11"/>
  <c r="V424" i="11"/>
  <c r="W424" i="11"/>
  <c r="X424" i="11"/>
  <c r="U425" i="11"/>
  <c r="V425" i="11"/>
  <c r="W425" i="11"/>
  <c r="X425" i="11"/>
  <c r="U426" i="11"/>
  <c r="V426" i="11"/>
  <c r="W426" i="11"/>
  <c r="X426" i="11"/>
  <c r="U427" i="11"/>
  <c r="V427" i="11"/>
  <c r="W427" i="11"/>
  <c r="X427" i="11"/>
  <c r="U428" i="11"/>
  <c r="V428" i="11"/>
  <c r="W428" i="11"/>
  <c r="X428" i="11"/>
  <c r="U429" i="11"/>
  <c r="V429" i="11"/>
  <c r="W429" i="11"/>
  <c r="X429" i="11"/>
  <c r="U430" i="11"/>
  <c r="V430" i="11"/>
  <c r="W430" i="11"/>
  <c r="X430" i="11"/>
  <c r="U431" i="11"/>
  <c r="V431" i="11"/>
  <c r="W431" i="11"/>
  <c r="X431" i="11"/>
  <c r="U432" i="11"/>
  <c r="V432" i="11"/>
  <c r="W432" i="11"/>
  <c r="X432" i="11"/>
  <c r="U433" i="11"/>
  <c r="V433" i="11"/>
  <c r="W433" i="11"/>
  <c r="X433" i="11"/>
  <c r="U434" i="11"/>
  <c r="V434" i="11"/>
  <c r="W434" i="11"/>
  <c r="X434" i="11"/>
  <c r="U435" i="11"/>
  <c r="V435" i="11"/>
  <c r="W435" i="11"/>
  <c r="X435" i="11"/>
  <c r="U436" i="11"/>
  <c r="V436" i="11"/>
  <c r="W436" i="11"/>
  <c r="X436" i="11"/>
  <c r="U437" i="11"/>
  <c r="V437" i="11"/>
  <c r="W437" i="11"/>
  <c r="X437" i="11"/>
  <c r="U438" i="11"/>
  <c r="V438" i="11"/>
  <c r="W438" i="11"/>
  <c r="X438" i="11"/>
  <c r="U439" i="11"/>
  <c r="V439" i="11"/>
  <c r="W439" i="11"/>
  <c r="X439" i="11"/>
  <c r="U440" i="11"/>
  <c r="V440" i="11"/>
  <c r="W440" i="11"/>
  <c r="X440" i="11"/>
  <c r="U441" i="11"/>
  <c r="V441" i="11"/>
  <c r="W441" i="11"/>
  <c r="X441" i="11"/>
  <c r="U442" i="11"/>
  <c r="V442" i="11"/>
  <c r="W442" i="11"/>
  <c r="X442" i="11"/>
  <c r="U443" i="11"/>
  <c r="V443" i="11"/>
  <c r="W443" i="11"/>
  <c r="X443" i="11"/>
  <c r="U444" i="11"/>
  <c r="V444" i="11"/>
  <c r="W444" i="11"/>
  <c r="X444" i="11"/>
  <c r="U445" i="11"/>
  <c r="V445" i="11"/>
  <c r="W445" i="11"/>
  <c r="X445" i="11"/>
  <c r="U446" i="11"/>
  <c r="V446" i="11"/>
  <c r="W446" i="11"/>
  <c r="X446" i="11"/>
  <c r="U447" i="11"/>
  <c r="V447" i="11"/>
  <c r="W447" i="11"/>
  <c r="X447" i="11"/>
  <c r="U448" i="11"/>
  <c r="V448" i="11"/>
  <c r="W448" i="11"/>
  <c r="X448" i="11"/>
  <c r="U449" i="11"/>
  <c r="V449" i="11"/>
  <c r="W449" i="11"/>
  <c r="X449" i="11"/>
  <c r="U450" i="11"/>
  <c r="V450" i="11"/>
  <c r="W450" i="11"/>
  <c r="X450" i="11"/>
  <c r="U451" i="11"/>
  <c r="V451" i="11"/>
  <c r="W451" i="11"/>
  <c r="X451" i="11"/>
  <c r="U452" i="11"/>
  <c r="V452" i="11"/>
  <c r="W452" i="11"/>
  <c r="X452" i="11"/>
  <c r="U453" i="11"/>
  <c r="V453" i="11"/>
  <c r="W453" i="11"/>
  <c r="X453" i="11"/>
  <c r="U454" i="11"/>
  <c r="V454" i="11"/>
  <c r="W454" i="11"/>
  <c r="X454" i="11"/>
  <c r="U455" i="11"/>
  <c r="V455" i="11"/>
  <c r="W455" i="11"/>
  <c r="X455" i="11"/>
  <c r="U456" i="11"/>
  <c r="V456" i="11"/>
  <c r="W456" i="11"/>
  <c r="X456" i="11"/>
  <c r="U457" i="11"/>
  <c r="V457" i="11"/>
  <c r="W457" i="11"/>
  <c r="X457" i="11"/>
  <c r="U458" i="11"/>
  <c r="V458" i="11"/>
  <c r="W458" i="11"/>
  <c r="X458" i="11"/>
  <c r="U459" i="11"/>
  <c r="V459" i="11"/>
  <c r="W459" i="11"/>
  <c r="X459" i="11"/>
  <c r="U460" i="11"/>
  <c r="V460" i="11"/>
  <c r="W460" i="11"/>
  <c r="X460" i="11"/>
  <c r="U461" i="11"/>
  <c r="V461" i="11"/>
  <c r="W461" i="11"/>
  <c r="X461" i="11"/>
  <c r="U462" i="11"/>
  <c r="V462" i="11"/>
  <c r="W462" i="11"/>
  <c r="X462" i="11"/>
  <c r="U463" i="11"/>
  <c r="V463" i="11"/>
  <c r="W463" i="11"/>
  <c r="X463" i="11"/>
  <c r="U464" i="11"/>
  <c r="V464" i="11"/>
  <c r="W464" i="11"/>
  <c r="X464" i="11"/>
  <c r="U465" i="11"/>
  <c r="V465" i="11"/>
  <c r="W465" i="11"/>
  <c r="X465" i="11"/>
  <c r="U466" i="11"/>
  <c r="V466" i="11"/>
  <c r="W466" i="11"/>
  <c r="X466" i="11"/>
  <c r="U467" i="11"/>
  <c r="V467" i="11"/>
  <c r="W467" i="11"/>
  <c r="X467" i="11"/>
  <c r="U468" i="11"/>
  <c r="V468" i="11"/>
  <c r="W468" i="11"/>
  <c r="X468" i="11"/>
  <c r="U469" i="11"/>
  <c r="V469" i="11"/>
  <c r="W469" i="11"/>
  <c r="X469" i="11"/>
  <c r="U470" i="11"/>
  <c r="V470" i="11"/>
  <c r="W470" i="11"/>
  <c r="X470" i="11"/>
  <c r="U471" i="11"/>
  <c r="V471" i="11"/>
  <c r="W471" i="11"/>
  <c r="X471" i="11"/>
  <c r="U472" i="11"/>
  <c r="V472" i="11"/>
  <c r="W472" i="11"/>
  <c r="X472" i="11"/>
  <c r="U473" i="11"/>
  <c r="V473" i="11"/>
  <c r="W473" i="11"/>
  <c r="X473" i="11"/>
  <c r="U474" i="11"/>
  <c r="V474" i="11"/>
  <c r="W474" i="11"/>
  <c r="X474" i="11"/>
  <c r="U475" i="11"/>
  <c r="V475" i="11"/>
  <c r="W475" i="11"/>
  <c r="X475" i="11"/>
  <c r="U476" i="11"/>
  <c r="V476" i="11"/>
  <c r="W476" i="11"/>
  <c r="X476" i="11"/>
  <c r="U477" i="11"/>
  <c r="V477" i="11"/>
  <c r="W477" i="11"/>
  <c r="X477" i="11"/>
  <c r="U478" i="11"/>
  <c r="V478" i="11"/>
  <c r="W478" i="11"/>
  <c r="X478" i="11"/>
  <c r="U479" i="11"/>
  <c r="V479" i="11"/>
  <c r="W479" i="11"/>
  <c r="X479" i="11"/>
  <c r="U480" i="11"/>
  <c r="V480" i="11"/>
  <c r="W480" i="11"/>
  <c r="X480" i="11"/>
  <c r="U481" i="11"/>
  <c r="V481" i="11"/>
  <c r="W481" i="11"/>
  <c r="X481" i="11"/>
  <c r="U482" i="11"/>
  <c r="V482" i="11"/>
  <c r="W482" i="11"/>
  <c r="X482" i="11"/>
  <c r="U483" i="11"/>
  <c r="V483" i="11"/>
  <c r="W483" i="11"/>
  <c r="X483" i="11"/>
  <c r="U484" i="11"/>
  <c r="V484" i="11"/>
  <c r="W484" i="11"/>
  <c r="X484" i="11"/>
  <c r="U485" i="11"/>
  <c r="V485" i="11"/>
  <c r="W485" i="11"/>
  <c r="X485" i="11"/>
  <c r="U486" i="11"/>
  <c r="V486" i="11"/>
  <c r="W486" i="11"/>
  <c r="X486" i="11"/>
  <c r="U487" i="11"/>
  <c r="V487" i="11"/>
  <c r="W487" i="11"/>
  <c r="X487" i="11"/>
  <c r="U488" i="11"/>
  <c r="V488" i="11"/>
  <c r="W488" i="11"/>
  <c r="X488" i="11"/>
  <c r="U489" i="11"/>
  <c r="V489" i="11"/>
  <c r="W489" i="11"/>
  <c r="X489" i="11"/>
  <c r="U490" i="11"/>
  <c r="V490" i="11"/>
  <c r="W490" i="11"/>
  <c r="X490" i="11"/>
  <c r="U491" i="11"/>
  <c r="V491" i="11"/>
  <c r="W491" i="11"/>
  <c r="X491" i="11"/>
  <c r="U492" i="11"/>
  <c r="V492" i="11"/>
  <c r="W492" i="11"/>
  <c r="X492" i="11"/>
  <c r="U493" i="11"/>
  <c r="V493" i="11"/>
  <c r="W493" i="11"/>
  <c r="X493" i="11"/>
  <c r="U494" i="11"/>
  <c r="V494" i="11"/>
  <c r="W494" i="11"/>
  <c r="X494" i="11"/>
  <c r="U495" i="11"/>
  <c r="V495" i="11"/>
  <c r="W495" i="11"/>
  <c r="X495" i="11"/>
  <c r="U496" i="11"/>
  <c r="V496" i="11"/>
  <c r="W496" i="11"/>
  <c r="X496" i="11"/>
  <c r="U497" i="11"/>
  <c r="V497" i="11"/>
  <c r="W497" i="11"/>
  <c r="X497" i="11"/>
  <c r="U498" i="11"/>
  <c r="V498" i="11"/>
  <c r="W498" i="11"/>
  <c r="X498" i="11"/>
  <c r="U499" i="11"/>
  <c r="V499" i="11"/>
  <c r="W499" i="11"/>
  <c r="X499" i="11"/>
  <c r="U500" i="11"/>
  <c r="V500" i="11"/>
  <c r="W500" i="11"/>
  <c r="X500" i="11"/>
  <c r="U501" i="11"/>
  <c r="V501" i="11"/>
  <c r="W501" i="11"/>
  <c r="X501" i="11"/>
  <c r="U502" i="11"/>
  <c r="V502" i="11"/>
  <c r="W502" i="11"/>
  <c r="X502" i="11"/>
  <c r="U503" i="11"/>
  <c r="V503" i="11"/>
  <c r="W503" i="11"/>
  <c r="X503" i="11"/>
  <c r="U504" i="11"/>
  <c r="V504" i="11"/>
  <c r="W504" i="11"/>
  <c r="X504" i="11"/>
  <c r="U505" i="11"/>
  <c r="V505" i="11"/>
  <c r="W505" i="11"/>
  <c r="X505" i="11"/>
  <c r="U506" i="11"/>
  <c r="V506" i="11"/>
  <c r="W506" i="11"/>
  <c r="X506" i="11"/>
  <c r="U507" i="11"/>
  <c r="V507" i="11"/>
  <c r="W507" i="11"/>
  <c r="X507" i="11"/>
  <c r="U508" i="11"/>
  <c r="V508" i="11"/>
  <c r="W508" i="11"/>
  <c r="X508" i="11"/>
  <c r="U509" i="11"/>
  <c r="V509" i="11"/>
  <c r="W509" i="11"/>
  <c r="X509" i="11"/>
  <c r="U510" i="11"/>
  <c r="V510" i="11"/>
  <c r="W510" i="11"/>
  <c r="X510" i="11"/>
  <c r="U511" i="11"/>
  <c r="V511" i="11"/>
  <c r="W511" i="11"/>
  <c r="X511" i="11"/>
  <c r="U512" i="11"/>
  <c r="V512" i="11"/>
  <c r="W512" i="11"/>
  <c r="X512" i="11"/>
  <c r="U513" i="11"/>
  <c r="V513" i="11"/>
  <c r="W513" i="11"/>
  <c r="X513" i="11"/>
  <c r="U514" i="11"/>
  <c r="V514" i="11"/>
  <c r="W514" i="11"/>
  <c r="X514" i="11"/>
  <c r="U515" i="11"/>
  <c r="V515" i="11"/>
  <c r="W515" i="11"/>
  <c r="X515" i="11"/>
  <c r="U516" i="11"/>
  <c r="V516" i="11"/>
  <c r="W516" i="11"/>
  <c r="X516" i="11"/>
  <c r="U517" i="11"/>
  <c r="V517" i="11"/>
  <c r="W517" i="11"/>
  <c r="X517" i="11"/>
  <c r="U518" i="11"/>
  <c r="V518" i="11"/>
  <c r="W518" i="11"/>
  <c r="X518" i="11"/>
  <c r="U519" i="11"/>
  <c r="V519" i="11"/>
  <c r="W519" i="11"/>
  <c r="X519" i="11"/>
  <c r="U520" i="11"/>
  <c r="V520" i="11"/>
  <c r="W520" i="11"/>
  <c r="X520" i="11"/>
  <c r="U521" i="11"/>
  <c r="V521" i="11"/>
  <c r="W521" i="11"/>
  <c r="X521" i="11"/>
  <c r="U522" i="11"/>
  <c r="V522" i="11"/>
  <c r="W522" i="11"/>
  <c r="X522" i="11"/>
  <c r="U523" i="11"/>
  <c r="V523" i="11"/>
  <c r="W523" i="11"/>
  <c r="X523" i="11"/>
  <c r="U524" i="11"/>
  <c r="V524" i="11"/>
  <c r="W524" i="11"/>
  <c r="X524" i="11"/>
  <c r="U525" i="11"/>
  <c r="V525" i="11"/>
  <c r="W525" i="11"/>
  <c r="X525" i="11"/>
  <c r="U526" i="11"/>
  <c r="V526" i="11"/>
  <c r="W526" i="11"/>
  <c r="X526" i="11"/>
  <c r="U527" i="11"/>
  <c r="V527" i="11"/>
  <c r="W527" i="11"/>
  <c r="X527" i="11"/>
  <c r="U528" i="11"/>
  <c r="V528" i="11"/>
  <c r="W528" i="11"/>
  <c r="X528" i="11"/>
  <c r="U529" i="11"/>
  <c r="V529" i="11"/>
  <c r="W529" i="11"/>
  <c r="X529" i="11"/>
  <c r="U530" i="11"/>
  <c r="V530" i="11"/>
  <c r="W530" i="11"/>
  <c r="X530" i="11"/>
  <c r="U531" i="11"/>
  <c r="V531" i="11"/>
  <c r="W531" i="11"/>
  <c r="X531" i="11"/>
  <c r="U532" i="11"/>
  <c r="V532" i="11"/>
  <c r="W532" i="11"/>
  <c r="X532" i="11"/>
  <c r="U533" i="11"/>
  <c r="V533" i="11"/>
  <c r="W533" i="11"/>
  <c r="X533" i="11"/>
  <c r="U534" i="11"/>
  <c r="V534" i="11"/>
  <c r="W534" i="11"/>
  <c r="X534" i="11"/>
  <c r="U535" i="11"/>
  <c r="V535" i="11"/>
  <c r="W535" i="11"/>
  <c r="X535" i="11"/>
  <c r="U536" i="11"/>
  <c r="V536" i="11"/>
  <c r="W536" i="11"/>
  <c r="X536" i="11"/>
  <c r="U537" i="11"/>
  <c r="V537" i="11"/>
  <c r="W537" i="11"/>
  <c r="X537" i="11"/>
  <c r="U538" i="11"/>
  <c r="V538" i="11"/>
  <c r="W538" i="11"/>
  <c r="X538" i="11"/>
  <c r="U539" i="11"/>
  <c r="V539" i="11"/>
  <c r="W539" i="11"/>
  <c r="X539" i="11"/>
  <c r="U540" i="11"/>
  <c r="V540" i="11"/>
  <c r="W540" i="11"/>
  <c r="X540" i="11"/>
  <c r="U541" i="11"/>
  <c r="V541" i="11"/>
  <c r="W541" i="11"/>
  <c r="X541" i="11"/>
  <c r="U542" i="11"/>
  <c r="V542" i="11"/>
  <c r="W542" i="11"/>
  <c r="X542" i="11"/>
  <c r="U543" i="11"/>
  <c r="V543" i="11"/>
  <c r="W543" i="11"/>
  <c r="X543" i="11"/>
  <c r="U544" i="11"/>
  <c r="V544" i="11"/>
  <c r="W544" i="11"/>
  <c r="X544" i="11"/>
  <c r="U545" i="11"/>
  <c r="V545" i="11"/>
  <c r="W545" i="11"/>
  <c r="X545" i="11"/>
  <c r="U546" i="11"/>
  <c r="V546" i="11"/>
  <c r="W546" i="11"/>
  <c r="X546" i="11"/>
  <c r="U547" i="11"/>
  <c r="V547" i="11"/>
  <c r="W547" i="11"/>
  <c r="X547" i="11"/>
  <c r="U548" i="11"/>
  <c r="V548" i="11"/>
  <c r="W548" i="11"/>
  <c r="X548" i="11"/>
  <c r="U549" i="11"/>
  <c r="V549" i="11"/>
  <c r="W549" i="11"/>
  <c r="X549" i="11"/>
  <c r="U550" i="11"/>
  <c r="V550" i="11"/>
  <c r="W550" i="11"/>
  <c r="X550" i="11"/>
  <c r="U551" i="11"/>
  <c r="V551" i="11"/>
  <c r="W551" i="11"/>
  <c r="X551" i="11"/>
  <c r="U552" i="11"/>
  <c r="V552" i="11"/>
  <c r="W552" i="11"/>
  <c r="X552" i="11"/>
  <c r="U553" i="11"/>
  <c r="V553" i="11"/>
  <c r="W553" i="11"/>
  <c r="X553" i="11"/>
  <c r="U554" i="11"/>
  <c r="V554" i="11"/>
  <c r="W554" i="11"/>
  <c r="X554" i="11"/>
  <c r="U555" i="11"/>
  <c r="V555" i="11"/>
  <c r="W555" i="11"/>
  <c r="X555" i="11"/>
  <c r="U556" i="11"/>
  <c r="V556" i="11"/>
  <c r="W556" i="11"/>
  <c r="X556" i="11"/>
  <c r="U557" i="11"/>
  <c r="V557" i="11"/>
  <c r="W557" i="11"/>
  <c r="X557" i="11"/>
  <c r="U558" i="11"/>
  <c r="V558" i="11"/>
  <c r="W558" i="11"/>
  <c r="X558" i="11"/>
  <c r="U559" i="11"/>
  <c r="V559" i="11"/>
  <c r="W559" i="11"/>
  <c r="X559" i="11"/>
  <c r="U560" i="11"/>
  <c r="V560" i="11"/>
  <c r="W560" i="11"/>
  <c r="X560" i="11"/>
  <c r="U561" i="11"/>
  <c r="V561" i="11"/>
  <c r="W561" i="11"/>
  <c r="X561" i="11"/>
  <c r="U562" i="11"/>
  <c r="V562" i="11"/>
  <c r="W562" i="11"/>
  <c r="X562" i="11"/>
  <c r="U563" i="11"/>
  <c r="V563" i="11"/>
  <c r="W563" i="11"/>
  <c r="X563" i="11"/>
  <c r="U564" i="11"/>
  <c r="V564" i="11"/>
  <c r="W564" i="11"/>
  <c r="X564" i="11"/>
  <c r="U565" i="11"/>
  <c r="V565" i="11"/>
  <c r="W565" i="11"/>
  <c r="X565" i="11"/>
  <c r="U566" i="11"/>
  <c r="V566" i="11"/>
  <c r="W566" i="11"/>
  <c r="X566" i="11"/>
  <c r="U567" i="11"/>
  <c r="V567" i="11"/>
  <c r="W567" i="11"/>
  <c r="X567" i="11"/>
  <c r="U568" i="11"/>
  <c r="V568" i="11"/>
  <c r="W568" i="11"/>
  <c r="X568" i="11"/>
  <c r="U569" i="11"/>
  <c r="V569" i="11"/>
  <c r="W569" i="11"/>
  <c r="X569" i="11"/>
  <c r="U570" i="11"/>
  <c r="V570" i="11"/>
  <c r="W570" i="11"/>
  <c r="X570" i="11"/>
  <c r="U571" i="11"/>
  <c r="V571" i="11"/>
  <c r="W571" i="11"/>
  <c r="X571" i="11"/>
  <c r="U572" i="11"/>
  <c r="V572" i="11"/>
  <c r="W572" i="11"/>
  <c r="X572" i="11"/>
  <c r="U573" i="11"/>
  <c r="V573" i="11"/>
  <c r="W573" i="11"/>
  <c r="X573" i="11"/>
  <c r="U574" i="11"/>
  <c r="V574" i="11"/>
  <c r="W574" i="11"/>
  <c r="X574" i="11"/>
  <c r="U575" i="11"/>
  <c r="V575" i="11"/>
  <c r="W575" i="11"/>
  <c r="X575" i="11"/>
  <c r="U576" i="11"/>
  <c r="V576" i="11"/>
  <c r="W576" i="11"/>
  <c r="X576" i="11"/>
  <c r="U577" i="11"/>
  <c r="V577" i="11"/>
  <c r="W577" i="11"/>
  <c r="X577" i="11"/>
  <c r="U578" i="11"/>
  <c r="V578" i="11"/>
  <c r="W578" i="11"/>
  <c r="X578" i="11"/>
  <c r="U579" i="11"/>
  <c r="V579" i="11"/>
  <c r="W579" i="11"/>
  <c r="X579" i="11"/>
  <c r="U580" i="11"/>
  <c r="V580" i="11"/>
  <c r="W580" i="11"/>
  <c r="X580" i="11"/>
  <c r="U581" i="11"/>
  <c r="V581" i="11"/>
  <c r="W581" i="11"/>
  <c r="X581" i="11"/>
  <c r="U582" i="11"/>
  <c r="V582" i="11"/>
  <c r="W582" i="11"/>
  <c r="X582" i="11"/>
  <c r="U583" i="11"/>
  <c r="V583" i="11"/>
  <c r="W583" i="11"/>
  <c r="X583" i="11"/>
  <c r="U584" i="11"/>
  <c r="V584" i="11"/>
  <c r="W584" i="11"/>
  <c r="X584" i="11"/>
  <c r="U585" i="11"/>
  <c r="V585" i="11"/>
  <c r="W585" i="11"/>
  <c r="X585" i="11"/>
  <c r="U586" i="11"/>
  <c r="V586" i="11"/>
  <c r="W586" i="11"/>
  <c r="X586" i="11"/>
  <c r="U587" i="11"/>
  <c r="V587" i="11"/>
  <c r="W587" i="11"/>
  <c r="X587" i="11"/>
  <c r="U588" i="11"/>
  <c r="V588" i="11"/>
  <c r="W588" i="11"/>
  <c r="X588" i="11"/>
  <c r="U589" i="11"/>
  <c r="V589" i="11"/>
  <c r="W589" i="11"/>
  <c r="X589" i="11"/>
  <c r="U590" i="11"/>
  <c r="V590" i="11"/>
  <c r="W590" i="11"/>
  <c r="X590" i="11"/>
  <c r="U591" i="11"/>
  <c r="V591" i="11"/>
  <c r="W591" i="11"/>
  <c r="X591" i="11"/>
  <c r="U592" i="11"/>
  <c r="V592" i="11"/>
  <c r="W592" i="11"/>
  <c r="X592" i="11"/>
  <c r="U593" i="11"/>
  <c r="V593" i="11"/>
  <c r="W593" i="11"/>
  <c r="X593" i="11"/>
  <c r="U594" i="11"/>
  <c r="V594" i="11"/>
  <c r="W594" i="11"/>
  <c r="X594" i="11"/>
  <c r="U595" i="11"/>
  <c r="V595" i="11"/>
  <c r="W595" i="11"/>
  <c r="X595" i="11"/>
  <c r="U596" i="11"/>
  <c r="V596" i="11"/>
  <c r="W596" i="11"/>
  <c r="X596" i="11"/>
  <c r="U597" i="11"/>
  <c r="V597" i="11"/>
  <c r="W597" i="11"/>
  <c r="X597" i="11"/>
  <c r="U598" i="11"/>
  <c r="V598" i="11"/>
  <c r="W598" i="11"/>
  <c r="X598" i="11"/>
  <c r="U599" i="11"/>
  <c r="V599" i="11"/>
  <c r="W599" i="11"/>
  <c r="X599" i="11"/>
  <c r="U600" i="11"/>
  <c r="V600" i="11"/>
  <c r="W600" i="11"/>
  <c r="X600" i="11"/>
  <c r="U601" i="11"/>
  <c r="V601" i="11"/>
  <c r="W601" i="11"/>
  <c r="X601" i="11"/>
  <c r="U602" i="11"/>
  <c r="V602" i="11"/>
  <c r="W602" i="11"/>
  <c r="X602" i="11"/>
  <c r="U603" i="11"/>
  <c r="V603" i="11"/>
  <c r="W603" i="11"/>
  <c r="X603" i="11"/>
  <c r="U604" i="11"/>
  <c r="V604" i="11"/>
  <c r="W604" i="11"/>
  <c r="X604" i="11"/>
  <c r="U605" i="11"/>
  <c r="V605" i="11"/>
  <c r="W605" i="11"/>
  <c r="X605" i="11"/>
  <c r="U606" i="11"/>
  <c r="V606" i="11"/>
  <c r="W606" i="11"/>
  <c r="X606" i="11"/>
  <c r="U607" i="11"/>
  <c r="V607" i="11"/>
  <c r="W607" i="11"/>
  <c r="X607" i="11"/>
  <c r="U608" i="11"/>
  <c r="V608" i="11"/>
  <c r="W608" i="11"/>
  <c r="X608" i="11"/>
  <c r="U609" i="11"/>
  <c r="V609" i="11"/>
  <c r="W609" i="11"/>
  <c r="X609" i="11"/>
  <c r="U610" i="11"/>
  <c r="V610" i="11"/>
  <c r="W610" i="11"/>
  <c r="X610" i="11"/>
  <c r="U611" i="11"/>
  <c r="V611" i="11"/>
  <c r="W611" i="11"/>
  <c r="X611" i="11"/>
  <c r="U612" i="11"/>
  <c r="V612" i="11"/>
  <c r="W612" i="11"/>
  <c r="X612" i="11"/>
  <c r="U613" i="11"/>
  <c r="V613" i="11"/>
  <c r="W613" i="11"/>
  <c r="X613" i="11"/>
  <c r="U614" i="11"/>
  <c r="V614" i="11"/>
  <c r="W614" i="11"/>
  <c r="X614" i="11"/>
  <c r="U615" i="11"/>
  <c r="V615" i="11"/>
  <c r="W615" i="11"/>
  <c r="X615" i="11"/>
  <c r="U616" i="11"/>
  <c r="V616" i="11"/>
  <c r="W616" i="11"/>
  <c r="X616" i="11"/>
  <c r="U617" i="11"/>
  <c r="V617" i="11"/>
  <c r="W617" i="11"/>
  <c r="X617" i="11"/>
  <c r="U618" i="11"/>
  <c r="V618" i="11"/>
  <c r="W618" i="11"/>
  <c r="X618" i="11"/>
  <c r="U619" i="11"/>
  <c r="V619" i="11"/>
  <c r="W619" i="11"/>
  <c r="X619" i="11"/>
  <c r="U620" i="11"/>
  <c r="V620" i="11"/>
  <c r="W620" i="11"/>
  <c r="X620" i="11"/>
  <c r="U621" i="11"/>
  <c r="V621" i="11"/>
  <c r="W621" i="11"/>
  <c r="X621" i="11"/>
  <c r="U622" i="11"/>
  <c r="V622" i="11"/>
  <c r="W622" i="11"/>
  <c r="X622" i="11"/>
  <c r="U623" i="11"/>
  <c r="V623" i="11"/>
  <c r="W623" i="11"/>
  <c r="X623" i="11"/>
  <c r="U624" i="11"/>
  <c r="V624" i="11"/>
  <c r="W624" i="11"/>
  <c r="X624" i="11"/>
  <c r="U625" i="11"/>
  <c r="V625" i="11"/>
  <c r="W625" i="11"/>
  <c r="X625" i="11"/>
  <c r="U626" i="11"/>
  <c r="V626" i="11"/>
  <c r="W626" i="11"/>
  <c r="X626" i="11"/>
  <c r="U627" i="11"/>
  <c r="V627" i="11"/>
  <c r="W627" i="11"/>
  <c r="X627" i="11"/>
  <c r="U628" i="11"/>
  <c r="V628" i="11"/>
  <c r="W628" i="11"/>
  <c r="X628" i="11"/>
  <c r="U629" i="11"/>
  <c r="V629" i="11"/>
  <c r="W629" i="11"/>
  <c r="X629" i="11"/>
  <c r="U630" i="11"/>
  <c r="V630" i="11"/>
  <c r="W630" i="11"/>
  <c r="X630" i="11"/>
  <c r="U631" i="11"/>
  <c r="V631" i="11"/>
  <c r="W631" i="11"/>
  <c r="X631" i="11"/>
  <c r="U632" i="11"/>
  <c r="V632" i="11"/>
  <c r="W632" i="11"/>
  <c r="X632" i="11"/>
  <c r="U633" i="11"/>
  <c r="V633" i="11"/>
  <c r="W633" i="11"/>
  <c r="X633" i="11"/>
  <c r="U634" i="11"/>
  <c r="V634" i="11"/>
  <c r="W634" i="11"/>
  <c r="X634" i="11"/>
  <c r="U635" i="11"/>
  <c r="V635" i="11"/>
  <c r="W635" i="11"/>
  <c r="X635" i="11"/>
  <c r="U636" i="11"/>
  <c r="V636" i="11"/>
  <c r="W636" i="11"/>
  <c r="X636" i="11"/>
  <c r="U637" i="11"/>
  <c r="V637" i="11"/>
  <c r="W637" i="11"/>
  <c r="X637" i="11"/>
  <c r="U638" i="11"/>
  <c r="V638" i="11"/>
  <c r="W638" i="11"/>
  <c r="X638" i="11"/>
  <c r="U639" i="11"/>
  <c r="V639" i="11"/>
  <c r="W639" i="11"/>
  <c r="X639" i="11"/>
  <c r="U640" i="11"/>
  <c r="V640" i="11"/>
  <c r="W640" i="11"/>
  <c r="X640" i="11"/>
  <c r="U641" i="11"/>
  <c r="V641" i="11"/>
  <c r="W641" i="11"/>
  <c r="X641" i="11"/>
  <c r="U642" i="11"/>
  <c r="V642" i="11"/>
  <c r="W642" i="11"/>
  <c r="X642" i="11"/>
  <c r="U643" i="11"/>
  <c r="V643" i="11"/>
  <c r="W643" i="11"/>
  <c r="X643" i="11"/>
  <c r="U644" i="11"/>
  <c r="V644" i="11"/>
  <c r="W644" i="11"/>
  <c r="X644" i="11"/>
  <c r="U645" i="11"/>
  <c r="V645" i="11"/>
  <c r="W645" i="11"/>
  <c r="X645" i="11"/>
  <c r="U646" i="11"/>
  <c r="V646" i="11"/>
  <c r="W646" i="11"/>
  <c r="X646" i="11"/>
  <c r="U647" i="11"/>
  <c r="V647" i="11"/>
  <c r="W647" i="11"/>
  <c r="X647" i="11"/>
  <c r="U648" i="11"/>
  <c r="V648" i="11"/>
  <c r="W648" i="11"/>
  <c r="X648" i="11"/>
  <c r="U649" i="11"/>
  <c r="V649" i="11"/>
  <c r="W649" i="11"/>
  <c r="X649" i="11"/>
  <c r="U650" i="11"/>
  <c r="V650" i="11"/>
  <c r="W650" i="11"/>
  <c r="X650" i="11"/>
  <c r="U651" i="11"/>
  <c r="V651" i="11"/>
  <c r="W651" i="11"/>
  <c r="X651" i="11"/>
  <c r="U652" i="11"/>
  <c r="V652" i="11"/>
  <c r="W652" i="11"/>
  <c r="X652" i="11"/>
  <c r="U653" i="11"/>
  <c r="V653" i="11"/>
  <c r="W653" i="11"/>
  <c r="X653" i="11"/>
  <c r="U654" i="11"/>
  <c r="V654" i="11"/>
  <c r="W654" i="11"/>
  <c r="X654" i="11"/>
  <c r="U655" i="11"/>
  <c r="V655" i="11"/>
  <c r="W655" i="11"/>
  <c r="X655" i="11"/>
  <c r="U656" i="11"/>
  <c r="V656" i="11"/>
  <c r="W656" i="11"/>
  <c r="X656" i="11"/>
  <c r="U657" i="11"/>
  <c r="V657" i="11"/>
  <c r="W657" i="11"/>
  <c r="X657" i="11"/>
  <c r="U658" i="11"/>
  <c r="V658" i="11"/>
  <c r="W658" i="11"/>
  <c r="X658" i="11"/>
  <c r="U659" i="11"/>
  <c r="V659" i="11"/>
  <c r="W659" i="11"/>
  <c r="X659" i="11"/>
  <c r="U660" i="11"/>
  <c r="V660" i="11"/>
  <c r="W660" i="11"/>
  <c r="X660" i="11"/>
  <c r="U661" i="11"/>
  <c r="V661" i="11"/>
  <c r="W661" i="11"/>
  <c r="X661" i="11"/>
  <c r="U662" i="11"/>
  <c r="V662" i="11"/>
  <c r="W662" i="11"/>
  <c r="X662" i="11"/>
  <c r="U663" i="11"/>
  <c r="V663" i="11"/>
  <c r="W663" i="11"/>
  <c r="X663" i="11"/>
  <c r="U664" i="11"/>
  <c r="V664" i="11"/>
  <c r="W664" i="11"/>
  <c r="X664" i="11"/>
  <c r="U665" i="11"/>
  <c r="V665" i="11"/>
  <c r="W665" i="11"/>
  <c r="X665" i="11"/>
  <c r="U666" i="11"/>
  <c r="V666" i="11"/>
  <c r="W666" i="11"/>
  <c r="X666" i="11"/>
  <c r="U667" i="11"/>
  <c r="V667" i="11"/>
  <c r="W667" i="11"/>
  <c r="X667" i="11"/>
  <c r="U668" i="11"/>
  <c r="V668" i="11"/>
  <c r="W668" i="11"/>
  <c r="X668" i="11"/>
  <c r="U669" i="11"/>
  <c r="V669" i="11"/>
  <c r="W669" i="11"/>
  <c r="X669" i="11"/>
  <c r="U670" i="11"/>
  <c r="V670" i="11"/>
  <c r="W670" i="11"/>
  <c r="X670" i="11"/>
  <c r="U671" i="11"/>
  <c r="V671" i="11"/>
  <c r="W671" i="11"/>
  <c r="X671" i="11"/>
  <c r="U672" i="11"/>
  <c r="V672" i="11"/>
  <c r="W672" i="11"/>
  <c r="X672" i="11"/>
  <c r="U673" i="11"/>
  <c r="V673" i="11"/>
  <c r="W673" i="11"/>
  <c r="X673" i="11"/>
  <c r="U674" i="11"/>
  <c r="V674" i="11"/>
  <c r="W674" i="11"/>
  <c r="X674" i="11"/>
  <c r="U675" i="11"/>
  <c r="V675" i="11"/>
  <c r="W675" i="11"/>
  <c r="X675" i="11"/>
  <c r="U676" i="11"/>
  <c r="V676" i="11"/>
  <c r="W676" i="11"/>
  <c r="X676" i="11"/>
  <c r="U677" i="11"/>
  <c r="V677" i="11"/>
  <c r="W677" i="11"/>
  <c r="X677" i="11"/>
  <c r="U678" i="11"/>
  <c r="V678" i="11"/>
  <c r="W678" i="11"/>
  <c r="X678" i="11"/>
  <c r="U679" i="11"/>
  <c r="V679" i="11"/>
  <c r="W679" i="11"/>
  <c r="X679" i="11"/>
  <c r="U680" i="11"/>
  <c r="V680" i="11"/>
  <c r="W680" i="11"/>
  <c r="X680" i="11"/>
  <c r="U681" i="11"/>
  <c r="V681" i="11"/>
  <c r="W681" i="11"/>
  <c r="X681" i="11"/>
  <c r="U682" i="11"/>
  <c r="V682" i="11"/>
  <c r="W682" i="11"/>
  <c r="X682" i="11"/>
  <c r="U683" i="11"/>
  <c r="V683" i="11"/>
  <c r="W683" i="11"/>
  <c r="X683" i="11"/>
  <c r="U684" i="11"/>
  <c r="V684" i="11"/>
  <c r="W684" i="11"/>
  <c r="X684" i="11"/>
  <c r="U685" i="11"/>
  <c r="V685" i="11"/>
  <c r="W685" i="11"/>
  <c r="X685" i="11"/>
  <c r="U686" i="11"/>
  <c r="V686" i="11"/>
  <c r="W686" i="11"/>
  <c r="X686" i="11"/>
  <c r="U687" i="11"/>
  <c r="V687" i="11"/>
  <c r="W687" i="11"/>
  <c r="X687" i="11"/>
  <c r="U688" i="11"/>
  <c r="V688" i="11"/>
  <c r="W688" i="11"/>
  <c r="X688" i="11"/>
  <c r="U689" i="11"/>
  <c r="V689" i="11"/>
  <c r="W689" i="11"/>
  <c r="X689" i="11"/>
  <c r="U690" i="11"/>
  <c r="V690" i="11"/>
  <c r="W690" i="11"/>
  <c r="X690" i="11"/>
  <c r="U691" i="11"/>
  <c r="V691" i="11"/>
  <c r="W691" i="11"/>
  <c r="X691" i="11"/>
  <c r="U692" i="11"/>
  <c r="V692" i="11"/>
  <c r="W692" i="11"/>
  <c r="X692" i="11"/>
  <c r="U693" i="11"/>
  <c r="V693" i="11"/>
  <c r="W693" i="11"/>
  <c r="X693" i="11"/>
  <c r="U694" i="11"/>
  <c r="V694" i="11"/>
  <c r="W694" i="11"/>
  <c r="X694" i="11"/>
  <c r="U695" i="11"/>
  <c r="V695" i="11"/>
  <c r="W695" i="11"/>
  <c r="X695" i="11"/>
  <c r="U696" i="11"/>
  <c r="V696" i="11"/>
  <c r="W696" i="11"/>
  <c r="X696" i="11"/>
  <c r="U697" i="11"/>
  <c r="V697" i="11"/>
  <c r="W697" i="11"/>
  <c r="X697" i="11"/>
  <c r="U698" i="11"/>
  <c r="V698" i="11"/>
  <c r="W698" i="11"/>
  <c r="X698" i="11"/>
  <c r="U699" i="11"/>
  <c r="V699" i="11"/>
  <c r="W699" i="11"/>
  <c r="X699" i="11"/>
  <c r="U700" i="11"/>
  <c r="V700" i="11"/>
  <c r="W700" i="11"/>
  <c r="X700" i="11"/>
  <c r="U701" i="11"/>
  <c r="V701" i="11"/>
  <c r="W701" i="11"/>
  <c r="X701" i="11"/>
  <c r="U702" i="11"/>
  <c r="V702" i="11"/>
  <c r="W702" i="11"/>
  <c r="X702" i="11"/>
  <c r="U703" i="11"/>
  <c r="V703" i="11"/>
  <c r="W703" i="11"/>
  <c r="X703" i="11"/>
  <c r="U704" i="11"/>
  <c r="V704" i="11"/>
  <c r="W704" i="11"/>
  <c r="X704" i="11"/>
  <c r="U705" i="11"/>
  <c r="V705" i="11"/>
  <c r="W705" i="11"/>
  <c r="X705" i="11"/>
  <c r="U706" i="11"/>
  <c r="V706" i="11"/>
  <c r="W706" i="11"/>
  <c r="X706" i="11"/>
  <c r="U707" i="11"/>
  <c r="V707" i="11"/>
  <c r="W707" i="11"/>
  <c r="X707" i="11"/>
  <c r="U708" i="11"/>
  <c r="V708" i="11"/>
  <c r="W708" i="11"/>
  <c r="X708" i="11"/>
  <c r="U709" i="11"/>
  <c r="V709" i="11"/>
  <c r="W709" i="11"/>
  <c r="X709" i="11"/>
  <c r="U710" i="11"/>
  <c r="V710" i="11"/>
  <c r="W710" i="11"/>
  <c r="X710" i="11"/>
  <c r="U711" i="11"/>
  <c r="V711" i="11"/>
  <c r="W711" i="11"/>
  <c r="X711" i="11"/>
  <c r="U712" i="11"/>
  <c r="V712" i="11"/>
  <c r="W712" i="11"/>
  <c r="X712" i="11"/>
  <c r="U713" i="11"/>
  <c r="V713" i="11"/>
  <c r="W713" i="11"/>
  <c r="X713" i="11"/>
  <c r="U714" i="11"/>
  <c r="V714" i="11"/>
  <c r="W714" i="11"/>
  <c r="X714" i="11"/>
  <c r="U715" i="11"/>
  <c r="V715" i="11"/>
  <c r="W715" i="11"/>
  <c r="X715" i="11"/>
  <c r="U716" i="11"/>
  <c r="V716" i="11"/>
  <c r="W716" i="11"/>
  <c r="X716" i="11"/>
  <c r="U717" i="11"/>
  <c r="V717" i="11"/>
  <c r="W717" i="11"/>
  <c r="X717" i="11"/>
  <c r="U718" i="11"/>
  <c r="V718" i="11"/>
  <c r="W718" i="11"/>
  <c r="X718" i="11"/>
  <c r="U719" i="11"/>
  <c r="V719" i="11"/>
  <c r="W719" i="11"/>
  <c r="X719" i="11"/>
  <c r="U720" i="11"/>
  <c r="V720" i="11"/>
  <c r="W720" i="11"/>
  <c r="X720" i="11"/>
  <c r="U721" i="11"/>
  <c r="V721" i="11"/>
  <c r="W721" i="11"/>
  <c r="X721" i="11"/>
  <c r="U722" i="11"/>
  <c r="V722" i="11"/>
  <c r="W722" i="11"/>
  <c r="X722" i="11"/>
  <c r="U723" i="11"/>
  <c r="V723" i="11"/>
  <c r="W723" i="11"/>
  <c r="X723" i="11"/>
  <c r="U724" i="11"/>
  <c r="V724" i="11"/>
  <c r="W724" i="11"/>
  <c r="X724" i="11"/>
  <c r="U725" i="11"/>
  <c r="V725" i="11"/>
  <c r="W725" i="11"/>
  <c r="X725" i="11"/>
  <c r="U726" i="11"/>
  <c r="V726" i="11"/>
  <c r="W726" i="11"/>
  <c r="X726" i="11"/>
  <c r="U727" i="11"/>
  <c r="V727" i="11"/>
  <c r="W727" i="11"/>
  <c r="X727" i="11"/>
  <c r="U728" i="11"/>
  <c r="V728" i="11"/>
  <c r="W728" i="11"/>
  <c r="X728" i="11"/>
  <c r="U729" i="11"/>
  <c r="V729" i="11"/>
  <c r="W729" i="11"/>
  <c r="X729" i="11"/>
  <c r="U730" i="11"/>
  <c r="V730" i="11"/>
  <c r="W730" i="11"/>
  <c r="X730" i="11"/>
  <c r="U731" i="11"/>
  <c r="V731" i="11"/>
  <c r="W731" i="11"/>
  <c r="X731" i="11"/>
  <c r="U732" i="11"/>
  <c r="V732" i="11"/>
  <c r="W732" i="11"/>
  <c r="X732" i="11"/>
  <c r="U733" i="11"/>
  <c r="V733" i="11"/>
  <c r="W733" i="11"/>
  <c r="X733" i="11"/>
  <c r="U734" i="11"/>
  <c r="V734" i="11"/>
  <c r="W734" i="11"/>
  <c r="X734" i="11"/>
  <c r="U735" i="11"/>
  <c r="V735" i="11"/>
  <c r="W735" i="11"/>
  <c r="X735" i="11"/>
  <c r="U736" i="11"/>
  <c r="V736" i="11"/>
  <c r="W736" i="11"/>
  <c r="X736" i="11"/>
  <c r="U737" i="11"/>
  <c r="V737" i="11"/>
  <c r="W737" i="11"/>
  <c r="X737" i="11"/>
  <c r="U738" i="11"/>
  <c r="V738" i="11"/>
  <c r="W738" i="11"/>
  <c r="X738" i="11"/>
  <c r="U739" i="11"/>
  <c r="V739" i="11"/>
  <c r="W739" i="11"/>
  <c r="X739" i="11"/>
  <c r="U740" i="11"/>
  <c r="V740" i="11"/>
  <c r="W740" i="11"/>
  <c r="X740" i="11"/>
  <c r="U741" i="11"/>
  <c r="V741" i="11"/>
  <c r="W741" i="11"/>
  <c r="X741" i="11"/>
  <c r="U742" i="11"/>
  <c r="V742" i="11"/>
  <c r="W742" i="11"/>
  <c r="X742" i="11"/>
  <c r="U743" i="11"/>
  <c r="V743" i="11"/>
  <c r="W743" i="11"/>
  <c r="X743" i="11"/>
  <c r="U744" i="11"/>
  <c r="V744" i="11"/>
  <c r="W744" i="11"/>
  <c r="X744" i="11"/>
  <c r="U745" i="11"/>
  <c r="V745" i="11"/>
  <c r="W745" i="11"/>
  <c r="X745" i="11"/>
  <c r="U746" i="11"/>
  <c r="V746" i="11"/>
  <c r="W746" i="11"/>
  <c r="X746" i="11"/>
  <c r="U747" i="11"/>
  <c r="V747" i="11"/>
  <c r="W747" i="11"/>
  <c r="X747" i="11"/>
  <c r="U748" i="11"/>
  <c r="V748" i="11"/>
  <c r="W748" i="11"/>
  <c r="X748" i="11"/>
  <c r="U749" i="11"/>
  <c r="V749" i="11"/>
  <c r="W749" i="11"/>
  <c r="X749" i="11"/>
  <c r="U750" i="11"/>
  <c r="V750" i="11"/>
  <c r="W750" i="11"/>
  <c r="X750" i="11"/>
  <c r="U751" i="11"/>
  <c r="V751" i="11"/>
  <c r="W751" i="11"/>
  <c r="X751" i="11"/>
  <c r="U752" i="11"/>
  <c r="V752" i="11"/>
  <c r="W752" i="11"/>
  <c r="X752" i="11"/>
  <c r="U753" i="11"/>
  <c r="V753" i="11"/>
  <c r="W753" i="11"/>
  <c r="X753" i="11"/>
  <c r="U754" i="11"/>
  <c r="V754" i="11"/>
  <c r="W754" i="11"/>
  <c r="X754" i="11"/>
  <c r="U755" i="11"/>
  <c r="V755" i="11"/>
  <c r="W755" i="11"/>
  <c r="X755" i="11"/>
  <c r="U756" i="11"/>
  <c r="V756" i="11"/>
  <c r="W756" i="11"/>
  <c r="X756" i="11"/>
  <c r="U757" i="11"/>
  <c r="V757" i="11"/>
  <c r="W757" i="11"/>
  <c r="X757" i="11"/>
  <c r="U758" i="11"/>
  <c r="V758" i="11"/>
  <c r="W758" i="11"/>
  <c r="X758" i="11"/>
  <c r="U759" i="11"/>
  <c r="V759" i="11"/>
  <c r="W759" i="11"/>
  <c r="X759" i="11"/>
  <c r="U760" i="11"/>
  <c r="V760" i="11"/>
  <c r="W760" i="11"/>
  <c r="X760" i="11"/>
  <c r="U761" i="11"/>
  <c r="V761" i="11"/>
  <c r="W761" i="11"/>
  <c r="X761" i="11"/>
  <c r="U762" i="11"/>
  <c r="V762" i="11"/>
  <c r="W762" i="11"/>
  <c r="X762" i="11"/>
  <c r="U763" i="11"/>
  <c r="V763" i="11"/>
  <c r="W763" i="11"/>
  <c r="X763" i="11"/>
  <c r="U764" i="11"/>
  <c r="V764" i="11"/>
  <c r="W764" i="11"/>
  <c r="X764" i="11"/>
  <c r="U765" i="11"/>
  <c r="V765" i="11"/>
  <c r="W765" i="11"/>
  <c r="X765" i="11"/>
  <c r="U766" i="11"/>
  <c r="V766" i="11"/>
  <c r="W766" i="11"/>
  <c r="X766" i="11"/>
  <c r="U767" i="11"/>
  <c r="V767" i="11"/>
  <c r="W767" i="11"/>
  <c r="X767" i="11"/>
  <c r="U768" i="11"/>
  <c r="V768" i="11"/>
  <c r="W768" i="11"/>
  <c r="X768" i="11"/>
  <c r="U769" i="11"/>
  <c r="V769" i="11"/>
  <c r="W769" i="11"/>
  <c r="X769" i="11"/>
  <c r="U770" i="11"/>
  <c r="V770" i="11"/>
  <c r="W770" i="11"/>
  <c r="X770" i="11"/>
  <c r="U771" i="11"/>
  <c r="V771" i="11"/>
  <c r="W771" i="11"/>
  <c r="X771" i="11"/>
  <c r="U772" i="11"/>
  <c r="V772" i="11"/>
  <c r="W772" i="11"/>
  <c r="X772" i="11"/>
  <c r="U773" i="11"/>
  <c r="V773" i="11"/>
  <c r="W773" i="11"/>
  <c r="X773" i="11"/>
  <c r="U774" i="11"/>
  <c r="V774" i="11"/>
  <c r="W774" i="11"/>
  <c r="X774" i="11"/>
  <c r="U775" i="11"/>
  <c r="V775" i="11"/>
  <c r="W775" i="11"/>
  <c r="X775" i="11"/>
  <c r="U776" i="11"/>
  <c r="V776" i="11"/>
  <c r="W776" i="11"/>
  <c r="X776" i="11"/>
  <c r="U777" i="11"/>
  <c r="V777" i="11"/>
  <c r="W777" i="11"/>
  <c r="X777" i="11"/>
  <c r="U778" i="11"/>
  <c r="V778" i="11"/>
  <c r="W778" i="11"/>
  <c r="X778" i="11"/>
  <c r="U779" i="11"/>
  <c r="V779" i="11"/>
  <c r="W779" i="11"/>
  <c r="X779" i="11"/>
  <c r="U780" i="11"/>
  <c r="V780" i="11"/>
  <c r="W780" i="11"/>
  <c r="X780" i="11"/>
  <c r="U781" i="11"/>
  <c r="V781" i="11"/>
  <c r="W781" i="11"/>
  <c r="X781" i="11"/>
  <c r="U782" i="11"/>
  <c r="V782" i="11"/>
  <c r="W782" i="11"/>
  <c r="X782" i="11"/>
  <c r="U783" i="11"/>
  <c r="V783" i="11"/>
  <c r="W783" i="11"/>
  <c r="X783" i="11"/>
  <c r="U784" i="11"/>
  <c r="V784" i="11"/>
  <c r="W784" i="11"/>
  <c r="X784" i="11"/>
  <c r="U785" i="11"/>
  <c r="V785" i="11"/>
  <c r="W785" i="11"/>
  <c r="X785" i="11"/>
  <c r="U786" i="11"/>
  <c r="V786" i="11"/>
  <c r="W786" i="11"/>
  <c r="X786" i="11"/>
  <c r="U787" i="11"/>
  <c r="V787" i="11"/>
  <c r="W787" i="11"/>
  <c r="X787" i="11"/>
  <c r="U788" i="11"/>
  <c r="V788" i="11"/>
  <c r="W788" i="11"/>
  <c r="X788" i="11"/>
  <c r="U789" i="11"/>
  <c r="V789" i="11"/>
  <c r="W789" i="11"/>
  <c r="X789" i="11"/>
  <c r="U790" i="11"/>
  <c r="V790" i="11"/>
  <c r="W790" i="11"/>
  <c r="X790" i="11"/>
  <c r="U791" i="11"/>
  <c r="V791" i="11"/>
  <c r="W791" i="11"/>
  <c r="X791" i="11"/>
  <c r="U792" i="11"/>
  <c r="V792" i="11"/>
  <c r="W792" i="11"/>
  <c r="X792" i="11"/>
  <c r="U793" i="11"/>
  <c r="V793" i="11"/>
  <c r="W793" i="11"/>
  <c r="X793" i="11"/>
  <c r="U794" i="11"/>
  <c r="V794" i="11"/>
  <c r="W794" i="11"/>
  <c r="X794" i="11"/>
  <c r="U795" i="11"/>
  <c r="V795" i="11"/>
  <c r="W795" i="11"/>
  <c r="X795" i="11"/>
  <c r="U796" i="11"/>
  <c r="V796" i="11"/>
  <c r="W796" i="11"/>
  <c r="X796" i="11"/>
  <c r="U797" i="11"/>
  <c r="V797" i="11"/>
  <c r="W797" i="11"/>
  <c r="X797" i="11"/>
  <c r="U798" i="11"/>
  <c r="V798" i="11"/>
  <c r="W798" i="11"/>
  <c r="X798" i="11"/>
  <c r="U799" i="11"/>
  <c r="V799" i="11"/>
  <c r="W799" i="11"/>
  <c r="X799" i="11"/>
  <c r="U800" i="11"/>
  <c r="V800" i="11"/>
  <c r="W800" i="11"/>
  <c r="X800" i="11"/>
  <c r="U801" i="11"/>
  <c r="V801" i="11"/>
  <c r="W801" i="11"/>
  <c r="X801" i="11"/>
  <c r="U802" i="11"/>
  <c r="V802" i="11"/>
  <c r="W802" i="11"/>
  <c r="X802" i="11"/>
  <c r="U803" i="11"/>
  <c r="V803" i="11"/>
  <c r="W803" i="11"/>
  <c r="X803" i="11"/>
  <c r="U804" i="11"/>
  <c r="V804" i="11"/>
  <c r="W804" i="11"/>
  <c r="X804" i="11"/>
  <c r="U805" i="11"/>
  <c r="V805" i="11"/>
  <c r="W805" i="11"/>
  <c r="X805" i="11"/>
  <c r="U806" i="11"/>
  <c r="V806" i="11"/>
  <c r="W806" i="11"/>
  <c r="X806" i="11"/>
  <c r="U807" i="11"/>
  <c r="V807" i="11"/>
  <c r="W807" i="11"/>
  <c r="X807" i="11"/>
  <c r="U808" i="11"/>
  <c r="V808" i="11"/>
  <c r="W808" i="11"/>
  <c r="X808" i="11"/>
  <c r="U809" i="11"/>
  <c r="V809" i="11"/>
  <c r="W809" i="11"/>
  <c r="X809" i="11"/>
  <c r="U810" i="11"/>
  <c r="V810" i="11"/>
  <c r="W810" i="11"/>
  <c r="X810" i="11"/>
  <c r="U811" i="11"/>
  <c r="V811" i="11"/>
  <c r="W811" i="11"/>
  <c r="X811" i="11"/>
  <c r="U812" i="11"/>
  <c r="V812" i="11"/>
  <c r="W812" i="11"/>
  <c r="X812" i="11"/>
  <c r="U813" i="11"/>
  <c r="V813" i="11"/>
  <c r="W813" i="11"/>
  <c r="X813" i="11"/>
  <c r="U814" i="11"/>
  <c r="V814" i="11"/>
  <c r="W814" i="11"/>
  <c r="X814" i="11"/>
  <c r="U815" i="11"/>
  <c r="V815" i="11"/>
  <c r="W815" i="11"/>
  <c r="X815" i="11"/>
  <c r="U816" i="11"/>
  <c r="V816" i="11"/>
  <c r="W816" i="11"/>
  <c r="X816" i="11"/>
  <c r="U817" i="11"/>
  <c r="V817" i="11"/>
  <c r="W817" i="11"/>
  <c r="X817" i="11"/>
  <c r="U818" i="11"/>
  <c r="V818" i="11"/>
  <c r="W818" i="11"/>
  <c r="X818" i="11"/>
  <c r="U819" i="11"/>
  <c r="V819" i="11"/>
  <c r="W819" i="11"/>
  <c r="X819" i="11"/>
  <c r="U820" i="11"/>
  <c r="V820" i="11"/>
  <c r="W820" i="11"/>
  <c r="X820" i="11"/>
  <c r="U821" i="11"/>
  <c r="V821" i="11"/>
  <c r="W821" i="11"/>
  <c r="X821" i="11"/>
  <c r="U822" i="11"/>
  <c r="V822" i="11"/>
  <c r="W822" i="11"/>
  <c r="X822" i="11"/>
  <c r="U823" i="11"/>
  <c r="V823" i="11"/>
  <c r="W823" i="11"/>
  <c r="X823" i="11"/>
  <c r="U824" i="11"/>
  <c r="V824" i="11"/>
  <c r="W824" i="11"/>
  <c r="X824" i="11"/>
  <c r="U825" i="11"/>
  <c r="V825" i="11"/>
  <c r="W825" i="11"/>
  <c r="X825" i="11"/>
  <c r="U826" i="11"/>
  <c r="V826" i="11"/>
  <c r="W826" i="11"/>
  <c r="X826" i="11"/>
  <c r="U827" i="11"/>
  <c r="V827" i="11"/>
  <c r="W827" i="11"/>
  <c r="X827" i="11"/>
  <c r="U828" i="11"/>
  <c r="V828" i="11"/>
  <c r="W828" i="11"/>
  <c r="X828" i="11"/>
  <c r="U829" i="11"/>
  <c r="V829" i="11"/>
  <c r="W829" i="11"/>
  <c r="X829" i="11"/>
  <c r="U830" i="11"/>
  <c r="V830" i="11"/>
  <c r="W830" i="11"/>
  <c r="X830" i="11"/>
  <c r="U831" i="11"/>
  <c r="V831" i="11"/>
  <c r="W831" i="11"/>
  <c r="X831" i="11"/>
  <c r="U832" i="11"/>
  <c r="V832" i="11"/>
  <c r="W832" i="11"/>
  <c r="X832" i="11"/>
  <c r="U833" i="11"/>
  <c r="V833" i="11"/>
  <c r="W833" i="11"/>
  <c r="X833" i="11"/>
  <c r="U834" i="11"/>
  <c r="V834" i="11"/>
  <c r="W834" i="11"/>
  <c r="X834" i="11"/>
  <c r="U835" i="11"/>
  <c r="V835" i="11"/>
  <c r="W835" i="11"/>
  <c r="X835" i="11"/>
  <c r="U836" i="11"/>
  <c r="V836" i="11"/>
  <c r="W836" i="11"/>
  <c r="X836" i="11"/>
  <c r="U837" i="11"/>
  <c r="V837" i="11"/>
  <c r="W837" i="11"/>
  <c r="X837" i="11"/>
  <c r="U838" i="11"/>
  <c r="V838" i="11"/>
  <c r="W838" i="11"/>
  <c r="X838" i="11"/>
  <c r="U839" i="11"/>
  <c r="V839" i="11"/>
  <c r="W839" i="11"/>
  <c r="X839" i="11"/>
  <c r="U840" i="11"/>
  <c r="V840" i="11"/>
  <c r="W840" i="11"/>
  <c r="X840" i="11"/>
  <c r="U841" i="11"/>
  <c r="V841" i="11"/>
  <c r="W841" i="11"/>
  <c r="X841" i="11"/>
  <c r="U842" i="11"/>
  <c r="V842" i="11"/>
  <c r="W842" i="11"/>
  <c r="X842" i="11"/>
  <c r="U843" i="11"/>
  <c r="V843" i="11"/>
  <c r="W843" i="11"/>
  <c r="X843" i="11"/>
  <c r="U844" i="11"/>
  <c r="V844" i="11"/>
  <c r="W844" i="11"/>
  <c r="X844" i="11"/>
  <c r="U845" i="11"/>
  <c r="V845" i="11"/>
  <c r="W845" i="11"/>
  <c r="X845" i="11"/>
  <c r="U846" i="11"/>
  <c r="V846" i="11"/>
  <c r="W846" i="11"/>
  <c r="X846" i="11"/>
  <c r="U847" i="11"/>
  <c r="V847" i="11"/>
  <c r="W847" i="11"/>
  <c r="X847" i="11"/>
  <c r="U848" i="11"/>
  <c r="V848" i="11"/>
  <c r="W848" i="11"/>
  <c r="X848" i="11"/>
  <c r="U849" i="11"/>
  <c r="V849" i="11"/>
  <c r="W849" i="11"/>
  <c r="X849" i="11"/>
  <c r="U850" i="11"/>
  <c r="V850" i="11"/>
  <c r="W850" i="11"/>
  <c r="X850" i="11"/>
  <c r="U851" i="11"/>
  <c r="V851" i="11"/>
  <c r="W851" i="11"/>
  <c r="X851" i="11"/>
  <c r="U852" i="11"/>
  <c r="V852" i="11"/>
  <c r="W852" i="11"/>
  <c r="X852" i="11"/>
  <c r="U853" i="11"/>
  <c r="V853" i="11"/>
  <c r="W853" i="11"/>
  <c r="X853" i="11"/>
  <c r="U854" i="11"/>
  <c r="V854" i="11"/>
  <c r="W854" i="11"/>
  <c r="X854" i="11"/>
  <c r="U855" i="11"/>
  <c r="V855" i="11"/>
  <c r="W855" i="11"/>
  <c r="X855" i="11"/>
  <c r="U856" i="11"/>
  <c r="V856" i="11"/>
  <c r="W856" i="11"/>
  <c r="X856" i="11"/>
  <c r="U857" i="11"/>
  <c r="V857" i="11"/>
  <c r="W857" i="11"/>
  <c r="X857" i="11"/>
  <c r="U858" i="11"/>
  <c r="V858" i="11"/>
  <c r="W858" i="11"/>
  <c r="X858" i="11"/>
  <c r="U859" i="11"/>
  <c r="V859" i="11"/>
  <c r="W859" i="11"/>
  <c r="X859" i="11"/>
  <c r="U860" i="11"/>
  <c r="V860" i="11"/>
  <c r="W860" i="11"/>
  <c r="X860" i="11"/>
  <c r="U861" i="11"/>
  <c r="V861" i="11"/>
  <c r="W861" i="11"/>
  <c r="X861" i="11"/>
  <c r="U862" i="11"/>
  <c r="V862" i="11"/>
  <c r="W862" i="11"/>
  <c r="X862" i="11"/>
  <c r="U863" i="11"/>
  <c r="V863" i="11"/>
  <c r="W863" i="11"/>
  <c r="X863" i="11"/>
  <c r="U864" i="11"/>
  <c r="V864" i="11"/>
  <c r="W864" i="11"/>
  <c r="X864" i="11"/>
  <c r="U865" i="11"/>
  <c r="V865" i="11"/>
  <c r="W865" i="11"/>
  <c r="X865" i="11"/>
  <c r="U866" i="11"/>
  <c r="V866" i="11"/>
  <c r="W866" i="11"/>
  <c r="X866" i="11"/>
  <c r="U867" i="11"/>
  <c r="V867" i="11"/>
  <c r="W867" i="11"/>
  <c r="X867" i="11"/>
  <c r="U868" i="11"/>
  <c r="V868" i="11"/>
  <c r="W868" i="11"/>
  <c r="X868" i="11"/>
  <c r="U869" i="11"/>
  <c r="V869" i="11"/>
  <c r="W869" i="11"/>
  <c r="X869" i="11"/>
  <c r="U870" i="11"/>
  <c r="V870" i="11"/>
  <c r="W870" i="11"/>
  <c r="X870" i="11"/>
  <c r="U871" i="11"/>
  <c r="V871" i="11"/>
  <c r="W871" i="11"/>
  <c r="X871" i="11"/>
  <c r="U872" i="11"/>
  <c r="V872" i="11"/>
  <c r="W872" i="11"/>
  <c r="X872" i="11"/>
  <c r="U873" i="11"/>
  <c r="V873" i="11"/>
  <c r="W873" i="11"/>
  <c r="X873" i="11"/>
  <c r="U874" i="11"/>
  <c r="V874" i="11"/>
  <c r="W874" i="11"/>
  <c r="X874" i="11"/>
  <c r="U875" i="11"/>
  <c r="V875" i="11"/>
  <c r="W875" i="11"/>
  <c r="X875" i="11"/>
  <c r="U876" i="11"/>
  <c r="V876" i="11"/>
  <c r="W876" i="11"/>
  <c r="X876" i="11"/>
  <c r="U877" i="11"/>
  <c r="V877" i="11"/>
  <c r="W877" i="11"/>
  <c r="X877" i="11"/>
  <c r="U878" i="11"/>
  <c r="V878" i="11"/>
  <c r="W878" i="11"/>
  <c r="X878" i="11"/>
  <c r="U879" i="11"/>
  <c r="V879" i="11"/>
  <c r="W879" i="11"/>
  <c r="X879" i="11"/>
  <c r="U880" i="11"/>
  <c r="V880" i="11"/>
  <c r="W880" i="11"/>
  <c r="X880" i="11"/>
  <c r="U881" i="11"/>
  <c r="V881" i="11"/>
  <c r="W881" i="11"/>
  <c r="X881" i="11"/>
  <c r="U882" i="11"/>
  <c r="V882" i="11"/>
  <c r="W882" i="11"/>
  <c r="X882" i="11"/>
  <c r="U883" i="11"/>
  <c r="V883" i="11"/>
  <c r="W883" i="11"/>
  <c r="X883" i="11"/>
  <c r="U884" i="11"/>
  <c r="V884" i="11"/>
  <c r="W884" i="11"/>
  <c r="X884" i="11"/>
  <c r="U885" i="11"/>
  <c r="V885" i="11"/>
  <c r="W885" i="11"/>
  <c r="X885" i="11"/>
  <c r="U886" i="11"/>
  <c r="V886" i="11"/>
  <c r="W886" i="11"/>
  <c r="X886" i="11"/>
  <c r="U887" i="11"/>
  <c r="V887" i="11"/>
  <c r="W887" i="11"/>
  <c r="X887" i="11"/>
  <c r="U888" i="11"/>
  <c r="V888" i="11"/>
  <c r="W888" i="11"/>
  <c r="X888" i="11"/>
  <c r="U889" i="11"/>
  <c r="V889" i="11"/>
  <c r="W889" i="11"/>
  <c r="X889" i="11"/>
  <c r="U890" i="11"/>
  <c r="V890" i="11"/>
  <c r="W890" i="11"/>
  <c r="X890" i="11"/>
  <c r="U891" i="11"/>
  <c r="V891" i="11"/>
  <c r="W891" i="11"/>
  <c r="X891" i="11"/>
  <c r="U892" i="11"/>
  <c r="V892" i="11"/>
  <c r="W892" i="11"/>
  <c r="X892" i="11"/>
  <c r="U893" i="11"/>
  <c r="V893" i="11"/>
  <c r="W893" i="11"/>
  <c r="X893" i="11"/>
  <c r="U894" i="11"/>
  <c r="V894" i="11"/>
  <c r="W894" i="11"/>
  <c r="X894" i="11"/>
  <c r="U895" i="11"/>
  <c r="V895" i="11"/>
  <c r="W895" i="11"/>
  <c r="X895" i="11"/>
  <c r="U896" i="11"/>
  <c r="V896" i="11"/>
  <c r="W896" i="11"/>
  <c r="X896" i="11"/>
  <c r="U897" i="11"/>
  <c r="V897" i="11"/>
  <c r="W897" i="11"/>
  <c r="X897" i="11"/>
  <c r="U898" i="11"/>
  <c r="V898" i="11"/>
  <c r="W898" i="11"/>
  <c r="X898" i="11"/>
  <c r="U899" i="11"/>
  <c r="V899" i="11"/>
  <c r="W899" i="11"/>
  <c r="X899" i="11"/>
  <c r="U900" i="11"/>
  <c r="V900" i="11"/>
  <c r="W900" i="11"/>
  <c r="X900" i="11"/>
  <c r="U901" i="11"/>
  <c r="V901" i="11"/>
  <c r="W901" i="11"/>
  <c r="X901" i="11"/>
  <c r="U902" i="11"/>
  <c r="V902" i="11"/>
  <c r="W902" i="11"/>
  <c r="X902" i="11"/>
  <c r="U903" i="11"/>
  <c r="V903" i="11"/>
  <c r="W903" i="11"/>
  <c r="X903" i="11"/>
  <c r="U904" i="11"/>
  <c r="V904" i="11"/>
  <c r="W904" i="11"/>
  <c r="X904" i="11"/>
  <c r="U905" i="11"/>
  <c r="V905" i="11"/>
  <c r="W905" i="11"/>
  <c r="X905" i="11"/>
  <c r="U906" i="11"/>
  <c r="V906" i="11"/>
  <c r="W906" i="11"/>
  <c r="X906" i="11"/>
  <c r="U907" i="11"/>
  <c r="V907" i="11"/>
  <c r="W907" i="11"/>
  <c r="X907" i="11"/>
  <c r="U908" i="11"/>
  <c r="V908" i="11"/>
  <c r="W908" i="11"/>
  <c r="X908" i="11"/>
  <c r="U909" i="11"/>
  <c r="V909" i="11"/>
  <c r="W909" i="11"/>
  <c r="X909" i="11"/>
  <c r="U910" i="11"/>
  <c r="V910" i="11"/>
  <c r="W910" i="11"/>
  <c r="X910" i="11"/>
  <c r="U911" i="11"/>
  <c r="V911" i="11"/>
  <c r="W911" i="11"/>
  <c r="X911" i="11"/>
  <c r="U912" i="11"/>
  <c r="V912" i="11"/>
  <c r="W912" i="11"/>
  <c r="X912" i="11"/>
  <c r="U913" i="11"/>
  <c r="V913" i="11"/>
  <c r="W913" i="11"/>
  <c r="X913" i="11"/>
  <c r="U914" i="11"/>
  <c r="V914" i="11"/>
  <c r="W914" i="11"/>
  <c r="X914" i="11"/>
  <c r="U915" i="11"/>
  <c r="V915" i="11"/>
  <c r="W915" i="11"/>
  <c r="X915" i="11"/>
  <c r="U916" i="11"/>
  <c r="V916" i="11"/>
  <c r="W916" i="11"/>
  <c r="X916" i="11"/>
  <c r="U917" i="11"/>
  <c r="V917" i="11"/>
  <c r="W917" i="11"/>
  <c r="X917" i="11"/>
  <c r="U918" i="11"/>
  <c r="V918" i="11"/>
  <c r="W918" i="11"/>
  <c r="X918" i="11"/>
  <c r="U919" i="11"/>
  <c r="V919" i="11"/>
  <c r="W919" i="11"/>
  <c r="X919" i="11"/>
  <c r="U920" i="11"/>
  <c r="V920" i="11"/>
  <c r="W920" i="11"/>
  <c r="X920" i="11"/>
  <c r="U921" i="11"/>
  <c r="V921" i="11"/>
  <c r="W921" i="11"/>
  <c r="X921" i="11"/>
  <c r="U922" i="11"/>
  <c r="V922" i="11"/>
  <c r="W922" i="11"/>
  <c r="X922" i="11"/>
  <c r="U923" i="11"/>
  <c r="V923" i="11"/>
  <c r="W923" i="11"/>
  <c r="X923" i="11"/>
  <c r="U924" i="11"/>
  <c r="V924" i="11"/>
  <c r="W924" i="11"/>
  <c r="X924" i="11"/>
  <c r="U925" i="11"/>
  <c r="V925" i="11"/>
  <c r="W925" i="11"/>
  <c r="X925" i="11"/>
  <c r="U926" i="11"/>
  <c r="V926" i="11"/>
  <c r="W926" i="11"/>
  <c r="X926" i="11"/>
  <c r="U927" i="11"/>
  <c r="V927" i="11"/>
  <c r="W927" i="11"/>
  <c r="X927" i="11"/>
  <c r="U928" i="11"/>
  <c r="V928" i="11"/>
  <c r="W928" i="11"/>
  <c r="X928" i="11"/>
  <c r="U929" i="11"/>
  <c r="V929" i="11"/>
  <c r="W929" i="11"/>
  <c r="X929" i="11"/>
  <c r="U930" i="11"/>
  <c r="V930" i="11"/>
  <c r="W930" i="11"/>
  <c r="X930" i="11"/>
  <c r="U931" i="11"/>
  <c r="V931" i="11"/>
  <c r="W931" i="11"/>
  <c r="X931" i="11"/>
  <c r="U932" i="11"/>
  <c r="V932" i="11"/>
  <c r="W932" i="11"/>
  <c r="X932" i="11"/>
  <c r="U933" i="11"/>
  <c r="V933" i="11"/>
  <c r="W933" i="11"/>
  <c r="X933" i="11"/>
  <c r="U934" i="11"/>
  <c r="V934" i="11"/>
  <c r="W934" i="11"/>
  <c r="X934" i="11"/>
  <c r="U935" i="11"/>
  <c r="V935" i="11"/>
  <c r="W935" i="11"/>
  <c r="X935" i="11"/>
  <c r="U936" i="11"/>
  <c r="V936" i="11"/>
  <c r="W936" i="11"/>
  <c r="X936" i="11"/>
  <c r="U937" i="11"/>
  <c r="V937" i="11"/>
  <c r="W937" i="11"/>
  <c r="X937" i="11"/>
  <c r="U938" i="11"/>
  <c r="V938" i="11"/>
  <c r="W938" i="11"/>
  <c r="X938" i="11"/>
  <c r="U939" i="11"/>
  <c r="V939" i="11"/>
  <c r="W939" i="11"/>
  <c r="X939" i="11"/>
  <c r="U940" i="11"/>
  <c r="V940" i="11"/>
  <c r="W940" i="11"/>
  <c r="X940" i="11"/>
  <c r="U941" i="11"/>
  <c r="V941" i="11"/>
  <c r="W941" i="11"/>
  <c r="X941" i="11"/>
  <c r="U942" i="11"/>
  <c r="V942" i="11"/>
  <c r="W942" i="11"/>
  <c r="X942" i="11"/>
  <c r="U943" i="11"/>
  <c r="V943" i="11"/>
  <c r="W943" i="11"/>
  <c r="X943" i="11"/>
  <c r="U944" i="11"/>
  <c r="V944" i="11"/>
  <c r="W944" i="11"/>
  <c r="X944" i="11"/>
  <c r="U945" i="11"/>
  <c r="V945" i="11"/>
  <c r="W945" i="11"/>
  <c r="X945" i="11"/>
  <c r="U946" i="11"/>
  <c r="V946" i="11"/>
  <c r="W946" i="11"/>
  <c r="X946" i="11"/>
  <c r="U947" i="11"/>
  <c r="V947" i="11"/>
  <c r="W947" i="11"/>
  <c r="X947" i="11"/>
  <c r="U948" i="11"/>
  <c r="V948" i="11"/>
  <c r="W948" i="11"/>
  <c r="X948" i="11"/>
  <c r="U949" i="11"/>
  <c r="V949" i="11"/>
  <c r="W949" i="11"/>
  <c r="X949" i="11"/>
  <c r="U950" i="11"/>
  <c r="V950" i="11"/>
  <c r="W950" i="11"/>
  <c r="X950" i="11"/>
  <c r="U951" i="11"/>
  <c r="V951" i="11"/>
  <c r="W951" i="11"/>
  <c r="X951" i="11"/>
  <c r="U952" i="11"/>
  <c r="V952" i="11"/>
  <c r="W952" i="11"/>
  <c r="X952" i="11"/>
  <c r="U953" i="11"/>
  <c r="V953" i="11"/>
  <c r="W953" i="11"/>
  <c r="X953" i="11"/>
  <c r="U954" i="11"/>
  <c r="V954" i="11"/>
  <c r="W954" i="11"/>
  <c r="X954" i="11"/>
  <c r="U955" i="11"/>
  <c r="V955" i="11"/>
  <c r="W955" i="11"/>
  <c r="X955" i="11"/>
  <c r="U956" i="11"/>
  <c r="V956" i="11"/>
  <c r="W956" i="11"/>
  <c r="X956" i="11"/>
  <c r="U957" i="11"/>
  <c r="V957" i="11"/>
  <c r="W957" i="11"/>
  <c r="X957" i="11"/>
  <c r="U958" i="11"/>
  <c r="V958" i="11"/>
  <c r="W958" i="11"/>
  <c r="X958" i="11"/>
  <c r="U959" i="11"/>
  <c r="V959" i="11"/>
  <c r="W959" i="11"/>
  <c r="X959" i="11"/>
  <c r="U960" i="11"/>
  <c r="V960" i="11"/>
  <c r="W960" i="11"/>
  <c r="X960" i="11"/>
  <c r="U961" i="11"/>
  <c r="V961" i="11"/>
  <c r="W961" i="11"/>
  <c r="X961" i="11"/>
  <c r="U962" i="11"/>
  <c r="V962" i="11"/>
  <c r="W962" i="11"/>
  <c r="X962" i="11"/>
  <c r="U963" i="11"/>
  <c r="V963" i="11"/>
  <c r="W963" i="11"/>
  <c r="X963" i="11"/>
  <c r="U964" i="11"/>
  <c r="V964" i="11"/>
  <c r="W964" i="11"/>
  <c r="X964" i="11"/>
  <c r="U965" i="11"/>
  <c r="V965" i="11"/>
  <c r="W965" i="11"/>
  <c r="X965" i="11"/>
  <c r="U966" i="11"/>
  <c r="V966" i="11"/>
  <c r="W966" i="11"/>
  <c r="X966" i="11"/>
  <c r="U967" i="11"/>
  <c r="V967" i="11"/>
  <c r="W967" i="11"/>
  <c r="X967" i="11"/>
  <c r="U968" i="11"/>
  <c r="V968" i="11"/>
  <c r="W968" i="11"/>
  <c r="X968" i="11"/>
  <c r="U969" i="11"/>
  <c r="V969" i="11"/>
  <c r="W969" i="11"/>
  <c r="X969" i="11"/>
  <c r="U970" i="11"/>
  <c r="V970" i="11"/>
  <c r="W970" i="11"/>
  <c r="X970" i="11"/>
  <c r="U971" i="11"/>
  <c r="V971" i="11"/>
  <c r="W971" i="11"/>
  <c r="X971" i="11"/>
  <c r="U972" i="11"/>
  <c r="V972" i="11"/>
  <c r="W972" i="11"/>
  <c r="X972" i="11"/>
  <c r="U973" i="11"/>
  <c r="V973" i="11"/>
  <c r="W973" i="11"/>
  <c r="X973" i="11"/>
  <c r="U974" i="11"/>
  <c r="V974" i="11"/>
  <c r="W974" i="11"/>
  <c r="X974" i="11"/>
  <c r="U975" i="11"/>
  <c r="V975" i="11"/>
  <c r="W975" i="11"/>
  <c r="X975" i="11"/>
  <c r="U976" i="11"/>
  <c r="V976" i="11"/>
  <c r="W976" i="11"/>
  <c r="X976" i="11"/>
  <c r="U977" i="11"/>
  <c r="V977" i="11"/>
  <c r="W977" i="11"/>
  <c r="X977" i="11"/>
  <c r="U978" i="11"/>
  <c r="V978" i="11"/>
  <c r="W978" i="11"/>
  <c r="X978" i="11"/>
  <c r="U979" i="11"/>
  <c r="V979" i="11"/>
  <c r="W979" i="11"/>
  <c r="X979" i="11"/>
  <c r="U980" i="11"/>
  <c r="V980" i="11"/>
  <c r="W980" i="11"/>
  <c r="X980" i="11"/>
  <c r="U981" i="11"/>
  <c r="V981" i="11"/>
  <c r="W981" i="11"/>
  <c r="X981" i="11"/>
  <c r="U982" i="11"/>
  <c r="V982" i="11"/>
  <c r="W982" i="11"/>
  <c r="X982" i="11"/>
  <c r="U983" i="11"/>
  <c r="V983" i="11"/>
  <c r="W983" i="11"/>
  <c r="X983" i="11"/>
  <c r="U984" i="11"/>
  <c r="V984" i="11"/>
  <c r="W984" i="11"/>
  <c r="X984" i="11"/>
  <c r="U985" i="11"/>
  <c r="V985" i="11"/>
  <c r="W985" i="11"/>
  <c r="X985" i="11"/>
  <c r="U986" i="11"/>
  <c r="V986" i="11"/>
  <c r="W986" i="11"/>
  <c r="X986" i="11"/>
  <c r="U987" i="11"/>
  <c r="V987" i="11"/>
  <c r="W987" i="11"/>
  <c r="X987" i="11"/>
  <c r="U988" i="11"/>
  <c r="V988" i="11"/>
  <c r="W988" i="11"/>
  <c r="X988" i="11"/>
  <c r="U989" i="11"/>
  <c r="V989" i="11"/>
  <c r="W989" i="11"/>
  <c r="X989" i="11"/>
  <c r="U990" i="11"/>
  <c r="V990" i="11"/>
  <c r="W990" i="11"/>
  <c r="X990" i="11"/>
  <c r="U991" i="11"/>
  <c r="V991" i="11"/>
  <c r="W991" i="11"/>
  <c r="X991" i="11"/>
  <c r="U992" i="11"/>
  <c r="V992" i="11"/>
  <c r="W992" i="11"/>
  <c r="X992" i="11"/>
  <c r="U993" i="11"/>
  <c r="V993" i="11"/>
  <c r="W993" i="11"/>
  <c r="X993" i="11"/>
  <c r="U994" i="11"/>
  <c r="V994" i="11"/>
  <c r="W994" i="11"/>
  <c r="X994" i="11"/>
  <c r="U995" i="11"/>
  <c r="V995" i="11"/>
  <c r="W995" i="11"/>
  <c r="X995" i="11"/>
  <c r="U996" i="11"/>
  <c r="V996" i="11"/>
  <c r="W996" i="11"/>
  <c r="X996" i="11"/>
  <c r="U997" i="11"/>
  <c r="V997" i="11"/>
  <c r="W997" i="11"/>
  <c r="X997" i="11"/>
  <c r="U998" i="11"/>
  <c r="V998" i="11"/>
  <c r="W998" i="11"/>
  <c r="X998" i="11"/>
  <c r="U999" i="11"/>
  <c r="V999" i="11"/>
  <c r="W999" i="11"/>
  <c r="X999" i="11"/>
  <c r="U1000" i="11"/>
  <c r="V1000" i="11"/>
  <c r="W1000" i="11"/>
  <c r="X1000" i="11"/>
  <c r="U1001" i="11"/>
  <c r="V1001" i="11"/>
  <c r="W1001" i="11"/>
  <c r="X1001" i="11"/>
  <c r="U1002" i="11"/>
  <c r="V1002" i="11"/>
  <c r="W1002" i="11"/>
  <c r="X1002" i="11"/>
  <c r="U1003" i="11"/>
  <c r="V1003" i="11"/>
  <c r="W1003" i="11"/>
  <c r="X1003" i="11"/>
  <c r="U1004" i="11"/>
  <c r="V1004" i="11"/>
  <c r="W1004" i="11"/>
  <c r="X1004" i="11"/>
  <c r="U1005" i="11"/>
  <c r="V1005" i="11"/>
  <c r="W1005" i="11"/>
  <c r="X1005" i="11"/>
  <c r="U1006" i="11"/>
  <c r="V1006" i="11"/>
  <c r="W1006" i="11"/>
  <c r="X1006" i="11"/>
  <c r="U1007" i="11"/>
  <c r="V1007" i="11"/>
  <c r="W1007" i="11"/>
  <c r="X1007" i="11"/>
  <c r="U1008" i="11"/>
  <c r="V1008" i="11"/>
  <c r="W1008" i="11"/>
  <c r="X1008" i="11"/>
  <c r="U1009" i="11"/>
  <c r="V1009" i="11"/>
  <c r="W1009" i="11"/>
  <c r="X1009" i="11"/>
  <c r="U1010" i="11"/>
  <c r="V1010" i="11"/>
  <c r="W1010" i="11"/>
  <c r="X1010" i="11"/>
  <c r="U1011" i="11"/>
  <c r="V1011" i="11"/>
  <c r="W1011" i="11"/>
  <c r="X1011" i="11"/>
  <c r="U1012" i="11"/>
  <c r="V1012" i="11"/>
  <c r="W1012" i="11"/>
  <c r="X1012" i="11"/>
  <c r="U1013" i="11"/>
  <c r="V1013" i="11"/>
  <c r="W1013" i="11"/>
  <c r="X1013" i="11"/>
  <c r="U1014" i="11"/>
  <c r="V1014" i="11"/>
  <c r="W1014" i="11"/>
  <c r="X1014" i="11"/>
  <c r="U1015" i="11"/>
  <c r="V1015" i="11"/>
  <c r="W1015" i="11"/>
  <c r="X1015" i="11"/>
  <c r="U1016" i="11"/>
  <c r="V1016" i="11"/>
  <c r="W1016" i="11"/>
  <c r="X1016" i="11"/>
  <c r="U1017" i="11"/>
  <c r="V1017" i="11"/>
  <c r="W1017" i="11"/>
  <c r="X1017" i="11"/>
  <c r="U1018" i="11"/>
  <c r="V1018" i="11"/>
  <c r="W1018" i="11"/>
  <c r="X1018" i="11"/>
  <c r="U1019" i="11"/>
  <c r="V1019" i="11"/>
  <c r="W1019" i="11"/>
  <c r="X1019" i="11"/>
  <c r="U1020" i="11"/>
  <c r="V1020" i="11"/>
  <c r="W1020" i="11"/>
  <c r="X1020" i="11"/>
  <c r="U1021" i="11"/>
  <c r="V1021" i="11"/>
  <c r="W1021" i="11"/>
  <c r="X1021" i="11"/>
  <c r="U1022" i="11"/>
  <c r="V1022" i="11"/>
  <c r="W1022" i="11"/>
  <c r="X1022" i="11"/>
  <c r="U1023" i="11"/>
  <c r="V1023" i="11"/>
  <c r="W1023" i="11"/>
  <c r="X1023" i="11"/>
  <c r="U1024" i="11"/>
  <c r="V1024" i="11"/>
  <c r="W1024" i="11"/>
  <c r="X1024" i="11"/>
  <c r="U1025" i="11"/>
  <c r="V1025" i="11"/>
  <c r="W1025" i="11"/>
  <c r="X1025" i="11"/>
  <c r="U1026" i="11"/>
  <c r="V1026" i="11"/>
  <c r="W1026" i="11"/>
  <c r="X1026" i="11"/>
  <c r="U1027" i="11"/>
  <c r="V1027" i="11"/>
  <c r="W1027" i="11"/>
  <c r="X1027" i="11"/>
  <c r="U1028" i="11"/>
  <c r="V1028" i="11"/>
  <c r="W1028" i="11"/>
  <c r="X1028" i="11"/>
  <c r="U1029" i="11"/>
  <c r="V1029" i="11"/>
  <c r="W1029" i="11"/>
  <c r="X1029" i="11"/>
  <c r="U1030" i="11"/>
  <c r="V1030" i="11"/>
  <c r="W1030" i="11"/>
  <c r="X1030" i="11"/>
  <c r="U1031" i="11"/>
  <c r="V1031" i="11"/>
  <c r="W1031" i="11"/>
  <c r="X1031" i="11"/>
  <c r="U1032" i="11"/>
  <c r="V1032" i="11"/>
  <c r="W1032" i="11"/>
  <c r="X1032" i="11"/>
  <c r="U1033" i="11"/>
  <c r="V1033" i="11"/>
  <c r="W1033" i="11"/>
  <c r="X1033" i="11"/>
  <c r="U1034" i="11"/>
  <c r="V1034" i="11"/>
  <c r="W1034" i="11"/>
  <c r="X1034" i="11"/>
  <c r="U1035" i="11"/>
  <c r="V1035" i="11"/>
  <c r="W1035" i="11"/>
  <c r="X1035" i="11"/>
  <c r="U1036" i="11"/>
  <c r="V1036" i="11"/>
  <c r="W1036" i="11"/>
  <c r="X1036" i="11"/>
  <c r="U1037" i="11"/>
  <c r="V1037" i="11"/>
  <c r="W1037" i="11"/>
  <c r="X1037" i="11"/>
  <c r="U1038" i="11"/>
  <c r="V1038" i="11"/>
  <c r="W1038" i="11"/>
  <c r="X1038" i="11"/>
  <c r="U1039" i="11"/>
  <c r="V1039" i="11"/>
  <c r="W1039" i="11"/>
  <c r="X1039" i="11"/>
  <c r="U1040" i="11"/>
  <c r="V1040" i="11"/>
  <c r="W1040" i="11"/>
  <c r="X1040" i="11"/>
  <c r="U1041" i="11"/>
  <c r="V1041" i="11"/>
  <c r="W1041" i="11"/>
  <c r="X1041" i="11"/>
  <c r="U1042" i="11"/>
  <c r="V1042" i="11"/>
  <c r="W1042" i="11"/>
  <c r="X1042" i="11"/>
  <c r="U1043" i="11"/>
  <c r="V1043" i="11"/>
  <c r="W1043" i="11"/>
  <c r="X1043" i="11"/>
  <c r="U1044" i="11"/>
  <c r="V1044" i="11"/>
  <c r="W1044" i="11"/>
  <c r="X1044" i="11"/>
  <c r="U1045" i="11"/>
  <c r="V1045" i="11"/>
  <c r="W1045" i="11"/>
  <c r="X1045" i="11"/>
  <c r="U1046" i="11"/>
  <c r="V1046" i="11"/>
  <c r="W1046" i="11"/>
  <c r="X1046" i="11"/>
  <c r="U1047" i="11"/>
  <c r="V1047" i="11"/>
  <c r="W1047" i="11"/>
  <c r="X1047" i="11"/>
  <c r="U1048" i="11"/>
  <c r="V1048" i="11"/>
  <c r="W1048" i="11"/>
  <c r="X1048" i="11"/>
  <c r="U1049" i="11"/>
  <c r="V1049" i="11"/>
  <c r="W1049" i="11"/>
  <c r="X1049" i="11"/>
  <c r="U1050" i="11"/>
  <c r="V1050" i="11"/>
  <c r="W1050" i="11"/>
  <c r="X1050" i="11"/>
  <c r="U1051" i="11"/>
  <c r="V1051" i="11"/>
  <c r="W1051" i="11"/>
  <c r="X1051" i="11"/>
  <c r="U1052" i="11"/>
  <c r="V1052" i="11"/>
  <c r="W1052" i="11"/>
  <c r="X1052" i="11"/>
  <c r="U1053" i="11"/>
  <c r="V1053" i="11"/>
  <c r="W1053" i="11"/>
  <c r="X1053" i="11"/>
  <c r="U1054" i="11"/>
  <c r="V1054" i="11"/>
  <c r="W1054" i="11"/>
  <c r="X1054" i="11"/>
  <c r="U1055" i="11"/>
  <c r="V1055" i="11"/>
  <c r="W1055" i="11"/>
  <c r="X1055" i="11"/>
  <c r="U1056" i="11"/>
  <c r="V1056" i="11"/>
  <c r="W1056" i="11"/>
  <c r="X1056" i="11"/>
  <c r="U1057" i="11"/>
  <c r="V1057" i="11"/>
  <c r="W1057" i="11"/>
  <c r="X1057" i="11"/>
  <c r="U1058" i="11"/>
  <c r="V1058" i="11"/>
  <c r="W1058" i="11"/>
  <c r="X1058" i="11"/>
  <c r="U1059" i="11"/>
  <c r="V1059" i="11"/>
  <c r="W1059" i="11"/>
  <c r="X1059" i="11"/>
  <c r="U1060" i="11"/>
  <c r="V1060" i="11"/>
  <c r="W1060" i="11"/>
  <c r="X1060" i="11"/>
  <c r="U1061" i="11"/>
  <c r="V1061" i="11"/>
  <c r="W1061" i="11"/>
  <c r="X1061" i="11"/>
  <c r="U1062" i="11"/>
  <c r="V1062" i="11"/>
  <c r="W1062" i="11"/>
  <c r="X1062" i="11"/>
  <c r="U1063" i="11"/>
  <c r="V1063" i="11"/>
  <c r="W1063" i="11"/>
  <c r="X1063" i="11"/>
  <c r="U1064" i="11"/>
  <c r="V1064" i="11"/>
  <c r="W1064" i="11"/>
  <c r="X1064" i="11"/>
  <c r="U1065" i="11"/>
  <c r="V1065" i="11"/>
  <c r="W1065" i="11"/>
  <c r="X1065" i="11"/>
  <c r="U1066" i="11"/>
  <c r="V1066" i="11"/>
  <c r="W1066" i="11"/>
  <c r="X1066" i="11"/>
  <c r="U1067" i="11"/>
  <c r="V1067" i="11"/>
  <c r="W1067" i="11"/>
  <c r="X1067" i="11"/>
  <c r="U1068" i="11"/>
  <c r="V1068" i="11"/>
  <c r="W1068" i="11"/>
  <c r="X1068" i="11"/>
  <c r="U1069" i="11"/>
  <c r="V1069" i="11"/>
  <c r="W1069" i="11"/>
  <c r="X1069" i="11"/>
  <c r="U1070" i="11"/>
  <c r="V1070" i="11"/>
  <c r="W1070" i="11"/>
  <c r="X1070" i="11"/>
  <c r="U1071" i="11"/>
  <c r="V1071" i="11"/>
  <c r="W1071" i="11"/>
  <c r="X1071" i="11"/>
  <c r="U1072" i="11"/>
  <c r="V1072" i="11"/>
  <c r="W1072" i="11"/>
  <c r="X1072" i="11"/>
  <c r="U1073" i="11"/>
  <c r="V1073" i="11"/>
  <c r="W1073" i="11"/>
  <c r="X1073" i="11"/>
  <c r="U1074" i="11"/>
  <c r="V1074" i="11"/>
  <c r="W1074" i="11"/>
  <c r="X1074" i="11"/>
  <c r="U1075" i="11"/>
  <c r="V1075" i="11"/>
  <c r="W1075" i="11"/>
  <c r="X1075" i="11"/>
  <c r="U1076" i="11"/>
  <c r="V1076" i="11"/>
  <c r="W1076" i="11"/>
  <c r="X1076" i="11"/>
  <c r="U1077" i="11"/>
  <c r="V1077" i="11"/>
  <c r="W1077" i="11"/>
  <c r="X1077" i="11"/>
  <c r="U1078" i="11"/>
  <c r="V1078" i="11"/>
  <c r="W1078" i="11"/>
  <c r="X1078" i="11"/>
  <c r="U1079" i="11"/>
  <c r="V1079" i="11"/>
  <c r="W1079" i="11"/>
  <c r="X1079" i="11"/>
  <c r="U1080" i="11"/>
  <c r="V1080" i="11"/>
  <c r="W1080" i="11"/>
  <c r="X1080" i="11"/>
  <c r="U1081" i="11"/>
  <c r="V1081" i="11"/>
  <c r="W1081" i="11"/>
  <c r="X1081" i="11"/>
  <c r="U1082" i="11"/>
  <c r="V1082" i="11"/>
  <c r="W1082" i="11"/>
  <c r="X1082" i="11"/>
  <c r="U1083" i="11"/>
  <c r="V1083" i="11"/>
  <c r="W1083" i="11"/>
  <c r="X1083" i="11"/>
  <c r="U1084" i="11"/>
  <c r="V1084" i="11"/>
  <c r="W1084" i="11"/>
  <c r="X1084" i="11"/>
  <c r="U1085" i="11"/>
  <c r="V1085" i="11"/>
  <c r="W1085" i="11"/>
  <c r="X1085" i="11"/>
  <c r="U1086" i="11"/>
  <c r="V1086" i="11"/>
  <c r="W1086" i="11"/>
  <c r="X1086" i="11"/>
  <c r="U1087" i="11"/>
  <c r="V1087" i="11"/>
  <c r="W1087" i="11"/>
  <c r="X1087" i="11"/>
  <c r="U1088" i="11"/>
  <c r="V1088" i="11"/>
  <c r="W1088" i="11"/>
  <c r="X1088" i="11"/>
  <c r="U1089" i="11"/>
  <c r="V1089" i="11"/>
  <c r="W1089" i="11"/>
  <c r="X1089" i="11"/>
  <c r="U1090" i="11"/>
  <c r="V1090" i="11"/>
  <c r="W1090" i="11"/>
  <c r="X1090" i="11"/>
  <c r="U1091" i="11"/>
  <c r="V1091" i="11"/>
  <c r="W1091" i="11"/>
  <c r="X1091" i="11"/>
  <c r="U1092" i="11"/>
  <c r="V1092" i="11"/>
  <c r="W1092" i="11"/>
  <c r="X1092" i="11"/>
  <c r="U1093" i="11"/>
  <c r="V1093" i="11"/>
  <c r="W1093" i="11"/>
  <c r="X1093" i="11"/>
  <c r="U1094" i="11"/>
  <c r="V1094" i="11"/>
  <c r="W1094" i="11"/>
  <c r="X1094" i="11"/>
  <c r="U1095" i="11"/>
  <c r="V1095" i="11"/>
  <c r="W1095" i="11"/>
  <c r="X1095" i="11"/>
  <c r="U1096" i="11"/>
  <c r="V1096" i="11"/>
  <c r="W1096" i="11"/>
  <c r="X1096" i="11"/>
  <c r="U1097" i="11"/>
  <c r="V1097" i="11"/>
  <c r="W1097" i="11"/>
  <c r="X1097" i="11"/>
  <c r="U1098" i="11"/>
  <c r="V1098" i="11"/>
  <c r="W1098" i="11"/>
  <c r="X1098" i="11"/>
  <c r="U1099" i="11"/>
  <c r="V1099" i="11"/>
  <c r="W1099" i="11"/>
  <c r="X1099" i="11"/>
  <c r="U1100" i="11"/>
  <c r="V1100" i="11"/>
  <c r="W1100" i="11"/>
  <c r="X1100" i="11"/>
  <c r="U1101" i="11"/>
  <c r="V1101" i="11"/>
  <c r="W1101" i="11"/>
  <c r="X1101" i="11"/>
  <c r="U1102" i="11"/>
  <c r="V1102" i="11"/>
  <c r="W1102" i="11"/>
  <c r="X1102" i="11"/>
  <c r="U1103" i="11"/>
  <c r="V1103" i="11"/>
  <c r="W1103" i="11"/>
  <c r="X1103" i="11"/>
  <c r="U1104" i="11"/>
  <c r="V1104" i="11"/>
  <c r="W1104" i="11"/>
  <c r="X1104" i="11"/>
  <c r="U1105" i="11"/>
  <c r="V1105" i="11"/>
  <c r="W1105" i="11"/>
  <c r="X1105" i="11"/>
  <c r="U1106" i="11"/>
  <c r="V1106" i="11"/>
  <c r="W1106" i="11"/>
  <c r="X1106" i="11"/>
  <c r="U1107" i="11"/>
  <c r="V1107" i="11"/>
  <c r="W1107" i="11"/>
  <c r="X1107" i="11"/>
  <c r="U1108" i="11"/>
  <c r="V1108" i="11"/>
  <c r="W1108" i="11"/>
  <c r="X1108" i="11"/>
  <c r="U1109" i="11"/>
  <c r="V1109" i="11"/>
  <c r="W1109" i="11"/>
  <c r="X1109" i="11"/>
  <c r="U1110" i="11"/>
  <c r="V1110" i="11"/>
  <c r="W1110" i="11"/>
  <c r="X1110" i="11"/>
  <c r="U1111" i="11"/>
  <c r="V1111" i="11"/>
  <c r="W1111" i="11"/>
  <c r="X1111" i="11"/>
  <c r="U1112" i="11"/>
  <c r="V1112" i="11"/>
  <c r="W1112" i="11"/>
  <c r="X1112" i="11"/>
  <c r="U1113" i="11"/>
  <c r="V1113" i="11"/>
  <c r="W1113" i="11"/>
  <c r="X1113" i="11"/>
  <c r="U1114" i="11"/>
  <c r="V1114" i="11"/>
  <c r="W1114" i="11"/>
  <c r="X1114" i="11"/>
  <c r="U1115" i="11"/>
  <c r="V1115" i="11"/>
  <c r="W1115" i="11"/>
  <c r="X1115" i="11"/>
  <c r="U1116" i="11"/>
  <c r="V1116" i="11"/>
  <c r="W1116" i="11"/>
  <c r="X1116" i="11"/>
  <c r="U1117" i="11"/>
  <c r="V1117" i="11"/>
  <c r="W1117" i="11"/>
  <c r="X1117" i="11"/>
  <c r="U1118" i="11"/>
  <c r="V1118" i="11"/>
  <c r="W1118" i="11"/>
  <c r="X1118" i="11"/>
  <c r="U1119" i="11"/>
  <c r="V1119" i="11"/>
  <c r="W1119" i="11"/>
  <c r="X1119" i="11"/>
  <c r="U1120" i="11"/>
  <c r="V1120" i="11"/>
  <c r="W1120" i="11"/>
  <c r="X1120" i="11"/>
  <c r="U1121" i="11"/>
  <c r="V1121" i="11"/>
  <c r="W1121" i="11"/>
  <c r="X1121" i="11"/>
  <c r="U1122" i="11"/>
  <c r="V1122" i="11"/>
  <c r="W1122" i="11"/>
  <c r="X1122" i="11"/>
  <c r="U1123" i="11"/>
  <c r="V1123" i="11"/>
  <c r="W1123" i="11"/>
  <c r="X1123" i="11"/>
  <c r="U1124" i="11"/>
  <c r="V1124" i="11"/>
  <c r="W1124" i="11"/>
  <c r="X1124" i="11"/>
  <c r="U1125" i="11"/>
  <c r="V1125" i="11"/>
  <c r="W1125" i="11"/>
  <c r="X1125" i="11"/>
  <c r="U1126" i="11"/>
  <c r="V1126" i="11"/>
  <c r="W1126" i="11"/>
  <c r="X1126" i="11"/>
  <c r="U1127" i="11"/>
  <c r="V1127" i="11"/>
  <c r="W1127" i="11"/>
  <c r="X1127" i="11"/>
  <c r="U1128" i="11"/>
  <c r="V1128" i="11"/>
  <c r="W1128" i="11"/>
  <c r="X1128" i="11"/>
  <c r="U1129" i="11"/>
  <c r="V1129" i="11"/>
  <c r="W1129" i="11"/>
  <c r="X1129" i="11"/>
  <c r="U1130" i="11"/>
  <c r="V1130" i="11"/>
  <c r="W1130" i="11"/>
  <c r="X1130" i="11"/>
  <c r="U1131" i="11"/>
  <c r="V1131" i="11"/>
  <c r="W1131" i="11"/>
  <c r="X1131" i="11"/>
  <c r="U1132" i="11"/>
  <c r="V1132" i="11"/>
  <c r="W1132" i="11"/>
  <c r="X1132" i="11"/>
  <c r="U1133" i="11"/>
  <c r="V1133" i="11"/>
  <c r="W1133" i="11"/>
  <c r="X1133" i="11"/>
  <c r="U1134" i="11"/>
  <c r="V1134" i="11"/>
  <c r="W1134" i="11"/>
  <c r="X1134" i="11"/>
  <c r="U1135" i="11"/>
  <c r="V1135" i="11"/>
  <c r="W1135" i="11"/>
  <c r="X1135" i="11"/>
  <c r="U1136" i="11"/>
  <c r="V1136" i="11"/>
  <c r="W1136" i="11"/>
  <c r="X1136" i="11"/>
  <c r="U1137" i="11"/>
  <c r="V1137" i="11"/>
  <c r="W1137" i="11"/>
  <c r="X1137" i="11"/>
  <c r="U1138" i="11"/>
  <c r="V1138" i="11"/>
  <c r="W1138" i="11"/>
  <c r="X1138" i="11"/>
  <c r="U1139" i="11"/>
  <c r="V1139" i="11"/>
  <c r="W1139" i="11"/>
  <c r="X1139" i="11"/>
  <c r="U1140" i="11"/>
  <c r="V1140" i="11"/>
  <c r="W1140" i="11"/>
  <c r="X1140" i="11"/>
  <c r="U1141" i="11"/>
  <c r="V1141" i="11"/>
  <c r="W1141" i="11"/>
  <c r="X1141" i="11"/>
  <c r="U1142" i="11"/>
  <c r="V1142" i="11"/>
  <c r="W1142" i="11"/>
  <c r="X1142" i="11"/>
  <c r="U1143" i="11"/>
  <c r="V1143" i="11"/>
  <c r="W1143" i="11"/>
  <c r="X1143" i="11"/>
  <c r="U1144" i="11"/>
  <c r="V1144" i="11"/>
  <c r="W1144" i="11"/>
  <c r="X1144" i="11"/>
  <c r="U1145" i="11"/>
  <c r="V1145" i="11"/>
  <c r="W1145" i="11"/>
  <c r="X1145" i="11"/>
  <c r="U1146" i="11"/>
  <c r="V1146" i="11"/>
  <c r="W1146" i="11"/>
  <c r="X1146" i="11"/>
  <c r="U1147" i="11"/>
  <c r="V1147" i="11"/>
  <c r="W1147" i="11"/>
  <c r="X1147" i="11"/>
  <c r="U1148" i="11"/>
  <c r="V1148" i="11"/>
  <c r="W1148" i="11"/>
  <c r="X1148" i="11"/>
  <c r="U1149" i="11"/>
  <c r="V1149" i="11"/>
  <c r="W1149" i="11"/>
  <c r="X1149" i="11"/>
  <c r="U1150" i="11"/>
  <c r="V1150" i="11"/>
  <c r="W1150" i="11"/>
  <c r="X1150" i="11"/>
  <c r="U1151" i="11"/>
  <c r="V1151" i="11"/>
  <c r="W1151" i="11"/>
  <c r="X1151" i="11"/>
  <c r="U1152" i="11"/>
  <c r="V1152" i="11"/>
  <c r="W1152" i="11"/>
  <c r="X1152" i="11"/>
  <c r="U1153" i="11"/>
  <c r="V1153" i="11"/>
  <c r="W1153" i="11"/>
  <c r="X1153" i="11"/>
  <c r="U1154" i="11"/>
  <c r="V1154" i="11"/>
  <c r="W1154" i="11"/>
  <c r="X1154" i="11"/>
  <c r="U1155" i="11"/>
  <c r="V1155" i="11"/>
  <c r="W1155" i="11"/>
  <c r="X1155" i="11"/>
  <c r="U1156" i="11"/>
  <c r="V1156" i="11"/>
  <c r="W1156" i="11"/>
  <c r="X1156" i="11"/>
  <c r="U1157" i="11"/>
  <c r="V1157" i="11"/>
  <c r="W1157" i="11"/>
  <c r="X1157" i="11"/>
  <c r="U1158" i="11"/>
  <c r="V1158" i="11"/>
  <c r="W1158" i="11"/>
  <c r="X1158" i="11"/>
  <c r="U1159" i="11"/>
  <c r="V1159" i="11"/>
  <c r="W1159" i="11"/>
  <c r="X1159" i="11"/>
  <c r="U1160" i="11"/>
  <c r="V1160" i="11"/>
  <c r="W1160" i="11"/>
  <c r="X1160" i="11"/>
  <c r="U1161" i="11"/>
  <c r="V1161" i="11"/>
  <c r="W1161" i="11"/>
  <c r="X1161" i="11"/>
  <c r="U1162" i="11"/>
  <c r="V1162" i="11"/>
  <c r="W1162" i="11"/>
  <c r="X1162" i="11"/>
  <c r="U1163" i="11"/>
  <c r="V1163" i="11"/>
  <c r="W1163" i="11"/>
  <c r="X1163" i="11"/>
  <c r="U1164" i="11"/>
  <c r="V1164" i="11"/>
  <c r="W1164" i="11"/>
  <c r="X1164" i="11"/>
  <c r="U1165" i="11"/>
  <c r="V1165" i="11"/>
  <c r="W1165" i="11"/>
  <c r="X1165" i="11"/>
  <c r="U1166" i="11"/>
  <c r="V1166" i="11"/>
  <c r="W1166" i="11"/>
  <c r="X1166" i="11"/>
  <c r="U1167" i="11"/>
  <c r="V1167" i="11"/>
  <c r="W1167" i="11"/>
  <c r="X1167" i="11"/>
  <c r="U1168" i="11"/>
  <c r="V1168" i="11"/>
  <c r="W1168" i="11"/>
  <c r="X1168" i="11"/>
  <c r="U1169" i="11"/>
  <c r="V1169" i="11"/>
  <c r="W1169" i="11"/>
  <c r="X1169" i="11"/>
  <c r="U1170" i="11"/>
  <c r="V1170" i="11"/>
  <c r="W1170" i="11"/>
  <c r="X1170" i="11"/>
  <c r="U1171" i="11"/>
  <c r="V1171" i="11"/>
  <c r="W1171" i="11"/>
  <c r="X1171" i="11"/>
  <c r="U1172" i="11"/>
  <c r="V1172" i="11"/>
  <c r="W1172" i="11"/>
  <c r="X1172" i="11"/>
  <c r="U1173" i="11"/>
  <c r="V1173" i="11"/>
  <c r="W1173" i="11"/>
  <c r="X1173" i="11"/>
  <c r="U1174" i="11"/>
  <c r="V1174" i="11"/>
  <c r="W1174" i="11"/>
  <c r="X1174" i="11"/>
  <c r="U1175" i="11"/>
  <c r="V1175" i="11"/>
  <c r="W1175" i="11"/>
  <c r="X1175" i="11"/>
  <c r="U1176" i="11"/>
  <c r="V1176" i="11"/>
  <c r="W1176" i="11"/>
  <c r="X1176" i="11"/>
  <c r="U1177" i="11"/>
  <c r="V1177" i="11"/>
  <c r="W1177" i="11"/>
  <c r="X1177" i="11"/>
  <c r="U1178" i="11"/>
  <c r="V1178" i="11"/>
  <c r="W1178" i="11"/>
  <c r="X1178" i="11"/>
  <c r="U1179" i="11"/>
  <c r="V1179" i="11"/>
  <c r="W1179" i="11"/>
  <c r="X1179" i="11"/>
  <c r="U1180" i="11"/>
  <c r="V1180" i="11"/>
  <c r="W1180" i="11"/>
  <c r="X1180" i="11"/>
  <c r="U1181" i="11"/>
  <c r="V1181" i="11"/>
  <c r="W1181" i="11"/>
  <c r="X1181" i="11"/>
  <c r="U1182" i="11"/>
  <c r="V1182" i="11"/>
  <c r="W1182" i="11"/>
  <c r="X1182" i="11"/>
  <c r="U1183" i="11"/>
  <c r="V1183" i="11"/>
  <c r="W1183" i="11"/>
  <c r="X1183" i="11"/>
  <c r="U1184" i="11"/>
  <c r="V1184" i="11"/>
  <c r="W1184" i="11"/>
  <c r="X1184" i="11"/>
  <c r="U1185" i="11"/>
  <c r="V1185" i="11"/>
  <c r="W1185" i="11"/>
  <c r="X1185" i="11"/>
  <c r="U1186" i="11"/>
  <c r="V1186" i="11"/>
  <c r="W1186" i="11"/>
  <c r="X1186" i="11"/>
  <c r="U1187" i="11"/>
  <c r="V1187" i="11"/>
  <c r="W1187" i="11"/>
  <c r="X1187" i="11"/>
  <c r="U1188" i="11"/>
  <c r="V1188" i="11"/>
  <c r="W1188" i="11"/>
  <c r="X1188" i="11"/>
  <c r="U1189" i="11"/>
  <c r="V1189" i="11"/>
  <c r="W1189" i="11"/>
  <c r="X1189" i="11"/>
  <c r="U1190" i="11"/>
  <c r="V1190" i="11"/>
  <c r="W1190" i="11"/>
  <c r="X1190" i="11"/>
  <c r="U1191" i="11"/>
  <c r="V1191" i="11"/>
  <c r="W1191" i="11"/>
  <c r="X1191" i="11"/>
  <c r="U1192" i="11"/>
  <c r="V1192" i="11"/>
  <c r="W1192" i="11"/>
  <c r="X1192" i="11"/>
  <c r="U1193" i="11"/>
  <c r="V1193" i="11"/>
  <c r="W1193" i="11"/>
  <c r="X1193" i="11"/>
  <c r="U1194" i="11"/>
  <c r="V1194" i="11"/>
  <c r="W1194" i="11"/>
  <c r="X1194" i="11"/>
  <c r="U1195" i="11"/>
  <c r="V1195" i="11"/>
  <c r="W1195" i="11"/>
  <c r="X1195" i="11"/>
  <c r="U1196" i="11"/>
  <c r="V1196" i="11"/>
  <c r="W1196" i="11"/>
  <c r="X1196" i="11"/>
  <c r="U1197" i="11"/>
  <c r="V1197" i="11"/>
  <c r="W1197" i="11"/>
  <c r="X1197" i="11"/>
  <c r="U1198" i="11"/>
  <c r="V1198" i="11"/>
  <c r="W1198" i="11"/>
  <c r="X1198" i="11"/>
  <c r="U1199" i="11"/>
  <c r="V1199" i="11"/>
  <c r="W1199" i="11"/>
  <c r="X1199" i="11"/>
  <c r="U1200" i="11"/>
  <c r="V1200" i="11"/>
  <c r="W1200" i="11"/>
  <c r="X1200" i="11"/>
  <c r="U1201" i="11"/>
  <c r="V1201" i="11"/>
  <c r="W1201" i="11"/>
  <c r="X1201" i="11"/>
  <c r="U1202" i="11"/>
  <c r="V1202" i="11"/>
  <c r="W1202" i="11"/>
  <c r="X1202" i="11"/>
  <c r="U1203" i="11"/>
  <c r="V1203" i="11"/>
  <c r="W1203" i="11"/>
  <c r="X1203" i="11"/>
  <c r="U1204" i="11"/>
  <c r="V1204" i="11"/>
  <c r="W1204" i="11"/>
  <c r="X1204" i="11"/>
  <c r="U1205" i="11"/>
  <c r="V1205" i="11"/>
  <c r="W1205" i="11"/>
  <c r="X1205" i="11"/>
  <c r="U1206" i="11"/>
  <c r="V1206" i="11"/>
  <c r="W1206" i="11"/>
  <c r="X1206" i="11"/>
  <c r="U1207" i="11"/>
  <c r="V1207" i="11"/>
  <c r="W1207" i="11"/>
  <c r="X1207" i="11"/>
  <c r="U1208" i="11"/>
  <c r="V1208" i="11"/>
  <c r="W1208" i="11"/>
  <c r="X1208" i="11"/>
  <c r="U1209" i="11"/>
  <c r="V1209" i="11"/>
  <c r="W1209" i="11"/>
  <c r="X1209" i="11"/>
  <c r="U1210" i="11"/>
  <c r="V1210" i="11"/>
  <c r="W1210" i="11"/>
  <c r="X1210" i="11"/>
  <c r="U1211" i="11"/>
  <c r="V1211" i="11"/>
  <c r="W1211" i="11"/>
  <c r="X1211" i="11"/>
  <c r="U1212" i="11"/>
  <c r="V1212" i="11"/>
  <c r="W1212" i="11"/>
  <c r="X1212" i="11"/>
  <c r="U1213" i="11"/>
  <c r="V1213" i="11"/>
  <c r="W1213" i="11"/>
  <c r="X1213" i="11"/>
  <c r="U1214" i="11"/>
  <c r="V1214" i="11"/>
  <c r="W1214" i="11"/>
  <c r="X1214" i="11"/>
  <c r="U1215" i="11"/>
  <c r="V1215" i="11"/>
  <c r="W1215" i="11"/>
  <c r="X1215" i="11"/>
  <c r="U1216" i="11"/>
  <c r="V1216" i="11"/>
  <c r="W1216" i="11"/>
  <c r="X1216" i="11"/>
  <c r="U1217" i="11"/>
  <c r="V1217" i="11"/>
  <c r="W1217" i="11"/>
  <c r="X1217" i="11"/>
  <c r="U1218" i="11"/>
  <c r="V1218" i="11"/>
  <c r="W1218" i="11"/>
  <c r="X1218" i="11"/>
  <c r="U1219" i="11"/>
  <c r="V1219" i="11"/>
  <c r="W1219" i="11"/>
  <c r="X1219" i="11"/>
  <c r="U1220" i="11"/>
  <c r="V1220" i="11"/>
  <c r="W1220" i="11"/>
  <c r="X1220" i="11"/>
  <c r="U1221" i="11"/>
  <c r="V1221" i="11"/>
  <c r="W1221" i="11"/>
  <c r="X1221" i="11"/>
  <c r="U1222" i="11"/>
  <c r="V1222" i="11"/>
  <c r="W1222" i="11"/>
  <c r="X1222" i="11"/>
  <c r="U1223" i="11"/>
  <c r="V1223" i="11"/>
  <c r="W1223" i="11"/>
  <c r="X1223" i="11"/>
  <c r="U1224" i="11"/>
  <c r="V1224" i="11"/>
  <c r="W1224" i="11"/>
  <c r="X1224" i="11"/>
  <c r="U1225" i="11"/>
  <c r="V1225" i="11"/>
  <c r="W1225" i="11"/>
  <c r="X1225" i="11"/>
  <c r="U1226" i="11"/>
  <c r="V1226" i="11"/>
  <c r="W1226" i="11"/>
  <c r="X1226" i="11"/>
  <c r="U1227" i="11"/>
  <c r="V1227" i="11"/>
  <c r="W1227" i="11"/>
  <c r="X1227" i="11"/>
  <c r="U1228" i="11"/>
  <c r="V1228" i="11"/>
  <c r="W1228" i="11"/>
  <c r="X1228" i="11"/>
  <c r="U1229" i="11"/>
  <c r="V1229" i="11"/>
  <c r="W1229" i="11"/>
  <c r="X1229" i="11"/>
  <c r="U1230" i="11"/>
  <c r="V1230" i="11"/>
  <c r="W1230" i="11"/>
  <c r="X1230" i="11"/>
  <c r="U1231" i="11"/>
  <c r="V1231" i="11"/>
  <c r="W1231" i="11"/>
  <c r="X1231" i="11"/>
  <c r="U1232" i="11"/>
  <c r="V1232" i="11"/>
  <c r="W1232" i="11"/>
  <c r="X1232" i="11"/>
  <c r="U1233" i="11"/>
  <c r="V1233" i="11"/>
  <c r="W1233" i="11"/>
  <c r="X1233" i="11"/>
  <c r="U1234" i="11"/>
  <c r="V1234" i="11"/>
  <c r="W1234" i="11"/>
  <c r="X1234" i="11"/>
  <c r="U1235" i="11"/>
  <c r="V1235" i="11"/>
  <c r="W1235" i="11"/>
  <c r="X1235" i="11"/>
  <c r="U1236" i="11"/>
  <c r="V1236" i="11"/>
  <c r="W1236" i="11"/>
  <c r="X1236" i="11"/>
  <c r="U1237" i="11"/>
  <c r="V1237" i="11"/>
  <c r="W1237" i="11"/>
  <c r="X1237" i="11"/>
  <c r="U1238" i="11"/>
  <c r="V1238" i="11"/>
  <c r="W1238" i="11"/>
  <c r="X1238" i="11"/>
  <c r="U1239" i="11"/>
  <c r="V1239" i="11"/>
  <c r="W1239" i="11"/>
  <c r="X1239" i="11"/>
  <c r="U1240" i="11"/>
  <c r="V1240" i="11"/>
  <c r="W1240" i="11"/>
  <c r="X1240" i="11"/>
  <c r="U1241" i="11"/>
  <c r="V1241" i="11"/>
  <c r="W1241" i="11"/>
  <c r="X1241" i="11"/>
  <c r="U1242" i="11"/>
  <c r="V1242" i="11"/>
  <c r="W1242" i="11"/>
  <c r="X1242" i="11"/>
  <c r="U1243" i="11"/>
  <c r="V1243" i="11"/>
  <c r="W1243" i="11"/>
  <c r="X1243" i="11"/>
  <c r="U1244" i="11"/>
  <c r="V1244" i="11"/>
  <c r="W1244" i="11"/>
  <c r="X1244" i="11"/>
  <c r="U1245" i="11"/>
  <c r="V1245" i="11"/>
  <c r="W1245" i="11"/>
  <c r="X1245" i="11"/>
  <c r="U1246" i="11"/>
  <c r="V1246" i="11"/>
  <c r="W1246" i="11"/>
  <c r="X1246" i="11"/>
  <c r="U1247" i="11"/>
  <c r="V1247" i="11"/>
  <c r="W1247" i="11"/>
  <c r="X1247" i="11"/>
  <c r="U1248" i="11"/>
  <c r="V1248" i="11"/>
  <c r="W1248" i="11"/>
  <c r="X1248" i="11"/>
  <c r="U1249" i="11"/>
  <c r="V1249" i="11"/>
  <c r="W1249" i="11"/>
  <c r="X1249" i="11"/>
  <c r="U1250" i="11"/>
  <c r="V1250" i="11"/>
  <c r="W1250" i="11"/>
  <c r="X1250" i="11"/>
  <c r="U1251" i="11"/>
  <c r="V1251" i="11"/>
  <c r="W1251" i="11"/>
  <c r="X1251" i="11"/>
  <c r="U1252" i="11"/>
  <c r="V1252" i="11"/>
  <c r="W1252" i="11"/>
  <c r="X1252" i="11"/>
  <c r="U1253" i="11"/>
  <c r="V1253" i="11"/>
  <c r="W1253" i="11"/>
  <c r="X1253" i="11"/>
  <c r="U1254" i="11"/>
  <c r="V1254" i="11"/>
  <c r="W1254" i="11"/>
  <c r="X1254" i="11"/>
  <c r="U1255" i="11"/>
  <c r="V1255" i="11"/>
  <c r="W1255" i="11"/>
  <c r="X1255" i="11"/>
  <c r="U1256" i="11"/>
  <c r="V1256" i="11"/>
  <c r="W1256" i="11"/>
  <c r="X1256" i="11"/>
  <c r="U1257" i="11"/>
  <c r="V1257" i="11"/>
  <c r="W1257" i="11"/>
  <c r="X1257" i="11"/>
  <c r="U1258" i="11"/>
  <c r="V1258" i="11"/>
  <c r="W1258" i="11"/>
  <c r="X1258" i="11"/>
  <c r="U1259" i="11"/>
  <c r="V1259" i="11"/>
  <c r="W1259" i="11"/>
  <c r="X1259" i="11"/>
  <c r="U1260" i="11"/>
  <c r="V1260" i="11"/>
  <c r="W1260" i="11"/>
  <c r="X1260" i="11"/>
  <c r="U1261" i="11"/>
  <c r="V1261" i="11"/>
  <c r="W1261" i="11"/>
  <c r="X1261" i="11"/>
  <c r="U1262" i="11"/>
  <c r="V1262" i="11"/>
  <c r="W1262" i="11"/>
  <c r="X1262" i="11"/>
  <c r="U1263" i="11"/>
  <c r="V1263" i="11"/>
  <c r="W1263" i="11"/>
  <c r="X1263" i="11"/>
  <c r="U1264" i="11"/>
  <c r="V1264" i="11"/>
  <c r="W1264" i="11"/>
  <c r="X1264" i="11"/>
  <c r="U1265" i="11"/>
  <c r="V1265" i="11"/>
  <c r="W1265" i="11"/>
  <c r="X1265" i="11"/>
  <c r="U1266" i="11"/>
  <c r="V1266" i="11"/>
  <c r="W1266" i="11"/>
  <c r="X1266" i="11"/>
  <c r="U1267" i="11"/>
  <c r="V1267" i="11"/>
  <c r="W1267" i="11"/>
  <c r="X1267" i="11"/>
  <c r="U1268" i="11"/>
  <c r="V1268" i="11"/>
  <c r="W1268" i="11"/>
  <c r="X1268" i="11"/>
  <c r="U1269" i="11"/>
  <c r="V1269" i="11"/>
  <c r="W1269" i="11"/>
  <c r="X1269" i="11"/>
  <c r="U1270" i="11"/>
  <c r="V1270" i="11"/>
  <c r="W1270" i="11"/>
  <c r="X1270" i="11"/>
  <c r="U1271" i="11"/>
  <c r="V1271" i="11"/>
  <c r="W1271" i="11"/>
  <c r="X1271" i="11"/>
  <c r="U1272" i="11"/>
  <c r="V1272" i="11"/>
  <c r="W1272" i="11"/>
  <c r="X1272" i="11"/>
  <c r="U1273" i="11"/>
  <c r="V1273" i="11"/>
  <c r="W1273" i="11"/>
  <c r="X1273" i="11"/>
  <c r="U1274" i="11"/>
  <c r="V1274" i="11"/>
  <c r="W1274" i="11"/>
  <c r="X1274" i="11"/>
  <c r="U1275" i="11"/>
  <c r="V1275" i="11"/>
  <c r="W1275" i="11"/>
  <c r="X1275" i="11"/>
  <c r="U1276" i="11"/>
  <c r="V1276" i="11"/>
  <c r="W1276" i="11"/>
  <c r="X1276" i="11"/>
  <c r="U1277" i="11"/>
  <c r="V1277" i="11"/>
  <c r="W1277" i="11"/>
  <c r="X1277" i="11"/>
  <c r="U1278" i="11"/>
  <c r="V1278" i="11"/>
  <c r="W1278" i="11"/>
  <c r="X1278" i="11"/>
  <c r="U1279" i="11"/>
  <c r="V1279" i="11"/>
  <c r="W1279" i="11"/>
  <c r="X1279" i="11"/>
  <c r="U1280" i="11"/>
  <c r="V1280" i="11"/>
  <c r="W1280" i="11"/>
  <c r="X1280" i="11"/>
  <c r="U1281" i="11"/>
  <c r="V1281" i="11"/>
  <c r="W1281" i="11"/>
  <c r="X1281" i="11"/>
  <c r="U1282" i="11"/>
  <c r="V1282" i="11"/>
  <c r="W1282" i="11"/>
  <c r="X1282" i="11"/>
  <c r="U1283" i="11"/>
  <c r="V1283" i="11"/>
  <c r="W1283" i="11"/>
  <c r="X1283" i="11"/>
  <c r="U1284" i="11"/>
  <c r="V1284" i="11"/>
  <c r="W1284" i="11"/>
  <c r="X1284" i="11"/>
  <c r="U1285" i="11"/>
  <c r="V1285" i="11"/>
  <c r="W1285" i="11"/>
  <c r="X1285" i="11"/>
  <c r="U1286" i="11"/>
  <c r="V1286" i="11"/>
  <c r="W1286" i="11"/>
  <c r="X1286" i="11"/>
  <c r="U1287" i="11"/>
  <c r="V1287" i="11"/>
  <c r="W1287" i="11"/>
  <c r="X1287" i="11"/>
  <c r="U1288" i="11"/>
  <c r="V1288" i="11"/>
  <c r="W1288" i="11"/>
  <c r="X1288" i="11"/>
  <c r="U1289" i="11"/>
  <c r="V1289" i="11"/>
  <c r="W1289" i="11"/>
  <c r="X1289" i="11"/>
  <c r="U1290" i="11"/>
  <c r="V1290" i="11"/>
  <c r="W1290" i="11"/>
  <c r="X1290" i="11"/>
  <c r="U1291" i="11"/>
  <c r="V1291" i="11"/>
  <c r="W1291" i="11"/>
  <c r="X1291" i="11"/>
  <c r="U1292" i="11"/>
  <c r="V1292" i="11"/>
  <c r="W1292" i="11"/>
  <c r="X1292" i="11"/>
  <c r="U1293" i="11"/>
  <c r="V1293" i="11"/>
  <c r="W1293" i="11"/>
  <c r="X1293" i="11"/>
  <c r="U1294" i="11"/>
  <c r="V1294" i="11"/>
  <c r="W1294" i="11"/>
  <c r="X1294" i="11"/>
  <c r="U1295" i="11"/>
  <c r="V1295" i="11"/>
  <c r="W1295" i="11"/>
  <c r="X1295" i="11"/>
  <c r="U1296" i="11"/>
  <c r="V1296" i="11"/>
  <c r="W1296" i="11"/>
  <c r="X1296" i="11"/>
  <c r="U1297" i="11"/>
  <c r="V1297" i="11"/>
  <c r="W1297" i="11"/>
  <c r="X1297" i="11"/>
  <c r="U1298" i="11"/>
  <c r="V1298" i="11"/>
  <c r="W1298" i="11"/>
  <c r="X1298" i="11"/>
  <c r="U1299" i="11"/>
  <c r="V1299" i="11"/>
  <c r="W1299" i="11"/>
  <c r="X1299" i="11"/>
  <c r="U1300" i="11"/>
  <c r="V1300" i="11"/>
  <c r="W1300" i="11"/>
  <c r="X1300" i="11"/>
  <c r="U1301" i="11"/>
  <c r="V1301" i="11"/>
  <c r="W1301" i="11"/>
  <c r="X1301" i="11"/>
  <c r="U1302" i="11"/>
  <c r="V1302" i="11"/>
  <c r="W1302" i="11"/>
  <c r="X1302" i="11"/>
  <c r="U1303" i="11"/>
  <c r="V1303" i="11"/>
  <c r="W1303" i="11"/>
  <c r="X1303" i="11"/>
  <c r="U1304" i="11"/>
  <c r="V1304" i="11"/>
  <c r="W1304" i="11"/>
  <c r="X1304" i="11"/>
  <c r="U1305" i="11"/>
  <c r="V1305" i="11"/>
  <c r="W1305" i="11"/>
  <c r="X1305" i="11"/>
  <c r="U1306" i="11"/>
  <c r="V1306" i="11"/>
  <c r="W1306" i="11"/>
  <c r="X1306" i="11"/>
  <c r="U1307" i="11"/>
  <c r="V1307" i="11"/>
  <c r="W1307" i="11"/>
  <c r="X1307" i="11"/>
  <c r="U1308" i="11"/>
  <c r="V1308" i="11"/>
  <c r="W1308" i="11"/>
  <c r="X1308" i="11"/>
  <c r="U1309" i="11"/>
  <c r="V1309" i="11"/>
  <c r="W1309" i="11"/>
  <c r="X1309" i="11"/>
  <c r="U1310" i="11"/>
  <c r="V1310" i="11"/>
  <c r="W1310" i="11"/>
  <c r="X1310" i="11"/>
  <c r="U1311" i="11"/>
  <c r="V1311" i="11"/>
  <c r="W1311" i="11"/>
  <c r="X1311" i="11"/>
  <c r="U1312" i="11"/>
  <c r="V1312" i="11"/>
  <c r="W1312" i="11"/>
  <c r="X1312" i="11"/>
  <c r="U1313" i="11"/>
  <c r="V1313" i="11"/>
  <c r="W1313" i="11"/>
  <c r="X1313" i="11"/>
  <c r="U1314" i="11"/>
  <c r="V1314" i="11"/>
  <c r="W1314" i="11"/>
  <c r="X1314" i="11"/>
  <c r="U1315" i="11"/>
  <c r="V1315" i="11"/>
  <c r="W1315" i="11"/>
  <c r="X1315" i="11"/>
  <c r="U1316" i="11"/>
  <c r="V1316" i="11"/>
  <c r="W1316" i="11"/>
  <c r="X1316" i="11"/>
  <c r="U1317" i="11"/>
  <c r="V1317" i="11"/>
  <c r="W1317" i="11"/>
  <c r="X1317" i="11"/>
  <c r="U1318" i="11"/>
  <c r="V1318" i="11"/>
  <c r="W1318" i="11"/>
  <c r="X1318" i="11"/>
  <c r="U1319" i="11"/>
  <c r="V1319" i="11"/>
  <c r="W1319" i="11"/>
  <c r="X1319" i="11"/>
  <c r="U1320" i="11"/>
  <c r="V1320" i="11"/>
  <c r="W1320" i="11"/>
  <c r="X1320" i="11"/>
  <c r="U1321" i="11"/>
  <c r="V1321" i="11"/>
  <c r="W1321" i="11"/>
  <c r="X1321" i="11"/>
  <c r="U1322" i="11"/>
  <c r="V1322" i="11"/>
  <c r="W1322" i="11"/>
  <c r="X1322" i="11"/>
  <c r="U1323" i="11"/>
  <c r="V1323" i="11"/>
  <c r="W1323" i="11"/>
  <c r="X1323" i="11"/>
  <c r="U1324" i="11"/>
  <c r="V1324" i="11"/>
  <c r="W1324" i="11"/>
  <c r="X1324" i="11"/>
  <c r="U1325" i="11"/>
  <c r="V1325" i="11"/>
  <c r="W1325" i="11"/>
  <c r="X1325" i="11"/>
  <c r="U1326" i="11"/>
  <c r="V1326" i="11"/>
  <c r="W1326" i="11"/>
  <c r="X1326" i="11"/>
  <c r="U1327" i="11"/>
  <c r="V1327" i="11"/>
  <c r="W1327" i="11"/>
  <c r="X1327" i="11"/>
  <c r="U1328" i="11"/>
  <c r="V1328" i="11"/>
  <c r="W1328" i="11"/>
  <c r="X1328" i="11"/>
  <c r="U1329" i="11"/>
  <c r="V1329" i="11"/>
  <c r="W1329" i="11"/>
  <c r="X1329" i="11"/>
  <c r="U1330" i="11"/>
  <c r="V1330" i="11"/>
  <c r="W1330" i="11"/>
  <c r="X1330" i="11"/>
  <c r="U1331" i="11"/>
  <c r="V1331" i="11"/>
  <c r="W1331" i="11"/>
  <c r="X1331" i="11"/>
  <c r="U1332" i="11"/>
  <c r="V1332" i="11"/>
  <c r="W1332" i="11"/>
  <c r="X1332" i="11"/>
  <c r="U1333" i="11"/>
  <c r="V1333" i="11"/>
  <c r="W1333" i="11"/>
  <c r="X1333" i="11"/>
  <c r="U1334" i="11"/>
  <c r="V1334" i="11"/>
  <c r="W1334" i="11"/>
  <c r="X1334" i="11"/>
  <c r="U1335" i="11"/>
  <c r="V1335" i="11"/>
  <c r="W1335" i="11"/>
  <c r="X1335" i="11"/>
  <c r="U1336" i="11"/>
  <c r="V1336" i="11"/>
  <c r="W1336" i="11"/>
  <c r="X1336" i="11"/>
  <c r="U1337" i="11"/>
  <c r="V1337" i="11"/>
  <c r="W1337" i="11"/>
  <c r="X1337" i="11"/>
  <c r="U1338" i="11"/>
  <c r="V1338" i="11"/>
  <c r="W1338" i="11"/>
  <c r="X1338" i="11"/>
  <c r="U1339" i="11"/>
  <c r="V1339" i="11"/>
  <c r="W1339" i="11"/>
  <c r="X1339" i="11"/>
  <c r="U1340" i="11"/>
  <c r="V1340" i="11"/>
  <c r="W1340" i="11"/>
  <c r="X1340" i="11"/>
  <c r="U1341" i="11"/>
  <c r="V1341" i="11"/>
  <c r="W1341" i="11"/>
  <c r="X1341" i="11"/>
  <c r="U1342" i="11"/>
  <c r="V1342" i="11"/>
  <c r="W1342" i="11"/>
  <c r="X1342" i="11"/>
  <c r="U1343" i="11"/>
  <c r="V1343" i="11"/>
  <c r="W1343" i="11"/>
  <c r="X1343" i="11"/>
  <c r="U1344" i="11"/>
  <c r="V1344" i="11"/>
  <c r="W1344" i="11"/>
  <c r="X1344" i="11"/>
  <c r="U1345" i="11"/>
  <c r="V1345" i="11"/>
  <c r="W1345" i="11"/>
  <c r="X1345" i="11"/>
  <c r="U1346" i="11"/>
  <c r="V1346" i="11"/>
  <c r="W1346" i="11"/>
  <c r="X1346" i="11"/>
  <c r="U1347" i="11"/>
  <c r="V1347" i="11"/>
  <c r="W1347" i="11"/>
  <c r="X1347" i="11"/>
  <c r="U1348" i="11"/>
  <c r="V1348" i="11"/>
  <c r="W1348" i="11"/>
  <c r="X1348" i="11"/>
  <c r="U1349" i="11"/>
  <c r="V1349" i="11"/>
  <c r="W1349" i="11"/>
  <c r="X1349" i="11"/>
  <c r="U1350" i="11"/>
  <c r="V1350" i="11"/>
  <c r="W1350" i="11"/>
  <c r="X1350" i="11"/>
  <c r="U1351" i="11"/>
  <c r="V1351" i="11"/>
  <c r="W1351" i="11"/>
  <c r="X1351" i="11"/>
  <c r="U1352" i="11"/>
  <c r="V1352" i="11"/>
  <c r="W1352" i="11"/>
  <c r="X1352" i="11"/>
  <c r="U1353" i="11"/>
  <c r="V1353" i="11"/>
  <c r="W1353" i="11"/>
  <c r="X1353" i="11"/>
  <c r="U1354" i="11"/>
  <c r="V1354" i="11"/>
  <c r="W1354" i="11"/>
  <c r="X1354" i="11"/>
  <c r="U1355" i="11"/>
  <c r="V1355" i="11"/>
  <c r="W1355" i="11"/>
  <c r="X1355" i="11"/>
  <c r="U1356" i="11"/>
  <c r="V1356" i="11"/>
  <c r="W1356" i="11"/>
  <c r="X1356" i="11"/>
  <c r="U1357" i="11"/>
  <c r="V1357" i="11"/>
  <c r="W1357" i="11"/>
  <c r="X1357" i="11"/>
  <c r="U1358" i="11"/>
  <c r="V1358" i="11"/>
  <c r="W1358" i="11"/>
  <c r="X1358" i="11"/>
  <c r="U1359" i="11"/>
  <c r="V1359" i="11"/>
  <c r="W1359" i="11"/>
  <c r="X1359" i="11"/>
  <c r="U1360" i="11"/>
  <c r="V1360" i="11"/>
  <c r="W1360" i="11"/>
  <c r="X1360" i="11"/>
  <c r="U1361" i="11"/>
  <c r="V1361" i="11"/>
  <c r="W1361" i="11"/>
  <c r="X1361" i="11"/>
  <c r="U1362" i="11"/>
  <c r="V1362" i="11"/>
  <c r="W1362" i="11"/>
  <c r="X1362" i="11"/>
  <c r="U1363" i="11"/>
  <c r="V1363" i="11"/>
  <c r="W1363" i="11"/>
  <c r="X1363" i="11"/>
  <c r="U1364" i="11"/>
  <c r="V1364" i="11"/>
  <c r="W1364" i="11"/>
  <c r="X1364" i="11"/>
  <c r="U1365" i="11"/>
  <c r="V1365" i="11"/>
  <c r="W1365" i="11"/>
  <c r="X1365" i="11"/>
  <c r="U1366" i="11"/>
  <c r="V1366" i="11"/>
  <c r="W1366" i="11"/>
  <c r="X1366" i="11"/>
  <c r="U1367" i="11"/>
  <c r="V1367" i="11"/>
  <c r="W1367" i="11"/>
  <c r="X1367" i="11"/>
  <c r="U1368" i="11"/>
  <c r="V1368" i="11"/>
  <c r="W1368" i="11"/>
  <c r="X1368" i="11"/>
  <c r="U1369" i="11"/>
  <c r="V1369" i="11"/>
  <c r="W1369" i="11"/>
  <c r="X1369" i="11"/>
  <c r="U1370" i="11"/>
  <c r="V1370" i="11"/>
  <c r="W1370" i="11"/>
  <c r="X1370" i="11"/>
  <c r="U1371" i="11"/>
  <c r="V1371" i="11"/>
  <c r="W1371" i="11"/>
  <c r="X1371" i="11"/>
  <c r="U1372" i="11"/>
  <c r="V1372" i="11"/>
  <c r="W1372" i="11"/>
  <c r="X1372" i="11"/>
  <c r="U1373" i="11"/>
  <c r="V1373" i="11"/>
  <c r="W1373" i="11"/>
  <c r="X1373" i="11"/>
  <c r="U1374" i="11"/>
  <c r="V1374" i="11"/>
  <c r="W1374" i="11"/>
  <c r="X1374" i="11"/>
  <c r="U1375" i="11"/>
  <c r="V1375" i="11"/>
  <c r="W1375" i="11"/>
  <c r="X1375" i="11"/>
  <c r="U1376" i="11"/>
  <c r="V1376" i="11"/>
  <c r="W1376" i="11"/>
  <c r="X1376" i="11"/>
  <c r="U1377" i="11"/>
  <c r="V1377" i="11"/>
  <c r="W1377" i="11"/>
  <c r="X1377" i="11"/>
  <c r="U1378" i="11"/>
  <c r="V1378" i="11"/>
  <c r="W1378" i="11"/>
  <c r="X1378" i="11"/>
  <c r="U1379" i="11"/>
  <c r="V1379" i="11"/>
  <c r="W1379" i="11"/>
  <c r="X1379" i="11"/>
  <c r="U1380" i="11"/>
  <c r="V1380" i="11"/>
  <c r="W1380" i="11"/>
  <c r="X1380" i="11"/>
  <c r="U1381" i="11"/>
  <c r="V1381" i="11"/>
  <c r="W1381" i="11"/>
  <c r="X1381" i="11"/>
  <c r="U1382" i="11"/>
  <c r="V1382" i="11"/>
  <c r="W1382" i="11"/>
  <c r="X1382" i="11"/>
  <c r="U1383" i="11"/>
  <c r="V1383" i="11"/>
  <c r="W1383" i="11"/>
  <c r="X1383" i="11"/>
  <c r="U1384" i="11"/>
  <c r="V1384" i="11"/>
  <c r="W1384" i="11"/>
  <c r="X1384" i="11"/>
  <c r="U1385" i="11"/>
  <c r="V1385" i="11"/>
  <c r="W1385" i="11"/>
  <c r="X1385" i="11"/>
  <c r="U1386" i="11"/>
  <c r="V1386" i="11"/>
  <c r="W1386" i="11"/>
  <c r="X1386" i="11"/>
  <c r="U1387" i="11"/>
  <c r="V1387" i="11"/>
  <c r="W1387" i="11"/>
  <c r="X1387" i="11"/>
  <c r="U1388" i="11"/>
  <c r="V1388" i="11"/>
  <c r="W1388" i="11"/>
  <c r="X1388" i="11"/>
  <c r="U1389" i="11"/>
  <c r="V1389" i="11"/>
  <c r="W1389" i="11"/>
  <c r="X1389" i="11"/>
  <c r="U1390" i="11"/>
  <c r="V1390" i="11"/>
  <c r="W1390" i="11"/>
  <c r="X1390" i="11"/>
  <c r="U1391" i="11"/>
  <c r="V1391" i="11"/>
  <c r="W1391" i="11"/>
  <c r="X1391" i="11"/>
  <c r="U1392" i="11"/>
  <c r="V1392" i="11"/>
  <c r="W1392" i="11"/>
  <c r="X1392" i="11"/>
  <c r="U1393" i="11"/>
  <c r="V1393" i="11"/>
  <c r="W1393" i="11"/>
  <c r="X1393" i="11"/>
  <c r="U1394" i="11"/>
  <c r="V1394" i="11"/>
  <c r="W1394" i="11"/>
  <c r="X1394" i="11"/>
  <c r="U1395" i="11"/>
  <c r="V1395" i="11"/>
  <c r="W1395" i="11"/>
  <c r="X1395" i="11"/>
  <c r="U1396" i="11"/>
  <c r="V1396" i="11"/>
  <c r="W1396" i="11"/>
  <c r="X1396" i="11"/>
  <c r="U1397" i="11"/>
  <c r="V1397" i="11"/>
  <c r="W1397" i="11"/>
  <c r="X1397" i="11"/>
  <c r="U1398" i="11"/>
  <c r="V1398" i="11"/>
  <c r="W1398" i="11"/>
  <c r="X1398" i="11"/>
  <c r="U1399" i="11"/>
  <c r="V1399" i="11"/>
  <c r="W1399" i="11"/>
  <c r="X1399" i="11"/>
  <c r="U1400" i="11"/>
  <c r="V1400" i="11"/>
  <c r="W1400" i="11"/>
  <c r="X1400" i="11"/>
  <c r="U1401" i="11"/>
  <c r="V1401" i="11"/>
  <c r="W1401" i="11"/>
  <c r="X1401" i="11"/>
  <c r="U1402" i="11"/>
  <c r="V1402" i="11"/>
  <c r="W1402" i="11"/>
  <c r="X1402" i="11"/>
  <c r="U1403" i="11"/>
  <c r="V1403" i="11"/>
  <c r="W1403" i="11"/>
  <c r="X1403" i="11"/>
  <c r="U1404" i="11"/>
  <c r="V1404" i="11"/>
  <c r="W1404" i="11"/>
  <c r="X1404" i="11"/>
  <c r="U1405" i="11"/>
  <c r="V1405" i="11"/>
  <c r="W1405" i="11"/>
  <c r="X1405" i="11"/>
  <c r="U1406" i="11"/>
  <c r="V1406" i="11"/>
  <c r="W1406" i="11"/>
  <c r="X1406" i="11"/>
  <c r="U1407" i="11"/>
  <c r="V1407" i="11"/>
  <c r="W1407" i="11"/>
  <c r="X1407" i="11"/>
  <c r="U1408" i="11"/>
  <c r="V1408" i="11"/>
  <c r="W1408" i="11"/>
  <c r="X1408" i="11"/>
  <c r="U1409" i="11"/>
  <c r="V1409" i="11"/>
  <c r="W1409" i="11"/>
  <c r="X1409" i="11"/>
  <c r="U1410" i="11"/>
  <c r="V1410" i="11"/>
  <c r="W1410" i="11"/>
  <c r="X1410" i="11"/>
  <c r="U1411" i="11"/>
  <c r="V1411" i="11"/>
  <c r="W1411" i="11"/>
  <c r="X1411" i="11"/>
  <c r="U1412" i="11"/>
  <c r="V1412" i="11"/>
  <c r="W1412" i="11"/>
  <c r="X1412" i="11"/>
  <c r="U1413" i="11"/>
  <c r="V1413" i="11"/>
  <c r="W1413" i="11"/>
  <c r="X1413" i="11"/>
  <c r="U1414" i="11"/>
  <c r="V1414" i="11"/>
  <c r="W1414" i="11"/>
  <c r="X1414" i="11"/>
  <c r="U1415" i="11"/>
  <c r="V1415" i="11"/>
  <c r="W1415" i="11"/>
  <c r="X1415" i="11"/>
  <c r="U1416" i="11"/>
  <c r="V1416" i="11"/>
  <c r="W1416" i="11"/>
  <c r="X1416" i="11"/>
  <c r="U1417" i="11"/>
  <c r="V1417" i="11"/>
  <c r="W1417" i="11"/>
  <c r="X1417" i="11"/>
  <c r="U1418" i="11"/>
  <c r="V1418" i="11"/>
  <c r="W1418" i="11"/>
  <c r="X1418" i="11"/>
  <c r="U1419" i="11"/>
  <c r="V1419" i="11"/>
  <c r="W1419" i="11"/>
  <c r="X1419" i="11"/>
  <c r="U1420" i="11"/>
  <c r="V1420" i="11"/>
  <c r="W1420" i="11"/>
  <c r="X1420" i="11"/>
  <c r="U1421" i="11"/>
  <c r="V1421" i="11"/>
  <c r="W1421" i="11"/>
  <c r="X1421" i="11"/>
  <c r="U1422" i="11"/>
  <c r="V1422" i="11"/>
  <c r="W1422" i="11"/>
  <c r="X1422" i="11"/>
  <c r="U1423" i="11"/>
  <c r="V1423" i="11"/>
  <c r="W1423" i="11"/>
  <c r="X1423" i="11"/>
  <c r="U1424" i="11"/>
  <c r="V1424" i="11"/>
  <c r="W1424" i="11"/>
  <c r="X1424" i="11"/>
  <c r="U1425" i="11"/>
  <c r="V1425" i="11"/>
  <c r="W1425" i="11"/>
  <c r="X1425" i="11"/>
  <c r="U1426" i="11"/>
  <c r="V1426" i="11"/>
  <c r="W1426" i="11"/>
  <c r="X1426" i="11"/>
  <c r="U1427" i="11"/>
  <c r="V1427" i="11"/>
  <c r="W1427" i="11"/>
  <c r="X1427" i="11"/>
  <c r="U1428" i="11"/>
  <c r="V1428" i="11"/>
  <c r="W1428" i="11"/>
  <c r="X1428" i="11"/>
  <c r="U1429" i="11"/>
  <c r="V1429" i="11"/>
  <c r="W1429" i="11"/>
  <c r="X1429" i="11"/>
  <c r="U1430" i="11"/>
  <c r="V1430" i="11"/>
  <c r="W1430" i="11"/>
  <c r="X1430" i="11"/>
  <c r="U1431" i="11"/>
  <c r="V1431" i="11"/>
  <c r="W1431" i="11"/>
  <c r="X1431" i="11"/>
  <c r="U1432" i="11"/>
  <c r="V1432" i="11"/>
  <c r="W1432" i="11"/>
  <c r="X1432" i="11"/>
  <c r="U1433" i="11"/>
  <c r="V1433" i="11"/>
  <c r="W1433" i="11"/>
  <c r="X1433" i="11"/>
  <c r="U1434" i="11"/>
  <c r="V1434" i="11"/>
  <c r="W1434" i="11"/>
  <c r="X1434" i="11"/>
  <c r="U1435" i="11"/>
  <c r="V1435" i="11"/>
  <c r="W1435" i="11"/>
  <c r="X1435" i="11"/>
  <c r="U1436" i="11"/>
  <c r="V1436" i="11"/>
  <c r="W1436" i="11"/>
  <c r="X1436" i="11"/>
  <c r="U1437" i="11"/>
  <c r="V1437" i="11"/>
  <c r="W1437" i="11"/>
  <c r="X1437" i="11"/>
  <c r="U1438" i="11"/>
  <c r="V1438" i="11"/>
  <c r="W1438" i="11"/>
  <c r="X1438" i="11"/>
  <c r="U1439" i="11"/>
  <c r="V1439" i="11"/>
  <c r="W1439" i="11"/>
  <c r="X1439" i="11"/>
  <c r="U1440" i="11"/>
  <c r="V1440" i="11"/>
  <c r="W1440" i="11"/>
  <c r="X1440" i="11"/>
  <c r="U1441" i="11"/>
  <c r="V1441" i="11"/>
  <c r="W1441" i="11"/>
  <c r="X1441" i="11"/>
  <c r="U1442" i="11"/>
  <c r="V1442" i="11"/>
  <c r="W1442" i="11"/>
  <c r="X1442" i="11"/>
  <c r="U1443" i="11"/>
  <c r="V1443" i="11"/>
  <c r="W1443" i="11"/>
  <c r="X1443" i="11"/>
  <c r="U1444" i="11"/>
  <c r="V1444" i="11"/>
  <c r="W1444" i="11"/>
  <c r="X1444" i="11"/>
  <c r="U1445" i="11"/>
  <c r="V1445" i="11"/>
  <c r="W1445" i="11"/>
  <c r="X1445" i="11"/>
  <c r="U1446" i="11"/>
  <c r="V1446" i="11"/>
  <c r="W1446" i="11"/>
  <c r="X1446" i="11"/>
  <c r="U1447" i="11"/>
  <c r="V1447" i="11"/>
  <c r="W1447" i="11"/>
  <c r="X1447" i="11"/>
  <c r="U1448" i="11"/>
  <c r="V1448" i="11"/>
  <c r="W1448" i="11"/>
  <c r="X1448" i="11"/>
  <c r="U1449" i="11"/>
  <c r="V1449" i="11"/>
  <c r="W1449" i="11"/>
  <c r="X1449" i="11"/>
  <c r="U1450" i="11"/>
  <c r="V1450" i="11"/>
  <c r="W1450" i="11"/>
  <c r="X1450" i="11"/>
  <c r="U1451" i="11"/>
  <c r="V1451" i="11"/>
  <c r="W1451" i="11"/>
  <c r="X1451" i="11"/>
  <c r="U1452" i="11"/>
  <c r="V1452" i="11"/>
  <c r="W1452" i="11"/>
  <c r="X1452" i="11"/>
  <c r="U1453" i="11"/>
  <c r="V1453" i="11"/>
  <c r="W1453" i="11"/>
  <c r="X1453" i="11"/>
  <c r="U1454" i="11"/>
  <c r="V1454" i="11"/>
  <c r="W1454" i="11"/>
  <c r="X1454" i="11"/>
  <c r="U1455" i="11"/>
  <c r="V1455" i="11"/>
  <c r="W1455" i="11"/>
  <c r="X1455" i="11"/>
  <c r="U1456" i="11"/>
  <c r="V1456" i="11"/>
  <c r="W1456" i="11"/>
  <c r="X1456" i="11"/>
  <c r="U1457" i="11"/>
  <c r="V1457" i="11"/>
  <c r="W1457" i="11"/>
  <c r="X1457" i="11"/>
  <c r="U1458" i="11"/>
  <c r="V1458" i="11"/>
  <c r="W1458" i="11"/>
  <c r="X1458" i="11"/>
  <c r="U1459" i="11"/>
  <c r="V1459" i="11"/>
  <c r="W1459" i="11"/>
  <c r="X1459" i="11"/>
  <c r="U1460" i="11"/>
  <c r="V1460" i="11"/>
  <c r="W1460" i="11"/>
  <c r="X1460" i="11"/>
  <c r="U1461" i="11"/>
  <c r="V1461" i="11"/>
  <c r="W1461" i="11"/>
  <c r="X1461" i="11"/>
  <c r="U1462" i="11"/>
  <c r="V1462" i="11"/>
  <c r="W1462" i="11"/>
  <c r="X1462" i="11"/>
  <c r="U1463" i="11"/>
  <c r="V1463" i="11"/>
  <c r="W1463" i="11"/>
  <c r="X1463" i="11"/>
  <c r="U1464" i="11"/>
  <c r="V1464" i="11"/>
  <c r="W1464" i="11"/>
  <c r="X1464" i="11"/>
  <c r="U1465" i="11"/>
  <c r="V1465" i="11"/>
  <c r="W1465" i="11"/>
  <c r="X1465" i="11"/>
  <c r="U1466" i="11"/>
  <c r="V1466" i="11"/>
  <c r="W1466" i="11"/>
  <c r="X1466" i="11"/>
  <c r="U1467" i="11"/>
  <c r="V1467" i="11"/>
  <c r="W1467" i="11"/>
  <c r="X1467" i="11"/>
  <c r="U1468" i="11"/>
  <c r="V1468" i="11"/>
  <c r="W1468" i="11"/>
  <c r="X1468" i="11"/>
  <c r="U1469" i="11"/>
  <c r="V1469" i="11"/>
  <c r="W1469" i="11"/>
  <c r="X1469" i="11"/>
  <c r="U1470" i="11"/>
  <c r="V1470" i="11"/>
  <c r="W1470" i="11"/>
  <c r="X1470" i="11"/>
  <c r="U1471" i="11"/>
  <c r="V1471" i="11"/>
  <c r="W1471" i="11"/>
  <c r="X1471" i="11"/>
  <c r="U1472" i="11"/>
  <c r="V1472" i="11"/>
  <c r="W1472" i="11"/>
  <c r="X1472" i="11"/>
  <c r="U1473" i="11"/>
  <c r="V1473" i="11"/>
  <c r="W1473" i="11"/>
  <c r="X1473" i="11"/>
  <c r="U1474" i="11"/>
  <c r="V1474" i="11"/>
  <c r="W1474" i="11"/>
  <c r="X1474" i="11"/>
  <c r="U1475" i="11"/>
  <c r="V1475" i="11"/>
  <c r="W1475" i="11"/>
  <c r="X1475" i="11"/>
  <c r="U1476" i="11"/>
  <c r="V1476" i="11"/>
  <c r="W1476" i="11"/>
  <c r="X1476" i="11"/>
  <c r="U1477" i="11"/>
  <c r="V1477" i="11"/>
  <c r="W1477" i="11"/>
  <c r="X1477" i="11"/>
  <c r="U1478" i="11"/>
  <c r="V1478" i="11"/>
  <c r="W1478" i="11"/>
  <c r="X1478" i="11"/>
  <c r="U1479" i="11"/>
  <c r="V1479" i="11"/>
  <c r="W1479" i="11"/>
  <c r="X1479" i="11"/>
  <c r="U1480" i="11"/>
  <c r="V1480" i="11"/>
  <c r="W1480" i="11"/>
  <c r="X1480" i="11"/>
  <c r="U1481" i="11"/>
  <c r="V1481" i="11"/>
  <c r="W1481" i="11"/>
  <c r="X1481" i="11"/>
  <c r="U1482" i="11"/>
  <c r="V1482" i="11"/>
  <c r="W1482" i="11"/>
  <c r="X1482" i="11"/>
  <c r="U1483" i="11"/>
  <c r="V1483" i="11"/>
  <c r="W1483" i="11"/>
  <c r="X1483" i="11"/>
  <c r="U1484" i="11"/>
  <c r="V1484" i="11"/>
  <c r="W1484" i="11"/>
  <c r="X1484" i="11"/>
  <c r="U1485" i="11"/>
  <c r="V1485" i="11"/>
  <c r="W1485" i="11"/>
  <c r="X1485" i="11"/>
  <c r="U1486" i="11"/>
  <c r="V1486" i="11"/>
  <c r="W1486" i="11"/>
  <c r="X1486" i="11"/>
  <c r="U1487" i="11"/>
  <c r="V1487" i="11"/>
  <c r="W1487" i="11"/>
  <c r="X1487" i="11"/>
  <c r="U1488" i="11"/>
  <c r="V1488" i="11"/>
  <c r="W1488" i="11"/>
  <c r="X1488" i="11"/>
  <c r="U1489" i="11"/>
  <c r="V1489" i="11"/>
  <c r="W1489" i="11"/>
  <c r="X1489" i="11"/>
  <c r="U1490" i="11"/>
  <c r="V1490" i="11"/>
  <c r="W1490" i="11"/>
  <c r="X1490" i="11"/>
  <c r="U1491" i="11"/>
  <c r="V1491" i="11"/>
  <c r="W1491" i="11"/>
  <c r="X1491" i="11"/>
  <c r="U1492" i="11"/>
  <c r="V1492" i="11"/>
  <c r="W1492" i="11"/>
  <c r="X1492" i="11"/>
  <c r="U1493" i="11"/>
  <c r="V1493" i="11"/>
  <c r="W1493" i="11"/>
  <c r="X1493" i="11"/>
  <c r="U1494" i="11"/>
  <c r="V1494" i="11"/>
  <c r="W1494" i="11"/>
  <c r="X1494" i="11"/>
  <c r="U1495" i="11"/>
  <c r="V1495" i="11"/>
  <c r="W1495" i="11"/>
  <c r="X1495" i="11"/>
  <c r="U1496" i="11"/>
  <c r="V1496" i="11"/>
  <c r="W1496" i="11"/>
  <c r="X1496" i="11"/>
  <c r="U1497" i="11"/>
  <c r="V1497" i="11"/>
  <c r="W1497" i="11"/>
  <c r="X1497" i="11"/>
  <c r="U1498" i="11"/>
  <c r="V1498" i="11"/>
  <c r="W1498" i="11"/>
  <c r="X1498" i="11"/>
  <c r="U1499" i="11"/>
  <c r="V1499" i="11"/>
  <c r="W1499" i="11"/>
  <c r="X1499" i="11"/>
  <c r="U1500" i="11"/>
  <c r="V1500" i="11"/>
  <c r="W1500" i="11"/>
  <c r="X1500" i="11"/>
  <c r="U1501" i="11"/>
  <c r="V1501" i="11"/>
  <c r="W1501" i="11"/>
  <c r="X1501" i="11"/>
  <c r="U1502" i="11"/>
  <c r="V1502" i="11"/>
  <c r="W1502" i="11"/>
  <c r="X1502" i="11"/>
  <c r="U1503" i="11"/>
  <c r="V1503" i="11"/>
  <c r="W1503" i="11"/>
  <c r="X1503" i="11"/>
  <c r="U1504" i="11"/>
  <c r="V1504" i="11"/>
  <c r="W1504" i="11"/>
  <c r="X1504" i="11"/>
  <c r="U1505" i="11"/>
  <c r="V1505" i="11"/>
  <c r="W1505" i="11"/>
  <c r="X1505" i="11"/>
  <c r="U1506" i="11"/>
  <c r="V1506" i="11"/>
  <c r="W1506" i="11"/>
  <c r="X1506" i="11"/>
  <c r="U1507" i="11"/>
  <c r="V1507" i="11"/>
  <c r="W1507" i="11"/>
  <c r="X1507" i="11"/>
  <c r="U1508" i="11"/>
  <c r="V1508" i="11"/>
  <c r="W1508" i="11"/>
  <c r="X1508" i="11"/>
  <c r="U1509" i="11"/>
  <c r="V1509" i="11"/>
  <c r="W1509" i="11"/>
  <c r="X1509" i="11"/>
  <c r="U1510" i="11"/>
  <c r="V1510" i="11"/>
  <c r="W1510" i="11"/>
  <c r="X1510" i="11"/>
  <c r="U1511" i="11"/>
  <c r="V1511" i="11"/>
  <c r="W1511" i="11"/>
  <c r="X1511" i="11"/>
  <c r="U1512" i="11"/>
  <c r="V1512" i="11"/>
  <c r="W1512" i="11"/>
  <c r="X1512" i="11"/>
  <c r="U1513" i="11"/>
  <c r="V1513" i="11"/>
  <c r="W1513" i="11"/>
  <c r="X1513" i="11"/>
  <c r="U1514" i="11"/>
  <c r="V1514" i="11"/>
  <c r="W1514" i="11"/>
  <c r="X1514" i="11"/>
  <c r="U1515" i="11"/>
  <c r="V1515" i="11"/>
  <c r="W1515" i="11"/>
  <c r="X1515" i="11"/>
  <c r="U1516" i="11"/>
  <c r="V1516" i="11"/>
  <c r="W1516" i="11"/>
  <c r="X1516" i="11"/>
  <c r="U1517" i="11"/>
  <c r="V1517" i="11"/>
  <c r="W1517" i="11"/>
  <c r="X1517" i="11"/>
  <c r="U1518" i="11"/>
  <c r="V1518" i="11"/>
  <c r="W1518" i="11"/>
  <c r="X1518" i="11"/>
  <c r="U1519" i="11"/>
  <c r="V1519" i="11"/>
  <c r="W1519" i="11"/>
  <c r="X1519" i="11"/>
  <c r="U1520" i="11"/>
  <c r="V1520" i="11"/>
  <c r="W1520" i="11"/>
  <c r="X1520" i="11"/>
  <c r="U1521" i="11"/>
  <c r="V1521" i="11"/>
  <c r="W1521" i="11"/>
  <c r="X1521" i="11"/>
  <c r="U1522" i="11"/>
  <c r="V1522" i="11"/>
  <c r="W1522" i="11"/>
  <c r="X1522" i="11"/>
  <c r="U1523" i="11"/>
  <c r="V1523" i="11"/>
  <c r="W1523" i="11"/>
  <c r="X1523" i="11"/>
  <c r="U1524" i="11"/>
  <c r="V1524" i="11"/>
  <c r="W1524" i="11"/>
  <c r="X1524" i="11"/>
  <c r="U1525" i="11"/>
  <c r="V1525" i="11"/>
  <c r="W1525" i="11"/>
  <c r="X1525" i="11"/>
  <c r="U1526" i="11"/>
  <c r="V1526" i="11"/>
  <c r="W1526" i="11"/>
  <c r="X1526" i="11"/>
  <c r="U1527" i="11"/>
  <c r="V1527" i="11"/>
  <c r="W1527" i="11"/>
  <c r="X1527" i="11"/>
  <c r="U1528" i="11"/>
  <c r="V1528" i="11"/>
  <c r="W1528" i="11"/>
  <c r="X1528" i="11"/>
  <c r="U1529" i="11"/>
  <c r="V1529" i="11"/>
  <c r="W1529" i="11"/>
  <c r="X1529" i="11"/>
  <c r="U1530" i="11"/>
  <c r="V1530" i="11"/>
  <c r="W1530" i="11"/>
  <c r="X1530" i="11"/>
  <c r="U1531" i="11"/>
  <c r="V1531" i="11"/>
  <c r="W1531" i="11"/>
  <c r="X1531" i="11"/>
  <c r="U1532" i="11"/>
  <c r="V1532" i="11"/>
  <c r="W1532" i="11"/>
  <c r="X1532" i="11"/>
  <c r="U1533" i="11"/>
  <c r="V1533" i="11"/>
  <c r="W1533" i="11"/>
  <c r="X1533" i="11"/>
  <c r="U1534" i="11"/>
  <c r="V1534" i="11"/>
  <c r="W1534" i="11"/>
  <c r="X1534" i="11"/>
  <c r="U1535" i="11"/>
  <c r="V1535" i="11"/>
  <c r="W1535" i="11"/>
  <c r="X1535" i="11"/>
  <c r="U1536" i="11"/>
  <c r="V1536" i="11"/>
  <c r="W1536" i="11"/>
  <c r="X1536" i="11"/>
  <c r="U1537" i="11"/>
  <c r="V1537" i="11"/>
  <c r="W1537" i="11"/>
  <c r="X1537" i="11"/>
  <c r="U1538" i="11"/>
  <c r="V1538" i="11"/>
  <c r="W1538" i="11"/>
  <c r="X1538" i="11"/>
  <c r="U1539" i="11"/>
  <c r="V1539" i="11"/>
  <c r="W1539" i="11"/>
  <c r="X1539" i="11"/>
  <c r="U1540" i="11"/>
  <c r="V1540" i="11"/>
  <c r="W1540" i="11"/>
  <c r="X1540" i="11"/>
  <c r="U1541" i="11"/>
  <c r="V1541" i="11"/>
  <c r="W1541" i="11"/>
  <c r="X1541" i="11"/>
  <c r="U1542" i="11"/>
  <c r="V1542" i="11"/>
  <c r="W1542" i="11"/>
  <c r="X1542" i="11"/>
  <c r="U1543" i="11"/>
  <c r="V1543" i="11"/>
  <c r="W1543" i="11"/>
  <c r="X1543" i="11"/>
  <c r="U1544" i="11"/>
  <c r="V1544" i="11"/>
  <c r="W1544" i="11"/>
  <c r="X1544" i="11"/>
  <c r="U1545" i="11"/>
  <c r="V1545" i="11"/>
  <c r="W1545" i="11"/>
  <c r="X1545" i="11"/>
  <c r="U1546" i="11"/>
  <c r="V1546" i="11"/>
  <c r="W1546" i="11"/>
  <c r="X1546" i="11"/>
  <c r="U1547" i="11"/>
  <c r="V1547" i="11"/>
  <c r="W1547" i="11"/>
  <c r="X1547" i="11"/>
  <c r="U1548" i="11"/>
  <c r="V1548" i="11"/>
  <c r="W1548" i="11"/>
  <c r="X1548" i="11"/>
  <c r="U1549" i="11"/>
  <c r="V1549" i="11"/>
  <c r="W1549" i="11"/>
  <c r="X1549" i="11"/>
  <c r="U1550" i="11"/>
  <c r="V1550" i="11"/>
  <c r="W1550" i="11"/>
  <c r="X1550" i="11"/>
  <c r="U1551" i="11"/>
  <c r="V1551" i="11"/>
  <c r="W1551" i="11"/>
  <c r="X1551" i="11"/>
  <c r="U1552" i="11"/>
  <c r="V1552" i="11"/>
  <c r="W1552" i="11"/>
  <c r="X1552" i="11"/>
  <c r="U1553" i="11"/>
  <c r="V1553" i="11"/>
  <c r="W1553" i="11"/>
  <c r="X1553" i="11"/>
  <c r="U1554" i="11"/>
  <c r="V1554" i="11"/>
  <c r="W1554" i="11"/>
  <c r="X1554" i="11"/>
  <c r="U1555" i="11"/>
  <c r="V1555" i="11"/>
  <c r="W1555" i="11"/>
  <c r="X1555" i="11"/>
  <c r="U1556" i="11"/>
  <c r="V1556" i="11"/>
  <c r="W1556" i="11"/>
  <c r="X1556" i="11"/>
  <c r="U1557" i="11"/>
  <c r="V1557" i="11"/>
  <c r="W1557" i="11"/>
  <c r="X1557" i="11"/>
  <c r="U1558" i="11"/>
  <c r="V1558" i="11"/>
  <c r="W1558" i="11"/>
  <c r="X1558" i="11"/>
  <c r="U1559" i="11"/>
  <c r="V1559" i="11"/>
  <c r="W1559" i="11"/>
  <c r="X1559" i="11"/>
  <c r="U1560" i="11"/>
  <c r="V1560" i="11"/>
  <c r="W1560" i="11"/>
  <c r="X1560" i="11"/>
  <c r="U1561" i="11"/>
  <c r="V1561" i="11"/>
  <c r="W1561" i="11"/>
  <c r="X1561" i="11"/>
  <c r="U1562" i="11"/>
  <c r="V1562" i="11"/>
  <c r="W1562" i="11"/>
  <c r="X1562" i="11"/>
  <c r="U1563" i="11"/>
  <c r="V1563" i="11"/>
  <c r="W1563" i="11"/>
  <c r="X1563" i="11"/>
  <c r="U1564" i="11"/>
  <c r="V1564" i="11"/>
  <c r="W1564" i="11"/>
  <c r="X1564" i="11"/>
  <c r="U1565" i="11"/>
  <c r="V1565" i="11"/>
  <c r="W1565" i="11"/>
  <c r="X1565" i="11"/>
  <c r="U1566" i="11"/>
  <c r="V1566" i="11"/>
  <c r="W1566" i="11"/>
  <c r="X1566" i="11"/>
  <c r="U1567" i="11"/>
  <c r="V1567" i="11"/>
  <c r="W1567" i="11"/>
  <c r="X1567" i="11"/>
  <c r="U1568" i="11"/>
  <c r="V1568" i="11"/>
  <c r="W1568" i="11"/>
  <c r="X1568" i="11"/>
  <c r="U1569" i="11"/>
  <c r="V1569" i="11"/>
  <c r="W1569" i="11"/>
  <c r="X1569" i="11"/>
  <c r="U1570" i="11"/>
  <c r="V1570" i="11"/>
  <c r="W1570" i="11"/>
  <c r="X1570" i="11"/>
  <c r="U1571" i="11"/>
  <c r="V1571" i="11"/>
  <c r="W1571" i="11"/>
  <c r="X1571" i="11"/>
  <c r="U1572" i="11"/>
  <c r="V1572" i="11"/>
  <c r="W1572" i="11"/>
  <c r="X1572" i="11"/>
  <c r="U1573" i="11"/>
  <c r="V1573" i="11"/>
  <c r="W1573" i="11"/>
  <c r="X1573" i="11"/>
  <c r="U1574" i="11"/>
  <c r="V1574" i="11"/>
  <c r="W1574" i="11"/>
  <c r="X1574" i="11"/>
  <c r="U1575" i="11"/>
  <c r="V1575" i="11"/>
  <c r="W1575" i="11"/>
  <c r="X1575" i="11"/>
  <c r="U1576" i="11"/>
  <c r="V1576" i="11"/>
  <c r="W1576" i="11"/>
  <c r="X1576" i="11"/>
  <c r="U1577" i="11"/>
  <c r="V1577" i="11"/>
  <c r="W1577" i="11"/>
  <c r="X1577" i="11"/>
  <c r="U1578" i="11"/>
  <c r="V1578" i="11"/>
  <c r="W1578" i="11"/>
  <c r="X1578" i="11"/>
  <c r="U1579" i="11"/>
  <c r="V1579" i="11"/>
  <c r="W1579" i="11"/>
  <c r="X1579" i="11"/>
  <c r="U1580" i="11"/>
  <c r="V1580" i="11"/>
  <c r="W1580" i="11"/>
  <c r="X1580" i="11"/>
  <c r="U1581" i="11"/>
  <c r="V1581" i="11"/>
  <c r="W1581" i="11"/>
  <c r="X1581" i="11"/>
  <c r="U1582" i="11"/>
  <c r="V1582" i="11"/>
  <c r="W1582" i="11"/>
  <c r="X1582" i="11"/>
  <c r="U1583" i="11"/>
  <c r="V1583" i="11"/>
  <c r="W1583" i="11"/>
  <c r="X1583" i="11"/>
  <c r="U1584" i="11"/>
  <c r="V1584" i="11"/>
  <c r="W1584" i="11"/>
  <c r="X1584" i="11"/>
  <c r="U1585" i="11"/>
  <c r="V1585" i="11"/>
  <c r="W1585" i="11"/>
  <c r="X1585" i="11"/>
  <c r="U1586" i="11"/>
  <c r="V1586" i="11"/>
  <c r="W1586" i="11"/>
  <c r="X1586" i="11"/>
  <c r="U1587" i="11"/>
  <c r="V1587" i="11"/>
  <c r="W1587" i="11"/>
  <c r="X1587" i="11"/>
  <c r="U1588" i="11"/>
  <c r="V1588" i="11"/>
  <c r="W1588" i="11"/>
  <c r="X1588" i="11"/>
  <c r="U1589" i="11"/>
  <c r="V1589" i="11"/>
  <c r="W1589" i="11"/>
  <c r="X1589" i="11"/>
  <c r="U1590" i="11"/>
  <c r="V1590" i="11"/>
  <c r="W1590" i="11"/>
  <c r="X1590" i="11"/>
  <c r="U1591" i="11"/>
  <c r="V1591" i="11"/>
  <c r="W1591" i="11"/>
  <c r="X1591" i="11"/>
  <c r="U1592" i="11"/>
  <c r="V1592" i="11"/>
  <c r="W1592" i="11"/>
  <c r="X1592" i="11"/>
  <c r="U1593" i="11"/>
  <c r="V1593" i="11"/>
  <c r="W1593" i="11"/>
  <c r="X1593" i="11"/>
  <c r="U1594" i="11"/>
  <c r="V1594" i="11"/>
  <c r="W1594" i="11"/>
  <c r="X1594" i="11"/>
  <c r="U1595" i="11"/>
  <c r="V1595" i="11"/>
  <c r="W1595" i="11"/>
  <c r="X1595" i="11"/>
  <c r="U1596" i="11"/>
  <c r="V1596" i="11"/>
  <c r="W1596" i="11"/>
  <c r="X1596" i="11"/>
  <c r="U1597" i="11"/>
  <c r="V1597" i="11"/>
  <c r="W1597" i="11"/>
  <c r="X1597" i="11"/>
  <c r="U1598" i="11"/>
  <c r="V1598" i="11"/>
  <c r="W1598" i="11"/>
  <c r="X1598" i="11"/>
  <c r="U1599" i="11"/>
  <c r="V1599" i="11"/>
  <c r="W1599" i="11"/>
  <c r="X1599" i="11"/>
  <c r="U1600" i="11"/>
  <c r="V1600" i="11"/>
  <c r="W1600" i="11"/>
  <c r="X1600" i="11"/>
  <c r="U1601" i="11"/>
  <c r="V1601" i="11"/>
  <c r="W1601" i="11"/>
  <c r="X1601" i="11"/>
  <c r="U1602" i="11"/>
  <c r="V1602" i="11"/>
  <c r="W1602" i="11"/>
  <c r="X1602" i="11"/>
  <c r="U1603" i="11"/>
  <c r="V1603" i="11"/>
  <c r="W1603" i="11"/>
  <c r="X1603" i="11"/>
  <c r="U1604" i="11"/>
  <c r="V1604" i="11"/>
  <c r="W1604" i="11"/>
  <c r="X1604" i="11"/>
  <c r="U1605" i="11"/>
  <c r="V1605" i="11"/>
  <c r="W1605" i="11"/>
  <c r="X1605" i="11"/>
  <c r="U1606" i="11"/>
  <c r="V1606" i="11"/>
  <c r="W1606" i="11"/>
  <c r="X1606" i="11"/>
  <c r="U1607" i="11"/>
  <c r="V1607" i="11"/>
  <c r="W1607" i="11"/>
  <c r="X1607" i="11"/>
  <c r="U1608" i="11"/>
  <c r="V1608" i="11"/>
  <c r="W1608" i="11"/>
  <c r="X1608" i="11"/>
  <c r="U1609" i="11"/>
  <c r="V1609" i="11"/>
  <c r="W1609" i="11"/>
  <c r="X1609" i="11"/>
  <c r="U1610" i="11"/>
  <c r="V1610" i="11"/>
  <c r="W1610" i="11"/>
  <c r="X1610" i="11"/>
  <c r="U1611" i="11"/>
  <c r="V1611" i="11"/>
  <c r="W1611" i="11"/>
  <c r="X1611" i="11"/>
  <c r="U1612" i="11"/>
  <c r="V1612" i="11"/>
  <c r="W1612" i="11"/>
  <c r="X1612" i="11"/>
  <c r="U1613" i="11"/>
  <c r="V1613" i="11"/>
  <c r="W1613" i="11"/>
  <c r="X1613" i="11"/>
  <c r="U1614" i="11"/>
  <c r="V1614" i="11"/>
  <c r="W1614" i="11"/>
  <c r="X1614" i="11"/>
  <c r="U1615" i="11"/>
  <c r="V1615" i="11"/>
  <c r="W1615" i="11"/>
  <c r="X1615" i="11"/>
  <c r="U1616" i="11"/>
  <c r="V1616" i="11"/>
  <c r="W1616" i="11"/>
  <c r="X1616" i="11"/>
  <c r="U1617" i="11"/>
  <c r="V1617" i="11"/>
  <c r="W1617" i="11"/>
  <c r="X1617" i="11"/>
  <c r="U1618" i="11"/>
  <c r="V1618" i="11"/>
  <c r="W1618" i="11"/>
  <c r="X1618" i="11"/>
  <c r="U1619" i="11"/>
  <c r="V1619" i="11"/>
  <c r="W1619" i="11"/>
  <c r="X1619" i="11"/>
  <c r="U1620" i="11"/>
  <c r="V1620" i="11"/>
  <c r="W1620" i="11"/>
  <c r="X1620" i="11"/>
  <c r="U1621" i="11"/>
  <c r="V1621" i="11"/>
  <c r="W1621" i="11"/>
  <c r="X1621" i="11"/>
  <c r="U1622" i="11"/>
  <c r="V1622" i="11"/>
  <c r="W1622" i="11"/>
  <c r="X1622" i="11"/>
  <c r="U1623" i="11"/>
  <c r="V1623" i="11"/>
  <c r="W1623" i="11"/>
  <c r="X1623" i="11"/>
  <c r="U1624" i="11"/>
  <c r="V1624" i="11"/>
  <c r="W1624" i="11"/>
  <c r="X1624" i="11"/>
  <c r="U1625" i="11"/>
  <c r="V1625" i="11"/>
  <c r="W1625" i="11"/>
  <c r="X1625" i="11"/>
  <c r="U1626" i="11"/>
  <c r="V1626" i="11"/>
  <c r="W1626" i="11"/>
  <c r="X1626" i="11"/>
  <c r="U1627" i="11"/>
  <c r="V1627" i="11"/>
  <c r="W1627" i="11"/>
  <c r="X1627" i="11"/>
  <c r="U1628" i="11"/>
  <c r="V1628" i="11"/>
  <c r="W1628" i="11"/>
  <c r="X1628" i="11"/>
  <c r="U1629" i="11"/>
  <c r="V1629" i="11"/>
  <c r="W1629" i="11"/>
  <c r="X1629" i="11"/>
  <c r="U1630" i="11"/>
  <c r="V1630" i="11"/>
  <c r="W1630" i="11"/>
  <c r="X1630" i="11"/>
  <c r="U1631" i="11"/>
  <c r="V1631" i="11"/>
  <c r="W1631" i="11"/>
  <c r="X1631" i="11"/>
  <c r="U1632" i="11"/>
  <c r="V1632" i="11"/>
  <c r="W1632" i="11"/>
  <c r="X1632" i="11"/>
  <c r="U1633" i="11"/>
  <c r="V1633" i="11"/>
  <c r="W1633" i="11"/>
  <c r="X1633" i="11"/>
  <c r="U1634" i="11"/>
  <c r="V1634" i="11"/>
  <c r="W1634" i="11"/>
  <c r="X1634" i="11"/>
  <c r="U1635" i="11"/>
  <c r="V1635" i="11"/>
  <c r="W1635" i="11"/>
  <c r="X1635" i="11"/>
  <c r="U1636" i="11"/>
  <c r="V1636" i="11"/>
  <c r="W1636" i="11"/>
  <c r="X1636" i="11"/>
  <c r="U1637" i="11"/>
  <c r="V1637" i="11"/>
  <c r="W1637" i="11"/>
  <c r="X1637" i="11"/>
  <c r="U1638" i="11"/>
  <c r="V1638" i="11"/>
  <c r="W1638" i="11"/>
  <c r="X1638" i="11"/>
  <c r="U1639" i="11"/>
  <c r="V1639" i="11"/>
  <c r="W1639" i="11"/>
  <c r="X1639" i="11"/>
  <c r="U1640" i="11"/>
  <c r="V1640" i="11"/>
  <c r="W1640" i="11"/>
  <c r="X1640" i="11"/>
  <c r="U1641" i="11"/>
  <c r="V1641" i="11"/>
  <c r="W1641" i="11"/>
  <c r="X1641" i="11"/>
  <c r="U1642" i="11"/>
  <c r="V1642" i="11"/>
  <c r="W1642" i="11"/>
  <c r="X1642" i="11"/>
  <c r="U1643" i="11"/>
  <c r="V1643" i="11"/>
  <c r="W1643" i="11"/>
  <c r="X1643" i="11"/>
  <c r="U1644" i="11"/>
  <c r="V1644" i="11"/>
  <c r="W1644" i="11"/>
  <c r="X1644" i="11"/>
  <c r="U1645" i="11"/>
  <c r="V1645" i="11"/>
  <c r="W1645" i="11"/>
  <c r="X1645" i="11"/>
  <c r="U1646" i="11"/>
  <c r="V1646" i="11"/>
  <c r="W1646" i="11"/>
  <c r="X1646" i="11"/>
  <c r="U1647" i="11"/>
  <c r="V1647" i="11"/>
  <c r="W1647" i="11"/>
  <c r="X1647" i="11"/>
  <c r="U1648" i="11"/>
  <c r="V1648" i="11"/>
  <c r="W1648" i="11"/>
  <c r="X1648" i="11"/>
  <c r="U1649" i="11"/>
  <c r="V1649" i="11"/>
  <c r="W1649" i="11"/>
  <c r="X1649" i="11"/>
  <c r="U1650" i="11"/>
  <c r="V1650" i="11"/>
  <c r="W1650" i="11"/>
  <c r="X1650" i="11"/>
  <c r="U1651" i="11"/>
  <c r="V1651" i="11"/>
  <c r="W1651" i="11"/>
  <c r="X1651" i="11"/>
  <c r="U1652" i="11"/>
  <c r="V1652" i="11"/>
  <c r="W1652" i="11"/>
  <c r="X1652" i="11"/>
  <c r="U1653" i="11"/>
  <c r="V1653" i="11"/>
  <c r="W1653" i="11"/>
  <c r="X1653" i="11"/>
  <c r="U1654" i="11"/>
  <c r="V1654" i="11"/>
  <c r="W1654" i="11"/>
  <c r="X1654" i="11"/>
  <c r="U1655" i="11"/>
  <c r="V1655" i="11"/>
  <c r="W1655" i="11"/>
  <c r="X1655" i="11"/>
  <c r="U1656" i="11"/>
  <c r="V1656" i="11"/>
  <c r="W1656" i="11"/>
  <c r="X1656" i="11"/>
  <c r="U1657" i="11"/>
  <c r="V1657" i="11"/>
  <c r="W1657" i="11"/>
  <c r="X1657" i="11"/>
  <c r="U1658" i="11"/>
  <c r="V1658" i="11"/>
  <c r="W1658" i="11"/>
  <c r="X1658" i="11"/>
  <c r="U1659" i="11"/>
  <c r="V1659" i="11"/>
  <c r="W1659" i="11"/>
  <c r="X1659" i="11"/>
  <c r="U1660" i="11"/>
  <c r="V1660" i="11"/>
  <c r="W1660" i="11"/>
  <c r="X1660" i="11"/>
  <c r="U1661" i="11"/>
  <c r="V1661" i="11"/>
  <c r="W1661" i="11"/>
  <c r="X1661" i="11"/>
  <c r="U1662" i="11"/>
  <c r="V1662" i="11"/>
  <c r="W1662" i="11"/>
  <c r="X1662" i="11"/>
  <c r="U1663" i="11"/>
  <c r="V1663" i="11"/>
  <c r="W1663" i="11"/>
  <c r="X1663" i="11"/>
  <c r="U1664" i="11"/>
  <c r="V1664" i="11"/>
  <c r="W1664" i="11"/>
  <c r="X1664" i="11"/>
  <c r="U1665" i="11"/>
  <c r="V1665" i="11"/>
  <c r="W1665" i="11"/>
  <c r="X1665" i="11"/>
  <c r="U1666" i="11"/>
  <c r="V1666" i="11"/>
  <c r="W1666" i="11"/>
  <c r="X1666" i="11"/>
  <c r="U1667" i="11"/>
  <c r="V1667" i="11"/>
  <c r="W1667" i="11"/>
  <c r="X1667" i="11"/>
  <c r="U1668" i="11"/>
  <c r="V1668" i="11"/>
  <c r="W1668" i="11"/>
  <c r="X1668" i="11"/>
  <c r="U1669" i="11"/>
  <c r="V1669" i="11"/>
  <c r="W1669" i="11"/>
  <c r="X1669" i="11"/>
  <c r="U1670" i="11"/>
  <c r="V1670" i="11"/>
  <c r="W1670" i="11"/>
  <c r="X1670" i="11"/>
  <c r="U1671" i="11"/>
  <c r="V1671" i="11"/>
  <c r="W1671" i="11"/>
  <c r="X1671" i="11"/>
  <c r="U1672" i="11"/>
  <c r="V1672" i="11"/>
  <c r="W1672" i="11"/>
  <c r="X1672" i="11"/>
  <c r="U1673" i="11"/>
  <c r="V1673" i="11"/>
  <c r="W1673" i="11"/>
  <c r="X1673" i="11"/>
  <c r="U1674" i="11"/>
  <c r="V1674" i="11"/>
  <c r="W1674" i="11"/>
  <c r="X1674" i="11"/>
  <c r="U1675" i="11"/>
  <c r="V1675" i="11"/>
  <c r="W1675" i="11"/>
  <c r="X1675" i="11"/>
  <c r="U1676" i="11"/>
  <c r="V1676" i="11"/>
  <c r="W1676" i="11"/>
  <c r="X1676" i="11"/>
  <c r="U1677" i="11"/>
  <c r="V1677" i="11"/>
  <c r="W1677" i="11"/>
  <c r="X1677" i="11"/>
  <c r="U1678" i="11"/>
  <c r="V1678" i="11"/>
  <c r="W1678" i="11"/>
  <c r="X1678" i="11"/>
  <c r="U1679" i="11"/>
  <c r="V1679" i="11"/>
  <c r="W1679" i="11"/>
  <c r="X1679" i="11"/>
  <c r="U1680" i="11"/>
  <c r="V1680" i="11"/>
  <c r="W1680" i="11"/>
  <c r="X1680" i="11"/>
  <c r="U1681" i="11"/>
  <c r="V1681" i="11"/>
  <c r="W1681" i="11"/>
  <c r="X1681" i="11"/>
  <c r="U1682" i="11"/>
  <c r="V1682" i="11"/>
  <c r="W1682" i="11"/>
  <c r="X1682" i="11"/>
  <c r="U1683" i="11"/>
  <c r="V1683" i="11"/>
  <c r="W1683" i="11"/>
  <c r="X1683" i="11"/>
  <c r="U1684" i="11"/>
  <c r="V1684" i="11"/>
  <c r="W1684" i="11"/>
  <c r="X1684" i="11"/>
  <c r="U1685" i="11"/>
  <c r="V1685" i="11"/>
  <c r="W1685" i="11"/>
  <c r="X1685" i="11"/>
  <c r="U1686" i="11"/>
  <c r="V1686" i="11"/>
  <c r="W1686" i="11"/>
  <c r="X1686" i="11"/>
  <c r="U1687" i="11"/>
  <c r="V1687" i="11"/>
  <c r="W1687" i="11"/>
  <c r="X1687" i="11"/>
  <c r="U1688" i="11"/>
  <c r="V1688" i="11"/>
  <c r="W1688" i="11"/>
  <c r="X1688" i="11"/>
  <c r="U1689" i="11"/>
  <c r="V1689" i="11"/>
  <c r="W1689" i="11"/>
  <c r="X1689" i="11"/>
  <c r="U1690" i="11"/>
  <c r="V1690" i="11"/>
  <c r="W1690" i="11"/>
  <c r="X1690" i="11"/>
  <c r="U1691" i="11"/>
  <c r="V1691" i="11"/>
  <c r="W1691" i="11"/>
  <c r="X1691" i="11"/>
  <c r="U1692" i="11"/>
  <c r="V1692" i="11"/>
  <c r="W1692" i="11"/>
  <c r="X1692" i="11"/>
  <c r="U1693" i="11"/>
  <c r="V1693" i="11"/>
  <c r="W1693" i="11"/>
  <c r="X1693" i="11"/>
  <c r="U1694" i="11"/>
  <c r="V1694" i="11"/>
  <c r="W1694" i="11"/>
  <c r="X1694" i="11"/>
  <c r="U1695" i="11"/>
  <c r="V1695" i="11"/>
  <c r="W1695" i="11"/>
  <c r="X1695" i="11"/>
  <c r="U1696" i="11"/>
  <c r="V1696" i="11"/>
  <c r="W1696" i="11"/>
  <c r="X1696" i="11"/>
  <c r="U1697" i="11"/>
  <c r="V1697" i="11"/>
  <c r="W1697" i="11"/>
  <c r="X1697" i="11"/>
  <c r="U1698" i="11"/>
  <c r="V1698" i="11"/>
  <c r="W1698" i="11"/>
  <c r="X1698" i="11"/>
  <c r="U1699" i="11"/>
  <c r="V1699" i="11"/>
  <c r="W1699" i="11"/>
  <c r="X1699" i="11"/>
  <c r="U1700" i="11"/>
  <c r="V1700" i="11"/>
  <c r="W1700" i="11"/>
  <c r="X1700" i="11"/>
  <c r="U1701" i="11"/>
  <c r="V1701" i="11"/>
  <c r="W1701" i="11"/>
  <c r="X1701" i="11"/>
  <c r="U1702" i="11"/>
  <c r="V1702" i="11"/>
  <c r="W1702" i="11"/>
  <c r="X1702" i="11"/>
  <c r="U1703" i="11"/>
  <c r="V1703" i="11"/>
  <c r="W1703" i="11"/>
  <c r="X1703" i="11"/>
  <c r="U1704" i="11"/>
  <c r="V1704" i="11"/>
  <c r="W1704" i="11"/>
  <c r="X1704" i="11"/>
  <c r="U1705" i="11"/>
  <c r="V1705" i="11"/>
  <c r="W1705" i="11"/>
  <c r="X1705" i="11"/>
  <c r="U1706" i="11"/>
  <c r="V1706" i="11"/>
  <c r="W1706" i="11"/>
  <c r="X1706" i="11"/>
  <c r="U1707" i="11"/>
  <c r="V1707" i="11"/>
  <c r="W1707" i="11"/>
  <c r="X1707" i="11"/>
  <c r="U1708" i="11"/>
  <c r="V1708" i="11"/>
  <c r="W1708" i="11"/>
  <c r="X1708" i="11"/>
  <c r="U1709" i="11"/>
  <c r="V1709" i="11"/>
  <c r="W1709" i="11"/>
  <c r="X1709" i="11"/>
  <c r="U1710" i="11"/>
  <c r="V1710" i="11"/>
  <c r="W1710" i="11"/>
  <c r="X1710" i="11"/>
  <c r="U1711" i="11"/>
  <c r="V1711" i="11"/>
  <c r="W1711" i="11"/>
  <c r="X1711" i="11"/>
  <c r="U1712" i="11"/>
  <c r="V1712" i="11"/>
  <c r="W1712" i="11"/>
  <c r="X1712" i="11"/>
  <c r="U1713" i="11"/>
  <c r="V1713" i="11"/>
  <c r="W1713" i="11"/>
  <c r="X1713" i="11"/>
  <c r="U1714" i="11"/>
  <c r="V1714" i="11"/>
  <c r="W1714" i="11"/>
  <c r="X1714" i="11"/>
  <c r="U1715" i="11"/>
  <c r="V1715" i="11"/>
  <c r="W1715" i="11"/>
  <c r="X1715" i="11"/>
  <c r="U1716" i="11"/>
  <c r="V1716" i="11"/>
  <c r="W1716" i="11"/>
  <c r="X1716" i="11"/>
  <c r="U1717" i="11"/>
  <c r="V1717" i="11"/>
  <c r="W1717" i="11"/>
  <c r="X1717" i="11"/>
  <c r="U1718" i="11"/>
  <c r="V1718" i="11"/>
  <c r="W1718" i="11"/>
  <c r="X1718" i="11"/>
  <c r="U1719" i="11"/>
  <c r="V1719" i="11"/>
  <c r="W1719" i="11"/>
  <c r="X1719" i="11"/>
  <c r="U1720" i="11"/>
  <c r="V1720" i="11"/>
  <c r="W1720" i="11"/>
  <c r="X1720" i="11"/>
  <c r="U1721" i="11"/>
  <c r="V1721" i="11"/>
  <c r="W1721" i="11"/>
  <c r="X1721" i="11"/>
  <c r="U1722" i="11"/>
  <c r="V1722" i="11"/>
  <c r="W1722" i="11"/>
  <c r="X1722" i="11"/>
  <c r="U1723" i="11"/>
  <c r="V1723" i="11"/>
  <c r="W1723" i="11"/>
  <c r="X1723" i="11"/>
  <c r="U1724" i="11"/>
  <c r="V1724" i="11"/>
  <c r="W1724" i="11"/>
  <c r="X1724" i="11"/>
  <c r="U1725" i="11"/>
  <c r="V1725" i="11"/>
  <c r="W1725" i="11"/>
  <c r="X1725" i="11"/>
  <c r="U1726" i="11"/>
  <c r="V1726" i="11"/>
  <c r="W1726" i="11"/>
  <c r="X1726" i="11"/>
  <c r="U1727" i="11"/>
  <c r="V1727" i="11"/>
  <c r="W1727" i="11"/>
  <c r="X1727" i="11"/>
  <c r="U1728" i="11"/>
  <c r="V1728" i="11"/>
  <c r="W1728" i="11"/>
  <c r="X1728" i="11"/>
  <c r="U1729" i="11"/>
  <c r="V1729" i="11"/>
  <c r="W1729" i="11"/>
  <c r="X1729" i="11"/>
  <c r="U1730" i="11"/>
  <c r="V1730" i="11"/>
  <c r="W1730" i="11"/>
  <c r="X1730" i="11"/>
  <c r="U1731" i="11"/>
  <c r="V1731" i="11"/>
  <c r="W1731" i="11"/>
  <c r="X1731" i="11"/>
  <c r="U1732" i="11"/>
  <c r="V1732" i="11"/>
  <c r="W1732" i="11"/>
  <c r="X1732" i="11"/>
  <c r="U1733" i="11"/>
  <c r="V1733" i="11"/>
  <c r="W1733" i="11"/>
  <c r="X1733" i="11"/>
  <c r="U1734" i="11"/>
  <c r="V1734" i="11"/>
  <c r="W1734" i="11"/>
  <c r="X1734" i="11"/>
  <c r="U1735" i="11"/>
  <c r="V1735" i="11"/>
  <c r="W1735" i="11"/>
  <c r="X1735" i="11"/>
  <c r="U1736" i="11"/>
  <c r="V1736" i="11"/>
  <c r="W1736" i="11"/>
  <c r="X1736" i="11"/>
  <c r="U1737" i="11"/>
  <c r="V1737" i="11"/>
  <c r="W1737" i="11"/>
  <c r="X1737" i="11"/>
  <c r="U1738" i="11"/>
  <c r="V1738" i="11"/>
  <c r="W1738" i="11"/>
  <c r="X1738" i="11"/>
  <c r="U1739" i="11"/>
  <c r="V1739" i="11"/>
  <c r="W1739" i="11"/>
  <c r="X1739" i="11"/>
  <c r="U1740" i="11"/>
  <c r="V1740" i="11"/>
  <c r="W1740" i="11"/>
  <c r="X1740" i="11"/>
  <c r="U1741" i="11"/>
  <c r="V1741" i="11"/>
  <c r="W1741" i="11"/>
  <c r="X1741" i="11"/>
  <c r="U1742" i="11"/>
  <c r="V1742" i="11"/>
  <c r="W1742" i="11"/>
  <c r="X1742" i="11"/>
  <c r="U1743" i="11"/>
  <c r="V1743" i="11"/>
  <c r="W1743" i="11"/>
  <c r="X1743" i="11"/>
  <c r="U1744" i="11"/>
  <c r="V1744" i="11"/>
  <c r="W1744" i="11"/>
  <c r="X1744" i="11"/>
  <c r="U1745" i="11"/>
  <c r="V1745" i="11"/>
  <c r="W1745" i="11"/>
  <c r="X1745" i="11"/>
  <c r="U1746" i="11"/>
  <c r="V1746" i="11"/>
  <c r="W1746" i="11"/>
  <c r="X1746" i="11"/>
  <c r="U1747" i="11"/>
  <c r="V1747" i="11"/>
  <c r="W1747" i="11"/>
  <c r="X1747" i="11"/>
  <c r="U1748" i="11"/>
  <c r="V1748" i="11"/>
  <c r="W1748" i="11"/>
  <c r="X1748" i="11"/>
  <c r="U1749" i="11"/>
  <c r="V1749" i="11"/>
  <c r="W1749" i="11"/>
  <c r="X1749" i="11"/>
  <c r="U1750" i="11"/>
  <c r="V1750" i="11"/>
  <c r="W1750" i="11"/>
  <c r="X1750" i="11"/>
  <c r="U1751" i="11"/>
  <c r="V1751" i="11"/>
  <c r="W1751" i="11"/>
  <c r="X1751" i="11"/>
  <c r="U1752" i="11"/>
  <c r="V1752" i="11"/>
  <c r="W1752" i="11"/>
  <c r="X1752" i="11"/>
  <c r="U1753" i="11"/>
  <c r="V1753" i="11"/>
  <c r="W1753" i="11"/>
  <c r="X1753" i="11"/>
  <c r="U1754" i="11"/>
  <c r="V1754" i="11"/>
  <c r="W1754" i="11"/>
  <c r="X1754" i="11"/>
  <c r="U1755" i="11"/>
  <c r="V1755" i="11"/>
  <c r="W1755" i="11"/>
  <c r="X1755" i="11"/>
  <c r="U1756" i="11"/>
  <c r="V1756" i="11"/>
  <c r="W1756" i="11"/>
  <c r="X1756" i="11"/>
  <c r="U1757" i="11"/>
  <c r="V1757" i="11"/>
  <c r="W1757" i="11"/>
  <c r="X1757" i="11"/>
  <c r="U1758" i="11"/>
  <c r="V1758" i="11"/>
  <c r="W1758" i="11"/>
  <c r="X1758" i="11"/>
  <c r="U1759" i="11"/>
  <c r="V1759" i="11"/>
  <c r="W1759" i="11"/>
  <c r="X1759" i="11"/>
  <c r="U1760" i="11"/>
  <c r="V1760" i="11"/>
  <c r="W1760" i="11"/>
  <c r="X1760" i="11"/>
  <c r="U1761" i="11"/>
  <c r="V1761" i="11"/>
  <c r="W1761" i="11"/>
  <c r="X1761" i="11"/>
  <c r="U1762" i="11"/>
  <c r="V1762" i="11"/>
  <c r="W1762" i="11"/>
  <c r="X1762" i="11"/>
  <c r="U1763" i="11"/>
  <c r="V1763" i="11"/>
  <c r="W1763" i="11"/>
  <c r="X1763" i="11"/>
  <c r="U1764" i="11"/>
  <c r="V1764" i="11"/>
  <c r="W1764" i="11"/>
  <c r="X1764" i="11"/>
  <c r="U1765" i="11"/>
  <c r="V1765" i="11"/>
  <c r="W1765" i="11"/>
  <c r="X1765" i="11"/>
  <c r="U1766" i="11"/>
  <c r="V1766" i="11"/>
  <c r="W1766" i="11"/>
  <c r="X1766" i="11"/>
  <c r="U1767" i="11"/>
  <c r="V1767" i="11"/>
  <c r="W1767" i="11"/>
  <c r="X1767" i="11"/>
  <c r="U1768" i="11"/>
  <c r="V1768" i="11"/>
  <c r="W1768" i="11"/>
  <c r="X1768" i="11"/>
  <c r="U1769" i="11"/>
  <c r="V1769" i="11"/>
  <c r="W1769" i="11"/>
  <c r="X1769" i="11"/>
  <c r="U1770" i="11"/>
  <c r="V1770" i="11"/>
  <c r="W1770" i="11"/>
  <c r="X1770" i="11"/>
  <c r="U1771" i="11"/>
  <c r="V1771" i="11"/>
  <c r="W1771" i="11"/>
  <c r="X1771" i="11"/>
  <c r="U1772" i="11"/>
  <c r="V1772" i="11"/>
  <c r="W1772" i="11"/>
  <c r="X1772" i="11"/>
  <c r="U1773" i="11"/>
  <c r="V1773" i="11"/>
  <c r="W1773" i="11"/>
  <c r="X1773" i="11"/>
  <c r="U1774" i="11"/>
  <c r="V1774" i="11"/>
  <c r="W1774" i="11"/>
  <c r="X1774" i="11"/>
  <c r="U1775" i="11"/>
  <c r="V1775" i="11"/>
  <c r="W1775" i="11"/>
  <c r="X1775" i="11"/>
  <c r="U1776" i="11"/>
  <c r="V1776" i="11"/>
  <c r="W1776" i="11"/>
  <c r="X1776" i="11"/>
  <c r="U1777" i="11"/>
  <c r="V1777" i="11"/>
  <c r="W1777" i="11"/>
  <c r="X1777" i="11"/>
  <c r="U1778" i="11"/>
  <c r="V1778" i="11"/>
  <c r="W1778" i="11"/>
  <c r="X1778" i="11"/>
  <c r="U1779" i="11"/>
  <c r="V1779" i="11"/>
  <c r="W1779" i="11"/>
  <c r="X1779" i="11"/>
  <c r="U1780" i="11"/>
  <c r="V1780" i="11"/>
  <c r="W1780" i="11"/>
  <c r="X1780" i="11"/>
  <c r="U1781" i="11"/>
  <c r="V1781" i="11"/>
  <c r="W1781" i="11"/>
  <c r="X1781" i="11"/>
  <c r="U1782" i="11"/>
  <c r="V1782" i="11"/>
  <c r="W1782" i="11"/>
  <c r="X1782" i="11"/>
  <c r="U1783" i="11"/>
  <c r="V1783" i="11"/>
  <c r="W1783" i="11"/>
  <c r="X1783" i="11"/>
  <c r="U1784" i="11"/>
  <c r="V1784" i="11"/>
  <c r="W1784" i="11"/>
  <c r="X1784" i="11"/>
  <c r="U1785" i="11"/>
  <c r="V1785" i="11"/>
  <c r="W1785" i="11"/>
  <c r="X1785" i="11"/>
  <c r="U1786" i="11"/>
  <c r="V1786" i="11"/>
  <c r="W1786" i="11"/>
  <c r="X1786" i="11"/>
  <c r="U1787" i="11"/>
  <c r="V1787" i="11"/>
  <c r="W1787" i="11"/>
  <c r="X1787" i="11"/>
  <c r="U1788" i="11"/>
  <c r="V1788" i="11"/>
  <c r="W1788" i="11"/>
  <c r="X1788" i="11"/>
  <c r="U1789" i="11"/>
  <c r="V1789" i="11"/>
  <c r="W1789" i="11"/>
  <c r="X1789" i="11"/>
  <c r="U1790" i="11"/>
  <c r="V1790" i="11"/>
  <c r="W1790" i="11"/>
  <c r="X1790" i="11"/>
  <c r="U1791" i="11"/>
  <c r="V1791" i="11"/>
  <c r="W1791" i="11"/>
  <c r="X1791" i="11"/>
  <c r="U1792" i="11"/>
  <c r="V1792" i="11"/>
  <c r="W1792" i="11"/>
  <c r="X1792" i="11"/>
  <c r="U1793" i="11"/>
  <c r="V1793" i="11"/>
  <c r="W1793" i="11"/>
  <c r="X1793" i="11"/>
  <c r="U1794" i="11"/>
  <c r="V1794" i="11"/>
  <c r="W1794" i="11"/>
  <c r="X1794" i="11"/>
  <c r="U1795" i="11"/>
  <c r="V1795" i="11"/>
  <c r="W1795" i="11"/>
  <c r="X1795" i="11"/>
  <c r="U1796" i="11"/>
  <c r="V1796" i="11"/>
  <c r="W1796" i="11"/>
  <c r="X1796" i="11"/>
  <c r="U1797" i="11"/>
  <c r="V1797" i="11"/>
  <c r="W1797" i="11"/>
  <c r="X1797" i="11"/>
  <c r="U1798" i="11"/>
  <c r="V1798" i="11"/>
  <c r="W1798" i="11"/>
  <c r="X1798" i="11"/>
  <c r="U1799" i="11"/>
  <c r="V1799" i="11"/>
  <c r="W1799" i="11"/>
  <c r="X1799" i="11"/>
  <c r="U1800" i="11"/>
  <c r="V1800" i="11"/>
  <c r="W1800" i="11"/>
  <c r="X1800" i="11"/>
  <c r="U1801" i="11"/>
  <c r="V1801" i="11"/>
  <c r="W1801" i="11"/>
  <c r="X1801" i="11"/>
  <c r="U1802" i="11"/>
  <c r="V1802" i="11"/>
  <c r="W1802" i="11"/>
  <c r="X1802" i="11"/>
  <c r="U1803" i="11"/>
  <c r="V1803" i="11"/>
  <c r="W1803" i="11"/>
  <c r="X1803" i="11"/>
  <c r="U1804" i="11"/>
  <c r="V1804" i="11"/>
  <c r="W1804" i="11"/>
  <c r="X1804" i="11"/>
  <c r="U1805" i="11"/>
  <c r="V1805" i="11"/>
  <c r="W1805" i="11"/>
  <c r="X1805" i="11"/>
  <c r="U1806" i="11"/>
  <c r="V1806" i="11"/>
  <c r="W1806" i="11"/>
  <c r="X1806" i="11"/>
  <c r="U1807" i="11"/>
  <c r="V1807" i="11"/>
  <c r="W1807" i="11"/>
  <c r="X1807" i="11"/>
  <c r="U1808" i="11"/>
  <c r="V1808" i="11"/>
  <c r="W1808" i="11"/>
  <c r="X1808" i="11"/>
  <c r="U1809" i="11"/>
  <c r="V1809" i="11"/>
  <c r="W1809" i="11"/>
  <c r="X1809" i="11"/>
  <c r="U1810" i="11"/>
  <c r="V1810" i="11"/>
  <c r="W1810" i="11"/>
  <c r="X1810" i="11"/>
  <c r="U1811" i="11"/>
  <c r="V1811" i="11"/>
  <c r="W1811" i="11"/>
  <c r="X1811" i="11"/>
  <c r="U1812" i="11"/>
  <c r="V1812" i="11"/>
  <c r="W1812" i="11"/>
  <c r="X1812" i="11"/>
  <c r="U1813" i="11"/>
  <c r="V1813" i="11"/>
  <c r="W1813" i="11"/>
  <c r="X1813" i="11"/>
  <c r="U1814" i="11"/>
  <c r="V1814" i="11"/>
  <c r="W1814" i="11"/>
  <c r="X1814" i="11"/>
  <c r="U1815" i="11"/>
  <c r="V1815" i="11"/>
  <c r="W1815" i="11"/>
  <c r="X1815" i="11"/>
  <c r="U1816" i="11"/>
  <c r="V1816" i="11"/>
  <c r="W1816" i="11"/>
  <c r="X1816" i="11"/>
  <c r="U1817" i="11"/>
  <c r="V1817" i="11"/>
  <c r="W1817" i="11"/>
  <c r="X1817" i="11"/>
  <c r="U1818" i="11"/>
  <c r="V1818" i="11"/>
  <c r="W1818" i="11"/>
  <c r="X1818" i="11"/>
  <c r="U1819" i="11"/>
  <c r="V1819" i="11"/>
  <c r="W1819" i="11"/>
  <c r="X1819" i="11"/>
  <c r="U1820" i="11"/>
  <c r="V1820" i="11"/>
  <c r="W1820" i="11"/>
  <c r="X1820" i="11"/>
  <c r="U1821" i="11"/>
  <c r="V1821" i="11"/>
  <c r="W1821" i="11"/>
  <c r="X1821" i="11"/>
  <c r="U1822" i="11"/>
  <c r="V1822" i="11"/>
  <c r="W1822" i="11"/>
  <c r="X1822" i="11"/>
  <c r="U1823" i="11"/>
  <c r="V1823" i="11"/>
  <c r="W1823" i="11"/>
  <c r="X1823" i="11"/>
  <c r="U1824" i="11"/>
  <c r="V1824" i="11"/>
  <c r="W1824" i="11"/>
  <c r="X1824" i="11"/>
  <c r="U1825" i="11"/>
  <c r="V1825" i="11"/>
  <c r="W1825" i="11"/>
  <c r="X1825" i="11"/>
  <c r="U1826" i="11"/>
  <c r="V1826" i="11"/>
  <c r="W1826" i="11"/>
  <c r="X1826" i="11"/>
  <c r="U1827" i="11"/>
  <c r="V1827" i="11"/>
  <c r="W1827" i="11"/>
  <c r="X1827" i="11"/>
  <c r="U1828" i="11"/>
  <c r="V1828" i="11"/>
  <c r="W1828" i="11"/>
  <c r="X1828" i="11"/>
  <c r="U1829" i="11"/>
  <c r="V1829" i="11"/>
  <c r="W1829" i="11"/>
  <c r="X1829" i="11"/>
  <c r="U1830" i="11"/>
  <c r="V1830" i="11"/>
  <c r="W1830" i="11"/>
  <c r="X1830" i="11"/>
  <c r="U1831" i="11"/>
  <c r="V1831" i="11"/>
  <c r="W1831" i="11"/>
  <c r="X1831" i="11"/>
  <c r="U1832" i="11"/>
  <c r="V1832" i="11"/>
  <c r="W1832" i="11"/>
  <c r="X1832" i="11"/>
  <c r="U1833" i="11"/>
  <c r="V1833" i="11"/>
  <c r="W1833" i="11"/>
  <c r="X1833" i="11"/>
  <c r="U1834" i="11"/>
  <c r="V1834" i="11"/>
  <c r="W1834" i="11"/>
  <c r="X1834" i="11"/>
  <c r="U1835" i="11"/>
  <c r="V1835" i="11"/>
  <c r="W1835" i="11"/>
  <c r="X1835" i="11"/>
  <c r="U1836" i="11"/>
  <c r="V1836" i="11"/>
  <c r="W1836" i="11"/>
  <c r="X1836" i="11"/>
  <c r="U1837" i="11"/>
  <c r="V1837" i="11"/>
  <c r="W1837" i="11"/>
  <c r="X1837" i="11"/>
  <c r="U1838" i="11"/>
  <c r="V1838" i="11"/>
  <c r="W1838" i="11"/>
  <c r="X1838" i="11"/>
  <c r="U1839" i="11"/>
  <c r="V1839" i="11"/>
  <c r="W1839" i="11"/>
  <c r="X1839" i="11"/>
  <c r="U1840" i="11"/>
  <c r="V1840" i="11"/>
  <c r="W1840" i="11"/>
  <c r="X1840" i="11"/>
  <c r="U1841" i="11"/>
  <c r="V1841" i="11"/>
  <c r="W1841" i="11"/>
  <c r="X1841" i="11"/>
  <c r="U1842" i="11"/>
  <c r="V1842" i="11"/>
  <c r="W1842" i="11"/>
  <c r="X1842" i="11"/>
  <c r="U1843" i="11"/>
  <c r="V1843" i="11"/>
  <c r="W1843" i="11"/>
  <c r="X1843" i="11"/>
  <c r="U1844" i="11"/>
  <c r="V1844" i="11"/>
  <c r="W1844" i="11"/>
  <c r="X1844" i="11"/>
  <c r="U1845" i="11"/>
  <c r="V1845" i="11"/>
  <c r="W1845" i="11"/>
  <c r="X1845" i="11"/>
  <c r="U1846" i="11"/>
  <c r="V1846" i="11"/>
  <c r="W1846" i="11"/>
  <c r="X1846" i="11"/>
  <c r="U1847" i="11"/>
  <c r="V1847" i="11"/>
  <c r="W1847" i="11"/>
  <c r="X1847" i="11"/>
  <c r="U1848" i="11"/>
  <c r="V1848" i="11"/>
  <c r="W1848" i="11"/>
  <c r="X1848" i="11"/>
  <c r="U1849" i="11"/>
  <c r="V1849" i="11"/>
  <c r="W1849" i="11"/>
  <c r="X1849" i="11"/>
  <c r="U1850" i="11"/>
  <c r="V1850" i="11"/>
  <c r="W1850" i="11"/>
  <c r="X1850" i="11"/>
  <c r="U1851" i="11"/>
  <c r="V1851" i="11"/>
  <c r="W1851" i="11"/>
  <c r="X1851" i="11"/>
  <c r="U1852" i="11"/>
  <c r="V1852" i="11"/>
  <c r="W1852" i="11"/>
  <c r="X1852" i="11"/>
  <c r="U1853" i="11"/>
  <c r="V1853" i="11"/>
  <c r="W1853" i="11"/>
  <c r="X1853" i="11"/>
  <c r="U1854" i="11"/>
  <c r="V1854" i="11"/>
  <c r="W1854" i="11"/>
  <c r="X1854" i="11"/>
  <c r="U1855" i="11"/>
  <c r="V1855" i="11"/>
  <c r="W1855" i="11"/>
  <c r="X1855" i="11"/>
  <c r="U1856" i="11"/>
  <c r="V1856" i="11"/>
  <c r="W1856" i="11"/>
  <c r="X1856" i="11"/>
  <c r="U1857" i="11"/>
  <c r="V1857" i="11"/>
  <c r="W1857" i="11"/>
  <c r="X1857" i="11"/>
  <c r="U1858" i="11"/>
  <c r="V1858" i="11"/>
  <c r="W1858" i="11"/>
  <c r="X1858" i="11"/>
  <c r="U1859" i="11"/>
  <c r="V1859" i="11"/>
  <c r="W1859" i="11"/>
  <c r="X1859" i="11"/>
  <c r="U1860" i="11"/>
  <c r="V1860" i="11"/>
  <c r="W1860" i="11"/>
  <c r="X1860" i="11"/>
  <c r="U1861" i="11"/>
  <c r="V1861" i="11"/>
  <c r="W1861" i="11"/>
  <c r="X1861" i="11"/>
  <c r="U1862" i="11"/>
  <c r="V1862" i="11"/>
  <c r="W1862" i="11"/>
  <c r="X1862" i="11"/>
  <c r="U1863" i="11"/>
  <c r="V1863" i="11"/>
  <c r="W1863" i="11"/>
  <c r="X1863" i="11"/>
  <c r="U1864" i="11"/>
  <c r="V1864" i="11"/>
  <c r="W1864" i="11"/>
  <c r="X1864" i="11"/>
  <c r="U1865" i="11"/>
  <c r="V1865" i="11"/>
  <c r="W1865" i="11"/>
  <c r="X1865" i="11"/>
  <c r="U1866" i="11"/>
  <c r="V1866" i="11"/>
  <c r="W1866" i="11"/>
  <c r="X1866" i="11"/>
  <c r="U1867" i="11"/>
  <c r="V1867" i="11"/>
  <c r="W1867" i="11"/>
  <c r="X1867" i="11"/>
  <c r="U1868" i="11"/>
  <c r="V1868" i="11"/>
  <c r="W1868" i="11"/>
  <c r="X1868" i="11"/>
  <c r="U1869" i="11"/>
  <c r="V1869" i="11"/>
  <c r="W1869" i="11"/>
  <c r="X1869" i="11"/>
  <c r="U1870" i="11"/>
  <c r="V1870" i="11"/>
  <c r="W1870" i="11"/>
  <c r="X1870" i="11"/>
  <c r="U1871" i="11"/>
  <c r="V1871" i="11"/>
  <c r="W1871" i="11"/>
  <c r="X1871" i="11"/>
  <c r="U1872" i="11"/>
  <c r="V1872" i="11"/>
  <c r="W1872" i="11"/>
  <c r="X1872" i="11"/>
  <c r="U1873" i="11"/>
  <c r="V1873" i="11"/>
  <c r="W1873" i="11"/>
  <c r="X1873" i="11"/>
  <c r="U1874" i="11"/>
  <c r="V1874" i="11"/>
  <c r="W1874" i="11"/>
  <c r="X1874" i="11"/>
  <c r="U1875" i="11"/>
  <c r="V1875" i="11"/>
  <c r="W1875" i="11"/>
  <c r="X1875" i="11"/>
  <c r="U1876" i="11"/>
  <c r="V1876" i="11"/>
  <c r="W1876" i="11"/>
  <c r="X1876" i="11"/>
  <c r="U1877" i="11"/>
  <c r="V1877" i="11"/>
  <c r="W1877" i="11"/>
  <c r="X1877" i="11"/>
  <c r="U1878" i="11"/>
  <c r="V1878" i="11"/>
  <c r="W1878" i="11"/>
  <c r="X1878" i="11"/>
  <c r="U1879" i="11"/>
  <c r="V1879" i="11"/>
  <c r="W1879" i="11"/>
  <c r="X1879" i="11"/>
  <c r="U1880" i="11"/>
  <c r="V1880" i="11"/>
  <c r="W1880" i="11"/>
  <c r="X1880" i="11"/>
  <c r="U1881" i="11"/>
  <c r="V1881" i="11"/>
  <c r="W1881" i="11"/>
  <c r="X1881" i="11"/>
  <c r="U1882" i="11"/>
  <c r="V1882" i="11"/>
  <c r="W1882" i="11"/>
  <c r="X1882" i="11"/>
  <c r="U1883" i="11"/>
  <c r="V1883" i="11"/>
  <c r="W1883" i="11"/>
  <c r="X1883" i="11"/>
  <c r="U1884" i="11"/>
  <c r="V1884" i="11"/>
  <c r="W1884" i="11"/>
  <c r="X1884" i="11"/>
  <c r="U1885" i="11"/>
  <c r="V1885" i="11"/>
  <c r="W1885" i="11"/>
  <c r="X1885" i="11"/>
  <c r="U1886" i="11"/>
  <c r="V1886" i="11"/>
  <c r="W1886" i="11"/>
  <c r="X1886" i="11"/>
  <c r="U1887" i="11"/>
  <c r="V1887" i="11"/>
  <c r="W1887" i="11"/>
  <c r="X1887" i="11"/>
  <c r="U1888" i="11"/>
  <c r="V1888" i="11"/>
  <c r="W1888" i="11"/>
  <c r="X1888" i="11"/>
  <c r="U1889" i="11"/>
  <c r="V1889" i="11"/>
  <c r="W1889" i="11"/>
  <c r="X1889" i="11"/>
  <c r="U1890" i="11"/>
  <c r="V1890" i="11"/>
  <c r="W1890" i="11"/>
  <c r="X1890" i="11"/>
  <c r="U1891" i="11"/>
  <c r="V1891" i="11"/>
  <c r="W1891" i="11"/>
  <c r="X1891" i="11"/>
  <c r="U1892" i="11"/>
  <c r="V1892" i="11"/>
  <c r="W1892" i="11"/>
  <c r="X1892" i="11"/>
  <c r="U1893" i="11"/>
  <c r="V1893" i="11"/>
  <c r="W1893" i="11"/>
  <c r="X1893" i="11"/>
  <c r="U1894" i="11"/>
  <c r="V1894" i="11"/>
  <c r="W1894" i="11"/>
  <c r="X1894" i="11"/>
  <c r="U1895" i="11"/>
  <c r="V1895" i="11"/>
  <c r="W1895" i="11"/>
  <c r="X1895" i="11"/>
  <c r="U1896" i="11"/>
  <c r="V1896" i="11"/>
  <c r="W1896" i="11"/>
  <c r="X1896" i="11"/>
  <c r="U1897" i="11"/>
  <c r="V1897" i="11"/>
  <c r="W1897" i="11"/>
  <c r="X1897" i="11"/>
  <c r="U1898" i="11"/>
  <c r="V1898" i="11"/>
  <c r="W1898" i="11"/>
  <c r="X1898" i="11"/>
  <c r="U1899" i="11"/>
  <c r="V1899" i="11"/>
  <c r="W1899" i="11"/>
  <c r="X1899" i="11"/>
  <c r="U1900" i="11"/>
  <c r="V1900" i="11"/>
  <c r="W1900" i="11"/>
  <c r="X1900" i="11"/>
  <c r="U1901" i="11"/>
  <c r="V1901" i="11"/>
  <c r="W1901" i="11"/>
  <c r="X1901" i="11"/>
  <c r="U1902" i="11"/>
  <c r="V1902" i="11"/>
  <c r="W1902" i="11"/>
  <c r="X1902" i="11"/>
  <c r="U1903" i="11"/>
  <c r="V1903" i="11"/>
  <c r="W1903" i="11"/>
  <c r="X1903" i="11"/>
  <c r="U1904" i="11"/>
  <c r="V1904" i="11"/>
  <c r="W1904" i="11"/>
  <c r="X1904" i="11"/>
  <c r="U1905" i="11"/>
  <c r="V1905" i="11"/>
  <c r="W1905" i="11"/>
  <c r="X1905" i="11"/>
  <c r="U1906" i="11"/>
  <c r="V1906" i="11"/>
  <c r="W1906" i="11"/>
  <c r="X1906" i="11"/>
  <c r="U1907" i="11"/>
  <c r="V1907" i="11"/>
  <c r="W1907" i="11"/>
  <c r="X1907" i="11"/>
  <c r="U1908" i="11"/>
  <c r="V1908" i="11"/>
  <c r="W1908" i="11"/>
  <c r="X1908" i="11"/>
  <c r="U1909" i="11"/>
  <c r="V1909" i="11"/>
  <c r="W1909" i="11"/>
  <c r="X1909" i="11"/>
  <c r="U1910" i="11"/>
  <c r="V1910" i="11"/>
  <c r="W1910" i="11"/>
  <c r="X1910" i="11"/>
  <c r="U1911" i="11"/>
  <c r="V1911" i="11"/>
  <c r="W1911" i="11"/>
  <c r="X1911" i="11"/>
  <c r="U1912" i="11"/>
  <c r="V1912" i="11"/>
  <c r="W1912" i="11"/>
  <c r="X1912" i="11"/>
  <c r="U1913" i="11"/>
  <c r="V1913" i="11"/>
  <c r="W1913" i="11"/>
  <c r="X1913" i="11"/>
  <c r="U1914" i="11"/>
  <c r="V1914" i="11"/>
  <c r="W1914" i="11"/>
  <c r="X1914" i="11"/>
  <c r="U1915" i="11"/>
  <c r="V1915" i="11"/>
  <c r="W1915" i="11"/>
  <c r="X1915" i="11"/>
  <c r="U1916" i="11"/>
  <c r="V1916" i="11"/>
  <c r="W1916" i="11"/>
  <c r="X1916" i="11"/>
  <c r="U1917" i="11"/>
  <c r="V1917" i="11"/>
  <c r="W1917" i="11"/>
  <c r="X1917" i="11"/>
  <c r="U1918" i="11"/>
  <c r="V1918" i="11"/>
  <c r="W1918" i="11"/>
  <c r="X1918" i="11"/>
  <c r="U1919" i="11"/>
  <c r="V1919" i="11"/>
  <c r="W1919" i="11"/>
  <c r="X1919" i="11"/>
  <c r="U1920" i="11"/>
  <c r="V1920" i="11"/>
  <c r="W1920" i="11"/>
  <c r="X1920" i="11"/>
  <c r="U1921" i="11"/>
  <c r="V1921" i="11"/>
  <c r="W1921" i="11"/>
  <c r="X1921" i="11"/>
  <c r="U1922" i="11"/>
  <c r="V1922" i="11"/>
  <c r="W1922" i="11"/>
  <c r="X1922" i="11"/>
  <c r="U1923" i="11"/>
  <c r="V1923" i="11"/>
  <c r="W1923" i="11"/>
  <c r="X1923" i="11"/>
  <c r="U1924" i="11"/>
  <c r="V1924" i="11"/>
  <c r="W1924" i="11"/>
  <c r="X1924" i="11"/>
  <c r="U1925" i="11"/>
  <c r="V1925" i="11"/>
  <c r="W1925" i="11"/>
  <c r="X1925" i="11"/>
  <c r="U1926" i="11"/>
  <c r="V1926" i="11"/>
  <c r="W1926" i="11"/>
  <c r="X1926" i="11"/>
  <c r="U1927" i="11"/>
  <c r="V1927" i="11"/>
  <c r="W1927" i="11"/>
  <c r="X1927" i="11"/>
  <c r="U1928" i="11"/>
  <c r="V1928" i="11"/>
  <c r="W1928" i="11"/>
  <c r="X1928" i="11"/>
  <c r="U1929" i="11"/>
  <c r="V1929" i="11"/>
  <c r="W1929" i="11"/>
  <c r="X1929" i="11"/>
  <c r="U1930" i="11"/>
  <c r="V1930" i="11"/>
  <c r="W1930" i="11"/>
  <c r="X1930" i="11"/>
  <c r="U1931" i="11"/>
  <c r="V1931" i="11"/>
  <c r="W1931" i="11"/>
  <c r="X1931" i="11"/>
  <c r="U1932" i="11"/>
  <c r="V1932" i="11"/>
  <c r="W1932" i="11"/>
  <c r="X1932" i="11"/>
  <c r="U1933" i="11"/>
  <c r="V1933" i="11"/>
  <c r="W1933" i="11"/>
  <c r="X1933" i="11"/>
  <c r="U1934" i="11"/>
  <c r="V1934" i="11"/>
  <c r="W1934" i="11"/>
  <c r="X1934" i="11"/>
  <c r="U1935" i="11"/>
  <c r="V1935" i="11"/>
  <c r="W1935" i="11"/>
  <c r="X1935" i="11"/>
  <c r="U1936" i="11"/>
  <c r="V1936" i="11"/>
  <c r="W1936" i="11"/>
  <c r="X1936" i="11"/>
  <c r="U1937" i="11"/>
  <c r="V1937" i="11"/>
  <c r="W1937" i="11"/>
  <c r="X1937" i="11"/>
  <c r="U1938" i="11"/>
  <c r="V1938" i="11"/>
  <c r="W1938" i="11"/>
  <c r="X1938" i="11"/>
  <c r="U1939" i="11"/>
  <c r="V1939" i="11"/>
  <c r="W1939" i="11"/>
  <c r="X1939" i="11"/>
  <c r="U1940" i="11"/>
  <c r="V1940" i="11"/>
  <c r="W1940" i="11"/>
  <c r="X1940" i="11"/>
  <c r="U1941" i="11"/>
  <c r="V1941" i="11"/>
  <c r="W1941" i="11"/>
  <c r="X1941" i="11"/>
  <c r="U1942" i="11"/>
  <c r="V1942" i="11"/>
  <c r="W1942" i="11"/>
  <c r="X1942" i="11"/>
  <c r="U1943" i="11"/>
  <c r="V1943" i="11"/>
  <c r="W1943" i="11"/>
  <c r="X1943" i="11"/>
  <c r="U1944" i="11"/>
  <c r="V1944" i="11"/>
  <c r="W1944" i="11"/>
  <c r="X1944" i="11"/>
  <c r="U1945" i="11"/>
  <c r="V1945" i="11"/>
  <c r="W1945" i="11"/>
  <c r="X1945" i="11"/>
  <c r="U1946" i="11"/>
  <c r="V1946" i="11"/>
  <c r="W1946" i="11"/>
  <c r="X1946" i="11"/>
  <c r="U1947" i="11"/>
  <c r="V1947" i="11"/>
  <c r="W1947" i="11"/>
  <c r="X1947" i="11"/>
  <c r="U1948" i="11"/>
  <c r="V1948" i="11"/>
  <c r="W1948" i="11"/>
  <c r="X1948" i="11"/>
  <c r="U1949" i="11"/>
  <c r="V1949" i="11"/>
  <c r="W1949" i="11"/>
  <c r="X1949" i="11"/>
  <c r="U1950" i="11"/>
  <c r="V1950" i="11"/>
  <c r="W1950" i="11"/>
  <c r="X1950" i="11"/>
  <c r="U1951" i="11"/>
  <c r="V1951" i="11"/>
  <c r="W1951" i="11"/>
  <c r="X1951" i="11"/>
  <c r="U1952" i="11"/>
  <c r="V1952" i="11"/>
  <c r="W1952" i="11"/>
  <c r="X1952" i="11"/>
  <c r="U1953" i="11"/>
  <c r="V1953" i="11"/>
  <c r="W1953" i="11"/>
  <c r="X1953" i="11"/>
  <c r="U1954" i="11"/>
  <c r="V1954" i="11"/>
  <c r="W1954" i="11"/>
  <c r="X1954" i="11"/>
  <c r="U1955" i="11"/>
  <c r="V1955" i="11"/>
  <c r="W1955" i="11"/>
  <c r="X1955" i="11"/>
  <c r="U1956" i="11"/>
  <c r="V1956" i="11"/>
  <c r="W1956" i="11"/>
  <c r="X1956" i="11"/>
  <c r="U1957" i="11"/>
  <c r="V1957" i="11"/>
  <c r="W1957" i="11"/>
  <c r="X1957" i="11"/>
  <c r="U1958" i="11"/>
  <c r="V1958" i="11"/>
  <c r="W1958" i="11"/>
  <c r="X1958" i="11"/>
  <c r="U1959" i="11"/>
  <c r="V1959" i="11"/>
  <c r="W1959" i="11"/>
  <c r="X1959" i="11"/>
  <c r="U1960" i="11"/>
  <c r="V1960" i="11"/>
  <c r="W1960" i="11"/>
  <c r="X1960" i="11"/>
  <c r="U1961" i="11"/>
  <c r="V1961" i="11"/>
  <c r="W1961" i="11"/>
  <c r="X1961" i="11"/>
  <c r="U1962" i="11"/>
  <c r="V1962" i="11"/>
  <c r="W1962" i="11"/>
  <c r="X1962" i="11"/>
  <c r="U1963" i="11"/>
  <c r="V1963" i="11"/>
  <c r="W1963" i="11"/>
  <c r="X1963" i="11"/>
  <c r="U1964" i="11"/>
  <c r="V1964" i="11"/>
  <c r="W1964" i="11"/>
  <c r="X1964" i="11"/>
  <c r="U1965" i="11"/>
  <c r="V1965" i="11"/>
  <c r="W1965" i="11"/>
  <c r="X1965" i="11"/>
  <c r="U1966" i="11"/>
  <c r="V1966" i="11"/>
  <c r="W1966" i="11"/>
  <c r="X1966" i="11"/>
  <c r="U1967" i="11"/>
  <c r="V1967" i="11"/>
  <c r="W1967" i="11"/>
  <c r="X1967" i="11"/>
  <c r="U1968" i="11"/>
  <c r="V1968" i="11"/>
  <c r="W1968" i="11"/>
  <c r="X1968" i="11"/>
  <c r="U1969" i="11"/>
  <c r="V1969" i="11"/>
  <c r="W1969" i="11"/>
  <c r="X1969" i="11"/>
  <c r="U1970" i="11"/>
  <c r="V1970" i="11"/>
  <c r="W1970" i="11"/>
  <c r="X1970" i="11"/>
  <c r="U1971" i="11"/>
  <c r="V1971" i="11"/>
  <c r="W1971" i="11"/>
  <c r="X1971" i="11"/>
  <c r="U1972" i="11"/>
  <c r="V1972" i="11"/>
  <c r="W1972" i="11"/>
  <c r="X1972" i="11"/>
  <c r="U1973" i="11"/>
  <c r="V1973" i="11"/>
  <c r="W1973" i="11"/>
  <c r="X1973" i="11"/>
  <c r="U1974" i="11"/>
  <c r="V1974" i="11"/>
  <c r="W1974" i="11"/>
  <c r="X1974" i="11"/>
  <c r="U1975" i="11"/>
  <c r="V1975" i="11"/>
  <c r="W1975" i="11"/>
  <c r="X1975" i="11"/>
  <c r="U1976" i="11"/>
  <c r="V1976" i="11"/>
  <c r="W1976" i="11"/>
  <c r="X1976" i="11"/>
  <c r="U1977" i="11"/>
  <c r="V1977" i="11"/>
  <c r="W1977" i="11"/>
  <c r="X1977" i="11"/>
  <c r="U1978" i="11"/>
  <c r="V1978" i="11"/>
  <c r="W1978" i="11"/>
  <c r="X1978" i="11"/>
  <c r="U1979" i="11"/>
  <c r="V1979" i="11"/>
  <c r="W1979" i="11"/>
  <c r="X1979" i="11"/>
  <c r="U1980" i="11"/>
  <c r="V1980" i="11"/>
  <c r="W1980" i="11"/>
  <c r="X1980" i="11"/>
  <c r="U1981" i="11"/>
  <c r="V1981" i="11"/>
  <c r="W1981" i="11"/>
  <c r="X1981" i="11"/>
  <c r="U1982" i="11"/>
  <c r="V1982" i="11"/>
  <c r="W1982" i="11"/>
  <c r="X1982" i="11"/>
  <c r="U1983" i="11"/>
  <c r="V1983" i="11"/>
  <c r="W1983" i="11"/>
  <c r="X1983" i="11"/>
  <c r="U1984" i="11"/>
  <c r="V1984" i="11"/>
  <c r="W1984" i="11"/>
  <c r="X1984" i="11"/>
  <c r="U1985" i="11"/>
  <c r="V1985" i="11"/>
  <c r="W1985" i="11"/>
  <c r="X1985" i="11"/>
  <c r="U1986" i="11"/>
  <c r="V1986" i="11"/>
  <c r="W1986" i="11"/>
  <c r="X1986" i="11"/>
  <c r="U1987" i="11"/>
  <c r="V1987" i="11"/>
  <c r="W1987" i="11"/>
  <c r="X1987" i="11"/>
  <c r="U1988" i="11"/>
  <c r="V1988" i="11"/>
  <c r="W1988" i="11"/>
  <c r="X1988" i="11"/>
  <c r="U1989" i="11"/>
  <c r="V1989" i="11"/>
  <c r="W1989" i="11"/>
  <c r="X1989" i="11"/>
  <c r="U1990" i="11"/>
  <c r="V1990" i="11"/>
  <c r="W1990" i="11"/>
  <c r="X1990" i="11"/>
  <c r="U1991" i="11"/>
  <c r="V1991" i="11"/>
  <c r="W1991" i="11"/>
  <c r="X1991" i="11"/>
  <c r="U1992" i="11"/>
  <c r="V1992" i="11"/>
  <c r="W1992" i="11"/>
  <c r="X1992" i="11"/>
  <c r="U1993" i="11"/>
  <c r="V1993" i="11"/>
  <c r="W1993" i="11"/>
  <c r="X1993" i="11"/>
  <c r="U1994" i="11"/>
  <c r="V1994" i="11"/>
  <c r="W1994" i="11"/>
  <c r="X1994" i="11"/>
  <c r="U1995" i="11"/>
  <c r="V1995" i="11"/>
  <c r="W1995" i="11"/>
  <c r="X1995" i="11"/>
  <c r="U1996" i="11"/>
  <c r="V1996" i="11"/>
  <c r="W1996" i="11"/>
  <c r="X1996" i="11"/>
  <c r="U1997" i="11"/>
  <c r="V1997" i="11"/>
  <c r="W1997" i="11"/>
  <c r="X1997" i="11"/>
  <c r="U1998" i="11"/>
  <c r="V1998" i="11"/>
  <c r="W1998" i="11"/>
  <c r="X1998" i="11"/>
  <c r="U1999" i="11"/>
  <c r="V1999" i="11"/>
  <c r="W1999" i="11"/>
  <c r="X1999" i="11"/>
  <c r="U2000" i="11"/>
  <c r="V2000" i="11"/>
  <c r="W2000" i="11"/>
  <c r="X2000" i="11"/>
  <c r="U2001" i="11"/>
  <c r="V2001" i="11"/>
  <c r="W2001" i="11"/>
  <c r="X2001" i="11"/>
  <c r="U2002" i="11"/>
  <c r="V2002" i="11"/>
  <c r="W2002" i="11"/>
  <c r="X2002" i="11"/>
  <c r="U2003" i="11"/>
  <c r="V2003" i="11"/>
  <c r="W2003" i="11"/>
  <c r="X2003" i="11"/>
  <c r="U2004" i="11"/>
  <c r="V2004" i="11"/>
  <c r="W2004" i="11"/>
  <c r="X2004" i="11"/>
  <c r="U2005" i="11"/>
  <c r="V2005" i="11"/>
  <c r="W2005" i="11"/>
  <c r="X2005" i="11"/>
  <c r="U2006" i="11"/>
  <c r="V2006" i="11"/>
  <c r="W2006" i="11"/>
  <c r="X2006" i="11"/>
  <c r="U2007" i="11"/>
  <c r="V2007" i="11"/>
  <c r="W2007" i="11"/>
  <c r="X2007" i="11"/>
  <c r="U2008" i="11"/>
  <c r="V2008" i="11"/>
  <c r="W2008" i="11"/>
  <c r="X2008" i="11"/>
  <c r="U2009" i="11"/>
  <c r="V2009" i="11"/>
  <c r="W2009" i="11"/>
  <c r="X2009" i="11"/>
  <c r="U2010" i="11"/>
  <c r="V2010" i="11"/>
  <c r="W2010" i="11"/>
  <c r="X2010" i="11"/>
  <c r="U2011" i="11"/>
  <c r="V2011" i="11"/>
  <c r="W2011" i="11"/>
  <c r="X2011" i="11"/>
  <c r="U2012" i="11"/>
  <c r="V2012" i="11"/>
  <c r="W2012" i="11"/>
  <c r="X2012" i="11"/>
  <c r="U2013" i="11"/>
  <c r="V2013" i="11"/>
  <c r="W2013" i="11"/>
  <c r="X2013" i="11"/>
  <c r="U2014" i="11"/>
  <c r="V2014" i="11"/>
  <c r="W2014" i="11"/>
  <c r="X2014" i="11"/>
  <c r="U2015" i="11"/>
  <c r="V2015" i="11"/>
  <c r="W2015" i="11"/>
  <c r="X2015" i="11"/>
  <c r="U2016" i="11"/>
  <c r="V2016" i="11"/>
  <c r="W2016" i="11"/>
  <c r="X2016" i="11"/>
  <c r="U2017" i="11"/>
  <c r="V2017" i="11"/>
  <c r="W2017" i="11"/>
  <c r="X2017" i="11"/>
  <c r="U2018" i="11"/>
  <c r="V2018" i="11"/>
  <c r="W2018" i="11"/>
  <c r="X2018" i="11"/>
  <c r="U2019" i="11"/>
  <c r="V2019" i="11"/>
  <c r="W2019" i="11"/>
  <c r="X2019" i="11"/>
  <c r="U2020" i="11"/>
  <c r="V2020" i="11"/>
  <c r="W2020" i="11"/>
  <c r="X2020" i="11"/>
  <c r="U2021" i="11"/>
  <c r="V2021" i="11"/>
  <c r="W2021" i="11"/>
  <c r="X2021" i="11"/>
  <c r="U2022" i="11"/>
  <c r="V2022" i="11"/>
  <c r="W2022" i="11"/>
  <c r="X2022" i="11"/>
  <c r="U2023" i="11"/>
  <c r="V2023" i="11"/>
  <c r="W2023" i="11"/>
  <c r="X2023" i="11"/>
  <c r="U2024" i="11"/>
  <c r="V2024" i="11"/>
  <c r="W2024" i="11"/>
  <c r="X2024" i="11"/>
  <c r="U2025" i="11"/>
  <c r="V2025" i="11"/>
  <c r="W2025" i="11"/>
  <c r="X2025" i="11"/>
  <c r="U2026" i="11"/>
  <c r="V2026" i="11"/>
  <c r="W2026" i="11"/>
  <c r="X2026" i="11"/>
  <c r="U2027" i="11"/>
  <c r="V2027" i="11"/>
  <c r="W2027" i="11"/>
  <c r="X2027" i="11"/>
  <c r="U2028" i="11"/>
  <c r="V2028" i="11"/>
  <c r="W2028" i="11"/>
  <c r="X2028" i="11"/>
  <c r="U2029" i="11"/>
  <c r="V2029" i="11"/>
  <c r="W2029" i="11"/>
  <c r="X2029" i="11"/>
  <c r="U2030" i="11"/>
  <c r="V2030" i="11"/>
  <c r="W2030" i="11"/>
  <c r="X2030" i="11"/>
  <c r="U2031" i="11"/>
  <c r="V2031" i="11"/>
  <c r="W2031" i="11"/>
  <c r="X2031" i="11"/>
  <c r="U2032" i="11"/>
  <c r="V2032" i="11"/>
  <c r="W2032" i="11"/>
  <c r="X2032" i="11"/>
  <c r="U2033" i="11"/>
  <c r="V2033" i="11"/>
  <c r="W2033" i="11"/>
  <c r="X2033" i="11"/>
  <c r="U2034" i="11"/>
  <c r="V2034" i="11"/>
  <c r="W2034" i="11"/>
  <c r="X2034" i="11"/>
  <c r="U2035" i="11"/>
  <c r="V2035" i="11"/>
  <c r="W2035" i="11"/>
  <c r="X2035" i="11"/>
  <c r="U2036" i="11"/>
  <c r="V2036" i="11"/>
  <c r="W2036" i="11"/>
  <c r="X2036" i="11"/>
  <c r="U2037" i="11"/>
  <c r="V2037" i="11"/>
  <c r="W2037" i="11"/>
  <c r="X2037" i="11"/>
  <c r="U2038" i="11"/>
  <c r="V2038" i="11"/>
  <c r="W2038" i="11"/>
  <c r="X2038" i="11"/>
  <c r="U2039" i="11"/>
  <c r="V2039" i="11"/>
  <c r="W2039" i="11"/>
  <c r="X2039" i="11"/>
  <c r="U2040" i="11"/>
  <c r="V2040" i="11"/>
  <c r="W2040" i="11"/>
  <c r="X2040" i="11"/>
  <c r="U2041" i="11"/>
  <c r="V2041" i="11"/>
  <c r="W2041" i="11"/>
  <c r="X2041" i="11"/>
  <c r="U2042" i="11"/>
  <c r="V2042" i="11"/>
  <c r="W2042" i="11"/>
  <c r="X2042" i="11"/>
  <c r="U2043" i="11"/>
  <c r="V2043" i="11"/>
  <c r="W2043" i="11"/>
  <c r="X2043" i="11"/>
  <c r="U2044" i="11"/>
  <c r="V2044" i="11"/>
  <c r="W2044" i="11"/>
  <c r="X2044" i="11"/>
  <c r="U2045" i="11"/>
  <c r="V2045" i="11"/>
  <c r="W2045" i="11"/>
  <c r="X2045" i="11"/>
  <c r="U2046" i="11"/>
  <c r="V2046" i="11"/>
  <c r="W2046" i="11"/>
  <c r="X2046" i="11"/>
  <c r="U2047" i="11"/>
  <c r="V2047" i="11"/>
  <c r="W2047" i="11"/>
  <c r="X2047" i="11"/>
  <c r="U2048" i="11"/>
  <c r="V2048" i="11"/>
  <c r="W2048" i="11"/>
  <c r="X2048" i="11"/>
  <c r="U2049" i="11"/>
  <c r="V2049" i="11"/>
  <c r="W2049" i="11"/>
  <c r="X2049" i="11"/>
  <c r="U2050" i="11"/>
  <c r="V2050" i="11"/>
  <c r="W2050" i="11"/>
  <c r="X2050" i="11"/>
  <c r="U2051" i="11"/>
  <c r="V2051" i="11"/>
  <c r="W2051" i="11"/>
  <c r="X2051" i="11"/>
  <c r="U2052" i="11"/>
  <c r="V2052" i="11"/>
  <c r="W2052" i="11"/>
  <c r="X2052" i="11"/>
  <c r="U2053" i="11"/>
  <c r="V2053" i="11"/>
  <c r="W2053" i="11"/>
  <c r="X2053" i="11"/>
  <c r="U2054" i="11"/>
  <c r="V2054" i="11"/>
  <c r="W2054" i="11"/>
  <c r="X2054" i="11"/>
  <c r="U2055" i="11"/>
  <c r="V2055" i="11"/>
  <c r="W2055" i="11"/>
  <c r="X2055" i="11"/>
  <c r="U2056" i="11"/>
  <c r="V2056" i="11"/>
  <c r="W2056" i="11"/>
  <c r="X2056" i="11"/>
  <c r="U2057" i="11"/>
  <c r="V2057" i="11"/>
  <c r="W2057" i="11"/>
  <c r="X2057" i="11"/>
  <c r="U2058" i="11"/>
  <c r="V2058" i="11"/>
  <c r="W2058" i="11"/>
  <c r="X2058" i="11"/>
  <c r="U2059" i="11"/>
  <c r="V2059" i="11"/>
  <c r="W2059" i="11"/>
  <c r="X2059" i="11"/>
  <c r="U2060" i="11"/>
  <c r="V2060" i="11"/>
  <c r="W2060" i="11"/>
  <c r="X2060" i="11"/>
  <c r="U2061" i="11"/>
  <c r="V2061" i="11"/>
  <c r="W2061" i="11"/>
  <c r="X2061" i="11"/>
  <c r="U2062" i="11"/>
  <c r="V2062" i="11"/>
  <c r="W2062" i="11"/>
  <c r="X2062" i="11"/>
  <c r="U2063" i="11"/>
  <c r="V2063" i="11"/>
  <c r="W2063" i="11"/>
  <c r="X2063" i="11"/>
  <c r="U2064" i="11"/>
  <c r="V2064" i="11"/>
  <c r="W2064" i="11"/>
  <c r="X2064" i="11"/>
  <c r="U2065" i="11"/>
  <c r="V2065" i="11"/>
  <c r="W2065" i="11"/>
  <c r="X2065" i="11"/>
  <c r="U2066" i="11"/>
  <c r="V2066" i="11"/>
  <c r="W2066" i="11"/>
  <c r="X2066" i="11"/>
  <c r="U2067" i="11"/>
  <c r="V2067" i="11"/>
  <c r="W2067" i="11"/>
  <c r="X2067" i="11"/>
  <c r="U2068" i="11"/>
  <c r="V2068" i="11"/>
  <c r="W2068" i="11"/>
  <c r="X2068" i="11"/>
  <c r="U2069" i="11"/>
  <c r="V2069" i="11"/>
  <c r="W2069" i="11"/>
  <c r="X2069" i="11"/>
  <c r="U2070" i="11"/>
  <c r="V2070" i="11"/>
  <c r="W2070" i="11"/>
  <c r="X2070" i="11"/>
  <c r="U2071" i="11"/>
  <c r="V2071" i="11"/>
  <c r="W2071" i="11"/>
  <c r="X2071" i="11"/>
  <c r="U2072" i="11"/>
  <c r="V2072" i="11"/>
  <c r="W2072" i="11"/>
  <c r="X2072" i="11"/>
  <c r="U2073" i="11"/>
  <c r="V2073" i="11"/>
  <c r="W2073" i="11"/>
  <c r="X2073" i="11"/>
  <c r="U2074" i="11"/>
  <c r="V2074" i="11"/>
  <c r="W2074" i="11"/>
  <c r="X2074" i="11"/>
  <c r="U2075" i="11"/>
  <c r="V2075" i="11"/>
  <c r="W2075" i="11"/>
  <c r="X2075" i="11"/>
  <c r="U2076" i="11"/>
  <c r="V2076" i="11"/>
  <c r="W2076" i="11"/>
  <c r="X2076" i="11"/>
  <c r="U2077" i="11"/>
  <c r="V2077" i="11"/>
  <c r="W2077" i="11"/>
  <c r="X2077" i="11"/>
  <c r="U2078" i="11"/>
  <c r="V2078" i="11"/>
  <c r="W2078" i="11"/>
  <c r="X2078" i="11"/>
  <c r="U2079" i="11"/>
  <c r="V2079" i="11"/>
  <c r="W2079" i="11"/>
  <c r="X2079" i="11"/>
  <c r="U2080" i="11"/>
  <c r="V2080" i="11"/>
  <c r="W2080" i="11"/>
  <c r="X2080" i="11"/>
  <c r="U2081" i="11"/>
  <c r="V2081" i="11"/>
  <c r="W2081" i="11"/>
  <c r="X2081" i="11"/>
  <c r="U2082" i="11"/>
  <c r="V2082" i="11"/>
  <c r="W2082" i="11"/>
  <c r="X2082" i="11"/>
  <c r="U2083" i="11"/>
  <c r="V2083" i="11"/>
  <c r="W2083" i="11"/>
  <c r="X2083" i="11"/>
  <c r="U2084" i="11"/>
  <c r="V2084" i="11"/>
  <c r="W2084" i="11"/>
  <c r="X2084" i="11"/>
  <c r="U2085" i="11"/>
  <c r="V2085" i="11"/>
  <c r="W2085" i="11"/>
  <c r="X2085" i="11"/>
  <c r="U2086" i="11"/>
  <c r="V2086" i="11"/>
  <c r="W2086" i="11"/>
  <c r="X2086" i="11"/>
  <c r="U2087" i="11"/>
  <c r="V2087" i="11"/>
  <c r="W2087" i="11"/>
  <c r="X2087" i="11"/>
  <c r="U2088" i="11"/>
  <c r="V2088" i="11"/>
  <c r="W2088" i="11"/>
  <c r="X2088" i="11"/>
  <c r="U2089" i="11"/>
  <c r="V2089" i="11"/>
  <c r="W2089" i="11"/>
  <c r="X2089" i="11"/>
  <c r="U2090" i="11"/>
  <c r="V2090" i="11"/>
  <c r="W2090" i="11"/>
  <c r="X2090" i="11"/>
  <c r="U2091" i="11"/>
  <c r="V2091" i="11"/>
  <c r="W2091" i="11"/>
  <c r="X2091" i="11"/>
  <c r="U2092" i="11"/>
  <c r="V2092" i="11"/>
  <c r="W2092" i="11"/>
  <c r="X2092" i="11"/>
  <c r="U2093" i="11"/>
  <c r="V2093" i="11"/>
  <c r="W2093" i="11"/>
  <c r="X2093" i="11"/>
  <c r="U2094" i="11"/>
  <c r="V2094" i="11"/>
  <c r="W2094" i="11"/>
  <c r="X2094" i="11"/>
  <c r="U2095" i="11"/>
  <c r="V2095" i="11"/>
  <c r="W2095" i="11"/>
  <c r="X2095" i="11"/>
  <c r="U2096" i="11"/>
  <c r="V2096" i="11"/>
  <c r="W2096" i="11"/>
  <c r="X2096" i="11"/>
  <c r="U2097" i="11"/>
  <c r="V2097" i="11"/>
  <c r="W2097" i="11"/>
  <c r="X2097" i="11"/>
  <c r="U2098" i="11"/>
  <c r="V2098" i="11"/>
  <c r="W2098" i="11"/>
  <c r="X2098" i="11"/>
  <c r="U2099" i="11"/>
  <c r="V2099" i="11"/>
  <c r="W2099" i="11"/>
  <c r="X2099" i="11"/>
  <c r="U2100" i="11"/>
  <c r="V2100" i="11"/>
  <c r="W2100" i="11"/>
  <c r="X2100" i="11"/>
  <c r="U2101" i="11"/>
  <c r="V2101" i="11"/>
  <c r="W2101" i="11"/>
  <c r="X2101" i="11"/>
  <c r="U2102" i="11"/>
  <c r="V2102" i="11"/>
  <c r="W2102" i="11"/>
  <c r="X2102" i="11"/>
  <c r="U2103" i="11"/>
  <c r="V2103" i="11"/>
  <c r="W2103" i="11"/>
  <c r="X2103" i="11"/>
  <c r="U2104" i="11"/>
  <c r="V2104" i="11"/>
  <c r="W2104" i="11"/>
  <c r="X2104" i="11"/>
  <c r="U2105" i="11"/>
  <c r="V2105" i="11"/>
  <c r="W2105" i="11"/>
  <c r="X2105" i="11"/>
  <c r="U2106" i="11"/>
  <c r="V2106" i="11"/>
  <c r="W2106" i="11"/>
  <c r="X2106" i="11"/>
  <c r="U2107" i="11"/>
  <c r="V2107" i="11"/>
  <c r="W2107" i="11"/>
  <c r="X2107" i="11"/>
  <c r="U2108" i="11"/>
  <c r="V2108" i="11"/>
  <c r="W2108" i="11"/>
  <c r="X2108" i="11"/>
  <c r="U2109" i="11"/>
  <c r="V2109" i="11"/>
  <c r="W2109" i="11"/>
  <c r="X2109" i="11"/>
  <c r="U2110" i="11"/>
  <c r="V2110" i="11"/>
  <c r="W2110" i="11"/>
  <c r="X2110" i="11"/>
  <c r="U2111" i="11"/>
  <c r="V2111" i="11"/>
  <c r="W2111" i="11"/>
  <c r="X2111" i="11"/>
  <c r="U2112" i="11"/>
  <c r="V2112" i="11"/>
  <c r="W2112" i="11"/>
  <c r="X2112" i="11"/>
  <c r="U2113" i="11"/>
  <c r="V2113" i="11"/>
  <c r="W2113" i="11"/>
  <c r="X2113" i="11"/>
  <c r="U2114" i="11"/>
  <c r="V2114" i="11"/>
  <c r="W2114" i="11"/>
  <c r="X2114" i="11"/>
  <c r="U2115" i="11"/>
  <c r="V2115" i="11"/>
  <c r="W2115" i="11"/>
  <c r="X2115" i="11"/>
  <c r="U2116" i="11"/>
  <c r="V2116" i="11"/>
  <c r="W2116" i="11"/>
  <c r="X2116" i="11"/>
  <c r="U2117" i="11"/>
  <c r="V2117" i="11"/>
  <c r="W2117" i="11"/>
  <c r="X2117" i="11"/>
  <c r="U2118" i="11"/>
  <c r="V2118" i="11"/>
  <c r="W2118" i="11"/>
  <c r="X2118" i="11"/>
  <c r="U2119" i="11"/>
  <c r="V2119" i="11"/>
  <c r="W2119" i="11"/>
  <c r="X2119" i="11"/>
  <c r="U2120" i="11"/>
  <c r="V2120" i="11"/>
  <c r="W2120" i="11"/>
  <c r="X2120" i="11"/>
  <c r="U2121" i="11"/>
  <c r="V2121" i="11"/>
  <c r="W2121" i="11"/>
  <c r="X2121" i="11"/>
  <c r="U2122" i="11"/>
  <c r="V2122" i="11"/>
  <c r="W2122" i="11"/>
  <c r="X2122" i="11"/>
  <c r="U2123" i="11"/>
  <c r="V2123" i="11"/>
  <c r="W2123" i="11"/>
  <c r="X2123" i="11"/>
  <c r="U2124" i="11"/>
  <c r="V2124" i="11"/>
  <c r="W2124" i="11"/>
  <c r="X2124" i="11"/>
  <c r="U2125" i="11"/>
  <c r="V2125" i="11"/>
  <c r="W2125" i="11"/>
  <c r="X2125" i="11"/>
  <c r="U2126" i="11"/>
  <c r="V2126" i="11"/>
  <c r="W2126" i="11"/>
  <c r="X2126" i="11"/>
  <c r="U2127" i="11"/>
  <c r="V2127" i="11"/>
  <c r="W2127" i="11"/>
  <c r="X2127" i="11"/>
  <c r="U2128" i="11"/>
  <c r="V2128" i="11"/>
  <c r="W2128" i="11"/>
  <c r="X2128" i="11"/>
  <c r="U2129" i="11"/>
  <c r="V2129" i="11"/>
  <c r="W2129" i="11"/>
  <c r="X2129" i="11"/>
  <c r="U2130" i="11"/>
  <c r="V2130" i="11"/>
  <c r="W2130" i="11"/>
  <c r="X2130" i="11"/>
  <c r="U2131" i="11"/>
  <c r="V2131" i="11"/>
  <c r="W2131" i="11"/>
  <c r="X2131" i="11"/>
  <c r="U2132" i="11"/>
  <c r="V2132" i="11"/>
  <c r="W2132" i="11"/>
  <c r="X2132" i="11"/>
  <c r="U2133" i="11"/>
  <c r="V2133" i="11"/>
  <c r="W2133" i="11"/>
  <c r="X2133" i="11"/>
  <c r="U2134" i="11"/>
  <c r="V2134" i="11"/>
  <c r="W2134" i="11"/>
  <c r="X2134" i="11"/>
  <c r="U2135" i="11"/>
  <c r="V2135" i="11"/>
  <c r="W2135" i="11"/>
  <c r="X2135" i="11"/>
  <c r="U2136" i="11"/>
  <c r="V2136" i="11"/>
  <c r="W2136" i="11"/>
  <c r="X2136" i="11"/>
  <c r="U2137" i="11"/>
  <c r="V2137" i="11"/>
  <c r="W2137" i="11"/>
  <c r="X2137" i="11"/>
  <c r="U2138" i="11"/>
  <c r="V2138" i="11"/>
  <c r="W2138" i="11"/>
  <c r="X2138" i="11"/>
  <c r="U2139" i="11"/>
  <c r="V2139" i="11"/>
  <c r="W2139" i="11"/>
  <c r="X2139" i="11"/>
  <c r="U2140" i="11"/>
  <c r="V2140" i="11"/>
  <c r="W2140" i="11"/>
  <c r="X2140" i="11"/>
  <c r="U2141" i="11"/>
  <c r="V2141" i="11"/>
  <c r="W2141" i="11"/>
  <c r="X2141" i="11"/>
  <c r="U2142" i="11"/>
  <c r="V2142" i="11"/>
  <c r="W2142" i="11"/>
  <c r="X2142" i="11"/>
  <c r="U2143" i="11"/>
  <c r="V2143" i="11"/>
  <c r="W2143" i="11"/>
  <c r="X2143" i="11"/>
  <c r="U2144" i="11"/>
  <c r="V2144" i="11"/>
  <c r="W2144" i="11"/>
  <c r="X2144" i="11"/>
  <c r="U2145" i="11"/>
  <c r="V2145" i="11"/>
  <c r="W2145" i="11"/>
  <c r="X2145" i="11"/>
  <c r="U2146" i="11"/>
  <c r="V2146" i="11"/>
  <c r="W2146" i="11"/>
  <c r="X2146" i="11"/>
  <c r="U2147" i="11"/>
  <c r="V2147" i="11"/>
  <c r="W2147" i="11"/>
  <c r="X2147" i="11"/>
  <c r="U2148" i="11"/>
  <c r="V2148" i="11"/>
  <c r="W2148" i="11"/>
  <c r="X2148" i="11"/>
  <c r="U2149" i="11"/>
  <c r="V2149" i="11"/>
  <c r="W2149" i="11"/>
  <c r="X2149" i="11"/>
  <c r="U2150" i="11"/>
  <c r="V2150" i="11"/>
  <c r="W2150" i="11"/>
  <c r="X2150" i="11"/>
  <c r="U2151" i="11"/>
  <c r="V2151" i="11"/>
  <c r="W2151" i="11"/>
  <c r="X2151" i="11"/>
  <c r="U2152" i="11"/>
  <c r="V2152" i="11"/>
  <c r="W2152" i="11"/>
  <c r="X2152" i="11"/>
  <c r="U2153" i="11"/>
  <c r="V2153" i="11"/>
  <c r="W2153" i="11"/>
  <c r="X2153" i="11"/>
  <c r="U2154" i="11"/>
  <c r="V2154" i="11"/>
  <c r="W2154" i="11"/>
  <c r="X2154" i="11"/>
  <c r="U2155" i="11"/>
  <c r="V2155" i="11"/>
  <c r="W2155" i="11"/>
  <c r="X2155" i="11"/>
  <c r="U2156" i="11"/>
  <c r="V2156" i="11"/>
  <c r="W2156" i="11"/>
  <c r="X2156" i="11"/>
  <c r="U2157" i="11"/>
  <c r="V2157" i="11"/>
  <c r="W2157" i="11"/>
  <c r="X2157" i="11"/>
  <c r="U2158" i="11"/>
  <c r="V2158" i="11"/>
  <c r="W2158" i="11"/>
  <c r="X2158" i="11"/>
  <c r="U2159" i="11"/>
  <c r="V2159" i="11"/>
  <c r="W2159" i="11"/>
  <c r="X2159" i="11"/>
  <c r="U2160" i="11"/>
  <c r="V2160" i="11"/>
  <c r="W2160" i="11"/>
  <c r="X2160" i="11"/>
  <c r="U2161" i="11"/>
  <c r="V2161" i="11"/>
  <c r="W2161" i="11"/>
  <c r="X2161" i="11"/>
  <c r="U2162" i="11"/>
  <c r="V2162" i="11"/>
  <c r="W2162" i="11"/>
  <c r="X2162" i="11"/>
  <c r="U2163" i="11"/>
  <c r="V2163" i="11"/>
  <c r="W2163" i="11"/>
  <c r="X2163" i="11"/>
  <c r="U2164" i="11"/>
  <c r="V2164" i="11"/>
  <c r="W2164" i="11"/>
  <c r="X2164" i="11"/>
  <c r="U2165" i="11"/>
  <c r="V2165" i="11"/>
  <c r="W2165" i="11"/>
  <c r="X2165" i="11"/>
  <c r="U2166" i="11"/>
  <c r="V2166" i="11"/>
  <c r="W2166" i="11"/>
  <c r="X2166" i="11"/>
  <c r="U2167" i="11"/>
  <c r="V2167" i="11"/>
  <c r="W2167" i="11"/>
  <c r="X2167" i="11"/>
  <c r="U2168" i="11"/>
  <c r="V2168" i="11"/>
  <c r="W2168" i="11"/>
  <c r="X2168" i="11"/>
  <c r="U2169" i="11"/>
  <c r="V2169" i="11"/>
  <c r="W2169" i="11"/>
  <c r="X2169" i="11"/>
  <c r="U2170" i="11"/>
  <c r="V2170" i="11"/>
  <c r="W2170" i="11"/>
  <c r="X2170" i="11"/>
  <c r="U2171" i="11"/>
  <c r="V2171" i="11"/>
  <c r="W2171" i="11"/>
  <c r="X2171" i="11"/>
  <c r="U2172" i="11"/>
  <c r="V2172" i="11"/>
  <c r="W2172" i="11"/>
  <c r="X2172" i="11"/>
  <c r="U2173" i="11"/>
  <c r="V2173" i="11"/>
  <c r="W2173" i="11"/>
  <c r="X2173" i="11"/>
  <c r="U2174" i="11"/>
  <c r="V2174" i="11"/>
  <c r="W2174" i="11"/>
  <c r="X2174" i="11"/>
  <c r="U2175" i="11"/>
  <c r="V2175" i="11"/>
  <c r="W2175" i="11"/>
  <c r="X2175" i="11"/>
  <c r="U2176" i="11"/>
  <c r="V2176" i="11"/>
  <c r="W2176" i="11"/>
  <c r="X2176" i="11"/>
  <c r="U2177" i="11"/>
  <c r="V2177" i="11"/>
  <c r="W2177" i="11"/>
  <c r="X2177" i="11"/>
  <c r="U2178" i="11"/>
  <c r="V2178" i="11"/>
  <c r="W2178" i="11"/>
  <c r="X2178" i="11"/>
  <c r="U2179" i="11"/>
  <c r="V2179" i="11"/>
  <c r="W2179" i="11"/>
  <c r="X2179" i="11"/>
  <c r="U2180" i="11"/>
  <c r="V2180" i="11"/>
  <c r="W2180" i="11"/>
  <c r="X2180" i="11"/>
  <c r="U2181" i="11"/>
  <c r="V2181" i="11"/>
  <c r="W2181" i="11"/>
  <c r="X2181" i="11"/>
  <c r="U2182" i="11"/>
  <c r="V2182" i="11"/>
  <c r="W2182" i="11"/>
  <c r="X2182" i="11"/>
  <c r="U2183" i="11"/>
  <c r="V2183" i="11"/>
  <c r="W2183" i="11"/>
  <c r="X2183" i="11"/>
  <c r="U2184" i="11"/>
  <c r="V2184" i="11"/>
  <c r="W2184" i="11"/>
  <c r="X2184" i="11"/>
  <c r="U2185" i="11"/>
  <c r="V2185" i="11"/>
  <c r="W2185" i="11"/>
  <c r="X2185" i="11"/>
  <c r="U2186" i="11"/>
  <c r="V2186" i="11"/>
  <c r="W2186" i="11"/>
  <c r="X2186" i="11"/>
  <c r="U2187" i="11"/>
  <c r="V2187" i="11"/>
  <c r="W2187" i="11"/>
  <c r="X2187" i="11"/>
  <c r="U2188" i="11"/>
  <c r="V2188" i="11"/>
  <c r="W2188" i="11"/>
  <c r="X2188" i="11"/>
  <c r="U2189" i="11"/>
  <c r="V2189" i="11"/>
  <c r="W2189" i="11"/>
  <c r="X2189" i="11"/>
  <c r="U2190" i="11"/>
  <c r="V2190" i="11"/>
  <c r="W2190" i="11"/>
  <c r="X2190" i="11"/>
  <c r="U2191" i="11"/>
  <c r="V2191" i="11"/>
  <c r="W2191" i="11"/>
  <c r="X2191" i="11"/>
  <c r="U2192" i="11"/>
  <c r="V2192" i="11"/>
  <c r="W2192" i="11"/>
  <c r="X2192" i="11"/>
  <c r="U2193" i="11"/>
  <c r="V2193" i="11"/>
  <c r="W2193" i="11"/>
  <c r="X2193" i="11"/>
  <c r="U2194" i="11"/>
  <c r="V2194" i="11"/>
  <c r="W2194" i="11"/>
  <c r="X2194" i="11"/>
  <c r="U2195" i="11"/>
  <c r="V2195" i="11"/>
  <c r="W2195" i="11"/>
  <c r="X2195" i="11"/>
  <c r="U2196" i="11"/>
  <c r="V2196" i="11"/>
  <c r="W2196" i="11"/>
  <c r="X2196" i="11"/>
  <c r="U2197" i="11"/>
  <c r="V2197" i="11"/>
  <c r="W2197" i="11"/>
  <c r="X2197" i="11"/>
  <c r="U2198" i="11"/>
  <c r="V2198" i="11"/>
  <c r="W2198" i="11"/>
  <c r="X2198" i="11"/>
  <c r="U2199" i="11"/>
  <c r="V2199" i="11"/>
  <c r="W2199" i="11"/>
  <c r="X2199" i="11"/>
  <c r="U2200" i="11"/>
  <c r="V2200" i="11"/>
  <c r="W2200" i="11"/>
  <c r="X2200" i="11"/>
  <c r="U2201" i="11"/>
  <c r="V2201" i="11"/>
  <c r="W2201" i="11"/>
  <c r="X2201" i="11"/>
  <c r="U2202" i="11"/>
  <c r="V2202" i="11"/>
  <c r="W2202" i="11"/>
  <c r="X2202" i="11"/>
  <c r="U2203" i="11"/>
  <c r="V2203" i="11"/>
  <c r="W2203" i="11"/>
  <c r="X2203" i="11"/>
  <c r="U2204" i="11"/>
  <c r="V2204" i="11"/>
  <c r="W2204" i="11"/>
  <c r="X2204" i="11"/>
  <c r="U2205" i="11"/>
  <c r="V2205" i="11"/>
  <c r="W2205" i="11"/>
  <c r="X2205" i="11"/>
  <c r="U2206" i="11"/>
  <c r="V2206" i="11"/>
  <c r="W2206" i="11"/>
  <c r="X2206" i="11"/>
  <c r="U2207" i="11"/>
  <c r="V2207" i="11"/>
  <c r="W2207" i="11"/>
  <c r="X2207" i="11"/>
  <c r="U2208" i="11"/>
  <c r="V2208" i="11"/>
  <c r="W2208" i="11"/>
  <c r="X2208" i="11"/>
  <c r="U2209" i="11"/>
  <c r="V2209" i="11"/>
  <c r="W2209" i="11"/>
  <c r="X2209" i="11"/>
  <c r="U2210" i="11"/>
  <c r="V2210" i="11"/>
  <c r="W2210" i="11"/>
  <c r="X2210" i="11"/>
  <c r="U2211" i="11"/>
  <c r="V2211" i="11"/>
  <c r="W2211" i="11"/>
  <c r="X2211" i="11"/>
  <c r="U2212" i="11"/>
  <c r="V2212" i="11"/>
  <c r="W2212" i="11"/>
  <c r="X2212" i="11"/>
  <c r="U2213" i="11"/>
  <c r="V2213" i="11"/>
  <c r="W2213" i="11"/>
  <c r="X2213" i="11"/>
  <c r="U2214" i="11"/>
  <c r="V2214" i="11"/>
  <c r="W2214" i="11"/>
  <c r="X2214" i="11"/>
  <c r="U2215" i="11"/>
  <c r="V2215" i="11"/>
  <c r="W2215" i="11"/>
  <c r="X2215" i="11"/>
  <c r="U2216" i="11"/>
  <c r="V2216" i="11"/>
  <c r="W2216" i="11"/>
  <c r="X2216" i="11"/>
  <c r="U2217" i="11"/>
  <c r="V2217" i="11"/>
  <c r="W2217" i="11"/>
  <c r="X2217" i="11"/>
  <c r="U2218" i="11"/>
  <c r="V2218" i="11"/>
  <c r="W2218" i="11"/>
  <c r="X2218" i="11"/>
  <c r="U2219" i="11"/>
  <c r="V2219" i="11"/>
  <c r="W2219" i="11"/>
  <c r="X2219" i="11"/>
  <c r="U2220" i="11"/>
  <c r="V2220" i="11"/>
  <c r="W2220" i="11"/>
  <c r="X2220" i="11"/>
  <c r="U2221" i="11"/>
  <c r="V2221" i="11"/>
  <c r="W2221" i="11"/>
  <c r="X2221" i="11"/>
  <c r="U2222" i="11"/>
  <c r="V2222" i="11"/>
  <c r="W2222" i="11"/>
  <c r="X2222" i="11"/>
  <c r="U2223" i="11"/>
  <c r="V2223" i="11"/>
  <c r="W2223" i="11"/>
  <c r="X2223" i="11"/>
  <c r="U2224" i="11"/>
  <c r="V2224" i="11"/>
  <c r="W2224" i="11"/>
  <c r="X2224" i="11"/>
  <c r="U2225" i="11"/>
  <c r="V2225" i="11"/>
  <c r="W2225" i="11"/>
  <c r="X2225" i="11"/>
  <c r="U2226" i="11"/>
  <c r="V2226" i="11"/>
  <c r="W2226" i="11"/>
  <c r="X2226" i="11"/>
  <c r="U2227" i="11"/>
  <c r="V2227" i="11"/>
  <c r="W2227" i="11"/>
  <c r="X2227" i="11"/>
  <c r="U2228" i="11"/>
  <c r="V2228" i="11"/>
  <c r="W2228" i="11"/>
  <c r="X2228" i="11"/>
  <c r="U2229" i="11"/>
  <c r="V2229" i="11"/>
  <c r="W2229" i="11"/>
  <c r="X2229" i="11"/>
  <c r="U2230" i="11"/>
  <c r="V2230" i="11"/>
  <c r="W2230" i="11"/>
  <c r="X2230" i="11"/>
  <c r="U2231" i="11"/>
  <c r="V2231" i="11"/>
  <c r="W2231" i="11"/>
  <c r="X2231" i="11"/>
  <c r="U2232" i="11"/>
  <c r="V2232" i="11"/>
  <c r="W2232" i="11"/>
  <c r="X2232" i="11"/>
  <c r="U2233" i="11"/>
  <c r="V2233" i="11"/>
  <c r="W2233" i="11"/>
  <c r="X2233" i="11"/>
  <c r="U2234" i="11"/>
  <c r="V2234" i="11"/>
  <c r="W2234" i="11"/>
  <c r="X2234" i="11"/>
  <c r="U2235" i="11"/>
  <c r="V2235" i="11"/>
  <c r="W2235" i="11"/>
  <c r="X2235" i="11"/>
  <c r="U2236" i="11"/>
  <c r="V2236" i="11"/>
  <c r="W2236" i="11"/>
  <c r="X2236" i="11"/>
  <c r="U2237" i="11"/>
  <c r="V2237" i="11"/>
  <c r="W2237" i="11"/>
  <c r="X2237" i="11"/>
  <c r="U2238" i="11"/>
  <c r="V2238" i="11"/>
  <c r="W2238" i="11"/>
  <c r="X2238" i="11"/>
  <c r="U2239" i="11"/>
  <c r="V2239" i="11"/>
  <c r="W2239" i="11"/>
  <c r="X2239" i="11"/>
  <c r="U2240" i="11"/>
  <c r="V2240" i="11"/>
  <c r="W2240" i="11"/>
  <c r="X2240" i="11"/>
  <c r="U2241" i="11"/>
  <c r="V2241" i="11"/>
  <c r="W2241" i="11"/>
  <c r="X2241" i="11"/>
  <c r="U2242" i="11"/>
  <c r="V2242" i="11"/>
  <c r="W2242" i="11"/>
  <c r="X2242" i="11"/>
  <c r="U2243" i="11"/>
  <c r="V2243" i="11"/>
  <c r="W2243" i="11"/>
  <c r="X2243" i="11"/>
  <c r="U2244" i="11"/>
  <c r="V2244" i="11"/>
  <c r="W2244" i="11"/>
  <c r="X2244" i="11"/>
  <c r="U2245" i="11"/>
  <c r="V2245" i="11"/>
  <c r="W2245" i="11"/>
  <c r="X2245" i="11"/>
  <c r="U2246" i="11"/>
  <c r="V2246" i="11"/>
  <c r="W2246" i="11"/>
  <c r="X2246" i="11"/>
  <c r="U2247" i="11"/>
  <c r="V2247" i="11"/>
  <c r="W2247" i="11"/>
  <c r="X2247" i="11"/>
  <c r="U2248" i="11"/>
  <c r="V2248" i="11"/>
  <c r="W2248" i="11"/>
  <c r="X2248" i="11"/>
  <c r="U2249" i="11"/>
  <c r="V2249" i="11"/>
  <c r="W2249" i="11"/>
  <c r="X2249" i="11"/>
  <c r="U2250" i="11"/>
  <c r="V2250" i="11"/>
  <c r="W2250" i="11"/>
  <c r="X2250" i="11"/>
  <c r="U2251" i="11"/>
  <c r="V2251" i="11"/>
  <c r="W2251" i="11"/>
  <c r="X2251" i="11"/>
  <c r="U2252" i="11"/>
  <c r="V2252" i="11"/>
  <c r="W2252" i="11"/>
  <c r="X2252" i="11"/>
  <c r="U2253" i="11"/>
  <c r="V2253" i="11"/>
  <c r="W2253" i="11"/>
  <c r="X2253" i="11"/>
  <c r="U2254" i="11"/>
  <c r="V2254" i="11"/>
  <c r="W2254" i="11"/>
  <c r="X2254" i="11"/>
  <c r="U2255" i="11"/>
  <c r="V2255" i="11"/>
  <c r="W2255" i="11"/>
  <c r="X2255" i="11"/>
  <c r="U2256" i="11"/>
  <c r="V2256" i="11"/>
  <c r="W2256" i="11"/>
  <c r="X2256" i="11"/>
  <c r="U2257" i="11"/>
  <c r="V2257" i="11"/>
  <c r="W2257" i="11"/>
  <c r="X2257" i="11"/>
  <c r="U2258" i="11"/>
  <c r="V2258" i="11"/>
  <c r="W2258" i="11"/>
  <c r="X2258" i="11"/>
  <c r="U2259" i="11"/>
  <c r="V2259" i="11"/>
  <c r="W2259" i="11"/>
  <c r="X2259" i="11"/>
  <c r="U2260" i="11"/>
  <c r="V2260" i="11"/>
  <c r="W2260" i="11"/>
  <c r="X2260" i="11"/>
  <c r="U2261" i="11"/>
  <c r="V2261" i="11"/>
  <c r="W2261" i="11"/>
  <c r="X2261" i="11"/>
  <c r="U2262" i="11"/>
  <c r="V2262" i="11"/>
  <c r="W2262" i="11"/>
  <c r="X2262" i="11"/>
  <c r="U2263" i="11"/>
  <c r="V2263" i="11"/>
  <c r="W2263" i="11"/>
  <c r="X2263" i="11"/>
  <c r="U2264" i="11"/>
  <c r="V2264" i="11"/>
  <c r="W2264" i="11"/>
  <c r="X2264" i="11"/>
  <c r="U2265" i="11"/>
  <c r="V2265" i="11"/>
  <c r="W2265" i="11"/>
  <c r="X2265" i="11"/>
  <c r="U2266" i="11"/>
  <c r="V2266" i="11"/>
  <c r="W2266" i="11"/>
  <c r="X2266" i="11"/>
  <c r="U2267" i="11"/>
  <c r="V2267" i="11"/>
  <c r="W2267" i="11"/>
  <c r="X2267" i="11"/>
  <c r="U2268" i="11"/>
  <c r="V2268" i="11"/>
  <c r="W2268" i="11"/>
  <c r="X2268" i="11"/>
  <c r="U2269" i="11"/>
  <c r="V2269" i="11"/>
  <c r="W2269" i="11"/>
  <c r="X2269" i="11"/>
  <c r="U2270" i="11"/>
  <c r="V2270" i="11"/>
  <c r="W2270" i="11"/>
  <c r="X2270" i="11"/>
  <c r="U2271" i="11"/>
  <c r="V2271" i="11"/>
  <c r="W2271" i="11"/>
  <c r="X2271" i="11"/>
  <c r="U2272" i="11"/>
  <c r="V2272" i="11"/>
  <c r="W2272" i="11"/>
  <c r="X2272" i="11"/>
  <c r="U2273" i="11"/>
  <c r="V2273" i="11"/>
  <c r="W2273" i="11"/>
  <c r="X2273" i="11"/>
  <c r="U2274" i="11"/>
  <c r="V2274" i="11"/>
  <c r="W2274" i="11"/>
  <c r="X2274" i="11"/>
  <c r="U2275" i="11"/>
  <c r="V2275" i="11"/>
  <c r="W2275" i="11"/>
  <c r="X2275" i="11"/>
  <c r="U2276" i="11"/>
  <c r="V2276" i="11"/>
  <c r="W2276" i="11"/>
  <c r="X2276" i="11"/>
  <c r="U2277" i="11"/>
  <c r="V2277" i="11"/>
  <c r="W2277" i="11"/>
  <c r="X2277" i="11"/>
  <c r="U2278" i="11"/>
  <c r="V2278" i="11"/>
  <c r="W2278" i="11"/>
  <c r="X2278" i="11"/>
  <c r="U2279" i="11"/>
  <c r="V2279" i="11"/>
  <c r="W2279" i="11"/>
  <c r="X2279" i="11"/>
  <c r="U2280" i="11"/>
  <c r="V2280" i="11"/>
  <c r="W2280" i="11"/>
  <c r="X2280" i="11"/>
  <c r="U2281" i="11"/>
  <c r="V2281" i="11"/>
  <c r="W2281" i="11"/>
  <c r="X2281" i="11"/>
  <c r="U2282" i="11"/>
  <c r="V2282" i="11"/>
  <c r="W2282" i="11"/>
  <c r="X2282" i="11"/>
  <c r="U2283" i="11"/>
  <c r="V2283" i="11"/>
  <c r="W2283" i="11"/>
  <c r="X2283" i="11"/>
  <c r="U2284" i="11"/>
  <c r="V2284" i="11"/>
  <c r="W2284" i="11"/>
  <c r="X2284" i="11"/>
  <c r="U2285" i="11"/>
  <c r="V2285" i="11"/>
  <c r="W2285" i="11"/>
  <c r="X2285" i="11"/>
  <c r="U2286" i="11"/>
  <c r="V2286" i="11"/>
  <c r="W2286" i="11"/>
  <c r="X2286" i="11"/>
  <c r="U2287" i="11"/>
  <c r="V2287" i="11"/>
  <c r="W2287" i="11"/>
  <c r="X2287" i="11"/>
  <c r="U2288" i="11"/>
  <c r="V2288" i="11"/>
  <c r="W2288" i="11"/>
  <c r="X2288" i="11"/>
  <c r="U2289" i="11"/>
  <c r="V2289" i="11"/>
  <c r="W2289" i="11"/>
  <c r="X2289" i="11"/>
  <c r="U2290" i="11"/>
  <c r="V2290" i="11"/>
  <c r="W2290" i="11"/>
  <c r="X2290" i="11"/>
  <c r="U2291" i="11"/>
  <c r="V2291" i="11"/>
  <c r="W2291" i="11"/>
  <c r="X2291" i="11"/>
  <c r="U2292" i="11"/>
  <c r="V2292" i="11"/>
  <c r="W2292" i="11"/>
  <c r="X2292" i="11"/>
  <c r="U2293" i="11"/>
  <c r="V2293" i="11"/>
  <c r="W2293" i="11"/>
  <c r="X2293" i="11"/>
  <c r="U2294" i="11"/>
  <c r="V2294" i="11"/>
  <c r="W2294" i="11"/>
  <c r="X2294" i="11"/>
  <c r="U2295" i="11"/>
  <c r="V2295" i="11"/>
  <c r="W2295" i="11"/>
  <c r="X2295" i="11"/>
  <c r="U2296" i="11"/>
  <c r="V2296" i="11"/>
  <c r="W2296" i="11"/>
  <c r="X2296" i="11"/>
  <c r="U2297" i="11"/>
  <c r="V2297" i="11"/>
  <c r="W2297" i="11"/>
  <c r="X2297" i="11"/>
  <c r="U2298" i="11"/>
  <c r="V2298" i="11"/>
  <c r="W2298" i="11"/>
  <c r="X2298" i="11"/>
  <c r="U2299" i="11"/>
  <c r="V2299" i="11"/>
  <c r="W2299" i="11"/>
  <c r="X2299" i="11"/>
  <c r="U2300" i="11"/>
  <c r="V2300" i="11"/>
  <c r="W2300" i="11"/>
  <c r="X2300" i="11"/>
  <c r="U2301" i="11"/>
  <c r="V2301" i="11"/>
  <c r="W2301" i="11"/>
  <c r="X2301" i="11"/>
  <c r="U2302" i="11"/>
  <c r="V2302" i="11"/>
  <c r="W2302" i="11"/>
  <c r="X2302" i="11"/>
  <c r="U2303" i="11"/>
  <c r="V2303" i="11"/>
  <c r="W2303" i="11"/>
  <c r="X2303" i="11"/>
  <c r="U2304" i="11"/>
  <c r="V2304" i="11"/>
  <c r="W2304" i="11"/>
  <c r="X2304" i="11"/>
  <c r="U2305" i="11"/>
  <c r="V2305" i="11"/>
  <c r="W2305" i="11"/>
  <c r="X2305" i="11"/>
  <c r="U2306" i="11"/>
  <c r="V2306" i="11"/>
  <c r="W2306" i="11"/>
  <c r="X2306" i="11"/>
  <c r="U2307" i="11"/>
  <c r="V2307" i="11"/>
  <c r="W2307" i="11"/>
  <c r="X2307" i="11"/>
  <c r="U2308" i="11"/>
  <c r="V2308" i="11"/>
  <c r="W2308" i="11"/>
  <c r="X2308" i="11"/>
  <c r="U2309" i="11"/>
  <c r="V2309" i="11"/>
  <c r="W2309" i="11"/>
  <c r="X2309" i="11"/>
  <c r="U2310" i="11"/>
  <c r="V2310" i="11"/>
  <c r="W2310" i="11"/>
  <c r="X2310" i="11"/>
  <c r="U2311" i="11"/>
  <c r="V2311" i="11"/>
  <c r="W2311" i="11"/>
  <c r="X2311" i="11"/>
  <c r="U2312" i="11"/>
  <c r="V2312" i="11"/>
  <c r="W2312" i="11"/>
  <c r="X2312" i="11"/>
  <c r="U2313" i="11"/>
  <c r="V2313" i="11"/>
  <c r="W2313" i="11"/>
  <c r="X2313" i="11"/>
  <c r="U2314" i="11"/>
  <c r="V2314" i="11"/>
  <c r="W2314" i="11"/>
  <c r="X2314" i="11"/>
  <c r="U2315" i="11"/>
  <c r="V2315" i="11"/>
  <c r="W2315" i="11"/>
  <c r="X2315" i="11"/>
  <c r="U2316" i="11"/>
  <c r="V2316" i="11"/>
  <c r="W2316" i="11"/>
  <c r="X2316" i="11"/>
  <c r="U2317" i="11"/>
  <c r="V2317" i="11"/>
  <c r="W2317" i="11"/>
  <c r="X2317" i="11"/>
  <c r="U2318" i="11"/>
  <c r="V2318" i="11"/>
  <c r="W2318" i="11"/>
  <c r="X2318" i="11"/>
  <c r="U2319" i="11"/>
  <c r="V2319" i="11"/>
  <c r="W2319" i="11"/>
  <c r="X2319" i="11"/>
  <c r="U2320" i="11"/>
  <c r="V2320" i="11"/>
  <c r="W2320" i="11"/>
  <c r="X2320" i="11"/>
  <c r="U2321" i="11"/>
  <c r="V2321" i="11"/>
  <c r="W2321" i="11"/>
  <c r="X2321" i="11"/>
  <c r="U2322" i="11"/>
  <c r="V2322" i="11"/>
  <c r="W2322" i="11"/>
  <c r="X2322" i="11"/>
  <c r="U2323" i="11"/>
  <c r="V2323" i="11"/>
  <c r="W2323" i="11"/>
  <c r="X2323" i="11"/>
  <c r="U2324" i="11"/>
  <c r="V2324" i="11"/>
  <c r="W2324" i="11"/>
  <c r="X2324" i="11"/>
  <c r="U2325" i="11"/>
  <c r="V2325" i="11"/>
  <c r="W2325" i="11"/>
  <c r="X2325" i="11"/>
  <c r="U2326" i="11"/>
  <c r="V2326" i="11"/>
  <c r="W2326" i="11"/>
  <c r="X2326" i="11"/>
  <c r="U2327" i="11"/>
  <c r="V2327" i="11"/>
  <c r="W2327" i="11"/>
  <c r="X2327" i="11"/>
  <c r="U2328" i="11"/>
  <c r="V2328" i="11"/>
  <c r="W2328" i="11"/>
  <c r="X2328" i="11"/>
  <c r="U2329" i="11"/>
  <c r="V2329" i="11"/>
  <c r="W2329" i="11"/>
  <c r="X2329" i="11"/>
  <c r="U2330" i="11"/>
  <c r="V2330" i="11"/>
  <c r="W2330" i="11"/>
  <c r="X2330" i="11"/>
  <c r="U2331" i="11"/>
  <c r="V2331" i="11"/>
  <c r="W2331" i="11"/>
  <c r="X2331" i="11"/>
  <c r="U2332" i="11"/>
  <c r="V2332" i="11"/>
  <c r="W2332" i="11"/>
  <c r="X2332" i="11"/>
  <c r="U2333" i="11"/>
  <c r="V2333" i="11"/>
  <c r="W2333" i="11"/>
  <c r="X2333" i="11"/>
  <c r="U2334" i="11"/>
  <c r="V2334" i="11"/>
  <c r="W2334" i="11"/>
  <c r="X2334" i="11"/>
  <c r="U2335" i="11"/>
  <c r="V2335" i="11"/>
  <c r="W2335" i="11"/>
  <c r="X2335" i="11"/>
  <c r="U2336" i="11"/>
  <c r="V2336" i="11"/>
  <c r="W2336" i="11"/>
  <c r="X2336" i="11"/>
  <c r="U2337" i="11"/>
  <c r="V2337" i="11"/>
  <c r="W2337" i="11"/>
  <c r="X2337" i="11"/>
  <c r="U2338" i="11"/>
  <c r="V2338" i="11"/>
  <c r="W2338" i="11"/>
  <c r="X2338" i="11"/>
  <c r="U2339" i="11"/>
  <c r="V2339" i="11"/>
  <c r="W2339" i="11"/>
  <c r="X2339" i="11"/>
  <c r="U2340" i="11"/>
  <c r="V2340" i="11"/>
  <c r="W2340" i="11"/>
  <c r="X2340" i="11"/>
  <c r="U2341" i="11"/>
  <c r="V2341" i="11"/>
  <c r="W2341" i="11"/>
  <c r="X2341" i="11"/>
  <c r="U2342" i="11"/>
  <c r="V2342" i="11"/>
  <c r="W2342" i="11"/>
  <c r="X2342" i="11"/>
  <c r="U2343" i="11"/>
  <c r="V2343" i="11"/>
  <c r="W2343" i="11"/>
  <c r="X2343" i="11"/>
  <c r="U2344" i="11"/>
  <c r="V2344" i="11"/>
  <c r="W2344" i="11"/>
  <c r="X2344" i="11"/>
  <c r="U2345" i="11"/>
  <c r="V2345" i="11"/>
  <c r="W2345" i="11"/>
  <c r="X2345" i="11"/>
  <c r="U2346" i="11"/>
  <c r="V2346" i="11"/>
  <c r="W2346" i="11"/>
  <c r="X2346" i="11"/>
  <c r="U2347" i="11"/>
  <c r="V2347" i="11"/>
  <c r="W2347" i="11"/>
  <c r="X2347" i="11"/>
  <c r="U2348" i="11"/>
  <c r="V2348" i="11"/>
  <c r="W2348" i="11"/>
  <c r="X2348" i="11"/>
  <c r="U2349" i="11"/>
  <c r="V2349" i="11"/>
  <c r="W2349" i="11"/>
  <c r="X2349" i="11"/>
  <c r="U2350" i="11"/>
  <c r="V2350" i="11"/>
  <c r="W2350" i="11"/>
  <c r="X2350" i="11"/>
  <c r="U2351" i="11"/>
  <c r="V2351" i="11"/>
  <c r="W2351" i="11"/>
  <c r="X2351" i="11"/>
  <c r="U2352" i="11"/>
  <c r="V2352" i="11"/>
  <c r="W2352" i="11"/>
  <c r="X2352" i="11"/>
  <c r="U2353" i="11"/>
  <c r="V2353" i="11"/>
  <c r="W2353" i="11"/>
  <c r="X2353" i="11"/>
  <c r="U2354" i="11"/>
  <c r="V2354" i="11"/>
  <c r="W2354" i="11"/>
  <c r="X2354" i="11"/>
  <c r="U2355" i="11"/>
  <c r="V2355" i="11"/>
  <c r="W2355" i="11"/>
  <c r="X2355" i="11"/>
  <c r="U2356" i="11"/>
  <c r="V2356" i="11"/>
  <c r="W2356" i="11"/>
  <c r="X2356" i="11"/>
  <c r="U2357" i="11"/>
  <c r="V2357" i="11"/>
  <c r="W2357" i="11"/>
  <c r="X2357" i="11"/>
  <c r="U2358" i="11"/>
  <c r="V2358" i="11"/>
  <c r="W2358" i="11"/>
  <c r="X2358" i="11"/>
  <c r="U2359" i="11"/>
  <c r="V2359" i="11"/>
  <c r="W2359" i="11"/>
  <c r="X2359" i="11"/>
  <c r="U2360" i="11"/>
  <c r="V2360" i="11"/>
  <c r="W2360" i="11"/>
  <c r="X2360" i="11"/>
  <c r="U2361" i="11"/>
  <c r="V2361" i="11"/>
  <c r="W2361" i="11"/>
  <c r="X2361" i="11"/>
  <c r="U2362" i="11"/>
  <c r="V2362" i="11"/>
  <c r="W2362" i="11"/>
  <c r="X2362" i="11"/>
  <c r="U2363" i="11"/>
  <c r="V2363" i="11"/>
  <c r="W2363" i="11"/>
  <c r="X2363" i="11"/>
  <c r="U2364" i="11"/>
  <c r="V2364" i="11"/>
  <c r="W2364" i="11"/>
  <c r="X2364" i="11"/>
  <c r="U2365" i="11"/>
  <c r="V2365" i="11"/>
  <c r="W2365" i="11"/>
  <c r="X2365" i="11"/>
  <c r="U2366" i="11"/>
  <c r="V2366" i="11"/>
  <c r="W2366" i="11"/>
  <c r="X2366" i="11"/>
  <c r="U2367" i="11"/>
  <c r="V2367" i="11"/>
  <c r="W2367" i="11"/>
  <c r="X2367" i="11"/>
  <c r="U2368" i="11"/>
  <c r="V2368" i="11"/>
  <c r="W2368" i="11"/>
  <c r="X2368" i="11"/>
  <c r="U2369" i="11"/>
  <c r="V2369" i="11"/>
  <c r="W2369" i="11"/>
  <c r="X2369" i="11"/>
  <c r="U2370" i="11"/>
  <c r="V2370" i="11"/>
  <c r="W2370" i="11"/>
  <c r="X2370" i="11"/>
  <c r="U2371" i="11"/>
  <c r="V2371" i="11"/>
  <c r="W2371" i="11"/>
  <c r="X2371" i="11"/>
  <c r="U2372" i="11"/>
  <c r="V2372" i="11"/>
  <c r="W2372" i="11"/>
  <c r="X2372" i="11"/>
  <c r="U2373" i="11"/>
  <c r="V2373" i="11"/>
  <c r="W2373" i="11"/>
  <c r="X2373" i="11"/>
  <c r="U2374" i="11"/>
  <c r="V2374" i="11"/>
  <c r="W2374" i="11"/>
  <c r="X2374" i="11"/>
  <c r="U2375" i="11"/>
  <c r="V2375" i="11"/>
  <c r="W2375" i="11"/>
  <c r="X2375" i="11"/>
  <c r="U2376" i="11"/>
  <c r="V2376" i="11"/>
  <c r="W2376" i="11"/>
  <c r="X2376" i="11"/>
  <c r="U2377" i="11"/>
  <c r="V2377" i="11"/>
  <c r="W2377" i="11"/>
  <c r="X2377" i="11"/>
  <c r="U2378" i="11"/>
  <c r="V2378" i="11"/>
  <c r="W2378" i="11"/>
  <c r="X2378" i="11"/>
  <c r="U2379" i="11"/>
  <c r="V2379" i="11"/>
  <c r="W2379" i="11"/>
  <c r="X2379" i="11"/>
  <c r="U2380" i="11"/>
  <c r="V2380" i="11"/>
  <c r="W2380" i="11"/>
  <c r="X2380" i="11"/>
  <c r="U2381" i="11"/>
  <c r="V2381" i="11"/>
  <c r="W2381" i="11"/>
  <c r="X2381" i="11"/>
  <c r="U2382" i="11"/>
  <c r="V2382" i="11"/>
  <c r="W2382" i="11"/>
  <c r="X2382" i="11"/>
  <c r="U2383" i="11"/>
  <c r="V2383" i="11"/>
  <c r="W2383" i="11"/>
  <c r="X2383" i="11"/>
  <c r="U2384" i="11"/>
  <c r="V2384" i="11"/>
  <c r="W2384" i="11"/>
  <c r="X2384" i="11"/>
  <c r="U2385" i="11"/>
  <c r="V2385" i="11"/>
  <c r="W2385" i="11"/>
  <c r="X2385" i="11"/>
  <c r="U2386" i="11"/>
  <c r="V2386" i="11"/>
  <c r="W2386" i="11"/>
  <c r="X2386" i="11"/>
  <c r="U2387" i="11"/>
  <c r="V2387" i="11"/>
  <c r="W2387" i="11"/>
  <c r="X2387" i="11"/>
  <c r="U2388" i="11"/>
  <c r="V2388" i="11"/>
  <c r="W2388" i="11"/>
  <c r="X2388" i="11"/>
  <c r="U2389" i="11"/>
  <c r="V2389" i="11"/>
  <c r="W2389" i="11"/>
  <c r="X2389" i="11"/>
  <c r="U2390" i="11"/>
  <c r="V2390" i="11"/>
  <c r="W2390" i="11"/>
  <c r="X2390" i="11"/>
  <c r="U2391" i="11"/>
  <c r="V2391" i="11"/>
  <c r="W2391" i="11"/>
  <c r="X2391" i="11"/>
  <c r="U2392" i="11"/>
  <c r="V2392" i="11"/>
  <c r="W2392" i="11"/>
  <c r="X2392" i="11"/>
  <c r="U2393" i="11"/>
  <c r="V2393" i="11"/>
  <c r="W2393" i="11"/>
  <c r="X2393" i="11"/>
  <c r="U2394" i="11"/>
  <c r="V2394" i="11"/>
  <c r="W2394" i="11"/>
  <c r="X2394" i="11"/>
  <c r="U2395" i="11"/>
  <c r="V2395" i="11"/>
  <c r="W2395" i="11"/>
  <c r="X2395" i="11"/>
  <c r="U2396" i="11"/>
  <c r="V2396" i="11"/>
  <c r="W2396" i="11"/>
  <c r="X2396" i="11"/>
  <c r="U2397" i="11"/>
  <c r="V2397" i="11"/>
  <c r="W2397" i="11"/>
  <c r="X2397" i="11"/>
  <c r="U2398" i="11"/>
  <c r="V2398" i="11"/>
  <c r="W2398" i="11"/>
  <c r="X2398" i="11"/>
  <c r="U2399" i="11"/>
  <c r="V2399" i="11"/>
  <c r="W2399" i="11"/>
  <c r="X2399" i="11"/>
  <c r="U2400" i="11"/>
  <c r="V2400" i="11"/>
  <c r="W2400" i="11"/>
  <c r="X2400" i="11"/>
  <c r="U2401" i="11"/>
  <c r="V2401" i="11"/>
  <c r="W2401" i="11"/>
  <c r="X2401" i="11"/>
  <c r="U2402" i="11"/>
  <c r="V2402" i="11"/>
  <c r="W2402" i="11"/>
  <c r="X2402" i="11"/>
  <c r="U2403" i="11"/>
  <c r="V2403" i="11"/>
  <c r="W2403" i="11"/>
  <c r="X2403" i="11"/>
  <c r="U2404" i="11"/>
  <c r="V2404" i="11"/>
  <c r="W2404" i="11"/>
  <c r="X2404" i="11"/>
  <c r="U2405" i="11"/>
  <c r="V2405" i="11"/>
  <c r="W2405" i="11"/>
  <c r="X2405" i="11"/>
  <c r="U2406" i="11"/>
  <c r="V2406" i="11"/>
  <c r="W2406" i="11"/>
  <c r="X2406" i="11"/>
  <c r="U2407" i="11"/>
  <c r="V2407" i="11"/>
  <c r="W2407" i="11"/>
  <c r="X2407" i="11"/>
  <c r="U2408" i="11"/>
  <c r="V2408" i="11"/>
  <c r="W2408" i="11"/>
  <c r="X2408" i="11"/>
  <c r="U2409" i="11"/>
  <c r="V2409" i="11"/>
  <c r="W2409" i="11"/>
  <c r="X2409" i="11"/>
  <c r="U2410" i="11"/>
  <c r="V2410" i="11"/>
  <c r="W2410" i="11"/>
  <c r="X2410" i="11"/>
  <c r="U2411" i="11"/>
  <c r="V2411" i="11"/>
  <c r="W2411" i="11"/>
  <c r="X2411" i="11"/>
  <c r="U2412" i="11"/>
  <c r="V2412" i="11"/>
  <c r="W2412" i="11"/>
  <c r="X2412" i="11"/>
  <c r="U2413" i="11"/>
  <c r="V2413" i="11"/>
  <c r="W2413" i="11"/>
  <c r="X2413" i="11"/>
  <c r="U2414" i="11"/>
  <c r="V2414" i="11"/>
  <c r="W2414" i="11"/>
  <c r="X2414" i="11"/>
  <c r="U2415" i="11"/>
  <c r="V2415" i="11"/>
  <c r="W2415" i="11"/>
  <c r="X2415" i="11"/>
  <c r="U2416" i="11"/>
  <c r="V2416" i="11"/>
  <c r="W2416" i="11"/>
  <c r="X2416" i="11"/>
  <c r="U2417" i="11"/>
  <c r="V2417" i="11"/>
  <c r="W2417" i="11"/>
  <c r="X2417" i="11"/>
  <c r="U2418" i="11"/>
  <c r="V2418" i="11"/>
  <c r="W2418" i="11"/>
  <c r="X2418" i="11"/>
  <c r="U2419" i="11"/>
  <c r="V2419" i="11"/>
  <c r="W2419" i="11"/>
  <c r="X2419" i="11"/>
  <c r="U2420" i="11"/>
  <c r="V2420" i="11"/>
  <c r="W2420" i="11"/>
  <c r="X2420" i="11"/>
  <c r="U2421" i="11"/>
  <c r="V2421" i="11"/>
  <c r="W2421" i="11"/>
  <c r="X2421" i="11"/>
  <c r="U2422" i="11"/>
  <c r="V2422" i="11"/>
  <c r="W2422" i="11"/>
  <c r="X2422" i="11"/>
  <c r="U2423" i="11"/>
  <c r="V2423" i="11"/>
  <c r="W2423" i="11"/>
  <c r="X2423" i="11"/>
  <c r="U2424" i="11"/>
  <c r="V2424" i="11"/>
  <c r="W2424" i="11"/>
  <c r="X2424" i="11"/>
  <c r="U2425" i="11"/>
  <c r="V2425" i="11"/>
  <c r="W2425" i="11"/>
  <c r="X2425" i="11"/>
  <c r="U2426" i="11"/>
  <c r="V2426" i="11"/>
  <c r="W2426" i="11"/>
  <c r="X2426" i="11"/>
  <c r="U2427" i="11"/>
  <c r="V2427" i="11"/>
  <c r="W2427" i="11"/>
  <c r="X2427" i="11"/>
  <c r="U2428" i="11"/>
  <c r="V2428" i="11"/>
  <c r="W2428" i="11"/>
  <c r="X2428" i="11"/>
  <c r="U2429" i="11"/>
  <c r="V2429" i="11"/>
  <c r="W2429" i="11"/>
  <c r="X2429" i="11"/>
  <c r="U2430" i="11"/>
  <c r="V2430" i="11"/>
  <c r="W2430" i="11"/>
  <c r="X2430" i="11"/>
  <c r="U2431" i="11"/>
  <c r="V2431" i="11"/>
  <c r="W2431" i="11"/>
  <c r="X2431" i="11"/>
  <c r="U2432" i="11"/>
  <c r="V2432" i="11"/>
  <c r="W2432" i="11"/>
  <c r="X2432" i="11"/>
  <c r="U2433" i="11"/>
  <c r="V2433" i="11"/>
  <c r="W2433" i="11"/>
  <c r="X2433" i="11"/>
  <c r="U2434" i="11"/>
  <c r="V2434" i="11"/>
  <c r="W2434" i="11"/>
  <c r="X2434" i="11"/>
  <c r="U2435" i="11"/>
  <c r="V2435" i="11"/>
  <c r="W2435" i="11"/>
  <c r="X2435" i="11"/>
  <c r="U2436" i="11"/>
  <c r="V2436" i="11"/>
  <c r="W2436" i="11"/>
  <c r="X2436" i="11"/>
  <c r="U2437" i="11"/>
  <c r="V2437" i="11"/>
  <c r="W2437" i="11"/>
  <c r="X2437" i="11"/>
  <c r="U2438" i="11"/>
  <c r="V2438" i="11"/>
  <c r="W2438" i="11"/>
  <c r="X2438" i="11"/>
  <c r="U2439" i="11"/>
  <c r="V2439" i="11"/>
  <c r="W2439" i="11"/>
  <c r="X2439" i="11"/>
  <c r="U2440" i="11"/>
  <c r="V2440" i="11"/>
  <c r="W2440" i="11"/>
  <c r="X2440" i="11"/>
  <c r="U2441" i="11"/>
  <c r="V2441" i="11"/>
  <c r="W2441" i="11"/>
  <c r="X2441" i="11"/>
  <c r="U2442" i="11"/>
  <c r="V2442" i="11"/>
  <c r="W2442" i="11"/>
  <c r="X2442" i="11"/>
  <c r="U2443" i="11"/>
  <c r="V2443" i="11"/>
  <c r="W2443" i="11"/>
  <c r="X2443" i="11"/>
  <c r="U2444" i="11"/>
  <c r="V2444" i="11"/>
  <c r="W2444" i="11"/>
  <c r="X2444" i="11"/>
  <c r="U2445" i="11"/>
  <c r="V2445" i="11"/>
  <c r="W2445" i="11"/>
  <c r="X2445" i="11"/>
  <c r="U2446" i="11"/>
  <c r="V2446" i="11"/>
  <c r="W2446" i="11"/>
  <c r="X2446" i="11"/>
  <c r="U2447" i="11"/>
  <c r="V2447" i="11"/>
  <c r="W2447" i="11"/>
  <c r="X2447" i="11"/>
  <c r="U2448" i="11"/>
  <c r="V2448" i="11"/>
  <c r="W2448" i="11"/>
  <c r="X2448" i="11"/>
  <c r="U2449" i="11"/>
  <c r="V2449" i="11"/>
  <c r="W2449" i="11"/>
  <c r="X2449" i="11"/>
  <c r="U2450" i="11"/>
  <c r="V2450" i="11"/>
  <c r="W2450" i="11"/>
  <c r="X2450" i="11"/>
  <c r="U2451" i="11"/>
  <c r="V2451" i="11"/>
  <c r="W2451" i="11"/>
  <c r="X2451" i="11"/>
  <c r="U2452" i="11"/>
  <c r="V2452" i="11"/>
  <c r="W2452" i="11"/>
  <c r="X2452" i="11"/>
  <c r="U2453" i="11"/>
  <c r="V2453" i="11"/>
  <c r="W2453" i="11"/>
  <c r="X2453" i="11"/>
  <c r="U2454" i="11"/>
  <c r="V2454" i="11"/>
  <c r="W2454" i="11"/>
  <c r="X2454" i="11"/>
  <c r="U2455" i="11"/>
  <c r="V2455" i="11"/>
  <c r="W2455" i="11"/>
  <c r="X2455" i="11"/>
  <c r="U2456" i="11"/>
  <c r="V2456" i="11"/>
  <c r="W2456" i="11"/>
  <c r="X2456" i="11"/>
  <c r="U2457" i="11"/>
  <c r="V2457" i="11"/>
  <c r="W2457" i="11"/>
  <c r="X2457" i="11"/>
  <c r="U2458" i="11"/>
  <c r="V2458" i="11"/>
  <c r="W2458" i="11"/>
  <c r="X2458" i="11"/>
  <c r="U2459" i="11"/>
  <c r="V2459" i="11"/>
  <c r="W2459" i="11"/>
  <c r="X2459" i="11"/>
  <c r="U2460" i="11"/>
  <c r="V2460" i="11"/>
  <c r="W2460" i="11"/>
  <c r="X2460" i="11"/>
  <c r="U2461" i="11"/>
  <c r="V2461" i="11"/>
  <c r="W2461" i="11"/>
  <c r="X2461" i="11"/>
  <c r="U2462" i="11"/>
  <c r="V2462" i="11"/>
  <c r="W2462" i="11"/>
  <c r="X2462" i="11"/>
  <c r="U2463" i="11"/>
  <c r="V2463" i="11"/>
  <c r="W2463" i="11"/>
  <c r="X2463" i="11"/>
  <c r="U2464" i="11"/>
  <c r="V2464" i="11"/>
  <c r="W2464" i="11"/>
  <c r="X2464" i="11"/>
  <c r="U2465" i="11"/>
  <c r="V2465" i="11"/>
  <c r="W2465" i="11"/>
  <c r="X2465" i="11"/>
  <c r="U2466" i="11"/>
  <c r="V2466" i="11"/>
  <c r="W2466" i="11"/>
  <c r="X2466" i="11"/>
  <c r="U2467" i="11"/>
  <c r="V2467" i="11"/>
  <c r="W2467" i="11"/>
  <c r="X2467" i="11"/>
  <c r="U2468" i="11"/>
  <c r="V2468" i="11"/>
  <c r="W2468" i="11"/>
  <c r="X2468" i="11"/>
  <c r="U2469" i="11"/>
  <c r="V2469" i="11"/>
  <c r="W2469" i="11"/>
  <c r="X2469" i="11"/>
  <c r="U2470" i="11"/>
  <c r="V2470" i="11"/>
  <c r="W2470" i="11"/>
  <c r="X2470" i="11"/>
  <c r="U2471" i="11"/>
  <c r="V2471" i="11"/>
  <c r="W2471" i="11"/>
  <c r="X2471" i="11"/>
  <c r="U2472" i="11"/>
  <c r="V2472" i="11"/>
  <c r="W2472" i="11"/>
  <c r="X2472" i="11"/>
  <c r="U2473" i="11"/>
  <c r="V2473" i="11"/>
  <c r="W2473" i="11"/>
  <c r="X2473" i="11"/>
  <c r="U2474" i="11"/>
  <c r="V2474" i="11"/>
  <c r="W2474" i="11"/>
  <c r="X2474" i="11"/>
  <c r="U2475" i="11"/>
  <c r="V2475" i="11"/>
  <c r="W2475" i="11"/>
  <c r="X2475" i="11"/>
  <c r="U2476" i="11"/>
  <c r="V2476" i="11"/>
  <c r="W2476" i="11"/>
  <c r="X2476" i="11"/>
  <c r="U2477" i="11"/>
  <c r="V2477" i="11"/>
  <c r="W2477" i="11"/>
  <c r="X2477" i="11"/>
  <c r="U2478" i="11"/>
  <c r="V2478" i="11"/>
  <c r="W2478" i="11"/>
  <c r="X2478" i="11"/>
  <c r="U2479" i="11"/>
  <c r="V2479" i="11"/>
  <c r="W2479" i="11"/>
  <c r="X2479" i="11"/>
  <c r="U2480" i="11"/>
  <c r="V2480" i="11"/>
  <c r="W2480" i="11"/>
  <c r="X2480" i="11"/>
  <c r="U2481" i="11"/>
  <c r="V2481" i="11"/>
  <c r="W2481" i="11"/>
  <c r="X2481" i="11"/>
  <c r="U2482" i="11"/>
  <c r="V2482" i="11"/>
  <c r="W2482" i="11"/>
  <c r="X2482" i="11"/>
  <c r="U2483" i="11"/>
  <c r="V2483" i="11"/>
  <c r="W2483" i="11"/>
  <c r="X2483" i="11"/>
  <c r="U2484" i="11"/>
  <c r="V2484" i="11"/>
  <c r="W2484" i="11"/>
  <c r="X2484" i="11"/>
  <c r="U2485" i="11"/>
  <c r="V2485" i="11"/>
  <c r="W2485" i="11"/>
  <c r="X2485" i="11"/>
  <c r="U2486" i="11"/>
  <c r="V2486" i="11"/>
  <c r="W2486" i="11"/>
  <c r="X2486" i="11"/>
  <c r="U2487" i="11"/>
  <c r="V2487" i="11"/>
  <c r="W2487" i="11"/>
  <c r="X2487" i="11"/>
  <c r="U2488" i="11"/>
  <c r="V2488" i="11"/>
  <c r="W2488" i="11"/>
  <c r="X2488" i="11"/>
  <c r="U2489" i="11"/>
  <c r="V2489" i="11"/>
  <c r="W2489" i="11"/>
  <c r="X2489" i="11"/>
  <c r="U2490" i="11"/>
  <c r="V2490" i="11"/>
  <c r="W2490" i="11"/>
  <c r="X2490" i="11"/>
  <c r="U2491" i="11"/>
  <c r="V2491" i="11"/>
  <c r="W2491" i="11"/>
  <c r="X2491" i="11"/>
  <c r="U2492" i="11"/>
  <c r="V2492" i="11"/>
  <c r="W2492" i="11"/>
  <c r="X2492" i="11"/>
  <c r="U2493" i="11"/>
  <c r="V2493" i="11"/>
  <c r="W2493" i="11"/>
  <c r="X2493" i="11"/>
  <c r="U2494" i="11"/>
  <c r="V2494" i="11"/>
  <c r="W2494" i="11"/>
  <c r="X2494" i="11"/>
  <c r="U2495" i="11"/>
  <c r="V2495" i="11"/>
  <c r="W2495" i="11"/>
  <c r="X2495" i="11"/>
  <c r="U2496" i="11"/>
  <c r="V2496" i="11"/>
  <c r="W2496" i="11"/>
  <c r="X2496" i="11"/>
  <c r="U2497" i="11"/>
  <c r="V2497" i="11"/>
  <c r="W2497" i="11"/>
  <c r="X2497" i="11"/>
  <c r="U2498" i="11"/>
  <c r="V2498" i="11"/>
  <c r="W2498" i="11"/>
  <c r="X2498" i="11"/>
  <c r="U2499" i="11"/>
  <c r="V2499" i="11"/>
  <c r="W2499" i="11"/>
  <c r="X2499" i="11"/>
  <c r="U2500" i="11"/>
  <c r="V2500" i="11"/>
  <c r="W2500" i="11"/>
  <c r="X2500" i="11"/>
  <c r="U2501" i="11"/>
  <c r="V2501" i="11"/>
  <c r="W2501" i="11"/>
  <c r="X2501" i="11"/>
  <c r="U2502" i="11"/>
  <c r="V2502" i="11"/>
  <c r="W2502" i="11"/>
  <c r="X2502" i="11"/>
  <c r="U2503" i="11"/>
  <c r="V2503" i="11"/>
  <c r="W2503" i="11"/>
  <c r="X2503" i="11"/>
  <c r="U2504" i="11"/>
  <c r="V2504" i="11"/>
  <c r="W2504" i="11"/>
  <c r="X2504" i="11"/>
  <c r="U2505" i="11"/>
  <c r="V2505" i="11"/>
  <c r="W2505" i="11"/>
  <c r="X2505" i="11"/>
  <c r="U2506" i="11"/>
  <c r="V2506" i="11"/>
  <c r="W2506" i="11"/>
  <c r="X2506" i="11"/>
  <c r="U2507" i="11"/>
  <c r="V2507" i="11"/>
  <c r="W2507" i="11"/>
  <c r="X2507" i="11"/>
  <c r="U2508" i="11"/>
  <c r="V2508" i="11"/>
  <c r="W2508" i="11"/>
  <c r="X2508" i="11"/>
  <c r="U2509" i="11"/>
  <c r="V2509" i="11"/>
  <c r="W2509" i="11"/>
  <c r="X2509" i="11"/>
  <c r="U2510" i="11"/>
  <c r="V2510" i="11"/>
  <c r="W2510" i="11"/>
  <c r="X2510" i="11"/>
  <c r="U2511" i="11"/>
  <c r="V2511" i="11"/>
  <c r="W2511" i="11"/>
  <c r="X2511" i="11"/>
  <c r="U2512" i="11"/>
  <c r="V2512" i="11"/>
  <c r="W2512" i="11"/>
  <c r="X2512" i="11"/>
  <c r="U2513" i="11"/>
  <c r="V2513" i="11"/>
  <c r="W2513" i="11"/>
  <c r="X2513" i="11"/>
  <c r="U2514" i="11"/>
  <c r="V2514" i="11"/>
  <c r="W2514" i="11"/>
  <c r="X2514" i="11"/>
  <c r="U2515" i="11"/>
  <c r="V2515" i="11"/>
  <c r="W2515" i="11"/>
  <c r="X2515" i="11"/>
  <c r="U2516" i="11"/>
  <c r="V2516" i="11"/>
  <c r="W2516" i="11"/>
  <c r="X2516" i="11"/>
  <c r="U2517" i="11"/>
  <c r="V2517" i="11"/>
  <c r="W2517" i="11"/>
  <c r="X2517" i="11"/>
  <c r="U2518" i="11"/>
  <c r="V2518" i="11"/>
  <c r="W2518" i="11"/>
  <c r="X2518" i="11"/>
  <c r="U2519" i="11"/>
  <c r="V2519" i="11"/>
  <c r="W2519" i="11"/>
  <c r="X2519" i="11"/>
  <c r="U2520" i="11"/>
  <c r="V2520" i="11"/>
  <c r="W2520" i="11"/>
  <c r="X2520" i="11"/>
  <c r="U2521" i="11"/>
  <c r="V2521" i="11"/>
  <c r="W2521" i="11"/>
  <c r="X2521" i="11"/>
  <c r="U2522" i="11"/>
  <c r="V2522" i="11"/>
  <c r="W2522" i="11"/>
  <c r="X2522" i="11"/>
  <c r="U2523" i="11"/>
  <c r="V2523" i="11"/>
  <c r="W2523" i="11"/>
  <c r="X2523" i="11"/>
  <c r="U2524" i="11"/>
  <c r="V2524" i="11"/>
  <c r="W2524" i="11"/>
  <c r="X2524" i="11"/>
  <c r="U2525" i="11"/>
  <c r="V2525" i="11"/>
  <c r="W2525" i="11"/>
  <c r="X2525" i="11"/>
  <c r="U2526" i="11"/>
  <c r="V2526" i="11"/>
  <c r="W2526" i="11"/>
  <c r="X2526" i="11"/>
  <c r="U2527" i="11"/>
  <c r="V2527" i="11"/>
  <c r="W2527" i="11"/>
  <c r="X2527" i="11"/>
  <c r="U2528" i="11"/>
  <c r="V2528" i="11"/>
  <c r="W2528" i="11"/>
  <c r="X2528" i="11"/>
  <c r="U2529" i="11"/>
  <c r="V2529" i="11"/>
  <c r="W2529" i="11"/>
  <c r="X2529" i="11"/>
  <c r="U2530" i="11"/>
  <c r="V2530" i="11"/>
  <c r="W2530" i="11"/>
  <c r="X2530" i="11"/>
  <c r="U2531" i="11"/>
  <c r="V2531" i="11"/>
  <c r="W2531" i="11"/>
  <c r="X2531" i="11"/>
  <c r="U2532" i="11"/>
  <c r="V2532" i="11"/>
  <c r="W2532" i="11"/>
  <c r="X2532" i="11"/>
  <c r="U2533" i="11"/>
  <c r="V2533" i="11"/>
  <c r="W2533" i="11"/>
  <c r="X2533" i="11"/>
  <c r="U2534" i="11"/>
  <c r="V2534" i="11"/>
  <c r="W2534" i="11"/>
  <c r="X2534" i="11"/>
  <c r="U2535" i="11"/>
  <c r="V2535" i="11"/>
  <c r="W2535" i="11"/>
  <c r="X2535" i="11"/>
  <c r="U2536" i="11"/>
  <c r="V2536" i="11"/>
  <c r="W2536" i="11"/>
  <c r="X2536" i="11"/>
  <c r="U2537" i="11"/>
  <c r="V2537" i="11"/>
  <c r="W2537" i="11"/>
  <c r="X2537" i="11"/>
  <c r="U2538" i="11"/>
  <c r="V2538" i="11"/>
  <c r="W2538" i="11"/>
  <c r="X2538" i="11"/>
  <c r="U2539" i="11"/>
  <c r="V2539" i="11"/>
  <c r="W2539" i="11"/>
  <c r="X2539" i="11"/>
  <c r="U2540" i="11"/>
  <c r="V2540" i="11"/>
  <c r="W2540" i="11"/>
  <c r="X2540" i="11"/>
  <c r="U2541" i="11"/>
  <c r="V2541" i="11"/>
  <c r="W2541" i="11"/>
  <c r="X2541" i="11"/>
  <c r="U2542" i="11"/>
  <c r="V2542" i="11"/>
  <c r="W2542" i="11"/>
  <c r="X2542" i="11"/>
  <c r="U2543" i="11"/>
  <c r="V2543" i="11"/>
  <c r="W2543" i="11"/>
  <c r="X2543" i="11"/>
  <c r="U2544" i="11"/>
  <c r="V2544" i="11"/>
  <c r="W2544" i="11"/>
  <c r="X2544" i="11"/>
  <c r="U2545" i="11"/>
  <c r="V2545" i="11"/>
  <c r="W2545" i="11"/>
  <c r="X2545" i="11"/>
  <c r="U2546" i="11"/>
  <c r="V2546" i="11"/>
  <c r="W2546" i="11"/>
  <c r="X2546" i="11"/>
  <c r="U2547" i="11"/>
  <c r="V2547" i="11"/>
  <c r="W2547" i="11"/>
  <c r="X2547" i="11"/>
  <c r="U2548" i="11"/>
  <c r="V2548" i="11"/>
  <c r="W2548" i="11"/>
  <c r="X2548" i="11"/>
  <c r="U2549" i="11"/>
  <c r="V2549" i="11"/>
  <c r="W2549" i="11"/>
  <c r="X2549" i="11"/>
  <c r="U2550" i="11"/>
  <c r="V2550" i="11"/>
  <c r="W2550" i="11"/>
  <c r="X2550" i="11"/>
  <c r="U2551" i="11"/>
  <c r="V2551" i="11"/>
  <c r="W2551" i="11"/>
  <c r="X2551" i="11"/>
  <c r="U2552" i="11"/>
  <c r="V2552" i="11"/>
  <c r="W2552" i="11"/>
  <c r="X2552" i="11"/>
  <c r="U2553" i="11"/>
  <c r="V2553" i="11"/>
  <c r="W2553" i="11"/>
  <c r="X2553" i="11"/>
  <c r="U2554" i="11"/>
  <c r="V2554" i="11"/>
  <c r="W2554" i="11"/>
  <c r="X2554" i="11"/>
  <c r="U2555" i="11"/>
  <c r="V2555" i="11"/>
  <c r="W2555" i="11"/>
  <c r="X2555" i="11"/>
  <c r="U2556" i="11"/>
  <c r="V2556" i="11"/>
  <c r="W2556" i="11"/>
  <c r="X2556" i="11"/>
  <c r="U2557" i="11"/>
  <c r="V2557" i="11"/>
  <c r="W2557" i="11"/>
  <c r="X2557" i="11"/>
  <c r="U2558" i="11"/>
  <c r="V2558" i="11"/>
  <c r="W2558" i="11"/>
  <c r="X2558" i="11"/>
  <c r="U2559" i="11"/>
  <c r="V2559" i="11"/>
  <c r="W2559" i="11"/>
  <c r="X2559" i="11"/>
  <c r="U2560" i="11"/>
  <c r="V2560" i="11"/>
  <c r="W2560" i="11"/>
  <c r="X2560" i="11"/>
  <c r="U2561" i="11"/>
  <c r="V2561" i="11"/>
  <c r="W2561" i="11"/>
  <c r="X2561" i="11"/>
  <c r="U2562" i="11"/>
  <c r="V2562" i="11"/>
  <c r="W2562" i="11"/>
  <c r="X2562" i="11"/>
  <c r="U2563" i="11"/>
  <c r="V2563" i="11"/>
  <c r="W2563" i="11"/>
  <c r="X2563" i="11"/>
  <c r="U2564" i="11"/>
  <c r="V2564" i="11"/>
  <c r="W2564" i="11"/>
  <c r="X2564" i="11"/>
  <c r="U2565" i="11"/>
  <c r="V2565" i="11"/>
  <c r="W2565" i="11"/>
  <c r="X2565" i="11"/>
  <c r="U2566" i="11"/>
  <c r="V2566" i="11"/>
  <c r="W2566" i="11"/>
  <c r="X2566" i="11"/>
  <c r="U2567" i="11"/>
  <c r="V2567" i="11"/>
  <c r="W2567" i="11"/>
  <c r="X2567" i="11"/>
  <c r="U2568" i="11"/>
  <c r="V2568" i="11"/>
  <c r="W2568" i="11"/>
  <c r="X2568" i="11"/>
  <c r="U2569" i="11"/>
  <c r="V2569" i="11"/>
  <c r="W2569" i="11"/>
  <c r="X2569" i="11"/>
  <c r="U2570" i="11"/>
  <c r="V2570" i="11"/>
  <c r="W2570" i="11"/>
  <c r="X2570" i="11"/>
  <c r="U2571" i="11"/>
  <c r="V2571" i="11"/>
  <c r="W2571" i="11"/>
  <c r="X2571" i="11"/>
  <c r="U2572" i="11"/>
  <c r="V2572" i="11"/>
  <c r="W2572" i="11"/>
  <c r="X2572" i="11"/>
  <c r="U2573" i="11"/>
  <c r="V2573" i="11"/>
  <c r="W2573" i="11"/>
  <c r="X2573" i="11"/>
  <c r="U2574" i="11"/>
  <c r="V2574" i="11"/>
  <c r="W2574" i="11"/>
  <c r="X2574" i="11"/>
  <c r="U2575" i="11"/>
  <c r="V2575" i="11"/>
  <c r="W2575" i="11"/>
  <c r="X2575" i="11"/>
  <c r="U2576" i="11"/>
  <c r="V2576" i="11"/>
  <c r="W2576" i="11"/>
  <c r="X2576" i="11"/>
  <c r="U2577" i="11"/>
  <c r="V2577" i="11"/>
  <c r="W2577" i="11"/>
  <c r="X2577" i="11"/>
  <c r="U2578" i="11"/>
  <c r="V2578" i="11"/>
  <c r="W2578" i="11"/>
  <c r="X2578" i="11"/>
  <c r="U2579" i="11"/>
  <c r="V2579" i="11"/>
  <c r="W2579" i="11"/>
  <c r="X2579" i="11"/>
  <c r="U2580" i="11"/>
  <c r="V2580" i="11"/>
  <c r="W2580" i="11"/>
  <c r="X2580" i="11"/>
  <c r="U2581" i="11"/>
  <c r="V2581" i="11"/>
  <c r="W2581" i="11"/>
  <c r="X2581" i="11"/>
  <c r="U2582" i="11"/>
  <c r="V2582" i="11"/>
  <c r="W2582" i="11"/>
  <c r="X2582" i="11"/>
  <c r="U2583" i="11"/>
  <c r="V2583" i="11"/>
  <c r="W2583" i="11"/>
  <c r="X2583" i="11"/>
  <c r="U2584" i="11"/>
  <c r="V2584" i="11"/>
  <c r="W2584" i="11"/>
  <c r="X2584" i="11"/>
  <c r="U2585" i="11"/>
  <c r="V2585" i="11"/>
  <c r="W2585" i="11"/>
  <c r="X2585" i="11"/>
  <c r="U2586" i="11"/>
  <c r="V2586" i="11"/>
  <c r="W2586" i="11"/>
  <c r="X2586" i="11"/>
  <c r="U2587" i="11"/>
  <c r="V2587" i="11"/>
  <c r="W2587" i="11"/>
  <c r="X2587" i="11"/>
  <c r="U2588" i="11"/>
  <c r="V2588" i="11"/>
  <c r="W2588" i="11"/>
  <c r="X2588" i="11"/>
  <c r="U2589" i="11"/>
  <c r="V2589" i="11"/>
  <c r="W2589" i="11"/>
  <c r="X2589" i="11"/>
  <c r="U2590" i="11"/>
  <c r="V2590" i="11"/>
  <c r="W2590" i="11"/>
  <c r="X2590" i="11"/>
  <c r="U2591" i="11"/>
  <c r="V2591" i="11"/>
  <c r="W2591" i="11"/>
  <c r="X2591" i="11"/>
  <c r="U2592" i="11"/>
  <c r="V2592" i="11"/>
  <c r="W2592" i="11"/>
  <c r="X2592" i="11"/>
  <c r="U2593" i="11"/>
  <c r="V2593" i="11"/>
  <c r="W2593" i="11"/>
  <c r="X2593" i="11"/>
  <c r="U2594" i="11"/>
  <c r="V2594" i="11"/>
  <c r="W2594" i="11"/>
  <c r="X2594" i="11"/>
  <c r="U2595" i="11"/>
  <c r="V2595" i="11"/>
  <c r="W2595" i="11"/>
  <c r="X2595" i="11"/>
  <c r="U2596" i="11"/>
  <c r="V2596" i="11"/>
  <c r="W2596" i="11"/>
  <c r="X2596" i="11"/>
  <c r="U2597" i="11"/>
  <c r="V2597" i="11"/>
  <c r="W2597" i="11"/>
  <c r="X2597" i="11"/>
  <c r="U2598" i="11"/>
  <c r="V2598" i="11"/>
  <c r="W2598" i="11"/>
  <c r="X2598" i="11"/>
  <c r="U2599" i="11"/>
  <c r="V2599" i="11"/>
  <c r="W2599" i="11"/>
  <c r="X2599" i="11"/>
  <c r="U2600" i="11"/>
  <c r="V2600" i="11"/>
  <c r="W2600" i="11"/>
  <c r="X2600" i="11"/>
  <c r="U2601" i="11"/>
  <c r="V2601" i="11"/>
  <c r="W2601" i="11"/>
  <c r="X2601" i="11"/>
  <c r="U2602" i="11"/>
  <c r="V2602" i="11"/>
  <c r="W2602" i="11"/>
  <c r="X2602" i="11"/>
  <c r="U2603" i="11"/>
  <c r="V2603" i="11"/>
  <c r="W2603" i="11"/>
  <c r="X2603" i="11"/>
  <c r="U2604" i="11"/>
  <c r="V2604" i="11"/>
  <c r="W2604" i="11"/>
  <c r="X2604" i="11"/>
  <c r="U2605" i="11"/>
  <c r="V2605" i="11"/>
  <c r="W2605" i="11"/>
  <c r="X2605" i="11"/>
  <c r="U2606" i="11"/>
  <c r="V2606" i="11"/>
  <c r="W2606" i="11"/>
  <c r="X2606" i="11"/>
  <c r="U2607" i="11"/>
  <c r="V2607" i="11"/>
  <c r="W2607" i="11"/>
  <c r="X2607" i="11"/>
  <c r="U2608" i="11"/>
  <c r="V2608" i="11"/>
  <c r="W2608" i="11"/>
  <c r="X2608" i="11"/>
  <c r="U2609" i="11"/>
  <c r="V2609" i="11"/>
  <c r="W2609" i="11"/>
  <c r="X2609" i="11"/>
  <c r="U2610" i="11"/>
  <c r="V2610" i="11"/>
  <c r="W2610" i="11"/>
  <c r="X2610" i="11"/>
  <c r="U2611" i="11"/>
  <c r="V2611" i="11"/>
  <c r="W2611" i="11"/>
  <c r="X2611" i="11"/>
  <c r="U2612" i="11"/>
  <c r="V2612" i="11"/>
  <c r="W2612" i="11"/>
  <c r="X2612" i="11"/>
  <c r="U2613" i="11"/>
  <c r="V2613" i="11"/>
  <c r="W2613" i="11"/>
  <c r="X2613" i="11"/>
  <c r="U2614" i="11"/>
  <c r="V2614" i="11"/>
  <c r="W2614" i="11"/>
  <c r="X2614" i="11"/>
  <c r="U2615" i="11"/>
  <c r="V2615" i="11"/>
  <c r="W2615" i="11"/>
  <c r="X2615" i="11"/>
  <c r="U2616" i="11"/>
  <c r="V2616" i="11"/>
  <c r="W2616" i="11"/>
  <c r="X2616" i="11"/>
  <c r="U2617" i="11"/>
  <c r="V2617" i="11"/>
  <c r="W2617" i="11"/>
  <c r="X2617" i="11"/>
  <c r="U2618" i="11"/>
  <c r="V2618" i="11"/>
  <c r="W2618" i="11"/>
  <c r="X2618" i="11"/>
  <c r="U2619" i="11"/>
  <c r="V2619" i="11"/>
  <c r="W2619" i="11"/>
  <c r="X2619" i="11"/>
  <c r="U2620" i="11"/>
  <c r="V2620" i="11"/>
  <c r="W2620" i="11"/>
  <c r="X2620" i="11"/>
  <c r="U2621" i="11"/>
  <c r="V2621" i="11"/>
  <c r="W2621" i="11"/>
  <c r="X2621" i="11"/>
  <c r="U2622" i="11"/>
  <c r="V2622" i="11"/>
  <c r="W2622" i="11"/>
  <c r="X2622" i="11"/>
  <c r="U2623" i="11"/>
  <c r="V2623" i="11"/>
  <c r="W2623" i="11"/>
  <c r="X2623" i="11"/>
  <c r="U2624" i="11"/>
  <c r="V2624" i="11"/>
  <c r="W2624" i="11"/>
  <c r="X2624" i="11"/>
  <c r="U2625" i="11"/>
  <c r="V2625" i="11"/>
  <c r="W2625" i="11"/>
  <c r="X2625" i="11"/>
  <c r="U2626" i="11"/>
  <c r="V2626" i="11"/>
  <c r="W2626" i="11"/>
  <c r="X2626" i="11"/>
  <c r="U2627" i="11"/>
  <c r="V2627" i="11"/>
  <c r="W2627" i="11"/>
  <c r="X2627" i="11"/>
  <c r="U2628" i="11"/>
  <c r="V2628" i="11"/>
  <c r="W2628" i="11"/>
  <c r="X2628" i="11"/>
  <c r="U2629" i="11"/>
  <c r="V2629" i="11"/>
  <c r="W2629" i="11"/>
  <c r="X2629" i="11"/>
  <c r="U2630" i="11"/>
  <c r="V2630" i="11"/>
  <c r="W2630" i="11"/>
  <c r="X2630" i="11"/>
  <c r="U2631" i="11"/>
  <c r="V2631" i="11"/>
  <c r="W2631" i="11"/>
  <c r="X2631" i="11"/>
  <c r="U2632" i="11"/>
  <c r="V2632" i="11"/>
  <c r="W2632" i="11"/>
  <c r="X2632" i="11"/>
  <c r="U2633" i="11"/>
  <c r="V2633" i="11"/>
  <c r="W2633" i="11"/>
  <c r="X2633" i="11"/>
  <c r="U2634" i="11"/>
  <c r="V2634" i="11"/>
  <c r="W2634" i="11"/>
  <c r="X2634" i="11"/>
  <c r="U2635" i="11"/>
  <c r="V2635" i="11"/>
  <c r="W2635" i="11"/>
  <c r="X2635" i="11"/>
  <c r="U2636" i="11"/>
  <c r="V2636" i="11"/>
  <c r="W2636" i="11"/>
  <c r="X2636" i="11"/>
  <c r="U2637" i="11"/>
  <c r="V2637" i="11"/>
  <c r="W2637" i="11"/>
  <c r="X2637" i="11"/>
  <c r="U2638" i="11"/>
  <c r="V2638" i="11"/>
  <c r="W2638" i="11"/>
  <c r="X2638" i="11"/>
  <c r="U2639" i="11"/>
  <c r="V2639" i="11"/>
  <c r="W2639" i="11"/>
  <c r="X2639" i="11"/>
  <c r="U2640" i="11"/>
  <c r="V2640" i="11"/>
  <c r="W2640" i="11"/>
  <c r="X2640" i="11"/>
  <c r="U2641" i="11"/>
  <c r="V2641" i="11"/>
  <c r="W2641" i="11"/>
  <c r="X2641" i="11"/>
  <c r="U2642" i="11"/>
  <c r="V2642" i="11"/>
  <c r="W2642" i="11"/>
  <c r="X2642" i="11"/>
  <c r="U2643" i="11"/>
  <c r="V2643" i="11"/>
  <c r="W2643" i="11"/>
  <c r="X2643" i="11"/>
  <c r="U2644" i="11"/>
  <c r="V2644" i="11"/>
  <c r="W2644" i="11"/>
  <c r="X2644" i="11"/>
  <c r="U2645" i="11"/>
  <c r="V2645" i="11"/>
  <c r="W2645" i="11"/>
  <c r="X2645" i="11"/>
  <c r="U2646" i="11"/>
  <c r="V2646" i="11"/>
  <c r="W2646" i="11"/>
  <c r="X2646" i="11"/>
  <c r="U2647" i="11"/>
  <c r="V2647" i="11"/>
  <c r="W2647" i="11"/>
  <c r="X2647" i="11"/>
  <c r="U2648" i="11"/>
  <c r="V2648" i="11"/>
  <c r="W2648" i="11"/>
  <c r="X2648" i="11"/>
  <c r="U2649" i="11"/>
  <c r="V2649" i="11"/>
  <c r="W2649" i="11"/>
  <c r="X2649" i="11"/>
  <c r="U2650" i="11"/>
  <c r="V2650" i="11"/>
  <c r="W2650" i="11"/>
  <c r="X2650" i="11"/>
  <c r="U2651" i="11"/>
  <c r="V2651" i="11"/>
  <c r="W2651" i="11"/>
  <c r="X2651" i="11"/>
  <c r="U2652" i="11"/>
  <c r="V2652" i="11"/>
  <c r="W2652" i="11"/>
  <c r="X2652" i="11"/>
  <c r="U2653" i="11"/>
  <c r="V2653" i="11"/>
  <c r="W2653" i="11"/>
  <c r="X2653" i="11"/>
  <c r="U2654" i="11"/>
  <c r="V2654" i="11"/>
  <c r="W2654" i="11"/>
  <c r="X2654" i="11"/>
  <c r="U2655" i="11"/>
  <c r="V2655" i="11"/>
  <c r="W2655" i="11"/>
  <c r="X2655" i="11"/>
  <c r="U2656" i="11"/>
  <c r="V2656" i="11"/>
  <c r="W2656" i="11"/>
  <c r="X2656" i="11"/>
  <c r="U2657" i="11"/>
  <c r="V2657" i="11"/>
  <c r="W2657" i="11"/>
  <c r="X2657" i="11"/>
  <c r="U2658" i="11"/>
  <c r="V2658" i="11"/>
  <c r="W2658" i="11"/>
  <c r="X2658" i="11"/>
  <c r="U2659" i="11"/>
  <c r="V2659" i="11"/>
  <c r="W2659" i="11"/>
  <c r="X2659" i="11"/>
  <c r="U2660" i="11"/>
  <c r="V2660" i="11"/>
  <c r="W2660" i="11"/>
  <c r="X2660" i="11"/>
  <c r="U2661" i="11"/>
  <c r="V2661" i="11"/>
  <c r="W2661" i="11"/>
  <c r="X2661" i="11"/>
  <c r="U2662" i="11"/>
  <c r="V2662" i="11"/>
  <c r="W2662" i="11"/>
  <c r="X2662" i="11"/>
  <c r="U2663" i="11"/>
  <c r="V2663" i="11"/>
  <c r="W2663" i="11"/>
  <c r="X2663" i="11"/>
  <c r="U2664" i="11"/>
  <c r="V2664" i="11"/>
  <c r="W2664" i="11"/>
  <c r="X2664" i="11"/>
  <c r="U2665" i="11"/>
  <c r="V2665" i="11"/>
  <c r="W2665" i="11"/>
  <c r="X2665" i="11"/>
  <c r="U2666" i="11"/>
  <c r="V2666" i="11"/>
  <c r="W2666" i="11"/>
  <c r="X2666" i="11"/>
  <c r="U2667" i="11"/>
  <c r="V2667" i="11"/>
  <c r="W2667" i="11"/>
  <c r="X2667" i="11"/>
  <c r="U2668" i="11"/>
  <c r="V2668" i="11"/>
  <c r="W2668" i="11"/>
  <c r="X2668" i="11"/>
  <c r="U2669" i="11"/>
  <c r="V2669" i="11"/>
  <c r="W2669" i="11"/>
  <c r="X2669" i="11"/>
  <c r="U2670" i="11"/>
  <c r="V2670" i="11"/>
  <c r="W2670" i="11"/>
  <c r="X2670" i="11"/>
  <c r="U2671" i="11"/>
  <c r="V2671" i="11"/>
  <c r="W2671" i="11"/>
  <c r="X2671" i="11"/>
  <c r="U2672" i="11"/>
  <c r="V2672" i="11"/>
  <c r="W2672" i="11"/>
  <c r="X2672" i="11"/>
  <c r="U2673" i="11"/>
  <c r="V2673" i="11"/>
  <c r="W2673" i="11"/>
  <c r="X2673" i="11"/>
  <c r="U2674" i="11"/>
  <c r="V2674" i="11"/>
  <c r="W2674" i="11"/>
  <c r="X2674" i="11"/>
  <c r="U2675" i="11"/>
  <c r="V2675" i="11"/>
  <c r="W2675" i="11"/>
  <c r="X2675" i="11"/>
  <c r="U2676" i="11"/>
  <c r="V2676" i="11"/>
  <c r="W2676" i="11"/>
  <c r="X2676" i="11"/>
  <c r="U2677" i="11"/>
  <c r="V2677" i="11"/>
  <c r="W2677" i="11"/>
  <c r="X2677" i="11"/>
  <c r="U2678" i="11"/>
  <c r="V2678" i="11"/>
  <c r="W2678" i="11"/>
  <c r="X2678" i="11"/>
  <c r="U2679" i="11"/>
  <c r="V2679" i="11"/>
  <c r="W2679" i="11"/>
  <c r="X2679" i="11"/>
  <c r="U2680" i="11"/>
  <c r="V2680" i="11"/>
  <c r="W2680" i="11"/>
  <c r="X2680" i="11"/>
  <c r="U2681" i="11"/>
  <c r="V2681" i="11"/>
  <c r="W2681" i="11"/>
  <c r="X2681" i="11"/>
  <c r="U2682" i="11"/>
  <c r="V2682" i="11"/>
  <c r="W2682" i="11"/>
  <c r="X2682" i="11"/>
  <c r="U2683" i="11"/>
  <c r="V2683" i="11"/>
  <c r="W2683" i="11"/>
  <c r="X2683" i="11"/>
  <c r="U2684" i="11"/>
  <c r="V2684" i="11"/>
  <c r="W2684" i="11"/>
  <c r="X2684" i="11"/>
  <c r="U2685" i="11"/>
  <c r="V2685" i="11"/>
  <c r="W2685" i="11"/>
  <c r="X2685" i="11"/>
  <c r="U2686" i="11"/>
  <c r="V2686" i="11"/>
  <c r="W2686" i="11"/>
  <c r="X2686" i="11"/>
  <c r="U2687" i="11"/>
  <c r="V2687" i="11"/>
  <c r="W2687" i="11"/>
  <c r="X2687" i="11"/>
  <c r="U2688" i="11"/>
  <c r="V2688" i="11"/>
  <c r="W2688" i="11"/>
  <c r="X2688" i="11"/>
  <c r="U2689" i="11"/>
  <c r="V2689" i="11"/>
  <c r="W2689" i="11"/>
  <c r="X2689" i="11"/>
  <c r="U2690" i="11"/>
  <c r="V2690" i="11"/>
  <c r="W2690" i="11"/>
  <c r="X2690" i="11"/>
  <c r="U2691" i="11"/>
  <c r="V2691" i="11"/>
  <c r="W2691" i="11"/>
  <c r="X2691" i="11"/>
  <c r="U2692" i="11"/>
  <c r="V2692" i="11"/>
  <c r="W2692" i="11"/>
  <c r="X2692" i="11"/>
  <c r="U2693" i="11"/>
  <c r="V2693" i="11"/>
  <c r="W2693" i="11"/>
  <c r="X2693" i="11"/>
  <c r="U2694" i="11"/>
  <c r="V2694" i="11"/>
  <c r="W2694" i="11"/>
  <c r="X2694" i="11"/>
  <c r="U2695" i="11"/>
  <c r="V2695" i="11"/>
  <c r="W2695" i="11"/>
  <c r="X2695" i="11"/>
  <c r="U2696" i="11"/>
  <c r="V2696" i="11"/>
  <c r="W2696" i="11"/>
  <c r="X2696" i="11"/>
  <c r="U2697" i="11"/>
  <c r="V2697" i="11"/>
  <c r="W2697" i="11"/>
  <c r="X2697" i="11"/>
  <c r="U2698" i="11"/>
  <c r="V2698" i="11"/>
  <c r="W2698" i="11"/>
  <c r="X2698" i="11"/>
  <c r="U2699" i="11"/>
  <c r="V2699" i="11"/>
  <c r="W2699" i="11"/>
  <c r="X2699" i="11"/>
  <c r="U2700" i="11"/>
  <c r="V2700" i="11"/>
  <c r="W2700" i="11"/>
  <c r="X2700" i="11"/>
  <c r="U2701" i="11"/>
  <c r="V2701" i="11"/>
  <c r="W2701" i="11"/>
  <c r="X2701" i="11"/>
  <c r="U2702" i="11"/>
  <c r="V2702" i="11"/>
  <c r="W2702" i="11"/>
  <c r="X2702" i="11"/>
  <c r="U2703" i="11"/>
  <c r="V2703" i="11"/>
  <c r="W2703" i="11"/>
  <c r="X2703" i="11"/>
  <c r="U2704" i="11"/>
  <c r="V2704" i="11"/>
  <c r="W2704" i="11"/>
  <c r="X2704" i="11"/>
  <c r="U2705" i="11"/>
  <c r="V2705" i="11"/>
  <c r="W2705" i="11"/>
  <c r="X2705" i="11"/>
  <c r="U2706" i="11"/>
  <c r="V2706" i="11"/>
  <c r="W2706" i="11"/>
  <c r="X2706" i="11"/>
  <c r="U2707" i="11"/>
  <c r="V2707" i="11"/>
  <c r="W2707" i="11"/>
  <c r="X2707" i="11"/>
  <c r="U2708" i="11"/>
  <c r="V2708" i="11"/>
  <c r="W2708" i="11"/>
  <c r="X2708" i="11"/>
  <c r="U2709" i="11"/>
  <c r="V2709" i="11"/>
  <c r="W2709" i="11"/>
  <c r="X2709" i="11"/>
  <c r="U2710" i="11"/>
  <c r="V2710" i="11"/>
  <c r="W2710" i="11"/>
  <c r="X2710" i="11"/>
  <c r="U2711" i="11"/>
  <c r="V2711" i="11"/>
  <c r="W2711" i="11"/>
  <c r="X2711" i="11"/>
  <c r="U2712" i="11"/>
  <c r="V2712" i="11"/>
  <c r="W2712" i="11"/>
  <c r="X2712" i="11"/>
  <c r="U2713" i="11"/>
  <c r="V2713" i="11"/>
  <c r="W2713" i="11"/>
  <c r="X2713" i="11"/>
  <c r="U2714" i="11"/>
  <c r="V2714" i="11"/>
  <c r="W2714" i="11"/>
  <c r="X2714" i="11"/>
  <c r="U2715" i="11"/>
  <c r="V2715" i="11"/>
  <c r="W2715" i="11"/>
  <c r="X2715" i="11"/>
  <c r="U2716" i="11"/>
  <c r="V2716" i="11"/>
  <c r="W2716" i="11"/>
  <c r="X2716" i="11"/>
  <c r="U2717" i="11"/>
  <c r="V2717" i="11"/>
  <c r="W2717" i="11"/>
  <c r="X2717" i="11"/>
  <c r="U2718" i="11"/>
  <c r="V2718" i="11"/>
  <c r="W2718" i="11"/>
  <c r="X2718" i="11"/>
  <c r="U2719" i="11"/>
  <c r="V2719" i="11"/>
  <c r="W2719" i="11"/>
  <c r="X2719" i="11"/>
  <c r="U2720" i="11"/>
  <c r="V2720" i="11"/>
  <c r="W2720" i="11"/>
  <c r="X2720" i="11"/>
  <c r="U2721" i="11"/>
  <c r="V2721" i="11"/>
  <c r="W2721" i="11"/>
  <c r="X2721" i="11"/>
  <c r="U2722" i="11"/>
  <c r="V2722" i="11"/>
  <c r="W2722" i="11"/>
  <c r="X2722" i="11"/>
  <c r="U2723" i="11"/>
  <c r="V2723" i="11"/>
  <c r="W2723" i="11"/>
  <c r="X2723" i="11"/>
  <c r="U2724" i="11"/>
  <c r="V2724" i="11"/>
  <c r="W2724" i="11"/>
  <c r="X2724" i="11"/>
  <c r="U2725" i="11"/>
  <c r="V2725" i="11"/>
  <c r="W2725" i="11"/>
  <c r="X2725" i="11"/>
  <c r="U2726" i="11"/>
  <c r="V2726" i="11"/>
  <c r="W2726" i="11"/>
  <c r="X2726" i="11"/>
  <c r="U2727" i="11"/>
  <c r="V2727" i="11"/>
  <c r="W2727" i="11"/>
  <c r="X2727" i="11"/>
  <c r="U2728" i="11"/>
  <c r="V2728" i="11"/>
  <c r="W2728" i="11"/>
  <c r="X2728" i="11"/>
  <c r="U2729" i="11"/>
  <c r="V2729" i="11"/>
  <c r="W2729" i="11"/>
  <c r="X2729" i="11"/>
  <c r="U2730" i="11"/>
  <c r="V2730" i="11"/>
  <c r="W2730" i="11"/>
  <c r="X2730" i="11"/>
  <c r="U2731" i="11"/>
  <c r="V2731" i="11"/>
  <c r="W2731" i="11"/>
  <c r="X2731" i="11"/>
  <c r="U2732" i="11"/>
  <c r="V2732" i="11"/>
  <c r="W2732" i="11"/>
  <c r="X2732" i="11"/>
  <c r="U2733" i="11"/>
  <c r="V2733" i="11"/>
  <c r="W2733" i="11"/>
  <c r="X2733" i="11"/>
  <c r="U2734" i="11"/>
  <c r="V2734" i="11"/>
  <c r="W2734" i="11"/>
  <c r="X2734" i="11"/>
  <c r="U2735" i="11"/>
  <c r="V2735" i="11"/>
  <c r="W2735" i="11"/>
  <c r="X2735" i="11"/>
  <c r="U2736" i="11"/>
  <c r="V2736" i="11"/>
  <c r="W2736" i="11"/>
  <c r="X2736" i="11"/>
  <c r="U2737" i="11"/>
  <c r="V2737" i="11"/>
  <c r="W2737" i="11"/>
  <c r="X2737" i="11"/>
  <c r="U2738" i="11"/>
  <c r="V2738" i="11"/>
  <c r="W2738" i="11"/>
  <c r="X2738" i="11"/>
  <c r="U2739" i="11"/>
  <c r="V2739" i="11"/>
  <c r="W2739" i="11"/>
  <c r="X2739" i="11"/>
  <c r="U2740" i="11"/>
  <c r="V2740" i="11"/>
  <c r="W2740" i="11"/>
  <c r="X2740" i="11"/>
  <c r="U2741" i="11"/>
  <c r="V2741" i="11"/>
  <c r="W2741" i="11"/>
  <c r="X2741" i="11"/>
  <c r="U2742" i="11"/>
  <c r="V2742" i="11"/>
  <c r="W2742" i="11"/>
  <c r="X2742" i="11"/>
  <c r="U2743" i="11"/>
  <c r="V2743" i="11"/>
  <c r="W2743" i="11"/>
  <c r="X2743" i="11"/>
  <c r="U2744" i="11"/>
  <c r="V2744" i="11"/>
  <c r="W2744" i="11"/>
  <c r="X2744" i="11"/>
  <c r="U2745" i="11"/>
  <c r="V2745" i="11"/>
  <c r="W2745" i="11"/>
  <c r="X2745" i="11"/>
  <c r="U2746" i="11"/>
  <c r="V2746" i="11"/>
  <c r="W2746" i="11"/>
  <c r="X2746" i="11"/>
  <c r="U2747" i="11"/>
  <c r="V2747" i="11"/>
  <c r="W2747" i="11"/>
  <c r="X2747" i="11"/>
  <c r="U2748" i="11"/>
  <c r="V2748" i="11"/>
  <c r="W2748" i="11"/>
  <c r="X2748" i="11"/>
  <c r="U2749" i="11"/>
  <c r="V2749" i="11"/>
  <c r="W2749" i="11"/>
  <c r="X2749" i="11"/>
  <c r="U2750" i="11"/>
  <c r="V2750" i="11"/>
  <c r="W2750" i="11"/>
  <c r="X2750" i="11"/>
  <c r="U2751" i="11"/>
  <c r="V2751" i="11"/>
  <c r="W2751" i="11"/>
  <c r="X2751" i="11"/>
  <c r="U2752" i="11"/>
  <c r="V2752" i="11"/>
  <c r="W2752" i="11"/>
  <c r="X2752" i="11"/>
  <c r="U2753" i="11"/>
  <c r="V2753" i="11"/>
  <c r="W2753" i="11"/>
  <c r="X2753" i="11"/>
  <c r="U2754" i="11"/>
  <c r="V2754" i="11"/>
  <c r="W2754" i="11"/>
  <c r="X2754" i="11"/>
  <c r="U2755" i="11"/>
  <c r="V2755" i="11"/>
  <c r="W2755" i="11"/>
  <c r="X2755" i="11"/>
  <c r="U2756" i="11"/>
  <c r="V2756" i="11"/>
  <c r="W2756" i="11"/>
  <c r="X2756" i="11"/>
  <c r="U2757" i="11"/>
  <c r="V2757" i="11"/>
  <c r="W2757" i="11"/>
  <c r="X2757" i="11"/>
  <c r="U2758" i="11"/>
  <c r="V2758" i="11"/>
  <c r="W2758" i="11"/>
  <c r="X2758" i="11"/>
  <c r="U2759" i="11"/>
  <c r="V2759" i="11"/>
  <c r="W2759" i="11"/>
  <c r="X2759" i="11"/>
  <c r="U2760" i="11"/>
  <c r="V2760" i="11"/>
  <c r="W2760" i="11"/>
  <c r="X2760" i="11"/>
  <c r="U2761" i="11"/>
  <c r="V2761" i="11"/>
  <c r="W2761" i="11"/>
  <c r="X2761" i="11"/>
  <c r="U2762" i="11"/>
  <c r="V2762" i="11"/>
  <c r="W2762" i="11"/>
  <c r="X2762" i="11"/>
  <c r="U2763" i="11"/>
  <c r="V2763" i="11"/>
  <c r="W2763" i="11"/>
  <c r="X2763" i="11"/>
  <c r="U2764" i="11"/>
  <c r="V2764" i="11"/>
  <c r="W2764" i="11"/>
  <c r="X2764" i="11"/>
  <c r="U2765" i="11"/>
  <c r="V2765" i="11"/>
  <c r="W2765" i="11"/>
  <c r="X2765" i="11"/>
  <c r="U2766" i="11"/>
  <c r="V2766" i="11"/>
  <c r="W2766" i="11"/>
  <c r="X2766" i="11"/>
  <c r="U2767" i="11"/>
  <c r="V2767" i="11"/>
  <c r="W2767" i="11"/>
  <c r="X2767" i="11"/>
  <c r="U2768" i="11"/>
  <c r="V2768" i="11"/>
  <c r="W2768" i="11"/>
  <c r="X2768" i="11"/>
  <c r="U2769" i="11"/>
  <c r="V2769" i="11"/>
  <c r="W2769" i="11"/>
  <c r="X2769" i="11"/>
  <c r="U2770" i="11"/>
  <c r="V2770" i="11"/>
  <c r="W2770" i="11"/>
  <c r="X2770" i="11"/>
  <c r="U2771" i="11"/>
  <c r="V2771" i="11"/>
  <c r="W2771" i="11"/>
  <c r="X2771" i="11"/>
  <c r="U2772" i="11"/>
  <c r="V2772" i="11"/>
  <c r="W2772" i="11"/>
  <c r="X2772" i="11"/>
  <c r="U2773" i="11"/>
  <c r="V2773" i="11"/>
  <c r="W2773" i="11"/>
  <c r="X2773" i="11"/>
  <c r="U2774" i="11"/>
  <c r="V2774" i="11"/>
  <c r="W2774" i="11"/>
  <c r="X2774" i="11"/>
  <c r="U2775" i="11"/>
  <c r="V2775" i="11"/>
  <c r="W2775" i="11"/>
  <c r="X2775" i="11"/>
  <c r="U2776" i="11"/>
  <c r="V2776" i="11"/>
  <c r="W2776" i="11"/>
  <c r="X2776" i="11"/>
  <c r="U2777" i="11"/>
  <c r="V2777" i="11"/>
  <c r="W2777" i="11"/>
  <c r="X2777" i="11"/>
  <c r="U2778" i="11"/>
  <c r="V2778" i="11"/>
  <c r="W2778" i="11"/>
  <c r="X2778" i="11"/>
  <c r="U2779" i="11"/>
  <c r="V2779" i="11"/>
  <c r="W2779" i="11"/>
  <c r="X2779" i="11"/>
  <c r="U2780" i="11"/>
  <c r="V2780" i="11"/>
  <c r="W2780" i="11"/>
  <c r="X2780" i="11"/>
  <c r="U2781" i="11"/>
  <c r="V2781" i="11"/>
  <c r="W2781" i="11"/>
  <c r="X2781" i="11"/>
  <c r="U2782" i="11"/>
  <c r="V2782" i="11"/>
  <c r="W2782" i="11"/>
  <c r="X2782" i="11"/>
  <c r="U2783" i="11"/>
  <c r="V2783" i="11"/>
  <c r="W2783" i="11"/>
  <c r="X2783" i="11"/>
  <c r="U2784" i="11"/>
  <c r="V2784" i="11"/>
  <c r="W2784" i="11"/>
  <c r="X2784" i="11"/>
  <c r="U2785" i="11"/>
  <c r="V2785" i="11"/>
  <c r="W2785" i="11"/>
  <c r="X2785" i="11"/>
  <c r="U2786" i="11"/>
  <c r="V2786" i="11"/>
  <c r="W2786" i="11"/>
  <c r="X2786" i="11"/>
  <c r="U2787" i="11"/>
  <c r="V2787" i="11"/>
  <c r="W2787" i="11"/>
  <c r="X2787" i="11"/>
  <c r="U2788" i="11"/>
  <c r="V2788" i="11"/>
  <c r="W2788" i="11"/>
  <c r="X2788" i="11"/>
  <c r="U2789" i="11"/>
  <c r="V2789" i="11"/>
  <c r="W2789" i="11"/>
  <c r="X2789" i="11"/>
  <c r="U2790" i="11"/>
  <c r="V2790" i="11"/>
  <c r="W2790" i="11"/>
  <c r="X2790" i="11"/>
  <c r="U2791" i="11"/>
  <c r="V2791" i="11"/>
  <c r="W2791" i="11"/>
  <c r="X2791" i="11"/>
  <c r="U2792" i="11"/>
  <c r="V2792" i="11"/>
  <c r="W2792" i="11"/>
  <c r="X2792" i="11"/>
  <c r="U2793" i="11"/>
  <c r="V2793" i="11"/>
  <c r="W2793" i="11"/>
  <c r="X2793" i="11"/>
  <c r="U2794" i="11"/>
  <c r="V2794" i="11"/>
  <c r="W2794" i="11"/>
  <c r="X2794" i="11"/>
  <c r="U2795" i="11"/>
  <c r="V2795" i="11"/>
  <c r="W2795" i="11"/>
  <c r="X2795" i="11"/>
  <c r="U2796" i="11"/>
  <c r="V2796" i="11"/>
  <c r="W2796" i="11"/>
  <c r="X2796" i="11"/>
  <c r="U2797" i="11"/>
  <c r="V2797" i="11"/>
  <c r="W2797" i="11"/>
  <c r="X2797" i="11"/>
  <c r="U2798" i="11"/>
  <c r="V2798" i="11"/>
  <c r="W2798" i="11"/>
  <c r="X2798" i="11"/>
  <c r="U2799" i="11"/>
  <c r="V2799" i="11"/>
  <c r="W2799" i="11"/>
  <c r="X2799" i="11"/>
  <c r="U2800" i="11"/>
  <c r="V2800" i="11"/>
  <c r="W2800" i="11"/>
  <c r="X2800" i="11"/>
  <c r="U2801" i="11"/>
  <c r="V2801" i="11"/>
  <c r="W2801" i="11"/>
  <c r="X2801" i="11"/>
  <c r="U2802" i="11"/>
  <c r="V2802" i="11"/>
  <c r="W2802" i="11"/>
  <c r="X2802" i="11"/>
  <c r="U2803" i="11"/>
  <c r="V2803" i="11"/>
  <c r="W2803" i="11"/>
  <c r="X2803" i="11"/>
  <c r="U2804" i="11"/>
  <c r="V2804" i="11"/>
  <c r="W2804" i="11"/>
  <c r="X2804" i="11"/>
  <c r="U2805" i="11"/>
  <c r="V2805" i="11"/>
  <c r="W2805" i="11"/>
  <c r="X2805" i="11"/>
  <c r="U2806" i="11"/>
  <c r="V2806" i="11"/>
  <c r="W2806" i="11"/>
  <c r="X2806" i="11"/>
  <c r="U2807" i="11"/>
  <c r="V2807" i="11"/>
  <c r="W2807" i="11"/>
  <c r="X2807" i="11"/>
  <c r="U2808" i="11"/>
  <c r="V2808" i="11"/>
  <c r="W2808" i="11"/>
  <c r="X2808" i="11"/>
  <c r="U2809" i="11"/>
  <c r="V2809" i="11"/>
  <c r="W2809" i="11"/>
  <c r="X2809" i="11"/>
  <c r="U2810" i="11"/>
  <c r="V2810" i="11"/>
  <c r="W2810" i="11"/>
  <c r="X2810" i="11"/>
  <c r="U2811" i="11"/>
  <c r="V2811" i="11"/>
  <c r="W2811" i="11"/>
  <c r="X2811" i="11"/>
  <c r="U2812" i="11"/>
  <c r="V2812" i="11"/>
  <c r="W2812" i="11"/>
  <c r="X2812" i="11"/>
  <c r="U2813" i="11"/>
  <c r="V2813" i="11"/>
  <c r="W2813" i="11"/>
  <c r="X2813" i="11"/>
  <c r="U2814" i="11"/>
  <c r="V2814" i="11"/>
  <c r="W2814" i="11"/>
  <c r="X2814" i="11"/>
  <c r="U2815" i="11"/>
  <c r="V2815" i="11"/>
  <c r="W2815" i="11"/>
  <c r="X2815" i="11"/>
  <c r="U2816" i="11"/>
  <c r="V2816" i="11"/>
  <c r="W2816" i="11"/>
  <c r="X2816" i="11"/>
  <c r="U2817" i="11"/>
  <c r="V2817" i="11"/>
  <c r="W2817" i="11"/>
  <c r="X2817" i="11"/>
  <c r="U2818" i="11"/>
  <c r="V2818" i="11"/>
  <c r="W2818" i="11"/>
  <c r="X2818" i="11"/>
  <c r="U2819" i="11"/>
  <c r="V2819" i="11"/>
  <c r="W2819" i="11"/>
  <c r="X2819" i="11"/>
  <c r="U2820" i="11"/>
  <c r="V2820" i="11"/>
  <c r="W2820" i="11"/>
  <c r="X2820" i="11"/>
  <c r="U2821" i="11"/>
  <c r="V2821" i="11"/>
  <c r="W2821" i="11"/>
  <c r="X2821" i="11"/>
  <c r="U2822" i="11"/>
  <c r="V2822" i="11"/>
  <c r="W2822" i="11"/>
  <c r="X2822" i="11"/>
  <c r="U2823" i="11"/>
  <c r="V2823" i="11"/>
  <c r="W2823" i="11"/>
  <c r="X2823" i="11"/>
  <c r="U2824" i="11"/>
  <c r="V2824" i="11"/>
  <c r="W2824" i="11"/>
  <c r="X2824" i="11"/>
  <c r="U2825" i="11"/>
  <c r="V2825" i="11"/>
  <c r="W2825" i="11"/>
  <c r="X2825" i="11"/>
  <c r="U2826" i="11"/>
  <c r="V2826" i="11"/>
  <c r="W2826" i="11"/>
  <c r="X2826" i="11"/>
  <c r="U2827" i="11"/>
  <c r="V2827" i="11"/>
  <c r="W2827" i="11"/>
  <c r="X2827" i="11"/>
  <c r="U2828" i="11"/>
  <c r="V2828" i="11"/>
  <c r="W2828" i="11"/>
  <c r="X2828" i="11"/>
  <c r="U2829" i="11"/>
  <c r="V2829" i="11"/>
  <c r="W2829" i="11"/>
  <c r="X2829" i="11"/>
  <c r="U2830" i="11"/>
  <c r="V2830" i="11"/>
  <c r="W2830" i="11"/>
  <c r="X2830" i="11"/>
  <c r="U2831" i="11"/>
  <c r="V2831" i="11"/>
  <c r="W2831" i="11"/>
  <c r="X2831" i="11"/>
  <c r="U2832" i="11"/>
  <c r="V2832" i="11"/>
  <c r="W2832" i="11"/>
  <c r="X2832" i="11"/>
  <c r="U2833" i="11"/>
  <c r="V2833" i="11"/>
  <c r="W2833" i="11"/>
  <c r="X2833" i="11"/>
  <c r="U2834" i="11"/>
  <c r="V2834" i="11"/>
  <c r="W2834" i="11"/>
  <c r="X2834" i="11"/>
  <c r="U2835" i="11"/>
  <c r="V2835" i="11"/>
  <c r="W2835" i="11"/>
  <c r="X2835" i="11"/>
  <c r="U2836" i="11"/>
  <c r="V2836" i="11"/>
  <c r="W2836" i="11"/>
  <c r="X2836" i="11"/>
  <c r="U2837" i="11"/>
  <c r="V2837" i="11"/>
  <c r="W2837" i="11"/>
  <c r="X2837" i="11"/>
  <c r="U2838" i="11"/>
  <c r="V2838" i="11"/>
  <c r="W2838" i="11"/>
  <c r="X2838" i="11"/>
  <c r="U2839" i="11"/>
  <c r="V2839" i="11"/>
  <c r="W2839" i="11"/>
  <c r="X2839" i="11"/>
  <c r="U2840" i="11"/>
  <c r="V2840" i="11"/>
  <c r="W2840" i="11"/>
  <c r="X2840" i="11"/>
  <c r="U2841" i="11"/>
  <c r="V2841" i="11"/>
  <c r="W2841" i="11"/>
  <c r="X2841" i="11"/>
  <c r="U2842" i="11"/>
  <c r="V2842" i="11"/>
  <c r="W2842" i="11"/>
  <c r="X2842" i="11"/>
  <c r="U2843" i="11"/>
  <c r="V2843" i="11"/>
  <c r="W2843" i="11"/>
  <c r="X2843" i="11"/>
  <c r="U2844" i="11"/>
  <c r="V2844" i="11"/>
  <c r="W2844" i="11"/>
  <c r="X2844" i="11"/>
  <c r="U2845" i="11"/>
  <c r="V2845" i="11"/>
  <c r="W2845" i="11"/>
  <c r="X2845" i="11"/>
  <c r="U2846" i="11"/>
  <c r="V2846" i="11"/>
  <c r="W2846" i="11"/>
  <c r="X2846" i="11"/>
  <c r="U2847" i="11"/>
  <c r="V2847" i="11"/>
  <c r="W2847" i="11"/>
  <c r="X2847" i="11"/>
  <c r="U2848" i="11"/>
  <c r="V2848" i="11"/>
  <c r="W2848" i="11"/>
  <c r="X2848" i="11"/>
  <c r="U2849" i="11"/>
  <c r="V2849" i="11"/>
  <c r="W2849" i="11"/>
  <c r="X2849" i="11"/>
  <c r="U2850" i="11"/>
  <c r="V2850" i="11"/>
  <c r="W2850" i="11"/>
  <c r="X2850" i="11"/>
  <c r="U2851" i="11"/>
  <c r="V2851" i="11"/>
  <c r="W2851" i="11"/>
  <c r="X2851" i="11"/>
  <c r="U2852" i="11"/>
  <c r="V2852" i="11"/>
  <c r="W2852" i="11"/>
  <c r="X2852" i="11"/>
  <c r="U2853" i="11"/>
  <c r="V2853" i="11"/>
  <c r="W2853" i="11"/>
  <c r="X2853" i="11"/>
  <c r="U2854" i="11"/>
  <c r="V2854" i="11"/>
  <c r="W2854" i="11"/>
  <c r="X2854" i="11"/>
  <c r="U2855" i="11"/>
  <c r="V2855" i="11"/>
  <c r="W2855" i="11"/>
  <c r="X2855" i="11"/>
  <c r="U2856" i="11"/>
  <c r="V2856" i="11"/>
  <c r="W2856" i="11"/>
  <c r="X2856" i="11"/>
  <c r="U2857" i="11"/>
  <c r="V2857" i="11"/>
  <c r="W2857" i="11"/>
  <c r="X2857" i="11"/>
  <c r="U2858" i="11"/>
  <c r="V2858" i="11"/>
  <c r="W2858" i="11"/>
  <c r="X2858" i="11"/>
  <c r="U2859" i="11"/>
  <c r="V2859" i="11"/>
  <c r="W2859" i="11"/>
  <c r="X2859" i="11"/>
  <c r="U2860" i="11"/>
  <c r="V2860" i="11"/>
  <c r="W2860" i="11"/>
  <c r="X2860" i="11"/>
  <c r="U2861" i="11"/>
  <c r="V2861" i="11"/>
  <c r="W2861" i="11"/>
  <c r="X2861" i="11"/>
  <c r="U2862" i="11"/>
  <c r="V2862" i="11"/>
  <c r="W2862" i="11"/>
  <c r="X2862" i="11"/>
  <c r="U2863" i="11"/>
  <c r="V2863" i="11"/>
  <c r="W2863" i="11"/>
  <c r="X2863" i="11"/>
  <c r="U2864" i="11"/>
  <c r="V2864" i="11"/>
  <c r="W2864" i="11"/>
  <c r="X2864" i="11"/>
  <c r="U2865" i="11"/>
  <c r="V2865" i="11"/>
  <c r="W2865" i="11"/>
  <c r="X2865" i="11"/>
  <c r="U2866" i="11"/>
  <c r="V2866" i="11"/>
  <c r="W2866" i="11"/>
  <c r="X2866" i="11"/>
  <c r="U2867" i="11"/>
  <c r="V2867" i="11"/>
  <c r="W2867" i="11"/>
  <c r="X2867" i="11"/>
  <c r="U2868" i="11"/>
  <c r="V2868" i="11"/>
  <c r="W2868" i="11"/>
  <c r="X2868" i="11"/>
  <c r="U2869" i="11"/>
  <c r="V2869" i="11"/>
  <c r="W2869" i="11"/>
  <c r="X2869" i="11"/>
  <c r="U2870" i="11"/>
  <c r="V2870" i="11"/>
  <c r="W2870" i="11"/>
  <c r="X2870" i="11"/>
  <c r="U2871" i="11"/>
  <c r="V2871" i="11"/>
  <c r="W2871" i="11"/>
  <c r="X2871" i="11"/>
  <c r="U2872" i="11"/>
  <c r="V2872" i="11"/>
  <c r="W2872" i="11"/>
  <c r="X2872" i="11"/>
  <c r="U2873" i="11"/>
  <c r="V2873" i="11"/>
  <c r="W2873" i="11"/>
  <c r="X2873" i="11"/>
  <c r="U2874" i="11"/>
  <c r="V2874" i="11"/>
  <c r="W2874" i="11"/>
  <c r="X2874" i="11"/>
  <c r="U2875" i="11"/>
  <c r="V2875" i="11"/>
  <c r="W2875" i="11"/>
  <c r="X2875" i="11"/>
  <c r="U2876" i="11"/>
  <c r="V2876" i="11"/>
  <c r="W2876" i="11"/>
  <c r="X2876" i="11"/>
  <c r="U2877" i="11"/>
  <c r="V2877" i="11"/>
  <c r="W2877" i="11"/>
  <c r="X2877" i="11"/>
  <c r="U2878" i="11"/>
  <c r="V2878" i="11"/>
  <c r="W2878" i="11"/>
  <c r="X2878" i="11"/>
  <c r="U2879" i="11"/>
  <c r="V2879" i="11"/>
  <c r="W2879" i="11"/>
  <c r="X2879" i="11"/>
  <c r="U2880" i="11"/>
  <c r="V2880" i="11"/>
  <c r="W2880" i="11"/>
  <c r="X2880" i="11"/>
  <c r="U2881" i="11"/>
  <c r="V2881" i="11"/>
  <c r="W2881" i="11"/>
  <c r="X2881" i="11"/>
  <c r="U2882" i="11"/>
  <c r="V2882" i="11"/>
  <c r="W2882" i="11"/>
  <c r="X2882" i="11"/>
  <c r="U2883" i="11"/>
  <c r="V2883" i="11"/>
  <c r="W2883" i="11"/>
  <c r="X2883" i="11"/>
  <c r="U2884" i="11"/>
  <c r="V2884" i="11"/>
  <c r="W2884" i="11"/>
  <c r="X2884" i="11"/>
  <c r="U2885" i="11"/>
  <c r="V2885" i="11"/>
  <c r="W2885" i="11"/>
  <c r="X2885" i="11"/>
  <c r="U2886" i="11"/>
  <c r="V2886" i="11"/>
  <c r="W2886" i="11"/>
  <c r="X2886" i="11"/>
  <c r="U2887" i="11"/>
  <c r="V2887" i="11"/>
  <c r="W2887" i="11"/>
  <c r="X2887" i="11"/>
  <c r="U2888" i="11"/>
  <c r="V2888" i="11"/>
  <c r="W2888" i="11"/>
  <c r="X2888" i="11"/>
  <c r="U2889" i="11"/>
  <c r="V2889" i="11"/>
  <c r="W2889" i="11"/>
  <c r="X2889" i="11"/>
  <c r="U2890" i="11"/>
  <c r="V2890" i="11"/>
  <c r="W2890" i="11"/>
  <c r="X2890" i="11"/>
  <c r="U2891" i="11"/>
  <c r="V2891" i="11"/>
  <c r="W2891" i="11"/>
  <c r="X2891" i="11"/>
  <c r="U2892" i="11"/>
  <c r="V2892" i="11"/>
  <c r="W2892" i="11"/>
  <c r="X2892" i="11"/>
  <c r="U2893" i="11"/>
  <c r="V2893" i="11"/>
  <c r="W2893" i="11"/>
  <c r="X2893" i="11"/>
  <c r="U2894" i="11"/>
  <c r="V2894" i="11"/>
  <c r="W2894" i="11"/>
  <c r="X2894" i="11"/>
  <c r="U2895" i="11"/>
  <c r="V2895" i="11"/>
  <c r="W2895" i="11"/>
  <c r="X2895" i="11"/>
  <c r="U2896" i="11"/>
  <c r="V2896" i="11"/>
  <c r="W2896" i="11"/>
  <c r="X2896" i="11"/>
  <c r="U2897" i="11"/>
  <c r="V2897" i="11"/>
  <c r="W2897" i="11"/>
  <c r="X2897" i="11"/>
  <c r="U2898" i="11"/>
  <c r="V2898" i="11"/>
  <c r="W2898" i="11"/>
  <c r="X2898" i="11"/>
  <c r="U2899" i="11"/>
  <c r="V2899" i="11"/>
  <c r="W2899" i="11"/>
  <c r="X2899" i="11"/>
  <c r="U2900" i="11"/>
  <c r="V2900" i="11"/>
  <c r="W2900" i="11"/>
  <c r="X2900" i="11"/>
  <c r="U2901" i="11"/>
  <c r="V2901" i="11"/>
  <c r="W2901" i="11"/>
  <c r="X2901" i="11"/>
  <c r="U2902" i="11"/>
  <c r="V2902" i="11"/>
  <c r="W2902" i="11"/>
  <c r="X2902" i="11"/>
  <c r="U2903" i="11"/>
  <c r="V2903" i="11"/>
  <c r="W2903" i="11"/>
  <c r="X2903" i="11"/>
  <c r="U2904" i="11"/>
  <c r="V2904" i="11"/>
  <c r="W2904" i="11"/>
  <c r="X2904" i="11"/>
  <c r="U2905" i="11"/>
  <c r="V2905" i="11"/>
  <c r="W2905" i="11"/>
  <c r="X2905" i="11"/>
  <c r="U2906" i="11"/>
  <c r="V2906" i="11"/>
  <c r="W2906" i="11"/>
  <c r="X2906" i="11"/>
  <c r="U2907" i="11"/>
  <c r="V2907" i="11"/>
  <c r="W2907" i="11"/>
  <c r="X2907" i="11"/>
  <c r="U2908" i="11"/>
  <c r="V2908" i="11"/>
  <c r="W2908" i="11"/>
  <c r="X2908" i="11"/>
  <c r="U2909" i="11"/>
  <c r="V2909" i="11"/>
  <c r="W2909" i="11"/>
  <c r="X2909" i="11"/>
  <c r="U2910" i="11"/>
  <c r="V2910" i="11"/>
  <c r="W2910" i="11"/>
  <c r="X2910" i="11"/>
  <c r="U2911" i="11"/>
  <c r="V2911" i="11"/>
  <c r="W2911" i="11"/>
  <c r="X2911" i="11"/>
  <c r="U2912" i="11"/>
  <c r="V2912" i="11"/>
  <c r="W2912" i="11"/>
  <c r="X2912" i="11"/>
  <c r="U2913" i="11"/>
  <c r="V2913" i="11"/>
  <c r="W2913" i="11"/>
  <c r="X2913" i="11"/>
  <c r="U2914" i="11"/>
  <c r="V2914" i="11"/>
  <c r="W2914" i="11"/>
  <c r="X2914" i="11"/>
  <c r="U2915" i="11"/>
  <c r="V2915" i="11"/>
  <c r="W2915" i="11"/>
  <c r="X2915" i="11"/>
  <c r="U2916" i="11"/>
  <c r="V2916" i="11"/>
  <c r="W2916" i="11"/>
  <c r="X2916" i="11"/>
  <c r="U2917" i="11"/>
  <c r="V2917" i="11"/>
  <c r="W2917" i="11"/>
  <c r="X2917" i="11"/>
  <c r="U2918" i="11"/>
  <c r="V2918" i="11"/>
  <c r="W2918" i="11"/>
  <c r="X2918" i="11"/>
  <c r="U2919" i="11"/>
  <c r="V2919" i="11"/>
  <c r="W2919" i="11"/>
  <c r="X2919" i="11"/>
  <c r="U2920" i="11"/>
  <c r="V2920" i="11"/>
  <c r="W2920" i="11"/>
  <c r="X2920" i="11"/>
  <c r="U2921" i="11"/>
  <c r="V2921" i="11"/>
  <c r="W2921" i="11"/>
  <c r="X2921" i="11"/>
  <c r="U2922" i="11"/>
  <c r="V2922" i="11"/>
  <c r="W2922" i="11"/>
  <c r="X2922" i="11"/>
  <c r="U2923" i="11"/>
  <c r="V2923" i="11"/>
  <c r="W2923" i="11"/>
  <c r="X2923" i="11"/>
  <c r="U2924" i="11"/>
  <c r="V2924" i="11"/>
  <c r="W2924" i="11"/>
  <c r="X2924" i="11"/>
  <c r="U2925" i="11"/>
  <c r="V2925" i="11"/>
  <c r="W2925" i="11"/>
  <c r="X2925" i="11"/>
  <c r="U2926" i="11"/>
  <c r="V2926" i="11"/>
  <c r="W2926" i="11"/>
  <c r="X2926" i="11"/>
  <c r="U2927" i="11"/>
  <c r="V2927" i="11"/>
  <c r="W2927" i="11"/>
  <c r="X2927" i="11"/>
  <c r="U2928" i="11"/>
  <c r="V2928" i="11"/>
  <c r="W2928" i="11"/>
  <c r="X2928" i="11"/>
  <c r="U2929" i="11"/>
  <c r="V2929" i="11"/>
  <c r="W2929" i="11"/>
  <c r="X2929" i="11"/>
  <c r="U2930" i="11"/>
  <c r="V2930" i="11"/>
  <c r="W2930" i="11"/>
  <c r="X2930" i="11"/>
  <c r="U2931" i="11"/>
  <c r="V2931" i="11"/>
  <c r="W2931" i="11"/>
  <c r="X2931" i="11"/>
  <c r="U2932" i="11"/>
  <c r="V2932" i="11"/>
  <c r="W2932" i="11"/>
  <c r="X2932" i="11"/>
  <c r="U2933" i="11"/>
  <c r="V2933" i="11"/>
  <c r="W2933" i="11"/>
  <c r="X2933" i="11"/>
  <c r="U2934" i="11"/>
  <c r="V2934" i="11"/>
  <c r="W2934" i="11"/>
  <c r="X2934" i="11"/>
  <c r="U2935" i="11"/>
  <c r="V2935" i="11"/>
  <c r="W2935" i="11"/>
  <c r="X2935" i="11"/>
  <c r="U2936" i="11"/>
  <c r="V2936" i="11"/>
  <c r="W2936" i="11"/>
  <c r="X2936" i="11"/>
  <c r="U2937" i="11"/>
  <c r="V2937" i="11"/>
  <c r="W2937" i="11"/>
  <c r="X2937" i="11"/>
  <c r="U2938" i="11"/>
  <c r="V2938" i="11"/>
  <c r="W2938" i="11"/>
  <c r="X2938" i="11"/>
  <c r="U2939" i="11"/>
  <c r="V2939" i="11"/>
  <c r="W2939" i="11"/>
  <c r="X2939" i="11"/>
  <c r="U2940" i="11"/>
  <c r="V2940" i="11"/>
  <c r="W2940" i="11"/>
  <c r="X2940" i="11"/>
  <c r="U2941" i="11"/>
  <c r="V2941" i="11"/>
  <c r="W2941" i="11"/>
  <c r="X2941" i="11"/>
  <c r="U2942" i="11"/>
  <c r="V2942" i="11"/>
  <c r="W2942" i="11"/>
  <c r="X2942" i="11"/>
  <c r="U2943" i="11"/>
  <c r="V2943" i="11"/>
  <c r="W2943" i="11"/>
  <c r="X2943" i="11"/>
  <c r="U2944" i="11"/>
  <c r="V2944" i="11"/>
  <c r="W2944" i="11"/>
  <c r="X2944" i="11"/>
  <c r="U2945" i="11"/>
  <c r="V2945" i="11"/>
  <c r="W2945" i="11"/>
  <c r="X2945" i="11"/>
  <c r="U2946" i="11"/>
  <c r="V2946" i="11"/>
  <c r="W2946" i="11"/>
  <c r="X2946" i="11"/>
  <c r="U2947" i="11"/>
  <c r="V2947" i="11"/>
  <c r="W2947" i="11"/>
  <c r="X2947" i="11"/>
  <c r="U2948" i="11"/>
  <c r="V2948" i="11"/>
  <c r="W2948" i="11"/>
  <c r="X2948" i="11"/>
  <c r="U2949" i="11"/>
  <c r="V2949" i="11"/>
  <c r="W2949" i="11"/>
  <c r="X2949" i="11"/>
  <c r="U2950" i="11"/>
  <c r="V2950" i="11"/>
  <c r="W2950" i="11"/>
  <c r="X2950" i="11"/>
  <c r="U2951" i="11"/>
  <c r="V2951" i="11"/>
  <c r="W2951" i="11"/>
  <c r="X2951" i="11"/>
  <c r="U2952" i="11"/>
  <c r="V2952" i="11"/>
  <c r="W2952" i="11"/>
  <c r="X2952" i="11"/>
  <c r="U2953" i="11"/>
  <c r="V2953" i="11"/>
  <c r="W2953" i="11"/>
  <c r="X2953" i="11"/>
  <c r="U2954" i="11"/>
  <c r="V2954" i="11"/>
  <c r="W2954" i="11"/>
  <c r="X2954" i="11"/>
  <c r="U2955" i="11"/>
  <c r="V2955" i="11"/>
  <c r="W2955" i="11"/>
  <c r="X2955" i="11"/>
  <c r="U2956" i="11"/>
  <c r="V2956" i="11"/>
  <c r="W2956" i="11"/>
  <c r="X2956" i="11"/>
  <c r="U2957" i="11"/>
  <c r="V2957" i="11"/>
  <c r="W2957" i="11"/>
  <c r="X2957" i="11"/>
  <c r="U2958" i="11"/>
  <c r="V2958" i="11"/>
  <c r="W2958" i="11"/>
  <c r="X2958" i="11"/>
  <c r="U2959" i="11"/>
  <c r="V2959" i="11"/>
  <c r="W2959" i="11"/>
  <c r="X2959" i="11"/>
  <c r="U2960" i="11"/>
  <c r="V2960" i="11"/>
  <c r="W2960" i="11"/>
  <c r="X2960" i="11"/>
  <c r="U2961" i="11"/>
  <c r="V2961" i="11"/>
  <c r="W2961" i="11"/>
  <c r="X2961" i="11"/>
  <c r="U2962" i="11"/>
  <c r="V2962" i="11"/>
  <c r="W2962" i="11"/>
  <c r="X2962" i="11"/>
  <c r="U2963" i="11"/>
  <c r="V2963" i="11"/>
  <c r="W2963" i="11"/>
  <c r="X2963" i="11"/>
  <c r="U2964" i="11"/>
  <c r="V2964" i="11"/>
  <c r="W2964" i="11"/>
  <c r="X2964" i="11"/>
  <c r="U2965" i="11"/>
  <c r="V2965" i="11"/>
  <c r="W2965" i="11"/>
  <c r="X2965" i="11"/>
  <c r="U2966" i="11"/>
  <c r="V2966" i="11"/>
  <c r="W2966" i="11"/>
  <c r="X2966" i="11"/>
  <c r="U2967" i="11"/>
  <c r="V2967" i="11"/>
  <c r="W2967" i="11"/>
  <c r="X2967" i="11"/>
  <c r="U2968" i="11"/>
  <c r="V2968" i="11"/>
  <c r="W2968" i="11"/>
  <c r="X2968" i="11"/>
  <c r="U2969" i="11"/>
  <c r="V2969" i="11"/>
  <c r="W2969" i="11"/>
  <c r="X2969" i="11"/>
  <c r="U2970" i="11"/>
  <c r="V2970" i="11"/>
  <c r="W2970" i="11"/>
  <c r="X2970" i="11"/>
  <c r="U2971" i="11"/>
  <c r="V2971" i="11"/>
  <c r="W2971" i="11"/>
  <c r="X2971" i="11"/>
  <c r="U2972" i="11"/>
  <c r="V2972" i="11"/>
  <c r="W2972" i="11"/>
  <c r="X2972" i="11"/>
  <c r="U2973" i="11"/>
  <c r="V2973" i="11"/>
  <c r="W2973" i="11"/>
  <c r="X2973" i="11"/>
  <c r="U2974" i="11"/>
  <c r="V2974" i="11"/>
  <c r="W2974" i="11"/>
  <c r="X2974" i="11"/>
  <c r="U2975" i="11"/>
  <c r="V2975" i="11"/>
  <c r="W2975" i="11"/>
  <c r="X2975" i="11"/>
  <c r="U2976" i="11"/>
  <c r="V2976" i="11"/>
  <c r="W2976" i="11"/>
  <c r="X2976" i="11"/>
  <c r="U2977" i="11"/>
  <c r="V2977" i="11"/>
  <c r="W2977" i="11"/>
  <c r="X2977" i="11"/>
  <c r="U2978" i="11"/>
  <c r="V2978" i="11"/>
  <c r="W2978" i="11"/>
  <c r="X2978" i="11"/>
  <c r="U2979" i="11"/>
  <c r="V2979" i="11"/>
  <c r="W2979" i="11"/>
  <c r="X2979" i="11"/>
  <c r="U2980" i="11"/>
  <c r="V2980" i="11"/>
  <c r="W2980" i="11"/>
  <c r="X2980" i="11"/>
  <c r="U2981" i="11"/>
  <c r="V2981" i="11"/>
  <c r="W2981" i="11"/>
  <c r="X2981" i="11"/>
  <c r="U2982" i="11"/>
  <c r="V2982" i="11"/>
  <c r="W2982" i="11"/>
  <c r="X2982" i="11"/>
  <c r="U2983" i="11"/>
  <c r="V2983" i="11"/>
  <c r="W2983" i="11"/>
  <c r="X2983" i="11"/>
  <c r="U2984" i="11"/>
  <c r="V2984" i="11"/>
  <c r="W2984" i="11"/>
  <c r="X2984" i="11"/>
  <c r="U2985" i="11"/>
  <c r="V2985" i="11"/>
  <c r="W2985" i="11"/>
  <c r="X2985" i="11"/>
  <c r="U2986" i="11"/>
  <c r="V2986" i="11"/>
  <c r="W2986" i="11"/>
  <c r="X2986" i="11"/>
  <c r="U2987" i="11"/>
  <c r="V2987" i="11"/>
  <c r="W2987" i="11"/>
  <c r="X2987" i="11"/>
  <c r="U2988" i="11"/>
  <c r="V2988" i="11"/>
  <c r="W2988" i="11"/>
  <c r="X2988" i="11"/>
  <c r="U2989" i="11"/>
  <c r="V2989" i="11"/>
  <c r="W2989" i="11"/>
  <c r="X2989" i="11"/>
  <c r="U2990" i="11"/>
  <c r="V2990" i="11"/>
  <c r="W2990" i="11"/>
  <c r="X2990" i="11"/>
  <c r="U2991" i="11"/>
  <c r="V2991" i="11"/>
  <c r="W2991" i="11"/>
  <c r="X2991" i="11"/>
  <c r="U2992" i="11"/>
  <c r="V2992" i="11"/>
  <c r="W2992" i="11"/>
  <c r="X2992" i="11"/>
  <c r="U2993" i="11"/>
  <c r="V2993" i="11"/>
  <c r="W2993" i="11"/>
  <c r="X2993" i="11"/>
  <c r="U2994" i="11"/>
  <c r="V2994" i="11"/>
  <c r="W2994" i="11"/>
  <c r="X2994" i="11"/>
  <c r="U2995" i="11"/>
  <c r="V2995" i="11"/>
  <c r="W2995" i="11"/>
  <c r="X2995" i="11"/>
  <c r="U2996" i="11"/>
  <c r="V2996" i="11"/>
  <c r="W2996" i="11"/>
  <c r="X2996" i="11"/>
  <c r="U2997" i="11"/>
  <c r="V2997" i="11"/>
  <c r="W2997" i="11"/>
  <c r="X2997" i="11"/>
  <c r="U2998" i="11"/>
  <c r="V2998" i="11"/>
  <c r="W2998" i="11"/>
  <c r="X2998" i="11"/>
  <c r="U2999" i="11"/>
  <c r="V2999" i="11"/>
  <c r="W2999" i="11"/>
  <c r="X2999" i="11"/>
  <c r="U3000" i="11"/>
  <c r="V3000" i="11"/>
  <c r="W3000" i="11"/>
  <c r="X3000" i="11"/>
  <c r="U3001" i="11"/>
  <c r="V3001" i="11"/>
  <c r="W3001" i="11"/>
  <c r="X3001" i="11"/>
  <c r="U3002" i="11"/>
  <c r="V3002" i="11"/>
  <c r="W3002" i="11"/>
  <c r="X3002" i="11"/>
  <c r="U3003" i="11"/>
  <c r="V3003" i="11"/>
  <c r="W3003" i="11"/>
  <c r="X3003" i="11"/>
  <c r="U3004" i="11"/>
  <c r="V3004" i="11"/>
  <c r="W3004" i="11"/>
  <c r="X3004" i="11"/>
  <c r="U3005" i="11"/>
  <c r="V3005" i="11"/>
  <c r="W3005" i="11"/>
  <c r="X3005" i="11"/>
  <c r="U3006" i="11"/>
  <c r="V3006" i="11"/>
  <c r="W3006" i="11"/>
  <c r="X3006" i="11"/>
  <c r="U3007" i="11"/>
  <c r="V3007" i="11"/>
  <c r="W3007" i="11"/>
  <c r="X3007" i="11"/>
  <c r="U3008" i="11"/>
  <c r="V3008" i="11"/>
  <c r="W3008" i="11"/>
  <c r="X3008" i="11"/>
  <c r="U3009" i="11"/>
  <c r="V3009" i="11"/>
  <c r="W3009" i="11"/>
  <c r="X3009" i="11"/>
  <c r="U3010" i="11"/>
  <c r="V3010" i="11"/>
  <c r="W3010" i="11"/>
  <c r="X3010" i="11"/>
  <c r="U3011" i="11"/>
  <c r="V3011" i="11"/>
  <c r="W3011" i="11"/>
  <c r="X3011" i="11"/>
  <c r="U3012" i="11"/>
  <c r="V3012" i="11"/>
  <c r="W3012" i="11"/>
  <c r="X3012" i="11"/>
  <c r="U3013" i="11"/>
  <c r="V3013" i="11"/>
  <c r="W3013" i="11"/>
  <c r="X3013" i="11"/>
  <c r="U3014" i="11"/>
  <c r="V3014" i="11"/>
  <c r="W3014" i="11"/>
  <c r="X3014" i="11"/>
  <c r="U3015" i="11"/>
  <c r="V3015" i="11"/>
  <c r="W3015" i="11"/>
  <c r="X3015" i="11"/>
  <c r="U3016" i="11"/>
  <c r="V3016" i="11"/>
  <c r="W3016" i="11"/>
  <c r="X3016" i="11"/>
  <c r="U3017" i="11"/>
  <c r="V3017" i="11"/>
  <c r="W3017" i="11"/>
  <c r="X3017" i="11"/>
  <c r="U3018" i="11"/>
  <c r="V3018" i="11"/>
  <c r="W3018" i="11"/>
  <c r="X3018" i="11"/>
  <c r="U3019" i="11"/>
  <c r="V3019" i="11"/>
  <c r="W3019" i="11"/>
  <c r="X3019" i="11"/>
  <c r="U3020" i="11"/>
  <c r="V3020" i="11"/>
  <c r="W3020" i="11"/>
  <c r="X3020" i="11"/>
  <c r="U3021" i="11"/>
  <c r="V3021" i="11"/>
  <c r="W3021" i="11"/>
  <c r="X3021" i="11"/>
  <c r="U3022" i="11"/>
  <c r="V3022" i="11"/>
  <c r="W3022" i="11"/>
  <c r="X3022" i="11"/>
  <c r="U3023" i="11"/>
  <c r="V3023" i="11"/>
  <c r="W3023" i="11"/>
  <c r="X3023" i="11"/>
  <c r="U3024" i="11"/>
  <c r="V3024" i="11"/>
  <c r="W3024" i="11"/>
  <c r="X3024" i="11"/>
  <c r="U3025" i="11"/>
  <c r="V3025" i="11"/>
  <c r="W3025" i="11"/>
  <c r="X3025" i="11"/>
  <c r="U3026" i="11"/>
  <c r="V3026" i="11"/>
  <c r="W3026" i="11"/>
  <c r="X3026" i="11"/>
  <c r="U3027" i="11"/>
  <c r="V3027" i="11"/>
  <c r="W3027" i="11"/>
  <c r="X3027" i="11"/>
  <c r="U3028" i="11"/>
  <c r="V3028" i="11"/>
  <c r="W3028" i="11"/>
  <c r="X3028" i="11"/>
  <c r="U3029" i="11"/>
  <c r="V3029" i="11"/>
  <c r="W3029" i="11"/>
  <c r="X3029" i="11"/>
  <c r="U3030" i="11"/>
  <c r="V3030" i="11"/>
  <c r="W3030" i="11"/>
  <c r="X3030" i="11"/>
  <c r="U3031" i="11"/>
  <c r="V3031" i="11"/>
  <c r="W3031" i="11"/>
  <c r="X3031" i="11"/>
  <c r="U3032" i="11"/>
  <c r="V3032" i="11"/>
  <c r="W3032" i="11"/>
  <c r="X3032" i="11"/>
  <c r="U3033" i="11"/>
  <c r="V3033" i="11"/>
  <c r="W3033" i="11"/>
  <c r="X3033" i="11"/>
  <c r="U3034" i="11"/>
  <c r="V3034" i="11"/>
  <c r="W3034" i="11"/>
  <c r="X3034" i="11"/>
  <c r="U3035" i="11"/>
  <c r="V3035" i="11"/>
  <c r="W3035" i="11"/>
  <c r="X3035" i="11"/>
  <c r="U3036" i="11"/>
  <c r="V3036" i="11"/>
  <c r="W3036" i="11"/>
  <c r="X3036" i="11"/>
  <c r="U3037" i="11"/>
  <c r="V3037" i="11"/>
  <c r="W3037" i="11"/>
  <c r="X3037" i="11"/>
  <c r="U3038" i="11"/>
  <c r="V3038" i="11"/>
  <c r="W3038" i="11"/>
  <c r="X3038" i="11"/>
  <c r="U3039" i="11"/>
  <c r="V3039" i="11"/>
  <c r="W3039" i="11"/>
  <c r="X3039" i="11"/>
  <c r="U3040" i="11"/>
  <c r="V3040" i="11"/>
  <c r="W3040" i="11"/>
  <c r="X3040" i="11"/>
  <c r="U3041" i="11"/>
  <c r="V3041" i="11"/>
  <c r="W3041" i="11"/>
  <c r="X3041" i="11"/>
  <c r="U3042" i="11"/>
  <c r="V3042" i="11"/>
  <c r="W3042" i="11"/>
  <c r="X3042" i="11"/>
  <c r="U3043" i="11"/>
  <c r="V3043" i="11"/>
  <c r="W3043" i="11"/>
  <c r="X3043" i="11"/>
  <c r="U3044" i="11"/>
  <c r="V3044" i="11"/>
  <c r="W3044" i="11"/>
  <c r="X3044" i="11"/>
  <c r="U3045" i="11"/>
  <c r="V3045" i="11"/>
  <c r="W3045" i="11"/>
  <c r="X3045" i="11"/>
  <c r="U3046" i="11"/>
  <c r="V3046" i="11"/>
  <c r="W3046" i="11"/>
  <c r="X3046" i="11"/>
  <c r="U3047" i="11"/>
  <c r="V3047" i="11"/>
  <c r="W3047" i="11"/>
  <c r="X3047" i="11"/>
  <c r="U3048" i="11"/>
  <c r="V3048" i="11"/>
  <c r="W3048" i="11"/>
  <c r="X3048" i="11"/>
  <c r="U3049" i="11"/>
  <c r="V3049" i="11"/>
  <c r="W3049" i="11"/>
  <c r="X3049" i="11"/>
  <c r="U3050" i="11"/>
  <c r="V3050" i="11"/>
  <c r="W3050" i="11"/>
  <c r="X3050" i="11"/>
  <c r="U3051" i="11"/>
  <c r="V3051" i="11"/>
  <c r="W3051" i="11"/>
  <c r="X3051" i="11"/>
  <c r="U3052" i="11"/>
  <c r="V3052" i="11"/>
  <c r="W3052" i="11"/>
  <c r="X3052" i="11"/>
  <c r="U3053" i="11"/>
  <c r="V3053" i="11"/>
  <c r="W3053" i="11"/>
  <c r="X3053" i="11"/>
  <c r="U3054" i="11"/>
  <c r="V3054" i="11"/>
  <c r="W3054" i="11"/>
  <c r="X3054" i="11"/>
  <c r="U3055" i="11"/>
  <c r="V3055" i="11"/>
  <c r="W3055" i="11"/>
  <c r="X3055" i="11"/>
  <c r="U3056" i="11"/>
  <c r="V3056" i="11"/>
  <c r="W3056" i="11"/>
  <c r="X3056" i="11"/>
  <c r="U3057" i="11"/>
  <c r="V3057" i="11"/>
  <c r="W3057" i="11"/>
  <c r="X3057" i="11"/>
  <c r="U3058" i="11"/>
  <c r="V3058" i="11"/>
  <c r="W3058" i="11"/>
  <c r="X3058" i="11"/>
  <c r="U3059" i="11"/>
  <c r="V3059" i="11"/>
  <c r="W3059" i="11"/>
  <c r="X3059" i="11"/>
  <c r="U3060" i="11"/>
  <c r="V3060" i="11"/>
  <c r="W3060" i="11"/>
  <c r="X3060" i="11"/>
  <c r="U3061" i="11"/>
  <c r="V3061" i="11"/>
  <c r="W3061" i="11"/>
  <c r="X3061" i="11"/>
  <c r="U3062" i="11"/>
  <c r="V3062" i="11"/>
  <c r="W3062" i="11"/>
  <c r="X3062" i="11"/>
  <c r="U3063" i="11"/>
  <c r="V3063" i="11"/>
  <c r="W3063" i="11"/>
  <c r="X3063" i="11"/>
  <c r="U3064" i="11"/>
  <c r="V3064" i="11"/>
  <c r="W3064" i="11"/>
  <c r="X3064" i="11"/>
  <c r="U3065" i="11"/>
  <c r="V3065" i="11"/>
  <c r="W3065" i="11"/>
  <c r="X3065" i="11"/>
  <c r="U3066" i="11"/>
  <c r="V3066" i="11"/>
  <c r="W3066" i="11"/>
  <c r="X3066" i="11"/>
  <c r="U3067" i="11"/>
  <c r="V3067" i="11"/>
  <c r="W3067" i="11"/>
  <c r="X3067" i="11"/>
  <c r="U3068" i="11"/>
  <c r="V3068" i="11"/>
  <c r="W3068" i="11"/>
  <c r="X3068" i="11"/>
  <c r="U3069" i="11"/>
  <c r="V3069" i="11"/>
  <c r="W3069" i="11"/>
  <c r="X3069" i="11"/>
  <c r="U3070" i="11"/>
  <c r="V3070" i="11"/>
  <c r="W3070" i="11"/>
  <c r="X3070" i="11"/>
  <c r="U3071" i="11"/>
  <c r="V3071" i="11"/>
  <c r="W3071" i="11"/>
  <c r="X3071" i="11"/>
  <c r="U3072" i="11"/>
  <c r="V3072" i="11"/>
  <c r="W3072" i="11"/>
  <c r="X3072" i="11"/>
  <c r="U3073" i="11"/>
  <c r="V3073" i="11"/>
  <c r="W3073" i="11"/>
  <c r="X3073" i="11"/>
  <c r="U3074" i="11"/>
  <c r="V3074" i="11"/>
  <c r="W3074" i="11"/>
  <c r="X3074" i="11"/>
  <c r="U3075" i="11"/>
  <c r="V3075" i="11"/>
  <c r="W3075" i="11"/>
  <c r="X3075" i="11"/>
  <c r="U3076" i="11"/>
  <c r="V3076" i="11"/>
  <c r="W3076" i="11"/>
  <c r="X3076" i="11"/>
  <c r="U3077" i="11"/>
  <c r="V3077" i="11"/>
  <c r="W3077" i="11"/>
  <c r="X3077" i="11"/>
  <c r="U3078" i="11"/>
  <c r="V3078" i="11"/>
  <c r="W3078" i="11"/>
  <c r="X3078" i="11"/>
  <c r="U3079" i="11"/>
  <c r="V3079" i="11"/>
  <c r="W3079" i="11"/>
  <c r="X3079" i="11"/>
  <c r="U3080" i="11"/>
  <c r="V3080" i="11"/>
  <c r="W3080" i="11"/>
  <c r="X3080" i="11"/>
  <c r="U3081" i="11"/>
  <c r="V3081" i="11"/>
  <c r="W3081" i="11"/>
  <c r="X3081" i="11"/>
  <c r="U3082" i="11"/>
  <c r="V3082" i="11"/>
  <c r="W3082" i="11"/>
  <c r="X3082" i="11"/>
  <c r="U3083" i="11"/>
  <c r="V3083" i="11"/>
  <c r="W3083" i="11"/>
  <c r="X3083" i="11"/>
  <c r="U3084" i="11"/>
  <c r="V3084" i="11"/>
  <c r="W3084" i="11"/>
  <c r="X3084" i="11"/>
  <c r="U3085" i="11"/>
  <c r="V3085" i="11"/>
  <c r="W3085" i="11"/>
  <c r="X3085" i="11"/>
  <c r="U3086" i="11"/>
  <c r="V3086" i="11"/>
  <c r="W3086" i="11"/>
  <c r="X3086" i="11"/>
  <c r="U3087" i="11"/>
  <c r="V3087" i="11"/>
  <c r="W3087" i="11"/>
  <c r="X3087" i="11"/>
  <c r="U3088" i="11"/>
  <c r="V3088" i="11"/>
  <c r="W3088" i="11"/>
  <c r="X3088" i="11"/>
  <c r="U3089" i="11"/>
  <c r="V3089" i="11"/>
  <c r="W3089" i="11"/>
  <c r="X3089" i="11"/>
  <c r="U3090" i="11"/>
  <c r="V3090" i="11"/>
  <c r="W3090" i="11"/>
  <c r="X3090" i="11"/>
  <c r="U3091" i="11"/>
  <c r="V3091" i="11"/>
  <c r="W3091" i="11"/>
  <c r="X3091" i="11"/>
  <c r="U3092" i="11"/>
  <c r="V3092" i="11"/>
  <c r="W3092" i="11"/>
  <c r="X3092" i="11"/>
  <c r="U3093" i="11"/>
  <c r="V3093" i="11"/>
  <c r="W3093" i="11"/>
  <c r="X3093" i="11"/>
  <c r="U3094" i="11"/>
  <c r="V3094" i="11"/>
  <c r="W3094" i="11"/>
  <c r="X3094" i="11"/>
  <c r="U3095" i="11"/>
  <c r="V3095" i="11"/>
  <c r="W3095" i="11"/>
  <c r="X3095" i="11"/>
  <c r="U3096" i="11"/>
  <c r="V3096" i="11"/>
  <c r="W3096" i="11"/>
  <c r="X3096" i="11"/>
  <c r="U3097" i="11"/>
  <c r="V3097" i="11"/>
  <c r="W3097" i="11"/>
  <c r="X3097" i="11"/>
  <c r="U3098" i="11"/>
  <c r="V3098" i="11"/>
  <c r="W3098" i="11"/>
  <c r="X3098" i="11"/>
  <c r="U3099" i="11"/>
  <c r="V3099" i="11"/>
  <c r="W3099" i="11"/>
  <c r="X3099" i="11"/>
  <c r="U3100" i="11"/>
  <c r="V3100" i="11"/>
  <c r="W3100" i="11"/>
  <c r="X3100" i="11"/>
  <c r="U3101" i="11"/>
  <c r="V3101" i="11"/>
  <c r="W3101" i="11"/>
  <c r="X3101" i="11"/>
  <c r="U3102" i="11"/>
  <c r="V3102" i="11"/>
  <c r="W3102" i="11"/>
  <c r="X3102" i="11"/>
  <c r="U3103" i="11"/>
  <c r="V3103" i="11"/>
  <c r="W3103" i="11"/>
  <c r="X3103" i="11"/>
  <c r="U3104" i="11"/>
  <c r="V3104" i="11"/>
  <c r="W3104" i="11"/>
  <c r="X3104" i="11"/>
  <c r="U3105" i="11"/>
  <c r="V3105" i="11"/>
  <c r="W3105" i="11"/>
  <c r="X3105" i="11"/>
  <c r="U3106" i="11"/>
  <c r="V3106" i="11"/>
  <c r="W3106" i="11"/>
  <c r="X3106" i="11"/>
  <c r="U3107" i="11"/>
  <c r="V3107" i="11"/>
  <c r="W3107" i="11"/>
  <c r="X3107" i="11"/>
  <c r="U3108" i="11"/>
  <c r="V3108" i="11"/>
  <c r="W3108" i="11"/>
  <c r="X3108" i="11"/>
  <c r="U3109" i="11"/>
  <c r="V3109" i="11"/>
  <c r="W3109" i="11"/>
  <c r="X3109" i="11"/>
  <c r="U3110" i="11"/>
  <c r="V3110" i="11"/>
  <c r="W3110" i="11"/>
  <c r="X3110" i="11"/>
  <c r="U3111" i="11"/>
  <c r="V3111" i="11"/>
  <c r="W3111" i="11"/>
  <c r="X3111" i="11"/>
  <c r="U3112" i="11"/>
  <c r="V3112" i="11"/>
  <c r="W3112" i="11"/>
  <c r="X3112" i="11"/>
  <c r="U3113" i="11"/>
  <c r="V3113" i="11"/>
  <c r="W3113" i="11"/>
  <c r="X3113" i="11"/>
  <c r="U3114" i="11"/>
  <c r="V3114" i="11"/>
  <c r="W3114" i="11"/>
  <c r="X3114" i="11"/>
  <c r="U3115" i="11"/>
  <c r="V3115" i="11"/>
  <c r="W3115" i="11"/>
  <c r="X3115" i="11"/>
  <c r="U3116" i="11"/>
  <c r="V3116" i="11"/>
  <c r="W3116" i="11"/>
  <c r="X3116" i="11"/>
  <c r="U3117" i="11"/>
  <c r="V3117" i="11"/>
  <c r="W3117" i="11"/>
  <c r="X3117" i="11"/>
  <c r="U3118" i="11"/>
  <c r="V3118" i="11"/>
  <c r="W3118" i="11"/>
  <c r="X3118" i="11"/>
  <c r="U3119" i="11"/>
  <c r="V3119" i="11"/>
  <c r="W3119" i="11"/>
  <c r="X3119" i="11"/>
  <c r="U3120" i="11"/>
  <c r="V3120" i="11"/>
  <c r="W3120" i="11"/>
  <c r="X3120" i="11"/>
  <c r="U3121" i="11"/>
  <c r="V3121" i="11"/>
  <c r="W3121" i="11"/>
  <c r="X3121" i="11"/>
  <c r="U3122" i="11"/>
  <c r="V3122" i="11"/>
  <c r="W3122" i="11"/>
  <c r="X3122" i="11"/>
  <c r="U3123" i="11"/>
  <c r="V3123" i="11"/>
  <c r="W3123" i="11"/>
  <c r="X3123" i="11"/>
  <c r="U3124" i="11"/>
  <c r="V3124" i="11"/>
  <c r="W3124" i="11"/>
  <c r="X3124" i="11"/>
  <c r="U3125" i="11"/>
  <c r="V3125" i="11"/>
  <c r="W3125" i="11"/>
  <c r="X3125" i="11"/>
  <c r="U3126" i="11"/>
  <c r="V3126" i="11"/>
  <c r="W3126" i="11"/>
  <c r="X3126" i="11"/>
  <c r="U3127" i="11"/>
  <c r="V3127" i="11"/>
  <c r="W3127" i="11"/>
  <c r="X3127" i="11"/>
  <c r="U3128" i="11"/>
  <c r="V3128" i="11"/>
  <c r="W3128" i="11"/>
  <c r="X3128" i="11"/>
  <c r="U3129" i="11"/>
  <c r="V3129" i="11"/>
  <c r="W3129" i="11"/>
  <c r="X3129" i="11"/>
  <c r="U3130" i="11"/>
  <c r="V3130" i="11"/>
  <c r="W3130" i="11"/>
  <c r="X3130" i="11"/>
  <c r="U3131" i="11"/>
  <c r="V3131" i="11"/>
  <c r="W3131" i="11"/>
  <c r="X3131" i="11"/>
  <c r="U3132" i="11"/>
  <c r="V3132" i="11"/>
  <c r="W3132" i="11"/>
  <c r="X3132" i="11"/>
  <c r="U3133" i="11"/>
  <c r="V3133" i="11"/>
  <c r="W3133" i="11"/>
  <c r="X3133" i="11"/>
  <c r="U3134" i="11"/>
  <c r="V3134" i="11"/>
  <c r="W3134" i="11"/>
  <c r="X3134" i="11"/>
  <c r="U3135" i="11"/>
  <c r="V3135" i="11"/>
  <c r="W3135" i="11"/>
  <c r="X3135" i="11"/>
  <c r="U3136" i="11"/>
  <c r="V3136" i="11"/>
  <c r="W3136" i="11"/>
  <c r="X3136" i="11"/>
  <c r="U3137" i="11"/>
  <c r="V3137" i="11"/>
  <c r="W3137" i="11"/>
  <c r="X3137" i="11"/>
  <c r="U3138" i="11"/>
  <c r="V3138" i="11"/>
  <c r="W3138" i="11"/>
  <c r="X3138" i="11"/>
  <c r="U3139" i="11"/>
  <c r="V3139" i="11"/>
  <c r="W3139" i="11"/>
  <c r="X3139" i="11"/>
  <c r="U3140" i="11"/>
  <c r="V3140" i="11"/>
  <c r="W3140" i="11"/>
  <c r="X3140" i="11"/>
  <c r="U3141" i="11"/>
  <c r="V3141" i="11"/>
  <c r="W3141" i="11"/>
  <c r="X3141" i="11"/>
  <c r="U3142" i="11"/>
  <c r="V3142" i="11"/>
  <c r="W3142" i="11"/>
  <c r="X3142" i="11"/>
  <c r="U3143" i="11"/>
  <c r="V3143" i="11"/>
  <c r="W3143" i="11"/>
  <c r="X3143" i="11"/>
  <c r="U3144" i="11"/>
  <c r="V3144" i="11"/>
  <c r="W3144" i="11"/>
  <c r="X3144" i="11"/>
  <c r="U3145" i="11"/>
  <c r="V3145" i="11"/>
  <c r="W3145" i="11"/>
  <c r="X3145" i="11"/>
  <c r="U3146" i="11"/>
  <c r="V3146" i="11"/>
  <c r="W3146" i="11"/>
  <c r="X3146" i="11"/>
  <c r="U3147" i="11"/>
  <c r="V3147" i="11"/>
  <c r="W3147" i="11"/>
  <c r="X3147" i="11"/>
  <c r="U3148" i="11"/>
  <c r="V3148" i="11"/>
  <c r="W3148" i="11"/>
  <c r="X3148" i="11"/>
  <c r="U3149" i="11"/>
  <c r="V3149" i="11"/>
  <c r="W3149" i="11"/>
  <c r="X3149" i="11"/>
  <c r="U3150" i="11"/>
  <c r="V3150" i="11"/>
  <c r="W3150" i="11"/>
  <c r="X3150" i="11"/>
  <c r="U3151" i="11"/>
  <c r="V3151" i="11"/>
  <c r="W3151" i="11"/>
  <c r="X3151" i="11"/>
  <c r="U3152" i="11"/>
  <c r="V3152" i="11"/>
  <c r="W3152" i="11"/>
  <c r="X3152" i="11"/>
  <c r="U3153" i="11"/>
  <c r="V3153" i="11"/>
  <c r="W3153" i="11"/>
  <c r="X3153" i="11"/>
  <c r="U3154" i="11"/>
  <c r="V3154" i="11"/>
  <c r="W3154" i="11"/>
  <c r="X3154" i="11"/>
  <c r="U3155" i="11"/>
  <c r="V3155" i="11"/>
  <c r="W3155" i="11"/>
  <c r="X3155" i="11"/>
  <c r="U3156" i="11"/>
  <c r="V3156" i="11"/>
  <c r="W3156" i="11"/>
  <c r="X3156" i="11"/>
  <c r="U3157" i="11"/>
  <c r="V3157" i="11"/>
  <c r="W3157" i="11"/>
  <c r="X3157" i="11"/>
  <c r="U3158" i="11"/>
  <c r="V3158" i="11"/>
  <c r="W3158" i="11"/>
  <c r="X3158" i="11"/>
  <c r="U3159" i="11"/>
  <c r="V3159" i="11"/>
  <c r="W3159" i="11"/>
  <c r="X3159" i="11"/>
  <c r="U3160" i="11"/>
  <c r="V3160" i="11"/>
  <c r="W3160" i="11"/>
  <c r="X3160" i="11"/>
  <c r="U3161" i="11"/>
  <c r="V3161" i="11"/>
  <c r="W3161" i="11"/>
  <c r="X3161" i="11"/>
  <c r="U3162" i="11"/>
  <c r="V3162" i="11"/>
  <c r="W3162" i="11"/>
  <c r="X3162" i="11"/>
  <c r="U3163" i="11"/>
  <c r="V3163" i="11"/>
  <c r="W3163" i="11"/>
  <c r="X3163" i="11"/>
  <c r="U3164" i="11"/>
  <c r="V3164" i="11"/>
  <c r="W3164" i="11"/>
  <c r="X3164" i="11"/>
  <c r="U3165" i="11"/>
  <c r="V3165" i="11"/>
  <c r="W3165" i="11"/>
  <c r="X3165" i="11"/>
  <c r="U3166" i="11"/>
  <c r="V3166" i="11"/>
  <c r="W3166" i="11"/>
  <c r="X3166" i="11"/>
  <c r="U3167" i="11"/>
  <c r="V3167" i="11"/>
  <c r="W3167" i="11"/>
  <c r="X3167" i="11"/>
  <c r="U3168" i="11"/>
  <c r="V3168" i="11"/>
  <c r="W3168" i="11"/>
  <c r="X3168" i="11"/>
  <c r="U3169" i="11"/>
  <c r="V3169" i="11"/>
  <c r="W3169" i="11"/>
  <c r="X3169" i="11"/>
  <c r="U3170" i="11"/>
  <c r="V3170" i="11"/>
  <c r="W3170" i="11"/>
  <c r="X3170" i="11"/>
  <c r="U3171" i="11"/>
  <c r="V3171" i="11"/>
  <c r="W3171" i="11"/>
  <c r="X3171" i="11"/>
  <c r="U3172" i="11"/>
  <c r="V3172" i="11"/>
  <c r="W3172" i="11"/>
  <c r="X3172" i="11"/>
  <c r="U3173" i="11"/>
  <c r="V3173" i="11"/>
  <c r="W3173" i="11"/>
  <c r="X3173" i="11"/>
  <c r="U3174" i="11"/>
  <c r="V3174" i="11"/>
  <c r="W3174" i="11"/>
  <c r="X3174" i="11"/>
  <c r="U3175" i="11"/>
  <c r="V3175" i="11"/>
  <c r="W3175" i="11"/>
  <c r="X3175" i="11"/>
  <c r="U3176" i="11"/>
  <c r="V3176" i="11"/>
  <c r="W3176" i="11"/>
  <c r="X3176" i="11"/>
  <c r="U3177" i="11"/>
  <c r="V3177" i="11"/>
  <c r="W3177" i="11"/>
  <c r="X3177" i="11"/>
  <c r="U3178" i="11"/>
  <c r="V3178" i="11"/>
  <c r="W3178" i="11"/>
  <c r="X3178" i="11"/>
  <c r="U3179" i="11"/>
  <c r="V3179" i="11"/>
  <c r="W3179" i="11"/>
  <c r="X3179" i="11"/>
  <c r="U3180" i="11"/>
  <c r="V3180" i="11"/>
  <c r="W3180" i="11"/>
  <c r="X3180" i="11"/>
  <c r="U3181" i="11"/>
  <c r="V3181" i="11"/>
  <c r="W3181" i="11"/>
  <c r="X3181" i="11"/>
  <c r="U3182" i="11"/>
  <c r="V3182" i="11"/>
  <c r="W3182" i="11"/>
  <c r="X3182" i="11"/>
  <c r="U3183" i="11"/>
  <c r="V3183" i="11"/>
  <c r="W3183" i="11"/>
  <c r="X3183" i="11"/>
  <c r="U3184" i="11"/>
  <c r="V3184" i="11"/>
  <c r="W3184" i="11"/>
  <c r="X3184" i="11"/>
  <c r="U3185" i="11"/>
  <c r="V3185" i="11"/>
  <c r="W3185" i="11"/>
  <c r="X3185" i="11"/>
  <c r="U3186" i="11"/>
  <c r="V3186" i="11"/>
  <c r="W3186" i="11"/>
  <c r="X3186" i="11"/>
  <c r="U3187" i="11"/>
  <c r="V3187" i="11"/>
  <c r="W3187" i="11"/>
  <c r="X3187" i="11"/>
  <c r="U3188" i="11"/>
  <c r="V3188" i="11"/>
  <c r="W3188" i="11"/>
  <c r="X3188" i="11"/>
  <c r="U3189" i="11"/>
  <c r="V3189" i="11"/>
  <c r="W3189" i="11"/>
  <c r="X3189" i="11"/>
  <c r="U3190" i="11"/>
  <c r="V3190" i="11"/>
  <c r="W3190" i="11"/>
  <c r="X3190" i="11"/>
  <c r="U3191" i="11"/>
  <c r="V3191" i="11"/>
  <c r="W3191" i="11"/>
  <c r="X3191" i="11"/>
  <c r="U3192" i="11"/>
  <c r="V3192" i="11"/>
  <c r="W3192" i="11"/>
  <c r="X3192" i="11"/>
  <c r="U3193" i="11"/>
  <c r="V3193" i="11"/>
  <c r="W3193" i="11"/>
  <c r="X3193" i="11"/>
  <c r="U3194" i="11"/>
  <c r="V3194" i="11"/>
  <c r="W3194" i="11"/>
  <c r="X3194" i="11"/>
  <c r="U3195" i="11"/>
  <c r="V3195" i="11"/>
  <c r="W3195" i="11"/>
  <c r="X3195" i="11"/>
  <c r="U3196" i="11"/>
  <c r="V3196" i="11"/>
  <c r="W3196" i="11"/>
  <c r="X3196" i="11"/>
  <c r="U3197" i="11"/>
  <c r="V3197" i="11"/>
  <c r="W3197" i="11"/>
  <c r="X3197" i="11"/>
  <c r="U3198" i="11"/>
  <c r="V3198" i="11"/>
  <c r="W3198" i="11"/>
  <c r="X3198" i="11"/>
  <c r="U3199" i="11"/>
  <c r="V3199" i="11"/>
  <c r="W3199" i="11"/>
  <c r="X3199" i="11"/>
  <c r="U3200" i="11"/>
  <c r="V3200" i="11"/>
  <c r="W3200" i="11"/>
  <c r="X3200" i="11"/>
  <c r="U3201" i="11"/>
  <c r="V3201" i="11"/>
  <c r="W3201" i="11"/>
  <c r="X3201" i="11"/>
  <c r="U3202" i="11"/>
  <c r="V3202" i="11"/>
  <c r="W3202" i="11"/>
  <c r="X3202" i="11"/>
  <c r="U3203" i="11"/>
  <c r="V3203" i="11"/>
  <c r="W3203" i="11"/>
  <c r="X3203" i="11"/>
  <c r="U3204" i="11"/>
  <c r="V3204" i="11"/>
  <c r="W3204" i="11"/>
  <c r="X3204" i="11"/>
  <c r="U3205" i="11"/>
  <c r="V3205" i="11"/>
  <c r="W3205" i="11"/>
  <c r="X3205" i="11"/>
  <c r="U3206" i="11"/>
  <c r="V3206" i="11"/>
  <c r="W3206" i="11"/>
  <c r="X3206" i="11"/>
  <c r="U3207" i="11"/>
  <c r="V3207" i="11"/>
  <c r="W3207" i="11"/>
  <c r="X3207" i="11"/>
  <c r="U3208" i="11"/>
  <c r="V3208" i="11"/>
  <c r="W3208" i="11"/>
  <c r="X3208" i="11"/>
  <c r="U3209" i="11"/>
  <c r="V3209" i="11"/>
  <c r="W3209" i="11"/>
  <c r="X3209" i="11"/>
  <c r="U3210" i="11"/>
  <c r="V3210" i="11"/>
  <c r="W3210" i="11"/>
  <c r="X3210" i="11"/>
  <c r="U3211" i="11"/>
  <c r="V3211" i="11"/>
  <c r="W3211" i="11"/>
  <c r="X3211" i="11"/>
  <c r="U3212" i="11"/>
  <c r="V3212" i="11"/>
  <c r="W3212" i="11"/>
  <c r="X3212" i="11"/>
  <c r="U3213" i="11"/>
  <c r="V3213" i="11"/>
  <c r="W3213" i="11"/>
  <c r="X3213" i="11"/>
  <c r="U3214" i="11"/>
  <c r="V3214" i="11"/>
  <c r="W3214" i="11"/>
  <c r="X3214" i="11"/>
  <c r="U3215" i="11"/>
  <c r="V3215" i="11"/>
  <c r="W3215" i="11"/>
  <c r="X3215" i="11"/>
  <c r="U3216" i="11"/>
  <c r="V3216" i="11"/>
  <c r="W3216" i="11"/>
  <c r="X3216" i="11"/>
  <c r="U3217" i="11"/>
  <c r="V3217" i="11"/>
  <c r="W3217" i="11"/>
  <c r="X3217" i="11"/>
  <c r="U3218" i="11"/>
  <c r="V3218" i="11"/>
  <c r="W3218" i="11"/>
  <c r="X3218" i="11"/>
  <c r="U3219" i="11"/>
  <c r="V3219" i="11"/>
  <c r="W3219" i="11"/>
  <c r="X3219" i="11"/>
  <c r="U3220" i="11"/>
  <c r="V3220" i="11"/>
  <c r="W3220" i="11"/>
  <c r="X3220" i="11"/>
  <c r="U3221" i="11"/>
  <c r="V3221" i="11"/>
  <c r="W3221" i="11"/>
  <c r="X3221" i="11"/>
  <c r="U3222" i="11"/>
  <c r="V3222" i="11"/>
  <c r="W3222" i="11"/>
  <c r="X3222" i="11"/>
  <c r="U3223" i="11"/>
  <c r="V3223" i="11"/>
  <c r="W3223" i="11"/>
  <c r="X3223" i="11"/>
  <c r="U3224" i="11"/>
  <c r="V3224" i="11"/>
  <c r="W3224" i="11"/>
  <c r="X3224" i="11"/>
  <c r="U3225" i="11"/>
  <c r="V3225" i="11"/>
  <c r="W3225" i="11"/>
  <c r="X3225" i="11"/>
  <c r="U3226" i="11"/>
  <c r="V3226" i="11"/>
  <c r="W3226" i="11"/>
  <c r="X3226" i="11"/>
  <c r="U3227" i="11"/>
  <c r="V3227" i="11"/>
  <c r="W3227" i="11"/>
  <c r="X3227" i="11"/>
  <c r="U3228" i="11"/>
  <c r="V3228" i="11"/>
  <c r="W3228" i="11"/>
  <c r="X3228" i="11"/>
  <c r="U3229" i="11"/>
  <c r="V3229" i="11"/>
  <c r="W3229" i="11"/>
  <c r="X3229" i="11"/>
  <c r="U3230" i="11"/>
  <c r="V3230" i="11"/>
  <c r="W3230" i="11"/>
  <c r="X3230" i="11"/>
  <c r="U3231" i="11"/>
  <c r="V3231" i="11"/>
  <c r="W3231" i="11"/>
  <c r="X3231" i="11"/>
  <c r="U3232" i="11"/>
  <c r="V3232" i="11"/>
  <c r="W3232" i="11"/>
  <c r="X3232" i="11"/>
  <c r="U3233" i="11"/>
  <c r="V3233" i="11"/>
  <c r="W3233" i="11"/>
  <c r="X3233" i="11"/>
  <c r="U3234" i="11"/>
  <c r="V3234" i="11"/>
  <c r="W3234" i="11"/>
  <c r="X3234" i="11"/>
  <c r="U3235" i="11"/>
  <c r="V3235" i="11"/>
  <c r="W3235" i="11"/>
  <c r="X3235" i="11"/>
  <c r="U3236" i="11"/>
  <c r="V3236" i="11"/>
  <c r="W3236" i="11"/>
  <c r="X3236" i="11"/>
  <c r="U3237" i="11"/>
  <c r="V3237" i="11"/>
  <c r="W3237" i="11"/>
  <c r="X3237" i="11"/>
  <c r="U3238" i="11"/>
  <c r="V3238" i="11"/>
  <c r="W3238" i="11"/>
  <c r="X3238" i="11"/>
  <c r="U3239" i="11"/>
  <c r="V3239" i="11"/>
  <c r="W3239" i="11"/>
  <c r="X3239" i="11"/>
  <c r="U3240" i="11"/>
  <c r="V3240" i="11"/>
  <c r="W3240" i="11"/>
  <c r="X3240" i="11"/>
  <c r="U3241" i="11"/>
  <c r="V3241" i="11"/>
  <c r="W3241" i="11"/>
  <c r="X3241" i="11"/>
  <c r="U3242" i="11"/>
  <c r="V3242" i="11"/>
  <c r="W3242" i="11"/>
  <c r="X3242" i="11"/>
  <c r="U3243" i="11"/>
  <c r="V3243" i="11"/>
  <c r="W3243" i="11"/>
  <c r="X3243" i="11"/>
  <c r="U3244" i="11"/>
  <c r="V3244" i="11"/>
  <c r="W3244" i="11"/>
  <c r="X3244" i="11"/>
  <c r="U3245" i="11"/>
  <c r="V3245" i="11"/>
  <c r="W3245" i="11"/>
  <c r="X3245" i="11"/>
  <c r="U3246" i="11"/>
  <c r="V3246" i="11"/>
  <c r="W3246" i="11"/>
  <c r="X3246" i="11"/>
  <c r="U3247" i="11"/>
  <c r="V3247" i="11"/>
  <c r="W3247" i="11"/>
  <c r="X3247" i="11"/>
  <c r="U3248" i="11"/>
  <c r="V3248" i="11"/>
  <c r="W3248" i="11"/>
  <c r="X3248" i="11"/>
  <c r="U3249" i="11"/>
  <c r="V3249" i="11"/>
  <c r="W3249" i="11"/>
  <c r="X3249" i="11"/>
  <c r="U3250" i="11"/>
  <c r="V3250" i="11"/>
  <c r="W3250" i="11"/>
  <c r="X3250" i="11"/>
  <c r="U3251" i="11"/>
  <c r="V3251" i="11"/>
  <c r="W3251" i="11"/>
  <c r="X3251" i="11"/>
  <c r="U3252" i="11"/>
  <c r="V3252" i="11"/>
  <c r="W3252" i="11"/>
  <c r="X3252" i="11"/>
  <c r="U3253" i="11"/>
  <c r="V3253" i="11"/>
  <c r="W3253" i="11"/>
  <c r="X3253" i="11"/>
  <c r="U3254" i="11"/>
  <c r="V3254" i="11"/>
  <c r="W3254" i="11"/>
  <c r="X3254" i="11"/>
  <c r="U3255" i="11"/>
  <c r="V3255" i="11"/>
  <c r="W3255" i="11"/>
  <c r="X3255" i="11"/>
  <c r="U3256" i="11"/>
  <c r="V3256" i="11"/>
  <c r="W3256" i="11"/>
  <c r="X3256" i="11"/>
  <c r="U3257" i="11"/>
  <c r="V3257" i="11"/>
  <c r="W3257" i="11"/>
  <c r="X3257" i="11"/>
  <c r="U3258" i="11"/>
  <c r="V3258" i="11"/>
  <c r="W3258" i="11"/>
  <c r="X3258" i="11"/>
  <c r="U3259" i="11"/>
  <c r="V3259" i="11"/>
  <c r="W3259" i="11"/>
  <c r="X3259" i="11"/>
  <c r="U3260" i="11"/>
  <c r="V3260" i="11"/>
  <c r="W3260" i="11"/>
  <c r="X3260" i="11"/>
  <c r="U3261" i="11"/>
  <c r="V3261" i="11"/>
  <c r="W3261" i="11"/>
  <c r="X3261" i="11"/>
  <c r="U3262" i="11"/>
  <c r="V3262" i="11"/>
  <c r="W3262" i="11"/>
  <c r="X3262" i="11"/>
  <c r="U3263" i="11"/>
  <c r="V3263" i="11"/>
  <c r="W3263" i="11"/>
  <c r="X3263" i="11"/>
  <c r="U3264" i="11"/>
  <c r="V3264" i="11"/>
  <c r="W3264" i="11"/>
  <c r="X3264" i="11"/>
  <c r="U3265" i="11"/>
  <c r="V3265" i="11"/>
  <c r="W3265" i="11"/>
  <c r="X3265" i="11"/>
  <c r="U3266" i="11"/>
  <c r="V3266" i="11"/>
  <c r="W3266" i="11"/>
  <c r="X3266" i="11"/>
  <c r="U3267" i="11"/>
  <c r="V3267" i="11"/>
  <c r="W3267" i="11"/>
  <c r="X3267" i="11"/>
  <c r="U3268" i="11"/>
  <c r="V3268" i="11"/>
  <c r="W3268" i="11"/>
  <c r="X3268" i="11"/>
  <c r="U3269" i="11"/>
  <c r="V3269" i="11"/>
  <c r="W3269" i="11"/>
  <c r="X3269" i="11"/>
  <c r="U3270" i="11"/>
  <c r="V3270" i="11"/>
  <c r="W3270" i="11"/>
  <c r="X3270" i="11"/>
  <c r="U3271" i="11"/>
  <c r="V3271" i="11"/>
  <c r="W3271" i="11"/>
  <c r="X3271" i="11"/>
  <c r="U3272" i="11"/>
  <c r="V3272" i="11"/>
  <c r="W3272" i="11"/>
  <c r="X3272" i="11"/>
  <c r="U3273" i="11"/>
  <c r="V3273" i="11"/>
  <c r="W3273" i="11"/>
  <c r="X3273" i="11"/>
  <c r="U3274" i="11"/>
  <c r="V3274" i="11"/>
  <c r="W3274" i="11"/>
  <c r="X3274" i="11"/>
  <c r="U3275" i="11"/>
  <c r="V3275" i="11"/>
  <c r="W3275" i="11"/>
  <c r="X3275" i="11"/>
  <c r="U3276" i="11"/>
  <c r="V3276" i="11"/>
  <c r="W3276" i="11"/>
  <c r="X3276" i="11"/>
  <c r="U3277" i="11"/>
  <c r="V3277" i="11"/>
  <c r="W3277" i="11"/>
  <c r="X3277" i="11"/>
  <c r="U3278" i="11"/>
  <c r="V3278" i="11"/>
  <c r="W3278" i="11"/>
  <c r="X3278" i="11"/>
  <c r="U3279" i="11"/>
  <c r="V3279" i="11"/>
  <c r="W3279" i="11"/>
  <c r="X3279" i="11"/>
  <c r="U3280" i="11"/>
  <c r="V3280" i="11"/>
  <c r="W3280" i="11"/>
  <c r="X3280" i="11"/>
  <c r="U3281" i="11"/>
  <c r="V3281" i="11"/>
  <c r="W3281" i="11"/>
  <c r="X3281" i="11"/>
  <c r="U3282" i="11"/>
  <c r="V3282" i="11"/>
  <c r="W3282" i="11"/>
  <c r="X3282" i="11"/>
  <c r="U3283" i="11"/>
  <c r="V3283" i="11"/>
  <c r="W3283" i="11"/>
  <c r="X3283" i="11"/>
  <c r="U3284" i="11"/>
  <c r="V3284" i="11"/>
  <c r="W3284" i="11"/>
  <c r="X3284" i="11"/>
  <c r="U3285" i="11"/>
  <c r="V3285" i="11"/>
  <c r="W3285" i="11"/>
  <c r="X3285" i="11"/>
  <c r="U3286" i="11"/>
  <c r="V3286" i="11"/>
  <c r="W3286" i="11"/>
  <c r="X3286" i="11"/>
  <c r="U3287" i="11"/>
  <c r="V3287" i="11"/>
  <c r="W3287" i="11"/>
  <c r="X3287" i="11"/>
  <c r="U3288" i="11"/>
  <c r="V3288" i="11"/>
  <c r="W3288" i="11"/>
  <c r="X3288" i="11"/>
  <c r="U3289" i="11"/>
  <c r="V3289" i="11"/>
  <c r="W3289" i="11"/>
  <c r="X3289" i="11"/>
  <c r="U3290" i="11"/>
  <c r="V3290" i="11"/>
  <c r="W3290" i="11"/>
  <c r="X3290" i="11"/>
  <c r="U3291" i="11"/>
  <c r="V3291" i="11"/>
  <c r="W3291" i="11"/>
  <c r="X3291" i="11"/>
  <c r="U3292" i="11"/>
  <c r="V3292" i="11"/>
  <c r="W3292" i="11"/>
  <c r="X3292" i="11"/>
  <c r="U3293" i="11"/>
  <c r="V3293" i="11"/>
  <c r="W3293" i="11"/>
  <c r="X3293" i="11"/>
  <c r="U3294" i="11"/>
  <c r="V3294" i="11"/>
  <c r="W3294" i="11"/>
  <c r="X3294" i="11"/>
  <c r="U3295" i="11"/>
  <c r="V3295" i="11"/>
  <c r="W3295" i="11"/>
  <c r="X3295" i="11"/>
  <c r="U3296" i="11"/>
  <c r="V3296" i="11"/>
  <c r="W3296" i="11"/>
  <c r="X3296" i="11"/>
  <c r="U3297" i="11"/>
  <c r="V3297" i="11"/>
  <c r="W3297" i="11"/>
  <c r="X3297" i="11"/>
  <c r="U3298" i="11"/>
  <c r="V3298" i="11"/>
  <c r="W3298" i="11"/>
  <c r="X3298" i="11"/>
  <c r="U3299" i="11"/>
  <c r="V3299" i="11"/>
  <c r="W3299" i="11"/>
  <c r="X3299" i="11"/>
  <c r="U3300" i="11"/>
  <c r="V3300" i="11"/>
  <c r="W3300" i="11"/>
  <c r="X3300" i="11"/>
  <c r="U3301" i="11"/>
  <c r="V3301" i="11"/>
  <c r="W3301" i="11"/>
  <c r="X3301" i="11"/>
  <c r="U3302" i="11"/>
  <c r="V3302" i="11"/>
  <c r="W3302" i="11"/>
  <c r="X3302" i="11"/>
  <c r="U3303" i="11"/>
  <c r="V3303" i="11"/>
  <c r="W3303" i="11"/>
  <c r="X3303" i="11"/>
  <c r="U3304" i="11"/>
  <c r="V3304" i="11"/>
  <c r="W3304" i="11"/>
  <c r="X3304" i="11"/>
  <c r="U3305" i="11"/>
  <c r="V3305" i="11"/>
  <c r="W3305" i="11"/>
  <c r="X3305" i="11"/>
  <c r="U3306" i="11"/>
  <c r="V3306" i="11"/>
  <c r="W3306" i="11"/>
  <c r="X3306" i="11"/>
  <c r="U3307" i="11"/>
  <c r="V3307" i="11"/>
  <c r="W3307" i="11"/>
  <c r="X3307" i="11"/>
  <c r="U3308" i="11"/>
  <c r="V3308" i="11"/>
  <c r="W3308" i="11"/>
  <c r="X3308" i="11"/>
  <c r="U3309" i="11"/>
  <c r="V3309" i="11"/>
  <c r="W3309" i="11"/>
  <c r="X3309" i="11"/>
  <c r="U3310" i="11"/>
  <c r="V3310" i="11"/>
  <c r="W3310" i="11"/>
  <c r="X3310" i="11"/>
  <c r="U3311" i="11"/>
  <c r="V3311" i="11"/>
  <c r="W3311" i="11"/>
  <c r="X3311" i="11"/>
  <c r="U3312" i="11"/>
  <c r="V3312" i="11"/>
  <c r="W3312" i="11"/>
  <c r="X3312" i="11"/>
  <c r="U3313" i="11"/>
  <c r="V3313" i="11"/>
  <c r="W3313" i="11"/>
  <c r="X3313" i="11"/>
  <c r="U3314" i="11"/>
  <c r="V3314" i="11"/>
  <c r="W3314" i="11"/>
  <c r="X3314" i="11"/>
  <c r="U3315" i="11"/>
  <c r="V3315" i="11"/>
  <c r="W3315" i="11"/>
  <c r="X3315" i="11"/>
  <c r="U3316" i="11"/>
  <c r="V3316" i="11"/>
  <c r="W3316" i="11"/>
  <c r="X3316" i="11"/>
  <c r="U3317" i="11"/>
  <c r="V3317" i="11"/>
  <c r="W3317" i="11"/>
  <c r="X3317" i="11"/>
  <c r="U3318" i="11"/>
  <c r="V3318" i="11"/>
  <c r="W3318" i="11"/>
  <c r="X3318" i="11"/>
  <c r="U3319" i="11"/>
  <c r="V3319" i="11"/>
  <c r="W3319" i="11"/>
  <c r="X3319" i="11"/>
  <c r="U3320" i="11"/>
  <c r="V3320" i="11"/>
  <c r="W3320" i="11"/>
  <c r="X3320" i="11"/>
  <c r="U3321" i="11"/>
  <c r="V3321" i="11"/>
  <c r="W3321" i="11"/>
  <c r="X3321" i="11"/>
  <c r="U3322" i="11"/>
  <c r="V3322" i="11"/>
  <c r="W3322" i="11"/>
  <c r="X3322" i="11"/>
  <c r="U3323" i="11"/>
  <c r="V3323" i="11"/>
  <c r="W3323" i="11"/>
  <c r="X3323" i="11"/>
  <c r="U3324" i="11"/>
  <c r="V3324" i="11"/>
  <c r="W3324" i="11"/>
  <c r="X3324" i="11"/>
  <c r="U3325" i="11"/>
  <c r="V3325" i="11"/>
  <c r="W3325" i="11"/>
  <c r="X3325" i="11"/>
  <c r="U3326" i="11"/>
  <c r="V3326" i="11"/>
  <c r="W3326" i="11"/>
  <c r="X3326" i="11"/>
  <c r="U3327" i="11"/>
  <c r="V3327" i="11"/>
  <c r="W3327" i="11"/>
  <c r="X3327" i="11"/>
  <c r="U3328" i="11"/>
  <c r="V3328" i="11"/>
  <c r="W3328" i="11"/>
  <c r="X3328" i="11"/>
  <c r="U3329" i="11"/>
  <c r="V3329" i="11"/>
  <c r="W3329" i="11"/>
  <c r="X3329" i="11"/>
  <c r="U3330" i="11"/>
  <c r="V3330" i="11"/>
  <c r="W3330" i="11"/>
  <c r="X3330" i="11"/>
  <c r="U3331" i="11"/>
  <c r="V3331" i="11"/>
  <c r="W3331" i="11"/>
  <c r="X3331" i="11"/>
  <c r="U3332" i="11"/>
  <c r="V3332" i="11"/>
  <c r="W3332" i="11"/>
  <c r="X3332" i="11"/>
  <c r="U3333" i="11"/>
  <c r="V3333" i="11"/>
  <c r="W3333" i="11"/>
  <c r="X3333" i="11"/>
  <c r="U3334" i="11"/>
  <c r="V3334" i="11"/>
  <c r="W3334" i="11"/>
  <c r="X3334" i="11"/>
  <c r="U3335" i="11"/>
  <c r="V3335" i="11"/>
  <c r="W3335" i="11"/>
  <c r="X3335" i="11"/>
  <c r="U3336" i="11"/>
  <c r="V3336" i="11"/>
  <c r="W3336" i="11"/>
  <c r="X3336" i="11"/>
  <c r="U3337" i="11"/>
  <c r="V3337" i="11"/>
  <c r="W3337" i="11"/>
  <c r="X3337" i="11"/>
  <c r="U3338" i="11"/>
  <c r="V3338" i="11"/>
  <c r="W3338" i="11"/>
  <c r="X3338" i="11"/>
  <c r="U3339" i="11"/>
  <c r="V3339" i="11"/>
  <c r="W3339" i="11"/>
  <c r="X3339" i="11"/>
  <c r="U3340" i="11"/>
  <c r="V3340" i="11"/>
  <c r="W3340" i="11"/>
  <c r="X3340" i="11"/>
  <c r="U3341" i="11"/>
  <c r="V3341" i="11"/>
  <c r="W3341" i="11"/>
  <c r="X3341" i="11"/>
  <c r="U3342" i="11"/>
  <c r="V3342" i="11"/>
  <c r="W3342" i="11"/>
  <c r="X3342" i="11"/>
  <c r="U3343" i="11"/>
  <c r="V3343" i="11"/>
  <c r="W3343" i="11"/>
  <c r="X3343" i="11"/>
  <c r="U3344" i="11"/>
  <c r="V3344" i="11"/>
  <c r="W3344" i="11"/>
  <c r="X3344" i="11"/>
  <c r="U3345" i="11"/>
  <c r="V3345" i="11"/>
  <c r="W3345" i="11"/>
  <c r="X3345" i="11"/>
  <c r="U3346" i="11"/>
  <c r="V3346" i="11"/>
  <c r="W3346" i="11"/>
  <c r="X3346" i="11"/>
  <c r="U3347" i="11"/>
  <c r="V3347" i="11"/>
  <c r="W3347" i="11"/>
  <c r="X3347" i="11"/>
  <c r="U3348" i="11"/>
  <c r="V3348" i="11"/>
  <c r="W3348" i="11"/>
  <c r="X3348" i="11"/>
  <c r="U3349" i="11"/>
  <c r="V3349" i="11"/>
  <c r="W3349" i="11"/>
  <c r="X3349" i="11"/>
  <c r="U3350" i="11"/>
  <c r="V3350" i="11"/>
  <c r="W3350" i="11"/>
  <c r="X3350" i="11"/>
  <c r="U3351" i="11"/>
  <c r="V3351" i="11"/>
  <c r="W3351" i="11"/>
  <c r="X3351" i="11"/>
  <c r="U3352" i="11"/>
  <c r="V3352" i="11"/>
  <c r="W3352" i="11"/>
  <c r="X3352" i="11"/>
  <c r="U3353" i="11"/>
  <c r="V3353" i="11"/>
  <c r="W3353" i="11"/>
  <c r="X3353" i="11"/>
  <c r="U3354" i="11"/>
  <c r="V3354" i="11"/>
  <c r="W3354" i="11"/>
  <c r="X3354" i="11"/>
  <c r="U3355" i="11"/>
  <c r="V3355" i="11"/>
  <c r="W3355" i="11"/>
  <c r="X3355" i="11"/>
  <c r="U3356" i="11"/>
  <c r="V3356" i="11"/>
  <c r="W3356" i="11"/>
  <c r="X3356" i="11"/>
  <c r="U3357" i="11"/>
  <c r="V3357" i="11"/>
  <c r="W3357" i="11"/>
  <c r="X3357" i="11"/>
  <c r="U3358" i="11"/>
  <c r="V3358" i="11"/>
  <c r="W3358" i="11"/>
  <c r="X3358" i="11"/>
  <c r="U3359" i="11"/>
  <c r="V3359" i="11"/>
  <c r="W3359" i="11"/>
  <c r="X3359" i="11"/>
  <c r="U3360" i="11"/>
  <c r="V3360" i="11"/>
  <c r="W3360" i="11"/>
  <c r="X3360" i="11"/>
  <c r="U3361" i="11"/>
  <c r="V3361" i="11"/>
  <c r="W3361" i="11"/>
  <c r="X3361" i="11"/>
  <c r="U3362" i="11"/>
  <c r="V3362" i="11"/>
  <c r="W3362" i="11"/>
  <c r="X3362" i="11"/>
  <c r="U3363" i="11"/>
  <c r="V3363" i="11"/>
  <c r="W3363" i="11"/>
  <c r="X3363" i="11"/>
  <c r="U3364" i="11"/>
  <c r="V3364" i="11"/>
  <c r="W3364" i="11"/>
  <c r="X3364" i="11"/>
  <c r="U3365" i="11"/>
  <c r="V3365" i="11"/>
  <c r="W3365" i="11"/>
  <c r="X3365" i="11"/>
  <c r="U3366" i="11"/>
  <c r="V3366" i="11"/>
  <c r="W3366" i="11"/>
  <c r="X3366" i="11"/>
  <c r="U3367" i="11"/>
  <c r="V3367" i="11"/>
  <c r="W3367" i="11"/>
  <c r="X3367" i="11"/>
  <c r="U3368" i="11"/>
  <c r="V3368" i="11"/>
  <c r="W3368" i="11"/>
  <c r="X3368" i="11"/>
  <c r="U3369" i="11"/>
  <c r="V3369" i="11"/>
  <c r="W3369" i="11"/>
  <c r="X3369" i="11"/>
  <c r="U3370" i="11"/>
  <c r="V3370" i="11"/>
  <c r="W3370" i="11"/>
  <c r="X3370" i="11"/>
  <c r="U3371" i="11"/>
  <c r="V3371" i="11"/>
  <c r="W3371" i="11"/>
  <c r="X3371" i="11"/>
  <c r="U3372" i="11"/>
  <c r="V3372" i="11"/>
  <c r="W3372" i="11"/>
  <c r="X3372" i="11"/>
  <c r="U3373" i="11"/>
  <c r="V3373" i="11"/>
  <c r="W3373" i="11"/>
  <c r="X3373" i="11"/>
  <c r="U3374" i="11"/>
  <c r="V3374" i="11"/>
  <c r="W3374" i="11"/>
  <c r="X3374" i="11"/>
  <c r="U3375" i="11"/>
  <c r="V3375" i="11"/>
  <c r="W3375" i="11"/>
  <c r="X3375" i="11"/>
  <c r="U3376" i="11"/>
  <c r="V3376" i="11"/>
  <c r="W3376" i="11"/>
  <c r="X3376" i="11"/>
  <c r="U3377" i="11"/>
  <c r="V3377" i="11"/>
  <c r="W3377" i="11"/>
  <c r="X3377" i="11"/>
  <c r="U3378" i="11"/>
  <c r="V3378" i="11"/>
  <c r="W3378" i="11"/>
  <c r="X3378" i="11"/>
  <c r="U3379" i="11"/>
  <c r="V3379" i="11"/>
  <c r="W3379" i="11"/>
  <c r="X3379" i="11"/>
  <c r="U3380" i="11"/>
  <c r="V3380" i="11"/>
  <c r="W3380" i="11"/>
  <c r="X3380" i="11"/>
  <c r="U3381" i="11"/>
  <c r="V3381" i="11"/>
  <c r="W3381" i="11"/>
  <c r="X3381" i="11"/>
  <c r="U3382" i="11"/>
  <c r="V3382" i="11"/>
  <c r="W3382" i="11"/>
  <c r="X3382" i="11"/>
  <c r="U3383" i="11"/>
  <c r="V3383" i="11"/>
  <c r="W3383" i="11"/>
  <c r="X3383" i="11"/>
  <c r="U3384" i="11"/>
  <c r="V3384" i="11"/>
  <c r="W3384" i="11"/>
  <c r="X3384" i="11"/>
  <c r="U3385" i="11"/>
  <c r="V3385" i="11"/>
  <c r="W3385" i="11"/>
  <c r="X3385" i="11"/>
  <c r="U3386" i="11"/>
  <c r="V3386" i="11"/>
  <c r="W3386" i="11"/>
  <c r="X3386" i="11"/>
  <c r="U3387" i="11"/>
  <c r="V3387" i="11"/>
  <c r="W3387" i="11"/>
  <c r="X3387" i="11"/>
  <c r="U3388" i="11"/>
  <c r="V3388" i="11"/>
  <c r="W3388" i="11"/>
  <c r="X3388" i="11"/>
  <c r="U3389" i="11"/>
  <c r="V3389" i="11"/>
  <c r="W3389" i="11"/>
  <c r="X3389" i="11"/>
  <c r="U3390" i="11"/>
  <c r="V3390" i="11"/>
  <c r="W3390" i="11"/>
  <c r="X3390" i="11"/>
  <c r="U3391" i="11"/>
  <c r="V3391" i="11"/>
  <c r="W3391" i="11"/>
  <c r="X3391" i="11"/>
  <c r="U3392" i="11"/>
  <c r="V3392" i="11"/>
  <c r="W3392" i="11"/>
  <c r="X3392" i="11"/>
  <c r="U3393" i="11"/>
  <c r="V3393" i="11"/>
  <c r="W3393" i="11"/>
  <c r="X3393" i="11"/>
  <c r="U3394" i="11"/>
  <c r="V3394" i="11"/>
  <c r="W3394" i="11"/>
  <c r="X3394" i="11"/>
  <c r="U3395" i="11"/>
  <c r="V3395" i="11"/>
  <c r="W3395" i="11"/>
  <c r="X3395" i="11"/>
  <c r="U3396" i="11"/>
  <c r="V3396" i="11"/>
  <c r="W3396" i="11"/>
  <c r="X3396" i="11"/>
  <c r="U3397" i="11"/>
  <c r="V3397" i="11"/>
  <c r="W3397" i="11"/>
  <c r="X3397" i="11"/>
  <c r="U3398" i="11"/>
  <c r="V3398" i="11"/>
  <c r="W3398" i="11"/>
  <c r="X3398" i="11"/>
  <c r="U3399" i="11"/>
  <c r="V3399" i="11"/>
  <c r="W3399" i="11"/>
  <c r="X3399" i="11"/>
  <c r="U3400" i="11"/>
  <c r="V3400" i="11"/>
  <c r="W3400" i="11"/>
  <c r="X3400" i="11"/>
  <c r="U3401" i="11"/>
  <c r="V3401" i="11"/>
  <c r="W3401" i="11"/>
  <c r="X3401" i="11"/>
  <c r="U3402" i="11"/>
  <c r="V3402" i="11"/>
  <c r="W3402" i="11"/>
  <c r="X3402" i="11"/>
  <c r="U3403" i="11"/>
  <c r="V3403" i="11"/>
  <c r="W3403" i="11"/>
  <c r="X3403" i="11"/>
  <c r="U3404" i="11"/>
  <c r="V3404" i="11"/>
  <c r="W3404" i="11"/>
  <c r="X3404" i="11"/>
  <c r="U3405" i="11"/>
  <c r="V3405" i="11"/>
  <c r="W3405" i="11"/>
  <c r="X3405" i="11"/>
  <c r="U3406" i="11"/>
  <c r="V3406" i="11"/>
  <c r="W3406" i="11"/>
  <c r="X3406" i="11"/>
  <c r="U3407" i="11"/>
  <c r="V3407" i="11"/>
  <c r="W3407" i="11"/>
  <c r="X3407" i="11"/>
  <c r="U3408" i="11"/>
  <c r="V3408" i="11"/>
  <c r="W3408" i="11"/>
  <c r="X3408" i="11"/>
  <c r="U3409" i="11"/>
  <c r="V3409" i="11"/>
  <c r="W3409" i="11"/>
  <c r="X3409" i="11"/>
  <c r="U3410" i="11"/>
  <c r="V3410" i="11"/>
  <c r="W3410" i="11"/>
  <c r="X3410" i="11"/>
  <c r="U3411" i="11"/>
  <c r="V3411" i="11"/>
  <c r="W3411" i="11"/>
  <c r="X3411" i="11"/>
  <c r="U3412" i="11"/>
  <c r="V3412" i="11"/>
  <c r="W3412" i="11"/>
  <c r="X3412" i="11"/>
  <c r="U3413" i="11"/>
  <c r="V3413" i="11"/>
  <c r="W3413" i="11"/>
  <c r="X3413" i="11"/>
  <c r="U3414" i="11"/>
  <c r="V3414" i="11"/>
  <c r="W3414" i="11"/>
  <c r="X3414" i="11"/>
  <c r="U3415" i="11"/>
  <c r="V3415" i="11"/>
  <c r="W3415" i="11"/>
  <c r="X3415" i="11"/>
  <c r="U3416" i="11"/>
  <c r="V3416" i="11"/>
  <c r="W3416" i="11"/>
  <c r="X3416" i="11"/>
  <c r="U3417" i="11"/>
  <c r="V3417" i="11"/>
  <c r="W3417" i="11"/>
  <c r="X3417" i="11"/>
  <c r="U3418" i="11"/>
  <c r="V3418" i="11"/>
  <c r="W3418" i="11"/>
  <c r="X3418" i="11"/>
  <c r="U3419" i="11"/>
  <c r="V3419" i="11"/>
  <c r="W3419" i="11"/>
  <c r="X3419" i="11"/>
  <c r="U3420" i="11"/>
  <c r="V3420" i="11"/>
  <c r="W3420" i="11"/>
  <c r="X3420" i="11"/>
  <c r="U3421" i="11"/>
  <c r="V3421" i="11"/>
  <c r="W3421" i="11"/>
  <c r="X3421" i="11"/>
  <c r="U3422" i="11"/>
  <c r="V3422" i="11"/>
  <c r="W3422" i="11"/>
  <c r="X3422" i="11"/>
  <c r="U3423" i="11"/>
  <c r="V3423" i="11"/>
  <c r="W3423" i="11"/>
  <c r="X3423" i="11"/>
  <c r="U3424" i="11"/>
  <c r="V3424" i="11"/>
  <c r="W3424" i="11"/>
  <c r="X3424" i="11"/>
  <c r="U3425" i="11"/>
  <c r="V3425" i="11"/>
  <c r="W3425" i="11"/>
  <c r="X3425" i="11"/>
  <c r="U3426" i="11"/>
  <c r="V3426" i="11"/>
  <c r="W3426" i="11"/>
  <c r="X3426" i="11"/>
  <c r="U3427" i="11"/>
  <c r="V3427" i="11"/>
  <c r="W3427" i="11"/>
  <c r="X3427" i="11"/>
  <c r="U3428" i="11"/>
  <c r="V3428" i="11"/>
  <c r="W3428" i="11"/>
  <c r="X3428" i="11"/>
  <c r="U3429" i="11"/>
  <c r="V3429" i="11"/>
  <c r="W3429" i="11"/>
  <c r="X3429" i="11"/>
  <c r="U3430" i="11"/>
  <c r="V3430" i="11"/>
  <c r="W3430" i="11"/>
  <c r="X3430" i="11"/>
  <c r="U3431" i="11"/>
  <c r="V3431" i="11"/>
  <c r="W3431" i="11"/>
  <c r="X3431" i="11"/>
  <c r="U3432" i="11"/>
  <c r="V3432" i="11"/>
  <c r="W3432" i="11"/>
  <c r="X3432" i="11"/>
  <c r="U3433" i="11"/>
  <c r="V3433" i="11"/>
  <c r="W3433" i="11"/>
  <c r="X3433" i="11"/>
  <c r="U3434" i="11"/>
  <c r="V3434" i="11"/>
  <c r="W3434" i="11"/>
  <c r="X3434" i="11"/>
  <c r="U3435" i="11"/>
  <c r="V3435" i="11"/>
  <c r="W3435" i="11"/>
  <c r="X3435" i="11"/>
  <c r="U3436" i="11"/>
  <c r="V3436" i="11"/>
  <c r="W3436" i="11"/>
  <c r="X3436" i="11"/>
  <c r="U3437" i="11"/>
  <c r="V3437" i="11"/>
  <c r="W3437" i="11"/>
  <c r="X3437" i="11"/>
  <c r="U3438" i="11"/>
  <c r="V3438" i="11"/>
  <c r="W3438" i="11"/>
  <c r="X3438" i="11"/>
  <c r="U3439" i="11"/>
  <c r="V3439" i="11"/>
  <c r="W3439" i="11"/>
  <c r="X3439" i="11"/>
  <c r="U3440" i="11"/>
  <c r="V3440" i="11"/>
  <c r="W3440" i="11"/>
  <c r="X3440" i="11"/>
  <c r="U3441" i="11"/>
  <c r="V3441" i="11"/>
  <c r="W3441" i="11"/>
  <c r="X3441" i="11"/>
  <c r="U3442" i="11"/>
  <c r="V3442" i="11"/>
  <c r="W3442" i="11"/>
  <c r="X3442" i="11"/>
  <c r="U3443" i="11"/>
  <c r="V3443" i="11"/>
  <c r="W3443" i="11"/>
  <c r="X3443" i="11"/>
  <c r="U3444" i="11"/>
  <c r="V3444" i="11"/>
  <c r="W3444" i="11"/>
  <c r="X3444" i="11"/>
  <c r="U3445" i="11"/>
  <c r="V3445" i="11"/>
  <c r="W3445" i="11"/>
  <c r="X3445" i="11"/>
  <c r="U3446" i="11"/>
  <c r="V3446" i="11"/>
  <c r="W3446" i="11"/>
  <c r="X3446" i="11"/>
  <c r="U3447" i="11"/>
  <c r="V3447" i="11"/>
  <c r="W3447" i="11"/>
  <c r="X3447" i="11"/>
  <c r="U3448" i="11"/>
  <c r="V3448" i="11"/>
  <c r="W3448" i="11"/>
  <c r="X3448" i="11"/>
  <c r="U3449" i="11"/>
  <c r="V3449" i="11"/>
  <c r="W3449" i="11"/>
  <c r="X3449" i="11"/>
  <c r="U3450" i="11"/>
  <c r="V3450" i="11"/>
  <c r="W3450" i="11"/>
  <c r="X3450" i="11"/>
  <c r="U3451" i="11"/>
  <c r="V3451" i="11"/>
  <c r="W3451" i="11"/>
  <c r="X3451" i="11"/>
  <c r="U3452" i="11"/>
  <c r="V3452" i="11"/>
  <c r="W3452" i="11"/>
  <c r="X3452" i="11"/>
  <c r="U3453" i="11"/>
  <c r="V3453" i="11"/>
  <c r="W3453" i="11"/>
  <c r="X3453" i="11"/>
  <c r="U3454" i="11"/>
  <c r="V3454" i="11"/>
  <c r="W3454" i="11"/>
  <c r="X3454" i="11"/>
  <c r="U3455" i="11"/>
  <c r="V3455" i="11"/>
  <c r="W3455" i="11"/>
  <c r="X3455" i="11"/>
  <c r="U3456" i="11"/>
  <c r="V3456" i="11"/>
  <c r="W3456" i="11"/>
  <c r="X3456" i="11"/>
  <c r="U3457" i="11"/>
  <c r="V3457" i="11"/>
  <c r="W3457" i="11"/>
  <c r="X3457" i="11"/>
  <c r="U3458" i="11"/>
  <c r="V3458" i="11"/>
  <c r="W3458" i="11"/>
  <c r="X3458" i="11"/>
  <c r="U3459" i="11"/>
  <c r="V3459" i="11"/>
  <c r="W3459" i="11"/>
  <c r="X3459" i="11"/>
  <c r="U3460" i="11"/>
  <c r="V3460" i="11"/>
  <c r="W3460" i="11"/>
  <c r="X3460" i="11"/>
  <c r="U3461" i="11"/>
  <c r="V3461" i="11"/>
  <c r="W3461" i="11"/>
  <c r="X3461" i="11"/>
  <c r="U3462" i="11"/>
  <c r="V3462" i="11"/>
  <c r="W3462" i="11"/>
  <c r="X3462" i="11"/>
  <c r="U3463" i="11"/>
  <c r="V3463" i="11"/>
  <c r="W3463" i="11"/>
  <c r="X3463" i="11"/>
  <c r="U3464" i="11"/>
  <c r="V3464" i="11"/>
  <c r="W3464" i="11"/>
  <c r="X3464" i="11"/>
  <c r="U3465" i="11"/>
  <c r="V3465" i="11"/>
  <c r="W3465" i="11"/>
  <c r="X3465" i="11"/>
  <c r="U3466" i="11"/>
  <c r="V3466" i="11"/>
  <c r="W3466" i="11"/>
  <c r="X3466" i="11"/>
  <c r="U3467" i="11"/>
  <c r="V3467" i="11"/>
  <c r="W3467" i="11"/>
  <c r="X3467" i="11"/>
  <c r="U3468" i="11"/>
  <c r="V3468" i="11"/>
  <c r="W3468" i="11"/>
  <c r="X3468" i="11"/>
  <c r="U3469" i="11"/>
  <c r="V3469" i="11"/>
  <c r="W3469" i="11"/>
  <c r="X3469" i="11"/>
  <c r="U3470" i="11"/>
  <c r="V3470" i="11"/>
  <c r="W3470" i="11"/>
  <c r="X3470" i="11"/>
  <c r="U3471" i="11"/>
  <c r="V3471" i="11"/>
  <c r="W3471" i="11"/>
  <c r="X3471" i="11"/>
  <c r="U3472" i="11"/>
  <c r="V3472" i="11"/>
  <c r="W3472" i="11"/>
  <c r="X3472" i="11"/>
  <c r="U3473" i="11"/>
  <c r="V3473" i="11"/>
  <c r="W3473" i="11"/>
  <c r="X3473" i="11"/>
  <c r="U3474" i="11"/>
  <c r="V3474" i="11"/>
  <c r="W3474" i="11"/>
  <c r="X3474" i="11"/>
  <c r="U3475" i="11"/>
  <c r="V3475" i="11"/>
  <c r="W3475" i="11"/>
  <c r="X3475" i="11"/>
  <c r="U3476" i="11"/>
  <c r="V3476" i="11"/>
  <c r="W3476" i="11"/>
  <c r="X3476" i="11"/>
  <c r="U3477" i="11"/>
  <c r="V3477" i="11"/>
  <c r="W3477" i="11"/>
  <c r="X3477" i="11"/>
  <c r="U3478" i="11"/>
  <c r="V3478" i="11"/>
  <c r="W3478" i="11"/>
  <c r="X3478" i="11"/>
  <c r="U3479" i="11"/>
  <c r="V3479" i="11"/>
  <c r="W3479" i="11"/>
  <c r="X3479" i="11"/>
  <c r="U3480" i="11"/>
  <c r="V3480" i="11"/>
  <c r="W3480" i="11"/>
  <c r="X3480" i="11"/>
  <c r="U3481" i="11"/>
  <c r="V3481" i="11"/>
  <c r="W3481" i="11"/>
  <c r="X3481" i="11"/>
  <c r="U3482" i="11"/>
  <c r="V3482" i="11"/>
  <c r="W3482" i="11"/>
  <c r="X3482" i="11"/>
  <c r="U3483" i="11"/>
  <c r="V3483" i="11"/>
  <c r="W3483" i="11"/>
  <c r="X3483" i="11"/>
  <c r="U3484" i="11"/>
  <c r="V3484" i="11"/>
  <c r="W3484" i="11"/>
  <c r="X3484" i="11"/>
  <c r="U3485" i="11"/>
  <c r="V3485" i="11"/>
  <c r="W3485" i="11"/>
  <c r="X3485" i="11"/>
  <c r="U3486" i="11"/>
  <c r="V3486" i="11"/>
  <c r="W3486" i="11"/>
  <c r="X3486" i="11"/>
  <c r="U3487" i="11"/>
  <c r="V3487" i="11"/>
  <c r="W3487" i="11"/>
  <c r="X3487" i="11"/>
  <c r="U3488" i="11"/>
  <c r="V3488" i="11"/>
  <c r="W3488" i="11"/>
  <c r="X3488" i="11"/>
  <c r="U3489" i="11"/>
  <c r="V3489" i="11"/>
  <c r="W3489" i="11"/>
  <c r="X3489" i="11"/>
  <c r="U3490" i="11"/>
  <c r="V3490" i="11"/>
  <c r="W3490" i="11"/>
  <c r="X3490" i="11"/>
  <c r="U3491" i="11"/>
  <c r="V3491" i="11"/>
  <c r="W3491" i="11"/>
  <c r="X3491" i="11"/>
  <c r="U3492" i="11"/>
  <c r="V3492" i="11"/>
  <c r="W3492" i="11"/>
  <c r="X3492" i="11"/>
  <c r="U3493" i="11"/>
  <c r="V3493" i="11"/>
  <c r="W3493" i="11"/>
  <c r="X3493" i="11"/>
  <c r="U3494" i="11"/>
  <c r="V3494" i="11"/>
  <c r="W3494" i="11"/>
  <c r="X3494" i="11"/>
  <c r="U3495" i="11"/>
  <c r="V3495" i="11"/>
  <c r="W3495" i="11"/>
  <c r="X3495" i="11"/>
  <c r="U3496" i="11"/>
  <c r="V3496" i="11"/>
  <c r="W3496" i="11"/>
  <c r="X3496" i="11"/>
  <c r="U3497" i="11"/>
  <c r="V3497" i="11"/>
  <c r="W3497" i="11"/>
  <c r="X3497" i="11"/>
  <c r="U3498" i="11"/>
  <c r="V3498" i="11"/>
  <c r="W3498" i="11"/>
  <c r="X3498" i="11"/>
  <c r="U3499" i="11"/>
  <c r="V3499" i="11"/>
  <c r="W3499" i="11"/>
  <c r="X3499" i="11"/>
  <c r="U3500" i="11"/>
  <c r="V3500" i="11"/>
  <c r="W3500" i="11"/>
  <c r="X3500" i="11"/>
  <c r="U3501" i="11"/>
  <c r="V3501" i="11"/>
  <c r="W3501" i="11"/>
  <c r="X3501" i="11"/>
  <c r="U3502" i="11"/>
  <c r="V3502" i="11"/>
  <c r="W3502" i="11"/>
  <c r="X3502" i="11"/>
  <c r="U3503" i="11"/>
  <c r="V3503" i="11"/>
  <c r="W3503" i="11"/>
  <c r="X3503" i="11"/>
  <c r="U3504" i="11"/>
  <c r="V3504" i="11"/>
  <c r="W3504" i="11"/>
  <c r="X3504" i="11"/>
  <c r="U3505" i="11"/>
  <c r="V3505" i="11"/>
  <c r="W3505" i="11"/>
  <c r="X3505" i="11"/>
  <c r="U3506" i="11"/>
  <c r="V3506" i="11"/>
  <c r="W3506" i="11"/>
  <c r="X3506" i="11"/>
  <c r="U3507" i="11"/>
  <c r="V3507" i="11"/>
  <c r="W3507" i="11"/>
  <c r="X3507" i="11"/>
  <c r="U3508" i="11"/>
  <c r="V3508" i="11"/>
  <c r="W3508" i="11"/>
  <c r="X3508" i="11"/>
  <c r="U3509" i="11"/>
  <c r="V3509" i="11"/>
  <c r="W3509" i="11"/>
  <c r="X3509" i="11"/>
  <c r="U3510" i="11"/>
  <c r="V3510" i="11"/>
  <c r="W3510" i="11"/>
  <c r="X3510" i="11"/>
  <c r="U3511" i="11"/>
  <c r="V3511" i="11"/>
  <c r="W3511" i="11"/>
  <c r="X3511" i="11"/>
  <c r="U3512" i="11"/>
  <c r="V3512" i="11"/>
  <c r="W3512" i="11"/>
  <c r="X3512" i="11"/>
  <c r="U3513" i="11"/>
  <c r="V3513" i="11"/>
  <c r="W3513" i="11"/>
  <c r="X3513" i="11"/>
  <c r="U3514" i="11"/>
  <c r="V3514" i="11"/>
  <c r="W3514" i="11"/>
  <c r="X3514" i="11"/>
  <c r="U3515" i="11"/>
  <c r="V3515" i="11"/>
  <c r="W3515" i="11"/>
  <c r="X3515" i="11"/>
  <c r="U3516" i="11"/>
  <c r="V3516" i="11"/>
  <c r="W3516" i="11"/>
  <c r="X3516" i="11"/>
  <c r="U3517" i="11"/>
  <c r="V3517" i="11"/>
  <c r="W3517" i="11"/>
  <c r="X3517" i="11"/>
  <c r="U3518" i="11"/>
  <c r="V3518" i="11"/>
  <c r="W3518" i="11"/>
  <c r="X3518" i="11"/>
  <c r="U3519" i="11"/>
  <c r="V3519" i="11"/>
  <c r="W3519" i="11"/>
  <c r="X3519" i="11"/>
  <c r="U3520" i="11"/>
  <c r="V3520" i="11"/>
  <c r="W3520" i="11"/>
  <c r="X3520" i="11"/>
  <c r="U3521" i="11"/>
  <c r="V3521" i="11"/>
  <c r="W3521" i="11"/>
  <c r="X3521" i="11"/>
  <c r="U3522" i="11"/>
  <c r="V3522" i="11"/>
  <c r="W3522" i="11"/>
  <c r="X3522" i="11"/>
  <c r="U3523" i="11"/>
  <c r="V3523" i="11"/>
  <c r="W3523" i="11"/>
  <c r="X3523" i="11"/>
  <c r="U3524" i="11"/>
  <c r="V3524" i="11"/>
  <c r="W3524" i="11"/>
  <c r="X3524" i="11"/>
  <c r="U3525" i="11"/>
  <c r="V3525" i="11"/>
  <c r="W3525" i="11"/>
  <c r="X3525" i="11"/>
  <c r="U3526" i="11"/>
  <c r="V3526" i="11"/>
  <c r="W3526" i="11"/>
  <c r="X3526" i="11"/>
  <c r="U3527" i="11"/>
  <c r="V3527" i="11"/>
  <c r="W3527" i="11"/>
  <c r="X3527" i="11"/>
  <c r="U3528" i="11"/>
  <c r="V3528" i="11"/>
  <c r="W3528" i="11"/>
  <c r="X3528" i="11"/>
  <c r="U3529" i="11"/>
  <c r="V3529" i="11"/>
  <c r="W3529" i="11"/>
  <c r="X3529" i="11"/>
  <c r="U3530" i="11"/>
  <c r="V3530" i="11"/>
  <c r="W3530" i="11"/>
  <c r="X3530" i="11"/>
  <c r="U3531" i="11"/>
  <c r="V3531" i="11"/>
  <c r="W3531" i="11"/>
  <c r="X3531" i="11"/>
  <c r="U3532" i="11"/>
  <c r="V3532" i="11"/>
  <c r="W3532" i="11"/>
  <c r="X3532" i="11"/>
  <c r="U3533" i="11"/>
  <c r="V3533" i="11"/>
  <c r="W3533" i="11"/>
  <c r="X3533" i="11"/>
  <c r="U3534" i="11"/>
  <c r="V3534" i="11"/>
  <c r="W3534" i="11"/>
  <c r="X3534" i="11"/>
  <c r="U3535" i="11"/>
  <c r="V3535" i="11"/>
  <c r="W3535" i="11"/>
  <c r="X3535" i="11"/>
  <c r="U3536" i="11"/>
  <c r="V3536" i="11"/>
  <c r="W3536" i="11"/>
  <c r="X3536" i="11"/>
  <c r="U3537" i="11"/>
  <c r="V3537" i="11"/>
  <c r="W3537" i="11"/>
  <c r="X3537" i="11"/>
  <c r="U3538" i="11"/>
  <c r="V3538" i="11"/>
  <c r="W3538" i="11"/>
  <c r="X3538" i="11"/>
  <c r="U3539" i="11"/>
  <c r="V3539" i="11"/>
  <c r="W3539" i="11"/>
  <c r="X3539" i="11"/>
  <c r="U3540" i="11"/>
  <c r="V3540" i="11"/>
  <c r="W3540" i="11"/>
  <c r="X3540" i="11"/>
  <c r="U3541" i="11"/>
  <c r="V3541" i="11"/>
  <c r="W3541" i="11"/>
  <c r="X3541" i="11"/>
  <c r="U3542" i="11"/>
  <c r="V3542" i="11"/>
  <c r="W3542" i="11"/>
  <c r="X3542" i="11"/>
  <c r="U3543" i="11"/>
  <c r="V3543" i="11"/>
  <c r="W3543" i="11"/>
  <c r="X3543" i="11"/>
  <c r="U3544" i="11"/>
  <c r="V3544" i="11"/>
  <c r="W3544" i="11"/>
  <c r="X3544" i="11"/>
  <c r="U3545" i="11"/>
  <c r="V3545" i="11"/>
  <c r="W3545" i="11"/>
  <c r="X3545" i="11"/>
  <c r="U3546" i="11"/>
  <c r="V3546" i="11"/>
  <c r="W3546" i="11"/>
  <c r="X3546" i="11"/>
  <c r="U3547" i="11"/>
  <c r="V3547" i="11"/>
  <c r="W3547" i="11"/>
  <c r="X3547" i="11"/>
  <c r="U3548" i="11"/>
  <c r="V3548" i="11"/>
  <c r="W3548" i="11"/>
  <c r="X3548" i="11"/>
  <c r="U3549" i="11"/>
  <c r="V3549" i="11"/>
  <c r="W3549" i="11"/>
  <c r="X3549" i="11"/>
  <c r="U3550" i="11"/>
  <c r="V3550" i="11"/>
  <c r="W3550" i="11"/>
  <c r="X3550" i="11"/>
  <c r="U3551" i="11"/>
  <c r="V3551" i="11"/>
  <c r="W3551" i="11"/>
  <c r="X3551" i="11"/>
  <c r="U3552" i="11"/>
  <c r="V3552" i="11"/>
  <c r="W3552" i="11"/>
  <c r="X3552" i="11"/>
  <c r="U3553" i="11"/>
  <c r="V3553" i="11"/>
  <c r="W3553" i="11"/>
  <c r="X3553" i="11"/>
  <c r="U3554" i="11"/>
  <c r="V3554" i="11"/>
  <c r="W3554" i="11"/>
  <c r="X3554" i="11"/>
  <c r="U3555" i="11"/>
  <c r="V3555" i="11"/>
  <c r="W3555" i="11"/>
  <c r="X3555" i="11"/>
  <c r="U3556" i="11"/>
  <c r="V3556" i="11"/>
  <c r="W3556" i="11"/>
  <c r="X3556" i="11"/>
  <c r="U3557" i="11"/>
  <c r="V3557" i="11"/>
  <c r="W3557" i="11"/>
  <c r="X3557" i="11"/>
  <c r="U3558" i="11"/>
  <c r="V3558" i="11"/>
  <c r="W3558" i="11"/>
  <c r="X3558" i="11"/>
  <c r="U3559" i="11"/>
  <c r="V3559" i="11"/>
  <c r="W3559" i="11"/>
  <c r="X3559" i="11"/>
  <c r="U3560" i="11"/>
  <c r="V3560" i="11"/>
  <c r="W3560" i="11"/>
  <c r="X3560" i="11"/>
  <c r="U3561" i="11"/>
  <c r="V3561" i="11"/>
  <c r="W3561" i="11"/>
  <c r="X3561" i="11"/>
  <c r="U3562" i="11"/>
  <c r="V3562" i="11"/>
  <c r="W3562" i="11"/>
  <c r="X3562" i="11"/>
  <c r="U3563" i="11"/>
  <c r="V3563" i="11"/>
  <c r="W3563" i="11"/>
  <c r="X3563" i="11"/>
  <c r="U3564" i="11"/>
  <c r="V3564" i="11"/>
  <c r="W3564" i="11"/>
  <c r="X3564" i="11"/>
  <c r="U3565" i="11"/>
  <c r="V3565" i="11"/>
  <c r="W3565" i="11"/>
  <c r="X3565" i="11"/>
  <c r="U3566" i="11"/>
  <c r="V3566" i="11"/>
  <c r="W3566" i="11"/>
  <c r="X3566" i="11"/>
  <c r="U3567" i="11"/>
  <c r="V3567" i="11"/>
  <c r="W3567" i="11"/>
  <c r="X3567" i="11"/>
  <c r="U3568" i="11"/>
  <c r="V3568" i="11"/>
  <c r="W3568" i="11"/>
  <c r="X3568" i="11"/>
  <c r="U3569" i="11"/>
  <c r="V3569" i="11"/>
  <c r="W3569" i="11"/>
  <c r="X3569" i="11"/>
  <c r="U3570" i="11"/>
  <c r="V3570" i="11"/>
  <c r="W3570" i="11"/>
  <c r="X3570" i="11"/>
  <c r="U3571" i="11"/>
  <c r="V3571" i="11"/>
  <c r="W3571" i="11"/>
  <c r="X3571" i="11"/>
  <c r="U3572" i="11"/>
  <c r="V3572" i="11"/>
  <c r="W3572" i="11"/>
  <c r="X3572" i="11"/>
  <c r="U3573" i="11"/>
  <c r="V3573" i="11"/>
  <c r="W3573" i="11"/>
  <c r="X3573" i="11"/>
  <c r="U3574" i="11"/>
  <c r="V3574" i="11"/>
  <c r="W3574" i="11"/>
  <c r="X3574" i="11"/>
  <c r="U3575" i="11"/>
  <c r="V3575" i="11"/>
  <c r="W3575" i="11"/>
  <c r="X3575" i="11"/>
  <c r="U3576" i="11"/>
  <c r="V3576" i="11"/>
  <c r="W3576" i="11"/>
  <c r="X3576" i="11"/>
  <c r="U3577" i="11"/>
  <c r="V3577" i="11"/>
  <c r="W3577" i="11"/>
  <c r="X3577" i="11"/>
  <c r="U3578" i="11"/>
  <c r="V3578" i="11"/>
  <c r="W3578" i="11"/>
  <c r="X3578" i="11"/>
  <c r="U3579" i="11"/>
  <c r="V3579" i="11"/>
  <c r="W3579" i="11"/>
  <c r="X3579" i="11"/>
  <c r="U3580" i="11"/>
  <c r="V3580" i="11"/>
  <c r="W3580" i="11"/>
  <c r="X3580" i="11"/>
  <c r="U3581" i="11"/>
  <c r="V3581" i="11"/>
  <c r="W3581" i="11"/>
  <c r="X3581" i="11"/>
  <c r="U3582" i="11"/>
  <c r="V3582" i="11"/>
  <c r="W3582" i="11"/>
  <c r="X3582" i="11"/>
  <c r="U3583" i="11"/>
  <c r="V3583" i="11"/>
  <c r="W3583" i="11"/>
  <c r="X3583" i="11"/>
  <c r="U3584" i="11"/>
  <c r="V3584" i="11"/>
  <c r="W3584" i="11"/>
  <c r="X3584" i="11"/>
  <c r="U3585" i="11"/>
  <c r="V3585" i="11"/>
  <c r="W3585" i="11"/>
  <c r="X3585" i="11"/>
  <c r="U3586" i="11"/>
  <c r="V3586" i="11"/>
  <c r="W3586" i="11"/>
  <c r="X3586" i="11"/>
  <c r="U3587" i="11"/>
  <c r="V3587" i="11"/>
  <c r="W3587" i="11"/>
  <c r="X3587" i="11"/>
  <c r="U3588" i="11"/>
  <c r="V3588" i="11"/>
  <c r="W3588" i="11"/>
  <c r="X3588" i="11"/>
  <c r="U3589" i="11"/>
  <c r="V3589" i="11"/>
  <c r="W3589" i="11"/>
  <c r="X3589" i="11"/>
  <c r="U3590" i="11"/>
  <c r="V3590" i="11"/>
  <c r="W3590" i="11"/>
  <c r="X3590" i="11"/>
  <c r="U3591" i="11"/>
  <c r="V3591" i="11"/>
  <c r="W3591" i="11"/>
  <c r="X3591" i="11"/>
  <c r="U3592" i="11"/>
  <c r="V3592" i="11"/>
  <c r="W3592" i="11"/>
  <c r="X3592" i="11"/>
  <c r="U3593" i="11"/>
  <c r="V3593" i="11"/>
  <c r="W3593" i="11"/>
  <c r="X3593" i="11"/>
  <c r="U3594" i="11"/>
  <c r="V3594" i="11"/>
  <c r="W3594" i="11"/>
  <c r="X3594" i="11"/>
  <c r="U3595" i="11"/>
  <c r="V3595" i="11"/>
  <c r="W3595" i="11"/>
  <c r="X3595" i="11"/>
  <c r="U3596" i="11"/>
  <c r="V3596" i="11"/>
  <c r="W3596" i="11"/>
  <c r="X3596" i="11"/>
  <c r="U3597" i="11"/>
  <c r="V3597" i="11"/>
  <c r="W3597" i="11"/>
  <c r="X3597" i="11"/>
  <c r="U3598" i="11"/>
  <c r="V3598" i="11"/>
  <c r="W3598" i="11"/>
  <c r="X3598" i="11"/>
  <c r="U3599" i="11"/>
  <c r="V3599" i="11"/>
  <c r="W3599" i="11"/>
  <c r="X3599" i="11"/>
  <c r="U3600" i="11"/>
  <c r="V3600" i="11"/>
  <c r="W3600" i="11"/>
  <c r="X3600" i="11"/>
  <c r="U3601" i="11"/>
  <c r="V3601" i="11"/>
  <c r="W3601" i="11"/>
  <c r="X3601" i="11"/>
  <c r="U3602" i="11"/>
  <c r="V3602" i="11"/>
  <c r="W3602" i="11"/>
  <c r="X3602" i="11"/>
  <c r="U3603" i="11"/>
  <c r="V3603" i="11"/>
  <c r="W3603" i="11"/>
  <c r="X3603" i="11"/>
  <c r="U3604" i="11"/>
  <c r="V3604" i="11"/>
  <c r="W3604" i="11"/>
  <c r="X3604" i="11"/>
  <c r="U3605" i="11"/>
  <c r="V3605" i="11"/>
  <c r="W3605" i="11"/>
  <c r="X3605" i="11"/>
  <c r="U3606" i="11"/>
  <c r="V3606" i="11"/>
  <c r="W3606" i="11"/>
  <c r="X3606" i="11"/>
  <c r="U3607" i="11"/>
  <c r="V3607" i="11"/>
  <c r="W3607" i="11"/>
  <c r="X3607" i="11"/>
  <c r="U3608" i="11"/>
  <c r="V3608" i="11"/>
  <c r="W3608" i="11"/>
  <c r="X3608" i="11"/>
  <c r="U3609" i="11"/>
  <c r="V3609" i="11"/>
  <c r="W3609" i="11"/>
  <c r="X3609" i="11"/>
  <c r="U3610" i="11"/>
  <c r="V3610" i="11"/>
  <c r="W3610" i="11"/>
  <c r="X3610" i="11"/>
  <c r="U3611" i="11"/>
  <c r="V3611" i="11"/>
  <c r="W3611" i="11"/>
  <c r="X3611" i="11"/>
  <c r="U3612" i="11"/>
  <c r="V3612" i="11"/>
  <c r="W3612" i="11"/>
  <c r="X3612" i="11"/>
  <c r="U3613" i="11"/>
  <c r="V3613" i="11"/>
  <c r="W3613" i="11"/>
  <c r="X3613" i="11"/>
  <c r="U3614" i="11"/>
  <c r="V3614" i="11"/>
  <c r="W3614" i="11"/>
  <c r="X3614" i="11"/>
  <c r="U3615" i="11"/>
  <c r="V3615" i="11"/>
  <c r="W3615" i="11"/>
  <c r="X3615" i="11"/>
  <c r="U3616" i="11"/>
  <c r="V3616" i="11"/>
  <c r="W3616" i="11"/>
  <c r="X3616" i="11"/>
  <c r="U3617" i="11"/>
  <c r="V3617" i="11"/>
  <c r="W3617" i="11"/>
  <c r="X3617" i="11"/>
  <c r="U3618" i="11"/>
  <c r="V3618" i="11"/>
  <c r="W3618" i="11"/>
  <c r="X3618" i="11"/>
  <c r="U3619" i="11"/>
  <c r="V3619" i="11"/>
  <c r="W3619" i="11"/>
  <c r="X3619" i="11"/>
  <c r="U3620" i="11"/>
  <c r="V3620" i="11"/>
  <c r="W3620" i="11"/>
  <c r="X3620" i="11"/>
  <c r="U3621" i="11"/>
  <c r="V3621" i="11"/>
  <c r="W3621" i="11"/>
  <c r="X3621" i="11"/>
  <c r="U3622" i="11"/>
  <c r="V3622" i="11"/>
  <c r="W3622" i="11"/>
  <c r="X3622" i="11"/>
  <c r="U3623" i="11"/>
  <c r="V3623" i="11"/>
  <c r="W3623" i="11"/>
  <c r="X3623" i="11"/>
  <c r="U3624" i="11"/>
  <c r="V3624" i="11"/>
  <c r="W3624" i="11"/>
  <c r="X3624" i="11"/>
  <c r="U3625" i="11"/>
  <c r="V3625" i="11"/>
  <c r="W3625" i="11"/>
  <c r="X3625" i="11"/>
  <c r="U3626" i="11"/>
  <c r="V3626" i="11"/>
  <c r="W3626" i="11"/>
  <c r="X3626" i="11"/>
  <c r="U3627" i="11"/>
  <c r="V3627" i="11"/>
  <c r="W3627" i="11"/>
  <c r="X3627" i="11"/>
  <c r="U3628" i="11"/>
  <c r="V3628" i="11"/>
  <c r="W3628" i="11"/>
  <c r="X3628" i="11"/>
  <c r="U3629" i="11"/>
  <c r="V3629" i="11"/>
  <c r="W3629" i="11"/>
  <c r="X3629" i="11"/>
  <c r="U3630" i="11"/>
  <c r="V3630" i="11"/>
  <c r="W3630" i="11"/>
  <c r="X3630" i="11"/>
  <c r="U3631" i="11"/>
  <c r="V3631" i="11"/>
  <c r="W3631" i="11"/>
  <c r="X3631" i="11"/>
  <c r="U3632" i="11"/>
  <c r="V3632" i="11"/>
  <c r="W3632" i="11"/>
  <c r="X3632" i="11"/>
  <c r="U3633" i="11"/>
  <c r="V3633" i="11"/>
  <c r="W3633" i="11"/>
  <c r="X3633" i="11"/>
  <c r="U3634" i="11"/>
  <c r="V3634" i="11"/>
  <c r="W3634" i="11"/>
  <c r="X3634" i="11"/>
  <c r="U3635" i="11"/>
  <c r="V3635" i="11"/>
  <c r="W3635" i="11"/>
  <c r="X3635" i="11"/>
  <c r="U3636" i="11"/>
  <c r="V3636" i="11"/>
  <c r="W3636" i="11"/>
  <c r="X3636" i="11"/>
  <c r="U3637" i="11"/>
  <c r="V3637" i="11"/>
  <c r="W3637" i="11"/>
  <c r="X3637" i="11"/>
  <c r="U3638" i="11"/>
  <c r="V3638" i="11"/>
  <c r="W3638" i="11"/>
  <c r="X3638" i="11"/>
  <c r="U3639" i="11"/>
  <c r="V3639" i="11"/>
  <c r="W3639" i="11"/>
  <c r="X3639" i="11"/>
  <c r="U3640" i="11"/>
  <c r="V3640" i="11"/>
  <c r="W3640" i="11"/>
  <c r="X3640" i="11"/>
  <c r="U3641" i="11"/>
  <c r="V3641" i="11"/>
  <c r="W3641" i="11"/>
  <c r="X3641" i="11"/>
  <c r="U3642" i="11"/>
  <c r="V3642" i="11"/>
  <c r="W3642" i="11"/>
  <c r="X3642" i="11"/>
  <c r="U3643" i="11"/>
  <c r="V3643" i="11"/>
  <c r="W3643" i="11"/>
  <c r="X3643" i="11"/>
  <c r="U3644" i="11"/>
  <c r="V3644" i="11"/>
  <c r="W3644" i="11"/>
  <c r="X3644" i="11"/>
  <c r="U3645" i="11"/>
  <c r="V3645" i="11"/>
  <c r="W3645" i="11"/>
  <c r="X3645" i="11"/>
  <c r="U3646" i="11"/>
  <c r="V3646" i="11"/>
  <c r="W3646" i="11"/>
  <c r="X3646" i="11"/>
  <c r="U3647" i="11"/>
  <c r="V3647" i="11"/>
  <c r="W3647" i="11"/>
  <c r="X3647" i="11"/>
  <c r="U3648" i="11"/>
  <c r="V3648" i="11"/>
  <c r="W3648" i="11"/>
  <c r="X3648" i="11"/>
  <c r="U3649" i="11"/>
  <c r="V3649" i="11"/>
  <c r="W3649" i="11"/>
  <c r="X3649" i="11"/>
  <c r="U3650" i="11"/>
  <c r="V3650" i="11"/>
  <c r="W3650" i="11"/>
  <c r="X3650" i="11"/>
  <c r="U3651" i="11"/>
  <c r="V3651" i="11"/>
  <c r="W3651" i="11"/>
  <c r="X3651" i="11"/>
  <c r="U3652" i="11"/>
  <c r="V3652" i="11"/>
  <c r="W3652" i="11"/>
  <c r="X3652" i="11"/>
  <c r="U3653" i="11"/>
  <c r="V3653" i="11"/>
  <c r="W3653" i="11"/>
  <c r="X3653" i="11"/>
  <c r="U3654" i="11"/>
  <c r="V3654" i="11"/>
  <c r="W3654" i="11"/>
  <c r="X3654" i="11"/>
  <c r="U3655" i="11"/>
  <c r="V3655" i="11"/>
  <c r="W3655" i="11"/>
  <c r="X3655" i="11"/>
  <c r="U3656" i="11"/>
  <c r="V3656" i="11"/>
  <c r="W3656" i="11"/>
  <c r="X3656" i="11"/>
  <c r="U3657" i="11"/>
  <c r="V3657" i="11"/>
  <c r="W3657" i="11"/>
  <c r="X3657" i="11"/>
  <c r="U3658" i="11"/>
  <c r="V3658" i="11"/>
  <c r="W3658" i="11"/>
  <c r="X3658" i="11"/>
  <c r="U3659" i="11"/>
  <c r="V3659" i="11"/>
  <c r="W3659" i="11"/>
  <c r="X3659" i="11"/>
  <c r="U3660" i="11"/>
  <c r="V3660" i="11"/>
  <c r="W3660" i="11"/>
  <c r="X3660" i="11"/>
  <c r="U3661" i="11"/>
  <c r="V3661" i="11"/>
  <c r="W3661" i="11"/>
  <c r="X3661" i="11"/>
  <c r="U3662" i="11"/>
  <c r="V3662" i="11"/>
  <c r="W3662" i="11"/>
  <c r="X3662" i="11"/>
  <c r="U3663" i="11"/>
  <c r="V3663" i="11"/>
  <c r="W3663" i="11"/>
  <c r="X3663" i="11"/>
  <c r="U3664" i="11"/>
  <c r="V3664" i="11"/>
  <c r="W3664" i="11"/>
  <c r="X3664" i="11"/>
  <c r="U3665" i="11"/>
  <c r="V3665" i="11"/>
  <c r="W3665" i="11"/>
  <c r="X3665" i="11"/>
  <c r="U3666" i="11"/>
  <c r="V3666" i="11"/>
  <c r="W3666" i="11"/>
  <c r="X3666" i="11"/>
  <c r="U3667" i="11"/>
  <c r="V3667" i="11"/>
  <c r="W3667" i="11"/>
  <c r="X3667" i="11"/>
  <c r="U3668" i="11"/>
  <c r="V3668" i="11"/>
  <c r="W3668" i="11"/>
  <c r="X3668" i="11"/>
  <c r="U3669" i="11"/>
  <c r="V3669" i="11"/>
  <c r="W3669" i="11"/>
  <c r="X3669" i="11"/>
  <c r="U3670" i="11"/>
  <c r="V3670" i="11"/>
  <c r="W3670" i="11"/>
  <c r="X3670" i="11"/>
  <c r="U3671" i="11"/>
  <c r="V3671" i="11"/>
  <c r="W3671" i="11"/>
  <c r="X3671" i="11"/>
  <c r="U3672" i="11"/>
  <c r="V3672" i="11"/>
  <c r="W3672" i="11"/>
  <c r="X3672" i="11"/>
  <c r="U3673" i="11"/>
  <c r="V3673" i="11"/>
  <c r="W3673" i="11"/>
  <c r="X3673" i="11"/>
  <c r="U3674" i="11"/>
  <c r="V3674" i="11"/>
  <c r="W3674" i="11"/>
  <c r="X3674" i="11"/>
  <c r="U3675" i="11"/>
  <c r="V3675" i="11"/>
  <c r="W3675" i="11"/>
  <c r="X3675" i="11"/>
  <c r="U3676" i="11"/>
  <c r="V3676" i="11"/>
  <c r="W3676" i="11"/>
  <c r="X3676" i="11"/>
  <c r="U3677" i="11"/>
  <c r="V3677" i="11"/>
  <c r="W3677" i="11"/>
  <c r="X3677" i="11"/>
  <c r="U3678" i="11"/>
  <c r="V3678" i="11"/>
  <c r="W3678" i="11"/>
  <c r="X3678" i="11"/>
  <c r="U3679" i="11"/>
  <c r="V3679" i="11"/>
  <c r="W3679" i="11"/>
  <c r="X3679" i="11"/>
  <c r="U3680" i="11"/>
  <c r="V3680" i="11"/>
  <c r="W3680" i="11"/>
  <c r="X3680" i="11"/>
  <c r="U3681" i="11"/>
  <c r="V3681" i="11"/>
  <c r="W3681" i="11"/>
  <c r="X3681" i="11"/>
  <c r="U3682" i="11"/>
  <c r="V3682" i="11"/>
  <c r="W3682" i="11"/>
  <c r="X3682" i="11"/>
  <c r="U3683" i="11"/>
  <c r="V3683" i="11"/>
  <c r="W3683" i="11"/>
  <c r="X3683" i="11"/>
  <c r="U3684" i="11"/>
  <c r="V3684" i="11"/>
  <c r="W3684" i="11"/>
  <c r="X3684" i="11"/>
  <c r="U3685" i="11"/>
  <c r="V3685" i="11"/>
  <c r="W3685" i="11"/>
  <c r="X3685" i="11"/>
  <c r="U3686" i="11"/>
  <c r="V3686" i="11"/>
  <c r="W3686" i="11"/>
  <c r="X3686" i="11"/>
  <c r="U3687" i="11"/>
  <c r="V3687" i="11"/>
  <c r="W3687" i="11"/>
  <c r="X3687" i="11"/>
  <c r="U3688" i="11"/>
  <c r="V3688" i="11"/>
  <c r="W3688" i="11"/>
  <c r="X3688" i="11"/>
  <c r="U3689" i="11"/>
  <c r="V3689" i="11"/>
  <c r="W3689" i="11"/>
  <c r="X3689" i="11"/>
  <c r="U3690" i="11"/>
  <c r="V3690" i="11"/>
  <c r="W3690" i="11"/>
  <c r="X3690" i="11"/>
  <c r="U3691" i="11"/>
  <c r="V3691" i="11"/>
  <c r="W3691" i="11"/>
  <c r="X3691" i="11"/>
  <c r="U3692" i="11"/>
  <c r="V3692" i="11"/>
  <c r="W3692" i="11"/>
  <c r="X3692" i="11"/>
  <c r="U3693" i="11"/>
  <c r="V3693" i="11"/>
  <c r="W3693" i="11"/>
  <c r="X3693" i="11"/>
  <c r="U3694" i="11"/>
  <c r="V3694" i="11"/>
  <c r="W3694" i="11"/>
  <c r="X3694" i="11"/>
  <c r="U3695" i="11"/>
  <c r="V3695" i="11"/>
  <c r="W3695" i="11"/>
  <c r="X3695" i="11"/>
  <c r="U3696" i="11"/>
  <c r="V3696" i="11"/>
  <c r="W3696" i="11"/>
  <c r="X3696" i="11"/>
  <c r="U3697" i="11"/>
  <c r="V3697" i="11"/>
  <c r="W3697" i="11"/>
  <c r="X3697" i="11"/>
  <c r="U3698" i="11"/>
  <c r="V3698" i="11"/>
  <c r="W3698" i="11"/>
  <c r="X3698" i="11"/>
  <c r="U3699" i="11"/>
  <c r="V3699" i="11"/>
  <c r="W3699" i="11"/>
  <c r="X3699" i="11"/>
  <c r="U3700" i="11"/>
  <c r="V3700" i="11"/>
  <c r="W3700" i="11"/>
  <c r="X3700" i="11"/>
  <c r="U3701" i="11"/>
  <c r="V3701" i="11"/>
  <c r="W3701" i="11"/>
  <c r="X3701" i="11"/>
  <c r="U3702" i="11"/>
  <c r="V3702" i="11"/>
  <c r="W3702" i="11"/>
  <c r="X3702" i="11"/>
  <c r="U3703" i="11"/>
  <c r="V3703" i="11"/>
  <c r="W3703" i="11"/>
  <c r="X3703" i="11"/>
  <c r="U3704" i="11"/>
  <c r="V3704" i="11"/>
  <c r="W3704" i="11"/>
  <c r="X3704" i="11"/>
  <c r="U3705" i="11"/>
  <c r="V3705" i="11"/>
  <c r="W3705" i="11"/>
  <c r="X3705" i="11"/>
  <c r="U3706" i="11"/>
  <c r="V3706" i="11"/>
  <c r="W3706" i="11"/>
  <c r="X3706" i="11"/>
  <c r="U3707" i="11"/>
  <c r="V3707" i="11"/>
  <c r="W3707" i="11"/>
  <c r="X3707" i="11"/>
  <c r="U3708" i="11"/>
  <c r="V3708" i="11"/>
  <c r="W3708" i="11"/>
  <c r="X3708" i="11"/>
  <c r="U3709" i="11"/>
  <c r="V3709" i="11"/>
  <c r="W3709" i="11"/>
  <c r="X3709" i="11"/>
  <c r="U3710" i="11"/>
  <c r="V3710" i="11"/>
  <c r="W3710" i="11"/>
  <c r="X3710" i="11"/>
  <c r="U3711" i="11"/>
  <c r="V3711" i="11"/>
  <c r="W3711" i="11"/>
  <c r="X3711" i="11"/>
  <c r="U3712" i="11"/>
  <c r="V3712" i="11"/>
  <c r="W3712" i="11"/>
  <c r="X3712" i="11"/>
  <c r="U3713" i="11"/>
  <c r="V3713" i="11"/>
  <c r="W3713" i="11"/>
  <c r="X3713" i="11"/>
  <c r="U3714" i="11"/>
  <c r="V3714" i="11"/>
  <c r="W3714" i="11"/>
  <c r="X3714" i="11"/>
  <c r="U3715" i="11"/>
  <c r="V3715" i="11"/>
  <c r="W3715" i="11"/>
  <c r="X3715" i="11"/>
  <c r="U3716" i="11"/>
  <c r="V3716" i="11"/>
  <c r="W3716" i="11"/>
  <c r="X3716" i="11"/>
  <c r="U3717" i="11"/>
  <c r="V3717" i="11"/>
  <c r="W3717" i="11"/>
  <c r="X3717" i="11"/>
  <c r="U3718" i="11"/>
  <c r="V3718" i="11"/>
  <c r="W3718" i="11"/>
  <c r="X3718" i="11"/>
  <c r="U3719" i="11"/>
  <c r="V3719" i="11"/>
  <c r="W3719" i="11"/>
  <c r="X3719" i="11"/>
  <c r="U3720" i="11"/>
  <c r="V3720" i="11"/>
  <c r="W3720" i="11"/>
  <c r="X3720" i="11"/>
  <c r="U3721" i="11"/>
  <c r="V3721" i="11"/>
  <c r="W3721" i="11"/>
  <c r="X3721" i="11"/>
  <c r="U3722" i="11"/>
  <c r="V3722" i="11"/>
  <c r="W3722" i="11"/>
  <c r="X3722" i="11"/>
  <c r="U3723" i="11"/>
  <c r="V3723" i="11"/>
  <c r="W3723" i="11"/>
  <c r="X3723" i="11"/>
  <c r="U3724" i="11"/>
  <c r="V3724" i="11"/>
  <c r="W3724" i="11"/>
  <c r="X3724" i="11"/>
  <c r="U3725" i="11"/>
  <c r="V3725" i="11"/>
  <c r="W3725" i="11"/>
  <c r="X3725" i="11"/>
  <c r="U3726" i="11"/>
  <c r="V3726" i="11"/>
  <c r="W3726" i="11"/>
  <c r="X3726" i="11"/>
  <c r="U3727" i="11"/>
  <c r="V3727" i="11"/>
  <c r="W3727" i="11"/>
  <c r="X3727" i="11"/>
  <c r="U3728" i="11"/>
  <c r="V3728" i="11"/>
  <c r="W3728" i="11"/>
  <c r="X3728" i="11"/>
  <c r="U3729" i="11"/>
  <c r="V3729" i="11"/>
  <c r="W3729" i="11"/>
  <c r="X3729" i="11"/>
  <c r="U3730" i="11"/>
  <c r="V3730" i="11"/>
  <c r="W3730" i="11"/>
  <c r="X3730" i="11"/>
  <c r="U3731" i="11"/>
  <c r="V3731" i="11"/>
  <c r="W3731" i="11"/>
  <c r="X3731" i="11"/>
  <c r="U3732" i="11"/>
  <c r="V3732" i="11"/>
  <c r="W3732" i="11"/>
  <c r="X3732" i="11"/>
  <c r="U3733" i="11"/>
  <c r="V3733" i="11"/>
  <c r="W3733" i="11"/>
  <c r="X3733" i="11"/>
  <c r="U3734" i="11"/>
  <c r="V3734" i="11"/>
  <c r="W3734" i="11"/>
  <c r="X3734" i="11"/>
  <c r="U3735" i="11"/>
  <c r="V3735" i="11"/>
  <c r="W3735" i="11"/>
  <c r="X3735" i="11"/>
  <c r="U3736" i="11"/>
  <c r="V3736" i="11"/>
  <c r="W3736" i="11"/>
  <c r="X3736" i="11"/>
  <c r="U3737" i="11"/>
  <c r="V3737" i="11"/>
  <c r="W3737" i="11"/>
  <c r="X3737" i="11"/>
  <c r="U3738" i="11"/>
  <c r="V3738" i="11"/>
  <c r="W3738" i="11"/>
  <c r="X3738" i="11"/>
  <c r="U3739" i="11"/>
  <c r="V3739" i="11"/>
  <c r="W3739" i="11"/>
  <c r="X3739" i="11"/>
  <c r="U3740" i="11"/>
  <c r="V3740" i="11"/>
  <c r="W3740" i="11"/>
  <c r="X3740" i="11"/>
  <c r="U3741" i="11"/>
  <c r="V3741" i="11"/>
  <c r="W3741" i="11"/>
  <c r="X3741" i="11"/>
  <c r="U3742" i="11"/>
  <c r="V3742" i="11"/>
  <c r="W3742" i="11"/>
  <c r="X3742" i="11"/>
  <c r="U3743" i="11"/>
  <c r="V3743" i="11"/>
  <c r="W3743" i="11"/>
  <c r="X3743" i="11"/>
  <c r="U3744" i="11"/>
  <c r="V3744" i="11"/>
  <c r="W3744" i="11"/>
  <c r="X3744" i="11"/>
  <c r="U3745" i="11"/>
  <c r="V3745" i="11"/>
  <c r="W3745" i="11"/>
  <c r="X3745" i="11"/>
  <c r="U3746" i="11"/>
  <c r="V3746" i="11"/>
  <c r="W3746" i="11"/>
  <c r="X3746" i="11"/>
  <c r="U3747" i="11"/>
  <c r="V3747" i="11"/>
  <c r="W3747" i="11"/>
  <c r="X3747" i="11"/>
  <c r="U3748" i="11"/>
  <c r="V3748" i="11"/>
  <c r="W3748" i="11"/>
  <c r="X3748" i="11"/>
  <c r="U3749" i="11"/>
  <c r="V3749" i="11"/>
  <c r="W3749" i="11"/>
  <c r="X3749" i="11"/>
  <c r="U3750" i="11"/>
  <c r="V3750" i="11"/>
  <c r="W3750" i="11"/>
  <c r="X3750" i="11"/>
  <c r="U3751" i="11"/>
  <c r="V3751" i="11"/>
  <c r="W3751" i="11"/>
  <c r="X3751" i="11"/>
  <c r="U3752" i="11"/>
  <c r="V3752" i="11"/>
  <c r="W3752" i="11"/>
  <c r="X3752" i="11"/>
  <c r="U3753" i="11"/>
  <c r="V3753" i="11"/>
  <c r="W3753" i="11"/>
  <c r="X3753" i="11"/>
  <c r="U3754" i="11"/>
  <c r="V3754" i="11"/>
  <c r="W3754" i="11"/>
  <c r="X3754" i="11"/>
  <c r="U3755" i="11"/>
  <c r="V3755" i="11"/>
  <c r="W3755" i="11"/>
  <c r="X3755" i="11"/>
  <c r="U3756" i="11"/>
  <c r="V3756" i="11"/>
  <c r="W3756" i="11"/>
  <c r="X3756" i="11"/>
  <c r="U3757" i="11"/>
  <c r="V3757" i="11"/>
  <c r="W3757" i="11"/>
  <c r="X3757" i="11"/>
  <c r="U3758" i="11"/>
  <c r="V3758" i="11"/>
  <c r="W3758" i="11"/>
  <c r="X3758" i="11"/>
  <c r="U3759" i="11"/>
  <c r="V3759" i="11"/>
  <c r="W3759" i="11"/>
  <c r="X3759" i="11"/>
  <c r="U3760" i="11"/>
  <c r="V3760" i="11"/>
  <c r="W3760" i="11"/>
  <c r="X3760" i="11"/>
  <c r="U3761" i="11"/>
  <c r="V3761" i="11"/>
  <c r="W3761" i="11"/>
  <c r="X3761" i="11"/>
  <c r="U3762" i="11"/>
  <c r="V3762" i="11"/>
  <c r="W3762" i="11"/>
  <c r="X3762" i="11"/>
  <c r="U3763" i="11"/>
  <c r="V3763" i="11"/>
  <c r="W3763" i="11"/>
  <c r="X3763" i="11"/>
  <c r="U3764" i="11"/>
  <c r="V3764" i="11"/>
  <c r="W3764" i="11"/>
  <c r="X3764" i="11"/>
  <c r="U3765" i="11"/>
  <c r="V3765" i="11"/>
  <c r="W3765" i="11"/>
  <c r="X3765" i="11"/>
  <c r="U3766" i="11"/>
  <c r="V3766" i="11"/>
  <c r="W3766" i="11"/>
  <c r="X3766" i="11"/>
  <c r="U3767" i="11"/>
  <c r="V3767" i="11"/>
  <c r="W3767" i="11"/>
  <c r="X3767" i="11"/>
  <c r="U3768" i="11"/>
  <c r="V3768" i="11"/>
  <c r="W3768" i="11"/>
  <c r="X3768" i="11"/>
  <c r="U3769" i="11"/>
  <c r="V3769" i="11"/>
  <c r="W3769" i="11"/>
  <c r="X3769" i="11"/>
  <c r="U3770" i="11"/>
  <c r="V3770" i="11"/>
  <c r="W3770" i="11"/>
  <c r="X3770" i="11"/>
  <c r="U3771" i="11"/>
  <c r="V3771" i="11"/>
  <c r="W3771" i="11"/>
  <c r="X3771" i="11"/>
  <c r="U3772" i="11"/>
  <c r="V3772" i="11"/>
  <c r="W3772" i="11"/>
  <c r="X3772" i="11"/>
  <c r="U3773" i="11"/>
  <c r="V3773" i="11"/>
  <c r="W3773" i="11"/>
  <c r="X3773" i="11"/>
  <c r="U3774" i="11"/>
  <c r="V3774" i="11"/>
  <c r="W3774" i="11"/>
  <c r="X3774" i="11"/>
  <c r="U3775" i="11"/>
  <c r="V3775" i="11"/>
  <c r="W3775" i="11"/>
  <c r="X3775" i="11"/>
  <c r="U3776" i="11"/>
  <c r="V3776" i="11"/>
  <c r="W3776" i="11"/>
  <c r="X3776" i="11"/>
  <c r="U3777" i="11"/>
  <c r="V3777" i="11"/>
  <c r="W3777" i="11"/>
  <c r="X3777" i="11"/>
  <c r="U3778" i="11"/>
  <c r="V3778" i="11"/>
  <c r="W3778" i="11"/>
  <c r="X3778" i="11"/>
  <c r="U3779" i="11"/>
  <c r="V3779" i="11"/>
  <c r="W3779" i="11"/>
  <c r="X3779" i="11"/>
  <c r="U3780" i="11"/>
  <c r="V3780" i="11"/>
  <c r="W3780" i="11"/>
  <c r="X3780" i="11"/>
  <c r="U3781" i="11"/>
  <c r="V3781" i="11"/>
  <c r="W3781" i="11"/>
  <c r="X3781" i="11"/>
  <c r="U3782" i="11"/>
  <c r="V3782" i="11"/>
  <c r="W3782" i="11"/>
  <c r="X3782" i="11"/>
  <c r="U3783" i="11"/>
  <c r="V3783" i="11"/>
  <c r="W3783" i="11"/>
  <c r="X3783" i="11"/>
  <c r="U3784" i="11"/>
  <c r="V3784" i="11"/>
  <c r="W3784" i="11"/>
  <c r="X3784" i="11"/>
  <c r="U3785" i="11"/>
  <c r="V3785" i="11"/>
  <c r="W3785" i="11"/>
  <c r="X3785" i="11"/>
  <c r="U3786" i="11"/>
  <c r="V3786" i="11"/>
  <c r="W3786" i="11"/>
  <c r="X3786" i="11"/>
  <c r="U3787" i="11"/>
  <c r="V3787" i="11"/>
  <c r="W3787" i="11"/>
  <c r="X3787" i="11"/>
  <c r="U3788" i="11"/>
  <c r="V3788" i="11"/>
  <c r="W3788" i="11"/>
  <c r="X3788" i="11"/>
  <c r="U3789" i="11"/>
  <c r="V3789" i="11"/>
  <c r="W3789" i="11"/>
  <c r="X3789" i="11"/>
  <c r="U3790" i="11"/>
  <c r="V3790" i="11"/>
  <c r="W3790" i="11"/>
  <c r="X3790" i="11"/>
  <c r="U3791" i="11"/>
  <c r="V3791" i="11"/>
  <c r="W3791" i="11"/>
  <c r="X3791" i="11"/>
  <c r="U3792" i="11"/>
  <c r="V3792" i="11"/>
  <c r="W3792" i="11"/>
  <c r="X3792" i="11"/>
  <c r="U3793" i="11"/>
  <c r="V3793" i="11"/>
  <c r="W3793" i="11"/>
  <c r="X3793" i="11"/>
  <c r="U3794" i="11"/>
  <c r="V3794" i="11"/>
  <c r="W3794" i="11"/>
  <c r="X3794" i="11"/>
  <c r="U3795" i="11"/>
  <c r="V3795" i="11"/>
  <c r="W3795" i="11"/>
  <c r="X3795" i="11"/>
  <c r="U3796" i="11"/>
  <c r="V3796" i="11"/>
  <c r="W3796" i="11"/>
  <c r="X3796" i="11"/>
  <c r="U3797" i="11"/>
  <c r="V3797" i="11"/>
  <c r="W3797" i="11"/>
  <c r="X3797" i="11"/>
  <c r="U3798" i="11"/>
  <c r="V3798" i="11"/>
  <c r="W3798" i="11"/>
  <c r="X3798" i="11"/>
  <c r="U3799" i="11"/>
  <c r="V3799" i="11"/>
  <c r="W3799" i="11"/>
  <c r="X3799" i="11"/>
  <c r="U3800" i="11"/>
  <c r="V3800" i="11"/>
  <c r="W3800" i="11"/>
  <c r="X3800" i="11"/>
  <c r="U3801" i="11"/>
  <c r="V3801" i="11"/>
  <c r="W3801" i="11"/>
  <c r="X3801" i="11"/>
  <c r="U3802" i="11"/>
  <c r="V3802" i="11"/>
  <c r="W3802" i="11"/>
  <c r="X3802" i="11"/>
  <c r="U3803" i="11"/>
  <c r="V3803" i="11"/>
  <c r="W3803" i="11"/>
  <c r="X3803" i="11"/>
  <c r="U3804" i="11"/>
  <c r="V3804" i="11"/>
  <c r="W3804" i="11"/>
  <c r="X3804" i="11"/>
  <c r="U3805" i="11"/>
  <c r="V3805" i="11"/>
  <c r="W3805" i="11"/>
  <c r="X3805" i="11"/>
  <c r="U3806" i="11"/>
  <c r="V3806" i="11"/>
  <c r="W3806" i="11"/>
  <c r="X3806" i="11"/>
  <c r="U3807" i="11"/>
  <c r="V3807" i="11"/>
  <c r="W3807" i="11"/>
  <c r="X3807" i="11"/>
  <c r="U3808" i="11"/>
  <c r="V3808" i="11"/>
  <c r="W3808" i="11"/>
  <c r="X3808" i="11"/>
  <c r="U3809" i="11"/>
  <c r="V3809" i="11"/>
  <c r="W3809" i="11"/>
  <c r="X3809" i="11"/>
  <c r="U3810" i="11"/>
  <c r="V3810" i="11"/>
  <c r="W3810" i="11"/>
  <c r="X3810" i="11"/>
  <c r="U3811" i="11"/>
  <c r="V3811" i="11"/>
  <c r="W3811" i="11"/>
  <c r="X3811" i="11"/>
  <c r="U3812" i="11"/>
  <c r="V3812" i="11"/>
  <c r="W3812" i="11"/>
  <c r="X3812" i="11"/>
  <c r="U3813" i="11"/>
  <c r="V3813" i="11"/>
  <c r="W3813" i="11"/>
  <c r="X3813" i="11"/>
  <c r="U3814" i="11"/>
  <c r="V3814" i="11"/>
  <c r="W3814" i="11"/>
  <c r="X3814" i="11"/>
  <c r="U3815" i="11"/>
  <c r="V3815" i="11"/>
  <c r="W3815" i="11"/>
  <c r="X3815" i="11"/>
  <c r="U3816" i="11"/>
  <c r="V3816" i="11"/>
  <c r="W3816" i="11"/>
  <c r="X3816" i="11"/>
  <c r="U3817" i="11"/>
  <c r="V3817" i="11"/>
  <c r="W3817" i="11"/>
  <c r="X3817" i="11"/>
  <c r="U3818" i="11"/>
  <c r="V3818" i="11"/>
  <c r="W3818" i="11"/>
  <c r="X3818" i="11"/>
  <c r="U3819" i="11"/>
  <c r="V3819" i="11"/>
  <c r="W3819" i="11"/>
  <c r="X3819" i="11"/>
  <c r="U3820" i="11"/>
  <c r="V3820" i="11"/>
  <c r="W3820" i="11"/>
  <c r="X3820" i="11"/>
  <c r="U3821" i="11"/>
  <c r="V3821" i="11"/>
  <c r="W3821" i="11"/>
  <c r="X3821" i="11"/>
  <c r="U3822" i="11"/>
  <c r="V3822" i="11"/>
  <c r="W3822" i="11"/>
  <c r="X3822" i="11"/>
  <c r="U3823" i="11"/>
  <c r="V3823" i="11"/>
  <c r="W3823" i="11"/>
  <c r="X3823" i="11"/>
  <c r="U3824" i="11"/>
  <c r="V3824" i="11"/>
  <c r="W3824" i="11"/>
  <c r="X3824" i="11"/>
  <c r="U3825" i="11"/>
  <c r="V3825" i="11"/>
  <c r="W3825" i="11"/>
  <c r="X3825" i="11"/>
  <c r="U3826" i="11"/>
  <c r="V3826" i="11"/>
  <c r="W3826" i="11"/>
  <c r="X3826" i="11"/>
  <c r="U3827" i="11"/>
  <c r="V3827" i="11"/>
  <c r="W3827" i="11"/>
  <c r="X3827" i="11"/>
  <c r="U3828" i="11"/>
  <c r="V3828" i="11"/>
  <c r="W3828" i="11"/>
  <c r="X3828" i="11"/>
  <c r="U3829" i="11"/>
  <c r="V3829" i="11"/>
  <c r="W3829" i="11"/>
  <c r="X3829" i="11"/>
  <c r="U3830" i="11"/>
  <c r="V3830" i="11"/>
  <c r="W3830" i="11"/>
  <c r="X3830" i="11"/>
  <c r="U3831" i="11"/>
  <c r="V3831" i="11"/>
  <c r="W3831" i="11"/>
  <c r="X3831" i="11"/>
  <c r="U3832" i="11"/>
  <c r="V3832" i="11"/>
  <c r="W3832" i="11"/>
  <c r="X3832" i="11"/>
  <c r="U3833" i="11"/>
  <c r="V3833" i="11"/>
  <c r="W3833" i="11"/>
  <c r="X3833" i="11"/>
  <c r="U3834" i="11"/>
  <c r="V3834" i="11"/>
  <c r="W3834" i="11"/>
  <c r="X3834" i="11"/>
  <c r="U3835" i="11"/>
  <c r="V3835" i="11"/>
  <c r="W3835" i="11"/>
  <c r="X3835" i="11"/>
  <c r="U3836" i="11"/>
  <c r="V3836" i="11"/>
  <c r="W3836" i="11"/>
  <c r="X3836" i="11"/>
  <c r="U3837" i="11"/>
  <c r="V3837" i="11"/>
  <c r="W3837" i="11"/>
  <c r="X3837" i="11"/>
  <c r="U3838" i="11"/>
  <c r="V3838" i="11"/>
  <c r="W3838" i="11"/>
  <c r="X3838" i="11"/>
  <c r="U3839" i="11"/>
  <c r="V3839" i="11"/>
  <c r="W3839" i="11"/>
  <c r="X3839" i="11"/>
  <c r="U3840" i="11"/>
  <c r="V3840" i="11"/>
  <c r="W3840" i="11"/>
  <c r="X3840" i="11"/>
  <c r="U3841" i="11"/>
  <c r="V3841" i="11"/>
  <c r="W3841" i="11"/>
  <c r="X3841" i="11"/>
  <c r="U3842" i="11"/>
  <c r="V3842" i="11"/>
  <c r="W3842" i="11"/>
  <c r="X3842" i="11"/>
  <c r="U3843" i="11"/>
  <c r="V3843" i="11"/>
  <c r="W3843" i="11"/>
  <c r="X3843" i="11"/>
  <c r="U3844" i="11"/>
  <c r="V3844" i="11"/>
  <c r="W3844" i="11"/>
  <c r="X3844" i="11"/>
  <c r="U3845" i="11"/>
  <c r="V3845" i="11"/>
  <c r="W3845" i="11"/>
  <c r="X3845" i="11"/>
  <c r="U3846" i="11"/>
  <c r="V3846" i="11"/>
  <c r="W3846" i="11"/>
  <c r="X3846" i="11"/>
  <c r="U3847" i="11"/>
  <c r="V3847" i="11"/>
  <c r="W3847" i="11"/>
  <c r="X3847" i="11"/>
  <c r="U3848" i="11"/>
  <c r="V3848" i="11"/>
  <c r="W3848" i="11"/>
  <c r="X3848" i="11"/>
  <c r="U3849" i="11"/>
  <c r="V3849" i="11"/>
  <c r="W3849" i="11"/>
  <c r="X3849" i="11"/>
  <c r="U3850" i="11"/>
  <c r="V3850" i="11"/>
  <c r="W3850" i="11"/>
  <c r="X3850" i="11"/>
  <c r="U3851" i="11"/>
  <c r="V3851" i="11"/>
  <c r="W3851" i="11"/>
  <c r="X3851" i="11"/>
  <c r="U3852" i="11"/>
  <c r="V3852" i="11"/>
  <c r="W3852" i="11"/>
  <c r="X3852" i="11"/>
  <c r="U3853" i="11"/>
  <c r="V3853" i="11"/>
  <c r="W3853" i="11"/>
  <c r="X3853" i="11"/>
  <c r="U3854" i="11"/>
  <c r="V3854" i="11"/>
  <c r="W3854" i="11"/>
  <c r="X3854" i="11"/>
  <c r="U3855" i="11"/>
  <c r="V3855" i="11"/>
  <c r="W3855" i="11"/>
  <c r="X3855" i="11"/>
  <c r="U3856" i="11"/>
  <c r="V3856" i="11"/>
  <c r="W3856" i="11"/>
  <c r="X3856" i="11"/>
  <c r="U3857" i="11"/>
  <c r="V3857" i="11"/>
  <c r="W3857" i="11"/>
  <c r="X3857" i="11"/>
  <c r="U3858" i="11"/>
  <c r="V3858" i="11"/>
  <c r="W3858" i="11"/>
  <c r="X3858" i="11"/>
  <c r="U3859" i="11"/>
  <c r="V3859" i="11"/>
  <c r="W3859" i="11"/>
  <c r="X3859" i="11"/>
  <c r="U3860" i="11"/>
  <c r="V3860" i="11"/>
  <c r="W3860" i="11"/>
  <c r="X3860" i="11"/>
  <c r="U3861" i="11"/>
  <c r="V3861" i="11"/>
  <c r="W3861" i="11"/>
  <c r="X3861" i="11"/>
  <c r="U3862" i="11"/>
  <c r="V3862" i="11"/>
  <c r="W3862" i="11"/>
  <c r="X3862" i="11"/>
  <c r="U3863" i="11"/>
  <c r="V3863" i="11"/>
  <c r="W3863" i="11"/>
  <c r="X3863" i="11"/>
  <c r="U3864" i="11"/>
  <c r="V3864" i="11"/>
  <c r="W3864" i="11"/>
  <c r="X3864" i="11"/>
  <c r="U3865" i="11"/>
  <c r="V3865" i="11"/>
  <c r="W3865" i="11"/>
  <c r="X3865" i="11"/>
  <c r="U3866" i="11"/>
  <c r="V3866" i="11"/>
  <c r="W3866" i="11"/>
  <c r="X3866" i="11"/>
  <c r="U3867" i="11"/>
  <c r="V3867" i="11"/>
  <c r="W3867" i="11"/>
  <c r="X3867" i="11"/>
  <c r="U3868" i="11"/>
  <c r="V3868" i="11"/>
  <c r="W3868" i="11"/>
  <c r="X3868" i="11"/>
  <c r="U3869" i="11"/>
  <c r="V3869" i="11"/>
  <c r="W3869" i="11"/>
  <c r="X3869" i="11"/>
  <c r="U3870" i="11"/>
  <c r="V3870" i="11"/>
  <c r="W3870" i="11"/>
  <c r="X3870" i="11"/>
  <c r="U3871" i="11"/>
  <c r="V3871" i="11"/>
  <c r="W3871" i="11"/>
  <c r="X3871" i="11"/>
  <c r="U3872" i="11"/>
  <c r="V3872" i="11"/>
  <c r="W3872" i="11"/>
  <c r="X3872" i="11"/>
  <c r="U3873" i="11"/>
  <c r="V3873" i="11"/>
  <c r="W3873" i="11"/>
  <c r="X3873" i="11"/>
  <c r="U3874" i="11"/>
  <c r="V3874" i="11"/>
  <c r="W3874" i="11"/>
  <c r="X3874" i="11"/>
  <c r="U3875" i="11"/>
  <c r="V3875" i="11"/>
  <c r="W3875" i="11"/>
  <c r="X3875" i="11"/>
  <c r="U3876" i="11"/>
  <c r="V3876" i="11"/>
  <c r="W3876" i="11"/>
  <c r="X3876" i="11"/>
  <c r="U3877" i="11"/>
  <c r="V3877" i="11"/>
  <c r="W3877" i="11"/>
  <c r="X3877" i="11"/>
  <c r="U3878" i="11"/>
  <c r="V3878" i="11"/>
  <c r="W3878" i="11"/>
  <c r="X3878" i="11"/>
  <c r="U3879" i="11"/>
  <c r="V3879" i="11"/>
  <c r="W3879" i="11"/>
  <c r="X3879" i="11"/>
  <c r="U3880" i="11"/>
  <c r="V3880" i="11"/>
  <c r="W3880" i="11"/>
  <c r="X3880" i="11"/>
  <c r="U3881" i="11"/>
  <c r="V3881" i="11"/>
  <c r="W3881" i="11"/>
  <c r="X3881" i="11"/>
  <c r="U3882" i="11"/>
  <c r="V3882" i="11"/>
  <c r="W3882" i="11"/>
  <c r="X3882" i="11"/>
  <c r="U3883" i="11"/>
  <c r="V3883" i="11"/>
  <c r="W3883" i="11"/>
  <c r="X3883" i="11"/>
  <c r="U3884" i="11"/>
  <c r="V3884" i="11"/>
  <c r="W3884" i="11"/>
  <c r="X3884" i="11"/>
  <c r="U3885" i="11"/>
  <c r="V3885" i="11"/>
  <c r="W3885" i="11"/>
  <c r="X3885" i="11"/>
  <c r="U3886" i="11"/>
  <c r="V3886" i="11"/>
  <c r="W3886" i="11"/>
  <c r="X3886" i="11"/>
  <c r="U3887" i="11"/>
  <c r="V3887" i="11"/>
  <c r="W3887" i="11"/>
  <c r="X3887" i="11"/>
  <c r="U3888" i="11"/>
  <c r="V3888" i="11"/>
  <c r="W3888" i="11"/>
  <c r="X3888" i="11"/>
  <c r="U3889" i="11"/>
  <c r="V3889" i="11"/>
  <c r="W3889" i="11"/>
  <c r="X3889" i="11"/>
  <c r="U3890" i="11"/>
  <c r="V3890" i="11"/>
  <c r="W3890" i="11"/>
  <c r="X3890" i="11"/>
  <c r="U3891" i="11"/>
  <c r="V3891" i="11"/>
  <c r="W3891" i="11"/>
  <c r="X3891" i="11"/>
  <c r="U3892" i="11"/>
  <c r="V3892" i="11"/>
  <c r="W3892" i="11"/>
  <c r="X3892" i="11"/>
  <c r="U3893" i="11"/>
  <c r="V3893" i="11"/>
  <c r="W3893" i="11"/>
  <c r="X3893" i="11"/>
  <c r="U3894" i="11"/>
  <c r="V3894" i="11"/>
  <c r="W3894" i="11"/>
  <c r="X3894" i="11"/>
  <c r="U3895" i="11"/>
  <c r="V3895" i="11"/>
  <c r="W3895" i="11"/>
  <c r="X3895" i="11"/>
  <c r="U3896" i="11"/>
  <c r="V3896" i="11"/>
  <c r="W3896" i="11"/>
  <c r="X3896" i="11"/>
  <c r="U3897" i="11"/>
  <c r="V3897" i="11"/>
  <c r="W3897" i="11"/>
  <c r="X3897" i="11"/>
  <c r="U3898" i="11"/>
  <c r="V3898" i="11"/>
  <c r="W3898" i="11"/>
  <c r="X3898" i="11"/>
  <c r="U3899" i="11"/>
  <c r="V3899" i="11"/>
  <c r="W3899" i="11"/>
  <c r="X3899" i="11"/>
  <c r="U3900" i="11"/>
  <c r="V3900" i="11"/>
  <c r="W3900" i="11"/>
  <c r="X3900" i="11"/>
  <c r="U3901" i="11"/>
  <c r="V3901" i="11"/>
  <c r="W3901" i="11"/>
  <c r="X3901" i="11"/>
  <c r="U3902" i="11"/>
  <c r="V3902" i="11"/>
  <c r="W3902" i="11"/>
  <c r="X3902" i="11"/>
  <c r="U3903" i="11"/>
  <c r="V3903" i="11"/>
  <c r="W3903" i="11"/>
  <c r="X3903" i="11"/>
  <c r="U3904" i="11"/>
  <c r="V3904" i="11"/>
  <c r="W3904" i="11"/>
  <c r="X3904" i="11"/>
  <c r="U3905" i="11"/>
  <c r="V3905" i="11"/>
  <c r="W3905" i="11"/>
  <c r="X3905" i="11"/>
  <c r="U3906" i="11"/>
  <c r="V3906" i="11"/>
  <c r="W3906" i="11"/>
  <c r="X3906" i="11"/>
  <c r="U3907" i="11"/>
  <c r="V3907" i="11"/>
  <c r="W3907" i="11"/>
  <c r="X3907" i="11"/>
  <c r="U3908" i="11"/>
  <c r="V3908" i="11"/>
  <c r="W3908" i="11"/>
  <c r="X3908" i="11"/>
  <c r="U3909" i="11"/>
  <c r="V3909" i="11"/>
  <c r="W3909" i="11"/>
  <c r="X3909" i="11"/>
  <c r="U3910" i="11"/>
  <c r="V3910" i="11"/>
  <c r="W3910" i="11"/>
  <c r="X3910" i="11"/>
  <c r="U3911" i="11"/>
  <c r="V3911" i="11"/>
  <c r="W3911" i="11"/>
  <c r="X3911" i="11"/>
  <c r="U3912" i="11"/>
  <c r="V3912" i="11"/>
  <c r="W3912" i="11"/>
  <c r="X3912" i="11"/>
  <c r="U3913" i="11"/>
  <c r="V3913" i="11"/>
  <c r="W3913" i="11"/>
  <c r="X3913" i="11"/>
  <c r="U3914" i="11"/>
  <c r="V3914" i="11"/>
  <c r="W3914" i="11"/>
  <c r="X3914" i="11"/>
  <c r="U3915" i="11"/>
  <c r="V3915" i="11"/>
  <c r="W3915" i="11"/>
  <c r="X3915" i="11"/>
  <c r="U3916" i="11"/>
  <c r="V3916" i="11"/>
  <c r="W3916" i="11"/>
  <c r="X3916" i="11"/>
  <c r="U3917" i="11"/>
  <c r="V3917" i="11"/>
  <c r="W3917" i="11"/>
  <c r="X3917" i="11"/>
  <c r="U3918" i="11"/>
  <c r="V3918" i="11"/>
  <c r="W3918" i="11"/>
  <c r="X3918" i="11"/>
  <c r="U3919" i="11"/>
  <c r="V3919" i="11"/>
  <c r="W3919" i="11"/>
  <c r="X3919" i="11"/>
  <c r="U3920" i="11"/>
  <c r="V3920" i="11"/>
  <c r="W3920" i="11"/>
  <c r="X3920" i="11"/>
  <c r="U3921" i="11"/>
  <c r="V3921" i="11"/>
  <c r="W3921" i="11"/>
  <c r="X3921" i="11"/>
  <c r="U3922" i="11"/>
  <c r="V3922" i="11"/>
  <c r="W3922" i="11"/>
  <c r="X3922" i="11"/>
  <c r="U3923" i="11"/>
  <c r="V3923" i="11"/>
  <c r="W3923" i="11"/>
  <c r="X3923" i="11"/>
  <c r="U3924" i="11"/>
  <c r="V3924" i="11"/>
  <c r="W3924" i="11"/>
  <c r="X3924" i="11"/>
  <c r="U3925" i="11"/>
  <c r="V3925" i="11"/>
  <c r="W3925" i="11"/>
  <c r="X3925" i="11"/>
  <c r="U3926" i="11"/>
  <c r="V3926" i="11"/>
  <c r="W3926" i="11"/>
  <c r="X3926" i="11"/>
  <c r="U3927" i="11"/>
  <c r="V3927" i="11"/>
  <c r="W3927" i="11"/>
  <c r="X3927" i="11"/>
  <c r="U3928" i="11"/>
  <c r="V3928" i="11"/>
  <c r="W3928" i="11"/>
  <c r="X3928" i="11"/>
  <c r="U3929" i="11"/>
  <c r="V3929" i="11"/>
  <c r="W3929" i="11"/>
  <c r="X3929" i="11"/>
  <c r="U3930" i="11"/>
  <c r="V3930" i="11"/>
  <c r="W3930" i="11"/>
  <c r="X3930" i="11"/>
  <c r="U3931" i="11"/>
  <c r="V3931" i="11"/>
  <c r="W3931" i="11"/>
  <c r="X3931" i="11"/>
  <c r="U3932" i="11"/>
  <c r="V3932" i="11"/>
  <c r="W3932" i="11"/>
  <c r="X3932" i="11"/>
  <c r="U3933" i="11"/>
  <c r="V3933" i="11"/>
  <c r="W3933" i="11"/>
  <c r="X3933" i="11"/>
  <c r="U3934" i="11"/>
  <c r="V3934" i="11"/>
  <c r="W3934" i="11"/>
  <c r="X3934" i="11"/>
  <c r="U3935" i="11"/>
  <c r="V3935" i="11"/>
  <c r="W3935" i="11"/>
  <c r="X3935" i="11"/>
  <c r="U3936" i="11"/>
  <c r="V3936" i="11"/>
  <c r="W3936" i="11"/>
  <c r="X3936" i="11"/>
  <c r="U3937" i="11"/>
  <c r="V3937" i="11"/>
  <c r="W3937" i="11"/>
  <c r="X3937" i="11"/>
  <c r="U3938" i="11"/>
  <c r="V3938" i="11"/>
  <c r="W3938" i="11"/>
  <c r="X3938" i="11"/>
  <c r="U3939" i="11"/>
  <c r="V3939" i="11"/>
  <c r="W3939" i="11"/>
  <c r="X3939" i="11"/>
  <c r="U3940" i="11"/>
  <c r="V3940" i="11"/>
  <c r="W3940" i="11"/>
  <c r="X3940" i="11"/>
  <c r="U3941" i="11"/>
  <c r="V3941" i="11"/>
  <c r="W3941" i="11"/>
  <c r="X3941" i="11"/>
  <c r="U3942" i="11"/>
  <c r="V3942" i="11"/>
  <c r="W3942" i="11"/>
  <c r="X3942" i="11"/>
  <c r="U3943" i="11"/>
  <c r="V3943" i="11"/>
  <c r="W3943" i="11"/>
  <c r="X3943" i="11"/>
  <c r="U3944" i="11"/>
  <c r="V3944" i="11"/>
  <c r="W3944" i="11"/>
  <c r="X3944" i="11"/>
  <c r="U3945" i="11"/>
  <c r="V3945" i="11"/>
  <c r="W3945" i="11"/>
  <c r="X3945" i="11"/>
  <c r="U3946" i="11"/>
  <c r="V3946" i="11"/>
  <c r="W3946" i="11"/>
  <c r="X3946" i="11"/>
  <c r="U3947" i="11"/>
  <c r="V3947" i="11"/>
  <c r="W3947" i="11"/>
  <c r="X3947" i="11"/>
  <c r="U3948" i="11"/>
  <c r="V3948" i="11"/>
  <c r="W3948" i="11"/>
  <c r="X3948" i="11"/>
  <c r="U3949" i="11"/>
  <c r="V3949" i="11"/>
  <c r="W3949" i="11"/>
  <c r="X3949" i="11"/>
  <c r="U3950" i="11"/>
  <c r="V3950" i="11"/>
  <c r="W3950" i="11"/>
  <c r="X3950" i="11"/>
  <c r="U3951" i="11"/>
  <c r="V3951" i="11"/>
  <c r="W3951" i="11"/>
  <c r="X3951" i="11"/>
  <c r="U3952" i="11"/>
  <c r="V3952" i="11"/>
  <c r="W3952" i="11"/>
  <c r="X3952" i="11"/>
  <c r="U3953" i="11"/>
  <c r="V3953" i="11"/>
  <c r="W3953" i="11"/>
  <c r="X3953" i="11"/>
  <c r="U3954" i="11"/>
  <c r="V3954" i="11"/>
  <c r="W3954" i="11"/>
  <c r="X3954" i="11"/>
  <c r="U3955" i="11"/>
  <c r="V3955" i="11"/>
  <c r="W3955" i="11"/>
  <c r="X3955" i="11"/>
  <c r="U3956" i="11"/>
  <c r="V3956" i="11"/>
  <c r="W3956" i="11"/>
  <c r="X3956" i="11"/>
  <c r="U3957" i="11"/>
  <c r="V3957" i="11"/>
  <c r="W3957" i="11"/>
  <c r="X3957" i="11"/>
  <c r="U3958" i="11"/>
  <c r="V3958" i="11"/>
  <c r="W3958" i="11"/>
  <c r="X3958" i="11"/>
  <c r="U3959" i="11"/>
  <c r="V3959" i="11"/>
  <c r="W3959" i="11"/>
  <c r="X3959" i="11"/>
  <c r="U3960" i="11"/>
  <c r="V3960" i="11"/>
  <c r="W3960" i="11"/>
  <c r="X3960" i="11"/>
  <c r="U3961" i="11"/>
  <c r="V3961" i="11"/>
  <c r="W3961" i="11"/>
  <c r="X3961" i="11"/>
  <c r="U3962" i="11"/>
  <c r="V3962" i="11"/>
  <c r="W3962" i="11"/>
  <c r="X3962" i="11"/>
  <c r="U3963" i="11"/>
  <c r="V3963" i="11"/>
  <c r="W3963" i="11"/>
  <c r="X3963" i="11"/>
  <c r="U3964" i="11"/>
  <c r="V3964" i="11"/>
  <c r="W3964" i="11"/>
  <c r="X3964" i="11"/>
  <c r="U3965" i="11"/>
  <c r="V3965" i="11"/>
  <c r="W3965" i="11"/>
  <c r="X3965" i="11"/>
  <c r="U3966" i="11"/>
  <c r="V3966" i="11"/>
  <c r="W3966" i="11"/>
  <c r="X3966" i="11"/>
  <c r="U3967" i="11"/>
  <c r="V3967" i="11"/>
  <c r="W3967" i="11"/>
  <c r="X3967" i="11"/>
  <c r="U3968" i="11"/>
  <c r="V3968" i="11"/>
  <c r="W3968" i="11"/>
  <c r="X3968" i="11"/>
  <c r="U3969" i="11"/>
  <c r="V3969" i="11"/>
  <c r="W3969" i="11"/>
  <c r="X3969" i="11"/>
  <c r="U3970" i="11"/>
  <c r="V3970" i="11"/>
  <c r="W3970" i="11"/>
  <c r="X3970" i="11"/>
  <c r="U3971" i="11"/>
  <c r="V3971" i="11"/>
  <c r="W3971" i="11"/>
  <c r="X3971" i="11"/>
  <c r="U3972" i="11"/>
  <c r="V3972" i="11"/>
  <c r="W3972" i="11"/>
  <c r="X3972" i="11"/>
  <c r="U3973" i="11"/>
  <c r="V3973" i="11"/>
  <c r="W3973" i="11"/>
  <c r="X3973" i="11"/>
  <c r="U3974" i="11"/>
  <c r="V3974" i="11"/>
  <c r="W3974" i="11"/>
  <c r="X3974" i="11"/>
  <c r="U3975" i="11"/>
  <c r="V3975" i="11"/>
  <c r="W3975" i="11"/>
  <c r="X3975" i="11"/>
  <c r="U3976" i="11"/>
  <c r="V3976" i="11"/>
  <c r="W3976" i="11"/>
  <c r="X3976" i="11"/>
  <c r="U3977" i="11"/>
  <c r="V3977" i="11"/>
  <c r="W3977" i="11"/>
  <c r="X3977" i="11"/>
  <c r="U3978" i="11"/>
  <c r="V3978" i="11"/>
  <c r="W3978" i="11"/>
  <c r="X3978" i="11"/>
  <c r="U3979" i="11"/>
  <c r="V3979" i="11"/>
  <c r="W3979" i="11"/>
  <c r="X3979" i="11"/>
  <c r="U3980" i="11"/>
  <c r="V3980" i="11"/>
  <c r="W3980" i="11"/>
  <c r="X3980" i="11"/>
  <c r="U3981" i="11"/>
  <c r="V3981" i="11"/>
  <c r="W3981" i="11"/>
  <c r="X3981" i="11"/>
  <c r="U3982" i="11"/>
  <c r="V3982" i="11"/>
  <c r="W3982" i="11"/>
  <c r="X3982" i="11"/>
  <c r="U3983" i="11"/>
  <c r="V3983" i="11"/>
  <c r="W3983" i="11"/>
  <c r="X3983" i="11"/>
  <c r="U3984" i="11"/>
  <c r="V3984" i="11"/>
  <c r="W3984" i="11"/>
  <c r="X3984" i="11"/>
  <c r="U3985" i="11"/>
  <c r="V3985" i="11"/>
  <c r="W3985" i="11"/>
  <c r="X3985" i="11"/>
  <c r="U3986" i="11"/>
  <c r="V3986" i="11"/>
  <c r="W3986" i="11"/>
  <c r="X3986" i="11"/>
  <c r="U3987" i="11"/>
  <c r="V3987" i="11"/>
  <c r="W3987" i="11"/>
  <c r="X3987" i="11"/>
  <c r="U3988" i="11"/>
  <c r="V3988" i="11"/>
  <c r="W3988" i="11"/>
  <c r="X3988" i="11"/>
  <c r="U3989" i="11"/>
  <c r="V3989" i="11"/>
  <c r="W3989" i="11"/>
  <c r="X3989" i="11"/>
  <c r="U3990" i="11"/>
  <c r="V3990" i="11"/>
  <c r="W3990" i="11"/>
  <c r="X3990" i="11"/>
  <c r="U3991" i="11"/>
  <c r="V3991" i="11"/>
  <c r="W3991" i="11"/>
  <c r="X3991" i="11"/>
  <c r="U3992" i="11"/>
  <c r="V3992" i="11"/>
  <c r="W3992" i="11"/>
  <c r="X3992" i="11"/>
  <c r="U3993" i="11"/>
  <c r="V3993" i="11"/>
  <c r="W3993" i="11"/>
  <c r="X3993" i="11"/>
  <c r="U3994" i="11"/>
  <c r="V3994" i="11"/>
  <c r="W3994" i="11"/>
  <c r="X3994" i="11"/>
  <c r="U3995" i="11"/>
  <c r="V3995" i="11"/>
  <c r="W3995" i="11"/>
  <c r="X3995" i="11"/>
  <c r="U3996" i="11"/>
  <c r="V3996" i="11"/>
  <c r="W3996" i="11"/>
  <c r="X3996" i="11"/>
  <c r="U3997" i="11"/>
  <c r="V3997" i="11"/>
  <c r="W3997" i="11"/>
  <c r="X3997" i="11"/>
  <c r="U3998" i="11"/>
  <c r="V3998" i="11"/>
  <c r="W3998" i="11"/>
  <c r="X3998" i="11"/>
  <c r="U3999" i="11"/>
  <c r="V3999" i="11"/>
  <c r="W3999" i="11"/>
  <c r="X3999" i="11"/>
  <c r="U4000" i="11"/>
  <c r="V4000" i="11"/>
  <c r="W4000" i="11"/>
  <c r="X4000" i="11"/>
  <c r="U4001" i="11"/>
  <c r="V4001" i="11"/>
  <c r="W4001" i="11"/>
  <c r="X4001" i="11"/>
  <c r="U4002" i="11"/>
  <c r="V4002" i="11"/>
  <c r="W4002" i="11"/>
  <c r="X4002" i="11"/>
  <c r="U4003" i="11"/>
  <c r="V4003" i="11"/>
  <c r="W4003" i="11"/>
  <c r="X4003" i="11"/>
  <c r="U4004" i="11"/>
  <c r="V4004" i="11"/>
  <c r="W4004" i="11"/>
  <c r="X4004" i="11"/>
  <c r="U4005" i="11"/>
  <c r="V4005" i="11"/>
  <c r="W4005" i="11"/>
  <c r="X4005" i="11"/>
  <c r="U4006" i="11"/>
  <c r="V4006" i="11"/>
  <c r="W4006" i="11"/>
  <c r="X4006" i="11"/>
  <c r="U4007" i="11"/>
  <c r="V4007" i="11"/>
  <c r="W4007" i="11"/>
  <c r="X4007" i="11"/>
  <c r="U4008" i="11"/>
  <c r="V4008" i="11"/>
  <c r="W4008" i="11"/>
  <c r="X4008" i="11"/>
  <c r="U4009" i="11"/>
  <c r="V4009" i="11"/>
  <c r="W4009" i="11"/>
  <c r="X4009" i="11"/>
  <c r="U4010" i="11"/>
  <c r="V4010" i="11"/>
  <c r="W4010" i="11"/>
  <c r="X4010" i="11"/>
  <c r="U4011" i="11"/>
  <c r="V4011" i="11"/>
  <c r="W4011" i="11"/>
  <c r="X4011" i="11"/>
  <c r="U4012" i="11"/>
  <c r="V4012" i="11"/>
  <c r="W4012" i="11"/>
  <c r="X4012" i="11"/>
  <c r="U4013" i="11"/>
  <c r="V4013" i="11"/>
  <c r="W4013" i="11"/>
  <c r="X4013" i="11"/>
  <c r="U4014" i="11"/>
  <c r="V4014" i="11"/>
  <c r="W4014" i="11"/>
  <c r="X4014" i="11"/>
  <c r="U4015" i="11"/>
  <c r="V4015" i="11"/>
  <c r="W4015" i="11"/>
  <c r="X4015" i="11"/>
  <c r="U4016" i="11"/>
  <c r="V4016" i="11"/>
  <c r="W4016" i="11"/>
  <c r="X4016" i="11"/>
  <c r="U4017" i="11"/>
  <c r="V4017" i="11"/>
  <c r="W4017" i="11"/>
  <c r="X4017" i="11"/>
  <c r="U4018" i="11"/>
  <c r="V4018" i="11"/>
  <c r="W4018" i="11"/>
  <c r="X4018" i="11"/>
  <c r="U4019" i="11"/>
  <c r="V4019" i="11"/>
  <c r="W4019" i="11"/>
  <c r="X4019" i="11"/>
  <c r="U4020" i="11"/>
  <c r="V4020" i="11"/>
  <c r="W4020" i="11"/>
  <c r="X4020" i="11"/>
  <c r="U4021" i="11"/>
  <c r="V4021" i="11"/>
  <c r="W4021" i="11"/>
  <c r="X4021" i="11"/>
  <c r="U4022" i="11"/>
  <c r="V4022" i="11"/>
  <c r="W4022" i="11"/>
  <c r="X4022" i="11"/>
  <c r="U4023" i="11"/>
  <c r="V4023" i="11"/>
  <c r="W4023" i="11"/>
  <c r="X4023" i="11"/>
  <c r="U4024" i="11"/>
  <c r="V4024" i="11"/>
  <c r="W4024" i="11"/>
  <c r="X4024" i="11"/>
  <c r="U4025" i="11"/>
  <c r="V4025" i="11"/>
  <c r="W4025" i="11"/>
  <c r="X4025" i="11"/>
  <c r="U4026" i="11"/>
  <c r="V4026" i="11"/>
  <c r="W4026" i="11"/>
  <c r="X4026" i="11"/>
  <c r="U4027" i="11"/>
  <c r="V4027" i="11"/>
  <c r="W4027" i="11"/>
  <c r="X4027" i="11"/>
  <c r="U4028" i="11"/>
  <c r="V4028" i="11"/>
  <c r="W4028" i="11"/>
  <c r="X4028" i="11"/>
  <c r="U4029" i="11"/>
  <c r="V4029" i="11"/>
  <c r="W4029" i="11"/>
  <c r="X4029" i="11"/>
  <c r="U4030" i="11"/>
  <c r="V4030" i="11"/>
  <c r="W4030" i="11"/>
  <c r="X4030" i="11"/>
  <c r="U4031" i="11"/>
  <c r="V4031" i="11"/>
  <c r="W4031" i="11"/>
  <c r="X4031" i="11"/>
  <c r="U4032" i="11"/>
  <c r="V4032" i="11"/>
  <c r="W4032" i="11"/>
  <c r="X4032" i="11"/>
  <c r="U4033" i="11"/>
  <c r="V4033" i="11"/>
  <c r="W4033" i="11"/>
  <c r="X4033" i="11"/>
  <c r="U4034" i="11"/>
  <c r="V4034" i="11"/>
  <c r="W4034" i="11"/>
  <c r="X4034" i="11"/>
  <c r="U4035" i="11"/>
  <c r="V4035" i="11"/>
  <c r="W4035" i="11"/>
  <c r="X4035" i="11"/>
  <c r="U4036" i="11"/>
  <c r="V4036" i="11"/>
  <c r="W4036" i="11"/>
  <c r="X4036" i="11"/>
  <c r="U4037" i="11"/>
  <c r="V4037" i="11"/>
  <c r="W4037" i="11"/>
  <c r="X4037" i="11"/>
  <c r="U4038" i="11"/>
  <c r="V4038" i="11"/>
  <c r="W4038" i="11"/>
  <c r="X4038" i="11"/>
  <c r="U4039" i="11"/>
  <c r="V4039" i="11"/>
  <c r="W4039" i="11"/>
  <c r="X4039" i="11"/>
  <c r="U4040" i="11"/>
  <c r="V4040" i="11"/>
  <c r="W4040" i="11"/>
  <c r="X4040" i="11"/>
  <c r="U4041" i="11"/>
  <c r="V4041" i="11"/>
  <c r="W4041" i="11"/>
  <c r="X4041" i="11"/>
  <c r="U4042" i="11"/>
  <c r="V4042" i="11"/>
  <c r="W4042" i="11"/>
  <c r="X4042" i="11"/>
  <c r="U4043" i="11"/>
  <c r="V4043" i="11"/>
  <c r="W4043" i="11"/>
  <c r="X4043" i="11"/>
  <c r="U4044" i="11"/>
  <c r="V4044" i="11"/>
  <c r="W4044" i="11"/>
  <c r="X4044" i="11"/>
  <c r="U4045" i="11"/>
  <c r="V4045" i="11"/>
  <c r="W4045" i="11"/>
  <c r="X4045" i="11"/>
  <c r="U4046" i="11"/>
  <c r="V4046" i="11"/>
  <c r="W4046" i="11"/>
  <c r="X4046" i="11"/>
  <c r="U4047" i="11"/>
  <c r="V4047" i="11"/>
  <c r="W4047" i="11"/>
  <c r="X4047" i="11"/>
  <c r="U4048" i="11"/>
  <c r="V4048" i="11"/>
  <c r="W4048" i="11"/>
  <c r="X4048" i="11"/>
  <c r="U4049" i="11"/>
  <c r="V4049" i="11"/>
  <c r="W4049" i="11"/>
  <c r="X4049" i="11"/>
  <c r="U4050" i="11"/>
  <c r="V4050" i="11"/>
  <c r="W4050" i="11"/>
  <c r="X4050" i="11"/>
  <c r="U4051" i="11"/>
  <c r="V4051" i="11"/>
  <c r="W4051" i="11"/>
  <c r="X4051" i="11"/>
  <c r="U4052" i="11"/>
  <c r="V4052" i="11"/>
  <c r="W4052" i="11"/>
  <c r="X4052" i="11"/>
  <c r="U4053" i="11"/>
  <c r="V4053" i="11"/>
  <c r="W4053" i="11"/>
  <c r="X4053" i="11"/>
  <c r="U4054" i="11"/>
  <c r="V4054" i="11"/>
  <c r="W4054" i="11"/>
  <c r="X4054" i="11"/>
  <c r="U4055" i="11"/>
  <c r="V4055" i="11"/>
  <c r="W4055" i="11"/>
  <c r="X4055" i="11"/>
  <c r="U4056" i="11"/>
  <c r="V4056" i="11"/>
  <c r="W4056" i="11"/>
  <c r="X4056" i="11"/>
  <c r="U4057" i="11"/>
  <c r="V4057" i="11"/>
  <c r="W4057" i="11"/>
  <c r="X4057" i="11"/>
  <c r="U4058" i="11"/>
  <c r="V4058" i="11"/>
  <c r="W4058" i="11"/>
  <c r="X4058" i="11"/>
  <c r="U4059" i="11"/>
  <c r="V4059" i="11"/>
  <c r="W4059" i="11"/>
  <c r="X4059" i="11"/>
  <c r="U4060" i="11"/>
  <c r="V4060" i="11"/>
  <c r="W4060" i="11"/>
  <c r="X4060" i="11"/>
  <c r="U4061" i="11"/>
  <c r="V4061" i="11"/>
  <c r="W4061" i="11"/>
  <c r="X4061" i="11"/>
  <c r="U4062" i="11"/>
  <c r="V4062" i="11"/>
  <c r="W4062" i="11"/>
  <c r="X4062" i="11"/>
  <c r="U4063" i="11"/>
  <c r="V4063" i="11"/>
  <c r="W4063" i="11"/>
  <c r="X4063" i="11"/>
  <c r="U4064" i="11"/>
  <c r="V4064" i="11"/>
  <c r="W4064" i="11"/>
  <c r="X4064" i="11"/>
  <c r="U4065" i="11"/>
  <c r="V4065" i="11"/>
  <c r="W4065" i="11"/>
  <c r="X4065" i="11"/>
  <c r="U4066" i="11"/>
  <c r="V4066" i="11"/>
  <c r="W4066" i="11"/>
  <c r="X4066" i="11"/>
  <c r="U4067" i="11"/>
  <c r="V4067" i="11"/>
  <c r="W4067" i="11"/>
  <c r="X4067" i="11"/>
  <c r="U4068" i="11"/>
  <c r="V4068" i="11"/>
  <c r="W4068" i="11"/>
  <c r="X4068" i="11"/>
  <c r="U4069" i="11"/>
  <c r="V4069" i="11"/>
  <c r="W4069" i="11"/>
  <c r="X4069" i="11"/>
  <c r="U4070" i="11"/>
  <c r="V4070" i="11"/>
  <c r="W4070" i="11"/>
  <c r="X4070" i="11"/>
  <c r="U4071" i="11"/>
  <c r="V4071" i="11"/>
  <c r="W4071" i="11"/>
  <c r="X4071" i="11"/>
  <c r="U4072" i="11"/>
  <c r="V4072" i="11"/>
  <c r="W4072" i="11"/>
  <c r="X4072" i="11"/>
  <c r="U4073" i="11"/>
  <c r="V4073" i="11"/>
  <c r="W4073" i="11"/>
  <c r="X4073" i="11"/>
  <c r="U4074" i="11"/>
  <c r="V4074" i="11"/>
  <c r="W4074" i="11"/>
  <c r="X4074" i="11"/>
  <c r="U4075" i="11"/>
  <c r="V4075" i="11"/>
  <c r="W4075" i="11"/>
  <c r="X4075" i="11"/>
  <c r="U4076" i="11"/>
  <c r="V4076" i="11"/>
  <c r="W4076" i="11"/>
  <c r="X4076" i="11"/>
  <c r="U4077" i="11"/>
  <c r="V4077" i="11"/>
  <c r="W4077" i="11"/>
  <c r="X4077" i="11"/>
  <c r="U4078" i="11"/>
  <c r="V4078" i="11"/>
  <c r="W4078" i="11"/>
  <c r="X4078" i="11"/>
  <c r="U4079" i="11"/>
  <c r="V4079" i="11"/>
  <c r="W4079" i="11"/>
  <c r="X4079" i="11"/>
  <c r="U4080" i="11"/>
  <c r="V4080" i="11"/>
  <c r="W4080" i="11"/>
  <c r="X4080" i="11"/>
  <c r="U4081" i="11"/>
  <c r="V4081" i="11"/>
  <c r="W4081" i="11"/>
  <c r="X4081" i="11"/>
  <c r="U4082" i="11"/>
  <c r="V4082" i="11"/>
  <c r="W4082" i="11"/>
  <c r="X4082" i="11"/>
  <c r="U4083" i="11"/>
  <c r="V4083" i="11"/>
  <c r="W4083" i="11"/>
  <c r="X4083" i="11"/>
  <c r="U4084" i="11"/>
  <c r="V4084" i="11"/>
  <c r="W4084" i="11"/>
  <c r="X4084" i="11"/>
  <c r="U4085" i="11"/>
  <c r="V4085" i="11"/>
  <c r="W4085" i="11"/>
  <c r="X4085" i="11"/>
  <c r="U4086" i="11"/>
  <c r="V4086" i="11"/>
  <c r="W4086" i="11"/>
  <c r="X4086" i="11"/>
  <c r="U4087" i="11"/>
  <c r="V4087" i="11"/>
  <c r="W4087" i="11"/>
  <c r="X4087" i="11"/>
  <c r="U4088" i="11"/>
  <c r="V4088" i="11"/>
  <c r="W4088" i="11"/>
  <c r="X4088" i="11"/>
  <c r="U4089" i="11"/>
  <c r="V4089" i="11"/>
  <c r="W4089" i="11"/>
  <c r="X4089" i="11"/>
  <c r="U4090" i="11"/>
  <c r="V4090" i="11"/>
  <c r="W4090" i="11"/>
  <c r="X4090" i="11"/>
  <c r="U4091" i="11"/>
  <c r="V4091" i="11"/>
  <c r="W4091" i="11"/>
  <c r="X4091" i="11"/>
  <c r="U4092" i="11"/>
  <c r="V4092" i="11"/>
  <c r="W4092" i="11"/>
  <c r="X4092" i="11"/>
  <c r="U4093" i="11"/>
  <c r="V4093" i="11"/>
  <c r="W4093" i="11"/>
  <c r="X4093" i="11"/>
  <c r="U4094" i="11"/>
  <c r="V4094" i="11"/>
  <c r="W4094" i="11"/>
  <c r="X4094" i="11"/>
  <c r="U4095" i="11"/>
  <c r="V4095" i="11"/>
  <c r="W4095" i="11"/>
  <c r="X4095" i="11"/>
  <c r="U4096" i="11"/>
  <c r="V4096" i="11"/>
  <c r="W4096" i="11"/>
  <c r="X4096" i="11"/>
  <c r="U4097" i="11"/>
  <c r="V4097" i="11"/>
  <c r="W4097" i="11"/>
  <c r="X4097" i="11"/>
  <c r="U4098" i="11"/>
  <c r="V4098" i="11"/>
  <c r="W4098" i="11"/>
  <c r="X4098" i="11"/>
  <c r="U4099" i="11"/>
  <c r="V4099" i="11"/>
  <c r="W4099" i="11"/>
  <c r="X4099" i="11"/>
  <c r="U4100" i="11"/>
  <c r="V4100" i="11"/>
  <c r="W4100" i="11"/>
  <c r="X4100" i="11"/>
  <c r="U4101" i="11"/>
  <c r="V4101" i="11"/>
  <c r="W4101" i="11"/>
  <c r="X4101" i="11"/>
  <c r="U4102" i="11"/>
  <c r="V4102" i="11"/>
  <c r="W4102" i="11"/>
  <c r="X4102" i="11"/>
  <c r="U4103" i="11"/>
  <c r="V4103" i="11"/>
  <c r="W4103" i="11"/>
  <c r="X4103" i="11"/>
  <c r="U4104" i="11"/>
  <c r="V4104" i="11"/>
  <c r="W4104" i="11"/>
  <c r="X4104" i="11"/>
  <c r="U4105" i="11"/>
  <c r="V4105" i="11"/>
  <c r="W4105" i="11"/>
  <c r="X4105" i="11"/>
  <c r="U4106" i="11"/>
  <c r="V4106" i="11"/>
  <c r="W4106" i="11"/>
  <c r="X4106" i="11"/>
  <c r="U4107" i="11"/>
  <c r="V4107" i="11"/>
  <c r="W4107" i="11"/>
  <c r="X4107" i="11"/>
  <c r="U4108" i="11"/>
  <c r="V4108" i="11"/>
  <c r="W4108" i="11"/>
  <c r="X4108" i="11"/>
  <c r="U4109" i="11"/>
  <c r="V4109" i="11"/>
  <c r="W4109" i="11"/>
  <c r="X4109" i="11"/>
  <c r="U4110" i="11"/>
  <c r="V4110" i="11"/>
  <c r="W4110" i="11"/>
  <c r="X4110" i="11"/>
  <c r="U4111" i="11"/>
  <c r="V4111" i="11"/>
  <c r="W4111" i="11"/>
  <c r="X4111" i="11"/>
  <c r="U4112" i="11"/>
  <c r="V4112" i="11"/>
  <c r="W4112" i="11"/>
  <c r="X4112" i="11"/>
  <c r="U4113" i="11"/>
  <c r="V4113" i="11"/>
  <c r="W4113" i="11"/>
  <c r="X4113" i="11"/>
  <c r="U4114" i="11"/>
  <c r="V4114" i="11"/>
  <c r="W4114" i="11"/>
  <c r="X4114" i="11"/>
  <c r="U4115" i="11"/>
  <c r="V4115" i="11"/>
  <c r="W4115" i="11"/>
  <c r="X4115" i="11"/>
  <c r="U4116" i="11"/>
  <c r="V4116" i="11"/>
  <c r="W4116" i="11"/>
  <c r="X4116" i="11"/>
  <c r="U4117" i="11"/>
  <c r="V4117" i="11"/>
  <c r="W4117" i="11"/>
  <c r="X4117" i="11"/>
  <c r="U4118" i="11"/>
  <c r="V4118" i="11"/>
  <c r="W4118" i="11"/>
  <c r="X4118" i="11"/>
  <c r="U4119" i="11"/>
  <c r="V4119" i="11"/>
  <c r="W4119" i="11"/>
  <c r="X4119" i="11"/>
  <c r="U4120" i="11"/>
  <c r="V4120" i="11"/>
  <c r="W4120" i="11"/>
  <c r="X4120" i="11"/>
  <c r="U4121" i="11"/>
  <c r="V4121" i="11"/>
  <c r="W4121" i="11"/>
  <c r="X4121" i="11"/>
  <c r="U4122" i="11"/>
  <c r="V4122" i="11"/>
  <c r="W4122" i="11"/>
  <c r="X4122" i="11"/>
  <c r="U4123" i="11"/>
  <c r="V4123" i="11"/>
  <c r="W4123" i="11"/>
  <c r="X4123" i="11"/>
  <c r="U4124" i="11"/>
  <c r="V4124" i="11"/>
  <c r="W4124" i="11"/>
  <c r="X4124" i="11"/>
  <c r="U4125" i="11"/>
  <c r="V4125" i="11"/>
  <c r="W4125" i="11"/>
  <c r="X4125" i="11"/>
  <c r="U4126" i="11"/>
  <c r="V4126" i="11"/>
  <c r="W4126" i="11"/>
  <c r="X4126" i="11"/>
  <c r="U4127" i="11"/>
  <c r="V4127" i="11"/>
  <c r="W4127" i="11"/>
  <c r="X4127" i="11"/>
  <c r="U4128" i="11"/>
  <c r="V4128" i="11"/>
  <c r="W4128" i="11"/>
  <c r="X4128" i="11"/>
  <c r="U4129" i="11"/>
  <c r="V4129" i="11"/>
  <c r="W4129" i="11"/>
  <c r="X4129" i="11"/>
  <c r="U4130" i="11"/>
  <c r="V4130" i="11"/>
  <c r="W4130" i="11"/>
  <c r="X4130" i="11"/>
  <c r="U4131" i="11"/>
  <c r="V4131" i="11"/>
  <c r="W4131" i="11"/>
  <c r="X4131" i="11"/>
  <c r="U4132" i="11"/>
  <c r="V4132" i="11"/>
  <c r="W4132" i="11"/>
  <c r="X4132" i="11"/>
  <c r="U4133" i="11"/>
  <c r="V4133" i="11"/>
  <c r="W4133" i="11"/>
  <c r="X4133" i="11"/>
  <c r="U4134" i="11"/>
  <c r="V4134" i="11"/>
  <c r="W4134" i="11"/>
  <c r="X4134" i="11"/>
  <c r="U4135" i="11"/>
  <c r="V4135" i="11"/>
  <c r="W4135" i="11"/>
  <c r="X4135" i="11"/>
  <c r="U4136" i="11"/>
  <c r="V4136" i="11"/>
  <c r="W4136" i="11"/>
  <c r="X4136" i="11"/>
  <c r="U4137" i="11"/>
  <c r="V4137" i="11"/>
  <c r="W4137" i="11"/>
  <c r="X4137" i="11"/>
  <c r="U4138" i="11"/>
  <c r="V4138" i="11"/>
  <c r="W4138" i="11"/>
  <c r="X4138" i="11"/>
  <c r="U4139" i="11"/>
  <c r="V4139" i="11"/>
  <c r="W4139" i="11"/>
  <c r="X4139" i="11"/>
  <c r="U4140" i="11"/>
  <c r="V4140" i="11"/>
  <c r="W4140" i="11"/>
  <c r="X4140" i="11"/>
  <c r="U4141" i="11"/>
  <c r="V4141" i="11"/>
  <c r="W4141" i="11"/>
  <c r="X4141" i="11"/>
  <c r="U4142" i="11"/>
  <c r="V4142" i="11"/>
  <c r="W4142" i="11"/>
  <c r="X4142" i="11"/>
  <c r="U4143" i="11"/>
  <c r="V4143" i="11"/>
  <c r="W4143" i="11"/>
  <c r="X4143" i="11"/>
  <c r="U4144" i="11"/>
  <c r="V4144" i="11"/>
  <c r="W4144" i="11"/>
  <c r="X4144" i="11"/>
  <c r="U4145" i="11"/>
  <c r="V4145" i="11"/>
  <c r="W4145" i="11"/>
  <c r="X4145" i="11"/>
  <c r="U4146" i="11"/>
  <c r="V4146" i="11"/>
  <c r="W4146" i="11"/>
  <c r="X4146" i="11"/>
  <c r="U4147" i="11"/>
  <c r="V4147" i="11"/>
  <c r="W4147" i="11"/>
  <c r="X4147" i="11"/>
  <c r="U4148" i="11"/>
  <c r="V4148" i="11"/>
  <c r="W4148" i="11"/>
  <c r="X4148" i="11"/>
  <c r="U4149" i="11"/>
  <c r="V4149" i="11"/>
  <c r="W4149" i="11"/>
  <c r="X4149" i="11"/>
  <c r="U4150" i="11"/>
  <c r="V4150" i="11"/>
  <c r="W4150" i="11"/>
  <c r="X4150" i="11"/>
  <c r="U4151" i="11"/>
  <c r="V4151" i="11"/>
  <c r="W4151" i="11"/>
  <c r="X4151" i="11"/>
  <c r="U4152" i="11"/>
  <c r="V4152" i="11"/>
  <c r="W4152" i="11"/>
  <c r="X4152" i="11"/>
  <c r="U4153" i="11"/>
  <c r="V4153" i="11"/>
  <c r="W4153" i="11"/>
  <c r="X4153" i="11"/>
  <c r="U4154" i="11"/>
  <c r="V4154" i="11"/>
  <c r="W4154" i="11"/>
  <c r="X4154" i="11"/>
  <c r="U4155" i="11"/>
  <c r="V4155" i="11"/>
  <c r="W4155" i="11"/>
  <c r="X4155" i="11"/>
  <c r="U4156" i="11"/>
  <c r="V4156" i="11"/>
  <c r="W4156" i="11"/>
  <c r="X4156" i="11"/>
  <c r="U4157" i="11"/>
  <c r="V4157" i="11"/>
  <c r="W4157" i="11"/>
  <c r="X4157" i="11"/>
  <c r="U4158" i="11"/>
  <c r="V4158" i="11"/>
  <c r="W4158" i="11"/>
  <c r="X4158" i="11"/>
  <c r="U4159" i="11"/>
  <c r="V4159" i="11"/>
  <c r="W4159" i="11"/>
  <c r="X4159" i="11"/>
  <c r="U4160" i="11"/>
  <c r="V4160" i="11"/>
  <c r="W4160" i="11"/>
  <c r="X4160" i="11"/>
  <c r="U4161" i="11"/>
  <c r="V4161" i="11"/>
  <c r="W4161" i="11"/>
  <c r="X4161" i="11"/>
  <c r="U4162" i="11"/>
  <c r="V4162" i="11"/>
  <c r="W4162" i="11"/>
  <c r="X4162" i="11"/>
  <c r="U4163" i="11"/>
  <c r="V4163" i="11"/>
  <c r="W4163" i="11"/>
  <c r="X4163" i="11"/>
  <c r="U4164" i="11"/>
  <c r="V4164" i="11"/>
  <c r="W4164" i="11"/>
  <c r="X4164" i="11"/>
  <c r="U4165" i="11"/>
  <c r="V4165" i="11"/>
  <c r="W4165" i="11"/>
  <c r="X4165" i="11"/>
  <c r="U4166" i="11"/>
  <c r="V4166" i="11"/>
  <c r="W4166" i="11"/>
  <c r="X4166" i="11"/>
  <c r="U4167" i="11"/>
  <c r="V4167" i="11"/>
  <c r="W4167" i="11"/>
  <c r="X4167" i="11"/>
  <c r="U4168" i="11"/>
  <c r="V4168" i="11"/>
  <c r="W4168" i="11"/>
  <c r="X4168" i="11"/>
  <c r="U4169" i="11"/>
  <c r="V4169" i="11"/>
  <c r="W4169" i="11"/>
  <c r="X4169" i="11"/>
  <c r="U4170" i="11"/>
  <c r="V4170" i="11"/>
  <c r="W4170" i="11"/>
  <c r="X4170" i="11"/>
  <c r="U4171" i="11"/>
  <c r="V4171" i="11"/>
  <c r="W4171" i="11"/>
  <c r="X4171" i="11"/>
  <c r="U4172" i="11"/>
  <c r="V4172" i="11"/>
  <c r="W4172" i="11"/>
  <c r="X4172" i="11"/>
  <c r="U4173" i="11"/>
  <c r="V4173" i="11"/>
  <c r="W4173" i="11"/>
  <c r="X4173" i="11"/>
  <c r="U4174" i="11"/>
  <c r="V4174" i="11"/>
  <c r="W4174" i="11"/>
  <c r="X4174" i="11"/>
  <c r="U4175" i="11"/>
  <c r="V4175" i="11"/>
  <c r="W4175" i="11"/>
  <c r="X4175" i="11"/>
  <c r="U4176" i="11"/>
  <c r="V4176" i="11"/>
  <c r="W4176" i="11"/>
  <c r="X4176" i="11"/>
  <c r="U4177" i="11"/>
  <c r="V4177" i="11"/>
  <c r="W4177" i="11"/>
  <c r="X4177" i="11"/>
  <c r="U4178" i="11"/>
  <c r="V4178" i="11"/>
  <c r="W4178" i="11"/>
  <c r="X4178" i="11"/>
  <c r="U4179" i="11"/>
  <c r="V4179" i="11"/>
  <c r="W4179" i="11"/>
  <c r="X4179" i="11"/>
  <c r="U4180" i="11"/>
  <c r="V4180" i="11"/>
  <c r="W4180" i="11"/>
  <c r="X4180" i="11"/>
  <c r="U4181" i="11"/>
  <c r="V4181" i="11"/>
  <c r="W4181" i="11"/>
  <c r="X4181" i="11"/>
  <c r="U4182" i="11"/>
  <c r="V4182" i="11"/>
  <c r="W4182" i="11"/>
  <c r="X4182" i="11"/>
  <c r="U4183" i="11"/>
  <c r="V4183" i="11"/>
  <c r="W4183" i="11"/>
  <c r="X4183" i="11"/>
  <c r="U4184" i="11"/>
  <c r="V4184" i="11"/>
  <c r="W4184" i="11"/>
  <c r="X4184" i="11"/>
  <c r="U4185" i="11"/>
  <c r="V4185" i="11"/>
  <c r="W4185" i="11"/>
  <c r="X4185" i="11"/>
  <c r="U4186" i="11"/>
  <c r="V4186" i="11"/>
  <c r="W4186" i="11"/>
  <c r="X4186" i="11"/>
  <c r="U4187" i="11"/>
  <c r="V4187" i="11"/>
  <c r="W4187" i="11"/>
  <c r="X4187" i="11"/>
  <c r="U4188" i="11"/>
  <c r="V4188" i="11"/>
  <c r="W4188" i="11"/>
  <c r="X4188" i="11"/>
  <c r="U4189" i="11"/>
  <c r="V4189" i="11"/>
  <c r="W4189" i="11"/>
  <c r="X4189" i="11"/>
  <c r="U4190" i="11"/>
  <c r="V4190" i="11"/>
  <c r="W4190" i="11"/>
  <c r="X4190" i="11"/>
  <c r="U4191" i="11"/>
  <c r="V4191" i="11"/>
  <c r="W4191" i="11"/>
  <c r="X4191" i="11"/>
  <c r="U4192" i="11"/>
  <c r="V4192" i="11"/>
  <c r="W4192" i="11"/>
  <c r="X4192" i="11"/>
  <c r="U4193" i="11"/>
  <c r="V4193" i="11"/>
  <c r="W4193" i="11"/>
  <c r="X4193" i="11"/>
  <c r="U4194" i="11"/>
  <c r="V4194" i="11"/>
  <c r="W4194" i="11"/>
  <c r="X4194" i="11"/>
  <c r="U4195" i="11"/>
  <c r="V4195" i="11"/>
  <c r="W4195" i="11"/>
  <c r="X4195" i="11"/>
  <c r="U4196" i="11"/>
  <c r="V4196" i="11"/>
  <c r="W4196" i="11"/>
  <c r="X4196" i="11"/>
  <c r="U4197" i="11"/>
  <c r="V4197" i="11"/>
  <c r="W4197" i="11"/>
  <c r="X4197" i="11"/>
  <c r="U4198" i="11"/>
  <c r="V4198" i="11"/>
  <c r="W4198" i="11"/>
  <c r="X4198" i="11"/>
  <c r="U4199" i="11"/>
  <c r="V4199" i="11"/>
  <c r="W4199" i="11"/>
  <c r="X4199" i="11"/>
  <c r="U4200" i="11"/>
  <c r="V4200" i="11"/>
  <c r="W4200" i="11"/>
  <c r="X4200" i="11"/>
  <c r="U4201" i="11"/>
  <c r="V4201" i="11"/>
  <c r="W4201" i="11"/>
  <c r="X4201" i="11"/>
  <c r="U4202" i="11"/>
  <c r="V4202" i="11"/>
  <c r="W4202" i="11"/>
  <c r="X4202" i="11"/>
  <c r="U4203" i="11"/>
  <c r="V4203" i="11"/>
  <c r="W4203" i="11"/>
  <c r="X4203" i="11"/>
  <c r="U4204" i="11"/>
  <c r="V4204" i="11"/>
  <c r="W4204" i="11"/>
  <c r="X4204" i="11"/>
  <c r="U4205" i="11"/>
  <c r="V4205" i="11"/>
  <c r="W4205" i="11"/>
  <c r="X4205" i="11"/>
  <c r="U4206" i="11"/>
  <c r="V4206" i="11"/>
  <c r="W4206" i="11"/>
  <c r="X4206" i="11"/>
  <c r="U4207" i="11"/>
  <c r="V4207" i="11"/>
  <c r="W4207" i="11"/>
  <c r="X4207" i="11"/>
  <c r="U4208" i="11"/>
  <c r="V4208" i="11"/>
  <c r="W4208" i="11"/>
  <c r="X4208" i="11"/>
  <c r="U4209" i="11"/>
  <c r="V4209" i="11"/>
  <c r="W4209" i="11"/>
  <c r="X4209" i="11"/>
  <c r="U4210" i="11"/>
  <c r="V4210" i="11"/>
  <c r="W4210" i="11"/>
  <c r="X4210" i="11"/>
  <c r="U4211" i="11"/>
  <c r="V4211" i="11"/>
  <c r="W4211" i="11"/>
  <c r="X4211" i="11"/>
  <c r="U4212" i="11"/>
  <c r="V4212" i="11"/>
  <c r="W4212" i="11"/>
  <c r="X4212" i="11"/>
  <c r="U4213" i="11"/>
  <c r="V4213" i="11"/>
  <c r="W4213" i="11"/>
  <c r="X4213" i="11"/>
  <c r="U4214" i="11"/>
  <c r="V4214" i="11"/>
  <c r="W4214" i="11"/>
  <c r="X4214" i="11"/>
  <c r="U4215" i="11"/>
  <c r="V4215" i="11"/>
  <c r="W4215" i="11"/>
  <c r="X4215" i="11"/>
  <c r="U4216" i="11"/>
  <c r="V4216" i="11"/>
  <c r="W4216" i="11"/>
  <c r="X4216" i="11"/>
  <c r="U4217" i="11"/>
  <c r="V4217" i="11"/>
  <c r="W4217" i="11"/>
  <c r="X4217" i="11"/>
  <c r="U4218" i="11"/>
  <c r="V4218" i="11"/>
  <c r="W4218" i="11"/>
  <c r="X4218" i="11"/>
  <c r="U4219" i="11"/>
  <c r="V4219" i="11"/>
  <c r="W4219" i="11"/>
  <c r="X4219" i="11"/>
  <c r="U4220" i="11"/>
  <c r="V4220" i="11"/>
  <c r="W4220" i="11"/>
  <c r="X4220" i="11"/>
  <c r="U4221" i="11"/>
  <c r="V4221" i="11"/>
  <c r="W4221" i="11"/>
  <c r="X4221" i="11"/>
  <c r="U4222" i="11"/>
  <c r="V4222" i="11"/>
  <c r="W4222" i="11"/>
  <c r="X4222" i="11"/>
  <c r="U4223" i="11"/>
  <c r="V4223" i="11"/>
  <c r="W4223" i="11"/>
  <c r="X4223" i="11"/>
  <c r="U4224" i="11"/>
  <c r="V4224" i="11"/>
  <c r="W4224" i="11"/>
  <c r="X4224" i="11"/>
  <c r="U4225" i="11"/>
  <c r="V4225" i="11"/>
  <c r="W4225" i="11"/>
  <c r="X4225" i="11"/>
  <c r="U4226" i="11"/>
  <c r="V4226" i="11"/>
  <c r="W4226" i="11"/>
  <c r="X4226" i="11"/>
  <c r="U4227" i="11"/>
  <c r="V4227" i="11"/>
  <c r="W4227" i="11"/>
  <c r="X4227" i="11"/>
  <c r="U4228" i="11"/>
  <c r="V4228" i="11"/>
  <c r="W4228" i="11"/>
  <c r="X4228" i="11"/>
  <c r="U4229" i="11"/>
  <c r="V4229" i="11"/>
  <c r="W4229" i="11"/>
  <c r="X4229" i="11"/>
  <c r="U4230" i="11"/>
  <c r="V4230" i="11"/>
  <c r="W4230" i="11"/>
  <c r="X4230" i="11"/>
  <c r="U4231" i="11"/>
  <c r="V4231" i="11"/>
  <c r="W4231" i="11"/>
  <c r="X4231" i="11"/>
  <c r="U4232" i="11"/>
  <c r="V4232" i="11"/>
  <c r="W4232" i="11"/>
  <c r="X4232" i="11"/>
  <c r="U4233" i="11"/>
  <c r="V4233" i="11"/>
  <c r="W4233" i="11"/>
  <c r="X4233" i="11"/>
  <c r="U4234" i="11"/>
  <c r="V4234" i="11"/>
  <c r="W4234" i="11"/>
  <c r="X4234" i="11"/>
  <c r="U4235" i="11"/>
  <c r="V4235" i="11"/>
  <c r="W4235" i="11"/>
  <c r="X4235" i="11"/>
  <c r="U4236" i="11"/>
  <c r="V4236" i="11"/>
  <c r="W4236" i="11"/>
  <c r="X4236" i="11"/>
  <c r="U4237" i="11"/>
  <c r="V4237" i="11"/>
  <c r="W4237" i="11"/>
  <c r="X4237" i="11"/>
  <c r="U4238" i="11"/>
  <c r="V4238" i="11"/>
  <c r="W4238" i="11"/>
  <c r="X4238" i="11"/>
  <c r="U4239" i="11"/>
  <c r="V4239" i="11"/>
  <c r="W4239" i="11"/>
  <c r="X4239" i="11"/>
  <c r="U4240" i="11"/>
  <c r="V4240" i="11"/>
  <c r="W4240" i="11"/>
  <c r="X4240" i="11"/>
  <c r="U4241" i="11"/>
  <c r="V4241" i="11"/>
  <c r="W4241" i="11"/>
  <c r="X4241" i="11"/>
  <c r="U4242" i="11"/>
  <c r="V4242" i="11"/>
  <c r="W4242" i="11"/>
  <c r="X4242" i="11"/>
  <c r="U4243" i="11"/>
  <c r="V4243" i="11"/>
  <c r="W4243" i="11"/>
  <c r="X4243" i="11"/>
  <c r="U4244" i="11"/>
  <c r="V4244" i="11"/>
  <c r="W4244" i="11"/>
  <c r="X4244" i="11"/>
  <c r="U4245" i="11"/>
  <c r="V4245" i="11"/>
  <c r="W4245" i="11"/>
  <c r="X4245" i="11"/>
  <c r="U4246" i="11"/>
  <c r="V4246" i="11"/>
  <c r="W4246" i="11"/>
  <c r="X4246" i="11"/>
  <c r="U4247" i="11"/>
  <c r="V4247" i="11"/>
  <c r="W4247" i="11"/>
  <c r="X4247" i="11"/>
  <c r="U4248" i="11"/>
  <c r="V4248" i="11"/>
  <c r="W4248" i="11"/>
  <c r="X4248" i="11"/>
  <c r="U4249" i="11"/>
  <c r="V4249" i="11"/>
  <c r="W4249" i="11"/>
  <c r="X4249" i="11"/>
  <c r="U4250" i="11"/>
  <c r="V4250" i="11"/>
  <c r="W4250" i="11"/>
  <c r="X4250" i="11"/>
  <c r="U4251" i="11"/>
  <c r="V4251" i="11"/>
  <c r="W4251" i="11"/>
  <c r="X4251" i="11"/>
  <c r="U4252" i="11"/>
  <c r="V4252" i="11"/>
  <c r="W4252" i="11"/>
  <c r="X4252" i="11"/>
  <c r="U4253" i="11"/>
  <c r="V4253" i="11"/>
  <c r="W4253" i="11"/>
  <c r="X4253" i="11"/>
  <c r="U4254" i="11"/>
  <c r="V4254" i="11"/>
  <c r="W4254" i="11"/>
  <c r="X4254" i="11"/>
  <c r="U4255" i="11"/>
  <c r="V4255" i="11"/>
  <c r="W4255" i="11"/>
  <c r="X4255" i="11"/>
  <c r="U4256" i="11"/>
  <c r="V4256" i="11"/>
  <c r="W4256" i="11"/>
  <c r="X4256" i="11"/>
  <c r="U4257" i="11"/>
  <c r="V4257" i="11"/>
  <c r="W4257" i="11"/>
  <c r="X4257" i="11"/>
  <c r="U4258" i="11"/>
  <c r="V4258" i="11"/>
  <c r="W4258" i="11"/>
  <c r="X4258" i="11"/>
  <c r="U4259" i="11"/>
  <c r="V4259" i="11"/>
  <c r="W4259" i="11"/>
  <c r="X4259" i="11"/>
  <c r="U4260" i="11"/>
  <c r="V4260" i="11"/>
  <c r="W4260" i="11"/>
  <c r="X4260" i="11"/>
  <c r="U4261" i="11"/>
  <c r="V4261" i="11"/>
  <c r="W4261" i="11"/>
  <c r="X4261" i="11"/>
  <c r="U4262" i="11"/>
  <c r="V4262" i="11"/>
  <c r="W4262" i="11"/>
  <c r="X4262" i="11"/>
  <c r="U4263" i="11"/>
  <c r="V4263" i="11"/>
  <c r="W4263" i="11"/>
  <c r="X4263" i="11"/>
  <c r="U4264" i="11"/>
  <c r="V4264" i="11"/>
  <c r="W4264" i="11"/>
  <c r="X4264" i="11"/>
  <c r="U4265" i="11"/>
  <c r="V4265" i="11"/>
  <c r="W4265" i="11"/>
  <c r="X4265" i="11"/>
  <c r="U4266" i="11"/>
  <c r="V4266" i="11"/>
  <c r="W4266" i="11"/>
  <c r="X4266" i="11"/>
  <c r="U4267" i="11"/>
  <c r="V4267" i="11"/>
  <c r="W4267" i="11"/>
  <c r="X4267" i="11"/>
  <c r="U4268" i="11"/>
  <c r="V4268" i="11"/>
  <c r="W4268" i="11"/>
  <c r="X4268" i="11"/>
  <c r="U4269" i="11"/>
  <c r="V4269" i="11"/>
  <c r="W4269" i="11"/>
  <c r="X4269" i="11"/>
  <c r="U4270" i="11"/>
  <c r="V4270" i="11"/>
  <c r="W4270" i="11"/>
  <c r="X4270" i="11"/>
  <c r="U4271" i="11"/>
  <c r="V4271" i="11"/>
  <c r="W4271" i="11"/>
  <c r="X4271" i="11"/>
  <c r="U4272" i="11"/>
  <c r="V4272" i="11"/>
  <c r="W4272" i="11"/>
  <c r="X4272" i="11"/>
  <c r="U4273" i="11"/>
  <c r="V4273" i="11"/>
  <c r="W4273" i="11"/>
  <c r="X4273" i="11"/>
  <c r="U4274" i="11"/>
  <c r="V4274" i="11"/>
  <c r="W4274" i="11"/>
  <c r="X4274" i="11"/>
  <c r="U4275" i="11"/>
  <c r="V4275" i="11"/>
  <c r="W4275" i="11"/>
  <c r="X4275" i="11"/>
  <c r="U4276" i="11"/>
  <c r="V4276" i="11"/>
  <c r="W4276" i="11"/>
  <c r="X4276" i="11"/>
  <c r="U4277" i="11"/>
  <c r="V4277" i="11"/>
  <c r="W4277" i="11"/>
  <c r="X4277" i="11"/>
  <c r="U4278" i="11"/>
  <c r="V4278" i="11"/>
  <c r="W4278" i="11"/>
  <c r="X4278" i="11"/>
  <c r="U4279" i="11"/>
  <c r="V4279" i="11"/>
  <c r="W4279" i="11"/>
  <c r="X4279" i="11"/>
  <c r="U4280" i="11"/>
  <c r="V4280" i="11"/>
  <c r="W4280" i="11"/>
  <c r="X4280" i="11"/>
  <c r="U4281" i="11"/>
  <c r="V4281" i="11"/>
  <c r="W4281" i="11"/>
  <c r="X4281" i="11"/>
  <c r="U4282" i="11"/>
  <c r="V4282" i="11"/>
  <c r="W4282" i="11"/>
  <c r="X4282" i="11"/>
  <c r="U4283" i="11"/>
  <c r="V4283" i="11"/>
  <c r="W4283" i="11"/>
  <c r="X4283" i="11"/>
  <c r="U4284" i="11"/>
  <c r="V4284" i="11"/>
  <c r="W4284" i="11"/>
  <c r="X4284" i="11"/>
  <c r="U4285" i="11"/>
  <c r="V4285" i="11"/>
  <c r="W4285" i="11"/>
  <c r="X4285" i="11"/>
  <c r="U4286" i="11"/>
  <c r="V4286" i="11"/>
  <c r="W4286" i="11"/>
  <c r="X4286" i="11"/>
  <c r="U4287" i="11"/>
  <c r="V4287" i="11"/>
  <c r="W4287" i="11"/>
  <c r="X4287" i="11"/>
  <c r="U4288" i="11"/>
  <c r="V4288" i="11"/>
  <c r="W4288" i="11"/>
  <c r="X4288" i="11"/>
  <c r="U4289" i="11"/>
  <c r="V4289" i="11"/>
  <c r="W4289" i="11"/>
  <c r="X4289" i="11"/>
  <c r="U4290" i="11"/>
  <c r="V4290" i="11"/>
  <c r="W4290" i="11"/>
  <c r="X4290" i="11"/>
  <c r="U4291" i="11"/>
  <c r="V4291" i="11"/>
  <c r="W4291" i="11"/>
  <c r="X4291" i="11"/>
  <c r="U4292" i="11"/>
  <c r="V4292" i="11"/>
  <c r="W4292" i="11"/>
  <c r="X4292" i="11"/>
  <c r="U4293" i="11"/>
  <c r="V4293" i="11"/>
  <c r="W4293" i="11"/>
  <c r="X4293" i="11"/>
  <c r="U4294" i="11"/>
  <c r="V4294" i="11"/>
  <c r="W4294" i="11"/>
  <c r="X4294" i="11"/>
  <c r="U4295" i="11"/>
  <c r="V4295" i="11"/>
  <c r="W4295" i="11"/>
  <c r="X4295" i="11"/>
  <c r="U4296" i="11"/>
  <c r="V4296" i="11"/>
  <c r="W4296" i="11"/>
  <c r="X4296" i="11"/>
  <c r="U4297" i="11"/>
  <c r="V4297" i="11"/>
  <c r="W4297" i="11"/>
  <c r="X4297" i="11"/>
  <c r="U4298" i="11"/>
  <c r="V4298" i="11"/>
  <c r="W4298" i="11"/>
  <c r="X4298" i="11"/>
  <c r="U4299" i="11"/>
  <c r="V4299" i="11"/>
  <c r="W4299" i="11"/>
  <c r="X4299" i="11"/>
  <c r="U4300" i="11"/>
  <c r="V4300" i="11"/>
  <c r="W4300" i="11"/>
  <c r="X4300" i="11"/>
  <c r="U4301" i="11"/>
  <c r="V4301" i="11"/>
  <c r="W4301" i="11"/>
  <c r="X4301" i="11"/>
  <c r="U4302" i="11"/>
  <c r="V4302" i="11"/>
  <c r="W4302" i="11"/>
  <c r="X4302" i="11"/>
  <c r="U4303" i="11"/>
  <c r="V4303" i="11"/>
  <c r="W4303" i="11"/>
  <c r="X4303" i="11"/>
  <c r="U4304" i="11"/>
  <c r="V4304" i="11"/>
  <c r="W4304" i="11"/>
  <c r="X4304" i="11"/>
  <c r="U4305" i="11"/>
  <c r="V4305" i="11"/>
  <c r="W4305" i="11"/>
  <c r="X4305" i="11"/>
  <c r="U4306" i="11"/>
  <c r="V4306" i="11"/>
  <c r="W4306" i="11"/>
  <c r="X4306" i="11"/>
  <c r="U4307" i="11"/>
  <c r="V4307" i="11"/>
  <c r="W4307" i="11"/>
  <c r="X4307" i="11"/>
  <c r="U4308" i="11"/>
  <c r="V4308" i="11"/>
  <c r="W4308" i="11"/>
  <c r="X4308" i="11"/>
  <c r="U4309" i="11"/>
  <c r="V4309" i="11"/>
  <c r="W4309" i="11"/>
  <c r="X4309" i="11"/>
  <c r="U4310" i="11"/>
  <c r="V4310" i="11"/>
  <c r="W4310" i="11"/>
  <c r="X4310" i="11"/>
  <c r="U4311" i="11"/>
  <c r="V4311" i="11"/>
  <c r="W4311" i="11"/>
  <c r="X4311" i="11"/>
  <c r="U4312" i="11"/>
  <c r="V4312" i="11"/>
  <c r="W4312" i="11"/>
  <c r="X4312" i="11"/>
  <c r="U4313" i="11"/>
  <c r="V4313" i="11"/>
  <c r="W4313" i="11"/>
  <c r="X4313" i="11"/>
  <c r="U4314" i="11"/>
  <c r="V4314" i="11"/>
  <c r="W4314" i="11"/>
  <c r="X4314" i="11"/>
  <c r="U4315" i="11"/>
  <c r="V4315" i="11"/>
  <c r="W4315" i="11"/>
  <c r="X4315" i="11"/>
  <c r="U4316" i="11"/>
  <c r="V4316" i="11"/>
  <c r="W4316" i="11"/>
  <c r="X4316" i="11"/>
  <c r="U4317" i="11"/>
  <c r="V4317" i="11"/>
  <c r="W4317" i="11"/>
  <c r="X4317" i="11"/>
  <c r="U4318" i="11"/>
  <c r="V4318" i="11"/>
  <c r="W4318" i="11"/>
  <c r="X4318" i="11"/>
  <c r="U4319" i="11"/>
  <c r="V4319" i="11"/>
  <c r="W4319" i="11"/>
  <c r="X4319" i="11"/>
  <c r="U4320" i="11"/>
  <c r="V4320" i="11"/>
  <c r="W4320" i="11"/>
  <c r="X4320" i="11"/>
  <c r="U4321" i="11"/>
  <c r="V4321" i="11"/>
  <c r="W4321" i="11"/>
  <c r="X4321" i="11"/>
  <c r="U4322" i="11"/>
  <c r="V4322" i="11"/>
  <c r="W4322" i="11"/>
  <c r="X4322" i="11"/>
  <c r="U4323" i="11"/>
  <c r="V4323" i="11"/>
  <c r="W4323" i="11"/>
  <c r="X4323" i="11"/>
  <c r="U4324" i="11"/>
  <c r="V4324" i="11"/>
  <c r="W4324" i="11"/>
  <c r="X4324" i="11"/>
  <c r="U4325" i="11"/>
  <c r="V4325" i="11"/>
  <c r="W4325" i="11"/>
  <c r="X4325" i="11"/>
  <c r="U4326" i="11"/>
  <c r="V4326" i="11"/>
  <c r="W4326" i="11"/>
  <c r="X4326" i="11"/>
  <c r="U4327" i="11"/>
  <c r="V4327" i="11"/>
  <c r="W4327" i="11"/>
  <c r="X4327" i="11"/>
  <c r="U4328" i="11"/>
  <c r="V4328" i="11"/>
  <c r="W4328" i="11"/>
  <c r="X4328" i="11"/>
  <c r="U4329" i="11"/>
  <c r="V4329" i="11"/>
  <c r="W4329" i="11"/>
  <c r="X4329" i="11"/>
  <c r="U4330" i="11"/>
  <c r="V4330" i="11"/>
  <c r="W4330" i="11"/>
  <c r="X4330" i="11"/>
  <c r="U4331" i="11"/>
  <c r="V4331" i="11"/>
  <c r="W4331" i="11"/>
  <c r="X4331" i="11"/>
  <c r="U4332" i="11"/>
  <c r="V4332" i="11"/>
  <c r="W4332" i="11"/>
  <c r="X4332" i="11"/>
  <c r="U4333" i="11"/>
  <c r="V4333" i="11"/>
  <c r="W4333" i="11"/>
  <c r="X4333" i="11"/>
  <c r="U4334" i="11"/>
  <c r="V4334" i="11"/>
  <c r="W4334" i="11"/>
  <c r="X4334" i="11"/>
  <c r="U4335" i="11"/>
  <c r="V4335" i="11"/>
  <c r="W4335" i="11"/>
  <c r="X4335" i="11"/>
  <c r="U4336" i="11"/>
  <c r="V4336" i="11"/>
  <c r="W4336" i="11"/>
  <c r="X4336" i="11"/>
  <c r="U4337" i="11"/>
  <c r="V4337" i="11"/>
  <c r="W4337" i="11"/>
  <c r="X4337" i="11"/>
  <c r="U4338" i="11"/>
  <c r="V4338" i="11"/>
  <c r="W4338" i="11"/>
  <c r="X4338" i="11"/>
  <c r="U4339" i="11"/>
  <c r="V4339" i="11"/>
  <c r="W4339" i="11"/>
  <c r="X4339" i="11"/>
  <c r="U4340" i="11"/>
  <c r="V4340" i="11"/>
  <c r="W4340" i="11"/>
  <c r="X4340" i="11"/>
  <c r="U4341" i="11"/>
  <c r="V4341" i="11"/>
  <c r="W4341" i="11"/>
  <c r="X4341" i="11"/>
  <c r="U4342" i="11"/>
  <c r="V4342" i="11"/>
  <c r="W4342" i="11"/>
  <c r="X4342" i="11"/>
  <c r="U4343" i="11"/>
  <c r="V4343" i="11"/>
  <c r="W4343" i="11"/>
  <c r="X4343" i="11"/>
  <c r="U4344" i="11"/>
  <c r="V4344" i="11"/>
  <c r="W4344" i="11"/>
  <c r="X4344" i="11"/>
  <c r="U4345" i="11"/>
  <c r="V4345" i="11"/>
  <c r="W4345" i="11"/>
  <c r="X4345" i="11"/>
  <c r="U4346" i="11"/>
  <c r="V4346" i="11"/>
  <c r="W4346" i="11"/>
  <c r="X4346" i="11"/>
  <c r="U4347" i="11"/>
  <c r="V4347" i="11"/>
  <c r="W4347" i="11"/>
  <c r="X4347" i="11"/>
  <c r="U4348" i="11"/>
  <c r="V4348" i="11"/>
  <c r="W4348" i="11"/>
  <c r="X4348" i="11"/>
  <c r="U4349" i="11"/>
  <c r="V4349" i="11"/>
  <c r="W4349" i="11"/>
  <c r="X4349" i="11"/>
  <c r="U4350" i="11"/>
  <c r="V4350" i="11"/>
  <c r="W4350" i="11"/>
  <c r="X4350" i="11"/>
  <c r="U4351" i="11"/>
  <c r="V4351" i="11"/>
  <c r="W4351" i="11"/>
  <c r="X4351" i="11"/>
  <c r="U4352" i="11"/>
  <c r="V4352" i="11"/>
  <c r="W4352" i="11"/>
  <c r="X4352" i="11"/>
  <c r="U4353" i="11"/>
  <c r="V4353" i="11"/>
  <c r="W4353" i="11"/>
  <c r="X4353" i="11"/>
  <c r="U4354" i="11"/>
  <c r="V4354" i="11"/>
  <c r="W4354" i="11"/>
  <c r="X4354" i="11"/>
  <c r="U4355" i="11"/>
  <c r="V4355" i="11"/>
  <c r="W4355" i="11"/>
  <c r="X4355" i="11"/>
  <c r="U4356" i="11"/>
  <c r="V4356" i="11"/>
  <c r="W4356" i="11"/>
  <c r="X4356" i="11"/>
  <c r="U4357" i="11"/>
  <c r="V4357" i="11"/>
  <c r="W4357" i="11"/>
  <c r="X4357" i="11"/>
  <c r="U4358" i="11"/>
  <c r="V4358" i="11"/>
  <c r="W4358" i="11"/>
  <c r="X4358" i="11"/>
  <c r="U4359" i="11"/>
  <c r="V4359" i="11"/>
  <c r="W4359" i="11"/>
  <c r="X4359" i="11"/>
  <c r="U4360" i="11"/>
  <c r="V4360" i="11"/>
  <c r="W4360" i="11"/>
  <c r="X4360" i="11"/>
  <c r="U4361" i="11"/>
  <c r="V4361" i="11"/>
  <c r="W4361" i="11"/>
  <c r="X4361" i="11"/>
  <c r="U4362" i="11"/>
  <c r="V4362" i="11"/>
  <c r="W4362" i="11"/>
  <c r="X4362" i="11"/>
  <c r="U4363" i="11"/>
  <c r="V4363" i="11"/>
  <c r="W4363" i="11"/>
  <c r="X4363" i="11"/>
  <c r="U4364" i="11"/>
  <c r="V4364" i="11"/>
  <c r="W4364" i="11"/>
  <c r="X4364" i="11"/>
  <c r="U4365" i="11"/>
  <c r="V4365" i="11"/>
  <c r="W4365" i="11"/>
  <c r="X4365" i="11"/>
  <c r="U4366" i="11"/>
  <c r="V4366" i="11"/>
  <c r="W4366" i="11"/>
  <c r="X4366" i="11"/>
  <c r="U4367" i="11"/>
  <c r="V4367" i="11"/>
  <c r="W4367" i="11"/>
  <c r="X4367" i="11"/>
  <c r="U4368" i="11"/>
  <c r="V4368" i="11"/>
  <c r="W4368" i="11"/>
  <c r="X4368" i="11"/>
  <c r="U4369" i="11"/>
  <c r="V4369" i="11"/>
  <c r="W4369" i="11"/>
  <c r="X4369" i="11"/>
  <c r="U4370" i="11"/>
  <c r="V4370" i="11"/>
  <c r="W4370" i="11"/>
  <c r="X4370" i="11"/>
  <c r="U4371" i="11"/>
  <c r="V4371" i="11"/>
  <c r="W4371" i="11"/>
  <c r="X4371" i="11"/>
  <c r="U4372" i="11"/>
  <c r="V4372" i="11"/>
  <c r="W4372" i="11"/>
  <c r="X4372" i="11"/>
  <c r="U4373" i="11"/>
  <c r="V4373" i="11"/>
  <c r="W4373" i="11"/>
  <c r="X4373" i="11"/>
  <c r="U4374" i="11"/>
  <c r="V4374" i="11"/>
  <c r="W4374" i="11"/>
  <c r="X4374" i="11"/>
  <c r="U4375" i="11"/>
  <c r="V4375" i="11"/>
  <c r="W4375" i="11"/>
  <c r="X4375" i="11"/>
  <c r="U4376" i="11"/>
  <c r="V4376" i="11"/>
  <c r="W4376" i="11"/>
  <c r="X4376" i="11"/>
  <c r="U4377" i="11"/>
  <c r="V4377" i="11"/>
  <c r="W4377" i="11"/>
  <c r="X4377" i="11"/>
  <c r="U4378" i="11"/>
  <c r="V4378" i="11"/>
  <c r="W4378" i="11"/>
  <c r="X4378" i="11"/>
  <c r="U4379" i="11"/>
  <c r="V4379" i="11"/>
  <c r="W4379" i="11"/>
  <c r="X4379" i="11"/>
  <c r="U4380" i="11"/>
  <c r="V4380" i="11"/>
  <c r="W4380" i="11"/>
  <c r="X4380" i="11"/>
  <c r="U4381" i="11"/>
  <c r="V4381" i="11"/>
  <c r="W4381" i="11"/>
  <c r="X4381" i="11"/>
  <c r="U4382" i="11"/>
  <c r="V4382" i="11"/>
  <c r="W4382" i="11"/>
  <c r="X4382" i="11"/>
  <c r="U4383" i="11"/>
  <c r="V4383" i="11"/>
  <c r="W4383" i="11"/>
  <c r="X4383" i="11"/>
  <c r="U4384" i="11"/>
  <c r="V4384" i="11"/>
  <c r="W4384" i="11"/>
  <c r="X4384" i="11"/>
  <c r="U4385" i="11"/>
  <c r="V4385" i="11"/>
  <c r="W4385" i="11"/>
  <c r="X4385" i="11"/>
  <c r="U4386" i="11"/>
  <c r="V4386" i="11"/>
  <c r="W4386" i="11"/>
  <c r="X4386" i="11"/>
  <c r="U4387" i="11"/>
  <c r="V4387" i="11"/>
  <c r="W4387" i="11"/>
  <c r="X4387" i="11"/>
  <c r="U4388" i="11"/>
  <c r="V4388" i="11"/>
  <c r="W4388" i="11"/>
  <c r="X4388" i="11"/>
  <c r="U4389" i="11"/>
  <c r="V4389" i="11"/>
  <c r="W4389" i="11"/>
  <c r="X4389" i="11"/>
  <c r="U4390" i="11"/>
  <c r="V4390" i="11"/>
  <c r="W4390" i="11"/>
  <c r="X4390" i="11"/>
  <c r="U4391" i="11"/>
  <c r="V4391" i="11"/>
  <c r="W4391" i="11"/>
  <c r="X4391" i="11"/>
  <c r="U4392" i="11"/>
  <c r="V4392" i="11"/>
  <c r="W4392" i="11"/>
  <c r="X4392" i="11"/>
  <c r="U4393" i="11"/>
  <c r="V4393" i="11"/>
  <c r="W4393" i="11"/>
  <c r="X4393" i="11"/>
  <c r="U4394" i="11"/>
  <c r="V4394" i="11"/>
  <c r="W4394" i="11"/>
  <c r="X4394" i="11"/>
  <c r="U4395" i="11"/>
  <c r="V4395" i="11"/>
  <c r="W4395" i="11"/>
  <c r="X4395" i="11"/>
  <c r="U4396" i="11"/>
  <c r="V4396" i="11"/>
  <c r="W4396" i="11"/>
  <c r="X4396" i="11"/>
  <c r="U4397" i="11"/>
  <c r="V4397" i="11"/>
  <c r="W4397" i="11"/>
  <c r="X4397" i="11"/>
  <c r="U4398" i="11"/>
  <c r="V4398" i="11"/>
  <c r="W4398" i="11"/>
  <c r="X4398" i="11"/>
  <c r="U4399" i="11"/>
  <c r="V4399" i="11"/>
  <c r="W4399" i="11"/>
  <c r="X4399" i="11"/>
  <c r="U4400" i="11"/>
  <c r="V4400" i="11"/>
  <c r="W4400" i="11"/>
  <c r="X4400" i="11"/>
  <c r="U4401" i="11"/>
  <c r="V4401" i="11"/>
  <c r="W4401" i="11"/>
  <c r="X4401" i="11"/>
  <c r="U4402" i="11"/>
  <c r="V4402" i="11"/>
  <c r="W4402" i="11"/>
  <c r="X4402" i="11"/>
  <c r="U4403" i="11"/>
  <c r="V4403" i="11"/>
  <c r="W4403" i="11"/>
  <c r="X4403" i="11"/>
  <c r="U4404" i="11"/>
  <c r="V4404" i="11"/>
  <c r="W4404" i="11"/>
  <c r="X4404" i="11"/>
  <c r="U4405" i="11"/>
  <c r="V4405" i="11"/>
  <c r="W4405" i="11"/>
  <c r="X4405" i="11"/>
  <c r="U4406" i="11"/>
  <c r="V4406" i="11"/>
  <c r="W4406" i="11"/>
  <c r="X4406" i="11"/>
  <c r="U4407" i="11"/>
  <c r="V4407" i="11"/>
  <c r="W4407" i="11"/>
  <c r="X4407" i="11"/>
  <c r="U4408" i="11"/>
  <c r="V4408" i="11"/>
  <c r="W4408" i="11"/>
  <c r="X4408" i="11"/>
  <c r="U4409" i="11"/>
  <c r="V4409" i="11"/>
  <c r="W4409" i="11"/>
  <c r="X4409" i="11"/>
  <c r="U4410" i="11"/>
  <c r="V4410" i="11"/>
  <c r="W4410" i="11"/>
  <c r="X4410" i="11"/>
  <c r="U4411" i="11"/>
  <c r="V4411" i="11"/>
  <c r="W4411" i="11"/>
  <c r="X4411" i="11"/>
  <c r="U4412" i="11"/>
  <c r="V4412" i="11"/>
  <c r="W4412" i="11"/>
  <c r="X4412" i="11"/>
  <c r="U4413" i="11"/>
  <c r="V4413" i="11"/>
  <c r="W4413" i="11"/>
  <c r="X4413" i="11"/>
  <c r="U4414" i="11"/>
  <c r="V4414" i="11"/>
  <c r="W4414" i="11"/>
  <c r="X4414" i="11"/>
  <c r="U4415" i="11"/>
  <c r="V4415" i="11"/>
  <c r="W4415" i="11"/>
  <c r="X4415" i="11"/>
  <c r="U4416" i="11"/>
  <c r="V4416" i="11"/>
  <c r="W4416" i="11"/>
  <c r="X4416" i="11"/>
  <c r="U4417" i="11"/>
  <c r="V4417" i="11"/>
  <c r="W4417" i="11"/>
  <c r="X4417" i="11"/>
  <c r="U4418" i="11"/>
  <c r="V4418" i="11"/>
  <c r="W4418" i="11"/>
  <c r="X4418" i="11"/>
  <c r="U4419" i="11"/>
  <c r="V4419" i="11"/>
  <c r="W4419" i="11"/>
  <c r="X4419" i="11"/>
  <c r="U4420" i="11"/>
  <c r="V4420" i="11"/>
  <c r="W4420" i="11"/>
  <c r="X4420" i="11"/>
  <c r="U4421" i="11"/>
  <c r="V4421" i="11"/>
  <c r="W4421" i="11"/>
  <c r="X4421" i="11"/>
  <c r="U4422" i="11"/>
  <c r="V4422" i="11"/>
  <c r="W4422" i="11"/>
  <c r="X4422" i="11"/>
  <c r="U4423" i="11"/>
  <c r="V4423" i="11"/>
  <c r="W4423" i="11"/>
  <c r="X4423" i="11"/>
  <c r="U4424" i="11"/>
  <c r="V4424" i="11"/>
  <c r="W4424" i="11"/>
  <c r="X4424" i="11"/>
  <c r="U4425" i="11"/>
  <c r="V4425" i="11"/>
  <c r="W4425" i="11"/>
  <c r="X4425" i="11"/>
  <c r="U4426" i="11"/>
  <c r="V4426" i="11"/>
  <c r="W4426" i="11"/>
  <c r="X4426" i="11"/>
  <c r="U4427" i="11"/>
  <c r="V4427" i="11"/>
  <c r="W4427" i="11"/>
  <c r="X4427" i="11"/>
  <c r="U4428" i="11"/>
  <c r="V4428" i="11"/>
  <c r="W4428" i="11"/>
  <c r="X4428" i="11"/>
  <c r="U4429" i="11"/>
  <c r="V4429" i="11"/>
  <c r="W4429" i="11"/>
  <c r="X4429" i="11"/>
  <c r="U4430" i="11"/>
  <c r="V4430" i="11"/>
  <c r="W4430" i="11"/>
  <c r="X4430" i="11"/>
  <c r="U4431" i="11"/>
  <c r="V4431" i="11"/>
  <c r="W4431" i="11"/>
  <c r="X4431" i="11"/>
  <c r="U4432" i="11"/>
  <c r="V4432" i="11"/>
  <c r="W4432" i="11"/>
  <c r="X4432" i="11"/>
  <c r="U4433" i="11"/>
  <c r="V4433" i="11"/>
  <c r="W4433" i="11"/>
  <c r="X4433" i="11"/>
  <c r="U4434" i="11"/>
  <c r="V4434" i="11"/>
  <c r="W4434" i="11"/>
  <c r="X4434" i="11"/>
  <c r="U4435" i="11"/>
  <c r="V4435" i="11"/>
  <c r="W4435" i="11"/>
  <c r="X4435" i="11"/>
  <c r="U4436" i="11"/>
  <c r="V4436" i="11"/>
  <c r="W4436" i="11"/>
  <c r="X4436" i="11"/>
  <c r="U4437" i="11"/>
  <c r="V4437" i="11"/>
  <c r="W4437" i="11"/>
  <c r="X4437" i="11"/>
  <c r="U4438" i="11"/>
  <c r="V4438" i="11"/>
  <c r="W4438" i="11"/>
  <c r="X4438" i="11"/>
  <c r="U4439" i="11"/>
  <c r="V4439" i="11"/>
  <c r="W4439" i="11"/>
  <c r="X4439" i="11"/>
  <c r="U4440" i="11"/>
  <c r="V4440" i="11"/>
  <c r="W4440" i="11"/>
  <c r="X4440" i="11"/>
  <c r="U4441" i="11"/>
  <c r="V4441" i="11"/>
  <c r="W4441" i="11"/>
  <c r="X4441" i="11"/>
  <c r="U4442" i="11"/>
  <c r="V4442" i="11"/>
  <c r="W4442" i="11"/>
  <c r="X4442" i="11"/>
  <c r="U4443" i="11"/>
  <c r="V4443" i="11"/>
  <c r="W4443" i="11"/>
  <c r="X4443" i="11"/>
  <c r="U4444" i="11"/>
  <c r="V4444" i="11"/>
  <c r="W4444" i="11"/>
  <c r="X4444" i="11"/>
  <c r="U4445" i="11"/>
  <c r="V4445" i="11"/>
  <c r="W4445" i="11"/>
  <c r="X4445" i="11"/>
  <c r="U4446" i="11"/>
  <c r="V4446" i="11"/>
  <c r="W4446" i="11"/>
  <c r="X4446" i="11"/>
  <c r="U4447" i="11"/>
  <c r="V4447" i="11"/>
  <c r="W4447" i="11"/>
  <c r="X4447" i="11"/>
  <c r="U4448" i="11"/>
  <c r="V4448" i="11"/>
  <c r="W4448" i="11"/>
  <c r="X4448" i="11"/>
  <c r="U4449" i="11"/>
  <c r="V4449" i="11"/>
  <c r="W4449" i="11"/>
  <c r="X4449" i="11"/>
  <c r="U4450" i="11"/>
  <c r="V4450" i="11"/>
  <c r="W4450" i="11"/>
  <c r="X4450" i="11"/>
  <c r="U4451" i="11"/>
  <c r="V4451" i="11"/>
  <c r="W4451" i="11"/>
  <c r="X4451" i="11"/>
  <c r="U4452" i="11"/>
  <c r="V4452" i="11"/>
  <c r="W4452" i="11"/>
  <c r="X4452" i="11"/>
  <c r="U4453" i="11"/>
  <c r="V4453" i="11"/>
  <c r="W4453" i="11"/>
  <c r="X4453" i="11"/>
  <c r="U4454" i="11"/>
  <c r="V4454" i="11"/>
  <c r="W4454" i="11"/>
  <c r="X4454" i="11"/>
  <c r="U4455" i="11"/>
  <c r="V4455" i="11"/>
  <c r="W4455" i="11"/>
  <c r="X4455" i="11"/>
  <c r="U4456" i="11"/>
  <c r="V4456" i="11"/>
  <c r="W4456" i="11"/>
  <c r="X4456" i="11"/>
  <c r="U4457" i="11"/>
  <c r="V4457" i="11"/>
  <c r="W4457" i="11"/>
  <c r="X4457" i="11"/>
  <c r="U4458" i="11"/>
  <c r="V4458" i="11"/>
  <c r="W4458" i="11"/>
  <c r="X4458" i="11"/>
  <c r="U4459" i="11"/>
  <c r="V4459" i="11"/>
  <c r="W4459" i="11"/>
  <c r="X4459" i="11"/>
  <c r="U4460" i="11"/>
  <c r="V4460" i="11"/>
  <c r="W4460" i="11"/>
  <c r="X4460" i="11"/>
  <c r="U4461" i="11"/>
  <c r="V4461" i="11"/>
  <c r="W4461" i="11"/>
  <c r="X4461" i="11"/>
  <c r="U4462" i="11"/>
  <c r="V4462" i="11"/>
  <c r="W4462" i="11"/>
  <c r="X4462" i="11"/>
  <c r="U4463" i="11"/>
  <c r="V4463" i="11"/>
  <c r="W4463" i="11"/>
  <c r="X4463" i="11"/>
  <c r="U4464" i="11"/>
  <c r="V4464" i="11"/>
  <c r="W4464" i="11"/>
  <c r="X4464" i="11"/>
  <c r="U4465" i="11"/>
  <c r="V4465" i="11"/>
  <c r="W4465" i="11"/>
  <c r="X4465" i="11"/>
  <c r="U4466" i="11"/>
  <c r="V4466" i="11"/>
  <c r="W4466" i="11"/>
  <c r="X4466" i="11"/>
  <c r="U4467" i="11"/>
  <c r="V4467" i="11"/>
  <c r="W4467" i="11"/>
  <c r="X4467" i="11"/>
  <c r="U4468" i="11"/>
  <c r="V4468" i="11"/>
  <c r="W4468" i="11"/>
  <c r="X4468" i="11"/>
  <c r="U4469" i="11"/>
  <c r="V4469" i="11"/>
  <c r="W4469" i="11"/>
  <c r="X4469" i="11"/>
  <c r="U4470" i="11"/>
  <c r="V4470" i="11"/>
  <c r="W4470" i="11"/>
  <c r="X4470" i="11"/>
  <c r="U4471" i="11"/>
  <c r="V4471" i="11"/>
  <c r="W4471" i="11"/>
  <c r="X4471" i="11"/>
  <c r="U4472" i="11"/>
  <c r="V4472" i="11"/>
  <c r="W4472" i="11"/>
  <c r="X4472" i="11"/>
  <c r="U4473" i="11"/>
  <c r="V4473" i="11"/>
  <c r="W4473" i="11"/>
  <c r="X4473" i="11"/>
  <c r="U4474" i="11"/>
  <c r="V4474" i="11"/>
  <c r="W4474" i="11"/>
  <c r="X4474" i="11"/>
  <c r="U4475" i="11"/>
  <c r="V4475" i="11"/>
  <c r="W4475" i="11"/>
  <c r="X4475" i="11"/>
  <c r="U4476" i="11"/>
  <c r="V4476" i="11"/>
  <c r="W4476" i="11"/>
  <c r="X4476" i="11"/>
  <c r="U4477" i="11"/>
  <c r="V4477" i="11"/>
  <c r="W4477" i="11"/>
  <c r="X4477" i="11"/>
  <c r="U4478" i="11"/>
  <c r="V4478" i="11"/>
  <c r="W4478" i="11"/>
  <c r="X4478" i="11"/>
  <c r="U4479" i="11"/>
  <c r="V4479" i="11"/>
  <c r="W4479" i="11"/>
  <c r="X4479" i="11"/>
  <c r="U4480" i="11"/>
  <c r="V4480" i="11"/>
  <c r="W4480" i="11"/>
  <c r="X4480" i="11"/>
  <c r="U4481" i="11"/>
  <c r="V4481" i="11"/>
  <c r="W4481" i="11"/>
  <c r="X4481" i="11"/>
  <c r="U4482" i="11"/>
  <c r="V4482" i="11"/>
  <c r="W4482" i="11"/>
  <c r="X4482" i="11"/>
  <c r="U4483" i="11"/>
  <c r="V4483" i="11"/>
  <c r="W4483" i="11"/>
  <c r="X4483" i="11"/>
  <c r="U4484" i="11"/>
  <c r="V4484" i="11"/>
  <c r="W4484" i="11"/>
  <c r="X4484" i="11"/>
  <c r="U4485" i="11"/>
  <c r="V4485" i="11"/>
  <c r="W4485" i="11"/>
  <c r="X4485" i="11"/>
  <c r="U4486" i="11"/>
  <c r="V4486" i="11"/>
  <c r="W4486" i="11"/>
  <c r="X4486" i="11"/>
  <c r="U4487" i="11"/>
  <c r="V4487" i="11"/>
  <c r="W4487" i="11"/>
  <c r="X4487" i="11"/>
  <c r="U4488" i="11"/>
  <c r="V4488" i="11"/>
  <c r="W4488" i="11"/>
  <c r="X4488" i="11"/>
  <c r="U4489" i="11"/>
  <c r="V4489" i="11"/>
  <c r="W4489" i="11"/>
  <c r="X4489" i="11"/>
  <c r="U4490" i="11"/>
  <c r="V4490" i="11"/>
  <c r="W4490" i="11"/>
  <c r="X4490" i="11"/>
  <c r="U4491" i="11"/>
  <c r="V4491" i="11"/>
  <c r="W4491" i="11"/>
  <c r="X4491" i="11"/>
  <c r="U4492" i="11"/>
  <c r="V4492" i="11"/>
  <c r="W4492" i="11"/>
  <c r="X4492" i="11"/>
  <c r="U4493" i="11"/>
  <c r="V4493" i="11"/>
  <c r="W4493" i="11"/>
  <c r="X4493" i="11"/>
  <c r="U4494" i="11"/>
  <c r="V4494" i="11"/>
  <c r="W4494" i="11"/>
  <c r="X4494" i="11"/>
  <c r="U4495" i="11"/>
  <c r="V4495" i="11"/>
  <c r="W4495" i="11"/>
  <c r="X4495" i="11"/>
  <c r="U4496" i="11"/>
  <c r="V4496" i="11"/>
  <c r="W4496" i="11"/>
  <c r="X4496" i="11"/>
  <c r="U4497" i="11"/>
  <c r="V4497" i="11"/>
  <c r="W4497" i="11"/>
  <c r="X4497" i="11"/>
  <c r="U4498" i="11"/>
  <c r="V4498" i="11"/>
  <c r="W4498" i="11"/>
  <c r="X4498" i="11"/>
  <c r="U4499" i="11"/>
  <c r="V4499" i="11"/>
  <c r="W4499" i="11"/>
  <c r="X4499" i="11"/>
  <c r="U4500" i="11"/>
  <c r="V4500" i="11"/>
  <c r="W4500" i="11"/>
  <c r="X4500" i="11"/>
  <c r="U4501" i="11"/>
  <c r="V4501" i="11"/>
  <c r="W4501" i="11"/>
  <c r="X4501" i="11"/>
  <c r="U4502" i="11"/>
  <c r="V4502" i="11"/>
  <c r="W4502" i="11"/>
  <c r="X4502" i="11"/>
  <c r="U4503" i="11"/>
  <c r="V4503" i="11"/>
  <c r="W4503" i="11"/>
  <c r="X4503" i="11"/>
  <c r="U4504" i="11"/>
  <c r="V4504" i="11"/>
  <c r="W4504" i="11"/>
  <c r="X4504" i="11"/>
  <c r="U4505" i="11"/>
  <c r="V4505" i="11"/>
  <c r="W4505" i="11"/>
  <c r="X4505" i="11"/>
  <c r="U4506" i="11"/>
  <c r="V4506" i="11"/>
  <c r="W4506" i="11"/>
  <c r="X4506" i="11"/>
  <c r="U4507" i="11"/>
  <c r="V4507" i="11"/>
  <c r="W4507" i="11"/>
  <c r="X4507" i="11"/>
  <c r="U4508" i="11"/>
  <c r="V4508" i="11"/>
  <c r="W4508" i="11"/>
  <c r="X4508" i="11"/>
  <c r="U4509" i="11"/>
  <c r="V4509" i="11"/>
  <c r="W4509" i="11"/>
  <c r="X4509" i="11"/>
  <c r="U4510" i="11"/>
  <c r="V4510" i="11"/>
  <c r="W4510" i="11"/>
  <c r="X4510" i="11"/>
  <c r="U4511" i="11"/>
  <c r="V4511" i="11"/>
  <c r="W4511" i="11"/>
  <c r="X4511" i="11"/>
  <c r="U4512" i="11"/>
  <c r="V4512" i="11"/>
  <c r="W4512" i="11"/>
  <c r="X4512" i="11"/>
  <c r="U4513" i="11"/>
  <c r="V4513" i="11"/>
  <c r="W4513" i="11"/>
  <c r="X4513" i="11"/>
  <c r="U4514" i="11"/>
  <c r="V4514" i="11"/>
  <c r="W4514" i="11"/>
  <c r="X4514" i="11"/>
  <c r="U4515" i="11"/>
  <c r="V4515" i="11"/>
  <c r="W4515" i="11"/>
  <c r="X4515" i="11"/>
  <c r="U4516" i="11"/>
  <c r="V4516" i="11"/>
  <c r="W4516" i="11"/>
  <c r="X4516" i="11"/>
  <c r="U4517" i="11"/>
  <c r="V4517" i="11"/>
  <c r="W4517" i="11"/>
  <c r="X4517" i="11"/>
  <c r="U4518" i="11"/>
  <c r="V4518" i="11"/>
  <c r="W4518" i="11"/>
  <c r="X4518" i="11"/>
  <c r="U4519" i="11"/>
  <c r="V4519" i="11"/>
  <c r="W4519" i="11"/>
  <c r="X4519" i="11"/>
  <c r="U4520" i="11"/>
  <c r="V4520" i="11"/>
  <c r="W4520" i="11"/>
  <c r="X4520" i="11"/>
  <c r="U4521" i="11"/>
  <c r="V4521" i="11"/>
  <c r="W4521" i="11"/>
  <c r="X4521" i="11"/>
  <c r="U4522" i="11"/>
  <c r="V4522" i="11"/>
  <c r="W4522" i="11"/>
  <c r="X4522" i="11"/>
  <c r="U4523" i="11"/>
  <c r="V4523" i="11"/>
  <c r="W4523" i="11"/>
  <c r="X4523" i="11"/>
  <c r="U4524" i="11"/>
  <c r="V4524" i="11"/>
  <c r="W4524" i="11"/>
  <c r="X4524" i="11"/>
  <c r="U4525" i="11"/>
  <c r="V4525" i="11"/>
  <c r="W4525" i="11"/>
  <c r="X4525" i="11"/>
  <c r="U4526" i="11"/>
  <c r="V4526" i="11"/>
  <c r="W4526" i="11"/>
  <c r="X4526" i="11"/>
  <c r="U4527" i="11"/>
  <c r="V4527" i="11"/>
  <c r="W4527" i="11"/>
  <c r="X4527" i="11"/>
  <c r="U4528" i="11"/>
  <c r="V4528" i="11"/>
  <c r="W4528" i="11"/>
  <c r="X4528" i="11"/>
  <c r="U4529" i="11"/>
  <c r="V4529" i="11"/>
  <c r="W4529" i="11"/>
  <c r="X4529" i="11"/>
  <c r="U4530" i="11"/>
  <c r="V4530" i="11"/>
  <c r="W4530" i="11"/>
  <c r="X4530" i="11"/>
  <c r="U4531" i="11"/>
  <c r="V4531" i="11"/>
  <c r="W4531" i="11"/>
  <c r="X4531" i="11"/>
  <c r="U4532" i="11"/>
  <c r="V4532" i="11"/>
  <c r="W4532" i="11"/>
  <c r="X4532" i="11"/>
  <c r="U4533" i="11"/>
  <c r="V4533" i="11"/>
  <c r="W4533" i="11"/>
  <c r="X4533" i="11"/>
  <c r="U4534" i="11"/>
  <c r="V4534" i="11"/>
  <c r="W4534" i="11"/>
  <c r="X4534" i="11"/>
  <c r="U4535" i="11"/>
  <c r="V4535" i="11"/>
  <c r="W4535" i="11"/>
  <c r="X4535" i="11"/>
  <c r="U4536" i="11"/>
  <c r="V4536" i="11"/>
  <c r="W4536" i="11"/>
  <c r="X4536" i="11"/>
  <c r="U4537" i="11"/>
  <c r="V4537" i="11"/>
  <c r="W4537" i="11"/>
  <c r="X4537" i="11"/>
  <c r="U4538" i="11"/>
  <c r="V4538" i="11"/>
  <c r="W4538" i="11"/>
  <c r="X4538" i="11"/>
  <c r="U4539" i="11"/>
  <c r="V4539" i="11"/>
  <c r="W4539" i="11"/>
  <c r="X4539" i="11"/>
  <c r="U4540" i="11"/>
  <c r="V4540" i="11"/>
  <c r="W4540" i="11"/>
  <c r="X4540" i="11"/>
  <c r="U4541" i="11"/>
  <c r="V4541" i="11"/>
  <c r="W4541" i="11"/>
  <c r="X4541" i="11"/>
  <c r="U4542" i="11"/>
  <c r="V4542" i="11"/>
  <c r="W4542" i="11"/>
  <c r="X4542" i="11"/>
  <c r="U4543" i="11"/>
  <c r="V4543" i="11"/>
  <c r="W4543" i="11"/>
  <c r="X4543" i="11"/>
  <c r="U4544" i="11"/>
  <c r="V4544" i="11"/>
  <c r="W4544" i="11"/>
  <c r="X4544" i="11"/>
  <c r="U4545" i="11"/>
  <c r="V4545" i="11"/>
  <c r="W4545" i="11"/>
  <c r="X4545" i="11"/>
  <c r="U4546" i="11"/>
  <c r="V4546" i="11"/>
  <c r="W4546" i="11"/>
  <c r="X4546" i="11"/>
  <c r="U4547" i="11"/>
  <c r="V4547" i="11"/>
  <c r="W4547" i="11"/>
  <c r="X4547" i="11"/>
  <c r="U4548" i="11"/>
  <c r="V4548" i="11"/>
  <c r="W4548" i="11"/>
  <c r="X4548" i="11"/>
  <c r="U4549" i="11"/>
  <c r="V4549" i="11"/>
  <c r="W4549" i="11"/>
  <c r="X4549" i="11"/>
  <c r="U4550" i="11"/>
  <c r="V4550" i="11"/>
  <c r="W4550" i="11"/>
  <c r="X4550" i="11"/>
  <c r="U4551" i="11"/>
  <c r="V4551" i="11"/>
  <c r="W4551" i="11"/>
  <c r="X4551" i="11"/>
  <c r="U4552" i="11"/>
  <c r="V4552" i="11"/>
  <c r="W4552" i="11"/>
  <c r="X4552" i="11"/>
  <c r="U4553" i="11"/>
  <c r="V4553" i="11"/>
  <c r="W4553" i="11"/>
  <c r="X4553" i="11"/>
  <c r="U4554" i="11"/>
  <c r="V4554" i="11"/>
  <c r="W4554" i="11"/>
  <c r="X4554" i="11"/>
  <c r="U4555" i="11"/>
  <c r="V4555" i="11"/>
  <c r="W4555" i="11"/>
  <c r="X4555" i="11"/>
  <c r="U4556" i="11"/>
  <c r="V4556" i="11"/>
  <c r="W4556" i="11"/>
  <c r="X4556" i="11"/>
  <c r="U4557" i="11"/>
  <c r="V4557" i="11"/>
  <c r="W4557" i="11"/>
  <c r="X4557" i="11"/>
  <c r="U4558" i="11"/>
  <c r="V4558" i="11"/>
  <c r="W4558" i="11"/>
  <c r="X4558" i="11"/>
  <c r="U4559" i="11"/>
  <c r="V4559" i="11"/>
  <c r="W4559" i="11"/>
  <c r="X4559" i="11"/>
  <c r="U4560" i="11"/>
  <c r="V4560" i="11"/>
  <c r="W4560" i="11"/>
  <c r="X4560" i="11"/>
  <c r="U4561" i="11"/>
  <c r="V4561" i="11"/>
  <c r="W4561" i="11"/>
  <c r="X4561" i="11"/>
  <c r="U4562" i="11"/>
  <c r="V4562" i="11"/>
  <c r="W4562" i="11"/>
  <c r="X4562" i="11"/>
  <c r="U4563" i="11"/>
  <c r="V4563" i="11"/>
  <c r="W4563" i="11"/>
  <c r="X4563" i="11"/>
  <c r="U4564" i="11"/>
  <c r="V4564" i="11"/>
  <c r="W4564" i="11"/>
  <c r="X4564" i="11"/>
  <c r="U4565" i="11"/>
  <c r="V4565" i="11"/>
  <c r="W4565" i="11"/>
  <c r="X4565" i="11"/>
  <c r="U4566" i="11"/>
  <c r="V4566" i="11"/>
  <c r="W4566" i="11"/>
  <c r="X4566" i="11"/>
  <c r="U4567" i="11"/>
  <c r="V4567" i="11"/>
  <c r="W4567" i="11"/>
  <c r="X4567" i="11"/>
  <c r="U4568" i="11"/>
  <c r="V4568" i="11"/>
  <c r="W4568" i="11"/>
  <c r="X4568" i="11"/>
  <c r="U4569" i="11"/>
  <c r="V4569" i="11"/>
  <c r="W4569" i="11"/>
  <c r="X4569" i="11"/>
  <c r="U4570" i="11"/>
  <c r="V4570" i="11"/>
  <c r="W4570" i="11"/>
  <c r="X4570" i="11"/>
  <c r="U4571" i="11"/>
  <c r="V4571" i="11"/>
  <c r="W4571" i="11"/>
  <c r="X4571" i="11"/>
  <c r="U4572" i="11"/>
  <c r="V4572" i="11"/>
  <c r="W4572" i="11"/>
  <c r="X4572" i="11"/>
  <c r="U4573" i="11"/>
  <c r="V4573" i="11"/>
  <c r="W4573" i="11"/>
  <c r="X4573" i="11"/>
  <c r="U4574" i="11"/>
  <c r="V4574" i="11"/>
  <c r="W4574" i="11"/>
  <c r="X4574" i="11"/>
  <c r="U4575" i="11"/>
  <c r="V4575" i="11"/>
  <c r="W4575" i="11"/>
  <c r="X4575" i="11"/>
  <c r="U4576" i="11"/>
  <c r="V4576" i="11"/>
  <c r="W4576" i="11"/>
  <c r="X4576" i="11"/>
  <c r="U4577" i="11"/>
  <c r="V4577" i="11"/>
  <c r="W4577" i="11"/>
  <c r="X4577" i="11"/>
  <c r="U4578" i="11"/>
  <c r="V4578" i="11"/>
  <c r="W4578" i="11"/>
  <c r="X4578" i="11"/>
  <c r="U4579" i="11"/>
  <c r="V4579" i="11"/>
  <c r="W4579" i="11"/>
  <c r="X4579" i="11"/>
  <c r="U4580" i="11"/>
  <c r="V4580" i="11"/>
  <c r="W4580" i="11"/>
  <c r="X4580" i="11"/>
  <c r="U4581" i="11"/>
  <c r="V4581" i="11"/>
  <c r="W4581" i="11"/>
  <c r="X4581" i="11"/>
  <c r="U4582" i="11"/>
  <c r="V4582" i="11"/>
  <c r="W4582" i="11"/>
  <c r="X4582" i="11"/>
  <c r="U4583" i="11"/>
  <c r="V4583" i="11"/>
  <c r="W4583" i="11"/>
  <c r="X4583" i="11"/>
  <c r="U4584" i="11"/>
  <c r="V4584" i="11"/>
  <c r="W4584" i="11"/>
  <c r="X4584" i="11"/>
  <c r="U4585" i="11"/>
  <c r="V4585" i="11"/>
  <c r="W4585" i="11"/>
  <c r="X4585" i="11"/>
  <c r="U4586" i="11"/>
  <c r="V4586" i="11"/>
  <c r="W4586" i="11"/>
  <c r="X4586" i="11"/>
  <c r="U4587" i="11"/>
  <c r="V4587" i="11"/>
  <c r="W4587" i="11"/>
  <c r="X4587" i="11"/>
  <c r="U4588" i="11"/>
  <c r="V4588" i="11"/>
  <c r="W4588" i="11"/>
  <c r="X4588" i="11"/>
  <c r="U4589" i="11"/>
  <c r="V4589" i="11"/>
  <c r="W4589" i="11"/>
  <c r="X4589" i="11"/>
  <c r="U4590" i="11"/>
  <c r="V4590" i="11"/>
  <c r="W4590" i="11"/>
  <c r="X4590" i="11"/>
  <c r="U4591" i="11"/>
  <c r="V4591" i="11"/>
  <c r="W4591" i="11"/>
  <c r="X4591" i="11"/>
  <c r="U4592" i="11"/>
  <c r="V4592" i="11"/>
  <c r="W4592" i="11"/>
  <c r="X4592" i="11"/>
  <c r="U4593" i="11"/>
  <c r="V4593" i="11"/>
  <c r="W4593" i="11"/>
  <c r="X4593" i="11"/>
  <c r="U4594" i="11"/>
  <c r="V4594" i="11"/>
  <c r="W4594" i="11"/>
  <c r="X4594" i="11"/>
  <c r="U4595" i="11"/>
  <c r="V4595" i="11"/>
  <c r="W4595" i="11"/>
  <c r="X4595" i="11"/>
  <c r="U4596" i="11"/>
  <c r="V4596" i="11"/>
  <c r="W4596" i="11"/>
  <c r="X4596" i="11"/>
  <c r="U4597" i="11"/>
  <c r="V4597" i="11"/>
  <c r="W4597" i="11"/>
  <c r="X4597" i="11"/>
  <c r="U4598" i="11"/>
  <c r="V4598" i="11"/>
  <c r="W4598" i="11"/>
  <c r="X4598" i="11"/>
  <c r="U4599" i="11"/>
  <c r="V4599" i="11"/>
  <c r="W4599" i="11"/>
  <c r="X4599" i="11"/>
  <c r="U4600" i="11"/>
  <c r="V4600" i="11"/>
  <c r="W4600" i="11"/>
  <c r="X4600" i="11"/>
  <c r="U4601" i="11"/>
  <c r="V4601" i="11"/>
  <c r="W4601" i="11"/>
  <c r="X4601" i="11"/>
  <c r="U4602" i="11"/>
  <c r="V4602" i="11"/>
  <c r="W4602" i="11"/>
  <c r="X4602" i="11"/>
  <c r="U4603" i="11"/>
  <c r="V4603" i="11"/>
  <c r="W4603" i="11"/>
  <c r="X4603" i="11"/>
  <c r="U4604" i="11"/>
  <c r="V4604" i="11"/>
  <c r="W4604" i="11"/>
  <c r="X4604" i="11"/>
  <c r="U4605" i="11"/>
  <c r="V4605" i="11"/>
  <c r="W4605" i="11"/>
  <c r="X4605" i="11"/>
  <c r="U4606" i="11"/>
  <c r="V4606" i="11"/>
  <c r="W4606" i="11"/>
  <c r="X4606" i="11"/>
  <c r="U4607" i="11"/>
  <c r="V4607" i="11"/>
  <c r="W4607" i="11"/>
  <c r="X4607" i="11"/>
  <c r="U4608" i="11"/>
  <c r="V4608" i="11"/>
  <c r="W4608" i="11"/>
  <c r="X4608" i="11"/>
  <c r="U4609" i="11"/>
  <c r="V4609" i="11"/>
  <c r="W4609" i="11"/>
  <c r="X4609" i="11"/>
  <c r="U4610" i="11"/>
  <c r="V4610" i="11"/>
  <c r="W4610" i="11"/>
  <c r="X4610" i="11"/>
  <c r="U4611" i="11"/>
  <c r="V4611" i="11"/>
  <c r="W4611" i="11"/>
  <c r="X4611" i="11"/>
  <c r="U4612" i="11"/>
  <c r="V4612" i="11"/>
  <c r="W4612" i="11"/>
  <c r="X4612" i="11"/>
  <c r="U4613" i="11"/>
  <c r="V4613" i="11"/>
  <c r="W4613" i="11"/>
  <c r="X4613" i="11"/>
  <c r="U4614" i="11"/>
  <c r="V4614" i="11"/>
  <c r="W4614" i="11"/>
  <c r="X4614" i="11"/>
  <c r="U4615" i="11"/>
  <c r="V4615" i="11"/>
  <c r="W4615" i="11"/>
  <c r="X4615" i="11"/>
  <c r="U4616" i="11"/>
  <c r="V4616" i="11"/>
  <c r="W4616" i="11"/>
  <c r="X4616" i="11"/>
  <c r="U4617" i="11"/>
  <c r="V4617" i="11"/>
  <c r="W4617" i="11"/>
  <c r="X4617" i="11"/>
  <c r="U4618" i="11"/>
  <c r="V4618" i="11"/>
  <c r="W4618" i="11"/>
  <c r="X4618" i="11"/>
  <c r="U4619" i="11"/>
  <c r="V4619" i="11"/>
  <c r="W4619" i="11"/>
  <c r="X4619" i="11"/>
  <c r="U4620" i="11"/>
  <c r="V4620" i="11"/>
  <c r="W4620" i="11"/>
  <c r="X4620" i="11"/>
  <c r="U4621" i="11"/>
  <c r="V4621" i="11"/>
  <c r="W4621" i="11"/>
  <c r="X4621" i="11"/>
  <c r="U4622" i="11"/>
  <c r="V4622" i="11"/>
  <c r="W4622" i="11"/>
  <c r="X4622" i="11"/>
  <c r="U4623" i="11"/>
  <c r="V4623" i="11"/>
  <c r="W4623" i="11"/>
  <c r="X4623" i="11"/>
  <c r="U4624" i="11"/>
  <c r="V4624" i="11"/>
  <c r="W4624" i="11"/>
  <c r="X4624" i="11"/>
  <c r="U4625" i="11"/>
  <c r="V4625" i="11"/>
  <c r="W4625" i="11"/>
  <c r="X4625" i="11"/>
  <c r="U4626" i="11"/>
  <c r="V4626" i="11"/>
  <c r="W4626" i="11"/>
  <c r="X4626" i="11"/>
  <c r="U4627" i="11"/>
  <c r="V4627" i="11"/>
  <c r="W4627" i="11"/>
  <c r="X4627" i="11"/>
  <c r="U4628" i="11"/>
  <c r="V4628" i="11"/>
  <c r="W4628" i="11"/>
  <c r="X4628" i="11"/>
  <c r="U4629" i="11"/>
  <c r="V4629" i="11"/>
  <c r="W4629" i="11"/>
  <c r="X4629" i="11"/>
  <c r="U4630" i="11"/>
  <c r="V4630" i="11"/>
  <c r="W4630" i="11"/>
  <c r="X4630" i="11"/>
  <c r="U4631" i="11"/>
  <c r="V4631" i="11"/>
  <c r="W4631" i="11"/>
  <c r="X4631" i="11"/>
  <c r="U4632" i="11"/>
  <c r="V4632" i="11"/>
  <c r="W4632" i="11"/>
  <c r="X4632" i="11"/>
  <c r="U4633" i="11"/>
  <c r="V4633" i="11"/>
  <c r="W4633" i="11"/>
  <c r="X4633" i="11"/>
  <c r="U4634" i="11"/>
  <c r="V4634" i="11"/>
  <c r="W4634" i="11"/>
  <c r="X4634" i="11"/>
  <c r="U4635" i="11"/>
  <c r="V4635" i="11"/>
  <c r="W4635" i="11"/>
  <c r="X4635" i="11"/>
  <c r="U4636" i="11"/>
  <c r="V4636" i="11"/>
  <c r="W4636" i="11"/>
  <c r="X4636" i="11"/>
  <c r="U4637" i="11"/>
  <c r="V4637" i="11"/>
  <c r="W4637" i="11"/>
  <c r="X4637" i="11"/>
  <c r="U4638" i="11"/>
  <c r="V4638" i="11"/>
  <c r="W4638" i="11"/>
  <c r="X4638" i="11"/>
  <c r="U4639" i="11"/>
  <c r="V4639" i="11"/>
  <c r="W4639" i="11"/>
  <c r="X4639" i="11"/>
  <c r="U4640" i="11"/>
  <c r="V4640" i="11"/>
  <c r="W4640" i="11"/>
  <c r="X4640" i="11"/>
  <c r="U4641" i="11"/>
  <c r="V4641" i="11"/>
  <c r="W4641" i="11"/>
  <c r="X4641" i="11"/>
  <c r="U4642" i="11"/>
  <c r="V4642" i="11"/>
  <c r="W4642" i="11"/>
  <c r="X4642" i="11"/>
  <c r="U4643" i="11"/>
  <c r="V4643" i="11"/>
  <c r="W4643" i="11"/>
  <c r="X4643" i="11"/>
  <c r="U4644" i="11"/>
  <c r="V4644" i="11"/>
  <c r="W4644" i="11"/>
  <c r="X4644" i="11"/>
  <c r="U4645" i="11"/>
  <c r="V4645" i="11"/>
  <c r="W4645" i="11"/>
  <c r="X4645" i="11"/>
  <c r="U4646" i="11"/>
  <c r="V4646" i="11"/>
  <c r="W4646" i="11"/>
  <c r="X4646" i="11"/>
  <c r="U4647" i="11"/>
  <c r="V4647" i="11"/>
  <c r="W4647" i="11"/>
  <c r="X4647" i="11"/>
  <c r="U4648" i="11"/>
  <c r="V4648" i="11"/>
  <c r="W4648" i="11"/>
  <c r="X4648" i="11"/>
  <c r="U4649" i="11"/>
  <c r="V4649" i="11"/>
  <c r="W4649" i="11"/>
  <c r="X4649" i="11"/>
  <c r="U4650" i="11"/>
  <c r="V4650" i="11"/>
  <c r="W4650" i="11"/>
  <c r="X4650" i="11"/>
  <c r="U4651" i="11"/>
  <c r="V4651" i="11"/>
  <c r="W4651" i="11"/>
  <c r="X4651" i="11"/>
  <c r="U4652" i="11"/>
  <c r="V4652" i="11"/>
  <c r="W4652" i="11"/>
  <c r="X4652" i="11"/>
  <c r="U4653" i="11"/>
  <c r="V4653" i="11"/>
  <c r="W4653" i="11"/>
  <c r="X4653" i="11"/>
  <c r="U4654" i="11"/>
  <c r="V4654" i="11"/>
  <c r="W4654" i="11"/>
  <c r="X4654" i="11"/>
  <c r="U4655" i="11"/>
  <c r="V4655" i="11"/>
  <c r="W4655" i="11"/>
  <c r="X4655" i="11"/>
  <c r="U4656" i="11"/>
  <c r="V4656" i="11"/>
  <c r="W4656" i="11"/>
  <c r="X4656" i="11"/>
  <c r="U4657" i="11"/>
  <c r="V4657" i="11"/>
  <c r="W4657" i="11"/>
  <c r="X4657" i="11"/>
  <c r="U4658" i="11"/>
  <c r="V4658" i="11"/>
  <c r="W4658" i="11"/>
  <c r="X4658" i="11"/>
  <c r="U4659" i="11"/>
  <c r="V4659" i="11"/>
  <c r="W4659" i="11"/>
  <c r="X4659" i="11"/>
  <c r="U4660" i="11"/>
  <c r="V4660" i="11"/>
  <c r="W4660" i="11"/>
  <c r="X4660" i="11"/>
  <c r="U4661" i="11"/>
  <c r="V4661" i="11"/>
  <c r="W4661" i="11"/>
  <c r="X4661" i="11"/>
  <c r="U4662" i="11"/>
  <c r="V4662" i="11"/>
  <c r="W4662" i="11"/>
  <c r="X4662" i="11"/>
  <c r="U4663" i="11"/>
  <c r="V4663" i="11"/>
  <c r="W4663" i="11"/>
  <c r="X4663" i="11"/>
  <c r="U4664" i="11"/>
  <c r="V4664" i="11"/>
  <c r="W4664" i="11"/>
  <c r="X4664" i="11"/>
  <c r="U4665" i="11"/>
  <c r="V4665" i="11"/>
  <c r="W4665" i="11"/>
  <c r="X4665" i="11"/>
  <c r="U4666" i="11"/>
  <c r="V4666" i="11"/>
  <c r="W4666" i="11"/>
  <c r="X4666" i="11"/>
  <c r="U4667" i="11"/>
  <c r="V4667" i="11"/>
  <c r="W4667" i="11"/>
  <c r="X4667" i="11"/>
  <c r="U4668" i="11"/>
  <c r="V4668" i="11"/>
  <c r="W4668" i="11"/>
  <c r="X4668" i="11"/>
  <c r="U4669" i="11"/>
  <c r="V4669" i="11"/>
  <c r="W4669" i="11"/>
  <c r="X4669" i="11"/>
  <c r="U4670" i="11"/>
  <c r="V4670" i="11"/>
  <c r="W4670" i="11"/>
  <c r="X4670" i="11"/>
  <c r="U4671" i="11"/>
  <c r="V4671" i="11"/>
  <c r="W4671" i="11"/>
  <c r="X4671" i="11"/>
  <c r="U4672" i="11"/>
  <c r="V4672" i="11"/>
  <c r="W4672" i="11"/>
  <c r="X4672" i="11"/>
  <c r="U4673" i="11"/>
  <c r="V4673" i="11"/>
  <c r="W4673" i="11"/>
  <c r="X4673" i="11"/>
  <c r="U4674" i="11"/>
  <c r="V4674" i="11"/>
  <c r="W4674" i="11"/>
  <c r="X4674" i="11"/>
  <c r="U4675" i="11"/>
  <c r="V4675" i="11"/>
  <c r="W4675" i="11"/>
  <c r="X4675" i="11"/>
  <c r="U4676" i="11"/>
  <c r="V4676" i="11"/>
  <c r="W4676" i="11"/>
  <c r="X4676" i="11"/>
  <c r="U4677" i="11"/>
  <c r="V4677" i="11"/>
  <c r="W4677" i="11"/>
  <c r="X4677" i="11"/>
  <c r="U4678" i="11"/>
  <c r="V4678" i="11"/>
  <c r="W4678" i="11"/>
  <c r="X4678" i="11"/>
  <c r="U4679" i="11"/>
  <c r="V4679" i="11"/>
  <c r="W4679" i="11"/>
  <c r="X4679" i="11"/>
  <c r="U4680" i="11"/>
  <c r="V4680" i="11"/>
  <c r="W4680" i="11"/>
  <c r="X4680" i="11"/>
  <c r="U4681" i="11"/>
  <c r="V4681" i="11"/>
  <c r="W4681" i="11"/>
  <c r="X4681" i="11"/>
  <c r="U4682" i="11"/>
  <c r="V4682" i="11"/>
  <c r="W4682" i="11"/>
  <c r="X4682" i="11"/>
  <c r="U4683" i="11"/>
  <c r="V4683" i="11"/>
  <c r="W4683" i="11"/>
  <c r="X4683" i="11"/>
  <c r="U4684" i="11"/>
  <c r="V4684" i="11"/>
  <c r="W4684" i="11"/>
  <c r="X4684" i="11"/>
  <c r="U4685" i="11"/>
  <c r="V4685" i="11"/>
  <c r="W4685" i="11"/>
  <c r="X4685" i="11"/>
  <c r="U4686" i="11"/>
  <c r="V4686" i="11"/>
  <c r="W4686" i="11"/>
  <c r="X4686" i="11"/>
  <c r="U4687" i="11"/>
  <c r="V4687" i="11"/>
  <c r="W4687" i="11"/>
  <c r="X4687" i="11"/>
  <c r="U4688" i="11"/>
  <c r="V4688" i="11"/>
  <c r="W4688" i="11"/>
  <c r="X4688" i="11"/>
  <c r="U4689" i="11"/>
  <c r="V4689" i="11"/>
  <c r="W4689" i="11"/>
  <c r="X4689" i="11"/>
  <c r="U4690" i="11"/>
  <c r="V4690" i="11"/>
  <c r="W4690" i="11"/>
  <c r="X4690" i="11"/>
  <c r="U4691" i="11"/>
  <c r="V4691" i="11"/>
  <c r="W4691" i="11"/>
  <c r="X4691" i="11"/>
  <c r="U4692" i="11"/>
  <c r="V4692" i="11"/>
  <c r="W4692" i="11"/>
  <c r="X4692" i="11"/>
  <c r="U4693" i="11"/>
  <c r="V4693" i="11"/>
  <c r="W4693" i="11"/>
  <c r="X4693" i="11"/>
  <c r="U4694" i="11"/>
  <c r="V4694" i="11"/>
  <c r="W4694" i="11"/>
  <c r="X4694" i="11"/>
  <c r="U4695" i="11"/>
  <c r="V4695" i="11"/>
  <c r="W4695" i="11"/>
  <c r="X4695" i="11"/>
  <c r="U4696" i="11"/>
  <c r="V4696" i="11"/>
  <c r="W4696" i="11"/>
  <c r="X4696" i="11"/>
  <c r="U4697" i="11"/>
  <c r="V4697" i="11"/>
  <c r="W4697" i="11"/>
  <c r="X4697" i="11"/>
  <c r="U4698" i="11"/>
  <c r="V4698" i="11"/>
  <c r="W4698" i="11"/>
  <c r="X4698" i="11"/>
  <c r="U4699" i="11"/>
  <c r="V4699" i="11"/>
  <c r="W4699" i="11"/>
  <c r="X4699" i="11"/>
  <c r="U4700" i="11"/>
  <c r="V4700" i="11"/>
  <c r="W4700" i="11"/>
  <c r="X4700" i="11"/>
  <c r="U4701" i="11"/>
  <c r="V4701" i="11"/>
  <c r="W4701" i="11"/>
  <c r="X4701" i="11"/>
  <c r="U4702" i="11"/>
  <c r="V4702" i="11"/>
  <c r="W4702" i="11"/>
  <c r="X4702" i="11"/>
  <c r="U4703" i="11"/>
  <c r="V4703" i="11"/>
  <c r="W4703" i="11"/>
  <c r="X4703" i="11"/>
  <c r="U4704" i="11"/>
  <c r="V4704" i="11"/>
  <c r="W4704" i="11"/>
  <c r="X4704" i="11"/>
  <c r="U4705" i="11"/>
  <c r="V4705" i="11"/>
  <c r="W4705" i="11"/>
  <c r="X4705" i="11"/>
  <c r="U4706" i="11"/>
  <c r="V4706" i="11"/>
  <c r="W4706" i="11"/>
  <c r="X4706" i="11"/>
  <c r="U4707" i="11"/>
  <c r="V4707" i="11"/>
  <c r="W4707" i="11"/>
  <c r="X4707" i="11"/>
  <c r="U4708" i="11"/>
  <c r="V4708" i="11"/>
  <c r="W4708" i="11"/>
  <c r="X4708" i="11"/>
  <c r="U4709" i="11"/>
  <c r="V4709" i="11"/>
  <c r="W4709" i="11"/>
  <c r="X4709" i="11"/>
  <c r="U4710" i="11"/>
  <c r="V4710" i="11"/>
  <c r="W4710" i="11"/>
  <c r="X4710" i="11"/>
  <c r="U4711" i="11"/>
  <c r="V4711" i="11"/>
  <c r="W4711" i="11"/>
  <c r="X4711" i="11"/>
  <c r="U4712" i="11"/>
  <c r="V4712" i="11"/>
  <c r="W4712" i="11"/>
  <c r="X4712" i="11"/>
  <c r="U4713" i="11"/>
  <c r="V4713" i="11"/>
  <c r="W4713" i="11"/>
  <c r="X4713" i="11"/>
  <c r="U4714" i="11"/>
  <c r="V4714" i="11"/>
  <c r="W4714" i="11"/>
  <c r="X4714" i="11"/>
  <c r="U4715" i="11"/>
  <c r="V4715" i="11"/>
  <c r="W4715" i="11"/>
  <c r="X4715" i="11"/>
  <c r="U4716" i="11"/>
  <c r="V4716" i="11"/>
  <c r="W4716" i="11"/>
  <c r="X4716" i="11"/>
  <c r="U4717" i="11"/>
  <c r="V4717" i="11"/>
  <c r="W4717" i="11"/>
  <c r="X4717" i="11"/>
  <c r="U4718" i="11"/>
  <c r="V4718" i="11"/>
  <c r="W4718" i="11"/>
  <c r="X4718" i="11"/>
  <c r="U4719" i="11"/>
  <c r="V4719" i="11"/>
  <c r="W4719" i="11"/>
  <c r="X4719" i="11"/>
  <c r="U4720" i="11"/>
  <c r="V4720" i="11"/>
  <c r="W4720" i="11"/>
  <c r="X4720" i="11"/>
  <c r="U4721" i="11"/>
  <c r="V4721" i="11"/>
  <c r="W4721" i="11"/>
  <c r="X4721" i="11"/>
  <c r="U4722" i="11"/>
  <c r="V4722" i="11"/>
  <c r="W4722" i="11"/>
  <c r="X4722" i="11"/>
  <c r="U4723" i="11"/>
  <c r="V4723" i="11"/>
  <c r="W4723" i="11"/>
  <c r="X4723" i="11"/>
  <c r="U4724" i="11"/>
  <c r="V4724" i="11"/>
  <c r="W4724" i="11"/>
  <c r="X4724" i="11"/>
  <c r="U4725" i="11"/>
  <c r="V4725" i="11"/>
  <c r="W4725" i="11"/>
  <c r="X4725" i="11"/>
  <c r="U4726" i="11"/>
  <c r="V4726" i="11"/>
  <c r="W4726" i="11"/>
  <c r="X4726" i="11"/>
  <c r="U4727" i="11"/>
  <c r="V4727" i="11"/>
  <c r="W4727" i="11"/>
  <c r="X4727" i="11"/>
  <c r="U4728" i="11"/>
  <c r="V4728" i="11"/>
  <c r="W4728" i="11"/>
  <c r="X4728" i="11"/>
  <c r="U4729" i="11"/>
  <c r="V4729" i="11"/>
  <c r="W4729" i="11"/>
  <c r="X4729" i="11"/>
  <c r="U4730" i="11"/>
  <c r="V4730" i="11"/>
  <c r="W4730" i="11"/>
  <c r="X4730" i="11"/>
  <c r="U4731" i="11"/>
  <c r="V4731" i="11"/>
  <c r="W4731" i="11"/>
  <c r="X4731" i="11"/>
  <c r="U4732" i="11"/>
  <c r="V4732" i="11"/>
  <c r="W4732" i="11"/>
  <c r="X4732" i="11"/>
  <c r="U4733" i="11"/>
  <c r="V4733" i="11"/>
  <c r="W4733" i="11"/>
  <c r="X4733" i="11"/>
  <c r="U4734" i="11"/>
  <c r="V4734" i="11"/>
  <c r="W4734" i="11"/>
  <c r="X4734" i="11"/>
  <c r="U4735" i="11"/>
  <c r="V4735" i="11"/>
  <c r="W4735" i="11"/>
  <c r="X4735" i="11"/>
  <c r="U4736" i="11"/>
  <c r="V4736" i="11"/>
  <c r="W4736" i="11"/>
  <c r="X4736" i="11"/>
  <c r="U4737" i="11"/>
  <c r="V4737" i="11"/>
  <c r="W4737" i="11"/>
  <c r="X4737" i="11"/>
  <c r="U4738" i="11"/>
  <c r="V4738" i="11"/>
  <c r="W4738" i="11"/>
  <c r="X4738" i="11"/>
  <c r="U4739" i="11"/>
  <c r="V4739" i="11"/>
  <c r="W4739" i="11"/>
  <c r="X4739" i="11"/>
  <c r="U4740" i="11"/>
  <c r="V4740" i="11"/>
  <c r="W4740" i="11"/>
  <c r="X4740" i="11"/>
  <c r="U4741" i="11"/>
  <c r="V4741" i="11"/>
  <c r="W4741" i="11"/>
  <c r="X4741" i="11"/>
  <c r="U4742" i="11"/>
  <c r="V4742" i="11"/>
  <c r="W4742" i="11"/>
  <c r="X4742" i="11"/>
  <c r="U4743" i="11"/>
  <c r="V4743" i="11"/>
  <c r="W4743" i="11"/>
  <c r="X4743" i="11"/>
  <c r="U4744" i="11"/>
  <c r="V4744" i="11"/>
  <c r="W4744" i="11"/>
  <c r="X4744" i="11"/>
  <c r="U4745" i="11"/>
  <c r="V4745" i="11"/>
  <c r="W4745" i="11"/>
  <c r="X4745" i="11"/>
  <c r="U4746" i="11"/>
  <c r="V4746" i="11"/>
  <c r="W4746" i="11"/>
  <c r="X4746" i="11"/>
  <c r="U4747" i="11"/>
  <c r="V4747" i="11"/>
  <c r="W4747" i="11"/>
  <c r="X4747" i="11"/>
  <c r="U4748" i="11"/>
  <c r="V4748" i="11"/>
  <c r="W4748" i="11"/>
  <c r="X4748" i="11"/>
  <c r="U4749" i="11"/>
  <c r="V4749" i="11"/>
  <c r="W4749" i="11"/>
  <c r="X4749" i="11"/>
  <c r="U4750" i="11"/>
  <c r="V4750" i="11"/>
  <c r="W4750" i="11"/>
  <c r="X4750" i="11"/>
  <c r="U4751" i="11"/>
  <c r="V4751" i="11"/>
  <c r="W4751" i="11"/>
  <c r="X4751" i="11"/>
  <c r="U4752" i="11"/>
  <c r="V4752" i="11"/>
  <c r="W4752" i="11"/>
  <c r="X4752" i="11"/>
  <c r="U4753" i="11"/>
  <c r="V4753" i="11"/>
  <c r="W4753" i="11"/>
  <c r="X4753" i="11"/>
  <c r="U4754" i="11"/>
  <c r="V4754" i="11"/>
  <c r="W4754" i="11"/>
  <c r="X4754" i="11"/>
  <c r="U4755" i="11"/>
  <c r="V4755" i="11"/>
  <c r="W4755" i="11"/>
  <c r="X4755" i="11"/>
  <c r="U4756" i="11"/>
  <c r="V4756" i="11"/>
  <c r="W4756" i="11"/>
  <c r="X4756" i="11"/>
  <c r="U4757" i="11"/>
  <c r="V4757" i="11"/>
  <c r="W4757" i="11"/>
  <c r="X4757" i="11"/>
  <c r="U4758" i="11"/>
  <c r="V4758" i="11"/>
  <c r="W4758" i="11"/>
  <c r="X4758" i="11"/>
  <c r="U4759" i="11"/>
  <c r="V4759" i="11"/>
  <c r="W4759" i="11"/>
  <c r="X4759" i="11"/>
  <c r="U4760" i="11"/>
  <c r="V4760" i="11"/>
  <c r="W4760" i="11"/>
  <c r="X4760" i="11"/>
  <c r="U4761" i="11"/>
  <c r="V4761" i="11"/>
  <c r="W4761" i="11"/>
  <c r="X4761" i="11"/>
  <c r="U4762" i="11"/>
  <c r="V4762" i="11"/>
  <c r="W4762" i="11"/>
  <c r="X4762" i="11"/>
  <c r="U4763" i="11"/>
  <c r="V4763" i="11"/>
  <c r="W4763" i="11"/>
  <c r="X4763" i="11"/>
  <c r="U4764" i="11"/>
  <c r="V4764" i="11"/>
  <c r="W4764" i="11"/>
  <c r="X4764" i="11"/>
  <c r="U4765" i="11"/>
  <c r="V4765" i="11"/>
  <c r="W4765" i="11"/>
  <c r="X4765" i="11"/>
  <c r="U4766" i="11"/>
  <c r="V4766" i="11"/>
  <c r="W4766" i="11"/>
  <c r="X4766" i="11"/>
  <c r="U4767" i="11"/>
  <c r="V4767" i="11"/>
  <c r="W4767" i="11"/>
  <c r="X4767" i="11"/>
  <c r="U4768" i="11"/>
  <c r="V4768" i="11"/>
  <c r="W4768" i="11"/>
  <c r="X4768" i="11"/>
  <c r="U4769" i="11"/>
  <c r="V4769" i="11"/>
  <c r="W4769" i="11"/>
  <c r="X4769" i="11"/>
  <c r="U4770" i="11"/>
  <c r="V4770" i="11"/>
  <c r="W4770" i="11"/>
  <c r="X4770" i="11"/>
  <c r="U4771" i="11"/>
  <c r="V4771" i="11"/>
  <c r="W4771" i="11"/>
  <c r="X4771" i="11"/>
  <c r="U4772" i="11"/>
  <c r="V4772" i="11"/>
  <c r="W4772" i="11"/>
  <c r="X4772" i="11"/>
  <c r="U4773" i="11"/>
  <c r="V4773" i="11"/>
  <c r="W4773" i="11"/>
  <c r="X4773" i="11"/>
  <c r="U4774" i="11"/>
  <c r="V4774" i="11"/>
  <c r="W4774" i="11"/>
  <c r="X4774" i="11"/>
  <c r="U4775" i="11"/>
  <c r="V4775" i="11"/>
  <c r="W4775" i="11"/>
  <c r="X4775" i="11"/>
  <c r="U4776" i="11"/>
  <c r="V4776" i="11"/>
  <c r="W4776" i="11"/>
  <c r="X4776" i="11"/>
  <c r="U4777" i="11"/>
  <c r="V4777" i="11"/>
  <c r="W4777" i="11"/>
  <c r="X4777" i="11"/>
  <c r="U4778" i="11"/>
  <c r="V4778" i="11"/>
  <c r="W4778" i="11"/>
  <c r="X4778" i="11"/>
  <c r="U4779" i="11"/>
  <c r="V4779" i="11"/>
  <c r="W4779" i="11"/>
  <c r="X4779" i="11"/>
  <c r="U4780" i="11"/>
  <c r="V4780" i="11"/>
  <c r="W4780" i="11"/>
  <c r="X4780" i="11"/>
  <c r="U4781" i="11"/>
  <c r="V4781" i="11"/>
  <c r="W4781" i="11"/>
  <c r="X4781" i="11"/>
  <c r="U4782" i="11"/>
  <c r="V4782" i="11"/>
  <c r="W4782" i="11"/>
  <c r="X4782" i="11"/>
  <c r="U4783" i="11"/>
  <c r="V4783" i="11"/>
  <c r="W4783" i="11"/>
  <c r="X4783" i="11"/>
  <c r="U4784" i="11"/>
  <c r="V4784" i="11"/>
  <c r="W4784" i="11"/>
  <c r="X4784" i="11"/>
  <c r="U4785" i="11"/>
  <c r="V4785" i="11"/>
  <c r="W4785" i="11"/>
  <c r="X4785" i="11"/>
  <c r="U4786" i="11"/>
  <c r="V4786" i="11"/>
  <c r="W4786" i="11"/>
  <c r="X4786" i="11"/>
  <c r="U4787" i="11"/>
  <c r="V4787" i="11"/>
  <c r="W4787" i="11"/>
  <c r="X4787" i="11"/>
  <c r="U4788" i="11"/>
  <c r="V4788" i="11"/>
  <c r="W4788" i="11"/>
  <c r="X4788" i="11"/>
  <c r="U4789" i="11"/>
  <c r="V4789" i="11"/>
  <c r="W4789" i="11"/>
  <c r="X4789" i="11"/>
  <c r="U4790" i="11"/>
  <c r="V4790" i="11"/>
  <c r="W4790" i="11"/>
  <c r="X4790" i="11"/>
  <c r="U4791" i="11"/>
  <c r="V4791" i="11"/>
  <c r="W4791" i="11"/>
  <c r="X4791" i="11"/>
  <c r="U4792" i="11"/>
  <c r="V4792" i="11"/>
  <c r="W4792" i="11"/>
  <c r="X4792" i="11"/>
  <c r="U4793" i="11"/>
  <c r="V4793" i="11"/>
  <c r="W4793" i="11"/>
  <c r="X4793" i="11"/>
  <c r="U4794" i="11"/>
  <c r="V4794" i="11"/>
  <c r="W4794" i="11"/>
  <c r="X4794" i="11"/>
  <c r="U4795" i="11"/>
  <c r="V4795" i="11"/>
  <c r="W4795" i="11"/>
  <c r="X4795" i="11"/>
  <c r="U4796" i="11"/>
  <c r="V4796" i="11"/>
  <c r="W4796" i="11"/>
  <c r="X4796" i="11"/>
  <c r="U4797" i="11"/>
  <c r="V4797" i="11"/>
  <c r="W4797" i="11"/>
  <c r="X4797" i="11"/>
  <c r="U4798" i="11"/>
  <c r="V4798" i="11"/>
  <c r="W4798" i="11"/>
  <c r="X4798" i="11"/>
  <c r="U4799" i="11"/>
  <c r="V4799" i="11"/>
  <c r="W4799" i="11"/>
  <c r="X4799" i="11"/>
  <c r="U4800" i="11"/>
  <c r="V4800" i="11"/>
  <c r="W4800" i="11"/>
  <c r="X4800" i="11"/>
  <c r="U4801" i="11"/>
  <c r="V4801" i="11"/>
  <c r="W4801" i="11"/>
  <c r="X4801" i="11"/>
  <c r="U4802" i="11"/>
  <c r="V4802" i="11"/>
  <c r="W4802" i="11"/>
  <c r="X4802" i="11"/>
  <c r="U4803" i="11"/>
  <c r="V4803" i="11"/>
  <c r="W4803" i="11"/>
  <c r="X4803" i="11"/>
  <c r="U4804" i="11"/>
  <c r="V4804" i="11"/>
  <c r="W4804" i="11"/>
  <c r="X4804" i="11"/>
  <c r="U4805" i="11"/>
  <c r="V4805" i="11"/>
  <c r="W4805" i="11"/>
  <c r="X4805" i="11"/>
  <c r="U4806" i="11"/>
  <c r="V4806" i="11"/>
  <c r="W4806" i="11"/>
  <c r="X4806" i="11"/>
  <c r="U4807" i="11"/>
  <c r="V4807" i="11"/>
  <c r="W4807" i="11"/>
  <c r="X4807" i="11"/>
  <c r="U4808" i="11"/>
  <c r="V4808" i="11"/>
  <c r="W4808" i="11"/>
  <c r="X4808" i="11"/>
  <c r="U4809" i="11"/>
  <c r="V4809" i="11"/>
  <c r="W4809" i="11"/>
  <c r="X4809" i="11"/>
  <c r="U4810" i="11"/>
  <c r="V4810" i="11"/>
  <c r="W4810" i="11"/>
  <c r="X4810" i="11"/>
  <c r="U4811" i="11"/>
  <c r="V4811" i="11"/>
  <c r="W4811" i="11"/>
  <c r="X4811" i="11"/>
  <c r="U4812" i="11"/>
  <c r="V4812" i="11"/>
  <c r="W4812" i="11"/>
  <c r="X4812" i="11"/>
  <c r="U4813" i="11"/>
  <c r="V4813" i="11"/>
  <c r="W4813" i="11"/>
  <c r="X4813" i="11"/>
  <c r="U4814" i="11"/>
  <c r="V4814" i="11"/>
  <c r="W4814" i="11"/>
  <c r="X4814" i="11"/>
  <c r="U4815" i="11"/>
  <c r="V4815" i="11"/>
  <c r="W4815" i="11"/>
  <c r="X4815" i="11"/>
  <c r="U4816" i="11"/>
  <c r="V4816" i="11"/>
  <c r="W4816" i="11"/>
  <c r="X4816" i="11"/>
  <c r="U4817" i="11"/>
  <c r="V4817" i="11"/>
  <c r="W4817" i="11"/>
  <c r="X4817" i="11"/>
  <c r="U4818" i="11"/>
  <c r="V4818" i="11"/>
  <c r="W4818" i="11"/>
  <c r="X4818" i="11"/>
  <c r="U4819" i="11"/>
  <c r="V4819" i="11"/>
  <c r="W4819" i="11"/>
  <c r="X4819" i="11"/>
  <c r="U4820" i="11"/>
  <c r="V4820" i="11"/>
  <c r="W4820" i="11"/>
  <c r="X4820" i="11"/>
  <c r="U4821" i="11"/>
  <c r="V4821" i="11"/>
  <c r="W4821" i="11"/>
  <c r="X4821" i="11"/>
  <c r="U4822" i="11"/>
  <c r="V4822" i="11"/>
  <c r="W4822" i="11"/>
  <c r="X4822" i="11"/>
  <c r="U4823" i="11"/>
  <c r="V4823" i="11"/>
  <c r="W4823" i="11"/>
  <c r="X4823" i="11"/>
  <c r="U4824" i="11"/>
  <c r="V4824" i="11"/>
  <c r="W4824" i="11"/>
  <c r="X4824" i="11"/>
  <c r="U4825" i="11"/>
  <c r="V4825" i="11"/>
  <c r="W4825" i="11"/>
  <c r="X4825" i="11"/>
  <c r="U4826" i="11"/>
  <c r="V4826" i="11"/>
  <c r="W4826" i="11"/>
  <c r="X4826" i="11"/>
  <c r="U4827" i="11"/>
  <c r="V4827" i="11"/>
  <c r="W4827" i="11"/>
  <c r="X4827" i="11"/>
  <c r="U4828" i="11"/>
  <c r="V4828" i="11"/>
  <c r="W4828" i="11"/>
  <c r="X4828" i="11"/>
  <c r="U4829" i="11"/>
  <c r="V4829" i="11"/>
  <c r="W4829" i="11"/>
  <c r="X4829" i="11"/>
  <c r="U4830" i="11"/>
  <c r="V4830" i="11"/>
  <c r="W4830" i="11"/>
  <c r="X4830" i="11"/>
  <c r="U4831" i="11"/>
  <c r="V4831" i="11"/>
  <c r="W4831" i="11"/>
  <c r="X4831" i="11"/>
  <c r="U4832" i="11"/>
  <c r="V4832" i="11"/>
  <c r="W4832" i="11"/>
  <c r="X4832" i="11"/>
  <c r="U4833" i="11"/>
  <c r="V4833" i="11"/>
  <c r="W4833" i="11"/>
  <c r="X4833" i="11"/>
  <c r="U4834" i="11"/>
  <c r="V4834" i="11"/>
  <c r="W4834" i="11"/>
  <c r="X4834" i="11"/>
  <c r="U4835" i="11"/>
  <c r="V4835" i="11"/>
  <c r="W4835" i="11"/>
  <c r="X4835" i="11"/>
  <c r="U4836" i="11"/>
  <c r="V4836" i="11"/>
  <c r="W4836" i="11"/>
  <c r="X4836" i="11"/>
  <c r="U4837" i="11"/>
  <c r="V4837" i="11"/>
  <c r="W4837" i="11"/>
  <c r="X4837" i="11"/>
  <c r="U4838" i="11"/>
  <c r="V4838" i="11"/>
  <c r="W4838" i="11"/>
  <c r="X4838" i="11"/>
  <c r="U4839" i="11"/>
  <c r="V4839" i="11"/>
  <c r="W4839" i="11"/>
  <c r="X4839" i="11"/>
  <c r="U4840" i="11"/>
  <c r="V4840" i="11"/>
  <c r="W4840" i="11"/>
  <c r="X4840" i="11"/>
  <c r="U4841" i="11"/>
  <c r="V4841" i="11"/>
  <c r="W4841" i="11"/>
  <c r="X4841" i="11"/>
  <c r="U4842" i="11"/>
  <c r="V4842" i="11"/>
  <c r="W4842" i="11"/>
  <c r="X4842" i="11"/>
  <c r="U4843" i="11"/>
  <c r="V4843" i="11"/>
  <c r="W4843" i="11"/>
  <c r="X4843" i="11"/>
  <c r="U4844" i="11"/>
  <c r="V4844" i="11"/>
  <c r="W4844" i="11"/>
  <c r="X4844" i="11"/>
  <c r="U4845" i="11"/>
  <c r="V4845" i="11"/>
  <c r="W4845" i="11"/>
  <c r="X4845" i="11"/>
  <c r="U4846" i="11"/>
  <c r="V4846" i="11"/>
  <c r="W4846" i="11"/>
  <c r="X4846" i="11"/>
  <c r="U4847" i="11"/>
  <c r="V4847" i="11"/>
  <c r="W4847" i="11"/>
  <c r="X4847" i="11"/>
  <c r="U4848" i="11"/>
  <c r="V4848" i="11"/>
  <c r="W4848" i="11"/>
  <c r="X4848" i="11"/>
  <c r="U4849" i="11"/>
  <c r="V4849" i="11"/>
  <c r="W4849" i="11"/>
  <c r="X4849" i="11"/>
  <c r="U4850" i="11"/>
  <c r="V4850" i="11"/>
  <c r="W4850" i="11"/>
  <c r="X4850" i="11"/>
  <c r="U4851" i="11"/>
  <c r="V4851" i="11"/>
  <c r="W4851" i="11"/>
  <c r="X4851" i="11"/>
  <c r="U4852" i="11"/>
  <c r="V4852" i="11"/>
  <c r="W4852" i="11"/>
  <c r="X4852" i="11"/>
  <c r="U4853" i="11"/>
  <c r="V4853" i="11"/>
  <c r="W4853" i="11"/>
  <c r="X4853" i="11"/>
  <c r="U4854" i="11"/>
  <c r="V4854" i="11"/>
  <c r="W4854" i="11"/>
  <c r="X4854" i="11"/>
  <c r="U4855" i="11"/>
  <c r="V4855" i="11"/>
  <c r="W4855" i="11"/>
  <c r="X4855" i="11"/>
  <c r="U4856" i="11"/>
  <c r="V4856" i="11"/>
  <c r="W4856" i="11"/>
  <c r="X4856" i="11"/>
  <c r="U4857" i="11"/>
  <c r="V4857" i="11"/>
  <c r="W4857" i="11"/>
  <c r="X4857" i="11"/>
  <c r="U4858" i="11"/>
  <c r="V4858" i="11"/>
  <c r="W4858" i="11"/>
  <c r="X4858" i="11"/>
  <c r="U4859" i="11"/>
  <c r="V4859" i="11"/>
  <c r="W4859" i="11"/>
  <c r="X4859" i="11"/>
  <c r="U4860" i="11"/>
  <c r="V4860" i="11"/>
  <c r="W4860" i="11"/>
  <c r="X4860" i="11"/>
  <c r="U4861" i="11"/>
  <c r="V4861" i="11"/>
  <c r="W4861" i="11"/>
  <c r="X4861" i="11"/>
  <c r="U4862" i="11"/>
  <c r="V4862" i="11"/>
  <c r="W4862" i="11"/>
  <c r="X4862" i="11"/>
  <c r="U4863" i="11"/>
  <c r="V4863" i="11"/>
  <c r="W4863" i="11"/>
  <c r="X4863" i="11"/>
  <c r="U4864" i="11"/>
  <c r="V4864" i="11"/>
  <c r="W4864" i="11"/>
  <c r="X4864" i="11"/>
  <c r="U4865" i="11"/>
  <c r="V4865" i="11"/>
  <c r="W4865" i="11"/>
  <c r="X4865" i="11"/>
  <c r="U4866" i="11"/>
  <c r="V4866" i="11"/>
  <c r="W4866" i="11"/>
  <c r="X4866" i="11"/>
  <c r="U4867" i="11"/>
  <c r="V4867" i="11"/>
  <c r="W4867" i="11"/>
  <c r="X4867" i="11"/>
  <c r="U4868" i="11"/>
  <c r="V4868" i="11"/>
  <c r="W4868" i="11"/>
  <c r="X4868" i="11"/>
  <c r="U4869" i="11"/>
  <c r="V4869" i="11"/>
  <c r="W4869" i="11"/>
  <c r="X4869" i="11"/>
  <c r="U4870" i="11"/>
  <c r="V4870" i="11"/>
  <c r="W4870" i="11"/>
  <c r="X4870" i="11"/>
  <c r="U4871" i="11"/>
  <c r="V4871" i="11"/>
  <c r="W4871" i="11"/>
  <c r="X4871" i="11"/>
  <c r="U4872" i="11"/>
  <c r="V4872" i="11"/>
  <c r="W4872" i="11"/>
  <c r="X4872" i="11"/>
  <c r="U4873" i="11"/>
  <c r="V4873" i="11"/>
  <c r="W4873" i="11"/>
  <c r="X4873" i="11"/>
  <c r="U4874" i="11"/>
  <c r="V4874" i="11"/>
  <c r="W4874" i="11"/>
  <c r="X4874" i="11"/>
  <c r="U4875" i="11"/>
  <c r="V4875" i="11"/>
  <c r="W4875" i="11"/>
  <c r="X4875" i="11"/>
  <c r="U4876" i="11"/>
  <c r="V4876" i="11"/>
  <c r="W4876" i="11"/>
  <c r="X4876" i="11"/>
  <c r="U4877" i="11"/>
  <c r="V4877" i="11"/>
  <c r="W4877" i="11"/>
  <c r="X4877" i="11"/>
  <c r="U4878" i="11"/>
  <c r="V4878" i="11"/>
  <c r="W4878" i="11"/>
  <c r="X4878" i="11"/>
  <c r="U4879" i="11"/>
  <c r="V4879" i="11"/>
  <c r="W4879" i="11"/>
  <c r="X4879" i="11"/>
  <c r="U4880" i="11"/>
  <c r="V4880" i="11"/>
  <c r="W4880" i="11"/>
  <c r="X4880" i="11"/>
  <c r="U4881" i="11"/>
  <c r="V4881" i="11"/>
  <c r="W4881" i="11"/>
  <c r="X4881" i="11"/>
  <c r="U4882" i="11"/>
  <c r="V4882" i="11"/>
  <c r="W4882" i="11"/>
  <c r="X4882" i="11"/>
  <c r="U4883" i="11"/>
  <c r="V4883" i="11"/>
  <c r="W4883" i="11"/>
  <c r="X4883" i="11"/>
  <c r="U4884" i="11"/>
  <c r="V4884" i="11"/>
  <c r="W4884" i="11"/>
  <c r="X4884" i="11"/>
  <c r="U4885" i="11"/>
  <c r="V4885" i="11"/>
  <c r="W4885" i="11"/>
  <c r="X4885" i="11"/>
  <c r="U4886" i="11"/>
  <c r="V4886" i="11"/>
  <c r="W4886" i="11"/>
  <c r="X4886" i="11"/>
  <c r="U4887" i="11"/>
  <c r="V4887" i="11"/>
  <c r="W4887" i="11"/>
  <c r="X4887" i="11"/>
  <c r="U4888" i="11"/>
  <c r="V4888" i="11"/>
  <c r="W4888" i="11"/>
  <c r="X4888" i="11"/>
  <c r="U4889" i="11"/>
  <c r="V4889" i="11"/>
  <c r="W4889" i="11"/>
  <c r="X4889" i="11"/>
  <c r="U4890" i="11"/>
  <c r="V4890" i="11"/>
  <c r="W4890" i="11"/>
  <c r="X4890" i="11"/>
  <c r="U4891" i="11"/>
  <c r="V4891" i="11"/>
  <c r="W4891" i="11"/>
  <c r="X4891" i="11"/>
  <c r="U4892" i="11"/>
  <c r="V4892" i="11"/>
  <c r="W4892" i="11"/>
  <c r="X4892" i="11"/>
  <c r="U4893" i="11"/>
  <c r="V4893" i="11"/>
  <c r="W4893" i="11"/>
  <c r="X4893" i="11"/>
  <c r="U4894" i="11"/>
  <c r="V4894" i="11"/>
  <c r="W4894" i="11"/>
  <c r="X4894" i="11"/>
  <c r="U4895" i="11"/>
  <c r="V4895" i="11"/>
  <c r="W4895" i="11"/>
  <c r="X4895" i="11"/>
  <c r="U4896" i="11"/>
  <c r="V4896" i="11"/>
  <c r="W4896" i="11"/>
  <c r="X4896" i="11"/>
  <c r="U4897" i="11"/>
  <c r="V4897" i="11"/>
  <c r="W4897" i="11"/>
  <c r="X4897" i="11"/>
  <c r="U4898" i="11"/>
  <c r="V4898" i="11"/>
  <c r="W4898" i="11"/>
  <c r="X4898" i="11"/>
  <c r="U4899" i="11"/>
  <c r="V4899" i="11"/>
  <c r="W4899" i="11"/>
  <c r="X4899" i="11"/>
  <c r="U4900" i="11"/>
  <c r="V4900" i="11"/>
  <c r="W4900" i="11"/>
  <c r="X4900" i="11"/>
  <c r="U4901" i="11"/>
  <c r="V4901" i="11"/>
  <c r="W4901" i="11"/>
  <c r="X4901" i="11"/>
  <c r="U4902" i="11"/>
  <c r="V4902" i="11"/>
  <c r="W4902" i="11"/>
  <c r="X4902" i="11"/>
  <c r="U4903" i="11"/>
  <c r="V4903" i="11"/>
  <c r="W4903" i="11"/>
  <c r="X4903" i="11"/>
  <c r="U4904" i="11"/>
  <c r="V4904" i="11"/>
  <c r="W4904" i="11"/>
  <c r="X4904" i="11"/>
  <c r="U4905" i="11"/>
  <c r="V4905" i="11"/>
  <c r="W4905" i="11"/>
  <c r="X4905" i="11"/>
  <c r="U4906" i="11"/>
  <c r="V4906" i="11"/>
  <c r="W4906" i="11"/>
  <c r="X4906" i="11"/>
  <c r="U4907" i="11"/>
  <c r="V4907" i="11"/>
  <c r="W4907" i="11"/>
  <c r="X4907" i="11"/>
  <c r="U4908" i="11"/>
  <c r="V4908" i="11"/>
  <c r="W4908" i="11"/>
  <c r="X4908" i="11"/>
  <c r="U4909" i="11"/>
  <c r="V4909" i="11"/>
  <c r="W4909" i="11"/>
  <c r="X4909" i="11"/>
  <c r="U4910" i="11"/>
  <c r="V4910" i="11"/>
  <c r="W4910" i="11"/>
  <c r="X4910" i="11"/>
  <c r="U4911" i="11"/>
  <c r="V4911" i="11"/>
  <c r="W4911" i="11"/>
  <c r="X4911" i="11"/>
  <c r="U4912" i="11"/>
  <c r="V4912" i="11"/>
  <c r="W4912" i="11"/>
  <c r="X4912" i="11"/>
  <c r="U4913" i="11"/>
  <c r="V4913" i="11"/>
  <c r="W4913" i="11"/>
  <c r="X4913" i="11"/>
  <c r="U4914" i="11"/>
  <c r="V4914" i="11"/>
  <c r="W4914" i="11"/>
  <c r="X4914" i="11"/>
  <c r="U4915" i="11"/>
  <c r="V4915" i="11"/>
  <c r="W4915" i="11"/>
  <c r="X4915" i="11"/>
  <c r="U4916" i="11"/>
  <c r="V4916" i="11"/>
  <c r="W4916" i="11"/>
  <c r="X4916" i="11"/>
  <c r="U4917" i="11"/>
  <c r="V4917" i="11"/>
  <c r="W4917" i="11"/>
  <c r="X4917" i="11"/>
  <c r="U4918" i="11"/>
  <c r="V4918" i="11"/>
  <c r="W4918" i="11"/>
  <c r="X4918" i="11"/>
  <c r="U4919" i="11"/>
  <c r="V4919" i="11"/>
  <c r="W4919" i="11"/>
  <c r="X4919" i="11"/>
  <c r="U4920" i="11"/>
  <c r="V4920" i="11"/>
  <c r="W4920" i="11"/>
  <c r="X4920" i="11"/>
  <c r="U4921" i="11"/>
  <c r="V4921" i="11"/>
  <c r="W4921" i="11"/>
  <c r="X4921" i="11"/>
  <c r="U4922" i="11"/>
  <c r="V4922" i="11"/>
  <c r="W4922" i="11"/>
  <c r="X4922" i="11"/>
  <c r="U4923" i="11"/>
  <c r="V4923" i="11"/>
  <c r="W4923" i="11"/>
  <c r="X4923" i="11"/>
  <c r="U4924" i="11"/>
  <c r="V4924" i="11"/>
  <c r="W4924" i="11"/>
  <c r="X4924" i="11"/>
  <c r="U4925" i="11"/>
  <c r="V4925" i="11"/>
  <c r="W4925" i="11"/>
  <c r="X4925" i="11"/>
  <c r="U4926" i="11"/>
  <c r="V4926" i="11"/>
  <c r="W4926" i="11"/>
  <c r="X4926" i="11"/>
  <c r="U4927" i="11"/>
  <c r="V4927" i="11"/>
  <c r="W4927" i="11"/>
  <c r="X4927" i="11"/>
  <c r="U4928" i="11"/>
  <c r="V4928" i="11"/>
  <c r="W4928" i="11"/>
  <c r="X4928" i="11"/>
  <c r="U4929" i="11"/>
  <c r="V4929" i="11"/>
  <c r="W4929" i="11"/>
  <c r="X4929" i="11"/>
  <c r="U4930" i="11"/>
  <c r="V4930" i="11"/>
  <c r="W4930" i="11"/>
  <c r="X4930" i="11"/>
  <c r="U4931" i="11"/>
  <c r="V4931" i="11"/>
  <c r="W4931" i="11"/>
  <c r="X4931" i="11"/>
  <c r="U4932" i="11"/>
  <c r="V4932" i="11"/>
  <c r="W4932" i="11"/>
  <c r="X4932" i="11"/>
  <c r="U4933" i="11"/>
  <c r="V4933" i="11"/>
  <c r="W4933" i="11"/>
  <c r="X4933" i="11"/>
  <c r="U4934" i="11"/>
  <c r="V4934" i="11"/>
  <c r="W4934" i="11"/>
  <c r="X4934" i="11"/>
  <c r="U4935" i="11"/>
  <c r="V4935" i="11"/>
  <c r="W4935" i="11"/>
  <c r="X4935" i="11"/>
  <c r="U4936" i="11"/>
  <c r="V4936" i="11"/>
  <c r="W4936" i="11"/>
  <c r="X4936" i="11"/>
  <c r="U4937" i="11"/>
  <c r="V4937" i="11"/>
  <c r="W4937" i="11"/>
  <c r="X4937" i="11"/>
  <c r="U4938" i="11"/>
  <c r="V4938" i="11"/>
  <c r="W4938" i="11"/>
  <c r="X4938" i="11"/>
  <c r="U4939" i="11"/>
  <c r="V4939" i="11"/>
  <c r="W4939" i="11"/>
  <c r="X4939" i="11"/>
  <c r="U4940" i="11"/>
  <c r="V4940" i="11"/>
  <c r="W4940" i="11"/>
  <c r="X4940" i="11"/>
  <c r="U4941" i="11"/>
  <c r="V4941" i="11"/>
  <c r="W4941" i="11"/>
  <c r="X4941" i="11"/>
  <c r="U4942" i="11"/>
  <c r="V4942" i="11"/>
  <c r="W4942" i="11"/>
  <c r="X4942" i="11"/>
  <c r="U4943" i="11"/>
  <c r="V4943" i="11"/>
  <c r="W4943" i="11"/>
  <c r="X4943" i="11"/>
  <c r="U4944" i="11"/>
  <c r="V4944" i="11"/>
  <c r="W4944" i="11"/>
  <c r="X4944" i="11"/>
  <c r="U4945" i="11"/>
  <c r="V4945" i="11"/>
  <c r="W4945" i="11"/>
  <c r="X4945" i="11"/>
  <c r="U4946" i="11"/>
  <c r="V4946" i="11"/>
  <c r="W4946" i="11"/>
  <c r="X4946" i="11"/>
  <c r="U4947" i="11"/>
  <c r="V4947" i="11"/>
  <c r="W4947" i="11"/>
  <c r="X4947" i="11"/>
  <c r="U4948" i="11"/>
  <c r="V4948" i="11"/>
  <c r="W4948" i="11"/>
  <c r="X4948" i="11"/>
  <c r="U4949" i="11"/>
  <c r="V4949" i="11"/>
  <c r="W4949" i="11"/>
  <c r="X4949" i="11"/>
  <c r="U4950" i="11"/>
  <c r="V4950" i="11"/>
  <c r="W4950" i="11"/>
  <c r="X4950" i="11"/>
  <c r="U4951" i="11"/>
  <c r="V4951" i="11"/>
  <c r="W4951" i="11"/>
  <c r="X4951" i="11"/>
  <c r="U4952" i="11"/>
  <c r="V4952" i="11"/>
  <c r="W4952" i="11"/>
  <c r="X4952" i="11"/>
  <c r="U4953" i="11"/>
  <c r="V4953" i="11"/>
  <c r="W4953" i="11"/>
  <c r="X4953" i="11"/>
  <c r="U4954" i="11"/>
  <c r="V4954" i="11"/>
  <c r="W4954" i="11"/>
  <c r="X4954" i="11"/>
  <c r="U4955" i="11"/>
  <c r="V4955" i="11"/>
  <c r="W4955" i="11"/>
  <c r="X4955" i="11"/>
  <c r="U4956" i="11"/>
  <c r="V4956" i="11"/>
  <c r="W4956" i="11"/>
  <c r="X4956" i="11"/>
  <c r="U4957" i="11"/>
  <c r="V4957" i="11"/>
  <c r="W4957" i="11"/>
  <c r="X4957" i="11"/>
  <c r="U4958" i="11"/>
  <c r="V4958" i="11"/>
  <c r="W4958" i="11"/>
  <c r="X4958" i="11"/>
  <c r="U4959" i="11"/>
  <c r="V4959" i="11"/>
  <c r="W4959" i="11"/>
  <c r="X4959" i="11"/>
  <c r="U4960" i="11"/>
  <c r="V4960" i="11"/>
  <c r="W4960" i="11"/>
  <c r="X4960" i="11"/>
  <c r="U4961" i="11"/>
  <c r="V4961" i="11"/>
  <c r="W4961" i="11"/>
  <c r="X4961" i="11"/>
  <c r="U4962" i="11"/>
  <c r="V4962" i="11"/>
  <c r="W4962" i="11"/>
  <c r="X4962" i="11"/>
  <c r="U4963" i="11"/>
  <c r="V4963" i="11"/>
  <c r="W4963" i="11"/>
  <c r="X4963" i="11"/>
  <c r="U4964" i="11"/>
  <c r="V4964" i="11"/>
  <c r="W4964" i="11"/>
  <c r="X4964" i="11"/>
  <c r="U4965" i="11"/>
  <c r="V4965" i="11"/>
  <c r="W4965" i="11"/>
  <c r="X4965" i="11"/>
  <c r="U4966" i="11"/>
  <c r="V4966" i="11"/>
  <c r="W4966" i="11"/>
  <c r="X4966" i="11"/>
  <c r="U4967" i="11"/>
  <c r="V4967" i="11"/>
  <c r="W4967" i="11"/>
  <c r="X4967" i="11"/>
  <c r="U4968" i="11"/>
  <c r="V4968" i="11"/>
  <c r="W4968" i="11"/>
  <c r="X4968" i="11"/>
  <c r="U4969" i="11"/>
  <c r="V4969" i="11"/>
  <c r="W4969" i="11"/>
  <c r="X4969" i="11"/>
  <c r="U4970" i="11"/>
  <c r="V4970" i="11"/>
  <c r="W4970" i="11"/>
  <c r="X4970" i="11"/>
  <c r="U4971" i="11"/>
  <c r="V4971" i="11"/>
  <c r="W4971" i="11"/>
  <c r="X4971" i="11"/>
  <c r="U4972" i="11"/>
  <c r="V4972" i="11"/>
  <c r="W4972" i="11"/>
  <c r="X4972" i="11"/>
  <c r="U4973" i="11"/>
  <c r="V4973" i="11"/>
  <c r="W4973" i="11"/>
  <c r="X4973" i="11"/>
  <c r="U4974" i="11"/>
  <c r="V4974" i="11"/>
  <c r="W4974" i="11"/>
  <c r="X4974" i="11"/>
  <c r="U4975" i="11"/>
  <c r="V4975" i="11"/>
  <c r="W4975" i="11"/>
  <c r="X4975" i="11"/>
  <c r="U4976" i="11"/>
  <c r="V4976" i="11"/>
  <c r="W4976" i="11"/>
  <c r="X4976" i="11"/>
  <c r="U4977" i="11"/>
  <c r="V4977" i="11"/>
  <c r="W4977" i="11"/>
  <c r="X4977" i="11"/>
  <c r="U4978" i="11"/>
  <c r="V4978" i="11"/>
  <c r="W4978" i="11"/>
  <c r="X4978" i="11"/>
  <c r="U4979" i="11"/>
  <c r="V4979" i="11"/>
  <c r="W4979" i="11"/>
  <c r="X4979" i="11"/>
  <c r="U4980" i="11"/>
  <c r="V4980" i="11"/>
  <c r="W4980" i="11"/>
  <c r="X4980" i="11"/>
  <c r="U4981" i="11"/>
  <c r="V4981" i="11"/>
  <c r="W4981" i="11"/>
  <c r="X4981" i="11"/>
  <c r="U4982" i="11"/>
  <c r="V4982" i="11"/>
  <c r="W4982" i="11"/>
  <c r="X4982" i="11"/>
  <c r="U4983" i="11"/>
  <c r="V4983" i="11"/>
  <c r="W4983" i="11"/>
  <c r="X4983" i="11"/>
  <c r="U4984" i="11"/>
  <c r="V4984" i="11"/>
  <c r="W4984" i="11"/>
  <c r="X4984" i="11"/>
  <c r="U4985" i="11"/>
  <c r="V4985" i="11"/>
  <c r="W4985" i="11"/>
  <c r="X4985" i="11"/>
  <c r="U4986" i="11"/>
  <c r="V4986" i="11"/>
  <c r="W4986" i="11"/>
  <c r="X4986" i="11"/>
  <c r="U4987" i="11"/>
  <c r="V4987" i="11"/>
  <c r="W4987" i="11"/>
  <c r="X4987" i="11"/>
  <c r="U4988" i="11"/>
  <c r="V4988" i="11"/>
  <c r="W4988" i="11"/>
  <c r="X4988" i="11"/>
  <c r="U4989" i="11"/>
  <c r="V4989" i="11"/>
  <c r="W4989" i="11"/>
  <c r="X4989" i="11"/>
  <c r="U4990" i="11"/>
  <c r="V4990" i="11"/>
  <c r="W4990" i="11"/>
  <c r="X4990" i="11"/>
  <c r="U4991" i="11"/>
  <c r="V4991" i="11"/>
  <c r="W4991" i="11"/>
  <c r="X4991" i="11"/>
  <c r="U4992" i="11"/>
  <c r="V4992" i="11"/>
  <c r="W4992" i="11"/>
  <c r="X4992" i="11"/>
  <c r="U4993" i="11"/>
  <c r="V4993" i="11"/>
  <c r="W4993" i="11"/>
  <c r="X4993" i="11"/>
  <c r="U4994" i="11"/>
  <c r="V4994" i="11"/>
  <c r="W4994" i="11"/>
  <c r="X4994" i="11"/>
  <c r="U4995" i="11"/>
  <c r="V4995" i="11"/>
  <c r="W4995" i="11"/>
  <c r="X4995" i="11"/>
  <c r="U4996" i="11"/>
  <c r="V4996" i="11"/>
  <c r="W4996" i="11"/>
  <c r="X4996" i="11"/>
  <c r="U4997" i="11"/>
  <c r="V4997" i="11"/>
  <c r="W4997" i="11"/>
  <c r="X4997" i="11"/>
  <c r="U4998" i="11"/>
  <c r="V4998" i="11"/>
  <c r="W4998" i="11"/>
  <c r="X4998" i="11"/>
  <c r="U4999" i="11"/>
  <c r="V4999" i="11"/>
  <c r="W4999" i="11"/>
  <c r="X4999" i="11"/>
  <c r="U5000" i="11"/>
  <c r="V5000" i="11"/>
  <c r="W5000" i="11"/>
  <c r="X5000" i="11"/>
  <c r="U5001" i="11"/>
  <c r="V5001" i="11"/>
  <c r="W5001" i="11"/>
  <c r="X5001" i="11"/>
  <c r="U5002" i="11"/>
  <c r="V5002" i="11"/>
  <c r="W5002" i="11"/>
  <c r="X5002" i="11"/>
  <c r="U5003" i="11"/>
  <c r="V5003" i="11"/>
  <c r="W5003" i="11"/>
  <c r="X5003" i="11"/>
  <c r="U5004" i="11"/>
  <c r="V5004" i="11"/>
  <c r="W5004" i="11"/>
  <c r="X5004" i="11"/>
  <c r="U5005" i="11"/>
  <c r="V5005" i="11"/>
  <c r="W5005" i="11"/>
  <c r="X5005" i="11"/>
  <c r="U5006" i="11"/>
  <c r="V5006" i="11"/>
  <c r="W5006" i="11"/>
  <c r="X5006" i="11"/>
  <c r="U5007" i="11"/>
  <c r="V5007" i="11"/>
  <c r="W5007" i="11"/>
  <c r="X5007" i="11"/>
  <c r="U5008" i="11"/>
  <c r="V5008" i="11"/>
  <c r="W5008" i="11"/>
  <c r="X5008" i="11"/>
  <c r="U5009" i="11"/>
  <c r="V5009" i="11"/>
  <c r="W5009" i="11"/>
  <c r="X5009" i="11"/>
  <c r="U5010" i="11"/>
  <c r="V5010" i="11"/>
  <c r="W5010" i="11"/>
  <c r="X5010" i="11"/>
  <c r="U5011" i="11"/>
  <c r="V5011" i="11"/>
  <c r="W5011" i="11"/>
  <c r="X5011" i="11"/>
  <c r="U5012" i="11"/>
  <c r="V5012" i="11"/>
  <c r="W5012" i="11"/>
  <c r="X5012" i="11"/>
  <c r="U5013" i="11"/>
  <c r="V5013" i="11"/>
  <c r="W5013" i="11"/>
  <c r="X5013" i="11"/>
  <c r="U5014" i="11"/>
  <c r="V5014" i="11"/>
  <c r="W5014" i="11"/>
  <c r="X5014" i="11"/>
  <c r="U5015" i="11"/>
  <c r="V5015" i="11"/>
  <c r="W5015" i="11"/>
  <c r="X5015" i="11"/>
  <c r="U5016" i="11"/>
  <c r="V5016" i="11"/>
  <c r="W5016" i="11"/>
  <c r="X5016" i="11"/>
  <c r="U5017" i="11"/>
  <c r="V5017" i="11"/>
  <c r="W5017" i="11"/>
  <c r="X5017" i="11"/>
  <c r="U5018" i="11"/>
  <c r="V5018" i="11"/>
  <c r="W5018" i="11"/>
  <c r="X5018" i="11"/>
  <c r="U5019" i="11"/>
  <c r="V5019" i="11"/>
  <c r="W5019" i="11"/>
  <c r="X5019" i="11"/>
  <c r="U5020" i="11"/>
  <c r="V5020" i="11"/>
  <c r="W5020" i="11"/>
  <c r="X5020" i="11"/>
  <c r="U5021" i="11"/>
  <c r="V5021" i="11"/>
  <c r="W5021" i="11"/>
  <c r="X5021" i="11"/>
  <c r="U5022" i="11"/>
  <c r="V5022" i="11"/>
  <c r="W5022" i="11"/>
  <c r="X5022" i="11"/>
  <c r="U5023" i="11"/>
  <c r="V5023" i="11"/>
  <c r="W5023" i="11"/>
  <c r="X5023" i="11"/>
  <c r="U5024" i="11"/>
  <c r="V5024" i="11"/>
  <c r="W5024" i="11"/>
  <c r="X5024" i="11"/>
  <c r="U5025" i="11"/>
  <c r="V5025" i="11"/>
  <c r="W5025" i="11"/>
  <c r="X5025" i="11"/>
  <c r="U5026" i="11"/>
  <c r="V5026" i="11"/>
  <c r="W5026" i="11"/>
  <c r="X5026" i="11"/>
  <c r="U5027" i="11"/>
  <c r="V5027" i="11"/>
  <c r="W5027" i="11"/>
  <c r="X5027" i="11"/>
  <c r="U5028" i="11"/>
  <c r="V5028" i="11"/>
  <c r="W5028" i="11"/>
  <c r="X5028" i="11"/>
  <c r="U5029" i="11"/>
  <c r="V5029" i="11"/>
  <c r="W5029" i="11"/>
  <c r="X5029" i="11"/>
  <c r="U5030" i="11"/>
  <c r="V5030" i="11"/>
  <c r="W5030" i="11"/>
  <c r="X5030" i="11"/>
  <c r="U5031" i="11"/>
  <c r="V5031" i="11"/>
  <c r="W5031" i="11"/>
  <c r="X5031" i="11"/>
  <c r="U5032" i="11"/>
  <c r="V5032" i="11"/>
  <c r="W5032" i="11"/>
  <c r="X5032" i="11"/>
  <c r="U5033" i="11"/>
  <c r="V5033" i="11"/>
  <c r="W5033" i="11"/>
  <c r="X5033" i="11"/>
  <c r="U5034" i="11"/>
  <c r="V5034" i="11"/>
  <c r="W5034" i="11"/>
  <c r="X5034" i="11"/>
  <c r="U5035" i="11"/>
  <c r="V5035" i="11"/>
  <c r="W5035" i="11"/>
  <c r="X5035" i="11"/>
  <c r="U5036" i="11"/>
  <c r="V5036" i="11"/>
  <c r="W5036" i="11"/>
  <c r="X5036" i="11"/>
  <c r="U5037" i="11"/>
  <c r="V5037" i="11"/>
  <c r="W5037" i="11"/>
  <c r="X5037" i="11"/>
  <c r="U5038" i="11"/>
  <c r="V5038" i="11"/>
  <c r="W5038" i="11"/>
  <c r="X5038" i="11"/>
  <c r="U5039" i="11"/>
  <c r="V5039" i="11"/>
  <c r="W5039" i="11"/>
  <c r="X5039" i="11"/>
  <c r="U5040" i="11"/>
  <c r="V5040" i="11"/>
  <c r="W5040" i="11"/>
  <c r="X5040" i="11"/>
  <c r="U5041" i="11"/>
  <c r="V5041" i="11"/>
  <c r="W5041" i="11"/>
  <c r="X5041" i="11"/>
  <c r="U5042" i="11"/>
  <c r="V5042" i="11"/>
  <c r="W5042" i="11"/>
  <c r="X5042" i="11"/>
  <c r="U5043" i="11"/>
  <c r="V5043" i="11"/>
  <c r="W5043" i="11"/>
  <c r="X5043" i="11"/>
  <c r="U5044" i="11"/>
  <c r="V5044" i="11"/>
  <c r="W5044" i="11"/>
  <c r="X5044" i="11"/>
  <c r="U5045" i="11"/>
  <c r="V5045" i="11"/>
  <c r="W5045" i="11"/>
  <c r="X5045" i="11"/>
  <c r="U5046" i="11"/>
  <c r="V5046" i="11"/>
  <c r="W5046" i="11"/>
  <c r="X5046" i="11"/>
  <c r="U5047" i="11"/>
  <c r="V5047" i="11"/>
  <c r="W5047" i="11"/>
  <c r="X5047" i="11"/>
  <c r="U5048" i="11"/>
  <c r="V5048" i="11"/>
  <c r="W5048" i="11"/>
  <c r="X5048" i="11"/>
  <c r="U5049" i="11"/>
  <c r="V5049" i="11"/>
  <c r="W5049" i="11"/>
  <c r="X5049" i="11"/>
  <c r="U5050" i="11"/>
  <c r="V5050" i="11"/>
  <c r="W5050" i="11"/>
  <c r="X5050" i="11"/>
  <c r="U5051" i="11"/>
  <c r="V5051" i="11"/>
  <c r="W5051" i="11"/>
  <c r="X5051" i="11"/>
  <c r="U5052" i="11"/>
  <c r="V5052" i="11"/>
  <c r="W5052" i="11"/>
  <c r="X5052" i="11"/>
  <c r="U5053" i="11"/>
  <c r="V5053" i="11"/>
  <c r="W5053" i="11"/>
  <c r="X5053" i="11"/>
  <c r="U5054" i="11"/>
  <c r="V5054" i="11"/>
  <c r="W5054" i="11"/>
  <c r="X5054" i="11"/>
  <c r="U5055" i="11"/>
  <c r="V5055" i="11"/>
  <c r="W5055" i="11"/>
  <c r="X5055" i="11"/>
  <c r="U5056" i="11"/>
  <c r="V5056" i="11"/>
  <c r="W5056" i="11"/>
  <c r="X5056" i="11"/>
  <c r="U5057" i="11"/>
  <c r="V5057" i="11"/>
  <c r="W5057" i="11"/>
  <c r="X5057" i="11"/>
  <c r="U5058" i="11"/>
  <c r="V5058" i="11"/>
  <c r="W5058" i="11"/>
  <c r="X5058" i="11"/>
  <c r="U5059" i="11"/>
  <c r="V5059" i="11"/>
  <c r="W5059" i="11"/>
  <c r="X5059" i="11"/>
  <c r="U5060" i="11"/>
  <c r="V5060" i="11"/>
  <c r="W5060" i="11"/>
  <c r="X5060" i="11"/>
  <c r="U5061" i="11"/>
  <c r="V5061" i="11"/>
  <c r="W5061" i="11"/>
  <c r="X5061" i="11"/>
  <c r="U5062" i="11"/>
  <c r="V5062" i="11"/>
  <c r="W5062" i="11"/>
  <c r="X5062" i="11"/>
  <c r="U5063" i="11"/>
  <c r="V5063" i="11"/>
  <c r="W5063" i="11"/>
  <c r="X5063" i="11"/>
  <c r="U5064" i="11"/>
  <c r="V5064" i="11"/>
  <c r="W5064" i="11"/>
  <c r="X5064" i="11"/>
  <c r="U5065" i="11"/>
  <c r="V5065" i="11"/>
  <c r="W5065" i="11"/>
  <c r="X5065" i="11"/>
  <c r="U5066" i="11"/>
  <c r="V5066" i="11"/>
  <c r="W5066" i="11"/>
  <c r="X5066" i="11"/>
  <c r="U5067" i="11"/>
  <c r="V5067" i="11"/>
  <c r="W5067" i="11"/>
  <c r="X5067" i="11"/>
  <c r="U5068" i="11"/>
  <c r="V5068" i="11"/>
  <c r="W5068" i="11"/>
  <c r="X5068" i="11"/>
  <c r="U5069" i="11"/>
  <c r="V5069" i="11"/>
  <c r="W5069" i="11"/>
  <c r="X5069" i="11"/>
  <c r="U5070" i="11"/>
  <c r="V5070" i="11"/>
  <c r="W5070" i="11"/>
  <c r="X5070" i="11"/>
  <c r="U5071" i="11"/>
  <c r="V5071" i="11"/>
  <c r="W5071" i="11"/>
  <c r="X5071" i="11"/>
  <c r="U5072" i="11"/>
  <c r="V5072" i="11"/>
  <c r="W5072" i="11"/>
  <c r="X5072" i="11"/>
  <c r="U5073" i="11"/>
  <c r="V5073" i="11"/>
  <c r="W5073" i="11"/>
  <c r="X5073" i="11"/>
  <c r="U5074" i="11"/>
  <c r="V5074" i="11"/>
  <c r="W5074" i="11"/>
  <c r="X5074" i="11"/>
  <c r="U5075" i="11"/>
  <c r="V5075" i="11"/>
  <c r="W5075" i="11"/>
  <c r="X5075" i="11"/>
  <c r="U5076" i="11"/>
  <c r="V5076" i="11"/>
  <c r="W5076" i="11"/>
  <c r="X5076" i="11"/>
  <c r="U5077" i="11"/>
  <c r="V5077" i="11"/>
  <c r="W5077" i="11"/>
  <c r="X5077" i="11"/>
  <c r="U5078" i="11"/>
  <c r="V5078" i="11"/>
  <c r="W5078" i="11"/>
  <c r="X5078" i="11"/>
  <c r="U5079" i="11"/>
  <c r="V5079" i="11"/>
  <c r="W5079" i="11"/>
  <c r="X5079" i="11"/>
  <c r="U5080" i="11"/>
  <c r="V5080" i="11"/>
  <c r="W5080" i="11"/>
  <c r="X5080" i="11"/>
  <c r="U5081" i="11"/>
  <c r="V5081" i="11"/>
  <c r="W5081" i="11"/>
  <c r="X5081" i="11"/>
  <c r="U5082" i="11"/>
  <c r="V5082" i="11"/>
  <c r="W5082" i="11"/>
  <c r="X5082" i="11"/>
  <c r="U5083" i="11"/>
  <c r="V5083" i="11"/>
  <c r="W5083" i="11"/>
  <c r="X5083" i="11"/>
  <c r="U5084" i="11"/>
  <c r="V5084" i="11"/>
  <c r="W5084" i="11"/>
  <c r="X5084" i="11"/>
  <c r="U5085" i="11"/>
  <c r="V5085" i="11"/>
  <c r="W5085" i="11"/>
  <c r="X5085" i="11"/>
  <c r="U5086" i="11"/>
  <c r="V5086" i="11"/>
  <c r="W5086" i="11"/>
  <c r="X5086" i="11"/>
  <c r="U5087" i="11"/>
  <c r="V5087" i="11"/>
  <c r="W5087" i="11"/>
  <c r="X5087" i="11"/>
  <c r="U5088" i="11"/>
  <c r="V5088" i="11"/>
  <c r="W5088" i="11"/>
  <c r="X5088" i="11"/>
  <c r="U5089" i="11"/>
  <c r="V5089" i="11"/>
  <c r="W5089" i="11"/>
  <c r="X5089" i="11"/>
  <c r="U5090" i="11"/>
  <c r="V5090" i="11"/>
  <c r="W5090" i="11"/>
  <c r="X5090" i="11"/>
  <c r="U5091" i="11"/>
  <c r="V5091" i="11"/>
  <c r="W5091" i="11"/>
  <c r="X5091" i="11"/>
  <c r="U5092" i="11"/>
  <c r="V5092" i="11"/>
  <c r="W5092" i="11"/>
  <c r="X5092" i="11"/>
  <c r="U5093" i="11"/>
  <c r="V5093" i="11"/>
  <c r="W5093" i="11"/>
  <c r="X5093" i="11"/>
  <c r="U5094" i="11"/>
  <c r="V5094" i="11"/>
  <c r="W5094" i="11"/>
  <c r="X5094" i="11"/>
  <c r="U5095" i="11"/>
  <c r="V5095" i="11"/>
  <c r="W5095" i="11"/>
  <c r="X5095" i="11"/>
  <c r="U5096" i="11"/>
  <c r="V5096" i="11"/>
  <c r="W5096" i="11"/>
  <c r="X5096" i="11"/>
  <c r="U5097" i="11"/>
  <c r="V5097" i="11"/>
  <c r="W5097" i="11"/>
  <c r="X5097" i="11"/>
  <c r="U5098" i="11"/>
  <c r="V5098" i="11"/>
  <c r="W5098" i="11"/>
  <c r="X5098" i="11"/>
  <c r="U5099" i="11"/>
  <c r="V5099" i="11"/>
  <c r="W5099" i="11"/>
  <c r="X5099" i="11"/>
  <c r="U5100" i="11"/>
  <c r="V5100" i="11"/>
  <c r="W5100" i="11"/>
  <c r="X5100" i="11"/>
  <c r="U5101" i="11"/>
  <c r="V5101" i="11"/>
  <c r="W5101" i="11"/>
  <c r="X5101" i="11"/>
  <c r="U5102" i="11"/>
  <c r="V5102" i="11"/>
  <c r="W5102" i="11"/>
  <c r="X5102" i="11"/>
  <c r="U5103" i="11"/>
  <c r="V5103" i="11"/>
  <c r="W5103" i="11"/>
  <c r="X5103" i="11"/>
  <c r="U5104" i="11"/>
  <c r="V5104" i="11"/>
  <c r="W5104" i="11"/>
  <c r="X5104" i="11"/>
  <c r="U5105" i="11"/>
  <c r="V5105" i="11"/>
  <c r="W5105" i="11"/>
  <c r="X5105" i="11"/>
  <c r="U5106" i="11"/>
  <c r="V5106" i="11"/>
  <c r="W5106" i="11"/>
  <c r="X5106" i="11"/>
  <c r="U5107" i="11"/>
  <c r="V5107" i="11"/>
  <c r="W5107" i="11"/>
  <c r="X5107" i="11"/>
  <c r="U5108" i="11"/>
  <c r="V5108" i="11"/>
  <c r="W5108" i="11"/>
  <c r="X5108" i="11"/>
  <c r="U5109" i="11"/>
  <c r="V5109" i="11"/>
  <c r="W5109" i="11"/>
  <c r="X5109" i="11"/>
  <c r="U5110" i="11"/>
  <c r="V5110" i="11"/>
  <c r="W5110" i="11"/>
  <c r="X5110" i="11"/>
  <c r="U5111" i="11"/>
  <c r="V5111" i="11"/>
  <c r="W5111" i="11"/>
  <c r="X5111" i="11"/>
  <c r="U5112" i="11"/>
  <c r="V5112" i="11"/>
  <c r="W5112" i="11"/>
  <c r="X5112" i="11"/>
  <c r="U5113" i="11"/>
  <c r="V5113" i="11"/>
  <c r="W5113" i="11"/>
  <c r="X5113" i="11"/>
  <c r="U5114" i="11"/>
  <c r="V5114" i="11"/>
  <c r="W5114" i="11"/>
  <c r="X5114" i="11"/>
  <c r="U5115" i="11"/>
  <c r="V5115" i="11"/>
  <c r="W5115" i="11"/>
  <c r="X5115" i="11"/>
  <c r="U5116" i="11"/>
  <c r="V5116" i="11"/>
  <c r="W5116" i="11"/>
  <c r="X5116" i="11"/>
  <c r="U5117" i="11"/>
  <c r="V5117" i="11"/>
  <c r="W5117" i="11"/>
  <c r="X5117" i="11"/>
  <c r="U5118" i="11"/>
  <c r="V5118" i="11"/>
  <c r="W5118" i="11"/>
  <c r="X5118" i="11"/>
  <c r="U5119" i="11"/>
  <c r="V5119" i="11"/>
  <c r="W5119" i="11"/>
  <c r="X5119" i="11"/>
  <c r="U5120" i="11"/>
  <c r="V5120" i="11"/>
  <c r="W5120" i="11"/>
  <c r="X5120" i="11"/>
  <c r="U5121" i="11"/>
  <c r="V5121" i="11"/>
  <c r="W5121" i="11"/>
  <c r="X5121" i="11"/>
  <c r="U5122" i="11"/>
  <c r="V5122" i="11"/>
  <c r="W5122" i="11"/>
  <c r="X5122" i="11"/>
  <c r="U5123" i="11"/>
  <c r="V5123" i="11"/>
  <c r="W5123" i="11"/>
  <c r="X5123" i="11"/>
  <c r="U5124" i="11"/>
  <c r="V5124" i="11"/>
  <c r="W5124" i="11"/>
  <c r="X5124" i="11"/>
  <c r="U5125" i="11"/>
  <c r="V5125" i="11"/>
  <c r="W5125" i="11"/>
  <c r="X5125" i="11"/>
  <c r="U5126" i="11"/>
  <c r="V5126" i="11"/>
  <c r="W5126" i="11"/>
  <c r="X5126" i="11"/>
  <c r="U5127" i="11"/>
  <c r="V5127" i="11"/>
  <c r="W5127" i="11"/>
  <c r="X5127" i="11"/>
  <c r="U5128" i="11"/>
  <c r="V5128" i="11"/>
  <c r="W5128" i="11"/>
  <c r="X5128" i="11"/>
  <c r="U5129" i="11"/>
  <c r="V5129" i="11"/>
  <c r="W5129" i="11"/>
  <c r="X5129" i="11"/>
  <c r="U5130" i="11"/>
  <c r="V5130" i="11"/>
  <c r="W5130" i="11"/>
  <c r="X5130" i="11"/>
  <c r="U5131" i="11"/>
  <c r="V5131" i="11"/>
  <c r="W5131" i="11"/>
  <c r="X5131" i="11"/>
  <c r="U5132" i="11"/>
  <c r="V5132" i="11"/>
  <c r="W5132" i="11"/>
  <c r="X5132" i="11"/>
  <c r="U5133" i="11"/>
  <c r="V5133" i="11"/>
  <c r="W5133" i="11"/>
  <c r="X5133" i="11"/>
  <c r="U5134" i="11"/>
  <c r="V5134" i="11"/>
  <c r="W5134" i="11"/>
  <c r="X5134" i="11"/>
  <c r="U5135" i="11"/>
  <c r="V5135" i="11"/>
  <c r="W5135" i="11"/>
  <c r="X5135" i="11"/>
  <c r="U5136" i="11"/>
  <c r="V5136" i="11"/>
  <c r="W5136" i="11"/>
  <c r="X5136" i="11"/>
  <c r="U5137" i="11"/>
  <c r="V5137" i="11"/>
  <c r="W5137" i="11"/>
  <c r="X5137" i="11"/>
  <c r="U5138" i="11"/>
  <c r="V5138" i="11"/>
  <c r="W5138" i="11"/>
  <c r="X5138" i="11"/>
  <c r="U5139" i="11"/>
  <c r="V5139" i="11"/>
  <c r="W5139" i="11"/>
  <c r="X5139" i="11"/>
  <c r="U5140" i="11"/>
  <c r="V5140" i="11"/>
  <c r="W5140" i="11"/>
  <c r="X5140" i="11"/>
  <c r="U5141" i="11"/>
  <c r="V5141" i="11"/>
  <c r="W5141" i="11"/>
  <c r="X5141" i="11"/>
  <c r="U5142" i="11"/>
  <c r="V5142" i="11"/>
  <c r="W5142" i="11"/>
  <c r="X5142" i="11"/>
  <c r="U5143" i="11"/>
  <c r="V5143" i="11"/>
  <c r="W5143" i="11"/>
  <c r="X5143" i="11"/>
  <c r="U5144" i="11"/>
  <c r="V5144" i="11"/>
  <c r="W5144" i="11"/>
  <c r="X5144" i="11"/>
  <c r="U5145" i="11"/>
  <c r="V5145" i="11"/>
  <c r="W5145" i="11"/>
  <c r="X5145" i="11"/>
  <c r="U5146" i="11"/>
  <c r="V5146" i="11"/>
  <c r="W5146" i="11"/>
  <c r="X5146" i="11"/>
  <c r="U5147" i="11"/>
  <c r="V5147" i="11"/>
  <c r="W5147" i="11"/>
  <c r="X5147" i="11"/>
  <c r="U5148" i="11"/>
  <c r="V5148" i="11"/>
  <c r="W5148" i="11"/>
  <c r="X5148" i="11"/>
  <c r="U5149" i="11"/>
  <c r="V5149" i="11"/>
  <c r="W5149" i="11"/>
  <c r="X5149" i="11"/>
  <c r="U5150" i="11"/>
  <c r="V5150" i="11"/>
  <c r="W5150" i="11"/>
  <c r="X5150" i="11"/>
  <c r="U5151" i="11"/>
  <c r="V5151" i="11"/>
  <c r="W5151" i="11"/>
  <c r="X5151" i="11"/>
  <c r="U5152" i="11"/>
  <c r="V5152" i="11"/>
  <c r="W5152" i="11"/>
  <c r="X5152" i="11"/>
  <c r="U5153" i="11"/>
  <c r="V5153" i="11"/>
  <c r="W5153" i="11"/>
  <c r="X5153" i="11"/>
  <c r="U5154" i="11"/>
  <c r="V5154" i="11"/>
  <c r="W5154" i="11"/>
  <c r="X5154" i="11"/>
  <c r="U5155" i="11"/>
  <c r="V5155" i="11"/>
  <c r="W5155" i="11"/>
  <c r="X5155" i="11"/>
  <c r="U5156" i="11"/>
  <c r="V5156" i="11"/>
  <c r="W5156" i="11"/>
  <c r="X5156" i="11"/>
  <c r="U5157" i="11"/>
  <c r="V5157" i="11"/>
  <c r="W5157" i="11"/>
  <c r="X5157" i="11"/>
  <c r="U5158" i="11"/>
  <c r="V5158" i="11"/>
  <c r="W5158" i="11"/>
  <c r="X5158" i="11"/>
  <c r="U5159" i="11"/>
  <c r="V5159" i="11"/>
  <c r="W5159" i="11"/>
  <c r="X5159" i="11"/>
  <c r="U5160" i="11"/>
  <c r="V5160" i="11"/>
  <c r="W5160" i="11"/>
  <c r="X5160" i="11"/>
  <c r="U5161" i="11"/>
  <c r="V5161" i="11"/>
  <c r="W5161" i="11"/>
  <c r="X5161" i="11"/>
  <c r="U5162" i="11"/>
  <c r="V5162" i="11"/>
  <c r="W5162" i="11"/>
  <c r="X5162" i="11"/>
  <c r="U5163" i="11"/>
  <c r="V5163" i="11"/>
  <c r="W5163" i="11"/>
  <c r="X5163" i="11"/>
  <c r="U5164" i="11"/>
  <c r="V5164" i="11"/>
  <c r="W5164" i="11"/>
  <c r="X5164" i="11"/>
  <c r="U5165" i="11"/>
  <c r="V5165" i="11"/>
  <c r="W5165" i="11"/>
  <c r="X5165" i="11"/>
  <c r="U5166" i="11"/>
  <c r="V5166" i="11"/>
  <c r="W5166" i="11"/>
  <c r="X5166" i="11"/>
  <c r="U5167" i="11"/>
  <c r="V5167" i="11"/>
  <c r="W5167" i="11"/>
  <c r="X5167" i="11"/>
  <c r="U5168" i="11"/>
  <c r="V5168" i="11"/>
  <c r="W5168" i="11"/>
  <c r="X5168" i="11"/>
  <c r="U5169" i="11"/>
  <c r="V5169" i="11"/>
  <c r="W5169" i="11"/>
  <c r="X5169" i="11"/>
  <c r="U5170" i="11"/>
  <c r="V5170" i="11"/>
  <c r="W5170" i="11"/>
  <c r="X5170" i="11"/>
  <c r="U5171" i="11"/>
  <c r="V5171" i="11"/>
  <c r="W5171" i="11"/>
  <c r="X5171" i="11"/>
  <c r="U5172" i="11"/>
  <c r="V5172" i="11"/>
  <c r="W5172" i="11"/>
  <c r="X5172" i="11"/>
  <c r="U5173" i="11"/>
  <c r="V5173" i="11"/>
  <c r="W5173" i="11"/>
  <c r="X5173" i="11"/>
  <c r="U5174" i="11"/>
  <c r="V5174" i="11"/>
  <c r="W5174" i="11"/>
  <c r="X5174" i="11"/>
  <c r="U5175" i="11"/>
  <c r="V5175" i="11"/>
  <c r="W5175" i="11"/>
  <c r="X5175" i="11"/>
  <c r="U5176" i="11"/>
  <c r="V5176" i="11"/>
  <c r="W5176" i="11"/>
  <c r="X5176" i="11"/>
  <c r="U5177" i="11"/>
  <c r="V5177" i="11"/>
  <c r="W5177" i="11"/>
  <c r="X5177" i="11"/>
  <c r="U5178" i="11"/>
  <c r="V5178" i="11"/>
  <c r="W5178" i="11"/>
  <c r="X5178" i="11"/>
  <c r="U5179" i="11"/>
  <c r="V5179" i="11"/>
  <c r="W5179" i="11"/>
  <c r="X5179" i="11"/>
  <c r="U5180" i="11"/>
  <c r="V5180" i="11"/>
  <c r="W5180" i="11"/>
  <c r="X5180" i="11"/>
  <c r="U5181" i="11"/>
  <c r="V5181" i="11"/>
  <c r="W5181" i="11"/>
  <c r="X5181" i="11"/>
  <c r="U5182" i="11"/>
  <c r="V5182" i="11"/>
  <c r="W5182" i="11"/>
  <c r="X5182" i="11"/>
  <c r="U5183" i="11"/>
  <c r="V5183" i="11"/>
  <c r="W5183" i="11"/>
  <c r="X5183" i="11"/>
  <c r="U5184" i="11"/>
  <c r="V5184" i="11"/>
  <c r="W5184" i="11"/>
  <c r="X5184" i="11"/>
  <c r="U5185" i="11"/>
  <c r="V5185" i="11"/>
  <c r="W5185" i="11"/>
  <c r="X5185" i="11"/>
  <c r="U5186" i="11"/>
  <c r="V5186" i="11"/>
  <c r="W5186" i="11"/>
  <c r="X5186" i="11"/>
  <c r="U5187" i="11"/>
  <c r="V5187" i="11"/>
  <c r="W5187" i="11"/>
  <c r="X5187" i="11"/>
  <c r="U5188" i="11"/>
  <c r="V5188" i="11"/>
  <c r="W5188" i="11"/>
  <c r="X5188" i="11"/>
  <c r="U5189" i="11"/>
  <c r="V5189" i="11"/>
  <c r="W5189" i="11"/>
  <c r="X5189" i="11"/>
  <c r="U5190" i="11"/>
  <c r="V5190" i="11"/>
  <c r="W5190" i="11"/>
  <c r="X5190" i="11"/>
  <c r="U5191" i="11"/>
  <c r="V5191" i="11"/>
  <c r="W5191" i="11"/>
  <c r="X5191" i="11"/>
  <c r="U5192" i="11"/>
  <c r="V5192" i="11"/>
  <c r="W5192" i="11"/>
  <c r="X5192" i="11"/>
  <c r="U5193" i="11"/>
  <c r="V5193" i="11"/>
  <c r="W5193" i="11"/>
  <c r="X5193" i="11"/>
  <c r="U5194" i="11"/>
  <c r="V5194" i="11"/>
  <c r="W5194" i="11"/>
  <c r="X5194" i="11"/>
  <c r="U5195" i="11"/>
  <c r="V5195" i="11"/>
  <c r="W5195" i="11"/>
  <c r="X5195" i="11"/>
  <c r="U5196" i="11"/>
  <c r="V5196" i="11"/>
  <c r="W5196" i="11"/>
  <c r="X5196" i="11"/>
  <c r="U5197" i="11"/>
  <c r="V5197" i="11"/>
  <c r="W5197" i="11"/>
  <c r="X5197" i="11"/>
  <c r="U5198" i="11"/>
  <c r="V5198" i="11"/>
  <c r="W5198" i="11"/>
  <c r="X5198" i="11"/>
  <c r="U5199" i="11"/>
  <c r="V5199" i="11"/>
  <c r="W5199" i="11"/>
  <c r="X5199" i="11"/>
  <c r="U5200" i="11"/>
  <c r="V5200" i="11"/>
  <c r="W5200" i="11"/>
  <c r="X5200" i="11"/>
  <c r="U5201" i="11"/>
  <c r="V5201" i="11"/>
  <c r="W5201" i="11"/>
  <c r="X5201" i="11"/>
  <c r="U5202" i="11"/>
  <c r="V5202" i="11"/>
  <c r="W5202" i="11"/>
  <c r="X5202" i="11"/>
  <c r="U5203" i="11"/>
  <c r="V5203" i="11"/>
  <c r="W5203" i="11"/>
  <c r="X5203" i="11"/>
  <c r="U5204" i="11"/>
  <c r="V5204" i="11"/>
  <c r="W5204" i="11"/>
  <c r="X5204" i="11"/>
  <c r="U5205" i="11"/>
  <c r="V5205" i="11"/>
  <c r="W5205" i="11"/>
  <c r="X5205" i="11"/>
  <c r="U5206" i="11"/>
  <c r="V5206" i="11"/>
  <c r="W5206" i="11"/>
  <c r="X5206" i="11"/>
  <c r="U5207" i="11"/>
  <c r="V5207" i="11"/>
  <c r="W5207" i="11"/>
  <c r="X5207" i="11"/>
  <c r="U5208" i="11"/>
  <c r="V5208" i="11"/>
  <c r="W5208" i="11"/>
  <c r="X5208" i="11"/>
  <c r="U5209" i="11"/>
  <c r="V5209" i="11"/>
  <c r="W5209" i="11"/>
  <c r="X5209" i="11"/>
  <c r="U5210" i="11"/>
  <c r="V5210" i="11"/>
  <c r="W5210" i="11"/>
  <c r="X5210" i="11"/>
  <c r="U5211" i="11"/>
  <c r="V5211" i="11"/>
  <c r="W5211" i="11"/>
  <c r="X5211" i="11"/>
  <c r="U5212" i="11"/>
  <c r="V5212" i="11"/>
  <c r="W5212" i="11"/>
  <c r="X5212" i="11"/>
  <c r="U5213" i="11"/>
  <c r="V5213" i="11"/>
  <c r="W5213" i="11"/>
  <c r="X5213" i="11"/>
  <c r="U5214" i="11"/>
  <c r="V5214" i="11"/>
  <c r="W5214" i="11"/>
  <c r="X5214" i="11"/>
  <c r="U5215" i="11"/>
  <c r="V5215" i="11"/>
  <c r="W5215" i="11"/>
  <c r="X5215" i="11"/>
  <c r="U5216" i="11"/>
  <c r="V5216" i="11"/>
  <c r="W5216" i="11"/>
  <c r="X5216" i="11"/>
  <c r="U5217" i="11"/>
  <c r="V5217" i="11"/>
  <c r="W5217" i="11"/>
  <c r="X5217" i="11"/>
  <c r="U5218" i="11"/>
  <c r="V5218" i="11"/>
  <c r="W5218" i="11"/>
  <c r="X5218" i="11"/>
  <c r="U5219" i="11"/>
  <c r="V5219" i="11"/>
  <c r="W5219" i="11"/>
  <c r="X5219" i="11"/>
  <c r="U5220" i="11"/>
  <c r="V5220" i="11"/>
  <c r="W5220" i="11"/>
  <c r="X5220" i="11"/>
  <c r="U5221" i="11"/>
  <c r="V5221" i="11"/>
  <c r="W5221" i="11"/>
  <c r="X5221" i="11"/>
  <c r="U5222" i="11"/>
  <c r="V5222" i="11"/>
  <c r="W5222" i="11"/>
  <c r="X5222" i="11"/>
  <c r="U5223" i="11"/>
  <c r="V5223" i="11"/>
  <c r="W5223" i="11"/>
  <c r="X5223" i="11"/>
  <c r="U5224" i="11"/>
  <c r="V5224" i="11"/>
  <c r="W5224" i="11"/>
  <c r="X5224" i="11"/>
  <c r="U5225" i="11"/>
  <c r="V5225" i="11"/>
  <c r="W5225" i="11"/>
  <c r="X5225" i="11"/>
  <c r="U5226" i="11"/>
  <c r="V5226" i="11"/>
  <c r="W5226" i="11"/>
  <c r="X5226" i="11"/>
  <c r="U5227" i="11"/>
  <c r="V5227" i="11"/>
  <c r="W5227" i="11"/>
  <c r="X5227" i="11"/>
  <c r="U5228" i="11"/>
  <c r="V5228" i="11"/>
  <c r="W5228" i="11"/>
  <c r="X5228" i="11"/>
  <c r="U5229" i="11"/>
  <c r="V5229" i="11"/>
  <c r="W5229" i="11"/>
  <c r="X5229" i="11"/>
  <c r="U5230" i="11"/>
  <c r="V5230" i="11"/>
  <c r="W5230" i="11"/>
  <c r="X5230" i="11"/>
  <c r="U5231" i="11"/>
  <c r="V5231" i="11"/>
  <c r="W5231" i="11"/>
  <c r="X5231" i="11"/>
  <c r="U5232" i="11"/>
  <c r="V5232" i="11"/>
  <c r="W5232" i="11"/>
  <c r="X5232" i="11"/>
  <c r="U5233" i="11"/>
  <c r="V5233" i="11"/>
  <c r="W5233" i="11"/>
  <c r="X5233" i="11"/>
  <c r="U5234" i="11"/>
  <c r="V5234" i="11"/>
  <c r="W5234" i="11"/>
  <c r="X5234" i="11"/>
  <c r="U5235" i="11"/>
  <c r="V5235" i="11"/>
  <c r="W5235" i="11"/>
  <c r="X5235" i="11"/>
  <c r="U5236" i="11"/>
  <c r="V5236" i="11"/>
  <c r="W5236" i="11"/>
  <c r="X5236" i="11"/>
  <c r="U5237" i="11"/>
  <c r="V5237" i="11"/>
  <c r="W5237" i="11"/>
  <c r="X5237" i="11"/>
  <c r="U5238" i="11"/>
  <c r="V5238" i="11"/>
  <c r="W5238" i="11"/>
  <c r="X5238" i="11"/>
  <c r="U5239" i="11"/>
  <c r="V5239" i="11"/>
  <c r="W5239" i="11"/>
  <c r="X5239" i="11"/>
  <c r="U5240" i="11"/>
  <c r="V5240" i="11"/>
  <c r="W5240" i="11"/>
  <c r="X5240" i="11"/>
  <c r="U5241" i="11"/>
  <c r="V5241" i="11"/>
  <c r="W5241" i="11"/>
  <c r="X5241" i="11"/>
  <c r="U5242" i="11"/>
  <c r="V5242" i="11"/>
  <c r="W5242" i="11"/>
  <c r="X5242" i="11"/>
  <c r="U5243" i="11"/>
  <c r="V5243" i="11"/>
  <c r="W5243" i="11"/>
  <c r="X5243" i="11"/>
  <c r="U5244" i="11"/>
  <c r="V5244" i="11"/>
  <c r="W5244" i="11"/>
  <c r="X5244" i="11"/>
  <c r="U5245" i="11"/>
  <c r="V5245" i="11"/>
  <c r="W5245" i="11"/>
  <c r="X5245" i="11"/>
  <c r="U5246" i="11"/>
  <c r="V5246" i="11"/>
  <c r="W5246" i="11"/>
  <c r="X5246" i="11"/>
  <c r="U5247" i="11"/>
  <c r="V5247" i="11"/>
  <c r="W5247" i="11"/>
  <c r="X5247" i="11"/>
  <c r="U5248" i="11"/>
  <c r="V5248" i="11"/>
  <c r="W5248" i="11"/>
  <c r="X5248" i="11"/>
  <c r="U5249" i="11"/>
  <c r="V5249" i="11"/>
  <c r="W5249" i="11"/>
  <c r="X5249" i="11"/>
  <c r="U5250" i="11"/>
  <c r="V5250" i="11"/>
  <c r="W5250" i="11"/>
  <c r="X5250" i="11"/>
  <c r="U5251" i="11"/>
  <c r="V5251" i="11"/>
  <c r="W5251" i="11"/>
  <c r="X5251" i="11"/>
  <c r="U5252" i="11"/>
  <c r="V5252" i="11"/>
  <c r="W5252" i="11"/>
  <c r="X5252" i="11"/>
  <c r="U5253" i="11"/>
  <c r="V5253" i="11"/>
  <c r="W5253" i="11"/>
  <c r="X5253" i="11"/>
  <c r="U5254" i="11"/>
  <c r="V5254" i="11"/>
  <c r="W5254" i="11"/>
  <c r="X5254" i="11"/>
  <c r="U5255" i="11"/>
  <c r="V5255" i="11"/>
  <c r="W5255" i="11"/>
  <c r="X5255" i="11"/>
  <c r="U5256" i="11"/>
  <c r="V5256" i="11"/>
  <c r="W5256" i="11"/>
  <c r="X5256" i="11"/>
  <c r="U5257" i="11"/>
  <c r="V5257" i="11"/>
  <c r="W5257" i="11"/>
  <c r="X5257" i="11"/>
  <c r="U5258" i="11"/>
  <c r="V5258" i="11"/>
  <c r="W5258" i="11"/>
  <c r="X5258" i="11"/>
  <c r="U5259" i="11"/>
  <c r="V5259" i="11"/>
  <c r="W5259" i="11"/>
  <c r="X5259" i="11"/>
  <c r="U5260" i="11"/>
  <c r="V5260" i="11"/>
  <c r="W5260" i="11"/>
  <c r="X5260" i="11"/>
  <c r="U5261" i="11"/>
  <c r="V5261" i="11"/>
  <c r="W5261" i="11"/>
  <c r="X5261" i="11"/>
  <c r="U5262" i="11"/>
  <c r="V5262" i="11"/>
  <c r="W5262" i="11"/>
  <c r="X5262" i="11"/>
  <c r="U5263" i="11"/>
  <c r="V5263" i="11"/>
  <c r="W5263" i="11"/>
  <c r="X5263" i="11"/>
  <c r="U5264" i="11"/>
  <c r="V5264" i="11"/>
  <c r="W5264" i="11"/>
  <c r="X5264" i="11"/>
  <c r="U5265" i="11"/>
  <c r="V5265" i="11"/>
  <c r="W5265" i="11"/>
  <c r="X5265" i="11"/>
  <c r="U5266" i="11"/>
  <c r="V5266" i="11"/>
  <c r="W5266" i="11"/>
  <c r="X5266" i="11"/>
  <c r="U5267" i="11"/>
  <c r="V5267" i="11"/>
  <c r="W5267" i="11"/>
  <c r="X5267" i="11"/>
  <c r="U5268" i="11"/>
  <c r="V5268" i="11"/>
  <c r="W5268" i="11"/>
  <c r="X5268" i="11"/>
  <c r="U5269" i="11"/>
  <c r="V5269" i="11"/>
  <c r="W5269" i="11"/>
  <c r="X5269" i="11"/>
  <c r="U5270" i="11"/>
  <c r="V5270" i="11"/>
  <c r="W5270" i="11"/>
  <c r="X5270" i="11"/>
  <c r="U5271" i="11"/>
  <c r="V5271" i="11"/>
  <c r="W5271" i="11"/>
  <c r="X5271" i="11"/>
  <c r="U5272" i="11"/>
  <c r="V5272" i="11"/>
  <c r="W5272" i="11"/>
  <c r="X5272" i="11"/>
  <c r="U5273" i="11"/>
  <c r="V5273" i="11"/>
  <c r="W5273" i="11"/>
  <c r="X5273" i="11"/>
  <c r="U5274" i="11"/>
  <c r="V5274" i="11"/>
  <c r="W5274" i="11"/>
  <c r="X5274" i="11"/>
  <c r="U5275" i="11"/>
  <c r="V5275" i="11"/>
  <c r="W5275" i="11"/>
  <c r="X5275" i="11"/>
  <c r="U5276" i="11"/>
  <c r="V5276" i="11"/>
  <c r="W5276" i="11"/>
  <c r="X5276" i="11"/>
  <c r="U5277" i="11"/>
  <c r="V5277" i="11"/>
  <c r="W5277" i="11"/>
  <c r="X5277" i="11"/>
  <c r="U5278" i="11"/>
  <c r="V5278" i="11"/>
  <c r="W5278" i="11"/>
  <c r="X5278" i="11"/>
  <c r="U5279" i="11"/>
  <c r="V5279" i="11"/>
  <c r="W5279" i="11"/>
  <c r="X5279" i="11"/>
  <c r="U5280" i="11"/>
  <c r="V5280" i="11"/>
  <c r="W5280" i="11"/>
  <c r="X5280" i="11"/>
  <c r="U5281" i="11"/>
  <c r="V5281" i="11"/>
  <c r="W5281" i="11"/>
  <c r="X5281" i="11"/>
  <c r="U5282" i="11"/>
  <c r="V5282" i="11"/>
  <c r="W5282" i="11"/>
  <c r="X5282" i="11"/>
  <c r="U5283" i="11"/>
  <c r="V5283" i="11"/>
  <c r="W5283" i="11"/>
  <c r="X5283" i="11"/>
  <c r="U5284" i="11"/>
  <c r="V5284" i="11"/>
  <c r="W5284" i="11"/>
  <c r="X5284" i="11"/>
  <c r="U5285" i="11"/>
  <c r="V5285" i="11"/>
  <c r="W5285" i="11"/>
  <c r="X5285" i="11"/>
  <c r="U5286" i="11"/>
  <c r="V5286" i="11"/>
  <c r="W5286" i="11"/>
  <c r="X5286" i="11"/>
  <c r="U5287" i="11"/>
  <c r="V5287" i="11"/>
  <c r="W5287" i="11"/>
  <c r="X5287" i="11"/>
  <c r="U5288" i="11"/>
  <c r="V5288" i="11"/>
  <c r="W5288" i="11"/>
  <c r="X5288" i="11"/>
  <c r="U5289" i="11"/>
  <c r="V5289" i="11"/>
  <c r="W5289" i="11"/>
  <c r="X5289" i="11"/>
  <c r="U5290" i="11"/>
  <c r="V5290" i="11"/>
  <c r="W5290" i="11"/>
  <c r="X5290" i="11"/>
  <c r="U5291" i="11"/>
  <c r="V5291" i="11"/>
  <c r="W5291" i="11"/>
  <c r="X5291" i="11"/>
  <c r="U5292" i="11"/>
  <c r="V5292" i="11"/>
  <c r="W5292" i="11"/>
  <c r="X5292" i="11"/>
  <c r="U5293" i="11"/>
  <c r="V5293" i="11"/>
  <c r="W5293" i="11"/>
  <c r="X5293" i="11"/>
  <c r="U5294" i="11"/>
  <c r="V5294" i="11"/>
  <c r="W5294" i="11"/>
  <c r="X5294" i="11"/>
  <c r="U5295" i="11"/>
  <c r="V5295" i="11"/>
  <c r="W5295" i="11"/>
  <c r="X5295" i="11"/>
  <c r="U5296" i="11"/>
  <c r="V5296" i="11"/>
  <c r="W5296" i="11"/>
  <c r="X5296" i="11"/>
  <c r="U5297" i="11"/>
  <c r="V5297" i="11"/>
  <c r="W5297" i="11"/>
  <c r="X5297" i="11"/>
  <c r="U5298" i="11"/>
  <c r="V5298" i="11"/>
  <c r="W5298" i="11"/>
  <c r="X5298" i="11"/>
  <c r="U5299" i="11"/>
  <c r="V5299" i="11"/>
  <c r="W5299" i="11"/>
  <c r="X5299" i="11"/>
  <c r="U5300" i="11"/>
  <c r="V5300" i="11"/>
  <c r="W5300" i="11"/>
  <c r="X5300" i="11"/>
  <c r="U5301" i="11"/>
  <c r="V5301" i="11"/>
  <c r="W5301" i="11"/>
  <c r="X5301" i="11"/>
  <c r="U5302" i="11"/>
  <c r="V5302" i="11"/>
  <c r="W5302" i="11"/>
  <c r="X5302" i="11"/>
  <c r="U5303" i="11"/>
  <c r="V5303" i="11"/>
  <c r="W5303" i="11"/>
  <c r="X5303" i="11"/>
  <c r="U5304" i="11"/>
  <c r="V5304" i="11"/>
  <c r="W5304" i="11"/>
  <c r="X5304" i="11"/>
  <c r="U5305" i="11"/>
  <c r="V5305" i="11"/>
  <c r="W5305" i="11"/>
  <c r="X5305" i="11"/>
  <c r="U5306" i="11"/>
  <c r="V5306" i="11"/>
  <c r="W5306" i="11"/>
  <c r="X5306" i="11"/>
  <c r="U5307" i="11"/>
  <c r="V5307" i="11"/>
  <c r="W5307" i="11"/>
  <c r="X5307" i="11"/>
  <c r="U5308" i="11"/>
  <c r="V5308" i="11"/>
  <c r="W5308" i="11"/>
  <c r="X5308" i="11"/>
  <c r="U5309" i="11"/>
  <c r="V5309" i="11"/>
  <c r="W5309" i="11"/>
  <c r="X5309" i="11"/>
  <c r="U5310" i="11"/>
  <c r="V5310" i="11"/>
  <c r="W5310" i="11"/>
  <c r="X5310" i="11"/>
  <c r="U5311" i="11"/>
  <c r="V5311" i="11"/>
  <c r="W5311" i="11"/>
  <c r="X5311" i="11"/>
  <c r="U5312" i="11"/>
  <c r="V5312" i="11"/>
  <c r="W5312" i="11"/>
  <c r="X5312" i="11"/>
  <c r="U5313" i="11"/>
  <c r="V5313" i="11"/>
  <c r="W5313" i="11"/>
  <c r="X5313" i="11"/>
  <c r="U5314" i="11"/>
  <c r="V5314" i="11"/>
  <c r="W5314" i="11"/>
  <c r="X5314" i="11"/>
  <c r="U5315" i="11"/>
  <c r="V5315" i="11"/>
  <c r="W5315" i="11"/>
  <c r="X5315" i="11"/>
  <c r="U5316" i="11"/>
  <c r="V5316" i="11"/>
  <c r="W5316" i="11"/>
  <c r="X5316" i="11"/>
  <c r="U5317" i="11"/>
  <c r="V5317" i="11"/>
  <c r="W5317" i="11"/>
  <c r="X5317" i="11"/>
  <c r="U5318" i="11"/>
  <c r="V5318" i="11"/>
  <c r="W5318" i="11"/>
  <c r="X5318" i="11"/>
  <c r="U5319" i="11"/>
  <c r="V5319" i="11"/>
  <c r="W5319" i="11"/>
  <c r="X5319" i="11"/>
  <c r="U5320" i="11"/>
  <c r="V5320" i="11"/>
  <c r="W5320" i="11"/>
  <c r="X5320" i="11"/>
  <c r="U5321" i="11"/>
  <c r="V5321" i="11"/>
  <c r="W5321" i="11"/>
  <c r="X5321" i="11"/>
  <c r="U5322" i="11"/>
  <c r="V5322" i="11"/>
  <c r="W5322" i="11"/>
  <c r="X5322" i="11"/>
  <c r="U5323" i="11"/>
  <c r="V5323" i="11"/>
  <c r="W5323" i="11"/>
  <c r="X5323" i="11"/>
  <c r="U5324" i="11"/>
  <c r="V5324" i="11"/>
  <c r="W5324" i="11"/>
  <c r="X5324" i="11"/>
  <c r="U5325" i="11"/>
  <c r="V5325" i="11"/>
  <c r="W5325" i="11"/>
  <c r="X5325" i="11"/>
  <c r="U5326" i="11"/>
  <c r="V5326" i="11"/>
  <c r="W5326" i="11"/>
  <c r="X5326" i="11"/>
  <c r="U5327" i="11"/>
  <c r="V5327" i="11"/>
  <c r="W5327" i="11"/>
  <c r="X5327" i="11"/>
  <c r="U5328" i="11"/>
  <c r="V5328" i="11"/>
  <c r="W5328" i="11"/>
  <c r="X5328" i="11"/>
  <c r="U5329" i="11"/>
  <c r="V5329" i="11"/>
  <c r="W5329" i="11"/>
  <c r="X5329" i="11"/>
  <c r="U5330" i="11"/>
  <c r="V5330" i="11"/>
  <c r="W5330" i="11"/>
  <c r="X5330" i="11"/>
  <c r="U5331" i="11"/>
  <c r="V5331" i="11"/>
  <c r="W5331" i="11"/>
  <c r="X5331" i="11"/>
  <c r="U5332" i="11"/>
  <c r="V5332" i="11"/>
  <c r="W5332" i="11"/>
  <c r="X5332" i="11"/>
  <c r="U5333" i="11"/>
  <c r="V5333" i="11"/>
  <c r="W5333" i="11"/>
  <c r="X5333" i="11"/>
  <c r="U5334" i="11"/>
  <c r="V5334" i="11"/>
  <c r="W5334" i="11"/>
  <c r="X5334" i="11"/>
  <c r="U5335" i="11"/>
  <c r="V5335" i="11"/>
  <c r="W5335" i="11"/>
  <c r="X5335" i="11"/>
  <c r="U5336" i="11"/>
  <c r="V5336" i="11"/>
  <c r="W5336" i="11"/>
  <c r="X5336" i="11"/>
  <c r="U5337" i="11"/>
  <c r="V5337" i="11"/>
  <c r="W5337" i="11"/>
  <c r="X5337" i="11"/>
  <c r="U5338" i="11"/>
  <c r="V5338" i="11"/>
  <c r="W5338" i="11"/>
  <c r="X5338" i="11"/>
  <c r="U5339" i="11"/>
  <c r="V5339" i="11"/>
  <c r="W5339" i="11"/>
  <c r="X5339" i="11"/>
  <c r="U5340" i="11"/>
  <c r="V5340" i="11"/>
  <c r="W5340" i="11"/>
  <c r="X5340" i="11"/>
  <c r="U5341" i="11"/>
  <c r="V5341" i="11"/>
  <c r="W5341" i="11"/>
  <c r="X5341" i="11"/>
  <c r="U5342" i="11"/>
  <c r="V5342" i="11"/>
  <c r="W5342" i="11"/>
  <c r="X5342" i="11"/>
  <c r="U5343" i="11"/>
  <c r="V5343" i="11"/>
  <c r="W5343" i="11"/>
  <c r="X5343" i="11"/>
  <c r="U5344" i="11"/>
  <c r="V5344" i="11"/>
  <c r="W5344" i="11"/>
  <c r="X5344" i="11"/>
  <c r="U5345" i="11"/>
  <c r="V5345" i="11"/>
  <c r="W5345" i="11"/>
  <c r="X5345" i="11"/>
  <c r="U5346" i="11"/>
  <c r="V5346" i="11"/>
  <c r="W5346" i="11"/>
  <c r="X5346" i="11"/>
  <c r="U5347" i="11"/>
  <c r="V5347" i="11"/>
  <c r="W5347" i="11"/>
  <c r="X5347" i="11"/>
  <c r="U5348" i="11"/>
  <c r="V5348" i="11"/>
  <c r="W5348" i="11"/>
  <c r="X5348" i="11"/>
  <c r="U5349" i="11"/>
  <c r="V5349" i="11"/>
  <c r="W5349" i="11"/>
  <c r="X5349" i="11"/>
  <c r="U5350" i="11"/>
  <c r="V5350" i="11"/>
  <c r="W5350" i="11"/>
  <c r="X5350" i="11"/>
  <c r="U5351" i="11"/>
  <c r="V5351" i="11"/>
  <c r="W5351" i="11"/>
  <c r="X5351" i="11"/>
  <c r="U5352" i="11"/>
  <c r="V5352" i="11"/>
  <c r="W5352" i="11"/>
  <c r="X5352" i="11"/>
  <c r="U5353" i="11"/>
  <c r="V5353" i="11"/>
  <c r="W5353" i="11"/>
  <c r="X5353" i="11"/>
  <c r="U5354" i="11"/>
  <c r="V5354" i="11"/>
  <c r="W5354" i="11"/>
  <c r="X5354" i="11"/>
  <c r="U5355" i="11"/>
  <c r="V5355" i="11"/>
  <c r="W5355" i="11"/>
  <c r="X5355" i="11"/>
  <c r="U5356" i="11"/>
  <c r="V5356" i="11"/>
  <c r="W5356" i="11"/>
  <c r="X5356" i="11"/>
  <c r="U5357" i="11"/>
  <c r="V5357" i="11"/>
  <c r="W5357" i="11"/>
  <c r="X5357" i="11"/>
  <c r="U5358" i="11"/>
  <c r="V5358" i="11"/>
  <c r="W5358" i="11"/>
  <c r="X5358" i="11"/>
  <c r="U5359" i="11"/>
  <c r="V5359" i="11"/>
  <c r="W5359" i="11"/>
  <c r="X5359" i="11"/>
  <c r="U5360" i="11"/>
  <c r="V5360" i="11"/>
  <c r="W5360" i="11"/>
  <c r="X5360" i="11"/>
  <c r="U5361" i="11"/>
  <c r="V5361" i="11"/>
  <c r="W5361" i="11"/>
  <c r="X5361" i="11"/>
  <c r="U5362" i="11"/>
  <c r="V5362" i="11"/>
  <c r="W5362" i="11"/>
  <c r="X5362" i="11"/>
  <c r="U5363" i="11"/>
  <c r="V5363" i="11"/>
  <c r="W5363" i="11"/>
  <c r="X5363" i="11"/>
  <c r="U5364" i="11"/>
  <c r="V5364" i="11"/>
  <c r="W5364" i="11"/>
  <c r="X5364" i="11"/>
  <c r="U5365" i="11"/>
  <c r="V5365" i="11"/>
  <c r="W5365" i="11"/>
  <c r="X5365" i="11"/>
  <c r="U5366" i="11"/>
  <c r="V5366" i="11"/>
  <c r="W5366" i="11"/>
  <c r="X5366" i="11"/>
  <c r="U5367" i="11"/>
  <c r="V5367" i="11"/>
  <c r="W5367" i="11"/>
  <c r="X5367" i="11"/>
  <c r="U5368" i="11"/>
  <c r="V5368" i="11"/>
  <c r="W5368" i="11"/>
  <c r="X5368" i="11"/>
  <c r="U5369" i="11"/>
  <c r="V5369" i="11"/>
  <c r="W5369" i="11"/>
  <c r="X5369" i="11"/>
  <c r="U5370" i="11"/>
  <c r="V5370" i="11"/>
  <c r="W5370" i="11"/>
  <c r="X5370" i="11"/>
  <c r="U5371" i="11"/>
  <c r="V5371" i="11"/>
  <c r="W5371" i="11"/>
  <c r="X5371" i="11"/>
  <c r="U5372" i="11"/>
  <c r="V5372" i="11"/>
  <c r="W5372" i="11"/>
  <c r="X5372" i="11"/>
  <c r="U5373" i="11"/>
  <c r="V5373" i="11"/>
  <c r="W5373" i="11"/>
  <c r="X5373" i="11"/>
  <c r="U5374" i="11"/>
  <c r="V5374" i="11"/>
  <c r="W5374" i="11"/>
  <c r="X5374" i="11"/>
  <c r="U5375" i="11"/>
  <c r="V5375" i="11"/>
  <c r="W5375" i="11"/>
  <c r="X5375" i="11"/>
  <c r="U5376" i="11"/>
  <c r="V5376" i="11"/>
  <c r="W5376" i="11"/>
  <c r="X5376" i="11"/>
  <c r="U5377" i="11"/>
  <c r="V5377" i="11"/>
  <c r="W5377" i="11"/>
  <c r="X5377" i="11"/>
  <c r="U5378" i="11"/>
  <c r="V5378" i="11"/>
  <c r="W5378" i="11"/>
  <c r="X5378" i="11"/>
  <c r="U5379" i="11"/>
  <c r="V5379" i="11"/>
  <c r="W5379" i="11"/>
  <c r="X5379" i="11"/>
  <c r="U5380" i="11"/>
  <c r="V5380" i="11"/>
  <c r="W5380" i="11"/>
  <c r="X5380" i="11"/>
  <c r="U5381" i="11"/>
  <c r="V5381" i="11"/>
  <c r="W5381" i="11"/>
  <c r="X5381" i="11"/>
  <c r="U5382" i="11"/>
  <c r="V5382" i="11"/>
  <c r="W5382" i="11"/>
  <c r="X5382" i="11"/>
  <c r="U5383" i="11"/>
  <c r="V5383" i="11"/>
  <c r="W5383" i="11"/>
  <c r="X5383" i="11"/>
  <c r="U5384" i="11"/>
  <c r="V5384" i="11"/>
  <c r="W5384" i="11"/>
  <c r="X5384" i="11"/>
  <c r="U5385" i="11"/>
  <c r="V5385" i="11"/>
  <c r="W5385" i="11"/>
  <c r="X5385" i="11"/>
  <c r="U5386" i="11"/>
  <c r="V5386" i="11"/>
  <c r="W5386" i="11"/>
  <c r="X5386" i="11"/>
  <c r="U5387" i="11"/>
  <c r="V5387" i="11"/>
  <c r="W5387" i="11"/>
  <c r="X5387" i="11"/>
  <c r="U5388" i="11"/>
  <c r="V5388" i="11"/>
  <c r="W5388" i="11"/>
  <c r="X5388" i="11"/>
  <c r="U5389" i="11"/>
  <c r="V5389" i="11"/>
  <c r="W5389" i="11"/>
  <c r="X5389" i="11"/>
  <c r="U5390" i="11"/>
  <c r="V5390" i="11"/>
  <c r="W5390" i="11"/>
  <c r="X5390" i="11"/>
  <c r="U5391" i="11"/>
  <c r="V5391" i="11"/>
  <c r="W5391" i="11"/>
  <c r="X5391" i="11"/>
  <c r="U5392" i="11"/>
  <c r="V5392" i="11"/>
  <c r="W5392" i="11"/>
  <c r="X5392" i="11"/>
  <c r="U5393" i="11"/>
  <c r="V5393" i="11"/>
  <c r="W5393" i="11"/>
  <c r="X5393" i="11"/>
  <c r="U5394" i="11"/>
  <c r="V5394" i="11"/>
  <c r="W5394" i="11"/>
  <c r="X5394" i="11"/>
  <c r="U5395" i="11"/>
  <c r="V5395" i="11"/>
  <c r="W5395" i="11"/>
  <c r="X5395" i="11"/>
  <c r="U5396" i="11"/>
  <c r="V5396" i="11"/>
  <c r="W5396" i="11"/>
  <c r="X5396" i="11"/>
  <c r="U5397" i="11"/>
  <c r="V5397" i="11"/>
  <c r="W5397" i="11"/>
  <c r="X5397" i="11"/>
  <c r="U5398" i="11"/>
  <c r="V5398" i="11"/>
  <c r="W5398" i="11"/>
  <c r="X5398" i="11"/>
  <c r="U5399" i="11"/>
  <c r="V5399" i="11"/>
  <c r="W5399" i="11"/>
  <c r="X5399" i="11"/>
  <c r="U5400" i="11"/>
  <c r="V5400" i="11"/>
  <c r="W5400" i="11"/>
  <c r="X5400" i="11"/>
  <c r="U5401" i="11"/>
  <c r="V5401" i="11"/>
  <c r="W5401" i="11"/>
  <c r="X5401" i="11"/>
  <c r="U5402" i="11"/>
  <c r="V5402" i="11"/>
  <c r="W5402" i="11"/>
  <c r="X5402" i="11"/>
  <c r="U5403" i="11"/>
  <c r="V5403" i="11"/>
  <c r="W5403" i="11"/>
  <c r="X5403" i="11"/>
  <c r="U5404" i="11"/>
  <c r="V5404" i="11"/>
  <c r="W5404" i="11"/>
  <c r="X5404" i="11"/>
  <c r="U5405" i="11"/>
  <c r="V5405" i="11"/>
  <c r="W5405" i="11"/>
  <c r="X5405" i="11"/>
  <c r="U5406" i="11"/>
  <c r="V5406" i="11"/>
  <c r="W5406" i="11"/>
  <c r="X5406" i="11"/>
  <c r="U5407" i="11"/>
  <c r="V5407" i="11"/>
  <c r="W5407" i="11"/>
  <c r="X5407" i="11"/>
  <c r="U5408" i="11"/>
  <c r="V5408" i="11"/>
  <c r="W5408" i="11"/>
  <c r="X5408" i="11"/>
  <c r="U5409" i="11"/>
  <c r="V5409" i="11"/>
  <c r="W5409" i="11"/>
  <c r="X5409" i="11"/>
  <c r="U5410" i="11"/>
  <c r="V5410" i="11"/>
  <c r="W5410" i="11"/>
  <c r="X5410" i="11"/>
  <c r="U5411" i="11"/>
  <c r="V5411" i="11"/>
  <c r="W5411" i="11"/>
  <c r="X5411" i="11"/>
  <c r="U5412" i="11"/>
  <c r="V5412" i="11"/>
  <c r="W5412" i="11"/>
  <c r="X5412" i="11"/>
  <c r="U5413" i="11"/>
  <c r="V5413" i="11"/>
  <c r="W5413" i="11"/>
  <c r="X5413" i="11"/>
  <c r="U5414" i="11"/>
  <c r="V5414" i="11"/>
  <c r="W5414" i="11"/>
  <c r="X5414" i="11"/>
  <c r="U5415" i="11"/>
  <c r="V5415" i="11"/>
  <c r="W5415" i="11"/>
  <c r="X5415" i="11"/>
  <c r="U5416" i="11"/>
  <c r="V5416" i="11"/>
  <c r="W5416" i="11"/>
  <c r="X5416" i="11"/>
  <c r="U5417" i="11"/>
  <c r="V5417" i="11"/>
  <c r="W5417" i="11"/>
  <c r="X5417" i="11"/>
  <c r="U5418" i="11"/>
  <c r="V5418" i="11"/>
  <c r="W5418" i="11"/>
  <c r="X5418" i="11"/>
  <c r="U5419" i="11"/>
  <c r="V5419" i="11"/>
  <c r="W5419" i="11"/>
  <c r="X5419" i="11"/>
  <c r="U5420" i="11"/>
  <c r="V5420" i="11"/>
  <c r="W5420" i="11"/>
  <c r="X5420" i="11"/>
  <c r="U5421" i="11"/>
  <c r="V5421" i="11"/>
  <c r="W5421" i="11"/>
  <c r="X5421" i="11"/>
  <c r="U5422" i="11"/>
  <c r="V5422" i="11"/>
  <c r="W5422" i="11"/>
  <c r="X5422" i="11"/>
  <c r="U5423" i="11"/>
  <c r="V5423" i="11"/>
  <c r="W5423" i="11"/>
  <c r="X5423" i="11"/>
  <c r="U5424" i="11"/>
  <c r="V5424" i="11"/>
  <c r="W5424" i="11"/>
  <c r="X5424" i="11"/>
  <c r="U5425" i="11"/>
  <c r="V5425" i="11"/>
  <c r="W5425" i="11"/>
  <c r="X5425" i="11"/>
  <c r="U5426" i="11"/>
  <c r="V5426" i="11"/>
  <c r="W5426" i="11"/>
  <c r="X5426" i="11"/>
  <c r="U5427" i="11"/>
  <c r="V5427" i="11"/>
  <c r="W5427" i="11"/>
  <c r="X5427" i="11"/>
  <c r="U5428" i="11"/>
  <c r="V5428" i="11"/>
  <c r="W5428" i="11"/>
  <c r="X5428" i="11"/>
  <c r="U5429" i="11"/>
  <c r="V5429" i="11"/>
  <c r="W5429" i="11"/>
  <c r="X5429" i="11"/>
  <c r="U5430" i="11"/>
  <c r="V5430" i="11"/>
  <c r="W5430" i="11"/>
  <c r="X5430" i="11"/>
  <c r="U5431" i="11"/>
  <c r="V5431" i="11"/>
  <c r="W5431" i="11"/>
  <c r="X5431" i="11"/>
  <c r="U5432" i="11"/>
  <c r="V5432" i="11"/>
  <c r="W5432" i="11"/>
  <c r="X5432" i="11"/>
  <c r="U5433" i="11"/>
  <c r="V5433" i="11"/>
  <c r="W5433" i="11"/>
  <c r="X5433" i="11"/>
  <c r="U5434" i="11"/>
  <c r="V5434" i="11"/>
  <c r="W5434" i="11"/>
  <c r="X5434" i="11"/>
  <c r="U5435" i="11"/>
  <c r="V5435" i="11"/>
  <c r="W5435" i="11"/>
  <c r="X5435" i="11"/>
  <c r="U5436" i="11"/>
  <c r="V5436" i="11"/>
  <c r="W5436" i="11"/>
  <c r="X5436" i="11"/>
  <c r="U5437" i="11"/>
  <c r="V5437" i="11"/>
  <c r="W5437" i="11"/>
  <c r="X5437" i="11"/>
  <c r="U5438" i="11"/>
  <c r="V5438" i="11"/>
  <c r="W5438" i="11"/>
  <c r="X5438" i="11"/>
  <c r="U5439" i="11"/>
  <c r="V5439" i="11"/>
  <c r="W5439" i="11"/>
  <c r="X5439" i="11"/>
  <c r="U5440" i="11"/>
  <c r="V5440" i="11"/>
  <c r="W5440" i="11"/>
  <c r="X5440" i="11"/>
  <c r="U5441" i="11"/>
  <c r="V5441" i="11"/>
  <c r="W5441" i="11"/>
  <c r="X5441" i="11"/>
  <c r="U5442" i="11"/>
  <c r="V5442" i="11"/>
  <c r="W5442" i="11"/>
  <c r="X5442" i="11"/>
  <c r="U5443" i="11"/>
  <c r="V5443" i="11"/>
  <c r="W5443" i="11"/>
  <c r="X5443" i="11"/>
  <c r="U5444" i="11"/>
  <c r="V5444" i="11"/>
  <c r="W5444" i="11"/>
  <c r="X5444" i="11"/>
  <c r="U5445" i="11"/>
  <c r="V5445" i="11"/>
  <c r="W5445" i="11"/>
  <c r="X5445" i="11"/>
  <c r="U5446" i="11"/>
  <c r="V5446" i="11"/>
  <c r="W5446" i="11"/>
  <c r="X5446" i="11"/>
  <c r="U5447" i="11"/>
  <c r="V5447" i="11"/>
  <c r="W5447" i="11"/>
  <c r="X5447" i="11"/>
  <c r="U5448" i="11"/>
  <c r="V5448" i="11"/>
  <c r="W5448" i="11"/>
  <c r="X5448" i="11"/>
  <c r="U5449" i="11"/>
  <c r="V5449" i="11"/>
  <c r="W5449" i="11"/>
  <c r="X5449" i="11"/>
  <c r="U5450" i="11"/>
  <c r="V5450" i="11"/>
  <c r="W5450" i="11"/>
  <c r="X5450" i="11"/>
  <c r="U5451" i="11"/>
  <c r="V5451" i="11"/>
  <c r="W5451" i="11"/>
  <c r="X5451" i="11"/>
  <c r="U5452" i="11"/>
  <c r="V5452" i="11"/>
  <c r="W5452" i="11"/>
  <c r="X5452" i="11"/>
  <c r="U5453" i="11"/>
  <c r="V5453" i="11"/>
  <c r="W5453" i="11"/>
  <c r="X5453" i="11"/>
  <c r="U5454" i="11"/>
  <c r="V5454" i="11"/>
  <c r="W5454" i="11"/>
  <c r="X5454" i="11"/>
  <c r="U5455" i="11"/>
  <c r="V5455" i="11"/>
  <c r="W5455" i="11"/>
  <c r="X5455" i="11"/>
  <c r="U5456" i="11"/>
  <c r="V5456" i="11"/>
  <c r="W5456" i="11"/>
  <c r="X5456" i="11"/>
  <c r="U5457" i="11"/>
  <c r="V5457" i="11"/>
  <c r="W5457" i="11"/>
  <c r="X5457" i="11"/>
  <c r="U5458" i="11"/>
  <c r="V5458" i="11"/>
  <c r="W5458" i="11"/>
  <c r="X5458" i="11"/>
  <c r="U5459" i="11"/>
  <c r="V5459" i="11"/>
  <c r="W5459" i="11"/>
  <c r="X5459" i="11"/>
  <c r="U5460" i="11"/>
  <c r="V5460" i="11"/>
  <c r="W5460" i="11"/>
  <c r="X5460" i="11"/>
  <c r="U5461" i="11"/>
  <c r="V5461" i="11"/>
  <c r="W5461" i="11"/>
  <c r="X5461" i="11"/>
  <c r="U5462" i="11"/>
  <c r="V5462" i="11"/>
  <c r="W5462" i="11"/>
  <c r="X5462" i="11"/>
  <c r="U5463" i="11"/>
  <c r="V5463" i="11"/>
  <c r="W5463" i="11"/>
  <c r="X5463" i="11"/>
  <c r="U5464" i="11"/>
  <c r="V5464" i="11"/>
  <c r="W5464" i="11"/>
  <c r="X5464" i="11"/>
  <c r="U5465" i="11"/>
  <c r="V5465" i="11"/>
  <c r="W5465" i="11"/>
  <c r="X5465" i="11"/>
  <c r="U5466" i="11"/>
  <c r="V5466" i="11"/>
  <c r="W5466" i="11"/>
  <c r="X5466" i="11"/>
  <c r="U5467" i="11"/>
  <c r="V5467" i="11"/>
  <c r="W5467" i="11"/>
  <c r="X5467" i="11"/>
  <c r="U5468" i="11"/>
  <c r="V5468" i="11"/>
  <c r="W5468" i="11"/>
  <c r="X5468" i="11"/>
  <c r="U5469" i="11"/>
  <c r="V5469" i="11"/>
  <c r="W5469" i="11"/>
  <c r="X5469" i="11"/>
  <c r="U5470" i="11"/>
  <c r="V5470" i="11"/>
  <c r="W5470" i="11"/>
  <c r="X5470" i="11"/>
  <c r="U5471" i="11"/>
  <c r="V5471" i="11"/>
  <c r="W5471" i="11"/>
  <c r="X5471" i="11"/>
  <c r="U5472" i="11"/>
  <c r="V5472" i="11"/>
  <c r="W5472" i="11"/>
  <c r="X5472" i="11"/>
  <c r="U5473" i="11"/>
  <c r="V5473" i="11"/>
  <c r="W5473" i="11"/>
  <c r="X5473" i="11"/>
  <c r="U5474" i="11"/>
  <c r="V5474" i="11"/>
  <c r="W5474" i="11"/>
  <c r="X5474" i="11"/>
  <c r="U5475" i="11"/>
  <c r="V5475" i="11"/>
  <c r="W5475" i="11"/>
  <c r="X5475" i="11"/>
  <c r="U5476" i="11"/>
  <c r="V5476" i="11"/>
  <c r="W5476" i="11"/>
  <c r="X5476" i="11"/>
  <c r="U5477" i="11"/>
  <c r="V5477" i="11"/>
  <c r="W5477" i="11"/>
  <c r="X5477" i="11"/>
  <c r="U5478" i="11"/>
  <c r="V5478" i="11"/>
  <c r="W5478" i="11"/>
  <c r="X5478" i="11"/>
  <c r="U5479" i="11"/>
  <c r="V5479" i="11"/>
  <c r="W5479" i="11"/>
  <c r="X5479" i="11"/>
  <c r="U5480" i="11"/>
  <c r="V5480" i="11"/>
  <c r="W5480" i="11"/>
  <c r="X5480" i="11"/>
  <c r="U5481" i="11"/>
  <c r="V5481" i="11"/>
  <c r="W5481" i="11"/>
  <c r="X5481" i="11"/>
  <c r="U5482" i="11"/>
  <c r="V5482" i="11"/>
  <c r="W5482" i="11"/>
  <c r="X5482" i="11"/>
  <c r="U5483" i="11"/>
  <c r="V5483" i="11"/>
  <c r="W5483" i="11"/>
  <c r="X5483" i="11"/>
  <c r="U5484" i="11"/>
  <c r="V5484" i="11"/>
  <c r="W5484" i="11"/>
  <c r="X5484" i="11"/>
  <c r="U5485" i="11"/>
  <c r="V5485" i="11"/>
  <c r="W5485" i="11"/>
  <c r="X5485" i="11"/>
  <c r="U5486" i="11"/>
  <c r="V5486" i="11"/>
  <c r="W5486" i="11"/>
  <c r="X5486" i="11"/>
  <c r="U5487" i="11"/>
  <c r="V5487" i="11"/>
  <c r="W5487" i="11"/>
  <c r="X5487" i="11"/>
  <c r="U5488" i="11"/>
  <c r="V5488" i="11"/>
  <c r="W5488" i="11"/>
  <c r="X5488" i="11"/>
  <c r="U5489" i="11"/>
  <c r="V5489" i="11"/>
  <c r="W5489" i="11"/>
  <c r="X5489" i="11"/>
  <c r="U5490" i="11"/>
  <c r="V5490" i="11"/>
  <c r="W5490" i="11"/>
  <c r="X5490" i="11"/>
  <c r="U5491" i="11"/>
  <c r="V5491" i="11"/>
  <c r="W5491" i="11"/>
  <c r="X5491" i="11"/>
  <c r="U5492" i="11"/>
  <c r="V5492" i="11"/>
  <c r="W5492" i="11"/>
  <c r="X5492" i="11"/>
  <c r="U5493" i="11"/>
  <c r="V5493" i="11"/>
  <c r="W5493" i="11"/>
  <c r="X5493" i="11"/>
  <c r="U5494" i="11"/>
  <c r="V5494" i="11"/>
  <c r="W5494" i="11"/>
  <c r="X5494" i="11"/>
  <c r="U5495" i="11"/>
  <c r="V5495" i="11"/>
  <c r="W5495" i="11"/>
  <c r="X5495" i="11"/>
  <c r="U5496" i="11"/>
  <c r="V5496" i="11"/>
  <c r="W5496" i="11"/>
  <c r="X5496" i="11"/>
  <c r="U5497" i="11"/>
  <c r="V5497" i="11"/>
  <c r="W5497" i="11"/>
  <c r="X5497" i="11"/>
  <c r="U5498" i="11"/>
  <c r="V5498" i="11"/>
  <c r="W5498" i="11"/>
  <c r="X5498" i="11"/>
  <c r="U5499" i="11"/>
  <c r="V5499" i="11"/>
  <c r="W5499" i="11"/>
  <c r="X5499" i="11"/>
  <c r="U5500" i="11"/>
  <c r="V5500" i="11"/>
  <c r="W5500" i="11"/>
  <c r="X5500" i="11"/>
  <c r="U5501" i="11"/>
  <c r="V5501" i="11"/>
  <c r="W5501" i="11"/>
  <c r="X5501" i="11"/>
  <c r="U5502" i="11"/>
  <c r="V5502" i="11"/>
  <c r="W5502" i="11"/>
  <c r="X5502" i="11"/>
  <c r="U5503" i="11"/>
  <c r="V5503" i="11"/>
  <c r="W5503" i="11"/>
  <c r="X5503" i="11"/>
  <c r="U5504" i="11"/>
  <c r="V5504" i="11"/>
  <c r="W5504" i="11"/>
  <c r="X5504" i="11"/>
  <c r="U5505" i="11"/>
  <c r="V5505" i="11"/>
  <c r="W5505" i="11"/>
  <c r="X5505" i="11"/>
  <c r="U5506" i="11"/>
  <c r="V5506" i="11"/>
  <c r="W5506" i="11"/>
  <c r="X5506" i="11"/>
  <c r="U5507" i="11"/>
  <c r="V5507" i="11"/>
  <c r="W5507" i="11"/>
  <c r="X5507" i="11"/>
  <c r="U5508" i="11"/>
  <c r="V5508" i="11"/>
  <c r="W5508" i="11"/>
  <c r="X5508" i="11"/>
  <c r="U5509" i="11"/>
  <c r="V5509" i="11"/>
  <c r="W5509" i="11"/>
  <c r="X5509" i="11"/>
  <c r="U5510" i="11"/>
  <c r="V5510" i="11"/>
  <c r="W5510" i="11"/>
  <c r="X5510" i="11"/>
  <c r="U5511" i="11"/>
  <c r="V5511" i="11"/>
  <c r="W5511" i="11"/>
  <c r="X5511" i="11"/>
  <c r="U5512" i="11"/>
  <c r="V5512" i="11"/>
  <c r="W5512" i="11"/>
  <c r="X5512" i="11"/>
  <c r="U5513" i="11"/>
  <c r="V5513" i="11"/>
  <c r="W5513" i="11"/>
  <c r="X5513" i="11"/>
  <c r="U5514" i="11"/>
  <c r="V5514" i="11"/>
  <c r="W5514" i="11"/>
  <c r="X5514" i="11"/>
  <c r="U5515" i="11"/>
  <c r="V5515" i="11"/>
  <c r="W5515" i="11"/>
  <c r="X5515" i="11"/>
  <c r="U5516" i="11"/>
  <c r="V5516" i="11"/>
  <c r="W5516" i="11"/>
  <c r="X5516" i="11"/>
  <c r="U5517" i="11"/>
  <c r="V5517" i="11"/>
  <c r="W5517" i="11"/>
  <c r="X5517" i="11"/>
  <c r="U5518" i="11"/>
  <c r="V5518" i="11"/>
  <c r="W5518" i="11"/>
  <c r="X5518" i="11"/>
  <c r="U5519" i="11"/>
  <c r="V5519" i="11"/>
  <c r="W5519" i="11"/>
  <c r="X5519" i="11"/>
  <c r="U5520" i="11"/>
  <c r="V5520" i="11"/>
  <c r="W5520" i="11"/>
  <c r="X5520" i="11"/>
  <c r="U5521" i="11"/>
  <c r="V5521" i="11"/>
  <c r="W5521" i="11"/>
  <c r="X5521" i="11"/>
  <c r="U5522" i="11"/>
  <c r="V5522" i="11"/>
  <c r="W5522" i="11"/>
  <c r="X5522" i="11"/>
  <c r="U5523" i="11"/>
  <c r="V5523" i="11"/>
  <c r="W5523" i="11"/>
  <c r="X5523" i="11"/>
  <c r="U5524" i="11"/>
  <c r="V5524" i="11"/>
  <c r="W5524" i="11"/>
  <c r="X5524" i="11"/>
  <c r="U5525" i="11"/>
  <c r="V5525" i="11"/>
  <c r="W5525" i="11"/>
  <c r="X5525" i="11"/>
  <c r="U5526" i="11"/>
  <c r="V5526" i="11"/>
  <c r="W5526" i="11"/>
  <c r="X5526" i="11"/>
  <c r="U5527" i="11"/>
  <c r="V5527" i="11"/>
  <c r="W5527" i="11"/>
  <c r="X5527" i="11"/>
  <c r="U5528" i="11"/>
  <c r="V5528" i="11"/>
  <c r="W5528" i="11"/>
  <c r="X5528" i="11"/>
  <c r="U5529" i="11"/>
  <c r="V5529" i="11"/>
  <c r="W5529" i="11"/>
  <c r="X5529" i="11"/>
  <c r="U5530" i="11"/>
  <c r="V5530" i="11"/>
  <c r="W5530" i="11"/>
  <c r="X5530" i="11"/>
  <c r="U5531" i="11"/>
  <c r="V5531" i="11"/>
  <c r="W5531" i="11"/>
  <c r="X5531" i="11"/>
  <c r="U5532" i="11"/>
  <c r="V5532" i="11"/>
  <c r="W5532" i="11"/>
  <c r="X5532" i="11"/>
  <c r="U5533" i="11"/>
  <c r="V5533" i="11"/>
  <c r="W5533" i="11"/>
  <c r="X5533" i="11"/>
  <c r="U5534" i="11"/>
  <c r="V5534" i="11"/>
  <c r="W5534" i="11"/>
  <c r="X5534" i="11"/>
  <c r="U5535" i="11"/>
  <c r="V5535" i="11"/>
  <c r="W5535" i="11"/>
  <c r="X5535" i="11"/>
  <c r="U5536" i="11"/>
  <c r="V5536" i="11"/>
  <c r="W5536" i="11"/>
  <c r="X5536" i="11"/>
  <c r="U5537" i="11"/>
  <c r="V5537" i="11"/>
  <c r="W5537" i="11"/>
  <c r="X5537" i="11"/>
  <c r="U5538" i="11"/>
  <c r="V5538" i="11"/>
  <c r="W5538" i="11"/>
  <c r="X5538" i="11"/>
  <c r="U5539" i="11"/>
  <c r="V5539" i="11"/>
  <c r="W5539" i="11"/>
  <c r="X5539" i="11"/>
  <c r="U5540" i="11"/>
  <c r="V5540" i="11"/>
  <c r="W5540" i="11"/>
  <c r="X5540" i="11"/>
  <c r="U5541" i="11"/>
  <c r="V5541" i="11"/>
  <c r="W5541" i="11"/>
  <c r="X5541" i="11"/>
  <c r="U5542" i="11"/>
  <c r="V5542" i="11"/>
  <c r="W5542" i="11"/>
  <c r="X5542" i="11"/>
  <c r="U5543" i="11"/>
  <c r="V5543" i="11"/>
  <c r="W5543" i="11"/>
  <c r="X5543" i="11"/>
  <c r="U5544" i="11"/>
  <c r="V5544" i="11"/>
  <c r="W5544" i="11"/>
  <c r="X5544" i="11"/>
  <c r="U5545" i="11"/>
  <c r="V5545" i="11"/>
  <c r="W5545" i="11"/>
  <c r="X5545" i="11"/>
  <c r="U5546" i="11"/>
  <c r="V5546" i="11"/>
  <c r="W5546" i="11"/>
  <c r="X5546" i="11"/>
  <c r="U5547" i="11"/>
  <c r="V5547" i="11"/>
  <c r="W5547" i="11"/>
  <c r="X5547" i="11"/>
  <c r="U5548" i="11"/>
  <c r="V5548" i="11"/>
  <c r="W5548" i="11"/>
  <c r="X5548" i="11"/>
  <c r="U5549" i="11"/>
  <c r="V5549" i="11"/>
  <c r="W5549" i="11"/>
  <c r="X5549" i="11"/>
  <c r="U5550" i="11"/>
  <c r="V5550" i="11"/>
  <c r="W5550" i="11"/>
  <c r="X5550" i="11"/>
  <c r="U5551" i="11"/>
  <c r="V5551" i="11"/>
  <c r="W5551" i="11"/>
  <c r="X5551" i="11"/>
  <c r="U5552" i="11"/>
  <c r="V5552" i="11"/>
  <c r="W5552" i="11"/>
  <c r="X5552" i="11"/>
  <c r="U5553" i="11"/>
  <c r="V5553" i="11"/>
  <c r="W5553" i="11"/>
  <c r="X5553" i="11"/>
  <c r="U5554" i="11"/>
  <c r="V5554" i="11"/>
  <c r="W5554" i="11"/>
  <c r="X5554" i="11"/>
  <c r="U5555" i="11"/>
  <c r="V5555" i="11"/>
  <c r="W5555" i="11"/>
  <c r="X5555" i="11"/>
  <c r="U5556" i="11"/>
  <c r="V5556" i="11"/>
  <c r="W5556" i="11"/>
  <c r="X5556" i="11"/>
  <c r="U5557" i="11"/>
  <c r="V5557" i="11"/>
  <c r="W5557" i="11"/>
  <c r="X5557" i="11"/>
  <c r="U5558" i="11"/>
  <c r="V5558" i="11"/>
  <c r="W5558" i="11"/>
  <c r="X5558" i="11"/>
  <c r="U5559" i="11"/>
  <c r="V5559" i="11"/>
  <c r="W5559" i="11"/>
  <c r="X5559" i="11"/>
  <c r="U5560" i="11"/>
  <c r="V5560" i="11"/>
  <c r="W5560" i="11"/>
  <c r="X5560" i="11"/>
  <c r="U5561" i="11"/>
  <c r="V5561" i="11"/>
  <c r="W5561" i="11"/>
  <c r="X5561" i="11"/>
  <c r="U5562" i="11"/>
  <c r="V5562" i="11"/>
  <c r="W5562" i="11"/>
  <c r="X5562" i="11"/>
  <c r="U5563" i="11"/>
  <c r="V5563" i="11"/>
  <c r="W5563" i="11"/>
  <c r="X5563" i="11"/>
  <c r="U5564" i="11"/>
  <c r="V5564" i="11"/>
  <c r="W5564" i="11"/>
  <c r="X5564" i="11"/>
  <c r="U5565" i="11"/>
  <c r="V5565" i="11"/>
  <c r="W5565" i="11"/>
  <c r="X5565" i="11"/>
  <c r="U5566" i="11"/>
  <c r="V5566" i="11"/>
  <c r="W5566" i="11"/>
  <c r="X5566" i="11"/>
  <c r="U5567" i="11"/>
  <c r="V5567" i="11"/>
  <c r="W5567" i="11"/>
  <c r="X5567" i="11"/>
  <c r="U5568" i="11"/>
  <c r="V5568" i="11"/>
  <c r="W5568" i="11"/>
  <c r="X5568" i="11"/>
  <c r="U5569" i="11"/>
  <c r="V5569" i="11"/>
  <c r="W5569" i="11"/>
  <c r="X5569" i="11"/>
  <c r="U5570" i="11"/>
  <c r="V5570" i="11"/>
  <c r="W5570" i="11"/>
  <c r="X5570" i="11"/>
  <c r="U5571" i="11"/>
  <c r="V5571" i="11"/>
  <c r="W5571" i="11"/>
  <c r="X5571" i="11"/>
  <c r="U5572" i="11"/>
  <c r="V5572" i="11"/>
  <c r="W5572" i="11"/>
  <c r="X5572" i="11"/>
  <c r="U5573" i="11"/>
  <c r="V5573" i="11"/>
  <c r="W5573" i="11"/>
  <c r="X5573" i="11"/>
  <c r="U5574" i="11"/>
  <c r="V5574" i="11"/>
  <c r="W5574" i="11"/>
  <c r="X5574" i="11"/>
  <c r="U5575" i="11"/>
  <c r="V5575" i="11"/>
  <c r="W5575" i="11"/>
  <c r="X5575" i="11"/>
  <c r="U5576" i="11"/>
  <c r="V5576" i="11"/>
  <c r="W5576" i="11"/>
  <c r="X5576" i="11"/>
  <c r="U5577" i="11"/>
  <c r="V5577" i="11"/>
  <c r="W5577" i="11"/>
  <c r="X5577" i="11"/>
  <c r="U5578" i="11"/>
  <c r="V5578" i="11"/>
  <c r="W5578" i="11"/>
  <c r="X5578" i="11"/>
  <c r="U5579" i="11"/>
  <c r="V5579" i="11"/>
  <c r="W5579" i="11"/>
  <c r="X5579" i="11"/>
  <c r="U5580" i="11"/>
  <c r="V5580" i="11"/>
  <c r="W5580" i="11"/>
  <c r="X5580" i="11"/>
  <c r="U5581" i="11"/>
  <c r="V5581" i="11"/>
  <c r="W5581" i="11"/>
  <c r="X5581" i="11"/>
  <c r="U5582" i="11"/>
  <c r="V5582" i="11"/>
  <c r="W5582" i="11"/>
  <c r="X5582" i="11"/>
  <c r="U5583" i="11"/>
  <c r="V5583" i="11"/>
  <c r="W5583" i="11"/>
  <c r="X5583" i="11"/>
  <c r="U5584" i="11"/>
  <c r="V5584" i="11"/>
  <c r="W5584" i="11"/>
  <c r="X5584" i="11"/>
  <c r="U5585" i="11"/>
  <c r="V5585" i="11"/>
  <c r="W5585" i="11"/>
  <c r="X5585" i="11"/>
  <c r="U5586" i="11"/>
  <c r="V5586" i="11"/>
  <c r="W5586" i="11"/>
  <c r="X5586" i="11"/>
  <c r="U5587" i="11"/>
  <c r="V5587" i="11"/>
  <c r="W5587" i="11"/>
  <c r="X5587" i="11"/>
  <c r="U5588" i="11"/>
  <c r="V5588" i="11"/>
  <c r="W5588" i="11"/>
  <c r="X5588" i="11"/>
  <c r="U5589" i="11"/>
  <c r="V5589" i="11"/>
  <c r="W5589" i="11"/>
  <c r="X5589" i="11"/>
  <c r="U5590" i="11"/>
  <c r="V5590" i="11"/>
  <c r="W5590" i="11"/>
  <c r="X5590" i="11"/>
  <c r="U5591" i="11"/>
  <c r="V5591" i="11"/>
  <c r="W5591" i="11"/>
  <c r="X5591" i="11"/>
  <c r="U5592" i="11"/>
  <c r="V5592" i="11"/>
  <c r="W5592" i="11"/>
  <c r="X5592" i="11"/>
  <c r="U5593" i="11"/>
  <c r="V5593" i="11"/>
  <c r="W5593" i="11"/>
  <c r="X5593" i="11"/>
  <c r="U5594" i="11"/>
  <c r="V5594" i="11"/>
  <c r="W5594" i="11"/>
  <c r="X5594" i="11"/>
  <c r="U5595" i="11"/>
  <c r="V5595" i="11"/>
  <c r="W5595" i="11"/>
  <c r="X5595" i="11"/>
  <c r="U5596" i="11"/>
  <c r="V5596" i="11"/>
  <c r="W5596" i="11"/>
  <c r="X5596" i="11"/>
  <c r="U5597" i="11"/>
  <c r="V5597" i="11"/>
  <c r="W5597" i="11"/>
  <c r="X5597" i="11"/>
  <c r="U5598" i="11"/>
  <c r="V5598" i="11"/>
  <c r="W5598" i="11"/>
  <c r="X5598" i="11"/>
  <c r="U5599" i="11"/>
  <c r="V5599" i="11"/>
  <c r="W5599" i="11"/>
  <c r="X5599" i="11"/>
  <c r="U5600" i="11"/>
  <c r="V5600" i="11"/>
  <c r="W5600" i="11"/>
  <c r="X5600" i="11"/>
  <c r="U5601" i="11"/>
  <c r="V5601" i="11"/>
  <c r="W5601" i="11"/>
  <c r="X5601" i="11"/>
  <c r="U5602" i="11"/>
  <c r="V5602" i="11"/>
  <c r="W5602" i="11"/>
  <c r="X5602" i="11"/>
  <c r="U5603" i="11"/>
  <c r="V5603" i="11"/>
  <c r="W5603" i="11"/>
  <c r="X5603" i="11"/>
  <c r="U5604" i="11"/>
  <c r="V5604" i="11"/>
  <c r="W5604" i="11"/>
  <c r="X5604" i="11"/>
  <c r="U5605" i="11"/>
  <c r="V5605" i="11"/>
  <c r="W5605" i="11"/>
  <c r="X5605" i="11"/>
  <c r="U5606" i="11"/>
  <c r="V5606" i="11"/>
  <c r="W5606" i="11"/>
  <c r="X5606" i="11"/>
  <c r="U5607" i="11"/>
  <c r="V5607" i="11"/>
  <c r="W5607" i="11"/>
  <c r="X5607" i="11"/>
  <c r="U5608" i="11"/>
  <c r="V5608" i="11"/>
  <c r="W5608" i="11"/>
  <c r="X5608" i="11"/>
  <c r="U5609" i="11"/>
  <c r="V5609" i="11"/>
  <c r="W5609" i="11"/>
  <c r="X5609" i="11"/>
  <c r="U5610" i="11"/>
  <c r="V5610" i="11"/>
  <c r="W5610" i="11"/>
  <c r="X5610" i="11"/>
  <c r="U5611" i="11"/>
  <c r="V5611" i="11"/>
  <c r="W5611" i="11"/>
  <c r="X5611" i="11"/>
  <c r="U5612" i="11"/>
  <c r="V5612" i="11"/>
  <c r="W5612" i="11"/>
  <c r="X5612" i="11"/>
  <c r="U5613" i="11"/>
  <c r="V5613" i="11"/>
  <c r="W5613" i="11"/>
  <c r="X5613" i="11"/>
  <c r="U5614" i="11"/>
  <c r="V5614" i="11"/>
  <c r="W5614" i="11"/>
  <c r="X5614" i="11"/>
  <c r="U5615" i="11"/>
  <c r="V5615" i="11"/>
  <c r="W5615" i="11"/>
  <c r="X5615" i="11"/>
  <c r="U5616" i="11"/>
  <c r="V5616" i="11"/>
  <c r="W5616" i="11"/>
  <c r="X5616" i="11"/>
  <c r="U5617" i="11"/>
  <c r="V5617" i="11"/>
  <c r="W5617" i="11"/>
  <c r="X5617" i="11"/>
  <c r="U5618" i="11"/>
  <c r="V5618" i="11"/>
  <c r="W5618" i="11"/>
  <c r="X5618" i="11"/>
  <c r="U5619" i="11"/>
  <c r="V5619" i="11"/>
  <c r="W5619" i="11"/>
  <c r="X5619" i="11"/>
  <c r="U5620" i="11"/>
  <c r="V5620" i="11"/>
  <c r="W5620" i="11"/>
  <c r="X5620" i="11"/>
  <c r="U5621" i="11"/>
  <c r="V5621" i="11"/>
  <c r="W5621" i="11"/>
  <c r="X5621" i="11"/>
  <c r="U5622" i="11"/>
  <c r="V5622" i="11"/>
  <c r="W5622" i="11"/>
  <c r="X5622" i="11"/>
  <c r="U5623" i="11"/>
  <c r="V5623" i="11"/>
  <c r="W5623" i="11"/>
  <c r="X5623" i="11"/>
  <c r="U5624" i="11"/>
  <c r="V5624" i="11"/>
  <c r="W5624" i="11"/>
  <c r="X5624" i="11"/>
  <c r="U5625" i="11"/>
  <c r="V5625" i="11"/>
  <c r="W5625" i="11"/>
  <c r="X5625" i="11"/>
  <c r="U5626" i="11"/>
  <c r="V5626" i="11"/>
  <c r="W5626" i="11"/>
  <c r="X5626" i="11"/>
  <c r="U5627" i="11"/>
  <c r="V5627" i="11"/>
  <c r="W5627" i="11"/>
  <c r="X5627" i="11"/>
  <c r="U5628" i="11"/>
  <c r="V5628" i="11"/>
  <c r="W5628" i="11"/>
  <c r="X5628" i="11"/>
  <c r="U5629" i="11"/>
  <c r="V5629" i="11"/>
  <c r="W5629" i="11"/>
  <c r="X5629" i="11"/>
  <c r="U5630" i="11"/>
  <c r="V5630" i="11"/>
  <c r="W5630" i="11"/>
  <c r="X5630" i="11"/>
  <c r="U5631" i="11"/>
  <c r="V5631" i="11"/>
  <c r="W5631" i="11"/>
  <c r="X5631" i="11"/>
  <c r="U5632" i="11"/>
  <c r="V5632" i="11"/>
  <c r="W5632" i="11"/>
  <c r="X5632" i="11"/>
  <c r="U5633" i="11"/>
  <c r="V5633" i="11"/>
  <c r="W5633" i="11"/>
  <c r="X5633" i="11"/>
  <c r="U5634" i="11"/>
  <c r="V5634" i="11"/>
  <c r="W5634" i="11"/>
  <c r="X5634" i="11"/>
  <c r="U5635" i="11"/>
  <c r="V5635" i="11"/>
  <c r="W5635" i="11"/>
  <c r="X5635" i="11"/>
  <c r="U5636" i="11"/>
  <c r="V5636" i="11"/>
  <c r="W5636" i="11"/>
  <c r="X5636" i="11"/>
  <c r="U5637" i="11"/>
  <c r="V5637" i="11"/>
  <c r="W5637" i="11"/>
  <c r="X5637" i="11"/>
  <c r="U5638" i="11"/>
  <c r="V5638" i="11"/>
  <c r="W5638" i="11"/>
  <c r="X5638" i="11"/>
  <c r="U5639" i="11"/>
  <c r="V5639" i="11"/>
  <c r="W5639" i="11"/>
  <c r="X5639" i="11"/>
  <c r="U5640" i="11"/>
  <c r="V5640" i="11"/>
  <c r="W5640" i="11"/>
  <c r="X5640" i="11"/>
  <c r="U5641" i="11"/>
  <c r="V5641" i="11"/>
  <c r="W5641" i="11"/>
  <c r="X5641" i="11"/>
  <c r="U5642" i="11"/>
  <c r="V5642" i="11"/>
  <c r="W5642" i="11"/>
  <c r="X5642" i="11"/>
  <c r="U5643" i="11"/>
  <c r="V5643" i="11"/>
  <c r="W5643" i="11"/>
  <c r="X5643" i="11"/>
  <c r="U5644" i="11"/>
  <c r="V5644" i="11"/>
  <c r="W5644" i="11"/>
  <c r="X5644" i="11"/>
  <c r="U5645" i="11"/>
  <c r="V5645" i="11"/>
  <c r="W5645" i="11"/>
  <c r="X5645" i="11"/>
  <c r="U5646" i="11"/>
  <c r="V5646" i="11"/>
  <c r="W5646" i="11"/>
  <c r="X5646" i="11"/>
  <c r="U5647" i="11"/>
  <c r="V5647" i="11"/>
  <c r="W5647" i="11"/>
  <c r="X5647" i="11"/>
  <c r="U5648" i="11"/>
  <c r="V5648" i="11"/>
  <c r="W5648" i="11"/>
  <c r="X5648" i="11"/>
  <c r="U5649" i="11"/>
  <c r="V5649" i="11"/>
  <c r="W5649" i="11"/>
  <c r="X5649" i="11"/>
  <c r="U5650" i="11"/>
  <c r="V5650" i="11"/>
  <c r="W5650" i="11"/>
  <c r="X5650" i="11"/>
  <c r="U5651" i="11"/>
  <c r="V5651" i="11"/>
  <c r="W5651" i="11"/>
  <c r="X5651" i="11"/>
  <c r="U5652" i="11"/>
  <c r="V5652" i="11"/>
  <c r="W5652" i="11"/>
  <c r="X5652" i="11"/>
  <c r="U5653" i="11"/>
  <c r="V5653" i="11"/>
  <c r="W5653" i="11"/>
  <c r="X5653" i="11"/>
  <c r="U5654" i="11"/>
  <c r="V5654" i="11"/>
  <c r="W5654" i="11"/>
  <c r="X5654" i="11"/>
  <c r="U5655" i="11"/>
  <c r="V5655" i="11"/>
  <c r="W5655" i="11"/>
  <c r="X5655" i="11"/>
  <c r="U5656" i="11"/>
  <c r="V5656" i="11"/>
  <c r="W5656" i="11"/>
  <c r="X5656" i="11"/>
  <c r="U5657" i="11"/>
  <c r="V5657" i="11"/>
  <c r="W5657" i="11"/>
  <c r="X5657" i="11"/>
  <c r="U5658" i="11"/>
  <c r="V5658" i="11"/>
  <c r="W5658" i="11"/>
  <c r="X5658" i="11"/>
  <c r="U5659" i="11"/>
  <c r="V5659" i="11"/>
  <c r="W5659" i="11"/>
  <c r="X5659" i="11"/>
  <c r="U5660" i="11"/>
  <c r="V5660" i="11"/>
  <c r="W5660" i="11"/>
  <c r="X5660" i="11"/>
  <c r="U5661" i="11"/>
  <c r="V5661" i="11"/>
  <c r="W5661" i="11"/>
  <c r="X5661" i="11"/>
  <c r="U5662" i="11"/>
  <c r="V5662" i="11"/>
  <c r="W5662" i="11"/>
  <c r="X5662" i="11"/>
  <c r="U5663" i="11"/>
  <c r="V5663" i="11"/>
  <c r="W5663" i="11"/>
  <c r="X5663" i="11"/>
  <c r="U5664" i="11"/>
  <c r="V5664" i="11"/>
  <c r="W5664" i="11"/>
  <c r="X5664" i="11"/>
  <c r="U5665" i="11"/>
  <c r="V5665" i="11"/>
  <c r="W5665" i="11"/>
  <c r="X5665" i="11"/>
  <c r="U5666" i="11"/>
  <c r="V5666" i="11"/>
  <c r="W5666" i="11"/>
  <c r="X5666" i="11"/>
  <c r="U5667" i="11"/>
  <c r="V5667" i="11"/>
  <c r="W5667" i="11"/>
  <c r="X5667" i="11"/>
  <c r="U5668" i="11"/>
  <c r="V5668" i="11"/>
  <c r="W5668" i="11"/>
  <c r="X5668" i="11"/>
  <c r="U5669" i="11"/>
  <c r="V5669" i="11"/>
  <c r="W5669" i="11"/>
  <c r="X5669" i="11"/>
  <c r="U5670" i="11"/>
  <c r="V5670" i="11"/>
  <c r="W5670" i="11"/>
  <c r="X5670" i="11"/>
  <c r="U5671" i="11"/>
  <c r="V5671" i="11"/>
  <c r="W5671" i="11"/>
  <c r="X5671" i="11"/>
  <c r="U5672" i="11"/>
  <c r="V5672" i="11"/>
  <c r="W5672" i="11"/>
  <c r="X5672" i="11"/>
  <c r="U5673" i="11"/>
  <c r="V5673" i="11"/>
  <c r="W5673" i="11"/>
  <c r="X5673" i="11"/>
  <c r="U5674" i="11"/>
  <c r="V5674" i="11"/>
  <c r="W5674" i="11"/>
  <c r="X5674" i="11"/>
  <c r="U5675" i="11"/>
  <c r="V5675" i="11"/>
  <c r="W5675" i="11"/>
  <c r="X5675" i="11"/>
  <c r="U5676" i="11"/>
  <c r="V5676" i="11"/>
  <c r="W5676" i="11"/>
  <c r="X5676" i="11"/>
  <c r="U5677" i="11"/>
  <c r="V5677" i="11"/>
  <c r="W5677" i="11"/>
  <c r="X5677" i="11"/>
  <c r="U5678" i="11"/>
  <c r="V5678" i="11"/>
  <c r="W5678" i="11"/>
  <c r="X5678" i="11"/>
  <c r="U5679" i="11"/>
  <c r="V5679" i="11"/>
  <c r="W5679" i="11"/>
  <c r="X5679" i="11"/>
  <c r="U5680" i="11"/>
  <c r="V5680" i="11"/>
  <c r="W5680" i="11"/>
  <c r="X5680" i="11"/>
  <c r="U5681" i="11"/>
  <c r="V5681" i="11"/>
  <c r="W5681" i="11"/>
  <c r="X5681" i="11"/>
  <c r="U5682" i="11"/>
  <c r="V5682" i="11"/>
  <c r="W5682" i="11"/>
  <c r="X5682" i="11"/>
  <c r="U5683" i="11"/>
  <c r="V5683" i="11"/>
  <c r="W5683" i="11"/>
  <c r="X5683" i="11"/>
  <c r="U5684" i="11"/>
  <c r="V5684" i="11"/>
  <c r="W5684" i="11"/>
  <c r="X5684" i="11"/>
  <c r="U5685" i="11"/>
  <c r="V5685" i="11"/>
  <c r="W5685" i="11"/>
  <c r="X5685" i="11"/>
  <c r="U5686" i="11"/>
  <c r="V5686" i="11"/>
  <c r="W5686" i="11"/>
  <c r="X5686" i="11"/>
  <c r="U5687" i="11"/>
  <c r="V5687" i="11"/>
  <c r="W5687" i="11"/>
  <c r="X5687" i="11"/>
  <c r="U5688" i="11"/>
  <c r="V5688" i="11"/>
  <c r="W5688" i="11"/>
  <c r="X5688" i="11"/>
  <c r="U5689" i="11"/>
  <c r="V5689" i="11"/>
  <c r="W5689" i="11"/>
  <c r="X5689" i="11"/>
  <c r="U5690" i="11"/>
  <c r="V5690" i="11"/>
  <c r="W5690" i="11"/>
  <c r="X5690" i="11"/>
  <c r="U5691" i="11"/>
  <c r="V5691" i="11"/>
  <c r="W5691" i="11"/>
  <c r="X5691" i="11"/>
  <c r="U5692" i="11"/>
  <c r="V5692" i="11"/>
  <c r="W5692" i="11"/>
  <c r="X5692" i="11"/>
  <c r="U5693" i="11"/>
  <c r="V5693" i="11"/>
  <c r="W5693" i="11"/>
  <c r="X5693" i="11"/>
  <c r="U5694" i="11"/>
  <c r="V5694" i="11"/>
  <c r="W5694" i="11"/>
  <c r="X5694" i="11"/>
  <c r="U5695" i="11"/>
  <c r="V5695" i="11"/>
  <c r="W5695" i="11"/>
  <c r="X5695" i="11"/>
  <c r="U5696" i="11"/>
  <c r="V5696" i="11"/>
  <c r="W5696" i="11"/>
  <c r="X5696" i="11"/>
  <c r="U5697" i="11"/>
  <c r="V5697" i="11"/>
  <c r="W5697" i="11"/>
  <c r="X5697" i="11"/>
  <c r="U5698" i="11"/>
  <c r="V5698" i="11"/>
  <c r="W5698" i="11"/>
  <c r="X5698" i="11"/>
  <c r="U5699" i="11"/>
  <c r="V5699" i="11"/>
  <c r="W5699" i="11"/>
  <c r="X5699" i="11"/>
  <c r="U5700" i="11"/>
  <c r="V5700" i="11"/>
  <c r="W5700" i="11"/>
  <c r="X5700" i="11"/>
  <c r="U5701" i="11"/>
  <c r="V5701" i="11"/>
  <c r="W5701" i="11"/>
  <c r="X5701" i="11"/>
  <c r="U5702" i="11"/>
  <c r="V5702" i="11"/>
  <c r="W5702" i="11"/>
  <c r="X5702" i="11"/>
  <c r="U5703" i="11"/>
  <c r="V5703" i="11"/>
  <c r="W5703" i="11"/>
  <c r="X5703" i="11"/>
  <c r="U5704" i="11"/>
  <c r="V5704" i="11"/>
  <c r="W5704" i="11"/>
  <c r="X5704" i="11"/>
  <c r="U5705" i="11"/>
  <c r="V5705" i="11"/>
  <c r="W5705" i="11"/>
  <c r="X5705" i="11"/>
  <c r="U5706" i="11"/>
  <c r="V5706" i="11"/>
  <c r="W5706" i="11"/>
  <c r="X5706" i="11"/>
  <c r="U5707" i="11"/>
  <c r="V5707" i="11"/>
  <c r="W5707" i="11"/>
  <c r="X5707" i="11"/>
  <c r="U5708" i="11"/>
  <c r="V5708" i="11"/>
  <c r="W5708" i="11"/>
  <c r="X5708" i="11"/>
  <c r="U5709" i="11"/>
  <c r="V5709" i="11"/>
  <c r="W5709" i="11"/>
  <c r="X5709" i="11"/>
  <c r="U5710" i="11"/>
  <c r="V5710" i="11"/>
  <c r="W5710" i="11"/>
  <c r="X5710" i="11"/>
  <c r="U5711" i="11"/>
  <c r="V5711" i="11"/>
  <c r="W5711" i="11"/>
  <c r="X5711" i="11"/>
  <c r="U5712" i="11"/>
  <c r="V5712" i="11"/>
  <c r="W5712" i="11"/>
  <c r="X5712" i="11"/>
  <c r="U5713" i="11"/>
  <c r="V5713" i="11"/>
  <c r="W5713" i="11"/>
  <c r="X5713" i="11"/>
  <c r="U5714" i="11"/>
  <c r="V5714" i="11"/>
  <c r="W5714" i="11"/>
  <c r="X5714" i="11"/>
  <c r="U5715" i="11"/>
  <c r="V5715" i="11"/>
  <c r="W5715" i="11"/>
  <c r="X5715" i="11"/>
  <c r="U5716" i="11"/>
  <c r="V5716" i="11"/>
  <c r="W5716" i="11"/>
  <c r="X5716" i="11"/>
  <c r="U5717" i="11"/>
  <c r="V5717" i="11"/>
  <c r="W5717" i="11"/>
  <c r="X5717" i="11"/>
  <c r="U5718" i="11"/>
  <c r="V5718" i="11"/>
  <c r="W5718" i="11"/>
  <c r="X5718" i="11"/>
  <c r="U5719" i="11"/>
  <c r="V5719" i="11"/>
  <c r="W5719" i="11"/>
  <c r="X5719" i="11"/>
  <c r="U5720" i="11"/>
  <c r="V5720" i="11"/>
  <c r="W5720" i="11"/>
  <c r="X5720" i="11"/>
  <c r="U5721" i="11"/>
  <c r="V5721" i="11"/>
  <c r="W5721" i="11"/>
  <c r="X5721" i="11"/>
  <c r="U5722" i="11"/>
  <c r="V5722" i="11"/>
  <c r="W5722" i="11"/>
  <c r="X5722" i="11"/>
  <c r="U5723" i="11"/>
  <c r="V5723" i="11"/>
  <c r="W5723" i="11"/>
  <c r="X5723" i="11"/>
  <c r="U5724" i="11"/>
  <c r="V5724" i="11"/>
  <c r="W5724" i="11"/>
  <c r="X5724" i="11"/>
  <c r="U5725" i="11"/>
  <c r="V5725" i="11"/>
  <c r="W5725" i="11"/>
  <c r="X5725" i="11"/>
  <c r="U5726" i="11"/>
  <c r="V5726" i="11"/>
  <c r="W5726" i="11"/>
  <c r="X5726" i="11"/>
  <c r="U5727" i="11"/>
  <c r="V5727" i="11"/>
  <c r="W5727" i="11"/>
  <c r="X5727" i="11"/>
  <c r="U5728" i="11"/>
  <c r="V5728" i="11"/>
  <c r="W5728" i="11"/>
  <c r="X5728" i="11"/>
  <c r="U5729" i="11"/>
  <c r="V5729" i="11"/>
  <c r="W5729" i="11"/>
  <c r="X5729" i="11"/>
  <c r="U5730" i="11"/>
  <c r="V5730" i="11"/>
  <c r="W5730" i="11"/>
  <c r="X5730" i="11"/>
  <c r="U5731" i="11"/>
  <c r="V5731" i="11"/>
  <c r="W5731" i="11"/>
  <c r="X5731" i="11"/>
  <c r="U5732" i="11"/>
  <c r="V5732" i="11"/>
  <c r="W5732" i="11"/>
  <c r="X5732" i="11"/>
  <c r="U5733" i="11"/>
  <c r="V5733" i="11"/>
  <c r="W5733" i="11"/>
  <c r="X5733" i="11"/>
  <c r="U5734" i="11"/>
  <c r="V5734" i="11"/>
  <c r="W5734" i="11"/>
  <c r="X5734" i="11"/>
  <c r="U5735" i="11"/>
  <c r="V5735" i="11"/>
  <c r="W5735" i="11"/>
  <c r="X5735" i="11"/>
  <c r="U5736" i="11"/>
  <c r="V5736" i="11"/>
  <c r="W5736" i="11"/>
  <c r="X5736" i="11"/>
  <c r="U5737" i="11"/>
  <c r="V5737" i="11"/>
  <c r="W5737" i="11"/>
  <c r="X5737" i="11"/>
  <c r="U5738" i="11"/>
  <c r="V5738" i="11"/>
  <c r="W5738" i="11"/>
  <c r="X5738" i="11"/>
  <c r="U5739" i="11"/>
  <c r="V5739" i="11"/>
  <c r="W5739" i="11"/>
  <c r="X5739" i="11"/>
  <c r="U5740" i="11"/>
  <c r="V5740" i="11"/>
  <c r="W5740" i="11"/>
  <c r="X5740" i="11"/>
  <c r="U5741" i="11"/>
  <c r="V5741" i="11"/>
  <c r="W5741" i="11"/>
  <c r="X5741" i="11"/>
  <c r="U5742" i="11"/>
  <c r="V5742" i="11"/>
  <c r="W5742" i="11"/>
  <c r="X5742" i="11"/>
  <c r="U5743" i="11"/>
  <c r="V5743" i="11"/>
  <c r="W5743" i="11"/>
  <c r="X5743" i="11"/>
  <c r="U5744" i="11"/>
  <c r="V5744" i="11"/>
  <c r="W5744" i="11"/>
  <c r="X5744" i="11"/>
  <c r="U5745" i="11"/>
  <c r="V5745" i="11"/>
  <c r="W5745" i="11"/>
  <c r="X5745" i="11"/>
  <c r="U5746" i="11"/>
  <c r="V5746" i="11"/>
  <c r="W5746" i="11"/>
  <c r="X5746" i="11"/>
  <c r="U5747" i="11"/>
  <c r="V5747" i="11"/>
  <c r="W5747" i="11"/>
  <c r="X5747" i="11"/>
  <c r="U5748" i="11"/>
  <c r="V5748" i="11"/>
  <c r="W5748" i="11"/>
  <c r="X5748" i="11"/>
  <c r="U5749" i="11"/>
  <c r="V5749" i="11"/>
  <c r="W5749" i="11"/>
  <c r="X5749" i="11"/>
  <c r="U5750" i="11"/>
  <c r="V5750" i="11"/>
  <c r="W5750" i="11"/>
  <c r="X5750" i="11"/>
  <c r="U5751" i="11"/>
  <c r="V5751" i="11"/>
  <c r="W5751" i="11"/>
  <c r="X5751" i="11"/>
  <c r="U5752" i="11"/>
  <c r="V5752" i="11"/>
  <c r="W5752" i="11"/>
  <c r="X5752" i="11"/>
  <c r="U5753" i="11"/>
  <c r="V5753" i="11"/>
  <c r="W5753" i="11"/>
  <c r="X5753" i="11"/>
  <c r="U5754" i="11"/>
  <c r="V5754" i="11"/>
  <c r="W5754" i="11"/>
  <c r="X5754" i="11"/>
  <c r="U5755" i="11"/>
  <c r="V5755" i="11"/>
  <c r="W5755" i="11"/>
  <c r="X5755" i="11"/>
  <c r="U5756" i="11"/>
  <c r="V5756" i="11"/>
  <c r="W5756" i="11"/>
  <c r="X5756" i="11"/>
  <c r="U5757" i="11"/>
  <c r="V5757" i="11"/>
  <c r="W5757" i="11"/>
  <c r="X5757" i="11"/>
  <c r="U5758" i="11"/>
  <c r="V5758" i="11"/>
  <c r="W5758" i="11"/>
  <c r="X5758" i="11"/>
  <c r="U5759" i="11"/>
  <c r="V5759" i="11"/>
  <c r="W5759" i="11"/>
  <c r="X5759" i="11"/>
  <c r="U5760" i="11"/>
  <c r="V5760" i="11"/>
  <c r="W5760" i="11"/>
  <c r="X5760" i="11"/>
  <c r="U5761" i="11"/>
  <c r="V5761" i="11"/>
  <c r="W5761" i="11"/>
  <c r="X5761" i="11"/>
  <c r="U5762" i="11"/>
  <c r="V5762" i="11"/>
  <c r="W5762" i="11"/>
  <c r="X5762" i="11"/>
  <c r="U5763" i="11"/>
  <c r="V5763" i="11"/>
  <c r="W5763" i="11"/>
  <c r="X5763" i="11"/>
  <c r="U5764" i="11"/>
  <c r="V5764" i="11"/>
  <c r="W5764" i="11"/>
  <c r="X5764" i="11"/>
  <c r="U5765" i="11"/>
  <c r="V5765" i="11"/>
  <c r="W5765" i="11"/>
  <c r="X5765" i="11"/>
  <c r="U5766" i="11"/>
  <c r="V5766" i="11"/>
  <c r="W5766" i="11"/>
  <c r="X5766" i="11"/>
  <c r="U5767" i="11"/>
  <c r="V5767" i="11"/>
  <c r="W5767" i="11"/>
  <c r="X5767" i="11"/>
  <c r="U5768" i="11"/>
  <c r="V5768" i="11"/>
  <c r="W5768" i="11"/>
  <c r="X5768" i="11"/>
  <c r="U5769" i="11"/>
  <c r="V5769" i="11"/>
  <c r="W5769" i="11"/>
  <c r="X5769" i="11"/>
  <c r="U5770" i="11"/>
  <c r="V5770" i="11"/>
  <c r="W5770" i="11"/>
  <c r="X5770" i="11"/>
  <c r="U5771" i="11"/>
  <c r="V5771" i="11"/>
  <c r="W5771" i="11"/>
  <c r="X5771" i="11"/>
  <c r="U5772" i="11"/>
  <c r="V5772" i="11"/>
  <c r="W5772" i="11"/>
  <c r="X5772" i="11"/>
  <c r="U5773" i="11"/>
  <c r="V5773" i="11"/>
  <c r="W5773" i="11"/>
  <c r="X5773" i="11"/>
  <c r="U5774" i="11"/>
  <c r="V5774" i="11"/>
  <c r="W5774" i="11"/>
  <c r="X5774" i="11"/>
  <c r="U5775" i="11"/>
  <c r="V5775" i="11"/>
  <c r="W5775" i="11"/>
  <c r="X5775" i="11"/>
  <c r="U5776" i="11"/>
  <c r="V5776" i="11"/>
  <c r="W5776" i="11"/>
  <c r="X5776" i="11"/>
  <c r="U5777" i="11"/>
  <c r="V5777" i="11"/>
  <c r="W5777" i="11"/>
  <c r="X5777" i="11"/>
  <c r="U5778" i="11"/>
  <c r="V5778" i="11"/>
  <c r="W5778" i="11"/>
  <c r="X5778" i="11"/>
  <c r="U5779" i="11"/>
  <c r="V5779" i="11"/>
  <c r="W5779" i="11"/>
  <c r="X5779" i="11"/>
  <c r="U5780" i="11"/>
  <c r="V5780" i="11"/>
  <c r="W5780" i="11"/>
  <c r="X5780" i="11"/>
  <c r="U5781" i="11"/>
  <c r="V5781" i="11"/>
  <c r="W5781" i="11"/>
  <c r="X5781" i="11"/>
  <c r="U5782" i="11"/>
  <c r="V5782" i="11"/>
  <c r="W5782" i="11"/>
  <c r="X5782" i="11"/>
  <c r="U5783" i="11"/>
  <c r="V5783" i="11"/>
  <c r="W5783" i="11"/>
  <c r="X5783" i="11"/>
  <c r="U5784" i="11"/>
  <c r="V5784" i="11"/>
  <c r="W5784" i="11"/>
  <c r="X5784" i="11"/>
  <c r="U5785" i="11"/>
  <c r="V5785" i="11"/>
  <c r="W5785" i="11"/>
  <c r="X5785" i="11"/>
  <c r="U5786" i="11"/>
  <c r="V5786" i="11"/>
  <c r="W5786" i="11"/>
  <c r="X5786" i="11"/>
  <c r="U5787" i="11"/>
  <c r="V5787" i="11"/>
  <c r="W5787" i="11"/>
  <c r="X5787" i="11"/>
  <c r="U5788" i="11"/>
  <c r="V5788" i="11"/>
  <c r="W5788" i="11"/>
  <c r="X5788" i="11"/>
  <c r="U5789" i="11"/>
  <c r="V5789" i="11"/>
  <c r="W5789" i="11"/>
  <c r="X5789" i="11"/>
  <c r="U5790" i="11"/>
  <c r="V5790" i="11"/>
  <c r="W5790" i="11"/>
  <c r="X5790" i="11"/>
  <c r="U5791" i="11"/>
  <c r="V5791" i="11"/>
  <c r="W5791" i="11"/>
  <c r="X5791" i="11"/>
  <c r="U5792" i="11"/>
  <c r="V5792" i="11"/>
  <c r="W5792" i="11"/>
  <c r="X5792" i="11"/>
  <c r="U5793" i="11"/>
  <c r="V5793" i="11"/>
  <c r="W5793" i="11"/>
  <c r="X5793" i="11"/>
  <c r="U5794" i="11"/>
  <c r="V5794" i="11"/>
  <c r="W5794" i="11"/>
  <c r="X5794" i="11"/>
  <c r="U5795" i="11"/>
  <c r="V5795" i="11"/>
  <c r="W5795" i="11"/>
  <c r="X5795" i="11"/>
  <c r="U5796" i="11"/>
  <c r="V5796" i="11"/>
  <c r="W5796" i="11"/>
  <c r="X5796" i="11"/>
  <c r="U5797" i="11"/>
  <c r="V5797" i="11"/>
  <c r="W5797" i="11"/>
  <c r="X5797" i="11"/>
  <c r="U5798" i="11"/>
  <c r="V5798" i="11"/>
  <c r="W5798" i="11"/>
  <c r="X5798" i="11"/>
  <c r="U5799" i="11"/>
  <c r="V5799" i="11"/>
  <c r="W5799" i="11"/>
  <c r="X5799" i="11"/>
  <c r="U5800" i="11"/>
  <c r="V5800" i="11"/>
  <c r="W5800" i="11"/>
  <c r="X5800" i="11"/>
  <c r="U5801" i="11"/>
  <c r="V5801" i="11"/>
  <c r="W5801" i="11"/>
  <c r="X5801" i="11"/>
  <c r="U5802" i="11"/>
  <c r="V5802" i="11"/>
  <c r="W5802" i="11"/>
  <c r="X5802" i="11"/>
  <c r="U5803" i="11"/>
  <c r="V5803" i="11"/>
  <c r="W5803" i="11"/>
  <c r="X5803" i="11"/>
  <c r="U5804" i="11"/>
  <c r="V5804" i="11"/>
  <c r="W5804" i="11"/>
  <c r="X5804" i="11"/>
  <c r="U5805" i="11"/>
  <c r="V5805" i="11"/>
  <c r="W5805" i="11"/>
  <c r="X5805" i="11"/>
  <c r="U5806" i="11"/>
  <c r="V5806" i="11"/>
  <c r="W5806" i="11"/>
  <c r="X5806" i="11"/>
  <c r="U5807" i="11"/>
  <c r="V5807" i="11"/>
  <c r="W5807" i="11"/>
  <c r="X5807" i="11"/>
  <c r="U5808" i="11"/>
  <c r="V5808" i="11"/>
  <c r="W5808" i="11"/>
  <c r="X5808" i="11"/>
  <c r="U5809" i="11"/>
  <c r="V5809" i="11"/>
  <c r="W5809" i="11"/>
  <c r="X5809" i="11"/>
  <c r="U5810" i="11"/>
  <c r="V5810" i="11"/>
  <c r="W5810" i="11"/>
  <c r="X5810" i="11"/>
  <c r="U5811" i="11"/>
  <c r="V5811" i="11"/>
  <c r="W5811" i="11"/>
  <c r="X5811" i="11"/>
  <c r="U5812" i="11"/>
  <c r="V5812" i="11"/>
  <c r="W5812" i="11"/>
  <c r="X5812" i="11"/>
  <c r="U5813" i="11"/>
  <c r="V5813" i="11"/>
  <c r="W5813" i="11"/>
  <c r="X5813" i="11"/>
  <c r="U5814" i="11"/>
  <c r="V5814" i="11"/>
  <c r="W5814" i="11"/>
  <c r="X5814" i="11"/>
  <c r="U5815" i="11"/>
  <c r="V5815" i="11"/>
  <c r="W5815" i="11"/>
  <c r="X5815" i="11"/>
  <c r="U5816" i="11"/>
  <c r="V5816" i="11"/>
  <c r="W5816" i="11"/>
  <c r="X5816" i="11"/>
  <c r="U5817" i="11"/>
  <c r="V5817" i="11"/>
  <c r="W5817" i="11"/>
  <c r="X5817" i="11"/>
  <c r="U5818" i="11"/>
  <c r="V5818" i="11"/>
  <c r="W5818" i="11"/>
  <c r="X5818" i="11"/>
  <c r="U5819" i="11"/>
  <c r="V5819" i="11"/>
  <c r="W5819" i="11"/>
  <c r="X5819" i="11"/>
  <c r="U5820" i="11"/>
  <c r="V5820" i="11"/>
  <c r="W5820" i="11"/>
  <c r="X5820" i="11"/>
  <c r="U5821" i="11"/>
  <c r="V5821" i="11"/>
  <c r="W5821" i="11"/>
  <c r="X5821" i="11"/>
  <c r="U5822" i="11"/>
  <c r="V5822" i="11"/>
  <c r="W5822" i="11"/>
  <c r="X5822" i="11"/>
  <c r="U5823" i="11"/>
  <c r="V5823" i="11"/>
  <c r="W5823" i="11"/>
  <c r="X5823" i="11"/>
  <c r="U5824" i="11"/>
  <c r="V5824" i="11"/>
  <c r="W5824" i="11"/>
  <c r="X5824" i="11"/>
  <c r="U5825" i="11"/>
  <c r="V5825" i="11"/>
  <c r="W5825" i="11"/>
  <c r="X5825" i="11"/>
  <c r="U5826" i="11"/>
  <c r="V5826" i="11"/>
  <c r="W5826" i="11"/>
  <c r="X5826" i="11"/>
  <c r="U5827" i="11"/>
  <c r="V5827" i="11"/>
  <c r="W5827" i="11"/>
  <c r="X5827" i="11"/>
  <c r="U5828" i="11"/>
  <c r="V5828" i="11"/>
  <c r="W5828" i="11"/>
  <c r="X5828" i="11"/>
  <c r="U5829" i="11"/>
  <c r="V5829" i="11"/>
  <c r="W5829" i="11"/>
  <c r="X5829" i="11"/>
  <c r="U5830" i="11"/>
  <c r="V5830" i="11"/>
  <c r="W5830" i="11"/>
  <c r="X5830" i="11"/>
  <c r="U5831" i="11"/>
  <c r="V5831" i="11"/>
  <c r="W5831" i="11"/>
  <c r="X5831" i="11"/>
  <c r="U5832" i="11"/>
  <c r="V5832" i="11"/>
  <c r="W5832" i="11"/>
  <c r="X5832" i="11"/>
  <c r="U5833" i="11"/>
  <c r="V5833" i="11"/>
  <c r="W5833" i="11"/>
  <c r="X5833" i="11"/>
  <c r="U5834" i="11"/>
  <c r="V5834" i="11"/>
  <c r="W5834" i="11"/>
  <c r="X5834" i="11"/>
  <c r="U5835" i="11"/>
  <c r="V5835" i="11"/>
  <c r="W5835" i="11"/>
  <c r="X5835" i="11"/>
  <c r="U5836" i="11"/>
  <c r="V5836" i="11"/>
  <c r="W5836" i="11"/>
  <c r="X5836" i="11"/>
  <c r="U5837" i="11"/>
  <c r="V5837" i="11"/>
  <c r="W5837" i="11"/>
  <c r="X5837" i="11"/>
  <c r="U5838" i="11"/>
  <c r="V5838" i="11"/>
  <c r="W5838" i="11"/>
  <c r="X5838" i="11"/>
  <c r="U5839" i="11"/>
  <c r="V5839" i="11"/>
  <c r="W5839" i="11"/>
  <c r="X5839" i="11"/>
  <c r="U5840" i="11"/>
  <c r="V5840" i="11"/>
  <c r="W5840" i="11"/>
  <c r="X5840" i="11"/>
  <c r="U5841" i="11"/>
  <c r="V5841" i="11"/>
  <c r="W5841" i="11"/>
  <c r="X5841" i="11"/>
  <c r="U5842" i="11"/>
  <c r="V5842" i="11"/>
  <c r="W5842" i="11"/>
  <c r="X5842" i="11"/>
  <c r="U5843" i="11"/>
  <c r="V5843" i="11"/>
  <c r="W5843" i="11"/>
  <c r="X5843" i="11"/>
  <c r="U5844" i="11"/>
  <c r="V5844" i="11"/>
  <c r="W5844" i="11"/>
  <c r="X5844" i="11"/>
  <c r="U5845" i="11"/>
  <c r="V5845" i="11"/>
  <c r="W5845" i="11"/>
  <c r="X5845" i="11"/>
  <c r="U5846" i="11"/>
  <c r="V5846" i="11"/>
  <c r="W5846" i="11"/>
  <c r="X5846" i="11"/>
  <c r="U5847" i="11"/>
  <c r="V5847" i="11"/>
  <c r="W5847" i="11"/>
  <c r="X5847" i="11"/>
  <c r="U5848" i="11"/>
  <c r="V5848" i="11"/>
  <c r="W5848" i="11"/>
  <c r="X5848" i="11"/>
  <c r="U5849" i="11"/>
  <c r="V5849" i="11"/>
  <c r="W5849" i="11"/>
  <c r="X5849" i="11"/>
  <c r="U5850" i="11"/>
  <c r="V5850" i="11"/>
  <c r="W5850" i="11"/>
  <c r="X5850" i="11"/>
  <c r="U5851" i="11"/>
  <c r="V5851" i="11"/>
  <c r="W5851" i="11"/>
  <c r="X5851" i="11"/>
  <c r="U5852" i="11"/>
  <c r="V5852" i="11"/>
  <c r="W5852" i="11"/>
  <c r="X5852" i="11"/>
  <c r="U5853" i="11"/>
  <c r="V5853" i="11"/>
  <c r="W5853" i="11"/>
  <c r="X5853" i="11"/>
  <c r="U5854" i="11"/>
  <c r="V5854" i="11"/>
  <c r="W5854" i="11"/>
  <c r="X5854" i="11"/>
  <c r="U5855" i="11"/>
  <c r="V5855" i="11"/>
  <c r="W5855" i="11"/>
  <c r="X5855" i="11"/>
  <c r="U5856" i="11"/>
  <c r="V5856" i="11"/>
  <c r="W5856" i="11"/>
  <c r="X5856" i="11"/>
  <c r="U5857" i="11"/>
  <c r="V5857" i="11"/>
  <c r="W5857" i="11"/>
  <c r="X5857" i="11"/>
  <c r="U5858" i="11"/>
  <c r="V5858" i="11"/>
  <c r="W5858" i="11"/>
  <c r="X5858" i="11"/>
  <c r="U5859" i="11"/>
  <c r="V5859" i="11"/>
  <c r="W5859" i="11"/>
  <c r="X5859" i="11"/>
  <c r="U5860" i="11"/>
  <c r="V5860" i="11"/>
  <c r="W5860" i="11"/>
  <c r="X5860" i="11"/>
  <c r="U5861" i="11"/>
  <c r="V5861" i="11"/>
  <c r="W5861" i="11"/>
  <c r="X5861" i="11"/>
  <c r="U5862" i="11"/>
  <c r="V5862" i="11"/>
  <c r="W5862" i="11"/>
  <c r="X5862" i="11"/>
  <c r="U5863" i="11"/>
  <c r="V5863" i="11"/>
  <c r="W5863" i="11"/>
  <c r="X5863" i="11"/>
  <c r="U5864" i="11"/>
  <c r="V5864" i="11"/>
  <c r="W5864" i="11"/>
  <c r="X5864" i="11"/>
  <c r="U5865" i="11"/>
  <c r="V5865" i="11"/>
  <c r="W5865" i="11"/>
  <c r="X5865" i="11"/>
  <c r="U5866" i="11"/>
  <c r="V5866" i="11"/>
  <c r="W5866" i="11"/>
  <c r="X5866" i="11"/>
  <c r="U5867" i="11"/>
  <c r="V5867" i="11"/>
  <c r="W5867" i="11"/>
  <c r="X5867" i="11"/>
  <c r="U5868" i="11"/>
  <c r="V5868" i="11"/>
  <c r="W5868" i="11"/>
  <c r="X5868" i="11"/>
  <c r="U5869" i="11"/>
  <c r="V5869" i="11"/>
  <c r="W5869" i="11"/>
  <c r="X5869" i="11"/>
  <c r="U5870" i="11"/>
  <c r="V5870" i="11"/>
  <c r="W5870" i="11"/>
  <c r="X5870" i="11"/>
  <c r="U5871" i="11"/>
  <c r="V5871" i="11"/>
  <c r="W5871" i="11"/>
  <c r="X5871" i="11"/>
  <c r="U5872" i="11"/>
  <c r="V5872" i="11"/>
  <c r="W5872" i="11"/>
  <c r="X5872" i="11"/>
  <c r="U5873" i="11"/>
  <c r="V5873" i="11"/>
  <c r="W5873" i="11"/>
  <c r="X5873" i="11"/>
  <c r="U5874" i="11"/>
  <c r="V5874" i="11"/>
  <c r="W5874" i="11"/>
  <c r="X5874" i="11"/>
  <c r="U5875" i="11"/>
  <c r="V5875" i="11"/>
  <c r="W5875" i="11"/>
  <c r="X5875" i="11"/>
  <c r="U5876" i="11"/>
  <c r="V5876" i="11"/>
  <c r="W5876" i="11"/>
  <c r="X5876" i="11"/>
  <c r="U5877" i="11"/>
  <c r="V5877" i="11"/>
  <c r="W5877" i="11"/>
  <c r="X5877" i="11"/>
  <c r="U5878" i="11"/>
  <c r="V5878" i="11"/>
  <c r="W5878" i="11"/>
  <c r="X5878" i="11"/>
  <c r="U5879" i="11"/>
  <c r="V5879" i="11"/>
  <c r="W5879" i="11"/>
  <c r="X5879" i="11"/>
  <c r="U5880" i="11"/>
  <c r="V5880" i="11"/>
  <c r="W5880" i="11"/>
  <c r="X5880" i="11"/>
  <c r="U5881" i="11"/>
  <c r="V5881" i="11"/>
  <c r="W5881" i="11"/>
  <c r="X5881" i="11"/>
  <c r="U5882" i="11"/>
  <c r="V5882" i="11"/>
  <c r="W5882" i="11"/>
  <c r="X5882" i="11"/>
  <c r="U5883" i="11"/>
  <c r="V5883" i="11"/>
  <c r="W5883" i="11"/>
  <c r="X5883" i="11"/>
  <c r="U5884" i="11"/>
  <c r="V5884" i="11"/>
  <c r="W5884" i="11"/>
  <c r="X5884" i="11"/>
  <c r="U5885" i="11"/>
  <c r="V5885" i="11"/>
  <c r="W5885" i="11"/>
  <c r="X5885" i="11"/>
  <c r="U5886" i="11"/>
  <c r="V5886" i="11"/>
  <c r="W5886" i="11"/>
  <c r="X5886" i="11"/>
  <c r="U5887" i="11"/>
  <c r="V5887" i="11"/>
  <c r="W5887" i="11"/>
  <c r="X5887" i="11"/>
  <c r="U5888" i="11"/>
  <c r="V5888" i="11"/>
  <c r="W5888" i="11"/>
  <c r="X5888" i="11"/>
  <c r="U5889" i="11"/>
  <c r="V5889" i="11"/>
  <c r="W5889" i="11"/>
  <c r="X5889" i="11"/>
  <c r="U5890" i="11"/>
  <c r="V5890" i="11"/>
  <c r="W5890" i="11"/>
  <c r="X5890" i="11"/>
  <c r="U5891" i="11"/>
  <c r="V5891" i="11"/>
  <c r="W5891" i="11"/>
  <c r="X5891" i="11"/>
  <c r="U5892" i="11"/>
  <c r="V5892" i="11"/>
  <c r="W5892" i="11"/>
  <c r="X5892" i="11"/>
  <c r="U5893" i="11"/>
  <c r="V5893" i="11"/>
  <c r="W5893" i="11"/>
  <c r="X5893" i="11"/>
  <c r="U5894" i="11"/>
  <c r="V5894" i="11"/>
  <c r="W5894" i="11"/>
  <c r="X5894" i="11"/>
  <c r="U5895" i="11"/>
  <c r="V5895" i="11"/>
  <c r="W5895" i="11"/>
  <c r="X5895" i="11"/>
  <c r="U5896" i="11"/>
  <c r="V5896" i="11"/>
  <c r="W5896" i="11"/>
  <c r="X5896" i="11"/>
  <c r="U5897" i="11"/>
  <c r="V5897" i="11"/>
  <c r="W5897" i="11"/>
  <c r="X5897" i="11"/>
  <c r="U5898" i="11"/>
  <c r="V5898" i="11"/>
  <c r="W5898" i="11"/>
  <c r="X5898" i="11"/>
  <c r="U5899" i="11"/>
  <c r="V5899" i="11"/>
  <c r="W5899" i="11"/>
  <c r="X5899" i="11"/>
  <c r="U5900" i="11"/>
  <c r="V5900" i="11"/>
  <c r="W5900" i="11"/>
  <c r="X5900" i="11"/>
  <c r="U5901" i="11"/>
  <c r="V5901" i="11"/>
  <c r="W5901" i="11"/>
  <c r="X5901" i="11"/>
  <c r="U5902" i="11"/>
  <c r="V5902" i="11"/>
  <c r="W5902" i="11"/>
  <c r="X5902" i="11"/>
  <c r="U5903" i="11"/>
  <c r="V5903" i="11"/>
  <c r="W5903" i="11"/>
  <c r="X5903" i="11"/>
  <c r="U5904" i="11"/>
  <c r="V5904" i="11"/>
  <c r="W5904" i="11"/>
  <c r="X5904" i="11"/>
  <c r="U5905" i="11"/>
  <c r="V5905" i="11"/>
  <c r="W5905" i="11"/>
  <c r="X5905" i="11"/>
  <c r="U5906" i="11"/>
  <c r="V5906" i="11"/>
  <c r="W5906" i="11"/>
  <c r="X5906" i="11"/>
  <c r="U5907" i="11"/>
  <c r="V5907" i="11"/>
  <c r="W5907" i="11"/>
  <c r="X5907" i="11"/>
  <c r="U5908" i="11"/>
  <c r="V5908" i="11"/>
  <c r="W5908" i="11"/>
  <c r="X5908" i="11"/>
  <c r="U5909" i="11"/>
  <c r="V5909" i="11"/>
  <c r="W5909" i="11"/>
  <c r="X5909" i="11"/>
  <c r="U5910" i="11"/>
  <c r="V5910" i="11"/>
  <c r="W5910" i="11"/>
  <c r="X5910" i="11"/>
  <c r="U5911" i="11"/>
  <c r="V5911" i="11"/>
  <c r="W5911" i="11"/>
  <c r="X5911" i="11"/>
  <c r="U5912" i="11"/>
  <c r="V5912" i="11"/>
  <c r="W5912" i="11"/>
  <c r="X5912" i="11"/>
  <c r="U5913" i="11"/>
  <c r="V5913" i="11"/>
  <c r="W5913" i="11"/>
  <c r="X5913" i="11"/>
  <c r="U5914" i="11"/>
  <c r="V5914" i="11"/>
  <c r="W5914" i="11"/>
  <c r="X5914" i="11"/>
  <c r="U5915" i="11"/>
  <c r="V5915" i="11"/>
  <c r="W5915" i="11"/>
  <c r="X5915" i="11"/>
  <c r="U5916" i="11"/>
  <c r="V5916" i="11"/>
  <c r="W5916" i="11"/>
  <c r="X5916" i="11"/>
  <c r="U5917" i="11"/>
  <c r="V5917" i="11"/>
  <c r="W5917" i="11"/>
  <c r="X5917" i="11"/>
  <c r="U5918" i="11"/>
  <c r="V5918" i="11"/>
  <c r="W5918" i="11"/>
  <c r="X5918" i="11"/>
  <c r="U5919" i="11"/>
  <c r="V5919" i="11"/>
  <c r="W5919" i="11"/>
  <c r="X5919" i="11"/>
  <c r="U5920" i="11"/>
  <c r="V5920" i="11"/>
  <c r="W5920" i="11"/>
  <c r="X5920" i="11"/>
  <c r="U5921" i="11"/>
  <c r="V5921" i="11"/>
  <c r="W5921" i="11"/>
  <c r="X5921" i="11"/>
  <c r="U5922" i="11"/>
  <c r="V5922" i="11"/>
  <c r="W5922" i="11"/>
  <c r="X5922" i="11"/>
  <c r="U5923" i="11"/>
  <c r="V5923" i="11"/>
  <c r="W5923" i="11"/>
  <c r="X5923" i="11"/>
  <c r="U5924" i="11"/>
  <c r="V5924" i="11"/>
  <c r="W5924" i="11"/>
  <c r="X5924" i="11"/>
  <c r="U5925" i="11"/>
  <c r="V5925" i="11"/>
  <c r="W5925" i="11"/>
  <c r="X5925" i="11"/>
  <c r="U5926" i="11"/>
  <c r="V5926" i="11"/>
  <c r="W5926" i="11"/>
  <c r="X5926" i="11"/>
  <c r="U5927" i="11"/>
  <c r="V5927" i="11"/>
  <c r="W5927" i="11"/>
  <c r="X5927" i="11"/>
  <c r="U5928" i="11"/>
  <c r="V5928" i="11"/>
  <c r="W5928" i="11"/>
  <c r="X5928" i="11"/>
  <c r="U5929" i="11"/>
  <c r="V5929" i="11"/>
  <c r="W5929" i="11"/>
  <c r="X5929" i="11"/>
  <c r="U5930" i="11"/>
  <c r="V5930" i="11"/>
  <c r="W5930" i="11"/>
  <c r="X5930" i="11"/>
  <c r="U5931" i="11"/>
  <c r="V5931" i="11"/>
  <c r="W5931" i="11"/>
  <c r="X5931" i="11"/>
  <c r="U5932" i="11"/>
  <c r="V5932" i="11"/>
  <c r="W5932" i="11"/>
  <c r="X5932" i="11"/>
  <c r="U5933" i="11"/>
  <c r="V5933" i="11"/>
  <c r="W5933" i="11"/>
  <c r="X5933" i="11"/>
  <c r="V2" i="11"/>
  <c r="W2" i="11"/>
  <c r="X2" i="11"/>
  <c r="U2" i="11"/>
  <c r="P3" i="11"/>
  <c r="Q3" i="11"/>
  <c r="R3" i="11"/>
  <c r="S3" i="11"/>
  <c r="T3" i="11"/>
  <c r="P4" i="11"/>
  <c r="Q4" i="11"/>
  <c r="R4" i="11"/>
  <c r="S4" i="11"/>
  <c r="T4" i="11"/>
  <c r="P5" i="11"/>
  <c r="Q5" i="11"/>
  <c r="R5" i="11"/>
  <c r="S5" i="11"/>
  <c r="T5" i="11"/>
  <c r="P6" i="11"/>
  <c r="Q6" i="11"/>
  <c r="R6" i="11"/>
  <c r="S6" i="11"/>
  <c r="T6" i="11"/>
  <c r="P7" i="11"/>
  <c r="Q7" i="11"/>
  <c r="R7" i="11"/>
  <c r="S7" i="11"/>
  <c r="T7" i="11"/>
  <c r="P8" i="11"/>
  <c r="Q8" i="11"/>
  <c r="R8" i="11"/>
  <c r="S8" i="11"/>
  <c r="T8" i="11"/>
  <c r="P9" i="11"/>
  <c r="Q9" i="11"/>
  <c r="R9" i="11"/>
  <c r="S9" i="11"/>
  <c r="T9" i="11"/>
  <c r="P10" i="11"/>
  <c r="Q10" i="11"/>
  <c r="R10" i="11"/>
  <c r="S10" i="11"/>
  <c r="T10" i="11"/>
  <c r="P11" i="11"/>
  <c r="Q11" i="11"/>
  <c r="R11" i="11"/>
  <c r="S11" i="11"/>
  <c r="T11" i="11"/>
  <c r="P12" i="11"/>
  <c r="Q12" i="11"/>
  <c r="R12" i="11"/>
  <c r="S12" i="11"/>
  <c r="T12" i="11"/>
  <c r="P13" i="11"/>
  <c r="Q13" i="11"/>
  <c r="R13" i="11"/>
  <c r="S13" i="11"/>
  <c r="T13" i="11"/>
  <c r="P14" i="11"/>
  <c r="Q14" i="11"/>
  <c r="R14" i="11"/>
  <c r="S14" i="11"/>
  <c r="T14" i="11"/>
  <c r="P15" i="11"/>
  <c r="Q15" i="11"/>
  <c r="R15" i="11"/>
  <c r="S15" i="11"/>
  <c r="T15" i="11"/>
  <c r="P16" i="11"/>
  <c r="Q16" i="11"/>
  <c r="R16" i="11"/>
  <c r="S16" i="11"/>
  <c r="T16" i="11"/>
  <c r="P17" i="11"/>
  <c r="Q17" i="11"/>
  <c r="R17" i="11"/>
  <c r="S17" i="11"/>
  <c r="T17" i="11"/>
  <c r="P18" i="11"/>
  <c r="Q18" i="11"/>
  <c r="R18" i="11"/>
  <c r="S18" i="11"/>
  <c r="T18" i="11"/>
  <c r="P19" i="11"/>
  <c r="Q19" i="11"/>
  <c r="R19" i="11"/>
  <c r="S19" i="11"/>
  <c r="T19" i="11"/>
  <c r="P20" i="11"/>
  <c r="Q20" i="11"/>
  <c r="R20" i="11"/>
  <c r="S20" i="11"/>
  <c r="T20" i="11"/>
  <c r="P21" i="11"/>
  <c r="Q21" i="11"/>
  <c r="R21" i="11"/>
  <c r="S21" i="11"/>
  <c r="T21" i="11"/>
  <c r="P22" i="11"/>
  <c r="Q22" i="11"/>
  <c r="R22" i="11"/>
  <c r="S22" i="11"/>
  <c r="T22" i="11"/>
  <c r="P23" i="11"/>
  <c r="Q23" i="11"/>
  <c r="R23" i="11"/>
  <c r="S23" i="11"/>
  <c r="T23" i="11"/>
  <c r="P24" i="11"/>
  <c r="Q24" i="11"/>
  <c r="R24" i="11"/>
  <c r="S24" i="11"/>
  <c r="T24" i="11"/>
  <c r="P25" i="11"/>
  <c r="Q25" i="11"/>
  <c r="R25" i="11"/>
  <c r="S25" i="11"/>
  <c r="T25" i="11"/>
  <c r="P26" i="11"/>
  <c r="Q26" i="11"/>
  <c r="R26" i="11"/>
  <c r="S26" i="11"/>
  <c r="T26" i="11"/>
  <c r="P27" i="11"/>
  <c r="Q27" i="11"/>
  <c r="R27" i="11"/>
  <c r="S27" i="11"/>
  <c r="T27" i="11"/>
  <c r="P28" i="11"/>
  <c r="Q28" i="11"/>
  <c r="R28" i="11"/>
  <c r="S28" i="11"/>
  <c r="T28" i="11"/>
  <c r="P29" i="11"/>
  <c r="Q29" i="11"/>
  <c r="R29" i="11"/>
  <c r="S29" i="11"/>
  <c r="T29" i="11"/>
  <c r="P30" i="11"/>
  <c r="Q30" i="11"/>
  <c r="R30" i="11"/>
  <c r="S30" i="11"/>
  <c r="T30" i="11"/>
  <c r="P31" i="11"/>
  <c r="Q31" i="11"/>
  <c r="R31" i="11"/>
  <c r="S31" i="11"/>
  <c r="T31" i="11"/>
  <c r="P32" i="11"/>
  <c r="Q32" i="11"/>
  <c r="R32" i="11"/>
  <c r="S32" i="11"/>
  <c r="T32" i="11"/>
  <c r="P33" i="11"/>
  <c r="Q33" i="11"/>
  <c r="R33" i="11"/>
  <c r="S33" i="11"/>
  <c r="T33" i="11"/>
  <c r="P34" i="11"/>
  <c r="Q34" i="11"/>
  <c r="R34" i="11"/>
  <c r="S34" i="11"/>
  <c r="T34" i="11"/>
  <c r="P35" i="11"/>
  <c r="Q35" i="11"/>
  <c r="R35" i="11"/>
  <c r="S35" i="11"/>
  <c r="T35" i="11"/>
  <c r="P36" i="11"/>
  <c r="Q36" i="11"/>
  <c r="R36" i="11"/>
  <c r="S36" i="11"/>
  <c r="T36" i="11"/>
  <c r="P37" i="11"/>
  <c r="Q37" i="11"/>
  <c r="R37" i="11"/>
  <c r="S37" i="11"/>
  <c r="T37" i="11"/>
  <c r="P38" i="11"/>
  <c r="Q38" i="11"/>
  <c r="R38" i="11"/>
  <c r="S38" i="11"/>
  <c r="T38" i="11"/>
  <c r="P39" i="11"/>
  <c r="Q39" i="11"/>
  <c r="R39" i="11"/>
  <c r="S39" i="11"/>
  <c r="T39" i="11"/>
  <c r="P40" i="11"/>
  <c r="Q40" i="11"/>
  <c r="R40" i="11"/>
  <c r="S40" i="11"/>
  <c r="T40" i="11"/>
  <c r="P41" i="11"/>
  <c r="Q41" i="11"/>
  <c r="R41" i="11"/>
  <c r="S41" i="11"/>
  <c r="T41" i="11"/>
  <c r="P42" i="11"/>
  <c r="Q42" i="11"/>
  <c r="R42" i="11"/>
  <c r="S42" i="11"/>
  <c r="T42" i="11"/>
  <c r="P43" i="11"/>
  <c r="Q43" i="11"/>
  <c r="R43" i="11"/>
  <c r="S43" i="11"/>
  <c r="T43" i="11"/>
  <c r="P44" i="11"/>
  <c r="Q44" i="11"/>
  <c r="R44" i="11"/>
  <c r="S44" i="11"/>
  <c r="T44" i="11"/>
  <c r="P45" i="11"/>
  <c r="Q45" i="11"/>
  <c r="R45" i="11"/>
  <c r="S45" i="11"/>
  <c r="T45" i="11"/>
  <c r="P46" i="11"/>
  <c r="Q46" i="11"/>
  <c r="R46" i="11"/>
  <c r="S46" i="11"/>
  <c r="T46" i="11"/>
  <c r="P47" i="11"/>
  <c r="Q47" i="11"/>
  <c r="R47" i="11"/>
  <c r="S47" i="11"/>
  <c r="T47" i="11"/>
  <c r="P48" i="11"/>
  <c r="Q48" i="11"/>
  <c r="R48" i="11"/>
  <c r="S48" i="11"/>
  <c r="T48" i="11"/>
  <c r="P49" i="11"/>
  <c r="Q49" i="11"/>
  <c r="R49" i="11"/>
  <c r="S49" i="11"/>
  <c r="T49" i="11"/>
  <c r="P50" i="11"/>
  <c r="Q50" i="11"/>
  <c r="R50" i="11"/>
  <c r="S50" i="11"/>
  <c r="T50" i="11"/>
  <c r="P51" i="11"/>
  <c r="Q51" i="11"/>
  <c r="R51" i="11"/>
  <c r="S51" i="11"/>
  <c r="T51" i="11"/>
  <c r="P52" i="11"/>
  <c r="Q52" i="11"/>
  <c r="R52" i="11"/>
  <c r="S52" i="11"/>
  <c r="T52" i="11"/>
  <c r="P53" i="11"/>
  <c r="Q53" i="11"/>
  <c r="R53" i="11"/>
  <c r="S53" i="11"/>
  <c r="T53" i="11"/>
  <c r="P54" i="11"/>
  <c r="Q54" i="11"/>
  <c r="R54" i="11"/>
  <c r="S54" i="11"/>
  <c r="T54" i="11"/>
  <c r="P55" i="11"/>
  <c r="Q55" i="11"/>
  <c r="R55" i="11"/>
  <c r="S55" i="11"/>
  <c r="T55" i="11"/>
  <c r="P56" i="11"/>
  <c r="Q56" i="11"/>
  <c r="R56" i="11"/>
  <c r="S56" i="11"/>
  <c r="T56" i="11"/>
  <c r="P57" i="11"/>
  <c r="Q57" i="11"/>
  <c r="R57" i="11"/>
  <c r="S57" i="11"/>
  <c r="T57" i="11"/>
  <c r="P58" i="11"/>
  <c r="Q58" i="11"/>
  <c r="R58" i="11"/>
  <c r="S58" i="11"/>
  <c r="T58" i="11"/>
  <c r="P59" i="11"/>
  <c r="Q59" i="11"/>
  <c r="R59" i="11"/>
  <c r="S59" i="11"/>
  <c r="T59" i="11"/>
  <c r="P60" i="11"/>
  <c r="Q60" i="11"/>
  <c r="R60" i="11"/>
  <c r="S60" i="11"/>
  <c r="T60" i="11"/>
  <c r="P61" i="11"/>
  <c r="Q61" i="11"/>
  <c r="R61" i="11"/>
  <c r="S61" i="11"/>
  <c r="T61" i="11"/>
  <c r="P62" i="11"/>
  <c r="Q62" i="11"/>
  <c r="R62" i="11"/>
  <c r="S62" i="11"/>
  <c r="T62" i="11"/>
  <c r="P63" i="11"/>
  <c r="Q63" i="11"/>
  <c r="R63" i="11"/>
  <c r="S63" i="11"/>
  <c r="T63" i="11"/>
  <c r="P64" i="11"/>
  <c r="Q64" i="11"/>
  <c r="R64" i="11"/>
  <c r="S64" i="11"/>
  <c r="T64" i="11"/>
  <c r="P65" i="11"/>
  <c r="Q65" i="11"/>
  <c r="R65" i="11"/>
  <c r="S65" i="11"/>
  <c r="T65" i="11"/>
  <c r="P66" i="11"/>
  <c r="Q66" i="11"/>
  <c r="R66" i="11"/>
  <c r="S66" i="11"/>
  <c r="T66" i="11"/>
  <c r="P67" i="11"/>
  <c r="Q67" i="11"/>
  <c r="R67" i="11"/>
  <c r="S67" i="11"/>
  <c r="T67" i="11"/>
  <c r="P68" i="11"/>
  <c r="Q68" i="11"/>
  <c r="R68" i="11"/>
  <c r="S68" i="11"/>
  <c r="T68" i="11"/>
  <c r="P69" i="11"/>
  <c r="Q69" i="11"/>
  <c r="R69" i="11"/>
  <c r="S69" i="11"/>
  <c r="T69" i="11"/>
  <c r="P70" i="11"/>
  <c r="Q70" i="11"/>
  <c r="R70" i="11"/>
  <c r="S70" i="11"/>
  <c r="T70" i="11"/>
  <c r="P71" i="11"/>
  <c r="Q71" i="11"/>
  <c r="R71" i="11"/>
  <c r="S71" i="11"/>
  <c r="T71" i="11"/>
  <c r="P72" i="11"/>
  <c r="Q72" i="11"/>
  <c r="R72" i="11"/>
  <c r="S72" i="11"/>
  <c r="T72" i="11"/>
  <c r="P73" i="11"/>
  <c r="Q73" i="11"/>
  <c r="R73" i="11"/>
  <c r="S73" i="11"/>
  <c r="T73" i="11"/>
  <c r="P74" i="11"/>
  <c r="Q74" i="11"/>
  <c r="R74" i="11"/>
  <c r="S74" i="11"/>
  <c r="T74" i="11"/>
  <c r="P75" i="11"/>
  <c r="Q75" i="11"/>
  <c r="R75" i="11"/>
  <c r="S75" i="11"/>
  <c r="T75" i="11"/>
  <c r="P76" i="11"/>
  <c r="Q76" i="11"/>
  <c r="R76" i="11"/>
  <c r="S76" i="11"/>
  <c r="T76" i="11"/>
  <c r="P77" i="11"/>
  <c r="Q77" i="11"/>
  <c r="R77" i="11"/>
  <c r="S77" i="11"/>
  <c r="T77" i="11"/>
  <c r="P78" i="11"/>
  <c r="Q78" i="11"/>
  <c r="R78" i="11"/>
  <c r="S78" i="11"/>
  <c r="T78" i="11"/>
  <c r="P79" i="11"/>
  <c r="Q79" i="11"/>
  <c r="R79" i="11"/>
  <c r="S79" i="11"/>
  <c r="T79" i="11"/>
  <c r="P80" i="11"/>
  <c r="Q80" i="11"/>
  <c r="R80" i="11"/>
  <c r="S80" i="11"/>
  <c r="T80" i="11"/>
  <c r="P81" i="11"/>
  <c r="Q81" i="11"/>
  <c r="R81" i="11"/>
  <c r="S81" i="11"/>
  <c r="T81" i="11"/>
  <c r="P82" i="11"/>
  <c r="Q82" i="11"/>
  <c r="R82" i="11"/>
  <c r="S82" i="11"/>
  <c r="T82" i="11"/>
  <c r="P83" i="11"/>
  <c r="Q83" i="11"/>
  <c r="R83" i="11"/>
  <c r="S83" i="11"/>
  <c r="T83" i="11"/>
  <c r="P84" i="11"/>
  <c r="Q84" i="11"/>
  <c r="R84" i="11"/>
  <c r="S84" i="11"/>
  <c r="T84" i="11"/>
  <c r="P85" i="11"/>
  <c r="Q85" i="11"/>
  <c r="R85" i="11"/>
  <c r="S85" i="11"/>
  <c r="T85" i="11"/>
  <c r="P86" i="11"/>
  <c r="Q86" i="11"/>
  <c r="R86" i="11"/>
  <c r="S86" i="11"/>
  <c r="T86" i="11"/>
  <c r="P87" i="11"/>
  <c r="Q87" i="11"/>
  <c r="R87" i="11"/>
  <c r="S87" i="11"/>
  <c r="T87" i="11"/>
  <c r="P88" i="11"/>
  <c r="Q88" i="11"/>
  <c r="R88" i="11"/>
  <c r="S88" i="11"/>
  <c r="T88" i="11"/>
  <c r="P89" i="11"/>
  <c r="Q89" i="11"/>
  <c r="R89" i="11"/>
  <c r="S89" i="11"/>
  <c r="T89" i="11"/>
  <c r="P90" i="11"/>
  <c r="Q90" i="11"/>
  <c r="R90" i="11"/>
  <c r="S90" i="11"/>
  <c r="T90" i="11"/>
  <c r="P91" i="11"/>
  <c r="Q91" i="11"/>
  <c r="R91" i="11"/>
  <c r="S91" i="11"/>
  <c r="T91" i="11"/>
  <c r="P92" i="11"/>
  <c r="Q92" i="11"/>
  <c r="R92" i="11"/>
  <c r="S92" i="11"/>
  <c r="T92" i="11"/>
  <c r="P93" i="11"/>
  <c r="Q93" i="11"/>
  <c r="R93" i="11"/>
  <c r="S93" i="11"/>
  <c r="T93" i="11"/>
  <c r="P94" i="11"/>
  <c r="Q94" i="11"/>
  <c r="R94" i="11"/>
  <c r="S94" i="11"/>
  <c r="T94" i="11"/>
  <c r="P95" i="11"/>
  <c r="Q95" i="11"/>
  <c r="R95" i="11"/>
  <c r="S95" i="11"/>
  <c r="T95" i="11"/>
  <c r="P96" i="11"/>
  <c r="Q96" i="11"/>
  <c r="R96" i="11"/>
  <c r="S96" i="11"/>
  <c r="T96" i="11"/>
  <c r="P97" i="11"/>
  <c r="Q97" i="11"/>
  <c r="R97" i="11"/>
  <c r="S97" i="11"/>
  <c r="T97" i="11"/>
  <c r="P98" i="11"/>
  <c r="Q98" i="11"/>
  <c r="R98" i="11"/>
  <c r="S98" i="11"/>
  <c r="T98" i="11"/>
  <c r="P99" i="11"/>
  <c r="Q99" i="11"/>
  <c r="R99" i="11"/>
  <c r="S99" i="11"/>
  <c r="T99" i="11"/>
  <c r="P100" i="11"/>
  <c r="Q100" i="11"/>
  <c r="R100" i="11"/>
  <c r="S100" i="11"/>
  <c r="T100" i="11"/>
  <c r="P101" i="11"/>
  <c r="Q101" i="11"/>
  <c r="R101" i="11"/>
  <c r="S101" i="11"/>
  <c r="T101" i="11"/>
  <c r="P102" i="11"/>
  <c r="Q102" i="11"/>
  <c r="R102" i="11"/>
  <c r="S102" i="11"/>
  <c r="T102" i="11"/>
  <c r="P103" i="11"/>
  <c r="Q103" i="11"/>
  <c r="R103" i="11"/>
  <c r="S103" i="11"/>
  <c r="T103" i="11"/>
  <c r="P104" i="11"/>
  <c r="Q104" i="11"/>
  <c r="R104" i="11"/>
  <c r="S104" i="11"/>
  <c r="T104" i="11"/>
  <c r="P105" i="11"/>
  <c r="Q105" i="11"/>
  <c r="R105" i="11"/>
  <c r="S105" i="11"/>
  <c r="T105" i="11"/>
  <c r="P106" i="11"/>
  <c r="Q106" i="11"/>
  <c r="R106" i="11"/>
  <c r="S106" i="11"/>
  <c r="T106" i="11"/>
  <c r="P107" i="11"/>
  <c r="Q107" i="11"/>
  <c r="R107" i="11"/>
  <c r="S107" i="11"/>
  <c r="T107" i="11"/>
  <c r="P108" i="11"/>
  <c r="Q108" i="11"/>
  <c r="R108" i="11"/>
  <c r="S108" i="11"/>
  <c r="T108" i="11"/>
  <c r="P109" i="11"/>
  <c r="Q109" i="11"/>
  <c r="R109" i="11"/>
  <c r="S109" i="11"/>
  <c r="T109" i="11"/>
  <c r="P110" i="11"/>
  <c r="Q110" i="11"/>
  <c r="R110" i="11"/>
  <c r="S110" i="11"/>
  <c r="T110" i="11"/>
  <c r="P111" i="11"/>
  <c r="Q111" i="11"/>
  <c r="R111" i="11"/>
  <c r="S111" i="11"/>
  <c r="T111" i="11"/>
  <c r="P112" i="11"/>
  <c r="Q112" i="11"/>
  <c r="R112" i="11"/>
  <c r="S112" i="11"/>
  <c r="T112" i="11"/>
  <c r="P113" i="11"/>
  <c r="Q113" i="11"/>
  <c r="R113" i="11"/>
  <c r="S113" i="11"/>
  <c r="T113" i="11"/>
  <c r="P114" i="11"/>
  <c r="Q114" i="11"/>
  <c r="R114" i="11"/>
  <c r="S114" i="11"/>
  <c r="T114" i="11"/>
  <c r="P115" i="11"/>
  <c r="Q115" i="11"/>
  <c r="R115" i="11"/>
  <c r="S115" i="11"/>
  <c r="T115" i="11"/>
  <c r="P116" i="11"/>
  <c r="Q116" i="11"/>
  <c r="R116" i="11"/>
  <c r="S116" i="11"/>
  <c r="T116" i="11"/>
  <c r="P117" i="11"/>
  <c r="Q117" i="11"/>
  <c r="R117" i="11"/>
  <c r="S117" i="11"/>
  <c r="T117" i="11"/>
  <c r="P118" i="11"/>
  <c r="Q118" i="11"/>
  <c r="R118" i="11"/>
  <c r="S118" i="11"/>
  <c r="T118" i="11"/>
  <c r="P119" i="11"/>
  <c r="Q119" i="11"/>
  <c r="R119" i="11"/>
  <c r="S119" i="11"/>
  <c r="T119" i="11"/>
  <c r="P120" i="11"/>
  <c r="Q120" i="11"/>
  <c r="R120" i="11"/>
  <c r="S120" i="11"/>
  <c r="T120" i="11"/>
  <c r="P121" i="11"/>
  <c r="Q121" i="11"/>
  <c r="R121" i="11"/>
  <c r="S121" i="11"/>
  <c r="T121" i="11"/>
  <c r="P122" i="11"/>
  <c r="Q122" i="11"/>
  <c r="R122" i="11"/>
  <c r="S122" i="11"/>
  <c r="T122" i="11"/>
  <c r="P123" i="11"/>
  <c r="Q123" i="11"/>
  <c r="R123" i="11"/>
  <c r="S123" i="11"/>
  <c r="T123" i="11"/>
  <c r="P124" i="11"/>
  <c r="Q124" i="11"/>
  <c r="R124" i="11"/>
  <c r="S124" i="11"/>
  <c r="T124" i="11"/>
  <c r="P125" i="11"/>
  <c r="Q125" i="11"/>
  <c r="R125" i="11"/>
  <c r="S125" i="11"/>
  <c r="T125" i="11"/>
  <c r="P126" i="11"/>
  <c r="Q126" i="11"/>
  <c r="R126" i="11"/>
  <c r="S126" i="11"/>
  <c r="T126" i="11"/>
  <c r="P127" i="11"/>
  <c r="Q127" i="11"/>
  <c r="R127" i="11"/>
  <c r="S127" i="11"/>
  <c r="T127" i="11"/>
  <c r="P128" i="11"/>
  <c r="Q128" i="11"/>
  <c r="R128" i="11"/>
  <c r="S128" i="11"/>
  <c r="T128" i="11"/>
  <c r="P129" i="11"/>
  <c r="Q129" i="11"/>
  <c r="R129" i="11"/>
  <c r="S129" i="11"/>
  <c r="T129" i="11"/>
  <c r="P130" i="11"/>
  <c r="Q130" i="11"/>
  <c r="R130" i="11"/>
  <c r="S130" i="11"/>
  <c r="T130" i="11"/>
  <c r="P131" i="11"/>
  <c r="Q131" i="11"/>
  <c r="R131" i="11"/>
  <c r="S131" i="11"/>
  <c r="T131" i="11"/>
  <c r="P132" i="11"/>
  <c r="Q132" i="11"/>
  <c r="R132" i="11"/>
  <c r="S132" i="11"/>
  <c r="T132" i="11"/>
  <c r="P133" i="11"/>
  <c r="Q133" i="11"/>
  <c r="R133" i="11"/>
  <c r="S133" i="11"/>
  <c r="T133" i="11"/>
  <c r="P134" i="11"/>
  <c r="Q134" i="11"/>
  <c r="R134" i="11"/>
  <c r="S134" i="11"/>
  <c r="T134" i="11"/>
  <c r="P135" i="11"/>
  <c r="Q135" i="11"/>
  <c r="R135" i="11"/>
  <c r="S135" i="11"/>
  <c r="T135" i="11"/>
  <c r="P136" i="11"/>
  <c r="Q136" i="11"/>
  <c r="R136" i="11"/>
  <c r="S136" i="11"/>
  <c r="T136" i="11"/>
  <c r="P137" i="11"/>
  <c r="Q137" i="11"/>
  <c r="R137" i="11"/>
  <c r="S137" i="11"/>
  <c r="T137" i="11"/>
  <c r="P138" i="11"/>
  <c r="Q138" i="11"/>
  <c r="R138" i="11"/>
  <c r="S138" i="11"/>
  <c r="T138" i="11"/>
  <c r="P139" i="11"/>
  <c r="Q139" i="11"/>
  <c r="R139" i="11"/>
  <c r="S139" i="11"/>
  <c r="T139" i="11"/>
  <c r="P140" i="11"/>
  <c r="Q140" i="11"/>
  <c r="R140" i="11"/>
  <c r="S140" i="11"/>
  <c r="T140" i="11"/>
  <c r="P141" i="11"/>
  <c r="Q141" i="11"/>
  <c r="R141" i="11"/>
  <c r="S141" i="11"/>
  <c r="T141" i="11"/>
  <c r="P142" i="11"/>
  <c r="Q142" i="11"/>
  <c r="R142" i="11"/>
  <c r="S142" i="11"/>
  <c r="T142" i="11"/>
  <c r="P143" i="11"/>
  <c r="Q143" i="11"/>
  <c r="R143" i="11"/>
  <c r="S143" i="11"/>
  <c r="T143" i="11"/>
  <c r="P144" i="11"/>
  <c r="Q144" i="11"/>
  <c r="R144" i="11"/>
  <c r="S144" i="11"/>
  <c r="T144" i="11"/>
  <c r="P145" i="11"/>
  <c r="Q145" i="11"/>
  <c r="R145" i="11"/>
  <c r="S145" i="11"/>
  <c r="T145" i="11"/>
  <c r="P146" i="11"/>
  <c r="Q146" i="11"/>
  <c r="R146" i="11"/>
  <c r="S146" i="11"/>
  <c r="T146" i="11"/>
  <c r="P147" i="11"/>
  <c r="Q147" i="11"/>
  <c r="R147" i="11"/>
  <c r="S147" i="11"/>
  <c r="T147" i="11"/>
  <c r="P148" i="11"/>
  <c r="Q148" i="11"/>
  <c r="R148" i="11"/>
  <c r="S148" i="11"/>
  <c r="T148" i="11"/>
  <c r="P149" i="11"/>
  <c r="Q149" i="11"/>
  <c r="R149" i="11"/>
  <c r="S149" i="11"/>
  <c r="T149" i="11"/>
  <c r="P150" i="11"/>
  <c r="Q150" i="11"/>
  <c r="R150" i="11"/>
  <c r="S150" i="11"/>
  <c r="T150" i="11"/>
  <c r="P151" i="11"/>
  <c r="Q151" i="11"/>
  <c r="R151" i="11"/>
  <c r="S151" i="11"/>
  <c r="T151" i="11"/>
  <c r="P152" i="11"/>
  <c r="Q152" i="11"/>
  <c r="R152" i="11"/>
  <c r="S152" i="11"/>
  <c r="T152" i="11"/>
  <c r="P153" i="11"/>
  <c r="Q153" i="11"/>
  <c r="R153" i="11"/>
  <c r="S153" i="11"/>
  <c r="T153" i="11"/>
  <c r="P154" i="11"/>
  <c r="Q154" i="11"/>
  <c r="R154" i="11"/>
  <c r="S154" i="11"/>
  <c r="T154" i="11"/>
  <c r="P155" i="11"/>
  <c r="Q155" i="11"/>
  <c r="R155" i="11"/>
  <c r="S155" i="11"/>
  <c r="T155" i="11"/>
  <c r="P156" i="11"/>
  <c r="Q156" i="11"/>
  <c r="R156" i="11"/>
  <c r="S156" i="11"/>
  <c r="T156" i="11"/>
  <c r="P157" i="11"/>
  <c r="Q157" i="11"/>
  <c r="R157" i="11"/>
  <c r="S157" i="11"/>
  <c r="T157" i="11"/>
  <c r="P158" i="11"/>
  <c r="Q158" i="11"/>
  <c r="R158" i="11"/>
  <c r="S158" i="11"/>
  <c r="T158" i="11"/>
  <c r="P159" i="11"/>
  <c r="Q159" i="11"/>
  <c r="R159" i="11"/>
  <c r="S159" i="11"/>
  <c r="T159" i="11"/>
  <c r="P160" i="11"/>
  <c r="Q160" i="11"/>
  <c r="R160" i="11"/>
  <c r="S160" i="11"/>
  <c r="T160" i="11"/>
  <c r="P161" i="11"/>
  <c r="Q161" i="11"/>
  <c r="R161" i="11"/>
  <c r="S161" i="11"/>
  <c r="T161" i="11"/>
  <c r="P162" i="11"/>
  <c r="Q162" i="11"/>
  <c r="R162" i="11"/>
  <c r="S162" i="11"/>
  <c r="T162" i="11"/>
  <c r="P163" i="11"/>
  <c r="Q163" i="11"/>
  <c r="R163" i="11"/>
  <c r="S163" i="11"/>
  <c r="T163" i="11"/>
  <c r="P164" i="11"/>
  <c r="Q164" i="11"/>
  <c r="R164" i="11"/>
  <c r="S164" i="11"/>
  <c r="T164" i="11"/>
  <c r="P165" i="11"/>
  <c r="Q165" i="11"/>
  <c r="R165" i="11"/>
  <c r="S165" i="11"/>
  <c r="T165" i="11"/>
  <c r="P166" i="11"/>
  <c r="Q166" i="11"/>
  <c r="R166" i="11"/>
  <c r="S166" i="11"/>
  <c r="T166" i="11"/>
  <c r="P167" i="11"/>
  <c r="Q167" i="11"/>
  <c r="R167" i="11"/>
  <c r="S167" i="11"/>
  <c r="T167" i="11"/>
  <c r="P168" i="11"/>
  <c r="Q168" i="11"/>
  <c r="R168" i="11"/>
  <c r="S168" i="11"/>
  <c r="T168" i="11"/>
  <c r="P169" i="11"/>
  <c r="Q169" i="11"/>
  <c r="R169" i="11"/>
  <c r="S169" i="11"/>
  <c r="T169" i="11"/>
  <c r="P170" i="11"/>
  <c r="Q170" i="11"/>
  <c r="R170" i="11"/>
  <c r="S170" i="11"/>
  <c r="T170" i="11"/>
  <c r="P171" i="11"/>
  <c r="Q171" i="11"/>
  <c r="R171" i="11"/>
  <c r="S171" i="11"/>
  <c r="T171" i="11"/>
  <c r="P172" i="11"/>
  <c r="Q172" i="11"/>
  <c r="R172" i="11"/>
  <c r="S172" i="11"/>
  <c r="T172" i="11"/>
  <c r="P173" i="11"/>
  <c r="Q173" i="11"/>
  <c r="R173" i="11"/>
  <c r="S173" i="11"/>
  <c r="T173" i="11"/>
  <c r="P174" i="11"/>
  <c r="Q174" i="11"/>
  <c r="R174" i="11"/>
  <c r="S174" i="11"/>
  <c r="T174" i="11"/>
  <c r="P175" i="11"/>
  <c r="Q175" i="11"/>
  <c r="R175" i="11"/>
  <c r="S175" i="11"/>
  <c r="T175" i="11"/>
  <c r="P176" i="11"/>
  <c r="Q176" i="11"/>
  <c r="R176" i="11"/>
  <c r="S176" i="11"/>
  <c r="T176" i="11"/>
  <c r="P177" i="11"/>
  <c r="Q177" i="11"/>
  <c r="R177" i="11"/>
  <c r="S177" i="11"/>
  <c r="T177" i="11"/>
  <c r="P178" i="11"/>
  <c r="Q178" i="11"/>
  <c r="R178" i="11"/>
  <c r="S178" i="11"/>
  <c r="T178" i="11"/>
  <c r="P179" i="11"/>
  <c r="Q179" i="11"/>
  <c r="R179" i="11"/>
  <c r="S179" i="11"/>
  <c r="T179" i="11"/>
  <c r="P180" i="11"/>
  <c r="Q180" i="11"/>
  <c r="R180" i="11"/>
  <c r="S180" i="11"/>
  <c r="T180" i="11"/>
  <c r="P181" i="11"/>
  <c r="Q181" i="11"/>
  <c r="R181" i="11"/>
  <c r="S181" i="11"/>
  <c r="T181" i="11"/>
  <c r="P182" i="11"/>
  <c r="Q182" i="11"/>
  <c r="R182" i="11"/>
  <c r="S182" i="11"/>
  <c r="T182" i="11"/>
  <c r="P183" i="11"/>
  <c r="Q183" i="11"/>
  <c r="R183" i="11"/>
  <c r="S183" i="11"/>
  <c r="T183" i="11"/>
  <c r="P184" i="11"/>
  <c r="Q184" i="11"/>
  <c r="R184" i="11"/>
  <c r="S184" i="11"/>
  <c r="T184" i="11"/>
  <c r="P185" i="11"/>
  <c r="Q185" i="11"/>
  <c r="R185" i="11"/>
  <c r="S185" i="11"/>
  <c r="T185" i="11"/>
  <c r="P186" i="11"/>
  <c r="Q186" i="11"/>
  <c r="R186" i="11"/>
  <c r="S186" i="11"/>
  <c r="T186" i="11"/>
  <c r="P187" i="11"/>
  <c r="Q187" i="11"/>
  <c r="R187" i="11"/>
  <c r="S187" i="11"/>
  <c r="T187" i="11"/>
  <c r="P188" i="11"/>
  <c r="Q188" i="11"/>
  <c r="R188" i="11"/>
  <c r="S188" i="11"/>
  <c r="T188" i="11"/>
  <c r="P189" i="11"/>
  <c r="Q189" i="11"/>
  <c r="R189" i="11"/>
  <c r="S189" i="11"/>
  <c r="T189" i="11"/>
  <c r="P190" i="11"/>
  <c r="Q190" i="11"/>
  <c r="R190" i="11"/>
  <c r="S190" i="11"/>
  <c r="T190" i="11"/>
  <c r="P191" i="11"/>
  <c r="Q191" i="11"/>
  <c r="R191" i="11"/>
  <c r="S191" i="11"/>
  <c r="T191" i="11"/>
  <c r="P192" i="11"/>
  <c r="Q192" i="11"/>
  <c r="R192" i="11"/>
  <c r="S192" i="11"/>
  <c r="T192" i="11"/>
  <c r="P193" i="11"/>
  <c r="Q193" i="11"/>
  <c r="R193" i="11"/>
  <c r="S193" i="11"/>
  <c r="T193" i="11"/>
  <c r="P194" i="11"/>
  <c r="Q194" i="11"/>
  <c r="R194" i="11"/>
  <c r="S194" i="11"/>
  <c r="T194" i="11"/>
  <c r="P195" i="11"/>
  <c r="Q195" i="11"/>
  <c r="R195" i="11"/>
  <c r="S195" i="11"/>
  <c r="T195" i="11"/>
  <c r="P196" i="11"/>
  <c r="Q196" i="11"/>
  <c r="R196" i="11"/>
  <c r="S196" i="11"/>
  <c r="T196" i="11"/>
  <c r="P197" i="11"/>
  <c r="Q197" i="11"/>
  <c r="R197" i="11"/>
  <c r="S197" i="11"/>
  <c r="T197" i="11"/>
  <c r="P198" i="11"/>
  <c r="Q198" i="11"/>
  <c r="R198" i="11"/>
  <c r="S198" i="11"/>
  <c r="T198" i="11"/>
  <c r="P199" i="11"/>
  <c r="Q199" i="11"/>
  <c r="R199" i="11"/>
  <c r="S199" i="11"/>
  <c r="T199" i="11"/>
  <c r="P200" i="11"/>
  <c r="Q200" i="11"/>
  <c r="R200" i="11"/>
  <c r="S200" i="11"/>
  <c r="T200" i="11"/>
  <c r="P201" i="11"/>
  <c r="Q201" i="11"/>
  <c r="R201" i="11"/>
  <c r="S201" i="11"/>
  <c r="T201" i="11"/>
  <c r="P202" i="11"/>
  <c r="Q202" i="11"/>
  <c r="R202" i="11"/>
  <c r="S202" i="11"/>
  <c r="T202" i="11"/>
  <c r="P203" i="11"/>
  <c r="Q203" i="11"/>
  <c r="R203" i="11"/>
  <c r="S203" i="11"/>
  <c r="T203" i="11"/>
  <c r="P204" i="11"/>
  <c r="Q204" i="11"/>
  <c r="R204" i="11"/>
  <c r="S204" i="11"/>
  <c r="T204" i="11"/>
  <c r="P205" i="11"/>
  <c r="Q205" i="11"/>
  <c r="R205" i="11"/>
  <c r="S205" i="11"/>
  <c r="T205" i="11"/>
  <c r="P206" i="11"/>
  <c r="Q206" i="11"/>
  <c r="R206" i="11"/>
  <c r="S206" i="11"/>
  <c r="T206" i="11"/>
  <c r="P207" i="11"/>
  <c r="Q207" i="11"/>
  <c r="R207" i="11"/>
  <c r="S207" i="11"/>
  <c r="T207" i="11"/>
  <c r="P208" i="11"/>
  <c r="Q208" i="11"/>
  <c r="R208" i="11"/>
  <c r="S208" i="11"/>
  <c r="T208" i="11"/>
  <c r="P209" i="11"/>
  <c r="Q209" i="11"/>
  <c r="R209" i="11"/>
  <c r="S209" i="11"/>
  <c r="T209" i="11"/>
  <c r="P210" i="11"/>
  <c r="Q210" i="11"/>
  <c r="R210" i="11"/>
  <c r="S210" i="11"/>
  <c r="T210" i="11"/>
  <c r="P211" i="11"/>
  <c r="Q211" i="11"/>
  <c r="R211" i="11"/>
  <c r="S211" i="11"/>
  <c r="T211" i="11"/>
  <c r="P212" i="11"/>
  <c r="Q212" i="11"/>
  <c r="R212" i="11"/>
  <c r="S212" i="11"/>
  <c r="T212" i="11"/>
  <c r="P213" i="11"/>
  <c r="Q213" i="11"/>
  <c r="R213" i="11"/>
  <c r="S213" i="11"/>
  <c r="T213" i="11"/>
  <c r="P214" i="11"/>
  <c r="Q214" i="11"/>
  <c r="R214" i="11"/>
  <c r="S214" i="11"/>
  <c r="T214" i="11"/>
  <c r="P215" i="11"/>
  <c r="Q215" i="11"/>
  <c r="R215" i="11"/>
  <c r="S215" i="11"/>
  <c r="T215" i="11"/>
  <c r="P216" i="11"/>
  <c r="Q216" i="11"/>
  <c r="R216" i="11"/>
  <c r="S216" i="11"/>
  <c r="T216" i="11"/>
  <c r="P217" i="11"/>
  <c r="Q217" i="11"/>
  <c r="R217" i="11"/>
  <c r="S217" i="11"/>
  <c r="T217" i="11"/>
  <c r="P218" i="11"/>
  <c r="Q218" i="11"/>
  <c r="R218" i="11"/>
  <c r="S218" i="11"/>
  <c r="T218" i="11"/>
  <c r="P219" i="11"/>
  <c r="Q219" i="11"/>
  <c r="R219" i="11"/>
  <c r="S219" i="11"/>
  <c r="T219" i="11"/>
  <c r="P220" i="11"/>
  <c r="Q220" i="11"/>
  <c r="R220" i="11"/>
  <c r="S220" i="11"/>
  <c r="T220" i="11"/>
  <c r="P221" i="11"/>
  <c r="Q221" i="11"/>
  <c r="R221" i="11"/>
  <c r="S221" i="11"/>
  <c r="T221" i="11"/>
  <c r="P222" i="11"/>
  <c r="Q222" i="11"/>
  <c r="R222" i="11"/>
  <c r="S222" i="11"/>
  <c r="T222" i="11"/>
  <c r="P223" i="11"/>
  <c r="Q223" i="11"/>
  <c r="R223" i="11"/>
  <c r="S223" i="11"/>
  <c r="T223" i="11"/>
  <c r="P224" i="11"/>
  <c r="Q224" i="11"/>
  <c r="R224" i="11"/>
  <c r="S224" i="11"/>
  <c r="T224" i="11"/>
  <c r="P225" i="11"/>
  <c r="Q225" i="11"/>
  <c r="R225" i="11"/>
  <c r="S225" i="11"/>
  <c r="T225" i="11"/>
  <c r="P226" i="11"/>
  <c r="Q226" i="11"/>
  <c r="R226" i="11"/>
  <c r="S226" i="11"/>
  <c r="T226" i="11"/>
  <c r="P227" i="11"/>
  <c r="Q227" i="11"/>
  <c r="R227" i="11"/>
  <c r="S227" i="11"/>
  <c r="T227" i="11"/>
  <c r="P228" i="11"/>
  <c r="Q228" i="11"/>
  <c r="R228" i="11"/>
  <c r="S228" i="11"/>
  <c r="T228" i="11"/>
  <c r="P229" i="11"/>
  <c r="Q229" i="11"/>
  <c r="R229" i="11"/>
  <c r="S229" i="11"/>
  <c r="T229" i="11"/>
  <c r="P230" i="11"/>
  <c r="Q230" i="11"/>
  <c r="R230" i="11"/>
  <c r="S230" i="11"/>
  <c r="T230" i="11"/>
  <c r="P231" i="11"/>
  <c r="Q231" i="11"/>
  <c r="R231" i="11"/>
  <c r="S231" i="11"/>
  <c r="T231" i="11"/>
  <c r="P232" i="11"/>
  <c r="Q232" i="11"/>
  <c r="R232" i="11"/>
  <c r="S232" i="11"/>
  <c r="T232" i="11"/>
  <c r="P233" i="11"/>
  <c r="Q233" i="11"/>
  <c r="R233" i="11"/>
  <c r="S233" i="11"/>
  <c r="T233" i="11"/>
  <c r="P234" i="11"/>
  <c r="Q234" i="11"/>
  <c r="R234" i="11"/>
  <c r="S234" i="11"/>
  <c r="T234" i="11"/>
  <c r="P235" i="11"/>
  <c r="Q235" i="11"/>
  <c r="R235" i="11"/>
  <c r="S235" i="11"/>
  <c r="T235" i="11"/>
  <c r="P236" i="11"/>
  <c r="Q236" i="11"/>
  <c r="R236" i="11"/>
  <c r="S236" i="11"/>
  <c r="T236" i="11"/>
  <c r="P237" i="11"/>
  <c r="Q237" i="11"/>
  <c r="R237" i="11"/>
  <c r="S237" i="11"/>
  <c r="T237" i="11"/>
  <c r="P238" i="11"/>
  <c r="Q238" i="11"/>
  <c r="R238" i="11"/>
  <c r="S238" i="11"/>
  <c r="T238" i="11"/>
  <c r="P239" i="11"/>
  <c r="Q239" i="11"/>
  <c r="R239" i="11"/>
  <c r="S239" i="11"/>
  <c r="T239" i="11"/>
  <c r="P240" i="11"/>
  <c r="Q240" i="11"/>
  <c r="R240" i="11"/>
  <c r="S240" i="11"/>
  <c r="T240" i="11"/>
  <c r="P241" i="11"/>
  <c r="Q241" i="11"/>
  <c r="R241" i="11"/>
  <c r="S241" i="11"/>
  <c r="T241" i="11"/>
  <c r="P242" i="11"/>
  <c r="Q242" i="11"/>
  <c r="R242" i="11"/>
  <c r="S242" i="11"/>
  <c r="T242" i="11"/>
  <c r="P243" i="11"/>
  <c r="Q243" i="11"/>
  <c r="R243" i="11"/>
  <c r="S243" i="11"/>
  <c r="T243" i="11"/>
  <c r="P244" i="11"/>
  <c r="Q244" i="11"/>
  <c r="R244" i="11"/>
  <c r="S244" i="11"/>
  <c r="T244" i="11"/>
  <c r="P245" i="11"/>
  <c r="Q245" i="11"/>
  <c r="R245" i="11"/>
  <c r="S245" i="11"/>
  <c r="T245" i="11"/>
  <c r="P246" i="11"/>
  <c r="Q246" i="11"/>
  <c r="R246" i="11"/>
  <c r="S246" i="11"/>
  <c r="T246" i="11"/>
  <c r="P247" i="11"/>
  <c r="Q247" i="11"/>
  <c r="R247" i="11"/>
  <c r="S247" i="11"/>
  <c r="T247" i="11"/>
  <c r="P248" i="11"/>
  <c r="Q248" i="11"/>
  <c r="R248" i="11"/>
  <c r="S248" i="11"/>
  <c r="T248" i="11"/>
  <c r="P249" i="11"/>
  <c r="Q249" i="11"/>
  <c r="R249" i="11"/>
  <c r="S249" i="11"/>
  <c r="T249" i="11"/>
  <c r="P250" i="11"/>
  <c r="Q250" i="11"/>
  <c r="R250" i="11"/>
  <c r="S250" i="11"/>
  <c r="T250" i="11"/>
  <c r="P251" i="11"/>
  <c r="Q251" i="11"/>
  <c r="R251" i="11"/>
  <c r="S251" i="11"/>
  <c r="T251" i="11"/>
  <c r="P252" i="11"/>
  <c r="Q252" i="11"/>
  <c r="R252" i="11"/>
  <c r="S252" i="11"/>
  <c r="T252" i="11"/>
  <c r="P253" i="11"/>
  <c r="Q253" i="11"/>
  <c r="R253" i="11"/>
  <c r="S253" i="11"/>
  <c r="T253" i="11"/>
  <c r="P254" i="11"/>
  <c r="Q254" i="11"/>
  <c r="R254" i="11"/>
  <c r="S254" i="11"/>
  <c r="T254" i="11"/>
  <c r="P255" i="11"/>
  <c r="Q255" i="11"/>
  <c r="R255" i="11"/>
  <c r="S255" i="11"/>
  <c r="T255" i="11"/>
  <c r="P256" i="11"/>
  <c r="Q256" i="11"/>
  <c r="R256" i="11"/>
  <c r="S256" i="11"/>
  <c r="T256" i="11"/>
  <c r="P257" i="11"/>
  <c r="Q257" i="11"/>
  <c r="R257" i="11"/>
  <c r="S257" i="11"/>
  <c r="T257" i="11"/>
  <c r="P258" i="11"/>
  <c r="Q258" i="11"/>
  <c r="R258" i="11"/>
  <c r="S258" i="11"/>
  <c r="T258" i="11"/>
  <c r="P259" i="11"/>
  <c r="Q259" i="11"/>
  <c r="R259" i="11"/>
  <c r="S259" i="11"/>
  <c r="T259" i="11"/>
  <c r="P260" i="11"/>
  <c r="Q260" i="11"/>
  <c r="R260" i="11"/>
  <c r="S260" i="11"/>
  <c r="T260" i="11"/>
  <c r="P261" i="11"/>
  <c r="Q261" i="11"/>
  <c r="R261" i="11"/>
  <c r="S261" i="11"/>
  <c r="T261" i="11"/>
  <c r="P262" i="11"/>
  <c r="Q262" i="11"/>
  <c r="R262" i="11"/>
  <c r="S262" i="11"/>
  <c r="T262" i="11"/>
  <c r="P263" i="11"/>
  <c r="Q263" i="11"/>
  <c r="R263" i="11"/>
  <c r="S263" i="11"/>
  <c r="T263" i="11"/>
  <c r="P264" i="11"/>
  <c r="Q264" i="11"/>
  <c r="R264" i="11"/>
  <c r="S264" i="11"/>
  <c r="T264" i="11"/>
  <c r="P265" i="11"/>
  <c r="Q265" i="11"/>
  <c r="R265" i="11"/>
  <c r="S265" i="11"/>
  <c r="T265" i="11"/>
  <c r="P266" i="11"/>
  <c r="Q266" i="11"/>
  <c r="R266" i="11"/>
  <c r="S266" i="11"/>
  <c r="T266" i="11"/>
  <c r="P267" i="11"/>
  <c r="Q267" i="11"/>
  <c r="R267" i="11"/>
  <c r="S267" i="11"/>
  <c r="T267" i="11"/>
  <c r="P268" i="11"/>
  <c r="Q268" i="11"/>
  <c r="R268" i="11"/>
  <c r="S268" i="11"/>
  <c r="T268" i="11"/>
  <c r="P269" i="11"/>
  <c r="Q269" i="11"/>
  <c r="R269" i="11"/>
  <c r="S269" i="11"/>
  <c r="T269" i="11"/>
  <c r="P270" i="11"/>
  <c r="Q270" i="11"/>
  <c r="R270" i="11"/>
  <c r="S270" i="11"/>
  <c r="T270" i="11"/>
  <c r="P271" i="11"/>
  <c r="Q271" i="11"/>
  <c r="R271" i="11"/>
  <c r="S271" i="11"/>
  <c r="T271" i="11"/>
  <c r="P272" i="11"/>
  <c r="Q272" i="11"/>
  <c r="R272" i="11"/>
  <c r="S272" i="11"/>
  <c r="T272" i="11"/>
  <c r="P273" i="11"/>
  <c r="Q273" i="11"/>
  <c r="R273" i="11"/>
  <c r="S273" i="11"/>
  <c r="T273" i="11"/>
  <c r="P274" i="11"/>
  <c r="Q274" i="11"/>
  <c r="R274" i="11"/>
  <c r="S274" i="11"/>
  <c r="T274" i="11"/>
  <c r="P275" i="11"/>
  <c r="Q275" i="11"/>
  <c r="R275" i="11"/>
  <c r="S275" i="11"/>
  <c r="T275" i="11"/>
  <c r="P276" i="11"/>
  <c r="Q276" i="11"/>
  <c r="R276" i="11"/>
  <c r="S276" i="11"/>
  <c r="T276" i="11"/>
  <c r="P277" i="11"/>
  <c r="Q277" i="11"/>
  <c r="R277" i="11"/>
  <c r="S277" i="11"/>
  <c r="T277" i="11"/>
  <c r="P278" i="11"/>
  <c r="Q278" i="11"/>
  <c r="R278" i="11"/>
  <c r="S278" i="11"/>
  <c r="T278" i="11"/>
  <c r="P279" i="11"/>
  <c r="Q279" i="11"/>
  <c r="R279" i="11"/>
  <c r="S279" i="11"/>
  <c r="T279" i="11"/>
  <c r="P280" i="11"/>
  <c r="Q280" i="11"/>
  <c r="R280" i="11"/>
  <c r="S280" i="11"/>
  <c r="T280" i="11"/>
  <c r="P281" i="11"/>
  <c r="Q281" i="11"/>
  <c r="R281" i="11"/>
  <c r="S281" i="11"/>
  <c r="T281" i="11"/>
  <c r="P282" i="11"/>
  <c r="Q282" i="11"/>
  <c r="R282" i="11"/>
  <c r="S282" i="11"/>
  <c r="T282" i="11"/>
  <c r="P283" i="11"/>
  <c r="Q283" i="11"/>
  <c r="R283" i="11"/>
  <c r="S283" i="11"/>
  <c r="T283" i="11"/>
  <c r="P284" i="11"/>
  <c r="Q284" i="11"/>
  <c r="R284" i="11"/>
  <c r="S284" i="11"/>
  <c r="T284" i="11"/>
  <c r="P285" i="11"/>
  <c r="Q285" i="11"/>
  <c r="R285" i="11"/>
  <c r="S285" i="11"/>
  <c r="T285" i="11"/>
  <c r="P286" i="11"/>
  <c r="Q286" i="11"/>
  <c r="R286" i="11"/>
  <c r="S286" i="11"/>
  <c r="T286" i="11"/>
  <c r="P287" i="11"/>
  <c r="Q287" i="11"/>
  <c r="R287" i="11"/>
  <c r="S287" i="11"/>
  <c r="T287" i="11"/>
  <c r="P288" i="11"/>
  <c r="Q288" i="11"/>
  <c r="R288" i="11"/>
  <c r="S288" i="11"/>
  <c r="T288" i="11"/>
  <c r="P289" i="11"/>
  <c r="Q289" i="11"/>
  <c r="R289" i="11"/>
  <c r="S289" i="11"/>
  <c r="T289" i="11"/>
  <c r="P290" i="11"/>
  <c r="Q290" i="11"/>
  <c r="R290" i="11"/>
  <c r="S290" i="11"/>
  <c r="T290" i="11"/>
  <c r="P291" i="11"/>
  <c r="Q291" i="11"/>
  <c r="R291" i="11"/>
  <c r="S291" i="11"/>
  <c r="T291" i="11"/>
  <c r="P292" i="11"/>
  <c r="Q292" i="11"/>
  <c r="R292" i="11"/>
  <c r="S292" i="11"/>
  <c r="T292" i="11"/>
  <c r="P293" i="11"/>
  <c r="Q293" i="11"/>
  <c r="R293" i="11"/>
  <c r="S293" i="11"/>
  <c r="T293" i="11"/>
  <c r="P294" i="11"/>
  <c r="Q294" i="11"/>
  <c r="R294" i="11"/>
  <c r="S294" i="11"/>
  <c r="T294" i="11"/>
  <c r="P295" i="11"/>
  <c r="Q295" i="11"/>
  <c r="R295" i="11"/>
  <c r="S295" i="11"/>
  <c r="T295" i="11"/>
  <c r="P296" i="11"/>
  <c r="Q296" i="11"/>
  <c r="R296" i="11"/>
  <c r="S296" i="11"/>
  <c r="T296" i="11"/>
  <c r="P297" i="11"/>
  <c r="Q297" i="11"/>
  <c r="R297" i="11"/>
  <c r="S297" i="11"/>
  <c r="T297" i="11"/>
  <c r="P298" i="11"/>
  <c r="Q298" i="11"/>
  <c r="R298" i="11"/>
  <c r="S298" i="11"/>
  <c r="T298" i="11"/>
  <c r="P299" i="11"/>
  <c r="Q299" i="11"/>
  <c r="R299" i="11"/>
  <c r="S299" i="11"/>
  <c r="T299" i="11"/>
  <c r="P300" i="11"/>
  <c r="Q300" i="11"/>
  <c r="R300" i="11"/>
  <c r="S300" i="11"/>
  <c r="T300" i="11"/>
  <c r="P301" i="11"/>
  <c r="Q301" i="11"/>
  <c r="R301" i="11"/>
  <c r="S301" i="11"/>
  <c r="T301" i="11"/>
  <c r="P302" i="11"/>
  <c r="Q302" i="11"/>
  <c r="R302" i="11"/>
  <c r="S302" i="11"/>
  <c r="T302" i="11"/>
  <c r="P303" i="11"/>
  <c r="Q303" i="11"/>
  <c r="R303" i="11"/>
  <c r="S303" i="11"/>
  <c r="T303" i="11"/>
  <c r="P304" i="11"/>
  <c r="Q304" i="11"/>
  <c r="R304" i="11"/>
  <c r="S304" i="11"/>
  <c r="T304" i="11"/>
  <c r="P305" i="11"/>
  <c r="Q305" i="11"/>
  <c r="R305" i="11"/>
  <c r="S305" i="11"/>
  <c r="T305" i="11"/>
  <c r="P306" i="11"/>
  <c r="Q306" i="11"/>
  <c r="R306" i="11"/>
  <c r="S306" i="11"/>
  <c r="T306" i="11"/>
  <c r="P307" i="11"/>
  <c r="Q307" i="11"/>
  <c r="R307" i="11"/>
  <c r="S307" i="11"/>
  <c r="T307" i="11"/>
  <c r="P308" i="11"/>
  <c r="Q308" i="11"/>
  <c r="R308" i="11"/>
  <c r="S308" i="11"/>
  <c r="T308" i="11"/>
  <c r="P309" i="11"/>
  <c r="Q309" i="11"/>
  <c r="R309" i="11"/>
  <c r="S309" i="11"/>
  <c r="T309" i="11"/>
  <c r="P310" i="11"/>
  <c r="Q310" i="11"/>
  <c r="R310" i="11"/>
  <c r="S310" i="11"/>
  <c r="T310" i="11"/>
  <c r="P311" i="11"/>
  <c r="Q311" i="11"/>
  <c r="R311" i="11"/>
  <c r="S311" i="11"/>
  <c r="T311" i="11"/>
  <c r="P312" i="11"/>
  <c r="Q312" i="11"/>
  <c r="R312" i="11"/>
  <c r="S312" i="11"/>
  <c r="T312" i="11"/>
  <c r="P313" i="11"/>
  <c r="Q313" i="11"/>
  <c r="R313" i="11"/>
  <c r="S313" i="11"/>
  <c r="T313" i="11"/>
  <c r="P314" i="11"/>
  <c r="Q314" i="11"/>
  <c r="R314" i="11"/>
  <c r="S314" i="11"/>
  <c r="T314" i="11"/>
  <c r="P315" i="11"/>
  <c r="Q315" i="11"/>
  <c r="R315" i="11"/>
  <c r="S315" i="11"/>
  <c r="T315" i="11"/>
  <c r="P316" i="11"/>
  <c r="Q316" i="11"/>
  <c r="R316" i="11"/>
  <c r="S316" i="11"/>
  <c r="T316" i="11"/>
  <c r="P317" i="11"/>
  <c r="Q317" i="11"/>
  <c r="R317" i="11"/>
  <c r="S317" i="11"/>
  <c r="T317" i="11"/>
  <c r="P318" i="11"/>
  <c r="Q318" i="11"/>
  <c r="R318" i="11"/>
  <c r="S318" i="11"/>
  <c r="T318" i="11"/>
  <c r="P319" i="11"/>
  <c r="Q319" i="11"/>
  <c r="R319" i="11"/>
  <c r="S319" i="11"/>
  <c r="T319" i="11"/>
  <c r="P320" i="11"/>
  <c r="Q320" i="11"/>
  <c r="R320" i="11"/>
  <c r="S320" i="11"/>
  <c r="T320" i="11"/>
  <c r="P321" i="11"/>
  <c r="Q321" i="11"/>
  <c r="R321" i="11"/>
  <c r="S321" i="11"/>
  <c r="T321" i="11"/>
  <c r="P322" i="11"/>
  <c r="Q322" i="11"/>
  <c r="R322" i="11"/>
  <c r="S322" i="11"/>
  <c r="T322" i="11"/>
  <c r="P323" i="11"/>
  <c r="Q323" i="11"/>
  <c r="R323" i="11"/>
  <c r="S323" i="11"/>
  <c r="T323" i="11"/>
  <c r="P324" i="11"/>
  <c r="Q324" i="11"/>
  <c r="R324" i="11"/>
  <c r="S324" i="11"/>
  <c r="T324" i="11"/>
  <c r="P325" i="11"/>
  <c r="Q325" i="11"/>
  <c r="R325" i="11"/>
  <c r="S325" i="11"/>
  <c r="T325" i="11"/>
  <c r="P326" i="11"/>
  <c r="Q326" i="11"/>
  <c r="R326" i="11"/>
  <c r="S326" i="11"/>
  <c r="T326" i="11"/>
  <c r="P327" i="11"/>
  <c r="Q327" i="11"/>
  <c r="R327" i="11"/>
  <c r="S327" i="11"/>
  <c r="T327" i="11"/>
  <c r="P328" i="11"/>
  <c r="Q328" i="11"/>
  <c r="R328" i="11"/>
  <c r="S328" i="11"/>
  <c r="T328" i="11"/>
  <c r="P329" i="11"/>
  <c r="Q329" i="11"/>
  <c r="R329" i="11"/>
  <c r="S329" i="11"/>
  <c r="T329" i="11"/>
  <c r="P330" i="11"/>
  <c r="Q330" i="11"/>
  <c r="R330" i="11"/>
  <c r="S330" i="11"/>
  <c r="T330" i="11"/>
  <c r="P331" i="11"/>
  <c r="Q331" i="11"/>
  <c r="R331" i="11"/>
  <c r="S331" i="11"/>
  <c r="T331" i="11"/>
  <c r="P332" i="11"/>
  <c r="Q332" i="11"/>
  <c r="R332" i="11"/>
  <c r="S332" i="11"/>
  <c r="T332" i="11"/>
  <c r="P333" i="11"/>
  <c r="Q333" i="11"/>
  <c r="R333" i="11"/>
  <c r="S333" i="11"/>
  <c r="T333" i="11"/>
  <c r="P334" i="11"/>
  <c r="Q334" i="11"/>
  <c r="R334" i="11"/>
  <c r="S334" i="11"/>
  <c r="T334" i="11"/>
  <c r="P335" i="11"/>
  <c r="Q335" i="11"/>
  <c r="R335" i="11"/>
  <c r="S335" i="11"/>
  <c r="T335" i="11"/>
  <c r="P336" i="11"/>
  <c r="Q336" i="11"/>
  <c r="R336" i="11"/>
  <c r="S336" i="11"/>
  <c r="T336" i="11"/>
  <c r="P337" i="11"/>
  <c r="Q337" i="11"/>
  <c r="R337" i="11"/>
  <c r="S337" i="11"/>
  <c r="T337" i="11"/>
  <c r="P338" i="11"/>
  <c r="Q338" i="11"/>
  <c r="R338" i="11"/>
  <c r="S338" i="11"/>
  <c r="T338" i="11"/>
  <c r="P339" i="11"/>
  <c r="Q339" i="11"/>
  <c r="R339" i="11"/>
  <c r="S339" i="11"/>
  <c r="T339" i="11"/>
  <c r="P340" i="11"/>
  <c r="Q340" i="11"/>
  <c r="R340" i="11"/>
  <c r="S340" i="11"/>
  <c r="T340" i="11"/>
  <c r="P341" i="11"/>
  <c r="Q341" i="11"/>
  <c r="R341" i="11"/>
  <c r="S341" i="11"/>
  <c r="T341" i="11"/>
  <c r="P342" i="11"/>
  <c r="Q342" i="11"/>
  <c r="R342" i="11"/>
  <c r="S342" i="11"/>
  <c r="T342" i="11"/>
  <c r="P343" i="11"/>
  <c r="Q343" i="11"/>
  <c r="R343" i="11"/>
  <c r="S343" i="11"/>
  <c r="T343" i="11"/>
  <c r="P344" i="11"/>
  <c r="Q344" i="11"/>
  <c r="R344" i="11"/>
  <c r="S344" i="11"/>
  <c r="T344" i="11"/>
  <c r="P345" i="11"/>
  <c r="Q345" i="11"/>
  <c r="R345" i="11"/>
  <c r="S345" i="11"/>
  <c r="T345" i="11"/>
  <c r="P346" i="11"/>
  <c r="Q346" i="11"/>
  <c r="R346" i="11"/>
  <c r="S346" i="11"/>
  <c r="T346" i="11"/>
  <c r="P347" i="11"/>
  <c r="Q347" i="11"/>
  <c r="R347" i="11"/>
  <c r="S347" i="11"/>
  <c r="T347" i="11"/>
  <c r="P348" i="11"/>
  <c r="Q348" i="11"/>
  <c r="R348" i="11"/>
  <c r="S348" i="11"/>
  <c r="T348" i="11"/>
  <c r="P349" i="11"/>
  <c r="Q349" i="11"/>
  <c r="R349" i="11"/>
  <c r="S349" i="11"/>
  <c r="T349" i="11"/>
  <c r="P350" i="11"/>
  <c r="Q350" i="11"/>
  <c r="R350" i="11"/>
  <c r="S350" i="11"/>
  <c r="T350" i="11"/>
  <c r="P351" i="11"/>
  <c r="Q351" i="11"/>
  <c r="R351" i="11"/>
  <c r="S351" i="11"/>
  <c r="T351" i="11"/>
  <c r="P352" i="11"/>
  <c r="Q352" i="11"/>
  <c r="R352" i="11"/>
  <c r="S352" i="11"/>
  <c r="T352" i="11"/>
  <c r="P353" i="11"/>
  <c r="Q353" i="11"/>
  <c r="R353" i="11"/>
  <c r="S353" i="11"/>
  <c r="T353" i="11"/>
  <c r="P354" i="11"/>
  <c r="Q354" i="11"/>
  <c r="R354" i="11"/>
  <c r="S354" i="11"/>
  <c r="T354" i="11"/>
  <c r="P355" i="11"/>
  <c r="Q355" i="11"/>
  <c r="R355" i="11"/>
  <c r="S355" i="11"/>
  <c r="T355" i="11"/>
  <c r="P356" i="11"/>
  <c r="Q356" i="11"/>
  <c r="R356" i="11"/>
  <c r="S356" i="11"/>
  <c r="T356" i="11"/>
  <c r="P357" i="11"/>
  <c r="Q357" i="11"/>
  <c r="R357" i="11"/>
  <c r="S357" i="11"/>
  <c r="T357" i="11"/>
  <c r="P358" i="11"/>
  <c r="Q358" i="11"/>
  <c r="R358" i="11"/>
  <c r="S358" i="11"/>
  <c r="T358" i="11"/>
  <c r="P359" i="11"/>
  <c r="Q359" i="11"/>
  <c r="R359" i="11"/>
  <c r="S359" i="11"/>
  <c r="T359" i="11"/>
  <c r="P360" i="11"/>
  <c r="Q360" i="11"/>
  <c r="R360" i="11"/>
  <c r="S360" i="11"/>
  <c r="T360" i="11"/>
  <c r="P361" i="11"/>
  <c r="Q361" i="11"/>
  <c r="R361" i="11"/>
  <c r="S361" i="11"/>
  <c r="T361" i="11"/>
  <c r="P362" i="11"/>
  <c r="Q362" i="11"/>
  <c r="R362" i="11"/>
  <c r="S362" i="11"/>
  <c r="T362" i="11"/>
  <c r="P363" i="11"/>
  <c r="Q363" i="11"/>
  <c r="R363" i="11"/>
  <c r="S363" i="11"/>
  <c r="T363" i="11"/>
  <c r="P364" i="11"/>
  <c r="Q364" i="11"/>
  <c r="R364" i="11"/>
  <c r="S364" i="11"/>
  <c r="T364" i="11"/>
  <c r="P365" i="11"/>
  <c r="Q365" i="11"/>
  <c r="R365" i="11"/>
  <c r="S365" i="11"/>
  <c r="T365" i="11"/>
  <c r="P366" i="11"/>
  <c r="Q366" i="11"/>
  <c r="R366" i="11"/>
  <c r="S366" i="11"/>
  <c r="T366" i="11"/>
  <c r="P367" i="11"/>
  <c r="Q367" i="11"/>
  <c r="R367" i="11"/>
  <c r="S367" i="11"/>
  <c r="T367" i="11"/>
  <c r="P368" i="11"/>
  <c r="Q368" i="11"/>
  <c r="R368" i="11"/>
  <c r="S368" i="11"/>
  <c r="T368" i="11"/>
  <c r="P369" i="11"/>
  <c r="Q369" i="11"/>
  <c r="R369" i="11"/>
  <c r="S369" i="11"/>
  <c r="T369" i="11"/>
  <c r="P370" i="11"/>
  <c r="Q370" i="11"/>
  <c r="R370" i="11"/>
  <c r="S370" i="11"/>
  <c r="T370" i="11"/>
  <c r="P371" i="11"/>
  <c r="Q371" i="11"/>
  <c r="R371" i="11"/>
  <c r="S371" i="11"/>
  <c r="T371" i="11"/>
  <c r="P372" i="11"/>
  <c r="Q372" i="11"/>
  <c r="R372" i="11"/>
  <c r="S372" i="11"/>
  <c r="T372" i="11"/>
  <c r="P373" i="11"/>
  <c r="Q373" i="11"/>
  <c r="R373" i="11"/>
  <c r="S373" i="11"/>
  <c r="T373" i="11"/>
  <c r="P374" i="11"/>
  <c r="Q374" i="11"/>
  <c r="R374" i="11"/>
  <c r="S374" i="11"/>
  <c r="T374" i="11"/>
  <c r="P375" i="11"/>
  <c r="Q375" i="11"/>
  <c r="R375" i="11"/>
  <c r="S375" i="11"/>
  <c r="T375" i="11"/>
  <c r="P376" i="11"/>
  <c r="Q376" i="11"/>
  <c r="R376" i="11"/>
  <c r="S376" i="11"/>
  <c r="T376" i="11"/>
  <c r="P377" i="11"/>
  <c r="Q377" i="11"/>
  <c r="R377" i="11"/>
  <c r="S377" i="11"/>
  <c r="T377" i="11"/>
  <c r="P378" i="11"/>
  <c r="Q378" i="11"/>
  <c r="R378" i="11"/>
  <c r="S378" i="11"/>
  <c r="T378" i="11"/>
  <c r="P379" i="11"/>
  <c r="Q379" i="11"/>
  <c r="R379" i="11"/>
  <c r="S379" i="11"/>
  <c r="T379" i="11"/>
  <c r="P380" i="11"/>
  <c r="Q380" i="11"/>
  <c r="R380" i="11"/>
  <c r="S380" i="11"/>
  <c r="T380" i="11"/>
  <c r="P381" i="11"/>
  <c r="Q381" i="11"/>
  <c r="R381" i="11"/>
  <c r="S381" i="11"/>
  <c r="T381" i="11"/>
  <c r="P382" i="11"/>
  <c r="Q382" i="11"/>
  <c r="R382" i="11"/>
  <c r="S382" i="11"/>
  <c r="T382" i="11"/>
  <c r="P383" i="11"/>
  <c r="Q383" i="11"/>
  <c r="R383" i="11"/>
  <c r="S383" i="11"/>
  <c r="T383" i="11"/>
  <c r="P384" i="11"/>
  <c r="Q384" i="11"/>
  <c r="R384" i="11"/>
  <c r="S384" i="11"/>
  <c r="T384" i="11"/>
  <c r="P385" i="11"/>
  <c r="Q385" i="11"/>
  <c r="R385" i="11"/>
  <c r="S385" i="11"/>
  <c r="T385" i="11"/>
  <c r="P386" i="11"/>
  <c r="Q386" i="11"/>
  <c r="R386" i="11"/>
  <c r="S386" i="11"/>
  <c r="T386" i="11"/>
  <c r="P387" i="11"/>
  <c r="Q387" i="11"/>
  <c r="R387" i="11"/>
  <c r="S387" i="11"/>
  <c r="T387" i="11"/>
  <c r="P388" i="11"/>
  <c r="Q388" i="11"/>
  <c r="R388" i="11"/>
  <c r="S388" i="11"/>
  <c r="T388" i="11"/>
  <c r="P389" i="11"/>
  <c r="Q389" i="11"/>
  <c r="R389" i="11"/>
  <c r="S389" i="11"/>
  <c r="T389" i="11"/>
  <c r="P390" i="11"/>
  <c r="Q390" i="11"/>
  <c r="R390" i="11"/>
  <c r="S390" i="11"/>
  <c r="T390" i="11"/>
  <c r="P391" i="11"/>
  <c r="Q391" i="11"/>
  <c r="R391" i="11"/>
  <c r="S391" i="11"/>
  <c r="T391" i="11"/>
  <c r="P392" i="11"/>
  <c r="Q392" i="11"/>
  <c r="R392" i="11"/>
  <c r="S392" i="11"/>
  <c r="T392" i="11"/>
  <c r="P393" i="11"/>
  <c r="Q393" i="11"/>
  <c r="R393" i="11"/>
  <c r="S393" i="11"/>
  <c r="T393" i="11"/>
  <c r="P394" i="11"/>
  <c r="Q394" i="11"/>
  <c r="R394" i="11"/>
  <c r="S394" i="11"/>
  <c r="T394" i="11"/>
  <c r="P395" i="11"/>
  <c r="Q395" i="11"/>
  <c r="R395" i="11"/>
  <c r="S395" i="11"/>
  <c r="T395" i="11"/>
  <c r="P396" i="11"/>
  <c r="Q396" i="11"/>
  <c r="R396" i="11"/>
  <c r="S396" i="11"/>
  <c r="T396" i="11"/>
  <c r="P397" i="11"/>
  <c r="Q397" i="11"/>
  <c r="R397" i="11"/>
  <c r="S397" i="11"/>
  <c r="T397" i="11"/>
  <c r="P398" i="11"/>
  <c r="Q398" i="11"/>
  <c r="R398" i="11"/>
  <c r="S398" i="11"/>
  <c r="T398" i="11"/>
  <c r="P399" i="11"/>
  <c r="Q399" i="11"/>
  <c r="R399" i="11"/>
  <c r="S399" i="11"/>
  <c r="T399" i="11"/>
  <c r="P400" i="11"/>
  <c r="Q400" i="11"/>
  <c r="R400" i="11"/>
  <c r="S400" i="11"/>
  <c r="T400" i="11"/>
  <c r="P401" i="11"/>
  <c r="Q401" i="11"/>
  <c r="R401" i="11"/>
  <c r="S401" i="11"/>
  <c r="T401" i="11"/>
  <c r="P402" i="11"/>
  <c r="Q402" i="11"/>
  <c r="R402" i="11"/>
  <c r="S402" i="11"/>
  <c r="T402" i="11"/>
  <c r="P403" i="11"/>
  <c r="Q403" i="11"/>
  <c r="R403" i="11"/>
  <c r="S403" i="11"/>
  <c r="T403" i="11"/>
  <c r="P404" i="11"/>
  <c r="Q404" i="11"/>
  <c r="R404" i="11"/>
  <c r="S404" i="11"/>
  <c r="T404" i="11"/>
  <c r="P405" i="11"/>
  <c r="Q405" i="11"/>
  <c r="R405" i="11"/>
  <c r="S405" i="11"/>
  <c r="T405" i="11"/>
  <c r="P406" i="11"/>
  <c r="Q406" i="11"/>
  <c r="R406" i="11"/>
  <c r="S406" i="11"/>
  <c r="T406" i="11"/>
  <c r="P407" i="11"/>
  <c r="Q407" i="11"/>
  <c r="R407" i="11"/>
  <c r="S407" i="11"/>
  <c r="T407" i="11"/>
  <c r="P408" i="11"/>
  <c r="Q408" i="11"/>
  <c r="R408" i="11"/>
  <c r="S408" i="11"/>
  <c r="T408" i="11"/>
  <c r="P409" i="11"/>
  <c r="Q409" i="11"/>
  <c r="R409" i="11"/>
  <c r="S409" i="11"/>
  <c r="T409" i="11"/>
  <c r="P410" i="11"/>
  <c r="Q410" i="11"/>
  <c r="R410" i="11"/>
  <c r="S410" i="11"/>
  <c r="T410" i="11"/>
  <c r="P411" i="11"/>
  <c r="Q411" i="11"/>
  <c r="R411" i="11"/>
  <c r="S411" i="11"/>
  <c r="T411" i="11"/>
  <c r="P412" i="11"/>
  <c r="Q412" i="11"/>
  <c r="R412" i="11"/>
  <c r="S412" i="11"/>
  <c r="T412" i="11"/>
  <c r="P413" i="11"/>
  <c r="Q413" i="11"/>
  <c r="R413" i="11"/>
  <c r="S413" i="11"/>
  <c r="T413" i="11"/>
  <c r="P414" i="11"/>
  <c r="Q414" i="11"/>
  <c r="R414" i="11"/>
  <c r="S414" i="11"/>
  <c r="T414" i="11"/>
  <c r="P415" i="11"/>
  <c r="Q415" i="11"/>
  <c r="R415" i="11"/>
  <c r="S415" i="11"/>
  <c r="T415" i="11"/>
  <c r="P416" i="11"/>
  <c r="Q416" i="11"/>
  <c r="R416" i="11"/>
  <c r="S416" i="11"/>
  <c r="T416" i="11"/>
  <c r="P417" i="11"/>
  <c r="Q417" i="11"/>
  <c r="R417" i="11"/>
  <c r="S417" i="11"/>
  <c r="T417" i="11"/>
  <c r="P418" i="11"/>
  <c r="Q418" i="11"/>
  <c r="R418" i="11"/>
  <c r="S418" i="11"/>
  <c r="T418" i="11"/>
  <c r="P419" i="11"/>
  <c r="Q419" i="11"/>
  <c r="R419" i="11"/>
  <c r="S419" i="11"/>
  <c r="T419" i="11"/>
  <c r="P420" i="11"/>
  <c r="Q420" i="11"/>
  <c r="R420" i="11"/>
  <c r="S420" i="11"/>
  <c r="T420" i="11"/>
  <c r="P421" i="11"/>
  <c r="Q421" i="11"/>
  <c r="R421" i="11"/>
  <c r="S421" i="11"/>
  <c r="T421" i="11"/>
  <c r="P422" i="11"/>
  <c r="Q422" i="11"/>
  <c r="R422" i="11"/>
  <c r="S422" i="11"/>
  <c r="T422" i="11"/>
  <c r="P423" i="11"/>
  <c r="Q423" i="11"/>
  <c r="R423" i="11"/>
  <c r="S423" i="11"/>
  <c r="T423" i="11"/>
  <c r="P424" i="11"/>
  <c r="Q424" i="11"/>
  <c r="R424" i="11"/>
  <c r="S424" i="11"/>
  <c r="T424" i="11"/>
  <c r="P425" i="11"/>
  <c r="Q425" i="11"/>
  <c r="R425" i="11"/>
  <c r="S425" i="11"/>
  <c r="T425" i="11"/>
  <c r="P426" i="11"/>
  <c r="Q426" i="11"/>
  <c r="R426" i="11"/>
  <c r="S426" i="11"/>
  <c r="T426" i="11"/>
  <c r="P427" i="11"/>
  <c r="Q427" i="11"/>
  <c r="R427" i="11"/>
  <c r="S427" i="11"/>
  <c r="T427" i="11"/>
  <c r="P428" i="11"/>
  <c r="Q428" i="11"/>
  <c r="R428" i="11"/>
  <c r="S428" i="11"/>
  <c r="T428" i="11"/>
  <c r="P429" i="11"/>
  <c r="Q429" i="11"/>
  <c r="R429" i="11"/>
  <c r="S429" i="11"/>
  <c r="T429" i="11"/>
  <c r="P430" i="11"/>
  <c r="Q430" i="11"/>
  <c r="R430" i="11"/>
  <c r="S430" i="11"/>
  <c r="T430" i="11"/>
  <c r="P431" i="11"/>
  <c r="Q431" i="11"/>
  <c r="R431" i="11"/>
  <c r="S431" i="11"/>
  <c r="T431" i="11"/>
  <c r="P432" i="11"/>
  <c r="Q432" i="11"/>
  <c r="R432" i="11"/>
  <c r="S432" i="11"/>
  <c r="T432" i="11"/>
  <c r="P433" i="11"/>
  <c r="Q433" i="11"/>
  <c r="R433" i="11"/>
  <c r="S433" i="11"/>
  <c r="T433" i="11"/>
  <c r="P434" i="11"/>
  <c r="Q434" i="11"/>
  <c r="R434" i="11"/>
  <c r="S434" i="11"/>
  <c r="T434" i="11"/>
  <c r="P435" i="11"/>
  <c r="Q435" i="11"/>
  <c r="R435" i="11"/>
  <c r="S435" i="11"/>
  <c r="T435" i="11"/>
  <c r="P436" i="11"/>
  <c r="Q436" i="11"/>
  <c r="R436" i="11"/>
  <c r="S436" i="11"/>
  <c r="T436" i="11"/>
  <c r="P437" i="11"/>
  <c r="Q437" i="11"/>
  <c r="R437" i="11"/>
  <c r="S437" i="11"/>
  <c r="T437" i="11"/>
  <c r="P438" i="11"/>
  <c r="Q438" i="11"/>
  <c r="R438" i="11"/>
  <c r="S438" i="11"/>
  <c r="T438" i="11"/>
  <c r="P439" i="11"/>
  <c r="Q439" i="11"/>
  <c r="R439" i="11"/>
  <c r="S439" i="11"/>
  <c r="T439" i="11"/>
  <c r="P440" i="11"/>
  <c r="Q440" i="11"/>
  <c r="R440" i="11"/>
  <c r="S440" i="11"/>
  <c r="T440" i="11"/>
  <c r="P441" i="11"/>
  <c r="Q441" i="11"/>
  <c r="R441" i="11"/>
  <c r="S441" i="11"/>
  <c r="T441" i="11"/>
  <c r="P442" i="11"/>
  <c r="Q442" i="11"/>
  <c r="R442" i="11"/>
  <c r="S442" i="11"/>
  <c r="T442" i="11"/>
  <c r="P443" i="11"/>
  <c r="Q443" i="11"/>
  <c r="R443" i="11"/>
  <c r="S443" i="11"/>
  <c r="T443" i="11"/>
  <c r="P444" i="11"/>
  <c r="Q444" i="11"/>
  <c r="R444" i="11"/>
  <c r="S444" i="11"/>
  <c r="T444" i="11"/>
  <c r="P445" i="11"/>
  <c r="Q445" i="11"/>
  <c r="R445" i="11"/>
  <c r="S445" i="11"/>
  <c r="T445" i="11"/>
  <c r="P446" i="11"/>
  <c r="Q446" i="11"/>
  <c r="R446" i="11"/>
  <c r="S446" i="11"/>
  <c r="T446" i="11"/>
  <c r="P447" i="11"/>
  <c r="Q447" i="11"/>
  <c r="R447" i="11"/>
  <c r="S447" i="11"/>
  <c r="T447" i="11"/>
  <c r="P448" i="11"/>
  <c r="Q448" i="11"/>
  <c r="R448" i="11"/>
  <c r="S448" i="11"/>
  <c r="T448" i="11"/>
  <c r="P449" i="11"/>
  <c r="Q449" i="11"/>
  <c r="R449" i="11"/>
  <c r="S449" i="11"/>
  <c r="T449" i="11"/>
  <c r="P450" i="11"/>
  <c r="Q450" i="11"/>
  <c r="R450" i="11"/>
  <c r="S450" i="11"/>
  <c r="T450" i="11"/>
  <c r="P451" i="11"/>
  <c r="Q451" i="11"/>
  <c r="R451" i="11"/>
  <c r="S451" i="11"/>
  <c r="T451" i="11"/>
  <c r="P452" i="11"/>
  <c r="Q452" i="11"/>
  <c r="R452" i="11"/>
  <c r="S452" i="11"/>
  <c r="T452" i="11"/>
  <c r="P453" i="11"/>
  <c r="Q453" i="11"/>
  <c r="R453" i="11"/>
  <c r="S453" i="11"/>
  <c r="T453" i="11"/>
  <c r="P454" i="11"/>
  <c r="Q454" i="11"/>
  <c r="R454" i="11"/>
  <c r="S454" i="11"/>
  <c r="T454" i="11"/>
  <c r="P455" i="11"/>
  <c r="Q455" i="11"/>
  <c r="R455" i="11"/>
  <c r="S455" i="11"/>
  <c r="T455" i="11"/>
  <c r="P456" i="11"/>
  <c r="Q456" i="11"/>
  <c r="R456" i="11"/>
  <c r="S456" i="11"/>
  <c r="T456" i="11"/>
  <c r="P457" i="11"/>
  <c r="Q457" i="11"/>
  <c r="R457" i="11"/>
  <c r="S457" i="11"/>
  <c r="T457" i="11"/>
  <c r="P458" i="11"/>
  <c r="Q458" i="11"/>
  <c r="R458" i="11"/>
  <c r="S458" i="11"/>
  <c r="T458" i="11"/>
  <c r="P459" i="11"/>
  <c r="Q459" i="11"/>
  <c r="R459" i="11"/>
  <c r="S459" i="11"/>
  <c r="T459" i="11"/>
  <c r="P460" i="11"/>
  <c r="Q460" i="11"/>
  <c r="R460" i="11"/>
  <c r="S460" i="11"/>
  <c r="T460" i="11"/>
  <c r="P461" i="11"/>
  <c r="Q461" i="11"/>
  <c r="R461" i="11"/>
  <c r="S461" i="11"/>
  <c r="T461" i="11"/>
  <c r="P462" i="11"/>
  <c r="Q462" i="11"/>
  <c r="R462" i="11"/>
  <c r="S462" i="11"/>
  <c r="T462" i="11"/>
  <c r="P463" i="11"/>
  <c r="Q463" i="11"/>
  <c r="R463" i="11"/>
  <c r="S463" i="11"/>
  <c r="T463" i="11"/>
  <c r="P464" i="11"/>
  <c r="Q464" i="11"/>
  <c r="R464" i="11"/>
  <c r="S464" i="11"/>
  <c r="T464" i="11"/>
  <c r="P465" i="11"/>
  <c r="Q465" i="11"/>
  <c r="R465" i="11"/>
  <c r="S465" i="11"/>
  <c r="T465" i="11"/>
  <c r="P466" i="11"/>
  <c r="Q466" i="11"/>
  <c r="R466" i="11"/>
  <c r="S466" i="11"/>
  <c r="T466" i="11"/>
  <c r="P467" i="11"/>
  <c r="Q467" i="11"/>
  <c r="R467" i="11"/>
  <c r="S467" i="11"/>
  <c r="T467" i="11"/>
  <c r="P468" i="11"/>
  <c r="Q468" i="11"/>
  <c r="R468" i="11"/>
  <c r="S468" i="11"/>
  <c r="T468" i="11"/>
  <c r="P469" i="11"/>
  <c r="Q469" i="11"/>
  <c r="R469" i="11"/>
  <c r="S469" i="11"/>
  <c r="T469" i="11"/>
  <c r="P470" i="11"/>
  <c r="Q470" i="11"/>
  <c r="R470" i="11"/>
  <c r="S470" i="11"/>
  <c r="T470" i="11"/>
  <c r="P471" i="11"/>
  <c r="Q471" i="11"/>
  <c r="R471" i="11"/>
  <c r="S471" i="11"/>
  <c r="T471" i="11"/>
  <c r="P472" i="11"/>
  <c r="Q472" i="11"/>
  <c r="R472" i="11"/>
  <c r="S472" i="11"/>
  <c r="T472" i="11"/>
  <c r="P473" i="11"/>
  <c r="Q473" i="11"/>
  <c r="R473" i="11"/>
  <c r="S473" i="11"/>
  <c r="T473" i="11"/>
  <c r="P474" i="11"/>
  <c r="Q474" i="11"/>
  <c r="R474" i="11"/>
  <c r="S474" i="11"/>
  <c r="T474" i="11"/>
  <c r="P475" i="11"/>
  <c r="Q475" i="11"/>
  <c r="R475" i="11"/>
  <c r="S475" i="11"/>
  <c r="T475" i="11"/>
  <c r="P476" i="11"/>
  <c r="Q476" i="11"/>
  <c r="R476" i="11"/>
  <c r="S476" i="11"/>
  <c r="T476" i="11"/>
  <c r="P477" i="11"/>
  <c r="Q477" i="11"/>
  <c r="R477" i="11"/>
  <c r="S477" i="11"/>
  <c r="T477" i="11"/>
  <c r="P478" i="11"/>
  <c r="Q478" i="11"/>
  <c r="R478" i="11"/>
  <c r="S478" i="11"/>
  <c r="T478" i="11"/>
  <c r="P479" i="11"/>
  <c r="Q479" i="11"/>
  <c r="R479" i="11"/>
  <c r="S479" i="11"/>
  <c r="T479" i="11"/>
  <c r="P480" i="11"/>
  <c r="Q480" i="11"/>
  <c r="R480" i="11"/>
  <c r="S480" i="11"/>
  <c r="T480" i="11"/>
  <c r="P481" i="11"/>
  <c r="Q481" i="11"/>
  <c r="R481" i="11"/>
  <c r="S481" i="11"/>
  <c r="T481" i="11"/>
  <c r="P482" i="11"/>
  <c r="Q482" i="11"/>
  <c r="R482" i="11"/>
  <c r="S482" i="11"/>
  <c r="T482" i="11"/>
  <c r="P483" i="11"/>
  <c r="Q483" i="11"/>
  <c r="R483" i="11"/>
  <c r="S483" i="11"/>
  <c r="T483" i="11"/>
  <c r="P484" i="11"/>
  <c r="Q484" i="11"/>
  <c r="R484" i="11"/>
  <c r="S484" i="11"/>
  <c r="T484" i="11"/>
  <c r="P485" i="11"/>
  <c r="Q485" i="11"/>
  <c r="R485" i="11"/>
  <c r="S485" i="11"/>
  <c r="T485" i="11"/>
  <c r="P486" i="11"/>
  <c r="Q486" i="11"/>
  <c r="R486" i="11"/>
  <c r="S486" i="11"/>
  <c r="T486" i="11"/>
  <c r="P487" i="11"/>
  <c r="Q487" i="11"/>
  <c r="R487" i="11"/>
  <c r="S487" i="11"/>
  <c r="T487" i="11"/>
  <c r="P488" i="11"/>
  <c r="Q488" i="11"/>
  <c r="R488" i="11"/>
  <c r="S488" i="11"/>
  <c r="T488" i="11"/>
  <c r="P489" i="11"/>
  <c r="Q489" i="11"/>
  <c r="R489" i="11"/>
  <c r="S489" i="11"/>
  <c r="T489" i="11"/>
  <c r="P490" i="11"/>
  <c r="Q490" i="11"/>
  <c r="R490" i="11"/>
  <c r="S490" i="11"/>
  <c r="T490" i="11"/>
  <c r="P491" i="11"/>
  <c r="Q491" i="11"/>
  <c r="R491" i="11"/>
  <c r="S491" i="11"/>
  <c r="T491" i="11"/>
  <c r="P492" i="11"/>
  <c r="Q492" i="11"/>
  <c r="R492" i="11"/>
  <c r="S492" i="11"/>
  <c r="T492" i="11"/>
  <c r="P493" i="11"/>
  <c r="Q493" i="11"/>
  <c r="R493" i="11"/>
  <c r="S493" i="11"/>
  <c r="T493" i="11"/>
  <c r="P494" i="11"/>
  <c r="Q494" i="11"/>
  <c r="R494" i="11"/>
  <c r="S494" i="11"/>
  <c r="T494" i="11"/>
  <c r="P495" i="11"/>
  <c r="Q495" i="11"/>
  <c r="R495" i="11"/>
  <c r="S495" i="11"/>
  <c r="T495" i="11"/>
  <c r="P496" i="11"/>
  <c r="Q496" i="11"/>
  <c r="R496" i="11"/>
  <c r="S496" i="11"/>
  <c r="T496" i="11"/>
  <c r="P497" i="11"/>
  <c r="Q497" i="11"/>
  <c r="R497" i="11"/>
  <c r="S497" i="11"/>
  <c r="T497" i="11"/>
  <c r="P498" i="11"/>
  <c r="Q498" i="11"/>
  <c r="R498" i="11"/>
  <c r="S498" i="11"/>
  <c r="T498" i="11"/>
  <c r="P499" i="11"/>
  <c r="Q499" i="11"/>
  <c r="R499" i="11"/>
  <c r="S499" i="11"/>
  <c r="T499" i="11"/>
  <c r="P500" i="11"/>
  <c r="Q500" i="11"/>
  <c r="R500" i="11"/>
  <c r="S500" i="11"/>
  <c r="T500" i="11"/>
  <c r="P501" i="11"/>
  <c r="Q501" i="11"/>
  <c r="R501" i="11"/>
  <c r="S501" i="11"/>
  <c r="T501" i="11"/>
  <c r="P502" i="11"/>
  <c r="Q502" i="11"/>
  <c r="R502" i="11"/>
  <c r="S502" i="11"/>
  <c r="T502" i="11"/>
  <c r="P503" i="11"/>
  <c r="Q503" i="11"/>
  <c r="R503" i="11"/>
  <c r="S503" i="11"/>
  <c r="T503" i="11"/>
  <c r="P504" i="11"/>
  <c r="Q504" i="11"/>
  <c r="R504" i="11"/>
  <c r="S504" i="11"/>
  <c r="T504" i="11"/>
  <c r="P505" i="11"/>
  <c r="Q505" i="11"/>
  <c r="R505" i="11"/>
  <c r="S505" i="11"/>
  <c r="T505" i="11"/>
  <c r="P506" i="11"/>
  <c r="Q506" i="11"/>
  <c r="R506" i="11"/>
  <c r="S506" i="11"/>
  <c r="T506" i="11"/>
  <c r="P507" i="11"/>
  <c r="Q507" i="11"/>
  <c r="R507" i="11"/>
  <c r="S507" i="11"/>
  <c r="T507" i="11"/>
  <c r="P508" i="11"/>
  <c r="Q508" i="11"/>
  <c r="R508" i="11"/>
  <c r="S508" i="11"/>
  <c r="T508" i="11"/>
  <c r="P509" i="11"/>
  <c r="Q509" i="11"/>
  <c r="R509" i="11"/>
  <c r="S509" i="11"/>
  <c r="T509" i="11"/>
  <c r="P510" i="11"/>
  <c r="Q510" i="11"/>
  <c r="R510" i="11"/>
  <c r="S510" i="11"/>
  <c r="T510" i="11"/>
  <c r="P511" i="11"/>
  <c r="Q511" i="11"/>
  <c r="R511" i="11"/>
  <c r="S511" i="11"/>
  <c r="T511" i="11"/>
  <c r="P512" i="11"/>
  <c r="Q512" i="11"/>
  <c r="R512" i="11"/>
  <c r="S512" i="11"/>
  <c r="T512" i="11"/>
  <c r="P513" i="11"/>
  <c r="Q513" i="11"/>
  <c r="R513" i="11"/>
  <c r="S513" i="11"/>
  <c r="T513" i="11"/>
  <c r="P514" i="11"/>
  <c r="Q514" i="11"/>
  <c r="R514" i="11"/>
  <c r="S514" i="11"/>
  <c r="T514" i="11"/>
  <c r="P515" i="11"/>
  <c r="Q515" i="11"/>
  <c r="R515" i="11"/>
  <c r="S515" i="11"/>
  <c r="T515" i="11"/>
  <c r="P516" i="11"/>
  <c r="Q516" i="11"/>
  <c r="R516" i="11"/>
  <c r="S516" i="11"/>
  <c r="T516" i="11"/>
  <c r="P517" i="11"/>
  <c r="Q517" i="11"/>
  <c r="R517" i="11"/>
  <c r="S517" i="11"/>
  <c r="T517" i="11"/>
  <c r="P518" i="11"/>
  <c r="Q518" i="11"/>
  <c r="R518" i="11"/>
  <c r="S518" i="11"/>
  <c r="T518" i="11"/>
  <c r="P519" i="11"/>
  <c r="Q519" i="11"/>
  <c r="R519" i="11"/>
  <c r="S519" i="11"/>
  <c r="T519" i="11"/>
  <c r="P520" i="11"/>
  <c r="Q520" i="11"/>
  <c r="R520" i="11"/>
  <c r="S520" i="11"/>
  <c r="T520" i="11"/>
  <c r="P521" i="11"/>
  <c r="Q521" i="11"/>
  <c r="R521" i="11"/>
  <c r="S521" i="11"/>
  <c r="T521" i="11"/>
  <c r="P522" i="11"/>
  <c r="Q522" i="11"/>
  <c r="R522" i="11"/>
  <c r="S522" i="11"/>
  <c r="T522" i="11"/>
  <c r="P523" i="11"/>
  <c r="Q523" i="11"/>
  <c r="R523" i="11"/>
  <c r="S523" i="11"/>
  <c r="T523" i="11"/>
  <c r="P524" i="11"/>
  <c r="Q524" i="11"/>
  <c r="R524" i="11"/>
  <c r="S524" i="11"/>
  <c r="T524" i="11"/>
  <c r="P525" i="11"/>
  <c r="Q525" i="11"/>
  <c r="R525" i="11"/>
  <c r="S525" i="11"/>
  <c r="T525" i="11"/>
  <c r="P526" i="11"/>
  <c r="Q526" i="11"/>
  <c r="R526" i="11"/>
  <c r="S526" i="11"/>
  <c r="T526" i="11"/>
  <c r="P527" i="11"/>
  <c r="Q527" i="11"/>
  <c r="R527" i="11"/>
  <c r="S527" i="11"/>
  <c r="T527" i="11"/>
  <c r="P528" i="11"/>
  <c r="Q528" i="11"/>
  <c r="R528" i="11"/>
  <c r="S528" i="11"/>
  <c r="T528" i="11"/>
  <c r="P529" i="11"/>
  <c r="Q529" i="11"/>
  <c r="R529" i="11"/>
  <c r="S529" i="11"/>
  <c r="T529" i="11"/>
  <c r="P530" i="11"/>
  <c r="Q530" i="11"/>
  <c r="R530" i="11"/>
  <c r="S530" i="11"/>
  <c r="T530" i="11"/>
  <c r="P531" i="11"/>
  <c r="Q531" i="11"/>
  <c r="R531" i="11"/>
  <c r="S531" i="11"/>
  <c r="T531" i="11"/>
  <c r="P532" i="11"/>
  <c r="Q532" i="11"/>
  <c r="R532" i="11"/>
  <c r="S532" i="11"/>
  <c r="T532" i="11"/>
  <c r="P533" i="11"/>
  <c r="Q533" i="11"/>
  <c r="R533" i="11"/>
  <c r="S533" i="11"/>
  <c r="T533" i="11"/>
  <c r="P534" i="11"/>
  <c r="Q534" i="11"/>
  <c r="R534" i="11"/>
  <c r="S534" i="11"/>
  <c r="T534" i="11"/>
  <c r="P535" i="11"/>
  <c r="Q535" i="11"/>
  <c r="R535" i="11"/>
  <c r="S535" i="11"/>
  <c r="T535" i="11"/>
  <c r="P536" i="11"/>
  <c r="Q536" i="11"/>
  <c r="R536" i="11"/>
  <c r="S536" i="11"/>
  <c r="T536" i="11"/>
  <c r="P537" i="11"/>
  <c r="Q537" i="11"/>
  <c r="R537" i="11"/>
  <c r="S537" i="11"/>
  <c r="T537" i="11"/>
  <c r="P538" i="11"/>
  <c r="Q538" i="11"/>
  <c r="R538" i="11"/>
  <c r="S538" i="11"/>
  <c r="T538" i="11"/>
  <c r="P539" i="11"/>
  <c r="Q539" i="11"/>
  <c r="R539" i="11"/>
  <c r="S539" i="11"/>
  <c r="T539" i="11"/>
  <c r="P540" i="11"/>
  <c r="Q540" i="11"/>
  <c r="R540" i="11"/>
  <c r="S540" i="11"/>
  <c r="T540" i="11"/>
  <c r="P541" i="11"/>
  <c r="Q541" i="11"/>
  <c r="R541" i="11"/>
  <c r="S541" i="11"/>
  <c r="T541" i="11"/>
  <c r="P542" i="11"/>
  <c r="Q542" i="11"/>
  <c r="R542" i="11"/>
  <c r="S542" i="11"/>
  <c r="T542" i="11"/>
  <c r="P543" i="11"/>
  <c r="Q543" i="11"/>
  <c r="R543" i="11"/>
  <c r="S543" i="11"/>
  <c r="T543" i="11"/>
  <c r="P544" i="11"/>
  <c r="Q544" i="11"/>
  <c r="R544" i="11"/>
  <c r="S544" i="11"/>
  <c r="T544" i="11"/>
  <c r="P545" i="11"/>
  <c r="Q545" i="11"/>
  <c r="R545" i="11"/>
  <c r="S545" i="11"/>
  <c r="T545" i="11"/>
  <c r="P546" i="11"/>
  <c r="Q546" i="11"/>
  <c r="R546" i="11"/>
  <c r="S546" i="11"/>
  <c r="T546" i="11"/>
  <c r="P547" i="11"/>
  <c r="Q547" i="11"/>
  <c r="R547" i="11"/>
  <c r="S547" i="11"/>
  <c r="T547" i="11"/>
  <c r="P548" i="11"/>
  <c r="Q548" i="11"/>
  <c r="R548" i="11"/>
  <c r="S548" i="11"/>
  <c r="T548" i="11"/>
  <c r="P549" i="11"/>
  <c r="Q549" i="11"/>
  <c r="R549" i="11"/>
  <c r="S549" i="11"/>
  <c r="T549" i="11"/>
  <c r="P550" i="11"/>
  <c r="Q550" i="11"/>
  <c r="R550" i="11"/>
  <c r="S550" i="11"/>
  <c r="T550" i="11"/>
  <c r="P551" i="11"/>
  <c r="Q551" i="11"/>
  <c r="R551" i="11"/>
  <c r="S551" i="11"/>
  <c r="T551" i="11"/>
  <c r="P552" i="11"/>
  <c r="Q552" i="11"/>
  <c r="R552" i="11"/>
  <c r="S552" i="11"/>
  <c r="T552" i="11"/>
  <c r="P553" i="11"/>
  <c r="Q553" i="11"/>
  <c r="R553" i="11"/>
  <c r="S553" i="11"/>
  <c r="T553" i="11"/>
  <c r="P554" i="11"/>
  <c r="Q554" i="11"/>
  <c r="R554" i="11"/>
  <c r="S554" i="11"/>
  <c r="T554" i="11"/>
  <c r="P555" i="11"/>
  <c r="Q555" i="11"/>
  <c r="R555" i="11"/>
  <c r="S555" i="11"/>
  <c r="T555" i="11"/>
  <c r="P556" i="11"/>
  <c r="Q556" i="11"/>
  <c r="R556" i="11"/>
  <c r="S556" i="11"/>
  <c r="T556" i="11"/>
  <c r="P557" i="11"/>
  <c r="Q557" i="11"/>
  <c r="R557" i="11"/>
  <c r="S557" i="11"/>
  <c r="T557" i="11"/>
  <c r="P558" i="11"/>
  <c r="Q558" i="11"/>
  <c r="R558" i="11"/>
  <c r="S558" i="11"/>
  <c r="T558" i="11"/>
  <c r="P559" i="11"/>
  <c r="Q559" i="11"/>
  <c r="R559" i="11"/>
  <c r="S559" i="11"/>
  <c r="T559" i="11"/>
  <c r="P560" i="11"/>
  <c r="Q560" i="11"/>
  <c r="R560" i="11"/>
  <c r="S560" i="11"/>
  <c r="T560" i="11"/>
  <c r="P561" i="11"/>
  <c r="Q561" i="11"/>
  <c r="R561" i="11"/>
  <c r="S561" i="11"/>
  <c r="T561" i="11"/>
  <c r="P562" i="11"/>
  <c r="Q562" i="11"/>
  <c r="R562" i="11"/>
  <c r="S562" i="11"/>
  <c r="T562" i="11"/>
  <c r="P563" i="11"/>
  <c r="Q563" i="11"/>
  <c r="R563" i="11"/>
  <c r="S563" i="11"/>
  <c r="T563" i="11"/>
  <c r="P564" i="11"/>
  <c r="Q564" i="11"/>
  <c r="R564" i="11"/>
  <c r="S564" i="11"/>
  <c r="T564" i="11"/>
  <c r="P565" i="11"/>
  <c r="Q565" i="11"/>
  <c r="R565" i="11"/>
  <c r="S565" i="11"/>
  <c r="T565" i="11"/>
  <c r="P566" i="11"/>
  <c r="Q566" i="11"/>
  <c r="R566" i="11"/>
  <c r="S566" i="11"/>
  <c r="T566" i="11"/>
  <c r="P567" i="11"/>
  <c r="Q567" i="11"/>
  <c r="R567" i="11"/>
  <c r="S567" i="11"/>
  <c r="T567" i="11"/>
  <c r="P568" i="11"/>
  <c r="Q568" i="11"/>
  <c r="R568" i="11"/>
  <c r="S568" i="11"/>
  <c r="T568" i="11"/>
  <c r="P569" i="11"/>
  <c r="Q569" i="11"/>
  <c r="R569" i="11"/>
  <c r="S569" i="11"/>
  <c r="T569" i="11"/>
  <c r="P570" i="11"/>
  <c r="Q570" i="11"/>
  <c r="R570" i="11"/>
  <c r="S570" i="11"/>
  <c r="T570" i="11"/>
  <c r="P571" i="11"/>
  <c r="Q571" i="11"/>
  <c r="R571" i="11"/>
  <c r="S571" i="11"/>
  <c r="T571" i="11"/>
  <c r="P572" i="11"/>
  <c r="Q572" i="11"/>
  <c r="R572" i="11"/>
  <c r="S572" i="11"/>
  <c r="T572" i="11"/>
  <c r="P573" i="11"/>
  <c r="Q573" i="11"/>
  <c r="R573" i="11"/>
  <c r="S573" i="11"/>
  <c r="T573" i="11"/>
  <c r="P574" i="11"/>
  <c r="Q574" i="11"/>
  <c r="R574" i="11"/>
  <c r="S574" i="11"/>
  <c r="T574" i="11"/>
  <c r="P575" i="11"/>
  <c r="Q575" i="11"/>
  <c r="R575" i="11"/>
  <c r="S575" i="11"/>
  <c r="T575" i="11"/>
  <c r="P576" i="11"/>
  <c r="Q576" i="11"/>
  <c r="R576" i="11"/>
  <c r="S576" i="11"/>
  <c r="T576" i="11"/>
  <c r="P577" i="11"/>
  <c r="Q577" i="11"/>
  <c r="R577" i="11"/>
  <c r="S577" i="11"/>
  <c r="T577" i="11"/>
  <c r="P578" i="11"/>
  <c r="Q578" i="11"/>
  <c r="R578" i="11"/>
  <c r="S578" i="11"/>
  <c r="T578" i="11"/>
  <c r="P579" i="11"/>
  <c r="Q579" i="11"/>
  <c r="R579" i="11"/>
  <c r="S579" i="11"/>
  <c r="T579" i="11"/>
  <c r="P580" i="11"/>
  <c r="Q580" i="11"/>
  <c r="R580" i="11"/>
  <c r="S580" i="11"/>
  <c r="T580" i="11"/>
  <c r="P581" i="11"/>
  <c r="Q581" i="11"/>
  <c r="R581" i="11"/>
  <c r="S581" i="11"/>
  <c r="T581" i="11"/>
  <c r="P582" i="11"/>
  <c r="Q582" i="11"/>
  <c r="R582" i="11"/>
  <c r="S582" i="11"/>
  <c r="T582" i="11"/>
  <c r="P583" i="11"/>
  <c r="Q583" i="11"/>
  <c r="R583" i="11"/>
  <c r="S583" i="11"/>
  <c r="T583" i="11"/>
  <c r="P584" i="11"/>
  <c r="Q584" i="11"/>
  <c r="R584" i="11"/>
  <c r="S584" i="11"/>
  <c r="T584" i="11"/>
  <c r="P585" i="11"/>
  <c r="Q585" i="11"/>
  <c r="R585" i="11"/>
  <c r="S585" i="11"/>
  <c r="T585" i="11"/>
  <c r="P586" i="11"/>
  <c r="Q586" i="11"/>
  <c r="R586" i="11"/>
  <c r="S586" i="11"/>
  <c r="T586" i="11"/>
  <c r="P587" i="11"/>
  <c r="Q587" i="11"/>
  <c r="R587" i="11"/>
  <c r="S587" i="11"/>
  <c r="T587" i="11"/>
  <c r="P588" i="11"/>
  <c r="Q588" i="11"/>
  <c r="R588" i="11"/>
  <c r="S588" i="11"/>
  <c r="T588" i="11"/>
  <c r="P589" i="11"/>
  <c r="Q589" i="11"/>
  <c r="R589" i="11"/>
  <c r="S589" i="11"/>
  <c r="T589" i="11"/>
  <c r="P590" i="11"/>
  <c r="Q590" i="11"/>
  <c r="R590" i="11"/>
  <c r="S590" i="11"/>
  <c r="T590" i="11"/>
  <c r="P591" i="11"/>
  <c r="Q591" i="11"/>
  <c r="R591" i="11"/>
  <c r="S591" i="11"/>
  <c r="T591" i="11"/>
  <c r="P592" i="11"/>
  <c r="Q592" i="11"/>
  <c r="R592" i="11"/>
  <c r="S592" i="11"/>
  <c r="T592" i="11"/>
  <c r="P593" i="11"/>
  <c r="Q593" i="11"/>
  <c r="R593" i="11"/>
  <c r="S593" i="11"/>
  <c r="T593" i="11"/>
  <c r="P594" i="11"/>
  <c r="Q594" i="11"/>
  <c r="R594" i="11"/>
  <c r="S594" i="11"/>
  <c r="T594" i="11"/>
  <c r="P595" i="11"/>
  <c r="Q595" i="11"/>
  <c r="R595" i="11"/>
  <c r="S595" i="11"/>
  <c r="T595" i="11"/>
  <c r="P596" i="11"/>
  <c r="Q596" i="11"/>
  <c r="R596" i="11"/>
  <c r="S596" i="11"/>
  <c r="T596" i="11"/>
  <c r="P597" i="11"/>
  <c r="Q597" i="11"/>
  <c r="R597" i="11"/>
  <c r="S597" i="11"/>
  <c r="T597" i="11"/>
  <c r="P598" i="11"/>
  <c r="Q598" i="11"/>
  <c r="R598" i="11"/>
  <c r="S598" i="11"/>
  <c r="T598" i="11"/>
  <c r="P599" i="11"/>
  <c r="Q599" i="11"/>
  <c r="R599" i="11"/>
  <c r="S599" i="11"/>
  <c r="T599" i="11"/>
  <c r="P600" i="11"/>
  <c r="Q600" i="11"/>
  <c r="R600" i="11"/>
  <c r="S600" i="11"/>
  <c r="T600" i="11"/>
  <c r="P601" i="11"/>
  <c r="Q601" i="11"/>
  <c r="R601" i="11"/>
  <c r="S601" i="11"/>
  <c r="T601" i="11"/>
  <c r="P602" i="11"/>
  <c r="Q602" i="11"/>
  <c r="R602" i="11"/>
  <c r="S602" i="11"/>
  <c r="T602" i="11"/>
  <c r="P603" i="11"/>
  <c r="Q603" i="11"/>
  <c r="R603" i="11"/>
  <c r="S603" i="11"/>
  <c r="T603" i="11"/>
  <c r="P604" i="11"/>
  <c r="Q604" i="11"/>
  <c r="R604" i="11"/>
  <c r="S604" i="11"/>
  <c r="T604" i="11"/>
  <c r="P605" i="11"/>
  <c r="Q605" i="11"/>
  <c r="R605" i="11"/>
  <c r="S605" i="11"/>
  <c r="T605" i="11"/>
  <c r="P606" i="11"/>
  <c r="Q606" i="11"/>
  <c r="R606" i="11"/>
  <c r="S606" i="11"/>
  <c r="T606" i="11"/>
  <c r="P607" i="11"/>
  <c r="Q607" i="11"/>
  <c r="R607" i="11"/>
  <c r="S607" i="11"/>
  <c r="T607" i="11"/>
  <c r="P608" i="11"/>
  <c r="Q608" i="11"/>
  <c r="R608" i="11"/>
  <c r="S608" i="11"/>
  <c r="T608" i="11"/>
  <c r="P609" i="11"/>
  <c r="Q609" i="11"/>
  <c r="R609" i="11"/>
  <c r="S609" i="11"/>
  <c r="T609" i="11"/>
  <c r="P610" i="11"/>
  <c r="Q610" i="11"/>
  <c r="R610" i="11"/>
  <c r="S610" i="11"/>
  <c r="T610" i="11"/>
  <c r="P611" i="11"/>
  <c r="Q611" i="11"/>
  <c r="R611" i="11"/>
  <c r="S611" i="11"/>
  <c r="T611" i="11"/>
  <c r="P612" i="11"/>
  <c r="Q612" i="11"/>
  <c r="R612" i="11"/>
  <c r="S612" i="11"/>
  <c r="T612" i="11"/>
  <c r="P613" i="11"/>
  <c r="Q613" i="11"/>
  <c r="R613" i="11"/>
  <c r="S613" i="11"/>
  <c r="T613" i="11"/>
  <c r="P614" i="11"/>
  <c r="Q614" i="11"/>
  <c r="R614" i="11"/>
  <c r="S614" i="11"/>
  <c r="T614" i="11"/>
  <c r="P615" i="11"/>
  <c r="Q615" i="11"/>
  <c r="R615" i="11"/>
  <c r="S615" i="11"/>
  <c r="T615" i="11"/>
  <c r="P616" i="11"/>
  <c r="Q616" i="11"/>
  <c r="R616" i="11"/>
  <c r="S616" i="11"/>
  <c r="T616" i="11"/>
  <c r="P617" i="11"/>
  <c r="Q617" i="11"/>
  <c r="R617" i="11"/>
  <c r="S617" i="11"/>
  <c r="T617" i="11"/>
  <c r="P618" i="11"/>
  <c r="Q618" i="11"/>
  <c r="R618" i="11"/>
  <c r="S618" i="11"/>
  <c r="T618" i="11"/>
  <c r="P619" i="11"/>
  <c r="Q619" i="11"/>
  <c r="R619" i="11"/>
  <c r="S619" i="11"/>
  <c r="T619" i="11"/>
  <c r="P620" i="11"/>
  <c r="Q620" i="11"/>
  <c r="R620" i="11"/>
  <c r="S620" i="11"/>
  <c r="T620" i="11"/>
  <c r="P621" i="11"/>
  <c r="Q621" i="11"/>
  <c r="R621" i="11"/>
  <c r="S621" i="11"/>
  <c r="T621" i="11"/>
  <c r="P622" i="11"/>
  <c r="Q622" i="11"/>
  <c r="R622" i="11"/>
  <c r="S622" i="11"/>
  <c r="T622" i="11"/>
  <c r="P623" i="11"/>
  <c r="Q623" i="11"/>
  <c r="R623" i="11"/>
  <c r="S623" i="11"/>
  <c r="T623" i="11"/>
  <c r="P624" i="11"/>
  <c r="Q624" i="11"/>
  <c r="R624" i="11"/>
  <c r="S624" i="11"/>
  <c r="T624" i="11"/>
  <c r="P625" i="11"/>
  <c r="Q625" i="11"/>
  <c r="R625" i="11"/>
  <c r="S625" i="11"/>
  <c r="T625" i="11"/>
  <c r="P626" i="11"/>
  <c r="Q626" i="11"/>
  <c r="R626" i="11"/>
  <c r="S626" i="11"/>
  <c r="T626" i="11"/>
  <c r="P627" i="11"/>
  <c r="Q627" i="11"/>
  <c r="R627" i="11"/>
  <c r="S627" i="11"/>
  <c r="T627" i="11"/>
  <c r="P628" i="11"/>
  <c r="Q628" i="11"/>
  <c r="R628" i="11"/>
  <c r="S628" i="11"/>
  <c r="T628" i="11"/>
  <c r="P629" i="11"/>
  <c r="Q629" i="11"/>
  <c r="R629" i="11"/>
  <c r="S629" i="11"/>
  <c r="T629" i="11"/>
  <c r="P630" i="11"/>
  <c r="Q630" i="11"/>
  <c r="R630" i="11"/>
  <c r="S630" i="11"/>
  <c r="T630" i="11"/>
  <c r="P631" i="11"/>
  <c r="Q631" i="11"/>
  <c r="R631" i="11"/>
  <c r="S631" i="11"/>
  <c r="T631" i="11"/>
  <c r="P632" i="11"/>
  <c r="Q632" i="11"/>
  <c r="R632" i="11"/>
  <c r="S632" i="11"/>
  <c r="T632" i="11"/>
  <c r="P633" i="11"/>
  <c r="Q633" i="11"/>
  <c r="R633" i="11"/>
  <c r="S633" i="11"/>
  <c r="T633" i="11"/>
  <c r="P634" i="11"/>
  <c r="Q634" i="11"/>
  <c r="R634" i="11"/>
  <c r="S634" i="11"/>
  <c r="T634" i="11"/>
  <c r="P635" i="11"/>
  <c r="Q635" i="11"/>
  <c r="R635" i="11"/>
  <c r="S635" i="11"/>
  <c r="T635" i="11"/>
  <c r="P636" i="11"/>
  <c r="Q636" i="11"/>
  <c r="R636" i="11"/>
  <c r="S636" i="11"/>
  <c r="T636" i="11"/>
  <c r="P637" i="11"/>
  <c r="Q637" i="11"/>
  <c r="R637" i="11"/>
  <c r="S637" i="11"/>
  <c r="T637" i="11"/>
  <c r="P638" i="11"/>
  <c r="Q638" i="11"/>
  <c r="R638" i="11"/>
  <c r="S638" i="11"/>
  <c r="T638" i="11"/>
  <c r="P639" i="11"/>
  <c r="Q639" i="11"/>
  <c r="R639" i="11"/>
  <c r="S639" i="11"/>
  <c r="T639" i="11"/>
  <c r="P640" i="11"/>
  <c r="Q640" i="11"/>
  <c r="R640" i="11"/>
  <c r="S640" i="11"/>
  <c r="T640" i="11"/>
  <c r="P641" i="11"/>
  <c r="Q641" i="11"/>
  <c r="R641" i="11"/>
  <c r="S641" i="11"/>
  <c r="T641" i="11"/>
  <c r="P642" i="11"/>
  <c r="Q642" i="11"/>
  <c r="R642" i="11"/>
  <c r="S642" i="11"/>
  <c r="T642" i="11"/>
  <c r="P643" i="11"/>
  <c r="Q643" i="11"/>
  <c r="R643" i="11"/>
  <c r="S643" i="11"/>
  <c r="T643" i="11"/>
  <c r="P644" i="11"/>
  <c r="Q644" i="11"/>
  <c r="R644" i="11"/>
  <c r="S644" i="11"/>
  <c r="T644" i="11"/>
  <c r="P645" i="11"/>
  <c r="Q645" i="11"/>
  <c r="R645" i="11"/>
  <c r="S645" i="11"/>
  <c r="T645" i="11"/>
  <c r="P646" i="11"/>
  <c r="Q646" i="11"/>
  <c r="R646" i="11"/>
  <c r="S646" i="11"/>
  <c r="T646" i="11"/>
  <c r="P647" i="11"/>
  <c r="Q647" i="11"/>
  <c r="R647" i="11"/>
  <c r="S647" i="11"/>
  <c r="T647" i="11"/>
  <c r="P648" i="11"/>
  <c r="Q648" i="11"/>
  <c r="R648" i="11"/>
  <c r="S648" i="11"/>
  <c r="T648" i="11"/>
  <c r="P649" i="11"/>
  <c r="Q649" i="11"/>
  <c r="R649" i="11"/>
  <c r="S649" i="11"/>
  <c r="T649" i="11"/>
  <c r="P650" i="11"/>
  <c r="Q650" i="11"/>
  <c r="R650" i="11"/>
  <c r="S650" i="11"/>
  <c r="T650" i="11"/>
  <c r="P651" i="11"/>
  <c r="Q651" i="11"/>
  <c r="R651" i="11"/>
  <c r="S651" i="11"/>
  <c r="T651" i="11"/>
  <c r="P652" i="11"/>
  <c r="Q652" i="11"/>
  <c r="R652" i="11"/>
  <c r="S652" i="11"/>
  <c r="T652" i="11"/>
  <c r="P653" i="11"/>
  <c r="Q653" i="11"/>
  <c r="R653" i="11"/>
  <c r="S653" i="11"/>
  <c r="T653" i="11"/>
  <c r="P654" i="11"/>
  <c r="Q654" i="11"/>
  <c r="R654" i="11"/>
  <c r="S654" i="11"/>
  <c r="T654" i="11"/>
  <c r="P655" i="11"/>
  <c r="Q655" i="11"/>
  <c r="R655" i="11"/>
  <c r="S655" i="11"/>
  <c r="T655" i="11"/>
  <c r="P656" i="11"/>
  <c r="Q656" i="11"/>
  <c r="R656" i="11"/>
  <c r="S656" i="11"/>
  <c r="T656" i="11"/>
  <c r="P657" i="11"/>
  <c r="Q657" i="11"/>
  <c r="R657" i="11"/>
  <c r="S657" i="11"/>
  <c r="T657" i="11"/>
  <c r="P658" i="11"/>
  <c r="Q658" i="11"/>
  <c r="R658" i="11"/>
  <c r="S658" i="11"/>
  <c r="T658" i="11"/>
  <c r="P659" i="11"/>
  <c r="Q659" i="11"/>
  <c r="R659" i="11"/>
  <c r="S659" i="11"/>
  <c r="T659" i="11"/>
  <c r="P660" i="11"/>
  <c r="Q660" i="11"/>
  <c r="R660" i="11"/>
  <c r="S660" i="11"/>
  <c r="T660" i="11"/>
  <c r="P661" i="11"/>
  <c r="Q661" i="11"/>
  <c r="R661" i="11"/>
  <c r="S661" i="11"/>
  <c r="T661" i="11"/>
  <c r="P662" i="11"/>
  <c r="Q662" i="11"/>
  <c r="R662" i="11"/>
  <c r="S662" i="11"/>
  <c r="T662" i="11"/>
  <c r="P663" i="11"/>
  <c r="Q663" i="11"/>
  <c r="R663" i="11"/>
  <c r="S663" i="11"/>
  <c r="T663" i="11"/>
  <c r="P664" i="11"/>
  <c r="Q664" i="11"/>
  <c r="R664" i="11"/>
  <c r="S664" i="11"/>
  <c r="T664" i="11"/>
  <c r="P665" i="11"/>
  <c r="Q665" i="11"/>
  <c r="R665" i="11"/>
  <c r="S665" i="11"/>
  <c r="T665" i="11"/>
  <c r="P666" i="11"/>
  <c r="Q666" i="11"/>
  <c r="R666" i="11"/>
  <c r="S666" i="11"/>
  <c r="T666" i="11"/>
  <c r="P667" i="11"/>
  <c r="Q667" i="11"/>
  <c r="R667" i="11"/>
  <c r="S667" i="11"/>
  <c r="T667" i="11"/>
  <c r="P668" i="11"/>
  <c r="Q668" i="11"/>
  <c r="R668" i="11"/>
  <c r="S668" i="11"/>
  <c r="T668" i="11"/>
  <c r="P669" i="11"/>
  <c r="Q669" i="11"/>
  <c r="R669" i="11"/>
  <c r="S669" i="11"/>
  <c r="T669" i="11"/>
  <c r="P670" i="11"/>
  <c r="Q670" i="11"/>
  <c r="R670" i="11"/>
  <c r="S670" i="11"/>
  <c r="T670" i="11"/>
  <c r="P671" i="11"/>
  <c r="Q671" i="11"/>
  <c r="R671" i="11"/>
  <c r="S671" i="11"/>
  <c r="T671" i="11"/>
  <c r="P672" i="11"/>
  <c r="Q672" i="11"/>
  <c r="R672" i="11"/>
  <c r="S672" i="11"/>
  <c r="T672" i="11"/>
  <c r="P673" i="11"/>
  <c r="Q673" i="11"/>
  <c r="R673" i="11"/>
  <c r="S673" i="11"/>
  <c r="T673" i="11"/>
  <c r="P674" i="11"/>
  <c r="Q674" i="11"/>
  <c r="R674" i="11"/>
  <c r="S674" i="11"/>
  <c r="T674" i="11"/>
  <c r="P675" i="11"/>
  <c r="Q675" i="11"/>
  <c r="R675" i="11"/>
  <c r="S675" i="11"/>
  <c r="T675" i="11"/>
  <c r="P676" i="11"/>
  <c r="Q676" i="11"/>
  <c r="R676" i="11"/>
  <c r="S676" i="11"/>
  <c r="T676" i="11"/>
  <c r="P677" i="11"/>
  <c r="Q677" i="11"/>
  <c r="R677" i="11"/>
  <c r="S677" i="11"/>
  <c r="T677" i="11"/>
  <c r="P678" i="11"/>
  <c r="Q678" i="11"/>
  <c r="R678" i="11"/>
  <c r="S678" i="11"/>
  <c r="T678" i="11"/>
  <c r="P679" i="11"/>
  <c r="Q679" i="11"/>
  <c r="R679" i="11"/>
  <c r="S679" i="11"/>
  <c r="T679" i="11"/>
  <c r="P680" i="11"/>
  <c r="Q680" i="11"/>
  <c r="R680" i="11"/>
  <c r="S680" i="11"/>
  <c r="T680" i="11"/>
  <c r="P681" i="11"/>
  <c r="Q681" i="11"/>
  <c r="R681" i="11"/>
  <c r="S681" i="11"/>
  <c r="T681" i="11"/>
  <c r="P682" i="11"/>
  <c r="Q682" i="11"/>
  <c r="R682" i="11"/>
  <c r="S682" i="11"/>
  <c r="T682" i="11"/>
  <c r="P683" i="11"/>
  <c r="Q683" i="11"/>
  <c r="R683" i="11"/>
  <c r="S683" i="11"/>
  <c r="T683" i="11"/>
  <c r="P684" i="11"/>
  <c r="Q684" i="11"/>
  <c r="R684" i="11"/>
  <c r="S684" i="11"/>
  <c r="T684" i="11"/>
  <c r="P685" i="11"/>
  <c r="Q685" i="11"/>
  <c r="R685" i="11"/>
  <c r="S685" i="11"/>
  <c r="T685" i="11"/>
  <c r="P686" i="11"/>
  <c r="Q686" i="11"/>
  <c r="R686" i="11"/>
  <c r="S686" i="11"/>
  <c r="T686" i="11"/>
  <c r="P687" i="11"/>
  <c r="Q687" i="11"/>
  <c r="R687" i="11"/>
  <c r="S687" i="11"/>
  <c r="T687" i="11"/>
  <c r="P688" i="11"/>
  <c r="Q688" i="11"/>
  <c r="R688" i="11"/>
  <c r="S688" i="11"/>
  <c r="T688" i="11"/>
  <c r="P689" i="11"/>
  <c r="Q689" i="11"/>
  <c r="R689" i="11"/>
  <c r="S689" i="11"/>
  <c r="T689" i="11"/>
  <c r="P690" i="11"/>
  <c r="Q690" i="11"/>
  <c r="R690" i="11"/>
  <c r="S690" i="11"/>
  <c r="T690" i="11"/>
  <c r="P691" i="11"/>
  <c r="Q691" i="11"/>
  <c r="R691" i="11"/>
  <c r="S691" i="11"/>
  <c r="T691" i="11"/>
  <c r="P692" i="11"/>
  <c r="Q692" i="11"/>
  <c r="R692" i="11"/>
  <c r="S692" i="11"/>
  <c r="T692" i="11"/>
  <c r="P693" i="11"/>
  <c r="Q693" i="11"/>
  <c r="R693" i="11"/>
  <c r="S693" i="11"/>
  <c r="T693" i="11"/>
  <c r="P694" i="11"/>
  <c r="Q694" i="11"/>
  <c r="R694" i="11"/>
  <c r="S694" i="11"/>
  <c r="T694" i="11"/>
  <c r="P695" i="11"/>
  <c r="Q695" i="11"/>
  <c r="R695" i="11"/>
  <c r="S695" i="11"/>
  <c r="T695" i="11"/>
  <c r="P696" i="11"/>
  <c r="Q696" i="11"/>
  <c r="R696" i="11"/>
  <c r="S696" i="11"/>
  <c r="T696" i="11"/>
  <c r="P697" i="11"/>
  <c r="Q697" i="11"/>
  <c r="R697" i="11"/>
  <c r="S697" i="11"/>
  <c r="T697" i="11"/>
  <c r="P698" i="11"/>
  <c r="Q698" i="11"/>
  <c r="R698" i="11"/>
  <c r="S698" i="11"/>
  <c r="T698" i="11"/>
  <c r="P699" i="11"/>
  <c r="Q699" i="11"/>
  <c r="R699" i="11"/>
  <c r="S699" i="11"/>
  <c r="T699" i="11"/>
  <c r="P700" i="11"/>
  <c r="Q700" i="11"/>
  <c r="R700" i="11"/>
  <c r="S700" i="11"/>
  <c r="T700" i="11"/>
  <c r="P701" i="11"/>
  <c r="Q701" i="11"/>
  <c r="R701" i="11"/>
  <c r="S701" i="11"/>
  <c r="T701" i="11"/>
  <c r="P702" i="11"/>
  <c r="Q702" i="11"/>
  <c r="R702" i="11"/>
  <c r="S702" i="11"/>
  <c r="T702" i="11"/>
  <c r="P703" i="11"/>
  <c r="Q703" i="11"/>
  <c r="R703" i="11"/>
  <c r="S703" i="11"/>
  <c r="T703" i="11"/>
  <c r="P704" i="11"/>
  <c r="Q704" i="11"/>
  <c r="R704" i="11"/>
  <c r="S704" i="11"/>
  <c r="T704" i="11"/>
  <c r="P705" i="11"/>
  <c r="Q705" i="11"/>
  <c r="R705" i="11"/>
  <c r="S705" i="11"/>
  <c r="T705" i="11"/>
  <c r="P706" i="11"/>
  <c r="Q706" i="11"/>
  <c r="R706" i="11"/>
  <c r="S706" i="11"/>
  <c r="T706" i="11"/>
  <c r="P707" i="11"/>
  <c r="Q707" i="11"/>
  <c r="R707" i="11"/>
  <c r="S707" i="11"/>
  <c r="T707" i="11"/>
  <c r="P708" i="11"/>
  <c r="Q708" i="11"/>
  <c r="R708" i="11"/>
  <c r="S708" i="11"/>
  <c r="T708" i="11"/>
  <c r="P709" i="11"/>
  <c r="Q709" i="11"/>
  <c r="R709" i="11"/>
  <c r="S709" i="11"/>
  <c r="T709" i="11"/>
  <c r="P710" i="11"/>
  <c r="Q710" i="11"/>
  <c r="R710" i="11"/>
  <c r="S710" i="11"/>
  <c r="T710" i="11"/>
  <c r="P711" i="11"/>
  <c r="Q711" i="11"/>
  <c r="R711" i="11"/>
  <c r="S711" i="11"/>
  <c r="T711" i="11"/>
  <c r="P712" i="11"/>
  <c r="Q712" i="11"/>
  <c r="R712" i="11"/>
  <c r="S712" i="11"/>
  <c r="T712" i="11"/>
  <c r="P713" i="11"/>
  <c r="Q713" i="11"/>
  <c r="R713" i="11"/>
  <c r="S713" i="11"/>
  <c r="T713" i="11"/>
  <c r="P714" i="11"/>
  <c r="Q714" i="11"/>
  <c r="R714" i="11"/>
  <c r="S714" i="11"/>
  <c r="T714" i="11"/>
  <c r="P715" i="11"/>
  <c r="Q715" i="11"/>
  <c r="R715" i="11"/>
  <c r="S715" i="11"/>
  <c r="T715" i="11"/>
  <c r="P716" i="11"/>
  <c r="Q716" i="11"/>
  <c r="R716" i="11"/>
  <c r="S716" i="11"/>
  <c r="T716" i="11"/>
  <c r="P717" i="11"/>
  <c r="Q717" i="11"/>
  <c r="R717" i="11"/>
  <c r="S717" i="11"/>
  <c r="T717" i="11"/>
  <c r="P718" i="11"/>
  <c r="Q718" i="11"/>
  <c r="R718" i="11"/>
  <c r="S718" i="11"/>
  <c r="T718" i="11"/>
  <c r="P719" i="11"/>
  <c r="Q719" i="11"/>
  <c r="R719" i="11"/>
  <c r="S719" i="11"/>
  <c r="T719" i="11"/>
  <c r="P720" i="11"/>
  <c r="Q720" i="11"/>
  <c r="R720" i="11"/>
  <c r="S720" i="11"/>
  <c r="T720" i="11"/>
  <c r="P721" i="11"/>
  <c r="Q721" i="11"/>
  <c r="R721" i="11"/>
  <c r="S721" i="11"/>
  <c r="T721" i="11"/>
  <c r="P722" i="11"/>
  <c r="Q722" i="11"/>
  <c r="R722" i="11"/>
  <c r="S722" i="11"/>
  <c r="T722" i="11"/>
  <c r="P723" i="11"/>
  <c r="Q723" i="11"/>
  <c r="R723" i="11"/>
  <c r="S723" i="11"/>
  <c r="T723" i="11"/>
  <c r="P724" i="11"/>
  <c r="Q724" i="11"/>
  <c r="R724" i="11"/>
  <c r="S724" i="11"/>
  <c r="T724" i="11"/>
  <c r="P725" i="11"/>
  <c r="Q725" i="11"/>
  <c r="R725" i="11"/>
  <c r="S725" i="11"/>
  <c r="T725" i="11"/>
  <c r="P726" i="11"/>
  <c r="Q726" i="11"/>
  <c r="R726" i="11"/>
  <c r="S726" i="11"/>
  <c r="T726" i="11"/>
  <c r="P727" i="11"/>
  <c r="Q727" i="11"/>
  <c r="R727" i="11"/>
  <c r="S727" i="11"/>
  <c r="T727" i="11"/>
  <c r="P728" i="11"/>
  <c r="Q728" i="11"/>
  <c r="R728" i="11"/>
  <c r="S728" i="11"/>
  <c r="T728" i="11"/>
  <c r="P729" i="11"/>
  <c r="Q729" i="11"/>
  <c r="R729" i="11"/>
  <c r="S729" i="11"/>
  <c r="T729" i="11"/>
  <c r="P730" i="11"/>
  <c r="Q730" i="11"/>
  <c r="R730" i="11"/>
  <c r="S730" i="11"/>
  <c r="T730" i="11"/>
  <c r="P731" i="11"/>
  <c r="Q731" i="11"/>
  <c r="R731" i="11"/>
  <c r="S731" i="11"/>
  <c r="T731" i="11"/>
  <c r="P732" i="11"/>
  <c r="Q732" i="11"/>
  <c r="R732" i="11"/>
  <c r="S732" i="11"/>
  <c r="T732" i="11"/>
  <c r="P733" i="11"/>
  <c r="Q733" i="11"/>
  <c r="R733" i="11"/>
  <c r="S733" i="11"/>
  <c r="T733" i="11"/>
  <c r="P734" i="11"/>
  <c r="Q734" i="11"/>
  <c r="R734" i="11"/>
  <c r="S734" i="11"/>
  <c r="T734" i="11"/>
  <c r="P735" i="11"/>
  <c r="Q735" i="11"/>
  <c r="R735" i="11"/>
  <c r="S735" i="11"/>
  <c r="T735" i="11"/>
  <c r="P736" i="11"/>
  <c r="Q736" i="11"/>
  <c r="R736" i="11"/>
  <c r="S736" i="11"/>
  <c r="T736" i="11"/>
  <c r="P737" i="11"/>
  <c r="Q737" i="11"/>
  <c r="R737" i="11"/>
  <c r="S737" i="11"/>
  <c r="T737" i="11"/>
  <c r="P738" i="11"/>
  <c r="Q738" i="11"/>
  <c r="R738" i="11"/>
  <c r="S738" i="11"/>
  <c r="T738" i="11"/>
  <c r="P739" i="11"/>
  <c r="Q739" i="11"/>
  <c r="R739" i="11"/>
  <c r="S739" i="11"/>
  <c r="T739" i="11"/>
  <c r="P740" i="11"/>
  <c r="Q740" i="11"/>
  <c r="R740" i="11"/>
  <c r="S740" i="11"/>
  <c r="T740" i="11"/>
  <c r="P741" i="11"/>
  <c r="Q741" i="11"/>
  <c r="R741" i="11"/>
  <c r="S741" i="11"/>
  <c r="T741" i="11"/>
  <c r="P742" i="11"/>
  <c r="Q742" i="11"/>
  <c r="R742" i="11"/>
  <c r="S742" i="11"/>
  <c r="T742" i="11"/>
  <c r="P743" i="11"/>
  <c r="Q743" i="11"/>
  <c r="R743" i="11"/>
  <c r="S743" i="11"/>
  <c r="T743" i="11"/>
  <c r="P744" i="11"/>
  <c r="Q744" i="11"/>
  <c r="R744" i="11"/>
  <c r="S744" i="11"/>
  <c r="T744" i="11"/>
  <c r="P745" i="11"/>
  <c r="Q745" i="11"/>
  <c r="R745" i="11"/>
  <c r="S745" i="11"/>
  <c r="T745" i="11"/>
  <c r="P746" i="11"/>
  <c r="Q746" i="11"/>
  <c r="R746" i="11"/>
  <c r="S746" i="11"/>
  <c r="T746" i="11"/>
  <c r="P747" i="11"/>
  <c r="Q747" i="11"/>
  <c r="R747" i="11"/>
  <c r="S747" i="11"/>
  <c r="T747" i="11"/>
  <c r="P748" i="11"/>
  <c r="Q748" i="11"/>
  <c r="R748" i="11"/>
  <c r="S748" i="11"/>
  <c r="T748" i="11"/>
  <c r="P749" i="11"/>
  <c r="Q749" i="11"/>
  <c r="R749" i="11"/>
  <c r="S749" i="11"/>
  <c r="T749" i="11"/>
  <c r="P750" i="11"/>
  <c r="Q750" i="11"/>
  <c r="R750" i="11"/>
  <c r="S750" i="11"/>
  <c r="T750" i="11"/>
  <c r="P751" i="11"/>
  <c r="Q751" i="11"/>
  <c r="R751" i="11"/>
  <c r="S751" i="11"/>
  <c r="T751" i="11"/>
  <c r="P752" i="11"/>
  <c r="Q752" i="11"/>
  <c r="R752" i="11"/>
  <c r="S752" i="11"/>
  <c r="T752" i="11"/>
  <c r="P753" i="11"/>
  <c r="Q753" i="11"/>
  <c r="R753" i="11"/>
  <c r="S753" i="11"/>
  <c r="T753" i="11"/>
  <c r="P754" i="11"/>
  <c r="Q754" i="11"/>
  <c r="R754" i="11"/>
  <c r="S754" i="11"/>
  <c r="T754" i="11"/>
  <c r="P755" i="11"/>
  <c r="Q755" i="11"/>
  <c r="R755" i="11"/>
  <c r="S755" i="11"/>
  <c r="T755" i="11"/>
  <c r="P756" i="11"/>
  <c r="Q756" i="11"/>
  <c r="R756" i="11"/>
  <c r="S756" i="11"/>
  <c r="T756" i="11"/>
  <c r="P757" i="11"/>
  <c r="Q757" i="11"/>
  <c r="R757" i="11"/>
  <c r="S757" i="11"/>
  <c r="T757" i="11"/>
  <c r="P758" i="11"/>
  <c r="Q758" i="11"/>
  <c r="R758" i="11"/>
  <c r="S758" i="11"/>
  <c r="T758" i="11"/>
  <c r="P759" i="11"/>
  <c r="Q759" i="11"/>
  <c r="R759" i="11"/>
  <c r="S759" i="11"/>
  <c r="T759" i="11"/>
  <c r="P760" i="11"/>
  <c r="Q760" i="11"/>
  <c r="R760" i="11"/>
  <c r="S760" i="11"/>
  <c r="T760" i="11"/>
  <c r="P761" i="11"/>
  <c r="Q761" i="11"/>
  <c r="R761" i="11"/>
  <c r="S761" i="11"/>
  <c r="T761" i="11"/>
  <c r="P762" i="11"/>
  <c r="Q762" i="11"/>
  <c r="R762" i="11"/>
  <c r="S762" i="11"/>
  <c r="T762" i="11"/>
  <c r="P763" i="11"/>
  <c r="Q763" i="11"/>
  <c r="R763" i="11"/>
  <c r="S763" i="11"/>
  <c r="T763" i="11"/>
  <c r="P764" i="11"/>
  <c r="Q764" i="11"/>
  <c r="R764" i="11"/>
  <c r="S764" i="11"/>
  <c r="T764" i="11"/>
  <c r="P765" i="11"/>
  <c r="Q765" i="11"/>
  <c r="R765" i="11"/>
  <c r="S765" i="11"/>
  <c r="T765" i="11"/>
  <c r="P766" i="11"/>
  <c r="Q766" i="11"/>
  <c r="R766" i="11"/>
  <c r="S766" i="11"/>
  <c r="T766" i="11"/>
  <c r="P767" i="11"/>
  <c r="Q767" i="11"/>
  <c r="R767" i="11"/>
  <c r="S767" i="11"/>
  <c r="T767" i="11"/>
  <c r="P768" i="11"/>
  <c r="Q768" i="11"/>
  <c r="R768" i="11"/>
  <c r="S768" i="11"/>
  <c r="T768" i="11"/>
  <c r="P769" i="11"/>
  <c r="Q769" i="11"/>
  <c r="R769" i="11"/>
  <c r="S769" i="11"/>
  <c r="T769" i="11"/>
  <c r="P770" i="11"/>
  <c r="Q770" i="11"/>
  <c r="R770" i="11"/>
  <c r="S770" i="11"/>
  <c r="T770" i="11"/>
  <c r="P771" i="11"/>
  <c r="Q771" i="11"/>
  <c r="R771" i="11"/>
  <c r="S771" i="11"/>
  <c r="T771" i="11"/>
  <c r="P772" i="11"/>
  <c r="Q772" i="11"/>
  <c r="R772" i="11"/>
  <c r="S772" i="11"/>
  <c r="T772" i="11"/>
  <c r="P773" i="11"/>
  <c r="Q773" i="11"/>
  <c r="R773" i="11"/>
  <c r="S773" i="11"/>
  <c r="T773" i="11"/>
  <c r="P774" i="11"/>
  <c r="Q774" i="11"/>
  <c r="R774" i="11"/>
  <c r="S774" i="11"/>
  <c r="T774" i="11"/>
  <c r="P775" i="11"/>
  <c r="Q775" i="11"/>
  <c r="R775" i="11"/>
  <c r="S775" i="11"/>
  <c r="T775" i="11"/>
  <c r="P776" i="11"/>
  <c r="Q776" i="11"/>
  <c r="R776" i="11"/>
  <c r="S776" i="11"/>
  <c r="T776" i="11"/>
  <c r="P777" i="11"/>
  <c r="Q777" i="11"/>
  <c r="R777" i="11"/>
  <c r="S777" i="11"/>
  <c r="T777" i="11"/>
  <c r="P778" i="11"/>
  <c r="Q778" i="11"/>
  <c r="R778" i="11"/>
  <c r="S778" i="11"/>
  <c r="T778" i="11"/>
  <c r="P779" i="11"/>
  <c r="Q779" i="11"/>
  <c r="R779" i="11"/>
  <c r="S779" i="11"/>
  <c r="T779" i="11"/>
  <c r="P780" i="11"/>
  <c r="Q780" i="11"/>
  <c r="R780" i="11"/>
  <c r="S780" i="11"/>
  <c r="T780" i="11"/>
  <c r="P781" i="11"/>
  <c r="Q781" i="11"/>
  <c r="R781" i="11"/>
  <c r="S781" i="11"/>
  <c r="T781" i="11"/>
  <c r="P782" i="11"/>
  <c r="Q782" i="11"/>
  <c r="R782" i="11"/>
  <c r="S782" i="11"/>
  <c r="T782" i="11"/>
  <c r="P783" i="11"/>
  <c r="Q783" i="11"/>
  <c r="R783" i="11"/>
  <c r="S783" i="11"/>
  <c r="T783" i="11"/>
  <c r="P784" i="11"/>
  <c r="Q784" i="11"/>
  <c r="R784" i="11"/>
  <c r="S784" i="11"/>
  <c r="T784" i="11"/>
  <c r="P785" i="11"/>
  <c r="Q785" i="11"/>
  <c r="R785" i="11"/>
  <c r="S785" i="11"/>
  <c r="T785" i="11"/>
  <c r="P786" i="11"/>
  <c r="Q786" i="11"/>
  <c r="R786" i="11"/>
  <c r="S786" i="11"/>
  <c r="T786" i="11"/>
  <c r="P787" i="11"/>
  <c r="Q787" i="11"/>
  <c r="R787" i="11"/>
  <c r="S787" i="11"/>
  <c r="T787" i="11"/>
  <c r="P788" i="11"/>
  <c r="Q788" i="11"/>
  <c r="R788" i="11"/>
  <c r="S788" i="11"/>
  <c r="T788" i="11"/>
  <c r="P789" i="11"/>
  <c r="Q789" i="11"/>
  <c r="R789" i="11"/>
  <c r="S789" i="11"/>
  <c r="T789" i="11"/>
  <c r="P790" i="11"/>
  <c r="Q790" i="11"/>
  <c r="R790" i="11"/>
  <c r="S790" i="11"/>
  <c r="T790" i="11"/>
  <c r="P791" i="11"/>
  <c r="Q791" i="11"/>
  <c r="R791" i="11"/>
  <c r="S791" i="11"/>
  <c r="T791" i="11"/>
  <c r="P792" i="11"/>
  <c r="Q792" i="11"/>
  <c r="R792" i="11"/>
  <c r="S792" i="11"/>
  <c r="T792" i="11"/>
  <c r="P793" i="11"/>
  <c r="Q793" i="11"/>
  <c r="R793" i="11"/>
  <c r="S793" i="11"/>
  <c r="T793" i="11"/>
  <c r="P794" i="11"/>
  <c r="Q794" i="11"/>
  <c r="R794" i="11"/>
  <c r="S794" i="11"/>
  <c r="T794" i="11"/>
  <c r="P795" i="11"/>
  <c r="Q795" i="11"/>
  <c r="R795" i="11"/>
  <c r="S795" i="11"/>
  <c r="T795" i="11"/>
  <c r="P796" i="11"/>
  <c r="Q796" i="11"/>
  <c r="R796" i="11"/>
  <c r="S796" i="11"/>
  <c r="T796" i="11"/>
  <c r="P797" i="11"/>
  <c r="Q797" i="11"/>
  <c r="R797" i="11"/>
  <c r="S797" i="11"/>
  <c r="T797" i="11"/>
  <c r="P798" i="11"/>
  <c r="Q798" i="11"/>
  <c r="R798" i="11"/>
  <c r="S798" i="11"/>
  <c r="T798" i="11"/>
  <c r="P799" i="11"/>
  <c r="Q799" i="11"/>
  <c r="R799" i="11"/>
  <c r="S799" i="11"/>
  <c r="T799" i="11"/>
  <c r="P800" i="11"/>
  <c r="Q800" i="11"/>
  <c r="R800" i="11"/>
  <c r="S800" i="11"/>
  <c r="T800" i="11"/>
  <c r="P801" i="11"/>
  <c r="Q801" i="11"/>
  <c r="R801" i="11"/>
  <c r="S801" i="11"/>
  <c r="T801" i="11"/>
  <c r="P802" i="11"/>
  <c r="Q802" i="11"/>
  <c r="R802" i="11"/>
  <c r="S802" i="11"/>
  <c r="T802" i="11"/>
  <c r="P803" i="11"/>
  <c r="Q803" i="11"/>
  <c r="R803" i="11"/>
  <c r="S803" i="11"/>
  <c r="T803" i="11"/>
  <c r="P804" i="11"/>
  <c r="Q804" i="11"/>
  <c r="R804" i="11"/>
  <c r="S804" i="11"/>
  <c r="T804" i="11"/>
  <c r="P805" i="11"/>
  <c r="Q805" i="11"/>
  <c r="R805" i="11"/>
  <c r="S805" i="11"/>
  <c r="T805" i="11"/>
  <c r="P806" i="11"/>
  <c r="Q806" i="11"/>
  <c r="R806" i="11"/>
  <c r="S806" i="11"/>
  <c r="T806" i="11"/>
  <c r="P807" i="11"/>
  <c r="Q807" i="11"/>
  <c r="R807" i="11"/>
  <c r="S807" i="11"/>
  <c r="T807" i="11"/>
  <c r="P808" i="11"/>
  <c r="Q808" i="11"/>
  <c r="R808" i="11"/>
  <c r="S808" i="11"/>
  <c r="T808" i="11"/>
  <c r="P809" i="11"/>
  <c r="Q809" i="11"/>
  <c r="R809" i="11"/>
  <c r="S809" i="11"/>
  <c r="T809" i="11"/>
  <c r="P810" i="11"/>
  <c r="Q810" i="11"/>
  <c r="R810" i="11"/>
  <c r="S810" i="11"/>
  <c r="T810" i="11"/>
  <c r="P811" i="11"/>
  <c r="Q811" i="11"/>
  <c r="R811" i="11"/>
  <c r="S811" i="11"/>
  <c r="T811" i="11"/>
  <c r="P812" i="11"/>
  <c r="Q812" i="11"/>
  <c r="R812" i="11"/>
  <c r="S812" i="11"/>
  <c r="T812" i="11"/>
  <c r="P813" i="11"/>
  <c r="Q813" i="11"/>
  <c r="R813" i="11"/>
  <c r="S813" i="11"/>
  <c r="T813" i="11"/>
  <c r="P814" i="11"/>
  <c r="Q814" i="11"/>
  <c r="R814" i="11"/>
  <c r="S814" i="11"/>
  <c r="T814" i="11"/>
  <c r="P815" i="11"/>
  <c r="Q815" i="11"/>
  <c r="R815" i="11"/>
  <c r="S815" i="11"/>
  <c r="T815" i="11"/>
  <c r="P816" i="11"/>
  <c r="Q816" i="11"/>
  <c r="R816" i="11"/>
  <c r="S816" i="11"/>
  <c r="T816" i="11"/>
  <c r="P817" i="11"/>
  <c r="Q817" i="11"/>
  <c r="R817" i="11"/>
  <c r="S817" i="11"/>
  <c r="T817" i="11"/>
  <c r="P818" i="11"/>
  <c r="Q818" i="11"/>
  <c r="R818" i="11"/>
  <c r="S818" i="11"/>
  <c r="T818" i="11"/>
  <c r="P819" i="11"/>
  <c r="Q819" i="11"/>
  <c r="R819" i="11"/>
  <c r="S819" i="11"/>
  <c r="T819" i="11"/>
  <c r="P820" i="11"/>
  <c r="Q820" i="11"/>
  <c r="R820" i="11"/>
  <c r="S820" i="11"/>
  <c r="T820" i="11"/>
  <c r="P821" i="11"/>
  <c r="Q821" i="11"/>
  <c r="R821" i="11"/>
  <c r="S821" i="11"/>
  <c r="T821" i="11"/>
  <c r="P822" i="11"/>
  <c r="Q822" i="11"/>
  <c r="R822" i="11"/>
  <c r="S822" i="11"/>
  <c r="T822" i="11"/>
  <c r="P823" i="11"/>
  <c r="Q823" i="11"/>
  <c r="R823" i="11"/>
  <c r="S823" i="11"/>
  <c r="T823" i="11"/>
  <c r="P824" i="11"/>
  <c r="Q824" i="11"/>
  <c r="R824" i="11"/>
  <c r="S824" i="11"/>
  <c r="T824" i="11"/>
  <c r="P825" i="11"/>
  <c r="Q825" i="11"/>
  <c r="R825" i="11"/>
  <c r="S825" i="11"/>
  <c r="T825" i="11"/>
  <c r="P826" i="11"/>
  <c r="Q826" i="11"/>
  <c r="R826" i="11"/>
  <c r="S826" i="11"/>
  <c r="T826" i="11"/>
  <c r="P827" i="11"/>
  <c r="Q827" i="11"/>
  <c r="R827" i="11"/>
  <c r="S827" i="11"/>
  <c r="T827" i="11"/>
  <c r="P828" i="11"/>
  <c r="Q828" i="11"/>
  <c r="R828" i="11"/>
  <c r="S828" i="11"/>
  <c r="T828" i="11"/>
  <c r="P829" i="11"/>
  <c r="Q829" i="11"/>
  <c r="R829" i="11"/>
  <c r="S829" i="11"/>
  <c r="T829" i="11"/>
  <c r="P830" i="11"/>
  <c r="Q830" i="11"/>
  <c r="R830" i="11"/>
  <c r="S830" i="11"/>
  <c r="T830" i="11"/>
  <c r="P831" i="11"/>
  <c r="Q831" i="11"/>
  <c r="R831" i="11"/>
  <c r="S831" i="11"/>
  <c r="T831" i="11"/>
  <c r="P832" i="11"/>
  <c r="Q832" i="11"/>
  <c r="R832" i="11"/>
  <c r="S832" i="11"/>
  <c r="T832" i="11"/>
  <c r="P833" i="11"/>
  <c r="Q833" i="11"/>
  <c r="R833" i="11"/>
  <c r="S833" i="11"/>
  <c r="T833" i="11"/>
  <c r="P834" i="11"/>
  <c r="Q834" i="11"/>
  <c r="R834" i="11"/>
  <c r="S834" i="11"/>
  <c r="T834" i="11"/>
  <c r="P835" i="11"/>
  <c r="Q835" i="11"/>
  <c r="R835" i="11"/>
  <c r="S835" i="11"/>
  <c r="T835" i="11"/>
  <c r="P836" i="11"/>
  <c r="Q836" i="11"/>
  <c r="R836" i="11"/>
  <c r="S836" i="11"/>
  <c r="T836" i="11"/>
  <c r="P837" i="11"/>
  <c r="Q837" i="11"/>
  <c r="R837" i="11"/>
  <c r="S837" i="11"/>
  <c r="T837" i="11"/>
  <c r="P838" i="11"/>
  <c r="Q838" i="11"/>
  <c r="R838" i="11"/>
  <c r="S838" i="11"/>
  <c r="T838" i="11"/>
  <c r="P839" i="11"/>
  <c r="Q839" i="11"/>
  <c r="R839" i="11"/>
  <c r="S839" i="11"/>
  <c r="T839" i="11"/>
  <c r="P840" i="11"/>
  <c r="Q840" i="11"/>
  <c r="R840" i="11"/>
  <c r="S840" i="11"/>
  <c r="T840" i="11"/>
  <c r="P841" i="11"/>
  <c r="Q841" i="11"/>
  <c r="R841" i="11"/>
  <c r="S841" i="11"/>
  <c r="T841" i="11"/>
  <c r="P842" i="11"/>
  <c r="Q842" i="11"/>
  <c r="R842" i="11"/>
  <c r="S842" i="11"/>
  <c r="T842" i="11"/>
  <c r="P843" i="11"/>
  <c r="Q843" i="11"/>
  <c r="R843" i="11"/>
  <c r="S843" i="11"/>
  <c r="T843" i="11"/>
  <c r="P844" i="11"/>
  <c r="Q844" i="11"/>
  <c r="R844" i="11"/>
  <c r="S844" i="11"/>
  <c r="T844" i="11"/>
  <c r="P845" i="11"/>
  <c r="Q845" i="11"/>
  <c r="R845" i="11"/>
  <c r="S845" i="11"/>
  <c r="T845" i="11"/>
  <c r="P846" i="11"/>
  <c r="Q846" i="11"/>
  <c r="R846" i="11"/>
  <c r="S846" i="11"/>
  <c r="T846" i="11"/>
  <c r="P847" i="11"/>
  <c r="Q847" i="11"/>
  <c r="R847" i="11"/>
  <c r="S847" i="11"/>
  <c r="T847" i="11"/>
  <c r="P848" i="11"/>
  <c r="Q848" i="11"/>
  <c r="R848" i="11"/>
  <c r="S848" i="11"/>
  <c r="T848" i="11"/>
  <c r="P849" i="11"/>
  <c r="Q849" i="11"/>
  <c r="R849" i="11"/>
  <c r="S849" i="11"/>
  <c r="T849" i="11"/>
  <c r="P850" i="11"/>
  <c r="Q850" i="11"/>
  <c r="R850" i="11"/>
  <c r="S850" i="11"/>
  <c r="T850" i="11"/>
  <c r="P851" i="11"/>
  <c r="Q851" i="11"/>
  <c r="R851" i="11"/>
  <c r="S851" i="11"/>
  <c r="T851" i="11"/>
  <c r="P852" i="11"/>
  <c r="Q852" i="11"/>
  <c r="R852" i="11"/>
  <c r="S852" i="11"/>
  <c r="T852" i="11"/>
  <c r="P853" i="11"/>
  <c r="Q853" i="11"/>
  <c r="R853" i="11"/>
  <c r="S853" i="11"/>
  <c r="T853" i="11"/>
  <c r="P854" i="11"/>
  <c r="Q854" i="11"/>
  <c r="R854" i="11"/>
  <c r="S854" i="11"/>
  <c r="T854" i="11"/>
  <c r="P855" i="11"/>
  <c r="Q855" i="11"/>
  <c r="R855" i="11"/>
  <c r="S855" i="11"/>
  <c r="T855" i="11"/>
  <c r="P856" i="11"/>
  <c r="Q856" i="11"/>
  <c r="R856" i="11"/>
  <c r="S856" i="11"/>
  <c r="T856" i="11"/>
  <c r="P857" i="11"/>
  <c r="Q857" i="11"/>
  <c r="R857" i="11"/>
  <c r="S857" i="11"/>
  <c r="T857" i="11"/>
  <c r="P858" i="11"/>
  <c r="Q858" i="11"/>
  <c r="R858" i="11"/>
  <c r="S858" i="11"/>
  <c r="T858" i="11"/>
  <c r="P859" i="11"/>
  <c r="Q859" i="11"/>
  <c r="R859" i="11"/>
  <c r="S859" i="11"/>
  <c r="T859" i="11"/>
  <c r="P860" i="11"/>
  <c r="Q860" i="11"/>
  <c r="R860" i="11"/>
  <c r="S860" i="11"/>
  <c r="T860" i="11"/>
  <c r="P861" i="11"/>
  <c r="Q861" i="11"/>
  <c r="R861" i="11"/>
  <c r="S861" i="11"/>
  <c r="T861" i="11"/>
  <c r="P862" i="11"/>
  <c r="Q862" i="11"/>
  <c r="R862" i="11"/>
  <c r="S862" i="11"/>
  <c r="T862" i="11"/>
  <c r="P863" i="11"/>
  <c r="Q863" i="11"/>
  <c r="R863" i="11"/>
  <c r="S863" i="11"/>
  <c r="T863" i="11"/>
  <c r="P864" i="11"/>
  <c r="Q864" i="11"/>
  <c r="R864" i="11"/>
  <c r="S864" i="11"/>
  <c r="T864" i="11"/>
  <c r="P865" i="11"/>
  <c r="Q865" i="11"/>
  <c r="R865" i="11"/>
  <c r="S865" i="11"/>
  <c r="T865" i="11"/>
  <c r="P866" i="11"/>
  <c r="Q866" i="11"/>
  <c r="R866" i="11"/>
  <c r="S866" i="11"/>
  <c r="T866" i="11"/>
  <c r="P867" i="11"/>
  <c r="Q867" i="11"/>
  <c r="R867" i="11"/>
  <c r="S867" i="11"/>
  <c r="T867" i="11"/>
  <c r="P868" i="11"/>
  <c r="Q868" i="11"/>
  <c r="R868" i="11"/>
  <c r="S868" i="11"/>
  <c r="T868" i="11"/>
  <c r="P869" i="11"/>
  <c r="Q869" i="11"/>
  <c r="R869" i="11"/>
  <c r="S869" i="11"/>
  <c r="T869" i="11"/>
  <c r="P870" i="11"/>
  <c r="Q870" i="11"/>
  <c r="R870" i="11"/>
  <c r="S870" i="11"/>
  <c r="T870" i="11"/>
  <c r="P871" i="11"/>
  <c r="Q871" i="11"/>
  <c r="R871" i="11"/>
  <c r="S871" i="11"/>
  <c r="T871" i="11"/>
  <c r="P872" i="11"/>
  <c r="Q872" i="11"/>
  <c r="R872" i="11"/>
  <c r="S872" i="11"/>
  <c r="T872" i="11"/>
  <c r="P873" i="11"/>
  <c r="Q873" i="11"/>
  <c r="R873" i="11"/>
  <c r="S873" i="11"/>
  <c r="T873" i="11"/>
  <c r="P874" i="11"/>
  <c r="Q874" i="11"/>
  <c r="R874" i="11"/>
  <c r="S874" i="11"/>
  <c r="T874" i="11"/>
  <c r="P875" i="11"/>
  <c r="Q875" i="11"/>
  <c r="R875" i="11"/>
  <c r="S875" i="11"/>
  <c r="T875" i="11"/>
  <c r="P876" i="11"/>
  <c r="Q876" i="11"/>
  <c r="R876" i="11"/>
  <c r="S876" i="11"/>
  <c r="T876" i="11"/>
  <c r="P877" i="11"/>
  <c r="Q877" i="11"/>
  <c r="R877" i="11"/>
  <c r="S877" i="11"/>
  <c r="T877" i="11"/>
  <c r="P878" i="11"/>
  <c r="Q878" i="11"/>
  <c r="R878" i="11"/>
  <c r="S878" i="11"/>
  <c r="T878" i="11"/>
  <c r="P879" i="11"/>
  <c r="Q879" i="11"/>
  <c r="R879" i="11"/>
  <c r="S879" i="11"/>
  <c r="T879" i="11"/>
  <c r="P880" i="11"/>
  <c r="Q880" i="11"/>
  <c r="R880" i="11"/>
  <c r="S880" i="11"/>
  <c r="T880" i="11"/>
  <c r="P881" i="11"/>
  <c r="Q881" i="11"/>
  <c r="R881" i="11"/>
  <c r="S881" i="11"/>
  <c r="T881" i="11"/>
  <c r="P882" i="11"/>
  <c r="Q882" i="11"/>
  <c r="R882" i="11"/>
  <c r="S882" i="11"/>
  <c r="T882" i="11"/>
  <c r="P883" i="11"/>
  <c r="Q883" i="11"/>
  <c r="R883" i="11"/>
  <c r="S883" i="11"/>
  <c r="T883" i="11"/>
  <c r="P884" i="11"/>
  <c r="Q884" i="11"/>
  <c r="R884" i="11"/>
  <c r="S884" i="11"/>
  <c r="T884" i="11"/>
  <c r="P885" i="11"/>
  <c r="Q885" i="11"/>
  <c r="R885" i="11"/>
  <c r="S885" i="11"/>
  <c r="T885" i="11"/>
  <c r="P886" i="11"/>
  <c r="Q886" i="11"/>
  <c r="R886" i="11"/>
  <c r="S886" i="11"/>
  <c r="T886" i="11"/>
  <c r="P887" i="11"/>
  <c r="Q887" i="11"/>
  <c r="R887" i="11"/>
  <c r="S887" i="11"/>
  <c r="T887" i="11"/>
  <c r="P888" i="11"/>
  <c r="Q888" i="11"/>
  <c r="R888" i="11"/>
  <c r="S888" i="11"/>
  <c r="T888" i="11"/>
  <c r="P889" i="11"/>
  <c r="Q889" i="11"/>
  <c r="R889" i="11"/>
  <c r="S889" i="11"/>
  <c r="T889" i="11"/>
  <c r="P890" i="11"/>
  <c r="Q890" i="11"/>
  <c r="R890" i="11"/>
  <c r="S890" i="11"/>
  <c r="T890" i="11"/>
  <c r="P891" i="11"/>
  <c r="Q891" i="11"/>
  <c r="R891" i="11"/>
  <c r="S891" i="11"/>
  <c r="T891" i="11"/>
  <c r="P892" i="11"/>
  <c r="Q892" i="11"/>
  <c r="R892" i="11"/>
  <c r="S892" i="11"/>
  <c r="T892" i="11"/>
  <c r="P893" i="11"/>
  <c r="Q893" i="11"/>
  <c r="R893" i="11"/>
  <c r="S893" i="11"/>
  <c r="T893" i="11"/>
  <c r="P894" i="11"/>
  <c r="Q894" i="11"/>
  <c r="R894" i="11"/>
  <c r="S894" i="11"/>
  <c r="T894" i="11"/>
  <c r="P895" i="11"/>
  <c r="Q895" i="11"/>
  <c r="R895" i="11"/>
  <c r="S895" i="11"/>
  <c r="T895" i="11"/>
  <c r="P896" i="11"/>
  <c r="Q896" i="11"/>
  <c r="R896" i="11"/>
  <c r="S896" i="11"/>
  <c r="T896" i="11"/>
  <c r="P897" i="11"/>
  <c r="Q897" i="11"/>
  <c r="R897" i="11"/>
  <c r="S897" i="11"/>
  <c r="T897" i="11"/>
  <c r="P898" i="11"/>
  <c r="Q898" i="11"/>
  <c r="R898" i="11"/>
  <c r="S898" i="11"/>
  <c r="T898" i="11"/>
  <c r="P899" i="11"/>
  <c r="Q899" i="11"/>
  <c r="R899" i="11"/>
  <c r="S899" i="11"/>
  <c r="T899" i="11"/>
  <c r="P900" i="11"/>
  <c r="Q900" i="11"/>
  <c r="R900" i="11"/>
  <c r="S900" i="11"/>
  <c r="T900" i="11"/>
  <c r="P901" i="11"/>
  <c r="Q901" i="11"/>
  <c r="R901" i="11"/>
  <c r="S901" i="11"/>
  <c r="T901" i="11"/>
  <c r="P902" i="11"/>
  <c r="Q902" i="11"/>
  <c r="R902" i="11"/>
  <c r="S902" i="11"/>
  <c r="T902" i="11"/>
  <c r="P903" i="11"/>
  <c r="Q903" i="11"/>
  <c r="R903" i="11"/>
  <c r="S903" i="11"/>
  <c r="T903" i="11"/>
  <c r="P904" i="11"/>
  <c r="Q904" i="11"/>
  <c r="R904" i="11"/>
  <c r="S904" i="11"/>
  <c r="T904" i="11"/>
  <c r="P905" i="11"/>
  <c r="Q905" i="11"/>
  <c r="R905" i="11"/>
  <c r="S905" i="11"/>
  <c r="T905" i="11"/>
  <c r="P906" i="11"/>
  <c r="Q906" i="11"/>
  <c r="R906" i="11"/>
  <c r="S906" i="11"/>
  <c r="T906" i="11"/>
  <c r="P907" i="11"/>
  <c r="Q907" i="11"/>
  <c r="R907" i="11"/>
  <c r="S907" i="11"/>
  <c r="T907" i="11"/>
  <c r="P908" i="11"/>
  <c r="Q908" i="11"/>
  <c r="R908" i="11"/>
  <c r="S908" i="11"/>
  <c r="T908" i="11"/>
  <c r="P909" i="11"/>
  <c r="Q909" i="11"/>
  <c r="R909" i="11"/>
  <c r="S909" i="11"/>
  <c r="T909" i="11"/>
  <c r="P910" i="11"/>
  <c r="Q910" i="11"/>
  <c r="R910" i="11"/>
  <c r="S910" i="11"/>
  <c r="T910" i="11"/>
  <c r="P911" i="11"/>
  <c r="Q911" i="11"/>
  <c r="R911" i="11"/>
  <c r="S911" i="11"/>
  <c r="T911" i="11"/>
  <c r="P912" i="11"/>
  <c r="Q912" i="11"/>
  <c r="R912" i="11"/>
  <c r="S912" i="11"/>
  <c r="T912" i="11"/>
  <c r="P913" i="11"/>
  <c r="Q913" i="11"/>
  <c r="R913" i="11"/>
  <c r="S913" i="11"/>
  <c r="T913" i="11"/>
  <c r="P914" i="11"/>
  <c r="Q914" i="11"/>
  <c r="R914" i="11"/>
  <c r="S914" i="11"/>
  <c r="T914" i="11"/>
  <c r="P915" i="11"/>
  <c r="Q915" i="11"/>
  <c r="R915" i="11"/>
  <c r="S915" i="11"/>
  <c r="T915" i="11"/>
  <c r="P916" i="11"/>
  <c r="Q916" i="11"/>
  <c r="R916" i="11"/>
  <c r="S916" i="11"/>
  <c r="T916" i="11"/>
  <c r="P917" i="11"/>
  <c r="Q917" i="11"/>
  <c r="R917" i="11"/>
  <c r="S917" i="11"/>
  <c r="T917" i="11"/>
  <c r="P918" i="11"/>
  <c r="Q918" i="11"/>
  <c r="R918" i="11"/>
  <c r="S918" i="11"/>
  <c r="T918" i="11"/>
  <c r="P919" i="11"/>
  <c r="Q919" i="11"/>
  <c r="R919" i="11"/>
  <c r="S919" i="11"/>
  <c r="T919" i="11"/>
  <c r="P920" i="11"/>
  <c r="Q920" i="11"/>
  <c r="R920" i="11"/>
  <c r="S920" i="11"/>
  <c r="T920" i="11"/>
  <c r="P921" i="11"/>
  <c r="Q921" i="11"/>
  <c r="R921" i="11"/>
  <c r="S921" i="11"/>
  <c r="T921" i="11"/>
  <c r="P922" i="11"/>
  <c r="Q922" i="11"/>
  <c r="R922" i="11"/>
  <c r="S922" i="11"/>
  <c r="T922" i="11"/>
  <c r="P923" i="11"/>
  <c r="Q923" i="11"/>
  <c r="R923" i="11"/>
  <c r="S923" i="11"/>
  <c r="T923" i="11"/>
  <c r="P924" i="11"/>
  <c r="Q924" i="11"/>
  <c r="R924" i="11"/>
  <c r="S924" i="11"/>
  <c r="T924" i="11"/>
  <c r="P925" i="11"/>
  <c r="Q925" i="11"/>
  <c r="R925" i="11"/>
  <c r="S925" i="11"/>
  <c r="T925" i="11"/>
  <c r="P926" i="11"/>
  <c r="Q926" i="11"/>
  <c r="R926" i="11"/>
  <c r="S926" i="11"/>
  <c r="T926" i="11"/>
  <c r="P927" i="11"/>
  <c r="Q927" i="11"/>
  <c r="R927" i="11"/>
  <c r="S927" i="11"/>
  <c r="T927" i="11"/>
  <c r="P928" i="11"/>
  <c r="Q928" i="11"/>
  <c r="R928" i="11"/>
  <c r="S928" i="11"/>
  <c r="T928" i="11"/>
  <c r="P929" i="11"/>
  <c r="Q929" i="11"/>
  <c r="R929" i="11"/>
  <c r="S929" i="11"/>
  <c r="T929" i="11"/>
  <c r="P930" i="11"/>
  <c r="Q930" i="11"/>
  <c r="R930" i="11"/>
  <c r="S930" i="11"/>
  <c r="T930" i="11"/>
  <c r="P931" i="11"/>
  <c r="Q931" i="11"/>
  <c r="R931" i="11"/>
  <c r="S931" i="11"/>
  <c r="T931" i="11"/>
  <c r="P932" i="11"/>
  <c r="Q932" i="11"/>
  <c r="R932" i="11"/>
  <c r="S932" i="11"/>
  <c r="T932" i="11"/>
  <c r="P933" i="11"/>
  <c r="Q933" i="11"/>
  <c r="R933" i="11"/>
  <c r="S933" i="11"/>
  <c r="T933" i="11"/>
  <c r="P934" i="11"/>
  <c r="Q934" i="11"/>
  <c r="R934" i="11"/>
  <c r="S934" i="11"/>
  <c r="T934" i="11"/>
  <c r="P935" i="11"/>
  <c r="Q935" i="11"/>
  <c r="R935" i="11"/>
  <c r="S935" i="11"/>
  <c r="T935" i="11"/>
  <c r="P936" i="11"/>
  <c r="Q936" i="11"/>
  <c r="R936" i="11"/>
  <c r="S936" i="11"/>
  <c r="T936" i="11"/>
  <c r="P937" i="11"/>
  <c r="Q937" i="11"/>
  <c r="R937" i="11"/>
  <c r="S937" i="11"/>
  <c r="T937" i="11"/>
  <c r="P938" i="11"/>
  <c r="Q938" i="11"/>
  <c r="R938" i="11"/>
  <c r="S938" i="11"/>
  <c r="T938" i="11"/>
  <c r="P939" i="11"/>
  <c r="Q939" i="11"/>
  <c r="R939" i="11"/>
  <c r="S939" i="11"/>
  <c r="T939" i="11"/>
  <c r="P940" i="11"/>
  <c r="Q940" i="11"/>
  <c r="R940" i="11"/>
  <c r="S940" i="11"/>
  <c r="T940" i="11"/>
  <c r="P941" i="11"/>
  <c r="Q941" i="11"/>
  <c r="R941" i="11"/>
  <c r="S941" i="11"/>
  <c r="T941" i="11"/>
  <c r="P942" i="11"/>
  <c r="Q942" i="11"/>
  <c r="R942" i="11"/>
  <c r="S942" i="11"/>
  <c r="T942" i="11"/>
  <c r="P943" i="11"/>
  <c r="Q943" i="11"/>
  <c r="R943" i="11"/>
  <c r="S943" i="11"/>
  <c r="T943" i="11"/>
  <c r="P944" i="11"/>
  <c r="Q944" i="11"/>
  <c r="R944" i="11"/>
  <c r="S944" i="11"/>
  <c r="T944" i="11"/>
  <c r="P945" i="11"/>
  <c r="Q945" i="11"/>
  <c r="R945" i="11"/>
  <c r="S945" i="11"/>
  <c r="T945" i="11"/>
  <c r="P946" i="11"/>
  <c r="Q946" i="11"/>
  <c r="R946" i="11"/>
  <c r="S946" i="11"/>
  <c r="T946" i="11"/>
  <c r="P947" i="11"/>
  <c r="Q947" i="11"/>
  <c r="R947" i="11"/>
  <c r="S947" i="11"/>
  <c r="T947" i="11"/>
  <c r="P948" i="11"/>
  <c r="Q948" i="11"/>
  <c r="R948" i="11"/>
  <c r="S948" i="11"/>
  <c r="T948" i="11"/>
  <c r="P949" i="11"/>
  <c r="Q949" i="11"/>
  <c r="R949" i="11"/>
  <c r="S949" i="11"/>
  <c r="T949" i="11"/>
  <c r="P950" i="11"/>
  <c r="Q950" i="11"/>
  <c r="R950" i="11"/>
  <c r="S950" i="11"/>
  <c r="T950" i="11"/>
  <c r="P951" i="11"/>
  <c r="Q951" i="11"/>
  <c r="R951" i="11"/>
  <c r="S951" i="11"/>
  <c r="T951" i="11"/>
  <c r="P952" i="11"/>
  <c r="Q952" i="11"/>
  <c r="R952" i="11"/>
  <c r="S952" i="11"/>
  <c r="T952" i="11"/>
  <c r="P953" i="11"/>
  <c r="Q953" i="11"/>
  <c r="R953" i="11"/>
  <c r="S953" i="11"/>
  <c r="T953" i="11"/>
  <c r="P954" i="11"/>
  <c r="Q954" i="11"/>
  <c r="R954" i="11"/>
  <c r="S954" i="11"/>
  <c r="T954" i="11"/>
  <c r="P955" i="11"/>
  <c r="Q955" i="11"/>
  <c r="R955" i="11"/>
  <c r="S955" i="11"/>
  <c r="T955" i="11"/>
  <c r="P956" i="11"/>
  <c r="Q956" i="11"/>
  <c r="R956" i="11"/>
  <c r="S956" i="11"/>
  <c r="T956" i="11"/>
  <c r="P957" i="11"/>
  <c r="Q957" i="11"/>
  <c r="R957" i="11"/>
  <c r="S957" i="11"/>
  <c r="T957" i="11"/>
  <c r="P958" i="11"/>
  <c r="Q958" i="11"/>
  <c r="R958" i="11"/>
  <c r="S958" i="11"/>
  <c r="T958" i="11"/>
  <c r="P959" i="11"/>
  <c r="Q959" i="11"/>
  <c r="R959" i="11"/>
  <c r="S959" i="11"/>
  <c r="T959" i="11"/>
  <c r="P960" i="11"/>
  <c r="Q960" i="11"/>
  <c r="R960" i="11"/>
  <c r="S960" i="11"/>
  <c r="T960" i="11"/>
  <c r="P961" i="11"/>
  <c r="Q961" i="11"/>
  <c r="R961" i="11"/>
  <c r="S961" i="11"/>
  <c r="T961" i="11"/>
  <c r="P962" i="11"/>
  <c r="Q962" i="11"/>
  <c r="R962" i="11"/>
  <c r="S962" i="11"/>
  <c r="T962" i="11"/>
  <c r="P963" i="11"/>
  <c r="Q963" i="11"/>
  <c r="R963" i="11"/>
  <c r="S963" i="11"/>
  <c r="T963" i="11"/>
  <c r="P964" i="11"/>
  <c r="Q964" i="11"/>
  <c r="R964" i="11"/>
  <c r="S964" i="11"/>
  <c r="T964" i="11"/>
  <c r="P965" i="11"/>
  <c r="Q965" i="11"/>
  <c r="R965" i="11"/>
  <c r="S965" i="11"/>
  <c r="T965" i="11"/>
  <c r="P966" i="11"/>
  <c r="Q966" i="11"/>
  <c r="R966" i="11"/>
  <c r="S966" i="11"/>
  <c r="T966" i="11"/>
  <c r="P967" i="11"/>
  <c r="Q967" i="11"/>
  <c r="R967" i="11"/>
  <c r="S967" i="11"/>
  <c r="T967" i="11"/>
  <c r="P968" i="11"/>
  <c r="Q968" i="11"/>
  <c r="R968" i="11"/>
  <c r="S968" i="11"/>
  <c r="T968" i="11"/>
  <c r="P969" i="11"/>
  <c r="Q969" i="11"/>
  <c r="R969" i="11"/>
  <c r="S969" i="11"/>
  <c r="T969" i="11"/>
  <c r="P970" i="11"/>
  <c r="Q970" i="11"/>
  <c r="R970" i="11"/>
  <c r="S970" i="11"/>
  <c r="T970" i="11"/>
  <c r="P971" i="11"/>
  <c r="Q971" i="11"/>
  <c r="R971" i="11"/>
  <c r="S971" i="11"/>
  <c r="T971" i="11"/>
  <c r="P972" i="11"/>
  <c r="Q972" i="11"/>
  <c r="R972" i="11"/>
  <c r="S972" i="11"/>
  <c r="T972" i="11"/>
  <c r="P973" i="11"/>
  <c r="Q973" i="11"/>
  <c r="R973" i="11"/>
  <c r="S973" i="11"/>
  <c r="T973" i="11"/>
  <c r="P974" i="11"/>
  <c r="Q974" i="11"/>
  <c r="R974" i="11"/>
  <c r="S974" i="11"/>
  <c r="T974" i="11"/>
  <c r="P975" i="11"/>
  <c r="Q975" i="11"/>
  <c r="R975" i="11"/>
  <c r="S975" i="11"/>
  <c r="T975" i="11"/>
  <c r="P976" i="11"/>
  <c r="Q976" i="11"/>
  <c r="R976" i="11"/>
  <c r="S976" i="11"/>
  <c r="T976" i="11"/>
  <c r="P977" i="11"/>
  <c r="Q977" i="11"/>
  <c r="R977" i="11"/>
  <c r="S977" i="11"/>
  <c r="T977" i="11"/>
  <c r="P978" i="11"/>
  <c r="Q978" i="11"/>
  <c r="R978" i="11"/>
  <c r="S978" i="11"/>
  <c r="T978" i="11"/>
  <c r="P979" i="11"/>
  <c r="Q979" i="11"/>
  <c r="R979" i="11"/>
  <c r="S979" i="11"/>
  <c r="T979" i="11"/>
  <c r="P980" i="11"/>
  <c r="Q980" i="11"/>
  <c r="R980" i="11"/>
  <c r="S980" i="11"/>
  <c r="T980" i="11"/>
  <c r="P981" i="11"/>
  <c r="Q981" i="11"/>
  <c r="R981" i="11"/>
  <c r="S981" i="11"/>
  <c r="T981" i="11"/>
  <c r="P982" i="11"/>
  <c r="Q982" i="11"/>
  <c r="R982" i="11"/>
  <c r="S982" i="11"/>
  <c r="T982" i="11"/>
  <c r="P983" i="11"/>
  <c r="Q983" i="11"/>
  <c r="R983" i="11"/>
  <c r="S983" i="11"/>
  <c r="T983" i="11"/>
  <c r="P984" i="11"/>
  <c r="Q984" i="11"/>
  <c r="R984" i="11"/>
  <c r="S984" i="11"/>
  <c r="T984" i="11"/>
  <c r="P985" i="11"/>
  <c r="Q985" i="11"/>
  <c r="R985" i="11"/>
  <c r="S985" i="11"/>
  <c r="T985" i="11"/>
  <c r="P986" i="11"/>
  <c r="Q986" i="11"/>
  <c r="R986" i="11"/>
  <c r="S986" i="11"/>
  <c r="T986" i="11"/>
  <c r="P987" i="11"/>
  <c r="Q987" i="11"/>
  <c r="R987" i="11"/>
  <c r="S987" i="11"/>
  <c r="T987" i="11"/>
  <c r="P988" i="11"/>
  <c r="Q988" i="11"/>
  <c r="R988" i="11"/>
  <c r="S988" i="11"/>
  <c r="T988" i="11"/>
  <c r="P989" i="11"/>
  <c r="Q989" i="11"/>
  <c r="R989" i="11"/>
  <c r="S989" i="11"/>
  <c r="T989" i="11"/>
  <c r="P990" i="11"/>
  <c r="Q990" i="11"/>
  <c r="R990" i="11"/>
  <c r="S990" i="11"/>
  <c r="T990" i="11"/>
  <c r="P991" i="11"/>
  <c r="Q991" i="11"/>
  <c r="R991" i="11"/>
  <c r="S991" i="11"/>
  <c r="T991" i="11"/>
  <c r="P992" i="11"/>
  <c r="Q992" i="11"/>
  <c r="R992" i="11"/>
  <c r="S992" i="11"/>
  <c r="T992" i="11"/>
  <c r="P993" i="11"/>
  <c r="Q993" i="11"/>
  <c r="R993" i="11"/>
  <c r="S993" i="11"/>
  <c r="T993" i="11"/>
  <c r="P994" i="11"/>
  <c r="Q994" i="11"/>
  <c r="R994" i="11"/>
  <c r="S994" i="11"/>
  <c r="T994" i="11"/>
  <c r="P995" i="11"/>
  <c r="Q995" i="11"/>
  <c r="R995" i="11"/>
  <c r="S995" i="11"/>
  <c r="T995" i="11"/>
  <c r="P996" i="11"/>
  <c r="Q996" i="11"/>
  <c r="R996" i="11"/>
  <c r="S996" i="11"/>
  <c r="T996" i="11"/>
  <c r="P997" i="11"/>
  <c r="Q997" i="11"/>
  <c r="R997" i="11"/>
  <c r="S997" i="11"/>
  <c r="T997" i="11"/>
  <c r="P998" i="11"/>
  <c r="Q998" i="11"/>
  <c r="R998" i="11"/>
  <c r="S998" i="11"/>
  <c r="T998" i="11"/>
  <c r="P999" i="11"/>
  <c r="Q999" i="11"/>
  <c r="R999" i="11"/>
  <c r="S999" i="11"/>
  <c r="T999" i="11"/>
  <c r="P1000" i="11"/>
  <c r="Q1000" i="11"/>
  <c r="R1000" i="11"/>
  <c r="S1000" i="11"/>
  <c r="T1000" i="11"/>
  <c r="P1001" i="11"/>
  <c r="Q1001" i="11"/>
  <c r="R1001" i="11"/>
  <c r="S1001" i="11"/>
  <c r="T1001" i="11"/>
  <c r="P1002" i="11"/>
  <c r="Q1002" i="11"/>
  <c r="R1002" i="11"/>
  <c r="S1002" i="11"/>
  <c r="T1002" i="11"/>
  <c r="P1003" i="11"/>
  <c r="Q1003" i="11"/>
  <c r="R1003" i="11"/>
  <c r="S1003" i="11"/>
  <c r="T1003" i="11"/>
  <c r="P1004" i="11"/>
  <c r="Q1004" i="11"/>
  <c r="R1004" i="11"/>
  <c r="S1004" i="11"/>
  <c r="T1004" i="11"/>
  <c r="P1005" i="11"/>
  <c r="Q1005" i="11"/>
  <c r="R1005" i="11"/>
  <c r="S1005" i="11"/>
  <c r="T1005" i="11"/>
  <c r="P1006" i="11"/>
  <c r="Q1006" i="11"/>
  <c r="R1006" i="11"/>
  <c r="S1006" i="11"/>
  <c r="T1006" i="11"/>
  <c r="P1007" i="11"/>
  <c r="Q1007" i="11"/>
  <c r="R1007" i="11"/>
  <c r="S1007" i="11"/>
  <c r="T1007" i="11"/>
  <c r="P1008" i="11"/>
  <c r="Q1008" i="11"/>
  <c r="R1008" i="11"/>
  <c r="S1008" i="11"/>
  <c r="T1008" i="11"/>
  <c r="P1009" i="11"/>
  <c r="Q1009" i="11"/>
  <c r="R1009" i="11"/>
  <c r="S1009" i="11"/>
  <c r="T1009" i="11"/>
  <c r="P1010" i="11"/>
  <c r="Q1010" i="11"/>
  <c r="R1010" i="11"/>
  <c r="S1010" i="11"/>
  <c r="T1010" i="11"/>
  <c r="P1011" i="11"/>
  <c r="Q1011" i="11"/>
  <c r="R1011" i="11"/>
  <c r="S1011" i="11"/>
  <c r="T1011" i="11"/>
  <c r="P1012" i="11"/>
  <c r="Q1012" i="11"/>
  <c r="R1012" i="11"/>
  <c r="S1012" i="11"/>
  <c r="T1012" i="11"/>
  <c r="P1013" i="11"/>
  <c r="Q1013" i="11"/>
  <c r="R1013" i="11"/>
  <c r="S1013" i="11"/>
  <c r="T1013" i="11"/>
  <c r="P1014" i="11"/>
  <c r="Q1014" i="11"/>
  <c r="R1014" i="11"/>
  <c r="S1014" i="11"/>
  <c r="T1014" i="11"/>
  <c r="P1015" i="11"/>
  <c r="Q1015" i="11"/>
  <c r="R1015" i="11"/>
  <c r="S1015" i="11"/>
  <c r="T1015" i="11"/>
  <c r="P1016" i="11"/>
  <c r="Q1016" i="11"/>
  <c r="R1016" i="11"/>
  <c r="S1016" i="11"/>
  <c r="T1016" i="11"/>
  <c r="P1017" i="11"/>
  <c r="Q1017" i="11"/>
  <c r="R1017" i="11"/>
  <c r="S1017" i="11"/>
  <c r="T1017" i="11"/>
  <c r="P1018" i="11"/>
  <c r="Q1018" i="11"/>
  <c r="R1018" i="11"/>
  <c r="S1018" i="11"/>
  <c r="T1018" i="11"/>
  <c r="P1019" i="11"/>
  <c r="Q1019" i="11"/>
  <c r="R1019" i="11"/>
  <c r="S1019" i="11"/>
  <c r="T1019" i="11"/>
  <c r="P1020" i="11"/>
  <c r="Q1020" i="11"/>
  <c r="R1020" i="11"/>
  <c r="S1020" i="11"/>
  <c r="T1020" i="11"/>
  <c r="P1021" i="11"/>
  <c r="Q1021" i="11"/>
  <c r="R1021" i="11"/>
  <c r="S1021" i="11"/>
  <c r="T1021" i="11"/>
  <c r="P1022" i="11"/>
  <c r="Q1022" i="11"/>
  <c r="R1022" i="11"/>
  <c r="S1022" i="11"/>
  <c r="T1022" i="11"/>
  <c r="P1023" i="11"/>
  <c r="Q1023" i="11"/>
  <c r="R1023" i="11"/>
  <c r="S1023" i="11"/>
  <c r="T1023" i="11"/>
  <c r="P1024" i="11"/>
  <c r="Q1024" i="11"/>
  <c r="R1024" i="11"/>
  <c r="S1024" i="11"/>
  <c r="T1024" i="11"/>
  <c r="P1025" i="11"/>
  <c r="Q1025" i="11"/>
  <c r="R1025" i="11"/>
  <c r="S1025" i="11"/>
  <c r="T1025" i="11"/>
  <c r="P1026" i="11"/>
  <c r="Q1026" i="11"/>
  <c r="R1026" i="11"/>
  <c r="S1026" i="11"/>
  <c r="T1026" i="11"/>
  <c r="P1027" i="11"/>
  <c r="Q1027" i="11"/>
  <c r="R1027" i="11"/>
  <c r="S1027" i="11"/>
  <c r="T1027" i="11"/>
  <c r="P1028" i="11"/>
  <c r="Q1028" i="11"/>
  <c r="R1028" i="11"/>
  <c r="S1028" i="11"/>
  <c r="T1028" i="11"/>
  <c r="P1029" i="11"/>
  <c r="Q1029" i="11"/>
  <c r="R1029" i="11"/>
  <c r="S1029" i="11"/>
  <c r="T1029" i="11"/>
  <c r="P1030" i="11"/>
  <c r="Q1030" i="11"/>
  <c r="R1030" i="11"/>
  <c r="S1030" i="11"/>
  <c r="T1030" i="11"/>
  <c r="P1031" i="11"/>
  <c r="Q1031" i="11"/>
  <c r="R1031" i="11"/>
  <c r="S1031" i="11"/>
  <c r="T1031" i="11"/>
  <c r="P1032" i="11"/>
  <c r="Q1032" i="11"/>
  <c r="R1032" i="11"/>
  <c r="S1032" i="11"/>
  <c r="T1032" i="11"/>
  <c r="P1033" i="11"/>
  <c r="Q1033" i="11"/>
  <c r="R1033" i="11"/>
  <c r="S1033" i="11"/>
  <c r="T1033" i="11"/>
  <c r="P1034" i="11"/>
  <c r="Q1034" i="11"/>
  <c r="R1034" i="11"/>
  <c r="S1034" i="11"/>
  <c r="T1034" i="11"/>
  <c r="P1035" i="11"/>
  <c r="Q1035" i="11"/>
  <c r="R1035" i="11"/>
  <c r="S1035" i="11"/>
  <c r="T1035" i="11"/>
  <c r="P1036" i="11"/>
  <c r="Q1036" i="11"/>
  <c r="R1036" i="11"/>
  <c r="S1036" i="11"/>
  <c r="T1036" i="11"/>
  <c r="P1037" i="11"/>
  <c r="Q1037" i="11"/>
  <c r="R1037" i="11"/>
  <c r="S1037" i="11"/>
  <c r="T1037" i="11"/>
  <c r="P1038" i="11"/>
  <c r="Q1038" i="11"/>
  <c r="R1038" i="11"/>
  <c r="S1038" i="11"/>
  <c r="T1038" i="11"/>
  <c r="P1039" i="11"/>
  <c r="Q1039" i="11"/>
  <c r="R1039" i="11"/>
  <c r="S1039" i="11"/>
  <c r="T1039" i="11"/>
  <c r="P1040" i="11"/>
  <c r="Q1040" i="11"/>
  <c r="R1040" i="11"/>
  <c r="S1040" i="11"/>
  <c r="T1040" i="11"/>
  <c r="P1041" i="11"/>
  <c r="Q1041" i="11"/>
  <c r="R1041" i="11"/>
  <c r="S1041" i="11"/>
  <c r="T1041" i="11"/>
  <c r="P1042" i="11"/>
  <c r="Q1042" i="11"/>
  <c r="R1042" i="11"/>
  <c r="S1042" i="11"/>
  <c r="T1042" i="11"/>
  <c r="P1043" i="11"/>
  <c r="Q1043" i="11"/>
  <c r="R1043" i="11"/>
  <c r="S1043" i="11"/>
  <c r="T1043" i="11"/>
  <c r="P1044" i="11"/>
  <c r="Q1044" i="11"/>
  <c r="R1044" i="11"/>
  <c r="S1044" i="11"/>
  <c r="T1044" i="11"/>
  <c r="P1045" i="11"/>
  <c r="Q1045" i="11"/>
  <c r="R1045" i="11"/>
  <c r="S1045" i="11"/>
  <c r="T1045" i="11"/>
  <c r="P1046" i="11"/>
  <c r="Q1046" i="11"/>
  <c r="R1046" i="11"/>
  <c r="S1046" i="11"/>
  <c r="T1046" i="11"/>
  <c r="P1047" i="11"/>
  <c r="Q1047" i="11"/>
  <c r="R1047" i="11"/>
  <c r="S1047" i="11"/>
  <c r="T1047" i="11"/>
  <c r="P1048" i="11"/>
  <c r="Q1048" i="11"/>
  <c r="R1048" i="11"/>
  <c r="S1048" i="11"/>
  <c r="T1048" i="11"/>
  <c r="P1049" i="11"/>
  <c r="Q1049" i="11"/>
  <c r="R1049" i="11"/>
  <c r="S1049" i="11"/>
  <c r="T1049" i="11"/>
  <c r="P1050" i="11"/>
  <c r="Q1050" i="11"/>
  <c r="R1050" i="11"/>
  <c r="S1050" i="11"/>
  <c r="T1050" i="11"/>
  <c r="P1051" i="11"/>
  <c r="Q1051" i="11"/>
  <c r="R1051" i="11"/>
  <c r="S1051" i="11"/>
  <c r="T1051" i="11"/>
  <c r="P1052" i="11"/>
  <c r="Q1052" i="11"/>
  <c r="R1052" i="11"/>
  <c r="S1052" i="11"/>
  <c r="T1052" i="11"/>
  <c r="P1053" i="11"/>
  <c r="Q1053" i="11"/>
  <c r="R1053" i="11"/>
  <c r="S1053" i="11"/>
  <c r="T1053" i="11"/>
  <c r="P1054" i="11"/>
  <c r="Q1054" i="11"/>
  <c r="R1054" i="11"/>
  <c r="S1054" i="11"/>
  <c r="T1054" i="11"/>
  <c r="P1055" i="11"/>
  <c r="Q1055" i="11"/>
  <c r="R1055" i="11"/>
  <c r="S1055" i="11"/>
  <c r="T1055" i="11"/>
  <c r="P1056" i="11"/>
  <c r="Q1056" i="11"/>
  <c r="R1056" i="11"/>
  <c r="S1056" i="11"/>
  <c r="T1056" i="11"/>
  <c r="P1057" i="11"/>
  <c r="Q1057" i="11"/>
  <c r="R1057" i="11"/>
  <c r="S1057" i="11"/>
  <c r="T1057" i="11"/>
  <c r="P1058" i="11"/>
  <c r="Q1058" i="11"/>
  <c r="R1058" i="11"/>
  <c r="S1058" i="11"/>
  <c r="T1058" i="11"/>
  <c r="P1059" i="11"/>
  <c r="Q1059" i="11"/>
  <c r="R1059" i="11"/>
  <c r="S1059" i="11"/>
  <c r="T1059" i="11"/>
  <c r="P1060" i="11"/>
  <c r="Q1060" i="11"/>
  <c r="R1060" i="11"/>
  <c r="S1060" i="11"/>
  <c r="T1060" i="11"/>
  <c r="P1061" i="11"/>
  <c r="Q1061" i="11"/>
  <c r="R1061" i="11"/>
  <c r="S1061" i="11"/>
  <c r="T1061" i="11"/>
  <c r="P1062" i="11"/>
  <c r="Q1062" i="11"/>
  <c r="R1062" i="11"/>
  <c r="S1062" i="11"/>
  <c r="T1062" i="11"/>
  <c r="P1063" i="11"/>
  <c r="Q1063" i="11"/>
  <c r="R1063" i="11"/>
  <c r="S1063" i="11"/>
  <c r="T1063" i="11"/>
  <c r="P1064" i="11"/>
  <c r="Q1064" i="11"/>
  <c r="R1064" i="11"/>
  <c r="S1064" i="11"/>
  <c r="T1064" i="11"/>
  <c r="P1065" i="11"/>
  <c r="Q1065" i="11"/>
  <c r="R1065" i="11"/>
  <c r="S1065" i="11"/>
  <c r="T1065" i="11"/>
  <c r="P1066" i="11"/>
  <c r="Q1066" i="11"/>
  <c r="R1066" i="11"/>
  <c r="S1066" i="11"/>
  <c r="T1066" i="11"/>
  <c r="P1067" i="11"/>
  <c r="Q1067" i="11"/>
  <c r="R1067" i="11"/>
  <c r="S1067" i="11"/>
  <c r="T1067" i="11"/>
  <c r="P1068" i="11"/>
  <c r="Q1068" i="11"/>
  <c r="R1068" i="11"/>
  <c r="S1068" i="11"/>
  <c r="T1068" i="11"/>
  <c r="P1069" i="11"/>
  <c r="Q1069" i="11"/>
  <c r="R1069" i="11"/>
  <c r="S1069" i="11"/>
  <c r="T1069" i="11"/>
  <c r="P1070" i="11"/>
  <c r="Q1070" i="11"/>
  <c r="R1070" i="11"/>
  <c r="S1070" i="11"/>
  <c r="T1070" i="11"/>
  <c r="P1071" i="11"/>
  <c r="Q1071" i="11"/>
  <c r="R1071" i="11"/>
  <c r="S1071" i="11"/>
  <c r="T1071" i="11"/>
  <c r="P1072" i="11"/>
  <c r="Q1072" i="11"/>
  <c r="R1072" i="11"/>
  <c r="S1072" i="11"/>
  <c r="T1072" i="11"/>
  <c r="P1073" i="11"/>
  <c r="Q1073" i="11"/>
  <c r="R1073" i="11"/>
  <c r="S1073" i="11"/>
  <c r="T1073" i="11"/>
  <c r="P1074" i="11"/>
  <c r="Q1074" i="11"/>
  <c r="R1074" i="11"/>
  <c r="S1074" i="11"/>
  <c r="T1074" i="11"/>
  <c r="P1075" i="11"/>
  <c r="Q1075" i="11"/>
  <c r="R1075" i="11"/>
  <c r="S1075" i="11"/>
  <c r="T1075" i="11"/>
  <c r="P1076" i="11"/>
  <c r="Q1076" i="11"/>
  <c r="R1076" i="11"/>
  <c r="S1076" i="11"/>
  <c r="T1076" i="11"/>
  <c r="P1077" i="11"/>
  <c r="Q1077" i="11"/>
  <c r="R1077" i="11"/>
  <c r="S1077" i="11"/>
  <c r="T1077" i="11"/>
  <c r="P1078" i="11"/>
  <c r="Q1078" i="11"/>
  <c r="R1078" i="11"/>
  <c r="S1078" i="11"/>
  <c r="T1078" i="11"/>
  <c r="P1079" i="11"/>
  <c r="Q1079" i="11"/>
  <c r="R1079" i="11"/>
  <c r="S1079" i="11"/>
  <c r="T1079" i="11"/>
  <c r="P1080" i="11"/>
  <c r="Q1080" i="11"/>
  <c r="R1080" i="11"/>
  <c r="S1080" i="11"/>
  <c r="T1080" i="11"/>
  <c r="P1081" i="11"/>
  <c r="Q1081" i="11"/>
  <c r="R1081" i="11"/>
  <c r="S1081" i="11"/>
  <c r="T1081" i="11"/>
  <c r="P1082" i="11"/>
  <c r="Q1082" i="11"/>
  <c r="R1082" i="11"/>
  <c r="S1082" i="11"/>
  <c r="T1082" i="11"/>
  <c r="P1083" i="11"/>
  <c r="Q1083" i="11"/>
  <c r="R1083" i="11"/>
  <c r="S1083" i="11"/>
  <c r="T1083" i="11"/>
  <c r="P1084" i="11"/>
  <c r="Q1084" i="11"/>
  <c r="R1084" i="11"/>
  <c r="S1084" i="11"/>
  <c r="T1084" i="11"/>
  <c r="P1085" i="11"/>
  <c r="Q1085" i="11"/>
  <c r="R1085" i="11"/>
  <c r="S1085" i="11"/>
  <c r="T1085" i="11"/>
  <c r="P1086" i="11"/>
  <c r="Q1086" i="11"/>
  <c r="R1086" i="11"/>
  <c r="S1086" i="11"/>
  <c r="T1086" i="11"/>
  <c r="P1087" i="11"/>
  <c r="Q1087" i="11"/>
  <c r="R1087" i="11"/>
  <c r="S1087" i="11"/>
  <c r="T1087" i="11"/>
  <c r="P1088" i="11"/>
  <c r="Q1088" i="11"/>
  <c r="R1088" i="11"/>
  <c r="S1088" i="11"/>
  <c r="T1088" i="11"/>
  <c r="P1089" i="11"/>
  <c r="Q1089" i="11"/>
  <c r="R1089" i="11"/>
  <c r="S1089" i="11"/>
  <c r="T1089" i="11"/>
  <c r="P1090" i="11"/>
  <c r="Q1090" i="11"/>
  <c r="R1090" i="11"/>
  <c r="S1090" i="11"/>
  <c r="T1090" i="11"/>
  <c r="P1091" i="11"/>
  <c r="Q1091" i="11"/>
  <c r="R1091" i="11"/>
  <c r="S1091" i="11"/>
  <c r="T1091" i="11"/>
  <c r="P1092" i="11"/>
  <c r="Q1092" i="11"/>
  <c r="R1092" i="11"/>
  <c r="S1092" i="11"/>
  <c r="T1092" i="11"/>
  <c r="P1093" i="11"/>
  <c r="Q1093" i="11"/>
  <c r="R1093" i="11"/>
  <c r="S1093" i="11"/>
  <c r="T1093" i="11"/>
  <c r="P1094" i="11"/>
  <c r="Q1094" i="11"/>
  <c r="R1094" i="11"/>
  <c r="S1094" i="11"/>
  <c r="T1094" i="11"/>
  <c r="P1095" i="11"/>
  <c r="Q1095" i="11"/>
  <c r="R1095" i="11"/>
  <c r="S1095" i="11"/>
  <c r="T1095" i="11"/>
  <c r="P1096" i="11"/>
  <c r="Q1096" i="11"/>
  <c r="R1096" i="11"/>
  <c r="S1096" i="11"/>
  <c r="T1096" i="11"/>
  <c r="P1097" i="11"/>
  <c r="Q1097" i="11"/>
  <c r="R1097" i="11"/>
  <c r="S1097" i="11"/>
  <c r="T1097" i="11"/>
  <c r="P1098" i="11"/>
  <c r="Q1098" i="11"/>
  <c r="R1098" i="11"/>
  <c r="S1098" i="11"/>
  <c r="T1098" i="11"/>
  <c r="P1099" i="11"/>
  <c r="Q1099" i="11"/>
  <c r="R1099" i="11"/>
  <c r="S1099" i="11"/>
  <c r="T1099" i="11"/>
  <c r="P1100" i="11"/>
  <c r="Q1100" i="11"/>
  <c r="R1100" i="11"/>
  <c r="S1100" i="11"/>
  <c r="T1100" i="11"/>
  <c r="P1101" i="11"/>
  <c r="Q1101" i="11"/>
  <c r="R1101" i="11"/>
  <c r="S1101" i="11"/>
  <c r="T1101" i="11"/>
  <c r="P1102" i="11"/>
  <c r="Q1102" i="11"/>
  <c r="R1102" i="11"/>
  <c r="S1102" i="11"/>
  <c r="T1102" i="11"/>
  <c r="P1103" i="11"/>
  <c r="Q1103" i="11"/>
  <c r="R1103" i="11"/>
  <c r="S1103" i="11"/>
  <c r="T1103" i="11"/>
  <c r="P1104" i="11"/>
  <c r="Q1104" i="11"/>
  <c r="R1104" i="11"/>
  <c r="S1104" i="11"/>
  <c r="T1104" i="11"/>
  <c r="P1105" i="11"/>
  <c r="Q1105" i="11"/>
  <c r="R1105" i="11"/>
  <c r="S1105" i="11"/>
  <c r="T1105" i="11"/>
  <c r="P1106" i="11"/>
  <c r="Q1106" i="11"/>
  <c r="R1106" i="11"/>
  <c r="S1106" i="11"/>
  <c r="T1106" i="11"/>
  <c r="P1107" i="11"/>
  <c r="Q1107" i="11"/>
  <c r="R1107" i="11"/>
  <c r="S1107" i="11"/>
  <c r="T1107" i="11"/>
  <c r="P1108" i="11"/>
  <c r="Q1108" i="11"/>
  <c r="R1108" i="11"/>
  <c r="S1108" i="11"/>
  <c r="T1108" i="11"/>
  <c r="P1109" i="11"/>
  <c r="Q1109" i="11"/>
  <c r="R1109" i="11"/>
  <c r="S1109" i="11"/>
  <c r="T1109" i="11"/>
  <c r="P1110" i="11"/>
  <c r="Q1110" i="11"/>
  <c r="R1110" i="11"/>
  <c r="S1110" i="11"/>
  <c r="T1110" i="11"/>
  <c r="P1111" i="11"/>
  <c r="Q1111" i="11"/>
  <c r="R1111" i="11"/>
  <c r="S1111" i="11"/>
  <c r="T1111" i="11"/>
  <c r="P1112" i="11"/>
  <c r="Q1112" i="11"/>
  <c r="R1112" i="11"/>
  <c r="S1112" i="11"/>
  <c r="T1112" i="11"/>
  <c r="P1113" i="11"/>
  <c r="Q1113" i="11"/>
  <c r="R1113" i="11"/>
  <c r="S1113" i="11"/>
  <c r="T1113" i="11"/>
  <c r="P1114" i="11"/>
  <c r="Q1114" i="11"/>
  <c r="R1114" i="11"/>
  <c r="S1114" i="11"/>
  <c r="T1114" i="11"/>
  <c r="P1115" i="11"/>
  <c r="Q1115" i="11"/>
  <c r="R1115" i="11"/>
  <c r="S1115" i="11"/>
  <c r="T1115" i="11"/>
  <c r="P1116" i="11"/>
  <c r="Q1116" i="11"/>
  <c r="R1116" i="11"/>
  <c r="S1116" i="11"/>
  <c r="T1116" i="11"/>
  <c r="P1117" i="11"/>
  <c r="Q1117" i="11"/>
  <c r="R1117" i="11"/>
  <c r="S1117" i="11"/>
  <c r="T1117" i="11"/>
  <c r="P1118" i="11"/>
  <c r="Q1118" i="11"/>
  <c r="R1118" i="11"/>
  <c r="S1118" i="11"/>
  <c r="T1118" i="11"/>
  <c r="P1119" i="11"/>
  <c r="Q1119" i="11"/>
  <c r="R1119" i="11"/>
  <c r="S1119" i="11"/>
  <c r="T1119" i="11"/>
  <c r="P1120" i="11"/>
  <c r="Q1120" i="11"/>
  <c r="R1120" i="11"/>
  <c r="S1120" i="11"/>
  <c r="T1120" i="11"/>
  <c r="P1121" i="11"/>
  <c r="Q1121" i="11"/>
  <c r="R1121" i="11"/>
  <c r="S1121" i="11"/>
  <c r="T1121" i="11"/>
  <c r="P1122" i="11"/>
  <c r="Q1122" i="11"/>
  <c r="R1122" i="11"/>
  <c r="S1122" i="11"/>
  <c r="T1122" i="11"/>
  <c r="P1123" i="11"/>
  <c r="Q1123" i="11"/>
  <c r="R1123" i="11"/>
  <c r="S1123" i="11"/>
  <c r="T1123" i="11"/>
  <c r="P1124" i="11"/>
  <c r="Q1124" i="11"/>
  <c r="R1124" i="11"/>
  <c r="S1124" i="11"/>
  <c r="T1124" i="11"/>
  <c r="P1125" i="11"/>
  <c r="Q1125" i="11"/>
  <c r="R1125" i="11"/>
  <c r="S1125" i="11"/>
  <c r="T1125" i="11"/>
  <c r="P1126" i="11"/>
  <c r="Q1126" i="11"/>
  <c r="R1126" i="11"/>
  <c r="S1126" i="11"/>
  <c r="T1126" i="11"/>
  <c r="P1127" i="11"/>
  <c r="Q1127" i="11"/>
  <c r="R1127" i="11"/>
  <c r="S1127" i="11"/>
  <c r="T1127" i="11"/>
  <c r="P1128" i="11"/>
  <c r="Q1128" i="11"/>
  <c r="R1128" i="11"/>
  <c r="S1128" i="11"/>
  <c r="T1128" i="11"/>
  <c r="P1129" i="11"/>
  <c r="Q1129" i="11"/>
  <c r="R1129" i="11"/>
  <c r="S1129" i="11"/>
  <c r="T1129" i="11"/>
  <c r="P1130" i="11"/>
  <c r="Q1130" i="11"/>
  <c r="R1130" i="11"/>
  <c r="S1130" i="11"/>
  <c r="T1130" i="11"/>
  <c r="P1131" i="11"/>
  <c r="Q1131" i="11"/>
  <c r="R1131" i="11"/>
  <c r="S1131" i="11"/>
  <c r="T1131" i="11"/>
  <c r="P1132" i="11"/>
  <c r="Q1132" i="11"/>
  <c r="R1132" i="11"/>
  <c r="S1132" i="11"/>
  <c r="T1132" i="11"/>
  <c r="P1133" i="11"/>
  <c r="Q1133" i="11"/>
  <c r="R1133" i="11"/>
  <c r="S1133" i="11"/>
  <c r="T1133" i="11"/>
  <c r="P1134" i="11"/>
  <c r="Q1134" i="11"/>
  <c r="R1134" i="11"/>
  <c r="S1134" i="11"/>
  <c r="T1134" i="11"/>
  <c r="P1135" i="11"/>
  <c r="Q1135" i="11"/>
  <c r="R1135" i="11"/>
  <c r="S1135" i="11"/>
  <c r="T1135" i="11"/>
  <c r="P1136" i="11"/>
  <c r="Q1136" i="11"/>
  <c r="R1136" i="11"/>
  <c r="S1136" i="11"/>
  <c r="T1136" i="11"/>
  <c r="P1137" i="11"/>
  <c r="Q1137" i="11"/>
  <c r="R1137" i="11"/>
  <c r="S1137" i="11"/>
  <c r="T1137" i="11"/>
  <c r="P1138" i="11"/>
  <c r="Q1138" i="11"/>
  <c r="R1138" i="11"/>
  <c r="S1138" i="11"/>
  <c r="T1138" i="11"/>
  <c r="P1139" i="11"/>
  <c r="Q1139" i="11"/>
  <c r="R1139" i="11"/>
  <c r="S1139" i="11"/>
  <c r="T1139" i="11"/>
  <c r="P1140" i="11"/>
  <c r="Q1140" i="11"/>
  <c r="R1140" i="11"/>
  <c r="S1140" i="11"/>
  <c r="T1140" i="11"/>
  <c r="P1141" i="11"/>
  <c r="Q1141" i="11"/>
  <c r="R1141" i="11"/>
  <c r="S1141" i="11"/>
  <c r="T1141" i="11"/>
  <c r="P1142" i="11"/>
  <c r="Q1142" i="11"/>
  <c r="R1142" i="11"/>
  <c r="S1142" i="11"/>
  <c r="T1142" i="11"/>
  <c r="P1143" i="11"/>
  <c r="Q1143" i="11"/>
  <c r="R1143" i="11"/>
  <c r="S1143" i="11"/>
  <c r="T1143" i="11"/>
  <c r="P1144" i="11"/>
  <c r="Q1144" i="11"/>
  <c r="R1144" i="11"/>
  <c r="S1144" i="11"/>
  <c r="T1144" i="11"/>
  <c r="P1145" i="11"/>
  <c r="Q1145" i="11"/>
  <c r="R1145" i="11"/>
  <c r="S1145" i="11"/>
  <c r="T1145" i="11"/>
  <c r="P1146" i="11"/>
  <c r="Q1146" i="11"/>
  <c r="R1146" i="11"/>
  <c r="S1146" i="11"/>
  <c r="T1146" i="11"/>
  <c r="P1147" i="11"/>
  <c r="Q1147" i="11"/>
  <c r="R1147" i="11"/>
  <c r="S1147" i="11"/>
  <c r="T1147" i="11"/>
  <c r="P1148" i="11"/>
  <c r="Q1148" i="11"/>
  <c r="R1148" i="11"/>
  <c r="S1148" i="11"/>
  <c r="T1148" i="11"/>
  <c r="P1149" i="11"/>
  <c r="Q1149" i="11"/>
  <c r="R1149" i="11"/>
  <c r="S1149" i="11"/>
  <c r="T1149" i="11"/>
  <c r="P1150" i="11"/>
  <c r="Q1150" i="11"/>
  <c r="R1150" i="11"/>
  <c r="S1150" i="11"/>
  <c r="T1150" i="11"/>
  <c r="P1151" i="11"/>
  <c r="Q1151" i="11"/>
  <c r="R1151" i="11"/>
  <c r="S1151" i="11"/>
  <c r="T1151" i="11"/>
  <c r="P1152" i="11"/>
  <c r="Q1152" i="11"/>
  <c r="R1152" i="11"/>
  <c r="S1152" i="11"/>
  <c r="T1152" i="11"/>
  <c r="P1153" i="11"/>
  <c r="Q1153" i="11"/>
  <c r="R1153" i="11"/>
  <c r="S1153" i="11"/>
  <c r="T1153" i="11"/>
  <c r="P1154" i="11"/>
  <c r="Q1154" i="11"/>
  <c r="R1154" i="11"/>
  <c r="S1154" i="11"/>
  <c r="T1154" i="11"/>
  <c r="P1155" i="11"/>
  <c r="Q1155" i="11"/>
  <c r="R1155" i="11"/>
  <c r="S1155" i="11"/>
  <c r="T1155" i="11"/>
  <c r="P1156" i="11"/>
  <c r="Q1156" i="11"/>
  <c r="R1156" i="11"/>
  <c r="S1156" i="11"/>
  <c r="T1156" i="11"/>
  <c r="P1157" i="11"/>
  <c r="Q1157" i="11"/>
  <c r="R1157" i="11"/>
  <c r="S1157" i="11"/>
  <c r="T1157" i="11"/>
  <c r="P1158" i="11"/>
  <c r="Q1158" i="11"/>
  <c r="R1158" i="11"/>
  <c r="S1158" i="11"/>
  <c r="T1158" i="11"/>
  <c r="P1159" i="11"/>
  <c r="Q1159" i="11"/>
  <c r="R1159" i="11"/>
  <c r="S1159" i="11"/>
  <c r="T1159" i="11"/>
  <c r="P1160" i="11"/>
  <c r="Q1160" i="11"/>
  <c r="R1160" i="11"/>
  <c r="S1160" i="11"/>
  <c r="T1160" i="11"/>
  <c r="P1161" i="11"/>
  <c r="Q1161" i="11"/>
  <c r="R1161" i="11"/>
  <c r="S1161" i="11"/>
  <c r="T1161" i="11"/>
  <c r="P1162" i="11"/>
  <c r="Q1162" i="11"/>
  <c r="R1162" i="11"/>
  <c r="S1162" i="11"/>
  <c r="T1162" i="11"/>
  <c r="P1163" i="11"/>
  <c r="Q1163" i="11"/>
  <c r="R1163" i="11"/>
  <c r="S1163" i="11"/>
  <c r="T1163" i="11"/>
  <c r="P1164" i="11"/>
  <c r="Q1164" i="11"/>
  <c r="R1164" i="11"/>
  <c r="S1164" i="11"/>
  <c r="T1164" i="11"/>
  <c r="P1165" i="11"/>
  <c r="Q1165" i="11"/>
  <c r="R1165" i="11"/>
  <c r="S1165" i="11"/>
  <c r="T1165" i="11"/>
  <c r="P1166" i="11"/>
  <c r="Q1166" i="11"/>
  <c r="R1166" i="11"/>
  <c r="S1166" i="11"/>
  <c r="T1166" i="11"/>
  <c r="P1167" i="11"/>
  <c r="Q1167" i="11"/>
  <c r="R1167" i="11"/>
  <c r="S1167" i="11"/>
  <c r="T1167" i="11"/>
  <c r="P1168" i="11"/>
  <c r="Q1168" i="11"/>
  <c r="R1168" i="11"/>
  <c r="S1168" i="11"/>
  <c r="T1168" i="11"/>
  <c r="P1169" i="11"/>
  <c r="Q1169" i="11"/>
  <c r="R1169" i="11"/>
  <c r="S1169" i="11"/>
  <c r="T1169" i="11"/>
  <c r="P1170" i="11"/>
  <c r="Q1170" i="11"/>
  <c r="R1170" i="11"/>
  <c r="S1170" i="11"/>
  <c r="T1170" i="11"/>
  <c r="P1171" i="11"/>
  <c r="Q1171" i="11"/>
  <c r="R1171" i="11"/>
  <c r="S1171" i="11"/>
  <c r="T1171" i="11"/>
  <c r="P1172" i="11"/>
  <c r="Q1172" i="11"/>
  <c r="R1172" i="11"/>
  <c r="S1172" i="11"/>
  <c r="T1172" i="11"/>
  <c r="P1173" i="11"/>
  <c r="Q1173" i="11"/>
  <c r="R1173" i="11"/>
  <c r="S1173" i="11"/>
  <c r="T1173" i="11"/>
  <c r="P1174" i="11"/>
  <c r="Q1174" i="11"/>
  <c r="R1174" i="11"/>
  <c r="S1174" i="11"/>
  <c r="T1174" i="11"/>
  <c r="P1175" i="11"/>
  <c r="Q1175" i="11"/>
  <c r="R1175" i="11"/>
  <c r="S1175" i="11"/>
  <c r="T1175" i="11"/>
  <c r="P1176" i="11"/>
  <c r="Q1176" i="11"/>
  <c r="R1176" i="11"/>
  <c r="S1176" i="11"/>
  <c r="T1176" i="11"/>
  <c r="P1177" i="11"/>
  <c r="Q1177" i="11"/>
  <c r="R1177" i="11"/>
  <c r="S1177" i="11"/>
  <c r="T1177" i="11"/>
  <c r="P1178" i="11"/>
  <c r="Q1178" i="11"/>
  <c r="R1178" i="11"/>
  <c r="S1178" i="11"/>
  <c r="T1178" i="11"/>
  <c r="P1179" i="11"/>
  <c r="Q1179" i="11"/>
  <c r="R1179" i="11"/>
  <c r="S1179" i="11"/>
  <c r="T1179" i="11"/>
  <c r="P1180" i="11"/>
  <c r="Q1180" i="11"/>
  <c r="R1180" i="11"/>
  <c r="S1180" i="11"/>
  <c r="T1180" i="11"/>
  <c r="P1181" i="11"/>
  <c r="Q1181" i="11"/>
  <c r="R1181" i="11"/>
  <c r="S1181" i="11"/>
  <c r="T1181" i="11"/>
  <c r="P1182" i="11"/>
  <c r="Q1182" i="11"/>
  <c r="R1182" i="11"/>
  <c r="S1182" i="11"/>
  <c r="T1182" i="11"/>
  <c r="P1183" i="11"/>
  <c r="Q1183" i="11"/>
  <c r="R1183" i="11"/>
  <c r="S1183" i="11"/>
  <c r="T1183" i="11"/>
  <c r="P1184" i="11"/>
  <c r="Q1184" i="11"/>
  <c r="R1184" i="11"/>
  <c r="S1184" i="11"/>
  <c r="T1184" i="11"/>
  <c r="P1185" i="11"/>
  <c r="Q1185" i="11"/>
  <c r="R1185" i="11"/>
  <c r="S1185" i="11"/>
  <c r="T1185" i="11"/>
  <c r="P1186" i="11"/>
  <c r="Q1186" i="11"/>
  <c r="R1186" i="11"/>
  <c r="S1186" i="11"/>
  <c r="T1186" i="11"/>
  <c r="P1187" i="11"/>
  <c r="Q1187" i="11"/>
  <c r="R1187" i="11"/>
  <c r="S1187" i="11"/>
  <c r="T1187" i="11"/>
  <c r="P1188" i="11"/>
  <c r="Q1188" i="11"/>
  <c r="R1188" i="11"/>
  <c r="S1188" i="11"/>
  <c r="T1188" i="11"/>
  <c r="P1189" i="11"/>
  <c r="Q1189" i="11"/>
  <c r="R1189" i="11"/>
  <c r="S1189" i="11"/>
  <c r="T1189" i="11"/>
  <c r="P1190" i="11"/>
  <c r="Q1190" i="11"/>
  <c r="R1190" i="11"/>
  <c r="S1190" i="11"/>
  <c r="T1190" i="11"/>
  <c r="P1191" i="11"/>
  <c r="Q1191" i="11"/>
  <c r="R1191" i="11"/>
  <c r="S1191" i="11"/>
  <c r="T1191" i="11"/>
  <c r="P1192" i="11"/>
  <c r="Q1192" i="11"/>
  <c r="R1192" i="11"/>
  <c r="S1192" i="11"/>
  <c r="T1192" i="11"/>
  <c r="P1193" i="11"/>
  <c r="Q1193" i="11"/>
  <c r="R1193" i="11"/>
  <c r="S1193" i="11"/>
  <c r="T1193" i="11"/>
  <c r="P1194" i="11"/>
  <c r="Q1194" i="11"/>
  <c r="R1194" i="11"/>
  <c r="S1194" i="11"/>
  <c r="T1194" i="11"/>
  <c r="P1195" i="11"/>
  <c r="Q1195" i="11"/>
  <c r="R1195" i="11"/>
  <c r="S1195" i="11"/>
  <c r="T1195" i="11"/>
  <c r="P1196" i="11"/>
  <c r="Q1196" i="11"/>
  <c r="R1196" i="11"/>
  <c r="S1196" i="11"/>
  <c r="T1196" i="11"/>
  <c r="P1197" i="11"/>
  <c r="Q1197" i="11"/>
  <c r="R1197" i="11"/>
  <c r="S1197" i="11"/>
  <c r="T1197" i="11"/>
  <c r="P1198" i="11"/>
  <c r="Q1198" i="11"/>
  <c r="R1198" i="11"/>
  <c r="S1198" i="11"/>
  <c r="T1198" i="11"/>
  <c r="P1199" i="11"/>
  <c r="Q1199" i="11"/>
  <c r="R1199" i="11"/>
  <c r="S1199" i="11"/>
  <c r="T1199" i="11"/>
  <c r="P1200" i="11"/>
  <c r="Q1200" i="11"/>
  <c r="R1200" i="11"/>
  <c r="S1200" i="11"/>
  <c r="T1200" i="11"/>
  <c r="P1201" i="11"/>
  <c r="Q1201" i="11"/>
  <c r="R1201" i="11"/>
  <c r="S1201" i="11"/>
  <c r="T1201" i="11"/>
  <c r="P1202" i="11"/>
  <c r="Q1202" i="11"/>
  <c r="R1202" i="11"/>
  <c r="S1202" i="11"/>
  <c r="T1202" i="11"/>
  <c r="P1203" i="11"/>
  <c r="Q1203" i="11"/>
  <c r="R1203" i="11"/>
  <c r="S1203" i="11"/>
  <c r="T1203" i="11"/>
  <c r="P1204" i="11"/>
  <c r="Q1204" i="11"/>
  <c r="R1204" i="11"/>
  <c r="S1204" i="11"/>
  <c r="T1204" i="11"/>
  <c r="P1205" i="11"/>
  <c r="Q1205" i="11"/>
  <c r="R1205" i="11"/>
  <c r="S1205" i="11"/>
  <c r="T1205" i="11"/>
  <c r="P1206" i="11"/>
  <c r="Q1206" i="11"/>
  <c r="R1206" i="11"/>
  <c r="S1206" i="11"/>
  <c r="T1206" i="11"/>
  <c r="P1207" i="11"/>
  <c r="Q1207" i="11"/>
  <c r="R1207" i="11"/>
  <c r="S1207" i="11"/>
  <c r="T1207" i="11"/>
  <c r="P1208" i="11"/>
  <c r="Q1208" i="11"/>
  <c r="R1208" i="11"/>
  <c r="S1208" i="11"/>
  <c r="T1208" i="11"/>
  <c r="P1209" i="11"/>
  <c r="Q1209" i="11"/>
  <c r="R1209" i="11"/>
  <c r="S1209" i="11"/>
  <c r="T1209" i="11"/>
  <c r="P1210" i="11"/>
  <c r="Q1210" i="11"/>
  <c r="R1210" i="11"/>
  <c r="S1210" i="11"/>
  <c r="T1210" i="11"/>
  <c r="P1211" i="11"/>
  <c r="Q1211" i="11"/>
  <c r="R1211" i="11"/>
  <c r="S1211" i="11"/>
  <c r="T1211" i="11"/>
  <c r="P1212" i="11"/>
  <c r="Q1212" i="11"/>
  <c r="R1212" i="11"/>
  <c r="S1212" i="11"/>
  <c r="T1212" i="11"/>
  <c r="P1213" i="11"/>
  <c r="Q1213" i="11"/>
  <c r="R1213" i="11"/>
  <c r="S1213" i="11"/>
  <c r="T1213" i="11"/>
  <c r="P1214" i="11"/>
  <c r="Q1214" i="11"/>
  <c r="R1214" i="11"/>
  <c r="S1214" i="11"/>
  <c r="T1214" i="11"/>
  <c r="P1215" i="11"/>
  <c r="Q1215" i="11"/>
  <c r="R1215" i="11"/>
  <c r="S1215" i="11"/>
  <c r="T1215" i="11"/>
  <c r="P1216" i="11"/>
  <c r="Q1216" i="11"/>
  <c r="R1216" i="11"/>
  <c r="S1216" i="11"/>
  <c r="T1216" i="11"/>
  <c r="P1217" i="11"/>
  <c r="Q1217" i="11"/>
  <c r="R1217" i="11"/>
  <c r="S1217" i="11"/>
  <c r="T1217" i="11"/>
  <c r="P1218" i="11"/>
  <c r="Q1218" i="11"/>
  <c r="R1218" i="11"/>
  <c r="S1218" i="11"/>
  <c r="T1218" i="11"/>
  <c r="P1219" i="11"/>
  <c r="Q1219" i="11"/>
  <c r="R1219" i="11"/>
  <c r="S1219" i="11"/>
  <c r="T1219" i="11"/>
  <c r="P1220" i="11"/>
  <c r="Q1220" i="11"/>
  <c r="R1220" i="11"/>
  <c r="S1220" i="11"/>
  <c r="T1220" i="11"/>
  <c r="P1221" i="11"/>
  <c r="Q1221" i="11"/>
  <c r="R1221" i="11"/>
  <c r="S1221" i="11"/>
  <c r="T1221" i="11"/>
  <c r="P1222" i="11"/>
  <c r="Q1222" i="11"/>
  <c r="R1222" i="11"/>
  <c r="S1222" i="11"/>
  <c r="T1222" i="11"/>
  <c r="P1223" i="11"/>
  <c r="Q1223" i="11"/>
  <c r="R1223" i="11"/>
  <c r="S1223" i="11"/>
  <c r="T1223" i="11"/>
  <c r="P1224" i="11"/>
  <c r="Q1224" i="11"/>
  <c r="R1224" i="11"/>
  <c r="S1224" i="11"/>
  <c r="T1224" i="11"/>
  <c r="P1225" i="11"/>
  <c r="Q1225" i="11"/>
  <c r="R1225" i="11"/>
  <c r="S1225" i="11"/>
  <c r="T1225" i="11"/>
  <c r="P1226" i="11"/>
  <c r="Q1226" i="11"/>
  <c r="R1226" i="11"/>
  <c r="S1226" i="11"/>
  <c r="T1226" i="11"/>
  <c r="P1227" i="11"/>
  <c r="Q1227" i="11"/>
  <c r="R1227" i="11"/>
  <c r="S1227" i="11"/>
  <c r="T1227" i="11"/>
  <c r="P1228" i="11"/>
  <c r="Q1228" i="11"/>
  <c r="R1228" i="11"/>
  <c r="S1228" i="11"/>
  <c r="T1228" i="11"/>
  <c r="P1229" i="11"/>
  <c r="Q1229" i="11"/>
  <c r="R1229" i="11"/>
  <c r="S1229" i="11"/>
  <c r="T1229" i="11"/>
  <c r="P1230" i="11"/>
  <c r="Q1230" i="11"/>
  <c r="R1230" i="11"/>
  <c r="S1230" i="11"/>
  <c r="T1230" i="11"/>
  <c r="P1231" i="11"/>
  <c r="Q1231" i="11"/>
  <c r="R1231" i="11"/>
  <c r="S1231" i="11"/>
  <c r="T1231" i="11"/>
  <c r="P1232" i="11"/>
  <c r="Q1232" i="11"/>
  <c r="R1232" i="11"/>
  <c r="S1232" i="11"/>
  <c r="T1232" i="11"/>
  <c r="P1233" i="11"/>
  <c r="Q1233" i="11"/>
  <c r="R1233" i="11"/>
  <c r="S1233" i="11"/>
  <c r="T1233" i="11"/>
  <c r="P1234" i="11"/>
  <c r="Q1234" i="11"/>
  <c r="R1234" i="11"/>
  <c r="S1234" i="11"/>
  <c r="T1234" i="11"/>
  <c r="P1235" i="11"/>
  <c r="Q1235" i="11"/>
  <c r="R1235" i="11"/>
  <c r="S1235" i="11"/>
  <c r="T1235" i="11"/>
  <c r="P1236" i="11"/>
  <c r="Q1236" i="11"/>
  <c r="R1236" i="11"/>
  <c r="S1236" i="11"/>
  <c r="T1236" i="11"/>
  <c r="P1237" i="11"/>
  <c r="Q1237" i="11"/>
  <c r="R1237" i="11"/>
  <c r="S1237" i="11"/>
  <c r="T1237" i="11"/>
  <c r="P1238" i="11"/>
  <c r="Q1238" i="11"/>
  <c r="R1238" i="11"/>
  <c r="S1238" i="11"/>
  <c r="T1238" i="11"/>
  <c r="P1239" i="11"/>
  <c r="Q1239" i="11"/>
  <c r="R1239" i="11"/>
  <c r="S1239" i="11"/>
  <c r="T1239" i="11"/>
  <c r="P1240" i="11"/>
  <c r="Q1240" i="11"/>
  <c r="R1240" i="11"/>
  <c r="S1240" i="11"/>
  <c r="T1240" i="11"/>
  <c r="P1241" i="11"/>
  <c r="Q1241" i="11"/>
  <c r="R1241" i="11"/>
  <c r="S1241" i="11"/>
  <c r="T1241" i="11"/>
  <c r="P1242" i="11"/>
  <c r="Q1242" i="11"/>
  <c r="R1242" i="11"/>
  <c r="S1242" i="11"/>
  <c r="T1242" i="11"/>
  <c r="P1243" i="11"/>
  <c r="Q1243" i="11"/>
  <c r="R1243" i="11"/>
  <c r="S1243" i="11"/>
  <c r="T1243" i="11"/>
  <c r="P1244" i="11"/>
  <c r="Q1244" i="11"/>
  <c r="R1244" i="11"/>
  <c r="S1244" i="11"/>
  <c r="T1244" i="11"/>
  <c r="P1245" i="11"/>
  <c r="Q1245" i="11"/>
  <c r="R1245" i="11"/>
  <c r="S1245" i="11"/>
  <c r="T1245" i="11"/>
  <c r="P1246" i="11"/>
  <c r="Q1246" i="11"/>
  <c r="R1246" i="11"/>
  <c r="S1246" i="11"/>
  <c r="T1246" i="11"/>
  <c r="P1247" i="11"/>
  <c r="Q1247" i="11"/>
  <c r="R1247" i="11"/>
  <c r="S1247" i="11"/>
  <c r="T1247" i="11"/>
  <c r="P1248" i="11"/>
  <c r="Q1248" i="11"/>
  <c r="R1248" i="11"/>
  <c r="S1248" i="11"/>
  <c r="T1248" i="11"/>
  <c r="P1249" i="11"/>
  <c r="Q1249" i="11"/>
  <c r="R1249" i="11"/>
  <c r="S1249" i="11"/>
  <c r="T1249" i="11"/>
  <c r="P1250" i="11"/>
  <c r="Q1250" i="11"/>
  <c r="R1250" i="11"/>
  <c r="S1250" i="11"/>
  <c r="T1250" i="11"/>
  <c r="P1251" i="11"/>
  <c r="Q1251" i="11"/>
  <c r="R1251" i="11"/>
  <c r="S1251" i="11"/>
  <c r="T1251" i="11"/>
  <c r="P1252" i="11"/>
  <c r="Q1252" i="11"/>
  <c r="R1252" i="11"/>
  <c r="S1252" i="11"/>
  <c r="T1252" i="11"/>
  <c r="P1253" i="11"/>
  <c r="Q1253" i="11"/>
  <c r="R1253" i="11"/>
  <c r="S1253" i="11"/>
  <c r="T1253" i="11"/>
  <c r="P1254" i="11"/>
  <c r="Q1254" i="11"/>
  <c r="R1254" i="11"/>
  <c r="S1254" i="11"/>
  <c r="T1254" i="11"/>
  <c r="P1255" i="11"/>
  <c r="Q1255" i="11"/>
  <c r="R1255" i="11"/>
  <c r="S1255" i="11"/>
  <c r="T1255" i="11"/>
  <c r="P1256" i="11"/>
  <c r="Q1256" i="11"/>
  <c r="R1256" i="11"/>
  <c r="S1256" i="11"/>
  <c r="T1256" i="11"/>
  <c r="P1257" i="11"/>
  <c r="Q1257" i="11"/>
  <c r="R1257" i="11"/>
  <c r="S1257" i="11"/>
  <c r="T1257" i="11"/>
  <c r="P1258" i="11"/>
  <c r="Q1258" i="11"/>
  <c r="R1258" i="11"/>
  <c r="S1258" i="11"/>
  <c r="T1258" i="11"/>
  <c r="P1259" i="11"/>
  <c r="Q1259" i="11"/>
  <c r="R1259" i="11"/>
  <c r="S1259" i="11"/>
  <c r="T1259" i="11"/>
  <c r="P1260" i="11"/>
  <c r="Q1260" i="11"/>
  <c r="R1260" i="11"/>
  <c r="S1260" i="11"/>
  <c r="T1260" i="11"/>
  <c r="P1261" i="11"/>
  <c r="Q1261" i="11"/>
  <c r="R1261" i="11"/>
  <c r="S1261" i="11"/>
  <c r="T1261" i="11"/>
  <c r="P1262" i="11"/>
  <c r="Q1262" i="11"/>
  <c r="R1262" i="11"/>
  <c r="S1262" i="11"/>
  <c r="T1262" i="11"/>
  <c r="P1263" i="11"/>
  <c r="Q1263" i="11"/>
  <c r="R1263" i="11"/>
  <c r="S1263" i="11"/>
  <c r="T1263" i="11"/>
  <c r="P1264" i="11"/>
  <c r="Q1264" i="11"/>
  <c r="R1264" i="11"/>
  <c r="S1264" i="11"/>
  <c r="T1264" i="11"/>
  <c r="P1265" i="11"/>
  <c r="Q1265" i="11"/>
  <c r="R1265" i="11"/>
  <c r="S1265" i="11"/>
  <c r="T1265" i="11"/>
  <c r="P1266" i="11"/>
  <c r="Q1266" i="11"/>
  <c r="R1266" i="11"/>
  <c r="S1266" i="11"/>
  <c r="T1266" i="11"/>
  <c r="P1267" i="11"/>
  <c r="Q1267" i="11"/>
  <c r="R1267" i="11"/>
  <c r="S1267" i="11"/>
  <c r="T1267" i="11"/>
  <c r="P1268" i="11"/>
  <c r="Q1268" i="11"/>
  <c r="R1268" i="11"/>
  <c r="S1268" i="11"/>
  <c r="T1268" i="11"/>
  <c r="P1269" i="11"/>
  <c r="Q1269" i="11"/>
  <c r="R1269" i="11"/>
  <c r="S1269" i="11"/>
  <c r="T1269" i="11"/>
  <c r="P1270" i="11"/>
  <c r="Q1270" i="11"/>
  <c r="R1270" i="11"/>
  <c r="S1270" i="11"/>
  <c r="T1270" i="11"/>
  <c r="P1271" i="11"/>
  <c r="Q1271" i="11"/>
  <c r="R1271" i="11"/>
  <c r="S1271" i="11"/>
  <c r="T1271" i="11"/>
  <c r="P1272" i="11"/>
  <c r="Q1272" i="11"/>
  <c r="R1272" i="11"/>
  <c r="S1272" i="11"/>
  <c r="T1272" i="11"/>
  <c r="P1273" i="11"/>
  <c r="Q1273" i="11"/>
  <c r="R1273" i="11"/>
  <c r="S1273" i="11"/>
  <c r="T1273" i="11"/>
  <c r="P1274" i="11"/>
  <c r="Q1274" i="11"/>
  <c r="R1274" i="11"/>
  <c r="S1274" i="11"/>
  <c r="T1274" i="11"/>
  <c r="P1275" i="11"/>
  <c r="Q1275" i="11"/>
  <c r="R1275" i="11"/>
  <c r="S1275" i="11"/>
  <c r="T1275" i="11"/>
  <c r="P1276" i="11"/>
  <c r="Q1276" i="11"/>
  <c r="R1276" i="11"/>
  <c r="S1276" i="11"/>
  <c r="T1276" i="11"/>
  <c r="P1277" i="11"/>
  <c r="Q1277" i="11"/>
  <c r="R1277" i="11"/>
  <c r="S1277" i="11"/>
  <c r="T1277" i="11"/>
  <c r="P1278" i="11"/>
  <c r="Q1278" i="11"/>
  <c r="R1278" i="11"/>
  <c r="S1278" i="11"/>
  <c r="T1278" i="11"/>
  <c r="P1279" i="11"/>
  <c r="Q1279" i="11"/>
  <c r="R1279" i="11"/>
  <c r="S1279" i="11"/>
  <c r="T1279" i="11"/>
  <c r="P1280" i="11"/>
  <c r="Q1280" i="11"/>
  <c r="R1280" i="11"/>
  <c r="S1280" i="11"/>
  <c r="T1280" i="11"/>
  <c r="P1281" i="11"/>
  <c r="Q1281" i="11"/>
  <c r="R1281" i="11"/>
  <c r="S1281" i="11"/>
  <c r="T1281" i="11"/>
  <c r="P1282" i="11"/>
  <c r="Q1282" i="11"/>
  <c r="R1282" i="11"/>
  <c r="S1282" i="11"/>
  <c r="T1282" i="11"/>
  <c r="P1283" i="11"/>
  <c r="Q1283" i="11"/>
  <c r="R1283" i="11"/>
  <c r="S1283" i="11"/>
  <c r="T1283" i="11"/>
  <c r="P1284" i="11"/>
  <c r="Q1284" i="11"/>
  <c r="R1284" i="11"/>
  <c r="S1284" i="11"/>
  <c r="T1284" i="11"/>
  <c r="P1285" i="11"/>
  <c r="Q1285" i="11"/>
  <c r="R1285" i="11"/>
  <c r="S1285" i="11"/>
  <c r="T1285" i="11"/>
  <c r="P1286" i="11"/>
  <c r="Q1286" i="11"/>
  <c r="R1286" i="11"/>
  <c r="S1286" i="11"/>
  <c r="T1286" i="11"/>
  <c r="P1287" i="11"/>
  <c r="Q1287" i="11"/>
  <c r="R1287" i="11"/>
  <c r="S1287" i="11"/>
  <c r="T1287" i="11"/>
  <c r="P1288" i="11"/>
  <c r="Q1288" i="11"/>
  <c r="R1288" i="11"/>
  <c r="S1288" i="11"/>
  <c r="T1288" i="11"/>
  <c r="P1289" i="11"/>
  <c r="Q1289" i="11"/>
  <c r="R1289" i="11"/>
  <c r="S1289" i="11"/>
  <c r="T1289" i="11"/>
  <c r="P1290" i="11"/>
  <c r="Q1290" i="11"/>
  <c r="R1290" i="11"/>
  <c r="S1290" i="11"/>
  <c r="T1290" i="11"/>
  <c r="P1291" i="11"/>
  <c r="Q1291" i="11"/>
  <c r="R1291" i="11"/>
  <c r="S1291" i="11"/>
  <c r="T1291" i="11"/>
  <c r="P1292" i="11"/>
  <c r="Q1292" i="11"/>
  <c r="R1292" i="11"/>
  <c r="S1292" i="11"/>
  <c r="T1292" i="11"/>
  <c r="P1293" i="11"/>
  <c r="Q1293" i="11"/>
  <c r="R1293" i="11"/>
  <c r="S1293" i="11"/>
  <c r="T1293" i="11"/>
  <c r="P1294" i="11"/>
  <c r="Q1294" i="11"/>
  <c r="R1294" i="11"/>
  <c r="S1294" i="11"/>
  <c r="T1294" i="11"/>
  <c r="P1295" i="11"/>
  <c r="Q1295" i="11"/>
  <c r="R1295" i="11"/>
  <c r="S1295" i="11"/>
  <c r="T1295" i="11"/>
  <c r="P1296" i="11"/>
  <c r="Q1296" i="11"/>
  <c r="R1296" i="11"/>
  <c r="S1296" i="11"/>
  <c r="T1296" i="11"/>
  <c r="P1297" i="11"/>
  <c r="Q1297" i="11"/>
  <c r="R1297" i="11"/>
  <c r="S1297" i="11"/>
  <c r="T1297" i="11"/>
  <c r="P1298" i="11"/>
  <c r="Q1298" i="11"/>
  <c r="R1298" i="11"/>
  <c r="S1298" i="11"/>
  <c r="T1298" i="11"/>
  <c r="P1299" i="11"/>
  <c r="Q1299" i="11"/>
  <c r="R1299" i="11"/>
  <c r="S1299" i="11"/>
  <c r="T1299" i="11"/>
  <c r="P1300" i="11"/>
  <c r="Q1300" i="11"/>
  <c r="R1300" i="11"/>
  <c r="S1300" i="11"/>
  <c r="T1300" i="11"/>
  <c r="P1301" i="11"/>
  <c r="Q1301" i="11"/>
  <c r="R1301" i="11"/>
  <c r="S1301" i="11"/>
  <c r="T1301" i="11"/>
  <c r="P1302" i="11"/>
  <c r="Q1302" i="11"/>
  <c r="R1302" i="11"/>
  <c r="S1302" i="11"/>
  <c r="T1302" i="11"/>
  <c r="P1303" i="11"/>
  <c r="Q1303" i="11"/>
  <c r="R1303" i="11"/>
  <c r="S1303" i="11"/>
  <c r="T1303" i="11"/>
  <c r="P1304" i="11"/>
  <c r="Q1304" i="11"/>
  <c r="R1304" i="11"/>
  <c r="S1304" i="11"/>
  <c r="T1304" i="11"/>
  <c r="P1305" i="11"/>
  <c r="Q1305" i="11"/>
  <c r="R1305" i="11"/>
  <c r="S1305" i="11"/>
  <c r="T1305" i="11"/>
  <c r="P1306" i="11"/>
  <c r="Q1306" i="11"/>
  <c r="R1306" i="11"/>
  <c r="S1306" i="11"/>
  <c r="T1306" i="11"/>
  <c r="P1307" i="11"/>
  <c r="Q1307" i="11"/>
  <c r="R1307" i="11"/>
  <c r="S1307" i="11"/>
  <c r="T1307" i="11"/>
  <c r="P1308" i="11"/>
  <c r="Q1308" i="11"/>
  <c r="R1308" i="11"/>
  <c r="S1308" i="11"/>
  <c r="T1308" i="11"/>
  <c r="P1309" i="11"/>
  <c r="Q1309" i="11"/>
  <c r="R1309" i="11"/>
  <c r="S1309" i="11"/>
  <c r="T1309" i="11"/>
  <c r="P1310" i="11"/>
  <c r="Q1310" i="11"/>
  <c r="R1310" i="11"/>
  <c r="S1310" i="11"/>
  <c r="T1310" i="11"/>
  <c r="P1311" i="11"/>
  <c r="Q1311" i="11"/>
  <c r="R1311" i="11"/>
  <c r="S1311" i="11"/>
  <c r="T1311" i="11"/>
  <c r="P1312" i="11"/>
  <c r="Q1312" i="11"/>
  <c r="R1312" i="11"/>
  <c r="S1312" i="11"/>
  <c r="T1312" i="11"/>
  <c r="P1313" i="11"/>
  <c r="Q1313" i="11"/>
  <c r="R1313" i="11"/>
  <c r="S1313" i="11"/>
  <c r="T1313" i="11"/>
  <c r="P1314" i="11"/>
  <c r="Q1314" i="11"/>
  <c r="R1314" i="11"/>
  <c r="S1314" i="11"/>
  <c r="T1314" i="11"/>
  <c r="P1315" i="11"/>
  <c r="Q1315" i="11"/>
  <c r="R1315" i="11"/>
  <c r="S1315" i="11"/>
  <c r="T1315" i="11"/>
  <c r="P1316" i="11"/>
  <c r="Q1316" i="11"/>
  <c r="R1316" i="11"/>
  <c r="S1316" i="11"/>
  <c r="T1316" i="11"/>
  <c r="P1317" i="11"/>
  <c r="Q1317" i="11"/>
  <c r="R1317" i="11"/>
  <c r="S1317" i="11"/>
  <c r="T1317" i="11"/>
  <c r="P1318" i="11"/>
  <c r="Q1318" i="11"/>
  <c r="R1318" i="11"/>
  <c r="S1318" i="11"/>
  <c r="T1318" i="11"/>
  <c r="P1319" i="11"/>
  <c r="Q1319" i="11"/>
  <c r="R1319" i="11"/>
  <c r="S1319" i="11"/>
  <c r="T1319" i="11"/>
  <c r="P1320" i="11"/>
  <c r="Q1320" i="11"/>
  <c r="R1320" i="11"/>
  <c r="S1320" i="11"/>
  <c r="T1320" i="11"/>
  <c r="P1321" i="11"/>
  <c r="Q1321" i="11"/>
  <c r="R1321" i="11"/>
  <c r="S1321" i="11"/>
  <c r="T1321" i="11"/>
  <c r="P1322" i="11"/>
  <c r="Q1322" i="11"/>
  <c r="R1322" i="11"/>
  <c r="S1322" i="11"/>
  <c r="T1322" i="11"/>
  <c r="P1323" i="11"/>
  <c r="Q1323" i="11"/>
  <c r="R1323" i="11"/>
  <c r="S1323" i="11"/>
  <c r="T1323" i="11"/>
  <c r="P1324" i="11"/>
  <c r="Q1324" i="11"/>
  <c r="R1324" i="11"/>
  <c r="S1324" i="11"/>
  <c r="T1324" i="11"/>
  <c r="P1325" i="11"/>
  <c r="Q1325" i="11"/>
  <c r="R1325" i="11"/>
  <c r="S1325" i="11"/>
  <c r="T1325" i="11"/>
  <c r="P1326" i="11"/>
  <c r="Q1326" i="11"/>
  <c r="R1326" i="11"/>
  <c r="S1326" i="11"/>
  <c r="T1326" i="11"/>
  <c r="P1327" i="11"/>
  <c r="Q1327" i="11"/>
  <c r="R1327" i="11"/>
  <c r="S1327" i="11"/>
  <c r="T1327" i="11"/>
  <c r="P1328" i="11"/>
  <c r="Q1328" i="11"/>
  <c r="R1328" i="11"/>
  <c r="S1328" i="11"/>
  <c r="T1328" i="11"/>
  <c r="P1329" i="11"/>
  <c r="Q1329" i="11"/>
  <c r="R1329" i="11"/>
  <c r="S1329" i="11"/>
  <c r="T1329" i="11"/>
  <c r="P1330" i="11"/>
  <c r="Q1330" i="11"/>
  <c r="R1330" i="11"/>
  <c r="S1330" i="11"/>
  <c r="T1330" i="11"/>
  <c r="P1331" i="11"/>
  <c r="Q1331" i="11"/>
  <c r="R1331" i="11"/>
  <c r="S1331" i="11"/>
  <c r="T1331" i="11"/>
  <c r="P1332" i="11"/>
  <c r="Q1332" i="11"/>
  <c r="R1332" i="11"/>
  <c r="S1332" i="11"/>
  <c r="T1332" i="11"/>
  <c r="P1333" i="11"/>
  <c r="Q1333" i="11"/>
  <c r="R1333" i="11"/>
  <c r="S1333" i="11"/>
  <c r="T1333" i="11"/>
  <c r="P1334" i="11"/>
  <c r="Q1334" i="11"/>
  <c r="R1334" i="11"/>
  <c r="S1334" i="11"/>
  <c r="T1334" i="11"/>
  <c r="P1335" i="11"/>
  <c r="Q1335" i="11"/>
  <c r="R1335" i="11"/>
  <c r="S1335" i="11"/>
  <c r="T1335" i="11"/>
  <c r="P1336" i="11"/>
  <c r="Q1336" i="11"/>
  <c r="R1336" i="11"/>
  <c r="S1336" i="11"/>
  <c r="T1336" i="11"/>
  <c r="P1337" i="11"/>
  <c r="Q1337" i="11"/>
  <c r="R1337" i="11"/>
  <c r="S1337" i="11"/>
  <c r="T1337" i="11"/>
  <c r="P1338" i="11"/>
  <c r="Q1338" i="11"/>
  <c r="R1338" i="11"/>
  <c r="S1338" i="11"/>
  <c r="T1338" i="11"/>
  <c r="P1339" i="11"/>
  <c r="Q1339" i="11"/>
  <c r="R1339" i="11"/>
  <c r="S1339" i="11"/>
  <c r="T1339" i="11"/>
  <c r="P1340" i="11"/>
  <c r="Q1340" i="11"/>
  <c r="R1340" i="11"/>
  <c r="S1340" i="11"/>
  <c r="T1340" i="11"/>
  <c r="P1341" i="11"/>
  <c r="Q1341" i="11"/>
  <c r="R1341" i="11"/>
  <c r="S1341" i="11"/>
  <c r="T1341" i="11"/>
  <c r="P1342" i="11"/>
  <c r="Q1342" i="11"/>
  <c r="R1342" i="11"/>
  <c r="S1342" i="11"/>
  <c r="T1342" i="11"/>
  <c r="P1343" i="11"/>
  <c r="Q1343" i="11"/>
  <c r="R1343" i="11"/>
  <c r="S1343" i="11"/>
  <c r="T1343" i="11"/>
  <c r="P1344" i="11"/>
  <c r="Q1344" i="11"/>
  <c r="R1344" i="11"/>
  <c r="S1344" i="11"/>
  <c r="T1344" i="11"/>
  <c r="P1345" i="11"/>
  <c r="Q1345" i="11"/>
  <c r="R1345" i="11"/>
  <c r="S1345" i="11"/>
  <c r="T1345" i="11"/>
  <c r="P1346" i="11"/>
  <c r="Q1346" i="11"/>
  <c r="R1346" i="11"/>
  <c r="S1346" i="11"/>
  <c r="T1346" i="11"/>
  <c r="P1347" i="11"/>
  <c r="Q1347" i="11"/>
  <c r="R1347" i="11"/>
  <c r="S1347" i="11"/>
  <c r="T1347" i="11"/>
  <c r="P1348" i="11"/>
  <c r="Q1348" i="11"/>
  <c r="R1348" i="11"/>
  <c r="S1348" i="11"/>
  <c r="T1348" i="11"/>
  <c r="P1349" i="11"/>
  <c r="Q1349" i="11"/>
  <c r="R1349" i="11"/>
  <c r="S1349" i="11"/>
  <c r="T1349" i="11"/>
  <c r="P1350" i="11"/>
  <c r="Q1350" i="11"/>
  <c r="R1350" i="11"/>
  <c r="S1350" i="11"/>
  <c r="T1350" i="11"/>
  <c r="P1351" i="11"/>
  <c r="Q1351" i="11"/>
  <c r="R1351" i="11"/>
  <c r="S1351" i="11"/>
  <c r="T1351" i="11"/>
  <c r="P1352" i="11"/>
  <c r="Q1352" i="11"/>
  <c r="R1352" i="11"/>
  <c r="S1352" i="11"/>
  <c r="T1352" i="11"/>
  <c r="P1353" i="11"/>
  <c r="Q1353" i="11"/>
  <c r="R1353" i="11"/>
  <c r="S1353" i="11"/>
  <c r="T1353" i="11"/>
  <c r="P1354" i="11"/>
  <c r="Q1354" i="11"/>
  <c r="R1354" i="11"/>
  <c r="S1354" i="11"/>
  <c r="T1354" i="11"/>
  <c r="P1355" i="11"/>
  <c r="Q1355" i="11"/>
  <c r="R1355" i="11"/>
  <c r="S1355" i="11"/>
  <c r="T1355" i="11"/>
  <c r="P1356" i="11"/>
  <c r="Q1356" i="11"/>
  <c r="R1356" i="11"/>
  <c r="S1356" i="11"/>
  <c r="T1356" i="11"/>
  <c r="P1357" i="11"/>
  <c r="Q1357" i="11"/>
  <c r="R1357" i="11"/>
  <c r="S1357" i="11"/>
  <c r="T1357" i="11"/>
  <c r="P1358" i="11"/>
  <c r="Q1358" i="11"/>
  <c r="R1358" i="11"/>
  <c r="S1358" i="11"/>
  <c r="T1358" i="11"/>
  <c r="P1359" i="11"/>
  <c r="Q1359" i="11"/>
  <c r="R1359" i="11"/>
  <c r="S1359" i="11"/>
  <c r="T1359" i="11"/>
  <c r="P1360" i="11"/>
  <c r="Q1360" i="11"/>
  <c r="R1360" i="11"/>
  <c r="S1360" i="11"/>
  <c r="T1360" i="11"/>
  <c r="P1361" i="11"/>
  <c r="Q1361" i="11"/>
  <c r="R1361" i="11"/>
  <c r="S1361" i="11"/>
  <c r="T1361" i="11"/>
  <c r="P1362" i="11"/>
  <c r="Q1362" i="11"/>
  <c r="R1362" i="11"/>
  <c r="S1362" i="11"/>
  <c r="T1362" i="11"/>
  <c r="P1363" i="11"/>
  <c r="Q1363" i="11"/>
  <c r="R1363" i="11"/>
  <c r="S1363" i="11"/>
  <c r="T1363" i="11"/>
  <c r="P1364" i="11"/>
  <c r="Q1364" i="11"/>
  <c r="R1364" i="11"/>
  <c r="S1364" i="11"/>
  <c r="T1364" i="11"/>
  <c r="P1365" i="11"/>
  <c r="Q1365" i="11"/>
  <c r="R1365" i="11"/>
  <c r="S1365" i="11"/>
  <c r="T1365" i="11"/>
  <c r="P1366" i="11"/>
  <c r="Q1366" i="11"/>
  <c r="R1366" i="11"/>
  <c r="S1366" i="11"/>
  <c r="T1366" i="11"/>
  <c r="P1367" i="11"/>
  <c r="Q1367" i="11"/>
  <c r="R1367" i="11"/>
  <c r="S1367" i="11"/>
  <c r="T1367" i="11"/>
  <c r="P1368" i="11"/>
  <c r="Q1368" i="11"/>
  <c r="R1368" i="11"/>
  <c r="S1368" i="11"/>
  <c r="T1368" i="11"/>
  <c r="P1369" i="11"/>
  <c r="Q1369" i="11"/>
  <c r="R1369" i="11"/>
  <c r="S1369" i="11"/>
  <c r="T1369" i="11"/>
  <c r="P1370" i="11"/>
  <c r="Q1370" i="11"/>
  <c r="R1370" i="11"/>
  <c r="S1370" i="11"/>
  <c r="T1370" i="11"/>
  <c r="P1371" i="11"/>
  <c r="Q1371" i="11"/>
  <c r="R1371" i="11"/>
  <c r="S1371" i="11"/>
  <c r="T1371" i="11"/>
  <c r="P1372" i="11"/>
  <c r="Q1372" i="11"/>
  <c r="R1372" i="11"/>
  <c r="S1372" i="11"/>
  <c r="T1372" i="11"/>
  <c r="P1373" i="11"/>
  <c r="Q1373" i="11"/>
  <c r="R1373" i="11"/>
  <c r="S1373" i="11"/>
  <c r="T1373" i="11"/>
  <c r="P1374" i="11"/>
  <c r="Q1374" i="11"/>
  <c r="R1374" i="11"/>
  <c r="S1374" i="11"/>
  <c r="T1374" i="11"/>
  <c r="P1375" i="11"/>
  <c r="Q1375" i="11"/>
  <c r="R1375" i="11"/>
  <c r="S1375" i="11"/>
  <c r="T1375" i="11"/>
  <c r="P1376" i="11"/>
  <c r="Q1376" i="11"/>
  <c r="R1376" i="11"/>
  <c r="S1376" i="11"/>
  <c r="T1376" i="11"/>
  <c r="P1377" i="11"/>
  <c r="Q1377" i="11"/>
  <c r="R1377" i="11"/>
  <c r="S1377" i="11"/>
  <c r="T1377" i="11"/>
  <c r="P1378" i="11"/>
  <c r="Q1378" i="11"/>
  <c r="R1378" i="11"/>
  <c r="S1378" i="11"/>
  <c r="T1378" i="11"/>
  <c r="P1379" i="11"/>
  <c r="Q1379" i="11"/>
  <c r="R1379" i="11"/>
  <c r="S1379" i="11"/>
  <c r="T1379" i="11"/>
  <c r="P1380" i="11"/>
  <c r="Q1380" i="11"/>
  <c r="R1380" i="11"/>
  <c r="S1380" i="11"/>
  <c r="T1380" i="11"/>
  <c r="P1381" i="11"/>
  <c r="Q1381" i="11"/>
  <c r="R1381" i="11"/>
  <c r="S1381" i="11"/>
  <c r="T1381" i="11"/>
  <c r="P1382" i="11"/>
  <c r="Q1382" i="11"/>
  <c r="R1382" i="11"/>
  <c r="S1382" i="11"/>
  <c r="T1382" i="11"/>
  <c r="P1383" i="11"/>
  <c r="Q1383" i="11"/>
  <c r="R1383" i="11"/>
  <c r="S1383" i="11"/>
  <c r="T1383" i="11"/>
  <c r="P1384" i="11"/>
  <c r="Q1384" i="11"/>
  <c r="R1384" i="11"/>
  <c r="S1384" i="11"/>
  <c r="T1384" i="11"/>
  <c r="P1385" i="11"/>
  <c r="Q1385" i="11"/>
  <c r="R1385" i="11"/>
  <c r="S1385" i="11"/>
  <c r="T1385" i="11"/>
  <c r="P1386" i="11"/>
  <c r="Q1386" i="11"/>
  <c r="R1386" i="11"/>
  <c r="S1386" i="11"/>
  <c r="T1386" i="11"/>
  <c r="P1387" i="11"/>
  <c r="Q1387" i="11"/>
  <c r="R1387" i="11"/>
  <c r="S1387" i="11"/>
  <c r="T1387" i="11"/>
  <c r="P1388" i="11"/>
  <c r="Q1388" i="11"/>
  <c r="R1388" i="11"/>
  <c r="S1388" i="11"/>
  <c r="T1388" i="11"/>
  <c r="P1389" i="11"/>
  <c r="Q1389" i="11"/>
  <c r="R1389" i="11"/>
  <c r="S1389" i="11"/>
  <c r="T1389" i="11"/>
  <c r="P1390" i="11"/>
  <c r="Q1390" i="11"/>
  <c r="R1390" i="11"/>
  <c r="S1390" i="11"/>
  <c r="T1390" i="11"/>
  <c r="P1391" i="11"/>
  <c r="Q1391" i="11"/>
  <c r="R1391" i="11"/>
  <c r="S1391" i="11"/>
  <c r="T1391" i="11"/>
  <c r="P1392" i="11"/>
  <c r="Q1392" i="11"/>
  <c r="R1392" i="11"/>
  <c r="S1392" i="11"/>
  <c r="T1392" i="11"/>
  <c r="P1393" i="11"/>
  <c r="Q1393" i="11"/>
  <c r="R1393" i="11"/>
  <c r="S1393" i="11"/>
  <c r="T1393" i="11"/>
  <c r="P1394" i="11"/>
  <c r="Q1394" i="11"/>
  <c r="R1394" i="11"/>
  <c r="S1394" i="11"/>
  <c r="T1394" i="11"/>
  <c r="P1395" i="11"/>
  <c r="Q1395" i="11"/>
  <c r="R1395" i="11"/>
  <c r="S1395" i="11"/>
  <c r="T1395" i="11"/>
  <c r="P1396" i="11"/>
  <c r="Q1396" i="11"/>
  <c r="R1396" i="11"/>
  <c r="S1396" i="11"/>
  <c r="T1396" i="11"/>
  <c r="P1397" i="11"/>
  <c r="Q1397" i="11"/>
  <c r="R1397" i="11"/>
  <c r="S1397" i="11"/>
  <c r="T1397" i="11"/>
  <c r="P1398" i="11"/>
  <c r="Q1398" i="11"/>
  <c r="R1398" i="11"/>
  <c r="S1398" i="11"/>
  <c r="T1398" i="11"/>
  <c r="P1399" i="11"/>
  <c r="Q1399" i="11"/>
  <c r="R1399" i="11"/>
  <c r="S1399" i="11"/>
  <c r="T1399" i="11"/>
  <c r="P1400" i="11"/>
  <c r="Q1400" i="11"/>
  <c r="R1400" i="11"/>
  <c r="S1400" i="11"/>
  <c r="T1400" i="11"/>
  <c r="P1401" i="11"/>
  <c r="Q1401" i="11"/>
  <c r="R1401" i="11"/>
  <c r="S1401" i="11"/>
  <c r="T1401" i="11"/>
  <c r="P1402" i="11"/>
  <c r="Q1402" i="11"/>
  <c r="R1402" i="11"/>
  <c r="S1402" i="11"/>
  <c r="T1402" i="11"/>
  <c r="P1403" i="11"/>
  <c r="Q1403" i="11"/>
  <c r="R1403" i="11"/>
  <c r="S1403" i="11"/>
  <c r="T1403" i="11"/>
  <c r="P1404" i="11"/>
  <c r="Q1404" i="11"/>
  <c r="R1404" i="11"/>
  <c r="S1404" i="11"/>
  <c r="T1404" i="11"/>
  <c r="P1405" i="11"/>
  <c r="Q1405" i="11"/>
  <c r="R1405" i="11"/>
  <c r="S1405" i="11"/>
  <c r="T1405" i="11"/>
  <c r="P1406" i="11"/>
  <c r="Q1406" i="11"/>
  <c r="R1406" i="11"/>
  <c r="S1406" i="11"/>
  <c r="T1406" i="11"/>
  <c r="P1407" i="11"/>
  <c r="Q1407" i="11"/>
  <c r="R1407" i="11"/>
  <c r="S1407" i="11"/>
  <c r="T1407" i="11"/>
  <c r="P1408" i="11"/>
  <c r="Q1408" i="11"/>
  <c r="R1408" i="11"/>
  <c r="S1408" i="11"/>
  <c r="T1408" i="11"/>
  <c r="P1409" i="11"/>
  <c r="Q1409" i="11"/>
  <c r="R1409" i="11"/>
  <c r="S1409" i="11"/>
  <c r="T1409" i="11"/>
  <c r="P1410" i="11"/>
  <c r="Q1410" i="11"/>
  <c r="R1410" i="11"/>
  <c r="S1410" i="11"/>
  <c r="T1410" i="11"/>
  <c r="P1411" i="11"/>
  <c r="Q1411" i="11"/>
  <c r="R1411" i="11"/>
  <c r="S1411" i="11"/>
  <c r="T1411" i="11"/>
  <c r="P1412" i="11"/>
  <c r="Q1412" i="11"/>
  <c r="R1412" i="11"/>
  <c r="S1412" i="11"/>
  <c r="T1412" i="11"/>
  <c r="P1413" i="11"/>
  <c r="Q1413" i="11"/>
  <c r="R1413" i="11"/>
  <c r="S1413" i="11"/>
  <c r="T1413" i="11"/>
  <c r="P1414" i="11"/>
  <c r="Q1414" i="11"/>
  <c r="R1414" i="11"/>
  <c r="S1414" i="11"/>
  <c r="T1414" i="11"/>
  <c r="P1415" i="11"/>
  <c r="Q1415" i="11"/>
  <c r="R1415" i="11"/>
  <c r="S1415" i="11"/>
  <c r="T1415" i="11"/>
  <c r="P1416" i="11"/>
  <c r="Q1416" i="11"/>
  <c r="R1416" i="11"/>
  <c r="S1416" i="11"/>
  <c r="T1416" i="11"/>
  <c r="P1417" i="11"/>
  <c r="Q1417" i="11"/>
  <c r="R1417" i="11"/>
  <c r="S1417" i="11"/>
  <c r="T1417" i="11"/>
  <c r="P1418" i="11"/>
  <c r="Q1418" i="11"/>
  <c r="R1418" i="11"/>
  <c r="S1418" i="11"/>
  <c r="T1418" i="11"/>
  <c r="P1419" i="11"/>
  <c r="Q1419" i="11"/>
  <c r="R1419" i="11"/>
  <c r="S1419" i="11"/>
  <c r="T1419" i="11"/>
  <c r="P1420" i="11"/>
  <c r="Q1420" i="11"/>
  <c r="R1420" i="11"/>
  <c r="S1420" i="11"/>
  <c r="T1420" i="11"/>
  <c r="P1421" i="11"/>
  <c r="Q1421" i="11"/>
  <c r="R1421" i="11"/>
  <c r="S1421" i="11"/>
  <c r="T1421" i="11"/>
  <c r="P1422" i="11"/>
  <c r="Q1422" i="11"/>
  <c r="R1422" i="11"/>
  <c r="S1422" i="11"/>
  <c r="T1422" i="11"/>
  <c r="P1423" i="11"/>
  <c r="Q1423" i="11"/>
  <c r="R1423" i="11"/>
  <c r="S1423" i="11"/>
  <c r="T1423" i="11"/>
  <c r="P1424" i="11"/>
  <c r="Q1424" i="11"/>
  <c r="R1424" i="11"/>
  <c r="S1424" i="11"/>
  <c r="T1424" i="11"/>
  <c r="P1425" i="11"/>
  <c r="Q1425" i="11"/>
  <c r="R1425" i="11"/>
  <c r="S1425" i="11"/>
  <c r="T1425" i="11"/>
  <c r="P1426" i="11"/>
  <c r="Q1426" i="11"/>
  <c r="R1426" i="11"/>
  <c r="S1426" i="11"/>
  <c r="T1426" i="11"/>
  <c r="P1427" i="11"/>
  <c r="Q1427" i="11"/>
  <c r="R1427" i="11"/>
  <c r="S1427" i="11"/>
  <c r="T1427" i="11"/>
  <c r="P1428" i="11"/>
  <c r="Q1428" i="11"/>
  <c r="R1428" i="11"/>
  <c r="S1428" i="11"/>
  <c r="T1428" i="11"/>
  <c r="P1429" i="11"/>
  <c r="Q1429" i="11"/>
  <c r="R1429" i="11"/>
  <c r="S1429" i="11"/>
  <c r="T1429" i="11"/>
  <c r="P1430" i="11"/>
  <c r="Q1430" i="11"/>
  <c r="R1430" i="11"/>
  <c r="S1430" i="11"/>
  <c r="T1430" i="11"/>
  <c r="P1431" i="11"/>
  <c r="Q1431" i="11"/>
  <c r="R1431" i="11"/>
  <c r="S1431" i="11"/>
  <c r="T1431" i="11"/>
  <c r="P1432" i="11"/>
  <c r="Q1432" i="11"/>
  <c r="R1432" i="11"/>
  <c r="S1432" i="11"/>
  <c r="T1432" i="11"/>
  <c r="P1433" i="11"/>
  <c r="Q1433" i="11"/>
  <c r="R1433" i="11"/>
  <c r="S1433" i="11"/>
  <c r="T1433" i="11"/>
  <c r="P1434" i="11"/>
  <c r="Q1434" i="11"/>
  <c r="R1434" i="11"/>
  <c r="S1434" i="11"/>
  <c r="T1434" i="11"/>
  <c r="P1435" i="11"/>
  <c r="Q1435" i="11"/>
  <c r="R1435" i="11"/>
  <c r="S1435" i="11"/>
  <c r="T1435" i="11"/>
  <c r="P1436" i="11"/>
  <c r="Q1436" i="11"/>
  <c r="R1436" i="11"/>
  <c r="S1436" i="11"/>
  <c r="T1436" i="11"/>
  <c r="P1437" i="11"/>
  <c r="Q1437" i="11"/>
  <c r="R1437" i="11"/>
  <c r="S1437" i="11"/>
  <c r="T1437" i="11"/>
  <c r="P1438" i="11"/>
  <c r="Q1438" i="11"/>
  <c r="R1438" i="11"/>
  <c r="S1438" i="11"/>
  <c r="T1438" i="11"/>
  <c r="P1439" i="11"/>
  <c r="Q1439" i="11"/>
  <c r="R1439" i="11"/>
  <c r="S1439" i="11"/>
  <c r="T1439" i="11"/>
  <c r="P1440" i="11"/>
  <c r="Q1440" i="11"/>
  <c r="R1440" i="11"/>
  <c r="S1440" i="11"/>
  <c r="T1440" i="11"/>
  <c r="P1441" i="11"/>
  <c r="Q1441" i="11"/>
  <c r="R1441" i="11"/>
  <c r="S1441" i="11"/>
  <c r="T1441" i="11"/>
  <c r="P1442" i="11"/>
  <c r="Q1442" i="11"/>
  <c r="R1442" i="11"/>
  <c r="S1442" i="11"/>
  <c r="T1442" i="11"/>
  <c r="P1443" i="11"/>
  <c r="Q1443" i="11"/>
  <c r="R1443" i="11"/>
  <c r="S1443" i="11"/>
  <c r="T1443" i="11"/>
  <c r="P1444" i="11"/>
  <c r="Q1444" i="11"/>
  <c r="R1444" i="11"/>
  <c r="S1444" i="11"/>
  <c r="T1444" i="11"/>
  <c r="P1445" i="11"/>
  <c r="Q1445" i="11"/>
  <c r="R1445" i="11"/>
  <c r="S1445" i="11"/>
  <c r="T1445" i="11"/>
  <c r="P1446" i="11"/>
  <c r="Q1446" i="11"/>
  <c r="R1446" i="11"/>
  <c r="S1446" i="11"/>
  <c r="T1446" i="11"/>
  <c r="P1447" i="11"/>
  <c r="Q1447" i="11"/>
  <c r="R1447" i="11"/>
  <c r="S1447" i="11"/>
  <c r="T1447" i="11"/>
  <c r="P1448" i="11"/>
  <c r="Q1448" i="11"/>
  <c r="R1448" i="11"/>
  <c r="S1448" i="11"/>
  <c r="T1448" i="11"/>
  <c r="P1449" i="11"/>
  <c r="Q1449" i="11"/>
  <c r="R1449" i="11"/>
  <c r="S1449" i="11"/>
  <c r="T1449" i="11"/>
  <c r="P1450" i="11"/>
  <c r="Q1450" i="11"/>
  <c r="R1450" i="11"/>
  <c r="S1450" i="11"/>
  <c r="T1450" i="11"/>
  <c r="P1451" i="11"/>
  <c r="Q1451" i="11"/>
  <c r="R1451" i="11"/>
  <c r="S1451" i="11"/>
  <c r="T1451" i="11"/>
  <c r="P1452" i="11"/>
  <c r="Q1452" i="11"/>
  <c r="R1452" i="11"/>
  <c r="S1452" i="11"/>
  <c r="T1452" i="11"/>
  <c r="P1453" i="11"/>
  <c r="Q1453" i="11"/>
  <c r="R1453" i="11"/>
  <c r="S1453" i="11"/>
  <c r="T1453" i="11"/>
  <c r="P1454" i="11"/>
  <c r="Q1454" i="11"/>
  <c r="R1454" i="11"/>
  <c r="S1454" i="11"/>
  <c r="T1454" i="11"/>
  <c r="P1455" i="11"/>
  <c r="Q1455" i="11"/>
  <c r="R1455" i="11"/>
  <c r="S1455" i="11"/>
  <c r="T1455" i="11"/>
  <c r="P1456" i="11"/>
  <c r="Q1456" i="11"/>
  <c r="R1456" i="11"/>
  <c r="S1456" i="11"/>
  <c r="T1456" i="11"/>
  <c r="P1457" i="11"/>
  <c r="Q1457" i="11"/>
  <c r="R1457" i="11"/>
  <c r="S1457" i="11"/>
  <c r="T1457" i="11"/>
  <c r="P1458" i="11"/>
  <c r="Q1458" i="11"/>
  <c r="R1458" i="11"/>
  <c r="S1458" i="11"/>
  <c r="T1458" i="11"/>
  <c r="P1459" i="11"/>
  <c r="Q1459" i="11"/>
  <c r="R1459" i="11"/>
  <c r="S1459" i="11"/>
  <c r="T1459" i="11"/>
  <c r="P1460" i="11"/>
  <c r="Q1460" i="11"/>
  <c r="R1460" i="11"/>
  <c r="S1460" i="11"/>
  <c r="T1460" i="11"/>
  <c r="P1461" i="11"/>
  <c r="Q1461" i="11"/>
  <c r="R1461" i="11"/>
  <c r="S1461" i="11"/>
  <c r="T1461" i="11"/>
  <c r="P1462" i="11"/>
  <c r="Q1462" i="11"/>
  <c r="R1462" i="11"/>
  <c r="S1462" i="11"/>
  <c r="T1462" i="11"/>
  <c r="P1463" i="11"/>
  <c r="Q1463" i="11"/>
  <c r="R1463" i="11"/>
  <c r="S1463" i="11"/>
  <c r="T1463" i="11"/>
  <c r="P1464" i="11"/>
  <c r="Q1464" i="11"/>
  <c r="R1464" i="11"/>
  <c r="S1464" i="11"/>
  <c r="T1464" i="11"/>
  <c r="P1465" i="11"/>
  <c r="Q1465" i="11"/>
  <c r="R1465" i="11"/>
  <c r="S1465" i="11"/>
  <c r="T1465" i="11"/>
  <c r="P1466" i="11"/>
  <c r="Q1466" i="11"/>
  <c r="R1466" i="11"/>
  <c r="S1466" i="11"/>
  <c r="T1466" i="11"/>
  <c r="P1467" i="11"/>
  <c r="Q1467" i="11"/>
  <c r="R1467" i="11"/>
  <c r="S1467" i="11"/>
  <c r="T1467" i="11"/>
  <c r="P1468" i="11"/>
  <c r="Q1468" i="11"/>
  <c r="R1468" i="11"/>
  <c r="S1468" i="11"/>
  <c r="T1468" i="11"/>
  <c r="P1469" i="11"/>
  <c r="Q1469" i="11"/>
  <c r="R1469" i="11"/>
  <c r="S1469" i="11"/>
  <c r="T1469" i="11"/>
  <c r="P1470" i="11"/>
  <c r="Q1470" i="11"/>
  <c r="R1470" i="11"/>
  <c r="S1470" i="11"/>
  <c r="T1470" i="11"/>
  <c r="P1471" i="11"/>
  <c r="Q1471" i="11"/>
  <c r="R1471" i="11"/>
  <c r="S1471" i="11"/>
  <c r="T1471" i="11"/>
  <c r="P1472" i="11"/>
  <c r="Q1472" i="11"/>
  <c r="R1472" i="11"/>
  <c r="S1472" i="11"/>
  <c r="T1472" i="11"/>
  <c r="P1473" i="11"/>
  <c r="Q1473" i="11"/>
  <c r="R1473" i="11"/>
  <c r="S1473" i="11"/>
  <c r="T1473" i="11"/>
  <c r="P1474" i="11"/>
  <c r="Q1474" i="11"/>
  <c r="R1474" i="11"/>
  <c r="S1474" i="11"/>
  <c r="T1474" i="11"/>
  <c r="P1475" i="11"/>
  <c r="Q1475" i="11"/>
  <c r="R1475" i="11"/>
  <c r="S1475" i="11"/>
  <c r="T1475" i="11"/>
  <c r="P1476" i="11"/>
  <c r="Q1476" i="11"/>
  <c r="R1476" i="11"/>
  <c r="S1476" i="11"/>
  <c r="T1476" i="11"/>
  <c r="P1477" i="11"/>
  <c r="Q1477" i="11"/>
  <c r="R1477" i="11"/>
  <c r="S1477" i="11"/>
  <c r="T1477" i="11"/>
  <c r="P1478" i="11"/>
  <c r="Q1478" i="11"/>
  <c r="R1478" i="11"/>
  <c r="S1478" i="11"/>
  <c r="T1478" i="11"/>
  <c r="P1479" i="11"/>
  <c r="Q1479" i="11"/>
  <c r="R1479" i="11"/>
  <c r="S1479" i="11"/>
  <c r="T1479" i="11"/>
  <c r="P1480" i="11"/>
  <c r="Q1480" i="11"/>
  <c r="R1480" i="11"/>
  <c r="S1480" i="11"/>
  <c r="T1480" i="11"/>
  <c r="P1481" i="11"/>
  <c r="Q1481" i="11"/>
  <c r="R1481" i="11"/>
  <c r="S1481" i="11"/>
  <c r="T1481" i="11"/>
  <c r="P1482" i="11"/>
  <c r="Q1482" i="11"/>
  <c r="R1482" i="11"/>
  <c r="S1482" i="11"/>
  <c r="T1482" i="11"/>
  <c r="P1483" i="11"/>
  <c r="Q1483" i="11"/>
  <c r="R1483" i="11"/>
  <c r="S1483" i="11"/>
  <c r="T1483" i="11"/>
  <c r="P1484" i="11"/>
  <c r="Q1484" i="11"/>
  <c r="R1484" i="11"/>
  <c r="S1484" i="11"/>
  <c r="T1484" i="11"/>
  <c r="P1485" i="11"/>
  <c r="Q1485" i="11"/>
  <c r="R1485" i="11"/>
  <c r="S1485" i="11"/>
  <c r="T1485" i="11"/>
  <c r="P1486" i="11"/>
  <c r="Q1486" i="11"/>
  <c r="R1486" i="11"/>
  <c r="S1486" i="11"/>
  <c r="T1486" i="11"/>
  <c r="P1487" i="11"/>
  <c r="Q1487" i="11"/>
  <c r="R1487" i="11"/>
  <c r="S1487" i="11"/>
  <c r="T1487" i="11"/>
  <c r="P1488" i="11"/>
  <c r="Q1488" i="11"/>
  <c r="R1488" i="11"/>
  <c r="S1488" i="11"/>
  <c r="T1488" i="11"/>
  <c r="P1489" i="11"/>
  <c r="Q1489" i="11"/>
  <c r="R1489" i="11"/>
  <c r="S1489" i="11"/>
  <c r="T1489" i="11"/>
  <c r="P1490" i="11"/>
  <c r="Q1490" i="11"/>
  <c r="R1490" i="11"/>
  <c r="S1490" i="11"/>
  <c r="T1490" i="11"/>
  <c r="P1491" i="11"/>
  <c r="Q1491" i="11"/>
  <c r="R1491" i="11"/>
  <c r="S1491" i="11"/>
  <c r="T1491" i="11"/>
  <c r="P1492" i="11"/>
  <c r="Q1492" i="11"/>
  <c r="R1492" i="11"/>
  <c r="S1492" i="11"/>
  <c r="T1492" i="11"/>
  <c r="P1493" i="11"/>
  <c r="Q1493" i="11"/>
  <c r="R1493" i="11"/>
  <c r="S1493" i="11"/>
  <c r="T1493" i="11"/>
  <c r="P1494" i="11"/>
  <c r="Q1494" i="11"/>
  <c r="R1494" i="11"/>
  <c r="S1494" i="11"/>
  <c r="T1494" i="11"/>
  <c r="P1495" i="11"/>
  <c r="Q1495" i="11"/>
  <c r="R1495" i="11"/>
  <c r="S1495" i="11"/>
  <c r="T1495" i="11"/>
  <c r="P1496" i="11"/>
  <c r="Q1496" i="11"/>
  <c r="R1496" i="11"/>
  <c r="S1496" i="11"/>
  <c r="T1496" i="11"/>
  <c r="P1497" i="11"/>
  <c r="Q1497" i="11"/>
  <c r="R1497" i="11"/>
  <c r="S1497" i="11"/>
  <c r="T1497" i="11"/>
  <c r="P1498" i="11"/>
  <c r="Q1498" i="11"/>
  <c r="R1498" i="11"/>
  <c r="S1498" i="11"/>
  <c r="T1498" i="11"/>
  <c r="P1499" i="11"/>
  <c r="Q1499" i="11"/>
  <c r="R1499" i="11"/>
  <c r="S1499" i="11"/>
  <c r="T1499" i="11"/>
  <c r="P1500" i="11"/>
  <c r="Q1500" i="11"/>
  <c r="R1500" i="11"/>
  <c r="S1500" i="11"/>
  <c r="T1500" i="11"/>
  <c r="P1501" i="11"/>
  <c r="Q1501" i="11"/>
  <c r="R1501" i="11"/>
  <c r="S1501" i="11"/>
  <c r="T1501" i="11"/>
  <c r="P1502" i="11"/>
  <c r="Q1502" i="11"/>
  <c r="R1502" i="11"/>
  <c r="S1502" i="11"/>
  <c r="T1502" i="11"/>
  <c r="P1503" i="11"/>
  <c r="Q1503" i="11"/>
  <c r="R1503" i="11"/>
  <c r="S1503" i="11"/>
  <c r="T1503" i="11"/>
  <c r="P1504" i="11"/>
  <c r="Q1504" i="11"/>
  <c r="R1504" i="11"/>
  <c r="S1504" i="11"/>
  <c r="T1504" i="11"/>
  <c r="P1505" i="11"/>
  <c r="Q1505" i="11"/>
  <c r="R1505" i="11"/>
  <c r="S1505" i="11"/>
  <c r="T1505" i="11"/>
  <c r="P1506" i="11"/>
  <c r="Q1506" i="11"/>
  <c r="R1506" i="11"/>
  <c r="S1506" i="11"/>
  <c r="T1506" i="11"/>
  <c r="P1507" i="11"/>
  <c r="Q1507" i="11"/>
  <c r="R1507" i="11"/>
  <c r="S1507" i="11"/>
  <c r="T1507" i="11"/>
  <c r="P1508" i="11"/>
  <c r="Q1508" i="11"/>
  <c r="R1508" i="11"/>
  <c r="S1508" i="11"/>
  <c r="T1508" i="11"/>
  <c r="P1509" i="11"/>
  <c r="Q1509" i="11"/>
  <c r="R1509" i="11"/>
  <c r="S1509" i="11"/>
  <c r="T1509" i="11"/>
  <c r="P1510" i="11"/>
  <c r="Q1510" i="11"/>
  <c r="R1510" i="11"/>
  <c r="S1510" i="11"/>
  <c r="T1510" i="11"/>
  <c r="P1511" i="11"/>
  <c r="Q1511" i="11"/>
  <c r="R1511" i="11"/>
  <c r="S1511" i="11"/>
  <c r="T1511" i="11"/>
  <c r="P1512" i="11"/>
  <c r="Q1512" i="11"/>
  <c r="R1512" i="11"/>
  <c r="S1512" i="11"/>
  <c r="T1512" i="11"/>
  <c r="P1513" i="11"/>
  <c r="Q1513" i="11"/>
  <c r="R1513" i="11"/>
  <c r="S1513" i="11"/>
  <c r="T1513" i="11"/>
  <c r="P1514" i="11"/>
  <c r="Q1514" i="11"/>
  <c r="R1514" i="11"/>
  <c r="S1514" i="11"/>
  <c r="T1514" i="11"/>
  <c r="P1515" i="11"/>
  <c r="Q1515" i="11"/>
  <c r="R1515" i="11"/>
  <c r="S1515" i="11"/>
  <c r="T1515" i="11"/>
  <c r="P1516" i="11"/>
  <c r="Q1516" i="11"/>
  <c r="R1516" i="11"/>
  <c r="S1516" i="11"/>
  <c r="T1516" i="11"/>
  <c r="P1517" i="11"/>
  <c r="Q1517" i="11"/>
  <c r="R1517" i="11"/>
  <c r="S1517" i="11"/>
  <c r="T1517" i="11"/>
  <c r="P1518" i="11"/>
  <c r="Q1518" i="11"/>
  <c r="R1518" i="11"/>
  <c r="S1518" i="11"/>
  <c r="T1518" i="11"/>
  <c r="P1519" i="11"/>
  <c r="Q1519" i="11"/>
  <c r="R1519" i="11"/>
  <c r="S1519" i="11"/>
  <c r="T1519" i="11"/>
  <c r="P1520" i="11"/>
  <c r="Q1520" i="11"/>
  <c r="R1520" i="11"/>
  <c r="S1520" i="11"/>
  <c r="T1520" i="11"/>
  <c r="P1521" i="11"/>
  <c r="Q1521" i="11"/>
  <c r="R1521" i="11"/>
  <c r="S1521" i="11"/>
  <c r="T1521" i="11"/>
  <c r="P1522" i="11"/>
  <c r="Q1522" i="11"/>
  <c r="R1522" i="11"/>
  <c r="S1522" i="11"/>
  <c r="T1522" i="11"/>
  <c r="P1523" i="11"/>
  <c r="Q1523" i="11"/>
  <c r="R1523" i="11"/>
  <c r="S1523" i="11"/>
  <c r="T1523" i="11"/>
  <c r="P1524" i="11"/>
  <c r="Q1524" i="11"/>
  <c r="R1524" i="11"/>
  <c r="S1524" i="11"/>
  <c r="T1524" i="11"/>
  <c r="P1525" i="11"/>
  <c r="Q1525" i="11"/>
  <c r="R1525" i="11"/>
  <c r="S1525" i="11"/>
  <c r="T1525" i="11"/>
  <c r="P1526" i="11"/>
  <c r="Q1526" i="11"/>
  <c r="R1526" i="11"/>
  <c r="S1526" i="11"/>
  <c r="T1526" i="11"/>
  <c r="P1527" i="11"/>
  <c r="Q1527" i="11"/>
  <c r="R1527" i="11"/>
  <c r="S1527" i="11"/>
  <c r="T1527" i="11"/>
  <c r="P1528" i="11"/>
  <c r="Q1528" i="11"/>
  <c r="R1528" i="11"/>
  <c r="S1528" i="11"/>
  <c r="T1528" i="11"/>
  <c r="P1529" i="11"/>
  <c r="Q1529" i="11"/>
  <c r="R1529" i="11"/>
  <c r="S1529" i="11"/>
  <c r="T1529" i="11"/>
  <c r="P1530" i="11"/>
  <c r="Q1530" i="11"/>
  <c r="R1530" i="11"/>
  <c r="S1530" i="11"/>
  <c r="T1530" i="11"/>
  <c r="P1531" i="11"/>
  <c r="Q1531" i="11"/>
  <c r="R1531" i="11"/>
  <c r="S1531" i="11"/>
  <c r="T1531" i="11"/>
  <c r="P1532" i="11"/>
  <c r="Q1532" i="11"/>
  <c r="R1532" i="11"/>
  <c r="S1532" i="11"/>
  <c r="T1532" i="11"/>
  <c r="P1533" i="11"/>
  <c r="Q1533" i="11"/>
  <c r="R1533" i="11"/>
  <c r="S1533" i="11"/>
  <c r="T1533" i="11"/>
  <c r="P1534" i="11"/>
  <c r="Q1534" i="11"/>
  <c r="R1534" i="11"/>
  <c r="S1534" i="11"/>
  <c r="T1534" i="11"/>
  <c r="P1535" i="11"/>
  <c r="Q1535" i="11"/>
  <c r="R1535" i="11"/>
  <c r="S1535" i="11"/>
  <c r="T1535" i="11"/>
  <c r="P1536" i="11"/>
  <c r="Q1536" i="11"/>
  <c r="R1536" i="11"/>
  <c r="S1536" i="11"/>
  <c r="T1536" i="11"/>
  <c r="P1537" i="11"/>
  <c r="Q1537" i="11"/>
  <c r="R1537" i="11"/>
  <c r="S1537" i="11"/>
  <c r="T1537" i="11"/>
  <c r="P1538" i="11"/>
  <c r="Q1538" i="11"/>
  <c r="R1538" i="11"/>
  <c r="S1538" i="11"/>
  <c r="T1538" i="11"/>
  <c r="P1539" i="11"/>
  <c r="Q1539" i="11"/>
  <c r="R1539" i="11"/>
  <c r="S1539" i="11"/>
  <c r="T1539" i="11"/>
  <c r="P1540" i="11"/>
  <c r="Q1540" i="11"/>
  <c r="R1540" i="11"/>
  <c r="S1540" i="11"/>
  <c r="T1540" i="11"/>
  <c r="P1541" i="11"/>
  <c r="Q1541" i="11"/>
  <c r="R1541" i="11"/>
  <c r="S1541" i="11"/>
  <c r="T1541" i="11"/>
  <c r="P1542" i="11"/>
  <c r="Q1542" i="11"/>
  <c r="R1542" i="11"/>
  <c r="S1542" i="11"/>
  <c r="T1542" i="11"/>
  <c r="P1543" i="11"/>
  <c r="Q1543" i="11"/>
  <c r="R1543" i="11"/>
  <c r="S1543" i="11"/>
  <c r="T1543" i="11"/>
  <c r="P1544" i="11"/>
  <c r="Q1544" i="11"/>
  <c r="R1544" i="11"/>
  <c r="S1544" i="11"/>
  <c r="T1544" i="11"/>
  <c r="P1545" i="11"/>
  <c r="Q1545" i="11"/>
  <c r="R1545" i="11"/>
  <c r="S1545" i="11"/>
  <c r="T1545" i="11"/>
  <c r="P1546" i="11"/>
  <c r="Q1546" i="11"/>
  <c r="R1546" i="11"/>
  <c r="S1546" i="11"/>
  <c r="T1546" i="11"/>
  <c r="P1547" i="11"/>
  <c r="Q1547" i="11"/>
  <c r="R1547" i="11"/>
  <c r="S1547" i="11"/>
  <c r="T1547" i="11"/>
  <c r="P1548" i="11"/>
  <c r="Q1548" i="11"/>
  <c r="R1548" i="11"/>
  <c r="S1548" i="11"/>
  <c r="T1548" i="11"/>
  <c r="P1549" i="11"/>
  <c r="Q1549" i="11"/>
  <c r="R1549" i="11"/>
  <c r="S1549" i="11"/>
  <c r="T1549" i="11"/>
  <c r="P1550" i="11"/>
  <c r="Q1550" i="11"/>
  <c r="R1550" i="11"/>
  <c r="S1550" i="11"/>
  <c r="T1550" i="11"/>
  <c r="P1551" i="11"/>
  <c r="Q1551" i="11"/>
  <c r="R1551" i="11"/>
  <c r="S1551" i="11"/>
  <c r="T1551" i="11"/>
  <c r="P1552" i="11"/>
  <c r="Q1552" i="11"/>
  <c r="R1552" i="11"/>
  <c r="S1552" i="11"/>
  <c r="T1552" i="11"/>
  <c r="P1553" i="11"/>
  <c r="Q1553" i="11"/>
  <c r="R1553" i="11"/>
  <c r="S1553" i="11"/>
  <c r="T1553" i="11"/>
  <c r="P1554" i="11"/>
  <c r="Q1554" i="11"/>
  <c r="R1554" i="11"/>
  <c r="S1554" i="11"/>
  <c r="T1554" i="11"/>
  <c r="P1555" i="11"/>
  <c r="Q1555" i="11"/>
  <c r="R1555" i="11"/>
  <c r="S1555" i="11"/>
  <c r="T1555" i="11"/>
  <c r="P1556" i="11"/>
  <c r="Q1556" i="11"/>
  <c r="R1556" i="11"/>
  <c r="S1556" i="11"/>
  <c r="T1556" i="11"/>
  <c r="P1557" i="11"/>
  <c r="Q1557" i="11"/>
  <c r="R1557" i="11"/>
  <c r="S1557" i="11"/>
  <c r="T1557" i="11"/>
  <c r="P1558" i="11"/>
  <c r="Q1558" i="11"/>
  <c r="R1558" i="11"/>
  <c r="S1558" i="11"/>
  <c r="T1558" i="11"/>
  <c r="P1559" i="11"/>
  <c r="Q1559" i="11"/>
  <c r="R1559" i="11"/>
  <c r="S1559" i="11"/>
  <c r="T1559" i="11"/>
  <c r="P1560" i="11"/>
  <c r="Q1560" i="11"/>
  <c r="R1560" i="11"/>
  <c r="S1560" i="11"/>
  <c r="T1560" i="11"/>
  <c r="P1561" i="11"/>
  <c r="Q1561" i="11"/>
  <c r="R1561" i="11"/>
  <c r="S1561" i="11"/>
  <c r="T1561" i="11"/>
  <c r="P1562" i="11"/>
  <c r="Q1562" i="11"/>
  <c r="R1562" i="11"/>
  <c r="S1562" i="11"/>
  <c r="T1562" i="11"/>
  <c r="P1563" i="11"/>
  <c r="Q1563" i="11"/>
  <c r="R1563" i="11"/>
  <c r="S1563" i="11"/>
  <c r="T1563" i="11"/>
  <c r="P1564" i="11"/>
  <c r="Q1564" i="11"/>
  <c r="R1564" i="11"/>
  <c r="S1564" i="11"/>
  <c r="T1564" i="11"/>
  <c r="P1565" i="11"/>
  <c r="Q1565" i="11"/>
  <c r="R1565" i="11"/>
  <c r="S1565" i="11"/>
  <c r="T1565" i="11"/>
  <c r="P1566" i="11"/>
  <c r="Q1566" i="11"/>
  <c r="R1566" i="11"/>
  <c r="S1566" i="11"/>
  <c r="T1566" i="11"/>
  <c r="P1567" i="11"/>
  <c r="Q1567" i="11"/>
  <c r="R1567" i="11"/>
  <c r="S1567" i="11"/>
  <c r="T1567" i="11"/>
  <c r="P1568" i="11"/>
  <c r="Q1568" i="11"/>
  <c r="R1568" i="11"/>
  <c r="S1568" i="11"/>
  <c r="T1568" i="11"/>
  <c r="P1569" i="11"/>
  <c r="Q1569" i="11"/>
  <c r="R1569" i="11"/>
  <c r="S1569" i="11"/>
  <c r="T1569" i="11"/>
  <c r="P1570" i="11"/>
  <c r="Q1570" i="11"/>
  <c r="R1570" i="11"/>
  <c r="S1570" i="11"/>
  <c r="T1570" i="11"/>
  <c r="P1571" i="11"/>
  <c r="Q1571" i="11"/>
  <c r="R1571" i="11"/>
  <c r="S1571" i="11"/>
  <c r="T1571" i="11"/>
  <c r="P1572" i="11"/>
  <c r="Q1572" i="11"/>
  <c r="R1572" i="11"/>
  <c r="S1572" i="11"/>
  <c r="T1572" i="11"/>
  <c r="P1573" i="11"/>
  <c r="Q1573" i="11"/>
  <c r="R1573" i="11"/>
  <c r="S1573" i="11"/>
  <c r="T1573" i="11"/>
  <c r="P1574" i="11"/>
  <c r="Q1574" i="11"/>
  <c r="R1574" i="11"/>
  <c r="S1574" i="11"/>
  <c r="T1574" i="11"/>
  <c r="P1575" i="11"/>
  <c r="Q1575" i="11"/>
  <c r="R1575" i="11"/>
  <c r="S1575" i="11"/>
  <c r="T1575" i="11"/>
  <c r="P1576" i="11"/>
  <c r="Q1576" i="11"/>
  <c r="R1576" i="11"/>
  <c r="S1576" i="11"/>
  <c r="T1576" i="11"/>
  <c r="P1577" i="11"/>
  <c r="Q1577" i="11"/>
  <c r="R1577" i="11"/>
  <c r="S1577" i="11"/>
  <c r="T1577" i="11"/>
  <c r="P1578" i="11"/>
  <c r="Q1578" i="11"/>
  <c r="R1578" i="11"/>
  <c r="S1578" i="11"/>
  <c r="T1578" i="11"/>
  <c r="P1579" i="11"/>
  <c r="Q1579" i="11"/>
  <c r="R1579" i="11"/>
  <c r="S1579" i="11"/>
  <c r="T1579" i="11"/>
  <c r="P1580" i="11"/>
  <c r="Q1580" i="11"/>
  <c r="R1580" i="11"/>
  <c r="S1580" i="11"/>
  <c r="T1580" i="11"/>
  <c r="P1581" i="11"/>
  <c r="Q1581" i="11"/>
  <c r="R1581" i="11"/>
  <c r="S1581" i="11"/>
  <c r="T1581" i="11"/>
  <c r="P1582" i="11"/>
  <c r="Q1582" i="11"/>
  <c r="R1582" i="11"/>
  <c r="S1582" i="11"/>
  <c r="T1582" i="11"/>
  <c r="P1583" i="11"/>
  <c r="Q1583" i="11"/>
  <c r="R1583" i="11"/>
  <c r="S1583" i="11"/>
  <c r="T1583" i="11"/>
  <c r="P1584" i="11"/>
  <c r="Q1584" i="11"/>
  <c r="R1584" i="11"/>
  <c r="S1584" i="11"/>
  <c r="T1584" i="11"/>
  <c r="P1585" i="11"/>
  <c r="Q1585" i="11"/>
  <c r="R1585" i="11"/>
  <c r="S1585" i="11"/>
  <c r="T1585" i="11"/>
  <c r="P1586" i="11"/>
  <c r="Q1586" i="11"/>
  <c r="R1586" i="11"/>
  <c r="S1586" i="11"/>
  <c r="T1586" i="11"/>
  <c r="P1587" i="11"/>
  <c r="Q1587" i="11"/>
  <c r="R1587" i="11"/>
  <c r="S1587" i="11"/>
  <c r="T1587" i="11"/>
  <c r="P1588" i="11"/>
  <c r="Q1588" i="11"/>
  <c r="R1588" i="11"/>
  <c r="S1588" i="11"/>
  <c r="T1588" i="11"/>
  <c r="P1589" i="11"/>
  <c r="Q1589" i="11"/>
  <c r="R1589" i="11"/>
  <c r="S1589" i="11"/>
  <c r="T1589" i="11"/>
  <c r="P1590" i="11"/>
  <c r="Q1590" i="11"/>
  <c r="R1590" i="11"/>
  <c r="S1590" i="11"/>
  <c r="T1590" i="11"/>
  <c r="P1591" i="11"/>
  <c r="Q1591" i="11"/>
  <c r="R1591" i="11"/>
  <c r="S1591" i="11"/>
  <c r="T1591" i="11"/>
  <c r="P1592" i="11"/>
  <c r="Q1592" i="11"/>
  <c r="R1592" i="11"/>
  <c r="S1592" i="11"/>
  <c r="T1592" i="11"/>
  <c r="P1593" i="11"/>
  <c r="Q1593" i="11"/>
  <c r="R1593" i="11"/>
  <c r="S1593" i="11"/>
  <c r="T1593" i="11"/>
  <c r="P1594" i="11"/>
  <c r="Q1594" i="11"/>
  <c r="R1594" i="11"/>
  <c r="S1594" i="11"/>
  <c r="T1594" i="11"/>
  <c r="P1595" i="11"/>
  <c r="Q1595" i="11"/>
  <c r="R1595" i="11"/>
  <c r="S1595" i="11"/>
  <c r="T1595" i="11"/>
  <c r="P1596" i="11"/>
  <c r="Q1596" i="11"/>
  <c r="R1596" i="11"/>
  <c r="S1596" i="11"/>
  <c r="T1596" i="11"/>
  <c r="P1597" i="11"/>
  <c r="Q1597" i="11"/>
  <c r="R1597" i="11"/>
  <c r="S1597" i="11"/>
  <c r="T1597" i="11"/>
  <c r="P1598" i="11"/>
  <c r="Q1598" i="11"/>
  <c r="R1598" i="11"/>
  <c r="S1598" i="11"/>
  <c r="T1598" i="11"/>
  <c r="P1599" i="11"/>
  <c r="Q1599" i="11"/>
  <c r="R1599" i="11"/>
  <c r="S1599" i="11"/>
  <c r="T1599" i="11"/>
  <c r="P1600" i="11"/>
  <c r="Q1600" i="11"/>
  <c r="R1600" i="11"/>
  <c r="S1600" i="11"/>
  <c r="T1600" i="11"/>
  <c r="P1601" i="11"/>
  <c r="Q1601" i="11"/>
  <c r="R1601" i="11"/>
  <c r="S1601" i="11"/>
  <c r="T1601" i="11"/>
  <c r="P1602" i="11"/>
  <c r="Q1602" i="11"/>
  <c r="R1602" i="11"/>
  <c r="S1602" i="11"/>
  <c r="T1602" i="11"/>
  <c r="P1603" i="11"/>
  <c r="Q1603" i="11"/>
  <c r="R1603" i="11"/>
  <c r="S1603" i="11"/>
  <c r="T1603" i="11"/>
  <c r="P1604" i="11"/>
  <c r="Q1604" i="11"/>
  <c r="R1604" i="11"/>
  <c r="S1604" i="11"/>
  <c r="T1604" i="11"/>
  <c r="P1605" i="11"/>
  <c r="Q1605" i="11"/>
  <c r="R1605" i="11"/>
  <c r="S1605" i="11"/>
  <c r="T1605" i="11"/>
  <c r="P1606" i="11"/>
  <c r="Q1606" i="11"/>
  <c r="R1606" i="11"/>
  <c r="S1606" i="11"/>
  <c r="T1606" i="11"/>
  <c r="P1607" i="11"/>
  <c r="Q1607" i="11"/>
  <c r="R1607" i="11"/>
  <c r="S1607" i="11"/>
  <c r="T1607" i="11"/>
  <c r="P1608" i="11"/>
  <c r="Q1608" i="11"/>
  <c r="R1608" i="11"/>
  <c r="S1608" i="11"/>
  <c r="T1608" i="11"/>
  <c r="P1609" i="11"/>
  <c r="Q1609" i="11"/>
  <c r="R1609" i="11"/>
  <c r="S1609" i="11"/>
  <c r="T1609" i="11"/>
  <c r="P1610" i="11"/>
  <c r="Q1610" i="11"/>
  <c r="R1610" i="11"/>
  <c r="S1610" i="11"/>
  <c r="T1610" i="11"/>
  <c r="P1611" i="11"/>
  <c r="Q1611" i="11"/>
  <c r="R1611" i="11"/>
  <c r="S1611" i="11"/>
  <c r="T1611" i="11"/>
  <c r="P1612" i="11"/>
  <c r="Q1612" i="11"/>
  <c r="R1612" i="11"/>
  <c r="S1612" i="11"/>
  <c r="T1612" i="11"/>
  <c r="P1613" i="11"/>
  <c r="Q1613" i="11"/>
  <c r="R1613" i="11"/>
  <c r="S1613" i="11"/>
  <c r="T1613" i="11"/>
  <c r="P1614" i="11"/>
  <c r="Q1614" i="11"/>
  <c r="R1614" i="11"/>
  <c r="S1614" i="11"/>
  <c r="T1614" i="11"/>
  <c r="P1615" i="11"/>
  <c r="Q1615" i="11"/>
  <c r="R1615" i="11"/>
  <c r="S1615" i="11"/>
  <c r="T1615" i="11"/>
  <c r="P1616" i="11"/>
  <c r="Q1616" i="11"/>
  <c r="R1616" i="11"/>
  <c r="S1616" i="11"/>
  <c r="T1616" i="11"/>
  <c r="P1617" i="11"/>
  <c r="Q1617" i="11"/>
  <c r="R1617" i="11"/>
  <c r="S1617" i="11"/>
  <c r="T1617" i="11"/>
  <c r="P1618" i="11"/>
  <c r="Q1618" i="11"/>
  <c r="R1618" i="11"/>
  <c r="S1618" i="11"/>
  <c r="T1618" i="11"/>
  <c r="P1619" i="11"/>
  <c r="Q1619" i="11"/>
  <c r="R1619" i="11"/>
  <c r="S1619" i="11"/>
  <c r="T1619" i="11"/>
  <c r="P1620" i="11"/>
  <c r="Q1620" i="11"/>
  <c r="R1620" i="11"/>
  <c r="S1620" i="11"/>
  <c r="T1620" i="11"/>
  <c r="P1621" i="11"/>
  <c r="Q1621" i="11"/>
  <c r="R1621" i="11"/>
  <c r="S1621" i="11"/>
  <c r="T1621" i="11"/>
  <c r="P1622" i="11"/>
  <c r="Q1622" i="11"/>
  <c r="R1622" i="11"/>
  <c r="S1622" i="11"/>
  <c r="T1622" i="11"/>
  <c r="P1623" i="11"/>
  <c r="Q1623" i="11"/>
  <c r="R1623" i="11"/>
  <c r="S1623" i="11"/>
  <c r="T1623" i="11"/>
  <c r="P1624" i="11"/>
  <c r="Q1624" i="11"/>
  <c r="R1624" i="11"/>
  <c r="S1624" i="11"/>
  <c r="T1624" i="11"/>
  <c r="P1625" i="11"/>
  <c r="Q1625" i="11"/>
  <c r="R1625" i="11"/>
  <c r="S1625" i="11"/>
  <c r="T1625" i="11"/>
  <c r="P1626" i="11"/>
  <c r="Q1626" i="11"/>
  <c r="R1626" i="11"/>
  <c r="S1626" i="11"/>
  <c r="T1626" i="11"/>
  <c r="P1627" i="11"/>
  <c r="Q1627" i="11"/>
  <c r="R1627" i="11"/>
  <c r="S1627" i="11"/>
  <c r="T1627" i="11"/>
  <c r="P1628" i="11"/>
  <c r="Q1628" i="11"/>
  <c r="R1628" i="11"/>
  <c r="S1628" i="11"/>
  <c r="T1628" i="11"/>
  <c r="P1629" i="11"/>
  <c r="Q1629" i="11"/>
  <c r="R1629" i="11"/>
  <c r="S1629" i="11"/>
  <c r="T1629" i="11"/>
  <c r="P1630" i="11"/>
  <c r="Q1630" i="11"/>
  <c r="R1630" i="11"/>
  <c r="S1630" i="11"/>
  <c r="T1630" i="11"/>
  <c r="P1631" i="11"/>
  <c r="Q1631" i="11"/>
  <c r="R1631" i="11"/>
  <c r="S1631" i="11"/>
  <c r="T1631" i="11"/>
  <c r="P1632" i="11"/>
  <c r="Q1632" i="11"/>
  <c r="R1632" i="11"/>
  <c r="S1632" i="11"/>
  <c r="T1632" i="11"/>
  <c r="P1633" i="11"/>
  <c r="Q1633" i="11"/>
  <c r="R1633" i="11"/>
  <c r="S1633" i="11"/>
  <c r="T1633" i="11"/>
  <c r="P1634" i="11"/>
  <c r="Q1634" i="11"/>
  <c r="R1634" i="11"/>
  <c r="S1634" i="11"/>
  <c r="T1634" i="11"/>
  <c r="P1635" i="11"/>
  <c r="Q1635" i="11"/>
  <c r="R1635" i="11"/>
  <c r="S1635" i="11"/>
  <c r="T1635" i="11"/>
  <c r="P1636" i="11"/>
  <c r="Q1636" i="11"/>
  <c r="R1636" i="11"/>
  <c r="S1636" i="11"/>
  <c r="T1636" i="11"/>
  <c r="P1637" i="11"/>
  <c r="Q1637" i="11"/>
  <c r="R1637" i="11"/>
  <c r="S1637" i="11"/>
  <c r="T1637" i="11"/>
  <c r="P1638" i="11"/>
  <c r="Q1638" i="11"/>
  <c r="R1638" i="11"/>
  <c r="S1638" i="11"/>
  <c r="T1638" i="11"/>
  <c r="P1639" i="11"/>
  <c r="Q1639" i="11"/>
  <c r="R1639" i="11"/>
  <c r="S1639" i="11"/>
  <c r="T1639" i="11"/>
  <c r="P1640" i="11"/>
  <c r="Q1640" i="11"/>
  <c r="R1640" i="11"/>
  <c r="S1640" i="11"/>
  <c r="T1640" i="11"/>
  <c r="P1641" i="11"/>
  <c r="Q1641" i="11"/>
  <c r="R1641" i="11"/>
  <c r="S1641" i="11"/>
  <c r="T1641" i="11"/>
  <c r="P1642" i="11"/>
  <c r="Q1642" i="11"/>
  <c r="R1642" i="11"/>
  <c r="S1642" i="11"/>
  <c r="T1642" i="11"/>
  <c r="P1643" i="11"/>
  <c r="Q1643" i="11"/>
  <c r="R1643" i="11"/>
  <c r="S1643" i="11"/>
  <c r="T1643" i="11"/>
  <c r="P1644" i="11"/>
  <c r="Q1644" i="11"/>
  <c r="R1644" i="11"/>
  <c r="S1644" i="11"/>
  <c r="T1644" i="11"/>
  <c r="P1645" i="11"/>
  <c r="Q1645" i="11"/>
  <c r="R1645" i="11"/>
  <c r="S1645" i="11"/>
  <c r="T1645" i="11"/>
  <c r="P1646" i="11"/>
  <c r="Q1646" i="11"/>
  <c r="R1646" i="11"/>
  <c r="S1646" i="11"/>
  <c r="T1646" i="11"/>
  <c r="P1647" i="11"/>
  <c r="Q1647" i="11"/>
  <c r="R1647" i="11"/>
  <c r="S1647" i="11"/>
  <c r="T1647" i="11"/>
  <c r="P1648" i="11"/>
  <c r="Q1648" i="11"/>
  <c r="R1648" i="11"/>
  <c r="S1648" i="11"/>
  <c r="T1648" i="11"/>
  <c r="P1649" i="11"/>
  <c r="Q1649" i="11"/>
  <c r="R1649" i="11"/>
  <c r="S1649" i="11"/>
  <c r="T1649" i="11"/>
  <c r="P1650" i="11"/>
  <c r="Q1650" i="11"/>
  <c r="R1650" i="11"/>
  <c r="S1650" i="11"/>
  <c r="T1650" i="11"/>
  <c r="P1651" i="11"/>
  <c r="Q1651" i="11"/>
  <c r="R1651" i="11"/>
  <c r="S1651" i="11"/>
  <c r="T1651" i="11"/>
  <c r="P1652" i="11"/>
  <c r="Q1652" i="11"/>
  <c r="R1652" i="11"/>
  <c r="S1652" i="11"/>
  <c r="T1652" i="11"/>
  <c r="P1653" i="11"/>
  <c r="Q1653" i="11"/>
  <c r="R1653" i="11"/>
  <c r="S1653" i="11"/>
  <c r="T1653" i="11"/>
  <c r="P1654" i="11"/>
  <c r="Q1654" i="11"/>
  <c r="R1654" i="11"/>
  <c r="S1654" i="11"/>
  <c r="T1654" i="11"/>
  <c r="P1655" i="11"/>
  <c r="Q1655" i="11"/>
  <c r="R1655" i="11"/>
  <c r="S1655" i="11"/>
  <c r="T1655" i="11"/>
  <c r="P1656" i="11"/>
  <c r="Q1656" i="11"/>
  <c r="R1656" i="11"/>
  <c r="S1656" i="11"/>
  <c r="T1656" i="11"/>
  <c r="P1657" i="11"/>
  <c r="Q1657" i="11"/>
  <c r="R1657" i="11"/>
  <c r="S1657" i="11"/>
  <c r="T1657" i="11"/>
  <c r="P1658" i="11"/>
  <c r="Q1658" i="11"/>
  <c r="R1658" i="11"/>
  <c r="S1658" i="11"/>
  <c r="T1658" i="11"/>
  <c r="P1659" i="11"/>
  <c r="Q1659" i="11"/>
  <c r="R1659" i="11"/>
  <c r="S1659" i="11"/>
  <c r="T1659" i="11"/>
  <c r="P1660" i="11"/>
  <c r="Q1660" i="11"/>
  <c r="R1660" i="11"/>
  <c r="S1660" i="11"/>
  <c r="T1660" i="11"/>
  <c r="P1661" i="11"/>
  <c r="Q1661" i="11"/>
  <c r="R1661" i="11"/>
  <c r="S1661" i="11"/>
  <c r="T1661" i="11"/>
  <c r="P1662" i="11"/>
  <c r="Q1662" i="11"/>
  <c r="R1662" i="11"/>
  <c r="S1662" i="11"/>
  <c r="T1662" i="11"/>
  <c r="P1663" i="11"/>
  <c r="Q1663" i="11"/>
  <c r="R1663" i="11"/>
  <c r="S1663" i="11"/>
  <c r="T1663" i="11"/>
  <c r="P1664" i="11"/>
  <c r="Q1664" i="11"/>
  <c r="R1664" i="11"/>
  <c r="S1664" i="11"/>
  <c r="T1664" i="11"/>
  <c r="P1665" i="11"/>
  <c r="Q1665" i="11"/>
  <c r="R1665" i="11"/>
  <c r="S1665" i="11"/>
  <c r="T1665" i="11"/>
  <c r="P1666" i="11"/>
  <c r="Q1666" i="11"/>
  <c r="R1666" i="11"/>
  <c r="S1666" i="11"/>
  <c r="T1666" i="11"/>
  <c r="P1667" i="11"/>
  <c r="Q1667" i="11"/>
  <c r="R1667" i="11"/>
  <c r="S1667" i="11"/>
  <c r="T1667" i="11"/>
  <c r="P1668" i="11"/>
  <c r="Q1668" i="11"/>
  <c r="R1668" i="11"/>
  <c r="S1668" i="11"/>
  <c r="T1668" i="11"/>
  <c r="P1669" i="11"/>
  <c r="Q1669" i="11"/>
  <c r="R1669" i="11"/>
  <c r="S1669" i="11"/>
  <c r="T1669" i="11"/>
  <c r="P1670" i="11"/>
  <c r="Q1670" i="11"/>
  <c r="R1670" i="11"/>
  <c r="S1670" i="11"/>
  <c r="T1670" i="11"/>
  <c r="P1671" i="11"/>
  <c r="Q1671" i="11"/>
  <c r="R1671" i="11"/>
  <c r="S1671" i="11"/>
  <c r="T1671" i="11"/>
  <c r="P1672" i="11"/>
  <c r="Q1672" i="11"/>
  <c r="R1672" i="11"/>
  <c r="S1672" i="11"/>
  <c r="T1672" i="11"/>
  <c r="P1673" i="11"/>
  <c r="Q1673" i="11"/>
  <c r="R1673" i="11"/>
  <c r="S1673" i="11"/>
  <c r="T1673" i="11"/>
  <c r="P1674" i="11"/>
  <c r="Q1674" i="11"/>
  <c r="R1674" i="11"/>
  <c r="S1674" i="11"/>
  <c r="T1674" i="11"/>
  <c r="P1675" i="11"/>
  <c r="Q1675" i="11"/>
  <c r="R1675" i="11"/>
  <c r="S1675" i="11"/>
  <c r="T1675" i="11"/>
  <c r="P1676" i="11"/>
  <c r="Q1676" i="11"/>
  <c r="R1676" i="11"/>
  <c r="S1676" i="11"/>
  <c r="T1676" i="11"/>
  <c r="P1677" i="11"/>
  <c r="Q1677" i="11"/>
  <c r="R1677" i="11"/>
  <c r="S1677" i="11"/>
  <c r="T1677" i="11"/>
  <c r="P1678" i="11"/>
  <c r="Q1678" i="11"/>
  <c r="R1678" i="11"/>
  <c r="S1678" i="11"/>
  <c r="T1678" i="11"/>
  <c r="P1679" i="11"/>
  <c r="Q1679" i="11"/>
  <c r="R1679" i="11"/>
  <c r="S1679" i="11"/>
  <c r="T1679" i="11"/>
  <c r="P1680" i="11"/>
  <c r="Q1680" i="11"/>
  <c r="R1680" i="11"/>
  <c r="S1680" i="11"/>
  <c r="T1680" i="11"/>
  <c r="P1681" i="11"/>
  <c r="Q1681" i="11"/>
  <c r="R1681" i="11"/>
  <c r="S1681" i="11"/>
  <c r="T1681" i="11"/>
  <c r="P1682" i="11"/>
  <c r="Q1682" i="11"/>
  <c r="R1682" i="11"/>
  <c r="S1682" i="11"/>
  <c r="T1682" i="11"/>
  <c r="P1683" i="11"/>
  <c r="Q1683" i="11"/>
  <c r="R1683" i="11"/>
  <c r="S1683" i="11"/>
  <c r="T1683" i="11"/>
  <c r="P1684" i="11"/>
  <c r="Q1684" i="11"/>
  <c r="R1684" i="11"/>
  <c r="S1684" i="11"/>
  <c r="T1684" i="11"/>
  <c r="P1685" i="11"/>
  <c r="Q1685" i="11"/>
  <c r="R1685" i="11"/>
  <c r="S1685" i="11"/>
  <c r="T1685" i="11"/>
  <c r="P1686" i="11"/>
  <c r="Q1686" i="11"/>
  <c r="R1686" i="11"/>
  <c r="S1686" i="11"/>
  <c r="T1686" i="11"/>
  <c r="P1687" i="11"/>
  <c r="Q1687" i="11"/>
  <c r="R1687" i="11"/>
  <c r="S1687" i="11"/>
  <c r="T1687" i="11"/>
  <c r="P1688" i="11"/>
  <c r="Q1688" i="11"/>
  <c r="R1688" i="11"/>
  <c r="S1688" i="11"/>
  <c r="T1688" i="11"/>
  <c r="P1689" i="11"/>
  <c r="Q1689" i="11"/>
  <c r="R1689" i="11"/>
  <c r="S1689" i="11"/>
  <c r="T1689" i="11"/>
  <c r="P1690" i="11"/>
  <c r="Q1690" i="11"/>
  <c r="R1690" i="11"/>
  <c r="S1690" i="11"/>
  <c r="T1690" i="11"/>
  <c r="P1691" i="11"/>
  <c r="Q1691" i="11"/>
  <c r="R1691" i="11"/>
  <c r="S1691" i="11"/>
  <c r="T1691" i="11"/>
  <c r="P1692" i="11"/>
  <c r="Q1692" i="11"/>
  <c r="R1692" i="11"/>
  <c r="S1692" i="11"/>
  <c r="T1692" i="11"/>
  <c r="P1693" i="11"/>
  <c r="Q1693" i="11"/>
  <c r="R1693" i="11"/>
  <c r="S1693" i="11"/>
  <c r="T1693" i="11"/>
  <c r="P1694" i="11"/>
  <c r="Q1694" i="11"/>
  <c r="R1694" i="11"/>
  <c r="S1694" i="11"/>
  <c r="T1694" i="11"/>
  <c r="P1695" i="11"/>
  <c r="Q1695" i="11"/>
  <c r="R1695" i="11"/>
  <c r="S1695" i="11"/>
  <c r="T1695" i="11"/>
  <c r="P1696" i="11"/>
  <c r="Q1696" i="11"/>
  <c r="R1696" i="11"/>
  <c r="S1696" i="11"/>
  <c r="T1696" i="11"/>
  <c r="P1697" i="11"/>
  <c r="Q1697" i="11"/>
  <c r="R1697" i="11"/>
  <c r="S1697" i="11"/>
  <c r="T1697" i="11"/>
  <c r="P1698" i="11"/>
  <c r="Q1698" i="11"/>
  <c r="R1698" i="11"/>
  <c r="S1698" i="11"/>
  <c r="T1698" i="11"/>
  <c r="P1699" i="11"/>
  <c r="Q1699" i="11"/>
  <c r="R1699" i="11"/>
  <c r="S1699" i="11"/>
  <c r="T1699" i="11"/>
  <c r="P1700" i="11"/>
  <c r="Q1700" i="11"/>
  <c r="R1700" i="11"/>
  <c r="S1700" i="11"/>
  <c r="T1700" i="11"/>
  <c r="P1701" i="11"/>
  <c r="Q1701" i="11"/>
  <c r="R1701" i="11"/>
  <c r="S1701" i="11"/>
  <c r="T1701" i="11"/>
  <c r="P1702" i="11"/>
  <c r="Q1702" i="11"/>
  <c r="R1702" i="11"/>
  <c r="S1702" i="11"/>
  <c r="T1702" i="11"/>
  <c r="P1703" i="11"/>
  <c r="Q1703" i="11"/>
  <c r="R1703" i="11"/>
  <c r="S1703" i="11"/>
  <c r="T1703" i="11"/>
  <c r="P1704" i="11"/>
  <c r="Q1704" i="11"/>
  <c r="R1704" i="11"/>
  <c r="S1704" i="11"/>
  <c r="T1704" i="11"/>
  <c r="P1705" i="11"/>
  <c r="Q1705" i="11"/>
  <c r="R1705" i="11"/>
  <c r="S1705" i="11"/>
  <c r="T1705" i="11"/>
  <c r="P1706" i="11"/>
  <c r="Q1706" i="11"/>
  <c r="R1706" i="11"/>
  <c r="S1706" i="11"/>
  <c r="T1706" i="11"/>
  <c r="P1707" i="11"/>
  <c r="Q1707" i="11"/>
  <c r="R1707" i="11"/>
  <c r="S1707" i="11"/>
  <c r="T1707" i="11"/>
  <c r="P1708" i="11"/>
  <c r="Q1708" i="11"/>
  <c r="R1708" i="11"/>
  <c r="S1708" i="11"/>
  <c r="T1708" i="11"/>
  <c r="P1709" i="11"/>
  <c r="Q1709" i="11"/>
  <c r="R1709" i="11"/>
  <c r="S1709" i="11"/>
  <c r="T1709" i="11"/>
  <c r="P1710" i="11"/>
  <c r="Q1710" i="11"/>
  <c r="R1710" i="11"/>
  <c r="S1710" i="11"/>
  <c r="T1710" i="11"/>
  <c r="P1711" i="11"/>
  <c r="Q1711" i="11"/>
  <c r="R1711" i="11"/>
  <c r="S1711" i="11"/>
  <c r="T1711" i="11"/>
  <c r="P1712" i="11"/>
  <c r="Q1712" i="11"/>
  <c r="R1712" i="11"/>
  <c r="S1712" i="11"/>
  <c r="T1712" i="11"/>
  <c r="P1713" i="11"/>
  <c r="Q1713" i="11"/>
  <c r="R1713" i="11"/>
  <c r="S1713" i="11"/>
  <c r="T1713" i="11"/>
  <c r="P1714" i="11"/>
  <c r="Q1714" i="11"/>
  <c r="R1714" i="11"/>
  <c r="S1714" i="11"/>
  <c r="T1714" i="11"/>
  <c r="P1715" i="11"/>
  <c r="Q1715" i="11"/>
  <c r="R1715" i="11"/>
  <c r="S1715" i="11"/>
  <c r="T1715" i="11"/>
  <c r="P1716" i="11"/>
  <c r="Q1716" i="11"/>
  <c r="R1716" i="11"/>
  <c r="S1716" i="11"/>
  <c r="T1716" i="11"/>
  <c r="P1717" i="11"/>
  <c r="Q1717" i="11"/>
  <c r="R1717" i="11"/>
  <c r="S1717" i="11"/>
  <c r="T1717" i="11"/>
  <c r="P1718" i="11"/>
  <c r="Q1718" i="11"/>
  <c r="R1718" i="11"/>
  <c r="S1718" i="11"/>
  <c r="T1718" i="11"/>
  <c r="P1719" i="11"/>
  <c r="Q1719" i="11"/>
  <c r="R1719" i="11"/>
  <c r="S1719" i="11"/>
  <c r="T1719" i="11"/>
  <c r="P1720" i="11"/>
  <c r="Q1720" i="11"/>
  <c r="R1720" i="11"/>
  <c r="S1720" i="11"/>
  <c r="T1720" i="11"/>
  <c r="P1721" i="11"/>
  <c r="Q1721" i="11"/>
  <c r="R1721" i="11"/>
  <c r="S1721" i="11"/>
  <c r="T1721" i="11"/>
  <c r="P1722" i="11"/>
  <c r="Q1722" i="11"/>
  <c r="R1722" i="11"/>
  <c r="S1722" i="11"/>
  <c r="T1722" i="11"/>
  <c r="P1723" i="11"/>
  <c r="Q1723" i="11"/>
  <c r="R1723" i="11"/>
  <c r="S1723" i="11"/>
  <c r="T1723" i="11"/>
  <c r="P1724" i="11"/>
  <c r="Q1724" i="11"/>
  <c r="R1724" i="11"/>
  <c r="S1724" i="11"/>
  <c r="T1724" i="11"/>
  <c r="P1725" i="11"/>
  <c r="Q1725" i="11"/>
  <c r="R1725" i="11"/>
  <c r="S1725" i="11"/>
  <c r="T1725" i="11"/>
  <c r="P1726" i="11"/>
  <c r="Q1726" i="11"/>
  <c r="R1726" i="11"/>
  <c r="S1726" i="11"/>
  <c r="T1726" i="11"/>
  <c r="P1727" i="11"/>
  <c r="Q1727" i="11"/>
  <c r="R1727" i="11"/>
  <c r="S1727" i="11"/>
  <c r="T1727" i="11"/>
  <c r="P1728" i="11"/>
  <c r="Q1728" i="11"/>
  <c r="R1728" i="11"/>
  <c r="S1728" i="11"/>
  <c r="T1728" i="11"/>
  <c r="P1729" i="11"/>
  <c r="Q1729" i="11"/>
  <c r="R1729" i="11"/>
  <c r="S1729" i="11"/>
  <c r="T1729" i="11"/>
  <c r="P1730" i="11"/>
  <c r="Q1730" i="11"/>
  <c r="R1730" i="11"/>
  <c r="S1730" i="11"/>
  <c r="T1730" i="11"/>
  <c r="P1731" i="11"/>
  <c r="Q1731" i="11"/>
  <c r="R1731" i="11"/>
  <c r="S1731" i="11"/>
  <c r="T1731" i="11"/>
  <c r="P1732" i="11"/>
  <c r="Q1732" i="11"/>
  <c r="R1732" i="11"/>
  <c r="S1732" i="11"/>
  <c r="T1732" i="11"/>
  <c r="P1733" i="11"/>
  <c r="Q1733" i="11"/>
  <c r="R1733" i="11"/>
  <c r="S1733" i="11"/>
  <c r="T1733" i="11"/>
  <c r="P1734" i="11"/>
  <c r="Q1734" i="11"/>
  <c r="R1734" i="11"/>
  <c r="S1734" i="11"/>
  <c r="T1734" i="11"/>
  <c r="P1735" i="11"/>
  <c r="Q1735" i="11"/>
  <c r="R1735" i="11"/>
  <c r="S1735" i="11"/>
  <c r="T1735" i="11"/>
  <c r="P1736" i="11"/>
  <c r="Q1736" i="11"/>
  <c r="R1736" i="11"/>
  <c r="S1736" i="11"/>
  <c r="T1736" i="11"/>
  <c r="P1737" i="11"/>
  <c r="Q1737" i="11"/>
  <c r="R1737" i="11"/>
  <c r="S1737" i="11"/>
  <c r="T1737" i="11"/>
  <c r="P1738" i="11"/>
  <c r="Q1738" i="11"/>
  <c r="R1738" i="11"/>
  <c r="S1738" i="11"/>
  <c r="T1738" i="11"/>
  <c r="P1739" i="11"/>
  <c r="Q1739" i="11"/>
  <c r="R1739" i="11"/>
  <c r="S1739" i="11"/>
  <c r="T1739" i="11"/>
  <c r="P1740" i="11"/>
  <c r="Q1740" i="11"/>
  <c r="R1740" i="11"/>
  <c r="S1740" i="11"/>
  <c r="T1740" i="11"/>
  <c r="P1741" i="11"/>
  <c r="Q1741" i="11"/>
  <c r="R1741" i="11"/>
  <c r="S1741" i="11"/>
  <c r="T1741" i="11"/>
  <c r="P1742" i="11"/>
  <c r="Q1742" i="11"/>
  <c r="R1742" i="11"/>
  <c r="S1742" i="11"/>
  <c r="T1742" i="11"/>
  <c r="P1743" i="11"/>
  <c r="Q1743" i="11"/>
  <c r="R1743" i="11"/>
  <c r="S1743" i="11"/>
  <c r="T1743" i="11"/>
  <c r="P1744" i="11"/>
  <c r="Q1744" i="11"/>
  <c r="R1744" i="11"/>
  <c r="S1744" i="11"/>
  <c r="T1744" i="11"/>
  <c r="P1745" i="11"/>
  <c r="Q1745" i="11"/>
  <c r="R1745" i="11"/>
  <c r="S1745" i="11"/>
  <c r="T1745" i="11"/>
  <c r="P1746" i="11"/>
  <c r="Q1746" i="11"/>
  <c r="R1746" i="11"/>
  <c r="S1746" i="11"/>
  <c r="T1746" i="11"/>
  <c r="P1747" i="11"/>
  <c r="Q1747" i="11"/>
  <c r="R1747" i="11"/>
  <c r="S1747" i="11"/>
  <c r="T1747" i="11"/>
  <c r="P1748" i="11"/>
  <c r="Q1748" i="11"/>
  <c r="R1748" i="11"/>
  <c r="S1748" i="11"/>
  <c r="T1748" i="11"/>
  <c r="P1749" i="11"/>
  <c r="Q1749" i="11"/>
  <c r="R1749" i="11"/>
  <c r="S1749" i="11"/>
  <c r="T1749" i="11"/>
  <c r="P1750" i="11"/>
  <c r="Q1750" i="11"/>
  <c r="R1750" i="11"/>
  <c r="S1750" i="11"/>
  <c r="T1750" i="11"/>
  <c r="P1751" i="11"/>
  <c r="Q1751" i="11"/>
  <c r="R1751" i="11"/>
  <c r="S1751" i="11"/>
  <c r="T1751" i="11"/>
  <c r="P1752" i="11"/>
  <c r="Q1752" i="11"/>
  <c r="R1752" i="11"/>
  <c r="S1752" i="11"/>
  <c r="T1752" i="11"/>
  <c r="P1753" i="11"/>
  <c r="Q1753" i="11"/>
  <c r="R1753" i="11"/>
  <c r="S1753" i="11"/>
  <c r="T1753" i="11"/>
  <c r="P1754" i="11"/>
  <c r="Q1754" i="11"/>
  <c r="R1754" i="11"/>
  <c r="S1754" i="11"/>
  <c r="T1754" i="11"/>
  <c r="P1755" i="11"/>
  <c r="Q1755" i="11"/>
  <c r="R1755" i="11"/>
  <c r="S1755" i="11"/>
  <c r="T1755" i="11"/>
  <c r="P1756" i="11"/>
  <c r="Q1756" i="11"/>
  <c r="R1756" i="11"/>
  <c r="S1756" i="11"/>
  <c r="T1756" i="11"/>
  <c r="P1757" i="11"/>
  <c r="Q1757" i="11"/>
  <c r="R1757" i="11"/>
  <c r="S1757" i="11"/>
  <c r="T1757" i="11"/>
  <c r="P1758" i="11"/>
  <c r="Q1758" i="11"/>
  <c r="R1758" i="11"/>
  <c r="S1758" i="11"/>
  <c r="T1758" i="11"/>
  <c r="P1759" i="11"/>
  <c r="Q1759" i="11"/>
  <c r="R1759" i="11"/>
  <c r="S1759" i="11"/>
  <c r="T1759" i="11"/>
  <c r="P1760" i="11"/>
  <c r="Q1760" i="11"/>
  <c r="R1760" i="11"/>
  <c r="S1760" i="11"/>
  <c r="T1760" i="11"/>
  <c r="P1761" i="11"/>
  <c r="Q1761" i="11"/>
  <c r="R1761" i="11"/>
  <c r="S1761" i="11"/>
  <c r="T1761" i="11"/>
  <c r="P1762" i="11"/>
  <c r="Q1762" i="11"/>
  <c r="R1762" i="11"/>
  <c r="S1762" i="11"/>
  <c r="T1762" i="11"/>
  <c r="P1763" i="11"/>
  <c r="Q1763" i="11"/>
  <c r="R1763" i="11"/>
  <c r="S1763" i="11"/>
  <c r="T1763" i="11"/>
  <c r="P1764" i="11"/>
  <c r="Q1764" i="11"/>
  <c r="R1764" i="11"/>
  <c r="S1764" i="11"/>
  <c r="T1764" i="11"/>
  <c r="P1765" i="11"/>
  <c r="Q1765" i="11"/>
  <c r="R1765" i="11"/>
  <c r="S1765" i="11"/>
  <c r="T1765" i="11"/>
  <c r="P1766" i="11"/>
  <c r="Q1766" i="11"/>
  <c r="R1766" i="11"/>
  <c r="S1766" i="11"/>
  <c r="T1766" i="11"/>
  <c r="P1767" i="11"/>
  <c r="Q1767" i="11"/>
  <c r="R1767" i="11"/>
  <c r="S1767" i="11"/>
  <c r="T1767" i="11"/>
  <c r="P1768" i="11"/>
  <c r="Q1768" i="11"/>
  <c r="R1768" i="11"/>
  <c r="S1768" i="11"/>
  <c r="T1768" i="11"/>
  <c r="P1769" i="11"/>
  <c r="Q1769" i="11"/>
  <c r="R1769" i="11"/>
  <c r="S1769" i="11"/>
  <c r="T1769" i="11"/>
  <c r="P1770" i="11"/>
  <c r="Q1770" i="11"/>
  <c r="R1770" i="11"/>
  <c r="S1770" i="11"/>
  <c r="T1770" i="11"/>
  <c r="P1771" i="11"/>
  <c r="Q1771" i="11"/>
  <c r="R1771" i="11"/>
  <c r="S1771" i="11"/>
  <c r="T1771" i="11"/>
  <c r="P1772" i="11"/>
  <c r="Q1772" i="11"/>
  <c r="R1772" i="11"/>
  <c r="S1772" i="11"/>
  <c r="T1772" i="11"/>
  <c r="P1773" i="11"/>
  <c r="Q1773" i="11"/>
  <c r="R1773" i="11"/>
  <c r="S1773" i="11"/>
  <c r="T1773" i="11"/>
  <c r="P1774" i="11"/>
  <c r="Q1774" i="11"/>
  <c r="R1774" i="11"/>
  <c r="S1774" i="11"/>
  <c r="T1774" i="11"/>
  <c r="P1775" i="11"/>
  <c r="Q1775" i="11"/>
  <c r="R1775" i="11"/>
  <c r="S1775" i="11"/>
  <c r="T1775" i="11"/>
  <c r="P1776" i="11"/>
  <c r="Q1776" i="11"/>
  <c r="R1776" i="11"/>
  <c r="S1776" i="11"/>
  <c r="T1776" i="11"/>
  <c r="P1777" i="11"/>
  <c r="Q1777" i="11"/>
  <c r="R1777" i="11"/>
  <c r="S1777" i="11"/>
  <c r="T1777" i="11"/>
  <c r="P1778" i="11"/>
  <c r="Q1778" i="11"/>
  <c r="R1778" i="11"/>
  <c r="S1778" i="11"/>
  <c r="T1778" i="11"/>
  <c r="P1779" i="11"/>
  <c r="Q1779" i="11"/>
  <c r="R1779" i="11"/>
  <c r="S1779" i="11"/>
  <c r="T1779" i="11"/>
  <c r="P1780" i="11"/>
  <c r="Q1780" i="11"/>
  <c r="R1780" i="11"/>
  <c r="S1780" i="11"/>
  <c r="T1780" i="11"/>
  <c r="P1781" i="11"/>
  <c r="Q1781" i="11"/>
  <c r="R1781" i="11"/>
  <c r="S1781" i="11"/>
  <c r="T1781" i="11"/>
  <c r="P1782" i="11"/>
  <c r="Q1782" i="11"/>
  <c r="R1782" i="11"/>
  <c r="S1782" i="11"/>
  <c r="T1782" i="11"/>
  <c r="P1783" i="11"/>
  <c r="Q1783" i="11"/>
  <c r="R1783" i="11"/>
  <c r="S1783" i="11"/>
  <c r="T1783" i="11"/>
  <c r="P1784" i="11"/>
  <c r="Q1784" i="11"/>
  <c r="R1784" i="11"/>
  <c r="S1784" i="11"/>
  <c r="T1784" i="11"/>
  <c r="P1785" i="11"/>
  <c r="Q1785" i="11"/>
  <c r="R1785" i="11"/>
  <c r="S1785" i="11"/>
  <c r="T1785" i="11"/>
  <c r="P1786" i="11"/>
  <c r="Q1786" i="11"/>
  <c r="R1786" i="11"/>
  <c r="S1786" i="11"/>
  <c r="T1786" i="11"/>
  <c r="P1787" i="11"/>
  <c r="Q1787" i="11"/>
  <c r="R1787" i="11"/>
  <c r="S1787" i="11"/>
  <c r="T1787" i="11"/>
  <c r="P1788" i="11"/>
  <c r="Q1788" i="11"/>
  <c r="R1788" i="11"/>
  <c r="S1788" i="11"/>
  <c r="T1788" i="11"/>
  <c r="P1789" i="11"/>
  <c r="Q1789" i="11"/>
  <c r="R1789" i="11"/>
  <c r="S1789" i="11"/>
  <c r="T1789" i="11"/>
  <c r="P1790" i="11"/>
  <c r="Q1790" i="11"/>
  <c r="R1790" i="11"/>
  <c r="S1790" i="11"/>
  <c r="T1790" i="11"/>
  <c r="P1791" i="11"/>
  <c r="Q1791" i="11"/>
  <c r="R1791" i="11"/>
  <c r="S1791" i="11"/>
  <c r="T1791" i="11"/>
  <c r="P1792" i="11"/>
  <c r="Q1792" i="11"/>
  <c r="R1792" i="11"/>
  <c r="S1792" i="11"/>
  <c r="T1792" i="11"/>
  <c r="P1793" i="11"/>
  <c r="Q1793" i="11"/>
  <c r="R1793" i="11"/>
  <c r="S1793" i="11"/>
  <c r="T1793" i="11"/>
  <c r="P1794" i="11"/>
  <c r="Q1794" i="11"/>
  <c r="R1794" i="11"/>
  <c r="S1794" i="11"/>
  <c r="T1794" i="11"/>
  <c r="P1795" i="11"/>
  <c r="Q1795" i="11"/>
  <c r="R1795" i="11"/>
  <c r="S1795" i="11"/>
  <c r="T1795" i="11"/>
  <c r="P1796" i="11"/>
  <c r="Q1796" i="11"/>
  <c r="R1796" i="11"/>
  <c r="S1796" i="11"/>
  <c r="T1796" i="11"/>
  <c r="P1797" i="11"/>
  <c r="Q1797" i="11"/>
  <c r="R1797" i="11"/>
  <c r="S1797" i="11"/>
  <c r="T1797" i="11"/>
  <c r="P1798" i="11"/>
  <c r="Q1798" i="11"/>
  <c r="R1798" i="11"/>
  <c r="S1798" i="11"/>
  <c r="T1798" i="11"/>
  <c r="P1799" i="11"/>
  <c r="Q1799" i="11"/>
  <c r="R1799" i="11"/>
  <c r="S1799" i="11"/>
  <c r="T1799" i="11"/>
  <c r="P1800" i="11"/>
  <c r="Q1800" i="11"/>
  <c r="R1800" i="11"/>
  <c r="S1800" i="11"/>
  <c r="T1800" i="11"/>
  <c r="P1801" i="11"/>
  <c r="Q1801" i="11"/>
  <c r="R1801" i="11"/>
  <c r="S1801" i="11"/>
  <c r="T1801" i="11"/>
  <c r="P1802" i="11"/>
  <c r="Q1802" i="11"/>
  <c r="R1802" i="11"/>
  <c r="S1802" i="11"/>
  <c r="T1802" i="11"/>
  <c r="P1803" i="11"/>
  <c r="Q1803" i="11"/>
  <c r="R1803" i="11"/>
  <c r="S1803" i="11"/>
  <c r="T1803" i="11"/>
  <c r="P1804" i="11"/>
  <c r="Q1804" i="11"/>
  <c r="R1804" i="11"/>
  <c r="S1804" i="11"/>
  <c r="T1804" i="11"/>
  <c r="P1805" i="11"/>
  <c r="Q1805" i="11"/>
  <c r="R1805" i="11"/>
  <c r="S1805" i="11"/>
  <c r="T1805" i="11"/>
  <c r="P1806" i="11"/>
  <c r="Q1806" i="11"/>
  <c r="R1806" i="11"/>
  <c r="S1806" i="11"/>
  <c r="T1806" i="11"/>
  <c r="P1807" i="11"/>
  <c r="Q1807" i="11"/>
  <c r="R1807" i="11"/>
  <c r="S1807" i="11"/>
  <c r="T1807" i="11"/>
  <c r="P1808" i="11"/>
  <c r="Q1808" i="11"/>
  <c r="R1808" i="11"/>
  <c r="S1808" i="11"/>
  <c r="T1808" i="11"/>
  <c r="P1809" i="11"/>
  <c r="Q1809" i="11"/>
  <c r="R1809" i="11"/>
  <c r="S1809" i="11"/>
  <c r="T1809" i="11"/>
  <c r="P1810" i="11"/>
  <c r="Q1810" i="11"/>
  <c r="R1810" i="11"/>
  <c r="S1810" i="11"/>
  <c r="T1810" i="11"/>
  <c r="P1811" i="11"/>
  <c r="Q1811" i="11"/>
  <c r="R1811" i="11"/>
  <c r="S1811" i="11"/>
  <c r="T1811" i="11"/>
  <c r="P1812" i="11"/>
  <c r="Q1812" i="11"/>
  <c r="R1812" i="11"/>
  <c r="S1812" i="11"/>
  <c r="T1812" i="11"/>
  <c r="P1813" i="11"/>
  <c r="Q1813" i="11"/>
  <c r="R1813" i="11"/>
  <c r="S1813" i="11"/>
  <c r="T1813" i="11"/>
  <c r="P1814" i="11"/>
  <c r="Q1814" i="11"/>
  <c r="R1814" i="11"/>
  <c r="S1814" i="11"/>
  <c r="T1814" i="11"/>
  <c r="P1815" i="11"/>
  <c r="Q1815" i="11"/>
  <c r="R1815" i="11"/>
  <c r="S1815" i="11"/>
  <c r="T1815" i="11"/>
  <c r="P1816" i="11"/>
  <c r="Q1816" i="11"/>
  <c r="R1816" i="11"/>
  <c r="S1816" i="11"/>
  <c r="T1816" i="11"/>
  <c r="P1817" i="11"/>
  <c r="Q1817" i="11"/>
  <c r="R1817" i="11"/>
  <c r="S1817" i="11"/>
  <c r="T1817" i="11"/>
  <c r="P1818" i="11"/>
  <c r="Q1818" i="11"/>
  <c r="R1818" i="11"/>
  <c r="S1818" i="11"/>
  <c r="T1818" i="11"/>
  <c r="P1819" i="11"/>
  <c r="Q1819" i="11"/>
  <c r="R1819" i="11"/>
  <c r="S1819" i="11"/>
  <c r="T1819" i="11"/>
  <c r="P1820" i="11"/>
  <c r="Q1820" i="11"/>
  <c r="R1820" i="11"/>
  <c r="S1820" i="11"/>
  <c r="T1820" i="11"/>
  <c r="P1821" i="11"/>
  <c r="Q1821" i="11"/>
  <c r="R1821" i="11"/>
  <c r="S1821" i="11"/>
  <c r="T1821" i="11"/>
  <c r="P1822" i="11"/>
  <c r="Q1822" i="11"/>
  <c r="R1822" i="11"/>
  <c r="S1822" i="11"/>
  <c r="T1822" i="11"/>
  <c r="P1823" i="11"/>
  <c r="Q1823" i="11"/>
  <c r="R1823" i="11"/>
  <c r="S1823" i="11"/>
  <c r="T1823" i="11"/>
  <c r="P1824" i="11"/>
  <c r="Q1824" i="11"/>
  <c r="R1824" i="11"/>
  <c r="S1824" i="11"/>
  <c r="T1824" i="11"/>
  <c r="P1825" i="11"/>
  <c r="Q1825" i="11"/>
  <c r="R1825" i="11"/>
  <c r="S1825" i="11"/>
  <c r="T1825" i="11"/>
  <c r="P1826" i="11"/>
  <c r="Q1826" i="11"/>
  <c r="R1826" i="11"/>
  <c r="S1826" i="11"/>
  <c r="T1826" i="11"/>
  <c r="P1827" i="11"/>
  <c r="Q1827" i="11"/>
  <c r="R1827" i="11"/>
  <c r="S1827" i="11"/>
  <c r="T1827" i="11"/>
  <c r="P1828" i="11"/>
  <c r="Q1828" i="11"/>
  <c r="R1828" i="11"/>
  <c r="S1828" i="11"/>
  <c r="T1828" i="11"/>
  <c r="P1829" i="11"/>
  <c r="Q1829" i="11"/>
  <c r="R1829" i="11"/>
  <c r="S1829" i="11"/>
  <c r="T1829" i="11"/>
  <c r="P1830" i="11"/>
  <c r="Q1830" i="11"/>
  <c r="R1830" i="11"/>
  <c r="S1830" i="11"/>
  <c r="T1830" i="11"/>
  <c r="P1831" i="11"/>
  <c r="Q1831" i="11"/>
  <c r="R1831" i="11"/>
  <c r="S1831" i="11"/>
  <c r="T1831" i="11"/>
  <c r="P1832" i="11"/>
  <c r="Q1832" i="11"/>
  <c r="R1832" i="11"/>
  <c r="S1832" i="11"/>
  <c r="T1832" i="11"/>
  <c r="P1833" i="11"/>
  <c r="Q1833" i="11"/>
  <c r="R1833" i="11"/>
  <c r="S1833" i="11"/>
  <c r="T1833" i="11"/>
  <c r="P1834" i="11"/>
  <c r="Q1834" i="11"/>
  <c r="R1834" i="11"/>
  <c r="S1834" i="11"/>
  <c r="T1834" i="11"/>
  <c r="P1835" i="11"/>
  <c r="Q1835" i="11"/>
  <c r="R1835" i="11"/>
  <c r="S1835" i="11"/>
  <c r="T1835" i="11"/>
  <c r="P1836" i="11"/>
  <c r="Q1836" i="11"/>
  <c r="R1836" i="11"/>
  <c r="S1836" i="11"/>
  <c r="T1836" i="11"/>
  <c r="P1837" i="11"/>
  <c r="Q1837" i="11"/>
  <c r="R1837" i="11"/>
  <c r="S1837" i="11"/>
  <c r="T1837" i="11"/>
  <c r="P1838" i="11"/>
  <c r="Q1838" i="11"/>
  <c r="R1838" i="11"/>
  <c r="S1838" i="11"/>
  <c r="T1838" i="11"/>
  <c r="P1839" i="11"/>
  <c r="Q1839" i="11"/>
  <c r="R1839" i="11"/>
  <c r="S1839" i="11"/>
  <c r="T1839" i="11"/>
  <c r="P1840" i="11"/>
  <c r="Q1840" i="11"/>
  <c r="R1840" i="11"/>
  <c r="S1840" i="11"/>
  <c r="T1840" i="11"/>
  <c r="P1841" i="11"/>
  <c r="Q1841" i="11"/>
  <c r="R1841" i="11"/>
  <c r="S1841" i="11"/>
  <c r="T1841" i="11"/>
  <c r="P1842" i="11"/>
  <c r="Q1842" i="11"/>
  <c r="R1842" i="11"/>
  <c r="S1842" i="11"/>
  <c r="T1842" i="11"/>
  <c r="P1843" i="11"/>
  <c r="Q1843" i="11"/>
  <c r="R1843" i="11"/>
  <c r="S1843" i="11"/>
  <c r="T1843" i="11"/>
  <c r="P1844" i="11"/>
  <c r="Q1844" i="11"/>
  <c r="R1844" i="11"/>
  <c r="S1844" i="11"/>
  <c r="T1844" i="11"/>
  <c r="P1845" i="11"/>
  <c r="Q1845" i="11"/>
  <c r="R1845" i="11"/>
  <c r="S1845" i="11"/>
  <c r="T1845" i="11"/>
  <c r="P1846" i="11"/>
  <c r="Q1846" i="11"/>
  <c r="R1846" i="11"/>
  <c r="S1846" i="11"/>
  <c r="T1846" i="11"/>
  <c r="P1847" i="11"/>
  <c r="Q1847" i="11"/>
  <c r="R1847" i="11"/>
  <c r="S1847" i="11"/>
  <c r="T1847" i="11"/>
  <c r="P1848" i="11"/>
  <c r="Q1848" i="11"/>
  <c r="R1848" i="11"/>
  <c r="S1848" i="11"/>
  <c r="T1848" i="11"/>
  <c r="P1849" i="11"/>
  <c r="Q1849" i="11"/>
  <c r="R1849" i="11"/>
  <c r="S1849" i="11"/>
  <c r="T1849" i="11"/>
  <c r="P1850" i="11"/>
  <c r="Q1850" i="11"/>
  <c r="R1850" i="11"/>
  <c r="S1850" i="11"/>
  <c r="T1850" i="11"/>
  <c r="P1851" i="11"/>
  <c r="Q1851" i="11"/>
  <c r="R1851" i="11"/>
  <c r="S1851" i="11"/>
  <c r="T1851" i="11"/>
  <c r="P1852" i="11"/>
  <c r="Q1852" i="11"/>
  <c r="R1852" i="11"/>
  <c r="S1852" i="11"/>
  <c r="T1852" i="11"/>
  <c r="P1853" i="11"/>
  <c r="Q1853" i="11"/>
  <c r="R1853" i="11"/>
  <c r="S1853" i="11"/>
  <c r="T1853" i="11"/>
  <c r="P1854" i="11"/>
  <c r="Q1854" i="11"/>
  <c r="R1854" i="11"/>
  <c r="S1854" i="11"/>
  <c r="T1854" i="11"/>
  <c r="P1855" i="11"/>
  <c r="Q1855" i="11"/>
  <c r="R1855" i="11"/>
  <c r="S1855" i="11"/>
  <c r="T1855" i="11"/>
  <c r="P1856" i="11"/>
  <c r="Q1856" i="11"/>
  <c r="R1856" i="11"/>
  <c r="S1856" i="11"/>
  <c r="T1856" i="11"/>
  <c r="P1857" i="11"/>
  <c r="Q1857" i="11"/>
  <c r="R1857" i="11"/>
  <c r="S1857" i="11"/>
  <c r="T1857" i="11"/>
  <c r="P1858" i="11"/>
  <c r="Q1858" i="11"/>
  <c r="R1858" i="11"/>
  <c r="S1858" i="11"/>
  <c r="T1858" i="11"/>
  <c r="P1859" i="11"/>
  <c r="Q1859" i="11"/>
  <c r="R1859" i="11"/>
  <c r="S1859" i="11"/>
  <c r="T1859" i="11"/>
  <c r="P1860" i="11"/>
  <c r="Q1860" i="11"/>
  <c r="R1860" i="11"/>
  <c r="S1860" i="11"/>
  <c r="T1860" i="11"/>
  <c r="P1861" i="11"/>
  <c r="Q1861" i="11"/>
  <c r="R1861" i="11"/>
  <c r="S1861" i="11"/>
  <c r="T1861" i="11"/>
  <c r="P1862" i="11"/>
  <c r="Q1862" i="11"/>
  <c r="R1862" i="11"/>
  <c r="S1862" i="11"/>
  <c r="T1862" i="11"/>
  <c r="P1863" i="11"/>
  <c r="Q1863" i="11"/>
  <c r="R1863" i="11"/>
  <c r="S1863" i="11"/>
  <c r="T1863" i="11"/>
  <c r="P1864" i="11"/>
  <c r="Q1864" i="11"/>
  <c r="R1864" i="11"/>
  <c r="S1864" i="11"/>
  <c r="T1864" i="11"/>
  <c r="P1865" i="11"/>
  <c r="Q1865" i="11"/>
  <c r="R1865" i="11"/>
  <c r="S1865" i="11"/>
  <c r="T1865" i="11"/>
  <c r="P1866" i="11"/>
  <c r="Q1866" i="11"/>
  <c r="R1866" i="11"/>
  <c r="S1866" i="11"/>
  <c r="T1866" i="11"/>
  <c r="P1867" i="11"/>
  <c r="Q1867" i="11"/>
  <c r="R1867" i="11"/>
  <c r="S1867" i="11"/>
  <c r="T1867" i="11"/>
  <c r="P1868" i="11"/>
  <c r="Q1868" i="11"/>
  <c r="R1868" i="11"/>
  <c r="S1868" i="11"/>
  <c r="T1868" i="11"/>
  <c r="P1869" i="11"/>
  <c r="Q1869" i="11"/>
  <c r="R1869" i="11"/>
  <c r="S1869" i="11"/>
  <c r="T1869" i="11"/>
  <c r="P1870" i="11"/>
  <c r="Q1870" i="11"/>
  <c r="R1870" i="11"/>
  <c r="S1870" i="11"/>
  <c r="T1870" i="11"/>
  <c r="P1871" i="11"/>
  <c r="Q1871" i="11"/>
  <c r="R1871" i="11"/>
  <c r="S1871" i="11"/>
  <c r="T1871" i="11"/>
  <c r="P1872" i="11"/>
  <c r="Q1872" i="11"/>
  <c r="R1872" i="11"/>
  <c r="S1872" i="11"/>
  <c r="T1872" i="11"/>
  <c r="P1873" i="11"/>
  <c r="Q1873" i="11"/>
  <c r="R1873" i="11"/>
  <c r="S1873" i="11"/>
  <c r="T1873" i="11"/>
  <c r="P1874" i="11"/>
  <c r="Q1874" i="11"/>
  <c r="R1874" i="11"/>
  <c r="S1874" i="11"/>
  <c r="T1874" i="11"/>
  <c r="P1875" i="11"/>
  <c r="Q1875" i="11"/>
  <c r="R1875" i="11"/>
  <c r="S1875" i="11"/>
  <c r="T1875" i="11"/>
  <c r="P1876" i="11"/>
  <c r="Q1876" i="11"/>
  <c r="R1876" i="11"/>
  <c r="S1876" i="11"/>
  <c r="T1876" i="11"/>
  <c r="P1877" i="11"/>
  <c r="Q1877" i="11"/>
  <c r="R1877" i="11"/>
  <c r="S1877" i="11"/>
  <c r="T1877" i="11"/>
  <c r="P1878" i="11"/>
  <c r="Q1878" i="11"/>
  <c r="R1878" i="11"/>
  <c r="S1878" i="11"/>
  <c r="T1878" i="11"/>
  <c r="P1879" i="11"/>
  <c r="Q1879" i="11"/>
  <c r="R1879" i="11"/>
  <c r="S1879" i="11"/>
  <c r="T1879" i="11"/>
  <c r="P1880" i="11"/>
  <c r="Q1880" i="11"/>
  <c r="R1880" i="11"/>
  <c r="S1880" i="11"/>
  <c r="T1880" i="11"/>
  <c r="P1881" i="11"/>
  <c r="Q1881" i="11"/>
  <c r="R1881" i="11"/>
  <c r="S1881" i="11"/>
  <c r="T1881" i="11"/>
  <c r="P1882" i="11"/>
  <c r="Q1882" i="11"/>
  <c r="R1882" i="11"/>
  <c r="S1882" i="11"/>
  <c r="T1882" i="11"/>
  <c r="P1883" i="11"/>
  <c r="Q1883" i="11"/>
  <c r="R1883" i="11"/>
  <c r="S1883" i="11"/>
  <c r="T1883" i="11"/>
  <c r="P1884" i="11"/>
  <c r="Q1884" i="11"/>
  <c r="R1884" i="11"/>
  <c r="S1884" i="11"/>
  <c r="T1884" i="11"/>
  <c r="P1885" i="11"/>
  <c r="Q1885" i="11"/>
  <c r="R1885" i="11"/>
  <c r="S1885" i="11"/>
  <c r="T1885" i="11"/>
  <c r="P1886" i="11"/>
  <c r="Q1886" i="11"/>
  <c r="R1886" i="11"/>
  <c r="S1886" i="11"/>
  <c r="T1886" i="11"/>
  <c r="P1887" i="11"/>
  <c r="Q1887" i="11"/>
  <c r="R1887" i="11"/>
  <c r="S1887" i="11"/>
  <c r="T1887" i="11"/>
  <c r="P1888" i="11"/>
  <c r="Q1888" i="11"/>
  <c r="R1888" i="11"/>
  <c r="S1888" i="11"/>
  <c r="T1888" i="11"/>
  <c r="P1889" i="11"/>
  <c r="Q1889" i="11"/>
  <c r="R1889" i="11"/>
  <c r="S1889" i="11"/>
  <c r="T1889" i="11"/>
  <c r="P1890" i="11"/>
  <c r="Q1890" i="11"/>
  <c r="R1890" i="11"/>
  <c r="S1890" i="11"/>
  <c r="T1890" i="11"/>
  <c r="P1891" i="11"/>
  <c r="Q1891" i="11"/>
  <c r="R1891" i="11"/>
  <c r="S1891" i="11"/>
  <c r="T1891" i="11"/>
  <c r="P1892" i="11"/>
  <c r="Q1892" i="11"/>
  <c r="R1892" i="11"/>
  <c r="S1892" i="11"/>
  <c r="T1892" i="11"/>
  <c r="P1893" i="11"/>
  <c r="Q1893" i="11"/>
  <c r="R1893" i="11"/>
  <c r="S1893" i="11"/>
  <c r="T1893" i="11"/>
  <c r="P1894" i="11"/>
  <c r="Q1894" i="11"/>
  <c r="R1894" i="11"/>
  <c r="S1894" i="11"/>
  <c r="T1894" i="11"/>
  <c r="P1895" i="11"/>
  <c r="Q1895" i="11"/>
  <c r="R1895" i="11"/>
  <c r="S1895" i="11"/>
  <c r="T1895" i="11"/>
  <c r="P1896" i="11"/>
  <c r="Q1896" i="11"/>
  <c r="R1896" i="11"/>
  <c r="S1896" i="11"/>
  <c r="T1896" i="11"/>
  <c r="P1897" i="11"/>
  <c r="Q1897" i="11"/>
  <c r="R1897" i="11"/>
  <c r="S1897" i="11"/>
  <c r="T1897" i="11"/>
  <c r="P1898" i="11"/>
  <c r="Q1898" i="11"/>
  <c r="R1898" i="11"/>
  <c r="S1898" i="11"/>
  <c r="T1898" i="11"/>
  <c r="P1899" i="11"/>
  <c r="Q1899" i="11"/>
  <c r="R1899" i="11"/>
  <c r="S1899" i="11"/>
  <c r="T1899" i="11"/>
  <c r="P1900" i="11"/>
  <c r="Q1900" i="11"/>
  <c r="R1900" i="11"/>
  <c r="S1900" i="11"/>
  <c r="T1900" i="11"/>
  <c r="P1901" i="11"/>
  <c r="Q1901" i="11"/>
  <c r="R1901" i="11"/>
  <c r="S1901" i="11"/>
  <c r="T1901" i="11"/>
  <c r="P1902" i="11"/>
  <c r="Q1902" i="11"/>
  <c r="R1902" i="11"/>
  <c r="S1902" i="11"/>
  <c r="T1902" i="11"/>
  <c r="P1903" i="11"/>
  <c r="Q1903" i="11"/>
  <c r="R1903" i="11"/>
  <c r="S1903" i="11"/>
  <c r="T1903" i="11"/>
  <c r="P1904" i="11"/>
  <c r="Q1904" i="11"/>
  <c r="R1904" i="11"/>
  <c r="S1904" i="11"/>
  <c r="T1904" i="11"/>
  <c r="P1905" i="11"/>
  <c r="Q1905" i="11"/>
  <c r="R1905" i="11"/>
  <c r="S1905" i="11"/>
  <c r="T1905" i="11"/>
  <c r="P1906" i="11"/>
  <c r="Q1906" i="11"/>
  <c r="R1906" i="11"/>
  <c r="S1906" i="11"/>
  <c r="T1906" i="11"/>
  <c r="P1907" i="11"/>
  <c r="Q1907" i="11"/>
  <c r="R1907" i="11"/>
  <c r="S1907" i="11"/>
  <c r="T1907" i="11"/>
  <c r="P1908" i="11"/>
  <c r="Q1908" i="11"/>
  <c r="R1908" i="11"/>
  <c r="S1908" i="11"/>
  <c r="T1908" i="11"/>
  <c r="P1909" i="11"/>
  <c r="Q1909" i="11"/>
  <c r="R1909" i="11"/>
  <c r="S1909" i="11"/>
  <c r="T1909" i="11"/>
  <c r="P1910" i="11"/>
  <c r="Q1910" i="11"/>
  <c r="R1910" i="11"/>
  <c r="S1910" i="11"/>
  <c r="T1910" i="11"/>
  <c r="P1911" i="11"/>
  <c r="Q1911" i="11"/>
  <c r="R1911" i="11"/>
  <c r="S1911" i="11"/>
  <c r="T1911" i="11"/>
  <c r="P1912" i="11"/>
  <c r="Q1912" i="11"/>
  <c r="R1912" i="11"/>
  <c r="S1912" i="11"/>
  <c r="T1912" i="11"/>
  <c r="P1913" i="11"/>
  <c r="Q1913" i="11"/>
  <c r="R1913" i="11"/>
  <c r="S1913" i="11"/>
  <c r="T1913" i="11"/>
  <c r="P1914" i="11"/>
  <c r="Q1914" i="11"/>
  <c r="R1914" i="11"/>
  <c r="S1914" i="11"/>
  <c r="T1914" i="11"/>
  <c r="P1915" i="11"/>
  <c r="Q1915" i="11"/>
  <c r="R1915" i="11"/>
  <c r="S1915" i="11"/>
  <c r="T1915" i="11"/>
  <c r="P1916" i="11"/>
  <c r="Q1916" i="11"/>
  <c r="R1916" i="11"/>
  <c r="S1916" i="11"/>
  <c r="T1916" i="11"/>
  <c r="P1917" i="11"/>
  <c r="Q1917" i="11"/>
  <c r="R1917" i="11"/>
  <c r="S1917" i="11"/>
  <c r="T1917" i="11"/>
  <c r="P1918" i="11"/>
  <c r="Q1918" i="11"/>
  <c r="R1918" i="11"/>
  <c r="S1918" i="11"/>
  <c r="T1918" i="11"/>
  <c r="P1919" i="11"/>
  <c r="Q1919" i="11"/>
  <c r="R1919" i="11"/>
  <c r="S1919" i="11"/>
  <c r="T1919" i="11"/>
  <c r="P1920" i="11"/>
  <c r="Q1920" i="11"/>
  <c r="R1920" i="11"/>
  <c r="S1920" i="11"/>
  <c r="T1920" i="11"/>
  <c r="P1921" i="11"/>
  <c r="Q1921" i="11"/>
  <c r="R1921" i="11"/>
  <c r="S1921" i="11"/>
  <c r="T1921" i="11"/>
  <c r="P1922" i="11"/>
  <c r="Q1922" i="11"/>
  <c r="R1922" i="11"/>
  <c r="S1922" i="11"/>
  <c r="T1922" i="11"/>
  <c r="P1923" i="11"/>
  <c r="Q1923" i="11"/>
  <c r="R1923" i="11"/>
  <c r="S1923" i="11"/>
  <c r="T1923" i="11"/>
  <c r="P1924" i="11"/>
  <c r="Q1924" i="11"/>
  <c r="R1924" i="11"/>
  <c r="S1924" i="11"/>
  <c r="T1924" i="11"/>
  <c r="P1925" i="11"/>
  <c r="Q1925" i="11"/>
  <c r="R1925" i="11"/>
  <c r="S1925" i="11"/>
  <c r="T1925" i="11"/>
  <c r="P1926" i="11"/>
  <c r="Q1926" i="11"/>
  <c r="R1926" i="11"/>
  <c r="S1926" i="11"/>
  <c r="T1926" i="11"/>
  <c r="P1927" i="11"/>
  <c r="Q1927" i="11"/>
  <c r="R1927" i="11"/>
  <c r="S1927" i="11"/>
  <c r="T1927" i="11"/>
  <c r="P1928" i="11"/>
  <c r="Q1928" i="11"/>
  <c r="R1928" i="11"/>
  <c r="S1928" i="11"/>
  <c r="T1928" i="11"/>
  <c r="P1929" i="11"/>
  <c r="Q1929" i="11"/>
  <c r="R1929" i="11"/>
  <c r="S1929" i="11"/>
  <c r="T1929" i="11"/>
  <c r="P1930" i="11"/>
  <c r="Q1930" i="11"/>
  <c r="R1930" i="11"/>
  <c r="S1930" i="11"/>
  <c r="T1930" i="11"/>
  <c r="P1931" i="11"/>
  <c r="Q1931" i="11"/>
  <c r="R1931" i="11"/>
  <c r="S1931" i="11"/>
  <c r="T1931" i="11"/>
  <c r="P1932" i="11"/>
  <c r="Q1932" i="11"/>
  <c r="R1932" i="11"/>
  <c r="S1932" i="11"/>
  <c r="T1932" i="11"/>
  <c r="P1933" i="11"/>
  <c r="Q1933" i="11"/>
  <c r="R1933" i="11"/>
  <c r="S1933" i="11"/>
  <c r="T1933" i="11"/>
  <c r="P1934" i="11"/>
  <c r="Q1934" i="11"/>
  <c r="R1934" i="11"/>
  <c r="S1934" i="11"/>
  <c r="T1934" i="11"/>
  <c r="P1935" i="11"/>
  <c r="Q1935" i="11"/>
  <c r="R1935" i="11"/>
  <c r="S1935" i="11"/>
  <c r="T1935" i="11"/>
  <c r="P1936" i="11"/>
  <c r="Q1936" i="11"/>
  <c r="R1936" i="11"/>
  <c r="S1936" i="11"/>
  <c r="T1936" i="11"/>
  <c r="P1937" i="11"/>
  <c r="Q1937" i="11"/>
  <c r="R1937" i="11"/>
  <c r="S1937" i="11"/>
  <c r="T1937" i="11"/>
  <c r="P1938" i="11"/>
  <c r="Q1938" i="11"/>
  <c r="R1938" i="11"/>
  <c r="S1938" i="11"/>
  <c r="T1938" i="11"/>
  <c r="P1939" i="11"/>
  <c r="Q1939" i="11"/>
  <c r="R1939" i="11"/>
  <c r="S1939" i="11"/>
  <c r="T1939" i="11"/>
  <c r="P1940" i="11"/>
  <c r="Q1940" i="11"/>
  <c r="R1940" i="11"/>
  <c r="S1940" i="11"/>
  <c r="T1940" i="11"/>
  <c r="P1941" i="11"/>
  <c r="Q1941" i="11"/>
  <c r="R1941" i="11"/>
  <c r="S1941" i="11"/>
  <c r="T1941" i="11"/>
  <c r="P1942" i="11"/>
  <c r="Q1942" i="11"/>
  <c r="R1942" i="11"/>
  <c r="S1942" i="11"/>
  <c r="T1942" i="11"/>
  <c r="P1943" i="11"/>
  <c r="Q1943" i="11"/>
  <c r="R1943" i="11"/>
  <c r="S1943" i="11"/>
  <c r="T1943" i="11"/>
  <c r="P1944" i="11"/>
  <c r="Q1944" i="11"/>
  <c r="R1944" i="11"/>
  <c r="S1944" i="11"/>
  <c r="T1944" i="11"/>
  <c r="P1945" i="11"/>
  <c r="Q1945" i="11"/>
  <c r="R1945" i="11"/>
  <c r="S1945" i="11"/>
  <c r="T1945" i="11"/>
  <c r="P1946" i="11"/>
  <c r="Q1946" i="11"/>
  <c r="R1946" i="11"/>
  <c r="S1946" i="11"/>
  <c r="T1946" i="11"/>
  <c r="P1947" i="11"/>
  <c r="Q1947" i="11"/>
  <c r="R1947" i="11"/>
  <c r="S1947" i="11"/>
  <c r="T1947" i="11"/>
  <c r="P1948" i="11"/>
  <c r="Q1948" i="11"/>
  <c r="R1948" i="11"/>
  <c r="S1948" i="11"/>
  <c r="T1948" i="11"/>
  <c r="P1949" i="11"/>
  <c r="Q1949" i="11"/>
  <c r="R1949" i="11"/>
  <c r="S1949" i="11"/>
  <c r="T1949" i="11"/>
  <c r="P1950" i="11"/>
  <c r="Q1950" i="11"/>
  <c r="R1950" i="11"/>
  <c r="S1950" i="11"/>
  <c r="T1950" i="11"/>
  <c r="P1951" i="11"/>
  <c r="Q1951" i="11"/>
  <c r="R1951" i="11"/>
  <c r="S1951" i="11"/>
  <c r="T1951" i="11"/>
  <c r="P1952" i="11"/>
  <c r="Q1952" i="11"/>
  <c r="R1952" i="11"/>
  <c r="S1952" i="11"/>
  <c r="T1952" i="11"/>
  <c r="P1953" i="11"/>
  <c r="Q1953" i="11"/>
  <c r="R1953" i="11"/>
  <c r="S1953" i="11"/>
  <c r="T1953" i="11"/>
  <c r="P1954" i="11"/>
  <c r="Q1954" i="11"/>
  <c r="R1954" i="11"/>
  <c r="S1954" i="11"/>
  <c r="T1954" i="11"/>
  <c r="P1955" i="11"/>
  <c r="Q1955" i="11"/>
  <c r="R1955" i="11"/>
  <c r="S1955" i="11"/>
  <c r="T1955" i="11"/>
  <c r="P1956" i="11"/>
  <c r="Q1956" i="11"/>
  <c r="R1956" i="11"/>
  <c r="S1956" i="11"/>
  <c r="T1956" i="11"/>
  <c r="P1957" i="11"/>
  <c r="Q1957" i="11"/>
  <c r="R1957" i="11"/>
  <c r="S1957" i="11"/>
  <c r="T1957" i="11"/>
  <c r="P1958" i="11"/>
  <c r="Q1958" i="11"/>
  <c r="R1958" i="11"/>
  <c r="S1958" i="11"/>
  <c r="T1958" i="11"/>
  <c r="P1959" i="11"/>
  <c r="Q1959" i="11"/>
  <c r="R1959" i="11"/>
  <c r="S1959" i="11"/>
  <c r="T1959" i="11"/>
  <c r="P1960" i="11"/>
  <c r="Q1960" i="11"/>
  <c r="R1960" i="11"/>
  <c r="S1960" i="11"/>
  <c r="T1960" i="11"/>
  <c r="P1961" i="11"/>
  <c r="Q1961" i="11"/>
  <c r="R1961" i="11"/>
  <c r="S1961" i="11"/>
  <c r="T1961" i="11"/>
  <c r="P1962" i="11"/>
  <c r="Q1962" i="11"/>
  <c r="R1962" i="11"/>
  <c r="S1962" i="11"/>
  <c r="T1962" i="11"/>
  <c r="P1963" i="11"/>
  <c r="Q1963" i="11"/>
  <c r="R1963" i="11"/>
  <c r="S1963" i="11"/>
  <c r="T1963" i="11"/>
  <c r="P1964" i="11"/>
  <c r="Q1964" i="11"/>
  <c r="R1964" i="11"/>
  <c r="S1964" i="11"/>
  <c r="T1964" i="11"/>
  <c r="P1965" i="11"/>
  <c r="Q1965" i="11"/>
  <c r="R1965" i="11"/>
  <c r="S1965" i="11"/>
  <c r="T1965" i="11"/>
  <c r="P1966" i="11"/>
  <c r="Q1966" i="11"/>
  <c r="R1966" i="11"/>
  <c r="S1966" i="11"/>
  <c r="T1966" i="11"/>
  <c r="P1967" i="11"/>
  <c r="Q1967" i="11"/>
  <c r="R1967" i="11"/>
  <c r="S1967" i="11"/>
  <c r="T1967" i="11"/>
  <c r="P1968" i="11"/>
  <c r="Q1968" i="11"/>
  <c r="R1968" i="11"/>
  <c r="S1968" i="11"/>
  <c r="T1968" i="11"/>
  <c r="P1969" i="11"/>
  <c r="Q1969" i="11"/>
  <c r="R1969" i="11"/>
  <c r="S1969" i="11"/>
  <c r="T1969" i="11"/>
  <c r="P1970" i="11"/>
  <c r="Q1970" i="11"/>
  <c r="R1970" i="11"/>
  <c r="S1970" i="11"/>
  <c r="T1970" i="11"/>
  <c r="P1971" i="11"/>
  <c r="Q1971" i="11"/>
  <c r="R1971" i="11"/>
  <c r="S1971" i="11"/>
  <c r="T1971" i="11"/>
  <c r="P1972" i="11"/>
  <c r="Q1972" i="11"/>
  <c r="R1972" i="11"/>
  <c r="S1972" i="11"/>
  <c r="T1972" i="11"/>
  <c r="P1973" i="11"/>
  <c r="Q1973" i="11"/>
  <c r="R1973" i="11"/>
  <c r="S1973" i="11"/>
  <c r="T1973" i="11"/>
  <c r="P1974" i="11"/>
  <c r="Q1974" i="11"/>
  <c r="R1974" i="11"/>
  <c r="S1974" i="11"/>
  <c r="T1974" i="11"/>
  <c r="P1975" i="11"/>
  <c r="Q1975" i="11"/>
  <c r="R1975" i="11"/>
  <c r="S1975" i="11"/>
  <c r="T1975" i="11"/>
  <c r="P1976" i="11"/>
  <c r="Q1976" i="11"/>
  <c r="R1976" i="11"/>
  <c r="S1976" i="11"/>
  <c r="T1976" i="11"/>
  <c r="P1977" i="11"/>
  <c r="Q1977" i="11"/>
  <c r="R1977" i="11"/>
  <c r="S1977" i="11"/>
  <c r="T1977" i="11"/>
  <c r="P1978" i="11"/>
  <c r="Q1978" i="11"/>
  <c r="R1978" i="11"/>
  <c r="S1978" i="11"/>
  <c r="T1978" i="11"/>
  <c r="P1979" i="11"/>
  <c r="Q1979" i="11"/>
  <c r="R1979" i="11"/>
  <c r="S1979" i="11"/>
  <c r="T1979" i="11"/>
  <c r="P1980" i="11"/>
  <c r="Q1980" i="11"/>
  <c r="R1980" i="11"/>
  <c r="S1980" i="11"/>
  <c r="T1980" i="11"/>
  <c r="P1981" i="11"/>
  <c r="Q1981" i="11"/>
  <c r="R1981" i="11"/>
  <c r="S1981" i="11"/>
  <c r="T1981" i="11"/>
  <c r="P1982" i="11"/>
  <c r="Q1982" i="11"/>
  <c r="R1982" i="11"/>
  <c r="S1982" i="11"/>
  <c r="T1982" i="11"/>
  <c r="P1983" i="11"/>
  <c r="Q1983" i="11"/>
  <c r="R1983" i="11"/>
  <c r="S1983" i="11"/>
  <c r="T1983" i="11"/>
  <c r="P1984" i="11"/>
  <c r="Q1984" i="11"/>
  <c r="R1984" i="11"/>
  <c r="S1984" i="11"/>
  <c r="T1984" i="11"/>
  <c r="P1985" i="11"/>
  <c r="Q1985" i="11"/>
  <c r="R1985" i="11"/>
  <c r="S1985" i="11"/>
  <c r="T1985" i="11"/>
  <c r="P1986" i="11"/>
  <c r="Q1986" i="11"/>
  <c r="R1986" i="11"/>
  <c r="S1986" i="11"/>
  <c r="T1986" i="11"/>
  <c r="P1987" i="11"/>
  <c r="Q1987" i="11"/>
  <c r="R1987" i="11"/>
  <c r="S1987" i="11"/>
  <c r="T1987" i="11"/>
  <c r="P1988" i="11"/>
  <c r="Q1988" i="11"/>
  <c r="R1988" i="11"/>
  <c r="S1988" i="11"/>
  <c r="T1988" i="11"/>
  <c r="P1989" i="11"/>
  <c r="Q1989" i="11"/>
  <c r="R1989" i="11"/>
  <c r="S1989" i="11"/>
  <c r="T1989" i="11"/>
  <c r="P1990" i="11"/>
  <c r="Q1990" i="11"/>
  <c r="R1990" i="11"/>
  <c r="S1990" i="11"/>
  <c r="T1990" i="11"/>
  <c r="P1991" i="11"/>
  <c r="Q1991" i="11"/>
  <c r="R1991" i="11"/>
  <c r="S1991" i="11"/>
  <c r="T1991" i="11"/>
  <c r="P1992" i="11"/>
  <c r="Q1992" i="11"/>
  <c r="R1992" i="11"/>
  <c r="S1992" i="11"/>
  <c r="T1992" i="11"/>
  <c r="P1993" i="11"/>
  <c r="Q1993" i="11"/>
  <c r="R1993" i="11"/>
  <c r="S1993" i="11"/>
  <c r="T1993" i="11"/>
  <c r="P1994" i="11"/>
  <c r="Q1994" i="11"/>
  <c r="R1994" i="11"/>
  <c r="S1994" i="11"/>
  <c r="T1994" i="11"/>
  <c r="P1995" i="11"/>
  <c r="Q1995" i="11"/>
  <c r="R1995" i="11"/>
  <c r="S1995" i="11"/>
  <c r="T1995" i="11"/>
  <c r="P1996" i="11"/>
  <c r="Q1996" i="11"/>
  <c r="R1996" i="11"/>
  <c r="S1996" i="11"/>
  <c r="T1996" i="11"/>
  <c r="P1997" i="11"/>
  <c r="Q1997" i="11"/>
  <c r="R1997" i="11"/>
  <c r="S1997" i="11"/>
  <c r="T1997" i="11"/>
  <c r="P1998" i="11"/>
  <c r="Q1998" i="11"/>
  <c r="R1998" i="11"/>
  <c r="S1998" i="11"/>
  <c r="T1998" i="11"/>
  <c r="P1999" i="11"/>
  <c r="Q1999" i="11"/>
  <c r="R1999" i="11"/>
  <c r="S1999" i="11"/>
  <c r="T1999" i="11"/>
  <c r="P2000" i="11"/>
  <c r="Q2000" i="11"/>
  <c r="R2000" i="11"/>
  <c r="S2000" i="11"/>
  <c r="T2000" i="11"/>
  <c r="P2001" i="11"/>
  <c r="Q2001" i="11"/>
  <c r="R2001" i="11"/>
  <c r="S2001" i="11"/>
  <c r="T2001" i="11"/>
  <c r="P2002" i="11"/>
  <c r="Q2002" i="11"/>
  <c r="R2002" i="11"/>
  <c r="S2002" i="11"/>
  <c r="T2002" i="11"/>
  <c r="P2003" i="11"/>
  <c r="Q2003" i="11"/>
  <c r="R2003" i="11"/>
  <c r="S2003" i="11"/>
  <c r="T2003" i="11"/>
  <c r="P2004" i="11"/>
  <c r="Q2004" i="11"/>
  <c r="R2004" i="11"/>
  <c r="S2004" i="11"/>
  <c r="T2004" i="11"/>
  <c r="P2005" i="11"/>
  <c r="Q2005" i="11"/>
  <c r="R2005" i="11"/>
  <c r="S2005" i="11"/>
  <c r="T2005" i="11"/>
  <c r="P2006" i="11"/>
  <c r="Q2006" i="11"/>
  <c r="R2006" i="11"/>
  <c r="S2006" i="11"/>
  <c r="T2006" i="11"/>
  <c r="P2007" i="11"/>
  <c r="Q2007" i="11"/>
  <c r="R2007" i="11"/>
  <c r="S2007" i="11"/>
  <c r="T2007" i="11"/>
  <c r="P2008" i="11"/>
  <c r="Q2008" i="11"/>
  <c r="R2008" i="11"/>
  <c r="S2008" i="11"/>
  <c r="T2008" i="11"/>
  <c r="P2009" i="11"/>
  <c r="Q2009" i="11"/>
  <c r="R2009" i="11"/>
  <c r="S2009" i="11"/>
  <c r="T2009" i="11"/>
  <c r="P2010" i="11"/>
  <c r="Q2010" i="11"/>
  <c r="R2010" i="11"/>
  <c r="S2010" i="11"/>
  <c r="T2010" i="11"/>
  <c r="P2011" i="11"/>
  <c r="Q2011" i="11"/>
  <c r="R2011" i="11"/>
  <c r="S2011" i="11"/>
  <c r="T2011" i="11"/>
  <c r="P2012" i="11"/>
  <c r="Q2012" i="11"/>
  <c r="R2012" i="11"/>
  <c r="S2012" i="11"/>
  <c r="T2012" i="11"/>
  <c r="P2013" i="11"/>
  <c r="Q2013" i="11"/>
  <c r="R2013" i="11"/>
  <c r="S2013" i="11"/>
  <c r="T2013" i="11"/>
  <c r="P2014" i="11"/>
  <c r="Q2014" i="11"/>
  <c r="R2014" i="11"/>
  <c r="S2014" i="11"/>
  <c r="T2014" i="11"/>
  <c r="P2015" i="11"/>
  <c r="Q2015" i="11"/>
  <c r="R2015" i="11"/>
  <c r="S2015" i="11"/>
  <c r="T2015" i="11"/>
  <c r="P2016" i="11"/>
  <c r="Q2016" i="11"/>
  <c r="R2016" i="11"/>
  <c r="S2016" i="11"/>
  <c r="T2016" i="11"/>
  <c r="P2017" i="11"/>
  <c r="Q2017" i="11"/>
  <c r="R2017" i="11"/>
  <c r="S2017" i="11"/>
  <c r="T2017" i="11"/>
  <c r="P2018" i="11"/>
  <c r="Q2018" i="11"/>
  <c r="R2018" i="11"/>
  <c r="S2018" i="11"/>
  <c r="T2018" i="11"/>
  <c r="P2019" i="11"/>
  <c r="Q2019" i="11"/>
  <c r="R2019" i="11"/>
  <c r="S2019" i="11"/>
  <c r="T2019" i="11"/>
  <c r="P2020" i="11"/>
  <c r="Q2020" i="11"/>
  <c r="R2020" i="11"/>
  <c r="S2020" i="11"/>
  <c r="T2020" i="11"/>
  <c r="P2021" i="11"/>
  <c r="Q2021" i="11"/>
  <c r="R2021" i="11"/>
  <c r="S2021" i="11"/>
  <c r="T2021" i="11"/>
  <c r="P2022" i="11"/>
  <c r="Q2022" i="11"/>
  <c r="R2022" i="11"/>
  <c r="S2022" i="11"/>
  <c r="T2022" i="11"/>
  <c r="P2023" i="11"/>
  <c r="Q2023" i="11"/>
  <c r="R2023" i="11"/>
  <c r="S2023" i="11"/>
  <c r="T2023" i="11"/>
  <c r="P2024" i="11"/>
  <c r="Q2024" i="11"/>
  <c r="R2024" i="11"/>
  <c r="S2024" i="11"/>
  <c r="T2024" i="11"/>
  <c r="P2025" i="11"/>
  <c r="Q2025" i="11"/>
  <c r="R2025" i="11"/>
  <c r="S2025" i="11"/>
  <c r="T2025" i="11"/>
  <c r="P2026" i="11"/>
  <c r="Q2026" i="11"/>
  <c r="R2026" i="11"/>
  <c r="S2026" i="11"/>
  <c r="T2026" i="11"/>
  <c r="P2027" i="11"/>
  <c r="Q2027" i="11"/>
  <c r="R2027" i="11"/>
  <c r="S2027" i="11"/>
  <c r="T2027" i="11"/>
  <c r="P2028" i="11"/>
  <c r="Q2028" i="11"/>
  <c r="R2028" i="11"/>
  <c r="S2028" i="11"/>
  <c r="T2028" i="11"/>
  <c r="P2029" i="11"/>
  <c r="Q2029" i="11"/>
  <c r="R2029" i="11"/>
  <c r="S2029" i="11"/>
  <c r="T2029" i="11"/>
  <c r="P2030" i="11"/>
  <c r="Q2030" i="11"/>
  <c r="R2030" i="11"/>
  <c r="S2030" i="11"/>
  <c r="T2030" i="11"/>
  <c r="P2031" i="11"/>
  <c r="Q2031" i="11"/>
  <c r="R2031" i="11"/>
  <c r="S2031" i="11"/>
  <c r="T2031" i="11"/>
  <c r="P2032" i="11"/>
  <c r="Q2032" i="11"/>
  <c r="R2032" i="11"/>
  <c r="S2032" i="11"/>
  <c r="T2032" i="11"/>
  <c r="P2033" i="11"/>
  <c r="Q2033" i="11"/>
  <c r="R2033" i="11"/>
  <c r="S2033" i="11"/>
  <c r="T2033" i="11"/>
  <c r="P2034" i="11"/>
  <c r="Q2034" i="11"/>
  <c r="R2034" i="11"/>
  <c r="S2034" i="11"/>
  <c r="T2034" i="11"/>
  <c r="P2035" i="11"/>
  <c r="Q2035" i="11"/>
  <c r="R2035" i="11"/>
  <c r="S2035" i="11"/>
  <c r="T2035" i="11"/>
  <c r="P2036" i="11"/>
  <c r="Q2036" i="11"/>
  <c r="R2036" i="11"/>
  <c r="S2036" i="11"/>
  <c r="T2036" i="11"/>
  <c r="P2037" i="11"/>
  <c r="Q2037" i="11"/>
  <c r="R2037" i="11"/>
  <c r="S2037" i="11"/>
  <c r="T2037" i="11"/>
  <c r="P2038" i="11"/>
  <c r="Q2038" i="11"/>
  <c r="R2038" i="11"/>
  <c r="S2038" i="11"/>
  <c r="T2038" i="11"/>
  <c r="P2039" i="11"/>
  <c r="Q2039" i="11"/>
  <c r="R2039" i="11"/>
  <c r="S2039" i="11"/>
  <c r="T2039" i="11"/>
  <c r="P2040" i="11"/>
  <c r="Q2040" i="11"/>
  <c r="R2040" i="11"/>
  <c r="S2040" i="11"/>
  <c r="T2040" i="11"/>
  <c r="P2041" i="11"/>
  <c r="Q2041" i="11"/>
  <c r="R2041" i="11"/>
  <c r="S2041" i="11"/>
  <c r="T2041" i="11"/>
  <c r="P2042" i="11"/>
  <c r="Q2042" i="11"/>
  <c r="R2042" i="11"/>
  <c r="S2042" i="11"/>
  <c r="T2042" i="11"/>
  <c r="P2043" i="11"/>
  <c r="Q2043" i="11"/>
  <c r="R2043" i="11"/>
  <c r="S2043" i="11"/>
  <c r="T2043" i="11"/>
  <c r="P2044" i="11"/>
  <c r="Q2044" i="11"/>
  <c r="R2044" i="11"/>
  <c r="S2044" i="11"/>
  <c r="T2044" i="11"/>
  <c r="P2045" i="11"/>
  <c r="Q2045" i="11"/>
  <c r="R2045" i="11"/>
  <c r="S2045" i="11"/>
  <c r="T2045" i="11"/>
  <c r="P2046" i="11"/>
  <c r="Q2046" i="11"/>
  <c r="R2046" i="11"/>
  <c r="S2046" i="11"/>
  <c r="T2046" i="11"/>
  <c r="P2047" i="11"/>
  <c r="Q2047" i="11"/>
  <c r="R2047" i="11"/>
  <c r="S2047" i="11"/>
  <c r="T2047" i="11"/>
  <c r="P2048" i="11"/>
  <c r="Q2048" i="11"/>
  <c r="R2048" i="11"/>
  <c r="S2048" i="11"/>
  <c r="T2048" i="11"/>
  <c r="P2049" i="11"/>
  <c r="Q2049" i="11"/>
  <c r="R2049" i="11"/>
  <c r="S2049" i="11"/>
  <c r="T2049" i="11"/>
  <c r="P2050" i="11"/>
  <c r="Q2050" i="11"/>
  <c r="R2050" i="11"/>
  <c r="S2050" i="11"/>
  <c r="T2050" i="11"/>
  <c r="P2051" i="11"/>
  <c r="Q2051" i="11"/>
  <c r="R2051" i="11"/>
  <c r="S2051" i="11"/>
  <c r="T2051" i="11"/>
  <c r="P2052" i="11"/>
  <c r="Q2052" i="11"/>
  <c r="R2052" i="11"/>
  <c r="S2052" i="11"/>
  <c r="T2052" i="11"/>
  <c r="P2053" i="11"/>
  <c r="Q2053" i="11"/>
  <c r="R2053" i="11"/>
  <c r="S2053" i="11"/>
  <c r="T2053" i="11"/>
  <c r="P2054" i="11"/>
  <c r="Q2054" i="11"/>
  <c r="R2054" i="11"/>
  <c r="S2054" i="11"/>
  <c r="T2054" i="11"/>
  <c r="P2055" i="11"/>
  <c r="Q2055" i="11"/>
  <c r="R2055" i="11"/>
  <c r="S2055" i="11"/>
  <c r="T2055" i="11"/>
  <c r="P2056" i="11"/>
  <c r="Q2056" i="11"/>
  <c r="R2056" i="11"/>
  <c r="S2056" i="11"/>
  <c r="T2056" i="11"/>
  <c r="P2057" i="11"/>
  <c r="Q2057" i="11"/>
  <c r="R2057" i="11"/>
  <c r="S2057" i="11"/>
  <c r="T2057" i="11"/>
  <c r="P2058" i="11"/>
  <c r="Q2058" i="11"/>
  <c r="R2058" i="11"/>
  <c r="S2058" i="11"/>
  <c r="T2058" i="11"/>
  <c r="P2059" i="11"/>
  <c r="Q2059" i="11"/>
  <c r="R2059" i="11"/>
  <c r="S2059" i="11"/>
  <c r="T2059" i="11"/>
  <c r="P2060" i="11"/>
  <c r="Q2060" i="11"/>
  <c r="R2060" i="11"/>
  <c r="S2060" i="11"/>
  <c r="T2060" i="11"/>
  <c r="P2061" i="11"/>
  <c r="Q2061" i="11"/>
  <c r="R2061" i="11"/>
  <c r="S2061" i="11"/>
  <c r="T2061" i="11"/>
  <c r="P2062" i="11"/>
  <c r="Q2062" i="11"/>
  <c r="R2062" i="11"/>
  <c r="S2062" i="11"/>
  <c r="T2062" i="11"/>
  <c r="P2063" i="11"/>
  <c r="Q2063" i="11"/>
  <c r="R2063" i="11"/>
  <c r="S2063" i="11"/>
  <c r="T2063" i="11"/>
  <c r="P2064" i="11"/>
  <c r="Q2064" i="11"/>
  <c r="R2064" i="11"/>
  <c r="S2064" i="11"/>
  <c r="T2064" i="11"/>
  <c r="P2065" i="11"/>
  <c r="Q2065" i="11"/>
  <c r="R2065" i="11"/>
  <c r="S2065" i="11"/>
  <c r="T2065" i="11"/>
  <c r="P2066" i="11"/>
  <c r="Q2066" i="11"/>
  <c r="R2066" i="11"/>
  <c r="S2066" i="11"/>
  <c r="T2066" i="11"/>
  <c r="P2067" i="11"/>
  <c r="Q2067" i="11"/>
  <c r="R2067" i="11"/>
  <c r="S2067" i="11"/>
  <c r="T2067" i="11"/>
  <c r="P2068" i="11"/>
  <c r="Q2068" i="11"/>
  <c r="R2068" i="11"/>
  <c r="S2068" i="11"/>
  <c r="T2068" i="11"/>
  <c r="P2069" i="11"/>
  <c r="Q2069" i="11"/>
  <c r="R2069" i="11"/>
  <c r="S2069" i="11"/>
  <c r="T2069" i="11"/>
  <c r="P2070" i="11"/>
  <c r="Q2070" i="11"/>
  <c r="R2070" i="11"/>
  <c r="S2070" i="11"/>
  <c r="T2070" i="11"/>
  <c r="P2071" i="11"/>
  <c r="Q2071" i="11"/>
  <c r="R2071" i="11"/>
  <c r="S2071" i="11"/>
  <c r="T2071" i="11"/>
  <c r="P2072" i="11"/>
  <c r="Q2072" i="11"/>
  <c r="R2072" i="11"/>
  <c r="S2072" i="11"/>
  <c r="T2072" i="11"/>
  <c r="P2073" i="11"/>
  <c r="Q2073" i="11"/>
  <c r="R2073" i="11"/>
  <c r="S2073" i="11"/>
  <c r="T2073" i="11"/>
  <c r="P2074" i="11"/>
  <c r="Q2074" i="11"/>
  <c r="R2074" i="11"/>
  <c r="S2074" i="11"/>
  <c r="T2074" i="11"/>
  <c r="P2075" i="11"/>
  <c r="Q2075" i="11"/>
  <c r="R2075" i="11"/>
  <c r="S2075" i="11"/>
  <c r="T2075" i="11"/>
  <c r="P2076" i="11"/>
  <c r="Q2076" i="11"/>
  <c r="R2076" i="11"/>
  <c r="S2076" i="11"/>
  <c r="T2076" i="11"/>
  <c r="P2077" i="11"/>
  <c r="Q2077" i="11"/>
  <c r="R2077" i="11"/>
  <c r="S2077" i="11"/>
  <c r="T2077" i="11"/>
  <c r="P2078" i="11"/>
  <c r="Q2078" i="11"/>
  <c r="R2078" i="11"/>
  <c r="S2078" i="11"/>
  <c r="T2078" i="11"/>
  <c r="P2079" i="11"/>
  <c r="Q2079" i="11"/>
  <c r="R2079" i="11"/>
  <c r="S2079" i="11"/>
  <c r="T2079" i="11"/>
  <c r="P2080" i="11"/>
  <c r="Q2080" i="11"/>
  <c r="R2080" i="11"/>
  <c r="S2080" i="11"/>
  <c r="T2080" i="11"/>
  <c r="P2081" i="11"/>
  <c r="Q2081" i="11"/>
  <c r="R2081" i="11"/>
  <c r="S2081" i="11"/>
  <c r="T2081" i="11"/>
  <c r="P2082" i="11"/>
  <c r="Q2082" i="11"/>
  <c r="R2082" i="11"/>
  <c r="S2082" i="11"/>
  <c r="T2082" i="11"/>
  <c r="P2083" i="11"/>
  <c r="Q2083" i="11"/>
  <c r="R2083" i="11"/>
  <c r="S2083" i="11"/>
  <c r="T2083" i="11"/>
  <c r="P2084" i="11"/>
  <c r="Q2084" i="11"/>
  <c r="R2084" i="11"/>
  <c r="S2084" i="11"/>
  <c r="T2084" i="11"/>
  <c r="P2085" i="11"/>
  <c r="Q2085" i="11"/>
  <c r="R2085" i="11"/>
  <c r="S2085" i="11"/>
  <c r="T2085" i="11"/>
  <c r="P2086" i="11"/>
  <c r="Q2086" i="11"/>
  <c r="R2086" i="11"/>
  <c r="S2086" i="11"/>
  <c r="T2086" i="11"/>
  <c r="P2087" i="11"/>
  <c r="Q2087" i="11"/>
  <c r="R2087" i="11"/>
  <c r="S2087" i="11"/>
  <c r="T2087" i="11"/>
  <c r="P2088" i="11"/>
  <c r="Q2088" i="11"/>
  <c r="R2088" i="11"/>
  <c r="S2088" i="11"/>
  <c r="T2088" i="11"/>
  <c r="P2089" i="11"/>
  <c r="Q2089" i="11"/>
  <c r="R2089" i="11"/>
  <c r="S2089" i="11"/>
  <c r="T2089" i="11"/>
  <c r="P2090" i="11"/>
  <c r="Q2090" i="11"/>
  <c r="R2090" i="11"/>
  <c r="S2090" i="11"/>
  <c r="T2090" i="11"/>
  <c r="P2091" i="11"/>
  <c r="Q2091" i="11"/>
  <c r="R2091" i="11"/>
  <c r="S2091" i="11"/>
  <c r="T2091" i="11"/>
  <c r="P2092" i="11"/>
  <c r="Q2092" i="11"/>
  <c r="R2092" i="11"/>
  <c r="S2092" i="11"/>
  <c r="T2092" i="11"/>
  <c r="P2093" i="11"/>
  <c r="Q2093" i="11"/>
  <c r="R2093" i="11"/>
  <c r="S2093" i="11"/>
  <c r="T2093" i="11"/>
  <c r="P2094" i="11"/>
  <c r="Q2094" i="11"/>
  <c r="R2094" i="11"/>
  <c r="S2094" i="11"/>
  <c r="T2094" i="11"/>
  <c r="P2095" i="11"/>
  <c r="Q2095" i="11"/>
  <c r="R2095" i="11"/>
  <c r="S2095" i="11"/>
  <c r="T2095" i="11"/>
  <c r="P2096" i="11"/>
  <c r="Q2096" i="11"/>
  <c r="R2096" i="11"/>
  <c r="S2096" i="11"/>
  <c r="T2096" i="11"/>
  <c r="P2097" i="11"/>
  <c r="Q2097" i="11"/>
  <c r="R2097" i="11"/>
  <c r="S2097" i="11"/>
  <c r="T2097" i="11"/>
  <c r="P2098" i="11"/>
  <c r="Q2098" i="11"/>
  <c r="R2098" i="11"/>
  <c r="S2098" i="11"/>
  <c r="T2098" i="11"/>
  <c r="P2099" i="11"/>
  <c r="Q2099" i="11"/>
  <c r="R2099" i="11"/>
  <c r="S2099" i="11"/>
  <c r="T2099" i="11"/>
  <c r="P2100" i="11"/>
  <c r="Q2100" i="11"/>
  <c r="R2100" i="11"/>
  <c r="S2100" i="11"/>
  <c r="T2100" i="11"/>
  <c r="P2101" i="11"/>
  <c r="Q2101" i="11"/>
  <c r="R2101" i="11"/>
  <c r="S2101" i="11"/>
  <c r="T2101" i="11"/>
  <c r="P2102" i="11"/>
  <c r="Q2102" i="11"/>
  <c r="R2102" i="11"/>
  <c r="S2102" i="11"/>
  <c r="T2102" i="11"/>
  <c r="P2103" i="11"/>
  <c r="Q2103" i="11"/>
  <c r="R2103" i="11"/>
  <c r="S2103" i="11"/>
  <c r="T2103" i="11"/>
  <c r="P2104" i="11"/>
  <c r="Q2104" i="11"/>
  <c r="R2104" i="11"/>
  <c r="S2104" i="11"/>
  <c r="T2104" i="11"/>
  <c r="P2105" i="11"/>
  <c r="Q2105" i="11"/>
  <c r="R2105" i="11"/>
  <c r="S2105" i="11"/>
  <c r="T2105" i="11"/>
  <c r="P2106" i="11"/>
  <c r="Q2106" i="11"/>
  <c r="R2106" i="11"/>
  <c r="S2106" i="11"/>
  <c r="T2106" i="11"/>
  <c r="P2107" i="11"/>
  <c r="Q2107" i="11"/>
  <c r="R2107" i="11"/>
  <c r="S2107" i="11"/>
  <c r="T2107" i="11"/>
  <c r="P2108" i="11"/>
  <c r="Q2108" i="11"/>
  <c r="R2108" i="11"/>
  <c r="S2108" i="11"/>
  <c r="T2108" i="11"/>
  <c r="P2109" i="11"/>
  <c r="Q2109" i="11"/>
  <c r="R2109" i="11"/>
  <c r="S2109" i="11"/>
  <c r="T2109" i="11"/>
  <c r="P2110" i="11"/>
  <c r="Q2110" i="11"/>
  <c r="R2110" i="11"/>
  <c r="S2110" i="11"/>
  <c r="T2110" i="11"/>
  <c r="P2111" i="11"/>
  <c r="Q2111" i="11"/>
  <c r="R2111" i="11"/>
  <c r="S2111" i="11"/>
  <c r="T2111" i="11"/>
  <c r="P2112" i="11"/>
  <c r="Q2112" i="11"/>
  <c r="R2112" i="11"/>
  <c r="S2112" i="11"/>
  <c r="T2112" i="11"/>
  <c r="P2113" i="11"/>
  <c r="Q2113" i="11"/>
  <c r="R2113" i="11"/>
  <c r="S2113" i="11"/>
  <c r="T2113" i="11"/>
  <c r="P2114" i="11"/>
  <c r="Q2114" i="11"/>
  <c r="R2114" i="11"/>
  <c r="S2114" i="11"/>
  <c r="T2114" i="11"/>
  <c r="P2115" i="11"/>
  <c r="Q2115" i="11"/>
  <c r="R2115" i="11"/>
  <c r="S2115" i="11"/>
  <c r="T2115" i="11"/>
  <c r="P2116" i="11"/>
  <c r="Q2116" i="11"/>
  <c r="R2116" i="11"/>
  <c r="S2116" i="11"/>
  <c r="T2116" i="11"/>
  <c r="P2117" i="11"/>
  <c r="Q2117" i="11"/>
  <c r="R2117" i="11"/>
  <c r="S2117" i="11"/>
  <c r="T2117" i="11"/>
  <c r="P2118" i="11"/>
  <c r="Q2118" i="11"/>
  <c r="R2118" i="11"/>
  <c r="S2118" i="11"/>
  <c r="T2118" i="11"/>
  <c r="P2119" i="11"/>
  <c r="Q2119" i="11"/>
  <c r="R2119" i="11"/>
  <c r="S2119" i="11"/>
  <c r="T2119" i="11"/>
  <c r="P2120" i="11"/>
  <c r="Q2120" i="11"/>
  <c r="R2120" i="11"/>
  <c r="S2120" i="11"/>
  <c r="T2120" i="11"/>
  <c r="P2121" i="11"/>
  <c r="Q2121" i="11"/>
  <c r="R2121" i="11"/>
  <c r="S2121" i="11"/>
  <c r="T2121" i="11"/>
  <c r="P2122" i="11"/>
  <c r="Q2122" i="11"/>
  <c r="R2122" i="11"/>
  <c r="S2122" i="11"/>
  <c r="T2122" i="11"/>
  <c r="P2123" i="11"/>
  <c r="Q2123" i="11"/>
  <c r="R2123" i="11"/>
  <c r="S2123" i="11"/>
  <c r="T2123" i="11"/>
  <c r="P2124" i="11"/>
  <c r="Q2124" i="11"/>
  <c r="R2124" i="11"/>
  <c r="S2124" i="11"/>
  <c r="T2124" i="11"/>
  <c r="P2125" i="11"/>
  <c r="Q2125" i="11"/>
  <c r="R2125" i="11"/>
  <c r="S2125" i="11"/>
  <c r="T2125" i="11"/>
  <c r="P2126" i="11"/>
  <c r="Q2126" i="11"/>
  <c r="R2126" i="11"/>
  <c r="S2126" i="11"/>
  <c r="T2126" i="11"/>
  <c r="P2127" i="11"/>
  <c r="Q2127" i="11"/>
  <c r="R2127" i="11"/>
  <c r="S2127" i="11"/>
  <c r="T2127" i="11"/>
  <c r="P2128" i="11"/>
  <c r="Q2128" i="11"/>
  <c r="R2128" i="11"/>
  <c r="S2128" i="11"/>
  <c r="T2128" i="11"/>
  <c r="P2129" i="11"/>
  <c r="Q2129" i="11"/>
  <c r="R2129" i="11"/>
  <c r="S2129" i="11"/>
  <c r="T2129" i="11"/>
  <c r="P2130" i="11"/>
  <c r="Q2130" i="11"/>
  <c r="R2130" i="11"/>
  <c r="S2130" i="11"/>
  <c r="T2130" i="11"/>
  <c r="P2131" i="11"/>
  <c r="Q2131" i="11"/>
  <c r="R2131" i="11"/>
  <c r="S2131" i="11"/>
  <c r="T2131" i="11"/>
  <c r="P2132" i="11"/>
  <c r="Q2132" i="11"/>
  <c r="R2132" i="11"/>
  <c r="S2132" i="11"/>
  <c r="T2132" i="11"/>
  <c r="P2133" i="11"/>
  <c r="Q2133" i="11"/>
  <c r="R2133" i="11"/>
  <c r="S2133" i="11"/>
  <c r="T2133" i="11"/>
  <c r="P2134" i="11"/>
  <c r="Q2134" i="11"/>
  <c r="R2134" i="11"/>
  <c r="S2134" i="11"/>
  <c r="T2134" i="11"/>
  <c r="P2135" i="11"/>
  <c r="Q2135" i="11"/>
  <c r="R2135" i="11"/>
  <c r="S2135" i="11"/>
  <c r="T2135" i="11"/>
  <c r="P2136" i="11"/>
  <c r="Q2136" i="11"/>
  <c r="R2136" i="11"/>
  <c r="S2136" i="11"/>
  <c r="T2136" i="11"/>
  <c r="P2137" i="11"/>
  <c r="Q2137" i="11"/>
  <c r="R2137" i="11"/>
  <c r="S2137" i="11"/>
  <c r="T2137" i="11"/>
  <c r="P2138" i="11"/>
  <c r="Q2138" i="11"/>
  <c r="R2138" i="11"/>
  <c r="S2138" i="11"/>
  <c r="T2138" i="11"/>
  <c r="P2139" i="11"/>
  <c r="Q2139" i="11"/>
  <c r="R2139" i="11"/>
  <c r="S2139" i="11"/>
  <c r="T2139" i="11"/>
  <c r="P2140" i="11"/>
  <c r="Q2140" i="11"/>
  <c r="R2140" i="11"/>
  <c r="S2140" i="11"/>
  <c r="T2140" i="11"/>
  <c r="P2141" i="11"/>
  <c r="Q2141" i="11"/>
  <c r="R2141" i="11"/>
  <c r="S2141" i="11"/>
  <c r="T2141" i="11"/>
  <c r="P2142" i="11"/>
  <c r="Q2142" i="11"/>
  <c r="R2142" i="11"/>
  <c r="S2142" i="11"/>
  <c r="T2142" i="11"/>
  <c r="P2143" i="11"/>
  <c r="Q2143" i="11"/>
  <c r="R2143" i="11"/>
  <c r="S2143" i="11"/>
  <c r="T2143" i="11"/>
  <c r="P2144" i="11"/>
  <c r="Q2144" i="11"/>
  <c r="R2144" i="11"/>
  <c r="S2144" i="11"/>
  <c r="T2144" i="11"/>
  <c r="P2145" i="11"/>
  <c r="Q2145" i="11"/>
  <c r="R2145" i="11"/>
  <c r="S2145" i="11"/>
  <c r="T2145" i="11"/>
  <c r="P2146" i="11"/>
  <c r="Q2146" i="11"/>
  <c r="R2146" i="11"/>
  <c r="S2146" i="11"/>
  <c r="T2146" i="11"/>
  <c r="P2147" i="11"/>
  <c r="Q2147" i="11"/>
  <c r="R2147" i="11"/>
  <c r="S2147" i="11"/>
  <c r="T2147" i="11"/>
  <c r="P2148" i="11"/>
  <c r="Q2148" i="11"/>
  <c r="R2148" i="11"/>
  <c r="S2148" i="11"/>
  <c r="T2148" i="11"/>
  <c r="P2149" i="11"/>
  <c r="Q2149" i="11"/>
  <c r="R2149" i="11"/>
  <c r="S2149" i="11"/>
  <c r="T2149" i="11"/>
  <c r="P2150" i="11"/>
  <c r="Q2150" i="11"/>
  <c r="R2150" i="11"/>
  <c r="S2150" i="11"/>
  <c r="T2150" i="11"/>
  <c r="P2151" i="11"/>
  <c r="Q2151" i="11"/>
  <c r="R2151" i="11"/>
  <c r="S2151" i="11"/>
  <c r="T2151" i="11"/>
  <c r="P2152" i="11"/>
  <c r="Q2152" i="11"/>
  <c r="R2152" i="11"/>
  <c r="S2152" i="11"/>
  <c r="T2152" i="11"/>
  <c r="P2153" i="11"/>
  <c r="Q2153" i="11"/>
  <c r="R2153" i="11"/>
  <c r="S2153" i="11"/>
  <c r="T2153" i="11"/>
  <c r="P2154" i="11"/>
  <c r="Q2154" i="11"/>
  <c r="R2154" i="11"/>
  <c r="S2154" i="11"/>
  <c r="T2154" i="11"/>
  <c r="P2155" i="11"/>
  <c r="Q2155" i="11"/>
  <c r="R2155" i="11"/>
  <c r="S2155" i="11"/>
  <c r="T2155" i="11"/>
  <c r="P2156" i="11"/>
  <c r="Q2156" i="11"/>
  <c r="R2156" i="11"/>
  <c r="S2156" i="11"/>
  <c r="T2156" i="11"/>
  <c r="P2157" i="11"/>
  <c r="Q2157" i="11"/>
  <c r="R2157" i="11"/>
  <c r="S2157" i="11"/>
  <c r="T2157" i="11"/>
  <c r="P2158" i="11"/>
  <c r="Q2158" i="11"/>
  <c r="R2158" i="11"/>
  <c r="S2158" i="11"/>
  <c r="T2158" i="11"/>
  <c r="P2159" i="11"/>
  <c r="Q2159" i="11"/>
  <c r="R2159" i="11"/>
  <c r="S2159" i="11"/>
  <c r="T2159" i="11"/>
  <c r="P2160" i="11"/>
  <c r="Q2160" i="11"/>
  <c r="R2160" i="11"/>
  <c r="S2160" i="11"/>
  <c r="T2160" i="11"/>
  <c r="P2161" i="11"/>
  <c r="Q2161" i="11"/>
  <c r="R2161" i="11"/>
  <c r="S2161" i="11"/>
  <c r="T2161" i="11"/>
  <c r="P2162" i="11"/>
  <c r="Q2162" i="11"/>
  <c r="R2162" i="11"/>
  <c r="S2162" i="11"/>
  <c r="T2162" i="11"/>
  <c r="P2163" i="11"/>
  <c r="Q2163" i="11"/>
  <c r="R2163" i="11"/>
  <c r="S2163" i="11"/>
  <c r="T2163" i="11"/>
  <c r="P2164" i="11"/>
  <c r="Q2164" i="11"/>
  <c r="R2164" i="11"/>
  <c r="S2164" i="11"/>
  <c r="T2164" i="11"/>
  <c r="P2165" i="11"/>
  <c r="Q2165" i="11"/>
  <c r="R2165" i="11"/>
  <c r="S2165" i="11"/>
  <c r="T2165" i="11"/>
  <c r="P2166" i="11"/>
  <c r="Q2166" i="11"/>
  <c r="R2166" i="11"/>
  <c r="S2166" i="11"/>
  <c r="T2166" i="11"/>
  <c r="P2167" i="11"/>
  <c r="Q2167" i="11"/>
  <c r="R2167" i="11"/>
  <c r="S2167" i="11"/>
  <c r="T2167" i="11"/>
  <c r="P2168" i="11"/>
  <c r="Q2168" i="11"/>
  <c r="R2168" i="11"/>
  <c r="S2168" i="11"/>
  <c r="T2168" i="11"/>
  <c r="P2169" i="11"/>
  <c r="Q2169" i="11"/>
  <c r="R2169" i="11"/>
  <c r="S2169" i="11"/>
  <c r="T2169" i="11"/>
  <c r="P2170" i="11"/>
  <c r="Q2170" i="11"/>
  <c r="R2170" i="11"/>
  <c r="S2170" i="11"/>
  <c r="T2170" i="11"/>
  <c r="P2171" i="11"/>
  <c r="Q2171" i="11"/>
  <c r="R2171" i="11"/>
  <c r="S2171" i="11"/>
  <c r="T2171" i="11"/>
  <c r="P2172" i="11"/>
  <c r="Q2172" i="11"/>
  <c r="R2172" i="11"/>
  <c r="S2172" i="11"/>
  <c r="T2172" i="11"/>
  <c r="P2173" i="11"/>
  <c r="Q2173" i="11"/>
  <c r="R2173" i="11"/>
  <c r="S2173" i="11"/>
  <c r="T2173" i="11"/>
  <c r="P2174" i="11"/>
  <c r="Q2174" i="11"/>
  <c r="R2174" i="11"/>
  <c r="S2174" i="11"/>
  <c r="T2174" i="11"/>
  <c r="P2175" i="11"/>
  <c r="Q2175" i="11"/>
  <c r="R2175" i="11"/>
  <c r="S2175" i="11"/>
  <c r="T2175" i="11"/>
  <c r="P2176" i="11"/>
  <c r="Q2176" i="11"/>
  <c r="R2176" i="11"/>
  <c r="S2176" i="11"/>
  <c r="T2176" i="11"/>
  <c r="P2177" i="11"/>
  <c r="Q2177" i="11"/>
  <c r="R2177" i="11"/>
  <c r="S2177" i="11"/>
  <c r="T2177" i="11"/>
  <c r="P2178" i="11"/>
  <c r="Q2178" i="11"/>
  <c r="R2178" i="11"/>
  <c r="S2178" i="11"/>
  <c r="T2178" i="11"/>
  <c r="P2179" i="11"/>
  <c r="Q2179" i="11"/>
  <c r="R2179" i="11"/>
  <c r="S2179" i="11"/>
  <c r="T2179" i="11"/>
  <c r="P2180" i="11"/>
  <c r="Q2180" i="11"/>
  <c r="R2180" i="11"/>
  <c r="S2180" i="11"/>
  <c r="T2180" i="11"/>
  <c r="P2181" i="11"/>
  <c r="Q2181" i="11"/>
  <c r="R2181" i="11"/>
  <c r="S2181" i="11"/>
  <c r="T2181" i="11"/>
  <c r="P2182" i="11"/>
  <c r="Q2182" i="11"/>
  <c r="R2182" i="11"/>
  <c r="S2182" i="11"/>
  <c r="T2182" i="11"/>
  <c r="P2183" i="11"/>
  <c r="Q2183" i="11"/>
  <c r="R2183" i="11"/>
  <c r="S2183" i="11"/>
  <c r="T2183" i="11"/>
  <c r="P2184" i="11"/>
  <c r="Q2184" i="11"/>
  <c r="R2184" i="11"/>
  <c r="S2184" i="11"/>
  <c r="T2184" i="11"/>
  <c r="P2185" i="11"/>
  <c r="Q2185" i="11"/>
  <c r="R2185" i="11"/>
  <c r="S2185" i="11"/>
  <c r="T2185" i="11"/>
  <c r="P2186" i="11"/>
  <c r="Q2186" i="11"/>
  <c r="R2186" i="11"/>
  <c r="S2186" i="11"/>
  <c r="T2186" i="11"/>
  <c r="P2187" i="11"/>
  <c r="Q2187" i="11"/>
  <c r="R2187" i="11"/>
  <c r="S2187" i="11"/>
  <c r="T2187" i="11"/>
  <c r="P2188" i="11"/>
  <c r="Q2188" i="11"/>
  <c r="R2188" i="11"/>
  <c r="S2188" i="11"/>
  <c r="T2188" i="11"/>
  <c r="P2189" i="11"/>
  <c r="Q2189" i="11"/>
  <c r="R2189" i="11"/>
  <c r="S2189" i="11"/>
  <c r="T2189" i="11"/>
  <c r="P2190" i="11"/>
  <c r="Q2190" i="11"/>
  <c r="R2190" i="11"/>
  <c r="S2190" i="11"/>
  <c r="T2190" i="11"/>
  <c r="P2191" i="11"/>
  <c r="Q2191" i="11"/>
  <c r="R2191" i="11"/>
  <c r="S2191" i="11"/>
  <c r="T2191" i="11"/>
  <c r="P2192" i="11"/>
  <c r="Q2192" i="11"/>
  <c r="R2192" i="11"/>
  <c r="S2192" i="11"/>
  <c r="T2192" i="11"/>
  <c r="P2193" i="11"/>
  <c r="Q2193" i="11"/>
  <c r="R2193" i="11"/>
  <c r="S2193" i="11"/>
  <c r="T2193" i="11"/>
  <c r="P2194" i="11"/>
  <c r="Q2194" i="11"/>
  <c r="R2194" i="11"/>
  <c r="S2194" i="11"/>
  <c r="T2194" i="11"/>
  <c r="P2195" i="11"/>
  <c r="Q2195" i="11"/>
  <c r="R2195" i="11"/>
  <c r="S2195" i="11"/>
  <c r="T2195" i="11"/>
  <c r="P2196" i="11"/>
  <c r="Q2196" i="11"/>
  <c r="R2196" i="11"/>
  <c r="S2196" i="11"/>
  <c r="T2196" i="11"/>
  <c r="P2197" i="11"/>
  <c r="Q2197" i="11"/>
  <c r="R2197" i="11"/>
  <c r="S2197" i="11"/>
  <c r="T2197" i="11"/>
  <c r="P2198" i="11"/>
  <c r="Q2198" i="11"/>
  <c r="R2198" i="11"/>
  <c r="S2198" i="11"/>
  <c r="T2198" i="11"/>
  <c r="P2199" i="11"/>
  <c r="Q2199" i="11"/>
  <c r="R2199" i="11"/>
  <c r="S2199" i="11"/>
  <c r="T2199" i="11"/>
  <c r="P2200" i="11"/>
  <c r="Q2200" i="11"/>
  <c r="R2200" i="11"/>
  <c r="S2200" i="11"/>
  <c r="T2200" i="11"/>
  <c r="P2201" i="11"/>
  <c r="Q2201" i="11"/>
  <c r="R2201" i="11"/>
  <c r="S2201" i="11"/>
  <c r="T2201" i="11"/>
  <c r="P2202" i="11"/>
  <c r="Q2202" i="11"/>
  <c r="R2202" i="11"/>
  <c r="S2202" i="11"/>
  <c r="T2202" i="11"/>
  <c r="P2203" i="11"/>
  <c r="Q2203" i="11"/>
  <c r="R2203" i="11"/>
  <c r="S2203" i="11"/>
  <c r="T2203" i="11"/>
  <c r="P2204" i="11"/>
  <c r="Q2204" i="11"/>
  <c r="R2204" i="11"/>
  <c r="S2204" i="11"/>
  <c r="T2204" i="11"/>
  <c r="P2205" i="11"/>
  <c r="Q2205" i="11"/>
  <c r="R2205" i="11"/>
  <c r="S2205" i="11"/>
  <c r="T2205" i="11"/>
  <c r="P2206" i="11"/>
  <c r="Q2206" i="11"/>
  <c r="R2206" i="11"/>
  <c r="S2206" i="11"/>
  <c r="T2206" i="11"/>
  <c r="P2207" i="11"/>
  <c r="Q2207" i="11"/>
  <c r="R2207" i="11"/>
  <c r="S2207" i="11"/>
  <c r="T2207" i="11"/>
  <c r="P2208" i="11"/>
  <c r="Q2208" i="11"/>
  <c r="R2208" i="11"/>
  <c r="S2208" i="11"/>
  <c r="T2208" i="11"/>
  <c r="P2209" i="11"/>
  <c r="Q2209" i="11"/>
  <c r="R2209" i="11"/>
  <c r="S2209" i="11"/>
  <c r="T2209" i="11"/>
  <c r="P2210" i="11"/>
  <c r="Q2210" i="11"/>
  <c r="R2210" i="11"/>
  <c r="S2210" i="11"/>
  <c r="T2210" i="11"/>
  <c r="P2211" i="11"/>
  <c r="Q2211" i="11"/>
  <c r="R2211" i="11"/>
  <c r="S2211" i="11"/>
  <c r="T2211" i="11"/>
  <c r="P2212" i="11"/>
  <c r="Q2212" i="11"/>
  <c r="R2212" i="11"/>
  <c r="S2212" i="11"/>
  <c r="T2212" i="11"/>
  <c r="P2213" i="11"/>
  <c r="Q2213" i="11"/>
  <c r="R2213" i="11"/>
  <c r="S2213" i="11"/>
  <c r="T2213" i="11"/>
  <c r="P2214" i="11"/>
  <c r="Q2214" i="11"/>
  <c r="R2214" i="11"/>
  <c r="S2214" i="11"/>
  <c r="T2214" i="11"/>
  <c r="P2215" i="11"/>
  <c r="Q2215" i="11"/>
  <c r="R2215" i="11"/>
  <c r="S2215" i="11"/>
  <c r="T2215" i="11"/>
  <c r="P2216" i="11"/>
  <c r="Q2216" i="11"/>
  <c r="R2216" i="11"/>
  <c r="S2216" i="11"/>
  <c r="T2216" i="11"/>
  <c r="P2217" i="11"/>
  <c r="Q2217" i="11"/>
  <c r="R2217" i="11"/>
  <c r="S2217" i="11"/>
  <c r="T2217" i="11"/>
  <c r="P2218" i="11"/>
  <c r="Q2218" i="11"/>
  <c r="R2218" i="11"/>
  <c r="S2218" i="11"/>
  <c r="T2218" i="11"/>
  <c r="P2219" i="11"/>
  <c r="Q2219" i="11"/>
  <c r="R2219" i="11"/>
  <c r="S2219" i="11"/>
  <c r="T2219" i="11"/>
  <c r="P2220" i="11"/>
  <c r="Q2220" i="11"/>
  <c r="R2220" i="11"/>
  <c r="S2220" i="11"/>
  <c r="T2220" i="11"/>
  <c r="P2221" i="11"/>
  <c r="Q2221" i="11"/>
  <c r="R2221" i="11"/>
  <c r="S2221" i="11"/>
  <c r="T2221" i="11"/>
  <c r="P2222" i="11"/>
  <c r="Q2222" i="11"/>
  <c r="R2222" i="11"/>
  <c r="S2222" i="11"/>
  <c r="T2222" i="11"/>
  <c r="P2223" i="11"/>
  <c r="Q2223" i="11"/>
  <c r="R2223" i="11"/>
  <c r="S2223" i="11"/>
  <c r="T2223" i="11"/>
  <c r="P2224" i="11"/>
  <c r="Q2224" i="11"/>
  <c r="R2224" i="11"/>
  <c r="S2224" i="11"/>
  <c r="T2224" i="11"/>
  <c r="P2225" i="11"/>
  <c r="Q2225" i="11"/>
  <c r="R2225" i="11"/>
  <c r="S2225" i="11"/>
  <c r="T2225" i="11"/>
  <c r="P2226" i="11"/>
  <c r="Q2226" i="11"/>
  <c r="R2226" i="11"/>
  <c r="S2226" i="11"/>
  <c r="T2226" i="11"/>
  <c r="P2227" i="11"/>
  <c r="Q2227" i="11"/>
  <c r="R2227" i="11"/>
  <c r="S2227" i="11"/>
  <c r="T2227" i="11"/>
  <c r="P2228" i="11"/>
  <c r="Q2228" i="11"/>
  <c r="R2228" i="11"/>
  <c r="S2228" i="11"/>
  <c r="T2228" i="11"/>
  <c r="P2229" i="11"/>
  <c r="Q2229" i="11"/>
  <c r="R2229" i="11"/>
  <c r="S2229" i="11"/>
  <c r="T2229" i="11"/>
  <c r="P2230" i="11"/>
  <c r="Q2230" i="11"/>
  <c r="R2230" i="11"/>
  <c r="S2230" i="11"/>
  <c r="T2230" i="11"/>
  <c r="P2231" i="11"/>
  <c r="Q2231" i="11"/>
  <c r="R2231" i="11"/>
  <c r="S2231" i="11"/>
  <c r="T2231" i="11"/>
  <c r="P2232" i="11"/>
  <c r="Q2232" i="11"/>
  <c r="R2232" i="11"/>
  <c r="S2232" i="11"/>
  <c r="T2232" i="11"/>
  <c r="P2233" i="11"/>
  <c r="Q2233" i="11"/>
  <c r="R2233" i="11"/>
  <c r="S2233" i="11"/>
  <c r="T2233" i="11"/>
  <c r="P2234" i="11"/>
  <c r="Q2234" i="11"/>
  <c r="R2234" i="11"/>
  <c r="S2234" i="11"/>
  <c r="T2234" i="11"/>
  <c r="P2235" i="11"/>
  <c r="Q2235" i="11"/>
  <c r="R2235" i="11"/>
  <c r="S2235" i="11"/>
  <c r="T2235" i="11"/>
  <c r="P2236" i="11"/>
  <c r="Q2236" i="11"/>
  <c r="R2236" i="11"/>
  <c r="S2236" i="11"/>
  <c r="T2236" i="11"/>
  <c r="P2237" i="11"/>
  <c r="Q2237" i="11"/>
  <c r="R2237" i="11"/>
  <c r="S2237" i="11"/>
  <c r="T2237" i="11"/>
  <c r="P2238" i="11"/>
  <c r="Q2238" i="11"/>
  <c r="R2238" i="11"/>
  <c r="S2238" i="11"/>
  <c r="T2238" i="11"/>
  <c r="P2239" i="11"/>
  <c r="Q2239" i="11"/>
  <c r="R2239" i="11"/>
  <c r="S2239" i="11"/>
  <c r="T2239" i="11"/>
  <c r="P2240" i="11"/>
  <c r="Q2240" i="11"/>
  <c r="R2240" i="11"/>
  <c r="S2240" i="11"/>
  <c r="T2240" i="11"/>
  <c r="P2241" i="11"/>
  <c r="Q2241" i="11"/>
  <c r="R2241" i="11"/>
  <c r="S2241" i="11"/>
  <c r="T2241" i="11"/>
  <c r="P2242" i="11"/>
  <c r="Q2242" i="11"/>
  <c r="R2242" i="11"/>
  <c r="S2242" i="11"/>
  <c r="T2242" i="11"/>
  <c r="P2243" i="11"/>
  <c r="Q2243" i="11"/>
  <c r="R2243" i="11"/>
  <c r="S2243" i="11"/>
  <c r="T2243" i="11"/>
  <c r="P2244" i="11"/>
  <c r="Q2244" i="11"/>
  <c r="R2244" i="11"/>
  <c r="S2244" i="11"/>
  <c r="T2244" i="11"/>
  <c r="P2245" i="11"/>
  <c r="Q2245" i="11"/>
  <c r="R2245" i="11"/>
  <c r="S2245" i="11"/>
  <c r="T2245" i="11"/>
  <c r="P2246" i="11"/>
  <c r="Q2246" i="11"/>
  <c r="R2246" i="11"/>
  <c r="S2246" i="11"/>
  <c r="T2246" i="11"/>
  <c r="P2247" i="11"/>
  <c r="Q2247" i="11"/>
  <c r="R2247" i="11"/>
  <c r="S2247" i="11"/>
  <c r="T2247" i="11"/>
  <c r="P2248" i="11"/>
  <c r="Q2248" i="11"/>
  <c r="R2248" i="11"/>
  <c r="S2248" i="11"/>
  <c r="T2248" i="11"/>
  <c r="P2249" i="11"/>
  <c r="Q2249" i="11"/>
  <c r="R2249" i="11"/>
  <c r="S2249" i="11"/>
  <c r="T2249" i="11"/>
  <c r="P2250" i="11"/>
  <c r="Q2250" i="11"/>
  <c r="R2250" i="11"/>
  <c r="S2250" i="11"/>
  <c r="T2250" i="11"/>
  <c r="P2251" i="11"/>
  <c r="Q2251" i="11"/>
  <c r="R2251" i="11"/>
  <c r="S2251" i="11"/>
  <c r="T2251" i="11"/>
  <c r="P2252" i="11"/>
  <c r="Q2252" i="11"/>
  <c r="R2252" i="11"/>
  <c r="S2252" i="11"/>
  <c r="T2252" i="11"/>
  <c r="P2253" i="11"/>
  <c r="Q2253" i="11"/>
  <c r="R2253" i="11"/>
  <c r="S2253" i="11"/>
  <c r="T2253" i="11"/>
  <c r="P2254" i="11"/>
  <c r="Q2254" i="11"/>
  <c r="R2254" i="11"/>
  <c r="S2254" i="11"/>
  <c r="T2254" i="11"/>
  <c r="P2255" i="11"/>
  <c r="Q2255" i="11"/>
  <c r="R2255" i="11"/>
  <c r="S2255" i="11"/>
  <c r="T2255" i="11"/>
  <c r="P2256" i="11"/>
  <c r="Q2256" i="11"/>
  <c r="R2256" i="11"/>
  <c r="S2256" i="11"/>
  <c r="T2256" i="11"/>
  <c r="P2257" i="11"/>
  <c r="Q2257" i="11"/>
  <c r="R2257" i="11"/>
  <c r="S2257" i="11"/>
  <c r="T2257" i="11"/>
  <c r="P2258" i="11"/>
  <c r="Q2258" i="11"/>
  <c r="R2258" i="11"/>
  <c r="S2258" i="11"/>
  <c r="T2258" i="11"/>
  <c r="P2259" i="11"/>
  <c r="Q2259" i="11"/>
  <c r="R2259" i="11"/>
  <c r="S2259" i="11"/>
  <c r="T2259" i="11"/>
  <c r="P2260" i="11"/>
  <c r="Q2260" i="11"/>
  <c r="R2260" i="11"/>
  <c r="S2260" i="11"/>
  <c r="T2260" i="11"/>
  <c r="P2261" i="11"/>
  <c r="Q2261" i="11"/>
  <c r="R2261" i="11"/>
  <c r="S2261" i="11"/>
  <c r="T2261" i="11"/>
  <c r="P2262" i="11"/>
  <c r="Q2262" i="11"/>
  <c r="R2262" i="11"/>
  <c r="S2262" i="11"/>
  <c r="T2262" i="11"/>
  <c r="P2263" i="11"/>
  <c r="Q2263" i="11"/>
  <c r="R2263" i="11"/>
  <c r="S2263" i="11"/>
  <c r="T2263" i="11"/>
  <c r="P2264" i="11"/>
  <c r="Q2264" i="11"/>
  <c r="R2264" i="11"/>
  <c r="S2264" i="11"/>
  <c r="T2264" i="11"/>
  <c r="P2265" i="11"/>
  <c r="Q2265" i="11"/>
  <c r="R2265" i="11"/>
  <c r="S2265" i="11"/>
  <c r="T2265" i="11"/>
  <c r="P2266" i="11"/>
  <c r="Q2266" i="11"/>
  <c r="R2266" i="11"/>
  <c r="S2266" i="11"/>
  <c r="T2266" i="11"/>
  <c r="P2267" i="11"/>
  <c r="Q2267" i="11"/>
  <c r="R2267" i="11"/>
  <c r="S2267" i="11"/>
  <c r="T2267" i="11"/>
  <c r="P2268" i="11"/>
  <c r="Q2268" i="11"/>
  <c r="R2268" i="11"/>
  <c r="S2268" i="11"/>
  <c r="T2268" i="11"/>
  <c r="P2269" i="11"/>
  <c r="Q2269" i="11"/>
  <c r="R2269" i="11"/>
  <c r="S2269" i="11"/>
  <c r="T2269" i="11"/>
  <c r="P2270" i="11"/>
  <c r="Q2270" i="11"/>
  <c r="R2270" i="11"/>
  <c r="S2270" i="11"/>
  <c r="T2270" i="11"/>
  <c r="P2271" i="11"/>
  <c r="Q2271" i="11"/>
  <c r="R2271" i="11"/>
  <c r="S2271" i="11"/>
  <c r="T2271" i="11"/>
  <c r="P2272" i="11"/>
  <c r="Q2272" i="11"/>
  <c r="R2272" i="11"/>
  <c r="S2272" i="11"/>
  <c r="T2272" i="11"/>
  <c r="P2273" i="11"/>
  <c r="Q2273" i="11"/>
  <c r="R2273" i="11"/>
  <c r="S2273" i="11"/>
  <c r="T2273" i="11"/>
  <c r="P2274" i="11"/>
  <c r="Q2274" i="11"/>
  <c r="R2274" i="11"/>
  <c r="S2274" i="11"/>
  <c r="T2274" i="11"/>
  <c r="P2275" i="11"/>
  <c r="Q2275" i="11"/>
  <c r="R2275" i="11"/>
  <c r="S2275" i="11"/>
  <c r="T2275" i="11"/>
  <c r="P2276" i="11"/>
  <c r="Q2276" i="11"/>
  <c r="R2276" i="11"/>
  <c r="S2276" i="11"/>
  <c r="T2276" i="11"/>
  <c r="P2277" i="11"/>
  <c r="Q2277" i="11"/>
  <c r="R2277" i="11"/>
  <c r="S2277" i="11"/>
  <c r="T2277" i="11"/>
  <c r="P2278" i="11"/>
  <c r="Q2278" i="11"/>
  <c r="R2278" i="11"/>
  <c r="S2278" i="11"/>
  <c r="T2278" i="11"/>
  <c r="P2279" i="11"/>
  <c r="Q2279" i="11"/>
  <c r="R2279" i="11"/>
  <c r="S2279" i="11"/>
  <c r="T2279" i="11"/>
  <c r="P2280" i="11"/>
  <c r="Q2280" i="11"/>
  <c r="R2280" i="11"/>
  <c r="S2280" i="11"/>
  <c r="T2280" i="11"/>
  <c r="P2281" i="11"/>
  <c r="Q2281" i="11"/>
  <c r="R2281" i="11"/>
  <c r="S2281" i="11"/>
  <c r="T2281" i="11"/>
  <c r="P2282" i="11"/>
  <c r="Q2282" i="11"/>
  <c r="R2282" i="11"/>
  <c r="S2282" i="11"/>
  <c r="T2282" i="11"/>
  <c r="P2283" i="11"/>
  <c r="Q2283" i="11"/>
  <c r="R2283" i="11"/>
  <c r="S2283" i="11"/>
  <c r="T2283" i="11"/>
  <c r="P2284" i="11"/>
  <c r="Q2284" i="11"/>
  <c r="R2284" i="11"/>
  <c r="S2284" i="11"/>
  <c r="T2284" i="11"/>
  <c r="P2285" i="11"/>
  <c r="Q2285" i="11"/>
  <c r="R2285" i="11"/>
  <c r="S2285" i="11"/>
  <c r="T2285" i="11"/>
  <c r="P2286" i="11"/>
  <c r="Q2286" i="11"/>
  <c r="R2286" i="11"/>
  <c r="S2286" i="11"/>
  <c r="T2286" i="11"/>
  <c r="P2287" i="11"/>
  <c r="Q2287" i="11"/>
  <c r="R2287" i="11"/>
  <c r="S2287" i="11"/>
  <c r="T2287" i="11"/>
  <c r="P2288" i="11"/>
  <c r="Q2288" i="11"/>
  <c r="R2288" i="11"/>
  <c r="S2288" i="11"/>
  <c r="T2288" i="11"/>
  <c r="P2289" i="11"/>
  <c r="Q2289" i="11"/>
  <c r="R2289" i="11"/>
  <c r="S2289" i="11"/>
  <c r="T2289" i="11"/>
  <c r="P2290" i="11"/>
  <c r="Q2290" i="11"/>
  <c r="R2290" i="11"/>
  <c r="S2290" i="11"/>
  <c r="T2290" i="11"/>
  <c r="P2291" i="11"/>
  <c r="Q2291" i="11"/>
  <c r="R2291" i="11"/>
  <c r="S2291" i="11"/>
  <c r="T2291" i="11"/>
  <c r="P2292" i="11"/>
  <c r="Q2292" i="11"/>
  <c r="R2292" i="11"/>
  <c r="S2292" i="11"/>
  <c r="T2292" i="11"/>
  <c r="P2293" i="11"/>
  <c r="Q2293" i="11"/>
  <c r="R2293" i="11"/>
  <c r="S2293" i="11"/>
  <c r="T2293" i="11"/>
  <c r="P2294" i="11"/>
  <c r="Q2294" i="11"/>
  <c r="R2294" i="11"/>
  <c r="S2294" i="11"/>
  <c r="T2294" i="11"/>
  <c r="P2295" i="11"/>
  <c r="Q2295" i="11"/>
  <c r="R2295" i="11"/>
  <c r="S2295" i="11"/>
  <c r="T2295" i="11"/>
  <c r="P2296" i="11"/>
  <c r="Q2296" i="11"/>
  <c r="R2296" i="11"/>
  <c r="S2296" i="11"/>
  <c r="T2296" i="11"/>
  <c r="P2297" i="11"/>
  <c r="Q2297" i="11"/>
  <c r="R2297" i="11"/>
  <c r="S2297" i="11"/>
  <c r="T2297" i="11"/>
  <c r="P2298" i="11"/>
  <c r="Q2298" i="11"/>
  <c r="R2298" i="11"/>
  <c r="S2298" i="11"/>
  <c r="T2298" i="11"/>
  <c r="P2299" i="11"/>
  <c r="Q2299" i="11"/>
  <c r="R2299" i="11"/>
  <c r="S2299" i="11"/>
  <c r="T2299" i="11"/>
  <c r="P2300" i="11"/>
  <c r="Q2300" i="11"/>
  <c r="R2300" i="11"/>
  <c r="S2300" i="11"/>
  <c r="T2300" i="11"/>
  <c r="P2301" i="11"/>
  <c r="Q2301" i="11"/>
  <c r="R2301" i="11"/>
  <c r="S2301" i="11"/>
  <c r="T2301" i="11"/>
  <c r="P2302" i="11"/>
  <c r="Q2302" i="11"/>
  <c r="R2302" i="11"/>
  <c r="S2302" i="11"/>
  <c r="T2302" i="11"/>
  <c r="P2303" i="11"/>
  <c r="Q2303" i="11"/>
  <c r="R2303" i="11"/>
  <c r="S2303" i="11"/>
  <c r="T2303" i="11"/>
  <c r="P2304" i="11"/>
  <c r="Q2304" i="11"/>
  <c r="R2304" i="11"/>
  <c r="S2304" i="11"/>
  <c r="T2304" i="11"/>
  <c r="P2305" i="11"/>
  <c r="Q2305" i="11"/>
  <c r="R2305" i="11"/>
  <c r="S2305" i="11"/>
  <c r="T2305" i="11"/>
  <c r="P2306" i="11"/>
  <c r="Q2306" i="11"/>
  <c r="R2306" i="11"/>
  <c r="S2306" i="11"/>
  <c r="T2306" i="11"/>
  <c r="P2307" i="11"/>
  <c r="Q2307" i="11"/>
  <c r="R2307" i="11"/>
  <c r="S2307" i="11"/>
  <c r="T2307" i="11"/>
  <c r="P2308" i="11"/>
  <c r="Q2308" i="11"/>
  <c r="R2308" i="11"/>
  <c r="S2308" i="11"/>
  <c r="T2308" i="11"/>
  <c r="P2309" i="11"/>
  <c r="Q2309" i="11"/>
  <c r="R2309" i="11"/>
  <c r="S2309" i="11"/>
  <c r="T2309" i="11"/>
  <c r="P2310" i="11"/>
  <c r="Q2310" i="11"/>
  <c r="R2310" i="11"/>
  <c r="S2310" i="11"/>
  <c r="T2310" i="11"/>
  <c r="P2311" i="11"/>
  <c r="Q2311" i="11"/>
  <c r="R2311" i="11"/>
  <c r="S2311" i="11"/>
  <c r="T2311" i="11"/>
  <c r="P2312" i="11"/>
  <c r="Q2312" i="11"/>
  <c r="R2312" i="11"/>
  <c r="S2312" i="11"/>
  <c r="T2312" i="11"/>
  <c r="P2313" i="11"/>
  <c r="Q2313" i="11"/>
  <c r="R2313" i="11"/>
  <c r="S2313" i="11"/>
  <c r="T2313" i="11"/>
  <c r="P2314" i="11"/>
  <c r="Q2314" i="11"/>
  <c r="R2314" i="11"/>
  <c r="S2314" i="11"/>
  <c r="T2314" i="11"/>
  <c r="P2315" i="11"/>
  <c r="Q2315" i="11"/>
  <c r="R2315" i="11"/>
  <c r="S2315" i="11"/>
  <c r="T2315" i="11"/>
  <c r="P2316" i="11"/>
  <c r="Q2316" i="11"/>
  <c r="R2316" i="11"/>
  <c r="S2316" i="11"/>
  <c r="T2316" i="11"/>
  <c r="P2317" i="11"/>
  <c r="Q2317" i="11"/>
  <c r="R2317" i="11"/>
  <c r="S2317" i="11"/>
  <c r="T2317" i="11"/>
  <c r="P2318" i="11"/>
  <c r="Q2318" i="11"/>
  <c r="R2318" i="11"/>
  <c r="S2318" i="11"/>
  <c r="T2318" i="11"/>
  <c r="P2319" i="11"/>
  <c r="Q2319" i="11"/>
  <c r="R2319" i="11"/>
  <c r="S2319" i="11"/>
  <c r="T2319" i="11"/>
  <c r="P2320" i="11"/>
  <c r="Q2320" i="11"/>
  <c r="R2320" i="11"/>
  <c r="S2320" i="11"/>
  <c r="T2320" i="11"/>
  <c r="P2321" i="11"/>
  <c r="Q2321" i="11"/>
  <c r="R2321" i="11"/>
  <c r="S2321" i="11"/>
  <c r="T2321" i="11"/>
  <c r="P2322" i="11"/>
  <c r="Q2322" i="11"/>
  <c r="R2322" i="11"/>
  <c r="S2322" i="11"/>
  <c r="T2322" i="11"/>
  <c r="P2323" i="11"/>
  <c r="Q2323" i="11"/>
  <c r="R2323" i="11"/>
  <c r="S2323" i="11"/>
  <c r="T2323" i="11"/>
  <c r="P2324" i="11"/>
  <c r="Q2324" i="11"/>
  <c r="R2324" i="11"/>
  <c r="S2324" i="11"/>
  <c r="T2324" i="11"/>
  <c r="P2325" i="11"/>
  <c r="Q2325" i="11"/>
  <c r="R2325" i="11"/>
  <c r="S2325" i="11"/>
  <c r="T2325" i="11"/>
  <c r="P2326" i="11"/>
  <c r="Q2326" i="11"/>
  <c r="R2326" i="11"/>
  <c r="S2326" i="11"/>
  <c r="T2326" i="11"/>
  <c r="P2327" i="11"/>
  <c r="Q2327" i="11"/>
  <c r="R2327" i="11"/>
  <c r="S2327" i="11"/>
  <c r="T2327" i="11"/>
  <c r="P2328" i="11"/>
  <c r="Q2328" i="11"/>
  <c r="R2328" i="11"/>
  <c r="S2328" i="11"/>
  <c r="T2328" i="11"/>
  <c r="P2329" i="11"/>
  <c r="Q2329" i="11"/>
  <c r="R2329" i="11"/>
  <c r="S2329" i="11"/>
  <c r="T2329" i="11"/>
  <c r="P2330" i="11"/>
  <c r="Q2330" i="11"/>
  <c r="R2330" i="11"/>
  <c r="S2330" i="11"/>
  <c r="T2330" i="11"/>
  <c r="P2331" i="11"/>
  <c r="Q2331" i="11"/>
  <c r="R2331" i="11"/>
  <c r="S2331" i="11"/>
  <c r="T2331" i="11"/>
  <c r="P2332" i="11"/>
  <c r="Q2332" i="11"/>
  <c r="R2332" i="11"/>
  <c r="S2332" i="11"/>
  <c r="T2332" i="11"/>
  <c r="P2333" i="11"/>
  <c r="Q2333" i="11"/>
  <c r="R2333" i="11"/>
  <c r="S2333" i="11"/>
  <c r="T2333" i="11"/>
  <c r="P2334" i="11"/>
  <c r="Q2334" i="11"/>
  <c r="R2334" i="11"/>
  <c r="S2334" i="11"/>
  <c r="T2334" i="11"/>
  <c r="P2335" i="11"/>
  <c r="Q2335" i="11"/>
  <c r="R2335" i="11"/>
  <c r="S2335" i="11"/>
  <c r="T2335" i="11"/>
  <c r="P2336" i="11"/>
  <c r="Q2336" i="11"/>
  <c r="R2336" i="11"/>
  <c r="S2336" i="11"/>
  <c r="T2336" i="11"/>
  <c r="P2337" i="11"/>
  <c r="Q2337" i="11"/>
  <c r="R2337" i="11"/>
  <c r="S2337" i="11"/>
  <c r="T2337" i="11"/>
  <c r="P2338" i="11"/>
  <c r="Q2338" i="11"/>
  <c r="R2338" i="11"/>
  <c r="S2338" i="11"/>
  <c r="T2338" i="11"/>
  <c r="P2339" i="11"/>
  <c r="Q2339" i="11"/>
  <c r="R2339" i="11"/>
  <c r="S2339" i="11"/>
  <c r="T2339" i="11"/>
  <c r="P2340" i="11"/>
  <c r="Q2340" i="11"/>
  <c r="R2340" i="11"/>
  <c r="S2340" i="11"/>
  <c r="T2340" i="11"/>
  <c r="P2341" i="11"/>
  <c r="Q2341" i="11"/>
  <c r="R2341" i="11"/>
  <c r="S2341" i="11"/>
  <c r="T2341" i="11"/>
  <c r="P2342" i="11"/>
  <c r="Q2342" i="11"/>
  <c r="R2342" i="11"/>
  <c r="S2342" i="11"/>
  <c r="T2342" i="11"/>
  <c r="P2343" i="11"/>
  <c r="Q2343" i="11"/>
  <c r="R2343" i="11"/>
  <c r="S2343" i="11"/>
  <c r="T2343" i="11"/>
  <c r="P2344" i="11"/>
  <c r="Q2344" i="11"/>
  <c r="R2344" i="11"/>
  <c r="S2344" i="11"/>
  <c r="T2344" i="11"/>
  <c r="P2345" i="11"/>
  <c r="Q2345" i="11"/>
  <c r="R2345" i="11"/>
  <c r="S2345" i="11"/>
  <c r="T2345" i="11"/>
  <c r="P2346" i="11"/>
  <c r="Q2346" i="11"/>
  <c r="R2346" i="11"/>
  <c r="S2346" i="11"/>
  <c r="T2346" i="11"/>
  <c r="P2347" i="11"/>
  <c r="Q2347" i="11"/>
  <c r="R2347" i="11"/>
  <c r="S2347" i="11"/>
  <c r="T2347" i="11"/>
  <c r="P2348" i="11"/>
  <c r="Q2348" i="11"/>
  <c r="R2348" i="11"/>
  <c r="S2348" i="11"/>
  <c r="T2348" i="11"/>
  <c r="P2349" i="11"/>
  <c r="Q2349" i="11"/>
  <c r="R2349" i="11"/>
  <c r="S2349" i="11"/>
  <c r="T2349" i="11"/>
  <c r="P2350" i="11"/>
  <c r="Q2350" i="11"/>
  <c r="R2350" i="11"/>
  <c r="S2350" i="11"/>
  <c r="T2350" i="11"/>
  <c r="P2351" i="11"/>
  <c r="Q2351" i="11"/>
  <c r="R2351" i="11"/>
  <c r="S2351" i="11"/>
  <c r="T2351" i="11"/>
  <c r="P2352" i="11"/>
  <c r="Q2352" i="11"/>
  <c r="R2352" i="11"/>
  <c r="S2352" i="11"/>
  <c r="T2352" i="11"/>
  <c r="P2353" i="11"/>
  <c r="Q2353" i="11"/>
  <c r="R2353" i="11"/>
  <c r="S2353" i="11"/>
  <c r="T2353" i="11"/>
  <c r="P2354" i="11"/>
  <c r="Q2354" i="11"/>
  <c r="R2354" i="11"/>
  <c r="S2354" i="11"/>
  <c r="T2354" i="11"/>
  <c r="P2355" i="11"/>
  <c r="Q2355" i="11"/>
  <c r="R2355" i="11"/>
  <c r="S2355" i="11"/>
  <c r="T2355" i="11"/>
  <c r="P2356" i="11"/>
  <c r="Q2356" i="11"/>
  <c r="R2356" i="11"/>
  <c r="S2356" i="11"/>
  <c r="T2356" i="11"/>
  <c r="P2357" i="11"/>
  <c r="Q2357" i="11"/>
  <c r="R2357" i="11"/>
  <c r="S2357" i="11"/>
  <c r="T2357" i="11"/>
  <c r="P2358" i="11"/>
  <c r="Q2358" i="11"/>
  <c r="R2358" i="11"/>
  <c r="S2358" i="11"/>
  <c r="T2358" i="11"/>
  <c r="P2359" i="11"/>
  <c r="Q2359" i="11"/>
  <c r="R2359" i="11"/>
  <c r="S2359" i="11"/>
  <c r="T2359" i="11"/>
  <c r="P2360" i="11"/>
  <c r="Q2360" i="11"/>
  <c r="R2360" i="11"/>
  <c r="S2360" i="11"/>
  <c r="T2360" i="11"/>
  <c r="P2361" i="11"/>
  <c r="Q2361" i="11"/>
  <c r="R2361" i="11"/>
  <c r="S2361" i="11"/>
  <c r="T2361" i="11"/>
  <c r="P2362" i="11"/>
  <c r="Q2362" i="11"/>
  <c r="R2362" i="11"/>
  <c r="S2362" i="11"/>
  <c r="T2362" i="11"/>
  <c r="P2363" i="11"/>
  <c r="Q2363" i="11"/>
  <c r="R2363" i="11"/>
  <c r="S2363" i="11"/>
  <c r="T2363" i="11"/>
  <c r="P2364" i="11"/>
  <c r="Q2364" i="11"/>
  <c r="R2364" i="11"/>
  <c r="S2364" i="11"/>
  <c r="T2364" i="11"/>
  <c r="P2365" i="11"/>
  <c r="Q2365" i="11"/>
  <c r="R2365" i="11"/>
  <c r="S2365" i="11"/>
  <c r="T2365" i="11"/>
  <c r="P2366" i="11"/>
  <c r="Q2366" i="11"/>
  <c r="R2366" i="11"/>
  <c r="S2366" i="11"/>
  <c r="T2366" i="11"/>
  <c r="P2367" i="11"/>
  <c r="Q2367" i="11"/>
  <c r="R2367" i="11"/>
  <c r="S2367" i="11"/>
  <c r="T2367" i="11"/>
  <c r="P2368" i="11"/>
  <c r="Q2368" i="11"/>
  <c r="R2368" i="11"/>
  <c r="S2368" i="11"/>
  <c r="T2368" i="11"/>
  <c r="P2369" i="11"/>
  <c r="Q2369" i="11"/>
  <c r="R2369" i="11"/>
  <c r="S2369" i="11"/>
  <c r="T2369" i="11"/>
  <c r="P2370" i="11"/>
  <c r="Q2370" i="11"/>
  <c r="R2370" i="11"/>
  <c r="S2370" i="11"/>
  <c r="T2370" i="11"/>
  <c r="P2371" i="11"/>
  <c r="Q2371" i="11"/>
  <c r="R2371" i="11"/>
  <c r="S2371" i="11"/>
  <c r="T2371" i="11"/>
  <c r="P2372" i="11"/>
  <c r="Q2372" i="11"/>
  <c r="R2372" i="11"/>
  <c r="S2372" i="11"/>
  <c r="T2372" i="11"/>
  <c r="P2373" i="11"/>
  <c r="Q2373" i="11"/>
  <c r="R2373" i="11"/>
  <c r="S2373" i="11"/>
  <c r="T2373" i="11"/>
  <c r="P2374" i="11"/>
  <c r="Q2374" i="11"/>
  <c r="R2374" i="11"/>
  <c r="S2374" i="11"/>
  <c r="T2374" i="11"/>
  <c r="P2375" i="11"/>
  <c r="Q2375" i="11"/>
  <c r="R2375" i="11"/>
  <c r="S2375" i="11"/>
  <c r="T2375" i="11"/>
  <c r="P2376" i="11"/>
  <c r="Q2376" i="11"/>
  <c r="R2376" i="11"/>
  <c r="S2376" i="11"/>
  <c r="T2376" i="11"/>
  <c r="P2377" i="11"/>
  <c r="Q2377" i="11"/>
  <c r="R2377" i="11"/>
  <c r="S2377" i="11"/>
  <c r="T2377" i="11"/>
  <c r="P2378" i="11"/>
  <c r="Q2378" i="11"/>
  <c r="R2378" i="11"/>
  <c r="S2378" i="11"/>
  <c r="T2378" i="11"/>
  <c r="P2379" i="11"/>
  <c r="Q2379" i="11"/>
  <c r="R2379" i="11"/>
  <c r="S2379" i="11"/>
  <c r="T2379" i="11"/>
  <c r="P2380" i="11"/>
  <c r="Q2380" i="11"/>
  <c r="R2380" i="11"/>
  <c r="S2380" i="11"/>
  <c r="T2380" i="11"/>
  <c r="P2381" i="11"/>
  <c r="Q2381" i="11"/>
  <c r="R2381" i="11"/>
  <c r="S2381" i="11"/>
  <c r="T2381" i="11"/>
  <c r="P2382" i="11"/>
  <c r="Q2382" i="11"/>
  <c r="R2382" i="11"/>
  <c r="S2382" i="11"/>
  <c r="T2382" i="11"/>
  <c r="P2383" i="11"/>
  <c r="Q2383" i="11"/>
  <c r="R2383" i="11"/>
  <c r="S2383" i="11"/>
  <c r="T2383" i="11"/>
  <c r="P2384" i="11"/>
  <c r="Q2384" i="11"/>
  <c r="R2384" i="11"/>
  <c r="S2384" i="11"/>
  <c r="T2384" i="11"/>
  <c r="P2385" i="11"/>
  <c r="Q2385" i="11"/>
  <c r="R2385" i="11"/>
  <c r="S2385" i="11"/>
  <c r="T2385" i="11"/>
  <c r="P2386" i="11"/>
  <c r="Q2386" i="11"/>
  <c r="R2386" i="11"/>
  <c r="S2386" i="11"/>
  <c r="T2386" i="11"/>
  <c r="P2387" i="11"/>
  <c r="Q2387" i="11"/>
  <c r="R2387" i="11"/>
  <c r="S2387" i="11"/>
  <c r="T2387" i="11"/>
  <c r="P2388" i="11"/>
  <c r="Q2388" i="11"/>
  <c r="R2388" i="11"/>
  <c r="S2388" i="11"/>
  <c r="T2388" i="11"/>
  <c r="P2389" i="11"/>
  <c r="Q2389" i="11"/>
  <c r="R2389" i="11"/>
  <c r="S2389" i="11"/>
  <c r="T2389" i="11"/>
  <c r="P2390" i="11"/>
  <c r="Q2390" i="11"/>
  <c r="R2390" i="11"/>
  <c r="S2390" i="11"/>
  <c r="T2390" i="11"/>
  <c r="P2391" i="11"/>
  <c r="Q2391" i="11"/>
  <c r="R2391" i="11"/>
  <c r="S2391" i="11"/>
  <c r="T2391" i="11"/>
  <c r="P2392" i="11"/>
  <c r="Q2392" i="11"/>
  <c r="R2392" i="11"/>
  <c r="S2392" i="11"/>
  <c r="T2392" i="11"/>
  <c r="P2393" i="11"/>
  <c r="Q2393" i="11"/>
  <c r="R2393" i="11"/>
  <c r="S2393" i="11"/>
  <c r="T2393" i="11"/>
  <c r="P2394" i="11"/>
  <c r="Q2394" i="11"/>
  <c r="R2394" i="11"/>
  <c r="S2394" i="11"/>
  <c r="T2394" i="11"/>
  <c r="P2395" i="11"/>
  <c r="Q2395" i="11"/>
  <c r="R2395" i="11"/>
  <c r="S2395" i="11"/>
  <c r="T2395" i="11"/>
  <c r="P2396" i="11"/>
  <c r="Q2396" i="11"/>
  <c r="R2396" i="11"/>
  <c r="S2396" i="11"/>
  <c r="T2396" i="11"/>
  <c r="P2397" i="11"/>
  <c r="Q2397" i="11"/>
  <c r="R2397" i="11"/>
  <c r="S2397" i="11"/>
  <c r="T2397" i="11"/>
  <c r="P2398" i="11"/>
  <c r="Q2398" i="11"/>
  <c r="R2398" i="11"/>
  <c r="S2398" i="11"/>
  <c r="T2398" i="11"/>
  <c r="P2399" i="11"/>
  <c r="Q2399" i="11"/>
  <c r="R2399" i="11"/>
  <c r="S2399" i="11"/>
  <c r="T2399" i="11"/>
  <c r="P2400" i="11"/>
  <c r="Q2400" i="11"/>
  <c r="R2400" i="11"/>
  <c r="S2400" i="11"/>
  <c r="T2400" i="11"/>
  <c r="P2401" i="11"/>
  <c r="Q2401" i="11"/>
  <c r="R2401" i="11"/>
  <c r="S2401" i="11"/>
  <c r="T2401" i="11"/>
  <c r="P2402" i="11"/>
  <c r="Q2402" i="11"/>
  <c r="R2402" i="11"/>
  <c r="S2402" i="11"/>
  <c r="T2402" i="11"/>
  <c r="P2403" i="11"/>
  <c r="Q2403" i="11"/>
  <c r="R2403" i="11"/>
  <c r="S2403" i="11"/>
  <c r="T2403" i="11"/>
  <c r="P2404" i="11"/>
  <c r="Q2404" i="11"/>
  <c r="R2404" i="11"/>
  <c r="S2404" i="11"/>
  <c r="T2404" i="11"/>
  <c r="P2405" i="11"/>
  <c r="Q2405" i="11"/>
  <c r="R2405" i="11"/>
  <c r="S2405" i="11"/>
  <c r="T2405" i="11"/>
  <c r="P2406" i="11"/>
  <c r="Q2406" i="11"/>
  <c r="R2406" i="11"/>
  <c r="S2406" i="11"/>
  <c r="T2406" i="11"/>
  <c r="P2407" i="11"/>
  <c r="Q2407" i="11"/>
  <c r="R2407" i="11"/>
  <c r="S2407" i="11"/>
  <c r="T2407" i="11"/>
  <c r="P2408" i="11"/>
  <c r="Q2408" i="11"/>
  <c r="R2408" i="11"/>
  <c r="S2408" i="11"/>
  <c r="T2408" i="11"/>
  <c r="P2409" i="11"/>
  <c r="Q2409" i="11"/>
  <c r="R2409" i="11"/>
  <c r="S2409" i="11"/>
  <c r="T2409" i="11"/>
  <c r="P2410" i="11"/>
  <c r="Q2410" i="11"/>
  <c r="R2410" i="11"/>
  <c r="S2410" i="11"/>
  <c r="T2410" i="11"/>
  <c r="P2411" i="11"/>
  <c r="Q2411" i="11"/>
  <c r="R2411" i="11"/>
  <c r="S2411" i="11"/>
  <c r="T2411" i="11"/>
  <c r="P2412" i="11"/>
  <c r="Q2412" i="11"/>
  <c r="R2412" i="11"/>
  <c r="S2412" i="11"/>
  <c r="T2412" i="11"/>
  <c r="P2413" i="11"/>
  <c r="Q2413" i="11"/>
  <c r="R2413" i="11"/>
  <c r="S2413" i="11"/>
  <c r="T2413" i="11"/>
  <c r="P2414" i="11"/>
  <c r="Q2414" i="11"/>
  <c r="R2414" i="11"/>
  <c r="S2414" i="11"/>
  <c r="T2414" i="11"/>
  <c r="P2415" i="11"/>
  <c r="Q2415" i="11"/>
  <c r="R2415" i="11"/>
  <c r="S2415" i="11"/>
  <c r="T2415" i="11"/>
  <c r="P2416" i="11"/>
  <c r="Q2416" i="11"/>
  <c r="R2416" i="11"/>
  <c r="S2416" i="11"/>
  <c r="T2416" i="11"/>
  <c r="P2417" i="11"/>
  <c r="Q2417" i="11"/>
  <c r="R2417" i="11"/>
  <c r="S2417" i="11"/>
  <c r="T2417" i="11"/>
  <c r="P2418" i="11"/>
  <c r="Q2418" i="11"/>
  <c r="R2418" i="11"/>
  <c r="S2418" i="11"/>
  <c r="T2418" i="11"/>
  <c r="P2419" i="11"/>
  <c r="Q2419" i="11"/>
  <c r="R2419" i="11"/>
  <c r="S2419" i="11"/>
  <c r="T2419" i="11"/>
  <c r="P2420" i="11"/>
  <c r="Q2420" i="11"/>
  <c r="R2420" i="11"/>
  <c r="S2420" i="11"/>
  <c r="T2420" i="11"/>
  <c r="P2421" i="11"/>
  <c r="Q2421" i="11"/>
  <c r="R2421" i="11"/>
  <c r="S2421" i="11"/>
  <c r="T2421" i="11"/>
  <c r="P2422" i="11"/>
  <c r="Q2422" i="11"/>
  <c r="R2422" i="11"/>
  <c r="S2422" i="11"/>
  <c r="T2422" i="11"/>
  <c r="P2423" i="11"/>
  <c r="Q2423" i="11"/>
  <c r="R2423" i="11"/>
  <c r="S2423" i="11"/>
  <c r="T2423" i="11"/>
  <c r="P2424" i="11"/>
  <c r="Q2424" i="11"/>
  <c r="R2424" i="11"/>
  <c r="S2424" i="11"/>
  <c r="T2424" i="11"/>
  <c r="P2425" i="11"/>
  <c r="Q2425" i="11"/>
  <c r="R2425" i="11"/>
  <c r="S2425" i="11"/>
  <c r="T2425" i="11"/>
  <c r="P2426" i="11"/>
  <c r="Q2426" i="11"/>
  <c r="R2426" i="11"/>
  <c r="S2426" i="11"/>
  <c r="T2426" i="11"/>
  <c r="P2427" i="11"/>
  <c r="Q2427" i="11"/>
  <c r="R2427" i="11"/>
  <c r="S2427" i="11"/>
  <c r="T2427" i="11"/>
  <c r="P2428" i="11"/>
  <c r="Q2428" i="11"/>
  <c r="R2428" i="11"/>
  <c r="S2428" i="11"/>
  <c r="T2428" i="11"/>
  <c r="P2429" i="11"/>
  <c r="Q2429" i="11"/>
  <c r="R2429" i="11"/>
  <c r="S2429" i="11"/>
  <c r="T2429" i="11"/>
  <c r="P2430" i="11"/>
  <c r="Q2430" i="11"/>
  <c r="R2430" i="11"/>
  <c r="S2430" i="11"/>
  <c r="T2430" i="11"/>
  <c r="P2431" i="11"/>
  <c r="Q2431" i="11"/>
  <c r="R2431" i="11"/>
  <c r="S2431" i="11"/>
  <c r="T2431" i="11"/>
  <c r="P2432" i="11"/>
  <c r="Q2432" i="11"/>
  <c r="R2432" i="11"/>
  <c r="S2432" i="11"/>
  <c r="T2432" i="11"/>
  <c r="P2433" i="11"/>
  <c r="Q2433" i="11"/>
  <c r="R2433" i="11"/>
  <c r="S2433" i="11"/>
  <c r="T2433" i="11"/>
  <c r="P2434" i="11"/>
  <c r="Q2434" i="11"/>
  <c r="R2434" i="11"/>
  <c r="S2434" i="11"/>
  <c r="T2434" i="11"/>
  <c r="P2435" i="11"/>
  <c r="Q2435" i="11"/>
  <c r="R2435" i="11"/>
  <c r="S2435" i="11"/>
  <c r="T2435" i="11"/>
  <c r="P2436" i="11"/>
  <c r="Q2436" i="11"/>
  <c r="R2436" i="11"/>
  <c r="S2436" i="11"/>
  <c r="T2436" i="11"/>
  <c r="P2437" i="11"/>
  <c r="Q2437" i="11"/>
  <c r="R2437" i="11"/>
  <c r="S2437" i="11"/>
  <c r="T2437" i="11"/>
  <c r="P2438" i="11"/>
  <c r="Q2438" i="11"/>
  <c r="R2438" i="11"/>
  <c r="S2438" i="11"/>
  <c r="T2438" i="11"/>
  <c r="P2439" i="11"/>
  <c r="Q2439" i="11"/>
  <c r="R2439" i="11"/>
  <c r="S2439" i="11"/>
  <c r="T2439" i="11"/>
  <c r="P2440" i="11"/>
  <c r="Q2440" i="11"/>
  <c r="R2440" i="11"/>
  <c r="S2440" i="11"/>
  <c r="T2440" i="11"/>
  <c r="P2441" i="11"/>
  <c r="Q2441" i="11"/>
  <c r="R2441" i="11"/>
  <c r="S2441" i="11"/>
  <c r="T2441" i="11"/>
  <c r="P2442" i="11"/>
  <c r="Q2442" i="11"/>
  <c r="R2442" i="11"/>
  <c r="S2442" i="11"/>
  <c r="T2442" i="11"/>
  <c r="P2443" i="11"/>
  <c r="Q2443" i="11"/>
  <c r="R2443" i="11"/>
  <c r="S2443" i="11"/>
  <c r="T2443" i="11"/>
  <c r="P2444" i="11"/>
  <c r="Q2444" i="11"/>
  <c r="R2444" i="11"/>
  <c r="S2444" i="11"/>
  <c r="T2444" i="11"/>
  <c r="P2445" i="11"/>
  <c r="Q2445" i="11"/>
  <c r="R2445" i="11"/>
  <c r="S2445" i="11"/>
  <c r="T2445" i="11"/>
  <c r="P2446" i="11"/>
  <c r="Q2446" i="11"/>
  <c r="R2446" i="11"/>
  <c r="S2446" i="11"/>
  <c r="T2446" i="11"/>
  <c r="P2447" i="11"/>
  <c r="Q2447" i="11"/>
  <c r="R2447" i="11"/>
  <c r="S2447" i="11"/>
  <c r="T2447" i="11"/>
  <c r="P2448" i="11"/>
  <c r="Q2448" i="11"/>
  <c r="R2448" i="11"/>
  <c r="S2448" i="11"/>
  <c r="T2448" i="11"/>
  <c r="P2449" i="11"/>
  <c r="Q2449" i="11"/>
  <c r="R2449" i="11"/>
  <c r="S2449" i="11"/>
  <c r="T2449" i="11"/>
  <c r="P2450" i="11"/>
  <c r="Q2450" i="11"/>
  <c r="R2450" i="11"/>
  <c r="S2450" i="11"/>
  <c r="T2450" i="11"/>
  <c r="P2451" i="11"/>
  <c r="Q2451" i="11"/>
  <c r="R2451" i="11"/>
  <c r="S2451" i="11"/>
  <c r="T2451" i="11"/>
  <c r="P2452" i="11"/>
  <c r="Q2452" i="11"/>
  <c r="R2452" i="11"/>
  <c r="S2452" i="11"/>
  <c r="T2452" i="11"/>
  <c r="P2453" i="11"/>
  <c r="Q2453" i="11"/>
  <c r="R2453" i="11"/>
  <c r="S2453" i="11"/>
  <c r="T2453" i="11"/>
  <c r="P2454" i="11"/>
  <c r="Q2454" i="11"/>
  <c r="R2454" i="11"/>
  <c r="S2454" i="11"/>
  <c r="T2454" i="11"/>
  <c r="P2455" i="11"/>
  <c r="Q2455" i="11"/>
  <c r="R2455" i="11"/>
  <c r="S2455" i="11"/>
  <c r="T2455" i="11"/>
  <c r="P2456" i="11"/>
  <c r="Q2456" i="11"/>
  <c r="R2456" i="11"/>
  <c r="S2456" i="11"/>
  <c r="T2456" i="11"/>
  <c r="P2457" i="11"/>
  <c r="Q2457" i="11"/>
  <c r="R2457" i="11"/>
  <c r="S2457" i="11"/>
  <c r="T2457" i="11"/>
  <c r="P2458" i="11"/>
  <c r="Q2458" i="11"/>
  <c r="R2458" i="11"/>
  <c r="S2458" i="11"/>
  <c r="T2458" i="11"/>
  <c r="P2459" i="11"/>
  <c r="Q2459" i="11"/>
  <c r="R2459" i="11"/>
  <c r="S2459" i="11"/>
  <c r="T2459" i="11"/>
  <c r="P2460" i="11"/>
  <c r="Q2460" i="11"/>
  <c r="R2460" i="11"/>
  <c r="S2460" i="11"/>
  <c r="T2460" i="11"/>
  <c r="P2461" i="11"/>
  <c r="Q2461" i="11"/>
  <c r="R2461" i="11"/>
  <c r="S2461" i="11"/>
  <c r="T2461" i="11"/>
  <c r="P2462" i="11"/>
  <c r="Q2462" i="11"/>
  <c r="R2462" i="11"/>
  <c r="S2462" i="11"/>
  <c r="T2462" i="11"/>
  <c r="P2463" i="11"/>
  <c r="Q2463" i="11"/>
  <c r="R2463" i="11"/>
  <c r="S2463" i="11"/>
  <c r="T2463" i="11"/>
  <c r="P2464" i="11"/>
  <c r="Q2464" i="11"/>
  <c r="R2464" i="11"/>
  <c r="S2464" i="11"/>
  <c r="T2464" i="11"/>
  <c r="P2465" i="11"/>
  <c r="Q2465" i="11"/>
  <c r="R2465" i="11"/>
  <c r="S2465" i="11"/>
  <c r="T2465" i="11"/>
  <c r="P2466" i="11"/>
  <c r="Q2466" i="11"/>
  <c r="R2466" i="11"/>
  <c r="S2466" i="11"/>
  <c r="T2466" i="11"/>
  <c r="P2467" i="11"/>
  <c r="Q2467" i="11"/>
  <c r="R2467" i="11"/>
  <c r="S2467" i="11"/>
  <c r="T2467" i="11"/>
  <c r="P2468" i="11"/>
  <c r="Q2468" i="11"/>
  <c r="R2468" i="11"/>
  <c r="S2468" i="11"/>
  <c r="T2468" i="11"/>
  <c r="P2469" i="11"/>
  <c r="Q2469" i="11"/>
  <c r="R2469" i="11"/>
  <c r="S2469" i="11"/>
  <c r="T2469" i="11"/>
  <c r="P2470" i="11"/>
  <c r="Q2470" i="11"/>
  <c r="R2470" i="11"/>
  <c r="S2470" i="11"/>
  <c r="T2470" i="11"/>
  <c r="P2471" i="11"/>
  <c r="Q2471" i="11"/>
  <c r="R2471" i="11"/>
  <c r="S2471" i="11"/>
  <c r="T2471" i="11"/>
  <c r="P2472" i="11"/>
  <c r="Q2472" i="11"/>
  <c r="R2472" i="11"/>
  <c r="S2472" i="11"/>
  <c r="T2472" i="11"/>
  <c r="P2473" i="11"/>
  <c r="Q2473" i="11"/>
  <c r="R2473" i="11"/>
  <c r="S2473" i="11"/>
  <c r="T2473" i="11"/>
  <c r="P2474" i="11"/>
  <c r="Q2474" i="11"/>
  <c r="R2474" i="11"/>
  <c r="S2474" i="11"/>
  <c r="T2474" i="11"/>
  <c r="P2475" i="11"/>
  <c r="Q2475" i="11"/>
  <c r="R2475" i="11"/>
  <c r="S2475" i="11"/>
  <c r="T2475" i="11"/>
  <c r="P2476" i="11"/>
  <c r="Q2476" i="11"/>
  <c r="R2476" i="11"/>
  <c r="S2476" i="11"/>
  <c r="T2476" i="11"/>
  <c r="P2477" i="11"/>
  <c r="Q2477" i="11"/>
  <c r="R2477" i="11"/>
  <c r="S2477" i="11"/>
  <c r="T2477" i="11"/>
  <c r="P2478" i="11"/>
  <c r="Q2478" i="11"/>
  <c r="R2478" i="11"/>
  <c r="S2478" i="11"/>
  <c r="T2478" i="11"/>
  <c r="P2479" i="11"/>
  <c r="Q2479" i="11"/>
  <c r="R2479" i="11"/>
  <c r="S2479" i="11"/>
  <c r="T2479" i="11"/>
  <c r="P2480" i="11"/>
  <c r="Q2480" i="11"/>
  <c r="R2480" i="11"/>
  <c r="S2480" i="11"/>
  <c r="T2480" i="11"/>
  <c r="P2481" i="11"/>
  <c r="Q2481" i="11"/>
  <c r="R2481" i="11"/>
  <c r="S2481" i="11"/>
  <c r="T2481" i="11"/>
  <c r="P2482" i="11"/>
  <c r="Q2482" i="11"/>
  <c r="R2482" i="11"/>
  <c r="S2482" i="11"/>
  <c r="T2482" i="11"/>
  <c r="P2483" i="11"/>
  <c r="Q2483" i="11"/>
  <c r="R2483" i="11"/>
  <c r="S2483" i="11"/>
  <c r="T2483" i="11"/>
  <c r="P2484" i="11"/>
  <c r="Q2484" i="11"/>
  <c r="R2484" i="11"/>
  <c r="S2484" i="11"/>
  <c r="T2484" i="11"/>
  <c r="P2485" i="11"/>
  <c r="Q2485" i="11"/>
  <c r="R2485" i="11"/>
  <c r="S2485" i="11"/>
  <c r="T2485" i="11"/>
  <c r="P2486" i="11"/>
  <c r="Q2486" i="11"/>
  <c r="R2486" i="11"/>
  <c r="S2486" i="11"/>
  <c r="T2486" i="11"/>
  <c r="P2487" i="11"/>
  <c r="Q2487" i="11"/>
  <c r="R2487" i="11"/>
  <c r="S2487" i="11"/>
  <c r="T2487" i="11"/>
  <c r="P2488" i="11"/>
  <c r="Q2488" i="11"/>
  <c r="R2488" i="11"/>
  <c r="S2488" i="11"/>
  <c r="T2488" i="11"/>
  <c r="P2489" i="11"/>
  <c r="Q2489" i="11"/>
  <c r="R2489" i="11"/>
  <c r="S2489" i="11"/>
  <c r="T2489" i="11"/>
  <c r="P2490" i="11"/>
  <c r="Q2490" i="11"/>
  <c r="R2490" i="11"/>
  <c r="S2490" i="11"/>
  <c r="T2490" i="11"/>
  <c r="P2491" i="11"/>
  <c r="Q2491" i="11"/>
  <c r="R2491" i="11"/>
  <c r="S2491" i="11"/>
  <c r="T2491" i="11"/>
  <c r="P2492" i="11"/>
  <c r="Q2492" i="11"/>
  <c r="R2492" i="11"/>
  <c r="S2492" i="11"/>
  <c r="T2492" i="11"/>
  <c r="P2493" i="11"/>
  <c r="Q2493" i="11"/>
  <c r="R2493" i="11"/>
  <c r="S2493" i="11"/>
  <c r="T2493" i="11"/>
  <c r="P2494" i="11"/>
  <c r="Q2494" i="11"/>
  <c r="R2494" i="11"/>
  <c r="S2494" i="11"/>
  <c r="T2494" i="11"/>
  <c r="P2495" i="11"/>
  <c r="Q2495" i="11"/>
  <c r="R2495" i="11"/>
  <c r="S2495" i="11"/>
  <c r="T2495" i="11"/>
  <c r="P2496" i="11"/>
  <c r="Q2496" i="11"/>
  <c r="R2496" i="11"/>
  <c r="S2496" i="11"/>
  <c r="T2496" i="11"/>
  <c r="P2497" i="11"/>
  <c r="Q2497" i="11"/>
  <c r="R2497" i="11"/>
  <c r="S2497" i="11"/>
  <c r="T2497" i="11"/>
  <c r="P2498" i="11"/>
  <c r="Q2498" i="11"/>
  <c r="R2498" i="11"/>
  <c r="S2498" i="11"/>
  <c r="T2498" i="11"/>
  <c r="P2499" i="11"/>
  <c r="Q2499" i="11"/>
  <c r="R2499" i="11"/>
  <c r="S2499" i="11"/>
  <c r="T2499" i="11"/>
  <c r="P2500" i="11"/>
  <c r="Q2500" i="11"/>
  <c r="R2500" i="11"/>
  <c r="S2500" i="11"/>
  <c r="T2500" i="11"/>
  <c r="P2501" i="11"/>
  <c r="Q2501" i="11"/>
  <c r="R2501" i="11"/>
  <c r="S2501" i="11"/>
  <c r="T2501" i="11"/>
  <c r="P2502" i="11"/>
  <c r="Q2502" i="11"/>
  <c r="R2502" i="11"/>
  <c r="S2502" i="11"/>
  <c r="T2502" i="11"/>
  <c r="P2503" i="11"/>
  <c r="Q2503" i="11"/>
  <c r="R2503" i="11"/>
  <c r="S2503" i="11"/>
  <c r="T2503" i="11"/>
  <c r="P2504" i="11"/>
  <c r="Q2504" i="11"/>
  <c r="R2504" i="11"/>
  <c r="S2504" i="11"/>
  <c r="T2504" i="11"/>
  <c r="P2505" i="11"/>
  <c r="Q2505" i="11"/>
  <c r="R2505" i="11"/>
  <c r="S2505" i="11"/>
  <c r="T2505" i="11"/>
  <c r="P2506" i="11"/>
  <c r="Q2506" i="11"/>
  <c r="R2506" i="11"/>
  <c r="S2506" i="11"/>
  <c r="T2506" i="11"/>
  <c r="P2507" i="11"/>
  <c r="Q2507" i="11"/>
  <c r="R2507" i="11"/>
  <c r="S2507" i="11"/>
  <c r="T2507" i="11"/>
  <c r="P2508" i="11"/>
  <c r="Q2508" i="11"/>
  <c r="R2508" i="11"/>
  <c r="S2508" i="11"/>
  <c r="T2508" i="11"/>
  <c r="P2509" i="11"/>
  <c r="Q2509" i="11"/>
  <c r="R2509" i="11"/>
  <c r="S2509" i="11"/>
  <c r="T2509" i="11"/>
  <c r="P2510" i="11"/>
  <c r="Q2510" i="11"/>
  <c r="R2510" i="11"/>
  <c r="S2510" i="11"/>
  <c r="T2510" i="11"/>
  <c r="P2511" i="11"/>
  <c r="Q2511" i="11"/>
  <c r="R2511" i="11"/>
  <c r="S2511" i="11"/>
  <c r="T2511" i="11"/>
  <c r="P2512" i="11"/>
  <c r="Q2512" i="11"/>
  <c r="R2512" i="11"/>
  <c r="S2512" i="11"/>
  <c r="T2512" i="11"/>
  <c r="P2513" i="11"/>
  <c r="Q2513" i="11"/>
  <c r="R2513" i="11"/>
  <c r="S2513" i="11"/>
  <c r="T2513" i="11"/>
  <c r="P2514" i="11"/>
  <c r="Q2514" i="11"/>
  <c r="R2514" i="11"/>
  <c r="S2514" i="11"/>
  <c r="T2514" i="11"/>
  <c r="P2515" i="11"/>
  <c r="Q2515" i="11"/>
  <c r="R2515" i="11"/>
  <c r="S2515" i="11"/>
  <c r="T2515" i="11"/>
  <c r="P2516" i="11"/>
  <c r="Q2516" i="11"/>
  <c r="R2516" i="11"/>
  <c r="S2516" i="11"/>
  <c r="T2516" i="11"/>
  <c r="P2517" i="11"/>
  <c r="Q2517" i="11"/>
  <c r="R2517" i="11"/>
  <c r="S2517" i="11"/>
  <c r="T2517" i="11"/>
  <c r="P2518" i="11"/>
  <c r="Q2518" i="11"/>
  <c r="R2518" i="11"/>
  <c r="S2518" i="11"/>
  <c r="T2518" i="11"/>
  <c r="P2519" i="11"/>
  <c r="Q2519" i="11"/>
  <c r="R2519" i="11"/>
  <c r="S2519" i="11"/>
  <c r="T2519" i="11"/>
  <c r="P2520" i="11"/>
  <c r="Q2520" i="11"/>
  <c r="R2520" i="11"/>
  <c r="S2520" i="11"/>
  <c r="T2520" i="11"/>
  <c r="P2521" i="11"/>
  <c r="Q2521" i="11"/>
  <c r="R2521" i="11"/>
  <c r="S2521" i="11"/>
  <c r="T2521" i="11"/>
  <c r="P2522" i="11"/>
  <c r="Q2522" i="11"/>
  <c r="R2522" i="11"/>
  <c r="S2522" i="11"/>
  <c r="T2522" i="11"/>
  <c r="P2523" i="11"/>
  <c r="Q2523" i="11"/>
  <c r="R2523" i="11"/>
  <c r="S2523" i="11"/>
  <c r="T2523" i="11"/>
  <c r="P2524" i="11"/>
  <c r="Q2524" i="11"/>
  <c r="R2524" i="11"/>
  <c r="S2524" i="11"/>
  <c r="T2524" i="11"/>
  <c r="P2525" i="11"/>
  <c r="Q2525" i="11"/>
  <c r="R2525" i="11"/>
  <c r="S2525" i="11"/>
  <c r="T2525" i="11"/>
  <c r="P2526" i="11"/>
  <c r="Q2526" i="11"/>
  <c r="R2526" i="11"/>
  <c r="S2526" i="11"/>
  <c r="T2526" i="11"/>
  <c r="P2527" i="11"/>
  <c r="Q2527" i="11"/>
  <c r="R2527" i="11"/>
  <c r="S2527" i="11"/>
  <c r="T2527" i="11"/>
  <c r="P2528" i="11"/>
  <c r="Q2528" i="11"/>
  <c r="R2528" i="11"/>
  <c r="S2528" i="11"/>
  <c r="T2528" i="11"/>
  <c r="P2529" i="11"/>
  <c r="Q2529" i="11"/>
  <c r="R2529" i="11"/>
  <c r="S2529" i="11"/>
  <c r="T2529" i="11"/>
  <c r="P2530" i="11"/>
  <c r="Q2530" i="11"/>
  <c r="R2530" i="11"/>
  <c r="S2530" i="11"/>
  <c r="T2530" i="11"/>
  <c r="P2531" i="11"/>
  <c r="Q2531" i="11"/>
  <c r="R2531" i="11"/>
  <c r="S2531" i="11"/>
  <c r="T2531" i="11"/>
  <c r="P2532" i="11"/>
  <c r="Q2532" i="11"/>
  <c r="R2532" i="11"/>
  <c r="S2532" i="11"/>
  <c r="T2532" i="11"/>
  <c r="P2533" i="11"/>
  <c r="Q2533" i="11"/>
  <c r="R2533" i="11"/>
  <c r="S2533" i="11"/>
  <c r="T2533" i="11"/>
  <c r="P2534" i="11"/>
  <c r="Q2534" i="11"/>
  <c r="R2534" i="11"/>
  <c r="S2534" i="11"/>
  <c r="T2534" i="11"/>
  <c r="P2535" i="11"/>
  <c r="Q2535" i="11"/>
  <c r="R2535" i="11"/>
  <c r="S2535" i="11"/>
  <c r="T2535" i="11"/>
  <c r="P2536" i="11"/>
  <c r="Q2536" i="11"/>
  <c r="R2536" i="11"/>
  <c r="S2536" i="11"/>
  <c r="T2536" i="11"/>
  <c r="P2537" i="11"/>
  <c r="Q2537" i="11"/>
  <c r="R2537" i="11"/>
  <c r="S2537" i="11"/>
  <c r="T2537" i="11"/>
  <c r="P2538" i="11"/>
  <c r="Q2538" i="11"/>
  <c r="R2538" i="11"/>
  <c r="S2538" i="11"/>
  <c r="T2538" i="11"/>
  <c r="P2539" i="11"/>
  <c r="Q2539" i="11"/>
  <c r="R2539" i="11"/>
  <c r="S2539" i="11"/>
  <c r="T2539" i="11"/>
  <c r="P2540" i="11"/>
  <c r="Q2540" i="11"/>
  <c r="R2540" i="11"/>
  <c r="S2540" i="11"/>
  <c r="T2540" i="11"/>
  <c r="P2541" i="11"/>
  <c r="Q2541" i="11"/>
  <c r="R2541" i="11"/>
  <c r="S2541" i="11"/>
  <c r="T2541" i="11"/>
  <c r="P2542" i="11"/>
  <c r="Q2542" i="11"/>
  <c r="R2542" i="11"/>
  <c r="S2542" i="11"/>
  <c r="T2542" i="11"/>
  <c r="P2543" i="11"/>
  <c r="Q2543" i="11"/>
  <c r="R2543" i="11"/>
  <c r="S2543" i="11"/>
  <c r="T2543" i="11"/>
  <c r="P2544" i="11"/>
  <c r="Q2544" i="11"/>
  <c r="R2544" i="11"/>
  <c r="S2544" i="11"/>
  <c r="T2544" i="11"/>
  <c r="P2545" i="11"/>
  <c r="Q2545" i="11"/>
  <c r="R2545" i="11"/>
  <c r="S2545" i="11"/>
  <c r="T2545" i="11"/>
  <c r="P2546" i="11"/>
  <c r="Q2546" i="11"/>
  <c r="R2546" i="11"/>
  <c r="S2546" i="11"/>
  <c r="T2546" i="11"/>
  <c r="P2547" i="11"/>
  <c r="Q2547" i="11"/>
  <c r="R2547" i="11"/>
  <c r="S2547" i="11"/>
  <c r="T2547" i="11"/>
  <c r="P2548" i="11"/>
  <c r="Q2548" i="11"/>
  <c r="R2548" i="11"/>
  <c r="S2548" i="11"/>
  <c r="T2548" i="11"/>
  <c r="P2549" i="11"/>
  <c r="Q2549" i="11"/>
  <c r="R2549" i="11"/>
  <c r="S2549" i="11"/>
  <c r="T2549" i="11"/>
  <c r="P2550" i="11"/>
  <c r="Q2550" i="11"/>
  <c r="R2550" i="11"/>
  <c r="S2550" i="11"/>
  <c r="T2550" i="11"/>
  <c r="P2551" i="11"/>
  <c r="Q2551" i="11"/>
  <c r="R2551" i="11"/>
  <c r="S2551" i="11"/>
  <c r="T2551" i="11"/>
  <c r="P2552" i="11"/>
  <c r="Q2552" i="11"/>
  <c r="R2552" i="11"/>
  <c r="S2552" i="11"/>
  <c r="T2552" i="11"/>
  <c r="P2553" i="11"/>
  <c r="Q2553" i="11"/>
  <c r="R2553" i="11"/>
  <c r="S2553" i="11"/>
  <c r="T2553" i="11"/>
  <c r="P2554" i="11"/>
  <c r="Q2554" i="11"/>
  <c r="R2554" i="11"/>
  <c r="S2554" i="11"/>
  <c r="T2554" i="11"/>
  <c r="P2555" i="11"/>
  <c r="Q2555" i="11"/>
  <c r="R2555" i="11"/>
  <c r="S2555" i="11"/>
  <c r="T2555" i="11"/>
  <c r="P2556" i="11"/>
  <c r="Q2556" i="11"/>
  <c r="R2556" i="11"/>
  <c r="S2556" i="11"/>
  <c r="T2556" i="11"/>
  <c r="P2557" i="11"/>
  <c r="Q2557" i="11"/>
  <c r="R2557" i="11"/>
  <c r="S2557" i="11"/>
  <c r="T2557" i="11"/>
  <c r="P2558" i="11"/>
  <c r="Q2558" i="11"/>
  <c r="R2558" i="11"/>
  <c r="S2558" i="11"/>
  <c r="T2558" i="11"/>
  <c r="P2559" i="11"/>
  <c r="Q2559" i="11"/>
  <c r="R2559" i="11"/>
  <c r="S2559" i="11"/>
  <c r="T2559" i="11"/>
  <c r="P2560" i="11"/>
  <c r="Q2560" i="11"/>
  <c r="R2560" i="11"/>
  <c r="S2560" i="11"/>
  <c r="T2560" i="11"/>
  <c r="P2561" i="11"/>
  <c r="Q2561" i="11"/>
  <c r="R2561" i="11"/>
  <c r="S2561" i="11"/>
  <c r="T2561" i="11"/>
  <c r="P2562" i="11"/>
  <c r="Q2562" i="11"/>
  <c r="R2562" i="11"/>
  <c r="S2562" i="11"/>
  <c r="T2562" i="11"/>
  <c r="P2563" i="11"/>
  <c r="Q2563" i="11"/>
  <c r="R2563" i="11"/>
  <c r="S2563" i="11"/>
  <c r="T2563" i="11"/>
  <c r="P2564" i="11"/>
  <c r="Q2564" i="11"/>
  <c r="R2564" i="11"/>
  <c r="S2564" i="11"/>
  <c r="T2564" i="11"/>
  <c r="P2565" i="11"/>
  <c r="Q2565" i="11"/>
  <c r="R2565" i="11"/>
  <c r="S2565" i="11"/>
  <c r="T2565" i="11"/>
  <c r="P2566" i="11"/>
  <c r="Q2566" i="11"/>
  <c r="R2566" i="11"/>
  <c r="S2566" i="11"/>
  <c r="T2566" i="11"/>
  <c r="P2567" i="11"/>
  <c r="Q2567" i="11"/>
  <c r="R2567" i="11"/>
  <c r="S2567" i="11"/>
  <c r="T2567" i="11"/>
  <c r="P2568" i="11"/>
  <c r="Q2568" i="11"/>
  <c r="R2568" i="11"/>
  <c r="S2568" i="11"/>
  <c r="T2568" i="11"/>
  <c r="P2569" i="11"/>
  <c r="Q2569" i="11"/>
  <c r="R2569" i="11"/>
  <c r="S2569" i="11"/>
  <c r="T2569" i="11"/>
  <c r="P2570" i="11"/>
  <c r="Q2570" i="11"/>
  <c r="R2570" i="11"/>
  <c r="S2570" i="11"/>
  <c r="T2570" i="11"/>
  <c r="P2571" i="11"/>
  <c r="Q2571" i="11"/>
  <c r="R2571" i="11"/>
  <c r="S2571" i="11"/>
  <c r="T2571" i="11"/>
  <c r="P2572" i="11"/>
  <c r="Q2572" i="11"/>
  <c r="R2572" i="11"/>
  <c r="S2572" i="11"/>
  <c r="T2572" i="11"/>
  <c r="P2573" i="11"/>
  <c r="Q2573" i="11"/>
  <c r="R2573" i="11"/>
  <c r="S2573" i="11"/>
  <c r="T2573" i="11"/>
  <c r="P2574" i="11"/>
  <c r="Q2574" i="11"/>
  <c r="R2574" i="11"/>
  <c r="S2574" i="11"/>
  <c r="T2574" i="11"/>
  <c r="P2575" i="11"/>
  <c r="Q2575" i="11"/>
  <c r="R2575" i="11"/>
  <c r="S2575" i="11"/>
  <c r="T2575" i="11"/>
  <c r="P2576" i="11"/>
  <c r="Q2576" i="11"/>
  <c r="R2576" i="11"/>
  <c r="S2576" i="11"/>
  <c r="T2576" i="11"/>
  <c r="P2577" i="11"/>
  <c r="Q2577" i="11"/>
  <c r="R2577" i="11"/>
  <c r="S2577" i="11"/>
  <c r="T2577" i="11"/>
  <c r="P2578" i="11"/>
  <c r="Q2578" i="11"/>
  <c r="R2578" i="11"/>
  <c r="S2578" i="11"/>
  <c r="T2578" i="11"/>
  <c r="P2579" i="11"/>
  <c r="Q2579" i="11"/>
  <c r="R2579" i="11"/>
  <c r="S2579" i="11"/>
  <c r="T2579" i="11"/>
  <c r="P2580" i="11"/>
  <c r="Q2580" i="11"/>
  <c r="R2580" i="11"/>
  <c r="S2580" i="11"/>
  <c r="T2580" i="11"/>
  <c r="P2581" i="11"/>
  <c r="Q2581" i="11"/>
  <c r="R2581" i="11"/>
  <c r="S2581" i="11"/>
  <c r="T2581" i="11"/>
  <c r="P2582" i="11"/>
  <c r="Q2582" i="11"/>
  <c r="R2582" i="11"/>
  <c r="S2582" i="11"/>
  <c r="T2582" i="11"/>
  <c r="P2583" i="11"/>
  <c r="Q2583" i="11"/>
  <c r="R2583" i="11"/>
  <c r="S2583" i="11"/>
  <c r="T2583" i="11"/>
  <c r="P2584" i="11"/>
  <c r="Q2584" i="11"/>
  <c r="R2584" i="11"/>
  <c r="S2584" i="11"/>
  <c r="T2584" i="11"/>
  <c r="P2585" i="11"/>
  <c r="Q2585" i="11"/>
  <c r="R2585" i="11"/>
  <c r="S2585" i="11"/>
  <c r="T2585" i="11"/>
  <c r="P2586" i="11"/>
  <c r="Q2586" i="11"/>
  <c r="R2586" i="11"/>
  <c r="S2586" i="11"/>
  <c r="T2586" i="11"/>
  <c r="P2587" i="11"/>
  <c r="Q2587" i="11"/>
  <c r="R2587" i="11"/>
  <c r="S2587" i="11"/>
  <c r="T2587" i="11"/>
  <c r="P2588" i="11"/>
  <c r="Q2588" i="11"/>
  <c r="R2588" i="11"/>
  <c r="S2588" i="11"/>
  <c r="T2588" i="11"/>
  <c r="P2589" i="11"/>
  <c r="Q2589" i="11"/>
  <c r="R2589" i="11"/>
  <c r="S2589" i="11"/>
  <c r="T2589" i="11"/>
  <c r="P2590" i="11"/>
  <c r="Q2590" i="11"/>
  <c r="R2590" i="11"/>
  <c r="S2590" i="11"/>
  <c r="T2590" i="11"/>
  <c r="P2591" i="11"/>
  <c r="Q2591" i="11"/>
  <c r="R2591" i="11"/>
  <c r="S2591" i="11"/>
  <c r="T2591" i="11"/>
  <c r="P2592" i="11"/>
  <c r="Q2592" i="11"/>
  <c r="R2592" i="11"/>
  <c r="S2592" i="11"/>
  <c r="T2592" i="11"/>
  <c r="P2593" i="11"/>
  <c r="Q2593" i="11"/>
  <c r="R2593" i="11"/>
  <c r="S2593" i="11"/>
  <c r="T2593" i="11"/>
  <c r="P2594" i="11"/>
  <c r="Q2594" i="11"/>
  <c r="R2594" i="11"/>
  <c r="S2594" i="11"/>
  <c r="T2594" i="11"/>
  <c r="P2595" i="11"/>
  <c r="Q2595" i="11"/>
  <c r="R2595" i="11"/>
  <c r="S2595" i="11"/>
  <c r="T2595" i="11"/>
  <c r="P2596" i="11"/>
  <c r="Q2596" i="11"/>
  <c r="R2596" i="11"/>
  <c r="S2596" i="11"/>
  <c r="T2596" i="11"/>
  <c r="P2597" i="11"/>
  <c r="Q2597" i="11"/>
  <c r="R2597" i="11"/>
  <c r="S2597" i="11"/>
  <c r="T2597" i="11"/>
  <c r="P2598" i="11"/>
  <c r="Q2598" i="11"/>
  <c r="R2598" i="11"/>
  <c r="S2598" i="11"/>
  <c r="T2598" i="11"/>
  <c r="P2599" i="11"/>
  <c r="Q2599" i="11"/>
  <c r="R2599" i="11"/>
  <c r="S2599" i="11"/>
  <c r="T2599" i="11"/>
  <c r="P2600" i="11"/>
  <c r="Q2600" i="11"/>
  <c r="R2600" i="11"/>
  <c r="S2600" i="11"/>
  <c r="T2600" i="11"/>
  <c r="P2601" i="11"/>
  <c r="Q2601" i="11"/>
  <c r="R2601" i="11"/>
  <c r="S2601" i="11"/>
  <c r="T2601" i="11"/>
  <c r="P2602" i="11"/>
  <c r="Q2602" i="11"/>
  <c r="R2602" i="11"/>
  <c r="S2602" i="11"/>
  <c r="T2602" i="11"/>
  <c r="P2603" i="11"/>
  <c r="Q2603" i="11"/>
  <c r="R2603" i="11"/>
  <c r="S2603" i="11"/>
  <c r="T2603" i="11"/>
  <c r="P2604" i="11"/>
  <c r="Q2604" i="11"/>
  <c r="R2604" i="11"/>
  <c r="S2604" i="11"/>
  <c r="T2604" i="11"/>
  <c r="P2605" i="11"/>
  <c r="Q2605" i="11"/>
  <c r="R2605" i="11"/>
  <c r="S2605" i="11"/>
  <c r="T2605" i="11"/>
  <c r="P2606" i="11"/>
  <c r="Q2606" i="11"/>
  <c r="R2606" i="11"/>
  <c r="S2606" i="11"/>
  <c r="T2606" i="11"/>
  <c r="P2607" i="11"/>
  <c r="Q2607" i="11"/>
  <c r="R2607" i="11"/>
  <c r="S2607" i="11"/>
  <c r="T2607" i="11"/>
  <c r="P2608" i="11"/>
  <c r="Q2608" i="11"/>
  <c r="R2608" i="11"/>
  <c r="S2608" i="11"/>
  <c r="T2608" i="11"/>
  <c r="P2609" i="11"/>
  <c r="Q2609" i="11"/>
  <c r="R2609" i="11"/>
  <c r="S2609" i="11"/>
  <c r="T2609" i="11"/>
  <c r="P2610" i="11"/>
  <c r="Q2610" i="11"/>
  <c r="R2610" i="11"/>
  <c r="S2610" i="11"/>
  <c r="T2610" i="11"/>
  <c r="P2611" i="11"/>
  <c r="Q2611" i="11"/>
  <c r="R2611" i="11"/>
  <c r="S2611" i="11"/>
  <c r="T2611" i="11"/>
  <c r="P2612" i="11"/>
  <c r="Q2612" i="11"/>
  <c r="R2612" i="11"/>
  <c r="S2612" i="11"/>
  <c r="T2612" i="11"/>
  <c r="P2613" i="11"/>
  <c r="Q2613" i="11"/>
  <c r="R2613" i="11"/>
  <c r="S2613" i="11"/>
  <c r="T2613" i="11"/>
  <c r="P2614" i="11"/>
  <c r="Q2614" i="11"/>
  <c r="R2614" i="11"/>
  <c r="S2614" i="11"/>
  <c r="T2614" i="11"/>
  <c r="P2615" i="11"/>
  <c r="Q2615" i="11"/>
  <c r="R2615" i="11"/>
  <c r="S2615" i="11"/>
  <c r="T2615" i="11"/>
  <c r="P2616" i="11"/>
  <c r="Q2616" i="11"/>
  <c r="R2616" i="11"/>
  <c r="S2616" i="11"/>
  <c r="T2616" i="11"/>
  <c r="P2617" i="11"/>
  <c r="Q2617" i="11"/>
  <c r="R2617" i="11"/>
  <c r="S2617" i="11"/>
  <c r="T2617" i="11"/>
  <c r="P2618" i="11"/>
  <c r="Q2618" i="11"/>
  <c r="R2618" i="11"/>
  <c r="S2618" i="11"/>
  <c r="T2618" i="11"/>
  <c r="P2619" i="11"/>
  <c r="Q2619" i="11"/>
  <c r="R2619" i="11"/>
  <c r="S2619" i="11"/>
  <c r="T2619" i="11"/>
  <c r="P2620" i="11"/>
  <c r="Q2620" i="11"/>
  <c r="R2620" i="11"/>
  <c r="S2620" i="11"/>
  <c r="T2620" i="11"/>
  <c r="P2621" i="11"/>
  <c r="Q2621" i="11"/>
  <c r="R2621" i="11"/>
  <c r="S2621" i="11"/>
  <c r="T2621" i="11"/>
  <c r="P2622" i="11"/>
  <c r="Q2622" i="11"/>
  <c r="R2622" i="11"/>
  <c r="S2622" i="11"/>
  <c r="T2622" i="11"/>
  <c r="P2623" i="11"/>
  <c r="Q2623" i="11"/>
  <c r="R2623" i="11"/>
  <c r="S2623" i="11"/>
  <c r="T2623" i="11"/>
  <c r="P2624" i="11"/>
  <c r="Q2624" i="11"/>
  <c r="R2624" i="11"/>
  <c r="S2624" i="11"/>
  <c r="T2624" i="11"/>
  <c r="P2625" i="11"/>
  <c r="Q2625" i="11"/>
  <c r="R2625" i="11"/>
  <c r="S2625" i="11"/>
  <c r="T2625" i="11"/>
  <c r="P2626" i="11"/>
  <c r="Q2626" i="11"/>
  <c r="R2626" i="11"/>
  <c r="S2626" i="11"/>
  <c r="T2626" i="11"/>
  <c r="P2627" i="11"/>
  <c r="Q2627" i="11"/>
  <c r="R2627" i="11"/>
  <c r="S2627" i="11"/>
  <c r="T2627" i="11"/>
  <c r="P2628" i="11"/>
  <c r="Q2628" i="11"/>
  <c r="R2628" i="11"/>
  <c r="S2628" i="11"/>
  <c r="T2628" i="11"/>
  <c r="P2629" i="11"/>
  <c r="Q2629" i="11"/>
  <c r="R2629" i="11"/>
  <c r="S2629" i="11"/>
  <c r="T2629" i="11"/>
  <c r="P2630" i="11"/>
  <c r="Q2630" i="11"/>
  <c r="R2630" i="11"/>
  <c r="S2630" i="11"/>
  <c r="T2630" i="11"/>
  <c r="P2631" i="11"/>
  <c r="Q2631" i="11"/>
  <c r="R2631" i="11"/>
  <c r="S2631" i="11"/>
  <c r="T2631" i="11"/>
  <c r="P2632" i="11"/>
  <c r="Q2632" i="11"/>
  <c r="R2632" i="11"/>
  <c r="S2632" i="11"/>
  <c r="T2632" i="11"/>
  <c r="P2633" i="11"/>
  <c r="Q2633" i="11"/>
  <c r="R2633" i="11"/>
  <c r="S2633" i="11"/>
  <c r="T2633" i="11"/>
  <c r="P2634" i="11"/>
  <c r="Q2634" i="11"/>
  <c r="R2634" i="11"/>
  <c r="S2634" i="11"/>
  <c r="T2634" i="11"/>
  <c r="P2635" i="11"/>
  <c r="Q2635" i="11"/>
  <c r="R2635" i="11"/>
  <c r="S2635" i="11"/>
  <c r="T2635" i="11"/>
  <c r="P2636" i="11"/>
  <c r="Q2636" i="11"/>
  <c r="R2636" i="11"/>
  <c r="S2636" i="11"/>
  <c r="T2636" i="11"/>
  <c r="P2637" i="11"/>
  <c r="Q2637" i="11"/>
  <c r="R2637" i="11"/>
  <c r="S2637" i="11"/>
  <c r="T2637" i="11"/>
  <c r="P2638" i="11"/>
  <c r="Q2638" i="11"/>
  <c r="R2638" i="11"/>
  <c r="S2638" i="11"/>
  <c r="T2638" i="11"/>
  <c r="P2639" i="11"/>
  <c r="Q2639" i="11"/>
  <c r="R2639" i="11"/>
  <c r="S2639" i="11"/>
  <c r="T2639" i="11"/>
  <c r="P2640" i="11"/>
  <c r="Q2640" i="11"/>
  <c r="R2640" i="11"/>
  <c r="S2640" i="11"/>
  <c r="T2640" i="11"/>
  <c r="P2641" i="11"/>
  <c r="Q2641" i="11"/>
  <c r="R2641" i="11"/>
  <c r="S2641" i="11"/>
  <c r="T2641" i="11"/>
  <c r="P2642" i="11"/>
  <c r="Q2642" i="11"/>
  <c r="R2642" i="11"/>
  <c r="S2642" i="11"/>
  <c r="T2642" i="11"/>
  <c r="P2643" i="11"/>
  <c r="Q2643" i="11"/>
  <c r="R2643" i="11"/>
  <c r="S2643" i="11"/>
  <c r="T2643" i="11"/>
  <c r="P2644" i="11"/>
  <c r="Q2644" i="11"/>
  <c r="R2644" i="11"/>
  <c r="S2644" i="11"/>
  <c r="T2644" i="11"/>
  <c r="P2645" i="11"/>
  <c r="Q2645" i="11"/>
  <c r="R2645" i="11"/>
  <c r="S2645" i="11"/>
  <c r="T2645" i="11"/>
  <c r="P2646" i="11"/>
  <c r="Q2646" i="11"/>
  <c r="R2646" i="11"/>
  <c r="S2646" i="11"/>
  <c r="T2646" i="11"/>
  <c r="P2647" i="11"/>
  <c r="Q2647" i="11"/>
  <c r="R2647" i="11"/>
  <c r="S2647" i="11"/>
  <c r="T2647" i="11"/>
  <c r="P2648" i="11"/>
  <c r="Q2648" i="11"/>
  <c r="R2648" i="11"/>
  <c r="S2648" i="11"/>
  <c r="T2648" i="11"/>
  <c r="P2649" i="11"/>
  <c r="Q2649" i="11"/>
  <c r="R2649" i="11"/>
  <c r="S2649" i="11"/>
  <c r="T2649" i="11"/>
  <c r="P2650" i="11"/>
  <c r="Q2650" i="11"/>
  <c r="R2650" i="11"/>
  <c r="S2650" i="11"/>
  <c r="T2650" i="11"/>
  <c r="P2651" i="11"/>
  <c r="Q2651" i="11"/>
  <c r="R2651" i="11"/>
  <c r="S2651" i="11"/>
  <c r="T2651" i="11"/>
  <c r="P2652" i="11"/>
  <c r="Q2652" i="11"/>
  <c r="R2652" i="11"/>
  <c r="S2652" i="11"/>
  <c r="T2652" i="11"/>
  <c r="P2653" i="11"/>
  <c r="Q2653" i="11"/>
  <c r="R2653" i="11"/>
  <c r="S2653" i="11"/>
  <c r="T2653" i="11"/>
  <c r="P2654" i="11"/>
  <c r="Q2654" i="11"/>
  <c r="R2654" i="11"/>
  <c r="S2654" i="11"/>
  <c r="T2654" i="11"/>
  <c r="P2655" i="11"/>
  <c r="Q2655" i="11"/>
  <c r="R2655" i="11"/>
  <c r="S2655" i="11"/>
  <c r="T2655" i="11"/>
  <c r="P2656" i="11"/>
  <c r="Q2656" i="11"/>
  <c r="R2656" i="11"/>
  <c r="S2656" i="11"/>
  <c r="T2656" i="11"/>
  <c r="P2657" i="11"/>
  <c r="Q2657" i="11"/>
  <c r="R2657" i="11"/>
  <c r="S2657" i="11"/>
  <c r="T2657" i="11"/>
  <c r="P2658" i="11"/>
  <c r="Q2658" i="11"/>
  <c r="R2658" i="11"/>
  <c r="S2658" i="11"/>
  <c r="T2658" i="11"/>
  <c r="P2659" i="11"/>
  <c r="Q2659" i="11"/>
  <c r="R2659" i="11"/>
  <c r="S2659" i="11"/>
  <c r="T2659" i="11"/>
  <c r="P2660" i="11"/>
  <c r="Q2660" i="11"/>
  <c r="R2660" i="11"/>
  <c r="S2660" i="11"/>
  <c r="T2660" i="11"/>
  <c r="P2661" i="11"/>
  <c r="Q2661" i="11"/>
  <c r="R2661" i="11"/>
  <c r="S2661" i="11"/>
  <c r="T2661" i="11"/>
  <c r="P2662" i="11"/>
  <c r="Q2662" i="11"/>
  <c r="R2662" i="11"/>
  <c r="S2662" i="11"/>
  <c r="T2662" i="11"/>
  <c r="P2663" i="11"/>
  <c r="Q2663" i="11"/>
  <c r="R2663" i="11"/>
  <c r="S2663" i="11"/>
  <c r="T2663" i="11"/>
  <c r="P2664" i="11"/>
  <c r="Q2664" i="11"/>
  <c r="R2664" i="11"/>
  <c r="S2664" i="11"/>
  <c r="T2664" i="11"/>
  <c r="P2665" i="11"/>
  <c r="Q2665" i="11"/>
  <c r="R2665" i="11"/>
  <c r="S2665" i="11"/>
  <c r="T2665" i="11"/>
  <c r="P2666" i="11"/>
  <c r="Q2666" i="11"/>
  <c r="R2666" i="11"/>
  <c r="S2666" i="11"/>
  <c r="T2666" i="11"/>
  <c r="P2667" i="11"/>
  <c r="Q2667" i="11"/>
  <c r="R2667" i="11"/>
  <c r="S2667" i="11"/>
  <c r="T2667" i="11"/>
  <c r="P2668" i="11"/>
  <c r="Q2668" i="11"/>
  <c r="R2668" i="11"/>
  <c r="S2668" i="11"/>
  <c r="T2668" i="11"/>
  <c r="P2669" i="11"/>
  <c r="Q2669" i="11"/>
  <c r="R2669" i="11"/>
  <c r="S2669" i="11"/>
  <c r="T2669" i="11"/>
  <c r="P2670" i="11"/>
  <c r="Q2670" i="11"/>
  <c r="R2670" i="11"/>
  <c r="S2670" i="11"/>
  <c r="T2670" i="11"/>
  <c r="P2671" i="11"/>
  <c r="Q2671" i="11"/>
  <c r="R2671" i="11"/>
  <c r="S2671" i="11"/>
  <c r="T2671" i="11"/>
  <c r="P2672" i="11"/>
  <c r="Q2672" i="11"/>
  <c r="R2672" i="11"/>
  <c r="S2672" i="11"/>
  <c r="T2672" i="11"/>
  <c r="P2673" i="11"/>
  <c r="Q2673" i="11"/>
  <c r="R2673" i="11"/>
  <c r="S2673" i="11"/>
  <c r="T2673" i="11"/>
  <c r="P2674" i="11"/>
  <c r="Q2674" i="11"/>
  <c r="R2674" i="11"/>
  <c r="S2674" i="11"/>
  <c r="T2674" i="11"/>
  <c r="P2675" i="11"/>
  <c r="Q2675" i="11"/>
  <c r="R2675" i="11"/>
  <c r="S2675" i="11"/>
  <c r="T2675" i="11"/>
  <c r="P2676" i="11"/>
  <c r="Q2676" i="11"/>
  <c r="R2676" i="11"/>
  <c r="S2676" i="11"/>
  <c r="T2676" i="11"/>
  <c r="P2677" i="11"/>
  <c r="Q2677" i="11"/>
  <c r="R2677" i="11"/>
  <c r="S2677" i="11"/>
  <c r="T2677" i="11"/>
  <c r="P2678" i="11"/>
  <c r="Q2678" i="11"/>
  <c r="R2678" i="11"/>
  <c r="S2678" i="11"/>
  <c r="T2678" i="11"/>
  <c r="P2679" i="11"/>
  <c r="Q2679" i="11"/>
  <c r="R2679" i="11"/>
  <c r="S2679" i="11"/>
  <c r="T2679" i="11"/>
  <c r="P2680" i="11"/>
  <c r="Q2680" i="11"/>
  <c r="R2680" i="11"/>
  <c r="S2680" i="11"/>
  <c r="T2680" i="11"/>
  <c r="P2681" i="11"/>
  <c r="Q2681" i="11"/>
  <c r="R2681" i="11"/>
  <c r="S2681" i="11"/>
  <c r="T2681" i="11"/>
  <c r="P2682" i="11"/>
  <c r="Q2682" i="11"/>
  <c r="R2682" i="11"/>
  <c r="S2682" i="11"/>
  <c r="T2682" i="11"/>
  <c r="P2683" i="11"/>
  <c r="Q2683" i="11"/>
  <c r="R2683" i="11"/>
  <c r="S2683" i="11"/>
  <c r="T2683" i="11"/>
  <c r="P2684" i="11"/>
  <c r="Q2684" i="11"/>
  <c r="R2684" i="11"/>
  <c r="S2684" i="11"/>
  <c r="T2684" i="11"/>
  <c r="P2685" i="11"/>
  <c r="Q2685" i="11"/>
  <c r="R2685" i="11"/>
  <c r="S2685" i="11"/>
  <c r="T2685" i="11"/>
  <c r="P2686" i="11"/>
  <c r="Q2686" i="11"/>
  <c r="R2686" i="11"/>
  <c r="S2686" i="11"/>
  <c r="T2686" i="11"/>
  <c r="P2687" i="11"/>
  <c r="Q2687" i="11"/>
  <c r="R2687" i="11"/>
  <c r="S2687" i="11"/>
  <c r="T2687" i="11"/>
  <c r="P2688" i="11"/>
  <c r="Q2688" i="11"/>
  <c r="R2688" i="11"/>
  <c r="S2688" i="11"/>
  <c r="T2688" i="11"/>
  <c r="P2689" i="11"/>
  <c r="Q2689" i="11"/>
  <c r="R2689" i="11"/>
  <c r="S2689" i="11"/>
  <c r="T2689" i="11"/>
  <c r="P2690" i="11"/>
  <c r="Q2690" i="11"/>
  <c r="R2690" i="11"/>
  <c r="S2690" i="11"/>
  <c r="T2690" i="11"/>
  <c r="P2691" i="11"/>
  <c r="Q2691" i="11"/>
  <c r="R2691" i="11"/>
  <c r="S2691" i="11"/>
  <c r="T2691" i="11"/>
  <c r="P2692" i="11"/>
  <c r="Q2692" i="11"/>
  <c r="R2692" i="11"/>
  <c r="S2692" i="11"/>
  <c r="T2692" i="11"/>
  <c r="P2693" i="11"/>
  <c r="Q2693" i="11"/>
  <c r="R2693" i="11"/>
  <c r="S2693" i="11"/>
  <c r="T2693" i="11"/>
  <c r="P2694" i="11"/>
  <c r="Q2694" i="11"/>
  <c r="R2694" i="11"/>
  <c r="S2694" i="11"/>
  <c r="T2694" i="11"/>
  <c r="P2695" i="11"/>
  <c r="Q2695" i="11"/>
  <c r="R2695" i="11"/>
  <c r="S2695" i="11"/>
  <c r="T2695" i="11"/>
  <c r="P2696" i="11"/>
  <c r="Q2696" i="11"/>
  <c r="R2696" i="11"/>
  <c r="S2696" i="11"/>
  <c r="T2696" i="11"/>
  <c r="P2697" i="11"/>
  <c r="Q2697" i="11"/>
  <c r="R2697" i="11"/>
  <c r="S2697" i="11"/>
  <c r="T2697" i="11"/>
  <c r="P2698" i="11"/>
  <c r="Q2698" i="11"/>
  <c r="R2698" i="11"/>
  <c r="S2698" i="11"/>
  <c r="T2698" i="11"/>
  <c r="P2699" i="11"/>
  <c r="Q2699" i="11"/>
  <c r="R2699" i="11"/>
  <c r="S2699" i="11"/>
  <c r="T2699" i="11"/>
  <c r="P2700" i="11"/>
  <c r="Q2700" i="11"/>
  <c r="R2700" i="11"/>
  <c r="S2700" i="11"/>
  <c r="T2700" i="11"/>
  <c r="P2701" i="11"/>
  <c r="Q2701" i="11"/>
  <c r="R2701" i="11"/>
  <c r="S2701" i="11"/>
  <c r="T2701" i="11"/>
  <c r="P2702" i="11"/>
  <c r="Q2702" i="11"/>
  <c r="R2702" i="11"/>
  <c r="S2702" i="11"/>
  <c r="T2702" i="11"/>
  <c r="P2703" i="11"/>
  <c r="Q2703" i="11"/>
  <c r="R2703" i="11"/>
  <c r="S2703" i="11"/>
  <c r="T2703" i="11"/>
  <c r="P2704" i="11"/>
  <c r="Q2704" i="11"/>
  <c r="R2704" i="11"/>
  <c r="S2704" i="11"/>
  <c r="T2704" i="11"/>
  <c r="P2705" i="11"/>
  <c r="Q2705" i="11"/>
  <c r="R2705" i="11"/>
  <c r="S2705" i="11"/>
  <c r="T2705" i="11"/>
  <c r="P2706" i="11"/>
  <c r="Q2706" i="11"/>
  <c r="R2706" i="11"/>
  <c r="S2706" i="11"/>
  <c r="T2706" i="11"/>
  <c r="P2707" i="11"/>
  <c r="Q2707" i="11"/>
  <c r="R2707" i="11"/>
  <c r="S2707" i="11"/>
  <c r="T2707" i="11"/>
  <c r="P2708" i="11"/>
  <c r="Q2708" i="11"/>
  <c r="R2708" i="11"/>
  <c r="S2708" i="11"/>
  <c r="T2708" i="11"/>
  <c r="P2709" i="11"/>
  <c r="Q2709" i="11"/>
  <c r="R2709" i="11"/>
  <c r="S2709" i="11"/>
  <c r="T2709" i="11"/>
  <c r="P2710" i="11"/>
  <c r="Q2710" i="11"/>
  <c r="R2710" i="11"/>
  <c r="S2710" i="11"/>
  <c r="T2710" i="11"/>
  <c r="P2711" i="11"/>
  <c r="Q2711" i="11"/>
  <c r="R2711" i="11"/>
  <c r="S2711" i="11"/>
  <c r="T2711" i="11"/>
  <c r="P2712" i="11"/>
  <c r="Q2712" i="11"/>
  <c r="R2712" i="11"/>
  <c r="S2712" i="11"/>
  <c r="T2712" i="11"/>
  <c r="P2713" i="11"/>
  <c r="Q2713" i="11"/>
  <c r="R2713" i="11"/>
  <c r="S2713" i="11"/>
  <c r="T2713" i="11"/>
  <c r="P2714" i="11"/>
  <c r="Q2714" i="11"/>
  <c r="R2714" i="11"/>
  <c r="S2714" i="11"/>
  <c r="T2714" i="11"/>
  <c r="P2715" i="11"/>
  <c r="Q2715" i="11"/>
  <c r="R2715" i="11"/>
  <c r="S2715" i="11"/>
  <c r="T2715" i="11"/>
  <c r="P2716" i="11"/>
  <c r="Q2716" i="11"/>
  <c r="R2716" i="11"/>
  <c r="S2716" i="11"/>
  <c r="T2716" i="11"/>
  <c r="P2717" i="11"/>
  <c r="Q2717" i="11"/>
  <c r="R2717" i="11"/>
  <c r="S2717" i="11"/>
  <c r="T2717" i="11"/>
  <c r="P2718" i="11"/>
  <c r="Q2718" i="11"/>
  <c r="R2718" i="11"/>
  <c r="S2718" i="11"/>
  <c r="T2718" i="11"/>
  <c r="P2719" i="11"/>
  <c r="Q2719" i="11"/>
  <c r="R2719" i="11"/>
  <c r="S2719" i="11"/>
  <c r="T2719" i="11"/>
  <c r="P2720" i="11"/>
  <c r="Q2720" i="11"/>
  <c r="R2720" i="11"/>
  <c r="S2720" i="11"/>
  <c r="T2720" i="11"/>
  <c r="P2721" i="11"/>
  <c r="Q2721" i="11"/>
  <c r="R2721" i="11"/>
  <c r="S2721" i="11"/>
  <c r="T2721" i="11"/>
  <c r="P2722" i="11"/>
  <c r="Q2722" i="11"/>
  <c r="R2722" i="11"/>
  <c r="S2722" i="11"/>
  <c r="T2722" i="11"/>
  <c r="P2723" i="11"/>
  <c r="Q2723" i="11"/>
  <c r="R2723" i="11"/>
  <c r="S2723" i="11"/>
  <c r="T2723" i="11"/>
  <c r="P2724" i="11"/>
  <c r="Q2724" i="11"/>
  <c r="R2724" i="11"/>
  <c r="S2724" i="11"/>
  <c r="T2724" i="11"/>
  <c r="P2725" i="11"/>
  <c r="Q2725" i="11"/>
  <c r="R2725" i="11"/>
  <c r="S2725" i="11"/>
  <c r="T2725" i="11"/>
  <c r="P2726" i="11"/>
  <c r="Q2726" i="11"/>
  <c r="R2726" i="11"/>
  <c r="S2726" i="11"/>
  <c r="T2726" i="11"/>
  <c r="P2727" i="11"/>
  <c r="Q2727" i="11"/>
  <c r="R2727" i="11"/>
  <c r="S2727" i="11"/>
  <c r="T2727" i="11"/>
  <c r="P2728" i="11"/>
  <c r="Q2728" i="11"/>
  <c r="R2728" i="11"/>
  <c r="S2728" i="11"/>
  <c r="T2728" i="11"/>
  <c r="P2729" i="11"/>
  <c r="Q2729" i="11"/>
  <c r="R2729" i="11"/>
  <c r="S2729" i="11"/>
  <c r="T2729" i="11"/>
  <c r="P2730" i="11"/>
  <c r="Q2730" i="11"/>
  <c r="R2730" i="11"/>
  <c r="S2730" i="11"/>
  <c r="T2730" i="11"/>
  <c r="P2731" i="11"/>
  <c r="Q2731" i="11"/>
  <c r="R2731" i="11"/>
  <c r="S2731" i="11"/>
  <c r="T2731" i="11"/>
  <c r="P2732" i="11"/>
  <c r="Q2732" i="11"/>
  <c r="R2732" i="11"/>
  <c r="S2732" i="11"/>
  <c r="T2732" i="11"/>
  <c r="P2733" i="11"/>
  <c r="Q2733" i="11"/>
  <c r="R2733" i="11"/>
  <c r="S2733" i="11"/>
  <c r="T2733" i="11"/>
  <c r="P2734" i="11"/>
  <c r="Q2734" i="11"/>
  <c r="R2734" i="11"/>
  <c r="S2734" i="11"/>
  <c r="T2734" i="11"/>
  <c r="P2735" i="11"/>
  <c r="Q2735" i="11"/>
  <c r="R2735" i="11"/>
  <c r="S2735" i="11"/>
  <c r="T2735" i="11"/>
  <c r="P2736" i="11"/>
  <c r="Q2736" i="11"/>
  <c r="R2736" i="11"/>
  <c r="S2736" i="11"/>
  <c r="T2736" i="11"/>
  <c r="P2737" i="11"/>
  <c r="Q2737" i="11"/>
  <c r="R2737" i="11"/>
  <c r="S2737" i="11"/>
  <c r="T2737" i="11"/>
  <c r="P2738" i="11"/>
  <c r="Q2738" i="11"/>
  <c r="R2738" i="11"/>
  <c r="S2738" i="11"/>
  <c r="T2738" i="11"/>
  <c r="P2739" i="11"/>
  <c r="Q2739" i="11"/>
  <c r="R2739" i="11"/>
  <c r="S2739" i="11"/>
  <c r="T2739" i="11"/>
  <c r="P2740" i="11"/>
  <c r="Q2740" i="11"/>
  <c r="R2740" i="11"/>
  <c r="S2740" i="11"/>
  <c r="T2740" i="11"/>
  <c r="P2741" i="11"/>
  <c r="Q2741" i="11"/>
  <c r="R2741" i="11"/>
  <c r="S2741" i="11"/>
  <c r="T2741" i="11"/>
  <c r="P2742" i="11"/>
  <c r="Q2742" i="11"/>
  <c r="R2742" i="11"/>
  <c r="S2742" i="11"/>
  <c r="T2742" i="11"/>
  <c r="P2743" i="11"/>
  <c r="Q2743" i="11"/>
  <c r="R2743" i="11"/>
  <c r="S2743" i="11"/>
  <c r="T2743" i="11"/>
  <c r="P2744" i="11"/>
  <c r="Q2744" i="11"/>
  <c r="R2744" i="11"/>
  <c r="S2744" i="11"/>
  <c r="T2744" i="11"/>
  <c r="P2745" i="11"/>
  <c r="Q2745" i="11"/>
  <c r="R2745" i="11"/>
  <c r="S2745" i="11"/>
  <c r="T2745" i="11"/>
  <c r="P2746" i="11"/>
  <c r="Q2746" i="11"/>
  <c r="R2746" i="11"/>
  <c r="S2746" i="11"/>
  <c r="T2746" i="11"/>
  <c r="P2747" i="11"/>
  <c r="Q2747" i="11"/>
  <c r="R2747" i="11"/>
  <c r="S2747" i="11"/>
  <c r="T2747" i="11"/>
  <c r="P2748" i="11"/>
  <c r="Q2748" i="11"/>
  <c r="R2748" i="11"/>
  <c r="S2748" i="11"/>
  <c r="T2748" i="11"/>
  <c r="P2749" i="11"/>
  <c r="Q2749" i="11"/>
  <c r="R2749" i="11"/>
  <c r="S2749" i="11"/>
  <c r="T2749" i="11"/>
  <c r="P2750" i="11"/>
  <c r="Q2750" i="11"/>
  <c r="R2750" i="11"/>
  <c r="S2750" i="11"/>
  <c r="T2750" i="11"/>
  <c r="P2751" i="11"/>
  <c r="Q2751" i="11"/>
  <c r="R2751" i="11"/>
  <c r="S2751" i="11"/>
  <c r="T2751" i="11"/>
  <c r="P2752" i="11"/>
  <c r="Q2752" i="11"/>
  <c r="R2752" i="11"/>
  <c r="S2752" i="11"/>
  <c r="T2752" i="11"/>
  <c r="P2753" i="11"/>
  <c r="Q2753" i="11"/>
  <c r="R2753" i="11"/>
  <c r="S2753" i="11"/>
  <c r="T2753" i="11"/>
  <c r="P2754" i="11"/>
  <c r="Q2754" i="11"/>
  <c r="R2754" i="11"/>
  <c r="S2754" i="11"/>
  <c r="T2754" i="11"/>
  <c r="P2755" i="11"/>
  <c r="Q2755" i="11"/>
  <c r="R2755" i="11"/>
  <c r="S2755" i="11"/>
  <c r="T2755" i="11"/>
  <c r="P2756" i="11"/>
  <c r="Q2756" i="11"/>
  <c r="R2756" i="11"/>
  <c r="S2756" i="11"/>
  <c r="T2756" i="11"/>
  <c r="P2757" i="11"/>
  <c r="Q2757" i="11"/>
  <c r="R2757" i="11"/>
  <c r="S2757" i="11"/>
  <c r="T2757" i="11"/>
  <c r="P2758" i="11"/>
  <c r="Q2758" i="11"/>
  <c r="R2758" i="11"/>
  <c r="S2758" i="11"/>
  <c r="T2758" i="11"/>
  <c r="P2759" i="11"/>
  <c r="Q2759" i="11"/>
  <c r="R2759" i="11"/>
  <c r="S2759" i="11"/>
  <c r="T2759" i="11"/>
  <c r="P2760" i="11"/>
  <c r="Q2760" i="11"/>
  <c r="R2760" i="11"/>
  <c r="S2760" i="11"/>
  <c r="T2760" i="11"/>
  <c r="P2761" i="11"/>
  <c r="Q2761" i="11"/>
  <c r="R2761" i="11"/>
  <c r="S2761" i="11"/>
  <c r="T2761" i="11"/>
  <c r="P2762" i="11"/>
  <c r="Q2762" i="11"/>
  <c r="R2762" i="11"/>
  <c r="S2762" i="11"/>
  <c r="T2762" i="11"/>
  <c r="P2763" i="11"/>
  <c r="Q2763" i="11"/>
  <c r="R2763" i="11"/>
  <c r="S2763" i="11"/>
  <c r="T2763" i="11"/>
  <c r="P2764" i="11"/>
  <c r="Q2764" i="11"/>
  <c r="R2764" i="11"/>
  <c r="S2764" i="11"/>
  <c r="T2764" i="11"/>
  <c r="P2765" i="11"/>
  <c r="Q2765" i="11"/>
  <c r="R2765" i="11"/>
  <c r="S2765" i="11"/>
  <c r="T2765" i="11"/>
  <c r="P2766" i="11"/>
  <c r="Q2766" i="11"/>
  <c r="R2766" i="11"/>
  <c r="S2766" i="11"/>
  <c r="T2766" i="11"/>
  <c r="P2767" i="11"/>
  <c r="Q2767" i="11"/>
  <c r="R2767" i="11"/>
  <c r="S2767" i="11"/>
  <c r="T2767" i="11"/>
  <c r="P2768" i="11"/>
  <c r="Q2768" i="11"/>
  <c r="R2768" i="11"/>
  <c r="S2768" i="11"/>
  <c r="T2768" i="11"/>
  <c r="P2769" i="11"/>
  <c r="Q2769" i="11"/>
  <c r="R2769" i="11"/>
  <c r="S2769" i="11"/>
  <c r="T2769" i="11"/>
  <c r="P2770" i="11"/>
  <c r="Q2770" i="11"/>
  <c r="R2770" i="11"/>
  <c r="S2770" i="11"/>
  <c r="T2770" i="11"/>
  <c r="P2771" i="11"/>
  <c r="Q2771" i="11"/>
  <c r="R2771" i="11"/>
  <c r="S2771" i="11"/>
  <c r="T2771" i="11"/>
  <c r="P2772" i="11"/>
  <c r="Q2772" i="11"/>
  <c r="R2772" i="11"/>
  <c r="S2772" i="11"/>
  <c r="T2772" i="11"/>
  <c r="P2773" i="11"/>
  <c r="Q2773" i="11"/>
  <c r="R2773" i="11"/>
  <c r="S2773" i="11"/>
  <c r="T2773" i="11"/>
  <c r="P2774" i="11"/>
  <c r="Q2774" i="11"/>
  <c r="R2774" i="11"/>
  <c r="S2774" i="11"/>
  <c r="T2774" i="11"/>
  <c r="P2775" i="11"/>
  <c r="Q2775" i="11"/>
  <c r="R2775" i="11"/>
  <c r="S2775" i="11"/>
  <c r="T2775" i="11"/>
  <c r="P2776" i="11"/>
  <c r="Q2776" i="11"/>
  <c r="R2776" i="11"/>
  <c r="S2776" i="11"/>
  <c r="T2776" i="11"/>
  <c r="P2777" i="11"/>
  <c r="Q2777" i="11"/>
  <c r="R2777" i="11"/>
  <c r="S2777" i="11"/>
  <c r="T2777" i="11"/>
  <c r="P2778" i="11"/>
  <c r="Q2778" i="11"/>
  <c r="R2778" i="11"/>
  <c r="S2778" i="11"/>
  <c r="T2778" i="11"/>
  <c r="P2779" i="11"/>
  <c r="Q2779" i="11"/>
  <c r="R2779" i="11"/>
  <c r="S2779" i="11"/>
  <c r="T2779" i="11"/>
  <c r="P2780" i="11"/>
  <c r="Q2780" i="11"/>
  <c r="R2780" i="11"/>
  <c r="S2780" i="11"/>
  <c r="T2780" i="11"/>
  <c r="P2781" i="11"/>
  <c r="Q2781" i="11"/>
  <c r="R2781" i="11"/>
  <c r="S2781" i="11"/>
  <c r="T2781" i="11"/>
  <c r="P2782" i="11"/>
  <c r="Q2782" i="11"/>
  <c r="R2782" i="11"/>
  <c r="S2782" i="11"/>
  <c r="T2782" i="11"/>
  <c r="P2783" i="11"/>
  <c r="Q2783" i="11"/>
  <c r="R2783" i="11"/>
  <c r="S2783" i="11"/>
  <c r="T2783" i="11"/>
  <c r="P2784" i="11"/>
  <c r="Q2784" i="11"/>
  <c r="R2784" i="11"/>
  <c r="S2784" i="11"/>
  <c r="T2784" i="11"/>
  <c r="P2785" i="11"/>
  <c r="Q2785" i="11"/>
  <c r="R2785" i="11"/>
  <c r="S2785" i="11"/>
  <c r="T2785" i="11"/>
  <c r="P2786" i="11"/>
  <c r="Q2786" i="11"/>
  <c r="R2786" i="11"/>
  <c r="S2786" i="11"/>
  <c r="T2786" i="11"/>
  <c r="P2787" i="11"/>
  <c r="Q2787" i="11"/>
  <c r="R2787" i="11"/>
  <c r="S2787" i="11"/>
  <c r="T2787" i="11"/>
  <c r="P2788" i="11"/>
  <c r="Q2788" i="11"/>
  <c r="R2788" i="11"/>
  <c r="S2788" i="11"/>
  <c r="T2788" i="11"/>
  <c r="P2789" i="11"/>
  <c r="Q2789" i="11"/>
  <c r="R2789" i="11"/>
  <c r="S2789" i="11"/>
  <c r="T2789" i="11"/>
  <c r="P2790" i="11"/>
  <c r="Q2790" i="11"/>
  <c r="R2790" i="11"/>
  <c r="S2790" i="11"/>
  <c r="T2790" i="11"/>
  <c r="P2791" i="11"/>
  <c r="Q2791" i="11"/>
  <c r="R2791" i="11"/>
  <c r="S2791" i="11"/>
  <c r="T2791" i="11"/>
  <c r="P2792" i="11"/>
  <c r="Q2792" i="11"/>
  <c r="R2792" i="11"/>
  <c r="S2792" i="11"/>
  <c r="T2792" i="11"/>
  <c r="P2793" i="11"/>
  <c r="Q2793" i="11"/>
  <c r="R2793" i="11"/>
  <c r="S2793" i="11"/>
  <c r="T2793" i="11"/>
  <c r="P2794" i="11"/>
  <c r="Q2794" i="11"/>
  <c r="R2794" i="11"/>
  <c r="S2794" i="11"/>
  <c r="T2794" i="11"/>
  <c r="P2795" i="11"/>
  <c r="Q2795" i="11"/>
  <c r="R2795" i="11"/>
  <c r="S2795" i="11"/>
  <c r="T2795" i="11"/>
  <c r="P2796" i="11"/>
  <c r="Q2796" i="11"/>
  <c r="R2796" i="11"/>
  <c r="S2796" i="11"/>
  <c r="T2796" i="11"/>
  <c r="P2797" i="11"/>
  <c r="Q2797" i="11"/>
  <c r="R2797" i="11"/>
  <c r="S2797" i="11"/>
  <c r="T2797" i="11"/>
  <c r="P2798" i="11"/>
  <c r="Q2798" i="11"/>
  <c r="R2798" i="11"/>
  <c r="S2798" i="11"/>
  <c r="T2798" i="11"/>
  <c r="P2799" i="11"/>
  <c r="Q2799" i="11"/>
  <c r="R2799" i="11"/>
  <c r="S2799" i="11"/>
  <c r="T2799" i="11"/>
  <c r="P2800" i="11"/>
  <c r="Q2800" i="11"/>
  <c r="R2800" i="11"/>
  <c r="S2800" i="11"/>
  <c r="T2800" i="11"/>
  <c r="P2801" i="11"/>
  <c r="Q2801" i="11"/>
  <c r="R2801" i="11"/>
  <c r="S2801" i="11"/>
  <c r="T2801" i="11"/>
  <c r="P2802" i="11"/>
  <c r="Q2802" i="11"/>
  <c r="R2802" i="11"/>
  <c r="S2802" i="11"/>
  <c r="T2802" i="11"/>
  <c r="P2803" i="11"/>
  <c r="Q2803" i="11"/>
  <c r="R2803" i="11"/>
  <c r="S2803" i="11"/>
  <c r="T2803" i="11"/>
  <c r="P2804" i="11"/>
  <c r="Q2804" i="11"/>
  <c r="R2804" i="11"/>
  <c r="S2804" i="11"/>
  <c r="T2804" i="11"/>
  <c r="P2805" i="11"/>
  <c r="Q2805" i="11"/>
  <c r="R2805" i="11"/>
  <c r="S2805" i="11"/>
  <c r="T2805" i="11"/>
  <c r="P2806" i="11"/>
  <c r="Q2806" i="11"/>
  <c r="R2806" i="11"/>
  <c r="S2806" i="11"/>
  <c r="T2806" i="11"/>
  <c r="P2807" i="11"/>
  <c r="Q2807" i="11"/>
  <c r="R2807" i="11"/>
  <c r="S2807" i="11"/>
  <c r="T2807" i="11"/>
  <c r="P2808" i="11"/>
  <c r="Q2808" i="11"/>
  <c r="R2808" i="11"/>
  <c r="S2808" i="11"/>
  <c r="T2808" i="11"/>
  <c r="P2809" i="11"/>
  <c r="Q2809" i="11"/>
  <c r="R2809" i="11"/>
  <c r="S2809" i="11"/>
  <c r="T2809" i="11"/>
  <c r="P2810" i="11"/>
  <c r="Q2810" i="11"/>
  <c r="R2810" i="11"/>
  <c r="S2810" i="11"/>
  <c r="T2810" i="11"/>
  <c r="P2811" i="11"/>
  <c r="Q2811" i="11"/>
  <c r="R2811" i="11"/>
  <c r="S2811" i="11"/>
  <c r="T2811" i="11"/>
  <c r="P2812" i="11"/>
  <c r="Q2812" i="11"/>
  <c r="R2812" i="11"/>
  <c r="S2812" i="11"/>
  <c r="T2812" i="11"/>
  <c r="P2813" i="11"/>
  <c r="Q2813" i="11"/>
  <c r="R2813" i="11"/>
  <c r="S2813" i="11"/>
  <c r="T2813" i="11"/>
  <c r="P2814" i="11"/>
  <c r="Q2814" i="11"/>
  <c r="R2814" i="11"/>
  <c r="S2814" i="11"/>
  <c r="T2814" i="11"/>
  <c r="P2815" i="11"/>
  <c r="Q2815" i="11"/>
  <c r="R2815" i="11"/>
  <c r="S2815" i="11"/>
  <c r="T2815" i="11"/>
  <c r="P2816" i="11"/>
  <c r="Q2816" i="11"/>
  <c r="R2816" i="11"/>
  <c r="S2816" i="11"/>
  <c r="T2816" i="11"/>
  <c r="P2817" i="11"/>
  <c r="Q2817" i="11"/>
  <c r="R2817" i="11"/>
  <c r="S2817" i="11"/>
  <c r="T2817" i="11"/>
  <c r="P2818" i="11"/>
  <c r="Q2818" i="11"/>
  <c r="R2818" i="11"/>
  <c r="S2818" i="11"/>
  <c r="T2818" i="11"/>
  <c r="P2819" i="11"/>
  <c r="Q2819" i="11"/>
  <c r="R2819" i="11"/>
  <c r="S2819" i="11"/>
  <c r="T2819" i="11"/>
  <c r="P2820" i="11"/>
  <c r="Q2820" i="11"/>
  <c r="R2820" i="11"/>
  <c r="S2820" i="11"/>
  <c r="T2820" i="11"/>
  <c r="P2821" i="11"/>
  <c r="Q2821" i="11"/>
  <c r="R2821" i="11"/>
  <c r="S2821" i="11"/>
  <c r="T2821" i="11"/>
  <c r="P2822" i="11"/>
  <c r="Q2822" i="11"/>
  <c r="R2822" i="11"/>
  <c r="S2822" i="11"/>
  <c r="T2822" i="11"/>
  <c r="P2823" i="11"/>
  <c r="Q2823" i="11"/>
  <c r="R2823" i="11"/>
  <c r="S2823" i="11"/>
  <c r="T2823" i="11"/>
  <c r="P2824" i="11"/>
  <c r="Q2824" i="11"/>
  <c r="R2824" i="11"/>
  <c r="S2824" i="11"/>
  <c r="T2824" i="11"/>
  <c r="P2825" i="11"/>
  <c r="Q2825" i="11"/>
  <c r="R2825" i="11"/>
  <c r="S2825" i="11"/>
  <c r="T2825" i="11"/>
  <c r="P2826" i="11"/>
  <c r="Q2826" i="11"/>
  <c r="R2826" i="11"/>
  <c r="S2826" i="11"/>
  <c r="T2826" i="11"/>
  <c r="P2827" i="11"/>
  <c r="Q2827" i="11"/>
  <c r="R2827" i="11"/>
  <c r="S2827" i="11"/>
  <c r="T2827" i="11"/>
  <c r="P2828" i="11"/>
  <c r="Q2828" i="11"/>
  <c r="R2828" i="11"/>
  <c r="S2828" i="11"/>
  <c r="T2828" i="11"/>
  <c r="P2829" i="11"/>
  <c r="Q2829" i="11"/>
  <c r="R2829" i="11"/>
  <c r="S2829" i="11"/>
  <c r="T2829" i="11"/>
  <c r="P2830" i="11"/>
  <c r="Q2830" i="11"/>
  <c r="R2830" i="11"/>
  <c r="S2830" i="11"/>
  <c r="T2830" i="11"/>
  <c r="P2831" i="11"/>
  <c r="Q2831" i="11"/>
  <c r="R2831" i="11"/>
  <c r="S2831" i="11"/>
  <c r="T2831" i="11"/>
  <c r="P2832" i="11"/>
  <c r="Q2832" i="11"/>
  <c r="R2832" i="11"/>
  <c r="S2832" i="11"/>
  <c r="T2832" i="11"/>
  <c r="P2833" i="11"/>
  <c r="Q2833" i="11"/>
  <c r="R2833" i="11"/>
  <c r="S2833" i="11"/>
  <c r="T2833" i="11"/>
  <c r="P2834" i="11"/>
  <c r="Q2834" i="11"/>
  <c r="R2834" i="11"/>
  <c r="S2834" i="11"/>
  <c r="T2834" i="11"/>
  <c r="P2835" i="11"/>
  <c r="Q2835" i="11"/>
  <c r="R2835" i="11"/>
  <c r="S2835" i="11"/>
  <c r="T2835" i="11"/>
  <c r="P2836" i="11"/>
  <c r="Q2836" i="11"/>
  <c r="R2836" i="11"/>
  <c r="S2836" i="11"/>
  <c r="T2836" i="11"/>
  <c r="P2837" i="11"/>
  <c r="Q2837" i="11"/>
  <c r="R2837" i="11"/>
  <c r="S2837" i="11"/>
  <c r="T2837" i="11"/>
  <c r="P2838" i="11"/>
  <c r="Q2838" i="11"/>
  <c r="R2838" i="11"/>
  <c r="S2838" i="11"/>
  <c r="T2838" i="11"/>
  <c r="P2839" i="11"/>
  <c r="Q2839" i="11"/>
  <c r="R2839" i="11"/>
  <c r="S2839" i="11"/>
  <c r="T2839" i="11"/>
  <c r="P2840" i="11"/>
  <c r="Q2840" i="11"/>
  <c r="R2840" i="11"/>
  <c r="S2840" i="11"/>
  <c r="T2840" i="11"/>
  <c r="P2841" i="11"/>
  <c r="Q2841" i="11"/>
  <c r="R2841" i="11"/>
  <c r="S2841" i="11"/>
  <c r="T2841" i="11"/>
  <c r="P2842" i="11"/>
  <c r="Q2842" i="11"/>
  <c r="R2842" i="11"/>
  <c r="S2842" i="11"/>
  <c r="T2842" i="11"/>
  <c r="P2843" i="11"/>
  <c r="Q2843" i="11"/>
  <c r="R2843" i="11"/>
  <c r="S2843" i="11"/>
  <c r="T2843" i="11"/>
  <c r="P2844" i="11"/>
  <c r="Q2844" i="11"/>
  <c r="R2844" i="11"/>
  <c r="S2844" i="11"/>
  <c r="T2844" i="11"/>
  <c r="P2845" i="11"/>
  <c r="Q2845" i="11"/>
  <c r="R2845" i="11"/>
  <c r="S2845" i="11"/>
  <c r="T2845" i="11"/>
  <c r="P2846" i="11"/>
  <c r="Q2846" i="11"/>
  <c r="R2846" i="11"/>
  <c r="S2846" i="11"/>
  <c r="T2846" i="11"/>
  <c r="P2847" i="11"/>
  <c r="Q2847" i="11"/>
  <c r="R2847" i="11"/>
  <c r="S2847" i="11"/>
  <c r="T2847" i="11"/>
  <c r="P2848" i="11"/>
  <c r="Q2848" i="11"/>
  <c r="R2848" i="11"/>
  <c r="S2848" i="11"/>
  <c r="T2848" i="11"/>
  <c r="P2849" i="11"/>
  <c r="Q2849" i="11"/>
  <c r="R2849" i="11"/>
  <c r="S2849" i="11"/>
  <c r="T2849" i="11"/>
  <c r="P2850" i="11"/>
  <c r="Q2850" i="11"/>
  <c r="R2850" i="11"/>
  <c r="S2850" i="11"/>
  <c r="T2850" i="11"/>
  <c r="P2851" i="11"/>
  <c r="Q2851" i="11"/>
  <c r="R2851" i="11"/>
  <c r="S2851" i="11"/>
  <c r="T2851" i="11"/>
  <c r="P2852" i="11"/>
  <c r="Q2852" i="11"/>
  <c r="R2852" i="11"/>
  <c r="S2852" i="11"/>
  <c r="T2852" i="11"/>
  <c r="P2853" i="11"/>
  <c r="Q2853" i="11"/>
  <c r="R2853" i="11"/>
  <c r="S2853" i="11"/>
  <c r="T2853" i="11"/>
  <c r="P2854" i="11"/>
  <c r="Q2854" i="11"/>
  <c r="R2854" i="11"/>
  <c r="S2854" i="11"/>
  <c r="T2854" i="11"/>
  <c r="P2855" i="11"/>
  <c r="Q2855" i="11"/>
  <c r="R2855" i="11"/>
  <c r="S2855" i="11"/>
  <c r="T2855" i="11"/>
  <c r="P2856" i="11"/>
  <c r="Q2856" i="11"/>
  <c r="R2856" i="11"/>
  <c r="S2856" i="11"/>
  <c r="T2856" i="11"/>
  <c r="P2857" i="11"/>
  <c r="Q2857" i="11"/>
  <c r="R2857" i="11"/>
  <c r="S2857" i="11"/>
  <c r="T2857" i="11"/>
  <c r="P2858" i="11"/>
  <c r="Q2858" i="11"/>
  <c r="R2858" i="11"/>
  <c r="S2858" i="11"/>
  <c r="T2858" i="11"/>
  <c r="P2859" i="11"/>
  <c r="Q2859" i="11"/>
  <c r="R2859" i="11"/>
  <c r="S2859" i="11"/>
  <c r="T2859" i="11"/>
  <c r="P2860" i="11"/>
  <c r="Q2860" i="11"/>
  <c r="R2860" i="11"/>
  <c r="S2860" i="11"/>
  <c r="T2860" i="11"/>
  <c r="P2861" i="11"/>
  <c r="Q2861" i="11"/>
  <c r="R2861" i="11"/>
  <c r="S2861" i="11"/>
  <c r="T2861" i="11"/>
  <c r="P2862" i="11"/>
  <c r="Q2862" i="11"/>
  <c r="R2862" i="11"/>
  <c r="S2862" i="11"/>
  <c r="T2862" i="11"/>
  <c r="P2863" i="11"/>
  <c r="Q2863" i="11"/>
  <c r="R2863" i="11"/>
  <c r="S2863" i="11"/>
  <c r="T2863" i="11"/>
  <c r="P2864" i="11"/>
  <c r="Q2864" i="11"/>
  <c r="R2864" i="11"/>
  <c r="S2864" i="11"/>
  <c r="T2864" i="11"/>
  <c r="P2865" i="11"/>
  <c r="Q2865" i="11"/>
  <c r="R2865" i="11"/>
  <c r="S2865" i="11"/>
  <c r="T2865" i="11"/>
  <c r="P2866" i="11"/>
  <c r="Q2866" i="11"/>
  <c r="R2866" i="11"/>
  <c r="S2866" i="11"/>
  <c r="T2866" i="11"/>
  <c r="P2867" i="11"/>
  <c r="Q2867" i="11"/>
  <c r="R2867" i="11"/>
  <c r="S2867" i="11"/>
  <c r="T2867" i="11"/>
  <c r="P2868" i="11"/>
  <c r="Q2868" i="11"/>
  <c r="R2868" i="11"/>
  <c r="S2868" i="11"/>
  <c r="T2868" i="11"/>
  <c r="P2869" i="11"/>
  <c r="Q2869" i="11"/>
  <c r="R2869" i="11"/>
  <c r="S2869" i="11"/>
  <c r="T2869" i="11"/>
  <c r="P2870" i="11"/>
  <c r="Q2870" i="11"/>
  <c r="R2870" i="11"/>
  <c r="S2870" i="11"/>
  <c r="T2870" i="11"/>
  <c r="P2871" i="11"/>
  <c r="Q2871" i="11"/>
  <c r="R2871" i="11"/>
  <c r="S2871" i="11"/>
  <c r="T2871" i="11"/>
  <c r="P2872" i="11"/>
  <c r="Q2872" i="11"/>
  <c r="R2872" i="11"/>
  <c r="S2872" i="11"/>
  <c r="T2872" i="11"/>
  <c r="P2873" i="11"/>
  <c r="Q2873" i="11"/>
  <c r="R2873" i="11"/>
  <c r="S2873" i="11"/>
  <c r="T2873" i="11"/>
  <c r="P2874" i="11"/>
  <c r="Q2874" i="11"/>
  <c r="R2874" i="11"/>
  <c r="S2874" i="11"/>
  <c r="T2874" i="11"/>
  <c r="P2875" i="11"/>
  <c r="Q2875" i="11"/>
  <c r="R2875" i="11"/>
  <c r="S2875" i="11"/>
  <c r="T2875" i="11"/>
  <c r="P2876" i="11"/>
  <c r="Q2876" i="11"/>
  <c r="R2876" i="11"/>
  <c r="S2876" i="11"/>
  <c r="T2876" i="11"/>
  <c r="P2877" i="11"/>
  <c r="Q2877" i="11"/>
  <c r="R2877" i="11"/>
  <c r="S2877" i="11"/>
  <c r="T2877" i="11"/>
  <c r="P2878" i="11"/>
  <c r="Q2878" i="11"/>
  <c r="R2878" i="11"/>
  <c r="S2878" i="11"/>
  <c r="T2878" i="11"/>
  <c r="P2879" i="11"/>
  <c r="Q2879" i="11"/>
  <c r="R2879" i="11"/>
  <c r="S2879" i="11"/>
  <c r="T2879" i="11"/>
  <c r="P2880" i="11"/>
  <c r="Q2880" i="11"/>
  <c r="R2880" i="11"/>
  <c r="S2880" i="11"/>
  <c r="T2880" i="11"/>
  <c r="P2881" i="11"/>
  <c r="Q2881" i="11"/>
  <c r="R2881" i="11"/>
  <c r="S2881" i="11"/>
  <c r="T2881" i="11"/>
  <c r="P2882" i="11"/>
  <c r="Q2882" i="11"/>
  <c r="R2882" i="11"/>
  <c r="S2882" i="11"/>
  <c r="T2882" i="11"/>
  <c r="P2883" i="11"/>
  <c r="Q2883" i="11"/>
  <c r="R2883" i="11"/>
  <c r="S2883" i="11"/>
  <c r="T2883" i="11"/>
  <c r="P2884" i="11"/>
  <c r="Q2884" i="11"/>
  <c r="R2884" i="11"/>
  <c r="S2884" i="11"/>
  <c r="T2884" i="11"/>
  <c r="P2885" i="11"/>
  <c r="Q2885" i="11"/>
  <c r="R2885" i="11"/>
  <c r="S2885" i="11"/>
  <c r="T2885" i="11"/>
  <c r="P2886" i="11"/>
  <c r="Q2886" i="11"/>
  <c r="R2886" i="11"/>
  <c r="S2886" i="11"/>
  <c r="T2886" i="11"/>
  <c r="P2887" i="11"/>
  <c r="Q2887" i="11"/>
  <c r="R2887" i="11"/>
  <c r="S2887" i="11"/>
  <c r="T2887" i="11"/>
  <c r="P2888" i="11"/>
  <c r="Q2888" i="11"/>
  <c r="R2888" i="11"/>
  <c r="S2888" i="11"/>
  <c r="T2888" i="11"/>
  <c r="P2889" i="11"/>
  <c r="Q2889" i="11"/>
  <c r="R2889" i="11"/>
  <c r="S2889" i="11"/>
  <c r="T2889" i="11"/>
  <c r="P2890" i="11"/>
  <c r="Q2890" i="11"/>
  <c r="R2890" i="11"/>
  <c r="S2890" i="11"/>
  <c r="T2890" i="11"/>
  <c r="P2891" i="11"/>
  <c r="Q2891" i="11"/>
  <c r="R2891" i="11"/>
  <c r="S2891" i="11"/>
  <c r="T2891" i="11"/>
  <c r="P2892" i="11"/>
  <c r="Q2892" i="11"/>
  <c r="R2892" i="11"/>
  <c r="S2892" i="11"/>
  <c r="T2892" i="11"/>
  <c r="P2893" i="11"/>
  <c r="Q2893" i="11"/>
  <c r="R2893" i="11"/>
  <c r="S2893" i="11"/>
  <c r="T2893" i="11"/>
  <c r="P2894" i="11"/>
  <c r="Q2894" i="11"/>
  <c r="R2894" i="11"/>
  <c r="S2894" i="11"/>
  <c r="T2894" i="11"/>
  <c r="P2895" i="11"/>
  <c r="Q2895" i="11"/>
  <c r="R2895" i="11"/>
  <c r="S2895" i="11"/>
  <c r="T2895" i="11"/>
  <c r="P2896" i="11"/>
  <c r="Q2896" i="11"/>
  <c r="R2896" i="11"/>
  <c r="S2896" i="11"/>
  <c r="T2896" i="11"/>
  <c r="P2897" i="11"/>
  <c r="Q2897" i="11"/>
  <c r="R2897" i="11"/>
  <c r="S2897" i="11"/>
  <c r="T2897" i="11"/>
  <c r="P2898" i="11"/>
  <c r="Q2898" i="11"/>
  <c r="R2898" i="11"/>
  <c r="S2898" i="11"/>
  <c r="T2898" i="11"/>
  <c r="P2899" i="11"/>
  <c r="Q2899" i="11"/>
  <c r="R2899" i="11"/>
  <c r="S2899" i="11"/>
  <c r="T2899" i="11"/>
  <c r="P2900" i="11"/>
  <c r="Q2900" i="11"/>
  <c r="R2900" i="11"/>
  <c r="S2900" i="11"/>
  <c r="T2900" i="11"/>
  <c r="P2901" i="11"/>
  <c r="Q2901" i="11"/>
  <c r="R2901" i="11"/>
  <c r="S2901" i="11"/>
  <c r="T2901" i="11"/>
  <c r="P2902" i="11"/>
  <c r="Q2902" i="11"/>
  <c r="R2902" i="11"/>
  <c r="S2902" i="11"/>
  <c r="T2902" i="11"/>
  <c r="P2903" i="11"/>
  <c r="Q2903" i="11"/>
  <c r="R2903" i="11"/>
  <c r="S2903" i="11"/>
  <c r="T2903" i="11"/>
  <c r="P2904" i="11"/>
  <c r="Q2904" i="11"/>
  <c r="R2904" i="11"/>
  <c r="S2904" i="11"/>
  <c r="T2904" i="11"/>
  <c r="P2905" i="11"/>
  <c r="Q2905" i="11"/>
  <c r="R2905" i="11"/>
  <c r="S2905" i="11"/>
  <c r="T2905" i="11"/>
  <c r="P2906" i="11"/>
  <c r="Q2906" i="11"/>
  <c r="R2906" i="11"/>
  <c r="S2906" i="11"/>
  <c r="T2906" i="11"/>
  <c r="P2907" i="11"/>
  <c r="Q2907" i="11"/>
  <c r="R2907" i="11"/>
  <c r="S2907" i="11"/>
  <c r="T2907" i="11"/>
  <c r="P2908" i="11"/>
  <c r="Q2908" i="11"/>
  <c r="R2908" i="11"/>
  <c r="S2908" i="11"/>
  <c r="T2908" i="11"/>
  <c r="P2909" i="11"/>
  <c r="Q2909" i="11"/>
  <c r="R2909" i="11"/>
  <c r="S2909" i="11"/>
  <c r="T2909" i="11"/>
  <c r="P2910" i="11"/>
  <c r="Q2910" i="11"/>
  <c r="R2910" i="11"/>
  <c r="S2910" i="11"/>
  <c r="T2910" i="11"/>
  <c r="P2911" i="11"/>
  <c r="Q2911" i="11"/>
  <c r="R2911" i="11"/>
  <c r="S2911" i="11"/>
  <c r="T2911" i="11"/>
  <c r="P2912" i="11"/>
  <c r="Q2912" i="11"/>
  <c r="R2912" i="11"/>
  <c r="S2912" i="11"/>
  <c r="T2912" i="11"/>
  <c r="P2913" i="11"/>
  <c r="Q2913" i="11"/>
  <c r="R2913" i="11"/>
  <c r="S2913" i="11"/>
  <c r="T2913" i="11"/>
  <c r="P2914" i="11"/>
  <c r="Q2914" i="11"/>
  <c r="R2914" i="11"/>
  <c r="S2914" i="11"/>
  <c r="T2914" i="11"/>
  <c r="P2915" i="11"/>
  <c r="Q2915" i="11"/>
  <c r="R2915" i="11"/>
  <c r="S2915" i="11"/>
  <c r="T2915" i="11"/>
  <c r="P2916" i="11"/>
  <c r="Q2916" i="11"/>
  <c r="R2916" i="11"/>
  <c r="S2916" i="11"/>
  <c r="T2916" i="11"/>
  <c r="P2917" i="11"/>
  <c r="Q2917" i="11"/>
  <c r="R2917" i="11"/>
  <c r="S2917" i="11"/>
  <c r="T2917" i="11"/>
  <c r="P2918" i="11"/>
  <c r="Q2918" i="11"/>
  <c r="R2918" i="11"/>
  <c r="S2918" i="11"/>
  <c r="T2918" i="11"/>
  <c r="P2919" i="11"/>
  <c r="Q2919" i="11"/>
  <c r="R2919" i="11"/>
  <c r="S2919" i="11"/>
  <c r="T2919" i="11"/>
  <c r="P2920" i="11"/>
  <c r="Q2920" i="11"/>
  <c r="R2920" i="11"/>
  <c r="S2920" i="11"/>
  <c r="T2920" i="11"/>
  <c r="P2921" i="11"/>
  <c r="Q2921" i="11"/>
  <c r="R2921" i="11"/>
  <c r="S2921" i="11"/>
  <c r="T2921" i="11"/>
  <c r="P2922" i="11"/>
  <c r="Q2922" i="11"/>
  <c r="R2922" i="11"/>
  <c r="S2922" i="11"/>
  <c r="T2922" i="11"/>
  <c r="P2923" i="11"/>
  <c r="Q2923" i="11"/>
  <c r="R2923" i="11"/>
  <c r="S2923" i="11"/>
  <c r="T2923" i="11"/>
  <c r="P2924" i="11"/>
  <c r="Q2924" i="11"/>
  <c r="R2924" i="11"/>
  <c r="S2924" i="11"/>
  <c r="T2924" i="11"/>
  <c r="P2925" i="11"/>
  <c r="Q2925" i="11"/>
  <c r="R2925" i="11"/>
  <c r="S2925" i="11"/>
  <c r="T2925" i="11"/>
  <c r="P2926" i="11"/>
  <c r="Q2926" i="11"/>
  <c r="R2926" i="11"/>
  <c r="S2926" i="11"/>
  <c r="T2926" i="11"/>
  <c r="P2927" i="11"/>
  <c r="Q2927" i="11"/>
  <c r="R2927" i="11"/>
  <c r="S2927" i="11"/>
  <c r="T2927" i="11"/>
  <c r="P2928" i="11"/>
  <c r="Q2928" i="11"/>
  <c r="R2928" i="11"/>
  <c r="S2928" i="11"/>
  <c r="T2928" i="11"/>
  <c r="P2929" i="11"/>
  <c r="Q2929" i="11"/>
  <c r="R2929" i="11"/>
  <c r="S2929" i="11"/>
  <c r="T2929" i="11"/>
  <c r="P2930" i="11"/>
  <c r="Q2930" i="11"/>
  <c r="R2930" i="11"/>
  <c r="S2930" i="11"/>
  <c r="T2930" i="11"/>
  <c r="P2931" i="11"/>
  <c r="Q2931" i="11"/>
  <c r="R2931" i="11"/>
  <c r="S2931" i="11"/>
  <c r="T2931" i="11"/>
  <c r="P2932" i="11"/>
  <c r="Q2932" i="11"/>
  <c r="R2932" i="11"/>
  <c r="S2932" i="11"/>
  <c r="T2932" i="11"/>
  <c r="P2933" i="11"/>
  <c r="Q2933" i="11"/>
  <c r="R2933" i="11"/>
  <c r="S2933" i="11"/>
  <c r="T2933" i="11"/>
  <c r="P2934" i="11"/>
  <c r="Q2934" i="11"/>
  <c r="R2934" i="11"/>
  <c r="S2934" i="11"/>
  <c r="T2934" i="11"/>
  <c r="P2935" i="11"/>
  <c r="Q2935" i="11"/>
  <c r="R2935" i="11"/>
  <c r="S2935" i="11"/>
  <c r="T2935" i="11"/>
  <c r="P2936" i="11"/>
  <c r="Q2936" i="11"/>
  <c r="R2936" i="11"/>
  <c r="S2936" i="11"/>
  <c r="T2936" i="11"/>
  <c r="P2937" i="11"/>
  <c r="Q2937" i="11"/>
  <c r="R2937" i="11"/>
  <c r="S2937" i="11"/>
  <c r="T2937" i="11"/>
  <c r="P2938" i="11"/>
  <c r="Q2938" i="11"/>
  <c r="R2938" i="11"/>
  <c r="S2938" i="11"/>
  <c r="T2938" i="11"/>
  <c r="P2939" i="11"/>
  <c r="Q2939" i="11"/>
  <c r="R2939" i="11"/>
  <c r="S2939" i="11"/>
  <c r="T2939" i="11"/>
  <c r="P2940" i="11"/>
  <c r="Q2940" i="11"/>
  <c r="R2940" i="11"/>
  <c r="S2940" i="11"/>
  <c r="T2940" i="11"/>
  <c r="P2941" i="11"/>
  <c r="Q2941" i="11"/>
  <c r="R2941" i="11"/>
  <c r="S2941" i="11"/>
  <c r="T2941" i="11"/>
  <c r="P2942" i="11"/>
  <c r="Q2942" i="11"/>
  <c r="R2942" i="11"/>
  <c r="S2942" i="11"/>
  <c r="T2942" i="11"/>
  <c r="P2943" i="11"/>
  <c r="Q2943" i="11"/>
  <c r="R2943" i="11"/>
  <c r="S2943" i="11"/>
  <c r="T2943" i="11"/>
  <c r="P2944" i="11"/>
  <c r="Q2944" i="11"/>
  <c r="R2944" i="11"/>
  <c r="S2944" i="11"/>
  <c r="T2944" i="11"/>
  <c r="P2945" i="11"/>
  <c r="Q2945" i="11"/>
  <c r="R2945" i="11"/>
  <c r="S2945" i="11"/>
  <c r="T2945" i="11"/>
  <c r="P2946" i="11"/>
  <c r="Q2946" i="11"/>
  <c r="R2946" i="11"/>
  <c r="S2946" i="11"/>
  <c r="T2946" i="11"/>
  <c r="P2947" i="11"/>
  <c r="Q2947" i="11"/>
  <c r="R2947" i="11"/>
  <c r="S2947" i="11"/>
  <c r="T2947" i="11"/>
  <c r="P2948" i="11"/>
  <c r="Q2948" i="11"/>
  <c r="R2948" i="11"/>
  <c r="S2948" i="11"/>
  <c r="T2948" i="11"/>
  <c r="P2949" i="11"/>
  <c r="Q2949" i="11"/>
  <c r="R2949" i="11"/>
  <c r="S2949" i="11"/>
  <c r="T2949" i="11"/>
  <c r="P2950" i="11"/>
  <c r="Q2950" i="11"/>
  <c r="R2950" i="11"/>
  <c r="S2950" i="11"/>
  <c r="T2950" i="11"/>
  <c r="P2951" i="11"/>
  <c r="Q2951" i="11"/>
  <c r="R2951" i="11"/>
  <c r="S2951" i="11"/>
  <c r="T2951" i="11"/>
  <c r="P2952" i="11"/>
  <c r="Q2952" i="11"/>
  <c r="R2952" i="11"/>
  <c r="S2952" i="11"/>
  <c r="T2952" i="11"/>
  <c r="P2953" i="11"/>
  <c r="Q2953" i="11"/>
  <c r="R2953" i="11"/>
  <c r="S2953" i="11"/>
  <c r="T2953" i="11"/>
  <c r="P2954" i="11"/>
  <c r="Q2954" i="11"/>
  <c r="R2954" i="11"/>
  <c r="S2954" i="11"/>
  <c r="T2954" i="11"/>
  <c r="P2955" i="11"/>
  <c r="Q2955" i="11"/>
  <c r="R2955" i="11"/>
  <c r="S2955" i="11"/>
  <c r="T2955" i="11"/>
  <c r="P2956" i="11"/>
  <c r="Q2956" i="11"/>
  <c r="R2956" i="11"/>
  <c r="S2956" i="11"/>
  <c r="T2956" i="11"/>
  <c r="P2957" i="11"/>
  <c r="Q2957" i="11"/>
  <c r="R2957" i="11"/>
  <c r="S2957" i="11"/>
  <c r="T2957" i="11"/>
  <c r="P2958" i="11"/>
  <c r="Q2958" i="11"/>
  <c r="R2958" i="11"/>
  <c r="S2958" i="11"/>
  <c r="T2958" i="11"/>
  <c r="P2959" i="11"/>
  <c r="Q2959" i="11"/>
  <c r="R2959" i="11"/>
  <c r="S2959" i="11"/>
  <c r="T2959" i="11"/>
  <c r="P2960" i="11"/>
  <c r="Q2960" i="11"/>
  <c r="R2960" i="11"/>
  <c r="S2960" i="11"/>
  <c r="T2960" i="11"/>
  <c r="P2961" i="11"/>
  <c r="Q2961" i="11"/>
  <c r="R2961" i="11"/>
  <c r="S2961" i="11"/>
  <c r="T2961" i="11"/>
  <c r="P2962" i="11"/>
  <c r="Q2962" i="11"/>
  <c r="R2962" i="11"/>
  <c r="S2962" i="11"/>
  <c r="T2962" i="11"/>
  <c r="P2963" i="11"/>
  <c r="Q2963" i="11"/>
  <c r="R2963" i="11"/>
  <c r="S2963" i="11"/>
  <c r="T2963" i="11"/>
  <c r="P2964" i="11"/>
  <c r="Q2964" i="11"/>
  <c r="R2964" i="11"/>
  <c r="S2964" i="11"/>
  <c r="T2964" i="11"/>
  <c r="P2965" i="11"/>
  <c r="Q2965" i="11"/>
  <c r="R2965" i="11"/>
  <c r="S2965" i="11"/>
  <c r="T2965" i="11"/>
  <c r="P2966" i="11"/>
  <c r="Q2966" i="11"/>
  <c r="R2966" i="11"/>
  <c r="S2966" i="11"/>
  <c r="T2966" i="11"/>
  <c r="P2967" i="11"/>
  <c r="Q2967" i="11"/>
  <c r="R2967" i="11"/>
  <c r="S2967" i="11"/>
  <c r="T2967" i="11"/>
  <c r="P2968" i="11"/>
  <c r="Q2968" i="11"/>
  <c r="R2968" i="11"/>
  <c r="S2968" i="11"/>
  <c r="T2968" i="11"/>
  <c r="P2969" i="11"/>
  <c r="Q2969" i="11"/>
  <c r="R2969" i="11"/>
  <c r="S2969" i="11"/>
  <c r="T2969" i="11"/>
  <c r="P2970" i="11"/>
  <c r="Q2970" i="11"/>
  <c r="R2970" i="11"/>
  <c r="S2970" i="11"/>
  <c r="T2970" i="11"/>
  <c r="P2971" i="11"/>
  <c r="Q2971" i="11"/>
  <c r="R2971" i="11"/>
  <c r="S2971" i="11"/>
  <c r="T2971" i="11"/>
  <c r="P2972" i="11"/>
  <c r="Q2972" i="11"/>
  <c r="R2972" i="11"/>
  <c r="S2972" i="11"/>
  <c r="T2972" i="11"/>
  <c r="P2973" i="11"/>
  <c r="Q2973" i="11"/>
  <c r="R2973" i="11"/>
  <c r="S2973" i="11"/>
  <c r="T2973" i="11"/>
  <c r="P2974" i="11"/>
  <c r="Q2974" i="11"/>
  <c r="R2974" i="11"/>
  <c r="S2974" i="11"/>
  <c r="T2974" i="11"/>
  <c r="P2975" i="11"/>
  <c r="Q2975" i="11"/>
  <c r="R2975" i="11"/>
  <c r="S2975" i="11"/>
  <c r="T2975" i="11"/>
  <c r="P2976" i="11"/>
  <c r="Q2976" i="11"/>
  <c r="R2976" i="11"/>
  <c r="S2976" i="11"/>
  <c r="T2976" i="11"/>
  <c r="P2977" i="11"/>
  <c r="Q2977" i="11"/>
  <c r="R2977" i="11"/>
  <c r="S2977" i="11"/>
  <c r="T2977" i="11"/>
  <c r="P2978" i="11"/>
  <c r="Q2978" i="11"/>
  <c r="R2978" i="11"/>
  <c r="S2978" i="11"/>
  <c r="T2978" i="11"/>
  <c r="P2979" i="11"/>
  <c r="Q2979" i="11"/>
  <c r="R2979" i="11"/>
  <c r="S2979" i="11"/>
  <c r="T2979" i="11"/>
  <c r="P2980" i="11"/>
  <c r="Q2980" i="11"/>
  <c r="R2980" i="11"/>
  <c r="S2980" i="11"/>
  <c r="T2980" i="11"/>
  <c r="P2981" i="11"/>
  <c r="Q2981" i="11"/>
  <c r="R2981" i="11"/>
  <c r="S2981" i="11"/>
  <c r="T2981" i="11"/>
  <c r="P2982" i="11"/>
  <c r="Q2982" i="11"/>
  <c r="R2982" i="11"/>
  <c r="S2982" i="11"/>
  <c r="T2982" i="11"/>
  <c r="P2983" i="11"/>
  <c r="Q2983" i="11"/>
  <c r="R2983" i="11"/>
  <c r="S2983" i="11"/>
  <c r="T2983" i="11"/>
  <c r="P2984" i="11"/>
  <c r="Q2984" i="11"/>
  <c r="R2984" i="11"/>
  <c r="S2984" i="11"/>
  <c r="T2984" i="11"/>
  <c r="P2985" i="11"/>
  <c r="Q2985" i="11"/>
  <c r="R2985" i="11"/>
  <c r="S2985" i="11"/>
  <c r="T2985" i="11"/>
  <c r="P2986" i="11"/>
  <c r="Q2986" i="11"/>
  <c r="R2986" i="11"/>
  <c r="S2986" i="11"/>
  <c r="T2986" i="11"/>
  <c r="P2987" i="11"/>
  <c r="Q2987" i="11"/>
  <c r="R2987" i="11"/>
  <c r="S2987" i="11"/>
  <c r="T2987" i="11"/>
  <c r="P2988" i="11"/>
  <c r="Q2988" i="11"/>
  <c r="R2988" i="11"/>
  <c r="S2988" i="11"/>
  <c r="T2988" i="11"/>
  <c r="P2989" i="11"/>
  <c r="Q2989" i="11"/>
  <c r="R2989" i="11"/>
  <c r="S2989" i="11"/>
  <c r="T2989" i="11"/>
  <c r="P2990" i="11"/>
  <c r="Q2990" i="11"/>
  <c r="R2990" i="11"/>
  <c r="S2990" i="11"/>
  <c r="T2990" i="11"/>
  <c r="P2991" i="11"/>
  <c r="Q2991" i="11"/>
  <c r="R2991" i="11"/>
  <c r="S2991" i="11"/>
  <c r="T2991" i="11"/>
  <c r="P2992" i="11"/>
  <c r="Q2992" i="11"/>
  <c r="R2992" i="11"/>
  <c r="S2992" i="11"/>
  <c r="T2992" i="11"/>
  <c r="P2993" i="11"/>
  <c r="Q2993" i="11"/>
  <c r="R2993" i="11"/>
  <c r="S2993" i="11"/>
  <c r="T2993" i="11"/>
  <c r="P2994" i="11"/>
  <c r="Q2994" i="11"/>
  <c r="R2994" i="11"/>
  <c r="S2994" i="11"/>
  <c r="T2994" i="11"/>
  <c r="P2995" i="11"/>
  <c r="Q2995" i="11"/>
  <c r="R2995" i="11"/>
  <c r="S2995" i="11"/>
  <c r="T2995" i="11"/>
  <c r="P2996" i="11"/>
  <c r="Q2996" i="11"/>
  <c r="R2996" i="11"/>
  <c r="S2996" i="11"/>
  <c r="T2996" i="11"/>
  <c r="P2997" i="11"/>
  <c r="Q2997" i="11"/>
  <c r="R2997" i="11"/>
  <c r="S2997" i="11"/>
  <c r="T2997" i="11"/>
  <c r="P2998" i="11"/>
  <c r="Q2998" i="11"/>
  <c r="R2998" i="11"/>
  <c r="S2998" i="11"/>
  <c r="T2998" i="11"/>
  <c r="P2999" i="11"/>
  <c r="Q2999" i="11"/>
  <c r="R2999" i="11"/>
  <c r="S2999" i="11"/>
  <c r="T2999" i="11"/>
  <c r="P3000" i="11"/>
  <c r="Q3000" i="11"/>
  <c r="R3000" i="11"/>
  <c r="S3000" i="11"/>
  <c r="T3000" i="11"/>
  <c r="P3001" i="11"/>
  <c r="Q3001" i="11"/>
  <c r="R3001" i="11"/>
  <c r="S3001" i="11"/>
  <c r="T3001" i="11"/>
  <c r="P3002" i="11"/>
  <c r="Q3002" i="11"/>
  <c r="R3002" i="11"/>
  <c r="S3002" i="11"/>
  <c r="T3002" i="11"/>
  <c r="P3003" i="11"/>
  <c r="Q3003" i="11"/>
  <c r="R3003" i="11"/>
  <c r="S3003" i="11"/>
  <c r="T3003" i="11"/>
  <c r="P3004" i="11"/>
  <c r="Q3004" i="11"/>
  <c r="R3004" i="11"/>
  <c r="S3004" i="11"/>
  <c r="T3004" i="11"/>
  <c r="P3005" i="11"/>
  <c r="Q3005" i="11"/>
  <c r="R3005" i="11"/>
  <c r="S3005" i="11"/>
  <c r="T3005" i="11"/>
  <c r="P3006" i="11"/>
  <c r="Q3006" i="11"/>
  <c r="R3006" i="11"/>
  <c r="S3006" i="11"/>
  <c r="T3006" i="11"/>
  <c r="P3007" i="11"/>
  <c r="Q3007" i="11"/>
  <c r="R3007" i="11"/>
  <c r="S3007" i="11"/>
  <c r="T3007" i="11"/>
  <c r="P3008" i="11"/>
  <c r="Q3008" i="11"/>
  <c r="R3008" i="11"/>
  <c r="S3008" i="11"/>
  <c r="T3008" i="11"/>
  <c r="P3009" i="11"/>
  <c r="Q3009" i="11"/>
  <c r="R3009" i="11"/>
  <c r="S3009" i="11"/>
  <c r="T3009" i="11"/>
  <c r="P3010" i="11"/>
  <c r="Q3010" i="11"/>
  <c r="R3010" i="11"/>
  <c r="S3010" i="11"/>
  <c r="T3010" i="11"/>
  <c r="P3011" i="11"/>
  <c r="Q3011" i="11"/>
  <c r="R3011" i="11"/>
  <c r="S3011" i="11"/>
  <c r="T3011" i="11"/>
  <c r="P3012" i="11"/>
  <c r="Q3012" i="11"/>
  <c r="R3012" i="11"/>
  <c r="S3012" i="11"/>
  <c r="T3012" i="11"/>
  <c r="P3013" i="11"/>
  <c r="Q3013" i="11"/>
  <c r="R3013" i="11"/>
  <c r="S3013" i="11"/>
  <c r="T3013" i="11"/>
  <c r="P3014" i="11"/>
  <c r="Q3014" i="11"/>
  <c r="R3014" i="11"/>
  <c r="S3014" i="11"/>
  <c r="T3014" i="11"/>
  <c r="P3015" i="11"/>
  <c r="Q3015" i="11"/>
  <c r="R3015" i="11"/>
  <c r="S3015" i="11"/>
  <c r="T3015" i="11"/>
  <c r="P3016" i="11"/>
  <c r="Q3016" i="11"/>
  <c r="R3016" i="11"/>
  <c r="S3016" i="11"/>
  <c r="T3016" i="11"/>
  <c r="P3017" i="11"/>
  <c r="Q3017" i="11"/>
  <c r="R3017" i="11"/>
  <c r="S3017" i="11"/>
  <c r="T3017" i="11"/>
  <c r="P3018" i="11"/>
  <c r="Q3018" i="11"/>
  <c r="R3018" i="11"/>
  <c r="S3018" i="11"/>
  <c r="T3018" i="11"/>
  <c r="P3019" i="11"/>
  <c r="Q3019" i="11"/>
  <c r="R3019" i="11"/>
  <c r="S3019" i="11"/>
  <c r="T3019" i="11"/>
  <c r="P3020" i="11"/>
  <c r="Q3020" i="11"/>
  <c r="R3020" i="11"/>
  <c r="S3020" i="11"/>
  <c r="T3020" i="11"/>
  <c r="P3021" i="11"/>
  <c r="Q3021" i="11"/>
  <c r="R3021" i="11"/>
  <c r="S3021" i="11"/>
  <c r="T3021" i="11"/>
  <c r="P3022" i="11"/>
  <c r="Q3022" i="11"/>
  <c r="R3022" i="11"/>
  <c r="S3022" i="11"/>
  <c r="T3022" i="11"/>
  <c r="P3023" i="11"/>
  <c r="Q3023" i="11"/>
  <c r="R3023" i="11"/>
  <c r="S3023" i="11"/>
  <c r="T3023" i="11"/>
  <c r="P3024" i="11"/>
  <c r="Q3024" i="11"/>
  <c r="R3024" i="11"/>
  <c r="S3024" i="11"/>
  <c r="T3024" i="11"/>
  <c r="P3025" i="11"/>
  <c r="Q3025" i="11"/>
  <c r="R3025" i="11"/>
  <c r="S3025" i="11"/>
  <c r="T3025" i="11"/>
  <c r="P3026" i="11"/>
  <c r="Q3026" i="11"/>
  <c r="R3026" i="11"/>
  <c r="S3026" i="11"/>
  <c r="T3026" i="11"/>
  <c r="P3027" i="11"/>
  <c r="Q3027" i="11"/>
  <c r="R3027" i="11"/>
  <c r="S3027" i="11"/>
  <c r="T3027" i="11"/>
  <c r="P3028" i="11"/>
  <c r="Q3028" i="11"/>
  <c r="R3028" i="11"/>
  <c r="S3028" i="11"/>
  <c r="T3028" i="11"/>
  <c r="P3029" i="11"/>
  <c r="Q3029" i="11"/>
  <c r="R3029" i="11"/>
  <c r="S3029" i="11"/>
  <c r="T3029" i="11"/>
  <c r="P3030" i="11"/>
  <c r="Q3030" i="11"/>
  <c r="R3030" i="11"/>
  <c r="S3030" i="11"/>
  <c r="T3030" i="11"/>
  <c r="P3031" i="11"/>
  <c r="Q3031" i="11"/>
  <c r="R3031" i="11"/>
  <c r="S3031" i="11"/>
  <c r="T3031" i="11"/>
  <c r="P3032" i="11"/>
  <c r="Q3032" i="11"/>
  <c r="R3032" i="11"/>
  <c r="S3032" i="11"/>
  <c r="T3032" i="11"/>
  <c r="P3033" i="11"/>
  <c r="Q3033" i="11"/>
  <c r="R3033" i="11"/>
  <c r="S3033" i="11"/>
  <c r="T3033" i="11"/>
  <c r="P3034" i="11"/>
  <c r="Q3034" i="11"/>
  <c r="R3034" i="11"/>
  <c r="S3034" i="11"/>
  <c r="T3034" i="11"/>
  <c r="P3035" i="11"/>
  <c r="Q3035" i="11"/>
  <c r="R3035" i="11"/>
  <c r="S3035" i="11"/>
  <c r="T3035" i="11"/>
  <c r="P3036" i="11"/>
  <c r="Q3036" i="11"/>
  <c r="R3036" i="11"/>
  <c r="S3036" i="11"/>
  <c r="T3036" i="11"/>
  <c r="P3037" i="11"/>
  <c r="Q3037" i="11"/>
  <c r="R3037" i="11"/>
  <c r="S3037" i="11"/>
  <c r="T3037" i="11"/>
  <c r="P3038" i="11"/>
  <c r="Q3038" i="11"/>
  <c r="R3038" i="11"/>
  <c r="S3038" i="11"/>
  <c r="T3038" i="11"/>
  <c r="P3039" i="11"/>
  <c r="Q3039" i="11"/>
  <c r="R3039" i="11"/>
  <c r="S3039" i="11"/>
  <c r="T3039" i="11"/>
  <c r="P3040" i="11"/>
  <c r="Q3040" i="11"/>
  <c r="R3040" i="11"/>
  <c r="S3040" i="11"/>
  <c r="T3040" i="11"/>
  <c r="P3041" i="11"/>
  <c r="Q3041" i="11"/>
  <c r="R3041" i="11"/>
  <c r="S3041" i="11"/>
  <c r="T3041" i="11"/>
  <c r="P3042" i="11"/>
  <c r="Q3042" i="11"/>
  <c r="R3042" i="11"/>
  <c r="S3042" i="11"/>
  <c r="T3042" i="11"/>
  <c r="P3043" i="11"/>
  <c r="Q3043" i="11"/>
  <c r="R3043" i="11"/>
  <c r="S3043" i="11"/>
  <c r="T3043" i="11"/>
  <c r="P3044" i="11"/>
  <c r="Q3044" i="11"/>
  <c r="R3044" i="11"/>
  <c r="S3044" i="11"/>
  <c r="T3044" i="11"/>
  <c r="P3045" i="11"/>
  <c r="Q3045" i="11"/>
  <c r="R3045" i="11"/>
  <c r="S3045" i="11"/>
  <c r="T3045" i="11"/>
  <c r="P3046" i="11"/>
  <c r="Q3046" i="11"/>
  <c r="R3046" i="11"/>
  <c r="S3046" i="11"/>
  <c r="T3046" i="11"/>
  <c r="P3047" i="11"/>
  <c r="Q3047" i="11"/>
  <c r="R3047" i="11"/>
  <c r="S3047" i="11"/>
  <c r="T3047" i="11"/>
  <c r="P3048" i="11"/>
  <c r="Q3048" i="11"/>
  <c r="R3048" i="11"/>
  <c r="S3048" i="11"/>
  <c r="T3048" i="11"/>
  <c r="P3049" i="11"/>
  <c r="Q3049" i="11"/>
  <c r="R3049" i="11"/>
  <c r="S3049" i="11"/>
  <c r="T3049" i="11"/>
  <c r="P3050" i="11"/>
  <c r="Q3050" i="11"/>
  <c r="R3050" i="11"/>
  <c r="S3050" i="11"/>
  <c r="T3050" i="11"/>
  <c r="P3051" i="11"/>
  <c r="Q3051" i="11"/>
  <c r="R3051" i="11"/>
  <c r="S3051" i="11"/>
  <c r="T3051" i="11"/>
  <c r="P3052" i="11"/>
  <c r="Q3052" i="11"/>
  <c r="R3052" i="11"/>
  <c r="S3052" i="11"/>
  <c r="T3052" i="11"/>
  <c r="P3053" i="11"/>
  <c r="Q3053" i="11"/>
  <c r="R3053" i="11"/>
  <c r="S3053" i="11"/>
  <c r="T3053" i="11"/>
  <c r="P3054" i="11"/>
  <c r="Q3054" i="11"/>
  <c r="R3054" i="11"/>
  <c r="S3054" i="11"/>
  <c r="T3054" i="11"/>
  <c r="P3055" i="11"/>
  <c r="Q3055" i="11"/>
  <c r="R3055" i="11"/>
  <c r="S3055" i="11"/>
  <c r="T3055" i="11"/>
  <c r="P3056" i="11"/>
  <c r="Q3056" i="11"/>
  <c r="R3056" i="11"/>
  <c r="S3056" i="11"/>
  <c r="T3056" i="11"/>
  <c r="P3057" i="11"/>
  <c r="Q3057" i="11"/>
  <c r="R3057" i="11"/>
  <c r="S3057" i="11"/>
  <c r="T3057" i="11"/>
  <c r="P3058" i="11"/>
  <c r="Q3058" i="11"/>
  <c r="R3058" i="11"/>
  <c r="S3058" i="11"/>
  <c r="T3058" i="11"/>
  <c r="P3059" i="11"/>
  <c r="Q3059" i="11"/>
  <c r="R3059" i="11"/>
  <c r="S3059" i="11"/>
  <c r="T3059" i="11"/>
  <c r="P3060" i="11"/>
  <c r="Q3060" i="11"/>
  <c r="R3060" i="11"/>
  <c r="S3060" i="11"/>
  <c r="T3060" i="11"/>
  <c r="P3061" i="11"/>
  <c r="Q3061" i="11"/>
  <c r="R3061" i="11"/>
  <c r="S3061" i="11"/>
  <c r="T3061" i="11"/>
  <c r="P3062" i="11"/>
  <c r="Q3062" i="11"/>
  <c r="R3062" i="11"/>
  <c r="S3062" i="11"/>
  <c r="T3062" i="11"/>
  <c r="P3063" i="11"/>
  <c r="Q3063" i="11"/>
  <c r="R3063" i="11"/>
  <c r="S3063" i="11"/>
  <c r="T3063" i="11"/>
  <c r="P3064" i="11"/>
  <c r="Q3064" i="11"/>
  <c r="R3064" i="11"/>
  <c r="S3064" i="11"/>
  <c r="T3064" i="11"/>
  <c r="P3065" i="11"/>
  <c r="Q3065" i="11"/>
  <c r="R3065" i="11"/>
  <c r="S3065" i="11"/>
  <c r="T3065" i="11"/>
  <c r="P3066" i="11"/>
  <c r="Q3066" i="11"/>
  <c r="R3066" i="11"/>
  <c r="S3066" i="11"/>
  <c r="T3066" i="11"/>
  <c r="P3067" i="11"/>
  <c r="Q3067" i="11"/>
  <c r="R3067" i="11"/>
  <c r="S3067" i="11"/>
  <c r="T3067" i="11"/>
  <c r="P3068" i="11"/>
  <c r="Q3068" i="11"/>
  <c r="R3068" i="11"/>
  <c r="S3068" i="11"/>
  <c r="T3068" i="11"/>
  <c r="P3069" i="11"/>
  <c r="Q3069" i="11"/>
  <c r="R3069" i="11"/>
  <c r="S3069" i="11"/>
  <c r="T3069" i="11"/>
  <c r="P3070" i="11"/>
  <c r="Q3070" i="11"/>
  <c r="R3070" i="11"/>
  <c r="S3070" i="11"/>
  <c r="T3070" i="11"/>
  <c r="P3071" i="11"/>
  <c r="Q3071" i="11"/>
  <c r="R3071" i="11"/>
  <c r="S3071" i="11"/>
  <c r="T3071" i="11"/>
  <c r="P3072" i="11"/>
  <c r="Q3072" i="11"/>
  <c r="R3072" i="11"/>
  <c r="S3072" i="11"/>
  <c r="T3072" i="11"/>
  <c r="P3073" i="11"/>
  <c r="Q3073" i="11"/>
  <c r="R3073" i="11"/>
  <c r="S3073" i="11"/>
  <c r="T3073" i="11"/>
  <c r="P3074" i="11"/>
  <c r="Q3074" i="11"/>
  <c r="R3074" i="11"/>
  <c r="S3074" i="11"/>
  <c r="T3074" i="11"/>
  <c r="P3075" i="11"/>
  <c r="Q3075" i="11"/>
  <c r="R3075" i="11"/>
  <c r="S3075" i="11"/>
  <c r="T3075" i="11"/>
  <c r="P3076" i="11"/>
  <c r="Q3076" i="11"/>
  <c r="R3076" i="11"/>
  <c r="S3076" i="11"/>
  <c r="T3076" i="11"/>
  <c r="P3077" i="11"/>
  <c r="Q3077" i="11"/>
  <c r="R3077" i="11"/>
  <c r="S3077" i="11"/>
  <c r="T3077" i="11"/>
  <c r="P3078" i="11"/>
  <c r="Q3078" i="11"/>
  <c r="R3078" i="11"/>
  <c r="S3078" i="11"/>
  <c r="T3078" i="11"/>
  <c r="P3079" i="11"/>
  <c r="Q3079" i="11"/>
  <c r="R3079" i="11"/>
  <c r="S3079" i="11"/>
  <c r="T3079" i="11"/>
  <c r="P3080" i="11"/>
  <c r="Q3080" i="11"/>
  <c r="R3080" i="11"/>
  <c r="S3080" i="11"/>
  <c r="T3080" i="11"/>
  <c r="P3081" i="11"/>
  <c r="Q3081" i="11"/>
  <c r="R3081" i="11"/>
  <c r="S3081" i="11"/>
  <c r="T3081" i="11"/>
  <c r="P3082" i="11"/>
  <c r="Q3082" i="11"/>
  <c r="R3082" i="11"/>
  <c r="S3082" i="11"/>
  <c r="T3082" i="11"/>
  <c r="P3083" i="11"/>
  <c r="Q3083" i="11"/>
  <c r="R3083" i="11"/>
  <c r="S3083" i="11"/>
  <c r="T3083" i="11"/>
  <c r="P3084" i="11"/>
  <c r="Q3084" i="11"/>
  <c r="R3084" i="11"/>
  <c r="S3084" i="11"/>
  <c r="T3084" i="11"/>
  <c r="P3085" i="11"/>
  <c r="Q3085" i="11"/>
  <c r="R3085" i="11"/>
  <c r="S3085" i="11"/>
  <c r="T3085" i="11"/>
  <c r="P3086" i="11"/>
  <c r="Q3086" i="11"/>
  <c r="R3086" i="11"/>
  <c r="S3086" i="11"/>
  <c r="T3086" i="11"/>
  <c r="P3087" i="11"/>
  <c r="Q3087" i="11"/>
  <c r="R3087" i="11"/>
  <c r="S3087" i="11"/>
  <c r="T3087" i="11"/>
  <c r="P3088" i="11"/>
  <c r="Q3088" i="11"/>
  <c r="R3088" i="11"/>
  <c r="S3088" i="11"/>
  <c r="T3088" i="11"/>
  <c r="P3089" i="11"/>
  <c r="Q3089" i="11"/>
  <c r="R3089" i="11"/>
  <c r="S3089" i="11"/>
  <c r="T3089" i="11"/>
  <c r="P3090" i="11"/>
  <c r="Q3090" i="11"/>
  <c r="R3090" i="11"/>
  <c r="S3090" i="11"/>
  <c r="T3090" i="11"/>
  <c r="P3091" i="11"/>
  <c r="Q3091" i="11"/>
  <c r="R3091" i="11"/>
  <c r="S3091" i="11"/>
  <c r="T3091" i="11"/>
  <c r="P3092" i="11"/>
  <c r="Q3092" i="11"/>
  <c r="R3092" i="11"/>
  <c r="S3092" i="11"/>
  <c r="T3092" i="11"/>
  <c r="P3093" i="11"/>
  <c r="Q3093" i="11"/>
  <c r="R3093" i="11"/>
  <c r="S3093" i="11"/>
  <c r="T3093" i="11"/>
  <c r="P3094" i="11"/>
  <c r="Q3094" i="11"/>
  <c r="R3094" i="11"/>
  <c r="S3094" i="11"/>
  <c r="T3094" i="11"/>
  <c r="P3095" i="11"/>
  <c r="Q3095" i="11"/>
  <c r="R3095" i="11"/>
  <c r="S3095" i="11"/>
  <c r="T3095" i="11"/>
  <c r="P3096" i="11"/>
  <c r="Q3096" i="11"/>
  <c r="R3096" i="11"/>
  <c r="S3096" i="11"/>
  <c r="T3096" i="11"/>
  <c r="P3097" i="11"/>
  <c r="Q3097" i="11"/>
  <c r="R3097" i="11"/>
  <c r="S3097" i="11"/>
  <c r="T3097" i="11"/>
  <c r="P3098" i="11"/>
  <c r="Q3098" i="11"/>
  <c r="R3098" i="11"/>
  <c r="S3098" i="11"/>
  <c r="T3098" i="11"/>
  <c r="P3099" i="11"/>
  <c r="Q3099" i="11"/>
  <c r="R3099" i="11"/>
  <c r="S3099" i="11"/>
  <c r="T3099" i="11"/>
  <c r="P3100" i="11"/>
  <c r="Q3100" i="11"/>
  <c r="R3100" i="11"/>
  <c r="S3100" i="11"/>
  <c r="T3100" i="11"/>
  <c r="P3101" i="11"/>
  <c r="Q3101" i="11"/>
  <c r="R3101" i="11"/>
  <c r="S3101" i="11"/>
  <c r="T3101" i="11"/>
  <c r="P3102" i="11"/>
  <c r="Q3102" i="11"/>
  <c r="R3102" i="11"/>
  <c r="S3102" i="11"/>
  <c r="T3102" i="11"/>
  <c r="P3103" i="11"/>
  <c r="Q3103" i="11"/>
  <c r="R3103" i="11"/>
  <c r="S3103" i="11"/>
  <c r="T3103" i="11"/>
  <c r="P3104" i="11"/>
  <c r="Q3104" i="11"/>
  <c r="R3104" i="11"/>
  <c r="S3104" i="11"/>
  <c r="T3104" i="11"/>
  <c r="P3105" i="11"/>
  <c r="Q3105" i="11"/>
  <c r="R3105" i="11"/>
  <c r="S3105" i="11"/>
  <c r="T3105" i="11"/>
  <c r="P3106" i="11"/>
  <c r="Q3106" i="11"/>
  <c r="R3106" i="11"/>
  <c r="S3106" i="11"/>
  <c r="T3106" i="11"/>
  <c r="P3107" i="11"/>
  <c r="Q3107" i="11"/>
  <c r="R3107" i="11"/>
  <c r="S3107" i="11"/>
  <c r="T3107" i="11"/>
  <c r="P3108" i="11"/>
  <c r="Q3108" i="11"/>
  <c r="R3108" i="11"/>
  <c r="S3108" i="11"/>
  <c r="T3108" i="11"/>
  <c r="P3109" i="11"/>
  <c r="Q3109" i="11"/>
  <c r="R3109" i="11"/>
  <c r="S3109" i="11"/>
  <c r="T3109" i="11"/>
  <c r="P3110" i="11"/>
  <c r="Q3110" i="11"/>
  <c r="R3110" i="11"/>
  <c r="S3110" i="11"/>
  <c r="T3110" i="11"/>
  <c r="P3111" i="11"/>
  <c r="Q3111" i="11"/>
  <c r="R3111" i="11"/>
  <c r="S3111" i="11"/>
  <c r="T3111" i="11"/>
  <c r="P3112" i="11"/>
  <c r="Q3112" i="11"/>
  <c r="R3112" i="11"/>
  <c r="S3112" i="11"/>
  <c r="T3112" i="11"/>
  <c r="P3113" i="11"/>
  <c r="Q3113" i="11"/>
  <c r="R3113" i="11"/>
  <c r="S3113" i="11"/>
  <c r="T3113" i="11"/>
  <c r="P3114" i="11"/>
  <c r="Q3114" i="11"/>
  <c r="R3114" i="11"/>
  <c r="S3114" i="11"/>
  <c r="T3114" i="11"/>
  <c r="P3115" i="11"/>
  <c r="Q3115" i="11"/>
  <c r="R3115" i="11"/>
  <c r="S3115" i="11"/>
  <c r="T3115" i="11"/>
  <c r="P3116" i="11"/>
  <c r="Q3116" i="11"/>
  <c r="R3116" i="11"/>
  <c r="S3116" i="11"/>
  <c r="T3116" i="11"/>
  <c r="P3117" i="11"/>
  <c r="Q3117" i="11"/>
  <c r="R3117" i="11"/>
  <c r="S3117" i="11"/>
  <c r="T3117" i="11"/>
  <c r="P3118" i="11"/>
  <c r="Q3118" i="11"/>
  <c r="R3118" i="11"/>
  <c r="S3118" i="11"/>
  <c r="T3118" i="11"/>
  <c r="P3119" i="11"/>
  <c r="Q3119" i="11"/>
  <c r="R3119" i="11"/>
  <c r="S3119" i="11"/>
  <c r="T3119" i="11"/>
  <c r="P3120" i="11"/>
  <c r="Q3120" i="11"/>
  <c r="R3120" i="11"/>
  <c r="S3120" i="11"/>
  <c r="T3120" i="11"/>
  <c r="P3121" i="11"/>
  <c r="Q3121" i="11"/>
  <c r="R3121" i="11"/>
  <c r="S3121" i="11"/>
  <c r="T3121" i="11"/>
  <c r="P3122" i="11"/>
  <c r="Q3122" i="11"/>
  <c r="R3122" i="11"/>
  <c r="S3122" i="11"/>
  <c r="T3122" i="11"/>
  <c r="P3123" i="11"/>
  <c r="Q3123" i="11"/>
  <c r="R3123" i="11"/>
  <c r="S3123" i="11"/>
  <c r="T3123" i="11"/>
  <c r="P3124" i="11"/>
  <c r="Q3124" i="11"/>
  <c r="R3124" i="11"/>
  <c r="S3124" i="11"/>
  <c r="T3124" i="11"/>
  <c r="P3125" i="11"/>
  <c r="Q3125" i="11"/>
  <c r="R3125" i="11"/>
  <c r="S3125" i="11"/>
  <c r="T3125" i="11"/>
  <c r="P3126" i="11"/>
  <c r="Q3126" i="11"/>
  <c r="R3126" i="11"/>
  <c r="S3126" i="11"/>
  <c r="T3126" i="11"/>
  <c r="P3127" i="11"/>
  <c r="Q3127" i="11"/>
  <c r="R3127" i="11"/>
  <c r="S3127" i="11"/>
  <c r="T3127" i="11"/>
  <c r="P3128" i="11"/>
  <c r="Q3128" i="11"/>
  <c r="R3128" i="11"/>
  <c r="S3128" i="11"/>
  <c r="T3128" i="11"/>
  <c r="P3129" i="11"/>
  <c r="Q3129" i="11"/>
  <c r="R3129" i="11"/>
  <c r="S3129" i="11"/>
  <c r="T3129" i="11"/>
  <c r="P3130" i="11"/>
  <c r="Q3130" i="11"/>
  <c r="R3130" i="11"/>
  <c r="S3130" i="11"/>
  <c r="T3130" i="11"/>
  <c r="P3131" i="11"/>
  <c r="Q3131" i="11"/>
  <c r="R3131" i="11"/>
  <c r="S3131" i="11"/>
  <c r="T3131" i="11"/>
  <c r="P3132" i="11"/>
  <c r="Q3132" i="11"/>
  <c r="R3132" i="11"/>
  <c r="S3132" i="11"/>
  <c r="T3132" i="11"/>
  <c r="P3133" i="11"/>
  <c r="Q3133" i="11"/>
  <c r="R3133" i="11"/>
  <c r="S3133" i="11"/>
  <c r="T3133" i="11"/>
  <c r="P3134" i="11"/>
  <c r="Q3134" i="11"/>
  <c r="R3134" i="11"/>
  <c r="S3134" i="11"/>
  <c r="T3134" i="11"/>
  <c r="P3135" i="11"/>
  <c r="Q3135" i="11"/>
  <c r="R3135" i="11"/>
  <c r="S3135" i="11"/>
  <c r="T3135" i="11"/>
  <c r="P3136" i="11"/>
  <c r="Q3136" i="11"/>
  <c r="R3136" i="11"/>
  <c r="S3136" i="11"/>
  <c r="T3136" i="11"/>
  <c r="P3137" i="11"/>
  <c r="Q3137" i="11"/>
  <c r="R3137" i="11"/>
  <c r="S3137" i="11"/>
  <c r="T3137" i="11"/>
  <c r="P3138" i="11"/>
  <c r="Q3138" i="11"/>
  <c r="R3138" i="11"/>
  <c r="S3138" i="11"/>
  <c r="T3138" i="11"/>
  <c r="P3139" i="11"/>
  <c r="Q3139" i="11"/>
  <c r="R3139" i="11"/>
  <c r="S3139" i="11"/>
  <c r="T3139" i="11"/>
  <c r="P3140" i="11"/>
  <c r="Q3140" i="11"/>
  <c r="R3140" i="11"/>
  <c r="S3140" i="11"/>
  <c r="T3140" i="11"/>
  <c r="P3141" i="11"/>
  <c r="Q3141" i="11"/>
  <c r="R3141" i="11"/>
  <c r="S3141" i="11"/>
  <c r="T3141" i="11"/>
  <c r="P3142" i="11"/>
  <c r="Q3142" i="11"/>
  <c r="R3142" i="11"/>
  <c r="S3142" i="11"/>
  <c r="T3142" i="11"/>
  <c r="P3143" i="11"/>
  <c r="Q3143" i="11"/>
  <c r="R3143" i="11"/>
  <c r="S3143" i="11"/>
  <c r="T3143" i="11"/>
  <c r="P3144" i="11"/>
  <c r="Q3144" i="11"/>
  <c r="R3144" i="11"/>
  <c r="S3144" i="11"/>
  <c r="T3144" i="11"/>
  <c r="P3145" i="11"/>
  <c r="Q3145" i="11"/>
  <c r="R3145" i="11"/>
  <c r="S3145" i="11"/>
  <c r="T3145" i="11"/>
  <c r="P3146" i="11"/>
  <c r="Q3146" i="11"/>
  <c r="R3146" i="11"/>
  <c r="S3146" i="11"/>
  <c r="T3146" i="11"/>
  <c r="P3147" i="11"/>
  <c r="Q3147" i="11"/>
  <c r="R3147" i="11"/>
  <c r="S3147" i="11"/>
  <c r="T3147" i="11"/>
  <c r="P3148" i="11"/>
  <c r="Q3148" i="11"/>
  <c r="R3148" i="11"/>
  <c r="S3148" i="11"/>
  <c r="T3148" i="11"/>
  <c r="P3149" i="11"/>
  <c r="Q3149" i="11"/>
  <c r="R3149" i="11"/>
  <c r="S3149" i="11"/>
  <c r="T3149" i="11"/>
  <c r="P3150" i="11"/>
  <c r="Q3150" i="11"/>
  <c r="R3150" i="11"/>
  <c r="S3150" i="11"/>
  <c r="T3150" i="11"/>
  <c r="P3151" i="11"/>
  <c r="Q3151" i="11"/>
  <c r="R3151" i="11"/>
  <c r="S3151" i="11"/>
  <c r="T3151" i="11"/>
  <c r="P3152" i="11"/>
  <c r="Q3152" i="11"/>
  <c r="R3152" i="11"/>
  <c r="S3152" i="11"/>
  <c r="T3152" i="11"/>
  <c r="P3153" i="11"/>
  <c r="Q3153" i="11"/>
  <c r="R3153" i="11"/>
  <c r="S3153" i="11"/>
  <c r="T3153" i="11"/>
  <c r="P3154" i="11"/>
  <c r="Q3154" i="11"/>
  <c r="R3154" i="11"/>
  <c r="S3154" i="11"/>
  <c r="T3154" i="11"/>
  <c r="P3155" i="11"/>
  <c r="Q3155" i="11"/>
  <c r="R3155" i="11"/>
  <c r="S3155" i="11"/>
  <c r="T3155" i="11"/>
  <c r="P3156" i="11"/>
  <c r="Q3156" i="11"/>
  <c r="R3156" i="11"/>
  <c r="S3156" i="11"/>
  <c r="T3156" i="11"/>
  <c r="P3157" i="11"/>
  <c r="Q3157" i="11"/>
  <c r="R3157" i="11"/>
  <c r="S3157" i="11"/>
  <c r="T3157" i="11"/>
  <c r="P3158" i="11"/>
  <c r="Q3158" i="11"/>
  <c r="R3158" i="11"/>
  <c r="S3158" i="11"/>
  <c r="T3158" i="11"/>
  <c r="P3159" i="11"/>
  <c r="Q3159" i="11"/>
  <c r="R3159" i="11"/>
  <c r="S3159" i="11"/>
  <c r="T3159" i="11"/>
  <c r="P3160" i="11"/>
  <c r="Q3160" i="11"/>
  <c r="R3160" i="11"/>
  <c r="S3160" i="11"/>
  <c r="T3160" i="11"/>
  <c r="P3161" i="11"/>
  <c r="Q3161" i="11"/>
  <c r="R3161" i="11"/>
  <c r="S3161" i="11"/>
  <c r="T3161" i="11"/>
  <c r="P3162" i="11"/>
  <c r="Q3162" i="11"/>
  <c r="R3162" i="11"/>
  <c r="S3162" i="11"/>
  <c r="T3162" i="11"/>
  <c r="P3163" i="11"/>
  <c r="Q3163" i="11"/>
  <c r="R3163" i="11"/>
  <c r="S3163" i="11"/>
  <c r="T3163" i="11"/>
  <c r="P3164" i="11"/>
  <c r="Q3164" i="11"/>
  <c r="R3164" i="11"/>
  <c r="S3164" i="11"/>
  <c r="T3164" i="11"/>
  <c r="P3165" i="11"/>
  <c r="Q3165" i="11"/>
  <c r="R3165" i="11"/>
  <c r="S3165" i="11"/>
  <c r="T3165" i="11"/>
  <c r="P3166" i="11"/>
  <c r="Q3166" i="11"/>
  <c r="R3166" i="11"/>
  <c r="S3166" i="11"/>
  <c r="T3166" i="11"/>
  <c r="P3167" i="11"/>
  <c r="Q3167" i="11"/>
  <c r="R3167" i="11"/>
  <c r="S3167" i="11"/>
  <c r="T3167" i="11"/>
  <c r="P3168" i="11"/>
  <c r="Q3168" i="11"/>
  <c r="R3168" i="11"/>
  <c r="S3168" i="11"/>
  <c r="T3168" i="11"/>
  <c r="P3169" i="11"/>
  <c r="Q3169" i="11"/>
  <c r="R3169" i="11"/>
  <c r="S3169" i="11"/>
  <c r="T3169" i="11"/>
  <c r="P3170" i="11"/>
  <c r="Q3170" i="11"/>
  <c r="R3170" i="11"/>
  <c r="S3170" i="11"/>
  <c r="T3170" i="11"/>
  <c r="P3171" i="11"/>
  <c r="Q3171" i="11"/>
  <c r="R3171" i="11"/>
  <c r="S3171" i="11"/>
  <c r="T3171" i="11"/>
  <c r="P3172" i="11"/>
  <c r="Q3172" i="11"/>
  <c r="R3172" i="11"/>
  <c r="S3172" i="11"/>
  <c r="T3172" i="11"/>
  <c r="P3173" i="11"/>
  <c r="Q3173" i="11"/>
  <c r="R3173" i="11"/>
  <c r="S3173" i="11"/>
  <c r="T3173" i="11"/>
  <c r="P3174" i="11"/>
  <c r="Q3174" i="11"/>
  <c r="R3174" i="11"/>
  <c r="S3174" i="11"/>
  <c r="T3174" i="11"/>
  <c r="P3175" i="11"/>
  <c r="Q3175" i="11"/>
  <c r="R3175" i="11"/>
  <c r="S3175" i="11"/>
  <c r="T3175" i="11"/>
  <c r="P3176" i="11"/>
  <c r="Q3176" i="11"/>
  <c r="R3176" i="11"/>
  <c r="S3176" i="11"/>
  <c r="T3176" i="11"/>
  <c r="P3177" i="11"/>
  <c r="Q3177" i="11"/>
  <c r="R3177" i="11"/>
  <c r="S3177" i="11"/>
  <c r="T3177" i="11"/>
  <c r="P3178" i="11"/>
  <c r="Q3178" i="11"/>
  <c r="R3178" i="11"/>
  <c r="S3178" i="11"/>
  <c r="T3178" i="11"/>
  <c r="P3179" i="11"/>
  <c r="Q3179" i="11"/>
  <c r="R3179" i="11"/>
  <c r="S3179" i="11"/>
  <c r="T3179" i="11"/>
  <c r="P3180" i="11"/>
  <c r="Q3180" i="11"/>
  <c r="R3180" i="11"/>
  <c r="S3180" i="11"/>
  <c r="T3180" i="11"/>
  <c r="P3181" i="11"/>
  <c r="Q3181" i="11"/>
  <c r="R3181" i="11"/>
  <c r="S3181" i="11"/>
  <c r="T3181" i="11"/>
  <c r="P3182" i="11"/>
  <c r="Q3182" i="11"/>
  <c r="R3182" i="11"/>
  <c r="S3182" i="11"/>
  <c r="T3182" i="11"/>
  <c r="P3183" i="11"/>
  <c r="Q3183" i="11"/>
  <c r="R3183" i="11"/>
  <c r="S3183" i="11"/>
  <c r="T3183" i="11"/>
  <c r="P3184" i="11"/>
  <c r="Q3184" i="11"/>
  <c r="R3184" i="11"/>
  <c r="S3184" i="11"/>
  <c r="T3184" i="11"/>
  <c r="P3185" i="11"/>
  <c r="Q3185" i="11"/>
  <c r="R3185" i="11"/>
  <c r="S3185" i="11"/>
  <c r="T3185" i="11"/>
  <c r="P3186" i="11"/>
  <c r="Q3186" i="11"/>
  <c r="R3186" i="11"/>
  <c r="S3186" i="11"/>
  <c r="T3186" i="11"/>
  <c r="P3187" i="11"/>
  <c r="Q3187" i="11"/>
  <c r="R3187" i="11"/>
  <c r="S3187" i="11"/>
  <c r="T3187" i="11"/>
  <c r="P3188" i="11"/>
  <c r="Q3188" i="11"/>
  <c r="R3188" i="11"/>
  <c r="S3188" i="11"/>
  <c r="T3188" i="11"/>
  <c r="P3189" i="11"/>
  <c r="Q3189" i="11"/>
  <c r="R3189" i="11"/>
  <c r="S3189" i="11"/>
  <c r="T3189" i="11"/>
  <c r="P3190" i="11"/>
  <c r="Q3190" i="11"/>
  <c r="R3190" i="11"/>
  <c r="S3190" i="11"/>
  <c r="T3190" i="11"/>
  <c r="P3191" i="11"/>
  <c r="Q3191" i="11"/>
  <c r="R3191" i="11"/>
  <c r="S3191" i="11"/>
  <c r="T3191" i="11"/>
  <c r="P3192" i="11"/>
  <c r="Q3192" i="11"/>
  <c r="R3192" i="11"/>
  <c r="S3192" i="11"/>
  <c r="T3192" i="11"/>
  <c r="P3193" i="11"/>
  <c r="Q3193" i="11"/>
  <c r="R3193" i="11"/>
  <c r="S3193" i="11"/>
  <c r="T3193" i="11"/>
  <c r="P3194" i="11"/>
  <c r="Q3194" i="11"/>
  <c r="R3194" i="11"/>
  <c r="S3194" i="11"/>
  <c r="T3194" i="11"/>
  <c r="P3195" i="11"/>
  <c r="Q3195" i="11"/>
  <c r="R3195" i="11"/>
  <c r="S3195" i="11"/>
  <c r="T3195" i="11"/>
  <c r="P3196" i="11"/>
  <c r="Q3196" i="11"/>
  <c r="R3196" i="11"/>
  <c r="S3196" i="11"/>
  <c r="T3196" i="11"/>
  <c r="P3197" i="11"/>
  <c r="Q3197" i="11"/>
  <c r="R3197" i="11"/>
  <c r="S3197" i="11"/>
  <c r="T3197" i="11"/>
  <c r="P3198" i="11"/>
  <c r="Q3198" i="11"/>
  <c r="R3198" i="11"/>
  <c r="S3198" i="11"/>
  <c r="T3198" i="11"/>
  <c r="P3199" i="11"/>
  <c r="Q3199" i="11"/>
  <c r="R3199" i="11"/>
  <c r="S3199" i="11"/>
  <c r="T3199" i="11"/>
  <c r="P3200" i="11"/>
  <c r="Q3200" i="11"/>
  <c r="R3200" i="11"/>
  <c r="S3200" i="11"/>
  <c r="T3200" i="11"/>
  <c r="P3201" i="11"/>
  <c r="Q3201" i="11"/>
  <c r="R3201" i="11"/>
  <c r="S3201" i="11"/>
  <c r="T3201" i="11"/>
  <c r="P3202" i="11"/>
  <c r="Q3202" i="11"/>
  <c r="R3202" i="11"/>
  <c r="S3202" i="11"/>
  <c r="T3202" i="11"/>
  <c r="P3203" i="11"/>
  <c r="Q3203" i="11"/>
  <c r="R3203" i="11"/>
  <c r="S3203" i="11"/>
  <c r="T3203" i="11"/>
  <c r="P3204" i="11"/>
  <c r="Q3204" i="11"/>
  <c r="R3204" i="11"/>
  <c r="S3204" i="11"/>
  <c r="T3204" i="11"/>
  <c r="P3205" i="11"/>
  <c r="Q3205" i="11"/>
  <c r="R3205" i="11"/>
  <c r="S3205" i="11"/>
  <c r="T3205" i="11"/>
  <c r="P3206" i="11"/>
  <c r="Q3206" i="11"/>
  <c r="R3206" i="11"/>
  <c r="S3206" i="11"/>
  <c r="T3206" i="11"/>
  <c r="P3207" i="11"/>
  <c r="Q3207" i="11"/>
  <c r="R3207" i="11"/>
  <c r="S3207" i="11"/>
  <c r="T3207" i="11"/>
  <c r="P3208" i="11"/>
  <c r="Q3208" i="11"/>
  <c r="R3208" i="11"/>
  <c r="S3208" i="11"/>
  <c r="T3208" i="11"/>
  <c r="P3209" i="11"/>
  <c r="Q3209" i="11"/>
  <c r="R3209" i="11"/>
  <c r="S3209" i="11"/>
  <c r="T3209" i="11"/>
  <c r="P3210" i="11"/>
  <c r="Q3210" i="11"/>
  <c r="R3210" i="11"/>
  <c r="S3210" i="11"/>
  <c r="T3210" i="11"/>
  <c r="P3211" i="11"/>
  <c r="Q3211" i="11"/>
  <c r="R3211" i="11"/>
  <c r="S3211" i="11"/>
  <c r="T3211" i="11"/>
  <c r="P3212" i="11"/>
  <c r="Q3212" i="11"/>
  <c r="R3212" i="11"/>
  <c r="S3212" i="11"/>
  <c r="T3212" i="11"/>
  <c r="P3213" i="11"/>
  <c r="Q3213" i="11"/>
  <c r="R3213" i="11"/>
  <c r="S3213" i="11"/>
  <c r="T3213" i="11"/>
  <c r="P3214" i="11"/>
  <c r="Q3214" i="11"/>
  <c r="R3214" i="11"/>
  <c r="S3214" i="11"/>
  <c r="T3214" i="11"/>
  <c r="P3215" i="11"/>
  <c r="Q3215" i="11"/>
  <c r="R3215" i="11"/>
  <c r="S3215" i="11"/>
  <c r="T3215" i="11"/>
  <c r="P3216" i="11"/>
  <c r="Q3216" i="11"/>
  <c r="R3216" i="11"/>
  <c r="S3216" i="11"/>
  <c r="T3216" i="11"/>
  <c r="P3217" i="11"/>
  <c r="Q3217" i="11"/>
  <c r="R3217" i="11"/>
  <c r="S3217" i="11"/>
  <c r="T3217" i="11"/>
  <c r="P3218" i="11"/>
  <c r="Q3218" i="11"/>
  <c r="R3218" i="11"/>
  <c r="S3218" i="11"/>
  <c r="T3218" i="11"/>
  <c r="P3219" i="11"/>
  <c r="Q3219" i="11"/>
  <c r="R3219" i="11"/>
  <c r="S3219" i="11"/>
  <c r="T3219" i="11"/>
  <c r="P3220" i="11"/>
  <c r="Q3220" i="11"/>
  <c r="R3220" i="11"/>
  <c r="S3220" i="11"/>
  <c r="T3220" i="11"/>
  <c r="P3221" i="11"/>
  <c r="Q3221" i="11"/>
  <c r="R3221" i="11"/>
  <c r="S3221" i="11"/>
  <c r="T3221" i="11"/>
  <c r="P3222" i="11"/>
  <c r="Q3222" i="11"/>
  <c r="R3222" i="11"/>
  <c r="S3222" i="11"/>
  <c r="T3222" i="11"/>
  <c r="P3223" i="11"/>
  <c r="Q3223" i="11"/>
  <c r="R3223" i="11"/>
  <c r="S3223" i="11"/>
  <c r="T3223" i="11"/>
  <c r="P3224" i="11"/>
  <c r="Q3224" i="11"/>
  <c r="R3224" i="11"/>
  <c r="S3224" i="11"/>
  <c r="T3224" i="11"/>
  <c r="P3225" i="11"/>
  <c r="Q3225" i="11"/>
  <c r="R3225" i="11"/>
  <c r="S3225" i="11"/>
  <c r="T3225" i="11"/>
  <c r="P3226" i="11"/>
  <c r="Q3226" i="11"/>
  <c r="R3226" i="11"/>
  <c r="S3226" i="11"/>
  <c r="T3226" i="11"/>
  <c r="P3227" i="11"/>
  <c r="Q3227" i="11"/>
  <c r="R3227" i="11"/>
  <c r="S3227" i="11"/>
  <c r="T3227" i="11"/>
  <c r="P3228" i="11"/>
  <c r="Q3228" i="11"/>
  <c r="R3228" i="11"/>
  <c r="S3228" i="11"/>
  <c r="T3228" i="11"/>
  <c r="P3229" i="11"/>
  <c r="Q3229" i="11"/>
  <c r="R3229" i="11"/>
  <c r="S3229" i="11"/>
  <c r="T3229" i="11"/>
  <c r="P3230" i="11"/>
  <c r="Q3230" i="11"/>
  <c r="R3230" i="11"/>
  <c r="S3230" i="11"/>
  <c r="T3230" i="11"/>
  <c r="P3231" i="11"/>
  <c r="Q3231" i="11"/>
  <c r="R3231" i="11"/>
  <c r="S3231" i="11"/>
  <c r="T3231" i="11"/>
  <c r="P3232" i="11"/>
  <c r="Q3232" i="11"/>
  <c r="R3232" i="11"/>
  <c r="S3232" i="11"/>
  <c r="T3232" i="11"/>
  <c r="P3233" i="11"/>
  <c r="Q3233" i="11"/>
  <c r="R3233" i="11"/>
  <c r="S3233" i="11"/>
  <c r="T3233" i="11"/>
  <c r="P3234" i="11"/>
  <c r="Q3234" i="11"/>
  <c r="R3234" i="11"/>
  <c r="S3234" i="11"/>
  <c r="T3234" i="11"/>
  <c r="P3235" i="11"/>
  <c r="Q3235" i="11"/>
  <c r="R3235" i="11"/>
  <c r="S3235" i="11"/>
  <c r="T3235" i="11"/>
  <c r="P3236" i="11"/>
  <c r="Q3236" i="11"/>
  <c r="R3236" i="11"/>
  <c r="S3236" i="11"/>
  <c r="T3236" i="11"/>
  <c r="P3237" i="11"/>
  <c r="Q3237" i="11"/>
  <c r="R3237" i="11"/>
  <c r="S3237" i="11"/>
  <c r="T3237" i="11"/>
  <c r="P3238" i="11"/>
  <c r="Q3238" i="11"/>
  <c r="R3238" i="11"/>
  <c r="S3238" i="11"/>
  <c r="T3238" i="11"/>
  <c r="P3239" i="11"/>
  <c r="Q3239" i="11"/>
  <c r="R3239" i="11"/>
  <c r="S3239" i="11"/>
  <c r="T3239" i="11"/>
  <c r="P3240" i="11"/>
  <c r="Q3240" i="11"/>
  <c r="R3240" i="11"/>
  <c r="S3240" i="11"/>
  <c r="T3240" i="11"/>
  <c r="P3241" i="11"/>
  <c r="Q3241" i="11"/>
  <c r="R3241" i="11"/>
  <c r="S3241" i="11"/>
  <c r="T3241" i="11"/>
  <c r="P3242" i="11"/>
  <c r="Q3242" i="11"/>
  <c r="R3242" i="11"/>
  <c r="S3242" i="11"/>
  <c r="T3242" i="11"/>
  <c r="P3243" i="11"/>
  <c r="Q3243" i="11"/>
  <c r="R3243" i="11"/>
  <c r="S3243" i="11"/>
  <c r="T3243" i="11"/>
  <c r="P3244" i="11"/>
  <c r="Q3244" i="11"/>
  <c r="R3244" i="11"/>
  <c r="S3244" i="11"/>
  <c r="T3244" i="11"/>
  <c r="P3245" i="11"/>
  <c r="Q3245" i="11"/>
  <c r="R3245" i="11"/>
  <c r="S3245" i="11"/>
  <c r="T3245" i="11"/>
  <c r="P3246" i="11"/>
  <c r="Q3246" i="11"/>
  <c r="R3246" i="11"/>
  <c r="S3246" i="11"/>
  <c r="T3246" i="11"/>
  <c r="P3247" i="11"/>
  <c r="Q3247" i="11"/>
  <c r="R3247" i="11"/>
  <c r="S3247" i="11"/>
  <c r="T3247" i="11"/>
  <c r="P3248" i="11"/>
  <c r="Q3248" i="11"/>
  <c r="R3248" i="11"/>
  <c r="S3248" i="11"/>
  <c r="T3248" i="11"/>
  <c r="P3249" i="11"/>
  <c r="Q3249" i="11"/>
  <c r="R3249" i="11"/>
  <c r="S3249" i="11"/>
  <c r="T3249" i="11"/>
  <c r="P3250" i="11"/>
  <c r="Q3250" i="11"/>
  <c r="R3250" i="11"/>
  <c r="S3250" i="11"/>
  <c r="T3250" i="11"/>
  <c r="P3251" i="11"/>
  <c r="Q3251" i="11"/>
  <c r="R3251" i="11"/>
  <c r="S3251" i="11"/>
  <c r="T3251" i="11"/>
  <c r="P3252" i="11"/>
  <c r="Q3252" i="11"/>
  <c r="R3252" i="11"/>
  <c r="S3252" i="11"/>
  <c r="T3252" i="11"/>
  <c r="P3253" i="11"/>
  <c r="Q3253" i="11"/>
  <c r="R3253" i="11"/>
  <c r="S3253" i="11"/>
  <c r="T3253" i="11"/>
  <c r="P3254" i="11"/>
  <c r="Q3254" i="11"/>
  <c r="R3254" i="11"/>
  <c r="S3254" i="11"/>
  <c r="T3254" i="11"/>
  <c r="P3255" i="11"/>
  <c r="Q3255" i="11"/>
  <c r="R3255" i="11"/>
  <c r="S3255" i="11"/>
  <c r="T3255" i="11"/>
  <c r="P3256" i="11"/>
  <c r="Q3256" i="11"/>
  <c r="R3256" i="11"/>
  <c r="S3256" i="11"/>
  <c r="T3256" i="11"/>
  <c r="P3257" i="11"/>
  <c r="Q3257" i="11"/>
  <c r="R3257" i="11"/>
  <c r="S3257" i="11"/>
  <c r="T3257" i="11"/>
  <c r="P3258" i="11"/>
  <c r="Q3258" i="11"/>
  <c r="R3258" i="11"/>
  <c r="S3258" i="11"/>
  <c r="T3258" i="11"/>
  <c r="P3259" i="11"/>
  <c r="Q3259" i="11"/>
  <c r="R3259" i="11"/>
  <c r="S3259" i="11"/>
  <c r="T3259" i="11"/>
  <c r="P3260" i="11"/>
  <c r="Q3260" i="11"/>
  <c r="R3260" i="11"/>
  <c r="S3260" i="11"/>
  <c r="T3260" i="11"/>
  <c r="P3261" i="11"/>
  <c r="Q3261" i="11"/>
  <c r="R3261" i="11"/>
  <c r="S3261" i="11"/>
  <c r="T3261" i="11"/>
  <c r="P3262" i="11"/>
  <c r="Q3262" i="11"/>
  <c r="R3262" i="11"/>
  <c r="S3262" i="11"/>
  <c r="T3262" i="11"/>
  <c r="P3263" i="11"/>
  <c r="Q3263" i="11"/>
  <c r="R3263" i="11"/>
  <c r="S3263" i="11"/>
  <c r="T3263" i="11"/>
  <c r="P3264" i="11"/>
  <c r="Q3264" i="11"/>
  <c r="R3264" i="11"/>
  <c r="S3264" i="11"/>
  <c r="T3264" i="11"/>
  <c r="P3265" i="11"/>
  <c r="Q3265" i="11"/>
  <c r="R3265" i="11"/>
  <c r="S3265" i="11"/>
  <c r="T3265" i="11"/>
  <c r="P3266" i="11"/>
  <c r="Q3266" i="11"/>
  <c r="R3266" i="11"/>
  <c r="S3266" i="11"/>
  <c r="T3266" i="11"/>
  <c r="P3267" i="11"/>
  <c r="Q3267" i="11"/>
  <c r="R3267" i="11"/>
  <c r="S3267" i="11"/>
  <c r="T3267" i="11"/>
  <c r="P3268" i="11"/>
  <c r="Q3268" i="11"/>
  <c r="R3268" i="11"/>
  <c r="S3268" i="11"/>
  <c r="T3268" i="11"/>
  <c r="P3269" i="11"/>
  <c r="Q3269" i="11"/>
  <c r="R3269" i="11"/>
  <c r="S3269" i="11"/>
  <c r="T3269" i="11"/>
  <c r="P3270" i="11"/>
  <c r="Q3270" i="11"/>
  <c r="R3270" i="11"/>
  <c r="S3270" i="11"/>
  <c r="T3270" i="11"/>
  <c r="P3271" i="11"/>
  <c r="Q3271" i="11"/>
  <c r="R3271" i="11"/>
  <c r="S3271" i="11"/>
  <c r="T3271" i="11"/>
  <c r="P3272" i="11"/>
  <c r="Q3272" i="11"/>
  <c r="R3272" i="11"/>
  <c r="S3272" i="11"/>
  <c r="T3272" i="11"/>
  <c r="P3273" i="11"/>
  <c r="Q3273" i="11"/>
  <c r="R3273" i="11"/>
  <c r="S3273" i="11"/>
  <c r="T3273" i="11"/>
  <c r="P3274" i="11"/>
  <c r="Q3274" i="11"/>
  <c r="R3274" i="11"/>
  <c r="S3274" i="11"/>
  <c r="T3274" i="11"/>
  <c r="P3275" i="11"/>
  <c r="Q3275" i="11"/>
  <c r="R3275" i="11"/>
  <c r="S3275" i="11"/>
  <c r="T3275" i="11"/>
  <c r="P3276" i="11"/>
  <c r="Q3276" i="11"/>
  <c r="R3276" i="11"/>
  <c r="S3276" i="11"/>
  <c r="T3276" i="11"/>
  <c r="P3277" i="11"/>
  <c r="Q3277" i="11"/>
  <c r="R3277" i="11"/>
  <c r="S3277" i="11"/>
  <c r="T3277" i="11"/>
  <c r="P3278" i="11"/>
  <c r="Q3278" i="11"/>
  <c r="R3278" i="11"/>
  <c r="S3278" i="11"/>
  <c r="T3278" i="11"/>
  <c r="P3279" i="11"/>
  <c r="Q3279" i="11"/>
  <c r="R3279" i="11"/>
  <c r="S3279" i="11"/>
  <c r="T3279" i="11"/>
  <c r="P3280" i="11"/>
  <c r="Q3280" i="11"/>
  <c r="R3280" i="11"/>
  <c r="S3280" i="11"/>
  <c r="T3280" i="11"/>
  <c r="P3281" i="11"/>
  <c r="Q3281" i="11"/>
  <c r="R3281" i="11"/>
  <c r="S3281" i="11"/>
  <c r="T3281" i="11"/>
  <c r="P3282" i="11"/>
  <c r="Q3282" i="11"/>
  <c r="R3282" i="11"/>
  <c r="S3282" i="11"/>
  <c r="T3282" i="11"/>
  <c r="P3283" i="11"/>
  <c r="Q3283" i="11"/>
  <c r="R3283" i="11"/>
  <c r="S3283" i="11"/>
  <c r="T3283" i="11"/>
  <c r="P3284" i="11"/>
  <c r="Q3284" i="11"/>
  <c r="R3284" i="11"/>
  <c r="S3284" i="11"/>
  <c r="T3284" i="11"/>
  <c r="P3285" i="11"/>
  <c r="Q3285" i="11"/>
  <c r="R3285" i="11"/>
  <c r="S3285" i="11"/>
  <c r="T3285" i="11"/>
  <c r="P3286" i="11"/>
  <c r="Q3286" i="11"/>
  <c r="R3286" i="11"/>
  <c r="S3286" i="11"/>
  <c r="T3286" i="11"/>
  <c r="P3287" i="11"/>
  <c r="Q3287" i="11"/>
  <c r="R3287" i="11"/>
  <c r="S3287" i="11"/>
  <c r="T3287" i="11"/>
  <c r="P3288" i="11"/>
  <c r="Q3288" i="11"/>
  <c r="R3288" i="11"/>
  <c r="S3288" i="11"/>
  <c r="T3288" i="11"/>
  <c r="P3289" i="11"/>
  <c r="Q3289" i="11"/>
  <c r="R3289" i="11"/>
  <c r="S3289" i="11"/>
  <c r="T3289" i="11"/>
  <c r="P3290" i="11"/>
  <c r="Q3290" i="11"/>
  <c r="R3290" i="11"/>
  <c r="S3290" i="11"/>
  <c r="T3290" i="11"/>
  <c r="P3291" i="11"/>
  <c r="Q3291" i="11"/>
  <c r="R3291" i="11"/>
  <c r="S3291" i="11"/>
  <c r="T3291" i="11"/>
  <c r="P3292" i="11"/>
  <c r="Q3292" i="11"/>
  <c r="R3292" i="11"/>
  <c r="S3292" i="11"/>
  <c r="T3292" i="11"/>
  <c r="P3293" i="11"/>
  <c r="Q3293" i="11"/>
  <c r="R3293" i="11"/>
  <c r="S3293" i="11"/>
  <c r="T3293" i="11"/>
  <c r="P3294" i="11"/>
  <c r="Q3294" i="11"/>
  <c r="R3294" i="11"/>
  <c r="S3294" i="11"/>
  <c r="T3294" i="11"/>
  <c r="P3295" i="11"/>
  <c r="Q3295" i="11"/>
  <c r="R3295" i="11"/>
  <c r="S3295" i="11"/>
  <c r="T3295" i="11"/>
  <c r="P3296" i="11"/>
  <c r="Q3296" i="11"/>
  <c r="R3296" i="11"/>
  <c r="S3296" i="11"/>
  <c r="T3296" i="11"/>
  <c r="P3297" i="11"/>
  <c r="Q3297" i="11"/>
  <c r="R3297" i="11"/>
  <c r="S3297" i="11"/>
  <c r="T3297" i="11"/>
  <c r="P3298" i="11"/>
  <c r="Q3298" i="11"/>
  <c r="R3298" i="11"/>
  <c r="S3298" i="11"/>
  <c r="T3298" i="11"/>
  <c r="P3299" i="11"/>
  <c r="Q3299" i="11"/>
  <c r="R3299" i="11"/>
  <c r="S3299" i="11"/>
  <c r="T3299" i="11"/>
  <c r="P3300" i="11"/>
  <c r="Q3300" i="11"/>
  <c r="R3300" i="11"/>
  <c r="S3300" i="11"/>
  <c r="T3300" i="11"/>
  <c r="P3301" i="11"/>
  <c r="Q3301" i="11"/>
  <c r="R3301" i="11"/>
  <c r="S3301" i="11"/>
  <c r="T3301" i="11"/>
  <c r="P3302" i="11"/>
  <c r="Q3302" i="11"/>
  <c r="R3302" i="11"/>
  <c r="S3302" i="11"/>
  <c r="T3302" i="11"/>
  <c r="P3303" i="11"/>
  <c r="Q3303" i="11"/>
  <c r="R3303" i="11"/>
  <c r="S3303" i="11"/>
  <c r="T3303" i="11"/>
  <c r="P3304" i="11"/>
  <c r="Q3304" i="11"/>
  <c r="R3304" i="11"/>
  <c r="S3304" i="11"/>
  <c r="T3304" i="11"/>
  <c r="P3305" i="11"/>
  <c r="Q3305" i="11"/>
  <c r="R3305" i="11"/>
  <c r="S3305" i="11"/>
  <c r="T3305" i="11"/>
  <c r="P3306" i="11"/>
  <c r="Q3306" i="11"/>
  <c r="R3306" i="11"/>
  <c r="S3306" i="11"/>
  <c r="T3306" i="11"/>
  <c r="P3307" i="11"/>
  <c r="Q3307" i="11"/>
  <c r="R3307" i="11"/>
  <c r="S3307" i="11"/>
  <c r="T3307" i="11"/>
  <c r="P3308" i="11"/>
  <c r="Q3308" i="11"/>
  <c r="R3308" i="11"/>
  <c r="S3308" i="11"/>
  <c r="T3308" i="11"/>
  <c r="P3309" i="11"/>
  <c r="Q3309" i="11"/>
  <c r="R3309" i="11"/>
  <c r="S3309" i="11"/>
  <c r="T3309" i="11"/>
  <c r="P3310" i="11"/>
  <c r="Q3310" i="11"/>
  <c r="R3310" i="11"/>
  <c r="S3310" i="11"/>
  <c r="T3310" i="11"/>
  <c r="P3311" i="11"/>
  <c r="Q3311" i="11"/>
  <c r="R3311" i="11"/>
  <c r="S3311" i="11"/>
  <c r="T3311" i="11"/>
  <c r="P3312" i="11"/>
  <c r="Q3312" i="11"/>
  <c r="R3312" i="11"/>
  <c r="S3312" i="11"/>
  <c r="T3312" i="11"/>
  <c r="P3313" i="11"/>
  <c r="Q3313" i="11"/>
  <c r="R3313" i="11"/>
  <c r="S3313" i="11"/>
  <c r="T3313" i="11"/>
  <c r="P3314" i="11"/>
  <c r="Q3314" i="11"/>
  <c r="R3314" i="11"/>
  <c r="S3314" i="11"/>
  <c r="T3314" i="11"/>
  <c r="P3315" i="11"/>
  <c r="Q3315" i="11"/>
  <c r="R3315" i="11"/>
  <c r="S3315" i="11"/>
  <c r="T3315" i="11"/>
  <c r="P3316" i="11"/>
  <c r="Q3316" i="11"/>
  <c r="R3316" i="11"/>
  <c r="S3316" i="11"/>
  <c r="T3316" i="11"/>
  <c r="P3317" i="11"/>
  <c r="Q3317" i="11"/>
  <c r="R3317" i="11"/>
  <c r="S3317" i="11"/>
  <c r="T3317" i="11"/>
  <c r="P3318" i="11"/>
  <c r="Q3318" i="11"/>
  <c r="R3318" i="11"/>
  <c r="S3318" i="11"/>
  <c r="T3318" i="11"/>
  <c r="P3319" i="11"/>
  <c r="Q3319" i="11"/>
  <c r="R3319" i="11"/>
  <c r="S3319" i="11"/>
  <c r="T3319" i="11"/>
  <c r="P3320" i="11"/>
  <c r="Q3320" i="11"/>
  <c r="R3320" i="11"/>
  <c r="S3320" i="11"/>
  <c r="T3320" i="11"/>
  <c r="P3321" i="11"/>
  <c r="Q3321" i="11"/>
  <c r="R3321" i="11"/>
  <c r="S3321" i="11"/>
  <c r="T3321" i="11"/>
  <c r="P3322" i="11"/>
  <c r="Q3322" i="11"/>
  <c r="R3322" i="11"/>
  <c r="S3322" i="11"/>
  <c r="T3322" i="11"/>
  <c r="P3323" i="11"/>
  <c r="Q3323" i="11"/>
  <c r="R3323" i="11"/>
  <c r="S3323" i="11"/>
  <c r="T3323" i="11"/>
  <c r="P3324" i="11"/>
  <c r="Q3324" i="11"/>
  <c r="R3324" i="11"/>
  <c r="S3324" i="11"/>
  <c r="T3324" i="11"/>
  <c r="P3325" i="11"/>
  <c r="Q3325" i="11"/>
  <c r="R3325" i="11"/>
  <c r="S3325" i="11"/>
  <c r="T3325" i="11"/>
  <c r="P3326" i="11"/>
  <c r="Q3326" i="11"/>
  <c r="R3326" i="11"/>
  <c r="S3326" i="11"/>
  <c r="T3326" i="11"/>
  <c r="P3327" i="11"/>
  <c r="Q3327" i="11"/>
  <c r="R3327" i="11"/>
  <c r="S3327" i="11"/>
  <c r="T3327" i="11"/>
  <c r="P3328" i="11"/>
  <c r="Q3328" i="11"/>
  <c r="R3328" i="11"/>
  <c r="S3328" i="11"/>
  <c r="T3328" i="11"/>
  <c r="P3329" i="11"/>
  <c r="Q3329" i="11"/>
  <c r="R3329" i="11"/>
  <c r="S3329" i="11"/>
  <c r="T3329" i="11"/>
  <c r="P3330" i="11"/>
  <c r="Q3330" i="11"/>
  <c r="R3330" i="11"/>
  <c r="S3330" i="11"/>
  <c r="T3330" i="11"/>
  <c r="P3331" i="11"/>
  <c r="Q3331" i="11"/>
  <c r="R3331" i="11"/>
  <c r="S3331" i="11"/>
  <c r="T3331" i="11"/>
  <c r="P3332" i="11"/>
  <c r="Q3332" i="11"/>
  <c r="R3332" i="11"/>
  <c r="S3332" i="11"/>
  <c r="T3332" i="11"/>
  <c r="P3333" i="11"/>
  <c r="Q3333" i="11"/>
  <c r="R3333" i="11"/>
  <c r="S3333" i="11"/>
  <c r="T3333" i="11"/>
  <c r="P3334" i="11"/>
  <c r="Q3334" i="11"/>
  <c r="R3334" i="11"/>
  <c r="S3334" i="11"/>
  <c r="T3334" i="11"/>
  <c r="P3335" i="11"/>
  <c r="Q3335" i="11"/>
  <c r="R3335" i="11"/>
  <c r="S3335" i="11"/>
  <c r="T3335" i="11"/>
  <c r="P3336" i="11"/>
  <c r="Q3336" i="11"/>
  <c r="R3336" i="11"/>
  <c r="S3336" i="11"/>
  <c r="T3336" i="11"/>
  <c r="P3337" i="11"/>
  <c r="Q3337" i="11"/>
  <c r="R3337" i="11"/>
  <c r="S3337" i="11"/>
  <c r="T3337" i="11"/>
  <c r="P3338" i="11"/>
  <c r="Q3338" i="11"/>
  <c r="R3338" i="11"/>
  <c r="S3338" i="11"/>
  <c r="T3338" i="11"/>
  <c r="P3339" i="11"/>
  <c r="Q3339" i="11"/>
  <c r="R3339" i="11"/>
  <c r="S3339" i="11"/>
  <c r="T3339" i="11"/>
  <c r="P3340" i="11"/>
  <c r="Q3340" i="11"/>
  <c r="R3340" i="11"/>
  <c r="S3340" i="11"/>
  <c r="T3340" i="11"/>
  <c r="P3341" i="11"/>
  <c r="Q3341" i="11"/>
  <c r="R3341" i="11"/>
  <c r="S3341" i="11"/>
  <c r="T3341" i="11"/>
  <c r="P3342" i="11"/>
  <c r="Q3342" i="11"/>
  <c r="R3342" i="11"/>
  <c r="S3342" i="11"/>
  <c r="T3342" i="11"/>
  <c r="P3343" i="11"/>
  <c r="Q3343" i="11"/>
  <c r="R3343" i="11"/>
  <c r="S3343" i="11"/>
  <c r="T3343" i="11"/>
  <c r="P3344" i="11"/>
  <c r="Q3344" i="11"/>
  <c r="R3344" i="11"/>
  <c r="S3344" i="11"/>
  <c r="T3344" i="11"/>
  <c r="P3345" i="11"/>
  <c r="Q3345" i="11"/>
  <c r="R3345" i="11"/>
  <c r="S3345" i="11"/>
  <c r="T3345" i="11"/>
  <c r="P3346" i="11"/>
  <c r="Q3346" i="11"/>
  <c r="R3346" i="11"/>
  <c r="S3346" i="11"/>
  <c r="T3346" i="11"/>
  <c r="P3347" i="11"/>
  <c r="Q3347" i="11"/>
  <c r="R3347" i="11"/>
  <c r="S3347" i="11"/>
  <c r="T3347" i="11"/>
  <c r="P3348" i="11"/>
  <c r="Q3348" i="11"/>
  <c r="R3348" i="11"/>
  <c r="S3348" i="11"/>
  <c r="T3348" i="11"/>
  <c r="P3349" i="11"/>
  <c r="Q3349" i="11"/>
  <c r="R3349" i="11"/>
  <c r="S3349" i="11"/>
  <c r="T3349" i="11"/>
  <c r="P3350" i="11"/>
  <c r="Q3350" i="11"/>
  <c r="R3350" i="11"/>
  <c r="S3350" i="11"/>
  <c r="T3350" i="11"/>
  <c r="P3351" i="11"/>
  <c r="Q3351" i="11"/>
  <c r="R3351" i="11"/>
  <c r="S3351" i="11"/>
  <c r="T3351" i="11"/>
  <c r="P3352" i="11"/>
  <c r="Q3352" i="11"/>
  <c r="R3352" i="11"/>
  <c r="S3352" i="11"/>
  <c r="T3352" i="11"/>
  <c r="P3353" i="11"/>
  <c r="Q3353" i="11"/>
  <c r="R3353" i="11"/>
  <c r="S3353" i="11"/>
  <c r="T3353" i="11"/>
  <c r="P3354" i="11"/>
  <c r="Q3354" i="11"/>
  <c r="R3354" i="11"/>
  <c r="S3354" i="11"/>
  <c r="T3354" i="11"/>
  <c r="P3355" i="11"/>
  <c r="Q3355" i="11"/>
  <c r="R3355" i="11"/>
  <c r="S3355" i="11"/>
  <c r="T3355" i="11"/>
  <c r="P3356" i="11"/>
  <c r="Q3356" i="11"/>
  <c r="R3356" i="11"/>
  <c r="S3356" i="11"/>
  <c r="T3356" i="11"/>
  <c r="P3357" i="11"/>
  <c r="Q3357" i="11"/>
  <c r="R3357" i="11"/>
  <c r="S3357" i="11"/>
  <c r="T3357" i="11"/>
  <c r="P3358" i="11"/>
  <c r="Q3358" i="11"/>
  <c r="R3358" i="11"/>
  <c r="S3358" i="11"/>
  <c r="T3358" i="11"/>
  <c r="P3359" i="11"/>
  <c r="Q3359" i="11"/>
  <c r="R3359" i="11"/>
  <c r="S3359" i="11"/>
  <c r="T3359" i="11"/>
  <c r="P3360" i="11"/>
  <c r="Q3360" i="11"/>
  <c r="R3360" i="11"/>
  <c r="S3360" i="11"/>
  <c r="T3360" i="11"/>
  <c r="P3361" i="11"/>
  <c r="Q3361" i="11"/>
  <c r="R3361" i="11"/>
  <c r="S3361" i="11"/>
  <c r="T3361" i="11"/>
  <c r="P3362" i="11"/>
  <c r="Q3362" i="11"/>
  <c r="R3362" i="11"/>
  <c r="S3362" i="11"/>
  <c r="T3362" i="11"/>
  <c r="P3363" i="11"/>
  <c r="Q3363" i="11"/>
  <c r="R3363" i="11"/>
  <c r="S3363" i="11"/>
  <c r="T3363" i="11"/>
  <c r="P3364" i="11"/>
  <c r="Q3364" i="11"/>
  <c r="R3364" i="11"/>
  <c r="S3364" i="11"/>
  <c r="T3364" i="11"/>
  <c r="P3365" i="11"/>
  <c r="Q3365" i="11"/>
  <c r="R3365" i="11"/>
  <c r="S3365" i="11"/>
  <c r="T3365" i="11"/>
  <c r="P3366" i="11"/>
  <c r="Q3366" i="11"/>
  <c r="R3366" i="11"/>
  <c r="S3366" i="11"/>
  <c r="T3366" i="11"/>
  <c r="P3367" i="11"/>
  <c r="Q3367" i="11"/>
  <c r="R3367" i="11"/>
  <c r="S3367" i="11"/>
  <c r="T3367" i="11"/>
  <c r="P3368" i="11"/>
  <c r="Q3368" i="11"/>
  <c r="R3368" i="11"/>
  <c r="S3368" i="11"/>
  <c r="T3368" i="11"/>
  <c r="P3369" i="11"/>
  <c r="Q3369" i="11"/>
  <c r="R3369" i="11"/>
  <c r="S3369" i="11"/>
  <c r="T3369" i="11"/>
  <c r="P3370" i="11"/>
  <c r="Q3370" i="11"/>
  <c r="R3370" i="11"/>
  <c r="S3370" i="11"/>
  <c r="T3370" i="11"/>
  <c r="P3371" i="11"/>
  <c r="Q3371" i="11"/>
  <c r="R3371" i="11"/>
  <c r="S3371" i="11"/>
  <c r="T3371" i="11"/>
  <c r="P3372" i="11"/>
  <c r="Q3372" i="11"/>
  <c r="R3372" i="11"/>
  <c r="S3372" i="11"/>
  <c r="T3372" i="11"/>
  <c r="P3373" i="11"/>
  <c r="Q3373" i="11"/>
  <c r="R3373" i="11"/>
  <c r="S3373" i="11"/>
  <c r="T3373" i="11"/>
  <c r="P3374" i="11"/>
  <c r="Q3374" i="11"/>
  <c r="R3374" i="11"/>
  <c r="S3374" i="11"/>
  <c r="T3374" i="11"/>
  <c r="P3375" i="11"/>
  <c r="Q3375" i="11"/>
  <c r="R3375" i="11"/>
  <c r="S3375" i="11"/>
  <c r="T3375" i="11"/>
  <c r="P3376" i="11"/>
  <c r="Q3376" i="11"/>
  <c r="R3376" i="11"/>
  <c r="S3376" i="11"/>
  <c r="T3376" i="11"/>
  <c r="P3377" i="11"/>
  <c r="Q3377" i="11"/>
  <c r="R3377" i="11"/>
  <c r="S3377" i="11"/>
  <c r="T3377" i="11"/>
  <c r="P3378" i="11"/>
  <c r="Q3378" i="11"/>
  <c r="R3378" i="11"/>
  <c r="S3378" i="11"/>
  <c r="T3378" i="11"/>
  <c r="P3379" i="11"/>
  <c r="Q3379" i="11"/>
  <c r="R3379" i="11"/>
  <c r="S3379" i="11"/>
  <c r="T3379" i="11"/>
  <c r="P3380" i="11"/>
  <c r="Q3380" i="11"/>
  <c r="R3380" i="11"/>
  <c r="S3380" i="11"/>
  <c r="T3380" i="11"/>
  <c r="P3381" i="11"/>
  <c r="Q3381" i="11"/>
  <c r="R3381" i="11"/>
  <c r="S3381" i="11"/>
  <c r="T3381" i="11"/>
  <c r="P3382" i="11"/>
  <c r="Q3382" i="11"/>
  <c r="R3382" i="11"/>
  <c r="S3382" i="11"/>
  <c r="T3382" i="11"/>
  <c r="P3383" i="11"/>
  <c r="Q3383" i="11"/>
  <c r="R3383" i="11"/>
  <c r="S3383" i="11"/>
  <c r="T3383" i="11"/>
  <c r="P3384" i="11"/>
  <c r="Q3384" i="11"/>
  <c r="R3384" i="11"/>
  <c r="S3384" i="11"/>
  <c r="T3384" i="11"/>
  <c r="P3385" i="11"/>
  <c r="Q3385" i="11"/>
  <c r="R3385" i="11"/>
  <c r="S3385" i="11"/>
  <c r="T3385" i="11"/>
  <c r="P3386" i="11"/>
  <c r="Q3386" i="11"/>
  <c r="R3386" i="11"/>
  <c r="S3386" i="11"/>
  <c r="T3386" i="11"/>
  <c r="P3387" i="11"/>
  <c r="Q3387" i="11"/>
  <c r="R3387" i="11"/>
  <c r="S3387" i="11"/>
  <c r="T3387" i="11"/>
  <c r="P3388" i="11"/>
  <c r="Q3388" i="11"/>
  <c r="R3388" i="11"/>
  <c r="S3388" i="11"/>
  <c r="T3388" i="11"/>
  <c r="P3389" i="11"/>
  <c r="Q3389" i="11"/>
  <c r="R3389" i="11"/>
  <c r="S3389" i="11"/>
  <c r="T3389" i="11"/>
  <c r="P3390" i="11"/>
  <c r="Q3390" i="11"/>
  <c r="R3390" i="11"/>
  <c r="S3390" i="11"/>
  <c r="T3390" i="11"/>
  <c r="P3391" i="11"/>
  <c r="Q3391" i="11"/>
  <c r="R3391" i="11"/>
  <c r="S3391" i="11"/>
  <c r="T3391" i="11"/>
  <c r="P3392" i="11"/>
  <c r="Q3392" i="11"/>
  <c r="R3392" i="11"/>
  <c r="S3392" i="11"/>
  <c r="T3392" i="11"/>
  <c r="P3393" i="11"/>
  <c r="Q3393" i="11"/>
  <c r="R3393" i="11"/>
  <c r="S3393" i="11"/>
  <c r="T3393" i="11"/>
  <c r="P3394" i="11"/>
  <c r="Q3394" i="11"/>
  <c r="R3394" i="11"/>
  <c r="S3394" i="11"/>
  <c r="T3394" i="11"/>
  <c r="P3395" i="11"/>
  <c r="Q3395" i="11"/>
  <c r="R3395" i="11"/>
  <c r="S3395" i="11"/>
  <c r="T3395" i="11"/>
  <c r="P3396" i="11"/>
  <c r="Q3396" i="11"/>
  <c r="R3396" i="11"/>
  <c r="S3396" i="11"/>
  <c r="T3396" i="11"/>
  <c r="P3397" i="11"/>
  <c r="Q3397" i="11"/>
  <c r="R3397" i="11"/>
  <c r="S3397" i="11"/>
  <c r="T3397" i="11"/>
  <c r="P3398" i="11"/>
  <c r="Q3398" i="11"/>
  <c r="R3398" i="11"/>
  <c r="S3398" i="11"/>
  <c r="T3398" i="11"/>
  <c r="P3399" i="11"/>
  <c r="Q3399" i="11"/>
  <c r="R3399" i="11"/>
  <c r="S3399" i="11"/>
  <c r="T3399" i="11"/>
  <c r="P3400" i="11"/>
  <c r="Q3400" i="11"/>
  <c r="R3400" i="11"/>
  <c r="S3400" i="11"/>
  <c r="T3400" i="11"/>
  <c r="P3401" i="11"/>
  <c r="Q3401" i="11"/>
  <c r="R3401" i="11"/>
  <c r="S3401" i="11"/>
  <c r="T3401" i="11"/>
  <c r="P3402" i="11"/>
  <c r="Q3402" i="11"/>
  <c r="R3402" i="11"/>
  <c r="S3402" i="11"/>
  <c r="T3402" i="11"/>
  <c r="P3403" i="11"/>
  <c r="Q3403" i="11"/>
  <c r="R3403" i="11"/>
  <c r="S3403" i="11"/>
  <c r="T3403" i="11"/>
  <c r="P3404" i="11"/>
  <c r="Q3404" i="11"/>
  <c r="R3404" i="11"/>
  <c r="S3404" i="11"/>
  <c r="T3404" i="11"/>
  <c r="P3405" i="11"/>
  <c r="Q3405" i="11"/>
  <c r="R3405" i="11"/>
  <c r="S3405" i="11"/>
  <c r="T3405" i="11"/>
  <c r="P3406" i="11"/>
  <c r="Q3406" i="11"/>
  <c r="R3406" i="11"/>
  <c r="S3406" i="11"/>
  <c r="T3406" i="11"/>
  <c r="P3407" i="11"/>
  <c r="Q3407" i="11"/>
  <c r="R3407" i="11"/>
  <c r="S3407" i="11"/>
  <c r="T3407" i="11"/>
  <c r="P3408" i="11"/>
  <c r="Q3408" i="11"/>
  <c r="R3408" i="11"/>
  <c r="S3408" i="11"/>
  <c r="T3408" i="11"/>
  <c r="P3409" i="11"/>
  <c r="Q3409" i="11"/>
  <c r="R3409" i="11"/>
  <c r="S3409" i="11"/>
  <c r="T3409" i="11"/>
  <c r="P3410" i="11"/>
  <c r="Q3410" i="11"/>
  <c r="R3410" i="11"/>
  <c r="S3410" i="11"/>
  <c r="T3410" i="11"/>
  <c r="P3411" i="11"/>
  <c r="Q3411" i="11"/>
  <c r="R3411" i="11"/>
  <c r="S3411" i="11"/>
  <c r="T3411" i="11"/>
  <c r="P3412" i="11"/>
  <c r="Q3412" i="11"/>
  <c r="R3412" i="11"/>
  <c r="S3412" i="11"/>
  <c r="T3412" i="11"/>
  <c r="P3413" i="11"/>
  <c r="Q3413" i="11"/>
  <c r="R3413" i="11"/>
  <c r="S3413" i="11"/>
  <c r="T3413" i="11"/>
  <c r="P3414" i="11"/>
  <c r="Q3414" i="11"/>
  <c r="R3414" i="11"/>
  <c r="S3414" i="11"/>
  <c r="T3414" i="11"/>
  <c r="P3415" i="11"/>
  <c r="Q3415" i="11"/>
  <c r="R3415" i="11"/>
  <c r="S3415" i="11"/>
  <c r="T3415" i="11"/>
  <c r="P3416" i="11"/>
  <c r="Q3416" i="11"/>
  <c r="R3416" i="11"/>
  <c r="S3416" i="11"/>
  <c r="T3416" i="11"/>
  <c r="P3417" i="11"/>
  <c r="Q3417" i="11"/>
  <c r="R3417" i="11"/>
  <c r="S3417" i="11"/>
  <c r="T3417" i="11"/>
  <c r="P3418" i="11"/>
  <c r="Q3418" i="11"/>
  <c r="R3418" i="11"/>
  <c r="S3418" i="11"/>
  <c r="T3418" i="11"/>
  <c r="P3419" i="11"/>
  <c r="Q3419" i="11"/>
  <c r="R3419" i="11"/>
  <c r="S3419" i="11"/>
  <c r="T3419" i="11"/>
  <c r="P3420" i="11"/>
  <c r="Q3420" i="11"/>
  <c r="R3420" i="11"/>
  <c r="S3420" i="11"/>
  <c r="T3420" i="11"/>
  <c r="P3421" i="11"/>
  <c r="Q3421" i="11"/>
  <c r="R3421" i="11"/>
  <c r="S3421" i="11"/>
  <c r="T3421" i="11"/>
  <c r="P3422" i="11"/>
  <c r="Q3422" i="11"/>
  <c r="R3422" i="11"/>
  <c r="S3422" i="11"/>
  <c r="T3422" i="11"/>
  <c r="P3423" i="11"/>
  <c r="Q3423" i="11"/>
  <c r="R3423" i="11"/>
  <c r="S3423" i="11"/>
  <c r="T3423" i="11"/>
  <c r="P3424" i="11"/>
  <c r="Q3424" i="11"/>
  <c r="R3424" i="11"/>
  <c r="S3424" i="11"/>
  <c r="T3424" i="11"/>
  <c r="P3425" i="11"/>
  <c r="Q3425" i="11"/>
  <c r="R3425" i="11"/>
  <c r="S3425" i="11"/>
  <c r="T3425" i="11"/>
  <c r="P3426" i="11"/>
  <c r="Q3426" i="11"/>
  <c r="R3426" i="11"/>
  <c r="S3426" i="11"/>
  <c r="T3426" i="11"/>
  <c r="P3427" i="11"/>
  <c r="Q3427" i="11"/>
  <c r="R3427" i="11"/>
  <c r="S3427" i="11"/>
  <c r="T3427" i="11"/>
  <c r="P3428" i="11"/>
  <c r="Q3428" i="11"/>
  <c r="R3428" i="11"/>
  <c r="S3428" i="11"/>
  <c r="T3428" i="11"/>
  <c r="P3429" i="11"/>
  <c r="Q3429" i="11"/>
  <c r="R3429" i="11"/>
  <c r="S3429" i="11"/>
  <c r="T3429" i="11"/>
  <c r="P3430" i="11"/>
  <c r="Q3430" i="11"/>
  <c r="R3430" i="11"/>
  <c r="S3430" i="11"/>
  <c r="T3430" i="11"/>
  <c r="P3431" i="11"/>
  <c r="Q3431" i="11"/>
  <c r="R3431" i="11"/>
  <c r="S3431" i="11"/>
  <c r="T3431" i="11"/>
  <c r="P3432" i="11"/>
  <c r="Q3432" i="11"/>
  <c r="R3432" i="11"/>
  <c r="S3432" i="11"/>
  <c r="T3432" i="11"/>
  <c r="P3433" i="11"/>
  <c r="Q3433" i="11"/>
  <c r="R3433" i="11"/>
  <c r="S3433" i="11"/>
  <c r="T3433" i="11"/>
  <c r="P3434" i="11"/>
  <c r="Q3434" i="11"/>
  <c r="R3434" i="11"/>
  <c r="S3434" i="11"/>
  <c r="T3434" i="11"/>
  <c r="P3435" i="11"/>
  <c r="Q3435" i="11"/>
  <c r="R3435" i="11"/>
  <c r="S3435" i="11"/>
  <c r="T3435" i="11"/>
  <c r="P3436" i="11"/>
  <c r="Q3436" i="11"/>
  <c r="R3436" i="11"/>
  <c r="S3436" i="11"/>
  <c r="T3436" i="11"/>
  <c r="P3437" i="11"/>
  <c r="Q3437" i="11"/>
  <c r="R3437" i="11"/>
  <c r="S3437" i="11"/>
  <c r="T3437" i="11"/>
  <c r="P3438" i="11"/>
  <c r="Q3438" i="11"/>
  <c r="R3438" i="11"/>
  <c r="S3438" i="11"/>
  <c r="T3438" i="11"/>
  <c r="P3439" i="11"/>
  <c r="Q3439" i="11"/>
  <c r="R3439" i="11"/>
  <c r="S3439" i="11"/>
  <c r="T3439" i="11"/>
  <c r="P3440" i="11"/>
  <c r="Q3440" i="11"/>
  <c r="R3440" i="11"/>
  <c r="S3440" i="11"/>
  <c r="T3440" i="11"/>
  <c r="P3441" i="11"/>
  <c r="Q3441" i="11"/>
  <c r="R3441" i="11"/>
  <c r="S3441" i="11"/>
  <c r="T3441" i="11"/>
  <c r="P3442" i="11"/>
  <c r="Q3442" i="11"/>
  <c r="R3442" i="11"/>
  <c r="S3442" i="11"/>
  <c r="T3442" i="11"/>
  <c r="P3443" i="11"/>
  <c r="Q3443" i="11"/>
  <c r="R3443" i="11"/>
  <c r="S3443" i="11"/>
  <c r="T3443" i="11"/>
  <c r="P3444" i="11"/>
  <c r="Q3444" i="11"/>
  <c r="R3444" i="11"/>
  <c r="S3444" i="11"/>
  <c r="T3444" i="11"/>
  <c r="P3445" i="11"/>
  <c r="Q3445" i="11"/>
  <c r="R3445" i="11"/>
  <c r="S3445" i="11"/>
  <c r="T3445" i="11"/>
  <c r="P3446" i="11"/>
  <c r="Q3446" i="11"/>
  <c r="R3446" i="11"/>
  <c r="S3446" i="11"/>
  <c r="T3446" i="11"/>
  <c r="P3447" i="11"/>
  <c r="Q3447" i="11"/>
  <c r="R3447" i="11"/>
  <c r="S3447" i="11"/>
  <c r="T3447" i="11"/>
  <c r="P3448" i="11"/>
  <c r="Q3448" i="11"/>
  <c r="R3448" i="11"/>
  <c r="S3448" i="11"/>
  <c r="T3448" i="11"/>
  <c r="P3449" i="11"/>
  <c r="Q3449" i="11"/>
  <c r="R3449" i="11"/>
  <c r="S3449" i="11"/>
  <c r="T3449" i="11"/>
  <c r="P3450" i="11"/>
  <c r="Q3450" i="11"/>
  <c r="R3450" i="11"/>
  <c r="S3450" i="11"/>
  <c r="T3450" i="11"/>
  <c r="P3451" i="11"/>
  <c r="Q3451" i="11"/>
  <c r="R3451" i="11"/>
  <c r="S3451" i="11"/>
  <c r="T3451" i="11"/>
  <c r="P3452" i="11"/>
  <c r="Q3452" i="11"/>
  <c r="R3452" i="11"/>
  <c r="S3452" i="11"/>
  <c r="T3452" i="11"/>
  <c r="P3453" i="11"/>
  <c r="Q3453" i="11"/>
  <c r="R3453" i="11"/>
  <c r="S3453" i="11"/>
  <c r="T3453" i="11"/>
  <c r="P3454" i="11"/>
  <c r="Q3454" i="11"/>
  <c r="R3454" i="11"/>
  <c r="S3454" i="11"/>
  <c r="T3454" i="11"/>
  <c r="P3455" i="11"/>
  <c r="Q3455" i="11"/>
  <c r="R3455" i="11"/>
  <c r="S3455" i="11"/>
  <c r="T3455" i="11"/>
  <c r="P3456" i="11"/>
  <c r="Q3456" i="11"/>
  <c r="R3456" i="11"/>
  <c r="S3456" i="11"/>
  <c r="T3456" i="11"/>
  <c r="P3457" i="11"/>
  <c r="Q3457" i="11"/>
  <c r="R3457" i="11"/>
  <c r="S3457" i="11"/>
  <c r="T3457" i="11"/>
  <c r="P3458" i="11"/>
  <c r="Q3458" i="11"/>
  <c r="R3458" i="11"/>
  <c r="S3458" i="11"/>
  <c r="T3458" i="11"/>
  <c r="P3459" i="11"/>
  <c r="Q3459" i="11"/>
  <c r="R3459" i="11"/>
  <c r="S3459" i="11"/>
  <c r="T3459" i="11"/>
  <c r="P3460" i="11"/>
  <c r="Q3460" i="11"/>
  <c r="R3460" i="11"/>
  <c r="S3460" i="11"/>
  <c r="T3460" i="11"/>
  <c r="P3461" i="11"/>
  <c r="Q3461" i="11"/>
  <c r="R3461" i="11"/>
  <c r="S3461" i="11"/>
  <c r="T3461" i="11"/>
  <c r="P3462" i="11"/>
  <c r="Q3462" i="11"/>
  <c r="R3462" i="11"/>
  <c r="S3462" i="11"/>
  <c r="T3462" i="11"/>
  <c r="P3463" i="11"/>
  <c r="Q3463" i="11"/>
  <c r="R3463" i="11"/>
  <c r="S3463" i="11"/>
  <c r="T3463" i="11"/>
  <c r="P3464" i="11"/>
  <c r="Q3464" i="11"/>
  <c r="R3464" i="11"/>
  <c r="S3464" i="11"/>
  <c r="T3464" i="11"/>
  <c r="P3465" i="11"/>
  <c r="Q3465" i="11"/>
  <c r="R3465" i="11"/>
  <c r="S3465" i="11"/>
  <c r="T3465" i="11"/>
  <c r="P3466" i="11"/>
  <c r="Q3466" i="11"/>
  <c r="R3466" i="11"/>
  <c r="S3466" i="11"/>
  <c r="T3466" i="11"/>
  <c r="P3467" i="11"/>
  <c r="Q3467" i="11"/>
  <c r="R3467" i="11"/>
  <c r="S3467" i="11"/>
  <c r="T3467" i="11"/>
  <c r="P3468" i="11"/>
  <c r="Q3468" i="11"/>
  <c r="R3468" i="11"/>
  <c r="S3468" i="11"/>
  <c r="T3468" i="11"/>
  <c r="P3469" i="11"/>
  <c r="Q3469" i="11"/>
  <c r="R3469" i="11"/>
  <c r="S3469" i="11"/>
  <c r="T3469" i="11"/>
  <c r="P3470" i="11"/>
  <c r="Q3470" i="11"/>
  <c r="R3470" i="11"/>
  <c r="S3470" i="11"/>
  <c r="T3470" i="11"/>
  <c r="P3471" i="11"/>
  <c r="Q3471" i="11"/>
  <c r="R3471" i="11"/>
  <c r="S3471" i="11"/>
  <c r="T3471" i="11"/>
  <c r="P3472" i="11"/>
  <c r="Q3472" i="11"/>
  <c r="R3472" i="11"/>
  <c r="S3472" i="11"/>
  <c r="T3472" i="11"/>
  <c r="P3473" i="11"/>
  <c r="Q3473" i="11"/>
  <c r="R3473" i="11"/>
  <c r="S3473" i="11"/>
  <c r="T3473" i="11"/>
  <c r="P3474" i="11"/>
  <c r="Q3474" i="11"/>
  <c r="R3474" i="11"/>
  <c r="S3474" i="11"/>
  <c r="T3474" i="11"/>
  <c r="P3475" i="11"/>
  <c r="Q3475" i="11"/>
  <c r="R3475" i="11"/>
  <c r="S3475" i="11"/>
  <c r="T3475" i="11"/>
  <c r="P3476" i="11"/>
  <c r="Q3476" i="11"/>
  <c r="R3476" i="11"/>
  <c r="S3476" i="11"/>
  <c r="T3476" i="11"/>
  <c r="P3477" i="11"/>
  <c r="Q3477" i="11"/>
  <c r="R3477" i="11"/>
  <c r="S3477" i="11"/>
  <c r="T3477" i="11"/>
  <c r="P3478" i="11"/>
  <c r="Q3478" i="11"/>
  <c r="R3478" i="11"/>
  <c r="S3478" i="11"/>
  <c r="T3478" i="11"/>
  <c r="P3479" i="11"/>
  <c r="Q3479" i="11"/>
  <c r="R3479" i="11"/>
  <c r="S3479" i="11"/>
  <c r="T3479" i="11"/>
  <c r="P3480" i="11"/>
  <c r="Q3480" i="11"/>
  <c r="R3480" i="11"/>
  <c r="S3480" i="11"/>
  <c r="T3480" i="11"/>
  <c r="P3481" i="11"/>
  <c r="Q3481" i="11"/>
  <c r="R3481" i="11"/>
  <c r="S3481" i="11"/>
  <c r="T3481" i="11"/>
  <c r="P3482" i="11"/>
  <c r="Q3482" i="11"/>
  <c r="R3482" i="11"/>
  <c r="S3482" i="11"/>
  <c r="T3482" i="11"/>
  <c r="P3483" i="11"/>
  <c r="Q3483" i="11"/>
  <c r="R3483" i="11"/>
  <c r="S3483" i="11"/>
  <c r="T3483" i="11"/>
  <c r="P3484" i="11"/>
  <c r="Q3484" i="11"/>
  <c r="R3484" i="11"/>
  <c r="S3484" i="11"/>
  <c r="T3484" i="11"/>
  <c r="P3485" i="11"/>
  <c r="Q3485" i="11"/>
  <c r="R3485" i="11"/>
  <c r="S3485" i="11"/>
  <c r="T3485" i="11"/>
  <c r="P3486" i="11"/>
  <c r="Q3486" i="11"/>
  <c r="R3486" i="11"/>
  <c r="S3486" i="11"/>
  <c r="T3486" i="11"/>
  <c r="P3487" i="11"/>
  <c r="Q3487" i="11"/>
  <c r="R3487" i="11"/>
  <c r="S3487" i="11"/>
  <c r="T3487" i="11"/>
  <c r="P3488" i="11"/>
  <c r="Q3488" i="11"/>
  <c r="R3488" i="11"/>
  <c r="S3488" i="11"/>
  <c r="T3488" i="11"/>
  <c r="P3489" i="11"/>
  <c r="Q3489" i="11"/>
  <c r="R3489" i="11"/>
  <c r="S3489" i="11"/>
  <c r="T3489" i="11"/>
  <c r="P3490" i="11"/>
  <c r="Q3490" i="11"/>
  <c r="R3490" i="11"/>
  <c r="S3490" i="11"/>
  <c r="T3490" i="11"/>
  <c r="P3491" i="11"/>
  <c r="Q3491" i="11"/>
  <c r="R3491" i="11"/>
  <c r="S3491" i="11"/>
  <c r="T3491" i="11"/>
  <c r="P3492" i="11"/>
  <c r="Q3492" i="11"/>
  <c r="R3492" i="11"/>
  <c r="S3492" i="11"/>
  <c r="T3492" i="11"/>
  <c r="P3493" i="11"/>
  <c r="Q3493" i="11"/>
  <c r="R3493" i="11"/>
  <c r="S3493" i="11"/>
  <c r="T3493" i="11"/>
  <c r="P3494" i="11"/>
  <c r="Q3494" i="11"/>
  <c r="R3494" i="11"/>
  <c r="S3494" i="11"/>
  <c r="T3494" i="11"/>
  <c r="P3495" i="11"/>
  <c r="Q3495" i="11"/>
  <c r="R3495" i="11"/>
  <c r="S3495" i="11"/>
  <c r="T3495" i="11"/>
  <c r="P3496" i="11"/>
  <c r="Q3496" i="11"/>
  <c r="R3496" i="11"/>
  <c r="S3496" i="11"/>
  <c r="T3496" i="11"/>
  <c r="P3497" i="11"/>
  <c r="Q3497" i="11"/>
  <c r="R3497" i="11"/>
  <c r="S3497" i="11"/>
  <c r="T3497" i="11"/>
  <c r="P3498" i="11"/>
  <c r="Q3498" i="11"/>
  <c r="R3498" i="11"/>
  <c r="S3498" i="11"/>
  <c r="T3498" i="11"/>
  <c r="P3499" i="11"/>
  <c r="Q3499" i="11"/>
  <c r="R3499" i="11"/>
  <c r="S3499" i="11"/>
  <c r="T3499" i="11"/>
  <c r="P3500" i="11"/>
  <c r="Q3500" i="11"/>
  <c r="R3500" i="11"/>
  <c r="S3500" i="11"/>
  <c r="T3500" i="11"/>
  <c r="P3501" i="11"/>
  <c r="Q3501" i="11"/>
  <c r="R3501" i="11"/>
  <c r="S3501" i="11"/>
  <c r="T3501" i="11"/>
  <c r="P3502" i="11"/>
  <c r="Q3502" i="11"/>
  <c r="R3502" i="11"/>
  <c r="S3502" i="11"/>
  <c r="T3502" i="11"/>
  <c r="P3503" i="11"/>
  <c r="Q3503" i="11"/>
  <c r="R3503" i="11"/>
  <c r="S3503" i="11"/>
  <c r="T3503" i="11"/>
  <c r="P3504" i="11"/>
  <c r="Q3504" i="11"/>
  <c r="R3504" i="11"/>
  <c r="S3504" i="11"/>
  <c r="T3504" i="11"/>
  <c r="P3505" i="11"/>
  <c r="Q3505" i="11"/>
  <c r="R3505" i="11"/>
  <c r="S3505" i="11"/>
  <c r="T3505" i="11"/>
  <c r="P3506" i="11"/>
  <c r="Q3506" i="11"/>
  <c r="R3506" i="11"/>
  <c r="S3506" i="11"/>
  <c r="T3506" i="11"/>
  <c r="P3507" i="11"/>
  <c r="Q3507" i="11"/>
  <c r="R3507" i="11"/>
  <c r="S3507" i="11"/>
  <c r="T3507" i="11"/>
  <c r="P3508" i="11"/>
  <c r="Q3508" i="11"/>
  <c r="R3508" i="11"/>
  <c r="S3508" i="11"/>
  <c r="T3508" i="11"/>
  <c r="P3509" i="11"/>
  <c r="Q3509" i="11"/>
  <c r="R3509" i="11"/>
  <c r="S3509" i="11"/>
  <c r="T3509" i="11"/>
  <c r="P3510" i="11"/>
  <c r="Q3510" i="11"/>
  <c r="R3510" i="11"/>
  <c r="S3510" i="11"/>
  <c r="T3510" i="11"/>
  <c r="P3511" i="11"/>
  <c r="Q3511" i="11"/>
  <c r="R3511" i="11"/>
  <c r="S3511" i="11"/>
  <c r="T3511" i="11"/>
  <c r="P3512" i="11"/>
  <c r="Q3512" i="11"/>
  <c r="R3512" i="11"/>
  <c r="S3512" i="11"/>
  <c r="T3512" i="11"/>
  <c r="P3513" i="11"/>
  <c r="Q3513" i="11"/>
  <c r="R3513" i="11"/>
  <c r="S3513" i="11"/>
  <c r="T3513" i="11"/>
  <c r="P3514" i="11"/>
  <c r="Q3514" i="11"/>
  <c r="R3514" i="11"/>
  <c r="S3514" i="11"/>
  <c r="T3514" i="11"/>
  <c r="P3515" i="11"/>
  <c r="Q3515" i="11"/>
  <c r="R3515" i="11"/>
  <c r="S3515" i="11"/>
  <c r="T3515" i="11"/>
  <c r="P3516" i="11"/>
  <c r="Q3516" i="11"/>
  <c r="R3516" i="11"/>
  <c r="S3516" i="11"/>
  <c r="T3516" i="11"/>
  <c r="P3517" i="11"/>
  <c r="Q3517" i="11"/>
  <c r="R3517" i="11"/>
  <c r="S3517" i="11"/>
  <c r="T3517" i="11"/>
  <c r="P3518" i="11"/>
  <c r="Q3518" i="11"/>
  <c r="R3518" i="11"/>
  <c r="S3518" i="11"/>
  <c r="T3518" i="11"/>
  <c r="P3519" i="11"/>
  <c r="Q3519" i="11"/>
  <c r="R3519" i="11"/>
  <c r="S3519" i="11"/>
  <c r="T3519" i="11"/>
  <c r="P3520" i="11"/>
  <c r="Q3520" i="11"/>
  <c r="R3520" i="11"/>
  <c r="S3520" i="11"/>
  <c r="T3520" i="11"/>
  <c r="P3521" i="11"/>
  <c r="Q3521" i="11"/>
  <c r="R3521" i="11"/>
  <c r="S3521" i="11"/>
  <c r="T3521" i="11"/>
  <c r="P3522" i="11"/>
  <c r="Q3522" i="11"/>
  <c r="R3522" i="11"/>
  <c r="S3522" i="11"/>
  <c r="T3522" i="11"/>
  <c r="P3523" i="11"/>
  <c r="Q3523" i="11"/>
  <c r="R3523" i="11"/>
  <c r="S3523" i="11"/>
  <c r="T3523" i="11"/>
  <c r="P3524" i="11"/>
  <c r="Q3524" i="11"/>
  <c r="R3524" i="11"/>
  <c r="S3524" i="11"/>
  <c r="T3524" i="11"/>
  <c r="P3525" i="11"/>
  <c r="Q3525" i="11"/>
  <c r="R3525" i="11"/>
  <c r="S3525" i="11"/>
  <c r="T3525" i="11"/>
  <c r="P3526" i="11"/>
  <c r="Q3526" i="11"/>
  <c r="R3526" i="11"/>
  <c r="S3526" i="11"/>
  <c r="T3526" i="11"/>
  <c r="P3527" i="11"/>
  <c r="Q3527" i="11"/>
  <c r="R3527" i="11"/>
  <c r="S3527" i="11"/>
  <c r="T3527" i="11"/>
  <c r="P3528" i="11"/>
  <c r="Q3528" i="11"/>
  <c r="R3528" i="11"/>
  <c r="S3528" i="11"/>
  <c r="T3528" i="11"/>
  <c r="P3529" i="11"/>
  <c r="Q3529" i="11"/>
  <c r="R3529" i="11"/>
  <c r="S3529" i="11"/>
  <c r="T3529" i="11"/>
  <c r="P3530" i="11"/>
  <c r="Q3530" i="11"/>
  <c r="R3530" i="11"/>
  <c r="S3530" i="11"/>
  <c r="T3530" i="11"/>
  <c r="P3531" i="11"/>
  <c r="Q3531" i="11"/>
  <c r="R3531" i="11"/>
  <c r="S3531" i="11"/>
  <c r="T3531" i="11"/>
  <c r="P3532" i="11"/>
  <c r="Q3532" i="11"/>
  <c r="R3532" i="11"/>
  <c r="S3532" i="11"/>
  <c r="T3532" i="11"/>
  <c r="P3533" i="11"/>
  <c r="Q3533" i="11"/>
  <c r="R3533" i="11"/>
  <c r="S3533" i="11"/>
  <c r="T3533" i="11"/>
  <c r="P3534" i="11"/>
  <c r="Q3534" i="11"/>
  <c r="R3534" i="11"/>
  <c r="S3534" i="11"/>
  <c r="T3534" i="11"/>
  <c r="P3535" i="11"/>
  <c r="Q3535" i="11"/>
  <c r="R3535" i="11"/>
  <c r="S3535" i="11"/>
  <c r="T3535" i="11"/>
  <c r="P3536" i="11"/>
  <c r="Q3536" i="11"/>
  <c r="R3536" i="11"/>
  <c r="S3536" i="11"/>
  <c r="T3536" i="11"/>
  <c r="P3537" i="11"/>
  <c r="Q3537" i="11"/>
  <c r="R3537" i="11"/>
  <c r="S3537" i="11"/>
  <c r="T3537" i="11"/>
  <c r="P3538" i="11"/>
  <c r="Q3538" i="11"/>
  <c r="R3538" i="11"/>
  <c r="S3538" i="11"/>
  <c r="T3538" i="11"/>
  <c r="P3539" i="11"/>
  <c r="Q3539" i="11"/>
  <c r="R3539" i="11"/>
  <c r="S3539" i="11"/>
  <c r="T3539" i="11"/>
  <c r="P3540" i="11"/>
  <c r="Q3540" i="11"/>
  <c r="R3540" i="11"/>
  <c r="S3540" i="11"/>
  <c r="T3540" i="11"/>
  <c r="P3541" i="11"/>
  <c r="Q3541" i="11"/>
  <c r="R3541" i="11"/>
  <c r="S3541" i="11"/>
  <c r="T3541" i="11"/>
  <c r="P3542" i="11"/>
  <c r="Q3542" i="11"/>
  <c r="R3542" i="11"/>
  <c r="S3542" i="11"/>
  <c r="T3542" i="11"/>
  <c r="P3543" i="11"/>
  <c r="Q3543" i="11"/>
  <c r="R3543" i="11"/>
  <c r="S3543" i="11"/>
  <c r="T3543" i="11"/>
  <c r="P3544" i="11"/>
  <c r="Q3544" i="11"/>
  <c r="R3544" i="11"/>
  <c r="S3544" i="11"/>
  <c r="T3544" i="11"/>
  <c r="P3545" i="11"/>
  <c r="Q3545" i="11"/>
  <c r="R3545" i="11"/>
  <c r="S3545" i="11"/>
  <c r="T3545" i="11"/>
  <c r="P3546" i="11"/>
  <c r="Q3546" i="11"/>
  <c r="R3546" i="11"/>
  <c r="S3546" i="11"/>
  <c r="T3546" i="11"/>
  <c r="P3547" i="11"/>
  <c r="Q3547" i="11"/>
  <c r="R3547" i="11"/>
  <c r="S3547" i="11"/>
  <c r="T3547" i="11"/>
  <c r="P3548" i="11"/>
  <c r="Q3548" i="11"/>
  <c r="R3548" i="11"/>
  <c r="S3548" i="11"/>
  <c r="T3548" i="11"/>
  <c r="P3549" i="11"/>
  <c r="Q3549" i="11"/>
  <c r="R3549" i="11"/>
  <c r="S3549" i="11"/>
  <c r="T3549" i="11"/>
  <c r="P3550" i="11"/>
  <c r="Q3550" i="11"/>
  <c r="R3550" i="11"/>
  <c r="S3550" i="11"/>
  <c r="T3550" i="11"/>
  <c r="P3551" i="11"/>
  <c r="Q3551" i="11"/>
  <c r="R3551" i="11"/>
  <c r="S3551" i="11"/>
  <c r="T3551" i="11"/>
  <c r="P3552" i="11"/>
  <c r="Q3552" i="11"/>
  <c r="R3552" i="11"/>
  <c r="S3552" i="11"/>
  <c r="T3552" i="11"/>
  <c r="P3553" i="11"/>
  <c r="Q3553" i="11"/>
  <c r="R3553" i="11"/>
  <c r="S3553" i="11"/>
  <c r="T3553" i="11"/>
  <c r="P3554" i="11"/>
  <c r="Q3554" i="11"/>
  <c r="R3554" i="11"/>
  <c r="S3554" i="11"/>
  <c r="T3554" i="11"/>
  <c r="P3555" i="11"/>
  <c r="Q3555" i="11"/>
  <c r="R3555" i="11"/>
  <c r="S3555" i="11"/>
  <c r="T3555" i="11"/>
  <c r="P3556" i="11"/>
  <c r="Q3556" i="11"/>
  <c r="R3556" i="11"/>
  <c r="S3556" i="11"/>
  <c r="T3556" i="11"/>
  <c r="P3557" i="11"/>
  <c r="Q3557" i="11"/>
  <c r="R3557" i="11"/>
  <c r="S3557" i="11"/>
  <c r="T3557" i="11"/>
  <c r="P3558" i="11"/>
  <c r="Q3558" i="11"/>
  <c r="R3558" i="11"/>
  <c r="S3558" i="11"/>
  <c r="T3558" i="11"/>
  <c r="P3559" i="11"/>
  <c r="Q3559" i="11"/>
  <c r="R3559" i="11"/>
  <c r="S3559" i="11"/>
  <c r="T3559" i="11"/>
  <c r="P3560" i="11"/>
  <c r="Q3560" i="11"/>
  <c r="R3560" i="11"/>
  <c r="S3560" i="11"/>
  <c r="T3560" i="11"/>
  <c r="P3561" i="11"/>
  <c r="Q3561" i="11"/>
  <c r="R3561" i="11"/>
  <c r="S3561" i="11"/>
  <c r="T3561" i="11"/>
  <c r="P3562" i="11"/>
  <c r="Q3562" i="11"/>
  <c r="R3562" i="11"/>
  <c r="S3562" i="11"/>
  <c r="T3562" i="11"/>
  <c r="P3563" i="11"/>
  <c r="Q3563" i="11"/>
  <c r="R3563" i="11"/>
  <c r="S3563" i="11"/>
  <c r="T3563" i="11"/>
  <c r="P3564" i="11"/>
  <c r="Q3564" i="11"/>
  <c r="R3564" i="11"/>
  <c r="S3564" i="11"/>
  <c r="T3564" i="11"/>
  <c r="P3565" i="11"/>
  <c r="Q3565" i="11"/>
  <c r="R3565" i="11"/>
  <c r="S3565" i="11"/>
  <c r="T3565" i="11"/>
  <c r="P3566" i="11"/>
  <c r="Q3566" i="11"/>
  <c r="R3566" i="11"/>
  <c r="S3566" i="11"/>
  <c r="T3566" i="11"/>
  <c r="P3567" i="11"/>
  <c r="Q3567" i="11"/>
  <c r="R3567" i="11"/>
  <c r="S3567" i="11"/>
  <c r="T3567" i="11"/>
  <c r="P3568" i="11"/>
  <c r="Q3568" i="11"/>
  <c r="R3568" i="11"/>
  <c r="S3568" i="11"/>
  <c r="T3568" i="11"/>
  <c r="P3569" i="11"/>
  <c r="Q3569" i="11"/>
  <c r="R3569" i="11"/>
  <c r="S3569" i="11"/>
  <c r="T3569" i="11"/>
  <c r="P3570" i="11"/>
  <c r="Q3570" i="11"/>
  <c r="R3570" i="11"/>
  <c r="S3570" i="11"/>
  <c r="T3570" i="11"/>
  <c r="P3571" i="11"/>
  <c r="Q3571" i="11"/>
  <c r="R3571" i="11"/>
  <c r="S3571" i="11"/>
  <c r="T3571" i="11"/>
  <c r="P3572" i="11"/>
  <c r="Q3572" i="11"/>
  <c r="R3572" i="11"/>
  <c r="S3572" i="11"/>
  <c r="T3572" i="11"/>
  <c r="P3573" i="11"/>
  <c r="Q3573" i="11"/>
  <c r="R3573" i="11"/>
  <c r="S3573" i="11"/>
  <c r="T3573" i="11"/>
  <c r="P3574" i="11"/>
  <c r="Q3574" i="11"/>
  <c r="R3574" i="11"/>
  <c r="S3574" i="11"/>
  <c r="T3574" i="11"/>
  <c r="P3575" i="11"/>
  <c r="Q3575" i="11"/>
  <c r="R3575" i="11"/>
  <c r="S3575" i="11"/>
  <c r="T3575" i="11"/>
  <c r="P3576" i="11"/>
  <c r="Q3576" i="11"/>
  <c r="R3576" i="11"/>
  <c r="S3576" i="11"/>
  <c r="T3576" i="11"/>
  <c r="P3577" i="11"/>
  <c r="Q3577" i="11"/>
  <c r="R3577" i="11"/>
  <c r="S3577" i="11"/>
  <c r="T3577" i="11"/>
  <c r="P3578" i="11"/>
  <c r="Q3578" i="11"/>
  <c r="R3578" i="11"/>
  <c r="S3578" i="11"/>
  <c r="T3578" i="11"/>
  <c r="P3579" i="11"/>
  <c r="Q3579" i="11"/>
  <c r="R3579" i="11"/>
  <c r="S3579" i="11"/>
  <c r="T3579" i="11"/>
  <c r="P3580" i="11"/>
  <c r="Q3580" i="11"/>
  <c r="R3580" i="11"/>
  <c r="S3580" i="11"/>
  <c r="T3580" i="11"/>
  <c r="P3581" i="11"/>
  <c r="Q3581" i="11"/>
  <c r="R3581" i="11"/>
  <c r="S3581" i="11"/>
  <c r="T3581" i="11"/>
  <c r="P3582" i="11"/>
  <c r="Q3582" i="11"/>
  <c r="R3582" i="11"/>
  <c r="S3582" i="11"/>
  <c r="T3582" i="11"/>
  <c r="P3583" i="11"/>
  <c r="Q3583" i="11"/>
  <c r="R3583" i="11"/>
  <c r="S3583" i="11"/>
  <c r="T3583" i="11"/>
  <c r="P3584" i="11"/>
  <c r="Q3584" i="11"/>
  <c r="R3584" i="11"/>
  <c r="S3584" i="11"/>
  <c r="T3584" i="11"/>
  <c r="P3585" i="11"/>
  <c r="Q3585" i="11"/>
  <c r="R3585" i="11"/>
  <c r="S3585" i="11"/>
  <c r="T3585" i="11"/>
  <c r="P3586" i="11"/>
  <c r="Q3586" i="11"/>
  <c r="R3586" i="11"/>
  <c r="S3586" i="11"/>
  <c r="T3586" i="11"/>
  <c r="P3587" i="11"/>
  <c r="Q3587" i="11"/>
  <c r="R3587" i="11"/>
  <c r="S3587" i="11"/>
  <c r="T3587" i="11"/>
  <c r="P3588" i="11"/>
  <c r="Q3588" i="11"/>
  <c r="R3588" i="11"/>
  <c r="S3588" i="11"/>
  <c r="T3588" i="11"/>
  <c r="P3589" i="11"/>
  <c r="Q3589" i="11"/>
  <c r="R3589" i="11"/>
  <c r="S3589" i="11"/>
  <c r="T3589" i="11"/>
  <c r="P3590" i="11"/>
  <c r="Q3590" i="11"/>
  <c r="R3590" i="11"/>
  <c r="S3590" i="11"/>
  <c r="T3590" i="11"/>
  <c r="P3591" i="11"/>
  <c r="Q3591" i="11"/>
  <c r="R3591" i="11"/>
  <c r="S3591" i="11"/>
  <c r="T3591" i="11"/>
  <c r="P3592" i="11"/>
  <c r="Q3592" i="11"/>
  <c r="R3592" i="11"/>
  <c r="S3592" i="11"/>
  <c r="T3592" i="11"/>
  <c r="P3593" i="11"/>
  <c r="Q3593" i="11"/>
  <c r="R3593" i="11"/>
  <c r="S3593" i="11"/>
  <c r="T3593" i="11"/>
  <c r="P3594" i="11"/>
  <c r="Q3594" i="11"/>
  <c r="R3594" i="11"/>
  <c r="S3594" i="11"/>
  <c r="T3594" i="11"/>
  <c r="P3595" i="11"/>
  <c r="Q3595" i="11"/>
  <c r="R3595" i="11"/>
  <c r="S3595" i="11"/>
  <c r="T3595" i="11"/>
  <c r="P3596" i="11"/>
  <c r="Q3596" i="11"/>
  <c r="R3596" i="11"/>
  <c r="S3596" i="11"/>
  <c r="T3596" i="11"/>
  <c r="P3597" i="11"/>
  <c r="Q3597" i="11"/>
  <c r="R3597" i="11"/>
  <c r="S3597" i="11"/>
  <c r="T3597" i="11"/>
  <c r="P3598" i="11"/>
  <c r="Q3598" i="11"/>
  <c r="R3598" i="11"/>
  <c r="S3598" i="11"/>
  <c r="T3598" i="11"/>
  <c r="P3599" i="11"/>
  <c r="Q3599" i="11"/>
  <c r="R3599" i="11"/>
  <c r="S3599" i="11"/>
  <c r="T3599" i="11"/>
  <c r="P3600" i="11"/>
  <c r="Q3600" i="11"/>
  <c r="R3600" i="11"/>
  <c r="S3600" i="11"/>
  <c r="T3600" i="11"/>
  <c r="P3601" i="11"/>
  <c r="Q3601" i="11"/>
  <c r="R3601" i="11"/>
  <c r="S3601" i="11"/>
  <c r="T3601" i="11"/>
  <c r="P3602" i="11"/>
  <c r="Q3602" i="11"/>
  <c r="R3602" i="11"/>
  <c r="S3602" i="11"/>
  <c r="T3602" i="11"/>
  <c r="P3603" i="11"/>
  <c r="Q3603" i="11"/>
  <c r="R3603" i="11"/>
  <c r="S3603" i="11"/>
  <c r="T3603" i="11"/>
  <c r="P3604" i="11"/>
  <c r="Q3604" i="11"/>
  <c r="R3604" i="11"/>
  <c r="S3604" i="11"/>
  <c r="T3604" i="11"/>
  <c r="P3605" i="11"/>
  <c r="Q3605" i="11"/>
  <c r="R3605" i="11"/>
  <c r="S3605" i="11"/>
  <c r="T3605" i="11"/>
  <c r="P3606" i="11"/>
  <c r="Q3606" i="11"/>
  <c r="R3606" i="11"/>
  <c r="S3606" i="11"/>
  <c r="T3606" i="11"/>
  <c r="P3607" i="11"/>
  <c r="Q3607" i="11"/>
  <c r="R3607" i="11"/>
  <c r="S3607" i="11"/>
  <c r="T3607" i="11"/>
  <c r="P3608" i="11"/>
  <c r="Q3608" i="11"/>
  <c r="R3608" i="11"/>
  <c r="S3608" i="11"/>
  <c r="T3608" i="11"/>
  <c r="P3609" i="11"/>
  <c r="Q3609" i="11"/>
  <c r="R3609" i="11"/>
  <c r="S3609" i="11"/>
  <c r="T3609" i="11"/>
  <c r="P3610" i="11"/>
  <c r="Q3610" i="11"/>
  <c r="R3610" i="11"/>
  <c r="S3610" i="11"/>
  <c r="T3610" i="11"/>
  <c r="P3611" i="11"/>
  <c r="Q3611" i="11"/>
  <c r="R3611" i="11"/>
  <c r="S3611" i="11"/>
  <c r="T3611" i="11"/>
  <c r="P3612" i="11"/>
  <c r="Q3612" i="11"/>
  <c r="R3612" i="11"/>
  <c r="S3612" i="11"/>
  <c r="T3612" i="11"/>
  <c r="P3613" i="11"/>
  <c r="Q3613" i="11"/>
  <c r="R3613" i="11"/>
  <c r="S3613" i="11"/>
  <c r="T3613" i="11"/>
  <c r="P3614" i="11"/>
  <c r="Q3614" i="11"/>
  <c r="R3614" i="11"/>
  <c r="S3614" i="11"/>
  <c r="T3614" i="11"/>
  <c r="P3615" i="11"/>
  <c r="Q3615" i="11"/>
  <c r="R3615" i="11"/>
  <c r="S3615" i="11"/>
  <c r="T3615" i="11"/>
  <c r="P3616" i="11"/>
  <c r="Q3616" i="11"/>
  <c r="R3616" i="11"/>
  <c r="S3616" i="11"/>
  <c r="T3616" i="11"/>
  <c r="P3617" i="11"/>
  <c r="Q3617" i="11"/>
  <c r="R3617" i="11"/>
  <c r="S3617" i="11"/>
  <c r="T3617" i="11"/>
  <c r="P3618" i="11"/>
  <c r="Q3618" i="11"/>
  <c r="R3618" i="11"/>
  <c r="S3618" i="11"/>
  <c r="T3618" i="11"/>
  <c r="P3619" i="11"/>
  <c r="Q3619" i="11"/>
  <c r="R3619" i="11"/>
  <c r="S3619" i="11"/>
  <c r="T3619" i="11"/>
  <c r="P3620" i="11"/>
  <c r="Q3620" i="11"/>
  <c r="R3620" i="11"/>
  <c r="S3620" i="11"/>
  <c r="T3620" i="11"/>
  <c r="P3621" i="11"/>
  <c r="Q3621" i="11"/>
  <c r="R3621" i="11"/>
  <c r="S3621" i="11"/>
  <c r="T3621" i="11"/>
  <c r="P3622" i="11"/>
  <c r="Q3622" i="11"/>
  <c r="R3622" i="11"/>
  <c r="S3622" i="11"/>
  <c r="T3622" i="11"/>
  <c r="P3623" i="11"/>
  <c r="Q3623" i="11"/>
  <c r="R3623" i="11"/>
  <c r="S3623" i="11"/>
  <c r="T3623" i="11"/>
  <c r="P3624" i="11"/>
  <c r="Q3624" i="11"/>
  <c r="R3624" i="11"/>
  <c r="S3624" i="11"/>
  <c r="T3624" i="11"/>
  <c r="P3625" i="11"/>
  <c r="Q3625" i="11"/>
  <c r="R3625" i="11"/>
  <c r="S3625" i="11"/>
  <c r="T3625" i="11"/>
  <c r="P3626" i="11"/>
  <c r="Q3626" i="11"/>
  <c r="R3626" i="11"/>
  <c r="S3626" i="11"/>
  <c r="T3626" i="11"/>
  <c r="P3627" i="11"/>
  <c r="Q3627" i="11"/>
  <c r="R3627" i="11"/>
  <c r="S3627" i="11"/>
  <c r="T3627" i="11"/>
  <c r="P3628" i="11"/>
  <c r="Q3628" i="11"/>
  <c r="R3628" i="11"/>
  <c r="S3628" i="11"/>
  <c r="T3628" i="11"/>
  <c r="P3629" i="11"/>
  <c r="Q3629" i="11"/>
  <c r="R3629" i="11"/>
  <c r="S3629" i="11"/>
  <c r="T3629" i="11"/>
  <c r="P3630" i="11"/>
  <c r="Q3630" i="11"/>
  <c r="R3630" i="11"/>
  <c r="S3630" i="11"/>
  <c r="T3630" i="11"/>
  <c r="P3631" i="11"/>
  <c r="Q3631" i="11"/>
  <c r="R3631" i="11"/>
  <c r="S3631" i="11"/>
  <c r="T3631" i="11"/>
  <c r="P3632" i="11"/>
  <c r="Q3632" i="11"/>
  <c r="R3632" i="11"/>
  <c r="S3632" i="11"/>
  <c r="T3632" i="11"/>
  <c r="P3633" i="11"/>
  <c r="Q3633" i="11"/>
  <c r="R3633" i="11"/>
  <c r="S3633" i="11"/>
  <c r="T3633" i="11"/>
  <c r="P3634" i="11"/>
  <c r="Q3634" i="11"/>
  <c r="R3634" i="11"/>
  <c r="S3634" i="11"/>
  <c r="T3634" i="11"/>
  <c r="P3635" i="11"/>
  <c r="Q3635" i="11"/>
  <c r="R3635" i="11"/>
  <c r="S3635" i="11"/>
  <c r="T3635" i="11"/>
  <c r="P3636" i="11"/>
  <c r="Q3636" i="11"/>
  <c r="R3636" i="11"/>
  <c r="S3636" i="11"/>
  <c r="T3636" i="11"/>
  <c r="P3637" i="11"/>
  <c r="Q3637" i="11"/>
  <c r="R3637" i="11"/>
  <c r="S3637" i="11"/>
  <c r="T3637" i="11"/>
  <c r="P3638" i="11"/>
  <c r="Q3638" i="11"/>
  <c r="R3638" i="11"/>
  <c r="S3638" i="11"/>
  <c r="T3638" i="11"/>
  <c r="P3639" i="11"/>
  <c r="Q3639" i="11"/>
  <c r="R3639" i="11"/>
  <c r="S3639" i="11"/>
  <c r="T3639" i="11"/>
  <c r="P3640" i="11"/>
  <c r="Q3640" i="11"/>
  <c r="R3640" i="11"/>
  <c r="S3640" i="11"/>
  <c r="T3640" i="11"/>
  <c r="P3641" i="11"/>
  <c r="Q3641" i="11"/>
  <c r="R3641" i="11"/>
  <c r="S3641" i="11"/>
  <c r="T3641" i="11"/>
  <c r="P3642" i="11"/>
  <c r="Q3642" i="11"/>
  <c r="R3642" i="11"/>
  <c r="S3642" i="11"/>
  <c r="T3642" i="11"/>
  <c r="P3643" i="11"/>
  <c r="Q3643" i="11"/>
  <c r="R3643" i="11"/>
  <c r="S3643" i="11"/>
  <c r="T3643" i="11"/>
  <c r="P3644" i="11"/>
  <c r="Q3644" i="11"/>
  <c r="R3644" i="11"/>
  <c r="S3644" i="11"/>
  <c r="T3644" i="11"/>
  <c r="P3645" i="11"/>
  <c r="Q3645" i="11"/>
  <c r="R3645" i="11"/>
  <c r="S3645" i="11"/>
  <c r="T3645" i="11"/>
  <c r="P3646" i="11"/>
  <c r="Q3646" i="11"/>
  <c r="R3646" i="11"/>
  <c r="S3646" i="11"/>
  <c r="T3646" i="11"/>
  <c r="P3647" i="11"/>
  <c r="Q3647" i="11"/>
  <c r="R3647" i="11"/>
  <c r="S3647" i="11"/>
  <c r="T3647" i="11"/>
  <c r="P3648" i="11"/>
  <c r="Q3648" i="11"/>
  <c r="R3648" i="11"/>
  <c r="S3648" i="11"/>
  <c r="T3648" i="11"/>
  <c r="P3649" i="11"/>
  <c r="Q3649" i="11"/>
  <c r="R3649" i="11"/>
  <c r="S3649" i="11"/>
  <c r="T3649" i="11"/>
  <c r="P3650" i="11"/>
  <c r="Q3650" i="11"/>
  <c r="R3650" i="11"/>
  <c r="S3650" i="11"/>
  <c r="T3650" i="11"/>
  <c r="P3651" i="11"/>
  <c r="Q3651" i="11"/>
  <c r="R3651" i="11"/>
  <c r="S3651" i="11"/>
  <c r="T3651" i="11"/>
  <c r="P3652" i="11"/>
  <c r="Q3652" i="11"/>
  <c r="R3652" i="11"/>
  <c r="S3652" i="11"/>
  <c r="T3652" i="11"/>
  <c r="P3653" i="11"/>
  <c r="Q3653" i="11"/>
  <c r="R3653" i="11"/>
  <c r="S3653" i="11"/>
  <c r="T3653" i="11"/>
  <c r="P3654" i="11"/>
  <c r="Q3654" i="11"/>
  <c r="R3654" i="11"/>
  <c r="S3654" i="11"/>
  <c r="T3654" i="11"/>
  <c r="P3655" i="11"/>
  <c r="Q3655" i="11"/>
  <c r="R3655" i="11"/>
  <c r="S3655" i="11"/>
  <c r="T3655" i="11"/>
  <c r="P3656" i="11"/>
  <c r="Q3656" i="11"/>
  <c r="R3656" i="11"/>
  <c r="S3656" i="11"/>
  <c r="T3656" i="11"/>
  <c r="P3657" i="11"/>
  <c r="Q3657" i="11"/>
  <c r="R3657" i="11"/>
  <c r="S3657" i="11"/>
  <c r="T3657" i="11"/>
  <c r="P3658" i="11"/>
  <c r="Q3658" i="11"/>
  <c r="R3658" i="11"/>
  <c r="S3658" i="11"/>
  <c r="T3658" i="11"/>
  <c r="P3659" i="11"/>
  <c r="Q3659" i="11"/>
  <c r="R3659" i="11"/>
  <c r="S3659" i="11"/>
  <c r="T3659" i="11"/>
  <c r="P3660" i="11"/>
  <c r="Q3660" i="11"/>
  <c r="R3660" i="11"/>
  <c r="S3660" i="11"/>
  <c r="T3660" i="11"/>
  <c r="P3661" i="11"/>
  <c r="Q3661" i="11"/>
  <c r="R3661" i="11"/>
  <c r="S3661" i="11"/>
  <c r="T3661" i="11"/>
  <c r="P3662" i="11"/>
  <c r="Q3662" i="11"/>
  <c r="R3662" i="11"/>
  <c r="S3662" i="11"/>
  <c r="T3662" i="11"/>
  <c r="P3663" i="11"/>
  <c r="Q3663" i="11"/>
  <c r="R3663" i="11"/>
  <c r="S3663" i="11"/>
  <c r="T3663" i="11"/>
  <c r="P3664" i="11"/>
  <c r="Q3664" i="11"/>
  <c r="R3664" i="11"/>
  <c r="S3664" i="11"/>
  <c r="T3664" i="11"/>
  <c r="P3665" i="11"/>
  <c r="Q3665" i="11"/>
  <c r="R3665" i="11"/>
  <c r="S3665" i="11"/>
  <c r="T3665" i="11"/>
  <c r="P3666" i="11"/>
  <c r="Q3666" i="11"/>
  <c r="R3666" i="11"/>
  <c r="S3666" i="11"/>
  <c r="T3666" i="11"/>
  <c r="P3667" i="11"/>
  <c r="Q3667" i="11"/>
  <c r="R3667" i="11"/>
  <c r="S3667" i="11"/>
  <c r="T3667" i="11"/>
  <c r="P3668" i="11"/>
  <c r="Q3668" i="11"/>
  <c r="R3668" i="11"/>
  <c r="S3668" i="11"/>
  <c r="T3668" i="11"/>
  <c r="P3669" i="11"/>
  <c r="Q3669" i="11"/>
  <c r="R3669" i="11"/>
  <c r="S3669" i="11"/>
  <c r="T3669" i="11"/>
  <c r="P3670" i="11"/>
  <c r="Q3670" i="11"/>
  <c r="R3670" i="11"/>
  <c r="S3670" i="11"/>
  <c r="T3670" i="11"/>
  <c r="P3671" i="11"/>
  <c r="Q3671" i="11"/>
  <c r="R3671" i="11"/>
  <c r="S3671" i="11"/>
  <c r="T3671" i="11"/>
  <c r="P3672" i="11"/>
  <c r="Q3672" i="11"/>
  <c r="R3672" i="11"/>
  <c r="S3672" i="11"/>
  <c r="T3672" i="11"/>
  <c r="P3673" i="11"/>
  <c r="Q3673" i="11"/>
  <c r="R3673" i="11"/>
  <c r="S3673" i="11"/>
  <c r="T3673" i="11"/>
  <c r="P3674" i="11"/>
  <c r="Q3674" i="11"/>
  <c r="R3674" i="11"/>
  <c r="S3674" i="11"/>
  <c r="T3674" i="11"/>
  <c r="P3675" i="11"/>
  <c r="Q3675" i="11"/>
  <c r="R3675" i="11"/>
  <c r="S3675" i="11"/>
  <c r="T3675" i="11"/>
  <c r="P3676" i="11"/>
  <c r="Q3676" i="11"/>
  <c r="R3676" i="11"/>
  <c r="S3676" i="11"/>
  <c r="T3676" i="11"/>
  <c r="P3677" i="11"/>
  <c r="Q3677" i="11"/>
  <c r="R3677" i="11"/>
  <c r="S3677" i="11"/>
  <c r="T3677" i="11"/>
  <c r="P3678" i="11"/>
  <c r="Q3678" i="11"/>
  <c r="R3678" i="11"/>
  <c r="S3678" i="11"/>
  <c r="T3678" i="11"/>
  <c r="P3679" i="11"/>
  <c r="Q3679" i="11"/>
  <c r="R3679" i="11"/>
  <c r="S3679" i="11"/>
  <c r="T3679" i="11"/>
  <c r="P3680" i="11"/>
  <c r="Q3680" i="11"/>
  <c r="R3680" i="11"/>
  <c r="S3680" i="11"/>
  <c r="T3680" i="11"/>
  <c r="P3681" i="11"/>
  <c r="Q3681" i="11"/>
  <c r="R3681" i="11"/>
  <c r="S3681" i="11"/>
  <c r="T3681" i="11"/>
  <c r="P3682" i="11"/>
  <c r="Q3682" i="11"/>
  <c r="R3682" i="11"/>
  <c r="S3682" i="11"/>
  <c r="T3682" i="11"/>
  <c r="P3683" i="11"/>
  <c r="Q3683" i="11"/>
  <c r="R3683" i="11"/>
  <c r="S3683" i="11"/>
  <c r="T3683" i="11"/>
  <c r="P3684" i="11"/>
  <c r="Q3684" i="11"/>
  <c r="R3684" i="11"/>
  <c r="S3684" i="11"/>
  <c r="T3684" i="11"/>
  <c r="P3685" i="11"/>
  <c r="Q3685" i="11"/>
  <c r="R3685" i="11"/>
  <c r="S3685" i="11"/>
  <c r="T3685" i="11"/>
  <c r="P3686" i="11"/>
  <c r="Q3686" i="11"/>
  <c r="R3686" i="11"/>
  <c r="S3686" i="11"/>
  <c r="T3686" i="11"/>
  <c r="P3687" i="11"/>
  <c r="Q3687" i="11"/>
  <c r="R3687" i="11"/>
  <c r="S3687" i="11"/>
  <c r="T3687" i="11"/>
  <c r="P3688" i="11"/>
  <c r="Q3688" i="11"/>
  <c r="R3688" i="11"/>
  <c r="S3688" i="11"/>
  <c r="T3688" i="11"/>
  <c r="P3689" i="11"/>
  <c r="Q3689" i="11"/>
  <c r="R3689" i="11"/>
  <c r="S3689" i="11"/>
  <c r="T3689" i="11"/>
  <c r="P3690" i="11"/>
  <c r="Q3690" i="11"/>
  <c r="R3690" i="11"/>
  <c r="S3690" i="11"/>
  <c r="T3690" i="11"/>
  <c r="P3691" i="11"/>
  <c r="Q3691" i="11"/>
  <c r="R3691" i="11"/>
  <c r="S3691" i="11"/>
  <c r="T3691" i="11"/>
  <c r="P3692" i="11"/>
  <c r="Q3692" i="11"/>
  <c r="R3692" i="11"/>
  <c r="S3692" i="11"/>
  <c r="T3692" i="11"/>
  <c r="P3693" i="11"/>
  <c r="Q3693" i="11"/>
  <c r="R3693" i="11"/>
  <c r="S3693" i="11"/>
  <c r="T3693" i="11"/>
  <c r="P3694" i="11"/>
  <c r="Q3694" i="11"/>
  <c r="R3694" i="11"/>
  <c r="S3694" i="11"/>
  <c r="T3694" i="11"/>
  <c r="P3695" i="11"/>
  <c r="Q3695" i="11"/>
  <c r="R3695" i="11"/>
  <c r="S3695" i="11"/>
  <c r="T3695" i="11"/>
  <c r="P3696" i="11"/>
  <c r="Q3696" i="11"/>
  <c r="R3696" i="11"/>
  <c r="S3696" i="11"/>
  <c r="T3696" i="11"/>
  <c r="P3697" i="11"/>
  <c r="Q3697" i="11"/>
  <c r="R3697" i="11"/>
  <c r="S3697" i="11"/>
  <c r="T3697" i="11"/>
  <c r="P3698" i="11"/>
  <c r="Q3698" i="11"/>
  <c r="R3698" i="11"/>
  <c r="S3698" i="11"/>
  <c r="T3698" i="11"/>
  <c r="P3699" i="11"/>
  <c r="Q3699" i="11"/>
  <c r="R3699" i="11"/>
  <c r="S3699" i="11"/>
  <c r="T3699" i="11"/>
  <c r="P3700" i="11"/>
  <c r="Q3700" i="11"/>
  <c r="R3700" i="11"/>
  <c r="S3700" i="11"/>
  <c r="T3700" i="11"/>
  <c r="P3701" i="11"/>
  <c r="Q3701" i="11"/>
  <c r="R3701" i="11"/>
  <c r="S3701" i="11"/>
  <c r="T3701" i="11"/>
  <c r="P3702" i="11"/>
  <c r="Q3702" i="11"/>
  <c r="R3702" i="11"/>
  <c r="S3702" i="11"/>
  <c r="T3702" i="11"/>
  <c r="P3703" i="11"/>
  <c r="Q3703" i="11"/>
  <c r="R3703" i="11"/>
  <c r="S3703" i="11"/>
  <c r="T3703" i="11"/>
  <c r="P3704" i="11"/>
  <c r="Q3704" i="11"/>
  <c r="R3704" i="11"/>
  <c r="S3704" i="11"/>
  <c r="T3704" i="11"/>
  <c r="P3705" i="11"/>
  <c r="Q3705" i="11"/>
  <c r="R3705" i="11"/>
  <c r="S3705" i="11"/>
  <c r="T3705" i="11"/>
  <c r="P3706" i="11"/>
  <c r="Q3706" i="11"/>
  <c r="R3706" i="11"/>
  <c r="S3706" i="11"/>
  <c r="T3706" i="11"/>
  <c r="P3707" i="11"/>
  <c r="Q3707" i="11"/>
  <c r="R3707" i="11"/>
  <c r="S3707" i="11"/>
  <c r="T3707" i="11"/>
  <c r="P3708" i="11"/>
  <c r="Q3708" i="11"/>
  <c r="R3708" i="11"/>
  <c r="S3708" i="11"/>
  <c r="T3708" i="11"/>
  <c r="P3709" i="11"/>
  <c r="Q3709" i="11"/>
  <c r="R3709" i="11"/>
  <c r="S3709" i="11"/>
  <c r="T3709" i="11"/>
  <c r="P3710" i="11"/>
  <c r="Q3710" i="11"/>
  <c r="R3710" i="11"/>
  <c r="S3710" i="11"/>
  <c r="T3710" i="11"/>
  <c r="P3711" i="11"/>
  <c r="Q3711" i="11"/>
  <c r="R3711" i="11"/>
  <c r="S3711" i="11"/>
  <c r="T3711" i="11"/>
  <c r="P3712" i="11"/>
  <c r="Q3712" i="11"/>
  <c r="R3712" i="11"/>
  <c r="S3712" i="11"/>
  <c r="T3712" i="11"/>
  <c r="P3713" i="11"/>
  <c r="Q3713" i="11"/>
  <c r="R3713" i="11"/>
  <c r="S3713" i="11"/>
  <c r="T3713" i="11"/>
  <c r="P3714" i="11"/>
  <c r="Q3714" i="11"/>
  <c r="R3714" i="11"/>
  <c r="S3714" i="11"/>
  <c r="T3714" i="11"/>
  <c r="P3715" i="11"/>
  <c r="Q3715" i="11"/>
  <c r="R3715" i="11"/>
  <c r="S3715" i="11"/>
  <c r="T3715" i="11"/>
  <c r="P3716" i="11"/>
  <c r="Q3716" i="11"/>
  <c r="R3716" i="11"/>
  <c r="S3716" i="11"/>
  <c r="T3716" i="11"/>
  <c r="P3717" i="11"/>
  <c r="Q3717" i="11"/>
  <c r="R3717" i="11"/>
  <c r="S3717" i="11"/>
  <c r="T3717" i="11"/>
  <c r="P3718" i="11"/>
  <c r="Q3718" i="11"/>
  <c r="R3718" i="11"/>
  <c r="S3718" i="11"/>
  <c r="T3718" i="11"/>
  <c r="P3719" i="11"/>
  <c r="Q3719" i="11"/>
  <c r="R3719" i="11"/>
  <c r="S3719" i="11"/>
  <c r="T3719" i="11"/>
  <c r="P3720" i="11"/>
  <c r="Q3720" i="11"/>
  <c r="R3720" i="11"/>
  <c r="S3720" i="11"/>
  <c r="T3720" i="11"/>
  <c r="P3721" i="11"/>
  <c r="Q3721" i="11"/>
  <c r="R3721" i="11"/>
  <c r="S3721" i="11"/>
  <c r="T3721" i="11"/>
  <c r="P3722" i="11"/>
  <c r="Q3722" i="11"/>
  <c r="R3722" i="11"/>
  <c r="S3722" i="11"/>
  <c r="T3722" i="11"/>
  <c r="P3723" i="11"/>
  <c r="Q3723" i="11"/>
  <c r="R3723" i="11"/>
  <c r="S3723" i="11"/>
  <c r="T3723" i="11"/>
  <c r="P3724" i="11"/>
  <c r="Q3724" i="11"/>
  <c r="R3724" i="11"/>
  <c r="S3724" i="11"/>
  <c r="T3724" i="11"/>
  <c r="P3725" i="11"/>
  <c r="Q3725" i="11"/>
  <c r="R3725" i="11"/>
  <c r="S3725" i="11"/>
  <c r="T3725" i="11"/>
  <c r="P3726" i="11"/>
  <c r="Q3726" i="11"/>
  <c r="R3726" i="11"/>
  <c r="S3726" i="11"/>
  <c r="T3726" i="11"/>
  <c r="P3727" i="11"/>
  <c r="Q3727" i="11"/>
  <c r="R3727" i="11"/>
  <c r="S3727" i="11"/>
  <c r="T3727" i="11"/>
  <c r="P3728" i="11"/>
  <c r="Q3728" i="11"/>
  <c r="R3728" i="11"/>
  <c r="S3728" i="11"/>
  <c r="T3728" i="11"/>
  <c r="P3729" i="11"/>
  <c r="Q3729" i="11"/>
  <c r="R3729" i="11"/>
  <c r="S3729" i="11"/>
  <c r="T3729" i="11"/>
  <c r="P3730" i="11"/>
  <c r="Q3730" i="11"/>
  <c r="R3730" i="11"/>
  <c r="S3730" i="11"/>
  <c r="T3730" i="11"/>
  <c r="P3731" i="11"/>
  <c r="Q3731" i="11"/>
  <c r="R3731" i="11"/>
  <c r="S3731" i="11"/>
  <c r="T3731" i="11"/>
  <c r="P3732" i="11"/>
  <c r="Q3732" i="11"/>
  <c r="R3732" i="11"/>
  <c r="S3732" i="11"/>
  <c r="T3732" i="11"/>
  <c r="P3733" i="11"/>
  <c r="Q3733" i="11"/>
  <c r="R3733" i="11"/>
  <c r="S3733" i="11"/>
  <c r="T3733" i="11"/>
  <c r="P3734" i="11"/>
  <c r="Q3734" i="11"/>
  <c r="R3734" i="11"/>
  <c r="S3734" i="11"/>
  <c r="T3734" i="11"/>
  <c r="P3735" i="11"/>
  <c r="Q3735" i="11"/>
  <c r="R3735" i="11"/>
  <c r="S3735" i="11"/>
  <c r="T3735" i="11"/>
  <c r="P3736" i="11"/>
  <c r="Q3736" i="11"/>
  <c r="R3736" i="11"/>
  <c r="S3736" i="11"/>
  <c r="T3736" i="11"/>
  <c r="P3737" i="11"/>
  <c r="Q3737" i="11"/>
  <c r="R3737" i="11"/>
  <c r="S3737" i="11"/>
  <c r="T3737" i="11"/>
  <c r="P3738" i="11"/>
  <c r="Q3738" i="11"/>
  <c r="R3738" i="11"/>
  <c r="S3738" i="11"/>
  <c r="T3738" i="11"/>
  <c r="P3739" i="11"/>
  <c r="Q3739" i="11"/>
  <c r="R3739" i="11"/>
  <c r="S3739" i="11"/>
  <c r="T3739" i="11"/>
  <c r="P3740" i="11"/>
  <c r="Q3740" i="11"/>
  <c r="R3740" i="11"/>
  <c r="S3740" i="11"/>
  <c r="T3740" i="11"/>
  <c r="P3741" i="11"/>
  <c r="Q3741" i="11"/>
  <c r="R3741" i="11"/>
  <c r="S3741" i="11"/>
  <c r="T3741" i="11"/>
  <c r="P3742" i="11"/>
  <c r="Q3742" i="11"/>
  <c r="R3742" i="11"/>
  <c r="S3742" i="11"/>
  <c r="T3742" i="11"/>
  <c r="P3743" i="11"/>
  <c r="Q3743" i="11"/>
  <c r="R3743" i="11"/>
  <c r="S3743" i="11"/>
  <c r="T3743" i="11"/>
  <c r="P3744" i="11"/>
  <c r="Q3744" i="11"/>
  <c r="R3744" i="11"/>
  <c r="S3744" i="11"/>
  <c r="T3744" i="11"/>
  <c r="P3745" i="11"/>
  <c r="Q3745" i="11"/>
  <c r="R3745" i="11"/>
  <c r="S3745" i="11"/>
  <c r="T3745" i="11"/>
  <c r="P3746" i="11"/>
  <c r="Q3746" i="11"/>
  <c r="R3746" i="11"/>
  <c r="S3746" i="11"/>
  <c r="T3746" i="11"/>
  <c r="P3747" i="11"/>
  <c r="Q3747" i="11"/>
  <c r="R3747" i="11"/>
  <c r="S3747" i="11"/>
  <c r="T3747" i="11"/>
  <c r="P3748" i="11"/>
  <c r="Q3748" i="11"/>
  <c r="R3748" i="11"/>
  <c r="S3748" i="11"/>
  <c r="T3748" i="11"/>
  <c r="P3749" i="11"/>
  <c r="Q3749" i="11"/>
  <c r="R3749" i="11"/>
  <c r="S3749" i="11"/>
  <c r="T3749" i="11"/>
  <c r="P3750" i="11"/>
  <c r="Q3750" i="11"/>
  <c r="R3750" i="11"/>
  <c r="S3750" i="11"/>
  <c r="T3750" i="11"/>
  <c r="P3751" i="11"/>
  <c r="Q3751" i="11"/>
  <c r="R3751" i="11"/>
  <c r="S3751" i="11"/>
  <c r="T3751" i="11"/>
  <c r="P3752" i="11"/>
  <c r="Q3752" i="11"/>
  <c r="R3752" i="11"/>
  <c r="S3752" i="11"/>
  <c r="T3752" i="11"/>
  <c r="P3753" i="11"/>
  <c r="Q3753" i="11"/>
  <c r="R3753" i="11"/>
  <c r="S3753" i="11"/>
  <c r="T3753" i="11"/>
  <c r="P3754" i="11"/>
  <c r="Q3754" i="11"/>
  <c r="R3754" i="11"/>
  <c r="S3754" i="11"/>
  <c r="T3754" i="11"/>
  <c r="P3755" i="11"/>
  <c r="Q3755" i="11"/>
  <c r="R3755" i="11"/>
  <c r="S3755" i="11"/>
  <c r="T3755" i="11"/>
  <c r="P3756" i="11"/>
  <c r="Q3756" i="11"/>
  <c r="R3756" i="11"/>
  <c r="S3756" i="11"/>
  <c r="T3756" i="11"/>
  <c r="P3757" i="11"/>
  <c r="Q3757" i="11"/>
  <c r="R3757" i="11"/>
  <c r="S3757" i="11"/>
  <c r="T3757" i="11"/>
  <c r="P3758" i="11"/>
  <c r="Q3758" i="11"/>
  <c r="R3758" i="11"/>
  <c r="S3758" i="11"/>
  <c r="T3758" i="11"/>
  <c r="P3759" i="11"/>
  <c r="Q3759" i="11"/>
  <c r="R3759" i="11"/>
  <c r="S3759" i="11"/>
  <c r="T3759" i="11"/>
  <c r="P3760" i="11"/>
  <c r="Q3760" i="11"/>
  <c r="R3760" i="11"/>
  <c r="S3760" i="11"/>
  <c r="T3760" i="11"/>
  <c r="P3761" i="11"/>
  <c r="Q3761" i="11"/>
  <c r="R3761" i="11"/>
  <c r="S3761" i="11"/>
  <c r="T3761" i="11"/>
  <c r="P3762" i="11"/>
  <c r="Q3762" i="11"/>
  <c r="R3762" i="11"/>
  <c r="S3762" i="11"/>
  <c r="T3762" i="11"/>
  <c r="P3763" i="11"/>
  <c r="Q3763" i="11"/>
  <c r="R3763" i="11"/>
  <c r="S3763" i="11"/>
  <c r="T3763" i="11"/>
  <c r="P3764" i="11"/>
  <c r="Q3764" i="11"/>
  <c r="R3764" i="11"/>
  <c r="S3764" i="11"/>
  <c r="T3764" i="11"/>
  <c r="P3765" i="11"/>
  <c r="Q3765" i="11"/>
  <c r="R3765" i="11"/>
  <c r="S3765" i="11"/>
  <c r="T3765" i="11"/>
  <c r="P3766" i="11"/>
  <c r="Q3766" i="11"/>
  <c r="R3766" i="11"/>
  <c r="S3766" i="11"/>
  <c r="T3766" i="11"/>
  <c r="P3767" i="11"/>
  <c r="Q3767" i="11"/>
  <c r="R3767" i="11"/>
  <c r="S3767" i="11"/>
  <c r="T3767" i="11"/>
  <c r="P3768" i="11"/>
  <c r="Q3768" i="11"/>
  <c r="R3768" i="11"/>
  <c r="S3768" i="11"/>
  <c r="T3768" i="11"/>
  <c r="P3769" i="11"/>
  <c r="Q3769" i="11"/>
  <c r="R3769" i="11"/>
  <c r="S3769" i="11"/>
  <c r="T3769" i="11"/>
  <c r="P3770" i="11"/>
  <c r="Q3770" i="11"/>
  <c r="R3770" i="11"/>
  <c r="S3770" i="11"/>
  <c r="T3770" i="11"/>
  <c r="P3771" i="11"/>
  <c r="Q3771" i="11"/>
  <c r="R3771" i="11"/>
  <c r="S3771" i="11"/>
  <c r="T3771" i="11"/>
  <c r="P3772" i="11"/>
  <c r="Q3772" i="11"/>
  <c r="R3772" i="11"/>
  <c r="S3772" i="11"/>
  <c r="T3772" i="11"/>
  <c r="P3773" i="11"/>
  <c r="Q3773" i="11"/>
  <c r="R3773" i="11"/>
  <c r="S3773" i="11"/>
  <c r="T3773" i="11"/>
  <c r="P3774" i="11"/>
  <c r="Q3774" i="11"/>
  <c r="R3774" i="11"/>
  <c r="S3774" i="11"/>
  <c r="T3774" i="11"/>
  <c r="P3775" i="11"/>
  <c r="Q3775" i="11"/>
  <c r="R3775" i="11"/>
  <c r="S3775" i="11"/>
  <c r="T3775" i="11"/>
  <c r="P3776" i="11"/>
  <c r="Q3776" i="11"/>
  <c r="R3776" i="11"/>
  <c r="S3776" i="11"/>
  <c r="T3776" i="11"/>
  <c r="P3777" i="11"/>
  <c r="Q3777" i="11"/>
  <c r="R3777" i="11"/>
  <c r="S3777" i="11"/>
  <c r="T3777" i="11"/>
  <c r="P3778" i="11"/>
  <c r="Q3778" i="11"/>
  <c r="R3778" i="11"/>
  <c r="S3778" i="11"/>
  <c r="T3778" i="11"/>
  <c r="P3779" i="11"/>
  <c r="Q3779" i="11"/>
  <c r="R3779" i="11"/>
  <c r="S3779" i="11"/>
  <c r="T3779" i="11"/>
  <c r="P3780" i="11"/>
  <c r="Q3780" i="11"/>
  <c r="R3780" i="11"/>
  <c r="S3780" i="11"/>
  <c r="T3780" i="11"/>
  <c r="P3781" i="11"/>
  <c r="Q3781" i="11"/>
  <c r="R3781" i="11"/>
  <c r="S3781" i="11"/>
  <c r="T3781" i="11"/>
  <c r="P3782" i="11"/>
  <c r="Q3782" i="11"/>
  <c r="R3782" i="11"/>
  <c r="S3782" i="11"/>
  <c r="T3782" i="11"/>
  <c r="P3783" i="11"/>
  <c r="Q3783" i="11"/>
  <c r="R3783" i="11"/>
  <c r="S3783" i="11"/>
  <c r="T3783" i="11"/>
  <c r="P3784" i="11"/>
  <c r="Q3784" i="11"/>
  <c r="R3784" i="11"/>
  <c r="S3784" i="11"/>
  <c r="T3784" i="11"/>
  <c r="P3785" i="11"/>
  <c r="Q3785" i="11"/>
  <c r="R3785" i="11"/>
  <c r="S3785" i="11"/>
  <c r="T3785" i="11"/>
  <c r="P3786" i="11"/>
  <c r="Q3786" i="11"/>
  <c r="R3786" i="11"/>
  <c r="S3786" i="11"/>
  <c r="T3786" i="11"/>
  <c r="P3787" i="11"/>
  <c r="Q3787" i="11"/>
  <c r="R3787" i="11"/>
  <c r="S3787" i="11"/>
  <c r="T3787" i="11"/>
  <c r="P3788" i="11"/>
  <c r="Q3788" i="11"/>
  <c r="R3788" i="11"/>
  <c r="S3788" i="11"/>
  <c r="T3788" i="11"/>
  <c r="P3789" i="11"/>
  <c r="Q3789" i="11"/>
  <c r="R3789" i="11"/>
  <c r="S3789" i="11"/>
  <c r="T3789" i="11"/>
  <c r="P3790" i="11"/>
  <c r="Q3790" i="11"/>
  <c r="R3790" i="11"/>
  <c r="S3790" i="11"/>
  <c r="T3790" i="11"/>
  <c r="P3791" i="11"/>
  <c r="Q3791" i="11"/>
  <c r="R3791" i="11"/>
  <c r="S3791" i="11"/>
  <c r="T3791" i="11"/>
  <c r="P3792" i="11"/>
  <c r="Q3792" i="11"/>
  <c r="R3792" i="11"/>
  <c r="S3792" i="11"/>
  <c r="T3792" i="11"/>
  <c r="P3793" i="11"/>
  <c r="Q3793" i="11"/>
  <c r="R3793" i="11"/>
  <c r="S3793" i="11"/>
  <c r="T3793" i="11"/>
  <c r="P3794" i="11"/>
  <c r="Q3794" i="11"/>
  <c r="R3794" i="11"/>
  <c r="S3794" i="11"/>
  <c r="T3794" i="11"/>
  <c r="P3795" i="11"/>
  <c r="Q3795" i="11"/>
  <c r="R3795" i="11"/>
  <c r="S3795" i="11"/>
  <c r="T3795" i="11"/>
  <c r="P3796" i="11"/>
  <c r="Q3796" i="11"/>
  <c r="R3796" i="11"/>
  <c r="S3796" i="11"/>
  <c r="T3796" i="11"/>
  <c r="P3797" i="11"/>
  <c r="Q3797" i="11"/>
  <c r="R3797" i="11"/>
  <c r="S3797" i="11"/>
  <c r="T3797" i="11"/>
  <c r="P3798" i="11"/>
  <c r="Q3798" i="11"/>
  <c r="R3798" i="11"/>
  <c r="S3798" i="11"/>
  <c r="T3798" i="11"/>
  <c r="P3799" i="11"/>
  <c r="Q3799" i="11"/>
  <c r="R3799" i="11"/>
  <c r="S3799" i="11"/>
  <c r="T3799" i="11"/>
  <c r="P3800" i="11"/>
  <c r="Q3800" i="11"/>
  <c r="R3800" i="11"/>
  <c r="S3800" i="11"/>
  <c r="T3800" i="11"/>
  <c r="P3801" i="11"/>
  <c r="Q3801" i="11"/>
  <c r="R3801" i="11"/>
  <c r="S3801" i="11"/>
  <c r="T3801" i="11"/>
  <c r="P3802" i="11"/>
  <c r="Q3802" i="11"/>
  <c r="R3802" i="11"/>
  <c r="S3802" i="11"/>
  <c r="T3802" i="11"/>
  <c r="P3803" i="11"/>
  <c r="Q3803" i="11"/>
  <c r="R3803" i="11"/>
  <c r="S3803" i="11"/>
  <c r="T3803" i="11"/>
  <c r="P3804" i="11"/>
  <c r="Q3804" i="11"/>
  <c r="R3804" i="11"/>
  <c r="S3804" i="11"/>
  <c r="T3804" i="11"/>
  <c r="P3805" i="11"/>
  <c r="Q3805" i="11"/>
  <c r="R3805" i="11"/>
  <c r="S3805" i="11"/>
  <c r="T3805" i="11"/>
  <c r="P3806" i="11"/>
  <c r="Q3806" i="11"/>
  <c r="R3806" i="11"/>
  <c r="S3806" i="11"/>
  <c r="T3806" i="11"/>
  <c r="P3807" i="11"/>
  <c r="Q3807" i="11"/>
  <c r="R3807" i="11"/>
  <c r="S3807" i="11"/>
  <c r="T3807" i="11"/>
  <c r="P3808" i="11"/>
  <c r="Q3808" i="11"/>
  <c r="R3808" i="11"/>
  <c r="S3808" i="11"/>
  <c r="T3808" i="11"/>
  <c r="P3809" i="11"/>
  <c r="Q3809" i="11"/>
  <c r="R3809" i="11"/>
  <c r="S3809" i="11"/>
  <c r="T3809" i="11"/>
  <c r="P3810" i="11"/>
  <c r="Q3810" i="11"/>
  <c r="R3810" i="11"/>
  <c r="S3810" i="11"/>
  <c r="T3810" i="11"/>
  <c r="P3811" i="11"/>
  <c r="Q3811" i="11"/>
  <c r="R3811" i="11"/>
  <c r="S3811" i="11"/>
  <c r="T3811" i="11"/>
  <c r="P3812" i="11"/>
  <c r="Q3812" i="11"/>
  <c r="R3812" i="11"/>
  <c r="S3812" i="11"/>
  <c r="T3812" i="11"/>
  <c r="P3813" i="11"/>
  <c r="Q3813" i="11"/>
  <c r="R3813" i="11"/>
  <c r="S3813" i="11"/>
  <c r="T3813" i="11"/>
  <c r="P3814" i="11"/>
  <c r="Q3814" i="11"/>
  <c r="R3814" i="11"/>
  <c r="S3814" i="11"/>
  <c r="T3814" i="11"/>
  <c r="P3815" i="11"/>
  <c r="Q3815" i="11"/>
  <c r="R3815" i="11"/>
  <c r="S3815" i="11"/>
  <c r="T3815" i="11"/>
  <c r="P3816" i="11"/>
  <c r="Q3816" i="11"/>
  <c r="R3816" i="11"/>
  <c r="S3816" i="11"/>
  <c r="T3816" i="11"/>
  <c r="P3817" i="11"/>
  <c r="Q3817" i="11"/>
  <c r="R3817" i="11"/>
  <c r="S3817" i="11"/>
  <c r="T3817" i="11"/>
  <c r="P3818" i="11"/>
  <c r="Q3818" i="11"/>
  <c r="R3818" i="11"/>
  <c r="S3818" i="11"/>
  <c r="T3818" i="11"/>
  <c r="P3819" i="11"/>
  <c r="Q3819" i="11"/>
  <c r="R3819" i="11"/>
  <c r="S3819" i="11"/>
  <c r="T3819" i="11"/>
  <c r="P3820" i="11"/>
  <c r="Q3820" i="11"/>
  <c r="R3820" i="11"/>
  <c r="S3820" i="11"/>
  <c r="T3820" i="11"/>
  <c r="P3821" i="11"/>
  <c r="Q3821" i="11"/>
  <c r="R3821" i="11"/>
  <c r="S3821" i="11"/>
  <c r="T3821" i="11"/>
  <c r="P3822" i="11"/>
  <c r="Q3822" i="11"/>
  <c r="R3822" i="11"/>
  <c r="S3822" i="11"/>
  <c r="T3822" i="11"/>
  <c r="P3823" i="11"/>
  <c r="Q3823" i="11"/>
  <c r="R3823" i="11"/>
  <c r="S3823" i="11"/>
  <c r="T3823" i="11"/>
  <c r="P3824" i="11"/>
  <c r="Q3824" i="11"/>
  <c r="R3824" i="11"/>
  <c r="S3824" i="11"/>
  <c r="T3824" i="11"/>
  <c r="P3825" i="11"/>
  <c r="Q3825" i="11"/>
  <c r="R3825" i="11"/>
  <c r="S3825" i="11"/>
  <c r="T3825" i="11"/>
  <c r="P3826" i="11"/>
  <c r="Q3826" i="11"/>
  <c r="R3826" i="11"/>
  <c r="S3826" i="11"/>
  <c r="T3826" i="11"/>
  <c r="P3827" i="11"/>
  <c r="Q3827" i="11"/>
  <c r="R3827" i="11"/>
  <c r="S3827" i="11"/>
  <c r="T3827" i="11"/>
  <c r="P3828" i="11"/>
  <c r="Q3828" i="11"/>
  <c r="R3828" i="11"/>
  <c r="S3828" i="11"/>
  <c r="T3828" i="11"/>
  <c r="P3829" i="11"/>
  <c r="Q3829" i="11"/>
  <c r="R3829" i="11"/>
  <c r="S3829" i="11"/>
  <c r="T3829" i="11"/>
  <c r="P3830" i="11"/>
  <c r="Q3830" i="11"/>
  <c r="R3830" i="11"/>
  <c r="S3830" i="11"/>
  <c r="T3830" i="11"/>
  <c r="P3831" i="11"/>
  <c r="Q3831" i="11"/>
  <c r="R3831" i="11"/>
  <c r="S3831" i="11"/>
  <c r="T3831" i="11"/>
  <c r="P3832" i="11"/>
  <c r="Q3832" i="11"/>
  <c r="R3832" i="11"/>
  <c r="S3832" i="11"/>
  <c r="T3832" i="11"/>
  <c r="P3833" i="11"/>
  <c r="Q3833" i="11"/>
  <c r="R3833" i="11"/>
  <c r="S3833" i="11"/>
  <c r="T3833" i="11"/>
  <c r="P3834" i="11"/>
  <c r="Q3834" i="11"/>
  <c r="R3834" i="11"/>
  <c r="S3834" i="11"/>
  <c r="T3834" i="11"/>
  <c r="P3835" i="11"/>
  <c r="Q3835" i="11"/>
  <c r="R3835" i="11"/>
  <c r="S3835" i="11"/>
  <c r="T3835" i="11"/>
  <c r="P3836" i="11"/>
  <c r="Q3836" i="11"/>
  <c r="R3836" i="11"/>
  <c r="S3836" i="11"/>
  <c r="T3836" i="11"/>
  <c r="P3837" i="11"/>
  <c r="Q3837" i="11"/>
  <c r="R3837" i="11"/>
  <c r="S3837" i="11"/>
  <c r="T3837" i="11"/>
  <c r="P3838" i="11"/>
  <c r="Q3838" i="11"/>
  <c r="R3838" i="11"/>
  <c r="S3838" i="11"/>
  <c r="T3838" i="11"/>
  <c r="P3839" i="11"/>
  <c r="Q3839" i="11"/>
  <c r="R3839" i="11"/>
  <c r="S3839" i="11"/>
  <c r="T3839" i="11"/>
  <c r="P3840" i="11"/>
  <c r="Q3840" i="11"/>
  <c r="R3840" i="11"/>
  <c r="S3840" i="11"/>
  <c r="T3840" i="11"/>
  <c r="P3841" i="11"/>
  <c r="Q3841" i="11"/>
  <c r="R3841" i="11"/>
  <c r="S3841" i="11"/>
  <c r="T3841" i="11"/>
  <c r="P3842" i="11"/>
  <c r="Q3842" i="11"/>
  <c r="R3842" i="11"/>
  <c r="S3842" i="11"/>
  <c r="T3842" i="11"/>
  <c r="P3843" i="11"/>
  <c r="Q3843" i="11"/>
  <c r="R3843" i="11"/>
  <c r="S3843" i="11"/>
  <c r="T3843" i="11"/>
  <c r="P3844" i="11"/>
  <c r="Q3844" i="11"/>
  <c r="R3844" i="11"/>
  <c r="S3844" i="11"/>
  <c r="T3844" i="11"/>
  <c r="P3845" i="11"/>
  <c r="Q3845" i="11"/>
  <c r="R3845" i="11"/>
  <c r="S3845" i="11"/>
  <c r="T3845" i="11"/>
  <c r="P3846" i="11"/>
  <c r="Q3846" i="11"/>
  <c r="R3846" i="11"/>
  <c r="S3846" i="11"/>
  <c r="T3846" i="11"/>
  <c r="P3847" i="11"/>
  <c r="Q3847" i="11"/>
  <c r="R3847" i="11"/>
  <c r="S3847" i="11"/>
  <c r="T3847" i="11"/>
  <c r="P3848" i="11"/>
  <c r="Q3848" i="11"/>
  <c r="R3848" i="11"/>
  <c r="S3848" i="11"/>
  <c r="T3848" i="11"/>
  <c r="P3849" i="11"/>
  <c r="Q3849" i="11"/>
  <c r="R3849" i="11"/>
  <c r="S3849" i="11"/>
  <c r="T3849" i="11"/>
  <c r="P3850" i="11"/>
  <c r="Q3850" i="11"/>
  <c r="R3850" i="11"/>
  <c r="S3850" i="11"/>
  <c r="T3850" i="11"/>
  <c r="P3851" i="11"/>
  <c r="Q3851" i="11"/>
  <c r="R3851" i="11"/>
  <c r="S3851" i="11"/>
  <c r="T3851" i="11"/>
  <c r="P3852" i="11"/>
  <c r="Q3852" i="11"/>
  <c r="R3852" i="11"/>
  <c r="S3852" i="11"/>
  <c r="T3852" i="11"/>
  <c r="P3853" i="11"/>
  <c r="Q3853" i="11"/>
  <c r="R3853" i="11"/>
  <c r="S3853" i="11"/>
  <c r="T3853" i="11"/>
  <c r="P3854" i="11"/>
  <c r="Q3854" i="11"/>
  <c r="R3854" i="11"/>
  <c r="S3854" i="11"/>
  <c r="T3854" i="11"/>
  <c r="P3855" i="11"/>
  <c r="Q3855" i="11"/>
  <c r="R3855" i="11"/>
  <c r="S3855" i="11"/>
  <c r="T3855" i="11"/>
  <c r="P3856" i="11"/>
  <c r="Q3856" i="11"/>
  <c r="R3856" i="11"/>
  <c r="S3856" i="11"/>
  <c r="T3856" i="11"/>
  <c r="P3857" i="11"/>
  <c r="Q3857" i="11"/>
  <c r="R3857" i="11"/>
  <c r="S3857" i="11"/>
  <c r="T3857" i="11"/>
  <c r="P3858" i="11"/>
  <c r="Q3858" i="11"/>
  <c r="R3858" i="11"/>
  <c r="S3858" i="11"/>
  <c r="T3858" i="11"/>
  <c r="P3859" i="11"/>
  <c r="Q3859" i="11"/>
  <c r="R3859" i="11"/>
  <c r="S3859" i="11"/>
  <c r="T3859" i="11"/>
  <c r="P3860" i="11"/>
  <c r="Q3860" i="11"/>
  <c r="R3860" i="11"/>
  <c r="S3860" i="11"/>
  <c r="T3860" i="11"/>
  <c r="P3861" i="11"/>
  <c r="Q3861" i="11"/>
  <c r="R3861" i="11"/>
  <c r="S3861" i="11"/>
  <c r="T3861" i="11"/>
  <c r="P3862" i="11"/>
  <c r="Q3862" i="11"/>
  <c r="R3862" i="11"/>
  <c r="S3862" i="11"/>
  <c r="T3862" i="11"/>
  <c r="P3863" i="11"/>
  <c r="Q3863" i="11"/>
  <c r="R3863" i="11"/>
  <c r="S3863" i="11"/>
  <c r="T3863" i="11"/>
  <c r="P3864" i="11"/>
  <c r="Q3864" i="11"/>
  <c r="R3864" i="11"/>
  <c r="S3864" i="11"/>
  <c r="T3864" i="11"/>
  <c r="P3865" i="11"/>
  <c r="Q3865" i="11"/>
  <c r="R3865" i="11"/>
  <c r="S3865" i="11"/>
  <c r="T3865" i="11"/>
  <c r="P3866" i="11"/>
  <c r="Q3866" i="11"/>
  <c r="R3866" i="11"/>
  <c r="S3866" i="11"/>
  <c r="T3866" i="11"/>
  <c r="P3867" i="11"/>
  <c r="Q3867" i="11"/>
  <c r="R3867" i="11"/>
  <c r="S3867" i="11"/>
  <c r="T3867" i="11"/>
  <c r="P3868" i="11"/>
  <c r="Q3868" i="11"/>
  <c r="R3868" i="11"/>
  <c r="S3868" i="11"/>
  <c r="T3868" i="11"/>
  <c r="P3869" i="11"/>
  <c r="Q3869" i="11"/>
  <c r="R3869" i="11"/>
  <c r="S3869" i="11"/>
  <c r="T3869" i="11"/>
  <c r="P3870" i="11"/>
  <c r="Q3870" i="11"/>
  <c r="R3870" i="11"/>
  <c r="S3870" i="11"/>
  <c r="T3870" i="11"/>
  <c r="P3871" i="11"/>
  <c r="Q3871" i="11"/>
  <c r="R3871" i="11"/>
  <c r="S3871" i="11"/>
  <c r="T3871" i="11"/>
  <c r="P3872" i="11"/>
  <c r="Q3872" i="11"/>
  <c r="R3872" i="11"/>
  <c r="S3872" i="11"/>
  <c r="T3872" i="11"/>
  <c r="P3873" i="11"/>
  <c r="Q3873" i="11"/>
  <c r="R3873" i="11"/>
  <c r="S3873" i="11"/>
  <c r="T3873" i="11"/>
  <c r="P3874" i="11"/>
  <c r="Q3874" i="11"/>
  <c r="R3874" i="11"/>
  <c r="S3874" i="11"/>
  <c r="T3874" i="11"/>
  <c r="P3875" i="11"/>
  <c r="Q3875" i="11"/>
  <c r="R3875" i="11"/>
  <c r="S3875" i="11"/>
  <c r="T3875" i="11"/>
  <c r="P3876" i="11"/>
  <c r="Q3876" i="11"/>
  <c r="R3876" i="11"/>
  <c r="S3876" i="11"/>
  <c r="T3876" i="11"/>
  <c r="P3877" i="11"/>
  <c r="Q3877" i="11"/>
  <c r="R3877" i="11"/>
  <c r="S3877" i="11"/>
  <c r="T3877" i="11"/>
  <c r="P3878" i="11"/>
  <c r="Q3878" i="11"/>
  <c r="R3878" i="11"/>
  <c r="S3878" i="11"/>
  <c r="T3878" i="11"/>
  <c r="P3879" i="11"/>
  <c r="Q3879" i="11"/>
  <c r="R3879" i="11"/>
  <c r="S3879" i="11"/>
  <c r="T3879" i="11"/>
  <c r="P3880" i="11"/>
  <c r="Q3880" i="11"/>
  <c r="R3880" i="11"/>
  <c r="S3880" i="11"/>
  <c r="T3880" i="11"/>
  <c r="P3881" i="11"/>
  <c r="Q3881" i="11"/>
  <c r="R3881" i="11"/>
  <c r="S3881" i="11"/>
  <c r="T3881" i="11"/>
  <c r="P3882" i="11"/>
  <c r="Q3882" i="11"/>
  <c r="R3882" i="11"/>
  <c r="S3882" i="11"/>
  <c r="T3882" i="11"/>
  <c r="P3883" i="11"/>
  <c r="Q3883" i="11"/>
  <c r="R3883" i="11"/>
  <c r="S3883" i="11"/>
  <c r="T3883" i="11"/>
  <c r="P3884" i="11"/>
  <c r="Q3884" i="11"/>
  <c r="R3884" i="11"/>
  <c r="S3884" i="11"/>
  <c r="T3884" i="11"/>
  <c r="P3885" i="11"/>
  <c r="Q3885" i="11"/>
  <c r="R3885" i="11"/>
  <c r="S3885" i="11"/>
  <c r="T3885" i="11"/>
  <c r="P3886" i="11"/>
  <c r="Q3886" i="11"/>
  <c r="R3886" i="11"/>
  <c r="S3886" i="11"/>
  <c r="T3886" i="11"/>
  <c r="P3887" i="11"/>
  <c r="Q3887" i="11"/>
  <c r="R3887" i="11"/>
  <c r="S3887" i="11"/>
  <c r="T3887" i="11"/>
  <c r="P3888" i="11"/>
  <c r="Q3888" i="11"/>
  <c r="R3888" i="11"/>
  <c r="S3888" i="11"/>
  <c r="T3888" i="11"/>
  <c r="P3889" i="11"/>
  <c r="Q3889" i="11"/>
  <c r="R3889" i="11"/>
  <c r="S3889" i="11"/>
  <c r="T3889" i="11"/>
  <c r="P3890" i="11"/>
  <c r="Q3890" i="11"/>
  <c r="R3890" i="11"/>
  <c r="S3890" i="11"/>
  <c r="T3890" i="11"/>
  <c r="P3891" i="11"/>
  <c r="Q3891" i="11"/>
  <c r="R3891" i="11"/>
  <c r="S3891" i="11"/>
  <c r="T3891" i="11"/>
  <c r="P3892" i="11"/>
  <c r="Q3892" i="11"/>
  <c r="R3892" i="11"/>
  <c r="S3892" i="11"/>
  <c r="T3892" i="11"/>
  <c r="P3893" i="11"/>
  <c r="Q3893" i="11"/>
  <c r="R3893" i="11"/>
  <c r="S3893" i="11"/>
  <c r="T3893" i="11"/>
  <c r="P3894" i="11"/>
  <c r="Q3894" i="11"/>
  <c r="R3894" i="11"/>
  <c r="S3894" i="11"/>
  <c r="T3894" i="11"/>
  <c r="P3895" i="11"/>
  <c r="Q3895" i="11"/>
  <c r="R3895" i="11"/>
  <c r="S3895" i="11"/>
  <c r="T3895" i="11"/>
  <c r="P3896" i="11"/>
  <c r="Q3896" i="11"/>
  <c r="R3896" i="11"/>
  <c r="S3896" i="11"/>
  <c r="T3896" i="11"/>
  <c r="P3897" i="11"/>
  <c r="Q3897" i="11"/>
  <c r="R3897" i="11"/>
  <c r="S3897" i="11"/>
  <c r="T3897" i="11"/>
  <c r="P3898" i="11"/>
  <c r="Q3898" i="11"/>
  <c r="R3898" i="11"/>
  <c r="S3898" i="11"/>
  <c r="T3898" i="11"/>
  <c r="P3899" i="11"/>
  <c r="Q3899" i="11"/>
  <c r="R3899" i="11"/>
  <c r="S3899" i="11"/>
  <c r="T3899" i="11"/>
  <c r="P3900" i="11"/>
  <c r="Q3900" i="11"/>
  <c r="R3900" i="11"/>
  <c r="S3900" i="11"/>
  <c r="T3900" i="11"/>
  <c r="P3901" i="11"/>
  <c r="Q3901" i="11"/>
  <c r="R3901" i="11"/>
  <c r="S3901" i="11"/>
  <c r="T3901" i="11"/>
  <c r="P3902" i="11"/>
  <c r="Q3902" i="11"/>
  <c r="R3902" i="11"/>
  <c r="S3902" i="11"/>
  <c r="T3902" i="11"/>
  <c r="P3903" i="11"/>
  <c r="Q3903" i="11"/>
  <c r="R3903" i="11"/>
  <c r="S3903" i="11"/>
  <c r="T3903" i="11"/>
  <c r="P3904" i="11"/>
  <c r="Q3904" i="11"/>
  <c r="R3904" i="11"/>
  <c r="S3904" i="11"/>
  <c r="T3904" i="11"/>
  <c r="P3905" i="11"/>
  <c r="Q3905" i="11"/>
  <c r="R3905" i="11"/>
  <c r="S3905" i="11"/>
  <c r="T3905" i="11"/>
  <c r="P3906" i="11"/>
  <c r="Q3906" i="11"/>
  <c r="R3906" i="11"/>
  <c r="S3906" i="11"/>
  <c r="T3906" i="11"/>
  <c r="P3907" i="11"/>
  <c r="Q3907" i="11"/>
  <c r="R3907" i="11"/>
  <c r="S3907" i="11"/>
  <c r="T3907" i="11"/>
  <c r="P3908" i="11"/>
  <c r="Q3908" i="11"/>
  <c r="R3908" i="11"/>
  <c r="S3908" i="11"/>
  <c r="T3908" i="11"/>
  <c r="P3909" i="11"/>
  <c r="Q3909" i="11"/>
  <c r="R3909" i="11"/>
  <c r="S3909" i="11"/>
  <c r="T3909" i="11"/>
  <c r="P3910" i="11"/>
  <c r="Q3910" i="11"/>
  <c r="R3910" i="11"/>
  <c r="S3910" i="11"/>
  <c r="T3910" i="11"/>
  <c r="P3911" i="11"/>
  <c r="Q3911" i="11"/>
  <c r="R3911" i="11"/>
  <c r="S3911" i="11"/>
  <c r="T3911" i="11"/>
  <c r="P3912" i="11"/>
  <c r="Q3912" i="11"/>
  <c r="R3912" i="11"/>
  <c r="S3912" i="11"/>
  <c r="T3912" i="11"/>
  <c r="P3913" i="11"/>
  <c r="Q3913" i="11"/>
  <c r="R3913" i="11"/>
  <c r="S3913" i="11"/>
  <c r="T3913" i="11"/>
  <c r="P3914" i="11"/>
  <c r="Q3914" i="11"/>
  <c r="R3914" i="11"/>
  <c r="S3914" i="11"/>
  <c r="T3914" i="11"/>
  <c r="P3915" i="11"/>
  <c r="Q3915" i="11"/>
  <c r="R3915" i="11"/>
  <c r="S3915" i="11"/>
  <c r="T3915" i="11"/>
  <c r="P3916" i="11"/>
  <c r="Q3916" i="11"/>
  <c r="R3916" i="11"/>
  <c r="S3916" i="11"/>
  <c r="T3916" i="11"/>
  <c r="P3917" i="11"/>
  <c r="Q3917" i="11"/>
  <c r="R3917" i="11"/>
  <c r="S3917" i="11"/>
  <c r="T3917" i="11"/>
  <c r="P3918" i="11"/>
  <c r="Q3918" i="11"/>
  <c r="R3918" i="11"/>
  <c r="S3918" i="11"/>
  <c r="T3918" i="11"/>
  <c r="P3919" i="11"/>
  <c r="Q3919" i="11"/>
  <c r="R3919" i="11"/>
  <c r="S3919" i="11"/>
  <c r="T3919" i="11"/>
  <c r="P3920" i="11"/>
  <c r="Q3920" i="11"/>
  <c r="R3920" i="11"/>
  <c r="S3920" i="11"/>
  <c r="T3920" i="11"/>
  <c r="P3921" i="11"/>
  <c r="Q3921" i="11"/>
  <c r="R3921" i="11"/>
  <c r="S3921" i="11"/>
  <c r="T3921" i="11"/>
  <c r="P3922" i="11"/>
  <c r="Q3922" i="11"/>
  <c r="R3922" i="11"/>
  <c r="S3922" i="11"/>
  <c r="T3922" i="11"/>
  <c r="P3923" i="11"/>
  <c r="Q3923" i="11"/>
  <c r="R3923" i="11"/>
  <c r="S3923" i="11"/>
  <c r="T3923" i="11"/>
  <c r="P3924" i="11"/>
  <c r="Q3924" i="11"/>
  <c r="R3924" i="11"/>
  <c r="S3924" i="11"/>
  <c r="T3924" i="11"/>
  <c r="P3925" i="11"/>
  <c r="Q3925" i="11"/>
  <c r="R3925" i="11"/>
  <c r="S3925" i="11"/>
  <c r="T3925" i="11"/>
  <c r="P3926" i="11"/>
  <c r="Q3926" i="11"/>
  <c r="R3926" i="11"/>
  <c r="S3926" i="11"/>
  <c r="T3926" i="11"/>
  <c r="P3927" i="11"/>
  <c r="Q3927" i="11"/>
  <c r="R3927" i="11"/>
  <c r="S3927" i="11"/>
  <c r="T3927" i="11"/>
  <c r="P3928" i="11"/>
  <c r="Q3928" i="11"/>
  <c r="R3928" i="11"/>
  <c r="S3928" i="11"/>
  <c r="T3928" i="11"/>
  <c r="P3929" i="11"/>
  <c r="Q3929" i="11"/>
  <c r="R3929" i="11"/>
  <c r="S3929" i="11"/>
  <c r="T3929" i="11"/>
  <c r="P3930" i="11"/>
  <c r="Q3930" i="11"/>
  <c r="R3930" i="11"/>
  <c r="S3930" i="11"/>
  <c r="T3930" i="11"/>
  <c r="P3931" i="11"/>
  <c r="Q3931" i="11"/>
  <c r="R3931" i="11"/>
  <c r="S3931" i="11"/>
  <c r="T3931" i="11"/>
  <c r="P3932" i="11"/>
  <c r="Q3932" i="11"/>
  <c r="R3932" i="11"/>
  <c r="S3932" i="11"/>
  <c r="T3932" i="11"/>
  <c r="P3933" i="11"/>
  <c r="Q3933" i="11"/>
  <c r="R3933" i="11"/>
  <c r="S3933" i="11"/>
  <c r="T3933" i="11"/>
  <c r="P3934" i="11"/>
  <c r="Q3934" i="11"/>
  <c r="R3934" i="11"/>
  <c r="S3934" i="11"/>
  <c r="T3934" i="11"/>
  <c r="P3935" i="11"/>
  <c r="Q3935" i="11"/>
  <c r="R3935" i="11"/>
  <c r="S3935" i="11"/>
  <c r="T3935" i="11"/>
  <c r="P3936" i="11"/>
  <c r="Q3936" i="11"/>
  <c r="R3936" i="11"/>
  <c r="S3936" i="11"/>
  <c r="T3936" i="11"/>
  <c r="P3937" i="11"/>
  <c r="Q3937" i="11"/>
  <c r="R3937" i="11"/>
  <c r="S3937" i="11"/>
  <c r="T3937" i="11"/>
  <c r="P3938" i="11"/>
  <c r="Q3938" i="11"/>
  <c r="R3938" i="11"/>
  <c r="S3938" i="11"/>
  <c r="T3938" i="11"/>
  <c r="P3939" i="11"/>
  <c r="Q3939" i="11"/>
  <c r="R3939" i="11"/>
  <c r="S3939" i="11"/>
  <c r="T3939" i="11"/>
  <c r="P3940" i="11"/>
  <c r="Q3940" i="11"/>
  <c r="R3940" i="11"/>
  <c r="S3940" i="11"/>
  <c r="T3940" i="11"/>
  <c r="P3941" i="11"/>
  <c r="Q3941" i="11"/>
  <c r="R3941" i="11"/>
  <c r="S3941" i="11"/>
  <c r="T3941" i="11"/>
  <c r="P3942" i="11"/>
  <c r="Q3942" i="11"/>
  <c r="R3942" i="11"/>
  <c r="S3942" i="11"/>
  <c r="T3942" i="11"/>
  <c r="P3943" i="11"/>
  <c r="Q3943" i="11"/>
  <c r="R3943" i="11"/>
  <c r="S3943" i="11"/>
  <c r="T3943" i="11"/>
  <c r="P3944" i="11"/>
  <c r="Q3944" i="11"/>
  <c r="R3944" i="11"/>
  <c r="S3944" i="11"/>
  <c r="T3944" i="11"/>
  <c r="P3945" i="11"/>
  <c r="Q3945" i="11"/>
  <c r="R3945" i="11"/>
  <c r="S3945" i="11"/>
  <c r="T3945" i="11"/>
  <c r="P3946" i="11"/>
  <c r="Q3946" i="11"/>
  <c r="R3946" i="11"/>
  <c r="S3946" i="11"/>
  <c r="T3946" i="11"/>
  <c r="P3947" i="11"/>
  <c r="Q3947" i="11"/>
  <c r="R3947" i="11"/>
  <c r="S3947" i="11"/>
  <c r="T3947" i="11"/>
  <c r="P3948" i="11"/>
  <c r="Q3948" i="11"/>
  <c r="R3948" i="11"/>
  <c r="S3948" i="11"/>
  <c r="T3948" i="11"/>
  <c r="P3949" i="11"/>
  <c r="Q3949" i="11"/>
  <c r="R3949" i="11"/>
  <c r="S3949" i="11"/>
  <c r="T3949" i="11"/>
  <c r="P3950" i="11"/>
  <c r="Q3950" i="11"/>
  <c r="R3950" i="11"/>
  <c r="S3950" i="11"/>
  <c r="T3950" i="11"/>
  <c r="P3951" i="11"/>
  <c r="Q3951" i="11"/>
  <c r="R3951" i="11"/>
  <c r="S3951" i="11"/>
  <c r="T3951" i="11"/>
  <c r="P3952" i="11"/>
  <c r="Q3952" i="11"/>
  <c r="R3952" i="11"/>
  <c r="S3952" i="11"/>
  <c r="T3952" i="11"/>
  <c r="P3953" i="11"/>
  <c r="Q3953" i="11"/>
  <c r="R3953" i="11"/>
  <c r="S3953" i="11"/>
  <c r="T3953" i="11"/>
  <c r="P3954" i="11"/>
  <c r="Q3954" i="11"/>
  <c r="R3954" i="11"/>
  <c r="S3954" i="11"/>
  <c r="T3954" i="11"/>
  <c r="P3955" i="11"/>
  <c r="Q3955" i="11"/>
  <c r="R3955" i="11"/>
  <c r="S3955" i="11"/>
  <c r="T3955" i="11"/>
  <c r="P3956" i="11"/>
  <c r="Q3956" i="11"/>
  <c r="R3956" i="11"/>
  <c r="S3956" i="11"/>
  <c r="T3956" i="11"/>
  <c r="P3957" i="11"/>
  <c r="Q3957" i="11"/>
  <c r="R3957" i="11"/>
  <c r="S3957" i="11"/>
  <c r="T3957" i="11"/>
  <c r="P3958" i="11"/>
  <c r="Q3958" i="11"/>
  <c r="R3958" i="11"/>
  <c r="S3958" i="11"/>
  <c r="T3958" i="11"/>
  <c r="P3959" i="11"/>
  <c r="Q3959" i="11"/>
  <c r="R3959" i="11"/>
  <c r="S3959" i="11"/>
  <c r="T3959" i="11"/>
  <c r="P3960" i="11"/>
  <c r="Q3960" i="11"/>
  <c r="R3960" i="11"/>
  <c r="S3960" i="11"/>
  <c r="T3960" i="11"/>
  <c r="P3961" i="11"/>
  <c r="Q3961" i="11"/>
  <c r="R3961" i="11"/>
  <c r="S3961" i="11"/>
  <c r="T3961" i="11"/>
  <c r="P3962" i="11"/>
  <c r="Q3962" i="11"/>
  <c r="R3962" i="11"/>
  <c r="S3962" i="11"/>
  <c r="T3962" i="11"/>
  <c r="P3963" i="11"/>
  <c r="Q3963" i="11"/>
  <c r="R3963" i="11"/>
  <c r="S3963" i="11"/>
  <c r="T3963" i="11"/>
  <c r="P3964" i="11"/>
  <c r="Q3964" i="11"/>
  <c r="R3964" i="11"/>
  <c r="S3964" i="11"/>
  <c r="T3964" i="11"/>
  <c r="P3965" i="11"/>
  <c r="Q3965" i="11"/>
  <c r="R3965" i="11"/>
  <c r="S3965" i="11"/>
  <c r="T3965" i="11"/>
  <c r="P3966" i="11"/>
  <c r="Q3966" i="11"/>
  <c r="R3966" i="11"/>
  <c r="S3966" i="11"/>
  <c r="T3966" i="11"/>
  <c r="P3967" i="11"/>
  <c r="Q3967" i="11"/>
  <c r="R3967" i="11"/>
  <c r="S3967" i="11"/>
  <c r="T3967" i="11"/>
  <c r="P3968" i="11"/>
  <c r="Q3968" i="11"/>
  <c r="R3968" i="11"/>
  <c r="S3968" i="11"/>
  <c r="T3968" i="11"/>
  <c r="P3969" i="11"/>
  <c r="Q3969" i="11"/>
  <c r="R3969" i="11"/>
  <c r="S3969" i="11"/>
  <c r="T3969" i="11"/>
  <c r="P3970" i="11"/>
  <c r="Q3970" i="11"/>
  <c r="R3970" i="11"/>
  <c r="S3970" i="11"/>
  <c r="T3970" i="11"/>
  <c r="P3971" i="11"/>
  <c r="Q3971" i="11"/>
  <c r="R3971" i="11"/>
  <c r="S3971" i="11"/>
  <c r="T3971" i="11"/>
  <c r="P3972" i="11"/>
  <c r="Q3972" i="11"/>
  <c r="R3972" i="11"/>
  <c r="S3972" i="11"/>
  <c r="T3972" i="11"/>
  <c r="P3973" i="11"/>
  <c r="Q3973" i="11"/>
  <c r="R3973" i="11"/>
  <c r="S3973" i="11"/>
  <c r="T3973" i="11"/>
  <c r="P3974" i="11"/>
  <c r="Q3974" i="11"/>
  <c r="R3974" i="11"/>
  <c r="S3974" i="11"/>
  <c r="T3974" i="11"/>
  <c r="P3975" i="11"/>
  <c r="Q3975" i="11"/>
  <c r="R3975" i="11"/>
  <c r="S3975" i="11"/>
  <c r="T3975" i="11"/>
  <c r="P3976" i="11"/>
  <c r="Q3976" i="11"/>
  <c r="R3976" i="11"/>
  <c r="S3976" i="11"/>
  <c r="T3976" i="11"/>
  <c r="P3977" i="11"/>
  <c r="Q3977" i="11"/>
  <c r="R3977" i="11"/>
  <c r="S3977" i="11"/>
  <c r="T3977" i="11"/>
  <c r="P3978" i="11"/>
  <c r="Q3978" i="11"/>
  <c r="R3978" i="11"/>
  <c r="S3978" i="11"/>
  <c r="T3978" i="11"/>
  <c r="P3979" i="11"/>
  <c r="Q3979" i="11"/>
  <c r="R3979" i="11"/>
  <c r="S3979" i="11"/>
  <c r="T3979" i="11"/>
  <c r="P3980" i="11"/>
  <c r="Q3980" i="11"/>
  <c r="R3980" i="11"/>
  <c r="S3980" i="11"/>
  <c r="T3980" i="11"/>
  <c r="P3981" i="11"/>
  <c r="Q3981" i="11"/>
  <c r="R3981" i="11"/>
  <c r="S3981" i="11"/>
  <c r="T3981" i="11"/>
  <c r="P3982" i="11"/>
  <c r="Q3982" i="11"/>
  <c r="R3982" i="11"/>
  <c r="S3982" i="11"/>
  <c r="T3982" i="11"/>
  <c r="P3983" i="11"/>
  <c r="Q3983" i="11"/>
  <c r="R3983" i="11"/>
  <c r="S3983" i="11"/>
  <c r="T3983" i="11"/>
  <c r="P3984" i="11"/>
  <c r="Q3984" i="11"/>
  <c r="R3984" i="11"/>
  <c r="S3984" i="11"/>
  <c r="T3984" i="11"/>
  <c r="P3985" i="11"/>
  <c r="Q3985" i="11"/>
  <c r="R3985" i="11"/>
  <c r="S3985" i="11"/>
  <c r="T3985" i="11"/>
  <c r="P3986" i="11"/>
  <c r="Q3986" i="11"/>
  <c r="R3986" i="11"/>
  <c r="S3986" i="11"/>
  <c r="T3986" i="11"/>
  <c r="P3987" i="11"/>
  <c r="Q3987" i="11"/>
  <c r="R3987" i="11"/>
  <c r="S3987" i="11"/>
  <c r="T3987" i="11"/>
  <c r="P3988" i="11"/>
  <c r="Q3988" i="11"/>
  <c r="R3988" i="11"/>
  <c r="S3988" i="11"/>
  <c r="T3988" i="11"/>
  <c r="P3989" i="11"/>
  <c r="Q3989" i="11"/>
  <c r="R3989" i="11"/>
  <c r="S3989" i="11"/>
  <c r="T3989" i="11"/>
  <c r="P3990" i="11"/>
  <c r="Q3990" i="11"/>
  <c r="R3990" i="11"/>
  <c r="S3990" i="11"/>
  <c r="T3990" i="11"/>
  <c r="P3991" i="11"/>
  <c r="Q3991" i="11"/>
  <c r="R3991" i="11"/>
  <c r="S3991" i="11"/>
  <c r="T3991" i="11"/>
  <c r="P3992" i="11"/>
  <c r="Q3992" i="11"/>
  <c r="R3992" i="11"/>
  <c r="S3992" i="11"/>
  <c r="T3992" i="11"/>
  <c r="P3993" i="11"/>
  <c r="Q3993" i="11"/>
  <c r="R3993" i="11"/>
  <c r="S3993" i="11"/>
  <c r="T3993" i="11"/>
  <c r="P3994" i="11"/>
  <c r="Q3994" i="11"/>
  <c r="R3994" i="11"/>
  <c r="S3994" i="11"/>
  <c r="T3994" i="11"/>
  <c r="P3995" i="11"/>
  <c r="Q3995" i="11"/>
  <c r="R3995" i="11"/>
  <c r="S3995" i="11"/>
  <c r="T3995" i="11"/>
  <c r="P3996" i="11"/>
  <c r="Q3996" i="11"/>
  <c r="R3996" i="11"/>
  <c r="S3996" i="11"/>
  <c r="T3996" i="11"/>
  <c r="P3997" i="11"/>
  <c r="Q3997" i="11"/>
  <c r="R3997" i="11"/>
  <c r="S3997" i="11"/>
  <c r="T3997" i="11"/>
  <c r="P3998" i="11"/>
  <c r="Q3998" i="11"/>
  <c r="R3998" i="11"/>
  <c r="S3998" i="11"/>
  <c r="T3998" i="11"/>
  <c r="P3999" i="11"/>
  <c r="Q3999" i="11"/>
  <c r="R3999" i="11"/>
  <c r="S3999" i="11"/>
  <c r="T3999" i="11"/>
  <c r="P4000" i="11"/>
  <c r="Q4000" i="11"/>
  <c r="R4000" i="11"/>
  <c r="S4000" i="11"/>
  <c r="T4000" i="11"/>
  <c r="P4001" i="11"/>
  <c r="Q4001" i="11"/>
  <c r="R4001" i="11"/>
  <c r="S4001" i="11"/>
  <c r="T4001" i="11"/>
  <c r="P4002" i="11"/>
  <c r="Q4002" i="11"/>
  <c r="R4002" i="11"/>
  <c r="S4002" i="11"/>
  <c r="T4002" i="11"/>
  <c r="P4003" i="11"/>
  <c r="Q4003" i="11"/>
  <c r="R4003" i="11"/>
  <c r="S4003" i="11"/>
  <c r="T4003" i="11"/>
  <c r="P4004" i="11"/>
  <c r="Q4004" i="11"/>
  <c r="R4004" i="11"/>
  <c r="S4004" i="11"/>
  <c r="T4004" i="11"/>
  <c r="P4005" i="11"/>
  <c r="Q4005" i="11"/>
  <c r="R4005" i="11"/>
  <c r="S4005" i="11"/>
  <c r="T4005" i="11"/>
  <c r="P4006" i="11"/>
  <c r="Q4006" i="11"/>
  <c r="R4006" i="11"/>
  <c r="S4006" i="11"/>
  <c r="T4006" i="11"/>
  <c r="P4007" i="11"/>
  <c r="Q4007" i="11"/>
  <c r="R4007" i="11"/>
  <c r="S4007" i="11"/>
  <c r="T4007" i="11"/>
  <c r="P4008" i="11"/>
  <c r="Q4008" i="11"/>
  <c r="R4008" i="11"/>
  <c r="S4008" i="11"/>
  <c r="T4008" i="11"/>
  <c r="P4009" i="11"/>
  <c r="Q4009" i="11"/>
  <c r="R4009" i="11"/>
  <c r="S4009" i="11"/>
  <c r="T4009" i="11"/>
  <c r="P4010" i="11"/>
  <c r="Q4010" i="11"/>
  <c r="R4010" i="11"/>
  <c r="S4010" i="11"/>
  <c r="T4010" i="11"/>
  <c r="P4011" i="11"/>
  <c r="Q4011" i="11"/>
  <c r="R4011" i="11"/>
  <c r="S4011" i="11"/>
  <c r="T4011" i="11"/>
  <c r="P4012" i="11"/>
  <c r="Q4012" i="11"/>
  <c r="R4012" i="11"/>
  <c r="S4012" i="11"/>
  <c r="T4012" i="11"/>
  <c r="P4013" i="11"/>
  <c r="Q4013" i="11"/>
  <c r="R4013" i="11"/>
  <c r="S4013" i="11"/>
  <c r="T4013" i="11"/>
  <c r="P4014" i="11"/>
  <c r="Q4014" i="11"/>
  <c r="R4014" i="11"/>
  <c r="S4014" i="11"/>
  <c r="T4014" i="11"/>
  <c r="P4015" i="11"/>
  <c r="Q4015" i="11"/>
  <c r="R4015" i="11"/>
  <c r="S4015" i="11"/>
  <c r="T4015" i="11"/>
  <c r="P4016" i="11"/>
  <c r="Q4016" i="11"/>
  <c r="R4016" i="11"/>
  <c r="S4016" i="11"/>
  <c r="T4016" i="11"/>
  <c r="P4017" i="11"/>
  <c r="Q4017" i="11"/>
  <c r="R4017" i="11"/>
  <c r="S4017" i="11"/>
  <c r="T4017" i="11"/>
  <c r="P4018" i="11"/>
  <c r="Q4018" i="11"/>
  <c r="R4018" i="11"/>
  <c r="S4018" i="11"/>
  <c r="T4018" i="11"/>
  <c r="P4019" i="11"/>
  <c r="Q4019" i="11"/>
  <c r="R4019" i="11"/>
  <c r="S4019" i="11"/>
  <c r="T4019" i="11"/>
  <c r="P4020" i="11"/>
  <c r="Q4020" i="11"/>
  <c r="R4020" i="11"/>
  <c r="S4020" i="11"/>
  <c r="T4020" i="11"/>
  <c r="P4021" i="11"/>
  <c r="Q4021" i="11"/>
  <c r="R4021" i="11"/>
  <c r="S4021" i="11"/>
  <c r="T4021" i="11"/>
  <c r="P4022" i="11"/>
  <c r="Q4022" i="11"/>
  <c r="R4022" i="11"/>
  <c r="S4022" i="11"/>
  <c r="T4022" i="11"/>
  <c r="P4023" i="11"/>
  <c r="Q4023" i="11"/>
  <c r="R4023" i="11"/>
  <c r="S4023" i="11"/>
  <c r="T4023" i="11"/>
  <c r="P4024" i="11"/>
  <c r="Q4024" i="11"/>
  <c r="R4024" i="11"/>
  <c r="S4024" i="11"/>
  <c r="T4024" i="11"/>
  <c r="P4025" i="11"/>
  <c r="Q4025" i="11"/>
  <c r="R4025" i="11"/>
  <c r="S4025" i="11"/>
  <c r="T4025" i="11"/>
  <c r="P4026" i="11"/>
  <c r="Q4026" i="11"/>
  <c r="R4026" i="11"/>
  <c r="S4026" i="11"/>
  <c r="T4026" i="11"/>
  <c r="P4027" i="11"/>
  <c r="Q4027" i="11"/>
  <c r="R4027" i="11"/>
  <c r="S4027" i="11"/>
  <c r="T4027" i="11"/>
  <c r="P4028" i="11"/>
  <c r="Q4028" i="11"/>
  <c r="R4028" i="11"/>
  <c r="S4028" i="11"/>
  <c r="T4028" i="11"/>
  <c r="P4029" i="11"/>
  <c r="Q4029" i="11"/>
  <c r="R4029" i="11"/>
  <c r="S4029" i="11"/>
  <c r="T4029" i="11"/>
  <c r="P4030" i="11"/>
  <c r="Q4030" i="11"/>
  <c r="R4030" i="11"/>
  <c r="S4030" i="11"/>
  <c r="T4030" i="11"/>
  <c r="P4031" i="11"/>
  <c r="Q4031" i="11"/>
  <c r="R4031" i="11"/>
  <c r="S4031" i="11"/>
  <c r="T4031" i="11"/>
  <c r="P4032" i="11"/>
  <c r="Q4032" i="11"/>
  <c r="R4032" i="11"/>
  <c r="S4032" i="11"/>
  <c r="T4032" i="11"/>
  <c r="P4033" i="11"/>
  <c r="Q4033" i="11"/>
  <c r="R4033" i="11"/>
  <c r="S4033" i="11"/>
  <c r="T4033" i="11"/>
  <c r="P4034" i="11"/>
  <c r="Q4034" i="11"/>
  <c r="R4034" i="11"/>
  <c r="S4034" i="11"/>
  <c r="T4034" i="11"/>
  <c r="P4035" i="11"/>
  <c r="Q4035" i="11"/>
  <c r="R4035" i="11"/>
  <c r="S4035" i="11"/>
  <c r="T4035" i="11"/>
  <c r="P4036" i="11"/>
  <c r="Q4036" i="11"/>
  <c r="R4036" i="11"/>
  <c r="S4036" i="11"/>
  <c r="T4036" i="11"/>
  <c r="P4037" i="11"/>
  <c r="Q4037" i="11"/>
  <c r="R4037" i="11"/>
  <c r="S4037" i="11"/>
  <c r="T4037" i="11"/>
  <c r="P4038" i="11"/>
  <c r="Q4038" i="11"/>
  <c r="R4038" i="11"/>
  <c r="S4038" i="11"/>
  <c r="T4038" i="11"/>
  <c r="P4039" i="11"/>
  <c r="Q4039" i="11"/>
  <c r="R4039" i="11"/>
  <c r="S4039" i="11"/>
  <c r="T4039" i="11"/>
  <c r="P4040" i="11"/>
  <c r="Q4040" i="11"/>
  <c r="R4040" i="11"/>
  <c r="S4040" i="11"/>
  <c r="T4040" i="11"/>
  <c r="P4041" i="11"/>
  <c r="Q4041" i="11"/>
  <c r="R4041" i="11"/>
  <c r="S4041" i="11"/>
  <c r="T4041" i="11"/>
  <c r="P4042" i="11"/>
  <c r="Q4042" i="11"/>
  <c r="R4042" i="11"/>
  <c r="S4042" i="11"/>
  <c r="T4042" i="11"/>
  <c r="P4043" i="11"/>
  <c r="Q4043" i="11"/>
  <c r="R4043" i="11"/>
  <c r="S4043" i="11"/>
  <c r="T4043" i="11"/>
  <c r="P4044" i="11"/>
  <c r="Q4044" i="11"/>
  <c r="R4044" i="11"/>
  <c r="S4044" i="11"/>
  <c r="T4044" i="11"/>
  <c r="P4045" i="11"/>
  <c r="Q4045" i="11"/>
  <c r="R4045" i="11"/>
  <c r="S4045" i="11"/>
  <c r="T4045" i="11"/>
  <c r="P4046" i="11"/>
  <c r="Q4046" i="11"/>
  <c r="R4046" i="11"/>
  <c r="S4046" i="11"/>
  <c r="T4046" i="11"/>
  <c r="P4047" i="11"/>
  <c r="Q4047" i="11"/>
  <c r="R4047" i="11"/>
  <c r="S4047" i="11"/>
  <c r="T4047" i="11"/>
  <c r="P4048" i="11"/>
  <c r="Q4048" i="11"/>
  <c r="R4048" i="11"/>
  <c r="S4048" i="11"/>
  <c r="T4048" i="11"/>
  <c r="P4049" i="11"/>
  <c r="Q4049" i="11"/>
  <c r="R4049" i="11"/>
  <c r="S4049" i="11"/>
  <c r="T4049" i="11"/>
  <c r="P4050" i="11"/>
  <c r="Q4050" i="11"/>
  <c r="R4050" i="11"/>
  <c r="S4050" i="11"/>
  <c r="T4050" i="11"/>
  <c r="P4051" i="11"/>
  <c r="Q4051" i="11"/>
  <c r="R4051" i="11"/>
  <c r="S4051" i="11"/>
  <c r="T4051" i="11"/>
  <c r="P4052" i="11"/>
  <c r="Q4052" i="11"/>
  <c r="R4052" i="11"/>
  <c r="S4052" i="11"/>
  <c r="T4052" i="11"/>
  <c r="P4053" i="11"/>
  <c r="Q4053" i="11"/>
  <c r="R4053" i="11"/>
  <c r="S4053" i="11"/>
  <c r="T4053" i="11"/>
  <c r="P4054" i="11"/>
  <c r="Q4054" i="11"/>
  <c r="R4054" i="11"/>
  <c r="S4054" i="11"/>
  <c r="T4054" i="11"/>
  <c r="P4055" i="11"/>
  <c r="Q4055" i="11"/>
  <c r="R4055" i="11"/>
  <c r="S4055" i="11"/>
  <c r="T4055" i="11"/>
  <c r="P4056" i="11"/>
  <c r="Q4056" i="11"/>
  <c r="R4056" i="11"/>
  <c r="S4056" i="11"/>
  <c r="T4056" i="11"/>
  <c r="P4057" i="11"/>
  <c r="Q4057" i="11"/>
  <c r="R4057" i="11"/>
  <c r="S4057" i="11"/>
  <c r="T4057" i="11"/>
  <c r="P4058" i="11"/>
  <c r="Q4058" i="11"/>
  <c r="R4058" i="11"/>
  <c r="S4058" i="11"/>
  <c r="T4058" i="11"/>
  <c r="P4059" i="11"/>
  <c r="Q4059" i="11"/>
  <c r="R4059" i="11"/>
  <c r="S4059" i="11"/>
  <c r="T4059" i="11"/>
  <c r="P4060" i="11"/>
  <c r="Q4060" i="11"/>
  <c r="R4060" i="11"/>
  <c r="S4060" i="11"/>
  <c r="T4060" i="11"/>
  <c r="P4061" i="11"/>
  <c r="Q4061" i="11"/>
  <c r="R4061" i="11"/>
  <c r="S4061" i="11"/>
  <c r="T4061" i="11"/>
  <c r="P4062" i="11"/>
  <c r="Q4062" i="11"/>
  <c r="R4062" i="11"/>
  <c r="S4062" i="11"/>
  <c r="T4062" i="11"/>
  <c r="P4063" i="11"/>
  <c r="Q4063" i="11"/>
  <c r="R4063" i="11"/>
  <c r="S4063" i="11"/>
  <c r="T4063" i="11"/>
  <c r="P4064" i="11"/>
  <c r="Q4064" i="11"/>
  <c r="R4064" i="11"/>
  <c r="S4064" i="11"/>
  <c r="T4064" i="11"/>
  <c r="P4065" i="11"/>
  <c r="Q4065" i="11"/>
  <c r="R4065" i="11"/>
  <c r="S4065" i="11"/>
  <c r="T4065" i="11"/>
  <c r="P4066" i="11"/>
  <c r="Q4066" i="11"/>
  <c r="R4066" i="11"/>
  <c r="S4066" i="11"/>
  <c r="T4066" i="11"/>
  <c r="P4067" i="11"/>
  <c r="Q4067" i="11"/>
  <c r="R4067" i="11"/>
  <c r="S4067" i="11"/>
  <c r="T4067" i="11"/>
  <c r="P4068" i="11"/>
  <c r="Q4068" i="11"/>
  <c r="R4068" i="11"/>
  <c r="S4068" i="11"/>
  <c r="T4068" i="11"/>
  <c r="P4069" i="11"/>
  <c r="Q4069" i="11"/>
  <c r="R4069" i="11"/>
  <c r="S4069" i="11"/>
  <c r="T4069" i="11"/>
  <c r="P4070" i="11"/>
  <c r="Q4070" i="11"/>
  <c r="R4070" i="11"/>
  <c r="S4070" i="11"/>
  <c r="T4070" i="11"/>
  <c r="P4071" i="11"/>
  <c r="Q4071" i="11"/>
  <c r="R4071" i="11"/>
  <c r="S4071" i="11"/>
  <c r="T4071" i="11"/>
  <c r="P4072" i="11"/>
  <c r="Q4072" i="11"/>
  <c r="R4072" i="11"/>
  <c r="S4072" i="11"/>
  <c r="T4072" i="11"/>
  <c r="P4073" i="11"/>
  <c r="Q4073" i="11"/>
  <c r="R4073" i="11"/>
  <c r="S4073" i="11"/>
  <c r="T4073" i="11"/>
  <c r="P4074" i="11"/>
  <c r="Q4074" i="11"/>
  <c r="R4074" i="11"/>
  <c r="S4074" i="11"/>
  <c r="T4074" i="11"/>
  <c r="P4075" i="11"/>
  <c r="Q4075" i="11"/>
  <c r="R4075" i="11"/>
  <c r="S4075" i="11"/>
  <c r="T4075" i="11"/>
  <c r="P4076" i="11"/>
  <c r="Q4076" i="11"/>
  <c r="R4076" i="11"/>
  <c r="S4076" i="11"/>
  <c r="T4076" i="11"/>
  <c r="P4077" i="11"/>
  <c r="Q4077" i="11"/>
  <c r="R4077" i="11"/>
  <c r="S4077" i="11"/>
  <c r="T4077" i="11"/>
  <c r="P4078" i="11"/>
  <c r="Q4078" i="11"/>
  <c r="R4078" i="11"/>
  <c r="S4078" i="11"/>
  <c r="T4078" i="11"/>
  <c r="P4079" i="11"/>
  <c r="Q4079" i="11"/>
  <c r="R4079" i="11"/>
  <c r="S4079" i="11"/>
  <c r="T4079" i="11"/>
  <c r="P4080" i="11"/>
  <c r="Q4080" i="11"/>
  <c r="R4080" i="11"/>
  <c r="S4080" i="11"/>
  <c r="T4080" i="11"/>
  <c r="P4081" i="11"/>
  <c r="Q4081" i="11"/>
  <c r="R4081" i="11"/>
  <c r="S4081" i="11"/>
  <c r="T4081" i="11"/>
  <c r="P4082" i="11"/>
  <c r="Q4082" i="11"/>
  <c r="R4082" i="11"/>
  <c r="S4082" i="11"/>
  <c r="T4082" i="11"/>
  <c r="P4083" i="11"/>
  <c r="Q4083" i="11"/>
  <c r="R4083" i="11"/>
  <c r="S4083" i="11"/>
  <c r="T4083" i="11"/>
  <c r="P4084" i="11"/>
  <c r="Q4084" i="11"/>
  <c r="R4084" i="11"/>
  <c r="S4084" i="11"/>
  <c r="T4084" i="11"/>
  <c r="P4085" i="11"/>
  <c r="Q4085" i="11"/>
  <c r="R4085" i="11"/>
  <c r="S4085" i="11"/>
  <c r="T4085" i="11"/>
  <c r="P4086" i="11"/>
  <c r="Q4086" i="11"/>
  <c r="R4086" i="11"/>
  <c r="S4086" i="11"/>
  <c r="T4086" i="11"/>
  <c r="P4087" i="11"/>
  <c r="Q4087" i="11"/>
  <c r="R4087" i="11"/>
  <c r="S4087" i="11"/>
  <c r="T4087" i="11"/>
  <c r="P4088" i="11"/>
  <c r="Q4088" i="11"/>
  <c r="R4088" i="11"/>
  <c r="S4088" i="11"/>
  <c r="T4088" i="11"/>
  <c r="P4089" i="11"/>
  <c r="Q4089" i="11"/>
  <c r="R4089" i="11"/>
  <c r="S4089" i="11"/>
  <c r="T4089" i="11"/>
  <c r="P4090" i="11"/>
  <c r="Q4090" i="11"/>
  <c r="R4090" i="11"/>
  <c r="S4090" i="11"/>
  <c r="T4090" i="11"/>
  <c r="P4091" i="11"/>
  <c r="Q4091" i="11"/>
  <c r="R4091" i="11"/>
  <c r="S4091" i="11"/>
  <c r="T4091" i="11"/>
  <c r="P4092" i="11"/>
  <c r="Q4092" i="11"/>
  <c r="R4092" i="11"/>
  <c r="S4092" i="11"/>
  <c r="T4092" i="11"/>
  <c r="P4093" i="11"/>
  <c r="Q4093" i="11"/>
  <c r="R4093" i="11"/>
  <c r="S4093" i="11"/>
  <c r="T4093" i="11"/>
  <c r="P4094" i="11"/>
  <c r="Q4094" i="11"/>
  <c r="R4094" i="11"/>
  <c r="S4094" i="11"/>
  <c r="T4094" i="11"/>
  <c r="P4095" i="11"/>
  <c r="Q4095" i="11"/>
  <c r="R4095" i="11"/>
  <c r="S4095" i="11"/>
  <c r="T4095" i="11"/>
  <c r="P4096" i="11"/>
  <c r="Q4096" i="11"/>
  <c r="R4096" i="11"/>
  <c r="S4096" i="11"/>
  <c r="T4096" i="11"/>
  <c r="P4097" i="11"/>
  <c r="Q4097" i="11"/>
  <c r="R4097" i="11"/>
  <c r="S4097" i="11"/>
  <c r="T4097" i="11"/>
  <c r="P4098" i="11"/>
  <c r="Q4098" i="11"/>
  <c r="R4098" i="11"/>
  <c r="S4098" i="11"/>
  <c r="T4098" i="11"/>
  <c r="P4099" i="11"/>
  <c r="Q4099" i="11"/>
  <c r="R4099" i="11"/>
  <c r="S4099" i="11"/>
  <c r="T4099" i="11"/>
  <c r="P4100" i="11"/>
  <c r="Q4100" i="11"/>
  <c r="R4100" i="11"/>
  <c r="S4100" i="11"/>
  <c r="T4100" i="11"/>
  <c r="P4101" i="11"/>
  <c r="Q4101" i="11"/>
  <c r="R4101" i="11"/>
  <c r="S4101" i="11"/>
  <c r="T4101" i="11"/>
  <c r="P4102" i="11"/>
  <c r="Q4102" i="11"/>
  <c r="R4102" i="11"/>
  <c r="S4102" i="11"/>
  <c r="T4102" i="11"/>
  <c r="P4103" i="11"/>
  <c r="Q4103" i="11"/>
  <c r="R4103" i="11"/>
  <c r="S4103" i="11"/>
  <c r="T4103" i="11"/>
  <c r="P4104" i="11"/>
  <c r="Q4104" i="11"/>
  <c r="R4104" i="11"/>
  <c r="S4104" i="11"/>
  <c r="T4104" i="11"/>
  <c r="P4105" i="11"/>
  <c r="Q4105" i="11"/>
  <c r="R4105" i="11"/>
  <c r="S4105" i="11"/>
  <c r="T4105" i="11"/>
  <c r="P4106" i="11"/>
  <c r="Q4106" i="11"/>
  <c r="R4106" i="11"/>
  <c r="S4106" i="11"/>
  <c r="T4106" i="11"/>
  <c r="P4107" i="11"/>
  <c r="Q4107" i="11"/>
  <c r="R4107" i="11"/>
  <c r="S4107" i="11"/>
  <c r="T4107" i="11"/>
  <c r="P4108" i="11"/>
  <c r="Q4108" i="11"/>
  <c r="R4108" i="11"/>
  <c r="S4108" i="11"/>
  <c r="T4108" i="11"/>
  <c r="P4109" i="11"/>
  <c r="Q4109" i="11"/>
  <c r="R4109" i="11"/>
  <c r="S4109" i="11"/>
  <c r="T4109" i="11"/>
  <c r="P4110" i="11"/>
  <c r="Q4110" i="11"/>
  <c r="R4110" i="11"/>
  <c r="S4110" i="11"/>
  <c r="T4110" i="11"/>
  <c r="P4111" i="11"/>
  <c r="Q4111" i="11"/>
  <c r="R4111" i="11"/>
  <c r="S4111" i="11"/>
  <c r="T4111" i="11"/>
  <c r="P4112" i="11"/>
  <c r="Q4112" i="11"/>
  <c r="R4112" i="11"/>
  <c r="S4112" i="11"/>
  <c r="T4112" i="11"/>
  <c r="P4113" i="11"/>
  <c r="Q4113" i="11"/>
  <c r="R4113" i="11"/>
  <c r="S4113" i="11"/>
  <c r="T4113" i="11"/>
  <c r="P4114" i="11"/>
  <c r="Q4114" i="11"/>
  <c r="R4114" i="11"/>
  <c r="S4114" i="11"/>
  <c r="T4114" i="11"/>
  <c r="P4115" i="11"/>
  <c r="Q4115" i="11"/>
  <c r="R4115" i="11"/>
  <c r="S4115" i="11"/>
  <c r="T4115" i="11"/>
  <c r="P4116" i="11"/>
  <c r="Q4116" i="11"/>
  <c r="R4116" i="11"/>
  <c r="S4116" i="11"/>
  <c r="T4116" i="11"/>
  <c r="P4117" i="11"/>
  <c r="Q4117" i="11"/>
  <c r="R4117" i="11"/>
  <c r="S4117" i="11"/>
  <c r="T4117" i="11"/>
  <c r="P4118" i="11"/>
  <c r="Q4118" i="11"/>
  <c r="R4118" i="11"/>
  <c r="S4118" i="11"/>
  <c r="T4118" i="11"/>
  <c r="P4119" i="11"/>
  <c r="Q4119" i="11"/>
  <c r="R4119" i="11"/>
  <c r="S4119" i="11"/>
  <c r="T4119" i="11"/>
  <c r="P4120" i="11"/>
  <c r="Q4120" i="11"/>
  <c r="R4120" i="11"/>
  <c r="S4120" i="11"/>
  <c r="T4120" i="11"/>
  <c r="P4121" i="11"/>
  <c r="Q4121" i="11"/>
  <c r="R4121" i="11"/>
  <c r="S4121" i="11"/>
  <c r="T4121" i="11"/>
  <c r="P4122" i="11"/>
  <c r="Q4122" i="11"/>
  <c r="R4122" i="11"/>
  <c r="S4122" i="11"/>
  <c r="T4122" i="11"/>
  <c r="P4123" i="11"/>
  <c r="Q4123" i="11"/>
  <c r="R4123" i="11"/>
  <c r="S4123" i="11"/>
  <c r="T4123" i="11"/>
  <c r="P4124" i="11"/>
  <c r="Q4124" i="11"/>
  <c r="R4124" i="11"/>
  <c r="S4124" i="11"/>
  <c r="T4124" i="11"/>
  <c r="P4125" i="11"/>
  <c r="Q4125" i="11"/>
  <c r="R4125" i="11"/>
  <c r="S4125" i="11"/>
  <c r="T4125" i="11"/>
  <c r="P4126" i="11"/>
  <c r="Q4126" i="11"/>
  <c r="R4126" i="11"/>
  <c r="S4126" i="11"/>
  <c r="T4126" i="11"/>
  <c r="P4127" i="11"/>
  <c r="Q4127" i="11"/>
  <c r="R4127" i="11"/>
  <c r="S4127" i="11"/>
  <c r="T4127" i="11"/>
  <c r="P4128" i="11"/>
  <c r="Q4128" i="11"/>
  <c r="R4128" i="11"/>
  <c r="S4128" i="11"/>
  <c r="T4128" i="11"/>
  <c r="P4129" i="11"/>
  <c r="Q4129" i="11"/>
  <c r="R4129" i="11"/>
  <c r="S4129" i="11"/>
  <c r="T4129" i="11"/>
  <c r="P4130" i="11"/>
  <c r="Q4130" i="11"/>
  <c r="R4130" i="11"/>
  <c r="S4130" i="11"/>
  <c r="T4130" i="11"/>
  <c r="P4131" i="11"/>
  <c r="Q4131" i="11"/>
  <c r="R4131" i="11"/>
  <c r="S4131" i="11"/>
  <c r="T4131" i="11"/>
  <c r="P4132" i="11"/>
  <c r="Q4132" i="11"/>
  <c r="R4132" i="11"/>
  <c r="S4132" i="11"/>
  <c r="T4132" i="11"/>
  <c r="P4133" i="11"/>
  <c r="Q4133" i="11"/>
  <c r="R4133" i="11"/>
  <c r="S4133" i="11"/>
  <c r="T4133" i="11"/>
  <c r="P4134" i="11"/>
  <c r="Q4134" i="11"/>
  <c r="R4134" i="11"/>
  <c r="S4134" i="11"/>
  <c r="T4134" i="11"/>
  <c r="P4135" i="11"/>
  <c r="Q4135" i="11"/>
  <c r="R4135" i="11"/>
  <c r="S4135" i="11"/>
  <c r="T4135" i="11"/>
  <c r="P4136" i="11"/>
  <c r="Q4136" i="11"/>
  <c r="R4136" i="11"/>
  <c r="S4136" i="11"/>
  <c r="T4136" i="11"/>
  <c r="P4137" i="11"/>
  <c r="Q4137" i="11"/>
  <c r="R4137" i="11"/>
  <c r="S4137" i="11"/>
  <c r="T4137" i="11"/>
  <c r="P4138" i="11"/>
  <c r="Q4138" i="11"/>
  <c r="R4138" i="11"/>
  <c r="S4138" i="11"/>
  <c r="T4138" i="11"/>
  <c r="P4139" i="11"/>
  <c r="Q4139" i="11"/>
  <c r="R4139" i="11"/>
  <c r="S4139" i="11"/>
  <c r="T4139" i="11"/>
  <c r="P4140" i="11"/>
  <c r="Q4140" i="11"/>
  <c r="R4140" i="11"/>
  <c r="S4140" i="11"/>
  <c r="T4140" i="11"/>
  <c r="P4141" i="11"/>
  <c r="Q4141" i="11"/>
  <c r="R4141" i="11"/>
  <c r="S4141" i="11"/>
  <c r="T4141" i="11"/>
  <c r="P4142" i="11"/>
  <c r="Q4142" i="11"/>
  <c r="R4142" i="11"/>
  <c r="S4142" i="11"/>
  <c r="T4142" i="11"/>
  <c r="P4143" i="11"/>
  <c r="Q4143" i="11"/>
  <c r="R4143" i="11"/>
  <c r="S4143" i="11"/>
  <c r="T4143" i="11"/>
  <c r="P4144" i="11"/>
  <c r="Q4144" i="11"/>
  <c r="R4144" i="11"/>
  <c r="S4144" i="11"/>
  <c r="T4144" i="11"/>
  <c r="P4145" i="11"/>
  <c r="Q4145" i="11"/>
  <c r="R4145" i="11"/>
  <c r="S4145" i="11"/>
  <c r="T4145" i="11"/>
  <c r="P4146" i="11"/>
  <c r="Q4146" i="11"/>
  <c r="R4146" i="11"/>
  <c r="S4146" i="11"/>
  <c r="T4146" i="11"/>
  <c r="P4147" i="11"/>
  <c r="Q4147" i="11"/>
  <c r="R4147" i="11"/>
  <c r="S4147" i="11"/>
  <c r="T4147" i="11"/>
  <c r="P4148" i="11"/>
  <c r="Q4148" i="11"/>
  <c r="R4148" i="11"/>
  <c r="S4148" i="11"/>
  <c r="T4148" i="11"/>
  <c r="P4149" i="11"/>
  <c r="Q4149" i="11"/>
  <c r="R4149" i="11"/>
  <c r="S4149" i="11"/>
  <c r="T4149" i="11"/>
  <c r="P4150" i="11"/>
  <c r="Q4150" i="11"/>
  <c r="R4150" i="11"/>
  <c r="S4150" i="11"/>
  <c r="T4150" i="11"/>
  <c r="P4151" i="11"/>
  <c r="Q4151" i="11"/>
  <c r="R4151" i="11"/>
  <c r="S4151" i="11"/>
  <c r="T4151" i="11"/>
  <c r="P4152" i="11"/>
  <c r="Q4152" i="11"/>
  <c r="R4152" i="11"/>
  <c r="S4152" i="11"/>
  <c r="T4152" i="11"/>
  <c r="P4153" i="11"/>
  <c r="Q4153" i="11"/>
  <c r="R4153" i="11"/>
  <c r="S4153" i="11"/>
  <c r="T4153" i="11"/>
  <c r="P4154" i="11"/>
  <c r="Q4154" i="11"/>
  <c r="R4154" i="11"/>
  <c r="S4154" i="11"/>
  <c r="T4154" i="11"/>
  <c r="P4155" i="11"/>
  <c r="Q4155" i="11"/>
  <c r="R4155" i="11"/>
  <c r="S4155" i="11"/>
  <c r="T4155" i="11"/>
  <c r="P4156" i="11"/>
  <c r="Q4156" i="11"/>
  <c r="R4156" i="11"/>
  <c r="S4156" i="11"/>
  <c r="T4156" i="11"/>
  <c r="P4157" i="11"/>
  <c r="Q4157" i="11"/>
  <c r="R4157" i="11"/>
  <c r="S4157" i="11"/>
  <c r="T4157" i="11"/>
  <c r="P4158" i="11"/>
  <c r="Q4158" i="11"/>
  <c r="R4158" i="11"/>
  <c r="S4158" i="11"/>
  <c r="T4158" i="11"/>
  <c r="P4159" i="11"/>
  <c r="Q4159" i="11"/>
  <c r="R4159" i="11"/>
  <c r="S4159" i="11"/>
  <c r="T4159" i="11"/>
  <c r="P4160" i="11"/>
  <c r="Q4160" i="11"/>
  <c r="R4160" i="11"/>
  <c r="S4160" i="11"/>
  <c r="T4160" i="11"/>
  <c r="P4161" i="11"/>
  <c r="Q4161" i="11"/>
  <c r="R4161" i="11"/>
  <c r="S4161" i="11"/>
  <c r="T4161" i="11"/>
  <c r="P4162" i="11"/>
  <c r="Q4162" i="11"/>
  <c r="R4162" i="11"/>
  <c r="S4162" i="11"/>
  <c r="T4162" i="11"/>
  <c r="P4163" i="11"/>
  <c r="Q4163" i="11"/>
  <c r="R4163" i="11"/>
  <c r="S4163" i="11"/>
  <c r="T4163" i="11"/>
  <c r="P4164" i="11"/>
  <c r="Q4164" i="11"/>
  <c r="R4164" i="11"/>
  <c r="S4164" i="11"/>
  <c r="T4164" i="11"/>
  <c r="P4165" i="11"/>
  <c r="Q4165" i="11"/>
  <c r="R4165" i="11"/>
  <c r="S4165" i="11"/>
  <c r="T4165" i="11"/>
  <c r="P4166" i="11"/>
  <c r="Q4166" i="11"/>
  <c r="R4166" i="11"/>
  <c r="S4166" i="11"/>
  <c r="T4166" i="11"/>
  <c r="P4167" i="11"/>
  <c r="Q4167" i="11"/>
  <c r="R4167" i="11"/>
  <c r="S4167" i="11"/>
  <c r="T4167" i="11"/>
  <c r="P4168" i="11"/>
  <c r="Q4168" i="11"/>
  <c r="R4168" i="11"/>
  <c r="S4168" i="11"/>
  <c r="T4168" i="11"/>
  <c r="P4169" i="11"/>
  <c r="Q4169" i="11"/>
  <c r="R4169" i="11"/>
  <c r="S4169" i="11"/>
  <c r="T4169" i="11"/>
  <c r="P4170" i="11"/>
  <c r="Q4170" i="11"/>
  <c r="R4170" i="11"/>
  <c r="S4170" i="11"/>
  <c r="T4170" i="11"/>
  <c r="P4171" i="11"/>
  <c r="Q4171" i="11"/>
  <c r="R4171" i="11"/>
  <c r="S4171" i="11"/>
  <c r="T4171" i="11"/>
  <c r="P4172" i="11"/>
  <c r="Q4172" i="11"/>
  <c r="R4172" i="11"/>
  <c r="S4172" i="11"/>
  <c r="T4172" i="11"/>
  <c r="P4173" i="11"/>
  <c r="Q4173" i="11"/>
  <c r="R4173" i="11"/>
  <c r="S4173" i="11"/>
  <c r="T4173" i="11"/>
  <c r="P4174" i="11"/>
  <c r="Q4174" i="11"/>
  <c r="R4174" i="11"/>
  <c r="S4174" i="11"/>
  <c r="T4174" i="11"/>
  <c r="P4175" i="11"/>
  <c r="Q4175" i="11"/>
  <c r="R4175" i="11"/>
  <c r="S4175" i="11"/>
  <c r="T4175" i="11"/>
  <c r="P4176" i="11"/>
  <c r="Q4176" i="11"/>
  <c r="R4176" i="11"/>
  <c r="S4176" i="11"/>
  <c r="T4176" i="11"/>
  <c r="P4177" i="11"/>
  <c r="Q4177" i="11"/>
  <c r="R4177" i="11"/>
  <c r="S4177" i="11"/>
  <c r="T4177" i="11"/>
  <c r="P4178" i="11"/>
  <c r="Q4178" i="11"/>
  <c r="R4178" i="11"/>
  <c r="S4178" i="11"/>
  <c r="T4178" i="11"/>
  <c r="P4179" i="11"/>
  <c r="Q4179" i="11"/>
  <c r="R4179" i="11"/>
  <c r="S4179" i="11"/>
  <c r="T4179" i="11"/>
  <c r="P4180" i="11"/>
  <c r="Q4180" i="11"/>
  <c r="R4180" i="11"/>
  <c r="S4180" i="11"/>
  <c r="T4180" i="11"/>
  <c r="P4181" i="11"/>
  <c r="Q4181" i="11"/>
  <c r="R4181" i="11"/>
  <c r="S4181" i="11"/>
  <c r="T4181" i="11"/>
  <c r="P4182" i="11"/>
  <c r="Q4182" i="11"/>
  <c r="R4182" i="11"/>
  <c r="S4182" i="11"/>
  <c r="T4182" i="11"/>
  <c r="P4183" i="11"/>
  <c r="Q4183" i="11"/>
  <c r="R4183" i="11"/>
  <c r="S4183" i="11"/>
  <c r="T4183" i="11"/>
  <c r="P4184" i="11"/>
  <c r="Q4184" i="11"/>
  <c r="R4184" i="11"/>
  <c r="S4184" i="11"/>
  <c r="T4184" i="11"/>
  <c r="P4185" i="11"/>
  <c r="Q4185" i="11"/>
  <c r="R4185" i="11"/>
  <c r="S4185" i="11"/>
  <c r="T4185" i="11"/>
  <c r="P4186" i="11"/>
  <c r="Q4186" i="11"/>
  <c r="R4186" i="11"/>
  <c r="S4186" i="11"/>
  <c r="T4186" i="11"/>
  <c r="P4187" i="11"/>
  <c r="Q4187" i="11"/>
  <c r="R4187" i="11"/>
  <c r="S4187" i="11"/>
  <c r="T4187" i="11"/>
  <c r="P4188" i="11"/>
  <c r="Q4188" i="11"/>
  <c r="R4188" i="11"/>
  <c r="S4188" i="11"/>
  <c r="T4188" i="11"/>
  <c r="P4189" i="11"/>
  <c r="Q4189" i="11"/>
  <c r="R4189" i="11"/>
  <c r="S4189" i="11"/>
  <c r="T4189" i="11"/>
  <c r="P4190" i="11"/>
  <c r="Q4190" i="11"/>
  <c r="R4190" i="11"/>
  <c r="S4190" i="11"/>
  <c r="T4190" i="11"/>
  <c r="P4191" i="11"/>
  <c r="Q4191" i="11"/>
  <c r="R4191" i="11"/>
  <c r="S4191" i="11"/>
  <c r="T4191" i="11"/>
  <c r="P4192" i="11"/>
  <c r="Q4192" i="11"/>
  <c r="R4192" i="11"/>
  <c r="S4192" i="11"/>
  <c r="T4192" i="11"/>
  <c r="P4193" i="11"/>
  <c r="Q4193" i="11"/>
  <c r="R4193" i="11"/>
  <c r="S4193" i="11"/>
  <c r="T4193" i="11"/>
  <c r="P4194" i="11"/>
  <c r="Q4194" i="11"/>
  <c r="R4194" i="11"/>
  <c r="S4194" i="11"/>
  <c r="T4194" i="11"/>
  <c r="P4195" i="11"/>
  <c r="Q4195" i="11"/>
  <c r="R4195" i="11"/>
  <c r="S4195" i="11"/>
  <c r="T4195" i="11"/>
  <c r="P4196" i="11"/>
  <c r="Q4196" i="11"/>
  <c r="R4196" i="11"/>
  <c r="S4196" i="11"/>
  <c r="T4196" i="11"/>
  <c r="P4197" i="11"/>
  <c r="Q4197" i="11"/>
  <c r="R4197" i="11"/>
  <c r="S4197" i="11"/>
  <c r="T4197" i="11"/>
  <c r="P4198" i="11"/>
  <c r="Q4198" i="11"/>
  <c r="R4198" i="11"/>
  <c r="S4198" i="11"/>
  <c r="T4198" i="11"/>
  <c r="P4199" i="11"/>
  <c r="Q4199" i="11"/>
  <c r="R4199" i="11"/>
  <c r="S4199" i="11"/>
  <c r="T4199" i="11"/>
  <c r="P4200" i="11"/>
  <c r="Q4200" i="11"/>
  <c r="R4200" i="11"/>
  <c r="S4200" i="11"/>
  <c r="T4200" i="11"/>
  <c r="P4201" i="11"/>
  <c r="Q4201" i="11"/>
  <c r="R4201" i="11"/>
  <c r="S4201" i="11"/>
  <c r="T4201" i="11"/>
  <c r="P4202" i="11"/>
  <c r="Q4202" i="11"/>
  <c r="R4202" i="11"/>
  <c r="S4202" i="11"/>
  <c r="T4202" i="11"/>
  <c r="P4203" i="11"/>
  <c r="Q4203" i="11"/>
  <c r="R4203" i="11"/>
  <c r="S4203" i="11"/>
  <c r="T4203" i="11"/>
  <c r="P4204" i="11"/>
  <c r="Q4204" i="11"/>
  <c r="R4204" i="11"/>
  <c r="S4204" i="11"/>
  <c r="T4204" i="11"/>
  <c r="P4205" i="11"/>
  <c r="Q4205" i="11"/>
  <c r="R4205" i="11"/>
  <c r="S4205" i="11"/>
  <c r="T4205" i="11"/>
  <c r="P4206" i="11"/>
  <c r="Q4206" i="11"/>
  <c r="R4206" i="11"/>
  <c r="S4206" i="11"/>
  <c r="T4206" i="11"/>
  <c r="P4207" i="11"/>
  <c r="Q4207" i="11"/>
  <c r="R4207" i="11"/>
  <c r="S4207" i="11"/>
  <c r="T4207" i="11"/>
  <c r="P4208" i="11"/>
  <c r="Q4208" i="11"/>
  <c r="R4208" i="11"/>
  <c r="S4208" i="11"/>
  <c r="T4208" i="11"/>
  <c r="P4209" i="11"/>
  <c r="Q4209" i="11"/>
  <c r="R4209" i="11"/>
  <c r="S4209" i="11"/>
  <c r="T4209" i="11"/>
  <c r="P4210" i="11"/>
  <c r="Q4210" i="11"/>
  <c r="R4210" i="11"/>
  <c r="S4210" i="11"/>
  <c r="T4210" i="11"/>
  <c r="P4211" i="11"/>
  <c r="Q4211" i="11"/>
  <c r="R4211" i="11"/>
  <c r="S4211" i="11"/>
  <c r="T4211" i="11"/>
  <c r="P4212" i="11"/>
  <c r="Q4212" i="11"/>
  <c r="R4212" i="11"/>
  <c r="S4212" i="11"/>
  <c r="T4212" i="11"/>
  <c r="P4213" i="11"/>
  <c r="Q4213" i="11"/>
  <c r="R4213" i="11"/>
  <c r="S4213" i="11"/>
  <c r="T4213" i="11"/>
  <c r="P4214" i="11"/>
  <c r="Q4214" i="11"/>
  <c r="R4214" i="11"/>
  <c r="S4214" i="11"/>
  <c r="T4214" i="11"/>
  <c r="P4215" i="11"/>
  <c r="Q4215" i="11"/>
  <c r="R4215" i="11"/>
  <c r="S4215" i="11"/>
  <c r="T4215" i="11"/>
  <c r="P4216" i="11"/>
  <c r="Q4216" i="11"/>
  <c r="R4216" i="11"/>
  <c r="S4216" i="11"/>
  <c r="T4216" i="11"/>
  <c r="P4217" i="11"/>
  <c r="Q4217" i="11"/>
  <c r="R4217" i="11"/>
  <c r="S4217" i="11"/>
  <c r="T4217" i="11"/>
  <c r="P4218" i="11"/>
  <c r="Q4218" i="11"/>
  <c r="R4218" i="11"/>
  <c r="S4218" i="11"/>
  <c r="T4218" i="11"/>
  <c r="P4219" i="11"/>
  <c r="Q4219" i="11"/>
  <c r="R4219" i="11"/>
  <c r="S4219" i="11"/>
  <c r="T4219" i="11"/>
  <c r="P4220" i="11"/>
  <c r="Q4220" i="11"/>
  <c r="R4220" i="11"/>
  <c r="S4220" i="11"/>
  <c r="T4220" i="11"/>
  <c r="P4221" i="11"/>
  <c r="Q4221" i="11"/>
  <c r="R4221" i="11"/>
  <c r="S4221" i="11"/>
  <c r="T4221" i="11"/>
  <c r="P4222" i="11"/>
  <c r="Q4222" i="11"/>
  <c r="R4222" i="11"/>
  <c r="S4222" i="11"/>
  <c r="T4222" i="11"/>
  <c r="P4223" i="11"/>
  <c r="Q4223" i="11"/>
  <c r="R4223" i="11"/>
  <c r="S4223" i="11"/>
  <c r="T4223" i="11"/>
  <c r="P4224" i="11"/>
  <c r="Q4224" i="11"/>
  <c r="R4224" i="11"/>
  <c r="S4224" i="11"/>
  <c r="T4224" i="11"/>
  <c r="P4225" i="11"/>
  <c r="Q4225" i="11"/>
  <c r="R4225" i="11"/>
  <c r="S4225" i="11"/>
  <c r="T4225" i="11"/>
  <c r="P4226" i="11"/>
  <c r="Q4226" i="11"/>
  <c r="R4226" i="11"/>
  <c r="S4226" i="11"/>
  <c r="T4226" i="11"/>
  <c r="P4227" i="11"/>
  <c r="Q4227" i="11"/>
  <c r="R4227" i="11"/>
  <c r="S4227" i="11"/>
  <c r="T4227" i="11"/>
  <c r="P4228" i="11"/>
  <c r="Q4228" i="11"/>
  <c r="R4228" i="11"/>
  <c r="S4228" i="11"/>
  <c r="T4228" i="11"/>
  <c r="P4229" i="11"/>
  <c r="Q4229" i="11"/>
  <c r="R4229" i="11"/>
  <c r="S4229" i="11"/>
  <c r="T4229" i="11"/>
  <c r="P4230" i="11"/>
  <c r="Q4230" i="11"/>
  <c r="R4230" i="11"/>
  <c r="S4230" i="11"/>
  <c r="T4230" i="11"/>
  <c r="P4231" i="11"/>
  <c r="Q4231" i="11"/>
  <c r="R4231" i="11"/>
  <c r="S4231" i="11"/>
  <c r="T4231" i="11"/>
  <c r="P4232" i="11"/>
  <c r="Q4232" i="11"/>
  <c r="R4232" i="11"/>
  <c r="S4232" i="11"/>
  <c r="T4232" i="11"/>
  <c r="P4233" i="11"/>
  <c r="Q4233" i="11"/>
  <c r="R4233" i="11"/>
  <c r="S4233" i="11"/>
  <c r="T4233" i="11"/>
  <c r="P4234" i="11"/>
  <c r="Q4234" i="11"/>
  <c r="R4234" i="11"/>
  <c r="S4234" i="11"/>
  <c r="T4234" i="11"/>
  <c r="P4235" i="11"/>
  <c r="Q4235" i="11"/>
  <c r="R4235" i="11"/>
  <c r="S4235" i="11"/>
  <c r="T4235" i="11"/>
  <c r="P4236" i="11"/>
  <c r="Q4236" i="11"/>
  <c r="R4236" i="11"/>
  <c r="S4236" i="11"/>
  <c r="T4236" i="11"/>
  <c r="P4237" i="11"/>
  <c r="Q4237" i="11"/>
  <c r="R4237" i="11"/>
  <c r="S4237" i="11"/>
  <c r="T4237" i="11"/>
  <c r="P4238" i="11"/>
  <c r="Q4238" i="11"/>
  <c r="R4238" i="11"/>
  <c r="S4238" i="11"/>
  <c r="T4238" i="11"/>
  <c r="P4239" i="11"/>
  <c r="Q4239" i="11"/>
  <c r="R4239" i="11"/>
  <c r="S4239" i="11"/>
  <c r="T4239" i="11"/>
  <c r="P4240" i="11"/>
  <c r="Q4240" i="11"/>
  <c r="R4240" i="11"/>
  <c r="S4240" i="11"/>
  <c r="T4240" i="11"/>
  <c r="P4241" i="11"/>
  <c r="Q4241" i="11"/>
  <c r="R4241" i="11"/>
  <c r="S4241" i="11"/>
  <c r="T4241" i="11"/>
  <c r="P4242" i="11"/>
  <c r="Q4242" i="11"/>
  <c r="R4242" i="11"/>
  <c r="S4242" i="11"/>
  <c r="T4242" i="11"/>
  <c r="P4243" i="11"/>
  <c r="Q4243" i="11"/>
  <c r="R4243" i="11"/>
  <c r="S4243" i="11"/>
  <c r="T4243" i="11"/>
  <c r="P4244" i="11"/>
  <c r="Q4244" i="11"/>
  <c r="R4244" i="11"/>
  <c r="S4244" i="11"/>
  <c r="T4244" i="11"/>
  <c r="P4245" i="11"/>
  <c r="Q4245" i="11"/>
  <c r="R4245" i="11"/>
  <c r="S4245" i="11"/>
  <c r="T4245" i="11"/>
  <c r="P4246" i="11"/>
  <c r="Q4246" i="11"/>
  <c r="R4246" i="11"/>
  <c r="S4246" i="11"/>
  <c r="T4246" i="11"/>
  <c r="P4247" i="11"/>
  <c r="Q4247" i="11"/>
  <c r="R4247" i="11"/>
  <c r="S4247" i="11"/>
  <c r="T4247" i="11"/>
  <c r="P4248" i="11"/>
  <c r="Q4248" i="11"/>
  <c r="R4248" i="11"/>
  <c r="S4248" i="11"/>
  <c r="T4248" i="11"/>
  <c r="P4249" i="11"/>
  <c r="Q4249" i="11"/>
  <c r="R4249" i="11"/>
  <c r="S4249" i="11"/>
  <c r="T4249" i="11"/>
  <c r="P4250" i="11"/>
  <c r="Q4250" i="11"/>
  <c r="R4250" i="11"/>
  <c r="S4250" i="11"/>
  <c r="T4250" i="11"/>
  <c r="P4251" i="11"/>
  <c r="Q4251" i="11"/>
  <c r="R4251" i="11"/>
  <c r="S4251" i="11"/>
  <c r="T4251" i="11"/>
  <c r="P4252" i="11"/>
  <c r="Q4252" i="11"/>
  <c r="R4252" i="11"/>
  <c r="S4252" i="11"/>
  <c r="T4252" i="11"/>
  <c r="P4253" i="11"/>
  <c r="Q4253" i="11"/>
  <c r="R4253" i="11"/>
  <c r="S4253" i="11"/>
  <c r="T4253" i="11"/>
  <c r="P4254" i="11"/>
  <c r="Q4254" i="11"/>
  <c r="R4254" i="11"/>
  <c r="S4254" i="11"/>
  <c r="T4254" i="11"/>
  <c r="P4255" i="11"/>
  <c r="Q4255" i="11"/>
  <c r="R4255" i="11"/>
  <c r="S4255" i="11"/>
  <c r="T4255" i="11"/>
  <c r="P4256" i="11"/>
  <c r="Q4256" i="11"/>
  <c r="R4256" i="11"/>
  <c r="S4256" i="11"/>
  <c r="T4256" i="11"/>
  <c r="P4257" i="11"/>
  <c r="Q4257" i="11"/>
  <c r="R4257" i="11"/>
  <c r="S4257" i="11"/>
  <c r="T4257" i="11"/>
  <c r="P4258" i="11"/>
  <c r="Q4258" i="11"/>
  <c r="R4258" i="11"/>
  <c r="S4258" i="11"/>
  <c r="T4258" i="11"/>
  <c r="P4259" i="11"/>
  <c r="Q4259" i="11"/>
  <c r="R4259" i="11"/>
  <c r="S4259" i="11"/>
  <c r="T4259" i="11"/>
  <c r="P4260" i="11"/>
  <c r="Q4260" i="11"/>
  <c r="R4260" i="11"/>
  <c r="S4260" i="11"/>
  <c r="T4260" i="11"/>
  <c r="P4261" i="11"/>
  <c r="Q4261" i="11"/>
  <c r="R4261" i="11"/>
  <c r="S4261" i="11"/>
  <c r="T4261" i="11"/>
  <c r="P4262" i="11"/>
  <c r="Q4262" i="11"/>
  <c r="R4262" i="11"/>
  <c r="S4262" i="11"/>
  <c r="T4262" i="11"/>
  <c r="P4263" i="11"/>
  <c r="Q4263" i="11"/>
  <c r="R4263" i="11"/>
  <c r="S4263" i="11"/>
  <c r="T4263" i="11"/>
  <c r="P4264" i="11"/>
  <c r="Q4264" i="11"/>
  <c r="R4264" i="11"/>
  <c r="S4264" i="11"/>
  <c r="T4264" i="11"/>
  <c r="P4265" i="11"/>
  <c r="Q4265" i="11"/>
  <c r="R4265" i="11"/>
  <c r="S4265" i="11"/>
  <c r="T4265" i="11"/>
  <c r="P4266" i="11"/>
  <c r="Q4266" i="11"/>
  <c r="R4266" i="11"/>
  <c r="S4266" i="11"/>
  <c r="T4266" i="11"/>
  <c r="P4267" i="11"/>
  <c r="Q4267" i="11"/>
  <c r="R4267" i="11"/>
  <c r="S4267" i="11"/>
  <c r="T4267" i="11"/>
  <c r="P4268" i="11"/>
  <c r="Q4268" i="11"/>
  <c r="R4268" i="11"/>
  <c r="S4268" i="11"/>
  <c r="T4268" i="11"/>
  <c r="P4269" i="11"/>
  <c r="Q4269" i="11"/>
  <c r="R4269" i="11"/>
  <c r="S4269" i="11"/>
  <c r="T4269" i="11"/>
  <c r="P4270" i="11"/>
  <c r="Q4270" i="11"/>
  <c r="R4270" i="11"/>
  <c r="S4270" i="11"/>
  <c r="T4270" i="11"/>
  <c r="P4271" i="11"/>
  <c r="Q4271" i="11"/>
  <c r="R4271" i="11"/>
  <c r="S4271" i="11"/>
  <c r="T4271" i="11"/>
  <c r="P4272" i="11"/>
  <c r="Q4272" i="11"/>
  <c r="R4272" i="11"/>
  <c r="S4272" i="11"/>
  <c r="T4272" i="11"/>
  <c r="P4273" i="11"/>
  <c r="Q4273" i="11"/>
  <c r="R4273" i="11"/>
  <c r="S4273" i="11"/>
  <c r="T4273" i="11"/>
  <c r="P4274" i="11"/>
  <c r="Q4274" i="11"/>
  <c r="R4274" i="11"/>
  <c r="S4274" i="11"/>
  <c r="T4274" i="11"/>
  <c r="P4275" i="11"/>
  <c r="Q4275" i="11"/>
  <c r="R4275" i="11"/>
  <c r="S4275" i="11"/>
  <c r="T4275" i="11"/>
  <c r="P4276" i="11"/>
  <c r="Q4276" i="11"/>
  <c r="R4276" i="11"/>
  <c r="S4276" i="11"/>
  <c r="T4276" i="11"/>
  <c r="P4277" i="11"/>
  <c r="Q4277" i="11"/>
  <c r="R4277" i="11"/>
  <c r="S4277" i="11"/>
  <c r="T4277" i="11"/>
  <c r="P4278" i="11"/>
  <c r="Q4278" i="11"/>
  <c r="R4278" i="11"/>
  <c r="S4278" i="11"/>
  <c r="T4278" i="11"/>
  <c r="P4279" i="11"/>
  <c r="Q4279" i="11"/>
  <c r="R4279" i="11"/>
  <c r="S4279" i="11"/>
  <c r="T4279" i="11"/>
  <c r="P4280" i="11"/>
  <c r="Q4280" i="11"/>
  <c r="R4280" i="11"/>
  <c r="S4280" i="11"/>
  <c r="T4280" i="11"/>
  <c r="P4281" i="11"/>
  <c r="Q4281" i="11"/>
  <c r="R4281" i="11"/>
  <c r="S4281" i="11"/>
  <c r="T4281" i="11"/>
  <c r="P4282" i="11"/>
  <c r="Q4282" i="11"/>
  <c r="R4282" i="11"/>
  <c r="S4282" i="11"/>
  <c r="T4282" i="11"/>
  <c r="P4283" i="11"/>
  <c r="Q4283" i="11"/>
  <c r="R4283" i="11"/>
  <c r="S4283" i="11"/>
  <c r="T4283" i="11"/>
  <c r="P4284" i="11"/>
  <c r="Q4284" i="11"/>
  <c r="R4284" i="11"/>
  <c r="S4284" i="11"/>
  <c r="T4284" i="11"/>
  <c r="P4285" i="11"/>
  <c r="Q4285" i="11"/>
  <c r="R4285" i="11"/>
  <c r="S4285" i="11"/>
  <c r="T4285" i="11"/>
  <c r="P4286" i="11"/>
  <c r="Q4286" i="11"/>
  <c r="R4286" i="11"/>
  <c r="S4286" i="11"/>
  <c r="T4286" i="11"/>
  <c r="P4287" i="11"/>
  <c r="Q4287" i="11"/>
  <c r="R4287" i="11"/>
  <c r="S4287" i="11"/>
  <c r="T4287" i="11"/>
  <c r="P4288" i="11"/>
  <c r="Q4288" i="11"/>
  <c r="R4288" i="11"/>
  <c r="S4288" i="11"/>
  <c r="T4288" i="11"/>
  <c r="P4289" i="11"/>
  <c r="Q4289" i="11"/>
  <c r="R4289" i="11"/>
  <c r="S4289" i="11"/>
  <c r="T4289" i="11"/>
  <c r="P4290" i="11"/>
  <c r="Q4290" i="11"/>
  <c r="R4290" i="11"/>
  <c r="S4290" i="11"/>
  <c r="T4290" i="11"/>
  <c r="P4291" i="11"/>
  <c r="Q4291" i="11"/>
  <c r="R4291" i="11"/>
  <c r="S4291" i="11"/>
  <c r="T4291" i="11"/>
  <c r="P4292" i="11"/>
  <c r="Q4292" i="11"/>
  <c r="R4292" i="11"/>
  <c r="S4292" i="11"/>
  <c r="T4292" i="11"/>
  <c r="P4293" i="11"/>
  <c r="Q4293" i="11"/>
  <c r="R4293" i="11"/>
  <c r="S4293" i="11"/>
  <c r="T4293" i="11"/>
  <c r="P4294" i="11"/>
  <c r="Q4294" i="11"/>
  <c r="R4294" i="11"/>
  <c r="S4294" i="11"/>
  <c r="T4294" i="11"/>
  <c r="P4295" i="11"/>
  <c r="Q4295" i="11"/>
  <c r="R4295" i="11"/>
  <c r="S4295" i="11"/>
  <c r="T4295" i="11"/>
  <c r="P4296" i="11"/>
  <c r="Q4296" i="11"/>
  <c r="R4296" i="11"/>
  <c r="S4296" i="11"/>
  <c r="T4296" i="11"/>
  <c r="P4297" i="11"/>
  <c r="Q4297" i="11"/>
  <c r="R4297" i="11"/>
  <c r="S4297" i="11"/>
  <c r="T4297" i="11"/>
  <c r="P4298" i="11"/>
  <c r="Q4298" i="11"/>
  <c r="R4298" i="11"/>
  <c r="S4298" i="11"/>
  <c r="T4298" i="11"/>
  <c r="P4299" i="11"/>
  <c r="Q4299" i="11"/>
  <c r="R4299" i="11"/>
  <c r="S4299" i="11"/>
  <c r="T4299" i="11"/>
  <c r="P4300" i="11"/>
  <c r="Q4300" i="11"/>
  <c r="R4300" i="11"/>
  <c r="S4300" i="11"/>
  <c r="T4300" i="11"/>
  <c r="P4301" i="11"/>
  <c r="Q4301" i="11"/>
  <c r="R4301" i="11"/>
  <c r="S4301" i="11"/>
  <c r="T4301" i="11"/>
  <c r="P4302" i="11"/>
  <c r="Q4302" i="11"/>
  <c r="R4302" i="11"/>
  <c r="S4302" i="11"/>
  <c r="T4302" i="11"/>
  <c r="P4303" i="11"/>
  <c r="Q4303" i="11"/>
  <c r="R4303" i="11"/>
  <c r="S4303" i="11"/>
  <c r="T4303" i="11"/>
  <c r="P4304" i="11"/>
  <c r="Q4304" i="11"/>
  <c r="R4304" i="11"/>
  <c r="S4304" i="11"/>
  <c r="T4304" i="11"/>
  <c r="P4305" i="11"/>
  <c r="Q4305" i="11"/>
  <c r="R4305" i="11"/>
  <c r="S4305" i="11"/>
  <c r="T4305" i="11"/>
  <c r="P4306" i="11"/>
  <c r="Q4306" i="11"/>
  <c r="R4306" i="11"/>
  <c r="S4306" i="11"/>
  <c r="T4306" i="11"/>
  <c r="P4307" i="11"/>
  <c r="Q4307" i="11"/>
  <c r="R4307" i="11"/>
  <c r="S4307" i="11"/>
  <c r="T4307" i="11"/>
  <c r="P4308" i="11"/>
  <c r="Q4308" i="11"/>
  <c r="R4308" i="11"/>
  <c r="S4308" i="11"/>
  <c r="T4308" i="11"/>
  <c r="P4309" i="11"/>
  <c r="Q4309" i="11"/>
  <c r="R4309" i="11"/>
  <c r="S4309" i="11"/>
  <c r="T4309" i="11"/>
  <c r="P4310" i="11"/>
  <c r="Q4310" i="11"/>
  <c r="R4310" i="11"/>
  <c r="S4310" i="11"/>
  <c r="T4310" i="11"/>
  <c r="P4311" i="11"/>
  <c r="Q4311" i="11"/>
  <c r="R4311" i="11"/>
  <c r="S4311" i="11"/>
  <c r="T4311" i="11"/>
  <c r="P4312" i="11"/>
  <c r="Q4312" i="11"/>
  <c r="R4312" i="11"/>
  <c r="S4312" i="11"/>
  <c r="T4312" i="11"/>
  <c r="P4313" i="11"/>
  <c r="Q4313" i="11"/>
  <c r="R4313" i="11"/>
  <c r="S4313" i="11"/>
  <c r="T4313" i="11"/>
  <c r="P4314" i="11"/>
  <c r="Q4314" i="11"/>
  <c r="R4314" i="11"/>
  <c r="S4314" i="11"/>
  <c r="T4314" i="11"/>
  <c r="P4315" i="11"/>
  <c r="Q4315" i="11"/>
  <c r="R4315" i="11"/>
  <c r="S4315" i="11"/>
  <c r="T4315" i="11"/>
  <c r="P4316" i="11"/>
  <c r="Q4316" i="11"/>
  <c r="R4316" i="11"/>
  <c r="S4316" i="11"/>
  <c r="T4316" i="11"/>
  <c r="P4317" i="11"/>
  <c r="Q4317" i="11"/>
  <c r="R4317" i="11"/>
  <c r="S4317" i="11"/>
  <c r="T4317" i="11"/>
  <c r="P4318" i="11"/>
  <c r="Q4318" i="11"/>
  <c r="R4318" i="11"/>
  <c r="S4318" i="11"/>
  <c r="T4318" i="11"/>
  <c r="P4319" i="11"/>
  <c r="Q4319" i="11"/>
  <c r="R4319" i="11"/>
  <c r="S4319" i="11"/>
  <c r="T4319" i="11"/>
  <c r="P4320" i="11"/>
  <c r="Q4320" i="11"/>
  <c r="R4320" i="11"/>
  <c r="S4320" i="11"/>
  <c r="T4320" i="11"/>
  <c r="P4321" i="11"/>
  <c r="Q4321" i="11"/>
  <c r="R4321" i="11"/>
  <c r="S4321" i="11"/>
  <c r="T4321" i="11"/>
  <c r="P4322" i="11"/>
  <c r="Q4322" i="11"/>
  <c r="R4322" i="11"/>
  <c r="S4322" i="11"/>
  <c r="T4322" i="11"/>
  <c r="P4323" i="11"/>
  <c r="Q4323" i="11"/>
  <c r="R4323" i="11"/>
  <c r="S4323" i="11"/>
  <c r="T4323" i="11"/>
  <c r="P4324" i="11"/>
  <c r="Q4324" i="11"/>
  <c r="R4324" i="11"/>
  <c r="S4324" i="11"/>
  <c r="T4324" i="11"/>
  <c r="P4325" i="11"/>
  <c r="Q4325" i="11"/>
  <c r="R4325" i="11"/>
  <c r="S4325" i="11"/>
  <c r="T4325" i="11"/>
  <c r="P4326" i="11"/>
  <c r="Q4326" i="11"/>
  <c r="R4326" i="11"/>
  <c r="S4326" i="11"/>
  <c r="T4326" i="11"/>
  <c r="P4327" i="11"/>
  <c r="Q4327" i="11"/>
  <c r="R4327" i="11"/>
  <c r="S4327" i="11"/>
  <c r="T4327" i="11"/>
  <c r="P4328" i="11"/>
  <c r="Q4328" i="11"/>
  <c r="R4328" i="11"/>
  <c r="S4328" i="11"/>
  <c r="T4328" i="11"/>
  <c r="P4329" i="11"/>
  <c r="Q4329" i="11"/>
  <c r="R4329" i="11"/>
  <c r="S4329" i="11"/>
  <c r="T4329" i="11"/>
  <c r="P4330" i="11"/>
  <c r="Q4330" i="11"/>
  <c r="R4330" i="11"/>
  <c r="S4330" i="11"/>
  <c r="T4330" i="11"/>
  <c r="P4331" i="11"/>
  <c r="Q4331" i="11"/>
  <c r="R4331" i="11"/>
  <c r="S4331" i="11"/>
  <c r="T4331" i="11"/>
  <c r="P4332" i="11"/>
  <c r="Q4332" i="11"/>
  <c r="R4332" i="11"/>
  <c r="S4332" i="11"/>
  <c r="T4332" i="11"/>
  <c r="P4333" i="11"/>
  <c r="Q4333" i="11"/>
  <c r="R4333" i="11"/>
  <c r="S4333" i="11"/>
  <c r="T4333" i="11"/>
  <c r="P4334" i="11"/>
  <c r="Q4334" i="11"/>
  <c r="R4334" i="11"/>
  <c r="S4334" i="11"/>
  <c r="T4334" i="11"/>
  <c r="P4335" i="11"/>
  <c r="Q4335" i="11"/>
  <c r="R4335" i="11"/>
  <c r="S4335" i="11"/>
  <c r="T4335" i="11"/>
  <c r="P4336" i="11"/>
  <c r="Q4336" i="11"/>
  <c r="R4336" i="11"/>
  <c r="S4336" i="11"/>
  <c r="T4336" i="11"/>
  <c r="P4337" i="11"/>
  <c r="Q4337" i="11"/>
  <c r="R4337" i="11"/>
  <c r="S4337" i="11"/>
  <c r="T4337" i="11"/>
  <c r="P4338" i="11"/>
  <c r="Q4338" i="11"/>
  <c r="R4338" i="11"/>
  <c r="S4338" i="11"/>
  <c r="T4338" i="11"/>
  <c r="P4339" i="11"/>
  <c r="Q4339" i="11"/>
  <c r="R4339" i="11"/>
  <c r="S4339" i="11"/>
  <c r="T4339" i="11"/>
  <c r="P4340" i="11"/>
  <c r="Q4340" i="11"/>
  <c r="R4340" i="11"/>
  <c r="S4340" i="11"/>
  <c r="T4340" i="11"/>
  <c r="P4341" i="11"/>
  <c r="Q4341" i="11"/>
  <c r="R4341" i="11"/>
  <c r="S4341" i="11"/>
  <c r="T4341" i="11"/>
  <c r="P4342" i="11"/>
  <c r="Q4342" i="11"/>
  <c r="R4342" i="11"/>
  <c r="S4342" i="11"/>
  <c r="T4342" i="11"/>
  <c r="P4343" i="11"/>
  <c r="Q4343" i="11"/>
  <c r="R4343" i="11"/>
  <c r="S4343" i="11"/>
  <c r="T4343" i="11"/>
  <c r="P4344" i="11"/>
  <c r="Q4344" i="11"/>
  <c r="R4344" i="11"/>
  <c r="S4344" i="11"/>
  <c r="T4344" i="11"/>
  <c r="P4345" i="11"/>
  <c r="Q4345" i="11"/>
  <c r="R4345" i="11"/>
  <c r="S4345" i="11"/>
  <c r="T4345" i="11"/>
  <c r="P4346" i="11"/>
  <c r="Q4346" i="11"/>
  <c r="R4346" i="11"/>
  <c r="S4346" i="11"/>
  <c r="T4346" i="11"/>
  <c r="P4347" i="11"/>
  <c r="Q4347" i="11"/>
  <c r="R4347" i="11"/>
  <c r="S4347" i="11"/>
  <c r="T4347" i="11"/>
  <c r="P4348" i="11"/>
  <c r="Q4348" i="11"/>
  <c r="R4348" i="11"/>
  <c r="S4348" i="11"/>
  <c r="T4348" i="11"/>
  <c r="P4349" i="11"/>
  <c r="Q4349" i="11"/>
  <c r="R4349" i="11"/>
  <c r="S4349" i="11"/>
  <c r="T4349" i="11"/>
  <c r="P4350" i="11"/>
  <c r="Q4350" i="11"/>
  <c r="R4350" i="11"/>
  <c r="S4350" i="11"/>
  <c r="T4350" i="11"/>
  <c r="P4351" i="11"/>
  <c r="Q4351" i="11"/>
  <c r="R4351" i="11"/>
  <c r="S4351" i="11"/>
  <c r="T4351" i="11"/>
  <c r="P4352" i="11"/>
  <c r="Q4352" i="11"/>
  <c r="R4352" i="11"/>
  <c r="S4352" i="11"/>
  <c r="T4352" i="11"/>
  <c r="P4353" i="11"/>
  <c r="Q4353" i="11"/>
  <c r="R4353" i="11"/>
  <c r="S4353" i="11"/>
  <c r="T4353" i="11"/>
  <c r="P4354" i="11"/>
  <c r="Q4354" i="11"/>
  <c r="R4354" i="11"/>
  <c r="S4354" i="11"/>
  <c r="T4354" i="11"/>
  <c r="P4355" i="11"/>
  <c r="Q4355" i="11"/>
  <c r="R4355" i="11"/>
  <c r="S4355" i="11"/>
  <c r="T4355" i="11"/>
  <c r="P4356" i="11"/>
  <c r="Q4356" i="11"/>
  <c r="R4356" i="11"/>
  <c r="S4356" i="11"/>
  <c r="T4356" i="11"/>
  <c r="P4357" i="11"/>
  <c r="Q4357" i="11"/>
  <c r="R4357" i="11"/>
  <c r="S4357" i="11"/>
  <c r="T4357" i="11"/>
  <c r="P4358" i="11"/>
  <c r="Q4358" i="11"/>
  <c r="R4358" i="11"/>
  <c r="S4358" i="11"/>
  <c r="T4358" i="11"/>
  <c r="P4359" i="11"/>
  <c r="Q4359" i="11"/>
  <c r="R4359" i="11"/>
  <c r="S4359" i="11"/>
  <c r="T4359" i="11"/>
  <c r="P4360" i="11"/>
  <c r="Q4360" i="11"/>
  <c r="R4360" i="11"/>
  <c r="S4360" i="11"/>
  <c r="T4360" i="11"/>
  <c r="P4361" i="11"/>
  <c r="Q4361" i="11"/>
  <c r="R4361" i="11"/>
  <c r="S4361" i="11"/>
  <c r="T4361" i="11"/>
  <c r="P4362" i="11"/>
  <c r="Q4362" i="11"/>
  <c r="R4362" i="11"/>
  <c r="S4362" i="11"/>
  <c r="T4362" i="11"/>
  <c r="P4363" i="11"/>
  <c r="Q4363" i="11"/>
  <c r="R4363" i="11"/>
  <c r="S4363" i="11"/>
  <c r="T4363" i="11"/>
  <c r="P4364" i="11"/>
  <c r="Q4364" i="11"/>
  <c r="R4364" i="11"/>
  <c r="S4364" i="11"/>
  <c r="T4364" i="11"/>
  <c r="P4365" i="11"/>
  <c r="Q4365" i="11"/>
  <c r="R4365" i="11"/>
  <c r="S4365" i="11"/>
  <c r="T4365" i="11"/>
  <c r="P4366" i="11"/>
  <c r="Q4366" i="11"/>
  <c r="R4366" i="11"/>
  <c r="S4366" i="11"/>
  <c r="T4366" i="11"/>
  <c r="P4367" i="11"/>
  <c r="Q4367" i="11"/>
  <c r="R4367" i="11"/>
  <c r="S4367" i="11"/>
  <c r="T4367" i="11"/>
  <c r="P4368" i="11"/>
  <c r="Q4368" i="11"/>
  <c r="R4368" i="11"/>
  <c r="S4368" i="11"/>
  <c r="T4368" i="11"/>
  <c r="P4369" i="11"/>
  <c r="Q4369" i="11"/>
  <c r="R4369" i="11"/>
  <c r="S4369" i="11"/>
  <c r="T4369" i="11"/>
  <c r="P4370" i="11"/>
  <c r="Q4370" i="11"/>
  <c r="R4370" i="11"/>
  <c r="S4370" i="11"/>
  <c r="T4370" i="11"/>
  <c r="P4371" i="11"/>
  <c r="Q4371" i="11"/>
  <c r="R4371" i="11"/>
  <c r="S4371" i="11"/>
  <c r="T4371" i="11"/>
  <c r="P4372" i="11"/>
  <c r="Q4372" i="11"/>
  <c r="R4372" i="11"/>
  <c r="S4372" i="11"/>
  <c r="T4372" i="11"/>
  <c r="P4373" i="11"/>
  <c r="Q4373" i="11"/>
  <c r="R4373" i="11"/>
  <c r="S4373" i="11"/>
  <c r="T4373" i="11"/>
  <c r="P4374" i="11"/>
  <c r="Q4374" i="11"/>
  <c r="R4374" i="11"/>
  <c r="S4374" i="11"/>
  <c r="T4374" i="11"/>
  <c r="P4375" i="11"/>
  <c r="Q4375" i="11"/>
  <c r="R4375" i="11"/>
  <c r="S4375" i="11"/>
  <c r="T4375" i="11"/>
  <c r="P4376" i="11"/>
  <c r="Q4376" i="11"/>
  <c r="R4376" i="11"/>
  <c r="S4376" i="11"/>
  <c r="T4376" i="11"/>
  <c r="P4377" i="11"/>
  <c r="Q4377" i="11"/>
  <c r="R4377" i="11"/>
  <c r="S4377" i="11"/>
  <c r="T4377" i="11"/>
  <c r="P4378" i="11"/>
  <c r="Q4378" i="11"/>
  <c r="R4378" i="11"/>
  <c r="S4378" i="11"/>
  <c r="T4378" i="11"/>
  <c r="P4379" i="11"/>
  <c r="Q4379" i="11"/>
  <c r="R4379" i="11"/>
  <c r="S4379" i="11"/>
  <c r="T4379" i="11"/>
  <c r="P4380" i="11"/>
  <c r="Q4380" i="11"/>
  <c r="R4380" i="11"/>
  <c r="S4380" i="11"/>
  <c r="T4380" i="11"/>
  <c r="P4381" i="11"/>
  <c r="Q4381" i="11"/>
  <c r="R4381" i="11"/>
  <c r="S4381" i="11"/>
  <c r="T4381" i="11"/>
  <c r="P4382" i="11"/>
  <c r="Q4382" i="11"/>
  <c r="R4382" i="11"/>
  <c r="S4382" i="11"/>
  <c r="T4382" i="11"/>
  <c r="P4383" i="11"/>
  <c r="Q4383" i="11"/>
  <c r="R4383" i="11"/>
  <c r="S4383" i="11"/>
  <c r="T4383" i="11"/>
  <c r="P4384" i="11"/>
  <c r="Q4384" i="11"/>
  <c r="R4384" i="11"/>
  <c r="S4384" i="11"/>
  <c r="T4384" i="11"/>
  <c r="P4385" i="11"/>
  <c r="Q4385" i="11"/>
  <c r="R4385" i="11"/>
  <c r="S4385" i="11"/>
  <c r="T4385" i="11"/>
  <c r="P4386" i="11"/>
  <c r="Q4386" i="11"/>
  <c r="R4386" i="11"/>
  <c r="S4386" i="11"/>
  <c r="T4386" i="11"/>
  <c r="P4387" i="11"/>
  <c r="Q4387" i="11"/>
  <c r="R4387" i="11"/>
  <c r="S4387" i="11"/>
  <c r="T4387" i="11"/>
  <c r="P4388" i="11"/>
  <c r="Q4388" i="11"/>
  <c r="R4388" i="11"/>
  <c r="S4388" i="11"/>
  <c r="T4388" i="11"/>
  <c r="P4389" i="11"/>
  <c r="Q4389" i="11"/>
  <c r="R4389" i="11"/>
  <c r="S4389" i="11"/>
  <c r="T4389" i="11"/>
  <c r="P4390" i="11"/>
  <c r="Q4390" i="11"/>
  <c r="R4390" i="11"/>
  <c r="S4390" i="11"/>
  <c r="T4390" i="11"/>
  <c r="P4391" i="11"/>
  <c r="Q4391" i="11"/>
  <c r="R4391" i="11"/>
  <c r="S4391" i="11"/>
  <c r="T4391" i="11"/>
  <c r="P4392" i="11"/>
  <c r="Q4392" i="11"/>
  <c r="R4392" i="11"/>
  <c r="S4392" i="11"/>
  <c r="T4392" i="11"/>
  <c r="P4393" i="11"/>
  <c r="Q4393" i="11"/>
  <c r="R4393" i="11"/>
  <c r="S4393" i="11"/>
  <c r="T4393" i="11"/>
  <c r="P4394" i="11"/>
  <c r="Q4394" i="11"/>
  <c r="R4394" i="11"/>
  <c r="S4394" i="11"/>
  <c r="T4394" i="11"/>
  <c r="P4395" i="11"/>
  <c r="Q4395" i="11"/>
  <c r="R4395" i="11"/>
  <c r="S4395" i="11"/>
  <c r="T4395" i="11"/>
  <c r="P4396" i="11"/>
  <c r="Q4396" i="11"/>
  <c r="R4396" i="11"/>
  <c r="S4396" i="11"/>
  <c r="T4396" i="11"/>
  <c r="P4397" i="11"/>
  <c r="Q4397" i="11"/>
  <c r="R4397" i="11"/>
  <c r="S4397" i="11"/>
  <c r="T4397" i="11"/>
  <c r="P4398" i="11"/>
  <c r="Q4398" i="11"/>
  <c r="R4398" i="11"/>
  <c r="S4398" i="11"/>
  <c r="T4398" i="11"/>
  <c r="P4399" i="11"/>
  <c r="Q4399" i="11"/>
  <c r="R4399" i="11"/>
  <c r="S4399" i="11"/>
  <c r="T4399" i="11"/>
  <c r="P4400" i="11"/>
  <c r="Q4400" i="11"/>
  <c r="R4400" i="11"/>
  <c r="S4400" i="11"/>
  <c r="T4400" i="11"/>
  <c r="P4401" i="11"/>
  <c r="Q4401" i="11"/>
  <c r="R4401" i="11"/>
  <c r="S4401" i="11"/>
  <c r="T4401" i="11"/>
  <c r="P4402" i="11"/>
  <c r="Q4402" i="11"/>
  <c r="R4402" i="11"/>
  <c r="S4402" i="11"/>
  <c r="T4402" i="11"/>
  <c r="P4403" i="11"/>
  <c r="Q4403" i="11"/>
  <c r="R4403" i="11"/>
  <c r="S4403" i="11"/>
  <c r="T4403" i="11"/>
  <c r="P4404" i="11"/>
  <c r="Q4404" i="11"/>
  <c r="R4404" i="11"/>
  <c r="S4404" i="11"/>
  <c r="T4404" i="11"/>
  <c r="P4405" i="11"/>
  <c r="Q4405" i="11"/>
  <c r="R4405" i="11"/>
  <c r="S4405" i="11"/>
  <c r="T4405" i="11"/>
  <c r="P4406" i="11"/>
  <c r="Q4406" i="11"/>
  <c r="R4406" i="11"/>
  <c r="S4406" i="11"/>
  <c r="T4406" i="11"/>
  <c r="P4407" i="11"/>
  <c r="Q4407" i="11"/>
  <c r="R4407" i="11"/>
  <c r="S4407" i="11"/>
  <c r="T4407" i="11"/>
  <c r="P4408" i="11"/>
  <c r="Q4408" i="11"/>
  <c r="R4408" i="11"/>
  <c r="S4408" i="11"/>
  <c r="T4408" i="11"/>
  <c r="P4409" i="11"/>
  <c r="Q4409" i="11"/>
  <c r="R4409" i="11"/>
  <c r="S4409" i="11"/>
  <c r="T4409" i="11"/>
  <c r="P4410" i="11"/>
  <c r="Q4410" i="11"/>
  <c r="R4410" i="11"/>
  <c r="S4410" i="11"/>
  <c r="T4410" i="11"/>
  <c r="P4411" i="11"/>
  <c r="Q4411" i="11"/>
  <c r="R4411" i="11"/>
  <c r="S4411" i="11"/>
  <c r="T4411" i="11"/>
  <c r="P4412" i="11"/>
  <c r="Q4412" i="11"/>
  <c r="R4412" i="11"/>
  <c r="S4412" i="11"/>
  <c r="T4412" i="11"/>
  <c r="P4413" i="11"/>
  <c r="Q4413" i="11"/>
  <c r="R4413" i="11"/>
  <c r="S4413" i="11"/>
  <c r="T4413" i="11"/>
  <c r="P4414" i="11"/>
  <c r="Q4414" i="11"/>
  <c r="R4414" i="11"/>
  <c r="S4414" i="11"/>
  <c r="T4414" i="11"/>
  <c r="P4415" i="11"/>
  <c r="Q4415" i="11"/>
  <c r="R4415" i="11"/>
  <c r="S4415" i="11"/>
  <c r="T4415" i="11"/>
  <c r="P4416" i="11"/>
  <c r="Q4416" i="11"/>
  <c r="R4416" i="11"/>
  <c r="S4416" i="11"/>
  <c r="T4416" i="11"/>
  <c r="P4417" i="11"/>
  <c r="Q4417" i="11"/>
  <c r="R4417" i="11"/>
  <c r="S4417" i="11"/>
  <c r="T4417" i="11"/>
  <c r="P4418" i="11"/>
  <c r="Q4418" i="11"/>
  <c r="R4418" i="11"/>
  <c r="S4418" i="11"/>
  <c r="T4418" i="11"/>
  <c r="P4419" i="11"/>
  <c r="Q4419" i="11"/>
  <c r="R4419" i="11"/>
  <c r="S4419" i="11"/>
  <c r="T4419" i="11"/>
  <c r="P4420" i="11"/>
  <c r="Q4420" i="11"/>
  <c r="R4420" i="11"/>
  <c r="S4420" i="11"/>
  <c r="T4420" i="11"/>
  <c r="P4421" i="11"/>
  <c r="Q4421" i="11"/>
  <c r="R4421" i="11"/>
  <c r="S4421" i="11"/>
  <c r="T4421" i="11"/>
  <c r="P4422" i="11"/>
  <c r="Q4422" i="11"/>
  <c r="R4422" i="11"/>
  <c r="S4422" i="11"/>
  <c r="T4422" i="11"/>
  <c r="P4423" i="11"/>
  <c r="Q4423" i="11"/>
  <c r="R4423" i="11"/>
  <c r="S4423" i="11"/>
  <c r="T4423" i="11"/>
  <c r="P4424" i="11"/>
  <c r="Q4424" i="11"/>
  <c r="R4424" i="11"/>
  <c r="S4424" i="11"/>
  <c r="T4424" i="11"/>
  <c r="P4425" i="11"/>
  <c r="Q4425" i="11"/>
  <c r="R4425" i="11"/>
  <c r="S4425" i="11"/>
  <c r="T4425" i="11"/>
  <c r="P4426" i="11"/>
  <c r="Q4426" i="11"/>
  <c r="R4426" i="11"/>
  <c r="S4426" i="11"/>
  <c r="T4426" i="11"/>
  <c r="P4427" i="11"/>
  <c r="Q4427" i="11"/>
  <c r="R4427" i="11"/>
  <c r="S4427" i="11"/>
  <c r="T4427" i="11"/>
  <c r="P4428" i="11"/>
  <c r="Q4428" i="11"/>
  <c r="R4428" i="11"/>
  <c r="S4428" i="11"/>
  <c r="T4428" i="11"/>
  <c r="P4429" i="11"/>
  <c r="Q4429" i="11"/>
  <c r="R4429" i="11"/>
  <c r="S4429" i="11"/>
  <c r="T4429" i="11"/>
  <c r="P4430" i="11"/>
  <c r="Q4430" i="11"/>
  <c r="R4430" i="11"/>
  <c r="S4430" i="11"/>
  <c r="T4430" i="11"/>
  <c r="P4431" i="11"/>
  <c r="Q4431" i="11"/>
  <c r="R4431" i="11"/>
  <c r="S4431" i="11"/>
  <c r="T4431" i="11"/>
  <c r="P4432" i="11"/>
  <c r="Q4432" i="11"/>
  <c r="R4432" i="11"/>
  <c r="S4432" i="11"/>
  <c r="T4432" i="11"/>
  <c r="P4433" i="11"/>
  <c r="Q4433" i="11"/>
  <c r="R4433" i="11"/>
  <c r="S4433" i="11"/>
  <c r="T4433" i="11"/>
  <c r="P4434" i="11"/>
  <c r="Q4434" i="11"/>
  <c r="R4434" i="11"/>
  <c r="S4434" i="11"/>
  <c r="T4434" i="11"/>
  <c r="P4435" i="11"/>
  <c r="Q4435" i="11"/>
  <c r="R4435" i="11"/>
  <c r="S4435" i="11"/>
  <c r="T4435" i="11"/>
  <c r="P4436" i="11"/>
  <c r="Q4436" i="11"/>
  <c r="R4436" i="11"/>
  <c r="S4436" i="11"/>
  <c r="T4436" i="11"/>
  <c r="P4437" i="11"/>
  <c r="Q4437" i="11"/>
  <c r="R4437" i="11"/>
  <c r="S4437" i="11"/>
  <c r="T4437" i="11"/>
  <c r="P4438" i="11"/>
  <c r="Q4438" i="11"/>
  <c r="R4438" i="11"/>
  <c r="S4438" i="11"/>
  <c r="T4438" i="11"/>
  <c r="P4439" i="11"/>
  <c r="Q4439" i="11"/>
  <c r="R4439" i="11"/>
  <c r="S4439" i="11"/>
  <c r="T4439" i="11"/>
  <c r="P4440" i="11"/>
  <c r="Q4440" i="11"/>
  <c r="R4440" i="11"/>
  <c r="S4440" i="11"/>
  <c r="T4440" i="11"/>
  <c r="P4441" i="11"/>
  <c r="Q4441" i="11"/>
  <c r="R4441" i="11"/>
  <c r="S4441" i="11"/>
  <c r="T4441" i="11"/>
  <c r="P4442" i="11"/>
  <c r="Q4442" i="11"/>
  <c r="R4442" i="11"/>
  <c r="S4442" i="11"/>
  <c r="T4442" i="11"/>
  <c r="P4443" i="11"/>
  <c r="Q4443" i="11"/>
  <c r="R4443" i="11"/>
  <c r="S4443" i="11"/>
  <c r="T4443" i="11"/>
  <c r="P4444" i="11"/>
  <c r="Q4444" i="11"/>
  <c r="R4444" i="11"/>
  <c r="S4444" i="11"/>
  <c r="T4444" i="11"/>
  <c r="P4445" i="11"/>
  <c r="Q4445" i="11"/>
  <c r="R4445" i="11"/>
  <c r="S4445" i="11"/>
  <c r="T4445" i="11"/>
  <c r="P4446" i="11"/>
  <c r="Q4446" i="11"/>
  <c r="R4446" i="11"/>
  <c r="S4446" i="11"/>
  <c r="T4446" i="11"/>
  <c r="P4447" i="11"/>
  <c r="Q4447" i="11"/>
  <c r="R4447" i="11"/>
  <c r="S4447" i="11"/>
  <c r="T4447" i="11"/>
  <c r="P4448" i="11"/>
  <c r="Q4448" i="11"/>
  <c r="R4448" i="11"/>
  <c r="S4448" i="11"/>
  <c r="T4448" i="11"/>
  <c r="P4449" i="11"/>
  <c r="Q4449" i="11"/>
  <c r="R4449" i="11"/>
  <c r="S4449" i="11"/>
  <c r="T4449" i="11"/>
  <c r="P4450" i="11"/>
  <c r="Q4450" i="11"/>
  <c r="R4450" i="11"/>
  <c r="S4450" i="11"/>
  <c r="T4450" i="11"/>
  <c r="P4451" i="11"/>
  <c r="Q4451" i="11"/>
  <c r="R4451" i="11"/>
  <c r="S4451" i="11"/>
  <c r="T4451" i="11"/>
  <c r="P4452" i="11"/>
  <c r="Q4452" i="11"/>
  <c r="R4452" i="11"/>
  <c r="S4452" i="11"/>
  <c r="T4452" i="11"/>
  <c r="P4453" i="11"/>
  <c r="Q4453" i="11"/>
  <c r="R4453" i="11"/>
  <c r="S4453" i="11"/>
  <c r="T4453" i="11"/>
  <c r="P4454" i="11"/>
  <c r="Q4454" i="11"/>
  <c r="R4454" i="11"/>
  <c r="S4454" i="11"/>
  <c r="T4454" i="11"/>
  <c r="P4455" i="11"/>
  <c r="Q4455" i="11"/>
  <c r="R4455" i="11"/>
  <c r="S4455" i="11"/>
  <c r="T4455" i="11"/>
  <c r="P4456" i="11"/>
  <c r="Q4456" i="11"/>
  <c r="R4456" i="11"/>
  <c r="S4456" i="11"/>
  <c r="T4456" i="11"/>
  <c r="P4457" i="11"/>
  <c r="Q4457" i="11"/>
  <c r="R4457" i="11"/>
  <c r="S4457" i="11"/>
  <c r="T4457" i="11"/>
  <c r="P4458" i="11"/>
  <c r="Q4458" i="11"/>
  <c r="R4458" i="11"/>
  <c r="S4458" i="11"/>
  <c r="T4458" i="11"/>
  <c r="P4459" i="11"/>
  <c r="Q4459" i="11"/>
  <c r="R4459" i="11"/>
  <c r="S4459" i="11"/>
  <c r="T4459" i="11"/>
  <c r="P4460" i="11"/>
  <c r="Q4460" i="11"/>
  <c r="R4460" i="11"/>
  <c r="S4460" i="11"/>
  <c r="T4460" i="11"/>
  <c r="P4461" i="11"/>
  <c r="Q4461" i="11"/>
  <c r="R4461" i="11"/>
  <c r="S4461" i="11"/>
  <c r="T4461" i="11"/>
  <c r="P4462" i="11"/>
  <c r="Q4462" i="11"/>
  <c r="R4462" i="11"/>
  <c r="S4462" i="11"/>
  <c r="T4462" i="11"/>
  <c r="P4463" i="11"/>
  <c r="Q4463" i="11"/>
  <c r="R4463" i="11"/>
  <c r="S4463" i="11"/>
  <c r="T4463" i="11"/>
  <c r="P4464" i="11"/>
  <c r="Q4464" i="11"/>
  <c r="R4464" i="11"/>
  <c r="S4464" i="11"/>
  <c r="T4464" i="11"/>
  <c r="P4465" i="11"/>
  <c r="Q4465" i="11"/>
  <c r="R4465" i="11"/>
  <c r="S4465" i="11"/>
  <c r="T4465" i="11"/>
  <c r="P4466" i="11"/>
  <c r="Q4466" i="11"/>
  <c r="R4466" i="11"/>
  <c r="S4466" i="11"/>
  <c r="T4466" i="11"/>
  <c r="P4467" i="11"/>
  <c r="Q4467" i="11"/>
  <c r="R4467" i="11"/>
  <c r="S4467" i="11"/>
  <c r="T4467" i="11"/>
  <c r="P4468" i="11"/>
  <c r="Q4468" i="11"/>
  <c r="R4468" i="11"/>
  <c r="S4468" i="11"/>
  <c r="T4468" i="11"/>
  <c r="P4469" i="11"/>
  <c r="Q4469" i="11"/>
  <c r="R4469" i="11"/>
  <c r="S4469" i="11"/>
  <c r="T4469" i="11"/>
  <c r="P4470" i="11"/>
  <c r="Q4470" i="11"/>
  <c r="R4470" i="11"/>
  <c r="S4470" i="11"/>
  <c r="T4470" i="11"/>
  <c r="P4471" i="11"/>
  <c r="Q4471" i="11"/>
  <c r="R4471" i="11"/>
  <c r="S4471" i="11"/>
  <c r="T4471" i="11"/>
  <c r="P4472" i="11"/>
  <c r="Q4472" i="11"/>
  <c r="R4472" i="11"/>
  <c r="S4472" i="11"/>
  <c r="T4472" i="11"/>
  <c r="P4473" i="11"/>
  <c r="Q4473" i="11"/>
  <c r="R4473" i="11"/>
  <c r="S4473" i="11"/>
  <c r="T4473" i="11"/>
  <c r="P4474" i="11"/>
  <c r="Q4474" i="11"/>
  <c r="R4474" i="11"/>
  <c r="S4474" i="11"/>
  <c r="T4474" i="11"/>
  <c r="P4475" i="11"/>
  <c r="Q4475" i="11"/>
  <c r="R4475" i="11"/>
  <c r="S4475" i="11"/>
  <c r="T4475" i="11"/>
  <c r="P4476" i="11"/>
  <c r="Q4476" i="11"/>
  <c r="R4476" i="11"/>
  <c r="S4476" i="11"/>
  <c r="T4476" i="11"/>
  <c r="P4477" i="11"/>
  <c r="Q4477" i="11"/>
  <c r="R4477" i="11"/>
  <c r="S4477" i="11"/>
  <c r="T4477" i="11"/>
  <c r="P4478" i="11"/>
  <c r="Q4478" i="11"/>
  <c r="R4478" i="11"/>
  <c r="S4478" i="11"/>
  <c r="T4478" i="11"/>
  <c r="P4479" i="11"/>
  <c r="Q4479" i="11"/>
  <c r="R4479" i="11"/>
  <c r="S4479" i="11"/>
  <c r="T4479" i="11"/>
  <c r="P4480" i="11"/>
  <c r="Q4480" i="11"/>
  <c r="R4480" i="11"/>
  <c r="S4480" i="11"/>
  <c r="T4480" i="11"/>
  <c r="P4481" i="11"/>
  <c r="Q4481" i="11"/>
  <c r="R4481" i="11"/>
  <c r="S4481" i="11"/>
  <c r="T4481" i="11"/>
  <c r="P4482" i="11"/>
  <c r="Q4482" i="11"/>
  <c r="R4482" i="11"/>
  <c r="S4482" i="11"/>
  <c r="T4482" i="11"/>
  <c r="P4483" i="11"/>
  <c r="Q4483" i="11"/>
  <c r="R4483" i="11"/>
  <c r="S4483" i="11"/>
  <c r="T4483" i="11"/>
  <c r="P4484" i="11"/>
  <c r="Q4484" i="11"/>
  <c r="R4484" i="11"/>
  <c r="S4484" i="11"/>
  <c r="T4484" i="11"/>
  <c r="P4485" i="11"/>
  <c r="Q4485" i="11"/>
  <c r="R4485" i="11"/>
  <c r="S4485" i="11"/>
  <c r="T4485" i="11"/>
  <c r="P4486" i="11"/>
  <c r="Q4486" i="11"/>
  <c r="R4486" i="11"/>
  <c r="S4486" i="11"/>
  <c r="T4486" i="11"/>
  <c r="P4487" i="11"/>
  <c r="Q4487" i="11"/>
  <c r="R4487" i="11"/>
  <c r="S4487" i="11"/>
  <c r="T4487" i="11"/>
  <c r="P4488" i="11"/>
  <c r="Q4488" i="11"/>
  <c r="R4488" i="11"/>
  <c r="S4488" i="11"/>
  <c r="T4488" i="11"/>
  <c r="P4489" i="11"/>
  <c r="Q4489" i="11"/>
  <c r="R4489" i="11"/>
  <c r="S4489" i="11"/>
  <c r="T4489" i="11"/>
  <c r="P4490" i="11"/>
  <c r="Q4490" i="11"/>
  <c r="R4490" i="11"/>
  <c r="S4490" i="11"/>
  <c r="T4490" i="11"/>
  <c r="P4491" i="11"/>
  <c r="Q4491" i="11"/>
  <c r="R4491" i="11"/>
  <c r="S4491" i="11"/>
  <c r="T4491" i="11"/>
  <c r="P4492" i="11"/>
  <c r="Q4492" i="11"/>
  <c r="R4492" i="11"/>
  <c r="S4492" i="11"/>
  <c r="T4492" i="11"/>
  <c r="P4493" i="11"/>
  <c r="Q4493" i="11"/>
  <c r="R4493" i="11"/>
  <c r="S4493" i="11"/>
  <c r="T4493" i="11"/>
  <c r="P4494" i="11"/>
  <c r="Q4494" i="11"/>
  <c r="R4494" i="11"/>
  <c r="S4494" i="11"/>
  <c r="T4494" i="11"/>
  <c r="P4495" i="11"/>
  <c r="Q4495" i="11"/>
  <c r="R4495" i="11"/>
  <c r="S4495" i="11"/>
  <c r="T4495" i="11"/>
  <c r="P4496" i="11"/>
  <c r="Q4496" i="11"/>
  <c r="R4496" i="11"/>
  <c r="S4496" i="11"/>
  <c r="T4496" i="11"/>
  <c r="P4497" i="11"/>
  <c r="Q4497" i="11"/>
  <c r="R4497" i="11"/>
  <c r="S4497" i="11"/>
  <c r="T4497" i="11"/>
  <c r="P4498" i="11"/>
  <c r="Q4498" i="11"/>
  <c r="R4498" i="11"/>
  <c r="S4498" i="11"/>
  <c r="T4498" i="11"/>
  <c r="P4499" i="11"/>
  <c r="Q4499" i="11"/>
  <c r="R4499" i="11"/>
  <c r="S4499" i="11"/>
  <c r="T4499" i="11"/>
  <c r="P4500" i="11"/>
  <c r="Q4500" i="11"/>
  <c r="R4500" i="11"/>
  <c r="S4500" i="11"/>
  <c r="T4500" i="11"/>
  <c r="P4501" i="11"/>
  <c r="Q4501" i="11"/>
  <c r="R4501" i="11"/>
  <c r="S4501" i="11"/>
  <c r="T4501" i="11"/>
  <c r="P4502" i="11"/>
  <c r="Q4502" i="11"/>
  <c r="R4502" i="11"/>
  <c r="S4502" i="11"/>
  <c r="T4502" i="11"/>
  <c r="P4503" i="11"/>
  <c r="Q4503" i="11"/>
  <c r="R4503" i="11"/>
  <c r="S4503" i="11"/>
  <c r="T4503" i="11"/>
  <c r="P4504" i="11"/>
  <c r="Q4504" i="11"/>
  <c r="R4504" i="11"/>
  <c r="S4504" i="11"/>
  <c r="T4504" i="11"/>
  <c r="P4505" i="11"/>
  <c r="Q4505" i="11"/>
  <c r="R4505" i="11"/>
  <c r="S4505" i="11"/>
  <c r="T4505" i="11"/>
  <c r="P4506" i="11"/>
  <c r="Q4506" i="11"/>
  <c r="R4506" i="11"/>
  <c r="S4506" i="11"/>
  <c r="T4506" i="11"/>
  <c r="P4507" i="11"/>
  <c r="Q4507" i="11"/>
  <c r="R4507" i="11"/>
  <c r="S4507" i="11"/>
  <c r="T4507" i="11"/>
  <c r="P4508" i="11"/>
  <c r="Q4508" i="11"/>
  <c r="R4508" i="11"/>
  <c r="S4508" i="11"/>
  <c r="T4508" i="11"/>
  <c r="P4509" i="11"/>
  <c r="Q4509" i="11"/>
  <c r="R4509" i="11"/>
  <c r="S4509" i="11"/>
  <c r="T4509" i="11"/>
  <c r="P4510" i="11"/>
  <c r="Q4510" i="11"/>
  <c r="R4510" i="11"/>
  <c r="S4510" i="11"/>
  <c r="T4510" i="11"/>
  <c r="P4511" i="11"/>
  <c r="Q4511" i="11"/>
  <c r="R4511" i="11"/>
  <c r="S4511" i="11"/>
  <c r="T4511" i="11"/>
  <c r="P4512" i="11"/>
  <c r="Q4512" i="11"/>
  <c r="R4512" i="11"/>
  <c r="S4512" i="11"/>
  <c r="T4512" i="11"/>
  <c r="P4513" i="11"/>
  <c r="Q4513" i="11"/>
  <c r="R4513" i="11"/>
  <c r="S4513" i="11"/>
  <c r="T4513" i="11"/>
  <c r="P4514" i="11"/>
  <c r="Q4514" i="11"/>
  <c r="R4514" i="11"/>
  <c r="S4514" i="11"/>
  <c r="T4514" i="11"/>
  <c r="P4515" i="11"/>
  <c r="Q4515" i="11"/>
  <c r="R4515" i="11"/>
  <c r="S4515" i="11"/>
  <c r="T4515" i="11"/>
  <c r="P4516" i="11"/>
  <c r="Q4516" i="11"/>
  <c r="R4516" i="11"/>
  <c r="S4516" i="11"/>
  <c r="T4516" i="11"/>
  <c r="P4517" i="11"/>
  <c r="Q4517" i="11"/>
  <c r="R4517" i="11"/>
  <c r="S4517" i="11"/>
  <c r="T4517" i="11"/>
  <c r="P4518" i="11"/>
  <c r="Q4518" i="11"/>
  <c r="R4518" i="11"/>
  <c r="S4518" i="11"/>
  <c r="T4518" i="11"/>
  <c r="P4519" i="11"/>
  <c r="Q4519" i="11"/>
  <c r="R4519" i="11"/>
  <c r="S4519" i="11"/>
  <c r="T4519" i="11"/>
  <c r="P4520" i="11"/>
  <c r="Q4520" i="11"/>
  <c r="R4520" i="11"/>
  <c r="S4520" i="11"/>
  <c r="T4520" i="11"/>
  <c r="P4521" i="11"/>
  <c r="Q4521" i="11"/>
  <c r="R4521" i="11"/>
  <c r="S4521" i="11"/>
  <c r="T4521" i="11"/>
  <c r="P4522" i="11"/>
  <c r="Q4522" i="11"/>
  <c r="R4522" i="11"/>
  <c r="S4522" i="11"/>
  <c r="T4522" i="11"/>
  <c r="P4523" i="11"/>
  <c r="Q4523" i="11"/>
  <c r="R4523" i="11"/>
  <c r="S4523" i="11"/>
  <c r="T4523" i="11"/>
  <c r="P4524" i="11"/>
  <c r="Q4524" i="11"/>
  <c r="R4524" i="11"/>
  <c r="S4524" i="11"/>
  <c r="T4524" i="11"/>
  <c r="P4525" i="11"/>
  <c r="Q4525" i="11"/>
  <c r="R4525" i="11"/>
  <c r="S4525" i="11"/>
  <c r="T4525" i="11"/>
  <c r="P4526" i="11"/>
  <c r="Q4526" i="11"/>
  <c r="R4526" i="11"/>
  <c r="S4526" i="11"/>
  <c r="T4526" i="11"/>
  <c r="P4527" i="11"/>
  <c r="Q4527" i="11"/>
  <c r="R4527" i="11"/>
  <c r="S4527" i="11"/>
  <c r="T4527" i="11"/>
  <c r="P4528" i="11"/>
  <c r="Q4528" i="11"/>
  <c r="R4528" i="11"/>
  <c r="S4528" i="11"/>
  <c r="T4528" i="11"/>
  <c r="P4529" i="11"/>
  <c r="Q4529" i="11"/>
  <c r="R4529" i="11"/>
  <c r="S4529" i="11"/>
  <c r="T4529" i="11"/>
  <c r="P4530" i="11"/>
  <c r="Q4530" i="11"/>
  <c r="R4530" i="11"/>
  <c r="S4530" i="11"/>
  <c r="T4530" i="11"/>
  <c r="P4531" i="11"/>
  <c r="Q4531" i="11"/>
  <c r="R4531" i="11"/>
  <c r="S4531" i="11"/>
  <c r="T4531" i="11"/>
  <c r="P4532" i="11"/>
  <c r="Q4532" i="11"/>
  <c r="R4532" i="11"/>
  <c r="S4532" i="11"/>
  <c r="T4532" i="11"/>
  <c r="P4533" i="11"/>
  <c r="Q4533" i="11"/>
  <c r="R4533" i="11"/>
  <c r="S4533" i="11"/>
  <c r="T4533" i="11"/>
  <c r="P4534" i="11"/>
  <c r="Q4534" i="11"/>
  <c r="R4534" i="11"/>
  <c r="S4534" i="11"/>
  <c r="T4534" i="11"/>
  <c r="P4535" i="11"/>
  <c r="Q4535" i="11"/>
  <c r="R4535" i="11"/>
  <c r="S4535" i="11"/>
  <c r="T4535" i="11"/>
  <c r="P4536" i="11"/>
  <c r="Q4536" i="11"/>
  <c r="R4536" i="11"/>
  <c r="S4536" i="11"/>
  <c r="T4536" i="11"/>
  <c r="P4537" i="11"/>
  <c r="Q4537" i="11"/>
  <c r="R4537" i="11"/>
  <c r="S4537" i="11"/>
  <c r="T4537" i="11"/>
  <c r="P4538" i="11"/>
  <c r="Q4538" i="11"/>
  <c r="R4538" i="11"/>
  <c r="S4538" i="11"/>
  <c r="T4538" i="11"/>
  <c r="P4539" i="11"/>
  <c r="Q4539" i="11"/>
  <c r="R4539" i="11"/>
  <c r="S4539" i="11"/>
  <c r="T4539" i="11"/>
  <c r="P4540" i="11"/>
  <c r="Q4540" i="11"/>
  <c r="R4540" i="11"/>
  <c r="S4540" i="11"/>
  <c r="T4540" i="11"/>
  <c r="P4541" i="11"/>
  <c r="Q4541" i="11"/>
  <c r="R4541" i="11"/>
  <c r="S4541" i="11"/>
  <c r="T4541" i="11"/>
  <c r="P4542" i="11"/>
  <c r="Q4542" i="11"/>
  <c r="R4542" i="11"/>
  <c r="S4542" i="11"/>
  <c r="T4542" i="11"/>
  <c r="P4543" i="11"/>
  <c r="Q4543" i="11"/>
  <c r="R4543" i="11"/>
  <c r="S4543" i="11"/>
  <c r="T4543" i="11"/>
  <c r="P4544" i="11"/>
  <c r="Q4544" i="11"/>
  <c r="R4544" i="11"/>
  <c r="S4544" i="11"/>
  <c r="T4544" i="11"/>
  <c r="P4545" i="11"/>
  <c r="Q4545" i="11"/>
  <c r="R4545" i="11"/>
  <c r="S4545" i="11"/>
  <c r="T4545" i="11"/>
  <c r="P4546" i="11"/>
  <c r="Q4546" i="11"/>
  <c r="R4546" i="11"/>
  <c r="S4546" i="11"/>
  <c r="T4546" i="11"/>
  <c r="P4547" i="11"/>
  <c r="Q4547" i="11"/>
  <c r="R4547" i="11"/>
  <c r="S4547" i="11"/>
  <c r="T4547" i="11"/>
  <c r="P4548" i="11"/>
  <c r="Q4548" i="11"/>
  <c r="R4548" i="11"/>
  <c r="S4548" i="11"/>
  <c r="T4548" i="11"/>
  <c r="P4549" i="11"/>
  <c r="Q4549" i="11"/>
  <c r="R4549" i="11"/>
  <c r="S4549" i="11"/>
  <c r="T4549" i="11"/>
  <c r="P4550" i="11"/>
  <c r="Q4550" i="11"/>
  <c r="R4550" i="11"/>
  <c r="S4550" i="11"/>
  <c r="T4550" i="11"/>
  <c r="P4551" i="11"/>
  <c r="Q4551" i="11"/>
  <c r="R4551" i="11"/>
  <c r="S4551" i="11"/>
  <c r="T4551" i="11"/>
  <c r="P4552" i="11"/>
  <c r="Q4552" i="11"/>
  <c r="R4552" i="11"/>
  <c r="S4552" i="11"/>
  <c r="T4552" i="11"/>
  <c r="P4553" i="11"/>
  <c r="Q4553" i="11"/>
  <c r="R4553" i="11"/>
  <c r="S4553" i="11"/>
  <c r="T4553" i="11"/>
  <c r="P4554" i="11"/>
  <c r="Q4554" i="11"/>
  <c r="R4554" i="11"/>
  <c r="S4554" i="11"/>
  <c r="T4554" i="11"/>
  <c r="P4555" i="11"/>
  <c r="Q4555" i="11"/>
  <c r="R4555" i="11"/>
  <c r="S4555" i="11"/>
  <c r="T4555" i="11"/>
  <c r="P4556" i="11"/>
  <c r="Q4556" i="11"/>
  <c r="R4556" i="11"/>
  <c r="S4556" i="11"/>
  <c r="T4556" i="11"/>
  <c r="P4557" i="11"/>
  <c r="Q4557" i="11"/>
  <c r="R4557" i="11"/>
  <c r="S4557" i="11"/>
  <c r="T4557" i="11"/>
  <c r="P4558" i="11"/>
  <c r="Q4558" i="11"/>
  <c r="R4558" i="11"/>
  <c r="S4558" i="11"/>
  <c r="T4558" i="11"/>
  <c r="P4559" i="11"/>
  <c r="Q4559" i="11"/>
  <c r="R4559" i="11"/>
  <c r="S4559" i="11"/>
  <c r="T4559" i="11"/>
  <c r="P4560" i="11"/>
  <c r="Q4560" i="11"/>
  <c r="R4560" i="11"/>
  <c r="S4560" i="11"/>
  <c r="T4560" i="11"/>
  <c r="P4561" i="11"/>
  <c r="Q4561" i="11"/>
  <c r="R4561" i="11"/>
  <c r="S4561" i="11"/>
  <c r="T4561" i="11"/>
  <c r="P4562" i="11"/>
  <c r="Q4562" i="11"/>
  <c r="R4562" i="11"/>
  <c r="S4562" i="11"/>
  <c r="T4562" i="11"/>
  <c r="P4563" i="11"/>
  <c r="Q4563" i="11"/>
  <c r="R4563" i="11"/>
  <c r="S4563" i="11"/>
  <c r="T4563" i="11"/>
  <c r="P4564" i="11"/>
  <c r="Q4564" i="11"/>
  <c r="R4564" i="11"/>
  <c r="S4564" i="11"/>
  <c r="T4564" i="11"/>
  <c r="P4565" i="11"/>
  <c r="Q4565" i="11"/>
  <c r="R4565" i="11"/>
  <c r="S4565" i="11"/>
  <c r="T4565" i="11"/>
  <c r="P4566" i="11"/>
  <c r="Q4566" i="11"/>
  <c r="R4566" i="11"/>
  <c r="S4566" i="11"/>
  <c r="T4566" i="11"/>
  <c r="P4567" i="11"/>
  <c r="Q4567" i="11"/>
  <c r="R4567" i="11"/>
  <c r="S4567" i="11"/>
  <c r="T4567" i="11"/>
  <c r="P4568" i="11"/>
  <c r="Q4568" i="11"/>
  <c r="R4568" i="11"/>
  <c r="S4568" i="11"/>
  <c r="T4568" i="11"/>
  <c r="P4569" i="11"/>
  <c r="Q4569" i="11"/>
  <c r="R4569" i="11"/>
  <c r="S4569" i="11"/>
  <c r="T4569" i="11"/>
  <c r="P4570" i="11"/>
  <c r="Q4570" i="11"/>
  <c r="R4570" i="11"/>
  <c r="S4570" i="11"/>
  <c r="T4570" i="11"/>
  <c r="P4571" i="11"/>
  <c r="Q4571" i="11"/>
  <c r="R4571" i="11"/>
  <c r="S4571" i="11"/>
  <c r="T4571" i="11"/>
  <c r="P4572" i="11"/>
  <c r="Q4572" i="11"/>
  <c r="R4572" i="11"/>
  <c r="S4572" i="11"/>
  <c r="T4572" i="11"/>
  <c r="P4573" i="11"/>
  <c r="Q4573" i="11"/>
  <c r="R4573" i="11"/>
  <c r="S4573" i="11"/>
  <c r="T4573" i="11"/>
  <c r="P4574" i="11"/>
  <c r="Q4574" i="11"/>
  <c r="R4574" i="11"/>
  <c r="S4574" i="11"/>
  <c r="T4574" i="11"/>
  <c r="P4575" i="11"/>
  <c r="Q4575" i="11"/>
  <c r="R4575" i="11"/>
  <c r="S4575" i="11"/>
  <c r="T4575" i="11"/>
  <c r="P4576" i="11"/>
  <c r="Q4576" i="11"/>
  <c r="R4576" i="11"/>
  <c r="S4576" i="11"/>
  <c r="T4576" i="11"/>
  <c r="P4577" i="11"/>
  <c r="Q4577" i="11"/>
  <c r="R4577" i="11"/>
  <c r="S4577" i="11"/>
  <c r="T4577" i="11"/>
  <c r="P4578" i="11"/>
  <c r="Q4578" i="11"/>
  <c r="R4578" i="11"/>
  <c r="S4578" i="11"/>
  <c r="T4578" i="11"/>
  <c r="P4579" i="11"/>
  <c r="Q4579" i="11"/>
  <c r="R4579" i="11"/>
  <c r="S4579" i="11"/>
  <c r="T4579" i="11"/>
  <c r="P4580" i="11"/>
  <c r="Q4580" i="11"/>
  <c r="R4580" i="11"/>
  <c r="S4580" i="11"/>
  <c r="T4580" i="11"/>
  <c r="P4581" i="11"/>
  <c r="Q4581" i="11"/>
  <c r="R4581" i="11"/>
  <c r="S4581" i="11"/>
  <c r="T4581" i="11"/>
  <c r="P4582" i="11"/>
  <c r="Q4582" i="11"/>
  <c r="R4582" i="11"/>
  <c r="S4582" i="11"/>
  <c r="T4582" i="11"/>
  <c r="P4583" i="11"/>
  <c r="Q4583" i="11"/>
  <c r="R4583" i="11"/>
  <c r="S4583" i="11"/>
  <c r="T4583" i="11"/>
  <c r="P4584" i="11"/>
  <c r="Q4584" i="11"/>
  <c r="R4584" i="11"/>
  <c r="S4584" i="11"/>
  <c r="T4584" i="11"/>
  <c r="P4585" i="11"/>
  <c r="Q4585" i="11"/>
  <c r="R4585" i="11"/>
  <c r="S4585" i="11"/>
  <c r="T4585" i="11"/>
  <c r="P4586" i="11"/>
  <c r="Q4586" i="11"/>
  <c r="R4586" i="11"/>
  <c r="S4586" i="11"/>
  <c r="T4586" i="11"/>
  <c r="P4587" i="11"/>
  <c r="Q4587" i="11"/>
  <c r="R4587" i="11"/>
  <c r="S4587" i="11"/>
  <c r="T4587" i="11"/>
  <c r="P4588" i="11"/>
  <c r="Q4588" i="11"/>
  <c r="R4588" i="11"/>
  <c r="S4588" i="11"/>
  <c r="T4588" i="11"/>
  <c r="P4589" i="11"/>
  <c r="Q4589" i="11"/>
  <c r="R4589" i="11"/>
  <c r="S4589" i="11"/>
  <c r="T4589" i="11"/>
  <c r="P4590" i="11"/>
  <c r="Q4590" i="11"/>
  <c r="R4590" i="11"/>
  <c r="S4590" i="11"/>
  <c r="T4590" i="11"/>
  <c r="P4591" i="11"/>
  <c r="Q4591" i="11"/>
  <c r="R4591" i="11"/>
  <c r="S4591" i="11"/>
  <c r="T4591" i="11"/>
  <c r="P4592" i="11"/>
  <c r="Q4592" i="11"/>
  <c r="R4592" i="11"/>
  <c r="S4592" i="11"/>
  <c r="T4592" i="11"/>
  <c r="P4593" i="11"/>
  <c r="Q4593" i="11"/>
  <c r="R4593" i="11"/>
  <c r="S4593" i="11"/>
  <c r="T4593" i="11"/>
  <c r="P4594" i="11"/>
  <c r="Q4594" i="11"/>
  <c r="R4594" i="11"/>
  <c r="S4594" i="11"/>
  <c r="T4594" i="11"/>
  <c r="P4595" i="11"/>
  <c r="Q4595" i="11"/>
  <c r="R4595" i="11"/>
  <c r="S4595" i="11"/>
  <c r="T4595" i="11"/>
  <c r="P4596" i="11"/>
  <c r="Q4596" i="11"/>
  <c r="R4596" i="11"/>
  <c r="S4596" i="11"/>
  <c r="T4596" i="11"/>
  <c r="P4597" i="11"/>
  <c r="Q4597" i="11"/>
  <c r="R4597" i="11"/>
  <c r="S4597" i="11"/>
  <c r="T4597" i="11"/>
  <c r="P4598" i="11"/>
  <c r="Q4598" i="11"/>
  <c r="R4598" i="11"/>
  <c r="S4598" i="11"/>
  <c r="T4598" i="11"/>
  <c r="P4599" i="11"/>
  <c r="Q4599" i="11"/>
  <c r="R4599" i="11"/>
  <c r="S4599" i="11"/>
  <c r="T4599" i="11"/>
  <c r="P4600" i="11"/>
  <c r="Q4600" i="11"/>
  <c r="R4600" i="11"/>
  <c r="S4600" i="11"/>
  <c r="T4600" i="11"/>
  <c r="P4601" i="11"/>
  <c r="Q4601" i="11"/>
  <c r="R4601" i="11"/>
  <c r="S4601" i="11"/>
  <c r="T4601" i="11"/>
  <c r="P4602" i="11"/>
  <c r="Q4602" i="11"/>
  <c r="R4602" i="11"/>
  <c r="S4602" i="11"/>
  <c r="T4602" i="11"/>
  <c r="P4603" i="11"/>
  <c r="Q4603" i="11"/>
  <c r="R4603" i="11"/>
  <c r="S4603" i="11"/>
  <c r="T4603" i="11"/>
  <c r="P4604" i="11"/>
  <c r="Q4604" i="11"/>
  <c r="R4604" i="11"/>
  <c r="S4604" i="11"/>
  <c r="T4604" i="11"/>
  <c r="P4605" i="11"/>
  <c r="Q4605" i="11"/>
  <c r="R4605" i="11"/>
  <c r="S4605" i="11"/>
  <c r="T4605" i="11"/>
  <c r="P4606" i="11"/>
  <c r="Q4606" i="11"/>
  <c r="R4606" i="11"/>
  <c r="S4606" i="11"/>
  <c r="T4606" i="11"/>
  <c r="P4607" i="11"/>
  <c r="Q4607" i="11"/>
  <c r="R4607" i="11"/>
  <c r="S4607" i="11"/>
  <c r="T4607" i="11"/>
  <c r="P4608" i="11"/>
  <c r="Q4608" i="11"/>
  <c r="R4608" i="11"/>
  <c r="S4608" i="11"/>
  <c r="T4608" i="11"/>
  <c r="P4609" i="11"/>
  <c r="Q4609" i="11"/>
  <c r="R4609" i="11"/>
  <c r="S4609" i="11"/>
  <c r="T4609" i="11"/>
  <c r="P4610" i="11"/>
  <c r="Q4610" i="11"/>
  <c r="R4610" i="11"/>
  <c r="S4610" i="11"/>
  <c r="T4610" i="11"/>
  <c r="P4611" i="11"/>
  <c r="Q4611" i="11"/>
  <c r="R4611" i="11"/>
  <c r="S4611" i="11"/>
  <c r="T4611" i="11"/>
  <c r="P4612" i="11"/>
  <c r="Q4612" i="11"/>
  <c r="R4612" i="11"/>
  <c r="S4612" i="11"/>
  <c r="T4612" i="11"/>
  <c r="P4613" i="11"/>
  <c r="Q4613" i="11"/>
  <c r="R4613" i="11"/>
  <c r="S4613" i="11"/>
  <c r="T4613" i="11"/>
  <c r="P4614" i="11"/>
  <c r="Q4614" i="11"/>
  <c r="R4614" i="11"/>
  <c r="S4614" i="11"/>
  <c r="T4614" i="11"/>
  <c r="P4615" i="11"/>
  <c r="Q4615" i="11"/>
  <c r="R4615" i="11"/>
  <c r="S4615" i="11"/>
  <c r="T4615" i="11"/>
  <c r="P4616" i="11"/>
  <c r="Q4616" i="11"/>
  <c r="R4616" i="11"/>
  <c r="S4616" i="11"/>
  <c r="T4616" i="11"/>
  <c r="P4617" i="11"/>
  <c r="Q4617" i="11"/>
  <c r="R4617" i="11"/>
  <c r="S4617" i="11"/>
  <c r="T4617" i="11"/>
  <c r="P4618" i="11"/>
  <c r="Q4618" i="11"/>
  <c r="R4618" i="11"/>
  <c r="S4618" i="11"/>
  <c r="T4618" i="11"/>
  <c r="P4619" i="11"/>
  <c r="Q4619" i="11"/>
  <c r="R4619" i="11"/>
  <c r="S4619" i="11"/>
  <c r="T4619" i="11"/>
  <c r="P4620" i="11"/>
  <c r="Q4620" i="11"/>
  <c r="R4620" i="11"/>
  <c r="S4620" i="11"/>
  <c r="T4620" i="11"/>
  <c r="P4621" i="11"/>
  <c r="Q4621" i="11"/>
  <c r="R4621" i="11"/>
  <c r="S4621" i="11"/>
  <c r="T4621" i="11"/>
  <c r="P4622" i="11"/>
  <c r="Q4622" i="11"/>
  <c r="R4622" i="11"/>
  <c r="S4622" i="11"/>
  <c r="T4622" i="11"/>
  <c r="P4623" i="11"/>
  <c r="Q4623" i="11"/>
  <c r="R4623" i="11"/>
  <c r="S4623" i="11"/>
  <c r="T4623" i="11"/>
  <c r="P4624" i="11"/>
  <c r="Q4624" i="11"/>
  <c r="R4624" i="11"/>
  <c r="S4624" i="11"/>
  <c r="T4624" i="11"/>
  <c r="P4625" i="11"/>
  <c r="Q4625" i="11"/>
  <c r="R4625" i="11"/>
  <c r="S4625" i="11"/>
  <c r="T4625" i="11"/>
  <c r="P4626" i="11"/>
  <c r="Q4626" i="11"/>
  <c r="R4626" i="11"/>
  <c r="S4626" i="11"/>
  <c r="T4626" i="11"/>
  <c r="P4627" i="11"/>
  <c r="Q4627" i="11"/>
  <c r="R4627" i="11"/>
  <c r="S4627" i="11"/>
  <c r="T4627" i="11"/>
  <c r="P4628" i="11"/>
  <c r="Q4628" i="11"/>
  <c r="R4628" i="11"/>
  <c r="S4628" i="11"/>
  <c r="T4628" i="11"/>
  <c r="P4629" i="11"/>
  <c r="Q4629" i="11"/>
  <c r="R4629" i="11"/>
  <c r="S4629" i="11"/>
  <c r="T4629" i="11"/>
  <c r="P4630" i="11"/>
  <c r="Q4630" i="11"/>
  <c r="R4630" i="11"/>
  <c r="S4630" i="11"/>
  <c r="T4630" i="11"/>
  <c r="P4631" i="11"/>
  <c r="Q4631" i="11"/>
  <c r="R4631" i="11"/>
  <c r="S4631" i="11"/>
  <c r="T4631" i="11"/>
  <c r="P4632" i="11"/>
  <c r="Q4632" i="11"/>
  <c r="R4632" i="11"/>
  <c r="S4632" i="11"/>
  <c r="T4632" i="11"/>
  <c r="P4633" i="11"/>
  <c r="Q4633" i="11"/>
  <c r="R4633" i="11"/>
  <c r="S4633" i="11"/>
  <c r="T4633" i="11"/>
  <c r="P4634" i="11"/>
  <c r="Q4634" i="11"/>
  <c r="R4634" i="11"/>
  <c r="S4634" i="11"/>
  <c r="T4634" i="11"/>
  <c r="P4635" i="11"/>
  <c r="Q4635" i="11"/>
  <c r="R4635" i="11"/>
  <c r="S4635" i="11"/>
  <c r="T4635" i="11"/>
  <c r="P4636" i="11"/>
  <c r="Q4636" i="11"/>
  <c r="R4636" i="11"/>
  <c r="S4636" i="11"/>
  <c r="T4636" i="11"/>
  <c r="P4637" i="11"/>
  <c r="Q4637" i="11"/>
  <c r="R4637" i="11"/>
  <c r="S4637" i="11"/>
  <c r="T4637" i="11"/>
  <c r="P4638" i="11"/>
  <c r="Q4638" i="11"/>
  <c r="R4638" i="11"/>
  <c r="S4638" i="11"/>
  <c r="T4638" i="11"/>
  <c r="P4639" i="11"/>
  <c r="Q4639" i="11"/>
  <c r="R4639" i="11"/>
  <c r="S4639" i="11"/>
  <c r="T4639" i="11"/>
  <c r="P4640" i="11"/>
  <c r="Q4640" i="11"/>
  <c r="R4640" i="11"/>
  <c r="S4640" i="11"/>
  <c r="T4640" i="11"/>
  <c r="P4641" i="11"/>
  <c r="Q4641" i="11"/>
  <c r="R4641" i="11"/>
  <c r="S4641" i="11"/>
  <c r="T4641" i="11"/>
  <c r="P4642" i="11"/>
  <c r="Q4642" i="11"/>
  <c r="R4642" i="11"/>
  <c r="S4642" i="11"/>
  <c r="T4642" i="11"/>
  <c r="P4643" i="11"/>
  <c r="Q4643" i="11"/>
  <c r="R4643" i="11"/>
  <c r="S4643" i="11"/>
  <c r="T4643" i="11"/>
  <c r="P4644" i="11"/>
  <c r="Q4644" i="11"/>
  <c r="R4644" i="11"/>
  <c r="S4644" i="11"/>
  <c r="T4644" i="11"/>
  <c r="P4645" i="11"/>
  <c r="Q4645" i="11"/>
  <c r="R4645" i="11"/>
  <c r="S4645" i="11"/>
  <c r="T4645" i="11"/>
  <c r="P4646" i="11"/>
  <c r="Q4646" i="11"/>
  <c r="R4646" i="11"/>
  <c r="S4646" i="11"/>
  <c r="T4646" i="11"/>
  <c r="P4647" i="11"/>
  <c r="Q4647" i="11"/>
  <c r="R4647" i="11"/>
  <c r="S4647" i="11"/>
  <c r="T4647" i="11"/>
  <c r="P4648" i="11"/>
  <c r="Q4648" i="11"/>
  <c r="R4648" i="11"/>
  <c r="S4648" i="11"/>
  <c r="T4648" i="11"/>
  <c r="P4649" i="11"/>
  <c r="Q4649" i="11"/>
  <c r="R4649" i="11"/>
  <c r="S4649" i="11"/>
  <c r="T4649" i="11"/>
  <c r="P4650" i="11"/>
  <c r="Q4650" i="11"/>
  <c r="R4650" i="11"/>
  <c r="S4650" i="11"/>
  <c r="T4650" i="11"/>
  <c r="P4651" i="11"/>
  <c r="Q4651" i="11"/>
  <c r="R4651" i="11"/>
  <c r="S4651" i="11"/>
  <c r="T4651" i="11"/>
  <c r="P4652" i="11"/>
  <c r="Q4652" i="11"/>
  <c r="R4652" i="11"/>
  <c r="S4652" i="11"/>
  <c r="T4652" i="11"/>
  <c r="P4653" i="11"/>
  <c r="Q4653" i="11"/>
  <c r="R4653" i="11"/>
  <c r="S4653" i="11"/>
  <c r="T4653" i="11"/>
  <c r="P4654" i="11"/>
  <c r="Q4654" i="11"/>
  <c r="R4654" i="11"/>
  <c r="S4654" i="11"/>
  <c r="T4654" i="11"/>
  <c r="P4655" i="11"/>
  <c r="Q4655" i="11"/>
  <c r="R4655" i="11"/>
  <c r="S4655" i="11"/>
  <c r="T4655" i="11"/>
  <c r="P4656" i="11"/>
  <c r="Q4656" i="11"/>
  <c r="R4656" i="11"/>
  <c r="S4656" i="11"/>
  <c r="T4656" i="11"/>
  <c r="P4657" i="11"/>
  <c r="Q4657" i="11"/>
  <c r="R4657" i="11"/>
  <c r="S4657" i="11"/>
  <c r="T4657" i="11"/>
  <c r="P4658" i="11"/>
  <c r="Q4658" i="11"/>
  <c r="R4658" i="11"/>
  <c r="S4658" i="11"/>
  <c r="T4658" i="11"/>
  <c r="P4659" i="11"/>
  <c r="Q4659" i="11"/>
  <c r="R4659" i="11"/>
  <c r="S4659" i="11"/>
  <c r="T4659" i="11"/>
  <c r="P4660" i="11"/>
  <c r="Q4660" i="11"/>
  <c r="R4660" i="11"/>
  <c r="S4660" i="11"/>
  <c r="T4660" i="11"/>
  <c r="P4661" i="11"/>
  <c r="Q4661" i="11"/>
  <c r="R4661" i="11"/>
  <c r="S4661" i="11"/>
  <c r="T4661" i="11"/>
  <c r="P4662" i="11"/>
  <c r="Q4662" i="11"/>
  <c r="R4662" i="11"/>
  <c r="S4662" i="11"/>
  <c r="T4662" i="11"/>
  <c r="P4663" i="11"/>
  <c r="Q4663" i="11"/>
  <c r="R4663" i="11"/>
  <c r="S4663" i="11"/>
  <c r="T4663" i="11"/>
  <c r="P4664" i="11"/>
  <c r="Q4664" i="11"/>
  <c r="R4664" i="11"/>
  <c r="S4664" i="11"/>
  <c r="T4664" i="11"/>
  <c r="P4665" i="11"/>
  <c r="Q4665" i="11"/>
  <c r="R4665" i="11"/>
  <c r="S4665" i="11"/>
  <c r="T4665" i="11"/>
  <c r="P4666" i="11"/>
  <c r="Q4666" i="11"/>
  <c r="R4666" i="11"/>
  <c r="S4666" i="11"/>
  <c r="T4666" i="11"/>
  <c r="P4667" i="11"/>
  <c r="Q4667" i="11"/>
  <c r="R4667" i="11"/>
  <c r="S4667" i="11"/>
  <c r="T4667" i="11"/>
  <c r="P4668" i="11"/>
  <c r="Q4668" i="11"/>
  <c r="R4668" i="11"/>
  <c r="S4668" i="11"/>
  <c r="T4668" i="11"/>
  <c r="P4669" i="11"/>
  <c r="Q4669" i="11"/>
  <c r="R4669" i="11"/>
  <c r="S4669" i="11"/>
  <c r="T4669" i="11"/>
  <c r="P4670" i="11"/>
  <c r="Q4670" i="11"/>
  <c r="R4670" i="11"/>
  <c r="S4670" i="11"/>
  <c r="T4670" i="11"/>
  <c r="P4671" i="11"/>
  <c r="Q4671" i="11"/>
  <c r="R4671" i="11"/>
  <c r="S4671" i="11"/>
  <c r="T4671" i="11"/>
  <c r="P4672" i="11"/>
  <c r="Q4672" i="11"/>
  <c r="R4672" i="11"/>
  <c r="S4672" i="11"/>
  <c r="T4672" i="11"/>
  <c r="P4673" i="11"/>
  <c r="Q4673" i="11"/>
  <c r="R4673" i="11"/>
  <c r="S4673" i="11"/>
  <c r="T4673" i="11"/>
  <c r="P4674" i="11"/>
  <c r="Q4674" i="11"/>
  <c r="R4674" i="11"/>
  <c r="S4674" i="11"/>
  <c r="T4674" i="11"/>
  <c r="P4675" i="11"/>
  <c r="Q4675" i="11"/>
  <c r="R4675" i="11"/>
  <c r="S4675" i="11"/>
  <c r="T4675" i="11"/>
  <c r="P4676" i="11"/>
  <c r="Q4676" i="11"/>
  <c r="R4676" i="11"/>
  <c r="S4676" i="11"/>
  <c r="T4676" i="11"/>
  <c r="P4677" i="11"/>
  <c r="Q4677" i="11"/>
  <c r="R4677" i="11"/>
  <c r="S4677" i="11"/>
  <c r="T4677" i="11"/>
  <c r="P4678" i="11"/>
  <c r="Q4678" i="11"/>
  <c r="R4678" i="11"/>
  <c r="S4678" i="11"/>
  <c r="T4678" i="11"/>
  <c r="P4679" i="11"/>
  <c r="Q4679" i="11"/>
  <c r="R4679" i="11"/>
  <c r="S4679" i="11"/>
  <c r="T4679" i="11"/>
  <c r="P4680" i="11"/>
  <c r="Q4680" i="11"/>
  <c r="R4680" i="11"/>
  <c r="S4680" i="11"/>
  <c r="T4680" i="11"/>
  <c r="P4681" i="11"/>
  <c r="Q4681" i="11"/>
  <c r="R4681" i="11"/>
  <c r="S4681" i="11"/>
  <c r="T4681" i="11"/>
  <c r="P4682" i="11"/>
  <c r="Q4682" i="11"/>
  <c r="R4682" i="11"/>
  <c r="S4682" i="11"/>
  <c r="T4682" i="11"/>
  <c r="P4683" i="11"/>
  <c r="Q4683" i="11"/>
  <c r="R4683" i="11"/>
  <c r="S4683" i="11"/>
  <c r="T4683" i="11"/>
  <c r="P4684" i="11"/>
  <c r="Q4684" i="11"/>
  <c r="R4684" i="11"/>
  <c r="S4684" i="11"/>
  <c r="T4684" i="11"/>
  <c r="P4685" i="11"/>
  <c r="Q4685" i="11"/>
  <c r="R4685" i="11"/>
  <c r="S4685" i="11"/>
  <c r="T4685" i="11"/>
  <c r="P4686" i="11"/>
  <c r="Q4686" i="11"/>
  <c r="R4686" i="11"/>
  <c r="S4686" i="11"/>
  <c r="T4686" i="11"/>
  <c r="P4687" i="11"/>
  <c r="Q4687" i="11"/>
  <c r="R4687" i="11"/>
  <c r="S4687" i="11"/>
  <c r="T4687" i="11"/>
  <c r="P4688" i="11"/>
  <c r="Q4688" i="11"/>
  <c r="R4688" i="11"/>
  <c r="S4688" i="11"/>
  <c r="T4688" i="11"/>
  <c r="P4689" i="11"/>
  <c r="Q4689" i="11"/>
  <c r="R4689" i="11"/>
  <c r="S4689" i="11"/>
  <c r="T4689" i="11"/>
  <c r="P4690" i="11"/>
  <c r="Q4690" i="11"/>
  <c r="R4690" i="11"/>
  <c r="S4690" i="11"/>
  <c r="T4690" i="11"/>
  <c r="P4691" i="11"/>
  <c r="Q4691" i="11"/>
  <c r="R4691" i="11"/>
  <c r="S4691" i="11"/>
  <c r="T4691" i="11"/>
  <c r="P4692" i="11"/>
  <c r="Q4692" i="11"/>
  <c r="R4692" i="11"/>
  <c r="S4692" i="11"/>
  <c r="T4692" i="11"/>
  <c r="P4693" i="11"/>
  <c r="Q4693" i="11"/>
  <c r="R4693" i="11"/>
  <c r="S4693" i="11"/>
  <c r="T4693" i="11"/>
  <c r="P4694" i="11"/>
  <c r="Q4694" i="11"/>
  <c r="R4694" i="11"/>
  <c r="S4694" i="11"/>
  <c r="T4694" i="11"/>
  <c r="P4695" i="11"/>
  <c r="Q4695" i="11"/>
  <c r="R4695" i="11"/>
  <c r="S4695" i="11"/>
  <c r="T4695" i="11"/>
  <c r="P4696" i="11"/>
  <c r="Q4696" i="11"/>
  <c r="R4696" i="11"/>
  <c r="S4696" i="11"/>
  <c r="T4696" i="11"/>
  <c r="P4697" i="11"/>
  <c r="Q4697" i="11"/>
  <c r="R4697" i="11"/>
  <c r="S4697" i="11"/>
  <c r="T4697" i="11"/>
  <c r="P4698" i="11"/>
  <c r="Q4698" i="11"/>
  <c r="R4698" i="11"/>
  <c r="S4698" i="11"/>
  <c r="T4698" i="11"/>
  <c r="P4699" i="11"/>
  <c r="Q4699" i="11"/>
  <c r="R4699" i="11"/>
  <c r="S4699" i="11"/>
  <c r="T4699" i="11"/>
  <c r="P4700" i="11"/>
  <c r="Q4700" i="11"/>
  <c r="R4700" i="11"/>
  <c r="S4700" i="11"/>
  <c r="T4700" i="11"/>
  <c r="P4701" i="11"/>
  <c r="Q4701" i="11"/>
  <c r="R4701" i="11"/>
  <c r="S4701" i="11"/>
  <c r="T4701" i="11"/>
  <c r="P4702" i="11"/>
  <c r="Q4702" i="11"/>
  <c r="R4702" i="11"/>
  <c r="S4702" i="11"/>
  <c r="T4702" i="11"/>
  <c r="P4703" i="11"/>
  <c r="Q4703" i="11"/>
  <c r="R4703" i="11"/>
  <c r="S4703" i="11"/>
  <c r="T4703" i="11"/>
  <c r="P4704" i="11"/>
  <c r="Q4704" i="11"/>
  <c r="R4704" i="11"/>
  <c r="S4704" i="11"/>
  <c r="T4704" i="11"/>
  <c r="P4705" i="11"/>
  <c r="Q4705" i="11"/>
  <c r="R4705" i="11"/>
  <c r="S4705" i="11"/>
  <c r="T4705" i="11"/>
  <c r="P4706" i="11"/>
  <c r="Q4706" i="11"/>
  <c r="R4706" i="11"/>
  <c r="S4706" i="11"/>
  <c r="T4706" i="11"/>
  <c r="P4707" i="11"/>
  <c r="Q4707" i="11"/>
  <c r="R4707" i="11"/>
  <c r="S4707" i="11"/>
  <c r="T4707" i="11"/>
  <c r="P4708" i="11"/>
  <c r="Q4708" i="11"/>
  <c r="R4708" i="11"/>
  <c r="S4708" i="11"/>
  <c r="T4708" i="11"/>
  <c r="P4709" i="11"/>
  <c r="Q4709" i="11"/>
  <c r="R4709" i="11"/>
  <c r="S4709" i="11"/>
  <c r="T4709" i="11"/>
  <c r="P4710" i="11"/>
  <c r="Q4710" i="11"/>
  <c r="R4710" i="11"/>
  <c r="S4710" i="11"/>
  <c r="T4710" i="11"/>
  <c r="P4711" i="11"/>
  <c r="Q4711" i="11"/>
  <c r="R4711" i="11"/>
  <c r="S4711" i="11"/>
  <c r="T4711" i="11"/>
  <c r="P4712" i="11"/>
  <c r="Q4712" i="11"/>
  <c r="R4712" i="11"/>
  <c r="S4712" i="11"/>
  <c r="T4712" i="11"/>
  <c r="P4713" i="11"/>
  <c r="Q4713" i="11"/>
  <c r="R4713" i="11"/>
  <c r="S4713" i="11"/>
  <c r="T4713" i="11"/>
  <c r="P4714" i="11"/>
  <c r="Q4714" i="11"/>
  <c r="R4714" i="11"/>
  <c r="S4714" i="11"/>
  <c r="T4714" i="11"/>
  <c r="P4715" i="11"/>
  <c r="Q4715" i="11"/>
  <c r="R4715" i="11"/>
  <c r="S4715" i="11"/>
  <c r="T4715" i="11"/>
  <c r="P4716" i="11"/>
  <c r="Q4716" i="11"/>
  <c r="R4716" i="11"/>
  <c r="S4716" i="11"/>
  <c r="T4716" i="11"/>
  <c r="P4717" i="11"/>
  <c r="Q4717" i="11"/>
  <c r="R4717" i="11"/>
  <c r="S4717" i="11"/>
  <c r="T4717" i="11"/>
  <c r="P4718" i="11"/>
  <c r="Q4718" i="11"/>
  <c r="R4718" i="11"/>
  <c r="S4718" i="11"/>
  <c r="T4718" i="11"/>
  <c r="P4719" i="11"/>
  <c r="Q4719" i="11"/>
  <c r="R4719" i="11"/>
  <c r="S4719" i="11"/>
  <c r="T4719" i="11"/>
  <c r="P4720" i="11"/>
  <c r="Q4720" i="11"/>
  <c r="R4720" i="11"/>
  <c r="S4720" i="11"/>
  <c r="T4720" i="11"/>
  <c r="P4721" i="11"/>
  <c r="Q4721" i="11"/>
  <c r="R4721" i="11"/>
  <c r="S4721" i="11"/>
  <c r="T4721" i="11"/>
  <c r="P4722" i="11"/>
  <c r="Q4722" i="11"/>
  <c r="R4722" i="11"/>
  <c r="S4722" i="11"/>
  <c r="T4722" i="11"/>
  <c r="P4723" i="11"/>
  <c r="Q4723" i="11"/>
  <c r="R4723" i="11"/>
  <c r="S4723" i="11"/>
  <c r="T4723" i="11"/>
  <c r="P4724" i="11"/>
  <c r="Q4724" i="11"/>
  <c r="R4724" i="11"/>
  <c r="S4724" i="11"/>
  <c r="T4724" i="11"/>
  <c r="P4725" i="11"/>
  <c r="Q4725" i="11"/>
  <c r="R4725" i="11"/>
  <c r="S4725" i="11"/>
  <c r="T4725" i="11"/>
  <c r="P4726" i="11"/>
  <c r="Q4726" i="11"/>
  <c r="R4726" i="11"/>
  <c r="S4726" i="11"/>
  <c r="T4726" i="11"/>
  <c r="P4727" i="11"/>
  <c r="Q4727" i="11"/>
  <c r="R4727" i="11"/>
  <c r="S4727" i="11"/>
  <c r="T4727" i="11"/>
  <c r="P4728" i="11"/>
  <c r="Q4728" i="11"/>
  <c r="R4728" i="11"/>
  <c r="S4728" i="11"/>
  <c r="T4728" i="11"/>
  <c r="P4729" i="11"/>
  <c r="Q4729" i="11"/>
  <c r="R4729" i="11"/>
  <c r="S4729" i="11"/>
  <c r="T4729" i="11"/>
  <c r="P4730" i="11"/>
  <c r="Q4730" i="11"/>
  <c r="R4730" i="11"/>
  <c r="S4730" i="11"/>
  <c r="T4730" i="11"/>
  <c r="P4731" i="11"/>
  <c r="Q4731" i="11"/>
  <c r="R4731" i="11"/>
  <c r="S4731" i="11"/>
  <c r="T4731" i="11"/>
  <c r="P4732" i="11"/>
  <c r="Q4732" i="11"/>
  <c r="R4732" i="11"/>
  <c r="S4732" i="11"/>
  <c r="T4732" i="11"/>
  <c r="P4733" i="11"/>
  <c r="Q4733" i="11"/>
  <c r="R4733" i="11"/>
  <c r="S4733" i="11"/>
  <c r="T4733" i="11"/>
  <c r="P4734" i="11"/>
  <c r="Q4734" i="11"/>
  <c r="R4734" i="11"/>
  <c r="S4734" i="11"/>
  <c r="T4734" i="11"/>
  <c r="P4735" i="11"/>
  <c r="Q4735" i="11"/>
  <c r="R4735" i="11"/>
  <c r="S4735" i="11"/>
  <c r="T4735" i="11"/>
  <c r="P4736" i="11"/>
  <c r="Q4736" i="11"/>
  <c r="R4736" i="11"/>
  <c r="S4736" i="11"/>
  <c r="T4736" i="11"/>
  <c r="P4737" i="11"/>
  <c r="Q4737" i="11"/>
  <c r="R4737" i="11"/>
  <c r="S4737" i="11"/>
  <c r="T4737" i="11"/>
  <c r="P4738" i="11"/>
  <c r="Q4738" i="11"/>
  <c r="R4738" i="11"/>
  <c r="S4738" i="11"/>
  <c r="T4738" i="11"/>
  <c r="P4739" i="11"/>
  <c r="Q4739" i="11"/>
  <c r="R4739" i="11"/>
  <c r="S4739" i="11"/>
  <c r="T4739" i="11"/>
  <c r="P4740" i="11"/>
  <c r="Q4740" i="11"/>
  <c r="R4740" i="11"/>
  <c r="S4740" i="11"/>
  <c r="T4740" i="11"/>
  <c r="P4741" i="11"/>
  <c r="Q4741" i="11"/>
  <c r="R4741" i="11"/>
  <c r="S4741" i="11"/>
  <c r="T4741" i="11"/>
  <c r="P4742" i="11"/>
  <c r="Q4742" i="11"/>
  <c r="R4742" i="11"/>
  <c r="S4742" i="11"/>
  <c r="T4742" i="11"/>
  <c r="P4743" i="11"/>
  <c r="Q4743" i="11"/>
  <c r="R4743" i="11"/>
  <c r="S4743" i="11"/>
  <c r="T4743" i="11"/>
  <c r="P4744" i="11"/>
  <c r="Q4744" i="11"/>
  <c r="R4744" i="11"/>
  <c r="S4744" i="11"/>
  <c r="T4744" i="11"/>
  <c r="P4745" i="11"/>
  <c r="Q4745" i="11"/>
  <c r="R4745" i="11"/>
  <c r="S4745" i="11"/>
  <c r="T4745" i="11"/>
  <c r="P4746" i="11"/>
  <c r="Q4746" i="11"/>
  <c r="R4746" i="11"/>
  <c r="S4746" i="11"/>
  <c r="T4746" i="11"/>
  <c r="P4747" i="11"/>
  <c r="Q4747" i="11"/>
  <c r="R4747" i="11"/>
  <c r="S4747" i="11"/>
  <c r="T4747" i="11"/>
  <c r="P4748" i="11"/>
  <c r="Q4748" i="11"/>
  <c r="R4748" i="11"/>
  <c r="S4748" i="11"/>
  <c r="T4748" i="11"/>
  <c r="P4749" i="11"/>
  <c r="Q4749" i="11"/>
  <c r="R4749" i="11"/>
  <c r="S4749" i="11"/>
  <c r="T4749" i="11"/>
  <c r="P4750" i="11"/>
  <c r="Q4750" i="11"/>
  <c r="R4750" i="11"/>
  <c r="S4750" i="11"/>
  <c r="T4750" i="11"/>
  <c r="P4751" i="11"/>
  <c r="Q4751" i="11"/>
  <c r="R4751" i="11"/>
  <c r="S4751" i="11"/>
  <c r="T4751" i="11"/>
  <c r="P4752" i="11"/>
  <c r="Q4752" i="11"/>
  <c r="R4752" i="11"/>
  <c r="S4752" i="11"/>
  <c r="T4752" i="11"/>
  <c r="P4753" i="11"/>
  <c r="Q4753" i="11"/>
  <c r="R4753" i="11"/>
  <c r="S4753" i="11"/>
  <c r="T4753" i="11"/>
  <c r="P4754" i="11"/>
  <c r="Q4754" i="11"/>
  <c r="R4754" i="11"/>
  <c r="S4754" i="11"/>
  <c r="T4754" i="11"/>
  <c r="P4755" i="11"/>
  <c r="Q4755" i="11"/>
  <c r="R4755" i="11"/>
  <c r="S4755" i="11"/>
  <c r="T4755" i="11"/>
  <c r="P4756" i="11"/>
  <c r="Q4756" i="11"/>
  <c r="R4756" i="11"/>
  <c r="S4756" i="11"/>
  <c r="T4756" i="11"/>
  <c r="P4757" i="11"/>
  <c r="Q4757" i="11"/>
  <c r="R4757" i="11"/>
  <c r="S4757" i="11"/>
  <c r="T4757" i="11"/>
  <c r="P4758" i="11"/>
  <c r="Q4758" i="11"/>
  <c r="R4758" i="11"/>
  <c r="S4758" i="11"/>
  <c r="T4758" i="11"/>
  <c r="P4759" i="11"/>
  <c r="Q4759" i="11"/>
  <c r="R4759" i="11"/>
  <c r="S4759" i="11"/>
  <c r="T4759" i="11"/>
  <c r="P4760" i="11"/>
  <c r="Q4760" i="11"/>
  <c r="R4760" i="11"/>
  <c r="S4760" i="11"/>
  <c r="T4760" i="11"/>
  <c r="P4761" i="11"/>
  <c r="Q4761" i="11"/>
  <c r="R4761" i="11"/>
  <c r="S4761" i="11"/>
  <c r="T4761" i="11"/>
  <c r="P4762" i="11"/>
  <c r="Q4762" i="11"/>
  <c r="R4762" i="11"/>
  <c r="S4762" i="11"/>
  <c r="T4762" i="11"/>
  <c r="P4763" i="11"/>
  <c r="Q4763" i="11"/>
  <c r="R4763" i="11"/>
  <c r="S4763" i="11"/>
  <c r="T4763" i="11"/>
  <c r="P4764" i="11"/>
  <c r="Q4764" i="11"/>
  <c r="R4764" i="11"/>
  <c r="S4764" i="11"/>
  <c r="T4764" i="11"/>
  <c r="P4765" i="11"/>
  <c r="Q4765" i="11"/>
  <c r="R4765" i="11"/>
  <c r="S4765" i="11"/>
  <c r="T4765" i="11"/>
  <c r="P4766" i="11"/>
  <c r="Q4766" i="11"/>
  <c r="R4766" i="11"/>
  <c r="S4766" i="11"/>
  <c r="T4766" i="11"/>
  <c r="P4767" i="11"/>
  <c r="Q4767" i="11"/>
  <c r="R4767" i="11"/>
  <c r="S4767" i="11"/>
  <c r="T4767" i="11"/>
  <c r="P4768" i="11"/>
  <c r="Q4768" i="11"/>
  <c r="R4768" i="11"/>
  <c r="S4768" i="11"/>
  <c r="T4768" i="11"/>
  <c r="P4769" i="11"/>
  <c r="Q4769" i="11"/>
  <c r="R4769" i="11"/>
  <c r="S4769" i="11"/>
  <c r="T4769" i="11"/>
  <c r="P4770" i="11"/>
  <c r="Q4770" i="11"/>
  <c r="R4770" i="11"/>
  <c r="S4770" i="11"/>
  <c r="T4770" i="11"/>
  <c r="P4771" i="11"/>
  <c r="Q4771" i="11"/>
  <c r="R4771" i="11"/>
  <c r="S4771" i="11"/>
  <c r="T4771" i="11"/>
  <c r="P4772" i="11"/>
  <c r="Q4772" i="11"/>
  <c r="R4772" i="11"/>
  <c r="S4772" i="11"/>
  <c r="T4772" i="11"/>
  <c r="P4773" i="11"/>
  <c r="Q4773" i="11"/>
  <c r="R4773" i="11"/>
  <c r="S4773" i="11"/>
  <c r="T4773" i="11"/>
  <c r="P4774" i="11"/>
  <c r="Q4774" i="11"/>
  <c r="R4774" i="11"/>
  <c r="S4774" i="11"/>
  <c r="T4774" i="11"/>
  <c r="P4775" i="11"/>
  <c r="Q4775" i="11"/>
  <c r="R4775" i="11"/>
  <c r="S4775" i="11"/>
  <c r="T4775" i="11"/>
  <c r="P4776" i="11"/>
  <c r="Q4776" i="11"/>
  <c r="R4776" i="11"/>
  <c r="S4776" i="11"/>
  <c r="T4776" i="11"/>
  <c r="P4777" i="11"/>
  <c r="Q4777" i="11"/>
  <c r="R4777" i="11"/>
  <c r="S4777" i="11"/>
  <c r="T4777" i="11"/>
  <c r="P4778" i="11"/>
  <c r="Q4778" i="11"/>
  <c r="R4778" i="11"/>
  <c r="S4778" i="11"/>
  <c r="T4778" i="11"/>
  <c r="P4779" i="11"/>
  <c r="Q4779" i="11"/>
  <c r="R4779" i="11"/>
  <c r="S4779" i="11"/>
  <c r="T4779" i="11"/>
  <c r="P4780" i="11"/>
  <c r="Q4780" i="11"/>
  <c r="R4780" i="11"/>
  <c r="S4780" i="11"/>
  <c r="T4780" i="11"/>
  <c r="P4781" i="11"/>
  <c r="Q4781" i="11"/>
  <c r="R4781" i="11"/>
  <c r="S4781" i="11"/>
  <c r="T4781" i="11"/>
  <c r="P4782" i="11"/>
  <c r="Q4782" i="11"/>
  <c r="R4782" i="11"/>
  <c r="S4782" i="11"/>
  <c r="T4782" i="11"/>
  <c r="P4783" i="11"/>
  <c r="Q4783" i="11"/>
  <c r="R4783" i="11"/>
  <c r="S4783" i="11"/>
  <c r="T4783" i="11"/>
  <c r="P4784" i="11"/>
  <c r="Q4784" i="11"/>
  <c r="R4784" i="11"/>
  <c r="S4784" i="11"/>
  <c r="T4784" i="11"/>
  <c r="P4785" i="11"/>
  <c r="Q4785" i="11"/>
  <c r="R4785" i="11"/>
  <c r="S4785" i="11"/>
  <c r="T4785" i="11"/>
  <c r="P4786" i="11"/>
  <c r="Q4786" i="11"/>
  <c r="R4786" i="11"/>
  <c r="S4786" i="11"/>
  <c r="T4786" i="11"/>
  <c r="P4787" i="11"/>
  <c r="Q4787" i="11"/>
  <c r="R4787" i="11"/>
  <c r="S4787" i="11"/>
  <c r="T4787" i="11"/>
  <c r="P4788" i="11"/>
  <c r="Q4788" i="11"/>
  <c r="R4788" i="11"/>
  <c r="S4788" i="11"/>
  <c r="T4788" i="11"/>
  <c r="P4789" i="11"/>
  <c r="Q4789" i="11"/>
  <c r="R4789" i="11"/>
  <c r="S4789" i="11"/>
  <c r="T4789" i="11"/>
  <c r="P4790" i="11"/>
  <c r="Q4790" i="11"/>
  <c r="R4790" i="11"/>
  <c r="S4790" i="11"/>
  <c r="T4790" i="11"/>
  <c r="P4791" i="11"/>
  <c r="Q4791" i="11"/>
  <c r="R4791" i="11"/>
  <c r="S4791" i="11"/>
  <c r="T4791" i="11"/>
  <c r="P4792" i="11"/>
  <c r="Q4792" i="11"/>
  <c r="R4792" i="11"/>
  <c r="S4792" i="11"/>
  <c r="T4792" i="11"/>
  <c r="P4793" i="11"/>
  <c r="Q4793" i="11"/>
  <c r="R4793" i="11"/>
  <c r="S4793" i="11"/>
  <c r="T4793" i="11"/>
  <c r="P4794" i="11"/>
  <c r="Q4794" i="11"/>
  <c r="R4794" i="11"/>
  <c r="S4794" i="11"/>
  <c r="T4794" i="11"/>
  <c r="P4795" i="11"/>
  <c r="Q4795" i="11"/>
  <c r="R4795" i="11"/>
  <c r="S4795" i="11"/>
  <c r="T4795" i="11"/>
  <c r="P4796" i="11"/>
  <c r="Q4796" i="11"/>
  <c r="R4796" i="11"/>
  <c r="S4796" i="11"/>
  <c r="T4796" i="11"/>
  <c r="P4797" i="11"/>
  <c r="Q4797" i="11"/>
  <c r="R4797" i="11"/>
  <c r="S4797" i="11"/>
  <c r="T4797" i="11"/>
  <c r="P4798" i="11"/>
  <c r="Q4798" i="11"/>
  <c r="R4798" i="11"/>
  <c r="S4798" i="11"/>
  <c r="T4798" i="11"/>
  <c r="P4799" i="11"/>
  <c r="Q4799" i="11"/>
  <c r="R4799" i="11"/>
  <c r="S4799" i="11"/>
  <c r="T4799" i="11"/>
  <c r="P4800" i="11"/>
  <c r="Q4800" i="11"/>
  <c r="R4800" i="11"/>
  <c r="S4800" i="11"/>
  <c r="T4800" i="11"/>
  <c r="P4801" i="11"/>
  <c r="Q4801" i="11"/>
  <c r="R4801" i="11"/>
  <c r="S4801" i="11"/>
  <c r="T4801" i="11"/>
  <c r="P4802" i="11"/>
  <c r="Q4802" i="11"/>
  <c r="R4802" i="11"/>
  <c r="S4802" i="11"/>
  <c r="T4802" i="11"/>
  <c r="P4803" i="11"/>
  <c r="Q4803" i="11"/>
  <c r="R4803" i="11"/>
  <c r="S4803" i="11"/>
  <c r="T4803" i="11"/>
  <c r="P4804" i="11"/>
  <c r="Q4804" i="11"/>
  <c r="R4804" i="11"/>
  <c r="S4804" i="11"/>
  <c r="T4804" i="11"/>
  <c r="P4805" i="11"/>
  <c r="Q4805" i="11"/>
  <c r="R4805" i="11"/>
  <c r="S4805" i="11"/>
  <c r="T4805" i="11"/>
  <c r="P4806" i="11"/>
  <c r="Q4806" i="11"/>
  <c r="R4806" i="11"/>
  <c r="S4806" i="11"/>
  <c r="T4806" i="11"/>
  <c r="P4807" i="11"/>
  <c r="Q4807" i="11"/>
  <c r="R4807" i="11"/>
  <c r="S4807" i="11"/>
  <c r="T4807" i="11"/>
  <c r="P4808" i="11"/>
  <c r="Q4808" i="11"/>
  <c r="R4808" i="11"/>
  <c r="S4808" i="11"/>
  <c r="T4808" i="11"/>
  <c r="P4809" i="11"/>
  <c r="Q4809" i="11"/>
  <c r="R4809" i="11"/>
  <c r="S4809" i="11"/>
  <c r="T4809" i="11"/>
  <c r="P4810" i="11"/>
  <c r="Q4810" i="11"/>
  <c r="R4810" i="11"/>
  <c r="S4810" i="11"/>
  <c r="T4810" i="11"/>
  <c r="P4811" i="11"/>
  <c r="Q4811" i="11"/>
  <c r="R4811" i="11"/>
  <c r="S4811" i="11"/>
  <c r="T4811" i="11"/>
  <c r="P4812" i="11"/>
  <c r="Q4812" i="11"/>
  <c r="R4812" i="11"/>
  <c r="S4812" i="11"/>
  <c r="T4812" i="11"/>
  <c r="P4813" i="11"/>
  <c r="Q4813" i="11"/>
  <c r="R4813" i="11"/>
  <c r="S4813" i="11"/>
  <c r="T4813" i="11"/>
  <c r="P4814" i="11"/>
  <c r="Q4814" i="11"/>
  <c r="R4814" i="11"/>
  <c r="S4814" i="11"/>
  <c r="T4814" i="11"/>
  <c r="P4815" i="11"/>
  <c r="Q4815" i="11"/>
  <c r="R4815" i="11"/>
  <c r="S4815" i="11"/>
  <c r="T4815" i="11"/>
  <c r="P4816" i="11"/>
  <c r="Q4816" i="11"/>
  <c r="R4816" i="11"/>
  <c r="S4816" i="11"/>
  <c r="T4816" i="11"/>
  <c r="P4817" i="11"/>
  <c r="Q4817" i="11"/>
  <c r="R4817" i="11"/>
  <c r="S4817" i="11"/>
  <c r="T4817" i="11"/>
  <c r="P4818" i="11"/>
  <c r="Q4818" i="11"/>
  <c r="R4818" i="11"/>
  <c r="S4818" i="11"/>
  <c r="T4818" i="11"/>
  <c r="P4819" i="11"/>
  <c r="Q4819" i="11"/>
  <c r="R4819" i="11"/>
  <c r="S4819" i="11"/>
  <c r="T4819" i="11"/>
  <c r="P4820" i="11"/>
  <c r="Q4820" i="11"/>
  <c r="R4820" i="11"/>
  <c r="S4820" i="11"/>
  <c r="T4820" i="11"/>
  <c r="P4821" i="11"/>
  <c r="Q4821" i="11"/>
  <c r="R4821" i="11"/>
  <c r="S4821" i="11"/>
  <c r="T4821" i="11"/>
  <c r="P4822" i="11"/>
  <c r="Q4822" i="11"/>
  <c r="R4822" i="11"/>
  <c r="S4822" i="11"/>
  <c r="T4822" i="11"/>
  <c r="P4823" i="11"/>
  <c r="Q4823" i="11"/>
  <c r="R4823" i="11"/>
  <c r="S4823" i="11"/>
  <c r="T4823" i="11"/>
  <c r="P4824" i="11"/>
  <c r="Q4824" i="11"/>
  <c r="R4824" i="11"/>
  <c r="S4824" i="11"/>
  <c r="T4824" i="11"/>
  <c r="P4825" i="11"/>
  <c r="Q4825" i="11"/>
  <c r="R4825" i="11"/>
  <c r="S4825" i="11"/>
  <c r="T4825" i="11"/>
  <c r="P4826" i="11"/>
  <c r="Q4826" i="11"/>
  <c r="R4826" i="11"/>
  <c r="S4826" i="11"/>
  <c r="T4826" i="11"/>
  <c r="P4827" i="11"/>
  <c r="Q4827" i="11"/>
  <c r="R4827" i="11"/>
  <c r="S4827" i="11"/>
  <c r="T4827" i="11"/>
  <c r="P4828" i="11"/>
  <c r="Q4828" i="11"/>
  <c r="R4828" i="11"/>
  <c r="S4828" i="11"/>
  <c r="T4828" i="11"/>
  <c r="P4829" i="11"/>
  <c r="Q4829" i="11"/>
  <c r="R4829" i="11"/>
  <c r="S4829" i="11"/>
  <c r="T4829" i="11"/>
  <c r="P4830" i="11"/>
  <c r="Q4830" i="11"/>
  <c r="R4830" i="11"/>
  <c r="S4830" i="11"/>
  <c r="T4830" i="11"/>
  <c r="P4831" i="11"/>
  <c r="Q4831" i="11"/>
  <c r="R4831" i="11"/>
  <c r="S4831" i="11"/>
  <c r="T4831" i="11"/>
  <c r="P4832" i="11"/>
  <c r="Q4832" i="11"/>
  <c r="R4832" i="11"/>
  <c r="S4832" i="11"/>
  <c r="T4832" i="11"/>
  <c r="P4833" i="11"/>
  <c r="Q4833" i="11"/>
  <c r="R4833" i="11"/>
  <c r="S4833" i="11"/>
  <c r="T4833" i="11"/>
  <c r="P4834" i="11"/>
  <c r="Q4834" i="11"/>
  <c r="R4834" i="11"/>
  <c r="S4834" i="11"/>
  <c r="T4834" i="11"/>
  <c r="P4835" i="11"/>
  <c r="Q4835" i="11"/>
  <c r="R4835" i="11"/>
  <c r="S4835" i="11"/>
  <c r="T4835" i="11"/>
  <c r="P4836" i="11"/>
  <c r="Q4836" i="11"/>
  <c r="R4836" i="11"/>
  <c r="S4836" i="11"/>
  <c r="T4836" i="11"/>
  <c r="P4837" i="11"/>
  <c r="Q4837" i="11"/>
  <c r="R4837" i="11"/>
  <c r="S4837" i="11"/>
  <c r="T4837" i="11"/>
  <c r="P4838" i="11"/>
  <c r="Q4838" i="11"/>
  <c r="R4838" i="11"/>
  <c r="S4838" i="11"/>
  <c r="T4838" i="11"/>
  <c r="P4839" i="11"/>
  <c r="Q4839" i="11"/>
  <c r="R4839" i="11"/>
  <c r="S4839" i="11"/>
  <c r="T4839" i="11"/>
  <c r="P4840" i="11"/>
  <c r="Q4840" i="11"/>
  <c r="R4840" i="11"/>
  <c r="S4840" i="11"/>
  <c r="T4840" i="11"/>
  <c r="P4841" i="11"/>
  <c r="Q4841" i="11"/>
  <c r="R4841" i="11"/>
  <c r="S4841" i="11"/>
  <c r="T4841" i="11"/>
  <c r="P4842" i="11"/>
  <c r="Q4842" i="11"/>
  <c r="R4842" i="11"/>
  <c r="S4842" i="11"/>
  <c r="T4842" i="11"/>
  <c r="P4843" i="11"/>
  <c r="Q4843" i="11"/>
  <c r="R4843" i="11"/>
  <c r="S4843" i="11"/>
  <c r="T4843" i="11"/>
  <c r="P4844" i="11"/>
  <c r="Q4844" i="11"/>
  <c r="R4844" i="11"/>
  <c r="S4844" i="11"/>
  <c r="T4844" i="11"/>
  <c r="P4845" i="11"/>
  <c r="Q4845" i="11"/>
  <c r="R4845" i="11"/>
  <c r="S4845" i="11"/>
  <c r="T4845" i="11"/>
  <c r="P4846" i="11"/>
  <c r="Q4846" i="11"/>
  <c r="R4846" i="11"/>
  <c r="S4846" i="11"/>
  <c r="T4846" i="11"/>
  <c r="P4847" i="11"/>
  <c r="Q4847" i="11"/>
  <c r="R4847" i="11"/>
  <c r="S4847" i="11"/>
  <c r="T4847" i="11"/>
  <c r="P4848" i="11"/>
  <c r="Q4848" i="11"/>
  <c r="R4848" i="11"/>
  <c r="S4848" i="11"/>
  <c r="T4848" i="11"/>
  <c r="P4849" i="11"/>
  <c r="Q4849" i="11"/>
  <c r="R4849" i="11"/>
  <c r="S4849" i="11"/>
  <c r="T4849" i="11"/>
  <c r="P4850" i="11"/>
  <c r="Q4850" i="11"/>
  <c r="R4850" i="11"/>
  <c r="S4850" i="11"/>
  <c r="T4850" i="11"/>
  <c r="P4851" i="11"/>
  <c r="Q4851" i="11"/>
  <c r="R4851" i="11"/>
  <c r="S4851" i="11"/>
  <c r="T4851" i="11"/>
  <c r="P4852" i="11"/>
  <c r="Q4852" i="11"/>
  <c r="R4852" i="11"/>
  <c r="S4852" i="11"/>
  <c r="T4852" i="11"/>
  <c r="P4853" i="11"/>
  <c r="Q4853" i="11"/>
  <c r="R4853" i="11"/>
  <c r="S4853" i="11"/>
  <c r="T4853" i="11"/>
  <c r="P4854" i="11"/>
  <c r="Q4854" i="11"/>
  <c r="R4854" i="11"/>
  <c r="S4854" i="11"/>
  <c r="T4854" i="11"/>
  <c r="P4855" i="11"/>
  <c r="Q4855" i="11"/>
  <c r="R4855" i="11"/>
  <c r="S4855" i="11"/>
  <c r="T4855" i="11"/>
  <c r="P4856" i="11"/>
  <c r="Q4856" i="11"/>
  <c r="R4856" i="11"/>
  <c r="S4856" i="11"/>
  <c r="T4856" i="11"/>
  <c r="P4857" i="11"/>
  <c r="Q4857" i="11"/>
  <c r="R4857" i="11"/>
  <c r="S4857" i="11"/>
  <c r="T4857" i="11"/>
  <c r="P4858" i="11"/>
  <c r="Q4858" i="11"/>
  <c r="R4858" i="11"/>
  <c r="S4858" i="11"/>
  <c r="T4858" i="11"/>
  <c r="P4859" i="11"/>
  <c r="Q4859" i="11"/>
  <c r="R4859" i="11"/>
  <c r="S4859" i="11"/>
  <c r="T4859" i="11"/>
  <c r="P4860" i="11"/>
  <c r="Q4860" i="11"/>
  <c r="R4860" i="11"/>
  <c r="S4860" i="11"/>
  <c r="T4860" i="11"/>
  <c r="P4861" i="11"/>
  <c r="Q4861" i="11"/>
  <c r="R4861" i="11"/>
  <c r="S4861" i="11"/>
  <c r="T4861" i="11"/>
  <c r="P4862" i="11"/>
  <c r="Q4862" i="11"/>
  <c r="R4862" i="11"/>
  <c r="S4862" i="11"/>
  <c r="T4862" i="11"/>
  <c r="P4863" i="11"/>
  <c r="Q4863" i="11"/>
  <c r="R4863" i="11"/>
  <c r="S4863" i="11"/>
  <c r="T4863" i="11"/>
  <c r="P4864" i="11"/>
  <c r="Q4864" i="11"/>
  <c r="R4864" i="11"/>
  <c r="S4864" i="11"/>
  <c r="T4864" i="11"/>
  <c r="P4865" i="11"/>
  <c r="Q4865" i="11"/>
  <c r="R4865" i="11"/>
  <c r="S4865" i="11"/>
  <c r="T4865" i="11"/>
  <c r="P4866" i="11"/>
  <c r="Q4866" i="11"/>
  <c r="R4866" i="11"/>
  <c r="S4866" i="11"/>
  <c r="T4866" i="11"/>
  <c r="P4867" i="11"/>
  <c r="Q4867" i="11"/>
  <c r="R4867" i="11"/>
  <c r="S4867" i="11"/>
  <c r="T4867" i="11"/>
  <c r="P4868" i="11"/>
  <c r="Q4868" i="11"/>
  <c r="R4868" i="11"/>
  <c r="S4868" i="11"/>
  <c r="T4868" i="11"/>
  <c r="P4869" i="11"/>
  <c r="Q4869" i="11"/>
  <c r="R4869" i="11"/>
  <c r="S4869" i="11"/>
  <c r="T4869" i="11"/>
  <c r="P4870" i="11"/>
  <c r="Q4870" i="11"/>
  <c r="R4870" i="11"/>
  <c r="S4870" i="11"/>
  <c r="T4870" i="11"/>
  <c r="P4871" i="11"/>
  <c r="Q4871" i="11"/>
  <c r="R4871" i="11"/>
  <c r="S4871" i="11"/>
  <c r="T4871" i="11"/>
  <c r="P4872" i="11"/>
  <c r="Q4872" i="11"/>
  <c r="R4872" i="11"/>
  <c r="S4872" i="11"/>
  <c r="T4872" i="11"/>
  <c r="P4873" i="11"/>
  <c r="Q4873" i="11"/>
  <c r="R4873" i="11"/>
  <c r="S4873" i="11"/>
  <c r="T4873" i="11"/>
  <c r="P4874" i="11"/>
  <c r="Q4874" i="11"/>
  <c r="R4874" i="11"/>
  <c r="S4874" i="11"/>
  <c r="T4874" i="11"/>
  <c r="P4875" i="11"/>
  <c r="Q4875" i="11"/>
  <c r="R4875" i="11"/>
  <c r="S4875" i="11"/>
  <c r="T4875" i="11"/>
  <c r="P4876" i="11"/>
  <c r="Q4876" i="11"/>
  <c r="R4876" i="11"/>
  <c r="S4876" i="11"/>
  <c r="T4876" i="11"/>
  <c r="P4877" i="11"/>
  <c r="Q4877" i="11"/>
  <c r="R4877" i="11"/>
  <c r="S4877" i="11"/>
  <c r="T4877" i="11"/>
  <c r="P4878" i="11"/>
  <c r="Q4878" i="11"/>
  <c r="R4878" i="11"/>
  <c r="S4878" i="11"/>
  <c r="T4878" i="11"/>
  <c r="P4879" i="11"/>
  <c r="Q4879" i="11"/>
  <c r="R4879" i="11"/>
  <c r="S4879" i="11"/>
  <c r="T4879" i="11"/>
  <c r="P4880" i="11"/>
  <c r="Q4880" i="11"/>
  <c r="R4880" i="11"/>
  <c r="S4880" i="11"/>
  <c r="T4880" i="11"/>
  <c r="P4881" i="11"/>
  <c r="Q4881" i="11"/>
  <c r="R4881" i="11"/>
  <c r="S4881" i="11"/>
  <c r="T4881" i="11"/>
  <c r="P4882" i="11"/>
  <c r="Q4882" i="11"/>
  <c r="R4882" i="11"/>
  <c r="S4882" i="11"/>
  <c r="T4882" i="11"/>
  <c r="P4883" i="11"/>
  <c r="Q4883" i="11"/>
  <c r="R4883" i="11"/>
  <c r="S4883" i="11"/>
  <c r="T4883" i="11"/>
  <c r="P4884" i="11"/>
  <c r="Q4884" i="11"/>
  <c r="R4884" i="11"/>
  <c r="S4884" i="11"/>
  <c r="T4884" i="11"/>
  <c r="P4885" i="11"/>
  <c r="Q4885" i="11"/>
  <c r="R4885" i="11"/>
  <c r="S4885" i="11"/>
  <c r="T4885" i="11"/>
  <c r="P4886" i="11"/>
  <c r="Q4886" i="11"/>
  <c r="R4886" i="11"/>
  <c r="S4886" i="11"/>
  <c r="T4886" i="11"/>
  <c r="P4887" i="11"/>
  <c r="Q4887" i="11"/>
  <c r="R4887" i="11"/>
  <c r="S4887" i="11"/>
  <c r="T4887" i="11"/>
  <c r="P4888" i="11"/>
  <c r="Q4888" i="11"/>
  <c r="R4888" i="11"/>
  <c r="S4888" i="11"/>
  <c r="T4888" i="11"/>
  <c r="P4889" i="11"/>
  <c r="Q4889" i="11"/>
  <c r="R4889" i="11"/>
  <c r="S4889" i="11"/>
  <c r="T4889" i="11"/>
  <c r="P4890" i="11"/>
  <c r="Q4890" i="11"/>
  <c r="R4890" i="11"/>
  <c r="S4890" i="11"/>
  <c r="T4890" i="11"/>
  <c r="P4891" i="11"/>
  <c r="Q4891" i="11"/>
  <c r="R4891" i="11"/>
  <c r="S4891" i="11"/>
  <c r="T4891" i="11"/>
  <c r="P4892" i="11"/>
  <c r="Q4892" i="11"/>
  <c r="R4892" i="11"/>
  <c r="S4892" i="11"/>
  <c r="T4892" i="11"/>
  <c r="P4893" i="11"/>
  <c r="Q4893" i="11"/>
  <c r="R4893" i="11"/>
  <c r="S4893" i="11"/>
  <c r="T4893" i="11"/>
  <c r="P4894" i="11"/>
  <c r="Q4894" i="11"/>
  <c r="R4894" i="11"/>
  <c r="S4894" i="11"/>
  <c r="T4894" i="11"/>
  <c r="P4895" i="11"/>
  <c r="Q4895" i="11"/>
  <c r="R4895" i="11"/>
  <c r="S4895" i="11"/>
  <c r="T4895" i="11"/>
  <c r="P4896" i="11"/>
  <c r="Q4896" i="11"/>
  <c r="R4896" i="11"/>
  <c r="S4896" i="11"/>
  <c r="T4896" i="11"/>
  <c r="P4897" i="11"/>
  <c r="Q4897" i="11"/>
  <c r="R4897" i="11"/>
  <c r="S4897" i="11"/>
  <c r="T4897" i="11"/>
  <c r="P4898" i="11"/>
  <c r="Q4898" i="11"/>
  <c r="R4898" i="11"/>
  <c r="S4898" i="11"/>
  <c r="T4898" i="11"/>
  <c r="P4899" i="11"/>
  <c r="Q4899" i="11"/>
  <c r="R4899" i="11"/>
  <c r="S4899" i="11"/>
  <c r="T4899" i="11"/>
  <c r="P4900" i="11"/>
  <c r="Q4900" i="11"/>
  <c r="R4900" i="11"/>
  <c r="S4900" i="11"/>
  <c r="T4900" i="11"/>
  <c r="P4901" i="11"/>
  <c r="Q4901" i="11"/>
  <c r="R4901" i="11"/>
  <c r="S4901" i="11"/>
  <c r="T4901" i="11"/>
  <c r="P4902" i="11"/>
  <c r="Q4902" i="11"/>
  <c r="R4902" i="11"/>
  <c r="S4902" i="11"/>
  <c r="T4902" i="11"/>
  <c r="P4903" i="11"/>
  <c r="Q4903" i="11"/>
  <c r="R4903" i="11"/>
  <c r="S4903" i="11"/>
  <c r="T4903" i="11"/>
  <c r="P4904" i="11"/>
  <c r="Q4904" i="11"/>
  <c r="R4904" i="11"/>
  <c r="S4904" i="11"/>
  <c r="T4904" i="11"/>
  <c r="P4905" i="11"/>
  <c r="Q4905" i="11"/>
  <c r="R4905" i="11"/>
  <c r="S4905" i="11"/>
  <c r="T4905" i="11"/>
  <c r="P4906" i="11"/>
  <c r="Q4906" i="11"/>
  <c r="R4906" i="11"/>
  <c r="S4906" i="11"/>
  <c r="T4906" i="11"/>
  <c r="P4907" i="11"/>
  <c r="Q4907" i="11"/>
  <c r="R4907" i="11"/>
  <c r="S4907" i="11"/>
  <c r="T4907" i="11"/>
  <c r="P4908" i="11"/>
  <c r="Q4908" i="11"/>
  <c r="R4908" i="11"/>
  <c r="S4908" i="11"/>
  <c r="T4908" i="11"/>
  <c r="P4909" i="11"/>
  <c r="Q4909" i="11"/>
  <c r="R4909" i="11"/>
  <c r="S4909" i="11"/>
  <c r="T4909" i="11"/>
  <c r="P4910" i="11"/>
  <c r="Q4910" i="11"/>
  <c r="R4910" i="11"/>
  <c r="S4910" i="11"/>
  <c r="T4910" i="11"/>
  <c r="P4911" i="11"/>
  <c r="Q4911" i="11"/>
  <c r="R4911" i="11"/>
  <c r="S4911" i="11"/>
  <c r="T4911" i="11"/>
  <c r="P4912" i="11"/>
  <c r="Q4912" i="11"/>
  <c r="R4912" i="11"/>
  <c r="S4912" i="11"/>
  <c r="T4912" i="11"/>
  <c r="P4913" i="11"/>
  <c r="Q4913" i="11"/>
  <c r="R4913" i="11"/>
  <c r="S4913" i="11"/>
  <c r="T4913" i="11"/>
  <c r="P4914" i="11"/>
  <c r="Q4914" i="11"/>
  <c r="R4914" i="11"/>
  <c r="S4914" i="11"/>
  <c r="T4914" i="11"/>
  <c r="P4915" i="11"/>
  <c r="Q4915" i="11"/>
  <c r="R4915" i="11"/>
  <c r="S4915" i="11"/>
  <c r="T4915" i="11"/>
  <c r="P4916" i="11"/>
  <c r="Q4916" i="11"/>
  <c r="R4916" i="11"/>
  <c r="S4916" i="11"/>
  <c r="T4916" i="11"/>
  <c r="P4917" i="11"/>
  <c r="Q4917" i="11"/>
  <c r="R4917" i="11"/>
  <c r="S4917" i="11"/>
  <c r="T4917" i="11"/>
  <c r="P4918" i="11"/>
  <c r="Q4918" i="11"/>
  <c r="R4918" i="11"/>
  <c r="S4918" i="11"/>
  <c r="T4918" i="11"/>
  <c r="P4919" i="11"/>
  <c r="Q4919" i="11"/>
  <c r="R4919" i="11"/>
  <c r="S4919" i="11"/>
  <c r="T4919" i="11"/>
  <c r="P4920" i="11"/>
  <c r="Q4920" i="11"/>
  <c r="R4920" i="11"/>
  <c r="S4920" i="11"/>
  <c r="T4920" i="11"/>
  <c r="P4921" i="11"/>
  <c r="Q4921" i="11"/>
  <c r="R4921" i="11"/>
  <c r="S4921" i="11"/>
  <c r="T4921" i="11"/>
  <c r="P4922" i="11"/>
  <c r="Q4922" i="11"/>
  <c r="R4922" i="11"/>
  <c r="S4922" i="11"/>
  <c r="T4922" i="11"/>
  <c r="P4923" i="11"/>
  <c r="Q4923" i="11"/>
  <c r="R4923" i="11"/>
  <c r="S4923" i="11"/>
  <c r="T4923" i="11"/>
  <c r="P4924" i="11"/>
  <c r="Q4924" i="11"/>
  <c r="R4924" i="11"/>
  <c r="S4924" i="11"/>
  <c r="T4924" i="11"/>
  <c r="P4925" i="11"/>
  <c r="Q4925" i="11"/>
  <c r="R4925" i="11"/>
  <c r="S4925" i="11"/>
  <c r="T4925" i="11"/>
  <c r="P4926" i="11"/>
  <c r="Q4926" i="11"/>
  <c r="R4926" i="11"/>
  <c r="S4926" i="11"/>
  <c r="T4926" i="11"/>
  <c r="P4927" i="11"/>
  <c r="Q4927" i="11"/>
  <c r="R4927" i="11"/>
  <c r="S4927" i="11"/>
  <c r="T4927" i="11"/>
  <c r="P4928" i="11"/>
  <c r="Q4928" i="11"/>
  <c r="R4928" i="11"/>
  <c r="S4928" i="11"/>
  <c r="T4928" i="11"/>
  <c r="P4929" i="11"/>
  <c r="Q4929" i="11"/>
  <c r="R4929" i="11"/>
  <c r="S4929" i="11"/>
  <c r="T4929" i="11"/>
  <c r="P4930" i="11"/>
  <c r="Q4930" i="11"/>
  <c r="R4930" i="11"/>
  <c r="S4930" i="11"/>
  <c r="T4930" i="11"/>
  <c r="P4931" i="11"/>
  <c r="Q4931" i="11"/>
  <c r="R4931" i="11"/>
  <c r="S4931" i="11"/>
  <c r="T4931" i="11"/>
  <c r="P4932" i="11"/>
  <c r="Q4932" i="11"/>
  <c r="R4932" i="11"/>
  <c r="S4932" i="11"/>
  <c r="T4932" i="11"/>
  <c r="P4933" i="11"/>
  <c r="Q4933" i="11"/>
  <c r="R4933" i="11"/>
  <c r="S4933" i="11"/>
  <c r="T4933" i="11"/>
  <c r="P4934" i="11"/>
  <c r="Q4934" i="11"/>
  <c r="R4934" i="11"/>
  <c r="S4934" i="11"/>
  <c r="T4934" i="11"/>
  <c r="P4935" i="11"/>
  <c r="Q4935" i="11"/>
  <c r="R4935" i="11"/>
  <c r="S4935" i="11"/>
  <c r="T4935" i="11"/>
  <c r="P4936" i="11"/>
  <c r="Q4936" i="11"/>
  <c r="R4936" i="11"/>
  <c r="S4936" i="11"/>
  <c r="T4936" i="11"/>
  <c r="P4937" i="11"/>
  <c r="Q4937" i="11"/>
  <c r="R4937" i="11"/>
  <c r="S4937" i="11"/>
  <c r="T4937" i="11"/>
  <c r="P4938" i="11"/>
  <c r="Q4938" i="11"/>
  <c r="R4938" i="11"/>
  <c r="S4938" i="11"/>
  <c r="T4938" i="11"/>
  <c r="P4939" i="11"/>
  <c r="Q4939" i="11"/>
  <c r="R4939" i="11"/>
  <c r="S4939" i="11"/>
  <c r="T4939" i="11"/>
  <c r="P4940" i="11"/>
  <c r="Q4940" i="11"/>
  <c r="R4940" i="11"/>
  <c r="S4940" i="11"/>
  <c r="T4940" i="11"/>
  <c r="P4941" i="11"/>
  <c r="Q4941" i="11"/>
  <c r="R4941" i="11"/>
  <c r="S4941" i="11"/>
  <c r="T4941" i="11"/>
  <c r="P4942" i="11"/>
  <c r="Q4942" i="11"/>
  <c r="R4942" i="11"/>
  <c r="S4942" i="11"/>
  <c r="T4942" i="11"/>
  <c r="P4943" i="11"/>
  <c r="Q4943" i="11"/>
  <c r="R4943" i="11"/>
  <c r="S4943" i="11"/>
  <c r="T4943" i="11"/>
  <c r="P4944" i="11"/>
  <c r="Q4944" i="11"/>
  <c r="R4944" i="11"/>
  <c r="S4944" i="11"/>
  <c r="T4944" i="11"/>
  <c r="P4945" i="11"/>
  <c r="Q4945" i="11"/>
  <c r="R4945" i="11"/>
  <c r="S4945" i="11"/>
  <c r="T4945" i="11"/>
  <c r="P4946" i="11"/>
  <c r="Q4946" i="11"/>
  <c r="R4946" i="11"/>
  <c r="S4946" i="11"/>
  <c r="T4946" i="11"/>
  <c r="P4947" i="11"/>
  <c r="Q4947" i="11"/>
  <c r="R4947" i="11"/>
  <c r="S4947" i="11"/>
  <c r="T4947" i="11"/>
  <c r="P4948" i="11"/>
  <c r="Q4948" i="11"/>
  <c r="R4948" i="11"/>
  <c r="S4948" i="11"/>
  <c r="T4948" i="11"/>
  <c r="P4949" i="11"/>
  <c r="Q4949" i="11"/>
  <c r="R4949" i="11"/>
  <c r="S4949" i="11"/>
  <c r="T4949" i="11"/>
  <c r="P4950" i="11"/>
  <c r="Q4950" i="11"/>
  <c r="R4950" i="11"/>
  <c r="S4950" i="11"/>
  <c r="T4950" i="11"/>
  <c r="P4951" i="11"/>
  <c r="Q4951" i="11"/>
  <c r="R4951" i="11"/>
  <c r="S4951" i="11"/>
  <c r="T4951" i="11"/>
  <c r="P4952" i="11"/>
  <c r="Q4952" i="11"/>
  <c r="R4952" i="11"/>
  <c r="S4952" i="11"/>
  <c r="T4952" i="11"/>
  <c r="P4953" i="11"/>
  <c r="Q4953" i="11"/>
  <c r="R4953" i="11"/>
  <c r="S4953" i="11"/>
  <c r="T4953" i="11"/>
  <c r="P4954" i="11"/>
  <c r="Q4954" i="11"/>
  <c r="R4954" i="11"/>
  <c r="S4954" i="11"/>
  <c r="T4954" i="11"/>
  <c r="P4955" i="11"/>
  <c r="Q4955" i="11"/>
  <c r="R4955" i="11"/>
  <c r="S4955" i="11"/>
  <c r="T4955" i="11"/>
  <c r="P4956" i="11"/>
  <c r="Q4956" i="11"/>
  <c r="R4956" i="11"/>
  <c r="S4956" i="11"/>
  <c r="T4956" i="11"/>
  <c r="P4957" i="11"/>
  <c r="Q4957" i="11"/>
  <c r="R4957" i="11"/>
  <c r="S4957" i="11"/>
  <c r="T4957" i="11"/>
  <c r="P4958" i="11"/>
  <c r="Q4958" i="11"/>
  <c r="R4958" i="11"/>
  <c r="S4958" i="11"/>
  <c r="T4958" i="11"/>
  <c r="P4959" i="11"/>
  <c r="Q4959" i="11"/>
  <c r="R4959" i="11"/>
  <c r="S4959" i="11"/>
  <c r="T4959" i="11"/>
  <c r="P4960" i="11"/>
  <c r="Q4960" i="11"/>
  <c r="R4960" i="11"/>
  <c r="S4960" i="11"/>
  <c r="T4960" i="11"/>
  <c r="P4961" i="11"/>
  <c r="Q4961" i="11"/>
  <c r="R4961" i="11"/>
  <c r="S4961" i="11"/>
  <c r="T4961" i="11"/>
  <c r="P4962" i="11"/>
  <c r="Q4962" i="11"/>
  <c r="R4962" i="11"/>
  <c r="S4962" i="11"/>
  <c r="T4962" i="11"/>
  <c r="P4963" i="11"/>
  <c r="Q4963" i="11"/>
  <c r="R4963" i="11"/>
  <c r="S4963" i="11"/>
  <c r="T4963" i="11"/>
  <c r="P4964" i="11"/>
  <c r="Q4964" i="11"/>
  <c r="R4964" i="11"/>
  <c r="S4964" i="11"/>
  <c r="T4964" i="11"/>
  <c r="P4965" i="11"/>
  <c r="Q4965" i="11"/>
  <c r="R4965" i="11"/>
  <c r="S4965" i="11"/>
  <c r="T4965" i="11"/>
  <c r="P4966" i="11"/>
  <c r="Q4966" i="11"/>
  <c r="R4966" i="11"/>
  <c r="S4966" i="11"/>
  <c r="T4966" i="11"/>
  <c r="P4967" i="11"/>
  <c r="Q4967" i="11"/>
  <c r="R4967" i="11"/>
  <c r="S4967" i="11"/>
  <c r="T4967" i="11"/>
  <c r="P4968" i="11"/>
  <c r="Q4968" i="11"/>
  <c r="R4968" i="11"/>
  <c r="S4968" i="11"/>
  <c r="T4968" i="11"/>
  <c r="P4969" i="11"/>
  <c r="Q4969" i="11"/>
  <c r="R4969" i="11"/>
  <c r="S4969" i="11"/>
  <c r="T4969" i="11"/>
  <c r="P4970" i="11"/>
  <c r="Q4970" i="11"/>
  <c r="R4970" i="11"/>
  <c r="S4970" i="11"/>
  <c r="T4970" i="11"/>
  <c r="P4971" i="11"/>
  <c r="Q4971" i="11"/>
  <c r="R4971" i="11"/>
  <c r="S4971" i="11"/>
  <c r="T4971" i="11"/>
  <c r="P4972" i="11"/>
  <c r="Q4972" i="11"/>
  <c r="R4972" i="11"/>
  <c r="S4972" i="11"/>
  <c r="T4972" i="11"/>
  <c r="P4973" i="11"/>
  <c r="Q4973" i="11"/>
  <c r="R4973" i="11"/>
  <c r="S4973" i="11"/>
  <c r="T4973" i="11"/>
  <c r="P4974" i="11"/>
  <c r="Q4974" i="11"/>
  <c r="R4974" i="11"/>
  <c r="S4974" i="11"/>
  <c r="T4974" i="11"/>
  <c r="P4975" i="11"/>
  <c r="Q4975" i="11"/>
  <c r="R4975" i="11"/>
  <c r="S4975" i="11"/>
  <c r="T4975" i="11"/>
  <c r="P4976" i="11"/>
  <c r="Q4976" i="11"/>
  <c r="R4976" i="11"/>
  <c r="S4976" i="11"/>
  <c r="T4976" i="11"/>
  <c r="P4977" i="11"/>
  <c r="Q4977" i="11"/>
  <c r="R4977" i="11"/>
  <c r="S4977" i="11"/>
  <c r="T4977" i="11"/>
  <c r="P4978" i="11"/>
  <c r="Q4978" i="11"/>
  <c r="R4978" i="11"/>
  <c r="S4978" i="11"/>
  <c r="T4978" i="11"/>
  <c r="P4979" i="11"/>
  <c r="Q4979" i="11"/>
  <c r="R4979" i="11"/>
  <c r="S4979" i="11"/>
  <c r="T4979" i="11"/>
  <c r="P4980" i="11"/>
  <c r="Q4980" i="11"/>
  <c r="R4980" i="11"/>
  <c r="S4980" i="11"/>
  <c r="T4980" i="11"/>
  <c r="P4981" i="11"/>
  <c r="Q4981" i="11"/>
  <c r="R4981" i="11"/>
  <c r="S4981" i="11"/>
  <c r="T4981" i="11"/>
  <c r="P4982" i="11"/>
  <c r="Q4982" i="11"/>
  <c r="R4982" i="11"/>
  <c r="S4982" i="11"/>
  <c r="T4982" i="11"/>
  <c r="P4983" i="11"/>
  <c r="Q4983" i="11"/>
  <c r="R4983" i="11"/>
  <c r="S4983" i="11"/>
  <c r="T4983" i="11"/>
  <c r="P4984" i="11"/>
  <c r="Q4984" i="11"/>
  <c r="R4984" i="11"/>
  <c r="S4984" i="11"/>
  <c r="T4984" i="11"/>
  <c r="P4985" i="11"/>
  <c r="Q4985" i="11"/>
  <c r="R4985" i="11"/>
  <c r="S4985" i="11"/>
  <c r="T4985" i="11"/>
  <c r="P4986" i="11"/>
  <c r="Q4986" i="11"/>
  <c r="R4986" i="11"/>
  <c r="S4986" i="11"/>
  <c r="T4986" i="11"/>
  <c r="P4987" i="11"/>
  <c r="Q4987" i="11"/>
  <c r="R4987" i="11"/>
  <c r="S4987" i="11"/>
  <c r="T4987" i="11"/>
  <c r="P4988" i="11"/>
  <c r="Q4988" i="11"/>
  <c r="R4988" i="11"/>
  <c r="S4988" i="11"/>
  <c r="T4988" i="11"/>
  <c r="P4989" i="11"/>
  <c r="Q4989" i="11"/>
  <c r="R4989" i="11"/>
  <c r="S4989" i="11"/>
  <c r="T4989" i="11"/>
  <c r="P4990" i="11"/>
  <c r="Q4990" i="11"/>
  <c r="R4990" i="11"/>
  <c r="S4990" i="11"/>
  <c r="T4990" i="11"/>
  <c r="P4991" i="11"/>
  <c r="Q4991" i="11"/>
  <c r="R4991" i="11"/>
  <c r="S4991" i="11"/>
  <c r="T4991" i="11"/>
  <c r="P4992" i="11"/>
  <c r="Q4992" i="11"/>
  <c r="R4992" i="11"/>
  <c r="S4992" i="11"/>
  <c r="T4992" i="11"/>
  <c r="P4993" i="11"/>
  <c r="Q4993" i="11"/>
  <c r="R4993" i="11"/>
  <c r="S4993" i="11"/>
  <c r="T4993" i="11"/>
  <c r="P4994" i="11"/>
  <c r="Q4994" i="11"/>
  <c r="R4994" i="11"/>
  <c r="S4994" i="11"/>
  <c r="T4994" i="11"/>
  <c r="P4995" i="11"/>
  <c r="Q4995" i="11"/>
  <c r="R4995" i="11"/>
  <c r="S4995" i="11"/>
  <c r="T4995" i="11"/>
  <c r="P4996" i="11"/>
  <c r="Q4996" i="11"/>
  <c r="R4996" i="11"/>
  <c r="S4996" i="11"/>
  <c r="T4996" i="11"/>
  <c r="P4997" i="11"/>
  <c r="Q4997" i="11"/>
  <c r="R4997" i="11"/>
  <c r="S4997" i="11"/>
  <c r="T4997" i="11"/>
  <c r="P4998" i="11"/>
  <c r="Q4998" i="11"/>
  <c r="R4998" i="11"/>
  <c r="S4998" i="11"/>
  <c r="T4998" i="11"/>
  <c r="P4999" i="11"/>
  <c r="Q4999" i="11"/>
  <c r="R4999" i="11"/>
  <c r="S4999" i="11"/>
  <c r="T4999" i="11"/>
  <c r="P5000" i="11"/>
  <c r="Q5000" i="11"/>
  <c r="R5000" i="11"/>
  <c r="S5000" i="11"/>
  <c r="T5000" i="11"/>
  <c r="P5001" i="11"/>
  <c r="Q5001" i="11"/>
  <c r="R5001" i="11"/>
  <c r="S5001" i="11"/>
  <c r="T5001" i="11"/>
  <c r="P5002" i="11"/>
  <c r="Q5002" i="11"/>
  <c r="R5002" i="11"/>
  <c r="S5002" i="11"/>
  <c r="T5002" i="11"/>
  <c r="P5003" i="11"/>
  <c r="Q5003" i="11"/>
  <c r="R5003" i="11"/>
  <c r="S5003" i="11"/>
  <c r="T5003" i="11"/>
  <c r="P5004" i="11"/>
  <c r="Q5004" i="11"/>
  <c r="R5004" i="11"/>
  <c r="S5004" i="11"/>
  <c r="T5004" i="11"/>
  <c r="P5005" i="11"/>
  <c r="Q5005" i="11"/>
  <c r="R5005" i="11"/>
  <c r="S5005" i="11"/>
  <c r="T5005" i="11"/>
  <c r="P5006" i="11"/>
  <c r="Q5006" i="11"/>
  <c r="R5006" i="11"/>
  <c r="S5006" i="11"/>
  <c r="T5006" i="11"/>
  <c r="P5007" i="11"/>
  <c r="Q5007" i="11"/>
  <c r="R5007" i="11"/>
  <c r="S5007" i="11"/>
  <c r="T5007" i="11"/>
  <c r="P5008" i="11"/>
  <c r="Q5008" i="11"/>
  <c r="R5008" i="11"/>
  <c r="S5008" i="11"/>
  <c r="T5008" i="11"/>
  <c r="P5009" i="11"/>
  <c r="Q5009" i="11"/>
  <c r="R5009" i="11"/>
  <c r="S5009" i="11"/>
  <c r="T5009" i="11"/>
  <c r="P5010" i="11"/>
  <c r="Q5010" i="11"/>
  <c r="R5010" i="11"/>
  <c r="S5010" i="11"/>
  <c r="T5010" i="11"/>
  <c r="P5011" i="11"/>
  <c r="Q5011" i="11"/>
  <c r="R5011" i="11"/>
  <c r="S5011" i="11"/>
  <c r="T5011" i="11"/>
  <c r="P5012" i="11"/>
  <c r="Q5012" i="11"/>
  <c r="R5012" i="11"/>
  <c r="S5012" i="11"/>
  <c r="T5012" i="11"/>
  <c r="P5013" i="11"/>
  <c r="Q5013" i="11"/>
  <c r="R5013" i="11"/>
  <c r="S5013" i="11"/>
  <c r="T5013" i="11"/>
  <c r="P5014" i="11"/>
  <c r="Q5014" i="11"/>
  <c r="R5014" i="11"/>
  <c r="S5014" i="11"/>
  <c r="T5014" i="11"/>
  <c r="P5015" i="11"/>
  <c r="Q5015" i="11"/>
  <c r="R5015" i="11"/>
  <c r="S5015" i="11"/>
  <c r="T5015" i="11"/>
  <c r="P5016" i="11"/>
  <c r="Q5016" i="11"/>
  <c r="R5016" i="11"/>
  <c r="S5016" i="11"/>
  <c r="T5016" i="11"/>
  <c r="P5017" i="11"/>
  <c r="Q5017" i="11"/>
  <c r="R5017" i="11"/>
  <c r="S5017" i="11"/>
  <c r="T5017" i="11"/>
  <c r="P5018" i="11"/>
  <c r="Q5018" i="11"/>
  <c r="R5018" i="11"/>
  <c r="S5018" i="11"/>
  <c r="T5018" i="11"/>
  <c r="P5019" i="11"/>
  <c r="Q5019" i="11"/>
  <c r="R5019" i="11"/>
  <c r="S5019" i="11"/>
  <c r="T5019" i="11"/>
  <c r="P5020" i="11"/>
  <c r="Q5020" i="11"/>
  <c r="R5020" i="11"/>
  <c r="S5020" i="11"/>
  <c r="T5020" i="11"/>
  <c r="P5021" i="11"/>
  <c r="Q5021" i="11"/>
  <c r="R5021" i="11"/>
  <c r="S5021" i="11"/>
  <c r="T5021" i="11"/>
  <c r="P5022" i="11"/>
  <c r="Q5022" i="11"/>
  <c r="R5022" i="11"/>
  <c r="S5022" i="11"/>
  <c r="T5022" i="11"/>
  <c r="P5023" i="11"/>
  <c r="Q5023" i="11"/>
  <c r="R5023" i="11"/>
  <c r="S5023" i="11"/>
  <c r="T5023" i="11"/>
  <c r="P5024" i="11"/>
  <c r="Q5024" i="11"/>
  <c r="R5024" i="11"/>
  <c r="S5024" i="11"/>
  <c r="T5024" i="11"/>
  <c r="P5025" i="11"/>
  <c r="Q5025" i="11"/>
  <c r="R5025" i="11"/>
  <c r="S5025" i="11"/>
  <c r="T5025" i="11"/>
  <c r="P5026" i="11"/>
  <c r="Q5026" i="11"/>
  <c r="R5026" i="11"/>
  <c r="S5026" i="11"/>
  <c r="T5026" i="11"/>
  <c r="P5027" i="11"/>
  <c r="Q5027" i="11"/>
  <c r="R5027" i="11"/>
  <c r="S5027" i="11"/>
  <c r="T5027" i="11"/>
  <c r="P5028" i="11"/>
  <c r="Q5028" i="11"/>
  <c r="R5028" i="11"/>
  <c r="S5028" i="11"/>
  <c r="T5028" i="11"/>
  <c r="P5029" i="11"/>
  <c r="Q5029" i="11"/>
  <c r="R5029" i="11"/>
  <c r="S5029" i="11"/>
  <c r="T5029" i="11"/>
  <c r="P5030" i="11"/>
  <c r="Q5030" i="11"/>
  <c r="R5030" i="11"/>
  <c r="S5030" i="11"/>
  <c r="T5030" i="11"/>
  <c r="P5031" i="11"/>
  <c r="Q5031" i="11"/>
  <c r="R5031" i="11"/>
  <c r="S5031" i="11"/>
  <c r="T5031" i="11"/>
  <c r="P5032" i="11"/>
  <c r="Q5032" i="11"/>
  <c r="R5032" i="11"/>
  <c r="S5032" i="11"/>
  <c r="T5032" i="11"/>
  <c r="P5033" i="11"/>
  <c r="Q5033" i="11"/>
  <c r="R5033" i="11"/>
  <c r="S5033" i="11"/>
  <c r="T5033" i="11"/>
  <c r="P5034" i="11"/>
  <c r="Q5034" i="11"/>
  <c r="R5034" i="11"/>
  <c r="S5034" i="11"/>
  <c r="T5034" i="11"/>
  <c r="P5035" i="11"/>
  <c r="Q5035" i="11"/>
  <c r="R5035" i="11"/>
  <c r="S5035" i="11"/>
  <c r="T5035" i="11"/>
  <c r="P5036" i="11"/>
  <c r="Q5036" i="11"/>
  <c r="R5036" i="11"/>
  <c r="S5036" i="11"/>
  <c r="T5036" i="11"/>
  <c r="P5037" i="11"/>
  <c r="Q5037" i="11"/>
  <c r="R5037" i="11"/>
  <c r="S5037" i="11"/>
  <c r="T5037" i="11"/>
  <c r="P5038" i="11"/>
  <c r="Q5038" i="11"/>
  <c r="R5038" i="11"/>
  <c r="S5038" i="11"/>
  <c r="T5038" i="11"/>
  <c r="P5039" i="11"/>
  <c r="Q5039" i="11"/>
  <c r="R5039" i="11"/>
  <c r="S5039" i="11"/>
  <c r="T5039" i="11"/>
  <c r="P5040" i="11"/>
  <c r="Q5040" i="11"/>
  <c r="R5040" i="11"/>
  <c r="S5040" i="11"/>
  <c r="T5040" i="11"/>
  <c r="P5041" i="11"/>
  <c r="Q5041" i="11"/>
  <c r="R5041" i="11"/>
  <c r="S5041" i="11"/>
  <c r="T5041" i="11"/>
  <c r="P5042" i="11"/>
  <c r="Q5042" i="11"/>
  <c r="R5042" i="11"/>
  <c r="S5042" i="11"/>
  <c r="T5042" i="11"/>
  <c r="P5043" i="11"/>
  <c r="Q5043" i="11"/>
  <c r="R5043" i="11"/>
  <c r="S5043" i="11"/>
  <c r="T5043" i="11"/>
  <c r="P5044" i="11"/>
  <c r="Q5044" i="11"/>
  <c r="R5044" i="11"/>
  <c r="S5044" i="11"/>
  <c r="T5044" i="11"/>
  <c r="P5045" i="11"/>
  <c r="Q5045" i="11"/>
  <c r="R5045" i="11"/>
  <c r="S5045" i="11"/>
  <c r="T5045" i="11"/>
  <c r="P5046" i="11"/>
  <c r="Q5046" i="11"/>
  <c r="R5046" i="11"/>
  <c r="S5046" i="11"/>
  <c r="T5046" i="11"/>
  <c r="P5047" i="11"/>
  <c r="Q5047" i="11"/>
  <c r="R5047" i="11"/>
  <c r="S5047" i="11"/>
  <c r="T5047" i="11"/>
  <c r="P5048" i="11"/>
  <c r="Q5048" i="11"/>
  <c r="R5048" i="11"/>
  <c r="S5048" i="11"/>
  <c r="T5048" i="11"/>
  <c r="P5049" i="11"/>
  <c r="Q5049" i="11"/>
  <c r="R5049" i="11"/>
  <c r="S5049" i="11"/>
  <c r="T5049" i="11"/>
  <c r="P5050" i="11"/>
  <c r="Q5050" i="11"/>
  <c r="R5050" i="11"/>
  <c r="S5050" i="11"/>
  <c r="T5050" i="11"/>
  <c r="P5051" i="11"/>
  <c r="Q5051" i="11"/>
  <c r="R5051" i="11"/>
  <c r="S5051" i="11"/>
  <c r="T5051" i="11"/>
  <c r="P5052" i="11"/>
  <c r="Q5052" i="11"/>
  <c r="R5052" i="11"/>
  <c r="S5052" i="11"/>
  <c r="T5052" i="11"/>
  <c r="P5053" i="11"/>
  <c r="Q5053" i="11"/>
  <c r="R5053" i="11"/>
  <c r="S5053" i="11"/>
  <c r="T5053" i="11"/>
  <c r="P5054" i="11"/>
  <c r="Q5054" i="11"/>
  <c r="R5054" i="11"/>
  <c r="S5054" i="11"/>
  <c r="T5054" i="11"/>
  <c r="P5055" i="11"/>
  <c r="Q5055" i="11"/>
  <c r="R5055" i="11"/>
  <c r="S5055" i="11"/>
  <c r="T5055" i="11"/>
  <c r="P5056" i="11"/>
  <c r="Q5056" i="11"/>
  <c r="R5056" i="11"/>
  <c r="S5056" i="11"/>
  <c r="T5056" i="11"/>
  <c r="P5057" i="11"/>
  <c r="Q5057" i="11"/>
  <c r="R5057" i="11"/>
  <c r="S5057" i="11"/>
  <c r="T5057" i="11"/>
  <c r="P5058" i="11"/>
  <c r="Q5058" i="11"/>
  <c r="R5058" i="11"/>
  <c r="S5058" i="11"/>
  <c r="T5058" i="11"/>
  <c r="P5059" i="11"/>
  <c r="Q5059" i="11"/>
  <c r="R5059" i="11"/>
  <c r="S5059" i="11"/>
  <c r="T5059" i="11"/>
  <c r="P5060" i="11"/>
  <c r="Q5060" i="11"/>
  <c r="R5060" i="11"/>
  <c r="S5060" i="11"/>
  <c r="T5060" i="11"/>
  <c r="P5061" i="11"/>
  <c r="Q5061" i="11"/>
  <c r="R5061" i="11"/>
  <c r="S5061" i="11"/>
  <c r="T5061" i="11"/>
  <c r="P5062" i="11"/>
  <c r="Q5062" i="11"/>
  <c r="R5062" i="11"/>
  <c r="S5062" i="11"/>
  <c r="T5062" i="11"/>
  <c r="P5063" i="11"/>
  <c r="Q5063" i="11"/>
  <c r="R5063" i="11"/>
  <c r="S5063" i="11"/>
  <c r="T5063" i="11"/>
  <c r="P5064" i="11"/>
  <c r="Q5064" i="11"/>
  <c r="R5064" i="11"/>
  <c r="S5064" i="11"/>
  <c r="T5064" i="11"/>
  <c r="P5065" i="11"/>
  <c r="Q5065" i="11"/>
  <c r="R5065" i="11"/>
  <c r="S5065" i="11"/>
  <c r="T5065" i="11"/>
  <c r="P5066" i="11"/>
  <c r="Q5066" i="11"/>
  <c r="R5066" i="11"/>
  <c r="S5066" i="11"/>
  <c r="T5066" i="11"/>
  <c r="P5067" i="11"/>
  <c r="Q5067" i="11"/>
  <c r="R5067" i="11"/>
  <c r="S5067" i="11"/>
  <c r="T5067" i="11"/>
  <c r="P5068" i="11"/>
  <c r="Q5068" i="11"/>
  <c r="R5068" i="11"/>
  <c r="S5068" i="11"/>
  <c r="T5068" i="11"/>
  <c r="P5069" i="11"/>
  <c r="Q5069" i="11"/>
  <c r="R5069" i="11"/>
  <c r="S5069" i="11"/>
  <c r="T5069" i="11"/>
  <c r="P5070" i="11"/>
  <c r="Q5070" i="11"/>
  <c r="R5070" i="11"/>
  <c r="S5070" i="11"/>
  <c r="T5070" i="11"/>
  <c r="P5071" i="11"/>
  <c r="Q5071" i="11"/>
  <c r="R5071" i="11"/>
  <c r="S5071" i="11"/>
  <c r="T5071" i="11"/>
  <c r="P5072" i="11"/>
  <c r="Q5072" i="11"/>
  <c r="R5072" i="11"/>
  <c r="S5072" i="11"/>
  <c r="T5072" i="11"/>
  <c r="P5073" i="11"/>
  <c r="Q5073" i="11"/>
  <c r="R5073" i="11"/>
  <c r="S5073" i="11"/>
  <c r="T5073" i="11"/>
  <c r="P5074" i="11"/>
  <c r="Q5074" i="11"/>
  <c r="R5074" i="11"/>
  <c r="S5074" i="11"/>
  <c r="T5074" i="11"/>
  <c r="P5075" i="11"/>
  <c r="Q5075" i="11"/>
  <c r="R5075" i="11"/>
  <c r="S5075" i="11"/>
  <c r="T5075" i="11"/>
  <c r="P5076" i="11"/>
  <c r="Q5076" i="11"/>
  <c r="R5076" i="11"/>
  <c r="S5076" i="11"/>
  <c r="T5076" i="11"/>
  <c r="P5077" i="11"/>
  <c r="Q5077" i="11"/>
  <c r="R5077" i="11"/>
  <c r="S5077" i="11"/>
  <c r="T5077" i="11"/>
  <c r="P5078" i="11"/>
  <c r="Q5078" i="11"/>
  <c r="R5078" i="11"/>
  <c r="S5078" i="11"/>
  <c r="T5078" i="11"/>
  <c r="P5079" i="11"/>
  <c r="Q5079" i="11"/>
  <c r="R5079" i="11"/>
  <c r="S5079" i="11"/>
  <c r="T5079" i="11"/>
  <c r="P5080" i="11"/>
  <c r="Q5080" i="11"/>
  <c r="R5080" i="11"/>
  <c r="S5080" i="11"/>
  <c r="T5080" i="11"/>
  <c r="P5081" i="11"/>
  <c r="Q5081" i="11"/>
  <c r="R5081" i="11"/>
  <c r="S5081" i="11"/>
  <c r="T5081" i="11"/>
  <c r="P5082" i="11"/>
  <c r="Q5082" i="11"/>
  <c r="R5082" i="11"/>
  <c r="S5082" i="11"/>
  <c r="T5082" i="11"/>
  <c r="P5083" i="11"/>
  <c r="Q5083" i="11"/>
  <c r="R5083" i="11"/>
  <c r="S5083" i="11"/>
  <c r="T5083" i="11"/>
  <c r="P5084" i="11"/>
  <c r="Q5084" i="11"/>
  <c r="R5084" i="11"/>
  <c r="S5084" i="11"/>
  <c r="T5084" i="11"/>
  <c r="P5085" i="11"/>
  <c r="Q5085" i="11"/>
  <c r="R5085" i="11"/>
  <c r="S5085" i="11"/>
  <c r="T5085" i="11"/>
  <c r="P5086" i="11"/>
  <c r="Q5086" i="11"/>
  <c r="R5086" i="11"/>
  <c r="S5086" i="11"/>
  <c r="T5086" i="11"/>
  <c r="P5087" i="11"/>
  <c r="Q5087" i="11"/>
  <c r="R5087" i="11"/>
  <c r="S5087" i="11"/>
  <c r="T5087" i="11"/>
  <c r="P5088" i="11"/>
  <c r="Q5088" i="11"/>
  <c r="R5088" i="11"/>
  <c r="S5088" i="11"/>
  <c r="T5088" i="11"/>
  <c r="P5089" i="11"/>
  <c r="Q5089" i="11"/>
  <c r="R5089" i="11"/>
  <c r="S5089" i="11"/>
  <c r="T5089" i="11"/>
  <c r="P5090" i="11"/>
  <c r="Q5090" i="11"/>
  <c r="R5090" i="11"/>
  <c r="S5090" i="11"/>
  <c r="T5090" i="11"/>
  <c r="P5091" i="11"/>
  <c r="Q5091" i="11"/>
  <c r="R5091" i="11"/>
  <c r="S5091" i="11"/>
  <c r="T5091" i="11"/>
  <c r="P5092" i="11"/>
  <c r="Q5092" i="11"/>
  <c r="R5092" i="11"/>
  <c r="S5092" i="11"/>
  <c r="T5092" i="11"/>
  <c r="P5093" i="11"/>
  <c r="Q5093" i="11"/>
  <c r="R5093" i="11"/>
  <c r="S5093" i="11"/>
  <c r="T5093" i="11"/>
  <c r="P5094" i="11"/>
  <c r="Q5094" i="11"/>
  <c r="R5094" i="11"/>
  <c r="S5094" i="11"/>
  <c r="T5094" i="11"/>
  <c r="P5095" i="11"/>
  <c r="Q5095" i="11"/>
  <c r="R5095" i="11"/>
  <c r="S5095" i="11"/>
  <c r="T5095" i="11"/>
  <c r="P5096" i="11"/>
  <c r="Q5096" i="11"/>
  <c r="R5096" i="11"/>
  <c r="S5096" i="11"/>
  <c r="T5096" i="11"/>
  <c r="P5097" i="11"/>
  <c r="Q5097" i="11"/>
  <c r="R5097" i="11"/>
  <c r="S5097" i="11"/>
  <c r="T5097" i="11"/>
  <c r="P5098" i="11"/>
  <c r="Q5098" i="11"/>
  <c r="R5098" i="11"/>
  <c r="S5098" i="11"/>
  <c r="T5098" i="11"/>
  <c r="P5099" i="11"/>
  <c r="Q5099" i="11"/>
  <c r="R5099" i="11"/>
  <c r="S5099" i="11"/>
  <c r="T5099" i="11"/>
  <c r="P5100" i="11"/>
  <c r="Q5100" i="11"/>
  <c r="R5100" i="11"/>
  <c r="S5100" i="11"/>
  <c r="T5100" i="11"/>
  <c r="P5101" i="11"/>
  <c r="Q5101" i="11"/>
  <c r="R5101" i="11"/>
  <c r="S5101" i="11"/>
  <c r="T5101" i="11"/>
  <c r="P5102" i="11"/>
  <c r="Q5102" i="11"/>
  <c r="R5102" i="11"/>
  <c r="S5102" i="11"/>
  <c r="T5102" i="11"/>
  <c r="P5103" i="11"/>
  <c r="Q5103" i="11"/>
  <c r="R5103" i="11"/>
  <c r="S5103" i="11"/>
  <c r="T5103" i="11"/>
  <c r="P5104" i="11"/>
  <c r="Q5104" i="11"/>
  <c r="R5104" i="11"/>
  <c r="S5104" i="11"/>
  <c r="T5104" i="11"/>
  <c r="P5105" i="11"/>
  <c r="Q5105" i="11"/>
  <c r="R5105" i="11"/>
  <c r="S5105" i="11"/>
  <c r="T5105" i="11"/>
  <c r="P5106" i="11"/>
  <c r="Q5106" i="11"/>
  <c r="R5106" i="11"/>
  <c r="S5106" i="11"/>
  <c r="T5106" i="11"/>
  <c r="P5107" i="11"/>
  <c r="Q5107" i="11"/>
  <c r="R5107" i="11"/>
  <c r="S5107" i="11"/>
  <c r="T5107" i="11"/>
  <c r="P5108" i="11"/>
  <c r="Q5108" i="11"/>
  <c r="R5108" i="11"/>
  <c r="S5108" i="11"/>
  <c r="T5108" i="11"/>
  <c r="P5109" i="11"/>
  <c r="Q5109" i="11"/>
  <c r="R5109" i="11"/>
  <c r="S5109" i="11"/>
  <c r="T5109" i="11"/>
  <c r="P5110" i="11"/>
  <c r="Q5110" i="11"/>
  <c r="R5110" i="11"/>
  <c r="S5110" i="11"/>
  <c r="T5110" i="11"/>
  <c r="P5111" i="11"/>
  <c r="Q5111" i="11"/>
  <c r="R5111" i="11"/>
  <c r="S5111" i="11"/>
  <c r="T5111" i="11"/>
  <c r="P5112" i="11"/>
  <c r="Q5112" i="11"/>
  <c r="R5112" i="11"/>
  <c r="S5112" i="11"/>
  <c r="T5112" i="11"/>
  <c r="P5113" i="11"/>
  <c r="Q5113" i="11"/>
  <c r="R5113" i="11"/>
  <c r="S5113" i="11"/>
  <c r="T5113" i="11"/>
  <c r="P5114" i="11"/>
  <c r="Q5114" i="11"/>
  <c r="R5114" i="11"/>
  <c r="S5114" i="11"/>
  <c r="T5114" i="11"/>
  <c r="P5115" i="11"/>
  <c r="Q5115" i="11"/>
  <c r="R5115" i="11"/>
  <c r="S5115" i="11"/>
  <c r="T5115" i="11"/>
  <c r="P5116" i="11"/>
  <c r="Q5116" i="11"/>
  <c r="R5116" i="11"/>
  <c r="S5116" i="11"/>
  <c r="T5116" i="11"/>
  <c r="P5117" i="11"/>
  <c r="Q5117" i="11"/>
  <c r="R5117" i="11"/>
  <c r="S5117" i="11"/>
  <c r="T5117" i="11"/>
  <c r="P5118" i="11"/>
  <c r="Q5118" i="11"/>
  <c r="R5118" i="11"/>
  <c r="S5118" i="11"/>
  <c r="T5118" i="11"/>
  <c r="P5119" i="11"/>
  <c r="Q5119" i="11"/>
  <c r="R5119" i="11"/>
  <c r="S5119" i="11"/>
  <c r="T5119" i="11"/>
  <c r="P5120" i="11"/>
  <c r="Q5120" i="11"/>
  <c r="R5120" i="11"/>
  <c r="S5120" i="11"/>
  <c r="T5120" i="11"/>
  <c r="P5121" i="11"/>
  <c r="Q5121" i="11"/>
  <c r="R5121" i="11"/>
  <c r="S5121" i="11"/>
  <c r="T5121" i="11"/>
  <c r="P5122" i="11"/>
  <c r="Q5122" i="11"/>
  <c r="R5122" i="11"/>
  <c r="S5122" i="11"/>
  <c r="T5122" i="11"/>
  <c r="P5123" i="11"/>
  <c r="Q5123" i="11"/>
  <c r="R5123" i="11"/>
  <c r="S5123" i="11"/>
  <c r="T5123" i="11"/>
  <c r="P5124" i="11"/>
  <c r="Q5124" i="11"/>
  <c r="R5124" i="11"/>
  <c r="S5124" i="11"/>
  <c r="T5124" i="11"/>
  <c r="P5125" i="11"/>
  <c r="Q5125" i="11"/>
  <c r="R5125" i="11"/>
  <c r="S5125" i="11"/>
  <c r="T5125" i="11"/>
  <c r="P5126" i="11"/>
  <c r="Q5126" i="11"/>
  <c r="R5126" i="11"/>
  <c r="S5126" i="11"/>
  <c r="T5126" i="11"/>
  <c r="P5127" i="11"/>
  <c r="Q5127" i="11"/>
  <c r="R5127" i="11"/>
  <c r="S5127" i="11"/>
  <c r="T5127" i="11"/>
  <c r="P5128" i="11"/>
  <c r="Q5128" i="11"/>
  <c r="R5128" i="11"/>
  <c r="S5128" i="11"/>
  <c r="T5128" i="11"/>
  <c r="P5129" i="11"/>
  <c r="Q5129" i="11"/>
  <c r="R5129" i="11"/>
  <c r="S5129" i="11"/>
  <c r="T5129" i="11"/>
  <c r="P5130" i="11"/>
  <c r="Q5130" i="11"/>
  <c r="R5130" i="11"/>
  <c r="S5130" i="11"/>
  <c r="T5130" i="11"/>
  <c r="P5131" i="11"/>
  <c r="Q5131" i="11"/>
  <c r="R5131" i="11"/>
  <c r="S5131" i="11"/>
  <c r="T5131" i="11"/>
  <c r="P5132" i="11"/>
  <c r="Q5132" i="11"/>
  <c r="R5132" i="11"/>
  <c r="S5132" i="11"/>
  <c r="T5132" i="11"/>
  <c r="P5133" i="11"/>
  <c r="Q5133" i="11"/>
  <c r="R5133" i="11"/>
  <c r="S5133" i="11"/>
  <c r="T5133" i="11"/>
  <c r="P5134" i="11"/>
  <c r="Q5134" i="11"/>
  <c r="R5134" i="11"/>
  <c r="S5134" i="11"/>
  <c r="T5134" i="11"/>
  <c r="P5135" i="11"/>
  <c r="Q5135" i="11"/>
  <c r="R5135" i="11"/>
  <c r="S5135" i="11"/>
  <c r="T5135" i="11"/>
  <c r="P5136" i="11"/>
  <c r="Q5136" i="11"/>
  <c r="R5136" i="11"/>
  <c r="S5136" i="11"/>
  <c r="T5136" i="11"/>
  <c r="P5137" i="11"/>
  <c r="Q5137" i="11"/>
  <c r="R5137" i="11"/>
  <c r="S5137" i="11"/>
  <c r="T5137" i="11"/>
  <c r="P5138" i="11"/>
  <c r="Q5138" i="11"/>
  <c r="R5138" i="11"/>
  <c r="S5138" i="11"/>
  <c r="T5138" i="11"/>
  <c r="P5139" i="11"/>
  <c r="Q5139" i="11"/>
  <c r="R5139" i="11"/>
  <c r="S5139" i="11"/>
  <c r="T5139" i="11"/>
  <c r="P5140" i="11"/>
  <c r="Q5140" i="11"/>
  <c r="R5140" i="11"/>
  <c r="S5140" i="11"/>
  <c r="T5140" i="11"/>
  <c r="P5141" i="11"/>
  <c r="Q5141" i="11"/>
  <c r="R5141" i="11"/>
  <c r="S5141" i="11"/>
  <c r="T5141" i="11"/>
  <c r="P5142" i="11"/>
  <c r="Q5142" i="11"/>
  <c r="R5142" i="11"/>
  <c r="S5142" i="11"/>
  <c r="T5142" i="11"/>
  <c r="P5143" i="11"/>
  <c r="Q5143" i="11"/>
  <c r="R5143" i="11"/>
  <c r="S5143" i="11"/>
  <c r="T5143" i="11"/>
  <c r="P5144" i="11"/>
  <c r="Q5144" i="11"/>
  <c r="R5144" i="11"/>
  <c r="S5144" i="11"/>
  <c r="T5144" i="11"/>
  <c r="P5145" i="11"/>
  <c r="Q5145" i="11"/>
  <c r="R5145" i="11"/>
  <c r="S5145" i="11"/>
  <c r="T5145" i="11"/>
  <c r="P5146" i="11"/>
  <c r="Q5146" i="11"/>
  <c r="R5146" i="11"/>
  <c r="S5146" i="11"/>
  <c r="T5146" i="11"/>
  <c r="P5147" i="11"/>
  <c r="Q5147" i="11"/>
  <c r="R5147" i="11"/>
  <c r="S5147" i="11"/>
  <c r="T5147" i="11"/>
  <c r="P5148" i="11"/>
  <c r="Q5148" i="11"/>
  <c r="R5148" i="11"/>
  <c r="S5148" i="11"/>
  <c r="T5148" i="11"/>
  <c r="P5149" i="11"/>
  <c r="Q5149" i="11"/>
  <c r="R5149" i="11"/>
  <c r="S5149" i="11"/>
  <c r="T5149" i="11"/>
  <c r="P5150" i="11"/>
  <c r="Q5150" i="11"/>
  <c r="R5150" i="11"/>
  <c r="S5150" i="11"/>
  <c r="T5150" i="11"/>
  <c r="P5151" i="11"/>
  <c r="Q5151" i="11"/>
  <c r="R5151" i="11"/>
  <c r="S5151" i="11"/>
  <c r="T5151" i="11"/>
  <c r="P5152" i="11"/>
  <c r="Q5152" i="11"/>
  <c r="R5152" i="11"/>
  <c r="S5152" i="11"/>
  <c r="T5152" i="11"/>
  <c r="P5153" i="11"/>
  <c r="Q5153" i="11"/>
  <c r="R5153" i="11"/>
  <c r="S5153" i="11"/>
  <c r="T5153" i="11"/>
  <c r="P5154" i="11"/>
  <c r="Q5154" i="11"/>
  <c r="R5154" i="11"/>
  <c r="S5154" i="11"/>
  <c r="T5154" i="11"/>
  <c r="P5155" i="11"/>
  <c r="Q5155" i="11"/>
  <c r="R5155" i="11"/>
  <c r="S5155" i="11"/>
  <c r="T5155" i="11"/>
  <c r="P5156" i="11"/>
  <c r="Q5156" i="11"/>
  <c r="R5156" i="11"/>
  <c r="S5156" i="11"/>
  <c r="T5156" i="11"/>
  <c r="P5157" i="11"/>
  <c r="Q5157" i="11"/>
  <c r="R5157" i="11"/>
  <c r="S5157" i="11"/>
  <c r="T5157" i="11"/>
  <c r="P5158" i="11"/>
  <c r="Q5158" i="11"/>
  <c r="R5158" i="11"/>
  <c r="S5158" i="11"/>
  <c r="T5158" i="11"/>
  <c r="P5159" i="11"/>
  <c r="Q5159" i="11"/>
  <c r="R5159" i="11"/>
  <c r="S5159" i="11"/>
  <c r="T5159" i="11"/>
  <c r="P5160" i="11"/>
  <c r="Q5160" i="11"/>
  <c r="R5160" i="11"/>
  <c r="S5160" i="11"/>
  <c r="T5160" i="11"/>
  <c r="P5161" i="11"/>
  <c r="Q5161" i="11"/>
  <c r="R5161" i="11"/>
  <c r="S5161" i="11"/>
  <c r="T5161" i="11"/>
  <c r="P5162" i="11"/>
  <c r="Q5162" i="11"/>
  <c r="R5162" i="11"/>
  <c r="S5162" i="11"/>
  <c r="T5162" i="11"/>
  <c r="P5163" i="11"/>
  <c r="Q5163" i="11"/>
  <c r="R5163" i="11"/>
  <c r="S5163" i="11"/>
  <c r="T5163" i="11"/>
  <c r="P5164" i="11"/>
  <c r="Q5164" i="11"/>
  <c r="R5164" i="11"/>
  <c r="S5164" i="11"/>
  <c r="T5164" i="11"/>
  <c r="P5165" i="11"/>
  <c r="Q5165" i="11"/>
  <c r="R5165" i="11"/>
  <c r="S5165" i="11"/>
  <c r="T5165" i="11"/>
  <c r="P5166" i="11"/>
  <c r="Q5166" i="11"/>
  <c r="R5166" i="11"/>
  <c r="S5166" i="11"/>
  <c r="T5166" i="11"/>
  <c r="P5167" i="11"/>
  <c r="Q5167" i="11"/>
  <c r="R5167" i="11"/>
  <c r="S5167" i="11"/>
  <c r="T5167" i="11"/>
  <c r="P5168" i="11"/>
  <c r="Q5168" i="11"/>
  <c r="R5168" i="11"/>
  <c r="S5168" i="11"/>
  <c r="T5168" i="11"/>
  <c r="P5169" i="11"/>
  <c r="Q5169" i="11"/>
  <c r="R5169" i="11"/>
  <c r="S5169" i="11"/>
  <c r="T5169" i="11"/>
  <c r="P5170" i="11"/>
  <c r="Q5170" i="11"/>
  <c r="R5170" i="11"/>
  <c r="S5170" i="11"/>
  <c r="T5170" i="11"/>
  <c r="P5171" i="11"/>
  <c r="Q5171" i="11"/>
  <c r="R5171" i="11"/>
  <c r="S5171" i="11"/>
  <c r="T5171" i="11"/>
  <c r="P5172" i="11"/>
  <c r="Q5172" i="11"/>
  <c r="R5172" i="11"/>
  <c r="S5172" i="11"/>
  <c r="T5172" i="11"/>
  <c r="P5173" i="11"/>
  <c r="Q5173" i="11"/>
  <c r="R5173" i="11"/>
  <c r="S5173" i="11"/>
  <c r="T5173" i="11"/>
  <c r="P5174" i="11"/>
  <c r="Q5174" i="11"/>
  <c r="R5174" i="11"/>
  <c r="S5174" i="11"/>
  <c r="T5174" i="11"/>
  <c r="P5175" i="11"/>
  <c r="Q5175" i="11"/>
  <c r="R5175" i="11"/>
  <c r="S5175" i="11"/>
  <c r="T5175" i="11"/>
  <c r="P5176" i="11"/>
  <c r="Q5176" i="11"/>
  <c r="R5176" i="11"/>
  <c r="S5176" i="11"/>
  <c r="T5176" i="11"/>
  <c r="P5177" i="11"/>
  <c r="Q5177" i="11"/>
  <c r="R5177" i="11"/>
  <c r="S5177" i="11"/>
  <c r="T5177" i="11"/>
  <c r="P5178" i="11"/>
  <c r="Q5178" i="11"/>
  <c r="R5178" i="11"/>
  <c r="S5178" i="11"/>
  <c r="T5178" i="11"/>
  <c r="P5179" i="11"/>
  <c r="Q5179" i="11"/>
  <c r="R5179" i="11"/>
  <c r="S5179" i="11"/>
  <c r="T5179" i="11"/>
  <c r="P5180" i="11"/>
  <c r="Q5180" i="11"/>
  <c r="R5180" i="11"/>
  <c r="S5180" i="11"/>
  <c r="T5180" i="11"/>
  <c r="P5181" i="11"/>
  <c r="Q5181" i="11"/>
  <c r="R5181" i="11"/>
  <c r="S5181" i="11"/>
  <c r="T5181" i="11"/>
  <c r="P5182" i="11"/>
  <c r="Q5182" i="11"/>
  <c r="R5182" i="11"/>
  <c r="S5182" i="11"/>
  <c r="T5182" i="11"/>
  <c r="P5183" i="11"/>
  <c r="Q5183" i="11"/>
  <c r="R5183" i="11"/>
  <c r="S5183" i="11"/>
  <c r="T5183" i="11"/>
  <c r="P5184" i="11"/>
  <c r="Q5184" i="11"/>
  <c r="R5184" i="11"/>
  <c r="S5184" i="11"/>
  <c r="T5184" i="11"/>
  <c r="P5185" i="11"/>
  <c r="Q5185" i="11"/>
  <c r="R5185" i="11"/>
  <c r="S5185" i="11"/>
  <c r="T5185" i="11"/>
  <c r="P5186" i="11"/>
  <c r="Q5186" i="11"/>
  <c r="R5186" i="11"/>
  <c r="S5186" i="11"/>
  <c r="T5186" i="11"/>
  <c r="P5187" i="11"/>
  <c r="Q5187" i="11"/>
  <c r="R5187" i="11"/>
  <c r="S5187" i="11"/>
  <c r="T5187" i="11"/>
  <c r="P5188" i="11"/>
  <c r="Q5188" i="11"/>
  <c r="R5188" i="11"/>
  <c r="S5188" i="11"/>
  <c r="T5188" i="11"/>
  <c r="P5189" i="11"/>
  <c r="Q5189" i="11"/>
  <c r="R5189" i="11"/>
  <c r="S5189" i="11"/>
  <c r="T5189" i="11"/>
  <c r="P5190" i="11"/>
  <c r="Q5190" i="11"/>
  <c r="R5190" i="11"/>
  <c r="S5190" i="11"/>
  <c r="T5190" i="11"/>
  <c r="P5191" i="11"/>
  <c r="Q5191" i="11"/>
  <c r="R5191" i="11"/>
  <c r="S5191" i="11"/>
  <c r="T5191" i="11"/>
  <c r="P5192" i="11"/>
  <c r="Q5192" i="11"/>
  <c r="R5192" i="11"/>
  <c r="S5192" i="11"/>
  <c r="T5192" i="11"/>
  <c r="P5193" i="11"/>
  <c r="Q5193" i="11"/>
  <c r="R5193" i="11"/>
  <c r="S5193" i="11"/>
  <c r="T5193" i="11"/>
  <c r="P5194" i="11"/>
  <c r="Q5194" i="11"/>
  <c r="R5194" i="11"/>
  <c r="S5194" i="11"/>
  <c r="T5194" i="11"/>
  <c r="P5195" i="11"/>
  <c r="Q5195" i="11"/>
  <c r="R5195" i="11"/>
  <c r="S5195" i="11"/>
  <c r="T5195" i="11"/>
  <c r="P5196" i="11"/>
  <c r="Q5196" i="11"/>
  <c r="R5196" i="11"/>
  <c r="S5196" i="11"/>
  <c r="T5196" i="11"/>
  <c r="P5197" i="11"/>
  <c r="Q5197" i="11"/>
  <c r="R5197" i="11"/>
  <c r="S5197" i="11"/>
  <c r="T5197" i="11"/>
  <c r="P5198" i="11"/>
  <c r="Q5198" i="11"/>
  <c r="R5198" i="11"/>
  <c r="S5198" i="11"/>
  <c r="T5198" i="11"/>
  <c r="P5199" i="11"/>
  <c r="Q5199" i="11"/>
  <c r="R5199" i="11"/>
  <c r="S5199" i="11"/>
  <c r="T5199" i="11"/>
  <c r="P5200" i="11"/>
  <c r="Q5200" i="11"/>
  <c r="R5200" i="11"/>
  <c r="S5200" i="11"/>
  <c r="T5200" i="11"/>
  <c r="P5201" i="11"/>
  <c r="Q5201" i="11"/>
  <c r="R5201" i="11"/>
  <c r="S5201" i="11"/>
  <c r="T5201" i="11"/>
  <c r="P5202" i="11"/>
  <c r="Q5202" i="11"/>
  <c r="R5202" i="11"/>
  <c r="S5202" i="11"/>
  <c r="T5202" i="11"/>
  <c r="P5203" i="11"/>
  <c r="Q5203" i="11"/>
  <c r="R5203" i="11"/>
  <c r="S5203" i="11"/>
  <c r="T5203" i="11"/>
  <c r="P5204" i="11"/>
  <c r="Q5204" i="11"/>
  <c r="R5204" i="11"/>
  <c r="S5204" i="11"/>
  <c r="T5204" i="11"/>
  <c r="P5205" i="11"/>
  <c r="Q5205" i="11"/>
  <c r="R5205" i="11"/>
  <c r="S5205" i="11"/>
  <c r="T5205" i="11"/>
  <c r="P5206" i="11"/>
  <c r="Q5206" i="11"/>
  <c r="R5206" i="11"/>
  <c r="S5206" i="11"/>
  <c r="T5206" i="11"/>
  <c r="P5207" i="11"/>
  <c r="Q5207" i="11"/>
  <c r="R5207" i="11"/>
  <c r="S5207" i="11"/>
  <c r="T5207" i="11"/>
  <c r="P5208" i="11"/>
  <c r="Q5208" i="11"/>
  <c r="R5208" i="11"/>
  <c r="S5208" i="11"/>
  <c r="T5208" i="11"/>
  <c r="P5209" i="11"/>
  <c r="Q5209" i="11"/>
  <c r="R5209" i="11"/>
  <c r="S5209" i="11"/>
  <c r="T5209" i="11"/>
  <c r="P5210" i="11"/>
  <c r="Q5210" i="11"/>
  <c r="R5210" i="11"/>
  <c r="S5210" i="11"/>
  <c r="T5210" i="11"/>
  <c r="P5211" i="11"/>
  <c r="Q5211" i="11"/>
  <c r="R5211" i="11"/>
  <c r="S5211" i="11"/>
  <c r="T5211" i="11"/>
  <c r="P5212" i="11"/>
  <c r="Q5212" i="11"/>
  <c r="R5212" i="11"/>
  <c r="S5212" i="11"/>
  <c r="T5212" i="11"/>
  <c r="P5213" i="11"/>
  <c r="Q5213" i="11"/>
  <c r="R5213" i="11"/>
  <c r="S5213" i="11"/>
  <c r="T5213" i="11"/>
  <c r="P5214" i="11"/>
  <c r="Q5214" i="11"/>
  <c r="R5214" i="11"/>
  <c r="S5214" i="11"/>
  <c r="T5214" i="11"/>
  <c r="P5215" i="11"/>
  <c r="Q5215" i="11"/>
  <c r="R5215" i="11"/>
  <c r="S5215" i="11"/>
  <c r="T5215" i="11"/>
  <c r="P5216" i="11"/>
  <c r="Q5216" i="11"/>
  <c r="R5216" i="11"/>
  <c r="S5216" i="11"/>
  <c r="T5216" i="11"/>
  <c r="P5217" i="11"/>
  <c r="Q5217" i="11"/>
  <c r="R5217" i="11"/>
  <c r="S5217" i="11"/>
  <c r="T5217" i="11"/>
  <c r="P5218" i="11"/>
  <c r="Q5218" i="11"/>
  <c r="R5218" i="11"/>
  <c r="S5218" i="11"/>
  <c r="T5218" i="11"/>
  <c r="P5219" i="11"/>
  <c r="Q5219" i="11"/>
  <c r="R5219" i="11"/>
  <c r="S5219" i="11"/>
  <c r="T5219" i="11"/>
  <c r="P5220" i="11"/>
  <c r="Q5220" i="11"/>
  <c r="R5220" i="11"/>
  <c r="S5220" i="11"/>
  <c r="T5220" i="11"/>
  <c r="P5221" i="11"/>
  <c r="Q5221" i="11"/>
  <c r="R5221" i="11"/>
  <c r="S5221" i="11"/>
  <c r="T5221" i="11"/>
  <c r="P5222" i="11"/>
  <c r="Q5222" i="11"/>
  <c r="R5222" i="11"/>
  <c r="S5222" i="11"/>
  <c r="T5222" i="11"/>
  <c r="P5223" i="11"/>
  <c r="Q5223" i="11"/>
  <c r="R5223" i="11"/>
  <c r="S5223" i="11"/>
  <c r="T5223" i="11"/>
  <c r="P5224" i="11"/>
  <c r="Q5224" i="11"/>
  <c r="R5224" i="11"/>
  <c r="S5224" i="11"/>
  <c r="T5224" i="11"/>
  <c r="P5225" i="11"/>
  <c r="Q5225" i="11"/>
  <c r="R5225" i="11"/>
  <c r="S5225" i="11"/>
  <c r="T5225" i="11"/>
  <c r="P5226" i="11"/>
  <c r="Q5226" i="11"/>
  <c r="R5226" i="11"/>
  <c r="S5226" i="11"/>
  <c r="T5226" i="11"/>
  <c r="P5227" i="11"/>
  <c r="Q5227" i="11"/>
  <c r="R5227" i="11"/>
  <c r="S5227" i="11"/>
  <c r="T5227" i="11"/>
  <c r="P5228" i="11"/>
  <c r="Q5228" i="11"/>
  <c r="R5228" i="11"/>
  <c r="S5228" i="11"/>
  <c r="T5228" i="11"/>
  <c r="P5229" i="11"/>
  <c r="Q5229" i="11"/>
  <c r="R5229" i="11"/>
  <c r="S5229" i="11"/>
  <c r="T5229" i="11"/>
  <c r="P5230" i="11"/>
  <c r="Q5230" i="11"/>
  <c r="R5230" i="11"/>
  <c r="S5230" i="11"/>
  <c r="T5230" i="11"/>
  <c r="P5231" i="11"/>
  <c r="Q5231" i="11"/>
  <c r="R5231" i="11"/>
  <c r="S5231" i="11"/>
  <c r="T5231" i="11"/>
  <c r="P5232" i="11"/>
  <c r="Q5232" i="11"/>
  <c r="R5232" i="11"/>
  <c r="S5232" i="11"/>
  <c r="T5232" i="11"/>
  <c r="P5233" i="11"/>
  <c r="Q5233" i="11"/>
  <c r="R5233" i="11"/>
  <c r="S5233" i="11"/>
  <c r="T5233" i="11"/>
  <c r="P5234" i="11"/>
  <c r="Q5234" i="11"/>
  <c r="R5234" i="11"/>
  <c r="S5234" i="11"/>
  <c r="T5234" i="11"/>
  <c r="P5235" i="11"/>
  <c r="Q5235" i="11"/>
  <c r="R5235" i="11"/>
  <c r="S5235" i="11"/>
  <c r="T5235" i="11"/>
  <c r="P5236" i="11"/>
  <c r="Q5236" i="11"/>
  <c r="R5236" i="11"/>
  <c r="S5236" i="11"/>
  <c r="T5236" i="11"/>
  <c r="P5237" i="11"/>
  <c r="Q5237" i="11"/>
  <c r="R5237" i="11"/>
  <c r="S5237" i="11"/>
  <c r="T5237" i="11"/>
  <c r="P5238" i="11"/>
  <c r="Q5238" i="11"/>
  <c r="R5238" i="11"/>
  <c r="S5238" i="11"/>
  <c r="T5238" i="11"/>
  <c r="P5239" i="11"/>
  <c r="Q5239" i="11"/>
  <c r="R5239" i="11"/>
  <c r="S5239" i="11"/>
  <c r="T5239" i="11"/>
  <c r="P5240" i="11"/>
  <c r="Q5240" i="11"/>
  <c r="R5240" i="11"/>
  <c r="S5240" i="11"/>
  <c r="T5240" i="11"/>
  <c r="P5241" i="11"/>
  <c r="Q5241" i="11"/>
  <c r="R5241" i="11"/>
  <c r="S5241" i="11"/>
  <c r="T5241" i="11"/>
  <c r="P5242" i="11"/>
  <c r="Q5242" i="11"/>
  <c r="R5242" i="11"/>
  <c r="S5242" i="11"/>
  <c r="T5242" i="11"/>
  <c r="P5243" i="11"/>
  <c r="Q5243" i="11"/>
  <c r="R5243" i="11"/>
  <c r="S5243" i="11"/>
  <c r="T5243" i="11"/>
  <c r="P5244" i="11"/>
  <c r="Q5244" i="11"/>
  <c r="R5244" i="11"/>
  <c r="S5244" i="11"/>
  <c r="T5244" i="11"/>
  <c r="P5245" i="11"/>
  <c r="Q5245" i="11"/>
  <c r="R5245" i="11"/>
  <c r="S5245" i="11"/>
  <c r="T5245" i="11"/>
  <c r="P5246" i="11"/>
  <c r="Q5246" i="11"/>
  <c r="R5246" i="11"/>
  <c r="S5246" i="11"/>
  <c r="T5246" i="11"/>
  <c r="P5247" i="11"/>
  <c r="Q5247" i="11"/>
  <c r="R5247" i="11"/>
  <c r="S5247" i="11"/>
  <c r="T5247" i="11"/>
  <c r="P5248" i="11"/>
  <c r="Q5248" i="11"/>
  <c r="R5248" i="11"/>
  <c r="S5248" i="11"/>
  <c r="T5248" i="11"/>
  <c r="P5249" i="11"/>
  <c r="Q5249" i="11"/>
  <c r="R5249" i="11"/>
  <c r="S5249" i="11"/>
  <c r="T5249" i="11"/>
  <c r="P5250" i="11"/>
  <c r="Q5250" i="11"/>
  <c r="R5250" i="11"/>
  <c r="S5250" i="11"/>
  <c r="T5250" i="11"/>
  <c r="P5251" i="11"/>
  <c r="Q5251" i="11"/>
  <c r="R5251" i="11"/>
  <c r="S5251" i="11"/>
  <c r="T5251" i="11"/>
  <c r="P5252" i="11"/>
  <c r="Q5252" i="11"/>
  <c r="R5252" i="11"/>
  <c r="S5252" i="11"/>
  <c r="T5252" i="11"/>
  <c r="P5253" i="11"/>
  <c r="Q5253" i="11"/>
  <c r="R5253" i="11"/>
  <c r="S5253" i="11"/>
  <c r="T5253" i="11"/>
  <c r="P5254" i="11"/>
  <c r="Q5254" i="11"/>
  <c r="R5254" i="11"/>
  <c r="S5254" i="11"/>
  <c r="T5254" i="11"/>
  <c r="P5255" i="11"/>
  <c r="Q5255" i="11"/>
  <c r="R5255" i="11"/>
  <c r="S5255" i="11"/>
  <c r="T5255" i="11"/>
  <c r="P5256" i="11"/>
  <c r="Q5256" i="11"/>
  <c r="R5256" i="11"/>
  <c r="S5256" i="11"/>
  <c r="T5256" i="11"/>
  <c r="P5257" i="11"/>
  <c r="Q5257" i="11"/>
  <c r="R5257" i="11"/>
  <c r="S5257" i="11"/>
  <c r="T5257" i="11"/>
  <c r="P5258" i="11"/>
  <c r="Q5258" i="11"/>
  <c r="R5258" i="11"/>
  <c r="S5258" i="11"/>
  <c r="T5258" i="11"/>
  <c r="P5259" i="11"/>
  <c r="Q5259" i="11"/>
  <c r="R5259" i="11"/>
  <c r="S5259" i="11"/>
  <c r="T5259" i="11"/>
  <c r="P5260" i="11"/>
  <c r="Q5260" i="11"/>
  <c r="R5260" i="11"/>
  <c r="S5260" i="11"/>
  <c r="T5260" i="11"/>
  <c r="P5261" i="11"/>
  <c r="Q5261" i="11"/>
  <c r="R5261" i="11"/>
  <c r="S5261" i="11"/>
  <c r="T5261" i="11"/>
  <c r="P5262" i="11"/>
  <c r="Q5262" i="11"/>
  <c r="R5262" i="11"/>
  <c r="S5262" i="11"/>
  <c r="T5262" i="11"/>
  <c r="P5263" i="11"/>
  <c r="Q5263" i="11"/>
  <c r="R5263" i="11"/>
  <c r="S5263" i="11"/>
  <c r="T5263" i="11"/>
  <c r="P5264" i="11"/>
  <c r="Q5264" i="11"/>
  <c r="R5264" i="11"/>
  <c r="S5264" i="11"/>
  <c r="T5264" i="11"/>
  <c r="P5265" i="11"/>
  <c r="Q5265" i="11"/>
  <c r="R5265" i="11"/>
  <c r="S5265" i="11"/>
  <c r="T5265" i="11"/>
  <c r="P5266" i="11"/>
  <c r="Q5266" i="11"/>
  <c r="R5266" i="11"/>
  <c r="S5266" i="11"/>
  <c r="T5266" i="11"/>
  <c r="P5267" i="11"/>
  <c r="Q5267" i="11"/>
  <c r="R5267" i="11"/>
  <c r="S5267" i="11"/>
  <c r="T5267" i="11"/>
  <c r="P5268" i="11"/>
  <c r="Q5268" i="11"/>
  <c r="R5268" i="11"/>
  <c r="S5268" i="11"/>
  <c r="T5268" i="11"/>
  <c r="P5269" i="11"/>
  <c r="Q5269" i="11"/>
  <c r="R5269" i="11"/>
  <c r="S5269" i="11"/>
  <c r="T5269" i="11"/>
  <c r="P5270" i="11"/>
  <c r="Q5270" i="11"/>
  <c r="R5270" i="11"/>
  <c r="S5270" i="11"/>
  <c r="T5270" i="11"/>
  <c r="P5271" i="11"/>
  <c r="Q5271" i="11"/>
  <c r="R5271" i="11"/>
  <c r="S5271" i="11"/>
  <c r="T5271" i="11"/>
  <c r="P5272" i="11"/>
  <c r="Q5272" i="11"/>
  <c r="R5272" i="11"/>
  <c r="S5272" i="11"/>
  <c r="T5272" i="11"/>
  <c r="P5273" i="11"/>
  <c r="Q5273" i="11"/>
  <c r="R5273" i="11"/>
  <c r="S5273" i="11"/>
  <c r="T5273" i="11"/>
  <c r="P5274" i="11"/>
  <c r="Q5274" i="11"/>
  <c r="R5274" i="11"/>
  <c r="S5274" i="11"/>
  <c r="T5274" i="11"/>
  <c r="P5275" i="11"/>
  <c r="Q5275" i="11"/>
  <c r="R5275" i="11"/>
  <c r="S5275" i="11"/>
  <c r="T5275" i="11"/>
  <c r="P5276" i="11"/>
  <c r="Q5276" i="11"/>
  <c r="R5276" i="11"/>
  <c r="S5276" i="11"/>
  <c r="T5276" i="11"/>
  <c r="P5277" i="11"/>
  <c r="Q5277" i="11"/>
  <c r="R5277" i="11"/>
  <c r="S5277" i="11"/>
  <c r="T5277" i="11"/>
  <c r="P5278" i="11"/>
  <c r="Q5278" i="11"/>
  <c r="R5278" i="11"/>
  <c r="S5278" i="11"/>
  <c r="T5278" i="11"/>
  <c r="P5279" i="11"/>
  <c r="Q5279" i="11"/>
  <c r="R5279" i="11"/>
  <c r="S5279" i="11"/>
  <c r="T5279" i="11"/>
  <c r="P5280" i="11"/>
  <c r="Q5280" i="11"/>
  <c r="R5280" i="11"/>
  <c r="S5280" i="11"/>
  <c r="T5280" i="11"/>
  <c r="P5281" i="11"/>
  <c r="Q5281" i="11"/>
  <c r="R5281" i="11"/>
  <c r="S5281" i="11"/>
  <c r="T5281" i="11"/>
  <c r="P5282" i="11"/>
  <c r="Q5282" i="11"/>
  <c r="R5282" i="11"/>
  <c r="S5282" i="11"/>
  <c r="T5282" i="11"/>
  <c r="P5283" i="11"/>
  <c r="Q5283" i="11"/>
  <c r="R5283" i="11"/>
  <c r="S5283" i="11"/>
  <c r="T5283" i="11"/>
  <c r="P5284" i="11"/>
  <c r="Q5284" i="11"/>
  <c r="R5284" i="11"/>
  <c r="S5284" i="11"/>
  <c r="T5284" i="11"/>
  <c r="P5285" i="11"/>
  <c r="Q5285" i="11"/>
  <c r="R5285" i="11"/>
  <c r="S5285" i="11"/>
  <c r="T5285" i="11"/>
  <c r="P5286" i="11"/>
  <c r="Q5286" i="11"/>
  <c r="R5286" i="11"/>
  <c r="S5286" i="11"/>
  <c r="T5286" i="11"/>
  <c r="P5287" i="11"/>
  <c r="Q5287" i="11"/>
  <c r="R5287" i="11"/>
  <c r="S5287" i="11"/>
  <c r="T5287" i="11"/>
  <c r="P5288" i="11"/>
  <c r="Q5288" i="11"/>
  <c r="R5288" i="11"/>
  <c r="S5288" i="11"/>
  <c r="T5288" i="11"/>
  <c r="P5289" i="11"/>
  <c r="Q5289" i="11"/>
  <c r="R5289" i="11"/>
  <c r="S5289" i="11"/>
  <c r="T5289" i="11"/>
  <c r="P5290" i="11"/>
  <c r="Q5290" i="11"/>
  <c r="R5290" i="11"/>
  <c r="S5290" i="11"/>
  <c r="T5290" i="11"/>
  <c r="P5291" i="11"/>
  <c r="Q5291" i="11"/>
  <c r="R5291" i="11"/>
  <c r="S5291" i="11"/>
  <c r="T5291" i="11"/>
  <c r="P5292" i="11"/>
  <c r="Q5292" i="11"/>
  <c r="R5292" i="11"/>
  <c r="S5292" i="11"/>
  <c r="T5292" i="11"/>
  <c r="P5293" i="11"/>
  <c r="Q5293" i="11"/>
  <c r="R5293" i="11"/>
  <c r="S5293" i="11"/>
  <c r="T5293" i="11"/>
  <c r="P5294" i="11"/>
  <c r="Q5294" i="11"/>
  <c r="R5294" i="11"/>
  <c r="S5294" i="11"/>
  <c r="T5294" i="11"/>
  <c r="P5295" i="11"/>
  <c r="Q5295" i="11"/>
  <c r="R5295" i="11"/>
  <c r="S5295" i="11"/>
  <c r="T5295" i="11"/>
  <c r="P5296" i="11"/>
  <c r="Q5296" i="11"/>
  <c r="R5296" i="11"/>
  <c r="S5296" i="11"/>
  <c r="T5296" i="11"/>
  <c r="P5297" i="11"/>
  <c r="Q5297" i="11"/>
  <c r="R5297" i="11"/>
  <c r="S5297" i="11"/>
  <c r="T5297" i="11"/>
  <c r="P5298" i="11"/>
  <c r="Q5298" i="11"/>
  <c r="R5298" i="11"/>
  <c r="S5298" i="11"/>
  <c r="T5298" i="11"/>
  <c r="P5299" i="11"/>
  <c r="Q5299" i="11"/>
  <c r="R5299" i="11"/>
  <c r="S5299" i="11"/>
  <c r="T5299" i="11"/>
  <c r="P5300" i="11"/>
  <c r="Q5300" i="11"/>
  <c r="R5300" i="11"/>
  <c r="S5300" i="11"/>
  <c r="T5300" i="11"/>
  <c r="P5301" i="11"/>
  <c r="Q5301" i="11"/>
  <c r="R5301" i="11"/>
  <c r="S5301" i="11"/>
  <c r="T5301" i="11"/>
  <c r="P5302" i="11"/>
  <c r="Q5302" i="11"/>
  <c r="R5302" i="11"/>
  <c r="S5302" i="11"/>
  <c r="T5302" i="11"/>
  <c r="P5303" i="11"/>
  <c r="Q5303" i="11"/>
  <c r="R5303" i="11"/>
  <c r="S5303" i="11"/>
  <c r="T5303" i="11"/>
  <c r="P5304" i="11"/>
  <c r="Q5304" i="11"/>
  <c r="R5304" i="11"/>
  <c r="S5304" i="11"/>
  <c r="T5304" i="11"/>
  <c r="P5305" i="11"/>
  <c r="Q5305" i="11"/>
  <c r="R5305" i="11"/>
  <c r="S5305" i="11"/>
  <c r="T5305" i="11"/>
  <c r="P5306" i="11"/>
  <c r="Q5306" i="11"/>
  <c r="R5306" i="11"/>
  <c r="S5306" i="11"/>
  <c r="T5306" i="11"/>
  <c r="P5307" i="11"/>
  <c r="Q5307" i="11"/>
  <c r="R5307" i="11"/>
  <c r="S5307" i="11"/>
  <c r="T5307" i="11"/>
  <c r="P5308" i="11"/>
  <c r="Q5308" i="11"/>
  <c r="R5308" i="11"/>
  <c r="S5308" i="11"/>
  <c r="T5308" i="11"/>
  <c r="P5309" i="11"/>
  <c r="Q5309" i="11"/>
  <c r="R5309" i="11"/>
  <c r="S5309" i="11"/>
  <c r="T5309" i="11"/>
  <c r="P5310" i="11"/>
  <c r="Q5310" i="11"/>
  <c r="R5310" i="11"/>
  <c r="S5310" i="11"/>
  <c r="T5310" i="11"/>
  <c r="P5311" i="11"/>
  <c r="Q5311" i="11"/>
  <c r="R5311" i="11"/>
  <c r="S5311" i="11"/>
  <c r="T5311" i="11"/>
  <c r="P5312" i="11"/>
  <c r="Q5312" i="11"/>
  <c r="R5312" i="11"/>
  <c r="S5312" i="11"/>
  <c r="T5312" i="11"/>
  <c r="P5313" i="11"/>
  <c r="Q5313" i="11"/>
  <c r="R5313" i="11"/>
  <c r="S5313" i="11"/>
  <c r="T5313" i="11"/>
  <c r="P5314" i="11"/>
  <c r="Q5314" i="11"/>
  <c r="R5314" i="11"/>
  <c r="S5314" i="11"/>
  <c r="T5314" i="11"/>
  <c r="P5315" i="11"/>
  <c r="Q5315" i="11"/>
  <c r="R5315" i="11"/>
  <c r="S5315" i="11"/>
  <c r="T5315" i="11"/>
  <c r="P5316" i="11"/>
  <c r="Q5316" i="11"/>
  <c r="R5316" i="11"/>
  <c r="S5316" i="11"/>
  <c r="T5316" i="11"/>
  <c r="P5317" i="11"/>
  <c r="Q5317" i="11"/>
  <c r="R5317" i="11"/>
  <c r="S5317" i="11"/>
  <c r="T5317" i="11"/>
  <c r="P5318" i="11"/>
  <c r="Q5318" i="11"/>
  <c r="R5318" i="11"/>
  <c r="S5318" i="11"/>
  <c r="T5318" i="11"/>
  <c r="P5319" i="11"/>
  <c r="Q5319" i="11"/>
  <c r="R5319" i="11"/>
  <c r="S5319" i="11"/>
  <c r="T5319" i="11"/>
  <c r="P5320" i="11"/>
  <c r="Q5320" i="11"/>
  <c r="R5320" i="11"/>
  <c r="S5320" i="11"/>
  <c r="T5320" i="11"/>
  <c r="P5321" i="11"/>
  <c r="Q5321" i="11"/>
  <c r="R5321" i="11"/>
  <c r="S5321" i="11"/>
  <c r="T5321" i="11"/>
  <c r="P5322" i="11"/>
  <c r="Q5322" i="11"/>
  <c r="R5322" i="11"/>
  <c r="S5322" i="11"/>
  <c r="T5322" i="11"/>
  <c r="P5323" i="11"/>
  <c r="Q5323" i="11"/>
  <c r="R5323" i="11"/>
  <c r="S5323" i="11"/>
  <c r="T5323" i="11"/>
  <c r="P5324" i="11"/>
  <c r="Q5324" i="11"/>
  <c r="R5324" i="11"/>
  <c r="S5324" i="11"/>
  <c r="T5324" i="11"/>
  <c r="P5325" i="11"/>
  <c r="Q5325" i="11"/>
  <c r="R5325" i="11"/>
  <c r="S5325" i="11"/>
  <c r="T5325" i="11"/>
  <c r="P5326" i="11"/>
  <c r="Q5326" i="11"/>
  <c r="R5326" i="11"/>
  <c r="S5326" i="11"/>
  <c r="T5326" i="11"/>
  <c r="P5327" i="11"/>
  <c r="Q5327" i="11"/>
  <c r="R5327" i="11"/>
  <c r="S5327" i="11"/>
  <c r="T5327" i="11"/>
  <c r="P5328" i="11"/>
  <c r="Q5328" i="11"/>
  <c r="R5328" i="11"/>
  <c r="S5328" i="11"/>
  <c r="T5328" i="11"/>
  <c r="P5329" i="11"/>
  <c r="Q5329" i="11"/>
  <c r="R5329" i="11"/>
  <c r="S5329" i="11"/>
  <c r="T5329" i="11"/>
  <c r="P5330" i="11"/>
  <c r="Q5330" i="11"/>
  <c r="R5330" i="11"/>
  <c r="S5330" i="11"/>
  <c r="T5330" i="11"/>
  <c r="P5331" i="11"/>
  <c r="Q5331" i="11"/>
  <c r="R5331" i="11"/>
  <c r="S5331" i="11"/>
  <c r="T5331" i="11"/>
  <c r="P5332" i="11"/>
  <c r="Q5332" i="11"/>
  <c r="R5332" i="11"/>
  <c r="S5332" i="11"/>
  <c r="T5332" i="11"/>
  <c r="P5333" i="11"/>
  <c r="Q5333" i="11"/>
  <c r="R5333" i="11"/>
  <c r="S5333" i="11"/>
  <c r="T5333" i="11"/>
  <c r="P5334" i="11"/>
  <c r="Q5334" i="11"/>
  <c r="R5334" i="11"/>
  <c r="S5334" i="11"/>
  <c r="T5334" i="11"/>
  <c r="P5335" i="11"/>
  <c r="Q5335" i="11"/>
  <c r="R5335" i="11"/>
  <c r="S5335" i="11"/>
  <c r="T5335" i="11"/>
  <c r="P5336" i="11"/>
  <c r="Q5336" i="11"/>
  <c r="R5336" i="11"/>
  <c r="S5336" i="11"/>
  <c r="T5336" i="11"/>
  <c r="P5337" i="11"/>
  <c r="Q5337" i="11"/>
  <c r="R5337" i="11"/>
  <c r="S5337" i="11"/>
  <c r="T5337" i="11"/>
  <c r="P5338" i="11"/>
  <c r="Q5338" i="11"/>
  <c r="R5338" i="11"/>
  <c r="S5338" i="11"/>
  <c r="T5338" i="11"/>
  <c r="P5339" i="11"/>
  <c r="Q5339" i="11"/>
  <c r="R5339" i="11"/>
  <c r="S5339" i="11"/>
  <c r="T5339" i="11"/>
  <c r="P5340" i="11"/>
  <c r="Q5340" i="11"/>
  <c r="R5340" i="11"/>
  <c r="S5340" i="11"/>
  <c r="T5340" i="11"/>
  <c r="P5341" i="11"/>
  <c r="Q5341" i="11"/>
  <c r="R5341" i="11"/>
  <c r="S5341" i="11"/>
  <c r="T5341" i="11"/>
  <c r="P5342" i="11"/>
  <c r="Q5342" i="11"/>
  <c r="R5342" i="11"/>
  <c r="S5342" i="11"/>
  <c r="T5342" i="11"/>
  <c r="P5343" i="11"/>
  <c r="Q5343" i="11"/>
  <c r="R5343" i="11"/>
  <c r="S5343" i="11"/>
  <c r="T5343" i="11"/>
  <c r="P5344" i="11"/>
  <c r="Q5344" i="11"/>
  <c r="R5344" i="11"/>
  <c r="S5344" i="11"/>
  <c r="T5344" i="11"/>
  <c r="P5345" i="11"/>
  <c r="Q5345" i="11"/>
  <c r="R5345" i="11"/>
  <c r="S5345" i="11"/>
  <c r="T5345" i="11"/>
  <c r="P5346" i="11"/>
  <c r="Q5346" i="11"/>
  <c r="R5346" i="11"/>
  <c r="S5346" i="11"/>
  <c r="T5346" i="11"/>
  <c r="P5347" i="11"/>
  <c r="Q5347" i="11"/>
  <c r="R5347" i="11"/>
  <c r="S5347" i="11"/>
  <c r="T5347" i="11"/>
  <c r="P5348" i="11"/>
  <c r="Q5348" i="11"/>
  <c r="R5348" i="11"/>
  <c r="S5348" i="11"/>
  <c r="T5348" i="11"/>
  <c r="P5349" i="11"/>
  <c r="Q5349" i="11"/>
  <c r="R5349" i="11"/>
  <c r="S5349" i="11"/>
  <c r="T5349" i="11"/>
  <c r="P5350" i="11"/>
  <c r="Q5350" i="11"/>
  <c r="R5350" i="11"/>
  <c r="S5350" i="11"/>
  <c r="T5350" i="11"/>
  <c r="P5351" i="11"/>
  <c r="Q5351" i="11"/>
  <c r="R5351" i="11"/>
  <c r="S5351" i="11"/>
  <c r="T5351" i="11"/>
  <c r="P5352" i="11"/>
  <c r="Q5352" i="11"/>
  <c r="R5352" i="11"/>
  <c r="S5352" i="11"/>
  <c r="T5352" i="11"/>
  <c r="P5353" i="11"/>
  <c r="Q5353" i="11"/>
  <c r="R5353" i="11"/>
  <c r="S5353" i="11"/>
  <c r="T5353" i="11"/>
  <c r="P5354" i="11"/>
  <c r="Q5354" i="11"/>
  <c r="R5354" i="11"/>
  <c r="S5354" i="11"/>
  <c r="T5354" i="11"/>
  <c r="P5355" i="11"/>
  <c r="Q5355" i="11"/>
  <c r="R5355" i="11"/>
  <c r="S5355" i="11"/>
  <c r="T5355" i="11"/>
  <c r="P5356" i="11"/>
  <c r="Q5356" i="11"/>
  <c r="R5356" i="11"/>
  <c r="S5356" i="11"/>
  <c r="T5356" i="11"/>
  <c r="P5357" i="11"/>
  <c r="Q5357" i="11"/>
  <c r="R5357" i="11"/>
  <c r="S5357" i="11"/>
  <c r="T5357" i="11"/>
  <c r="P5358" i="11"/>
  <c r="Q5358" i="11"/>
  <c r="R5358" i="11"/>
  <c r="S5358" i="11"/>
  <c r="T5358" i="11"/>
  <c r="P5359" i="11"/>
  <c r="Q5359" i="11"/>
  <c r="R5359" i="11"/>
  <c r="S5359" i="11"/>
  <c r="T5359" i="11"/>
  <c r="P5360" i="11"/>
  <c r="Q5360" i="11"/>
  <c r="R5360" i="11"/>
  <c r="S5360" i="11"/>
  <c r="T5360" i="11"/>
  <c r="P5361" i="11"/>
  <c r="Q5361" i="11"/>
  <c r="R5361" i="11"/>
  <c r="S5361" i="11"/>
  <c r="T5361" i="11"/>
  <c r="P5362" i="11"/>
  <c r="Q5362" i="11"/>
  <c r="R5362" i="11"/>
  <c r="S5362" i="11"/>
  <c r="T5362" i="11"/>
  <c r="P5363" i="11"/>
  <c r="Q5363" i="11"/>
  <c r="R5363" i="11"/>
  <c r="S5363" i="11"/>
  <c r="T5363" i="11"/>
  <c r="P5364" i="11"/>
  <c r="Q5364" i="11"/>
  <c r="R5364" i="11"/>
  <c r="S5364" i="11"/>
  <c r="T5364" i="11"/>
  <c r="P5365" i="11"/>
  <c r="Q5365" i="11"/>
  <c r="R5365" i="11"/>
  <c r="S5365" i="11"/>
  <c r="T5365" i="11"/>
  <c r="P5366" i="11"/>
  <c r="Q5366" i="11"/>
  <c r="R5366" i="11"/>
  <c r="S5366" i="11"/>
  <c r="T5366" i="11"/>
  <c r="P5367" i="11"/>
  <c r="Q5367" i="11"/>
  <c r="R5367" i="11"/>
  <c r="S5367" i="11"/>
  <c r="T5367" i="11"/>
  <c r="P5368" i="11"/>
  <c r="Q5368" i="11"/>
  <c r="R5368" i="11"/>
  <c r="S5368" i="11"/>
  <c r="T5368" i="11"/>
  <c r="P5369" i="11"/>
  <c r="Q5369" i="11"/>
  <c r="R5369" i="11"/>
  <c r="S5369" i="11"/>
  <c r="T5369" i="11"/>
  <c r="P5370" i="11"/>
  <c r="Q5370" i="11"/>
  <c r="R5370" i="11"/>
  <c r="S5370" i="11"/>
  <c r="T5370" i="11"/>
  <c r="P5371" i="11"/>
  <c r="Q5371" i="11"/>
  <c r="R5371" i="11"/>
  <c r="S5371" i="11"/>
  <c r="T5371" i="11"/>
  <c r="P5372" i="11"/>
  <c r="Q5372" i="11"/>
  <c r="R5372" i="11"/>
  <c r="S5372" i="11"/>
  <c r="T5372" i="11"/>
  <c r="P5373" i="11"/>
  <c r="Q5373" i="11"/>
  <c r="R5373" i="11"/>
  <c r="S5373" i="11"/>
  <c r="T5373" i="11"/>
  <c r="P5374" i="11"/>
  <c r="Q5374" i="11"/>
  <c r="R5374" i="11"/>
  <c r="S5374" i="11"/>
  <c r="T5374" i="11"/>
  <c r="P5375" i="11"/>
  <c r="Q5375" i="11"/>
  <c r="R5375" i="11"/>
  <c r="S5375" i="11"/>
  <c r="T5375" i="11"/>
  <c r="P5376" i="11"/>
  <c r="Q5376" i="11"/>
  <c r="R5376" i="11"/>
  <c r="S5376" i="11"/>
  <c r="T5376" i="11"/>
  <c r="P5377" i="11"/>
  <c r="Q5377" i="11"/>
  <c r="R5377" i="11"/>
  <c r="S5377" i="11"/>
  <c r="T5377" i="11"/>
  <c r="P5378" i="11"/>
  <c r="Q5378" i="11"/>
  <c r="R5378" i="11"/>
  <c r="S5378" i="11"/>
  <c r="T5378" i="11"/>
  <c r="P5379" i="11"/>
  <c r="Q5379" i="11"/>
  <c r="R5379" i="11"/>
  <c r="S5379" i="11"/>
  <c r="T5379" i="11"/>
  <c r="P5380" i="11"/>
  <c r="Q5380" i="11"/>
  <c r="R5380" i="11"/>
  <c r="S5380" i="11"/>
  <c r="T5380" i="11"/>
  <c r="P5381" i="11"/>
  <c r="Q5381" i="11"/>
  <c r="R5381" i="11"/>
  <c r="S5381" i="11"/>
  <c r="T5381" i="11"/>
  <c r="P5382" i="11"/>
  <c r="Q5382" i="11"/>
  <c r="R5382" i="11"/>
  <c r="S5382" i="11"/>
  <c r="T5382" i="11"/>
  <c r="P5383" i="11"/>
  <c r="Q5383" i="11"/>
  <c r="R5383" i="11"/>
  <c r="S5383" i="11"/>
  <c r="T5383" i="11"/>
  <c r="P5384" i="11"/>
  <c r="Q5384" i="11"/>
  <c r="R5384" i="11"/>
  <c r="S5384" i="11"/>
  <c r="T5384" i="11"/>
  <c r="P5385" i="11"/>
  <c r="Q5385" i="11"/>
  <c r="R5385" i="11"/>
  <c r="S5385" i="11"/>
  <c r="T5385" i="11"/>
  <c r="P5386" i="11"/>
  <c r="Q5386" i="11"/>
  <c r="R5386" i="11"/>
  <c r="S5386" i="11"/>
  <c r="T5386" i="11"/>
  <c r="P5387" i="11"/>
  <c r="Q5387" i="11"/>
  <c r="R5387" i="11"/>
  <c r="S5387" i="11"/>
  <c r="T5387" i="11"/>
  <c r="P5388" i="11"/>
  <c r="Q5388" i="11"/>
  <c r="R5388" i="11"/>
  <c r="S5388" i="11"/>
  <c r="T5388" i="11"/>
  <c r="P5389" i="11"/>
  <c r="Q5389" i="11"/>
  <c r="R5389" i="11"/>
  <c r="S5389" i="11"/>
  <c r="T5389" i="11"/>
  <c r="P5390" i="11"/>
  <c r="Q5390" i="11"/>
  <c r="R5390" i="11"/>
  <c r="S5390" i="11"/>
  <c r="T5390" i="11"/>
  <c r="P5391" i="11"/>
  <c r="Q5391" i="11"/>
  <c r="R5391" i="11"/>
  <c r="S5391" i="11"/>
  <c r="T5391" i="11"/>
  <c r="P5392" i="11"/>
  <c r="Q5392" i="11"/>
  <c r="R5392" i="11"/>
  <c r="S5392" i="11"/>
  <c r="T5392" i="11"/>
  <c r="P5393" i="11"/>
  <c r="Q5393" i="11"/>
  <c r="R5393" i="11"/>
  <c r="S5393" i="11"/>
  <c r="T5393" i="11"/>
  <c r="P5394" i="11"/>
  <c r="Q5394" i="11"/>
  <c r="R5394" i="11"/>
  <c r="S5394" i="11"/>
  <c r="T5394" i="11"/>
  <c r="P5395" i="11"/>
  <c r="Q5395" i="11"/>
  <c r="R5395" i="11"/>
  <c r="S5395" i="11"/>
  <c r="T5395" i="11"/>
  <c r="P5396" i="11"/>
  <c r="Q5396" i="11"/>
  <c r="R5396" i="11"/>
  <c r="S5396" i="11"/>
  <c r="T5396" i="11"/>
  <c r="P5397" i="11"/>
  <c r="Q5397" i="11"/>
  <c r="R5397" i="11"/>
  <c r="S5397" i="11"/>
  <c r="T5397" i="11"/>
  <c r="P5398" i="11"/>
  <c r="Q5398" i="11"/>
  <c r="R5398" i="11"/>
  <c r="S5398" i="11"/>
  <c r="T5398" i="11"/>
  <c r="P5399" i="11"/>
  <c r="Q5399" i="11"/>
  <c r="R5399" i="11"/>
  <c r="S5399" i="11"/>
  <c r="T5399" i="11"/>
  <c r="P5400" i="11"/>
  <c r="Q5400" i="11"/>
  <c r="R5400" i="11"/>
  <c r="S5400" i="11"/>
  <c r="T5400" i="11"/>
  <c r="P5401" i="11"/>
  <c r="Q5401" i="11"/>
  <c r="R5401" i="11"/>
  <c r="S5401" i="11"/>
  <c r="T5401" i="11"/>
  <c r="P5402" i="11"/>
  <c r="Q5402" i="11"/>
  <c r="R5402" i="11"/>
  <c r="S5402" i="11"/>
  <c r="T5402" i="11"/>
  <c r="P5403" i="11"/>
  <c r="Q5403" i="11"/>
  <c r="R5403" i="11"/>
  <c r="S5403" i="11"/>
  <c r="T5403" i="11"/>
  <c r="P5404" i="11"/>
  <c r="Q5404" i="11"/>
  <c r="R5404" i="11"/>
  <c r="S5404" i="11"/>
  <c r="T5404" i="11"/>
  <c r="P5405" i="11"/>
  <c r="Q5405" i="11"/>
  <c r="R5405" i="11"/>
  <c r="S5405" i="11"/>
  <c r="T5405" i="11"/>
  <c r="P5406" i="11"/>
  <c r="Q5406" i="11"/>
  <c r="R5406" i="11"/>
  <c r="S5406" i="11"/>
  <c r="T5406" i="11"/>
  <c r="P5407" i="11"/>
  <c r="Q5407" i="11"/>
  <c r="R5407" i="11"/>
  <c r="S5407" i="11"/>
  <c r="T5407" i="11"/>
  <c r="P5408" i="11"/>
  <c r="Q5408" i="11"/>
  <c r="R5408" i="11"/>
  <c r="S5408" i="11"/>
  <c r="T5408" i="11"/>
  <c r="P5409" i="11"/>
  <c r="Q5409" i="11"/>
  <c r="R5409" i="11"/>
  <c r="S5409" i="11"/>
  <c r="T5409" i="11"/>
  <c r="P5410" i="11"/>
  <c r="Q5410" i="11"/>
  <c r="R5410" i="11"/>
  <c r="S5410" i="11"/>
  <c r="T5410" i="11"/>
  <c r="P5411" i="11"/>
  <c r="Q5411" i="11"/>
  <c r="R5411" i="11"/>
  <c r="S5411" i="11"/>
  <c r="T5411" i="11"/>
  <c r="P5412" i="11"/>
  <c r="Q5412" i="11"/>
  <c r="R5412" i="11"/>
  <c r="S5412" i="11"/>
  <c r="T5412" i="11"/>
  <c r="P5413" i="11"/>
  <c r="Q5413" i="11"/>
  <c r="R5413" i="11"/>
  <c r="S5413" i="11"/>
  <c r="T5413" i="11"/>
  <c r="P5414" i="11"/>
  <c r="Q5414" i="11"/>
  <c r="R5414" i="11"/>
  <c r="S5414" i="11"/>
  <c r="T5414" i="11"/>
  <c r="P5415" i="11"/>
  <c r="Q5415" i="11"/>
  <c r="R5415" i="11"/>
  <c r="S5415" i="11"/>
  <c r="T5415" i="11"/>
  <c r="P5416" i="11"/>
  <c r="Q5416" i="11"/>
  <c r="R5416" i="11"/>
  <c r="S5416" i="11"/>
  <c r="T5416" i="11"/>
  <c r="P5417" i="11"/>
  <c r="Q5417" i="11"/>
  <c r="R5417" i="11"/>
  <c r="S5417" i="11"/>
  <c r="T5417" i="11"/>
  <c r="P5418" i="11"/>
  <c r="Q5418" i="11"/>
  <c r="R5418" i="11"/>
  <c r="S5418" i="11"/>
  <c r="T5418" i="11"/>
  <c r="P5419" i="11"/>
  <c r="Q5419" i="11"/>
  <c r="R5419" i="11"/>
  <c r="S5419" i="11"/>
  <c r="T5419" i="11"/>
  <c r="P5420" i="11"/>
  <c r="Q5420" i="11"/>
  <c r="R5420" i="11"/>
  <c r="S5420" i="11"/>
  <c r="T5420" i="11"/>
  <c r="P5421" i="11"/>
  <c r="Q5421" i="11"/>
  <c r="R5421" i="11"/>
  <c r="S5421" i="11"/>
  <c r="T5421" i="11"/>
  <c r="P5422" i="11"/>
  <c r="Q5422" i="11"/>
  <c r="R5422" i="11"/>
  <c r="S5422" i="11"/>
  <c r="T5422" i="11"/>
  <c r="P5423" i="11"/>
  <c r="Q5423" i="11"/>
  <c r="R5423" i="11"/>
  <c r="S5423" i="11"/>
  <c r="T5423" i="11"/>
  <c r="P5424" i="11"/>
  <c r="Q5424" i="11"/>
  <c r="R5424" i="11"/>
  <c r="S5424" i="11"/>
  <c r="T5424" i="11"/>
  <c r="P5425" i="11"/>
  <c r="Q5425" i="11"/>
  <c r="R5425" i="11"/>
  <c r="S5425" i="11"/>
  <c r="T5425" i="11"/>
  <c r="P5426" i="11"/>
  <c r="Q5426" i="11"/>
  <c r="R5426" i="11"/>
  <c r="S5426" i="11"/>
  <c r="T5426" i="11"/>
  <c r="P5427" i="11"/>
  <c r="Q5427" i="11"/>
  <c r="R5427" i="11"/>
  <c r="S5427" i="11"/>
  <c r="T5427" i="11"/>
  <c r="P5428" i="11"/>
  <c r="Q5428" i="11"/>
  <c r="R5428" i="11"/>
  <c r="S5428" i="11"/>
  <c r="T5428" i="11"/>
  <c r="P5429" i="11"/>
  <c r="Q5429" i="11"/>
  <c r="R5429" i="11"/>
  <c r="S5429" i="11"/>
  <c r="T5429" i="11"/>
  <c r="P5430" i="11"/>
  <c r="Q5430" i="11"/>
  <c r="R5430" i="11"/>
  <c r="S5430" i="11"/>
  <c r="T5430" i="11"/>
  <c r="P5431" i="11"/>
  <c r="Q5431" i="11"/>
  <c r="R5431" i="11"/>
  <c r="S5431" i="11"/>
  <c r="T5431" i="11"/>
  <c r="P5432" i="11"/>
  <c r="Q5432" i="11"/>
  <c r="R5432" i="11"/>
  <c r="S5432" i="11"/>
  <c r="T5432" i="11"/>
  <c r="P5433" i="11"/>
  <c r="Q5433" i="11"/>
  <c r="R5433" i="11"/>
  <c r="S5433" i="11"/>
  <c r="T5433" i="11"/>
  <c r="P5434" i="11"/>
  <c r="Q5434" i="11"/>
  <c r="R5434" i="11"/>
  <c r="S5434" i="11"/>
  <c r="T5434" i="11"/>
  <c r="P5435" i="11"/>
  <c r="Q5435" i="11"/>
  <c r="R5435" i="11"/>
  <c r="S5435" i="11"/>
  <c r="T5435" i="11"/>
  <c r="P5436" i="11"/>
  <c r="Q5436" i="11"/>
  <c r="R5436" i="11"/>
  <c r="S5436" i="11"/>
  <c r="T5436" i="11"/>
  <c r="P5437" i="11"/>
  <c r="Q5437" i="11"/>
  <c r="R5437" i="11"/>
  <c r="S5437" i="11"/>
  <c r="T5437" i="11"/>
  <c r="P5438" i="11"/>
  <c r="Q5438" i="11"/>
  <c r="R5438" i="11"/>
  <c r="S5438" i="11"/>
  <c r="T5438" i="11"/>
  <c r="P5439" i="11"/>
  <c r="Q5439" i="11"/>
  <c r="R5439" i="11"/>
  <c r="S5439" i="11"/>
  <c r="T5439" i="11"/>
  <c r="P5440" i="11"/>
  <c r="Q5440" i="11"/>
  <c r="R5440" i="11"/>
  <c r="S5440" i="11"/>
  <c r="T5440" i="11"/>
  <c r="P5441" i="11"/>
  <c r="Q5441" i="11"/>
  <c r="R5441" i="11"/>
  <c r="S5441" i="11"/>
  <c r="T5441" i="11"/>
  <c r="P5442" i="11"/>
  <c r="Q5442" i="11"/>
  <c r="R5442" i="11"/>
  <c r="S5442" i="11"/>
  <c r="T5442" i="11"/>
  <c r="P5443" i="11"/>
  <c r="Q5443" i="11"/>
  <c r="R5443" i="11"/>
  <c r="S5443" i="11"/>
  <c r="T5443" i="11"/>
  <c r="P5444" i="11"/>
  <c r="Q5444" i="11"/>
  <c r="R5444" i="11"/>
  <c r="S5444" i="11"/>
  <c r="T5444" i="11"/>
  <c r="P5445" i="11"/>
  <c r="Q5445" i="11"/>
  <c r="R5445" i="11"/>
  <c r="S5445" i="11"/>
  <c r="T5445" i="11"/>
  <c r="P5446" i="11"/>
  <c r="Q5446" i="11"/>
  <c r="R5446" i="11"/>
  <c r="S5446" i="11"/>
  <c r="T5446" i="11"/>
  <c r="P5447" i="11"/>
  <c r="Q5447" i="11"/>
  <c r="R5447" i="11"/>
  <c r="S5447" i="11"/>
  <c r="T5447" i="11"/>
  <c r="P5448" i="11"/>
  <c r="Q5448" i="11"/>
  <c r="R5448" i="11"/>
  <c r="S5448" i="11"/>
  <c r="T5448" i="11"/>
  <c r="P5449" i="11"/>
  <c r="Q5449" i="11"/>
  <c r="R5449" i="11"/>
  <c r="S5449" i="11"/>
  <c r="T5449" i="11"/>
  <c r="P5450" i="11"/>
  <c r="Q5450" i="11"/>
  <c r="R5450" i="11"/>
  <c r="S5450" i="11"/>
  <c r="T5450" i="11"/>
  <c r="P5451" i="11"/>
  <c r="Q5451" i="11"/>
  <c r="R5451" i="11"/>
  <c r="S5451" i="11"/>
  <c r="T5451" i="11"/>
  <c r="P5452" i="11"/>
  <c r="Q5452" i="11"/>
  <c r="R5452" i="11"/>
  <c r="S5452" i="11"/>
  <c r="T5452" i="11"/>
  <c r="P5453" i="11"/>
  <c r="Q5453" i="11"/>
  <c r="R5453" i="11"/>
  <c r="S5453" i="11"/>
  <c r="T5453" i="11"/>
  <c r="P5454" i="11"/>
  <c r="Q5454" i="11"/>
  <c r="R5454" i="11"/>
  <c r="S5454" i="11"/>
  <c r="T5454" i="11"/>
  <c r="P5455" i="11"/>
  <c r="Q5455" i="11"/>
  <c r="R5455" i="11"/>
  <c r="S5455" i="11"/>
  <c r="T5455" i="11"/>
  <c r="P5456" i="11"/>
  <c r="Q5456" i="11"/>
  <c r="R5456" i="11"/>
  <c r="S5456" i="11"/>
  <c r="T5456" i="11"/>
  <c r="P5457" i="11"/>
  <c r="Q5457" i="11"/>
  <c r="R5457" i="11"/>
  <c r="S5457" i="11"/>
  <c r="T5457" i="11"/>
  <c r="P5458" i="11"/>
  <c r="Q5458" i="11"/>
  <c r="R5458" i="11"/>
  <c r="S5458" i="11"/>
  <c r="T5458" i="11"/>
  <c r="P5459" i="11"/>
  <c r="Q5459" i="11"/>
  <c r="R5459" i="11"/>
  <c r="S5459" i="11"/>
  <c r="T5459" i="11"/>
  <c r="P5460" i="11"/>
  <c r="Q5460" i="11"/>
  <c r="R5460" i="11"/>
  <c r="S5460" i="11"/>
  <c r="T5460" i="11"/>
  <c r="P5461" i="11"/>
  <c r="Q5461" i="11"/>
  <c r="R5461" i="11"/>
  <c r="S5461" i="11"/>
  <c r="T5461" i="11"/>
  <c r="P5462" i="11"/>
  <c r="Q5462" i="11"/>
  <c r="R5462" i="11"/>
  <c r="S5462" i="11"/>
  <c r="T5462" i="11"/>
  <c r="P5463" i="11"/>
  <c r="Q5463" i="11"/>
  <c r="R5463" i="11"/>
  <c r="S5463" i="11"/>
  <c r="T5463" i="11"/>
  <c r="P5464" i="11"/>
  <c r="Q5464" i="11"/>
  <c r="R5464" i="11"/>
  <c r="S5464" i="11"/>
  <c r="T5464" i="11"/>
  <c r="P5465" i="11"/>
  <c r="Q5465" i="11"/>
  <c r="R5465" i="11"/>
  <c r="S5465" i="11"/>
  <c r="T5465" i="11"/>
  <c r="P5466" i="11"/>
  <c r="Q5466" i="11"/>
  <c r="R5466" i="11"/>
  <c r="S5466" i="11"/>
  <c r="T5466" i="11"/>
  <c r="P5467" i="11"/>
  <c r="Q5467" i="11"/>
  <c r="R5467" i="11"/>
  <c r="S5467" i="11"/>
  <c r="T5467" i="11"/>
  <c r="P5468" i="11"/>
  <c r="Q5468" i="11"/>
  <c r="R5468" i="11"/>
  <c r="S5468" i="11"/>
  <c r="T5468" i="11"/>
  <c r="P5469" i="11"/>
  <c r="Q5469" i="11"/>
  <c r="R5469" i="11"/>
  <c r="S5469" i="11"/>
  <c r="T5469" i="11"/>
  <c r="P5470" i="11"/>
  <c r="Q5470" i="11"/>
  <c r="R5470" i="11"/>
  <c r="S5470" i="11"/>
  <c r="T5470" i="11"/>
  <c r="P5471" i="11"/>
  <c r="Q5471" i="11"/>
  <c r="R5471" i="11"/>
  <c r="S5471" i="11"/>
  <c r="T5471" i="11"/>
  <c r="P5472" i="11"/>
  <c r="Q5472" i="11"/>
  <c r="R5472" i="11"/>
  <c r="S5472" i="11"/>
  <c r="T5472" i="11"/>
  <c r="P5473" i="11"/>
  <c r="Q5473" i="11"/>
  <c r="R5473" i="11"/>
  <c r="S5473" i="11"/>
  <c r="T5473" i="11"/>
  <c r="P5474" i="11"/>
  <c r="Q5474" i="11"/>
  <c r="R5474" i="11"/>
  <c r="S5474" i="11"/>
  <c r="T5474" i="11"/>
  <c r="P5475" i="11"/>
  <c r="Q5475" i="11"/>
  <c r="R5475" i="11"/>
  <c r="S5475" i="11"/>
  <c r="T5475" i="11"/>
  <c r="P5476" i="11"/>
  <c r="Q5476" i="11"/>
  <c r="R5476" i="11"/>
  <c r="S5476" i="11"/>
  <c r="T5476" i="11"/>
  <c r="P5477" i="11"/>
  <c r="Q5477" i="11"/>
  <c r="R5477" i="11"/>
  <c r="S5477" i="11"/>
  <c r="T5477" i="11"/>
  <c r="P5478" i="11"/>
  <c r="Q5478" i="11"/>
  <c r="R5478" i="11"/>
  <c r="S5478" i="11"/>
  <c r="T5478" i="11"/>
  <c r="P5479" i="11"/>
  <c r="Q5479" i="11"/>
  <c r="R5479" i="11"/>
  <c r="S5479" i="11"/>
  <c r="T5479" i="11"/>
  <c r="P5480" i="11"/>
  <c r="Q5480" i="11"/>
  <c r="R5480" i="11"/>
  <c r="S5480" i="11"/>
  <c r="T5480" i="11"/>
  <c r="P5481" i="11"/>
  <c r="Q5481" i="11"/>
  <c r="R5481" i="11"/>
  <c r="S5481" i="11"/>
  <c r="T5481" i="11"/>
  <c r="P5482" i="11"/>
  <c r="Q5482" i="11"/>
  <c r="R5482" i="11"/>
  <c r="S5482" i="11"/>
  <c r="T5482" i="11"/>
  <c r="P5483" i="11"/>
  <c r="Q5483" i="11"/>
  <c r="R5483" i="11"/>
  <c r="S5483" i="11"/>
  <c r="T5483" i="11"/>
  <c r="P5484" i="11"/>
  <c r="Q5484" i="11"/>
  <c r="R5484" i="11"/>
  <c r="S5484" i="11"/>
  <c r="T5484" i="11"/>
  <c r="P5485" i="11"/>
  <c r="Q5485" i="11"/>
  <c r="R5485" i="11"/>
  <c r="S5485" i="11"/>
  <c r="T5485" i="11"/>
  <c r="P5486" i="11"/>
  <c r="Q5486" i="11"/>
  <c r="R5486" i="11"/>
  <c r="S5486" i="11"/>
  <c r="T5486" i="11"/>
  <c r="P5487" i="11"/>
  <c r="Q5487" i="11"/>
  <c r="R5487" i="11"/>
  <c r="S5487" i="11"/>
  <c r="T5487" i="11"/>
  <c r="P5488" i="11"/>
  <c r="Q5488" i="11"/>
  <c r="R5488" i="11"/>
  <c r="S5488" i="11"/>
  <c r="T5488" i="11"/>
  <c r="P5489" i="11"/>
  <c r="Q5489" i="11"/>
  <c r="R5489" i="11"/>
  <c r="S5489" i="11"/>
  <c r="T5489" i="11"/>
  <c r="P5490" i="11"/>
  <c r="Q5490" i="11"/>
  <c r="R5490" i="11"/>
  <c r="S5490" i="11"/>
  <c r="T5490" i="11"/>
  <c r="P5491" i="11"/>
  <c r="Q5491" i="11"/>
  <c r="R5491" i="11"/>
  <c r="S5491" i="11"/>
  <c r="T5491" i="11"/>
  <c r="P5492" i="11"/>
  <c r="Q5492" i="11"/>
  <c r="R5492" i="11"/>
  <c r="S5492" i="11"/>
  <c r="T5492" i="11"/>
  <c r="P5493" i="11"/>
  <c r="Q5493" i="11"/>
  <c r="R5493" i="11"/>
  <c r="S5493" i="11"/>
  <c r="T5493" i="11"/>
  <c r="P5494" i="11"/>
  <c r="Q5494" i="11"/>
  <c r="R5494" i="11"/>
  <c r="S5494" i="11"/>
  <c r="T5494" i="11"/>
  <c r="P5495" i="11"/>
  <c r="Q5495" i="11"/>
  <c r="R5495" i="11"/>
  <c r="S5495" i="11"/>
  <c r="T5495" i="11"/>
  <c r="P5496" i="11"/>
  <c r="Q5496" i="11"/>
  <c r="R5496" i="11"/>
  <c r="S5496" i="11"/>
  <c r="T5496" i="11"/>
  <c r="P5497" i="11"/>
  <c r="Q5497" i="11"/>
  <c r="R5497" i="11"/>
  <c r="S5497" i="11"/>
  <c r="T5497" i="11"/>
  <c r="P5498" i="11"/>
  <c r="Q5498" i="11"/>
  <c r="R5498" i="11"/>
  <c r="S5498" i="11"/>
  <c r="T5498" i="11"/>
  <c r="P5499" i="11"/>
  <c r="Q5499" i="11"/>
  <c r="R5499" i="11"/>
  <c r="S5499" i="11"/>
  <c r="T5499" i="11"/>
  <c r="P5500" i="11"/>
  <c r="Q5500" i="11"/>
  <c r="R5500" i="11"/>
  <c r="S5500" i="11"/>
  <c r="T5500" i="11"/>
  <c r="P5501" i="11"/>
  <c r="Q5501" i="11"/>
  <c r="R5501" i="11"/>
  <c r="S5501" i="11"/>
  <c r="T5501" i="11"/>
  <c r="P5502" i="11"/>
  <c r="Q5502" i="11"/>
  <c r="R5502" i="11"/>
  <c r="S5502" i="11"/>
  <c r="T5502" i="11"/>
  <c r="P5503" i="11"/>
  <c r="Q5503" i="11"/>
  <c r="R5503" i="11"/>
  <c r="S5503" i="11"/>
  <c r="T5503" i="11"/>
  <c r="P5504" i="11"/>
  <c r="Q5504" i="11"/>
  <c r="R5504" i="11"/>
  <c r="S5504" i="11"/>
  <c r="T5504" i="11"/>
  <c r="P5505" i="11"/>
  <c r="Q5505" i="11"/>
  <c r="R5505" i="11"/>
  <c r="S5505" i="11"/>
  <c r="T5505" i="11"/>
  <c r="P5506" i="11"/>
  <c r="Q5506" i="11"/>
  <c r="R5506" i="11"/>
  <c r="S5506" i="11"/>
  <c r="T5506" i="11"/>
  <c r="P5507" i="11"/>
  <c r="Q5507" i="11"/>
  <c r="R5507" i="11"/>
  <c r="S5507" i="11"/>
  <c r="T5507" i="11"/>
  <c r="P5508" i="11"/>
  <c r="Q5508" i="11"/>
  <c r="R5508" i="11"/>
  <c r="S5508" i="11"/>
  <c r="T5508" i="11"/>
  <c r="P5509" i="11"/>
  <c r="Q5509" i="11"/>
  <c r="R5509" i="11"/>
  <c r="S5509" i="11"/>
  <c r="T5509" i="11"/>
  <c r="P5510" i="11"/>
  <c r="Q5510" i="11"/>
  <c r="R5510" i="11"/>
  <c r="S5510" i="11"/>
  <c r="T5510" i="11"/>
  <c r="P5511" i="11"/>
  <c r="Q5511" i="11"/>
  <c r="R5511" i="11"/>
  <c r="S5511" i="11"/>
  <c r="T5511" i="11"/>
  <c r="P5512" i="11"/>
  <c r="Q5512" i="11"/>
  <c r="R5512" i="11"/>
  <c r="S5512" i="11"/>
  <c r="T5512" i="11"/>
  <c r="P5513" i="11"/>
  <c r="Q5513" i="11"/>
  <c r="R5513" i="11"/>
  <c r="S5513" i="11"/>
  <c r="T5513" i="11"/>
  <c r="P5514" i="11"/>
  <c r="Q5514" i="11"/>
  <c r="R5514" i="11"/>
  <c r="S5514" i="11"/>
  <c r="T5514" i="11"/>
  <c r="P5515" i="11"/>
  <c r="Q5515" i="11"/>
  <c r="R5515" i="11"/>
  <c r="S5515" i="11"/>
  <c r="T5515" i="11"/>
  <c r="P5516" i="11"/>
  <c r="Q5516" i="11"/>
  <c r="R5516" i="11"/>
  <c r="S5516" i="11"/>
  <c r="T5516" i="11"/>
  <c r="P5517" i="11"/>
  <c r="Q5517" i="11"/>
  <c r="R5517" i="11"/>
  <c r="S5517" i="11"/>
  <c r="T5517" i="11"/>
  <c r="P5518" i="11"/>
  <c r="Q5518" i="11"/>
  <c r="R5518" i="11"/>
  <c r="S5518" i="11"/>
  <c r="T5518" i="11"/>
  <c r="P5519" i="11"/>
  <c r="Q5519" i="11"/>
  <c r="R5519" i="11"/>
  <c r="S5519" i="11"/>
  <c r="T5519" i="11"/>
  <c r="P5520" i="11"/>
  <c r="Q5520" i="11"/>
  <c r="R5520" i="11"/>
  <c r="S5520" i="11"/>
  <c r="T5520" i="11"/>
  <c r="P5521" i="11"/>
  <c r="Q5521" i="11"/>
  <c r="R5521" i="11"/>
  <c r="S5521" i="11"/>
  <c r="T5521" i="11"/>
  <c r="P5522" i="11"/>
  <c r="Q5522" i="11"/>
  <c r="R5522" i="11"/>
  <c r="S5522" i="11"/>
  <c r="T5522" i="11"/>
  <c r="P5523" i="11"/>
  <c r="Q5523" i="11"/>
  <c r="R5523" i="11"/>
  <c r="S5523" i="11"/>
  <c r="T5523" i="11"/>
  <c r="P5524" i="11"/>
  <c r="Q5524" i="11"/>
  <c r="R5524" i="11"/>
  <c r="S5524" i="11"/>
  <c r="T5524" i="11"/>
  <c r="P5525" i="11"/>
  <c r="Q5525" i="11"/>
  <c r="R5525" i="11"/>
  <c r="S5525" i="11"/>
  <c r="T5525" i="11"/>
  <c r="P5526" i="11"/>
  <c r="Q5526" i="11"/>
  <c r="R5526" i="11"/>
  <c r="S5526" i="11"/>
  <c r="T5526" i="11"/>
  <c r="P5527" i="11"/>
  <c r="Q5527" i="11"/>
  <c r="R5527" i="11"/>
  <c r="S5527" i="11"/>
  <c r="T5527" i="11"/>
  <c r="P5528" i="11"/>
  <c r="Q5528" i="11"/>
  <c r="R5528" i="11"/>
  <c r="S5528" i="11"/>
  <c r="T5528" i="11"/>
  <c r="P5529" i="11"/>
  <c r="Q5529" i="11"/>
  <c r="R5529" i="11"/>
  <c r="S5529" i="11"/>
  <c r="T5529" i="11"/>
  <c r="P5530" i="11"/>
  <c r="Q5530" i="11"/>
  <c r="R5530" i="11"/>
  <c r="S5530" i="11"/>
  <c r="T5530" i="11"/>
  <c r="P5531" i="11"/>
  <c r="Q5531" i="11"/>
  <c r="R5531" i="11"/>
  <c r="S5531" i="11"/>
  <c r="T5531" i="11"/>
  <c r="P5532" i="11"/>
  <c r="Q5532" i="11"/>
  <c r="R5532" i="11"/>
  <c r="S5532" i="11"/>
  <c r="T5532" i="11"/>
  <c r="P5533" i="11"/>
  <c r="Q5533" i="11"/>
  <c r="R5533" i="11"/>
  <c r="S5533" i="11"/>
  <c r="T5533" i="11"/>
  <c r="P5534" i="11"/>
  <c r="Q5534" i="11"/>
  <c r="R5534" i="11"/>
  <c r="S5534" i="11"/>
  <c r="T5534" i="11"/>
  <c r="P5535" i="11"/>
  <c r="Q5535" i="11"/>
  <c r="R5535" i="11"/>
  <c r="S5535" i="11"/>
  <c r="T5535" i="11"/>
  <c r="P5536" i="11"/>
  <c r="Q5536" i="11"/>
  <c r="R5536" i="11"/>
  <c r="S5536" i="11"/>
  <c r="T5536" i="11"/>
  <c r="P5537" i="11"/>
  <c r="Q5537" i="11"/>
  <c r="R5537" i="11"/>
  <c r="S5537" i="11"/>
  <c r="T5537" i="11"/>
  <c r="P5538" i="11"/>
  <c r="Q5538" i="11"/>
  <c r="R5538" i="11"/>
  <c r="S5538" i="11"/>
  <c r="T5538" i="11"/>
  <c r="P5539" i="11"/>
  <c r="Q5539" i="11"/>
  <c r="R5539" i="11"/>
  <c r="S5539" i="11"/>
  <c r="T5539" i="11"/>
  <c r="P5540" i="11"/>
  <c r="Q5540" i="11"/>
  <c r="R5540" i="11"/>
  <c r="S5540" i="11"/>
  <c r="T5540" i="11"/>
  <c r="P5541" i="11"/>
  <c r="Q5541" i="11"/>
  <c r="R5541" i="11"/>
  <c r="S5541" i="11"/>
  <c r="T5541" i="11"/>
  <c r="P5542" i="11"/>
  <c r="Q5542" i="11"/>
  <c r="R5542" i="11"/>
  <c r="S5542" i="11"/>
  <c r="T5542" i="11"/>
  <c r="P5543" i="11"/>
  <c r="Q5543" i="11"/>
  <c r="R5543" i="11"/>
  <c r="S5543" i="11"/>
  <c r="T5543" i="11"/>
  <c r="P5544" i="11"/>
  <c r="Q5544" i="11"/>
  <c r="R5544" i="11"/>
  <c r="S5544" i="11"/>
  <c r="T5544" i="11"/>
  <c r="P5545" i="11"/>
  <c r="Q5545" i="11"/>
  <c r="R5545" i="11"/>
  <c r="S5545" i="11"/>
  <c r="T5545" i="11"/>
  <c r="P5546" i="11"/>
  <c r="Q5546" i="11"/>
  <c r="R5546" i="11"/>
  <c r="S5546" i="11"/>
  <c r="T5546" i="11"/>
  <c r="P5547" i="11"/>
  <c r="Q5547" i="11"/>
  <c r="R5547" i="11"/>
  <c r="S5547" i="11"/>
  <c r="T5547" i="11"/>
  <c r="P5548" i="11"/>
  <c r="Q5548" i="11"/>
  <c r="R5548" i="11"/>
  <c r="S5548" i="11"/>
  <c r="T5548" i="11"/>
  <c r="P5549" i="11"/>
  <c r="Q5549" i="11"/>
  <c r="R5549" i="11"/>
  <c r="S5549" i="11"/>
  <c r="T5549" i="11"/>
  <c r="P5550" i="11"/>
  <c r="Q5550" i="11"/>
  <c r="R5550" i="11"/>
  <c r="S5550" i="11"/>
  <c r="T5550" i="11"/>
  <c r="P5551" i="11"/>
  <c r="Q5551" i="11"/>
  <c r="R5551" i="11"/>
  <c r="S5551" i="11"/>
  <c r="T5551" i="11"/>
  <c r="P5552" i="11"/>
  <c r="Q5552" i="11"/>
  <c r="R5552" i="11"/>
  <c r="S5552" i="11"/>
  <c r="T5552" i="11"/>
  <c r="P5553" i="11"/>
  <c r="Q5553" i="11"/>
  <c r="R5553" i="11"/>
  <c r="S5553" i="11"/>
  <c r="T5553" i="11"/>
  <c r="P5554" i="11"/>
  <c r="Q5554" i="11"/>
  <c r="R5554" i="11"/>
  <c r="S5554" i="11"/>
  <c r="T5554" i="11"/>
  <c r="P5555" i="11"/>
  <c r="Q5555" i="11"/>
  <c r="R5555" i="11"/>
  <c r="S5555" i="11"/>
  <c r="T5555" i="11"/>
  <c r="P5556" i="11"/>
  <c r="Q5556" i="11"/>
  <c r="R5556" i="11"/>
  <c r="S5556" i="11"/>
  <c r="T5556" i="11"/>
  <c r="P5557" i="11"/>
  <c r="Q5557" i="11"/>
  <c r="R5557" i="11"/>
  <c r="S5557" i="11"/>
  <c r="T5557" i="11"/>
  <c r="P5558" i="11"/>
  <c r="Q5558" i="11"/>
  <c r="R5558" i="11"/>
  <c r="S5558" i="11"/>
  <c r="T5558" i="11"/>
  <c r="P5559" i="11"/>
  <c r="Q5559" i="11"/>
  <c r="R5559" i="11"/>
  <c r="S5559" i="11"/>
  <c r="T5559" i="11"/>
  <c r="P5560" i="11"/>
  <c r="Q5560" i="11"/>
  <c r="R5560" i="11"/>
  <c r="S5560" i="11"/>
  <c r="T5560" i="11"/>
  <c r="P5561" i="11"/>
  <c r="Q5561" i="11"/>
  <c r="R5561" i="11"/>
  <c r="S5561" i="11"/>
  <c r="T5561" i="11"/>
  <c r="P5562" i="11"/>
  <c r="Q5562" i="11"/>
  <c r="R5562" i="11"/>
  <c r="S5562" i="11"/>
  <c r="T5562" i="11"/>
  <c r="P5563" i="11"/>
  <c r="Q5563" i="11"/>
  <c r="R5563" i="11"/>
  <c r="S5563" i="11"/>
  <c r="T5563" i="11"/>
  <c r="P5564" i="11"/>
  <c r="Q5564" i="11"/>
  <c r="R5564" i="11"/>
  <c r="S5564" i="11"/>
  <c r="T5564" i="11"/>
  <c r="P5565" i="11"/>
  <c r="Q5565" i="11"/>
  <c r="R5565" i="11"/>
  <c r="S5565" i="11"/>
  <c r="T5565" i="11"/>
  <c r="P5566" i="11"/>
  <c r="Q5566" i="11"/>
  <c r="R5566" i="11"/>
  <c r="S5566" i="11"/>
  <c r="T5566" i="11"/>
  <c r="P5567" i="11"/>
  <c r="Q5567" i="11"/>
  <c r="R5567" i="11"/>
  <c r="S5567" i="11"/>
  <c r="T5567" i="11"/>
  <c r="P5568" i="11"/>
  <c r="Q5568" i="11"/>
  <c r="R5568" i="11"/>
  <c r="S5568" i="11"/>
  <c r="T5568" i="11"/>
  <c r="P5569" i="11"/>
  <c r="Q5569" i="11"/>
  <c r="R5569" i="11"/>
  <c r="S5569" i="11"/>
  <c r="T5569" i="11"/>
  <c r="P5570" i="11"/>
  <c r="Q5570" i="11"/>
  <c r="R5570" i="11"/>
  <c r="S5570" i="11"/>
  <c r="T5570" i="11"/>
  <c r="P5571" i="11"/>
  <c r="Q5571" i="11"/>
  <c r="R5571" i="11"/>
  <c r="S5571" i="11"/>
  <c r="T5571" i="11"/>
  <c r="P5572" i="11"/>
  <c r="Q5572" i="11"/>
  <c r="R5572" i="11"/>
  <c r="S5572" i="11"/>
  <c r="T5572" i="11"/>
  <c r="P5573" i="11"/>
  <c r="Q5573" i="11"/>
  <c r="R5573" i="11"/>
  <c r="S5573" i="11"/>
  <c r="T5573" i="11"/>
  <c r="P5574" i="11"/>
  <c r="Q5574" i="11"/>
  <c r="R5574" i="11"/>
  <c r="S5574" i="11"/>
  <c r="T5574" i="11"/>
  <c r="P5575" i="11"/>
  <c r="Q5575" i="11"/>
  <c r="R5575" i="11"/>
  <c r="S5575" i="11"/>
  <c r="T5575" i="11"/>
  <c r="P5576" i="11"/>
  <c r="Q5576" i="11"/>
  <c r="R5576" i="11"/>
  <c r="S5576" i="11"/>
  <c r="T5576" i="11"/>
  <c r="P5577" i="11"/>
  <c r="Q5577" i="11"/>
  <c r="R5577" i="11"/>
  <c r="S5577" i="11"/>
  <c r="T5577" i="11"/>
  <c r="P5578" i="11"/>
  <c r="Q5578" i="11"/>
  <c r="R5578" i="11"/>
  <c r="S5578" i="11"/>
  <c r="T5578" i="11"/>
  <c r="P5579" i="11"/>
  <c r="Q5579" i="11"/>
  <c r="R5579" i="11"/>
  <c r="S5579" i="11"/>
  <c r="T5579" i="11"/>
  <c r="P5580" i="11"/>
  <c r="Q5580" i="11"/>
  <c r="R5580" i="11"/>
  <c r="S5580" i="11"/>
  <c r="T5580" i="11"/>
  <c r="P5581" i="11"/>
  <c r="Q5581" i="11"/>
  <c r="R5581" i="11"/>
  <c r="S5581" i="11"/>
  <c r="T5581" i="11"/>
  <c r="P5582" i="11"/>
  <c r="Q5582" i="11"/>
  <c r="R5582" i="11"/>
  <c r="S5582" i="11"/>
  <c r="T5582" i="11"/>
  <c r="P5583" i="11"/>
  <c r="Q5583" i="11"/>
  <c r="R5583" i="11"/>
  <c r="S5583" i="11"/>
  <c r="T5583" i="11"/>
  <c r="P5584" i="11"/>
  <c r="Q5584" i="11"/>
  <c r="R5584" i="11"/>
  <c r="S5584" i="11"/>
  <c r="T5584" i="11"/>
  <c r="P5585" i="11"/>
  <c r="Q5585" i="11"/>
  <c r="R5585" i="11"/>
  <c r="S5585" i="11"/>
  <c r="T5585" i="11"/>
  <c r="P5586" i="11"/>
  <c r="Q5586" i="11"/>
  <c r="R5586" i="11"/>
  <c r="S5586" i="11"/>
  <c r="T5586" i="11"/>
  <c r="P5587" i="11"/>
  <c r="Q5587" i="11"/>
  <c r="R5587" i="11"/>
  <c r="S5587" i="11"/>
  <c r="T5587" i="11"/>
  <c r="P5588" i="11"/>
  <c r="Q5588" i="11"/>
  <c r="R5588" i="11"/>
  <c r="S5588" i="11"/>
  <c r="T5588" i="11"/>
  <c r="P5589" i="11"/>
  <c r="Q5589" i="11"/>
  <c r="R5589" i="11"/>
  <c r="S5589" i="11"/>
  <c r="T5589" i="11"/>
  <c r="P5590" i="11"/>
  <c r="Q5590" i="11"/>
  <c r="R5590" i="11"/>
  <c r="S5590" i="11"/>
  <c r="T5590" i="11"/>
  <c r="P5591" i="11"/>
  <c r="Q5591" i="11"/>
  <c r="R5591" i="11"/>
  <c r="S5591" i="11"/>
  <c r="T5591" i="11"/>
  <c r="P5592" i="11"/>
  <c r="Q5592" i="11"/>
  <c r="R5592" i="11"/>
  <c r="S5592" i="11"/>
  <c r="T5592" i="11"/>
  <c r="P5593" i="11"/>
  <c r="Q5593" i="11"/>
  <c r="R5593" i="11"/>
  <c r="S5593" i="11"/>
  <c r="T5593" i="11"/>
  <c r="P5594" i="11"/>
  <c r="Q5594" i="11"/>
  <c r="R5594" i="11"/>
  <c r="S5594" i="11"/>
  <c r="T5594" i="11"/>
  <c r="P5595" i="11"/>
  <c r="Q5595" i="11"/>
  <c r="R5595" i="11"/>
  <c r="S5595" i="11"/>
  <c r="T5595" i="11"/>
  <c r="P5596" i="11"/>
  <c r="Q5596" i="11"/>
  <c r="R5596" i="11"/>
  <c r="S5596" i="11"/>
  <c r="T5596" i="11"/>
  <c r="P5597" i="11"/>
  <c r="Q5597" i="11"/>
  <c r="R5597" i="11"/>
  <c r="S5597" i="11"/>
  <c r="T5597" i="11"/>
  <c r="P5598" i="11"/>
  <c r="Q5598" i="11"/>
  <c r="R5598" i="11"/>
  <c r="S5598" i="11"/>
  <c r="T5598" i="11"/>
  <c r="P5599" i="11"/>
  <c r="Q5599" i="11"/>
  <c r="R5599" i="11"/>
  <c r="S5599" i="11"/>
  <c r="T5599" i="11"/>
  <c r="P5600" i="11"/>
  <c r="Q5600" i="11"/>
  <c r="R5600" i="11"/>
  <c r="S5600" i="11"/>
  <c r="T5600" i="11"/>
  <c r="P5601" i="11"/>
  <c r="Q5601" i="11"/>
  <c r="R5601" i="11"/>
  <c r="S5601" i="11"/>
  <c r="T5601" i="11"/>
  <c r="P5602" i="11"/>
  <c r="Q5602" i="11"/>
  <c r="R5602" i="11"/>
  <c r="S5602" i="11"/>
  <c r="T5602" i="11"/>
  <c r="P5603" i="11"/>
  <c r="Q5603" i="11"/>
  <c r="R5603" i="11"/>
  <c r="S5603" i="11"/>
  <c r="T5603" i="11"/>
  <c r="P5604" i="11"/>
  <c r="Q5604" i="11"/>
  <c r="R5604" i="11"/>
  <c r="S5604" i="11"/>
  <c r="T5604" i="11"/>
  <c r="P5605" i="11"/>
  <c r="Q5605" i="11"/>
  <c r="R5605" i="11"/>
  <c r="S5605" i="11"/>
  <c r="T5605" i="11"/>
  <c r="P5606" i="11"/>
  <c r="Q5606" i="11"/>
  <c r="R5606" i="11"/>
  <c r="S5606" i="11"/>
  <c r="T5606" i="11"/>
  <c r="P5607" i="11"/>
  <c r="Q5607" i="11"/>
  <c r="R5607" i="11"/>
  <c r="S5607" i="11"/>
  <c r="T5607" i="11"/>
  <c r="P5608" i="11"/>
  <c r="Q5608" i="11"/>
  <c r="R5608" i="11"/>
  <c r="S5608" i="11"/>
  <c r="T5608" i="11"/>
  <c r="P5609" i="11"/>
  <c r="Q5609" i="11"/>
  <c r="R5609" i="11"/>
  <c r="S5609" i="11"/>
  <c r="T5609" i="11"/>
  <c r="P5610" i="11"/>
  <c r="Q5610" i="11"/>
  <c r="R5610" i="11"/>
  <c r="S5610" i="11"/>
  <c r="T5610" i="11"/>
  <c r="P5611" i="11"/>
  <c r="Q5611" i="11"/>
  <c r="R5611" i="11"/>
  <c r="S5611" i="11"/>
  <c r="T5611" i="11"/>
  <c r="P5612" i="11"/>
  <c r="Q5612" i="11"/>
  <c r="R5612" i="11"/>
  <c r="S5612" i="11"/>
  <c r="T5612" i="11"/>
  <c r="P5613" i="11"/>
  <c r="Q5613" i="11"/>
  <c r="R5613" i="11"/>
  <c r="S5613" i="11"/>
  <c r="T5613" i="11"/>
  <c r="P5614" i="11"/>
  <c r="Q5614" i="11"/>
  <c r="R5614" i="11"/>
  <c r="S5614" i="11"/>
  <c r="T5614" i="11"/>
  <c r="P5615" i="11"/>
  <c r="Q5615" i="11"/>
  <c r="R5615" i="11"/>
  <c r="S5615" i="11"/>
  <c r="T5615" i="11"/>
  <c r="P5616" i="11"/>
  <c r="Q5616" i="11"/>
  <c r="R5616" i="11"/>
  <c r="S5616" i="11"/>
  <c r="T5616" i="11"/>
  <c r="P5617" i="11"/>
  <c r="Q5617" i="11"/>
  <c r="R5617" i="11"/>
  <c r="S5617" i="11"/>
  <c r="T5617" i="11"/>
  <c r="P5618" i="11"/>
  <c r="Q5618" i="11"/>
  <c r="R5618" i="11"/>
  <c r="S5618" i="11"/>
  <c r="T5618" i="11"/>
  <c r="P5619" i="11"/>
  <c r="Q5619" i="11"/>
  <c r="R5619" i="11"/>
  <c r="S5619" i="11"/>
  <c r="T5619" i="11"/>
  <c r="P5620" i="11"/>
  <c r="Q5620" i="11"/>
  <c r="R5620" i="11"/>
  <c r="S5620" i="11"/>
  <c r="T5620" i="11"/>
  <c r="P5621" i="11"/>
  <c r="Q5621" i="11"/>
  <c r="R5621" i="11"/>
  <c r="S5621" i="11"/>
  <c r="T5621" i="11"/>
  <c r="P5622" i="11"/>
  <c r="Q5622" i="11"/>
  <c r="R5622" i="11"/>
  <c r="S5622" i="11"/>
  <c r="T5622" i="11"/>
  <c r="P5623" i="11"/>
  <c r="Q5623" i="11"/>
  <c r="R5623" i="11"/>
  <c r="S5623" i="11"/>
  <c r="T5623" i="11"/>
  <c r="P5624" i="11"/>
  <c r="Q5624" i="11"/>
  <c r="R5624" i="11"/>
  <c r="S5624" i="11"/>
  <c r="T5624" i="11"/>
  <c r="P5625" i="11"/>
  <c r="Q5625" i="11"/>
  <c r="R5625" i="11"/>
  <c r="S5625" i="11"/>
  <c r="T5625" i="11"/>
  <c r="P5626" i="11"/>
  <c r="Q5626" i="11"/>
  <c r="R5626" i="11"/>
  <c r="S5626" i="11"/>
  <c r="T5626" i="11"/>
  <c r="P5627" i="11"/>
  <c r="Q5627" i="11"/>
  <c r="R5627" i="11"/>
  <c r="S5627" i="11"/>
  <c r="T5627" i="11"/>
  <c r="P5628" i="11"/>
  <c r="Q5628" i="11"/>
  <c r="R5628" i="11"/>
  <c r="S5628" i="11"/>
  <c r="T5628" i="11"/>
  <c r="P5629" i="11"/>
  <c r="Q5629" i="11"/>
  <c r="R5629" i="11"/>
  <c r="S5629" i="11"/>
  <c r="T5629" i="11"/>
  <c r="P5630" i="11"/>
  <c r="Q5630" i="11"/>
  <c r="R5630" i="11"/>
  <c r="S5630" i="11"/>
  <c r="T5630" i="11"/>
  <c r="P5631" i="11"/>
  <c r="Q5631" i="11"/>
  <c r="R5631" i="11"/>
  <c r="S5631" i="11"/>
  <c r="T5631" i="11"/>
  <c r="P5632" i="11"/>
  <c r="Q5632" i="11"/>
  <c r="R5632" i="11"/>
  <c r="S5632" i="11"/>
  <c r="T5632" i="11"/>
  <c r="P5633" i="11"/>
  <c r="Q5633" i="11"/>
  <c r="R5633" i="11"/>
  <c r="S5633" i="11"/>
  <c r="T5633" i="11"/>
  <c r="P5634" i="11"/>
  <c r="Q5634" i="11"/>
  <c r="R5634" i="11"/>
  <c r="S5634" i="11"/>
  <c r="T5634" i="11"/>
  <c r="P5635" i="11"/>
  <c r="Q5635" i="11"/>
  <c r="R5635" i="11"/>
  <c r="S5635" i="11"/>
  <c r="T5635" i="11"/>
  <c r="P5636" i="11"/>
  <c r="Q5636" i="11"/>
  <c r="R5636" i="11"/>
  <c r="S5636" i="11"/>
  <c r="T5636" i="11"/>
  <c r="P5637" i="11"/>
  <c r="Q5637" i="11"/>
  <c r="R5637" i="11"/>
  <c r="S5637" i="11"/>
  <c r="T5637" i="11"/>
  <c r="P5638" i="11"/>
  <c r="Q5638" i="11"/>
  <c r="R5638" i="11"/>
  <c r="S5638" i="11"/>
  <c r="T5638" i="11"/>
  <c r="P5639" i="11"/>
  <c r="Q5639" i="11"/>
  <c r="R5639" i="11"/>
  <c r="S5639" i="11"/>
  <c r="T5639" i="11"/>
  <c r="P5640" i="11"/>
  <c r="Q5640" i="11"/>
  <c r="R5640" i="11"/>
  <c r="S5640" i="11"/>
  <c r="T5640" i="11"/>
  <c r="P5641" i="11"/>
  <c r="Q5641" i="11"/>
  <c r="R5641" i="11"/>
  <c r="S5641" i="11"/>
  <c r="T5641" i="11"/>
  <c r="P5642" i="11"/>
  <c r="Q5642" i="11"/>
  <c r="R5642" i="11"/>
  <c r="S5642" i="11"/>
  <c r="T5642" i="11"/>
  <c r="P5643" i="11"/>
  <c r="Q5643" i="11"/>
  <c r="R5643" i="11"/>
  <c r="S5643" i="11"/>
  <c r="T5643" i="11"/>
  <c r="P5644" i="11"/>
  <c r="Q5644" i="11"/>
  <c r="R5644" i="11"/>
  <c r="S5644" i="11"/>
  <c r="T5644" i="11"/>
  <c r="P5645" i="11"/>
  <c r="Q5645" i="11"/>
  <c r="R5645" i="11"/>
  <c r="S5645" i="11"/>
  <c r="T5645" i="11"/>
  <c r="P5646" i="11"/>
  <c r="Q5646" i="11"/>
  <c r="R5646" i="11"/>
  <c r="S5646" i="11"/>
  <c r="T5646" i="11"/>
  <c r="P5647" i="11"/>
  <c r="Q5647" i="11"/>
  <c r="R5647" i="11"/>
  <c r="S5647" i="11"/>
  <c r="T5647" i="11"/>
  <c r="P5648" i="11"/>
  <c r="Q5648" i="11"/>
  <c r="R5648" i="11"/>
  <c r="S5648" i="11"/>
  <c r="T5648" i="11"/>
  <c r="P5649" i="11"/>
  <c r="Q5649" i="11"/>
  <c r="R5649" i="11"/>
  <c r="S5649" i="11"/>
  <c r="T5649" i="11"/>
  <c r="P5650" i="11"/>
  <c r="Q5650" i="11"/>
  <c r="R5650" i="11"/>
  <c r="S5650" i="11"/>
  <c r="T5650" i="11"/>
  <c r="P5651" i="11"/>
  <c r="Q5651" i="11"/>
  <c r="R5651" i="11"/>
  <c r="S5651" i="11"/>
  <c r="T5651" i="11"/>
  <c r="P5652" i="11"/>
  <c r="Q5652" i="11"/>
  <c r="R5652" i="11"/>
  <c r="S5652" i="11"/>
  <c r="T5652" i="11"/>
  <c r="P5653" i="11"/>
  <c r="Q5653" i="11"/>
  <c r="R5653" i="11"/>
  <c r="S5653" i="11"/>
  <c r="T5653" i="11"/>
  <c r="P5654" i="11"/>
  <c r="Q5654" i="11"/>
  <c r="R5654" i="11"/>
  <c r="S5654" i="11"/>
  <c r="T5654" i="11"/>
  <c r="P5655" i="11"/>
  <c r="Q5655" i="11"/>
  <c r="R5655" i="11"/>
  <c r="S5655" i="11"/>
  <c r="T5655" i="11"/>
  <c r="P5656" i="11"/>
  <c r="Q5656" i="11"/>
  <c r="R5656" i="11"/>
  <c r="S5656" i="11"/>
  <c r="T5656" i="11"/>
  <c r="P5657" i="11"/>
  <c r="Q5657" i="11"/>
  <c r="R5657" i="11"/>
  <c r="S5657" i="11"/>
  <c r="T5657" i="11"/>
  <c r="P5658" i="11"/>
  <c r="Q5658" i="11"/>
  <c r="R5658" i="11"/>
  <c r="S5658" i="11"/>
  <c r="T5658" i="11"/>
  <c r="P5659" i="11"/>
  <c r="Q5659" i="11"/>
  <c r="R5659" i="11"/>
  <c r="S5659" i="11"/>
  <c r="T5659" i="11"/>
  <c r="P5660" i="11"/>
  <c r="Q5660" i="11"/>
  <c r="R5660" i="11"/>
  <c r="S5660" i="11"/>
  <c r="T5660" i="11"/>
  <c r="P5661" i="11"/>
  <c r="Q5661" i="11"/>
  <c r="R5661" i="11"/>
  <c r="S5661" i="11"/>
  <c r="T5661" i="11"/>
  <c r="P5662" i="11"/>
  <c r="Q5662" i="11"/>
  <c r="R5662" i="11"/>
  <c r="S5662" i="11"/>
  <c r="T5662" i="11"/>
  <c r="P5663" i="11"/>
  <c r="Q5663" i="11"/>
  <c r="R5663" i="11"/>
  <c r="S5663" i="11"/>
  <c r="T5663" i="11"/>
  <c r="P5664" i="11"/>
  <c r="Q5664" i="11"/>
  <c r="R5664" i="11"/>
  <c r="S5664" i="11"/>
  <c r="T5664" i="11"/>
  <c r="P5665" i="11"/>
  <c r="Q5665" i="11"/>
  <c r="R5665" i="11"/>
  <c r="S5665" i="11"/>
  <c r="T5665" i="11"/>
  <c r="P5666" i="11"/>
  <c r="Q5666" i="11"/>
  <c r="R5666" i="11"/>
  <c r="S5666" i="11"/>
  <c r="T5666" i="11"/>
  <c r="P5667" i="11"/>
  <c r="Q5667" i="11"/>
  <c r="R5667" i="11"/>
  <c r="S5667" i="11"/>
  <c r="T5667" i="11"/>
  <c r="P5668" i="11"/>
  <c r="Q5668" i="11"/>
  <c r="R5668" i="11"/>
  <c r="S5668" i="11"/>
  <c r="T5668" i="11"/>
  <c r="P5669" i="11"/>
  <c r="Q5669" i="11"/>
  <c r="R5669" i="11"/>
  <c r="S5669" i="11"/>
  <c r="T5669" i="11"/>
  <c r="P5670" i="11"/>
  <c r="Q5670" i="11"/>
  <c r="R5670" i="11"/>
  <c r="S5670" i="11"/>
  <c r="T5670" i="11"/>
  <c r="P5671" i="11"/>
  <c r="Q5671" i="11"/>
  <c r="R5671" i="11"/>
  <c r="S5671" i="11"/>
  <c r="T5671" i="11"/>
  <c r="P5672" i="11"/>
  <c r="Q5672" i="11"/>
  <c r="R5672" i="11"/>
  <c r="S5672" i="11"/>
  <c r="T5672" i="11"/>
  <c r="P5673" i="11"/>
  <c r="Q5673" i="11"/>
  <c r="R5673" i="11"/>
  <c r="S5673" i="11"/>
  <c r="T5673" i="11"/>
  <c r="P5674" i="11"/>
  <c r="Q5674" i="11"/>
  <c r="R5674" i="11"/>
  <c r="S5674" i="11"/>
  <c r="T5674" i="11"/>
  <c r="P5675" i="11"/>
  <c r="Q5675" i="11"/>
  <c r="R5675" i="11"/>
  <c r="S5675" i="11"/>
  <c r="T5675" i="11"/>
  <c r="P5676" i="11"/>
  <c r="Q5676" i="11"/>
  <c r="R5676" i="11"/>
  <c r="S5676" i="11"/>
  <c r="T5676" i="11"/>
  <c r="P5677" i="11"/>
  <c r="Q5677" i="11"/>
  <c r="R5677" i="11"/>
  <c r="S5677" i="11"/>
  <c r="T5677" i="11"/>
  <c r="P5678" i="11"/>
  <c r="Q5678" i="11"/>
  <c r="R5678" i="11"/>
  <c r="S5678" i="11"/>
  <c r="T5678" i="11"/>
  <c r="P5679" i="11"/>
  <c r="Q5679" i="11"/>
  <c r="R5679" i="11"/>
  <c r="S5679" i="11"/>
  <c r="T5679" i="11"/>
  <c r="P5680" i="11"/>
  <c r="Q5680" i="11"/>
  <c r="R5680" i="11"/>
  <c r="S5680" i="11"/>
  <c r="T5680" i="11"/>
  <c r="P5681" i="11"/>
  <c r="Q5681" i="11"/>
  <c r="R5681" i="11"/>
  <c r="S5681" i="11"/>
  <c r="T5681" i="11"/>
  <c r="P5682" i="11"/>
  <c r="Q5682" i="11"/>
  <c r="R5682" i="11"/>
  <c r="S5682" i="11"/>
  <c r="T5682" i="11"/>
  <c r="P5683" i="11"/>
  <c r="Q5683" i="11"/>
  <c r="R5683" i="11"/>
  <c r="S5683" i="11"/>
  <c r="T5683" i="11"/>
  <c r="P5684" i="11"/>
  <c r="Q5684" i="11"/>
  <c r="R5684" i="11"/>
  <c r="S5684" i="11"/>
  <c r="T5684" i="11"/>
  <c r="P5685" i="11"/>
  <c r="Q5685" i="11"/>
  <c r="R5685" i="11"/>
  <c r="S5685" i="11"/>
  <c r="T5685" i="11"/>
  <c r="P5686" i="11"/>
  <c r="Q5686" i="11"/>
  <c r="R5686" i="11"/>
  <c r="S5686" i="11"/>
  <c r="T5686" i="11"/>
  <c r="P5687" i="11"/>
  <c r="Q5687" i="11"/>
  <c r="R5687" i="11"/>
  <c r="S5687" i="11"/>
  <c r="T5687" i="11"/>
  <c r="P5688" i="11"/>
  <c r="Q5688" i="11"/>
  <c r="R5688" i="11"/>
  <c r="S5688" i="11"/>
  <c r="T5688" i="11"/>
  <c r="P5689" i="11"/>
  <c r="Q5689" i="11"/>
  <c r="R5689" i="11"/>
  <c r="S5689" i="11"/>
  <c r="T5689" i="11"/>
  <c r="P5690" i="11"/>
  <c r="Q5690" i="11"/>
  <c r="R5690" i="11"/>
  <c r="S5690" i="11"/>
  <c r="T5690" i="11"/>
  <c r="P5691" i="11"/>
  <c r="Q5691" i="11"/>
  <c r="R5691" i="11"/>
  <c r="S5691" i="11"/>
  <c r="T5691" i="11"/>
  <c r="P5692" i="11"/>
  <c r="Q5692" i="11"/>
  <c r="R5692" i="11"/>
  <c r="S5692" i="11"/>
  <c r="T5692" i="11"/>
  <c r="P5693" i="11"/>
  <c r="Q5693" i="11"/>
  <c r="R5693" i="11"/>
  <c r="S5693" i="11"/>
  <c r="T5693" i="11"/>
  <c r="P5694" i="11"/>
  <c r="Q5694" i="11"/>
  <c r="R5694" i="11"/>
  <c r="S5694" i="11"/>
  <c r="T5694" i="11"/>
  <c r="P5695" i="11"/>
  <c r="Q5695" i="11"/>
  <c r="R5695" i="11"/>
  <c r="S5695" i="11"/>
  <c r="T5695" i="11"/>
  <c r="P5696" i="11"/>
  <c r="Q5696" i="11"/>
  <c r="R5696" i="11"/>
  <c r="S5696" i="11"/>
  <c r="T5696" i="11"/>
  <c r="P5697" i="11"/>
  <c r="Q5697" i="11"/>
  <c r="R5697" i="11"/>
  <c r="S5697" i="11"/>
  <c r="T5697" i="11"/>
  <c r="P5698" i="11"/>
  <c r="Q5698" i="11"/>
  <c r="R5698" i="11"/>
  <c r="S5698" i="11"/>
  <c r="T5698" i="11"/>
  <c r="P5699" i="11"/>
  <c r="Q5699" i="11"/>
  <c r="R5699" i="11"/>
  <c r="S5699" i="11"/>
  <c r="T5699" i="11"/>
  <c r="P5700" i="11"/>
  <c r="Q5700" i="11"/>
  <c r="R5700" i="11"/>
  <c r="S5700" i="11"/>
  <c r="T5700" i="11"/>
  <c r="P5701" i="11"/>
  <c r="Q5701" i="11"/>
  <c r="R5701" i="11"/>
  <c r="S5701" i="11"/>
  <c r="T5701" i="11"/>
  <c r="P5702" i="11"/>
  <c r="Q5702" i="11"/>
  <c r="R5702" i="11"/>
  <c r="S5702" i="11"/>
  <c r="T5702" i="11"/>
  <c r="P5703" i="11"/>
  <c r="Q5703" i="11"/>
  <c r="R5703" i="11"/>
  <c r="S5703" i="11"/>
  <c r="T5703" i="11"/>
  <c r="P5704" i="11"/>
  <c r="Q5704" i="11"/>
  <c r="R5704" i="11"/>
  <c r="S5704" i="11"/>
  <c r="T5704" i="11"/>
  <c r="P5705" i="11"/>
  <c r="Q5705" i="11"/>
  <c r="R5705" i="11"/>
  <c r="S5705" i="11"/>
  <c r="T5705" i="11"/>
  <c r="P5706" i="11"/>
  <c r="Q5706" i="11"/>
  <c r="R5706" i="11"/>
  <c r="S5706" i="11"/>
  <c r="T5706" i="11"/>
  <c r="P5707" i="11"/>
  <c r="Q5707" i="11"/>
  <c r="R5707" i="11"/>
  <c r="S5707" i="11"/>
  <c r="T5707" i="11"/>
  <c r="P5708" i="11"/>
  <c r="Q5708" i="11"/>
  <c r="R5708" i="11"/>
  <c r="S5708" i="11"/>
  <c r="T5708" i="11"/>
  <c r="P5709" i="11"/>
  <c r="Q5709" i="11"/>
  <c r="R5709" i="11"/>
  <c r="S5709" i="11"/>
  <c r="T5709" i="11"/>
  <c r="P5710" i="11"/>
  <c r="Q5710" i="11"/>
  <c r="R5710" i="11"/>
  <c r="S5710" i="11"/>
  <c r="T5710" i="11"/>
  <c r="P5711" i="11"/>
  <c r="Q5711" i="11"/>
  <c r="R5711" i="11"/>
  <c r="S5711" i="11"/>
  <c r="T5711" i="11"/>
  <c r="P5712" i="11"/>
  <c r="Q5712" i="11"/>
  <c r="R5712" i="11"/>
  <c r="S5712" i="11"/>
  <c r="T5712" i="11"/>
  <c r="P5713" i="11"/>
  <c r="Q5713" i="11"/>
  <c r="R5713" i="11"/>
  <c r="S5713" i="11"/>
  <c r="T5713" i="11"/>
  <c r="P5714" i="11"/>
  <c r="Q5714" i="11"/>
  <c r="R5714" i="11"/>
  <c r="S5714" i="11"/>
  <c r="T5714" i="11"/>
  <c r="P5715" i="11"/>
  <c r="Q5715" i="11"/>
  <c r="R5715" i="11"/>
  <c r="S5715" i="11"/>
  <c r="T5715" i="11"/>
  <c r="P5716" i="11"/>
  <c r="Q5716" i="11"/>
  <c r="R5716" i="11"/>
  <c r="S5716" i="11"/>
  <c r="T5716" i="11"/>
  <c r="P5717" i="11"/>
  <c r="Q5717" i="11"/>
  <c r="R5717" i="11"/>
  <c r="S5717" i="11"/>
  <c r="T5717" i="11"/>
  <c r="P5718" i="11"/>
  <c r="Q5718" i="11"/>
  <c r="R5718" i="11"/>
  <c r="S5718" i="11"/>
  <c r="T5718" i="11"/>
  <c r="P5719" i="11"/>
  <c r="Q5719" i="11"/>
  <c r="R5719" i="11"/>
  <c r="S5719" i="11"/>
  <c r="T5719" i="11"/>
  <c r="P5720" i="11"/>
  <c r="Q5720" i="11"/>
  <c r="R5720" i="11"/>
  <c r="S5720" i="11"/>
  <c r="T5720" i="11"/>
  <c r="P5721" i="11"/>
  <c r="Q5721" i="11"/>
  <c r="R5721" i="11"/>
  <c r="S5721" i="11"/>
  <c r="T5721" i="11"/>
  <c r="P5722" i="11"/>
  <c r="Q5722" i="11"/>
  <c r="R5722" i="11"/>
  <c r="S5722" i="11"/>
  <c r="T5722" i="11"/>
  <c r="P5723" i="11"/>
  <c r="Q5723" i="11"/>
  <c r="R5723" i="11"/>
  <c r="S5723" i="11"/>
  <c r="T5723" i="11"/>
  <c r="P5724" i="11"/>
  <c r="Q5724" i="11"/>
  <c r="R5724" i="11"/>
  <c r="S5724" i="11"/>
  <c r="T5724" i="11"/>
  <c r="P5725" i="11"/>
  <c r="Q5725" i="11"/>
  <c r="R5725" i="11"/>
  <c r="S5725" i="11"/>
  <c r="T5725" i="11"/>
  <c r="P5726" i="11"/>
  <c r="Q5726" i="11"/>
  <c r="R5726" i="11"/>
  <c r="S5726" i="11"/>
  <c r="T5726" i="11"/>
  <c r="P5727" i="11"/>
  <c r="Q5727" i="11"/>
  <c r="R5727" i="11"/>
  <c r="S5727" i="11"/>
  <c r="T5727" i="11"/>
  <c r="P5728" i="11"/>
  <c r="Q5728" i="11"/>
  <c r="R5728" i="11"/>
  <c r="S5728" i="11"/>
  <c r="T5728" i="11"/>
  <c r="P5729" i="11"/>
  <c r="Q5729" i="11"/>
  <c r="R5729" i="11"/>
  <c r="S5729" i="11"/>
  <c r="T5729" i="11"/>
  <c r="P5730" i="11"/>
  <c r="Q5730" i="11"/>
  <c r="R5730" i="11"/>
  <c r="S5730" i="11"/>
  <c r="T5730" i="11"/>
  <c r="P5731" i="11"/>
  <c r="Q5731" i="11"/>
  <c r="R5731" i="11"/>
  <c r="S5731" i="11"/>
  <c r="T5731" i="11"/>
  <c r="P5732" i="11"/>
  <c r="Q5732" i="11"/>
  <c r="R5732" i="11"/>
  <c r="S5732" i="11"/>
  <c r="T5732" i="11"/>
  <c r="P5733" i="11"/>
  <c r="Q5733" i="11"/>
  <c r="R5733" i="11"/>
  <c r="S5733" i="11"/>
  <c r="T5733" i="11"/>
  <c r="P5734" i="11"/>
  <c r="Q5734" i="11"/>
  <c r="R5734" i="11"/>
  <c r="S5734" i="11"/>
  <c r="T5734" i="11"/>
  <c r="P5735" i="11"/>
  <c r="Q5735" i="11"/>
  <c r="R5735" i="11"/>
  <c r="S5735" i="11"/>
  <c r="T5735" i="11"/>
  <c r="P5736" i="11"/>
  <c r="Q5736" i="11"/>
  <c r="R5736" i="11"/>
  <c r="S5736" i="11"/>
  <c r="T5736" i="11"/>
  <c r="P5737" i="11"/>
  <c r="Q5737" i="11"/>
  <c r="R5737" i="11"/>
  <c r="S5737" i="11"/>
  <c r="T5737" i="11"/>
  <c r="P5738" i="11"/>
  <c r="Q5738" i="11"/>
  <c r="R5738" i="11"/>
  <c r="S5738" i="11"/>
  <c r="T5738" i="11"/>
  <c r="P5739" i="11"/>
  <c r="Q5739" i="11"/>
  <c r="R5739" i="11"/>
  <c r="S5739" i="11"/>
  <c r="T5739" i="11"/>
  <c r="P5740" i="11"/>
  <c r="Q5740" i="11"/>
  <c r="R5740" i="11"/>
  <c r="S5740" i="11"/>
  <c r="T5740" i="11"/>
  <c r="P5741" i="11"/>
  <c r="Q5741" i="11"/>
  <c r="R5741" i="11"/>
  <c r="S5741" i="11"/>
  <c r="T5741" i="11"/>
  <c r="P5742" i="11"/>
  <c r="Q5742" i="11"/>
  <c r="R5742" i="11"/>
  <c r="S5742" i="11"/>
  <c r="T5742" i="11"/>
  <c r="P5743" i="11"/>
  <c r="Q5743" i="11"/>
  <c r="R5743" i="11"/>
  <c r="S5743" i="11"/>
  <c r="T5743" i="11"/>
  <c r="P5744" i="11"/>
  <c r="Q5744" i="11"/>
  <c r="R5744" i="11"/>
  <c r="S5744" i="11"/>
  <c r="T5744" i="11"/>
  <c r="P5745" i="11"/>
  <c r="Q5745" i="11"/>
  <c r="R5745" i="11"/>
  <c r="S5745" i="11"/>
  <c r="T5745" i="11"/>
  <c r="P5746" i="11"/>
  <c r="Q5746" i="11"/>
  <c r="R5746" i="11"/>
  <c r="S5746" i="11"/>
  <c r="T5746" i="11"/>
  <c r="P5747" i="11"/>
  <c r="Q5747" i="11"/>
  <c r="R5747" i="11"/>
  <c r="S5747" i="11"/>
  <c r="T5747" i="11"/>
  <c r="P5748" i="11"/>
  <c r="Q5748" i="11"/>
  <c r="R5748" i="11"/>
  <c r="S5748" i="11"/>
  <c r="T5748" i="11"/>
  <c r="P5749" i="11"/>
  <c r="Q5749" i="11"/>
  <c r="R5749" i="11"/>
  <c r="S5749" i="11"/>
  <c r="T5749" i="11"/>
  <c r="P5750" i="11"/>
  <c r="Q5750" i="11"/>
  <c r="R5750" i="11"/>
  <c r="S5750" i="11"/>
  <c r="T5750" i="11"/>
  <c r="P5751" i="11"/>
  <c r="Q5751" i="11"/>
  <c r="R5751" i="11"/>
  <c r="S5751" i="11"/>
  <c r="T5751" i="11"/>
  <c r="P5752" i="11"/>
  <c r="Q5752" i="11"/>
  <c r="R5752" i="11"/>
  <c r="S5752" i="11"/>
  <c r="T5752" i="11"/>
  <c r="P5753" i="11"/>
  <c r="Q5753" i="11"/>
  <c r="R5753" i="11"/>
  <c r="S5753" i="11"/>
  <c r="T5753" i="11"/>
  <c r="P5754" i="11"/>
  <c r="Q5754" i="11"/>
  <c r="R5754" i="11"/>
  <c r="S5754" i="11"/>
  <c r="T5754" i="11"/>
  <c r="P5755" i="11"/>
  <c r="Q5755" i="11"/>
  <c r="R5755" i="11"/>
  <c r="S5755" i="11"/>
  <c r="T5755" i="11"/>
  <c r="P5756" i="11"/>
  <c r="Q5756" i="11"/>
  <c r="R5756" i="11"/>
  <c r="S5756" i="11"/>
  <c r="T5756" i="11"/>
  <c r="P5757" i="11"/>
  <c r="Q5757" i="11"/>
  <c r="R5757" i="11"/>
  <c r="S5757" i="11"/>
  <c r="T5757" i="11"/>
  <c r="P5758" i="11"/>
  <c r="Q5758" i="11"/>
  <c r="R5758" i="11"/>
  <c r="S5758" i="11"/>
  <c r="T5758" i="11"/>
  <c r="P5759" i="11"/>
  <c r="Q5759" i="11"/>
  <c r="R5759" i="11"/>
  <c r="S5759" i="11"/>
  <c r="T5759" i="11"/>
  <c r="P5760" i="11"/>
  <c r="Q5760" i="11"/>
  <c r="R5760" i="11"/>
  <c r="S5760" i="11"/>
  <c r="T5760" i="11"/>
  <c r="P5761" i="11"/>
  <c r="Q5761" i="11"/>
  <c r="R5761" i="11"/>
  <c r="S5761" i="11"/>
  <c r="T5761" i="11"/>
  <c r="P5762" i="11"/>
  <c r="Q5762" i="11"/>
  <c r="R5762" i="11"/>
  <c r="S5762" i="11"/>
  <c r="T5762" i="11"/>
  <c r="P5763" i="11"/>
  <c r="Q5763" i="11"/>
  <c r="R5763" i="11"/>
  <c r="S5763" i="11"/>
  <c r="T5763" i="11"/>
  <c r="P5764" i="11"/>
  <c r="Q5764" i="11"/>
  <c r="R5764" i="11"/>
  <c r="S5764" i="11"/>
  <c r="T5764" i="11"/>
  <c r="P5765" i="11"/>
  <c r="Q5765" i="11"/>
  <c r="R5765" i="11"/>
  <c r="S5765" i="11"/>
  <c r="T5765" i="11"/>
  <c r="P5766" i="11"/>
  <c r="Q5766" i="11"/>
  <c r="R5766" i="11"/>
  <c r="S5766" i="11"/>
  <c r="T5766" i="11"/>
  <c r="P5767" i="11"/>
  <c r="Q5767" i="11"/>
  <c r="R5767" i="11"/>
  <c r="S5767" i="11"/>
  <c r="T5767" i="11"/>
  <c r="P5768" i="11"/>
  <c r="Q5768" i="11"/>
  <c r="R5768" i="11"/>
  <c r="S5768" i="11"/>
  <c r="T5768" i="11"/>
  <c r="P5769" i="11"/>
  <c r="Q5769" i="11"/>
  <c r="R5769" i="11"/>
  <c r="S5769" i="11"/>
  <c r="T5769" i="11"/>
  <c r="P5770" i="11"/>
  <c r="Q5770" i="11"/>
  <c r="R5770" i="11"/>
  <c r="S5770" i="11"/>
  <c r="T5770" i="11"/>
  <c r="P5771" i="11"/>
  <c r="Q5771" i="11"/>
  <c r="R5771" i="11"/>
  <c r="S5771" i="11"/>
  <c r="T5771" i="11"/>
  <c r="P5772" i="11"/>
  <c r="Q5772" i="11"/>
  <c r="R5772" i="11"/>
  <c r="S5772" i="11"/>
  <c r="T5772" i="11"/>
  <c r="P5773" i="11"/>
  <c r="Q5773" i="11"/>
  <c r="R5773" i="11"/>
  <c r="S5773" i="11"/>
  <c r="T5773" i="11"/>
  <c r="P5774" i="11"/>
  <c r="Q5774" i="11"/>
  <c r="R5774" i="11"/>
  <c r="S5774" i="11"/>
  <c r="T5774" i="11"/>
  <c r="P5775" i="11"/>
  <c r="Q5775" i="11"/>
  <c r="R5775" i="11"/>
  <c r="S5775" i="11"/>
  <c r="T5775" i="11"/>
  <c r="P5776" i="11"/>
  <c r="Q5776" i="11"/>
  <c r="R5776" i="11"/>
  <c r="S5776" i="11"/>
  <c r="T5776" i="11"/>
  <c r="P5777" i="11"/>
  <c r="Q5777" i="11"/>
  <c r="R5777" i="11"/>
  <c r="S5777" i="11"/>
  <c r="T5777" i="11"/>
  <c r="P5778" i="11"/>
  <c r="Q5778" i="11"/>
  <c r="R5778" i="11"/>
  <c r="S5778" i="11"/>
  <c r="T5778" i="11"/>
  <c r="P5779" i="11"/>
  <c r="Q5779" i="11"/>
  <c r="R5779" i="11"/>
  <c r="S5779" i="11"/>
  <c r="T5779" i="11"/>
  <c r="P5780" i="11"/>
  <c r="Q5780" i="11"/>
  <c r="R5780" i="11"/>
  <c r="S5780" i="11"/>
  <c r="T5780" i="11"/>
  <c r="P5781" i="11"/>
  <c r="Q5781" i="11"/>
  <c r="R5781" i="11"/>
  <c r="S5781" i="11"/>
  <c r="T5781" i="11"/>
  <c r="P5782" i="11"/>
  <c r="Q5782" i="11"/>
  <c r="R5782" i="11"/>
  <c r="S5782" i="11"/>
  <c r="T5782" i="11"/>
  <c r="P5783" i="11"/>
  <c r="Q5783" i="11"/>
  <c r="R5783" i="11"/>
  <c r="S5783" i="11"/>
  <c r="T5783" i="11"/>
  <c r="P5784" i="11"/>
  <c r="Q5784" i="11"/>
  <c r="R5784" i="11"/>
  <c r="S5784" i="11"/>
  <c r="T5784" i="11"/>
  <c r="P5785" i="11"/>
  <c r="Q5785" i="11"/>
  <c r="R5785" i="11"/>
  <c r="S5785" i="11"/>
  <c r="T5785" i="11"/>
  <c r="P5786" i="11"/>
  <c r="Q5786" i="11"/>
  <c r="R5786" i="11"/>
  <c r="S5786" i="11"/>
  <c r="T5786" i="11"/>
  <c r="P5787" i="11"/>
  <c r="Q5787" i="11"/>
  <c r="R5787" i="11"/>
  <c r="S5787" i="11"/>
  <c r="T5787" i="11"/>
  <c r="P5788" i="11"/>
  <c r="Q5788" i="11"/>
  <c r="R5788" i="11"/>
  <c r="S5788" i="11"/>
  <c r="T5788" i="11"/>
  <c r="P5789" i="11"/>
  <c r="Q5789" i="11"/>
  <c r="R5789" i="11"/>
  <c r="S5789" i="11"/>
  <c r="T5789" i="11"/>
  <c r="P5790" i="11"/>
  <c r="Q5790" i="11"/>
  <c r="R5790" i="11"/>
  <c r="S5790" i="11"/>
  <c r="T5790" i="11"/>
  <c r="P5791" i="11"/>
  <c r="Q5791" i="11"/>
  <c r="R5791" i="11"/>
  <c r="S5791" i="11"/>
  <c r="T5791" i="11"/>
  <c r="P5792" i="11"/>
  <c r="Q5792" i="11"/>
  <c r="R5792" i="11"/>
  <c r="S5792" i="11"/>
  <c r="T5792" i="11"/>
  <c r="P5793" i="11"/>
  <c r="Q5793" i="11"/>
  <c r="R5793" i="11"/>
  <c r="S5793" i="11"/>
  <c r="T5793" i="11"/>
  <c r="P5794" i="11"/>
  <c r="Q5794" i="11"/>
  <c r="R5794" i="11"/>
  <c r="S5794" i="11"/>
  <c r="T5794" i="11"/>
  <c r="P5795" i="11"/>
  <c r="Q5795" i="11"/>
  <c r="R5795" i="11"/>
  <c r="S5795" i="11"/>
  <c r="T5795" i="11"/>
  <c r="P5796" i="11"/>
  <c r="Q5796" i="11"/>
  <c r="R5796" i="11"/>
  <c r="S5796" i="11"/>
  <c r="T5796" i="11"/>
  <c r="P5797" i="11"/>
  <c r="Q5797" i="11"/>
  <c r="R5797" i="11"/>
  <c r="S5797" i="11"/>
  <c r="T5797" i="11"/>
  <c r="P5798" i="11"/>
  <c r="Q5798" i="11"/>
  <c r="R5798" i="11"/>
  <c r="S5798" i="11"/>
  <c r="T5798" i="11"/>
  <c r="P5799" i="11"/>
  <c r="Q5799" i="11"/>
  <c r="R5799" i="11"/>
  <c r="S5799" i="11"/>
  <c r="T5799" i="11"/>
  <c r="P5800" i="11"/>
  <c r="Q5800" i="11"/>
  <c r="R5800" i="11"/>
  <c r="S5800" i="11"/>
  <c r="T5800" i="11"/>
  <c r="P5801" i="11"/>
  <c r="Q5801" i="11"/>
  <c r="R5801" i="11"/>
  <c r="S5801" i="11"/>
  <c r="T5801" i="11"/>
  <c r="P5802" i="11"/>
  <c r="Q5802" i="11"/>
  <c r="R5802" i="11"/>
  <c r="S5802" i="11"/>
  <c r="T5802" i="11"/>
  <c r="P5803" i="11"/>
  <c r="Q5803" i="11"/>
  <c r="R5803" i="11"/>
  <c r="S5803" i="11"/>
  <c r="T5803" i="11"/>
  <c r="P5804" i="11"/>
  <c r="Q5804" i="11"/>
  <c r="R5804" i="11"/>
  <c r="S5804" i="11"/>
  <c r="T5804" i="11"/>
  <c r="P5805" i="11"/>
  <c r="Q5805" i="11"/>
  <c r="R5805" i="11"/>
  <c r="S5805" i="11"/>
  <c r="T5805" i="11"/>
  <c r="P5806" i="11"/>
  <c r="Q5806" i="11"/>
  <c r="R5806" i="11"/>
  <c r="S5806" i="11"/>
  <c r="T5806" i="11"/>
  <c r="P5807" i="11"/>
  <c r="Q5807" i="11"/>
  <c r="R5807" i="11"/>
  <c r="S5807" i="11"/>
  <c r="T5807" i="11"/>
  <c r="P5808" i="11"/>
  <c r="Q5808" i="11"/>
  <c r="R5808" i="11"/>
  <c r="S5808" i="11"/>
  <c r="T5808" i="11"/>
  <c r="P5809" i="11"/>
  <c r="Q5809" i="11"/>
  <c r="R5809" i="11"/>
  <c r="S5809" i="11"/>
  <c r="T5809" i="11"/>
  <c r="P5810" i="11"/>
  <c r="Q5810" i="11"/>
  <c r="R5810" i="11"/>
  <c r="S5810" i="11"/>
  <c r="T5810" i="11"/>
  <c r="P5811" i="11"/>
  <c r="Q5811" i="11"/>
  <c r="R5811" i="11"/>
  <c r="S5811" i="11"/>
  <c r="T5811" i="11"/>
  <c r="P5812" i="11"/>
  <c r="Q5812" i="11"/>
  <c r="R5812" i="11"/>
  <c r="S5812" i="11"/>
  <c r="T5812" i="11"/>
  <c r="P5813" i="11"/>
  <c r="Q5813" i="11"/>
  <c r="R5813" i="11"/>
  <c r="S5813" i="11"/>
  <c r="T5813" i="11"/>
  <c r="P5814" i="11"/>
  <c r="Q5814" i="11"/>
  <c r="R5814" i="11"/>
  <c r="S5814" i="11"/>
  <c r="T5814" i="11"/>
  <c r="P5815" i="11"/>
  <c r="Q5815" i="11"/>
  <c r="R5815" i="11"/>
  <c r="S5815" i="11"/>
  <c r="T5815" i="11"/>
  <c r="P5816" i="11"/>
  <c r="Q5816" i="11"/>
  <c r="R5816" i="11"/>
  <c r="S5816" i="11"/>
  <c r="T5816" i="11"/>
  <c r="P5817" i="11"/>
  <c r="Q5817" i="11"/>
  <c r="R5817" i="11"/>
  <c r="S5817" i="11"/>
  <c r="T5817" i="11"/>
  <c r="P5818" i="11"/>
  <c r="Q5818" i="11"/>
  <c r="R5818" i="11"/>
  <c r="S5818" i="11"/>
  <c r="T5818" i="11"/>
  <c r="P5819" i="11"/>
  <c r="Q5819" i="11"/>
  <c r="R5819" i="11"/>
  <c r="S5819" i="11"/>
  <c r="T5819" i="11"/>
  <c r="P5820" i="11"/>
  <c r="Q5820" i="11"/>
  <c r="R5820" i="11"/>
  <c r="S5820" i="11"/>
  <c r="T5820" i="11"/>
  <c r="P5821" i="11"/>
  <c r="Q5821" i="11"/>
  <c r="R5821" i="11"/>
  <c r="S5821" i="11"/>
  <c r="T5821" i="11"/>
  <c r="P5822" i="11"/>
  <c r="Q5822" i="11"/>
  <c r="R5822" i="11"/>
  <c r="S5822" i="11"/>
  <c r="T5822" i="11"/>
  <c r="P5823" i="11"/>
  <c r="Q5823" i="11"/>
  <c r="R5823" i="11"/>
  <c r="S5823" i="11"/>
  <c r="T5823" i="11"/>
  <c r="P5824" i="11"/>
  <c r="Q5824" i="11"/>
  <c r="R5824" i="11"/>
  <c r="S5824" i="11"/>
  <c r="T5824" i="11"/>
  <c r="P5825" i="11"/>
  <c r="Q5825" i="11"/>
  <c r="R5825" i="11"/>
  <c r="S5825" i="11"/>
  <c r="T5825" i="11"/>
  <c r="P5826" i="11"/>
  <c r="Q5826" i="11"/>
  <c r="R5826" i="11"/>
  <c r="S5826" i="11"/>
  <c r="T5826" i="11"/>
  <c r="P5827" i="11"/>
  <c r="Q5827" i="11"/>
  <c r="R5827" i="11"/>
  <c r="S5827" i="11"/>
  <c r="T5827" i="11"/>
  <c r="P5828" i="11"/>
  <c r="Q5828" i="11"/>
  <c r="R5828" i="11"/>
  <c r="S5828" i="11"/>
  <c r="T5828" i="11"/>
  <c r="P5829" i="11"/>
  <c r="Q5829" i="11"/>
  <c r="R5829" i="11"/>
  <c r="S5829" i="11"/>
  <c r="T5829" i="11"/>
  <c r="P5830" i="11"/>
  <c r="Q5830" i="11"/>
  <c r="R5830" i="11"/>
  <c r="S5830" i="11"/>
  <c r="T5830" i="11"/>
  <c r="P5831" i="11"/>
  <c r="Q5831" i="11"/>
  <c r="R5831" i="11"/>
  <c r="S5831" i="11"/>
  <c r="T5831" i="11"/>
  <c r="P5832" i="11"/>
  <c r="Q5832" i="11"/>
  <c r="R5832" i="11"/>
  <c r="S5832" i="11"/>
  <c r="T5832" i="11"/>
  <c r="P5833" i="11"/>
  <c r="Q5833" i="11"/>
  <c r="R5833" i="11"/>
  <c r="S5833" i="11"/>
  <c r="T5833" i="11"/>
  <c r="P5834" i="11"/>
  <c r="Q5834" i="11"/>
  <c r="R5834" i="11"/>
  <c r="S5834" i="11"/>
  <c r="T5834" i="11"/>
  <c r="P5835" i="11"/>
  <c r="Q5835" i="11"/>
  <c r="R5835" i="11"/>
  <c r="S5835" i="11"/>
  <c r="T5835" i="11"/>
  <c r="P5836" i="11"/>
  <c r="Q5836" i="11"/>
  <c r="R5836" i="11"/>
  <c r="S5836" i="11"/>
  <c r="T5836" i="11"/>
  <c r="P5837" i="11"/>
  <c r="Q5837" i="11"/>
  <c r="R5837" i="11"/>
  <c r="S5837" i="11"/>
  <c r="T5837" i="11"/>
  <c r="P5838" i="11"/>
  <c r="Q5838" i="11"/>
  <c r="R5838" i="11"/>
  <c r="S5838" i="11"/>
  <c r="T5838" i="11"/>
  <c r="P5839" i="11"/>
  <c r="Q5839" i="11"/>
  <c r="R5839" i="11"/>
  <c r="S5839" i="11"/>
  <c r="T5839" i="11"/>
  <c r="P5840" i="11"/>
  <c r="Q5840" i="11"/>
  <c r="R5840" i="11"/>
  <c r="S5840" i="11"/>
  <c r="T5840" i="11"/>
  <c r="P5841" i="11"/>
  <c r="Q5841" i="11"/>
  <c r="R5841" i="11"/>
  <c r="S5841" i="11"/>
  <c r="T5841" i="11"/>
  <c r="P5842" i="11"/>
  <c r="Q5842" i="11"/>
  <c r="R5842" i="11"/>
  <c r="S5842" i="11"/>
  <c r="T5842" i="11"/>
  <c r="P5843" i="11"/>
  <c r="Q5843" i="11"/>
  <c r="R5843" i="11"/>
  <c r="S5843" i="11"/>
  <c r="T5843" i="11"/>
  <c r="P5844" i="11"/>
  <c r="Q5844" i="11"/>
  <c r="R5844" i="11"/>
  <c r="S5844" i="11"/>
  <c r="T5844" i="11"/>
  <c r="P5845" i="11"/>
  <c r="Q5845" i="11"/>
  <c r="R5845" i="11"/>
  <c r="S5845" i="11"/>
  <c r="T5845" i="11"/>
  <c r="P5846" i="11"/>
  <c r="Q5846" i="11"/>
  <c r="R5846" i="11"/>
  <c r="S5846" i="11"/>
  <c r="T5846" i="11"/>
  <c r="P5847" i="11"/>
  <c r="Q5847" i="11"/>
  <c r="R5847" i="11"/>
  <c r="S5847" i="11"/>
  <c r="T5847" i="11"/>
  <c r="P5848" i="11"/>
  <c r="Q5848" i="11"/>
  <c r="R5848" i="11"/>
  <c r="S5848" i="11"/>
  <c r="T5848" i="11"/>
  <c r="P5849" i="11"/>
  <c r="Q5849" i="11"/>
  <c r="R5849" i="11"/>
  <c r="S5849" i="11"/>
  <c r="T5849" i="11"/>
  <c r="P5850" i="11"/>
  <c r="Q5850" i="11"/>
  <c r="R5850" i="11"/>
  <c r="S5850" i="11"/>
  <c r="T5850" i="11"/>
  <c r="P5851" i="11"/>
  <c r="Q5851" i="11"/>
  <c r="R5851" i="11"/>
  <c r="S5851" i="11"/>
  <c r="T5851" i="11"/>
  <c r="P5852" i="11"/>
  <c r="Q5852" i="11"/>
  <c r="R5852" i="11"/>
  <c r="S5852" i="11"/>
  <c r="T5852" i="11"/>
  <c r="P5853" i="11"/>
  <c r="Q5853" i="11"/>
  <c r="R5853" i="11"/>
  <c r="S5853" i="11"/>
  <c r="T5853" i="11"/>
  <c r="P5854" i="11"/>
  <c r="Q5854" i="11"/>
  <c r="R5854" i="11"/>
  <c r="S5854" i="11"/>
  <c r="T5854" i="11"/>
  <c r="P5855" i="11"/>
  <c r="Q5855" i="11"/>
  <c r="R5855" i="11"/>
  <c r="S5855" i="11"/>
  <c r="T5855" i="11"/>
  <c r="P5856" i="11"/>
  <c r="Q5856" i="11"/>
  <c r="R5856" i="11"/>
  <c r="S5856" i="11"/>
  <c r="T5856" i="11"/>
  <c r="P5857" i="11"/>
  <c r="Q5857" i="11"/>
  <c r="R5857" i="11"/>
  <c r="S5857" i="11"/>
  <c r="T5857" i="11"/>
  <c r="P5858" i="11"/>
  <c r="Q5858" i="11"/>
  <c r="R5858" i="11"/>
  <c r="S5858" i="11"/>
  <c r="T5858" i="11"/>
  <c r="P5859" i="11"/>
  <c r="Q5859" i="11"/>
  <c r="R5859" i="11"/>
  <c r="S5859" i="11"/>
  <c r="T5859" i="11"/>
  <c r="P5860" i="11"/>
  <c r="Q5860" i="11"/>
  <c r="R5860" i="11"/>
  <c r="S5860" i="11"/>
  <c r="T5860" i="11"/>
  <c r="P5861" i="11"/>
  <c r="Q5861" i="11"/>
  <c r="R5861" i="11"/>
  <c r="S5861" i="11"/>
  <c r="T5861" i="11"/>
  <c r="P5862" i="11"/>
  <c r="Q5862" i="11"/>
  <c r="R5862" i="11"/>
  <c r="S5862" i="11"/>
  <c r="T5862" i="11"/>
  <c r="P5863" i="11"/>
  <c r="Q5863" i="11"/>
  <c r="R5863" i="11"/>
  <c r="S5863" i="11"/>
  <c r="T5863" i="11"/>
  <c r="P5864" i="11"/>
  <c r="Q5864" i="11"/>
  <c r="R5864" i="11"/>
  <c r="S5864" i="11"/>
  <c r="T5864" i="11"/>
  <c r="P5865" i="11"/>
  <c r="Q5865" i="11"/>
  <c r="R5865" i="11"/>
  <c r="S5865" i="11"/>
  <c r="T5865" i="11"/>
  <c r="P5866" i="11"/>
  <c r="Q5866" i="11"/>
  <c r="R5866" i="11"/>
  <c r="S5866" i="11"/>
  <c r="T5866" i="11"/>
  <c r="P5867" i="11"/>
  <c r="Q5867" i="11"/>
  <c r="R5867" i="11"/>
  <c r="S5867" i="11"/>
  <c r="T5867" i="11"/>
  <c r="P5868" i="11"/>
  <c r="Q5868" i="11"/>
  <c r="R5868" i="11"/>
  <c r="S5868" i="11"/>
  <c r="T5868" i="11"/>
  <c r="P5869" i="11"/>
  <c r="Q5869" i="11"/>
  <c r="R5869" i="11"/>
  <c r="S5869" i="11"/>
  <c r="T5869" i="11"/>
  <c r="P5870" i="11"/>
  <c r="Q5870" i="11"/>
  <c r="R5870" i="11"/>
  <c r="S5870" i="11"/>
  <c r="T5870" i="11"/>
  <c r="P5871" i="11"/>
  <c r="Q5871" i="11"/>
  <c r="R5871" i="11"/>
  <c r="S5871" i="11"/>
  <c r="T5871" i="11"/>
  <c r="P5872" i="11"/>
  <c r="Q5872" i="11"/>
  <c r="R5872" i="11"/>
  <c r="S5872" i="11"/>
  <c r="T5872" i="11"/>
  <c r="P5873" i="11"/>
  <c r="Q5873" i="11"/>
  <c r="R5873" i="11"/>
  <c r="S5873" i="11"/>
  <c r="T5873" i="11"/>
  <c r="P5874" i="11"/>
  <c r="Q5874" i="11"/>
  <c r="R5874" i="11"/>
  <c r="S5874" i="11"/>
  <c r="T5874" i="11"/>
  <c r="P5875" i="11"/>
  <c r="Q5875" i="11"/>
  <c r="R5875" i="11"/>
  <c r="S5875" i="11"/>
  <c r="T5875" i="11"/>
  <c r="P5876" i="11"/>
  <c r="Q5876" i="11"/>
  <c r="R5876" i="11"/>
  <c r="S5876" i="11"/>
  <c r="T5876" i="11"/>
  <c r="P5877" i="11"/>
  <c r="Q5877" i="11"/>
  <c r="R5877" i="11"/>
  <c r="S5877" i="11"/>
  <c r="T5877" i="11"/>
  <c r="P5878" i="11"/>
  <c r="Q5878" i="11"/>
  <c r="R5878" i="11"/>
  <c r="S5878" i="11"/>
  <c r="T5878" i="11"/>
  <c r="P5879" i="11"/>
  <c r="Q5879" i="11"/>
  <c r="R5879" i="11"/>
  <c r="S5879" i="11"/>
  <c r="T5879" i="11"/>
  <c r="P5880" i="11"/>
  <c r="Q5880" i="11"/>
  <c r="R5880" i="11"/>
  <c r="S5880" i="11"/>
  <c r="T5880" i="11"/>
  <c r="P5881" i="11"/>
  <c r="Q5881" i="11"/>
  <c r="R5881" i="11"/>
  <c r="S5881" i="11"/>
  <c r="T5881" i="11"/>
  <c r="P5882" i="11"/>
  <c r="Q5882" i="11"/>
  <c r="R5882" i="11"/>
  <c r="S5882" i="11"/>
  <c r="T5882" i="11"/>
  <c r="P5883" i="11"/>
  <c r="Q5883" i="11"/>
  <c r="R5883" i="11"/>
  <c r="S5883" i="11"/>
  <c r="T5883" i="11"/>
  <c r="P5884" i="11"/>
  <c r="Q5884" i="11"/>
  <c r="R5884" i="11"/>
  <c r="S5884" i="11"/>
  <c r="T5884" i="11"/>
  <c r="P5885" i="11"/>
  <c r="Q5885" i="11"/>
  <c r="R5885" i="11"/>
  <c r="S5885" i="11"/>
  <c r="T5885" i="11"/>
  <c r="P5886" i="11"/>
  <c r="Q5886" i="11"/>
  <c r="R5886" i="11"/>
  <c r="S5886" i="11"/>
  <c r="T5886" i="11"/>
  <c r="P5887" i="11"/>
  <c r="Q5887" i="11"/>
  <c r="R5887" i="11"/>
  <c r="S5887" i="11"/>
  <c r="T5887" i="11"/>
  <c r="P5888" i="11"/>
  <c r="Q5888" i="11"/>
  <c r="R5888" i="11"/>
  <c r="S5888" i="11"/>
  <c r="T5888" i="11"/>
  <c r="P5889" i="11"/>
  <c r="Q5889" i="11"/>
  <c r="R5889" i="11"/>
  <c r="S5889" i="11"/>
  <c r="T5889" i="11"/>
  <c r="P5890" i="11"/>
  <c r="Q5890" i="11"/>
  <c r="R5890" i="11"/>
  <c r="S5890" i="11"/>
  <c r="T5890" i="11"/>
  <c r="P5891" i="11"/>
  <c r="Q5891" i="11"/>
  <c r="R5891" i="11"/>
  <c r="S5891" i="11"/>
  <c r="T5891" i="11"/>
  <c r="P5892" i="11"/>
  <c r="Q5892" i="11"/>
  <c r="R5892" i="11"/>
  <c r="S5892" i="11"/>
  <c r="T5892" i="11"/>
  <c r="P5893" i="11"/>
  <c r="Q5893" i="11"/>
  <c r="R5893" i="11"/>
  <c r="S5893" i="11"/>
  <c r="T5893" i="11"/>
  <c r="P5894" i="11"/>
  <c r="Q5894" i="11"/>
  <c r="R5894" i="11"/>
  <c r="S5894" i="11"/>
  <c r="T5894" i="11"/>
  <c r="P5895" i="11"/>
  <c r="Q5895" i="11"/>
  <c r="R5895" i="11"/>
  <c r="S5895" i="11"/>
  <c r="T5895" i="11"/>
  <c r="P5896" i="11"/>
  <c r="Q5896" i="11"/>
  <c r="R5896" i="11"/>
  <c r="S5896" i="11"/>
  <c r="T5896" i="11"/>
  <c r="P5897" i="11"/>
  <c r="Q5897" i="11"/>
  <c r="R5897" i="11"/>
  <c r="S5897" i="11"/>
  <c r="T5897" i="11"/>
  <c r="P5898" i="11"/>
  <c r="Q5898" i="11"/>
  <c r="R5898" i="11"/>
  <c r="S5898" i="11"/>
  <c r="T5898" i="11"/>
  <c r="P5899" i="11"/>
  <c r="Q5899" i="11"/>
  <c r="R5899" i="11"/>
  <c r="S5899" i="11"/>
  <c r="T5899" i="11"/>
  <c r="P5900" i="11"/>
  <c r="Q5900" i="11"/>
  <c r="R5900" i="11"/>
  <c r="S5900" i="11"/>
  <c r="T5900" i="11"/>
  <c r="P5901" i="11"/>
  <c r="Q5901" i="11"/>
  <c r="R5901" i="11"/>
  <c r="S5901" i="11"/>
  <c r="T5901" i="11"/>
  <c r="P5902" i="11"/>
  <c r="Q5902" i="11"/>
  <c r="R5902" i="11"/>
  <c r="S5902" i="11"/>
  <c r="T5902" i="11"/>
  <c r="P5903" i="11"/>
  <c r="Q5903" i="11"/>
  <c r="R5903" i="11"/>
  <c r="S5903" i="11"/>
  <c r="T5903" i="11"/>
  <c r="P5904" i="11"/>
  <c r="Q5904" i="11"/>
  <c r="R5904" i="11"/>
  <c r="S5904" i="11"/>
  <c r="T5904" i="11"/>
  <c r="P5905" i="11"/>
  <c r="Q5905" i="11"/>
  <c r="R5905" i="11"/>
  <c r="S5905" i="11"/>
  <c r="T5905" i="11"/>
  <c r="P5906" i="11"/>
  <c r="Q5906" i="11"/>
  <c r="R5906" i="11"/>
  <c r="S5906" i="11"/>
  <c r="T5906" i="11"/>
  <c r="P5907" i="11"/>
  <c r="Q5907" i="11"/>
  <c r="R5907" i="11"/>
  <c r="S5907" i="11"/>
  <c r="T5907" i="11"/>
  <c r="P5908" i="11"/>
  <c r="Q5908" i="11"/>
  <c r="R5908" i="11"/>
  <c r="S5908" i="11"/>
  <c r="T5908" i="11"/>
  <c r="P5909" i="11"/>
  <c r="Q5909" i="11"/>
  <c r="R5909" i="11"/>
  <c r="S5909" i="11"/>
  <c r="T5909" i="11"/>
  <c r="P5910" i="11"/>
  <c r="Q5910" i="11"/>
  <c r="R5910" i="11"/>
  <c r="S5910" i="11"/>
  <c r="T5910" i="11"/>
  <c r="P5911" i="11"/>
  <c r="Q5911" i="11"/>
  <c r="R5911" i="11"/>
  <c r="S5911" i="11"/>
  <c r="T5911" i="11"/>
  <c r="P5912" i="11"/>
  <c r="Q5912" i="11"/>
  <c r="R5912" i="11"/>
  <c r="S5912" i="11"/>
  <c r="T5912" i="11"/>
  <c r="P5913" i="11"/>
  <c r="Q5913" i="11"/>
  <c r="R5913" i="11"/>
  <c r="S5913" i="11"/>
  <c r="T5913" i="11"/>
  <c r="P5914" i="11"/>
  <c r="Q5914" i="11"/>
  <c r="R5914" i="11"/>
  <c r="S5914" i="11"/>
  <c r="T5914" i="11"/>
  <c r="P5915" i="11"/>
  <c r="Q5915" i="11"/>
  <c r="R5915" i="11"/>
  <c r="S5915" i="11"/>
  <c r="T5915" i="11"/>
  <c r="P5916" i="11"/>
  <c r="Q5916" i="11"/>
  <c r="R5916" i="11"/>
  <c r="S5916" i="11"/>
  <c r="T5916" i="11"/>
  <c r="P5917" i="11"/>
  <c r="Q5917" i="11"/>
  <c r="R5917" i="11"/>
  <c r="S5917" i="11"/>
  <c r="T5917" i="11"/>
  <c r="P5918" i="11"/>
  <c r="Q5918" i="11"/>
  <c r="R5918" i="11"/>
  <c r="S5918" i="11"/>
  <c r="T5918" i="11"/>
  <c r="P5919" i="11"/>
  <c r="Q5919" i="11"/>
  <c r="R5919" i="11"/>
  <c r="S5919" i="11"/>
  <c r="T5919" i="11"/>
  <c r="P5920" i="11"/>
  <c r="Q5920" i="11"/>
  <c r="R5920" i="11"/>
  <c r="S5920" i="11"/>
  <c r="T5920" i="11"/>
  <c r="P5921" i="11"/>
  <c r="Q5921" i="11"/>
  <c r="R5921" i="11"/>
  <c r="S5921" i="11"/>
  <c r="T5921" i="11"/>
  <c r="P5922" i="11"/>
  <c r="Q5922" i="11"/>
  <c r="R5922" i="11"/>
  <c r="S5922" i="11"/>
  <c r="T5922" i="11"/>
  <c r="P5923" i="11"/>
  <c r="Q5923" i="11"/>
  <c r="R5923" i="11"/>
  <c r="S5923" i="11"/>
  <c r="T5923" i="11"/>
  <c r="P5924" i="11"/>
  <c r="Q5924" i="11"/>
  <c r="R5924" i="11"/>
  <c r="S5924" i="11"/>
  <c r="T5924" i="11"/>
  <c r="P5925" i="11"/>
  <c r="Q5925" i="11"/>
  <c r="R5925" i="11"/>
  <c r="S5925" i="11"/>
  <c r="T5925" i="11"/>
  <c r="P5926" i="11"/>
  <c r="Q5926" i="11"/>
  <c r="R5926" i="11"/>
  <c r="S5926" i="11"/>
  <c r="T5926" i="11"/>
  <c r="P5927" i="11"/>
  <c r="Q5927" i="11"/>
  <c r="R5927" i="11"/>
  <c r="S5927" i="11"/>
  <c r="T5927" i="11"/>
  <c r="P5928" i="11"/>
  <c r="Q5928" i="11"/>
  <c r="R5928" i="11"/>
  <c r="S5928" i="11"/>
  <c r="T5928" i="11"/>
  <c r="P5929" i="11"/>
  <c r="Q5929" i="11"/>
  <c r="R5929" i="11"/>
  <c r="S5929" i="11"/>
  <c r="T5929" i="11"/>
  <c r="P5930" i="11"/>
  <c r="Q5930" i="11"/>
  <c r="R5930" i="11"/>
  <c r="S5930" i="11"/>
  <c r="T5930" i="11"/>
  <c r="P5931" i="11"/>
  <c r="Q5931" i="11"/>
  <c r="R5931" i="11"/>
  <c r="S5931" i="11"/>
  <c r="T5931" i="11"/>
  <c r="P5932" i="11"/>
  <c r="Q5932" i="11"/>
  <c r="R5932" i="11"/>
  <c r="S5932" i="11"/>
  <c r="T5932" i="11"/>
  <c r="P5933" i="11"/>
  <c r="Q5933" i="11"/>
  <c r="R5933" i="11"/>
  <c r="S5933" i="11"/>
  <c r="T5933" i="11"/>
  <c r="Q2" i="11"/>
  <c r="R2" i="11"/>
  <c r="S2" i="11"/>
  <c r="T2" i="11"/>
  <c r="P2" i="11"/>
  <c r="E10" i="10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A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F5" i="14" l="1"/>
  <c r="F6" i="14"/>
  <c r="F7" i="14"/>
  <c r="F8" i="14"/>
  <c r="F9" i="14"/>
  <c r="F10" i="14"/>
  <c r="F11" i="14"/>
  <c r="F12" i="14"/>
  <c r="F13" i="14"/>
  <c r="F4" i="14"/>
  <c r="G7" i="14"/>
  <c r="I5" i="14"/>
  <c r="H7" i="14" s="1"/>
  <c r="U13" i="15"/>
  <c r="U7" i="15"/>
  <c r="J3" i="15"/>
  <c r="J4" i="15"/>
  <c r="J5" i="15"/>
  <c r="J6" i="15"/>
  <c r="J7" i="15"/>
  <c r="J8" i="15"/>
  <c r="J9" i="15"/>
  <c r="J10" i="15"/>
  <c r="J11" i="15"/>
  <c r="J12" i="15"/>
  <c r="U19" i="15" s="1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L7" i="15"/>
  <c r="Q7" i="15" a="1"/>
  <c r="Q7" i="15" s="1"/>
  <c r="O7" i="15"/>
  <c r="N7" i="15"/>
  <c r="L11" i="15"/>
  <c r="L12" i="15" l="1"/>
  <c r="L13" i="15" s="1"/>
  <c r="L14" i="15" s="1"/>
  <c r="L15" i="15" s="1"/>
  <c r="L16" i="15" s="1"/>
  <c r="L17" i="15" s="1"/>
  <c r="L18" i="15" s="1"/>
  <c r="L19" i="15" s="1"/>
  <c r="L20" i="15" s="1"/>
  <c r="L21" i="15" s="1"/>
  <c r="M11" i="15" l="1" a="1"/>
  <c r="M11" i="15" s="1"/>
  <c r="N11" i="15" a="1"/>
  <c r="N11" i="15" s="1"/>
  <c r="N21" i="15"/>
  <c r="N20" i="15"/>
  <c r="N19" i="15"/>
  <c r="N18" i="15"/>
  <c r="N17" i="15"/>
  <c r="N16" i="15"/>
  <c r="N15" i="15"/>
  <c r="N14" i="15"/>
  <c r="N13" i="15"/>
  <c r="N12" i="15"/>
  <c r="M21" i="15"/>
  <c r="M20" i="15"/>
  <c r="M19" i="15"/>
  <c r="M18" i="15"/>
  <c r="M17" i="15"/>
  <c r="M16" i="15"/>
  <c r="M15" i="15"/>
  <c r="M14" i="15"/>
  <c r="M13" i="15"/>
  <c r="M12" i="15"/>
  <c r="S7" i="15"/>
  <c r="R7" i="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<sst xmlns="http://schemas.openxmlformats.org/spreadsheetml/2006/main" count="30992" uniqueCount="2809">
  <si>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</si>
  <si>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</si>
  <si>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</si>
  <si>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</si>
  <si>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</si>
  <si>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</si>
  <si>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</si>
  <si>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</si>
  <si>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</si>
  <si>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</si>
  <si>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</si>
  <si>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</si>
  <si>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</si>
  <si>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</si>
  <si>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</si>
  <si>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</si>
  <si>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</si>
  <si>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</si>
  <si>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</si>
  <si>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</si>
  <si>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</si>
  <si>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</si>
  <si>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</si>
  <si>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</si>
  <si>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</si>
  <si>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</si>
  <si>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</si>
  <si>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</si>
  <si>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</si>
  <si>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</si>
  <si>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</si>
  <si>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</si>
  <si>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</si>
  <si>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</si>
  <si>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</si>
  <si>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</si>
  <si>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</si>
  <si>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</si>
  <si>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</si>
  <si>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</si>
  <si>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</si>
  <si>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</si>
  <si>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</si>
  <si>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</si>
  <si>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</si>
  <si>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</si>
  <si>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</si>
  <si>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</si>
  <si>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</si>
  <si>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</si>
  <si>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</si>
  <si>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</si>
  <si>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</si>
  <si>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</si>
  <si>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</si>
  <si>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</si>
  <si>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</si>
  <si>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</si>
  <si>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</si>
  <si>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</si>
  <si>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</si>
  <si>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</si>
  <si>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</si>
  <si>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</si>
  <si>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</si>
  <si>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</si>
  <si>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</si>
  <si>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</si>
  <si>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</si>
  <si>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</si>
  <si>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</si>
  <si>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</si>
  <si>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</si>
  <si>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</si>
  <si>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</si>
  <si>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</si>
  <si>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</si>
  <si>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</si>
  <si>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</si>
  <si>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</si>
  <si>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</si>
  <si>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</si>
  <si>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</si>
  <si>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</si>
  <si>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</si>
  <si>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</si>
  <si>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</si>
  <si>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</si>
  <si>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</si>
  <si>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</si>
  <si>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</si>
  <si>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</si>
  <si>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</si>
  <si>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</si>
  <si>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</si>
  <si>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</si>
  <si>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</si>
  <si>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</si>
  <si>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</si>
  <si>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</si>
  <si>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</si>
  <si>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</si>
  <si>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</si>
  <si>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</si>
  <si>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</si>
  <si>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</si>
  <si>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</si>
  <si>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</si>
  <si>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</si>
  <si>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</si>
  <si>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</si>
  <si>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</si>
  <si>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</si>
  <si>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</si>
  <si>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</si>
  <si>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</si>
  <si>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</si>
  <si>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</si>
  <si>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</si>
  <si>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</si>
  <si>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</si>
  <si>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</si>
  <si>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</si>
  <si>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</si>
  <si>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</si>
  <si>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</si>
  <si>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</si>
  <si>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</si>
  <si>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</si>
  <si>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</si>
  <si>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</si>
  <si>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</si>
  <si>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</si>
  <si>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</si>
  <si>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</si>
  <si>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</si>
  <si>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</si>
  <si>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</si>
  <si>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</si>
  <si>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</si>
  <si>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</si>
  <si>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</si>
  <si>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</si>
  <si>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</si>
  <si>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</si>
  <si>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</si>
  <si>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</si>
  <si>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</si>
  <si>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</si>
  <si>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</si>
  <si>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</si>
  <si>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</si>
  <si>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</si>
  <si>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</si>
  <si>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</si>
  <si>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</si>
  <si>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</si>
  <si>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</si>
  <si>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</si>
  <si>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</si>
  <si>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</si>
  <si>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</si>
  <si>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</si>
  <si>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</si>
  <si>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</si>
  <si>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</si>
  <si>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</si>
  <si>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</si>
  <si>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</si>
  <si>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</si>
  <si>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</si>
  <si>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</si>
  <si>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</si>
  <si>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</si>
  <si>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</si>
  <si>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</si>
  <si>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</si>
  <si>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</si>
  <si>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</si>
  <si>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</si>
  <si>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</si>
  <si>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</si>
  <si>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</si>
  <si>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</si>
  <si>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</si>
  <si>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</si>
  <si>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</si>
  <si>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</si>
  <si>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</si>
  <si>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</si>
  <si>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</si>
  <si>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</si>
  <si>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</si>
  <si>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</si>
  <si>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</si>
  <si>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</si>
  <si>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</si>
  <si>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</si>
  <si>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</si>
  <si>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</si>
  <si>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</si>
  <si>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</si>
  <si>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</si>
  <si>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</si>
  <si>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</si>
  <si>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</si>
  <si>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</si>
  <si>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</si>
  <si>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</si>
  <si>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</si>
  <si>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</si>
  <si>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</si>
  <si>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</si>
  <si>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</si>
  <si>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</si>
  <si>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</si>
  <si>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</si>
  <si>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</si>
  <si>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</si>
  <si>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</si>
  <si>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</si>
  <si>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</si>
  <si>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</si>
  <si>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</si>
  <si>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</si>
  <si>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</si>
  <si>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</si>
  <si>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</si>
  <si>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</si>
  <si>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</si>
  <si>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</si>
  <si>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</si>
  <si>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</si>
  <si>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</si>
  <si>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</si>
  <si>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</si>
  <si>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</si>
  <si>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</si>
  <si>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</si>
  <si>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</si>
  <si>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</si>
  <si>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</si>
  <si>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</si>
  <si>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</si>
  <si>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</si>
  <si>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</si>
  <si>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</si>
  <si>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</si>
  <si>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</si>
  <si>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</si>
  <si>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</si>
  <si>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</si>
  <si>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</si>
  <si>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</si>
  <si>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</si>
  <si>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</si>
  <si>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</si>
  <si>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</si>
  <si>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</si>
  <si>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</si>
  <si>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</si>
  <si>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</si>
  <si>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</si>
  <si>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</si>
  <si>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</si>
  <si>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</si>
  <si>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</si>
  <si>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</si>
  <si>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</si>
  <si>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</si>
  <si>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</si>
  <si>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</si>
  <si>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</si>
  <si>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</si>
  <si>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</si>
  <si>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</si>
  <si>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</si>
  <si>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</si>
  <si>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</si>
  <si>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</si>
  <si>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</si>
  <si>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</si>
  <si>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</si>
  <si>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</si>
  <si>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</si>
  <si>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</si>
  <si>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</si>
  <si>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</si>
  <si>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</si>
  <si>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</si>
  <si>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</si>
  <si>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</si>
  <si>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</si>
  <si>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</si>
  <si>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</si>
  <si>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</si>
  <si>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</si>
  <si>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</si>
  <si>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</si>
  <si>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</si>
  <si>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</si>
  <si>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</si>
  <si>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</si>
  <si>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</si>
  <si>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</si>
  <si>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</si>
  <si>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</si>
  <si>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</si>
  <si>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</si>
  <si>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</si>
  <si>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</si>
  <si>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</si>
  <si>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</si>
  <si>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</si>
  <si>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</si>
  <si>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</si>
  <si>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</si>
  <si>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</si>
  <si>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</si>
  <si>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</si>
  <si>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</si>
  <si>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</si>
  <si>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</si>
  <si>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</si>
  <si>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</si>
  <si>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</si>
  <si>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</si>
  <si>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</si>
  <si>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</si>
  <si>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</si>
  <si>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</si>
  <si>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</si>
  <si>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</si>
  <si>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</si>
  <si>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</si>
  <si>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</si>
  <si>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</si>
  <si>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</si>
  <si>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</si>
  <si>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</si>
  <si>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</si>
  <si>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</si>
  <si>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</si>
  <si>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</si>
  <si>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</si>
  <si>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</si>
  <si>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</si>
  <si>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</si>
  <si>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</si>
  <si>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</si>
  <si>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</si>
  <si>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</si>
  <si>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</si>
  <si>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</si>
  <si>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</si>
  <si>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</si>
  <si>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</si>
  <si>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</si>
  <si>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</si>
  <si>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</si>
  <si>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</si>
  <si>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</si>
  <si>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</si>
  <si>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</si>
  <si>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</si>
  <si>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</si>
  <si>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</si>
  <si>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</si>
  <si>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</si>
  <si>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</si>
  <si>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</si>
  <si>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</si>
  <si>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</si>
  <si>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</si>
  <si>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</si>
  <si>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</si>
  <si>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</si>
  <si>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</si>
  <si>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</si>
  <si>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</si>
  <si>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</si>
  <si>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</si>
  <si>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</si>
  <si>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</si>
  <si>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</si>
  <si>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</si>
  <si>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</si>
  <si>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</si>
  <si>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</si>
  <si>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</si>
  <si>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</si>
  <si>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</si>
  <si>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</si>
  <si>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</si>
  <si>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</si>
  <si>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</si>
  <si>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</si>
  <si>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</si>
  <si>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</si>
  <si>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</si>
  <si>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</si>
  <si>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</si>
  <si>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</si>
  <si>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</si>
  <si>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</si>
  <si>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</si>
  <si>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</si>
  <si>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</si>
  <si>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</si>
  <si>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</si>
  <si>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</si>
  <si>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</si>
  <si>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</si>
  <si>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</si>
  <si>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</si>
  <si>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</si>
  <si>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</si>
  <si>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</si>
  <si>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</si>
  <si>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</si>
  <si>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</si>
  <si>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</si>
  <si>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</si>
  <si>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</si>
  <si>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</si>
  <si>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</si>
  <si>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</si>
  <si>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</si>
  <si>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</si>
  <si>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</si>
  <si>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</si>
  <si>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</si>
  <si>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</si>
  <si>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</si>
  <si>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</si>
  <si>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</si>
  <si>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</si>
  <si>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</si>
  <si>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</si>
  <si>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</si>
  <si>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</si>
  <si>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</si>
  <si>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</si>
  <si>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</si>
  <si>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</si>
  <si>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</si>
  <si>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</si>
  <si>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</si>
  <si>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</si>
  <si>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</si>
  <si>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</si>
  <si>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</si>
  <si>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</si>
  <si>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</si>
  <si>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</si>
  <si>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</si>
  <si>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</si>
  <si>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</si>
  <si>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</si>
  <si>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</si>
  <si>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</si>
  <si>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</si>
  <si>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</si>
  <si>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</si>
  <si>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</si>
  <si>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</si>
  <si>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</si>
  <si>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</si>
  <si>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</si>
  <si>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</si>
  <si>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</si>
  <si>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</si>
  <si>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</si>
  <si>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</si>
  <si>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</si>
  <si>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</si>
  <si>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</si>
  <si>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</si>
  <si>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</si>
  <si>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</si>
  <si>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</si>
  <si>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</si>
  <si>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</si>
  <si>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</si>
  <si>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</si>
  <si>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</si>
  <si>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</si>
  <si>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</si>
  <si>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</si>
  <si>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</si>
  <si>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</si>
  <si>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</si>
  <si>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</si>
  <si>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</si>
  <si>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</si>
  <si>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</si>
  <si>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</si>
  <si>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</si>
  <si>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</si>
  <si>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</si>
  <si>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</si>
  <si>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</si>
  <si>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</si>
  <si>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</si>
  <si>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</si>
  <si>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</si>
  <si>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</si>
  <si>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</si>
  <si>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</si>
  <si>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</si>
  <si>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</si>
  <si>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</si>
  <si>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</si>
  <si>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</si>
  <si>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</si>
  <si>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</si>
  <si>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</si>
  <si>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</si>
  <si>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</si>
  <si>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</si>
  <si>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</si>
  <si>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</si>
  <si>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</si>
  <si>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</si>
  <si>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</si>
  <si>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</si>
  <si>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</si>
  <si>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</si>
  <si>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</si>
  <si>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</si>
  <si>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</si>
  <si>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</si>
  <si>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</si>
  <si>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</si>
  <si>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</si>
  <si>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</si>
  <si>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</si>
  <si>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</si>
  <si>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</si>
  <si>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</si>
  <si>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</si>
  <si>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</si>
  <si>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</si>
  <si>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</si>
  <si>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</si>
  <si>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</si>
  <si>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</si>
  <si>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</si>
  <si>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</si>
  <si>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</si>
  <si>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</si>
  <si>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</si>
  <si>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</si>
  <si>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</si>
  <si>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</si>
  <si>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</si>
  <si>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</si>
  <si>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</si>
  <si>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</si>
  <si>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</si>
  <si>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</si>
  <si>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</si>
  <si>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</si>
  <si>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</si>
  <si>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</si>
  <si>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</si>
  <si>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</si>
  <si>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</si>
  <si>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</si>
  <si>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</si>
  <si>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</si>
  <si>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</si>
  <si>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</si>
  <si>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</si>
  <si>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</si>
  <si>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</si>
  <si>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</si>
  <si>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</si>
  <si>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</si>
  <si>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</si>
  <si>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</si>
  <si>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</si>
  <si>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</si>
  <si>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</si>
  <si>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</si>
  <si>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</si>
  <si>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</si>
  <si>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</si>
  <si>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</si>
  <si>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</si>
  <si>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</si>
  <si>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</si>
  <si>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</si>
  <si>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</si>
  <si>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</si>
  <si>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</si>
  <si>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</si>
  <si>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</si>
  <si>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</si>
  <si>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</si>
  <si>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</si>
  <si>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</si>
  <si>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</si>
  <si>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</si>
  <si>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</si>
  <si>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</si>
  <si>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</si>
  <si>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</si>
  <si>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</si>
  <si>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</si>
  <si>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</si>
  <si>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</si>
  <si>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</si>
  <si>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</si>
  <si>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</si>
  <si>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</si>
  <si>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</si>
  <si>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</si>
  <si>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</si>
  <si>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</si>
  <si>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</si>
  <si>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</si>
  <si>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</si>
  <si>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</si>
  <si>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</si>
  <si>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</si>
  <si>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</si>
  <si>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</si>
  <si>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</si>
  <si>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</si>
  <si>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</si>
  <si>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</si>
  <si>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</si>
  <si>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</si>
  <si>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</si>
  <si>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</si>
  <si>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</si>
  <si>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</si>
  <si>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</si>
  <si>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</si>
  <si>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</si>
  <si>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</si>
  <si>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</si>
  <si>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</si>
  <si>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</si>
  <si>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</si>
  <si>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</si>
  <si>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</si>
  <si>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</si>
  <si>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</si>
  <si>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</si>
  <si>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</si>
  <si>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</si>
  <si>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</si>
  <si>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</si>
  <si>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</si>
  <si>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</si>
  <si>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</si>
  <si>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</si>
  <si>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</si>
  <si>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</si>
  <si>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</si>
  <si>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</si>
  <si>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</si>
  <si>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</si>
  <si>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</si>
  <si>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</si>
  <si>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</si>
  <si>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</si>
  <si>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</si>
  <si>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</si>
  <si>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</si>
  <si>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</si>
  <si>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</si>
  <si>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</si>
  <si>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</si>
  <si>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</si>
  <si>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</si>
  <si>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</si>
  <si>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</si>
  <si>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</si>
  <si>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</si>
  <si>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</si>
  <si>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</si>
  <si>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</si>
  <si>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</si>
  <si>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</si>
  <si>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</si>
  <si>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</si>
  <si>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</si>
  <si>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</si>
  <si>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</si>
  <si>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</si>
  <si>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</si>
  <si>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</si>
  <si>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</si>
  <si>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</si>
  <si>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</si>
  <si>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</si>
  <si>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</si>
  <si>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</si>
  <si>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</si>
  <si>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</si>
  <si>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</si>
  <si>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</si>
  <si>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</si>
  <si>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</si>
  <si>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</si>
  <si>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</si>
  <si>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</si>
  <si>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</si>
  <si>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</si>
  <si>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</si>
  <si>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</si>
  <si>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</si>
  <si>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</si>
  <si>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</si>
  <si>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</si>
  <si>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</si>
  <si>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</si>
  <si>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</si>
  <si>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</si>
  <si>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</si>
  <si>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</si>
  <si>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</si>
  <si>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</si>
  <si>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</si>
  <si>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</si>
  <si>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</si>
  <si>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</si>
  <si>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</si>
  <si>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</si>
  <si>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</si>
  <si>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</si>
  <si>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</si>
  <si>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</si>
  <si>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</si>
  <si>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</si>
  <si>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</si>
  <si>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</si>
  <si>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</si>
  <si>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</si>
  <si>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</si>
  <si>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</si>
  <si>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</si>
  <si>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</si>
  <si>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</si>
  <si>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</si>
  <si>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</si>
  <si>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</si>
  <si>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</si>
  <si>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</si>
  <si>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</si>
  <si>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</si>
  <si>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</si>
  <si>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</si>
  <si>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</si>
  <si>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</si>
  <si>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</si>
  <si>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</si>
  <si>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</si>
  <si>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</si>
  <si>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</si>
  <si>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</si>
  <si>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</si>
  <si>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</si>
  <si>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</si>
  <si>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</si>
  <si>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</si>
  <si>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</si>
  <si>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</si>
  <si>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</si>
  <si>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</si>
  <si>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</si>
  <si>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</si>
  <si>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</si>
  <si>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</si>
  <si>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</si>
  <si>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</si>
  <si>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</si>
  <si>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</si>
  <si>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</si>
  <si>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</si>
  <si>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</si>
  <si>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</si>
  <si>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</si>
  <si>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</si>
  <si>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</si>
  <si>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</si>
  <si>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</si>
  <si>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</si>
  <si>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</si>
  <si>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</si>
  <si>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</si>
  <si>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</si>
  <si>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</si>
  <si>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</si>
  <si>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</si>
  <si>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</si>
  <si>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</si>
  <si>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</si>
  <si>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</si>
  <si>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</si>
  <si>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</si>
  <si>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</si>
  <si>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</si>
  <si>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</si>
  <si>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</si>
  <si>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</si>
  <si>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</si>
  <si>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</si>
  <si>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</si>
  <si>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</si>
  <si>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</si>
  <si>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</si>
  <si>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</si>
  <si>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</si>
  <si>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</si>
  <si>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</si>
  <si>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</si>
  <si>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</si>
  <si>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</si>
  <si>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</si>
  <si>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</si>
  <si>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</si>
  <si>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</si>
  <si>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</si>
  <si>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</si>
  <si>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</si>
  <si>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</si>
  <si>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</si>
  <si>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</si>
  <si>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</si>
  <si>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</si>
  <si>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</si>
  <si>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</si>
  <si>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</si>
  <si>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</si>
  <si>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</si>
  <si>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</si>
  <si>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</si>
  <si>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</si>
  <si>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</si>
  <si>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</si>
  <si>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</si>
  <si>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</si>
  <si>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</si>
  <si>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</si>
  <si>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</si>
  <si>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</si>
  <si>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</si>
  <si>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</si>
  <si>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</si>
  <si>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</si>
  <si>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</si>
  <si>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</si>
  <si>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</si>
  <si>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</si>
  <si>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</si>
  <si>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</si>
  <si>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</si>
  <si>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</si>
  <si>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</si>
  <si>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</si>
  <si>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</si>
  <si>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</si>
  <si>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</si>
  <si>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</si>
  <si>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</si>
  <si>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</si>
  <si>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</si>
  <si>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</si>
  <si>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</si>
  <si>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</si>
  <si>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</si>
  <si>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</si>
  <si>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</si>
  <si>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</si>
  <si>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</si>
  <si>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</si>
  <si>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</si>
  <si>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</si>
  <si>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</si>
  <si>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</si>
  <si>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</si>
  <si>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</si>
  <si>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</si>
  <si>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</si>
  <si>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</si>
  <si>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</si>
  <si>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</si>
  <si>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</si>
  <si>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</si>
  <si>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</si>
  <si>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</si>
  <si>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</si>
  <si>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</si>
  <si>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</si>
  <si>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</si>
  <si>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</si>
  <si>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</si>
  <si>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</si>
  <si>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</si>
  <si>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</si>
  <si>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</si>
  <si>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</si>
  <si>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</si>
  <si>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</si>
  <si>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</si>
  <si>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</si>
  <si>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</si>
  <si>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</si>
  <si>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</si>
  <si>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</si>
  <si>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</si>
  <si>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</si>
  <si>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</si>
  <si>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</si>
  <si>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</si>
  <si>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</si>
  <si>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</si>
  <si>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</si>
  <si>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</si>
  <si>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</si>
  <si>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</si>
  <si>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</si>
  <si>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</si>
  <si>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</si>
  <si>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</si>
  <si>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</si>
  <si>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</si>
  <si>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</si>
  <si>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</si>
  <si>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</si>
  <si>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</si>
  <si>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</si>
  <si>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</si>
  <si>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</si>
  <si>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</si>
  <si>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</si>
  <si>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</si>
  <si>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</si>
  <si>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</si>
  <si>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</si>
  <si>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</si>
  <si>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</si>
  <si>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</si>
  <si>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</si>
  <si>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</si>
  <si>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</si>
  <si>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</si>
  <si>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</si>
  <si>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</si>
  <si>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</si>
  <si>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</si>
  <si>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</si>
  <si>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</si>
  <si>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</si>
  <si>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</si>
  <si>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</si>
  <si>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</si>
  <si>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</si>
  <si>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</si>
  <si>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</si>
  <si>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</si>
  <si>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</si>
  <si>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</si>
  <si>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</si>
  <si>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</si>
  <si>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</si>
  <si>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</si>
  <si>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</si>
  <si>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</si>
  <si>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</si>
  <si>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</si>
  <si>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</si>
  <si>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</si>
  <si>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</si>
  <si>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</si>
  <si>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</si>
  <si>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</si>
  <si>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</si>
  <si>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</si>
  <si>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</si>
  <si>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</si>
  <si>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</si>
  <si>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</si>
  <si>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</si>
  <si>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</si>
  <si>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</si>
  <si>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</si>
  <si>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</si>
  <si>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</si>
  <si>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</si>
  <si>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</si>
  <si>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</si>
  <si>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</si>
  <si>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</si>
  <si>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</si>
  <si>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</si>
  <si>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</si>
  <si>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</si>
  <si>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</si>
  <si>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</si>
  <si>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</si>
  <si>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</si>
  <si>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</si>
  <si>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</si>
  <si>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</si>
  <si>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</si>
  <si>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</si>
  <si>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</si>
  <si>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</si>
  <si>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</si>
  <si>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</si>
  <si>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</si>
  <si>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</si>
  <si>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</si>
  <si>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</si>
  <si>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</si>
  <si>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</si>
  <si>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</si>
  <si>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</si>
  <si>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</si>
  <si>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</si>
  <si>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</si>
  <si>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</si>
  <si>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</si>
  <si>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</si>
  <si>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</si>
  <si>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</si>
  <si>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</si>
  <si>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</si>
  <si>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</si>
  <si>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</si>
  <si>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</si>
  <si>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</si>
  <si>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</si>
  <si>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</si>
  <si>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</si>
  <si>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</si>
  <si>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</si>
  <si>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</si>
  <si>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</si>
  <si>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</si>
  <si>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</si>
  <si>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</si>
  <si>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</si>
  <si>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</si>
  <si>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</si>
  <si>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</si>
  <si>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</si>
  <si>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</si>
  <si>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</si>
  <si>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</si>
  <si>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</si>
  <si>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</si>
  <si>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</si>
  <si>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</si>
  <si>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</si>
  <si>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</si>
  <si>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</si>
  <si>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</si>
  <si>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</si>
  <si>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</si>
  <si>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</si>
  <si>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</si>
  <si>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</si>
  <si>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</si>
  <si>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</si>
  <si>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</si>
  <si>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</si>
  <si>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</si>
  <si>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</si>
  <si>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</si>
  <si>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</si>
  <si>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</si>
  <si>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</si>
  <si>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</si>
  <si>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</si>
  <si>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</si>
  <si>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</si>
  <si>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</si>
  <si>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</si>
  <si>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</si>
  <si>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</si>
  <si>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</si>
  <si>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</si>
  <si>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</si>
  <si>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</si>
  <si>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</si>
  <si>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</si>
  <si>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</si>
  <si>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</si>
  <si>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</si>
  <si>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</si>
  <si>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</si>
  <si>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</si>
  <si>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</si>
  <si>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</si>
  <si>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</si>
  <si>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</si>
  <si>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</si>
  <si>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</si>
  <si>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</si>
  <si>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</si>
  <si>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</si>
  <si>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</si>
  <si>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</si>
  <si>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</si>
  <si>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</si>
  <si>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</si>
  <si>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</si>
  <si>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</si>
  <si>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</si>
  <si>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</si>
  <si>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</si>
  <si>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</si>
  <si>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</si>
  <si>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</si>
  <si>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</si>
  <si>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</si>
  <si>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</si>
  <si>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</si>
  <si>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</si>
  <si>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</si>
  <si>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</si>
  <si>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</si>
  <si>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</si>
  <si>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</si>
  <si>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</si>
  <si>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</si>
  <si>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</si>
  <si>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</si>
  <si>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</si>
  <si>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</si>
  <si>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</si>
  <si>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</si>
  <si>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</si>
  <si>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</si>
  <si>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</si>
  <si>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</si>
  <si>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</si>
  <si>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</si>
  <si>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</si>
  <si>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</si>
  <si>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</si>
  <si>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</si>
  <si>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</si>
  <si>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</si>
  <si>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</si>
  <si>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</si>
  <si>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</si>
  <si>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</si>
  <si>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</si>
  <si>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</si>
  <si>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</si>
  <si>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</si>
  <si>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</si>
  <si>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</si>
  <si>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</si>
  <si>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</si>
  <si>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</si>
  <si>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</si>
  <si>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</si>
  <si>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</si>
  <si>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</si>
  <si>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</si>
  <si>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</si>
  <si>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</si>
  <si>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</si>
  <si>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</si>
  <si>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</si>
  <si>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</si>
  <si>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</si>
  <si>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</si>
  <si>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</si>
  <si>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</si>
  <si>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</si>
  <si>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</si>
  <si>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</si>
  <si>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</si>
  <si>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</si>
  <si>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</si>
  <si>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</si>
  <si>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</si>
  <si>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</si>
  <si>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</si>
  <si>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</si>
  <si>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</si>
  <si>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</si>
  <si>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</si>
  <si>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</si>
  <si>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</si>
  <si>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</si>
  <si>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</si>
  <si>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</si>
  <si>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</si>
  <si>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</si>
  <si>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</si>
  <si>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</si>
  <si>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</si>
  <si>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</si>
  <si>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</si>
  <si>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</si>
  <si>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</si>
  <si>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</si>
  <si>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</si>
  <si>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</si>
  <si>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</si>
  <si>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</si>
  <si>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</si>
  <si>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</si>
  <si>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</si>
  <si>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</si>
  <si>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</si>
  <si>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</si>
  <si>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</si>
  <si>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</si>
  <si>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</si>
  <si>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</si>
  <si>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</si>
  <si>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</si>
  <si>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</si>
  <si>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</si>
  <si>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</si>
  <si>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</si>
  <si>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</si>
  <si>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</si>
  <si>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</si>
  <si>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</si>
  <si>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</si>
  <si>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</si>
  <si>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</si>
  <si>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</si>
  <si>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</si>
  <si>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</si>
  <si>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</si>
  <si>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</si>
  <si>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</si>
  <si>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</si>
  <si>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</si>
  <si>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</si>
  <si>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</si>
  <si>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</si>
  <si>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</si>
  <si>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</si>
  <si>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</si>
  <si>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</si>
  <si>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</si>
  <si>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</si>
  <si>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</si>
  <si>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</si>
  <si>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</si>
  <si>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</si>
  <si>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</si>
  <si>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</si>
  <si>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</si>
  <si>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</si>
  <si>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</si>
  <si>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</si>
  <si>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</si>
  <si>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</si>
  <si>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</si>
  <si>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</si>
  <si>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</si>
  <si>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</si>
  <si>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</si>
  <si>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</si>
  <si>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</si>
  <si>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</si>
  <si>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</si>
  <si>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</si>
  <si>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</si>
  <si>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</si>
  <si>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</si>
  <si>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</si>
  <si>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</si>
  <si>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</si>
  <si>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</si>
  <si>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</si>
  <si>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</si>
  <si>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</si>
  <si>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</si>
  <si>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</si>
  <si>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</si>
  <si>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</si>
  <si>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</si>
  <si>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</si>
  <si>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</si>
  <si>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</si>
  <si>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</si>
  <si>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</si>
  <si>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</si>
  <si>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</si>
  <si>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</si>
  <si>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</si>
  <si>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</si>
  <si>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</si>
  <si>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</si>
  <si>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</si>
  <si>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</si>
  <si>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</si>
  <si>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</si>
  <si>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</si>
  <si>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</si>
  <si>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</si>
  <si>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</si>
  <si>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</si>
  <si>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</si>
  <si>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</si>
  <si>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</si>
  <si>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</si>
  <si>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</si>
  <si>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</si>
  <si>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</si>
  <si>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</si>
  <si>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</si>
  <si>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</si>
  <si>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</si>
  <si>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</si>
  <si>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</si>
  <si>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</si>
  <si>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</si>
  <si>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</si>
  <si>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</si>
  <si>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</si>
  <si>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</si>
  <si>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</si>
  <si>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</si>
  <si>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</si>
  <si>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</si>
  <si>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</si>
  <si>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</si>
  <si>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</si>
  <si>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</si>
  <si>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</si>
  <si>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</si>
  <si>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</si>
  <si>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</si>
  <si>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</si>
  <si>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</si>
  <si>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</si>
  <si>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</si>
  <si>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</si>
  <si>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</si>
  <si>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</si>
  <si>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</si>
  <si>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</si>
  <si>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</si>
  <si>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</si>
  <si>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</si>
  <si>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</si>
  <si>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</si>
  <si>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</si>
  <si>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</si>
  <si>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</si>
  <si>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</si>
  <si>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</si>
  <si>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</si>
  <si>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</si>
  <si>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</si>
  <si>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</si>
  <si>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</si>
  <si>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</si>
  <si>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</si>
  <si>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</si>
  <si>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</si>
  <si>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</si>
  <si>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</si>
  <si>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</si>
  <si>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</si>
  <si>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</si>
  <si>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</si>
  <si>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</si>
  <si>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</si>
  <si>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</si>
  <si>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</si>
  <si>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</si>
  <si>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</si>
  <si>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</si>
  <si>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</si>
  <si>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</si>
  <si>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</si>
  <si>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</si>
  <si>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</si>
  <si>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</si>
  <si>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</si>
  <si>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</si>
  <si>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</si>
  <si>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</si>
  <si>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</si>
  <si>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</si>
  <si>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</si>
  <si>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</si>
  <si>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</si>
  <si>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</si>
  <si>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</si>
  <si>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</si>
  <si>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</si>
  <si>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</si>
  <si>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</si>
  <si>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</si>
  <si>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</si>
  <si>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</si>
  <si>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</si>
  <si>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</si>
  <si>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</si>
  <si>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</si>
  <si>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</si>
  <si>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</si>
  <si>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</si>
  <si>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</si>
  <si>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</si>
  <si>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</si>
  <si>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</si>
  <si>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</si>
  <si>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</si>
  <si>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</si>
  <si>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</si>
  <si>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</si>
  <si>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</si>
  <si>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</si>
  <si>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</si>
  <si>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</si>
  <si>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</si>
  <si>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</si>
  <si>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</si>
  <si>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</si>
  <si>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</si>
  <si>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</si>
  <si>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</si>
  <si>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</si>
  <si>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</si>
  <si>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</si>
  <si>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</si>
  <si>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</si>
  <si>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</si>
  <si>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</si>
  <si>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</si>
  <si>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</si>
  <si>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</si>
  <si>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</si>
  <si>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</si>
  <si>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</si>
  <si>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</si>
  <si>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</si>
  <si>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</si>
  <si>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</si>
  <si>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</si>
  <si>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</si>
  <si>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</si>
  <si>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</si>
  <si>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</si>
  <si>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</si>
  <si>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</si>
  <si>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</si>
  <si>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</si>
  <si>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</si>
  <si>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</si>
  <si>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</si>
  <si>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</si>
  <si>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</si>
  <si>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</si>
  <si>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</si>
  <si>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</si>
  <si>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</si>
  <si>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</si>
  <si>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</si>
  <si>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</si>
  <si>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</si>
  <si>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</si>
  <si>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</si>
  <si>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</si>
  <si>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</si>
  <si>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</si>
  <si>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</si>
  <si>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</si>
  <si>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</si>
  <si>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</si>
  <si>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</si>
  <si>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</si>
  <si>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</si>
  <si>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</si>
  <si>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</si>
  <si>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</si>
  <si>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</si>
  <si>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</si>
  <si>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</si>
  <si>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</si>
  <si>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</si>
  <si>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</si>
  <si>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</si>
  <si>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</si>
  <si>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</si>
  <si>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</si>
  <si>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</si>
  <si>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</si>
  <si>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</si>
  <si>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</si>
  <si>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</si>
  <si>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</si>
  <si>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</si>
  <si>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</si>
  <si>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</si>
  <si>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</si>
  <si>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</si>
  <si>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</si>
  <si>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</si>
  <si>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</si>
  <si>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</si>
  <si>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</si>
  <si>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</si>
  <si>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</si>
  <si>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</si>
  <si>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</si>
  <si>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</si>
  <si>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</si>
  <si>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</si>
  <si>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</si>
  <si>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</si>
  <si>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</si>
  <si>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</si>
  <si>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</si>
  <si>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</si>
  <si>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</si>
  <si>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</si>
  <si>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</si>
  <si>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</si>
  <si>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</si>
  <si>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</si>
  <si>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</si>
  <si>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</si>
  <si>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</si>
  <si>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</si>
  <si>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</si>
  <si>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</si>
  <si>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</si>
  <si>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</si>
  <si>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</si>
  <si>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</si>
  <si>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</si>
  <si>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</si>
  <si>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</si>
  <si>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</si>
  <si>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</si>
  <si>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</si>
  <si>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</si>
  <si>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</si>
  <si>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</si>
  <si>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</si>
  <si>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</si>
  <si>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</si>
  <si>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</si>
  <si>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</si>
  <si>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</si>
  <si>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</si>
  <si>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</si>
  <si>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</si>
  <si>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</si>
  <si>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</si>
  <si>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</si>
  <si>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</si>
  <si>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</si>
  <si>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</si>
  <si>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</si>
  <si>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</si>
  <si>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</si>
  <si>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</si>
  <si>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</si>
  <si>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</si>
  <si>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</si>
  <si>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</si>
  <si>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</si>
  <si>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</si>
  <si>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</si>
  <si>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</si>
  <si>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</si>
  <si>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</si>
  <si>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</si>
  <si>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</si>
  <si>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</si>
  <si>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</si>
  <si>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</si>
  <si>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</si>
  <si>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</si>
  <si>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</si>
  <si>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</si>
  <si>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</si>
  <si>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</si>
  <si>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</si>
  <si>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</si>
  <si>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</si>
  <si>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</si>
  <si>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</si>
  <si>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</si>
  <si>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</si>
  <si>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</si>
  <si>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</si>
  <si>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</si>
  <si>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</si>
  <si>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</si>
  <si>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</si>
  <si>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</si>
  <si>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</si>
  <si>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</si>
  <si>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</si>
  <si>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</si>
  <si>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</si>
  <si>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</si>
  <si>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</si>
  <si>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</si>
  <si>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</si>
  <si>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</si>
  <si>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</si>
  <si>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</si>
  <si>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</si>
  <si>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</si>
  <si>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</si>
  <si>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</si>
  <si>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</si>
  <si>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</si>
  <si>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</si>
  <si>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</si>
  <si>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</si>
  <si>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</si>
  <si>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</si>
  <si>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</si>
  <si>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</si>
  <si>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</si>
  <si>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</si>
  <si>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</si>
  <si>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</si>
  <si>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</si>
  <si>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</si>
  <si>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</si>
  <si>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</si>
  <si>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</si>
  <si>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</si>
  <si>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</si>
  <si>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</si>
  <si>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</si>
  <si>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</si>
  <si>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</si>
  <si>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</si>
  <si>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</si>
  <si>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</si>
  <si>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</si>
  <si>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</si>
  <si>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</si>
  <si>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</si>
  <si>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</si>
  <si>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</si>
  <si>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</si>
  <si>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</si>
  <si>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</si>
  <si>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</si>
  <si>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</si>
  <si>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</si>
  <si>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</si>
  <si>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</si>
  <si>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</si>
  <si>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</si>
  <si>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</si>
  <si>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</si>
  <si>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</si>
  <si>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</si>
  <si>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</si>
  <si>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</si>
  <si>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</si>
  <si>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</si>
  <si>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</si>
  <si>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</si>
  <si>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</si>
  <si>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</si>
  <si>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</si>
  <si>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</si>
  <si>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</si>
  <si>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</si>
  <si>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</si>
  <si>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</si>
  <si>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</si>
  <si>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</si>
  <si>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</si>
  <si>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</si>
  <si>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</si>
  <si>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</si>
  <si>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</si>
  <si>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</si>
  <si>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</si>
  <si>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</si>
  <si>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</si>
  <si>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</si>
  <si>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</si>
  <si>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</si>
  <si>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</si>
  <si>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</si>
  <si>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</si>
  <si>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</si>
  <si>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</si>
  <si>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</si>
  <si>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</si>
  <si>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</si>
  <si>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</si>
  <si>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</si>
  <si>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</si>
  <si>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</si>
  <si>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</si>
  <si>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</si>
  <si>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</si>
  <si>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</si>
  <si>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</si>
  <si>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</si>
  <si>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</si>
  <si>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</si>
  <si>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</si>
  <si>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</si>
  <si>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</si>
  <si>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</si>
  <si>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</si>
  <si>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</si>
  <si>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</si>
  <si>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</si>
  <si>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</si>
  <si>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</si>
  <si>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</si>
  <si>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</si>
  <si>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</si>
  <si>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</si>
  <si>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</si>
  <si>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</si>
  <si>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</si>
  <si>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</si>
  <si>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</si>
  <si>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</si>
  <si>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</si>
  <si>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</si>
  <si>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</si>
  <si>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</si>
  <si>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</si>
  <si>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</si>
  <si>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</si>
  <si>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</si>
  <si>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</si>
  <si>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</si>
  <si>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</si>
  <si>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</si>
  <si>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</si>
  <si>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</si>
  <si>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</si>
  <si>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</si>
  <si>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</si>
  <si>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</si>
  <si>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</si>
  <si>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</si>
  <si>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</si>
  <si>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</si>
  <si>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</si>
  <si>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</si>
  <si>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</si>
  <si>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</si>
  <si>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</si>
  <si>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</si>
  <si>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</si>
  <si>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</si>
  <si>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</si>
  <si>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</si>
  <si>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</si>
  <si>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</si>
  <si>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</si>
  <si>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</si>
  <si>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</si>
  <si>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</si>
  <si>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</si>
  <si>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</si>
  <si>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</si>
  <si>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</si>
  <si>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</si>
  <si>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</si>
  <si>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</si>
  <si>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</si>
  <si>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</si>
  <si>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</si>
  <si>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</si>
  <si>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</si>
  <si>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</si>
  <si>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</si>
  <si>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</si>
  <si>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</si>
  <si>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</si>
  <si>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</si>
  <si>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</si>
  <si>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</si>
  <si>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</si>
  <si>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</si>
  <si>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</si>
  <si>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</si>
  <si>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</si>
  <si>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</si>
  <si>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</si>
  <si>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</si>
  <si>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</si>
  <si>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</si>
  <si>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</si>
  <si>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</si>
  <si>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</si>
  <si>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</si>
  <si>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</si>
  <si>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</si>
  <si>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</si>
  <si>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</si>
  <si>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</si>
  <si>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</si>
  <si>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</si>
  <si>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</si>
  <si>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</si>
  <si>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</si>
  <si>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</si>
  <si>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</si>
  <si>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</si>
  <si>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</si>
  <si>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</si>
  <si>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</si>
  <si>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</si>
  <si>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</si>
  <si>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</si>
  <si>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</si>
  <si>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</si>
  <si>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</si>
  <si>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</si>
  <si>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</si>
  <si>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</si>
  <si>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</si>
  <si>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</si>
  <si>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</si>
  <si>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</si>
  <si>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</si>
  <si>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</si>
  <si>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</si>
  <si>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</si>
  <si>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</si>
  <si>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</si>
  <si>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</si>
  <si>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</si>
  <si>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</si>
  <si>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</si>
  <si>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</si>
  <si>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</si>
  <si>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</si>
  <si>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</si>
  <si>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</si>
  <si>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</si>
  <si>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</si>
  <si>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</si>
  <si>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</si>
  <si>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</si>
  <si>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</si>
  <si>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</si>
  <si>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</si>
  <si>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</si>
  <si>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</si>
  <si>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</si>
  <si>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</si>
  <si>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</si>
  <si>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</si>
  <si>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</si>
  <si>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</si>
  <si>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</si>
  <si>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</si>
  <si>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</si>
  <si>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</si>
  <si>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</si>
  <si>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</si>
  <si>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</si>
  <si>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</si>
  <si>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</si>
  <si>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</si>
  <si>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</si>
  <si>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</si>
  <si>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</si>
  <si>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</si>
  <si>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</si>
  <si>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</si>
  <si>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</si>
  <si>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</si>
  <si>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</si>
  <si>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</si>
  <si>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</si>
  <si>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</si>
  <si>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</si>
  <si>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</si>
  <si>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</si>
  <si>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</si>
  <si>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</si>
  <si>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</si>
  <si>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</si>
  <si>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</si>
  <si>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</si>
  <si>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</si>
  <si>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</si>
  <si>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</si>
  <si>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</si>
  <si>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</si>
  <si>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</si>
  <si>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</si>
  <si>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</si>
  <si>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</si>
  <si>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</si>
  <si>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</si>
  <si>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</si>
  <si>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</si>
  <si>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</si>
  <si>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</si>
  <si>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</si>
  <si>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</si>
  <si>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</si>
  <si>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</si>
  <si>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</si>
  <si>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</si>
  <si>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</si>
  <si>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</si>
  <si>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</si>
  <si>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</si>
  <si>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</si>
  <si>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</si>
  <si>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</si>
  <si>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</si>
  <si>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</si>
  <si>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</si>
  <si>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</si>
  <si>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</si>
  <si>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</si>
  <si>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</si>
  <si>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</si>
  <si>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</si>
  <si>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</si>
  <si>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</si>
  <si>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</si>
  <si>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</si>
  <si>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</si>
  <si>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</si>
  <si>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</si>
  <si>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</si>
  <si>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</si>
  <si>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</si>
  <si>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</si>
  <si>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</si>
  <si>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</si>
  <si>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</si>
  <si>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</si>
  <si>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</si>
  <si>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</si>
  <si>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</si>
  <si>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</si>
  <si>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</si>
  <si>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</si>
  <si>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</si>
  <si>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</si>
  <si>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</si>
  <si>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</si>
  <si>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</si>
  <si>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</si>
  <si>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</si>
  <si>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</si>
  <si>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</si>
  <si>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</si>
  <si>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</si>
  <si>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</si>
  <si>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</si>
  <si>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</si>
  <si>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</si>
  <si>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</si>
  <si>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</si>
  <si>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</si>
  <si>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</si>
  <si>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</si>
  <si>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</si>
  <si>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</si>
  <si>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</si>
  <si>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</si>
  <si>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</si>
  <si>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</si>
  <si>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</si>
  <si>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</si>
  <si>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</si>
  <si>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</si>
  <si>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</si>
  <si>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</si>
  <si>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</si>
  <si>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</si>
  <si>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</si>
  <si>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</si>
  <si>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</si>
  <si>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</si>
  <si>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</si>
  <si>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</si>
  <si>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</si>
  <si>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</si>
  <si>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</si>
  <si>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</si>
  <si>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</si>
  <si>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</si>
  <si>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</si>
  <si>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</si>
  <si>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</si>
  <si>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</si>
  <si>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</si>
  <si>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</si>
  <si>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</si>
  <si>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</si>
  <si>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</si>
  <si>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</si>
  <si>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</si>
  <si>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</si>
  <si>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</si>
  <si>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</si>
  <si>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</si>
  <si>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</si>
  <si>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</si>
  <si>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</si>
  <si>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</si>
  <si>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</si>
  <si>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</si>
  <si>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</si>
  <si>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</si>
  <si>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</si>
  <si>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</si>
  <si>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</si>
  <si>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</si>
  <si>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</si>
  <si>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</si>
  <si>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</si>
  <si>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</si>
  <si>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</si>
  <si>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</si>
  <si>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</si>
  <si>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</si>
  <si>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</si>
  <si>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</si>
  <si>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</si>
  <si>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</si>
  <si>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</si>
  <si>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</si>
  <si>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</si>
  <si>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</si>
  <si>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</si>
  <si>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</si>
  <si>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</si>
  <si>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</si>
  <si>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</si>
  <si>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</si>
  <si>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</si>
  <si>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</si>
  <si>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</si>
  <si>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</si>
  <si>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</si>
  <si>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</si>
  <si>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</si>
  <si>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</si>
  <si>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</si>
  <si>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</si>
  <si>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</si>
  <si>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</si>
  <si>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</si>
  <si>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</si>
  <si>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</si>
  <si>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</si>
  <si>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</si>
  <si>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</si>
  <si>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</si>
  <si>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</si>
  <si>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</si>
  <si>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</si>
  <si>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</si>
  <si>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</si>
  <si>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</si>
  <si>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</si>
  <si>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</si>
  <si>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</si>
  <si>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</si>
  <si>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</si>
  <si>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</si>
  <si>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</si>
  <si>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</si>
  <si>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</si>
  <si>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</si>
  <si>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</si>
  <si>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</si>
  <si>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</si>
  <si>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</si>
  <si>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</si>
  <si>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</si>
  <si>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</si>
  <si>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</si>
  <si>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</si>
  <si>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</si>
  <si>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</si>
  <si>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</si>
  <si>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</si>
  <si>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</si>
  <si>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</si>
  <si>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</si>
  <si>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</si>
  <si>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</si>
  <si>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</si>
  <si>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</si>
  <si>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</si>
  <si>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</si>
  <si>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</si>
  <si>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</si>
  <si>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</si>
  <si>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</si>
  <si>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</si>
  <si>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</si>
  <si>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</si>
  <si>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</si>
  <si>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</si>
  <si>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</si>
  <si>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</si>
  <si>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</si>
  <si>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</si>
  <si>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</si>
  <si>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</si>
  <si>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</si>
  <si>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</si>
  <si>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</si>
  <si>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</si>
  <si>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</si>
  <si>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</si>
  <si>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</si>
  <si>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</si>
  <si>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</si>
  <si>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</si>
  <si>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</si>
  <si>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</si>
  <si>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</si>
  <si>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</si>
  <si>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</si>
  <si>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</si>
  <si>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</si>
  <si>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</si>
  <si>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</si>
  <si>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</si>
  <si>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</si>
  <si>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</si>
  <si>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</si>
  <si>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</si>
  <si>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</si>
  <si>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</si>
  <si>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</si>
  <si>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</si>
  <si>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</si>
  <si>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</si>
  <si>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</si>
  <si>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</si>
  <si>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</si>
  <si>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</si>
  <si>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</si>
  <si>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</si>
  <si>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</si>
  <si>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</si>
  <si>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</si>
  <si>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</si>
  <si>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</si>
  <si>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</si>
  <si>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</si>
  <si>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</si>
  <si>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</si>
  <si>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</si>
  <si>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</si>
  <si>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</si>
  <si>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</si>
  <si>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</si>
  <si>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</si>
  <si>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</si>
  <si>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</si>
  <si>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</si>
  <si>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</si>
  <si>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</si>
  <si>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</si>
  <si>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</si>
  <si>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</si>
  <si>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</si>
  <si>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</si>
  <si>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</si>
  <si>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</si>
  <si>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</si>
  <si>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</si>
  <si>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</si>
  <si>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</si>
  <si>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</si>
  <si>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</si>
  <si>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</si>
  <si>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</si>
  <si>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</si>
  <si>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</si>
  <si>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</si>
  <si>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</si>
  <si>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</si>
  <si>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</si>
  <si>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</si>
  <si>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</si>
  <si>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</si>
  <si>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</si>
  <si>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</si>
  <si>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</si>
  <si>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</si>
  <si>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</si>
  <si>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</si>
  <si>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</si>
  <si>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</si>
  <si>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</si>
  <si>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</si>
  <si>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</si>
  <si>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</si>
  <si>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</si>
  <si>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</si>
  <si>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</si>
  <si>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</si>
  <si>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</si>
  <si>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</si>
  <si>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</si>
  <si>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</si>
  <si>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</si>
  <si>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</si>
  <si>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</si>
  <si>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</si>
  <si>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</si>
  <si>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</si>
  <si>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</si>
  <si>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</si>
  <si>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</si>
  <si>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</si>
  <si>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</si>
  <si>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</si>
  <si>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</si>
  <si>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</si>
  <si>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</si>
  <si>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</si>
  <si>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</si>
  <si>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</si>
  <si>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</si>
  <si>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</si>
  <si>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</si>
  <si>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</si>
  <si>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</si>
  <si>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</si>
  <si>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</si>
  <si>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</si>
  <si>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</si>
  <si>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</si>
  <si>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</si>
  <si>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</si>
  <si>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</si>
  <si>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</si>
  <si>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</si>
  <si>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</si>
  <si>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</si>
  <si>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</si>
  <si>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</si>
  <si>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</si>
  <si>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</si>
  <si>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</si>
  <si>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</si>
  <si>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</si>
  <si>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</si>
  <si>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</si>
  <si>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</si>
  <si>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</si>
  <si>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</si>
  <si>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</si>
  <si>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</si>
  <si>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</si>
  <si>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</si>
  <si>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</si>
  <si>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</si>
  <si>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</si>
  <si>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</si>
  <si>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</si>
  <si>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</si>
  <si>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</si>
  <si>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</si>
  <si>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</si>
  <si>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</si>
  <si>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</si>
  <si>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</si>
  <si>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</si>
  <si>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</si>
  <si>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</si>
  <si>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</si>
  <si>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</si>
  <si>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</si>
  <si>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</si>
  <si>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</si>
  <si>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</si>
  <si>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</si>
  <si>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</si>
  <si>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</si>
  <si>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</si>
  <si>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</si>
  <si>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</si>
  <si>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</si>
  <si>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</si>
  <si>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</si>
  <si>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</si>
  <si>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</si>
  <si>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</si>
  <si>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</si>
  <si>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</si>
  <si>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</si>
  <si>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</si>
  <si>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</si>
  <si>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</si>
  <si>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</si>
  <si>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</si>
  <si>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</si>
  <si>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</si>
  <si>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</si>
  <si>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</si>
  <si>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</si>
  <si>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</si>
  <si>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</si>
  <si>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</si>
  <si>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</si>
  <si>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</si>
  <si>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</si>
  <si>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</si>
  <si>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</si>
  <si>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</si>
  <si>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</si>
  <si>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</si>
  <si>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</si>
  <si>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</si>
  <si>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</si>
  <si>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</si>
  <si>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</si>
  <si>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</si>
  <si>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</si>
  <si>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</si>
  <si>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</si>
  <si>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</si>
  <si>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</si>
  <si>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</si>
  <si>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</si>
  <si>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</si>
  <si>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</si>
  <si>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</si>
  <si>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</si>
  <si>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</si>
  <si>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</si>
  <si>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</si>
  <si>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</si>
  <si>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</si>
  <si>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</si>
  <si>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</si>
  <si>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</si>
  <si>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</si>
  <si>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</si>
  <si>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</si>
  <si>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</si>
  <si>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</si>
  <si>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</si>
  <si>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</si>
  <si>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</si>
  <si>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</si>
  <si>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</si>
  <si>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</si>
  <si>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</si>
  <si>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</si>
  <si>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</si>
  <si>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</si>
  <si>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</si>
  <si>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</si>
  <si>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</si>
  <si>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</si>
  <si>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</si>
  <si>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</si>
  <si>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</si>
  <si>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</si>
  <si>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</si>
  <si>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</si>
  <si>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</si>
  <si>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</si>
  <si>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</si>
  <si>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</si>
  <si>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</si>
  <si>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</si>
  <si>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</si>
  <si>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</si>
  <si>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</si>
  <si>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</si>
  <si>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</si>
  <si>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</si>
  <si>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</si>
  <si>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</si>
  <si>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</si>
  <si>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</si>
  <si>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</si>
  <si>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</si>
  <si>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</si>
  <si>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</si>
  <si>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</si>
  <si>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</si>
  <si>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</si>
  <si>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</si>
  <si>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</si>
  <si>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</si>
  <si>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</si>
  <si>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</si>
  <si>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</si>
  <si>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</si>
  <si>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</si>
  <si>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</si>
  <si>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</si>
  <si>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</si>
  <si>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</si>
  <si>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</si>
  <si>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</si>
  <si>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</si>
  <si>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</si>
  <si>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</si>
  <si>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</si>
  <si>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</si>
  <si>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</si>
  <si>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</si>
  <si>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</si>
  <si>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</si>
  <si>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</si>
  <si>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</si>
  <si>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</si>
  <si>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</si>
  <si>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</si>
  <si>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</si>
  <si>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</si>
  <si>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</si>
  <si>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</si>
  <si>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</si>
  <si>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</si>
  <si>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</si>
  <si>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</si>
  <si>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</si>
  <si>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</si>
  <si>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</si>
  <si>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</si>
  <si>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</si>
  <si>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</si>
  <si>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</si>
  <si>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</si>
  <si>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</si>
  <si>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</si>
  <si>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</si>
  <si>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</si>
  <si>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</si>
  <si>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</si>
  <si>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</si>
  <si>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</si>
  <si>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</si>
  <si>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</si>
  <si>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</si>
  <si>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</si>
  <si>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</si>
  <si>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</si>
  <si>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</si>
  <si>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</si>
  <si>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</si>
  <si>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</si>
  <si>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</si>
  <si>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</si>
  <si>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</si>
  <si>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</si>
  <si>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</si>
  <si>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</si>
  <si>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</si>
  <si>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</si>
  <si>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</si>
  <si>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</si>
  <si>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</si>
  <si>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</si>
  <si>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</si>
  <si>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</si>
  <si>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</si>
  <si>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</si>
  <si>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</si>
  <si>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</si>
  <si>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</si>
  <si>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</si>
  <si>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</si>
  <si>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</si>
  <si>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</si>
  <si>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</si>
  <si>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</si>
  <si>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</si>
  <si>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</si>
  <si>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</si>
  <si>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</si>
  <si>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</si>
  <si>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</si>
  <si>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</si>
  <si>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</si>
  <si>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</si>
  <si>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</si>
  <si>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</si>
  <si>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</si>
  <si>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</si>
  <si>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</si>
  <si>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</si>
  <si>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</si>
  <si>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</si>
  <si>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</si>
  <si>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</si>
  <si>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</si>
  <si>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</si>
  <si>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</si>
  <si>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</si>
  <si>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</si>
  <si>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</si>
  <si>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</si>
  <si>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</si>
  <si>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</si>
  <si>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</si>
  <si>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</si>
  <si>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</si>
  <si>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</si>
  <si>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</si>
  <si>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</si>
  <si>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</si>
  <si>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</si>
  <si>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</si>
  <si>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</si>
  <si>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</si>
  <si>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</si>
  <si>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</si>
  <si>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</si>
  <si>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</si>
  <si>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</si>
  <si>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</si>
  <si>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</si>
  <si>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</si>
  <si>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</si>
  <si>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</si>
  <si>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</si>
  <si>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</si>
  <si>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</si>
  <si>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</si>
  <si>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</si>
  <si>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</si>
  <si>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</si>
  <si>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</si>
  <si>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</si>
  <si>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</si>
  <si>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</si>
  <si>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</si>
  <si>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</si>
  <si>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</si>
  <si>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</si>
  <si>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</si>
  <si>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</si>
  <si>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</si>
  <si>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</si>
  <si>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</si>
  <si>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</si>
  <si>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</si>
  <si>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</si>
  <si>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</si>
  <si>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</si>
  <si>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</si>
  <si>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</si>
  <si>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</si>
  <si>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</si>
  <si>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</si>
  <si>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</si>
  <si>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</si>
  <si>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</si>
  <si>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</si>
  <si>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</si>
  <si>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</si>
  <si>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</si>
  <si>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</si>
  <si>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</si>
  <si>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</si>
  <si>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</si>
  <si>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</si>
  <si>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</si>
  <si>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</si>
  <si>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</si>
  <si>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</si>
  <si>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</si>
  <si>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</si>
  <si>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</si>
  <si>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</si>
  <si>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</si>
  <si>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</si>
  <si>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</si>
  <si>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</si>
  <si>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</si>
  <si>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</si>
  <si>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</si>
  <si>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</si>
  <si>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</si>
  <si>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</si>
  <si>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</si>
  <si>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</si>
  <si>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</si>
  <si>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</si>
  <si>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</si>
  <si>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</si>
  <si>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</si>
  <si>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</si>
  <si>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</si>
  <si>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</si>
  <si>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</si>
  <si>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</si>
  <si>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</si>
  <si>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</si>
  <si>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</si>
  <si>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</si>
  <si>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</si>
  <si>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</si>
  <si>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</si>
  <si>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</si>
  <si>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</si>
  <si>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</si>
  <si>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</si>
  <si>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</si>
  <si>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</si>
  <si>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</si>
  <si>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</si>
  <si>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</si>
  <si>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</si>
  <si>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</si>
  <si>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</si>
  <si>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</si>
  <si>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</si>
  <si>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</si>
  <si>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</si>
  <si>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</si>
  <si>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</si>
  <si>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</si>
  <si>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</si>
  <si>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</si>
  <si>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</si>
  <si>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</si>
  <si>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</si>
  <si>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</si>
  <si>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</si>
  <si>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</si>
  <si>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</si>
  <si>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</si>
  <si>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</si>
  <si>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</si>
  <si>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</si>
  <si>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</si>
  <si>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</si>
  <si>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</si>
  <si>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</si>
  <si>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</si>
  <si>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</si>
  <si>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</si>
  <si>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</si>
  <si>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</si>
  <si>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</si>
  <si>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</si>
  <si>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</si>
  <si>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</si>
  <si>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</si>
  <si>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</si>
  <si>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</si>
  <si>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</si>
  <si>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</si>
  <si>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</si>
  <si>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</si>
  <si>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</si>
  <si>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</si>
  <si>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</si>
  <si>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</si>
  <si>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</si>
  <si>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</si>
  <si>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</si>
  <si>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</si>
  <si>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</si>
  <si>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</si>
  <si>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</si>
  <si>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</si>
  <si>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</si>
  <si>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</si>
  <si>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</si>
  <si>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</si>
  <si>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</si>
  <si>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</si>
  <si>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</si>
  <si>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</si>
  <si>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</si>
  <si>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</si>
  <si>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</si>
  <si>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</si>
  <si>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</si>
  <si>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</si>
  <si>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</si>
  <si>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</si>
  <si>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</si>
  <si>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</si>
  <si>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</si>
  <si>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</si>
  <si>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</si>
  <si>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</si>
  <si>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</si>
  <si>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</si>
  <si>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</si>
  <si>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</si>
  <si>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</si>
  <si>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</si>
  <si>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</si>
  <si>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</si>
  <si>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</si>
  <si>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</si>
  <si>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</si>
  <si>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</si>
  <si>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</si>
  <si>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</si>
  <si>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</si>
  <si>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</si>
  <si>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</si>
  <si>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</si>
  <si>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</si>
  <si>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</si>
  <si>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</si>
  <si>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</si>
  <si>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</si>
  <si>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</si>
  <si>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</si>
  <si>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</si>
  <si>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</si>
  <si>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</si>
  <si>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</si>
  <si>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</si>
  <si>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</si>
  <si>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</si>
  <si>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</si>
  <si>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</si>
  <si>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</si>
  <si>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</si>
  <si>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</si>
  <si>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</si>
  <si>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</si>
  <si>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</si>
  <si>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</si>
  <si>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</si>
  <si>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</si>
  <si>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</si>
  <si>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</si>
  <si>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</si>
  <si>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</si>
  <si>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</si>
  <si>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</si>
  <si>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</si>
  <si>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</si>
  <si>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</si>
  <si>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</si>
  <si>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</si>
  <si>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</si>
  <si>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</si>
  <si>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</si>
  <si>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</si>
  <si>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</si>
  <si>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</si>
  <si>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</si>
  <si>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</si>
  <si>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</si>
  <si>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</si>
  <si>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</si>
  <si>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</si>
  <si>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</si>
  <si>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</si>
  <si>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</si>
  <si>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</si>
  <si>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</si>
  <si>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</si>
  <si>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</si>
  <si>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</si>
  <si>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</si>
  <si>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</si>
  <si>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</si>
  <si>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</si>
  <si>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</si>
  <si>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</si>
  <si>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</si>
  <si>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</si>
  <si>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</si>
  <si>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</si>
  <si>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</si>
  <si>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</si>
  <si>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</si>
  <si>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</si>
  <si>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</si>
  <si>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</si>
  <si>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</si>
  <si>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</si>
  <si>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</si>
  <si>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</si>
  <si>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</si>
  <si>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</si>
  <si>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</si>
  <si>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MIN</t>
  </si>
  <si>
    <t>Atlantis</t>
  </si>
  <si>
    <t>Country Name</t>
  </si>
  <si>
    <t>GDP Index</t>
  </si>
  <si>
    <t>-</t>
  </si>
  <si>
    <t>Year Average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</si>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</sst>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</numFmts>
  <fonts count="5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  <font>
      <sz val="10"/>
      <color theme="1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</fills>
  <borders count="50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/>
      </right>
      <top style="medium">
        <color theme="0"/>
      </top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thin">
        <color theme="0" tint="-0.249977111117893"/>
      </bottom>
      <diagonal/>
    </border>
    <border>
      <left style="medium">
        <color theme="0"/>
      </left>
      <right style="thin">
        <color theme="0" tint="-0.249977111117893"/>
      </right>
      <top style="medium">
        <color theme="0"/>
      </top>
      <bottom style="thin">
        <color theme="0" tint="-0.249977111117893"/>
      </bottom>
      <diagonal/>
    </border>
  </borders>
  <cellStyleXfs count="49">
    <xf numFmtId="0" fontId="0" fillId="0" borderId="0"/>
    <xf numFmtId="0" fontId="4" fillId="0" borderId="0"/>
    <xf numFmtId="0" fontId="6" fillId="0" borderId="0"/>
    <xf numFmtId="43" fontId="9" fillId="0" borderId="0" applyFont="0" applyFill="0" applyBorder="0" applyAlignment="0" applyProtection="0"/>
    <xf numFmtId="0" fontId="3" fillId="0" borderId="0"/>
    <xf numFmtId="9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20" applyNumberFormat="0" applyFill="0" applyAlignment="0" applyProtection="0"/>
    <xf numFmtId="0" fontId="25" fillId="0" borderId="21" applyNumberFormat="0" applyFill="0" applyAlignment="0" applyProtection="0"/>
    <xf numFmtId="0" fontId="26" fillId="0" borderId="22" applyNumberFormat="0" applyFill="0" applyAlignment="0" applyProtection="0"/>
    <xf numFmtId="0" fontId="26" fillId="0" borderId="0" applyNumberFormat="0" applyFill="0" applyBorder="0" applyAlignment="0" applyProtection="0"/>
    <xf numFmtId="0" fontId="31" fillId="0" borderId="0"/>
    <xf numFmtId="0" fontId="32" fillId="10" borderId="0" applyNumberFormat="0" applyBorder="0" applyAlignment="0" applyProtection="0"/>
    <xf numFmtId="0" fontId="33" fillId="11" borderId="0" applyNumberFormat="0" applyBorder="0" applyAlignment="0" applyProtection="0"/>
    <xf numFmtId="0" fontId="34" fillId="12" borderId="0" applyNumberFormat="0" applyBorder="0" applyAlignment="0" applyProtection="0"/>
    <xf numFmtId="0" fontId="35" fillId="13" borderId="23" applyNumberFormat="0" applyAlignment="0" applyProtection="0"/>
    <xf numFmtId="0" fontId="36" fillId="14" borderId="24" applyNumberFormat="0" applyAlignment="0" applyProtection="0"/>
    <xf numFmtId="0" fontId="37" fillId="14" borderId="23" applyNumberFormat="0" applyAlignment="0" applyProtection="0"/>
    <xf numFmtId="0" fontId="38" fillId="0" borderId="25" applyNumberFormat="0" applyFill="0" applyAlignment="0" applyProtection="0"/>
    <xf numFmtId="0" fontId="39" fillId="15" borderId="26" applyNumberFormat="0" applyAlignment="0" applyProtection="0"/>
    <xf numFmtId="0" fontId="40" fillId="0" borderId="0" applyNumberFormat="0" applyFill="0" applyBorder="0" applyAlignment="0" applyProtection="0"/>
    <xf numFmtId="0" fontId="31" fillId="16" borderId="27" applyNumberFormat="0" applyFont="0" applyAlignment="0" applyProtection="0"/>
    <xf numFmtId="0" fontId="41" fillId="0" borderId="0" applyNumberFormat="0" applyFill="0" applyBorder="0" applyAlignment="0" applyProtection="0"/>
    <xf numFmtId="0" fontId="29" fillId="0" borderId="28" applyNumberFormat="0" applyFill="0" applyAlignment="0" applyProtection="0"/>
    <xf numFmtId="0" fontId="42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2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2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2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2" fillId="33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2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43" fillId="0" borderId="0"/>
  </cellStyleXfs>
  <cellXfs count="140">
    <xf numFmtId="0" fontId="0" fillId="0" borderId="0" xfId="0"/>
    <xf numFmtId="0" fontId="4" fillId="0" borderId="0" xfId="1"/>
    <xf numFmtId="0" fontId="5" fillId="0" borderId="0" xfId="1" applyFont="1" applyAlignment="1">
      <alignment horizontal="right"/>
    </xf>
    <xf numFmtId="0" fontId="4" fillId="0" borderId="0" xfId="1" applyBorder="1"/>
    <xf numFmtId="0" fontId="6" fillId="0" borderId="0" xfId="2" applyBorder="1"/>
    <xf numFmtId="0" fontId="7" fillId="4" borderId="3" xfId="2" applyFont="1" applyFill="1" applyBorder="1" applyAlignment="1">
      <alignment horizontal="center"/>
    </xf>
    <xf numFmtId="0" fontId="7" fillId="4" borderId="5" xfId="2" applyFont="1" applyFill="1" applyBorder="1" applyAlignment="1">
      <alignment horizontal="center"/>
    </xf>
    <xf numFmtId="0" fontId="7" fillId="4" borderId="6" xfId="2" applyFont="1" applyFill="1" applyBorder="1" applyAlignment="1">
      <alignment horizontal="center"/>
    </xf>
    <xf numFmtId="0" fontId="6" fillId="2" borderId="2" xfId="2" applyFill="1" applyBorder="1" applyAlignment="1">
      <alignment horizontal="center"/>
    </xf>
    <xf numFmtId="164" fontId="6" fillId="2" borderId="1" xfId="3" applyNumberFormat="1" applyFont="1" applyFill="1" applyBorder="1" applyAlignment="1">
      <alignment horizontal="center"/>
    </xf>
    <xf numFmtId="0" fontId="4" fillId="0" borderId="4" xfId="1" applyBorder="1"/>
    <xf numFmtId="0" fontId="6" fillId="0" borderId="3" xfId="2" applyBorder="1"/>
    <xf numFmtId="0" fontId="8" fillId="2" borderId="1" xfId="2" applyFont="1" applyFill="1" applyBorder="1" applyAlignment="1">
      <alignment horizontal="center"/>
    </xf>
    <xf numFmtId="0" fontId="10" fillId="3" borderId="1" xfId="2" applyFont="1" applyFill="1" applyBorder="1" applyAlignment="1">
      <alignment horizontal="center"/>
    </xf>
    <xf numFmtId="0" fontId="3" fillId="0" borderId="0" xfId="4"/>
    <xf numFmtId="0" fontId="11" fillId="4" borderId="0" xfId="4" applyFont="1" applyFill="1" applyAlignment="1">
      <alignment horizontal="center"/>
    </xf>
    <xf numFmtId="0" fontId="3" fillId="0" borderId="0" xfId="4" applyFill="1"/>
    <xf numFmtId="0" fontId="3" fillId="0" borderId="0" xfId="4" applyFont="1" applyFill="1" applyBorder="1"/>
    <xf numFmtId="0" fontId="11" fillId="4" borderId="0" xfId="4" applyFont="1" applyFill="1"/>
    <xf numFmtId="0" fontId="3" fillId="0" borderId="0" xfId="4" applyAlignment="1">
      <alignment horizontal="center"/>
    </xf>
    <xf numFmtId="0" fontId="3" fillId="4" borderId="0" xfId="4" applyFill="1"/>
    <xf numFmtId="0" fontId="11" fillId="4" borderId="7" xfId="4" applyFont="1" applyFill="1" applyBorder="1" applyAlignment="1">
      <alignment horizontal="center"/>
    </xf>
    <xf numFmtId="0" fontId="11" fillId="4" borderId="0" xfId="4" applyFont="1" applyFill="1" applyBorder="1" applyAlignment="1">
      <alignment horizontal="center"/>
    </xf>
    <xf numFmtId="0" fontId="11" fillId="4" borderId="13" xfId="4" applyFont="1" applyFill="1" applyBorder="1" applyAlignment="1">
      <alignment horizontal="center"/>
    </xf>
    <xf numFmtId="0" fontId="11" fillId="4" borderId="14" xfId="4" applyFont="1" applyFill="1" applyBorder="1" applyAlignment="1">
      <alignment horizontal="center"/>
    </xf>
    <xf numFmtId="0" fontId="11" fillId="4" borderId="12" xfId="4" applyFont="1" applyFill="1" applyBorder="1" applyAlignment="1">
      <alignment horizontal="center"/>
    </xf>
    <xf numFmtId="165" fontId="3" fillId="5" borderId="13" xfId="4" applyNumberFormat="1" applyFill="1" applyBorder="1" applyAlignment="1">
      <alignment horizontal="center"/>
    </xf>
    <xf numFmtId="165" fontId="3" fillId="5" borderId="14" xfId="4" applyNumberFormat="1" applyFill="1" applyBorder="1" applyAlignment="1">
      <alignment horizontal="center"/>
    </xf>
    <xf numFmtId="165" fontId="3" fillId="5" borderId="12" xfId="4" applyNumberFormat="1" applyFill="1" applyBorder="1" applyAlignment="1">
      <alignment horizontal="center"/>
    </xf>
    <xf numFmtId="165" fontId="3" fillId="5" borderId="9" xfId="4" applyNumberFormat="1" applyFill="1" applyBorder="1" applyAlignment="1">
      <alignment horizontal="center"/>
    </xf>
    <xf numFmtId="165" fontId="3" fillId="5" borderId="11" xfId="4" applyNumberFormat="1" applyFill="1" applyBorder="1" applyAlignment="1">
      <alignment horizontal="center"/>
    </xf>
    <xf numFmtId="165" fontId="3" fillId="5" borderId="7" xfId="4" applyNumberFormat="1" applyFill="1" applyBorder="1" applyAlignment="1">
      <alignment horizontal="center"/>
    </xf>
    <xf numFmtId="165" fontId="3" fillId="5" borderId="8" xfId="4" applyNumberFormat="1" applyFill="1" applyBorder="1" applyAlignment="1">
      <alignment horizontal="center"/>
    </xf>
    <xf numFmtId="165" fontId="3" fillId="5" borderId="10" xfId="4" applyNumberFormat="1" applyFill="1" applyBorder="1" applyAlignment="1">
      <alignment horizontal="center"/>
    </xf>
    <xf numFmtId="165" fontId="3" fillId="5" borderId="0" xfId="4" applyNumberFormat="1" applyFill="1" applyAlignment="1">
      <alignment horizontal="center"/>
    </xf>
    <xf numFmtId="0" fontId="11" fillId="4" borderId="15" xfId="4" applyFont="1" applyFill="1" applyBorder="1" applyAlignment="1">
      <alignment horizontal="center"/>
    </xf>
    <xf numFmtId="0" fontId="12" fillId="0" borderId="0" xfId="4" applyFont="1" applyFill="1" applyBorder="1" applyAlignment="1">
      <alignment horizontal="center"/>
    </xf>
    <xf numFmtId="0" fontId="3" fillId="0" borderId="16" xfId="4" applyBorder="1"/>
    <xf numFmtId="0" fontId="3" fillId="0" borderId="0" xfId="4" applyFont="1" applyFill="1" applyBorder="1" applyAlignment="1">
      <alignment horizontal="center"/>
    </xf>
    <xf numFmtId="0" fontId="11" fillId="6" borderId="0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5" borderId="0" xfId="0" applyFont="1" applyFill="1" applyAlignment="1">
      <alignment horizontal="center"/>
    </xf>
    <xf numFmtId="49" fontId="14" fillId="5" borderId="0" xfId="0" applyNumberFormat="1" applyFont="1" applyFill="1" applyAlignment="1">
      <alignment horizontal="center"/>
    </xf>
    <xf numFmtId="9" fontId="16" fillId="5" borderId="0" xfId="0" applyNumberFormat="1" applyFont="1" applyFill="1" applyAlignment="1">
      <alignment horizontal="center"/>
    </xf>
    <xf numFmtId="0" fontId="11" fillId="8" borderId="0" xfId="0" applyFont="1" applyFill="1" applyBorder="1" applyAlignment="1">
      <alignment horizontal="center"/>
    </xf>
    <xf numFmtId="3" fontId="11" fillId="8" borderId="0" xfId="0" applyNumberFormat="1" applyFont="1" applyFill="1" applyBorder="1" applyAlignment="1">
      <alignment horizontal="center"/>
    </xf>
    <xf numFmtId="6" fontId="15" fillId="5" borderId="0" xfId="0" applyNumberFormat="1" applyFont="1" applyFill="1" applyAlignment="1">
      <alignment horizontal="center"/>
    </xf>
    <xf numFmtId="0" fontId="17" fillId="0" borderId="0" xfId="0" applyFont="1" applyAlignment="1">
      <alignment horizontal="center"/>
    </xf>
    <xf numFmtId="165" fontId="17" fillId="0" borderId="0" xfId="0" applyNumberFormat="1" applyFont="1" applyAlignment="1">
      <alignment horizontal="center"/>
    </xf>
    <xf numFmtId="9" fontId="17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2" fontId="0" fillId="0" borderId="0" xfId="0" applyNumberFormat="1"/>
    <xf numFmtId="0" fontId="19" fillId="5" borderId="11" xfId="0" applyFont="1" applyFill="1" applyBorder="1" applyAlignment="1">
      <alignment horizontal="center"/>
    </xf>
    <xf numFmtId="0" fontId="9" fillId="0" borderId="0" xfId="0" applyFont="1"/>
    <xf numFmtId="2" fontId="0" fillId="0" borderId="19" xfId="0" applyNumberFormat="1" applyBorder="1" applyAlignment="1">
      <alignment horizontal="center"/>
    </xf>
    <xf numFmtId="0" fontId="17" fillId="0" borderId="0" xfId="0" applyFont="1"/>
    <xf numFmtId="0" fontId="44" fillId="0" borderId="0" xfId="11" applyFont="1"/>
    <xf numFmtId="166" fontId="44" fillId="0" borderId="0" xfId="11" applyNumberFormat="1" applyFont="1"/>
    <xf numFmtId="166" fontId="17" fillId="0" borderId="0" xfId="0" applyNumberFormat="1" applyFont="1"/>
    <xf numFmtId="167" fontId="44" fillId="0" borderId="0" xfId="5" applyNumberFormat="1" applyFont="1"/>
    <xf numFmtId="168" fontId="44" fillId="0" borderId="0" xfId="11" applyNumberFormat="1" applyFont="1"/>
    <xf numFmtId="167" fontId="17" fillId="0" borderId="0" xfId="5" applyNumberFormat="1" applyFont="1"/>
    <xf numFmtId="0" fontId="45" fillId="0" borderId="0" xfId="0" applyFont="1" applyAlignment="1"/>
    <xf numFmtId="3" fontId="17" fillId="0" borderId="0" xfId="0" applyNumberFormat="1" applyFont="1" applyAlignment="1">
      <alignment horizontal="left"/>
    </xf>
    <xf numFmtId="0" fontId="44" fillId="0" borderId="0" xfId="11" applyFont="1" applyAlignment="1">
      <alignment horizontal="center"/>
    </xf>
    <xf numFmtId="0" fontId="30" fillId="42" borderId="0" xfId="11" applyFont="1" applyFill="1" applyAlignment="1"/>
    <xf numFmtId="0" fontId="45" fillId="41" borderId="0" xfId="0" applyFont="1" applyFill="1" applyAlignment="1">
      <alignment horizontal="left"/>
    </xf>
    <xf numFmtId="0" fontId="17" fillId="0" borderId="0" xfId="0" applyFont="1" applyAlignment="1"/>
    <xf numFmtId="166" fontId="30" fillId="42" borderId="0" xfId="11" applyNumberFormat="1" applyFont="1" applyFill="1" applyAlignment="1"/>
    <xf numFmtId="0" fontId="17" fillId="0" borderId="4" xfId="0" applyFont="1" applyBorder="1"/>
    <xf numFmtId="0" fontId="17" fillId="0" borderId="0" xfId="0" applyFont="1" applyBorder="1"/>
    <xf numFmtId="0" fontId="45" fillId="0" borderId="8" xfId="0" applyFont="1" applyBorder="1" applyAlignment="1"/>
    <xf numFmtId="0" fontId="17" fillId="0" borderId="8" xfId="0" applyFont="1" applyBorder="1"/>
    <xf numFmtId="0" fontId="30" fillId="42" borderId="0" xfId="11" applyFont="1" applyFill="1" applyAlignment="1">
      <alignment horizontal="center"/>
    </xf>
    <xf numFmtId="0" fontId="17" fillId="0" borderId="10" xfId="0" applyFont="1" applyBorder="1"/>
    <xf numFmtId="3" fontId="17" fillId="0" borderId="0" xfId="0" applyNumberFormat="1" applyFont="1"/>
    <xf numFmtId="3" fontId="30" fillId="42" borderId="0" xfId="11" applyNumberFormat="1" applyFont="1" applyFill="1" applyAlignment="1"/>
    <xf numFmtId="3" fontId="44" fillId="0" borderId="0" xfId="11" applyNumberFormat="1" applyFont="1"/>
    <xf numFmtId="0" fontId="54" fillId="43" borderId="33" xfId="0" applyFont="1" applyFill="1" applyBorder="1" applyAlignment="1">
      <alignment horizontal="center"/>
    </xf>
    <xf numFmtId="0" fontId="54" fillId="43" borderId="12" xfId="0" applyFont="1" applyFill="1" applyBorder="1" applyAlignment="1">
      <alignment horizontal="center"/>
    </xf>
    <xf numFmtId="0" fontId="55" fillId="0" borderId="10" xfId="0" applyFont="1" applyBorder="1"/>
    <xf numFmtId="0" fontId="54" fillId="43" borderId="34" xfId="0" applyFont="1" applyFill="1" applyBorder="1" applyAlignment="1">
      <alignment horizontal="center"/>
    </xf>
    <xf numFmtId="0" fontId="52" fillId="43" borderId="33" xfId="0" applyFont="1" applyFill="1" applyBorder="1" applyAlignment="1">
      <alignment horizontal="center"/>
    </xf>
    <xf numFmtId="168" fontId="17" fillId="2" borderId="0" xfId="0" applyNumberFormat="1" applyFont="1" applyFill="1" applyBorder="1" applyAlignment="1">
      <alignment horizontal="center"/>
    </xf>
    <xf numFmtId="3" fontId="17" fillId="2" borderId="29" xfId="0" applyNumberFormat="1" applyFont="1" applyFill="1" applyBorder="1" applyAlignment="1">
      <alignment horizontal="center"/>
    </xf>
    <xf numFmtId="167" fontId="17" fillId="2" borderId="35" xfId="5" applyNumberFormat="1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/>
    </xf>
    <xf numFmtId="3" fontId="17" fillId="2" borderId="11" xfId="0" applyNumberFormat="1" applyFont="1" applyFill="1" applyBorder="1" applyAlignment="1">
      <alignment horizontal="center"/>
    </xf>
    <xf numFmtId="0" fontId="17" fillId="2" borderId="8" xfId="0" applyFont="1" applyFill="1" applyBorder="1" applyAlignment="1">
      <alignment horizontal="center"/>
    </xf>
    <xf numFmtId="0" fontId="54" fillId="43" borderId="40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6" fillId="0" borderId="0" xfId="0" applyNumberFormat="1" applyFont="1" applyAlignment="1">
      <alignment horizontal="right"/>
    </xf>
    <xf numFmtId="0" fontId="56" fillId="0" borderId="0" xfId="0" applyFont="1" applyAlignment="1">
      <alignment horizontal="right"/>
    </xf>
    <xf numFmtId="3" fontId="17" fillId="2" borderId="35" xfId="0" applyNumberFormat="1" applyFont="1" applyFill="1" applyBorder="1" applyAlignment="1">
      <alignment horizontal="center"/>
    </xf>
    <xf numFmtId="0" fontId="17" fillId="2" borderId="41" xfId="0" applyFont="1" applyFill="1" applyBorder="1" applyAlignment="1">
      <alignment horizontal="center"/>
    </xf>
    <xf numFmtId="0" fontId="2" fillId="0" borderId="42" xfId="0" applyFont="1" applyBorder="1" applyAlignment="1">
      <alignment horizontal="left"/>
    </xf>
    <xf numFmtId="2" fontId="0" fillId="0" borderId="42" xfId="0" applyNumberForma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11" fillId="4" borderId="42" xfId="0" quotePrefix="1" applyFont="1" applyFill="1" applyBorder="1" applyAlignment="1">
      <alignment horizontal="center" vertical="center"/>
    </xf>
    <xf numFmtId="0" fontId="11" fillId="4" borderId="46" xfId="0" quotePrefix="1" applyFont="1" applyFill="1" applyBorder="1" applyAlignment="1">
      <alignment horizontal="center" vertical="center"/>
    </xf>
    <xf numFmtId="0" fontId="11" fillId="4" borderId="47" xfId="0" quotePrefix="1" applyFont="1" applyFill="1" applyBorder="1" applyAlignment="1">
      <alignment horizontal="center" vertical="center"/>
    </xf>
    <xf numFmtId="0" fontId="11" fillId="0" borderId="0" xfId="4" applyFont="1" applyFill="1" applyBorder="1" applyAlignment="1">
      <alignment horizontal="center"/>
    </xf>
    <xf numFmtId="165" fontId="13" fillId="5" borderId="18" xfId="4" applyNumberFormat="1" applyFont="1" applyFill="1" applyBorder="1" applyAlignment="1">
      <alignment horizontal="center"/>
    </xf>
    <xf numFmtId="165" fontId="13" fillId="5" borderId="17" xfId="4" applyNumberFormat="1" applyFont="1" applyFill="1" applyBorder="1" applyAlignment="1">
      <alignment horizontal="center"/>
    </xf>
    <xf numFmtId="0" fontId="27" fillId="9" borderId="31" xfId="0" applyFont="1" applyFill="1" applyBorder="1" applyAlignment="1">
      <alignment horizontal="center" vertical="center"/>
    </xf>
    <xf numFmtId="0" fontId="27" fillId="9" borderId="0" xfId="0" applyFont="1" applyFill="1" applyBorder="1" applyAlignment="1">
      <alignment horizontal="center" vertical="center"/>
    </xf>
    <xf numFmtId="0" fontId="27" fillId="9" borderId="8" xfId="0" applyFont="1" applyFill="1" applyBorder="1" applyAlignment="1">
      <alignment horizontal="center" vertical="center"/>
    </xf>
    <xf numFmtId="0" fontId="18" fillId="9" borderId="31" xfId="0" applyFont="1" applyFill="1" applyBorder="1" applyAlignment="1">
      <alignment horizontal="center"/>
    </xf>
    <xf numFmtId="0" fontId="18" fillId="9" borderId="0" xfId="0" applyFont="1" applyFill="1" applyBorder="1" applyAlignment="1">
      <alignment horizontal="center"/>
    </xf>
    <xf numFmtId="0" fontId="18" fillId="9" borderId="8" xfId="0" applyFont="1" applyFill="1" applyBorder="1" applyAlignment="1">
      <alignment horizontal="center"/>
    </xf>
    <xf numFmtId="0" fontId="54" fillId="43" borderId="39" xfId="0" applyFont="1" applyFill="1" applyBorder="1" applyAlignment="1">
      <alignment horizontal="center"/>
    </xf>
    <xf numFmtId="0" fontId="54" fillId="43" borderId="32" xfId="0" applyFont="1" applyFill="1" applyBorder="1" applyAlignment="1">
      <alignment horizontal="center"/>
    </xf>
    <xf numFmtId="0" fontId="17" fillId="2" borderId="29" xfId="0" applyFont="1" applyFill="1" applyBorder="1" applyAlignment="1">
      <alignment horizontal="center"/>
    </xf>
    <xf numFmtId="0" fontId="17" fillId="2" borderId="30" xfId="0" applyFont="1" applyFill="1" applyBorder="1" applyAlignment="1">
      <alignment horizontal="center"/>
    </xf>
    <xf numFmtId="0" fontId="47" fillId="44" borderId="0" xfId="0" applyFont="1" applyFill="1" applyAlignment="1">
      <alignment horizontal="center" vertical="center"/>
    </xf>
    <xf numFmtId="3" fontId="50" fillId="45" borderId="38" xfId="0" applyNumberFormat="1" applyFont="1" applyFill="1" applyBorder="1" applyAlignment="1">
      <alignment horizontal="center" vertical="center" wrapText="1"/>
    </xf>
    <xf numFmtId="3" fontId="50" fillId="45" borderId="0" xfId="0" applyNumberFormat="1" applyFont="1" applyFill="1" applyBorder="1" applyAlignment="1">
      <alignment horizontal="center" vertical="center" wrapText="1"/>
    </xf>
    <xf numFmtId="0" fontId="18" fillId="9" borderId="36" xfId="0" applyFont="1" applyFill="1" applyBorder="1" applyAlignment="1">
      <alignment horizontal="center"/>
    </xf>
    <xf numFmtId="0" fontId="18" fillId="9" borderId="3" xfId="0" applyFont="1" applyFill="1" applyBorder="1" applyAlignment="1">
      <alignment horizontal="center"/>
    </xf>
    <xf numFmtId="0" fontId="18" fillId="9" borderId="37" xfId="0" applyFont="1" applyFill="1" applyBorder="1" applyAlignment="1">
      <alignment horizontal="center"/>
    </xf>
    <xf numFmtId="0" fontId="53" fillId="0" borderId="8" xfId="0" applyFont="1" applyBorder="1" applyAlignment="1">
      <alignment horizontal="right" vertical="center"/>
    </xf>
    <xf numFmtId="0" fontId="51" fillId="7" borderId="31" xfId="0" applyFont="1" applyFill="1" applyBorder="1" applyAlignment="1">
      <alignment horizontal="center" vertical="center"/>
    </xf>
    <xf numFmtId="0" fontId="51" fillId="7" borderId="0" xfId="0" applyFont="1" applyFill="1" applyBorder="1" applyAlignment="1">
      <alignment horizontal="center" vertical="center"/>
    </xf>
    <xf numFmtId="0" fontId="46" fillId="44" borderId="0" xfId="0" applyFont="1" applyFill="1" applyBorder="1" applyAlignment="1">
      <alignment horizontal="center" vertical="center"/>
    </xf>
    <xf numFmtId="0" fontId="46" fillId="44" borderId="3" xfId="0" applyFont="1" applyFill="1" applyBorder="1" applyAlignment="1">
      <alignment horizontal="center" vertical="center"/>
    </xf>
    <xf numFmtId="166" fontId="50" fillId="45" borderId="38" xfId="0" applyNumberFormat="1" applyFont="1" applyFill="1" applyBorder="1" applyAlignment="1">
      <alignment horizontal="center" vertical="center"/>
    </xf>
    <xf numFmtId="166" fontId="50" fillId="45" borderId="0" xfId="0" applyNumberFormat="1" applyFont="1" applyFill="1" applyBorder="1" applyAlignment="1">
      <alignment horizontal="center" vertical="center"/>
    </xf>
    <xf numFmtId="3" fontId="49" fillId="45" borderId="38" xfId="0" applyNumberFormat="1" applyFont="1" applyFill="1" applyBorder="1" applyAlignment="1">
      <alignment horizontal="center" vertical="center"/>
    </xf>
    <xf numFmtId="3" fontId="49" fillId="45" borderId="0" xfId="0" applyNumberFormat="1" applyFont="1" applyFill="1" applyBorder="1" applyAlignment="1">
      <alignment horizontal="center" vertical="center"/>
    </xf>
    <xf numFmtId="0" fontId="39" fillId="9" borderId="43" xfId="0" applyFont="1" applyFill="1" applyBorder="1" applyAlignment="1">
      <alignment horizontal="center" vertical="center"/>
    </xf>
    <xf numFmtId="0" fontId="39" fillId="9" borderId="48" xfId="0" applyFont="1" applyFill="1" applyBorder="1" applyAlignment="1">
      <alignment horizontal="center" vertical="center"/>
    </xf>
    <xf numFmtId="0" fontId="39" fillId="9" borderId="49" xfId="0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2" fontId="21" fillId="7" borderId="0" xfId="0" applyNumberFormat="1" applyFont="1" applyFill="1" applyAlignment="1">
      <alignment horizontal="center" vertical="center"/>
    </xf>
    <xf numFmtId="0" fontId="1" fillId="4" borderId="0" xfId="4" applyFont="1" applyFill="1"/>
    <xf numFmtId="0" fontId="11" fillId="46" borderId="0" xfId="4" applyFont="1" applyFill="1" applyAlignment="1">
      <alignment horizontal="center"/>
    </xf>
    <xf numFmtId="0" fontId="57" fillId="0" borderId="0" xfId="0" applyNumberFormat="1" applyFont="1" applyAlignment="1">
      <alignment horizontal="center"/>
    </xf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8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ser>
          <c:idx val="0"/>
          <c:order val="0"/>
          <c:tx>
            <c:strRef>
              <c:f>ScrollChart!$C$2</c:f>
              <c:strCache>
                <c:ptCount val="1"/>
                <c:pt idx="0">
                  <c:v>Impressions</c:v>
                </c:pt>
              </c:strCache>
            </c:strRef>
          </c:tx>
          <c:cat>
            <c:strRef>
              <c:f>[0]!Xvalues</c:f>
              <c:strCache>
                <c:ptCount val="5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  <c:pt idx="4">
                  <c:v>Jul</c:v>
                </c:pt>
              </c:strCache>
            </c:strRef>
          </c:cat>
          <c:val>
            <c:numRef>
              <c:f>[0]!YValues</c:f>
              <c:numCache>
                <c:formatCode>_(* #,##0_);_(* \(#,##0\);_(* "-"??_);_(@_)</c:formatCode>
                <c:ptCount val="5"/>
                <c:pt idx="0">
                  <c:v>584486</c:v>
                </c:pt>
                <c:pt idx="1">
                  <c:v>2157640</c:v>
                </c:pt>
                <c:pt idx="2">
                  <c:v>4236023</c:v>
                </c:pt>
                <c:pt idx="3">
                  <c:v>140198</c:v>
                </c:pt>
                <c:pt idx="4">
                  <c:v>299678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6-4B41-81EC-85A282648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.21525639104837055"/>
          <c:h val="6.7298837645294332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371B8ADF-935C-4794-A9CC-0D46675F9EC8}">
          <cx:dataId val="0"/>
          <cx:layoutPr>
            <cx:geography cultureLanguage="en-US" cultureRegion="US" attribution="Powered by Bing">
              <cx:geoCache provider="{E9337A44-BEBE-4D9F-B70C-5C5E7DAFC167}">
                <cx:binary>zFvXctxIsv0VhZ4vNChf2NjZiC0AjbYkm04UXxAUScF7Uyh8/c0eibNUD83e3YmY+8Qm0OVOupOZ
1X+/n/52nz/etR+mIi+7v91Pv36M+77+2y+/dPfxY3HXfSqS+7bqqm/9p/uq+KX69i25f/zlob3T
SRn9gm1Ef7mP79r+cfr4j7/DbNFjta3u7/qkKvfDY2vOH7sh77s33r346sN9NZT9YXgEM/368apM
+seHDxtY9KEqPn54LPukN5emfvz1409f/fjhl+MJ/7D4hxz21w8PMJaRTw4lknCMMGIS2+Tjh7wq
ox+vLfyJMZtxajObCwrfZE9rn9wVMP7f39dvu7p7eGgfu+7Dj79/HP/TWf74Oukq9zswbnXYfqB+
O+8vPwP/j78fPQAEjp48k80xXO+9OhbNqnxI7p5Q+e8lgvEn6hCEJJYcESzRzxIRzieBhY0wJxQL
QSh9Wvq7QN7dzcty+DHsCP4fT49RX5389agv2rvy/vHp7P897JR/AhuQFFFic9B3/jPsIBSGHEoR
AtCFQE8Lfwf9/c28jPrTuCPYnx4f4744/+txX/V3uXk6/Z8AO/nEsGNjR1KOHAS4/+R/EP6EDmIh
giPmcC6fVv6h7O9t5mXYf5zhCPUfT49BX13+9aCfVG0ff9hU7eOf6Gio/QmBQlNHSBuDIyEA7jPX
D4r+CQlChE1+90Pfo8537P/NPb0sgZ8GH8nhp3fH0tic/fXSuKjvkvJJEf8EE7A/ESm4wwjCEF2f
icAC42CCOLaDJeaSEgzW8VwG7+7kZfR/DDvC/cfTY8T9i78e8fOh6/7MGMvRJ8FtBLAKZDtE/Ay7
43wCeYBDIohQwdkhFDxH/f3dvAz707gj3J8eHwN/fvXXA6/auznJn47/3+u6hexPQnDhCOyAw+fc
cX7WeOCjNpc2o8hxwO8fJPMc+vf38zL0T+OOoH96fAy9+n8QaN278u7hT3T3HKg84TYFJ+MclPrY
1zgc3JAkDGKCTbHD5VGsfX8/L0P/NO4I+qfHx9C7//zrtf6fQ9e3d/mf6XEszD4xIQ++htgMCfj8
k+KDp/lEQDDI5g6BD4dg/Fzx/60tvSyAZ0OPZPDszbEY/vn/wPnsHqfkvnrC4b93PviQ69ocg3pj
wg+p1U8iAN8EJoIZAjNg1JE2FU9rf2c87+/nZQE8jTtC/+nxMfS7mz/DAl7Pd38vB3h3/Z3/Wx3h
Wcr79tvfDggljqOhP1T1RRF91+LVw68fHfu3g33P1Q8z/KThQfIVbK6/a59AfxryeNf1v3602Cfg
ohzkgkF6DNkCEl/9+PSKc9sG68EYgjqUMz5+KA+U+dePhH9CjGF4CcUNyOAYvOqq4emVLSWVTCBI
6Q6Z9NPxzqrcRFX5OxY//v9QDsVZlZR99+tH6eCPH+rv3zvslPEDhbYxZ5AiSoyAVMP7+7tzqNjA
19H/jNSGbdTVt8YocYHvsK/9ofCTwi/v6+3QKNuVd/My94pdsUcLscwv0ht7p0+KJV2nqRpyla/a
VXGeRIoH5aJzG0UD7M7b4bo6kXtLRSfcLalrLcOgXcWFOy3CgCzg+VIs6wu5Rl6314FYjKt+Rf1s
zb5mfvoF+3Q9XMt1edoERaSs02iTn9m5wrNLsKprZTlKxMp8ExvcqpG45aUYFNnKNVlm/rwwvoPc
ZJXt0gvjY9dyq2DeRGtzxe/ylbk12jeNsr7Sx/6SJWq60dd0H+7Jll6TwuWrLoiWFVf1WT+62a19
J3M1bskNuZlW8OK8X2FfBtn5cN2cREtzPWPFFsly8uYF9tNLHhifLfRuXtm+pcZTft0EaMk2fN1+
GYtTOG1x1kyKu/Y6OtdrvO582yVetqwv21W/xQHyJo+7xa5xZzjN4Cew9XzRr+avsa3kFx3UZ+0y
XZSnyS6+GFfoM16FZ9EmHpTT+Kz351IBaE6hqj1pljPazoOircp2Yt8zNQxqqt38dLJcq3Oz0ZOP
RenVvT92y2R2GxiG/NFS5RU7nXrVUS+0ViJemMgNJ4+uu5O8VvxblrhxrPqLaW9OrPvYdZZ6gxbR
3j6bL8eFtSi3zkIH8WII8Hq6mTeTV+xbH23iBfeqYDjp9k2n8oc+Uea62PeRYp/1efoQdao6b4Tb
n06ARbOeltHkZvtxFa7TRbbqLpMr3SjcqSxaTGaDer8eVXaH987W8vQq8io/7rw09aOvYafIpbgw
36ZQIdCWOFU58VixQOMax/t+qBXx6kW0DpfEj/3MCws3Ev4wq9xrL9J7ylynX9i1Ggs1W26YeVPi
teOajSrhnk7c/JL7gzt+AbCwDxu9EraLz8xVf9o+pIdhLmt3MVLNbXMLMtEnNFeoUrMOBr9z+yU5
KZhLqaqJMlyFjduexUTJK75O1uR82Fs3+Fu/mlbtg/V5gv133tCdjgqL+Atva7ewwejYNuwvmzN5
0eDJI5yprLZV99kWbjm5Q6+aC3IdXU6x4zqhGz3aNwarqdikyC+ZmmKX9LMqtMu/9LUC6U+Xold5
r2Z7y3wnXrWzO19H992pnS9E7fbFwyhc8q2wYyUexMWcpydWrZwlQl5uf5tw6tLMFfGpvq3MjsRq
VKVfNF5cbEi6l49ttaNqDAbiV42H2LoK4Gu96l2UB+FClKuMKeb3buShTGHnizFf+97D4rL05eeO
+8IHi9jkKlvKx1HRVaNdSywy6knPCrg3aNWXy7hXX1pLVZVnCkVP0sD5sh5Cr1Bh6oqgVOk66t3x
al1ULuj39G0/+NRZZIsvk63SzJ2+fZsXxWl1Ue7zvQimZb+1UrdYFS654aMfn4SWSi+t3I1PYYYY
bC3zo7VU0UUkVWoC60tUwDrwNMObJiVqoGdp3apeLDpwJGXtd+Ao42FdgaU2C3hsRfOysa+l49f2
dZ0mAeErNu8rpupq74Srptr31R6P3HVipS3iyp1m+zhc0uksil2c7PvGCx/ReJuAlTuuAb0oVP5I
P3eXdqLKwiuN15UuXhEDwmlAJqyIXYQW1mWb3NMxVnN4XUTbNPUEUgbcZedP6QOyFDmz9Gq4sama
3JkqEpgsoGrOAhb6Oo6U2NkWmMA3ujHZqFiYeHjOvane97Eqhzst+emEYregjhsnSvo69Ptduu3u
EAwz6yboWzVE7kTv7X72JuSFdDmNs2Lg9+APRpPfm8ZPLS+0g7DCXsFVc8VAOR7bTbgpzvJcWa2a
MiWkz8dFnKxlv0munZzA+m5pLtlFVwjF5F3f33bz1gSNsx3FSuaXPQV5o30Ttl7FckXAnWFnX0RB
NKdKIm+eEoXmZax3DXxqJ9ehyh6XDU09mm5lhpfTld46s0JFtkqmzWyNXElZXYbbZCsHxW+yMPuK
zZwrm54W4ZeQLPNMSXB1qbIeROrV3K0zlfvgeGPFtDKfxyvmdqc9Vclpub/iG6PA46v2nG7Sq9xN
/TYgfveV9O6gPdv9in17DxrQ673drBtv8Hi3mswyq+7q8z7/ai3Y2RjoZbfRy/RKL+sAfIKHl6E/
P+pVuwt9GmRKq1hJ11rFQe0Ny9iX7nRDzspd/jhs4lu87GETG3TPfVCAcIOux/X4dVz3zMv0WfMV
79orLFW4xAo0i3SWyvf5jp0Z5HZfQ9DE0Bsfh1N0XXfK2VWJ4qAH2LOkmycuu9bbZjte9VzFy7h2
xaSQOz2OJwl2sV4Q5spCxedxtAorD6ENnu7DlisH/1Ts/4kZ3Ve1aZMo/tHe+v3ffyz9c/+3jsu/
Hh16Y//6L3isDpy6O/7SgbX+/q1/dW0OZPH3Fs4R9/zeYHtibv+Xl/8ea0UYShS/99QO8/9EWzeP
pfk9Sz8Qwd++/52zUvTpULtzbCgkCWxDJfWJshJIRQ6pnk1sqGwLdEi2fzBW+olTCUU/iahgktg2
vPrBWC14B/RX2tCd4NhBzP4/UVY4xzPCamFYgEoEraSfiWofJVTI3gIzSdnlVE+pCln0pZKl42pc
7mzKvo7TUEEMK3v1DJuXWDKG3b+4KORez9lxlJWiizjwhqoQuV7brBnF2pmKyi/CiNxn/RRDxAqr
LY9j5uXdXO6dpMILnbS519WG+AML9dYUEvtFiq1134fEi1ojldESyHJsRi8fysjTJCHunNdxochE
4ZijYMlFatfNbjBm9KNCJPu4zbK7MWfDPu9leSsn3t9VFE/4ujC4M26Kx2o1s8zuFm1IUeynTj1M
q3hC86qMK62DNDE1vwlpnMXbGdFWuDy26syNYt3Wg8qrKAr6vBl7t5ZdPV6JZALPaAhujKsHJuyl
QzVtIORVxW0nkd4N1mBF4PXsdN+yAZ12uR62eQpaAsNijJSWNjnH1cBWY+5YyyhN6Ao3jbXoq0b4
NWa4dGudQwyI0bCLw7Raz/MsVN6UdFBRFlmVEhSIRSNE51so7bjLYkpP28SCgOTUq6iogYuR8rTr
gBNUzppA8KFMf436NuhJ/DmOmmtKmT+VvR/nydqKkkXo9EHLLH8WkUowUP4x08qRkB1EqTI930og
On0t/GzM3T6EQO+Ua2tkF0M7q4jLZemMnsNKPxyJzzSkE3Fie8biflnMqhVkUwt0xepmg6J8m2WO
4mNVejNLNnmZrq3JCmwjPa6psnK0qO1iSSB8JFF4WWLhTbJbJWRyQduXY1IqlKa5F8pwxXjpFdrx
04gNqsjHS9rojRGJmpvGIyS5ctKReNxO/DDThXLm7gGl06Y1BJjmTWdpt82x23WNxyISYI38KQF+
xrjfWdxj09woSVOVQlyOkzRXE0Krw2Crh+wsChcmlms6ZSeWqdwSuHEkMmUmsR7nGNLGc+FwGIKD
QtRebJLA4vPaTN1FTsyC1JEXD5VrZ+PSLjqXNvFVryEa9fFpCSoPan+SoVF1nVSFRLfa8AAPjmpz
7Y+Qokw5c9PKXouG3MxVv2iGzJVp4xbx9JCMTuVlVb1si95t8eTyLl2EnK2lwz5P7UMeCTdmVtCP
OjB09GkKgrEGz2r5SZ4C/2WOmvJuFfJpj+ZonXXVRTfmfjaM52QiC3tgJ2Xk7DoxnHWRBL46LaVh
J2nlLFJcmFWL8vwuqwd9GsVzN7l5OS+6dlrl+Vy4OOqVieZAcMhRMMBvsNfZ9vlkqF/L+gJFgimR
YaN0BUlPWS7i0V5rg89TCfSad2TfRmiBuvlzipxIdUWyTi2AzLERB+LiVCojlovb9iyf4mAqemC/
TqIqLFmoyMDjL04VZ6da1qUSeDjprcinLYg6bVYtSHCaga02cjcOOSBIXVoZFyPLZWBy0s62JcVL
mnwDKQRjCZwx3Tpde1tASlSn01k+613Sl1YQRci1+XSNGx2UJt0Rh3tNavyBRKtsrlezyIK6a7cj
J7aKBTnlAxBLUFxdgCFZ813BbL+K+oWZci9KCi8DSo1k4ZF+Um0iXHD8Gx5Gi7ooFR7TddmiXY6i
ZSTrE9B0e4zueW15TtbvEaqA/YO+T1QHlW59moet28fRMjPp18kuM3eoQqJIpNtNMUTbKUNJDHw+
6Su3xiIdlG6d+oJErLquotJtWDxHqiL6PEd2GsRdAdkGrnYDB1IHBlW7aZpgf0YsSAcCah4NOGi1
HJWdz+i2Cx0nMEJqhabE2o0ROJ88KfGOkPi+iVDqTkOuIzdvJvtAe0q8LtJBnjh54tQqlqbekbB3
3B76ny4qISZUfOzXuTaQ6JPKyW5NnbDPRlbyS5p2veK6pl5OYh7oqY4vbYue1AzybKc3Sz2jxG8m
XblchF+qPASfF0U4mKfmaxravV/l0qPTkCgaj9ukw7sJ10HexJ/tPlrNqdhAtf48BG7noBG8h1zG
RF4WkfXoRAb8NbvJk3SVzN1VFzE/cfoLM2VnUzF/y+mwELhzlIXyczq3u2bGkEIlZehBrTMOhJTm
cqrm86gky8hxOhUNxRLPaJWWCNw//lxZk4esNF+MKdsN/aiittaQQwNNnZPxLJydbZpYFy0XoH9j
ECb2Gfj1G6cYztDolCs+JedDOvvNYE2KyHAZF1CNoRzOFZk1SkqPTGid6flrVmhIc3m25nN+mcXN
9ZzILxapBtWwbJ9ovXG62K87HXvgHk/biqygPXc6OO24SCGF6hpwJjW/EsPBzdr6BGIsW9SNbVTL
W0ib7PRcjGgzQnQt4uTeyYed6C0Ikjh0RejkS9jZl944rlX0Z9pm5YJjKES0dDslzuwyPYJcknQZ
ZWxj6vlLgeZdaZqgTaelAaElEdNuGI8Xc4jvRFsu7TGO3a4y2s15HWR4/hxVgoK8+qDCZOVM6HxO
BulpXdxOpj2dOfvMnLZUM+iaysrKI03zjVgsaCfupXG1Lwp8oml40M2TFpIg3sWbokw8qiGfo8Ar
Lg6ccdFWDqQnvCrcJhuie2olOMgzTU8sQsYvTDShGmotgjyBKgOrgHJZpRAqJYUMhrlrV5attVei
wSyHQTwQkloLUAIO2ZiFV3OmzTaEbrSHSgyJEYJUWrTMLGrRCy/R0UmvIQN3xhQvcGxSz3S2+VxW
ovyMINDmGQReDfwiaExT7rJq1GsnFFFANcpO6gbLIK7y+rwLk+pqCnm3LEMyeyMv0TbjFVJiNLlb
JSFUw9Ksu43TprO8BmvbUnSsKje3I0ur0B7lYraa0h1kaO+swjZBwq1qVM1sIOke65DsJhYO69bU
qd+jJA26Hso4jNFIFaEFyIx96nVmnBpgRmLa1mkIZVeWj35fGqAfqBtdnk5FqmoxFaqWAxRqYDhe
1ZK2G2r11qUxPDtDXet4dkais9F2gKRFMl5UJeFBVKFQxXGTumgAAXBieAyCp8NNpDt9QtoUSr3l
KFvFpxSt4ZJGs7SGqVgQynlQNE3rdpY9QZZeRMSP0iq/TxzWnwGXtm4RHvCqixCCYgCvofhkptq3
Jvh20pnay4Eju0zas+KmHY3q41h+aZwpXesQgbq3UKQssRUvNUpQENVJtsxEjs7iUhJVW3nohnPf
eaxrRGDyJvXxJCp37Lv6xJoLGSt7bqcOqLcjTknkNLUyYzKukR1OI4QZgi6sBuqERS3nXU+HJACi
1eaBmEmLVJa0jKgUSwNFQDb3bDmBsBf1CJabeXMkUKIv0BBPdbgTTlKkoVs5bCizy1Ia1MyukMbq
H6AgFE32YpBmqG7mPKMExMBbSdeaN/bEFqaLDRi4I4yFlsWMWn3GUH7gdH1XIdf0STj5egjTzuVt
HlobK58x8Q2IK152xQySE2mo0/MIQpgpvYQV5XjLeJw0t8gyiOuVbaa+sOENlh3U/edeW7k3o0bP
l2HZVeya2BVLL2JaFFAerUtMlskwUROrNh466bNuqKUaxhKNW1HbTbWYHWeGChekhAnUxRKgDd+4
6Ilek6KIehyrhOYUfPMgIbbUCYT6fYoGzsU2H2NdX+p8EhKslQEHAhI0CkT7DXCvXJxUSTNPoO2j
FS2sEu6FepnRhV4nTY6m3UiqSO5mw+3C7bs2FUDs86KAmtcIlaE6bB3hQ1Sm+hSUJ+5duDM6IFVJ
C9NTpwon7JohrfWCdg6afWxoSkBrCPBpquccqhU5ZFl0RYq+Ll3CjED7fhyo5Xctp4lrM5xT1WRZ
AbXe1EnCdShTUaxjrZk5jWwENBdXLelV0o9kuIR2TEa2KWoIFHygzGTN13NjQXIzy1ZMntRwjnUR
sz5Zah736EqImVaLCmnp7IVjWtsTkkbh0om0qS9J1nTar2kYoV2cM6fYVRODPE5n1MxuZLeanE0V
b+pLM4/OuBxYidwxI6Ze2rLnvZuxxBAVgv18o+3Uo11WVKu6z8G/MI2zecVDqh2oWeqSu1pMkLg2
iV2O99FAuuxrLgchNxzuyUEHqEdZVanC2E78LRpGqAWqvmmy5p5BUYAupqYEjjPPOaGqn5HDrStk
ZNxXRkVNPgAR7DSxSjl6Yo6zdN9Y6ZBASO/CMDmdw4GzRcayqPNaMU9A2EfLFH5Vx060RKxvIUa2
TTQFRUj76VCpnMsIWau3KwHQS32pDgAVjJ/qAE6qY1YcWggDL6AJQhUubS8rgdn1k9ehh7dXeaXE
cSi8PK82iNG26oKCm2LkWkIelDqpoqZwDZq9MKtdHW9yCIxvL/Zb4eRfHcDfCyr2UUElb0lqFzpK
lG3rJgPKrAlS9TAXo58wmZ9ks7SA9I4amkSOdipovkFcIa7R+Zx5dj6xr1ZG6t3b24GrMn9E2HYc
uDP2/OxpPEMlyoKGQWnlqiWhKjrijmnyzmkPgvrDYWH6w7LP2pwyTFEnNAiwS8tI5XW3s6Vevr11
dKgGvTT5kXakKbLlZABJ3RZQ42nbCvik1HAlHIJKlFxHaQSJcjXORerimafUzXtU3cVQINJAHUTx
+e2NvIghlMiOerlJAiWMsQUM2w4pSi81cZSJb/+jye2D0j5D0Cqs3Jpm4AJS3MgKMrFJegPUr9+e
/SDmP0CIfisfPp+dzrIZDgFM6VRs627emEHuiqk7oYgv3l7iFXTsg20/OwC1k15EXQbMSOvajU2c
7EYJNRxCqu6dU7y2xJES53UVkzlJoL5d9pEf6+pra+JMtazz/rMzHKlxznPTTwwWmEqTQImMdoIo
hOsMgq5V8eEda3nREdngvX+GqitqbcUdKBINtd+EleLUAmq8ou0hH6y2zDLrob98+0wv+lZY7Mjr
RTRv6vKgtYdFtC09SDtiZjYOOj3Ul95e5EX9Avs/WiTNI6xTEDkANxGP1DZ0zrMcSiNzLBapqcU7
buwV5H67bvFMyeqCjeM8UOiLl9lGpulKZLOfAMOH7HfWiV/NG5zfvH2mgzT+YDNwpqPidNmbA5mB
tcbGOZGQApOqCN6e+jeX8dLcR65kKlo5ahvmRtOmTOCqQQwXG5IKypXam5uvDUGrQuANr6N3nOiL
pgNacORe0rTuw0TCgpA7Kjus1YCArkNP+u0DvSL/Q+fiufG384gJ/H4FlKzPDMxNtrVj3+aclFCG
Kt6zm9dWOXIxYy7DMktAlWvUboG4+1WV+Y2GlmqRW9u3T/IaUEc+xknLqkgOJIHn9WIU8lpTsrYn
+o7kX1Gqwy+nngOVNB2a6wNhdzgOhqxdGYdcvb3zF9EBH3+kr3VTmpbUEEEqBPRMnleh47Jkl4t3
kHnR9mD+I51FZQOUFQH6JZQTdoyCU5wLdmVH8eSHSbEoIwGNWHvKPMiXv/cPv9/6OvtuEc8vUr0i
jcPF4OdwEVbLmHdwJir6cdOYonEhCpQrIbJk9TZsry1xpLp0jIqW9iDwsIWbGcmhzfRQRt/envxF
zMCHHGms5TgN4gXcKmAmdm3dP5bRcJNYyRpFaCUHoNa8ODVd8c5yh2lfcCsS/wxXHQ+YNhmE+SSt
adCUQwoL57brZHAnYyhq1VDkv32yV2A7XJv8STKttORsg2Rmu4VQHLs1LZdmun579ldwO742N6eT
HvscAnFY4uzCcsiGQcJq4GJO6ySnSVjvK4teDyFP3gksLxoPXBo8UrR6qMCXxAwUjclTw2m56McG
2h9wUxLuAOX/mRc+XPd9DlorbagrHlh4m1tQAr6P8tSVYDVvg4ZecS7iSNtMwossy8DJl0m049Av
qPvOLfLiPIKLNFGSPRYx/8YyKHfTZlgmUdQoYfNzEU4LjZyzt3fxig6KA8LPQrSV8RFnHehgM8tN
TzJPNx3UA43LunuEU+/tVV5Rv8NPAp6vYuKeOv0hgEJSfjfq/Kqn9Rrb7+UcryF5eP7sENBDsltz
0G5CH8YUEvTYvCOk1+A5Ykp6KmuL4SZVswN34YhVO7shTy0ogBZ0SRoZn3XJxN+RxWvHOPIHWA5m
jjnIAhIXAvcecR0OgTG6Q+8w8tdOc+QFSk1SaiEQA6fQ7IyLQJLFFNMlZ90iEsHbsn7NNo8Cz+CU
2EBKE6tULBFYS9LeZs59PFXviOQVlPiR7WecjUl1SI5s+LuJYqYXZk7bdxzlKxAdfq34XJV4bYej
yQ4RvwuDCeklHpHq4QpgNUDX1168jdHhh8AvuX5+WP6ZxobNCL9VhXqPGmIJHdTCKCsWGLqD7Wos
5RYZezuQ9orAxUNswn1nR9D0Gma3E87F21t4RUz8yPAFMP/ImcG5xUXqHZp80Fd3Gap8PLxzyNdW
ODJ6CDi6tsIDA8nr/n+5ObPmSH1s238ibgBikF4Zc3DaTpen8gthu6qYJAESCNCnPyu7+8bt84/T
3RHn8T5WecpMNOy99vqtxJUYEDpTxBLNuncmx+zfv49/cbREf9n7zBu6YNmxpmHfSBrYn4NIllSG
/8tf/5cDwC50cs2E2bIWe5xjRq9KuvZb1nR8+t9tmOgv2z5g4dhCUcNa6OAblqcdrpeN3jtc/Icd
c1u7/0OdEf1l25thEb7fotw3M7nCtvIDpo5XQsfnoCEPWtJiaDH8/veP41899L/sfmEbO/k1SgEp
gvlk4v3kDuuVTfq6s8X8h5X1L555+JcjgO591XLMaBJCLHFOorVdm+2gQXQ5Ripm/+G9/IuzIPzL
WeBzZoNmxrXSkJtXOkowzILHJBX1C0Do/3Am+7dP5n94OuFfjgLNtxrTbZxnQjD4VqDrt/BBzM52
lb33U43Bs79UP+vdPbe+KJVRmSuWe0broto7eMPXLYnnzsfA0CkwlEgpp+kw+de/Pc9/ICaPf38h
f4cl/tm8989evv+vLIH/3hGY/OafatH/jLHcfuDvlkDig390wT/eAMgb4Yh18XeKBXQSoBFy4yL/
RqPcCLB/WALDCF+CF8EFvRe64IGxYf5hCQy9/+MDUAVPGcQE6B74lv9rhfxvzwXMzj/+/c+9V+yR
237+fyspBvQUIuTDZxBB8EUA+f/9cpmYXZsWfycbEtcXG0rXH80o4ku17A80ZrClrkF9wGCRp7Uj
rzH3v22LucYa2yHtwv48+6NXbobN0AaUf+Z2Squ2+aiIIokIt7kY28TQ7YejaHwOV+dAqfNjruZH
vkdhRtmTT6hJK7JDuJZo1Wx73vXYwbkTeIkNnS/cbXNeyy9/8U6bNZkcnLlkexXDsYsBsbvFP7Sd
/XwaiMjWscX160MFZ+MKRz1ZEqdzqzTy4X4OpZ87K4Xh2dNvPuuagld9Unnx60BjP1nFPOXzBBOk
2vcq7eE8JvWHnFhSzbXJeWx+TVfscoxp9XCc/NY/YNZXErpW5ZyFa5d7sS60WKZsjzCuDLuXXenH
VX6tESZnAckJxi0JCX19Uzhzz4XDqCFePt+Md2u7pNpsXbqs5GAX+PGs4BnztxMJbNEZ8TpHUVtQ
Te5u7j9UyGXdQOXbesIxZbAn7XojzFn7CXPoKTX2G/N1DELo77aanMxMOkgbF8RP5s0tpsZVfVzH
4e32RDiv/gQy3hOzwb49B+1J1UsFf9r6EdAzQcWcO+ZVevbPuwu3RuHWM00xwtEYIy3D+sfbQtBJ
i3oYRv2oaLQlo/+4NvNaRJOocuaou8HN47mayqkZ4aHHbQXTz3Z+FZgw55iF6nSPebbHzrPd4O6Y
cED5cxYvIaa263BzkqxvVTQ+bUN1bjCjzQLXmpTq7RmWwUPXRoAR8I0YgZDnTcmUEn3XiD2H9+yz
qfrlAMfWqd1DL1mUOTO6mnTcoPvFnfNI4OXJ2c32N27wCtTpyqrwVJPOJFzQS1Xpx9o298RpWbk9
DBbwh6PaFkSL8uF9qGmp2+57rCgeKDirqrVfDq0fMM3bQVWE8d08iK8xjHgSNo9yHbp0njCwrKd1
zGRo6mxTTV7FQXy3NfjrvjeX2HKnKa7bdBEDSyvWUAjWPNVkBQrj9AAmQHhV0s0b+IMS3oQ/SUXf
Pay2sp3cGBcDhwt//PRcOSSq+1684753vzZVA8oK6hdF+yXpZPvsNTNLaAsDnLH0rmW+SGhUDXm9
hixvTLClc4cKY1/awgv5bTnZ5aqb+eDwGN48TGrScX/1whXOwRZKmqXcSxqwSwF2Pfcrm+vB9RPT
hDZb3fZ7CuemCJdWJ6Z3/cLZo+/d9PSMGTgk0Q+YMYM7s6zbSS5wtXnGv580acGuOawY4NLAvI08
uMNp6Ea3JL53M/+QTLjxdA2aYo7a4VGpfcgDs3bZgIkt3G9guDx5NUTqPBw7mXacD7D9N3uq5/Aa
rJMCwtEnmAJ0xbSTZzfa19KRTZjDq/rDTVcdkYcbUdH2EztH8L0O8K6K8U+v6+pB7t7d1nXRPTrj
RNgAnp/YBQ+2nB1nr88Ylye73dfnSNKXfZ5EFgzhV2st7JUANUjggAXw1/eRyejs2io848jXt0k1
XCTN6qDNXugBC/aoTAd/48q20955WTiLPetJoLJxgYfOZdqHKxX+3N65jmyEEdh44oGpqWj8uith
syxpV6tM9nhBLN7cdLZ/wgnu5tEDXhbJJpNVtxTTelFDhRH2AA8In/sudZoZ3tPRn9Jx6d+m29KV
7fQa7s5nXY82kVaeNXCXiMK9XBnAW14MblHZ5dCJNXcjrgr4/8a07+ay9dRzExTajUzpDOJuWK5h
tY0FHgiMEymcH7/hMMGg/VZBwXI3QwQAR0WbqvDwHdkcj/e+18QHWBfOeg/HLNrgy2TeRlM7kncK
0wkWvK3KgoZRfa478Qy3/lR46hQznNw8DGHf7aOU2uZb1b6buJt9WzuFA1AMGW2x39b6CC8AmgTa
Bnmj7JEEAzAYT4WJWRedEj7sha8+2m4y6VCTvQzo8maH7W2fAg3fuouBs+bpomi2+RNwDI+R1NU1
QMRdvbkwbTQBm4qpq5ekkd2GC8vNRw+02RS15wrKDqdNeMHldz8Yf3za+Zekq0gbOOnvwaI+rS0K
WTxa2AkSS4WXREIl5GuMSV1qG9Jy7eCpXB1YOOvJX47xMhxc+L4nyGqPzIt+tTw3ZAPKg0cdOwsQ
1Yp9akj9sK9WDMCQTPoG4ggN/PFBtCgD2ql/nbR2k5oFzXki5KCHdUnZLpYM/IAPQ3GFvSGtwfyp
w79EycaOXD0j33m8YVS0sLNmChYYxnFB4AAK7K7TpVvdvBL9xfdlXIbh8LjE43yAvTTTHd0L5qB6
rvY933S4fYnSdnz+6pmKsnbjQHCk+CE8PZRdDFW0sjWu3ggeQTr08D9omxG/vhuNGo/Dh4MFcF49
k9aEi4epmsJ08t3DNux+ujBzhRdEPC5MlzHj8EiFAi68vflejalTz6G/IziC4V5eTmQcfZh5l4Nf
dXGp/OZnpUaT+eN2xf22JRPBDFMuMxamuzgJ/PFzDi9/WmtwiFXkFriR9cnCf9wCJLnTGht4alUW
99MRMsLvsWt4suzx/Gwn8rTe3lDoVgIeYZBUCK97cNvQu8g4nBIIWe/dorOhiQqOKyWZ2AT0ijd/
bBVjks4/jO/dmRZ3cixZnY/hcGKjGS4CBtSNdnCke16c+A1oMd2ju1eEN/DfVd/UEXvBl9icKymn
VK9DjVmWm3q1/wvn3U9VuUGuxaBSVWFo7kdgDecoq6rpMEn+OqgBjOE0jef4Zg0d1+V+7Zq5JEOA
/n4mgJeDLsiWWr97K87ooe23VBgRZY58Gim8LBux07Fx69JrefBINw4XohUVPoWOZMzACw4XLr5d
jzyH0WpOoLN1KVtIk/Yc629QdTq29zd5LOmjKUhDx32ofM9N5qFXOez1xwUYxN7DsUMDoNv9nnrR
8tjbvj5IzTLPoLATty8vgf9n6/lyZLt7WDpdOIHcjkEseBL44VbMDYzYFSQ+3LyNPnkO8zEajVA3
gMbYJhdWbn7ixMAvFO7PxqgdEtrepUOT7u2y4773/wiPTHiD014E7lVuDPA1BYpMI9dmvek/F7LB
EgnjSVF34JBhAjR5vPkroDiVxHq1ByNWANzd0uE8IsdtfOBLKx5QnEWJ7HWVut3BSq+/2wgvRqv0
HavdfAptiw3SXVzSDonhbfO4RmEaTxj2tEGjz8NACyr65mR3l5ebCoD5Tv6QTE28pO7CTUFjQNvT
jgvSzN8wLcMl4gAhd6cp6QKQat6kb6ZKnyTO3MT4ViDUQwvntd3N0cJghXs+lTHUM9kXRKIY3NQG
nW7iSXS7YfgW/Jmc9XHt5V2tIpjPRBKa/l5X49e6BDznKosATPaxBXcLvytpgDXG4bFiIsbjeqfd
xbZVdWjdFY8Y2Ok81EPGWhysmmS8aRtcCU3GcejNqjo6IUWduH3aahOHsHUOFnFauUQQwd+m+nyy
H9xrzXl7Dvapgo1/Avi3hNdo9HIMtaaS2qBP5na/rjG8qxFsp3XbnYY6fKr3eS90EwancVmiXLTr
l4IRC2Q+B7I3sz4xrsy7aOOpKzeVw/qWDLEA2zlTlQEuelcatggiZ5BSXZyyAQy+rShwbRYfNj0e
mo0enTYwqb8voMibiF36Upq6wvBr3MC+TI9SDi1crICBIrHPmUFpLBwqT9sANnyuvT1patShLUXh
NdCbFVrkjuZdMW80hxSkyqEH3W+1094JVh+dBlCmaHr0TXzBjez7MEa2PFsa+bCEFgSIafPYgpjy
/Coox7pfM+Xrutyw4lQ47pATx9QlO2y1AF1Sa9o9rURzb+l2124ThXswCBNl5uVSd33CwIfsxNV5
RWOsjnj6UFUHRJmrKm0pu/eN4wNkGVUqsNTghbZ3hu512XviO4ztaRORl3RrO+RLSbgGoU4rkWmA
vs48ehkkXZnUgfOjDYe3qu6X3GUW6PnSf3V6y/YQC8iN5jjtBVT+GW1YZ6ZyqdULEAxZ1HQFiL6R
PpnQF2R2iKcM7Vg/xmllDp3vP8igr8tK76j+qHeO4Rqb7LQ+WctSPwStMU++l3ZqQ0AEm98UpSKB
o/FzuTk9AixHISfnMIewQW59A/WHzs9icLcjk4+R0gOE9CjTjYd94TtzJp5DNB1ZYEPUnhG737bm
OkZAbxutaGIcAKNOYVq25gI9fWL36bnj2PdSnMKtfvPV0KY9jeI8IuiBMRFOhMuBl7j8wQ0y+G5t
Rn27lDNFcUtg2001FQcP5uqoJzpZBLiqscETR9Tn6se/nHCSKC9NZrydJYT3P2MzZ1VtfzRmfwcu
VifeeNnlWDh+fxdSFwenfQ5Y9Uq7XaVLMz9Rl6G7A9ymDDntERlx9QLtqeQ9AwRfw3iJQfb0pmuy
QacA3b7CDb54PN33ocpVVndjX4QGZXa//GiRFwKcYIUFfAHqT0RXFytF/9WKc0+aIMOxVKUOZznF
XdhxcuK0hjzqwptQ144FJxJnYEzeK6q6zNcr6mseYsvTfL/FCnhBHu7Bq2DzaxQDbXZWYk8oGI/D
MsAkSN1kAJoBXJ21meiGz7kDW8ElGAFGjsEGhwXtkPlhBK4Ub3sZLVynZIBVXxnxFtH+CcfO+2ru
mpW5ibeatxgdBt5dy4AsxKeBim9sITRco0bDcGO+UdCDzMZ3D91aQdvAUm3dZUlbv4fg0A7jhRpc
fzxuTaoX5JQ4OM/QnMPH2vVjfjQLE3eOXqd0cwFaOODHkq5lMLw0aEzaDWfH2qE0tJQBmHgOXDTk
DY3XZKv0BRIYyHEj7qvWmbFng3d3aRGDMgC2o1OQiA4ikF7HwypVU8DDD3qqNz9wsJQh5iAlKMyk
r2x41ePcl1pBl2IO3KwB/hLuAnP/2xfmvofH93EG1ob52yWkfS7Xervzlu7sdM8GACOcRR7iDIgO
E2LwNmNnKOcueHAjtIMNp2E21lBPex5cXSZLWD5NNi/iVxx4S+q17WlQfjY7BOL+Cme9rWQ2i+k6
TFqeGjZfdWVk7or+SlYBhqbHqGTGJ7DiZukaAETr4tX5NOIQw7S4lfxQT3sm11kncUVoAvDz59gz
cXBQuRVuyJdk8dnvMZqBunoK6QtbV+dw+nsnZn61PaP3Fp73sO/rvAsu2uAGtKT9qNQO8zup70DK
XnrEc4B5abF8umeBDg/sApqnvbl4Xndfhf4LwBEna3r2YjUsLNa6OGEWFEKoo5ex6CHZpJHFmeJ2
0M2l3106xJpw4dcgtryhCNa9xB6ZOw+H4855OjryuZbeH2OmoppRLPVDiULyrNDT28X8xO4QQOOn
04ov9CJwU65ChKhYDzraZ7yDrZr7qai9OXro+/MNXe6NF+Uwq79SXx3UBPeeR+AR2x/QGmah6+XN
Dmc608DNKpuCNJUp9w36iSAfQnMlVRUUQecMONOOQeM3qSI4jwIOKsPQOB3lcXBHhSFXHsItlChv
yQeKSfeaal8/ddGCTnXG4rQqM428252jFXt1DKDXbcpk9cpV6kyeznw6HAaCRrwNXisxniiEx0Pc
6zc9gzpD5TodajkiHaNe4vTmI4k6SGAdR64JRi5o2V0ub210DR3udtl4soeYQq9oYJv7IICEAk5I
FdFQP9K2He6Bk5z5IvjD6qgrhmj5HnnRxVZcIwqi5ecoRKiOP9qzp9D29ENRrxfSCpqCBcVQtzt5
OwpJ/DqVthbsEyYMzXnZGJayMOW8MDfdqnhOQwu0zbbqa+m1LTaKS4nHQKQqsf0IkYqiO2vBDU1B
5kXBvZl7ko8qAHehAV/MnXSg7RFzEvv+0HWgbfxWxMC3q+ECwRZ8ptd4ODok8Fl3/QTc9GgkgCUN
cReSMOhMYwCX9KhNYh19NpM0d3w+040h6+R1HEWU6mh7WJcJvyUkAsvBiKyLfLQpO61OPH6FvG0u
fti8Cx9LNPSda4DmKvUC8ejhWsTrpGkIbRpwKj78BZEVjEAv6Re0t7uNDv2m6ywQWBGmry/UvSyb
Hc5yZ69QlEFyGIhvfHRSfLjNsfW9yxCBKg86lYW4BxMSj+1BeAJNir4XQRznra1O+JiiBw+v0i61
X8SqngoDnCzD3f2JE5md2G4PrXEX5PdwmVvcEhlHMgjxNUX7EaxnPvU4hmufFaojVSZhpCa80wdV
NZAIa0RHyM2CJmtrA9sLHmnUa9TNWE73o4MEJAONY8PuKDfqfQ5G3NV4ORmW2A/8MGDFAEkrZt2R
PRGEPoJONsCJipSRmO2Ho8W9q8SPKeqdi1NzqKiqSUO2uIXtgifTGKjAzMQgm0rVh6xw7YT8jmVa
ckjH5zge9X0YiOdpfnHdGJOI2DkPxmkPrQAg5BD/IEV13pGcnnltpDLwoAjrGRD/U4s6t/3nbuYV
mNHoZ+2096mPGzhpwrGgltqz9eoCbwjGdRcFtg+lt+xQtuR7jCSQTanUAIW/AH4Ic+ufiOPtjxXi
VHYCHTKqtlMIQBvuc8D2Dbq2NFppAlyFJo5pABvMGE4M23HlenmshgAd3YwcEjk8MlQSaWuCMY0Q
+MEjimq6XcrF38OEcqDyIYFYpltMP2xYXf3NvU5XFSzrESjHSye3MPFdaTO7+vg83fo0Ot4vptdn
ip6Yr+SPg2JHVACIw8D/8ONIZKPN4sqws7o1rWbC05+G8BLH3Jx2tX052/TUBZi6iMZBUQqUoFSB
87TPNYpO5bVINOhYof13Kbsl28GcJjLaGuQvQApRLeyllep17stnQBzs6JLHGpjYaSD+UQa3VJ8N
CpsCc8nb2QIuDg5uC+BBwKWATJxnH3H0x8dwRxmMNuuhUe0TF/XZ8BmdPzH3HpredBzjdzGaPxrq
bRJyPiHupMYlBnUg2Ft9JHWPyDIHIH5okblDzQzprG3agzc2dWYDi+7Rus1JyajN1pDSHF106vRI
XBu4ftlib0tX9LdKkItal6e2agE29uG9r5DAE8RrlKpgD26dnlvAHe4Vvv+mtv6qzJJUMGGeKB8+
KFlRjo0QG3Hv2UIxehp51R5ukVDT0Dl3UR1CQVonnM92Tq1UJUo5g6NvDg4hMOysQXWxU/mkMKSB
+ZLkCLrTAGKnA06533z2zyY4tRHMJQ2rutw2qNx8Ephs7RFJRkP6DhEKDSDCnsRE47JdXSBaJGls
45VswtvV2TTvUR72iqQLEjeocI74O4EkfRmxk+IYcCA+ESFisOEcwEmqw7R2HzWIubOJx1OEggZ3
IvvudMwPqHkuBihXKSKgXWs0ovrjWOm8Xe9Hv+khCtOqYGPU5H4HcdPxYCIdp74pRomLEEOti2wA
ptUtUidWNmFTuEXg9d4rm38trmBoeJEmRJBY1xqa0pBXeWfqz/YWUSShP8ITdFPUYgSBzX4PJaRL
XNQy6FGStv2z2V+d962Hr5h+6P0n6qVe3Ef12zTLOO0oVDipkR41wIa/Mqcve/4Gn+mnqmoKjMF2
qFvRxCKEK7xzXfsma0wMWuIVKlS/tKyRUieYg6yjGsFKcfQyMOxvl0f5bpwZaq034q1jSw8E55Um
pADOcseM25cU/UM9n+t4O3gy+oy1+R5D+bGF85LGi/8eWdIVv5Hl8ICwEnXpGMH0QkpkejhNBFXM
IJdBjT+91sIZ0b+PshtSx6uhCY3IUfBbWe61E5/ioc270augt/tfcOqECU49UgrFS5T1H97mqqJd
YzQe2y86o2gWEVkRNgK7eOwpg+5gJAWmIzi610ZctnbMl91/w4rDjaXiOWGq+9l9QuYBIhNea9/7
hnSHzyH4AAX4BmgtYd22wSDUHL0NL89UHtjvOj5afCL1MPA7HCfAOi39sUxNIeP2h/QF4qyaqT4t
qplSVjv3ENAxe6nrF5/3590NLAYozZ+pgU0H5GQ6bBoBKqvxssaxbhlP8+9B6SfSB/cyHF46gzAk
DhwWc0eWC+Ih03AST1xOC86V+g/08WeUxgS4LkYzsMznAmzfQS8UwBR4LLzHq4MCOVt8UggZQ6Wu
dxzCTl/olqkzsL+DA8W37gP5XWPcOPTj3bZV0ynkkP5ojHCL6cGMIQT8PoIDEGY8lFyH1QwoIoIq
DWYGUQLSwuKuLzPb44sPB1KOrh+lnjuoi2mDW2BeFebGTug/wy+EYBgMc8b9zHuMcaXAscac7Wne
8HGsfpBGXGLfaeFjKAYrI63zVSChS0Jjfd509DT77CBvkobfIHfPgZRyxoeSqU2FPxwoF+fYYyWX
+47kMhfBBQHLB41rbGvDEGbSz4X18bXy6xVDNbRmKuL8PuYuzOfPMg7qixa9Os1WPvQOdY9DMyAJ
A8V2hxQblnuLySozJRXSIqhADpr8gNhyh3yJMpi9ZMBvXYL+bm1fI3yCC1qLSM4Fb8ayasRXs+4J
ZrJI4YFMiKHRdok1krBklcfdO+evAirx5D81CwFLO2cDeQogCkeYwzmwuEwIukDFlcxIB2MNSpa1
RsZcjEHla19/acRMOCh4bzfhiEmshym9WBOhHir5c40+BqdPatnfw8NRenX/Y8NDNSQ6WAVtGRfp
wTb+yfGcF0FW2L/7FNClXywu5naqgjzq7RVGXhiXI60BjrDwPjYeYhemRxdCF3aaxXUWZrijf0oa
/WHSIIckLm//52G2vkJW1MNVy/YIP2G2uNOlAdIVs3lKoeSUOwGjSn7PLm5AULS04iB/f7FdYtQ6
YfoBmR4jHMRDJx11r3prEkf7tzrkeSCPkQzLETSXG9Tf+/5nIhE+iT9afnAIWh1yG8ca4YLmvTN3
7j5kbgNlF2FCiA5zjxyirO98yKF6B78Lnr5LMKyGVPbqQZ6GnSLf+hPcEavp027zE2dEPiSFi0Ty
NIZ800ua9rCU28rFQYrkggoBpyEpdYzZBM2b/ttfTqPIdUOPWK+PgANfd9qWjLb5PnT3ekR76ECK
hCJZ566PR4omR70FGFfO8l0yBItg+DJ58uhqncbjDgIfE5vpzzJt2TIffN+87g3WOJIMkNGjveiE
kVIR7v4rxnEdulmMTzDnqRtVmMXP9r4vongrhtqFU2p7bvz+zQvB0gbo+6C3IOLJ+1uaD7PV4+5e
iRwTQQ5NTeZynJBkdxtE34BMtl5niD2B/qkwyWgQJjGSh50gg6euziTYSxQgONE4NECvCOr7ysez
QwPgvUQzklx4c+qRI6KuO4KyaveRjPe9A98C5pUISmLmmfhYxDM+1eEgyc9wHZNVvtPpKuIuX2KV
cWcq3cmWS/S0Kid1UY3EeH1O3ZThuOa2vZCIPvYYaaCJQJyTSJygylxP5sMCQXeyySCHo9d/z6i9
sKeLIPwMV0QQGgyEY/fHUuMtQCWEkc9jSBt5d2UKPxKE/zXTq3/fyzE1Hr+LOpsETIJjeMHoI0cU
SOLBNhEJN7Hzn9uoIILCXYc6cbV5QQGMSSQeB0m1Cg8R688DuF6N7CJeXdbhqTXN94KGBD/0vC5b
0jr9uZfyDM9J4//0PPw4Jhk0H7wnNHFriwBMOJSa8ZbUMF9HguZRVBcR1AHCDiPyLCvn2Z16dT9K
SjOre7yszb+MWCML8dhRz5xnvUYUpZiYOvLF7FcIYIgWHWZy7Ht+10Vrex/0rD1OnSmt+RJV5ocf
Vf1phf6bSGCXMQ3YcZcSsgoMCWMJ5CcZPY5EXlQS04rMLCjeeLnb1JTge+9QMWGiEHphrr3go902
zLfc/n2A1JS2NWrssHZxuM9IHAsaenVYDZndwmsUDVs+AkMMOKsSBwsmcpc/se0eVgjoRT2hHbfN
kI0T7U4TTpMFlppmqM/6hW/mV8/tcVOfRGKlM5oJMn0vsDhTZJZEiXJqXEz+C4KEzq3Q4M46n2Z8
rYoIxy0uGVwQxG7Z6O1Ft/WfCEuDJhVCHLR73nQBtNnpnVeImUHoQNfLo4ic4+qDZkcKAhRVcRYx
GqjukSCdV3nImJUv/I3a8EmB4oDbzNwxOWPgN/foUGJ4edG9ORhWAIKjuNSDBC2TiEvNGAgJSzIM
TBJQn1dM844rIekGXQhpSmVjHGRQxm9bXMNv0DqYGfuIGDkrlL2r2xzQwn6NCvguQ+JD72EpbWdT
jcXSgOVkYRaN65eGULx1+rxT8Yjsqt/mhEHs66j610joEkrekKywIWywBaAyEM2XYSh1lzYsMYxB
qxlEyOKJt7xZXjZKy3CoD/BhQEVGpKu3IY3JeHeYvEtUmLf5ELtgUHDzP6HCQ+Ax0pI4QiDqxs/w
WMEZwwszvi2aZ/G+HUfHQWXLr6jL7z00D+H4Fcwwbezx5zRiv21IrWLLigqusdCj5M9ZdDCNiSyi
3r2uu//i6LyWG0WiMPxEVJHDrUAo21ZyuqGcpsmhyTz9ftqLDbU16xnL0H3OH8+Vk4ZFM1t+1fcs
iQQBxUZ3N5c4XCweLV50c25DNTV+1eKrSqovrNrf6mMfHR3ApG5NEoTpDxXOgThS3ycTCYhjN0Eh
qlXkKphiyV/zooMT80Y0UX/sk0E7IZ+A9+7GZlXn5lupuNem0U5N3HeHHPm2VeUvSTZ7G9Iz2sQh
u0TDajH0qt8k2lshZYvlP7bJnlrPGfjnyMI9GCJU21LnWMveLTH7pa0/F3muvZY16E980z3F3g85
86LeQyLFCyRd7g387FnElCF1V07VsgwM6C4GVFM5yEHoSWsdV9xlY3lp+12h78AgfUvdCJdUYANd
m3eeQACVbLmlasvXsNuLqRivRqTH+2ZMumNZ1qfcSEhrbaJphRDe8mVqpYHpmdUqJmNHkN2RcKrm
xwL8pjWzZztBITTOu1FzYP5Nf5QtYl8kYfzezfhmmXXgmhkZTunZmL8NvYRwV8Ipd1YGR8XokETt
FGOY54QaT/auke/te5JcVHnKMXkLxbcN0oQWn9yGFXZDOJ253pu2Gerdm7Ns28ELuqlB85ZuXGRG
oj/Nw0fay1AwgOWOGuoWNHO6bAbtw50G1FxMEJ8zo6E07ZE0mOliqAvcgho8ZG1t7vi9O21GoF+W
yIjRM0iK2j72BfF9RGNt51z3IOjV9WgTI+xFxU8PI5HLyWA5sfN9U/feakkZCdv2S9Gd1zxSSbXB
RD4ztyqdqPcTNPjanMVTmZOuWk57QeiPV4obuQwnpaoI7XVyd1/N2Y+GIHNtNCrPip08lU37UUcz
QR6l9WTzvu2lQwyr3ljTupi8oOi140igs+sYL7O0Ll6b30S0bOSsnxwUQGW1QHx3yUGPGnvTp5+V
W+1BPz90Ju3G29io0U3V9U2eLVLPWpXwcHu51Yvqx22+ifMXvSf0vSeHnOUzesqq76o9TpavEeaH
aAAsjbvnPY+Z9YdoPyduaLpdOE7dpYIn4zJfNOdqdvdUIyHaSAKFUa8dvW2U3ORDGFf+U/voORPL
WiNoL7N1H7/ZxtXmoAK7G5RlvQwIF81lM9fl2m6uqiJPHvxep5n3mlt1TopTBlpGICWjV/UzJe0a
hDP03JdqOCiD+5yUCDhIKfL67xoigSkjXB7RtAtkZ1cje33veORycbGVl3KYNqpFgvhExAlpkt4S
c69223qAyLt7qrJOSEsaQcj1xIYTlJtkmLk4X5elWKvEU45sKsg/KyLU6ysn1UpmOUz6FKjCwiaP
xqvfmIrYOMYDKDdQw8XbmaFCkhLCiM/XiFYdWq8hYakfolVdAqJMY9AtSmATSO7IbTY265GHBPLT
l+gM2L2ccHr4fue17NcNKkAUVCOFAAsjunTuojk2EEuP4Qvdctka21LNdikZgoytfpzKl3rIn4V9
AumHf2iPriq3qJ/X8UK4FHRlne8G07kOTuOjylzb0LUR0FsRF9AiBDQ2H8kML4g8tLH/ikQLZ2Xw
SbeqcXLmj+TRZQ9zts6z7ARTRODyxHBaWMhzcvOPjIp9Oz0zH4NSlUdTYDDIYi9IE1a3hdy1NmK1
5Les60vuTWE/1k8VWeiciuuk5GRctGvWpyaajaEhjgdFZUlkfhLL5zQGpE1+Eu7O2miCtkHr4J3S
5YWAUnJarFNnzyR7Z7zd+boghbspH2CEsXEqjODA0ll1iF1yxochkGW3bcfu1Mi3mZygbkBXGzcP
oDPea0QxjpHceilxUyP5PIEu+kPaIySvo3GlkkV1VCr0u1ycv3nGyFCnT7nl3iJDObJpBI7nPTve
uiVSddHFnkl1GqBz0MblkXP3INJWFsNxLDX+mF8YZZiw3OolI2pPdVGSEItVt1rgobFMZYS4SQR1
+QLyveXlcjUizyTTRTn+SyT6aoICV5GTqseKgHG2aOaAMoWum8W6bclvUV35Z+rxT50tF8XjSSMf
EYbKgfHYWqn7L67bYwqRG8ZK/BqZGPIV+U4m0vMQZe+LVu2QK/hTCmCgpNZ+nFq5NdvmTD7msY6h
2Hn0xWDD+QztpUV7sxbJ3R5Y2oSjcCDPbkOy1V7payukF3X2E0ITVoNegOt5E4JhKM9IDV0vuwqJ
NtIr3rzh08vfnRguGK1J5gH+jUdO63BGoti43OutbwlInEy+Z6mzbqAn9fi1neMAAfAJDdpDSuYo
Lz28w1aP9Xqdq+hM515Dh92dCpDmqJWHQrS33AVXUGUlg675Mfq+2LcjY+OMl7BtBSuZt0vT5Xsw
TU68xOyBFNMzyTy/cfdqLTXhmbZyWbKCFPyvWj02FapJ0oKS+RdRP088Cbr2qATSoYHC0F/1FhDa
rT+1TFlnZrM1oSBsmcLE/UyOcc8Lct0JIQ7dMQ0r729MYoVTv2PA1J4c8sRWbdhFGVSd4ENHLgvR
dwJcF2hmvK2WZaSQTRttdK6ZJr7n4ZCRJblFI7Zv4iaQKVtlPuUbfQjzOXmGB4IQRuvojuK4RLOz
Tbz5RVGzecX4JA6KxpPaZfuFUFFFqBxh07h1B3PjtNFdeopJEFi6N0vWMzVWTgaiml6xi03FEQGt
qd84b9/FFDH3RBqI6ai81B1bmYUKq+sI4fEGkJL4QOTqoSwXfdWM8hwLsuXTuj6xYuz0gioKM0bR
0E4kfBbbwlXJfzRZm7WfvOPCj/oY+bp8Vx/4ST4RWK4d3Lh9TjJjWU9PSUkjhdCvUz9vY3XeGE0d
JhWKgEVH45QckD2vmt4IHDQ26KU+yG58G5t8LbpeDRRnDqypvvVLuTMMnjFD+5FdtyFX7c5fTD59
GWrCXkM2BnB6+xZmhzQYxC2VTVxT7xDOPg75AUnspfPUtVsz3kTxzlWTz8VzrdVMlDYz89Fefl07
iQJXkc94ep61LHpkQhov/Fg3dkpS3DIcFwSgYQaDoc6N4H/tuI6JT2G9q9RnmPODZmGnTL2jjOuP
IV5m5Cv1AcjkJuIccNR57goNI4r9XNfDoURjXJkP+BWzdwQz5zUZw/JuVJB0TJ13XkasN6N5SbJv
9ABB6kzAliL7XS16tylNtJ9VH4AJhUzZT8iCUWq1xkG4nK6WNeTIw5WDPRjkU1ZH3fJIvv7Naklm
KnS4+jojkx463SfDBC8D0FQc6CZlHmZ9rVR5WerxaYJiNlmcOy+62A2WWJsRj/1I9GFnloGZTNvU
I86SMMO8iS4Gw9hUL3tFfiOSGoabR1TYYo+hJBzfpKkDVc+XW8QoLBANzp1vLHyA1psBAlQACBsk
8rJbrOrhZPTHtM59wxaBF1OxYCSHSon3rckLyf+yR0PRMlpG90GoT54YNy3XR6YfXQcSz8+UiIw2
a9dC6tbGtGOeeTFm49iZPK9S7cIkA9IDUcJBTOTCxqUmpXaSZ6EDCVYEZg/tWo7GrTZcJAXmJUZJ
Hk/qLonvKYo4n9Ogc/YJk0itokjA8BSV/5rOelpAg+bHGGmblxK8aq0t1S6ZX3MCvwWptZu5tLam
9r1EOFPmESzOctt9SkLhHIdCmHZYGtZB0ePbkLcPWSkUZTnEtxzR+UpEyVkR1RykZ9XNPlLmgiGu
rvrYvWt9ctTspQoJL8vPy4wNYoouM3SLUJetG3k3kVEf4TyCzJHMxqa6FtdoQqCUQr2Ys3ydoXzX
KcQ+aYqyp4lCCaPhHcFRSNr5SouVTRW5oU3qXF9yP9ltUCTtppe4mlD/Lkv35RTU5qBs3PNWA/Ik
9ZZd+mCnQ4gUrQsaVxwekVCO0PezaUWHaCIl1667d6+zwwSZYVtYhHEv3abjlwySuaMzwtHrp/e8
dwlbIrrYzErk5BNzG/Gmu1q1I0DaYq9M9+UBmbY/HgYXj03IdtNjlCP9q7NDUViXxov3Q5tf4td4
SA5e9FZPFfsZDheB2WrSysfqO7JSj/pP5yFfwJpF8Ytdr0qCxh9BPLXOvzNd465aLOIFIx4p72B6
CCaDqF7X03xizGwQViNGg/dzwrJXlEA47p1nJIteTI3poEaztY7oJ+oVTyGGGmiqozGnsvRdp2mb
Ejs29ogEXG4Ra89prk78wMIy9JDD7ziTSh3lJINZ3r5NBx7g3tj3i/M9u+KnqNPAUAoUmtx4nW7X
aw35CfpZJkeUf8sAkTKtvTw+eRWEkmuZgLcc7q5z5DOB34iuU6VZvqH1gYmCJ8vid01HobjYecus
jJQ9XzbaRFR+bmT9Ls7tJ2Y6NGW2j9zWLzW5LQqSUfkR1D25eQZxcIZu9mtHE9PaqZtAx5qyNgy2
PcjfoF+6vdXZ08Wtm0fK/j1zkUcky5oJAUdrgRo+anP2tnpp1pFJMCfCSseeAn1CAmgb1jfnx31I
MV/Vn5PtroeI5atowySNN0k8+jU4UYU90J+V/BsZPKVADKyusnZ6h0U4rblkWphoN/6VKAFh2z7K
qnq2rD5wCdgWacxrMjOMe88lVLM+1gBlzCm1qR8N27tECg1exWYS13hfFNneywlHp0anYpyM9O48
W6BnhrUChrnXtv40ZzcS+K4R+bWupOWjemSxR/4w1uHcUS8CDTw3yb0e79KhF4WiLdd6GS0RemX6
6pL1CIXlbk2lPcqciOVJe86YNQgpc6B+m9DlPHLEt2WeYtqrrO4vdRM/yeVm0v+yYj+j4LYpXJhM
qJPxriATkNBOI95mii1Iog8aNnubKBrCbwCFgKfKJSG4OjP9VJVoc41bSjxBphcfUeEddbgZtdJP
mYmMu2+gKeImW7tp/9TMGiak6FXkF3t0yP8iK3HGAtBGv1WK1MHRAqOHHzOyK9s/gpz0RsJiv6qS
fPIpkJlXcC6bopFondST1tqbDKPQcI4Vd9+k09/KfcYwig5stt8U4KGRZGUIy4e83joqjhxBy6rn
VjW2EXtYZVU3leSRuU22U2NdbS3beClKzdgQOCSaBUG3ve06B9yiqcRDSVMEOQY6UzMOqUtxVql9
u3TcYRlBTERaZ0gsMR1aRbBY5lFz04MoNKxTxasYAShUPXuC338DMz3arfVVtGS58wR3nXqJ1ILK
ICBUNm4OnK3W5XCpdotYJRdBAeLDnbpGGh6y6p5EJLk6UZQZzk+sPSLqy+yqRtEm16cd7qKtxazT
Kl9OwtPEwcQD/zw67b4nBLoYoSp4NbTyFZSRBz+/JY1g7I/itcE6QbR4OFlDSCYkUO9HHs/fmdzo
i8Yp18Q/ADe71shPjP//ZMQOkMSFRfQSoGwX3VqtOg9N5yt1+29Il5NhGZcZ8SCijE2tKzfaQYKe
wBS1Trh0KiprFr/QPgyBYahxk12qlXuRUrHgimEb6a6GSLP5RhH8hVAjtCTknoUdQElYdpXBuICc
6LLeiyT/pFtjWfVZc50yLrMCajAbyz/RZ+9RTduTW/1zJ/lhRtgW29bBgsFR3oqndIQGaS9xvMAr
QXAl2A4LAXqP3UPHk/SAzgtt21MzAfP5VljKPslH9LP8nIB7i9JiCdAtshmVrYKfICCJnWKHBIFD
y1vjetpTJ8Z/c2R/G1BJLQl4m65Srwr6C9kBvGTR0XR0akf6Flh8/kiy6jhDAFKTsi+xx2EY5oNH
x552wWIY9HHgv+MUHrlhUoC32PIn762opj0ePzy6LL/5wgqbqYdIt1C7aQ7OMSrdnIeAF+2l5DM2
DNQnyFqEcHivAKWhEyosjPMtZ+KLq100cPeIX92BHa72ktNhTL4WINBWYURHkydWapGrQeUSQ6dL
49exgdUtlSYK++pptRqMhvQdgyOWIVa2GbmC4ggu8Aos6MuBeVEXWMd0f3CBB5UqHNX2qzHQvXlb
ovLp/ci3KqBJVStnZ3SD1E03TT6voY8umVPc0W9cs0oNyxmb2ViiWy/DCq6NODBWaccN6qq5UAlz
Jtb5Ldu5JBz7fduc0onofecHd+WeaOBLbcb5Wn9QShW3tVCuKGC2S4WFLI6HeD1bDTJ5uXEi/aOJ
eaZAGLYW1TVICLOVVliHxtlaVf2Da+UJ3xpqlbz+Yq+6Vl5frTvxGKqt1pde9COl2KZ1dF763xZ5
QTCWnsZgDXLlNbyZOLu80ru3yXCa49yfhqrwcT2jj02iX7TEvtYvH04WfbXAalYN9YNq/Iw3WeL1
jvD5mKSuS8M4YWo6JrP75wBb4NNEOGtH3sEpX0umYQLDN43lCb9wm9fWTkHwyF1177X60cfGgwnj
5eRRFk61bT39XbcttOpQt0pWrjtrOsej9YxBfp95yGDm0pc9RJsJYiG6eK258z3q18WgQyNjeiGe
+T49OmxanXhJkVhIcBvsO0sEMTW5N53JB5+6895AXOQFr6JNjwWn6W83/5RegUy/eSGKfMdl9aWT
Xx1nOUMo5ZlJSZUMmHaBCJKcRUY3qSmI1fo7DrNL7YDXGPm8d1v3Lox7pKTP3uIUBOcuYNoqsPe3
W8OBIf8s9IXdgvpOsBwm6TGcmqOXj1cqgoLBrTZlwe2Yj0EhG79H/1vq0S1h18BafHXT7oSlHYtK
y2tAGvxaKqHolAgNF3JfTT0uhngiL4wd5dHCg9naOCc6o5lZgwhHqxRLrDCR5+Ov3RZKti/t1MBW
Qq+m8pkAXTdWsUmML7i9w0S8pAvugfhon3u4UIXJBy7PtkT2ZDjPjzGM0rYGpbjnLG8Ay1ICcC/p
ro/5FOdiHzHz1oSIEpqkrnNOtsQpn+oYns7t2+9EoeDDcOBS6JHkJ9uqsW/X9tVx+QrJfCz012a5
4ofwVWhEaSGDUJSb0PmmLfMX/pJWotoNsdJiPSTamzEUdiNHkK2HsTR9NXFX2EwwxnVIy3MV5juB
2uZUavpHkpp2VYz32tBvFScbopigwf+SE0OJ0SndxcsDHkWgV/ThnLsfnccnXfYX3OFhFRdBlCoi
KAXhRTmWn+4pL3MQmRRiEt5n8Wj49Ob6rPb1esTPTYh4GPVMonWbEaqfN35yy8d0p+ns9tV8w9r5
3ZV2OCLcTScitrXuXIk9dy5IffGigvbYFOUo7bQW9HuMUCUVx4WukU9BMWSDITFCamAtLc+S82g7
WalhVhSvFuYRqD+gnuik4E9okwJPNB5ts92PlXcZtHO7vJiWvh1746Cjo1JOvfebF4ovJ4/xTIbO
I6KA4hsTcYUhEfjmGJZnF2JUbmytwVDsfEnd4MI4J7W801793i8gxHbUb5r6IybZdX6IU826B/8c
jyQI7JlPsoBiqm065TcDGLu3h0sf7bXqxSr0i9UZa1d1AvmQiMdY6nU0lDo/Z3cJe+JnJnKWWou6
CntHAMkPNHNYdEDsjOQmwhGzyEmkH16amnVoIeGiJsdB/nX0zRCc6oZFPR9Tow7NB4eai1tpoqsf
8XOzlBuT3q+oAOIiUZ0NJN1XpdorhR3NcEjDcrVrgilyBYb55TJAaxCdbfK+FJrf1+C9/SS8h5D4
CwGkxqbmj93whCw39vPUBjHFZzHTRhGXYcpsRcfKMaU8psyr4OEsa9v4SJKcujGtmEXPTIDMxGXp
nVM+FbdqVj40cu4VOR6iSLsprKCeeEqWYpfR2JLPP72kVcqyKCTJgpQaHuYT67XROfZzSYwGnAju
vg3XzrZ3Ecbb0aG096K+11wVfSThJcqgciC5deMw0DvWtQomRnMrZwSU8+jdjS7htG0OM6NGXBlr
7B5bWwkTFTkIeUChQKiiF0eZNf/oAnnzDFiYjEFFjHvbXLY9q1cmikcDAYkmUlKwofudC2SfRV2g
efO9i+JPs5hfavALhZcm1ovnnAuxapUdWYTwZ8MujgZAaOYnmsqgHCL7rANmRgJsNSXenyzBYUS1
oXRr080jQAw0MpPqboSubyccK+y6uNi1aTsibMgT+zwO51LD7JG1HgBpfpQcjEaLRT7HYYQc1hx5
DMv5JVbyL9yU78scExzw+NbAiuZy4YmyzU+7J9Y03hRk6E85jFsXpjCyM/GzEBjlqVWUI20BK834
kOLda5hl0uLL0x8pED2VYHWQqPqmAaLmjFq+S1sj69MLp2KNtNuvtGM0DmEB3JnrpNrZ7q9U8cTi
aCPhzNXOSbsgpG+BVWS/jew81J08pnxCw1lAJDGPCI2gVQtHb3waimr4UY2KII23FKFAF2UWRLGV
rDNodXFlawhlzpxbRS/qoGxjVtdMaAyMmnvNSe5TUsJ1Bpdr/REXosygVC1Y0lsxpecuwjGP2ghz
Q407XW9/wDyX1fyIy4H5fRzAhVmcXGXTAwArsXmqp26P/WSPvnTrIh+I855HuHmJ3D90awDgeYBp
h6GSGjuGK5cChx4DmxlAr3ZwebP6T5tR9UfJUXYmL4PH3i+2qvbmmhNGG/RT6QYoF2UR4qicEh7Y
+OwhyBTUIGWbBunASnrGa9rQutYcLPka86WX6pjmP0V0d9It9MZfwshUZtVVZe5NkmVHcNaGepdn
dXlJ53afDfGvQh8sglN/7Lt3Yco9Dk99RhFTlhaxJNS/gokGTam+EgnyklXeU5alwWTWd5fWoYZL
UFGQlgv9U8xyzTtPDF+9tpMP0e4nfJ6EA6KMQtltn+LU8ov55jAqFeBHoPjDBpqEEXBYzTg4hkrx
Lwl+d3RuPgDH2huoTppsPynMQyegFNp2P6Oadodyl2i8TNBdUfSXF/3G6wvkUr8qnqZCXBz5bwI6
tfJklWKmt6hjcpczae0vhLnqdrUV0T+v77lmafdZuHvb0Bi+xvTL8bK15LUCcxG2QKqFVSLV+HpX
c/hQ6NgRst0SbhfI6tPIVYJ/Llrc3O3sMW9az0qGkS/bpq0kcgL5o5bzhpqWx3Ln7QzUJKt4VJ/a
REXKTEW6ytll5s74kk54pY24IP6tpBVpPLauuXbKIVAlFrbkiQ+RIAc0R94nBMZTMb2q2UlwJSsP
SzBvhp1dFQRCozmymYBgGQOxVMOaiIJtOt4epyBx72S8z76hpGcn/+WCx0QxLdt5/FdU5UaB6h2K
f40+oQ+og6nKbkb94qQ4Wv8l8J26MaFWOVTlpWP1TtVv194SdeDH5rWzyo3myRV3IwPMzY7OKQJz
bidfS0n8ju+jCS40PzNz6zCxtGzQLtlpyGLJHiw1tIyGLLIwH1Wmoxjfy1C234gLP0Rv8yulu9ET
+8p943fn1oI/T1J883k9v6Xl8E+3dWeFbaUPiD/JfRfUYmvkP2xeIvMHPBWgEeha4dm67pPKN+s+
EhVIasFmwNJ2dEbMg2OvPsVVdW56Sts90bzLIbYDYRXu69DMvxq9IMiMcYlFiRfYGl42om12rvWc
Uc95xZHR48Pgs9VV82PJl7+UoJlYoXK5UZjGWlxKII/xRpY6sg6nrNYlL6/tJhrQjpXvSl2zdxMA
GYDK8KNiMqe/SG23TnUhT6h+KegJX8o5hKJEMNtIdavXbUG2wt3icJ2j75EDkNSKyvkBm66WTzls
leZPz25VsXtkoRbeXUekOJesw1ERmjirNeCLyHNWpfov19/p+aHpd5R0BZMNZHs7aT+KuENSR6z6
a+HgH6BVZhS0zJE8kO3aIUpnCRFQQQl3SDMrE2EjH7uwD8J6x53opls9JYmjebbJl4gAIavzyNOs
GMputtxQ0zc1BAGHUF77hKH4cYfGqQox8zIoneUIOvjcstg31h+aYvoWVwW2cHu4oxT10LkSMUHB
jL+gkTDvJQY/O9rJkmAlQRLEuG5t9OfyL0Uekixyg3nUt7x/UunDhtiDDM1cUUNltTy3fxMFqo8M
M3trxrzlaigfnWbo4Ihg7x8breA4RuYzeX/peNJpnewZdZJ9Hf928kVp3MB0v6dxnQ7XDDQYT8ke
yCj1EAFqhAK4EX+2WyQPTUQHJ8wh7XR1byBQUAFgDmLcuZy/hdzjXgnG9pRisukpBO2e+uUlHv4a
7eD9PRrCqJXjTfGVdFfV70UtkWAlxxImr2rTQyefBrCfqH8rkaFRBammA6cokUZNWA68W0CR7Oqr
hjSFSH0jEG/l1B8SL6cyB0V+9Bi7zYQ+cXB7Kx4CwBb/oSXQYKptVt3KvtQN+AbScUk2KaIT8ZRH
T33t0eH3QeQBoTAr+rrQSvziMXR7RNosLXqKJoji96//nxzAjGjEWahWG61ganAfhvKt3VDCB25D
oblDSQCGzhGos6swzmsX2/oULY1y5sYje2zJeA+4kLzlmUWCmLzaONraxrTP2dXEjdhIBDoMIEu6
J+AIb8LCne+nfbpTuKUhD6kgBiGlc3AmLQeOEV2Xhc5vry6YvfloCqw1M+7tdkF74BWBnuqBw0eT
VZS3Y+CNbt4E+AuQJphH0+qt0uldyj9zA3cDY6KMz7FzLNX26FBSWDaclYofDx8dn7LJJaVzSNX8
c8Sr1ztnYeF0rUj6cla92u5cxERl/YbMD8zF7Z4GFOSF9YVSIFK5IYhVzkaSxBJcvhg8MjIgxmaj
g+gnY5jYm4gpsjG3bQ3hhAaGJZHoNSx2Ng/DuRvvEcEEkhy1ov4tq36XYzMYrU+Z7NG9bEeLIsCl
XS0NYhOEo+hhSEARJJQkYQn7+XhgzMC1gYqrbQ/FhK3WT6wvh0+tJvi6nr9UyTe1XEpprogzkG2/
7c37wJ08pTwzwz9kmihNkOBCMsEDlRxXKRQpidrILgUIfQy4TeUBuVPRTERRt3dozxXw+MuEsCoh
GmZeuxbrNSdJwjvcYGfIIZhnpjRMRTqgdBzjjkDd5lW3KqZrVHs819hKrZIhRMtUfyiR/8HW8F6r
/BEy5VbGRAqNIoNgd2PAK73/7hSbQJB5eRl1AMMqWMAva8idmopoRb9a5HlBR4SMd4lce1GND6WJ
ShKSEFsWvWES6YRVp8yohvfkA4kEcI1iJAZmPPVh2j2yNubC2DRphiWKbxSWIFDy3VgmVKUI8WLS
IylH1QsmIJ9YlOUaPfb4RpYlhs/2hzpB5nalqYOKDq6npFdfo2tUGz3URqq+iqxF9Zfmt54162A5
w5Uu5cNI5OAjTCW1QS6pLHZRzSIOsOTIwPqWWTGKYI17L310EJMdhCNqUQj2O2rpczmYiPKdjcEP
toeDY+cDKqr92Z3WpFbRfQkxbkPaqsMhzs/18N5jZIz0J6P6xRm3Eqc+ekWJvlfjjBwUmnJBcQy0
YVx1a9cEhdWwDapW8WZoJIMUTpwd//+bAdGbTbRcmixwGiy5Z+A/VivzX1aNbVDaKISFKmOSDbVv
MYohtBooJBGRgGSN3kW1Lab7RP56rHyrvmyDSdOH82M8gx7YpGJQfaMjOUNpSCvRPQSvWZWERhO/
OAb9fH36kdnoLGoToyPmOxzMvbHmMe5PhQeC5EjF/ExJr5IJE48TZBN2EFEt9VWWESQPN4eD74ny
oJV4mWsII1XyAnagm86MW0AlVsp5WBPojmRyLCjKpkGPOQa741K+xUv0PnbzsSr0X9ok1VcF7yYp
cmIz23lyUOr6hcpI881pxmJtKtmRdCSmAZpwZJAi8MHzTyzhI9JyXnKkzvu+xxak4txqgxapFu+w
Z8yHzNQA3jiRq/jULc2V9NSXhrncoup71R81lZA2lKRq7L4TfkObIfl0i1L0fmRZ139QW0/qcpFl
dioL2o27pv2eo4PdTJ/dPIRNHp1joz+VFj/LJodspOigdL0/lDvdSiC2q2i1a4zYfsScPOeW+Yph
9Nyw2JkcDWNFRqV2GpgYOr4pC/y8RQkwocDGS6KS/Bar48c0tN+6lSKV7fxZV30TqwfGaOQKMDE8
rKIYD/pgXcuYFsbyq0VU2TT854GLH6SwVf6k2Z8HduwJr3iH473kxuCeBjX+K9IvpbrMKi11T5FM
wly1ucjETqtvpfPdozBs3GqXq0M4lzt8Doa4NpgacPwFVpwSL0hnc3HSMrgJdNS1QIhVQRIh26yD
2kjJTre2zaMTlksa5xSJF/ccbNGbAfRU+KkYSWKHwGjDjFdxyD9E7275Prag/13/aih/k/m2CP5Q
BCDZ6nuHHDMtTZabX97yPb1SyNX+Y+/MdhvH0i39Ko26LmZz3OQGTvWFrVmW5TnsuCHssIPzPPPp
+9uMQMZw6mT2ARp91UAhKjVQkiVyD/+/1rfy7ZOK1Z4SY1vjJnHq6DGb6s0UD5vef8+Tap21rFWm
JN6odX+48YNmE4fOnmBHqpHTtQUy4aIYrI2dOq9xdGcZ7EGZHwMUkGaJgiGhPN4l825kWh0mTLUT
ICIIJdVE0LCur2u+2Xl0t11KN23WnZfIHe/ysdwZNgqryvG/FG1+ILfxIXadi6o+0dBc9WiXSi9+
KsyjQTilxz7BJip9pOdYIearXib/pS7yl14fL10tu699SDUeTT7MPVSJVvlthls+tQJiQqLLmUJo
aYu7nu04PVMYtLdzAy0uaauDjwG1Np6iuH6OHPhcgghRBm8XLEb1JrNgVZj5uSrEAY7NZZGw42TB
qlH2siJcxF5HRYFIP+miYA7wCiNCGFyK7v0miPah1p/jBA7etNJ9NhemfV1TzLJpy9s4PL3gWjQM
XcawzhNctd2qDrQnn86HWZW7gg1xCIBKCnfloqfoNEoLbPd0qncopVMYO10bniL71smb7WzQc+pW
Kf/TwvMgI9i6my7XOFXA3TZ4+pqWBZXx0uOYK5oBb8fWaSk2gdRsmNtNp//c29NlvIVPwbTdr1Lp
QvBlX2L6OIWR7+bCfkr4AXK2sQ6B9jP9dVsjQ3GekPb220SPTxabcLZJWiBWWVav+7p5YokvtZCv
5JiZDadVe1D997inCWlSfu57VgqpjzuhASuDD2Z+n6YPupmHRPdRfpx0o99FX7+GscXBzATNIwyC
dZjRYC+sqwwpaWkfQ82EpsvJhowk7ct1GLw73bCecipjUKmm+JHx/6LxghNK8Zc2vh9SliDoGPF+
3PjsWYQ53nRUB+xE3MJ7XWshtjvhY05nvT4VNF1RZNTMjp2voQ2hW2omL0r21OnGnjzs9aiVV36c
3yj7ZOLflhAeC8ayoTb2SGhX3gzqSX/Nk4n3RaSra/ND1DMczMMBNN+zwVIo1tBMWLQzdXdTQTHP
pYalvCHxnUkS7twoLyg3USZpaHBZITU7/ahU0nr4NkIRED17m7C69cBk9BOwHuu2wBiAR2G/BUC4
kmP3Jczre7W0MhCcXIZ+t6/w30gy7dnuBBeo7lemKQ4j5v8cFIAWH03kum3g7RlcOG8AJmo+R2dc
//0Rhs6p4RrOYRG64bFwEAdBRik8e59VzpZQlkv2mHVXf9UQDMZtc0xM475hLzD5pyA/e5BcRz19
Led8Y7+P4dlu2r03dtd5DusQexJG0oErDq4GPRt0Yea01x3tzu7HI322qwZzRdpUEMXMC8uPW1be
xT4fdkxaZ8Jgz63OhpZACn28t2bwCEnvfYRsYqPuk3BqxspkAxvqER/FLkIo0TabkcKowyZSyHfN
LuE90bnU7qjp5dLa5Gb5GA/koH8pLHfrYgDChrsXpuSrTqZdI8BEuvVLJ6nFzHRrnkZ9J9mTZHZ1
DI0CGoe1ierbePQ+xVNxqkhatNXvAxfZ9g6O9+SzrByN+ewqp4zq6XB5eNS36JrkWnvWvGGVes9h
sbXnj3TKNj3dChECYYizj7jLHyxOfg13AxceS/W9rkNJUWFlIG6SqdlO+oyGujsYLQKtVvsCU/UG
oFKrhfdagiHMHg5Gh4YGDKbRR7veRlTbp9dtKnYGzegA2SoGkFNBnVIUqHLpesd8P9XGCrWHkLTy
0Om3vW1iB8MSZKfI8kNC52+yjpphk26wINHngo9wMJgErI9gUHiJC4utudD8dRI/4iH0LHeXlBCK
8Ki4fvggB7lt+uq6L794NZWskEuf7UEFb6dP9ib1r4AVrdXetWV1Bt7MbrRbiwYmimGQRjCdMyN+
7udzTaG+MD/q7jEJBbwaYpCorXXa1gzLQ2u3cONKNAojAlnma/S8elLucvYlSRm8BzkraxY/MiP7
fL52M/3DqTeAr4ken1GHPTm9DbAcxfIbAg0AQv7NnHbgnv33GPpJUb/k2VtE9w17cogekRCRcwif
9EiFftcG2WVcobvfsJHK8UBH5dNg3AKXArBKuwb1kRm8uJPacAVrQYBqu+2A/ujoyoK02zoR7218
Zsn3uWKNjvERgw/0cLyPOaXOjHoodWx6fkxF18VM0VebLlDukTxBcfuzilays89mga80dj/pLiTN
6bn2P5rcWLVsnP12J5u3pBy3WseiWtfvWKUaNJrgcO9d8QmhFknttPklGmKWvUVyVdS3s5veaeJ+
8LRXTdykY7emcX8RdAhj3K9J7lxBqrnAXVlWwWuOTNbs4rVeasCEAWtrw8XEIOXPX02m+THdOyPa
HaA9LLe3lf11CjVcp9peYKPLzEereABYCcVPQwnrg2ekWQvaESYR8sJi37MPhbuG+jzeqPZ8jxNE
VtfK5iYMY20xmIVol9Ms33gTPLomfg1JV+6y4S4L4kvHRVhEA0IrN/5AS2HCXifum5zZzbuxUudW
+ZbyCkkqPfcRJIReNBsnqnZgYA7jh18CquwAb0RjswqwJHROvdKR0V3QjIQ7Y2+Qcu2TQKfUN3yJ
AGWw18OLXMsEZSGIcoiCu7g/6fa+fqTRorEATXf9LZ/Un/XjeD3iCnbjmyi9RQiO/FSrHMoxT354
jntAeO86FbdgQ812kA9hf57n7ZBcRSF+t5X7WRYKxvVSIMzravqeZrXWaka6A/TCvcVII76ao9zY
9NdtCP4NM5Y3XfVGdylALPcN59Y5jFSzXt6LnILUmFzRvZzq+FjZcgt+7+g11JOcd+QAnDzo7yXL
A8266GuKko245ZpifdxzXYVb0gUo0DRnu/+aazqqjZPNnAYTi72H9RgaYX8x1GciFdqgObpM6NWI
VXa4NLVzG5absdWuvWPcPgogHon5GFDXnDJ3j1afeG2Ai6s4M2gdHWtajhktUe+65d3HevyiW5m2
dUKzORfjZ9LHd4M2BtfIJPKVBqpMdLW8aIf42E+1eYjCLub3YZeSI8eD3sWq3UWQMKXOWkfB0k9T
+xTwSfDWUp6HDDV1q57SEJwgdBxJnJk7Y8gfXIl2WK+i1ZzU+XkOGv0WVd3Kn2vYG1hu1k5cynWQ
GAALbc+mJUt9pCEx+yLBJb7ykBSgX7nUZL6WDQruLHXw+8PGmgBvPerlFs9rCwCcEaHxXPMwGsF1
J8CPjVDaGLI1O1qFQfXaoryj8549m4Y/bxpnD1sn2vih9ZWe0GvX5fEph0rNgB+QU1MhFIakSPNO
smsEuI664RAB+Dq24NOQiJflKdScjByKJqWtwzbX8vvgk2P3sADhEm2Xm2Q08cPLEmWoehRvwM6I
J+uO7IbsAV27YGXfIJ75EhdoAYw+ns6gn8QxaW000VrO9eNQB3NUZIfb5rcJ+5Q9vhjdO4RGKc5e
Ao2rbWdySJ0ZsbIojNXczt62mCQVjNxzjpSA3yN7gh5neZ8NUhpYXg3eWrd07diUIRDEZA4uK9Io
4IsZMSyUynkb6lQ/trSWjrLovuaAMjdNp2erzogRj84DLk9oTbi/5LirS3YRkzk3u2GilzfK3tlJ
N7uR41Txpg6MUi/wN70Dkr+rUKSYqBulggL0fVmhuq2To2jiEqdD6VJ5IcWH0HONP7C/ra2x2GRN
v4pCAI+hqs3pHmjVtJ3MQ5DmYleDo0syTRxdvAtTBzm5cJ1jhkyW07C5qfKwwOyLf5L1KOiZaDgD
HfYObU312yfUj7WHaW+zMIiuwujaGWbjWHRPkSfKKxCMZhehmrGsDn8rdTIjB4rtGhF1B39G+tZV
1T4PdtDkcANhNtrYefNZRj14VSZcEYONtIOovvQEJ7ZOL/Jm7m754pyjXl+OUVTvZ05gCJ0Q9U2P
wjOqpzTNnZOjf4VvwiBWlC/IzGcUMNpNA3yTJWBAZ68zvd3sMg1hDjrNmHZmbZMY/pdRL+Fgtuwl
w3I4hHbCUF4WnyOkVqda83fGXGf7QBQfw0RFHr02xCA/OjajdhAuJj/hV8U6Nu11Dnt1zVaVspqW
Jts26w9MbfctRBzNh5kR6rTOwj4JjzT2YN6AwZGW/9RNBGDLpGNfS0zNRddNElXUlpB6f9dqrNgL
+1jNDmx7XG904h1UWJnPymBECAGub5wTJSuEahDW6T7EI4Ptazjhk8bwxJ6h2tcpdTA7V+X2CLPh
4GLsSKWORYRO/FSM8wVYJ12ffKwvZ3ISi51rgt/J3JdWUbw9ZWG05+rB0SqF0umt7Vg1j56FmS3O
yjN0P9oGxajDOc7tKyd/bKBj73uBcJMC47ZIKa8V4BerAoxeYJ/STp92pUMFyeohxcKBJzeBWZSE
C8aqzKb/qgFInWdWRaIDEjECOIVmuqH3Bg51CkeqdgYy0AgteYUq07f9+pNgQbPTQ2c1KCNs1LHZ
S7JIhXrQug3G4tpMlQiGIVkPu3DjDmZ37sOmPyMr/mLXcbKfQXMEuXnKajguWT9FWKlQeUVMWV56
M3MyXKDTkpfZjIy3ieAKysL74piM6EloqJ1jwFIpI0wnc6FVAx+iJSvU6JA+1F32BLaNzia2+Sps
x41nDvjv3ZDwDm34ZIaxgNme6BvZPZSRXl1bYfRhJ3a01fGWomrV3FXTOQDZEgoVpILBYI/c3YRx
5THBfCjdYV6ZWoHbNBJ3UqOJZqmSRSufoqYWa9Pu3qu0px/d64Tp7BC/ZpdWYjgrHelYnuHfB1UW
EWiIOzpj70IEQaet9VR7J7GBcoGJlxBYRYSyHkFKM+kAYX2IbJPlPZtdi10IyPjeF3hjKfVdxAcN
KNcVhfRV3dHAkTmQQ7s1H+1Q4MqQ5G45+vhuRBbEuCgXqLnzx5lNWEqhFqoRv1Ue1FttPhkZ27Wh
RKoHpQkXNrk/Viex4ZfQSRemfd5VxzIcX73GTTGNsz0hG5ienjKHzsXwPnRBcaLXXJxi4+sYjN7B
N0axLWf3xhiT5OAKULZaF19pBLkVJBCsJ+DhF9EMy7enAcfKGBd3Nw17aJDHiaLXVYUYwUcd4jf6
fUjpey/b5LIuMbiXgHou7DfMS96FOscrf3hPNOOLVhgHKwAv7DWi3M/0qBO0QkHi3CP9cBL45KGL
GUho0x2iMvtWVp+nwNxRx7Mxf8J8C0b2bF1oiIvYrNc4sQaoj7W/rpR5PRiZmrpsa1itAHanH/jN
9LXU83TlUWdvq+LaLytU60wua5f2uWmxdwmzjpgreMzRgCwY6pnNRqDuD6GAfZEhWnPjWW6CVMKG
J1A96gHHWElSkJMwNpdRMlyEojiok/x6dsB2aRS2UKU1uP/uKs0KdhqKNrcE7l8kDL7kVqMGffHc
ktJyKi/noExPlCL7S0ueI+mkx8rwaUhOVYVhgXSPWoeVoH0So33I8sLDbuUyFwTtFkwzWwGtW8tp
8EHOZSW72trDINJB2XRNtuEF2ibp6u0+lWgF289t6donuyCnpkGx5rvldeWZMW5lFmbMT8WKBlRG
PT4I1qlWaofMj14co8fpmzJyRpqyixUmfDxaOfXYfg7b9mvquKygcxsgcN7s9ImVhYYDaQ1yPTHB
kTWyOWQBKm0jaKK1ZL9v52G40S3xUQbup7g21zwcXjLme1tfR/WWZgYuTtqzuEhf0tobjnPr3SHA
c7CvwRsVngSx7nAtdb3Ah4gCUFbc39K+nLySyRMno+074qJKRnAV0DjwqeCW97yG/V9YvVNQuk1S
BVAaA2fXZVjXEq20YS64JTVFHK4hBNIvE+wt5ampMySSYTLc9F3ZbsPEfGjKxDnlRCqAuEEICy9b
pyREj/EGXf4JtLX16Ad0XgfiMDddY7/BpDL2RYO7fJwDeZqVDHtg8+D05i4tfevooNKJeY+rEuXJ
pc3ziWuZ2t3EvIksOXsCSphtKpi/ONKCs15BfpyTmZ+mhKdrNm+61J6DuGdZAwFQFFWNHoI6ZF2N
m8rCvxG3iCKpWwCZ7jwg+RFUYfbMTe+0d3Qd9gaBWFiY5CEkl54CLrQvtvugZ9k6rqpMDPCVR21T
e46Ct1lXOpoQOq3tBdQYdtKusecrRHzW0iZ3owhIZCbClRh9HK8JZw+wXwyA9tmgfnIRpVGi8LPZ
xkjPdVXaj7UHk60AsBqZWryeWP48J/rn0BnHF0r3GqkCK71AflanfXVoc9QStmk+YQq4r1hXnuck
OjjsHa4B41/T+ek3LNUeUcuT5GaiwyoaPlE5uZtZoAYAzA00T7gNl5agB9Ccequ4mh3sFBP41UtX
FwZ70dRCFa1Rj/Vn6zNM1ddx+tS3ozi1sduuWLuXlfmej5l+mhAxGA7tS0cPTtAjmqMDkcsQFXLr
QgD9YGMQjdHJ9Wg+Oqk8Grr24o+o9thkUks0lCFBPk5dpkqEA3TFKbmjzENhU6+uXOHDRYQXB2xd
HspA3/ca+xZ0yN3aTJmJhsQ6jmObnOm0Xlaa/1JCVkePs54FLL0BOtVFLzV0zhFqOThsspdUK0jF
u3HnHoV7FLwMg59dyemWZMIAHYkKRnGpNGVsyONEmiu7bnHOamG/j7x0ZYPEQud1hVkAjo/Rv2CA
309Ram0af3rPdc3ZutGxJ+Uqt2nktJ510TmCtnrefSVeBU9LRJWpR+ebCyQ7UYfyl58POIRZXWUw
V/FO+sNlYtWfB89mg1H4gM6Cz6Y3PTJ3bhs24zsxMXYNHUg0qyX8zcwjxOct/FKzx+A6NKV2quka
5mMywrgW+7SeGLEQ9erefC+MQp6z0VyBS3SZwCdAvC3FfIAlRD6xagnyGhETXCsEvuk+6zyljYhe
wi6wzi4Cp1ILAbbVxrTDuwahxBqeyhZTZmQDl8mVztEzxr0XA97NvWzY0ZN4b3UK+ghEwFTHhlgl
mHuMsLmjAwg0CVDkbuCHxoOfNW575frdxor4uIQPnOzO7LZz58SofSUSmricdlrmG9g6LRomDms+
TmXC13RrSwr8pjTvUbujIEEDe5FUyRtCcTr0miRiLpPn2knuwxqZqsUgswpFSnRBrYMMHCEAmm7d
bT3pvJtOTRkzzOG3V/KKZHSX/LpkVY3mvBoFcQ9UM4+B1ZYvEZq8RFY1m4C0QAQgb0xNwwu/HzVM
Dm0LDmYmk2msURRSiV1FXM8XWa7IVUn4lZQj2CUxIqXZhdk74sYdhmbrorurLPu6HJsnPdBI9ynD
W2GjTUwCm4Yzmt3WHYdPHqT9Fg7sENBPYRNEroXRjNitwmGDVhp7b15fNR36FVM0e2MWX2sIbqtg
xtVOYWcVyL4ny5Ktyjh2F6OszDX7GWSc8XGYWtg7YXENFNIHsrBNJgeTC55NnO5fyO6SsAyLI+eJ
tfmnTmYBGT99sA6NO0Nzr0rsiVjnVjUGo5U7t+hiooNdd8NmYJTcFcjLGijtq2BCSAlvpl2hQx4v
01nu/lmksQlUx55XcA6iVSNZVJQuEGsHTLlAf4sjtXVRSyfRS67dlT7ClCJqCCA0H6Qvvuei/78J
b/0lAvZ0v3n4D/W+X4pygisetv/r15tEyH7/WKvX9vWXG2vOsXa67T7q6e6j6VIO5YVINVXP/D99
8H98LK/yMJUf//rHl6LLW/VqAZjwn8NaHSJP/+fPL//9sOvXjMMuCxbVxS/pruqAb+mutv2HY+sO
8T+2pXLqvyW72tYfJie+kA5XpGsLnTTY78mummH8YQkHeYXt6p7pGJKjmoIO5b/+QcrHH7apCwHs
z4Ol6Unvv5Ptatq/RhF7hiXoR9q2o0ODtqQlfku77jN9LoTGFsUJ/eiyrzEZZfGnNq3ZMhdYLaDB
mbl1UePmuExMVIblnDBd+S8y7G+mwQZW2HqIokTyhsGBxj9d0D6VD7OnMu7xFwclmSIGRgZJI5i4
ezq1c2Yht0vOgZ7sME2y+V/s2Gi7gpB/0ukpskBeRf6swFvTbTXbR8BXb1zsMUkEUBzywO3xwvPB
zAKAhU6RkYFW5XXqnwJhXhFPgamiq4GatPO9L6EHkU4STlDHlntH092rI/uIMndoromvRwmvHm4x
WpFpkOWEBxSQfy9Hk/1tW4EyYOLYoNmMmfeEdskATS/forGfHSSVWOQyI6piL8P1U183bnUmyYSP
VeWbcZyuTV/sRepeqyfMKQqckDs9AzD88reMAg0fU8WpGRX1X/1BYJWR2U0vjAF8CtZZiMmYyEbP
fVcvsrw64dEfJm2kPKb6LnwiXbW+JfNx4oPHdnkqsuZmDNI34VYWhXfFsaBC6mfag0sIQossim+b
5rkeh29yLt+liO+rMHprhCqfqjb46HQABYzwLe61aWMkLrKo4QxYcG2PwZsQfMXCJMOwrlAPxVG6
q00Yc7lW3lke2aay1PtLO6NqQcLA5aD+yg69N7glplP1oYphfC4HA/5LLR+6mJiVEL7H3KMps3x+
FI1Q3VGjyZTEM1ZJw5tOWsxxaUmkSpkNB/AdzPObrrUGiuQrbbRQpKhzucHusbwFrfAz2l2wenyr
KKFBZqGzAH2n3lKDKIC+mAYFpzIZc/yOifhgS7HNREsVOo3fJr6cqkEtBPtGWgfyJym6BvPGnWhE
GxVmDXWeNHphqTPjuiqdT9lEWZNFNR5J5zrUojdfnYvqUclK1wTXgSuZg74diagQp4uyubIAVF9Y
J8tTEPBrcZF5q7zGttU3yQN70aRk8db2trbGrgTDOOnfBFgNVvHUtzyC+kLcMg4F9AvE5RdO3D6n
AqdALgEYjxNBV/q0xpm2WV54+brt2vqKGzms5itZ8sUmGVfB8rkSn3O9mfIzNbDl02pE965mgTlB
0vRWf7RfwJOv0Tu3fvPg9GP7N0Hpv4a+q9EJhKltsr9xBe4w1/w1eNoVpYprVJt0WCactwLxkM7v
pHkPy/v/NGjffAu0/jnpWqW8f7t3//6vf3x/N2CehkczS5feb2OhYeqN1RikQhgTV+7AdRMA1Iac
0JbDRi885Dbugzpp/vptfw2d/89vqx7/8nrH4rv51z+Mf440nBszTvgjWaXznb9Ffq48u4xzf/1G
hvXv/kAXZzZlaiIsfv8DhwwRU9Ri7zYtRqLef0AbyYXtP1BwjSDCUJFMZ65+yWUw2Bgp6NBadvKQ
B3L/Nx9FRd3//l0Ta+U4RJF6mEXVR/3pjx7Kpg4MmyVR5EsKo+0eBTsxRQzb6vMYIT93XOVXhhF8
TamcJs0+DuxP6tNRhdgRoiVKTnLZjE+ZTonqbz6dCjT/q0/325nAspfykc55l7H1QVFwTkqfi1RN
ZVXs7DsmuEDNYqy72XiyL/ub97f+3Qdwbc/hRJSe6Tm/fT04jUvqsioEpEGIWjc0AROM3GOD4o2q
Fe+sRhd+zPcIeRFxHleN9N4bbWDIihlqJo+S25xbX63ce3CoCralfImJx2Wrce8I88FovYcIQSxO
r1KlPipvsZJPw3W5HLUX5N3VGqnald6AgmemzNU0oWb5mFrl0JXnIZyvETgi088ZppuBT5dV3Q69
6TGJxHXupogDXMIC9X5NiY4fOhhulinFoEaMs4NLTE01RsxWvxleipLnkt5i8bFJdm9gbQWdfaYX
ktPT8THnRG+D+g7Uf3TJa2urcF3+VOoaLBMccW2E08ZLjVcqIMvUUZcfqSHuMhr/fRT4F66arJDK
PsxOek5t8VCNHyZpHRc0iuKLTlI1y4pNMrR7HVZVnGnXMZeHHqRraRpPk8PIukw9s5uQLThzM1m+
MucodfElpK/v25wTy9uok3hZUYHOji+DAiVpRaCHWnO46sRFrwN+y/EeBGUrm2lYNirwRD58W944
OJVz89NQE0ZOuZ0RgW9/GduJ2QXm0KijkeSydMQxpI5iDhHV/fK8vz4XTUMNsr9dDFykDMQeaENh
iN/GJ+J/53l0XMEKhwVX1xM42ljB7exxq1SGjhhoQhnwkXCG76EjvbmDexv6xXOlZi71VZBl/eE3
2tadOGHUl5A33Y2ds7u1BIlBEYtLWq+c1eraP9PdxfMKvAa32eCTGuG7yLuES7TSFCE9V2NDyzfd
6tm1zaGa+trVoWrhOWTTUdfQBEYR0gLjOkiYUMnU4Vuzd0IxoNWg12fpG+0uNPUZYco9F1RbcW45
zvhZ6uMaBNtKPSVV37Z65Q7EEL6b8kZnBTQy/Swrxrpiroxg7tBw5CQMeu82y9PnjAIc3hjWQUWq
36VYNBkC6RKok3saaWqE4fMAzI7e5HJae2rY04LqM5XSTW1Aeqrrh+Vcd8qPwRbzBcmjKJa9u2VN
Mkp0spW4S02ukylipVZI+UD34QH9wrc1SG1xdrIjR3oDWeR6eXuilR5cJ+Yv7dlIux30TjXLWV2+
XS5G0wre1GgxUNaVosWNxCxgZaw5Jn5abfhS0jW8WC75suZr6QZSVCrAMOpGGTO0ZP34QCDfYbnH
mzjx23rrYc/pS4r1iWu+qVHHoHGFcSUkoDl4H3OTXEHt1ZqfSeW8z3MuOJ6jTQNhHqSmiKmBXUoN
mXrYRcFuGhqzOvFZjCmROBuTHvv0LEMoSmhMU9ACyypGgnq4dMbnFok7dSM+IfHZkLlZfZWK8tAC
Q6YK92arNWaixraEJG9YUyHRIZQ5lgtpJJgJUNi5rduJ3YTNRcqzA7VNaAoWh17drwPd+BCWxi/D
dF024mG5siNrvKqL+aPFq5iZdY68iBO346eSafxU19Z97YZvacFZSbfAqwB1xGoQyoYntypeB4MN
0fI9jP4luRynZUHbkytJuBIOYRHTOwbp7HNeIAzgr1uu+f+/vf+vtvfUwX4aFVX54Jf9/V3XNNHr
z/WA5YBv+3vNEPIP9vHIW21TCu/HHt+QfzieEEIyPyx3f9/ge8YfzOmux30ukDLTYCH6fX9vG38Y
nucJtv7CMjzLkf+d7b0hjV/GbltYtiME/ydcnc+ne2qB/dMyqxWNNTZY9uKLFGJ5E21niGJL368p
9O8dwOXm8g9bB3w13/qCyx0O8PERkTd9wt4g+graI4RFdfO3w3/cdChi4QVfnuTjMj22BLZQk6+v
vDBqkBVAIaCvpks24LB61APf7lseXm5XiTcdhrpjHPQ6OLB0ePaEea2FegEzLkimWf4zHeqSMa5I
/T1dkHVpJTWeN/WK3w6cpxp2NYiAvKWDy2VIG8ZBRfPjZpVK80pk3vdHMbV/f9Tohfm4PPrjyf/u
2OXRH0/21Est/Z4yh+OlTSTcicnAcTLb1dohK9BimmaBopkohRAzX3jqVkqe5/Vy/3LT0KATLEf8
9oBHouepjAwiQsOX0ZvF9TDV9hlFP4poACvPfRD4a6A7EoHVMD1TEr/KKqZZ1wzs8xDhyFvuX55m
1PRilqOQ8v3+tFjKn19teZp6tUK9mhxU0XWgMRVVhnOsWWVt6oSyr7o1z75zNNQ/P24u//Xjn+Up
P24ux1dz/fLb/cszIESlx1FM7VjeZZA7e9W4HtU/qJQGdA5gvOzRzE/96KKFTGqEDd/uaDTvutFF
uP/2yPKk5cDlv6xcAQR81p7LzeWfbwenSuYy9cUARd6EAX9KVIJRHfbBqQJS2PhFdFhu/bhfUE3m
vdXzxNggVM+s/fKUH8/L/nyR5Wlj1x0dn6i6f/u0dp53P41XN99Waz9vbQ331x2F61J8tDxLSNM0
6DZIXa3yfhoJGrx/sRPK+amiuk8qJPL+P/9JgN9/uzlb6Vs0zv12eXC5n4jU4DSNeNaTvpyv5mdY
+9WzI6R+bLSKDIOynJ4rl56eRTP1WIXW9Jw9kRdYA43R9WPck+kEbDddu6yCagaDKcfRFgcoI2i8
xjW5SHBO7S+NeaDA7r53OmwJV4vnu7SO/O2/e2pRQIu35v2c52ht1WYRQ5h7T9lQgYIk+XtFIxUJ
2lr1QxM8E+h154bl+DHHrAxlMHwmNgwmPCqpc04LcU+EDcEQLHRutR5ak5v5wZcYkc9ykDtmH0SM
2Y8GzDZ4blQDUsNKsC9mgp5S1twH46fBz82H0tSw3Ka1cWHKwHockgY6hYP+SP/1phXqyD5sHR6U
YUImGaqPIPacE/4Qcj3H6M6Z0YW4mr6hb4L+VI1G+DrxS6fRnaluCW4tjxlqWFO3PPXYn8f9+kwI
rfvYQhfTwTmBdD2Ot4TFyU1tSeVtwyQgRsPfJHHT34oERE8S9Naz1IqnSrdpJVyFVlEHLPnkY4Ba
hVwtSnpyTP/iZdoRwpzNWQCLskkodaJpICPJ3S8f8cfN5W9rE0BVbVdSlV3+VPXk5eby1y1PlqzN
dzrqsnZyx+di0A9t7Az3eQM7XnAOfbvfc2jXlAAgd0Kdlhr5Wz+eZlZYGJ2Orl6pNZtcg9hZAxMj
9D6wIOkK75NPiKrps9AOhciu/+YStH6ttbuuYxs6rWLLdj2dyd9Ql+jPl+AERAEAWvjFAo3U+6SS
ZnM1rSdbi++Wf8LafU/HJDqmIGrvHJlNt6390+NoTLMDTRS4AH8es7yORRFpvRz0f+F1HDEn5HiA
sbE0yz1FJAufhjQ094D4rw1110/3Vw74HWRVFTltk9wsT+6SyDuVIF/UI7axHLfctzz64+DlvmoC
0b4cuzwwLC/oTZ64NN3iRRoO2iWZ0yivCqyOc9Y6hz9vEqclIJpFabgb4lBsUhc7hWlUNo4yF4PD
0KKQjqQmv90JZaI5L/ct/zXlV0Podjc5cvnbosydQxz7r8utJrfr25jcsUMyuK+zETe3y/1/3pXl
fY+Bdka3XpjB2/JgrQSWMXpg9gptT8aGXd3rVbHxa0t7go4K7CrGebPcjOVAx68IvdVy08lwJrhT
Ne2Wm1MKAMOz8h5lSKU9DeGw1gq61HbdVPd1j7pevaSmRcWJzFIAj3oSfPrrl9Q88/tLLscaCIWW
l1w+pXrJsSKQ7u/OeFUn+1E6cF1BsdF1BOJXWmCuaakq4E9nvGmB6q8opr9RqSiPM+mfSOEseUcu
Vb9xC1vZ/xBzajrqP3JUnLsZPvIlXOP5tXNKkL+B/bVM3W1YB/Yr5XaVvVLLOw1h6YbKwM+Hm5BW
7/43ZeexXDuuNOsnYgS9mUrLG3lp79aEsU03vfd8+v8DllqU1H3OuXfCIIBCcVkSqKrMDGckhFQk
YJS0QencGJQXbaJWMlW6+VwEvvLiRfHaSzTzEcBS9hgp+gZpNeXFasbkzP0ErIdoBjGgy9Kiasvi
vvfN6UBxUjaswSvJqHSJpMF8lqMojF5cqoN1cQkguXrkqaHDEN941qaNIkQlTKIfhHU5HYn4nLrW
VE9uAIhksjuQL0HiUkUmRqRNqvh/wlaJsKmud6Qo4BopWO3dI0xf31t9+dZHTKK5lwNJPHQbx2a/
22rg26idpy3n+Wb8qS3NYyG8MVKgtQm92twMDo+IOk3Hu1gb4+teyeLfebBHMzn9lUTQSFOOju5I
14dHO4V0tMym7Fuqu7c2Eu+//WL83gTa9GzH6ZsvPbCHO9XUyEsJi8KkMBNfs6YIFuspvY1VDZRL
7AIonNPkQU3i6aYoqBb0rPhBHhSisDvoUSB6byqYHtIYrte57SGpEzOkTaNYUMxrcLGLaapiTDeQ
NXx1UkIriiq9uExlj5v/9TNXPy+uTDZ9hFA8z9QNjUyqR1L20++ccjjTGYHM/hX75jMSYNlq0lvv
W+jG38vYNP+C/xD2bvNPp4Vxd2i6/GVKKbxWFb27sQe725t22+0qOKVu5ewyDS6zazFbqT/Mbgju
3zcqmWVgeQoy4pnR/jCmOvtlT+Z3tSEMRI2Wt1VDAwWQwq+fPhkoVm49VVkBMqtjyQoP6hOVK9VB
calYk03XNbKH0CC6KQa9Ic+fRlso9VEXJbvCZLRXrQEjlWzqbfSP6Vnz5kzThgyeCugZTKFq5igo
wYszpRgAU5UauCwjgM4i54x1lQBY/Yud6LuMCrvRhLy165VnPUferYZkuClKi/ATwk3IDOv+TRbZ
r4M9hXvZ1Tc+o/oE+/cwhlAeCbvFWKF0TXqRXVMRKjcXf+PsvlpWFe6lT7vQy1NH+YtTbVgXkwcz
iFKr3JpNZMMAf3KQZ/KggAQ5ygKdpSnPZJ8clc3/12mNbRMuf7/a4vTLNb40v1zDp4LYzdqbROw3
oyKrdiMF5FfzoEXu1q6i70Qk0709+RYc4bNfgknIIRDRwcdDBlCBv85F4V3Lek5vAQYplWd8qwye
+445d8CpaMYhYh5IiLRn2fSna3OCsuXLpJjb+GWSTlXct24doRpHiM8y4xujm9Lj0FFrUBespa9r
GGqgkCzvlVi1Hv2pREwi9fUtC3v7MerK9NjqqFCrTm4hVotJpgJ9V4H3Dpr/O7VADcndTPy+35FN
U3O6I8sZwn9/736+7IjkzufdrBwSqnu/mMimQqnw0adeSraWy+Rj/8JukU85D8ezVmjjWYUkirx7
g6a96AuKeoRPeGKNI9u5qhEwGONsXXU6FGoZsI9aCQvoEGEamf1gZPmcx7eliebqTA3n9z7r7sLE
8v/0qhnUh9f9gOm+AkQKvZacVOjmsKd4L77NKuPniODYOoJBGtBA6UI1M4f5nR9oD3WVAZZRackD
bLvFrnapEb3YyU4Xu6rolYM/6dnFLq/KNztpofSz48KoZ1z8XeZKX63w5RDpR5BM2xojmGN50GyA
0rbSJNs67gnOy05fBa+TNvZpqq3IuepzbvIBqhhqG1i3l77BDttNE5HS/tDZwMCCMjJQkw+d786W
i9qG/qtoUFKM/OabAnj3Dsmr8XLo1HLn1FZwXvo738pWQZKoa2mW+f101wy+ehDT3b4EoyGNxdRg
Ik4Qsmi969mSw+KO5rYLiUIWkCNSle7VqeMQ8oq52NrhmO1bOGzuAZdQTmgn9q9MCdeDlievWWU6
K+CCIAhHgyq2BjonvQy9HyGqZdLUFhK5DZqFd0Xo54cG5pkN+Zb5RVxOWrTDeLlcLi4Xp9bb5Sq4
VJbLdV8uF+bQfpcK+CyK9VEddJM/5du+vNHIt8B6xcp5+cSckWA63CU5zwMdpLOpzPY+U/PLtOVj
9HxzlQJMOcsPkIddcorZgYOgsRoIBawERLOB5I4oOiwDkJeqCwnj5VS2YZ9OTvKMIM9IoVDufzS/
dEpHhZujYAzrqH1r+BSoJraAYHtNkJCpaap9PPR8aV4wq5s4FqRPrL18uE76+SahdKSI7bBBZgo+
IpDvFaKjcrowh77iAVY6SADCn6HVDz/61od/yh9+jJwoJj1iKMjDywmC9fDZDz252yHOr+IEmodY
bSvQ/GVxp1pDx291TAkaDPNRb6Ao7/vAAgUM/DXs4+AbNWKRKObIf/egepVREOXUDkKBajf8UmFL
h/3Er19QaEMLkUrmi0/qtdLj5GdvPqmcffOpOk2+zdTQ2alm1Ks/KZUEb9TNqPeK5VGr6rcjgkGn
SiynKnUg0euGEBIxJrtGtx13bex6V7IpBxQi3LCksSBY+v6nI8/lB5OBNx5Dz72rTahTPHQWXucE
YsLSU/zzMhCZxvQ6FUlyjbzux4FADKhiQM5QNd04Fw3qCYGVz3fIMZOg+XwWBzYFRbM73QUBxdBf
RpcZchS8FRSxqQPxkRINymNlG9uE+IEM+KbgnR60zlnJwLJsQev7oSXGFsv3eWiDG1s35W4yTd9L
saS3xBp+VJXkjpjtINb3stunqv9fepjVCRtp2ItZn/z4bHd0hPnWfm23rJ5V8zl1yxs1gvqCtCZM
5FqW3QbKXJ9VchfXvRVFP01dYQszxd91yu2ByUfdLsod43nSYc0TBnKmE7AFMHOIZUcnI5wNy8O1
5hsFdLY9e/1WaNXbZuGcWZ5S2A7RUC26lv4o8t4sBl7mdaohkyInyAHDtaG4MgrVPxrMdUIYE0gc
kh+eneCumzIYpxwLgeqJZwLsYOGlT46S+vhtOmm/l2ayC3ZU52gDWaWON7yTXfJATVi4skp05KQP
2SdnxeBM3LKdbhbfy/W+OMkbBbZe8NmLD0Vcb869I2H2bN1Dhb+S35P8GvmKdLcBiSNbdfCH/Ibl
V/j31wz3BLs02XIQnhW/ieVn8PdX/MnjP318+fH8qx/p4pPnTu4X/77yFx///EnyWswBZaPUSsC/
DREMDuLgoQFqIAd+Xrr4/5BhzioEot/NrBwi8gmt5420Cyhfu0tUVYdDr5iuP8xFEf6Q9eGvpavM
C+eG+sLrKmhNyHw/XbXIDe/yQparSufSbLlqPMcWQAQfNrpJL1+TMf7HVcMk+XDVjqTfDWjct9fW
6oZypc4KPHudf357Je/v8+JdrxH2k+/x0v7y/uTLitq5OogrLS/8/f0tb/nze5Qt08t+z5YH6WW3
UcPeeVDYlQMTQErZgNN46zth/1izsD9Ts/MECAe8kzNbVPB0gCkyu39E0BsqZVXXEVkRozhKA8d5
kDMXR2GI3wHIkHQkW9DHuIc+Gl/lU3aIkmpbqsaLfCanmlMklDV+fnATJoDmAOWDrVlqL3KaNJH9
VjAjONXeApQznyvw/jI71WqxCsICoZ9BJLEmy6TIqFH687uZTEc1Sq3uSXogzlcnu0u0JbCKgzma
OhBddXJOtjgkVBJZ4BCOjqmB9QW555xImsLzpzkmyid8BwA+FftkplPv9ekhn8f5pqQy+qasPfgS
C+jDRYvIi2BbA7G1A19OPbBsm/YE5SRUARMEFOyEstCdqUoRnaljqQglP0pf5lDMpzjJfnluBmqW
kHV4HUD1vZPtZMyaey9yashMmnCXOBXLE9GUB7uDPWJSQXiafgQgWDU2AdCRVnloSlC5L42isW6g
vPcaakgH8qjR+GYl6jXs2/FzHAXerTE0P6xUMb45oHF3iuc1aElCi/dlklvNl0kqm7fbgacz3w4x
L4RKBnDNbuxOjxn0rfILCMoIpugGXhD5tSm+nSAiPL6ZsVI5yCyi+HaAw2XHce5EXrL9Uecu1ap5
xp5oKAQ0VbRhSf8wWlaDt788dD0CxHtF84v9UAf6VquQ5KxiE/JFrvi7SL8hgFb80kZoNOGlne8W
U73K4JkTpu6swrng1QRG3h7lUxP56MWG5TGekGrURULGCtTy6PgqTauFREOMNtTOX2kie1P5VXns
RHMWzf8+txohofEhT1QeB8u3TqnquFDY5v1doenKFjIActbKAHasD/N14LTd89xbOQA9xfptGH/J
qNHUm4+h0hnf5ew0d7uvsxHhzQkf5g2IW614aiy13fpuEK17s9efl2Y9lMalOUMaua6AHXwYbT43
l1FpLOfa9VMzUok3UXR/Vito2RVSb+vKqcNvmWk/xmNv/1aj/pQXvfq9Mis2L2aXE5VTo5NbUC7e
Tn4gTZUw/aahRMuGfY6QnEo8cLysnfu+2qYi4BvH3g7oSvtjAgV47Q2W+uACjtk0KTuToiuUYz4g
AD66ysfpRQ6razKYf9WlvZs6pf2hGc5jnYJZ9BM0Dm9cSDw2dpy1W3ssbXbPSn7Sy4QksV8P7Mn5
aw5QqGomBTj/ZtGHZxJyM7WKVfYLDTeCSen0Rw07KKwBdnIkTZreaQ7Y+s8WoyPQzzbfQA9obfrW
mr0Dz/NsipRG7x91IMJH2czzViW8wo91FVce+5HQQ3kXegyOl3Nppmtlsgb8GEHcMNzBN+7cWrlq
PJdKd4fuoXsrF51iTLbk8hR6kA8tMdZonnMrx/45r0IEC9ZSw0VbsRxClnpBgzSP+Nm7egMaTB/D
tfwXLM1lFH64fxjHYYew2iVq2QYT7FpRbDzHbgMLUxYHW9l0vaxdD0kVIEjE6NJcRqVxA+D0Mvr/
NVfrkPUmv8B/Uun9YBeYc31KS68+UevpahvZlgfLDDcZ2Y19x8oWrjRhIwdqsoewuQQvfogadUbo
cBeJuoupM/dDP5uPhuMkt5YHf5Psd2LE0jM1xUwUVAizPs/NxwIU4q0bNB/NZtg7d6N84n0yu3gT
0+OA6n150bjq1k2YCwYHIN7x4M0QqldsYZM4z3e2xsNorCshbyE6Kf7XYK29k10d8Oa7tszdq1RM
K1gyYEG8f6flsGLLYTsq4JsNQuDUtU69Yhbrh1BJzDuXQlAiqQSbOxQ7Ff5q3//NQgXvwGJDNZBF
M2HbOtdTDW6vbh9kFzGwaV06U0J9haVCSp8aDywcARH/hwlxZT+pIeDiwIbn3RUhaRRcjcPgRDNb
asLU4NbRsh1+h6Ihe9Kh+YkMtM8zl656QglD6zvEfKSFmK0IRqPG6LInMBdydhrl4xkN47tG7FvY
TrCrcYbye5ubHVpW732W2OREeRHsSi37FYpdjezS5Q5Gtt+nXfqGjN1xacCXMdusdTufpbNSKOZj
5bLjJlqwr8aa8KXoCjL116gM/QnpO+vxi30ZVhd7OQgy90oB2nWIMyurryAOsI+hqMKRBw9tcrfo
m4NsXUwmUZkj26o4S6waxYBlijwrTJie5ox5CvjO/54ssawvWXBLMz3DNG2blIhmaJr5pRBFKZza
9pTJfdC8NEf8zOU2bPfFKfWD6drSidZaRgDvrUeW4iSH5UERzaUPMUvzmCpoWOSFtb+YaTV8slmf
ThRzplRfSQeyU44HxozbPPPKA/fxVZnr8KcBv11TuunedGQyb+YiQvqKeOMeBPP9KFqySw7KA9Lu
j17umfvFXp55VhttXIdExTJhmQ9x5WwZF1+yV87xfcSDPFKja9lczBXxCmZegfS1TJBNcGaXV7DY
y+lRl6NPG73GZgUfYozfh8i06oPa68jfwr6N2rE5nlBneTsErZ11wJKL5xhB6m04GJYJXSvDlxFS
nfqqHwsI2duAWIf0VkzwXlJpf/HjUiEbHNo+/QPVgHwbzWFxGmMzPyXirNcTZd5QFTyv40KEnAv+
31dyXFq6XZ9bexbCu7QPq70csKIa6H3bo64sJ1IfAwhXuFwOVOpuQsPJ9mpfUuwtDjU8oxXYuOpZ
aaxgSxVyqlx/GJGnphFgpHB3PF5O6zKYjmJSVgfh9tJHStfepW6xk5/E5Q0mrM50g62KWrnKWQ5k
LZxcij0P68tHnZvwYtTj9BdwhCL+/veMPMyVfFV13dtnLj862aSA+M2B28yQ1QCPJT+gWQGUCBVE
KZnlDCcNuuS4KYJyXYMFvx5cXuac5AQ30wm2SGECO5P4HMISokoBzRAm1Uz9CYCLfpTDckYh+xY3
F5uxSS82l6a0lH4aqwu34egTzpd+QiMBv8hFpYmmoeBNXv+otKbxzbSMcosAQ7wJO5qNPVKFjmDt
qfMrRsd7SF7GF/jTDTTVwLj990lVTZF15ZkJqJUGwj9Q4HVxo4kDStbFTaCHsNV7zl72yy45KJux
rdxUeeZSzoPp0i/PxMyo0Zy9bLUKMhtRTUo5JwdJFdlkbuS+xjGqb8NoJ/cZv6p7DXHgy37TR+FS
L8iVy+YQtxer0TanxSp99yU3Re++pJU9jshe8CRPoiHYJmXsriwHZhiZQiD3410HJdC+JbSeW35y
QFXv5xJFl4Md8YeS380l0yC7DL9G3G0GC+hZCsHtLqewLGCqDVhf5ZYs8sVwia/hx9GUOdBQunDz
m07wQJmTb8COjKK4mqBU9qmlUKBBkdu6aev4bezdg6WTSE5d1dglQxPDeGxTIENwBAyRDDAB3HTX
tdbVl0iY7CuM2V0XzgxdxnvsM+zbt75LKGppL8Eo6UvOK1QLHOdA+ESGm7tyZgmRO9FuiVK3M9LJ
ABhupIXt2uPZmqu3oLaIbLM9Krd1A9G/KksL/reTyS0OSLy239WUkhE1+TOLKDtMEJV9Kma32EyZ
rx6pfFZPqZOr69liS+e4UMPZVuD/GTdfJ1ViEqSPKr8DoVKZTEcr6ibEAdKiosCXNrUGP5oKkXPZ
kgfQBdzCLBjOFP7q2AyjgbmcuViJiRSBdptOjrouJIGUEg8rcF1q+Uc/QBCdBIj1aJAk/2EGxp/q
GM53yIPCLTdUfwXDUP3h2D3E/F1m7VurKv44zcJWTs3EVOnpfeqA8vBhdPQXSyVvBBo5+zUa6EKb
JqC9uKo2sNwFh7IP1fvFIqAwci4y6xt0G8fQyrTdbMKqIkrbokiNH4KotdbTnFuUxfzdNwUzn045
8w8XJnIA6g7KXtAqFD08aZrjf/KzzJF+5sKo966z7yyne4Q/0zvarfmXbPV+TvArNO79djbPU6z2
j6av+ht2ehBUisFed8qHoXwKeuC6YEGQN4ioPd/JQQc4iXQmW9KjcNaPnnluxWzpzIgqqIliSpIa
0y13xpAFu0QjDtbMjvlYGq15X4/kRI0hqa8bqCJIrU7WAUiT9fjF2E5gNy8xtru8P5bdXLKHHq70
cszuYgWW7bpM6rPlzac+LZz4OszZKFQ6gnLmPPj3feH69y5orpUbgoiWM2RfPhDparMRjj9hJwcs
Cq2l48vUdqjOaW2clkkdL+LiXPZJs5piqjJXH6PRa15dK38ayiD4a+ZONeSTTUlyPCDOk6t/ao7y
3BEEe/XtGpK0yQuea1vtIQQzpjslIPYVQ7R/IgQ97sl31XstUFEMd6DU0ofeubP9sV4BaK2eywYt
B3k9a06f4P/41+vBNPXc1vbb9aKiCp+rEVJ3eb1wjNv1f18Ba/ZnVLNj6UQsoV3QXVM1LNuVpdof
quLgtWtgukvNpzF8ZjzqVpJasSujkpunD8xeFLTLvsuwFyrDAeDzRp+CGnQjsP5rdnb2ZV5kg9ga
Zt1C18ILNbY08DFRVi3qqmoKoMUdvg4zhIBgCIsNygBQpnSKm4H8vuyzKHrRQG/SZ4s7ujR2Mb74
u/R5+r1agMFDly0CsAsW9grx64rafHEKGr06ynbYcxbbyc5tomEXaB3817Lvw5wkmP9l+gdb6a7p
44sT6dcVRKDU62Xw09RImqlOf1DqZDh44iDP5EEORHHLkluYRB1EWVeLzTK8WMuzQBounYsL2ScP
0o2nNHiUwy71XFfoslgNuhZtvK7cfIJDjQMJ6Lezznl2G0o9ZLdVTm/dRMPMbTyOUJsJ02VANj2W
BiDP4nojB7zOGy9+ZXPs0BSjcESayoO8nFMWH11+8bu4lN4QWYj24Hn9rT/N6oktzdthorividz4
4KIf3wlBafXku5l2spEBL1bvw8sM531u5gTzKvOQGfWbtCC/KLj4CJ0j8kZzOThl/7GZjWjSeSi8
UtMB3CgsLDAcfmYVyEimvJp3D8u8wszL03//XwLN+lytyvrKdQzqTRwQUw5Iri9gqaj2olTNzWIV
NkiY2/nQIi0N/l9gkaBAVtUDIcXw0Ko5xefiMGbW29nS11DRcejE4Uvf0pSj0s73rQH9TITkeczV
14VRAhP1DALBZZH5hya30We7nKrjbZhn/iaq2vkwjsl8ACzZZVfyVHbKQyCGE31oqa0Up5dOO3ss
wJ1sqh6eVk/WpgETh05MtA0lgwjPcaAfIwnNMx+2jWwsXmZyADtT6Lr15nbOVHXvph4iHzEIXb34
kcJ4sfXbiU9hcB/nub5t2LzDqtb4J+i61oCpUNINp3ltddnK88VtzrZfyr5zN4MOkxYhHypzfRcV
5ro8RLam7gxoq0MUArbcMVCPggM7RVwF0mqg3Q5JX6NZOdSCb3sK3ldGCl9jOnqr6CX0TFWE3W5n
D3lMFZkhr6x/m4GurHRv+uYaegInXfErjcvvzQyf1yx4o9q4u2tC2NBj/ZbakpcxbWD3c+0V9DAA
782r1p6RPiBRhPYAWK5bSDwFmzuxHsjIwvFhsLz7GSXN1dzpewRJxo2CPrZih0IbO79DTS8lChHf
wJaWXPU2jOHcWmEMzi0hszqx/uqM1WB1PwKlVVDAIaRrAvUvePCv2cTUK5Y5Q2Ps1Wa+qjIoXH/Y
AjOMzbopR9KQnbHXvTpYs/wmReM1cGSk5WlQ7ScbTufVYHP/tzwhWgXdF4u9H/4coR1WjGCj0TyP
2vDMknWjF6ioalHaHYI1JFbk3m0DjvgMySqDRYdPbQ4aWyEy84BOEjQByzpzr+oWjddK+cuvEIkM
9ZTMUYI8eVyOK5UiC+SbkKe1HiMr4LHmlcnOVwy2j8ovm3r1s0lpM3GGF8tQfoaUIpNZ+AaHJRIi
tfErMaKDAT8q8TWDn2YcrtQh+lP1y+/BkPrXbeooYGG4PfWpfe9k0Mpqvb/pqvEcTnD8QdGWbCAq
hAg6ie90e7auTeWVJVcENY71gI4luteK90gwWDnVeWBtivF+zoPowacSu1dFiRV3grNWNc5LgdTk
FIQ3XoOojUUBVzNWV0nHyknD8Q6qwBe9nIc9QJQXPY6pW1DKe7dTIDObDG0LkRkEABrcwq1RvhTh
AAHeEAbbYgaH1cDUttFC/z5Q0elmJwXVn5cqB6ODHO6HiVIXso5Q6RV+vK1adde3zkkzHXfbW6p5
VLXu5Fc7T40R/KpqseKLXynr3NXebHJwyqum8ZsNWs9klliRrOs5R6GocZDhyfv5ejKIDSWI2qpT
1x9yw5r4+WfZmsr8eBs20NpBWI5sRQL2Z+q7dJ2X3cpTh70Zx+HGm+fgStVz6DFvIeaxt2oBj+Jc
oRUGcfVeYiIs5KMQBnO3Qyt5CZVzT6j9HDZoAKm3ij+Pp05H2WIMqUBFhKRct1HurSu7P/l63N2P
JjU6FRjpdoZjtR9y1MCM0bvx0XkmTnKy4A0+dE5+rqpRO5TGfIAYs73i7Uzn3K0R4/SC/pzP83XY
BDsn8OFkjChAUFOyjUbivKrxhEJgoT0rfZOuqgQBNXtGwt0I+ef03bDXI6oQe+0Yzqh19M+eDath
ZWnlKg2oVxAhF7OyRkRfxumaeqNkT7Hzd60erzo1jh+c7DxHk0q6w0KVku05Mj3Tj97U6lM+jvzL
55UW1dqu4ud2PUypenZIdFpm+1CZhbZ3NPBBbd0DdNQBCrg+d1Sv1zYu3CBHD5b9K3OqNJVrxs3O
zbwTAVteb8TvwxmPfuqEpyzoopM8U9q4gDJItNGNYuFkpTsbTlXLIGzVuSc3S3gLXTxuwNPDCZ3a
UIYI1gt/rIabGDKY+yxyfuqi37P6YuWQvz56Ckg1aFaRBGi8P1JY+Ziu5ztpNqAqWk7tH4WPgJfl
QqshvXpWc/BGy3py7MI6djHEt3J2RUr5ytYS7c5w6+I2DhG+lAO6MVXQcIbB2YdQ61FPjHu1QWLX
yeFT7yuinOUYQ58oT+VhUhBAXZpfh//NRvZ9MPziQst2QWHAHw01ZrSeSzTYtVwbV3Of9KTcODSG
1d3CAetdq+PUrC0FSB/PLDrDasyvjbKuNpdOhNZ4NCfWiQcZN9l5UM9alyYvhlU+TQH8/Xpnxi+G
oe5jr5zvVdFq5uS64lN7tOCSermWfXpjIVYB6b/sc7WqQn+GrGfgCY11C830MIpeQ3NKrilQGM8O
+zGAM0QHVL3dtujRwSimx/MW0Bs17OLQewYajku7dcar3+1c1sewcxTY8zlM6qicPA164zbnv+KR
dj0GnWUe5VlqRJTrfgvGAOJ/MSQ70DNEGHVpO+DceAKIWQg53VFLFgOIoqCzTV1ADXAJn3rfIOdT
xd0f8WgV27GFR3NjGDGq49DgsEwwronjOEf2s1R5pe3bGcJmiJYgFmnGZUuFtwL/hjjoovmlD3q5
9ogyW93wIaiWdTT9LDmShYHkzg2UawAfQBSSPjvKgw+Y9ahHKNchgEZRwugc5KGY7Lez6v0sGnqF
1wcizVS76SAPfkny+Epz0+mg92p3UG9IsVPeTqapOLaQPx8p/Lh21brdXwYKAjhHv+LGiGAMpxTJ
s0l0NQifIYi885U5uv7vy2CJVfmA2bIFF7StGjALujAb6PqX/Eydx6D2TbN6TajmuhqNWjs5yCNE
ftgfOoleEl2tQC/Jpjw0YkCeVSQIoPHuD9JCTp+buFh3TlztWAOvg65zfpsF3Gk5d4wnNqQzhcM+
iH/f9G6gmlLAtRjKa6cVa1ni0cZCFhHal6cKiYJNk7d3se2vyEzGyKlW8XDy1Y3b1+F4I1uWg7gU
UOwkdH8GZpDcqS1E2fZQj1uUdMxvNXhBWO/hDGndOX6pwr9kQDoOy+mkD7ZziU8vk+ToZZIzRSwC
o2A3EMrdWCpqokP44Jd1+NhUZbgROcG1bEIpEz5iYDnJmwEl1SFKwz+TttFsYo9VfeAR0d6k6piv
SIqVr5QEoHBDUYuhmj+brhuevVYvNjV8/UdFadsbWYIhTU1F2URh3h4sQAarEogG+0Mn2lYFTCvw
tbPuC0UE3HCieNuITtYF3v+IZDiuoP75/FuBqMIjeqzpOpBz7wtPVj1rQ2JR2fHa2gEQH3ZHZ8qU
INT3jLvlMObuLp3SCOXmv/ttkKzXw+wn26WP1GSyDUMHEn7WL5f5ozd+cAlE8a1ft0nSvLu89IuZ
vtK/DsNU3mRmdqpFXUsC/OxOtPpGNy4tI0pPlaiIge5G3eqGwPW42Z068dRThjLZLomOytAaFhnu
Xlos/fPoBYjWDcl2GRjz9jupze4kU7lm7eyNPh/4vZDY1aGPAzLkTBuZ4i37UTt5sF9FsUlor4db
OTLc/vaS1BW2Zukd3yowIOZCCqnlSSe5LST1hRNTNLWX7Sb3Y3I/DH+gxoDEB44+rTffhoy4ocJB
2l9oMpYh6a+t0axDWD4i6WKQtUGrjUCQDB3Js8CsvmfoEOyW/lbElWST8PCHwSWOJKeLQQ2du53s
j6HpuZ4QFdgqCkhFIlftLkw07clSWBNrbHBX01RoT4Dq06NjoO2pxIzmg9re2V62l4PyEEbGFSsg
7UFO95WEGLvLo0nMNm1SKdK3bErfgRq8+eapnR4t4VtOffedWbG/mRJ4AQqT5HKHDugCFbuAyOLJ
e8oVIM1ygBwExKm10SdriBBcdlAsTVfvky9TFheThZTy+2Q2ctm2rtGiMatUG56zlhLFMBr1HSX+
m6mL+UCgnuK50AUEW1mdlfqO0qxN2cXtPonQUJquikqfXtUaZkrQBDzFizx7TfWv3VAJpq8QLWX/
Yo0TSGidY5TxXIECiuzC17SpbE9aQGlgX+mXrOpXmw+pVTm0HKb3HK10ETkp0gEWXMcUpA9s4kTw
XpJvA+07JqoGC7f/1iX7+7GboRsnFwErxseBIPNPRj1PPDf/7s/+g49cJ8JSawaEyk78rY2nR/lg
SWbjNAfZ/N1I4CX1ojE7843GJxWhrPXE5/zZtDHn+buOxK5ZV9DsAdI+JlXb3KYlYqhhPGe/aiuk
BjGdXwmcRusvFl7tGfxjdZjbJMYdhohrK4kQGHMA2H/Bx1Pgm67jmZzdMtAHiYWgCdNc3UQ2XnqR
oHmtDsnum2m7Dp6DLO4ezIw/BrjkftsojsGi3lQfyirRHqbY+45KVXKSXWOidifHK1/kmOxKZs/F
f59vTW8GNOs8hCQ4HuQY/J/9ti0NA1pUd86ocH5zJqePZWCQnHahKuw2MsOKkgFpRnmadb1xdkHr
iDTul4RuPlrGmYXfl27ZlPPwV3qpffDQBJbI/VAfmttYHPwhPdmBl7Nu+4TtH7OcfMT8n/sXGgA5
U9hLP9K17Prsf7nku730L/1katAey9Hb5WX9JstdGWpykk15SMVAU872Ku6ROfwysDSHDgKZD8Ou
m6zsJPuzN9p0U0hKBcQGnHMoD50yH2xIF2G+d86y/2Ii20bv6lcN9DkbaSyHF0MCTpe5eld4pxFU
KHQ3FFVQIEMo7EoLDX+3IAWWviVpa5RWz/4CPSjZJzO1pLHe+i5oBjlvsYF9TqeiWLX3tdLkRGPQ
b7E3H4qAZVGwBy3kFXt6ErSiMBhVnvFSLSybk65B6pymVFO6lJTveULX15471a9h0xI0AC/tmBRQ
OuihodSqwvCn+I/sd731ZLXaya1s/8DNP0GA1TTvx8iurxMtqV8zqlcdE910MEaX6QqfHuzG1LLG
imokZyMAAosOZmCX81EWsMtSdnlYsGlfK+DDfEfAjjqVL2i20SacHiDrg4od4MMietHHrLuVDZnu
L7owAfjqp1vZJw85KnA7M0QrbemTcLpP0+VYOaXww6dGurXmaT4YU3if+rN/lAc0LPxjB/l9TQSW
U0gy11oXqfsPfdJmmdIs1u9TLNUHddCoCO2qIZV8bRA+lw5bNxY97f9R9mXLceNMs0/ECAIEt9ve
99ZmWfINwrI94A7u29OfZLUtahT+54tzgyAKBbAltUigKivzwdWNOIe8Pd0GITIv1mL05IpNOD9q
Yh3hzWfVJ+pBoKPYVXiqTJPIQuvQxNHgcvXhLqh6uLm838UiMOHsTAv4QZntoFMFlIeAwmCLZz+e
oNaXqTeydngkZh7oOdzGiJhn7k0w8Pd5DBFSZMwNA8LOHrNRRidQN7jHKeqNt4jMC9pjtSAYP4V5
DuIyJAEEWM6qbcK2XoyTelIn9iPUH1CQwDJnH01dA8VoO2DSoClKXT+OHr16S53ZX+WGvUfG037s
mjBZBGMJxZ9chTs8h+9zokmjG3/4DG0xKdOOgLF02CCsuiIe9oPXnFDxkjxBU5aYdozYiqcO8exQ
x03/IYaeP27Ez/OnU9exs6vkWO8KXVX3DgvvjCTITwYAwvdOyUoylcBB335N4wDlBBFDTmvMDfVI
JyM3nRQ6yviejkhFB1Z1s3YG0NriFEVNPEwyG8gQjik79sIMHmoGqKaBV9vPJGqWAAen3yvooq+i
prbPQ5rnJ2wkASeVlnqNsdfUOYt+5kis46zteI++V/BtoJW3q5opyBsCGEkuGVazAEH47pb892ot
FMNObTHGa5wOzd3vCtWRYWcaagUqCjBCv6I69lECKYHieL2E3DNqMs0K+YHRGb9xiAkvdMbdxwS6
sWsOTUSUjrRyx+O2BVKRtefYaR3QtAH+btQxDi0RZ69Ks8e6Vx+XLPP6qqcloSYyaWqG3qME1Iae
RXXmT4T2OOIVQK/3oEc7UY+OgnRlTq9aA9zxjg8ZwpTexbPLNKvwkUQjt9nejRX0mY0U6QwIHA1u
/lpLC8AuMIeC0cYqXjvNlk7Z9M8hRNiOQJdCdXCye9wAEXFilpeosvyHf0/PJdSuaDUrBE8YSt9v
093R3PZpP4BazB+g8ht9xa8HWw5QlZ/Akuoty6QdvokgvdmnVPPf7LO/W43FdryRt0mo/B28LIv2
YOVJIRGNomx/etRSU4JXtgdH4yWiomXPFQUEDsBk5xF8iubFCrrtairmnie/z8PHG/8HOFb8mxXb
dcCGDeIOx/d8wX1EYT5lIK0CGiIgsYUsSmQw0J66rXokzH/vDTlKkRAkngsH6OpWTUCFBLfigPdq
ArLRPG63UIX89wB1AasEfYXJxhUQG/2ZY2u3dmIU5INwvz9T4xPFEo3kE7ykmxybfnhovAIRrtPE
Jw6mWVtubTwcdq6b109FGn6neoohDl47cGA+2bqQW9MwPzgAHlxAfTEECv1/0A5x5xPEmNQxoJuB
QBabZDfcT3QsKSJMCZjjy++OkrxGGiSy8x94kGhk8zz7C12pOHe+jJMtmGx0Rbb/26/qjji0hbuh
UijeyntnEVZmey2nR6FXV6+kp0BvEEtjoxOlojtCXA6vEA+FYwIBqiO9e6oB5dbO1KWXTzN1afRv
c8mZlsLOvD/6HEk+QDiAOx3wJvXD0Liv7UIC/ARp91C3/o5sccPlPdjXdrqtswv1otTNruD2WN3G
pkkVLveiZQjMvi9kF363tiTetuRHA1EF8i1anGy3BbC4CkN9odunCIasihZ5Earxw/yVU5TGft4m
GYKjmv+vfe6DKcENjT3NnV1CQzcbAS60W4kY7f+sDuJZkNRa0F4RqcTodwFZCSmJs8Ws8ITd+G3C
0AMit7j50DyGefOmkq5oGaBfr5kVpfsks7ozNcFEzQHmJLwgLBeqFW2BG3UTaQfoQvqbT5tqCNpP
w/M8GiU/spGLjDlI54jmo4Rm2wb6vmA4XoAwKVvUXocwJiCl7MCLaA29RAUJYTR05VR2Vq26rERy
qwhvo3byiyH98A1/hUagSLIrum0L+pQAwhJIAIC8/O0G5GSsL3Yc3RC6sCvuqIl5qW71Nk6gL9zg
7LTsUuy+t/RJw3fj7We9/ZidxI9N/oENcPv8q3GB+u1WkUKUlkZuPzctRythy3vH88J/wbcOUirS
T+7BHw3qVmj+hYvA7CDkIXNsfpXuTn4t21Ng9r+vPtlstzvGfSh3n+w065PNyiEvWvrANvz3mvNc
b8LLdYXczfdncbv8HQzrmp9ehxwXZNH1sGeZt415OuCbatrtyeadasCC03eLGlKuazIiF9edQnKi
OQgybrthjOSZhou8Yqs0tvC7d5DuBf29uW6cqsMmGSvS5A9rUx8MLsNe+A4SNlh69kOovvswg0bJ
9rdP9Ml5vuX7h6SFsTn9H7gai09iBR+jxI4DcmTXNR1vYjS2+ee32tCpqBNJ+UOnOUALU0CIQPh0
9dfIEQ1XIgHKVUFhFYrgOR6Rc3TqQ6Dq03JumCvE9boO4mC+glg0MRNzqbtVVkE9t3mnPZ4pi+t3
QuPWQ0QBYmtkmc1zd17o0/TZOQXt20bb8UYiKYKjZR39bOpTnyj1w8ttvtS5FVy11snRq6UL3VpR
fu3M9Nr6Hra3on11PdV8geqmuynA64xQY8fuaC3yMKLbWi4KuJcMpMmf13I7fRVGrpe/9+Cp9tqV
wVAzJcIf9Dr606GXkQxNGqFX0Z8Ojfxxozl/Rn4fkKpw93v5LA3atdc1R+yCERBTHXSA/Lj2DrZd
31d4Q0M1Nov8awDasxXLIYdWhLZ/JRs101xIaDjH2f4+f4wb/8qmJlBRv+gZ4Ol1UVbXcmpCQEhC
idAHmSBA/sE+ho17JhM1IoBe/bs/mQAZ720w64Pk3radmy+50ei7fb7duz2e7kk9+hieboC7qdpe
ftE67i8BcJLxuQm5SsKf4aRfYYUseKmsbD8YY/IDmfxxobRd3reiSQ8obEs2ke7CF+HGUDkBdFpp
Z9KAn94RVZn6Z8dqgkcLkpNr00VBBHWpyb8mSek8iPdxC6n1tdUg32OljijerKSOscEKEmSFhAER
QssAHWHf4Dc1NbETVdd5QGi7gpph6UDOgVn7lultAwq/l94FdiRu2HBIQte9A109sFFTwezg59vI
Kz56iCL1/r89WgOgoYZ1L5ADrI4tfvJ8QZcglUTidmogk0Wi1w6wllp9v3VphHzIm7rzPCersQ4N
3y5paJxywS4qgjcG97+NCB9sOgc7BjXRHWRZ0T009YU6/sSkADXwYZmAgwtvHziEYghOSVb/kkSd
AL7iBzezxjNNAK9XuJUC9Q7JxLNAiyXR58XAYIa6+elutJhsil+9wd/63gt2n57S8yOdriBdsPOK
otzPT+/5lfDJZjQaEtfcrBefBugx/8lGt4213FXcASKeXni8S+UOZeynYorC2bTRssPq2QdHyg58
GsCfTgPUgE0bFRZT44gcqt7wINPsgZ9u2or9GaWBm01xH5mHW7Gx16TWChpFLgChwAlu/zu1zaGs
9+9XETKVUDEBeg0sjZ5pA/KE8Q/Qa6ThogD1xvmBK5ddIw2sfcIG8+vQmL9QmOL9bON8GeLWyBfU
0Jz0Q+Mt1T6UxVEL9UVOOPQ45vKKTR9OrjlCiaVhOUd3iIwNl0Ld21aqVoj7pF+juAoWjLX1z76I
oOaCuvyFh80J50Pzo8zHbKFMaAYPIc9ReIPYDB/kS6+GAH+1HrRflqPPKkE2fXB8+Vr73QZCO/nP
MI0hE+rHziPUH0aIZFjhPm67VeiVYo//THlgmQklTb/w/d+XZKW+nsYFykGgRKmc3Wh16qFBDu8O
KmFA43nqQYcJGtWowxS7WZBHP7khTQ0huAZltGSjJolBmApR5W6PSoIQwUoVrFx7GK60CgKtLQgA
opOmQYiSyW2V+gihTOtRY2hLrYY045vZFkXmVw2SliPd1jNZfw+s0VhO0dA0tMA/KkGA8r5E2cTJ
pvG8enX7DP4k5GzVfr+jn4ccpZyqm4viQp8LLxtrFYGwHiA/6IUoIGm+e+lwAC1k9Vw1qMJGRW2w
9Vhlv6Cg9uZgIeC8Cq3UP6JWJL/vJiFTmqkm+koVBulDh6/8sQOL4SrXvvjeBeC+gdTRq5uoftOD
C3cHWrn6C7f4hRxY5Otl1gz1xXPbDqSMPLvdq2rya82d/EvLLLX3Q5DdGqI0Xuv2H5qYV5YE4B+C
pEoZ+kF5QGbm7aY0C/V1TKW7inPdn9smLI8uq/SmCyE01GZQZgQlWvmrlxBNbxwwkQAQuaztsr9P
rTHb9TkeAEUv2rtEJtB2azP3OzD5IFu0il+JbYCPoQLUNtd8zbsmOUH1Aphx7lRrjsKy52DMXmh9
KEWsBdB038s8B8UMd+XVM8diP/YRdsJ2FT5YHUNZYZugThI1NFBbr7+DC+os/D7CIcZbhqD/gNJh
Ot5XDgL7jT2AtiNpwqeegS0DHJwcDCtGtVNpmx6A6mlPLVgzAPzELhTaNkPI3orgoCLBvusyAH1Z
3Q1HWY7lXWbinU8OQdMddYj6SiZLEER2I0KCddRem7IOr/jHhn4OMobfRIl//sS2ijs7KLILdMCh
lDUN1ADQL7rBy+4R86pRiCeqZYMq9G9ZyN9k3yUPQZuZCK/14jYBZXDPiVvEjyn3r+BF1tBiaKHI
PnjucFSuXRnLLErGYzI1dEVN3jntBiR26yoBGs5pVPWGdNNe4c2D/HADzXdUIfxSjv9W2lnwwnkI
zWevZfdTeTvAVBCMxh6iO5imqXYyrZurn/f4/hvyzuFS7gm0k/dhsWFjB6aORY3QhTdm3qMzNRAN
wP8JinKPZLMnlo5JDHmV+aP3OADb2uKss44luODxn2suxzG1X0aRPkegxlCgQcgBMavC/JkGyEXL
prsvoJO+0WY5HBloeo4gxbg0zC4uwoZckMPugKLu7ntDOXfgqqPOzaJ4cW3qZsmLursnE/4TsEUy
vC31yJ4iP3nKGbuEljRQ4iRVBYJO6+u8Tud6ySH1khBFvLgRNS70BvYmQLGLmjMwpVVOGOxAjmos
uNPj3Qzd6nUhp+8nTrLPCsHLRZ2gUMlOvBcb7MY/Wy/fpghXhIvqORwY+MtQ9bZhqtQrzQO2FaAp
uPCp0b0cQQBQyqVhVtGFmrpQEAKzwYO8lZD4QWE/Rsgb2a12J1mDgBkIPk3Nqx/Y/xzbSBj/2GkE
1VEbItL+sIGSFR41mZujCs1qjylwgIsKHFGPtQjdRz/3oMXJi3vq2RkoaSzTkFvq9q42D67n4yg7
+dKswH2rAPl9IIvrsGY56JTvaKzwi3ALVPbSCb34kCZlDN79HMFaz99poFG+cCAaDlmdxOuQmd2d
z9ibiZzywlFOf8BxIniCMpfeImoIBfmpG6ShxOZZAOM59RCpf0JK+5TWZXolU8S9YoW/VLOlQa1E
ceD4nS5uq3kQYvDBfzPNpsbo8e8V8bEAdBGLZSpnG7eCNvhtdHDVJdI5OGNRALEsGJTA6zi+o0Hm
xf7EoB1CQAbLOWMz7mNgkRCxRJeFRvFgIq5IPWp6lF4tYiXPLA2KO3wr6mWDN/JXq4fmgOeU5luN
v9jYG5BqKZJD7QskOa0UOp4JEwsJNnGkiBBJBEnyVHEissYRy8Dm92ef1fWb3RWr0W/iVzfqi01Q
pMM+rvrm0ev1D3JgjooWAOb1YGiVyYFXg7vOSif5lrQIMkjwrg/ZRgtb3gGxLb4MxVdzHKOvrCz5
pUFiA4Vn6ObQr9gH8dCsqJtAoH7FAUdEyFPuQY/lALbtsyccQpxNm0XROkt69uTnln8Ia9cES1Sd
X33bcpAiiF2Ak2N8Ch+sNwuQEbLz4FnsTFdZUxztiktkpP6YutqozrX9XA5AKTPElpFFUU55pziQ
06Ngp1QAkz1qMKT64G4/KRVDon66cqdGRJAVmxD3H0ZpIEEtOfRBfP57yjyvK5GOD3KF0jpjCQBj
8FJUYlh6heourtvJE4SVoJuKE9hbAY4zx3xrrLxbtQJklGUmwDHsx2de9gkYkbqxA4tKlpxb4OwW
KnHq9c1oxAY7jeOFhY3eV7UFrRFfN2eeeij0zormASUW3ZJBrffFatSPOhDqV9BCVs0P02DRoGbE
8xFCEBVejaqwu6+mgW8GxNzFfRYnkLFAzSNIURXSiaFv73xhh5ceBbKo35Dpo1tBg14iB/U6eMtA
hNvc2IYI+h0ipGuP1FSqRCgi8D92LRahgMKNoHHChxqy0Gl4duqgfejt6AXll/m3HurjKwVqx2Pf
FeXT4PMz2WVQGiuWova3KnnxLGU9lWvm31QxlR9Yrr/DVgMbNGbE+zA26jvAUfdA+A+n0Nf1HTUc
wfR1aU8l4ixlKL1x3PpSsGRJE0pnrNYmy72NNSDWkwzu+DDmqj/UomvXOpPsu5iAxkX45vcyWbe2
LQ+oAwkeOEsSII6hvEYzy66XSI76tbmRCuDUcQhROZBD46Zo+/DZj8qfsZenF7+R4bOVG/dZbvpX
GsMjA/wQStx7Hb5bRi2hGzmCXmhN0F4XBDc2KLh6FEFVfbAocqu6yCGsLgk3+63fjClgbShgXZCR
GpC+luuxxyM2kFV18eroz3BceOMy7aoEEX8sMTfkmJdGDtlCVWzxdKrFioYb0V+7AqDCdARw52az
8CzEuUqe5gVcBr1XYJl22lPOwVbCvjXU5ZWLUiUyDo7Mfl82UWpsy45/nkJ+NK94Xwu6zK3Z+3f4
VynvVZ2LhSlktUtIOmPuZ9SPklosytCqdh/6umrRB8nTPZ612Pv3j5ZVOlPe3tpHGql8sAwHhy4M
gG2bRkuv6B81oFdQjTpXoKaGMiIvEfSoDHAL/2kgaKPOc7eokScfrP7LJ3vWc+OUTw35um0fH3wz
3n6y0+BsA4V9e6rE5pN5vt3s2lQcSs9OcCQTecy3m20Aj1xyv/B285J/87UFUM1GEhobWmSePzuT
TRahj+9dW+A5qWS7+JujRj54ZSTYndBkaj79dsg2GH0zEVI5/+NX7EKYZVuX2T9/W2S26WEIsP9C
vc6/f/V0L+BL8GnB+qpBmwbCh+nP+Te/2daGJ7ux9c2L/P/267VdoLnBeLyfV/ybL4qUvqag0tj+
929XOXa98EAavfmP324BYUsrAJaPbkTN/EuYbTjGcBy+7PLDX+GvzqGbbVTvl0CS/uubPf8qaBpg
AMHOjfwvn+w0ONv6Ro9rnicPODCfi05DNjMVETs3Wo3DQnl1sOmhLAxZANs800gbdl6/Qj1CvYTu
llrf+jQUTzOhzvAiG1PvRBc3BWAzsKn0V+zhX4WJCieK2JIgi+it/edF80B32O4YqPSjm9B6tIAB
EjicUbGNxuuRb6Bcj7q/PkaFBypQj3ZjQHODLivdFulmHIQGYbhXrUHkjqigkGO0VabTLUbPDp+a
Qn4PQCT5xi395jnY41m5Mne1AfSOpcb4OcyTuyEd5RveAA30PcbEbTejUPoBqMjsIcYRxAQe6Ey9
ECCdizmmh3YYfVTtAPyyCUATAeQKAH1gXQ2mrZKv91yx7EFMTRKdUCJW3VOnhDbHwUohakXLkW0c
Y7byUq1ud/XUiGhuaw4r5QArfPb4mN2pkFmol9Raga4e+f4GpQD+OWuM4MHmYIaBKNWwAow1eCBb
nTIT78M22lOXBrqqW1mGW1+TaZYYrfxs5uXZjfMsXtYy7LcQDmmRR5z6cgB5LoLN1TaOy/CBFkjC
HpAKHUErBCYfmchrOYDYxkaRhkBJBkTpUYaTV259pCtU0dWAONccr7FphPqffBxPRqsUDBZLOdXr
zC4fJs/GT2vTWrcb3NyFBuGfj//k98/wYZS8XSs6ZS2k4pysNUGPllgeRIKVf3RN/QXSLHo7mz64
kBH/ZT5IXP7MoCtkwkGd2dYaX1isMo96/+7enOd7utno7KDGtaeBedr/fc+iEfUGhIP5wm/s6wi5
juMAuayrOTVByQzA2lHuOfVcZ/CuuL97jY24Wnf2EK1mX3Ix4uhVoexjP/umg9TnBns8cpj907hJ
N7ZbtksaQEkXwCJ16EYLcLGAkPP9Q2gGKt3KeaM7z+vq3gi3VcR9lArjw83+gJwj8VNFzjYDgmtj
llJonK8zZdxB0KH53gM81e+GoHRRtYyfyIUi1j6eAN8Zvp0Qj5h+whGVlcu6goL07YPRPWQXbewA
KPKbbYCKyCHMzeei6Y1k3SHVh3egSNYffiDQYJ6EPfSLbNR+iuO2941gd0MnyhNdme9Xs63jZXwE
DgmMtcAGclJALYzxCySP2k1cOfWhErWForfpMgujBsWR9a43xvqskf17SMFxEpnWfTp1AmfiyekD
tSxkayRL3fjDVLkBMpRStA+RO3R3QIqhyBt4uSXwk/6mzz0UUI84PMvKqVYBb61jNDUVpHs2WeyZ
5lNfPYDVP73z7IQtS23Gm3bq9qABTrBb3s2TaOYA/W3UCwrrCJounF/DXqxogJpPzig/kohzTVNo
+NZHAC88BBZg5O9r0WjS2Ai53XzI8GmcuiL2jYUEYzoIKf69LE2xsmdkTRFCVimCZjLPjIWD8ta1
4CV4nqemt/qmWAXgmzr1vrQOkU5XH0ZpntIeynvEiNSmSq+D5YEUonYNxG1sC5VxHYMgloPfYIK/
75K61NROkV7BFhzujVq/3ZyraQWNRx3CGWKtpFLRLrBfemYHOK1hIXKg+6Qqu6uiLF0IP0SAqQov
xVTeRYRmGaH4JMQ1D9MAoelpoPIGULjYyDkefFCw3/xontm70ToR2KP1UJtBhEe1CeS3uz+XZPWm
6m5gGFBIe7v8D1+a+8EVJAcORO/Bd+PsHZwwFobV/ELsP9ySJzWj5Z8HFWaruAv1pg0N8a1AFGdM
x++g6+vXYC5IDuDkdB6tvkYkGfY2B9O1oyooDhSjcUaSqAa14mjhXw/EVrat3QOEdgE+o8u/9rlv
OIfIs0AV0SINTT6MuaDymOd86FvTmvPI5yXHOnMWEQ5mmxRVHHeVAfx6VvQuzngJKswmW2E4cmfn
LZCrk42aDPzid2rYFCKywf452YOe/dODr2d/s7W+n61xfAR1yrQI/rjNGjQO+ZJeV9Oe6fbGg9LV
73ffJ9ttoEyXALODT/Hdja7oLUdXUW7gJftp7jw8z+vs3F4J1IwgS43X7TxAc2/LfFqbHH27hPZh
albHqgJtBAOn1XOBgsYluG4EAr6u2shB2+e80OZOgi/hUDIujjkQ49tGiQY6nqCubgrBHh0XUEc2
NM2LM/a/LFeJH3XBgOGNPCTV3JURAlu4YAX+xdvcOGtwU2P3271BwLnZQnQuOAGkl6197CuXDcoD
QSPNBoTwkb+zYpAbU9edbAFKfg6VEzwHGpILa2MYtrxtU8CvanCwh76US9vQ8jaDpqGQx9+PWv+8
zchQnceaIbvcZvASFW6tNQmyaujCLHjihnvL81LoQhfDHdQixztaxvO+i1YV15ubx+tg2SNksr31
gWXXKMBQw+K2LM0LkSSMm9t0WqOT3MR3UiJMSTcbgcnc1g4YfSewvgTWrR6uCbu/rRknVnAC0cSx
aSyIRkaoUGSdVz0YXuPcWQhKpKCJf7iZxpZvJWprwRGBzAiqNfwNVyk/UmPplh+7HCXPCNLsyARM
gV0sLOGxDy4fZkwDNG22yfIKoI5/IHNjmyAH6ARYQm0z27hjL0F5YoLAK0+y8ZJOnPxdx95iqx13
ZGpxjAIosS3MYxl5m1uXRuLJOXdQtOwxFBM7jb0A6/nvcpzcrOyVNzB8OQr+BTq+4LoFBdspD+sC
5KTTpZnU4akBE8I+ghAqRJsWUc4rAOeL4Fm4wz+Ml/657KzguayTJ2aG/bWeetz1D0nkZvfUs5kJ
gu7mHixceyvsjbsRf20U7QL4xtNk3Jm1PeDME+bHsnWMrVRGebHqyFkPXu/d57b9Ix/tDYALLkDM
aCxEVG9NZpSgbfGKLZlokNzmLl0B2Pxx1uz3aTnQ+TXZYh7+0QHdtcmHOEcFbZfhz1YYQGE6/n3a
A7Nb1nb+rRijcwAEzT+onAOO3O1/SJ62yIj645Mh034dQLntrHOQJuYqv3SuDappCFPdGRZv74TI
M5yFDAkCRNhogCddD1JCG8kiT7ADXjBiazcsRdWr0P4qabxslQrG1Dp0kQ1zwqZZ+g7jaj2EjdoW
aQP9NVfkV8fIk2UpQmflWpqfqLHfr/IGWSvbUbsiRFy2qaFpzsAeBG0ychlaF1F38YZow3geLBkt
tM31M0I16VFDTmDpWrl+lkhi7oWX4cXiRPmzTlgC0HkLTO7EYmcj53zImqhFrUDkX6A6V5z6MRAr
gPSH76L/ijKF6EdQ+2wJghcUgFexQCkLIsso48repAc2BjikKWgxuoL7gFiAdL9CIe2qmY6o1sGW
OvrRliA1KjliySOqf89D7KgVTRwAWeXt8CbatAK8Uhin2mbJRbSDvSSHarz0wBiA9MBhV1YwtamA
Qd0rnj1ZXV6cvNwHoU/tfYVKLLujRqVIyQ1gt1GAC0AEGHYy5dD0XiB9Lbbh5EEDqc1AQet4eIC/
z5e44dkMjHXSKwtPp2mgs+QduC4RQZ5eimQaOlOvSmTW1rT6bT5YQPZBHqGW4/22dOWplZ2BkZbu
TP6yxTMIWhjujhxoAGfZaMPAFvLh06QKfxKnRp3O9KFBds8lDnnpfhwH/zRPLaU1LAfUuG/mTzP4
utyNJX578205KIGuoAGimYCPL0YFeRYQOQZnx8YxyE8BnSBKAnxBge79d8OiNFohjQLCGg4exCh2
mjfEbX8A2NUhmNnXe1AINRuovdUofx6R029BkJF1TnySNR+f+hT4vnDse5BxoeuAPXsXmyhVom5t
J/aJB9Y/1AMcRTzUGt92JK2eJm6Rp6wqjxCn967U8wXiq7XXgg3IK0EIKbI9MsjWCXroaArTQskt
Np+8YRuydw6+1Cu6zHESaRa25+PrFI9QZ5vmtTn/ylKQDqlEW4/h0KW7vEpRAlKZ1iNnVftQ8Gcw
FfFHcgDHO8g9sCHY3/yZG+3zBpF/6soYaxhn6Gb0j4l/iWQWrqxhEHwZNcG4kV537EFrtqly0DqP
E8wUx7T7ACG5rS4b0KRahCBN6Zqc5obcqVu6jbnnvF4Xcf8dVMz+XhEN8iDdZO/34Guhk9Ew0TDT
ld83N7/ZxEBFuw87KLfF2osXAF2X53I09yYkYc69ixihaDXD6bOHtN/U0ABdpT6IpscxW812YQQH
8MHzLfjJ+GPQCgO0Z65161YJa44OD1LwFhXWI7lMdYostvI7I6+Q8knxoADDSL7KrQE8ZW5rfa3t
9uyj1OQhVaP5ENcZWOH8q92X/b6ZmD0+yRSTDezW1TEBfzP1qOnFH7niuTt00a6o2mRVxSraapVk
X53iZey0XAnbSZda6qJbtEMrD5FtoRI0kjvAr/Ue2MLgwltkvIw4bJ7KPGQLaHqGb30KNqsib9QC
VU/L1JThz8wBbx6yPslzVCMG1kkLuAZIkuz4WCEjYAUAYFr6W2cOxgnP7uoLwCKizr4U07XZgZOl
K9NHGzvWL06A9Ca4Ve6Ddqy+QFfy3iuyFmxyGON9/oP3qGKkebIDrhIZx+REg6GIjEVhZexAo6yr
0mWrUdOR1KvSTKMnGxrTy1a51nPj4JDeg+/9NavkT5EHw1sSDlerY/xX3VprN9ZIB4fVPrF7POhU
ifhNW4mJFtDeNW3Z/Ywy64nlbvXdcXSyGPFMfEFpgAeZB219kTkXAM2EyeNQmc6qZKN11zM32HhB
2V3w6mm2fdk1p9Rw1T71rGCFAtoncEzyEzWxnVgniFb/7gLowBeoyWjW2eSCFEW3bhKk+oMBimdR
7L9qIxlsxFCnmmsbqmvadD7aJq0o8NeLV6qORi1dgQeBtSnTMrxS4w4GoGC9fcRfFVimFFVhWK1U
W+i22BLUi6Jf2ylYu8g7AE5mx13XzXadNybrIeueS6/KTrRVDQeFAwAOSU2K/zqozSYePEpo7017
W2pav37mJc+wqRuslWNnNXZfCcj8KoAAdZ44lxxVnAsetPFrMjz1qBx7yvOIXTrPuRaDET9RM3Cx
bZVZ3lGvM3i/hJe1I/9E2y3AmYovaVTiiXk3hmpPg2Qy3fCSZjkIyqcV+xFiBUaXiq22omSLJzNU
C926v/SiDtcu6GGXEg/XC6Lb/QVZ/xjF3Kn5ZprVsCMbNeRSObo8m8PbbE60+D0TO1QP4LMc6lR+
AmoI8qH7jNIXCzuR7YYWud2CLusK5H48bF9swcJtqKMaKJg+eAbp12lwWv97zSNAUZKsuSgRQFuQ
xxUoASBOWkSAcY9m9gwJ6nxXOyg+ViPTL9CVXYMT0P+uPQ/6Du4gThp1tTjguKE16Vk6IIkdUUrO
q6B6daJlXXbOqxXbDQ42Zbihbint/ZAN7pOQrX9kKB2/ucUaVXoVYtN30dirOzvUE75NOq/OkGLH
E0EwCJS74qkELqLRofOKCInadEXb7WjdoMBjJmpfET7zdz0od9Y0G9CjU+INv7zQZFvJp1OEF6TO
IdDOpe668tplbnltpmZEZfARYmYoP5/cyNYM1vQ6Gg5FI/WE6cy9Y17gywJd5QBEfFA0CEDYQytF
Sddinxta48kezfW8MI02Y6LOvVmtlGB3WdcYuzyAyOxYD3H1/0j7suW4cSTaL2IEQYIE+VqrVJsW
L2r7hTHT08Od4L59/T1IloRytd2+c2/EDBvIjZSlYgGJzHM2qVpMmMaMFiC1uOzmeFjVSs2LJgLB
t1KneWXsJ2Z/NQtEWrRkqOdOAoYT7KVe732XMOZoBQ9GWwMaGKFHujMN6eKgSvAx9r0D3a0QBm5M
oZfHKXv0gUUooGo5ji/29PDklzKg0MXDDFRMRAWmI/xuhg4wJVG8jOrgpira9RiaqBZAxcSzNXj1
MzaKOFf3AdCKIgLDN+q16bbWjqxSJeumZjzMbHwj0WIMUKYXt8maY5LMSDW3nh/valCmrxd1Wo7d
U5i+UMwh5vGJe+aznY/Jp9ZkG0MVAljTlLwwtDrQrJAW8nrc+oqi7+RrLrEaH0qAfYaewuPxAmeL
V9t8YOpSEl4rAbIOoMvOV6SiOen1dFGTZnHqRPDuT6ak+qm9zKwvMQdIQOMN4dNc5uETDwpxUQV1
eczxnQkJXVDYH4F5eWpQau2FfNUph6bvy63tVg6qlzBdNGZh2Aeka8/kV7Ex4tikQT2V7m5CVnEv
UVtnRSD3YKFvA8v3A74Jy5TtVOO8jGCeCKdp7CbU8FbtF1CFoWqh5APwLkCw1BsKTQ1VAinqY/KN
UQ/NKSqb9jqMVRNUIas9SkSgnty8wel8hrcmeTdR3D5kfALNkJKRerGkQBXWmL9pM2X3cMFcuI7w
AcJnMuajrUnVmt/UkptmFxu+hYaWMjQekhS9RjPOQEGmaxtrz8XalBvAvJyq5kHaxbAT8cGd23FT
1bzd5AxoNBkOOwxxAqv2b+rcHf+uzN0VKH23LQEYAmFydBX/+GgS+c5BZf1R0zx9nieQijfT4J70
BW1y7ikR+a2sQT1C4pj+QZvRiGxvZF4M8q9fxbyxozv+f8YUNmAMVhSUnjab2Bpb4v/nZxycYB0P
Vvhs5E4GNjvUMMYAGPgk7UDia93aMB7G6MuACCCx2cb8sAii4bubu90UfA7DGGmlGJB8FdouV+GA
I1caRT+RKbsQR9KntJPJ2hlTu1p5w8yOdGGgcngE8eTmRqRSZahMtq52Ny43wxQlXtoRqVZ2RIGh
i2oMLDirnYEP0zEWVr3DEhgo1lODFIOI+WkEHzxwaVDCuQhDpUFrKCrkKjcGPs+7jXahUYyG8X6V
/HfuQWWjre4j3dySHO6i0N1I9rNbUljSphWwewecfm7qfDaPqVFeL6g+rw9ujV2+Hd7KyaxGJg7Q
vMqY5jxGA+xiqcM4Vvi9iExzZ5FWhy7GYrqNq12WuEjAeGhElGy5AznexLh3149Bo8o0qgMyZzeP
p29NP4y+331oHcq3xLe5j9hO//jLfcmEhLHt9is/KdjKVudc+gIAxH02uMGjFtEoVGdgWjZZLsMK
BGAOSHPeKu7syON/jnkXRE8NQD6gvP1/fUYdYDCi69Nq2ccz2nL8/M/vWG6zv71jBdj8XM5Mmztc
3He11mk126bFUbdioMYstNRLAAwKadCXFxoBeqm88MwCIPc4ru/kiVKOjYNDWCCsa3uSk+eYmfkx
sbs9zbScbEdkmA7I2h1IzkKRsBUNu7rODrabn+9CtrY9r8ccNST0Mh1VcVdh4nBDv92RrcWvQM8z
9fWAJOrHG/hmeBfkRnM7HD0b0Nl/VVYffUqanGEzMJWPGTaPz7YAeXhhKirN+Q+BtrP/5CNeMNoU
RcRX026ayrVlYuvfGtYAzAl0HRU7WlA0sXMAaAY76eUF3tjNugA5z2JBa5Gmddt94eJrsDJbcPBh
59ad7bxYwCcXmQoVGOwaiuLpUDlYLoxV66AyCuVR2Rr7BGH1x3ZM+yO+yXFg0eFYf5mTpvFNGay1
UZigA6E7uKiHRGdjhQ651e3YnNsZOSci3KxGM98BHRTgZtNDZ4E2buD9gCYWIO+omU99q2QAUZSn
/EITumDNTH5aTJL3cCReAtjKMpyXmNroXawDmNaAvX5R39wqEUZ5Cp3cO1nyi0b/qoNWPhvi852k
6z87OFp7ITHoTsiG4MIIYIwk73E6JKkfRdRmOK9fDBcgsffQN7MI5NZcUaa319viPYbZux/dzZuN
EJXUZb1N2qlGaRhgjGkUqSmNtGIYRH2cSuecey5w2z8cSH431ZFIocNpBbnRtHfdcptW2OPOpcvR
7KtCk8vcCfSRJZ7R4WD24+EkazG/6hwcSAQBINc/1C26AH1m+LsK8D87F7UfKwtFr9js4ajhbKHm
GSwJkZRo/kFzM8FI6EtmCJwKkBpsHSCwUj5avYSgaI4KkaiyQm1zcx/yIRup4iBH1IDS7CNah8/J
4k2GpJgdcFxk0jI3A0+io8ntTK7Q1BgdaY4qadTCqksDIPDHK1usz7xyzVKUQOMICKDMwFTat34C
Tlr0PqxnC+UPR6Ue3fRdPTnlVW1Lv0N0oH+Rd8aHdl5FCjuP4PB0HNPAR4wMKQ5pLROPd4W5AfIi
auxQT5jIVczdal02OM1nZeZtao2+lRiZYLtJlQCR3lb6lOC3qPQnk8bBEOhnwFmMJzf2kHAUuvQ1
2uXUPFBEKp660Igu2qY1rQPaAIGdUWEXFHmN95qAWOrZAjmF76T+K4kcf4jRiFN5W5qSIgg3yTC2
r4HLvVckU5tdKFNT8XxcnWxgZ9WsMp7Ipxw9b28Do3ptGM5U4DA7fuqMysaBn7pn4E+PRm6wFU2R
NAH+D1hQeV25Z1DEVAd8XT7SzO9N98yK0D3raQt2xPUUleOWFBE6QNfCGI31lGYlGpZmeUQ2C3DX
NK9jDwnV+jR1oDKhCYlvLMiDNBl+myVKyOGhhTrKmDpYiReskHt7DJ7JTkfUHlqmTTg9kZ7TqFR3
0rLJC9dh2b/YjWQXF103XyxP/CefU+tMM5yxA2Y8m0DDpJQgPBhX+GZ1j4stzglAsTEFh7Czf4Po
zZz7narr+w7AN3zTcznop+4JpwZ0lvtg2DQOve+au+V7vm2rb3UYzvvbL2z9XR81ib0vWPA2gwzH
39Gq4M6xr8K+WpYTpBYBWO64yIFom3J2TICLhlozZPyRkreOYSWwoyENzZcR0JGuwkVPKvAOZRvu
oXSDjLTPYuN7mbWv+t488rzs0NgLvDVCJCKoosnL0TINmMEt4RKRoknBDTAOSXGgKSlkkK49s/We
yKtPI/McjfmRdCSi4E3GkSZSUEnkScFF6Co0BIWvpBR9PgOQDzmOQ5z35XMt/3S9LDjWitubLoGi
+tYyr+/MTVHj9XGnoCl5aOM7GVPc4LFfffGkfIoio78UUx0woNBV/SUMXG9dDnjlgHmiczYkDFDb
h5rJ6jEGPw1bTabZX7y6Hc5R+ulGRHKc8Ym9kZTJikKTPykG5eWj/W4JTzLSLhE+7kEKkEfLfYh6
lT1YH4xz1SfJsY1BsaJmLUDlzzTSl2KQnzMzMB60SJthv+1tUDBl4tzo7/4fwbXDXRAVXJrWNbgh
zeI3aSChMM5v0G1MYTLUGbi+CbgB8EY5d5ACIYDVgdNb4Rt9QZ0xAFcEDhnkysGzNJwadfEJUWGZ
m6IHa+MfNLkz+5ksipBcH3nTblxCGyKXJV6vYINoXuA47Vgbf9BEi3W8O5kRvgfVJjRaFD26mny0
Y+ego1GbwGVzZqCXQqLd9HGZkmagQsll2Of1rvdmebPxvFEvTjItTgYK1q8xaNN2t18bVJzJQlLl
TnE35egD/ec9HSP4hx9/lxawXrBiBzW1ZdvEjXCT0uuHzpXBhGbxWK3IsrCzDkyehyKODjLPrEPq
WtaBxPqSKCuaTlNV2Wsa3ll3zezkK/JmHEyXS2gcX+I7gUyXoQ7akAPNb1SLr34IczqPthMud79x
IT9tdn+He0ttfvNw5C7SSaJMJM+2EktXwEGgqeHYzRU2pl4EGNTaEOdwEOOeZbzy29Wo9FnjoD1O
qQqJdrfF0jdRCSWaz7oMIrIqQJvFqO1bTTGodXEoajYH0mshTXmcWM2hxlHGylSWA3CDBpBgOCjZ
HeMWFedpdQwTD4ihHP0PyLfRmMQAQEELagSmotovYUBCVFhWx/t5r4SkxoYBlot+GZdtIbYWaDcW
fz5buybiI5rQ0TmcJ6wb97MNFqZp6r+WWdPiH6RHvtxJDgBZKwswI47nNkYpwaLskDhf4csn3bkZ
jy/40DlsM1VTuQV6DqiRlLCxwYi24SbYqFvZfiVDukxtV5tIITKKTyJywIsCUdSdDLd5/udPBija
//aWs13mofMFvExYTFh3GeWpyVGwkObzMQm4u+fdkBzpYn2MaGrgLXKcOyc5Jn5hAK7I/pPkJCJl
GHgt+GV+5UY2vwwf+MpZ26RoXNn2o/unFumnqs3s304dBSA07vjFiLFRbnGOhTP27qUSWDpvgMTC
L1nYlFiJ+ShQIyHKyYLH3B1eQiANAu6t6LFjx0nWnqwB9Bva+IOFjYozx857aFLoYHQ/ugxZCj66
fAJT27pOk9eOxxHygGqpmwEB7+jh9fLoDPW2CgssUUlGFzJZrPWcRvchaPlaghWqRImEGz5K0A9p
l/sQOdCjnfWQDdMfzMXpMPenz8PstRfBCnTAKjmqRPNt4/UeAHDje7MhqvFR74pDKWbj0QWKoXPG
d9Nl6Iv+YZmiRiXa10ZvroxgbHYm8CW+If9y6aO0+9SjzeM8OIWDhi3Io6ky1wMbAqBjJuFXULBt
sBurvo2AYdmTezRgGoF6ndwDiTb7EZ+ZFclLd7QAKmd8Syq+twR2joQiSTDc+ZSnaI4e0tMdsqSW
DUCtJy+DK3xK7Qa0f3Yc0t2cJugUSFUybIxBTwkyNnfbFUHm70hIl7wX9mOL7lYtolGtDkHuZNaU
jiv0ebtbrSgo95YOolklY15tGzOY3PUYGdgM0xBwYhGOkzG3QhkvI5rSpUj75iCSs5b4VvJjAFL1
KkBehlKCce0jNg1TLQ2aZG35JoiKWJKhIhr8oHpDSvtTz8YB5oo0NTM9HNn56VYQQajh5Qw0ZO8+
NEWxxtXGJ1JRElLIXxqSltceCqUAuRS4xdoMBHAREiAPg0L9r4nJBnWI4fjVCI19ZtTt6xTy+Csb
cOIPm7kQ80sUZqB+gg33fXa20yoDRwqUgPCRB8GQlSVtPbnNfpwFINCVcdHZgBiIHG9PUyczinUi
Uu9A0zwVdzf3JzAu0M3x7iYbunmKr0K6Wyvm682Z1dd7oHz329QM87OvWMFZUzwb/SxACjCJej3l
3bQIIxRNPGfcysiOZmRMI7IVYE7e9abh4R/3PR5p0eAImY6nnT/iVXn6uTS4gUJNQxzRzucdi75N
2cuMkptdXYX/TZoxAF71h7o0nKhD/1X2hKJJfy8Gtxj/TY4fLn0KFIyNnMHOdT2HCupyTQirhLVK
l9hETwEAnjZa7i4orgrAlbSRHW9QMAbAMPIgBgDtm8P3Tp5GqPypQ2c4f/OKkKer639AlUVTVd58
I/7WoNcEeF8sPcgHYNtGJ4+P0YlGc9e3ySZQ81SCuWpTZJa1tlA3gqLFLMM5mVJV8Wi2Z3AfBkdQ
EOQc8sWRYthAmBp2KLe5Oi7C1L0AwsND5wPIcDWVLU1NlEDtxhacNHeKO+M8SB77AfUURI9LSn0h
V7Or4l3Zg7XtTqGnNFKRuIH3t5bf3fp/eSb3I5IO0gFOaO0laOSgFCAIkcSxsf4TsRK5Sp0VpNFy
sZDC42D//Mgiap2GxC1vrZaE5F2wJkHNJQD+LhxNhQejAtqQl80j4HEnQBYWziNyr95bjbPE3Z0F
Hrb55AEIaS8b2zhkXWdgBTeDy7M0Bw9EpCLbpE7gO2tSdRz07mibCkOs8N7taXqvRm4ETrkyWpzI
fkZFdLEaW+6tkmjMsHiDfhHeDCnWIm2y5PjPKzv//hhLOA7+53LTslDNYN1Djpcekg1xOoVgDE/A
Vpj1ziGpchyrKDgIGglWAgmChqSmS6UM9VS7AP0lWdXBiDIS7DuKlY5D1nfTX8a6v6n2q8b05Zob
Bq896FM9Dwef60ogNeqDZJg53X8AOySPdEkVgxKNJksR0dbA3QaWhJJqFekXzWJFAp79q5lbqTCM
5HGYi3PYRyAtXM9T7W77FLl1I/T8bYCNwKnu1LF4MGdgy1Vz102vwm7qq93ggDJcy8i6VC40ogtp
yddkq97r5U2Mu5B66nVI/tNTgMY0QXd0h+TuP/+BMPa3BIeLGheAqTu+6+I/90v/ESDnc5wipRX4
gx0C+kMlUegFXKs3No1kiuJXgU747YK5TcLlFV4plaNU+j1+83Kfq+Hqqb8PFjWZo8g7X4dJX2wp
5BLdj4S189APszZNsUuCxnmb/b7cx0AyAhtNEH21AlTFAarp3yjZytbR4PsXlyfzuZZIr/ZOHKOQ
UuwyO/xXNffOrlEHeQD+2nolirzHRqCaVIlITiMtc+n0Ts/vbFp1EKhCGcgL/ibUnesvbzk6wzZv
wOUm5nwCiljvoTANFzN3wxpEmDiI43b/l82GZG99aFFKKANUdFTDtgdM5IpcfNPxTuRxdZa1fZza
v0hESsm7dYfSC5BW+PULNr5v6MMqji2drqlpJMG3BGR0dfT2PtVaMpbDVL84afgbfoS/59pcx3V8
MBy7SHLjN2T+WNeU+czK0h68oii0A7LPnMX7IiviNcur4pkuATL8z27ZPCYsGk6D7WIhRHZdgeZE
8INhXg1TcBzQ8zeWr6x3kTvw5+bJzsrmyctnHGoWQJw2g6toQM8q/lUdYGek4suATsfvdecG68hz
QBXWRfEndEB/KRS3GkBF/0Qzy8mwAZYH2lzAYQ4ZisSDNPAOnrrQKJHMQ8MxLoshDf9vbERU+Iuj
jkNh0W2sbvhxG4o491m0mdT9aXp3fx3r7vY0XQKSje/E3W+II0EOeZ9OwKsE7IsoIseJA0rU7iDB
QSeCqswitI9FI/4jObCnUoC/DWbffZIOWjgkVuwbu0+6T+hEGF4ssMySki59MmBVaWY2ADUFHCzQ
xMgkBByj8qcL9+HE0VhBM9cF8hWaa+oNOTQD46/oOdXmsmsdYFow4FOqECUKAdA0M31LCjRTrpuk
/ZYaqISfm4A9SC6we+r99BgOeYZvETNFE+r7lEZ06QB2vZ19oFLe2UVRYl4jaOteRdBTctFTGukw
eYjq8RUYBK83uDOkWEnLd9ZonQi9e2KeuckiL9gTsjeLY7ZMCfVbT0mrjX/jC7zU56QZHnIrqM4s
ab0tS8ETAXzc6kwyAOqiQx8Lou7kj68kokthomCdRuAnr8cV6LvAMo5uu73XJbN58Goc37gdSt61
JZm3SGxg73wNuISPjb7fm57/X6EoKx116Vja7llZFquq9YqLVtCoUdouw5qGtHySaJ0nDXNBq1RG
CerHwxHMOj8630UlrbYjXx1VK+7uqRU6AEVu1BORsVYsox9/GgrA47ZflUjErBLVZkZV00lpVyec
Q1REjIuervBMl2UOiAm0IZqq1ys8J/y5AXRoCFrlb0gvIGP640iqSrWG+cU3GpG2af+oTCkuLmDG
PvdWgXYqP/SONC2cGrirIB/ZF6bDP8dtnO0N0YgNaQFG7x9c7jD8OqEFtsf4ZAzOmZR04fkqbsP+
c6n0XLBnEAyGT6TyPQet+6ojjaZZX6TIjgjjN8c4/n3JrMAJDgfnDr5fhHD4PZUtuvCiBKTT5Ym7
oIbtD8HInvy02INbCPvQeMozdPAo5g9nRi136Gf7RQaYPTBkaI2AT0I+JEN19HjWWhWRREDdBbtI
6T6aqY3yGjtHY0qUiw5F5na1rZP+jYd+me9AIq1+PXmjPhVPXh+M/hq1U83Rs4GUjuVacxQEc05z
k3iuGzTiimA46NNHfaoYRT4432rVvNOxm1PJOh3neEN2Y14CcfjdBF1O6CZT7KOPw+RuowzFFisH
Tc2bpPTyjfTRNbUPsR09j1WgOsyaY9Rws9nPqB3YywJsZZwN2Ne0Ierigyot9x223zNW4h4/26r5
DauY6ug3+Tah4IGPYMtwHoCiHofPeOG1W4kDgxXwlJC6B6TgkUb6QjKb0v+NyuRXlMQnvRGrowFt
ykAKtAUOKrZeqPb55+XysmH64QwJfKlYpgjgjJuOadMa5vYMKUN3jZGGKFqYYvbZbbvkoUXZqGrp
ad7MEnDAg+jaQzpMzZsXGRfRB9PLLHL5uR3AzaPECag9T02aA1dDOWXMAnBpaA1oAoWWeQHWMFgY
oxAOUzuctmUSBJ+S1BQvaFA8x2SVlArPFZQXi5Uh220bDe1GOqDtzdA3O6sOxiBQ2AZB6q5pOioZ
jXLRrLO+ym5sQYB3a5uL8UsJdN/HMvHdB6D0+dG/ogwQoQy0Cr5pnjWNJo0+5Ili7gxjMTirGu2m
2nZpK0MeB7hVXn8UI35J/57m+VqCNLP+4MAN4McVaw5LTRFkeZ2MjzpVgNanuCyCofwWgFntRH24
hWo1GSZzSwdKi0i9CGmqZZ4/DoeEsS3qo7GBEOiQcpFM21JJT+EagOBMw36nQX5uKn5IGHjAp3Ds
vN+VuiwIIJ39PH7BmuZrY7QCPY6uRbOxS25m7cDFhbj3lCU64a66IgnffrSkGY5a2Rdgh3cJwMzj
zNwnhRWfcLa6aYUbgkEvreTFAqQqPvK7jrKEsgJcIi/G7yHlFlXqkUZytoANngH7NaHMIdkhxfu9
mZECbH3gRwOFM7DHLfhGmlMzgNewc9qdAa5b+61Nm2XKFmQjIC6fRgc00ugOLJ0iWLWJb+96ZvTR
9mbeCiywlY02HLyE7/B3fpVhrS0uAJnt/UA8zGw8hhxFhxu07rQn4c2OtetrXmFnhG8W1vpQ5XiD
n26GdlSh/XpEQx05ge1Cbl2fo850coH10iXewVYXGv1S1nZZsDHjoFqZeThg2aCcUaDpHZa5A7ah
f36LMEvtZH54i3horhOCOQwVxsxndzudOeyTgFk5P2U5ThboXBUwcjiCpdNXHNXlR30YS6ObE1qa
kw+NbtTAm/izAR3PjmQ4AS+xKwfOP7FPV0VuPID/b0sz4p6mkb5UlD1ZrlqK3mJ5JPORciyL3k3m
fcG5e0kVr6WJ45W1H3TFQ4j02adWjmjOCoCkFbUsr9c5YOvsMp8fW5Sz7Yn6l8CNBitODpPdnReA
I8I60opkGM4003JynTMXzTZyOqcWiEyAt/yOn0ThMnjpO2RlO58i9IRP8rEsZb6fOYCI0ZLoFadl
iCT+wUTx/wPJphwovxu3novTdWgxfxuikE0RFIFHhFR0qSbhPNgtGvY0SweN4vhzAz7toxY7VNuh
58TPAQS6Gp1CvMU+G0UkPyPuiCJgGIPI1gJ/WvEy9SF/siLT+pKL7DpT/HPCTZYZU9SnLQqk/vnP
1eJ//3MVDupghOuBYQM/8F0RTMDkLOte8JNZAmkt97EAAMdXkZ2sfOhTlB9a0ak7OH1VyD9ZkQWP
Zgk+TfSYVm9DPGanqkB/YB8mz0PgYG88p0hBlObn2OfzE5fBCWiZI2Atim+oSCg/uWgN/ywm0BN0
gFwky8AvXRCwj9PDiIr9z4UAEGpTmqCMVXFq6cujHLMBAC/QAnHJfk4jf09KihYC+GMOvPiVREMB
yIIahSgnsjdH4EAXZussDknHrL10WbMhbWbaaELLzGTXovYA715AQVLNNFVdf8iosloXWn/IpRO2
T2T6YQ+ScRtlpoFx6sbS3gPBoltxlZ6gy6BSE+AhuCpiI/LB2ti7h1ZEbOM3DOgrQEZDdkbNDTVf
CqVNWQBCsu7H7VJ4XaOXsnYOdAbHceoBmPt22g0Fm5ILnb8B2vkq1Cd2fYmjImchJyrYt0aB+wI0
x131AEd8KJymfpmZArL8kOUE8Etzs/euNmTooW7wxo9i2WD6RutPKx+iyhtASlAG2x65oA0qYsYT
mmfHSxj75pqIkrLhC3AGrX/9zCAcxl2ARP+jEwFOYffTLB56lJxd4hhfl6SeAcoQFOb/MsG36Jdk
4eRHawtNx+uhTsBRbRpgtVXlBPWMGv0sx0Gx1QLSsKOyABIi0TgelDXZLS7a2m1ahZaA9scA2Gyh
j9W53ZcJkDzV0ChV9SQN6RIZNT9Y7hctuTEmoZ2iBlOr3QnE5F3/lthBtMqcMr44QL/6Onvjg+VF
1SuPkDUF+ApJw3iuXxqkpysWz1+N0SvOpUSb9KKUHF9IOAYFZD60peyBBR82xpa00xQNeDtW1gNp
beC5rSIn2gEtHzx3AIk6NeoC4K8YtaNqWExOesKJVhIMKUDu3dQ5mc6cVBvR2mJjh26KvkoI7Xpk
HjK1cJkK8dpIkT+ocjKAm8ePIjPQiUNKgH6HDwwNP0sU8qUbV5Gb/O7FZ91vG9EK4DHQCTETxAbs
bxVjFreNLMCL/mHIujfWBOU27lowYXNwAdmiwha8Q+X1mMsMFPfRcw9sqVe6tAJYtDcONg+eB2Ze
HVqBGgHW5GKXTqgrQtH+hWpsl2pc3WSZFoA0l/k4LRW6QJRErQJZkg05S3z7adFSxEvzZYgkagbg
rgpMPq3nql/0g2d1uVzHtWED8iGz911lR58cBmx/pQ1I21b9SwOmUPxxpIDelf0X/Dt4L3PAqi04
CqwtNVG6wOh65Q6w4NBWOdoy+hQLUW2xFbwacCO44M2YPIxOmK2xjQz+AE8yqj1BZ4qa4al4Q5Ie
ndTmcDGjpjhgfdofjdG+aTvxu2w4+hBRTwn1fZBIWWkK+w8RGVBDykes5XX5qzjY7d3c7cOJQtMt
tYhy5KZ6RPU8N2F/EuMnIvXEulXmxyem21Fo5TiBv3I9JpW1iRQNQpRlAGToi2ojRzc70cWognBG
I2gC3oPetpsV6oNfyqoX+z6bgQhDRnGexkCqM2br2KQ7irXIkXyfAKuHYEjAAvQ8TL5RKOAQuMee
gXDUib5buYstrKxe255jTcWAbUxyY24GUGBHqFEu0/bZt+tsRYom6ee1dI3+VAbl9AnUgc/TXMTf
A0MYm9FJgHMT8ehtbOIN2QMkme1KaeCZ1f0G/JnPqBiSckyxMIr3M3PKU5MN6EbKkwqvCCdvV9L2
o8fUBK2AkpGW7OjClId207I2KACf1Ugcar6Hc5zP4WR4KHE3nEtb5PleVpl/avCt8jDiROzYZ2ly
YPheekQhlH2sTDN+MBIPtX7zYO8a4fdPUTbg6zfuppdcLVAAO/qYRKmPs4iW190hU5CvUkG+NqkB
CFjDr79K14rxLQw8uIe+Hv/9u6Xa/RvL5z5zLQ9gdPjUcPCh/XiGYrVStuigAweLgoV1W+TCy6Hk
r06LigdwEV5oBgJfdIrGAj2ZyoKrS9+DIMFoTEB1Kod+Yv7ZaKszKcmsqgGjWgCpG4gdkfM6h8n8
GoA54v0eZsqtXWQCiVbLEtc91jjYulCYYUKVZNVjpTZP2KTiKxYECzHAhYGABKYDUHmA+dexnU+F
6zzjmzi/hChj+TRlfN6Wls+3pByBM3KeEvaaJDwFfjraZLRtlkxgx/ASZ1uPtfOJbAfY0owupmuD
Ea3LLzT7lb07D5lCnbCX2HRjNFLjOeLKQQFRHF76InjhbQ60wHDGaxCPTU/78ex3PqT8eHZO8a0f
noXiFyo+PdqQTN5Z5PYreVK0n9jTz0rKH+1tKd0da1prUyDlmibO9R9T/8A/cfr4B9L2LMjmbSeH
24dy8FDLI5YleHMHE7R6xiC++mMDgvi0UPxP5VdUuKZKGgAC9dmPQAmkZnHI8mOcxPnasBPxFf/P
9k3VOlvSsjzMNqLmjQKvBMpaaj2lEfBlprAB18go889lMwTIFqPKRFWxfZ5C4HeA+IZ0dEGR7F/d
YEwnmvlo5d1a2Cou3ijCSY6ZVQD1UQXrW6v6ZAKrSk1quwSUOcoAANUKLCgTTpfSatmXwK7XwEEv
/qiKeT508QxiJzUd3Qko9XYVHmlq4wOU1ZH8WszMPdvcGLBpDPI/QhFN2ypq8wdfeQ1J9QysjOg1
x9/Ai5Pkn8CEU/xhFZnYl4DJ2lKwVD0CYD7Lize67Ms8oHJYBWt+fIRePYKF9DuoUoLABsGa2ygk
5Bl1rKkI7AsQs7+EoOR6pFkLxiwLvFUyfPBRuQo6MDU33RlLW86HnexwxMOcCfiN6qM1xKAWRY4s
PhoSn0Ps6529lw6GQp7GZytq2hdlTEoSkcOYlTH2Y7DovNLZ1xFwOrVDm49oByuRFugdnHD0ythW
H54ottvf1fzzu6NIZrrcdW1uW0j/cwd8dT++Dx2ZMhkHs3+ZkR7amX1c1KtWJviWUxc3cJwj+Fsh
pKG+pEH7Fk3ArCIRGZMbTW/CaI8lDJo/35ChvfqRVvv9bFoG3rxv26F7GCy32DZdEa1j0+msyyjF
9yIZrX3P5rnFug/FguDOyc5xFbbHSRRrmnVWCD4BXudycV7mpFIR8Iq19oPwLHR7qAjLkEKwpFiD
trGxLgkQoRdv8rsx13elx+GGtV9uAAqleVU16Jmm9Cl1QOoLyXQiFfWz2RZoz3x1Z4xyih5gtQo5
/ZpS/bDUwYRKS+opjWwwRu7bOWYPoxvtMvx4J8o0xpR9VhcAye0C2Sq27veUIyUff5TrfKSS6zgk
J8+P+AXBotFdlK2TSH4ABvUq5HN9QhVWCYgvNfQDbLdXnYzWTp3ah0zB35CCLp2XQUuoNpk7deCy
B4UdGd7Y4K10DUbecTr+958XCjhD+DEFyZiFDCQ+HhYWCr7v3Z/R1yH+xuLcn59yhWgtPTleajGt
6HSALnSKELWTsR69GNR4M0hXV2A2XeyQV82XowRtV0WlvSVf0pqWPwIS7TYmKXEAZ6wB2fmG1j++
o+TeXYZvii9103TnOzElA2t+Jp1O+2kr0VzCNu5+mjX8RUxyftdR3nByerluq67dUp/wBNjWM9g3
+h7sKzRZ+owtwxYgzwDkQtdIB2VjWKNsSL+4eU+hBXYhGWXdvCIRdSb7Vnn10LakWKIqmg/lRiJ9
fxrZaPwwRfcUhNFb78zBfqROGToiRhMJwcFGb1KKYJ/6FVBz9SGxciEFHSXb1HHzEYYCkC1pbw6Y
P0yWY2V1Fj2iEiAENmXyxiswvpKiNKrody/u+xQ5kNltYXOc/zog+bP/9vep+J16HEyYJyn/JCQG
wmBoVP3VgrCg52mMaj03LuWWDBfoBVLTnHz0VPthm/XW+0a38xSbLl0KRaHrNzEodmnu9PVfM8Ds
tjQTpEAaOVisSWgSIS8N6cIzYF/qKVlTWJKJprc2fRYOXbOTdvTgWFigeRn2F73hhy8DjpDQBoXS
Nrvxv/E5Y59w3O48JqIOdyFQq7+b9XeqcPulo+UZ35zGMe8dDec7BeZSWhu7k/yY5fW2wOvnuNTt
U1Iw9f4PYeex3Liypet3uXNEwJvBnQCgF0XKlVSaIMpt2IRHwjz9/YDaferc3d1xJgjCkJIoIHPl
v34DSbmT4vKHu8/0ihzgtyhg0wes19itEJftHduFXtKpg4/Rh+1XTGj4QjW99v0fY/bfIzxmfvuK
s3+Gdbpcewf7pdP2hn9MEdssoqPM2ePi+M+P3K5lZfksyEsOjT6JT3EnnpBaNECf/RSfxjZ9aue+
s842Vtj/ASGy/iGc0ojz1dSVUuAaKjeps46y/9YO9gxuU1urk8epr/vZugChl8+GVlVhPSE0bJMy
IwN5Us2vem5DXoQ4t210EuEDu0nBnDdUISKsGrsDqqXf+7Xo0sD8c37b385XZiOvvdQ+vZQJRy2S
+Id1TrNF/OiUJA0ntyCSaTa66387T6eQoJBI/m/niQRKwxFv/n97/5KP8Q/kxevne574b+dbbGBf
/8PUpK7WalWBlVx5+vl//4+jUa7a8DVsw6MHq2rWP7pjbhblTA0FbqLOEB3kYhVXzfIQzoGRb/D4
9upfx6u+g2Phpp58lOm32DTmz0HUF9JxxJtC3CWTNJkC2/E05qbVpHhLIEX/2/FiKX9fH9vdjEh/
RNKViOXzX9dvx2u3wXeUruRHH6mTInZScRuehNR4d9Ro2CnlnBy3XfzBv3fzZN2IQyzf8gVHidWX
txpVj3uiywnQ/K83mUaTHLez/3qT6dribWnb31dJx/v7Tbg05K8Mz+4+xaNzxzJ6/ugNnk0ctuvH
roe5Y4puD092/lCkohzxict29EVmUDdjoOvFauJfl21vJ19SOY4VXqeqXZ9HJGaYF3ui+tlVcWft
a2/+5aiTefKSSHsRvfmViPD0ewxpELJHGT8txmRebDvVw249EVmfYzH3n5ODB6db1X+/kQ7oV/IY
//2NkCnNi9J5Wriso12kf9veaHGb7K31J+ZC9P+BmGh6uvGPe8uwuLtQcvOoWrpqQD74/x/YaZi6
Tqgu1LqEzr8y5wEdkYz0lEkGNVLwc+2ehqQsAeZTGXizeIqTRSVvx1TCTBjJfiFS1DfcWPWbSK12
qdhVRnXtxaiHtl30gWNa5BZ4DuHE6ktOqNgxUjxfT3FCyLz+s27Kb40ihp1O6CnOwHIPmNOGiaoQ
H2U1u2TWaYCNOGRIXQZNYoh9rTvfHZukKryn4AX2HtB6Nbw6Du50tSLrwBtIGBNywqofrhuDD9bh
Lg3LMRd+PRe7yU5jnOCrM040v8rIhh47OGag5InhR4Y3EdCmHdVJJv5ixVmYuMbNTdgDRxpw/8hP
TekMVyiSzgGLgjdNZFOoYeIbSCfH1gJbgVKVT+Mwgs9kDTmFxIeEnj0WAa6ldFxqrAkUM4HP3WCB
Th5Tf8yU5s0QrTy7eM4Zht8Mts1gZkWHMRpO5ph9d0e1CLWMyMgcImLl5Om59MYLDVf8IFw726ck
MF/mJjdYzxH9O1Vdy9KkW+6Wi4cykeGphAVqLa7YY5kTFdEPbxKkl/baqzqp3xZsSUJbRle1XwK7
cMmDVSzMeFz9lJI+x0I+vzRIlwKSA6K9gaP3Wz+qy37OzNTHey6BAWw4z7K03myLQEUvezAxj6bN
mKV+304/dTcDseDr7xQzoundG/t+mJD7vvaRI05zYrxmTa++pbFhBU2ulaemsNW3iGy3YGiTZz6j
2C+dYz7PRpFfrSZ9TiUG7/G6mRUEJ0S7Dgdy1zF911r9qXaetnPbVTOU7z08u7fWKIh7adLqNA1F
+1pZ0VvmRdn3aJxm3y6rBRvxBMmTRsifWfDFU/T5abHUnzKxiLeWrUVwQzG/qDUPN6rm7x1+536H
JOFJM73+ghgUD4f1IyEL0ZcS32hsqzviU5ozLUrrWe/qv7ZPTvsco446SZ9rYrtYsi7VbjuxvZuA
gmrXWoN7TvDQfV6GEuON7Te1sr88r7OfpcIYVUgDng8d8G/zeOr0qftILWUHwS0LFyz+bsYg5akA
QD+o9Yxhy2xhUaLy2+GCHbaRY/1iLn9rKlO+51VnEyJSelcNO7bzkJXKPuvU9MV0PA10KSt+Nta7
M7nmr9xR/qqsLloT04migaZHaqr21Ry6B6i40a9JlwBWrfwsbVsNIEfKOwb549FyjOjYpJlzmwrd
C1rPUmlyDw/GXFafBQvDLNMgRNV9Vt0y0yp3tFuioIq1Kt71HgR/l0gdHwS5um3XbJuSiJqjUUw/
tz3VjhbSCfWwQeR7ltTnx8jVGlyM7Xk3V7H3zADUB2bXLM+j1Xa+Bxz7gm9z/yRHYo3XvW2TpQ0Z
caVSHUSkiBe5DMojSXonGFt2FcAJzYIBEvrx9zsYJR7iYXn/fRYEEG0zxO/zdtaKJ/1sGUvjY6O3
A8XqX9AyFHDsobnh8Fp9muWC5tOT7/VAOIVqzcNuO24J61TKsn6LTGA+0tbHcDvuedMLtEzxEi0u
ZAm70QJblC95WaFHMuv46Kiq+dIYDTIhq7B/WNoC+7xV3vXGNHd44yY7aWTz3s4i5UKFoVyQxSiX
f+xuJzJvACzMPIb59ZI/F2fA9g/bsW0jCAxxRYxdDNLuktgOsKRGG62L25H2Q5jHQBGY3hK6yPWs
J0962SZPqYq7qEo5td92IyhXT4pIol3rGpjqJ00RB7DRp52wDJyUhvyQ5EuEX0Bt77rGyZ/iwlND
pNzjSx9xq8myjb8QHmL7Noj4x0xx4etzNX7T9em1V7Lxp9MmJyhNl3QUsXZ0SdF4c/rkRASV+Var
qTgPTpHtFDeaPyvCjBDzGm9uxANA0otxUNKpfphHT+x0W9f9bdecy/phe9WLipbM9nLbeOvVqWul
58qxwz/XVYu9NnG0gupiffO2/+ezEKld6YdNx6i3cbbRFeILbQRovR0HLUIDKC7ssqpACAZ68DZX
bX6WWWlhG+2oX5UuKfDSj/O7Ubj13cHR2R+83tv9/pOXutN2vbq6pSWlvMeTLfE67iSmYmb2bZbj
a2xXxovtDs6ZnBA3TLsm+1baDjP7Xw3fefyhMnunlZK+ON0gXzzC1hsvzt8VCGgPKPBmApnIV6+W
Rj/kSyl3Y2tmr2nMP361tZGZfG1IaT9ue8NqkrO9YprhuYyYbLJoDbGiO/Yi8lgJpeaaN4SJ+aFv
19kcdPS0xFF5GlPRBOWaMA1DGxPPNpmVq6NixhaPuPpvuxDgn5IxS56cqREB/KRVjqrm+HOTg67A
qn8sO3zSIguaqplMuLqMYtiPnb586Uo7DZENt6dtV7JARnWhuA/b7lwVj9Y8pixSuVbkx2R07DeG
tf65bMWxnTL1C/kOXxtak9iKmCq2HA7Aoj8KuMwrK1LJy3dYl/ajVarGWzuk7/PGkWxL4021ckym
xaeeavqJL6aFeGIvV3Mg01zrYZ2oNH909bGeXeUl0yoDK2YqYdut4leSB8qLvmLV7rq7XaJGFzPJ
8pdtxzUwiI4pYk/bBYyx3oGoF4UHk08b0pT+RG4ctg/brnAX4y1uE/W6XQAvpd55vVnut912LvMH
r+yT3z9ue5fTu6T5Kd5TlA0dYFmUHCYETfdBmUOjzPPHXJnowqybpbbyQJC/ffBM8fexMsKmAuJn
dpGuWiwhE0jope709y5iGvsqKtdG9AFmPoxWEl+kN3yvhaChr7TW1ch09DBQCUCbCItA3Sou27Ht
rAJE3LpuvP9kbJhvMYrZm6ONy61wBvPCHXT+c2g7bsf2zYljmsAfwmscSsNu2DWup/50Nf3T8qry
a5uOMcGIU/uapZoZ2pUX39dZxjdwixDYzjzQie4fqvVV10yEkm37Gb6ku8npG//PNduJbfM/HfN0
KuiKyM7wf7pu+/zthJKo/cnzZAVLDAfCiCCoi9I4i0+E1BIu67GuavuTZRv4C6pZYCxZvWOO6a8D
eN91eyVr8+9XdZNqjHpE/GzHvKjSJn+MVRPHKm8OunKIb2U73sSgyddtU7sIyFFbBhFU/vNG/Sqa
YQqXxVLDf2ON6eoyhbqA9rQxxlzVnQIaivGJSIQ3E6uZz47by++Jwfwi1HgMMhIMXuJedUOQYhw2
ifbZq6re4PNFHKg4VUb6s4oWbPZXcXU+l8nvV9vutoHF3RyUOP7551C2Xvtn93+7TAxlGRh9SuiM
K6cbydf9nhRD8p/W3Tkrptv2KkkjwuizeAz/HDPWS0wrHoLClOk+lyK3fUXShx8Fd8ZE0FKE3zcm
gIwAf3b1dRch4OTXaYlxyLqLRgTUqV99RNZdOj1nnWnwS+LRMTMn26CyToyv9WFWFPvrpJPBJjlM
P0/mRzkM9PQgiXub/+LqX7G9AhKhU9O5rCYoUoK819V91AJy0bhr4ofebR+E3jf338cqKkC4Lvpw
bMe58vzEUMyTK6If2zWZPdLv7D23C/HyOnZWN4XYKPUfWRXHgdlnxkOL09C7Z9+dtu9x82rSi6WY
ZuBqSvcxeLoWDHh3XLazaQNeJcZ3yzPHBxuI9vdVrOL4S2TinaRE6TzPhLEt3m37SoYe3qRS3rbB
ddsx51suHZTDhpnsy0XVdyLRp49E6Ecd/4Ufqpr3vpOr1bNtJeWJUSY/TLajvaG0fduu0NP4E3tz
99Utq/mQaURcIOWJX1THEf6QiOlHG+mYnUv9nSZptp/ydjxrZjbeFSq0tYMa5sOQHMtGrAEVE1J4
V7EuYlyML/iePtfCa+/b3ug8TE3l7EgLma/OIO6mVY9PTtqo9xEthyGhCyhJVRCEKzyqQHvCkNFB
piTsgMHEDNBeHCartkjYi2gpiQIaS5L/0OjBBJVbdrvSilIfi89v0TLagVck+a6xjSFoDOMONBLv
YScbQYm7np8tob7Q3pnyZvIHJaowRfcNlXgJ2SY7kI8kaDNEFaWrn9k8TtlrEmVTsP18Q/h9X2Aq
U+9zeGu7BGIhfRUGxsmMzSC2lTHwSL/BPqsLLEHGuTZh4u4WUzCOjHQDDN6l1khji/lnt40XBbWc
wklCWe75lDiOR/JzcsWHpvwRa3Huz13/TkKJZNGiO0GK/WeuYaVUfKcQIdXdVki6U2n3jtby1zQn
EYQuJj9W0U+5JDnaSKF4GaZLBF93aI3+Pi6kLEAff2o081YCD5zc9BeOOTSlREoarqxiv3bEs2Nh
Mkxz3LDzp4pfknrnPbEvXdrqwWzNcpeZBHEr3q5R1GcxOpfBNZ5QmddBhgbV7+v3YVbMx7JC36JN
+x5N574U3kD7eUT6Ln96g2TQLyiHvfKhLqwP0B0nlL32i37Mt5LyE9vr1fm5KZEW5K4vXKslSbYb
g7RczklSCX8SWcFjW0M6iS+93tl7ZaoJACuHdxnx9BUuiWl91p2nrKuPZtpOAQnMDyMS40s7ukqA
HnWC0BTYfd8HXWMR8OIQTUuEGw17c7xlUiWLuaKmINSoO5LsyxzY2uY+V7UXRZCPbo1oJDK+hKA0
66NDnXjrJvneYRt1GJJc86t4Ifaa8qawe/tQEBnQzfFwNLAYKdT6nHjDPumG9lSsnK1y3RSDDT2M
6TKY8u4QkdD1Mo1EP3kZrYwJceRQ/nJI6H4nv+JFia5OI+wn1SKdDSOSSw1I1bQpIw4Q334U6c+V
lN1a/QPrC+3QQXjeDQvQntWAkqEMOs29vqI4tvjqGOLA6v8cRbn4i16mIjAm89TuuY34nypLdHMa
OT1beVfhzvzqGoP6yxRuyjNQzQ+WSXqcPVV92PWuuBnTtHPiRezaqlQZ+povSZPHAQ5d3rFE3Rz2
TaaHqSqSS06a1Ys9pvyKX6ao17+QUtXBIkQ2FFk/+JnG134tw7J2oAIXVhpkuhm9Dvq88wiBPsBS
T3aqMRovPS7UeWmD2bTlrtBzUgaxm7v3PVRHN419FLf6fnGd/pprVrEHNFD9ZNKxbSOF7AKz6sEc
m3RXrdIQsRoEbpuk+JXZS3nevJzNekHaIAZ/8oxXBHHpUV2F/K1DrT+jmhBjcXPNFOkBY1iXh0Na
9KeZlK6g9MrUz0Z7BRlzApSNwJjR9ONiBRPDXqUxfplCtG+1Eps63fjICvnsTOndU5ZmN4y6FZa5
0vioNcQJzx7hz3HM45/W7ybru8opKzzKl+SeW+GkVe7RFgzt6dm0Te8uJrxU7Wj8WiRSfwAHDVwE
EtdCL+pgqYcubPQ8BX62nl0S4Uesr2EVaKu3l6pdUqJB/QhIpBwqNdCQAR/sqiGHzQ7LLovpkeKa
rmQ0l/JGXXw9tyBS1V51yG1uo9hhuCIv+tCvPT6v5mcjJYjDOVJgO2wbfBc0dAen2sinS6k7zUX7
7JvveBp0J2N9TkaTxl2TKwkjOwmqQi8f9aTSdjYyKYB6yNG5tz65Nq5WBAAizwMSREHsKI/zNJgB
wCArI2G/omyJiANsngtbMW7ZxGqC8AvW0QhWbDTkmm2XN7usoUBO+WPMw7wX4/DStHkKA0d8NZWM
Z8c4l7tBa+6uq+RBmqKHidLh6LRVfNHXvLCyr3PsoCwM8HP3mz4b3lkrounprEbIMIdWRx/UB8JU
+4BQ2djPOi8LSkX/y4rj5CFesvIoZ+PNLLO3zbHWGbziSL3TBdVU56HdEsQ2s5R4tdLlDTEX/7nN
K9c4RVWpv2my80knSw6jOzTHwrONq5zNkz2rblAUy3Kfp+ytKKwvuiCsD3LjgHWJMd+iNP+SJe1X
+rAnexwaH98+DCiAoGZ4X8AU+MmT5maP1RKU+uCQxBQB03EXAvu+G8Wg/ejt9NorjXxfcRqRxUmg
Enn+DDgowqGvjNeyJt9eUb/TzZxhtOt3+qHZk42pOKWANp+sdbcgJNYhfmvMOjOsMhUueYzKf17q
KgAOSe/mGRO5OIxUfSUpa/wRyPMfsMny9YW2a+4UlyWZUBuoQIMuOV4yC9IKtLVYqVPbxrW1KwyK
4Ty4XrVLpC13elf8NYzETNnJ8IbdM3GdZn9uYkP6vWmiyyT/FjlPxIjfZj537hgoTfdRjHoRbveT
NYfC7SNWS2R9OnIEnLOy17EZgY3iikjHSLtaBVO96Sgm3wcVbpEk/ZtDKcECg/HUTX6aGq5Yk1PD
l231MM9asOdWWiGKr0NeYSzJDYfThbJgIC7nKJAwwalMy/Jq5XTi0ta9tZqQN7nyOkSpG4cK1/le
K3xrGt2HhSRH5A/ylTnU29sSE55EphQL68YtDXPXtERrbbvevLzynZunGMXDIwuT/kDN6PMPpj02
qOab3qz4Q/zTtmn9RtXyhpixujlIWyDV7tVleMdgO7rNDL5XPI5RV9ASfjfbCWpwvCqmITm+AysQ
e1rHrJDaeacWrvpWWr+MeHwj3EY+4xTdw96tYbelis9ixP4KE9f13UU3jpqZvnuIl26K3fJpxr1U
O+KebXV+bEzlM8XY7YuuLDQa40H4VrLalqq2etdVpAp6E80XXU7Diy4H5pPM/LS0agbcKIOErLdX
WyxBDJR+tCpBkK1tjk8DaWMhKpJxPxdOyf/QnQ5x78SvWRbV55q/Cn+C/o2OtfkiO3vxx3Rtwogm
IRh+rGmHD84j61m6PokEXjblB6jzU6xrylOne/W+kySL9G15NdRRPKRtZu7sZa0XEZPvo4I507TG
vckgcWXi6KL0saGT5/dRq38YhTTprTRvjZ5Nu7oftQ8TfmGFicqXpqZIx0klIwJWKfzR7c0v4B13
wbx0kfQMxDSpvqXE82kNggSF7LvQa5IlrCbX2cVt85pB1Hk0m2GlnqeRH1NM3OnosgqgtO46/S/R
2d2pXnXgi95gJc4mzoySiMbW3be9az5CqsiCrB4UvxBLH3gWJV7uGR99ueYzpvuuMOSDk5mJD/km
ubmUIozquEcQAk+cBTFqDzo9L8wvgTf150R33b1CM/5S9bJHklD0j2J9FamZFVpuR4ld5J8FYqJD
HUczK36W8p2l/VXOHtU6qP+ujJwIMd60AugrZa/y3miOF7faJl6YhQWRrI/cXcpjq+vRo1oh/h6p
Q/0+nSgm0rdJm6wXQ5nEs2VlfmeWlJ5eNZ0zqJAXkpFFOOZe/Akz9HvLFy9EI8NhVp1jUVVwOVV0
wnaxvOOvdjbcLP4poDmLqPqhDwAOyZymN8eLq9BZ4457O1J9Z7Fex4IaD5Pc+bR0Hqx0rcXrS1J1
Fq3pHtVxxKB0NMeTOxJXjsCOdBmJs2+rPjczrYKE1G8ZF/pt8rrxxRLVOcqY5mozMQN9GE7alDsH
Euh2kTdd8I8d4e3rzdlsKmMns5zqYblNc9YzC2eu340dvFAZpZftVe0iU1jUIZQOia1ykMe8iJ+K
GvQWAjsyEmPpGLUAxmZ7/kGg5vJsLU6I/dscznzetR97/uv0chESOg91TqL2YGrVDu8owy/6MUf4
4mlH23Pqa5nqezNzUAck3MeWs9zjnjoLuoZ5iYWC1/BgVZck5T+zVHMgF7e7FVH0auf4v7dVnhNa
b033uMNmvtJ7prJlMcLGXlxK7lI7mgDR2DtmGCeMOxQM8uvPsdd9BzvEcHLULFRijw6x45BpmLqP
zuC2e6TKh9Qwi5Mei6c+TnXiBMtmH2mF648dBB0MycowyQDNp1i+Ahffp576zKG+I+CGrgCFD+N9
e3RmmZyQ+e/01kQUqUx4ThQqX8yIDz6LXxuS/ashuu6InmOd9KuchXh1SOQ8+mMSf9cMoGvXNPOw
BEDUJPCilsgyLBuPcEp33g9lr4QJkSSPDKdJwI1PDpUVtaFhOe+KhQyinj2iEGMHZkA+5DtNh7Oa
1HSwSOm9i9ox11YTczl6/j1ChFvhkd6SANfqM7l5Haq4rp2IXAD3IlrxET/KlzTKXlI7ct7x0rg6
boNnpx0vO1f7XueOG3o9XWzM19DtM5Pu8SMps+9TAjJhEzcReLkqrnPv+OD8NTkyEt4E2i1E6phU
ADOHdTZDv1yRjGV9E+VrEWBvt0iT1dYnnoSEsqrki5vt2PpG7+2Xtjd9FTa1PwKUj1OUoI1L8tDF
DRo1N4V588lCLqJVodzm3sp9Rd95A9obLSk1wHfnCR77dHKL/zJoyOdoD08zuZYMr/ftuC67eGdC
4qYYbnEngmfJEALZcsF5rvHaU6d1u2leTaRBT+7kwrl3xpDSFylZy+VwSKOypQNBQ3lpiLhHxlXc
oQuOd2wSQOSFOn4VKnn00aTKc6e5+j0d2xeHLJA4HUcwDFQ85dQXQA9au4+TfqRxXY6HpmD5mysa
FemSdv6YUwMkhbT9bDXKlOXQhspUQUGqo1PndtpBVEkWCFd/NKwhDlQMbHwVerkCE/5UVOVTDvft
4lre0+SVxQElU02RvsJaQ9Z2r3MlQfAGGdjqZL8UYzeHql2JJ2sp4dUvTR7M6giPwrWah0zovzRc
4ej9L18X1sBkcaRmMMghgmSyEMqj809zaHJRurAwZ1FTBNUMnltXi4vBSancDLvkiTTjR0ODdQQh
NmKQNsonO5t/iDjC61+z+HYgHvsmvbWc5FnK+RklsTsNe9mC+Iye9UDDs762a3REFeOyHLfRJ+ht
cSiJ2eggoAkN/xbSrrxGq76wcjnRkjVP1ZAC26bFVS1ZQ8copx8Se1R3Xrw0p8Qqq0AQgr76pye+
oHeitzYNYqkDkiwCyxx9Ws5Fk/WnYfEC0hnML5kdU8vmCwnYAGBzObHwNN+GyZvwj54934ia5qjI
KjloE5OKLJ+wxjeAbvqv1eSJZ1fIjNuX1pA9KZ9j23+V9Fu+Tc4M+t+ZQWun/SPoFVq4d5aajPxW
hjV14zY7pSAsN28y+ZBVAC3D4Glk/MT9Q8+81nmJ4g/cDOeC7N9dYYl6N+rg4Qa2LVmh0GSGBvIw
RSn66PXV3DINjFm1HIyh2SdRfykcOYQ6OoIdla9k7sELGe2VgyeqigPKauWvSfXVU+rmaBIe1Kt1
+tC6/M6p3Vyzmth5kRgWGGG1H5KIJr0t8bZpW8zGWSlrjQwAbZKHMp8kYI33tc9SHIoHhUJxZ3rZ
e1zAXqaXsxfpl0kh8ajvHGXfyulzHFQbSID07qGhoZd9tJMSXz0TZh1wGH1C6u9LMTvgRROS9L62
Ap6yNNA7/qU6EOjIw2LUQaLZgWI78REQBi7lSINAVxGxV1qWh0vbhVrX2H4zieRUtcN8aagbh7yy
sCxX6DTHfpoEcl4Q4Tv6AcG/LzsrwnKlefQqmTwmRpY+VoMZsgAdTuVSO3vMPj4MJc+vUjfzK8zJ
eR83Q7KOj8o5NQGx6r51w1GTL63Up2vR0bZfDb57qzP2JRQmKPN7DxHDF8Nt3+O2u45J2t4pm7wj
ClmCmSx1V4MPv9uOt65u3eSaWVV6BCQvQ5WIm7U/i/G/XezdhUA1x6uOxkBAn1+bjXIkTeFb3Rru
Yz903mMnsIUbIvfgWp37OFv2cSTJNRxaFmFAqvHVwUYK8D+zgpxgN+KQCu23CU5t2WvYcpsHhZrf
4qZ2ToaFTVmMjaJfRnI40FdgHpwIt7WddrmPA77t2IxQivelu8vickeOfOtXhVXucQU1fbxmXxy9
OKaTexuHvAmIOfd8eDo7njQ+eV7GSxqX+2XBKWiV6Pldme6FrmBRW5UFCbLEOo3td8Zg7SSMqD93
sn/WlnnYG6Nrnqb5jgtBoDEuBoPCnUV1PAJ/q3fuWgCPDEvvIW4Emia32atK9pPUAlb0moCUAa7M
GigRDxIhzyNl5GcD0svN9b1PAEYTlhy7aFmuC2jz0WycY9pW1i2jixKuVKdJ11dZIH9vJrQmnGaW
Xq5VhV5kKacRghAsD5DqKN3BFsgkq+12NDyqtHgOIgzjePL7+Kx1mMCz9r1U7QqQvVS4xjzM+lHa
DXzrrJYXquRL4Sbgso15dYxR+ElOyZsK5RTbP2xNm1+i/uDUguKsNz9sSMSQw+qTpcZ+4ST5Q+Rw
j8p0UZn4UTe6XXEvl5wejF6KvYdCNjW8m1bKJ2HL1Rw0y6/zMqc7OzXcYI5WY5387InaPDo2uHfR
3DoGeEuzQowTxgNSf7DmrNm3Gf53UUnovUh2Ka7jl6Gkf952p2Wy1JPlMsinpNSnPfbqs51QijFg
3pcqv+oLONLiQvvRFRfS7mq8WY6Kny/ytZU5udqyE3sSmBtwdq97aMbibYl/9oM+nigKy/OInpb2
ysrb050KucGtsI3uzMRcUY0pVwS57q4enLBJ6SYpnfGzYxAL5hnMVSmq+tBN82EpHOvKHY9pIiIa
38AayNc1uCRONH1QV3hHHSQCT+0OUl2xnMr+SS2HH+bc5hgIxFAWYKZdtdIp0H4i31b1BR/9Lr/l
hVk+Gl53MCblr94iyk1zUjec+lCpsQBwnCbg3gQJVaynqMe5MtGW6mRUjnl1j97arQWrpgiuG8U3
OsOXeCAGgjjYWp+qMwUy/DJd9Tevh9IzC5y3oFiDfOwtvUmDeeoAw/Ul8SnM9LMxL5jYV1WB60AB
YKszltvZKc9bWNCDs2ahGyclN3vcqvEz3iyPZ+kyVc2kjsyF8rOigAlhVb86sliRahghTZEaKy+b
W6PBNODo0eGGY6ksRxewPzBnKNJuDncS7ik6+AYtY40JBbpjmwknysSHsjqsuTGNoLRwclrTeeSX
Q/nTm1rKZ2e84d0TNn2aPTag3Z0AIsm7eK9OP/m0/gTZOTtF8z7ywAcsjXqtVCm26aTSdyC+bppw
M/Kwmw7GCpZpsqDGhY2r79uSOahPUYkAiA7HxGH6twbxS9bRV0zonJA0hYjyzsrvUXnvMg86iSIO
hkYLI1e5QyY6qmM09/+PpPNabhvZ1vAToQo53BJgpihRVPQNyta2G6kRGqmBpz8f59y4JtgzEgV0
r/XH+/wQWQ2rmW/HPPOSllrRKE8Xlo1HrEO5/sM8jdrCGtLrOLKXN06hCOx21VkVpPnndMnvU1Wv
72YX3dgS9l3eqSOAuHGKyvKVNz3c/ZeKzT/nc1xe+9xpD8rUjNOVrU4yHco46KmP70ue6zVrtrXT
vFUFE1uxOulGzf7JaOp/fBRAKngZ6ZdxgoEnBPYu7gw7EQ9b3bJqnm1qO8Ks+SHOvdyYxcEtrPpV
7+hZhgopFV3eY0rhgdvHCzF4G9vMe66GbAG9zqqtdbdVGZxKtemaZsZR3w6Uuupk9L0xXquI20KK
H4XJ2bGyCKdhVDwSP0hFM9RWljVV5k5o76UVbFcdFomXs1GtkUbygvMKTbZKWpO/gIu9lH6bHqq0
Hw5DCnLCI85mI2Is3bK1GLYzJc5hXuwUitxvM6K5vLQlUeaLfvSINjcuOvsgO0ftVQFvb9Nzavko
IVeGsubRBIh/Eh5K9ddszon84giYBXlnTZijt+zWY0QA0Z4h+CeFdt7Ioq027bWAV0x4R6tYkFax
ifospDhRLomV/Uzppq3nj3JIHWgzvGH+IGusJ0nauR9dZF3K6GFaehWi+6NZvBh77ZjUqDleZ9/e
LNl61rIjbhwjM5W2YN3DcRjsrW/OX1g618dWdWg6sa1D9buyCbIVbL+mZwabsQRviIiJxtn6hm7i
FvIiHAH1S2wEgOi2fUAFu0/zE6aKcsNo82xUBZuvH9xGNXw4Jfrpceh3QD8vPV86lBpTEGCFzKxx
c3P4xI61O32TLhqQBfjuOfo0ZFHHvuMnHhAcUkQFnhy9lKNlEeo4Ehpn/NaYmVmNVQHCoJ6I+Sm2
KXy4qdRnQ8xIEHJzTsWyD0zjg3OO6gvzWbrLyYnkCxOuxxS6HOrBROVIGUwQHrsm7I+GjazN7N5E
bvoHsw0T0VJA55fpXZXLa2tR08BWQvAKncOYxJ+GFLkBG3IaCg22YLHn+hzkueVcKVO6qnn47dfW
X9JsuKi2Trp3K6ETAjRrrqqFKTbAsygrWkGa1bs/npvZ46QoiJj0hEX8lvHP/FNWxZGoJyxi6BMQ
z2zlaF69KvhNv5LJcjt9Vqp5szvxnhEMEusH6jIUh6qFgiFYhsJTXtZUF6iz1+wWhsxkbSbqTR2Q
Byic6uzVpE2a/EU1m9+Vlco9UZNw4av9FAUgN0Df8UziLCr6XW6UqPlzb00G7AGxGuco7sP1U+Qs
6aNIfzKX511VTFNlChE0huOvscxZthB0JEjSTsh1pidYH15d0ATDVOa5o5Z5tLjHlnIkrxU/dx1u
aCDgLq4nQIUCErxb3TjtnCFxh79U56WJommchPq62I6a/J989J+l7bSbvL5p1f0qfaScFTwKWluX
VMsU8Y+f10mECyZxyl+BpP3Ay833JiJpheiaNylJZipWGLSuXUNiW6kyCDN2ZKtlVXc16atYPVKI
SGBHa1V6O3f+bsbriCjHi462yRutQLlyuxZgItNTGVUDwXGo0JYKJWbN78nzl3Huo02IL+lxwnxx
8m8s0SZVastkKCTBEKmROItTgp0WzRaQ+C1tynlneze9jnhZRNsh1AhvCEBPiO8rsqym+SxrwK7Q
5TdSbLHmAa8KFLUB27EFcQJlwIpTSfcwiqDk54AYa1kHbMtDtuzCaHmWTPeHiqOzLJ3nKZrYHcLw
b81a2xs0MWZTmzTNaO6XaRcV1rph/ogzjDwbySdzGvK2oKB0uc8+hlvb42SYB//HTOHdnfk0aRj7
tszdBPz9TWG8mEqjecVCEiOa/KFELdxl9bjVJs+FyyHLtaOXxC67zZLWGOm75qXSKBkABm8FWeIB
IDYn6wBdkxeH0W0+CO3kaRr4Bsaq34X+5MUQpB7rs7Grx+Fv6qmJVC/vOSBWAk6C6DB+YP/LmtHa
zMOrK4t1G4GFs+nzGYMsmo5JiCLaqbPdl6cygtxxbVEerPwsGhThqJT/jORpx0a0yqf/frFnubdb
jg2dpiaMjvdUigtH/z7vwzjveedQ4ByNxv9YXEXeuL+u2JzOZg0taQTFidLeF4iq6EikUYw0ih38
UQfuM9COjLK6luPeH73PWnu/SpcdPrB+daZbP9WWvMTkFXwhQ/7t+mqPLPatmV2ToISDG9Bpq30w
hEs5wErqDxkgP+q82t8ParpKo3vzW0/xita/ow75A9Pg0BjMbi4fFTH2b/m05/z424lo2cOifsIb
MVnOBzOa97jm94PloMdZa3vLWCk99Kp2E/yx8iCPgyCZJ38rG3xTILNrHM6ldbQnEFKUFuwC1ZXU
nf+lKA/sNO+/w1Z+jj0PbWlXZ1RvPDdR/RRVzYtQTXsZ23tf6lbtAAY26FrrY99m1s5z5o88ZVzk
C+GFHUSHP8WkzNSyrithe9u6bQwmLH20+C/2EP2dj/RGDuonG/ND1DMgL0uWv0VdrgDe/OJS4wii
Iq/517/RFdvyfXorYx3Ul9QyUQ9EqzPScUfUSpg4gbJ3INnopbL1J0dHD3UQirdJ7MrBuGukwLul
JaE1zZqNaZY/k/nlFqa62dYW+QsaIUtdCaJRfBjTbgZTwillRp8ylze/urWqcj9lYf7B6fCjEfnt
JxKSu34Nn3vpgcJ7foxqjwbowck4durvMox+O9nKj29K1Q6bEoOVyW2xTqAa3UelwPgnry9fK48I
43oOLLwq7QIv0xhPyshvunHzg/TQv9RCcKrqYd32Sx5uDODYY9m1/ZbsLZ369iGyp+k+q5DvGZfU
LuhnZy/a9Zp6+FJY0qq47C6Rj/uwcwv/SbfrHAfZGCWiKy5r6Gmw8sW69ovlINwafAjRGbVTkYRi
sD5cRd/YAkm3uRE5gr/VMXFD/KmG/mBmj5XFBxOoq9fI7xLpE8QKzMXqOsL1y2x9Slvn2sxNtllG
9oG0s4FfCmxITFbrCACMAhNXGrERm+G7tx1vv6bl11TI+zC7WdyPsOdVxXSFHT4ZZtLsxvkPUlaS
lyyTgAkPRHuV9T/DGfu45j0y1XY13A+j3M0B0n0kyiE/Yc4Y2xbINYINKZv/amqWNiweYezlcG2i
iWJWT++g3PE0BKjDAhf1DJfXN48yUinzFnRDsQWAtLfeUJ9DwkLwf5XZzopIpx0Zb12txwO5JRRR
T5Y6hqZ84exKSvmrb1CMyukBtwrayipXOFxIrn5WwMR6tftkatWX5Tp/cjLq+Moga/u7U6bBEwXW
0/7hJ6KY73dZ+b/rtpZnXVvVuQ7zYGNm+gv5dgSdo8UrgVI7k0XGDmfjroLixu0ht+bCOeN1/XsZ
jtFz5wXiITOcziP4TOISXXO0EHUADVWfky71yZzJjeF25XwulEkOKv+J0LH44uf1DGofukAaXuYW
m2gZxzjIRXP0xjpuyoy9x9yNfk+EhbW+5B3JRKXzM3Zdcc007kznXzOsH92sxbOQHpRLm7XIWdl/
Lf8b7CQ4SDXHXHPtDf/bdEZF9wOh8xgA5WdPh+EBexExQI5dx5BVrD9pfc+c+XkigheYaunirvBO
YWUVe8cw+OGYpLl61qe0K3srsAC1Q2dvWlg7riKKxItqR/sE0DUiBpZXqEFcpR8SXOAIJi+uvrQO
acU5VMxlv1sIJX9lbh23nlHaXKU7Oo7lc5+nVYKwwsC1r8M4swfg7iB9QeCnvkp38fcctg9efPm2
MMy8LbVZHWsxjIClRFtJklJ2WSe650iMic86EddevlEdoVamtQRbaoUXxBdlc60mBmlS645BbTN9
AxUndoyazNqlEwODU+K5DIS5iwIDJdjYolZ+nCJZYOexIh3HRaLZGvPvyOxuXm2Nx3aO08LfFuTx
3awBJzf9XvZeaamfRrOJuSOHguKVwRJPsxeV+2adDlY6pluXcSRQ9XnMXVplc9+JV+ntU7Dyjbna
xqmr+Z4iUKSwYq1iMnAi646hNkPc7HoXzxzVhtLQMhaDYW0Kr0D89csIWQeAt7MkDDDY5UPkxNin
o6Tj3Qmb5X8ojSnYKTgE/F4k1opsx8bPw57Jfbf+bxlX844b4gNy8TgF9pflFJ86Kn/xL4NY3ntd
RwcxTv+r8jsMFR2J5KRhVmDHIx9xU015kxQ19WfCI03N7Yqtj6wssUIcyGZJBHGIPAAAtYiRGxCt
Ma9kpmTUemfD/r9ui5xFnDa2nCjorKBEvMJZiHsnfJ19zz2ToA+Iws2ErulNh+XRBZa5DhC0yGwb
GKlAc1507T/6PVE+OM1nvw67tl67FzWo36Wf/opMHiTbX+9gp9/VHDGXFL676VOnTyjsVSQTluyM
pkSPNmqb2ZA4yzVHnjsM7LNOML+bD4PPFBJkyeQGOxFdyVf7tmwu1y4z/zqM3S9Fof6kq7ed3fa0
kkKOEfbhwDHbfRPJu8XecsqIlQW5zpJqMvuj5cDMSGcGBVyexsFqMQAoxf3CUWcFS7svP7LcjjZW
pornCi/hcQiCrzqTw21uG3qw8OfUnmVs/CAl0xW0ah0jbE7m4G0GZYFmoihKfd2i+0EujFJPJU2r
fqu0/GWO7vfSVruhFsGly9zy6Czto86PvIKHdIqIdGzLD2qeAhHv2cusbmNVi8mRHDkJWScmkrPE
6SJg7fkGXy4Sdrr8G+FW4rXgRUZ7bO3WepHod++6s97rQZu7KUcTSZp0dpA2/fLh2n2aQlMSslYy
6Wvzj0GTDdMoSUWGISaqFxTEWUXXgEWJIqpIqwyYlZsxiPsUg1UIh1yHIDQQoGmO/n99vLQPQM4L
5pLHcdxi4mcsneqY9I7l4KY24w3x5lhz0w1RXvkZOTzNhriNBXHS4JLnJtDFToDQWpM+TDWyWtUX
7yFx8PgZDYs44F4ehacWnkBu70H4aA5gu4u0eqnmR8Kpp458JCNSATQjMvoUkTJ2wmn0uXPchRck
oJV2XsgasHzWJ7fZo6rnpXK0OKdKbBsLiB1CR+yK0MEt5IvmFKWPFzgYNr2mIMORDar4peS5OVvN
OJ5UYU+bxi9oRZyiGPsstLgzE5K9AAdXwdHTGZUX6EKWkCVCDHTB5sUPs8O1CRx7h2nyntvLn8ro
99kAh1HCgkuTTDIp11dHcsqVC4sP9YszdCvsUsV4NUX3cUCH6njpdija0wITHuruX2MXp2GE8HJU
tzzJWoVH4ipQ9FXfhTGAUNpwSbJL0fsL/Xt1awPAUFzWKagx/WJz14GLuavx+ZbKb1tB/mqY1cQa
byPNc5cOPIEcBxsne1Xy88YFP/hgZASx1lA9G11Rk2FH1VuHk98Kz529HOToOywvHUeT730Syhbs
mUlffHtnhxoUzY1udb4kYduvO822DEpoeQeju5ll8K/21RAbsnbisLlmwRwvxJXmnknphY6eW8FZ
gDWldqw/OKCJcU+7bbkiAPGUGZPn8Ld12n4z5js30+Pr1LKIktdlWpn/pkbffRLB/GQKe2+0HliF
62yF5crYrlW3z8T803RBc1164unatkTlEhK2sjZBsR3KcD2bdjlztfBkgCz5qHYzyggLnwBaw0jG
kKwGc5T/mHnbm+mHb40uxj8QgFur77euAT8wm4py7SV/9xZnJyjIIS8P/IM02MBcn8pqCp+Yrfx9
VLdIAukLt1IrY4+dP6ohyg9OOzEmTAKNofLfl6lzj7m7oghgS4gYPpOWlFm7ppJmQAcogc93S/HV
W8N4Lr1p3ERlxvSp7UM4VOIsJ+O9IOHP7khikIYm8wj1V5mNGWiTRY+KIVgYumqvQvoaO6bvDTIB
MJP5awIdPDtzmyHMyekrCj2OIcOKC6cRSeFVp2goNCKtDKLZqWiDmgu4xYdgrMEI05ccJtLG1yEy
h/nHcfZuR21KlPenzmaQz9L6SvJXeceSbKaXMCNxWNaU1xaaPTJscEnngasJu7VfljyQ29TC4KkJ
SUv48idEFXV4baDTef+RiIZ1EJxCRx5zQuPOTeX4p6DnCfCbkwsWPhQMdnyozqV2gMbKgZ1hpiLA
d0vE/ebrknbtkUQRjKOMtNkDfZM0OmAkcfahgubvPKhjyHbNhR/nTq/jflnMZWN0VXf2pUpAlnsw
6UsAY34Vrm9drefGtoPDyMLuZc6fNWCDHpVLMNpk6vOy9Hdr8dfYdkfk+IzamzT61enqDxK25eTm
+bs9PHRzobsvGPVOoTvYp5a2rgRdOZe+Sg/L8AJgVvsTaahdtCsF5ouoD/9aHvHCjmu7N3vfr+AO
hInpRFVTjAmuvDo4xyF30eo2YqrPud1sJtOcrtFCc02lZs7E+uBALF9QvUagJ9RvBzPEZGHk59w1
zoaui11L9++mHtBompz9eumjwzoH1NR7HW50rv+71nc8S+4m7LUbF4a5nKEcBAn9VF0P9XgxhYFu
YFHdwaHhe5M1RXmVo1fHTG42sJsfcBXdcytnJG7pFOpb3jFFQ/ImD1g6dEnD6LRGSTUb1mHUkLoG
JQabxq6tMwYiTruHPIKWhgIGzJanKZhRCOryghOc2zZHnJWGVDD/Z2ZjYduabtndFkenV++I3HDn
VnAJlmXTAEa58DGDZ/a0/dZz1OIDIrgb5OjoSDf7na9s12WJRBDNNQJLzGFpGhyH1Q12azG27/Os
f/VinZ9ZZ/FK5jxMA9PFWmTiUEnrVNWBD3qsGije/jLPY3TuXKpyXb/RW8K9orMtVwEE63WMO2Nz
HisuUOYdsZ0dWe4aq/r0Z3BE+o+sxCdF9/zfL0umfxUySFF3DMMpDfpg56X+DcG8eyna27jkEM/1
yTYf/0NBvwMa/vK4WD4gYaNOhjm+5GDou9xBiqhgxWhNZ4jQTtajCug281RALjq+WM66ynZdKPwT
SId/FPMvT9CLmqZuwPdUyGQSKHMXMn/3lRMXlW9f8YnBjPmIMWJgyVdHAwb/N/yNJOi9eDN2Dbfp
DNS3PvQaHQZO4O6iPMtenHRswazHa8QT9TxmNm+wEKf//k7PtXFcpvTVw6+KXhNRtJFXJ3vgUayq
edqacKLPiqitnRVELSG8uOaoYNqvg48y1UVPYhp4+B2qULxqSvzeWK/+GjnkFxs3CzFw6C7oUdio
KWH3jmFL/LaVpc/Yqs9rWmluZ2QIrxrySsRFOuUvqXGXeOduS59XN4OM5F1XEvVJIxQd9ntPa/tU
TAAfj389uEN1k8iyE+X/LTL8QFDs6/PAQ7CzqHZDVYeIUZBM4Romz2MQnFMpfajch2t97VBaRE7t
vleiKY8dLY2JjdEJ65PXn0JLFUnLp360PRCUMuoFFTsS++tKKPWwzFvDy6+RmotXGOv51QwrqDIq
6wVamtK2L3UAbj3woZG8WD+Id+gPOzi3IahuoH7KTKZHbyDDeBTOl2tgAhkin7iOu/DGlfiBocW6
Wwd7RqczTIFzGZc0O7ZCX8d1MvdkOj86cIBKSD9sTiov/Ttf0XCY1p4/Xrx5Zqhewp43R9oNd1EP
KBD6eoi9oQlw9nEHUUuLre8R0RmtLCLCXiAeRFcmwptw9ovXkt/LujT7SdpEr0aa4dN81Jj6KcEc
aNsOolIr44QCG6wZ8hfNmGaJbCtyn46HZfznpWW+RbC/8xYGpiClFab2irM3iCjxCZncTEWQIFK8
z4thH+3AaZIVByco9nc2tM17FDr2BpWxc8oZNjGjDWNCah25TwzhLUrfuuzqAxAfmZhz6vDamucJ
HVpiRfbrDAJ04sY1YikYz6s+mrDn+Rai6yjaB7I7NbMlYewb7wHfX+15qs5qQLsTPtIzmKvlCR0u
YFjLt1lxQ/MHrTMRkSkGfa891kV6Q/qhrv2krkB2BoI3H0F7cc2rUZxUGcJXZam+TI3mhbZz/8Mv
/OHg4z5MdPXF0oA/tESjakvnqUX1giJxZw3+/OEZ3kiSheUcDMcScW6L4cmh9LceQ+8DmUhztFf4
zWZhKLUy1HTYqTbQV8/mIyYPY1i9wT9Xo7uyxR5z6z+BZOco+HfdVAyXAi+6IQh7I1IRgdKUU45V
idf/frH4qSJHrp6RT0ZcyLrZrPYcHYsp/DBLoz3M2v7EYFO8B5OyAU5w3ffblODe1/9+6aVR7BcU
sHGVOru8Mp5Xt3xvZXXgs8AzsP4dpXplqXM2dT3+T68i2Ddudc/EgMy/JjsM1hK428/umCiuylcN
elck2E7VTXsI63kTjkOH4TaqTw91huePyAD62eW7GZF+GmRZQMn0J3do/2ao4RzNsppiNhUkJrkI
J2NhT845WHy5m7Lgf87jB89CsR5yM3y84ukJhsJjehk6iCHYiGFV2x6BK0ZK8vCHQbuJJ5IBMv6e
Vt45I1cO5XL9W8DabMs5zKApgnejD4M7evNLLzvswsCpW7+Dx20KLny3/eCPfTTFutxGqlBesExD
hrJdcO7Jjwp1xLa0/IhqvxyWIAz3DvKfpHJaCXQVPbQq+qmeRrRUeWVtnXzf+ZF88omI284aLyhb
VBxJuZxWKtAuzgpX2k4hQYnrlATyu/ROCySP6xf0AfmyxNKA981YXghgmhPP6qOEejdvC+4x3Que
LmokVqbWC1pM/nfm/EbSHdam3M2fPaz1vozOTFAg8XyO0UQIM0WmEhOukM1PmOPXHkDenxrRHsnN
A0jVz55j9U9+Xia6d+UthB9IDEVWVjBz7DPfvMrqkyHX3AiCDHpGjFcZlWq/FuDOWkabfjD069yp
GJ06gWX9EIOR26cU50EyZN2VY956k6tzAKzAdtOzlwRp9NLbrX/2e2fcdUa2y9qaiDIBQt+B0ySZ
WjgXXO+ccgPGo73zLerkxGoiqtXa37ay/cHyhQNUGv12yttxA9Jk7s2w+ectOJrlgPGqW4p/kw+t
C3eUxXociRwLzIfPKX/j8HtuFcxTnmaJ1c3lzqhLd+N003YcCMApSfDa/BdvuebDgN4L6JbkAGMZ
fxbN6QzeGbt8V0mNi//YzUSUjAVLDc2JIhaObcTOHEynwoCyIcXzscEHx4aA/kszGurQA4Ja/Wix
eWTZF/E17mk2ED+2I+4djWigXsLXYib8XE1hdpRe8Jatw3Sp6UZIIOGeaRcIiUekBHDF/Pbs5e+k
aXXbmct+V7EQvPc6a/ZQEx7SwQiki0jRxkfy5Q1kLq3Tw8Ik6nA/2M5ZF/OnWo3pKN1Npzj9mURw
NdDfiJmDI2ydInp72icSdNYngPc39l9/0+c+CSGZ3qzkEEKiVZ8KMwS6a4ggU2TvwQqtRcJjx+U7
m+RVYwAwOm6LyIW+seqG8QA71OqqT3+BereFuFHzMCWmTHsU4U2XLCOKq6kVXGMuBTyL8dU9eskb
U81EelB5VCGwnfol+DF7llzUyGiFg+28zPveD8LzOi3huQX9Yn4HSEG2tLMR9G3N9ThXQ7V3Sc/7
Nrp87/nrzm+5P8Kpv7YD4t5F4V737C15OeHzOLyYVpjvQ4x6OfgLY4NBLgd0bxDK7KXN3ARoyzmF
iE1VCcgVGGX0PZd2z7PbkuE11AG2Fd9gJdPO1gS9zn3xRtGev8kKprjBJ7eSsIZJu1Q8TYjldOEt
z1r2Pysp03TjBkcsGVuYIWMHxU7EkkUiHFWdS4kMSvI1FezyAtQ2qZByLh4rxTr8gSPLgK3YuubK
OlSzIoKv7p96O5/3QR1xqRZgzeOE2GoqWWiXGUicCJdN5czVkSHa31u4bl/nSHw0KN2rmWwjhxDg
rseVHhb6F7lrT0tgzuB6JJiv4gfhVRCHvzzwsO1aG8aNr+MRN9C4ewfw3SQW65Vot89xtdxzS/Z3
Vs5Uq+mBr9pxSlIqKv9UIE/dhGartoZ5jzoE2PhNaSDTxM1nKbo81HAYvBHvR6/kYQpW4DTdZXTV
761Z/EsXW77UBAUsZkd3V1WeqBm1CWPENjX74WEKogfEW13GlV2wALvF+BHdG8u4d+FCdOGAIU2O
vTpYnfF7aGtULmYbpafAaq9dF+mLRQg4gw1wp7lkYGYW/HAIHT0qDyae+O+lbeYDW+aKiTGSBy+t
aWlB80vnzT8am3KeCbc61fBTWPEvA+afs0G+ES5RV00CnV7xV0wmZ5gN+0IyVTJ6QYZqYE3CWf9N
ld4pChrroMWv0TkMR3NzLLkpSZBI/UQy9GB1NvU7tj6EbXL9atKWEXxK20P0sNeC3QAjEYXK9Wak
MHTud0pGxlMXkMTlE/gKvb7XwriIvJquzKlqWa099N4F6JNSHnIozoLqeUvYxkHQe71L/Yobiv/b
4FhfFlEElxWFOrAZk4Ihp0Q3gEATcCAJMrlzSKetcn4jiyHwYjRV7GXUZI+6uVp2a5xN10MSLge6
ipFV4IiyDvgd220/OZc5cCccn1m/MVPXenJwhtqd792CHSsyCzAWcCJXjfrKwIf4aUZBU7jdEn8J
s9+idTATRy4oqls/ApJID0bLAxRiqL4WFjOHG7gHIw1bkhRes6IzN8pFAB01WJpER8Tm6L4Q5fGO
s8kHKvCXC4zBsSi9XWA5LqpZuq3tCQnW2jGj2BhBgf/OFmxflhvVtTBY6hueYqI8yPhq/RlQrcGz
88iyE724RS2wNdF9jyy7HtTHs+Kmb2Yq38gSq/KYyMLiiVQSSC4XOxglVTsq1J2sRXA0lkjItO3f
woWzl4hSf1s5HHXjxpvgJUSZdf//iwQPtld1CC1z3dYFT5jmU+6Xwbqson2ZILrgr0N5tBerONjr
KFEBkB3ADG5sMXUFl8EjmIV1bdk2IUbLtPnFUKCPvuxR9eKGambKESuVX5F2cDcTruCgFCLZDr9z
KXb+OIEfIUFvJDCwndnEgiFiCaiyLfP624bdiFPLDUFZmkMrH0QhMXt+7aTxQqgdNAsKZcPWD1zC
/J/fjhEcPgK1Gly8QlDfEBpJmSuZjUFDLsU0/gS4SsiwsMUBWcxpesxEvg1xQQYDvFw7m7twrP51
puTVpGMMIzS6HJSJY6wIEEOF2T0A+2ZO8vUhf+LqlAOiEWn2EciffGOhazFMMODSFXnrSAF0sUok
LB5fun4EfEXPURqCLhU4zWTB7GKgYz9U3fCv8KCoMOjeHW3XTygkSEcRS3XAvPjNR1gnYa7VpfEm
Y0uD0Z2PxDtVXvkc9CH8e93h5xtF/tbn5NpNdegkVZEHrG+kkmaty3kkn4mGeJsm8xOigHHd7Tar
kY0H4mPoZwv7a9WGTTLUzX2c9JyYKOhyqDjyNYwPg9CxWHntTfuNcxAluOqS+oKLVAKUEgmcmFwF
hZ0PSde21rYe7c1/fzc6AKMVgXhRTejrMorvsF5OcnS/CvDixKjDcpvX8LeNWr6n0O6eK/B2VlVI
pWahGbOUhzrN3VMq0q/M79XOrvMRi3D9j5DXad/3yBaHsVL0zK1qE1CIjNz8ofUi6WLgh0kiGhB9
ECInzZ6A3r9GsybjJWKblpN1wqzBXFERxOUExZfvf40YJCxsDQLnBptbobEcpe3r4kqQlXn4Z+RY
heyA6F7U/87GS9dvlsR71abFruuac+umNPv14HDT8Om6QYOebNXb2p7fZju868pv7pPK93rgfsfi
KA8+BxERROik/TH61C52hoKg2xh0tdgEs+ChJiF/u3ouxI75NtK+FQcIB3gjl/NMCvu2IQplaNGh
z1XQ7/o12zu2Mx4wByML1O5hUeF7PgYdsTcT/FZUBjdeBGIi1YzItn4kHE0ho7ZRXNqmfPX9oQIl
HO5aFR6CaqLvMFcqIYKDq8he1RnbzOTc0UaspzLTew2hxKsCUdqTOKIAq5uUoMc2atsEDkBuebIs
RPasPJPlhEk5T/k1LI4cad9RD35b5KJ8glPb8+DKY4l0rJy1eQJkTlnuCuoGUFKSOhOR3c1m6hM1
f5mmLS5kXAoBxB7Snksa6ud5dtiS1P/xdGbLcRtREv0iRGAtAK+9793cKb0gKErGXtirAHz9HHAm
5sEMy7Zkid2Nqps38+RnjZn7qnI2LwQiaBCWtONkxsGjbXVX54ABR1gUCdeiOvD2JlialTWKiC2b
13IKxtzYAEB1YfArrgqxiyPzd+5Uby77gfOU+PXGal1U9dG5CD+/l6xA1/7Q2BeHBCQLckTk7D2W
9Gsx8ck43DqklTHrLUp7vPh3bH/YRsolDlzEiM9BkhwsQ6KFI1rz+E1PLNihQ6kOY6P/157kryr2
/lVsCQm3EerKM/+XTBihsJk+V2ULjwVQUG3YEElynpnGCA1lfoTxFlnK3QFRh1005GhHaMs5Ghs9
J9TXIS+bNiKcZ+zMKhfk1/h+mpoVghDLQzV2n7JGkHXtfIssA0Y4DyDOMnFhdcFdUg/TnqL25UAZ
xOvUQDk2I/HfgGG2cEANhCbmNqCjhDXHO+rursiCiEao+JNEEKG/igvWjy5MhbBg0ttVLhAi5RXz
zmlkdEpsANeJdDKMROzBMBL1Ax31prIKEnHdMWoyF0xS/Q0f+avs0+YdtHDGqWTeTTk9BTmxHG9x
ySoxISMmEZEIIIZdzqyESwQVrJ+viYd4bx4UHbdvJr1kAS5VeyqSj2YoMtyzFLRkvR9C3wpCosys
XjoPoFwieIn8ziwPpJ7Ne6DbvUzkn661ezQKyjxZqa58b6Yw0mUtiwROXnbIkE4ZLOaEs9RrxEcd
5RfV5GdAj+k7G9uvamjKgy2jcIMO+BfIBurowNazxRvj1JQQdwPjmymSeO1Z5nNA2x1ZrPcRGrxr
ZwRHi4GyH8N4lSYM7JLnBJc8nihSjgfwMwN+al2vSFgh4xMyTr16O08i3oiwfl6WC2uY72rEPdky
BBHx4j3j5uY+bpAGemRFk1uyHMeCQB+YWnavu5It3C72z/Q70c3XJEyJFn64SVinpgVoqDF72Vb9
bnSkAeYWKSVwP9lNm5vICcSaD/zVGyXLqhI+G0eC4Iq7oRU8S8Oc9Y8VbxPJ1QwzN5WSUYzkQCGN
1t730ItPtpOPktgPjAXwJEL9bkH+wco9CpKEZzUcgxFPRaerq2skwH7pbd5B0UKoWV6QxG/bfZCW
e4i3zMBq3psFsoHkkbKyrALFLUThmolUjEh/fDcUhBWzsDZpE13VyHog0sb+pzM9soHF97017msS
kvhvuAi0mAs48zJ87mNWbYpU/s1dyWvRwP41Ir0vQ+NVZEiGgUqQ+R11FzF/kXbZVH2CxU9xdHkZ
JkSLxlyEVh/XUsSY5cY8aAo8jbz31ImY52PwBHUwY3ZQdR1doyn/SHlcz7MqcH0xEHQHuOzxwTbb
vRUE2yQIT/Ns3AevxsHuGrj+C44Ca/qDb3ebtKbe1nWG66GppytlwzhTOU/nyf809/jdGWP6Gne4
KR5RjZdAAy49UHG9gbqtLi5n5B5u0X+zCE8OFGSqWShYFuytHamaE9nzP92gjtOEX2AY7OA6BDde
H72XVXrK/fA7U8bT5Da/OxcFre/9l1KzMHcak4S6YbePoayzJfuKHBXY06YOWY0mXJYJDIL0JPBE
tzqwQa9jOxa8uF32C7QATWOdUguD7KMa4q0p4GWkiHex4I9eeQ03+6G/C9eEGoVRAQUvRvsp+k2Y
03vq44AcKuABUxlv43p4ydJpWHNvXBxiXBRkEJYMmVjBax5R1gg1LvehELmh+ZjkhIU5JGsfEE41
BEhnk2pBw2NLRPZDJCRGqtyNt0IYbAL1p/aaGm/o/D7YtrPuB+xdRSQaUgsIXXPi7FHqFlxBUxyW
AEfB9hCaKN3GSqdLLj+LdtjU/5nZJwSXbGMSRcGZ2EyPuHrAxfFJ4lm8syoJTlm4X57bJMexrp6l
Dqwjoix3t6i5hhz/2wYXIvFKDGdmQGqJ7eJ2UOXdbThSIXk99UaEBCm+eRKFq1LLVX3po+TLV/aX
6ZAXpKPgiAn47GcZ2WE7/PAC9yKs8a2ocEq2eE6i0v2eLPevspekWtCheMfektw1/tke0bIgz989
iBCrbBrRKpRvrlL3qZn0LTaalpj64uyW+G8s8tBZhy+tuQWdY26a0jip3vylxj491VbzlNqOwHbN
CqzLUfvDGPlL19sy0zsl+98FHnETd+VInxxEK0LgNZeVHgTZpTjkPJbWMY/TbLbqnZlXf+MOq8to
4CYJfP6gXTJlJOiVeUxYDxpUhSOMVq9BieuMbLjLULA3CVZthhj7wZzxxqoaFiyB3fUbK/Kfukko
ehuq7jZY0AFFjFnbiLnb14m4zonidgsWfqVkGT8DRz6ayTC/ecVw9EXKUUSf5Uok9R5f9FcD1FQ7
aXAYFpJaVfI+jKUb4PivTTBd2GujHDNq1er0GoXBo8bIId2Oy9QInLwi/kG8dLYPtRVW68qrhreG
ozP8y74noaRAmpvS+MfiaEf5zS3z/WuYLOogCtBG2bJ/Zr6l9TQq75KWx42XR9ZpBsmZVe6zIdPu
qlLUei4w5kFLLdfkfCyghK3YlQGpcRJ1rK2K5GaYRbViHH8UEX3FMAeyQ+bJPYnBFViB/hK2Y3DN
x3bkpY4gaXJxWtRY9qghJD1Bgbc5YNkZgMf5JR0pFkvSma1JV+KSdCyiYEEPBQNr0NoPvNectoik
C/o1R+ynyOaPIKzVxmPttM5YH7tdEG6B/sQ8A3D6gRbhLfErjfH6Bp7Zrzxb886aU3EccH5ME+zM
oki3bKcebVql5yU4gQJ2D0qsw8Mc/BdX6OWKTQBXW9CcGbaVi077YpUlGOtdfAAb0P+DzbgZ6ZAL
YRBePYPsui3omrGLIgSGEHLvqwZ6gOo82ToIuGtbtc0uNFBInRmQdj1/GCzFkXfJF/gi37ERxAQe
xuaW4WC+eV75FRsIsRGkJol3s1NCQR0Y3wyDOYGMMrlaKCspyydZwFQ00lxxKpFVG5z6GEmNv9zy
xNYQBodNPrxH8L9xiODc4LJ+BblU6OXbr6foaA47n9dqeRDWW5/fCfcMu2Mu5EieAXbh2U/KnV/2
GpxKpq9cQUcIbyPXTzJ5MbyZdQpnhOS9nG/ElkGLx4be904w3dTyxWoNbql4uPc/P2xSMCfhskX5
2XL03DDWsuL8ygbnd4wqi2EMWxEmRvR6oyGrgljpEqHgi9GM11SLY616hbt8qq9BWv3fl7gpL5gC
1BGZr74qJZNl51Ghu2l62xE+DNO+WSM5MpLf/lq08QWbVXkY/aba6MxGCSAO+cSLGsi2g6RUOAf4
mQW3gf/9n1uyXhkM2ydS2qRy8XmXa6bJZAM3jfkHzxC5q2TXxeEvm1gsNeENl3LGNCPQX1nJHydt
6aIJw+FJjCkPR//NGpvo3nvijG2C3aO2NwbTyKrWzbcx8CrNA+vgcTYkewLqXMtULB3llCxdBDEU
+GhnDm9efSu/BL9zlSOgw97wR9EeHAfkJNffQzr/dhf+aljOx77BuAKncvH1/wrN8leImWFT6rzY
eQ15MH+4Nok17ZTrhCvZecCIohTHroS0p9R1KntY+tgRznHO7zfAP8RV5qNry/jpyYkiCWp2GJf9
touJxXK2keNYxO3JLzVMDD2Vh/ArePLxcjRtF5yMSb8LrgqHn3cGLsfupr6nxFC35MimfLh3QGc2
0DrkllxEyJtr7UHAVON88AuIYBHiQyvcyzTPcttblGH4cuoYF9HLMPUBgyZ4BEr0WA8Leyubw30k
SJNr+FpclUcWu+P85YuZSxzsLdorVL1N8AK0WcIFK5rLQ1HAAhV13D+l4JhhO3zUvtk9eSp8Hoe5
4w87X30XK4IUw5P2C/YvuQ/3djmJHEKcmcUyc4iBWUMLPeX//6XC/HWs4OHgB2xWXgA9ZWrL09iz
Fc9aMIMpU/oqTyR42rC6072V3YPG4NlQUEo0x+ppFvQTAAQdZG2+GnlXHCkgxGtEcqmY3Yuymnrl
zY3aEQvAQTk6B8hm3an/oATHuLLSs1cyn+tdrKz+iK5RN+OtmsFMoq3/IhgDIBh/aVX/8xgDR0+e
ePWpleUbuIPmiqUGfzLgufjNGMarL7u93REHDfyOKh6/c05i+aKGhgCXxbzSp+wtS7wD0C/2RuSg
ma15LYD0OeH0usRhuXQ5q8RD+cSgCOdHq6tfwuSL/e4x6uyTZb3FZ+A1m2RGe2PM2dTim4DIXRNg
zoKTpDp8W4rwL6ZzF54Zeh0aMM/CUR6joG9vPe9fDRPu4LoENxXoUdMjcksgCXGx9V6KBN8Efn5q
AiSWOCyrOSdwp83gkGAq3E7SXeJoatgNaUPHdbSDO2rwLKFGJQdiaYAsotTLvWn1pfMZomHi3r24
s9ctyu/GcYpv3cmGZ63NLzY5f+KA3rFaK4dvJMkLA8AE4LTxvYVjv8uFM66mFkhRP+W/k4KQA+0O
L52ZYSAfKnOfNF64LY3E2tCbNbwQMFpBbCFq4eHggNjWkUd5MepYHAjLV2sJZOOFxAGxV1q7jdxq
V5be530d7ELV4RYRLJ5KYnlBMhNPcd0bFG7vXLT4aIYeM6ZuTLbhU8Ry1fvtJ3gnsopuIq/LrhQL
7R302FVZmPSmxEjhpH/w8jZ/6YBITlM8Y7qpPqnvFaynW7lJqUyoHXWaBjAlqpnZenSiu1ZAiTdl
jOzpsUM5Jm3+TKp/ZvVpMhy7zWvayunSLP6HHv96okg2ysjjUK9CQaCnPCtPCaj6WXWAOOYy2LP3
I20MRSYlUaeNXZ+Mvl7axb4EzSwHJ/gyXGmDYzMtzBxLJbFLIPOsx+qd0uB6384thmvhftitNTwi
XOBX1+FDoJz8MPt0aTSOqOkT4A8FC8Q4+Q6Y+9jwfyiCCC1lSBCWD384qefRoZazGO1vAgjNOLe7
keUZWOuw2DXx4t2kBGILtb/dhMPkkznq3iO+ZyT7+34Dwsl8FIaBJ91MMMvTaHa1C2Ja/cyTyOcT
W7pBePPhn20XcBUuHkY0hrDKmq1dO1oQeXN/Xg/jjEsCyy/Hcmy/a8M9gBzf+lVdPKc1hj5qw87C
fKsjGEThyPzC/Yi1OsTYlWd6e7bea4sM3Jn/OaQGowW2lOIS6nz5zGmawmYEiKwWVlZhq/xljsf3
Sv2XOcFwJxNwqcdW73w8PKuqc4yT1w89gmr5QfeoB6KQuju1WGE9dC/YDyA8MlUZx0RgKHRD/z76
PGmZXAPZTxwT9ovpZtmms+FMGQo/ocz6dmtNuP4KIu7rIO3ajZz0H3Iczt7zK5Jy/TQdemiKG2xC
xODAtBw937qMwAxyrnKXxC7bVazrL6vKwv0MbFWPJWQSkPthe+UzfNe+4/BeMGomFxcbPrJYb3aa
UTx7jkMZnKKW5S20O5AjrJB4h/7NVJfcazPwz6P/Ni+P/WHQWA786t+PS1az9Ly0ktIpmHCHn2cY
LohPYq2sR22wc3i8QP2Oe5Cle2kA9kwrBOhGNw9Tucv2FItAFXF+15JMSCPqb3tO9b+GHScdKVSS
z05xzYHyAWE4xRu/B+OLnMLKzOP6q5s/miTeSVXu00jgwl5M6mqYQSIYJPNjn+ehqHlimDWUydhP
r4YKzSPwBKikpLhLVoiH2OKBCUyJn2oXejtix9gNrXgkQ/HbdG3+tIIBoGakJ5QMwDgbigdml+TW
1rgVfQT7oA/Z7parGHPwJiGhdPdIzSTZ8rxoISzXmX5KZn7nusVBkuDh2ZT4zRD3eng9Hv2IjoGk
0FYIYuj9TtlsQ89d6rRa0HiE3E650T95RaA3jtEbnyrsQNI0BPsz5ikyDu2Jbxrx1jazeCo71VlY
IxYykkVmIYFcsXPtXZ9c4YCVJa95nvBdA9vLYldIMipDsQRA64mgEqKdZaEQ21iYziHtcEArA1xM
3qYrcRM3cTzv2dqSp9YESXvyPCt7wBWZOeaROz0BeolAr5vJ3uk8/402mN7jxH9RFhngbKhuY5xo
riAtdvdyQnuSC3Mo1Dzo6ASi1UN070MnrX3VTU/Q8GgxM5vqqPPFiJ/CH75B3swfFilfWDISwzvu
Ycw8F99q8lNd8cEpDG+bO7hHZQlVUEgsdR3fgBRRlYTT4iptxLjGlwbExVQSoROId0RDYyNyOi7I
itDylG2U84pYgYrrMXUhjItZeGtj4K7mzd0mZ1qK0mRCmnRvigvU8SdsVA6c7KmDsB/5POW4ALuO
eUr6v3Wcftpz6ZCidaCQJO4u0wLDkoSP1djs2FKYcWUdwQsZ2WxKuo+m3rSe+p4tme36F13XXAns
L54u8ymsSkmfdhTuPEv+ShorgOH7O81Tb4UPMw78ZUM8reBmtXtQC5BJqJBdETf6QRBciSgPe+ax
YkvqJH5nuFC8Nn686/wF+NEK69ziTiWkY8a41AIWzqHxB0RBjUDLK26Ejd5mtRivzHycY7zd1q4V
sskqrJ2BKwgIBMpjOxQRZHY0L1EYbOJ4peI57zbeENBp4Ob3oB9XhgPYoOo0Y0Zf/yZYcsKLT1Mx
Yue2xSix0uHkHKvSWIctCQhpsYWwhgK1Pe5hG/hNwWalJdxmZDtV05UqC/+JjJ88+iQ+DqC+99rn
XVTx2LMdeK2ttaVZGE2JcQO/yMOhKQe9jfaEkGxOXhnT3Ymd354gETLM3hMTJNAxBHzNLPegSprL
KtBvVNlPV1JX11uJt/8J0Az4us6YROfzzw9j3zT5JETBRi5ePROsIozi/lImqA4/Xwqn+k+HJIcw
l7xSP8zypM2vgS+KN2mTNcHafiBByVLNHx9Fmn2ZKSG5OO0+bY3fa6L/h6zO2K5R4mdy3tQCJ8Zf
2y/ih8/EtzJzoVcehNrtMDhbn00EBGJrnZvztHMhXwMWuAxAH1F0YdFXQYxdezjluD3TLAdehrWW
VXy806Ck7zFaq89Lm1XJ0QnomeiniMqOwcLia3xRxJpQUdLGV8bof6R6A+YyOj749NW7cbaOtcfp
TkMbkcLQ+mwwJ3ONNry9GjgRqS3Ys0HhGj5XapXieTwT+kM5TVm++cWnNcfNEv15txfzgeWr+uQu
fzcQX82tMjkpJHw8WSQlqrkjo2leEqtK3+ikK26NGV9sDryiyqYXL2/xCVn5KxAXPA+EyW4+HrTd
HADg4Eww1p4p/tkYywCfwKFgsOdSSg9rWKNhAHcALkakrHL9uzVnR8PNLYZyO97Bb453EtpsieUH
rdqgWo5iqNVUBfapCnR6z6n6NasIsjlclMRFzClyWiiEPWFgwNFy8GbjwbLnyY0LeXZoEMH60C4y
wA4vXnSbIhqvppDvKR7PlWgkREPU5S5C1WxKizsVv5+p/ppZPe7zpvROmSRbOPm8TDCru3UbEebD
1uyv3Kj0V6EOt0Hjvpp5kWymrgedwM4AC1x9b8bmfXQ6Bhzhe88xUOV9L2pW/Xp4VW5pfw6aihWn
+AjHk4/H9lw5xANH3psxJW15QNyT0JIgXIONgJXebjFZ3AxipTu89N7CmE1YiIGtFI3b36t0+QBz
F/9qevmCq/QXKAD5ypgIrvZm1KzjnZF4cOBGUAYllTGrsOje3TqEN1ZLC7l/ep6Gbr7WLfc019G/
VUYCgiihvc26EEOChvCB/YDV2dQBW1D51TThLnpJ8mWhw+I87Mtn0jcb+nwi4PjK3MaGys+jDvcV
m5ADRh3vxIEDObHBN4kGCqJ5Wrm9rS+mT9tmV6Rk1fALqKx6plWXa1yu51Vn8vlUdMYepMVSkALr
YVt0PRU4njq4bEywqZX9Tnn9b6NdpvdhME4/FLM6CDnk+O7uqtwRBztmewTvzsV60utzlfMSGsbk
EFruiVGJdN0tNfe4wk5+yO9MG+muD5U80hNLQmCajGTvuhZVpiVHKVeVVYYtaI3jcuVwbJ6Wv8Fc
AFnSoo8E9iFgJ3DRSVcll85AvnZN90OGfYVzVDmPMXH4L6Gs0tQ0FKx2B9u5hv2QHP0Ua3hVyXvg
WcXF5C104l4MjNtzrp3ZE30kxsWkniP2Mufu0tgaTi5Ti9BBe+17hYXPxf4rcqQGuDanwX+pajme
Cgy4257rE9RZ1zkPbuNsYirptgm13mUs7UvniauIqRkyzQdyx1ACjhyiGBsVHVbGzPOs7Rq6DWag
PEHvvqdWiQoyfvTTTMuskzMRJhxXCT6/ldvxLQ29BYPumN9oH9+WEXiP1oq2ZpNAFRk9qGa+/44P
AW6mOX+lQ9QdtFEBXqjm8gY7DD6Stre+SPx1FhQ7rCf6Je9osLN6RSqww7mVnZl0uV9X9tPYDKem
Lm5LPIZctB4ONpPF2eOlPkQJ3WMmV3aEdOtqaj9ZgRVCO5ghEeUKYiGxODwKKOjoIOTw2l8jqTiM
QlZwT5uYAJ6CnsyDduA/DQ1KKfle4uR79jyrwR/Mm5T//x70stoXVAOd6Y4T54nacXhX5zDz3YvO
qxHuHfWuaQ+cuYkEbzn+o58vPz9H0DiUkSejKiJmH5EUGAC/NRLp1xSFcHTKPzjyttMsuDRbegXJ
87/cm6x3zzb3md+BMUB/4rCb9iQRWi5SVC5L5L2LNPdaOJKPI2FYxv9u3Tkenyj/A05VCkKrY+DP
fyEbybNZyytJBfc5j28FT8cX9j7eHkw4zVkRbZ4VZj3SC/ZJEhZfFyNOmIG1mBWZYi8sfW58IM85
JmdGMWwxRQOQtb9SxUhGH/cVt5PyM8fTtQULygJeei7lZ4137gdxiNoiWJupeZ2d3N03nneyM9u7
+ku1oo2njE0WsSRAhFx/+/yBpwk+brQQlE1xLVoVbhTbQPZTn1048mevVbYLfMbLoojbdYUPYxtm
yGW5BBzhOlW6jb0KZ4t1lgOzuovd7hRoTv0S7NVzbFhnD2Hoc+RKyB7GpJokdMrPyMoC7gX0AYRM
MltDa3GlX4KEKM4XrI45TUeFgAuPe3yew/Taq5GOoawF/T8FhyYu61OrKlxyliHY+AfQIA3N5pzR
uM1j8OvLl7wWd4dC8WPs9gevGvuXsknQCy1sLBj8D9AGYKKlMc7UAENdDOuFPVlwzJqmITQZDNQc
zCb25a66RuP8l+uUAqJUHIqMN1HbYwRVg98eTGRnOcbuQVjWg4qL/JouCGxl6/fRq7PDzz/6+eKP
3TOFHek2DOgJHyLAGT8FOiXTOqb+/qNW4pfuE/Iy8MrY0ETZsdA8LudhLPc0gxya1j6Rk22fpARV
2ZoGa0QqarI4xc1uJ1ft6+lYlukxk9K5MZxTrjoFf7llk3qCek9ODhRmua/nLw/1++K/w2TZDWNh
H8NoBC+kQ0DTMsjWwkUOw6xkrWZO+Tv9zxR6tre6ws4YGHSkY4WP7zozUOEtx9zVffXcdK578QSe
sKRI7olr4yWMJVDcVsOwUUF9g59Ck0ZjvoB8614oS0n2Ha3nE+uMS69tiVCi32sElagettno/3Fn
Fe2IuY5PILPl1u255oWGB1yO7tuDH6YfU4xgW9tzdklhJcBARNgxK9hGP//s5+/czufxGoEkyuk3
jz8mGf0FJgsCqYiCt7amGar5pTqV3dhAJK/p6DabmpJzQI9ib6fzjrITk5OEfPpgLvOH077GeWye
GpVueSjD2x+xrgRIXEQ66JUUQbWioH46Caf6jgc4L3RefSWh5Z2HUOxpT4P6OZsVuy6DBjJjsNdm
SLxmVDiH82LhEiO6rNJ4TKl/nQea6bD+AXZ5YZbddxRNfVk1vzqMnRCWxgFX2VOegJdLnWlrJ1a/
wQj8Qn9jfcsn/K9pHzy3pWCi7POvNHP1deDn7fLIMLceBTlk10sbFFmUYWu15QEONpGVfxit5mMT
g8ZfMqOg1f5VsR+wnvxv6Of+LW/r6RBKOErGQN9fz6atEm740hSZYjwawTMb83PtZgZpqZ6PvBRI
Q9698jz/UZTBZ5VOBUsT+WFHBXw8G3KlM2ALx++yth1Dv/LBBN+ZvdN0Nf+xw+ReNByBnrDvOqGR
O62y96Cxf6WWZriv3O6RMM7tQRYHqzDz2ssUzZfIis0nPhsYg1XHvrn6NQVCbiZN54Xd9LcWkOkJ
plJzJ0Y277PF4MsN5zqDLT6HVj48gKEdK/S5SzN5/SPhpeBoiYHECHvc1TU7BTMU0DrtKVKblsak
DZtElPAUbmsTEp7hEt5Ft2R+mLYmS4BHeJUEprvDNw1NAczt/edLnwMzwuaX79rQ6YjCLmV2IIt2
k5djS9SiSGEvzCl5p+XHQaXMS2b5+3aQz6rE+uxm+QdDDQDWgLtanU7r0UQwYNZ7L1yNtnwRHB4X
27IZxmGEXruOnKyAfVAiCkcrPID+xtcUWsBpO0R6wXm11nvsajSacbFQ6GmEM+ITomcgVniVD3IO
zVOAv2fTQcZe/fCHizhL91ltvjPGNVu2HvEWSZ1Z2y3mU2oz0gSAh3Y/zkzLDltMQS1JyabO14bb
upQEUNFgUg24CeBkKLqGVfpRkaJltu4/4qzdhyYvru0nuxYZCkMnK2a2wILiIhJZo7cOR/X8gyBI
bY8ji/02mNEk3s11rthDe94TckxyB0yxkb4pd2VhlOtcxvU9xXjNZQ7ATUu41WnFbWwCtc6QdDHD
ykNu9ng7iKTOdBZOwmsOBCBpkS3M5OQp5iHgTO0GG6e1daO0QaJCxAlKsLyzT7bQBaYIUSm9WyXr
77kbUEzgUJZT+t2jsZ/HYCALlKEEGQl9G0ZGEiWb/tYV82rCLUVUabpvvewrtxvvYGks4UXumgef
7vUUPuNK1ln3nDi0OjRpNNx0kx1SOx95ry3OCNv8Vdmu3KYKMBqutewCYxHHTvtquHFyH2dYk0xI
C0+AfVI4k94ZTI+GnnLtBfJQdl18GMf+DxcO5vgGyWYi4HoLPRLWKnhuhty/ErRT62TOkE6C8rsv
IJIqOElbJ8+pFLGnIxKG3li8Iwl8PQqIaNuostMtASmjoFVPSb7BXGNRuaN7Uow3Zq/PzJi6fZze
vGDBUtosGeg+U3BBvO6/Us2Em+nqWDWsykqrWzuWS6DadSM2ZOPIBYAgFxu2+gVwU6d8xKeGiHam
yM6ybLh6rh+eO5rMLC4xnDbi7BYJZae0Zj5K4p+U0stPgdXiWRhInL3CEFAI99UynH5rQ3JZteWC
2BS6/AhQfLjDOP3+h1vmYO5b5WlDsc/ybxfKc2hMPCMrrNb0etGaWlmnWJf5nuU8ianeqx5zZp3L
tMrfMIfNL7Pxt+j87O3nC4Q3QOx+8wgAm/4oNQT8r4r7x+PnR1TI/stMo6HsDU+44lF7oZ4P25HW
1gkRMHsjrAS9uCrKg0llw1sPRpHt4ZjuMq+He27K9zEnbMwVxWaIhheXmexWJIr+irBaeeaXtNAx
0YjYWdhXX3d/6mIo3irWlQ8zZEidZPmmArZqXTSw1dc8kJSPSh5mxovLD9nudi+ucwxLYW+7zhBr
StabNxpiN7hJ6ufKnk8MuNajbVtcNnP6yGG0vnWG+mocjX2k6+u3URq8Qli2DUoxz6npkyHOHk5B
Va8/qPgYKHcihUQznQWJ5qOjlG1PeyOmklR4H0vSc9Wpor/+/FuQstLg6cObGSdbHFnXMcHvmuH5
+NApG99w9PO9tKgZA1hf0kLV7/LWmqh691juWDwM+UB8cUvQT4wbDzEDEGzDOXxRWsMxLRLnWYnk
uyqMby8ujBfPYLvYR/zyzTT+9jlylOr/cajND2P88Ue58bs72UDv61PCcvt5LrTcNs284y4UP8Y5
dVbm0Hj7qUr7fWfKu+E0zt+Mp4uFAnpuW5NM2c5MQ/tfM/LMa8RTxjf1S7vFWxAG8qXt5B8dQdtB
JZTWlH2BrN4CNYDPYlf2VbP9J1yBn0d9W3nNNjF7mvvO+2LL/iQnKDQlcuUIa3jLb/tey6j+E6In
YLXP/c9u6UvEobR8WCJ57nJkVzL/8WPZnjv4sZwA7lKYGwcwjPbHyE0HpWGyXqJlGWO3I48BoshX
UK7V1idH9a4L9c01kpODRQnNLmxcAiS8LuY0mcEjmaHl/63b9I9lZdZnZRo1GyZnJj8Wezz2eW+F
eVo+/IKJh3L74cojejiA2zFOhObm06BqD/90OZ1LmJBNXItdF3kBy4OaToiqy16KoseWkZ8Fo/Rb
Vl/aYqiYzeP6T57nFwMlmDsGdZVZzWAel+1hZOn/bcTgl50eimpNgIdFz5TvGs13IKNQG/jX2Dw6
UpfwdfrXAlHuZR7VzcmxG1V0ILBa27Ya3kGOk/UWNX65d4O844BqRmyhERiBeWamT2D+CBtnrXb7
Ye+mM/svLti+z/hTtBRmURc13F0mXAe7Qjjkj1yE00EUw5Pjw+mdOwjCfaz83+Honm1sDPEKk+o6
ccoEp4BhXsbaTTdMs2cSctFR+yVekgjRLZMDbKECq0tihdy+7ehCJn1tyqr/i7VlMxTqnszWkjQB
ZeCUxrtH8csqeZqhBeUNoy4X8eDK7m+4+MUUbXzu+L+ywtsm3ex/j4sg2wdG9VxN+DwKRMOVScJy
HzSz/2oM2RfUG+e7t/PnDAPJe6admU+rCI9Fj0jCX/9D1HksN45sW/SLEJEJl8CUJGhFifJmgpCq
uuBtwn/9W9Ab3MFVVHf0VaspIPOYvdemHy4cB4VQsvxhwAMnwS3hU4O/NMzuG+BExROpmxc/qa6z
S3qv2UDMXWS6o249ZmPqsTlkP54tXGROPxN4uzzZ9Tyf9LpiCX2oMgwHq/e8BTyl6m1LtXfFZMVh
zod9icLUuUK0wv5vvJiFjzpDDuNxBKLPlpnnpUcwYo/iD4ePfRiThJSXvDT2GeLrU8bG9ckcaQgh
f+s/bXYjD+4oteO9+Fq7O2F4/yRLH6ZIuBOyEqky/LytPWYoNxFZX22ng9CYPCxERNyEVxpnk8Uu
Mjc+ZOMElW/bIt//Uzs4xFT15Njx8Ar7Lj7GbAgPYzuq17atiE3cRHXaHRuIpyeIMTuwRuvl7N4l
iotsKsUjRuvwABxY3IwicbY9eLYHoyz/6migoLZ4j1MbkY14nzTzUbix0cH4zFRhnhBPM/CDLHEh
ZL3Gu5HUR7dMtgQ0+KfY9neIVCYGZtUO0uwtg2gLlkkGjBt/wqpzedbiNx1Z1olaorg0cQyKSi4H
mycs6GPI6KMTG0EfJdAO6sQ/263Dqk68J0nZ7aH9UTtCb+LBuSzSN7ggxJOpLWIhlmBA63asF6g0
4yBXcdAYEiZX6HMz9sSteOotdNt9tq75jXAl8EsGt16ZUhLbZ3dcvzX4FRCYFuZ1258hTWRFoAvi
pcAPFEBkGBMj92vOrl3duK53gO6cYxGpJ8qwbucM8RT4VdbQZ2hku36szypfC9Zy+bZq4iCBlGrM
zOsJX6vnkCO7gACDgNw5NXPVXfT65fdPvZGs3upiC2bhkfiIBcUiINtqNHto/e5y/v25f//0vy+/
f6+T9CWNxGFY9l95I2jD5oHOj8xYvzTTveQ4rdMmvcyuehGpbe/mrqiOhum/tQU6KQaBAF6ZPhs5
W2pCeLb+aBP76aJisDSFhWfRl3uYHMQUiWvtR4zNgW/D50XpWXfjXezaX6UiM93VXCwOKM5jAkof
Z0vG2oxhz+Jmzl1ULuLUW9knwtGjVU+P6eBDK1ajOGIqLpk2Aehj21ZwGzCgGu/qNTz5f19cnb9C
9nCaAWeE1/S31ilBn7oZGEoCVrJJPkw8HBUPhmfX2ZlEJmc3evQpUepMl1FYFHHeLWZnvjVKoBF1
7E0MqeReTFW1Q0KVI2L8JFgX/Y7SpAiWIMaQi1x101nUNbQyMhsfG6DAlVU/QI4cA6evkj2wADxF
DZQxZ/LdDS/yC0pTWGH4cdGTHhT64a3iTs48AbmwfdG1qqhtxbXphgF8xIzFUkznWfKhwRVirOXY
ZbHp4uTOH+LhVIbCv6I5xHRcyHcv1deoj9qHsONLzdx7i5Jm2SeMMg9C4fNw3ME++DbBGjPaFwrY
OQ0MuWZpdGN6KNuUR93YpWaEuMccyVPB4N7h/4XbtC04gbhccSBXz1EYDo/RaPxMeYphzu/HXdpZ
fF7qYcww9uVEwSbo56lYYB/g1QhI87BW4cg2l7nxEtvin1MIc20xrC0TaXJnQcj+JiLBvz+WlW0f
+iR8GdFcQaf1EJqTVt10hCQh3Ymj6S5lKteJgjg90cB4MZQ+Q2e28JjHRCgbyVTfDdkCTnXF9lVm
VlHNMq9N8urvqNH2jA6R3X4+sUGMwkNEwsavgST0FypUByGMih1zg1gYZkqFcsm2dWAtq8I3BI7R
01hmTglXap6zHRc8kyMVqp3wWN7gfeMn617JdTQP4LbJWoOAGVXeGjrs4TpHdEryOMon5EckkhJK
CDSxU0hfGFaRzhZCyp1GhUyhbPqtZ69GjNJ89+XE3WL5N4HllnxsLYCl9jjMwQlzTil9bfndbtoh
WPzavndq71BZ/vKAOR5Fr+cDSS+zz4EVKBss/BcEuDJVLpDmlCuqmpnA0VtVSE5ufeQrZXJqWFd1
mvke+gQo7mo/DtFbyOQLWbttUgW2J9du/CtS6QevqtPD8lzaoUBGD1eWGc/WcfCxW6jY9mY2vCyK
RLmNplbA/vZZuKRIlTNWXxWhYYb07+bhx2gTrimM6AuFWI17ocqew6vvONWzxHx93xXtWeDl26Yo
BbnWj2hPRJDFZnVyWZGYjrUyLjpyVXM2AUXrn0X2HzFwgNUceFAWELJJw2DtaLPqTlxCN/0vtNgc
MCLbYi6HwEmQbG+RcIKCyWAN5t//riFTVqh1Yttsv03nAZq+YMgrjm3KLwFIFYUUX6wZniNOsiLo
7XE6jItGKhs3Rz0XmAB1v88yMQN0MjZ+d6Yac94XkX7R4OFbT9bXs0FRY7vPsFpZyIr0qeBHg5po
us38B8TjtczKx9kB6o0ZfgTPrj5ja60pW8RvDLySLUCJbQM+8ZIxOSGIbyZIIR0vyraXa+rRfnhJ
/l8Hzs929SeK+QwaZvuRg21HJ0vWZgv/ozK8A6PF8aiQ/9ckK5+jZbhaOh13VeS9MjW1r+aEuGdw
PEAO2ML2loIaVgJzCiBSk7khPq2+Mh4tk91Qny9sehMQ58qHqG/e+cVkBkBy4N7odL7rSvuvkFBK
nL5YRWyw91CcEoDbhw9EuU8nsuieIw6ovTuiZKZ+Tbdhh1bMisJh33srdNZPynNqG8faAOLPmhcY
dJPV8GnilLlMZm6RgtYXmkUUqmVt3MVktGd1dRpGdnadkXY40cQUoI0A/jk5NzcssbGYtJCh9RgZ
bLeMBjl5laRENyVMArPCZqZi9/8oxtKfaDV6T46bPrlR6Z6HyFwtBkXQVmn9oT6lLouf0UIfbqHB
Al9g3AS5KTEG10uZiGpv4mSGcU8U40LzGC9TekBysKA7RH/sy6LZF31tn7i6A435K7CYeNzZofGR
R7XkXfLBqaNKT+JBvfax0QSic5EwTvAmcqOdnnmuMoqLOnklOe9ElXGdbSiawveQh8/ib45uHI89
kepN0d+qga6F/0MmkuyYQ3vZ2DL89GwslR2LFHQLxiEC7wDo4JghuCq7hIQOJ2b16zDlisZPE9H6
wcXMu1SViwCuD7JoXh5N7Z8NMgXBVM0JtmdbnenndNBP9TPiwnin1kq8k/qVp/OkGlO+dFPHAEzW
V7se5Q+vcN/l8Q/hhd6uXaCBRlD5N6pbecNeMe/dHG1BCaVnCC9Ck3iT9DxU0/TutUy3tWZdlRI3
tIdPaQZTJzdN7To7EQPKsYmnA6uYhHA255sNa3HfU7kB81mcpw7Cjl7GdNeqnjWkwcrZr8dAOYha
p/5RjQu7NE9jWR9zUp6LnugScrmNsdRnz+ihEhA+d5BJvx3RRbxrZMYBxmONNbp/pTfDsOylbN6B
MREDZSMj8OSTS695dChAOqjYnQOnEKE3eaOosTsGXZ27RtoOgZRet5vY2GzLKMEOWCzmtZa8N2SA
SawDg3eyfTc5q8iY4eCM+m3x2GknRFrPvYfDoIedUlfRqSDDYhOWLsCLcXqCyoEuf2hvaWZ5SAtb
mrxO24cuVv+KcPgEZf4Iwo5I3QHiUSVewEAhdO/Q2KqGG2GZWAvIZu+qJbsr6x/bRbcsJTxro9F3
ImFTExnTY8eq+TwMEimcn99iFTHc9AeQvFH6NiXyKSV3qLFpYiqH9tuxXJQdaqJ0wmfOE7vhuWgu
5J/jv6mgf+d9Wn2XCFLpZruGgoIW8uQtXbOfUFgcXYMJEsIionNw13NT+8NRT+NyGFF4E/cnjkW1
2HuTnLQtKeW4X1Jx82fqzYYVDgN8wPY+Wnz8VqDkXpZoqb96BjdjQmbMNJ/mjgsbdgrATlTGu0Xi
Y3Fy++wl4scjJDZvMM0VBnklvJzIZrQXNML4tphWovr/ygsQkM469/Y4g52IQFoEBfOWz3xrcbcf
Yin7VXVMAtcCpIMUjU3ZDsOeDRi82VVZHxb3mgKJoLpViV1jxZq1eykLKhffNaKg6BveM3SV2PbQ
40XaIj0tbaz7Gfp1N5IAwqRn2c+W+hKIkPajJp0k9sZDOJd7b2bFj3bmXOOvPriMTprFse5x6Vr3
g9eKQwYbN1/ki4LAyFDzoS4WZneZ/VGn6KE7oeZnLGOblJ/PyOp9M2OERXUfWiP+H3da7viXg2nt
ELM2y/hhukAeoy77ozEEcxVnrF8JvqgK4OwQUBDxJRYdyfKNvoD2EdJPfxHGGO7LrpQbgNJEVyr1
B2Cra3fhW4OEmPRqC6cNHGmny7LASHBFcZur40Tnmzjkks/deO1Qih4awQA6VdO7G3I00O7ShE1W
eVAy/ecb7meUDuqxi/pxC/zG3riWDYtBmslFK6QGnc+qQRd/yJV7Qf6Iw8S36Bqr8EbICa5uAGge
O53VcfAWIdClbBmLI9t2WKmUMvu6vZZCRvB+BFANRb5dbK2lZNi+QCJIgOUT5FLGFZtFs/mIWJYG
kNp4Yg0cYZPEzt5Wbn0/YAXb2JUBBEO17+Vixahlh1fmzOmVdmB69NUrAx3AwqZlXjsiYeEtm7yx
OV0SFLsdg6iHThcFSUvuKVXkw9HAlltz+qqRfN4Kx77R4kBwglKFaRuLoO3X1zxbDdNa10Eq+d2l
GWnHAZBMD3Q94TqZHr8Qe1ob1qb+xrGopHvkbrsn8hn+EUHInn1wAitlJ4EYI2SAh1o8iiNOHwcg
C2uwQ+7CLogQYQ0h0wSJH+y32JRTW5/NnOJ+LuEhzDC3QHSwSR8Y2l1NVHu7ZK69H+tfqp3HWAPJ
RgQ8Uz0R1kVJMgqzufZLV52on8+2mjDyuw74IcRET3hfIGYmnrcb8uVvTIo9iwBgCzCJ8IU43ozY
o3kB3wxDwXLir5pNc8imabtoi1F62/9F+fRpOGWIDftMVL3zMANRAgg072dT/leHIjxAKEelxzIG
S71EeXPn2Ugj9jbWoEs6DG++OVOyOjOiJqiCbuUSoCVU96C8sXsI1SdCFOaiIJDqsf5HkDxWXCMn
QwrgT5EluwahvBqMG4D/554ijN8SVF1JFTXHRXJx28elTQ2WC8g4aNxEoYiTRcQt0JxvR9OujsnQ
nQsvm69ERvFURjHeV8fBUvgXIvhMa5Mp9JedQA5erwyJCfYccBJkYkTIu5hJQ0gl7vLVoCknWAzV
AkGLWdIvx6r3USW25mOepW9WulalCcsawT9TW6kXTG2Mld7QIBm5n7esu0gBkwuiLhPVOHOVhIE5
bJS/VmvSfPSri3BKk0t1BOZTBXRLamPxG96PERSK3/hMmjh1RhrwXQE1OOC5QZQCKd3BIG5X+ZOI
nA5dhFiOyFTjQCnnH2rndufazp+KVfom76bPMCxqjMzU6pOJ0TdzGTaG8qkCdHvCGEIBsyQCNTVr
cXeJMNk22XJsnQKW2WIECPEQY/hLgEACEc9agoJJ3i/iPcTsv1lKGIv9TPcOGu6Ph7KWSjqnESyx
JlLukxDKK90QaaB782nIcP8wCY7OC2pM0Ts4/uz5qY4QYRn14O+LePyOZHxY4jza+16IZpr0vjLF
+0qy7AWvK5eU9AFV9pC5yglSe6bdm4uDb0BBvSFewzkxFPbAQXhyH5WRy1AcGL6wRvPQ6+QiO6Uv
5oRy2O7vNJ6wOVny05i6AKGra23k/42sdDCjSOSFvD8xmqosra8yZXbU9OYcGKV4o3aF6IkkMcAX
gq0iLneZBe04B/N97gsXy5z8A+Wl2cPWRFKmgX9P4YAdpCL7zn/F0c4QB7PUrlns5CAF7SqWKwwm
UKycfJ9IZQdfpgHAgzwHEuAjI7DLMDubnLe7PoU4M0/qK/XX8Xg1XceK3oPUrk/brH4cv6/2adcC
WhyzC9bqjc35wd6eHweDHkMfsHKM4jEBpll9NKbxpRomIG4zioYEyvEhq6eF7cEhhdd28gGU7BwE
bFidS4wdJPkG+PgIJa3uXKuP0d0QR4mYcDXiZkE4k56oFqSPYU6mHY5CizyULV0HlpkFpPy04PA3
jWXaugKegCtJ0UTAi24qXJjqko/mOE17DVPzdVY6IMiN/GXpucfGy/5BF6sgzYK26Nr0VE7Nxcew
ecrGMrr7/SK1/BGE4+2N8R2eBtAWwCpduFBMtwTgWZ6QQee9IavgTpuKbCekuCVaJQfeuVTmGKhC
cuayYnlLANM+tXN+yuPl2Un470O1y5pBEglMZZ5socxuqqQxbpVfXZySDFgDFUq1CsEel/yTSNd/
I3cXp/8rD/WMfdLftA322dDofjKkPRdtVvZtUe6PLsltbwmDrbPPWUb7eIUErwLknOvmMAzDV7FW
fWmqkZm6xpNMZ7jA7gR+AbkpxJwJhQOL1cr11A5IxhbMWnwZS75lji0kILKM3fYmNtOZife0M8PM
29qmUtuegKxo/Z3OgoxHtlJfjom6a0YloElag2/5RnKPuc0z8yNrFBvzwDTlWYT3qWf7RJefEsZQ
da6ZEKTLU8zocytF8S9P4n9zu6Ivc+RLbSOvtg7vzGlxvgedHGrjnCzeSCHB6Y+pCTCirwjPIyHc
J/NJY2hBrR77aNcFzqAaxCxDwZEddXGtixnu4Ct+Y/XiJtGDwG6RjmgMrariMZaINTrRBYpsmINO
cO+DflsuOQlHQkenprXSg4mAtp5Mg8VSFJG2iBd+tvD9TtcpcaDk0eQfDD0dyJ6url7SZRuvgvAz
0lwDbJfsecfqUM4TNU6UBI0tV1WzuGM/QgSPAx1RMZPIynADTYmcCUHyCRkCTCEGLoWyLkiQr1pW
CfVTxKgZPEdZnSLsW0rIfJ/ZNjPgQaGIT/PiVNZkVhfTvKYAxTHnvTxPobCwmmQWUyHwUX2EJEdx
y0wCdd5suc6efcG053l+KL36w2HyfOvHESxrR3xsYxliF7X9y5RP6BZSH7WohPLVmwaDgoVZUwtz
+4Twy30wEtKDHFRCaWuB2cwJZs2K9JJ04Hgbu76zBKznJafyYPjF3nPN8AaSeKyphy9ETBS7lbfB
wn8aSY0OP/LckSd4FRLMDFGG+Us+UieEU3WF7dyTqIJGFvxuchjrHjuhlodmLK0n5bXHcShO8LWX
ICUUgznfBlpNvhkg3eDHLk9TOd9XuvyU9jfqcCChE0PiRSf3UUy6EnFET13p8mIRnJUsmvVW1VMk
2/7GLiwAksb0HePIqDAEX5ASfea9CKiJ4BNPRntHCb8zFwdD7ZC8Wdr/h2XYpGjOPpB5eVsmj35Q
dQQmiiQ6Tz299oBnvHYl9s+Z7scittNKhnEH355vWWTEwmQ1C1ZtOnuQQN9DZhnXVOdIrNAUOZZ5
o6DGJG63V69rjgJ6zk5EI6LraXhzWVJu2gyYCZ+sh3PkQliaODMeiHaEClDWQAcoVgtT1rukXcM+
CIpaGdCopY8XHyyqHEx1kFF4CR3ugQpW5Y6oq6MuUpI/qpBPhcRsPFsQYlwaYlBaZkyJrWs0euwa
95FQ2C0Wv7t6qY8Vvs3u++IvWRoZlC8tqZDz6trMrK4phUyPilijWPT5uVG/uBeZhSxEvQipkSOv
oTH8lyWDdUC44l57UaP1hvkOo5n04zbw25agBOIw95HnfPg6vBjtoxP2811iJscS6c+de7ZsqfY4
OQlZ0Z3HPEkOzzDxT6LjPapKT77gSkm2YWUB6lpvkcxreF9IShmhu8FGEPF+0GeDS/COrelqO8BD
aYJQ9zhGMZ1DVoIcMeyLxvkP9ir8164eDxNH16aZQnnA+nHNe+yFpTLhyltMmofuc5WZ3E8Vq9+h
UkTPj3c64/s60ZGq3UIwqaMChsy0G1pQLiEnq4qBd8TNR8xIciuBKg9MRTdlQ4mezc8IuNUhxgm8
HWI53HOYBaBx+ke94uRirAMHY85Q+qv5RSEEo0dyg8JL/zpY8wIXXAraLjdwbwam/sfZYPEZI5FY
/Okr8UZ3i4kTQ4f+8HNSMbTtTLyj1ppAcp+ij99ozC8hN8G2H/SbbLmmYTTsCxIbz0TtBX6R0iTC
weabYrcuGM7xEr7YUBs5TTr9wLTwvjFb2Jq2IiEWe44YLipTmALN+cMy62e5uO+EOCZHMi4NUOs0
5gqrKMHOhLz4iInkkJ+62tcbaUCk4cQiZnShcM4E+uFukPtJnZKwXICBoOAEices3B7VqeZSnBWy
ZIbM4QNLTcYqcjThM5rkjoj8QkjHsCtblw+Bg+qB2j4O8Guwjkc/eJ6GOj4OcXVGq2HB3MpZkdYs
cvZMRxiBN9n0WM3+iWVvudPZSOw9Nh8leHXdFJ9BW9gwzqP65K1/papEHscxfUgka92K2scMMeEP
PnOixQC1N2ky0bIPn9uDWR1vfemwgfAL1cLAKXVgE740GuG+rtDymeN/WW15Z4/jpcXXxII6YnYw
uUzISoCt+InxAUv3LnTwByaTNFeUNaxe66+NpWxvu7MTJPgyYNhn1Tkx2hmdCZioODL3Rd0h2/hd
K6308WYtWDzENFdXuqdcELMnHOQydq+sTYhmbIN2AknpiLYQVjQzEsgMBU8ywQ+VH9Tp/GXwu2cw
phRm8fCp86PP1CT7WUgbyy1d47EbO4hNA+lEZZQ/WDRzmGNyygumwpzT5vcy4KMLyz+aiRCLinA5
F0qO5+njF9qNqs/fS//KMXVd6v55mKDp2q374GheQORx4QHdFOJNo3VfgHQN9Be8nnXuvphsij0C
3Ulayd8JCeoCUMCwmW3yCdOyeSa71Xlg8oadj5xidol0mFxRNTPeLgl+AZCI/AFXZkDAWMf0Jxcj
m0+c9AVNCPpnuw6gflo9tfmcsvy2pUVAJXOLk6Wa4dyG3YplfSQH1d0Oim0H072r3TnpGYnd3jNY
LZV4WnaJ9JjEJt1jOq5xFfn8UhU+gg4pyzv2T4xTRpOUjmkd3Mt3hpQLjIETgY8fNSExXk+6Y8/9
g8hEvzQdemZEEVbUIeXxmBeFfkJcN1FalbGwF4ZskQLKN1MaJgFUxkib6eRphkagbq1dmmSv8Ixt
5DM5QYhsfpnhxBjSEo0DwWtdKOzapSujPBXCe8EoTLE5IZVGuUgTkPqXPiyWQ+Twmv1+YTJ7v4QK
tRTtYuSQP94V9ngy9YUcCl2hCYqHJsKnybo7perY8xr/WXx1IarHhy4mDhoz7dAjwl7WXAlj30SJ
cZnqGpb4wPnee0Z8l4QjzxUISCwWuCJS1gFhdOnxF29GghQr7d/W/5VF/N8qKtNDNF+xo3/WKrPv
2VscsopRS65ya0fKFKJrOHIHOaZYV701Tdhu+7Pbi/7cJIVxJKmezIOsvzRa4X9a/ySMmCN7WvoD
62xeIy5/hKv33qKMi9PbSK+pX7zsu1blzrFEdRFxTJdEopNldW+NQAk3DeTa5L55N4vksIzTI6fc
z8wsmvqqT54rFjRl1R5Im2ISFYN1ndicbYEoaBj+AAkWJ2ZoX4ob+Mny2pIlaGqTIwdUIB8dMimD
xiiEeIycwmEei2f50Nrto22tjuLokSl8DCECsLYkgmMjnQjTU0tY5gBaa4fkCEOUsnBSRwzevaw6
qTli/wK5Ii5iEwwWzbheqqVeOYr6/5vzxexvMRaAg1p6cewUW+giPOQx9ucBk9ZpaboTS4f0YZLi
ReG9vyAh1dusYErJ2gDdRPY3aWJQbilrosnU4r508mdTLX+IEJOBkcbN+fcL6SPY1bxuxGeRxIG0
6WHsUWPUIENia2aY1puJUVZNhHCv+gvhBiYETgWRwB+Yxrj1sXUFuxYHxmkFvcty4YHNTPe40eo7
UNbLXpT+T7ugECK4rAlkDNveNwR1NiDrvUkjcChqdxMWvXfy03q4FHK6NQWzi7AayjP3ZQk9nD+l
cdUeB7J4fnO9vIZJvmNi0RxjI740ndxbnR0fFwMxj21ENzCfw85v5JvRKeMOevgc5G5PcFuR3SKi
MHat9Fb0S7dsQ62HvaJ7YnXBQKfNDOref41jNUfyiUPUaONzVNLVla7rb5HIFYdWaqoERje7MUmv
olHlye2jB7MbiJ7IUvkThcl8ArB+1uu3KUlJpQkud20ahlSxdfuwELPzMFxhD4REKk1fUeJU57pn
PgU/C0JHg8YXJEEsKqKtHeNZF97wgHSGNisfXrjkELqnzfiUsWuE4bowkKy/40S2177JoA4Q7rup
GxAHXPT8Tmr9XNjfrcyLPWYayAmx9dMKj5I61phoFfO4CkkcTJjqvcuiF2itbKt70mgzm9WWaekv
23Q4NFsaOcMq/ws1WQQjcP2N0eFKz00Xz9kwImBcp8pJPN7Ptnt0/XY4tiUvTIFZgbzZCLEOOYpX
Z0CqSmbDDPZ0jyMnvXp2BWuZqJO9nONvoyXuOF39zm49I3wAr/HLVnJWwBLuwuGUkW6YLgQLDEgt
GEw1Zyf7qXLFXLscYF2Pht4yJICc1XePc2VRd/fE6SQMM4EnPKczny4jGxgG5Rw9RoKgBLasAxaG
e1Gjuhqs8l75f9dFyLa3tQNZG7HE7xD7d36dkkaxzWtpQ9+LqssvoTnvAP3UGH5tPFmEXXXzXhfD
O1un7gpynI7fID4+muJ9KEMX30kRP/xavhobCXqXAAsoCpTvoV2/9iH/4prIomjM521qoz1ASRJt
xgKzildUENc7zDReo16iOnsll8A6aUPGDyz0/G0peoHfie6NNSxJvgyPIQnZ+aUS0bId23DkzB6O
GIsZ7fostZF/ktUVEfLRM3JQC9ncdk5EanEYPfe0yMZ91nBNNmYE2bee7avwa9bjjXpwc9EzT+9Y
j1vsZyZ3fMhrezr1/fQvA7+cKmoNx7bGozmxyXfw7+BNxKponUKUbgHEUqSPTG2awd4uYGKvSfeP
dMDizI9xxPI4nlljfczDOgOOv0nlrhUtd9mOP2NEt6O8DoVD0vDm0Jxtfc9MwIXMWEqxnAXuaOPt
JSiVJFOX+c3SXtBmwQRJ4ve+e21NJDmJx5wndcaKZSvrzAXYCjM8lzyrCxuZm1WY80akbA3huZmI
I4FdWy1nNwtVgFoUfFy6adg8d4R+wr3XLP3oqjGOECG9tnF52Ss2e8POQlFHGgD9Mv4psMkjgkJs
pGMgSvtlaWLv4ikUXJkTXiM+7Y1pLvigiv41wVi6qROHDSYDZtuexaeM1R5eWN/1+sskgRriWFwd
hCyPXsIM1eUb7JryZq9Ba8VI/rMT9yg65uHkaPMbU7G8GajYCuqmI+RwuCBT/4DePi2c6X7y7oDq
lJu2VUGobFJ2lHXPvmjXm9L7EGnx6fUIycLR8o9+hBhx8YE92PPNFY51qIG1UyRZDNUx1x5zI/5e
Iu2S2UvfnJHTDRZEw6+YzF3uQjSZ/DKIIyBRPIDTJfSjXePodW6bHOtErMzWsLmHBoGBzmJqWXE8
XrVP3IAX5jdNEXSMh/4ZHT9XpoqAzZoswqvegaPgZVHQQm+8D6mGTsNUfXu5B/SMjL59Mv+ZxsE4
jhEZDYydsB9nIzxH8U9DO477NcVvOUuPExjZMK2oWgwiT/tDO3BMG3X5qVhqH7STP9aGshA7gG+2
nZaIQmSumxDlDxG0KdBk1Fw8VBg9XX1wktg58YJYm2YAFSXtp8Vyl6cRbDZA6dzgCbJyVoJm92At
kCLYy8g1Gti5isk6ZbP/A+29OBrsGQxHvrNmtcEHoiGvMCUaVmS+tqp4XAb8fHaFkMZmKXVJq0+3
c5yXqZdY3sIMtutKbCCUxGeJPaaI5gyz/BpY/zh5mu9iJdTVw1sPR9Rkyj4Sols5B9cDfhNDIZZs
C9L1v0NM2XZsTFRuLRqiiH0WQzRWKi6cpqDNzO+Z3uto4eQesWgfetx027rBvQcvHSmntPEdgI97
JBqKNWLahzveSHfvEfNEXYfUccN+cuDoTm7Z7MZnWLEVzoSgs3Clotzg5UuI/MOpz+6mvpjOqFb+
6X0kSNzNgGME3qzFptHmU47Pe1aVOGZFzTZwqJ8Td82OKeACectjEvFh4Ydtr6ZbnOtiC0AhugLN
kDt0+ehSMP5NmdwZMb9NG5b/pnFDwmlAaM+2kaKUR/HlTbhE2FImeb41O5XDH83nU/MGpqz6Spjl
tTNwuyVe1hS0HBJFI8ZjPelw68yL94KstKa0w+oGiJN8yWZ5G5jgdIyLh2Ss6B41tSwaPKDY83uq
ZutgscrC4JSkge8qtOXkYxuc5dCYmu+lwo2XaRsL+ZJeQuhTOGYxphDcGvS+5OrDBLAJwY+sooT7
UpR3VuxVJwRgn4ZJ7BID5r84lZHwKNvdWrMd3o9ErQuiTbeaTLajKw3zcSxmm14EnllTxwf2UUSh
24l1XR3dwtUAghRWBUIRaI7M6LvqccHMQt7C0lruOhfnj9mEd/n84wjeFi9Hu5wZqC0JCmeU0Lsc
Q1YtAjfOsMVIhxBMWVGEZO5Cxkp2D35WEsss1B2xN85j2GHWKgrnaxpQBGQjmPghZyYQE+6ysylh
jD6pXuYuIvSqjvgD4oluJAe0BvqEEOuJ4S33vN0PWxPjj4fIMkZHiwankYHAAfbYG6jQSv99Hszq
GIGhNdsCHFXmfSZoUTdSR8bDAB/5EvGbVAzQd8Vgs/8etnRuGBGr2toPHrb2vgxpU2xWMCiVHnFI
3Avy4Ha6Kcgw9JFhwpkTd5LSJo9yh03IDJjLt9haGfXOTGIm4z0+5oTwlrR/npv63NWJ3LW010GT
h7iaDO8HWoqOngnFIUArnC9Etv3HXaV2WUUH2c78+LUujmlUkA/mESo/1dPRI6ilqrP/0snmtnF2
DAtD1vELyOqAh3UOlIh4DBLz/4g6k+W4kWyJfhHMAjOwzXkmMzmI0gYmkirMQATmwNf3Ad/iLZqm
qrZukUkMca+7H7e3eDWalZWWZGu4TlIJxUZoq96h8O6N1AkuHKf51iNKuvAGXHk4o599I5xfknYz
uzGoR2W1mLp9SkMZGqX7ZhUpAmAS/Opq88XqnX4tJAmiMa33sCV3LugWVAWYR6HqWHYm9Mbl3jOz
OkeojjyBil9kUb0WE1htlwUFEu1b3nbwH+hPW5XJhHrRPcrWCJ/6GRZ0g24nlNr5JtM28fSUFzCZ
fkARH3DdkcLc1Nyz8UmprmK9YyUfI07HR+JkH7nXMsHiMPBNGvqgLZ+8xqLac6KABioWh3g4mxvy
ojR+LfF5vTR9uF0fHRCKj06bQgCYspMxUB8KYBEbBP+nvg+HguwjaKaoABIxAioO02brokA2vLcP
Qvi3CY7NoMvn1Ahx30u857qZKJlXNJdQorPvHPdm1eG+aJL8TwBLLYHdu+aJFTDURF817KCVWQMh
NAobFz7TZIi97+hE/FrwvrM/DyDOmcahdsCvlPLWLGAqP6HjhvjyvM2Z0aUlnGcYSS8JuJor1rdt
lM/YHAHnmrYXHXp7enNGmxuT+NGFpxGnCt+HDFxaLwAh8hXOaPNCKSPQ46VcMtE7szZ8iq6JzJay
yS8/X5TLWKbmlulEYt/x6+yqhb9deqAPwk+/css0qCyWsJsz4JOz7aC9UUI3pPWwDvnNrt2qru/a
DJ+YRy2r12+hb5/h/JL6lv9yDZ531B0FiCVejSJ7sZKKeEfhH8jyly9gGb0VHJnxmJf2e2na7XaU
9FhIFwk8x2t+Tjr/k13sC2H7V5y/DWo1VLNQO/kFx6KgtSO5o2FMGyyNPqFGrrDIEgBXcp/IUva7
8tPq6vLMRsA8T4m/arzK2KgOFpqGXuMMF9Mzq7vKLbYBuBucrI3uyajk1q5oupOB/ZcWCN5T7vSp
NDU4Iau6WPXOM/Fc89nnN9aFF6d/D4AMgqo0HzrvwyewSvLJrnZGk83IWNZ8MRAfwRauGbrzbZ14
8jnOuet1vR0sXsWt1f7BruYdQoYLFQ0O2+I3L8zFyTSWTkSKgyVAMy05txPc0az/mU2VYR8t7XtH
yrVhWrXxhQ7kGK/JxGfhTQSQwjjZkOU4hqHdM2aRex5w9mxikwajVMLqD4FcGprHlQN9lWcszL+U
SnBnoD2yoyF25S45DEjNATS9J8+q4NqQQ1o3pqG3cCe9Q+VMnxku0TBKxWvWCODdiy2/ygi+dEO/
ptndv6GensFFrTH4cpPBwjtwkHuOGlr6ypFfBqwIDrOiBFBdThwb3fRXbvNDj2SqY/DVVIfV/ouj
knUgPcXtC4Gd/rI0DZHRh4PhskVlEL384KBqD8eBW9LgOuC5QKqwdw0Eyitn6mhPm9mjSPlXrjPf
i7hPL0D20osz48xQHuFSU8rmXCo2g7aEmB3WIrq4YTptmym+ySG+CTet12mE/3iM0gX8CRhDl7RC
u+5ZmqN7tjlgQWZLwcMiyzZ9Q3W45T93mFcPEML/OiRP6Khwk62jeKRFmfEPNQ8ed4ZhvJfztMGz
x4ht2c9tNPxzqDAk8X+1EmG92RwJ99K0bp6Rs2TRI9w4YcCJeCKprMjedunOifNvl8P40afAZ7bH
AAXnPaGiexVOHUNXGrlM9MGdOM9HCFR/FSec6jFpNylF276u+ED7/sPrLLHl9h6QkL1vzSn0UdIU
1eXsWO0qDIA4NTiXVPkAC8AzfvKnlZdb4qbHLyX6/F751Hj2yEzU8jF6W607f4RBDpU6Fua19QXM
JzaI0yieklpVjCVRht83iNbGiJSc1DuqSP2T2bH1N4TVH8nZ4qkcyUjHKBqeZ+4LTJNYGocrepQ1
0bhLy7FNAb3l44rlc59sOGjSxvWLAIQ/seKEFA8Ztvw6uFIr4+xn2YojK6DqKbWZyLFsr2azlTvf
pecuLPuES298eKPxsBU/s4k6zMoAqxEIOMJhzbIILfdZ2W+kMKdjp645L9Zd6ZADdaLoeRgDCIwZ
Qxm8MqR5K4G/LwzrlNIR6dsOx7qEdI8TUzg0M6FnVLAK9gl4nslcI6/F62IGTB+NRXiRqvsF2OA2
Rl27RcQr4Q3V/00e4vJPr0DmbB34zMCjGSfiBCuwzRSzStPgZglBhkQ7LKjj7QjV4qXLa+7Ac8QB
75L35rQ1M56ANiZjQkv4NaZEKWhpI9aO2FlIQgliVruPeO4fOOMfvN73ti5mgFXcuy8BudYnh6fw
Sy5oshgzuYX4xx1WnMjICGl0p1b1u580YqLdN7PuMSRS+eRm1obFSnfhGciw77TmzsTEeUT2kXBo
OnfXKftQ+vI9ravkpET4oqmtP6dAurFEsbkEcwr0buIsy5cQoOK6Z0pmuyuuPRJQm4/wfmufOTdF
ohRsG8h8A+ROkq9GkdhLUufJlrDOeeuWe4SQChc6mW+Z2SsiofbBy5MXXwF/kRWlI4GElj+FDdzs
8Lsdeka9ROSPvP4w2QrdcoAFe6z2q6SknSWqYZSG05i/ONRyF+zJPxs3JCrYYbJRnA/Z7XdXK66N
k23ihyuFuKZzRsQRU9rGz/zuGIwu5xkWHh0vXd9IChqEvieAAwxFTXtOs/o/QyTZOQgBlVujfeop
lCkwAu69gSX96FFl1JqnNAopjwwbHukBMURHI7c0+El2yhXNiwafBFqBU9rQ8LyjLXhjSLNjYGk5
l1E/Z2VI7A5mltj7aHvwiTWQmHXV1s6adrYz/M3mMfdLVFpV1kmyWdvRmiDaoHi0OqeG0xT7Osdx
p0pFh7VBAWRRxa9ksh9TbZR3aVOcqT7blu06byD6mQxHPTBw4f4IvJCWo4GYisai5jTKu0p0lC0f
gr9SpDhPP8vLuggYviYqkTMbh48AJ2kFU/oUhPEFL9Vx6D1rj1Dqb526yTCGXRvZ2pdkbHneLep1
QWJEom9mPtQoYqz5PeWH3LAT+o5xwG0Kt3qroiI8+zD/7nwK/xjb36ZZQwDLNZ2s08KeygX4Qdrl
v0oM83tyvDjqxYBP0sj/ePhJoZhRDSnAc5h5DZ6RBXOurG43+5R1FXilAWUYeNNz+2FZQXsLkej7
Bud8LCiymn3EqwDsRKDC8PQjDfz8KWxTBxkX5B84vvlItZNxrhwV0D2MD8+c/BMQ1PjkjF9Q3SA7
o3mnAlloDJJhyyN0ZRb+gppO1pwjpgMRgOEstP3orEEdAh2MML5MvG3YD5qgI0uqfXpEuSFLje9w
JP0/CQLSkxvs6CUpQ/zQ8USLhpkOlAdO6FeDTYYGLffL0EzC1EesRcSHDdMfb5nfzlcc8Nsx5NmK
usESxC3Tl6gNF6s+AMSff+z4xT7qz1Dg1jdZPe6zJSvVahQLo8KJw3LwnxH3QKAsdzu248GGaXyY
eTHx17GFAoq36mKaTEPnuZKWwg9ZiQuhDxx6MvzrOIgnJsC+LBreRiujJtlJ3tmk1vuzW2AqojTw
WfWwF6O/JXmtveUZtxg7Ck5CysF6Wr/upTHmN0d5O9HQTm63/tEIMlCLrBsTv6CJJhqdOwETU4zD
nU/cJhS3iSBGrSRm0iP3xNr3DTwRtA9CafYw644EX2UISDpcDRiZbzgjeUIX1LKZDSmLseF/VvtP
Uqr4yJOU3BzAKAsu29bJ54CpjSJTpFNyUV3r7euKQF+xoDMhG7HNbuNn0uF4YJKdnQ9wY83uWaAE
nVjQvHalsNalwETv0NG3olXoXcEgWLdNFXFVY5asZHAwEfHSvPudSNTmxkBocKQ0yBnW4aWbKzh0
/CnY4alNVr07v+jYDHfCME6JKnlsm2Qygr4cFhbbZgzHBEYdZcRgVQwjgviffncmLCyytzdOAcl9
imKfT0JSI+EBrlJtXD2ZnLlSnw40mKOXOIvKUycM70gAfZhJEWp7l+XOIyr5Sarar1mKSv+hkR8f
km/eCRq5FzgWVkif9g1Tor0XZf0JFkGfVOg6a0PDvEtZVJz7jHI9P7E4eCi6usLGQujLAQHBa6Rd
LkO8N/UmpofrAiZpXg77GCqc7lNPVIeJ1Lj1tV38NnJ372NnXgVYxE6Bqv23IWNWUOFrIQ3n3HY5
DXuTs9MBdZU1GfJ1MAYvRViPey9z/SPDPcEIFZ3iwvyX5rY8KJEutnXoLs1ctc+WGujxS6xx/f8c
rJ8/8YjfJz6XHZL7R02BC0e+8R6aHP5SEIxzmgClyYTisURF5M+XqfN+VyNdSz6Yq5Nq/2M3Fh1x
ECTnNug3bJALYlYxTWwWvis8IqAhlHmMqX68euNlSGZjU+LE4+WZrEGPDDeaY+yj6yW/48U3FuoY
WIlHPjvzkLs6VgHn2vRDmHImZlFTgCXu/3kKAayfyUNPXCkZD2DM+ZRD9gaLarIsTHrTV1h72SGy
SMG2YfEOPeoUlcG0Y8e58h0qAT1l2bs2xkShCK5CrPr0MNezd3QZ2zuCxlZdfeQM2Y9paGlEm7qb
T11ytATAZ95r9NQSjqevXe4GBweALyd2j4Z8Jh/1R4taH1LP/11MZncwREuecBxw7Y+Yg/o2/Gpx
vd3swgENtXzpG7gzEXBNy/ThWuFmBAQ30BtH6xoHXIGBBruRTf/OttFaneVGhiBE3R5cESgPLj9D
kok1Xa7qYB/o0D82oPAu3fKln3r3kvbjqcjL4GgJsIdmt5g4fcFTQfKOG53mPw+OysED5MVs6k8E
Yap/QRV3b57lZ0/Uob5kw9y+UcXmPttGw1vElvQ0e8XNA8pxbPppomLOfquqpRdhcslFFN3rZFG5
ChCuxPxmxLumXhsThcR9l35UcRyRueGAoXqqWVor/NXDoVEpexoQw1nVHbw6+5OM+kzw68XKzPcs
aayNVRXA0hLC487ZJs9K/K59C3q4DfzOygZu7NC5G1028PVuTkjB7uRgd/fiP1k+96CakiPMjNd2
IBxjWRzz41hfC3f8L5fkQOyu+qx8+UHtChgZq7k5DXnagfDih5HhkbKit3hG6uIYaGDkxLySAhxe
ceKzGQXqO0FMeUxD826XqC0ZnyKvv9hZx8vHNYFv4dVcGE/CZCrmlGV1cb01I5MFWzF+K5JKJmZV
TgV497UOzrrVj6Is4I4B62qqX1y438qoXkyzoagZG4WM/hmQGHZRrO5AjexLyGDmm0Sg/6SeTE/u
YjtqqbxFgf/gbuCARuVCH2OE4PXPeAL/2JivrWYb3s2UTPRZ+cxEcHa9Osc90y6mju4/TfEzK2Xm
4EE1lOXSN7LXXEkgFNXVheK2ryITo1IFKjgY7B23eLrRcTsf+sGCUkXXQusN7inWW6HkcKyh8jjQ
7Y2xjtiBV3/Y0WHRtXCJVLzhzHJ87ZYngdkBPgvO+ajYwzdst0Mmdoct44oisd8smpzN1AKeooPn
EelueCsyO9zzJCS9IhkXpVezUq4iLOrYFm3BnonCBDiT/RBtuR9DTDDr2mH1C3GBCYuZKoTZEcxw
xWOifLFfKBIs+lbmZXwcq3QTxDyPibNzbgytV7vFrzCxYzm6hG9rHB5E+TEtlY0isNPeSnLQqSuK
r6psPmCRPfP2TA9ZcbTGge8pD0mUc7MH7G4hpT9RzUcWaivpVtoPvACPyVDj5BQnmyLmgxN1wCjn
sierle0ZtvIjg8huFqXYF4X9u4Iwhvtm8K9ZGm0zHQRHiT9XDtAUzJnavcDGWjDAMspMVNKx8ox1
nzsQbnJmzcYC5ltkiHZRk69VHcxkLLRcB5m6y2Fgtxs6u1DJG9owlBrlPwNZgNDWp2Jv+9Y2N/vi
wKYnplqaV0/fQ8sTNtVBrQqbK31bv1tVy4OJEY8rA7x9lQHXmdtwS1g8PmOur4DP/joPQvq7pjLf
Juw6TynG5afUGtsnPQ7Hlq1cly2QjnnIT7OOnx1QULEu6RxweEyZZPGprKP+uee+DzxJG1XlHzCS
OmFhPnySl5bBSFe6ZX0meOdxEWNiGeA/oWO0IKhYX6ZdL+/9sMMVSKfeZFvPAYLGnsUT50DDwJOX
QYsDDbTKrimWjgcY23VKknPjtIG3jllynP0ys/fh2DyU/3OeooGplJzYRF/vxdxJJkAKKrx5kXRm
QkVVSfg0zV4qMSf8+i3BZWrmT33E5TdX3gt/8EnXgNeMa9wvPF35j9pl7VPkTd1JT+JGzpOO5qb6
9/NqNub4SuLUAZ7dX5LSDXd11HVrh78/NBJ9ahClSaG+aWI9G8UUlFtDceIuXPlTBTI7DbBY2Ljb
w5bUlys9hiUXXFCzeNtcd/CBkjTOJpLRzFufOKSA3XnNgEitcgfwCfBuYud9NT4DCNlV9jQcZXQI
hsrnZKJHLDjpZzW6gAw1autdzZ68pBXlg2zMYpxjBm/hyJ7GJzr3inPPAt2y5O+8pwJO4ZgrCsL2
2AcidOz+gfe7egAB4KBEv84+CBHcu56TGQnOeuRlNxp3/jLS0xNUN59srbl86zR9Usx080u8v11G
tCbhgt+xT/wLlQpq3WLH9lN+lr5hcA2nYuvPsIOagGmqtcyzcHOWyZFJpgrVi2JnYZ9/0BNN/xqQ
MtGViE4YluQ2xtUJO3V8H1Cm2IT2QFnpv8VoH14au/a2Ib+7EibSwaFCiH0vcMjJPCZBQWp24hb2
7OI0BJDdQ9nBM5sQgYVHckXn/p8+xoMJRhk2tiO5Olxfnzrcwe0YBSeqix32JcfREhc70+3NUIJp
vilf2SmkmIPH8JTapEraAFHAk2ynuFbFNMw7DxchPFoMYxINAAcU2Vq/nvY/6sNsD0RVk3HXh+Iu
TFPSfrY1B0QyixLjoCZMOo+yOWifA4+TFfKEpVluggQ4i8SevsmkCVogkWRvs3krFQu2UoXnlmLK
c9kCX8HH1VyKcdKb0AtXHfzDdxYxn73jVEcHbyo6ntoDdbmNHXCWlBpnyq/VvzLq5qsFvWDtuSi9
eXYoWrbxnqhOuc2/rVtWPb6Njaq23M/Iou4qivjhh45LfICjiUe7O7JddM59yqK/ifD7OYvH8sdt
OaKFc2lBJ3NIEIVBSDj2BRl725DtCoj+WCn9jUWC7AO/JdigL1bsJ8h0TT1dKhSPsVqveoj0gKw5
O1jzvpqN+cD172HZzyd4fbx2aqqNHdJYZ8D/GItN50B7pr1tZxjldo8Moom6lJugZ29sKoWvrTki
4eoPDD27FucheW+Oxokd1seUbolxCr861rAPk2ZmWAmwVIWKlogig3xiBEtGveae9lNI2PmAY7bt
nzzzdaZF9dryxoN0P8CFwCNjLMXdWP8o94qRp4M2uMgan6tO01XRlRa6P0M7KkPnlhuDhH1aEeKs
Fw7PzxcA5BkrGNaRnknFTphqXkVWm61jQLBbI8TlxKGbDgMe41vbNXa0i9vXWK0jvyBx0oQsgc1B
gJZAqbQ0tmUaQ+9eoOJHnsZ0bbfjZ8xjrqV48onuLp8jMcXJRoaJRuQ87Z1s3v14RdizWSca/Y6j
M0IWANqvK8+8YMSwsERW0y2tJ+vYmXl3gk2EQ9gmCzkzSB7SKL1AM/iNPE1mCJgF3C9Kp5UQYqfZ
om8CKvYYszlz69LFUjzlJxgWBBzVuWpjeA0D1D53yPeWI/7gnzP2KqnyFRgk8JLN0lPKJJ+tG5fr
IbI+AI01u17axrobo0WyGtpXal9QPU78N8Y5M5mo2RROEKh4KpuUPoOuHoMNjLqJjEUTP8nsjxc4
ULSnnm/FD55/vrQNWZjcvZtp2Z0cIn0cS+AejpAZUs0ZO2lJdHhYtRZCAkqWYf3fl4gD1jxZN5Xj
/aoyNKjUhjSqxl9NhBmODCOHJMo9lhKJqcrjy+gZLOvsF5LuCj9KR+tiiVWXm4KcDnYzGnFlD8Hj
B4ddD+EXXtSTy/FrZQdcTNrg3QOg0TkmEsOU4QIv74f6W2ihr3XSs3majWgDl+5YtsmjwrnAEi4r
Tp03NxhruvoQBWx9sQ9gU2h+BSyEnstFDua5D3mDZM6qiatn0yOU0FSEbpuR5YJa8mIZE9J1cgV7
VJctaOdqUrorjGYULg8kVxLXQ3EemlM+O5xEw8w4ORw96UAl8o8VlLGNIFnelg2WM8nfkyCHU6GW
4Dv0Vwni0QN4KqRCcHyfEy0u9UC4iKiadaJEBMBWQDxOl/Pfwqz/iAaLFjL6pVdzvLd8dgKohN7W
9j4zI0PRq+sOT6EzoUNt3ZrjeyJj/UboYheaLefExs22DGzt3Z/E77biooOwVl363lIvXnVLPVhk
Rm7fqZ+Jt7rdWYWWNzhPlZisXWD2/0xr9ndVCShauRpsQJs9IO/S5TRUMTl5ZqBC139csK+SyX2p
nKOBjG2VlLS30CptboG8z892M6J2ztFz2GLb6GZNhgbSIpaccnpjXVZveW6tkoo/mE5cPyhO/KRe
2zvk05Mza+8kBWd54OknjNwUeSfR0Uv633CTvzH+dc8cqto67BnC+2pn2iG04mXnYBGTwoAdH2HO
LI0p4sP3WMKACj2IEd8lI3H7RybFRtWh+lVhNDJWSYoTCsiBhSvmOrMfpla9ZDQrzVPPkW+rx+Tm
Ch+JjdZwFM59piO1j+y5W/kkLfOSUazu96BLxl2GNr6RkZHuE5AOVCEsP21hAQWZu70px9e2hm49
N+o6cWgj8t4s/bvDUpqaJh8/ElfocAw0fHqMetd4D8bwYHiRv3gA16Lpon2wsHWiZsJ4VagOIK3M
N9kw4UoSwTdcp/ams4/W7PrzVPJvo3R+Kuh3XMRygHUhslAjKnHid3aAa8HLdtDJsR/tmye5Eqli
DPcjTmXc4wUgRZsEQWJM5MuKSR1mKrt+xFRhDLCCNOuJZYcPony4VkE18Ewsgl3TK+s2j6bJfFTc
dUIJbm3G/xU2+5XEsGCJud1zm9IAlQ9h+uxoDPJtnCBhDzp9ds1o2MclaJLZCo7KigBJYzTPqBPn
mlY3jDOow+WvIs9Bf6NbY9L0tmRrkBetNN5PmmV/2jTZ1s9aKvGa4Nk3oaXoPPM/ZQnHiO43WHMY
l+EBsZdh17Y24sS6t2XyRvzwT1L6Ky7BiYuSDzCgzO0IPqLjZJ2vs9CgxmJZUszSHp5d/IeucRhI
W7FHC+RnXHa0sGBe2rCeDXYzT19s5t7F7FoqFwZ19lv3Ckx/vFUj29BuOEb0nyzgVg461GXjzqYG
PCeqPFQYjmOG4p6GrXk2jg0skJRhdGdPFMBRUuBdORqhsiJu104v985Y/KVsBz5nD6/AadYGsaGr
8sLyavkpZ5C0PZoaECIQrz8Dq9RtytMOhCr26KSZrJXqoECBv1kB06UFZcLZGLpstYKKimOIxSyp
pb2Vs8ORX1T2mcSpICus1JkpAoXbqqbHkL6BbV1qquHW0SZxlDbohchOpnWKIgXe3NmqIP0irk+g
nLxFklBRt/A4Oyf1X9oRtAybD/fguniULUUx1JSU4qpChDTlfnShCg9tM+dH1bMnheV3kR/gVwDw
JpQeWZX/TkQjo1fap9zNII8R8BTc1dmpA83JTTJ0xxwFpqJpJ0dhuPapBkdU4MMlwzXfoW1izKrY
s/78Y9hh4hUJjKk6F1+1m0YszM3+WZt/PUNZzzCq/xUj5n9BqQA8OsiNkwCaldbzhFkp7XdlZ+O/
m5W4jpoEXWHfDCeozpFo9lj+nsom7Q9tzzXYL9hht1QewNf2O+3psvFYl99HgjvAEaiEAmZ7nXqo
TVBdlve+/KqAUGCE3Opk7FjF/upNy7vzC136XyivDcJ8pabGfcG54T8F03wmyWqbynrqXKT3SRry
EIy0yXfKPFGaxI0gKcNFJvd2+WCz/7F/hboz37LWTG7MrbdsZn9XaX8NLYxYlkIPQYJSzJGZewYC
uq7YjxA19K6TFxynPPXvlN1ETwaa7ZT66mmq8K05043oh8LY27C/qgHHl/ncHlibLZ0+c4BHoL4w
VDYuu9jZ3jBzIOW1cBPpFrIACe1ic/jrJJxOEm/aKyp91nJieGPx0W2oPwhWDfLK6WeEo5ciXmwb
4ARLanos/aisCcLbFJDOHLEhWKma7lBvZtbhNt5kvqcsrq3F7+Ac05HVmCQxkCT2fO2stL9Pos6e
Z7oo8dyRXahWPh6Em3IVnqKcpUde8wurVYL2j4klSV4HxUX0Qw8sAmzOA5TT58ZTG+Ih8hZ5bAUH
PpF6MPJnUCKHsmfvZfp6YjHZPGDnocGUymBi6G5mTkIuAA+Q8rZclxxQLhFplTw3COs4gtEwWQqq
sVWTCZ/+lXX3O5KjODp66+hUHfD0TaA4um3c2CyEtMk91quBrouraQKIMudFGXRPfRx92a71YYoM
c0F9l130z3Ks17JU0HQKrFw1p0aO9jgMWT+KwXgg2t66xtq11OFNiflZc1dvwmb8qkVfrIs0Z2bb
B2yD8B6Vt6kqt7Ewvua0jFb0MtxQXV87sqHboADG4ETYj4WVvXXiS+TiEnW83RuDjZFq+w16f0Vc
qzoZqDzI22a066T1UkBVnd3gXxZH/f5qyNecBpG15qA8TRgvI0fsRFsesyp/MSr3VwsXgHsbwy8T
6XvczB1xKv9tklQFTSUXbgUsKtMUpA5h7q05h372os7ZqdO65tJPE2VgSAZFHerk0diukc6GKQN1
lqUE8bTY9qV+o23gXSW53oWUspOaQAYxvSDfTKr099pd5NvhPaoD0iwtkdoko/JmIpPnT8ZnkeLd
1ZWxDmrj24a2h9enXEgI33EwlFtnHABNjCEY+t5akCs1tk61Z0X5LCvM2r1d/e7b9kwM7jB4xgUn
3ynDk0iwtHgQDN4HqT+xd0oIyyYc2LoQOT4aVijs2Y6OSkKvvvfmHgMe9CDhZmh0FnZWnbtMEs1r
jSmATt+rD9h9VTk10RTsXnD7LmzJ2TcwhZhgDOpoacHyltdKhy+nqyk47HRFMI4RCKPfOhmzg205
4dG6sc6LgRy1jMcMVrjPIWi1o4Phe6oPtS94zE7NTrXjHy1T9rT4gqwxeKayYSJu456cYAgugDs9
pz8ZKdMbAOZTHiTVzjJHcPYWqzdPGebeqPzwYBsstfNohgZgld8epQIbv/BepsTFO0LusfTT3egV
Z7vGWGljNqhGvLphzxmf2hwsI2tVzf6BoOndX0o5PbqwGWyXWJNLr9Po6GDl5Pk+cpv/jETAdgRI
EWZ8rolunUuNi52eAwzIzPEsnhrL3NUtvMfJLLBDJQwjAm6HwUDAX2r/4R6A3hRlCpWrZAUnfhsz
b0UqMbf2ZMM3iM0znSL0zBU1XbwJMZGgbsDNMQVC2rfJqhroIX1oPeczFc3x/OTF2fBr1H9Ymr87
ZltsvYxchJ+M9ValS65zfCjH+JOnZORGEOYJ6iEHZfc7SVDbMcQ8KC1gFpQq3xaZ/9fVRAsyBOfe
ZhPE+yrYp5jBs+KpdoRPwZku2KWSbMBQf5Vxc2cJoA1U8aS1jBUxMBbmhAEQR5asvftSKUoomu4l
NsJP2PT5eh7IS3guox6WyxDmErpj+k/X5tnAGMc6Z3gdfY3zHHMr7fbXMk4o26QWB9dfGOwzaFeF
/V/TyGRrFP7fwFEfAdzp1DHO5LqfKt2w+BDvrqOOfeLtoyDah2j6fYfLZLRGYvoVm7f2HW13XwXB
hV/Q63UoS0pOjzLm2Rzb5wSyGWgm/xc8rmMeue/REFHCDLlfHfqGswcUSBweeXi3e0mEfXiUrOob
ER8H0f+tEgdEw/w6pYTCh/pQIfdLzuN1Mx3MDjJ+IC8ON7Mq9ZXvZE1SiaoePQyXsB3Os1+cS3qA
quqXUMW26NFfEsZVam6+rPot5bsCu/GLFcxTnnr/keWjquGM+zFG862/jKqlJWD2zpb459DZvXYo
lYROB+rfrUKOhPWL9Dsu++HYD82mibBPVtndw0dgDNEBrXOdUmki0bAwpXwibT4Vo3kcVflOYjcI
i283DX6rpn5SiIwY29/A794XewDE7ZVQgNFH8m+kd6K/mTZ/hVlXrcyd37X7yneuiYXjK10S716m
6zX4T6iXvAabIPgZRKJBfpvKfJNZ2u0MI9wleBbOHXqU4ZxqIMWuASPbbwcwBL6/dUe72TptaO1b
rIDQNhxl2xuH6tndtDS4bNisi3OagrgasGni0sfxj89212NRZA0DIXVgs7nJ9EBgVDsfeW2qdZ/0
eBFmfO1hwpPVJQmM+YGGJ3+kNAvKAqoO6y2P9BwtLA0nEMayce3If+hEUKlnW21m71A39J7JgqDB
0BxDy/lPe/WnYybIQyr+tkeqSg22UHpGXbWcliTh3F/B6m861gvSYCKuY6bZzGhfIoNKqqL8NQh9
L9vxP8JJLF7qionGXTp1NJtbLYlwtQ9uL4ToIgLU0WvY3AEqGvaxm6rn7x4cwxVbfb+xGusRqZQU
szeiLaX2u4d0rVtQv4j3NpsrdtqzukhB3KgJ1SnV06M2W2c7EHNEzdfFJudbRDvG3qBhGFnu9IA3
/Ts1KI8eMTx7YXiUyCssW+1DHxr/4nrJc4A1Z2FKFCFqswXsGU0rxFswPzbZCRc3ipGJR1vQohcI
ycPE6P/GEI4p3EJwsu/uMA3boh7YSUkC+oEN7KQBwT6OibmOFrdLjbBOjmN6MkrA4C5PS1TC8FvU
/+PovJobRcIo+ouoIodXCZQlS84zL5TH4yE2saGBX7+HfdmqTR7bgu4v3HsukrQyVmdbb16TBIWy
u+IXR/YHBTIcdkoOE+GKxHJJbITeGbC1cN5vpNZjk8FhIVek7WQzjgwqnwD5YP4NWeXNSqYiFGUJ
EC1wAoZxtzJh+inzglh74LUOWziwZlQWAA5Y5lpWHE2sKTs8XbE5veKXtygfqfOTGVVz35GKobRx
5zZSQ0wVR4UcvJArydn8MXK49bwaH0M7fGmr2ykDl9a5w7UW6UeaVFcRZC/mqD7d0ba39jq6tQn7
2vDsP8cO8VLZ8Bk7yE3h63wJI/c3iJKuTj6yUsaQKvvyj4zjf1450lr7v2042ZtcXyOLLXFIQbl4
stUOnUE8FXJ8QIrml1nYH6Ow7sMS+3s3LekUeX4S5XwVqbwvROUMJpVfUAGdZ8fO7evGG2NdeBXi
n2AntmEi98D0TNLpAFySQoxvF4vmMGFos8Ej+BONq4MVGGRuuQVRxtIihnTKloXPo14xMZTwjO8A
RfgkQ7uDRUIfNXdbJn1Ut8tWlDhNA0/fmYwvt4NAirKkBchFfmaQeANB1PzP9VS028VblkvZwfvC
9Ra0XXYk2XSKJss6iWTY1a6RvrCdfAoI1GKdbomVIJ2A12n+GfpF89JmTy7SPoO/t7LeLzzIt8xB
RWTUd8tueR9TKzQbjTpAJ4hwZko7iiuJbuOxxa7tlOijAIm85kIL9pPD4YEBhLFYfg3MhVEW2/fN
HMA+q9a4lEokW6PS+guzeC5URmc8ZPmDFEAVMfMPNRdiq60xnbJHmURJWr3Ei/Uh2cDtJRsR7oFg
j+o43aGJYctMw1IGIDos/ZFNLKtXdj6blwypRaLellZrUO/XAIRHcao67NbtRFlsIovIXOo8r7h7
znPcgCihoQJ8yJiLEWTsBhELhL9lxpC+86efQUOeWwS3YJyu60rjPKTxV9JLc0/LzF0SDR1K1xVZ
07kaw9XmHzRYthPlFVfg36EvPtrUOFqVx70yf5o29G7pfzgB9UOKZJ3veI5yrmxsDZ9FyRRnspx/
E4azsHKzB0aHUyEzdu4OmcuqcK9mrH86Ez6wpdT++aB/Dgi3n6xC44Ffso8sSHGCYk7N9eJpNh6c
cu3KdvBIZhGimDc5vh8rFz+uPX+3uvNDsfHXUPoZd68xVo/OFDfC+nxskqSnztNbU+Zq6xTedwz/
eZuZD2DuHN6sM9Fh5YjWYidcBue1HYxDZnOboioFhTUnZxgJL3MuHw2sLqzmgmMIPPgYyGJrgAuO
svQ0DZ621T3OrxQovCX1iFEkfsNSdUdsw9E4Mv31oHOCX+7aT91llu0lpIcyDYm8FtVDPue/3J5n
DJEv7pJ40ELXm8MxZyq8cLskGQ7shf1RNCIMZ/YNlnQ04pPXLQuDSJflKtIILETL5k/QQ5Px/Rpa
0hTsnFF95/US3F0TwhWbwqvOVBrrUY0p2nXPUu+2PXgkmgekUkNV0xP39ns53BJI4GFP2tC+g256
8nvC0jttftZNZhMgQXWvergr0mcRAowcR65Z/W14dLf6Yr4uPa4nGwW8YvoLa57IKuypaeL9id11
t6j659YDBKAKNgSjHXRHcfM0Lbn6aUBQVfdQ+HQP04KRysaqtB1mj9x6G4mDkXhb4lhWmYA6ADmN
cpQlnaafOkP/1RkjKZct+2ELEJNuBhfoE4/eLesdjcZ3WqUvi0Ybajpe1K+ZEcrpsxdtpAJvce/H
tJue10G9tqzrMgacU3b3BTnkLTdoNJeBsjuGUBnak6qvUGfPMm3v2Ri/+aY0j7Yp422is3fuSvUz
aQFRon7MmnSiZrXIZPYWsS/8rjoCx8JvKzBQT81G2DkgZFN1UcyF12qD9xzMOJDazIkqt/yq68I5
F/o0bYNFhiQ3wv5zS/5LEOa5NNM3nQhSH7bLVk1SYx3T6euno5+q4a+2JnPE68oaRxkJFqCpPodK
5hxW6VfZ8tEZksd96XZjJsyHImVr7kztaf5O/m9MiY2tyWISef6P+PBqZ9m+cW4N7QVGV78vrAFi
axyDamlwQ2sThoM5nY5arah4RUYZAil/6rQLaM+bokgJ53rGO10idx/mog05HHeD64hD78o2JMh4
KTjyeoezk5OoRs2Vw2qC0IbMo7l0mcsJKJoLEERUTK5unoh+eBu5Pjemlv90MwsH+k2UnkQ/LtPR
rm6anhSnSVlP5lD0jzSYS/LWmuFIK1dqnF+JqVRk3JOs8g9p1rzQzv9Yo1M/69uy7X2WIJW2Lwvw
k2iFwNssyVEw2r449vDQ+RFuiMTeiGB+n93mixHfvCMs4Dgm5o09OTvBejql9vicEASyt9N1cRxQ
IJmiQXpdshJIrZ7nZcRb7prab4IYuijz6595uRoLowG0O4xWHMDhzUWV3Msg2uBxsfoOWBEBAoA2
YqDxSxCM7Cm7WQbYV5yC2ZRaVxUHmOsX4qombrZNW9INa81w87NxidrCAcXdH0VmGKHebSxthZ8H
VJdqonIIchgtssG04qardErbJiXGVbUqgEcKpp2uQlLQQGbZ3H3Ih9ywcZFw8X63YWKianEEgJfZ
vda5JLIeuMkmtUGANxgKVNEVT6WfUrPGXpRONAPDDJk/S5cypAEY0mxXsi0v29FYYxUgWOgcoHUe
DZMuaAmY8Pv2AJM6ScjYHlCxNTiP97Xe/ksdmQMFV9+er12ERU5SoiMUz9G0DFJemsoqQ7+1vnVK
AMD53a3U84jCYvUN5Z+zRjA82V2otBCeYh8Z9k3vX5EcvgzTUz7j5AMZHWnMNKEOWwYcTQItmOnP
44uV6VFAFNxljTVgo3hOPY5DNXfUHtkNirNzdizqoj45GSqhZEZ92VvQCTyMjlmey6ht7H7nD1+9
BMdqtdN3OuImWFAfyskEwS8ZenPp9KnAMGmeXQAfW4XsAKrs8AWtknKEqPNdWj0xhG8Bx1UzqSbo
bYqZvYcqsk815JhhnOVr5gwvnAVakFfeOwU2BkTcZ+rD1AZ7x7DNn6mLoeDRsGTsit2L7dGQFqir
d0gpDsputD2qvKLjxcmy5VeeoHcGzKq4X12iWNDCsDLonT24rO/FMW7svDbQZ+qT8IOrvYa0uB3z
I0MtZIoM+uocy52bV7L9dEsyLJHKEiTSJKehF+bG6ikNodVMxGwz67MU7VMaqLMq8z9MLv561Qxp
WKEy8gv9xUmgEwDsYzIXyNehIIW8ZI1UCkiDgPyBqkLhAoC+kvgq+wWJ4GvqBhMc4gBleNo/4ZTc
tW5uPJnLr7iYu/0Yo5LT8FuClIT24dm7CqzC//r2OkoSKJYc8iwZj6advE6+wnIK0EaM3rTnbdhA
omCnVBJSgnNRbnOFL7NzEHbi0bggvNl6/kgWDrwskEcPh/HkhcTLtxGl3aZNywdQU+OaZuN97Nkq
08osKXdjUNIwsdTxcgnuo0Yxw4Z5Y2iGG05VBUOhSHHiDvALRiH52Mi8smVW02EHb5rgKKzt4oPj
lxhtvO6HRjBBC5zvCVoREQ65ielJk9A1yDykQ58DBUqn39TNC2diDU8e0N2GQcEmwTyFLHrT9BgK
O7V8+r37tbgzFb0GXSUDx5vkMDul6w4PGyGJWXBtqbrAx8wApCH9hdGkVUY0pzEZa0hf1svZl7tg
mVCmpfydljn7AkgaaSbwN5XTZcRVJSoUboZpAc1CHHsBYz3I/F4ea2dhLy9pH9dhovePTGGBdEA3
0YhzLTt+VRywH+8EZpskNmluS/+nJ35q43rgPFQPsS0QBmOuRsAvVFRIlP/iPN0z1FOhHzDkd/Pl
V7UoECUWTzZSEGhwjfPLzV11yC8FhyzjeOFEXQYbtMG1cWywZYUFbcDOxNrjQYlwkuCcOiOgWN1A
tFjxOdFlxB0EzBaQ8HaSXnPwmle7EJ+mSJgBmExIPcd+13HV7gzzQxdFfC1IXs+PmuvwPrb23rOB
NdRWwhKMlNQMk9VOT4O9V8BJ94bslljc+cwhMDjUv/Sp94/5Ssjup+BpmSsSPuHEipY9Ccm2oVGx
oJdlHlr5yOfZgE/hkkK7LZln+oIVK0eNdWvwTaEsQNzRtE6YBv2HjkFlQ1gLhhqkaqMFgcCd2NUE
ln1Qj/9hcFWzpts0HYaVI3l/7DFfXELHo6Ua6Sad8o3IS3/zznHgMcWDaZcratqiJonoYRYwqtu0
OYkJHl7rKZ4HCJ9t32FRJfWWUATWOnl3x8Z/o6a+TBTQx976rcNoCQW9V7hylQCTsjAYdELAhfNv
tOhedR3RTJZR+XbY9C0j/a16sCIsTsAI9H/zjFW/Y7YQcgbcVvlvJYx96i4zVolEhoNBpeuvQziH
oLxGLViZesUcNAgivUw/jeYxesHOAkPbVhKz2dwU975Gaup3d6GzabBkqOGf1gEmhJOrz4APSDXr
kDYlcIqWZKBtWAGdXk4HxRgG1URIwD0xfaP4Djwcx9L/K2MRbOlEP5fGx/ePfTR0IERRTwXbMRAN
dUgRlhJuVz0ib85WgJsVS/4M86tAJc3SurtxzEHaqMfXYkG0gHfCpigiTdUa6QbEUJ1KvmmGgihL
x7EHImrMGKfwI5a1cfJxjrN9YH5cOP6/FCISCii+sGVioxlZlSaSTItcS58apx4RJvDwdCPHAcLg
ZMP+/aKvoR0c7k9zVdrY8rGXOBQo+zEYSXcUC7ixrPomNvTNreTVw/e8RTSGA6FO4X8PtYwa0e9n
FtWGu7KDrfQLvqP9NA7tUfekPEhtYZhOskOJSS6UJkhg5RX5ThvlcIqVvC0N92/CYvRT9t6HGn/6
0g7wrOXnKuntXeYhPNYyivFkmVzgWvnb7D9IdThjdFDHQeeNVmn+O/vsFZoOSRWsqZ7LMZ+gDtmK
JnXAApK+oXg7WmaX4nn258s4hIqorHmCmCDXLRAsgqqh3uDHHfEAQcXvbMDceCXOldvdSX9hKjWv
KpjMZe7stW9FzZ2Zjd5yUQYgcWoEcz3VjJM9xc3WaBA7oy1gA5RMYY7ydUu7fdflOK8oZGMLvwRY
d2f+quUHJWg4JoAAJ+jrMA1rY8HlMN4C07zAgRjOXjvB2Pb1IKw8ZFW6nZMOyszuNHpfRkVBmcc4
GxpjperMy2c9gCtC6pchFHPaqNLq1xEkVGhMWHCUY3zaM5quQmFnTLVjnld9aLQM+DrwnMvQJnvZ
F0d9XQIzgQp2gTNdJjM9DRNLtqms7voIKhlr46NIzNOMAchpGEJa5rXDIBIGAPNWV2b8sGcUAT2G
uB6e6TGFeW2PLRVxDLytiI9tTyxSb0N4IeMNiSDae+lTz2ELBfiS8rpLTRAzwf5tK2Q6bG21kHYF
ZWbIgVOlwH9AFyJsRPuAVIksyyUWJLzmWw/i66teFcFrxo46C7hhHHRCRObZvyfyUiNftV94j1cH
MlAvOiInsr3p3q4iQmaaMiQznaRsdCcR4MI8rJiL3+2O/AXhvlvcdcehACZu+VkonJVV4OX/Wgoi
SNH1nsUNyW+xDVFLyEhOC/UulVHgVHsZdKyoVuFtU8F8IUohcZEpZQxBtXb6SkbHXeFCXAASR8Es
qs+kmbydQ4wx/deZTfltMUGXLXqH+KPvjmVyBEOCjeh3wgPnr3WApfjMF5O4Ey5hilmd49GrV0YF
Q70Co7vBmoRHrzt3Js+DlfL0TloGpS69cM6wZ/F+yIbYm0tlMekcEGCUBvlROkWMIxlkqK5CWea/
DAm5FzkSSgAvMrRKJofrW1drEyAOr33B4/fI4rqNLPJqtnET1QOZYsSz4zo15J9SZzqj1DBQEZQk
3CSwuYm+Nh5piYZwMt/ZYBBk56A5iMlW6WqzP3g9N0wHxHcETLKPU+ufLhakgSMtKUFbk5R0HC62
Uou9c4CgiiwpAHugjlGwC+Z2lWseRm+4oodHH03OXkhJ1uDcGQmxl2S1J5lfrtB/9Asu9ZeaK+CL
nIGgcZ5NAgceFZYtAKJq27vUZYD9D31u2avLlQj1RN6d1MaHhnnEcp5GTYxXTlyqQKq8pnHZw9c+
8CHSKQQZxo9FY9mvZ4fAjLXQYMDqBUN7ECUbdS2OGuQgYQuDZAu/gE2XsSpNoC6YNYU0DLygdOha
TX6Dvp3fUxZxsdkStCdxeWPfAGpuqoNv+uZu8r1z94bvrzqoRL27jcm+Fsp1ymoo6Oxt5/IwOj6z
oNTZOSyZIYGvda7POeFgnEFixMCJi2hUQTQXOvsVvsUUz33SK3Yr0yL5x2D7JxVvzEa0YY8/f+s7
Li/xhHFC67qj9JGcOBQjYSboFy2mz8xpmr0lZgfMI31mrjFS9yXFdJZjftcDTLn68K5iVPT9smSR
NRDyRdhDyHaP2JehGfeTZzSRq1EzNu70xy4yI1xstC98h2T1mYpxLPY4xxboLFjWz3P+WsAl55c8
g5324p0TYBrmkggJJsFqnmC64o/CA7mVGTa3xVxtJUbuYrQoQyyV7AxjKCpN2h0rI2XSnZcMdEHQ
btsu9/e9TUJVb4DTnszhZXKy9qQGbHO9DU+CUojIMPJmp7kuw7Eqf2NZ/mAyA4hwDK61CcUb9x8D
7Pq35fUXXcJGHmBqEz7HEop5JiA3C2uQkuLc26w6GdQC2pVYV5BJsv1+75xm5oNnoq0hsCFTG/Fp
IZoQmYhJtcrylltlHM3vOXXpplFhb0Zv/Nej1d8uttiWCO2fZszLzCAREqSrFkUvzaNT/UyMJiNO
zSXisA8ikRgAugVwKFK1tr63alwESRt02kRs9Ue3XBAAeEULaCfBzVSgiLL69DvFAg5DLyDrATJk
66DfKJFKbhbFjqZDh1bM5cMeNXUcHVvtSHMdOMaGluCfmvZQjCfP1g+5V0t24SMIb9AZdM53C4n7
ubDQ4tQ+1Qw35dZkDLSSOp9amyuf7K5nXS/Kw2QRAl104x1RDEdErjNJyLGDd85XOcHnoa6MgHZ+
B4b914wrChTBOFTZWohQ5nepI/FADYJkNFxMPGy02aSn9ZaAGM+WHri4PC0J5HIwnUkIE/5F526w
Wrc/Mf6BtAAqKSKqV+DXudq1U0QDUUabGZ984JoWqu4F55yHjC0mBKuWWrlnWtPo/8qBMm7OpnKf
DmWyqX7oANyviTzVRVgsZKvxxt3PTF5OjBcqXn5lH8n+qEONpcGxZn2f+/jVmhq3XQt8MZBHPXDX
MIA9YQECb7bObMnIn0DsExnK/zNJ4CNJjkyWu+ldS6gGmfvWPN6Gam9NV/1zZkoSDYoMnObljlIC
eyJTW5apSwiS80Z8B1Xl6MxbzbGhQ5ZokNCbbMGJsPbuvB3yqAm1c3oHD3HUGlluC0xTBwQtyaYt
2BLmK/VU04l6bry/AWqgMMsS9pVad1tIgGTm6k9kJePrpOEqgU6HPvHRUzafoMohmUs5ktITsDfu
DVare78p31s4IEe6CTRBAOR2lKOfKRkY+HwHwMczsemlxSgD8eSTobk1XiSwP9gz4VUO0cCekuik
o9D95Q+RQoVZnav0c+2PH3r3ynCJOJyeXbRbGixjgxLFxNBGtDHgL5ht9d6JimfcDl7fb0lhNrEh
Fp88aUwwe2YWpVH9WLVd7aQuv4iDASYY4MeZhu6Q9c7HPA80asHobPwZp5wgh0DhOWDUDuonzxtU
PsU50YDJweIoz6rHAmsbza62sZWPPWuCvtC2vZxnwH/djjkchxXo5YhxTUiTaGOYW1NPqVAtl8el
hcNOQi74sLGzVFTycVkI0ah+63cwuv6m8ZhLrif7obdp8JfcQoeIZoe9wiRL2L76vCLeiM3tRnFr
JqeO1I9XeXcHIcu9pqM1pqvz4piZCUd84jyXAgsXG1qVV1vlAZ9MvJRdUAYAkWz4UBomhkufeyN2
WbnkGRmzDsakwBq7s6e6l8m29IOaMONRqzNIGJhTZfG7GRjfRuHkN1bmjL2Vx8iUNBi2pXZ96YE2
zpbR32d339RIK2ybS6g096rsnpuM7NKs5SH0a+OP3apsP2QpYo7qzwg+bEd1cmzW9m3qyRRuySLj
Lh2zX8LjhLHhj+Giicm2Qn/YJcyXKv0xeykEQrbEBfyy2zyX7zMQhHWpoiK/Wn4BbhVPMgAeO1ZP
ydTIe4f8/NQaZM80xBJ3dY9mUi3VdRHTUa864Ol9UtxJcfhckKa8kqEMQ4onfZ95Dc5gjPAbU483
Iun9s1OXJOoUZFsMmU6tK+MS1Zh2WAoFyRJh0harSbU39d45u5hGeLeLwTvWwSokLdjpDq7xseSC
1Ib+qe64BswFUF/p1vvOLIrtPPE5BkJdZObO58K095lw732bGPd6xRLgnXU4zjZ4wSu0rRBRDdN7
WRKv2pSpFzwNlcNGdf6b+0gHcpNYYZ9EwzSBFQwRMCd/+o/lsE+t4sQ4jjZad4JCltqojrrCRIIH
BDUqkUOueoE8tP7G+LhIVPpl69rOlENysZIGaAX+5GD0ABSvkioXYnfhygeXqg01rsNw12h/WJ0e
lN6SfclYEHmHzVkonlCVUD0DeLIneewcO3lM/Si2ihunAyPDmA8sfwkp2hQ5ndRiPY+pLfcj012P
FhchH+r8yd+z9n4BVmSRRaXcl7QiOHDUCKqUUW/q8y5xdcku+mRzGT31/qobRapreOOdUR8GyMK9
BSt6r9Igb1PF8es8J5ZznyuSjF1ScajJkgPDVRyNNkMFeqcVqGxs/ME2UZHGxWZOVmCgTv0uJ/0L
lVyDior9pqtK++bn1k+a65jPAhvhlICORd2gF8udgPN+h9PoC6kYMBHH/ALQveVGHi4LPwFY53kj
asUwj/Ej9X+DzjHXrAOYQrK2Ba2WrwltsyymES3BhUIVCA/uhNPsWWh6Yp6K1ruiWPC3BGUguHGN
U6yDI6zzp1gZ2nWdJ/nkPLJAwKS+yeKpf8z2gqrWdfG8yhfPk9a5Yli+dexbbANec4iqxTgMNyeb
SSNYGBfjFP7jzOigpuBkAwg5qRyDA7mpt77AXswoZdKN+cDEOEwK52PsW7kH3HRqWLPbkLLoI9ud
NUqWVb0IlzL7yxqpxzNZFVev1t6rzHiyyU85JmD0KDJJhUjiXeCK6erpC1lrYCpDvmOyPUTy2dUB
owygoGQl/y0gIoaVGlnY2Dl15PSjxYDF+4UIcS6bHUwSdpQ1lh0wFtIsVtdL82TiqnMtD0ZQXpXb
nMWOWID6TWQu45sgmyTAwtV3lr8bpP3S6iIiZ5Sv1A5sEgmUbdP+Ok/Nqw81HDL0Qj8DLFzFFmRN
AxBFj0Jgi/pHlh2x2LrLVT0P0NvS6s3UNf80FOQh18GvYZ2zzQqR0sw0SY9nJumFZbOW168Yr2My
aIff07zu8cAwCqO9TW7+MCvZb+nq9kFFTwR/7qm1/PIQkzSie+l4EkWDvcZAksqcPTLS5gLZrDmx
gqV+IyI6sCnrku5kxxYvbuEhAYKOipkgNNzUJt4KiSy55Xj2m71R93vkCeZLddGNsbtoCIOEnzy6
UX/3awIT48Yjn46m1gcyHwJ8jsNyVH/JGvQibsAn1DJfuUmKuM9U9BQ01pdjA+PqvP4HHr11qlYV
FIQa69BQIc+NdWJn9xWzy0bYMwUbGMRvyVRaV/gjyDRVuiunDt2UGH5ZCZ906ix36AnMOQweWcYA
3kN/Toi1uxC5cSnAaRCYjKjK8o9L3R/otFYVCuv5kcxhTMYRxjhm/rlI9g1DYCYW8U24lnNwhsaH
pr76Q9RfvIoUZw2cNfNDENPBeG/gP+m1m8ZqkZ0Z86GxbG+zNtwvQ5IeKBaW3w1X/Kbr1QstBH06
IQ0EUNSMIA1eKlGlR7JrkjAQrrPp6lTsaUjzzTAyKi9R1du4ZE3aDdawiWM8AoaKWFqafYZdYtOO
g9oRu4rCe+5rtvY8dV5gqaOHjYHu2nDCZtF+EQ/ASqigr/E72zqUc3YEntkeeiutyDFlGFQV34Tb
xOcSG61M5ikMuGAtrR/uq9xycL9p+bStZS+fruF+GRwyIk/fbIzdPWCRU5CON0uzPg2fB6Yd0Nmj
7yFMEK43Ayr8Qb1uXTp0RKA+tH0q6QLq7ht7G9oTvRijoKFCmAh0QP/4k8zoauoOHEFslWiy100Z
iCEXVWNzHYnDiQqX3mXqGBtLloRCjn9I/HqmIn6VfeZFiYYHX8VYz5ueotMviBHnkB8iwzb+Krkk
p9kUv5Mhf2mGBKSy7lxMm2YSKsdHYxEFoUh2kzU/OWR7PPG4cE52iYOO53oHL+pXUsF4zRqsOQJY
x4KBap+PGmsPg00XFggYgSPeNk7VjDwC6ykgD0N3gl/6TH47PpWIZS9zOQlZyIE1gWVInmrZHVqn
U9dsAhKHzWgKISHkBv+e3PRvAPVE8XivxjB/oTnQaQZwPjV+CTlo3Ex57t5mX3/wHvk7tHJn30iG
jRx48G0XQIhfqLOYm+/OAr2P2D8QSRumLrPeJVsH/EH7HI99fvFshywiHS4RDUns/bA2wjwxWfpa
iIUpIDIgB+MnVz9oKo1Px8o9Grb0O0POSbXQ/E1HkfMIAFVYWV1NAmeWaBp88zh5MM2IazpgEw3e
tYDQEQ3x0yrBD7FmfJfbgCnYpZZcONMA6gCKHVjsqU/3IoVNlesagXilB44uBystkhu/fuyzaoic
eeDUC/TL5IOY6yXvgolxsRHZMfEYXrZMqCpr/jESvhhklx3tZ3LQLSC+euO0yNoXHHdpwWLeb79I
B2Wf2vXibsYKW8xoXcnHPHcGg97AqV+DFM1HZfBYjnZO5zftWRK9gReeTkFJ8omeGZ+LfMJJ1e3E
xP6h0Lh70nRm2WPT4I8ZehQ+XCNdtxgsfqfJWzbYTKwtzOmjkoA4R4V1xfb1HS4SsdO8fkAIqDOA
AdS/d5eUVEWzvua+pfa2WTyA96GN9jI2LsS+sMnhnhvM5eY0rB1Fy2jIrjI0PIrRq4U90zOyY+mx
+ut0avJSAgpnls20usWdUI7rU40LYDv6Kb4abeQQLhs2O7JmyzQNR357v8rC0Z+6xeDmYkiF4GMg
zeN3SoN91twkwwptjlsnfS8qOAld5isIu/SHUw34DpZF3NGYCo/oxRpXUUqNnWZZ8zTS0LRzCaw+
RvaoLahjuJbsIj0Ar6oRsdglpGyISBrjwb7TOMpNoIKtr7/B08TNMIlDi5j+lDn/yJ4c3gN2c8y/
HNJ7G1QPREjtO+vV9thOCM7MDdmtkVVgnpR2sJCp45xk/aJq2C4TJb8CMoQaGYn6XNPboUiydh4Z
DKdO9GD21vFDh0YuZkke21TKtEJR3ljsoqsAywij1sTP/lmyyS+5eeQ8LMNan6KR7Fzq5/Jgi+Ko
kVwcDTPWlBWeOoLdZooT/5rtM4m64GiwaYdElr0ipXsMmANAcwwffj5XN+w13SZF7xppqsF6NpvX
If01DasANcHMj17z2V8UYAgsuR9sbEj9CHawBgJoIf3EX+z7MGor/6QELEIRlJH5Fk0Niaj8giQD
FoaT5iJu8wIj1WEEh/2BNDCO1K3guNwEMCYp8MpPIZd9u0y/VxERc+bmOc/qq9Xp7a4kWpcJVr6Z
/E+z1FE/0VG6nZu9jLP2U7BnHJu82Duk1uzi3CPuQsnjHMCEn1UmDp3fEbteYFfz6pLfTBU/k5ym
DtyJ70XcITklnCFh6nFobfxHRvlC9qzzB7fxsm3eyzZTALi0bOvkeoYDayMoXAHz9BFxK8Rp2Nmz
bRPFW3PUgw9iYUur5SbiPRYTw9bfJEQVO821cE628NeKxNL3jdE/40P/HJNOHoIGriZq/YrIiw0a
kaMv8+o5bVhEDkBTWlJfD26J/qI0/Tu6p30rxj+dDXttykmgMiuNCVsgh+NYMPhwrnPvp091DFgX
6d1uVNcytYfr1JUZN+RGJf9H0jbLi9V4Aazu2TrAMH5D+gXCT0x5RNcg1E3104evE0FXDqRVaib6
noAVFftlQ17Lor8XRrxECJnHg0fENdz2ewaX9cDU572BxiHJzVHzhHZtRjHNzpLPpuSNI7/ACsFp
63j8xV+dPfyu4MvhSyWxqmAHcE305OE73EsOO/es7LK9Yyim8PZYh6XwEi46xK6zK5gpp+NxynjX
qwrUV5D3lynXnL0AcRnmFjDHpUwYG1erga0Sz0LL/yaixRpXyXdGkQQZNN/jsqxge4zvtUOEVmk5
7TWzp7fJbvJDX1oZKfAMlQcWf2eyoN7tHO9bJYt3nTCuAd4RXw3vvUWmcetomLklKrmUvcDU9W2k
a5ZxKv1/RouNAmM13bTfjbdZ/knq+FpnmgAUoZeEICLyJJuJgVUcIVNqYPeO5sZO2rcc4WWYpZn1
MkvbOfQa2I0iIyJjSh7IPWcg0gypuLci8GH60SWD5Zxw7K0s57KXv32DLakfQxKPh2G6103k+ELe
+iVl+F14ewZ/oTCVdpwxhWyNdiyxYFRVCNQlHIoZjp9f/nIqH3d4SsLU0KY7q8DeZEC3Y43HgjWB
dRw3jBwlmMGtl7pYO0S2h5HQHtkjOJHAhyYb4zte4966AMVFnnjjHsmXue0NXspiyV+4c4tDTv41
MEpj10qkYEQaRp0ieAHtSbwHabjBuM6nBo2b6Zqv3+LfTE+fia11jh62eR5c+7Q0TGmrBPEhYl2S
uQZ4D+3og7R1DyPj81FU7a4ZtH8iYMoIV/cjxj91qCtYyTMd5t5I5VNnlO1ZEmZHRjFKjATz9vY/
xs5ruW1ty6JfhCoAG/GVOYoSScUXlJKRc8bX9wDkY9m+p/v2g1VCpEyCwN5rzTkmrp1RuiODglTt
neRCzwmkF6uRzDum0oE2V4UTXMIgIJ9aMMKPHTIFpGHHnM3YmC1kVWZ2G7AnFXFJ5kOF4O6Tluom
6YXzDCs5RcmVdzcMPgWSe4/EGAPQmefL5nVAFhLoXrf0ok5fyVKGAoRqrAlGTEeDjPFAObnY75Zm
F/g8iCR1jvweBKBBNmNf6+81aMBVkIIYoC95rCLyR2zrzc9KJPEWdCO5TEtC3UyaF0gdeVgwn6Rk
sLYUnWJVDQsgF65/QBJ+7Dr/TlFtD40N0gSVpjZ0FZWJiEYgWs58MGU6MAjt6KCmXXSOXq280gN9
2yVnPwqgw3ZZtzIpHph2au6JjwMyHNs0Xkilnod+4JLY0yNxHygOqK38MLR4JgExOrNWoASoQvWC
W6/gy9GD5wxKdEgO8DdanlBX0MPBVct3km4v/Nx+NhNc7irUMfJBGMclkHUa2sNKayTrTo4khkjV
KlK59fa2UFejF8LLSGkGQPQKx29bKImNxYxBjRIz4NCScK5KBFUlNj6uYYib5cBgkssi+TDj6pqF
OWr6AZufq7orOcqLre7Eb5mUyfPSS9/tiMEPYJdX1C9RX7cLuBzpSu006sJyJ62qUAdOVke3cIS5
ACocb2UdH1LRjpJ35kKWvUIafQ4KDdSKjhm6IVzaJpeYTLScyGWmR0un9JeBwzO6U0gJ8SCnMj2z
b7yeNrA6OmG9wcAkJJgaqe4zoz/CpBW8IebgxXc6kOA5vOqSlLHYXVSW6W6YYtlzAufKCpCjVrqC
BGny/+Ba0WrOpLluhE+K6ox6jmQ9qPFR1yJ2JB2zjnIHgXb1bAreQtOnTlxQ56RRlnFzctS5EMXG
HcSNmdItYlLTLrXafs+d29hVmSEoQp678VqMJBJ5DAePbGcLZMrYBE2Wz+Pco1KpeyQ2q/kC5kZO
A+KHQi48Xw5CWFUmPzHStqgPGAbd2mZHnSMGKeBDtjDKBhuOSVtJRa8C5DjDl0lpB3AXwZxxjGUX
uy3hGD2ZC7q3qGKAScjy8UPkwALU8qQ6nr5AzNEvUhXSStsRBM5T31v2zrIPotsm9JKDIkdUxWqC
wFs0GdFIiFKrYBd2JEgPfd3sohhxeYHmCJTaEYc4KmA6tkue+wfe1IuaSnxsVb0K9G7TOfVOwV61
CRnwa2TS8Bal8RaS3a6w052bW+Qi6AMkqxinv9bzIXncVus2fATmAw2w5uZiqwXews5Z51KHzbiK
npG+6CRACKYnUCFbr402WZJslJixb6eo8ryJimDlWyBRdTFGkLqhxJwqI062KV8aKhXIcoFD5AEl
JTB4ISI9j4lvUbUo5JkzwBYG/+PLB7+X2hub7ngtuXh1wIhTXG1WZTF+ZOTXzxRHZ9BCR1y2sZla
lrqQG5ObQ/BpOaa0HoL+ykgyLEdlbSW47ePKsvO8W5GwRv/Xz/eCAnlRmPtKInwUJOWMiR+4WZt4
KGoggUS0eGzkN6EUg1AXynudphnq6eCErC/YDG5HbG0uf3ZLI6GkGtVoOXmIkGgWh2+5L14Gkh64
KpjsGLp6GlOG4A4kxjwojfsCYdkMC8tr3zBMCPB29Ib/iJjiLOvWjdmXmyx126VTd86K8BmMwwyx
4r0O15EefgkYBEzxkIOsNOy23SrlPbBhqguSuTEN097ayMl6cGA4zJaGiNOdXooLYrANmlSPukin
IftwbmrqA3NQqmLdeclHLVkEbGntOh2r+IHbHgcJbn8cVtK6DeOP0O4dKPgms0TbmEWxThazSBBH
GeJgmdRqsUXuqwJsXZNZu0A2w3vgB3juSBhd9pVuYr1aNG2DyARy3jzofbhKrsK030luHQfyV01c
yUsYukczVyDhtzmCuPEPahHFU1lR1oHtBzzlO4WagorrHI3+IBs+n3Eh71OL71zfY9VS/SKlaI3A
OhvacXQV4+ruVP6r3Mljn7SJIES82ZUU5pTIoLOEIGdFOh5SLtffYWZ7xQQXIQFCdR8V6lyXqO6h
N1yBJEgAEZS+tCEvltm7ovRQ92TnzFyeaSzyyqyq1CNjBWp+OmF3LpO/I4wdEFHDD6nCn2nZIl27
jrG3VfSuA9eFRCjqVvGdD3hw2Zk2bwHXGyt1nlj5sWkxqip2+CpEi0RXKyzwZVivJMO8jtr7BfGw
7XzwsboWbfmhBwrR9sOTVwuqrEa4JwADuVatVQuzJBXAyv09QS73mCq5HJSUDB+w0UPq9qMu3V4U
/ljGEfIV9Z16h4rEyWjiBwkCJdfDfYE7QBArEqFfaRL1rnedB+SvOxEElx6O1tyKqvGp1ryLUtO3
cEpBp3gld14TCR9DMwuy3tWtuWgrLjORNwzbyBIjrVgsbGZvSmr3q9xGzloz3Js1YcMbnMYIXCx3
243yVFvOT1mZYa4GPL4AV4dgCfcoTv5+PzgCi/igviZW5+y8llGOIhULJapDHBLcTrOMsN44T7au
Ro6BZ9f6vEe/QSku8zdxazEKyKNL6JB7ABjo3qwkZVVUAtBUQmqFYols5Oq/hiV0Xi3e2QMoZZMg
171FTsgOURsRgRWFt0SYj0hnGTGRIqn73tmqGFW1XrMKoeBKdnRrhGGHdXeAL4lV01flYRXnllg2
xmBjOpGHe4ouH50tbgJMXzuFMY3utcW8T3QLljTE6cyhbjUQEj83a7xWDEjQbEs9U+F0IPTzPo1g
CaOk0W+aWNHWzCnBCkgGd6ak2AZq+KPOYEN2gMowzm398TZVFk9FCwanHSwYNeEpKHnjUFpfwtD2
YDFpSIhTrPUREq9ZlQNhcSX5uQk6nt4SME98o+Qc87hI7J789Nq5IVth0dlauFHtEopmJB25czLy
HrdHiv2mWCRD2CZETYZ7terfVSaDM9cMnhxZu+oB+VsxpeBS9NusAlWXuF0x902CLFGkk4ddv8ng
HkFNtjjREA0oVn8OqzSdN8MPUrY+Eq+HjSUcAHH1XRSORACZKDyv9l78tMWm7y252IIt8xhGmQPq
VZwUF/1O6+gWqMLY9il5t7WJtsTxil012KDXdQz6ACMWIOsoNppkN9eJ3yzcEiip3zbg9zLZWlAh
kPM1AhOy7gT6Y7Tl2Kmzk4L1C70hZWS9qDLQX+593ctIS0W/CSrnKOXUu7lsO6CIwQfoF2nZa96n
nl6qoszmCPC2yKpXKeRsnkPaQZboICo5blMNQgzBu9xXdR/5sKVfA4f0FinOkR9oBERo0josdez0
KSDASkFKnlA/t8yAx+Co2VPIUaQ0LRZZ9khb29iTuU0UkcGMwjEBdaKU8j3zo9PsDwNxAFrPaKk0
2WH8J0I4rxVpFAu89fWMm08xywr75FfJXMuah6Cm+GaAN9Xy4jNAh1FBrPD09L6tKHvYrt9xn61p
gZpIaVKqiwX6kyV25QhNuTZDEg5eU2KMiERxrirwsofWYXgzYLHyPe0JZwIKxMpkLINKPbb6J9Ts
xz7HsCRnhAdrPpP8AYWoUJM3Us/GZ5jnLk0eWPR4gEk6zF/CnoiKTpE+waWKbVEQkljLymeUGFB0
MfTX5oNaMJt3bcLxKgAwomq48ZsofR0auWHr3UPnpmM0vt1xoEJjYDaftr5YMqWnsCgRRyulEJSG
qlppNiAMR6Pgo8Q0FRVPva+hGwG+f9BKj1I0Ehoo0beeKhlURC2qjf2dIXnEmfnM+fiEFh7TCs02
38xYD8HWYDOkrfrSOiuaUfimUkRNHc7p0vXBHZQdoWYyCvdeY86aqeFbDRmoKkFUQYjQAgvtg4QT
TQtQmaKTZSJbBlsm9VQGw/g9xsQyz5QA7bwKUgpiwcExXb4deSp4jPu7zEc/4ykyOJVgY5sqJQiz
PuIV/PQEBDXACih+FO0W/9gmCugg9h5NN3iTgAqcdEMJ7rMdTb/2+J9xA2rcOegZy/uoexSaXPQn
1W+vFNvmmN3PvWeVhCIX5mjAtblkEji1kT6DqK6MD4rBCrxlKSONiHw4D5bR0AxRqkOeJfcK8/KZ
UsjqosFsbhdcDQ7uXLJVPnlMxgA6GMXTy6a8fDZM6rehoZ4si3ZDX7iUPZNwb4AnjUmap3zIZLHB
3qJZd2U/6NSxmouaqRcNxJ9KVwGUVVzmn76av3W1Tl5doRNokJKRJhRzEWVj1sMQXgnag7FMvOti
qBTuba893HyZ9gLdLapi0AmjARmk5q8j1SCaVIP8HZPHWIANVKUnUuWfG5rCM4U4AUofsSHvaKBo
88SXnmJb/kC3UEVIPqVEkRA8lpiyuuD1R2pj8iaxBElkodyQNc5EPlxaDVeO6BA6BWdJ5QlltgHc
GbS5EmpU2RyeUS/8MJMOJVKm7J3eOSXZKzXcowMjEe4EpHjZqledWt7pVvncxJGBvZkygKu3j9Sv
FB6HmHf9snVJPiCtmuLJbLCTjUSzk7k6DQWsxHbPZ4h0fhW790z66aGrkYIO1r8MAcq9pgbYqah0
j2vlVHYwIIXWYJrrN4kx3ChUgAePm+n4Z7WN90aA9LpqzQdEdPc2wi8gwxjV6/c6QgmcNxem7Fs0
3QKqaH1lknTnYq2k265+tP5TmEDNH7WT9Y8ElyRfQesmp0qxTezsjUoQ5R/0K4ZvHDC8dcu13DK/
RyWIvsxOzJvYHIIdNrrbaWn6wdSkHttkykOim4yR/IAWhiRZ5g1NmnalhhCyfls5HWOaz2j01KM1
GsTtQOOIdLRVNFZAY9lpKbHolZXts6HcTvt8v5wzHtIpQOmaXsk33xum/czOqHmeIsP+ep3p1NOv
PrHxltaWB7pXfKFUFBu6014UDXuQgWB1NuaOz+VxDNL2cYv9ju4F48AePU16lRQFUUo4YNZCiunC
29ir4Z7aLjrCTqBvI7lm0To0IzMHikemadlCtxjnM/DOtmKE1LlqiL8Ko1APEcMtclxQtUVcFIZd
JnruTDEdupgqpyWfhA+y3FKF6o9BhGy08VL8XcMary9UmK56GVTM4vZwT5m02/pqlx3GfGaCdmDu
1fU+LawzcStjriFjBdfE9qva1wxMwV1Nq3cvYdWZ9xa31EQZvVIwR2e+m2993CCojzyL0O0d41Rl
HVbdD0OKqbe6L1zvPyBqLrLEKRc9Xsg5xkc6YA4KZklLnzNKtDMVhAseMBNbk8u1LdzcPkkdahBd
H6WJgY7vl6EVRpA7gZhpZsrYcHHlwM2urk1H+2wcvfjSimqKiRGoWqDe3UkAvu+q9CEaNJ1ybvOA
rZSqBmEWi9xirO6XA0pbGTkv9n8qt5JCbjmPCCSCL9k4vJWF41OutbG4ZC3xyr7Uz9rEo0di0GOT
DYTDgH+NdYPsNxEiBIfuPFg93HshMVRTC4ItSFuEdNQhLmrzc9m4zG0c50JC0qrwEnVGiNwPerLc
1OJM2Zawdy39PUKEtW0UIpOGTvrU1OJcV9SMW6OnU9ASJWnl3TUtCpIUh6CZa3xbe7WnywPUPEgM
oM1YVhsVgwVjNaZggB6cZ1wT9NKgtiMmL38E2gpY446HxUfSIEs1LO8NTclN0UgUZN6dmHel4oS8
B94r3jnuVC6OcuxI9zb6vjlVSWcl1GsfG92sDPNqFmjwC0uMoZ0/ipLRM2rajzAwGqATmz6q22Mc
deptJbqtp2UHhujIZKi2zs0mu45Y0dwHuIJehRKcvPPGv1YCN4oz6on+ZnsUyY3jmfWtSlUiDDCR
DlpkbxKM1UyCjJUbWAW8PSq49G8Xma/bOzUW5tFgYqoNmth6cHFWdP753smNtOmNahMUUvoaXqzR
XoEmNJ/3aoRRswcU13NHDiVEsDK5rn63F5oO4D3QQZSUTwFDoB0XvHNbjz/6muc5+MR0PS1OG1rD
IbOtq5rFtA7FCCmYeqhslBaU4LQoORVRGs7wFFsiP1ZZv44akyKuXIbi1unbvYIz9TAMjbidVkUi
HAOamSR+r+s9317zXqHVHI+SUZvdBkZBcg9Zu1kaZ0e+HCvk7PqxIoOnDTLuOAUNA6uhugB3NoZF
hBbIJqpwZjlvtdDtjZXKZ2IqMBZY9J2dQqFPRPGP6Y2+4vbEU750RhMz2he7GefaDeK7SokwjAbu
rdoU76HoEPra8ZhpqS41Nb7vI9yfoa4OMDzqs9/IFLAJTBe1qzKQc7DX22a5qXuahbXnnkX9FtDs
WsuNcgkMN78ihySD1GYYw19GVkWDq7OuFnIIN8HXjcfSdsVqqCSJVDcp4Z5BLGFIZ6OWmSRIwSq3
Mmywfn0BBHEFeAwILGqfFJFzHfEXMyB24Ud50aei0VdMAly+pF4bCCb4HtBGmCt8WvPESh9c1+Me
XoP4sV9FzbyOB1lf0FHMHahXBeYahfabHvoYH1sJoyjaspmRoRJvc2npRuNlqvlbJxbGyct8NP54
OBYt+ielhRUvAsNbWK15HvIgu4vsM20kIAoezg7F8d+aIHvURBveOs2OMIt8lpE1ss1y4z5pk2jT
1s271oi7Ok+OFui+Q8SNlrtXSo+9pI2LKDchpIWyW6VhD/SBE0TI9Wu0OeghL1THhw2S3GOTGri0
Na6BprCtRV5cLVTWwqzNVaap5SGMynky1uSRWu9UhXKkzFwZSX+5JA852GQ2L6sXyt7zA7Hp0u6M
tvkzHqxlQmWPyre8lpx6j0MC3J9yn8T9Xs+Y7thuC44qi1/skF5U7qyVwCx2IhTXGiMOZrk2pgrT
XyVNMGer7Z4bLGLaNLfvtSqqFkQZCJOpYEyK7ixp2gpVzaJtKbyZ8oOi+D5ZZn68yjDACzN+6XUP
ezn3X1SKUODUgCQ9T4xG9zReULzP0OWbIUzdYMN9daYWARRPG0M+Ce3MbD1GDK6CWZsYZwTtJG2O
fjHQpk+1TSM8rXvGo+WxMZmUALpjtkJuXe0AGpEJXEmLkOmoiYCsGSuunXzmlm8gywTuWEl4XFq9
2+oNZYCw9k6F1j80OgCJOuBKTiQj3KTSixzAFuiE8RmKUllrLTgyvTPjTezax1Dx9HXrvDZhJx+J
hoI+Q8N5X459CJk2AdY9QX1/jDyJHZVA8Zz4X6WWN3yqjOQsPsvED6SlP6Qnp6P8PBTOG/7AixqS
wdpURrcqg9CYeV2O7EEj5RPh0cq14KoEoLXkVl1XRi12lU6bMbMRixkeLJM+KtHkDKa5gkXIvTln
Pp7QwkAxUBMEiq+nhyO9FC7MubStVFjV9nOIhpGyO8VQWgb1rEUHaFeJvvQFdBK7mMgyMdUuqh8I
2UrMcKF2IL8ZQR0hIwHqZDcCF2E6SCtDeXxWVkChALq1J1tKb9I0x2WHlpVaLcibDOQWAI3NUDVr
4PUaYbT+C9gX5P/Uy2TZA41hZSvVIcuoK9KWt1PH28DwrXcHqJDBLoMDv/TC0Jy79lWxH4a+qu4N
oNZcrf0ID5opNVMRvb2GGflDXAEfcts9DSEgdYv3Ej3s8GBp+KiGchRDYm6CmkIgpJOD7aO06GoM
2+ShNLAuJ4ypUuiGTRZtEaxgD2Z4BHKgxFCE+mgLOg8aUCbBWi8GE44KUksRLHX9JiOK9WS3jMyE
XnTrtItv3YZmkWx24IaS90GjFSzVCE7ywP4xZufiC0BPFjc//A4nnJKX7ynmccpMQsZCpCz03JYX
ih/sZAgxS7nuZgOPmrlTesasVfiKCGCS80SJrrZLlGdmkcwV1sVyYDI0RzCyk+sCV07S3+bmzpW1
t3SItG0VAn6mxhMhjjNcXkgrnzSluo+VVP/RiisoueTTleii057X7iun8JddYPg3+a+jSz2J/zq6
y6v+uTWzJ43cg5NcgF5Siyjgqvf6F2Bm5I3k8XuU1hQIxj0oYOh7yYedj+zP2vsE2cC3cZaIqdV7
jQiVld2H4WpalJCDgbURwUrVK3FPDSBB3+HQIwoKf2UoIcU33yzuOmyDhavdhl1c3k1rynSNKVq7
jX+taX7uM23uPWYxhsSNINBd9SBlabQKHN06T+tkO6lf7KZGiE/uCRrPd7XT288qFJ+KlcePqE4Q
hld9fNsw+l4PrduRMct5cgu6IPYg+2wHIBfQtVZ/ngdtSnZXwf+Zy351ZyaKAlWnukuD+K9faCZ8
rfnPfaZNplfc/bd9XMc/OQHmA5BEDp1xaajeI+6Whu46n1lsPZPkYT3IfUSaNGksYIdMMhs0w13n
qaGf24xSxHSQS8VvOqhX9Wetj+2HKCmkBSPU5wH3obEe6EN0WD39GNteZ1d490zuOQzauAf8Wtd7
mXYEKrkKbOJqvjb4kElqa3CO027TD1lhkhLJhblR6tC6ndZ5AzUr1xI/X2LaILuxurEH6BrTLu74
OoXjiOklvk5XW7wORuMx9QiBGLhK3YfKtSCfKITV4ZNp6OU8B1rSIM9fK3stJOM6/bnFUKPwoIVI
D8t8q7Y5imXH2dS+rxwqPsbD9JtR+jQwremnkvq/7fO1pQmcfPv1QZjqRRZSedbCDt84dKlt1hXV
2ayT+M7NH6dt0w+zipx1laNt/F43HYQKp99+7fLzICUJwrvEfU1gwpxUD+Fon8WATFxQRMypujXh
J/5lJMacKkNC/TRu1YAiYV6P+erhn2IOgdJBLhJx3wSydRmXmHeJe1SdFnrw8mtp2qa6P7dNS+M2
BSPdX8dN27il/XbceM5pT7UwhgvhuWS4zBo5qs7TjwGD/VqSnRpwTsUYRnVAEXVmqW3jGiUC7Q3n
9n87YjoB/63mlnYv2BN4dSUVLHLRquQKPqJbosPwVy0BSVfPqKs9kkBUh7YcX9MWt0BqIkNiYdpf
c6jsNRUt9Wn/6fCKsckKSVJyJaLy5+E+cNq1SPjyEO4QnwZDvuqJLEgvVb+Wpv/sr6Xpzf219PXm
jsf1nrhOS7+2TcfVFknE4zm/9/y1FP3zCv/9OM2nrllzIeRkd6+E1MdnkunbOc0z+Unw/fVBMv5w
jCe3r2h/m02yT01TfUWILDNgM/Qrc2IJIFDlkDKrF5tBb4OdKgntEMd2tiJiKD7LUK/+84wmVWXE
1Va0p7+SP0ZMR5FbP3vBEL+THvaCQrG5ljm98Ah30ZrPQb3+sUMHW/Frh9oX0hpbh3otpPzrDFpn
vPy1g+iyrzM0VeGctKAU87L1MWlCvZ6NvymF+fO373VUf/9j3f+93/+99fvMGFPSOwg4xNooyo+I
wcRxuj5+LU2f3rhEWVw5TtfHr6Vf2/48btpzuj7GPQkIw3YsvGzpab2KgIiCOd15InIYfyL/aMt4
35QOzpsuUk9wLehxyq1771itMsNdFL2KqL9RYOx5s2FF1g1RUSJWjpVSlq+uhTKdAWZ8nxSGvKDS
YyJ6ztu12tHBolZApCLW37VTtuopyTuxiP48t+bKP8/dLDxVuKc+l/tFgPtMNsv2ahH+vU59/O8p
UJs7std0CkhWgBenBL+d2q+1Ci1Bzbvsxkhq3Po+iRIIM4snj6s0VKrgYzyZjV3jyuCKHGqnIg7M
8tuvk5ml43/YeknLRLdemVMGc6x089LP0jClOuM/gnHVUFikya6yuYPR1tkiXR9eCmQLeHNYr0d0
VCijfq2vxvViXN979df6lKiPr/01khO+9jf7HJph2r+UquUvLV0iQHw8/3ie7/2n86OQZszDehhx
v+8vvCrcl7H8ynMbm9JgODsFc8NVaN3RRhT1gvf85/reLeQrIOKv9UMPtSJrSmnXNfDdW9a7mui/
9q+RrX6tL3Lla/10/nJcP53nz/2n1/3z/N/7A1BocFNX4XZ8cRBMAP7HP/ZfXmT6Y/9cn9XZzz/q
+0V+/VH/8p+bzv8v66c3419eVy3AkFP79WdaiXKHOID8xtRq7VBLGaVes/LeSuhw473o33bwI8l9
a6T/voNBE+q9UVFlYg5mppaj/CTEiPpoWysIwijr9WqN56WFFaoG1jOlROXZV8DCpLrs7SxcxI+V
9qGNu5u+Gmxqy89W09FoBXZKEA5XiC/VYTrrdHSqkuf1L2dFOf7zrF5Quk+cVTdBe+JvCC9F5jAx
wEN842qmuNEg9cyVtipfy7R4KkMtJw7ANqj1ATKY1ndtj0Co6Z6UeOjXTdoS1hzF7VPskI9B3+xV
wuSHi8wjH9QYsovd9k8aZonXMvcpwv/5SsN/vpI2vtJ0wK9XinEsQ7+SL0nGfxo7PjIP03tDiQFn
NmDeIfU4UW2B18AyNf8tRBFiEfv4TEwHqWh9GW17LsNrbWF1HHcIWkhKOjkWX0eiQCWMnofDbJBj
7ZRU8t6xyN2c2RWCBeSxHw4AGfoDaffgmbD0aUUrJzS20caPhb+zSHg44uoGhJt7uOQ6yPg69InX
fzmT1zFJI3mu/e1MUkKhHBEx2UW2JbaowLCtu7G/zIWp3QNQjQDbesmnEtzHUar9wDpxj1cWRYU/
hp0WzNsCRPCbv46WhlRH6hFRKUL7+umKq2XU3qHS3IS3SKRHXM2wugp9F3CDHJdao8aqGlofHrUD
tF5MoEqZeqAWdwnCQqZQ0zxqWtdJwFa/5lio+L72m9Z97ZKu+7ySTp2lxvuwQMIT+/1tNkVylyEU
3N6pDtM6paiYjLY5Xz62Lqd10w/DRpyeBtKZzNT+dtptWt+J5OtwSkI+Yt4+PbiSSDY5ExrEnZZ6
r/TSz8W8zRiqjlt1ZH6LItalQyPK19QNq1PpOh3GCw8hsOIBt9JTvTzRduznXWDqSzEu2tOW75Vy
KNiTh2q8pRDywfc1vkXwktx2ZWitI4uImRx40JgTwRa1r06yntT7aZe/9pv2ELm6cQIN2xDa/+mv
lSTJuRDz8NuSrCZfS2leSpdxz+m/Oe3567hp2689p23jEkFkO0lWXns6GFCoagbVlc+84tGy/Pg8
rQizztrQ6ADGM26afkRQemheO/3me13+okQi+jqm8+qNZlZm/qap2WMrBnGbpjyGZbD6f/82bRUZ
4H1Qz/9tvxCYIW5KyR9aKsQnLKz5BaSFMZNqPX0jpGglqTQ+ZN3YxroevFaQOOlSmSUZARbs5rSg
7Clb0YGo+BT9+R+HA2laTTWNKNfB3KThq6HI+HJ0MNKRUWyyPK3OcdvVB6t076el6YeluhJBfwHK
l1CuztO6OpcPReVpx//toDgcsZrRDyh37jF1yMwGvhsyp6xG2bQq+vm0ZfKcTL9h+oXPpumEExTD
RTYT/SJ1dLtdENqLtnSNi9Gm+imS1M3XxkDWL9yoPnqKv4e/9pfGjVI56CejV/h0ib6x08hGPWnr
xzqqxvhISTwK3CukZjjKSh8XS7DYMwOe0JE+jPYYq514jNtBPxZdW4FqZdHkSloFg+AIvWoOFM77
lZXgXBzsFF8YoXYAilg08NoSlDH+qjU9pCTN8n/fjiZUORQhengjzqBx6b20r/Sgm1Wxqt5Pi3nm
sug04j7l7vi1lQpgccL56sFpkesVbXTnxhpQJ0eF9vO373Wo1H9fl/15xPd+xLE6h1zyW+mSVY6C
Vlb79HxLHCG9MfHtzU/JY6kcl8ZtMQDTr20qS9O26c8ct1FxG5FFDmR2dObIauTLNGY3vTEj5J8l
f0oM+Wcp/GdpGsH/Oq4blW+enBrhkZSK5oavnxTdDcNg7UB7xtshsm5gsAXEE+rBOc3M8IToYamg
5qOOzcezKTshzaat5hCFZ3pY5hy9jbSa1k0//p8nQX17doks3njaUBzizOaH0dfVrDPi8jCtDABY
gGgi7RPHDnKhaeX3j2nHhqopocZtBGSa0ETCk1+8EgGgrNfmXrPinGgeOf+qDP65B4oEE62ZXM3L
mv97xQxHjIXBKlSG87Q0FgKnpXwkqdCw+t4m/7E0HUfmp3we9xR/HBcFMeGTjqfc1zqigsZU3zNc
APR4NPeCtMde1cLRd2bad0cenv4yQl7yAOH71Qt15xP6GVnJ5c+DdAYRXwfJUdpu4H/ACycYaXpJ
ULLZ2hgXp781F2pGbZrF6Y/9Xpy2BuPO38fyZb9TW+TGUR7+fjywEM4+vi1/HT8t/tuLuR4RSLFE
UHEOrcTwN4oftXvP8Vd5pKY3+HBTlJaQV2bThi6OsGCyTjGL9KaESoQdyjabfeyHXxsyH4kUDfGC
WD8fpZubWu4mJav5MP0mo0D6+s0dJUqJFxo5XJ0gmCMQ6c9RBwudNIP+7Jo6lgtL7r5+s8d1wbiV
yHmDx3RVLfKo6V9CfJbgDYIn1ezERo20aBU15NuM68G5FKtU1uyFPlQPTKwyd/bsTKVbBqL3ZDwa
T6ZkDbTbre6uyCNYsmFLTmUst3unCKiJBWVzl2EEZ+Tqiaf/OE3qaPcyORZ/n2agl1uVdnvo8tye
62obv3IVLQJe8aN2Og+5tKVcQ5ISVsL36t1QgFKb9hX/7Gv57s99JRcgR1Tp76kUjaMPB+ggQnF/
y6PkvaNX9ve6aQ+Paf4pGH9M+yLGeBsKyiTITU3DXuP0927xRxBNM86YlSezKo33LoQnV5uhckLw
ouw8lRDCAoHLQ1Rp52kWrnnZfRm4Ed0a7LiB0+S7bGzQJWZCN3Ocp8ev3PX19743yNaOG/k04ETb
IeqKUZamd65VWoemo2WqM/i6tGqVL1CkeJduXJd6qneRS/zx02/TftNv09YCuNipoGY3xxl/HqDE
EZlDXvTRaOSgp9tH8w/W91mZtoBTb485eVpajELoTfJSTA9tB8dHI3/aBr33NMjBjVvX5gfhLHe6
ZFaPY877MlCN4jDtWtUOSs5xV8Iob6o6lW9Ie8c2iHB2r5GAvogJKngBqH/jgtu8wkD0qWuhbzPi
AQKlYGphKaaPSZprN4yN9NHsMqbozeCQrVymj7C6P7JSjU7TRrAQsR89wuYrTkWpvYEyyx5TLo9/
PcG0NfGCD7LEopMV4x5rSZEhBkVCHF2k8NPsoTy54w8RZeXpe0MjOxiITMrBbStvqq5Tl0kcBc81
PZXKR5NZx5j0ZFlqbyMtNneaIn7b439IO7OmxpUlWv8iRWgeXgGDwcyGpne/KHr3oNmax19/v0rT
CDh7nzj33heFKyszzWBLVVkr1yqhlr7SAwu5Ebr2gXRXvV5CRV5zy7BD/ha0TJthuFx/spsJXfxl
TZcfuxLw2bVV/Qopn6KPdkg4jp+TB6ODQ0hz2FyiHYvAStY0nHt1M3JIykcuvsWKZVp0HVUEbNPB
jx9m08guzQREvaQ5JtSd+FqzNUi1/GKT+vZDOh4AAVi6tpPL6NVgzvJOOw0XO9yVCyfU0DkEUG4N
4a5SF3m1XsTmgghoOD/44/Mpbp2QV7nm0XGKONTGgWmcA9DR2SWDUUL5yZeCjcQC4wU2uRwOcCUA
WsDRe/Ne4+gqoxgFFTkiyWARY01pCVzb3Jx3FEvBnDuzdx0BdUCMkduEfP/l1T/Y5Q6hwrtSB/SB
CHVUafbej1v0b0fjl+1Yzr7hv7D3DGAwDbJ9MoIIDhpsD7Htj/4yybHF0b+CrzVwPI9lgzNd5HA2
gWNEIKAzjV/04fEBC8OnoXe759WBr4d/G44D6kNjeo0iR34dppB9m3XrPWU2/M1BGWm/IKTTJ/9X
4yCwRM+x/dQVlYbIATHagbW/xNCB6D2BhWPvBFcpMbTPgs8b/Hs5NzCmdL6YsxhSSzlWiFPgBpOD
RoIcGjR6p9/72ng8iPgUIR5ic6sfnCB/t5p43k3G5OytLO8u6LGCK58u/n1cxu591GeIPOXOXjyC
gM+YBIhNAuYmL89kNhpb935AVabw/Rwha+U85/b0Lrs4S6w4q+wSumZftH5SSuPDdTpCHMHSqgzr
5SUurQxGZShNoa+b0a02Ye1MQ/cKBqL562EGEWUvL9oBL6916MOj3eEutgygfDnHMtDu0V+fDu0D
3FHNg9jmgaZAGcrE6ic2nU61B3B2FFtUrAzX2H/NZ6bFGJ+uuYwEyr5Yn15oL9cCJ/wZNw2oPxYt
T7TlNOeNOUw7xYVPLQy9syrt9ecsAHUn/3iCwCCGPyMb+tzaSKOndgyb8xH879YcoWlTJ00Rvdab
wYybzfHfCv3/4+DN9+M8JDfi4dFCdmNp9b2M5MIukiZvx6uPQccJgvqKAp7rDVdOVc1fS/oj2bcF
e8jqoru6YFMudktH7CUZu34b2BlU3rg5YRvse+W2QMIIwRX2VkdYPD8Y/bYG6v7JTbKJPdXBSYB9
6beSPKdk3Uy8ZeT87cdo8qS+++PtRRVbRwtrmuML/Xczjk+ecaieK0d1cPjZsG2qLtgPqfmTtVfx
Ix6CZ9QMyuc50V8dTC0K9rZrf3IIGk+/SPKg3350gPrmWd7iuKeRzY4G+OsaOSVUh9SxoguJy7U3
0AMkRyII2/7HLCg1OrGUs6+c/3us1nQceqhjSMn8/xO7ppL3zWeeAElNFzoP6BmG3ouONp4NjD7l
S2g57LPyNr+SWcib94mn2fejXQzPFIYheSFIQ27sBrRVxeeUoQdQ5JhDZiVH+yHHuLhQwmmoztTp
MsBfZoCZHw8WahzF8DTkILiGSDMBkzCrGXR69zan2zLbDmZzRw/bjUwGszY8mSggZ1VWPYrDmk08
1mwyu2az6ULZQCEWbBJbj/cJGKfIcfmaq7Nkv1CCHKOBFINM/vGg6bl7mFAy3h/4jCOQNZr0FBHw
MYeMxGPNMY16ezXP2XdgcNeyVC3M7kesa+6TVxc5elLLcBmlffGQual/Ih5l+cuClOdvg3aiU9al
8+1EzXKn0QG46T0K63E7H3NpUfOPuQ4mne+Sy6EGj74TXaVGerzTAX6CBCVPgOgdBnp00IQroSVm
JbTeHMWn71FJl5sese2D2MRP7oGrDYClDxi3TJsObc3qPjLpXcxiLdhBRBB9mWeoINO5/ivyM/cC
aGCrKEvqvxozvYX8qdsDiQhvdINzMrEDrHwNH1R4vHifw5smdR6Hqdtr0XxLe1Z+J//k0acL0HXz
6lI+H1AMemD2OOWVWf1g+6iXcfuSWXu2h8cZuUyZFBMqTHR5RPnd8RME4+w/ZpPZspv6Kwu5FkpR
exRdYKvL2tdLo4bCUGZY3Njf7PIqi+CbDeJZKO5fAyQ+LyePXVK3FzeONx2LFmNy0ui5Rbb3NZP4
zglncj1iwPMhOq/i0dx3WUFVdNCvLIA4LyB1up2WUeGW72I6snfxyz48P35xx4Y/9eJ31zJUOToq
m/tq6lt6h8zjtx527dcckhIsWL7R5j3tV/mXyv0pxTSn0ZdrwwPfKeU3hFL8Df/ISZEJWS9zToeJ
4kO4G1o9g8v91xpUUvOEC0cV6YAYUhOhCZmK9CMkSHDy2x5EUrGLOgEErjlCHM5yzvetfBSfwO2v
vYpjZxklRmvepIBbjvFjWz6apg5vV0TDnQQtKlLLK8jFYEy7FD+Z+IrMTfEoL9f3XdP803vbWXft
Nxxrf3xveYsIXvbdwac5uKlLNNsgAxtdpztp4QK8YedV3siEE5oQCcnLYIIuNYnNSxmJn7xaLxC8
1+dBAQN+mKWEic/xpeYP+a6FFZtvbupAWhD3tJzRc51dN4BTYaWpmuw6gbAHndAAxs9386uTvdBC
aDiVA/N1CRAwVDKBgZIJ/DymSHRjI91xEZbzsFv9bD2paDpVIZ7IC6rLOv0ftuYGHdKOBXj8pCsN
QW9cXi+fhjYNR4pL/c+0vBIfqqh/Za4L38jb5KfYdcjTq7psKj6TMZQTlrrQOhlT6gX/Lba2bl4n
aAx9nRDbv04cs3xMJc6lE3Ewo/JJKmDlwN5bJPtqlB0oUY1lC/W6Wq4CaQ7icX6J1KJWMRbx+cc8
0PR/ShM1R5ZqmFbwGwWvXnVlgIZkx7WwlvTKwbq01B5plgqKXg7vbImqm6Bn2N55fvuv9uqw+Ofs
wckzOOdjjhSUvuiIJqzjEb4z/cLNqtf52A3ARqzjMaOpzsufvUib7uwwqgtY5qDdGQ/6dJfU8+Eu
LgCnws23tYL4OemW4eL4EVUfQXcys+lGxmo2k1n57IqtUj40WFFfCa1dIWW8Kbm1GrO/OY5iVcur
VKWvtm8cr7m3EI1TT7JDal2YWqztNLUvRnKQroq5qjcyXCeiOGAZJEa51GpLvE5LXDHAOyITnT2A
29ZMRC4zCLY+OUsCYHvhu/eUWJn4/E6fx2WLaO6cWBkHRyM6zHBeOvtSXYaqfKkPRXkjpsXKivPW
Qu9FhlWyeLewiVyv/lGYv1Ro5hz9B5SiTvwlStFP+/OjJfJby/j4cv3RYUGH3yvQreNf6vNPKX8a
+b1b3oDWyIhFBM8SSkizBXnN3JTzRdS5h2+YhyoBQ+JU0AWl8Wr+5I0uk3ink9+eT3GRnrhx0l5z
W2reXTp6wyi45fSaqAn/zcXoBmr1q7cEc0MaztwS9YCqhuzCCdLgSpbcRZnfjuwg72VNXSWH2ymu
UcpU+DY1gmsFaaW5eVy//2UNcVqkLeHZajveSor6/YRujhQ325SdsHiLTwm14FWcjWMVP7T5XD0d
kvBbB1HDraFK+vbofQsR/11HUclIIMJUHL7J6M1zjVNz62hMn/gSx3xw7JxWJflWy51BLnIrCB1E
UtaJ9fYQuUzMTeufH28jcs9YjeIoadaJNY1MtIr2KqAXF2b8QEC53lTQ0GsCIDaojp5mJbp9rXok
Fs3AidjUR5zWqzEn6eFOtYOJCZILHnBHH5l2zK6DMQrmtKNxbmF+PoOZNZAgJ2n8axeRZHW7zWi1
vGvUK9QRIX6blvzCrkfaRT4ZxVEutrp/twMgDPEWm+SSiHXiU/7It+nL8+LLumH3XfX+vLcM7Xer
wODoBz3BYbA884HqQRA0xvZfHNy4gzAkX/4Hh0yVnprU772eYp5Jw8rc1c/V4J3JVjmehubSR5D+
OKxN4G3wh3o3Ru0e3Uq18Ra3ZWG1DUFyq5jIIT2XBKxWhxNqUfmtX4Y+1Auwz6uNv2suyaVl8KiU
Hbq4JTAZ3wLt53xjCbaOcW3W6XjjmgUl0yLgMIV/cHmL3aid4YZGpBaVU2XikE1Xrsfnx59AYNqb
14+uqpmc2T2Y66RP5q9R3t3EreY/mrnj36GX+lvMbWtHaOC890qaJnj0Zgg0YfpFVlvVdiKPbX5d
z7u1ZKNMujLJvkW88rR5bmjW38lINj/KS0xrYPrHazV9zKXBY3n5euems43OsCIOLwrtgFqo+kTX
KYf6Z7KkGx2alKvQozuMj/96OS4JTbrrLoYx/0sm3q301oWhSsDdBMinOUTXoZaVt0M1lLfyClzq
S4/M7na1T2oSTsd96S/fYCssnlC0R8jIMCnmq6E+ptpNP0xPMuqsHuQw6yJOd6YH8Y+AZJ9kte5e
ymTRl9VFyHH6WTAeDk9W7YRruJXDmkmluoN3v+kM+wRuMMcBYNHYsDd11fIboe3yJRoLe9sWiX0m
k0YMbIDVTHUJv3T10qX2N44BdeikbPcL/atifcsgIZIht3zrTCahgETvDiz/4h9olQziGAhnbJ+j
aFbtO4cWgUQbkp8ZGxCWV79ct/tRTWHz5QD99kZibMhjjzGx3dSceULIk6kYy/418FxyS6OHZ8j4
QcOi9mUxnOnMA5Z+x3oAwqPM9yk2tfmdNmaoeaPS/QLb9N8CdoLZorHN3x9jC719jaVFKtiWTmJc
WDMPt8HX85PaG6wX+tUOrLS9/FyG8KTw6wVhBAlKYL300c0BXMWXqFrm238KEq8mRrfVsGCgs4P2
Xj6/o6tNN0kNd4Xs/ec/w/Vb8WY6ljEdh/u6Clg//m85VlPnVbN4yVdJLj3IQDSW9G4Dt/d9PjTZ
42xr6WNhRTZKLiF9OmooE17GFrLR6KwQm1ymgBNYsx1RaMINpRohCf+fEx1s0KOO6VwIDqpla3s3
pPRFzMbBO11tnlv3V2be/TVbw95baCBGk9L5ou0n+JG+TNAz3ueu/RyZSfTiJZV+5XWgzGXSgM7n
fMzc5VyGcRzS8eQawZUM3/LVo26TL1EZfNNOJJ8RDq/5ihCNEegPDzt0eUHtgla/Na18J3VcKcnS
mhdsaNxwz1ZbbAZfCig7r8VDgpz6QM+R6jBwtSHYdBZd40m6oJNiTPV5FwwLlF4dIokKFicgN1rE
X22TgsDJxGoTFwHNic2P9fexn/KVyOVy8uacdnDVe2chpD9X02jfBL0OrqwKXOqjo5uDI/0wbc69
fTuE+k2bavqjHxg0HIIYvU/SATHukG5nwS0jFwKeTE1onfN+IrBmBI98/mtrRFg4/Zc2rLiD0dTM
MiAaAPOpAtbx4zrOMC1hWm/6zR+TOBy/CcqUW9TJlssBgSTfO40TBKLVz5scqgg1d5Tabherfmgj
Lbw8/l7leFgu0MilrJlkzCqXo3dttw/odoeXI5i0s9fWsAgZMhBnKIA1CgnQaayjejN/GTWnvDSV
PVNIgI/2JtOso38Y+p/9Jc+b/eBN5eXH/LDCetf6kP7qFG1vv8ToXia0drklLa2bBkWsNO+NGyH1
dcGqA1VS5TQ//i2j1T6lxWuoY48sISXfW3wd+Ma5Tvs0THG0VXCul5yZbm2/8KeuoSGCy+B4gyr9
m+UQJI9GPluPHfdtMa9BxyG8lGfcNoxLq6BJreKkvELy8SpfnPI2UM9A5PXK21FdfNe4jEuHlvU3
+8F3Hht6ga+y2louwa4Pm1Gh2J26Ou/9VP8yRMNn+2KZyxcPmbBP/mJPVB5A/MOGlewxz+o/mbSo
Sn5IwCO7O3VsIK+HLr/xofv/Nhcobtkczj0MccF+aRi8q8VqnGsk3dwNC8n0aRlilD49jiyKsT5D
38f63RvpTcoJy7dmgcFJwk1ECeh/Jzw3supMnX1fxBBiA9JIm7NZLQ+OQ2Ap8PzDQLqloNfejTlc
OfQszt9SDmlOxOZaSXvXq4laTcgrscms+EmExIpNy/ufxUCTq99YJ+tjIAV9eqfYjT6Z0IeFGU0V
m8VDDY9PF9Oy0CL4EyBfPVuZ/iGHeiffpYh2bDjTBtiWpUaidaN52vlOtWuqYPrqf3Xp+/ra2Ia+
i2LkL6WuErw52QdnuQ+ycb9Mzq5dxuYmQ4j0gcZz48GALlnP01MLcmoU4ulnrdmVwEHlNJe6y6Hd
ARqlB7kkUwBHWoT4ahJE0PpkhXfDUmfZujzaNo1lmi96OSEel1X5DpZ56wVcIgSMJ3ynDKjrymB5
MumnvzIMFCQTxNq/AWC/gIqi/ZIXCDUV3Gs2nlewQ4SrG1wLEA6IOrc9hMrnRhdndw0bIprN2D2m
dGZJCTufkSFobbO+lCo11InOuZ2AFpFhUkUcpdIncix6z1XVPzaWeyKTcvE9oFEfszkBTX5rNt9q
wZ6o85e8j6H6H/WvcTDcGQbfeaXSdbivKHWiqga1pAzdfD7cu5PV7ZRfn/rF/WpPkhZSatC4EJMe
q9EFe7hNB1/chZSd5xb9Hlenv1JOpmq68pIxap8pCdOLGQyPUsL2CnpX6PGA8leVvy3OnTbwtsJa
oI6zLJ2/0zRp1o3MhvT5IY7sXozAMs96+DX3tOtAF7WE2W4CqbZv6Ma5jAYfFKKaXZQtQ++3G9hb
yIiTdf8MYH7HnTMa95Q+9Fv0W/nK9ZBQ5AdEcmKVTpwl3aEG6CtDeYscVkwTxvUHf0IWvkTrE84j
dIGT5Dmivsy+NE3B7wfJV4fOVqinD965HzXpV9uGjcsI2brCwWw9wXiwgQs8+erB4XyVN5DXSFSk
tVB2WzBdyaxKniAs9qwvZnpXIR6DTh1RblC/T05nOCxBh7a9K9DE3Q7xgab55Ln3/GgvjYRtR40Q
MoEAQg7VV9gW/Tk/GqRAajg7qX0dNuXPvvK89pRIGgVeI8uOrVAZuKguqXZDiWShVGxQyv4GqYG2
NUqe2NQxXi/eUkI9Z0bVJioblqDqss6Kze5hp3OmotqsszJRjCEPicxBQVAyxJOStBnHPr6w7No/
BcFJvbuuk1t71hrOO/Lywlja7rHhxA3hNJgMupSGTZj92S3UL3WdNRySEjSn0WuQhzTDxaKCuBEG
JxHSAxepwdOui9tfSzNPT1Fq1RdZU6iNTTQ8eIY6dlFgNc7pTwCBht8RnIMXuUKfUqtnZzeFcBx4
nlV95et07AQDWHpMBhFSfWENfXWJiF//Llk+1BA7pdp3diBwPGen+oASWMapwIUAWtI5XnZOdMhP
ZCigGBPuecPo7XsBwBg0lkLpS4BMfgrwqsjlT2kbJ6aNhAaC5z+BNvJlN2ALvTdS53fUNv3laLm0
DdAhbVyWUfVTJnlc46EuAcd9hvsS52l/KYbwYGBV3k5VHL3F9DHpnGvF/eqqErMCZOFRey4atMDq
9XQ5vMir0enKlzbuIRL4+Epm4VguXxyovFBS6crHEsbnkzK8zxGvuNW93FHamfadBfnNVWc1L6tJ
7Ak65lBXN/BUaU4KubJyziwLGLA3oETU+BDD/Us6NPVeRGp+zbmmE1upZNOcKd6thXGpfLsQELQn
zVlpzQkcmOpc5+Plk+3d8Cxyy18wLW6rHMa1zAutW91d7Ft5lcWlfX2YIRJ+s3dWqLFbGzDW9FNs
3jkrn6z3jhGHMkBoJUVf2erj/aLnoLoTY2epkZiSwGhP66SstjIMo3FgHWzsZCSXSHm0yqO23Xc5
ZFISfcoBLfGdq3C23B8n4DpuCKO6ZvS3SaKnjyHtMTe62vuo0aT2iggNdBdILk6nYpNLrlMM9g0K
M6CG+uxUJQGW2N9KxH9NUlbGi+0M7WMTBwQWB/tO49eC5edQbXrWXd9A2J+y1Sp+fPJoh/6qOR7Q
DVB8wobS/+0d+J/ykB8e7Ih+BpSF202gmRld7g/iQPtNg1CHNV8vTtfflTSUAQQuh7/L2r9MNbt4
MRK74HBjnrYFQI2nzp+fxMGcDejIy5hbDczZV3Zc/GtqGPP7O3scL5EihmFcGzbeMCEbqMcwTg+L
p2jzf1ExD25fR3kOjUnfvrqIn1xAM9ES/7tk5XoiAFCTpQmcmLF3KehQs9SfgzFu7uHFCZ+t4Vms
UakXtw3qYseYYYYsPdbCdCOz1sJdsVUpJCM76Y8pTGA+kJtE0eMYz/uOVekP9SIbTUTU/rwYCv1o
mf68kCl30R/BWLN07iB3nHK6+xJvTs6iclmuZGinTxVEAi99VnIKcciggAyC+Wvld69eBdtzCN21
jCUtxGMwvk03eQovZ1zDQNkPNY+eo1FNI8ky3XBclJ0Y9CBcyMTRJ1ZPNEmxTufy4JIYmVmn7XpK
Lj5NrO8iGZC7eH0DfsFwN9RgWxUQTEu8wxnUswuMrWDFxNZakHI1LDRkBKVdgXaq+UtG/xRUx2AD
DLQeUBCJbhLdOJUvDuu3+ToaD4/Hb5WJIPR5E6B9tX7zpghgR+6m3vY1gq8pmn6nmSIOFbfYNP4j
CUR06ZkEOJHCbcTmHv5PhAlPIT2EZpRb6I86/s5DzP05WCDjkBRK9+i0LheeZjWXZTsP94hFUIBM
qvSHNn9bXRudBQ4FByu7AUexifqk2csFolM0PaJaMWg0+wCQIRBnapirRzLAvmXWDphIPGBjXDaL
Uc8ba+qb/dCDfaQrj+WFDYtN76bNKYuTedvUZr23m6K5LgFbSqgEqPeDUKy6FlPJqfbWZoN8KpMS
BLHR8f3E5Lr+vCmscd6UCVxKtuUjXtXmt5MTdj/VC/jO+p9xl98OyqJeiOU/fYzub9uGTQIufm/r
12ERnrjeARU9Svmn9EAdwpMyag53RvGrB7l4fzTVml0dQ8QoFwnTl7k4jRBZC9khddlJV4GtH+3l
+P+VfyMyxsh4ZgCa1o9GFSUhQl3JtF1tC+IbABeqY2hipNr1/02iUBt3I+zle86r/taDqvuuXniw
vH/Pk/7vMjr0YnmbOiBtMuTj3we9uIPVeP7iuw5tFHZeXsJPbT5OBfyOaZQWP/6fPAzwp499DbD9
33KsHqaCKaIhd2cPw/ufI6E0vG1hEzqxwdXQyBfot4cl87c0VkCyWmfpbexBllBndNKXBuc6blmM
fxswDqZ9RR8wNO0bJ/arH13Ow8d14/p5zVQaPh+BXKsu3amncVfz0CV6y8QHxHhib3FbjMWvNmmM
R+A+zpU+hfkGVJvz3Ypuhro1vhnst879KRku/YK1b5Hme5mPQ1i3c5b8d8PBMW7cjDqkTEw2XeAj
tJt6GpTIWdbZRT1z7HSY4MlSmaHraM4aU8uuUdoK+AiisxMfFud7yY9Sqx+FNd3rjyL2Dz/KVLss
Sg/N/JR4EWLFxCWa0sDR+FiX+fD+R2mr5irijn4Wd9TCYsA0T4U+IakX+4/l2DpPdcFjoo+DGxnR
KgKxNpT0l1qCqzUAawzypj1GtuOgbwESuiw3cvepTZwJxBAbLok1lrJ68JPhXEKP6cr5v79VFy7W
pSRb36o32uGOnuDrlgaPG7Mp797dXccmAGLn+cevmkyAc+a7OXjD9nin1ocDsjcGlG5q2fRfk6Sp
OWRoNpAAGIKSypIDHh/poBuYaalZZ8b4dy1SJNSq0sJE3+3gfTsgmoymg5c/Ni4Svgudq7shCuvr
2ePmNerhtK+Lwj7RtXT6GO6ha3IMz13Y8D1gp1fLaOT3v0I6l+9jtUopjPZwDxgCAu4GplNNFi3l
FBX3v9DZZCsCaWF2fjyKHhtzeUDy4XxM7RQp2LdXmZm+2tSrKSszeN7ebMoPpanDl3KAK61VfZ16
l4xnw1wU20o1U9KGPhyHMBu/Hzo2jMvHRwyrrA6aVAD+Vhr5F1KjOkRoX9m9xokIzWCQxUXoBQL3
Wd2kaKXcXDs83LrW8BeUXflm0I362zL0p3I3AVgOs+iQwo6UhPruo8esLfkPtwIDOJn29M4j89Pm
28zBvOT4Jw9U0Wb0ktEcBrLw3ch9jnSXznyezP67T1H51lSIZDW3jsqsfedZM/o4t45U3KGDP7dK
kKLg/upfOHzVrmoqfEjscvsBAFo908+h5OQM/WfeIrSb0jWdGP6jTlvEV8gZvdNliOZ7zheCY3gH
WeO78OIAJXKQVd5zRjOJGaOLG5lWt/WKyH40bXQmIq0446e2H0FZ2o899b1NbqQj/Ye2/ShuxTyf
jt2hv5cRhAHldizATB8nVVQUZ98W2quuJQj6QG+H5tB3ySheA0+cf31j8UCHDvVj9cYylETqjQNW
nPeSiK7/w5HddI7qi9g32p1TN9oNMBFUp4a090+9JtIpaGDUOnq1T+Rl7tQdjH/WvYwyy/ZefQCh
oI+g61ddi+rYhVmxHPvHDOacdJdL49yjoM6t2A/OdM3heTL04S50rdeLgTrs7r/bWlDM53GmSlcf
nWUoqUzweDtvfpJmrwEJzAuXGsyJtH3J5Z8m1s6w0h+tC4SeexQI/nSLSfNY95ZKG2JaDaVxjE3V
+/yc90L8zpHBJplDuFqLdryq8+zOCpf4eBG7DH2locBR4s1qEvtohRC2JVF/IROcqKl7m74sm76K
5tN3RlsPSN9Fd58yyBBQyqlRdcnNp/c2UrjNzParHuTttoVD4E4uzQzpcM5RAb2Ct4HOUp8Ch1cB
Di6eV68Ftvu71rcapC+WhGPVD+FWiFa15D0m+JBz9f2Yd+xdOnPcst4E/QgKW12ok544SRFz7Mdo
9N35Vl41S51tY8uP6O4r3k/ILFh5hIocJzpfI8TvOHsY3+VcE0vO1uPTKDYntW4TYJQ7BODme8ud
0Y52knqTqGGs+9O9ywpjV3XLXkbrhTvwVRuN4/VqWsMlm+RwijjbHQh3i8Y+HXiDc74K7YNlxc1N
YsZXMopdTFTR6puq4NxLObjUjY5es5ldyWg1HfCaePcYIbfXPHXZvg/6h9QqT8JpF6ob6p1kiG7e
DqWLO5saxU41AZfQ36nrISk4f1DW9XKcX8fUiKAj1eDaFFuUhRyrjnnCx0IM717K2FXpjumPU8fX
Q6yjqpTqf5WRvaFhwXuyFS+xVFF/s9zz4bRCiDptYvuph+RkY2ZOct1oUXGNVDJn3G8hk1GGvwCj
xq73q+SxfJI0VbRFIu1wzvE7EKFKb0+gvh2h8y6r17HcJNZ+0XXi6GiaE1v5qOAwpoYySB10TSZ1
+raM53vvsJS3UwHDeKQIn4KW9qVsTuwTL7U6mt4Xi67MyLqqvN54Wmr7sDE9MOZ26xlPM1Rm22G0
6bFWs0YCl3l7cL914cFk6Yw6Tdh/lym5xJ67a4zZu5ORPaGyFVeD+S51UnPCcwwoWxft5cA4lXd6
Sw1o2ziZQkBeECrl550RWFsfUaevdKKfChUXWs05uITO3uaoXYtdjtLFTr37nV38uQfkdAf8h13y
Sx6OtQ5fDA/dlell/W0GKMfCjg+emAxH555nTqjTqj+FFlMh64J8Of42IcwP23RZ9OMfqq7KBWKO
8pv4onrZ7kktv6hYXIQbtcmz36Vm/fuaOuZc/V3qZbkv2OWcWg2kKNUEpWZPU/SkczLXd7HzZM+j
cX6IYMUOUd26mw4tu3SXqpvyHbTQ/XffJAWR/ZZXfOcR/o7A1e1j3tIqxqu4ps8BKOur75R/s7wf
Alaa9cy4djVQiYJ+aqIhvQjGJDmXWSRvalCq0AzJbEuxI0II/bF3s+iJBfpGzGuOIxpK5dBUDhmW
4BDQLYH4uaTN79Qu+vaC5oBvCSTJ13IpyggmT3mZU0Q+GsUvj8pvq0k8PBRpz8I0T+kBL92bYSiv
hSRGyGOMoXc2mRYGZ2IzR58CUzY+a3PfHt3+Icg3dAeWQjRFS0u3znujR5DVnw3j8tDUYCSSsDqR
Kls3+82mdRt9e4T7mSh0Z0PxJG5WFUNNrNCB5pC0G7tozyHzTug6QqCoOZ99zrLcTCk9qlO/2oSi
N4kmayenfl2mbc0ldx+1dq72lVNdHJtfDCe97lpUciQo5Oz0HL2j7lyCUPp5zSHO+hRd2ioH64wb
VqvdTnAeRoScLmvT664IQYaIrU5q4AETOnpHoyBHjqiQP94yEvuhCcztUunVianIPGINtUzUTuGJ
VSBhGaba4G2Xj8N1VpzXWHEWEPH/EJvprrH1M86B2ZukPRoO2bA3WCw8FBGHrWpUg3XY11FSnU69
a2/Flg3wQg0NimX5NA77VF2SeqFzvqtuJcBA4fp8ah0T2ggmW3c8ppRJyZFXRYWM+fya0ljGfjep
lCblpCOfDeKGcJ5zuH9ypLIS5BaNZPG2NcyKRkRwXUdSq0/GI0WWml4nksK8sxwgCog/O/su+A6p
RPcofcdFaiM5MOT9VoYTn8gr20RGRIbi7/ZsW4JXf2ta4O439csYoaet6RjZvoiWH0diNzisT8wy
nx7YNzaoGXLA7yvetqm78qYu+d6lyNnZ8N1c5Xb1j4FUgJpdYyIa10w+xz7QvY6prl0dMvTZR3WA
yjM43ef1g8zJ6au5pL/cKDWO9K4jDfqbMFKdwsodmmHtCkQOSF+V7E+0zHGb7DcINIDIy8PXQ6ao
j42LIm/2cuS02qWn6F9ti4UWpVfRw6Zaj8TNqgqPclrxs+DWdDNMBcrxcfjAtzMdT8QWoljWnr3N
iE0ufTucmablc/BjAfg//xpn3KjZ14FYdyb3wa7DblvmPhLq8KQ9hDNC9VUTOT/fOQZt4D5AKNNt
swkkQTbaKfijyNnlLImpfFbOjn6J11fpm01mP/nJrKFiP/mtWdrYhjxpTHewmMLoPPnsPjUExbS4
aH654wMLDPt3PuVfchBtX8M8S85Kd0nua9YbWx9qmUvTHXPI8+L4XXQ/mPUve3ygqcP+PR/SLyat
f5S03F1xMNB5Mwvvp2NfjoHu/jDTBJgBjTgPGUwDqBj44YWdedNjpVRMqtJyP7omTRRuLeEXQYM+
gk+4HfW/C5/fIwPneeKX5q7rdZb0b7BBQ0dSVK/jm5VR783kug1r2TFadnoZvgaJG1wX7/L4cVOc
KGTMKVDa8WEK599CLBradJwCB2pv9Jyvj56Nv2V1YnRGg7Jd1N28+a92sHXtjYXG/Sd/TeV585fV
z5ygkWjUDzY9VYrBY4YkTq++rX0SFIu5n3DOcdlnh2+DwZaRhkaGb25rM8Sb3TaDgKMZQAByC9Y1
dA2RYqhu5AadgSA6mSraZWS2CWNEGNSs3KBlVud5dZyVWDcffubO8Jw3TgrZCASq+hxd6rVnP9P0
kV9xWvlqb3INoWFoEle7/B0/+h9UHvn9SzvYRpnhPAOyec3z5n9QedogPEXuN6XxVf0jNVo40UgZ
7CMbfVVTSHY1FMGDkO9mrrUGMsCmd1kbvnGh9R5HmO0BSEYep3/DvrvpAbv/cqsCnvYo+7oGtbBv
0/NovA+KawW8kk9iFl71c1kYqM2NMbKkIHtO3S5qT02Epr+3hnc+qw2CMYZUPV3nK0w9SkHKz++W
Jewvl/oQbx242B+6BDkVCcp9OlxUkN5H9xIUdhxbJt71GISPIwrle6v1rJ0RDHTsKSZax/EfF9Q1
90k2W/Qz0od6JGvFbny0y55B5UFTyzvvTBTjwAHRlVHQDbByLNbWcLj/P6Rd17Lbxpb9IlQhN/qV
BDN5omTr6KXLkm3kjEb6+lm9QREULd87NfOCQu8ESjwE0DushXGl77KN7MMi7zDbf7BqickBBcVI
B60345fwpcdO5+8mqXe3k0mz7yQO6FZBogSWwxjUt+mKtcWZwBXliLIF+Ob4uVEYkgAYB5aitLwz
gTSSlpZdY1qfF+PF1xEVfzQGNE734iUBUr4sCbfop6w+ebwWR5Zi5A+cvNUnJ6nKt6FBx4hSkgit
l+8Ok9lTbsf1J3eoY5/Hgu9m+4zpe/xB6+CLgXaMswwTPPqFlACgSl85ukHXro7e4g47LXQKU6UV
dCWKZcVZDWYL0ME8cP15TWAxBQdzd2i5jj8DSI2RvJQzag8ImXs8kkHvEdZCuyAlFF0EgM594EX1
38ZwQ+BB1ZBysCLraBUG5f2F8Qb0QLnhYr+CibyB4SfNQtA9zN00RpjvuMDnoHYaPtj9i6lrG1KS
CIhPVwfyT5GU2IKMHZQLuEf2XoAWxFExcWnnuKnSA4mWw2JGMt3j51CZVUY+rEqn69CHmL3Z4CQ4
dEOd6bvb0miT8M/OQ7sq8yrMgQjvowdQxpobefuagjtnN8ocW0+02J+boLI2bZk0n4bKAnVb0w7f
7cxezyQaEcCqo5Z/6E3er1HmbV/1PGp2jg5oLHI3JTCnUXQtV8VoN4cBDQG/RTZAj9T9q0szjIna
AdKRXYH5CRCo0/0oADYdYJF+2Cs52YsCcg3p4Z3qfcyUj4pF96oHn19cg66tYhH49IP97drLZ7rZ
U3z0y14/0+26D/+G27+tbD2BbY0uDkLLQ3SnNt2FgBQtsImjIo0lITAuWq8xpudwAp8qirccDLHI
o4OWvd2yIAZTiEIF4YUD/lOlXZb4UeFCN2PS0jyjpox/5ZsPxReMf1Q7R8HA0luzjjLD1gay4Xp+
YZ7fnW/C5YV5UUzjhAZmwpVtxAhe1dw663K6AJZI/5OjXU8PTP1PhhMQeYNHE6oityY6IVXBu1/Y
2Cn6ZJEuDbYD5tb92HJww7dL/ZNbI4D6gyG5q0fasQPh+CcDA/f05TzYK/li/3Mc+vIf7FV8WRhf
B2yxsW3Epg7MaAa6MGkYYETPYgT40ufr5AsQMmi5TAoAu3kWzdMzIPxZg6KseCaLW4xusr7yVm4M
jWdfbVDfqfHYXAcLIEqa465wuuwrKH7KqKxf5Wj84Y0ZO/W5AUotVWNqwHl5ChKJpSoqkdYyBjS9
q5JTzDvUGNQSkHtXLfkCdzLdXR8DYFmygTyKfUcCToXXWp21EzNewZEhQNfbX8/A92O8/r/tHqLg
tZz/8rqF0e7AHi/39IdtMjQuon43nGkZJlO16u1oBGUyfhSAB/+HdjFmGdpfE+cwmFN1oj2MU4bJ
dkR1bu5E5VVbntEhhfSP2v2QiV6DGc8Y32kBfrUajYLevfvUoqWftlIJQ1MGudtuXJ5x9/+9DFM5
rSRw8w9aET9dl0nkXSLWMiArgUzQcMdqFSaovkqlmG1ITX5BnD7RalZ0Iej10JwCAnIDDF500I5h
lvInw3QkGNz1+E+nM519WzhX/WypdaMfZBmGCpXCFqGqNORc2ztB8m3wAjfYXwPNOjK7RZtlRabx
8/XPxfRAOJOl2AuBXnfYIv/rvg2ca5gdG/U/jDbD+CnKb6UUuxDULX8Aa15bxRwvQhW6EralYbkn
DoCgO/dJuXtVaJA7IP77D11aZ7RUvOMxwrHpxss5mr+TNeatgGOSSLQfpvrw1FnG9FrWwx/VNLGP
gunSTyLNPlrYOf+mywiMN5A37uhuBfgCd7QMM8wHYXP+e2lozkHrwe9EYUsXyEXqcpWOvQNdLu5T
9iEA8TNfDvMY8+UoDl5GrpezhZgvlxrDcMRYDoBiCN+4G8cYr8QauqsVMHIMCJPm6I4tXmrswVk7
8jrZoHcsPAXB+DHfKiz8RZysvrtf6mH7sUDu3Bzm+4i6Kzk/nJY7EFmpOCSie9ct9HInI5EDKxQv
o/WkSLYnNTZf1ahe3c3Xz2P0oaNvYq1RvHU/Zu6NZap+GbWn0fpejP+wJoW1uFy9VdxgANrVMtBP
wSQwCTbApOnAI4Uift8Yhy612jMKw6puH1bIbZqobsxrajNs+YQO40Cel87DNByudnOLImlUrAc7
ijcaNeKpqy0BVExUaT5rluZtsqBPzmjlB3uSbaJJJh2z65qErXSScx6hRZo70W8kosPitshqwS0f
hGjxmrIYIPWz90GNMr9KgCTqMEQ5kh+xEWEPrdaKqQHt795sMpomOyWAce8dObylWdmsez6FH8Ly
fgPY6vQ36y6NYYCDpjXMc+qApBTdzTba1ln7CTntdIOyig5UjHTaj7lkh0mzwsuI/rhtK6L7iCzC
e1U2jH97zmWS6T8iSoD+AdA710+2BnBHNb3jISFFUANzeg51a+cNfNr6u+7i9U9tNdqp0N9DNXiv
sOxvOtpo0KpN7RkOPo0T8QQ41XUuUTxBq5c7Mzq5JjCYimHcLyBcPXqC121Yo9SjMLlsZVH9sMCL
ZfROMTplQThdbQ1UqDId9vmEvMaa/OkKeWK+a1VQvXg1dnR1Z/BDpeZtkx60Sq0h39CMW7/1gX7W
1KBtmaIN1fBAE0lLINb+0mnUWg80hZjgpSZsPbFtdMIB45lyYJQNW3JoJLtr1lZN3WSSc3bvtviK
LAr3kwbSixob851W4q3b1pCElh0HqqnlNZ90E/gP0mmG78iArel+PbnVk9XinT9QPEZOjnd+T4TN
7J5neOfHTt+a3eO8x18kZ7N7U0zfvFKr9xg2QdasTiYc53PNGDFW35WYmidpBlBeX6YDgEBqWVQr
0s+mZPW4jjvbOCQAECrA9a67SfKXrnunwknjn09I9Wubn1X/xcaOrGyVca0FARz+clIbyOaD2+QH
+qsxuCguaId/m8nDYqWthJ4fyLgPjFlLtg/+tCT/vnbfaDXKytu0Xe9t0wOQptqvbpx1u8Yqqh29
peYHrqTeTUqbIHcnJWj5MNwtdyFeinb05pofxgKNsw2GxfZgScdON6+TcdMnAuxPSN/MKEMEMvKg
WDCNFsUiI+giZGf/EYqgizzFEZ2m9tsV47aI8y+VgiF2FEpxHdl/scwediS6OxT9cKGlssi0fgB/
GOxJpBOWMa0z5v41WQqK6aYdSQuY6q8ELeFijvfY4daFpynAI23FaBom2XDGPTX8nQV/VCGwLMhK
VlXq01JNTQIlAFjmM7QFphWSPZDT9DcLw7IXIJJeaEWHHg25vlZU9ZaWwGw23pyxBmWqAAWzWsUt
XlHbfEiBw4QYdNDwoFgFRS+OtNRD4xrX1fRsrfegWe/dvt7a4JPJQJ6LFn8tBqNpihk+8ohQl0KX
a4vOcXWNJWh0CwoscuvCU+/uww4svn7YxQsEqQBOA2ncElc0RrqeLw36yXhlpNhQ/fxB9cgFbkNS
gYq9dEHfOvb3B3QeyZMHgLSi9PC8Jm1XBR2QrZV1UgOGsfAqwC3c/Cp1piexrIDtUsoTMwHZpmRz
CKOvtdPQ/06ciXhfTH29GtiG+A1JFrjAmYp6MJ8vJIejDv7V3ghnzkQyIwfLAotzZ7bPM/mh4kNk
tfeXowPtdhG1Ikl9sN2wzSLT8OScr0KBSEFX0bgGaDQEqkHP8mwZIFJTPyrUDFEhSUpjR8sF54uD
+/hOMYP9LMIF9+shDEVYfq9LfFKMTsfWjSsS8EQD3Rowq+2qHjVrF6oeJpLF6kzeFPihlVr4B904
SnTtrmo7qZ8AnN29RGNXrOg+A9JS/Ld6ALqkaTeTfyCHm/8pQWi1MhvRvqMrydi2jhafwsHILpoh
wFzjuNlvIy//pOYLXn9tfuHTO2Z8Ckor2F0BTwpgT/saeq9WJR5wG/rFL799WtKP3U5b8GCz+mpC
ivlwu3eQCUVZAtzdPEgNoBnPv2LeGdrYnuidjquu0MAWLnKQYbejVzxSGL3NTxiJPZPF8v6HF2Iw
shR9t1sUN9vlDRHdX/lLzl2MlGF4co5LWsFCscS15WBiNBEjDZjPuNC2YDmEGrhiAbxVlVYb7H6S
dz3/rZ/G4lWL0marIWl/znk2neKhNLYu3mrfvLGK1iiX1X94Mj4QnkgTZ7tKBMG3IsOUDguqBIRN
qPIt7kDSvXcf8RN4Cvr4z0RWchfzJvfDBOQqPMy9l2oSPlGtgJEBec1IZqsJrIYnkpEDUpd494kV
G4tyAH26T7Yp+IGdsK4OppN1B8PM+l3pNeV7ZfFm1YvM/XMMIsxp9N63xBuQJ2mG6mWx7TFK8B43
LgaWTLs/maD+WgvkMp/R5v1GOeopSvrnxnbf6D2SdGpFugDoQqSj1U3X4bnuY6AWDFWqjkO5X9NJ
j1FVTac78oGyyo91jLFIsiBbShsrOdmSaM4n3/xnogLyuPkvl7n5U9y+Zag7R+iUXylboBROV3hz
FY6W5MB48Fkz3KYKNoWZiQ3GKIwdqJjSC50VgOK5DEo2KVnhtf/QIr2s7/4XdksUOiOP4rMrA743
kB1HR+EwvvDSnHA7agAV5EYHKt70Ez/jrab/GONIA+tqaD+7WRACVqKSe4N548uIUjgaAeEUwEm3
E/nWVkA6D+LEfhIKB6OeHOspb821YRnGeRGRHLCY08ZmmLYlRUzgGqQRowFmJA0sO8rfAHjJyrE7
beyBV1aYF7vbeBLloE6O06ZP9Qo4CkBrb/Xqr6Yfom/o5sTQhTfYr4ERpye8vqOUF+nhN8fYWBr6
k8kxHOrqWJm5R47TlFmXBveQNRuk6VveGG4X0qkQfXfIWuVPxCmVSk91vQ5faEWHKNCBC/wvTq4p
jV03Tsaa/j10GAY08ALPgm/pf2tRdImwjxipPS0i+u8hsxTt7CvAq/EtaS0FSjJ54qmPWHEkz0Za
J/TCRx5uFQAGpSugp8ph/i0wAFwsBayb2AdgdaNzSAZ1qzARxtcCv1XUkpKvYZoAsbuPCvDMh8Kn
pSEyJCaTVAOdUJ9+jrJi03vD+KVETe9QoLriS7XMctBomll4DAEWCjb4nq9HoHid4sxRu5hG5OiP
p3MSh5XxQ0cORWFwjPjBgTR0SJwaTmZXT/41byWav7kiaHKIqylth+gIQpatGCf9LLwMf2vq7M6E
TgPhRMeAR1vAzNYnx+3XXmO/21Vdv0nWek+ZLuUq7Pvqw2rryO/BUHRKawCPMMyEkByQDf2+Rsvq
RutgVo7uuzVo1ewOKH250oeo+gDbV+Rjex6fahfJqxzD3fgvQ6IOTYZT8SY6HTB5mGTtAnMvK7bK
ZWah6GQbpzhPkwAVqdA80dq4nZEsqJiJ/ZiyrMFOtkbl7OpIMjrcGdIpOAQiHw3EwSZnifRL10p2
1NsSMumdJktGc6sLAfO7Y721mGxfiARgqt3Wb1ma3jmgUB+tRvwYXwqZYQpWG16MkulbjjG7tSbU
JBhoN/Sn1gjXU12NL/idoVtf2UVxmAAnMasOtCSFCNDySL4eDZ812TD7konwpjMgHfgxmWznCVQp
9VMXIKNVeN7OyJA7qD1Ae1p1jpeDEnAoZ4tj6FnZzrI2FNZKVKm1BaqC+8Qj6TwZThdlMWb/ARVR
2a33jNcw7y1lDCDmQTKsgZ7voQkPstYdn6NW0y8kSvmkHzAeCKg7ZdGB0f5NE91fIFgaT2RvCKs/
jU38N+nIyqwrHeAHAuPzKiISBeOlzqMXLlIwtw5xAAgowwr25C9H03l2LGNDKwoSevXgC6futyRz
ujh/k8PO9TjcJ53bGw1IYZvlE7lg0gwMTKzGk62pOUqkk1t7ZwWZfLKRyXkOS4bMsToLUC1f2bxA
51OGzd2KhOjKwEyNrWc+LWfNELIaySTw1CrnABnoqzUi600vn+5EZVZdo1IAOpSFtm4HzT2FKmMe
q8NoyGnXV0CdAPUyu+SAPZ98Oh2d+hPa8hm4yJSdGbNLQSn4WhhXl3mNGhBqBlqxGphlveAtQz9X
ozhmbaSJWVbrIRDv9O5CFnYU2y/aFIfrcZjkzlRLUsRNDLzw1G3WtCQFetbncIuIzlRI9C11FwHm
Ug1zJvl6DOFZFRngneJ2fJoPtlWaq9IoT63HzCPJpt66akvZJkcwl8+2weKlzsqwzH0Kl1CQyYjG
J/L9ORzF1LSGHbDxQiEKe3URs00qewyXq5Wt9tpEMrQsncDdVGjHxACeoiAiE9LSAZ0U6D7K+XEc
PEVQRNxEtXpPv0WeqYvuaIqUhiIuYWZvWt/87mSLoboe+aLehylh4bxiYLW4YCdaXOiMDs40mOss
zKX/oFiM8zQYzkV+XpzIFN/RNdC8FI25LstG+otdU2NIKI3BpAVom2OG+saxNzF5taK1OZieM6vu
pK2BDTEPU+D1Lqatm8ELDD7a0SavijENX/JNOp9SWK0euLOmi91ZATLW8sUY9sABhGuSutr+Cn/Q
uR7zm9iqTmJrFsA80HlSzQeS2pZVlJjkgDDRJPfWd6dtICuM3+FAwhx9Q2F+IimwrjxvfX+6yo2G
PZuJ5u07o4rBwpkC4wtZa/6MKa1qXWdcbmk5JZI/05kwkKJy+gSIZzAjeZ5Z1wA5BSAhBQADqcSE
2VCeWRPvSipLdJqsz0HuWGj08PgaAy8AkyYhKM+BJ0aqEffy9SxMubmectN0dw4I030No1CYM30C
MRUO6swNjExf4U72xQn4sCcZl2BRnA05CBd8Q0at/+AnGx0RhiDZ21r9fYlH8kYpJ7O1L7ggHwNc
gUSzk7rscsHbJ5ntXJCD3l0w1TVzc+1K0ftjj/83sGuqegAdeFkda9aPh0VEZ4kqG9BZA4CvizKr
xmI8LPLFYZHdzEiZ3q4SmCLexbbzJ1EiFooXscNk+AG0sjNV4h0XIogX8TXc1LMGHUuYEuHZCLA6
WWBCJr0eahdIo2AL/bGmM5SGfxKWDWtXWuoGGzz0gnL1X2Jk6hKPgckn04raj2WaYys16RFYc6vu
GY2Z+SfLFTlwcwuJZyHq8GXbov23iN5D96m1Qud9DaooMBWNBaaQWqHXBxsQM+9m61WHcAjRCaeW
aV7a7+9BwJOrJcCl6kNfRZi/nMleQYcFrKVSn/uHPAcd5aVn1y9FDc5ysGnrG5Qwyo8pm+4scoF0
Z9g2+poFzXcn6p191g7iqTaFjbGQIXY2cYXNM/AxMKdgpKlz1gwPWzTsiPCjzMAfocw5nC3lTCJQ
U1zlSwBS0KGvLaSk45ajuJu0K0sf5dNYZuMn9KlvA10bv8TJwPaJnAAsRe//TdgCsp5fzfpW2/a5
AKugI3WgPKOavnI03Xh23BDFOydCmzOPX0fJ0s9dFjp7aRTu1rRz64vdo5lQGYD3Ge/VLOFn8vTM
FNBhamumPHXlGcSlgyd/6G51Uf0hgWbXA8XcsjjQ9HULTwUc2n4a/Mi13DUtgZWNFpWIjtKR4DlK
CqAjwHCWkaNh9vIYNc6+lJM2IqMbGSilM/saSKDDcQ4+62mNMtxdsAJUDGEFgHJ6JaGXE8vJ8v3Y
WV8fX1VoDXjLr2RBq7tXH/VKg6xwvlcWixwN8+HZNCxgj/H6lWkdRufSFp3N/Vi/9krm/EJmD1ay
Hxr8RzpN2byS8YPvQ7ywa1GsMKt81xkdHvMJW/MkSy/N2DbOMWJArsOKt79fHz6Tl2K2gcasafa6
YRtuC+OZprFpLtsAfNmGm3hVJdmiSIptJCbjua3egWtTY4eteDfjAPQpaPqsMBsZXqk6F9LOB+2i
MBiYO4MAkDXR6JbrRVFyO1iB6VPbGjyO9yBPD/aVZRqfuCE/5ORm39Gx9BUNb/2nxYCnlfEpSocP
r8HEVxI1fl6kmEAWQNFaMz0R/thq+WYBSF1kc4ssxlkx1cI14CqYFsaL1I7TIsJg2my6ro429zYB
lJ/aqZLscUPa1oDVAfjHcTGm3avXppNczZtbRltcMgDABvpxb9HoijYIm65NzaUchm3rGfiFFQ0/
WWVSvxte/omaVEcMHvlSyR0l96LqTt7xiJ/6tq/fezP9RE2waS6DdeOBS427zmvTZp5PZ6CP9Xwd
gK/gM8TZgxbkkoAXmeIjfbH0hU3qWwPkS7IuRW3hq/vxjc9/C7wAcFnvpFfN8qWSM2kd9bhcFBSB
lhRVKl8yXhR0tkSer7RcGYA+aFVWUenDPTg/RE1nDln1r1g+TcNkdMhK761pbf0ctE15FuZasxky
AKyJMHGFpjpgqzEvIs0sA+dtsE8LAThHV2erSu0sHVRQKpt7z3SYrKk42RUSrAqCVY9SmGmmbvie
BBg+CcmOKfV/8kcPTbrrhRz9vOoi/P8bbJ76L4IdA/LUNx1ZdT8KUQr+rwYiSqOnluMPjXADEEEK
2XwbhuAaATw83dluGbC8wanhdaP+FqsCWovnO5oB4uRAsk6vtGdHw+NYKUmUxK2zcUywPy5e3pQf
ggCwiiTSG/S95w6/xiXZ6JSArhxZfKBIFNcEaDQp6YC9kbOZMu0vN7ez0X0OnLHbgCfxq1lP2jZT
LR6lavkA0dX1jGQadYCQhtb2IL+WstG2ZHdn0rhZskF3PPDFVf4KRTnnhA5055RQZktt9DCcK4AS
CBmZLIeKY35jWf7KxG5NhRPKd2TmpSO6Stzp4CnOG2dIwI3zeHq3Hoa3PLfcY1tbceCTgg6Gotyh
syIakUWypvL1iujBuj8TL2T4EoTmB9LW3+YDNw+FYw8gmoVIE2lxbDuBRrfUQ61zbJC5krkWHkgt
nDF6iVAyKKvEmP3buGAboWIuMoZRl7CR9zErG6iId1dllS8G4G2aCllSizCwKpPkJR4KYNi7dr+u
e93ZkxJs5tley2JvbSvbrAd6UF8AP80ssSW/uZLtWAG+OwNa7L7rjBKN6+B/SxXEnVuV9pMFzmLw
fuvjlmTYGGGeLxNefjKL4kAyOmQmOBXAKA1rIDEBK0M5423TfsoNu151YVLuO5XrsuoRCVFWMn9B
TBoZYydvqp5GSokpeCVSIv33DEJj64TJYuAvoXTNfVYmzJ/X+QB2qVo2T/2AEmfgToCxxL1nVedN
tjPUNiwBDj5bdfk+N1LgJ6ltGB08rY72JmrRqypyrjJSPPgvHoiRaG6BHkuEzWViYQYjLpA5zLVL
FQIaG9NhCVjTszWJ6ACEcuBLNGHwfQLGJdgeYbZoaemk6C7IQgChzsak/jnU4gboCSTHYzOa41kN
APyuf6h9HeDPQUzilJhm4ZsxOnxQ5RMnktHBLTlV6MTJajJWr0i42Cx+i2I2rMSeWUmjqnv/9NWA
TuJbLCrW5JaLAHe62W8+p8uSjg7dOBRgn8Mv9co1HIZudFzSDg+ZDD615Tqua9TkVAIkQlV5WC02
LtopT4Zmr0i7yB/iJXwogTQbXKPkmfm1cZn2zAVnqwmDyM9FzLyzFpSRTwWRYEJOJR7sLyLTna2p
YSMR2TL9zHn6SgZAjPLQc1CZz6EaRyTPTr3IK8+sdscDNsXpk2b9bceRHeEXdD1JiusJVHgvQRk/
KALkudXZ/9YoafkrumnNP+6D3a7zEOt2nV9+Ft0DpG+IovvKLrzxXW+dt0Yhr3eameIH6pqnsCum
RS4C75fyTAArMRsb6wRcsX6H/038TyIYEbcPKphVxtbpFxchpyHq7y7+i4vUNQr1mUDteirF9FyU
ETCTmu5TXDs4DPY6BiX6a9wE3acJE0CrHhxFp9mixcR4jErIdtYiOXrAfTVdkxa9zPoSDd3rd9HI
IOhKNJeoaL3nHNKmteYcIuXqYjcDVQXYya8JQZVcpKwgaYm7vIwEWukhp4yi7mZO75PbTdHk5QA4
fkV0rmTzkqLE3PQo/BwASB0r9OZ6G6E73tnxOu+so46Fry4a8/1QNO9mknlnI3OD2r9Ts8zbmGlS
HyvhaeBoV450sNRZXLN6LctB92dHimFSXPNHXLLunG7oVnRtslniFBXfaODdPsqp8Q28WcwP5OW5
+vCsnR+zy7MXlGe4Zwiv3SyG80N6CTH70Ho+NTWUvrLAajd3z/NHryUeedrKJ1E+pLDUg3+5RNZZ
yQqtUeFQvpmF1e/MjrlHq07Y0c1bNp/RkhQkGzuBXZKhbFAm/zDw+rPtamnYwEeA7O6U1k4O8CQU
7BAXYFQ6R4UGVnfS+ZSkdHi8Uug0H0hVx9uHT0SfYP4wWRt8y4oRHTOh1j2l+NN9AvuYc3I6Z0Mr
ko+6flVmEmgUHqgYVr2SkYIOtEz7KF6HbiFmX1JgQhbk0Vmg4SansSNSNq3j366hx7F0fLoShY4T
dJbnI4oUqzksps1kA3RrIdvsXLlTvE3A2bHSuJmh/d5EA8TdKRnRejbPtXJVtwnbLDJM4YMck9R3
7rP59yQV2ilqg/xMAjrcOcynRtuiE3gA+Cqn63P1Ucj07pMsF6zUhwBRl7shwzsfsuEW+/Bs5MzY
LiuS/ZIPjvRyjxuTPNNLBMljo0KVPvI+05vGIpelEfuJMzWbB8UtxiIPVQy3Fp8DYygPMnJ0IHyY
5rvok/n+6/UJKLLiXj9paTXL6SbfTiiokPxmv8hrL7va51N2fSgo+1LJb/Z0f6f4gbt2uIvmF4XI
oOFNbw0OPvNgYdL8s7BiQAO08n7p2KZ5Z0za/+y7aH/laymciMx0/+W6Ny35Nt6wjwGMcQmdZHwp
3fZVBFN7EpMzvNChyPNkYzaeDk4oE5XbsimzMxBEz6TVbHjRGerArxbaBE+zWW+xeCMwg+7nfQIE
9NJlG5d5A7ClOV4202IazrSOAifa9Hav8oN9Jlex0pCaDsuywzvd0cQYf0N2d3FmAZlnQ/m1c2W5
I7854p161MvhHFsi2sSG7s2fYg70+NnoalbIV4Ut9ZPIP1OVzEjDvti5lvZeeo4BymT1mFOHueZF
NmPD7rRpOYx4pv2Q/bKmpuI5WWUAfpHVzjEd+RxgpGckxafI6AW5i0xyzhK395WHDEdjf1dCmx/E
KjRpws7VcKsEvRI1ogEHLrjrRmMJCHzbNsUchBpcWQ5L1xp5kF3VhOHcziY9/GZWiw35PdgsV8rS
v7VAaIdRYKxXi3Pkk25neaJfZctZhC3IVi9rn6O8+Wzp7twtS72raW8PyJoBD3BpfhXTuMukCUZh
1UWroyHs0LdNv2pDIEqv+wGwSJoWdkC9Q26hjNuBYgJ1CtoIb+MbNB+Ud9dQ8SKjjp7JgdvfM47f
blelK+Qps+9Ok72gSaD+LZNuuCstOz6YQ8DffmHReCjxN17/vORfs7bbVb3LL5odI5t4Wy6Z3C6R
O2Yk4kJ5XZL/QqQcGx00nlqL3OpgDei5tc3aPYfScM901gSmasOdjuFk53y7aPUAQJ9JA2eSAR+z
wiuUchYADLqe3rxJgZo831dpfREqx6iphOZ8pjpq8Jtxjqo/YhEx8P8UvqeMSeg5HvLHMCFXjfpw
fo7kUjJzsVMmnJKd5DKkbNqbKT+nWhSfPFHHp0xMbbGi00U4YsN7jPFjupmRgasc/t3LEDr6eW4u
dEYycnFEiAstNvin9ccpPy6S5UNwoQ2Ha2rJ4i4yf2rXthxoh5Z4LPDrJIvvqs0PW7cYpIoXTIPf
ytQPIWjZWGnosxQ7jcVOijjZSrtrVpSUWtJYlLsyoyzdBx5/epA/2OpejHkn8kCPEGqegDwUzeQe
0n7aUAGRgXLmWplcCoqoP+/KHA0MVFBc5A/1RfTX7UwjSY41Ab6QdjmQ2xCUO8ymXCM9hBvx5O8B
plPthG0kIMhVy6V8uYRCUxXvDy7XskOnO91ZwhDsaDhDV+j1jPeYA1mNEo3KKVJLgIKE2jV7gEYu
5nfrNGeHyOqyA2kbFXEOsazpDDAcQK/LDURU15pt/iU4cC9c6/4zlkbd5/4SsVXB/q8fj8IEqHkU
bZqiHNFy78MBYM7R5Jp7FMaAszrHWzkJLaWZ1SRc1iSkQ5qn/Q4DfOdFRGFmNxWVzv5V1k2Yupsv
9682S2gMtf/4cCR8+EQAV+92qRWfZzvWaCYQDKYJDXQemEDOdyn+yk2FH4eWtabsfk75+7k2oDSB
xaz1vVBxSEeTC+S4RbNUGyhaUY/WXb1pKRi01YSmN25k4FUNODqhczADnceEIRWnzrQe8D501v8s
i/Dafaclu+Bn2djbH4XVGc9VAl6pDMOsAKrsa3SKT/XG0gv5O7oGXwncvhniJ+DyFF/AnHk1RfdI
jbFGWW/qyCy21yyUVBkBovN0m2ZfJW3+QlyfFSu7tTt13p6ULOuTfQpGwzXvwfVZojCLknpyKWNs
W9bKdUptIJoo0lBWym5tGPnV1cqGYVWbYXEcrSJ8NwCZjF7TMNzRstUqzN+BQ5NWdNDbNgNTbHe1
SLgGVmaG7AFq08X6V/5Ki1Rt+D4URbCVrRz8EpBaGJZSSHtGxF5CGhSJC8yTdNUBMLkSSORKoWvT
WhhMfxrBQPPSqwPYtlI0JQKhIm+6VltZUvS+24O9kmzIbQlPkUmW2yy8ICF2oChkSwcrvV6CTIFe
nG+stAKZadzj0yGV+z3BBoxGLXSWfOtdOfzmMLyGW+BBuVix5eERmjBgFvbJewmAuhXIn2YnwtOs
i+ibIdjw25R70yoFXPmBZrxorERgVP0gO/1Lb3eAyKQlIOauy9ZLp4Na0lgKulu/NCF6D6miSMXE
CAV7kfb88NBDSxYPZcwudO5smxwN2ABX8E3dRmVLDYC24Lc/0bKzO/NzUsj75aIl47BIr9pajZI+
GC9LzcH0fj0zq1y7lbnOkPuOwS6mC6tZY1ahR7cnlnSYPHBOJ2oC9iZabGNlOyrqMhkN2cuQ7Wq7
w9hGkG7KwJBfIiDFbMc00fchyJ0/m4OHmhy6FcpIB6a6m6PRxBzjix3aaE1SaVEgmm/QVim/MD6I
raEBzlCM7ezZBhG+5MFysLcMilPl6WiIodPWjnBq16E/NGZ9uJM9noJ3p/bWj1JT71UHjSiLE+8C
jGqJ+nAnE4kWbq61fBSk5YEy1KzNrAPD9oxWlPR+yGGTzMYgfgRYfuTExwhtrIUbzx6Lm8TN5VTj
a1Hd+kOjxzsMMqOvnNrQQTV8mTpnOJJ2bvK3mzbeZSb/YZPH4Ei0+uE4q6nf3VU2/0Pbly23jWzL
fhEiMBaAV4CkSJGUZEme+gXh3ru7MM9jff3NWkURNNvuGydOnBcEak2QZZGoIVdmDV5fAK+bFC22
HzEKzU4lWukG0c23MZnrwMCpwY4Wz8yPrG2XZfqOluVpCkFNGq5eCqa19BpsN4P5jjc0vSu6ucau
OHf2E+foV5PDubFtsIjXuRoWA9q71RAKC5/Rr9njLTBNtgZRUHSUrXrjomKvjp3WQDHzW3vVea9A
ulY3dsqU8at9LXa1r6aWnoS2zbv6tpQ4z2Bf60xZ/YbmhvHYxG60d0Zof5dO136iiwbROmVrpIx2
Jy9m0l5s0ILobuI4mlUDCqHgNXetd/cMCo60lu0Hr0mm8bTMdqNO7eklTb9yeq1yByjDJC4lQES+
mCVcYH3fkrfhQkJAfnJQlXQsm5C84JjQsNmHneR1Wwr07CLkOK25xy869bzphDmcaa+JEoYIHxPd
gz7ZFeWoCkH0V9VY97AoS9bwpwqwa16wDZOqWFqX6QBxgrmUhnTBwfBfkAQBuP8aMfp+fRMBzdC/
Wts3jmsNimilZNbPNSJ/SE42QNLNnw7rtYd7jgeo13aPcwYy1xiopZXiASekvrFT4xGnXhwvdYDn
+mVB91HXL58TVmxq2W47inY6mJoLKffFnb/xBKrSjVXo56JkKozsS6IzMGBl6JOc0Gc6SY5ND8Jx
by3epC5okHPQCby1Js7xwLfGDzRkaWMeKJ5CKekjHivq8gSVQgOYdGvT1qb2zV+aZlfa0GvNurR6
K6fovySapenu3/lY8DcBLO6h6pNiJ3hVf69ANkYBRt0BV1pn3rloGHAMfaGH5LiWtlPIJNtD+avS
GXZWXm0vupSumk4/CgmlMevvBtgV/2gh0b4zwTC997OFf7es7ySYqhuxvtOleeE8/tnspM3FjCKx
ZJ2mIj+ZqUgva5O50/GJ6+sY6rkMbeA6GwZg5NnlDp/nf9j+T+JAmQZSkbbVQMzJmacDYoF2UvpW
9azehBCecztEC5KhvoIxVbl46RuZhv+eS9/Xl5dWbE/LYzpkYKBuW/cL3YE7zP0SSxt2aS53ZFu9
fOIQM/o5ruqwy3lXheIkhNHgOrZ6tNn6ip63k97jrBkU0q6xc9H0dij8+C3Cbx9TnMQ49v2YfcIM
GW2M9OLn+h9cb+e3loN3Q+cigpaRPGCcvtDE4F8TXcea38DD0oE3h1shxF3AYtgWYDF0MsAYiqr9
kaWYiPxEfdgY2O2uPLDmQVpqOKSYc98kXfkSfdbV/y365zLC10yXGzmaeDX7bYkd86FOMOUgrroZ
VAWfWmhdE0sdXTz5zWVkXX6k4ZpA+QIKoSEDd8Te92WniPfJsLTuFSjK5OCzxQ5oSJckmdMwbUS3
t0oHIuX/lmDOlhYILUEnfap7j9BSeSNdyFUOkud6H4ADpdkrwUipMUmx7COW7H1jayBWeigho0XN
TnTBfhqmXG5RHmloO5PxAKXTZEO9T6CxKT/JhL7NgAtudch5r8Fp02PTTNGHusnyNrdABHtz7X5K
jDJ9sIFBPDp5qUOzCNxwjRH7b1OPbzAgPKI/O0DlfGgv/M304mSY5vCHx3kbRjLd0IdLeoGmwJMO
sfCtFvX+W5oUkN6U7Hpgo2Y76hPlPHGe1zuhddGWbPP1bvWud/8ex+Nq3BrCAzU38zZob0v2vcjf
FpYbJ7qI3MO/C1t5Q0C3ZKQ43SrfVpMFaM2J5V56mkEVIhuLJz5urUKY4Prh7M0UTr2JuN08UF+x
AwQbNvgkraPsSybbNYHSWzuqN06mNQ/e4lZh0kHlQu0XrruQZqmxvRNFag9SbUTKXUdP7TVedycp
rjL5+f+zO1lj84fqUZwfd/hX0+0ojxb4ULKwnD2GaTo+UXUJgbuwwL72Vut8dwM2q+gTXey5xKdg
rJy9n+DMnmy6SA41ZuOQ1URYq7n988JrEJjKIh1Y/Q+2zlCUCTcNo9gWquhawK3bS9HeaaJProQH
z4Zd7dEt+2mcF+CHvW6APAS31XDdcQYOV5nWbWqZpGd1fPrZRHWwwYyd62tS7MiNbFmWEtZd62sN
lXD9OQhzTGHXGlCqAfcGvjMDIVlkOoijHFs7z7RQ3Y5op+o5fyxTa0bTNEIqIpahWz1vUg3KPx+J
lEIXsrUfyWTKTLAw4u/T3k4jBCtyIMKPGpQD/f06ttu87080rh1IXIrGg2ICAuniTFrjhmv0vYfG
5K68anrQRfe6gsQMKbgKGphRHtznWOlIzBi5IaQzPGrCOt+AyehW1z3I0spoQpQNpMqK9iXgihkE
yyTAjOI8eUfDtf6d41fP8Myvl9XyDB3XnSMZE7ijOQ+zbJ2jhjf0HU+7XBhCNcFRs1zE+/xkN4vq
n6NYuhjQZgbRnnZjp5L46ICFSZaky1qSnkAl5yVVJSFO0QH6WTfucGRVqu1JaVy3gUMyC/+lSsUI
RQ0HTXQjpB/ImQs03jpREm3J2/Tz8DiVoxOQdy4z4wVi7w/KKfNrjUEw3fVeSLacqmVSo+KumsF0
HmD3C52V2XicAe490l0nh66Wpw/QZnoje2/2txF3trvU/225Nf+3j224ltBP99tY+kes3rufeHUY
wtJDXrhOaLkAX4gF7QGyL4suZir7sHTJEqfGXaNCbhq4yNGDlbTCm/NoethLI7ww+N233eQN34WP
YzheWgmmIFX5skaYUw4Rmn45OBzNp1biVNnGNLC3iWPBBycbQc0GTfBlR7cMGB+0d9vZiYZgtldx
roxzIRyzNaeqB0AW5LrYvxHBbKFD0ZWEuxVjOM4gD43pzhJgd+yAY9/aMYgnggIAoik3gZsGGynU
rrdcL+0vOXaKDqUPFOPEq+UPHHVuXWznf1nGbD5EaCNZ7b60T9JO8V429ZvUzqoHOknvGu8BHPbp
WZ2k94Cib4y6NLc+tL6gs8eK5dEqym9uMsfdtufug6G7/4yOotzZFV1tBTdtWtTEhbcG9ogHrHXd
EutRGtJFNXFRtxeNUy9+b1rfPjjpZD/rUthaa8F5mXQDGsDs2A3IhgmWvWvLJQkpri8zyGCjyT0J
bU+3d43lRtm2i6p93tfN6Re1lGkc8Oq+q7VEZbm7dFE5fmMHbKzwTo3SejxaLfrldy5YscIO/zsh
GT3p8XPTuwR5FocwkMq6yV2z7AS/zssqYuqxQoHiZP+ycL1/GVoeQ8HKMjagfOtfyMEEZ2cbrZZk
aowC7yot5zgCyyxgWq5xU8zZHrimKqBSqwPEdg+F3+VniELLPrC4iLcAthobsJCjlms17Fz7bKNK
p5nWv2CGMAYe5jn7OPVBmEhy1zO2FXGsNRhHS/b657YD+qZOTBuyabVkAVDusQbI+95KYw5yenBx
DNOGapBtYhUy47FlH1+9rYbpwrJwAA0GbEVL6tIsGOwle9CcbD7L7ekz3ZHXRttaELv8GbzR0Nyu
4mJvDODgAt5rysLMt81w0Mzigdz52GavTqSdcHTRn8mUxSCPiRprRz4yNW5V7O0GE5416a5QnRcC
HDjC2XVuMW5rX0dP/ehGxmvtufOxM796OO7hjzcwD9Hyv5NhYDs/LR3+uEJOsB4asTSbAR4ipAmB
RhzoJpTAcgGcQhX99JsykZfsRhK1jx9LX7+ZMDPDkW8OiG3ix84DOMHjWcFzFXg3heQdZn7lt/VI
F6j5LHswKvePdmY2ujO8YXnUh7zYNCbXQ7tugCluqzE6xrGPW2OxnIshwg94ZF4OoDM+0ybHHqOK
Ids/ciicrFkXq/CbmH/JuVanGCrDq+JLHhntw4Dj4xNdin4zCcaOng7KGMw/3eI0ygtPik7sxjIq
d2lvpkEbtT2kp2Wecmk2KMyqBQ07lKSM5F/yys82KCzqmR1vqpGXoukOLfHlTnQehBXkE29ya8fp
gtJenK0L7ulyE4GPGy8rEBPOrc53Phk9aVS3PuYkh9QYoZbOcAwbu/p4wskSMDSUJGSSGrtgJjq6
NqiRwBUYOPXSHTm4OdFghTuwAKDZZ4ihYL66wYuCDWkdXECA08pbSroJuLmlAimg5Vuqt5ZfrAji
UtWXVnKr2awCZgOb6exEY2DQ0mBAG9FOEBMbeUricDOizAJtr/t0Y6NbVWNNt/TY2JGHLuTQ9QXc
OU1Z7DI0U+Av02ZoEE+ZDao7vPxTLcd2CE4m21NLrduV9I/SP5tQP7FHwA7aUG8g3+jp/wW2hn2B
KrrYiEpET1HFk4NXocF4Mb3quW570JHgJPOrsbAficmdv9NnN1+mv818ucm1sUV/n1ulaOsFQcu0
uZxsZh0YmOmF7mSi6tD3gvd/D7hd0DcAq9KQLlo/AEhAt5X5CiBrEvgWjzfrgpIWe78apt3ohJoM
XjEvKk5CZSRw5oIJGcvkD25Z9dnVlld99sEOaggA5ZzZLg6tjZ3cCq8yvCSAZCLvAlkCcBxV5aEF
0eubcHqVaywGDkF16S0MXh5oA3iW3jX3V5XlcymWLhRB+elQPrMFvWvrtGBEJ2ixMfrp0e9MTbV+
q6nCGmPEwn1wpubVMfdorVqecj8BvYWQfU5NYYqdjUO7gDxkI8oKGroV9BpcvEUeyKEYLdDbEp35
uM9F15gqTQV73k+lrsQXBhbhH//R+O6tNoummbtmgJKfFr3lQi+++82Y7svSMXe0ddq172SGzh8a
QmU0mWPtzTOK4nvjmek+Hia0rBX8P03X61uXOd0rXYZxPnOtXs40aqHTdrJT8y0eeuxezWOebNeE
Qc/7V9ccbxKgAJAFLs46gsX8PJe6+YNB1m8DIaD5FPfD8mTPsx52U1P8Z06/MJGbP2IbUEotR4DX
gF/GyfRoZ8tvF7roc9arOxpiQdMdhbyswxE0rfs8EQeyUwQ574Z35YzWxBfaXSmKSa3srcrSPysQ
zm0I+Lci/e4QgVAW1zDVTGMVR8FAw0mwzhVtGMWWBh44h2/qKcMce/WsxagOxYDpuj/ZOC0fDf5K
xPhewXX07l9GbP4Lv8dyV5uJeNZtG5ojhc927VRNJzUs2Wg+NeXzTUTqxKD3cPglgTyiBfEwNKyH
4CaQt6PsAh6TTV4mPY5zJxtNsE5V79QY9PF/uWmaHi7Dn5/c1Mx8sjxIoFrLc98NPRoVXRukNHjy
pZ7dXB6KhYF4Tsbyb2PWNNcNQaKr7dcFGd3R6k3jPWa8tAZk5TIcgzWINRpctKhTt+RSCXcrvzUp
KMAvDcyGk2ywNxdNTw2ff4wsQitA5WOFlMn/OBNC793GWYTyOBRYfQSiOwUbaVr6pYT6LcjNWvRi
WLz1TglELcIMpGEhs3XvRDblxi6IbMMwaqjjlEfykolCptlB1wXdktEz2FEwURzWuJuQ3z6pjwuU
MeQPQjFN0deHnFVHnMIXJxBPFYbGj4nd86MwTX6c5YXu6EKOyivTKljHdykU8ytbnhVm4GvVuPmf
5/6qHtnWUqANTAOtXcSe5uTDvLzOZYQDVTlDVxN4mqdDb+sVUzC2b7E6PLlGH2JZuDyarLG/Rl2z
90atA9ubPnzyvOoTMWAL3ysO2pDpiuoa0h+OSgJ1Hoiw7fYuqSxGfszizMLpKrATBvYct3PVVBsa
0mWWjiT9Cs639LkR6L8KbHCQqTA1Hqe3xWm6R1AACwaC8TQBJykuaV7l6E9pui3Z6GIUbgX9WOkW
wNBcwm8ym6lDemOBkoSilIusaz3lJ6NBVSxr1CDHM/9IR9968fC1/mSZWkijxqzsF7qDjNdLgV3W
YzEzUD6hkY2Frh9XOyPJMO4xq98XGVpFKHotNSx8Y4yT2W9lhZpF9pGcLav7s6E3xxpasAs2G95t
166PE3bUNsTiKu1Q7sjfTWn35QYCaaAkk/9cLFb2DikxZJvo4CY6WFN3VJ3SGe/ja1lnrT9PC3DP
+K4F7dgHnfcNvbeWJiC5iIYKzc3Yab1h+1Yc34r5e/WtRcg2jKBqvEt3Yv+zZwj2WAyQXBzHpQGl
APrg0QuDoby09Tu26utPNOAFjpzHYlyA0YSPkpp8aMK87y5JZOP+m6mZ3yNIrD4DsQ2mpXgU6ten
+yZowybxbk8QTpyM+mJ3TPvs5pl4N6X95/iyaLN33QmIdQ5v4ilslnnZEYEd2RLPglQXVJsDxVNH
HpfXoelX85OygdhtCsvKXnZEbadCjPGSR2ViL/8znaEI4aRQl+gluTQte+nSz125rRy32WapOWaY
arZxMGBq9UhuC7PE13G3LpP/vcZa18pMrMq6BOd7pXgxsJiOnHI4rwoUVxMJSSwS7SFNrTMP6IAA
FITsOLC9N10Tf65FiVSGsq+1TCMaN31S5huTenNnCSvKZDtvOiQdvrdLkAnJITlUzO/Hdzl4bxeB
38UgsrVA3d95+NYz5B06s5ZHL2vcQy7vfuX9H8VRZapC9caRt0GP/S01rbmf4UTYo8Ipng9mNvla
/e08iuK0Ah3e65yIMmi4prVNJkAdMbnb+yeteVSLYtYKv5pzWaArCxJ8Q2GJ0b/S3yv95UJfD5ry
+ONWf9dks4saSmbyr5n+kOlSRNGCvUH81a82+jzIXMpSBXC8F3C8kkwzg0acSCJQOUo2HUm1GVc1
EPKpiI+YMldfIYsbEIdmw9m81wzd3qqhW7/3kV2pdMhkXsLWdJEY9deuA8zbS0PTTDNo37nWadaF
Ezi5Zn0FJ5m27Vy3x4kMzvhz7iaBl4+YrPlW88Xk3xZIunzN+GKdksG6TXINvX8YlqnYejiRyM5F
6lpPoNl2Qytqim9ozv1uzbbxdw3IpVd1PPB4+hb7Vfc9xho3BMaDv8app+/4bGroCqzASpvWFSRs
bP5prVM0/fdqrMy1jutBxsYzu+9WWoesKaIYmK0MxEWV7Rwww1m+9WUXDr3GgYrQ6zOkppicRS3f
iqxZNobO2QFvjPjzBeMjLDucGqmermXNgYEH/QgJekgMeEY9h2kx/SWw1jxw1mcPzSz8N2eZS0Xq
3KVJ6IGN+M9IBwaqZ6b9bGe1DwhhcRsrwNb3A9ov4GxK+lCjlnYsThzQ05Z96Muxal5aPCuCXjMg
c7oOAksrXqDVA9ioJrJt5RnzKwFBr6PCHvw3tEOFC3gJany5G1IyDYOMeeLdEb35WVQv5NGljBQG
rQlNnxiC30FraCxsnKn/UYCbH4SZ7n+1TEuCzCimd/xS2a7vGGR/IWD9TLGi0VSs25lMxcZ6xvHX
M9nZGUKeDSSA0UrTo4OhG1rtwJdrT83am0MhbNGN7TiALY6GKlC14Kj7aw3y0+WmWWetYZuQacFi
dEc/U2PZz3EZuV+9yMi3GnONk+bF4BkCAzeOLDT7K/ZVX4iO+xqKjs1LqO76AQ5Ji+eycaGlbeG0
YO34K4VVPqHFBnwqNY4kqAuwrgUPHBAuHyiuiEZ0Blp6B43hVFe55KDcCbmx7DjM/akOxhHn00R6
jR6O5GE0gQ4ROCyKtzSOBhNkolhrQM4Kl1jydxspTx7Ioai0O5aiLyvvs8kPGrvZSGy0InBRLC69
wGZjbxUEmr5x/L7hJZb7k3Y0FTuqQAWj0tpfHrKU7A26N85xvSxa+egtfNmvJrpzIuc2bLUZY4I2
bHJrQ/GogUjlJpfsJcu/JfgdT8CrOeBh7f3FPYMQfafrWXykUStNlscAZdR7NMUPLpopwWoLttQk
8d0zA0D3PKdCpaiRo9sCG5rWtqrtUnGu5jYWm4pqVTQRFDNBO3RjI0qzaQYhtxvVSUhDRcZqph+E
rfIO0hBg30XuaHflubCmA6bQ9SYdE3zC/TrHKl+OqzlB/38skk2hjdxtdtw/dzi41Q+2kcanro2h
msW8pd4s3KzCf7goKiu+6y5Wayp6TPr4hNPFTD8UevWRSIWATQjxntglTj1tRjD6nkdhj0fMNSCs
mLP8i1tYShjasspDrU/zdwodfMs7d8N4Ca2LsvjCHX0N7Y1u+T6P2aXqGpqUevElsm9CmR7NN6Fu
1f3o/FLfCzvHfk5dL9+qwXY2iVUPBxpm/rTJvGL83MwQ/+AZkEJkL2RYOsXDgXRQZJiRsEGFjSCM
C8hu+ct9teJaLUpRzU8YmH+hAxpmbQ3GO0/LnFOfvM+DY51HeaE7uphzap8HDmgsx4QtuHe04yW4
mfBBs7q2eaAMLTNAvEfRhjlQ9eEaSxHkU7YWurFUXT0MbBKXbY8yznGGAzHvx3zCzBmqivjJcMFj
0FOXpThXobE+6PiiaExzexezDhtZpUQVyi3aESwqay2605bkGTCWYT/i1Y8piDwtVdudaQHSCxNy
RgrzRwel+GxjE3zipvL4lSi8A+Wo9GuO8lBOgQ3WPqAcHJCFIF/PnTMdzZL7msJznvSvVOxqUz+J
K/x4V3lOvx2hS/RIl37s3RJtDh9jlo/YVQLHgXKTg4bYGTswLrBWusaSnRJW2329tRTXXXb7pLV0
snr6a3Fyd151SOeW79cys6Oxg97h0JfWfXIxJ0Aq7wlDO9LSrqnK6slb0kca0UXXWLxr48nc9DGg
iuGMBNAH3iYMDXSdU3Duya9dC9C7Vt3SmC5gWmHHdUh3fZWy42IZ49Zm5iXjJpmbZXWxamhAwiks
ENBOG4/bDJjAbTO3/ash8Y1LbH8S+gQxZWkqQKty7ub8GTLp2BquWqDWE5lAsb9ImC3s3MuENeBX
SaAqV0+hMHqK1ZfPCj7pyh+LnjJ3gPJYDq8wAQQLHVHRaUB/PQgz+S+ZZrS34zOfGKdfDSm24VzF
9nm0bHK9wpzWAfu376d8S2/kVL6R6bUcYa63AUeGtiHb+r4mx5pBwRRyV+q3jgnb2c/pEAdTXRTH
ssLvGpuaWRommDhtFjRRnXIRVycsE6pTEvPCObjjZD8mJtg2pJcccQ1M7CvlGay95HVVzI2zyCQB
hSg390ydCRQqD7VVga8N7zdFLL7ydeZL0gSmAYLUlfRzJez0i1HlUoLpuM6+tbX39RF0x1mOI3dH
83c0VI+gcj8/m9636p1MXsq7ezY5KPDnZ7MM4rvq33b3OMpQz7w+7ibar7DppEWQs1VNSF5W7Hvm
9Xs1pE6jm1YiD9pbULuRnUbKet+KRK5rEfLS5R/dTq0xg+I1mX+0smuILh1QMKLhiZL9IBMpXECB
XUOvSJff6GeQg0IqEOxS1io7gn8UqB2swt1ZC2hdyiVjO6JNJAJF4k7Mhx84QjUUzyL5+CzGvcDy
K+gtsyi2oLMDJKFrsTagMfNUBgWDD+RPbKEWj9bUfyZEUMRwDLLYTXISwk/fsNb4TAiiO/tUtb+0
y3iq01s4KlnryPhf1c+c8Zd2WSeHXO5T1vQtenRcbW/VeR8SP57lpP2LC1EZDsEQ9HE62hnLI/48
SqXcuY75BpTDfE+xbZnyQ+XzPiQvpeqQ1CInXWYBou1y/hEbbh7q8tuRLkXVh6B1Ll5q+RU5z6J5
XHy/DHr6jvRczw6rMq4ffs4YHCNXGZaN5nVRdqDW1+an1EOrSrXUOHKUd660cR37WboFyVi6ozi6
+5X3t3Gdpp31Kakj4HTm/K8SyngnukxVpO9z3h1ptAxshijo1UvGwo2zUyPVG2mYD6a+Z6I/3tmz
Mn3CWupz7Tvpa1117sOUaHWohtLGeD2FyaSjz1rk2Ss5+sJ4RIOje6ZR5EXNk4udkDWJCmk2GHDX
pLtCoOyT+KSRhy0a8aB50752sld3tnFM20A96zHFkf+7BjbpHSilPXTKYMh9vJ28WnynESVkzRyA
p6R59WQfsNMkt+mJwZwdiI28DesXA7CgyGHNbkGLzOO68Gr1Xgej2VCioxKLNnIomk26Veu3n1k4
W2waBdgfuaRQiIE+piCyRvthsFi3aQZMfzHf7eMt6CU7vK06Z2N0IxaV5KfxtIxjDC4YcIeOjQnq
ocEPXeiIPUEYEgT+9pxbGzcWftj0Xvk08Ll6wmR8CC8YLKZBB1ACLhSsYil4uDhAE5NthLw2VHgk
NCNxNHeTVPwSTW5yeFHeNxu69QFPTlmRq2QyUdx6sSHGCkmXDksloL5mV4OUZw2ySyynPgBe5Fmx
XDS8gYLRuG9rhh9TTAo9dh8D5XEsvlUDTx0DbfM7PPUKr247oGP6sUl/Cb4G7AoCoWv0WnBFcZMX
VC/lBpt7KINiW6iOYL/X40sAAVDsP5GMnsDfyQMZqUGZbHS3OtZWZ3J4IHJSGaCLQRlyr9G/LUMO
3ZwWJ1ijVc/070tOWv/sDfG3qrbEX30SNGDN+Mvx0D4e5XX6uR0KtsXhV3vqweJ5tJ043fkAmb3H
DDxalLT87VdcUzn55CWf7RJ6HBGfyo//FMsbbuB6eYttj3YaIFr0AQWku/v/1tVIfx4K5XdNvvuT
WYf1Epo2Zj3095+UU/QAVj4eqCF9RlwDp7s2ZGoC9ZlRHx8ZSUZD6FLLUY7HruCBGq9Jlw8WvmFx
7N9uo8jGksuNtBHMXa0ADA+iA2rJQ8sgtXJiPbADnfSTkS6vY4IvZAJIEfSKUFKZMPyth9Z9KFsC
K7Eip+6GlEFgLLpTQ4I+0G2cSVhXlQNWXqJZ7x7gRWUtvSmOULVTvwVDBxarTl13R78PR36nGJrg
RkAeM4q9HWc++oQdG6qSOH/20Asu/RRKSTc1RN5CNlp+B63peuPiPFGpGpTYINooWnpNstpDyqM6
R+1WmXz0qMtN/AgOqNrvwBa7BDdGSqHLorU4HS1qbad48clI5Phxq1PFNbacuSm5o9N2N2kDhGKA
zvOABXF7gFtNHD2e6U7kvLgZRs4QlE1rHXUZQWF3sfgZhoescf5Ddkr/VcnJBIGXH7EBKOuPB46u
h5fZOpYPsxfdOq4mult/JhwCRFABweGDYy8+GL9zyVoMfYjTKPD/ucxxz/7o5S2N1yDsnbfe3/is
F6E2YKtq3dRbN/8qN+s32B5IQrLh5XfZBrzbEBS0Dbjm0R0lF+AhV8lLobmPwv5G2xbrdgaOjbH5
kWfeo5dUxmF13MVBtrTZFSY+W6tDbX6s48n0H6EGpR9WU90mYVLoPjak8PGhD436LNx8Qjx8Yg/Z
WG2UTaKO6G4d3gAc7z6fFHNT1tAskGwsJRhTUSYp6+ByKrGIOlbAFyfGGm13D2dpfb2KQsKviBYI
Y6c0DjdoF5EskMdA43K6AewGohAtxGR7oW9ofVCT+p3tjnVYFOgfIeMqupf4wDJ6OhZPN/qDUruQ
XTNYCar4gFgJrqVVVaoV53qNV27nbJWRYmRFrXWGw2WTqzOXWW2/3qzwNNMJhY/dCmVbF5Z21rdb
BgB8eL9kpLHMA58kOyrvMoD63ErnDbqCgWsvGj1scJ6z61tM9+lSDHpxbLv8NZpd3Q/I5qTD1yoC
6cIaVqPwzovwm6oXp39RwZoLoRNDeyYTxdIT8K+s0TSNB9JT0ZmnnkARq10+JRu1ST0F0jqP+Wgb
59bDfKJOhnRviyn6lGpZ9MnGMt3i6EEn01Al3QvWJYEpA8gE2nDxCORVHERAFKZApOo5ODWnbkNu
utQ/F1YOFIZAO76QZKmx7bsXYywC8hWdy598GzqbEmyo4Ik2JlyiQ3NYkl6hjkuZggTEqv8km4oj
RCOz0CoKWDwWobKCSiFcYwrRMypzB4mkUlNa/ml5fr6b+hy7mu6YH512gEQCYFV0IQzWlDUAYhEm
a/Ts+5CeUHYUTYG/CFlLrZUpjC09uuDHORildkqUGbr+KLQx3c4TCPPcIRX6I1AbJX4qyN53UTsH
2HZvz3OiJePGbYZvLM+SvQosLCPdJs1U4M+1MHX8H9XZhhn8rQUKPtCaBGIRtml/ilgO9TEIvwFn
9GFjs7eEgw21gnHh2PAZsU4ElcfQP1IKXYqyfMBvp32iUVNY4iVyP9OACqE1oDklpaaeQia3NKx9
LR8ftx+PAor08vi1NKiJRCis7uPxTWPhzwunQOrxVKvV8gd7st3z5bNsJWJPxPx0If5+0wLXW5dA
sIdsHalcrjFrIN0pkQBKLA2giUE+c0lcxQD8Dt0lTd7Ve5ZqON/rqq+58EDMObUOSFlxUs6F4+/G
2ABUWw6jrCvD3M/B0SmHOGR99K2ke3Uqz3wr0a/UzmX9NYtFf3Kxk6hqALsQAentFth11Y3Pkx19
ivIE6q3yAv4uG+qruIytfhjGIT+uJoooxk7fjTmIyZ12RI/jmnbNcJNkRFd5GQuopTUOWCpw4PLk
MGd8muIdg8zrmQZ0Id9sDtoeAkvf1sjZagCvcnXsBfo5pLTIgxkcCHgjXvw9jG6xB9Ux6Hk/Csel
BcL666P+vfBoe4eu7J6hDJ0J/0vbts0LK9P3pTe0L36dsMfJqfswNhP+VdNBGWSiaWxH3rljQ9gl
sfVIXmNy3ycHVELkZIEA7fIXEwjrF7fPVb1ucJzHuhj+US/Xx/mUmOxPtNWjp0CMaPcZsrIOLfSA
o99DNigoV47uVn+y6qMn2xmo0UHzBQjuaKxuKX3EcjC0tXwRr0vZNUE9ZJBsKIoStIExpKKulxxI
/afRe3MrzT+TuZQWMkdz5IEoNZl3IDSBOBUZK4A70RHyUYlsys2q9w5r7jOZqFSioUdAcDS6Oat2
xR1l9d2wnsZhNzbOn5bkrlZ014oP+75EOYA0ZB7nODTsXmrxtKKULfjlqZUXQcbIwk9gsBgsGQ6L
wHl49VM44Bm8V5k0rr4tE6SYAO2oTmS4j1IJjg9FLqpKfnoeVRZofMIeGCu2OnaZ9CBDK3LQgFBy
R7N8e6kggkSrAI5+FeW5X0mMs+lArc6odu66PiBjmye1KqQ8a42Ei+nQCdCwAnrRTJncpx+to5QU
g+A17gCCvdxh6Ro1ARnL1gKuIAPZ9hpIDrrEMm8dUkg+oFtPJcc5TprmRJwphOrflP7l8yqtxaPt
ET23boTWDDWm/IZc9IwH7IoVWAhWwAMeqwLStUE12q9jb81gpWiqp8LVyqdpwBdg0DrfWWkBliNN
zaBXT2bXx4docpyQx0u/bSXXf1w6Ejs3fJHkgYcRk9HVXhvLxd5f7TpagSi+gITZYapYt/2Edpj4
rZkr+5QgAYRt8Rtd5lGAp20B5z4NKxmRIYLiASs6LDgxDiBUnyputBY0+efOtm+H5CWqNPKmkMa+
Cc5/HpK3k3iZBrOIM+WWDrqtQOmJjsh2/pZWc/0i4kh/x+pu06Pp7muZROMxspwGcncYQq2j2Ma9
1+2j3rb+H2dfthwrDmz7RUQgZl5rHl12edz7heg9IUYhZvj6s5RUG7ePu+Oe+0KgVKaqXK4ClLly
rVenq94y6d2ChmpUSjDmKxJ/HeQj+xAoml7blqPYZEpEEGWo8BwrSUIazofcySqwfd3cetAjdQvy
owjyIxcDEP45XhJL6LxKlKLfTocLWhuCfY5ukUA13M0HMBbehiyru6VVVmxFs/PEPBwtKP7I4cdX
4bMNnaUdPpqMrXy1eFLr5gktUlJxQEulgkpnHW7uG7t1+wXgoD1yyEpIlWZoPE+TzVY+NDEto9Yi
Fy/UbivYJLOam9JeRk7vbtK03xPVH0c3rsYT41vLIB3NPcu91JDo2ZVu1u8CMFbdZzxhS0C2mu8+
wBVEKqhBccqJB+Mb4G3+MrFj72L2HNj6QMmCNq62yaFS9QKxuQuAX9lP9BKC/xD8G1fHFxmUD3Vt
MwT4mXBPv+AJsLloRYekEH0IRqofzb5desRMPf/RReuNxxCo2enToL93+rN6HwzbKmT+DKbg9xBa
pSR1CKnWn5cZWVyfzKBf4FJQXPwoSRdREw1vUrQMuseR2EW+P7xBBPGAK8L4ODquuDScg14RUII3
Mykg+A5Uy46GX7hRuOTxzY0WTyHM6MZKJES96LRa0P/SiR7FcoYH4CiM4lmaTrowMuxAgDI+du5g
X/Bv0O7ccTTRD4jOJCtHggIScvalaGLtzhjBZRAsQCZnP0J/KnuwwSJVja71SKakzoqFafT5kWwx
i9nWAjpuNQc4Ol+NilSFDv5YQCKAoZckS17Lzk2WIsDHt3W02lzT2NcScYeuWXHXpREEVXG7Xs+y
HakjwS5TmRxMYOobPJGXE+84xB/ZIocG5mYyTg7zFPSPUaZXPwiy0cGWYXu8MaGC+1+HjDyPG3DN
q4yVHIV1jlWKig5ahlqv8E+zmZN4o+OHYtvF4IOZfT/Fc/DaLxzgwTZcLSdJzJG8aczzy5AN/mmO
JzMNR9fOt/hD0U4OHKddDsei7tjFMrNsyeMx+ykHY9l5Sf69juz8swc2J3wXJ8m4GrIu2qGYBXil
Aho2Qot2oiyGFahpzQ9D0O2azyjn3WbtXL8NawOybJ9iabZrHX8LWcpcyngN7SUNW8Hq4yFIubnr
uPPyyT77ZuhMBnNqfdSFCRGl2Y95RrtM1cKzjc4oNsywsG2YHxae18QuJFsajTesb/lcVSihdKWZ
GjtDD7/NaU2yz5NpHH+jET3e0BnVWZCnZzs1OT0FdbGxuSHFNDQLTepoqV0C3GFUPTSKoFQ+7aym
TRPNfNpUzcNpezUHzoJrQR+7S3DTVvj2pPZ9OqbPDnI9rxFoOXdhlQWrdDQAFIYS0rKq3ehIswPQ
OCOv4qd/C4IkpXVNGJS/RJdue6diy4nCp5Gphd74hG8TRfhDPD7jKF996JgdicFnsq9FZbtg+wKl
z1CXYNqsg+dpBT0v/rFigaeSZV4P4KQn0qC4bF+dsLeOtBCwDvo2R7fYwkyiEPjGIt4xKDLcmf88
iKpYYlPQn2a7XkDGPXax409Hf/vJTkOoqEXbDMxUCxpSgFtmFltIKcIVem3NFRlp2uvd+o6GmdT+
8K6Pd5/sNIx1sfRS//ZO5vfqeN6HdzLbKaiEMstGhL8s2wL90TvdjPR159x65hqd3Tdld5q0U+sU
Wn1xal0LyvCg9OuXqdGi1VT5Tc54st7ScpNPakvnXGnWmhaYbC6WCUwsY5SD3PdV89dU/P1naRjs
zPoqlhBRmOvD9ZCjhjyPO6opUzRS4Td3qDJ2x5ssTyOKR+w72VNniuaAp0mwXqmh2UX9Jc8raD9j
JNyGPTnQhmeDPrknZf1WeD3gZmoqdmW/dEqX78Gxw55wh2k2vR/Va5qtefi/lk6xdBBZOhJRPnb+
WDaO2/Gq1Zax1TzzYX5Umh+tZltaA56eml28JRs9Q33yc7FT3g0um1aiJzVOWmeznz9YfIHm6Xib
IN3RKGIvQhKYoxesEh8KqBOSwI7GU5sm1pmABEILm5NrBU8Gccx95cy1HbSdT9LL0bSsDmMaof0Y
VBeQHAd1xGqeQUL85uMKuUP/Ooh1G7+/m+1VZYBoufSu0yIoTAtj4akK86elaFEofbVrwWQK1by/
Vb7pbOLGz3xf3/Y8/06s+B9I90tmg3mgzwz5gxXWuBjywlziKpFupYIP0MEqEvDcuNUZu8HkatnC
gbwguCcriQ4iHduOXZ4yJEtpnA5Q9KMFmM3B2PEvwZ2ZV5vYGhMQpQMWEURhc6zYafoek4m+zJ/H
BH8gZ7v8AI8gs12akGq0u4f5M7TqpNgOSEwsPn249JmJsYW6JqDMG4ogl/k/hD+j5kU2/SPJPHlJ
H08QakmyTf8cOtVLARxCFdmbvgZKQKSFB4QFMipmZ/1JBFtZoOz72TrQ8kDKE23iweivu8JjJxNf
QdCoNsm2TAPrwffMEkRoTvk9R7inwu3M+BweG7W/dkpmLgYf5NMd+Oi3AzLEZzrLGy2CNggoGOls
ULN09uUsqx61oMVDuoKCS4KIEx4c+bxyBWhMtCIjTYNDwEWTWwtOo7pDldUazh9M5EJhpqzBDaQA
5HUHLZ+0cttlRkz5AFeiWT93MwA/FNWx70Oq5MMY7XTNNoitbDG40MTV1YErMl460OwH7znai+vu
FGbJMlR4wkgdRvA7nWOIjJsK+Q+Aa3Whs3c7eZH/bM/A/0ijeZ1qxNVa2ck0dOgURg/YbW0oqg/L
0hq01by5pLN5TzoGSHyD3wXVuE+70Hl/mqAWuu4BnFr+68aXnGe/+eVyoz/adW5uGnlJi6i7AyCd
6cd0aKwVUMj4XxFun/D+jd49Q/LF2s3ofrJPHl1jbvus/zP7f+gP4P4whU62XAN5TGql+wooSciT
QmVa5SuIfsKywfcfGVAOJxt5YN97mPgmCgFK/zTpEsAZke94nyVuCgogjzke+s2ocE9d7D1SG6uZ
Lq9CfQFCq0DXCfBAvJPqydioIrAA/c23R2fRcG+3dnkIety1lmRqKDx+90M90vZ3HDJue9uIlkzV
mc33g6eKxVCJQC0DuAoa0aSuytQ0dOMCRWSQLlrA4iNLNvuQ47weTYxMPullVe7mBT65geBknF/s
k9vsmwJgP71glFnRMh7xGyNaVQO7mFWZJ6DY6kv7sY15c9JH/gu3PDAmqwPEJncFR7dVqHhbeZhY
n/2jM6jl+QrqPfoB7E3DmxU+GqVfvKbCKE+a7LG/Uea2h+4nxNxvXm71CGiVapkbTx1IMSBvvc9k
j4xWkfJHS9eSNTbv3ppsPk/k1bd2rYkeqWUyeuh2bHu0cC0K24ifUVgvvQSXOGm5BwYis2MLVd6N
NTbZA6Tg/KVW9+1rI7s/ounsX6FWLQVv0M9kegWuMJH2g/fooszjJHgWoQTP1aB7F6P3ofLxxZLY
o0OaQi0J/OW85MBlcc4dLtZhn5brRkb1sR8b9xJ4aBEhXSe8oVWud8G3QtfkZ49EMnRbM7BCOvpv
q0iDHTYf1YUOprCBgo6GyV6astgUFctW+Cn/iVwdyQfISuxKp4Dyk8yH53HMnmrF8fFPh1CP2q2f
6MNzVyefHKIuZrt/cdAKM996gKEsC8sInoLg6iajSh3I4Cltc7TEefUliDFyx6hZ8KZkR5qEAlW4
cpAxAbu77z95ZZ9AJIw5a5oVjr/gdTguB+HX2qPVWEDDoUC7lRAdCs4D+2FpZf7dl12+bkcbfJ1p
yC6OI7AhVDJZfqcv28zJvxudzNdR3Q1gWqgg9lUkcslx3zQ7hvpoLtLvwhy8E9r87MekSpoNCCPC
dS4c+7HOhLgMXXikSegJ4jtv5ZN/Z6PlPdZ0JHc1wxjuM7TROayqf4S63y1ZX6Iu3ermXouh3MbL
xICEawVcQRI4v5Sv5vrVB1/ohmJ30KMSMqZjvCQe8tF3jcd0AYI2vNEwCqCSllrVnkjJ+8go9knU
xkuiJ4+M1nh0FhRmiwrozyB9y6omPHIo7hAYgA5NFkA9uk8gRwJBbPy0FcR5RiwPracd3iPIPkEM
6t5DhHXFBTdazxxeMxdXqcjB6PCVLZfsjw6c3aZQbs5MJ0ZjCgOY5c2oEgtanGwqCA661gIsAVgg
lQ0HFiD9F7sJrkcoFxYOONsNf5RTUVFwfvSKrrimRWA/qjUoyHCG7gSNGOgTqzplAQTOltYIRz2+
GiB1Sc71iJ531aU5RAJ5SL9M9tSnqQmod7to89wbKptCs4OanYfkPMfOzr6KpdnZ+f8eS42k9DYo
lo8xxG4d8DXWNjQKuFG5q8BS7LfzuA788qFVhxC89GuNwYeGNPHJJrqhxN4ea4G8BYRDajjbaP15
PfJDeRZ0wFL7yR0/P7eRbTxA0vZXPHbDd1yV6mXljze7VWg/bJAOaGH5PIAqFkkcDhU4kfdvUH1e
jUqtpAvRj4nsKT/rjegvGn7ki0aRlpcZOmZVZG9Hxs5zHG/ja3r/lmneihzC3NGWXte+gmnHegB1
C9gm++HNgPz7QRaZXIXqvpJDhmfZNYlz6kXGXowc3ITKXrdednA0t1ihgglyrkwayJAYrDGWeTJg
c9K03d4bC+MRvSat9ohmv2YRSk2cS7c1X/1grSdp9NqjPfJOaqlAhS5CEQMChduq9eUmUOwkEqyi
/wzClp2/oo/lFhRleYlmyMw4yDHOVpkfGUfTcsbHNBquBNH/wo7+s+H7F3aC4le5f+e1PlK9Cfbf
NhQB7CYoFzQsszh8AJR+SyM6FFxb9tzjV5H22JQnkMm2Mt6daDJBC+gqCbxwNw3LutyiyZKtaEiL
pzFI82hYeaZ232Lx0WbAKauFnbLjVw4hE1SlgoXXNu4DgADsbvR1bBcbW/8WQ+Ny2VQc3FJBUz+l
RnAYesa+DUOQbkwvznfkZqVvPDTSN822fVQfpL8is9+Ob/OqBnrCF1qbs/9eVSSOtm1tL3oA22a4
DoXTPYhgQPu0iP/XWWw1N1v6fvb/4Oc13d5PS/CqVAa/lu3Fkj5/TNXzSxh5Idj4xnBDQ27V0dVI
LjSIbOvbmJQBnh5QOjeZ+yYLv9rSKAhBIAVpnu5EZ59sUV73Ww/XRLI7hYMv61d+ZFMLN1pTbbne
QxaOyvRqYTr7ZKOFIUP7KjsJ2pVoBIoUin8+tR6mBSCyFYkQtGMAgl7FPhfjBwo2Xm7gMmtGv+zA
AEywVu2SjoLqQQDeXSaWNQxAXcE44gEgAiMS1CTQUMnyNNkGfiJWORSkljIGyfYq8mNr3+XjWSSd
earSCrd+kIAQ7QeZ4lqeDfAD8OX7kCaJ34NMJjg+aUSH2rHNkwqiddAB2a1qv8zQv81y2z9oJEEZ
KhVLyCdsi6oOD6ZqqO9IppJO6UAufgKpCSis6CiQwOeD41frfF6irQV6XZK6XceaL9bgNEpWeLAG
Ha0BUp9LGEiAzPS23fk2ptZ68Yq+bXZHk3ToKys9eHn6kvIKD8XzKh1ytcn6iwVAOQRUpTs8xirt
S4c6esGHbt97igw+MyLnJFoHZRDMc3VA6sjZum0ulnOME6ARbxhEvZlto+H9aj18hBT199Is7ez7
SuWPjcRwTqy3pqVpPn1fOrRRuuyYWa8oaWaAEwaZUDTDUoaNB2N1Ne2lnuAtkoMba+G+FrV9695J
Jfa/QdA1uynNFrIltCs48DDqFp96YLFDXuG+Yp0MFzFybQFkehZmnewAnyt+YnODJo5Stq9WhLql
WTfyaqTYYuDBzTlr6LvdaV4THsqwKkHxrLkb0XrDvcaDapX1efc8gq5sYWYs+itvw/vYwjPkohlO
4v1lnCSW08tAZ755bQ1xe5nRz28v03DXAwF6qw3dAhSW+4al4ZKeH6yodA40pIcNCJ7+r2HJeLik
BwZyLtSQYnOhJ8ByGs+1L7Mn4CPy5QDY/z6CXM5TlOrmNpAJdO7ULHJP+p3V5vfYOeVPkwmyNRba
Z+7n8FHL5Z6Gn8LxbKuv3MS9Qc7bZKihaIQHzgl9b6HtamM0YwYcP3ZYBvqAILApwYFWZ4bxnIfc
AUZbDYPWnIYZMsxHGcW3oTQ1MPoV+XDS26fKzLuHQiYMLIcA/PEaiiTABehX8NCwqxm0vwewzR3J
5NQCpAC2e89BdZsBFclABWBBA4ZmaRGgqtJ87B4oWkBSZWdZ+HnSHHmpFZlrAmasXiSOQIeInddL
6ITVgw+p3XFd1Ea586Ab7noVUoqB0a5IyCuU6W1IgjTzrK6kuuchzc7O/xrbQmUL0C48iamLaGlt
Mi81TzMIe0Jn0zjIPYknpt5eztN0RqGNiqfh34vMGOzZn2zS7+VK64DvncNnl9n290Lz3Kcl6R2B
zMue3v3sV6ubwDz8eyEKH9zwqA8y2kOKojmxrmmgGoUDnZXC9I61vjXE2IA2YfZgwlx3ldWgcUK3
oc2iIiqoZACNPjspY5KEMeD4NqBzuS9B8HJb8XOEnw/C3Ixq3UGtG+IR4VSklrUQoGC45AkQATF3
ynOqaHxCXBvQUv0aCZnfWZ4mUJVPzFcjiLWNWdrVhrwqxocvggCKaHaVK0GAZPYbG1vLY1zi97Y1
MAzNqkJLHzBFzNOqrQZRmLWhZ1dHccI0rnnmkSPfkFjTVo6dgW1eeMXJlGG9jvW+fFWuuaKaUa6x
coXcrLayisxcgILW31Y1oLRVU6Rvuq9dg9gOfmtRtvZDxn9wb0yXjUzMh0qLja3eK1Uhjxt3FNSo
oAFBYXILyp1qfBNVZ8ofOvL9KysHvZDnmcb5qzMPcj//PpsYgPVhs/+zFd4Nel2i0CY6oMDJ1CJp
jqs9OxKEmsDbHP05u4b5wQSrpgnZoc4NDEuwblMBfm8bBC6LsmDFYcJv11jUbMLwnrzBmv9hUTKJ
CtSDo2EHC7N36nXuRyDfMQKIjUVMbszMsqfrJegsxdLJNTFdL8G4bG3RRpmuQnX1DYCButN0fk+j
6YKM8CCobuEtH2/h5CHc6BaudfmjCBx/l089ailoYhWR+3IasyDO9lncmGA8rllnobBSD1Bkfm8O
nXpHeVK0K5RR0g8VQfKZCyl0NtuQUUm3hp/9ZfbfHYfhmyDyzNtmkYUHGRoPXtuhmQjt50RAm3du
9JCEf312JgLbODC6g2WxX6ZpF9vUx2+Uz70OlH6oGxNgUL+YchhzIzVFeOAHm7Qd5wnKaDiFfQdS
m4sWGhbop8pVzjxoY3rAtYQ97v6R6xoXlENdEEjV/MeQlA8+EOHPoDG0d/kg7Q3u89abJkAnrhwS
l0E/z7bdU/IeCXbEAY1OjrsipcMhB3XeOAKb9a6kSEqHtXD5bCd5xNl/gATlrJhoZCCqTE0RrGgx
NelR7yAt+c8XoDUo9P0FPvgmMfaT5VAPa9K5IcUbkVfPohz746T8/j6c9HOyv2enIdeKyXnSzkki
uZaJX6Fu39crao+dBbxTwEeTFfXC6qTbzXVL3WLh+cFIpxRZ6+i5Rg+LtSxFVT1Ephw33I2dJd1J
3ZJB+DGy2pXjx+ysAQRxpwEsiG28xCUKhYm7mpJYCRqszi5/JhMA19ZdRN+drM2C5aCcyUgLgGEm
3JZNWy17DeCoPC3RvKBAMFEUpAu95OGZUC80nGfJmWbJGSm4m/NXsSwBv98Ewwl6dkWecesin/VW
ma6LVl/ktr1KOPeu71gLSvg2UbwNs+Hm0UsPqltu9LO3Rb0ORwsdm7HePtooEF1sPFfQqFcmZLL6
Bff78tAEefvYSGbtq6y1F7xtfNA+Zmxtpby8d0TYPTYuyupfLMdiLUCftloqEQUEBNTKTWNVC5Nl
vzVZ15dGK6sV4M41Uhnad41EwoYFoGzyT9Dov/EgZbyYoYtLets6dxnuQvu8bcxdNUa34Nhz/xkc
htUtGI/MtoXbhKcHl1BGO5I9I7Ezv+x/6zYAhmHg24+mobubwkjYJJb2L/4mNx8SbrUPQo/zBdI1
2m93oY2R9xuJH7EodNd8MmNDW+cQ3D3ZzEtPPDH9dd3Z7lNtKbC46IPf/iKQg/c7i0Gza+uNBV7e
HF9TQExPgX6oFZdJQ5wl6lC9n5GNhlBkIVeykH9vluwE1Fm4avqc7VjgfWclPpXIxoebZPik+hSf
mY9Gj30BOog7jkvlSo/x2ULa43eHx58/xoCeTki0ZZ02BfdDBgJkv7oFC4aP3onwT9CA0AStvFae
bZWt5rodQdojc4+difS2BU2+re3G6A5UszogFPd5l25o9CEg1p2jUAnwtgy9TRdYjvyRMBMoTshn
xl38Pas1ZMzVqEFWfBNXyKDQZFCV4oLZA/3v3v19nXknGlXKX+dKC9zs04U08AFIDTneFMxa1643
8x2krtkOOcH2Ic0yqGN7bf2rNRZJ3zq/Ztc01ZAfGky2s+y62dSBEHtT7ZoT0GCDjkMrNjQs4xaq
MEbIjkCGsyOkE22gTuFntsBvCNtYTx5k67AZ21Ym2FY/GOcFPxi/WNBLeuht5s1eCo4SphvrPyDn
uCBOv9QCsDxrxu4xx9vb6qICWZihxfezrwEyAOLPI1/Li8CCCNKbBRXXYoutITqu30+lOV+X2M6K
AsAgE/8l2RlHHeJDky+5vAdMtbnYuQXkvNzZTVVMmyrAMVYlsuNX2mLFkq0cq7eutB1To3lOedIc
ebZGsoBobXouFKTd4oojLEy6/GxUL5EVAOWucPA0SWc0F+WvNJjnShVNc7b9Qma7YtGinPSKDdsc
UGNzqwMut7u0c0HkFrNhGvYMu0u0Rm8dL3HBQxaKV69zrt1Q46nWQWaJe81bbcfBCoQT0dkNWX7K
gqFZQ9R9cuWqEkOuDmTELBKr9b0SGSg3rU4ZZhf5wKM1w4X5ZHU8YBs6dVEfqRef5ou6rU5hHXh7
2Sd3XHesFe+K+M4tfXnIswhPN1ZRXZEDQyrU6bwfA0gt8W8Ifgdu/Fo2TvX6VZCDRP4UhFqmPItc
Rguu8/zeio5ZlzUXGmSswo5dDNkaDPn1imzBYGT3NAHXQvQ3V9xJIUrZNBtAgOOlo4EAcrrhGyD9
XaEJl01PDCTOR7bYa9jarorqYbbJPAN1aOk9E3FlEcrVRFyZ42rj6Vr3FGC/tfH1Uh66ts8v+M2j
aC6i+q8cvvQlrzLUaYGvKh5LyQ1nq8swvYxeEZ1cnh5aMNVcanVwmPAvQq/SdcQiZPX1zHBRZ4NR
D/NHw4nYIeuDm997PDnMdjRhgV3SzkHPCGnEU8u1exfIsV1sdcm9iUaXJS7G/DskkY506wD07RBl
Y/w9TF3Ih7hDdq9ZgbGjIHTEJvdZh2xUgOeQ75b6V6h7hwqq+LksE+u3M2poeB7CX5EH1lcudOsp
DcIefLF+ceZ6Vh8Kwcet3zv8ITA5W2J31H7LZHoPuIr95z0cBa1beBBk/TrVx+JcD8Jayzg7FlLU
V81pSgBEBA6JXl/Jxsr2vmrT+DyNdDc628V4T6P/DLIlr/bCkjv9XV/TytHtNwlvlmM6CWpOtlmD
s9cYFMhaL1oBZSDxxIzqE31ZnHZApeQLWytTCR5OVboqM+iEGspnetSkGC1EaWYa12qe/G/6kWpN
GpslsKZe4tloWMqtEzT3rJNQBzqDUI+zatsMO5R32+znxq51YhpD90HU5C+8A1qdbBQ7+82xwgOc
Ymia1Wz65KZXBSgVIJ52e11ab/b59P5owjeLF8PznG3TCWhd6mNv1T84hAq2M29G7YdbcKGEe1Pp
bc32efiBiGXi16CpFnG1ivtgo+iBo5EUmVRjx/pKrNOc+RC/QOmP/nGmskFx0F/NP3qyzX60nfhk
o9h5PQHt+At6VRUtau+NATKarjOgOVB3fkInF9cJYf+q7AEVJ5xMlvcpv/iFm/bkk9KJW3zhk3ut
/eKguLvQkKPttdx44CJunjQIZADiAcJmVoVoZRLDIlHDJkMFC+lHZ02zUYHWj8jkHmj+MavWcGqP
PSRm2wBPDeVdZU696LZG3RTFqyOGclWFkPCoy3JTFn7/pmnih+5lzb2t+8W1Ee09mauyb7aam5Qb
Q5Eed1X2QyR+cy+8vriORX1P5tkrR1WEvMpwaO6l8urhRebZqw27+mCCNm4lSnuPWq37okFaZgvK
D3PLQLz4kkftnna7LC2aZW5o2Z2FRMsdelfrJU28RzpjY2/rujK3+MM/RMp92gxPH6CLCmBKQ2xS
QLBcFwI1D+BQdVlDaweqFMPdYHtrMGA6R/KbYw1exvvEKF/J9AlNOS83wSFpGr0KNtpovWRRMeCz
IoPbL/pQi31qexlAQo39UoEueJ1lBt/2aphJhnQoStMg3YPzYMhvnWtUF5rsRjxWxYH3JNvIuIrE
3pKTISL0iIBwbXoBdBCLfa5egGbTNHAhjeDzyblmdrksILV+oCXVC3heN6wrqFaj/qlIUtBvk6Ns
jE6EuZ9g6qakGdZF4xrMMbG+TRsrX9J4yooXqFpO4w9ENvNyALGDdyj8nqa44zhl1pxKoE6u1iiQ
tEMpmOymDUBy7hnsK7uhyS/t1t92KjUbNW6D8/qcl2+uYSPL40F3k6n13/0/vS6t/09/I0cv9/v7
QUVdX/WRmaDROuk8aAzaablLUPne+gYPXoGa2VBRn0GvDugd1p5jr+cQoAE6mHAChtDPVhj7eOD4
j0gb8ppndqEdlxu1Y7OQYZLvE2s40ObMqyIIJrPUhPgezZiFfqjwkHQykjj9VePBHBfa9LsxmgJU
4EzejVYSH7tQyzZoN9Ofgzz6QU86SSsn19b0xKpOS3kHMu8HaA0Nd6X7EOcoUzkK0pgHMtrkQ62t
JvwidqiRV98m+3xMF9PjT60ZXdcCTq6jcxR5JfTmiifw++r3lZe9UNqYB0Lf6XIENkkll1noNsuw
EuhFUMP/CnKzxyj3IFyuIGPopq0uuDbhAKjGOu0iNEjQcJ59n7AUtIwi6GCY6D6K6hziIVWcbxqz
KHcu8AtQPW+AauJrVH/jXwV6DJZlNwjcUDx7h9p5vJMOoDn/cGV5lUyude9fbBHHlyLWqgOkmHJk
6r3qSoe65s7SRtp3O9ugyrLEo1t8T6ZPUej4qK/YbuKZTkXlTbippvIuSvf9ohuU6pftJncecJ+v
rANiEH01KCTWZ0+AU46GoO5oNmnR+hsafgpCVchGWupDkOZ5+zGK/cPYhWhjt2prHQ1ZCgZi9Kqd
p1ODec4iBnZqTUY3NrJDK8vnqNSsg3DAdlCZtXZtigjVBCtlP6O6XhApV8+jv+qxNl/GIozWJZQN
oO4o7IPtg2ahMG3tiiePD0ExdwWgmqWYAM2QMvV2roj/EDY5R889npgKzSXbBEkmdDL5gZnvz2RL
HT/ZaEjBLO1QQ80wAuiWSq9UkY3dk8hQLaPKrBOW5R58/PqC5shLhw7e0kT/3oegAGArA0W7IQMx
/w1Zk/sMP6DhMKA56MpTw3hs7HAD0oriNRNNfepr1HhpmHPf34gszafZwknzZdZKVPjypngNTTye
qTWQLDYeGdPWFBQ7Zn3yMsCuuw7/b4C4wgVKQN3CKop872l2+xQJ66ns+uhHrDVs0fq2uAcqsTrF
gyYnmFJUcTRd1d23mkt8LzJ+iyxa56myAVeaI21kbQ/AhfoLP/yZFwa40hWFIDJxySmhRCmdpuiz
nIw0DV8pNA7cNcxzALl6kTvu+k7D7qGuk6seuBBlM9E0DlKopT4im60ZPLmyPviLmjtrD7whX9gN
QPGXg/IHJxFbJtaoozbgmHeok0OYqo/ktwZMaSswrmQQPfHD1xCfPNnTQqtAQIp7YjXqxbfcCK5e
WrdXCu+E2y7IPoeHpuQUjiu4dWQslUtZGRXS2T4eARWazqyr6hyDZ3pBRWqmhjRLJWyadZQzzf53
rITq6yGBQMtKA/j7SQ90ILqqof2dWYuBieA3Nv9IjdQie46d3lrHJr5Wdm65x7oqk03guPWHIM2d
ghxuJQsnLWvQ8OHbSnzHfucgf5ZVznJmSc4L9Bs0nVsfiHh5tPMI5ECG0qfHJYy4Rwee47kz/xhl
Qv5gkWbdsRJhiRp57F/owPqwB2gg2I5JczOR3RJts/Y7KKx+mgCY6CWI/Pww22kNrqOKZ7jMBc4T
i8c+nrQdGd5Xgx5sqbDMkL5cSTWksrMD7NSKZqkoTbMp926zo3L+71hyNrluPM9L0coUOy9Fs2if
DrY+SDLPWS2ePjNnWOk11YR7mKk36OyjWzQqFYhuRFqvT0y56JqHyu1vIaA2YUhghmIfFN52yvap
lF+hOyH2jnG1mm2UEPQ9fDxS15wdTXhMQnZaZQoDbVuUXXLLGFJ6UQ72vgNKbV6Czua1B0LwfLUu
OTK1yv/PuvML/uvaNAEm0v/ze8a2ptt4qYMqXj+697os5VlX1+60bzRURoV7b5rlCrLA1R15kMkq
IWoWRSGUQ53Axb4HbsBHstXYqU2kWslSh7rRyx2PgNAjl/kl2jHdMd2BHjst0CBLyWJxewlyQ+rv
9hLTWwHVym15iiAfx0IfBC0/0Ns1/n738zugM/UXmGr5ya3IErR/pGAWmN/VtHxmifX0tuidg8wV
yDcjB1MqfTCaHwFOjz84EVm/ASoBpQar5yeoMVfxKmUBehtRgVgmaHo9+WqmLdJU39OYDujYBnfM
sEKPKhCU5FJGvV6faTbK4mGJRv9gWkG0hVGf/4eyL+uOUwe2/kWsBYjxtefRbg8ZnBdWTnIOYhSz
gF//bRWdpuM43733hSWVqko4sQHVsLffA3cm0oxwQczPaJoOV1aQWEv0B/anfEAb7YLooGsij6Zh
lkq8qUwPfDxJ3k6GpE6r5IdGJJOVeRrQw7IjEV3uXJEy6dVaDw4VNP0tSXbn+m7IQe9BO09k1eRt
1OpI0fKBA6FBrNrvrAo1QLas46Umhg7ofTmw9OQQiE2XFT80ID0crTgoguX/Z0jk62RT99kPmjlE
1S7M3t5XiYNyFfvKEUHUEkBSGM/sgaQT/cSsoI/hsGlGv12Q6rwwKVqFUS36orc2tHJHNHF1OhNL
TPwTNM8Du99EHJGmYHDBj6SaOlHJirr+OJJbfKSKh/nI6LoGCA6yrkabAxKVYVnILa1a6OTY2EM9
LPI6fumENhz7MD/QZ7mHChJ7EXViPEYyBctE0z3EwfBzcCWQf4ksGaQ2CGLHNYozQxmPq9wEZvk0
10HGeUDD4LlnYbNKmgFRdOkiN6VGnZJxZP2nEcn+qgfYhYN0fbluoko+94bTLrQwi3/yTq6ykOnf
hMPlKnLT5oyDs46WZUSetIH1b1qbbkVhxD9b0BAvEBZvXgZAAW+F0Qwo6NO65yQOQGatVJAH+tBb
Vbn+Sg+SbmHlXf8wttaBymGkTD/3rRw/M6GxtZWALjtxUnxC63iSGEAheQNWzaSaOvmkmtfesCrs
Vi//QWFPdBhzM1/YTtFfKlFFW19U9UK3QcdAR+S2tq+rOJCIB2bbGkg2cDanhcgM5GVUC7MF+pMA
O96PUh1hrhZ0Cp838rLhalGKR7AExxMSPRU6lEg1b4qh4EuCfgS8jF46BSDPdaBBFgXb9MDiOJZ1
Z7kr0k0NoFBRZYRt41cgKLQIZ3HbcuXO/s8Toluq49gZn0j5lnV+v9WLMf+mRwsjcftv+G01lp0O
SuXP3oBc4ujIaunX0Rq1cckFPJ3PwhqKs2On6VYLWLwamECtcz6AQVAH+OJNlVs6fzEtlmyTznt2
dOPVbXMEWiqRgPYa7/KmYugJunut0/D9nIxKfLst8Lg2Fbc2TKd3Ps1bW8v2pRZJ7QVwLH62Taxe
nGSfK7T5Lo9PwBIb160CGvIA37mokN04cYUohBTBonVi91OZ++LREPV/pMXLxNzyerAmI8NMgoXj
D3dGTRPKZ2+MxCHsQLYt7co/pqBpNxCHOnr4nD2y24hkLpASAO3L0diIWrTdNCVFXdOuJjTlmhlt
Ao//a5PFpDiNJSpFi0U8mgdDdMmOdshqDaWqcXwCkANfaGkxYoSO/IJHyapmWbyjKWpUiq3JXRN4
QlgF9yOIbnowbNJUy9IzoNXKUwJ2bJJMYrRHgOo1fbZr13ilDaxeG6YNcrWBIXDWJ13dRwd1MRrX
DQLe9cdSbZA4OX81gNypKs8JOQ7QKvLUGKa1wn8Ginh/XyAVkk0IczQvUXill0CmnWHm7kDoZg9g
3bl6nRXv3JBiIq147TbDW9BVJhIrYYUXVxZ9qYcYMM84aJFc81k5y+mglev9e/1Z3kj/CaWE8eF9
CUxqeSDbiqOTSbUytDyThjng+xg2pANWu9NUT0M608qsXqMdZmdY8cQp9q4kh9RIFni6jdgbKpmj
ZE2ZN9sEHkAclIjHjDzZJVH/nIDZYO3jq+dJi3HUnaJhwZSoI3VpmgVyxE68i2unXoRAhKc3yhjY
3/S4ASDC+7dM0HnTCr7nQOJuBlm2uD52xFDKY44EJPhFGwtgeOiosczPVSLGh5C7/8ikdR/K0YlQ
jIE2Go+zegv4xnBDmmSoK8PiaugKWSFExpzjNeFQVukPAwHACT1/isLSSxS/6viwUyuTcLpWSjoq
6d17mA/ORhOpnCDHUaZ+NSw7ja/z1hR7cFxqS7CFlV/cAbyKYSTGn3YPnB7HdwBKZaIql5nJjyY3
i4XGLP4Z9BbtKghM7dF3Ucc5gHb3AFB/3HYdI2/Ugt5aE1n01FhOsDQtee9YMuQIb447lqY/KuXY
Q6QKHGyD3GgyDc68E8OyUxGJ1ip26AQtv9Ss7Ld4Pmtb2fL+s9bGR121XgFqrlgaPgKWptkF5wCj
jyxThvSbz1At2TkV+pRqVNeg9+eZivvABAwYu1aILcnoYmXd0hRpeqEZmDKrg8u6j63qqOkf9bgH
gE5i5GdmG4B1AGziCg8P7+iqS6HZvAWVg+YeuwRF2SvfKUx0GODV5BqyWtAKXZrCM/MzDWdH6BeJ
jKcwbr53mf0mgbKg7YYuL7ciRVoZ5xdwfY76mB3fLU1TKwDHGassc58BifQIrKqftRmhy7h2PRCr
+qI7UAvybZVmHhJnKzQVtvgx0HpqArnzpLuWefJc9GTgUR58KQGWQn+MblpeUJ8PnB9kAdZ95aKy
Xak26C9bgyVSvDgFv8Q2GqAJw8lmiMZzNaUSNKampm6IPaE0JSFyBIPmd8s4Ql1/KnUQrYCk9xMC
YO0psBna7hUwX2E77YlWu9pkn2xfloeYR/ZZ6/At0aJkeJW6AQovTQHoVBriSw0FGMWDVxYWmKhH
FPUjK3RVnuakJ4zWBxeKIxeOE+DAB0Jh79wWNSAtwsHf5DHe15pUzVq0Mik5WrDrvLw/NK3pnWmB
LnaHrlMvqdmm8PFdPOphtANBc/44X1yrrPHH4uKX9PcF0XF/FXY8x//CLwvhlPmjlhf2pg0lgGt+
X0Cen+892/mH5IaLmMkiZsi5lsCpIVmp7MmJLFLzobnflMSkVdTJ2pOpfppFJHdt7bXEP8f+nbzp
EH+zNKfbTnvSLlpdsWUWS4CzqE3R2OKhD7bj1VpHm8iSHM4XM0ZCAnC2gNe//Uw0EqFt7KVvfX4n
H03RnArfR5BU/ZjzHaFgyefpJfXiagscb3bo1YVGdEHWlB0yIPH8XfZOhaZkS2bz9CP3H8n+egdu
h3ZYvOK3s8/5zqzON9a9h4y8GKV50WzXvHQcT1bDwncZybgDmaZnKCEbUUg8eEZ9NtzeX1tmvG60
ptj2URKvGFJJa0BMZa9l6kcn/DKDn1NNY9QWvgK03JWm80KTsemKBRA35ZGmvuFq6yg1RvDFQ9Ue
svhUlSArDjrFcgTTRJRXU1PHt9xsaoLsdTKlrfC4+mhnMqdbe7czuKpC/JIXI8JdYFAi87udbWQA
Prhp0qWdDfUzzzuTKa3++pnf3XgDhI+D0z/4Jd5gW8EK8KhUXFsA6ys5W4DrOdOotzlKquuxR0uG
dNJN0fFegunYwJUUGr8AZhAQ6u3Y8Q6T+qQUR9zcN118SPGo7A6kPe8zaZJw8jbvIXPQ+6K9CY5Z
nwigFUcvIkddjZ/GxqFTFbTMARy+Ww7+IqQK2sDvVuCqYJfWdtsXATCFdWnqfENT0CeCnHYEFTHp
lsqVXjv65CrBX+Ee7U0+yN/07iXkdfOYy3DPQ7hEh2JiXGhLmeEBpOugcUCH9feM2eWZ6Tow2mhY
6mBn5Fw/FnZXgswUq73WxN0qqv1wmcTA4L/TtuKBbW9uSBt9PXW/mK1vDgck/DrEqOLq7HDvPPVl
FMLsTmMQvdCpFZRlwENmCNx7Tdq/3ORO4SYfyd/p90JhVvpIfy0qdbOKWnyGeAerrzwNySa/wcnP
a7PqL633OPKzBs4X/SkNABkIWPpZTNOmlNVmTNIUSNXFcCSSH7SSinIBBpIfOmg2NjMtEGB7Yxw8
hmw5y2j0d/4gWjbd7gf3XFSZzjxDKYp00ftQANTs6PgBmo8cIHvldfNEcXE753tuh5jZDftUNMG0
RkHy2xpF3/+0Iy+kqexGZLVWrKwafLc07UI2cfCTWftWFRQaZskXjRD6J8QN+3UkR4DD4YPjGPZu
tUENu/aCShgEC8FQ+5z33EQc4M4yNET6AnbLbtGYKOiqjerQzXyk07AP2wQAzohzTvPa4SuDAxV3
YswRNn+zPMc7Jd1brFBRh4HLQ88sGKlpAcSqpSMTeQJgafQl99+kAkUVXbriLVOYiuJ7YI44Tg4W
GBQMl6+pODT0HBRCC8vYUOFoNyEsqxpSYJCAaCbUVD9fWwA5uHJ3VPif5tojPrSTw9wlQHK35u0W
oFL1YmomICHp3CwC0DqyhaMQ1rgO1IVzpAqqHJYf9RhM8ouCpfmR5o7V5ke6fCSjhdYBIHcJuObl
rDyQm8nZ7GcMEzhnmQiuW5DBNJ/WANDoGgkwk9S2k5PZKY2s2w3NCySbNnvvHBDK3tI0wNZJ6vRD
0Oh+1/kOa8SrD/1guGsUdACLQK6dNvPfXPRnb2tUNG41Lxi+4SydojfrzVbiXPJo+0sb4H3+W+gI
hiiQgJgBBQAAseMmYsgklHXhrMGdNXzr636V5zjCxAB12Y9pfJVboI/XXbeY5B/oo2cNaLbcChaG
4/SbTuvFG/faJZ17WtT24ymm9ye/D6IL0NDYAo3e0T95ZrxItzVfXfDD78kSedXJkhRsoMGssqTq
T9IOqpNo+9dAhJeZgtVEym/NWrdYU96PFkIb6Y/BRn+JSgXWaHA4gxXpSphKBh2aD9cSxcWkIICK
55gtgsW5r5/QhvvSjlWE5uPMOJHIMzk6ECP8jfu8RjmLNoyIpP5SLpIx2iGPqgP+DRBH0yoZz3qh
m05OHVKZvL4zUTqZQMKjy/DvQ5he+ejou5bJzxMumBSaODi2OMwYYO9wwfysGRat5jabWYVGBAI2
KPsR1Kfk3E9AgGo5YM+eyO5A6lOmd3HxSaqQXVEDrJZIMDFXTditGxLTeD7GG1ZYoOwqaJfVel6/
iwhcvd1L1CbtZgRE8UNCTGMUoq/WXYaTTI5jOGA1lsJDUZGlihQGHS0Hjiyf7HBwX6ssX5IYpWXl
uTXxX8BVdYKW+8MWXCD6mlbJR3bzocOHOwAGwOgbc9U26eSILNuGi303FOPCkhmwaMfkK6VDpiwH
JTxoTikURxpI5ZceX98tswp0PcCChjUq0b+Sib4XeBscaRx5sYcQhUrBkKfBKQNU0gmAemrJ0U+5
f+HM8ZFI0fjeGbJj4BnexVCty0qBZqZ6o93UTZUFtqAZ+tC8rc12ai3Vy7s12obsAKfy0Q60n7Kb
vfy+380uRMUVi0fEUSpt7Xpg5tAJUdJjLnD43FHfT3PH+B61rn0h/krW6MaR+9nbzFz5d3uyqHy/
eogzBwyOjL8ERcXRmAWiHpv5ZxLhF8ncpVqTgqUIi3TRevkgwF9xHgstfJGsM3cBQM0mDfzHvxQW
uv5ufshmUFqe0iK3rpt8un5f9ZkuV7WNp3dt5cHBUWTulodGytL6EoAxDghrAoWLnA1fSYu7gX9o
BrfHK3iHCYAROsveSBvxKhUXYAxN8AnixoT1TzNW8EWlQghu2EW0NmsqO1pDQcknA1V+e0964Zku
bplxhBPGYqkPHrhQRrsNtzEbwjOtCJsVy07T17XuO2hSRUVrfBADkj+EFB8CDbZ0/vV5C1q4uDNf
G1SRb2Lf4wgXZvkJ+Afe2otS/1UzAAdJNoAUutl4umu+pv96hSUWPOQGUrMhnpU0TCqmn6aRUQI5
NLPlOgMozXVVyWYVPwzTTV86LvC32tACA3uelmtbH44T1FbrRwtNc+wjoXBVYZEB5RwsoLQqhx6F
+AAkH3szferjZBLbNyPSMrm8GpWIby3GOpWH3K6rJ8SBGnAfo+EWTWjVU60uHpo6l4A+/Fhmos/i
Utio7wDkmhngLUixQNPVHwMWdp+Myht3jmMFG3u0m69emK1JQZYtcs1NhhOSsrSUJb3yOKD4ATbR
fvJ6fdy5TAs2MU4fq8Tr9DXFl6coNjgTm2WI0kh8u2l5spri1tOaVnQp6tu4gkJowa12KpyuWQJx
KF1RD6kwFACm1oVuuRmdJ4AQamdC+KYRAYGr6lN8qIaH/AY6PqtZwCRftSJPV6RLC7OeJWVxaHPr
cIc6PjsezeFRN8WwJxHqQtuthyT+ARi6/qJynWYrRt2aOI6Yz3uAD6MImJDFOCoh/GAYnuwq6F+R
81uSGPXZMX7vgXpDKGUgqrr6mODIGmDDkQ9aBSPG5CMI4moJWtlqDyLKJa3hiBafK6naM4k0STky
mtaasNHmmyFcM7NuH9o2H54SrxzoZkhMN5OEaAkkH/MPxFnlvholDq58BDSFHTB7VXsgA5d+eRmJ
rDaNQWmmprHG/QcZ4mMvrB+p45iW3NLZFn2+0AoXIb0g0o9R3OY76jCYZNN16j4gMVMNDHUr8fvR
V/lEA/uxEqmjN3CB/hl7hyb4DOAEeLhVPkAv4g5JLdmHwWdf/KSnWTP49cHTm2wlisbao9ZiWJUO
cklIdc+q5AH5kKsqWZIWOezsJgApyp1D0aOJmh6es9avbelR69180fRPrdTpwGvQ4DE38xmV4DZb
exYbAWMKHqOJmcgVZgGCpeZOrxKFzRYVF28J4N/3swMyyys8rRUmH3l6t9gJNM+6rF33LfCEbW6Z
u7JsATILvIgqd8ylo2cKc/YXJc0EJKE69urBuK6iY/VKZDPrkW0XchQzK+V5IbYcwKy5zD85WSa3
EXqSJt7mHGmhh8Qonw2vRcDL9eN1buTZEzE4jxVa0LqyGPDaAIUzB1b9R6a0iLdJ8VBY7csovlNW
P2xlqwDW4xdWjSMiTqhArcDCfMmA94gachn/gCqBXMyqESqHJ1U9iuUlretyiadP/KP/w+s7VfJK
qonzbSorGNqNhnC7X9ZyYQyy2nWZ1l8adQH0Zbt1DAO9fiWaxIC74HuPqFFqga91mS/CAVQCmZKM
7CsJ2mAynfV8I3pErZKxZ0OHluXcYYsQ3+5yJVV1cZoDnQKFItcVmqZR2x0bs14TViSA+ptl1jds
Ry8c1kptX7uxvaApXWrzlDG/RDlK4S9J8pGRlqOiOUIphFYjwF8YjgX4D2A022k8LlEyAcKjxCxA
JjtLRxcgzDnBN5epiZO6DUI+pvTvhIBiEg+9z8zViBZPzzCWRFY4ouLgSnwYJvXnEcjO+3SsgYxO
y1FfsSOP6800i8GIOCqiQzIrLbzchHSurmZ/pBK37eRultOoc83/EKvothbq/tS7hl5ENNL0KhgX
gMMTi9Hr0mkZ/XyujqAcMMnz0ED5883GJJILVK/W57Dfzm7ufDEksWIW/EPuJk8Au/2hVczdIb4o
gD2Ow5xs3BpvZKBQ04UWPM0B3pHCqfZEx/aeV3+ZF30ZxbsR6Vm+juLoX5s9WmBh2E8o6zL67CDr
fSFEdlQ79MdU1N9myHbPGr11nlkmIj8KpR0FO/XC1sX/wj4Fl5QQsX3khcsfRaQXC+lKewtq1zZY
aUFWro04s5eWIfljn7moznXRmnso6uyZZGRHI7okeK3o0unPky6wTxq0SQpnPbt+ZzHvMZmQGzFE
xi5GPfSxaodP+ug+laEenlBVXT0F+Nsl8TT7U2TrHQAyhxwkoUgEGlm7Bkijhq8noIUC7+46pRrl
ABw70ypNaZWHXrCh6V9tqdwZH3TNesirYRM1RvZJk4CgDGM3+0yjPGr/GEVqNXRx5gKnkpu19Q+z
wvED6D+uj1g6aHi8ZykCti0zO9sXNTMvqHzKlwkgBX8Y2gQURKq1M3rPbEwtfLgizPKn6gQU1LbA
JLO1q1dSjcaITV5/3UCFro2mT+PPdV0A+RPk0g9mGouT2fYOaGUi8b1FTVAtgT08a8SmnZ/+Y6BH
bd1tVhvsREc9O+UCzRidfaJTIU0rD2y685RWZ2UdxR7/g62PTmCQoxPlo8bxJKeKKXzf5nXIzlPB
VBJLoCb5DLRWsoy9rcM/FWp10u16lJ60Jvrw/IWzIppwbo3AhCMCcRrSxclYusnHKlvMOkIhJk4R
01mxdsJyPVTg7LKjdjjaTvUVT0C2ARQCAtZogxuO8nbhQQFO+3lOJpMmCZV1aHiwJhNyMencXLQa
qGv8umWHVBZvbamjZBf/ck/gZXqm6Gxn19nWsKJxg1wBGK14/sZH7apl1fZzrJitSEuPvAEAgAjp
Rlr1JpUv+zdfgCDPtqRFEV61oxbn2XpwqmJ1jXtrIG0DyiDFxO38OqO1sAu3tEYx8dvsL3Zo2dSm
OPtN8wO7AMdQ8kleqtrZgD20PFA1i8sjNP5bVeKBgw/1kgOavyMgOB2m6pZBgo8ZmQlrgxhctaCW
2Qi/sJsWYf8lNcVSFyzJWD1CZjjocJ7nU8czzWtlczfPHQ8f/qMFPMNaIKhS58Mhb3GqGOKCfanQ
3bJyI3SsEAuQ7mqXIO+7JweViMg8yh2KwNiX2Yi0hN6Pq1IL873rRuLUdeN/BvBMYGkALsD1P/lO
MhxmESDEx10S+8WCZEOqZZOuPrifODhNJ12gKGy5EfYvlbaskqp8Q+dbsx+qPkaIzS/ekob94yW+
dhl0M7n04xgtCqU2SsvA53QVHXgR2l9LQAbdrFO9ulojtDRZ46R7QDdQhQiOkb/hr0MW5Zuut+Y+
H1UxwuAWb547/Kt3/nhpvUZeXNn/5yqtMGrcleSjvb/a4iVZvg3KNtDQ2Ey2nW78W2uiXuFvAeC/
ObdBwoN8la3OGW5VFCtuluJQquCJLrOFEaEBi9QGxw6XvpWMX608KVZpwr52Imt3IVAHdoVsAASh
Rl4QX0coyP1D9n/Xm70AFr3ej6gIBS/1uGKqvTgSwkaBKsPXhu976g2yzFRDsebWbA8e76sa75Kr
WqwNACrpxuw0NCkik/j10WvuHjonNpY0DXXNWg0dSjNo2mjxCxr2kye3idhLZWR/Nyob4xNq+uMV
hbTzYfSftGHVgpgMga66bHY52ipBbYyAOGkMSYBvgZTxPU3NTPOf9OZq0HehCTokc5UqI1J4Z0Rx
9kLtMhvFQ4PGQxhMu7oVQJecDPFLUra5MWwqu8PXe/eT+jTpEoeZA2C2QWyITqJvMv0JCng7I7Sn
ujnLLrwq0BQJMFJ456FyKrGxlP4vD+8UaAuS/VL4aIvU042LRCcRa9L0yRtD8KZ2+QtdtHpwl1rG
UEVm5OJFAyrbA9reH2YNo0GVX9DEzp5kILgHV6kD/iKDAZ9lORjsu0D36IlWHQS79xa65+62QC3S
vmn6EIFpN3+xSiPaRnYkViB5ud6E2b0agRk9k4sC2CRrozHtNSl8cM/eCBAQzU6NLRmYKOea75k2
oXsuuGu/v2daJasP7rsf4nDpib4+6dagr4RIJ2ybBP2Yl9ssUrPKiKe1tGqnNUK6obWbptDqfxIN
lECEIuz6TN/LFKBSM+xwmPOvgPHyzw5q9i5jBeQ/FfD21Aw1wNOsGPFIUjP6QCHNCsHReXazI83f
1/60oyB6X+KA+6fdvKbsxq5lL1r4o6Wsbag+TnL14cGbDiVbY3C4W5jgmgnJ+bacomJxxQg2t7DB
VDMBEgfqK922jMMVn9gN+ENYm0g9K6Bh0WR81yZtc53zkLnLEnTP62n9Zm32aH6aLr88TA4zhvef
xkeG3JxKXOmZhyxgkxymqenGaNr2VZYqLv21PSbJIVCZrxw1HctrENnQE9yQIl0r9Sq7mHxDk/ni
p6C2H5F3SpsIIc4iR8tb6/uofS26EEhTPMUzcYySyYlBXG1jOHsiyeRuSCZPNAvzzEFtpHyRjm0d
w6ZbeUMIjoeq1vlDoy5tWvKHlPXHHB/8h5G7jtyCGDhdVqnbr0nFDg2Y0NBLUmPDW3zI0xSnqtZA
5xLOVqDkAef9L6/Tws0tbdKO+J+hEdmCuihdZonRr4NyHI8JGHDasC2PI2oTp0utpn+VCb8AmSdp
9/hG9aw+2NOMzGhEtnd6s693OvPUAPDoMs+QSGtsTUc1ci/WfuMjhgs2GvBj54AqXdAwGbk4+Zzb
QLjz1pyHmb0nWYYPm3RF5pnNxDpSiuBag/BueLMkG6MG9DxvcMRFGVI24CvfM859XH9K8eTY0awI
c/NMo5xGAUjROm1vC4YKg0mkjEitNU0dUKnhf9Mq+BGtAX0BWEYbg4vCHilXk3BS+Nt2kw6zQFgc
sf10a1xLgu0QuZ/jPo6OpawjlJRhRBewEPH3MlIpRSGQMVGK/KYdO+HO8jjY4j5w9V5XqRiZ+8vL
bEJ70nSWzVMaGS3eLICHfZY5am9SVfgjVHkOjVAunchJiKcR22hpdNWhZbokQ87vTMwkverdGc+K
k10dmJMvMm49CU7nj3Tme3q3CykXIxCiQBqEojwW/dBAxb4zDSN+tIsweaQRqNnwX2pmxXpecNWq
b2fBxh9MtpgXaNSlMj1WXXkktdkTLUYiRisEuGdJThokdyM8uW1UKdNsvuAP97r9rEurtH1dIiY4
K5NKHVX+VqJBMGlwZsRfV/S16N1sU1djtfXCKv7K0vo7OAHTC+oN3Bc0RINsAFpBkDv7NuH1KnS7
6Kuljf3S0LviSKu2h78DW4afPb+tHv7qO2Dt98iR6cVIY/dFRP60ZT5o9h7gKijxFtU/+pCZT6ku
f2qstZ9Kc0BxRIBkvcDwG2h/Jnmt5F7ntMtYT0YEq5qfQenYT6Mj7vWVn1lO+uTnd3nOc1BQRtWq
KMHiwQLRvXLNag526dqLrDW6V9MC6oYPCCZaJFEwsI1Vaz7AO7l8jcwWiBdmA+QxpT+kwl7rIQvW
tJrhy/7OWx90+iUCuhTpti4fnidCIw9JRmfrZ+ZXqYhLRj0/ACBpBZSp8KmuJHtC/eELkWMJBE22
lu/goKk0UQn9ddbybXd3bXVK++aRJRxQc7oLYiNnBCJ5jHadszkEAEmzetTWoJmWDqpDAVR8II8d
RYW8t+nKN6pQ0zLvk5V74SPNgP1wnansPqiOphmdnG9rdMZWs7JJgmWc4cN0jlYCECU/FFX9MsUj
Q8PJaEoagpAo8G+THYB8+xKreCYtUGST5Mp09va73Gj+kw0I/zQrTIFLiwAphUoroG3QHtJAGg6o
cffueyLgu7meVG4Wd3f1u2yOwZoZWugdS27UHc/iBJ/Cvaa57nJAB2nY+M5FN/S1nhvhazdw/oqm
z69jO+RnEpXo5V2nYRVtaCoiTZzSEMgUswEQjhZSA1IMiUD7nC2dtkcXgHJZhbLbOa4Bhivl/Pf9
wMDLX/Xf9quk0a6BhMABhdLw12ow7vcz4ya/jHawGkPg1CQS6JfUP0QXfe5Sej9H2FtbsQIhizul
uRGpB2sE0DBiAHImFymd7oHuTOM2W1nD6E0/ux+b8XFsxxockri16R8AFXy20b7QRC8jsJY3UXmg
aV2qdhYHBxH60VEM0D1GenCouIxrpGCTC/cT+UC677ZyYu261bSL+nfqrlvRrZU2P2b4vF5UQ1pM
oAyGgmEgaIU+b5bgB3DPE6oC6E5jRImscMJXuEIt4Nm0lFF9NZ6EZlsvvQp0lgTEQJe8yZPJGMy6
AKEuIxtgD/9L46TS4n3mgqFudkgjJwEq47x7xJ3klOJrM7Pi/qFPnSXCGM6FCZS80CX0g6PuxijH
5TJHx+oQgQQ2xvND0jxUze3Mz3XkozOhLXor7IA5L58ndXJWGZ9qszAfyZ+hPCMvhco0IzX380ai
8fRVXQ1iPcvs1LJ3gWGij/Z2V23Qyocef0ReCM6QWR7hRg0ky06zaL7Z6eYQocTfpMQHJW1BDoCF
fH/DtFB1nwPDd5As389R1Cl0qqKvs+xd1BQEAsZ+zDQA//ymRgbvgrQke6dHU4ADIU/ksx9EeEYX
olJzvPTKnca571SLeV562rDtWf9MesbA7GrxXseRnblyJYAObVQLpFsW58sx9Pqj18Yj8K0sDbXk
NrIv6EnX9UNiICcTcfG9RJ+l93DTLuug6heZGZTnmoazIR5eKDoBFuVq6relVltqur2bT0OmkDdc
e0Dmvg8CpGpUf+5da+77Vt1usKqV7jMLNUCt0WZ81cbJ2UDnlw2OgTA8Ih+h4T3bagea3q2gRinI
F7SeK6W7OerqNSA6KytaZ3XX78fCuRO9V5nmpH23lNp4sy1Dr823mZF/oldU79gHEXndcaSXCb00
brL5JXaTj3kqjzSjCyDWvL0LfhMzT84iTbyDrTn40FSXADzJj8iI23gilO4m1DHVOjSogjPYydca
el2WgKHorAVpVoawdnip/PvOA3IlJRDUtMXsdNbohnQ3qDTd5JgW/BGVcXpt9VuGX15tVeWIt5mg
nUXdFm5h2jIDCt3OKnVQEtEtkCVy+9XJSdw13eu8C9k1RQ+sxIoh/xMvcboxDy5qtk5onk9PNHLa
Tq8XNPfNiq3bsa0WKHc16kXCoy4ByOHvqvhnKVdB7RRLsqfLpD+5yq3Y2HtGsm1qw7ZWiNsggsmW
gDHWF4NdJ8BuuoB5GPFrv9oa+G7zUAgBUrJVOmog0DDWGYqPpcItKL718QL49CfDFl9qEBaHvY2S
Cf9ilN3GqPhaz/4FSsACtXQxCg55DlpCrTpY9Q7PdgTJnH0yZDtLsw9JW23qaFx54qfZeqtC2yOm
tHLZsBtSVMyFLphT+YMeAl+59ta9rW0Q2FjXOycHMZVto5pv3BZmss01cMhk7IfsUBMfhLu4s44S
/5y1XR7zTuzruNy4pbErGbCWOFCOko3uiAP3rZWdWTu9Rt59rHdxIfZha23ZgPNvVO0cHu94Vq+d
Em0hrb9OlyMKBVhoHkd3pYH/wB5fc5AcxBIcY42/x1fbuU+HVaIZ60Hv9mMOEAKxespdDei849qt
sk2bDC9tLc+JGwHJjm8s8HoxXeKXBOtNsXZDd5N042IE1JsTowSyHdcAx9ihfXE1ZPla3Q+SMQ9a
8mLF9ilAK1Rpj3s8yEZg6RemtauFh38Q52Q7yQbfebsS/2/ccDdV7a4BR4tqof9H1Hktxa1tUfSL
VCVt5VelTnQAk19U4KCct+LX39Hch1N1DoUxNriRtFeYc0yyIik0RjOPSlsNZzIGnHbb1cl1MmqP
TS+Sa/uQ1IWPohb5kuXr+RqpNraKYdpNVrtvHFbZIjtU1hy1ZnLYHHOH5jWcpiB3Jn9ut4MUM1I4
BBMpxoNyhs8bk2bIvHDTDot0WAxlh81i5R2fSU4Jt8YIplwPmzrdN/a2S1SyTgcOWXM9NYkbKfm0
L2PC47CgLfYY2B0zquQZKmzkuu6+iJPIzZcg6bkgFj2qxu4Qp9sjx0pUEMcVc6LmDQ86SMEWsY9G
4oCY2iVDHWoxBEPbxFjORdHxFWM1wtPsj4PYNRXnAUO0LhPRtE1E8MW3wV1CUtOiYlA4uHvc+c/L
skbVgtkfqxRBYaElu8NGYFM5fIMK2DmWFemttnMIgxnLcLL10DIJLdj6qKiznVxQ4ZYijAmBi3nF
BlEF97x3t9yBFIrUvgxjvd05pL8OPckN9hTqYg0cUE2g2fxxiXgUc1CkCKHySPZ42ackQFQdFrMS
looIGAlGOCQz7nE7CZuY7wHDgMyGSC7pjrjPsEoY7McrL20Ea9Gf8jLqMIuo7Bf0QoYGfxG5WKGV
w10ZP1KVGAERxCll+BhZKRkOZXpEYA2RUiOKTQlsS/2CabnTiGuO2hi5+kYnolakjnElNunwgp/5
7xqbha/XxiGW4iKGMg4sHIubm9u71k2CYVk0rmYC3fVsl6vsbdw6uzhg/kiY8cYaIl1iJieCGV7S
zF28IWVsggbrpsjiX5epr86inNV1C1yn/JIGQ3+kmQYkNAIY0cYeTNeq/afELd6F2X4Ocsmg1m47
npDF9K03JMmrrkGwfCPR1dXXtp5PtFKhaZEH1xQXcvKOsyMOBtxwmqwKfR+Fp5EujmfVD5uhvWdi
eGp1LUR+M2Honz9Msm8a2frDBp9PL5fV12T2Lu79Z0sSTT3YT/bcs2iLzT/NxhrCCGJbHMiX8hIj
vSJo2PWFXYbUJz6H2MWshk9VKEMYJ5lvDJw/hBDKsLCWPYmjj6PZf3Rp4bWyYCM/9RdDql45md+9
fgW15UaJ0T9u9vM8IBBV+vcUuoFnJ9UF2cGOpVPjOe7wnPXG6On1a0FKo5dmeBSF/Z5n5VkuaBpb
eWiEe2zz9LZMZhO06hDCvisjdZq/EHmcjEJmPvCU0SMoxtuk9mCZaiTriaDqK1pHwmj1iPDV0Ir7
85ZPGMirew58T3icxeWM92GKnG65mBoq6YVBmdDdqEqSv/YynLgF31aCE6vBuJCwThZsIJL8kmzp
2zI7v1FCBgbMomVankmBv8/OvdFOoq2r973QHwo1PS5zcTZj8r3LebsYZjhoy3G0NqKGkhNg3F3N
7gQkYh6toOTzwb4ka73rmpWUBvneEOjs4VoJ2noJJP2CIg8F575YHNW35Oqn4rEZx8us8rD9Srr6
BGrnmDXLsdK6Dyx4Hl48Zsde3FTfMGeeJ8etvLqZDvrwmkoHAXfHGSn4WTXauUytyDZbJMN1VFol
tVL9rSh6wkNaf2fJ3xLfou2safpIHLBHqyS6a+1jYpUIet/W5yJPznGtHGqLfAm8uh+xLU86kQDa
whxMXfKnWgnZOI6oyLJ/bbZ9p1/jZhLj6LYUAr181erc2bvzZ1v/wQ0sTpnyCWbS8jSmq36L4Epf
z63IH4Sm7KfOOKz69BCPw2FSvYNTN7cpq27z0npD4r6vo3N1LDdgnR2mavJYzgx5Xa8ytXM9csUW
Q/p7GMtrm4KlLqstsFoCEiUHhXrPLCb/mtfqUjUiVJ3kGw1hBljVG9ax9Eyb31WzT2U7d2SmeLHV
P1s8xEehnDeOjyabHufuHFPSeU2x7Ccut6YxTmtmHqRjRu0id2tBRlm+PpDxweaj+nB0J5SmOKtm
GYnV8stFPxTj9Kq61bdNH5L+S/jTw3s5OsfULN4Mc+W5YK+HSaycGORT2HNocLbF0vVK5IJFi39w
Gy6oMiHvCm9JWAHvp4xLliYhVnGqILcgK+ELwxtUziSUbSHCrewyP11Mzn33uPYANXK0OLDmhi9G
y9hK/qQGoSEJuZdeXCXcswJYaVGr4ZSsrww8r52C9l8xjRsk8gvexCJIysnrFPVcjPrnEGOvA8F/
GIrlGE8uKx++InQy7VcLASWvMNmIk7a85qiQtNzFjzBebdsN3do52ndga2n83Sl9HBr9EoGFfKkX
DAzl+tBKiP+z3M1Jf6xW5dYVUc4lYzmj7nVmd0uH6VezOl/u0j5SHsCmvTZ4IzyeCjyKFPuAWOFq
cbUMyuA5gmqRohPUDVmcNTBUr3Of7GHgHqBE7m/EY1z7oQpzZg4rIUExt2Vauj6MFaKr89c2no6z
KW51kn8YLUijJY7G++uV6TxTnO2lJqJcbYlGtH7nNXwIQxuixkCkbqh+yv9rbOyydV3Ynld7wiha
R3xUcfWlfBpEuqTa/Nlt/VGT8ral6sUiuLegnhCIY7x6bisIZuuvVlJxCeurdlpKzRRdIDhnTne0
rg95tVkeC3Ph1fF0i2HSiAcp66Coz/3KdAX+GPFhc9BrHTeLKwFaJEtkxdSfLcOwLUg2vqflQJjP
Ue1caudbG2vH3lqjutw3g6VxbG0BYlqAHYX0QBx+I4sCCm38i7fmGsujmuSP5dBdyWOBvTZmTGsK
yOk0srr6aMXVrZuMl1hfH3UXmH6y3jg0om4zdiNnvNemRslaLDSW8ZJIxzcN8lXnOy5siD/J9nsz
1uVYNwmAlpbsu3Ffms0lLrud1NNrZRDEd1ZFnXnsLapzxrcfT0r9phs8PTMBonWxOtaxFezVdFr3
FdoTXt076KHa/LZK5hc7FvJaxtbeICSrKqT50bVZtavd2Ac9wIfc6TrBZmJihGB+ZjozWF+iGkls
iNKq3WktRJ/KntJj1cpokQa5LZWNpwZ+cNqJzwULXdVO/a6dXsu8nXbpzHNLZZWa9cO+UXqQYQgN
bnk/tZGpVbPfK3p2g0IiHa/atAfXyViKKll++/m8oUHSr6dFRfaaSQcVx/yO6CTCvMkhkwMEkUMe
YmMS7L4+/PxdP3/4502TKiAfqsHPF77Qf6SQNBa0NOOk7PFfnTcj6Krp27TD1VTItxfCOZZjA2vW
mdP9JEDVu1lL4937ejbs4O0VYWsZ/pBrhF2Xy25b+vZI4VwwWb5/Zp1aJrLf8QjGyAb6Nj81+x5l
yj5J4n70yI7bHpT7mz5da77BWPjlmk1P7tT+rdyeXm02yaHDvjyW281h93Vaxkw/uy3p3PWi41EU
7Zfo1aeun1WvUSxrp3FJKh0CI5gBy2upMyVXpsCMi/m9QECzmyZERpu7DafaXogb4UHrtLXxldeT
SjK6QS2eiT/kmrTXOrFIP9Tz4ZiYuA9GFJ/sHLvHXplDN4vPWtp1UdLmMb2v9j3qCuG39j7vm+zD
YuPqDdO20+1Bfqj18I/udLsVV23MjD0i49YrMZ2Py9+KnGvFfls61Frp9C+RQ3fU1My8ZpXOCU29
OLUfWKxVryYi1o+t2eS0tfIPU5u5gxzEqqoJmDldkuLUt/rvZsyeceop76aBcZ3gLnW3xFv8bvZs
6bW5gmkWd36d1d8txsqzuiTqOZ3Fdp7Xe+UTO+/CNnkO/fyGO/fNTta/5Vbn2Nt047yI4n2uM7lf
7r/KwPzBpLm/q+AvoQsq9///tPuH1o00oBzuTqhMSCIaNbbOdd0svp4saJvvH/vvN37ecywV/2ca
/Xzqf5/w857riHI3jQISNUOfrFjjPy1AoC7LsNHltrdp5Hbas0HWS0priJsii1apdqxf9H9d02jH
dN4jK+6iPilB/cj5O3FE6xuLcG6q0Ym9IJVzL3COPhbzRAKKbcXfuj57U623f9UeSd6mLe6zho43
MoesPXHTqWdTUtaPlRKpWZM+/bzhgMYCJVS8F1v6FJd3kQ8Zbn5xF3tbiH8m1OZP0EzuiSUU/YnU
evQYVrwRObx2O8cNsg4Z1UYs0tMaDyeEG8Z5YEb/VGXLZdxy5dAZxl5a41lPZtJTVQ24xyiTW1Wl
3w7mK0vp+2dRL8UtTrbPxdyct3hxOWPGWQ/VtVleXHs8KAWhZtkwP3NDkz+UO3xE/UvKyXRwodn1
akGexop+/wWapPMhMHRERAmBUrAT9v9UvPloc3gBDd+Pi2lFfRX39P11fjQbuNfj4i14HtLladIS
zEVVcK9H1ikNrPtdnXk8sT3Fjn2baN6lh0eM8Tw3fPKEdgXNOPCv0FarI8lzAT2RN5X/+vYv8n1/
7RzWOD3M03AuRdTit+ab9Sv53o/fcsK2zvRJzQFL8BUMffAyQtFi1DIlA80cmKirPncIHm0SrPvq
76xXAY5lj2yKwDF/z2oBPR2vpfweqXIwvAWto3qYQTzJMMCKD2b7RWyuh5N9iKHhNy3VNCSy9ZrN
/xC6gr9OaJH2lnoRuuV1xYvm+kUfGslv2/gcMp5aHR7nW25VPvUr5eofoCIMYGZv5u8Ro0kk6t82
15j0sAgh132DHxtr/3Q9stSnqRuhbIM6gC2YVse8pjRxDveTHw/CKkOFhA6lIc8eiFxjfCJu8XRl
8xW781fkRwrXnNoixh0azxKqp7KV6/F9QVSyrGdFeXKSFtpOvY9tTuSDwWhPGm86xbkmn4yRcTNn
mVgyaJ6pd9cLZi1ySQoxvtdRfiQtlUv3aJjEz210yOyGKCbq+Vnl9R/iJtD6JBzB1Uj+5Yjcfb2D
0F3rkc2/UVY7yeyvGOD6kCdbwoTnO2HOUvkxo5lOX324e57CxaPiv7QSQjOZRUjrCu3ME2Bx2/kh
Ze00ARodm6/JeWsMwcDln5RAO0Ye6dTCU/+LiC2vYVBQLJRIHSngCYQM5TUl7kDvLop2Tl9JaqDz
Hn3OBBLfYNF0mXKoSKpehm+jPg8K3VDCazMrzEmvLZ+UlGXUM7etOfmwi1GH0Of9teb7T3jx441R
BEqAzcYLr/ujBaeqSfxWfGzmHNRkCLjXJKOErwqAZDyBKhGOLVPDzgjxv/oKJezU/UkMKv2A/LjI
LUHYDU5QzTfXHYOt00OMlUESawwSJl91H1RpwWl50JokdNo5XOPSX7nINIf7plP9Ubyqc+ZJvfJb
6GKGfa7Uh7ke/Abxa6YYsHcqfkRuUImgVptQ9jh3+R9YMGvDF2d9jde3Fd2Lqv66Kx6IPePVo1pK
0jsc1evDweDO0opIlhaZNwIfA+XpmgcO0o/OZJ+XIuHHstH6nVuEPLUukwryx6ZaEUIbP91NTUmi
bJHQOhCi7t68Ipket1x7HAXpMVhiKItNCHsrbMcbyc7Ow2gO/IpMCR1j3UdNLL2/mLP+QGjw+Ixj
4vj/jzORj9K0sHY/v5wJQrcdw3m1jebcmU/JrBnRGoNCwww/f1QQeD05KS7dQGuw+TX//ny8RR0V
gIZpj1u85YdkiF0vi7kYFg8Ds2+oTK3NZPhmWcsEJU5LYuGSl6pdfzmqGwnM3d56IPIji5Cbg/VO
tXNRD/VjHD+DFBiehmpR/DqRNlitnH1vL+VBgyHn13F7n1H3cVQU5Gsy/0U4NfFzAqTuresDKGMu
n0H7bnNeaUAeObdTm/yr1+ygdPE7ao5aSQ3PSeoLksV/3Z1ZoeexzizXfR7X10LzhHWl5w5d1wxI
C4i7nZE/kdaov5rmTclDzvawpG5KaAttup1OAEUrSuat1X4wiruj+Y7XTpVPPedZu/I3mqUYD6Pl
uC+K6xygpKVfPZqVgOp5RX2VVoQOLk/dNH44aVJ84boufGzb+eKCacQpIcp7D2cctqljBp08MEz1
HZz+dfOF/8PL0kuLgmDk52+8WmrsDRWMLL3wpfJqJSYWzJuh92FtubRBtd8oC4Kz8dgoWdgpy7JL
2hLb/ZMolpOmZCkv9+qPeBaLdHycFStwGaq7GXqQgl33rH+ujCiT5KNnjL+YnNrqPcGbe5QDIPu9
OmPAFKDsgPD1NyUbcLVCwUZCV7bfm8uR1j0pzU2HPMgQg3GnAjez5ZBLmP0bnlgNhlfbR2FPf1lx
tMVtUnJgePcIjprVZNT2S+7bM4r9UjVcD25l8lY2lu3lY6wdJhRAfmttQ5CCErssm2sxLFMeENk1
uzyV5lGrs9zLZidFFD0dndIpX0pFvdpabN2oCvIgu5pxetLha6XLpu1l9a0Mn1xm6d2/yTH6OKh5
ciGIsDptpfI6NCxa3T7O/hrGYRZmesQFHWmwEMhSITQXsi5kgo3cgY2Y9xLRfRtYxTPTBqE1QUEY
y1JoYbwwrunejSENZP/bXVVPUd9VONa1UMOiptDYtJBd265ijs6LimI2MV7blQqMNUe3xN483XFI
bE1KPHmPotT/zZnpkQXxwQoivhZNY+8N0fjNlm7ButWRoAUF7zxpoTPU72PeWJ5pTtkB7iDWo5Zj
ptfFpWG/91y6NpOqsrpMd/S3HaGaPIq8an2zqbRXla42k26GwKNn+OJ26N4Y3/krbHIWGQP89lZ5
bTit5wj3LjFudv4A0BrCpMm/s+XlEVlt+nXRPNpF4RmSkW+T5P79CASsCi2AMZyeY4FsrQPD6+Gg
tGa4qTJiVsepOC+/rQXeWAs4vYETBcSWJqTqvbWuoIc1/WMz9GjegCr0mvqyxjk6jd+921LKkLMa
2b17bk37GI/LRb9P2itDnwNMmrHXrPwMsgKkahFvvW/WscZD9n5omBqEENJ2ZXkpYgbRa8kOLGt8
reRggEEVMF/Zz3nydxDpEZLr4E/xtEajde1YT+9q6npNcRmkxr96hnML0/6sTP6CnqGyWpYLMgVm
cAWFSixCkaZRIWLIr57WK6yZbZIWtYEQdHAyJe6rxNyzyH/Rpu6tjU02e+Od6KBDzFadMsRcWUSm
y+6RfM67F5mRqiDbOn/ubKblJr5OkSbvGWGRbHfy6h4onRav9ifR5g/GEqlaawdDnnJrdYzIft6M
EuZ3OidHS1OI6sl+0z7vQT1d59LlRkiWBhIAb3BBNZce07O/NFgXfz728xcwpOkpMwDnxHQRy74s
kiibmbUiNgCecadUxln50SjmjcbymLUFraomOCnt9ZfIyH8oBm7SuVWg1+lIl4sZQdkshw3WMcQI
PVERxtVPGpasVwyOOUOETJzHRpcXwS6s6R1/LcC+SA50fnLWAURt41Ul06yYhZcRzUgI7WR9MUb1
2DRXx54g+0oMd/U8I7RVo0VNtkPclEFSc8yog0X0cZ97G4OdHb6Be2SEWz1r7ZPKRjijpgYH55tO
XpxYFLWvef0PdrH7Vna5choNs/R1V5SP2UAiPYLy02Cnry7JlSyzNPekQxOWndI88YjuI2tOZh/7
3l9EmRPxTvWpE067awaE9OoScx+WevegbCORy6wwUGswmzGnKfaw6MiH1bWdU2PsqMits6XVHMqx
/pxy7ljF+0p79miV6UHtkvkQmkaBUA0M4KeWWR6M1eRdalt6SBxXIErPx8dVR4ROLkikTHrQsXEb
EGnPTR+wOyWUIXBVy9vS1ym/Ne6+Kj6JoPJlYnnGUlOMPUjBJpZztiiaiNHzMvjIzpwXaGDunhT6
wwboxK/mogxWiyJK9rm8tSrmyo7k3UAv1fYo7lOYn/fmHIp7MzpPQmzT3gAZhUjm62cidB8y180g
Lz/DJSKxWH2zH0jYwULiH5CZ16sIW3V93Wy9f27VPfGv1uuS68u+Xqj0NZv8M24eS5u3qzo7vkEw
2n5U5F7R1H8M1ZU3ZTW4Jo1R9yEZax6pG6xTVfwr0l6+LaK77mUTBxhetEdqMhFjcs5hLYgJZGSP
83WfxnZ3NZ3sWKDlj2SD3CXJ4+r43xtbq+r//3Kb+OfNeG19Nmgno0NdkdXaPybpeJ/bLCI7dd/L
esSrVfOUXhfauLXw7IwEX8gPrNTJgTyuUv4xydk4rqBeo1Swv2MY8qWo9mmZzbO59l3gTuLV6cly
blytYJfubt5KbsY5yRPYue1WXCYp/y7TB8aOFVKxnjnFm4OH0FfcnOMejcFRz/LVG+wOYenIXLHV
HG8Zm0OfsgudiXryO4f2Ra1oGNZOHfdry5TVVYvHRnstVJ4VadMv58m2XjTLrfEy59u1JGt8znr9
LI32mf0fRptLK7Z3aJqQclvLz8hlq2/W2sg9LyVc88LxHQnaG5C2NLqrxTrMXCj44U8DJ5GuOCZt
6wS69aDp/bAzTJoCLvA7GGXSd4kNTnFa8q98dLPrBjLaS7aZI66wMnwTaERcvamepLKPDTkeBu6M
tw0PJl2MfMwXq6BH19L9Aog8NCy0wjXpTgCH6ge9KHmT6xn11h3qtqW79i726+9vqpxxV1s0XzxH
ObtNWHjUpUjBzuZE/VnZQL+a3F1O+mZHUs1bIKrXZaHKKMzCvEk7xGHgta2ObosFG0BInv90TQ2z
G9IdblJVbsO2abvp7v5thL2cft6rnPKfHTsWeC4dyrvr3GfgZLO2elpH+NjJk1MdspLFyWUrshtF
rJ1dY2h2o5wYjyXiI02tg5Ls5wa5sKOq72Kj4xT2GHIfZNEAJSVk3jv486Stp954LiaLcW/alS8E
xwRV18own9zqZutjSybzpapWxgCFyqRN605mQyUOxCwjOLpPvaLPbx3mGDCMo/UiCLMqG+VVbqm8
cgV82lNh7VvaFr44QxbH2ZxD2f5ZC4NUMmyZHV3OE1qxf4YUxdvUzLvCwgoVO7K/tTp/rHG6mxab
ncpeoopPeN6QJuTZZa0040gDcBA/tJZ6XcIfNPNAADRVQUrnj2j3+vMxe9KANHdsEYlF/l7s+XFM
CSWdcEMH+lRtnm3nw6E12vfaLY+tuSHPWwZGD6IdQ4olyqY4fo1JSLjKZE/ytfBSSCoshitaUAz9
xJK/pyV9po9RKaYQMcKU3ahdYWF8nFWQ5A2SiSU+KnQVcYdKYX5sCWqMk+Kgkns64O2zf4+8pLDq
kVEhhWMIgEKi1X8taRMWcnmA6nGpIBEK4USV6pID0IZrQ3JACsU8y6Mt/R0zdShc8ilsbSf0aje5
aeQqf6xEntiIXOJCnmBPXrs3XIk2RS32qmfMsNqzXMf3uTPWizb0J3NW0se+G14MYbdXxGcMkTnp
jvXi4sftx5pHZvGs2NPDvMmY5s4+yiF74NjeVX16HAF4uVD66gLUfNaHTbfblGWXoleQGBmWup7C
usFn2i7V4rnxyKmSayWJOfbqd+l6M1c267PNosBczB0hVElUFpkdYJvqz0oHScbEK5xpbR3kELGC
bfqgF+H5mOFEnaW/GIwxmDLkdycE6pnJGS4FxbzGjLCSF60FD9KMw+nnV61NRTjkJQKzpTA4OrEr
xrPtnKUmfpegYliadMjL+MhS9ecl3Qq27nC4N8V8MDLF4cm0hibaiGjJhX1I0fDO1776RlnkNaL0
F8hwGVdAPVS+kM85zPpG9D6LC5qLpyT9kPLacr04lh7mq0pnUHoDfaVOblWN1sPAE4aymVEdbQ2W
d7Ur+HE/0wzK+C7FQbmA+ACbNYgfJyBxyB9n12ePt5v6NFjje3h7VLp/iLMNib4JiMsKnGHeZ419
MOhyUGH4Zt+CLWY8haxdG1WfSL37ZCTMyLDJmSM5iu5vZnGa5vhYTPymjFefTAIt5KTZzuRH73vA
z68OP9pk+a1qX42ThCxVAw5CXr1+znGR1UTNQDkceITW9luZ1T0rVt7M3KgsgK5NTujizEKTstOY
X+1aDXJ72G2auuuRsZv5xnLsU+wbjXvIagNCM0MtzR6wd0expu3ccTzFutzjMqduQNeF0kidZl/y
L3Lu6+z0VA+XmEwBN/k1sem4LyiB2Plgqbwu/tWpn4x4+C/tNU+ZGPDlXdi2xAr3JBIIGcDbPzDS
gulBBxXONavPzWNMxyNgDIZmCxSbWwIITy78SiGULJd0Oz1nXe5jVA21HkyJVe+GGGKUjgANYQ7t
ebjQUan3a0I8EWnR1y9ECntpjhxkZzVMnpY4zKrklDJHszdAtbSzUjSRY+YPm7N4BlLMuhDBhPVy
GdWdpJBJ8jTIa/ygXCN3PWFNaOEkfqU2QoPJBCxdH0XaBAK4naQOUrVkHzssi5X6gG4kzLsutBZ5
rPTt1LnY2UGE32exLq+IyVOOkIYo5zWoDHSYc+lo9Ao5W/KxVPcGM/7ISvKwU5l6WFr3oGL6GnFT
ErkOHYOJyctgcqEx1CGVg5aj26P4g0GTeNZ91e4MO207OprX3bLmQHxaAQypXvbWeKMhoirrenVP
G878tB/yxx40Gnve8lTn8O8I1hjyfo+KwtNQfMhmRLtYR27FgGg6W/rB6dG2tcCLc5DSMtzYfgvj
tTF0b1J+xRrDpYZ+MzMDlUQ3x0VRaKDeOsFDp3J7X21+tDzL769zNcbhwADYVEgnLJMT1P5IjNoh
Jm2pSJWOu4QWwkC377Ldi+TM0U9OnOrnFFgHRx3dHaIx+9whDfSncfxV04mvy7AGYkmN6zz9yEt1
/YjePnuQZm8AxpZnlr0IgcQ3zYbn1IoPYDq5YwPwZWITcNybW8++aqjAmLP7hYP+0Vp3tinnaysG
I2g34nBJcD9UDf19W7iUYJDs/qplpJjod9CD9EFfuc7OEPMfwzW0103VgQ0UKDx67rMtHx4lGedb
XOO0IqLelkwCxmq3bMwNrB6pZ2IBhqC31ZL5HKeW/Z6Y0h/1FmnPaq6RsLacg2eMZmMPaEDeRV70
x/B5VUiEqeFeLbF4NLsGIxrzSVoQTI6JgSCRDGxAGn6nB25JR/di+oDukCdKshIsb+a1f2tWhkQH
uwh59sdjpM1eZX6t9j9rfK/6KyQ/vUsgt/zZUAHkYgF0922rwt80itKp9JqBSnHlUevT7q592BoR
spfMfUnSoHd+wZvR4jAXR2Pcxf2+4fGWm2vQbLfJfWvry0IsAV9bkRE/Lpv4Z/IEDIBKu3717jN4
R/traL9G3eUR9StGP1IhULp1w1G45wy5TRaN01+LxUNBTVbnJ3M65Otx4qBEngYBf40M9zgjrjHE
21I6+tVJtWctbcU/u/892LH1Z3Up4Ynr6V8WO20ZBbbIH23nGFuKr9obejZRBKk1ea1IfOXWlpmf
8WpnTinRkqSBrS36qaN/Rfuv8U2jgkNPLQJNHBHWbTqqas4XdhNrYEoiYPvKjlZiwbimk3IlF2VQ
Tsm27bnyc4CcPB5XKcY9GVinoelBfwxQcEuuWE15VtQVfvEQf7Dr5hQuTgkph1l/K2Qt3tyNp6Hq
LONBzbXzKtPiqBZJT9NPAlo+MRLTtV9Voi6XPq12tpGeJyeb3tZFl8fMaUxf15QXqK3jzSyWLMwr
vDxZ9T4Jgq1fzfq5dl6GdPaWdUJI9aiph/tJnzLNd7if7lIMvecoZP6YIc8cLgZlmWZ3KMU9p0kK
X6OI8HR2vY7eDDu7L77nZfnT6Cq5Q+n0XOvD4Bv17ESFzQpiW4yWqBIlynrMlCIpliBHFMkg/E2r
LyotS2+1XpePyo5dFeUICynh2an2mA8K5+KAuFNlUITsIJ8oOhBgTOoZARnlQTfmSyQQ0Tfo8HTF
+DIKY/BxS4TpfXlWsabqvQl4IGIbI39dizF04j4/ZdKqvcIZm7C3my6qOhZpJjqMiWy4E4oujwlE
dP+27P9xdV67rStbun6iApjDrUhlybIkx3lDODLnYnz689EbB7u7L5bh5agpi6wx/tjl9OElh0Bl
uppWA5xJLj6r/EWJHGQejXef4aabs8KKmoLeGXAv0lRXMzdZBH9eGX9Gc8/f8trBWn51SvyqM8+V
CilYFCEYKkutZcqNIkXpU25HPGcRfM8NiZupo4wvDjPIhH6mr4NTg9/oinXACwoe7pixDZrt4KIZ
nPV/y8fJl0mPZqyoXiT6dteYQCkthb6In7OrHYbPMdW/tdESa/vApYtxQ3aenJHH5OaMqlMPL7XJ
QO+G/SbMi2SHoBI9ejQDrzZR7SEhg/BJKuoFoWj1gIxfOIe2PSSJ6znVBOMmvIVxTMg7qBrJgqv7
kpL6uceACHVKUyGvG7BtbRPjO+u4bxVPTKnAD0hMDP1kmw56q0rxpXXs/EkV4dGeqlO1/MvDhhTa
cXTVjdknn7OTXgvUcxfh8uqs5xq4dBhQF0HKuW2lrrJOtVajbtik/UfdnvuxZ2qpvarcuwmlPfbP
biDtTd4DNLZKPj5X07QThWyu48xZYBIIC1FYrHvO94MdJFwqVefujZRoJnF2tF+6LS0/bu6qw9BF
nQv7Hpq/gNNyDoSLXFR/QvhmyWQ9OeHP3JvTtmHrdJuqOcgROAR93CpmBcCDytzrpYUa02b1QSo7
m1dD0WUtleeYS14LQ4POehFvYeE27pB+xDgcEVjxN84nABbjWzB5BzJaB9EpTjn5xrzPblJ7asP0
n2m/tc2T1JoNBfDox3rEZAh753Al8Ac47ldd13RTOivD+m2QMddhuiE5YhfAD4A4mTWgNbcQL7U4
k2b9kiTJN22NCOkXLKm3X2xOjTzM80OklmBt9Xglu1XvUyZ3VMcKQD/fax2sGR1usMA6AuJvr07u
vkqyYuvWDvSNWbEkEJjbp4o/KKHcW5WaPzUOCEOUn4qkuxRtlGyI7XfXsTK07BIv1bCMwiSgSC9A
zgcou4l6H2msz61mXfAKnLsUYhpGFvWBeM4h/hVZr+zEWuzGXl/Mx6JiRuyWutpiHdjGC4umpCqw
uqWGdnVF0206dWgObW3RU2iPp7yB6zKzljb1xLC5JdOiIxgvYKiqp7lI5SNJNkD5hfIQtOjhlNzo
3w3VUL2Olp+jmVnDc9mPG3MhQsPhTfLkZfD3eSjW5KX6qLfWcEHM7IqnIUCYq8Y3GkSwD01wEk9a
zz2Byauv8Ctk3yYEi6eO/XFUeRLHsvmXKe5IFBXTTmYb67i2XoMAOUlvl2e3nL2gjOy9hvK263Nu
cw6z69Aa7ynpnlMF/IDz6yYibi2zwpiBY4lkz6o6gh6j2IERhQYv9RN+mHm6TkYCvfJNhutOt6io
liXwLYO+q50zKSCmx+B9sl384/rBLj5nhKwhnK51actLquisbjqcIEqROZ7XRRi+hnY0XBvgyWtU
RC27DwBUPZGXawe5QJg4WFdyNpHiRpZEKGG+hRrdq9q6mItVm407tK3lMZWWcg56uW8VQOhUf9IV
rX4xGoUrvLsJvUdoO3xqmvUpZoTVSMxUrym+x0KboUBctDjkxSHo7xSkLwuQMF7QZpGKgKJ2hc7T
Gulk6RCuuRnnCgy8TMd1Llufc+iCaPxSDdXGNZ2jPn5Ug3mt5u5Jr3772Tn2cYECo9iNdfSYmRt0
7dnORRVrtoQI1F3oHGLkE36citKLuYTpv0qLV+KRnvXQeaK1+V5ACFgB0zKSSMumDbfD/4eqVnf8
JFJwg81xfpHLLQlkM6fs3Z2f7CnnGRpOMxJoO8keNDuqD3qjEQky9BvLcH/LfPhGIdlvpr6naLZn
GDDHK/3oj0XLsyLN6bnWmquWNMsSQRQFLLk6/Y5KtbcW++tk/MbzeHYtKjvVZF7rQIFhYW/MspOe
2zSeUFjdJYmoJr46eJBL30tEc8Yx47LbBGNeEcjY4xxWzRnOth53/DnEFtebl5jU43C9RmGHgV19
Ubv0eeRRvYTSGLZBPjI6pwNUAgHVIxHs9HhupwiAaXmGIvbFMDyRFvpCZs/KmGFGAhNaWNuSNqFv
KzmPrxGsfBXJx7Dp5ouj+onZSowHRGUPRVd6EizgjF6TrIrRsVB1j9uigdm2IvpijYn+2yF6c02r
2xRTXu37khnQfFAW0XQjDhNxT+uudYRXDjpBFrFW7UVD7i0v6WQrhm5Yx4hh2GKnx9gZHBxKPZ0b
+RrwXmWNDSnIiXpLf6hr1pJEML/MO6UaPxw7fJ/z4GN0XWQsy+ukCZVTXDklGuC69IvaNJ9SBzFO
xLmuK+5XIiOsh8m/uBw4mhG984otlLPsuIv1SP8TAm8kFoc362I4P5g6uVojyqEfyEDzHQ58xy+m
7Rxvw0+gDrt/QmXGE/cdWiplcLz0DUKDgRVnauCC+xiedctDvk9Vs5db5MIxvOM9IMzbwR8bIU+l
D3Pjgp1pE6NnGJdwAyCPjuuu5AQuU8D3NelcHkYmlricTpqGCKCJWYdstWJ4cqHZhGPyfNjsOk1Y
6Iem1tv10JGSJ2fzDZevRExA752U0uaM04xzILhrD9OkrfKxnraKNmDWmLvhNUsaJOd//xsSJXkc
ZYLODl052hDaDHHBILgxxznnD0s97n8+Neemcvh7E9bBDYSoPgjSQK59G867bMSfYvQivWrLGzSZ
40HO6mdvBFMIrGTqp9IAUlm+4e/LdIVTUqu76ce1Jnksa6TrdLsAHoaXIc6jS7e8+Xtv0qtPaQbB
7u+T6pJd+/eeFbeKn/XkB/73E3/foGdTvafv/O3//KC/L6vlY0bM/sN/f85/vgcobNW1Jh2dyy/+
+9K/90SL0g4ewMDX//8f0d9nhTTaA0Uf/+Nr//s4LOoK1D53Tv/90N97UTcqK9KZsOMt/9K/B/H3
c7lBJRtNDrmXzDa4+d8H+6Ybju4Yw8T8r2eE7uny6GLx3ulwc9aFaDmVo2fUnWNrhtqhKc1M9/4+
+p93c4cTPyp6RDFt/+CWNuy3OY64ttoBs+lIlY4e2k95LUBp5PSeIm1HW9Jr278v04jML/rMfgnL
+CMO7K8EEfBRZKq1acfuX0xKZrNCNxgcs8HGM4f6NzhOy5u/D/7nzfItllmku1ELzn8f+vuKv6/9
H9/796OraSRBRERnq5wxezR6ccff/WaKoPmY8g59HX1xD7bjqPD5VgQ6wyd0y3lV0UXcB7M0D24J
Wgr9ol6CVvTnItPsVTbp4Xs8o/akk6Q8Sp6rV9N5+vswqo5x35qp6//9b9tB5BDAPl2KOC1ugR3d
/z6O+L/ZyFlHvZgmdyNHRTi6GcJYSxpHmZbIdnQ1+Cjlugpr9TPQOLgk1aoMU3F6UUa38P4+Ebvt
xmiM/q3PGHQTCjaRcYBnxWbpKWEafzq02vm1UfYntW+zx07XOYFp/Ll11vDZ52X1nmGuMKP0n57x
dyJRy97AGd8MqxrX0LLimoAdrrRhxMBQK+2m42Qnu0peCKAk2YusIc/ilw119KwJmMKJshKVrYlB
xF3cOJlFznaPqXuFNATsJQFjA1LQHws82WtUzG+YEWmvQMBE49LS1INcJSr2gs4XT6MmBhwDiMMZ
mn6Vp9faTiiDauTg1Ur9Y0S0HZTzSzJBD7SAmZ6q6Z4l4l1PuQfDDXREKrZqYgZI2bJNXjXPtWru
MrrCk5BxvjR+cNAj/vw2BO1+zb1CGQSr6vWW5g/CONGxt6kGCrI0+hosSFa0nXprnZsou3GYm13s
Jz14INI7mguLDa6AeiXXNU2d/iiHDQ0GzVZJx9Yf+tofadF2mmhGFtF8FlH12BUF3qSLkbqnXpE6
iofxi+kSTybsOlvWS9TlySF3ULgUYN5emJarcDBoaM8hrXLGT+arshaXGMcqCx2sWVdvOptbaRY9
mo3jm6oZeUaO0T4AhWaNwowScsVOD0lcw8EOEYuNrWyEpbZ+3wZvdscslEq0dXhoGiziyeCVxXx1
J2D6am5WZMd3HhJIzy69VOnYQnBfkLB56pBYbKTc1H8aAnkQ1JPMaRSuADxowaqHre0+xJho6nwu
Uc06twazS6A0azjsTWi5T7GAyxpZn1Jn9BV1vrRutnJrhpOli1Da/bCBj9+FLK9ISuSKutDdxAKg
k7OwmKR7pwdrBmlSmtprneHvv7IYf1yV0iYd2Tcs8rKAu79JwFZXFRuCvWteOtm9mNRD6X6JJHwt
OPJWYam/ZZYerzymJVSIvX7PHfSJqsQlph962H+rjjKPTrLFAdR67HJXtB52jLGfuCK99vpFdezW
XtePO7um5NlUmVXjWWO7y29ae6dfeq/n00s5ofkl4X6qh8/Gst/7yRuH3eBFSJWHKMGCa+fqqoIU
1WvntdOSjSjWVoFAllGRPqglQbxVF1QXMS4H7gsqLPWgOwxdf5/No9beqfFYwEDx2axhiexxDq2T
wcxeiHYi7FOhJ5s2PAHTvnQUR6BOPEq5+/uSDl2qV2PXBV5cfvxwVFTGzAoJ0Smcen3t1KHmTc6Y
8QSkFg91Tp+6TJdw4SVll9MPWkrcBqW+XNBUGiJlpL5wKsaZyd9lclv+t5ZZ8YC7+vqfL+YIOZgZ
i/rfJ7XMqXzTyrttWTfhE102vJAc9r6/z9KRVO9Su4txxrPOuZUaHRyTq8sg8GzXOG59iqfexojZ
BZShZMHBXd4TLR3tDfZvEnLdONIfYqNAJwO8gLQfIaL6SV1oxkoe06ntptQkKWqxwS+Dn7u7WnrA
hpmYiARdfX6PQunVvaLcljyKRBEzkWmSO3jkkMo4zWBPvDzmMj5WyDsr6Xx2g/kZLlrijFqcusmJ
JQm2kZLgoWkfJ9INcOFtS9Gd1VPUAaeYqOkCay1wPag0Y7mPVUsaRVJsOMce6ZZ5VPN0Z5Nuhxvj
KLqLmqZX1+EwznHo1461pFm8a0zLtKd+NGrPGcI4SeIB5X2d/ptaL2h1yCcB3E49G++gaqdIqlVm
gNpDinlMmu9Qf0Zj5cnhPOfRrVPs3dSmp6bi2nLxBw/4mVdoxL/1eUEs1fCR8rg7rezgB4n2MMnR
N8VNy6kMehr16LFcsDolbvb2FN9NDSCW0p6B6Hza9151HOkiL3xdidjs4vxb9ZxRZehGswwW675k
hD96ssU0XkYUtBuPuW4nnNmDPxpHs2OO5s5AbbdfI73ltN2ZqXWade3LVbIL+W5HQNoMWXqgoQmc
3jOx02GUqOACzSLX2Cm3oWiJm7jYOv+2oE4ilI+ScQnZY6MymL8ZEe26/XxoTExb3DVqBWpKzNN9
JGWmC4hN5TwLqnljJIM/hDdNlcFqbLH7LilhhF6ShVE/GWawtupq1VXWq2u1XqjxU2uC/MffiBSK
JIG6EekaAltNX5Nx2obRh0I6XZpe9Jxah4aFJHiOEswNVXEE7dzjWPkaY5blHFB3QmuZk7CziHoR
aqN1lN861IiLLhzH6rqMjm7wO8eh3/f7gNM2JgdENV/1dLpZYh/3hYGssrRXXbNE0LZoZSc/zhXi
DjKYH2efEvu5cVQEaxXnkZneyyokICWimL4x9fU0bt0mPbRxuuJusjIEbAl47VBpp2ZmKOcepoId
UAoinOpRVWcvRR/QnSyV11De6jt3PrczzAd5SFDNaWGtOYO3o9p5M/98iSgnGBfT+nqU6i5WWWFC
hD9FuXHt9yBumIhRHDOtitrxM/MYk9Rahr+u4O+rIU3g5AjxAIVmdligd6sirhXyziKYAGT0Nolu
15ecy9csrfBV2juXUAx3mWuCo2s5K5RKIbUhLZe5eWvDT3Ye8rcaABd4GaYDNzlosrooGBDyEN5O
Rv7ifu9UxNwJvWbDQbjHygI+Grj8XW9CcJFMMZZWkgyr6o6I3w9kse5coDseHI0FMfwQY+LJSRJP
TNm1AUCu2Vb1atgUEvW+HA+h/qA241oJLprzKaZbMT+0jhdodxMPSXpSMkIO8tFXEdFr6yWmjh4h
X8GHk4eIsbQNQV1+1WCuHfHZPcfPNW7ZTBFom3Z59HHIQ58c1KvzXGWGn3PYRh1qctrdCeV5MqKf
Kn41tXhdIENxbi0AWBjTj+Cexso9hlNzc4jCIyuOjPkm/hek11nbgSkQkg+D1i/ZC+E+A6meDHdj
IrMOg8AfZiI40S2iQ5sITA8KwvAs53Eqo1cCFq9qoF6MBud2vSkddUtMCAIZ98FQHjF9r50eH59V
AlkXFzWmIQeZHvpFDLszen60k/mYvddzdQnChkFZnE18PotiB/4rrsJjOkTnQUvfFeSRulne8ogF
InhF6OAFmKwyBwRnhn+yr0Y2EhkRnpaLQqtvtNv6KJMJHIh2RoojQKUBbVWhBcmD4RBlhblqDftt
6PLdXE5+a+ho2/EH8cej/oF62Dbespc/kDy8UoTGCxxGHRlI1lZA7CGtRCMik1KRx0KqW5Bi5Jya
tQPugS8Tr7PQXtJkQsD9mGK1kRJ2OmpvVpi9z3F2DGqEHq75YmuSWqPxAl6Fcyk4S4u/r9oTAqN7
LmswcvDhPoUakSkKl3UqQF/61Vgn3LpHTzO/Iu4kiWN8WDWKW039bGG3GpTabmUemzHwor49YmID
W3LOwUgWoJbla0UqFZaO6cFWwn2O3YUSVX/OrGhtIi91FVDLsttMFulyuvrQuvaJyGSioxx+eEhT
Eqxps8374pnklRtqbK3vPyscsz13V5UfWS4WGXVQAeVzyHvLKyLSqZuTM1Q7w25/JzIr8sWZZZX7
jtqxaoYGRELQbBLa8YQgy2lSH8qmSOBr3tTghLkEWx/RRl6sTh6/sUr6s11/12oE4uErzRmsalXv
KgckH/xi3QYXZ9ZAiwL1Ifiqj5Trndmpt6TVrCP6PQcp4Xny1xTRUZNDLsf53VSIbkS0tRqfgVN9
e6/22WubIe3v9DeJbVEhsBg6JPtnKQ0ZJLQpiS+ynA5TwnTcLcY/6Dk/Dp2toic7W1Evag4fNiGK
Hzl2QOqofIHjTZvrKFAL8SJKpcKzFu0NwqGjxBB+0XKs60C6nbbNSjY0YGjDfSrS345h0B1hXDV8
GJ4+Qjwx59hG96th6Y/C4jshwHB5Hk2QWowBbXoe4+lCXfAmSjLiCBrSrG4tThzUpNtueKlZq2uR
7ZSIwQx7MGPuISC/TKdoOoBwdvvtYqyqqCKPkXlrkbYOS/g18JRcMHgqr2OKoZUYgpRVV69GzzXD
6wBxKUROgd9htENUlfDrNUqCYp+SQ6HgXYR3l3BCovMFjbVggiutRlaXUh3gZUHwisnnOSiqCkwQ
m7tqj5sExVAZ5ldSctZY777Iinlz0yMALuaY8LfUgF4UMFskGIvF5NPNEGjheDmgzo/aJ03RLsBA
5qZGDe6yG/VaiNA9/6bud6MG3U4JsD3DAIbkagdWvI303lfdKQWqP9cq6wgI9dU01ZNSz9hKIhEd
/96UOPssMSxq1tkf8pnXDpETaUn+RfQ4IPZbnGVNwxyml/c+tV8bW99RIOIHGTf8VCwpj6uhHg/u
TJitLrczRZN4hMp1jVwy6SUcEJJXk6Uwag/RtLfrcBOgf8krWjsEEtug8pw4R79oua+ay65iaAlq
s2rYalLXV2OFFlgMMbao3linffrajC59p6kBL0K4ZR/F1MBNH9yaCdVqNkhgHisDdiSz45chLt4i
PGNKIsuHmF8gRVjttdaxT0XfYkoQxbnOWJGIsAxVJqlwbmEEAHRjgoc6VcckjlIydRZhAmp4V08s
/FICrlubxaYpDLnSKrDEYMBHFdpEH2gsrQieL2OlnVXStNosflFoD6hbbG85k4zleLmKKLwLuMqn
WWsIP4n3TqV80256l2G3T012hWzeJDBWTfKj5b3XOeq1qhZa55/g9kmwhzX+G2OyAWzB68pad3i1
iDNFyehj8vDnchuJ4blpOOncmxKxrasxA3NwsuZg02vmagxGTuu9kavcrusfgsxjGra9dDa3jvOZ
zcoqtq6G+88ObL/X7YeqdzZRTdutoXvjAj/3aeijSrsrI4rPYV8W5DJFPUZrZd31eG65jGslxDNX
r1P7o0gMSGxQWuN5sp6ZwrJeEJfynjr5Q2H+U8evqRy4QMunQTF3mvtczaHfAO7r6UucXIOo8igg
39BZ66WoefKpXiHM9DpQ+xldNzwu67JNlgWkCC1WTK0kvVcknikdZNIQbqvkqznrMWcNrZeBVt5R
ELERxERGl09BRkDP5B6b+pNI/Rh0TfPCJj8Ouf6IX26VdvGzGnIOk/G7rWeEvabWe0lRg2Io0Ed2
65CMCqMynJHT31ubckeeJ8nJm3EfSsTdGuqHwf3SAaCGl7xPzjy2lU0lbbWi+Ea+GvyJSL88DtNd
EgBdk6o3Mp9OjnJ2He768lyYo0dow8l0T1rq7FRtN5JtQFnvy58aYaqOZeWeVVm9Ssr19MDwS9Cz
IRuPSpxhX8vXoqXOCEbSjHdtyG3GqDYBlR9Tkvm94Gpbq8b73LIGhkd1zjyN6aA2WvwYw888Vh+c
dS+usJ+1JT5m6FBVOCmRBPP80VacOcw7j0CW3tJf3QEhhzcRDGidSgSrmT8wCVD86TkzAjfrhMyB
jA+1fUh0dRtNClijwfHTY+TB5NKy3fOTUHJjHeeXWcPP2GzUGIN7XX5xyBDCaKwHJdtFxkKgptu5
Tl6LYvSgZtYqTr1ueDM5iFzxqwIFBfVrnZ360cfh6tW8ggzxJIfSp6UCwa76rdvloaV0kIDKsQ59
s7H+mXGIPViDYCRRauI+FcT5psZfCqK5IEAjez/WuuWyb+Ob4y6tOES/QHn/kdDrwFkyuaxtbe4g
lbZV8z0VeGKNu6UlJB5p9z5/nPt+FS2urUbxNXlQG2PvQqNTffCrL15+FxwjhzlRKF2p6NjoH8xh
32asJwB2CHcPcthP3bYHHRwm/GXMfgU0syvtVYRAvpvkvwq0En26hxf0cRITQgGonIhju9AnooyG
jcUg0yREWeHPT6qf0AEdbfOTGfLFpCztpIl8DGhfbAMrWPfSpX2saK17O1Zrvfk26+c7ThtCINdZ
8hutsJq1gDSpPDQZV0jlpJYPhBUyEg2/ZbTOtHr2jBpTVKeQRF+z9TeRsXNZqA+1egsLIuSij4Ib
vDqs8cWPmnnpr/xL1p2FWA/cnWTD9qPqrbNRJxzNCDoHRJxYILuQNVXzoBN8OeBBYOlxdB38Md3F
Mt6O2XdV/fTDuyBqaKRLt5VPZZz5qkowrmbty2F4Cg3QWoUD1eAWa5GyxcXCOd2Qp2fSqYpA7m3M
ogeko62WdKu5ztaQuTSIMka3OaFn+NSr3LdK8EYMKL1R+wZJUJoV/Oj4JXitpk31qk8mBsxxVToM
7Shkc7dEO2/5EyYw/cPEOVLQOwVuxenwRW8ho+Ip5EGr7MZDo6+C8V2QYk+CR01nj7PiDnRwzc7L
A4KFucRyEhPMCgu9TrKu6ZFbXP82Er3xWFw5Nmn8MbYLYRaW7rWBD5+GcG8M7lZEcrXgGFhFEazg
J3et1WSd0vkyJPzVEmPeTUm6NQlZ6gmJiF35CFZ6VecZ8VMJUsvNXhQHRaBOQFfqkhHaKs9pMDm7
VBUgauU1QntBVDUje/niVPILfclmaKJHArY0v7aJeeLcv2YmLncSAFfV1MISWNxM6v5VjcR21BI/
yp27FCJYuyanby9MfwgkpkW9hLaNFwbws2A3EVoBrG7JS6RRbdR2GE7qJQypPdUFha1lpPuJbLeW
zY0wwHbPfcfIXqZuMWd1e4dBD5XMxhy1h8XIjLoPfbC9klZ8506wciL33RDZg8IuGtvqg2gsrsFH
y/xtM85B1d3Zxc2x55Ptmy7PS9ueWmk8WWCyajl4wkl3JjFuEtUmXiIkp8Krsw8bAIBMpa2LElwx
XaqaGJkU3PDdMSlvDtc3h79nUauhkI8YwzGQRbJPqHNIMoYytHuzuSny75rTURafpn62eAbr6qlM
Q08rzynJh1mxq7NpHWNspV10pQnrs3YItOGBGBKASKx5etYtggA9cDc62teYKME6m+FlLqiv0RQR
2MMAGsNSI4ttjZdIIzUGRWhlJ16UqJt+gCCYsG7Od2Hq+Dvh5GCfs+jJRlFNDnlEfkAXI9PO0TjI
4FkmYH5kw3VhtM7bt6Qh3RH2KFBO1GWv+v6l0R7VON12NpikinnMfFTqJ3KMgk2U+a+TYm9L9di1
n20BzVZ+ORNFlzYC9+7DKW5xgbi2Sx7SLN0Exo8yzH6bxgdTaM9d2u80kMSK7Y/NMLFfk6VYtXrp
Cf/K5sPsukj88EyHnGudfjQBsVJkSx1KnDYu/EH3nd4514UDfZz7KoGDeMXpXxDbCfkxuOREfJz5
1ei/bZdyCLpeVztrfAqg8yvV/DV6/RRN481BRuNAg/Wz/MjZAk2uguK1lfERG/KOfH4iP92VTc7X
eYrlkh9A50nvhTOYhBp6Cn+ehKlZtznjxp7E0+DZMJmnTEx3xtHhdCgSxFoYRoIQTzYnZYSZM1E6
9nUQrDHdJ/IdnbQXDvmKuu0bJDZSrwlIL99bgppZmjyDQ4+1O+tPiTGRXEUoDvXH1WSskxEq+uYQ
d5xrKwLj/ApYLO0/iGDGvaXxDNSWl2ZoNKL9VCcbBdNHayMa06Fuvg1OXsNg7G6vqpFDDxFVhp9i
RKimpl8G0eMTYqEC/QNJAk0WYuR9UckCWWyFhhYtnNtGRUwsyG3tSpZNXqP/NDtFd4orHcvZDC/i
BiaWbywdFa0amSoebTvKSSQx3pH0vBE9ZxyI58R0ZXH3k2D+GzSY6ZW6QGux4IUeKW4EuxCDmfMa
ED2ijQyQuBAzYgTDj7X0J0ejwqpZXXK1MveatPaUfG5DXV5no3mVg4LtddGUCi8HL3fDrx6vzOII
A4JhVjO8HndSMHPTUTMefGldI8PcWEV8KJzsqRsEV6C+DntqIwXCQwdKDVbEcp7ScpfZ92Qej8tz
lyIxIZ4Kp8iyoJP1HGv3xPyYuUda4CFOmjwxeOw7zJERzugyGnf5MG6mOtsHY7KzxNPAatfgDDOy
f8KYDhLvDQzZKsrK7eB+M7l5+VNGPruLHtoqVW9UkO2DpbKm41vehWr/ko9Ujjs3Xge+7CC6HKCy
9BtcA/mQfg44fSgyXQkWqQHarQqKnWKxVzAEW8wPwfwi8oZYMxVON4ISh8XO231UP/RpvC6zZle4
lEK5v4pmvzexpSDnXLmUpeObIIrPjljsqosKpimN7AQCgLGl3NbaI5Z+5AGf4SLdwjDCtTlTzlBG
HLnZQsh7U0fucQ8x48DutvA5ARgVL17Z65AA37giXy1eJU6RgczrfpN8UXm0NaOSEMwlgbp6mFAM
GCudAJO6eysqRMv0sSFLR9k9NgTWkLMcosIexLdsJjA6yEYsTUJzvuno/a2UYzVTlIEEsqfhyR02
lIB5cgnZISdcF+je0+HWldUuL8pLND7rjrlyOgjrFCWMJ8LpWzoFtbFjeJ+QvJaqwKpL7M5AlEDL
SBshO8IXGxNbCQhtL/52Dv4Zb7a8USyO+q4f6bI1DxlID8SoMu0G3Exu7VehASmjP6cuqLXedt8z
kB3aU/SEB0tQT5JgkIZuxkcWxf1a67vHgRsYKDb4desQG7TLcoWYEcxdWRlS6DkTCWrYN5xvBKBY
LG8YIs+FMZJRW22MmVF2UsJP2XRPbWN/uJNxh6iLvfWUoGFeQn2KyNemOwnauzZ3f2MaMCu1PwnU
9iFXbGUlPmzsSXTurRjbnV3CrZJb6jd2+w6SpqKnryKeE82VZ+irvY1ZubSz46I8HsdqJxO2aKcg
SaXa6WHj89RzLjEcqcNmrB8Mgix04Hr68rCe9W9DIz0F91kRmxsbpYDJOF1LL1qyg8Q3azIambVC
wV1H5KdWlhvkfVscOkL8ZkRs9QKLU5Mx+EHGzdrMvMbMgSu3Hul8aIpL1wHeFlF5ToSDk6Cv6NFj
bM5tGspS+8nKlHNtZdkDFnUso1o4IJtI7atefyDt4FbVGtBQGhGmBcqltJgmnFPuFsF1feRXmHeN
hK0AQOqoAkh4+QSqNSZilw0Q7rmlP4VzmT8phC0p6QTy2GuHKeYERn+IILDuOfqVW5OJ2DfRWPlC
naZjPKfDITE/Z2XOj0WegVPE8ES5UjZn1ZSFB+hcrFsaI89SGWhhE3dEJS13FE6iXib+rFU7UjYI
6kitdeMq0OUEuMe6w70Q3Il8gQMVrCdBdKpIjOIrIFW7teQOCf//I+lMliRFsiX6RYgABhhs3fF5
iHnI2CCRGRXMM4YBX/8O/TYl1V3dWZkeDmZXr+rR7mKZRr7n6oPvl3tBqe394iCLul3yRFDo1ilf
0HQ6cldzkh2UgPjSjYnY11K8soj6zatW8fCXz4WwKGkg+pb3c7Nn9vMYWrq3LPbusVLPfjv8N2Bq
OtiBaYXaxdUZcDbPICxR1fPfWSbmxXaKCzvcN28y9MGlYKlkDwgSZI7PpV1mBNiqF8UaGk9PgAhk
brU9FVcjysM0aeSJPqjzWGXQTsvk5GfTBPgMFV0x9QbOF3Wwb9h5/hmDfAqieSP+TV7xx+44YvFI
s5Wa7Q82RzvYw+WtzggIY9zD32phjsmzCLeLJ/RVDgz9wp9+Ei3P5mR2QAPyL5b+QPNrcaAJw2HI
t/+KWUa7qsnYt8DCpSP3kDV4giMrxtdbZczt+aeZEj9uu+ZPlY7NUVO1fRUVWkNKjn43zHN367X9
gKua1Jqn7M8+grgqmvbL68d/ZuV9GyzRrJFUseSGxYAvRvOaTyyXRJCxXQpSlFLyFC2GsW2jDHeH
HegRzNBbDBMeA6kwQn8i4CfS5ke2ZJolxkCznj4CkMDXgtKhTeaoDLVayrBajC9fvMd0+h66GiZY
2TPdQhjiBZTKrRt/ZCX53k03//H8r67+m1r/9PKTpL8Osjj2XcIa1JpjuPe4fECvBRMIwYH3cMIJ
l47xt3SLaBeRwNiywlnIU4SDWZLlYKFq5da7O3CfG7F8UCXRnMqElYzS4lYjGdRtngD7YHMcmRlA
wjgm1YvBaj/YJSGrYLoH/uRudc7MFAl+70tjNgfefTfBoHJc5vjHs+Bed313jvFTXSim/IKF2h3b
tOCXX/goqwUNC/JRXUdrKmXXdzQe2uXP4NGd0ZqAY8DJNNjYLb+2DoiyiTYpQ2p9CbAfr5aeJA0z
/ueYU9wZxdEY8jXAgWPm+S7zQAh2yYW84cXLm//ALxyJOve7AM7JbuwZJI3meeg54h0SpXZhObRm
NAzgI9OZJYZt3IqW64l3MDzbuNqIiHXBpdho5dkw62VvtEwleG3I/drtl73MHkyKcSOm8smyP4B4
WWuExtwTPudglhqzbJtlYRnLOyZhmxlvfPa6UtyoA9ZE07ZIK28y449rcorE9MbuxpLXWpAFyVnk
5J6mkiVmMNfp0aeCdFcsdRbKpbX54eKYEHPan8iDbSM/nkMQfW3Y1VBDimb8rRv5mcTuvC3ESEnn
MOGTiC9xlz73XfTgzNF4fMeCT4NE9lqMlb/Dsc+Vjs8kTwcw33Owjaeko9sZpl4l7JNhTfK8iMfS
9oNTab6qpu1ZMKw8YcHzyHsj2U0T/AFiRjSH2p9uAsy671CDp4FDuHWM57Qt5MGRbhumjgczbGqf
pw6uycqgaWr3ptqsP7Y5IA0PUvaFFLIl4V86jv1VRAvxS7RnPv9fdnGHplSvbP1+FIT/86xRLdYI
dFpNTB6k4cZYIGHBnYPi40ZPHbvALclVXPQ5T1C0CtNKNeqgy4hphzIQx2c9UBLw6uCqTwOXzppj
bCx69WhU08kU1bAbXMJ2RkLekZB+HHOLtkhebvFX4M2MsPuM7nS2tR1S4ECIkjohY8FpY1XtrWB1
SFeADt2pW1gKm+lhMbEfViPQkdmK93Lxl0vsNnt0RBT2dmbIThvEirjV4Ja+2OkgKTe1wx2Je3fq
dazPsirsJv+ydLgKSt5XdSTSowlaYjElpMvhzXHKV082/V27PHVMkzsGem+LRS7Yt8Z+SnvIZ07N
aza2n4OyNuH0l7Q4cd1qvBy6e1e+RH1JNcKwfCX46ycDVLqb2DYrXBjUE/f2Y9LTRsLd5SUe0cQc
N79q3+IaJZxDsBDQ4n7LRzO295TLdjgvhqKjZd2tTdBG8tgjchwhCdkFP/2y5auSAQtJYyj9eYuf
sE8cfbHZpexzB+/BkBncmAvYfSOqNs/FMUGPPhNPBK6fqtDrYp5iBd/SJIfe58J7SOgiLhy5Fmv0
98LiBtml6dFpSExyrwobD9+oYVGmmqnkBAdi248GBAxYguj/wTvxifrit7dsiDAQdwigJryLafGO
gJbx7wu8p7xTmM1IYDmz5+7xKfqQJJeN6ZSPwoxgZ5jBUzlhx8Om+zE0vrqV8r2ffSAEHr9N5kDu
RK4oobog0/RIIJSJUJvySi/AEAK7oOxgvHoAtSlyYmNZJ4c2IZM/JhO8kyozMPtFj9rU3z41UKts
ZG4Z2Lnt1WZ9i+i6Zr/ON5/b2MPYiPGsMiLWdedMu2JdoHGPBPzvOfdEtw7jxsKzV6cMUeX0MtXm
twUHEpIHyyJ4dH8Di/c/LCMunRJ0OzK3OtijfCoJWVzazGL5AIZo6zaouHOTnhuVH+209LdYlGkY
4kYKh8ZulotL2Y5lseUHstmvErl3y0myj0b3lKuyeFhseZG4fe4u1Fihh25PFLffOC4lx13tP/Fs
EVD26PsuOz58DICsM+IsO4CbY7ebkXMoCBkWsaIRvGwI8cq5JW2xBpLd5sOPzBwLUsMF03mvRH3G
BXqUk9dDWi66re7GUAACmss5Ok3GSSXVlYRZF/ZiOKYomh0GMKgMjlOElRh3Q8nmbE0+mZhA6uqk
fJSSgvmZg6Xa6AwLt5mfdY84Z0eRs6/ckcgjfBX4ZQtfqm3Nh+mz343n/2EwrV0vyT0ED7CaOaeS
cttDka5U8J6N9NfUAAvIGRsmINc+b/cGHYgbNIYFsn7eIRiuhwaGhfowO+05SzQ2ZqP/I7BcEZK/
CP7BmhvzEfrjYf6tDXLEdZBvVWbx+y4vTjUdfK3qPZt7Rj5DE5NPbn5B4Dvl7htmLXtsItkmLr8+
SoNwXNjmVRn4Cs97yxYL48ZkvrkyuXvi+j+zKUh6Nhdp8lrwHt34LsF+u7i5g4ivoMoAJaVfXI25
yjg3WJjxbjasY5IH/t0ff6ZutM56yvhvV2J87eFHHuzgv8XFKESv0sQVPACiWVhcBlEKSmBu8AHn
EHA3quWuWctURmUh0iVWij0VP4MyNWgBzKrQIx77ElXXsaodgOmnNqAn1S3qpxI2QBjrYdcbYkKJ
tEmLx2ejnQBKOdkP5apjuAQVyqjzVMcj0xuSBW075JST0n4wUZwOi62YjhkbvdW7Fxhi2EXZq6my
SwnR7ur4XF+KzLj1dZjFyLuI/fcfJIXxXkFDevXZqbEax9NHzPpAdMB9SuZmE0jDPWRlfRD5+NKv
H9VYdcm+wzpCjTxeHL91UCn7n0VhYAwK5zNIWWmmJDbo+UARifpb7EsyZj4Tpm++JiMSZYlraTtk
q9g3JRZ24BUmHHDLNAM+xV5jF1ZBeT2mMHsmWXHJWRxUBI0kWcqUtiMKZZjhAUekoinCxFS4sQfB
UZfpCHN4gDEE4uDR5LHfeAqrXevTMuGX/wgVn+HOBkcxj+xT9fjxv/91XF5Tf/50/RzGaflh13Rh
Wa2N5TlY3gzFICwzY72FcRqIU15NHrDBVf/N6u+6BiwZNygpXkWmvMp5xtRwooNnObcKpa5cuneu
a++ZxdK/JaIbeDsfnqnVa4NEQAcvbl3xCQ8XOkm2jAgKruKIYFshQKypy5L6cJnTiJ2cLUL6EC66
x9cw2wZgjSTYynXpRoyO92/cv1BTA9Cpyfe4lVekhU+P4vp3h3qKDkMMX2sZ6g+DAh30Myw2wS3C
50SnxdyEY2CdLYNzXZrBdUgGdPoBAkQQvedieS06VOQku3opoHXjCjJ69dHozyBeXjw4OUz7fzwN
dsHD7xy5vI9iFf2M8L99zsGwJIRH8Ip3cO0fOhRW2VGP3PuM6tJe1KExpyUkg5phTC3MAiOSzqnq
QPrNuAyBg+GwoH7hQyreb0t/Sdz+lZQMu9g0IBAHM8Kb7kM9+pgOE/hXU/IkvOAuFrcMhw6UqXoH
H8jFMbEK7ihe6BlLfeQWRanMdEoy/RpQObCbLHSKiLaTY8wySdVewkIs/0YaYhRq9Ec1mCCHWhtL
MIz5zbwEW5D9+tkrEYrWxki7Jdrp5PEhte2HYDyqvJHbZmsMyC75wJdFTnxVDYmjXtUkGUHavSE2
twd7cHjWJEZhDps1SsE7cApnlUOlJS0QxJAIkDk/DGG8dBwU+BLIonYVLzU/Kvn4yYYDpdApaMNy
7QqRyzmz+NKvPRtyLMwrBvytKzHMWyOWocQP7irBu8cGrmQGHb4C1jzk33mJ+RXHMGbVdhwUHGeH
++JE2gd7+zUoE/iEcLNBx8XcfoYg7Nqaws5qJp+Guu8UMWsfJiducw6TDmXfKIA7cK6CaELGXSnI
uUPxdDVLExYJTSZdyhBLWcixMqz0ynoNGJbfdIceuk7UFxmOqpLSX9++WSl3kzjmXxyD28AW1LOp
86uz6tp1w8yyqe+9LYpi+pjG7SPAcn4aI8FI0F9VTnfdSI1WZpL4Hwg10yqAQUMex8VFTq4RxEZW
D3Y1UB/Xk5j1/PGzNGkPr0gfhAk6xVJN3U6YA9WCS7lbeo/Eug3vW5C5YGc7/6U8CnkncZ2zMQ0U
t+CH7Ri8zm4WjnLldqTzk+R9tgkIGB1aWn76QTzZIop3gqBXODznVjpeWJt8Of64k8WCdjmRnF83
caJry+NkfsUeekA2dBEvI1DvSUjFJHqzXfJ+EE+kuKuQs5gCAo3pEcY+V4nrmH0aQYlZXbqn2OEE
jJIORZ0oeht/J2WoLXAkQ9T89cb8Du1rQ7nkQzwW18bQj4mwfplN+XawKUYTIt4vW1jgKbjzbjl6
cUfkMXjJ+nZkIcpWES/3NqZmfgfyCmdCB9jFAD+FMwxwQGlY4DWJEnhu+89pCQZIOe/YyI3kUDnI
FAlOxNZZ7sQ0FAffJoqjE8ApptNdxrbPQwcI+lKK+JFDiSWloIiqb9PrRCVekKT9taBBb3S7/Jr7
B1lXWC8FaIfGFcVDEN31wLSZVdmhU/DBqqVejr0iMozSw5o4A8tFoBLBeQCVJQak8yD59tWI3TbJ
4003Yjiom6cmomWRcHULEt/+9VoCNiyDNH4HFAQwGuWiX5OYPJrnnwZXsVUVCH20xD42jLv7scUw
b8uShWOCnRPnPwF/ib0vdpkG+wiSNOftnBfqNPLr0xmCBpM00WEBLW9mgXFwZf/I0NkbNd/E9R/T
4byJ5cJbi6ilYZMT8CBHF16LqjkSe2vTe1XDLi6KfBspAVSDpPG2kKspcmiA0UzaC5lc7a0DhTYc
CyM44HIETZwWDnVYyYGQbXtqfX9Ejn5msvQ4j5AHCMdZXL/6T4YUJ7QGQWtlzUp7gmiNI16rO/rB
uWvb5tJ0tXPqquLdiNojipsX8mSNDfQNU664IUc5u3ERf6Zm+ekqpPYipW+oqtDVlRwvgVHO4Bmj
f7x9QFHnoHVEYk0717KYM93ePysayqBGr7T4+lwRVNxBfJ82mAKvUhdflM9R+JP8MjiwQqB5ZwOC
dS90F/oDTuEZk1zPS+LGo/bgjCUK/gIb0EKL2TSV9TzMErNFBr5QW/o/L29PecFGoedeTOe1vBoG
V7A67c+RSeKBmzk+d3ML1aDnZEGFkw3nIuMGV8QJZKddj09llo8hEOY/YpV8rWnAmpXYB511Z66R
HPul9984ghwWc/LPcNZeNTAChyHoKSuKy8dhpSbWM5GqFluDhfRj4Ct+GEm3SM9pL97feuywCtrx
de65SLeUIcJGBXHfRDjTUukcCgsiZlaVL8lUcAgFWACwUg1/IcX27vQ3mOedb9CV0cG3A1gtwkE2
w3Fw2kc7w6oWlPltyLRJKStL+mKC+hzwhxsHQ7KuDi65nCT9gtWn32TiiQc6U2tX6QjZhOlW2fwn
52/SJRzOtVZbL3OPacTSaHZqoi5t/k4JFXV3ad885LnBvRsTYm05QWji22cuk98iK0q6nsFLtUjM
4Pxp3/wBEe49Lo7z4Ck87w2I+5ERg7JM3k3d4voH5HEaqP62ZkukD9dQUebAltr9CEBL2nh4ZKHv
+PpZURZ/Hbttnicrecj9xL2VGOfmhiBobYn3lYEeVxmY54ziCTZL7b5vK2ivzUduuPneNnDQBdzV
txFIp9jiD6+pVvD6uUebVR/x1H9UsZgPScbyweq+7KKGxI0xbQuig6g5yw8SUtNJC4RGBKiEHfpJ
puzgdY7tJm7rX7OYPkig0fQJ2tLJWVK7qGBegMJmdshqFq1IQfYKjiS+bIVJyWDuI2wKaX4mPqGI
eSAf4+NFp/HCv1hWIo+MhncimWYokwgXULdsa3cYqH0S3mYMpLUtsui/Xqy4Rmphp2ZfqSdGmWsO
kuMQRPv1UcFDjmUWy2PfGC3FR+OOMVod3RjloWF7SL2RuvrRGkblXjtwwjiz8V2m7XvT4gCwsIUP
C64v5BtQpgOtJk7dQsurI7J3+lZGhBALj+1ZbU2h01q04C2/vkQvwerK45Zx67Jwnlk2SFoCbfGV
ONGmnjChMS0zmkHN3JpVhK2rpi7Tbyb7EFeWwiTrvvSXeFIzGFspYAbXNqkhbB3FRGKBu7su12Vr
Vn5h13oc8rR66BbrCdfipSqW7F5VrIOTCOFHE5sLPT97KRySPModEMcnjpWyG968mLN6GTR2aG9y
b8zUN13o/DAHyz+EYgMh2PkegVOSJOMa5+EvnKrpXLMnCfte/iYul7CAPrQjUshb6dbvfVybB3/B
ctQ12NZ6BypCr85pbD3C7EyPMVMWEQh+9uNk0qxU9UhbCYQJhDDFt+nmNfLK0QfZc3ojugg4UIpp
ZxR/YIdwzazLNASYke692BR7J/JfJlDyzWM/5XcyBZgjvP6QZ1O2k3O0US2wMbr4PCP65LFf9nbc
ANyBXOgYATsNKN74nNmtm9iW+LbTZFfjl2/JoG+wX6fHeWYJpUQdHbTufLxsAd+M5QQAuNsScfR3
Zm+vv47Oj/0818cSv6PZ4qiSuIG7f5Fd0Oag8fuVEJ0mZ6eqmEYsGPqt1P3NIKOWOE52nAh507iL
o19X1VcSVbBabLr0jBgyIfEf1EHIMIpw6DizHDfn8uCBa+0XGePgJOzecvdMA9cAjQcvtpgzAMI6
yWlJtY59NyV7NxipdOjj7k3Pi8Nmqf9MErKcWaYfPfaUoeo55Bj2aSggv9LnaMcL0vg4t//QQjBO
6+LbcbFcRbQRhsLoSmJluNdE4f4hhIfCJmqYrN5FmI+5oJGn7BwKHvzlYx47gg1AxArKcHqNbpVX
iDeUGBF0aTeu0Pi6ZjAPmH83oi+GMCIPwCJYr7s58+j0pnghHdudjdqHnBHcOm+wbq10BwwmHSHu
5BYFDecJgJAFS/whS+MfZdQGxYUSlSymoapI2AT6g3hF/LHCvE4Iow/fSyGRmVPnpQKhnKnsM3Fn
Y9snvmRATr9rTNCkKW6GSd7Tj1ma+twsN52tA/wO4sEenYpfNTulupenwoGJKwP3PrYV7aZJHCDk
KMqqRj76oArMa5JzAPQpbx+2ciEMkPyiDLvdWnn3I1wz2pLwRZhecL4XMLR7WyzMayUVjU5Cdlth
gi9PiUjFzsUAtnW9mWm7yrg38I/o1GDFnZBYpcSu3xXulIYKOEXcjGuhid0j+yhoo5HxbGVkXHUc
BycrBz80UY+Sy55IMN8rmsuHTV9R5W3bNoTpgopbvRJFDjQokPXTmb113eRPqUqQnWbghqO3PMzE
Md54TnD68rszei74xjxZVEWwdjAC+wkXzrPqQaPEwiGlydfrRMQGCXo9LIl05IBfIMzwGRjViE0T
6+UiYpKOZIV3Zpcm0NfJP1bYN+mgBzxpGMxswPQ2qcJOSBPEIcANB2s0ZdgXVUns92gvjtipmPt+
NwByo0guPQTGk18ynWi+FnuzrF8GOdRMM+hFS8ZQAY5j5R503OuDmHLiniqkbpZn1N35MZnwLClj
SXcNpUNHfqqGwRVrbUYfPqo3TAviYqK6J4I/nHCsgNAbOKoob1Y+hxEcPW5Aui/6Y95V23jGGGPE
qtzVMwoPUWsUHqe+LKJ3b7zjHmPMhGnQYo/LjWLnsdPgYmM/jEl7jLrkd44EcYhKfI0iHdbK9L/E
RdBhODA3keyOAxp53Xc/ga3WPeKdJ/SZ6nDnwSHMwQjnjDjRDM1AE0fqYJTKoDZrxRfE8QsgDH9P
8wKhx4VnyxhakiaMUn4/3sa2JXY1oMB5s77NgTMy8ttfmcRx6QbGaRiy5qkhBE2uwDST9KLT5FdF
HQ7PcvywiriEi78QnpA8UODSiVNw8rJAQ4Trs3Up8uA5tABAu4GANE9M9vrJ0Qw4PSCr3nJTyrai
mmAB5lyrIhzrtPYYDn73aKEGdmIK7klbUoZruL+jAaUnw07n1pUKNX1kAQ65FjcxNLphJ4r2HAwk
a3xCrUDS/vhN5f4T7kueiQe3Sm7SHG0Cuv6xhBg6+M2ZP1Z6j2X7Rr6ONAsLUsfEdBhTJH9WOT2o
OqB1phF3ofipNKb9bhnKeqw717m7goRcnuR3nHXzCWB9d+64+O7ZnP0XBSUnsOc7//+XtoWeB79v
YqYaAD2wdN2nVrt16Os4yUKlu9yguT6Yu6fC6cyT5RJiGBsnuLhxSx1MHKLmrHXZTkxgBy1jjQzn
bJ+MJg6OqXhrphqw80LPhWLh4IiaC1C0Y+HXhIGd3wHiy6cqyz8w87wHrYek6nGv4WFtwVQMa9PK
LwAm8I8Ey0ZZ1OFkxw5Rm3tX+XuvxuzpeEF2oD2FS3lBUZrWFPEtwztGTP3gsFgMcS/xoivHg2uW
yGRZ9t7r/gXSQ7elPycLA2lOZyM1H8Ec+NBlFatyB4ZCANCKUQahls2O0B9RAW9aOhDPqc2Bywol
U1vTt9kJ9dEsbrOajeg20HQZRwzsLu/HI2AZcCu5651SdE+xWuulhjxde+q582kvxnHATkH4cKA+
qiJ+9FUOpr73rwX41I8yJjHO7LYz/eoP4P+bIxie63pcOfD9c953DUEbX79LCnbCupDPLtMN25Y1
5juuKQBm/1KR3YWp5BKAtum+Bv4arz0apBJJW+YwKADYTRFHf4Rw3bEozWSSX/mhAT9CQiYk/1wq
CotSF80zx9UySNvcpmOBnbjaCBGwYtQT9UnCOJYxCMy8ttSuctHf8h6PTY5evsc2V8OkAeyZ8gT2
6dLddR+NBNXnX2OM4j92FPByXMRFikrv4kL4F69qvuMWX05W1deasNC1y5i5CoBhXgNTrQP0rhea
ZC+zORnXEdvaxbcIdGYdGgq5WS51FyNOz2AzNnHe32gH8a9jCwyaCZRQ6E7j6INNP/ss5DDQTay8
6qNjlenRFVFB+gvatlc31DQUkL2XN/r08gfbkf/FvdlhJ+eSwwL0xDX515hrvodEaWLoiFiYGkB+
tnMuJ/2dk1FnaKZQB4TzRtgrbz7AYIbtBtsYNPukzYk3V+o+ZLgZTcGiwEpwX/oRQ5G/AO2VDVMy
ZbVPEWbDijDFMU3VvGnxGOcdYi2uyfsEJ4ai+ENzLdqIWiXiedQbRKS24/yo6jPFEbhbsvMS983Z
gS4/5wF9wlRoElNGj/EVBlXcPqDL4dlu7Ib7U9qSSNeMm41Lq9A/PFO3jsLak9U3vBpz3wm9AmPv
mJL40UX5j3plurnJDZ9srl9hExQSSnZPPKG4xGl1ykqav5zR7GB4875NH3rZn9oSApVO4vYE94cK
ubogARUN75nUxlEZ/t7H1puXjfjkdfFfTZ/wsRJ5C0U2+c7KqN2iNwAdtF+E/YHrLb/jUE3pZ8Kh
HRmgCOi6elG2W+4ne34XKQXsszWXR8gFBESM6eSU/HFxWkDkQEPgcNznaqL10S/VHrNBq8lFjjiC
z9KAcOakXEDWoFbne9e+H4twkRSTDaxcDFKtG9xVHStAf9mMlnkYXAfcrQtQvmGMG+UFjgFB0oFF
j27JG4uuOlK050B+XfWf2MQEMc7xXmHdKON43ppW4r1OBOYPuVXRHuCmJ6Wh1uBSNWdsvsj492jO
w8bU2QOiQ7p3h4SFCwR6hE91LWLNFr5HFpcZToh0+FC06xzKXD7YC3jKweifmUSAz7rin/S4enT4
WBDVN0PXJnthpG/EtXp+cogro4wOtsTBvVg2pVpUkE1ZfaXNxHvGPSRQoOC88g5rd7bqsvfJTMo9
5bA7D1GB71+/FzN5D7/YmspcOzrnfRRj2pcj4B/cNIokFMzvQR21wBdEfvxfJGWzXzShnC0X0ALy
ujdsUeBe+lGUx7ryZOjMxHHzKfKvhoB6H1WgdPPY5xVcd8ZOV551ZdGINSJe3uBrDuh6pfkECzjB
z8CeQnkC4pMLi5f2M570BV4D6m9dcjswqhJIhqIIoGnJXy8AxHn56hJzNULwC7qud4/sEs6+Tfje
oQfjf93l267jbILSlbA5ab5ACNP0NQQu6OeSSsuUcKZk84O0Xl5Vrr840qfnjLk8RX16jyf7jdas
5Zj+up5lv8Dfai/+kBMTCYbk1YnEnpmX1kJJidUQ/15y7siOtw/Itl/rCHmJmB9ASSKO/kTEOzaN
o4yHRxnArqqpUBHW9Meu9XjyVpCHt8CBbiZA77hVrhh5rc1gEUW1uX/sHHDiG0/wboav2T9x56ey
yftUsnl1dPtbuKbzWNfCPU3NPGzFg1kyeDAACz6kOH4caJE8iA4PJvvDajf3pN9S5SsaUp2sOJkW
V/C0dOWj5cXVDnMor6ilufY4lU6px4vF6dQZdJFBXCWAyzSrLw7FiiZ01tj/+0vQ8yNcgAzvYv6P
0m/9oxXgLjcsfCB8kvKS/+KJn84Aak+tbQznxUm+I8swBobdzWR40RFGiGZbXqunws8P6UgKXI89
ygLsVjqEZu+wBFiwxrQbUAPUXxcu3F72ZFax1C7bssUIpUmsKy3VreDNz/O97zIWb0EbWTu4o+TC
U/OSm8uf0SFKU+GoW0a3ZFPBCxpTzY9dOfAti/oWq9HGK0Dj5pSiwLABH/HiMv+PiUdYZ/2LsBn9
hPT647S2C2URKcICwQD49pvjl+kp0M7b1Bc/LCVHghftN3CXc2FJZJLVhc2/ndFNZnqPzYp8gux3
qWN/oxYTc7Nmor8zu0SdmD6IBzMA+RN/2rAH2JQYp7nhW5owRMCIA3AJRxv9UxRX6c7+jf07fYpT
XlyristWFXfIgXPxw4wxw2XRZdiXnrmd03kNqFBsQkLYPNvLEE7os08B3SivuPeGTZXHj7VNAMSs
SnJcEd15rYv8PVLjHHqRAeLBG/csBOJXiTGW7y8BTdx3XPVy7qXz3qcb/FHZDN6WOe8JyFHArG+G
bzN4TPZvkQSnzlwLRTLjrAl9ESsANT5jlqnzD+VJor6Tt/VK8vQmnC7wB3i1+umhariJBsBjLn2r
j1DrgA77QXwoHX2Qtmc/+E1DONl786ziUoxMroPCBKNy4ydSLFpdXnqHrlx+lTViWVQ+WX7ei9lQ
kEvGwHk28Vhtk65eXyledf87o0fuuEtOu2ZtH2yUvFg+73vAAAtLmIg6EBda3tDb9ybjNQq7tdwU
TvltQA0tRBYcSjn7D4IPBu2YXZLel2TooXFI/Fbo2dQYsow2/DtEoY07j19TJM8tfJvYaQn2HgeO
CbBOw6UxuvhOF2z+NEPswOjP5SdxOYJqOA0Yj7BHz/dcAjWvZu6lcd9/gTnG901o5eqWJFhwKet9
XCx4XOB4wvsn4Awyxq09KxQ2o0gXCyYyr6rujksSWCZjhKpdlU9Sq1+96GSPeGAy3WM1p63bbKK/
Y2buG9XekfxPFJmyaI1EsfdmL70XiPp7w1f2Tg8j8YtqRtVCCI+9sr6VLdfNwD1pN7eeuzSarplA
Egnqt9I3mj29jtD8aGMaDQSClrvvTtW06zopwFZFQotn5DRYtqYlijA3GPc3bXXLngUgpHOT5HLR
19628/UmQkc+W26o/K8lLyAOLXV0ZGNFrUBCBVzjvnStWg7YBYvQGBTGyIjx3NS40dafsd8XmF37
h4lWkWJFcRTXqeUqPhk2AwaD7taMMudaSvu9bsqTNMH1RomLW99m5opiZ34VqvR28y8eRPbUhvmS
DvdJA1MsSP87LZc1B6fZXa2tcElZfEWG/eCadLQZmXrHB8sF5zGSY79nFqXQo5MrzoYVDdVMpqBu
LopJ1jZxSh8u3esmOzI9TQlOMx+es2Yh3FZTheGiJnCIeeaw0uXYEuniArj9Kacya1Fecy/0sNAu
lXkXkB4H02dlN3cmWyCXackJ9GdVNT4nZFPtlpaZkOWKfxHMBvwdAfPasEf6U1IW/h7Avpltluau
AKKsuuCv46JrZQhDExQGAGIvQCBIUwxUKLtshqsuY2gGBMi91WPt31RPLQLvhi8r3/Le+ASCZGGx
AklmyKY8A5O/WUxY13J0DhBsk/fFxY8E0JjywpQq9ESqe77pamFfm6ThcV3hgY7j6VNFSqCOhu7O
DZb9OKk44S83OlnrlwBE04B/A3d2ccp72GympNnEiCQ8LVMR7gJl6CGLm6aGzFgo72yP4hZIwM19
9n+Mndly40iWbX+lrJ4b1o7RgWu37wMHkZRIzWO8wCSFBMcMOGZ8/V1gZFdUZg9WD6kUQZBikKAP
5+y99iXJx/Y1bPTOHrPTgBcqse1b7NCvSs7izqPpMLF5zhU8J9sOKbDLpa6GoXpu3xwX+oNNeN8D
86B5SOjVrigKU+yGwr1r207cINV2tpHXtGxmnJ9spM0dtHwq19Fo0B8L3smzUxe0x57jqbPJJBXx
Wvf+/I5f/KFTBMgTAwBubh78u7aaqeeYTwoh9SFIqaTbNFrZEktyn3t5k7lBt3GlZK7D98e/dpUj
/6PUifKkyimYoMLs07BgDYDz1oqAFQeGST5DS+Bv5UclxFn2TkPXP89lST1CexCZGgevfEau6Jja
p7rDtO5aiEOSgg48HCY6OrLfe0pgDs+T4TT4NwJE5zpi6HxE6pDhPNUNRkt3vkomqGUMvMk+K+qJ
KCLihbIi/tJ9CHNLYPYBvh4z1awSSqRFh62S9DJ6hTVW2UKjI5audRV1GTwkAXkGYyroSxbFvbNA
tCLeHGz5qYI0MDtXo56CzeyFybZ0g5mcerrwWS9ABNHVhMxdIRuM+/tEEzLVdbV1Tc0vcruOXYGT
bXv6locM2hqR9++S3cXGjVykGPiWfVNtq+LFGb5tVZEtltTyqAQWB/4U5Cl1N6JPQSztKUwtD1OD
nLiyCXZQuP2LLJeHPmfXwLj+RnL2ZTMVcGrCJ3dM8KJm4R0Iv490WoaHAux4ikYls5oPAC0V/lF9
k0PW5WkgWLDXKE8qtg6lmKbTOA4gvr0G5NAc7kNE2TdkMjYvs2Xnl23Ftkl4ufvSpPkOVembzKV5
68XzSzDYwxbdAKRtAFeXDctOw2uOCSGJyK2H7nIeEVFrHIhhZAY3YNSancC0fOXQnty0S73epivQ
sAWwB8gLeUT4MiF5GCYdphlnYFojHSWhTPOfPyzV3nTE7O11lO11B/oeLRRf7C6SdKEJYiOfy+rc
x0RyBZgm4F2D0sCTwLRpHWOclvi6tbsvCV0jJxFqVTfcNYlFCo10wp2paujaAZZn3CTsm7Pg0rXq
fVcZArOoeg8SoTd24ryXSLlL0AQXXYyIq29TvZL1SIEDHBE2F8n71Nsr7COkhbveNhX49ry0ZVVp
VsfRTHY+MCkESeirtMcSS1JZAos4rs2Y7ePgGeZFjiaQC5ZJyGe26i3mDw/jakucOdsR+S4c0suy
AJtYb8iQZHcEpVhfGMe6Oxev59afrCtaWqSDjMa8hdTBytcosGuQ/XpkqX2ELYGhIGc+aO3+u5bW
nd8632iHvyZUiyHC8cl6txtYF/zT0p3nIcQQ7nAhgHTvq5Au2wjgUJJvUWrsla3KL8cofvAqy1vL
tMWbkg1fbTB9DXlsIVgIrhurfxS2/m57/pUY4S6AK62sOb9kBRlSyUv5ErLv9OFbxyxtloJ/Djyj
mUYSTUu5SyxD0IioW4LVVX/DNGNDQLOvnYZPPmICATrUWUvWW74unOFN0pRmuRl6C7cfwRaKJo0A
80px5a6UT/lxIoXP7l+EZ7q3jfStoxP1nyGVGER7Yj+pAThzNzkXzPAMeZoAnQjCQ5I/mzPjjO9j
p5IBaVBY6B9D5H0YzP1kNWIc2EQjiLqwJ2nNd9gnd1z8UF2XRS4bmYgL7LJrT07EdtVDt5oZVEIl
MSAEG87Fzh1OjjP4B+K/aCyBeuDtglM1V4m6j32c6lBaN4NRVz8q2prxWLOnzPr5wUm7E4GlgSMZ
CZNdgcgezJ2wV20PvyWeewZWsXIFGsMC2dPWapR1NcVWeNAwWSxk1TdkspI4RTaLslB1+3l42zAX
7vOcHmg40hKzm2VNa0Czgq5NUqi5E1THQGCIi7ifcRokdreunA7nfN+sTOCt22YkVsEywvZOgqzi
MemRyHYYPXhsTWHnQFHnn9K+xLsXACwEQNXcpkb+NSj7KytAJATtk/bSRXYKxdAK6lNZgjEl32RT
0qdDeFjsvUTtkY7g0YWFUvHasKcA0rK6U1M1e40Ld5UWVAmkjC+KGGhNmSka5bV4tTPnrQnaeKtU
iwKNL+TWUQTc2jZdicEwH4zBt9jBCaQjXkUnFPWARuS8SqZi1SYISSItp02OW9YeYVxGpmMdqSI8
1qwyrrPEfO8rtL2IxFlGdhfl5PwwDUxWRd2cis55wHCDzX2xVHUAp2tXfSeWvcNir+GlBbDVVPCu
gjumRHMjfOBEGFgW0EN2hyf8JVfgAUh7e0M2RWFdmes+11g9vlnWsAbyTLzzRfQtln4iK4ZPMhdI
4Jvsd7T7mvSYTeQQEm2yDUQBCXuizpj+e1M+jl6CQwX77Oh89xETd+S/E1BXrIxGI54f2QtR4wrR
pyHBmMaHFlPmKunRIDoj4x3vEgrIgt1iNn2MLcstr8N7jM+AgAb6Rgh1+HhI2WQtdIMo7SrPgOxF
ytrYDlkJMoM8bgmwBcSB6m1MR5J2qP1EN2jEsiaIz/JdiLql76wbXT4WQ+twOQe4k2J0ay5MUMsM
ciLoo21o0TesoWAhKbpmPoLQ1EZfcg5/OuZ3XonnYGp/wmN45xXuaCc8VLWVclG1xxQQUtsaV32U
XNatc2SmjJEyFA9Jou6M1Luhb/bD0s090rwD8ghKCQ9p5zCAieJQml82hSxK0O4rKLwRqeM0oJHY
62lCH80YsM9q+1A6IfrZTsZsAJyDAiOzaeOZuBly7YxgfoeVj2QO5Xj90JswJqqoeRA1sRq0XLqs
eEpTE0OfBOugQK6DDQyXNZZfbmr0McxfPRxySg1ZKKjtYKeviiJj0AsOUy6eR9e/DQuPZV6C3WKO
UKc5KLV1dJHUcAnIn3mLcue+WhiUin57m0hm0/KoB5wZEhA1HD44GjR0kaQGhyRI+cS0NWJLqbzy
8vwbiSz6ImvANqBNLSvQn5npwsCog5iwJGI4omYhyljoxxqWRSsnmjAsOES2o4Da2J3FPzMLrtrm
mqoci/0lnlUQKz+FymJdljxUmXhFX5psg57wpige5KoxZoQK77K0SSun7QRJ5S0ePDoAUxNtOvqP
KH8WyAL7LdQhps8g0+oxx7BKhnCE0cCrssPSNLNsRYxjJi6NiUz32PIVHgqcbrXzXteRBE0j2bI5
vjzEmEfCDAmS20F7IM7hqwtZYMNNGqbkhKP20Tr6bOCY/JnMTRzD1UB6qkWFFcpajGQ6CuabBb9U
pDSeRiWnFXw7qt7zXZLB5IwndCNe6j7xrV7HBZMYtiVrbbagCdzsGYce+W/OjVlKedU0xhNgdoA2
Hq1iJ2fwnMfG3QmHAIbKeqnN3gTJsMiGp/nUhc1FOebUCfM4pBknxzUSFOCQ9FxXEcMxMkiZnFq3
vC69ZcGFlqbr7pIp+ESeSp4jXa25SRwYLQwUpIu9DJ+IlUH0xfgM+9S2Nmpaojc1pIrUA/Fcs2os
QR3OvfbX8WwStzI2V+FgGas5QnmV0mCYK/t5gJO/toLixcc8w2dAKur5x/lmGiq05swtNiaWw2Qm
zR0Ds8Y+6degh/I/jrUZ9l4TvQHXdrQANtKDUSWndKIXXKJYPJ2Pn3+cj51/s2OdHiyVnXANpPAw
/IEY1WR5gvPdbFVTkOjJr1u/H/brvPNtESXpYUR/9ftv/PW88x9ZToliigVslOGOj3XwSHQDHj9f
sSZdboalg7zXnSqCHtA52N0Ac6UO1APGMnZhQytwr8ZwIjUCND3axV3Sd6CUTTtBBpwjE1h+1NAv
rtEK3FphDiNhOWR67UXOKuZk1nZ0N3kfHTvcm/ON8480S26rHkDV8vbd/TokmNpVCYiQ6SK6O99h
FUQLgWPILn4/1FxgYUbuq83vY71tWvs8RE1xftj5CWzt7aj9nyYakfQFq/qKOG4K8I5+Dzy6Eb0X
QUM5H1P9f94rQrPZKZadfCKte++P9cG2bf1ijXWDNIHAJA/f5Eta+eFWm/Q0z/dKalr0lNvidL6J
mQB4ocqf2qZybuO5fTCX52CJIg9C63jzx4MK+IemYte5PKV23C9RNuoGSknxgthgeYg7JfK6tL9s
09ySBrkmKCu59p0xuYZL9sdv52MFwHgWt8CSqOmirDz/tFr10x7pGp4f8evY+XGV0UPRrRpSPJan
SYzhuqKbsSI0ZJM5qvvhOQZJle4ARKydk1eB/eZ83IgRvpv5gu9Py/RtjhAKcno5TeEFsfTOrgKG
80N/OdHQ/QiKpN/ZRljszicR9+Cns/WWtXFESnXmQP/nsf7w7fet9YqvYAT8O4OtXg7XOG66IrBe
wAClB4wYMOgEEidzYnnQq9YsL3QajVfFmNJQSYZphNQf12CKIkjGyz05jrwrgr36TTZ7I20rhO4+
3bXLzifnDYco461nBZ+5/ZxHffPRKjQtiG9qCo5DeCUsCbs2HoLXWUx7P8rhAfcMpXbb64dmhv3V
JqLa+7JKHyKMZ6vKCIJbP6sw9LjxC7td/7bRDdJcJzmhsS1eDVrfe69wi60ZiuJ1IsKASbuuTkim
w2c3f6hobr6Kzu2v0Hf169LHxVEYXgokaSyvPSv7aXdZ+pyg6gBdEWPYXW66Fv6twEVddr456oX0
lmCA9ropfS6QPCHQPspunGFDVmsn9rzbsNLqIaRMS8h41iFC52ZPbeth5gonG4tC4Z/PON95PvaP
M8qytHajYDGmK3Se7FJoziy//f5xPuYldZYDe/3TPedz1Cy55/fpf719frioQEVEFOl/n/eXP/X7
pjfC6D6f909/eRr6aj22aX9k02rQ0vc1qsoxerKCdKJGF1k7m0xPU74xuh8jq7wJaNo9SR/xA34P
IWTxrpfPxMypSsPc2Tc3bhVr8p3JAh4xkeW1t0GxfMoAMF1jrH0UBhHVHRyfa48yxaUziquhk3oX
OiQlt90xgUXxpEwv2M45xFCjH+/dyRye5JjuNZzhHAP0qO36appn37ug2BkegE7gG0PKWOC/zeqM
BQs04uRaII+DeFFJ9KrcPDfOx3HmBfgFpEUPYdHm120kGKzA8eIMF3FNhel8/u8HnX/zCeylN+Sg
IsguYNx1D/7o+TdzVn4NRqlf2SawGe5pr6Fz1K/+IF6ElYa3uu7r+2bUN+ez4NKpfcr6bnu+OSPA
WTV2N1+jQJovhZvddXKaL0OMuki5PPXg2p16iI3+qy4H6+p863yGv5xxvvnnM84PGpbn+H1G0JfO
ZRbqZ2spsVppAH5g+TH7sLabqiaM/a+38Rq6c0xvpCCuEJTiR+KNDUbmqCZwp6mu9eQBOS9d4z2U
FuFU5vQ85FW0Hxujp1Q6DS+obhBd80hiIS0sIckMnKtQN4MC63t+JGlH16X0zKeRUsue5ly0G624
fyXPYXM+wU8M7CGeYs+B9ZeNVeleR5bMiO1DpJZTBELlwTGjnt3rYPlhu8QrFnSpMIT86Y7zKRYZ
7tAqwqsWHy8N1OURggbPVlflyJebm7/uOT+4tm/azAtOv59pQBu5lSHm8X4On8KucD8aWtQrmrzz
vcwH+6BUR9pqFTavU2VcnM+I4yW5Fw3sTSp1cvTrFHtkV+QfmMnOJxgFbs82FfLoJZFznefs7IPR
cT5Co9oYndG/RdRMtsRgtZdo3K27zApoeyx/fVbDbYX79SmLDLGrpVcgyHL8x3+8PCBZ9I5HJf6F
lze2cXLUXvUvvLzzHw8Rq8WoRv6Fl8dG44+Xh4c5eCxr/39+91pDt699HP569yrSxH+9e79fHiFW
2Qc+k/Ob9N+9e39+eSZQHpIpa2o0qghgUtnYlkIqKMhz0sTv76BcjEcBYLt204ZkSQ+6R1cRoh6l
6j4UZXyBMLvdyHqC5YycXM4eKKvpAD7mPqeqsCrQB6ymziBpoGtOqH7zDeLJAlMWQanzbABMcWGH
JLjMcCpcu0b0ZmSY86KZnPVSuR+J9g/eOJ9cDxIt+NCfk9bTbkodk5ZpvkHbiGzUam+0bYvtaG/S
jsyNXvAaDQLrKWztbKu+E9jX2OOzpwO7hQgO5wkUDAcSY0lvPHvrGrvemCK8DUlyWcdD9RE21Wdp
TE/C7amNTMx+PQaNGGZaG4BwjHMcPSJ6qHPSayq3ecEGyn7F8LpdloG2S4zgC8kvRYNRHDy7Ws8R
8zKEhYBGCyWSWQFAMVw8RV17hoc1O9kS+5plKL/VLqExttHk2JNQQkd3Di59wSJosj4HyKnrvKWu
18HApb5Ebdiire6R/1Wij9ma9dJ+9GaafeMdDWE878lkrzUR6DoU+Uqknb2pPffT5ONbIwpsN0y2
BEaIz8Kw73Lp/HGiv6WPEVNFnguUk4wdBob8Mgqg5OM6WZnhQtgAhVL1yXSpCvzZM1gTOu1Q1Dp4
0jk0QQgmt4ZBg2YCrriG33mqIfyv9VB8KStD0sfOu6qdO6v1r/Nuoh9h+qhlwnsLhf+yNGEJmaQn
YJMd8xEesX7mPwyH7kh0Y+CZbyNShlWUexPZOewDN7JpftKatS/DoTpl7DYvqmLCEhc1IU0Yet5A
8bCHgR6kU50glebluK6xb22MZ2SbLrULPHNV+KLymM9Z/lStR5FlgUH5cbsG5vg2y+CrnnmBSApA
A/lqVaA2BVtAmIvl0ji3BH58CLuLRg/oFagt/i38X5N8rr+yBtFN7Hqvlod7yenH7EK41V08phuY
W7y9hpls/JoYiyCYgRCUbLkmHB7GveFobyVDJno/BSqfSetEv3jltjbeJdANK/7hlMuEvZHhQlpq
MJJZ/fzuq/E7aUdmKgG0P4sIM6Ds5pVBu9ULqY4282mgux60fYTw1TyJZljLrk8OlDizddxKcxtT
padojQJfaSoiAeME+NlNnPnX8FVputbec2eCUfeV9Vp7eG5jiLJiJB1JdskF7bBi4yaVt8mygu4a
lTu/KQgg1x294ziEfGICSbWfpiY4WAnU7nCCw1a1D5UouNhnmibNID6oODLmvAXOOFyVHgwflrR8
A1pW4SmqsbD/smY0MSmFhcpOu6uqfvXE+DQG6oNKmaINA2GpxhDSie5tbptnX8gfiFYSZrp0X0vV
rZnFSJqQ8SUuERZaJLrOHu97wBeOUPJr5eqMrxvDjDsb09YbPgmgvIhcHFuOH7w4Hd/NqZsfPQMg
UKzQCroxXLuhYwSySJSKvWE7qAIMNzqvVRrE+yqy1h1NK3SgNKHK6L4Lp5uykRiGWDG6lnUgq4xA
vHS8cqh5UtGneWPAY0ticR/O7Z1Fq2OXnZoQpygxzIRxI8HDKzhsw4jiUgKgaE3rd1Vw7eyqHvRX
X4Lwm0m4sWhRlen7mDXuvmtJA5hdAAAQ2RVkFPixynkqW+p8bRm+zE777U2sUctP16w/2V9RUsSI
XPl3U/CmRIFfj+xl/BbEE1YNbpFhkUdkabDStvttxN6TDT9YeGqngIdtTB/5lmh7Rh/zsU5YPMak
M66dogd/MxaCL43xJghfxr2H2deIKKPiXaegTruSCFubfyf63EKAOa24YoaZwLuRDrKM84auz4TL
ujWPdsMtPUBWeo3HoCFzlw+oBrmKBW/jIuVBgnBI68X/uaiBoVp8qYOb649ynh5r0VOv9/t72Tu4
ONxhXruPhcSjghyZ1pLn7mKB3GR0rR0W6kerT4gKBhaWyR9JM32x6MfRRCoiUvX9ZJS0nUoA4Evi
XKTu+4ZsCqu49cv22R3NF4hvV1UhboAQfJWERFQYW8IhRPTONYu4ZjbhRWMboSVehQTvoL7xm0lt
aIvmUM9isrqgwhgW7yu98YI8dDjSava61WC0dwjzf5hRxnK+NzvISoixZYV0ariOgz0IjOfvSOSP
btC8TIv3ZgFeYIK5SAs2C9ToY8xUP7Tuo5NbPtlttsFzTNBwj9wQ/n+8HR388JMZPND+zuClByyg
gYl1REOvop5ZJK3FgqqHGBPKILkIQOll0fjslER8YRZVOwczz5U/zI89EL6N48/XUzfdD2b4o9Nc
vh3tust+yD86f34onBJRC8k6A3F2jkAGXDgK7Syc+MXmQuAKCn9iO8wBJZtJvlqrGZA1HrdtFZOa
ELhr9DbHqArvnM4gnWVeD448puzHTZdqqKTz4aOYjjo9UeCtXoJCnxwruogDSx0QrT5rCP27sZm+
K6/5mZgdjbQ8v6PlvRdp9qUXObfCCF+NENNN2UyMUPkTbZaVHIgAa9HzU2i3oXcbOW5R9tyEULHv
Uh68lxSyjIJDjCOv32PTYoTzI4wXyXvsSbkO23ZalWyVfJOAgBTIZqZqoBGJozYNhoOsQjRNgZZA
JKKs+5T81saAbtc5wc6KxeJbRJxkj8l3b+JusesUCxDuqX0JH2fLMDKSSsiSl0Hy0aHB3UFVeMIW
lV7GxpXHPmOb0uQUS99NYTJe24DSO/QxXu9/e4URkJOBXcYlVF0EPtKAVl1ZsyYk3LJuo+Sxl0B2
jID8bLcPwY7kiyeZYo3jnOh61duekCyjpH4scmRJZZt8EeRCJZsBuF3q/j4CVsrmwLlsX7rb3CTA
IB14X7Q1s49o5T6MHyeaYptckOhXpOJb8rXalDPZU1l/assRh/+4IKwJoUGYW932KbQaN9hMLuOO
mcOejTsu7AT992mwo2+zerJr0hjqsZ6pejOO93p8nvPx0LlUddCbsKRDXjmShNEXJqjfcTxiLQIn
ox9xk7/bQfw+mNFdnxJCNURQgHyPrrvZwy2oSaPq0ZegeSLalyy4QI/spofhUvYVVk0cA7jpsM4K
WR07fPkA0TAWAQWkyLaJXM3UYyYohuLhuWeqPNLwhMjKfupN23dDDZgtIBXERAeTly7ZEyVehElT
nWUZiwXorpH2jTQZ/V3Tu9eiPYqwpRybImh9HxyB886iZ2gkVQ9HkVgM+gaDkb9agXlf1PELdHLQ
IiZpfdLvidHzvzv/LtcCbSBtqiFuvr2MtKR42rYj9VowZKQ9puadA38Pcf8WsCk+hpaIPBckuumU
l64/Elrpl+sQrR7kLKK2oNVNe/jqXK4oi9c0QLfERD53PT4nweNjPMWrcMZWEKJvYS1gduqiismh
aNqP2FJEl8PYGKfBv+gMuPe0C3wUk+hEXJK9GJCjAvAyszQ5dME6ydN7z04gsGNJXWEi5rMKtUdT
p38bUbRz8VefCZ/LKKxmZYPIWfUYVfMWwjg0buqmiE6DBO1Wk3zopqUGaCT9RubtcNIb1e005rN1
4yRfDvmeq9qkt4cWlYw6B+E148Ze1dZFTedu53ssluaARrLs+dYNQzyAK5hejFLxjnXuvs7j/jhn
xt2QoUZgyvugvw7yh2dCUA34LnofKrzWrDOIbx6W/SHyS5fm3qro9BFhDzTZwX1LggIZf0PQb1/R
nJLU/Dyt5C5rsSKMlbqCzHppB267mZZVPOa1n2HR1BdUitXRUI154L3ajjU4GKfQaNSAh7PvCDeL
RikZofHHPiI+1862Wc4amFLvNQhwmGJm8RXH/YeJOnCjYihrA5K8OTQ2PSuItZVVMW0g8T3as74J
GaJX0mroay43e1++oDOcAbYN1LRof6ca1bopj4GDE6TpKeAGzd5go2/HGIgHr2vX5czVg92WWGU1
P5pNQGG+KrOtZNZk0VWSSg7Ka1WGAg1cFxIlGDhPVQNDLiWG0SnYnFaKuOS8XJwwRXoBF/k1CCy5
pWgTU4GoKZ4GXwy15i6T9HprQPNYjPxh51cDa/q20Lf1zHeC5Ef3ckkjBy5OFHDlmJeNQYwQoq/n
TNNyodFHe1a3igYkXUGHZTKSNPZ4uB9Yrxfb2PXh6BXdIcRI6oulFCLLajeot1BnDlxCyzsR575H
DJrsa0KTDv3gYRRsXCQYaiIR9M1MUWe3lf1QmiO6OMN8tCWUN7sRt7IxHtMsjncY/u4yxi4W6XVB
Hluw+EiIWy6I0jLDZodtkNc/L2Mq3nq/8co1Ai7Qw/1MSH3WXtm0C93SXs+ZeIpr9CNRNfNvAcWZ
ZovoiG8QWv0nalj4dAXckAzJgVOyICcw5JhGWPLRHfLtSnLyJmpoEpo0UZBWeKCBknjk8CjQ+TSl
yK1h94fDImMB7OEfmnyEQjVMTKcpvN2QmmQCS+OQB9TL8IqZt2H7rYQj7tNo+KoWkVwe0snPCpww
Qx+f2MAMeMYH0Cxl8uLSo1OO5YE6a9EH8Bwu5JPKdSbA+6PC62owymdPiZvX6zktLCDH8dbX5bEq
ffetK4iiDh3NVXtj5RPuCB/QAkpADP+gJTYSjQbYXvfKNiyCKASrO1QKPdK4EpsOfgXSnDr1Qrrs
m+yjH4FgOSuQcKyZ8gMv3UyCUPnMQGxc+ddZz+6ojbPnwJm/WBbuHL+hhlZXP/258gm9o9bXM5BN
YItUlHDJM8LCyLq0bahCRjePDwIPuBf1ycnHr7mQ/412b9rFRzrEFJ1T44Jq0YMVewsB8CpzVXxZ
JrglYb6aNHn5VHG38WEPzQPkA7xWadJi9vaTbZFTKNVO8Ww30a3HFpeUA19scXxf5jSKDiVw3LUj
aJQm5MgbhA34vr8SFmKCdMZnOifbZJmoTbf7oX2QSqWLr1tPJTtbNMdump7synzuJYxuB1/ZqulR
PlYjysiIccKYvTfHQemNcQFFXcrX0qnz73AqjL3d+jtXJ0/NQDaRZaVXTdXyi2J8ZE9IPv1wav2S
DVVHrcckX8Mq6qs4IfbFTthFFx8TtYINRVFWIfQiGdLW2II9vDn7dFoI6DZLVNcNvlt8DuteC6JV
UQPNtaoRRwafbAZvlsS2kpAnVUz7qWfflLn+jbQRklVqiwz1aKKJWFGGpT2R00oyiEov2ldvBFFn
hJgRPcXH4GHKigV9WUgdr7SvdmBQRCGctQWrboctFqqLzD+9qPxMXflotCBRC1xV7KouqP/4qxaF
iy+w0lrdjzQiNssM/Z9cdHCdLLzQSbqdmEd0DOivJkR1PSfJfZhO8bqbin2y5FagL4GoM3UAkYPy
dgbUVYN6mE1Jg6dECF3QY1tiLauppBbFKz+hgYxWY2e3GM741mblU9tapP+YzQfKQlbN3Zaq7rNl
4ApSgC3AaXypWH7kvfuehwIjsEMJgL+Ens86TZiA8vKd6jYGsSF7ijVohCxYl8lAJ9Za8VQejEyy
qvBRiMg8ciWkOV9Hm3DbDNAnQKV0vojBXaopeE1tR10CkNK7Ics2bkhORK4f2iZ6TWb5MkGKvugg
qK3AIQ0r3OqMo96BEEJ54c/zteGPGbp7ZgMIh9gh00ICE7wMOkYPFK67PsUVhQKXXUIc5pBLmLAz
yIBBS4Zs1BKcTHI0iYbB2hsTpjmoWpEbk6Mz7RJK6ZgfXMqgFH8ixsCNBzOdiORguG3jY+8H1XbM
lry4yHmUA9uSpGHR7ievGU7U9RBb3zYrENQsz6FPEpXH/C084hdmIB8UFJpAw4BO9qbosRaXHTsI
T155EC4IOvo2HJYJdrXs5nVAYtuclxelgYGnxERPWrzCDgRVMLfeiLe9tNkr7eZEYItDMZFK3gvf
HNNjFUePMeSZDdMKCDvgmM1A7cWTIK7c9awZm43JIHFZW1T1waBhCmIN6Qc/B8Cf2CdSnLBsUkzi
jefcBM7RpT4uExQsVfotB4yy5Vzf6ij6gTH8ImYrcWT5UK/FQA0K+fedZTJc2Vkruc72gMQZNl0w
ET2+Kx2CRHRYcleT9wxfmb+HLWX2snuqFwBs9cIvUBH14gxrDwINz35IHdu5wblcUT+4LuhUIEUf
AbOED0gnv1vXpJMRI7KneDiMKJgA7TVokMJPcp+OkeSq97zLLm1vVUnVdSqYTo1AP+aLvo0l3rye
EWuu0AYaFm2opOkp8QpgW039Xijg7GYV/Bwz8QM1O0QTVLgKvFJXorg3F+K4lNUPxUbJ10suHYu4
lfRne32WRZHAYE/2z95mzd25Dkox9WkvUltBg20Kly0oGMyFy/qeme2L1xdHNlaPWWh9xgH//By/
JCa7YltnCXO/iV+db1pvE07LnoTitabS39U9+TBWsWqGpawR6XfoBUmRvNt5CSYOjggV2cW8tDYH
iBwkgOwR7F3nAzETwvN+NmU9HVPPqABZ5N8gncl9VRW5AKCDB79bskBMkFpBzS5MO1snhuQeZ9o7
uQhTBiKjLsQYrIUTtSu3QkJutuR+NMJx9tL2yajRFC5o/uOOy1Emad8COMBS3MTbiNCU5q6vsKEm
6844inRGMDkF+1xWzzM9hq52jnk+wrDBK8fMFcEgzS/dnrC4FJOxDAnFEwHLnGGmxAJxHWWtj7sF
ORGL4rz5CZdar0aXnNwoi91NWfJR4ru2JaCelJkjTrobHPSE1mKg2UTFT9o0i+2OZLrSJRTS1w8y
jyUyPOzCAxFJ+LOngzY1uZtkDxg5xVCXPduqk3ehrYATDIyVgcHG1tp4tv+dZHKxb8KGcor8UZMc
sfr73/79//3fz/H/RF/lbQnXuCz+VnT5bRkXbfMff0e08ve/sZRejh9+/sffpYOBwLGplyKARyvs
mA73f74vWV/L6f8WaIPNjAFaaowMpdsN2sPo0M5zcKNTv6EcBPzYLIOb86Hzb8VAA5wriJf45zsY
0a8Nvt5Xv493ESzV5TlAKwc3v4+fn6Pwe8r2k3dwa+dA2l1wM6ddcEOqU0TMjGLI59Dv4z64va2b
YEA8H8sktsrVYFY/mIkpuvzj5PPjPR5fnM84P+f5sZOc4HCzE5eCLI3QPaBr76lX8OP8m2LdS6uz
iMAxLwc7CawxaZd97Z9PRImJ2+0vDxQK86jMCbNanubXKUFUDsfz7d9/YPL6P571fIfT0bCJ7Sil
L8bKFkR8dDr/dv6BQ0NfKcyoQ1r/83HIEzRefp+yRBj95aHnR/zTseWZ0L//9bR82YvSnRoTpzjq
gkxNNkr8ev4RNd2FcBJMSVVqYDOcFVuB0ubX893n2+xiyqMd9BqfB9fz+dive88n/j7nfDA/H0SW
8et5f90833N+nvPZcAfs3f9+nXM9/5frPOAqtyROMseBVv+X6zynNasS2c53nc6zsXqD+pltq7nV
J1sl/5+9M1luHGfX9K1U/HtWcx4izumFZVmSLdmyPGV5w8jByXmeeTu96kVfxX9j/QByWmlX1qk6
ve6KKAYBfICUskSCwPc+r3c59+VSA+nZA4yMawB8HGRrU+oPlRvUa1zMql2fudi5nkKUMgRQi7aA
ROu3FtlPxrwN/VOrbKgqUpexbTQfwtyq1qcB1Ub7zvsIL9Ei52sfYhoP8k2RLQaei89cBxF10yrj
wSkbhcwCFN5FPR1kVTqgYYujCDSa7KGwuMCqtreTraGZYhRm1y+yA/r8ib2Lnp2PSO1XMkI2DPWF
i3jmVtbI92BhpLqQRXnwbGRuPCW2lzL+7X2cIhp1eH0fpzqUPNuuqXGtUtmWYo5sXUjtecTyEg8j
1nUklekqDD6ApfWwwTUAZTqTh70F1u/cy6DVyrpjN6eP1jV6XWhmKYr20Uf7NXAlkT2OdWLouOkY
WojcZd8c9h3p4NGwOb7cNJDxG+R6v5Qx2JzxEKhaGjg9i+lxjeiSNHnPfT2FLsGpCrz08ngqA0D2
UouRvQLm8/LXPSfRR0bL3vLspyF+eo1jf2iBxl8M9bfd5OCTgrNy2bik9Yt/hHz94xuVp8dXke/l
9NZk5J/eyseufl7idfPTKB+7/fQpyabTG+AzSuKivjy97q8/rV+P+LH2H35ShlGFl77Hbthc5t4d
1Mz2ovKq/go+or11nRrZmh4apH2wx4z43n+J9Kuy1+1vs8JktuK+dZexrINPLp2UOba3ucsyjRxN
2AEN+jzAAQ1YaAcjsVRIJGD6B74jmHiwq3iGQ+fW7xOtdDGX5ifqGEZ3A4q6D8h/HbydkJXeRuLg
OeSZd/xW0ElTdJgp3LZIao91sigbTnEogrWLQLebKuDyNcLg04S1oRLAs6wyuBgsig3ZV0+UWw1d
atdhbzKHHtvOEwtXuhcYbIrgPjfOZb2TxaxgJWvQlIoro6o/yOKpVQbL1v/HvhB/K0gu6rl8KyQJ
JbB9x5GsBfHWZLlCGnfOGla5kEXZcIw5lbMpe42WdcBC1iOGO1HoRjc5JMpHpfuezrrxVMQIzCcj
xEU1Lo0nfKqcZVkEZLGIomnxzZCd9KQWnfgSiHrZSxMaerdUlYtZ5GUE08SM3tRre2vVNrrGkXz2
cDZz70JWykPYafY2YkkBCo93eewi68goRJAAayc8dpTRY5BVr0PqYFwunTm+bBO7u4d8Sx637RUr
my/ZfeS4JqBEkktkK87ePejY/iAb5aHtH5jG5ndljLArI7MKY8yG6YzoHRqleq4aerGSrbORWGuM
tkhbEa1Trb0Olrs8T+Ymq2I3Dcw5LE86Z9/kf8Sx3ieLnhnOJrdTOCGRGh/kQQsqKFM2TgAQEgDt
Rr31B1sl89VoKvHhR/9jWwUk99j/WIbr9EXLdVCXTsvOYZC9yMRueUiC+UeiN6kYuFzL2j+dvvWU
ueLjKTv8p0grVuHzxukuLAEpxRN22rpnoBMTRTdO9BtfHAAjwcxNDO5/oihbZUM++Ac21vrLU70r
SBTRkcx0qmUxq7xk+fLe7n0Qm3IEM3BgH41zg68q2hVZJw+q15fAn8Xt9u0tyIb3L5fnzALmvhhs
Fa3OS6M2+KXEdnvGFCe7Jwe7upvzq1lnD3TR2NP3Judv3ldhfl8xtVlaKu6JMvTUU7YGVSV7+n0E
pE/0VIVfl6m15EY24bzCPKfYDXivGNdzXStsbNRwOPDB9HjqKPy9PIPqwDNWcyw4oo3JwgGU3Swc
M18jK6T7Z3FaG0i8qZOHyYwLbAxS41ydxtc6aEjdusDiEDHejxfQi2nYKnG7PQ0nO/x44VPkUMUH
Vn/VX76w7GPCPryCV4qrmpjfKh1Lik2GT6GceB5nrGIqK8/Y0Q6QMDpBt466YQdZkqJs8VqP7fVj
EEiU4xAWeUBweMS4xyn0W0/PhRCjudZl4s8+tsiej1ExZ2SU+Fc6VIj67FSWzY4CI2oge+VU/zHu
YznBIf3UJfMDm5yc09iReMFWI43m+FoyHMrd8RXky5Bs4KyaqbbXfP9QkA95OO5SHzG8KSa3JCVB
40pzY9gdD6JFySxaZPix8ngqmpjUolcU4XKggDn5wPYvDmByuGNLxqbb6vQaOg5p5OFU0cBumpZp
O1IHmkPZFdAQmAdvZJEFA+am5sKwJjVd4LzJGlGJTOtYLjREDx+CrRkxSsXzWL7wSyVyPv/Ng4X6
4QHaYsWbXXRTxzeO/1zHff8AXSU1WX5F4h76vIlY9dBJy4MvwoMfsL9hG3sw3KpkALdF6VTvycfO
X9RBZ1NxbjG65SlEnoXqCDHvrZs8myrLQb80ks0hnmLFcL+KlS8b9izO1KoFlB1u/RlbI/leHkZx
5hiYJQSauTnVm5FRb0adDbBTnTyziC3dyBQryjEULdiKlSfE2WPX3MiDUVjNDe7Zrw2JMwiLYVKj
bJGvMM1Wdq0107wvYgyBm7SfnmXDjEHOdcNO8j5wQshyvTc9k9XKsja7tNe8zT/1GMRQhhgqVHCr
OA314TVwmDYXRVGzFtWN7UFTAVdH3hiueyTsB3no2BG3UI3Jgm9Y3caaWIKVRdmpqNmP7MmreN9J
R0uOU2MGPkcbLa7HYIoxGLPRaXjWXVvP1RbtyUvCGuOdjIBMvq5z372RVapWvcbLxsR1qy3c55c6
+GxNtfsYjmHFvpGKe0VoTJ+6XHu200zf47MXgXu1bmW1jHIG5zVqSofnvhn1vYo2/ZAmxi15l/On
01hWWR7HcsVYKKSjQ5k7t7I6g3ZMCi2wzEgRqThVpV5o9mxep45vHA/aXKdXg4v52Vu9hXucwWo+
PexwJLfoFCxitMlKrkxb3yg1aUhQEsorZLDprRNk6IW86ZMSoq1Hxxqs4i6aPmEHdY8r8HQro4qm
YG1/+GXUaJvT7TDayS3f4SfZuXNMpEoB/P23scDaM9YA2T4JWYP3CvLXmBtP53XucoHvVa56+AOM
QBYpTzO8nZHVumMzq2/jLhNZfYltesuqF0paQGn+FRbwC5J4i0snBRsM1Zq6n047edWFwo4TnQ+o
Vlz1Zb+fhrBkTxGT1npxaYt7BBZwjCZPyaznwo3omot3XD+LxE0/+oYFBYkZcMJumNVD1wC/ewEk
v3pMvfJeRtSJetcWSvtoRB5Q9KQcL+M4t27MVhhzskL47ddDoTtvyMLry8cpbu69YlKvEQKSy382
KbjXKmYy7QcsIM79nu1CvLzGvTxkfqNeWqGK+5NC0oysK2cstywdfrcIC/EtAQxG12CgqxzpGJYm
x665DU+7rQZMR7Um34dqmO+jJHox7HDGk6pkA9KZUbv4qfkiG491byGyTnadavwzDd9+8UEUHgeS
9W+hx55vYbKnPDj46J01M9vI5BtHkY6kMk93KouJO3lm1SB+piIpVzmpioYoyaqwULSBzb0fcTxD
wr/si3mpKhN7FTLow1gJC7otSrKrU/0p7PRCKS8kS6fG0+vIOvli/djNKBwTldQyFu484MLXcxrB
g8hHFjENwEIXFSuhr5WyvUsxyQL6JeutEozYa0RfrOqJp7JCdFCrtiRRSpxOCfZXp6EM9lVgL4uO
DKXVLneCfNjLBws1Zcsks+fpyhTPGfgXgfou5xm4FkULO95NkTnZ8ZFmSpGwm5p2fGKRzykpmXiB
70bHpxytYzHemqvpSjaWXvOn0WzL5wvSbGWAHDDGlwU3aR8TXgYr4WAd5APUrwZLA3u+kK16lk6b
xAJGfRrp7a3JiCIHUShGO/1DmUtOq2oyrPVx6nWchsnZ1WnaV6v+YzrZyepDvZwOnuqOfWU3Y1iR
E+DZeIJigdpF2nA72COPtsP0zIoE0yzQMTs25sZbhM/fQbtOzwHZfsf6t/iOR5bnNDTrhWcWzS6q
/PKqsTXyWzJ7D7uu1Wwo9lHtWPsWSY8VCzsB0WaGFxpJC6+l3lm20IJve3H40ddsyoZLK6TqHzWy
WQbKERkDgigoviiJL4pIq43zSNds9AmkcatOXVxP4kBSLQDMqWcqKlt6Mo7VlRV5r5F2hrgf47M/
9wynsLg+DiR6G8Nl69WsrZzpWZYtVdKVYBu3zVXfK1N5Jk/tvOVUNh1PZe2sKK+hsshycnOVxPqz
0XdQlH7ZRQ4hA49dRg+rApDG8bQBaxSw5j4BxHfwhpUfkfxoul/UeSN77NyHap7zf3yep77yw5QD
/FQn/2YpgMWP48uxeN6HYKIb2K4DXeKRv1K2iB+HbSMsVSX26XSQdVOqdueziuvNh4ZTUZ7l5a4U
A8lC9zbaadxBDKSJgRKrYNkaYvUi0klqPn6xwMdoa3CG5LXLf4IsJ6Jd/gvlv9XrpteY08cm4+Q4
v6qTn6xsOI1XtYp19V/P+NkYe7+V4KguYHK2Ejw+O0dzLPX9jN8c5shU0pCMp5gJylRspprsqMZv
AeBpSr1GHfjcqXo6rpxBa3ZtcynbwChF12pR4k+Ra9GtEo54JMiibClGFiCSugNlJwJjI46uodGQ
3C7OMh1EYrI2OoAmrtkZy6bXw22QNc5wwTJ9uB0jctTkoXWVcIvAyV2BY9jLRjQtFVudpb6sWXeM
z2VnyxpJzFKq6X5q+27FZJ38hASdiF1HLIzlzU02dtatn47BXZPrm9rpjadRyarLKMIvshTFgnTp
81nD7eGtU+1H1m2aecGdphvH6g+drBLS19SF3SZSDf86G3uQncD8+K3igpiXYhoZJ+Z1DdjvekjM
A6JycxPLBlnXVoW5aivyMkuns5xzWRniQMFOjLlh2ct0zvE8fo1JcCImB00x9gWkiVWEQ+J5PYCP
kUVwFgiyVFf/qXhqlcFQBf1d7uOnnsPzuohsvbwG0OVgOBQKU2jOAlEnW3Fjfz37p3GkWp//zVf0
466uo7OXq5q64bku31HXtN9/RYPcbPuErP3HqvoWI666ScA1L9qibT6LNJ9k7O1vAWbbZ8OsjPet
hsCsaqqavLMmvzHV4afYUfHtb4bCpruMzfrKIvUzfI0ttGzrdWRmzp2p3TUOiAcUaH86c7VE/+vW
Aqk9fHvMw+UUcXLgQ5Nkhx0ZE0Y5Q5QHZZwxyXD0nSdnmGpoOAv8glA4mtnXY4To4NVkCInupyp5
pvbIhUR3Wcr8ftrLIewGcresO3boWV4wneSPQOHBKO3yx7SA0qabdbgppxTRYVvBExKr+6zz7dUk
zB+bootXvTW/RsCNTbCcin8ZUUyWcug6dqLeIoxYzT6+yvsxPAWyNmxc7wyFYLCLIXDs5Nnp4M/q
daHpHmp0NCKn+g+xb2Eywm49b6UoCJnZMtAucjWer/MB0LE8O9X96uwfxCnkzf3NV1tzxE7tTxkL
jsEjlku2go6pouFB137/3e5rKx7ZMIgf8hZvAkuJlxZCpKeSSQpGOpWzaTr0Il01PTh10uwNO/Ef
RvMxjd3iSdE1zOA7B42V6FNoRb4m+ypZyj5yiD6dnU0nhvBC8mHFEL45+g9d/cjzGMnwafIlQ7mK
xaZq3rNvrADPHuNtkpP5H/F5LvHbcu51obHLsMV9Kc78anJfZJ8hK8z7yeoVkML0MdBbbosWHm4Q
lF8Msic/xU3+2citGeFmkh68tL4FGjR9AoRWr3Q76NhXIirxy2NUVFrJIcTCJBim/o8mxEymsap6
NzW5sXMsdKw6+Tpf1adEUdwvYdLnbFcH9Q5obHgZdV3EJIllK2R3bqZtSd5Vt9LKCDmDlSbV1hG+
RrJGHgzArwXaQMKIqPS22sadinjX8trLyJubm4SMR992fCioOvKjtzqe85WdkZYsC7UNklSHnLCP
dW99jyEyWtTJuDZv9FUCsm83KP2dyS7kfT00EW6joIarasj/qL2BHd86+lJamI/gOzltPcwl9joi
mbNUNNTJ9FPPMmpee5b0HGvP4mfTQe86syfgLfkQHZyGjcAGcbYSjeWnUMXS28lmZYsUo9oGPV62
CNzrJxFaOKnzjTvVznsLRSgIY2bM9OrL7Bl43C1iUkt3QWhvSMg1X4rI+HAyIjyRTfOPk/9+jEVC
cEd++tnYhAu5o4ny4JNXqPFTZlsuiGzf2am2IMTZsBwbdvkOqH/xADSL/CvGS8dt0NK1P1VK9nMn
9IHwqDJo8ZgZ33dZv7NUAKHN4GX3yBHx+q20aN2J4uAG/toF/Lkw4jG71wqyyzpWgUmIK8pH14tW
dsmGa2r5zBGSPtkGnQBnYrKztKrhjyxsiRD1ZuumV1P+pGNzhU5NVA1dkOPxK06n1AnPymyqQJxS
VCYz2TZV91VRR+2qt0M2ZesJln2jGw+yyAaswiIot3tfr15bGzEZOBUrUfzQ99Qq+5YlnFKy3opV
6GUkcun6tyzIugAVeRju5OGtgQ01UnVIniZzL+htvpf46Abod677tmZJSEGZNSUd1k0x79TIVONL
jCzNUQLlxY74rFR1fJKdlIyL1yg6lU7z2qmEg3nGDd5e8r9ZffHzGhx/VijlJ8WAQp8Z12ZZT8uA
1MW9PMMjqPt4FpJ9sc+5CP9NHHDNb9Voxk51oWhJcpEZfbBM51llT4VNU5ADj1ZcaXu+bPl9ZmlL
WV1BvL4qoavB9mJD9tQJtJDxNNjBo+r56j6D3MgXFzhacdFPTvmHlyDYUDtYkrKI+QzZrpl3F3Ue
SMzKBeMylNUftjVj+N6zyD8ndv/AL/hC1uOY8trdFGFDZP/U3bLKT0gEr/CDx8MalkirKs4n2LJo
jFJVv8yGyNh7BtnNMiIJzWOE24TFcupIJR38nQJnFD4bZ0MAN1ueTeJs8FN/J89OrZOok3ER6cSb
459rmDX7KUdWpEWz/+xAOzwnU2WGlq9221bNwmWMjvYPuHPrIMzibzDFE1wbfO0u1XVcn4LJWPNZ
FwfMB0Bmi5BGuHJpif8csO14jjRZ3elV3W2rqgmXFan9cjQwoRr5NfgDw6KO17U1oiwX129TXKLl
wfIj0Dai4VQnQ049PjSoJWa3YBmcmmtBIlYiQHo/WKob3iFiwthoMF/rVeoH9hjv0hGho4xXXH96
fl9/igdo/jFeji/q5fiRj2dZbUECtoxx6yCegjHhOGsv1OO9vEB55MQK+wNYZeICpQJSXwP5c48X
qB4XtBvRFZNPdkSnzv6pq9vCQuzbWVkGmnlZFLZ1Z+ssfusaeaX6oOEyoBfIOvrmzlJa624YM4HL
wy+GfK3X2FxF9ylb5YH4BLLiGag/Z5MZDcy7esYlSE/rbh2mUbcP/brdZ06ireuSDFxZPDWwvSss
qOsdWNQWh0QOoa57ADwD61zGyoZWj9WdNgHllC8h64LcalmetXkd8RLyYGiNtm7F6xyHEg0yWLxO
WJXGxi3tbVaN4V1ul9q2ipInS0DnZNXsoPnKLcvYyGLTQxXG4/NJlj5EyF5JSp7/LyL8JDKPY+Sh
d5H144RY9FPR+81NpLrjXh6SxkkWgJ+5dSVu4Z/1XW0gGWlqlBbEpFY+HQMj/dMQ8G2ORY2sbjEv
Wli+htOICIX05LDV5lQb3063hpgoRdOACSKSkQPegvpGDaLpYiij8ukXETw2wwZgj/rCUfvyqU+T
j2OcIiYxhsurtEDRz4uqU4UXdx17wBqNaAGtIYSPrnB1RDHbNFr7EJQDLHO//Sqrwyj2edMKXtQi
ik3CiGSLKPqrTpg7LEv2fNiQDNj287gf7xwALCxEjVeJMZFhWwFzl/Wng6x7C5P1pzDZC4ERsrP3
Iac4v0WqdSYDa274kAgwgAA6tghhoH/Sde74phZZN5E1hHddbm87d2RPB6jtakLmsJRh5YR3uwyr
0B3sDWCoTCjvysKwvw1js7W4t3/KxtY5j2Yvh0OZRVu1dsdlhKUrf6fX0BnrXxnaK4g8etd1LoOe
X92YNbfV5M9ij1aHXa2y0qlhXUpSIwlZQFrelb3IIQcLcuU6HvmGkfnFEiViYTCKRZZe6CoIPln0
cbi9lmdJW7GwndjfC4RjoQFM+CyOfpyJuljWibMANDZZ329x7+v+Jg53uK3ljR5uNT+WfuS6zmhh
Ywe0WmQlovRfnppRKYfbybRQJ8vTY7jobYI+WDcXCCyjZF93fY/LXzJc27bVXychOBvgl/GaZww0
yXPjXyjxJB4bsdPRm+hJnilwVp7yQoB13p/913ERUnbwCOD3PsbF2MV5cdArd2oORp0pXLywAHA8
GtP8eibrIDOXj5aok2enOHlWmBquxaLvKc5pvW7tkhuzAiV+PiWWe9B7W3+I3pVIvfnQBkHQO1hz
qz+89UOd/dw2nndlNIayGKpRvzDBnt7KQ1snnztEZVd9QUqtrIKGJWbAtyQN+rdYGzXb0RsPgTvY
8YIUwWE1CYXgsZwNmNW2E0LkU38xZN5W1VWsJP6trA+11SyGrH2Rpp+XmE+IW288uSsgsMzIZowe
gAAUS1kfUh9qWfw4QSLYkLzwWp8AVT/Fgy7CVMlDwYrsSKykI7n0d+QANTcWCHg4xnmxHnKrJ5vt
rZzg+Xtjiq1/eXZqEMhM6yyuX1gPDTZuVbCPjjvpQwsD9dJ/X+QCUy7kglw3lq+tsiiDX1tVZaeU
Wk/WI1DRVaU08R3sMSwNU/OpQ4lzOalMg3woD0+jmg/nLk+Um6CjmHrmTeGwId6zFn3XgoqVUZjS
N5dG57tY6VasfoZIf2wyxENttu4VQ0WVKXJDz+WxmBE4unlg3/s2cvfMQDmViEObcBGLRRe4869d
ZA9Z7Gc9XWsY/q2UAS++NHFNuO9Re3BTXb2xUvtcltK8aw9Ta8CWH+bgvJl9Ul2KSXjQ/LmHDM41
NEOOWUyrYHRBDIVBvUzFvdoUt2hfZVtB1w+yhnU88OVY4KCCo23OY2cJ+mzcBK3i9Y9JyZeNBcmL
3rDZbFXhZay0HN9mUmso49mX7RtNvWKPNtweY8I4fo0JuFhu0Ih9UeJc34ZGsy6NPt+XOhdf1FUK
tDyclS+OZRkzRd0xJsSKfR/pSb7vK3WTFf1h1DptI99jkRvGlixbwTciFV2fBp0/Bq3yH9R7gblN
m/GxtzESeP2ypqN7YQyTuoW6gTy3s5E4kvC0lXXskKuCgkCzrJztVNvGBaiWU6BsCHAw3AQgAEYS
MbbyoFZuveXBERNFLe42besdG2XVr8JOdW8d6gbyBEtKynk8d0DvMWLpNkM/f9ezKt8f6zDV+ubD
fdrIT1weoPUdw+BX5VsQwVedpccHLQ/zy7YzkHKJotJHyQE7rmDZI1Veyrpjg+5/C3Q1PPaqSYq9
NealDP+n4zB7D/EGgbw1daZDHmKsr0nOfz1TzNC9yrtZI0WAs6B0tPU/iFMUbHuLZjCqL55izssh
d4E7JmBos0ibHljavZcrWEVrfPd0bb47BWCFPj0YfnGfKOY6zCNt4Y5tvpIXiyGK8iXeO/lKXmjm
AstRWZSt2vuiDLZFXxn8oe+ptYWZ0nDH31axwhLrqA6LISim50apvsK/8m5Lr2BdVtQ7ujWe6uOk
ZHujsK/adoi2rng84io3PPMbe+wV0z74pdts8e+zFgqILL4SY7gKfNW9RI7oXkZvZ39ZF6rIQbI+
XckO8iBjZVe22kIcd7G8SGbj0GS6/mDm6nCjNvMhDjFpcuGhniE78W4USN+ALtxh3aYh+qo4ViGi
ul9xMuXmIqtyrI4vshLRnawcAoO4Uz9ZaYixXLVUr8Pmm6wxrcZZvl6zUWuQV1359sZuVJYvxPPY
HJviG5myNUNJF4tG4FPvG61XdrLEPRxFrR6VK1mU3cfGZDVHdIAW81N3OSKe0fe+k2Fww9JEFTHX
Yzb8QIYs+P4hSZe1SDsT9V3smoe/Wab+0w6MaVqG5eiaQXIg+ljtwyZhYCHa7x3FZ9EwRsipXBhj
nRzMVjMP2D5ielSByS4hThzkIRitG1xiBwjjVI26Mlx67NSfyQ626NWkjYreXJ83IxqGM9JqOiDw
ZCqcKRn9rooC4jCK6mGRcTG7wNPWXZEG5dz3ffvJENsVo+F8xvmvuldyYCtscbJDmDa/CsBZOsfh
kxH+IsATI3hyBIj4ptq6h3RUL71Umz+rUGYWyP+ZmuegBeaRG5Bs6Pz2SzB63sFgToPCZ407vLYl
SX8ms7gaSNDHZnRZZ1lvX8gmeRgglMKT6sDhQBaPrvqpqFYg3h28r+3iKS9j6ENh4l3Koj2OO29S
jdspth4BTdoXbFJ3mz5JMOIsWhD+Zdgt1bm271gH9cjus8fnNp5uqMaN1+LTNF3zogiz5sIVc3/V
svFLiDKbfQKeHCy1r2+NwoA842r2WhZ9EVcryec04oXYPUFCh73KJTluZ14MAcYYihd1yI8n+GQc
T0RTnKjeo6YEyHsNv8JBJ8eSDh+hw+REZ8yLWFlAtAvZIrxNhn2jog85frejxF256FOPP5c6rO1r
cLQ3mViYrZXi+HX+H+90oo3UjX4tSjBHAe4m74v/c708LP9D9HiL+BCweimuP2cvzX8ZtLu7uP8Y
8G5QXvb1bZ1/bj+/KyxzJkPTbfeCNu2l6dL2h9BVRP7Txt9e5Cj3U/nyn//6WnR5K0YLoiL/12uT
0MXq4vf8JqQV4782in/hf/7r7t//q/jtvsj+/b9/+5x/+21f//v/5F+j8uVPQ7x8blpUtr+b7FQh
3rdth0xN0/b+9dvwIlpsWnRNXCBMw+HXKOS3XD/bEO3t746qqgYpxWQaWCRY847YRxRNivq7qrH7
JRKOdYOermG4//rxabzKfo9/v7+QAasfchoMXsgyXdKYuWCxoize4c8yYMO1ZztvOhiFWbQAsXhp
WPGVOhf7qh0f3KkjTS3qN+YIqMRh49TWkbHbeXgP7F4F5wdmMtHUWxb4gyXPiyu9ETJSttnKOi9x
roO3qCf9V1hzOzIn8mU9V2jTY2sB1dG47HL3AFTwOvCZAEyYGYeaty50FVOM0Vq6g3drX1qNn5M7
Kqxq5+GQexulh3TfD89ME7LzzL5se5I587n0WQbtxjOWtMNFDIlH7fyVFc9kd+pQaO3AeUrztLwo
zPIsGVgJGwG45AG7iIpV8I8j3fnCDWvAxRnXZ2YY52gE+RvelSzgLpjVT+eGd5159l6gWIDPT9Oi
iquvlUnu29gk37uuujBs9irqHEtQZSIZHNJpmczmmQeYDkUIWgrL24zd2K+CugUeVmt3blU99GUs
uKnTwtZjNqSLG3FXhma6KlhDOdft5DN6f7z0XEGNQPi+mH23XTgsWeEyHdzgvnyO/zN2c51/Npoi
e9fQQKjhXajq2vKn7/vrN+idcFzmtf+0DWuopgbwxnH4Arq2rrofBLVT0uSl7fzBFtIj/uuYHzH7
OI8U11niKX5RM9XHAXP6DtFmxO/Dxu4DggRrvHxKSYl+PoPN6k7KY6m48SpLAV+ksALlh1oDUiZP
LemXvdvooLKUfWq627YytAtFr8I1hO2HdK7EBx5tiknngSAHb9ZpZM9A3IG82U/fvDJ7gi23tSz8
PAOe6s7GUShMNOav/J1yFTYMxC4Ifn2unqn+hK58dIUlMFzWUINOY++mtPZW8ZwIP6xPhQmpaxhh
Y0z1ORmyMMkQLrVNWy/mNr3MQoeUdaadOX7pXPidKz/jea/ShG1RlSy09gqz0CmPzHPLYB1G7dC6
Bg7gsXHEYGoogZHr/bnPlnHWlzeFxlN3wWyFO4C+qZqpX4GtSBc8FYNN4sfkW+PXLiuvchRAodqS
alM9dxGpLglfm7aBuBtWYuDWuQlTF1QtNrC6i9VCaASfywFNcRkZz0YCQTGIyVXqyMuE3Bt2/Ma7
qrHWvVleKGRtnvdhd+BPgllTB87Lrjw4Pt/GxscnPe5w2imszz6i60Xriuwko5v4gweYYEXRdxO7
9jNj0shG74vzEmeiWgvYbbb55oL6WBalwU+QpSbea7dw+5qUMb3/qqr8DIY+BREXhem5EWmfNJuf
dgR6aMF+B4Y4/Pi6qi7OHQcrANvEBj5KFcTS48HEmNF3m2qjNNOVm+X1OlAwg1JzMs01O1vj0cn6
WN2+6CayyDQXv+sO8Zdlw1mBmsEyiPqNey30uBCmCHkpUI6a7tBj/uRpKeZXg8jeUPqa1fLi2YOX
e1EpFkAQP8T9QR+9pcuOqz3kl3/zo3svYoeFC3DHIwHCMi1EQ2RBfLhKI0NLA/cPthd2QdyCIFCc
J8NmN7c1YIUUmFmmyh0XCvCiffhd/njkO/j/E4G/nAiY+k9/oz9NBB7yqH359tsVuIxvRfbu9i86
Hm//3Mk9nga4V7ugNribcyc/3v4V93db3HpVzeY6ahu6+Iu+3v9t9XeQ2Q7TcBOzJs2yT/d/0/vd
I//Q9niysnXE8sZ/6+bvvEuo4btk6eStWcxXdVLFwJW//1apSD3hl4cDOdLFdys0en6R7a1pJEsd
fz4LCz79TqIm5GFU43Jd1shucr0d8FwMh8uyLKxHJY6+GP7c/Q26QbdEQs/pTiPeH8/BBh+b45Ay
aBh8sD/PTXiydvmRkswKUIfLXN9jvG2o14ODx+7EluOZbzT+ShbloQDYmla5AugK0G4U1cq+1nja
qkogLmWFIYxe58aDbto8mLSYho/6XJ7H8GOeMy+5LVNrlfHjBmqBxrKe8pLtCy/ftKCNA6655Geo
GxAx1mXMhWITZjyXGm2mYrymkElWWcOqs6LoS+PHrEjkDQrM1PxSWEF7w27M0OvKtR5AAIUhNJxD
FAxJYVHiVTO32aPuKUAfG/0sbRvSnJ1p4kGjk7OJMoG0mSVXxTwoGzcBo4h0ObmpIoOtjF57TmI7
+hKzjnCWV45x5Qy8by+wHjUTI87MxeBaM/uryMbBKIXE+piBxYOpNjjnZavibF8BtCoclifk9ugw
RQLeZKjYg8t/W40tm2MNnouWs3s2KpPtMxtDnCiAxoUnQNmx/uH1QQgf27vAM0P5opgoA9h6fsGi
7Ltqtt2Dq5X+ch5aGCnwjEtXQ+fl4VeewA8OKyO7z9QguZ/AfPrBIsRm4MwycNro7SLaIF/M0GIE
B7IFB/4IwSH02mmthRj62a19n7r9fFthUrjIoSxv9aLMLwoWi1bYObIYFoSrDgXdvs2UcT8qdn6u
VsVNZoCj8MoI5KLCpDfVMYWWxcQOspszjNxv5M4AjH7/xq5BBop9gg5FB1692aUzBfiVlphtTQUp
RMHYKavq/KiWbCOQnYmeI6gjWQX42EPckOphmnl1XgxXJDfM18kcsFYuDvkMdXtQot3YBEO4wGPP
uCxhd62zzhl3OMKQ5Sj0T+kM9FApEybpFkw90pPvycQm/R7Y7T5BtIUzcgVja3R3pp82N1MDy62I
FGujBOVLq7kzgC5sNBdOksGrFFIiDetyv1Xd/0vYefW4jaXd+hcR2JuZtxKVVUoV7PIN4dBmzpm/
/jykB+cblwftGUCQ3EZ3lSRuvmGtZ32OGmCwlQc8enQs1Lv6cxzp8bU44hesqFfK+szHMx2VXtuj
EspIa4pJzcMsSqASt+Y1ETpz0FiL6gzzi3JqPO0FHvu0Z82aqdu+NO+IYcbvI08UhtvvykgcXTeD
DOtGPNBt9sdQJ/akLkZCKMKBOQb9Rb0d4tC6Fx15DHF5D/XGupPwlzwVBvfBUmkIMZviJ33MA3Zz
JghqX31gzq9Py6eV+NEPM3ydREo+9PzxZfwB4YTZwWnri10U1knLTCgpuji384OTDYRJWB6kJ6Iw
T14wTrswq0eXLL1i07RV8jXCvd13VfkihugU2X7pBooQr0MzjNyUo+hrnpc3P0mDb/91d/kfZbf6
51loEZQhNI1+ULNU9cNZDV9tRMPaMxYgAeI8Rn1+JiaTk0eznvSBJJcwunqqarz63UOpNOWttJFG
hoxM5L2dGUwl4sqrT6b7Sk8zdRdFBRWjMiXfR8t/jpvceLUTiKsIYA/eYKMYmT1xc+bTv/8iUv+9
45xPdZu2llheyhiLvvPDqT6FlCm9GKmdKyfdpW10HDRl3FPqAVr1hLYrjXw6I/aUN0DA5ra3ynpd
krz9NBGdcKHJ4+ZjdhGLcjsECxepm6D2SGRlt10hd2D708gNyYoRCZ9JdADkZO8rNmbrOpat24cZ
o9D5mSSqEHiU27SKs2vm4WjALdlNY19uLRAaizAlK0CpsO19Rig6SbeyvyScwOgeql+YDqGY7ABL
JkpBnYZPegfWuVfG7ylu0M9gpddCRO/ICuS7BMviakWhgOs1o89D+JUMBvTWZdRfwQ8mqzkM5q3N
STbTZAPEPKE7mThH18DQ2re+gG6dhml5FlbyrYvs9GZlIj3Ues67IN9ovE6tahqfkr6eXAFS/4nY
HjMDA8PJDBZWJeXdjVRjHfQNqJCcmX5IWvb+F2CjAt+9gjLXbxK9R/HetUpNSuIWrqS3p8uBuQep
4WqTJlUVqn5QQk89N0whYfC26X3SemyLYeesO1BY4EOJdTJsW66ElVlQRBPWgEG3UeSpzFr12xhW
hAVbiu5meauCkvW1TRaG6Q1Ut7ZROOS55/vJU6l3k+vbtr8Hblpfy16P3QBY7ko3lfgWtKl1tIBX
bH2mDRcQSjyjR9BKZ9+ljga5AgHJLzVpchVKXL01FpGnZqg8NIgb6163UnqLVN8qjSZfImAhdKp+
v+/tUr4UBO9uVVyNrtMSbu9Z+s029ILtZ9u4E4nd/35l6L8X+fOFQaWjGYIGm0vc/liOtSU0Pa0e
uMQLcg3nAOp6VOzzVLGrbKG9rqZer856Aba3yu2DEKoCrL/u9hY4SdJepTUfxPHnQDPQxqHxF171
boax/ikKWcK2/vCqe+NwNWsmEkx2ZKgel3WFmjUOLMk6A36nPxtdXO0AV5tbpc4JWzPbby17E3r2
Jj1QetxRc0xnn0Ww63Tmu1eYV6Ozgz02jfAvfQ/DrA8VIAUwjQ/nFogIm7fm9wpwEGapDaVfkNzQ
MBiqg/esxxCHQuY8TZ62CxtVrHPph/dIgpjvE+0kRttx23JilCyz6CzoareagHsSqvahj2x5ilHe
HARV9l3p43RlGn32nTvjjsy1Ys3NrTwniRjdKCecejCqJzKVu43XMVK2J9tw40oTZzXjNg3g4uSj
ND4grEbNIWO5YsKhsbsx7fO/fzko7v98KzSpc3KqzB9MaX94K7rOMdAKQMPkBqlozamceS9IeYoN
ZV9HomNsXNoqf7fjhl12WvOFpyPfVc54GzBXu0vpm3WWgwGLl7aKoTLUlMF1fCkBambFgdy15jFU
/pPq1zExfFJ5Mz2wL1Wu5E/LS68otrquvoE7BTAPKmTN4M1xPU+ndwiYcDMAR1mXwy/flsn6/5oH
XwRf00bwfbO8rVXq+ArNVH/4bPCISGu0V51KEDLTllaqePfk+A84HQQ5ujWWu0qzCPM2x/XQ+sxP
RljgRPnqF1vZLbVOUyk/WOGP++VYLsfU3w49LNS48/4pi1KpNswQwoNiat5pechwlGw7isEVYqFh
a+No2EJcyz/FpC95iNtSX/+pCQKLzFr+KArzntftBjpm8j4wCl3leNSAKaGQHOwsPrRdaa874lpP
qUgQxGlO+kiZwxH24DwmiW0KbA4eZhWHQGeRagwiJ5pzVzoF8aIvA5YbRKWtKS/Jkeh0Nv6j3/pn
GE6AsPsAD8NIaZVY2ObTBNygzp5mXUwxyS2WdotqH5iPVXcvLSkkrIbqq+jaPTneyT4xpbaxGtHt
SByq3AWWqIaB2DkC3PXyUuKuiQshrwKtwa6BXyC1vjw75niwECPfh+YnoRRi88vnnyIhgeg8/4xE
6/IR211xy6ESEr5jiPcxgCHr9yoz5HTmf+b9jwVFSKEBqG05bk3qZKwsy0NUFN+9oGkhMyONtYe0
I/5gtCjRCbCX6GM3803x1rXeZ+ZVb8KIqjcCXK4EN/rv8DkvndGdlaa4VmWTv4QGH0Ef5/6qqOvv
CvO/z6FPCpmfmIjO6i+SQd0MK/TcZvlyLa+72r5yFqPAXDgGtjEoGzl/CSX7OBZuMVzd3LpbY+0u
Pt0FqrI8417YrdMJCWTtKGCGZz2hEyPpHdt+o5iQC4whJqSg8scno8v9bTKUuIcrhBh+w7JbQZDw
rhTpqvG9mjSKuPpk+HtNKP4/II2PaundnbEQV0Wx4muV05O3wzzgne9ZLd/jwxhLFUAAkQf5gCla
4ai/tAExBSbq2lVLpgZfpxwGETFcCRvFJt6Hca7sRF4cSkO9prHOvhDN9u3XJxODzltp0DpOxP5h
Cygq5YgEFu8LzNo1A9gCraki9lMYvo1W+VByOhbfFv0bcQQJ1xKs7aOkTz1VHkyJMOZyIgETlsL8
0oTWCaC9LddKmDKRlEroyjxS4F7F8lwjetuYmYy2IkS26hnx8CQbBEem8irfvW5CMJERerGK1v9+
sv552zXFPGahFmWkgm/hQz3q+9im/CAgK66Tw0Ph9NSV1r6Q/IDBkFIrMjSy5GbiqRe2havS4W6k
ViAroHfZxLByH1Wpo8T2KhhhqfXDoOxcSWC5hGmXTzX/Zss06oenkfA0eGXxbgjzENaiZbWHaXzu
TLBlZ/tGaUoCMcwviREGhzoWOrEQSb8l6cdcJUdzrjmjIawIBJHJhjg76wlqkvU0omv925vyR7vB
myKp3SV1iIVq+sOQnyjPxoN3BgCymAYm2FZ9muYHlJf6cfRu43yGDYw9kV4R1EExQE48mmu4IEZw
R5ZzLKNGf66g6pLbHt51szsS8aK9Lv+c93Dfp82Rqgut2uLn4G5sGfVtgZeGKbkdchcr5gylsqA9
1lalXFo3bmrASxBzbxWqajid+WYx5S2GutAzbzC/0jfMVYEbadqlSY3iZA4yPbH8nXa1sOPDv395
tP9xV7aoTQwdozdVyscRlRSQ8rT5fQpYIH0bA7WYQ8iY71sD+BXR1WusW2+9M+iXdJQF996Whp7Z
+A1d8MZRMiDbMs1PC3EvNMk76w3NPpRqsKrKqr52nfw52BFLaA6aTR/VZMo30t/qrL9PBC6ZF72k
Nmt1LlXfToN93qx6La1fpxnwpxSoLfASJGkxbWmcuuckHtB0tf1wEEX1l9ZOZTD5+7zOFGwkwSLp
fGuYUH740nSZMUfzMhQxOlPb5s2Qw9cduYmy7V8eNN1wp7ZUPnV28UPYHpMCzR5PiXSsewWQBp2t
s/MIcjNsHz9GO2grJDMaWz6jefK1kGwm0nV7M63PnUIA5r9/mNL4YyBqCseRcwXOhFVlxfV7uSnJ
ReczmDu+SkybaIjC0/JQ4jf79ez//szoKlJXC2Il94FDd9MYAymqYEerTK/utSQwr+ogSaSRkiLz
5qgw57B1LBn1sYuy2wL90bQfpllWiN4ACHV2O0doePV+eWmOJl7bCuoG48z8QDY7NQDDgZMPSX+P
ngOKXUJ8TaUWhP5SMp6LYLhYdu2fU1Ds3kr3lGBt2O8dKWH7pUjIgsbbgatJ3IDx2mOIOZKPcQRm
GD/1W6L0Bfz/lagDMtXZzL3WWow3xkIGDJN/vGtK7mz7xgFJV5UhUiCHdmTw0UKxPupG+Xmaeu5N
9qDuuxlC2wzXsvXHU8btbgcf6OtS+fheptzDw1IUacjS15JUho2coV86IWNjGY0nE5JsWoVAW0kC
Py0PPrVnufLU4V4OQpyRprZbKJjJptZafGaqf+kHC0dWqDv7NgZs3BX46mcQ3oobLRkCUTOSnk7M
KQG+NSLmZv1r0GST+BgQJOGKSYCdwIFG3N2kM4Jk5Paa9hVWQ0GKwjJCIiknPFQGftDl3DZFXu9M
0HVqrdRbRRfKnXSgcU26ObEP5vhFY7K6V9uEtyUKwvH4f8Dfvm+8LTHwaBcXJvBIjhXJNxymEgvr
aUr07+DLp3ROdujWWWS2cLH9tTUlUDS6LjD5FqUHKs/hkBpjErC/LIZzapQuTZw4UfdbTyEM1K0/
JZ1bRW28d5JZ0Glptpuydl4JeM4PNW02Xj+01zT3zb8cCJrxx4FgzrsKw2B36kj8u79fTxPfytYS
3OzryTBORaHuHb1V3MUKYhRJ8Gw492qwN7oCvJT4sSI7qXGZXyjZ4+M01Fg4ZjO1Ph8nzAgVt9JL
3+1KqJZlY2cX7uqnqZWvNokZj6403+IOcFiRk0wYDHV+ToTYFUWUPHLhbVVCasaE5fZK6v0qkVLd
kitLJl1njH9BRajzQfHb5gLBh9S4KbDdMQx6yd9/cU/J4rjus3RN6gqb2RruAwf6csL5/zh9lr04
xdhf86k9iXwY3Ex4XAIeveksbRqjDM3QlH/p7Gi4lZlQHy3uHpni1XRCtdgt9/4A2P9Ta6o///0U
1P88BB3Jz86HptsG//vws5PKQEJ5DbKtH6avow6eEb0E4XBiNsKZxwCFtTtATnXjGCZfljG5aoI+
2+thwrAxZP3sCStEoiGa7eKIHOvyZfkCRJ4N/jnrxTHxDXFcnqmknmCmTAbvsAydh7Ebrw7RDno9
hnfYF29Kb+FdrgPzk+2nNNjVLagdIFUel9Ty7irkfIqpBAGIEsTYz3kEaj2l12z4PLLf2nDr/g/b
hT0rs+EGKN+/v2fa/J78/nnz9ZYaFQDaCEQ0H24cnY7JcFTjZB4f+KT1Bd501PTZfO3Xe2FGpptX
qUceMs98RzO2Uap6W4nv0rN6402jEL9YPtIvu+t/2rJ/z5oBQAaV/mUsGnXjFFSeyQySSxSx1eva
fDE1ol8olRtW9WO9kgBM5dRGP1jgk2ah4VtUA5NywmmrG8vv6ok83G2vRS08L0+L/zaf+PPePy+m
kTjZluqYhvz4rUH26xsdtNicIp6UOYI6O4U006CUqHFaezNhwdrCFdGeVHiZT9Jxkp1j05c4Q+Sc
xzD6vAzqOgT4eL8ohII+boEAxRfDq6KT9f8fYiWMTsrovf37Z2j+MWtCdqXNgyYUCyAdP37v0YJ2
TYpsAf97RyVShfbnIRjC+yCNd1vKL1ovGAwS0PSosy5/RIVYEdLe3Kouyh+5TpQGTIp6r+nZxmyy
9GzXwtwZFogMYKvxg12T6Zpjp288Ryj7MUDSvmwd+riId5H0vimzE7+1YMol+niKDCd6Hkrvq9HR
NkiG1sGg1fjyg11ta2QZ9rU8BqpZP0ZHvNQ+4bhhtscMgTTHFsYaDWR1RS/D/lIvEJZyFIYpIopf
p1BNcwNkCUzhHDg1stEB0T0fVc1kfmfAFZ+XBysh5gj/E2waqSr75Somm7x4D4fssxK1Pa7wNDix
SJbrX5r6ePjbxSX/qLH5YGxN8MViaimE8eHiCocAF65ZpGuDeLANMzj9Ndb8A5GC37tqYswpzerV
DrTvxMx86UUQbpNQ+mhOOu2TB69L8QI3L/CWxRYV8BiV2t6wKAHUsPnLuW/8McKFM0Ppy/SOZQ3a
vQ9XgQf2u8iY5a9lwFXXz66FeePsQ8o5Li+JKs53fcsepw5DedYt54dR64QidMV4Wh6aQIONlVmv
GiFGx6YIy9MUl3JHC1lfJ9JGx85QcrjIVXTrO1xogy7gtGYK/mnf2k0TCqf5la1gLVWyseHOqdZX
ta+di6Ul8o6R7dBPJJkEGBFF0F+NqNevZp63nFtAF+Ied2k1ECUVy75bV/PbSBKJMidI40mdX/am
/hoapngSdtMcFEX9i8jsz23X/D7atFP0n+BsPp6nak1hrSo6pNflhp2AWWeSUeCJMYKnNlfTveKb
HQleXr8a+qF4EElJcSEKKsCsfslbTyGbD56j5ZT7OtWVwzKFioyTvlzcE+FFmmrpj6j3rMN/biOk
/tyyHMEW4j9t/++ny//6jQypszZn68X/P/5GGamRKZbzZP2rju+RFFVZsmmngM0+W9h1nCVdtKYO
QseH4XhxOfNRr5P0HoRJuKm0wFtVxaQctUEY7+C1TrZoGtew2mCzFKOBAUw7ef7P8UUjonvTp3rS
3//yq/xR3CBqN3V9nswjcmd48ntxE1QQH0KVCbHaRO/6wAQ66TqMH6Y3XISRWmsn9v3vOaaKrlfd
MjahnDitPCmFpZbALK1DP5zUNjTeMl+rXGvMrStbhNZVAdqulB5Hru/gTRAy+sv1qerzz/bbjdqS
kg5PU3Xu00R4f/jZ2Sz2PrOEaO2nNqTEGRuxzB/MN75KyaduzE7tUO6VJiWybXC+KkmoX9AJmm7v
1XjBZ/xdb0XPjGdXIUu4O4l/yY1xI1iY2shOoROa2w45M1RV3d95iUEzkMns5iVycCXnGB59WLNE
0hyLWMuezGivlbjGA9Uzd9wJpduhuD0wEwHPPXc2Wtv0t0FXt/NkY6zTczeW1W6Y8AhXpYlFQjWe
BjideydtPJjZU/1kSZrunGLRGEbz5MkQNUuLwJDpaqT5wxnvjrnJojl6ecY9Z2VKWKzULmkGS7X1
vW1XK8ZLMz84cbkiWBSNT/VtnH9w0h3HtV8F+c7OGbOkET/ZMgwyghkvaquJm4whUwkRPLSpT3ap
oY4b3lZCx7rnYX4wErKEU42hydSTWB5wNF2JnkMLoXq2Gwz6k5168Bfm+QfMDGWbKV6+JjWruyJL
2FU/Ot9UzhbxhmsEL8wZ8Yt6uRITxB6rm6LP8pe0zyeUwGhRCCjcRLNsbwJZo3idc/SYKP96KJJU
2YMuPCMDyN0GJe+tKPoa90SYnyJPCHecxuI6jVriql7hHIJu2uulnlzDyH+DB96emdcaPf1NFkef
xzhX3dCA5hfEpH33OdF8fpC9i2FM9ipr9q3htNl7WemP0J6uYQLpVdGdEvib/c+y0M1HgK9Vx45F
VuV+akeaaRJWZ3elkUfO8zTfem1PNd/axKvWaCXzC3zlWdnSZKO5S+ye/zgr9/0yZwxK3djbekSA
aBucOPPdoSvjTUFNspdmYnxSuuZNoDFZDaVVbpZqhFHX6CIZpRQgQw9XxgSLzdcj8xRWHaQILT/I
MDuK2VXnqLableZlaST/002u+qi79r6N28Uxu0tTELAXhsPnJGrwwNdJe4pM+ZIn0IQUoDjM99ty
nw1zJOVsy8nnNY9vT/Bx4jBcs4xqDrrRfIu7Or/maYCmZWaG2Syo9ssXpAVEviaZppRttg11ETwr
ftjfUbFT+vb3LK+LeNPo+bcBueeq1sboRWkZb3Sm8qUrNdzoWl4++XH9MHg3NjX5ZdomtMPMXSwe
wvfLI3e/n8srqIDM88VgsHNM5Mlgin+anNkeHvj6kbpdeU4Chw4ErHFuhn+ZTxlzu/z74TWPGek0
LPZ/jq5/aKczR2VeKDGFoiLrWQHgb+0mMzznffOPH4QsyWNDRRbCM98PCxcDTO32Jlt2pZmc96ZK
towltZtCENsccEISoAfpeOlHW4O3IhfypIfwrxmWn/0RnFhHlc7imJZ87rdxO4J8UqMCG/moMoOZ
iK5WxmDtmEjYO61619q8dtWJqEdkF+ZlSkeS1W3FP9D4P3d+Y3wOwL2shVEfLMfO33S5XgilSOHj
nWHeft0dC5EM27RJuAo7Vu/Ls2R+ppDy95e72Z8lG/UFq3dwj9gIrY8TXDbMzB1FTsk2MT91l9WP
8IRx8og5XLWm/q20hHMOZpVaVimfNGO09rXijeAtK9J6DFKV2bqfcmHaLHcG7UlvEV6M5I3elsFm
VpINSESnev3LT/7nvczCJLIoJLmViaUp/a8Et0LB/6ZBpqN0UFvQowIOgbfTyowt0Kyya+tiU0CC
UiPrSZ11QgygoI0sU4isbgi4d4x3z6q1Aw6CiO9B7WcHkaCZn/HLQ/pX6Y/8Y7SwVHMSbaspbBNM
2u+VQ9VoiohqiqC8s/RXR6UyYGOi3pdnqs8eMA2nC1g08Sn0erGZeHlSYhwitYX3oYrikEhYrb6U
8wP4baQtjaWuH5Ewujd0AOkDZSZBhfElKilEgMk567Eqx1spElZtanH0RWKuZ5FIJivj1DY4gqPZ
fmygrd4ufzY1smMmaeMIGDubjBjyNfsmfuFHILS7pOXaLVsw4mABHHn/NGZ5CYrCvtueWNv+MD1C
rzjihW0+jU7lu7ljZ8eiBa3gh0l3YV3ApiPlgJtfLX/eWcTXEruM/G9ObATiYx+Xi9LqevaBZSUP
5KuwRsvD8lNXkVsYOfWmLcqAigFBAxnIcJmiHKmnb+Rrrhvn5qlF5P4qbEP/obF4hsHqRVsdSQmp
Wgk02MG8Dj6LRrYQ2cq0lOI98bp+5aTRjU2Y8VxPLKsbDBa7peVTL+VcUceKNDZEGDmsLZdzgTe7
P9rQ9Fe/riAEzWw95lm3nzoI80y6ne2o1mIvugg7yMwosLLkc0vXx68UMZBLy5S7hJ91V8Ms3Zg1
9kOEefBIovFvipKPl7tJq46OHs6/7pDd43zo0DIkFEMKp2cdJy0Zjn35zu6vJQUp9C6W+lZIfzhW
srb2qI85DH3jBoBM33omjOiEluHV8r0ZkG4fTLJxNqCS9IuoVPOke8der7e/KvHEjx/zq8TA5t1l
xftUVlvdUHj7YiVzIXFUxNPGzobNWviX3R1rug/3CX5HDXcO/Qv6bniv86Tjvw4G9GGjx5WTrIe8
MF2aEjfwDe55RpPya3XpN65OIhMWQZvSZpt+TI9LvgP57Dj28zbw0bwF6S4xqmEVWb6PRb7vApRP
5IKSy659Yn6MgkI8Cs+CICtt66GzWFayaLsMdxf2j1FjtAkSvdo5arz6pSkOkjLcVYB9Tt6ke6dJ
N/q93shPXlTgcAGrdK5kIaAooODSx5YrTFU3etn3DPcMMF4+gxNkxEs3N6QOzT/RNfs2HNIbvnzC
t1hmhKuCq0idpvYpbdU5gyYu3w0d2Z5d5DXB2/lXFBAZMgX+WqlF8cVsrG/J0IcX9PDVxaijH03d
Xsc87bG/TAUg6dA4mmU+XZuWwk5P7rYyPad6FB/6OXOHgbO9yxIZuhMFKt6k8NloUa5p4Jn20s5e
LPC918Bhl6PUZnr3dMzWAIQCbaWFU7nlZk16fWnF2zAwos/F5B/IS7OJdxVg6OeEeucXgKLLFRYz
VfbFHstXT39dRmYUlewMSHddvntENwUs93Dl9CbrJ2O+rtO2fFQOH7SdoNMZSYP4S8Nuz5fNf5cm
81cOq6NFc2X9D1EnZni7zS0kP72TvLRG/l563nCoZ2yIxsIHg48W8g76Wwd5089sGI5CS5uTU0oM
blOMHxBQxzXv/OyIHtHeWnVcvxip/9RrzmGSEmRnRZA3FBR5V+ZdSxLY5rmkLnU7y/pqwvM6gbzK
dlIP2Q7HvXSDGhqnFxAjo1ega2FWhnugMOm+lNXJG9hL/VKmFBjHqswZjy0HfQxqD/95Wz1LXHyD
3Rpvg6SyrlT5E88Ywd9JTkwrm8ED0kyyxmeRlI73GMQHR+cU9FDqo+DRVw5evdkVnYqW71wfv1YG
rCHyTOZhbTtWB0LGtSdubtaBNQZJ8zMqZoG7tBXLQiHlparD2A0xGLzmEV8QpxrKp+Uo5qE+slTm
Qebm7MAj/jdSgttA7odnnCqK/nUSFBUNDC8jTx//svj+Y8PBB04rAO2MeYap/THpcqre9w1dxOtI
qZqnUg3rnV+LaBMPjX5v2/pHY3bJRstiZ+khaytVDpo+8VWFg+XtBNNUJKhtevA1fkIzVr+kUxLv
fH2qzpOSfU2L0rpRDWOf87zsL9YS5hUfV1MmbGR9nlg7BhMm54+yT9JyKC3uMXJXv4SWmq7LYIzu
9fxg68546AVxPpGaRnetdqJ7NYawKqW8Ln9j+SPAlGze0bzgzk8Yk2pRts6GqN3Zc8NPr6AdnN76
vrwapYcDkOxtp/UKhnSVdin153YCvzJqN6363M8fP9eoch+d3D4aV6O6FlPG7ZZp9zL8/jAGZ7wZ
rituc1td2NVLyILIyqqDryq7UGm7k9WO7E7iIKWmoqCJ4mHag6qhuWsU6w1p2Y+ot6qfkUdut0eW
feS0a2uwjG2dxOZbBH886xjb83fqvWpmGvnLtukm7a3qkXkU2vSV4aJ2Q/Kr3dKaeMOUNfMhgxuH
2J7Au3FiZbGMSHy0uboasfOSGFQRt89X9DStCvwjLgVISUPS2fcoJB0gtqiy6c1O/EPkd57P+LbV
wRVhscc3AwAtLl8yNfoZwnf1EQd8z+r4lrHc/DW+9gmvSevYe2giJ3jMIG0kIZNxkVp5ZrUmXag9
BRIAnz2T0aYpaDaKYzo73ahLQkW78VsRteucUfRnSivDzTqxhlDqv6iVAp2MZmWTxoZ+QIsaE2qB
HlmDgo3Cx3k3bKz6/dhclb6NN1VTnRU5OzzsHYROeSLrxDxN4ySfA2H9Izr9zsJrjUEpfMSmmZCj
rRM9wzpzHwDBPDQAfg+4C/E3lR6ZHmG9mczJ+dTDlljpHWODrjMQyTVReo0CjlhBpuADdxKzrXwo
jl1i5k9KVBurTLHaV7WoNVKSbFylZnBn+Tgc+jpt1z3X8KsJbuuspja+xvmlTVGrSuMgVRkhwBo8
YhVM+Z8HTbTiUORUBHN6VM2aj5kwDsTlJcFcjLrUKKd0V8GrK7GLW6K6oliVO6tLBtdTUI52RU9/
Gd5FSIvloJe4+E5TXewxxAs+P8sEzFwZYARe/qk1/5UKM/m2mW+rpTCfYoynn6O8G9xOaPEFHib8
GWcMT+Q05dtapPo9VExy7NUg/lSlzLppW423STo3W2GjktFR7fS29Z687hDmcf1mRe3Z0drim2l1
/roMnfbataR+sn1I3SYd8m84RVbSYn7pJ03uOkYwnZAboGSlw33LCo7vofrhiXQDs8J/IVY7ftQ6
96W+r04wXqb1WDjhBRvXg9p9Z1aJvfU8zVnJ3IJ/E+dnqFTWS1V60YtZ2MGDVLPqkfBe74cKVc3y
0nMYVciIsCWq83LfJiw6/OnR2rF8Xh6iKnnDRFQ8La8czFFbqZiGG5blc+tNyVH4KVHspE9t9Kbo
L1FApOTyMJYsS6ZCbY9OoVv7IKynHfO98qUbQP+jl8iK1M/cXiva86+nrUpPblFZWjRAh7xUDpFm
n0bOm1dRGeJATAnJA03P9CQf3FgpxAmsLxSpdBIneFgjrmHF4NGLHITVE0bxYPK2eUHGccAqaJuX
KUPFOLSflgcGzENUJnt62K9OKvFiR+VPVpo3eFX+u5cqWCdQ7XohcUXoqN206OVlxjxd2mmYLuYq
7UW0lQ3Bv0saol6a+blS22Be0UH/RFDbNQWo6NkAaPa0p0Wrk1eVOOHZCZgfVQl7kEo3mx0NPQyi
GbqrJC1CDtQlr1M7GZtIJ7FLK6yf5WR91UssyU4LYiprKDOmwccbwSWpBlyhsRK8jrSmmlRuclJo
nwhgL+Po3cDAF2HHSr342vZWexxiO1mLxNnkyuS2ocPCRyUsTs87hi1FGPINGvSVX3r5ShS4aCyG
P0RQ01PxyTm296jiAyOzN25nllu32jHyzX6TDQYcfbXad4l4LsL2O0znfdTY9d7RQI9oeUG4hQ2n
UMnTltHZ18mPN2VlTW5KzKUq837jTId0hFs+hQRKRD6+NE1HwbxGCf6UJdq0wzf51RiJjA+YsR4w
3WEsnTx9R06gRjLINK7zyrWTlnO6ZPg/dPk/TAppWoo4W+PC+OREKluSOgAvN3wVCXIZJfZPHeXi
KumpybB28kRBtp68ar6V7Dy0ZBn/rlM4KjdE2Xz9y/xHM0CpETQBqyzW6s3YMo1ttA6We0kQb8mW
09HoTJwnbRKJa8dauMFTF69ypZVuIT0UUA88ktwiwVGsJHqbjaf0cl3kWnFJOONXnSPgrQn9VTj0
v44wpm2PxtJV600sWU75+f8j7Mx221a2rf1EBNgWyVtJVC/3TZIbIk5i9m2xKz79/5Fe/8nGOsDZ
FxFEOQksW6yaNecY34B8gZEG2dFESurws2jw4wjXeReKvBRMmo8gmf5wD344w7G370cLuayl9gjO
s+XMYW90rTU24NW3bBdYIpCo+TaZlAo2MAEeOJZqrex2lhee426+9lGT3qoSs6BS7luiIWgq6U23
bIg76Qy3vogSgOdiuNJmy5kYDxZBDKB7AiPOL/A7mp2sNXTDo6Nttclxli5+J8JnN5m90zCzP6o/
Qk6XrB32oeMlIKjaTyOiH8uE4hpmabgLXY0NxMbNH6IbnX2csLEFxaCz3sauiHa63T/yg2drMzod
wz27SjhesHbCBXJRQpmwAXyDNoTLb3TX4ItJpq7f2p3F4YpIXST+6Y9ORkHjk7dl+GG91WJ0umEK
Ovx1NGN1hpzUreyzbWXPvDcYbKPRwhCge0bKlP/D7z49VxTbKtefSi9Ntnkqfna91yCQigG2uSdr
aW4mRyG6jcUsK8Fo43UoA6zqT8LAN9BmrFnkVxrEFTosP56RbMu2Q98qYyoIXfsDDvulisqf5aTv
6j77bH1rPs7hA+eLI3cYWQQRCXCo7U4oyr6R52RvU2HuHQoD1gt8pBUHyU5YyLuf0rnxN3bd89e7
kdSkAeEAnaeZe7F3enVAanVIG5TSCs7wPmKSuu8Yem76Cr9C62rIoqQ1nKrym+cpTBIuK2bpqPE5
AxoRF712jEJzx69U7MK5LFEA05wp4OoN3f0QZp+jX49MKTraa1NyEgpLqqR02Lo9ZgaF/bHKzSMV
EJ+yXo2BaZZ8c6AjhLJungvUwdbn80hyzqaSkJlby3rw6HAtQyH220BMpR50rvctRieyTU333BTR
vcnBAOBXPeynYTwUTLf2hYCmBpO0IQ60OU2cobZjqJ/tpv4xw+QuhBkYZsNybz5nPg383u6P+Vx/
q/Wl0kNQQc2rXyLE8CyaLYe9PmXU4k+BL8NXs5h3PlvVLrHQzOXjuVF5cx5qWj6qS5GiV/RBin2M
XRUR2AERxSbLXGrrnrYXky1c2PHGiqh3Xf0zJUfahqJR8dOsZlscrZ4k2QmRR16pdy+FTdz4496u
6uhoNmYbhNk3aSONyWbW61Be7NIYD5VbO0EGGXJr+VIcByjFRtveyVqKrWYtFJN8bi+jMs8w4Z7z
1u1wWCKSmlK8XlWGr6yJmmFnx4Lkh7r5DN3GP/QckbYkgv+emnG4GY04NWm8V6nxHIUFDBGr/Myi
9FpyZEsgleplO516sBj9GB4j23sbyX6CloEHmkgcjVRA4C4dQ2gXzvTOwOgYFGbzs3IsutTJ2Gxt
AJrLwXdXSGSBdW6HrEV6s+19ijZTviUGOi9iMnbTqNJNpLLoQEzHIp6sHnvobRvTO0SFAFrnJn9m
OKGbqTXEJi0icC7aeO/H9WdXpfeplCMDQDxgabbPffMNptlMRGyJ5bOiptBw0cBvZ00prGY/aaBL
WmKs/dE/U7tNh7SKPhKV37BxPsahegDA+UAN8UJiNf7E0Xl1WAN7+PtbIaPzWCKS70cgxKX/05jz
Yutb34woDSB8HQcvJKOE9zgm7qtWMRm32HgYrvvcksO8MRzxyyk9cUzd+HfSdHBVs/5k4iHoGpmf
PD88l8J5jiFSI611aZNFJsssy2BSnPmVPonKesZNoV/jML0m2L8zjKAV1kqjtRnHJVBvukd0RYd0
/JRJfRZ2r26s986T6FDHFgBLRxO7oGic/lRZznZyk3fdag4qSvFK14diiGEDyvTWJuFlxMVqdAdK
NVOkiyqjIA8EGJ1rxIidC+NHDMtgE0Jl1vVh2w1Ry3slI7UYQUPZTeNvkwZzip78ob50AjTF9yaF
cDfzbXf2p+tSndI/aB4YP5k7RXu7LVo+bI76MPFB9Fk/HaG+MGHRGoP1eLD2MUdBvqyafE8bRh1Z
sA7NHL83SIW2mnR9vHzOvgozn+ZDbB2x2SHJLBbsrU3Fxc5jMhbb1btGmG+tzL+7ky8Bl9K+THUY
D6n8XgCSpYXZ1TuDVmbpWVvgbswyR9J65QwrpozZqIt2Z4XWsQbtC31bmUvB/921B2w0JDS64LQO
aLwQFRghI0x8crWMQOIk7AlFGJhKDpukws5bVdHn0GUkQxCZa87bgZlxwBptMXdEmKnnpdpPubij
GrWukN+vHD13Tcm8J0kEkVcLrmjk4CFY0vrSwakfsn0R3kjvC+HvlJgcgFBQrz+XuGedtaZBXlDG
f85V9INbNg6k05LiAsnOACaxsdNF2G25BwTH7t4+holASmay4mclIKzSuhikdToXmbjNVnjt2e8p
WaNwtg60zplVoJegDxifR6t5d5AFb1LBP47NoUQD4+MUVLRRPPYcvfoVMz/cuBzDNu7wnDAy2qBW
vZj68KcdepyLkRcoBsFDmAZRI+yt3Tjf/JmyxtWn9znUrI1musmpzmiCtYX+7GDcHjwDMythN1ut
YRxnlfUubsCSG9VgBYAYtnbGGT0a635XuJqxc1PUt/wTy6cBDThwnInLMeAy9kO7n4vZ3afYYACL
e/vRlRKTQ30qZeFsJq36FWLmiySfUSNfxFzp3G1EYRxn6QhOtdQ9cdZ99prB2GXWDpBJjI3tvXR1
Gd2zBLsbIX4s+AYLT3agdPQFTZZ3z53e6njkBrFZL6vltbBhCStPVaLHj4UjzJdJdJg+RvFfho3u
/5qbEH1nmi52Bs82sD79a26itUyCQxSq3NGL92+ovW1mmVQVHbSjVQCSD3Au+yJAnRYHtexIRkpL
dcT2yLvDwNAmIjmvoizNFTvNN+5MmnR71sDqOZcd7jYNSEg4+dbeix15bi3euLnYWNbLJvz/o4jR
v4Z5ZlwIYHupK82/i2e8jJVvJJsvj2Iv+mJTjq7BvbGp6mYG5mLucsuLnp0phIOh19k5XrQCdK0f
q7nFOJ3rKXnanXjI2Hw88FqHGFfXZmU/3kEk0YNpwXCo1v7eroMTrIv1oe1j+zR1qXOws9Y81o72
HSHCdNf39fe4cRw61OM3tx6qG36Nfx7cUt2SzhL/RWFm/Luj6TIIYjqNgVwsEVn/Nq+oqGvpRizs
PLwydWjhwPJd3qszbMbO8Q5AM1BwWu2dZmr5bmQitChx0dnPjYP3TcspwQQ4Xf+/SIONf0uD0W2i
VeR+NX0XOfm/9ZsZ2gA/p9Ll6AX2uUe4VtIpe3fcFrWLrqpzNIW4+0TRn22GjV/6tVSG2IiWcOYM
7ed/Gfob/5aw8S15S3y7zoETyfa/R+dMsIQb476jwYt2hEGTfTcAjAzKEBe5O48v+ih/6YZ7zvL2
AeCndbP0xNrOC6nu/57i2xDz/jU7cW2cSLaPq9s2hGub/xrXDWEYR2oCU5dpjCX1drob+D2MfbXv
ugVN0oIUbaPobomdujDbti+RkYu9n8f2o5dDfdFZzHJ4H4DX9DAgJUfemhKRwjJ9MQshT6Zt/HC6
ERWTcuG2V478J63dxrWH6CErCW0gcMq6yHCwXt2ZWmm9zDXjzXPHYjGmRHtWBVzC82I/C2tvDwb8
/R+7BhIQRyBftxb0TDM0eG7KCoUOEv+Nl8F9qzwsyHoe89EE7BtIiHnr3+UcMVKMlV4gx6EmpRII
gV3424gp1offQxaU2NkOc+4XeyLfyiB1+kWRXKigbux414AjZLq9QJgwTXk3ApX8e315KHqCvvMC
E67TPDqF9mimBXbVLuTn+jWojkzvWbDtLgpd7MMpfc+gamuFQXvFQpiZvCBTNS7Ky+OjLpObO870
cXEaO7PVobUzjBdP9E826pU78kCNF0ofFJ6quKy8Q2wK4S4Gu7l3QuaCRci8MhwdFWh6RzgcRwHO
pOB7ZqNEZTe1znOCm6zLW/ueSNSyj9pXo8JuzWHKv6ZZahxrvQ05MXVMFB0kvjKO71u6uPuvRXn2
LLKmcs19iH1/54nEurSxbR0GqpTS7f7kbWqfQtPwHsCVJWd043zm2Gy3ma/AA0mCbja2NcrbHEF7
6qLyKr26vFrt/M+z+NoRMToTMFtv5rBAIoY+6hqKer5NFWL/xEqYW/TOidsHQ2xklE/79RH9bvXk
Z9CIxhQ/SVem49GNp+JQ+92PJSLl3h6Ututjxz4Dn3HOTRk3OKCtkx3xyZqnG8otwISxA2+SkQ6H
usTcrIZnLazbveeX3slSoDEjaeeEG48w8hInClLTw/q+xH4ReBDRsG+KA2r2bBkJj2n/BGRkfmKy
2zK5ABuRoMn+uumWZ5qtHlWjV8f1JUPr0FG549vkp98IXrD3tT+ALPqfGFy/wwSLNwNBUMI8xGn0
EmV9iFJCM9J2m8QzpkjldA/N8jAW3vkL9hWGCT37MRtvk1d0j3nuvCXNM5npEaVnQ1/UTwjhVqNF
gLdyp50omIpltX/BMm5AxeJBaba1q0STATKxdUzMPPQ2+jmiJB7WK92h+gsXnUUMTGoxljAGCu/W
Z+wc4lSF+rMnBULw0H/JmDfuyBOJj7MjvpuYXF+T9llJ6v/BLdxA1wvtqmeNdRlLkV/woBOKZUl7
a7qV8YHvTWW7QY3bqrKyh2LJNZBWqVEh2/O9J/t+M+TY6sIb0wZ5wRtPdHLXDdCjirzkR1gkJ9r2
h2bxsJF4Co6mILiF4rdtdzbRuxLnTzTsZ8OUzFxJmHfMQQekxn6HAxEi6vDDjWZ1ThxktjQUqPjW
a1xW1WZU/e/VjQozGfWPlTm3trJwhNmDc8f+Cg8i5wQo3FYE0tYfsFuq80pxG7T9l2jCaUjuGpC8
PCmHc16bP5aW/fr1NXSL5HAvatZimonUBaOZU2rTy0qc/WjTKFz+XTvZxeNEOhHjx5vLKXOfCJi0
6yXZGPENPRxI9EwZ0K717pbT/bSla7wMrZM/N+UfQsFZmJYxRzf9JnpXxZxt5L6XUvsVlhyC1eDf
16jd7zCUNvtwgmCVLtO1NpnU1artP4bX0/LmltfCI4IX+jZLkjdphvW95vHJVU9/X9U8M77VLMXN
B+0DEjJKKBGpNE7l6gHNZL4L7bg+1Lj9jlY1+Vvk1N99fvPfcDsRhag7P5ipx6CfnjNye3awBKcn
XU1JkBhdvw91lQZtNtdsZgNOCEloiVkW2qG0x22Yzwgl5n7ycJ4PY7gXod9/3XfhBHjFqid6j21T
3aoBxgaNVn/zJT3qOBWcGc4QYOUiYWw8bDNhVVIxI2SyR0WJ4Wm0yvlV3SAIgVE3HH6Qk+p/EOpJ
ZPr/hGD+RxymbdmsMgO4t6g0byTDRAdGreXG4VyP7rprUbxOSWZeVf0chmZ0nLT0oeD+vlbLQ2Zi
6SMkdJ+2Hf1ndvKX2teAzCGhh8/HCAaAikiZKzIf+MTTup2I0XhQmvj0O9BfYVSNVwbCfYAcSQe1
y+X6BdKjXzxsOsfcpV+9GWIju3rwYtpYaTf0n+02LihxnJWWxvEwPmiIi3OFbHsGgv4qQadua8OS
91/7H8Y8/fifb6rJmngzlIAeBaKA28SiozbrU7N/40BFIGBqXfXcid6Syv/tDZF1+hIPkbjOegzJ
Iepr42N5omdWfh+GTrUrPWwNkehfu7ZHX+PUh15TtAXQK440JOaNRRd0q42CyqyMZvDKBV4nva4+
MG+iwdR1em9p2gLO/Wzt3/GIpKtLBuOYttw8xLtxHqfCDwA/3IbSn19cO7bpIaV1trebfL7h3jcD
vTOjQPYNcAO9pW2xFF4EfU+7iWBRZObZMenD/N0kkmWXKce7FHbvoXlSS37krtea8iy4yxGM/n2q
fDpije5++zI+rB6IsbCdc4SigZVayv7orKuZ1H2gztLzg0hz2oNCdrFZNU2rKlxqlrq3659NWhhv
zGvmk+rY0aeLBG/74BiQU0A2pUHu2Bx0jcocWbp1e96VXbRBcM/cOr9bGo0i3kub1ryx1Ecr+yXD
EbYfUFoHuVB9t9GRQW6aGNOCVrfEyEC02yBi8q9iLcUp5I1Lgatc1H54QdK38epoPOeMdC7xOJms
iQ3VJGbXL7zLX9BL534PvXc1ZB6aOo9+p85Svl7moqNTkdmYCebc0DYZnsCDCBmfIKhydyn5befI
yP6sJnDEyerLDl6Z7nTRk/wtG0zjahDX+2T74IOWYk4qK3sSXEl/ulcKcpwrBnzjsg9PtWSEtF4m
rTs9+sY8HGtcVEaeF98aQ/9MJhwcXx8P+laczp2cONs2Z0pqeHcQGp4Zk7jhpcmqaTNTqBtJ65zb
mobY4Gm3MIEoPqCH+tHlGhuub1Dejt5+5YRUuYQtWMTZ1+Voj+0xMcl+dOeoflbV8OFPrfdugPMq
qOMIo+QhWx5UMrwT623dwHGlD34Y/WliS32L2ED5FPfmwalr9Q0k+F1K0A+CAv4W/JaPyrzFaZXc
GiMLvmziA1aFH5waaLeEbFwcm+2Tjwl1T6iD9xqp7jWeaR3jNkJDIKLmPm3GU4X1jokTyG+EPFvb
7P3HDuTEcTaH+VBXcfISQv9iMRDXFhPlXWT4MaL6+LHJ8/rUqjZALGfcatEZtxxnzm29TEt+F2Pe
/ETMWN6XSV9CNa2pli3a1uvl+gWN3LaV4qS84ahGEW7XVAvCP6VRmB/zNP1pMXuvkD0ksm8eR6en
tJiaOwo0a8OANIUmuYgYgbw1QSOFBS+hao+1IGijU0IH/SUtvnM1B002WggfYKVpd1Upyj1VHHPJ
FhBmSeSsnCvzzI36dX6iKpCBbitju6bAoS6zD6FrUuXLaiDPt0J0G0XjrerJzyUJd7xRV3WHeEmO
z4zp18xddqMsnsmENNuflR/fG9xRr0OSkwDkmLRHc04GsDNf4lqDdg+qFsPJgssqRLHrS53LpThb
v+p0cj6KttD2PTrsAN8oARm+Aq1J8uGblojfJUP1OyNszTdGZTu7aKfntoKN3mII2iw0mIu3nHDQ
3IH3lNl5vVpfd6fMamAD8Vecv0899BugxJZ/0+k/I+HrZ6E6b4fQXxH94UaX9YGA5OhSpdiLwHTz
NNGdf///6//R+PKPNo6Q2BazwWo7qDMt3E2VXbILgjtoMnALcCq/1KOK9qYUnrgnLdN7MMB+rYP7
bmYqoHVR4CXkc6whHU4xlVuOXpuiqBqib1Ka8DL+CCun3uS9FSiwCnt9AdxERf3Pw3pJ6Thuu8qc
aAuE1l1r5o8cNrWTLTRCnQnOvMAuiQLHaIYDu7P1igco4gRbBa7mFzfKsuoutQX51EDBSDAglSpO
eyeg8xUFkW2pH5krTtw76tUp6iOWQEKR2IRp9xdEB2ah+O11CHfcrnt3AA9FRB4fJ9vTtxx3nWdH
L14zvfEv9LYfGSzG15U+wl1wYErHZ98w1F2bRoS7V626s4uOqUXjPyx/ylw8CNLLzlUUamRsyTc7
8bV7D6jGrY2KnyHiKcbb4rdtp59tlsWvGaqBfdcI42wNe991p1d3eLBtAi5LCHh38ZC88KMNdJSs
f2rJcWHhiMyeeS+cTN+HNTYQ12n6LZgNCYBv9F+cPh+JDchQTCxKQYsct6MyJqj87kQbnRNx3NQc
mCJ6rlldgMJcBpujWX+zwRYfusUgl0sJ4iyLvWDVzM+QKC5qZKjBQA77XDGRj1sqkHAF4/tkcopf
HVGfKZCg105zftVx+77GT+a4ATlIjhEdqKJ5juArPrEhoOdtRv2ADyP5AYh0JUysL2NSgi7hg2MK
neHVyqJv4zRq97SW7dcvsohBn+nEeMs+eVXyVAJruve1w+quQPa+gygvH1y0YWd6jqBPI9zJ9EjD
JxH71Rty5IG91uZMlZTxd26LcKPNbsV63vkbUTHVaEei53IUH3RTM/kzVuPRGxv9Te9oFZiUH9uo
rj8jR9Pvq56fwPoM5F60J1pOv+ewzWu1zik8g/QIRYqVFXzBT6n5IG9JNWcwg+bNb0x61Fl3TCvt
ZlhVfL9Ge9Of5yCg5HbwewpMrF3nrOc/84qIbCa3iY7OInhPOwhsLStyHlnxwTbhofSOkR6yFmWC
s1iTO2PXD3Z67fI8P9hV/ZPPKohbIx5oNeT7dOrOiwX8LSsytK7TPFxYnuM306XTnVigFtev1p3+
MVZOeY2Y53hL4c4wTr9Gk1EzF2C2l/mcj/x46g4Z/zVdhcQIVr2hpp4Y8SXPCrfSLhVVcUL5voBE
Sowch9iqBxJ3Mn7IZRcGqlYpWY1OfywhiLxOdOsMjnwfkDexb5SquNd1dZuQY+7R+s2nqhrFOaop
2irP3JcKubw52/Wtdic7mNgKn0M/9jZ0jr+lWVzfecvnIV8+D9ryecCbgGsyweUMp8X3bE6CCwXZ
zFztocPJqZIu5QwnJ8jb/BvhF8e/1d1a4pVmfRlWNDOpudi+0glPyxgl5dbsswQTh5lekmGwn8xQ
Q1FdZS+uZ0CiSfz2AMibs3ZeViZEJKc6NlP3syVq78X3+/xos6YdOOUfY6Zj971PEDWdrPpPzK8s
JcxHy4aNWYTRwa5luZ+qmCmIlua/C2fnEYKbJnbxU6K72pF2U1xncEJ3GTjBreNnBDZ8bdi6d0P6
qN0LVXK4J8oaAEomnsvZCp8j33gp2K5vfaQNt6oiEszzrgSxT+9a2RZXIUCvNWGrv2HW23VG/7aS
tGVYkCdWMlu0CuNZxd1TT3T2i5sOS7he/hZKgxVAGk9x0z86S1hiXkzdNrRU0GDsfRlc8ir8oboM
nG9Rz7aoZKtOC8kKMPNLZKNW1pzUuRki7kh707ECL1xNXSPaph0PIzOdhlYRfS4Ys51DfEmZlvV+
vbRW2uww2ruPStTTDeNEBJ3fEqglSdP14L7yWZ39ABRJc5uart+xtlIRL7p+fifjQWt7QLElnTCC
cxA/LCRDQrB+uXBhnRSiZqos7kzwreSu8APDZPoFDCe8hcC2gbARNevX2uiG05y0L1N/l9bo7HAP
3dHElado0pszF/H66tzfRVktXmkIpLBZXKJtfTu+Qciu32aWXy1n3RB1nwRZHTGuVdJ5N3xIIHbj
DbvIm1CNp/O1GQp915uZscvtzN+T2xs6TA8HkPWzab1jFcB7XbraPhUto/GBd2uMyGVTM/mN/Alx
Y3aL0K4+rQ/cBTrOWuLkw14NT/4d+rUQf4gI1i1hEHX5KFsdzL2t7RKbnVxNXqaAYPG/j4381SpA
V7IV3dE03AkHwHCSULR+6kS4aIMF14PKkCkbdc/6wAwxo5DsRbBe4rg+TxKyVU/YZKBW4/NkRg9F
bu57/PrPhvOPMUPqTNVXD1Glp+0dI4a8tMbb3KK2VE3s71aDdiIK59ytCHdnHLIbdKRmo1Ghnxrf
SZ+isczPX98W+hWbW7yCEOW1pEsvavqaj+XOa2twCdFEPBEntozW5nJnF6rIrhK+sz6izpqhSlCa
jjh++uz29dTWMpJ/DYg54chy2ySMz6OkML/8Qiy1/a5WtWefHg36evHWmlv6KWarBd1ilcfn2d8A
v5z6xaO8PvipoQUO3/z272sdCK1bXsf7VqeFSnOdIQChSNHOSSZ7Zxaq3TvsqzsW9I7CJm0uxWS2
OzrlH3VHpM4adTDYsj4zdSD5YRntlUY/YiaPm0PlIb1ZTktWaqGYSNJmZ1lxeW19nyPBctKfrBZ6
mh1/MgcJqSpCmNmzEb7YUjP7babIhFj9UbPpofeMo2q3XnbGnB2B/ocbQZj63urHAXN1b7xkbd2e
UYqwrquhfKzHNDxXqanghkfDB6fqYM5M8Q3zlNx3yxisjEmRcZbD7cgH8T8epDk8FAZT/lnqv/LO
Dv/o6a8xmUgFxMret9muZlG+JAY52wA7NzOeN3ZyrFH7eVLsz1OVHGGqxI8y6b8IQh7y9edO4gDL
EaxCGkDWk2k64g6Bfodm6voAAfdRlwvUJlevmeRb/mpvisxOHtYis3e+ObmbP3RO292PjILZ/aKL
txT4rhhTIETL9T9Pa5i9GdTgW+RVNzkr/a6vjH6TKemfk15ndIAVE8NaBBQUHw7dRchJ92sKbdWK
s5Sc+tYjbqN0dF6jll0Zdj3HrfK5sa+4juU9gA3GQPNgfzJ+QBlX9vF16pvkmrXhh1e2nEh7qYLW
NexNdiT9wPzT+N6zq+nza2fXh0rv/6y/viV598lDKymWjuvyuX70a1ZZ4hynFF1XrYmL68vuw4CZ
vZFRmr/DuCTASLnZeSQVYpe6jF6WqQO59jgIC/MySJPDATq4LR4DaEheN6Ap9HBgE9qExqy6rL1f
khgYxGi82xzd/VWWTNydLIq/z5jHtkVj2ZcQpu1z53O+FJF81OswvhZD9G7wPt4o1xnq4k9br/R5
O01V8ZaHeg81EC6nl/+KPT/9HeYgrFWmvSdWOgc2ogGUrk5z10KMFzJ5WeHSY2N/JO6koKujc8qq
2rnMDRxNz+jCuzL0hsBWzvBEqNqS7zUPb6lOR7MrS6YZuZUHqPSai0vq2VoHrvtZ67w2nTG+Grr+
Syv8pWpIOMwON+yzJHWo38zSJ5b2xnxG0U0nvhnLg7TLQ9sBibLzjjmY6y9RFki/tsM8ohReXly/
HBmOdyV/vd/Yc4f/OZyj29+HCoWO6/XAFRtHy38j6Sy0WjuPJhs2J4rlERMYPZflVTHG3n6W/Vtm
hs2ttHWMVxObimglYpflcv2C0s1m2kjRNDfZOP658vJg/erfv5KNDHPbSXsdITs+KICoJ61EJFqi
gnpYX/Osqb/xazyA+iEERgfHkOpRfXDrub+Oi9h+fVZ035n+ECVGugK/Lc/rrzLHHqipJa8KkQjS
LTSZEcP41xzy+UnGtOHrSfvNfAX1XlK7sAuyCK2niC+abxbXvw+YIFsk7e7vteEYFfoCMIao3owX
VVnmZXSFtXWU6LN3M7b6+5GyYdd5sLzX1cSpJMCoCs27PvWnQSZym0d8SOI4/b0a5kgzs05JBnfc
1oGSKvyvh3Uf6nsnu465ic62v2GNygNh9fEzPbJTCZz92i4QkFh1E44xguXWyBQfkZB87+LJOw7m
ubMLkuJY1L9Pmv1QTeXMm3hnTTlHLup/xXnlOfFZqEdFb33S+59R5XTHrArNk9sPp9Ex3W3LyeEs
MziUsc+IQlcd0WCya797UQ4lQxe7WSyULm2uH70eGMzi+sQxiq9qhLLtTultNPz2J9oX7oXGiG4p
e++Do/Ezz0crPFnEAQWr+GXm9LOxBBOMf3q/nOGD3mLOh3bLpXM0zaihGnlJfWyAfTjCmJekjtXW
eG8opPO+C2103TvXBrg5erhtrOqXNmj+pRbepU8ZsNFBdS5Mlz9y2SgmJlzVBAJhFrGbeyP5GSbt
9KAy39/i2jvrS9u0VWEdYPJibNgzFDCgDH5oFW+xIcaU7vZnD6vjlbUx3TcORkfa//1Ns4MmKjeJ
iRr9KzliFjR5UQNQ/Sz7qOpi5sHxr1rdT357clf2u9QrIIAAGa18vBuXTsYKtxsRZPWWdL9HDuHQ
A+6Pa6tx+DCUPW2dKnmdprE/fA27+3xILhUZkkUr3joFtQIhj0/Ck3kBgOGcUJQyA6c7dmFlo7te
AKOWZnVb+yZhxQatChrY2QLVW19LnV/skxNsiiK+k+hStqMaYKBW8cIsaoKW/3YfpY7zsnSbT0h/
IJUsl4kKs5uTUvNZcq86RA+4YMmsQw4YHul42k+jCbtm+arn5tHFktQozN6N5woQi9/5yTcfA90p
nVC3MYIwyX1GmerAncuEm73641gc7KaoTwwnxSNJPvOmDLGhi8gmczs3tvkwekHSeloWWN5wPw6a
E4y99a4tHmt/eVifDZ5F+jy4gytDvDekG/OjdEX20DhWhC06jL5rhIoHZe5cQxpHt9IIwS2D9P3u
41jejrpmXrrBT151kiCwZRrnVebw5bnWXVMd2dYsSrdUPQxkNzLt0d7MVpFbl4WvbZgyjoj6jSlw
2fmCmyevy38OeomPm/FvQb32HLUymQ74YV6lp5aAH6mNp1JMj+CFvFZPNox7R4iCEQXFMvxbnw2C
LESPwdXarptdI7oT+mUS2t1KxGGysknneCbnMHGudTad8Ha0u36J7YqBPcSuUT52hm6cumX2TH8Y
vPZcvvYC1wsygR9jQxxWGxrzYcVqpG4HZdWYIcCUJeb/Scf5aKeTASIpqZYomYfeaIkx7lgvI62p
EFFGc3NNSv1CkDWaSgdq67FNfdblus2uZNheqrozj2IowrPkIN4sML71awWSpWvdyLs6bK2e81A4
syLoKKQQtZw9SQhB5/XxIddQMrJxvnhGCIJ/hcMmnjVv3a9ZmQs2o3KLKNC84VsaG6yI3gd5pU94
jSCdW86JiCicpJLohcKM/lhgQ/bII6aNQ+jpnd50/4+xM9ttHFmz7qs06p6nSUaQQf7oOhcaLUuW
5TntG8KZ6eI8z3z6f5Gq7hoO0KeBgiDJLqctUWTE/vZeGzsCzeYRLl9fHkRJJdiIya/T0uDWzeJb
gzIKalc1wzzEFM9fd6fKmfr99VC51gfQvBCiLbDdGZOh3olJ+JsmKtRaMhtiTGryCW0ZnJNX2S02
QJ/46uP8SNCncLn+XS36xYPt6w/1QIOBFcBhXvZJiPDDfimH6G2fcitTDzbBPJUX6HonT1RqI8Ey
rT2P9QkD+fBE6BvY2jw38YpnLR+zt9ita0wOYcrloRDbYPK1g9dGz0nPYW3V/c5vDEGTM9tcx0eG
8WEuHIoifs6S6mMEgXRvJBESSKHnF41xIVvHur4hmJAe7cLG1F6JBy0zg2+1rbG1Z7cwJQwV5xzB
YsPyKjdcF01D6CUovxcm8qlkJ/jM/OgpMYL84LKm2ovUwxWFOLpfeMV6Qh3dAkFobop5oF9MoML4
PTYk79pvfdg/Xr88wRtLNIcYWKG0lZhUfQAedl0wNUp7xa7v7QMMzxIqjF2b9k8CVjh1Dr7rJfvS
mDlNc0wQ0nlJTVE9bTXVuK/9QCsJpVpOY2KYN+pLrp/kbOAR+XIiBW13pURjS3Cv+3G7t4J9ySux
mUjabqjG9m+MLH5NgpBu+xA4gJZP3laT+JH7jjFTH83zA6z8nYkNy8HsdEbHeNWTOr0UjnZxsn68
RdTBLNIX5bsJIn213AR5q7bN0v1AEHNEFruaHvBkUYnD2mcVzP7QsbSMw8Ls7+cqdo/ZJO02HvpF
5eTGndT2XAHyc22bBwsB8LCAs5j9Vpaf7zWvlSTN9Ntl+mDp1IYzXo19eADLWKNLu4HoszPuY4wZ
27Apy01FGIT4B44gEQbb3veommGgfpViSixEh6BS5wbzzzdPjQlUn25z/RDBfYsiGZA/LMRbkKPI
Fppj7+BAjU+w6feymuijSUgQLaMInUBBmPsAm3rESy213notjX4GCU6Ujjo4VTAnXBj8HnbTXcMx
j+u7qY+ktutjbRXWxi9ZRVi13ZyWm0DXP0xGIizJCfFzco2bQyiw3oUeVu68v1OAm+Yed8r4Fvuk
HtmjsYkqTn0GG5RyxhZZY7Fj+pbwaUvlvevq0Icq+2H5aHm15MqY9fe1t1EWVDnVevPObD4gv5w2
6n/6Gcxhy9B6SHDORIwC4NX1GPN1LVqlgogAV0+xbmdJwjcp560THN8lp+tVgxH5OIlC3IQVUJ1+
mHD1sic7WLqqH7QA98ry0CgI0C3VP4EfGKewgeIBSWlVV739ijfggBiPClyOm4XQULMPoViaDRr6
lUnmmtemqPib4rTd89LUlXuvjJQh+uJKTOzusS1d908PeQO0K3inT/MEkYi1bp9QapZ3dnScqvK3
5QjNsV4x1aDpmHoaOiwqv6eJxIEskT+UlcNMvxeNd4hGfZvMXp0FsIDm1d6k4SMXAPrxOA8zsRYI
fQ4JVMek68MdAvcCBfoHosy+9/G1KDdQx6hov5u2B31jXjX1PtevJIHOTFtefoqoqH1kuLrTSvGz
sciwRFL8t3EtjuWpDRloZpXJqDkBTMhvDV8/LAVZqiiEniHTlI7ByohWXZc8FxmCLJVY1mGws26X
ekb71g3plpFj/BzUWfIEWAH0Fe6HAJnvap2K4tY/Xj8Z6ez7bnu4C8KhFieYr9S/L1Bz9IYy0cRB
9HRoGjNxvDJAy/nFEKHVJ0+91wTfNX/2f3diDi053W0oLILRk/mqKhZnmevSJqnEAI6V5e4fN4ud
YXmY9fJFmyvuDL8k9zwjXqjR8p9bwNb7sOy44svW3gUml1kVgSBYeAqTma/qmqa1BaxABM3dVg5n
DKqaKFhLMvM8VoSqezyIDQrDTdTm4a4z6cOaT0lukFrrLIyCbUAdFzmIqgAZD9YB32dRbihom9ga
zENlzhXHIvbyfQ0F8T0unysvz3d5PiQMW8InQ+XalwBxULPTXhmZxFiB0QotfxapNE9EGhPICBOB
JGmhdb5DDFXwqZltCAGMd6cwuGwU5PN9yLM3YdZkezOR2kvXuQ9RIw28E1nOBj9wycHUPpRblck9
24h76pSwfXcS3ilVOtPWCrp879qBfC6996Lu9C/4jz8H3vSzhnWYlWtdrjPAXy/LPepoK9QMDNcH
yyz7uRW+e2ptzkGVHB+S1O6eVMMpwkriC4eqhiGSIa0/2N+qwjVvFqpVYKYPmBzGw9VHVuKy4BPv
HwF3WBAIzfFjirGY6oPmktho1bm1MwsVcG3CD+R6EOgHCBvaJs6j96BrqTr1nPKboyrnpAg5VfZI
PtcuQFOyHtktopNUk7rpdXDZts8HUsLu3GFgLy50h+C3Zt+gSNOvg8JI4JTh0vLpOfK7qNkuni0N
IuFuuecLlex6hqdrv5w+Orsd7konCfdeEMNUiAJGol315BX4zcYaZBFqiLqlHcrcj4kAu50xqAC4
aTzkaWQ8xCYQEU52wmvMfU3IdV1ztTiELgW1ywkoHNRnW9mQHJnvP6auvFNT/kOnVO8+ojIIw2/M
xyXD9B1L5d00rXxqpkg7JkGXkvDmB+qJm38jP/Ejl4y76YpYB7EKHkNiUnsG9EcTV+EN7TolO7zw
YiZWRx1s8nMhU3a2/AQpZ90MbGMxAdJHqLEuhmkSpz/izrkhdxN/87wWy81Q5bcFtb+r2rJ8pj8I
A401fba6F+K5A4AXDwPE5jKQKzMmpHNF7TgU+mRRdYF/dNfJznxJtDja1EJTB4bnKUUNqVwPgCbo
l2wLRuEYQDaTcK0bu63GJxToXRzjqjLB3px6K2kuYUGwTKdCZYszRbxoId3BafCNsA9tsn1xXvb2
nODZRPVPWvbVz26i1Jh/NZWi07YKSVloe7CKT35Sx89JovPBnCM011Of3ZoviyReJhFtRh6OikUS
pzF3TWp/b+hle2jDxnm143GLQ3z8sH0slpjbtIPWih8aCTcmwLq82L5TbUx6B48sooJnyQtB8eNF
9834LU3C1yKNhvepqSIoDdH0JJ2k3nZjuPO69lZ1lgRKLj4snCmI0E1w5owZnFvPaNjA2vk+03MY
roT5zhpw2ucgxuAA1ubb0GL60rnYbXR3OnOdeCyHEimBLPND6ju4g5Xq9q2wwqcEcgA7hzuTgpL1
6FJ14Wfa+2Krv+oEY1HoRA47rMFtmu6ccTgjKKY7HOB017YOcYKoprZlGsr14DbqYoM0Xicj9Joy
JWSZ4v6/E1olH5Jq+rm8F/n/PN8zqiMSFzIB8ClgXtoq8CMew6iH1Gf0J2F7n7KByJh4jjjrJrki
3SB/nFqYGDO7Q+Hj6Niw6sTXSgNHh7w7m1amN8GsMMSj+y2iankdpaSkpE1CYQAxvJWB+aYFBiOc
sLKDE0QNZxi/WVR9dV3e33RNE+0L06RCAN/ZuUUJior0XA5hs+0lHONxvliIFKkUXzadLqFpHobO
/AwS0OJmyccTZ2D2DRrxBGb+zbAaCXCXktPearJX350I8CJfkdzJ8kcD+/IqTszhtstBlYkiq0+R
lz5EXl1dxrosT6pN642GEXejlYmzjd3BuhVsvNdD6EGBRjzfV0qqbeHW+Bts+80oneqEWFKfBrNI
dkzn6S12v5bkipjjKymQtRWHj3ckuOoR8tvT8Jdsc0uMlzISr3hgiwc9oc/MNN0flqD20PPxHS46
yB+ySGdqu0LXTpNVoE8OYp8YpYEeiWCkdeAIiSvPc4wEp7ryizeXFGOE0FXrjnhh1wol0JHs1uD1
rNM8nW4WSd6PMN1G8Ch9tgPhvFpM8koeRm/o105uD7t86jiNzsomFQ3t2nRyUjthctECFbwDJJJ9
TPWNVv9+J862uhH7r5HWtPcBKUAygS27P0xvFCmvDASkh2hs3l1nlrdcLJu+Fzmn66oct+tc0qHy
VVhKATDK6nc2Y4zdEOTJU80q1RX+uZh73OlGKE7VNLFSnR8a9DfdTEy3N+oA5qjMoLUmBe5gz8QQ
SYlwu584pz4zx2f4mcr8S2iPIxf79TWPcz0XyZDzXCQ8/dQlabopwEA/Cy9/VjGjBqwlH8oJWNTF
qDRliWmii4un5aXBArfFkHfg3Fk/dGhyJyGTV6Z34mUSc1S7azngtHD20TTtnpMVnmd6SZ5r3p2t
0mxnR0kB+V5Q96eQAnbpBtlliUywJfFu4ok4cCxCvMVR1mE4yqwnrbEOSd0N9/QdWk90vCjmzzom
6RqoSkN44ZJnEo8N6rDOPP8wpuF4YVmvNk1nuUSVGpgzXO/2SjlM+m3y/FXfjg/X0ZlHLnfj59Vw
1ySIX7geqj1rD3vHunvcLiELcDG/P2ybqX2ZLkvBm5HgnIsm5g/B3PkS+Vk8J8vJCqX4IMiwoWvQ
N39ybJnCoSSC5Rc++0i+sE4XXy/WpnLthCGL0VnpxWwlViFBu2MkCMTTJn2FTNfIged+ST/pZs/f
7dHj6ZkKN07CAKz2FZx6GX0IJ7izulH85KJ7R+/LRqpcnJaspFfSRVpNzllUZA6zbASaAHNvVAzv
qdF1HjWd7VthcXZs/UN63VX7OI8cYVv8g/mt7IPoQSd/g8Fe77ZZKjE+MXx6vd6LsC8tp3fDrGKG
2TnmyaSyH2MW/Fdm8/J7JNQcbNC4pi7kvSuN3joyW6sOjV8+57m+7fGqUnJlTxvOduHPYupIGZdd
f6uo1kb0dDlhdPk3E3rrNm0Y7C4qNSvIzfX1aR1JidR85TEiH9sQV5PbwfB2lVHWrxNG0INTDTXL
cMtchz1QtMgst7ble19VaT4Wunr2i7F8lm7yk5qp+JNI1M9+KIESGP27Zqe3XN3kWzTSXsuokZn8
EETrQEUbyAvJQycC68kbXUI6zaDvs9y2oD9RQDcDwr14SO473ICkbeFTGFyzdnSL/NbPbchuUMkb
t3Zh90TpxRwmjPzssK+qme5nLQd7KKFWeN2bz24ce+TjNfDqtJdCOMkqsKfkle00r1yWVfctOMUb
M5oZK+DcNBbeT6XrVbc+5eKrcrbwLc/53ZfK6TiqLfWql4ncMel79YmckcgrxZtr0iCvm1p0Mpay
rDJOsYGGsEtCbHsbax4KQS0db67nFmqto7sFs++w/96T3j/6uTNgaGDC2ffvXuuzsBsn6gfW7FAm
0AcF3pfU7FBqjdh8GhTqfZz0ik5BRPgQQBh0djIG+gy5Z2eDcXF+LUGN3Tt4VY5dUQdbPe/Njy5S
q7ZN8j27YZz2M0Ff2fBjBk90N2K5TBAnE7kvHsc019fC6+KDXz2Roxcvng+vKGZGvSGCpPaVH7Gr
D8f4JB3+ViNT7YOsemZIsribkkzbeEVPeslwkvH2etdjWLxFroNmCrywCqufuNHAF5XZvgG2Suac
We18ztTNsSU2clZtoZ9LRvn7ngKP0/UF7BWmfhVhvMzxCV+TQVZZnypbyG0x3yw49h5+jS5uXJSY
w98M+LGpZ9urz3EKxnOqxdjmXVj/f8ySGiYelIMxyZkjT2k70C7MIhWzP4O7tn5MRcTOqXDaVUIT
0PH6m4F+XXmzBWkJ39TBBC430LuNs4jXiQ65h/6+mz5I1MoHt32SMvFvYmaZ13vLRoi0S82KuKgf
AicwjiaLS+jfYH6Xc5ubYdEKgnGWLYvbpZjA08FT+T4UrchIcVuUHVKuDa1rCjwfGPWUrtgxWd89
jHwuV9OXrui/gdODr575arvIfMt5p/PMelMO6vtkERXprNZ6FHmSrJ0451onxTmMdH2t20yQckFo
wcAmVJPCAPE6FY8iFYDxjBlN4Y2av85c8VOHLXab+nGzidI63CeiwsMj4/qUUBLMPhsYamga3pof
rp1rosGsrdnlIy4ctdxOv+Y7Gd0UX2PcHLkmZcszf/2SBqFu+Z7lm5G/GPvSe54bNi/IlNkXP0hQ
NJmKb7Fx1pweiLyLXBtOZFuwZiFCvXNIEfsFwnbvOpG6RxMrmGko7Z12PBZjfwTgl3tqDsVHauvk
945Gs1uEzHhvzbBajH/1SUDNfcENGFAf2gV3ZKW8Y5PlHx775eNyE4UmlWH4gag/lYcuKAhvlZ48
kIRBi2xYuVdYFl5iBUKqsTnXa7SM3S0PQR598wZ4mtvKZvlGyW72LiMPfxb2yVHXvEMy20ZIaLar
MQLsJvtenAoTs0dUyX6ftKBwXC1GAk6716RN3ceqD6tNqtfOjerat2gqhtvYcCLkEl1/hNRH3xyi
uTls7YoWVxTY5JYDMobZVtFYYOG/QKjdtg09C4uarFQEdoLMOMcjUESo2II2MMEBXKwp/WIYb3Yy
RY/2PkbR0aCHZ1msS8SNfVcVv7kk5D5GrSeyTTPxNWba2obPsBdBDbea2gBvKt/xXf3mJfwufdI/
6hUM5qAn5EEME0Y78bEyTF+G+YHW8fTyDX5vRdd7f3yrXrTDvaizYUPcqnwjTLxZMN9uY9rbpBoS
mEFJhXzXb3wDHZekQA+BhZ5Mug7QwG24H2nWcYb+l8etLLZPdWqaL218r7Vuu1GiEZdKjTALgulH
PuqcLwpNv6g4r281iEw74E4Q/RgM3wx6n6zaeq5wrFoqqgxk6ba4S/Rgmvt0/W3essgFRhq96aUq
VxQPjXdhmUZvQUh3smAU5JhNiTc2vy1dP34rKK8EeAZAZvkur8y+t56T7YseUpN0qQQ15gvIctN4
/nPBkXP0aa+4PlWI5pGyPO+YuBO7zED6DyQx4tPy/bEi9XDNhjUBhyN9gO0TXcBAaBr6R8wJc3/c
n23b6jDqwJNPHaaSrHvijZyfY0H40VcJKJNqADhItJf5OLJdjOjDiBPfYV9W/bqzSR1BQuqe8hoP
j2nVfFSGardYP5abJnLSiyNIDEZpPO6y9vM6ceyDLliNReP8hEQlUZK/ygifFy9V/1ziwV31uhne
aAP+Ene+0XpB36vlI8eQnIozlgzFaNyHqVAHE02SGkC8HH3bqY94ojkNNMprZQ4Dgm5nbFPS2Ld6
Cfcf69rskVORwvdn20eKpVGNmt5dLw+J7lHBkY4mGCW32uVRMh2HBFEQ93HOEMOu37WinXgbog1r
4IfcifqLG2VMuUOUGBBUNIlzJqrMjFAmDVvL8rKWZrCNAupyZGP2p+VesDy0uTSYXfqAem49GvSI
SD/ZN+5jXeqCTQw3nSimo13eOgx71qXI2duIub2VxPRDTN51XwV+j/UrN97H7mJOtvMRWROTF/uh
AWh0p5juE6Ah+LPqqzjYLU9qQRXsRw1Tb1yUtKBjOi+raFrpbpLtTJEMq76p89tUjkSSE5fdvrwL
i87Y4N9nqiPFDBaak2L9wKioXpmYwN5jzVE3OZ3367CwY/qKWjltO6L8peSU2aSp/ZhTJr4LqlLc
1p433tlmRVowEtMrdLFPU2raVy15jxTCL+T0HyYq6JhnRItJ3L+5OcCJPnXvh9bGe1rNw2zfhf0x
qENDXHdlzPXXgzLGQzGjEKLGYtrKJGWsCnbLjPnPGk1BaLzw+U1F76roo/p2VEA2kYrGtd01yW1Y
K8jqfbKNESqehKyzvV+AC2e39t0IY/IILQJbk47idipkfbkqQ4Vpr7ppAhUBSYf4G6VszfyQAkx3
o5Jc7BufdnbT7Moj6WZePdCyN0RI9RsApfquzo1gk4Ro1Z4tswso1hDuDTQnGXfVZ5hZB6sn79cy
wdrnWZHtx94fDniz7Is+1uG6M+zyZwSWscpwlrmJe4L9BNdwCPMD2T1nr2ejdTSaxzkg/1mNureZ
8AwcBx0z1WhOh1phzdJjxnN0wYVtQdhCDc2T6fv3IhPDO1epsXLwNc+bZoyF1ZwlJEvv+O59KUz+
8Pleo+SPtANfP9mnOQj4Cpf+GLSB8wDowXpBovJzEkskySo0Oc9cJz1VllnbZTvfsMO72DDHgwmX
Ax7pOO6NtstXyygaf5Q49RhprmB6SqN2/eDn9wN9PWHwuJQBMydj9e11G80KS0IHnf+83OgYZkle
Pi0PFEk4MjyG3PnlPF1M4cepvDN2fmyOK7kEmpG+GSngIt3+OW1rsl9r2VRTHSLe7SoUb1Vh5Dca
c22uxDwUiPDr2HL1Y1R6J1j/Cmct1lmujbCByoOvjcgy8vtyUYb/q59KfcxWoza2V4Nh282RQuLK
K3vOxC5R2HEsvWPGKUCfqz/Aur7GpSvvh24qbzrVJFvNV956md5rsbKOKsKRsrxkpk3DiayDjSsH
uhUwMJJSL0/VeL/UJZPkEXf5UB6XR2yMALQuOKbrulaJSlImx/810jVOoC/Od0tw3e4w5VLa955q
5scylQxm72iiEb6A2kpQshBy32Ytaux8VU6IFdpJ+lRBLqsnnbpHMMw7L3XP7Sjd09hF0c3oOPUh
M7RyU5odo2pUpLIs/LfOpkQolGAKaSF0Hqng3S6Jp1D4u7Zrirs6CS/aNKibSNNBVXl1s5HmxLAq
MGwuAnb+2/UhjJd54E4lRJa7Z0CP2FtbgS0zaK39dUmTG93TInTDSXTWlKJ0V6Gb4mH+kClEZUfV
6UWVnpkE7YGaPxTkZNgX80ciE1Ilm50iHF4nDSoY+u1810H/PXnzDZN1Zy+S+rVzPSYXKiI57Eof
ylpZvNdGz74zi+8bs2avkVT+EZmNPJaYtA10hnXiUDs4zNuMNKEkLR9TgZqEpu1AW76vrKi8GRut
3dcqh4QbZ5ewkdmqUKO8ITj0YjvzYFprAjoMYOsaGJErwmhZyHh2bJNCrkQDUQJ3wDyhbidvA8mo
qJh6pbXzdjWDjWGQbINysFd+7x+WGYDR4CokuYWByJhyY5tpCXbCXt7NWwAt14sfoaM9+nbjfRre
KxuZO2w90U/LbD7JB0cviQr9PYOlcHO9pLkTEPGuZplVs1H9wYfqEpDSfOXn3jZTn6+7UlUvydjD
adAr+0uSmFTk6Sbmm5uMayEZrmasjstNB23+eo86xyckxmmfs0+w7hxg1Cc3txDO3XBuTZkTIEXf
vbYcIDfLdteKC7mLA/CuvCy/kTkwLjJvI7JfjjqOtniLTN86SRPkgJzMEr9R/ztwn+IEKjNZgl5f
FlwOyPlG7t4vNxh9vD1hwX6VDt7vzy1fGFVCaBZjxroN+g/OPPjXVZkd42zwz8tmN1c4WA2LkG0f
bpbZ0WDG1kOYEDiezeFl0r/WgSHxUbvIiq4tjss9vbWeRzgs1Zb2CucY56Fak6s13swk+GpASH6x
e12TKNlk1jSQXiSaFFk4GnHu9wBd56izF1rxevk3RQsysk7AAPGvb9uO8UmWhQpvAdTiq7TTjjST
BEn6kc+pWPYCxGuy2jyW6QDbIkgBjUzpkXwR1cLLXc5kTL70W3i24q6DFYMWU58We1jpZCP7Ijls
aWsFhKliG4RiMM7MXEW4qx62A1sZCROuh+o839RmcKzJ8h8ZMAbUKzVNtiMGhD7YCo13KqGxmcjj
mKpdD1TyrIK2uYVDja5edudxfiqYKeY+Z81NMwkqFytAIlp1KsNuPNXzTdcm841Vr0qauraDNVZc
7RgwZNL6lIaWr3Kdq60fwm/Uqcs55vXERUfjQ7V0coc6hl+2dRczld2RERyz3lnQCePWW+sV3qwY
OeMJZs4qnM8iBML8EzaJT5+ikt3y6I/nNWOg88BQKyw6pOEKZ95ujQKQbhE7+H0ZOmjo5j8G6r/j
olI/Ou4EEc+QKLe4lKWQDi+NmaaPmvIfFmNQ5XU1NcKsZPAmpNSXVN90rEfIxj8GQCVrB5X8rGcT
UBs+7aKTubnC4ldsB9fHhjO/a000uisqSCg1zFPrHso0Q9N5JGriklzXHV33CzVPi2KLIdoavC9t
OFnPjrKkSS9QYsSxYbzleIRWhV0Q8iX/BWe8BABtYC/wWzYc9oQaUzKvO/Yu20DXyDZDKvI7o3fq
x8hgsMnxf0C2nYHTBuN/9NGX3OVc54UFLrOWEx7EF+2cqe6OMYL3OrD3pR7TG7Dsh7vFI+6M1aOf
ILIsBkO7zw4Z2PjCHb7BYPQ2kGl/+o5W3sYzfwfoOpLemAGvcugldA0tvbM17VQwoHgqVfBZGoZz
fWToGDIcoumIZHwxDsLhDmvX6/JouemwyFkTjbrLI5UaAIMzINhWCFcrSYaHYih/M5Cuo4iCC2QQ
WsIQGnVw9lmn3LtAwxBWsuL/YD28LuZ6iFTruaFWBjuCZqxKDy/6mpZ2GlMzdEsZewx+KciQFIDf
hspqdya0M3PasypLOK4teSzVey8Iw2yimZvfWL2NLsmgoIuYP3DCYrKXZji6dOthmhz9IKX7RrQ0
IR5HCwBLz/6ucdJv+NadW/JX6U4wb10NQ+fv7bkr3inT6jI1Q3VpO/3fNd2pf0EbSsd0AVEoKXX6
D/9eaBUOhomQwcFilmN2yYPiUMMpu6vwbV4S9RLOM5WJKcDR7JJ1lMXfQrjjR2d07Lss9cQqNdyb
fi5YWU76BbjvG8J6gopOnmu1BEx9dc49utR9C8V0uZfLgfkKPthrImugJvKa0MJENIHqw97bDiol
REVAUfZatDe17nLV0ROv3xRSrnB1F9+7PGUyPQ7Me7O8RcPHiBTNN+NczKecWN0CyPqTn9izUXGs
iIJdIjmMspwo4tqN/amF+YBcW7BCnHNpjc8YC9VNXNIGcFWt8PVH8gKzO96ykZBXfFE8ePYKXny2
LfCA1dAj3k27LGAPe+Mz7ohN06diWweFvm8gxSx0w//8Mfw//yuH5D36eVb/8794/CMvxoppZvO3
h//cf+Xnz/Sr/q/5//qf7/rnXx/yP/3+QzefzedfHmzxPDfjA4Hh8fGrbpNm+ef45+fv/L9+8T++
lp/yPBZfv/7yI2+BOfLTCM1mv/z+pcPPX39xaFL7zz//+N+/Nv/+v/6yqz6zH19///6vz7r59Rf3
H5Z0XenaVMq5Noh/II791/wVzfoHohXHL8wNC1OHIeBjkmBvgl9/sYx/QP/T2V5YhoWBZGZ21jn2
oF9/kcY/hMWB6EhbGEIyQfjlv3+xv7zsf7wN/5G16SXHSFX/+su/wkGldBQVkaYt+birv3+C4hK1
0ysyfQWLbIQdPpD1a8DZVp0ZnPqwCU50vYGnaxWykLMd+uxDLC5ipwG5p6ZpPA9j0Z/yqfj9GPnL
IfK//26WFKYhLPCyAJddd26N/HNdHYkrhAvYxxlTpZXftnSvekAfglF/yLFY5uFIb3TUU5JI7YU6
uWWn3WRVpa1d9mgMFyCONHOOyI+E8W/wnPP7VlwP6/mA4KWypOUY0uLtnf9TM9z0T79cXlohZLw5
sFFMw0ry+VnrU1edvczh+vTeN3pAqTJsj7gYsPjjEn0Cc8jCjAlBl5/b6rNIMHAxfzNOcII8i3hW
7nHyUJCY8c5HAsB77R8GEPTrug/aq0s2HPV6nwA/VJCvaPwOCOM7Gq0LkDLtjrHSyihcVHJWT8uN
6/ruLhQAHTXe63/zIhh/7+1Ucz2qC/DCklIo4cxw4D+9CCJvbY84K3yB5Z/WfZ35Foj2KX8LVK7O
rG8xgkrwl6yInMg4GmnpAIFMpsPi+SVoE94tgWBKIYKdFRiPf/og/n68//kYWhiyf3mbbFPyMTFY
v7u6q2w+yH/+DUMCGlFAVgiPEBksUOutu8d+AQhXTncws4A1KmfDqru5GqFT9PhtZxloERbh5iFh
r1nSyHeOWNluplo0APpxOmbAvp6CMP3uVvZ9QtBhnrgdqjkcgm/uIuLEeHThWvh9Oh6DKEJtBSZ9
D1neWrtWsonI6NHtnfknYu7xeVFidCNDhiIqP7WNeVgMucbgAxRPjO/kK1/qAOdJE5ZbR6fG1RMm
sumc83ZjN7hBa6SVJjIRp9u5HHya/g3p2fqXI97mNeSVpJaDa634ezMal7087W3A8EFA1fY8uast
fEN1CHJ7Go1b8oaXpdK8qvCMoTH49/BDfkOp7e9bdvAk/rlUpgisexIMjLrz6i613Q/+X5vdxFgx
hAmAt2X1nTGAbpm6EqtiD9sjZ8cMx8Hf/PF29HS8HtwoybZJOQRPg9kUO7tqGfVp91xlTyIILXrA
QM9Z2MgZ3ynHo0BMlO+TGnF81+PcuuPFGCLNBmN0yfqQkluh1Y+E/R+6bsjuqzR9CifGCPYQFmes
xT/dZHhJnMGAc9D6/waHbGG7+cs5RZm6DZmPFYut6NCDFvC3EvrUCamZsOyY0Xw0bcaBlUjVuOdh
MB/KGEOGZoC5S0fL3OcMGGmwcvG4nb1YpCu/OYW51KmLsQWAQePDAZZreV16V1g/8FCFd15AHpLc
koIYOm2j2TCS1GSZW0Oj1QP8XuVjA8RdKjd2YP4WzB/kyfTeB+RTpab2OBlQ2AIr3scZlUUKqXKz
UB5tHHgimNhcRWAa+a4T0wXz2Cbtc0DOT1W6tp5y69GJnJcugqkfax+lDiGN+mxnM1TRS9Xo6LLl
rWiBWtqAiC1TEEdNmQFvLUgJVRBhSwmqRypJ7sIAoDFLQhY74E7R1yZZPxLxRsGh2XQkRGXaYCel
J7Yidr4nEdqEk7Ai9980DNrAwAONQDwqSgFf0Hip4+pJGU9TAWHUdtHfEsNYBVPbMkqLHhicfebj
Y502+xZY7ZrU23CfBr91fShfDYnwkxornesEfd/GxdG06ODqIfnaLhOHPpwAI5IqBSLZDDv249Qi
5nWG7+rO1J3o0YrvB4cO7ovXOWqTGha807Sziy0lk3DPG9PYaGhx6wqDH0rgSHMJ8LCLia2TPMtn
n+ozjmK8j+PRvI8AOlxvLFNnLGKp+7wwcwaP6fTNdItbVbbBZpCmvEWFSzYuBQGPdRD1/5+m81pu
HMm26BchAt68wpEiRRnK1wtCqpLgXSb8198F9dyHqame6eqWRCDzmL3XZp+YdfcOqQ4Ho9esW61F
mN30zYNlae5hxgR3sMaOUBrXUAKN3vhNy7afrHLdf8jNYdnHFqEqd1LRaNn3X8BOmgdcVEA/ElJJ
tCm5xbXGJM9uTDviH0AgxK/A51dh3TJC6ZbS/DZZo7EBzVjPdMi71vRfl1QfBeqgPznTFgxfrflK
gO2CCsKan9wpoc/J7dvRbOSdulMCGq1+lvjLUOyz9neSk4bI4xmVwAcBfQB59p1CTfRutRkY9RfK
cqRzzznhLZS+5lvZd3GeDlvc56Rc9JAGXhTHe5Xr7OyGGRF1fZY9bNz3njdYj8IatvsJ6NJ/gcdj
YwaDZXiYwbFbGrp7402bi4IYamKVtwshQGCYx7XTn/C0sOTjGXoxk/RzcXQW2L3+2JJK8mAYlgxY
muEab0YtMgfx8/tXsnDx0//+FuFHgovgtKmZAogBzfHpv1905e6/6du6WOZ/ojC0MvkJL8YjfoAH
5MvNfaqPPfx5nDnAlL03D9jvQuKw2kExQsEJ0pY4pkGSMATce8bkQKiEAW+CB3tJ2TJP7EMcsiVv
//vFIt48Y8UM1WRqnWDox4HG+f9/kXpSHqeWtZLX8+FMMjkgEZ7fE6kSbMKXEgCx0qGUMGUvzcyI
PXC7Zwd0Y5ll6mOh8g3qaUfuCWlqRMObJME8KvnwjU9RxOBUH/F0iXun7u2zVUL60ZFVotXUP20k
LEs2feU9IFF9QNKxAxGzw++qqetM62QW/1s8NdmY0JexZkJcxUyVraxrwHkuJuvyC78depMEi4Ed
A75FIjNhZpXWhj9rbPWj5hU/v4toChxQPL31xhbjiaZqgQjA0q3bVC3QkxUXIdpmEGbqKA+1IAZq
0kqCGt1pPapIIBtFkqrIiOAqYTGFKUuFwzKGvxGVLDW/NSG/8l3SlxlUK5rF5F3R1erEiMYMEqgV
j6lsTuj7h2tJCsfBJl950eW1VLDFs4as0u4Kjpi1utcOD1OqDg9ixSbBBjk5FqhqTjT2adyRouEA
ZTxpNEnBttZ/f/G0S4HbTJ8TtE4nddWIHfTGCRtMnr9bFgGnCiy7/20b5jR7/+VkxWInklsTk2WM
6KBf9r+E1kXpvrnOlVTG74nE2/t62w5aveAxysynX87v7y+j4+gHre2rVwNgb9jUY3u70NsHYhQy
TB2vPxDI2oTTbw8+m9MQFHnmHUw3+USI216YklPp2TucB1dgxLQHv8BKSbUKc7rqDhEDwoReYzJ5
uhJTV7OCrN4myx6v5LuNV6emdGc6juZ2wjCG86S/weZuncH6puB0gFWpFJ/nWUzLAcGmAWqpgZql
mGyWCNAuGI3yy+/v8AGPu8QsWtoxfajmPIfIyreWyLK6FeabMPrpE4nAELnuHKOBCOZU6IxOTcSx
ebnENcVLSISYfvw11vJ2eIes1JpAaOxhkd1RrXIZxTXyaj9hsM52CHhDClzlv9pzq/DsVSzGeI+j
Sd905GlCHFC/v/ZJ4zwqy+Y8Eshg7Tfdv9/vE9zEzbgv/R0uEiLuYCN5uwx9m8oa4HZ20PShiXpc
sC9Z29FENmP0Oz7y5pOuWX2cV/i3evQLt9M6cOiTWMBCpb1FI8YBu84w7HdiQkJqeKDlEGfSIUtY
4KYedNSUDCLbgLi3hCvBFtdf98EawQPDT4h2g1c7e95Ey/Cej7PYtuFQu55ggOYyTEMfUKjM97I9
RaVHGnyY8QyITu0eBxczmD2OcL3saCtSgrCn8mRNkaFPL2vTuSecXSIeXItwgbbnJnaN6g4fDgNG
pWvibFifPHyTF97G9po230On2W+liSQNlUL1IPSuC5HlShQ8WR4yRvuHvFrEv397LfT8lNp79SHn
r1Hb8tu+1/unvNT+tGs+AW3OxRMhfLEB0SOkvWnj0W0fVUpSRJ7Ft7upbTDioim25b4fbD+3aZG5
Vbq1ln+3Qv9nzFgyDAtxagYmMO1HGBYr2pCJ6Tf6dxfvJaGiouTqogGp0qzHOON85MXA8kQnTGto
pgeMU95561S2p22zq8uuu9zuRIky3+lMsv1hKm9Vr9N8ywVe2cHdBwAKlPCpIKQuM/+YS5HezDp5
eU5Oidjt7JXJvSceyQtasNugNwkaquv8onqUppW4IPAtX9ZhujBSfpQa1IJlliROwMdfErUNQdq/
FhrbGkl3vVt5iK6X+pONrt/gqT/zs5vgdQLIsYKiGs69ueanjsCcInYm5ljJul6MAoS4a2m1DzDw
y+Ofk6akydaAlRFf8akpNYlvCjhLuFi6P3eJclltJfJUekL8CtOtLZwiyodljbZuvbddCmaT1R7K
U/tojgTXOENzlKBcypmA3kViafAwGnqjR/5Les1H1MDkQVDENpD5Gp1MYwPeWdveq9UOTpbpIxKd
ObB6i1hCehhjfFoIFOLZ+kF/bsRTdUpU4FaGJoOW4i5cSzX0tp5boJwUX13XP5A0C0SDB4WwOJOE
hdRzTjqklEBv+VLYSz32m4yXzuhQPxPuqCfuyc73mk09eNno+Nnc3NOKcBsivAnFuc+RXOdWKGjn
w4Z0JlyayZP96wnbWLh37YBUYfyD0sYJrLr6hit5Z9ptfrdQmIllRIpipj2hvmHeCSvIBxC1Cxpn
rwuVNFNvEQE9s16BJdgCgFsmzrBhWY5krd1CUUcKyWPprDztbsbaMinmZ20EnWJ5Hw53iy/yDg+c
Y7rHRGvfiipDz+QpOelzlDGlcNDL/BEG6maYt7iH5AedNafkrPhTLut4q9Zvby0XCFLQlFTt1aqJ
ICxwDJ4zhchc1X3UZ1UJdZRfx6qoYRh7l0RoL84AnQBITHLoJelymmNFuW7/jBwiESFWK/9eqrVV
+2gMfcC6UbwTP8qOq2UYv3bbCQ9qgotvqcLG3E69TeoJvemuq58fZPl3toG/eVV9v5Zf5F25B+q6
5alu1D/qC2JDFLgz82O0sChCJbsOzKo427dbwot1zEM9gXwOhhizse9Ha2lvXSSNZHZtX0Q8HuET
JRGydBf/Z2qhUm+itSOxrapoocoBCodVxhNr4igbjKu20qCVsBpxA+71O2sYvqWbOdPKAAyFA8K3
Ue+K0r1IrXu2vKmP7d64s7qxPyEo8MeJx9lA+05vtEYojpk0Nus5TcFVOhz1qo0uy2RfPK/rd5GX
B9ayy40J2gyoO/BxxxNnaZCGA5PZLwwFo8vqvmAnfFiXboun0VBDBAHfxTqzs+kxE8s6PTTPjl4Z
QTbof1KW2JAiM+IrC47TFJkvqQi+XDVWFytugWlyjurGRlFH4BumtJgs9p4Ruwc1NsugQ2B969XA
KzdiO5DwFpJS/1TX03iou+KlURLvCVyJbxeqvLItm4PVHtgK1V/zhmJLpqTD2Rlju4UAWRWe0M3e
ExXQPxDIEWdpF7wkJRZAPOsxHP7S3zYeYY/jyMcVhXCDy9tOk2tBei0ysh53+w4JmTj/s1FtD46n
fBI+wELB2XzPYhVLoidmBm/eAqanPzmzhbBTrfY8LArGKahYCqB7pzLOSWqi3ensR4oq5Pbtp2u6
jwsdnN5Wb1vrPBYS3ZexYJAknwnJkks1Aosg3AqzQbrBILaWFXZbOITRZm2HrWdbZAzabTb1f1sI
vKFOQ8UziTFpHNugSYiQc5a2CHIHqiD7ozmiDDJab4ACOnYUy9VyzIblb6+aNgdCf8MCW4ZbV5Mk
7N5ZBavidGr+qZp1TVEl+81GiW0bUB/dtmYuxFcegFQyKb/DxehXuEOqDAZ4DGi3YQe17S27XI4I
wOdoL+qbaZ9HJHYm0P5XBO5l/JNs0mbJCcHMkahHHObnciqxbM18ZhY5AkdDRXvAvMI3RdqcjMH6
YCiAsGn7I7WlBKRREcIDH6TS4aODAoOekmBvNTeSd7b62FlJecWlEXXjW2mnaVDPwGjdzXp0E8rk
lDqOfX4DGBVVXrBYOa1yr3E2alYANQsZciZROu2DCB2gbdCwqw6I0GTwzc4n0mu4PoRBwxE0oeo4
ObKOecVduxw1WOKHDJY0ZMwmRA0m0M8LPoM1fxcs/aep+0IMynur6LGNmAnyO/DLjgp9Wbb6RjEk
EZTzB6loZWp9r3ndBxZ5TkXmA+K+wdgGOdh+clDlhMpcLIE2aXCKIOmCoor7bNZJpX2rdFJiLZbK
AXj/Q8GyMx6zLZjZz/vu6hHpUeD9ZqZwRUb4mBYEFxBoXoa1vQvwmgIZKQg/d84jQhkuqdkveIQT
MiVmRuxWz1Xkqm2UFrCzBmI4yOfg7raV4aaU9Cxk9XCPmSr8s2UsQ62zI4JMSdlYk+yoJwTdMwWE
FssEknVDDpjnVExssK2sepk1JxaSjCS3MvBuom0J56wdQyL9NHXuLvgMdE2TMfrfHGGDB3dUEhuV
e/aFsbCYOEgxV7ZE+TINNtXuNKBliRxtYe3LBd81/OxGQVasS4uWt3m4dk6O2WHjStHtW/RCc6ga
yNqERmVUjhgsLMraGYZh6hLCpVU40nWTQKYJii/4VJ5Ku6mXyDWnP/gezqZeATKWQ9wiyQlNq+VR
6c1LZoInmtg5uPbTsCKtgyk+8sIFYkMMqoNzyaz9QGNobuJomOFKBaIeZFC82Vb2pSrOCLBseK5X
52kY+9esIeu2mUgBoUkKrZVP2AK/ROx1oCh6ytWAh5L7IXaThcjj2TmaDaHEq9VggrdUsBJuEva7
JBvUI2Wdypg7NcunYUpwaGro4G1PuZQDvcNGHYS82TX8zi0jMeMhsnKXALB8DU1OBw7/lF5rWRid
EmQGwxGw0IILrG76W7eAe5IlCPI7om/K2WkutborqsDPaArxQL3jKKcp44wjCJF3aB3PEsA0rvxK
5xt0lJ0EfCSiKI3cfUfLc6rGpcqfUaYXw8OrkaW8V2ROYhmTZShrWt2ewNfUAn/PnycVjVq+nHfq
YDGd2mSHpFNW38oaQwEuaY50+Oq5wb8d7yICiGWLajW9o9JnHIgVs5udhKkh3umag2/euAkH69gZ
DHC6bumY6xKUmg8QeUFWmt360bvzg9oxXUmZ6TKJsR7lutxnbnnKLSKQOnz6EfXmmiiHSs8cvyvN
i52MZ5YEGCJ1oPtu3knfMvMFGY6Kq8fezDvG+BHt7DML+415GncJj1LfKweWaSLsHaYk9Hto8o2W
5kIUHcdPap/gzrfBUKZmIIXbnLVua86WQ7rjmHIAitk7ppspjvM4CEqYMdQSh1ZMJ1G2gHoYlqrw
YgKafFUU1ckc+o+ez+eyGONNaWU3CcFzh5x438tSEpy61sVJyA7bAakwC0FO2qDgGrRrXnq1xhSi
nWgj11eUk1bodBrGCtrLZOQAlrhaHmgv82NptaS74vbxJwdnaard6Q32HW+dfGFjtWGX9LCQHLnh
ix3l8JPaywgOJ7uzkGiN1vxFqMsdzUGodhFl753ncvkBtfiUqjZGwjXuKDT8ZW1jb7hko/ku++4T
oj0Ci9iekbuQW15kzt9l5X8yqvro2uuNO843I2Cuzm6fx976SzV2Lek9udinyv5O5DFjM/DR8YBL
7FxuOr1KK1F9K3Vu+xq/0bh/k/3SPLPi0XxHEjuK1jRY1A2gXOJ8FGvp+LhV4sEqvse6uK69fqsV
gZ00EMisaIIYJjMPhZ02+VPHbNL+283ml5zwmTiYoH0taZnXNtf1r7PwPtXV8qbVgF8oGZ4HSdti
IRxe4dfRxa+hjroBc/Xs2zXfZulp/zITybinPTMC47njHJ/qPiJfHr6egmk4s/kiizULUVnzRPV2
uK6YPCaH1D2GJn2pvgwt7h8LHXXc5ffmA/707pQkrfSnCs6TUVTPgzPcK7tXHfCYM2MzGLzCwpE7
WTdJrz5VZYOXXGGUvHR3AmJTIAi9oPSjrRgVYfiqicQ7TYa/ZT+8OjnhxQyZ9svP5FyZngj6ERdL
V4iJgfViOJbBRYJsPYHgEaM8ITLHak+zzHAdTNqPl9vaPnBB1U/m/Syx5cqjFAvwHmLeAmnCHl8o
/Xw4WNHg2RCxFvOLWmeJRfbFOikyZrhjzl9p7ZMWezBvMsby4ZojCWH9ApaOuhRQF/drcTdSxd4U
Mzu4htvFX7yE076iNK+8JbnL6/abVOYbdPsXRV3iAmk4fp6er6cTfmXMNgkLUC8KFSN/Zg3BUrfp
XZLpbaRygD12fWKF2cOqtuOlStHs9vzZYdVjvtsaTa8Wqnn/Z05Qy6L8ugc2nGJvqr5nlXGCWn4m
tKcU58t7R3/qE03HFIM9fYScvj7ODMhDDzRbMaDAIq6C5D+bprw1yJRe9fVcy0R5SwCNO4akBkuU
/GTZM0Kd6QxAs8NRnOVxthtzejw5q553saINgBYs+KsDK9hbOb1wl6dHScTvkPulM3zBdnyxF5Ng
ZuT8DBTK114C1wAK1LiFeq9ma0WtKrgkJT+TCvYHXc6Sx2hQGZpp42vW074m03rPNDs/bNmnKZin
jqIsgzUTPpiCV6fp6YkSFKMsjHnIdNlDkdh5C3W0q+fyYf5SCz0wGIH4vwYayMZPuIM4sTqsb/y8
YRo71T/poiUg4Oq9IC/FLjfXd+az2550eH0+4SagFYr3BUtEPogneE5qiE0kbvNeeTD3ZC05Uoab
a3KV+jidRdtcW50FgAc5OiiFL3hLgR/V8ylbQO1peOKFNBgRtG0dK127UqjPdILlCFl8LcLe4sEy
HJMA5hZMoF0z9dPmu8lRT/b44oAKi7USySWQCw7P1GOy4FIsTUM4iNTxObHAjjJScUdUF6yMif6c
fHJIP/c9Y2K+G2mXH3XTSvw1lfFmKm+9syR+qVd7maiH6HZ+BoI1jvWqvOiNc1eNU3pm6T776LJu
26Yy7oVyMcbx1I9qnOJN6btFDSXZYV3ixk2NOJudn287tB61kz4nY/JeOdleMSc/KWOZWeeen4bZ
F8QcPFtUqqr2WE/We2tu3EUlEFM54JEeLUTPZUGlzvgsIc1y1Yixcx+T1tOjgpBDnw/3iokmpXgp
PmyH2p+v2AsmIMV1f20JT/NR9LybkrmlfdFyk2iFvmRWZjDF2pqj23dzOK+zxUhijvXBfcMp+Rcc
xmvpdsgJUKxLRkfB4uryMOcdYTBFCB2kDvOkoLOYqE6WGeT1VDzD+7pSkwYJmTp+r1pJPLCvi6cu
avb+ySiJFcMjQxWHA4P4NT0iz6ChHHFr3xPIH3TDmUKdjAOf0LQ2avEr+dYAzY90Eh7wErBt2jVM
xzAzYehoWaAxk8E8wOiuKG8NWZDE1CPmR0O8OBMmyAWrP8tev2S0CoQSCwchvnMyBViCqrhSe9g9
b1nmPDqJpx1bRhKMJQgL0ueWIrOwUZ3iwROa/oQAIgX5zKYSF/EzVrw6tCwbzQCRVZ7Jkk8bMgz8
LQq8yiDNCSEO769J0JnEOtE0VahyzF80Bnv4S8nqlEwaZ7ddHqCgHAg2vm5Oxw8JxWTREbdRMa4m
qHp7U+JaojRh5qfJzAloR65Scf7Y+vDD0eAEHJJVMDHS8hFsvlfMlQPQK2VUFOjn2SsvQIRznVGS
+rw6GpFSjALs1Sxjtxo/qm26tao+uZ8xHyDqvWUQ2nBVYRJoua7gdUCY3U75F3AV7dBZ7Y896QUX
GvHB/ZI+jhyJkuxfH4W06Q/D3rrY6k3mUr2yEfURs7kHrCqcm/VJU7YjLsWf1OAWVnNGcIk2B2CR
/SqnFVuywT5unVzoXHn5+xqJprF1I10Hu5TkYdaTr0mwL8PRw5lhIwmoyO48pHL+U2AxH+c912OH
zVQbCIq1qiObx+G0gP8gQVc/4epIDkVS+u1qA95IKVJgU22Z/jkqIy+ayvLFTjTwtaxa2tCe5A0m
lzpYh78o4CbmEp7F2HckRGsDukuV5+irfsFRd5uFbWn9qdhMv2Z1/9ATtevPmmoeQPXKiCgVImON
CfUKiRDlkrMihP1klY5+l2KtoDb+sAyluZkekqEkNYYZl78M4pmK3+Sitic+DVuAQUFPBUrTYMG0
U7sa5S5VvfvSWuTB2G4deklynzwkV9lPy2ZJ6h4jA0OBPYjbrTF3yDp+z/2/l62nisE/JIR4g7VD
J2YSvTiwPsLBO5xQvdsHD3aeBWOjLPGsrivbUbYs0ex2WkSWoBJv2E5KxlkuSzHMlMFasEofkeUI
r5T0Qa0NsyEvT7J+o4JqzuM84TpUCaZlicrLW8TbrNy0/fZptRP8NZWiffNZ4vhpbdbvpWQPXOp3
dPT95F2wWr9qdvo36yR3oLJEiY38IOfeC0eh5TFb7MT3MhclVGfyRNYUKuY3LXcoNSb4jEJa5bG3
3wvMaOgGUXkM42bdL3gybZMfuponsScshmb2UwZKM7AduGu7jo8QFrBUIzf5ihxEusrzkCRV5Hrt
FK143QM61CbsKvHdVT2jtB5pf8pW0WMizd/+rg2QtzXS2w7I2hWyshBBFPkcuux7b8RzR5zPRe+8
G4TJIqxGjPk8TRwmn1PVPLgLyaYNhhc8O3segc3bxggz8izelFJmqDWaxT5YWX9BF6bczu57L/v0
Vi8Fs48EelTZj/fVjI7Ds//VsnFOjpCfqfeUtbLwkZUSLyxs9QJe/JX8Sz3MLXdGn5FNd2jeHzPB
hEOqo/pe6PWrYhEbCvXn4A1sfLsHk7ormFuEzlTL/8g+ynr7TSpIUgYqD9O1Tvpubystohfo07Px
K7VSCrkEAVye8TuZ5P+QPReegEZkE+DOz/LM/XMLygbgbslZnROsaa3A8EA03GQV6cxsPYIeVh5e
wOmusYC69W0VpeP8IFRI1I5db7GzKNrRE8kZ+Ia4MZuFVSYKAMO6b4ZV+VxLRmRuSj1Vgth6XLwD
PgokJQO88VLk0ykTaRIZy4LX3jnrjneqRw2kpo4wwpRvcEWQ5bUDnKjhDhFc3NWtgQE6N0IXiiMz
aUg8U8NEGJH6FqsmlvXSVZtHDYmOr5GCA9p9Hpg4KbGA5xiXlZFB6/Iug8NRbijpFuY11FDp9P7Y
KFhx3I+eFeMZD8eNQS5W0OnZErZFi09C+amK/EFbs8PMgx2rvTwWG3u2diZyVGxVxPjMgEsEJXrT
rf6GfX2wzdvCDxFOw0Zi+yCAPC5/OK7cYKr0xwZPsa+WZRlXoLLCsnf1i5Tl3W6A3f8zWsVxtkhl
FDZlgKEy7rUTrvaCmlYOFc5eEseKWl+wXjZQTF/Wwn6Guva1aqn07dG6GEzyQmROqKWYEQfTPpVV
Srkx3PcXxwXWaa0vahuvgtVcCcy3UFwM/G4kGySHVaF8NdjVgy6z2cTS0mW9R1WwuqB0WF2UOYqI
yul40ZfHTBke2BvrB4Bln/nm3nuMnRjRYF9RdXbPZI615niRxFyFBqFFylQxObXVr2UpHtZWUcOZ
jg9hMe2gapC2V6x5SFTGZTN3648n7lRFPasFJLvMZH31G5lgJXcopa5Glh7aEmyDbW/vIx90m6mq
7707ey8rorFXsMPuGbYw3vIQ0YYItb1VHWT5OgzbXV/1Ydsyk9Jn8aJsJzlmrxwT0seFHg2sEE+N
hAFmgUuMFpXDKh/dYBYX0/RO1cLaVhaCa2y9DBruTPJh8qruIhZ+z4CMmpPZi/O4Ft6NXTr/eoDk
oaZR6NbMyv0J81CAQESiDBvfbH2lU8UTBYMVoAxOCiR5Cfqa1JhuGkL6qFSVGeiPd0BaibxYMa+W
dQtePfVXHOwoUsZjK+ujWkKPKJFtHel/SXOAd5yBvMfTjrRHXWvhsyXpfTNvHyCjHF3hfVKcbf6M
b5YtSY3YiKILIAb3gIbnNK5Nh7WeEism8QuQjIC2m/p3ZecKqF70hcL7mPtde7ZPTlF+kxlE9zQi
ymvQwXAZNWykayhI0lEehK0d7AUZZLZ51I3cY0gITgZjJMaNylma4i0lT4wvJKVMddybdbMZn6CD
yeGnIwVKbvJ0hkjFlm1Nqc/gGWdoLS3yN49uhVSx7pW/beYsfqt3h6Wwzgx3QHwr3GgAQmEjzO29
xtgT5oAXjK1FADTDgXPu5q98+A3TLzWLdHLYZgtbIca6gCm5GVhIH2g/wgT+JqLCqvC1pcoOLEeT
kGV4UCy9x/o85yUF/lXPF2tEDmBv33WuXTiP17BHnMk78KeUzhu8S0CV5DJnI73loBVRKntgsHNN
BZg9uZhbIco0f93aAlNpmuEkWTr1K0Kk0rjrleJxGrYu9gAGojBkClkpW4lP/Vqryk8icbYzkdV6
51CzLq0UCumBibA2gSqtCThOCFhXa1I4QR6KmptjyIbaV4pEHNYGIsGCHkpPiDeghLotrLkIBzuN
6eCetdr93MbqmxUMmU1KM6IgqUJU3Cf6KDNoZ8MJoFf964X97CwdO2SDB5Cl5yHLPj0TKQKJIGzy
K3fgGErHY2EbkasxliN37p4x+LRa/UFgJPM9I0HoWi5D9D0aOgZq7PuDrbGtcEc8by62LZ0pIrsf
hhGeKvZkQQjs++tqQn8IVEZqNkkayM+5Q6ckGBy+ZjOXL3Y6i8jJOL0BYLEtSR4LHUa+vhenpvsl
jOU229tVDwV15IzbsVXFudyqHyDJTgxdLt6Gs8zIVemQTCNx+deM7YF95geFGRKlecZl2jRUkJJp
Wv+4FMVXus8KuI4qf0XRFGKMZPPi3ekg5fmBwSQey62OvCUvmPx3byVjRgBtTWwJxuNpOkaj4RF5
M5hoFPS2PprTWyLyBEg4VIaynbmDvOZYGe0ZMGVNS9/z/YJrSrDq+/Wo32L/vLaqM0bdIFYAFBjr
PdZR3aosvuENhNDUkVSYeyoGhc9k4zmuQlZk72X2ow9LepxnrvQp+1rJ3g1KB3OF4SR/eRGtQ5J7
DAgrofgdShdfWcufHuJQmLX2AZvmfbsTJ4ftrFRqHWPNvHJlcNABVCykqYV2Z/xdnQxVi8sLPaFA
X7Ctbh084333PG4v9ZCNftbPGUmV2ftqQt/pxEBVpkVs6R8HPfseMwUnbK2gRHGwEfuW4EEYB1yh
FRZLtP+08wuXQ8ja1/PNfYisNn/N5lG81uY3YqYXMau39syMY2mw6zlu+slKb/YydLQFFJ/Bo1Rd
KqT2fZkjfvdkOM0lG40i8TOi9MLCwFbNypIRVJQmLi+NsD69jFITO9KxWAFyuEp+qfeBOJg5LZ6H
EdSFs/yUYJOYoZTvbpXaxxhwL1E6iyDqI3X91uu/XFP9kCJVDuAkKC86LwLFzutm218wLrR4sre3
rUcnsDDlAie/IgGBfjk12ue4DPcJUkRNOAIsNKorxkCk7WrZazKKWEP5BA2UOUTC+mVcl1dICjLG
WiKjKxLnd8JHPL+ynDIm4GxfITN2XVXzxCw+B6KlXPUFdjEvNKC2MXn73YdLZX0CW/kHJJPja4VT
Reoovtn+v/JTq8IB/U1gU0Dz/0HJtMCHYmuotSBYXjvDu/cK7S5zSgcHLeO7prNuWkMjK4Olmg/E
pTpsNg0tK94u5Ng9KSlLLupWnWKmZR1AqnG9TdmNXhavTckTkXndFOauOZKrvtYHyddDcbjDZe13
D4xwsHD6tZP63Ij238QFHqap+yh02vTRm1/3o9ZfL65R7ssIi1uR3Y7hDG+62WWR5g4PKvEsbnvV
B+ZrY918KO2IZHga/22CpmvTgdT1HDWXtm9BVxPzMCs4pDu8/2UG5jOBfuRPO/c9/bFT8cW08DqP
6sZ7D6xGGFviK7WhHPuLahT7aDgpIRvYCwvfInIWZEnloHKNtOaXpT3Prc3N7chHNlpgc8f5SryZ
BUbm1sUBney8aI+6Oyl3ONPcvIAlf9Al0Q/ukARCYAceUVw3ZcarAjqtcraoVN7qpnlyW81h6rzR
96y8/Ul/LrYVjQxRMw7fARHNIoIy26QkE2htRV6PHI4iLc8ezGi1M/Sj3vUzsjJ6Sun1nu/pDYwa
CwwL0hrWzyeVn/1W2yfVXtLYI3ocuDkzX6PvX6QwvlCBcbRmHne/aNi/1myNbHYRice5lhc1CLGJ
0amikxQuWyWo8/52Qi03TMQS4VvdV0SsYIT2uJCjHHh1VhxU+hCtyMdDSvkfjKl9zRqiireEHqK1
nYcG7b1p6kVIpjVdhde/MIBnZrrxWk/2Vz/AtjUWgSyv155xClBlFEUoyuKKJeua8xRRvwumiNtz
ohvR1FkpFyzTE1xKl5kdsj8BTmPDyKihL9P3fsMJTPzBXd4Vr20ZsR8F22XLw8bW7Sxc/URAfOXb
+BSoVbhcbZcYxqEI4TzW4CnB9mOgwsI+bl2oO5hxcY62zJSm+w5Zf4xonOMPnkhP9WSp67PO56LC
q9lLGC1o0ya92/XQrYPyVfTe/eYqFDHcgxMd1Joh6Ofaxvc7+lrJOkinofSa8UszNvuAR7cJFqy7
/UQVytUOJ3A4raka4Iv806eATQqlYexdks+lOMgBCm28IYpnPdmWejHTkIE1u/veq8O5yL5sA3lL
tzdWQh8eMPX2Pqbvxk82vQlrydZq6G4dEDu6s5BnjM9t+j+uzmw5TiXatl9EBElCAq9F9Z1Kpc7y
C2HZMn3f8/V3UI5z94nzQqhk7a2mIHPlWnOOGbTTIbeqHxB6rip1IY92OXXzlmLPnsSlNPtu62gx
RsJYbOIpTTykIiMmlfpnuSj70fgCkgiItgBKCMQKp7BDYqMLGZZc4uOcv5syH6B08YfGanBTNS7h
xO6btcz/NLh7sC9lb5YzvzRDhQDQ4RvPeu2VHOIQNMJvJKmXE/RraxovcOwDb04odIq2/WgnF5RJ
/RTBz9uxJWz8QbyHVv/RVxVjO11bkctYHipSHTd9H6zt0H63jewvEWef9MhhRyXtNS2GJ8ePPVaK
bIuFCKIrN+RKG3kTKpTvlhCeT9Hm6QOFbAWsou7gQFn9BVWE680tfQ8HQIQwiz0oZbkxXJMkWxz9
XthE9x7tMP8+bZxUp07FI+pQQqwmkwRcVvpVSXVASTZ+UElhGGMjKwN2015fkoYxzu3ycUImKf4y
eGOZihKEWubHKMhZVjJGJDXcRUSzk3ZRfs4kfnH3qtXMuFSH+07/CtP8WSUmcdjwRu0edng91ZMH
NaXekJxA4nWqfSjcTVtYuF9uSHktnfgSOtWhKoA6ujRT9tbI6H+GljWyGdNCcjOIIS5FvnkZfGT2
bd0hEsyUB5yWSkNxA5VUsXa8pF9xVO0sHrC+MCP6pIqgABtrYIuUiHJ1Lvc5QoJAG5g+oTHxkMH8
lnDX4o5bWgFiN5l25KhCkVgiREN6urYrCuWiCQgCWnZtXIWJhyiUHoQzUL0PSCAgBXrj3IC7U/2N
6U208undkX/sbl3NMFa9yOi9dr9HPKzbXCu/ZNazyf9Vtpl4OvlVXu3D03dLsutjO+zo61M6LeVz
pnFW0kYmGR3RaU7pMgdL4UcF5m9sLNola8bLxPl9j17/jcENgyV707YJ4sT0Fg7NNWwtqkDdK7Px
ijklfU7m6HnKY/Moy/ilJ/HLHe92NxWcgKJTmEzZesr9HWcG+1AW0Y8BccthTOpNVieXKZm5TetQ
36K3sE96Efu7CZv9qlgkPZr8SIww31Fu7sq83WAwPE/MlNOGI29pXck8RaKahG+9AirdEwo9Wu8W
rrBdCh4ALX3gORB4cM6NTyTQo5vmL9Wj0GwDHkcYxLWPsNJS8T4KBElN2BQBbFc86FF2z0KLWXCM
lS20f8ap3JtJNtEIQu41OfMFyFbvdeP4ZZc7Xzn9KUiD40Azfbn372YURM90gnj+nEM+niPV7VI7
rre+S8Omi9/HOWo2Dnxhw3S8oHPOckRclTrFoe+R2TC03IQkWJydDNxxnMU7GycbQlNwLk3EByIl
hAA9+aSmte6Ha4dWP833MDtOxVs0dxqjPrV28rA6T4gARRfKtVY/DNtPpS/ynWnxu7bwtxSnKKXi
lj5fsokaostIfUo3I7FEoZnv+RoOkTEA38KW9GkWdTGpAOY2FWz2seNcwPWjeaYaOZbLWKDsu+ck
RDHLMHWZllariDVg1WsYJWQDRRMvDuIKg9pVSIi+/s8c/Y9nauoT04uLaHx0/9pWJt9bxmugaknD
nCBPdcgHonm6aF10y3ST7k4dkSOUDTDurNUos9jrnVbfunbwkqWJOsiS+qaQv5IIQnEjdG0rTHDc
UxcdMryim7jaGGNbrHc1NoPNQNIaz11HwjNnjETfZkF81BbQxQzuubDjZV7JG+Yo/tDYwcS1KH/p
g/UnlZiWY1qkmm+mJ34mtJWWke8VHXwO+RhSHBoBo75vjLI/oTzZ5W7+u8KtfhhruQlM8ehg/sY5
cW+p8LYNWyvhHM7K0iBA2mtyB5mt13aDrHkUm94lpDodKZAFPZLVlL0yR8Onv8wyq6n+qrMCMaiL
tkRWVCcySzdtRESRmL4cg0NXhDcKGE/dMk2YPsEXEcCa1hUNvOTodyVCE0vfW2zaRYuzo6AJvmms
hUk5M2eMC8ozK438U0aliSUfCXC4AGtbTmAuHVjEhHKXD2ILcCBYuU2JdFCY+pYoMSgx7AxlW2FX
aohLU5NKvIKMEUtSUhnoTYFR/+K7mUFMXTInHGbHve42OHSmgdMi320lZHTB25KWaBqNxPhDWlDh
Nf4xZ9HhXpt3urwVdPvoL3XRGg3FsC278K2r1d8wqW4IMOD6IpLX+vo6h9ADWBW0AYGpO5LdxxmC
EJveNDdhw1hDhYnOXKe96I3xWfbcPDpfNsfdWfjdedKM+inVdJMGNKVY0tY/ROHIDfFxF1rKNrqp
bmJPR9k4vgpqPQ85f7jSnOpuMG7Y+aaN8iIxX3HnfQOEDw8mvinOwiTCGDTXaabiPhwG5ylO5Mml
/b/H8fCpIR1DTuQY8TWhDeI5EyQ8PQmTayAY2Y5JePsHqddyrC31YhidTUetwFwZ26Spwycy472S
ZLSd1Re8r26SPw9QweK2178gHuU0j8IjapPSMzsyWhKzeh58x6F6Sp4Ls73441SdSr9tSjaY6bUz
K43pPv0RRrVHttiKHBsNTwk6oUm0pzQNC/IJNSZIgTHnOPRaN+DAmpFK1cbfWUKSkQWXdTlRJntp
IS/I2/7OqadGFjDkHq756Ge1BP/A9xmfFOb0a9LKn0Su63l65l5OD05S/0YXGBwmazxbvqvdmGF8
lWrEUrO86q3emyzDPRVJqV+ayA22PZ1tn8EKUNbhXI0DokmrRJpV08YJEdxu6ICgUEziadPPWn5s
i6IxUHIG6R5JvLtlijF5jxQruURZPT7qhR4c696//Pf5WjOzHUb8dB9fOGU1L5XC4jOj4PdIUfQE
Ipy7OaIkSvRx9w8rCFl1Rz+5AQXgAkVuAZBWLtUDKnQsqiAh1pkwuhuCQgfrK1+H84iJSxL/alzL
2FDyi41Gk3SF3cbBpRj5e72l5h6d8QAhYc3znH2h+metQwCXaLl6nbIZvbxczt+Nbb0aufuzJguA
+seY3yWITfpcSXQ1wSu+56xuQ5S192iw1Zvh7B5SPsab0bMEy/H4TwpHOOdhcolMNkDCwDTYGSXp
MraFCvERhvC/XrLtXbXKfq87o38mLEAGIr9bywVBR3FA7POlI5SQU2defZ3MbjkNuz4YkakJ99Rp
KiC8p7WvvZRAMUZ/m6PCPPk5UD5w6a9ZMksCloj5G8IcLf5spxe3NUmnEXA+Z9868cTzhx1Zd6PU
tk//XcY+gUFPUAQn7Gje4JmgR+mY7QFTnnnPk05dBVQjt8oML8/qYR+pPH0rcbcn/ijv46CnbwBV
rmYySPjcaXhVRv9eTbzxJE6Lfd1q492CxPKc+x/JNI/3ZrJSz8xI5nxwijSDEGlGrJumd+6llfkl
lb7/R/D0OmaaHU3wMgcyNayVTdrUdlZ2u1GW4++tRcpkoxvZtFQn+5jcnc8yZiN06uwDg9mx6F1r
l2D0WGdhJD4jzOKrIs9YpYC1ryZXuOjrGmZXEcRK6fx+MDQQ6C02X/BrBUZVIAU2RmJa/5OL5DIx
rHxfhSLedy3Ezsel5Sb699HjpWAEsIqici9ohu01SGRIoVAiu1n/5k5hcCGrA0oC0od1ZxIvFQoi
wLBG6Ihp1PBuVHWEJhpAqDLbTdiV3SmTVnX572L73NR5tfy++UE4UqAR+Z9LsMhTB1e/1OiGD/+S
JVHGNhyNoBkoUwL3W2ZKjygPYHztGc3SpkNack2ibvl1y5MKGDmu9AIjkeWiGEcalYZnlTV7LOnB
3pSVddSAC4IGXz4Ep+Zl+Gm9xgUY8S+gNTDYICxwLAsnf0qR3+XllB2HJSWRBPovKELl7pHE+wjm
jbUfRgk5YeOSVfTGxq6teJbbZw5s6FjiAe8PkqrybE2nyc/zta7RnNVHQ/cKC0ymLemdQYIWgt3m
MUmoIrj2uJW3elqeEdZ334a0LnZmqudCn38UxlR6tHT0u8P6hjydII5x1naGdbXxDy3kxA5Lxjic
LXq5WWx+iKTT8aym2CW0Dt1xRefUyd1f4xBGJwvbOMOFiVGhb2z7PJoOPRYCyoaQY0xWFouL5QDq
B7ndKMC3lbmzNzIq8QxbHzDTDP3dMIvT4xLoSHC6atw2pk75sZiFe0NdUNQbB3PxgAc+PdoHplUI
YplS/CrbpP38t1ikuAfmMWGDj1NCMAip4ygNrRBFwVqfyx4mNWw2fW66VR9HirdQIvDHSlSdmF3V
zd6oxXuCM4nhl8xuDBpNclL8kooIUnwySjziSX6JNYIAnTEcTzq+G29YOq4N41mkJu4Jra9/Egau
1zkG3B4bMDm7pLsjIA8RmVnBHcXcYSThd68B+bwUoSaA3tvRCdTZNHR2RPzCrlRXVYv6+d9lKMqn
CJxpCrYACUB1G+iB3OJ6Jm8FbueumedPVSq5by2fOEBKPzpl9i1rbCS9ejegGJ7L8zzEBSvZeIhL
mb7zRoXHwNDCLZ6AbJ9W4jhIqb+vzaxdeI3VvCI/KT6PRU308mR+JuVAg1DJgbmTeq1V0L+Vdh2v
1Uxd2ZryQ0Q1XkG2VDO3+h1IgeJFWIyNmCxEAFnf7YR279BnaF5SkHejVOumKdODRWJJJOfiWk3G
Sy2G6JpyEwXwXr7m1ARdzeQgEEx3nGRIPkxqrI02NfkWmZwXzHN6krOTchB1sPVC2EFpzkuncqr9
PLR7c5QeCMrmMMycgZC7s2oXeGQ6UutzfzLgetrWrahMesJDU9O8repdhxL8miLyJOWj5mfp9D8g
rGayXZgWKo4Ia0bmhKiHJbokuzFIGB5Q46ROcKOth6OURtdutibrtY5G5TnkeQOeyZJzpWXuro5s
SqVshEqKQYDHkaEWcQjXxHnHvDhcct3SPIJ2GoKuNXHmKWxAIbZ6oV0ekEepdRyqy+d+cowNDSNq
E0WgCJFEQ7Ifu0YAwOe2F+ncMVxrf1nkL72Y5OB0FL8WjekS0QV0H7xyBkJI1okQm1wWc9At4ku1
sMTxoRqnf4tPAn6hW3BFNA5fabrSSvSHBjVOWDyZAtV5IaFVLll6CsmHId10Q+aCWI1LgvhMaXfk
1iSVGbuVYB4zHMIs0W+51v4RKbIs4jTFmVBvnYqxtl6MKrmEOK8RZgFvNLGu2pWF28MdkyPYgPw2
x7B3NRQ2KP0xGlii/WuD/8epwbBr0vPs0kGM2NeZvPfGI0g2xy9U9P4pHMgiU+nDhkwjrwdmohwd
OkxhUcbnLiZaFW2GCOt/gcZkhYWMxMHljfWd/i71AR98lc0nX01yh3kyo0qz5YYF28dA5HIEDjvt
HMopXxYH2qB6M51Hov3w2PhIJpryd2OwyQccAh4rFLGG+ZYK+K8hIncdxg64EuJG2Qod/yBCGPo4
jmaK4gEDxNRgxA6jzwDCxUsR0MCm+LMPNucTT++lOD0uMIWXkTArdHzvESU9OaRBNyZLn+bKFKe4
sNaCXMPjmNIhL6GqjSHgCkFL8LH4T+GceFbDc+CkSC0CtxOnx2U0Js7fZFHShHEpkxMRMaevNWsX
msMPNByYw+qQNcS1oCOFLVpmxxDHkFHiZlLjfB6Wy9g6zbGl1Wn50Bk4R9vTMV5aeomMr4rendJg
NwZMhp7Y6JvVqKsaLmb2I4VRdsFdkh9ztD6k6ymdhzTM6NVVPZssCgoyoNJd2jTzdSqWMnoIbsB+
3F0RCPPf2afhvXzLgV8spsZ34AbWpYeN/ZzP+1pR/T2WnDFsjlbXVptcpE/+5LcHSw40BsN6vOpD
jJ6YpWjXto6z09C96qule0w7jFGMnyXrLhHTvgvKc4Ue4I4EXPNKvmoXSHTodZ6rXV6R7hpSfDR9
3J4JdBg4i6UvGQvPGkPT8E5BU20JRQzpTilYOlB2Mbtou9JvrC0GEPveOywQc7Kc6a2Iw6YK10oZ
0c5I1br1+71Z9+E996kfGtzFRWx7cxXV56Ym0VoiU7/9+8nHaPg5Lisg8t3bbAGDtycOOKAjQkA7
S4mnIQ+uYkxueV2Oa315ZARGjn26vJQkyBCcEFXeA9HOBxWa9WRdV3kM9gJVs7CajoqvgF1GXGJQ
tDQFI91AphHMO1Ui+sb5nJwZe8aHoMo/CIiYdmPoyGOcqfjM/5Hjb1WaV91OSalOW7C9c/bu4JTb
4xYkmLUDgwOPFA/LgmePIXi5Kj33w+cwd/aTVdC/AJS/DjDqPT2eOdsoScm2W/viD2Z+DHXjrV6y
orRR/xgQVG3bznzBRFs/mXSqDbLqLphzaY4teBuVZum6qopFxYtXJEOBLLLgZzZPS8oVdHdHr3hS
eWBpCMbj+fFRE55H9bV4gWYVRE+4vtRNUJbeVIKqD7D1mPoCmc//fBp5HGAmsGvkHnGMHy1SpGpy
y9I+WQ0SzPakg/KNlLyqlsEYJwW5j3tX3kRTbScOZxe6aLumistzvDDzsCD4J7vu9qZdU/LAtljn
PQlJrgySi4ZGkOWMYNVJveoF2bWYfoiQpo/9OfX2mr1uk7m5enboSu+6FrNArUqSUabIP09WV52M
ue5vTlxkB4dantyJoL89LpWQl0DPvvV0fjYzm5k3xaULofnB8u8n4jIdC6UNMUGnSLVEaVr5qY47
99lSw/axGQwzzN5/92pXmD9gmz0ZGreDaMmqriybNyMwnDVaYHMH/zM5EA9rrUcAUOiaJ+hEdec5
5WCdjC4lU3vkqZ7xPp2KUjAydxuKP+h5yCWN/B4Xs/ZJ95OZhaWg7+Zz7PkZZirCQBYnVU2a43JR
UgTXNjCnY53UB4au+rooa+gu8QD3MyK6FjlYrD3z5FFLJP7dFUj0RIfWt7DnioEhnum4EvNaC1xt
QwBHcpfmawowDoW3Yj8cknPLlHRnFA7NlLJKKKETU5w6wcgnFuzVNU2nKQ4LfxtOmtraLNqrcLmn
8cACbgCBsVGUHXVQN8c5GtPzuFxUl36yKIxsOVFyKu2i2rrljLkbHcYrkcVeB2SbHE2n2ZZD54Lr
np5VI/xTZ3ACNJFeHxu8p6to+U4kM9iXyq5+5oDmTpYkRy7Cbe5VRhbu+74HZIN4aodkCGWubuNj
p9W0JTWzQvoq09ugzGsfpBYp1O60rcmuurlCXR8gqKQfu23U69Mp6hBtFZFp79qEmYBKGxhrdf5e
dRXgfcsqHXQVfeFlbVqcEIkF696dB0/j7LQqu7bflnRO88LIrllm9c/YnsrdgoZBOmQQ/W490+Jp
XuRMLyOK029K3+EzwZs0aGkKEM9lZy2nkyYmzl5GWh3F4P6NJ1mf27CycVwwt2K+Ox9yH6VZRtj5
WkxOdTMb3d7p+DOPtQqBXUyBpPOuLYmY2VPuW85aiw2AXbXjrB4/ekdDmzZlGq4fLzHYsKLlIX1e
Amg5VnLmsXIOhp3C1sTPdMFzTLvdcNfFYJmnhFhx/NMSKazS0E77Em6q7csryy7ohwrYYp9hs41H
rbn1LUQxGeD0KFv3XZqUFS2nvbWYHdQJi6Lek0atzpRr6mxJPyJsIXtRVbFPfDcCgyyCVwkl25ub
WNuJFMlgIeb6pIdttQ1Di3m8o9YdkUU/UJECpkCgeZ1G7VesGm2TWVZ+G+xw91hQNbCTiVADDYjn
MiCCTNlzctZCdUHqvvRTl98ywnRisaesNYEwZO5k8/qgK1XpYSDE+wopyTyjBYMzYZskexgkxYBq
vzLqy1vSnk2VyKfE+fQtIqxXJDXZhqb2adRdBRG7R7vle2AgZOjC6YWWipTHqTmVWaxAR+odJotn
vSN8hah2+capZUXHRLuKrn1xSz9hwbR+NASPH8hTPxb8H3sG5QfOtf7630HLyGsytZa4zNkNdrWT
LppNNxv2grnlaTQcNjXWaZrJ4Brl/HOawWo8MFCd4d5KqQcnwijCo0op1YNGHYwg/a46EpmtGJ00
CNlmQ+h6z8CWcAXDj+KLG+kAODgD1EYPmMGc942LKgdhfLEeOLocHxQ3Je3Paq6ZFOLG3jSV054h
jr6HGCCv8XJRjXoazTo/VvBEZDDsiEC3nngABhBDJo0JfHzZsWoULcdK/WmMAtxCMoQv01eHnWP7
gMRrOhlRQnUbu2ePIRBlNbVCe68kPTKYTwFzUPHukwJ/A5IUfXiSfvOpqo10ayA62GYx6KyHFTmf
8vDSsa6l+S8bukcr0FZ6RK07T/+9zCqzP5qgmf6RzxK9d3clY1ycPKm/C5UHE7x8EwbaW0vTpk0H
pIU31CTdS2+dneGy+TYJsuRH3kufVAEoghjXa1S+6cFMEFqMKix9WRSrVwz+0e1xSSYKApWU8oQn
WSOBwlxl+k1r7fALYCsj2KD5NhK8ib2WWHtRjLTZzF04BPSPYFxBEcD2t/ZzvJlKc6tNofU+70tJ
w32euv7of1dD0R/rqm1/MKHmWXV+2A3G0zL1sxfXKc9KDzmH1/m89RPXRPld1XtL7wmdIQfAFss5
ZdI/C13yfrnR3ckY8ttN/5oQFJTPGjC7CkmAE1rNsXOWnIHKmi4cu4JtYBYs2qrzj4jCMePYUA2l
Vv+og64/+OirniIOx16autDTRnM+JZH/l04VmnHXJV+BRZPFGP2Z6EMH7VCXX7XxaA16BZYF0LKm
EfWOEivWVppJ2qQG0yMT6lduV/PdiuQVzKr5JFD2L8k7/14R++1Jotu3OnSCH3N+p4Vqf+aWTjN1
TIetHBv7s6M3BHvSeqOfhk3V/ACD12+KyZYvWQzVUGN8foJiAAaWmWcXpZ9Sm6pDjYlnnbO+51B+
XjR8UOvHR1HMoPDx0UDLD3/usDFbZMqxFRnPj4sZ1SgGbVRMy6e60Umvy1y2Vg5Dyqo9USxm9zab
9VvEjt3FDUBTdnCq5XoCONDr6MSWy+wCGKAX3XrUFM+DynTCCJj/w7ErkOhgyXfQDJyRGNkrsnQY
tRGtdcjCWeCk4UTQDpL5rzZcyG49ixlBp2lQDo3dgcNpfDKXaqIaOPa4dfKqIB59wiD5wGesUQyA
qIiIu7gkE9X3wHx+n4Kd3loVCnYJJQUrhP1dYbG59ZTSZfCH1mP0/LgwtjX34fID2bl0b/rf0cby
GWlB/2xJPIkhHftnVMucLpeqjHyZmL1j/JfvnqCFpcfeJE8VZoI159rfQ6HK117rNqjlgE+nvgs9
TKkt3sabhfKMwOkOUXOxnnX3e2xIWnjkxK7NjmIKwapzVy1/xHIE6VAsD0lBUBzHq+Cr76nHyAcj
IA8guG2V2VsVM7lHcSCQUUeICsFV6HO7GUcN00JjO4I+owkBZra4TwPwBe2E/CPtwQ32KAc3kFet
81iiP0/s6keCu82T4XeNmvlEuGluNfVzruP/fdTBZH5coSFzANA610S8VSo2Sg5cuvML2zKyXRvV
Kb03f9OPenyqyB9HTW8jNB5YpfsyO1FzkNgXb2HEuodw6ZaJOSz2j42jiZC4+FTeG4Lnj306TD9M
nQz5JnMZd1BcJBqkZiKoJvZ+dHqz6SI8x1h+xIJl8P2/yRKuV8Po1q8WaknIJtnJEJkGi3ujqmBY
pTp6gGkqxKuNOWkTt43YPl72Rg5DrRYvYLjgITpM061wdL6qsn+KZF+8D01Z7xrNQYZdt/Fr6Ey/
ZCMIPkksAnlFY16zCXdTjqZmX8xI9tZdMRJBN+kXZsE4Q5a+aFU0zfMCkuHcyOc0K2ieR0OlxyVX
lpAemy8JWm3fZ7ydmdadDXecAAvSC83S1vqlx9MX9Wl1b1E1u3PzxHJX7gF4ZkiJy+apsVlgtDkq
d5lBb5xGFI7lJe7NbDiQAUPGhTjReR5m5z3W5KWbVfa7gZoVEEkFEki/U7eLO2IKZP46ymvTZaJg
wxh4rotFBlm5yS9RdLu+omjUJdMHp07mc2/amI6WP2tmjycyhdKdREKHHLYztqWsvrCF4AwsggNL
j3MMGfOug9nuX3T6NjUmXqKtmcBMAot80MTGiRZLtplx497G8tthBObBCRk+KAJgU9t2Ze6ckTc4
Kopu2xlFRF7VFF0cv2BS+t9r2cUvNU2L/eNT/33+8VERtsxUNLBKbuYPW2A2Fu4mfb7+d7EbQNu2
8v+QMt7uH58PVT8yJBDfutEmGvGwKQl8qJdPk2qMg9+Z4g6DtH/rftUGCkEcBDg163a68ZdmWufo
6YpVrX7yc5BJbutGP3rwSOsgNJPDIxK6bps9pq+9PlJaQESx7r7vX9gcph89g1DqDAF8rHBfihgp
jyH/FBJfRaB35psRs8FHQ7NXAvTX47yKJN88EEyyLZjb8rihmmtcWoaPpkSlw/2Y8MTcK6m1zwnB
Vu/wqbvf5SR6z4jpJghVpCekFNwOCi5kT8PucRn0Ec4GAlv+4G+0BQ5u0bkXe7lovV7q67Ex/nJf
mmD3jUInn2/5FxzSu2bQMYL//68G9zWDC5gpQ/qmvI32/IeGh3F4vHpcKj8Qe7bDkp2mECV2KLRc
tRpPStSEd0lclz3OX+QDtTzSNn9uEt98enzqcUmLUPDwg9v5P/9g++2bUNVTXYLedtowvGhLgHvY
pR/OXHXHXu/NDX/dmULL+DsQvv6Je4nu/xyoQ2Vl2ee0Tpf5ZWEqcbDr8kaxSmfYNsx7I3tO37Mw
31HMcIdpevkW2fl9rp1t0ZXTTwLnmw1WbQbb8PoOsOm2E47eFzLS2KP9Sf4LLopzslNHr4gCeWzT
Cr1jm2qrdKp9gVOUJZ1e1R/TCTmBGXm7DyZkEnDk/sKxWox3dQHdRtYfuq4ftCW9shHFC0SWxpMl
r0COMvQG1MQIfcYytuQZ35I48Egt/TuqD1r/HE0NOyZgDxcg9SXSZDOWCOb7+CgNpNOaXh/txX3M
SIvUoJTwcOp6Y7ZpI9ThJ8cKHUu+RTvY7GxUARIliL/O4KFhBJ3rrRZ/SSbBexk5gO6YjCNaWYc2
JFUV4z53KTcdNHMMtzF0lMAUQbMUJ102N39okTQ1YUlWFtrqlgekGPyFGIgk2NLkaqpcIuDDSC6B
dAmchcWeRpcO2Xv7rPyKYfjyH+YgP2lRJBtXc37nS/fT7BDlM+L3OlHD7eBguCE0EsxiyBl5CP6M
9L8t6kwPfzBTGiDFdZ9XVxxXMI1p75ELN0ktBojpOAddJYfIBFnCALQ8ppbcOTBVyDKtQJSMZ3qY
/VOGea2IzWpVlXOLMdU20BFm4Wa2OFp3yNFc0QDExPCiYgoodrJfgU/bhvidFinEYv00p08f+dsq
10V5mUqkyoHZ9vsWO3I6YAulAXkcGzN7nluWCyKWv0qTVthigXfN+ND72bnp8nMVNIPXUqevZimh
YETskfTf1hN5PD6JI9TUAHaL4NZp0j3rBIyUTgdQpeeUH5U4talm6Fjq4yrqsPGGNrLzrjjEQt8V
I8EnptNo28LSwfpEY8WCj6nLgkbvtVn1U9cBSKR9BejFKP2Nb5Z8Ba1NTVwjOym9MEDDqlBJj0qa
PzW993y3IS99joEHi+aQoeTYFxEOzV7eQma3b06o8F1MHb02pOvSRrRotf4NrTDN74UoOvuEHOkj
OxqHoK2eDO6h6o0nejDpjmHkSgPJf/CLKDr0lbauOdOsHXIGMHqBX5tTICCT73yGdea1pmw3w2za
+6hch+G3j2/87kO4HLoyOswdrADT4VdusQce8xaPQhCLVbrIvvHKWO0SLKdl634JjRwgMtZBS7sU
01E1deBeAnsE3Mr4eVrVxVijnkju0A2YXGX9HzB2P4FwTCAUZbstq/FpLDHJYRBNF46lQJm1nuzx
0zFDyIiJ7Swq56NjJW8I9swNxDPWop7CdbC+OURtDMP6o9BErF01U9KMW3NOxFb2TbsMSZO14hC8
MrrSxEqWbXXZ+0e/QjSZAoyDdwRuEQQho76ZIk5mb4nG6DiXwScOVVqNxTd5LObWHozuSaIjtU1o
iXPZfuM4t95LFsrClbt59j/iDLNoPTGotDBiHsfI+NRsbHSFsm5BJDJMcxiwCWT9jmybv3So/STz
ryHBrNvbYf9cQhWmLCa3jthk7yhsN3lyOSGVs3sWHPt/yrDdxS2584K1F1QU95tZfZOD/e0nTCHJ
DCHNMiATo5yqHWiBX6Gdf41WuoBAFjAS1HUvRM11KZZHwdGl2FjwZBG99PUBGPDHzLbcEzKx6ezX
kv7Bk4wh8AcGqAUo9lsjLMxzFPkIp+sRgAqJNWwALFVGCdlGwvuq0GmrCUeE3qeEahZkRgwmSQa9
16jyi2iYayRVeYOsTs84BnBEVwNQZJ38aRawj2rQUYpOVGtR20iwrUOra92xG9TTlJvnUiCDZ0Z0
cww45aY7R4fWUNEi7178ypQcQEFRGvSXjmyqVRIj/db77E6CDp53v/zZV+gwpgoTqD/31To0jM1c
5+YR+iGi5/iUgx5f1DzX0c5vbtcSiayCU1KJvxqtn00+lPtkSIlgnRz/qHj0aOrM8xoD/0Bnp6bs
KAaE3x1qZMDrfzXgj6C/3FPVOhGadP2DO+mjiuAWop3bOgoOitmQpGg6Qw6elb9YI+p1YaDiMwsU
aZoFT6TL/sBcg1UYeXkVYKYWBrjd96YEKJtm3UtSae6x9Z+qGqc1PpHSQ1WKCsliguEmIAfH4f9R
dybLcStpln6Vslw3sgHHbFbZC8aAiCAZnDVtYJIoYZ5Hx9PXB93sKgqpiOjkrjeyK+oSERjc4f7/
53zHvksriDQyGNDAMe9s9Xul4d1BjSl4JHUVFzoNedZ7Yq83SrrHZIiLP6xv1DR3jwQ+RRvfIazB
eOwCEiAgq99OgrGm1TK+VUbl55i2dyXuM69UiY+Qg/azzPOPVF7QRfnJz7LrX/J6+lRP4qiHeNmx
6JQG8mdWhDPpVId7Q3ijkUAyrqvPYwuaplOHT5W07IPW4E0b+DnGWri2KSvGSWPshIU8PLjEwALO
VfNdZjM+7HZHh31jD5F2zdB6AujDLiNt2GRJDAUQ4hDPe7FUhkOMJMyJc2sPfvrGsgd6Dll/QKcA
F9yPDpk7hmsZ4DRplSo/dFHUbbOcZynBjTpK9hl+lR2TwdpiZHidAvW+7cs7LSjErdMkh6oOdlaU
ax+dWR6CTCdFLh19cd2ILxUp65h/exr8IKdoxbSOZk5Qwr0qlCjejrqvHoV8kZpEXBremLaKOLFg
DhZzyqYw0IvAT1fUR3x4eNdxQ+/GKP/mwvGJlc7emG22UlVBtVkUrecIVh6VMqgrXwboy1pz0+Fu
vjVK9u85OCirFshFkIz0RfaDEmF/7Fu0rQYZChSwVu5sx0dkuYbP+jBZxF9MdvzQYwLzx5up/ZaX
hEhklrFtMtUr0+CLr5avuTmiZgKLQOkdLoQWH3PVSHY0FK4SxVOUjgKvEqQbgf/Co9Py0CviA5S6
2Cm+ibj8Eo3993I0UdZgydlSrB0QM8vboQYRa6flTxx5P2M9f8ANhROBnsDOGVkR9q1Le9+NyoM2
1uWBNRMt5NsK/8tV6UL40WvyBRAimluHXsVzOYqPGnRhrNx5vaa6nPqAt/Ok8LE8T4+Ia3FQJ/ku
iQCThr3zEKeIot3CBckEjGIjnAERmImCzDSINCzHfdZTnbU18mF8FoKPtUHvQFPhWY7rJMZWTuvq
IdLAIXSUT1emGVy3dWPsB6X3rIag3NqZbuosQV1Vu9adWVK9ne5CRLKv/aA8YADfDDIsXlpmrnoG
UArrmce6OVbI7KcUyq/VO9vhZxto7UYYQB1aVCQFSuG2d8t9KTCr/AqHbkh5javAs7HHTvi1bl0W
V1dt0pNvUVrb2swANCrqVycotbsy89U78N2towQ7F4bkQcuTLWoqlj5y+hBOEEZrI/mC5Ud5MrSm
3QeIXa7IbvzY0rZbJ772SAHBQoxmpjuUJuZONg44BSJxbEbJjkYtdOMSMomvj8Ndhqs1y1r9wHb5
f4UDjSFSQkGokKwL1nLYV3hR44BUH6lSBYMxF2FqVyiImANCdWJisqA8YvXTn62ivO5taFijvkbd
I3TkvKN2N+ZhvCNGeM9eelukLs0VWpm7ICFFoZgercRnI29Qc5Tb81FvmrVMz3J0YUFScjVbmJDv
5n9/E0aH8MoGv4dBu55ImnE6wDlhYtgbh0Qdul/oSmzeiIgGg3zTcKlRN6MQyDvnSUjzW9CsHBHp
NM1QniTReDz/7cS/ZHs5uqnyAZqOHdKiBfv7twMVw95Htny7gPdGEo/Q+oOUlFGiut2MS9nY0dbM
1E2WGPJR01uUDdFHUwtvee0o26aEqkf17QbrgAaahZkkF1SWM2VH/If6ccLHgxe5vBBKZmhzQF7x
K75zzjmk6uY6quUI27Z0VbUpo/3+vevGAv2TdqD3fjVM4NAmR/ze6M9cad2g08oemZy+YiXNdxMr
rL80MfBy4IMpBslBuOdoXJsDdbhabhVZW4fBcZtDPfYb1EjJsyGS58CV2TZAN0zTqtsyi3foHTP1
EYuj+thh7FIaGHQTZm1SLCAjqJUDpDH90Ktmf9Pl8YCXuBGwH8xwbbYgQTErAYM0iDMoCvACvhPd
IPjOroNiGtcVLgoWSvqm86vivu205okLYADuIgFCKQF9NXFJL1yjQpmqeXQdwT1coZ8zsU4OEVP2
CJOmjSNmRWhtuwYsFww5vE9V6TjcXRMqW4UNnb1We93nkImSSJsbvHA3C7fbgGBjbhCJewgwBEKc
BWnLMQQ+J6F4caETCWwVoWeEMliFqdFu0dNXB7MkmVif//j1VzDqH2J0jNv/+VEa5uGW2tkHWA30
xdqEMhovCfKo5t/69fu/ftUOLXIMyI0x/Cm8s+Y/qhwLsBDdzVSXWDAKtqYamO61I3Pam7SZmAPE
92ponHsE/1fVXEysg8F5ojpEuIcG7Fyw+0n6VgJJ54+0gTvRmSjzMbAdf5W+Sk2Xe61HShJQyNiM
Sp6yBO+IIokEVYUCb+6vPyzNekGPbHh4peINbp4C0kpl79xG+d7EfYYPGdIHoZfF4ddfjSS6k7Rj
nEYdDxPp111rVjtqtdRRlePUkos16eK2d5GCQhD7pLEW3MtQh9iulTGJBmD2x0ZaD6IukW44JD2A
nfBvfv2RVymQCrsBa2qEyk2mFqyJ1ZbkGNZZD/VQEvYNUNFV4ulpyknUropJrAPWUloY2F8CVwz4
tkCg6AEZPWKk1dRWw8qKSK5JqXjT40ThL7kX7mTci/I2cVznrhWFcd/Io50YytbsWvfgjAgKhroF
XKtbI1tqUz+QRgPlvazlzf3IU3mDR7lG5WwG8AOaut3SAvG7q8mOjJuWfZkyN0uxeqWHXzpMXrZU
YKbrUQnyI4FiFe3D+gfQUbJM7azFk1GuRDVoh1F38ZIKqTxSLaEtSjV0RaTnnCZPnEJeaeMqmcdJ
O4+OfOMGVrojya/42Jd5chXQ3tLrrHw0wArCyZiIUphBAnSU3BsTA8RmYDonUauCjE/GGGBd9ZOj
Ab4weoE9C471fRrgFijywl6H1ryHiVJofY2NkG3KmpVtj/VBYLe9InmhyRrosrWDkTpGX0E7NjpI
J3hteEOgTpE302Sg5IVVL0RFUIZV7FsnrvfCLVmaU/3aKTJqjpHf4CUtUJL5lUvHZP5ZzHxDfhnW
k7px2KqwhEYB6lQV91XRr4miPhI0l/Bty/AGDcV330xGmtm3LBqMG98wka+m+Wf68Oa17Q8BtKMa
Q2DSZJvawBIp2Xv6cyKsXhpsT9S82USkcHljliPAULQfqCnkp3DGpbtFZsAWHGjgwAhuzBGrMWrw
DCkVOk/HDX/i2hU7+pblPoMiuR6YblaNVGB6Dmp5H+tTsMMye22nbnOnR7XJYrVMXrqQIaK0h8LI
0hvEhfG2bxz1qNiUOZzaTQ+6jYrXKIZbHRc4llSdUJcihmwjD4kTx5+7GeAsk84mxkCjqoHeATs6
Wg7hd99++YAIfJ2uYuUjcQMjjKqDIxEFwY81uw+ofa8puLk7NxttL1Lbn33YZw9ROlbHXFPtq1bX
uyMKRoP0dD26MYdE7nrRfy56Kh/9gFl4tMd1hjFT+lbzsck/RQaS3UBnj1EPacH6BAJm2h9bs5u7
K0rhYdfo7xzLPfihdhsRoXLn+4ayl7lTEygSXqm+ztoBataRtRQduYldhzbkCv63ut9mRTdf0LlV
qWNMUwhToP5vvZawhW7iAWpUGwTDoZ7/MKigrbpemBtoJrxB7Urb0WzLnifo3DubDQfZQCwVdR80
UypgDIHG3EfkY6wVygXflH4HYie/plZTeZnpT6tAolaixo/SOstuDa7Cx2zwAZr6/nigUSv+Svz9
37+FMi+Cuhd//f8qt5sM29O53QSQ10H09bfgbn7hr+Buw/q7raMOdB2N7aFma+7f/hncbah/V1Us
fQ7J2abhOILf+Wdut6H/3XTw4aC+MhH02nNkNbq9f+Z2q0RGq2R9u6w4Xcf4d3K7bZ2Pf7su001N
EB0uiDazDFYGv9abb1a78AZJpIQavKmbbDJ3tkiC710/AG8UuVXCC9Go2Asbhl8Qx+zM3BCrb2UC
TOl0h+ieUv6oaQjSCA2d4RpeiPHc+yFthbEdvcRFvIuKQF1Jv5TzA4b414+aYO3TrrjDl0t4cem0
oMi6gEgT8PggcARDpQoPpk7UiaTru02ZlveRVgHrAHzFBqNoHqdK5K9SNIBAWbJtXGG5Wx/v2lXT
2gG0CXT0Y5kOa92xfkD5JT8TJ+X1gOjhBjoqQHEKSZQrJFD4atQwUAf+Z+xlwWMl1a9xExLjMRBU
MdUkziT8/isFl3pd8hoFWkoJq62Z+xPRqxtdK2JauH7x2CksYWKiHrZqq7o7Qi7MrVHyYtQ6nZca
DI1jloeJ11ZKvimwemwtfNl41ouAzV0UbA3qiRuDWXZTdrLd8t7XN+UAxEevY5hWam6b25pRfYXI
sto6wPQeymLAkUyDdO0WYXAzjXZ8x2vQv4IfORP9EMNA3aBBpvbKqnYH7Uny6r0SfEtKYWh+8Hkm
n0Lw2GtSGZS1QadlHSU+JGBn7D23rMRaGjN8G0QaLWyyXGA4sFvN0COvBdgDRMXMsQMP/wY1bor3
Zm6g5RbiiN6il2Rp+r2AfHxbjpP/QPg3fWo3r4fr0NdhLo2tjVgIdcCj4fqujsG5izdOqFk7xTCI
2UCr8g1ojbsLVfOV1QwQHar16D6l8RXHf3jrmkH9qauAn9EymntNkCPF1qmj4N7O5BfL6GFANEFe
vjipC3U1iiO5JXzUXVtlHH+pOmO6d0Ee3PcIcHgFplj8afnOJup+SHd5Wnb7WFBpi8aA6q+VOsld
l5OaWcURilLiYR5jtZY4LRHGXTngN3aJWw/fjGCKfxSkit/V2eg/U2kZnlogOmDMK/FJLYR6PZcZ
aGpgr9pZVlAdadT4X2ngoPtmS3NwnTresAopXsrWqX5OtY7CuJxV+NDU0+s0dLVD50JNlWZp7S1c
4ftUT8NnJDwqpGJT+zD0MiG3RvWVfZ0H9sOQsoi/UgfFfmxTrb+dfEM9JuNcKk1N8xAVgX4nsq69
jnynu+sHs96acUP9NmEcvfrQ7QHrm/IztFXmBohrza1wadeDs+g81owVol+Ijz8jX3F2hV0grsJA
la1qiGns1X332bVAd9JTloDh8uglbehWbpB3xd9x4cMWmzK6p1dJXkZHZEbGZ7OQFQ00yBk4U2MM
m5ppk9aiS4EdzUmm6mtm6QDGTDk+92Y97rVCyxmZY6jd66NRHV2/oR+HpB1EpuFESBQqaAdrkxMC
TjKkSMCIWHXXMi4FdjgMDHi6rGE/J+HeZ3glifk0jTniM88KqFFBfNfkgQvWieAbwj5Z96sc9jXX
pYLmX4SAxzPu67YFXkV/1CcMdQU2IMB6kpUdyHArBPSKp56MNQxViAerzEKqYCCBLyx9usJbrDyg
MxP7SHG0b4ZCNacpYGnmOjGLlW4Y235siFSSjTXe93YywUcHzkJ+m0nqictLW/N4SsYDq3yqF9k4
ONjfO7PAAIebZl3pSebZaqRgaaEy1nRDuM+LtnsogLMceorjt6bbIsEblVlR3ZbN8FnEgnpkz0OE
eLkfMpBvGkxTmkXiQJpBdYdCCnAF0w94s0RHZQXikBnaD5qfMKIEsTqRKA4aMTzlpuc9uQbajzFR
GdkIXTm6rxM40Yw+4mCtVdfo6OVc6jPyq6m3Uk9TkHoQAlXdhk1XEXqc2RbYl27sn0U8WRuTutZs
tQcEaVZ+sstd6f9QB/qeeqkVG7KVYhxqOY2FTaLbv1AGwQtqT22liMpGX2YF7SYbIna9eandgHZR
kNJVYk+bD9m6iTgW2I9kBlcnt0IhjsaJ0rT+6pbqtMdTXEI7bPPvgvrMrcuu+N7BL/spd1OWu1kz
vaq2En2UMM++J1n3ieQ1qo1DoP+MkXJw2QKR8liJ6ckkWuEzZ0z9ydR8KheQtGiBVZijbNaoAXvQ
L2rnim+BT8y5EWQdYWVlgsmkH+JyV+AK+olNi75n2JHAK4nYAZSqyOCuThPVc9VG+YzMCGJkGpWo
YynqYjlw3e7G74rqJezVbG48oOuthug7YnBJXmTbvFDZs7HoJWKrD25xH0rdeqVxmXgDMpddpYzs
ScIgwDCliEZ/TA1Ycp2GZRx2eO2RwuDih2krauOSDftgdS3UJhrJ60pOLmSL3rE+pI7bHWsELj9I
Cko8JNzTfVjk6pY5gHHRS0N2KxHNpxz5LS1fx2eHTRiP6WFHZ4XiBM6PgeLNg821fJAsen5aZSZu
ifhRf9ho9ukiT27GPog+OKVOCkKSyhPxIzl+a0vSGbBrY7zGU0MKbRx2w27AqvZz0hva0TKy2o+O
7BCloYTdAGK0vbCo3QfpYipjNmwkDXfLUO4IgYL5NA6kpiqTUd+FvtEhAp7Mkm/LLLoXlZqBE6A/
CTF/9EuIOIREHkj1gPnh9MMMCumM/FvVDYm+rZAi9ZCCCs3fkVOrw/qFT6BCq2kttn2Bg3Swrzpb
o5OFxP7D2JTjqx0k3dc406dbOQIMR1HQEw5IScBvmcWIRCwSAWA/C4vbXKbONwI3e7yH4dw86cOJ
dziKYPbOJDqTrovVaE8QlVRWvYXH5loxLHdv9KklXvOm0zw/yAKTB6Bv4kOFAGlPQGJCN91kmmot
1/xSUtN8GvtSz65su0LxAPF5wqP/0lXl3JaEQWHvUITXJJ9po3GXQjCjy95kmn/bKPlE1qWeM+Un
mEH204jTXMno4SlAbza81CyM5LljEWyi9cz2edPTD3KzLYJE6xbxY3EtEOTgtW5t/w71JehJTYwK
cM+QnDbM+rdF1Oo/u1gFCBNPKRJxCMQ730dV25dR9FILnTAeoQEEbkviVlZGZDbWyk2E/ojBobuj
TYvnqTFovK+GPkcvFUc6xCx6yNVGgxb4CetBei8UG51I69oxGL+UMvsYd5xWTKTNNisD1OuDib0n
JmDz0QHB+cmEJ7QCimF+n5q+fcVbW7sQyCflOnEr5cUgdecmgQuQXalBljpQf7tDFrbmik1EDBNb
j8QBe6G5DSnPHBzRoCzrcDFclVhunip4kesU6QpxrXZFDnWFuF5GLEMnzYqadYpripiviOJ86kcl
bwCfFjywFcQDulZt+U/jCTNvuy7SytwHoJExWVfWVxnjfefRcbyybUcqmvAb0AwE2BJ96TafMr9t
dwXzI+zEaNzYFWd8YP9qPzeZk35Mmtzaup2CEyeMeBmRpkCTSSkH2yY6W+IHyh26wNuSvBqXxXuI
OjKqe0grpTNhoWrEgwVA8Cl0lOHaokUtmZcMvM22UZszTaoeANpFKFq2pgEEwIuo1MKWD1JyYyrH
RBmjaGatbsj8qkA35zHyuFYcBQ12T2ohDiJdRHccK8WeF+ID4AVP1uBsg6uKqvvot7A5KxA6CsCF
LJ7jTUgMujIRtsD3xWr3VJR9fWMDeeMdE4cPbavjca1VCU5ekzGXKXWcZzvCEFTwAkEnVFCU1lSd
qR3/pf9gmyoq3JgFOy/RMPpSqnF2YMkGhzQCOCj0ob6eInJSczWIn3LQRyHuTct4JsN4XhUMJVE2
YSO/t7De6D4N2rgrNIrHYWt0N2pBvJeLifer1A3n1rfSetcHFdMAlDXI1/jUlZuJtTeSjaFk8p9g
uj6xLqaKaZoa9AqY1uMVymXWbDJro7s8jsRj2LjttGmLQfDaCgLlxmA8e35mK0e0WoiYY5UvtiJF
PiapOq3yVY/rZwsqWt/xpshDsFDhd7XGD7tO+lwlmjgUWrclL4PtXN1JkAZdJ6VkyV5NSHx7WE5E
ymFzAV97NTmaAhupjb4kJN6tMsWn2xpWITvBLkVDNfgUBidb3TPNhi8lHMpHMrNlem3YUYG4wCxf
o4ar7k9koiLy+Z4EqOSvmnQUn3+VEP6tCslu87j5z/k3vhelZL8Stv/nP3/7G5WH49fsR7P8n377
Heou//zU9df2629/gTsUtfIBqZV8/NF06V/HD34U8//5//qP//Hj11GeZfnjH3/7XnQ5nOXHHwH1
xLcVEU3Tz9VQ9vnr7xWUX///XyUU1/677tqaoZqqcDHxOhRKhh9N+4+/Wc7fKY7o0AApVWu6cLT/
LqHo5t/535GK6wblEl5rNKT+WUKhImNahuPiZbKFDgvN/HdKKL83thShGbbhaLpNieZtm9AxDNic
NtgZnsKAFskQshNAzhqbV28uxH3xq0f2H3mX3RdR3jb/+NupD1h0+lqrKeD8DCatUtayHe3TJ6Tg
5dP7jm7+/vVp+k3ohYSPuYONPjamib2F35jB7n3Hn8/qTV2p6zR2z75pb5oUxHU7tvjiHSRF7zs6
z9bbo+OsRl1PtW3TsR0mswsfnEvFNmw/nD/+fBX+uiNz1/J/bu6iW2n0alcIS2JtZFrcMjWrnkR/
jvAIIub5jzh1e3l0355CRr+CogXasRg77kARKOndDbroxnznNVJ//wAZoUxV4TpvrFhvHms1MD4b
gT7mFw5/4hJZc2HxzQ3Ga98GmUEBXcnBBjv9N8O4H2dd97suj8WYf3t4LH16mKHW3ehY0p9oEvYW
WoIpsC9c/t/rn/99h63F8PVNxFUGHmpEk6Xymo6j/imCAf40QQD2YreqHrV2inZQ2GFOqFVHfMD7
TmwxrHPfkCmLZ3DNpkn2SyD1uetVdlB7z3/AqRsz//zNjSkUJyumOLY2qW8BEixkSSgD6O2Knlmn
y+TCBZwv1B+GiDU/128+ptQ0FSg7JhCl1T4qJs9BydvaaruAzbS9K8Pi+n3nsxjrQWo5mMlBFQ6x
9YUYXZbejcHq2qSGdP4TTgxFazHah66aBjiVxoaVgbvrUWt7uShb7/zRT92PxUCv20ml+o/yv8wS
IGBo6+AkXBVt//F9x1+McyHaqkbeSS2+wloGaxSWHwqWLSyZ8sIpnLjX5mKsIzpImT4saJEdO1zg
6UIc1eo2GO/jSnnfTTD/ZcA3AeJtxMMiDI8qMaVKnbzvXWTOp/XmUaUpkgcdCBOv7PMUWIaRW2Kt
AxAQ2/O34MQDtBTlpA7Wmoa1oydlNU53CSJnCb0qGqcLZ3DiGTIXY1rRiQxSkxze/aDIWyGR9Sll
VO/qNjLv3ncOi/Gca2PQpJFlexD8whfcUqQQZ72+Pn/0UyewGMSDzf4oUTNwKpSVoEJnaqg++9T+
uus8Gxzz6fzHzJPoHyYlczGSR8AiftjkrhcLBSaBlpGOtOoG0TznDh5GLajf9/YzF4O6bwJbxZPv
ej4RkGutMhr7AEdljB4DJR0vLXNOjbvF0FaHEFRPUzpeUJc+VUehuHQYAgMbZyrnbO4AGBbK2aEf
q/cNQ2Mx1N0Mi6M5jJZX9BYwrCCnCl10/ub8/TkxUIzFIAeUPdtqYK1hda6+yLyYHwXsOrfnD3/i
9huLgU4UDXs/PCKe1nXJHPcbO4M8AO6pFM6C/s5jSzU52Z//tFMns3iTo2oZmjQ2ba/QRI4WsO+C
3uuzwq8vjPoTt599ym/zFjZkUdIwcrykDuPpxlc6ZEkgqgQdP1mV+x76U3kNZMnp3zcJGItJwNcH
a36tB9uaTe+qH4C6UPKvLpyPNj+3fxiexmIWoGpHUwQivVfKVGKg1cwAblrduPl2UETmfDAdRPAe
hpJMv1NSaH039MAtG1V6SHbF+27bYo6Y1NTysywmQyqvhu+tYb5WANjzC0c/9QguJoYOxaKNSZUU
TEQhZD21r4JO7J6t6LBxBIXR8ydxYj41FjODSG2pOIQse7mM8+BudHrhU+PBnrQPlFy4X89/zIlH
/Jd64M2bE0dIWOepDVkxL0da00NGayYwwNifP/6JJ1xfzAeuFqR1QL/b6yancffUjNzhWatKldOo
QmZwdJl18JPVDTqv8x956pQWc0Qy5DCAdGJK8ZjEYEbVjHgccJLvO/piTphGiWImbGEmABTfdz3h
aUNdFO+76/piQlCVoMjpadsbiusqVLrKn558R5N4fxIruyA1PvEE6/OFe3PPJ9gMUeuXNjsvo3gM
ZR/eVo2qrAAclddilNn75hp9MRkUyEfoYrST54AcvQqzaT1p3ev7bsNijAcYn+MQja6XO+J1gAOG
HA4r0/mDn7pAiyGux4ZrShFOgOhoVZNUiJ43JXTrCetI/GgVWZ5cWGWc+qTFKM/Z4ihxrJmbsFDu
jFT5oLQ0z/DaZKq8oNA+MQLF4n0PmNxGFJdiS3HS6INJe/tgoD57aBV0yRRu4bzHk2pdOKETg2+W
PL19tqxGlv5sjvc6G5ELLPv+SZlFGxcm31OHX4xt0ppEP1UcPkmqw0D3tsZIdf6mn5hwxXyL3oyK
JpbEmjTu4Cl1eghcOtdaXD1i7rnwxJ46/mJoR1kehCg9B6+eoWYQfmF409GkUn7h2pz6gPmavTmB
pHYR+YS0ytPK7tZK6Ke7JhT1ygW5cuFZOvURixGdu8WkTQOPaz1iNR6K3YAYgEyXC7PfqUd1Mahl
2Mm0HyUZEWmBCD2lCcSjO62kJp6JnSdcuFDHd97u5Rhvg27IsOFt3PDRjT8bzkuffj//JJ16SBeD
OnUN37EHLF6GLgtyVQtt3ZVOfWH2PnEPZrnh29sclaVCzxSeXNp8CsjMrB8i48L1P3XoxeBt5YAG
LEwAmxHrSKe+zdlhRRee/xNXRVsMXbbQZVlA792YRGRNxB/F6YUjn5hEf/l93jz4UIZsrAjk3BYq
QZSYh6d7FRir6O7P389Tl2X++ZvjF+AJncqtqE/V0Q5y7m0vs00ZBe+86vMFe3P4UC1ZNTqFQZbI
BnLWHtTpIfv8vq++GLC9i8sziHvS2+h6NtGuU5PVUB7OH/zUHV0MVyH1CHPhoG/qMt7mBHKnmrgw
0Zw69GJ0qkgtCI0qxSYSznUT4cEcxwuX+9ShF6PTMSbCv0iE3MKDn44jkMqNju5u865rorq/30yc
yHqOW2DcWF3QwTiEMWVnne297+iLASrJPAFvm40bDcXX9TC0MX1bo7jw3U+MI3UxQts6QvKVAPsq
ZsxOHm2Nvsc4Vc7mkPctCdXFSxbk11iCdh941oPPRW4QA6859YXiwIk7qy7GadXLslEGhyDjJr6v
i+ZLqdsfz1/4+RL8YV+rzh/5ZozmVa2kVs5TEnZg56qpI/qh+YAn+5DLYeOX+J3Pf9Cpc1gM2NLW
0mxqBPA2s9i4TrRLDOvCtZ8vw5/OYTFcxwnzCoaWfkMp62eWWrjR8ltd69/5bC6GrESw1wpo5Xjl
rF2CHU0l2vH8RTn1YC6HLBItxRGQVrHXX9UoU/opOLjjS4eI/fwn/PnaCHcxbC1sZWT38QnA6Yne
HFCOOqhwzx/8RFVEuIth2wojC8LRJ+eDsK1RVNuxSCD4I0+oRwi54Wpm6TqDiVVjuDA3n/zMxWCu
pKkRxdx2m6D/qrahl2Tf9OSjXtKILF+NPlgRub4Gi3jhHP/83NLD/32A+IQSKJB/O68xjIRkGXMk
DIzT6bMLA+PPzwCxUr9/QA3f0+1sRMjjzKwKkXhuUeEg0weL9k1iZn/X6wFJyu+fg5NCbf0UZvyE
pvbJ0Yd0r1Hafjj/KJx6zhbD2w5Io41Tgwi9SHmadOcWOPQPuze/nD/8qYu0GOIKlqYkV9BlJeFw
QOtylIk8wNB4qErt6fxHzM/sv84iwl0M8wggdd01pM46QVzB1xo8VP/X6KfuxRi9ZKW8t/Xqwrg/
dbUW417KUNMN3Ww9S7fHndrjjlfqKPSQ9TYXHquFffn/tomFsxj5gZOYNBR8SSyh+jzBsvOMaAg3
APxqSNf6AwmxxNXqzo3bBj+rPhn2pVL2aEFthGsKuW9TqL2rD0rV8PdHz4HSZzRx13ldU32aFABi
FSLWvo8vvMROPB3OckrAPqjryJG9lHyaY5wo2c2kmuEXdo7FhpDXSwW4U58z//zNy9K2sfoB0W69
EYUyRAatv4oxGOb7GeB04W0zf+c/PIbOYjqA44LVg3vj9Ra4/oAI2WCi95Mhw1mbKmyIQl7aFZ2Y
2mad0dvTsWTQ1qnatcSSRXTztXXtBhdWLKeu1GI6GEbT6RtAh9BQyBjryc2RWnkHQNS8ShM3fd/c
7CxmhSBPVMryWesRurat+wa63/fzk8GpS7OYDKQLZG/KYiblQkFoXe8Sx96dP/SJse8sxn4Fl8IC
3N9u0rr+iIsS5h5wtwKT8vnjn/jq9mLcR2VrDLbBVw9LdQXjc5Pm4+p9h16MY4UqRgcUnHEMtMAi
/7Cs4pfzhz7xwCw1aRqA99qo/IYMboL1JscFAabdKG22QXXavvPSLMavAxqjhoDOhwz5BqLap94t
Pp///ifuqr0Yts6gUVSzOTRtQkSV0oOJhY75UtP21OVZDFW8OxUZerwwzLrp01UB3a1dyzZyMfY1
RK1oVNUf33cmi6EbAfMHL6u2XgNe6458VMw0dUk4DSHv6/MfcepsFuN2ankkJZw3r8wGYg3FQRuU
17zzv3blJd3HqY9YDOAeKl7gE7PuAZJ9AV6zdXvzKRo6oo+b1/NncWqgLQYyPuU4QcFbe0h6J6wB
07Fp8wvz54m3wFKiBpKFkTu4JDICOG+M7pmItg9RV0Hntr9Jrbsw6k6cwlKqpg6V46T1UHvACBBn
jyNJpFGSZR/PXyFx6jTmn795YSLf6uw0qBqv/6R+ED+aL9ULdoUX/Vv0ZdyB2LiOj+Ux3EHw35dr
fR8+pIfyS/uluEueigvf4cTAtBZj3ojCKa3DsvFkC9h6dEGb4AJEiv2+p8BaDHzFbZU8ios5AhqC
6m2ifDt/7U5duvmWvbl0NSGVuanwvePWBNFurjTCEDIIH3kxhyfdn/+UUw/AYrD3CSoJi9hmbzat
MWKO7SAu7Q5PHXsxytvUwEZI4KvXaG3W4q8LnWeTVfb2fV99McIdcjAzjkbsePJIKmUbPJ0/7vye
/MMCzFoM64w8JkLdjNpzmn5XBeTEPSjlUdVnDC98OLCiXfa+9+lSnCaKURS2FLXn6vmzZkYbtQov
rDJOXPylJg2XhVu2fdiwNKoaf9MNcFHWwLxkuT5/mU5MsEtlWuwjfUqVtPaMkcSKRmItgZSFxfur
sMaf5z9jXlf84VYsxWn5EIOYJQzbs2UXrtGSH6tR2biJ9iBJLEyVBrZirV6d/7ATE8VSqEZfNIKC
zwmZln6nt+OTbCClpWrz/X3Hn+/UmwGduPZkxCDZPZVtg0rydhN9G4GcnT/6qfu9GMio/B1cc2bt
DZBMA8v/4BbA5N537MVA1tsCu8CIF7KDKFjZ3+P66/kDn5jjllK0WDdd0Hiy9nz1uQyOSiLx8sCp
077r0YWmkpiH7Z+eocVwHrU0asZ2fk7NvrpS8TspTfMpzQRxea7QVvzrVqTNromJnyYr59tUDA94
OG+GfLYSTZ91WRMug9rPaKCsE31w6wRybVr2JeHFiQdvqVsb4L5O/8XZmTTJiWtR+BcpAkkM0haS
JLMmu8ouTxvCUwuEEPP469/JXvnRJjOidt0VDkgk3avp3PM1GYihqFl6z6AqCVHd/zwN7o0rh52E
9h/l2kwDb6zw/IqhqE/Df+yAgkEbERQcoqDaHkA9QrVc8Gq79UbH7ozGrZotYy4ZcHeCT1JExXSV
LXwfhupG6tlrsM2UbuEej1JY0iRuT0+uWu54CqeL4JacdyezbbVrdbPA0erSXh1NQFkDbgbA0P7D
xUr1+rDfe8EmExg9lIuZZQOioNFJS0oGDFTxNfODOqzhzXz9LXt9sMkIKK9rSg1HqWQAmBhIPEDn
3Bvz1l4HbBKCOwHgMKHSIGnHLzPcYMH1NuuXt/3szbR+cXWB0Z+DZy9qNeE0B7CeTgOR3vjte9Gw
yQcq81FSjvpPyM/cGEVDhxT+1xRUjOoXcfzEqYdDC2e16x+z01BbEdqAEknhrPgYZ330HYAmHRt2
660F1k763ErQHNHRqSRAWVKYPq3ipednW/hhUPwO8rcNIn559R+Tlga+MitGvILB4FoFn1o4/L2t
aTZBzBC7Ocylm6QZ2sPQrjhTh6knLGuuP/5fzddf8v5WcKbHrgU6B89vj0O0HtfDeHZjc+gSczAH
eyziJsrjIq6e068q4Xfs2EfVoTrA3ebYJllsnkFgPmRx/XhLQro3FjZRn9egYjZLhSJ5F/YRj7D+
Wc0j9L22/VVUy3hj3bf3Fv7/HbbIhTAgdZAbUZoNxA0QRS8wQLiRufaevgn8XIx1oFC1kXRZEzUo
sZ+ybyX4qNf7bO/pm9BfsQnFkhhPX/1fhf3uAbQCR/rrz95ZSvJN2Ae04Y5BoW1SDvMz1h0R7IYi
CypJxwpYZcL7x/Abr9pJvFtdGmrPMxw8d02Sg5P1uXDTi5NHPb3pspNtdWiGMwhO0xYf0rlRxz8w
RQDEq9/WBf9u5P+Id1VbSVZdN8CYe8+YQoCV6YoXMfU8vt4Pe42zCfseBBo/S0skFM0N6B4gBv6e
YOgzvC1hscvY+uMDjO83UzDh+asLz8kMXlDyVkrZ++mbAIZTTIVBZOvEWDphWWBBUIMFqgfK0vW2
2Rn/bBO7TNEWm0CvTvQqzjIYXiCifC2o9/764/d+/yZ4swvhNQUqLMkC8rOoMhYXQITfuJbd++2b
2E3dYnU9aCCSQZdJpuESNZu7xhZv7NZN+KZDVsApfQXeHNMRPNcCEVkKm9o3tcxWeQY8IuysUlYn
HhNPNm/urLh107d3XU0vCemPAdkUuFLOu7FOlB9q0FRhRvKtYWHjRrDzBAijuXW4vdMDWxmaCnSD
XeuA0SPOXvBN9F+0uLGDuMz2f5lLtzo0YjJnzFynBvrwsciBbiqAXhxhOwN4I+TKb+yFTegqeDdU
uHipkwpWD19c4eewr041sDJv6+VN/NKhhM2+wFe0Y5nqpNO6mCK4svnVGz9gE7/cwmCgKdHVAa9j
2ELFZrg1re9MX3QTuyuZ4b4D9wsAgDoU+TYOLPrsjw5QzXDw+e+pgiO2R369raE2sbw6jifM0tdJ
w4GKIJfL6eCW3mhn7/NvmPwRDmAnjJAK4ENM84zKa7JUJ1E64WzfVl7Ctjo113GAZABiOmkW4UfD
bJJq7e+7Af6G11tnJ86cTUDP8JSCaY+pE7ijPZbm7Lu4XEAx0PWn7yTprVRtWZdgUQA8Jd1KT92S
PfDs1mbk30X7X8J4q1FD9ZLWE7iKiVfqtvwAkV033cMnbSWhIkFhLmtGTU9e007BvcxR+IOzMJ1N
92o0C/029XDfefCk02DTRANOzlOrFYvqGijMaBSgyx4cHRTBiY6smONOVaV5wUuVd0TJta0+pawa
2HtXr2n9vSkHRz5Rl6fuM59gAQ7tw3i3NKxKf499MLUgeWYtf2j6CuX/0I6p/HGhTkVj4IozmDup
1afvsfsv56/VAmjajVlyr3s3Wah3pQYmukSWaPR7L+sOee3c0/ltYny21dt5FWCtKmAVxPgSBy8X
L8E5yvwmvj589n79JgVZmA9WdYPhM9UT6i2rJvbyAkEMr97rL9gbn5tEtHim7nyYaMaDEGWQCKId
8LFMOZfnt71gk3zaGjadQIJWCSt5d/CJQZ0bjsTe9vDNMkJI1g65xkTPyDqBxQon8V6Mz295ON1K
7XKUBFVjOldJUK7PGW9hdszfVudPt0I7N1COGhStkh5IixcKf73HAKCZG/qcv3cqABL/v0ZZqZ4U
YFtdUvZznoVe3nn33VLaG2ewf5+86FZCl3vzAhe2Ajl/kceuANvb/OAUx5EmDvhwML/f1v6byC1r
qJYWnDImbs3uXSQv3Didrj/672FFt9q5oel6Cv+rKnGIP8XtyOtfAkivGIqIW1UEf58YqdxEbtYq
voIHVUMDBuhzDs715QaqOwSpubGK2+vlTeiaS6KXfYMxNPsU+Kzg/ZCNP6830N6v30Tt5PSdgmk/
nu2O+bGp7Y92NR+7av5M/Hm9MTfu9cImehUM6DPUV2AZ2k6jH2fgP36zc7e+dnzwbpX777TSVjbn
KcZrv0QrjUBw2YPOcvUEi2b855taaquFg5uQDNpSYCjBNvmHY4b5ExBS0HsGY+n9U3oWHL23vWkT
1dh0qC6jSHYQGecmKrXK/nG8gn6pFBQYoZSquCVP2ekZcRkWf6zqaN3xYJnNpft/Z8FjVn8CxODG
Z+x1yCasZ5O5IG1kdUId76MDQ/1Hs87Vh+tttPfDLy/944dXxWo6X1jMl+0nm94X6p65Nw5q9n73
JqA1yAQBrA4q3E8/wC8nqp23HdKAm/b/PzqHyaltfTy5MfQ9QWGfGmtAlQN9o1H2fvkmmI1TSFVN
FarSUi7+KXK/4QeYubq3/KP2Gn0TxyhmytOmwGjBdeshXx5L9tvW7G3DZSt/a1VdatijIr7WNXSW
J9e7kT53fnWwWfe7k2R8JDlWbu5PaR/dKekAer4+DP89Dfjv0pxu5W8kXQlZla4SWPWdRcKPoK4e
VJw/dsc1muM09CIYv8fkIG7k0p2EHWwi1ofVyOpa9DHJ4XRWj0MPSKo+yb74mFp7K2PvjKStKo5b
AXvheaqSFGfdS+vcBzW/cSK01x2byOW9kCN10M9DZhmcNtUHVM3+KorgRvjuPX8TvlAoN5VZsQmG
L95TDdRx4/px63RvW1EEmxjuKjP33uVYyCM41aotrF9p0NVgpM+3zgz+Pdv+26DaxHG2oDgDbHab
mPN4cJP+0J4hKY7TO35ksRO7ET8MSZlMhzleDs0ZjHT8V3d2jzTuI1g3x/JwfXjvteUm4Nd+KlAS
MNuElGNIQLBxZZHMTndjLO+Msq1YLq0NSImw7k80sAUZuJHG+6EXy94m06H/Ucnxgdezi8U3cWt7
h+q6+VE0nfxyvXH2fv1mmp64mbUE0jdZwAlfz4GGd5tqoOp82+J+K4CDmiXIAg6r0rKvARyEnjwb
bzT85Sf+ZYBttW+mELSYezzapyUtSxjbSj+NYUefoa6Ras6Pbu4U5bE2VS5vpOG95rr8/Y8ZG2gR
2bdwNk3gqE3qB9UsATkEZUG8G5G594JN4ANtzopOY4fulvDhjdq293FKuyhUZ13v8J3Uu/Vsw7U2
UFodtwlQA68ZHGC51V8V2LBsNTe+YSfg/E3kgyGUw+MpKBMLAeEg9Gvns+8Xy8zrX7DX75t4rtTo
1hXrbbI69ACDO1Cjv8w+8MKsgSP18/WX7HzDVhxXpesspFOjmbTzkPXnaqpjMreH60/f6eWtPs62
aVDJqicHWG1IAIXL8Vx72JBef/pOA23FcUNLpt6nrU3gYy3fCTqmUZe3GXq89WHitpYHrCacGy/7
9xD4L2G4lck5oPnKxgckS+t1DmklnsbJgrOFUzlRNN8Zd4fQb/IzxCBnksrzSng0Tdnr9W/dGc5b
3VzXptR3lVcmJv3ep2C9GnXwU1CeYPh1/Q17fXX5+x8hn1VNIysKplbmqfmO+WXLQt9RgXvj+Xtf
sIn4AobeI2rtS3hvON+tD+J94wZH+NIsIdBo1Y1kuTeeNzP+kJqWTeD1JVPj9ORRmqVQR9iZA2A0
wNWP/r7eWPQS438bDZvYR+m6D9Q6CO2Oq0W0VIGZwmZyOlQVVn6yjCSN+lXbF7C6RxAz5u6zA5qF
F7LANM6Nb93rsU2CcAHSAapU4SiMTSl8F3nfLFFngdw93PjKy5P+8pVb0dzSSPjjKLxhVPp9aUhU
w7wIHuUEnDC4hQIu4BL1TsusCFHyceOtO5+1VdI5oDpnSsMhZHCJewd3Vx03w6LeFkhb0Vze1nOu
dVcmSi3iUOKUfVHe6+DBCgicuBtjfe8TLjHwRyy58NV1hpSimboMHvD1M+cAcFzvlJ0RvhXOLRNQ
pY3sTWKCd810GWbfibe8bUht/d3yga5QDrQmGWowG/zxOKztjbvrvTbZxD80xqZMA2uSCbuUCerf
eTRvHDGboB91w9oZhlpJK6WNwIvtw2ylN373Tt5yN5E+5kMFDgja25auvHNHVyQlX9YTb4MxtO4o
j9f7da99NtEsMw3OMkPTe4PCVZ2QZ5g2vq2Gj24lcrygowajziTaZlMb8YmzwzDPmLKu/3jx90Sx
Fcm51cBRPNWZJJ340XOqh9EDkpG/VAs5sUWGROdva6atVs41krSzLk0yq0yHq/XjpphvabB3YmuL
dkad48iBVjUJruXgZDtMDvneAoMOvDlUydebau8dl7//kRuIwDUfFkUmCcapeymsKY7zJCnWp1R+
uP6KnSH7H4e2JtWAT+EzZnBcIosS0ct48kP4CPwOUvH9+lt2BuzWn81nVW3gxqgTRTOvP6AQAmB3
MHJ0cOOSaq+lNmGdl3W9wpLKJGQELbfgg3mA5SOHI1WWP1//hn8VS3+Z4fgmuksftmYNHRDd3J+C
d4UnGAX+d2rkKUhteXD9cQlOWTsxTBYdcB4XYgrOqT/Qsm+6X2JuAv+10OWUAQaaqwVKtxYW2orW
9v24ZvquBDYM1EFFrd/e90bK8m7K3TE71iJvnLNZ8pydZiWG6dFgZABvxY0tfl//vL0u2uSUGszt
pnC9LC57fz0pTvsz7nXzH296+laC5650kTXIqEna9l9NT/+p8uVGv+ws7bf6u8ybWmeAoyQqg5dI
lpAVZF5z1Mr/Zpfla/fGGkm6VeJ5PQXmLABTGjvbDoRDOS7kYZxdvj64JajIdT1gl329uXaicusQ
5zDgaE3uFUkgpf+cZ70+tiA7f/Iav4xTn8u3bUu34rwJ+gJ4ZY1FwoqMH8rUTCAW8S4DKL1h5sZC
YSc22WXE/ZHFgIdIgY0zCiDKuuyOOMMDcGlWfkx8XgXx9RbbGwWbJQOZgaPsdQmGmDC4Sino98C6
76SHQ+Ei/Qglwy2v+r2v2WSaCwSxxr3ypcnKPLQwXAk5BdnOK8in65+yE4lsk2cWY/1MXZR6lOTP
PhjwAseQb3v0JsgReHnuMZ8c+oBOX2vPTHcWtMYbT99pmq1qT7LZb4E8kAdvCgh9NzIxn/yxr5Zz
r2Hfd2PM7jTPVr9XQ/s6BqzTySL7OvaowUE5L27Vmuw9/TK+/hisQ5bVsHdgWZJyOZ9r8B2Pw9jf
On7fGaVb3R7SB4dqzKSHrvg88C8jK++l54V1AWV7d2v3vNcNl7//8QngjUCtM15eQkE8tF+U96tY
fl8fQDuJ6V9vkz+eLXmuZu3m6UHrngKDxZo4zWAbXpcjeEvrcGO62FkjXng/f34CvDwFDJ6JPOR6
+Gg45WEn6Du21CewKkHPVCwcU3Nj1b7X5ZuInq0I4DKjdDIMvgynhqiTqd6oz6H/ngr80WID5F1A
xlfyEIwGlW1gtWaJduC+dbjeI3u9vQnp2atb5aVWHpwqP9ipO3p19TOYb51l7fTEVr2XNpUkcAbI
4mpy528kd941xXIcKrf4vejsQ5ouoDQ6C3vb12y1fBCM1ECuevLQ6MnFLZKy09G2HBV4ioEmf73J
diTAYLT///AaqwqLrkYBzeGj0u/ex4wa3GN9Ok0P0q/W6pk7ThV8xkLOgmLOAFX/gWMG5RxBNyXm
hqPATsdtxX8p2BRU2Dk4mHnVHxxQjmpgIbOgCFUKhuD1T90Z21ujunZJez8QOFXtxrwwZ5nTrDwu
MHy5Vb21k9G28jkooHTKZtwgUSseJ57PEQUiDlVzxWcg3qZDzoq3XZs4m5wAUpyolxVwPpvRT0b2
fbRaT99Yo+y10yYHdMznDZxT0wPndfCSSmm+NWPnv1zvhb2u3szog02B3xq6IZ4BSK2n9UjE8gmk
4G/XH7/34zcpQJXSIdK1Qyz9ZvjNwLGEuw8b7OtbHu9sZXQjRHmpAisQh2wrX0/toNrivnIDeAi9
7QWX3PNHinShb1WBafGCzDwHTH3vSv/n2x69iXTSiAIl9rpHYaEYOtTayvFbnzm35vO/t7yzFdJl
0EY2ped1MPPTTcJXXr8bpb4VW3+fbGEl9f/t0vVpBT84b4hTWGX0hwInbt5vV7aKvAsgSxJY52aB
FTfWVX8fpM5WUgeib9VXTtvFQ2meFo9/gCj5ZxGs8fWe2Hv8JnyrItCOhBPZsedEuKduzgVLsgKQ
jRMZ+664IW3c65FNIOMAmrbQNLfxVDctnA6rLx2/5Ta29wmbMC7BjF7B1GxjQyRJBIM/BPd4c16t
vEX0+vt068hNKFPtGDP5YogJaT+WdooyaBwruZw6Ur7ato2X8W1ew85WV7eUJVvaeWpjbJN1SDv7
zVMAUw9OfSP2/j0K+++BifMfZR2MInDCkYmjGbKHfDl3xYcajHIkq3g18Gxc1sM8vmflB3+l4EH8
ngDYASHzzOr3zGtC0j0zHYTt8jkbighAoajElTYunsI0L8Jc00dIq0/5aiPdMoBowVZT2dEoGnqo
6gWHGEb9E8gc/MhvnTXs+Oc4W2O7FgDCnCMqj7azAALoo4+LqUaAe+uvMSQPdwsQr80sH32UTB8r
yJJM1UZjvrxjcDALUQCOCmrPj1z7DqvCcASBjKufPZOxM1A4asCv3a84gLpeeaK9icviVo3+TmBs
FYGBNG4TlL08enqQcyS4F+QP5Rj4/vvrAb5j7OBsjfLcIS+xxqjcw1pgQBXY53/NNOUJ2IT6dQXW
+wASYorDy7yKKts4d1YHfdLT/sXza3OCKCUL62z+2hgkavhoWZkCeaxbCEhk+7U0Tnpjwb+TV7c2
ezab68FmVXDkbFpiMuH20s0uVYP+sqgPM+nhyXq9TXYyhtgkPTKi5p+w1IcANwiO/ug5qN3xlMnz
h8JwcosZ9vcSemerP1ymwjRZ15k4HQDcbj93+SfrPpP+t2hgnIJ44LduqyhwqZh9/hbVmywoPJR/
jKI2MeCqXbdEvCloUMcBzhVweNyR0YoPlHG4I8IS3KhzY6yrfnVCpqKMJOFjEES5nnJkZz+bGz8e
IIGVReRljlO+y6mfBk8tMMeGnRtNZwLkvOhHo0Mcg5XynpajmqKcZx5hWDr3Q30qCkar72Rgev0G
oWQrvlk4IqjPMx2NjCgZh/mDdnxtqpCN7kRz8L+pDxR51Wqji/PYWWCkwwC19AWozq3nOL9k65py
iLASd72zBexNgMjcmmX9qrjuhjlabFaLR6eSqLmBGmWS5GeLiY0ACz+IbM4jb8mNefLhViIOE+lI
+zxNE5GPK8UO6nnsCkNfYPXsiW9aOGC8h7XJ6vJuUUHHDkHQwv8DDt9BA874KoeXJp/rKqQUbPEQ
vs30x9CNDmfhTKTntLhdAsntvl7Esn5ex4m0LwsOGurPg9aNbJ+qGqyXH3we8jzMscHqQ5SO2wwa
ZyG/60Ev/juRVw6P1eDONYwFFBNRtsztmOQlG+BSInxfH9IccHtUZ6OG965RQPnRCDoAPZEjGK3M
XrJ4ToyJaV5UFD4d3Qo3IBx5aNoeVw2MVh1xH0KwO7lwvuQP3Buz/M6xFHVLoNQvs1RRa1O1goMG
uL3bxk06rnl15hY4eIb8aOHPCkZ1qquzkwY0r0KLk3CU7NBxyYewDgrGQnQ5e8EdnPjK6rGJW1q1
EGp66/ScwXNXR3qp2IvEuPDuxtqR9QgoOgvqs2jb4FwSIXDTy/s6O6VuM9KDAO3Y3Dt6QT0VxqJ+
ARIEmb3JvVLGfbGCzw6Iedp1kenLsU9w+GJ7EbKCAd0OxUKts5+QSMH7rmvKhsaL26xVnFe8JEem
yqltDl3qgXweeYGn+Ge0ewETfYubt+Eeo3b9VReqhDLGDXpccHel1Pe8GLU4DNOKKhdcPmH1H4mx
Xb54siXA1Dnl+rNZcD8b8dKk6VF1uWhDd5jFA2cp+90vgW0OYHTNzQG0e11EMGHrEBEpUTTqyWKc
EIDGUbxvB9exca/rdT4EILHruF7GeYI/zSBZ5PWkMmdR+aWC2bdjSYj4p3BlpsHMY9w/e95RufUo
IrKmK+5/OExsjzOlxL6HBNUDrEsH/EM2ZeVlip/qOsoKCEoOU7t6+qyM432WbDD1WY1O2h6aYITK
ZJSQuR1wRj5iS+6NFgMTZLHybBWw9o8ZeM13tADb/oM3jm372xVwjjpj9bSaWPkMI3hiNfXu/dV2
+kSyKfiS1iVSJ24jl+m5qtLqt78GswuIt2uW19Rvh/WOooBr+QzMrlyQ+jhuNELUWMNNjWhvLn6U
HFoYES51kacvQW7TFGzFEqaQ6K8VmSegZQpDd7KkxWsJNchy6CUV+kegZ92fYCGQnSZY10H+K4n6
4ffKweVFNfNMhD73TPFd2sp3H+EenrOHmUNHgU0eXErTfwKnmcwJgTnPJyt7MZymqizpZ+MB9/dT
u3bCdExAxksfqF3ZdM77rjoKuj7B8Z25R+M7IMvTLhVoU6aK8UOdFvn0lC7aT+9Haqf8ARomx4ez
BCQqGNjT2gL70hM/FygUxT3Iu0k6Y/djnqZm/uKzvqzfUSNyfzq4lvUiFmmVynewcWk1LCTQEjGk
ttnwWBQL7k+ioB10L8OhIh0Dg4E66yvE+bWO4PRNAWXJANj9nNHuWZb+6iVSunWASxf3tRNwyA+z
BetmxEs6kWEKbd/39lyJUpG4SFea3w3+nDpHL6gHcocZpTBHNk3p8JihrhkGV1lGBh3JwC5hjctW
9sOWEnMSnAR8XpQhrvaMPnXuWIuPjUaVHRap3sCR9XHgPRv6UDHXgXFz3ryiweufnlTlCumls8zl
K6BHrge/pYHo99JAewMn9jIdy+loFr9Ov1QlfESnsBZqlA8SGwmZhUqTDBIQEDWmyg1ZDn7MvfB1
RY7cJ11xmt1MiYdBr5CUCbDM10hNQvOHerXleQaMp/iEI+tqthfl2eImuHQR0w828yC9I5eccuit
JV40UML94wSMkjqUuWwuq00tAgc+aCmuOkN/6vP8Z7lSmT+BmTxWZ1zirvP7ehBQG4aVJ2DKRdKa
ste6cgT/OGcYrk8Wx03Ffe3A9uSJjK0ZAXixXQ/xmSrmNHvs2nHyv+S2HpoHtTYgAvJ5DPp7nFMB
CBYTz1QmNhhO/S/Ttwwr4mCULaCU1bSS9pSiTaxThEGOuQ+WQTBhXOGksH6H9W32dYB0c/yBZXXg
jFELAb0bGkzHU5gZ1ZsDvOLTLuqbcQSUythBhxxD6iHgaNG4rPzC/DMsulDPtBWEnVBNxmDaVnWO
535cbO6gAhhwrvygRFnwX9qHf9drtaI8uAt7gkHxT5ZlM/kHj6ihOGg7EsxJa/11+U7aFQ55YDP7
5gU30yl98nXJnbPHVtjm9zwfnG9tATI1ei1vU9GHrfZEvyKh9EOmo45IRz6OsL7S0UxQJM+itVdz
96Ict1bfwNIpfFxHlY51uzhYcpcVIStdhfmi5qY8B1iSrT+JpaP6B5YZdfM1GOAunbSEodY3rBfd
Vp/zRjrizhWD2xoYaefcthHlvJxPmguiOqj6U5N96TPsetdwGGQNRV7toaveY03juD8clNhUH8xo
PQFvw7LCFmfCrUBwB3I0C45to6api1roH4cSFm46IzlIBaDefFfNPHR34M+N/sPsFrR79OCOVvyw
vpDYOeQT79r7grQjLg9XLKDVN5fCOuOjqLTqH4jRJXktmHDTAkpOXfBI+KXHPmOJKYJYBP2c4Q4B
ygaRLCUpVR0OKnXqMvS6YCanvBmd6oTzHSC0I5L6aoopbsf8j7ASzRQPU7gjmUTNlU/u6xLlYekJ
EIdyPVKTrk7kaZOl74eZc2seggIF7ywka8nY175QDX9BCTx1h8NY9bw8tdAaY3btLZgbH3nR41i2
XwCEaEM5VfX8VZigw+AZ8mWCON+keqaHyeGzii/Tsv8zgI00PBGH3OH32EKn7oE5KeSC88KlxM7R
zMo+Djmk6zWuw1u6/qhGDe8DgSI3L7aDx/Lfk5hFijm/7HKOH8xTc59hTUNPqyyWVx9qQfCYxjzz
81cQ3x2GWJJ8gr3HOvEBavgAVnJASgRZ/zy6rtO9tpSn9IsgOauheliFizFFJz+bEBiY+NXR4HCB
Jeso2uWrFRQHNC4vHMVjH6vzFtlk9JcAVTVzsOD/umGYaRsxLbsAOQ6qFCci3tx3FOcTzuLC4Sxd
Zv9zlWLI3qVQfjhPFCMEqJ1pqIoqhOyduB8K21cYlF3VTmWIZF3bX4J1o4bwK1PYi4aV7GSfRVka
dPRbqymQyxj3M4xTwqmvL+58Nedpc8aVYMl+aF2xtA+BzEUUh5XIqnYM+1Kz6cBqtrLDBH/d8bkm
OphEOHrQIhyGy9T3kmIQi4fcCsyIdROw5c5XjmN/azsU7Tuv8peBxw2MB8cG++O59D8MBWx/sR9u
cFb/ufDh+BUWeljXl3yCwvFp1WqRH4G1DuRX35tJYl2sBL+qnPnTp3XExjMuW6HJR9ZX6RQpA0Cl
H44doHYR1psm+NQUuvU/LSLL1i8NDlia/KBT16dziOUlJ/cM7gLsZ7eMsEmhFZJ9lM1AvvnAaKak
ysIUzUXi1XXgUAzcn988yNIZ05MHWRSOczJnmVBewoTvftTWATc5bFeGtRCALZXWJ9bj1uNRKg5j
+hMFZdSeeK7V+I62zF8jYYO27kKu67b+mOLMh9lEznTqMaxc2ak7eOk5Y9iVTi2Oq5JBA0oZTnu7
+3rodfUlm8tePdWzv+TPOWqQwIohkk6AHKe5vEfNsGofaxwz11GbtivFum3yWAVUdeYMn3KBKb0M
LwcS6YGuTTMecb5rD760nq2jvgM9/nHt8945SazYm/Io5670IMdTlOVu6OMyYUWarjWujsIWUxI5
FQ0m0hMmfm3e+aR05Mc+WMocqrfgMgCV23bHnMJd6oDK7H6MhZeO38u2N/qdyqCrjQWRRo0xiG/K
hd9L561HPdaeDFPZCPM0q0XpV391OH1w8dD1/WSxPI3GrCRPunEZVKwOPLCe3BmbEy/MHCXR19WA
fawJsYbzvNcCh4tlgkyt78Wo2uy7n49iOZf4N+mXbvKnNckHMgxPDpnX6quLxac8ZCmYld+wgyi6
yBFNKp88KHKHR4JqtvS1tWTtj5m7DvmR+LITnzEkYCshocjIytBlDazsSAaXHLQXg0zoXRtAeoJp
wyec3wcuXaZ/ClIL/tq6umSnrqs6MItxLi6zzzXwV+uPPIC16leZz5V3J4RoccNV6a7uRTR6VTXd
LzQX9skrpoHC5MTaDLapuYa5HeQnDUowKFh0c47NUDZ37wt/cHW82CCDUFkXOpewtgVW/OCtZoGY
nlQu+D0xcVc7fSSKV+xJ8mwqNO69PPhqRlAkZ+m55MgKn7qKzODaw+sTGzGnpSjki6RvJ/+nFQ6c
5mCp7zL3mwu1d/7icjKSr41nluY9lsVlEeMfeeZ9oFBDD9/bFWuvTzB7mNJjXpFs1JGRlq73HQw7
iBMunu6CaFqWccQhcVnVn1KI/+lHVTYWi5T/cXZmy3UrV5p+lQrfw4V56Cj7AsOeOQ+idIMgKQlz
YgYS+fT97VOn27a6jt3hUASDFMWtTQCZuda//gHtmbyvdHdxcU4uiy7J8io7rHrWVnWSm7VXUP/U
1YzDv+2q00gRsN4tVa+vu9VroK+afeCn+8ogydUKc6ty5rdlkdJ/8omL9Y95waTl1PcGbzf0VmYJ
KlTOIudTRxdC0VgUXuqGopzM/lhJPa3uUaxUdZEYaVtY9/rWNqVOAWPIdgew6hanBjOs8aivurB6
HPyrpb8p0AB6O8PxPffSNoRx1GE6B85gxkGuO2OMNNnrtLCt3LHYF3mrZ6gEPdWR8JguY1Ssnigj
rSEMGhREa8jTcoPcT/pgbBeQs8xCVRRiSbE4MCe0uuD4yuaCSiJmzxOafQ1MF2BEY67lOoatbasa
4zi0vZ/WsecaJSV5CSPFtCNqn8p54AEMjC/jsOEa8+BbG7chshk3TycrKB0qmqbueFk8xTIdoKtw
C8+NDdcJtJ6R9xIUWdzlil871il8p5R8mMb3f4ilyUnDq6Up1Imr1GrPGARJ8yEdS2ndbT6OEZ++
svv8rXWCwLnzBv40Yd11hnvZTFcPaNDaKceS0FS+zuhqqdIldEBAPXxlWgE8NwYEkT06XW3i7pIv
VGDPmaVl9jO6BXN5EFqnWw9b0/cKtbBr9pzDVcHeNABlsE1LjrznUaQUvHlbNhtJnplUaBgJBAsu
7ZWZuUUkODmwVLRl8Swv1jfkOBhdTOZ6cRpwtMtaYV3wZOuZf4VqrjRwPKGHQUS1Qll4KxVGA1Gr
9Wn23HV+MxD1LHVDRFWqZ+5umTXTOqEKNjsSGy1LfREamc2XYfRlCq8ga9ny3W5sizCXuix5sM3R
S7/M05Q/90atmiWyJpqiIWwWuzDft1ws1QOa47mOYDTqhZ4g6F9MF23HqmaqSt8wkJabRbMM+4Kk
cVIW8eLOndesbK44RWcuznO+jemwZ8ucvecebKEeksrRbNx64LwMN2Icl+aeKFKyKwzjzu1E+3yd
Cvkf8+b7ierXTF1yV3X6blippe/cvlmCo2Fv1U9qRveqckrt9o7ecg2e6izQ9dPqZM50qrxeDTcO
Wp2MIBhJAdpXlRacNNc3vRu2Kbt2I38SpkHnLrV+GmMTTftcxL1rLUpFY7U5RRevi0F5uWv1alFm
JOmt+gljm8n0puM4l13LUZdhXCgwulmd0QyJY9bLH25le/pPvEfMIGWZWYbxKTrearSQ8jqfazsX
2pdgGRb13d/ofhJXinK7jNbqc23JyxqHlwoebvlCEoYonrhk2va8LM02NMxSONO+qs6qrM+8mUZP
sMYFpUY1iiY/9wtGzklrzYJ+2ytmkylLEayY2IW679LjwGFyDP2zrQPLObWuU2p3Ph0a2AkWTRuO
N6Q1zf5dm7USoM5vmV2klBH6D3/Fq/mYaoa3PS5DMZ7mwXJ/+BvGY6eamntMhErTvaHapfm+sncR
i1MsBY6Xekmkd+eVU8z5qZ96d7DMT2m7W/qds2ZtvpobMROh7YnJPs5qkTjVUj1pPHyIa1Ssa3Xg
fuolPQbv0pWO8b3TxVh9s2vd39jQ57G9Kbw1YF7mTJnB8GEtMttK0kqwjt2sJfWJ88bf3qbM8VKP
qZpayBsgp8pmSBTAXDDn0AaMMd/KDZjlugO4P7xgbcDGrOVsFOBKNNHL0h3dtlyX744BYeiSoz6t
vzYTSjERXk8+L6oMewo+NjsznafeLqbBxn130rs+xMm8G8BbHNKoHGB+Z9Mor+2g9b8jn6idnQxK
1QQRxuEe8XVz2RoFrq06q15Hd9aUI/j3PNcDMrHRdcEv67mu6mju3YC4pp6eZ/mQhI8Dc6brMqV0
VwOhezL0a8ddt7Dt07wcwsVgGl0lHTZXUNoc6TLhDXvFpcLmDQCjt0IBsOeuUTcJGqvIMI10a2O3
ygPnWzvPef+vnOt+I9T9T1OWXwbBszt10Nl9b+espTz0AE23NN8mFlKAgjfOoPyDT2kPHDJaYaZG
dBPGNFJ1jbTkMG7Ts9PhEFyoa3f/z4dZxh9Ms351ctCUV8/zwvBzZoDQhaZuzT8CVFJ1aBVdQ0K2
FpheonCneOtr3HTDUdREhmoODcCpqzTAtGC1yy7CYt77lB3yx6vV+b8pO9d/NYSwZl2z4Zd7u3Sp
ZBY7FJ9zOGstb+2fX4E/ugC/sEnAaxti0xx35+mGR7XtAMcRQqn32mnigO/+LUW1/qsVhPJMuxet
7ezsNDcidAYq1oL5XzmS/c+MLf1XC4i6Teug2VJn19inun102IM897luf2I+FP3z6/QHs2bv+vd/
R+jBqTA3UDi4OzlciQxp6Fnmv2K3/tFr/zJSzdvNFK7n8faJeA7pSszQ87u3f++N/8IeWSjC6lKr
uMG1BDZZX1qv/Pfkprr3y9w0tQbs/At2sxVESf8+WuQVnaXnVeOtrhv2vwp6+6Pr88vG4UpN67OM
rPogr9Xr6gwrxmTzv1L+/tGQ/1drh6Kzlx46mL1bpmb9KJ1x6KLCkACy3UR8RBYyw1M3a2oXXwa9
17GKp9ojuJaZUZVYWg+GX87pbSYK5wl9XPdZjwHWKm1Wp/d9qbntqRKeBSVa6WQihi55OOt/P5X/
+Sn/V/ajvf/v3XP863/x9WfbbUOR5dMvX/51/6O9fW9+jP91/an/+6/++o9f8kO/v2j8Pr3/wxeJ
oL3fHuYfw/b4Y2T+99t/x39//Zf/v9/8jx+/vcrz1v34y58+W8xIr6+WFa340+/fOn7/y59Mi6fw
P//+9X//5vUX+Mufnik4/p9//uN9nP7yJ+PPDGXARwPPc23qCh6R9cf1G5r+Z8Nmzem6bjKJs03/
KuYX7TDl/JTxZ8PyA5QlhuHr9m+2eWM7X7/l/tkwAHQChgCeQ/OJdcX/eV//cNn/dhv+g+yd+7YQ
08gLB/Z1Pf3tdPPMgFtJsefYdDQ+TqDXjfbvNgrC34zOan5ukQvO+riAxT2qvIkYXzOSrVotGjTV
xnO2+PGQBeIYqJZJlenhk2L0w2OeD3O4YEB88LSs2gU0bJGhufYdtq/17VQtobUu1+wY1wlhAgoC
JCrrrlXXEavn7Is+H+KxqVuSbBb9aOhzQQ3g7au07k9NPdSntXJOttVR0GPBvQsMtRtsAusHxl9N
bxanUqm4WVAgyDwY49mi1OPt7Mxtwo66dY4LfqGAE06y9OUjZiV9hKL4uUiLJWoAjIfG2c9rpYdB
XX5zGchjEBmAnw468WXAoCRYB4clzY9+R47ya4n0ISpu5Lwt4TBZTgLUSUnSF3vLdl5NU9bHBpha
+WbUS/w+ex27NJgU4BgC+kSbdE2xHJrFr6NFY80d3Cz3I7/cnERl62Ov7izq47DKiyke3eK75vfn
b45WfZRW6x5E7wxhnXtvjExCt5YiEW0pw8nvT+PqvRa3hp6ecyPf4lkE73rp37SzHbYZ4tQGNGrr
D3P+My+D2C0KKjr9aTbcV/Clt02Ig79NZx/6Vmht3WkT5Ri2YG9VPqehsvxXR2OQXjTVg+gO5SBe
FGy4YtPvecLinloMM4dmjbbKWiO9SD+BwbdAvbmbuiNg7DBXdhubhRwTi18am21aH54iLNdA+mQI
KWJvVetjWUEEyszujsHyvWkgXrcIxpzNSo87r3uVPbDO7DthlaVT7Jt1FpqmeJkL78HrgdeL8mct
7WLXWO1RSvFOiybpgwk9GKIqcPbEbM+hP3/mIOQ1TSbFxEugleqIMv87bLGbpfHH3djqMEHM4CsZ
1304FfkRAO9zarZr5Abm72V/V2xzxCBehqbjRH5T3zMuuQ9ay42ayfm+lRq4vtaF+VpLhpc/W4JY
w1QNVjT0xc9h0q4n50u5Oq+zndvxWofGFE6b+67Lvo/7wd/DXHms5AK+0YxrVCr9bFrIi0m+ewoW
DVH28qgzewrTcf7IsY+t8YUebeCDzJj7yHSrx9Zzm+iLCYgWOlt7grLaxebaj6GZF8wy1yam53q1
C5he24DCA4FumBXTg54Bhgyg4VA8nHCBX2cM230B5cVTfnOBLzCFRqcIBNnumVLGOXkt3LLSS4bO
uDBCKh+Y2fLrQB9zQH+T0Z2u20kZC9EvJyCCSzoYT1bhvpYM++KpGfcOmOWhMvx556hxSDLRWidv
1MxTcf3sb1+2qRz2xuae9XYRp+36wTCa3z9znIuGDOw06cvGsjKOnh6bEuwjtMd8OZnXD0TY2Ps+
U4e5V84J+usUe5XNTAUx9+W3D30W1DtcXIso7W779rbW+69d7/e73Fc0vsZ9yR1hwD1r8WAmXtuH
gczO9qyt0ZhK57CZYNBF78e5Lfto7FdarNxb41GtxZlsMyuqOuaZ5tqKEKjGOfNw15zYhr2fG8m+
Zs7lKTUOAw3XeZRNdf7ts1Xq5e+fDQLChWWH1Kd6rIzxjfZiZNS3XBqr2QRNaH2re+SMt2WXhsJi
SChbGm0jzc9l4BL34bdZZBo6K7Y2D3nRtaffPkjpftCardBinOGUTZMZBo1fxl3JfZOGMrDTG2rc
H7MYUoh1YOJHVUyeZGj6RXcqvApmpdZSP4AATjGZ4HrYD6CazENlnDMNrYR7GQN3OyHI2dVmQ2NY
Q0XT6ew1rMuYk3Z4tZgl/FQzS4K2csIxK2551JIeVgRcM6nt8JFp9t4qvgBOfe2W6bxofhqWuiTQ
J9PwVXoeeYguvr59aGkOzWEevqyVkKd8SlfOlNg0QWq2tS9P5kuBrWvsTqqNaK33geuMh0a3gc4y
u08CfZhPk9Y9GYj9d4MLEFv4wYMjh/IMSnNXLn6/5yrnkTNCgTVFczayxUnSweKhM4z1NMMJsNqN
iFJ9KqIWx/DeaKqQ1mU82eMcilgwi0wqarpoUUYWQo0Kh4Jp1xWAt6v+MZsC2FNoTqNhcj+4Ydqu
Mmi5vW2MyJurE1MGQzKY3sOmZSdZyyfoHvNz6d71rnPjd463a0rNohOr0dpUUd2t73AEZCyHvnvF
ZnxmssrlHWxuhpLjZZ5hu2T+BkHDWg9YM2NS4gw2abxbs7OdyYyYR3Ek1BxTS9d/rLL9ovQxiJx2
wNVkhY+iC0claZPupKP4lXT/Y9p6tg5tZjKsGU7cFV4fi67ebp1A3MEgvNm0PEjmrH5ezQ0yij0w
Ypb3ll3IWNR9HWUy20kl14OLuWmoYQyYZEiibnyjDaIA2Ch2x/6b6tifXUu3aTmzMzRGmbjjQrjc
GrYaVDtTvZRQGHcA5D2yvMp6KrQgHIJpjpmTCgS+nvZo61Ui597YYf/NI+uLeNtsLfLNsooVzTew
MVBmbejJ5AFOWK6SN43Y/OtJtsQTBfXJCTyOEkwDmrx2qWBcwRBoyWIrq2FOiZLaugFryvUKRoYx
3mNMVe7XySF12gxuvGz9PgXexnmG6Lhuy7fO17qz6ZjdeRYMCZaxvUxTelyYvZwHULjQIiUmhH04
3M7599JuUb8DaXIOOOzNYNDncbTtyNSIoQcifTBAqh/1sbohT7t808sVe3JryRJuSXoz6kUTwsh5
mSSvLAHRTuvoz18KiOBGudm7HgLAwfSNOhnb65kE/hhWrneegu7McAPb86st1ZAD+0HREw2zosqe
N1jPBI3KIruzxMZozwr2rsbjfoVd46UarFu36MZoGR35oaf5Dox12sPoGHcLs+GdH3SMcjWrCvu8
su+9bT1Uc/YIIfWnrRfLU5VBJVi5i4+d4NGkK4Ef1TUqmXBbvxWV0MPFWk/VPO06iOlhVdkTnTHc
lqnoVwA+TI2gHl26tZguheW9NM0w7zFmqC721r20HaMTw3kAkS7DtvR9igG9inrm9mFnrxNfjtDn
5k2DwiaXxAbr5mxxVJQzAI/HR0az8jR0FK4aRJuOirMB+txtevHVylN1kLWehTms6L2Va/ZB09pv
omdWnWFpjZy+6+JWJKUiH3uCZJO65fjIiABisVcd+75UiT7VJq5J/TuQtnEjhR7NAniaaOSfTZXx
eMyVdmZ+J3YFLJIJoqQBhYdZTziLZjoWtvVppDvH1KaHXrOOspBQdizBFJo34GqIoLui16AbCgYi
G0PsSSeuYznZHGq4GcHH9fogYMsbccI3x9BV9han9aIOuvNgL1rCcGAifmYeYM9ANLFMSOiuvXAi
ekFJqoUCuAJvC4n7E7Fj25KVY1IwVw6kU6DStt9lftbfLYsprxdZP5VSeknLkcPqh5/TmRexKR1i
hvMWoI669Z3pXLrjdFvK7tEvzV1NDdtBo7hxKq9J9KaaksL3qPamzDw0Tfa69c59hlYiVMXXfPF/
E2ZEc05BKJ7Lzsdc36peVf2y2F5E+SmOqrXEbbbl7a3VbwyCyuu+M1nxIrBcEsMaMbL0Y30BEvUt
scDi6T6AFfXb3z5obnkJzA79ClCvBj4rGchreIWhO7oEg/MJh6oihqnPbwez78PV6u3EhGorh63V
w0wfY6dvswPuyY9ISfJkMuXXUpvvANxBZqqSDVC4tyZs0dC3V4boFTClUddaopPOfbu5vYBeuO5M
v/kYWoCWuZOf4L6I18SYpMYwRdWmsUirlmTqK8agMspCVAwWmPK6XQxHhb704HWtK8xpjA2ZbH7P
cbYMfc19w2NARrpkY2hmrED88qHRDTxgxp92PRHfa7GdzFYRVmP9CJVjjVbWV9QxywXjWE/kd77a
es/AMJg2BB7ZYZxXb+ePeHIahQoHvziplIYgd/l94fvVsa4vsQ+fNtQEP6czbYxJLgD1HOwTCQr2
iWQGVgY1olOsF0F22+BLG+qO99r4zf1K3Wv4T7pq892o9Nc8W8pwLP1r8cK0vNi6egfNc41ILpNR
SaBA04OeOAXz3MH1zzD8dvX0uaS6uE1T8Tg25nJgEKsH7Z2oNQtxTPfIAIrKZvUNtiTHjHL7GYLj
oawLgV6l3mmNhSdJANnXm39U/frF7qy3woVID5rwIqTxhjn9aaiRJqUmlQaSFfiQV3pHm48RTHyG
pEI+4QgZ02voVxT2KVM7Yq1BzdsX3VFD1MphjprKs4+ido+mYnqhl5oXb5p4A1DPQjg1P1TN2MnQ
5Ad1zBxfCdUah3GSB1kP5yx9rnN5hDeu7VFrduGV0rWgidsxkvciPMPpGEonkYvcYoteqRiKb74s
+0fo5VPkLN1dtfGSm7F28UAgIH3s6karvOQ+XFEkPi+z031Y5lIcyxunnlUYEAzBw6NNCdxkec3j
YlYhvDdi2F+1IZNxO92gSE3c5rowV/+AN8SbQLoFd+STmBUtaq8SH219hloe6QZUFkHHe0A5+KG8
9Anyc9ik/lfYIXeOoVWRDb0hrEcC8rbyVo7W3aCNOEDnyaD9ZP67ROnEhpU2+A7l1vdp8KyoXc0X
v1HRb8dDnr8zYj4woJ0jCfts9YBKazNqoAfGxWJfqDAp0O0qlvCFL66Xf5GlujSZ70WWpkvYCerO
y+narlyLoctaijTKLKW6g90Y3yCEHciJn9AGOHu/0qgw+oPahrcm83br4rVJPQ7fVGPfW2p4KLIh
MQeTNw3tY4adWeTapfnikQEvKElWK56qFl1S6VNbOpRIWzHc5TZzOTix/MrLzmsa68AsUuy6NY3T
Vn902hU+7UYT6XUv0MnneMVu1myzzyCbzbBug72o6wdSPbdYGzrzdCUPIrtOto7Sa2vmuKQWhdxQ
wNaLpIsqenJnVnEJZep6OKUaS1mhU2ASkyBOGKJVjV/gQLrH4da0OWozpbwob6BLzne+a95NbQ4n
bMuaxEHhGCsQlVjbGElAXNnh9fZ9cQc6HjZ5ginqxPakv2ty8bhm/T5XZILm62MzWOc87z8GZo+u
DhOXkYO5W22oCbKRu8XVn/y5+OJDJnQMuYXQkBqHfCME8t5i1NdyMo1tDElC1Y8JUn1OVoIMTm3e
M0iwm0TUxRJSiNxoRrHT+y5MLRcucdlSv2LfsS0rTyTu6DVVR8Wp5ecfpGIXlxmEZ2mVOArwgsPi
Zfe6eNBy+7acGRijNPCY95paMtjZmDjrSwnTITRUkXTOUEb9YBSRctdQLljm5PWRLXeXqfRJE/qT
3rn307p9r7SaMjvrj+moHUHlOhTk+RdtVm+m0Rsh5dWBxoq9QD5TWhkJgP3Iystfs5mVKfztqU0R
/BXfrUb/1ubsJW67csP94W7isZYbm0s7/rCdBcFJ7b5t1Ve7sQAMxdfJTF+0uoE5V/Sf1ymlftVW
FOtyX3Tep+fArWy6c7l2EnWCVyWZeWGU4t3IRv+wFVoVOPlx1vF8mz1OkgKe+ajn+T2jyUgK86Vh
Z9lbKAlUlZ+uS2MovC2spvTZbbpDlqWvvhrurR4+RBVgWzSbHHZZmn7AXXkw59XHeDUaPeUcVtO4
B0aOF23+1mbWGivHug+q5VtVV988qyzDJYBiWLwo9oMrfy1ELXAvpUnhNdhPKwUEKAsNf5PtG2Wl
+OW4bQS57l6ZGuPTzP7IHf1tyZxPpwDC6pW+K+c+S0atLZJ1rU7wMZ56sT3ZY3tABgTLs7U+mnq+
rwP/ZobyyfJV3+EmFCHM/l2ZG+VLOxiAi15Wwb3NAqRV6bWTfK4C7UU5A6mgBIaExswyMWeMr6DO
4YR40rlsu3LwDzWwaRQsehMtE/s1TgCCUqA7oL9irAuymxhLHucMKGFBHfzG/zI5LSUKPNfSY6uZ
OsqEhe6VyjVE01WNHWHLd3ZrylgzgVD8pjy3XjgNQGJyw7rPHLRQDNUN1gxPyrU5mooXxC9zqKcl
Mqo8/Z6usI2UmA9jUzih78ktIo/nUtJd7Vt9ghxXvRW9EdVyTuGc4rVOdbFvPQcjt22+A19QF8uw
Y7FhnJDLqQrTygLSnbMXlwNTWKZJ59n9nAOF4Ib1yai8pl3S1xiaSQgH9t3z8pXtoLzftpZJcEYi
e1riAXy6lu1oDb053DQXTvicu3FnZ95hsPHiBOdAOTtcCiq7aIantYdCcjuMLGGuvmZWzXHWsyc3
i9tBP+sy7RJZW69KgE3VhX27mARWD0avkKXbj13/2i00WcY8RVp1pFFU+3S8GUx7Iy8rezfbRe7E
Zu0bJ0ijzdByGN0u77+QFzH3VVStCNwRVeF+lmo+cp7hfQq27L51u6/Vmp+W7Uq3H1nharzozU2W
b7TfqNPAVEvdhybf1+VuLaxoC+pXzQRi5RqmB7kVT6zPJ/rnb4VASrpsGWOoGf2JNPYarFu/qp8w
qHJh+a+PpBsVe7yKjprm4mRt0NjMQXvO8uttojpTvtfFsDovxVh8GYXzavSM5Dv9oVDuPQ3lGd7n
FM+VTjuSQgWztw+ubxUZSsKrnYDtV+/C4QDzL3eDCDtY1BpVuGp+UuTGs5XbQ2h4sM6M1HWjLtDv
gjJmgHAiPfcMUOhXEUOLj0A0b2XTE8nH6rQg7cfWMMNK8P2orHlUTCHMY141iS8H81C07RTx5g69
6aTJqBBTI/5+x7Tja99VR8/WBlaHMl6X7qpWmwWYWPGtkd4aaWzkYachdVo74HK3zt/9dgoiV1Xf
Fx7pdHXvRJtlkVO9iowpoxDOxS+Y36UPbho8ZH73derlMV+dItIy9WT61+Pkcaio5Ia6vSX2oD9V
tr3sxhVLfI3aG40Ivi/lu+Z78x18DDpE7NY0KI9Ua+kxY56M9IseuPayKUknIj+38hWaRLafxuWm
Y5ldaI54LuiNNz3W4Y0nEvNZdAfd28Yc6jIFRKhpaAad9BWg/win6ZmUcQ8eA4ynlfo79LS8h0co
367ntZrhTtbGgtAO/FVNToTObwilbT/kcPOOrp9HabE15ORaQ2g94F4c9jzkiTaIPlp1EKAatqfD
QC5eFhjCeWDZcQVMpGhcQiGzDMZ6U+26ZTmjWnGivMQWPvMnQFztQOfvNQX/xcjKNkCO4AuKo+2u
6d72cy9qg+uwdX5exXrV335RTsZJl5sPZQVvhTNscpEHohm9R6sZhPU6LofOXH82mHwuGAmCs9BR
rnj+7Xs7O3TG6ESbu3wXQ/tiBz1VetM/TqZ/Wg0e/bKBobjJbF8Y7JYN7goyMwiTyO7LMQhu1tHw
b38z5FJFwUGUghWSiW0knVVG8zq8e+gPbyqYO5M2v8HF1A6QyMvE7+UcIoBA6aJF7lo4CAT6D+0a
GqDpTtgWyzOSBRSrlvVZFQs5sttyFpYPmGO0oarYHHUYYwKpDpSmyo9dX9FZle2LNKZnJdS75XHP
ENrdeIDLnkYHZ7kAFU6KDKjQEOfIgOnzmjl7vKU4J/rJPXHe7QKoULGZzh3BetsehuT9uEo3XPF4
jYdh5FRsomlL3z1Q21kHBDfbcdjDZnVjTy15iJiT816QA16u/q1K2eqxEXhxNP8Tr7EIie/1b70u
Wq5yUbdkQ3YhLPq+C+WRnYxD5BvhehZ8MVhwxo+sOijRTaGWtQ/rkJ3LqUe0UpivAOnvXW4t4aKq
x97hUUVlQBhxZ6Jy89rLsMyxPS9GQreexmjesKTlVRETsWW1n8vW6DftGeJ9BrN0m+KgHy/gzuRu
tzTaagjKhA64jMxq/tm4U7tjw3hfq9E8WB7TMK27MqrcaoubvHNOs4XyC6+wRFQ5hLrOtlno/W5x
NhbpaEMyq4rpqGCl74ZsHBMf5NtzFnVEXxMgUsATrRYyZftJT32rmOXCpr64wS61QfCk5a1Jnzck
knpLvg8Wbjvg2dMwVcgcV/mIbQ18YDF/WJ12W9GR1OnoR14peNQQ2CUyFTqDfGWFQepSl3pVsOvm
6j2r4DNlqv1mjUXoeYa+36xSRUSXsY7YmkY3mPYNDuuhu2TIGDi3hDFGYoMdNo8mRRlIqu/56UF5
68UcrR8WUY1gZHSQDscjb54OmQiWXd3TUVl1RtPvyDdP0Bfo3TdYpfeMlWKZQ5uUhQjOSC8vdeRt
iCvsrv7odPcGK1EObEKVO7N6US19S96t5Graj/RsjyRwPaVBEZn9+KhSdsD2rUobQum1BLY326Jz
pZrm45s1VI815fBO4V0aik1/hol/xs0STIEYPnBJcComK+FWsXlm99rcOAce+RN8/iopLAk9lMMN
2jQSqAzCoel+CWT7UuL5GDVsikA4aC4EfF00bU8Ni94TLmTHNUUWwQeP+JmocA6MxlDHo1hc2QQo
t9pdh9SEh7rcQ0l14kbkPxFA+3ldJepn/qJ77OlTvjEO14DPITgkhWDX05shXtyp2ts2wC/eJqaF
XJh8d2o2YfIs2djUTQvIZYDid2/3AXMOncuyEcCmYIdzlrOYvPLMuXzEUvZM5XYces++t4V7KnL0
EZnW50D89XtbVBmi6+rDA9+PVm55NM0yiDQ0K0mjrjBz7wAnTT+8wpa8JTACOdBnKmAp+PNDjLU1
w9FGY3lu3gmhn7j3mS6EsYQs/AGydVON6w9ZpvrBtWdxbjJ2m9xx+9D738yd13LjWJtlnwh/HHjg
lgb0lGjk8gaRFt4e+KfvBWb1dGXWTGX03dwwpCgjSgRwPrP32pKBrl84fJgI/g661lgXpm6rrm6m
tZ6bxrLGJrq29Cpfa9O4a5vuPhir0gLYgNo18ZIu+Yrn514L+UpdXnuMI7mcKqq6ErPaCl0fYgjZ
hOvcpgfvJCV35mY0bxN7V13LTkxlx20kx13lRt/sPuZowzSbm+53zVXHtTHKS0qIrI7P9Zb55V8Y
sP+Vime7vq5/lez8qvr5f8p8fhH9nG7e/ff/yy+yoP8/dECocf5NB7RrPqfj34VAj3//LyGQ8x9T
IATC/SKEMBAU/LcSyPqPpWKHd7GQ02e4xqw//UsHZNj/ATmFU5aRnW4i0UEi9JcOSDf/Yzg6hlNL
WK6um7Ci/jc6oF9hR2gl+emWYQrDQAGk4en5VQVUmFk1Na6DSrzQXVYyHyOZs8gsgNEKQmXnud6R
6dadvsXObYLbMpkiK7M2dmu8OYLM6La/1ca0mfrgu8QG/AcZ428hYLYmyCE1HMPRIFRZhvU76p4w
Tg2tP9mhjtWVnGlavLWh0W1joaZEk5fastBgfyyU0Vl3vtzjd/iK9rW9RVU27nhOVJ5NUAGA3dHY
Z8bkLwP+J7uilD/+9pH/JbH6u6TKnNWPfxdUQYyyXY3VmqrbfHa/JyOlYv4ETcy5zPTLjyKwPyZo
EqfCYoyIWKrdxUF9Yfo1MTNxrDdOh0ewaLU04OZ6TlBoWzUU0XpqjR0fS34x03SLtSFdF205fqqD
fquVH77EamKzr742enkPSt08qK2DIynGULqhcftSMVYP09bfySrULELio3ylK5IZmXwXhmXdYYiw
ChXJyTZG5+C3luJVepCBxmb7qtmKyQOdxlx0abGXg/1DaZz22Uy7DKm3Q0A4Bqz+psQURFU6eY3v
1pemjdv1v/89f5Nf88lzkeOh55aZGSxcob9emhOdpNr0pAKXJZCDNp5Xd+VIS6YMXjIvbyLiW2KU
Qc2Yq8eoNu9YROJtrKrp0o+t8WI77R+0qQ/46a+fMZ5rNnhYJ4U+3zq/vqcqqdUuYtdE52cMz31N
VZRP02s5TM25b4Ryygc0EpNFCVT+IJ6TJUPajZ+yQrwxgRZ/UIM/+Nq/vh3UBOgFTSEsXRW/h0zU
eSTbDg3+YkDMv8bNGJ6waGAbU6sMSUHx0QzG9IwbHL8mTb/CIZyxax5yYzf4VfmhOZ0KziRW9yzb
doUpPpy+d9+NGA1+1xZf/dKwDg2unqUTIKDIphjAi5aEu7ZDXK5mtG39HM6V68mfggP+L39qBy0k
l4GNHhILzG9/6ryqtQRDUbuQ6BUMB59ZqVJLdGHwpcD3jZSh2+b4I18c/zNelOQARkbzcp1RIzXz
n6KRflVszxcjuyNk7ZruYATlgfTrB++OPuE3kiFa52a5jyWLSp579HlMRPZsqPEzaiDjD1L3fzz7
UFNyBNgqaD7Bwf0PTFw3xTEPGzriIn9RzISHiV4Fy7wzuBUJIJ/4FI0G/1/k0+zl3a2lUfAyTY+8
KH030wDtBQHHl8pQGeFijQxVltiZ5Rh/eEr/BqTimOJvyw1BepKjo279PTQ5x+eZqwZjMeCFb0FC
kVcNqn5S1e5D5ipMTFGyQKn6Un8xCpYegetfYVz4+7htPxRBkZ9Loz+0k/ZGpznHLqfJtE4c7iiZ
6fu27IozBebVwbHOI17u68ZNnoZyeHUHIc9mxmRzbNTibTSwkf/7g8h6hM38/TZTubdMC+k/y2cx
H9q/fvhRj4AxYXO0SOvE3SmajWZDr5/TRiqHJkJJwPzi7rNhvzGkDY6OAtUD0MN3MWbaZf5nA0nk
t4DxPEPOAtScHinrPizp6eqmehY+us1KD29JYX0HexEf7W6yVyFWSS+ru72CFfjSmrWzdpXiHUd2
vmV//Kn3e3nvHHszJQM1sxheXOx3XnysB0eu2TS5WwpXrLZgLpa+K8x9Zds59aAOXia1t5IEeua9
PeemmSTbEMHb4+RKLIrlLDkpGbtoBkz8eqgcd12b6/fMPKkYx1+YYyxBYIWnguT6xeMZR4jYsMin
DOuJ2ifbkqHSHrkhJ1PJoNDVwnJXDbV5k6Nzd5Tc9VJhMXqpXP1NiGrdJcQvlFXRXHlqTk+xX+4G
1dJoT5Ct8iQozmUrirOtjUcjYeg9dACIplHaayzP9RYOkMZmNQxOjJ+a5Vj37kLww3eawYy9iZ5a
Tu6d0jvBqYQ/pTb6qRU8EKMywUtXp6jd8PLuIG0RaGQZ8ZlZUY0QR8ydNhffML+YU88qO5F3zHbd
YvItMQ8ULemphlKy4AJbQhbSCB3E7+GBae9Q9v0Dcjfl4OakMFUGohHNrN2nxwuyK3cNoGtrDxX9
Q8yoA0yC+E5Rts/Nb0ESfCJYrrjAmHUOGTFii4qlMIoTzWZL7uSvWs0cmxianaPxBEAnpJ+whAtu
NoilpA9Dvq0+Widg2gCw5FgICihRKIegTCc+b74qmBAleVtcmvhD9m52l1rfIqSeHzCmik7Pjez6
ko92tWWgby5w6q8ip1LfAyccFlZeTxe6cIOPvIoQOEIXayJX39md1ns24q8l2IxvdW7UFwciRjnH
Cs0XOqTC7ImEmK3v6+ygq+7DMKhadLdRZm1DdYjbrjxW0YhkQre+ZXm1ThPl9LgRHNMJrjLYhkWR
HKRIp83AJdyoJWqLRyFk2JH9pATYVNgsmNuiU19iItnQhAb5srAc1oOx8MLAf574CEE+A1zaJ4Vv
HpKeqgJrF/cla+0GC8XGIlnraAuj8XLcxzutduotZuwJiRUkDDHXcI//tMJDe0GPyJY0YENZxbYF
6qB8jdwuPrYlviWMbhaLiek9COtpjxio2wwpl28komBPt9qudTcw+dfsj1KMELIoUoM+YSfMy4jr
G0dPzGTcR0rfGGzI5p8tGss6ojSouIabaKOkskdsbjFrI/vI85Phuwow6CNxAms56TYzTdKSXzhT
mqUwpbV+/Fcg4MxDjM58DwXre8SceOUHCpS0Pi5WRYHBncEz8/y5YmArki/kZBu3DtBSpsIlMEwr
OYHsGpf1bEw1rCJaquAot1CjNOylIQatNrsnnZ7dhugpMAJ3AUKNNz//BkHb3lzZenXu9KdMYW4V
WcJ+hsFBbJDphyRR46DEdjis2U19jSdyhmVXS+zwUXgqqwlpnImGl7n7kn26y+g2dXbMqeS6BES2
UMKLbpfRpsizL0FhGm9uOX7Az9sZOMOfWxknx0kpu1UXEl6CHwa944T+JJzOri/S81Tk7N/8Jl5F
kYhRZVJ7spaACduTLZUN/sFt3Hbrfw3SwdqVbCufJivb+2UlDtiZPsUd2pZBtXM0APGA8MGOPIgy
Kx/7PnLEPjxK4evMXnC9J7hEPx5fSSzmrwzr3tVolwp7OlUEi56NMfSXP49HJ5fWtgkksA87jzwL
t/QdLAOIPz15AfTaXbn7PmxzHL1Ka8yNHqmBF9tahZLTgbZjhtaiLDr/UM8vtlqMqzpi6+ybVoa9
iKJbszmY9OFLZDI/CTDK38LBXxudQWTixL3Cas086KXOZO5xwCfBvpkyZU9rlG/G3KzWSsq2o4wB
suoRnAuJqnCjkiGsJWW/E1HyAyxHuUfmhq48UqOzKHy5SoLmmijdq6Aw2gVxr+0DQA0LTOPB1ajw
OGEIrl99O/niSx7lTT0tC7PMvU7Py13YIsvxyzq8qYq9FsOwl0nR3a1BWp65h2pnHtzMV2Fi6OOn
SHkaWkhrRftcI9Y52gjFN7aB9gKKynCYswKMR88TKqo8PjouGEXtIgrEMsHY+yxTY63GqjxrIkKu
1yXOtmucrVu3yUcC+aO3OIBjPX8S9AybUtHPpujqS8iJurJHu8DKObpHlOCjUP11ObnlyvU7x3PL
3jz4PU5nS0Wv62bu6MV7boj2OTIR37PGh7UDMyl2cndjqQ4OcTMP0TfJ1Gscfx/YjX4t6ZNWAHkh
UsRFT+4pntym3Ib2wMKoS46Pl16fg6caH69IiEx40sBNoXINj6pegiiKi8OEcOeUinQOWYncdTZ7
2oDHhvIIWVEeTUaUS3avg6f2jrya0GC8otlGsZcpdQhasdNfiFZytpnuP5FbQWXnVuomQVuy7Fo3
QFm/nNw+OMcQ4LgM3ac+lt0Tb9D2ZFNONzWM0N50WzgeoHA09wurEiBw859IDhYII3tKjmHlJsc6
YYGph9OhCrLkarbGOjJEeDN7dCQTmZm7IrZQPiGa8RAknnqzZCPOiX4HnIL6p05TL1ZLhQx2vT6K
0Ip3idB2gznyXeXUR6IevoZ5nZ0blb2z3ho32RcoIvuxvkxK8FLltmRtmKnXkgyQNZaBZJtZecJC
tTWkN9q1ukirgSoPAmisJ8VBm/+3lm2qy7htQFcOUtlLk/+izHyUu0OkLSVPWRRnfnuAhFC8cUN7
VtFmVz8Sd7dqsqcaBtyi0OX8tImDSxbpXAex/uIkrH3S8oq2P7ng57u1QchQf+4GuhRuwxwXCXin
7J97yY+giplWbdnG63aoptdM1TZxRKf4pMIA/dY5VFOFvae2oeANEGpneZmvivlXhw56HeeBR2ek
HAOOT/lTWWcHTOmTP3V3NezgjOEd2ALDkM+a/oTz3VMYM50tS3LemYDnSr+JVhPBsFiYhqNa+b1H
twtxAyfgdZK+wv3Xsx02pncnrr45tpJ7Wu1yNcH1ijfsCQ160GnVwS9e1wm3rtpZyC9SfEdNFr0M
Q/uuD+7V6fP8LufTSIYhYxgc3e54rUUYHKLI6bFVp2DJDF/bAdpX/9BH/ObbpEmy6JCEYbu0tfj3
1NmR9zfHnWsxv9DhLfG4A7yKVWyTtUNzpcuDYa0MbD2G6hAqDiiXMF51DgZnCkb59HgJUnvdmEZw
kW395fEHDyMAG1VpmTuth2iRTn8YdjBj/GWepZJvxNzF5m1rPLV/n2fhGRIpFG+NVi4dl6nhBieN
ATR6C1ueisg/G53VnROHlVVhjMMfUNaPxKJfmi7XZMbp8AoQ2Hbs3wzf2O5CLO1+s0hmnFBfRqEX
uQHaNSbmy1KIemuEqNDtwmENF7nybLfQwDchjg3NLdxjZ6vYfRxLLpjAaKtwluoKnH1nBCTO5t9b
RH129v76Zi2bCa7qYvWE1/z7mw38zOjQiNS4bTKK88SCZUb9MhQdwlCrO0whW0HN11cQJbuXIWET
PGn621zlHOFBREsbkMbiUUTyyAxXUw/WUMuSYec2hrtxFBhghuzHfV923/pIZrdMSvqZzo+8UArz
o7ZdDklEM6GcFM8JXeNP47h//oouza/hCoPJtKY6v02K54BXXEnIPR4V5TRwUi5HhcGSAzsPO2Te
LNHEyyfFltXayBWMIWh1/hBA8o+hIJZYw+TCcEx+jK3a8xD2b/dQ2AY0E2CFFmGtAqRT4q5Bjxwu
IpC8l9pJ6Vseh0M8uXAAmWzDlqqrvTnIZehY1bcJnxYPjSj/wxXwj3HV/MYsizGVAerP0R7//G9v
bHJHTcl5ii5qJmXHJpvZpC0K8V5WlKTRrVDTr60KbB6sIYamOoYqMrtkMxv7ubD14g9/KYb4v12T
mtBgxmEWNnRGqcbvEZxBWBCx42OB0WLpLIpi83PG4C6xyKLHGjBFEakoN4EhxUeDHVy4dneTbdbu
cjfNiapBrhcwgBNlvG+0NN0roZzFuGa7nQYFvWeaX9gnqie36pZpylYNVJS2YDrnvoZ5iuWimBaB
IqdnC6ovUczJvgJaJataPjVZkD09RuDWpw644zkmaQHM3lwh4AvZVg6gtAYi+TkOk3j7uDMejZbT
KZI2lNtjCsIvP4dLP2viyFEBT0XAvu3Ghf7YXdOGsWyh+j295sHBu7cQUWTcE8t9ekwa6qlJL5rz
LtY/p9tTHjbsvEv1HvRiXKdNT6E6NymDan6poZgsdLPRX6I8eS7KSe783BVHn6TQRVR5QpXGWZtf
Co2u+q9etAv1HUUbynk6jXU5oGYHqMoiv5Y2ruXIYjFq2cNXI/8h6cq+9x2yc5G7JNu5GcbBIGme
OofHieWSQjm1xW6MzeyNPzrB6YsoEQ0CMIYmQsGt7PjaHqqwu0Fco88wF3OFHqg8AFApr3rn/2AP
DxHO9ItdDjt6ATm4uopUMObvTIvDxibDwcAMkg3xR0Vb9L3R1aVIbNKkWZ0vjVgr1oPTZ6fara9W
Wo2fDeB8+Blb980fGuxadTbce7eWK3XIGwhVK32gJ9YZ36/1oB7fAarBMxvUxBMTYLZ2voYQtFC6
zTU5oUz3MWP0oU/VNkwE0yLub5AcJhVDS/jHXAS1do/uhgW/TgrdyZBo79OwOtjBtc2U4dlu0uEI
j6hhx+PW+KVaNH4R1gldxegzFwAwCbM7i6Cfl42tCI90ev1lnoMfKystF8IaVk4cup+SIqIiU7+6
pVpyuxriOBSIhqYMQxFmAIPVhGXvoNIBQJ64ja2x3xk1riNTorpm2FO7HcrX0TRWFSIQ3wl1z9Ua
IN04k7WlUdVfKyIFXrp8Cs7/57sGduwCunWJ+8F1n+FA0iB2g/3qyJYbQ8NxBg5o+/ghGCbFIu6L
hgt1vCRS9Os+BaGt6FB//Cg4mIN+fXTuPU3vHhogJSdj4lUJF9mrRWp4hlF8drUpB+81K/r1blgn
oeh3YTVhkCVy+6nO1GD18+GKDi5a20J/S3QjP4Cw3HW9EuBAhQVSY3vmBlSxY5kGwktzwnyf+92b
WfbnITHqZx8JyLKPtW8Ze79bmNI5l40RrOkbNnDezVvW+Zxervqtis07jb9xDmJeyFd7swJzgEw2
K9FGcfWVTu46tWVrpcKWihDAHKckxX3HJVD3CEpsF0zQVrXCu6M38gDHaUTBQ5d3iHwLVGAy7QlW
FsfJsD/+uhJQdpwnIEpL1NoofrE+51riHMr5s0V+gobNBJ7WtzuhiFMT4xrh1IEWlvT6Uo3bOQBl
Au6lTXLZirS5hoHslgrEr9Vk9JehDQoAArzIuipOAe0yq0KiFoSVRTesgllmdbdhjG0a1BiF3Fys
KBkTXF2W5gZh6o+stYcTK0RtpzooPmN1+ejMnYn1y+NYthoeE/3gbCw4pJ5QYuk93n02iXtcFdn2
8V3unBMfCeR8ZvrdDoUvajbNHl4dzd+Xk6GtHo/aqfexqNZqsIOhpe87u0+9yWL26ljnFDk3tapQ
vdpElPJojzMgsk2Lh+Dn0zoccbLCD3zGqmfN+pzN44dLx1E2Lp823jHyW3WBdK+ID9Fcn1WhcxFm
bOyRlfTcPE28LcdqbSksIEViTDy2fBNrc31yRFQvmwYZzsBybUWY+LihYFuLwEjOhuy43QPzszk1
2ksMi/E8TvbnCb3uoRZ4dJmx2yeNe+Skw6zwNIGBeRwr/wBSGHpT3aprOJr6KvXLYocwNN82JoxN
nRnJCjJteQwTiIdNToBSmg7mqhZK6CkyGuEBO/E1L/D2/rxfHpX6PM2JyBx5jht92rBeKj9KqKne
VLcWNvIhPzhhsElMOMNm1eCpaKip2Q/oN6Hqe586d1OROrU3VJ2snWIkY4NZzTi0WyUmbRAkbLlQ
uuSzYL69HmSubNIyQZbpa0hsXX2V26gRqwALeM5W9cDI/elRJIV9rG5RIYP2RPdqaBPegN5AwcMZ
6wVl6Vx04KALUHZfdbr1C9F9DWYnGm0jTXUifnxxAVc3eV2awaBN43T56DDR/ycrl+VnOjrpV2Ws
U0zCQ7B9TDbIhGpX7nxyumX7rkE2XdgEKa5A2HRvnXiHIojjJoT/22VfnCQcv6fDHbImVqmh+Qy0
4dzm33IYNUtR5fVaeTwkdCxf6N1y+dFA4eRdyPwZg/XGzLGlmqVgETYN1lLXdPfdavXruI3Ral81
XAXLEnLvtB0r6+nxrlp+74MaJwhhyfwm8Ks+UtwWh1hDL+X34qttpM4eLp57kDRuIFGZxrRde+gi
ERzsjhQFv7WhH9TBbWxM/NtuN33kcXAHtKBWeXYxRh3xNEuT5RzMsrLRka7dbtviJfuSYW8V3CuX
kYOYY6KUlZfO55iWkm6RVQih4+7DT8zoTehyNwoWkTmOvgNyYZsUA4vhlAk/I4uNbq8WBrqsqv88
8ShksKqGGy03Rbqc2MrIcWTErcrLY6Fj5OGO1IB9JbtuK/oiGWeLhrVsaow8qgssDJn4j7RLTo2G
wThg3ehl0OtnX8yEea8vjpaWFWcJWn0XaSJod9wO2f7REtQhxsKCSthDQ2CtokCxMOjxdAsE/nvS
BV8UitVFqA7hExbdGkuIceAT3vT9BBm9CMJjz40JE0CDUmKNybX13bcBLOnHmCXh0mAofNfsvlrq
xfBiIpv0kJeFN7y71aWyNoryI1BFyilNQcqy1F5hrGv3kyh6kp5gKj5GJnH6alukaJAkXn4Ae9UW
Wa7m+0Y6tr7OsoIp24ijxE9YAtUFuSM87+CrtOE2Vw99qg1MsliNZQV6cxtMm0cCgn9o57fWolu0
1PRNGYx035r9cAqj4FTbSnHXTLlXQEx/ZAygH/s3VR8xgk5WcbLVylkGZBHs8jDm4YKBQ98kFcMP
vOof6GoDjyotwjZhJyAtqWrKlitLQPf/9/6Wzur39o9ugk7CYEtG82U7vw8vgDIntaE2mKmjgvLV
xIE1d6kUWIk0dspjxtXB09ygWB8PlmouLWfUdzzJxsNJDmYLlAGrwtROw6KH4rCss8w497A/jz1G
vhinPSEoweeGxJMQkincieMAjnLmBTgLO7AsLxgzSDWZiHaMxh08oBYsmPnbVOv++gf0yCqVePMK
5yOgAVGznYVX8mi0leI1bmY82RmlaNRoCVsHvACFTO/lYDvbvgrze4+vaStCVM86gvT5fFDnF8a6
43oAF0bKIxsqep7qPBZu96xlhDHMSd43Kws/Rbg2fTOZpR5UqEaqVxd9DMWs7/EmpSlO//MSZTEq
q1FUm24ecenu1HtN6yrNDsaAjcC8hdLn9iqS/LH1ZlL9zqc9X0rbMV4qkMR2ko6boMPF+ujqEDS7
WzGShZ1MIMEgwB70qE52j6lNzm8UBTy/J3fqtr6FFre0W/VeqI6zUfzxWQ0LnQOEi9DthbasSctd
51b2OUukf368KHooT5HSL3r8CQuRMrv6nz8PW6zPTtXX28cTwKzCI6TgfpdhoUswQ30yQQrvsnn0
CON/qYfFGoShvGPZGp4NLL5fzVrUC7TpxaXozOGg5SjllbYMePwZZLHNozy2Ukz6hxPm/OhQNvr3
sWyn5zEkJrHniGoNLX2yIU7+XAsxDz+z6Zsb7+G1yAoE/Wb1c0YwDcI6h3F7KTJnWPcgJFbcZfXR
t+t6b9fD1tSPXWoon2SH891OE+x8I64kv2rudmy7r7kZvZuDU+5EwXKYleYMPMJ0oIEFWqIgf2tr
xKNhb88oCBfmB6OtnZJF0xaiPjuqx/7zWwCL+ud0L0tAJAggRGRGx9UyZCZ7kvMuHT544MFRNm5u
XGpMOdzk7LSCUAs2ZXTUaG8VjAntyBY/FNpLbhYEU8R+i6m8/DLgaNqHWi+fJsGj082nTWEoch13
bXJh+j6NzHfJahrfyhl3EBfVWq26gT68WuZqZn7teEQuTPev2hhpdPuzoQp7A6qIaeARK0BXP8Xz
z4jSTtnzQDzprvUd1kz/JqxolxdE/zx2yTgZ+1vpWO9TNCDmCtUfaa2LoxXU6ClEtlUEJDU8ubbY
NMTJH/AoKNt6/oolFy4FgENL5rrBMsCTdgDt1Xk8s5OzizmtVatkrUHfPAhzNkIpjXmjmi2XAIB5
aBa1ecHrpL+ZTf2SNtHI8aaaG1Pxb4niK2/4q97tRLm5YTZ9qk39MERJ9OL3ibonsJ3aLhHbilXL
vTBodSeqjCeftKVnZTRXrqxfJqRT3wXr7S4foSKqbDSUJnK+q5ay1EqSiAoreh4G6d6VeuXa4Jem
Wk5rHH+tBx2JvQ0jO5a2cXhtsVNtIXZiRZ3cHSJQ5tQo9tYKAOG1Vo/uwtVddW+5oLQSbP3L3vFV
Ljr8Ahgs6LVRnntJ0llM/rFjyxgFMnpBRnZpZS/SttMREAE0RYWRdTo1Y07etgG3dV80trUxDayp
9nyKp7WX5l9SnK18DuN7ks2UV9INiBFDHVoDJcJQkTy3xAytH+P01q4IsMhYJPlQcQIzGZ/dyRye
GUs0ZAb5B+Tkn8uhbq4WkNwjXm18SGm7kTArFq0g9gtrs9Z6Pw9bWUk4UnOTBJKrOD2+ijTtVBmG
+rOi0IdKOxf6LuD8WE5JQBbYmIXP7YQvlkxn1gpaxsJr/jbSMXaVRd7t1KRo0UVgLwz75m7M14lQ
EL4HmeFjFHY6elw33FK0Vs9jyYAgEeMurO3mXujml3EOC7Ic6V8EXrjKVKq1aPScLqCsdzUWk66Q
SC8EowiffbPpDlvmOPE5altUm3XyXlhNAOe5j9h5wEQgAkF9BboE66Z808LKw9rhrOvYd85hFtmr
gcXr3WcfXpbxy+Nwf7w4Iyvuyj7xJsJTZ8vuHgYZNoYoY2WkuW80NCmQo7mAA7LQLP0a5YMRRJux
Rd6X9MO6hbj7OqhhBccGPXlLx340GautbKMXqznxvcJ8zdNQ61KKVxcDgakiVlAGeWlTiEkc5PjA
ZzVOUNw0qZQnStVlr4fjNScJYR8qAIXdwQFxSslLYgiICzcIrur4VpPmgvahD1aagyjHioMjAqpx
nWO1xjGX9MySBn/rJFP6pIbKSpWdvqfjMFamVXCrO6WkNIJtRI6LvyzrIrnawJ/XRVAlq4LF3yKA
YHzughSDqoGsLC5D7czcrDkaGNeWicJ612mmz9Tvi7pz5UcNxZGu1vlBhAG+YlNgM0bqAliqsL6p
mm5y7BFhQQZzcUfkJhbJSYRl9M4hnK9UerO9zJP43TA1j5CEWyZq//AYMA3BQwo8+sAbCLUD+JY9
V33XLmMaUGVo7YtvZdUHKDzusupagbZewRtxuCcagOtJDqyecXqbjfo6isnliP1sPcKoeMElE+Ps
UaallckvUp3Qe2iWQnwJo6JFP+txjUT80NKo2jdDv3fJXzhzKjVPDqKTyg2sk6K1r3HOn6aJZLGc
elV7ykzyj8TAs2UphmwETkfG7kDgy0IiXPZ+9ucpazuaarkyelfDdNC7+1ELb93jDu6pZxYIwsho
CqJ6U2TJdHp8hcKGW7BuTKz1MHDo2N6GTAIACUfPxljnsT9xTySc+M2uMc3KG3CaPaPj2ZRa0J00
1bXOLgR0gmy08+gm79pcaFOUTTs7D9/03L+Q92GRbpTU5B8aMbkjFMO2AgoycM2XrieFvXLN+Pp4
kWSb6rA2nx/fNZVl8MyX75Ug4LxQgakQ2tbQmLMoWoKaUL2f3+dxMT1JDdt3T15278o3DgMfz65o
XFbECOTpm5/QKxERPX9VVb6yGvKwZ7Fahxt/onEwTN289Q5lQZ+5E2A3HsVjOslV3ivvYO1AKjSR
AmXLSMaTNZTcDtFSzL+tBg3vCgzi51nPfcSSYYBjYTtYi8ve4fr+71Xh40S2xmCpFpxQLDgf5UFF
fKAchvGKZTx71sYUUVHx3Ou+fkxazb/Yvm8/q9WtzW1ShgYXEd38dKlVllWkImX7lGNrS8B8s2y4
SPa48nBazn9UQjVwOJXWiGBzPaqF/71J6Upi7uZhVMarXUzJWVUC76dYrjEtKGJjfJNWi+Rh6sTK
kDC11Vz1l7q0hRfUkXmx3ca8DBrjWHtw8UGGqrtLujLwEGssMqI+NkNUAb1AoHI2stKT6Ux0F1WK
z05JTnpjgrGb4ndWRPLSDLa5NC0qUsAw5k1vi73wHZ5iU1fSm4+f4nnr/3gJcx1bX8vka9JD5kmB
tZFYqjrXri69AR2UQaRx6t6IAy1fVWLrgWD2T4FMN5behrd+bgihOGK4nCb3qTJc56lyFUwUDpsX
iY/+oeUx52MW8y3pSyy5vcBt1cPjRSuLeqtrIATSady3w7mQQUU9NOEor/wGatljydVqjExIiDLs
Zg8uFlhFCcIeokFuAIUreSDk5tmwlXH7c2w9Tzq7xm6O4Y9B2u2hHZLuYFUK3LTM/IIF0TrUqmkc
oGwuSi0TF2AW20C5atHo4jZ1WRX15uHxImPts9k75UxhyMY9KDBGntSAjwtQz5BVaJCDdqHl8CQp
uJiQd4dkHJrGNm45Q0vFrK6ZE2lbuyM6SE8sMmkbcpXUaDw/vnLAV0XUTUzDyJ57PAweL6rFYI69
SbFS7e5z7ITVqW+7/tzJ9sNtpvSGix386n/xdF7LjSPbEv0iRMAVzCsJ0FMSJbXcC0JSq+E9qmC+
/ixobtyXjqM5Y7pJoEzuzJWcMiA779rWze+LDqB0k0enOSYp9euzzCcu+RTnTBAXyjLMp3IJ+qFm
ftq78y43G0SNzpGbrjIzIDb+GGZ9rJ6Z3SdnaQ4EY6pPggb223q02kpCAFuLSVVADCs+m16W7Yl4
soJX05s16B70oma5d2k82SdWOWJZ5P9MgYCDhuNiFnUuF96lUa+0GOjb2lvM0++PWJ7Ocd8hKjco
kSRapke+ynO2zo2XONdQWZY8sCDD4j2y5bkthlf6hOZnlUTTYUysZu+K0nohqHEZ9GLcZUXF+WPb
GlhbN13OqpvHyY8zZlQI+u6HrxiVD6mVnWk+gTvDPnoeRDZt2tVP8n8/4pH4/TGXiXugfXjfUtO4
tVPpvvsAhZlmpsYdLUfqtozqKxqcNAT+0O8yM68emq5Mdr60re3vj54Fhs8WzbXVMX7NksuwwXn4
WRFnPOHaJC2YV/gJrSQJy9U4Y2bpGXl3uROruNO0drXPmWKpTPZrBNx+nIrSfmQA/6bNU3X5/Uv9
EguYXCtMRJaQiNc/SyfG9lzA1P3vx9oTLb5sLZx9WFJ2KrgG2wP+pEXDib3gYEpgTMalj2rbldzN
8InViCU0ZE3lczQQ/2Nz3f7+lJZL/owA7oOGka497BN/4c1ATboHu/3t40zATsED2jcRoI3FvFvm
5UzrsPOXbHfoDOmPZlTq0fEYWJdtH53rsjvNVp08tTpNmP5yKKf5Z867DPVlPeSlVL1tfY4drIuD
sTd11oXfhRu6ixZULDYQetjZf7fMtAWWyqGm+m+QWSxKXKYMj866XNN6R3dAC+NwTOwDkt78Ntnj
fhZNdzfG8bOYyvjqcAHfcl3X3ktnGjaznNV93c0dF3lwpn3GlbVmIHQAlVCGxcyOMehm+hbH0/3a
FQy0iEwzBzr/YhBO2vp+3n86Ql1aSIp/ZA/GQCQekx0T3M96kEHo626cvKv7ErhI21eQYAAWn37X
WoIM3FpFMYRyCEq3RKz4/18shhrbxvgk96uxgSPp8f7uF0Mv/3SFHC+T78KjE6l2c1z+pUZm7369
xjHHMXa2HWgk431BnwoSxx1P+tA7z4DUIB8YYcejRRqeWk3iNc0/K+medQgZT2bePzgywUapmuSW
trY6NGVrkVWjZalNp8eOCXPYZwtYlPWFKNZf+li2V5sBjrSgKLSWuhK/tR6cBHgTrs0Ef7YLrSMp
jzZ77BucptZf2uN/e2lK/i0H23WVI1ehTT9HQICt/nuYvBhXWQKxpTYQJzQDYlcUv1LZl1+coc0v
YMy8sK5hy80ORarlzJgHqOHbxDUZEmlVPIBJq3djNNzDG8aslRbXYuhxozdOG5BYuyVlM+xdre3O
lA5xvVwNQgWM0GBmUQY5hJ5JjWt0rgwMLRyhrOPvcMDFtEGIlSAKSfr56PrLjgxYtWnF5P9ch362
A0917c7JXPei6/fuaMLvBkpeSkM9c/bWH+kIOUBoMK+/CzPdhdp2rIryYGHwI78EImQdJjV95R6i
0bshPo6MfNLyaq93LT4vJq818V1j8B94FEkxl3N+/k+p0Hsvv43r6jOxHx3reT1GiicSnt2hG9Gf
56w8xyUduPbcXrm6RzczNqoHa6T+Fl8aqgUl0L8zeQtq9CFqhhuNYLgaUgAMRZYeKTCqbqlcuzhs
9Weml/QGpAsvi8Qt7ZTWFjXQfijy6VCCZ7lmyrceLLPfkc+f7jDzvlXSG8/UwBHsiSr3VpnxJhJR
D7uJfJK//nVFv+2VAdLx9+/6/UvZnC84jJm5s20BRTImbr+TYT8O/n0c+UzaKb3I46K965ir73Em
r3XgGPd/z0+pw+dJxRYef0divWNcPq4NOvVsadv/Lu2r/P47jCHxbd+ty+KGwyfLlLs0wVLO+qtr
ivclqxnIGHlHVZ1MyCV09bXEvxgumM3DX7VVZmQNItRvXrOt4UtnFxEl6teQH5RsZsAVT5yiEpxB
ICFvBFoVjCoPyoJT6a9lPlFDcgAl8xH1VnecZxgDQ2JFxxa9C+oLwosYCs6JTvo921r2GFU0RJLr
exgwaZ6mrh2v3YhdEhV4xyf7WRV4jbK+WIJfgX5omvtf76Omd7AoDLvG28hhmATZfAcDt2U3KuMT
xx6CEI68cTv6l+TMUSJMnHvTbL6XnG6pOCm+Og1hxm2M5MuuZuZr7I3M3l8qzp7bKnLJgQAwZvPn
/TBEx3aSIvGi3PkLNNRZu6JqRw7Cy2ctlbqjtI3wm4pPpQBL64ov5cxil+XGI93wKHv0vQPWYPYH
Gh+FaBfNkTqAeEP+geNB5d20lwqPeBUvWeDVyRtmyNy373XPpjwPf+Vi6RlJg7zboeA/+BZfJRo8
2Bqi8AT+a3iyJbf7rRINXHvobaHvk7Gx2Smi0Z+f1DzSq6mtqCazqfZL2aRhChPQt8r9JPKCsEOK
IpVAOJx1c9lVWsElLf2E2y72uM5vndOB2MldZzMrZh6mzvy/Tsx3jqQYZ0BFiKQ7R2rGCO89eseh
HPJwGLQ35hn4HDyAPGQhjzFcKo17KlZ0fwh0ru6OrwUMmGG3rAyAljPlNCpmuJTFUfxTh2OanfqC
vo2pKv4aDeerJf/T6YjDFgIwHduQSRPjOxlb7K+meRCTWB/KNgpX6jejEEowRy9o9WZ6QG7amsvw
h1HrWzdVHzBJSi3TwsKqenKWBvKh+u6jn8qfblEqv4GMleslo+UymQY8OeUp7u8dSul2UaHVKMC0
MwzLmjOINH/HBfon0cbQ4Tts5wRmRHtCJ6nuSgjNRfE2jPSvDSkCSZxmtDlOuUBkJWW8aDN1j3Zz
9iPXDBDtkbRhAslOn86O9rhkLqFQalq3VQtPehy9dtNpJYNEv1hZunQd2bF89ExXXt2EmyC+oXoL
dIETPG2bbPVldO6FX++ZVVAD1qZ/Vp39AnunCSRTAiAWlWc550qj8w64DE+Kj86rfH2GykrntxyX
ck97LcJGFDqtj0aoWGX00fT3K53Fys0jvqTJK/3AspKbSu1uP1ErZnvfldbBRrE4K6kEjlrOOWxZ
lBukjP9dnQqzCGrU0ZrCqtQcxr/0n4JK6mHaap32melliC+O23nkftZOaQfobebWa7kgSg5cYz//
9XtHhKSujJVgkpFPQ69KepBUGZTHCPTaPoarhg/Vc0/OdFiEf+4GH1cJ+JNj7E5/CspBD5PDKRYS
T4WXovEJkYDO8LG6pfu4HC/aYtCjWcw/K8BtLtAbyVBA3BSIm5Cx0Sxt0uBsxg6YkWsFsImWRh8C
Nuxw3nDIe/IhEvLoJatrvCTPp4iruQkAT+aIfqBnjI5jDfcM6tcTiZbi4mfVftBky9GJyYxJyEgu
dU59G/geg6NMMOCBd0SxdfLmmlPHOw8VRvO5h05cCZZOrBVGqz3NTXOhDO2Ytv2pj1memlY0G9Lt
jwN/YAy9rAxmCxAePfKgUayn1748WSUkEBsRndhqRo6+H+B3CNHsvL+1EZdocxNrkF624dLyiY2O
Pe8MlKlFF3+Fl/Q70lMgKpEzWaksJEYH6o7u5BkE6PaQR+4TJ8B2A/zlu3YcfJkjZhbT6R4M+RLp
Bu2wOYYT+srvMA1+ePq4RmnSB1ka9AlS0BYkGpMUo3hY8Bn69sZ344J5EtrrUv71W2/Z2d5j1dBn
alOucpCjCCbJzsqgpJftWTZiWzjudq6S9lhOFtG0khu5snU8/dDCUYyfNBJfGCOzl7nHEqliG3ij
06a7jhFHKDv3FWe8ey/4zhcMLKMU+YVvvNo7TfavobWRhqkU83A77TiV+UcftO4ma1Ub4iohQprt
7Uxn/Z5woFrSvTjA0ZOoRqoyKG7FOREw0ZdbXwBaHmRqBdg3LCLkX4g+16Wo652bwJU0YxmfdY4Y
bAzNQfNwz4uIM2iV9Ptq5nVdfCpjEOz08TSnegfXNW83iJ/3rFn63uYLMk2aBvRl/At7cebO1ucB
iOmfgqF0kOU4M0G9XE2BsQ9RmqaWxBh2cZ1SiBLRNjG0X3Cc6vXug4oniaHWzF03tgfO1ABMtx0T
BjZcTUvmIlWJTXfc6wUqF4hKIDcENTeNS/edqRj8R7FSG99w421rdzKMojHdR14bo/WhxsbVAuK7
Ge6KgZcgsiuW0nrnBXJhegBCVrGVcKmfx94ANITyGWeHjlblQEWCeXQezinA+GhlCOGg8bZlmjpX
Qm5t/E8Db3WNZo7tMQtS0I5mt7Ma5uFJ5O3KYgnt1nc2Mez2lN24M409OyCUQXxqT2k3rPG8e9dy
3oSIX7BRN/e+V54p9QRmGXuBkUC+cKYbbqV3ncHvhlngl6XBh+tjjq+2yI9J7Ihbpj4Vi1XQ1d1n
aYCXKhMQ5WQUIYGr72o0MR9ZE3usXMcexvKcxsgZmZ+GlJc/lrOkPIjkL4p1uhlBOdG6GsFTgofn
dP2L6xKfsSB4TNH9UsAKdwpmyjTfmgGstGWDBE8f9jBAPbf/WooDBmdk+kaW4WxYKVOunE2WjYTq
O6C+e7offkTnkeiMjDvcidUu1u46rsEHwkrUK8cv/LHPtqlPuybj6kKpEQFOviyucCN4JL6ilPrw
Uvpbw3h3eEXxgxns0FgAzJaRCWcOgp6TABwCxEvPGSMQGgazZ1GX1Lbsb3OPEhJPw7EEiLEdsuwL
S9ZaZphepsj/xM6Da8+hzsX3uxMM7EupWFD7Isa58klpCJZHx+24rH97bvfKk//EdL8IDTwlGEsT
0iijbj90xUCTDue0kngeDkHSpPPwMXLC2nvcJNEl2UaxRVlqjPA3pg+0GgEqbmg+GuKyChnFg7ec
Lb5KyonvcMhjCWqfm2WFC2tVOFniAeTs2cIi/1xVMHM5pmIW9z6xOIVJ7wV0Rv5NhoSnmluMBk6J
R+yJWKy7xWKnnaYGMldOx6vhFCYnceiKPf4t/EzS2SY93G+vpxFJyzjuC69Bz6+XICun/KJVDCmH
jCF2R9cATblHb3b/qq5+10dAv/CiDlonx9DU8UyOnjQPtByDC62GCxHvaEbki3zndZBs5EC+xsDz
5VVlIx6mVnsV6sW0wZH6ln7DtG5sbF57PNW7xuVQkNScIUg7vgBUcEhBNtVGteQ9YZNwT03g5E55
8maw4aZZfZpnzlo2EWlO7wDZs8dGUUFVCJ1RPcG0JtJ4IuEdb0q9aO60+Zj2Bta6uiBaHrEucvZL
0pa8hFmzZQ4e9tPZO6SMTNcXwWY3L1ObZ7z3b3a8Jn0Lc8+U+GPVhIpo/G5csNPkRydlxqjGCwNX
kRG5HzmL6xpRtzbKmXCN7bUrV9BrAbVrKrLvQl8xm4ZmkE/0duMIII95l7nJnORmW1N8keYdI4l0
t1RIfkNkIeSX/Ykbk8+5S5H6btzPqOoFYgaLKZBoTkY6v9mqu3Vm/AJjrz2aGg1LoaYCCl+NUO8r
dtaJph3HPgxKvTZtl+2RwTl6AT6ce0LVWA4aWCrd00zhwi4lCJN2bN+2nwB/ttaHBRKfM64n6sLv
z5yBNZv2AmiL/SaLudbzTc3bElL8wY2awM6G57lS+t5wjQOxCG2HxdiFsehzMeZqDgp0j3WBN6Cz
dgzb8qMz7MWS/h3E7B5a+sfsVhlU1ihCRAvvkkFt96EdhiOJUxnMGUtBvTigXoywTn1OSNmZLqIs
cuGPrf047MF3PXZ21AtaAAfT2k0VLaWDbZ6ZJCB85mlQCoQomJFbCab4MJFmWqLhLyjzR712Zno/
TGKw3Xi0ovYNkABCmEVUwDVdY+vPtEUTAHez/uRprgjoi9tkiBE5Piss+t3wNAgWU6uyxLa0hg9q
yrXHiRlaCjfDcb+qsvffdRcT05CW6UaKgbvLILdR2Ym9XcSUG4gO7oEDQsdFU0sZv4BBdhgSRB23
IMMMImLNm6miWKCv9HxPt4QzZNEpt2jVrTTsWgJVfBjgTjjg0CJn2KQTBTce1R5hgQfPnCsUZixK
dqn2I18xhXh+WHVesnNklGzJvZ1knRYbr6vBCTvaA/U56X07woDzbVi8Y10GtK/i8X2NEzunqyhR
YcnKmoAbCctm+vR76O1t5lMD7f9w0Er2EFUfkPw3Q6EYm9TzuMnSElaGZzz0LMp7j0k6ajBdFYKe
F7e/JjkIViGjm0fNTVp0egBpRQTJEC64TzZeBBi38hYMQm1A7gRsgLT+NrCAD7OH952R11p20SCu
QcKPEg7qUJpAAne0mtBcGy6dcDh1eIpv5Zjn+ktXpAciBdUmAzIKCh3+gGrwOW6KHhMKJsA8SA0Q
tDZe85H0L8j27sNKCDgxEL23CWztMZe2eIRxbyDfmx7vIw7auO1fK4KeOy4qOGwgXJJvLsMel7E2
D+nBjiRQZy6q0iuZGPI/yP1Nn4kIBgMFp8PIWpQMOOqjHUH3mkbjjm9wOai5xafg/xGc/I6dVQaj
G325vTw2sHhCJsYC+Cp3SDybjHyKGuNmoQncUPzooSecB6aC+DL+KgseKwp4vDPl3hwrc985ZgBx
Jt7WC/BPWq835PhnpN9r38fntpyHkLbZ6qGdL61Gzqy3E26bQw4vWQAgiCmtvwx9VYVW1/zUQ3Wr
CQOxPjA8cat3vH3Zni6I95q1hc/MAfvprGZmvjazZ8+IYx7Z7lET5hKkXOfYClkDbX1G+oR2CYw8
9FyLOg6gsZZrHyT24OugpmS3Iri2aWmc52VkST/jP/QOjoQxWLsUyXZGUmz7qUPH/qSsoWH9R5pl
gRhQTZy7dBnG7dBU8HEXtcv08SkyPf+SpPOLtQg63LUbXNuP2bVubqUWREjqDimd70AC8xmlVmmQ
MzCxWrOomVRj+a39nZtivDWa8wd7n3XWFvWkd2+pTeDaxXDFwBOLR6cYoWvRzuMcFrRpwhYr/Q0m
LSiUegnbNbMFS8La2DHfTVIr7wTUeOyd7UkambvFpJOEvm2hkWWvHWbfkJNvsi8mbm0tthCKGzkI
EsY+AGG7K6ZkJJTL7deNTcAHv3iBVOwNk69SFoxBRxBjpd4/4InD8FXSYSbM/BQlyg39sl+YaU8f
XVU/+fzOAY/idFJYoTshqAN5K1Lq7uNDve371GQuMDzr0AXuyBUfmFam2PuSP2mDBUPYg7WrDB3w
Cp7RlmZu2Vi7FkbP3LR0l9jOY40aHbYA+bHEhklJQrOsqnPfysMo5XJvZrzRPrxeHEaPjH9Iv3l0
V2M63igKSnikxj9p1zihq60YZINMHbiZQDdKNhbXWs+1uB6IhUL9X73ipXUuhs+syd2LAYu6irrd
Ek3HHkf/Fmt6G6IF3C2JbgSNiE+ONHFaVX2gO018SoG60pQBLDqjt072L3ZX7ObC5O0oM7nz+u7e
jSkpaKP5yJra7PtUvkUqMQ61ln8xyI3p5emtjQUVl/JdG9scZQKLkOmTdJ0TNlsYY75OP44L+uFd
ymo4SVt9iyL7kYXFG+NLLgwgREGUm9u0f/Yp4YRlaxehX+g/xWg+IvNWAbe5ibuUi8c7+3KwT+/K
Nh62+8JGT1ow/wcD8LEO7Pe2HVEyFjtTJyHzP3WGIlQXdRsYOTp/1mlRkC6SVwBblQ5OuXHS4ey2
82E2ZMxKb4rDUPkPWTJu5SpbOS4gdDMWgmzHILaEQZASMpwL9ujuE0H1ismZ0LblctVLebA8AVXW
RwuPFFITF1DGPbrMgq5x6300zZSWZwg9bSP3nVrqozmYb9jqJPpPq4eG9U3RvHaw0qfZXdnJ2fSC
ve9vYyf8MwLPko1Okg4Ezh3zEVDStXEx/LdLaWznYcH+Ofvz3dwR27mzer5YiZNlS+OCxSTBRKW2
CJJb49e09HcDk7VNPpJGGDSOfxWmWuJmEJqI1W+cghoUhrubzhhuEfYIjs9eILKiocXpriEPcNbd
6tPsiovbFDYmXuMqlfjXA3zF9ZDfO7L1ETU3VYIaV0VFtAFPg1zHJA46w8dUXtoeFyJ3StVxv016
hC+XS0eSt1SoDdEO6W3Yx3TMbUVaXYRbXEf13FQpEdJRayhZZb4mSirV2BLenS5LrqLE8GFIKPwa
7ycsAbKKYeNlFgsHBjLZaT+zZb6oRDNBElekvEgoerTBQafjJmHxX8dec+UOGWEk5hnhsf5Iou4Q
F7z5JU7z+piZiHttq8lTRhkBaCTmQmhD3lBcdGP+lHqjn6RXfSLG6IAbUIsrYwbfQb1PV/4RPkWI
dZd9mFYNG0ZOX0pU1F22+Hi7Xr7ICoq9l+0tXsMMfkxYTdJDPV7Ofj+Y+E6SV5RGE1AjaJQohXVA
h0+6B3j3L5nbh4UxbGtM+TnScSPI3KXertDOrt6qV63oDnpjR9tRU1Xo2CmvC/k7FslHfFbaVpPx
56iP9sGsYhKK7K/0UWmK6Z6OoE2LZ1vot1yoaNfnVPX4c/GRQtkwoUKomZuLohIojgAIZi7PYlsZ
D5ms6HxrKxnOFj33Q3JPs/u3jSmfexynSE/gESznv2OkEywEVBvPjLReE3fI7ls6M5NDbHbmPhLE
WpuJgpecSGwghdp1/bSxOqWOpYV3jIDlU+GW804brVfInTPIknFi29lKmir2XHQQSeT4ShnPu1ZU
+cZaIG7PEJLFWJRPMX04uTKma2Wcmh7OziIIgijYw2zwf/sFDBp505sX4RrqrBQgMLx+ZZl5IMjn
Q/bjdIrZAsR6V8qwqyqoK3r6qqz0POeFOggz5cCXaQZr3Kp25yp98FaivIsjaWA6fo46cTe4UudT
k4r7fJej+bRrnL8DVww+cLvU0WeSRWoLjIp4XKSlJ5jEj2Od0Q0L8xnaGCGazFgezTp96Eo94IHP
brk3Pg0uOpycX2Ylmydyp7t6lu8kGeoLntIXhwTVZET0v0XXspue4hpvkdNGT4w3uPiZn+mE/p7T
C2ipz7ZP0Kcio7rIN2XoXOZJkRZJym1giPWw9+Zp46Z9fqlVi5dT5VkAAobtldsu6/X800ZGoJuU
XErc2fRifhg+vb5IdllQZoDclBGBsE/785jxSfkLNJa8Y2qQ6lVxMYoo/+8XPuLNwMgnjOdo2csy
/garvJ75kr8WGfS9nSb9Rpr+TrM9F6sDZ2Sg/jmOda5zjDJH0R2Wpuebz8t9bnHnxwoIFPars/Du
dYJNnkYXN9IfHFOvqIU2PzL5MyECbMZYN669nNlM3URsMBt/TZb6l1IZFlszptPq7xz3GANGhM/C
dt4ynwt3bqxdbFwfVGF9VInlwaeLjkbLmElUMaoiOmwzcwpcq0a03tiTU6TYOIKbh2UjTEc7OZiY
LUgsZSG2Vrn1Fue5UxCzpcd1PK5AOdPcsIlVtrMklZe1NeqHpuAotRDC1XEFAMtGQuQlHW32Ofw0
WkAk3vTWVr8s92hHtEj3DnbYd9bPwLTBN6yviavlZtH7kAN8cS/RSBlX0FppLPFRNTpSF2YgrlxW
Qv3AiEoPZb/rKJPwJoEJvXqxrPjFXqs5svYVPijxJ1ORp1fln0hb2PA1i9ueNPHbe1RWzI08uXr2
MyRRcSrr6pObHRU7bnrEMgv0QPWPve+1+w4hO9UNm84ED33SRhhSn7OtiE2wooti+jPOeJTMn0QM
f/nMjcDNkMOzNG4/GrzM9PxGXLb6LiApt/enTNwKuwq0ZNmlVJdvl2bPSAlqZ+/FIb/RD+EyvLCE
/+qzXHXpet3GomVq/7IJD87QnEjuSNaBdaTg9N0R9e3daxCZhcm9WLZzqCYePJ1LmI4amAhp71yH
MxJLZQHlK2/tqyU4FtATW4C0KYYdd9yPiI5tmvToQYmnEHcgEogAOhZN3K853gHWizNvx/yXnQYI
EKSPEL5pHfSiZutQEcNEzb7k2chHS/l5kPZJQP8EUtXMzcpP7KfFV8XJM6ZX6SVpGOf1CT2toAIP
E0erUM9dZ9dHs3PtGG6dkXoChVkrNAwDp1y/1/WxuULiYjomgyXBTe0WOMjanso4ZbDWiKT4k1Lc
lIBLOmG2oB2Liip9qkAECQJZUUIzQudtdc675kTha5rBaPCVh2dggc1GLOOodTz1fc2GpKWIBL7l
IIQxyN26Y31nWEgFnImm7WAm15ycT2ipL9Py7dVBV5J4Mqh4qhHhnWbmJmQkj61j7pnsRjvVklwY
ODKmemlwq+/3dl2KbW7mTP7Fa5OMwPTweVsUJcM1No7MPchNLGsS1XmqOrveCq84wrUiErmF7Ndu
QQb+0PXs+uN7xO3C193yaJTOk5nUPlYMA1GVw0cfrbU5SjVfLVf8OX0b9I5uBG/umOLyIMYsJ7pa
uz487BzaONN5iSUusdkAoCRsIgN/f0SkPhLo867HuVTWKOvjYgCVGGsKxjIOn0BC+M+xGjBJU5uc
udwWrBGyABz+be5xY+tn64YygtPOoRKmlq8l9smaAqbHri4OoxhkSHkLJ5/GO04IAFzkfY5qwLBY
0vK9LD6ahacyi8z3WFjlyV+1wVVGcbqZZMfY1pi7PJDyE/GrxtQR9OqrjzNqgwXVCjyXrhjDawMX
DljA5370Ki0lZqnSbbKUF9ULc7v2X8sOcujAVWpblyht6IDJlBdbD65LONf8m1yXz4AAiWC9E48a
WV+/Y4/1prvKibEG6QjlA86WNFtIkg7TdxkVEyVsVITYNdP83n7FeIFn05X5FfEG0oZV85KVbb0d
GMyVAzr56NA06ovqOyOBrreeDsVgBi+Fp1WmfPneOjXCIVBd8ZEHrTW3/N15hWpHlp+LNIUbpbhJ
P30dV3+y7d0WU6sJwe1xR9382KaCp7CYZBfL1cm9Sz/RQKiL+uwIbQWCtf8Kf1y2pJN5odylPJcQ
bcq4QhL2tc+YaMW+Ba608YkFk4pEelbpchZx9KiboPkMgGXT3Gqc/+krJwS0ohINDhANBU+dzyFC
d0/MNesNzvHN4ufyOEJzEQkaWhd7mJmXyqbA62uCFxBG0N65COk9dF1qybQIXZPISYnVfT9zBhac
k+FNdGQt4dUMyvQuMmqYXbg8RaJ7xoBD9WnsBMsCJgzgoXuoQYTx3HinWfYrqGXe+Fl9a1pqsCic
Y3cbzA/HJEKePXpS03YccQRtv3Q0KQi40tKDaWqW3WqB82bvD/txfSQmBYGBpo8GssN5YUWwBg7B
RiymY5rmezXPP1zlis1CR4PD7UTT+uniV/OZGK8TtopehI47iFKiD0v24IFU1GlWxp3fNy2lDNWz
1TpXy/KWu26E4hT7I9UbdX8sswQkujaXtK+wkOroHvFgPcqkhZTR0CeGM4BeS/fc2sm8wWFI96pF
36hd8ipMeRR643Sw1filyxIjZlPXeJiceyRHzptoBkE5GUHIPHu5LAzalrykLXT9cDuIKoOTWYfl
T1HpHyOJoKdojYhM+VfiF+U94LO7Lv+eivEBqUJdGgcJCcg9IamJvnNAxDvMN6cacPauFa6NZp68
ZWBvmBi+00RP33PeEwMnYhtix/zHQE0geCT3tpiiPXW2MbQa44+W+dc8K6+GFa21k7oW4Gu+xQR/
0iztznaJVlroxosa9a03g1qpBvUj077cYQ3R2CT4Q/XvcGdwpFj4qVX3UeVMenrW6MXhEU4LLuk+
+OaYd+nQrq5GZ7EwLCBWy74OzXZ+7j3d4S7BuSSvuAdETbFNCDGYpcCNo6jKqglwxbGoYQ0uz1Gc
AOcFqQh/Nhl0cLcNiiSd3oZNh6nCsbcbCcKzA6Vcn2MSBMWPXfnuFifXh0ZrVxAtxk6AseJCHD+T
nMVZXhQ2Oz5pcZ3Keg77QPJH4YhdjD2VfmNGV3SD7EVKYCDyTgzedsVq3p8ZdAzJeDPWHi1DtzCO
xL57surHDkSMO+xzFxMa3osPP1faxltam+yiHlQKZ7pu0XBTttkl40TlOfQrTv+KHP3XlE86vZ52
y+M8tRQO57oV33JHR3+4L7Rs3iPFXXSMLxvaZ+hyxBC7K/vHxqtm1L80XYvOTkSZox2hiU0kjepQ
G2JHJsU52EscMqCxA6vUEQCsORTr3u3IUl08ndv+5NDckoHnpkaxwU84QpOZS60MTdrTg2RyNzWX
XiZnWDzUF4zDNSA71KE/k2vhwLknBTfG8Ojn9JQWA5gaJsieWoqde4LI059bob8YyIyQLamSHzkN
KrJjF5JsL77DyYglZOf75Pk7+lrDTtW3aVDXsTOxs3N8aBChsAAn1zJK/CDm1g6/ARljuh8qgKna
GiJB0G839uRqB00ZH2rZGunTiPge8w+jfKPp13Qc9cAyjZ5TVjFp6i5GczxNevNoxeVekSRlwev8
81QPD4ZBh2Brre1Qyn3nON3iPrm0OZkNp8jhI4AovrZYWzfdrO60RopTTDl7GjvDtSH7tnOzB1N7
MEQC7VFHZ7N672BxdtosDQ1qU+zpRNyAAYupmfl3eP7ul3NR6yNWrS6JHwj5CppXa1x+PgSKNdgH
KYivA1cc1iT4OhMPnDUtoHoTUGS1iIf7XxxXlSv2ruJ/1J1Jc9tMmq3/SketG3WRmLHojThPIilS
kuUNwpZtzPOMX38fpFyf3a6K7qi4q7thEAMpigMy833PeQ69Typ4bolnHwqydbAVXaEQo7AAQtyr
l7a1dfSU8FzT7jYsnlBZ2kg5U5r9FF3uUhcqCK2BhqMYG/Dn6FIC9xCgpF/4KMRp4FPSk6cxO4wP
qICdB+nvnmtXM2+5iXq+hlONo47UNeyK3jPyJAC04F1rzFMUBWHI8y4yMwujFaaqiOuz69/zypln
Lt3XAcSQoTgblXnulXGrvqLB1iiyBYyXqagW8o3QzZ6S64QUEOkrnEgE6zGyZqsdTnHokEdeiF2F
4vW5zrDZTQVxZibUitzDZukH0A0CpLzPAFRYD0zqU9dlT24L0kxTuoX8y2RE4rKo6u7okRrPyBFj
y+yC7N65X1AzM/Ec8nojqQPMm8MlwBNzFfAQgf+HWTPtmdLVX6vcr9A6aliuI1JO5Cdmhfmwh8h/
MYd+PEpJKqwSYyFRcj0SCEI8dH+N1zEFltRQ+EbnewYmYZyxs1dLDyoLViFSQulKoafstEhbaKX5
/oFfS42G0HWmzHMpl5kOs3mcxZjLKJa2oFVcG69YiaQMVO3sopE32USRJ2j0jWiry0Qv5Ta4m3qg
6dxHmbKFur1TCSF5ymkCLwiqoIepYAu2MvskH98mSARc3X4xBzyLPjokXUk2NnOcjhL7SpJj7BGm
UZ8PsNoBFsn/tjMnD6ZJzp/RBsyHYxc9Y+aEFBbEcx5oBw9Q7TBiguLAj8tAzZyUUKuI8teW+dT3
LGcOAdODoSzvRgKmyLUgYDU69l1y7+uix8Tq1jjsMOLENiY/fjw6A1iNaa4q71wj34xaVXfmgIgK
GYh7r7NdNdvsWuDZMhslJdplFbe+xwQJFDtFmuKhSO0R8XR8Emo9LA3MDwcjt8HTjoO3CBuujz16
OKXLzW9Ef+J0o77bgrIaU0alBKPwUojs+0wAORSzBQ8DDtyIaSR9NAuGE2DxTVAX4SMqRdSnATx+
a0rip95w1mMk4BxN9k1IE2WdlueMrbpClZsTzHZFh7WwVbP62nrUiFErBNdMDDoyKz66yKLdMoTN
9GmImPGl/SULuuJ5hE7FmzT4pzj7RFm4P/UzMD/RMg8ZbHsZevtN1Q1WMO1QpIv2gyFSi/RYeON4
iUqm2RUJ8wswmAfs7vW1MpgsSnqSCKwWqV6OsjZJ/bWRIbbi0mMd0umbwv7ViFsSgy7fLiQcNxsS
wDII3PxFy/Ol53X5RdPiHK58yoDUdDZkmWi2uONTRWNHG9sonK2i+Ehm5063ZjY6jtF+vMDip52B
r17iYcIOOZUVRCeRRJ1YpJLIwugbHpCrVUeNzsIiBD9G9Lr6hWpTuh8DfSB8pXiWgHWSv0E+Jrrx
WHnlxNhlXxQz4zqgi+Qw1tXCyyjejGOA/LGODIxhvaBk2qlUw9+qdmD9GLVwaWAB9SgTH0KwY+sk
AcSMD24f28Q65C4h8oYACO0bQbUwfDfamxlT4oYL8EWnXzx7oOWbijRhVRTRxD9oI/nE1yBtiVUA
40Cn3rzI+QFunbHvtihxU5bJs1LQSMdjTa0qmP0VPqQsodvnfjbrgiYP1p6O27m3FW2lJgEL7fkj
8YIaw3pMVZ7z8IbQuH1UlMBdZzMeEyuIGKziRJBpsG4rj07y2O9zwxQPktXLxM59yPo+e1Kiyl5n
Nbq8X4/2VfUruAP7XLW0PVg8J9tED74gNd/F2N7DIa82BlXI1ZALcPDAwB/ZsY7d8iBx1eVMTsxC
CjZptgtV8yUPmrXEc1UGCntJpBvSFGVEM83XjeBGlnT14ELBkRdEDJWgL7JkbdUJ0oGC5Q+xFCyS
c4eaFQbPfvA/UGp5uirTTj3KwTYPjXezDTpIHlF/bOabVsUDBY1bbKP6TGvkyCA9X9//cZM6b7aW
q+eiz596agnMlzhkWN570YMUkluTHmVM3vt23W5ZEYyfdM+pcFs3yBEKvgTmaOhPSlavyqbqPmcN
c1zEhPrJz9PwiIaBA0TBeiaiNeY9L41AguAM4ydTO1hd4O4ym9TZyU+jT0lr06q1FFYWFeF9opwj
WpLuvfMc/S20y2OnfhpKL/wO0QYdh6BE/UENqnMTnpr33VcDzBYWDgDSbV4UBYY4UpQ3arydXeKq
KQd/LWJUAAZSQ8mQaRAIPAgq67pVtjPeUXs2R/ESk0t/qsIXeaH1PDeBpFZ/sqtIXXBNcc9D4fEi
Mp981MJ80sBY9LGxgrDLoN+X2QlR2RUmvbI0dJ9/bqZ3KsL73GMB2WOA9LYZSL+VRCd0fn8ZZpNb
FI3FblTs4Dkb3acRCPvjWIrwuQ0FVTY7Aug+H9RnP5zJiN4MJVP1iQt3YyrRwUFtfsqHuKD2hqt/
qoE3Kx240cITKGptYlOapBo2fdTH17rgYlwbVHRHRrpdNJpPH2y0qIcA4PszXiXZIBGBxu1RIgjL
7hxWWOUVgd5gtu9MmXr4GPBLp3NRttOswuinNLyUQVdxRYv1x4eDXypnUcxnvYiBTCSZjWsbNGSd
tc8RRUdUboNyGAIcK2h/66NvwJIM45O8nih+NkCjsw0cKyAIFWYhDyk/lK0EtE+jO+2oU7BwaGkx
2nEZfgVncLW5Yh1LTIMPalM5O1WNSyLObego2M5Xfl4NpzL5IWc4xFDCVPbhPml9Y6+JBI4PH+N7
HtvjJXeKl84wXeq3XI0CA2Mggo9ypUfiqSB959HRIuMpovc6WQVRJKoxMi31NYo17c5yK7o1je7h
ZRhtao+jRwp1XC1a10sWIQaTJc3jvYqi6tx4OX3xGXhOL8m5frwERIUKep+u2Oq2X7yOiANnsR1Y
l7oo9ko0Z6qgct1bgfHiKV6yEWRn7tEGwMSDK1SgtN+6dRVtGWIpPAEz4r2cH0TUyoXkmDlkIb9a
Cka0NPYQlnD5x0eMlqpK3w1oBE3d5ne/Uk9IAC1qQBZbTOAXCs74e9aztlIiA5tbUR8jKyvPuN5Y
M/Bz4FoyfsLjDYdt/p9sXFVtp7BYw+6+plogjgURtb2mVkfJjWnN4ifS5wNJpmuR+mD0frpIelTM
dPhp35gllb2CaJrAeK9pCfCzWknIb0xHSG9049r5BdiC1Nwh83mMkoDo4ZnKLrrIuPjk9mYeSj+0
7j8AivDr4E5vBhtc02AqKvMsX4qgyF5sOnxrXFY9ZRW0GHMpJ6E+q9XxrQ3o3aZ1fcaFY97c/hnS
wWZKouCLn+TdIjYE9cmQTNtYpZ8Cv2YjMaltF6brNtYveUvonj3HDgj8kSUGbGCo0WyX/7lkwT7T
YQDN6Zvbg72TAGN51TcD5sqlb+8ESiS8lCEonhLmMbhAAI8100m5bis6TVsglkA4Pq/UEFMRZ5yE
+WYOjsD8EP5QQfrl6P/XQ8qUFo2fvsWFjLJ9Bu93Xm/sor7DD2VbyA/LZlh1Fs3oTnIHRJTsyAf2
Z81ZuKoNN2JdwhTZmr3GkAZoaJTD11pF1JLF2oLQJKJwMg/KycddBWcI9ZdqKfLSfNEdQmHciLhY
FA7mS+cE9F217HNW2/ExA2HF1ajNiQu39KWYEZgmhqWDF5bvg4H3SdImxwodizqSxK7ljn0b62bO
cP5BLiOWVC3hptBoE4KoXVB6JHY8IFy4xei3dlKDWHjPu5sQh84V155yZmAhR+XUjrpL3qvuRwoV
7w9TdMQgIUbvyDaN9cgMEbkWM53eQ0kklwSFY6s7IkeUqUFi2g/iKfMMKqlx+bUoR4U2PFwOE5zm
Q8WQI6+V8qrJ1bPIWo2W8AGMWr5gIUj6Ww9lyskpHMhXlYjggKjXXzYFoGzThpXUK7oL60rbqsL/
0VE2XidjSnNVJvv0R4Qo6dZFzrMZXesYFk14T5sjM/riU2OkzH8qK7wDBLE/rjsGX4D5kc1s9Qgn
v147uWss+Nna68qps31BJG5NeuHNAIdSNuRi2UH1jivzKFR65SFG7nPvOT8wnWkU4qwfGaTCS22R
Xh4a7RoKI6UBz/DuOTGfXWBtJoQsC5TR7TlvlO0ARg8AOJ1Qekc4PZMQ7rXPgiwNPKTaLSi5eQKv
NMSRyIuKrzqMFmaz5Kc7PfraRCORK1lv8+3ugnGTlUyqRgvTsxlQ8c0ya9chkDmS/f3ZJ/DuYJuT
QxowKM/EpOdF+DwNcK5nXjr191pjkeokxguXrehbmLRXI00dtCH+ns7auCyo6m/HQlSPDl/bh7ii
dTbkrb2Uo/3c5KbMNh7lax6bW+YMxUVUJBHLNBCZcqLDvt9NjbqTg5k526crQ+VnTGoZGem/9o6l
/0ZaTAfe0e15Q2yykf3qKRe9xqfsuHsz6a9Gom3LOdaqLLRr3SuYAKxuH2p4wZ3pCLKkXaE+Te+j
N06AIphBJSz/zBkuAuFIp7M4r2ohLj4J6Kx7fjDooqaWObpO7oqpdtX114E48cwtiWqUJcvg4s0l
hTHxfiAXM9cYrt8pr+rrqs/NhFwTmJQmTt2FnTrOniXllw65Da1xrl2KHhNVVXio/eZZRZA5eysE
u9AL+6pn0Q0/XANvxndmsxiXk9oKllkLK4D5/kgBuasWmZrsgqEmU65NvFPrIi8qnbi4ND4tWY1B
o1kMRa0vcX9+QlsJYhrL9sLUyx8TAoRdgjaQcct3WMkFSxmHkroK3V+yqnZThDWS8dHfmMQDnIqs
Y5pDNwNLAqT0wguQyw1rNR/GrVIS8Taz2s5BlZ4/kMSm4a7bICZkDRDsvICOK0qDcH5QMs1Rq9B2
gtmtwMIa1BVdlYgMpbJ8JnA9oghHRUQR0Z43BhpFi5dV7hq99tmETrMwU0E+l80KuXbDz2WXbZI0
eW1pcT4qtfk5tqgLFhHX/Uzc0Ab2z2YHIC5vZ6KovJBQsn5MG6rCam5a9zhST2EA17/JTCjgaZ/u
/rPg6UNql0Syu2TY20Wqw1uHSP2fqhZkNvUfk+HeOOcm1nMl2QuSHii++i+Db1KMmJYl06ABc2FI
7AWK6vIH6J9wCneoXbZUoD+r7qxirQDz1yMEzNJ5CHRqDz3JR6VevxAASXMywNGHYvxSN8YNMeUK
yxTDQaTd+sH9WmjWKsuB/Ux5oSxi37zURXPUoHtQWOdVGNE2wcDp58SEk2qQPtBOfEc29ExgIG/5
HFLkZOZOtyO88pqBiDbun4K2eXBVxuHIq26s9AAS0crFsty4OR0DLOkFGpwqbKiEjCsF/zQa5N6L
sZoHhAeBLxUO7cZSp61ESrxvpGLlC5TmyCkVXSX6y+E9Jdpzm1Xrv/3H//kjivn3vGDtz7xgTTV1
oQo6loawhPgzSzarysJthqik1Jwve2pQj+N8EzuXuGYOXhpjQUeJG1sU3Fj2z025z2+Io1RdtCkV
4vQTJdW97peQB5QsIWZBV/EDmaZ+/bgpmHLmPWsR+S/8Wzngm+/545f0e/3/QYq3TuDOX5/Q8kvz
5T++Z9BVx/n1/9ffHqovU5j8nuI9n/8R4q3oxt8hq1rC0W2b7BHTII2m/143//U3xdb/7rJHJ/3D
ntG4xHD8TPE2/04IoIOOWtVNTdiaw6E5AzrgUbr+d1J7TZ2MDpJdXVfT/q0Yb3VOX/kVQGMx/9It
25qpZdxVde2PfFqjdXIQxIQlTM7gEHVQKVsuS+q6r/LwjUXdwm/t4KtQI+psg68dyWb0zl1Im10e
8DrriY6acy98fgppVQxLZl7FQpbqKZdleC9wv6P71vGtK+leHpWVe3mUq1CxUGcshNz0Wmw9RWj+
cIt8YBw0u6uuNd3VCXpMrcJvtsgzuqs8QPmqfkgHo9y1YMhwGLS4RXJr+kbnh4CZgUi3arTs/W93
Ba5e9la1s08DoAdUcpFhwGFgGipqZiE6osnGjb7TNY8+T1FzjbKG7DiYCAx3lLSH4CkaEuVNVyem
xWGU3zABGch7lPGEPhkjX4yurUDz8ohxtaaBm3o3WNtEUGPsI5VzOUTDRQkd6x0j5sXH+y3vBBF7
Og4hUbPlnnzWcHyM2FjDOyptfX2WxSOi864N9SxGfnb1PcF/D45efOyTZ8hz5dG/zpX7h87u/5f4
GutffH/4DqpC0yxH6MY/hW0nNkIvg0SsGH9ETIxovIdhVB7kjd8VJVR8vSzAi7CTS9rvR/7Y9+tx
iD2yZV1+dcKifEY4Q3khLcYjRaD2OYkLDcK7oJWPXvt5CCgLT62W7eXRDu7pQgxFspNHg0A/+H5L
Ubndq45QLgqpp8+j0x6Z6QyXsGzYCpBLj138ccy3rUuY9vpZnukXxQ3IXXmOHfLwoB0T/ak9Kw0/
CSrJBGg0cXPR4AAdxwKvFUJ1omUwzfbCF28B3NL1ZKflrlHghPx2jbl8/EJ/HwX+SI23DISHjoFp
REPfZBsEef/3QKPEGrua6V4BwbWJUM1UwYn2yM+bNBEVVUKzWDi4h/mNfR8Gfi0FE+B72ndYXZ1B
P1SJNRw9IncDlV8XcObTR1BPWwEilttOWROrWTVHUqrBrtmdgpYtcR+J3gMZ1Vka1HJh05IS+Yqi
SAvs1SxWc9vx1s28YrtkmBmdpV+mqMNMxOqRSIBPDUFkPFB+11adaMulUdUahWP0+M78LwQ9Vq+y
c1ZRVVoHJfPjZTT14+cmm279qLc3ud8L7P8luIy5oTlnqf12PTQYDnX0Y65m2eTHi/lS/ntOlG/W
Agd9SBUIM+OXLi/br46JqGNqLOPRGbvqkJHquoLg0r82g/nY62XyLcVwis+sfzawXK/BQ/h70Zj1
JXPhG8gzkK75UTG9h8SaLAqsAmcrQyOjBUQpF2PaIfG3bpVvJd96q7tRaED0r+VwBq1O27teM5yV
ScVbP9XDO6wE+ZyN6ycLriXtBaugsiPy972l5D2vRgkK9n0gkkIbby0V2sUAqeV1GhBuYLqJv05p
9tg7GQsgraXi1BNsBYYkXmhOVfyAQ3RtG9F+6XWmTBNqgFeWJWiqncS/BZaRrUBm1ueB0NaNhcnr
qFaJsZtKv94FAMWOAEu8dQAa5+xU9PHIq4sfFDc3kLsAYvJ0s96RfVF8cJlCOyzOYnBOthv0d3mG
DcdScWZrjEcIZ6Uo6DnS0gQxyMPb3A5Wud5RjR+dvV7mBClB27/wH5grKrYUNIgFKpDNmw+pE7WP
Yk5bl6eoocOlej4FpSl+079OGRMlvXj03ZAf98MBKYvlRDOmhYSdfvptw1FWdqpHz+XcS+aI3AAo
q91i5MJxcDI8EpDmO5Wlc6cBkanlwCMrjGVyz797Tp5r9hNTaBBMVaiTqtwYW8lgz/pBQ+xToBmq
bXFvCaHe2yGSbXnU8FTv7Kf1QW7JmzL7js0iuRnz6Vk+QNjw0A/YrbjLpyZ9tAMz3YZYSSb7jbAd
ZAyx+oqfkVa+00Ks0QLnzRLjPfBK8VQaznQKUzStUZ/Yb56JGBWhGIB7LbevXFHeEM7bb5Xdklyl
quM+xcdK3R2l3byfhHrwaprebpDDjq8BhffO30Bcob44+BvdrLjTY2RmWiXv/A+HTHny//zwfz4n
bvIMDCoNxN//zD+f988v5Y9z/h8fzn/rUEM04UwWHllmnu/DXRpcEPt5Hez4JN1L1aFa8qJIf8f0
3ime9Q0gEsudWFU/TjUK9eepoAR+nUpIsv3bsyqR5mzkqYVXeBd5qh//9qz/6gXIU+ULULxJ++8v
gCHOxJNCxVupEnF16ug4hJ75oomYHDuWfAB42ITLhlBCrTAB27350sdDufLKTtvIo1pBnvrEEvog
j1q69RTTv7vIg0m3afo0fKlZOp96V38MTSIxSpWsdlGH+8oLlHPM2v1uWyCNRjWvdqCW6rtS4tAK
jEQs5dGekNPTEKTvbllXd7mrwiJrGgqtOU4HEBtAc1GbozwmLAcJb68Z2LA52nqlvSMHzceAwp8i
bVe9TH29kQcTPcSdBpVkCyJPALJ77RKA9raGAENuIm+qN5E1OIAZONr39AbaIhcHuUls7Nq2fXEL
1VkO6hpgPJTutUAgt28Uw1rIs1rf9Fd6IohhmI/6gfcuvJDpX9b1L/xdr6njU2kSph6WYb1xLOSH
itn41zwufQyFQf2N9JIw4bMOY6ta1E4UXjQ1p88b8l/qsZM+527+dcqG+ltfmnsSR8Qn5lEx5fGm
O7poT09WIlQW/IPzZqK9RDdZfdNNH9OPpUR3WjP1xiM4D+6oSTpxR5W0cfSV28bT02Qbw6JoVPO1
BWrzIBoh3lWsF0pfYYoO4ucOlPqPJp2uZRIZn1NU2qQ42emznykUdJlBXhq4YpuJ6/IRFFS21wjS
21rzX+kHDD2+y6yCFU6CTL2FVlZUyVatOjRoUYm6r2I89QbyHno4Ft/qyHrwHPi45PiOB1ONky/F
pJE0I8z+VlWKRVyHVW00EZ6nOMsuaUshayZOJWN2kXvkDR6QmmvHiJfqrwPyVGte/6zb0vGfLTru
z95Urty4cq5yV66Mr1j0sscJ2MczPNDZzkNNRG7qlnWZ0nBnaVF2J0bAOGpd9C0o9fRuzLuMik/b
Vp7kHhxYcD70iZLafCzN23Y96n1KsFMvtnARUcx4Vv7k7X/l/bH+UKmeUouRqEF5gHL/XJZxra3c
1yYq4gabQKfT6Dt3O7UxXQ+U3+ZMQRiANCTmG79MtoGaW0z6B9db+PQdHVBVhrNv62/FTHnHNJZs
AKxDspk3tbj8edP5TDg1twranabRjpnw6T6oRVOe66oab+AW9jbF1U/MXBF1tYnGwqwaP7lu/81t
zHz/C44qCam2kbELEXTkiXh6wbSEGdiilIxPvXzsQWTKLbsS1bX/x66kKc0t3kjciPLFod7Rk8fC
YqG37Bp1Fc8qYPmHohnFGjol0yMMeWsNhSluBWA+L1anuLui7J/A7ccfN1A5sZCwLoDwNKIDLivT
eFAR6wLba3+eQ0mHkTw3zvJhbtGOx5aqrIP5kBTuwFCVpyoyLWKQQei0c6NNTydlhaLX2cjNnmmE
6RDyYjf9tDSZbx3ssTbBMxnOsotGaBNItZSDPPLnttzpa8x2cisgSMce9rBS41NONi5GI2W4E42M
1aakCcebsHA1w/gx6ulZUK14a/ggQCJNdBWnmcPw18PrKFdp1tXjPbJTxBbxqL8reoMpIjd+uFP+
28ORPM2qS4UYh6Ee92ZVu9sUsX8b+tqGund7UAAu7sdcLbaj6+SPusDBWdhp8wSKhaySzo9eEZJm
9JnC6mswBUelQgr8YDEzLkN0KfBwtzrOpXez5LJSpNknB+bjwg3U+hZBXyJYWo/PnWGIjVXF1sbN
wpdUHbRV0dK8y1Fio/EMXru2r3ZuV2krdw75+Bf75fmJIJJlPt/KGX7k8wBk/PN5Pp4f780qwGS4
K4Vz8HMVcrDFhdkq6WVrobi4rS0+ZzYWtESJp3ueTjS7Or08+4Ziwzlm0msUQj3YnZ7jXM6zS+Qn
HXS4Vn0GAN89hErlfJl8+wC2ERxeAhiPgKD8YGdUWuohK17xrkdrJaVtJDejlphIgHpAEeajhkVo
weC7Nw/az1PbdgcAwwisGyqdPgaP0ijmJCPHfLHJadpUzlisWFCbL/Rg9GVdVD0kCzatmAlKXhXT
UW56dKYQfk9Xq0/iF6Nay71t17cX1WqeCOg0X4xOValc8vysa48lcKprAs+YDwtyZ9dU3pmGBL6Q
aErfLVQoOgLyt19nqJ3vnRPsI7/OYEQhVlQb74VJXd5NxPQlqQ2GAULdrkScigMLCOan84Fs1kbr
Y/NpGJJmo/pMwHgLulc84MjROQGYXrbsUFkfdZK3r/IpRd12awvz0UoOCfSGMaMXPkPTX0NCK5xx
39fasxAl1BV5Hp1BfMO44bZtRBCkPFme1wjjWZ7xsWs++Os5fx3IXBjv1T/O/bU/nLqbNn2Osyb7
Cr50aStArtrRuNE28j85OYNpmanjI1kH3s6rCBVMp8K+ElgHWdivLXgn0Dx/hAIWTG/4yXA1HO8k
u5ok5sJ0pLe4k5tovfBlzeAdJVeMm9xHT8UU2i2ZUtCjOZrLDJ4pFOnUfJP3FMpHP+9FZfLUMgnB
vEJHsoYzTQqS/UFhlT3OZm5SCicaqfHNp8jOpbxxpspd2E7dHMJZZiDzgBJRiqNn5LtYz9qd3PVx
cN5fKxGAZDme+fPFoeOLWWa1dmz5aWN5nC//A/uKPAWT0rhwV8ng1HzMjcXcyZFh61AE0qfukzwk
b+qCT4+kBZ9LOUrwIYaGYw62hbwFTl8Z6OOntG5KxGQtP5p5c2pLlqS9+sKaaJMgm18wy+iJ2NJL
qvam3a+Q8CaAXbpiAjNWrWGcvzSR8V2q5vAv5Y/jfCPvOeUEk8KuLshqiDhBMXQ3RrPaFQWpGsAz
1Y3d5nzbUkV/dDvDOcdM1AIzmhsETeSeFbTfhZQD0K2moxfDjppXyl2moceLCC6QC+dfq+daMRda
rSgnuQtTzfbjC1JREL50JB18rJc/lsZZWKyoxyYHy1aPRZlUT01pM8IBRo8njUglM3d3tGcS6qGF
/uoCbF/aVWLv5iybm15HK1DwvFRBu21VGV2zzOS22pJq5PVls2wpZi/UBquE/PYn7VicmkBBG/XX
j8wtRhYJvt0B6iRR4ePlYtu2lqYLp6qCnrP+EITNm1Kk+2tTHpVKVy0I4FJZ/f4jlq/GwghpwoU/
S0qf3IcZlhH317bcKW9MBmiqnpsATxUZp4OmnZJIZSQPUM3lJhjhOAn3jqrOvIE0mCladEoN1umH
SUzZOjbMANe4ggDRHoicrMNkWBVjmRJhC0di0rLqbNJkQFWaDl9sBJySRY62JnpI/L65lz6ZNzqG
bZxHMGPACNX7FGH8vhmp4+SlNn6O63A7Isgkv4i01uBhYAqDwZReG0mXIU1XRkSYHs7dtClyKCFZ
VfVEOGLdoJabKXqrcLggvTbIk8Sb04uOqbhhKv2Jes08Kydfe1G2l4jy81Pja6du1hiWSWlurA7x
pxRIQGr7EbF5LkyclrGui1U4q7ikKlnquYquwhKr49eUB6gA9znTzbFhysvOYBj5WyKF7gYgMVuR
EhYfDRmKKu+mCqAul+p0MR+Qu+QNTe34mNLsO4ZqfjXHcaAUaZdpslFq5TpQVXqxKzteiwZ+hF4b
/dmk9McURFPfHQRvoom+ofTO5t53gn6MtFUF29baLXTlmbC1F3nG/Fz8uF9EWLXYyyvnHgwU33I7
sb8lYbZKa0/5TO1OWcDN8R4LVMT7UsPJZiri0iushmIVB4YSqeZN3qggkhOfxYLcsuA8LxNXZdia
U0oaiyoW1RoYQdFToDnOt8ZJlxiFAUiLbgRCVaT3sIfCYIQwwEylsvZqy9up9Mp4VdQYSkpJu6L2
uhPWXOtYB1G59PyRxEwiUo4lk49XiqgkhVPzLCtjOLt68s2dRQLRmDqkK3TTSp41TOI9dey3VlRi
1eNlC1ZeVYrFn9uBOYgVQeldsLKVVizkttlkKLMH8zyKot0xL2iX0tuQQwRekP9S7uVmgBzMTQb/
VpE8eo2r8qxZpfH6x4MC8jshDhm/PShFOYUuDnDlXw+KiMQET1ltm3LKAxyXpkmsoLPM81bdDUNo
HeSuMKNe8HFUbgdRZW6HyDhZuYa9yNQT1hDkM8qbMvJpIYXkD1I/qZ/iaCrOE9UAeTBFNTWD1jBK
ueNsAMv6NzU4yfnjpGOgHgvT2zSQet+66rfdtoXR7p/PNufdaeliwmXev+UdRGNDu3dB6IJYGTQS
MPBP1YQlXFnIo6NtBvoDQjV3iDcWy7c1XIXqzSyVnW7E9X1yiuTUQGlb8ITlmxXCn+oYvY42IuVn
+kKbmNrHW6nz/Un87BmbhbcNYH0s5LxR9zVAiLavruVkczAT5UEwjBzkZhObs1IoudlJ4T256bD9
mIN2zF9H27nUzA0pQybF0Zhy45412s4Ie/FWu7RWKuH4W23ebDFQmX5vvYIzTfbJSBRAFoScNlmf
Lc69uq7hPYZ+A6t0Ph/K8UhnxIqO2ccPyPeIS0If3uxkeLym6cWOj5OMyfkXN0wlmqiP+3KHPF01
KWT3tW/d/jjdI2TpRq7ZfEiebibquYv750S0UL/mvoigJ3xq4+jsaG1K2QpPE3NzjaCbKgpvw0D9
aPBB3Mqj/XxU87pmO07AdykF6HFPU8nkqiMX/vh/0XSDpZMlAnnGUHaXWPemR7k1AsAGGlfrDEQe
S4F6UlmvF+qyjaFRKt48OCVKUR8837y2cxL6z31hfoTrAe1j3mf1Yry0FqSwyNvgKRVPAaY0OjhF
vzKIXUXKaUVrNYy7s8rMbC5M9jsAUCre+AYyrRUXA8Z+xdjJw1NtxOeG4unHUcSHDy7k06l/SHUb
3M88gvx2Y03DyWo/6waxNHJ3bhXDxwnpX/cS97cTjOi7CZJj7xJ3cphbIYe4a8aD6+pk2ojwi9z6
tf+PTbMgjAoNOY8IE+usTpm9F/7BKBrlzNXLuNTzDckXyUPFjG1n+6WvkC8FbqvrrGH5c7ue2n3G
2jFpfbIZ5hv5YJ5pKvDwx2B8rrQ1o5XD+M9MrTN3VC0RnvllfiHlGQud5rSfehE/y5X0ML42k4i+
k7Ca4Chu2nNKbRNvAx0cdYCwVTIFX5YG+ZA9aOtPYLnk7lGU3S7MhhDMJnmtapG/N0ruXYgzSS7y
0WbUQ9tPhHcBIQd32sizZ2yuxioKs/boitI+uBoj4ZRozT3zMUvHGsG1wIvSVjFvjmZchUla9jUO
AThaJhBDG0VgzTR27DatEjwNQZCTG4Pzd9QUEtqJ+em/oIEEXJgdp8RRjyXsZ7jSzl3vOqb2k4b6
8iNmxC3w1Mi7IHicTVJ5d7n1T0fnp5kafL0jNZSlbrrPH98vI/RcjKJl+vP7ZiUPlhPXT/K7OCr+
sMlUjwxb+VUt1eatpP5HAagWT37q9Ue1t5+puyRU/AxCRqbIv6pAhg9RkV3VzAeeAMTIPTsGdTiL
Y3LXSCcsB6R0UjD5UTHhQVkIiULnm76T+9z5gBb+X9rOYzlyZNuyXwQzaDENrcmgSJI5gZHJTAiH
1sDXvwWPrGTdumX9etA9CQs4PIIyAPdz9l67QVjslO7tfeWJHmo9v0XWYre3ssuh3tWDo8Lr5m3k
A1EpvwCtVnu6liD5CUNscMvGwa4eY+vOV5UIazFwqxzgy+U2xxt9/YDV53o7ZFVj3lWxqa5LQlkh
nDfmnTXwNwl9B1J508agUs24P4xAnL3exadljMFZPrPFBBxXngULsMayQHDb15zb8b+dlnPcMg3P
Rm4+wwutdw1ByxtXBZAjP9utHkN4+Pr0lwVKOP/PafmB//r8y3kxb4XhPtkKXcFq6eVFQWOzIdwy
b9AfyKf/PBZG7ruAvJkVFdt4UPA1TzqShShI1ymiTJq3tktgUxV1m3Yq2tumyLF6NvIVKMfK6qtz
K+eAT+02Ydj+nnPrKc6dyXneaNjVGUmHfhia6S5FXD9uqqw11lOEJDOaw3VugyZX4TW/VtBz830i
T7p91Vn+RR6lBksBEn8ID5tPmqBbCd3Uj18fhLwdnGXVBySLzR8geeL2KYIVYxFunmbznspFVOoA
AJmb6m0bfXAOW42MkVbAXGxRJ/o7x/Os23qrjTv8+VXhQrhnYaU4ykYBiv5oaX109Y3uUS71Sg9y
QO0k9Kx9ZSO3FogEzFgx3yokThSrGI5BvX+fwXdpY72lpWaRIOwuGh1jsyyzGmDUFrbHAkxWdi2L
X7RNcF69abWWzI5C85WFGYqI/Pi5nBzhcz12Ub277XnFX4fyZFBa4zIZtGZfV91nPg79r+ARK6D5
q9WUd7u3shebbfuqVdLiLlYCm3WLEoI1YgmuuQOM6dJ0vrlpte7iONvnKXliPhf0hZjLCuFcfRBs
Ik7ElXJxMrU0xFJ6a7m6ZqdtvJBin+yw5rVjHHq1ooY2N1zj0nfvUo2487kZKzuyef2BbCh/lOfH
RryzsOlu7dkMADp7MdW6dX5TavdtRl1E1sFmTlVIKM07sdPOqs3T9ISU2ccgN3S3OlgowMy70/8y
I5pnVKDrb++BQFi5OCl+hz9f5X+fERIGUupD8hRhwzgirgAMp2vuq2IT4zEZpXfiEkdL3aAP2Mfe
q0abB11o1UG1HbxXKH6/Euhd9yk1jatZGU9y1hQ2zSa0xbiVh4IPUUkZ4NGdrPoyzmu6YODNwrYb
0Gc34UFOw+xFEIz7YtTJsC8q9twe8ZFwS1OCruASKp4TXh1ifB+DwbZXwdD3m4CgpEcWsthf6wY7
CUdyhp1an6kyJScXqM2jp5jOttMiQB/zjBb25CObn/mt5Gw/slRo1E6yk4dlgXQBEQwkR/nV5teY
pn32krq/yKFIIVDS19NoLQ8xOo33mZbcjuTXcFVwsiLJKBXM34HSufpe/jxfbxmyJQpBG9jswV8L
uA3Ia/LiZWopS01W0/Ntx/4cgRvd0yUxN3FUB5DOXX8nKM4frLzqj42iudu4jZuLq/nO2uob9Ura
NKkcpZY9hzES6jo1kzcjcX5YrtL9aM0Ak1KEqyhTzhADoEZit1spduj9nDrl6kKwwDWDVFU1Ueca
7MHxsmvdgUWvt5I1dTXTifXoyueUdePBril3y5p6Z2ENnMcts+4O/ATAGOaa+p/5gdk8F6OjLVQj
nB4dHPUHXIS0DVWtLukNgxRyB+9ennXT2kRklCFrFPb0WNa9eub/DgS9V5XLqLNePVF4JzmXzRtw
6lGvVorXoDeqK/MqggHC1DxXNy0SCdio4kbkrE+DZEGmx1tqmuNrZ34L2Ka/FHRzMLjpYELmtlXF
vXqlNvRZ/prV+FX6IlyvOeEuTwCv8GLq7lhwEEcdAiAIc0vGQKHcf2SgwF6FBrk09JzpobJIyDHr
ZFanq/FeA+JAFBp9z4LAhU1Mq/whyokhQERpvtiO9mtS1eITTuwaaSTNBt1FaBGawU83nz6CwGy3
Xspnxqp3cDfCtyRsCJXhf3RdC815c3P/bNWt9yimciJxGQSjHM9YBhM8FjV3EGC0+8GmbtTOL9Ar
9sW6o/ZHpdSqZzDyO4tmwVsRe/lGDHm2k6/XPAqyXg4fKgDC2duA6LnvvE7zs8Spg1c39lFVF4ry
Ip8RIRS8/j+cJ78aScR0KDq3pNcX1Lv/z1+yB0+uEwexly1XvNHZAepvgYSw1KD1lCRhq+lQbzuQ
TojGArEcx7i6lx1ZwyqyQ4ma+/ds1tsUqULwa/K0fPjzirRI7G1rkA7VkH+803S4FnK9IPeWUTHe
Idczz3LIHRPiOP/MkGMJ5BY5Q87/x3vIGdlfM77eo5z672lE6NXcCJWdTlvpxiXE+AYM7l9jjWiP
Sd4YZzkU+WF/cQtv+9UZrY1cgR0FFjQstfZoqsHLV9cZM8i2cL3kZOQWRrn5QTai5/GgylL2KKxK
FvJsDR1HjslpTu9oe6WynpEtKmfbjQitSlippQb1bDn29WA1dsc9vGC1y9yvh6+5VVe/RHA+dl9D
X9OSsF2TgqYBkAtVJdl1M85AFnDlM9cyBZyK9PyP8WGeJk9WnJTza+QyHkG7x6+pfybI6V/j//nW
8tVGVBWnwDOWOYAn1J3J+MMfcSP1ZUENbj7Ew/vXYdN3t0O56MonNT6rmblqasU5eW2JUARnnnwI
zcLe9GWtLL/GYldzwaMl6u5rbH45rh886XPUuhX75qk/E4xwll9BPvSkt94NGmT2P+Nf7fY/41+t
frk+lON9rZ/71jUPfUxzgw/VxZkfbFH6F7OFHQyC6STH5ZB8ANPVLvXOoZU7z1WBeQBEhqyzS6zu
Q44ZgihnI8DRk3bdE53vkk31E+kc3ROK+A+2tuIsT9VdVKw0eP1beSjAOe8SZ/KX8hChqHWuu+ZF
HsXj6J31vrukIwFPBJp/+KkeEx4i7FPfRtZd0io2CGKS/IrGvoL6C59HO3CJyzCMDXAI93V+pWmI
jMyAYdiGs+pbs3QF2Iv1KbOT+8ZBnzKTVlTLV3YiMT5lsDJrGlSQcuzPXPnyXsk6xGMDoYKidDZ1
2qMbyugKwWjQHLCrqCIso293k2g9QAWc0QIaSQHc2PkgcRKmQWX83hGOsDNhSWoLZwYXgDKoifSG
B6RNqqA9oImGwBrwZe0cBqoQ06NwuTl3fp0s2tYkfMCezEsyUyjkg+VE6l5YCiWy/xgnfo/kYuSF
Zly72mbsseBERTHbeJooBE2YHjqlrU62YnYrKsV+s59zZPI++pmrTvAehN7nfz9B6Bu+D6byt1P2
bFNHcjxcc+WnzLYFOk52s1oHFw266nMHWXOcWxiVZ5Ktqg7+KuGbWgX44I/stI9YlNOfASgk+eTP
yH8/+Zc52Jd1Uua9PsueGgNns5s66zxt/Xt5FLnU0diI1UQ/4PSL3UTbliq8SHkYAie6eJZHaUob
DiZgsWWoDMkGN7N/yiMoGbWb9bvSKWGJmAppds4wPnHPnYHgSkOiEOZQjfQqGBrXuB2bX8LQX8jA
ZQkPZoEFSNA8+LWZbBIV6LmqKMgzUL8kavmzcxt66xU5z40x1feF7TmnzITML08EkbcDHml8a2Mg
ylbNDhIOb/qGqhonOa8UUK5XzmSLYwEgiUtnBecrwgEc64p6L58Fvfpfz/LZ5x7G+r/PC+fXxvPZ
//O8YCjuzM72COgpI6LjqAWMZe8DkWzVRU0u9GcNZKgU7U/DhYrWFJ37CJuTXIMKgAVdVHGpppqa
SZoPr7Ge3cm5LFmObYOhfGrhoIRx4V3UXE/WSemcRwebHAA64CNFkJ7oHqBsnvPEkj6ItvIsuIBg
r+oOaVjz2aEvrEvpTveJyf/2MuzBKoST+1CodnfSZjp3g4N5JCXipRurbOe3hNhAWUKxA+uk0av3
yrC6NT9MdOhyr3rytfxBmVOUVQu4YV/5zhkMt3anluSYyXjlwBt/CurFDxqq7uOoDv3q9kZ8ITto
+3uUgB/xQII51uv8AQaQBkcv//0s75X8IYDpsJLP/nH2/3ZePL8zvTLeuRfWmiQ3fwbPdI9jlr93
RtOf5BGSC2+rWJ1F+gwnKcN0jzZmZtePHm8TOjte6XrOamSeENdxclbK5Js8wspMuT/BCw0wtIRw
/51ol2lrWbjf6qQbv/81rKbTBMzGgJxBKNafYTn7P4Z1e8zXeIGKzS0vHrPISc+rs4Ib+97tCn4K
2BH3qppQlEYiDmlct4O1Ys3m5JmNlbniZ9MFc+71HNZdE0NqGA6VO6Qm59uYfFrNfvaWswB1dNjT
HI2DyyuKOHu13NjbFFCkaFMX+VFXe/Ia5XEDJO3307+disLBXFGBHheQTf86//V6+UyDfLLRiuZH
khn9OZJdVxoR00LN4dn0swdWnoEdARJCHn+d/ttr5FP58HU6cxBgruyue4ak3Nmk7gkwCl2rxvdW
YFXEZPC3sJFb0GTWtcs/TnA1JhI3rX+f0Ev39ys8sjrJrQ/1ix5OFBz8UEMw4WU1GOauNVdTy79K
G6tj/Ji6A1j4ojqmiOiKS6vk5krP6x2hP8YiEpr2VI3tcAkioPHzUVZVw5PYTmOuPcmBQdjXMuT6
KocoWgjMr6rNvYjZLgGls4MYDsj8glAX2p4glQx3uhWcTduF4GqqD7Bpu9zIr1UptIe0izNKcU2B
EY9z8oFGL1400afHYp4S+3V7LoLuTp6UQ7qSAemp02Ej38Qwy5ASYnSKKVFmbfFCGLl+6TQ27kM/
5S9tCeiydENnJc9W1Cexvzc4e+ezapC9CbO27wYjwoKvbcyqT/a/f40VSVOkG3MLrmOQ7+Osl6Ws
kN63cOPvCY0k5wEefjT4BJB9zQvksZzo1v4bfpT4IF8rXxZldbBrrXUDiGBT1QJPYjxF3wy/PgQd
adheq4A09yfS2KlHkGqDq0+esBWEGNwB9fuuUr1TVHUYGOdXULI9hUIbuHvT2muMPNqofVO/u6/C
bmkFUbAi64RqSIcL4lZwVN1xRSSf/d6iKHXDD1FM2boXONwpkwGqUPlx47qKPhzC1heF7vXsvP3x
QI4pCrrMIlY8tc3yo0om8qTI6fWKSHuSDxo5KdSkjCvua6qB+GcWtB2ykzzZeFG5CpKKmL75LOiK
YasKAUZjfn3ttSAN8KXRLONwDNTi6kA3IySpXQ1AI/ZdPpl3CmBGWnwucMi+pDUgB3MMVoawm6M8
qoU/c/3c9GzPVb8EvSGtnrbZuj42kq8pbkNWTGpDPelTHJYE9qY/Srt5dESnI182CFedWmPXqEX3
+DUDJ+kji9f/mpFUCB2tOqNik+7w/dAW6tMCgG+W9WukXdQ1WzJ6NtlUT0AIc23n1AU9D6mUCtHJ
74BnqovKV5EHfR1zUaiuYkjrq1HW0UqlbiGUTlnLmpFjcPuOWu2FHHpllxUE1MjaUxZBXhsc7cWt
VZbN83w57mPtluNf87Oufo/S3OTCUdnFk3DhLIpZFxlyidjq4M7W1ayebIQGACJBZaPA+XjRXD7G
ahvyWXbEc2DqCzlsVMF45u5fI8Ug20FnSQt5ONTWHkKidUgrN1/Sn1ID03yQe2x5UgwBWsj/OCm3
6AJN4tqPMEcATe2m4pQkELAdo3uRBX5DTM6SjUB5G6e0+bfxriuqrdNo76lVF5dR04sV/3nx93pi
rz2zJsbAfG/dVns22zElNjUQRxVIAx+3XFsSfuo8kbm3ua2TJ4rnqhdF635eHmvT2MEEstJLYxHq
x5/2oSsrskE150GbHb+QCW5HNyMhR0EWurCWELpiwQz2/A0Q6k9q8YPQ6EVbw+SK8uwNQFb4MsEh
XYFTtM9cgMaDRgTh1rTD9EGkG1tR/HNDcuMjF6qLm+rFWxYq1cZTJ3srDwuNG12lzMkEkXcUKJ+X
/axuQHkOsDNTUqD73SbyOus6mfmn1EDFPjU4Ok/JOSmFdVWS9jYuer1dsoJIzp7aNX9t/lNrTGhX
OIdx0DWkhfwqjWgzNnn0qSIkXWqtml7RKDo7blTRbsjG6gEtrbZI0/qtsxPvKS35a09+/ZZOQL7y
1gyPhg0kwSwJfWnz0SKGFvrf7UbrJCbIYrxC/OPOQih5ZzXYbbVWat/jwyOc3bPMlTp4hCYDkQO/
rg1XMqXj9VAgHrsmSdHcZ4Q16PCcWFGC4CuL1DsHlTnTV+sH+aDSOCK+cuZIzmPTWESHmwkAhwop
50j4DS33X7joCvQ+tnGaing8jTpqM6/R9Bcz6u41rbU/56llALti3mqNAeqEDXCXn5KrwS8iOgGm
wslIw3FGyMrhr4fKgYh86wi1DlZoy678VYYOYyO3SVkAhg0Ci849m22SkXTtg1Wwcp93VHJvlVsF
0SNlepYbJw9oPtXY+qhSv2RvaQiiHxNM8SxsqxP6uoIF/PzUEVG8YxfP7jRayeVImkNCz6BR7Kfa
Hl6IM7iNh8P0e9z06+GFEMOV0qCgVccsOdgzk8W0+jfUZ2xZ5yMIxsEBigA7Tfkn+nPWnM/6safs
5Vk5OVWAXY+mtod9MgtkiU0/zeiGkwL6Gxbp9JzNiravcXno849zUG7XibCHgBx1Ak60QBoD8I8b
uObaOxuXM01sOLN6n2QvxRh/pJlp/CpPU10Mv1i4fIqkdr/J17JfVPPSf9DQHADwUI0PlOprZ1b8
GxWpm2MPfJx9ANuVOngIa5Ntn6aL4+Dp3Wk08xCFsFGciL2gf9JZ/FdP6vtg2fsIjRzsb6JetaBM
P10YnAvu9NjAeltd6aXB9ziQeu5EkD2qJOmpK7Xq2vca73GIcmJZIFcsUb2VFzrY3zoEsFcnavK7
puzLhbwEsBwn0LdqTXh9uv5Sex9yuLUba+epFXqsBJOnbtSWOKO91MsPE1fR8tZ71DIlWKuRpi3x
TibqtvZEuNbYwf0+r5PFuvR6BNVclJslrLh0L+2rkTN5G9JovZU8LDD7QU3kp5P2Vxbd6kPM3VCe
lA++Wt7Rgwnx/ufdU1yTtWgZPnudMF85dD70vTJzsBKoi2LlJuRHhDangL3tkxoqlLwxNlky3glQ
rF+3yai1h7sY79Htzgr9Z5AzbofBfDbhrLyl/st7JGWGoavLio0sy7lDOyxck2hsWa9rcJHQV7K1
Mt40bTKHWLkNUQnlgzYLmKf5IZpRoPIwNckZcJv8oUz0v4/fZnTiw8T0sf368NtQCwnlNUknF+Cw
VvICIS8VX3Mat0e5QOiuuwTaIFbyDFyNkFxjqTGia6euwywTe6H5T/I7Yj2FHDwAgb6PGPv6BuXZ
27equK9x0BAGoE0+va65WiYrYpWSkDKgOulOHpaR5d3xEQ7vbJqJX5U1qJARvUNe2xfm8XbtSyYl
2xd1mg1n0vHSZa1X6G9DjQ92nyvtUfMoY0WmclEzzHWOGgV38pk3P3PUuuG+9tfYv81LgjrY55H6
/o+58p28+fX/eE/57v94p1nevoZAt4TplBwyIvqecxPa3CwgtseSzGq2zQd2OX8bt2wh1rUSAmi1
wpaFKDYlaT7SbeFUBL5znHUiGPdylLrSfW6aj6D4KaxKegBLaRpMxMJDUcb0jzRumtDodOrwzxny
pHzR1wwt/Z46BLr3eGLq9ujNn5Mgmn+vt9+u/OCojRoTwYBg6zZYOV1OLcDaSVGJbsYDqZqUFYaB
relNaIIPfxjrX1zNiHPKQ/L7tPAyDOZlnLXsLIyGvUZrbIXwwngp8TIS+40AWx7qHmE7heI+jJ1H
VsxQD+SoRFAbRsdZutEkVpljBmf5IE/IZ6Hac5kq4UfPOyu5T/LxhG/CSimRZTLWzA/ymWlMG0PT
43MNo3gVqaq7Rq1JQo6R01Av3GGN/yk/N1XSHgY3GLd52MbXCN3j0s3d/i0dgntkR+YvfeRuhbro
hxdixQ4mIjOVhqTJoe8eJ0rLu56G7xIOGuWUeczOPviKMYAUDviQDMgnDHtT6i7zK8c/T8WICHw+
OT+MdhMuYjJ9jmWloyeLo3Nlu9a+Mym6WQXMXKv0QrwA1kuMg+aUlkP4+DWjM2yEk21gvORgqG5n
Y+RbXa6vMy8rdwFEv7cyQdYJBJHbVVaiAaRGL8cHndTNaojVizK06kNkEneDBvgtYTt7e3kxHzZt
+M+Xy/Gvl5PD87eXq+rkr4lOpsQZZ9bSEMq0afFQnqvaol4fNo9GoztnaJqoP+dx+UyOWemMYEjy
fitPNF7I4k1L3O9kfImtnobKUWG5fcSIS8CP3YCtdDiUY18P/zZWeCU1TbkThSmW9r1XkKrh6juc
x9tINN0RyywBMFz3uqPf4wJ4Jt0FoDRR4C3Bpnj6vvd2gwpAq7pLyR734IgSMJkftM85gMA6U6zP
eWoRDB2haSHh9fBIaDV71jH2yOPNpr5b/W3QJKLq9/m6KpnqeWO6U9uIgjBhHlFmAxnNi+ZimlHx
EiQXJ9Kzb5mlxfeqEr/I0Qnn6N5sfLGSr0mdkuSJECmZERrhzvcdMqzcBj5+Pk2HmC/wasVPrGjz
l07kNfkWIl3KYT6cYEuMBKR/8kjPDwl6z7aUfIXoCA/FuMN/Qid/hJgalvYSt5D4rqMOXw/6OO6z
qo+OKXpDFrr9QOLS/FRrxE+dKJeNPCoKBRa444DczuezclAeJmNzz+1+1bv6lvtkhCymWap1qGzN
1k4XnckOG/HxzrCu0VR9s8hdXQdF9swtrDm7ivZisVQ9muTmtWbmbj2MgFqL57IM+2+h1elLU1MD
inCYmHRvqhaVpQNnBcHQ4EBZJ9Myc3O2nzAC8lRE28iNrkKD46ZaEdcKoget2rqiXbmLdIyQEwti
x53cBRvAcm016XYEn3RsMnJ3cxFcksQjEmSgwyu8XZsbSOQsb1h0XfuE5xwNT0JhJAi87zqkGcJo
7QldRNXgs6sb8if4+aNHUjf2vk3qhB/DhAsRwS7HzEvnOLWMDCeYlmb75EUdm5YcJ8FQrDukGdM0
YbBGqOdpOy/oH4fcPyWdwLeXK6y+BrI7sS+RwKQgqnAV+0jKaTKzavSDXtFpTwxYBA6aXbUPT14o
lkKxh0U/VGJLg2gXdAOWe2EusrR6dXxBUz2uXsswUhdUxQ+FLtR7UerZs90Zr0gq8iW9sz2pNT9d
BZBroT/5Fnp/d1SLVSrAxnU+Bh5UMgtVeU8atV6y10i2kyhVgr82KUu964CohL4B6RGImJLSUI5B
Ha/QHpHvEII1qRvnWlPNMHWrXadN/ZTzOV8NjVHcjVl27TLrXjWJziR8m9uPgkGVwLDaK5Zjno6s
GQWZg0MDg1WgxMn9YVUQm4OakL6gnu5Z8FrLXERvhnrFJbyH930sVZ31s53gUlZNnKWTln7T62Bp
YyGEGRIQ2hZEREfiLIQOfqqACTMzgfNj/PRcf2A7SPwiwGtgOp3vAabOHvzKPBn9E2v3X9Gg0GQ0
l17qPI2DcyfIG1w4tJFLMNhLFkIL9pl7hWAHWy0eCQ9AjBPk37VUeVI1c+l065A4y/1gzmkIFEpq
Mm+WQ8ZNs6nD77GmRvvIhX+jedmuD4dy0xQ28YM0u1rD2sX2uAH3ApaCWK2FsKGpOzZSlsnwLTqW
/sZrVSLkCctwgPuvzdjr2RzCJCfeE6fzhXzdE7/U+8Yc0QxEuwCB+aKb4mIZayDNHL070zZ4pBX/
PFJoXsD0/DQI4luVVQZooPlFwHzzkoTAMEk0PGjxKLZII/KNTr0NcZgRkbPkDcs8GD7BzTVE3HUg
snybjs5BL7qUKCxK1E6tFwtDxUadTi8UwtKNTzEnaLQSSM95tAdyRW1SooyEAbtVr2pgnZ3a/1S8
gCzbPl5qKtWDOBA/VUPFRZ5Zq44aeGxk4xbQ770DgZevgh+PvOLOIDhVjRpYgkX26Y7iMx/Kb7Zm
PpX9rBVDsLmwfH6BNUTEJXuqgE0l39NIKF1YvpAv3Pou3GivORTqsTGtk0v2Hag0deeJ/sxajU4k
EKunHm8MlbOjazTd1s/tbhnhFnADPQXH6C1o14dL2wFIyq/oLHLjVz+GW199b23jwdanjHchmLzp
2p+ExD4EpvvZ6dZmImZhURR6vihj/UOfEqh/KAOJjqnQzPMDeB34K2yW6A2clVXW4OxJTEtHtE80
t696iy/RniiDFVOxsnWihlSIxstqHGky4OC2gvKQIR2vvIKPQtZoC3PcjGV17K14doRA5ZrGJ/yT
b3lEEnYVFPdxFGN89vO945jv3DeWnWCX61TjglV8u9ZKC/9Zt2ui6jUYDWcB+OkR9epDg841B50r
VNwTw3myAbsHWXcile3Nz4tHPe+hHWfVBwF2E4Ht0TuhFvmk54R2NxmlE/Wn2b4ay2Qs273nUl53
KfOaCbAWm4I+HsJAwyFa8r9suV62KJr60fOI9VZiBKj1nMKS4rQEq+Hsq8L6aSfgmrnLkGafjJBL
3JCtQDmuqA88kFpGvZdk0rVm9xsksMMC72+/CosQUZP9GaHd3vpvhNOroL4huznCPnh4ApdkcK0j
t/PQ9lvxsjGR8jmsS+uKfw81UgFbAmtWE22JdsZbCGP6TtrSvanauJltt15lc1CtJsijgv6x9NHa
kcIMJqsgsykf8ukek9E3k8WgZwCHtokZ2xTQscNRfNgKSOsSqsLCEteKG8XWCt12GYzqnTNVYvcj
Up13CoY/Wrb9a7a2hDK0K6KauZWJUGzowHbLzK7vHa0P6eUh5yumIyIk9q+RO6y4feTLYfgWVqN3
cCicE4jGpxcq07YKBWHtyAeW+IITlVSMlH0CWGty5SaBi7m970stXYdJ8NLxXlfsJ3cKWIlV1/IH
MLLuSDCWRaAEiZAwZdcj9ax10OrRup0Z31zxoqWJhfAQVuVDFCj+tggskuci5Yplj6Ighms2QLOP
h5T1XtHuYi1lZddvJoOYDWcwLCIddTJ7O3c1YHFSJvEgkC34P5Wej8DkT+u0NHtgS+a1iQ9lkHhL
3K/90h/bC7UJZUGo7NMUcl1pEXSqXDtVwHnw6MFORZPOmgX/bTOSg9FEmOmTTe5Mm6xCPj4Yrb+h
DHayc/79bLN7JnbwNSwPVdEYa529WGdYzSKp2AbyM1rLYfpum8aKWG1uNzTAnAAnHNKES4jXZ0lO
dYOxLK+WpZ585lEUbAachgTKEH1H6BLJJt0bduVvWHSDHfddCFXo+vr4lf/8CIUrST9mtMp8NK+J
OtVLhXBD7pX1RYTvkx+zfptUj4o7Ic5REHDtp59d0BBs+3DLPUOs+jr6ZVdsVkhUplGSrqglAez3
HcDgg3qpPNyINEPNDTuRGASsvSwjrT/nnVMuWj++6jnrKbV/FkaJoLhOHlQ0nlMmtHPujdc+M5yt
7ymnoCkB6Va7eDShESIKNZvsGwXleVMoWFAQxjjHoC0NnWxXxyqXphg8AJiGtyOl86wq3yI7OpX8
ChdB0GQHE2/swu7Up65TvE2tht8Q/hs7omBb0ua2sJM/SkS/izxtxNaE+eAKGMqNv03KegNia+tC
DFilSsu75Ml+2CUIGeb/MhbkrM9Mcqea7uJjdgY8Wn6nZfbLzpKdVuYHdLmLZFKjldPqP7KcpEE7
+x67SHKcDn2QaXCl0qqNE/n3dpz/TJJrwZJ4I2K44Lo1wlJ2ynWrdddSxzbU6UGyKMLIp1g2G07Z
V6wGT92gWMBfDBJv5XZofLqhX+Tkja3HLBg3fkJ2sOWfjcRM8SfTz3fE8Ggg5l9No380XeWnaeXh
Um9oBqRUuuz2sRLeQUmMX1nmRof0e63EzyIM1BVbEGQh+nDvm819Vw/dShnE3tARHDl0911ycrth
vB9DYa9MEoGWTYUxTmMFyhJpzuDsDHRXvVGRBTjOMlHUINzwXD7EdPG8ha9CcqyLFzyEQEGMGRXT
u5tM3UVaBUjUXsLEZ2fuAoHuE67r5dA8NgC3l1avPPc5ktV8In6UNQLS4V5DMKF/ELU1bLIStrQA
NzSNa5GTYhI5/EhT2e4KxfrhBUCCwmagoxCq97UISceenOJ+CtVsZeViG4+aeen7chsXllib/diu
erLQlghkuqXbELkO4fMt8ap1r5rma2l6+3Jsnc0EI3GV+vlnKNx3pWm/a1HyESbhc8Vy4W7mrRph
gpItJoFQgxKROy4sRovKBLfobtSf25ErEVa0i1GU/iIQGBkdyuTbxAZinvR9BvfAju/hC4J2oB9l
tHeeaeOLiki5Mml/hwlR8I3d3LkTpnmgBJRCAV+Y/ZINUriy2lislUTTNkNvfkutSwoGKx7eLOFf
Y1fV57xGyNhJtDb8lwTyLZE/zlXzyW+YdP4Pc431Xjr4fJqQ8WGcLQlmT40rIErEBaAkoVDpWblq
6dGy0kzebYO0dhUB7tqOm3TtYYjgA4JCxpnAX2RUmrCuErtVJs0yp7gzf+yKvRghhPb6yuiEdvDr
7Owm2WzEbgrcF+iWSpcrsjeS89QE/WvQWR6aKAXBjPdd8+niYnGCp+VQjg2JuUmo6bjVqhA2+lWU
NQPqwCPY6WOQuVDDdVyejRHgLqk3VqFbCyfWtgTLJ4vAglzdHEA2WLs+yE99UH2wFml2GkFjGzCH
9MoTrz0YsQaukpwkK4F60xo0IRr70uuzeAl0dxmyJvMFIRlDybrC6yDR2o+l0DdhlOJUhaq0AfI2
7ZrUiVENiUfHwZdiWCNdAV3B41xTdqkVgN+joa6Netq5RcX9cyoPVper+Iaz5eB03rnTyydMzkhA
1Q9LJyw6y2n9QKkv4Hp994HjsuFL/ZWqB8gFCeRYRHX9o+v9u4iInFdhqDv/f3g6r6Xmka5tH5Gq
FFpp13I2YDIP7KgsjJVz1tF/V3v+99+YYoYBrNC9eoU7SP2LxGqztcQt6gpE5nZs9nmWoyGZfLUo
E60oEKJNIQRNorhdg6HECQyig03ZMNBo9fz4Mj6MhetvkKd1d6LGxDxzcHLpekxWZ3WlKQYM0BD6
kpN+lGat7XIwR6uQ3ugG/815sVkNlq0/VXnyhhvLgkgOQmiLRYeyGldjayRe6UI5m/VT64fiMDnY
Cyzk3/0wsEoNLfS6FI6NEmkoztmXBWWJnSIq561iBsKk50kdQgU1mQETKMey4IidtaX+0bV+u1jz
H3NX6AVoe+7igmK0dfXoUPZ/te//KjCm3n1k57uau3Gmch8b0z+r9EsI43RKHMeny6u3PkWtNI8t
JgBRne1NuVLtUft491WjQl/pnfYSluwoF72NA48F0qbuZ3vOb2WtOBua8oxNZuKpziu00/ZZx0V2
K1znBl4YcqNdfIKoNHd6Er/Ebr5suiQ+F4YxMuGaCi9Os13S6eq2sonhNtU25uqAKWvKDCo7W810
L+UNjYYodrWInwECDA96h10wng1rDTDgOlPUfTUmNv1ehrdsuaICy+4ICpikBw0RK/pJT2YipUmH
C8NsHSHpKKKtK0ThJR0PX406sWKUnQGgSBrPUKxqU+rae+aGw6YS6pPQNEoGIfbVhBMK8WRa5+5M
INH7n1qLzjXC3StNjdAJ1IxLljfJgx8lvEOL8eeIf+d2Tsi2nVIcdX38qBjKyfdAWYACOHvLf1oy
AuRCCr+OOvudo+/V1EIHayWp7/SvQNwXEYFGP4KBVFcT/Fe8bD6zzvwVoN48R82MY2mq/q7s4oc4
YjWGxdnUxHOep9O6wd+VgYO4Eq/n9bRIwGyRnGDXK/A3ta1fiX+a3uAhNcwXkXOl4yKsbZ5bxBkx
ry2MrrZJaf3ArN82aYuNdkgC1I5BE0PBn3Vp+B72T5M1vWov6mSRBFIG6HnO8Qbctxocd2Wik7Fy
GuNtVGRICNt81U+iW1mG0Xp2h3hQ7JC7Z8gPJiYWoqFPAwo4aL526lwGxsfMaXy8qmbG5urGVawn
v+QENn138GopShIND2ZfT1sr09lxCCgnfaDHdrGLUvR2EbJGUg5CT4EBfJkxi1DCc6kN7rpIcniR
LrLYApPdaOT8h47wzOTExY2g+h1idzXGqFQXiI0cFV+3HhSdukZbQo9TB6OyHO8lM4yeU7sORieD
kt1a4dGfmn0afdTmYHixm54WRwWV0dlHPZ4Sz/IL4K6DlHVGqo4ukZ2q7U4tmBGYnTFwLACfFikd
E/foR9Pr1GOJ3Q8OWph6maxm13YPIH0OxQKDGujIg1+br4ScbKkhdS08lGnOj7kxznu95/v1kLym
ypid2nq6IH0YH4ux1UBM5A/hhCl8IVwQ5lOzqiui3MJ54DWTykSkba2tS/SDVxvvpjbnJ2dalRo2
RlQA9loBFIBddWVmxZtBtaWUdshqi9eJW5RrrQNkqjO5dmCw7lzTtgFL+l99S2egcumjtRQeqwoR
EmynweiGJjDGmeI3SvLztMn7Y0f7Zp0WmNB2ZZ0zi8LEFUGdck1/9dNWU3sNQKndR3l/TZV5RRIC
43UalZ1Nmb0xYqK/vUT9qvU5rBccoDwMy9E8j7QD9PpqI0SEXXG6MQXfcaW9CoEUolNGEyMJdYtq
HbAb2We9scwNpa968rRltL1khszmMz7eq7DtXIO9ZVBUI0dkH5H4n/fzpIJ8Qn49VGNla7PTx26n
UP2u48hFXTwx3ww5Ea3B0nisd5q7VvUcL+DTVVx3t9acxOt0jPbAvmS/N3NPTX91FnzR4RE8FoaJ
dKLxqRftxRbptsxIeUS41GQq9EjrGnYjRougvtAXUHXUsPE38fyBEXAWO62n+n22xnLcc+u+p41J
rzuOou/JNsaj4yz7BT+vVQ7EoU3GdYJVCh5Q75mzrbE6x78A67UqAU/PeahtkNcaDGQzs4emTYyV
kaJXPuFFHavZtHZmYnPivoWJjy0fGpf4KKVrOOt0w9gswKKtXdxCF8VMCkYw6yV3p20umveqMrC3
s+tPWFk14kEqjf7mMYVYt26cVTHlQKkQuvIawVGGpRfi7YHdTZhVx/UEyRLCoDVf1XHg2RvDbSzo
vEb+iaO3XS9Oh006hmo6mnaraq4Kz83c70J1eSNqXK4bv/oIHRfZGhvAUdmTguFP30x6f1QbXFog
PT1B4P5ilM3QYLTXIPosL4PCNyAOtO5mk+M5y78doNbu8Gbm6l+dipQWFW4HQzztq6xxaXpiwKco
nm2V37o1wKOxEizG23g7duWIPEEJuMyCKt7ZVAigzLB4tjEqWmPODb96rn+TMuPSXDkWavUzfvXP
bmb/TEL9UcSCW8S8POtD8xVPFol8bX5bSfPhsK4RTUxX7YQmKoRaNKTiW5FACAVPjRCvATpSH7tt
zOgGhKhzRjtf2yawlmhNHEunGbZht5Tr2qqPmSAqxWl/ahKsT6KSJ0k9tkrdnK08bugbP6CD94gL
m50zQRzHp7Jpt75Ls9pqmw8rLCuvx1XTG52YGAecf90ZlBGLqz8uoIzAVhI4AZXj5X2JaYDhuIhr
8jJGR1Xp39pWhN4ymrlXluErJOzrgOd7KJ0VUe4XhmeUaKa6OTo/vrNyIirEiV6SzynCC4U8oVeH
phuPSk5At0SUrMD63wqj2pYGZqw4GJx9wTAL3sghtPWDVYJxAviIf3DOqrOVP304OtEOTN2XquXp
PhlfVXOmtRb3xU6ET3NXFduyQ0bTj9VdZarrOAEBmoeFAY7a3GUwZ0kTeACWoQVUw9peTXVYlsZr
lRU/8dL2CML7AY0nfWPVKR5mETUBJtrYXHQw9ZRibajVYwjscNGIz3WzaXjt2Glg5pO4nPdGCcJY
wYQt0tp/+CcB1FGH9QI2wZiaq1aHNWVtcwLDjIUzqcgAZNezy27xMDdFyshiYTnG41Ti2ohc/J5K
dKvygr0CWC49IuW9m3OmRv78MLiY07v1NkqXb91wNcBJP0wSPLt9AhEIVj5R3lGWlf2C2jOhPHug
9mhcm8VT6Dj7sHf/CrgTXi/7nOrE5KTVKJ1ckJZuUj2r/aNYtGw/1fVfVa7nBgxMB+Qo6799R7MP
UTd6WGsUbHSsMc0lvAEUH1bL9KCnbbmrjWbc6ANCehOmtZPzjr6OQ6PU+pfrAKJUVAwo1xHQna6V
She5WKqDnjMIHtkRvpVHJxzf3rEQ3TjF8temlNdgPRa6uc6zH+bHqnO1V31wQvksvKRPjfVoeRUq
kiu95bQf5p4pp05Z0i8bxd2ApVePHXmJA7RBqci60Zz6FcLBtkB1eIhiK2aJiExZSOUkbyjb+4xq
NLNvN/ZolQfI4SX2XzU6c1MO4ITPxvpyPOldjVkL3gi0CjgXTeWW5Y9mk2OApdP8iklCF6tPj4sD
G6ZsSWEbo6LHOAKJTRYUpCDr1Iz71lYiSvgk3R9jxzfb6V006MMnEKVsW8Ip3cDSG2pb2YiU1MGx
lUCLqAjR4FUwIrG8iZZXWuwLGnCbFLVSB0oleF1UDZiirs3BpuHSDnvLoA9SxG8mTQbKp3nVjXa6
VhtEujMmzF5ezyWcX6ZMVUXjSUkueYR/qj5PDWYaNls8Eh6903kN8vhgL1CPENRDKza/NqWQF2Gj
DbvQw1RBIa+0Ek+aClVZWaJr/rBHlqhfwQh/Z8ADYzD+7beFQCmPM6EcT+okly2JWZw7a6IyLpUM
5JqwvWaTY66rrFqF2G95uIE+cr5Faxs8K1YH2IK7xoMeFsUmjSv6SuVZDBIT33E6ZqPqtbQR1KZR
ESwwI4Co7rFNu2OHzn6Ohzvy9stROEhxyzPJo5r5yLXlUZ0RTSgTE2c8w3noHRsPMHzvadVYiLGc
2r6ewRNUaIPUgAJtM/4w9Xj2MDPvt2YavWE8cKJeW3g/PMomni+UUBDjrQGdRtTBknZ4wWqeoa+p
vlQKW9ufuu0w5msffW2fWVpiF0fGJqgZ+Vxc0Uv7BrhzVkWnlrbchP0QLy4foueIzHCVFhAY3SkL
Mn/803LyrUYX7yViVwkqwOtknJ859HjnSRJvHUtXPW1QPN9SHgeciztpgoImJEIDiAoQv26zFj7p
ppe2NHIgDnmdP53jsXyvQDq50cYcumGTtdpywn7oMXNfQuH+NfEk0Z7pD66sj8mkexYFd63izWTG
Nk4rygXx0dErUoZ4bUtWKMBEapOFOCvjDbGEr3U5enGtn7HBO+S+g1nGmxr584rq4FP+DdPuPwbV
5QWEB6fJfgDJ7oqwDVBZNYmXzhpI6yMqSghZqeknI+0j4xXHS3R/pNno/LpLv8309m0a4l3pk9wL
TDqhjnGYUt6xFHtP8SWZRYt/ADkx0uetT9iTNowX83hePKtxKKBo561yZK5CEWIlj5zDSimpRPPq
YWZQfpSHQOfiZWN86zGGfqNA3dqYSxja2SFXiifepup19JhA0jFWGYfoqhlip2Lo4VClO8Z3H9cP
TZp8LSpbvrfr82hOwKiN4Yo0LKMsDY6zNZYvXdWVnhPh/NyyOFVfMmdV190CK/vpF+0I4w/J1+wL
FVJCX082WkHiwUEV9IJQVjFDobLPxcEqoiejn+oHX8Hi0EhGHwCav/dNrhxaWLF2fROH+j5pPccK
QR/TCnKZ7lE+PQk8cb3JLOjP5ieUo9yu0OBycjxYhbbVGubxyQh0aajiaG0YBiGdRGazjLArNaCz
+Nvcys/CyD9ynVZQnAIiC8VjTDWi+mSUjsb5HJnRQ+eirm0EE5KgXqwLdKpjtvScYbYMrmHwbTBg
/VculpTtpAkwQ1z8ggpULCkcCPZcyJmxHGb8v23daKILOW37EisDhek/cAog42zh5YAGITGjn0En
dA/NmDwtJqSP+/aMtX++rcJMYRjRFNEhMonpg689QLiRpgDtGsv1hwSFKw/c3WoZltcsf/eHSbyi
ErOG4OB4iLeTf2vRa286qPlTIWYt3ZwE+HNn1oe6gVFZ5sOjJsf690u2YhsHXrs4aJR0TUX1peFr
4vURCk4YvlG4shDzpfmxEO2apGlC53QbGzmYiryuQ/qiFKaC9a6xK9zuQLv3mdn/H6aon1E4I92U
fThqdaAV/mer5XmsDShoNn66dYn1YYPXeGu+abadnlyrPTfhE/Vis9EnEMiL9aiYEIOBNHZMDWl9
uPQl5OalPyeaFNczZiSIiGzmuAo6UEgmaMABgDlKumazqfL8GjXVDvhqik/xKE+V4px2NnIBFnYy
sZF7Kh1xJ6LR5BILrWHcNvBD1haqQ9IBe5JcDLLbNDToP0o0JOTgvBEptTY4YLuPWLmj9VSHUoa2
G85+N/J2pqj2QheX64QoqTEjbl3jiL/ap4JCxYycMpmReGwon/C8mMiZHfXRmtTBs+OoWi/RK9LB
9K/cGbPIhFKGUbE5UPb1xbkCG5NJpEQb4ntNvesV2Eq5RnHDlXPlzHSloppzKTbEJZdKpGBMST30
64wasFuWqSdmsL+KifOs3ekrfaF/Y1TvitI9FiHmBMCWXlyTxjuqoO1KWPZnX8RPbaWvAW7r2w6b
vXW9CpMBWD+tGDIClGcMqtMsPHQo8vQO/e0pzd4AxHiozKL+PY0PQ4FHtjZ2b4OpovQclqt8ic9J
ymQ3cegcKm0LOAGXmiG2dLZLsbMWKNW6UX3oGh0GxMsGt3uaczAMicMBHDnNdVRDYqeO9bg+7zFW
rTxLzeJt7j/USy43ak8u6S6BIcz3eHhQ5xjHItPt92OVvMV9uI1p7K5Ktb8Oon4eoH+vMEVbS4m4
Ef8PXMdAq0dF6y2qzh6ZMJCq1IVixtEeFNE/qw6ugbTW323YO/yZ9y65WLG7YEw5JQQh7cJE9ZjV
HKJDogNh6NSao5/pYmicrKI698IHRKNWx5qCk9lju5HPlYiB4OxobN28vE0dsKaiWX463fXMtHmn
4j8puX8pRbTBr9bVUx95awSwO82GCoQeVgGzJ5mKs4uBE0KC3mRl2Trs3GeZmyL7jj3sBm0xY7LE
ftKVy5KgmTPl/yaQj8PEoGpsGGP2CI81dc2VOHTHa9V61drmWHZjtb3rbc8LwKpx6kmSaPRXtkm6
7KuwY/XZK8r81QnTahfagjN/Wmg1023LDOPR1ZHC1tDhGYSf0q8hFc5b3gsS0/paWD2wVSu5DEtX
MrSgnZzPDTqt6hIA/f4gKqIh1GUVw2nxu+DytbJLMxhbXAMdurYIUwdm2t/q0eWE0Ic35OzmvQ1E
0qt6Taw0NximCuZSmjvvbfQ4SK0qJz+NU02QD2nr9kn24ozcOnq/QTsy2hv95lm2JaO+3CdFtXNm
/7OIox+tTK+U0sYMVA+yUst4Xd+FdNQ7FEQRycg8VOsENF2O02qisTFN7peZYSY+9W12spPow47P
ri+AZImIWc4Miy196kR1MEogq67/kcC9WGkWYpECndceLW68B9FbilXPsNAtR4jZWoPE8Fle8Xvj
ouKZ0fAAafQWt/4fYeLGBOI9noyNoIM/18VeNzZFBsxOs/c0S6YqRn8GGcnCLk8VnVRYrWIlyFgw
iMc7HoQEyNEMqcU8eZ8WnQlQ8aMqREq52GZeYGIzr+7bvN5ZxfDoI7drxqh+zfoDFNqzLboPF7AC
VpY1TOZV2+ILQmt7qRnQiY6xTUMzDQd0rNPrSAdJx+gBB8Y3H88KYJEAHiM5+ZmRn8AIAINhmpPo
lV8tkEAoB7V/FcQPv6CcjlOQMUXXfURg1JD8YmaNW9dKninO4HwXsd4gf8ih4jKuHhPEsw0arWEn
MGlGWQN/o5VhgbSz/P6ZdjZz8e7JUr9CN2NUTP/ExPt2yDNE3MJyDbwiZalUaL4w6SbKe7gfV+sC
UeapN4kS8Ny9WY8DBPbgNtrlulUUOgZ9ZlCukdZXs446QnlDQuGAO/hrWhEeuthB6YD6ch7GNUBB
nAKgx60tJz+2JcRH5zg2dYK8iGBu2lVMW0EsNHM5bkKJEaQpvHMHfdM2pXnY9hhybzQF4VwfnTJV
MXH3KyFBF8uLyTgNRFRq78nTdrY2PwiK7gxjbUPEh9Q1DuHcUgS6kbFmtgpyqO4ObTa8FdRMDFpo
hDj0S4B2Iv4WAgzt3F0v7E9zoWzCEGYFIhycW6d81VGfHYcuHHDdcBGe78tp0489MQWGTmc4+tmo
GQ47dBPyodl06SgecEYq9AI1z4Rl62A3gWDGAka62VUN3IVs8E+VGNonCwCbrycYv2EKH7bKekxz
FaUW5SFRGw0HDI4Pv8EqLZwTFoOVYJRtDsCtIBLYaEooBSrLEFNhPuPQjOgrbyqhzbzgqokdx0jS
gqg4eJ8SspszfNs5s3qbe/XY/Z9dilE6cCecDNTi2Pb9Jh4XMICdkb33ecyaoWWX9KoL88b/BEZM
G8P9iA1szbQRWUW/noG1dN+QpojESkvGAmGGHoM3a8u5KcESoee30kcCSzq+1DbYzDxMnseSgaPD
VEpYpL6s4CikWMDZSoLD6bg6XffmABjwNLYC1F38RLv6hjcrW79SXlyh0v3rS4V75C+NySOIQgMb
v7QADRjf1IwYY6XxBdU1x47EjikKJTbu43mOvLnokC5RjV1iu/jHMMQFPRptBMDQoljH6YLfu+E/
VgPlI0des1wdS3X+dQbjfdtEV1N21kYbIMVksQdC45i52saaQ8CkpbNeLGo0RiWNaaAxg9cuHF91
38NrXGHpcHNnJ19VQ3XMYgR+x67eigp9ehJL3VM0xOR8cYDyAIN7oFTpTKN7QW/sjBHcOyJAAS5f
1pYM1LNrkFz5oNCDaYnaajF79RhJuEP9oiji1MlJANMG2gSIA0Hsi7Y0hP9A76AkVuHRgf1vabnv
umW8Y/VwBghFVUPDxhDTFVwQZZS1L2yHmZx6LRnpyq+mZTxLqFvfIoY/4VkC6dYZGaNb86XMrGBK
UIYZI3of6lbtGJw79mtZW0Eh4kDxiwCyMeXr/GxM2T+lGm6O6X4P8XxSOZvN2Qhmko2snq9z86WM
9pfVWKdWIVZ281X3q++0066ukyLP1BF77O9WKL92M/wMFSYJXbtlxwVVNNyycvip285Lp/hZ1e1D
VwIFybMAydxAfkX57hqjKz9bn7GuXZpyvlZ2EbR1865EN4otq+5foiq+jk0WpDIbVEGIjTcDs+JI
46vIHzJOFpDWhLnl2hhJgErzbQbs6wumktLOIAmcJbz6NOxKmcl3Ubiq05ROaJd5S6k8mbH/K3/Z
XnBAdmHtpEjwj+hKcwJE0XBJ2CkkcuNVr/MAyzrAZcY7xFg5Vr8CPlypo/rRLtNl7rqb0bePy2wD
s83/5H8vvvovBrU7i0D+iURJv0R59jP9Otn9JWmqP5EyQ1PQJTbGK5LhF5QAHjOZuhV5IL8XIyXa
J8VTpLm/yGcE9TxK8aogTGVx7TwXS/qlAdEupgvZ1LWntebEOlNOHfan/Su/Lj1c1NHdqoVykH9C
K8KtalhHrRKBPfeXDs0VDOaPSb7cfzax3F89soFulmQ76V5vtS97PqNl/y1/xDCWS8uMkOzktTS5
kni6YF0XWBbIRfNbK93fuOt+5P2yaT2MIs9FF6J8m5/+e3w88MlYrviu3hoMb5z0olXM7Cr96iKT
3fcLsszjLbYZquGHy4a4xLxQRm23WbGQShCcrcu1T6Iryq8hTSvIuGF1xpE1YDgCXN8asFDDu5UP
ge16inJ3J1+eXAt91n4txvf/3qd84ctif5aMjaHJrbJkemkz5tAsBrko5BuQv6p2OWCT8bCU/dnE
Be/++zwipekvadIc65YzQqpR8ADkQ6DqDMzlO4nEm8a/ulkS0KEJHqZM/Mpn2PusQFvu7vzQ5NX3
koqgSNnM4Zh/1NoNyd9fYFbfgCzBiIU7t533SlJ+t6MWNG33MZn/gIW92T7E6W5lwL3StbN8t0vI
g+UCWlxz3EB+AjxcxvzzdFMV+p2c86JZk/91A5RxzBBHJheZIH01aNbiG0URhxHmfxcnf330o8CX
tllcq+b/yq+pMb4WI/jzJMX0lKuUtxe26KxFeNip0XWM5itp6Qpqzoev4CIbGvcnIy+OjuSjicDW
kuIXBH7L1d1f4F0Bwkg3oYvvRZmujXiby/ojjlY8FVzgOvUr1qcbkvyBrvP5ShoAvN7NE/DJJTpq
sb/GxgRrzyyYhuyEWMDaUFjLKDcPmoUqmhaE7A/58XivBOH7KIwfMwadutSPfvTfpqIBddJt97PR
GVmFXXgtx+5H3lmraHJyuVM69SpvX2/7W65o3owM3xBxWTle6GllPvZIIt+fNt4UN/mTWMiUU/oj
X+J9o7Bh3D6/P7KmdX8FL3ksC3g/vJHe/J71hPwnQbjcgTXCHscociVE/gII95o24VW+YJvFXOIf
Az38XI09FDGU6Uv1IRrHW7vkQdJCWPH7ctuUTLLmmeBQBs6s/PbZWcTFuzwCKsXgCIm/662M3IYY
bzo9iVWeZXiOgbt2+SiISSQCHDd2/jdYq3lG84U42sJXYta4liHMaHFvztuLuxxkgJNXmCTVUxLS
HOahypAkb72b0mAoDnh7XFRerjWyb8OMXDt+ExmyIJ0gOoXsb5Z6tVzVfrza2Sa36s90nql5uR9N
MwMlszbY+JyabrrBbw1oHXNIFgkhbD/7+ZfKQ4fsRM0/dzTUopNooqvgEKXlFAgwVJI0IjtQRMRG
9Bf59DWl/inKq5rGuLGY33KBNLP/Oxx1DdQx/xWzdCa1+/UplGxUY2n/mv1ylRFShgf5NVGTQP77
tCmMF0sb3++niwxuQ+t8388bVXuuM/+zIv7IQ4H+aKx1PzCULnJ9yc9h3rLVYnfnh3DiBzTohuly
/1X5ZOSl+TCEAIy+EIuDUs0CMCWvrf2B/PMviMJvXAyfyp4SXg8DdFIJxM1RLrGkUK9DPt2K/LAI
9eJOPtwEdneKrlxfmNt4Zybpf99qEoWUrPhrq4E/xfxI/pzczb6MVbPRPCeg5SItvp8RlsY4y/mR
sSz5NO36n1yjFa9PPtq5Vj8potxHBBKvkW4zS+e94Pa3DwUScTwCebrZPEgZR+Ut2mg9F5eRhkbt
gP5IOuP7fuc4kMHL4FBhkfhY0s5vIYarOStt4dXBA79StnwM2j0EyT0mnxWt3rMNZKH2x4u8eQQb
b2VIJyzOn8pluqYxd5bVE3lEv9J15Xmx/N/7N+WmRXoJfIfn+MCPWT3yW3LJUUA8qVrCJQCNuj+a
ewjPin9atK3H/mag8iCf31B/VYn2plMraYX/gmH8lRE8ZsL+bzXWjDRX8zRfYnkNcivIz0hpogyJ
tq6rbisv9n+fq/t/qsO64VdVVd3JP+O7mrZKEvUxWojNvB2nzhCzTU4waJ4tPlNe7/1e7jelNy9d
T0HPU3AjjpfWXm5G92FI7QnOafm00oFXQMdD1S+Km71CTlk1TfgpY4Qay9PMfo6g+skkQq7WOg2v
jv2hqs3r/3ar/CvZhI6k0UOZRswIdIV8F/LH1aHfF3OyK13tagvWePct46oO9igT9SbSrEf+emAW
LJA+CpDT+0xL7SoDl8wOAUppFL7ZYHMhYhON2ol2xqcWHWTU8rHVadsvGfayJvlVnP+faMlQJTen
kaVHk9m3jMi+/t+b6GLq6gSEXn9zqoLth1baqNi/OWJCeZ8gBBMfZOyQe6fX56cYfIBcNrVP1qal
fxb9zpCX9L9vMfRsauNJPsf7XWv6p1+99FkCO8h6kMs/4y8VY/rlKy9KKAJy3PtBTucWbjfKPor+
rWXLVS7rVCW9y5V9W+rbVMXA1D7RufzNZXyOpum1aKfP4Q+bG6R0QJoOYArid2ZHK/m0JlF8K0N1
Ej7OxKRIC+SWJgkfzKX6owP4z0gPMmmVmw7zNyoHi+iTm/f3mzHO62bSKbu5qlr8YdUjnWJAmAuf
DKImSHQO9cmkonRPnvw0LVoYvGrXVlGvNPSLLH9ryCJCTuqysdFDN3ZDQuhfQMgROq1uJ7T7XczX
xXXA4TSPtpz0atEx193vSZq2CiDog1kElt+sFzE/pnb7Iw8vmM2B3zMRzfDB6qwAX9dLzmGrXebE
3XYQJuSq0ZP6W5YKYP1wR3OPDbXJ/TN7Lf4srHe8qS5y3fx3n6ZyzBE9kt9AreA6Dv8mpfsYmcXp
KjgvWSjIp6XwkBIyScjPUIuSZ/mgjErmnUP2pIMWlsFfKaQp6HiQSayK/qcM9SMxzjDj86xaAHXE
bwdZJQkGdbmgpHjVl3+9DoIZOZB7MtjHHK5zggWuchhJ1HUWwP2I+X/Hi1zNreF/d8VOnpRGhWwv
qSx/sdFlgcIhIA+DHncbQ3Sv8AV+ZR4oczZf+xrb6t895MjwMPeIEmnxPVRQYd0mQkmjV7/oTRCs
5Nm6DOl1WuUtJ2yD/aCqMLzi2/I0SBrCiNw3FuPBGW9sGRwNzucwnXcRiE4/tL9ten0rCPenBmRG
HBqbBPBt0vTottWrljJPdrMxzLzavG89paoE0g6S8YR4VVErvyUFJFP+K5j2i5OYP261MUj8cMM4
JKAQZSB0hYnptv3nh+Wfkiu/rvERt8VaK9HA8udL3RmklDEpGKG36h4VNDbdQrs4LVzM/wbg9HQp
l5uFS9WyOogngETaRV7RmNGEl5qB8gTEKhU/CkZIA2x6/t+C/AIgi7/erX4U+kb8DIYfR3B6gA8I
JXg2BArPYyy3Mt2RHyqvV14jzIS1kVvo+4BRSXYIxwX335fPdg79v4FZaGh+hWP6Xjob+VuZlQYG
t0D37P6sYLLsBr86ZK517hybUW98/35ENT2OPYM0nJbYly2VupP99/+ys6GEF8gJ12Wfj+Xl/kg4
7OVrRzkduR0UCkNWnlI+QH0NfJy+5ZU7PB351egHoES0kPEdlHcL/SeQJ899PYWcq4bfn2WSl0c+
nU4Oq1HPzrghrGwDnhGP10oL5Pinm/yhtqElPNhv8shsag60qfnOKIJYRXJt3rO4fHpA5B4UN+FC
RmGDEqpjQOf3yet9tfsuZgpyD4ZF841J0n/HRztd1YgVag4nEIBb+e8z8Na+ivZyg89i2sYzYisd
f/YeHh3KkdzeApc8yP+Wu32k0nSc8Vow/jJUf5v2+CdQ4LJAA5nsYCDwVeU7mYLJ8yAvndeuDuwU
bqiYoPRzt/I2CtP/7YFM+rO9dZ8mBVmD2uAK+ps6I/eR6P+y7tS4PDNebFTtbTF8yX0g94T8qunt
j7wCFn3OlhiXT/lW5Pq7v4KlGS+ho1AS2juBTsRcoeIt341cSXLdgC/8Z+D9y7lv+DKQLSMKjkzP
4f3I00ieZ5abBzN4NHkrnOAyHwBUfvCXFiIAFQvRQ341GmOTYX4m83RZRakVdT2Nh0xhbmdaQZv8
l+anvn9g+rfpQNeGvXFyOelGZ7wYbURVOzJ+4Jgw0r+q2mA6f1JtZS3zIble7uufZ7PE6QEi206u
Ovmc7IoWFv/In0Ey6JExhYesawxjgeyiTgKGzGclQwS2ltqq2aM8PWVSKPP6MpswEgHCrfYXWXvL
E1Y2TgYPFPVFxse59XdguncytP4fU+ex3DrSbOsnQgS8mdKTogzlqQlCFt57PP35EvvvuHfQvSUK
JGGqsrIyl5GEu4+PeG5eJeoWSvWd+NoXvLWt2qsYG5E42/Ypg/+ObQfpxr86iHxg02CnBuIIjaJV
o6qQ8v8lVrE93w1QsCQJVrCCsBjtRZmitoc5HDNh2Qjpn+XUvZRde1Kbfh927NdZQyUYSGBzE/NB
HGvMPn518nenq74K9m+0X4gpzXsALpqVOVByotfEvnjCjDxCkW/+bFmU8TP4qqinKfjqTljbNMlw
znJc7n2QTKnFLrfE3YOqB76oAsnvP+RTnBFDE4DCIwup5npXl1ASmc2Lpn9JLAQS/aloCaDQ9k6i
j606b3FyL6cFs+nqU100de6EHzwNnvcowV4CkdWMd1MEYINgpqgwOSz/JMENoYFfMEiPqMVTfydc
DsGfLI+N5796/WsfEqcYzx3Ak17V3oPipQNCGMTJQ9oQPHiHJPJmlq1mzXuSpHgJSzPLngIQVsud
R9lser7NzaROiqItadXTsk2XzbuCioZHi1nSNBKOr5bXoAUQnGS7j/DpT4+dmD/haw8ijqxQMsVl
O5PHww4ZOrhO2pc82ilpvjSVPgzQ1AKYzGD9GrmxhUh9VNzxlRpdV1Pic6uPRLW3zmwcJZ78F1cQ
yr8oGuq6zDiJN5Vmcz+1GxUKm4x2fQqAfXL7mZ0Ykp88vfqQVFz+5aPlG8DC7Pra3szg6KUu1ar4
aGas4BlVUZfFlI+NPQOHbUrQlEGcgXWCsanbJuQa1Bx773cJFkB9zlETCl9z2WkvkUUxPtHIuM5j
9FFVKxleslAPjvtF0ke7vriVFQYJ2Wuv9z+QZb5yTG8t8ypPv0zcM+REmo7TD4qakAbnG2rPvw0r
NLYlH7bRfKcby7XLk2WH+05x253L+lmydSQiymERxZ9i2s+19jmn6ps67mWhnbGQWoKeptb7DF66
hArZhcluVha4InIQNylAX9R72YrJOiMzDKXRpyHFu/p/IUgmZFwqP363lVVJHuhyL/p4xpYnvdUn
+1tSN3k+nkU8LT6kEgtG5XtKGSTNj9YAXkrDH12S3MCvjiAs91kvldruLw6omocPimASJH+VhHrI
9L2iu3spe9Nx+k7H/AtM7LcW2PBSslu6cHt9no4ta63HQFec8aeN951v0gkz/uTXhEXVd8rLRBXP
YXgDs31C82LpHdAG/qkAr+WB+iBfIUV5KeAn6rmbqlfJk+Eyf82W+w34k+1QeytnJjkyBOEvJPjC
Pr8WlO8pfj4ARPvyWIJsliBE/TZJpeAPzhbUaD4sHo9agfUuJ3i3CQtvd5BvnIv+T7oNWehJPV/2
C4ho/qqMm45xAvfkwUi+h/ZG7ZVvM7q2v7XrPcp5SrXP0JpXDXQgHxQ5419HbhRCdoX/qbFA9oX3
PiuHgdggFUPHiN908z4KuSB+7cNp6ZUofnY1jeNw8BT9W46VD/ZIUG3qoVJGbCtIuf4hNZ2dXJk0
JQq2NHIOlhcd/QjHQl6fHRZfxjGdpotns+5Nfy4tFbmSKbRxpiBlZeClGEhoMn/Dt9EKb7Iy3elF
/xPO3Hnuka22d5Y7gU6nS6u/2x21A4yCeewFj10qm45fvpfuOWPMl9qEunJ7Y0zetvFJr3PlW264
OYznXPE2CcFT3qKO+HUBBZDVHxUQuFDKWkZMwFIi56SSiqI9A8PZf15+b8urPz1OlDzQQnwqQAQ3
jP1xpmRJVp8xonrAAChJXeR1eUsstQoPwDsUK2QLxxXQOJZ/SLPgiT+l/QRpX/PcH3kwZlJ9eYP7
HZefYzi+yJ1UHeeMqNpGbrhcQuK5z9X4m2T/jqxn46dRAZjE4HtJ+kEEnvWs3MpzGnjycqXyyWqe
3Q3AMruGXZ8KbDn5oiHM3p3nqphUZVT7Pi/Gde5SjHEpU2YepW0Gwv9ubgst0YY94lrcNU5FNZsj
8sQHGVnyBMFushS2N6bqXaWbVY/ANvIvhMO+5oa6Q0cBp1c3dV+ekbz41Mv0i5I8aeBRM4yrbCOB
IX+ywjwNUUYFmTAgKeiy2dQS9XMChQ4/GA7Yj6+FgCTiX6lxSf0QMvJSrgB8sWnOJVSsiD26bCL/
y0lt4fT1tL9r//u/XBWBtiNko718tYxO01W/DHSMYjgpM6FzYop3jOjAn1+d5qWP2U/MPQq2g/ZT
5Dsohx9SMpfX3QE6cU6mSXdNKj/ROHyCM14VTY+LZyolC3odTLu8PEXQN/pu25IMFP3wKYdTF72a
h8ZR0TSrrhJGoii+Q2iBdjh9g46ZQ2QMb3Qz+oMpzCrff8TDeDQUZSuhsCdpA3oVfVK21biakauU
7s1shw8lSJz/snXfZ2udVecGbBusQCny0wD/izFmX3UsSxRDLss8ns/A099lwKUk2DUN9brXThJL
5DWlV4lG7qZ22HGSYQwlelXacJD5JBEY5d0f1dPXWC7dJ8zFKSONLWDbh9O+ZEDLKJWB7fj9eQqV
jeZpr2NChjz9SLwrW+caUY4oyemcd5O2lLxqRdxO9M6L4tK/SNSQsJlxNoigK3zhEo785hHu00qG
u/zucMgYTG9J/yAjdG6Kz+Eg36y0DHwZxBJXVC3/SBNg0f3BmFK8qNMl0EsdRTqtcLAgaLlPymB8
mb722fjNRw2TZCj6R7kj5mQ8eqjxy1RjLVbVRysfX+Vb5JNi7p8Ef7fM7nxIDNB2//cXOSM5QjMg
QU43um+/y8QfkninG9mNXMNyaBjfGhNKkIwKWQonW/9BXMpS1Q+5UUu9ptffB4DBxAbL9l9YEaqO
db0G2BMm8X6JGcFZU5tXqTvVrFAyTtsG3KP1M7nBjyzBuPL+fMqEk+kQGPpPsK6MGZZvcgDl8S2d
DpQduuAj3uaa/yE97KXrAejy0fdikFlf9mS9yrCzM3elpOEl5Ge1AB2qkOBS0Je/yWtNyNb/b+mO
1HBklf5FpmlumV9R6b5X3em/nrJbzn9TGX5NWX6JR4SEqquWl69ytOxIlxjRqluzUq6Yx/5Y1Ks8
V927AT7RTF65fb0fftcvDUrjeVU9hTbyTXry5VOApHkNuHMGysSCNYSbwgpvO3N87AFQl2W4KlQD
9Un17EcX06OHTvYyWtpPGCiX1PrqSHRlEcgDRlKlxLhfwrbOH5nafwIxkOCfsLB47mtKPoXlwie9
tkg+8UerEVvrpqMcl5B+Dz46DTBFIPyf6YZtOik3k7HI3ydNvwH1DgaffZt8qHyA4yXvfbGrpHRE
/bsi22L7+ehV1MHn/MVDEWFAG5XK8I3ZFF8gqbal790EJOneGL7OufurYqUx2KSWFJqTqnzT7MNE
Q6XyECqpqisMhgvmQsS6+TNkl4o132c92tuui0/yFmCzlAmda5wH1N/aeyITaYZzHVUKmt2uQZPA
YI+MEi277uTZxXFGTryRDb68mJklbQ/UbIjypV1/w0RiD8Yuypxe5OHIOfhJcZgajGjloITtbzs2
j7aF4ynXKwexObs6I97eRvKk0VWU2yP3LIQE4BCo0Xd+C6k+sgupZ2wAPffUFu69HVcAUvhMy2ye
gXrAtKMaU/Nw5ih+bDSZaxOW5OOfXP04RhcngvjEGcqZWjM3rIN0HYfg64m7yGZ9q31ztDLcYPv8
127L74K02NWDc6AClue6ZS0WpW0UDtujWqIzlqqfUkdOLbpftB57WEdqgB4RBReJ8P8moftOQF+i
s0zYjgINIAB438gRYHpE4KeeezYhVcnPshbJ3HZcCPwq5mmQRSJ/AZcMiXOfZXQVSnI7vilwh2dp
0fsttYc+OrAYnKRnFIC+IgvKvmSm6vUt2jio3324xrkU+BdNAZm+0nCQZWOwuIXKhJ+Qg6zEkpnP
91EB1zVoP2RZMzx6DB4WOmF9u5SYlnIrDa4KXB0+H4+ypVK5r9LmLGlZ1p+yK5XNQ5NPt4pWb2R/
JqVdaYbSqr+1IUq76brCnkyhgNEOxVfptcAUYmTV2oMUV4R/3aTKRXo1GWSsxtef/pWIhX3ROB8l
aqY08qRvKIUb29Yf4oDqJbVgaSFIYUT+rUAtBhpbTVoM8jc5Wdm+yN5P87d9OHxIs04H3iBNXtt8
BQD+snQv5enq70nU/Ep2IlrmroFSQ3wVFIqB/IRbGOulaERRRXo50pnOtQnBk+Y0l3yXcOprd+ka
LX1ghO/jwqIeTBGGUov0hwk69DSC8iUJ9vly9mVOIkMqJEfI4JKusohtkg8hErdZIDKIaOGzVEK3
kLKNmmZfUq5rdahj2XgYrR5At/sgnyANGbkXCRqVtkZZmEdQpdmvPJ5ZbY510u2lPL7cW2n4eD2A
7r54XvZ4PDfTn1/a4UOuU1qJGhiNQgSmQrgpKTmT4f0uBT+7ytbDZDzIHnLZNM6j+zAmf0uRoau6
Jyk0xMgxOaV3Lx8unyib/zENdnbdHtuITigFfGkfhbH6lGQF+iDtwSzDnZSt5InJHfNEsxArGp7s
sbIBH5qMU+5ZNSkXHaitPM44G/b0UY86XVPptA5N9qU0VKtEfyHCWwxB6065TTLlbe6p7BnN3fLI
AbFfuhgi6X95qwC7CA97f1KOsljOTFE7jd+c4VEmt7wEsf8rVZ2r7HIlzZHZGyh4tpAGS8MqcRn0
4fyBJTIa5z+yKroZZaT5rVPVl5DGPfJ9SFOqn8v0WwJFqJ5mz36V1ACGOA1BolUqte43XYkeI7jP
kmJ24/wwNpAxO2WLTuTN0uWR7NBH0jUpPyK5CukLVo40YyCT21f5ekP7t4KbQ3cC64O6R/sHmPOg
uvUh8Fsotu2fNPjDEVRu9CmdFokahd2+Ixst67ZuaRtn8s9SJZSRJzNLyoulMiEJ0SK0Q05DCTIL
Pn21fxEYh+9hvFM/ydOpIxBfzBd5F61ddmXFRX42q2if5eNB/rZgx8AShA56zpyLwJbk2/A/ABYM
vcz/Xp6YTNyxegjC8a1Ow72Zu8cCJTdNZBBe5EOlSFnEzsWbEBghyMipyesycer+E9zrk7Ef7elb
uvEyueQPgsWRqsb813nJChfqR5ljhUaPnnPBFuJbvrfq9G1YelBZABgLQE4+Vw6QPYuAqlJxu+rT
f2ETwG+vBm9y5tHk3bUoas3U3uXmyzPSQH9t5bvlQ6wihcPhcxDIG1nkpDg8lAXm1jVUQI9Gd8Vj
y7+kBOUwQpZ2B9Ix6YyJCvs0qUA2jN3S7+7KMt24Rgy2RP9Jac35xLU0OYd+es3ZekEhO9CzQP9X
B2IY/8Cb+/FAH4PwzujyjfQCks76CZV5E1kONEOX8dR8S+UqNCAqrcxsPJINAKYFRiOb8cy9mBU0
EeqHUmZfLqDWm23VqbgskyszoBAvok3iGPssDA91h9/pZwTWMGBCjxI6CaXt8O9flK8v0FP/Nd+d
/kkeifxdhoX8m6ACOjvFXWjLI6DoPTV0ER1Khb2444h12knwNDKsBO0n4VsENptKuZefOw14C1kT
/KB3875uqwOkigUjKOFGYr+EEG82zi2gHllxa7TzFLd8NHPnW7qi8pr0TKQ7aivGvcYEm/MeZeZq
aeyXuXGLYvpO1lyJActuuFaLqwYykPfKeIkj+7dL+93sjkcBXskwcK0EcnF3kHE7p9YFsTMkNrhi
groGALHnDpVtcERLZRf33FRZ9Lx5n2bZMUyKq29+87BfZB0oZJ2RSQRdKdygdLqZc3Md595eFjbZ
gssXymSROdBAjOu4bbDf5A5Lx0P+lUM839vWdEJkegtgTxAAdEkELLCTKrB0W6KBQl1ur8XkraAQ
IaNXGmaaFCqj+b02jdtouMDtpqHOqsCfpAUktUyzs+/qAOUKSZJJWaVx0WvkSMZv39mPkWJ/y0lK
KMDugHFirWelv7UzXAhH5SJ3Uq7St91f21Kvqrs8QDm8iH36JhaqOP97u2o+Gqg+yxpklwPgztu8
H1B2yn+rMHi0U/d+qkqUJqXJNSxJg4OyyjxgKkbfRKamLDuB1YKiIxEp/0CIIf/zGANVkJsq5ynD
fZDh6O4txX6RB9dP96mnPFtJsoHjhOlK+UbclZjLngVS+Xihp7aiYLm04pYgJ0ul2zBdp3XPvge4
3NcC3KDYiTzEvnaskyzdUrN1BZBTdCOQ2X/gDbQ9N1U4nQUkBt/jU+BJ4Zh8NjUcVDBhjI2uwxCl
NNaKTRuFjEOApyZW9W3+JNFJdyTVsO6l/iB7TFn4UtioXhs/dWb2JSvOqDsver3Uf6SSIskvMPZV
Eo/PS7GGtwxaLmEafSmedMF+x/TutFscwxFe+FED7fV/AVLughbWf2tkz74lJ5O7KxGSHhe+4v7J
r/SfFoUUYPjT1QQ7x/O2oY8ZOnok9OdklC5pHvXzMEKwgK6BtKhkxBKuIbD6K7mjS1ySVkcTtCt/
CpfelCCbFuRQ4rMlCeZHqaVLTuO55MbOHOwGP7+RbgLkse8hItUus/wpMv4kqsk8atzhrbEf5cYu
D0+G5GyEAmKRptlcwOLv8iU5kzP/b3HDnuPFbDEcAUygKieZhZKlLAGOhp4cWhreke4nDb2jZTnP
AvJelj8ikGCD1X6vtepnmDJzlPZP88LHycOclccmOw2BvusNnNS62ErxS56LPoc0VP6lO6FnHwvL
3MlHyn9ZYwCfpTiCYAWDU+5q45q3rl5sltnnwLPNoNixh5CnJJe5jC9iFUxRdJl+A6PZxcmwvFXe
PjBh1cq5TJBKZOzJBMmEU6plWGsQ8JlSSvzklc7zkjBG1Uo+UWqEUeweEchaWjYyI5euuIXdAoK5
KA7zaOQ5IT3wJS3TqikeHCuFF+gdB1shy6cPQg7lsVLKMUqffM8HadW0tnntqdhrGMbHVKvYpZI5
CGNG/avrij5FaH1FLtipbrwM3GjdqHddAKgUeOjY53cKqnORrP1oSHIrhx+fJRR/YfZWBSaD4vVS
II9m/vQsrzahZyCYiZ8KdLr7anTWeXNRiuYtqeKf2vWvy2fZjHioI2hzztBLSKNYh92ivMstbHvy
6clCRlPtyy+vm8H0sddS9W1hWDeQKD9nwf/64VuJDxKNzJY8US4swElZaZVdtJXepfTQ5fKXxqTX
vTfDVmK0/CpZxXPfqwv8ZA57YuS84kF/1tTfJVqnc/qa6oj+/VvtK+i6KEzcCCxm6ZGZAZW21nqS
D5R0QCB4tGqefHZxMu0kAMl0lGUX0XVqTNmzNEDluAIJucwES0EpUxYSQZAbbbFVIvckewZ5n+wY
Qb0ekrLCSZgnL6EvGoarh/+AC6KSbah0/jxk4TD+RFui+JXJKLmVm+6qtP62xxgaPFpnPAeJGB0c
ARmgguVrk4OpY6NXovH1v2Ai+YRgYC0UXeOsuf0PZiRXk4XGpQ3tpWUZ5WgvOTOWPeMSZq26Xnd9
fDdO8e9/S3ocuNeR1zVTwyirfjSGDLNr9mfh/Cephpylkz4FXfkkqwuFpQNFuL1MDzkM27lfgPes
OXKgxA43xWLA0wHmUwWQXKJJbyuWOgFhSbwpJ3fTDMT/roQzTds2wvebvEWP0g3S9yCkCdMc6wbh
Er7km+RE9ME6JGADTNtDcOLpX1Al6QqKa0ZbdCiq2xGYbju8Fdr0R2n8yv1mB/4hu0JJ+7wIpZcu
vm89SqDynPywuW8MVEIlDuuwLhjlqg/yvu5QweZK2GOMSc9+Y0mK6qg/onC4kw6jRAp5WHiSvSI/
LCcD+WzJg0xX+7GQHOqCxxwwhgA26qK9M2vM7DzWQl/s8uzxQYaj/LdAnWSQywB2FDRZAmXTVnhx
kYHIAQvkN+8ElYQKPQU5QftCo3or4Ir1OkVRBtd/ZYfan7HliLfyyCVv7Z3u2LXjbulKfyhB9i79
blmNBPMYnAtDf19Oy0ynz7aMb2xo56nVAbjlDiF++rPS0BWjVygLvfRpc6mAU1tOp6TclkyWFY0W
1CjRuD/HHYdq5sxu0EjAuc83SqA4R91XHhA91jdt4COOWSioNPaVuS716tcKrfzB1tDAj9VjVhb+
HbZRcAAUHCuc3N12DjpSyDWi5Qr0xiw+VWA9F6dOd3lc11vHxQnZ9Op40yVqto8GE2cJfdo3A5i2
IB/io+LXCqLU3Wqc8+CCnDwjbXgIQZtRnXGRDt6ZRlCeCqDxOhDZSVWG59DQfq1SU46lmaJnCHxt
W4TlycSL7Dj6iagOG4gbNZm7G0GhjPoNyL33urvTuYAVmkfYr2BnsY17/5hloBH1oQwv2tCsYgfd
dUyHIYohXRpa0NT8tDfRBuekFcQxic/2vemP5o1WjqC4Ous+ThURD/d2qdE+Zn5v7YwMkKNab624
1BGLiK01Gz6EWleOkgN9bx+1TK83muOhGQgvBA4+hrSKXrymfW2s5qC9xins6cGZD2E3aOxS4YWw
8ffRALpvRuO+qanw2Fjq7ApJkVBwSDeYRY63E+CUQks3fVP9pKhgpeWEkpvKvcaAcYNol7qCdNoD
mu43RoN4TTZkw6oupx6ZUJcOuhOfjIlmrW0W+dZWQns9YVKLIQ1xpYUfag/Bi6F5m9ZAXT5PX1B4
QcosN+6ztD8m0WSuPHyg0YF2HzXPGDiu/u7s9A4qoYbSPETLQdPXFumb2k9fhjuecatCIC804q1e
vyg0taMkuumcclwDOToj6v+ioUK46tyBN6PRr1j2Yaiin7wOcbfqsidEb1Op/Ocbp3L2SeLWpHHw
oNBp0ogGE9eXmS9qAMtzbhTUq+G2d+obWiGkcaPXboZI7VaIae+aqHj1hfxiIAdSVfhUMBUMD5Uo
3+3S8+zDw1RU4gPOt2JYEsKQpZLc0Cf3EFWO+wSy8ww/d+6VSwERe1Cp9aQK8P04OCYGgyZFuyCc
IDZq5rGZ9fGEaCxROoXOrcNCQ4zgM+xb7Q7aNkWZKQiOHTMg8PpNb35ipmzvWkiBwnY/kaxtx6+g
m88u69gqMjuwYWUNEEwfD2ptISRWlGfXAbbtW5O68zuCaebH6OhYM6YTeXNytDTdKQnKfz4ReRWj
Z7kV5X3HZ4VSLA11cbVYKYb9Ps3pvVaM5ikJqi1CN9BCqhJTFATGtV7fhL09rMbAeMaKGMlmdsmR
D2kzxIRjiEcEquhU5TQ/KUsehshRd70KWyIog3UdA87UkNWfq9za4k6GnEQDtL4eenyC60OfZcVB
1bJ8ZeXRCJ/3UbVNbR9xZjBLKD5yFn2LxJ2uTtN+JNWatQGmVIF0c9d38d7X+mmF8MjX/KfX0zuy
tLhHOCYOKahHjyhppO2wg7DNUEObWRewmjEMu9JguDh5vB8CcThMQCJFqv46QIcUoqkKbflUz1y1
YzTOinb7fTKZzdpM8dTFoKKCLzv5tBU/lbmAXTg9FV4OdGWulJ2KxbdxKaoJ958Qs5dsRBahiqEm
1sNd5gDX90cUkrwaLGOkQQMQswG1zDMEPjVtk4+ltRuAVoZtCtTcwI8GtOYu164mhfKTb/XbPkUf
YEJkdDNbwbPWzROwdz1bm9FEK9+Z3bVn6TcgRIqj6zeQb6NhV/QalkUITmgDarFGj5WBCwON4ZAE
dfcUb1TLE2/ZMV7Z1YjiJrYQZun1K8OtvE3paNSaE6cAjQ7nxIq7DL3fP8+HHtVh55Slr0ZqBYc0
6QAbTAgv9MF0CjNnM4R1AE7MvZQwz40a5ckuRtFxSqmel53JQ468tT3kuHPesWRqK9uhu5jCY1tp
9VPoqXeDFPJDVHdA8s7wi2Ntk3SqTk8j36DePWwaW3u1K/jhCes+FQE/LB0mOEYUem5+eJWKUqRV
3w9Z/qoNoAdwglHSZNgi6fJkK72L3HSIkLNd/SF9jHp/6X3gc2hsWuXOoWXOEhy80IL01onfAnvE
NRoToMlDfh1w/K2Wf1uKs6OvprTWRakZf47DUFMQTELuxoLirv8VPs7InY0UV8MOwbe0/cyKH8U6
Hd4+w7gBhaACOAk5/nRT3pVggZ5txybAu+MBKCLWmjHq7bENAtA0kcvzsurYa8qu7swXqoA1o3Zs
EYU7VfH4pN3GTbFNSSpJBbx4j9Dtd9hwhgNqFmZOKusZztaztNsuVWh2UcDbRunFttuDa2DO6kwP
enpqmyjacdkQ+fTu2tkWdnS5+tH47TaeSmBitPbsMfhCHqjc1vlrFnT6qcxS/dSZRrKuLJWGWjKe
ys4l3PQolll4uisID4xMOmRqC+oGiKd4qbFzLbc85a5xMMZ52EM1vhQabMpRQQLIRtKQxdJA+FW1
ZjydkGBns74awqA7kvp7K32scKWOuuq0fA7C28kKI2fUGo3mDY+U99xEktGE+lx12lVTg3kzZwj3
qhqy6hCl1LR7LwYaCfTNeixR0ZJLC8iUTUTbuvFqtqe5gdnR82gXym5I6hvEKCAK4cRmRdq+9dvn
AY3DdZimj2mXIvop/wsNvTqhwQNVL6l+K5N0FNWFe6uBiaJn576JzWNRzc3JU6vm1NTJPU6LKGWy
AepiBOG7hN5+D2OqUE5jHpeI8NZHC7TCColxGso6QC0dFfxtuqrYI2S+cUmTeW267CfmqjL2jl0d
dAc6v6YiUJFhkw14J6u3S6WjthkKfki4cshP1WrY8pSpLMtdTLKw2CmG+jTMfbwlnWYlHAe6+kan
0VLPIfXaRtGyf/ML4lWClI5XkCtqCeGhLE7IbhenvrAoI5FcpRPGGckwGis9dNa6jr7jmOMFWOQJ
JjTZjTN0KJ6RIhpz920ZjDccKM4mqKWyZi0cEvSBC4eh45uvqQu9gLL0LjTwTfKUOwAyQHbH3dz4
m2HWnjMXc6kcC7cCZICMkr502HaVlEprq0m2apnRUOhn9Em1VTvqG+IECUdYrEqYsdOU9NsENsta
NZFV6v8CURXDvyTcwXa9MwxEJhFGz9KuguCwzKWXgDXo20b/YaVOKCeGTYqMcEOfNjCnlUkauw4V
zFMKqS0O7sZw23PcI3uVKzeGkaLbOzao6sUJfBj/XBvTdzzPkBi64t0mPXEad6fEhqidsQ6FgW5s
nCbaTnhOEACtM0BgDUHZ+ENJUUXpNW6y0vxqNiPbM1TukfkRaTyhzvPuams0t05N+U6kGM1p7Ssk
Jik2UGVn4xSAP2UWnrIYY0b1tU6hua8mpt1J7zO0UcaiR9RQpz66Xl5V5U/lcpTV8bydeGD0LT+m
ceIghiMH/HvD8t5Iq+BNlpfBBpqnUPdKQ9J1PbTkeeeAGcC3sWbkyXCYvdpZ2yLtYujeszaMtwH+
A8x/7sGIKWeT1w3JOblB0plrhAaGddVikeF1zbpBmThkaZjyeNqqanvbxQE1rRFoTJm2HZ6SFBrj
Zt9SCdUlsno2Jksk96B1rGEbD/lfHzmXWM/8myAM9xjeoV7p+r/J5D3M3k/bwnj0E9XZB/MEwhSx
hrE171nFlVWen8PGey5d8FI1iKZoLg8tiz1WbOGhDei8U5tPt/qMeEnhnFgKGi3f9T1IlXxoLXyj
ovdUjZ3VFOjbtqze3W3loeJjxYNHXkmmk+rGTZC61wYXshU81ebk5t7aVHxnX7svAdWQdUufcdVj
E3noFFx1Qgg25kAPGAl+7Kpn5zD18E1y/DGg07xZOOuyI3bYSNbobo8Ui4TYutFm0zrPCsErn7Rz
DkAfhOd8Y1f7bvLKG0ezqq3E8inQwjW2Y+o66zQi/EZB8nJdVHQLYUJ1a3+imxyYSCmlD42LT0WH
3E+Kp5+hpY9OraWoUdW/bqncD+hXwRY6RENDARnZ4t4KHhvlOWkwpusVY2MIDExXCh2nj/lM4els
ud5mqHLEqdsaLfIqw3G5d9dZab6qOtJcWV7f2Zr6iCw6zl4ZC/9slieoP2/ZNLxUWfvuDxnqoVl0
SvBvJsQAx/cnMBDmWN/rFan9LLttVBANFPPnX0WPpxXWJHnxp0Xjxgljc6vWPhr46Vq1i3ij9cNZ
Q1J75RdUUpECexhLm2StwnotAYkLImWdql29nuL5pXRC7oUqomiJbC7K0NtWdr23x6g96Ulw77D/
A2mlsE0rg2ltFf5XpM5HDz+pjaemq0Lx7ox2bLe0476VoQ3xREaGfdato9JHGygfIMhLLDqBWG6U
tHPX4xxRLKQytwuUQ07mdGgr9w9TkjL1Z2xVFdJUgLQl46G2q/dG7by1O2ib2NRuvLh4GhoXgEiK
DLne3JYGVoLj2D80g3nx8vm+RPtr5TvYbwCkoY6xbTQTi5AGeQpqLICmrSNog0OtViU6TACR3H2W
jvc4Z5+qqX2qdevd9pJz2yOBht4KS391k1sG3+hqlx5dUV2L6b73t1MKqxMLQ6XNbmzVugUQiMph
XdWbIHYfqG6u8LrrHwyjuwbU7tYlVcvCt0gC0G6mYqFvO4V776fAQpPIzs+I6vfqJcKwS4953PRu
Gr/+zmMskRBt01daRhWgL5ubWf1w8PuN0uJcF+ldrbvmbvCCZsUqeXjTJwCikZF0TFSU02zvGJZT
tLXbvt/glKNTfwyRTkp6vtx2uwccdTD1+unGQT8VCv6qjVO8Z7a91lykH5vpSclVmuTM9ajGSqjG
kKNLApYkCs+rOe4ewO1vzQLRTRixD67iHhE0zbbN0N1oNnDGvr5REwg/eeo/4Kzbc9neTonsbUKZ
e6U5mrIpAnxBHL3SNrNRvuVWc2mMGjACth95NuW0H8qNmpLLVYzvHR+ygwCEtURIrur8aVr81Jj1
XRXbf7r55rUk+GwxHhAsO3i5W21dGPhoZZ9NxfJ2XY1pZBJoz0TX+3myETijWiYpWG/F95EFZo5G
C/vJOlmh649kYr9+Kw++SSmjLZGk93d11NyQUtkxiuAItlS02wGRYEm4AQ5Tr2KSQz0jWFW4TKza
EIGtkWTAJiTqJpektY+jhUxlaEIKCs51a7CbiKYdeFHwegpqg7WjXZbn5ccFeRfN5Kzc67IpzL3q
vVJYi/TmHreoQ52yeLRtvUEPaB1ZiJxpOGqt1GSmumWk903ufzi4qc9l+trYwFOS4qhB+tmz22lO
/+9/CnWw/+/X5Q+lpe6KuLcO3TDk+a6N2w6nR0wC1tOgS+G9/PdaRI38Zq7TiPqm/IgNk88yKDWi
sEGdbZy8+rT8z837vYGI/0GxvUulxtPB5OlT1KYIXpkFOIpT40zFNfbUe1vNniuzB9fn2qc4QmxL
g2TyAHk0JJ5MpyR3Yay1WHQpZuhhxhsjdu/42TZB09EzDOi4xVsQIRo4YKpIBuIhIkUnCy0batdO
t/8/rs5rN3IkS8NPFABdkMHbTKbPlEu50g1RXa2i9wy6p9+PmsUOsBigpqSS1JKSDJ7zW1pFj4st
csJTGagr60vEfB/EnP7hso3OrWvsRFfR+OORhznE5YlY0PwcvuAVK9lJGJ8IgEu2NAE8pX1v3G3n
AVULvQ5jRe7tWP9KbYOm0Tk60NWXnao0VlSubAgLng6zngjix4g49k7HZpsT2OftZnIdR8qott1Q
5qgRrWfD71/LonqkRQjXQxMdjanst0MjjEPYa4J+neS2OGm5Iy0Zwok7dpOiw1tcMz8Rtv7N3HBS
LfknVq1FEAGzbJpeM9/L79Aquh2eVXK/ErLVjPCZULw2iKf6kdkM83ZkpQFxL3JDX6C3jkaPaVgk
QRpWt7X7Y+0T8FT1VFdkpZE+annhs7LEs8mRi/7hSUfNoZpcczMV8zvMXktBVnTze7bMOWzLTaXM
Pwg+vlr5WZjMhIh/+Qb1ddQphm/W/7Q8GL27E22J2sAfD/AVxZbMXbGQJ97Y8s8iYcPUHP21bXnL
Bb1G+M92JtJ7hoHpLqJvEkjfSnXtRnAmywcSc8vy5E/dhdDo/JjJHbGs1MNofm1jCmYiRqyKDtHr
SbkzrDclq0vRkEIuG1CoWi7isH7xQvYPcUeW84ouU4nmXzvV3+cGJqMj2XCI1P2nJi1O+ouApt72
5EhUfVxu6xABw9pFlPfMFn5n3ydZ7X1ypk72Ous3kdjNYbTPxvZJpv05NYs93KygEgIQkFQ07n0K
NsU0/HIduMikM79bhNabn9/v2Ar8ay4lR7bbBwOnHu0U3mdxr6PobPvGcvRc1QJDjldDtAepx88Z
zmZv99FzpI1wOwlw0olgzI2s6+wqLVK+k8x8YKxvz1Rm0Hmb1bTK9P1yzLEl72q+8q4lsnEz6HDc
W0s1XXnwP9MIUh10k19J0I6DviS8SDVUwRuhfI1A6beGweYiCs4hgdCZyYW4aM8vKW33F5Bfl9oX
hOiSvP/iG7A5D6jItBZHPcwxs38aFyByc0v/kEnDXSjIPaaDlS4rbVEX7Gh+5WH6u6xmuUPDTKsp
HGFFuncTcTLRR5TtO3+ZNrMc1E3xWOXcHpEBrG82VlbrA5sNSMh8+/mIn/dnXs4yXxf0U/LBRjCt
1do0hVOISUC3wY0WdJNIFhaJRt68+ffQUO9plZZz+/mDVEX5n78V3dq+SJ3X5ud99FTO+I7ah//3
scXCqDioDm9d6Yo5+PnnNumby2znRCYq3SGf48uP2v9yKvWbtlGulZTo9IlayZu1/u3nTQTC3dWl
3/HnrZ/3k3qhqNEGhMBcQ5wrNwiw+qLS/X/eplfuWsWRPM2mtG6zj7dmidg358G6aSsCAk68xgQi
VLRk//edxPEQapIV1u7nnT+fnMCYeMxxZ2g+l3aJNQLJzMR5XL9yVITtHDD/uyejzBFBrh/y87nc
OOM+jGmGKLTj3zKg0a2ROirwKs1PmBosMNX6LwMX7bltu9PPP9hLEt56iXDDmtqnn3f9fL7vO39E
XEbHn7d+3t+EtMHQ/2IGP59UV6OzpzqSyvv/+7KONZ4IWsgemoXQVo7x+ErCL10Oo64uw1rM0jsz
McT8Y4JonIjifnzhBG9ObanZwZM8DNiSi6sI52MmOOYoN2u2epSv9DwfkjZn6zOgBqq0eiF5hZG7
JtpYtnWJUw8VLrqPvZOSLUHYxrPRte0+CrFPESwqiHlekKAnFWHKA6mXWdwdG9JHNiFqlK0y818L
Vaij09HLAXhFz9O2FrD/S05zkBU/r4NkljOlDJn/yw29J5VysMCntIm+AJ2fGsqQCL7v9tG0+NSM
DEGncKU1ZchNklzhu8c103lSBYiGD/RQMrDT7HHT6zM5o6h+sQwIHDYZ7qkXA2aEkJJoR/cEzbX1
eVSgMF7oPdSR3vth8mgJ+ZDpYT82Czk/eXSzXGp3hH3vQyqzssb2tuhQPkPKo3CFYEzuQsAJtyH0
W2BZpfkciudUREz1Oloeuyzjs1pF3kHXf1gFmVYmIToJji1Ho9TP1MeQUG9qevWp0PnBnsqjHz/P
eX7So8iPSoZH1zWibS1nPCtQwb20H7yyP+q+/7Rj9eA1aqSKuztTpGhwTHMOQra/eYhh87S9Frn9
ETUecz4vJ8sX2gO+32h6ggZkNO6xbpfIC+EdYIAfs4kwnyVnj0LoD/ZdHAnBLwdwm+6HPJrMm0/G
ksMWtOP1dmyabzpCCO1peIRkeRNeTWK0907IQ7cjrwdBS8Wy3vWcZTKayVxvHnu3uSb1bzsnFW+i
l2FMAuX1+uil4kZDUxsUTfRUWr/TkIYaKuZjCuc9HtwTKaNr76/fEQI1AexuQouuzcSc38XYvJGV
mdMLA0PUaDFgGzUCzPcswnX5x+OKjO2VgC0Gl4jn5FsVkgZJRilK2ugQrIbveLZw4fIAbCteaHyC
bA0G+c2O2vGwPlcxG5I/gMPZuHSCGhM83wiCJJ/Y1ARoFGEjGrb+X6+WYhM1q5WzdFBnLAe7mYKq
TJqTJrqsgQdtRx6bsVzBbL8Hfp7346IPJcTO1RUgQYN8nx04ekcQUDF0117Ez0onJ8vDDosbaZrX
iF7LeKe85tHq86AaZ1JUihPUF7kGH5VnZ+j3mscoKvbQo5eBAJKNApfa+5oe0KKHK+xYiSlM+ZiK
Bk6aLtHs1SzbFzrXVqDoXeV1smf7RcfaCdZORUVEtpQgdHFgzOZb38o7ha771h7OYVlABRCSm9KL
1rTWFQbFD7jn4PUF8nhaPPPlXJB2S3s2A0PdHlXT4H9RNG+0/ZOX1riS0FFzmB66enyfmrDDejJ9
mkkbKF5E9ATz3ssGmPBp6ymfSA6H7D/df+Vk/pIYGz94NI0TJSluYW3fImLFPbP4K/vmOrpOzW5L
SiypmsmQ6a1p40o3XcDxTtVUn4XY7gGoKKKTVgbbnmVXy2mIY6k8uTHB9y6VQ3R9s3gPyugfi9H6
CPvhQJRucyLAB1qg+sIxQ7J4bb4Si1sex9cRyS5uAyJE1/YHx17I2XbL94xJ21CA91NakWbDI7jS
V2yxOcgNs6fUiszZ/LkDwU3d+SRyzpF4jvHQrQnzVdXcl5YuJWg5DFX0Dstu4QEtPfz+7yMcliKl
8EwBODQioHDT9Ht/bfPrm4fUiIKM3j9yt4kYbxz14ir/NYXZhdFtHknPpwXscWm6B56H4DekVR4y
5d6biVSeeqGLoIn+NeL0qW9hGnwT2lBRn7VevUYBPFbQSJZA16cdCDCJ7W9+4aIE8Jo3YAn0nuAo
JILz/3vICMoGYqCTfJiDRMyfCh8NOPoTRaL4dyhI3BDTyEBGdUMaqiDryb2UL1xUSCVoW0lTZ7NI
g9Zvss5BUgFUfOcjMXsKaLoY/Iwe4tEcfsm2bwIKJ2kp9JK23XgmsGcJ8k080/zu0HId4/Tq+E9p
kz8kXCcdNZBFCxHQVJ01hyEe0kCayd73/FsFLbnxouaNqfDk2VCx9vsqRJojyold11M7mvTgWtsn
y6i+fJcLW7tPSLTfG7v5d15wmIklP3bkabgoXg+2+dJppALFl0oLLvx++gOOd9PRrvLSLwa8ix69
0xilO1eOPLDzyNsShX33EAYteXqXXpZjaIaNy+bL2BP72DgdhsiCwzIbH8lI+srzm1Fnr5P5j9tW
SESG4hTJmiIdkwCOZq898Hlkso955Bxc8h92fAXCPpx5X9fJpzJLXO8R6cUYdn3WGxn9hiw9Sm/m
R7AodepT/aH79lqlOSJJOiqVV15MFBZuJH7FvvVOO+UvmXJ5iDX2nOr3DcnYH/40dKgQeDWm2PhT
d8anZm9BdE2WSbYpSC+hJ+Oa0yBeWBN81XxFW3GmzBkT/73MBhpbev0OyEuAVPLugNFsi9S6pzL9
1aDVoKITjzoMe5vmz05rvFQWjoSYkaXuyNYhlriiNjldvsIampNv7KRJGR49648I4dkSuJ7YYSiS
7Z12oHmniq+65YnZEQ1f8WihpooJ6uDO9T73ChpU+vZoSP1JEDbEkT1/jW7PZlXmL6HV9iDX4LI8
wrYD6g3WYsh0g8sKKOlk6Yel8XZpdsmA/kwTgM4kZL1sKO9sZsh1OqT2fWKJrTsNO5Kd5RbA2byU
+m2ezAdf8JT2Wn6zbq+peuYvRlactW2+j5n7mjchDj95YTzZZcvwCKVUPUTRNQENVFCaoby3wnd5
zonHaEpfmZBvVtQA4RGUvR1r52nm3rVKUHrqM2gc/UuRaR90Bp4pIsbHNn7MDJHSWzsHYsg/JrIP
N6Vr7Kewu3qoxFGZMVeObMWddt8sya1VzNC3i7/WGhfyPSqJJKtyiGlMPl/g0KeWAHA7K9uTvVRv
C3DXVFf1cayJNXfasxMbHPbyPU3TLDCt4WFwCVDCQ8FghaqpnskiSOI+IOnmvV7Y07t4/uzpYYuH
6rzwuJi6hOMx2g1jnu6Bpy+4r7tNPvliLWDHGIWaF8xFjalGcKXtgG2S6C+qMav4EVNXSCUZZoNe
HH+yaZktcxI7aVI6gf+jLPlMFQnBC9UIqzXDnlahQeW9e3wGOIaPVYS8kbabL8ikVxJin4/ujWQk
Hn1Ac1yHAB/ZbTHxqxsq/aqxKYcOTBx30xy9ONZytuvqdyZc7jC45brEAWH5z4WhvotpUuydiBkI
jGJ2HdM3aJe/MbPA+sTp6SxRbPOC4dq3XwuCRMKuOiVqRCCBWrs1uNhFdCiSfg9e8Ezz8bIpF1xv
zpBt+yj9d5kaGMX5e+w/tDUEBhcezoHFO7ndKU3lk+FYZUA2bLWDfiM3TZLQESJZ2S49Q02V+Y9p
B4LA/4LIaI628UBlWB7U81pfVRbezpbfk2l/xrb7ETbuNW37iy77r8GpkcjispIDk5muvlLJr9WO
JD5AtCOOTQWOU2YAC6twyY3p7ZjnF9di6zdy8430/t1Qpo+xV6Eey3F4MwVPc3n3lgKRxUowq4nt
xxiuuT0KIh63XW9rTgm2u9IbWNGLEQ/wN+WW71I6x6iikUohCsTz8WR04VqFsaK90jk5MoeBy4lh
tIuXrjevyUxs3xh6j0s7PzaNrq/OJH4ZPKnpmXyIUy6zZch5FiHH5AL8lXb2zWhc6kXo+pj08B1q
/12JeJe28Smcy38Te+beJkRX82jH5L/xOCx2xtrlJZr+oFXGgO3fwCUvM+EuKZUJDC4TGfgGhA8l
enXIrUwYyUPo3WCX/qC8ZXaC1Wz+BWDcll5/nYr8yRTTm20NXzxZaQs+JpYFXLvgT0Us4cXoJw2V
n33iotcUzRDYSVSy2KpqhKOIiAQ2rKPXFV+tm5FVlgEzQjd4guz7Kpv2Q0npm+jvDKrPebO8+1Hz
4M/hUWUTASj9Pp+TnkNwuKDz2yEovIp6tFHoMUkZVvGBq+rLDptDmGXGJjWXXSb58dE/Apa31KbC
pRu1A+6x4mztyfQ5FqqkPZPKhMwhe8lTk583ekNemAK80VVGgOuTqWNWDSxDYd6fXBN00HEngEd6
Q/xU7WoTq4cEdnS9O6WAGwofyHDtTsaQ/ytSIp9by+c/A6kxLpTcF8B5VH++UfuFUIxXRNke5rF8
168t5i2KJNqEzomIX0OUCARSXmLPvjtjcZR1OJB8vTxEvc040VIFJEKHWkl4uSSfxWVgPg09d0+/
VruEQTFbLL/2dKcjQgJLOYfZtg52MlLZTKatHZSDQxAKUO/I0fvzS0yER8o40jeekUmcYhlxzGdj
tY6vigNvpu0eZqNr8WuWrUhXQgl+RoJ1CQ456Xp6z6gGYkMPtW+bj1SB7e10vWLjRG64mxhkYeEZ
pW7SUHdwA26ncvy0dfVHlj2cqms/kqXDkb0sUFQ12Wf09KgeSng1O7f63XaBKotsQBFB+ScMQEgQ
Y/HlDV8+BV7kqUGwUf6F/CN0Hnv9BEZwiHy9p77hxSWCkWPLAGYkjJKFkTUlHR8MMTw1aGgCCjmP
I/icrdWrjLuM3t6PQjm7xLfzPT7caqMEW1YCKOhgnd90fn2qpb4nk2PvrPkPyxD7nqJEpkIOwART
xsgdUaiKYDBbzsrioTPJyo4VRc2TSUB0hwqyhT4P05dmhnbX02NV5rtxHv7Qp8Zcz1zO4kO3q4O3
h7z4eUreBpDSQ2ephyiLoIxGGghn84iqEnt1/SwsAM3ZVN9lTJB+h/Vm40TnKFnuSGQswm1qBkyy
wOroLZnFP/FExttgf2c5fY4hCpKJbki6OOSm5JkBVAlGH9vORkWgrCL9miqnP3jEM5B1ynxC308/
oAYS8yURjnco+ykGcVk+l2X4bmYULCVnTEoIU7Vqj8Mp++SZt4/a8DWOwYCLRhOgO3h/fDnc6Rna
d3D6TfSiS1Hs1+vEKblGsjmk3xSHh14gjUUX/o4W62lhVczj5skgm25DgNg3AXwBRfE8x0K9CYfq
5CzpJ1VCNB6iiyAmFoEk+r9BV5wm+RKg/+PR3MRN4I3+c1c6fws3u8cceZthfmvWOEg7Py9dfFro
2HWrEpzII3Gsr3c9FTXrPxJ2R7tpbB7XG0TG+DCsYcqxvf/l3icslyW6SdTtV0UP9gnX5ak2pNw4
/fRLEH2Rhd/am91NP/BIccZDj4eTNRjBQm1GX9DsSBOrAsM1tR0+SW1WDKed1QTIOO1RKIuuUN7B
8cU1vz6rdJi8umTKMdXJhz53CfgqjsZCGnRJht0UObuh6d/yMQh7+9tanw2RgqoOk/lpPTsHsdyb
kO8nFOgz64bVllq4Exv/l6uqozlXKNgnelvD/kzSFc83ttWNN6DAGZrVlQpXXv1TzOpRumdDJLTN
N2aIaIMr3NT1BzFGRh0vh3kAJpwHZivdEWQTZeq3Ux/hlN+GzOr2OVu7jz3GKomxq4kNoYYd1Gyy
KDWNiYHOim7v5eO5o8aP42A6dHn3qqIxwJX0hypXfKOvrdrJOTRPhlf8dUv426z5nftZevPwpMZr
CurCSn9JSnHXHIsc+4xdOle/52wbdcTZh+NdI1Iv0uRJKITDVU9JeDx0uzi81oZAaA1oeajDGXKx
MhFRpK+EPh1TK4s5EXFh5wPdUXmJgtyMho+hEGyztT67EdbGXv9jjM0/jU8XSpJVfx1vsom/D8zR
rLcQbScfDUfU1IfKLep9DTm9TXM5HFXp0MSGtMKLqRJAZUl+gb6U67bS1xczbY4qn27K9U4+krJe
qhJnRfpA/88e8g96bcaJW9nzxq3za2+k12qZH2a6Kblg+k+PEM6stIkbcrB0U0/m1PQQ2nH6OKdf
jKLhRtK9sF4oY+r/tb0Q77rz6ZnetmnSZ5ccdmOoFCR+acH27py4WPuBGp4aKVW0owqLw7SbAcdO
duTfLTW+9p62NsQI5ieCudDGWbQGFS2SlXZCx59K5uP23pXPmZHz6OPEAsXl/qTa1EQznA+U9DJA
QIk76KAHCkpG9HeGATdR6XPZyHIrOcJGpsJoQvlLFR5h9KyxQWpUB7cYAw+tjZWONJtp7zM3/WeN
kxcL93O92pr9iLjsnFtSCP9RgHDtZpGku/RliV3qF5swCSK/P/N8xBchvXBrVDQHGhEvEjJhh2ov
woV1U5FaqdJv1X26eYiVSUwRvV7eM7Da3hfevXQxkzblSAXUnF7JR5iC1GUlInty1fjKdA99fxCz
552Mak1y35EC198IrN4VqoUFa6ynKauwD83OZ0UMc8BQ/GDlFqoYxr1Ukn0hq/5fqfFoTk2nNhSg
kxQ+NtPjgmoepfG/feXPSNAJ45Dsw8var0nP9XiyZXesK8apKF/CfYfEdQR/A9DqrO0EHmNZ4Wls
DSYyJ39Hzj7F5s4E4qe9nf+seR6X8bHqgPdsBpK+0Ecuzn+c/rXV7aeT5ndkFcjO8LUFUzL0D2uX
i1RuuNWS0+WH5RzYpNA+Ugt06dCx7ptiQIJCvaCqaMw1mwOpVutIoVBrvQ3J6ki2A+lFiMyKU4ef
coMs6pVQP7Jt222GaK3NP7Rqk6C1bXPXKV48a/LfYQMVeymv2Jj1WDTK+IX5jrpiYThcvNw4um6J
/qftY9HFo+sIHjr47Xo4jHLI3mx8lrsB01jEEqax0cdg/nY+n6YoYf7McvRtzvAMtL1DeuRT/oV6
zxiKKIDkCzyUBwG0RLzVCSibXRWHOMKftBJG8Go7ZD0fZJIeGyPuWUDHcCs0iEVkZlsrUXIba/1K
hokKqATPd75ZR9dY5QGRXy9FHr4t6Di29Pz5eymmRy0c4xrxbIxX7b6fGtdcSe/qcxBwly0fMu3M
9zmjzoHihP2MZfJor0P85HD/AgS52Ds6bxw3hV0xI04CrMgUhzk2X/0x2Y0C1RMYaBpY0oWGShPa
cRXwgSeBOPxJfONKxtNJ09YKDGif+LwhfU1DTlURRf1RiIr1J5ueJ1QceT0QfuSYdyoq+KkngJi4
NCjfLpsIc4pp8QzDQqkY0nYdcEBA+2LGghq9LVYYGA7n9zB8wUDh5ojwzxholu0SxEy0KRx+Jzdp
+1AYEdP4stOtZ5zrxPqLblOfOumD8il2sinBUiHSbeZgwIsqn5ucC8Ls8ZZUc3lmkbqqPPQ2kirl
PVrEnazp0J7TQm3JNzEDWqUPuZ13p96zrovdlfuMfmqpwgNKVKqlsGhFo/u7Hr16O7T6FAMbbloD
fKd2pBeknZGDJhnB7If1waBtmID5fjuX1mfEL5pvhEZx1Ol3rDxba6AdJknxPLXJSCgQbpFQknKw
yvoL1/0HtGgfLu0vynO2i00jGSIi4KHsRUTecDT9NfeXp/Z6wwnfA8HkFxaXFru0CcDmEw6bpoRb
MG76LC1DtUH3ueesvygPcsfU87qcNBc1hve+aqhBUP53Yeg7XVzlzveIlneiW27ijZME47bJUS+g
/Pg7Ai6eBcyl/eRELBhG0bJyGO7xN/DbDxfzyBpxUTbdxEMm1WlCp7mNPR/5puJBldHeZysC96Be
kLwiHciTmvu7t/d5P7fHXmHjazpxtBWhGKR3bnLSVDd1Zm5JVeGF7hnCKHh769DFzvb0e5w5cZp/
gBwkbieqmm0Tho4oELtuL05Nhx7idHc79qDN7kQcatMCaCon9w5eMv2iKTniNR5IuXMNsKBEoP/I
hlW0Z/ONYLMDomMA5RVM91m28DDhmuhpI83i1AW6Lmgod9iZRwsDY27NO2L+o+fS+LRC9bfqLNp4
F5f9wkBYO82OcyMr6zqbKBaMfnoJ8cxlUyWPwgRVcGakGZ5rjUcCxD8J/Df3WG4wCbrFZqmvdo+y
Mk4WIwjpr0frET+QRyA3SygIqTe+6dtkrIZkNyaJf6UZcmrWX5KChOO8yQ44STuKf8yd5TnlJvbg
+gfC4YWP4HTCqBagZQ9wZ1+Ip3r2NGinMid2PO+ddPt5axR5wiTHSzoIi0y5R537HrvdFO3kUk4b
s17uqIY2mQ2pEVbhc+wsKMsqpO0k5WML0kh0KcKy2fw7I1AGieJl1xzyGSUSY2hgQhAeQi99QdoR
IN4PXE/kG6I/Xj05+tuuHNEumssTck8KfxO2f9qonuzaerUH88WBOyQN8BurInVp8Xhy6v6yxDbc
Nc+Yc0ED/ajj/Am86lfTKli+qSCP2GEzIEA1W4sd+wNuTKRbc3lxjOQ9NlMEVW5/Tsr4b0OOEIAv
vLQbE56uze8pmf81lN6mPXCvLhf6DRn17KEhHLmk63sIKd5VFXaFEEfc2a/Gqy2j8UCI8KtRfDr4
BSons7dWjDwp68lWjCdkr6jrErRW8VspWkqmCYpj1M0VcQYd1RVW+O6N0mfiplIRle/sfsXCmHDv
p5/dGPaXSIh/x7m84ravIM2tIzXpY+AS1RzI0CPuv2CMASEMwMmZEJaYZmeJJ5k5eCu8edpa9Fvm
x8KY3ZMEIu8oOd9hpbK3CvGT5zuoqGuy6ZeYWLdlEtupYsCnL5pK3HJAbMz9UEzo3VwDLEAOVD9O
9gthlAiDydA50xgD7WKERM2U5AV7zWmKyWeAGS4MXl97MMwdahW8lOHI+Fb6Ew2fLrLo/EBvdDWb
rEnxeHWaTO8tB8dQZxp4bZezMMziCH0CMIqHBcSzOi0jME4VhxSLlOC+yifZJ0wxaLaDg9nDKw7u
eq2qPH7XmoHMd0S2H9Qkzllv3t2C6PHROYoon84TWOXOfTC6sQ56+JntgtUyqX2P2ZLgWUE/Z624
k+08sHkyGN2gb5hInYPNYS1Q96c16ESP2X94YlJ46WbNOJEQlRDDTYB9Ae/WHfOSaYiAoCYu1jzG
8IWhn2ZpTUdAMhBdCJrUaQc/QdrQj7sInPjOdHMoc4WWQ2swjYC9nQ19XP0hndJA1jz/GVt2P1+j
FOiE8b4kNno1m5/Uwlu7cfGiMZFu/XrkFYSbtwwAXbKgoI/+5hOePBpXB1ZYKnAQpW+aSlUgdnW/
FofTfJuWA4XAoBvmkhyXRPPlooWZq8PZ2MWdOBuu97sF1zPJIbg6pXUK47K5uQknu4o7fFEAdkGd
ooCycIXoOgt3SvKcN8L0GFe6Zq02joZlPIcyRNEQCYn5eGHI6FZ7zs8fBRYaKHOFUcNdxifIqpFt
FAePXP/4+ZCfv1XWVJ0pgEGcycW9/ptfu//7USjAmEHBkncl7olkjJnats3k58c0JG3eSBYVqA7l
pNMXr8Kjqg1RzwDT5BJLl5nnpv6Yi8EJ4tabgloZL6qE0LRbMpLpR0V9Pf0pheNfqvnKycdKIQly
7vo+KCSKGoIaQfga2Wy8CdMSAkhESwvTNR4OyU9Kp1edRLe686jvzduLu9YxdOUSAHs25zSNnpTK
x8sEU1CVDFTKc46IeAi2M04xFr43s8h9gDvPD2RJdXYf2t8O7kvluMnW7TBdylFhEBgGrCDTWz83
MKjGanlHqySxLp04+bZjM0w08ggwP1di3/K6q589VXHP1xDdKW+xCLDd29TMmd8CoceOyGTcvMX8
HbvteLXU/OnWfnxqhYYEnRhkEwtFRGo0q6erweimsarKNdkweRoMb76XeK2c0jag6xXhVkY8BLXu
wamgXPto+QZ5H7hC1LzP6vCJoNj94soX7VLOQGLk85IMbFWj07Kwin9kOEYHw4l7HEgpzwZaZH2d
miiHgO5s8Gd2IW8/9JzgU4rIHC/wbSK6CsurgyrAn26+cBjRxvhR6Pg3mX3lGS1zcf75m+otBbHq
1ckhlePFlY6Pf2+1G/3nr4aLyZNtFHX3eqX+/IuJwf9/P8hqbSRWkhSKn0v356r9+cD/vpmM0XND
UMP+59r97xXuY1fKN9J7VLjg/nNhN+ulPmsaE1YLoXFQWhx+3oc77WpGy19RoF4sGCFYh/mjsKni
ZR59sxouW1mZDX3haRc0yUDxblbSLlEds3SBDSFVNV/IJKaCPeAk4nlyF5kGFSlfKSQLE5hGKXcw
Dh0+9Ph3LUDF+YFLxo6q3Vo1lQTDKHYJrdCVmOR5NOZ466bTLvbWOuJ8+VvXQoNhQTwsC3L0XG/b
8jHS8/wQ+fjSJCdBEBsVObPgeHP5MfcI6nqicVKRxkiGHuxRfXG52lS0Z4xmfalesrT/5Y333MzZ
gxaS/kor3lB7DPka2xTKNXRSy8i7x8rSx1VPpxTcIfU09GbODbWSeOJm41yspI1uY9h9ya2QOWcG
1Gi29qQJvfk6bHDYIQqd2r07FSX9xy+mUN/cShbXFcEk+MIursZP1IT2S2l6BU1CugrU6B8tunII
MmeUF0yRroQEREHAxAVGMY5Y9wfK2OGbCqYwuIAtRPkussPw+cuCn0XFXJPya1KlaKBZ1eMCuVIu
oM6qs/ej3UMuoLfdNiION4pUsc3kiT0B4MahnfdlkmSP/uyzpVHnFJY1mpn8Ne/L33Oui+cxO4JB
kTKB5vjiDsZ30TQD0yHeFs9NcSqCKQx8iWtX8FnWXCC96Haqn0tQdJMAvFqZ+7qAyMBikxybqbRh
NI1Tp8dh5znuLSs7IJ5QMemVflANEHLOYDAyDMNxpLACqxIisHmGFKhke/To/Ri7hAdBmN24+f9i
TkIRHaYf09Ivmyb9pRaOWiBY12cb0j7+B1XNOdYIHn5Dyb6Er5Mzp01rvAFGsoMLOgM12pvBqJ61
byMdM2Z6rDiiCPP6DslmsFtE49GgHpKoNrZOezBN981Vf7TRPVoZYwo1dmrTd2R6a1yljj2f8pKm
9qQnkAMQuyOWUhxMD/vOBIrkevikNQWh++I+6e6XMorqwIVJ5i9EH9wAkntEUEhzEn33Evs9NXsZ
uF37T5ixPRQ+l67hqfoBpJk+8N/KnuJNbyT9MXIZo8fmoZrHbGcB1Byt+DdH35pNj8GJXwCiLliM
iGLp7EKFQXT0SC40t5EXYhwYGXtsu7/yKH3EOBuvzZUBYQHqmLm5E3Qmcr4WvJ50tr46Z7kqzz9v
Lkij+d716muDiBGudSYdzjq7+WydB9chs8xvabAhfD+bi3lXO/QSi0wecjPJMRiNqGE6vruRWezs
MBIdcej8D1dn1tuoEm7tX4QEFOOt8WwnztSZblCnu0NBMRfzrz8P2Z++I52bqHd3tOPYQL3DWs+C
utDdpmGSh2muEFKhyMCYS8/M902Gc8RwhqitW3gxCpFa6oXHDnqL+V0Jps22ne2tQrHLx/mcHYYq
vZs6P0S4l1LXJO67A3Rj39YQFcPQwLJn8bsHA9M74HJDVNWUBDwFMctCj/j5CU7rQ+ZnQ2PMU3dW
HhY2ms0+PLY+9Jm6Ru2ft8bWwT8LqCJcQ3h8LoohMW4VVqW5C8aTNLNpH2o/3ZfcDgcpGBTUL66b
MGbGuWqqLCGOrorKFkNGl7rU/u0YnKzC/OyL4ZbqZXzJDeNDzemnHXYxByF8k9yuby7FCZUga3BD
Vvdt673ayn/iUGP7weZom/sWtSllJz0xxTWmB7nt5+IF7eIpQ0X8K0kQZiRTemAS+OY0eXVsXJ7j
XijxpQ2+vynhL7AqxFTlpF2UNfgGpQbhM2KQG2f6fPnd48VA6UermTWr2S+lnoEhRTuU3mU4UiC1
z5+4pliwWCEOirbFbV7dAL6csyY4Dp7nrclXYhsQr6sCDLjzl1v090At6ovb8Ou6fv8cVil53O34
EsqKBsUZ6n1ceuKAp5L+C14Oj7JRXDUgGQZDoMwSX0NVnMpHiXY48eubmel9sRg1aQnJd1Fy3gO1
PVBCPAvbRTsQQqCRlNBGqL8JXQthPKbPaljOk+inXbZkjG2kjYojbAmixnFlLMHeqzW89Umd54zC
RLQuSEi8XCxWX1iCZLyK8LcNSYSHUPvaJBkyXZdVNBmCnnYb3E5ARYygty7KoKvM1ZDgUd3OOdo2
sDq4lfwsPbpi+LA0PhlDTOy88wLyh/MSKFWuSN+XUJsXq447SH9Ppd0uyEqGx2JwrU1umOgK5g7T
DoV+p4DHzrQtLoQ/jkFr38beg3Qa5utQ6bwl+4e5D+laipUhGHaOGB/t2vgtsmRr47+etbyXgJTN
WYNysGg7HKf/hfXVWzyWTRWSRDV8L2X4no7dfZLpU0NIeli2l2bp7v2MG6vHKIFLCHgD0nb2cPQf
4PgeMXG3keOreSPc6tu2j32oz7Gt7jMXFM/CUmDbJ0Dq5+quiDt7Oy/b0BvkNl0Vm8B4CIVbDoGo
KVIrRF1ubz+X8/IYQ3HJit8LC8tSeO1exOh1Y2jS2U2F8bBlNndVCXMFWeOkD3DsRpXt7zhyQTX0
zlYF89diV7cpjS+ltPNdP/jErZj3ZjzrY2HMN7SpgM5kvTHG4epjhqaKZx0HGyNDOJQENFNEaXpM
FicbbEWKMdEJ3Uc6TqO3eDvm5l0UAwMpqa7NmL8yIF39yd5rZtTJTvctQUvUqZWDcWvWuF+z/jE3
A2CX+MLLjDdSuuNrmeNLCnL1CzfXtUiNaRf38x/wVR+WbV/HjN2mkVlPCSvqLQl5724DqsUG5TNp
cy8NV4PpNcyNNRDhoZS9n8DJ81hjjqGwS7J7gNRgHRXhVVFc3JedV4AwTO4Y/r2mVBcp0Znw0Pqb
We2C2VnlX3lkt+qXZPIWMTa5luXqqBzabVX1rwVDcxzxYoOn+l7pZBfiKBVt/Y4cmtUFD+4dE8r9
oDx5Gi2LfXN+tCuWFUjge481XKxYDw5ee4+v4R9lZYNheszZdDIqLl0LzwkssF7ws91eDOy5shvy
+jamXrL5xiihyq8JQyod+4/b4mavePgOfQfXPInFpoNG+iOAYlTppPdThm4R+RI4KI2ETrajdT+z
ATYseWuHHhsRcsTdAqEdGKK1z7LVg9OWyS6ZmgIfgSV3WOhx7PEooa6zsOgSScA0ShUbRco1k369
rbTpnDyW65lJT7hU1HFIXnh8mNaDkK24pE3a78uAoB5TWD5P8sVkh88qr5QW3ucyhUutOXICZja4
W3bJiIrCQM2eB6eg6lFcujn1uWXfcz4iYYhRERgMvpjCcDulJGpNlYGyJ32dTJSiRovDh2p5M/o8
PkPchLZubnV1M8sp3cVOgbYvC1FhMXK29HEOJb9DaT0kJkpMf4hZKPhs8h0q4BDmdNfPQeRNOD9A
XnJpLFXUz8a/mlHQriaTr2mkTwwFm/GCh8MWCuS75U/PfeYcq5WG0Wgew3Zif49F/j0mbfUFWDzd
zJVxXxnVxDLlPOssi8L8E6YDBTsbg02Hk7Uvdqx1mbCjraQ7ilLPNC+1Xupdnw1blsUIM53nLkzE
uaerzcaYKVLsRG6Re1HOMiy10MfNYPjQtW/0BOjIHH+eHP4u9a2ba/POlnO61bZ/nXzBgD4f0eTO
9GewBCjk06Bi5cukh9Uy3XIr/V1j5O8iX05DzTAY5wYN1o+CUMq3BTbBYfKMqx3a2SntvjPH8y5I
xa2TrILHuI6zfdDhspFjsQ8m64RpJt4tVq22aADA+M7VFjkCQgAjh/4onpswJ1+4UnthJl9C2s9N
NVHOocl+dgtQUFZroL79oQk1oWJxrZAji4JFDLdDV6n2fpqyu5RuqBL+RGifQ7afBRmAXc+8pFfP
MriswgDFUzBD+rHc12o2gbqljhGpFtdrnBrMivr7OBmyfTEJRPRtgET1iNuTLpIfGBWDaKKwReAd
/2pWoLU2jFcCE4sNE+XXMl6lG6hYctaEgDeGda25L/MQJQkbaVRMLW1fJtnm6a1HVbqtOP6pS1Ne
4fqjAAIdZ240ghOvlqg5H+w2PnbK/XaLl8k2WBFAUmyZWTLex5RPxxcm1QsDkXe/hGGVrJ0WuL9I
ue92YpJASAHeyHqnYFNENv3axs4tEUG//BAdakPSFvYWH7QePMQUaf8FeA7OpN5mGSylKW5QHdIE
mW33sBTpqdDOc2rUb1YgHbRCEul6xiSIiD4H+4MNvW5pnH1GO+OR/oLFAeEGTWy3nRGRnLOEh3nJ
IneuWS8H5UepeLNDuDxme81gICx+8WGaJPfqASEUXRulh3wzUTKfjfTQQi0FwBLC7Cnqkyu+Rc/O
P69YOFXC4z5dGiyV9bQFiXAcCyQfjhc7TD6xB1Sh+eDgQUBFXDz0bSC3QycubZk9SW9+hBD1VOHV
3LiGfi9SeoIJoWjnnOfUTvaWaW96AZkrBSrkrSEVnfO8VkvZRApoUuLQS4ys2wUhIuo6ts66POjG
aqK2aC4d8bpEj75rHhSx7+JgT8E/tf6ul5DsU1GxDGOk2Kf5W9tznhm2Q4U80Ej7ILY5d4hX+Z3L
nxGXChEoFJ8EO/xtwuEOARv+7S50j3HzyiW/rRazutChBXSPCSQUZNAGaTGx/FXnjM9WhyDlfP9M
ZO7d+npI4abjDYYzvR3U+rIEaIukOe0oPLhmP5PR+IeocItY3DsYtvshEcIe2yn2wUMxBaRGZh4w
HlUThtE0PVeoKg+9GrG7qOo9RzTn1FSHM2U45lgv2/dNsIYCEF0iC711Zrwv1pA9irr+RAgStPXv
2cf4OEARkfW1chADK4EFSnFbdejJrfgwp7LeW4Zrb5oxTbY1JIAwFOcxtR5YscEGXBixY5THWBq0
FZJ/2BETpVSnGaK7k8dU2WcqV2T7yfJYNWGZbdzln0OEzrHDRDf40wEn/T/HNl6ltKmuhpiaxB5A
QjjFmxyflT3i7GtlgfKm3VlE5kTw8/75LivUBvQ/8vbXye7hjoztVymdy9AUfzI8bYhu9lY74ZVs
IqIDyZnh9baZ/7bCuHBb2Dxei8WGVxYOCF4XtLj0cGzmm23rPuUDPIawJYAsJ2aFQUyzzpTY2oJG
jIZszE+MNTnPYxSlLSs1lnZyHytmZwBhHwlYQkVXxx8q1tjBy5lGGtsJdnNGCRk2B64lrjnENFP7
STaJxX49easYQkdAHO8sRGY7OWPqQA/BCm1CYTob497smqcgY7s4gNhht5fWGyT4f8Mswb3cJlfI
Yt9tkNwrQqUwoSNoWgCW7eXAiqGd3K0rNCtBo1owSBXbtHT/IJDT+9kNSDY+GM2CC9vp6r2ZXH8u
4WkYftWiv2YGj/l68Bm9MVfuWd6MBUq11e5UU25hoGmmB43fKTDotpqxPJeh/NWW1p9exAh+Kyx7
PYJknJS0Sn5jbIWJmszAH80mtn6kTjyXuDjJYhNbuCNfaSJXvafDU/2r8PF8zQM/WCjacDdDk9N5
JRsgtSuqTt3LmbV/UvpV5JHDmjbo+EIePTrPczyYONDMIi2jPH4yFjLRaZNR9+L0RiX5zfhFR4U1
Yp0rwHrUaEuIPEZQx0jEGF2asxCVdbfMdwumiGM+fQyF87DEIo6SMZZ7t/cvrHyR4Hre8zLRbY3U
EjTf1ZE5wm7oaHcddqdI2KAUT5/OiMhEGjD53ObR8JW/41JydjCUlq3Oq3HTZdX9mE/vY7n6udCR
GaLeMRJtdhZE4K0M6K7tWtzbNEm96Ze3SRgtJJ/tOHyPlffY2POLKcQpjf1fLrj7wjFh4gVnZRuX
BFPP3u0csVEqClSYUqraUTtCHAUOiiyrF8leDNOfQAd4Ab/NyX6ZRPpCfc6vK5Jzv6jfbcfDoTG6
l3DoTknPsC30v5YAiuxYVl8uWdBFEC5U8LynurVfC4vPVitWyBrb5BGxInZjZl8xk8+hhVBmGnpb
9JDfqYgb+2TZnGzeQvXo1pO714bLJ4XF0Qvc3/k4mIcaQCWiA+KC/AcMElcLXPMuHWmHUgQiY6Es
oAnVHW+ke50bgykOfeTBKfACojIdY5x59Qyb1cCieXZl+tcX4m8uzeXAHMbeZj6wmsl46i0PUHfV
iCix0WL6Ma4+n4R0QyXmyTNxSOR5/xXaSBTjilfEKJpx9/LHnnA7c4BAiXPjvT3NEmMoxjljMo/Z
gI8bV3WxpRni9YTGrYwzk7JuUU/aK9SLQealP4+AM07jaHoXphncdNFAjX2Nq/ozmPvulLrl/GCh
pIplmO9yGf7xks+hEWxNNi4+21M+oivWIwgzy3eixRu/Q2+vyxrpqVGckXsxaZtFETHlwHgWL6TR
hPFLvAQkgEwPwiqyZ1HRH8UNpvalyPloQGQwHDDLXTAAj5GKfNmaOX6OgYbu+C2RCZoUX6uTmzus
EidZUNbSsCBmsnZuyBgz0ct3gvmjS2YC0yLOMLQ4rkuVrFm6tDFNf5D9Bs8gT1bOUAJ7uQJQ5HvY
rSr7Ag8URo/XEPQXN8+2xU1eFvalKmsyKxguL0Fz30KyjD3KdP0KZJ8jS8KNtV2qa1ZBkL18nKHi
Y0mLGEkXzAyzYrCk7eDCutw8lqa+xLoo78IYpc1cme62NBjZjaqvz4SQRhCiUe4IClqQJVFT4Kf1
i5zJ4fDmTcFL6DaQrIh5w0aUfpnxiGtpKKEAcFUFbYFYSYvkMNVoMsPkPE5+RWhKdVBNs5r5xDci
QNpAlp2QlhPoSqtRPBnfgwLFBdnciPLrhmbV16B1VwmIlfOUaPYTLeVVZsI6LlHrltlV2eZrgLBu
49dFyilid1uvzI6D8ottJ0rYg537Nv+4jpIKHz4LzsVBmYPdEjQzjRVTdnPn+SGTRN0cpwK7TOVT
mM44Ps0cCb4/7tAiu9jNsxds27TNLd6kpjyBSniqQ1geiQaQBnDuzRIjdX3McJ19PCKZIug23w1z
MlRcE+afOGSLk9PIiZC4Qe6GTRrLUz/U3haGNZq/Jr8EsEqPGrUPMm1ZQIy0r7qXBYBXnQLOFQe2
OtSSU0/v/1pU8Ekg2p/LkqmS6uEs4tJmGrdiC5Y4jyaZBRszjz+EMfJ51sFHEuKz6IpW4suPFwYY
5qesbGcbDOVd2voX0HYe83hGKtTO3YtCMPjsqt2YOswyW7apYUXjjNjw2zZQbHJgU7pnhYtxPU4/
ZiLYMnN4rAZxtZvlglLiY8gFSWqFC4qakwlVMQ8mjbJT4WsHpPa09PN4iPXJySRKo+Fj9lGpOEE8
7lyWVq7BW6SamrzTxe93STI/uk4TRCMmAAbAx6btcJi4wyu6+j8LgHE6Bvy4vsEEj6UfRUEq9l0v
gjOpNDnr1vQaJBpfBcdNmVoKrVt4ZgnqHUryxOIkM3dZoFgWKIhDmmr5oqbyHcjPzkKedUKAcfZb
138chpdpILi9UOEDontg2h3MvnDWhzLtyxvrwTtdte9xzESk0qrYFd3yEtSYvZbWnTcMh9iuT5N3
cmbKCETIxxTxTbTui5FWu30WwDOdIH4kaPUI/70bNOYBIauIIGZ1Abvw5YfVfB4ce45sA10y5Rsp
J6V0t3Mf2CyLmqNuU3lts/mSeMZ0zjxQksJgW+O65tHuMaPUlQH/PEQZloTZpahmTdAEVyLyTisK
nQZ3SomGwcwPbGGeunF559KajlZmnZPWLg+io4konMy66wQrCYmSeaN81vtwaP50DcpYU1A4lOWT
hWjpjLUvPyLUBC5mr4vKBMwgIzWR2BQv6cCobV407A7wGcq3XzXc1t6BpQCXTbNhpPJoENSVw4QZ
D5YXHbdIt0MO+8t1VoUaUryUGQzEnTUCIDCxRzasoed05Tr1UdCy8q1RQfuEnIrZkCxpCufijF9j
hstfMbxjq+k85q0+yoL/o6PvAofcJtaXGRcDwpPBRyrhM4E9duiCdwjY99Q+9aVucP2EsXovnInL
WBAUDAki3af0lYxRpnORMKofETfxZP4IuuWjdj19KLrg2wDgBPfZqfaZ5V9kwXHN/mwL4w0WdoEn
0/2qU4wxQQhOtmzkdXRMkn6ZSoDHgIrbszhDdeozt3OWYj8pXitwLv++zKGpTVn72DKDxoBgM3Yf
lrWTkKgP0PM+yhFqf9h5pIFWziVvGf+iw6bT7CEeY4YilyMtzo2fiQvhP8LNQGN06o/IZnmzPSbQ
XcGYp6Ge2uqZh7YmlfwQljVGu5r3EoWYd6nHcB2DkfcDhQmConIYRc6H2ivRvEIu52GILC/TpNIk
6UknnfyTeVTivXvfx4kDxCW8LImJitgvV94d1PGYxMDQnuUm6/C0serAOUb9zLTP9vZ/ww6pNMY8
uPgIOU3FycSms8qa310YKNLPEZ776DlFf2DbwJCjE39EvQervjDFUB+JZX/OgykpnxrWtBJHQBkc
jWV4VBlEdu3bH7PZL7sm5pmOh3XvUgjiTWBqoSbnI8TzRjZC8tr0DUhjq3+idAV2kq3QpZEgoJj7
axwU5YuyX/i0Pd6G8MIBGzlL3MBW51Cdca71dgVxKQWnjaF124WEGGQeugA/pOr2NCyAnlPAxsu8
00q8VJKL2x1saEwDOL0ZwFrjgNwEi/cF2+phNrzv2SmMs/ZVBuWG15ST504LKN2rawWfXpUe22aI
d9LN7MhggDxzjWzdSq6ToabYD7X+SmdzK9bmNx9pLbQrXxodkrHoomOiXtkjgOqYlhoWm1BrOxlS
7FOMv8iaDPgK7LdrsB3XOei/DNBK2CC9rT+A0tFJf4wnno4p8kWtWeWGpfHdd/WdhJF/QFt7Syox
bfsphLVYFg8B8DXYieRN0SyH02xvE9UQh0yKBFuaJjxYmMrStsvoZOXfBSlNP5vjTaVB1GSq2TPP
+ArioIpSmx637ZhIiTwTSA33qscNjbOrPyuYNRRHHauoZvjyiY66tI54mANvjABH7TCTcMoY3H50
DF+k9Z5bC4IGbhMTKHYPhVLmuMR782Anc7nPbO8ChexWxQAPi7CHSwc3IQi6gz26dlTEoCLgqYJ5
6zXvYpa/1ItX7XgOP3aVcVvltl7CKemMDAonL/nHHLboYG1Y7q+xbClFWWaVYyjPLhNQ4rDZJuL/
tZBAdDMzghHTvtM8pEyejyXP/MUN/lpoAsG4+QdyoBDjhUDaixj1MItgzBw+gE2fhIjEHC+VS4ow
m1/weAsyfxW+zdJNr/wOI0bnIONG2map8E/ZjATKScEmeMWdCU74iNvgoY8981LYwS9Es5g4nJH7
kAGYk51VJa5YKemOyftrhgoxf8IaP/SvXVFfR8vxtgP4R4xpOG29uoRrwBSn8ouZN8G6d0N2mLjm
p5jOJCPuu3GHc4OSMczWljLpzft6SZg8V+PvFOzAq6todgobgrQkOGTCoroNUNGaY4U31dXTDv72
ateiyOdmj1p8/4w9vHUUBekNGjcPwVVc2aJ5kRTo7HjN20pgvTArDTdNjCAg46Q7hOG0m9rgfZzU
tKOdf0waCskwbp8mt/1Nuwz1yfap7+v7wADAI3X1EoQ+H2iG20Y+W2WF8tAw9yGgBD5cZu8lCQbO
gITDJz/AsfiAi765LSi5t1oyY0f2+VyaPnekM33DzCGCcCFl2MXlgfh9VV8gYsvqfUMulshYaWkB
jaHr76xlANkDNMxKk5fQCu88K/CPg/SP4bg8DyBQmdoHeGml/qtRvjMMaq29gkWt+ukzowW5y/yM
0TH13al36xOIpBsC6XE31gH4crgKTcpjbSn0lWHFuJHhcmtqJ9u2i/MdTtVLvBqXmQsUK4Tnpk33
qx2myJrzt7FXH74rvY28FjGfSGCk3709Y81ZM+Ad466Vxqs5Lr+wwqr9NK0FesVA3pHIMBL7yZ5h
AKVu/RfYfcBGqd91RvtAVQIddzVuaj1ee48PALnjm9/Q5FrDyWFbxOSEi/FtksPRHpUbzTmqeTbP
RMLzYoagpUJwCVgmo8NM1K0BjG7U5hPTrtZjN+uPpym3ia2U8wHzOpsUYnCZfl6m+tO2pD4QP+dE
xH4Om7jESNIIUV8GpmExH+8O4O2XDH0R9R0WpmkceLBztMs2RBcE7X1nBxrGI8sv1ra/c95Jrdy3
ttmbkgGBE2At7UoA5lWNPaBSWBeXtqbRGIBzFw/1YHx3Rm7u5trsjpUjf3We118Q/TDJjS+G7+6M
NGQTOrsjtvHmEXMmCRktdpxDt7Icx/W9oJ73iRYKEledFt/BII+vybIJk0dHQgYoIlFcd6eY82WT
5dCXLeUyR0rafbWmH+UzCImMbXSS2DQd+U1Yw547wUdSa5KD4Zg3OSw8xFqVHdb5bqBdupGvKUfc
vWC23sT3ri+6g8PIgdbZWo6doZ8Q+3N49TGKgZkEGcDCUdz6kOWoGz2bg2/S/SXXiUVarf47FsvN
bWZJF/CuZF3dhTb6fyN/CF11z6KDcFaOJdSsL9YQMGs2752YDYIiD36fk/0iqqvG9bVk9kHRyQxZ
jYRN1FFJ4Wr4eLJF7519qZ8GYKtNDODB6+tfqhre8lYse8tB52vUr7WH0Ezkn8YEzMWp3zqfOfQy
9UfIkGYIca52GNxVdYgerDouWYfeijBvxhzTpHbBdNP5QjgtqPHO8iGWSgbgq0E0izvMo6l8CVCI
4IlGVsT4gmfpb0Z1dOfT1NG6cwaWAZDngH2Wce1769sL+x3AxYIRVv2S+VzwbIV3DMT+BB7+IATa
RRW/GyuSTOn5NNsDuSwjOSjYmdHHxfzioZM6W9xLF6Qts1V2aO/kbpyat3KGaFHkwxuaHahk8QFd
6VHxLVS0PTwoYopYgaLkV57PNi2vvV3YcwLEGddcbqmFl80y2PYE31Yl+1YjufXdG1SBbRccrDq8
dilQNiOwrp/ozqvIDkijSRqFf2bhyi5XBQTODp4T7WeFHD3FeRKxhETZGfcPqgwfg8k2j1b5EccT
IfHGs8eqqs6Z4itVfwmRTbTMaAfGycqiXrvUH8P4uy8nahlvfupZvqg6xMiipn+23z+Z6IkGy8RN
n6b1/TjyKVt0PJHvu99o0uAgMF0sVQMbw0ruLG8od2XmP5DN4DIGMc8qSOAK4hZiGCy4QZPSm6MM
HxpsyvNcVFSRsXN2vPCQLyDJFbIB1nHfMK0+dBxfmcXSwaBkWWh4IGBiGqQxWWIGbF18JZbrzVSO
cfDN9st21J5Moq0XPgf9VEV+Uf4aV5Os65bcbV51mGJ8w0r/zT1u0oH0MjAAb6XzNKXV2aDo2NiL
9WmmqXNqhSJiwmae62LOdZpXTMJkMjVkpZVhuR0IB2PUYW9S4+IKtBfMVN6aDBR905U8sL50whAc
MvrNVE/DwvMjxaC6MaoZ//0AJlEiHknlh8i6V69qthXR3Krk4Pap7DbZRDpXGjCIH25GevGLyabU
mfNjZd6BebnJ2v2YZk1AptviAa1eqsn9wgfw27Ao6XLszADnAOrr9UPN+uQlsUKYRntZ0WsAXPid
V3kKvKvF0pgWL/ZAaojGtpTNlnVLhuTolwjP2wyfilhJKXWJLcPFftQlyYusMJHNjs/oHMAem+sX
2yIczVZERmRoKhav/IXvb3173k1uuNOofIZly2oJaZiLd/FdFajvbujsXe/ECbe2u6/ejAyBj5H2
bOggjg82zOqamiNA7lQu4q/LKIikTZwSVvGRQJ03pPG3F+OZPKMBdS7zczzFu7hO70OPxebib8BR
+z+fITi0B+l246X7GKbW5enMLJ2JIvIj9RDM+ZNWJkMDZPJ2o3aiY86TF6RhWct9zjM6mmV3sgbr
F2NEhk9iudbucJAxc0Y/YBmJosYqlq3NkmbTJEO1zS0GjwmXQtVjiPe9O7cZKBCmlm6ludmEEeYO
mgjeu8w566bee0i4+4JlEPs2RMbdxOrD/Frif0B/KI/CrsEl8Bd4wYsgOGjftvUJwWKUjg6QMO9Y
LDkzANncEwqBzdxqH4X0TuvUIfXg6JeUmE3f37Mq40LrKTZk8c/vnLu5W/Mvyv4U0J+KIHLM5k6j
Cq8SmwCwzj+O/b01evfzIg6tQbECsmBDKBziGU2iSF3dV151K6wZJ2kMJH+IHxbl0digiUWgDCvb
FWe5zgj97jj4aPRsi+iRdJUmlQ2ftG/Z/2aJtNP2Mdaq3VSkH16+3CB/7LSH1NUKa24TiJcN3Qs7
JW8zdPQXLrsRS1GrAIbgaBTI9bq31ETy1wqcDxgmNwJdIFbP8SmHK146QNnWmzA2lpthkn3FGMWM
+zMQ4hDd2HTsWdTliX2jTho400cXy1V4bWLus2XVV6QMeZ0GvQIyIiuxz7TbN9hwwPf65zakbGIa
/3ds6263CPaXmjH+TnndrjPnW2AjrJsy+iQ8SFEskr+DRb7CMkUpbJEU/ZI9o29iCXqD4xLphryM
Yerh8D4MyEKJPbHoOMBLOKnJqnv5FotRsM+a1baoegKcuvIzc1xyzO0v2ca/4vhCHUVkcAjqkOQi
YTKIA5y+FNZFK94ARz5Nps+ZbKBwjU3xa46Hk1V9D3we7Gx46hlL8Znb+tjXqzDaW5w9Q3qWo0k6
ILhWRLj03Z3QNukWHqgtJac//CR2/eQ7hiwixmwQ58YhnKKvkyOxXRGB1eNuEPxUVeuIFJHk2Pd8
On5FC1nHl3GVQmHCRKFAwjtpUgeLIS2BhXfWatw1mYTZmQLzFoSP5kCJ1iS/ZU+RSH4gKQ+e+Ebk
f/TqBHkbP8AIIfH0AmD7GjcANsqCzpBq8AkuhqEZ15OrGC1Z9gGUgZULoLMt2HnluLhbpHch9PF1
dWk18lL95Hc14SlOQ70HRcDKWFWsdNHzHZH7XI2WnBwRWL9wMk77DGPsHBNQlNfyYZpCKyr7hbqd
hLwoHouvkVnVNimYlxGLubXaVdW1AowNOBMbbaGzNuv6HT+HeQ7YpZgToWI9perO6WV5x+x/EYSt
aF191uZon9i/SCRaoARQhM/sI7ycyN3WOxfS1Hedrbsz2V4HH1HsnR3DNyi1uRpJ1n/NIRlG60V7
HHRanrXRlOf//vRBAS3PA90HdBr+9ucLr6Rjfi+8bW3UYN5eubDpxRYP2l9uvFalkX/05NyCG66M
JyPGGzmQqH3n+0TRLHXLcoO56lh7MwcA5+dq830aWT9FKpfGu6n1e2KI5Bu7DgPyJcHhqdSjrcFh
mVpgGKaMdPJOvZY0ZdssbPsHs+mKQ8KvxdyJKxySTsyvm7kHAhOhMKQW64GOIcjSZDayNnu6BHX3
/75kSk2Xn79LhgtryOD8829ZFTxXiNkP/+fbf/7R7cvgLNvr//5fAo71C3Zq7OJzqPHodTz4kDeU
LEcvVPMwyf7/F6v3QMwE5dERubgMQ2D/98Vb/1PnKkcrSr/HRPatGInI+vn7n+9NxiRg1h6E73Ko
bVRY/ePc4mw0xENosEWJ6/kUwE449CWwRXChEx/pAtxKBzRuEA0lfRFHfwEnNyYDwbJZ3i+Le06b
3Dt3pv0VOlx5KQqVs6RhRegHp/NctUzIcrwj25rMYhf8FIEuyOlXCwE5Z+X550/Wf46CcOsDajoC
n9JnaQl9nvEXnH/+s2i7/Mh4FshYoc/j+h1NyLPbX8j/ynw9cSZL1hWV4riY0K0EMT67nNXj7D3O
MZ4OJGQSP5KtL6P+Jvg+vixdt95DhIAJXkhY3TWVhn0XpGCeYVdAJ9K62Q0YWvEj9cZ5MaUB0lUL
4/zfl3Xf39mpuYGmH5+LMTf++9IkmiFB0SM6xejEfI/NzM+3qPVbzFWytZDHGwoXMjcuSAqjH7le
BKxGHop+Pi2MW84uAe3VJKpLOUJh7PurYX7XptWe08JgSef9D0fnsdw4sgXRL0IEvNnSe4qiKLdB
yLTgUQWPwtfPwWwm3pjXrZaIwq28mScxbxmjd8Alx7u3xZseGlF9ajhn96VWbgSx/wMuN9QEludC
fZEr7jcq/r9qpcXfMhmsc4IFq5eYbQmagTYGvEnS/GzoPpvjPTjshMwJvQchgR43NPlOu0f0tAEU
P9hPt69WtmtYKzlkRCk9FFPdmF6Q1vCoOs0Xc65+ptAqaBDe4zH+5KTwl+hKwTHhihRJfKujVGBT
LAojJEghGimSZTY4WLHxI69s250TIvTgNuba1kFyyBy4hKFqhItaX4wtpeiNgwjHfv/oiSo56tQh
L2N8OYa/FLXg7VhBCZ3pkz72PeykRMi7/E63rjbNBE533Eij4zpAOR9Srj8s+RIp2vgnwqDcuwPQ
a4l/y66pWBPtA3npxDwCshs2TYgNdRXTZAlnehrXInwkgfORFuFOlNV7ZR0r6jlGN4NWRf1GycWO
q7q2gVO26NN/ccgVDhJjyWUXNkTwWQ7VrpXOYZTEKqySgNdoh6cCaHvUJOap0FL2R0G4l00JcIhM
ZffCOdfrCF3d8NRZ5i+bym7FJL9lgRzzrJbdEpLIwzPgzhOl4Stk5SBreicjJs+axVPleyujLOnB
bu9BFHwB7c7WXpVc0UgiMi0fReKH9NslS6mBuWyHbZAV3dxHtk34qWNDcG4OdvdYRAfRBpfYok8W
QyHTglgF/QAPWBCqk627quP8Vlntxe+tv5gjDr0eZJ2eoFxB5abSXd9h95SwxH3hlssoKJ5V2Tvb
VqhN4yTPjTsL0oW/TqzwnI7SXJn+gRfFpauauyaCfmE2IO4K80bA4dV0nbs/F87NXQBohAyIpAd7
Usu8RvFFalSGxLSdTxEcPwlBmJjYevC/cy6TUFRsWby5c+s5JmkPiTMuiWWptocEGf6JAISsbbIw
YirK/XdZVG+Blr4B5cKSSLUvQ0NrWHeIr7zp8p+UnyNrKesdJzhC28CAb0IrXowm7PvR9m/pwC9W
thibrB6+EOxibZ3Nb81REoC3HAQ3vBBNVNyk1/8wdFsL/c3ILCzk1FlGg55tM7SIUAczoVJesT3l
N3b+I9ghZVn8N0xxsC9Es2m18GUSUHkLe92xgj0TLxBQ4PZ5Ve681nujDo2tQcTlogkZUxRioD/8
dulE0UOAPBmKqwETEtc2OYckvLHxqbiokGcXGkt4lwyNBlSJAc6waEp09lWE3b4uwktottTd4m/c
WjZ7Ap/lWQpjrI/BBIypy05RYyuNk44lo1b3H/Ri8Rkwl25pwxhL7HUxpFfM+yBM9S+9BSXTBuZP
nGD7qjHZgQuZWHA69ntABSoSDfhWyoXXdil+bavT1jr92NLlZALIVMDqKj9MvYOE6x7qToC6LLhr
1tYz8W0ckDn8aJt5L2vVxveJIPpT/40v/YR5fZjLRElEAV/Mi8gBQgjapcGFXBUODOKp+ekm/YcN
RrSO2wCth2UfW2ambMVljvXpkpU4/6NnaWHGTby0iui9hmHbjdQmStPGLFioD9W7zzYqLZeT4tCn
OCaDsGAAGgKMiGOOD3lqf4Ro8sPghZeaa3lIUnUfFi2InylYZ/xqLMCmz3JEui6mYkD28284DmH6
DfJKKnRY5UH5bfL25MfAN7Q2mHscgzdFpr+6/kRazTNe46pZ6210aQP50huau8nEabCCaNvVUHQw
Xq0Tt+FqgbGt7raTEOi9kv0lInWSjOwWzb1NYMaOmmdX3fWuPbp59ou7D9dNgdmzHR7sCPZlCjVj
NJ7yStXLZEZk2oVHg+Rk7axefHlQIFwn2ihrF5nDuWyn6AkiPsA/0wM8hHQED5/cFYW1jHGxbV+t
iFWC9NdjlB6qcq7DHsNdZvjjJgtwBhQD+1mAaDSEwQuF+HqeGnhcbQmywB0qHDRes8xNLIlTOh28
EKOhTIBs6MSghjh5xWQKuUmF6QEXxk5vzFuTXQFI1Q8CzOMd6AbYHH/itIY0IoY4xihPayj4IEt3
yg3wCOCvrX42cKRyt4OAXeXVrUyC4hpILppWW0NT61ZU4NCtrgKf5WfZ73vBoe7JiAZxctektoLr
/3+pP1l2eMuW5HQVCOM09THG6gr4jRVI/ZpaEW5XP0bOIhkvwu45/CJvfGxzymicwuFbN4VoSvww
i0hfptYdiwNbmZxZMGy9U8ksEc67flpN8Oyn5bA06E0gyME8aGikMUMgBuPwGSX2eKqlBD1Zs6Hh
27YtyG3j28Cdgm+A7Vf+AtRNP4EfZ+ObDjt0TgANdkhjfX8aGOzh9JoMYpba1JTI+XwJttDRAUpE
S9ssu6c8bnBzhh0Pl5Gue1d1T///cy+iMUaaLbJf0D2RyW5WsYuJKY+JlEQUxm9C7QpAO3lSpR/f
hvkviNGnuKIT3axd/zIPG6Uqk5sWkZbkBcYsNf+tnP/Clb1m+0wv8dhTqmyqQGz+/7edkYWrlm5r
Lob8dzzeWIPCsUGtdKNjL/NbMGFzcCiidRMuTch4LhqYSnhEc3Ruxm0cJKnrBjyoxr4IzUMV948u
8ig/IS+0YqHx7PBM7Ew1arPvxsPLka78qUInaelb4Hx5hAIEJEkqWJt19FrPfvFucCkpXbFQ8C+1
EFjfkvgQPGrI70xY9rvsiZsHxdwM4vgnQ/5roEOtQzJKKzYRw8M0odXa2sv/fzPQyTKyJ17WMqt2
qW6MjxqSaYD35P7/3+VttPFGJ9zGNqbDOvNGHPR2jI/FuaSBb13jSZYPaWv/nKqoz///3dQFJh1f
Mt5aZvxs27148FRwouroQXWciodpKRvnVT9u//+3+qiWkz54K08TCTRuXzz4tPRbgTET/5uUDz30
k32iXGu2WJOAdBl/HGyeh8yAQALhWz4Kf1R8KliHqNSDVYjL8LXJ0urYRw1xkcE/s53KrlwvwYzH
2UXPaofohbExfdz3mcOLduTmZFic7SMz0I/r4kU7dnkpPgH2HICtsgQpyuzqlFO4VnmAMGAPx6r1
1KmqOws6iE8Ty1R/gGwhJJm4y2qgpaCk4nPXO0rDp9a+aCLXngQPrMV/XYWa/5oLMEoZt6uBAMGO
Kx5YQ0rqFy1VWCzk1b2wqFkNhze45bgF/ZS5i88+npytIpHASgp9D6YM2Rrrp8mHbk0Egmvd7FiI
WOlvZeRZdKlirAAhi0E3ylkgYG+p7KDat5G/adtkjZXRRBoOo3USM7d6gAdU0z+VknV+Y/nhmoOU
Vt2LiMs308xspBH/ziaTQbC0eJsYUDNgFIgtVvlzNo31iprAW+wR+9SpXyzmPkmzGn4zSpsHFnp9
nfJYtvE8eELOLLnfBR6xUd6pIXRDhhZeW+IvnNSVXnd7TQXGK/g/jLe4I8vQYd4KZ4OwQRq9Gdv3
zGrvmuTDXUENo+MtPvXeJbQrwLvsO+x+JH9xFIIsQciNbGYX/2ScX47N0xQMLOCVRf61bgTLBssB
a2pra04V3iOButtcY9pxmD0ucJV67LncdMxLMQ4eREoEyNgR63hgj+B6ZxLuX5HUYNMFbP8Mx302
R/dmaAKMqOt8Dz6ctjjUVin8DegKxj4XcY/lojW289uQYsx6q32AhQ13g+P8sCFGhi46OGyRsfUH
A5DYSDYYUBs/y8T+jH04kFIY+CiINRkRt+QyKWMqIKp7xlBY2BAUuLbtcsF0roVsjryg1zlt8EFb
7L6m3HjCB8DKJ6hZL5IOHRIPMifZC1NIxrXMvTX1TLIgn1zTXohkhXjfht4aiBPgVTkGxJCIyTq6
Bq4EM1qCKORL9Zczy+aWf60BmMYWF0QvBGYZ2T27zOqnkikfX62lxsTmEpVnGp83rIEJN2wPeGRr
Vhz7CRMl6iX+pFuU5dkKafg7ntxgbWIaZwKA+C6KJwb5l6wCw2kFSE9SDE9OECwwWYm1qnQumAG5
kBIUVQcwR2+Nnyo038PIG7ZaTt6LcmXWEcO07ItiPJYJ7WMu76LYoz2XEoPn1sLVTiOnWPVJi9Zk
P0m7+9OD8LvJtF9QA7Ga3ZMxa+vC6M/ZoL+nDvOTijQqeM1LV8LWRVGPYbQh2o9ggZNh2Fm1Payt
/Gea0nyJTrUK/OEvntYpTPxlHp8Hfhx7viC0sOJLNslOxvV7EPvD3ufzDlby4vNbLdqCNi0s4lOd
fNR9+EgD59E1tbFOS3nFfX0Zw/GXVUa9q12TLWXynXAM7UdaEhOB2y3McerzXUIdbaurnkQPyBPr
yexY/wbvAEg3o9MdG8Fp45sDta/WipeLveV4ge+99kgn7RCPX2jYa3Qu+ZkltPeOWEUELASTOlCG
fPQW3muW0s3OVhD9GmdkUhjJhSgOmGnFlba1n4CiAZFgbtWnFEOAyzFXmP2SuAMSmb/MJSA4L514
601sChADVrYlKT8qeEFGDCgCWzgX2F3lFUxmhfMUztyaTHlXMyIaYvGzBwpvHoN4pAokTDC5sxxP
4OGvVDs5fHD9t2kg+Y1P/yptIIomDgPEdMUcBiprDeIFV1qqb3gqsEOjln1OxsBca18pe3pr6ROJ
Bhw8aDKEMvDcs2Or1xZkiEFIbekkyFaOH2Om1STg44xbGvziWiHQZOlVkBXY+fy/SkoCfCwKRLiJ
FqfIwDBytrmZ8YYTtKsWCP/UzB2LFmNGjti94YJ6ViUpZRm7KdpQ/qZH8j12nWuWqbtIWqi9YfpQ
qnBWmfDebd4JqpkeaTPNWsxAkYDHrq1O9June/dpEFxlktkfjp2xm6iEcTJ5rM32laQiyVs6hOOk
pioALzvsOSHXNokSZEqbZD6mACZJCi1LWkHc6I/NCvq36yIZTpSiG/o3q7WyiQS4tAg7XjXu/FgD
y+C8eEkYrNzBh3UOSkIlBvTDwt/nfYT1gcm9MMDngDHFB475x/HYMTIbLGlHwhVh6few91/YPFyK
QNEglgd7ZFu+XNVtDc18FH38L9ercE2qbGIB32rDUx7YN8ZQtLasRYws/5ktfTfWLx7P7ySNrt7Y
oEVPBUkfjap65jR080+rjt2NT74Qs79BXhD2VTuV9wzTD0fJKSy1q+mExzRvP5yMPku350oWFZ+j
i9IkbXPVAxZmZuw3vK2xlkU2zjrNPVN6grohCVRPaXVSkRi3c4BtLS+ey3cmn1k3rrL+UdIz19MM
fNkaLd2w2ZZQY3BwdgGwlLbbwBBi1TcHRwqY3ACuPryEJw2lISZMzHuwA5oRdOVP3mf/aoOPQ2S8
ETJbFVSYwxRgerGQPDPfH5fWID5hByANjvU9teO93T0lWKPY+OAVcmGPtA1/GqOJXlQBFpUVy0vm
k+jIAzLoBrZVxBCftssic45+nX1z8K5cnQUy1fEHs0Yk4m50gN58zoJ23MlW3hu9e3H7bkmQ/qW3
nnU5jZRQEb4PjOJBY8whMp1vLfaPY8sbQmsIkVYNfaxud65DLvpD7q0gyJ7aFunHtvYNr+0dK9dj
T40473Bz67kAhQa8KH21aBkaJIYCnvL22nNp2g4w/8KSh3NM9OvkO82KYB/tgfFnVrUnm5Iz3pAo
pIb51nbmyS+jGgVplvntjoMmpgHlT5S8PgJJ0YSwHXNXF5jt5hxDM6CwQm7j8ETBNCxmGNPOZ9Aa
GL4VO/NLEkSwW3fZMHwFlBRxz8NWIBR4zykGc6yB7hyLbZFOLISHT6PhzBXYIswAxBqhTbM5K5sv
gXurxhFW0RJyiZ2mQAdKPrxuGo+uFtywU90zfG/rIIipLnWp5qasK099zHmchUL/qwy739KCRQ4t
eQqs+o2UChVbI5V3fvDVoi7S3KLLW1C9tC4lC2PKrghB3XN+Kofbv2npJ0pVBx5X0/qMoGmxk+Ft
zJ92VzowsGwU9SZDdG5rOHhVmO45hYCkhO9BlCbrOuGcUBpkLyfWWaELCe7Vz9Z6hf/JdD9G6u1R
NHJ+ZOAuxExl0X7DRGd4FdlKhRpu0KY7qPlu5OBI8QemHz4qL47JaNf0xhfq4dQ4qKb2u5L9jxXV
e1wE18Q0NnqWfOboG34HoTUN0GSzAWjgl9Fi8wl7OE4eA9WUmD8dZ3eZ2qBfffNVOP1XoTixtSLl
BtD+UotL/hVJPKvfYj0843d/pXeaMTY13hA1fzHCG27+6464Cqeq/lYCM5klKOmoJ1DqFki5amzy
la07mN1oH5nCcJ1X1pZ0Gj5bTW5Zv6//37PkJcoc54luTR/gVo5RS95YVe4XVNZ17AavftS/uDzF
Xq3nOJp+wdmAK5wA6qQcYbpIqd5z/q7ImmeAK1u/RPhtwCZQe74gz4cX3UlPQQ9U2gnTNe4KHcHb
Q7wm1sBPHbMczW4yPcio7Q6Nd3PyJFhVpfZJSd6wQ+pJxumoqmYCOgKQ2ozam8y8b9T1q2X742qa
6pty5DnMs7vjApPXY+oI1auuwpXh6e6KHs1XL+e2Abk8iFBhcUzCzyHV6Vb+p0Ep0ArRNob5wvlk
YUYhU/1Jlo6seGt9WRE2BM3HJJYSd+/ibqlH3G0yVHTXMV/rtJE7CqASHFYUdrkVMVy05LWacI75
ADUSB3CxJxFTLW/4zLt6rwqmEz9sPuw2BlZv/Usm8wE90107BayP2H5uAvVCtnRr6P0DuGJ3Zp1A
TTnWt66JH6KmXUEz8D1UN6ei2FWgNnaBv4rNJ8o6XuUw7pxkdnw2QbDyqYQbi68xkO8YmQowHdoR
q8Vvi3p+aMkV4XnnrtDmOobpkD25JGznsyxPO0wBEP7OE/HURWNy2rhhgdOjLnapTcUPCD6khhLz
bf/hZfF3h41h2Tu5pG4P75aKTl5GbYnBTnOwL12HeO6mHsjbkcbSivIxFYPSE++AHcnWkeRYzr+b
60WfAeOJWyZEYiCzjQ3rmsJBZMhjOmpirhILq6of5MD2vTLjbW1k+B8zirLT6t8YEfi3BokXj8pc
AIEUUuyrFnsX3yBCqc9tFjP+wpmWfOhLv/qQ+dztmZJJcKH/cTfMD1mW/wXgHsjbey8mu6kOtjrx
PWdjQvBnCCC9KOrbFEeHyox20KqWlFudtRTqZF3XbHYc91NX0z7JyudsGuQ29eJffcK6xWaOYUS+
jk3s4pjLnZXdBcfIhpdJScndC8MXBnVGUt2QMAeoXSh3k+GHdOtmyQq7ICNkNLUrup8PTt2cIp2B
BuKFsbUstFXeiwnVACAEaXirc+NqJRXIoM77hAQaH/1i4Cv0sS7K4Z9fyZ/KFQqkfryCjMYCDZTl
qu8yPutps4Yh9aFHQ7atGwNzUTJhNkw5HFKr5CI7latYmvVBjxhPOugVOlkCp6HpEyAm3T70izWz
4H/tNLw2eUEM07K6s4OFvRiI+LZI6sTz3JdE/4LY5fJ/UeuhC8k09Hj6PKgIQrDd6EYaIXrqpXxv
si85+rxOyhp3+qrLaqS9rr3jSLoF9ngcyl3XEI8YijbgP4n9J4ZQmbGYArEX1bl+UK72Hgy6jc+P
yq8w/DBrICmjGJG+rAe639xJDjI4tbtm7/s4jeRhbCQL5DQftyI0u1NvnQsNn007+vEmJu9eTzrf
3JSR3rcO3dhw44Y/4rlvPZFn8koRlbBGEZN95p5Mm7O+MrqUeBqpjLwPiKFn9lsqIvxZ8ph3vvy1
BueZu2t1tfFLsjVgqesGLOSUlu7dKDhoEblhw8CZ3aYQTqDzm/NdJloZ2l9YYDhJ6iNLN7ET/GSG
eroO3uiu2vHFTjrsQTwo/qQfB4vIoT5cbFL1h3BUJ82cXNBC9p10Iap9p+EqRQlxIngoqsQL63hb
TBD0D7/qKURgLdUvoVDw2qL0zY39rQDvgm8ZaFLvgCBJK3c1MvGgGmW/rmfVW1bvsp2wUpDEjD11
rLOepHACYcaarM3YobPZXnufAj4eWTy8ajUv7djq2efR085x92dybYLwbwaI7j/FbKVEOA93ZtJx
96p+GzGbK3tgzGo3nDwruPoqoD8oKEAdpdUPAJzl6Onc33y2dJpJoLZW5941vIPRZnKvt4BGRJet
d0FTh7TEzgo8yCkk82qll+xyQ+cHORwSz482WsEKm7q7sJv8AYMpu+YW+XH107hdz602qtdVrW1C
lYoTes6X1enkXRvwFGFN2eDQH7m2csIO1OgO+l1UaAJu16kFF0h6idh8cmFUi5EqsploAWuHBCsq
3EvpkczUbnUAnieccrZDafDUc5PRS2wRLfgIVPFX4D3M/bUPF5sHnW8azVIapUGhKN7SuojonqFh
SBGfpBoy+MCo+jSNxtHssr2dKWxCOJygiznosvinfezBe63D75+6PLvT2kjYUaK31Uxcw0H5Np3N
GcxNKdYl4tnJgDy0mlLSRj2H27keopdSh9+hKnuPflNuDaeFBRU7AJQiibU/oNsSW73E/7CkMQu3
7bz6wDiXdGdhExFX/V/WJE8V6fVlrzwsMln20vrMfkm2z2yiVcJrxaYiRakTyFzrEKeQ9ciZ0U9W
VseJspQRvcEJZxhY8zBM66dOtSOruVXk2TeJ4XmT+uQA6M+Ko08PfbvJk68+Y5EJdOLCT/QYFlm4
Lyr22hHLzwHfxyrVaqyNQ74qI9amNQegPvE5M/USGJNT//K2MHX3F+t3tU7NjalhFYvCjcp5PiKY
Axw9Nunp8RxjTIDhpIAH0a4q2qPjTt/JUFiMfSsjyO/4zmFTtfUmzcyHS/oCTSf7cWLivkMFSNWy
ePhcqG5rd/5py/adP7TPqVrTIKn7Nzs0P6egfNjDz9SorybNu4PMxddIRd6YkuOH25Ca4xlXV7fm
TfRRe/5JH9RHYpEGxLVAoAtwJ9c3/bdgtbvEeg7VVptnva57ywp2A8G8ix9fs8grQcaJpewA+qcD
eiURr3vZp2+0hGGn8Les7B4aXy0wehqJJ0Yo/hSY3TXj0sTahSjKmhsVHq7a13G/L0Sk4h0FwtMi
5XzwWuOD/e/IEQNcYuJyvswQTuPOjJYQxp5TNVq8dTAEdFn17WV4kHvVvWsWvE67d3jwe2+TtcPc
O4KbhAOW9oi62hkQmNaT7h7MwuD35CllrBmPOjYK5PYQ3rzLc1EK+xQOP1KjdJYyvHmmZ2Nsp//o
oPyIqYxeuHhbeRgIihXCRq7sp201YM1F42L327YfowNyxsQAvrQc80sNDUXOyKdT1C1031QrzqGW
Xp+z4XhPRkLznz+Xxrp8yq0k3jQzoUAvn0dRcG1IUn1Z1T4qbvSbB8ZvRShoYY8FL9jGIY7W1rga
gK3h0CKfU8/2FrYchrz7qfksK+9NAG1g1svYP458msxgloRFw6KrCN8jkzONP1cW1YpJffAX9VOB
xI77L+QN2XNLIue6iBShPNNy92OjTrYA4mifx5SUmYGtbGHomb5TbcVZVgBrTjOGOsKr/KNpOras
SPU4xvnou/PFlya9Iif5ihuDwAGmGkbNpW5nNzZ601pj0lm21mUItJ5NnCTZ2Ok/uygIyrWXQqiX
rnEmj0hHrejZYFjuiQJBsfWke0kEH1vIPuZeuj0/Fn2uq6xY/oys82WCtCd1BjMtiMIdfm2AGIb+
14yuf21IhC9i61nljE8RuvZEzm1TlpT2EuJpNfuFjw82Y1P+BmxtWNBPjNVzd2bipk8B4waWya9s
zLZ6StqhonamH1ec1P1yoFWQ2webDMkThVZ3LhNr7ynD3Axuczci7eD3+hrU0GqEueHkzx6JdExH
6beV0uWUOvI5ykjdjF5hLktyK3Jo+XxI+pGoTLem3452NdBPuELyPt72gdgqVdKCWPV/Vs0p6eYp
sAA+sU5FgDKlm9uqOMyawdn39fCepvIN5NinnVUfkbdNFbFa0Rh3O89sMo7tOUuhrQAAuMQxAbRG
cb9qwmGTxqaziu4qV/bakQqjnBE9GTVY4TD7SMOKaavjLUVlD2N+gL1YTED6sBF/jz5b+WqybrI2
mVizlnaIPL+JgOG/Iae1IjDAu5wl/srB9kqYDjkONf7XGYnuVqx7cevnqzDMf1NXfklzm7smwQOd
l47nq21o0xZVYDvhFqIgRzTDM4bfmqco7yAV4a0HXh5zBU9ZleiNSBaY4Jatg1oOm5qd8LVrbBCO
0mGYqI1L17pPFr8m0QUdKRqxLI/I05kiY940tnAYaDsbul+2Js+jlDfQHOCY07vBm2oTkrJFkQbq
aGVmfODSjQWKjECO04r39rJVuJCsQc0APf9QZSVfUl+S18X/ZnB9bylMCmcPEV86CO88Y6UZFTgW
3cGFwFkZfCvrPt0ajXxMjdwPDY6qgB4UZspC8LHPGUMoE9oSTocQM3YnEz45C7NmMqd15BOStnSL
zkm34FkzOu2Ya+nB8JN8M2CZWWZwLdY6v9dKC7PHgDK6F2n5irxQ7wJj77gIBuzV6Xyg0tKKtUfb
6EistoP2ZdjvblW92pGts5/jxM3RB2VH4mwsm2yBpe6DzcZTzJ2mZoZky6PX3Pbk//4Sk6Ttwiqj
aTM1pmS7ihlNKbPjFu+DzZL5XztrOGJE4RpjDgQ9KP4NhmmTVjPv+mkECL2m1SNf+TZd9jWIwpI0
7DoeOakNFHzbglmFEXjada7Oq6KxboXykFubdGRJANw5BMKn8y+pXtj1tRsvjXg0FnYRnVXksL8b
+Zz1RFpyLUgIZxTzgYL5mifi/w0SF3ptbmwolk2HtTgwK6JAWEgcjrcCL3tu8RYKivp9BHkg6fNU
7Dop/HSTQD6NUGfWhm+HPOObcT6dm85tYRF1e94RDlUiRNShUWDs8bFO9vWL7NSbp4P6jHVy1S2n
PAIRfVhm8RH3L/Xkw76LXqNguFNR8wuHcA5RW8bSi3ihVPqP1bVvvoNhITTMv7Eglu8MRrhk/wEZ
sWG6dCLUSLeBCVhFxZLjAZWQB+sudQ+LDKN0HFPGGqMKcRNgmRqyaRLhZ101P5RPHoDN7JuSUDRt
gkK7NxxUMDlAdRC6H4o3TNyLxOu3NqMm2pKOcRi9uZ2+4bI+Usq/WjbRfCL3YKLwi2hwKXmjCeNW
hiDRoylZ59H4lkcp4K9Yrxb5TxXVd3tQD0ca55SSmMVr47U0XoN1sQ3zKrzueXBACVv9ntXErvSL
3dSMBzfGsqm83yBLXvXOe4iCYzPSsYdaPAjpLxIRP+2AhUFVtlxPuH7ArMx6j7cG4EkoehF0pP//
AV3q0NaM9F3LGUMmZzOCBB1VftJ7LKKabeOxKz2MbujNCutxYsEAJV3Nsop3hTPRsCTym4W5LrdZ
2UT2e9STvmry54oIAcuDZc+GoTPSE8I8KSlvPCVZewlpqqtlvINVvNfS5hpE5t5skfXJMUzpW8qa
wUyAc1rJGcoCw8Esl7CRz2hUA0dSvcVa8hpO41PjbaZq2GdSPvnjsBGO2MdJukpmxIUVneoOviNd
c9yztDj5HCeG8h7DIM4T0r/ZJ3iOl8GNngDlEzPZhbHxlHnRLe22jOPYVob22fK6gx/5D9Gje0my
HaZ4xJ2gO1bCBOORcBXBGa+m5jHItqoGxTalculU1B7EOadBQ9NM4w7wcetxm7fppe9ryMYTqpX+
qTPVxqg/sEAPHkTHdOT0BV/FkyrSH+H8s3Kdpl5EoKKvf20f3mxlZR1dv+Sc0Q/TUjDOpgThisKK
d7OflwsoqbMUKhxshWWHY6TtAVeO+SufgFPmEcwLXyqZPXTwkHFuPcWUPblG8Vl1YDKBoROasfcV
y91B5e+N82GUxQ/7errdQvWkMk5cg8dxtnVr4Q8QB3AYGaqdVejwsJutE8xLg4oPdfos+ZTyiKtF
aYp3wJY7WxWnYuBUSWz1g2z8klHkqqn6AveRbjiF3QFUKak9e6XXZUG0D/CeXXqr3osu1MJCgSzJ
e9Qx3wc1XvJJWtsO0+Eic2Z/sHEeTGD+Sv7z6BpWun3XsuC576xnEkGo8nn3W5HmVuA7IgGBHm7L
Yir1G5CoV2NuXZeIFpRiLROPxrRsmxeGvmZhd6iD+l9ta3+k4nZcnkGH5x7wPUc7lS63i84Q1sIP
uwsqIlccKvow8JOEwaCQ5v0qyIb3Zq6ujiL7r8wI9PsKU99wxJmI5XsmFvj8cp0DuUuF+Oyagts+
TJsFLL9MKhji8ZXtp1oKf1saXG2TmiYB1A2hFY9q6FZ82OnGFcm+C8ZDlHnEIUbg8AZllK6YoSWK
za4keYKckDAfOPGP2Rj/UptkZJdmr1g6N2Ye8OauoSLqJOPaqd6z8j/bor4zSHwVRdruXJ1dP4wq
ClWyd2uCG14WmG/l+I5L5Zpru9rkuiSz4YnL85emGQ23cIW6751SJHPiavYCVTxahPm0dTKLucwG
bgeIQtg4lpnL93PPnxlz7lgqvll5sC0H7yMfnJvb6R+SBdWKEHKk2Zfeb/6ynuJDgT24dNRPkFl7
yYdQ7/4S6vs438ZL+Vm9GA1X6Ij1ntOJlzwY31plf3tJ8pw6+r2kZZBBnIIOr3qlevroWWTSA6h0
ET0CvaOtXW4qkV0eUtRpD/0VtRC2czn9cb17tnx7WKKqB7q7ZYdBz/o2BRzYQ6hYzn9qembzrS91
tuTx0c6mC4uci1lUa651BzywM3brt66ZF8iqDNSzcxN2sEcvtTK8FAAictZdlqJuctp6dnEaeWUp
8tj8UNejPv5wTcQAy1hv/MfReW0njkRR9Iu0VimrXslgsMHGgP2i5dCWSjmnr5+teZ2ZnrZBqrrh
nH0yDo4Estiyn+R58uAB5ACYLAAn+fQia/Ma6c6n8uOYw2j8xYVTL4YKVZqBA4Lm5lD3E2B3EDBR
zXM1FLCICe/LmMsiyn5zQoE2D+fe0G6Dvr2Q3N5Bcs23jF6uHl/mZGSvPRN63NLEBVro/6MuWyHn
bZDhOBSDroQTo2gzg35YEYoZr502/cbUsy6TbkuHSyCqu+BaWbOEk9wUafoy5F8oT1XnlBtZeNFa
Wbz3jhfcdCN5iXMNW5KN6XSCSYJHizT16SVgS8ym7Qp8kZcYvpGTVHci5f5aYl5plEgg16e129DE
R+jJFnVDnfSFWhLermoNJBshIVTmO/kds8aKnspp5iLIPxgmcdmMxYb0UNg67uuEAwt89WJKp4Xo
CIhRRPNQD9NXUCcxSAv/ZbpwlnZVXEb4Qaui4on2+O4R1K4MbvdVBsYQLquxdsL8qurgFE3y1HV7
4snuaddujbw798HwFJTpDq1aRXDWNkKnlrT+F/1VoVvh0h8IgvCCT01TbBJgGJYYJxYhEVpjI9bQ
JPaW1hFsp7ERhQqMiZlXvUAzQlzcVmkkLBijvh7YIU1R1wNqbHAqRXHLnKHctqj7Kic96p6rL/uU
aANJE41VGHY4s8Sm/Ofk0cmq9JMZM2Ccev1p4HxqXXMdN+C7EP1p7Q7JNiJ6UouTmDVTXkI1b5xP
LfYQI0CqzYvwKasbgJo6aoS6vfcV32YZZYhcToCcaeeo7xex8Wp5OG+zKD2YdYNN79Jxrk3k2y4M
L/yb38Exby9hxzybav42xP0pqjQSvi1oNMFnL62D7xRXP7OfCmACK2FMyG0B8Ze0Jceexe5KNsU5
9/SvWkPSWLJKa60OS1B+mlgeWQIfrQA8kVr88lnxr7d+s8S8FY5bbxPNvVKGZ5V0li6d/UINmN+j
aj9YrNktTJha3RaLpk15QDvQZCMqf+qbgg9dtzEMZGTGjyHpvworvhi7e8aptgA/y7+XmPPnxCxc
+NnCSK2bRXWnNSySad8XLX1ll4s3ttM7xfaWbJGHNSDqDkgAmVz7obA7t9wVa4IGCFMgLcNgbI55
bNGlDVRNeZyG7mr3E96ExN/kWO0sGUEnB+Dn8qVYxf9brpUKzj3GVBV+M8k3F3KEPtJS5bK2+8MD
dg008lVhdxJ+DlleeSurhBwnAA8GNjKCosUmBq25suyLJyhFKQUg97WI+4BkWxGprhKJyzI8iYlr
XDN8DEMAOJjnvOEMuwiM+Mwpv7tJXmwMQJxAZYuq5Zyof8iV4qWotdPoDs8hiUO62rT6sA604Y8a
qti3AdNy/UZI5r211Y+onG0r5HZoWGVq5gpi9nCtAvvM/0db+zng5MQJDgFqaaGb5LnZ5Hjoojn7
T7UoPjSLSVSaY9rrmmuRI0nW7fyrarpdY8J6CFrKj5pUczhMAm/AObKrZ8F1u7FN7zdrLKzkzpHU
AFb8jJwxeeUb1VBIGNp+bDw82tLYNAPZOYwX3EH+TCkFjfObKdiJs4Iz1lkkJllxdELwawL0fiCK
E4ywsxf5NwEyrZHTm93a47o1olerLIGkuzsaQTIL0+CTxIYH2egEp3hLDzVd4Vmw8VjksH3SrrqY
fvGoYV0rdkyqgMh23SVVai9KipBYUsokODdrlhk1wPXAPbJ1eMYvGR3SyH83SFddipEhGlwpBOM/
og3+aol7v1E7sFCsXQjdLPDyXG04Xn6IkoEtyZoG75BAGDLdp7I1LyJvW+aWBIh4GmlSFYlsOaP5
RK9PhRlS/LHcikC6LlpWJDzJ3przOoVIiMHbc6ZDQQ7hpCFzcPR+2KOwxlKUodSKevNZG81ba2cj
G3JsOr6OXFU/21NHde48dz6pGoir3X78lcwPVgGJkM6cKSbc4VSAkuvxTwivvOMVuOVTcSkSGnQi
Rf+B1zoPPVLVhpAztCAptT0GM2TZbE77ailrbVu38ojsdAmChdyokH1AwrUvxsNEN4lSEUe62dab
yu1PRv0ZB3OWralfElI1G10wZ53Wlf+Gvxxybcukyh5xPbmEIgSaZ65Ds9AXlSQBOKrOnQrPVWUy
r6eiojL5cfGsG7Opp3aJqga0QbTPlej6s00yfazLmxGsSdt7M5RPDgyUu0ndxkJesX/jRaF10+vh
rPn5xZTJtoMVDWxMaerdV7fKTS5WXt+stP1LSMjAdqZ04Ijc5PskDmB1vPV1dK77aF1a9NIhiRSk
qp8BI8bYvLiH5xcOizVAFER6Rer/6um/QoB4znumtkPJQjpN8DtE36oLN44WPdKC5IiOwIGNV3w4
bfVdFNOy6SFVxJW4BbZz5pWYCTtMflWpo3h14arJsyA2c1UXAZqGvH2AL2BerBv3sgyuZpJsheg3
ypC/tZUyv4iHU86AR1r+S5Iajw7BGVCndSLVxgUUij6bRe9sbKyi9nfS+hUkl5GEBvxZ6H0B/suO
7tmqbrWefYnsM/VIogtcOtqKQpvZ1ywBWWOY/MP4skHfhsYq1IdlVJ+p1aZdQKdMcvXL4PmvXhAj
TC8I7BP1R6/be1QVXDUVxZ5dp8e+Nw8JzEB42PLd1CT+dN5VVeJ5ENlP7kw3e7wUQBF8dzj4luWu
Z+FkZJZ/CsNRMsqfLBHfIDW/sXJvcLU8RrQGGAZ5JhExvttV+V5yrpO7/Tk0/sXSQsYlIRtDiwAh
pw9/NH0k0QH4Snt1i/ab7wdxU7OEF4i53IfB3OQpkzWEcaFIN7rXcdP3NJfd6Gy51Y/6BBZE/QWV
UyxsM7jV3Z6ycav0GqY6Swk+yzn4oc/WuSH+Qpojo4yA+8yTO/Ne1GA5BrMKlpNt7Uz/iUCSb9cg
6YYg3DDyvzzp34mVOmDGWHI6YrBB1acL8SATk1mdI07MMZik6Mxym28lutvgtOu6BVksXuDhvziC
gqqggqxOZI0+JtLZ54aKRoA9mLLvXUZpNVTvJWkPjVDHJMYWrD+MYlybCHwVhEMdtazwHPrf6Gwa
4zcqtqPPuC3vAfuYzi4CS1qnzYOAuz/L3TujyzjChQTQXFwi/Aq8AaF75JTb08HshW2+zD9cKZ71
ytukubHvouQcW/KQUuU2lJIGC0ISOeMz1h0No060ti0KZ71TjCdS7QatKVpeB44IYCoHo7X+WWo6
1m7143aScZa8tDNHN66v+kgvbM/1YJ4tyzFG0TP3T4wbmCWSmAgV/wO7BVul+lnVKxUmtC75vEdO
qNyqivTN396DGxTrPJdmSmIBe7u3/JFjuxQxR5LrExDmoa9WCjt8MCJhhetYF+7aoWjHD8mgPlYd
XO9uy3n33Dp0wAYUYr+DkexpM0y1QVvFXKGCml1Fo7kwDQNLQr/rx+hMFMNvXWGbaHoQ1IH9JKE2
qOcEju2SDabPQjg/AxfEptykMIfsPw8FZC/QQ9Xx15iEI9RRSuROwsQsa/bbJt0HR64u1a8Zcvdz
LkB0G55yv3+va/0pmpiqZ2g48SENWMZbxCilIrYnHP9sz0MRO/DrpM9uKD6y0jkzR2aiX53YNDE8
9t8rHo+pCh8QnYFR1f4pCCgAGo2jeAS25s0q9ZneSEcG6fs7wpXx5Dbje1AzGPcdpGd6Dp8jfbPw
H1dB2C4mz2MmiLvlR0qUrjo3PgXbv07PT14fcbrNv0+QvMualzd2EM3riu3s2GKG4TvbDeE9paNZ
FWC/GTyJQxNWeHhpZpZIx4nENBjIMhBWs3telcjih0rtnFK7xML6c4a7rKrPqEHDi4sKKrRLEz91
A/k64qvosDIUGe94AhBtxI/mWJCO2+6NHc1D1XbBwIyUJUcMJ8+IX8ir531z5zA67BpB9unTsmAn
25B0yTRJ5eOWnAHsbv2tkEgquoFlvobw3FDDV85oszOSp2B67r0R2XHfdhtK4nOT5yysS6zvFgOt
gR8tsyTPK0nlMWcYbv6bGKyURat7Qo3/zAqpFtqj9/qSNwqNQGh3z1oOQm4K3rUY1yDa1z9DZ7tc
jJ+y5DyJ4PWBUJOQw4jyrsOMdSeGScOeh1z5ijjzc501AA8rWDxUmMye/TuGwje/FzplV/TZ6exk
XPVdp6O9iBr/28PIhtfqPnlYu7v6SHzVuxszWCHzr1kKdKJW49zm93+AA7uoFSR84eIkCZrs26IM
n8B8MNpGoDyV3l3PnmmJ+KjbPNwQ/oLiG8QXcE3yECZIMFACSUKPj1KhP+oRmUYDCVxdzeI9rnbm
7G73QyPf1j9Gb7HMiplO4i5dgkK2+ajNJzllu8ScVxPGyp0mxJpAIRcEdn1iisbIPZjzrF+/a034
GDmwU8db1zkhODKi08GUqRzG1zjE66XNzL6ZXyziJgLrhLl6B3rj3ks6eFK5QNaVgLDo4fsJdxvf
bi0on9hFGD5vXT7do7R4z22qg7ay6iVGGtjmPIrpkK07GJErlpuvjFE2QoGGSMlSY1yHzj3u1bYt
tLvSKtpDFvtO+RdJ/a/hYWVkcct05zGCiQkMMS8kiEvq9HfLrl/HaBsO6rkKxiXJsO8oLD4ldAPj
lWCuH1xiNc10tURf9+6a+dptSw3zbwM0Y0p+hSxwBtXI05L6pTL91y4bX8XYPrtjwnJchpzVpO0M
2DZl7vwDjf5pIim3YMXoFpRb6eV7Uhb+LKY8jsDXNwvhpXOLGTz1mvfT5NSBUEigLHInUE9AetVe
3dx7BqFxMczXCF8UZ5ONH6WljdOzp4TkPUeQiMV+kVIqu9uZ/00E7gbJmBMEH2GA08zgIx8IEIVF
HD1bruT/TV4LMgHA/Mo46DZsgkp1gGXl8M5oiAHrYszE+4ThL+vcP80ew1WYTD+mdu7xrfNSRxia
mGnOaZEDt9vCjTG8jFqzLBo2oHB4TzCr34tW/tSgmlau+PBSZk0Srk8za3jx6xC6zMxbR7JVWT+R
su4oy4+qJznOreYWcwgWTs7rMlYoLZiRA/UI93YvWR97P9VY//Lzb9OZvCREO26DIv3zTO8vo8mP
GhSuaYeGwCm7jY1VmgrUvrNtYPS8Rpf+6WlMkFD3EzGsm5fMrj6riae+J8V1toSv9MhfuxjlMPNm
pKWCrysdZM4+pMJyPtYLnQEs69eaP1QX1c9Yi9eqxzmi/7Py8JjHzUtSdL82DcAqdepfxEF7+FAr
TPIrvy4/8ZCQ7tP5PE9vCksw8zvsTGaFCBQ2Izm7FyzyaDPNFoNp/Ii8a4SNn4Bz8uWahPgkfiLP
cy9ZYnwCsEMZ0X2prn0SSC8Kz0DTysXKLRwgI0QY4Zt8ld7ofam6fSss/3nU1cUzBPmsJHBVBLOB
AloigkAz0jXDOona18xw/yyveRtcuVeWfeUv/45Z+aEeY5dP6pSpkTgcmuyk0DJ5A9uAUv8Bt7rP
lP1isqSGRmF9jVH8qS/zMHjusGwvcEW8haN6STVAXML0z60adqzs0DkuTRbIbFn7X1nXz6Vwtz1y
WtjsnJA8nIofeQz8P0bZ4/Rl6PM4uySsxeKVCMdHlFhIFjEmkOy8zwIMVCnp4g5deVmCEonK+9CX
fLmO+SGtt9aGtsr2ZWFyWC9T3fkt31JP+/K9icfOM8CQ+eO+JLoCEVQ5YW4qCkpOprfKaP6Sdrqr
iV1rOx7Nbk511Of0W2KAjZwvo/XdhwMrAWI1K42rvCTASgCT9aCiJa9SBl6jRNSja/cgZSUHgY52
3QVeHecpOZXNvI/xJY8XlGMv4+CjDmCbVeSIq6tHq6c3L8cLNW+NjyQ6Divpi0fc8h8muo4ZLouI
Z6QcTPziEEW4KQad4yHzYM2ltvdvKp5z2/qrK1TT/myWApXGsRo81RNmSI/tap9URN2guSVVJByY
0jvCJVElJu0NWQhvukNpDwVWw6qUZPUJ8KlY25Lpv90i50rifo7SmreVxGmhHec2hTcUsEFrpvAa
ZLSn4B11lvdonRPDW+BAm8H2I+oRbEWIfHmWJvK4Au3hlsmlMrNhXfhEb8ltW+YHvTZeqeGYBPf8
ioFB8oK6SJU+PMyHbP17xBd0C+Dr3ZVBJVbH82dvZqtcvepW4a/z1Pg12/CsRSyA0G5t0Ng/hRgE
GRt3D9LWn1zxaBwNYWbNeMzGVDpw+DfVhLYIZTyfTxX1fKZWnC5aL3+w5jmMgiqpt8yeuaiOWdN6
m/CEZk1FnSEvg8USsBwIxUod/dePZyFW62C5cn89A1WmEzGrw9j4mNzgWrf+h5xdULhwEA74SH8d
kilzDVhjzuMRGt0bS5w5nwlHiLMDIlmtES2eBGRyul8K7WhwPt2cwUWU7ErrGEWiZxYSsT5z2c0y
QX9pXMwpeQFXziYlKBFqUzJNXUJ2pjLoiOlz62c+DuxAk8/5x7nAUbPgQwLq3rO0zF2idl1VrDGJ
nCaXFMbI79ijRtm76eChHLzyz9LKZ2/C9Cuhozq9edEidSL+HM0fLrK1K7TP3rH+OvRLtcVsbUpn
P1ppsNbHtqsE69wm69FaQgxKyY1ytZqGeRJ7wwKXYtag6NlIYPn1n/TOWVnBxPM8UD0pPJ5LrK9X
TRSrNNBIdHbukwCPX5ifsUEuaRVehG9fha7e7aZtgHiqnyAzUDJBp0kx1KceateGIa+Xam9TgKpP
4M7z+up9sBM4rKPa+ML7N3DHVyka+THzee9wSuC31FkycB2yhnslztsmGVVBMV+A5Kg4SnSod/pF
WNkeUcPZ4UZYMIjBqVdfxGCitfOgCpp1ciooihFNoGosmEcbjiw3bh2x7RJ08j0KzHU98BZoKUOl
gVlPpiqWJtTaEbjxZV3mtDl18BIEig8LyDlRK/Yt53YUTfyCAPzTqSgkLMbb89KNoGNZbEblGquc
GaPNE8zdEH1rQ/4Ts+6DHRc9R89JH/MATaX2jlKwX6h4CL9gabNoyteVa7U3YYxwyhro2xKuv2tl
ZNTzmGsYp2H/WzukdSz3a3HIHAISCg88AoqEqi7TZzu+NxP9M+Bx92qR8MMwb5rBvukFlSoLt9F6
02l1191ACKUl8mQdJMwAQg0wiiD4B5+0ihdkucVP1JZMwEWFR5mRmi9BX1m9aLbdVGkgsTs+Vb/Z
NA6sTd1kTlLNsG0fhfE6GRDrNnmQrGZ2JbarnrOqdoGBdOHFFoqVoSSzEZQ+pv5RODxk7V1OLKxQ
RW0Kz6z2BUqrpjRQ64XF05BRnIe+629qw5uuWmql4B+fEXKzrzSonWqHnK/S4xwqHLGdnHJrOYx8
YhcDSfqU6J5YxaXZrqYGdzdYOWYmU6Ttm+gGTyAGzguQ3ufXkM2/0O6Zf529qdWPsdS+WtG0K1vM
b26m+Ktxwgd5CDNXf/W7rlibnvnoNIt5PnUc6hViQvHtrsrEtBcqDLmmkuidYeuPbvXw+0z/Vk0C
TjsNivXQyUFYqbp6aXv1CnH0TYVg+RIVfKby7Ock5BqKFCkzBsyEX8SBduHSFaHCs/axE/BW5GpY
gjZ+I2Z2jSPgkI7eHY85MA2m0QplYOXFGEDRPYws2wcj7zfugLYDvTKZexR5K3BmRzyGO4M5ZV8i
Qbab0loZ/IbVdID+W4U/qWGcjEFhIwinO4/8GTnCQi+HN89nOq3NqbgGmYy0Y1CpMbNoCPr0TD+g
T32Eo05FXEPp1YdyCWSzXJUlVYEaGGP1fx4J0xF6LkuIbMvSB0hpxCdXCcGARhr/tEIZHGEtCT/d
eFTCOuDRZIIcaWSusAlqTPlRNqSnuZAb0FPwco+G/0g6zX/L+xkfZzZo2zROaNWD3Zi1NXWouPLW
jeEde4eSzKrSQ2KZzGGCfNs6+WuojZ82db41IaeBV8QMIv7OY3SLwgMeH9ropo33SmqvPVQDlekv
Ypq+cZcNXfVdlg2I02BivTp7nv30rBvyGACjoNFPPpmNZmw9WgbBUC7G7zLFjdrCD5yVIp2/b4zF
MImPxIxY65n9D8rF3STzna+859LsIQCG8NnzXF8HI7uktCM1C8/d52hzQWH7JDVQgKZTFpLTat8Z
BtVnwPqSVjlDYqaB7CPmnElzynnXa5jTVFd+TYE7wSaEZC4pVHJ67dGn5EClx2GQYfSlyn4MCWNP
ONRrC7A4dHzreQq4rUNr2jLInHHXKmc90B7jJl1dLNRs+BsAKeUiMJadU/xDuUqg0sBcufbib6CL
uHHcO07Ngij17Dz2wZHvjAoM3NpaTSA8HCzyi2qwP+ahL7fdHhvQeUj5+YHrwyc4TKkHDny0/slC
vta1+2xm8/ddWi+ip0fx9fo8jieepLkzkNZStJxUxjyNNrJHKNsv6xGJ5n30Im56jwNMl+GHGjDZ
+L79G7fsXRzLXb2RiwRJlfQ/as/01wBSgBuUHmawXkM+5zFsz67CEwXS68nU0erxNTPNIJZqmV1q
nTkpE+9pPw3Gq+i8Nak9u1Ivvr3OQaqgpadJ/2VaT3XhtP4qIoOjB6c9TuG7N8kNfq5b0tU/dkxF
hVO6hOi+a5S4JQE2NCwsL0S9kMBUI6syyHtbeFhjOcnFkVS5RO4G5V2Y6LOE8muxYMr5XroT+dbx
X5UZb8oj+YB4pN8k8IAg0hH6ZHYzV+YySrbsupHCEdQ0qzSByyU3IDfYLSDZEvh1gYOw8GS0r0E2
tMjlM+w3Wm18Nb1xrLUPr2zJbghTDMzFRJZNuS0zDLxJsTPD/kGM7kEkLKiipS3kP+nht6zrc1Zz
E3TxaxBIh2b5TUsRGZaBdRTBsKXLwtc14PE2xXCfSHsD5sQQW5fMxFB/9d2HX65Q/V2BENEIFOs0
Kr/9MbnEnnEIJS7j0CAUdDSXrkHMIs6vK9vstabBJwvLrl0befDe8/raXndnWLQbp08d175ESmNa
jMlNR5JGov3AOJsHlHjle+dahZT5UwsaQUtvtM2/rVZNKEWNKy8FH9UI9aAY/HOc/NOjbNfHyEyZ
pnPvVDo2jXCTTdlv8H/Um4C3PWYjlYgklMRqytvYpysXbCvjJoDyUwREuMP+0VGatfCLp0RgRAg5
I3SAYxqUucg+1aSPcoZ9W9OxsrtlENd/VomrsswZCGhmOSsquY+IkcVR0zDigkOYGrx8XWruYUNH
66CYXnSeFbu3+w1t5J5karS6E8ZX10Rz0mkwCIZu2w/QYiMBygcPxTZX5GIhej9NCBxkNH6bwHlJ
FWDDEcUSkRLA9YERt12R99Rh8QxT+2M2r7Q6Xi0S5X6tsOJMNiYst/VPGULm1OLqaahGdy/N11iT
X7opX5Pa+krKPlyj3JS6lWxA3gIzpECv7Rj4w8h4DaLSPkRxtyJn4uDE8W8DeFxDKqBAScz4rk/P
khYcGHzdKHZ1yY/cZOEJ4w+yu/Y8ZfiYC7N9iYbua0jG+uh35TkLYhDTZYikKGdjRLwhg8RQuDGm
BM1DizEPzQgiDH0m+paE3GJsSsyfgLytmz6TMiycsVz20vd+HDM7tpB1rAQbXlOgNJOA35ixLPkT
KImld/N1Njqk4BCwtvRtA2TLCGEy7Dndu/HedDhpm9h7ClhLHPLe2CSyVtuuwoASN29oTN1N3zH2
BkoTMej4cfFScJFXxkpSaLKKZl5qiYK+hekdLlAAozipQLp2J9dJrdUon6cSiEBUiNcmYoI4WRbE
Fbpo26ZPMh/5PDqwE+yNicU/KIiNmgQ256bVXgKzmFZ+OjFU89EFjIxMAJp9Jn0P7bbawRLpIHIH
2l4g8ZK1jQA928pQ3PKk/DcazW4EicD+tnDAChuWjXAIiYbEVW84gJ7Jqa/cuS0e/WJFGxoI9skR
6N9lnAU3Mhdei2a2UmOpXA0+uNDqq0ozk9WP/ddiJxBpzxc8oQytq59EJr995yHnd8N9qTveIvbP
ON+QEI14qfqgefKDD7uqTg75w1XBeWpT5C4RiX0Id4LmqDMLZnROGcC5GTGJNAEC4It80Y54lMJH
ob1GwXCzE/aS3SjXoiSdDB6qM9f3q2U8+tnKR3OBvosXEfHVMekG/vrAeSqnAFKeewwpRZcYfV0k
pz6tahW8FLb96mYoTxhj/JEmswwZGgec35acb8BA+zEC3iiQVWxxnOI7EjUSVcfrFju7LF6qGPld
4Ovt2ka5Fqrks4m6k2Zw5pQp3LLURP2MFoHxWn8ZmCLg1YMEpcf0HjH0vcT0nwkS49DhjoWcAsHU
1m+1o//Tm+IlxI7+JExIBEMVnDvMuxIIPrIHvwaQUv2LRPIonA8e9rM3/0Lszzd0K3TugAXS+s1l
9IvghjQ4JbCwZs3I5hrXVum8Dwzv5/YM+w5aqwhSvzYF4GhkQWci+RDbKtgUA5eJLp5iwTgYxylU
UovsN2w7Iu28JXFFctPB0GD1NKsKngwoBYvcgxEnAS9YaNNlWd/ycChW5b2xx2yXhpUFCtndNQHZ
oqMobnAjyc7q8QtEfAsdEpF1PJIwYw/VMWf4PfSM3LWUgUyFXgHwcL93poBNvP7Mcn0Etz0h42OC
0zO1EJq57oMyW2mldaHTeG8UUAxCNvMNDEndKanmkyu0kQmbu39mUveX5mhe0vHYEJo6El7J9ADJ
csKYxZEPs8fbGlVP/NRfTPHxo9vMHgAeswzMGgJsXczsBSdmYmkmJgznq+7sH+hJb4R6JudRIZ2G
9GE3+qExSOBxXRN/QDBjNRkgada5HLkRqPMaQmWiDw+9i0MY6hL5BbmvzPSN/FmHZ7cak+IrdHmb
2grtWJ4TwjmM6ZZ0QUAABe2VZpjLxv8Ly3inD2O+xj5Oc4QIEM2VA4uY5sdgXitQTi9sh+1b2BO/
x/BXEw0mshE7HvPbtVDs5gWD6xRmLo0CXkqS5qxlkcdXldIE2tb4ryGfehmzxegFyJM6JbyuSGIy
ESThqS4R3CQqbce2X6Y4Aemy+vZJxwFHFcstF1vmpiVlC+ceqBhnXq2hevkwBlJ3Z6OtF6NgZGVJ
MDY6SRRGfe9srYHPHv9CmIOBLmstQbTs4dpsLyQyp0jOXEQGSM6zsL0a6O1rDt3l/9yqNK2QFKsP
EDz/zBG8zIj/yKB+Ge3UZSE6bRuF7T5JzW01ZcY7ks2ZsZtLIY6GRgNQKr4tpKWv+BBeDDaH16BF
HZXPYlESTrx12DnyYIdonm3UGy4BAelkipujmQ3bUnIZ4hDQgD9q8s1p1etgwDBQGXcdbDN2hPX0
EQ4kJ5UszuemLQaEMwYr4CtruoMOU2lQ8wKDPOHFt9Ofym5PssEuEufkEyuIfx68X8yKcGsoCxi5
A6wGbIMbFoAtJLSSFFscsLg2AsZ4ppcj4m+uZFYgBhDvRjjHMAUMbdl1vCWo3lyJ4nkSPDrIeh8B
VA0mFfQRLfrQqRz2HEESENX0Ste3DJrih6ywYMNVaa8FT+cCLl+JwIT17aFTuFdZy3nmgGwdnymB
CEwTrScMIe1KedmbL9kZa7X1qmlz1J0JowUg1E+ot6dOq8Teb6ioSwcELECXc4Nc2NBNeB9htwtM
a4dwQFKBFTeh2efG7Y6lhwa4Yrwf1Ppz0cYX24VvPdD5tnkMbKjN/7ldcK1y842F3jpwI7ns0vpD
bz8kHnuz4WUokvrcQ8chWi20F4nGcjkq0mpB4aYI545/calzoZXfvcgIdnHYzOPPRTTnfCWEhmN7
if9lmrXOTG4JhHsupU2/r9Z2wSMTFe5tVPln3EOGU+xpUcPyIBX9+NS57lMP0MOM+kPSmRxxDOJS
Bz5dA6bLdtDNZ5PxGs958KMGCimosgs9wrFS/4qu3ObRpQJisiQw7aBZNGEj08J5RENl7n3n8HlZ
o2OoV4x0Hcf+wdafQHYmFHQcWeg56FCJwf4u7P7TFPGVuMuIgpVLoW4Q0nSdhk2CVhYnvG/VPFcv
XdI9hqB7gu6IDsHBPNQ3713S3GoRfvTgiXBpZBsXa6kT6sZaEvjWwBTRbPCvjA2+DGGCpmDAaFem
jUPXO2tVtgIYyX0b1N1KhMU2yzlHSs98NQAsax2pIw0rQ5AGxkyhYtA3cM2vNdlRtSAqWLLEztap
UW0FcnmcY+x0TdInnSq8m7+WS5uvSOziYAOFmM6pQxGe2RyHpekAQ7E4alXAYoMnbrLREBWEky2N
gOVfg6d4pL9GXYrUhMFS5U0PwphhuzJ5bUy93nuAp0XMvkbZPvAor3ouRN0AVuqLu4xv4CP2udMc
zdTrVzTYwDSl9wd9763sGCVrAbu9ZJbIIuNnHciztHYlmOlIGPfABHvWqO0kuIWpgIY1Qh+1ayN/
2MEdW4lUsYMtWLJUqbp5ofvuXKTn34fRJkXEB7WZ60+t3hw0BI8vmS22PLblysG0ucR8Dz4e+XYq
o58igFFRW7uQ1c9SbyiVJkkuZhuLjZGZ+D1NpnGFlhxMUXl3u0eRI61ZiVrit8NLJ3Rtj/Sisec9
qgGUNK/pTw3P3SgKc/ymSCsVPkxDsayqLGwUWqgfjKZYG3XlbAyC8fAt60QjAcuzrFdyo/pVHfWg
vg3xZBlJvVElmSsGHm3cgAo5ToER8cnkuuqKIr5w/K/niaI52G+x3rTXth7+wQf5pf9vuW+St2CE
oBQE1YlYylxkuAlCc1p1BWQHT/N4JUyHRW0bUivY4DGnutraLsrOIDIvqvOhdvCfW2b6bka5+ojV
MD/Fztbj7t16VVldI7tdZ2NwaKaX0CX8TuE4WMehERPAFVEhV6TnVSJmCuFWJmc1o2UK5Z8e19MJ
CJPdspIL8ibbahp07zzI/2LD2HbsW9/MerzpNRZsHUXI0sZF/h9jZ7bcOLJl2V9Jy+fGLQfgjqGt
8j6IJDhJpKgpFPECkxQKzHDM09f3ovJWpd3sMut+kQUligqSoPvxc/ZeG7GNS7yAlyeExwRhCUlt
Tks6fYg8Do64dcdGHqLcPdsTcp42rXAYzOoWJtR6mDOTpZgzDNPt1LScQ6Wd1yizOJGpIjBUUQS1
1XwsdKmPESb249e/iDpir7MZKwCSp7bnT9NqJcuZfmwKUslp9iEzFCvuSTMPPeJnUdT0hXvoFbUb
Pf2dF8W3swCyNonGXBv0FJAGA7xCOuts+s5n6Fi7j0lEz7q3lM/ml2ydOOAwzFjFAwihqvrJydti
PRbZsqdjejGEwwfBMzczggtBVhzT1nnZOv1yRMirSH/e/v7bf/zzP//jY/rf0ae+1/kc6bL9539y
+0NXZHtEcfe3m//cfurTW/HZfv3Wf9/rzwf575v80r8edP3Wvf3bjU0Jq2++9J/N/PAJQaH7+nP8
+es9/39/+Nvn16M84XD74/cP3TPT49GiRJe//+tH+59//I6s6Ov5/fn0ro//rx9en8Afv/94w3jz
9n/9wudb2/3xu23/wxXK8VGGCUdB6HN//238vP7EMv/Bd23Hc+ALCUvZ/u+/lbrp4j9+N7x/WJa0
la/gmli+KUzn999aGBLXn5neP5CxSIeDknA9wlrs3//rqf/bK//XO/Fb2Rf3Oim79o/flW/xd6o/
36Lrk/NoAvNYSghfWTa6Fmny84+3h6SMuL/5v/IFu9vMKoXEz5M3TV4Q5F3Wh5JBNF5kEURRfGna
ZdgLE7BNz4YDfoCZGJlg1t4xbpsUf055pcCAu30gMrTn/FYTZZR+83W57aqK0CIXy6Mcxl9GFIFA
YLI8IHFCEbP3tggdfimczwepc4+A9OzOmU29YbmmanMgslQayxCddHgrWXyLRulHZsCZ8rwKc7fo
P+EDrZd6KO5eIqhja0P3yKG95gnOSNC1jg0B0npD5Uv/b6EqRb9vEDvHWNQR6gJC11MKpdfInI4L
G4kIpPFJJOGqR1/bzGZ+SKcaL0joEjrCUFoqlFo2AbDMWtxuK1w9PFLy0DaL488MtndgyJaeorNK
B8eGXgPYyiJGD9aWOWBRYLOPJW3SsB7ladb2sp00CDRbF+9CemQijfG9sJ1k3ck5AVyPYAHN7k/0
vxxhimo5NaN4LgHcPCDZC6qU4AWYgKuWufqxyLsEXv5orzxLuafWxuSOsTSCR2KRbMTq4Y4YWFAV
eObo3Sc94RZdiOBYvzmimDYWSaAxqXQ/qmjbxIv1UWV4cmPtkSbBzuOWoXkYewcPfxd9RHPq3fVC
vbYp/h1wDUz/FU/YKx8Ie/DWc2qcStG1zzG98p3HAs8fZ//kNHM10ftGbmF9euxM2OSlEPk296ar
0DJhGJJJmL9pT2sQctIBuXAQyVTBLLgiznXZwAwh3chTHIBLdB/rJlMtjmy29QQkggl61zaMoEpC
b+NWeJK1dghOJ8/gXMS1cVf4DiCamXF27rjWeQTJtmS5OHuh/0FdzhhPN+YKSStnYz8sNzIO9/UV
niIS59OZUmhHZf+G9Chd53Hc3TJWg7IxsSfDOKMXXlf3Q+2MTyi1k3j4zMGT4Bsphu1yzXqvXdKP
nf4p9ovy2HsOUIH2vvLx/aGgN48YgJq9OdFjkgQZRcZ48tPmxfZF8dR2zt1SkC/f13H55J5NqdUq
yZtxV7kDWbRuy3mqPDeWNjaqpwcdRd73tB6XXVX7z1lqtbdzo39ayprpZXflnkgZucoQr106JO3b
LEyMQ2369S21DPK82lEP/bggCSHw8NUmNTG2Xny/U5evL4lGLlDbKNM5ji2qvtitn17aeE6R/FzB
1AU5z9dbhW2gzSyyQ5HYzX19/dbX993YwDbVN3d/3sGX8Zs1CfzX13sIGAQrnFMaSaFDbMJV90LM
pjxXrqxW9Nauvpc4fx2AbibxD4sG9XUrHuEiSfjQLg04q7tNdK0CAdRjm8vokdTc6ZQhjXKr+NO3
YFuWoVusfjAzEjcsYtaGKfk2KYCy5g06gm4st3OmSmA/pGiIKzaHZJXBRTGLSIQjzLU6qEzsSyNY
+Z7TZl+WH4nbfqSAvFn3xMzYS9PnK0l3Tm0Q7JwP6nB+cxpR73L14g5ut7bAUVpwRlDtMHJLlvR7
bhaEcfyqxiJaSZt2cNYwJStMHfSe3a8yXMzK7E42eTrr6KrqSEvr1uvnZlcAKJlN2j/Cgf31Xg50
NzPOGfsRJo0J5Ydit/cBpolPuJ6YYwZbrLErk6xwjK+Wvbzz2vVonocItIliJBdiIBtAlGfWQlik
bPdZyNwgj18ysaC08dQnLssSeLXYjZbw+AwSmOE0/XlmZMuAoLv16u5iTRXnhYUpmRXPHDW9DE2E
j36/pwmDnQz2wfwa2hZec5Gt2hwNEO3TAGCjQBZhfC/m7DOLaN9gqUbvo3o6QJRQ5kQwR2Uau97V
dDH9pNuQclP2GAroGX5voNCdrLAizstAQSxjGSQe7fa0JG6iUmwVXek7uAXGszDDwOu18SPp8bVP
pXpZSm0fM2PcZNNcMzsxL4Q1EZrK2AKJcfPCyrUZSufbqOJ2u5TMxJIESkkumfpOZksEZFU9NkVP
cQ6vprOK6NSQqCdMRvaNRoQ5jjHARPyoJ5xm0w3xh7dVbAAzNWMAsv34xGz+hWTXgTaEAKiiMb1N
ExujW4BTSge1wme1w9NcL+QWX1v8E2jBBAss/aA8j8eX1Cfdt8IRvJDFms8JOB01rs1a4XZuhpVm
GHPFTkP68+NmjfTnI41pufVk2W1g26A0pKWywczzzYzULaUKPbclguRKoEszMmHpZvyLyogOCAdC
BwcapnIYU9jOZ9WqdVOwps9z5iARs+N7Alo8HFOAI6eI/TGij2Rd6ZGqte6Ybb8UV/WNMdV7A2xC
kIoSbFoij2Y+QAGxwn1ZNYyV4H23wKUWt7f39FzZBYLF6BmI0ZVDgF4zQS+HTecg5XNvR+lylQwe
8J0A++KDmZoH7Yry2CUD0Yeh/0N2yXGOZ6bGSV+tB4VyxWC9CtyBKEefMYdR0FDjnCphVAx6M4rv
szbEnpOlgzeBo71qPbk2cgqh2nwivQxR18CkK549c2/H0FuU2sq64M+N+ExFbxBv1aJWrFMEUnGG
L6A04yMyvlPDOYdtuM+haeOiyhsXfNysf4pYP/aNOyHNcXa9Dx5cDDDQMd9uF4nToIvNeEsKyL1r
TCBv1RKiiEayFhGxC4MR86PicG2q/OhJZASySV9IZb3r0yRecRJOg5wGrqNh/RgJ6gd30PdtLu6l
b+y88UIXtn+1U/WtsCAtXHMp0xGkAkgmp4N3hOSfVCXpK5AayDvaPMTPPLpr1t4rX0c/a9etLnFl
r4lme2dsORyKUt9FJgyEVh6MRiVHJ9ovTIR35QBWEYELncu4ZjBUyHvSHjGy4yAdR0iPXe4fyLuG
czhhki6r5QVCVXVH+RSjBmQEz+JRRBGvcsSFleDELoD4frfbnpV8m00oytlUto0zjKy/56lg2Ekf
qRtANCXRuK7VzJcRr9ecrzUAwr1Z5+9VnSTAW2ZCPxqyKMKIykdzZtf4rbDc9MtTn7UnYojtM8sx
H67uGx2AeueSlFpLsl6If20bk3UofVMDFcBylXcPAIcxiNrOuiwnws0WQRpGAnwfgcOhK5E6QR9v
t32TXBl/861udQVEXtJ4o6EvahRaRbona3LZAxP5ZIKLqZOY9KWpthOKO6JDy8d2QuAJ+zli6lrt
4maRT3q4bsMCzhoBmgV5aBNSyweKkvKJhteqx4h9o6LUCFSbwtqRzMbZJ1d521w9NQiBGMWIh+IG
2Y1emyEAGvxkU9ji60EPt+NPB2iv5nvXG7xg6GjHL9K4G5FhV7MVPXx90UilqQe67ws4vwUnzePX
F8Pqk5umIWLGjFD71CyFZwjK8dmkX3eTXo1MQrYXSXEGz9bF+qJZitkZCcUcKdn//FdN3X/OXHe5
czlsOCVs0o7ot/bKjkjEXSXMck0utd0BblEJYnPk7XgE2yWIs6G9OEBHb8tGn8fZaS9u0pZbjm7O
TVNOB0p5fFkRe5TZeg995LtQQ2bvHDXxcIaJibLXO4Q1cF6ZlHcDtrdgMZn9KQKST5iS7JPdtd5d
Xp6/brQlUqbQk/M2tdPkRMszupIU+5Qi0NDy4Woac2OOBFwJDw5JCw5CQxBcOypNMuunrgCeFJWc
YNL3qTONF0rDex+9AW25gqFpSoSS9K6kqLHY5KKL6bgwZ1SRAc4DZoqr8+XgVc5dEdn+qXdJNC9U
6K8sM9rL+gVFR3nCceie6C0SlVCyqpgNV0BGMAyi7arYukUy3REPQYzyVMcvRjamt2WNG+TrJuJ4
or+JgkdqwzjS3VcUaveGsj45Hps7p5rnUypssedzuHHZMcDVF8fZgmms3Pap8jjY6V+T9p/71r9K
uqrQCKB8Xdign/IGoH2b74caao4M02pHAUDnOHO9e9+/45yIuArmLR9aqzt9fZkZ323B/UJ0ohTA
JAk6h0LNnLi42kQFjlJE3aANuo1pm/G5YfOchBiugVjimPPeT3T662v9HubMTMrGOANW8U6um4IQ
FmDh5wpxV1sUYD0SMhKNjJa5x6jhAq4NMKU+QQPkpXDkeGnwOPk5W11sEyzQxsu7UKARp6r4NJcx
vNSqI0ZLIchrR97ksYVQMqNGKBXlvps0LyEkIDJ2FeFote72UplomTPUNrRvWBkWFT8QK2rfD/qJ
s/fPCc3+aBuBURa7HMnh2h4AToqx1Q+Fcm5p0c13poz0Q+XX9h3npduvW2Us+Wtcb0kG1+368q5i
o56DjqsEEkbP1L3KWKSIgGdsEY/Ic0g9cNAhbhxA2jrFkAWuJgLqXO/43NNi8vOYIO7qqBJ6e+2K
hLz4tSexEoEx1xmROfpoi13tMWWPCyzDswX8BOnWBuAK4YE12M9Kw09oVf0db1F2aybFQ4m8IrbM
eM9Q+JSzlaBHD1XgS6SpSQiyxRkADV7diVkVAnwzOjYQkKgT8FQC3NCw8XRKjoSraMKmm8cR+vgh
unPQ2gd0b2ZcnBG8NKJRRsbw04L6x+t++F5x7FL5nBelcUA+gfG6BlBu0OAA9J6TOEQKphOq51YP
PwpMjglwl92YDG/hDL3ORym3LXgP4QJGI0esd3dUrH9m/0HT5kiWNp4vNvI+NiEGRNg22N9fo7pv
tyl4siYrNw1RAAzlnekB1WU+KHCZ8fBcFFiaLO+1aQAsNPmvOARMQxJeeVNa0Yz6vsv2VtS+PPHe
2KyS6ZscQduRkznUhBVMZ+lHJBQgjkEsT35Q5UOgMHOwB1PkIaKvoaaggz1W7V6xEKOUfFwsMCqs
yNGaimw3jskIWRlbeBqFbOhAzkbdvKbniSmcHS4YvK8OVRetvjZD4FEDqVkiLRTzQfMumSRZxEDk
12I6CQFJcuqp+AnKNLBEcyLvHGIzEreByriZ6O2tGz+/BofmZ39xzg6Dy/VgM8Odse5Ie0zWfQ0J
uZodtWtqm5CWISJfx/qURfxkkw2NIholnFo4x5jVBy3i3VwxzBJe9BQWWIsVqg2d4vKMYl0dZxwC
GI5Wfd1Wq8ZEXu9hDxV5Na91iws2JhWWFzFbFZaHX+Y6lST5DB8harLFo3E7cSaOBn4nTchqat3h
NEXjT8ZKvIJ2+33ortSk6aE9jKQsXdlkcBfs8cF3Ko6ZZOhBqSx2dYGbuC0wRSx96JzL8Fnl2WuW
d4CQ+znZROYYLL5oDpbrYaHpkRGzVW7zQb54TfW8uKxo0nZ+kKqCtcmeVqJZvrEe1HtFVBElnk9J
xikIDjvXF+Z37xYpFJ773rwjuwOWWE0nndTAewuWD3IatWqRr6ITite6k1ZA5MCzirD9DGrcDZ74
6YfgUULbDaZBP+LmSLZlzBdeYcxl0c5sK2OHj8zeZn70mkUIgxC5oUvSJjOn67tEhUumKOTk8dnJ
IrFXZHXDRCl2CaUbyLM5DyI2cZnagXFV9mL1Mfac3++6IfqJaxr70DKEa0QkQVdF37WtjKC3t3OV
mwffjq6xPj/q2csOCclNPfKO1nq3KRkFBd1NHYvXvI+gLSF59TymF0ih9xOnS6wghfkYTXj/YzAZ
In2RvtcFKO4PfNp2BiimVRNanFgxm//5JWdG5dLKovosEfmhH9LaIlsmo88QG1h16SrTCKRC3McM
hvWcpSfd8wQ4Jm1sZ3qbtcd/HA7oCr83139nbeZFvgOC/dYgoW38dDyHBt4ft8VK43cx8gQWrhnX
Cuy1/HtFtUUxyZETUfz7kKZv1OcZ/BfKHcC9i/PRTc2G3lhzslTys8HaWofLEMD2edJenQRwGJYd
sxIx1pdewd6KGewaSwLUZYDnElpIBsphZY7dr7pDDMbmfpIFvn+k1+4CfgmO8CZM8yfSd5eIBJAq
dA55ZnF8lcMVMwoVt42EfR/V3TsOtVNv9bAi3DdCGVAkCKTIYZgC0hL0y+wkFizhxWsTttSjGbV/
LBnHIsISy/VlNW7txO62KVsqLRPVgDDSrvFsuf77YKBOn2w33DG8uTgZ/tUKQFVZI2tNdTFs0Ehj
RSOHKMGZBxDhAZ1Pu45MrN5jMz+T0eFtzDF8Mn33nWki4EfEt3ianiMpmOYsDFdni0YpbdBnYX8n
UeYXbzbO1mXDRmZwTdoxzcxsRvUPYJzRkk0T2kcouYkm5GpogcoDeKMtNDHqMMNfS8yZ2MsSoHhG
R4+Tmg8U7aG3++TArGOf9wkfayQZC0S8bVbe+jZZnGPSI0/FirWaW5v2ML5XvD89CS8McgJzoiGA
myBw8OMyH4QgWRrhrWeVmJqrEdW9WbI659mdAAd9JPyXnKvRrbf5nB2uiPm0pNWv89HG5cCmosQD
6C8JjrWn5dD5b0k1PXO8K1cybNL1nCUbM6sR1NQI7CGcGC6+D1RCp1yXoJoqQyIB4pRtQyzMa1Wg
wJre2wwFPqKLdhu5m4zp5669qjlm/0W9N4lXgUwK403UgNGrc2BK9GQyTwGGkvSDRXXUjeguSZl9
Oq453zm/SNYg1IRjQFQs5cZX6a5ikHkcbT7+dNtXhcEs2huxj5AVMsOLCEpmD25eOecRjqZRIbZU
NeicgeSoVZ469rqrnSNxGx42UuMXpA7/pgwkbASGJFAFDZfmj2lrxJGh/c2w1nPTXy2Q1nkwkOGR
hW1n2XnqGIh7EzZ3tXjdDceNCoAE52A0edsuqtKzUTvGupyQqkTWD6fU2YF2IuHspPUY89EyqgIs
kv+L9CjBnFk7Kz1hWSjqZ5/GHvoJ5GYD6yZb1iWkppPU9aPXXDJdQjB0Pwilt7CqI+u2IGIoAR1L
iIDr9A4DFeZwPqtIzX20rSD00JhN1E5cv5Nt/2htBpAawPqEpnOEeAENCvM+8der2jBIwp3snwnS
t6XKl7WWvEPuMeqZkgwxqI/OxtCNPSVVtNrMRcd7DefZ9KytYfd6lfT5t6wcrVVT4QJ2lh8pYQgz
AZ5O/DFn7htqUXFnRNN3xnIjizTYbDIjf4LoAFx4U2GaoC3Picgc450ukexhPOAwK4h5BVEEcJfe
okfJSOlopxy0/SHhMvLpIxXQ3huDo3Dq/6j6GeGM1QVlQtsu919CRdNLLO9dOGxwTDiXmln/AL2G
6RuR4soEv0o+zyrNa2NV0ai4menumK19kV2O7cjLf7pcS8RZHxNErLDxzU3R9w92IuK7xLdPqL/j
LWXj3iVHnLBuxVTIe42uXr8qgV08obQdLMVBunrHrDnTvtWg5SpxwRrE0cgKsBsVGF3JmivUoyPy
6b6c5XcrHSMYit6z2ad6NdaJ2IJXJRePXorsJMMiFdOIBSZpRvaGgR6J2gnSPVXQgOyb5rRPfMWV
Ota7cJ4fLN1mB6nkmixHYhigjSyZ855L4CQJtl2UJZLr+Bs2Srmf8xbnVZY8VUtmrDTZe9NSf8PW
IVc9OvsqpddLkwr7ovEyhcm3ARLTreiGeKOpiosxhqubp6dOIu6MnGu6qdMFzeBkAcnOw6pq9gKv
ws6EIa08+5gscrhY0KKS8Akvnr+rGPijeifTpESYTDAtbD2OcMKVl9ZKgRM682M7mvn9gF8iRfU/
DrG58uIcQ4TFItSlFW8q6LJ2cvZpCq8/VeZ7bFJBYEq8SRtrn19ZOQtB0Duhhp2lCqwoHGqWjg61
zwlW+O3zZLXnoRrBSnDBI5KihSquvkCBsbh0QVYPuXSBAzrf6Pw/mVGRnBDQ3dF5oYG/xNR6DPxR
z0M5y4kubDsET6n/XEBICFNnOVdjf8C4eY1Hc7GhVguE8HCA55Bka1fU1t5PSrmurUvVFppqTjKf
7NuB0V8db5TTvjbepO6W2ty7bR+0At0fcE1mMpkO8olO5tQ+DuFyNYY4DAIKtGqqfoqi6cz2kq4z
lGOH2Xhx43xTFrxLjBSzVaiR2vlT6+9aGD8g6RFSDmMXZGM7bhJwoG0uL5LhBtLNHv1uK7eMoRIE
jMAyO1Xz8ifiR0XcMwfrceXzHRzCiLaizDhKB42Rs0FRaxxsjHeeY1UvTjYeVMYaLWu09BXaOsut
vsXlQpDY4CZIwmt6LAYZuB54QpKEoZH5j5OSAS1yRJlN9SsEpH9j2SVeRzd211R4Z9aBKorqgBRt
a9/wmUmmeMBWOpIoFk/pKuyYm1yBa6MPJ8HM1aMJx+5lmNofIdyRwgSyR17ewzx+p5UVB4qXNajC
yApmK78lRrohhulQk3T/NQ7jY4frPwIIP3FExb+xFkb7wBEA7YeU+hJa0BFRCFK7sFcIQ53RXyaX
aTHMQ80Gpv2V0Hb8mBfhi9l3znaMISlVI6s3+nis4MaZrBeJUNGBjMmCDlaera1RL2yD5Q05SofE
l2ngR0DOiDD/ZXU+zKVe3Ke0ZOkOdeY6rfGnONo4RpVD04dx8tJCKh6K8iwKe1csw8ombunoLPGu
uYI+alBONKtGAsudn3CMWSZ2ikv5VOvZWUlNQBx212evrFGRWfW3ouOk3sTGHYp/6y6S3blNZX4c
5uYpq8xm60hWVN5qCzctbLAe/aDyXG+T1MtjE+bPS8NR3YiRctK4UhsihRjWNPJShDtH+w8NFxON
wfpXLl9NwRpfZPfjIs6qyGiZ2PMGMV5Nvkkw1YEWRo3JK/toEmM74L9ZL7gwIASNYNVrCKFED8El
pDNFdeSlA3DE6mAt6leSWXeQ8EiIRTiyBo+wi3rt3NftfOD/bKMMD9jI4NQgqQbly/hvNLtNrglc
Ubxag9EenYa6diTzNIjmJt8SGcpkDYRx3j3F2ri6FvDaoHlbp3N/H83FK+icT9gZnLnqtV3H+pty
HhjfB3HLgt9Jd+ZYQGlgAnKsU/c7cz2oLan2b6QNZ7Oc6s+693DcpSh0S8pjAM44w4zPKSnVBmll
ztgKGsbg9V5AJ2Q86p7YS2dBYTV5AVC/ft2/EMETkNCabHXUvviaDhGz3uKo5yKY3f41s8cnIoyH
9aC58CaBc8d+F+Sa47MbQaTQk1ictAkib3iwexTNi297FDGHloAu4ANzujNpocrWkfcWETaEjqtt
OFZEfZFssnE10TyJu2e0iaMVXegNbUK8edPtnBjlwZVvfTzvfEfSFm55Lqmtfvpeurd7uIhuRQSK
a8GOiAg7zweRgV+wiTDzS8CUwr0HoMVsqD5xemYkR3ZkYPL/uKnIGgHOwn5Z/egaiz1AptPas6pt
4dOLHoYGG0+9r1vrSZgaQoee9S52+OCM5URqsiOdM9dBsMTxrxi2zC4fFgJ3G4IciDLqL1n1bPA5
JUw3HIi0EXp+41nxfT504VoXxW4oa+BOJkH1iDxMZf0i2YmJvw3OY5GbDr46itv83qv8ctfWYtpG
nn0ZlsrH1IaOt/Rn41ART2ldUQWGTzPCRAYcLmhr59K/bVqipjXxDJ2IUfbbabuPpukDqfC0th2Z
bnmkeVdb8JPwIQz28C2qYR8vuVUHiWQB7ZZbRQKm3fQwggQ6OWE334mQoJLJhlWde/EurR2y4Yh7
nioI+LN5Ivfb3ZeWesOpDU7EKW7aWQEXDa0nw0zPy3Rr1HWzSi3HI/4FMoEhkZrS4oKsox3jEIbE
//q5f7MQBRxDQN7iYxhu2nZmE6I7kHfkuyzJUzbM4YGqGAZrsTi3oQ9cwarvh9nuHiBO6X0RY2bJ
i/qahjkRjuUn1naSwGXpnZFoLBYM7u7crOTy1raSLV7Mj4BFOc7kFUlqnhQAhJFfFVlLxopHyup4
1Tw0BKlfu5ebKaOrlIEfduCL1GWJJde61XSSbrpjN8gTgXQELmXLOil4JTy/lytNG/eGrJV7A1Tu
WqVAcdH205NLcIzZwPZWHRqJjWwif0NPIA2sKxcV/tzDYlHl9RANXTZJHBGIOBXCVJEOCToH82EZ
hmxNrxMnM4mWbk2QNJyRoFPkwEPx+vDQdAeZHWCJRVdCzoAsFQoRHlAs1rQrZwgkk5FjJ8L1ndUg
gez8Qp8Bmspi3ad+BMdKMM618+aNjEj6L8TXVbX1qQYcD6Ktt4MmC/6ax0MMa0V5MKY7l57+zl6A
exgjtL40Nx/nmteiGJ64d7lRI3p1KWk1e1CP1sLN96HbviyiuG98VGngxHZ+Z24Na8DCk2I+AB+z
E7k82sl8lgnjsSJ/nDsZ+G5nU0B424bQJeJruDZBuFSac2/vz6u4h6MNucVfRfUFPtwNLL3k2arK
B6k91Kst4uSRqHgGFcAN/G41GRBpUJgDN8K131o/xhKupVPAACpJybVSHzeacyqyul7jdzfXUA4b
2wVvwlwMoa0ml7KbX9lpiMGtSYso9cWYx1uroxpdZuYDaUdnoZycoxHb5nqwTHLo2rbYet5A6zjO
HhGk2Mwha8RExXyIF3t6LDlPDS2ock8n93NZ049G3xDVYfbRuj7HmQiTf1HgTYkBo9zwqV0OVtkS
4arnQLqYJhhQoUvMjn6HgSrzG3yNS/6C2xKMGhytI9E7rH7YDmjpJwzDdLdOKpaEtOADOSVN8z7O
2R1R9Bquauhs49LGsJbM9WUpizda92hN0oevLyVGVtdxvcCzCYAsEMkexqly1zw39zaU+Ne+/vX1
Japzk+wpRq1/+8Hfbn7dWdofWBHs41+//vWvv921KrxllfAirf/2g7/dGU1Ud2iWdvPX3SL1X/+5
v7739VsD8UYA/xiy/O0Hf3vMcMi6LWLtt//pbvYIVf/rF76+ZEkDu4PO0P9037++ZxhhuBYDx6C/
vvfXg/zte7fTPLIi/vtr/Lf/o/Y5mCIpCP8fr09j6n4/Gtnhr9//6/X563ul1V58C6lA16nb0UoV
No4BruvX7Tns7H2ITP3rVpbZ6vbrX9bE4DSAkEQCAwrwNYo0Z5PJYSFjysbt5hAS0XVmtPu6OXOS
siRCFbgFyGUGjbnJy2FuCb3JQjv8FSYPM1JZtFPlq8VUeef2ZhYM47NLdsh9b47FNnZcdbSrYTmM
SGLkknlAOcv41RBN0Kgle2+0wpaqlXkXe7l96sIKJ8aMkCqC0eJ2lXkzUUefVGqVj2mI8FNZfAqn
oiZvbGmPdE7wfdJbQzTlvMScodbVTLs0a0aSGXuS1SvdHuX0SHJS9DNlGCJKPNouGEh9TV+i87fD
CbevrOYHHFGeDHCyEB9nYr4bNMWPLjZASm8FbqAiEk/YyR4GhvOyUzjyaIXkOzmw17OsXTs7ef9C
1xZ9Z439ugOe4UCxSRIytFwoNlHBCCwrr7ti3W3LovtJ7WPv05qaAOnNaqqQXkyx8Ro7+mMxRbpp
IAJQ48YAxugt3lhpuWc+gwYVG+YASmI1M0Qh2mUJrHF4N+rmiEuwkIaFGw0x8rUIJrF97cM8Q+ir
aA6JDPtpHx4YE8yrJrHouDXGqnfHlAplL+0F9p/lb0IhXhOOgBMf6sbBa2+5fcDpa4UbL2Ln7MmS
FZd4yZknpTbmS4Hew3uCAyTqGFHCQnuDdim6vI+U0JYV0eF20PQ4BCf2YDdU/a6mUN/UiAvY0ylK
htE5TtLh4Rj9IEUj0yMcI7wbtLjbsX21HXJFs4b5AQFoYt2Q3LSy+nzZMPfe+KP/WoWsw1Gbo5cA
35a/J7aVHiOn5HAVH5SR7C3b3SfMDLyQDELMC8mBsiy00QRN8mjQedrFndwZlvkD1Yc4Emi4pneE
3mlx9bo3LjUJ1PB0nH3HfhtkTGrIGPg2F52+cw0ElonCawKG9X7GxbfuZ0ihTa+hzgGhB3NLUNvM
rp4S8XhlRbDJEGIdjQHRwND2re1YdUQfyPxpQBbEQXGHHhxHa+V8zlcMmZMga4srgwhh3wPIiAFs
40TdePTHc2bU5cE2racSnh07Vkd7wpcB0UUjGM2Vk0dEmfAO+eXQbeoagGrfooHMEvULzARBkqRf
ASEQZPBNJPjOwAUYgKC16igZq/KjkjMpSSJ6WCqej8ZumC2WPFNB5CU766RppPC0QsOUmzYpzLUj
rS1aaCIEJk3dykx2A9j7Qj6NEdA0QzA4/OraecKO0aKgqE2oyqLKD5bBR6YEepvmatWXiQiSHOtc
YTzZI47+qLLyALAW+pCyfDIrOH2JBpCaYuX2mgVYkqStal5Nzmk2+gHGXTIpNVAq4Mj3VW+cuLbL
II/rXUd2ww2czG+A/iFu+NUpV8b/Ie3Mdttmui59RQQ4FslTidQsy0M8xCeF2E44T8WZV98P/X4f
8uNFN7qBPohhObZkS1TVrr3XetZIcgVFjxH1TdhDg+MC6y96AW+EWZRbO8SEg5TqJhkM2qjolk0M
2Tm6CtqCTbS8AXmNt25M/eUJ9ViTLrfRSVHNLL0Jxgik8L4xKH8GBFWbCSZ538NLLjClGRbvbnzG
adilycJ6Q+/LZ0w/z117Kd03F1kG1FdpgaOBkNVX6POHZPns+07f90cZuaQP5bC7BYLbwXMJWCq6
9iyzRwE64dTTqwlo9YG8iO59JqlbTizLYbDtr6HrfmKkBw1GCZYWpBFa+RT0vnL2c5ccgRzjnM2h
YznJFXhUA4ApedGm/pVI9ECq3trBlH0ZLXD8wv7MBzGhfMo2hE4aWxOoujciQfeIkEi0iEZy6e3E
1HvQLW+U3wwIl6LmAF2Si5INRxv2mD7mAKOsQdujdQCvCt/RxkbWm3TMvq+yapz7jRRaFcxV+3v9
VXpRvtoKUkgZwf+dGOT1BmNlRX8uax7xzyUnlY8zvWRkdeQ/fTaJtobdS8C4dPpUTPYliVpW/RiT
OhqaUf9EyA9N05p+J0HzPK7z3jsfU/470scPvELR1shZHpElJQSQJVZBf7hk1GVmXPMupJqg0e1Q
I980hFqx65q0wXBqvM65XqDz6khmi5D5DLWihZaio44JjCxE+mPw48dBiDW/hWWyEogK9PZ+MKaX
OStoMBEFzjT0yuglfssaBDfEg7rm0F2dqrWZIoXSFQ7gx6nf12L24T/mTxY80yA3zNc24cSgIbJa
SRSjem810BJFhWkgmiSpSWgtmQ7/qCF+QUWFQUC89yfzNfpLjjgMa28qFbu6QH+AzOGWzcolR8YC
MmZhktqmGc+F70xnVfj4HMv0qFj0DiRUhk1rPQOrAwLGHheYiEhzevTccigx9PaPqWozZPadE9xx
mmZ0F77LAADRF47R7pJFjYEv/UQTmPiIAR7CNHj7xqsncrQ4E5o8l54GM8n2q7DpnCcPYwUTlzo7
qoWTVrM2JtPqN6cLTt4KyZg3AHSJ/WsOEzbsLN6kk9SCFocoLcU03UO1ejYAUhyy1L74VbNP2lFt
rR5JHkJUuo7Iab263022y/PbH0ubU3udII3QccZn1QoW9Nz9MnfFNqvVK/HDc6BbnMP1ZST6tST6
z/bvUwFZIDckp5Apu0yczDirAY5VjOTwSPD69g6+d/uGvJEjfSbLs5fEz0TZQd3IWO5i1mUcerRm
ywX/M1rkvM60a+UyCkEl9u7lsYVPVGOeVtN+jgb7YrXIr9vURT0jta/K0T+a3JRnyvcWlJiTIarD
as2hDyvrc6US/O/O+7rGL3RPdm4VaQekWeC+urtCOE9MVYatsjzEki0T70TR4SAglLeerEK/BTg5
avYJ8r51sJX7oo0MAuoB+InWmJfERGbU9HcRKvitlYpgYLC2deBEbogxW+BgNgXVXOdke0eQdMBU
ivyFunsppT0FSc7DnbEC58RMtlEwEdmGoJr+F2U20R99d2wAMGaSaNB58iYOrK+5xQF/gj00pAU+
gqVflxZ+iYHYRvwaR/Z3EM5587MoIIo04BgWvX7zohpJTjQfJ/dYRAxKKtXg2u0PlYOofYyNX1wS
qOncB0O00yvVC/NfH2VhHs1fKRM62nb+/CNF6V7b2MBV0zVhF+vHiYMhtBped1Mrnmh8h1oKS9Nl
3LdXOqPIUjR3U5b055Q72NKGntBd9VZM+0mTZIbSZqdNwutR1XRni+hNr0Z01plJ4N5EVyGvQ4+E
AwA2K0VDjDQQXWQvx/wpFi2XzEKSLnCF3+Zg3yO0cfeAJ0JLEbiK7e5nR4tfWwS4W6f16eu60d7N
C/QubYrLZ68N/h1CQFCq+X1T+Q+JGN6qxTJPA9lvABfoPvt5cZpaCYZg1cnM4KS2jW/fnzsgfYFn
4JAn+8N0J7zbi3vRLRusz+qip0K8LaUT7c2c9L1o1I6evp+dSN3TakQCTwCWG9thoh7TMuMlMHJ9
pWMzUMu1YFF0kPAS2Rv66yukVt/QpmlAwsK6zYZfdQvd1ojEi5mJewsTRNqN9nYpKhmWafaTocV0
gh+wa5kqHiS7QdENR1hJwC0qFg6bZNBT5vn4AlV2s9D/npKkrk7fnxGU5R09htfrly1N3EWdZ+3c
SCOKwDbSbu210w1s4+FkMfz0qdyc3OMsATKdfi0TXwJSkvHAThJ2dkVvogQK6Y6mi6ma/pphNqfv
D2atNadscaIThQVlbHGSKzbB/AOErd6VTR2AHF7bJuSWOC7M5qHNm5NNbXMy5lmFpbn81nJFMtzi
vxMojENbnx9S3MabHAYCiQoIfNYfIRSn/udDCrN7Ywqm1R26Xejb7rOhjzOAKm/lQ7gQ2wlECBZ+
d2pqlxZUt8x6mCE7jyN548ro1jYN55D1yfElJOBFw4LCgQSmOeEDJ/pEiJIrFlKQGPqpdtGRJ575
OU+zEUjCJ7qc1goEBJhIjnFScBA2/aiSY2eA5S495tidR2SZlKAiigxNZlqBppKuD7bfYDIz+ayM
EkYFC76roWSjLYRS52MaaYT7cy9QGo+Y5kfOc7HjMgI0IXBJyTrmUO0Elj2iMGkFzSMHOLGJwy5D
fJIKjsAkdwcwfD7TgmFtZ4hP3e9uIhkwnVg+zMBhePKNAZ2nmFsagiywCKmO5jQxlaD09voDNtGO
IdOxNZaLzsaPpV4EUZ5eUquNDknUw3NTn6YVP9KR+kSAqFHoqtcSlDV2TZ06dWJhHfKXAl/hPJJ2
c+wsbZ/0RUtFUpKuVLGr+/0XyQoJKW9fPddaOAp0k0kDmsmD44K0vQrSjk2ekKSXzMfLgKcLPSOQ
qYype4gHEB57SvRrV8CRrOjf6/51bpLm7JfkeONjwl8lrZu0ceOT/4QaDgcnc2LyENAZj5n9OM5l
C4pragNbK4gJoolezSvho8MJCEMZnl3xUo6CSGcXbngF7m+dMupdijSoz3/Ekf3Zmhc7drPvv3Nw
cVksUBEhAKP7FQ67bZ8/aZ77YtQLpQX1YNmaL0j84eRZI7CujOZZZx2YA0P5gk6heWaDEC25okWK
7OqIb4VuABLCMo5YUgaEWo7OnLzhr6uVFSrQEiGL6bixURrCxkOeb7j5znH73z0CYzz26T7V2jpc
fLDNkLY4Jg7qrOV9A+17vg6HfLaA+pj6Z5RLRKUS0vpChVfl5o8IHQo5lFtqHAFdXL8KR7gs5cw1
ynY8pbONdb/mzxSe+9YZwBOt+otza7sbW3+XTrmL4A5OoF4aSUB6bbNWeFP+2I1cjkMCedw22Ch7
yOc55A66FcmW87YW1p6jQtNcrkSVHDEC8CzNENnqAuemuDhu9zqZ5Nq6yllJj0xRevqQPjLQYR13
2nV1p6VclsbsmyeURrUhhrBQXce9i0vKQfUY5WejiYjFs9xqT8mDWoiaa+dlDRcSuKLt0sKdUxx7
ED0LCpr4ZdBVcam0x5wEARDd6aX11G/URk+uAHu5zH8YkLUIDThd1tW9MvN3dPDMmRLnvSZHj5Rh
0E1RId6Y0OFR1JmCdEPhBKAwkaCK9Gb6hBEV3toA8gqkKCoDdAKzSyifUCV6LDxJWA6Kla/mVCh8
o4Ou4c9NetlS+JiHPi7lvp6WfWsA3vLxOqVeN8NhkHectTxg75kVOPg2StPa+g2nnhRoEPyQkXNf
H1iSRceoqp+Yz1tkop171KbLUNInXqWu7B88p1PHHk7UUNb7odUYTEAp7FlwC2KT313gKGFUMW+3
ibkKLK/+WjkYs6CgEpnV74hqoCMkyhqkODOTPG+BXXpUoi2sn3RietCg5yvtx940inPvU+raBnK8
ZSKfKovbg+Op6T6OM1AjqF2ZYJwh52N6ttIT4cp4fwucU1Y3Ye6rBC1ETgm3HizMrqYBcqyRUfXK
P2hLfFwsrd6TFod0ukCIwjlpDqIJjuDkUISaY/I7GmW5twfgp1a/KLpOjXttSxT0tcfAXyjl7rwl
S/eaAduQGHL4YaAgPOGwrZlPBhMOHxB1mC1kRFGwT5MHQosnc0pthib4vTLE/dRclb7L2vkWZwUg
41UqrO7z0f9DRXfrLZYKWQ6EpLEfn2wzG3a90X5IRtc7ODHPWl/p976pPcbduaZGI+NFoHu1IPOY
k+EdDHN6Wx3XST9gnmSTBtEiDoAl461S5ZtjW9c0GtA2Q7jRxva9Yd9+pq8TB2OnLzcxjoxpuzXr
nbiVufSOoLpevHLCPNdocjMu01OuY8bRtTzUKaFCvD73Xla9SbkcqglYsK0fXWZOlBwctKlP2XN8
FPkoU3QYYFtVHiSv/J0zYctlqSSPGjTJuAAM6TD5L0P+SOti5G3E2Q9XqBMk3dGyofjaw73v2bes
RpahFQPRYnHshIsnL3lBExH7VJUn4oAg64BBE2tpdusa0J/00w/D3PA2iAC8yAp/wUg4zL4jih1B
3xj4E+t41Rk/HQLKdpVnhx53DJuxP7a9+4S1/66f2Ap1Dwzhos8oq4nTHRL2IX4APWKXEdsWX8xx
eZpTe48kygpS/XVEjbztqWS2aaPCxskYXkO4vox9SqlS13R1J+1DChSUmmAWT8fmkZYlv1VTnGOe
c+Lom8++dg59jwrUMo1708KDLCM2XIXUaUM5lu5hLdM/Q07cZ+ZX3UTvSBNI9BltKo0Z86qicp72
GJapJIWNSIu6DRWPjALaDJd+Am+gpuULqA1OAp/0g3KI6jtRzdfGfJ1TTwYClIHl3aVJk4VZuUJv
U+trfcn6BIiZzDlYwQfAM94lj8J3jqYJG1TWbO6JhdIoyxGaI6tF2/ui0FCrZilCojbgw3b1tS8g
szmu0oP9THzTLjJm88CBJQqidzGhalNcogTe0mWJFQlYHldSXXY+9gv72bBbGKLtYpwmq3itygyw
hUrpZKxJCawvZ4izt6iyvkzirALRzATi8rwBZ+ctT8Aa9oHx19K5e6OevV2P7NNGRk2eiLXHnPmr
0+1qXy30yZzG83aI+EiwcmkVt82qFolRoS6ACuGn+QPnubgW0w5Tkc1QAi+0F0EH9EYuOvr21s40
YIB3iCuNSltwRPtqnyr9YxxGF0WnhgBEm29F00x7MqXmrYnCmwM06zUZXuRpJ7eFpM7rCLHO8zGA
YuJUCNr2GcgaI59qYmB59kADlsFiIUJrhpO5FvzfH6Qz//fmTAMTyfWRRscC0mH5RWYnroHY+OBl
T29dYrR7WN2wpZce9q2Zsd0O7MrA6O1cq8NB9AQG8/azJ/eXo4HHJkyAlCMcQGj80FuwqXgcKZDc
7GoWxF1Urp64fTQAieZsQeCBRodUKOew5NG3pabaDJwQaCqbZ78f0RKIGEFKqt13YiQdqvyixXxz
Mwv5+Gi/Kx0Mkk0g2ViUdSBnCZfgV2vS4NNlW23tvmfMjx7G6zSAS3O8MUbzsam114E8ANQQWhnq
Ql3miCm2DhZ9l039SSDFWZxUCwc2y+3iRccKoVOQ40vi2r62IKnc2rICIEOAoDSDFAMGoTg+Vjrm
+EtrjHsII9d4sj8NNf9M/IXQg0ju7DS/pB7erWSosZ2avOsGe92lJGpizRAHWl7gVtgETEmGThN7
4gKT6AhdK5yWbj6S0xdjjcYQnqAWJO91CjVi8Nh9XhZ3xVczvPeyI/gZQgz6pMUE0jzYuvOnQ095
yEfzuS1b2tNm9qP3f5UZBC7yetNDRtOdyb0ICw6JWxrhL3HuRtusgx/Fm+rkmiuOiR7FBOQFny98
sXZnxpO2sz9dGylm05M1UVs/NEm7CTwY5bwNDy+uA4bsa0aWlh71lkpfxJ22aUdr3qkYjTX9qA0B
GnQoyMA2S/TRZX/0bU5IBbyQVIPAjiUGBX/tP0zI3MMuGpir0F6Pe5SHXmHBQuMPB6mmEVSA+Wgs
H8lmXat+Rk7YWCe0nm67fjinw+wGpVnUFPBwmqYqyYOY9WKr2fV9rOrsFCkfEKDK7+K2OTirtDVW
4iRMjAHV0B9MobSDW0avXYeDtWc+thPD+Frb/Veq/yotVng8Zh577UNMHvHGyR4iffXA5yzoRf0+
m+iWlGb9TIpOP7XD6By8ZM62U14SNkljQmTlNR0IaCjpFY8zCXDTtyrssdXG/ojp4hJp0Uy12qIR
sLvozKYenaEOFlR2hrtRs3BPE8Yko037U72AvTbKdl/o4jx70cB7lsBrulWBoeOibIByNQKqs42z
KCluDcM2cOtNcor1mUOv/GGljbMfh5p3M4i9fVRivSHlxCXUFph0WkF85B2EEHNMjpnjPAIXx1pV
cyDvJ7TIyTCux8Ppjf34OZXGQ2EieFyi04gyh/o3wcVp1RdsIU54iUz3VxX3yc6etfvSene0Ij82
LpQvh1NYU8V0lU3nWZU0aPzcS4grodkGcYallgJkfYdjDITB4pmYzQ1MGROWJKK3BJruVXDRi6/U
y5/JB6vQhclN4YzWQwvKPmGalZgj3JnoQ0fTNKYj5rJmfC0m3heVl4fMAIkUGWvYOvV4tLr6FW3U
n2Ig34pUW0OOcttNZBbKVgtkzRnat6yVrmn4VxkTV2c+oFXGVmRj/NUnmmp6D6bWt+A6JyFRePsO
KyTizhIsOPUXM/RkP5pEBrRNvRsSAU5ZsjI0NQBSIKC8ztgoS8s4ph4NgmiyDk7UsXPP47WvxZ3J
68coEYZYVVEJOQNas9JveNiJSZ8zJ6cMaK4opvTW5hEnsi5CSQLLcRIOovklC5gRWzAcaMLkpYlH
nTWmSBENljbRvXKVanmUm7DnVs7t57x6RAlUYQbOTDKpCIM1a5QzWhR/uTaUC7xRAT5Ztc0SrQlY
coAX0lc2oCo1YHqlUu9T4TSHBJJNqeHV7rP5eZjNt1kmJ4LuBXui/9ZZTQ8PoMnPtp1fOzkR7jHH
eCsQKRozI84O+9QGeyCg+uyQkyN2qAb/iqEl2lW8XbawqAJ9Jdj5HDM1g4RWQFt4yQpBqYnDIC2H
i9NCo1vEPmXASN1JbZX7qLsIVMvjlTIviHgrRxKlUQ39oifJ9Y7nu5m8VwSgJBKBboli65LUxGoU
DN0SAfaQS2hm59LWrBpF/T85LJ2NObwD6npMZzMk++9OGhwT6EPdZfpByCwjv5FlAyc0Q4v0amTi
2poQiG1jOsiSMUTv4A3qzPgKrMk8t7FF7G+5d1lUJS2sAhnvwSpJYbGdLuV9vqIvmaBr5C8kXaxC
PE0RyzF5jAPXotahTbcXnc5wipbLnO8ayaBw8pQRlhk2+9G4uCjawtYUH61Sar+CgGOI6r3xhEMe
Y8kiT0QdIDJKUGRpfnKB8Bj6WawCku6PSe89zn3He5d4Z1JBNqyqJTYK3gz2BOsjd9h48wVbGN2O
9SzGRijrF05u1tZr0xKUJBEZtHHHiP+y+wZ+vLZilkFj5ZpFW4R212j8NjHdsaht8B9Dt3KGAsSX
HyDtwHGRgp1k8oYwoO8n4jsBGM0TBOR1ujgP6mLFwHH8yrvXCzgtLT5dtPW4KA3U3WuCWtm275mf
A94SFl4YedbdXt/JmdAGe6lRvfttOGYcDCuJaAI184Fm+XNtEOIAdmc+jiAliptfyi+HViVtBIT4
ZHY9dXDKORssZHaV883jYgs1vXgTy5OcjJah+e8ljd/z9WKVulHTIaF3UWRMhyP7QXkucNtqxSjY
wWjG7nGW2NIFXiXR0i5yY8nZAT1ITHrkdoGlFDRz/MsxgU4oayHZwdjHCySuufcuMIO+0rp56TT7
kJf6fBwo4Joh2iMZxSrQ4UaO7ZzZNQmuMw2LyDQMpBerT7rLVCAj4zlzxyMQrvIsqx9zkjdneyED
ozPwHEBlJSLoZnoocCUaoMCc6Vw2wyPT4xfpjsMafcsJG9xFpmwgOQW4UsXZYX1L/YCEbGCPi14p
oaZri/FzcmAVTemnqSbUkyUrjpwL62bbcicJmKfjh+bH3zmGerEyke19vaGor2e2jLQfPjhCNAFU
pRmhP8Ap8qo8FtnCYtKd6WnL+BfU8JIEhJjZ26JTMiyMjHyyROzxhjDe8XMGYahy4ffMu2HK1UFr
8WL52JNMXYsONCcT5AvyoQNpvJjCoeF5NLqmPku5br1NGsSi+3A17yGVCYkZUh6MpAX2x6iRtsl5
FGI5rqGr/jLfRmN8FGlO6EnJcabX9b1NPoWT5HdeR2RXphE4T0XIOQ+itMCZOCs8ho1q80Ok1WQe
dbBku8XfkMpSA5/B380SECPN99UZMekppTbGQuLsBwpECJY8lJleo84leQB0hgkIrJYwm3vcIQTN
NiiFmKiUvgXXDCGkUJg6CQkj8Qyqd7m0zo7DLTx6s8ZW8ruGexTkLRzv2a7++GYyIPrhHTaY0TF2
6HwWDduu0zKQ8XCabM0PZpM/pK6ttggGjK5NvnHLL2Yu8tg2smLhjjGszcmBdAF2uhn0UBd4XLb/
3IuejcQu1wad0YLqPiodchMEgYVK53mPbiVUkSMnT9Tu2F6x6/M0AxsrXJ+Gnm3wZmX8hNzaaYo3
QzYGvhQCXgnbJHlhTUKjDd8I+eHbeJb6pkdchqK1jXWJWwsWkD0w4i8NrwOh4SG8s2aON3QtQz2n
JvBh2mAmIaykjNCh6704A8taJbU/GRzoB1ewC7jJUm855tFlRe+mjzfle7c+hc9jzN1tdMfq3oQR
aun0scCebQpW74XczZ5khU3FPh1aMBylNtdhvNwAUmyblmkUxs9Xj4krt1rW7Q4Fu6/tp9pxMDzG
dzQh6Xc1UPPqmvoNdAGjPoq7cpTQHBL7UFYOc5sv/o50a2oYCjNfxtvpV9RcR9p0FK12/mDTCynL
koCQaqS9ruFI74waH1WFjtxqajxOi+DwyjRC6ZB5lmm6EBFyr6EaKbP+Y57lz7RtBUJU8r9FPj8U
MYgtxvf4Wsk2VwR5jBB0TmnSPYtc/WDEB/o6oyPD1ie3RpK9zgySahoqsUPmdZ8ZVLENwY9m9sUR
imugSZAxoZzcqAgtxeQlDb5UNvm8RGM+29AsqITrkbGPftBXW6aJhuYwEbDoK63adxDbkcPCQGJo
vR9aNrVRR+KCP5OQyii3QjgVnHDJHKU5PjIiaQCWbfXBPCRegmO8be4wVNMfTDhPKudcLDqphUV+
ayKlr9dCd86K/hDrWXoywf7wizkFxait9gudP9Ck9rEkucquQE8ZLQqhjpVV11mJbR1/4gKszuhd
++T41K9pPLzXCQkNdKBrridaJ7GO/tbp8M3ZdK9X638WO+sfQEGuLBIrCXA8K66oNpb3pg8Jw/d/
ly2pCZHQPzm0nUt9DV03foP+RUul5MnzBT8WaRMn6faW+3ETRDbg5DHPgfo3IzS/5kUvaEUBzRtZ
W7v3UZlflXHPYomojoxG7xM77HnBgeiQnHyoEeibLjLGSu7b0kQEoU34lSHNB409IyaB0LnNF/Qx
zXFsOOv3g/WG7OyPIUuOiDONXmuN+GsZcmQyVH6Hu6yGJcygUMWIaxZcFcEEXwBFwIR3gJFIg/xm
24EA2mWLRT5EiyYKYeim7ot318vSo3SItkuxNxBxPdbninbozBUfowLi6SMoqvENNhXmAUa+Mk2j
u9rq2pOfqT8pr98mVnNOEIAkQExF25Z83MYff8TtiAyvzCfCJIef6BaZfRq3ZNKavQUjCXthSy6o
hXKTFDTWDYvm1RTvSEK5yxfjWeveExfugr6gHCgFfuppmUPNnD6Gwg1FlUGydiN863+0xB0IF8qY
9DqEEpA/mMXE1XvaOUNvtSX5w7qaznqqKu2LWbF72QRBjU5d4o9Wj4ZGC3ZoeQL1iuEPbUpS2oon
oPPEvu58i+NQ46jTFFWK+nD8z2ft+tnfm3+/5e/3/etbvv/j/+H7/vVj34/x/TWtkmvi0Pp7/P/c
zfcd/HNf/8eH+vtH/H241bLOCPr//lz8b3/jfz3U37txyoD8Me+I3ZEeJPR3xtaOzYA58awSVjbT
SoRUttHswAntlvX/daMoT3aZr1319bY5Ilc6f3916NaU1+9P6cXPEP3Wb/jne//9VSx0aGvX+4oj
bLHsUP+9/c9dOUOu3v5+cU0WARaTH79H66ODROD7MxVpPOT3p/++ncI/WP4ZxX+LSmnzcvv7Uw1B
039+6vv2LNYhwb/v4Pt2vY7y/97/97d/3zRT7793/8/d/f2vf+7u7+3v7/+++fcX//u1v3deLnof
etH4YXhJfQIOp0h4rER1SgvXIeSg5lNDNIiKv7/awcr8z+3/8V/fX2WWnOabfGxPk6HkXmhddUYw
/xPZ8luUaBhzR3c4SbpGHczFeF54GdYPnZ0BNVw/8x3vBEyEibmXcbbwByzxFTamogIvIUaMz7V9
0aT3qyJUh/ixebpOHBMVNLi0/oNmiW2QgQFLLE7huaSdXkkG0xDlA40k7nmx6HCvfOKm6Lt1SkR+
GGb2sMzLr6VfnlAnntEYAdFTzNoZjczEglcjjCm8phi5PjA66Zum246RZ+IWyh8iKK88HJoPy2SE
B+8sqXuMSpzagzIjbZBcO7gVOP9yeYej2ED8v/Hists0jW1zirwVpfsOySHIVVndVJ6/84D3/jTM
O5IRM7QpCLnidAewRX+mNQT5J4XVRQz32pbX55aKsMnKdahZQ0ZFpDxL8xaj554cw9mpKXpEzGUx
cEt+psaigqocyUSoyHcgOA7E4zM5xoLR2IgiZE7w+bb4Zm3nqi/IDaclJUpWMgev2onENGP+XTiE
T2QZ5iNh0QghpvnHmLv7oWi7n9LrqDQIbsqi0X2O17K23I6KQrizEkrw6avtVHRG7hgfCHkOm14e
CcoikMUv/iAxJny4HzF4U0XKvr4Sv0nCMlbg7SglbQ8JUqRdRtBSVzTUmAY4YJ2gV5Higel10/SI
5usZT69TMWdG4F7+LHztUVek10yIK3elO2GIUv1ImGBmbnxPq3YCAQWqFC1k1vITmm/xM26eHSWN
J0YV/MsxPWewHxh4bmhlfWS9iVjaSawADT/BLjeb4KIplqE1rgc3pYWx7d75g/VhaCuJrDSaQDdz
VLoNWYyyqKJ32Q5r2hLzF81h0y3QzFq6/dYV2H6lm1xpQz97kLxqIlk3QBqv82BCaGiJmOGNwvDr
bDj1W2IT0TC0G5ot873ZuUhi6sUm5bfMjrFW/PTRmbk1LkOTcGsyPPMStPY+jRkCo9ChgTBysh4F
/WSoZ08ZgaShb1WIykrG9RMBcwF2csfW/iwDgRkasI8txYSEc2k+zLm8T9x9qxAwcP76KA2a1KCo
p40C9FzAtLvXE5unlD4mkVGI03EwdnTnqfyK6R7RAFinFzfJYSu2lBvp1GoYaVZIY7dDZKgEztCm
/zORzZVr5YNvxXmQpcOzrV6tLEkDn6pcz8mVsnPGxYV91CuF0gkB3orWWJVBdstMtjhkkfpV4ozd
VsaU7zvmIlum8szwZXfwCkg4ts3gpiOdg/CTTWYlP9BL0LG3aITLNvuoDfjiBdquldyRNc4boUQc
hxLToBdQYTiojEeuaWvbD4wAnYPegQhbbHHSVY1I3eSV1iaMwKURkB0qji0YAWcN9NGXEvMx6i7v
OfG8feZcS8OnpDMG5CdD8ntk9gPfnHP4UviISXAtNhNHu46ZFwF2/M6Ty4R4KPQ7jhbLHTb04oyJ
7NCufPwoBbU2ubYwAzsGTZvhel2+b7a8tHez5S4X2ZPaVy2Yg2whUPitn35/ULSdASL8jy9//1DH
mlhlxnDJjVV3/M/X1h/SljUNb5CnplDVsjfsHrRmQxrJ+lCCw1xLeX+ZCVGvTfgMctLI3RvRv5j9
udXJaWoyaLBGfxmW4sGD/HxoTesatfaRjg0rZUTMFTzeRZY+OjhglTmZHy7GP8gkCa7Au2zwzlaJ
HWmpaFHSMWTC7GcAL0yTRxPHolZjgAvnHc3OA/LrZK+tGkkrVtY5L0CwWg2iCAOrbe/l+FT800Cz
O6yT7N4c7XxbcRimqIbGE/tou+KnetZ5YU2X9ivXz4bQ0hmFpXC5riZyPpoxOmVR8g62TK5+989e
wLyPwPRxmEXPxBschJOF4ipCtEV4tYHSxKSVrLkQImbmCxwv+A+wdJtMiT0NBALYDeOe+IQJwIn9
QDCkF8B3QPsIzpl3zbER4rejLQddVGhOmmVkpKHeGrNAdye6A3faI6NzkB/6nFVe8H+bJNwWV56D
935wf/D77CLL+W0a6ZPvlldnsMewT8AYzctbMRMkn/ILkmgX+HV+cxZiUhOHLWeu4OHEbjj7yxVi
kHUa+h9eA4VNQDUSMzlI5ViHc9U96wSGJB2y43g0QsNG1GvLs6UWDQv81e/pbTjKpB2gQS9NaApS
73dkL+Mv8O9cOv3riBIzkPU4NkMb6jZ4Qa/nSbTj/EEy9dtC8V6Tu4SJI5yMBTlP+7KjB9BbFRhL
jwZJMgBrRiPMycO3QO1lf8RpsRDwVJZGmrxC39lxSOks0iK0WD42EfqcSRSXwfmhXO/Dl5SpuRMf
ib3liI3gXyfJXid6ArVwdDEIGuWd82esoNv0Y/ZJpttuhQJ2evtZiT6CnN+/pGSi2aV+8XL5C2ko
3KoalZwuvQsHoy1HZiSIaSW3xZDS31PDcYiqh460+LDxzRekU1UgZPE2Cy4Rk1IxVPMPIxfYkdsr
bPwfFXVBL66zjN9RMJwULsBN7No4eQZgpAgw37uiOE9JnnDZGvIs1HTXdcInscJ9HZOcU6PTetRI
a1eKbIek+6XG8tmak6NrOX/KIv3F0NLa5506zy0vbmqIs3CBvqo3kdOg13SIMRBpi6V/ATZIENnC
7l/q7VenHXJhUo35lMJjBwl+iFE4JA0MF7OsEJXv3Qye4uC9z9lTTidlYw3NcSmhNI9efXQN0JR0
Au1tM7lXb+KaNmhXhAvtkUCWpf2/mDuPJbuRLNv+SlvPUeYOOADH9GodWpATGEUEtNb4+rfA6lfG
ZPfLsp69NEtOMiOIiwu4+zln77XXqow/xgrUllQBNN4QUxq2GzRoBIe6IUUyACDOXp3azBE2Lb96
Y7kyj2Gv+w0KurUf6pcp1MOu69SToeTFCB/R04IrgQPCdAzpehkfGYkglwv1SMlPB2siPbJVWbV4
O24dRJBd36nrr1hU0z4B4kTur6d6vzi2LIVzO3eOyWDMG3Lpi01RfGKdX3WwcXdl9yCmZCDxg1MF
XM5eddjnGxxB1YDu1uqjTTa4j1QO8OnktQmmEOt5ToRrBB0BGsPa0fqzk1hcfL72PIrNQ1gQ7Rb2
sMu9C0GC/rqIfXrVGcOf0fGZ3RJuacAfzFOotdIgcUwYyxHJRlRUC6hOjT2cpvnHPFvrGf0n2A9w
kV1YRCtPwgcJo3LTlBwqOWszatzGJECsjLx7FCZZHRM7S4+fQSNhDGvJ3VAma62jNpn3pgz/w/b9
gLezfJ2LjpFxV35aSX3N5gWVzOFzLrERZiM96cZ9XJIJV44l9x4ugq3TfAaQhARzF6YRfb+JR3lF
yAg/xC33IdN/Tvf9qnNhfrXUEVYUXVRbRNvCzX80fbDllidbnCW3yS67bT2sYNWdkjFDQk3vn4CE
hoAWE9+uHeCWbKSutnFdXDzl7Tvv13TsEjocpwMVwbzUrAIquI4N8e9m+02x3cOQbPeMlzn7A0oC
f1qdelLlLOiQexYN4IMNDfo8zO8MC7lz6Y9Q7bMHdu8S8WD1wQiW2hY7Wo6Iw+H4xpk72gxN9dl3
OG08ewGDcirogECtAUmAIPcRejeY5eGSIQkqxudZ0j43i/KNXOi1M3WvTaC+sJySvFez5ATJWSKX
o+vqa16hwkE1Zs3M+1/5+LcyBt0zTuFPjdtmIejschxyxgJSNwrjs0s1IaxWeMiEup9784fLoGI9
hj8i0/w69yiTGCezQNQ0gtvAO9Yp8klmgidZ1e4+s0tjn7vNYzEb30A4MmRceAUsr2zhILa5syRS
PQQlpLOZNDwPM8c26tBHRk5Ceh8q99z/qIcx2VkVIyTRSsnQ8FtJDpZluCOtO5+k0Cb3qJHyC19D
uvvP/3UK1WH7uP0zgYqYp38FUP0/Y6r+8j9dn3bPf/6WJbfqX7/m/48cK2kR7UROF1f2XzlZf8mx
uoH0DP8D9uHHX8Ksfv3UP8OspCX+4TDscGzXZGTkmPb/DbOSpvqH1I62HFOZ2Npd/a8wK2X9AzSv
sLTDj7lSafWvLCvL/Yej6ZwIYTvSJrte/e+irP7zP34LsmIh0Fyb61kSLrcttCn4778FWSG+jZqm
Kct76ZAUoQrchJk3PKa9Dx8Ba6apSaRp0MGMbpjdYJidsP0moNprSBdu5940nqQ5Z+w1FCmKWyqp
LCQZVRs7z0iabeARPpeX2YsmhQY/Otp6XzM/tlV5cdzuoSmx66hoenfxK27NSn2dqvDAZHcGSOa/
1snIRjhMDLNRiE6AcQ3G4CoWL3NQHpMYXRb+9uIOVzCquim/T/Eo3wf1fJ9VMA8Dh8Na4WT3nEJj
phLNI5YQeMoxTJTYCH/4Yw1eamR8Fy28w9+ehP+KDfs9Jswk8ezPe+tJLaXNl6Rd2yaQ7Pd7G/eF
Q+BOVt0zkQw3ukI/Ni2iFJ3N+yQLB3yNOE8CAjFzkmAYYZIJ27gd582RJRcVTRfqq1uwojdW/6gI
LFiXBmwjJ6juyuJnFWfzufLdr1jRps3fX7vkqfxv1256ylbC1rblij8CzkZDTy3lWXlfWswSXZTL
J1syKogieRc3vlh3DExW2gLZjAuTxDInczEJ/7B6cESEdnZHDCevbRbah39zZeb/cGXLBVmmEJ7r
LuFwv9/Vto0As7pVdW/lPkgqRXko2F5xDQJWQ6m1K8waxmqUciTSwTOpe+PeRyu89hQDk7+/GF62
P2+TFgJgkiWFozxL8Qr/fjEO4UZhOaX1ve5hzqMcEeuwBwqgJvfZLKAX2D1n8mWoMXEUaltENg4R
NxHzo5UfN1cHDvmxcxilmEU1PFTVt2GoCYAp3Go3RE/ClTVnwBBKVYFvr0wymzl/+pYBht2qYUQP
jDo+RTTp5AFNrdH46Efx2fglenzFBhzN474yvjeZSQCyn7QgjRxoaFrMmKbmN6qqaVugi0fUEbz+
/b2xl8/OO8gNXTLyWFo8pYTHF2VLz3PVr3v329ICERNsq1tGD+yoDgVJMBUvIbMvpohiZ1egNUzR
/ZgZmNYdIJKEyVo3ld86+90t/b1XoZOFAwLHtbniVbwag7Vr+lU04LBXUBopndPG+VAOirbENW/M
Sl+9JrgB6AQ/Ne1YflfOyNGkTfPd0IZfQl+ekZM8D4Z5S4riRKvsypxkPcYxekNYQT0CNeCiMJ7g
qc0gCPxBQVWKu0MAGdltOcv42a5T2QNdwucq2RUzmiRPHjODExvtkr+/gfLP9cMSoHRtGi00aDTG
9eVN+O0GIslMEJhY+oFusNICgWIY4DJPEDdlhdsQkR5DwAjgiiY1bSAbjUpvGJwKrQlHmP7n1v/P
je1/WM7k8mL9/n1akr2CYEVta1Np6f2xnBEDXLZYyLP7tjDuIJlDX2YXOJAe+s1CObB1kRquC3c2
T2bUvgmqyaxFVeg0EmSvIe29iNAx9NlS9pb+Knajf7c2WMsl/HmJ2vGE4tkjJNL9Y22gb043tB3S
ezMWVEr02dGymvmhLvNzn0niLhqE7fmANScVOrzr82SvR/MtQPx1CXRAFk/bptcaAwuz3+AmIsb0
fsNbHQnvtcN64kzxe92QxU4oD1bUMbqhDaVmHE28H5XxVTWMkU0+nmiTFuERpUgWiQhX/wKQS1G0
ZwbaLtsYxb9bsv9831gQteY8wWlccGywlsfpt8dF1am0E+rFexQEWyNK8Lb5BgKZwV1F8Mi2EDPT
XRMbpAxYnzLGOJOh8b4MwwlMA4T1DGP+uOxPFi7Kra2wSIRp/PRvHur/9hSZwjP5YaUkqxf84r9e
ZeBh8yZDMLpvff++jjsSrDoCKh2Y5GGTa8BfjDFk76AbWVzIdfyl7/thR4riT9qSmDUmEe0aDeTD
a1x3G/poPv/+EpcT2V+fIlNqLaxl4/Zg4ek/zkSj8LiI1IjukZ5Aaxyld1SYEt/94mdoBB+0wuZz
Yxt7BQLYX3Esj1aKj3SiTIEAldsvwGuiXVCSV5kbw31oACsqRRHBvF6r2jSefWf6jHr16RHmBdlZ
Jedx6Nd//yks7f239YPPweLhSZZhqTiJ/PVWR2NOIszYxvc2xP5VbyNbn+bwZhqJe3MI5Z5KRYiR
EuO9CjgAGinHiTB7D2L7lEOyOra5oEdENN6KmBSy54gGI/f3LfPxZ9K9BFAcoWGYDBiSFnAaW9Hm
qeF9Br48lPRX8E1ix6MfGZ5Vl7wFpD0cGt+pj4DRkSSBiqc/miMZK+QVR4q3t8sEYaAX/aDA/Vok
qrmFZoYSGQhd1FXveeicpqSeGd4keBL5Z9Ogg7zAQt+TSyD3BMcgii0QYU3KOHvxFJK2IB7SnGBN
Lw8IMZyjXTuL6uJ00l67onYvwYtwQ1zqFnw3n4BnhK2XJm6LjbdUjy1HrNprvpRZL3foW+ATJQAp
FqTIhjD4Yqs8Lz+rUp4iK8cVlTvufSSCS1Tb/XMpefshr5Q7MI/VNUjiQ5W79nt4GrWCY9wGw7Uh
hwQJSXq1O/lV9CnK75p+QWMCkzEwIR2K4VXYGL8ix32IOT4D9h/3dEX9Qx0Vr1mHfIqWYn8HeDOM
S6iuwoWTUVL967IfsX/1d6Ylzzjwgst811QYsiViy/1s+s6GQsNbu0aXXT28/DuXbxVbMREK5C58
ZZnJtyURDUXREgmJV9YuFRjBJLpSTOsTLInHxImbu8q8z4feOMSTLF97+3uFt+GiJP0x9ODZvedK
8nPqZt05nJEqHAtGG9VPZVdd6UjtpqwaH72at17E1Xh0R1hIKS0q6KvsvF1ICGVTq++JWxMYEY5X
2yMJoR7aox3Cf9bs2SKuCf0x9eecde6ptJ2zawUaq3tDf6LgLy5h6aKhJnspLEl8hzcvQCH53ya/
2xDpm95ZfuVuo8Kyt/C6br7J2LQna/3aM2Uri8L7SLxGbtBNfzdTX58hn9BKtP1bFgXRPqysg1nY
TznsomNDqfeQW9b3bGGi2DK7yGM49kBlBcGD07jMXjzgOsxJCSur1J3Vs7yUc/vEHXjBEuacm665
YRHpt509FPiIF4Dij9EjKLIR5J6wn8mtyevXe/P4DE4n4rerJvkgtvcHn2zvp9LYYLr4wff6PcpO
k9Ofs3yCTDaQpBnad8C7UC8Cno+tkIEdXrtmao6o9Qma16TcpxpSu8CgWz6bI7unS67W2mw1w9zG
29AN/oJVRuPYbX2+YZTzVLE7D2gj0q/mMKIsP8r51o8tuRaVi38Z2UxYtB28V6Pd+AOFHvAGFLlM
dXddWnV7hk/mBrPVRnCrVhpeBlqJkzcI6gxcXD2DrX1ItgIJLAgDmyvjuG8lUYynQno/bEtMp8yy
FgBvsp/lMIHmTHAwZtkxxUQEewaVG3mkK1mWa21F5dHLEjr61gOvZEpCw9QtcR73eqJDKaP6pYBf
EAsS41IxQvQlYrTJhk97QOw68qlU3H+wPrLqq8VUHbkv/D7a/ILmmnfX4ZWI/TDYpVVK+LlRMe7p
xXsxcoFRTLIcwLrWjLL9ZIp+F32zKwAUTJTTvbEEHrl0qbFN3ZMI5W4fEkxXG6lyjUwbGanOZ32I
iGnDvGjU29Bw37M+2gkQNht3AoAKqvI514G5NQ2rWfXFQzRpvQpE9B60DunAwKdRqz4B/PomMvcT
OcjTLIi098ZkXYIiWLkz+R3SS5kzNqtOj0jCElBfHPFB/WffaKg/FzLC/FOG7+FMFFBeIY9Msvhc
DuiIarze61jbxyTh0GprT7NeNe+FQ0fOJDBQ9NMzRSOefqamg6eAUtHXbAqNKBYZnIOBsmfjHZJT
26IOKOZj1JKWRjQ2bUGruLJmagT6DDA07HuUDg5YcBevUKlpgJOvWIKYY88aPz3D9o4z4mZlcgtD
1WOgFtGDjrHlI+06AM94SwrU6tKtT4mLSJBhN7p66zQxo2bWCC2N1hxeYeIjCfvcSMmW6bc8p4Ps
t4PlfFAir8QkbpTpgueLycw0kgEyeHzOEsem8GLmLia9U9N7C4NJnrBEbeKcgf1oRCd/NBn0kzex
1r39hObtYo72XV8lXDdmp1Vd+wXzc+eXz2jXuX2xsuDorY0QL8vo3WfT/Iw6s9x3PVR5y/d28wiW
DbLRkgnuh9bnNEfEkZXEuSGlX43GV8wamoY8PeyR2B4f5RHBdr6/7kkaSmUKR81OF/WeestZ8QDn
8KwaPRyUDIh/MGtuHdiBtre2sGu7bex7J9gSWPF9qvBOJCD7SeNLgZq1Vv0wZfC84uoBHdoEa0jj
9/GLl2BOcEK7zBbiiei/xCXLlb0utl8dlZ3qFC7/0GYo/1X76NNTEs1ivM4GdJsNYUn4XlmkJ28T
TTaaP3LgcFbstKywZbJgXGu62cQq91/GzB+YyNBUgV7ybhfsj1Ou7vTsPA60NGKdxxuQ3JBoJeEf
mul9DADTtREEINQjnea715+StkWbr0zGB6bxPSD3aYu8AxVT9L2LJn9th/C8cV1tpsZ9gStDu+ST
G26eSgcNY9frTeBY+66bvYPDN0zmFqRk2zblkdnDKR11dwp7GHUeDt6zQW2LwTaaeaHVA9KW+E4E
jJ9Ado1CFbvKsphK9vzSPMapVpIZuRzXY6+4n4FZnarJQT0432zPanaCpgPmCyjmbhzVly6+d1hf
wQLsaTEtunECLG2KFKJKQIqRpPIYDEBlkgDlT2YSD91k/aGruNtEtKpLX45f3d7J9n7LRMosg3cT
gdL7ULMTNoP+XreDpDTtTuQ6cN9hXpe7mhkQL0gPnkpk7ZMloWphCge7nvVAF82R1Ra91IPhQFyx
yuBOZqVxA+TLmEzCAC+d0LkLW+Akw2y9xhwKT7I8TQudiJ65eQtFmx04A88noCT1nlDBH07JbMYR
vfGu0dusdOwlty6V4r6K8SEbrv217XL7YLHaxsaiN/ZGVC56fjSNwT3Cvng0lHtx5kq8QjYxpAzR
t2YgfHsg3nUxPfD0XikmKDxsadE6yR8jXXF7DRSqQLzp9bTQZlJmpL0Bv3HpnBatyTV1tb1G4ynW
vJAIqZPXeiysY+AZn+Ch4h2mpjURfIqrPtZFReNUQdLAWkuAUtB8DiwqjwO+tdEEZzDbfvg6eclX
372g0pI/0lJcS8JzGt83nimVGCTneXfwlcjfbI8HwQuVeuiUj72I9GanKuY7zzjWMcfQqXWrbRG6
n6n8RDIwbP1oLnajGxNFlhy6uQTeE+pug5Vzr03DPM/GwKEjQ4gPQXhtt3wmsxhMWkujonJLaFHV
T2mJBcJLIlJKvVmfhqJFUD5RSE81Hp8pBn4MRGU1cFA/9TErYh1ZnB0kU8tWx9eiS/o7B4L4HjtK
ezcNhPIRATSyDu1L0jc3sIyM3TREe8enduVcMZ+tJLUPyki/ObmDY98JMN7gZ6k9YFWdSrcz3r95
zohYaJFaugcUZOIq3B4fgolIpU2tEWiBqO9zdyaGqEiuWVt5x2gAlpVyll9XDtngbVFNl27I69Pc
mju/j5LHXyazqk0/c4cwqBk5CtTqeUJy4y7RMpVLkFW5qxolb2mPgxG+4KUri+Fo4gnj70UXN/Tt
wHJAVewE5p3HTAtnfMksyybLpLU4ai5Kn6Bm7KbdsbwlZkYmB+5/HdIf+lVPCQh/VehM+4rAS6aP
fNdjC2rRmPNnFRo36APi3jj4ID8uZsOpLZi88IV9bocgsOqqw4w78Uno8Whq7hZVGwbbQu4JhIQe
pELYE/nVTB209bzh5KawwOVOXVyT0HxRHEM2kS7Y/K1MbGQwkiJWSZsoi6oAzGrmpKkYjP4aKXYx
XVqY66S21uAO2P17FJa2eWehuTQcdjidCtK/LYSQ5iheXf8HwLXmHM7huSvDZlP047CHtDps5ZAA
xYHBl9l5ejZDae2UhsE9Td/YYTk7piQN6nuzoj2c+0cnKPEnTmxTYe5Ou0iOxFsRs36IBvuprvL+
4M2L9WQxcMgmvfOr2TqyxfDDTXs0AuBMDV1ByrUdJ9tvKGVo+rRQfuvsVmTlt+XgOmWK2qAAt0ES
GXJ+xIuGa+GkkWx/MrjoGEuEYwN6j0LathUhgjVXwonuu8sFoTarfjKQBJjUgoMTsbEQQi6dF7zP
c861RUwKEy869ik5pITphEHGQhn5HJI9Qlfdllhhq+Vq23ygvsudk1maKDyKjKxWjwHI8qqISG+b
UjiXCNa8HqeDU4roGPR2fQV1V7AL1M0OTzSahZxYd6qB+YfMquwtweBa0NOGDBIG95zpxSvSZG9r
kt+1UQlpUtKXJ20phjR1dAgr4k/HDnganSnv2FU63Ng4sMlUtRmTKoHDPpTDWzPE4dEb9WNL4vY2
zVu1tuzqaoxF8cD6ts7dxHiAVVmESMz8bji4FgcxZlP45cb05GZhShAGNsbEyncjo+alNEzd+rnn
wApnEkBxMXnYfbQi4cHrCeeLprU0Q0znZQaIPonN4uhw6Opw5N00ANNz7/oOsSnzBcsIKzkCykvT
T+c5qPLHMSWxy2u0c3AGMAZA4N+AAq3gjib40EGR9i0Wm5DR9xOZK/bSz6JZ6Fe0A+Kwg0pP/a3C
6K4Kq3Dd+xTcIZzLk0OfZp1NCIqdUd1qVxErgPx1P/aeRkBZ46b1/J2T2TRbKD3vlA8epiUVre9E
86R1yfEsda9IlFpA1TjPHSsyjz32MVHj5+zi5GMAnb11TRsQitc+9bxf90Nb+XtG3oz1qZia1hgf
e6vMtm7Cqj/E6CwD3EobeoThIf06z26zZ8bN2SoWAnovraEwoloLGrwUQ1ihRwuqaqdLoMIjMQr3
ZlR8MVpX8swMEUSq8DF12/GdKbzbnPvAeGj74m5JZjvbE/CLrrKOSTtZzD/gNxD845/wttzRar6M
TR1+NaqHFL01hOjMP9rkWbTBWNzq2Ed2J80R+2BWg+T2gH5O1niPcaq6JjNvq8FjG7V4HixVshm1
M4G7JHtKVZ0pPuKb7RLk05u6ATddhovZ+IHABXZion42QWBTE/li3DmV6F7tAXxFwdkyjqjNoOZH
l19/lA2hS6FvA7cMveT86w/qPB+Acf7R6LE+Q/irz1GSPTZtIc8892sURdZLFbcTBozYIY3wYs2D
/cBmaSD1ToAtkbmwqbyoPlSR/93V8QBQw1lIOC7E27jV+6IciA4gdLrN2FR9i9mKbwz9w9JumBZd
oVm1u7SI6NOU9q1P4NKVc+EccoRyTlaVIFBaY+dAUT5PKfpd8PCaBmw07eqiaQhCu4SsG3sD/yy+
6mG44IreIfuJz9VIU9/teEiHyX9n/hZtS0iZu8hOo6MQ1Z0z2YySF3BbpqtiiyrVOsP6wCIqcire
Vl5Y1VplOedgSDQp6kN76CvC5vRMp6rXzkvf+G9wSEg8rklIT+PvSpvx7dcfVrdymBA/2TnfgfoI
atCvtVU9KD3H28Yon1tyd49uVAlkajQJIRk9pA61TjyBjhcLGELdCou9mmnTogil/RLEHd5jhouH
sS3eCGymMh78TxaR7Ox3mVgH6U8zqpqrGHDDmnOdUijSVc337JvTTz/pyM7N+XCqFiP0QmBMHMvW
DpU9Ju4gOlpu9hERAU0KYJW+mJPRbbHp5ft+LJ6MugE9ikOBPAlnOMPDTLubdFyPlXryLtN4V+aN
ezMWhTI8xmajB/VUKgr3uKcF4QRtdRV62WReFLXT5IbeO6apceWfeK/CpyAqr44Ieli27oQ3qXtI
SEs9DeV9XRriUM9Ri8yvv+b80BOIYJJZiNpUcEzQ+5vjvp/E68i/pgho1iwjjkLhaJuwlJFOHl/q
ZXWxRbeZRNaARQkutUmF8GswOiG3o2eM772aywap5RwcaXbQpbxCFxDrOkROjP4P3rqwt75PMJU9
2evEVzZmAdAFv3RXLLGnbgLEjp6Y/S5kFL1wyoIghn5lMj1H+0xOpuvE686WsJbr0V95PrrSTACi
78BARcw91nSlXj3bQyRWolkthv7dCaPmonLyb01fvvcFETMTZJuqxTkwUURn1sBoiKb5ZvSSd4Vk
+0QOS7BrbUkz2MlePD8ySLovyCuZMazTlmKnVxijy4pA3VwhVp3qnRyhKs6ufQ1s85oUaJINn4eu
CrZZaa5VYmHCR+Yk3PJQlT6KuHy6lx0mlSoJTqJBnpZ2EKkwjKygXHmr2s2fXUl6AR5CsPgNLXeh
EQxKxGWyBKaHT+PkVJ7YzGiyaU2KTVmCSDOr5kc8usTr0ITHqSm/hDHpS3U8nHNCEw5KsTn2c4rf
3pycVTGawa6z3JulScExIYfZdc00NOQrHGrvW51jHq4dQB2DTO4dx3wrKFrICLD5Cg1xhyoLD1xS
xetxjJ7rfvgmzOk6e8EAbYzUjq7/ThzWYvemM4hFPrAJ8e2tjiLIUrcRy6TTO+NVkBRVQL3Fikd5
uxR1MkKlZyUAa8v62AKQKJVLlEMI/y5zyh9xLt/N3nhLyJ/RQby47Ptq76nghS6Xt9Wsn2u0Kezf
NZ0PHHZGF20tXB5rbIsvkCVxEhasL4PFPMysndfAphLP6TjGiqFIxciqQNirZHHntyyaiBRB+0Kd
LkLrUYflCKvSO42htE99G58Nr7JuFg1900eUjcfg4rFx0AEiRrxsHCSbjs+H665u2Y5r16/wU6JN
hGTD9tjTmco890lLa955uZoZO9cf3lB0O3cU6XYQFGRGXP0IEJtgbuhuHmLs01gKahwo5BvkBNUW
p+yroV6HIW/PtsGmInRKclOEWNsm44a0g1VPmhYdreGLH3S0gfJO0gKc8k2ufRgMnUJC32AZyMzt
2JnzktLZXOqpxejknqmJm93cVx/g+qLz0JHpThAU+HQAFetGiY3Rs8omJZmYkrFU0TGVr6qvnlXe
8A7DV5mLI0z/R0C1CCU4b6q5U7tKLnZO0iVp+fgfaeZ8S0Z3p4xhCfzC95untzQL+a6GJTYBvJOT
+Z+qDFgZtEudnXE8aDuz31gWBXqQEpA0zsMGNpgJZCSMq3Xb9TYRfBEywSZuNq0b33V295RxQlmZ
tudhRs/uw0V0B4SuQkTPs9lsvRDb7dhoNO1K/pyy8SN10rNuvPxo+U+FrRWdOQ650fxkheKrxsMC
BuN+9BHyR2Z/omfMVHpS+H56FOwusWYWi/B2zuQnCJ5D5OTthuKwp6bh3FmGlKEurGSD0sMW+IYY
0mzCnry2HNDsBmwgEUo15NAivZXZMZRNsza0xIUdpE/8hcFqBJ2xK5XeG07Q8YQRWOHY6lHiMOLQ
6JT70p8XXjoZsqP48FPD2EMy2wY4ZLeDi7mB1zC60szZF1LtJglATsfuj9xCLtxIiAwNY02ylmYG
7QY9SzSM7lEl2Q4Rym3CzXQm9v2pYhiPO3o86LSFasmUEl+rczFz1UCHv2a+BEAprTvGWRuCKk8E
7OF/yV6SLmjg7eCAhT93Ck3nqLKG0f0W2CNLT0R6dTGFTxXaTzIFANDS9/Oqhm7asA1aCzVzQFpp
CZlez3C0iTFWQXLIQQwQsk2D3btzJJoxhPZLIIBZ6l0ximmt8y+2fECyF+70yK8OYZxsBLmat9Zg
0BNOFVilEJFo/ksRFXXI4EdUs23YJStsY6AUBlLJZD9fMyN4qvIC4a8M370kvRq/+s5gzfP63CS8
LrMCUF5pD/IO88xGEpEk4fuQkjusRYCkO4YoC3faP3eOC5cwhBshqvrWWtNz7ODAQVcIyIFmqTMh
pp5RQ7N08BOoAZSm+9Lckhqhu8nRmJdifgqzFOVzFcfrGTPemkbw8zDnJIPPkF1L6HQBExwHewKj
cAwL4RATM0YbycJzxMQX+uE8MMvV/fs89N0qqO9awzgzq1IeCLe2DI/DEh82RqLcZeTjUCVOq9YD
eNT12QJuSL60DMQAtjI9YJD7VHQtJLHeqw5GUG2g3prMlpriQsfjBQaBwj2E2D0ZSkLZsbX6+AP5
64et5Qz3Gfd9jQD3tdcEniqUYfEIn6y3znVXbjJ8OnBmwgdYX41/44Dc7HttPICAuZUJoOmsOAhG
QESMAvCgbm+Nhs43WDLht1t7SPfe0n9smPAQGoE6BGP+l0m15a5sfPBg3rVI0GGH88R5VlAbCoqK
khyE9dyBIiyH+d1ahOqGHMjMJqXFm6ncAXaZvKhWn+3LfNsEANTNHgyHZJHgLnNWUhvU1Y/SeuY5
J/6jyZhtJO1ZFjj0+86zqMEaJHA+kgOKmVVl2YiE7HDPiA8pVGv9pPHKsdZPvpDUcWrRhAyZjWfD
2FlOyrbTEtvLQseLADbW9W/daPdQmJtv2rpodHa4e/ZGHryn6NT3VtSdKqm+wYrd1hntsQQQWpNE
r56n+V3ZwuXvOYEzk72gLrxDa4M2Ds7HiCI0s8oHrHSt099EksFlyyZmqLO8c2bmACrI2PulwzIP
dMaC618YwLHdZPrpBfSnR6dHA0L8ghFgVjUMeYZ0xtrRsZ0oHBxpgYGzK05BWxaHyjfpGolPztL4
VUP4BVPS3JWOYB23uO/53s6xOpple/SayON7YjiUpRr1jsjJdWKkORBNy+REnn1b5wD95udAkkCT
krWbtE/d7C52UdCtdmHva5LEcZ3j20NDNs/9kd7pHgnXCNaEtBtpQKqJ3OBL4seHnCOO6jEQJARG
8F5pUNLYddkK8rOHM2k0UHlN7vDmxIK0pNonFafCCFOT2LICL38ZKQ03VkN6Nl2jjuUdlAQw0XOX
uMGBZB6o1Y37OZEqMpfTi5lo1Fg9gl4IwDVWNLKW4FBbPjqskayD8qnHpLwza+Yy4FleLcxfR7ZG
3GmBw+bbffZGfFl0XbHuza1nspTkbuzzOpu7onFYZCmqsfF005YO+3sBXBxPAC4EbEqJIK8vYfwd
LdkhNTtjim1d+8A1pjJyKThogBBRLU71kHLWueOQG/yojHHbbJqUmOU6nw9JOF0qWsFdHZO5Caai
9cZ46UNr8M9oqwwOkhVUaqQLOB459hb4fNfRPMyHBnwddjn71GUdE+sCczIsP3b1PN2bEacVIpm+
psHsHNDZrnNO0cL3YvoTc7KXNv1LQi5zzlVi2LsqfSsjLAmyLh810CG7rCgRKIsJpnTw2Th4REwL
lso0HVw6KWYI2y0bHQfpIaHfGOAqgmpM++K6aX+qQKufTEeQ/iFpG9ocA3F6uuAdugLESVRU+dmu
LEFmjgdj3qZrW2Wec8eKZj7GtXvzneRiBOWFUHn9HlbcmsoywpvNfKX0pH9x/fgB726HOZhplVvi
snJnNoSqO6OTgGJRdDX5npMBUc25ZLOrVsCrW14z29xhHquzGLB1K57jhAe2GLCTx0snvF3kGv0i
vYnd1WcXwO0VOFPsUH0w8sAUX8tsXdiQW1qQB/ni4adQ3DM9768BaS6xjRfJ8kE8K/r4hbOIbwbS
LX1JsxVc1mwwBrHcnjI/LpGmdavo/5B3HtuRI9sV/RfN8RZsABhIA6a3THozwaKpAgLeu6/XBljd
rO7X0kgzDSpXwiYrDRBx7zn7NDD0GTXeRj042SCSOFH0fMOMgl4wGRMMNswOO46Zb1Uby7hQ7ksa
Bpq9B6zhItXsr5WawWwMXb6gAXzV9sZKGaJVoZ4hTMmF4wSbGrkMCtOfOacaCJ3nx7QuTFzDDF/t
JmbU0D9oERKFkEl7p5L7Xubxq1lMwqH7qi7f+xBHG4KESzU6z6nwLEB9+oMT8QdI/TP24lsrQhcz
Bgb1QCd+0foHj8rCoVLMBy6EZyobFtxAfwFjzLzzynivhfJgt1WwNhF+rEcoQxmfVlvpBIWLvaTT
eeXz842iYY8yjiAAZZ10/d5Nh8fCdUAyig/qpM1CjCMKXH1HFZd2gwwqLog01Qe67dKwxEYFY25n
sIPAf9tabO4ql4atp4zAdJn9F747UBdTb2xusxYaeq8aGNUOOxHr77UjPwxXvmQ22STocIqaZKzI
B3at2TdmdXQCZv6tB02RK96JwJonvSRpKoCAMYCLNhr+E14bPo+qcWxtmLsD7PuRWllR3WVR16xy
hOQrfjhpWTwZHYw7u654azvity1Heetl/0wggpraXIlRXl15n3GBw8y2sdIRT1KV4Vs7YBbytOhe
BaqPU5r4pKqhelxvkolh7fMhAHlhsjOhYX2QX1Z4QxSuEZN/TSnzBeQa078uvJYtUv3+QY23Wey9
14p2cRFjV/zntIR2YdqKk+kFT+5Q8+kyU8b2ObYV5aKeWnuxAV5FwCjGTMbJmDYpBz8b/WPXoG4q
Jb1WCBw1BbOkZLQ1oEP1+L4vkAQtLaOxF0LNXjPUVfSB4qrFPd8AkYb6s098qhGxdp+Z/IKQPU/x
bG6wsnoHWGAD+cjp7bu+5wJin6xFYrfuInfGD0NPkB8UV54fkS7nKz+8FntkAvt2MC5xybi643fB
wKIJj0ZjPAlNId68LY6+itoEK25PLIDYN+QMESGDx4Eu54UGLqT4IPAhijJyIx6IJDlpEnMXEOBj
noSPKd2y+DwQkxubHKTwup94l7A0ieNA/LAQYUjnrTnpFSS8qIiR4oz0xDQZ4KjNDqrFUMAi8nGB
sxB86gCF3R8KPrj0tSW0Br9dHCxIji+X/GmPGZOkKzoON22HEqF1jQ+ELwlTaeeN2KJiUVntMfOJ
dSHmEY4jAGHf7Z4iozympH4jIsjypYINW8+yM5TtlJs74U5ONObLHCz+AheAsYEKfN/nxA3Y9TBc
WXb7k05DcqDSUC6qTN81iP99E41F7GLOLmJyRCSKsa3ZxtelE3cUQ7GgpDUlM3cI0bpxxc9k9aCr
2gMitlMCVTgwE7qao1ilVUHX1ao/IC75DGD0F2NLGEO7ybxbp8TZWjdkaPunasq78P1VYGQ/CN+A
3ltRaJBqsmQWT28WmlI5jZATZd+bYOlys94XXXTx6/IcYjuM8hZasPVRRfk1kqJnrETrBMEbtyr4
o2S2YXqVznNhJc7GA1jmONajH4BLYBoQA7ucRvrXpF282aYPrZ+Wn241dGDtyZ06eCl6tOiH+9yp
7Z2mDj+q2DwCMb6g3IRXbJkkj6FQ45IprtwP8grfkEht7EJZiZDbry5uRaz+qAz6IXGJjVqL6p+E
XTAGkMWZjGhaK2FOMJ/FHcqHyN+FN51uIQpM0w84W1TcBmtd0FnW0PlD5nts0cCNdqEfcPNSFeJb
Y0XeT7w93tWYGyRz6sOLdswr/tthq36KQL/LE+AXwxToXo4vDn3fhWGbW8pz3cLqW/SA4C/xqjJt
jpKfncnvIwy7FywqSIPy7pVBzLmR6jHsSyhjHtZ67M7IS1JqZRqzAGl9WpFxDXD+gmTjvRSYXBr+
C7qD7CrvP2mzEMEeIjg3u/jcN7wGSWfNiAxsCLiSm+5b5Ul9bUrlAPWcGQhxwGrWrko0YaApmiVc
IT/wn3MTtjrDvgWgkZMTkG9CEiQSYSoljk5CY5oQL8F/0YvkXQsBTDQOXsw4oxHTpU+APATFGZjb
zB+k4e2z1KXFb3HjMwsrvtPtd1/NlkS6AQKwgmaX9052VSloJDKP/qNvMB+SVkoOZZRSdUtQ9QDH
XGiWOKpxfp2ODO8iw721sFgS04NYpuTrSnkLaSGTuVIf0TBoj2S/nxE0thua7pbERNYaBJL6k6s0
uDMUJuOjATemrMkPkTm9wRgpbK1CbdYdOidhZt6LwSYZyQnByXb0URgpSuq/yNIiKvxNEqHEo/9b
MS9VcqgiGNrdZSQZgdoprt8gin7GJl/MYBpJxLV5ZUHqxl6TxivZ8mPKk2WuFeSlTi0OcoWvTLhq
NPubcYlzishysLwq0g+81i8VJs+rwkvzjXsun9wqNXbQLLl5VretDcl/tD8KywX3aAJRD95M2PHm
UJwMJhEr8IuQ4eLoR2WWK1hD5MlU9/hWaOiLam/I+mJW4jOizs/IyZ/sGCZyJsuaIsrqJeCpBGX6
i1qD1TUyHW3RoRT1I2FKiNuMziFqitS31GlP1qi8jra7tQd+8x0xPZTWtZ1uFWt9UHVINsDdw4Es
Rxns0aMji6v3WdJ1V6Fa6mtMwVsZ95RvgfpdRYO50kemXlUP2TtuEiqWSYHXLDy7dX4kws5b2Wp+
PdQUk80p+Cjo/VvXhMCrJv6eHBdi14cGSIUguMp5tsmGXCgmpFGroJ6EyumqorghKDtz3UIS57r3
rcmVveoI0q3xt0G+pLB/k9WO2KcoFm+KnJIPWMJpVNbvYzsE8cZXl5iIVyfKIUxwsde9kj7bAAZV
y57jxnWxayl3NDmZ9JnUqPGgrBU3G7edgm3c5GoB8YGs2qGV+7GiCsis91OzIxTcxoTzr7gA0Rxd
jrTA+MCJG5M9sL1k4Lqrxcs64j+EcvXOUYoPSTE8nOaCUcSFw9TfnQLQCgJxYk7QUqx8Z9dotnyQ
SoLbCU+6QW9/UVVyk7X+Z+e55WOq6CcupHSdxTZAm6z03EFbGUYPqKTjZTjVimSNsMD0KX2TRrCt
XZOIsch6IwWLzMh+fGAWeyrMinaEBxML/kEyxY8ysEjo9+i9Zy2xtNlLoLCPVgPDXdXqg2d0C8fs
3jOwfJhN042DGzNnzIQiZKJZ8k3Tdd74RgLBjAABoS6uHf1BhsGbHyvvYx6dwaSCMYAdrKiFvqSk
j8pCTXej5dyNxSUvXQjeCm3CLI3vGBrR6TfEqozNbcgAgV40VU4jTRaewOHlj+a1lyEf1DTZbaLG
Oqexba684a71hnsmYwelhTBttEzyiiEjdoUsBwbFPmQVNdiSoUk3KZYHHPlvqsJvGGsWpihkqgOC
2rhQns1YZsuiy+9Ko1wTvfMe2+gWCSrsCBTFiA8hOqv5FavUScil6ZZ24r8TUUHGljhVopu0dkUC
gfOkI56m64A2d0wHitwqbzjxPdexTkGjdodDoRALyMz3pgjsDx0EPQ180p/qaC+BUYvRog2E2/RK
qDXZQMxYa9V/HCBXBlq2H7i6GIhneVfVd1SHUMEcEncMOCKaHh9K4hEWmgLHsZpexSrCF7f2loVG
AJad/WgaDyOY2VwQpyLwpfZCq49bFskJuiSqcxpTqYPnIj1fWXyhF3XIaBdLwUrvmKG50qUwFZFQ
EAW3Vg/aUgU0kJjd9F8gWEaaE3+SlAPRlkgjFID9ZXlKVdI10TI+9AWCKFV5UxrxELrdqxGnd1rx
bofFzxIvLfSBbDcWuPcajY/Ibo0n31NPps+1ysn6tRIp/EZcsLZ1ET9SRXOmlxFd4SxyNd1y5SLB
bPpbhkrz+RXyewlBK16hJYCRzze7NgTmEVHIBZ1vCQRysgflRcAvJ3SBWWj+wlReDexruPiYNSga
BQdD9+AyMtwXvmteJZpPUT/rThFMfS1UzrpJD1DIz+4FEgVl+havQwXtHXvKQlTyCZHOsz90DP3s
DZcPrIz1yisjxiLN0nFQlU4b3XiJWGQtXL5lUZoiI1TVT4W7W21kICRpNaLtQA7L0HURhOJTdgZ/
akaDK0RipwquyCZkBQAn2qYtD5pegwSbZsdeJe7dED6p6bYXIl6Y+dvWsRhbWsSqTnhI9xHgmFiX
0G3pHu5S38yRoKGczSJ93NkpgGYbtgrxyFi2JS0GuuY/e2+OtDMPlh6c89hzd0LvKbFI9bbU6uEa
2PKhw066a/zhXFmYyUY0YOjuJt8FrlovooXRZsXPccySbcbMJ6UqRkQBGj21Ux/KTDl7o851FdAq
pgfwn9mTx5k30h5JveST3QQ6rSU0XFfCf6XwtMw7rgf0ifstwjNowYY86mF7JrDb2+ipysw7bo45
IvBQIIclOQbmtZZuIv+HaZdTd6F5TWOk9IMhwbvZ3XbsQS7qxLkg2PxpFRjSSZvU9Yj5elZeeBvl
WS8lN+ZIkzRtGhD53EtGGjp7L+2IrfewFhcE0iPB5KcjQnqbgtlg1qHU7Ry5S+Jg2wanrg98Sk4Z
yjPutYFH0m+tCQRZmr2sCqwRBmMd/B2WjXl+qShHz62tG1Ik1iojtb2pLRH46Qc9Mp6hHKxyLrYv
dAzfFEEdLfMoR0NeKw5osxhS0cyVeN8GiSWZv2hY6p2CaVzXYfFNcxeln/+sCbm7SUwLmjB6uaWw
irMS2PUqm26S1Nh67EF7wZvlAvoCiKYtJLXkVOGiBSh/XEOzGuC5MYdRY2tDUz88kDToHYdieI5R
MK9pe3KhdkldYQ6GLCnvm22uBh+WWrWHbtAZWundOhDyjcbOPo7yU+r7a7chDdMpJnbBZB1XRUPd
iW9Pr3FGGOu0K4porzDalml3C8+GcCwJBzf1C1jKtsNMvxrXfpNmByX0fthIzdat4UO0JQiKKkha
b6ZZZhzgUqdoSc1dt9eyGrdBiJwCceJjx7+am966trkxqDFj3MYQhHY73c7x+T95Ot/S2Dc2bmO6
E2KR2UdYqZeURgTWUu9RZ9q26kx+/RRxkPBDqI+gV5NeOSGiEP7qidz0P1LuVJuB1EqENua2rfh/
uTQ1sLc1H5lhVFwmrApkN9NvAm2nCEdzTyLEVHnDEevz9mc21Bo/luNhSMgwdklAWhY2nIaoCAjS
KfVV5qInhL7LcG3KGuS+syZ8ico9ClElyy6JtEg9Dihc26Pc+lH1bIBXAwvofSIpSFejLzxGzI07
de8/G+xhC5Ej5YvB9G/UDjiKqfc4viVRKQbBW4C0uTMPprob5FQ0n6Qm5Iiguo1QpQnX01dt11Fo
R3t6wBq1QbiLZCuBry0ahcwevbkpId8fWyfkzu27zbKabP1kXCMopb1/TesWWwayOAkdEP+ExSAm
J/xS64PNRINYFYyCmbnM1R0UKPAa4w2S2WhPU6bFAa2RHc+AKEiUq7Lnlm1Fw86okke1ga8XNtWn
i5DAgSywTypKBdxGgiUj2uBOcHVaKfbFi6V5RlnBBB47Hb8/Xx4yUyBrcIkM63DhVdRHGmUkqUIH
R6WAPuQdDwAG+t7I29TCnhCRdp3ZpXFVwTRkSOW/ViUceEror2X2ptDAJGvn0IHN2vSOshtHhx5P
RsygL9xT6SJlVUbS18nJvY9N8rtHWd3nviGnwX73pocQ0bLJ0jg0H8xRuKujRwJ0QSYLX+tF3MV0
sUAsOzLlVWKJqoeBySai4lr5JLr3oyHhL6v9AqkUMvNGM7e4phHnuQraZwCkKX/NXjO491othh4n
y/0b8YS8fHI4Dv5FkhS3jmo50PNHyCiK4NZuPNQenbTo27cVAR3wQyqLEMBGcmtFTXNnq6G28Unp
pPlChqgXaubFI9mr81ZS9cpHNbAeCDXADx65N4QJ6qvIsJpVrCerWhfyoo9PI4ls+5ROAV/FcTwi
IkJq7vvHpI7b1WAhqrUcgzmMHW5NKxn3fu+jemgT5mCm5R+0jnIrteWzXQf1yQr5e5Koe2xKSnaK
6uubJiiY7JaAtBj34uGOCHAYaNBavpUg/lZ2AObDfcio0c99fU/V21+FXQiGtteYXlk/1B7F62j0
A1x0BrCk0yiHEY7GsuH3QDxE+Ka7I4yXQKOL7Jb7UDfxc+oqQYED5qLUORHBeoQLegVg1T7j2CFH
Sy0J1okONLU3fGqIT1xtb5D5t+1wQy8Kv3NXIRTDUnjZok+MYGko3bhMqMKcsG1e0WRX3/jopolo
eDVilFgXOfFAxtAQWggUUUYdQt+aliZmZZPBZEeHxlSOcRAkt1Put4jfCJzMjqN32+j4+vWhNlZD
Pgw7PUUeyPF4eNxuncKCuerj0H7qKvBhOdlJBWya+1yzb9UWyRuuQ0KxhEiuVUJDuCLjhBpC3gIP
Zy3W4PjkovkgXCnbW7qlM/EjF2fQg2NrIohRAZSg84MJ62+S0MuO4ZOsowPKjn6XAb5aasEY4Wqr
xissF3mLKIeLyZk4MWutCjCgkNZWYeMs4wLQ6BWUJ6sW8VqW1MBUg5J1NITFXkVQpqYIUSJX//AM
VBdt9UgsuLGZ4tLHglivZniswYQsrdhGY6Qah96HEaaU4RFtCWlGZsOtrsy2bf0UqApCVkNlVEPA
8qTqY/b5SShIdm1ZT6TQW1u6kMWa0t2qN7PHDNbPG7pFNPoFqcBN8uhC0UVNao8r/DrnyXo0gtG/
2JxfRbG4alrvxRl93L6pI5Z6GezjNg+ONBbdpTDVAwH3/aYuC+J5Km8XOCXib0WQm+tYGW2r1Nk7
DYG0voJ7RYOqvEsn3TEGhiuZKtbGRLa9KD0vOdgJnZnKpdAiMxEvyEPBxxooJrKL4dXFUW4M0Xgt
qdOue6rHSR0dO8/2UWYQxRyKZhc69Y8uyxKyR8N4g/ZiheEJWVoa2puSdxl5qhoab0qaEzo3vVUA
i/HvoyqlVZ/uXN9OTqov7d3Uo1dUBmrSwK0ehXSxHRE1O7NLH60ocO8QXt4p0aSSyOzhIUjGlRRk
geWeDLaitV4QaLd8URx3nSYZRH49K7fpJJTkSo46zYeRR2gyRQxuWad2epifIYPzmZIlGblmfOpq
8wkdn1gKsvS4pVwa2rZAFhrBYGbwD0u8u9Wt1mofY8B4knsHjQldBGtGhcnCr91DUjjWhdiUnwAC
3EOjjvde6IBCiZwR1UllXTvAb2dXgYayrTeibTV9jn7uUQ3Ms4MTeM+DerLIBUS2P1zKYFBOJsE0
0PLuq5xYm7rlx6MGNbMmJT/baJl3vUtjnfSr3I6jyWgzcXwnAJyuol4m08Tnm7Wh2hou4jAnMyNm
VuWlCVFBWeAcO1ush5j7jWpSfZApO5GMPFjaWvc79mn1lPFQTBhSVlzSKCKBE0t1FSgbMjreibQY
117HPMJKynKXBOT0TJW+jIHpFuEjYlqwjMeof0oUJ9hjB7xRckkX3C8OY9Ie2hbLuk1u+Ir+g7bg
LvrTZdgb8Y58EYLUNo/XbTzspGDgNMJIIrLILzez96Adu5W+1Q1FO43weDe9eYnrCtGO5o1Eg+XJ
PjKip8T1yVGZWCVqnSODNejiw7eMCCP3gF3pyqbyDbA7cZasa+K3ljicG1QYrUgfKtPGRGEPd3bZ
E6hbxqjAmoIutV6QI2IwZjB7DQQll20YhjuloYs5MK5dW1V71TrRcBhuFSNziaMZGK3nzOaDocIi
GAKxSAnntnQVSX0jt6rgroOYbodUo/XlMY+c68DAeKjyIS5smwJziUlqQQwYRMFFb7c3md8evAQK
dN1QqvMv6Ct59SxmOjO0Cy01cRX7/dZQQjJWCsgrbcEsyytUSkOVdZIZJbpV4NYUQ8p20bUl6tRg
uMVAdhwldG1KaveKT8Unxe8QhNp1rgcv5Oz+iHXtE5UgnbAUIm2sM6z11I0ryCmz/K7AQTyCbLDM
s2tYd0Q2EYeT2teJn1IJUfufqtOqhCnU18moA0jvuxc3chUayNalMm5MZZsx34THlGCxFPGzZ2aH
ENICnL/xLiqiZ6kvSpOggKEmMlZRjz5v8LXUXuQYipXofhQVGm/QN2tC2nZ52E4QDGbsqjtRr+ZR
PcRlGMsG6TyhA+yxgARtTwqYB2G4T5R4+w23SgoZcKTSiPzWUQmRDlUpykuRL/Va4bZreAkNTHjn
3A0olQmreSiDINuMAbHI1AzORGkXkDeM8rqkl93ptKQtMu0Wiq3Sv+K+rJSxuDUGDUdRRVnC9e8J
Z2EEyaBx16jJbVEpR0GxYaHkQ78E+7qZsScTGRD+3uUL9gMakOXfSYG/L/7X/ytAoQFA53/mEy7e
0rfPv6AJp/2/yIQI8v8ldNeyVVUFLmXqGpu6H1X9n/+haCawmHSCG/7nfzjGvyDIOI4JDcfkmYAz
U6HAY5Op/QuFIZJxS3CXFpB0/iAl/uWT+v7kfuflaZr2V36TaTuQroACCRPyjtD+jXiVDKXMU9Px
n8BY0W2z1lTW5INepgYPvy38sYW7NuVg4gcMLXhQp91Kkr3mY/pIX1UIxVByxtmF3ieQUPRHaDpJ
yPZMosDhjgR3NVLjeeu8ZBVucJchAP1tj6hqv/aYN867dcYQLxNiXL7OMb9Chmk8ada5UOwDYQbO
IffyuMHom//xNCj8DVPGZJckNtV5h478olV8Jqqtx+wbm+xVG+qoTKhS0h9vh3Jbz8utcg4LF+cK
95ODYYGstws1ZwTawDjNPXczWGRUG7afP0kfMbmGV2k/b40r6xaFB6LAcLIft4FzZ2cQ8p0gi9FE
a/YdmdPJzm2o2c1bO8JAbpXmNG+b17iZMsBACbp9Z9bOnSN5PR0cBAlrdnxN53FtlEqxb6bMFqUs
YNF+LWsQrP/t6bypnHJl5mfEL6D8n5e/nnbTWdz5LPPT+ayR44EhqrD8t52SbNVixOmlZ+YFUi2i
gkjtzjkS/JC+/mV+SBjr5IQPrMgwyo65jN2d5ZNpSMR4dnKzoVrXBroojW7NElV7/5C5qCh5rYZs
o+Y+7wP3hwOrNqpLppu56W+0pr2Wwq9u7FIrbyqQFke17K/npdkhldp6Oa/y/9zLcPMKzUR7/bdV
fx5o6rVBlXSoz/A+EJVURXLMdMzPg6lhVURK+6w10Ym+Kn06odyGdZ88fe+KuDI8pYTPE4zltc/M
vE+pHdufTHJuubVEZ0MfL3mbABnsnJJ4oERsSjrx89L3egQEk8GFdq+AFjFvVMecGMF0OnTez4x7
gglciu0oKvorXDkKbP8mWuORoRqTmu5Z5B2a8NwNl92ot+91gaBPlkCcyA1fWYNo9mmSyFs3HGmR
4pB8F0H5rKRpdh8bNrrZrEHMX9fuU5YTbzjt8H1uhK/8YTk+qv/13IUCer2JJSIpQl3WdYhmjxlZ
fE2jejwO9JaXfqJo74KuhmbG74lbCpI6O/fgJMK9jiJqJI3qyXPqDcOqtJg6J2OugxHiYX42r5sf
iKS3yEL/h31whja7seyunYRKk2qn1l0cDMG5wNGHL1uAdGRVVWs3FCrkGVGhdadOZYSatsZqXixE
Gkx275sgYiPWvnHfCe/sVBKmXYndsGB4ss8oTWXLBh7nJAUl7VO2dAunzUli6PuvxXmzFhuM9v/c
Mq/72vx1DpzR1ZZgRP9dy+rlyN/2arlqi+tAq0+u6o7HkjbhMmq07gUb/KYqFUk2Kpo4K+ubuxCH
5kaqwbj1Br25bRxYjvMufz2bWik1+G7yx/woAqOF5uulcvNNVLTdiYlJvsEbvx050bsCuQvbtuWd
IKgMZ6SIdOwpRL2HTnBom6B/lHmpbMbE6jfuqB9F7UIGN4BUDYZ6LpJaIc6zHLUTXO6tlwGTDzFC
39RjgmUWzzwumF+rqPFXFxGd5u29BDQQYi4OEwb+V7N9PQfBfJifzQ9KAhGt94NwOYye9duGedFy
6bQFtA6lXdunqAGrHaZGstQUwz7RO7NPeRDj95qXT4Q12qd5z3nT907zgWScJMsmks6vY+YdrTQ9
VEX9NFio+c02fw+tDBdfLBhWx0B3ukHiqUTzeycV0sR8QAifMSi9eV+ABr/vK4VWkdtbXFPY3M9g
rfmBC3B/IlYKVwruWX8/bZ3XzVvltDWYt7apIHOoS76OlUMSD6AGYbqQassWr8+/tliy3Jtqp2+s
aij2NCOLvQeIYiSNlqe4S3JtNW+aH9SIzBSIn9OuNM2+9v/e/NvuX3v6+KlWVcPAM2n6+rZV4/pW
TdBt2+RE7OdFLHbhRU7gjWnj/FDGFc3mwheLpqSJybcPRHkgxTVyM1r6QJNfYj0cFyYS+6MTpfK+
jetTryXRi1Fskt7LVlxp5Z7WYvUQ2vnB0BTxaqaYMr2gyw4jnrQ7vS7u5vVayD05zpqOiOE2vK0L
9cOa9lfJ4l7YjiJOntMNl6wHFa7jwHntOtIDiJ5Nr/vQCa8TrrBIfezbnM6l0xbe0ULyu1MH/RAa
vnf0plWop73j9+L8bF4XmRvhUq6b95qPnp/ND997FWK4RbBJrMl0MjcjJ0RQkHCViRJWlfLdU9pt
UTbZk2xATFgmxRihusMjcbV7mZSbjm6EMJIm+QifSPDFmpKKsOeuE6woeGsrqjnWmhZv86oDF3Gt
+E1XwZgTzxnuGMUlj1FR7vQqS96EE9wp2FjtqPtIkbwcRK2Ztz0lJ8pY7UtbBtZtPT34Q1wgICeV
CO/qEiG2KK/QpSsHZSRnY37wA5eV81PEA+EqKYR65f65+e87ynl3UQzlBlngRxgIBET6GG2BAJP1
nUaazm+bxm2gFLiNcAGml9bFEIX5gmRg9m4yCABfe49tom8UjcZ3lgfos4xr6yyHIDvzR5C6zJAF
hBGLGqWMc+UMAUMQtfu3LeO0ed6n9AbJCLG8no+1kzxWGX/+5VyE1/qErEyH0AH6da6vlVz2Kfp1
vbvzqnotWjv+UIkVxJMxjJe2xJ6YpIpBf9bwX7gqrmuEBl97UPZMDlA7j0Vf1rd5i87fgSK604gB
u1WtWrmhNYe8XgXs53XNlmK5xMPFxn86YJgOCMn1KhX11PfuNhF9fcSrUB/JW6jWhWsQKj4tzhvm
B2Lzmq/F7w3xtIsWC8kABL7G91nmDd+LnSOoAc3LmDQOSDtcZsV/nO97v/mwWkfW3Q75qbTUi4Oj
6MDkiU/e9vgeG5k/ZWCBy3TswWKuzTWlxOaxwhkVbt2kdJ4sL3oOgFQA00zkPf26tae59lNiRipw
BwTs9rSXQ8DgMkc8uZu3ygApTBCZt+Xo6zeKO16AyKqPGvHGB8uzrEOhdb8e8rb+1FA5glHCQzmv
p/DAzWreL4U0whs47c0fbNEdLz4DFM5rxBZ3id4Um6AZw2Y37zGOhAOv3QCm6bzLfBrDEO02LMaD
P+B4vrKN11ym5iFoNHEMRjNFzaeX4kjkHHKpLiDS2U8KEr2c5j2U3Mznrb3RN2RF5K9Z2f069ut0
X1vnI5rMuVZyI6Ry23d7TRIq3GJ2mpfmByKB+v38LEwE0s1pt39aF0xb511G5i5oYLgG4ZZDazuv
zPjVE+kqCzZ9PY9oGhVNKbZhSySUGcbk0mjBoyCbezMvfa/Xp41/W1f6+G8MCQ30e0NrNgg4/zzd
/GxeJ4aSqDY7xOUwnep7wz/tnEUKOVu6YS3nnf/24tSFqgMyx3XghSU3uzh8Vb2goNY2xtjnVfW2
09yHwgoiAPqiXUZWayMK181LHqO2wm2C68Z81yrGTwxLfy3mVtxbOP/K6prC5tcuZtF1Fvo2CCqW
Of7P66LRr67r6dAoJnBGYeq+FnZXraIsrr9+J0NZDMzS+K+rgdw7hUd9jdC3/lLl3b2txv5h/jnN
D/OhJdW8r0PndZ5iqseeUch8UAblcBPhdV1kTEpp6op6k0/6ndHsgZRiaT07pOg9NtVzOa12lMQ4
StqkVwK41NP3QfOiroMG/8tBHKe7BTJ6aE34ZadyrqOlAaidwvzsgZGtfa3J/tjSD8Vh3md+aKwK
2jhSgyU0nd83fJ1mWvd1MHEvxSFoefg6GAruqk5CMpYtwnxyE3pW1lXWfapp2dqFwLsKQsu6hyU0
7EzAJdQsWcxhB51gub3M+2qVrt0SsIw/hyO/dhggKCSyu/k6WQc8XJAeeJwX/y9eiqw236k1ppyp
8vVQTHX9r8U2OGeRa+5+W/XnbuROVctWq8Pl96Hzs3lnGiOA2R3/8L0RPDQ963lZ5uHXib+3fh/6
kQSgxfM0aVYiVYl5p3Vonn24wke7hC82Wsa5STzfuJqf0s/uF12Gx3ze7+uQKHLco+LCiZiOnfeb
H/wQmraQDIYiXCPgHTjX94a2BM3x52vM+3qSA+Y9vl9n3uDX9auv1+HZINvgqsqt/vj1ZdV/eioO
SqUIwmvcGf7Xl7aEx7Why2Ov5r24mfzTQX4R0gP2ux9lz0hWVn57rw2mebLN/knih7nv7aq9t42r
xijDr4Wyq96bxIhP8yYG78S8UYPZzIs6RbHtfK6vrS3hTtO55qX5hJwrDs3wfn6tJGK67kDtDmBd
eiO0i73Gn60aXJqJgBXdEoBHpSv3aO65UARdtcNREz10DVkemjLGWHCC6KEFqbG2LNLPYzrPDzZz
vG3bVVg/pkXVadqDFpItMi+iFMrPgAme5kMLU29vqCqu5yWEIv5Dv573m19INHLd56DKSoHg1u78
i9nQ061V7SZApHAT2opg0Bud1WnVvN5DrLPXbT9GrvzHblwMVJpOTgYDgHURBDKSBtC6D5mzHKdM
OKRfzD+moc+g64ecdKzTvKqps/yo+eHjvG1+mA9y0Hau5kW+49VtUJqggRznNDSde5INqgREkg6e
gjbVmNMLOHlEghsP8yJ/SfD7ohOhx0x0HUeZdv6taPyrVPt7aVbXp6yBb7K+SWXW1sipoWFvapZp
2H/LIiij2gK905WPs+zHxGPF7b95LgmCQpKG4i0r9OEVTDaDBrt59hTRbS1Cj9ahGo2vgv0hOf/a
/3v9X/cvpvOQ/Ta8TkEZf9t/Pv+frzuf3zVR0c77T+e3c6wuyAv/m7Lz2o7baNr1FWEt5HBKDjmB
HEbJknyCZTkg54yr3w8KFDGm5c//PumFio0hJ6C7q96XY/aszu8Bw+b41w6Kr2We0OAF0uMxyeYc
mthyH49u+imzo/Gx9miVEj29YdNtnCURh2RE6XP5mzPo1VNf2sVr2I6ncVEbA9tV5sQbV0TFguZ3
HEqPZWLRffHqgwSH4cTjV8DZs6TmqKPe8YDP8TeQNCcevJSzDJAMAIUB6damUlQ4PTgExmWYkl/p
tW8OIl0YwJ2vb2atLTlfMt5S6RkFVaDgqftAVXlYtebyMPdG9sVS2amp/S56YDMu/8JilxXQPH5O
7cZ+ohbpRdR6Hzenie0KMNSm/EsGfuNNBPfyXnKw/UuPQhYmZ7HWCeXmJs0DvXZnUgitUdPj5g8y
gMimFNmDNquJuqf7YREcPSseIiOr6E9YukPSBwdwf2P3s4CyYzeqqk0aecCkuuIHkaLYgSLlyEs7
hfZWlmOFD0Q6wC/OU5hRseiy6jnrdXsUFbUT+AUN/Wy0kTys4tTRSTFQKHftTKFCSWHrPIm35KcK
o4XP8Ydum0PSi1/gj+E56qvjppKAZR6ajLWH9fbWeQbQybfbc5xuuqbw6SFmEypdKBcCc6a1bLmC
fnOpE1/kFKqy9irmCOQANNbz5rOFiG51fk/T0Qp7UNVyDbjIt/mBs5GeXKpxjbCY3Wt9KSpTfYsH
FgCx7wLVpI+hh0/pTobcnN6u+j7DciEvPqu7RIo7DKPl3Ujtq6f05uGDXjxm1hf/xXUhxDp/+z6y
AE93LR6HXeqzXO/D91Fkha3ujaP/uVE926MZr4i/W3Pt8FjPMYCcDEQTMO+lCYjydjTglZp3mpTx
l00lV6X+p8c76HFT2/3AskoyWuD35OZ9PdbWK7QZ3d4sEoi0S8V8zYA0fIooR7TnIa2pACmyK+pu
obSyOCb+mXPruTtTnOkDvHTOcyppavXIBiLHF8NUP8sQVTrVpuEP3dKw8VyblPF3Swdht4gfdCKK
QWLFT1L9TLfFyhxDAbSClVNB2eW6faeF9LUs+5SFbFzGy76myBAHgFXOAcmNiDMlojOwWM0acuGd
mkNLo9Pi7uU52F5JTrstZb7O+e8zSO418MMMawpR0oL4FkeaawnpffVX3e++G7EC3XSbN/dtH7Jr
7/jGgwyqPYPxNtvKLTRoMHUvhpQyEfrvlsturNYIe/ItZwf9ZLCnenu64kMdufslYVZW+smS/N6w
cEW851mT1UP3EDXXs1Y3h7TyWJTB9/0qQwHXhFWV9YNI4qEr5puH1HT2bKx88Mi65j9YVwznHyer
Fn9jWzNt0zb4Fdc/EFXNFD3GXQlINRWwf1qZRWmRao/OXVUO1OLlcwFKiWYXN3CDOHf1UDh3Yu48
F7ykC0/VAfF0Gu5MLwQ5QAzTkmeVJVBSrDJbKBxqsB1F99Qyj5gok+oBCHqfI03MvyaXomtQl/U3
H7HWk/pjjs1bDTndqDWKGNgMqeFPj6LjVNh7AeiUwl3Ij5N7ufqggxenvWoBlb8Rg/jlfVSBVsVD
ABtfKi1JPwa9Bz/wVuReD3h+XHw2s1yZoG0r16FSqnc8rfZwOqcDOOXrdVhU5xCuz/2q9AZjXtOL
fzjM6Qk6FWidE/OcjqVLtVHcf6vpkLrWilq9h3zG+NTqEZ3Aefdt5qDoNjXSbi9iTE3doLse5RmK
AV5bRCnd8DSqc3aX2ZRRGF1BE2iV3bVTmN1BnUXFp92ljKItpsF0rp1mpvRXFBc2kZsl1ir1pRfe
UXa6V4PHLblkDk68SbXJ21RyJT5iFfEiIww/15YPttD/9tvCPswhBtGtL0FmEmUAkvwNbU5/ibRa
5XJ9aReK1YGqSwiHO/82TrodzCTOb3FflgAUZPW9TpX6k6mDRTL2rvMbpxW/0WKdv05ZXp0aG3B6
lofZPTzd8KGPyXe7y9xjqIawNszLQF37EQKO8Ep0m6FL8+9x6Durb6Y1OVuJQXFMoaC54vQMfLEl
iRiWvF5hpVf65FJJZ7bO85REzjMv5whWqnIWCUaY9gliQaqYLfph2V3s7wAh+ir+8RLksZG2H+j5
vJYAMZQ+TwA2R/A3W16jh+eno/jpyM9++6hB+WGUenp2oZc9a21n7CNt/lVbVJueLZzsQqxUwCO0
HAijzU+cB8elkU9SxXAO8x1DIcOSavMTYwFGEuX5E1+zu/qvBMxLznApr576yXkEc8t9qbomOEQ1
G06ZWFmOPFGzPpxd23RfprazjnoHVIU4y2CpS+uP29V3IvrzaN3RmvS7BBRe4L7ohspTa2Q2FJ4y
hceZzDk2+vOWo5k9ncfJSAMCFY9oMpsnzq2BCkCSwVw4hlgWxrcG6Z4D7T4LdRD+AXs6UbpFC90m
y9U2/IePmMV7zbPJH1Jsolz9q59mpF+1tPdufuZW1u3bXc9K9F0Bg/i2UBQTaC4GRSutexjnYGER
eVTaL104GfsPLkG9YFeHOt7NrDTHuI85r/6RZUv1QacmVNxTLq/uNoNMuYlbrFl9HXTWyzLLpl6n
FpnPr3sT1rQ2irg5JgsNiqsWEDsrTXozKQk8LVJJZE5vYmV2GrsFFWeasQ8+QzenjyYUu/dUTO9E
Ej3dF9bpfy+1NXNhQPvboy0HZ5qj8oSoUlv1D/oxamtMdjoBbcqL2D3CDvZYA9X1zeFurvssL579
Kuv3atZMp84x4rMZgsPMh2b8BJ83uD/TaPweGu11GZvmXya9O2rwe5aa2Z1p7KwmtU9+BB16CBPf
XTLBkErPOpeiFLcPotJ3fNeLUsxbtOiUmGAyl14EN1VHg0u1lEDJAOQB/beOlEApdP3fBq4231bd
+J0qMB6vxbK5l+KzKSdzfi7SXt2Ly5zNwOJogL8oRf0aWm0Gf9Ky+7zsQ8sW9qLXaW2iZAOVDLKN
/e6/qeTqXS95JMW7fsuTyx751Lav8TKneIivRC16zr6zUwTFyrVuKxY4hqA2yaDkP64+6OKoBfwu
SWkKB+smxN00OEecdXo6RJlA1IKpnN8y/VxefSW3ZBF/8PHgq+NJ5zL9+y2JyzrlovMyYNj9EfgK
LShA6wyhIZGhy6eiYI8HOS6DH5ebPffy39p+SG43VRvp4d2HNGL9oOskaQTo7H98cjz77xSI7FI5
Gg+kFDVSSKir1DTy0bqgQMxA0erC2Qg+25ndTf6naSnGzeH9pYmrUIszHQbFGd64zx19kwdFy9Nk
6Toozkk7DPui9n6fm6p6c/aTOKTW2xg/K2VdHiRB6IQuJz8lRbCNb7EJSuHhdcoa+LYGTRFgdzAF
y+Wq1KL0EHJYAxBsiaMoxbxUPfezN51F+phG/NYQzxrTQxvirpljcqooCIZv0Dj7jWqcwSYJQA42
fk8Sbbq/UImLy7HkPuKoB6jlwjyLbosVHe0DzlVc8hW5GdakImc5LAThdL+qQCmmChAUs7esPIMC
setnwCSx+t67KqcTNFeEj4Niljsap+evI/SOFVxgf2pDdUs13vRbrnJepfst69cGvoK51ifQo6K3
oCSa56+67z61hvZ7khrJ0ViOGilf8DW1uA86jiBFM8jxoly64ZzvskDh+HnxFZ9BCe17BdK9pVbd
5RkvD+tdD01cSQPo1NwBt0V3ilzqiyxXSsrp2gcdhUPAH4AlIMa5dZo7uVpzifyPyw+ukpHa+ofG
mNT9Rcg2VTXBijUGtO2m4JxQyGgDgwvbwzW48vxC+335wCMokACgzupXZgZlWAU9hwZ/Ke5i57UB
QduObFwGzjMgTvWRDahE5czEDh50gJR37M0Y1/5UwJsRuYpKb3T1uIpBlIYPjZ3upmxy7kRag+mC
p9EoO68b+ENnAnPPZsOuhkav2EcAnh4W2P8FtroPjjlLuvCahgQ2BGoonVYZ0kHotW2IBvU4G8Lr
TR60pOZt06i7oB9/jce0fomUTr9XOcoCQ6Gffh3a5leKbesXmiX0+0Tjnwyu2/Rr7ncX/qxOLvzV
ufpzDJRwIZJjF9EG12BfWA7FPGYEFnr3NuR+UYHvtsgDtD8Q/4FhLOIHx03UnbbcNTVHdB/8klID
G0QcxxZICXbDsptVeTGN2FUAvq46mCFut1vZZth07HNS/md+9mc1u83BxHgKFL3mKT8pjl4J2KVD
ucmqEytwNA8++Fqgwc7ggTdp2kK9xFmY+Cmq13qUhBxL11QfV5cW2NndNOkTkJ9k9n2GVq2Cs+LM
+0CLnYOVA5CWdvAklF1J41RjfIVlQX0BzqPnTDWxrgPTWPWKCn1SkKPf/B38Q4iZVv+Oz+k15ZRV
Sf8VFGT+LxALeRR6fJmTgXdYlAJbuJzYZnZf3vKuAtLMrswvFJ/yu6RG7XuQeNmB/RaUW61xKBW9
PSzcx3NjgirlmtYjLSnut1kFSrhwPP85qWb7VlXriZ+7gNoII9FvOygFXwBFL2FX8N1vfjXSUNFS
blnY1mtQBL8OfHtQaIUqBcIE7Bg9uHEW0Ri8/LEClS8NbWUHZYe7z9WiPtNBXMG2ZvS3zmQCtBUp
Ub8TpRVX1AwMlXbQ/fD77HbuMZtKwIll8Rcvi79tobiuFln8id+2KBTfagT1afMV67KopAXvbQG6
hhtmfhRfWY9uAe+LVb4DmV959+tVBfk9nyxSZRn6IZ941JXbXbdlRhOVk/EVvQyBZqdcHetpeNOY
dsF3MNziFINASE7bGn+r3RaRlxCUsgf3Xxkko+2zkcJfnkctlroZLY/D54meljvZ05TdzU2l2Qvf
Jh6QuQ13oRW/icMSsIkSr5g/rGu6v8dq2rBAHbcJ53BFAfWik/bnQaXk1lTil4ie8xeNMyUwNzwa
DhdRDJQiJ2CQclIhOhni1L3NRk6FV9WPRFvQvyYC9FsDIsX4kxNG9VSEsPeyqc1GmRe7v0bBeKNq
nf2H14B91g3BZ4Mir9vIibXVNQyTC1cQCVbXxuKMdHNNp855aBZuaDrBPmQVV59q0Fu5AUCv6wO/
AQMgnD/WDfSwAZPXqIAqLgsNYAPAspKVwcXq4WKx8fNLyVeUvMW3VOuyRJYpki/bLsEwAsSy5IuO
nmrzwS9mSjRH61UGnst/6QpgFxP6UF8zALFvZ4OjZTFmuW08WKF24T/H9S9eGTXn+OgezaWVIqk5
dDbU9kmHYu5zZH7hNLj8YlMT+uC7bPOLk9uk2aF1TDA1lm6MGsiUndX17nGE0PiLS7ddqrJDE1qF
+3lOv0rMPIxvKTr4do+N5tf7lr5uxxjMv1qvPbDVOP5G8Xdw7UWp+dLAYXqrZ63BgXINCSs4Q7dq
XigvCr2yV3PnWL/VhHs/wv0wnj6Gg4Km3eadp1wp7FgkweCfNA18UCrt3OJQ+zAczfR3Pa3Kd58u
drMnO6XMUfwgt4FECmgmIJ28wPic8+59GB0IFhYpU435gR6wrwDd66ttkVbPrF1tIhk6x+GBHj6m
tg7Sx9+LIMfAzTgM0xdizuJBahk3F71P83uXZ4GKLfy1nFLcxEOMqmpcR45hUjvORnh9TRc961IO
DgCzoR5Nu9H0b+7YUybEc6ZtBZAJ1L+roRf/QcMoKOJjX7/2hglgV0O1eWcqxTn1wFOjjuMipmy/
p1WT/BEvMR1d44eyor2NM8YonJ/qAIpbzwzz23R59w12n535+v/iJpb5Kir2QJeOV+9hWN6xUe5D
IpMXb/5Qt63+ETXwuwGQmhtDpUJYqZJPw/K+Ul09OHWwg1xLl4+n9zlNFk50EKvF2+7KA6vnLNZu
+MOqcv3zewrRWizVTzxp+NcSo8EichOODUeJefHaL4APQwdLRVv3xjnnKGg3JBREd6PHOkCUYtZG
YL8aGhpoYHEOoheVGGXINN89VZTLfdBvvpE+2LtWzyGPep9xnUfkJTv9IM6hNyf1AKl69UmlZzhh
0wZgRa6COgFR/u9XwFa96Th0f7tSDbpNuqH7leKG5k5bBs42mjsnb1kQiLxeinboFbRyqZRAORaq
dhRJhi3Fz0PESYUN+S6NUqj/qqw6BPrQPPJim8fK7rx94UE5y1F489iztICBmqvNIH4SsRn6DOgn
EbdUFEh7ezFszh/m2Jy3VDL5Nq+h5fGVHpvNHbA9+vLpTTsn/jxcCj1EMjxufW6jSCyafOTNLv5M
DHh6xudiEYjZLEtMFo+gnACczhN3OxgnT0mKB0CYC7CrM+04tdNTV/bFw6aXKyjP/sibsj8mrNGD
HTAscJgvg9GXcbAzobak9RgMWo5P3iwffVb3v5unroabUdPM8PcCxrYjBHXzKX4fpjGZT0BMnkqv
oV9WH4AGFKv4rbIe6W8h4r2ZP6QRv5+nGKE0ySALZjIJElcRk76CQCvtur1nBQC9cQi1Txfyuyaz
fHgeAbwr1RhuVqRw1JqnBmxdcRCKPIrg/whoWEp/A4J+Qbdq2IXlHQfxZ/MYL1dFrAd8SY3GQQyi
E+tmKJSU8mZROr755j2CtXypLH3TOIjPlttIoidV0/nSq6s9HBQc/IJE5wAWw2AEZnb07ZkyrcI5
i57aB7phRIaLEILnMqn24nxhBsthjRNd2f5lufnwq6Zqt1Zcel8zqp1verUzlqpB/UmtE/tKStdd
W7/NSse98LCi5j88JIeRQl0djTxl1iY7POUcnmIPBArTGtxTr1tvV3PnjxAkvctiFscPOoC6JmA+
l2gZ9PeroFgsIq+XYqezCLwlgG9hYX+fFgKZ/OpCfp/2Qic+kuJiyovbvJhuuxu5kjv2q766TdPy
y6r6MOPmd5FRrW9ASzCvkq4DoYLtwOrcwsA7wjZkg27vObei8ye7pEi5q87sBYAE7uTT9eBM2tny
XO1cWoWGNb6uegAmRN8tRkCn4ZaJBp8uJMs6hWDt0Ym6OK+XQeZawI1rUFn8PZeIMmQFMAUFJxQw
1ywZl0EyyMQGuBiVqmRHa+7gb3HTzj7J0M1TfzPC0khJo2HzP88WPq3lcvNJqBzSDqI0FsuFXMDE
SLoyHPg/LknX/H3E2nCqAXV/dmq7PjW5WT9Xy+Bn072lJc69qMDcqp9b2u66tnPuRRL94tX8UyWB
sxY3z+K6eG2B7+lXFZ1Ixx4w6QNtmepD4uv9NY9HPZDSgfagOvRXXtGYqT2U8Y2pWunDbKaQMQO+
qz24yUgBNACR16MoJUTSuHX2EgDWfJTQNcusZcNR85pPErumEWeVhTcNcElxezEd/WD2mRrTVSUh
kr7rAJDsrBz8IG3u7vvCgLqZrcdTqyzPWm0/gTWnO315UpdhlY3e/HEpJpElSkQZqJXIqNcYJtq+
+N858v+vqb3KwQedzZ0zqe36vwfrCeVqunS7vJYcMgzivcYAzfD2ftnsoruYUuTR04CoouP++qIa
Pgzze8co70UVSLuRaXfPeuby2CKF9HlcJTeZDo6nJz0qoLtk97Bo3a8tK3RhpPd9yuOaSnszJbWO
8pTVWfAMsiYcosnQUleLTgYTSNOTVsV/iVQsbgpfnueU7UYJ2lx189fcqczHzbPNgxfDyvS7zbNS
gD713bw8iJsYVD4PO7kXyS+GGQy0f72XOuoBm5/qeb0PIM0CuO+We+YeTCiG7/3MNUDjaRfaOBc2
hI5+ZBMKGdM62csw2z4mufRsqzSvQeCyThcBYlrlnBZUyjOzL6KbJOlq+ZhqtYl2Gy6mkvnXW5G7
EqeLSeUm6rpOADxJvjT+ggk1RtU3MKlraBD0DNKrgl/81vss+rTq5xsY5I1DM6vltzz/a6zK+UtQ
1fbJC/J8Ny/R/RJtgd2/Rmu68lnch0abeaZ70UBbv25tkNFpwG4H0JyXSxUERLZEkMuEzRFwQ1FO
i3KzeKmp77NJfbgIaSNF8683n4/Ra6LUC//kBzq9FbNMsxo22Z6imu+CZcZt2vcZL+60msLmxu80
YAhLg3OHpY9iguKJnkkY9SwO6faiy5e+jc1FxG3YXOBtIXaTP/hU8QK/b8dsZS8JZfAA6INKXUaZ
YTNteSwgtm/iIGz2dU3dPFU9HCKFuU7fqNeECpW+s78bDSPerXZD0+JH24uGg0vUVQhtF1y7bH2e
dR4A9bDGWgbJYxPbrUlT/nSYdZ541+CUGmePxr5jnsJ3xPGAw0mdSSfVXZUBSWkrtEGsSjr2cOjd
Kg1vS3FeQ9ZRBdkLhhEJb4cGCONk+MPIdBcMKXY6ZVgzrD7/jFozrHrJAJ5W0rva6XL6y+D1JtYb
kjtOWF7sZgWq3pYTJD+79WZrfJoVJz/DQ7Z3o3F5AzTJtz72u5MYZfDj0bwZa9BZXUuhV6/Oinzp
atiH00Rb5hLhLEDuQ5nS/XkDtDLnOm0Mo92CtT4DyX8vg8uu+v3SyXlf1S6VuHK5WhZvgG1oMh4i
2AW2GLnS2p4a3jV88QxhMVij/5FoyS4xa3LVS9e7AHLEuPHioFdeowI+PKkrpCrQfHCWQcRwcG5t
TiAozKOgUVQy6LoBDedCJLz5ikH8mtK+ZeVv3tHB8qfnzj69uzx/h5EHD8hyZduVxrfnWNxuBl2e
3fWqHE46xNzsVfKc3ixP8eulxEwNH1xRVotldLNDpUSD8tqMcXyutfgg6CyzCpx6HoQcKajG536M
tWe9ig6C6eLTR/dsIgl0SxAjLbYt7t3zPc7NrDs6X28yILc4jKEa+ySD5XZvV2PmmRe6MlThexel
+HROot00HFJd644BRaoKesI59+mZZP3AmgxJVPXcvl1tOr7zvriaGx+UPmzO4vHBrctBIacoeKTf
iPiLKeay+FoX9MdBi9CaLyaAm4DS196nCCBtNpsAgjRrkDRGw1X4nTKAiIYWSrZ2N9+0zmZOMrxp
9c1hqIPL5S6L+uapamPl1JedCnVuXn5zB4PWsTn73bF0D7D7/+FRuMABgyLw7zk2j6i1eQhvIDP8
DvsqtMOeovOXg+0LGlEdwG3EgDXqVW/2+ucuLY2P1lZly2xzrhdxcxbrJkrmeoAg21bpqNlikz9m
LwNm9u9lvnThgWIfZOvH48MHyIpCKBmqIt9/+AQ1UdiejCx5iF3YOKi4tJd+hSCLvxtJ1h7AtqSV
YREzp22hG/VosrAm4DIWa7+wj9vSzrC4VEv7wgedhFnSJzFkMObYudLeCqjCxO7kreHP2lWo0Vd1
AoAzBHEZNJoVhyGNdyNcoq/sR7q7Ykzsg5yAUT30ydMd96mJ4+BTbNH0uxyf1XDu3BkzZUIi/lvQ
qAQAng5dxFdBn786bKDLlk2lx/lrE0D6ZMASflX01HBplgKPjm3zk2ZGUDdNpn+uEtuZrwptbA+a
OnwTnQybS7o4QzR6m/RWcrcGbH5W6VEFWmXAfy75PsSq2eQf1dG5X8NmQ0mPTeY9GjR/3UelHdwD
jRzei7jq4CeGjkKFFnFx2QxytTn/LJZakudCyc39v4ZK1JZT0lEo7u5Ho3v6acrlJsTtZ6GJ5bCF
zjfPzWbdblFp7WYHx1Ozj6vGhDw5tvfqUplmWqO56zrXWgvVxCqitoBebaKUsW3O/1+xaR7Zp0xJ
/8wNJ2n+zG1dP2Vj7WaUNddUjs3W4ULX0GJJeSM/BTNnEIVx6nv6U1uqbQgLIyjMJhohAAOH0ODb
xD7BHMVnP3D0ccGbL+nIh0I+V3v1HNsUr8Eckqpnkd0EtCCTXRdROYMzr3oRMy9lj8Fa3TsPpJL1
Uoxz6gxHo7DpnCLZh0gR62hqbxe8pKvITaPr0GgX/FV65S/a6KU9fhu2FvwS4OojkKX0REXw3/3M
ZU0TjqN+zCt2HfRxBg0URFaHUuNd0tThY+yMLxTlhqd8HqBiE92cgEXi2QE8gIoWPopOhqKHms1N
FSiBNm/F4E8S9uwgpr4dHBKzfwk6IFW3MMniNo51XUDwBTdur+16NlIodnZAup2cV87CogeR6Bnv
gZCilFnEwi7MIx+64LoxuuyTORrtc9b3O83tHKomGw7A/x5aTvAjiG/fBZeh9Dt2EirG95mnGoJC
d8jzT+yDdbsP4So/duvMxhJeQ1C0zex1lXObKNmvgkIpgxl1090mFroz3n3QiaiN+u/WbJa3m+8H
t8Avl7IuF3zLbRCf2o+q/6pV082lFu1vZZ6ODY6X6QDzalpUq32oVYPnG5z42W1/0Xr23QbwVO/o
Vf9CtWWwD1O6MHwdAInvkzbaexCwn9wGcioWhvVNZKpggVPA9eD0gOQv0mgU4Wvfwvrp89R8EJ27
eFCvsXpoZhC9Oh59OE4TTgc/VIu7t96p6Ro4ZPfBr5y/GkBovrQmZRVZwxeQiDxaNjvF7KojkAoc
aiYDxTmAh2sJZF/QYojW1lv3YdK1NUOiasYBpFRzJ0bJ4M5ZdUxLOpUbigXWH7je55m/ijMgQOX3
T+RM6yFCysPxDCCqdjV0ASyzlLYI98nvcZTeZWBHfzEiKH3AnnWORhw7z1TwvXlkGtWthh49G416
6ha4ARNm1aNeVn/pZRw3N2XW7MqAHmzFX2BcrCmEs9Fb+kAWvIJxGcq8NoDZbD9G6Nlw+/ZXm1uv
ghJXUx57Tynv4bI91rXiP8og+haIEACBFJWlHoaprJTV6ocWD9YFTG/vevimolOet1/Vxavre9hI
4iyjYrZK970V29fQBFQvBij2L2pitazyVOvI5nj1UsFJo/uF9jClSvZEeZfDKWbc7f1c40A3q/In
Tj9BxbHDe/HY9C0c6leBUXV7cUu70QCWybJvWs7jdjA20L5clOl93oY5YHqe/bUe2mMPgcgfE6A3
V9PcRp/Ae5v3rbk0a0ex9zxCV3olLokHqQvEOr9JNj1rvLOtT+k9fWv5Tb5kK8mWAAXwh9GA5AzI
YPQptaAYSbPqD4Ddf+2VPH2Eblv7JeItkkWZ8lo0RvBphkG06DLtl8CDR2S8mUGz2U3RxDtwGYZl
yIcFsSaiHk2kMXcflNl980j0JKbZoUsPq5XaIOMqCHgkKiN2zCSBWCIl/MTutXuSxkCdpT00ju55
axMso969mpIaJgsagsGKVVMqnC1oiLQoWWTFKu6nzL9fxfc0Hii851Xnp7V71dmWsd/S1jl89ZQ9
73Wwqp5BooVFFxCZ36Ikv3UUeBrnMH7Oe5gumiGudlXfBo+tZ8xH6Fa9pX/tYxAI0v6fdpg+t+ZE
LVhta/Y+nvK/mtIA4njBzgp6eugV77zBZI1wVxzGhi+VqOPJGzK5Xr1KIlBkeyu99fLUfOQfZD42
OcQrvjk/0JdsPlaNbaz6EdS121YP2uvNIFYa10FTSn3lIokY2tY6TDQt32/JOVOASybnEHXJuyUa
KuA/lH7UrzZfcdGgwAQTaHRuPhjgdnlxgRvgo/fjNvk+Gx8s97cPudWQr684ong3KFsAnMQc1t24
o3N6KWb8ES8vf67cP2ujTo8f9Gp8YKcmvrjnUokgdIXp4YNnldqw0zuud/GHktS9TV9eb1b2fotY
X6Tbg/c8VOftNYKJp98VMVWqy/9k0xs1sOt5F6QXySUHjUHQzBeAXW/OYpihkXbLTLvb9Jm3rIuL
eicOcjMAOcW3VQoLIPXc+tn1vd/ULgkOWR0C9yy6cNC4rL9ySD6cRTOEjX5ePayaompqo7+Kjt09
/azzsDnt5hKmQN3qo90aL4Fi/9eJthT+Z5lMFOs9LDcnVzJhbThft4Rj2Q27xAv52vPK5FxFPIpC
6/NL6EEAIiqD0+ZoP/UA4ZR2e07YOGh3cRQk0NiG48DhnV/faJbngcv/bhK7DA6f86s6sdQbTiuB
xdksctU7wR2lOeNxnVkzKUOnwIbshpYZ/Io1qwT70TUr1z9tz0z38qUvPwTz6N5oLGgfu+V3IO+L
4s58quq5OpVV+S2Gyeop9oq3QYVXM3fLlp2gH/qxNxKKUR1aacVtMaSeYjxmoEAtmiGg/mlaBr8E
ItaLODrYDDJTYdXftkkkYJmpC2Zmep888DxaBZaZJJsYQsjGb0OAhq9C2hpt+PFe0sibXjj1GW8M
Pyj4u6pvuiAcj95oDQ/ikdvTfKKtFLr3JUCGMQCvXi266iBRru4Pz6XzvDmwgx7s6T8MdpuOPYov
WhcV96JSaiqQsyL5JJLcEFzfxc6lAOZ2C4rdHHLo5ehkmby3LP3ASTBHE4soUUNFpYaXh9lJdAkE
A4+jPuy3HNtr3F6304MIn/aXrxEyg8vX6FswU0CsUR0kSsmq8Zkv7W3iUtODvZKEkMxuf5hYvXiN
emjq91V/BFOzcrq7uvjdcl5tnU1ef4HF4xDJgkKm6P1Vtt3UxwmxTsY52mXFJ82wwzsKHgHWW70l
sCMfqPWNlZwtbf7UsMUw1X35FIZd/9ryOaO+iZN6ET04mx5TJTpkFPy++k7Yv/JrOMLEZ0FrtYhe
6FjHtLXBEy8jr7xWM+dGK5PySQlIp4LSSXGyDsSROC/p3DI5iFFmkHRd/3ZDzcAiSvp2ApvKBidM
g70076ytPdG7cpioYr/Rgv7NaYXHSjqruirW8i6tn+hAehhcM9xD8RKcnXzwjq3aHpqwD4A/QiUD
fF3hhShuLmViH/TwC15GVSCwHHmuvHAD0jOG7XFJJ1MkHfu2FCcN4BtFCwOnG58EmaCI1flg2mV/
LWKfu9oLb0iBKRANSBPGlV+pMFgKkoHn/MM/yl/EVYbILOlbWfL/zN+vBu0Ff3MBOljzh0Bgy/24
dhjfu3H80sWmf7KqVLOubbOkLI3yd0hSL6/ZUfZPMkAU458Sq4OPJYIN9dLpn9d5GCpr2KVtS7ZO
FKoOk8YyAgHwnZ9BCh0dm5YaFZZfaykOgvcBYrNlUN+vRBSr+H0QDa+ormBHprppifiZnxj+9xz0
tr9MVdLuZdrGmszqSsL+D7chfmVDS0Ja6sftZfxsxp/pZIpW5aCnjU//hxexucB3z6dhfcmxMR9S
rzj+6wwSJkMAc6iuttCxL2AB2jI0CwBAsCx02d89tb4xHUQlxg9uYmgEDmCLjXy32tO68Gm1vqfb
ssiVTLG5bOn9GJqIvNabm9Uq6f93sOQyVc7X1Oxxu5MPd7tNIVcmZWu7aW7c2whyJKt16Q5bcKJo
2ajudK384wIUSu8plgdf4XbTGW0AgWCu/CyoqDKYYKzYuUrtcjzny2BaynAuWpCINBPo3UWiFH08
68NsDjvDbA6DPn+mQyx+itUifgJcoMyG6hkYmOo58XL1KeJQfRFEXU5D+lzd1e8uom2Ha68wvCfx
M8oZbqCe3yYY5+ybDqqMq2z5YpMhWa4Cvcqb3c/MlW7z/QYHI9+lsRHfAr4H9pkdubduk41f5rA5
ak6hfW/jCfBAlnCP8xQrd01YWLu2ycvvLYxAi8OgghSUe24L4jv8FJyjcMSjWOr3yS73hVZlX0t+
L8FxsNrjmPnZK6Wkf0lklGTfU923Xl1KvI8yd66Yg8xtG8Y/5s7HyNpRgLzNDXLF29z/j7Mva5IU
57n+RURgwBhuyX2pzNp6vSF6mWbfFwO//jsW1UV2zjwzb3w3DluS5azuTLBl6RwgDdbXxsFum7VN
dAXlYocMVYDllRVIgyqG+5q67a8gd0qOoNxCLRD4SF9tCVawIEFuPpPGbIsqF/DRj9GbrSY4iIx0
/5kivH4PMI0pAncyDVNU2KyLoEHdDrhyPpB2GY5NGN0YL3Nx+9Zf2kHzgWBaFOvGzYOvg45CPcc0
ACdkp5eGpQ4u/iA3AcbjNbleXxzH6Z96LftRKTke5yBLACreCef+7ANKFhGUgBxUKM6mj0O+T5FC
/SXrcVUIsQUg+11i2QOIEpC0jIrXagVWQX5xUee0tgocsZwIxLtNLnNwzTpx/VAgWDwPSZMqa8tE
dlyi6RpCm8qQNB1Smk+gHT+SQ7Kbtb4FmAufgc4ekKqlA4BJ4ewRW/o2+6pzwLeNdv0KJpnpYAc4
9g0lC04lGOARcunaqH1mbcRBkFi6Hg2pQV2iD1qbxNi7emWts1gY69YNjUPTh+OK/mMKoJYdOjWk
SPwypP8nGrZBdms8+IAlXOaSdjEmV6QFsbFx+D/MBZfeWvah9WQUVb2X3Il3CCk1n/vBX2fAMv6G
uo5kzcNBP09hgfCRol4nhcbLT2Kw3ZeBp9ahRFHrxkgL8TUacd+IiYUE15+fyuAk3Dx7BrnbpoiC
CyqZx686B32CPjYmUCqM5EnkIOkrVCFZkSc5qC2iN4WRguiZFG0Q5PMMJ0AUykS+F0CdzdIMgSyn
m4DO9oFeqXrUGG09rMu2aFaLItWrv9nNxsnwK6qYO3sis3/yOdu6p8gdwjNZ+U2hCOrfV6Ueaie1
HYrXXq3IbXHFCjoNC/F+gVxXCawgn+3zFjconp50YPApxmzDZV2u64i7V2oS/NCvk2Y+yakUx0Xe
+BU79Xp/JhFNp16a6/h2sd7wIkQT2lriwSZA/+xpoOY5GHbuJivePVSo/kcUNM6fkQ8PygADpUvz
UMnsoDPXdjy5m0UmgWclZNWdedLnz7zMoiuSgkCZqHyoJtAilKXEfbeSacUPHQezmMWr4YRP7+OG
Oza+tCC69wTYfa5NYXSPdtOC23lgIC4qGZjuZRufYsbKj7mvrUmuT1YMztEy35Vqfo0DOPiY5McM
RG4ghTMBr6Dkwg5DJPICDBm4dxbq+/UC7KVIzDVr4DSmE1ByimwsrqzLXUCrCvBPVo75lQMZ3xjr
7Mf/nwVTPsw/fLTDU1uN7Yz1n/AaFz8p0hVAMaoYAKxg+uIIDuo+NdKd9Nd/1LTb4s9rAkfHmd4U
OqrZTdMGKsTdNUGZWSYqgXny0jXmNsPFzMoY8uGjrQXWNkyLcMtBP/WxaMph7QOEa0/a3gIsYZ0y
bE6VFkTsn8E9WF9JWUzG2gdH50sxSf8VZEzgZ4dHQMPi2B6XjzRlwuv0DKZeUEqUjnx2cO7BlS3Y
cZLKQqR5YEe8TMMXaiqr6ld+yRNAf0PmWpGBdP5ptqBJAjdIKw1Pmv0YuMO6ZyX4JP48IXUMqXpD
lo/bRUEHHgTKQcq4qGvaMNAhS05BBoJYHGt0N6lObdBVp141NCzdEji+/cgfLZOVu8WEeosdTSOZ
7Oxor43GcbG9M6vJJ6md0XzEi+TN8WL3tqz6GJaoto7oxB6II7jyXhaiz5zoNjidjWi6IhlzuoYM
70LLDoutrUddvAm14i9gysV49MJksZsGVINZ9Xg2UlCntVL3N2CBqHEU1Fh2HnHZMHWSbysUS56p
sULnGQcfkNgXAV9FKqccZ2fnqLlc35lJfhqLTrMAQIwEdUScMjCdKhtJ+e0kzRkugrx7gzEA59Ge
pDRhQHQdNKY2yO2b6EHRiObIn3i1Kit9dYHbOuhB+UyiosNPzLSc7NgjG/o1qBzAE6OW0JRO+MhU
U4oQJJRG3a7kMISP1AQyjx61yHkqpshH7RIDM7ngfXgUVv3lzgx3khrA8brrv/8cwcJ+/3MEB5br
2K6rGy5Sy8073MEpKg0eIWfxw1SF7noahXkIAx8AiLiuooYV7K1HwyDH1ZOymBkyFjtK8CAtEoBO
M3MGycgkUkQbvajMg6qwn/pCInWtC3FBSeobc7J0kQ69URXCq8XF4odkFfakGzNGMP9OMftaPNz/
AeqT0BQyQXrjm4d/WolMlkVoWkuFiwEyXsbCeOrb0Ueau/ngglH0SajGRNbegYH1xCu75jWqbIUO
mqA4m6PEFskpBRBlrzQqmNudQYnxAq4kVNh2IcdtHE+z9TIhxXIej01/TzNI8T+ckEFVa84e+Rhy
BzCIfjc0eOFzlW9pqLxMaqogdcDUzXfiTzmZmQqHsEfp/GIf+VVyzQE17E2xVe8XBU0AnHUOMsFS
rBd3pFjWN0sgwcdWUW5JQXaC4aCsPkQ/Jb3lNZRbmiEFLlWLk92y0LI4cMkjDZlDoKKhNRcb6tnW
1O9QY9QBsw5/M1BD4uOE/Nad4fAGR5WgM44gQxWZN2d+qDFKM40jDQfGR/eECgrjODhTfgBgp9fq
hg24WWrJaDFniNquQCQIesWx8k840vJdrbNHGmXIdkV1hFJEIDmtPepSA7RMcw+2q8ONIkYW7Wkx
ifPQP5Esocky8o3DCM4GqRwudqkfIGxJ4/spcSetY9yBLlJNmd3MhmqpVOIh8zbxfelaGuIkbtbI
g3zEUcsIQMbZjKgwoOL3fkTQaQBlPbLVfhe74zqjcJFuPsoDWNUPodb28QsIADovaMNg2ycpuBbI
nMrfUXiNcgpAG5uDbZaXAaxpjqMFp8kEF4RIge6OqwOt8VDvlJ81E1Xya+rOUqb1l6azy71dTzku
I3sc2W66OBi0WxTt/OGkVp7IiBxRb5EB8vFiAql7fyNa3FpmECBL9v2z0eTMrh6dyQ4ObggiE5Qh
A8QGpO2IfvLTjSgihBsclh9wz5ht06BkXj4ExrimGdRIw069sUrBqq4MGc6Tm6AFvYuoOxNsDol5
jpFoNPfAOPXsI4y+X0SJD1iVdZnn7blyvjiOudG1xEFRDhdPckQlRMbSzKPhNEkHkREgQY6Tm69J
Ro0r7WHlI8K9W2RO3nytkrA+IT4LBr8RZxvdGZtHsrBTEP2UCGsv9l3LETybcIu0yLhsDWQQl9Z6
+Uy9VSarOgmDPdkFtkzOfmCdK1CgnLJJ6/ax7expVCgRHwaz9EyZdLgLxNaVNNSYpKHuaMdWiZtN
2JORU5ioGkal04YmLopleO+CxtTcLItvRbtXtX43a4HAOfyvBBrrDtHUYQa3XV04IBF3ha3f58/g
MkjrSqMyXjrQj2yQgfrY96P/E3mR+6gCLavXg7DVAkYw6GmLQ2BgQ+IN3QV3UEXkJVW+bv3e/2XH
+iFzauNnmRtPoM2T3826/84so7yA/OGvQrb5RQdnCrJo/QR15H2wK3yAKDvqyIQaRwTM/XLy3Kqq
DrqeFc+kAAFwCNzkp3mAAMjRwCWSt0yyHSQ2RWVabBMgF3m8K809CNV9QPtW31LulCdDArNghfvU
AHuOp1ln2M051sZnhmcAyOcicIxhCut1YFcVWbcq7UmAsl1wbdX7rbFteeU/oT5AewId9DdbpNVJ
1nW+1WVZryM19+/+UTH0PK+NaNibX9t4qYxJPNKUxT2tTmuoT51LJ8Jdqs2qeJv7McfexeeqkMg2
QZWkWz1wl0X4oeisZt1Erb8LWRF9MIIx39YmKvlomKRDt5eOj+NVxaIPSCYB45tvG8iPhXHQIXVM
n7TPmq5GQ9o/6SPbko4a59LqpvNKfb96aa0iO3ZDic2XHHbgjLKOrWp4VYAibEqR5MZr/Gd2GZ79
pCnqyTdXqCWCPgF7sL4nHeJryNhB3pCzIbO5m0z9N0AnuZvZ32z5e7Vl3s2Sjm6AS3w2J7HoqvS/
fhmGebdHZQYyy5jNmQliV6SX3WP91jXjcqrki7A/iCgV8do31HsCQG4eKJiJhzk6I7QDeksa33Rt
pIKdcXdUnEb30aLBgPQQVPD8wzwzKF/GAsnRrdbFit35zfW909m/FVc4Q8L3ivTkXNqosVnPekMD
nB9CFsDnT+zhI8Lg/l4yhH0I40Xr9Prc8vFKYC8EW+3+Fs2YLjRsHHnlYBV/IjMSga/yusDE/OmH
TB23ml3zugDIpcuyJkL9snZpE/yGgZ3gHJEj+Z1G9tSMT3GUIxF01ABpWsfgFhl40uzcqEU0imYU
Q3GoG8DuN4lumd7EOJLUtOzFtsBAuStw7wZgDXkaGiDaoLQ9DdYgU9WQDR36l1hrRkAzx3hFO4EO
uuxav1YmstbyMAhm2aIojCFblWbab0kWReOAr/Wodm54R6RjdtsssqJNvwU9dhiLaLFdZGAUSc5N
oODFOgMPVPDmdNvFEGwV2enfz1eIuf7tu+sanNv40lrcsv72VE9wA4qdQlW+lFRjgM3licjFcXaw
ztQDB6B1XobUA+7rt64Dbds8UrZRPEXAIB1BTE7CQgOdFqJYN6I7d7GhoUCgYXa20aWNrC7lRg96
JGMHhYXNd+o/hFX+uW00/tpphvvMI+npfOSv2ELzVwBUbu2oKZ5I5FqIv0WsGs40BKSZWNXA19rT
EMnH7RZw73LTaLX9queDdQgqhBLJU8/NaNv6+qBlG2FEuLxGOdcxUg31qEFIwToCKo0fgZONEhfq
LhrqkYwMl3nkBg/GNPcWF8u8OzegiKs2qBaKZv+LL4M80DzWCpDUZEPz4Kr7+DRHxviAvdQ8Gh19
bYedsaVhK5PsYlbllUYBZQdYbYwU83A4pSofoMUjHdCMINokrVtWSGy1EZhXteKsN781WRHsh1FD
apET9Om4Tj4ZOahYyICaMsiNB2zGkfjDZLG3Gu0zyce2xiSdWkvmxTrK8c5a5lGP5lEPBQj/9Wz+
WzgPz2QENgwLpKWcW3NW8A1CJcCmwV1om83LyCfh2TES7tqy9B9ymU6nvAeOqq8jT/JdTj1q9MHA
Cdnh+W6RLXZuGXY7XcPN9qIlx8tQhPpmytL6dCenFSdEttSVOx47au3FMfV8o5twYWvMymX+8mFL
xjMvscd/+XQDAKtu/uJlLi2hPp1dAqV5WX/5EH00lWuNd2+fjqYunwJ4/NNpGtiaREOlYW+DHV8a
ut8OqMYU3wTuRTdA6gHfqC2Sl77ov0/96HzT0wxhM1sTj6ZvRWfHAkewmJp+bYt62AgRtMMW2K7W
GvgDSPCyiiL64U4gENSQsiXpvegaY3SeLSv1/uvKcFMFgTjYusXSTyTTokZ6fuk0GyHdKvoxRqAz
EcBu9FASXWtPKCurN/pY2jjU8GrfBPX3QQNtSlNM2aVTDQ3HEAdA7IqeFhHJ28HNLsj7FMem4XsS
obYCRJfUdVM3PzO/X9HozmXT4PwUNBvSLW4Xq0B+ClFnDhYjAEHndS23QWOND27VjQ8+fkwPUamB
0Lav0m1VTHW5I80QtH/pA592viYBodxEGaLTiTFenRbAdGSSttEEbMkyH9ZpN240CexYZKeXv60t
3NkCfOQB6d41SBuMXGz+61VzH8pj+CGiUkpYOs4PeN3ch/LGAshBAEt5AVByd0Y2O8oQzebg4lyA
41UhzzaKjTqPxiLO0S0s0KqFFsCyFiPq4X9GnmcbR82cp5v2Hk/T5kCjRb7MnRcgr62Ps//9quR2
Mafe++csJYrfAw40ntBxfonCd19TnY3bjFfTUddc52IiA3kN8iP/a5OC1aMBj3gMU0sfUHVYOeMW
R4g3U10rsAkxE/8ry+qN9DP7J2JQEc90lbkg1guOYNL78aO7mXEBFdo99XIeW7MlDQk6MO2RYvBm
2RO+4GLla+7lLY2pBynyRsvjEjy8KGKghhvhQ4GCgQuNbD71qHq2i9kiVAUPlaad7ywKzS9W8Vhm
xeoftLQCUtCSAnBxf/NOcwtL4XTZTgJYzA8WaMKSVQBSqKNrBjjJa2HwLPQ2eE6yQGzi2py80AUu
GB4kp3QCErIf5Qj5qaGjEK+LIZjqeXzTxbVeFK1rYPWD5bE4kvkAdEP2RN25iYZm5SaoWaZh5/37
N980xN92WdxFFqThCgOnaAZOL+zCbt5CMnWKBtjc5YvFCufo88ICas7I1knY5ojMJsaVmo4V0zl3
7W2I19l1NmOl5u+KbGo9M+6LZDOIWK57jngmTfH97m0yahNzILM03X5xSFq1ECJjf1soSJDz8T6d
JtFioCpqPRrW9ve4q/szxZUp/ozHbXFK8GIiETU3gXaWWzlpl1j1TG1N43ftzQxzisFjYxrxiisA
CRO0wzivqS7i5/axUA31HFvhSZAm0wHuq4fOjXYi+AiAcdjHljApaOIspekjIVMsPpOp+BDEqPZD
tUvxQM04uIqAyGq3vh5q8azBhj8A35y7J5OOjAeBgwiNSz34S1oFqJm1ficjnuI2DNWprWrmmlRV
2KqUbRyBG0TJjcJHVlAL7DmZA2dC+O60o7IfM8Wdkhya5oGGmROvkPrlvg6ALn8ykTgErjXUCuHi
5ZhJIFSSFfnQZKPPPuImufUxTckqaU33tRQoD52Bes0BHKm1iXxraoiZpUzDehPyHLnjSrGwtdhV
O4K4L/UTkPL8Znlh3LdWvt8AkxZleZuxwgtj6GycWmh2+e77zhkNaUqslrrzCgx+LEU2N01tgfkb
BS6lDZRl+ovL0f8S9al5DbhmfMSjkv5ZUMrPL0HdgJhDVVRNOtIC9MbiayTpZ1etDRvkMjlfg6nP
v3A/RbFdWbavOviukNQkk8cw1rStLuLmjDgpP4TMSQ4S4FYPKe5EtyBpCJ7MvqjW6ZS3H6yyM3Av
lNRfEyZeW1AD/xW0oMRKkdnuDa4PGLsu+uUiVIa4xzkCusiJKj6yOEBCao2Q0VzfAd4Py8MPLD5Q
DQgXlfPUZUDXAm86TYj6vtkjuSFGJtJvLnWATP9AJo6ZgDVeFLu+GMc1sRCGlhPhEqYZ10RZWBrt
7TA3arE13Cjb9b5sXv0ScPLIw/rh585nXPFbr7yo/B0bnGT/p4EsvwCi0TzVxJitC2BEYnMWPZjx
9xtRqEAlB+A/eFaH4C2Pv/dBgEDFqOfxwzh+J30MAHD824B0mp4HoLx3G2DBz08Rde0VEtM9jX8r
52fFzf0bFAC3fZu1PGdoEnKXLWBxT0CQSrRpGyHDBvnloIf0gJuYnzmgT842AFcqJBEfE1Ikyoa0
ua4HG1Ak29hsoBADOTrZAKImxIto3tT2jv5AXacFJaWvW1thoTow1Gz9Q45/Wi8rnPzXxrWb7Fc/
lDEK3fLpQ9ybiCWYWfaQ8tIBKW+sbVlmIaiIf3BgKJsoP62bakuI6kaNkCfvz8GkuJ8XDPYaD6R1
zSq+YgOyOtd9KTcsA5MNbq50ILIocMWlmRQQIg2RJzd5ETgo1pU5TG+G/zjnRn/TJSd2V/9qTCGB
GZ3+wuXhBHYpsGScdMD8R1tTC9OT5vcoO1dCakjWhG0tVtStqAsaoSt4BMBd37kARam6X0TJN2pu
ZGzzRAPShwNK1nObr7SiaTNspZRsNgobdJuhDBCAbz1c5ygN6ef5jhNphwyniNHOmvOtxi1KZOfk
AG5RrMAxkQ2n1P6930wO8gYCRRfs1uZRY0YEdnmBMC5qhQFPmaZV6ZE6jfNdE0f90QHBOb7VhZMh
w4Ila0TCzQdH3bagYkqMHo31DrSPehQiV68Z6l1emP0pDbp1KjtnxF0gTgVzNyyFiXQAnH7mcUwG
OJPjArfUcs+3We4h6SNcmWMorx2iXlfq6RwA9BNHejMNXbyabMQb8l+Bg7Ae2aH2H2wZOR8f+7Fm
x9mErHEpsQWI4QC2ld/+SK6Nj2AIGi+LuM3wCqvKH5Ft9DerGzUOPShfA3PIEHisTSqPUtTjNCwv
VlQ8UtY6pcZ3YfbC4tp+mHPeJbM3ICoYNzQsBFBm67B6JFOa9G5PotQU9sYfxbAhJdkr/zYx/Jlp
8QJY6TffybtvskXicYGdtmVX3w0tNlYjG/tV6GoDkstw802NDPrjhCyoh3kEGoqLXeMyVBnQ1bZW
5PYOAKUVCph+T/pfjqoicx9oFsL/syNsZ+21iUSPTecHezYMHNdxTT0jySmR3+b8gUDkCIJOicrK
tR600fqJhx0+nQKei3Vt5yhLMiIPf/ozx2rTmTgzzgeDMsH+NkUSKB0WqKkaHaDufjWLCGac5AoM
YdUA+H+r9ZNwPFb42UMCbmzytMxPlc9K2c3Q6uQPKYzb1ja1YgO2n7cll3lkolyRl/mEQm7oo93Z
KVeTH3yQhXVx47I/iaTbVF0ObMpiBOdWajilx/vCBaYUrhtPZuwDnpe6s5Qm0VjNHAagWs6Km0lv
Xphz0FEec+KKgx1fTRTa+Kmzk1YvQxw8fo91Q6KapUHQ/Jow7BVR4Sl2szDk3XnILBDOlcmH1ODd
cVRlxVmroz55BGurdKa5+Bgky28ly6mDjTx+z9pcrbwoYlbvg4b150XkcGBOmZ34Vqvp1ojkBISI
jXblak61pWWMXMeRCERlXqfjDdKiiuVMvc5uJD5c3mydXk88UnBD4nhN6rlrFXiwWTHCoCRsOgkg
b1vf18rN4ot6d7LRaputr1xHQChD7mIsgVJiAeZkY+Iu5OTkbvYoBMMHA8jej0gmm/RPC7vw2/00
VuFZB0agZxqZ+FkGL37sNz/MxMyBuhybeBKVuOQMMgvYaI54rmMugRFv2u+muBnNkcq7bV0kz7te
2FZi3fBtPDbt96ESzdpvWfAAiO/o4paFszKDMfvxhwFYGJBYYrPrW/VR3AsDT4tk+owUe9DI1uHP
Apkk29LUBvNTGSY/wcIktg5HLufaFGazHgvEUcnY9y2gVL3PI0MaZYpKFnzIv7X90lUes1SMWxlv
pliMwDvJpkfqZcFPAFaWVxpQg7RdYH6IutkFymo2dftkL8MYrwI1feqG6XG03eaRPy+uyJxFnUQd
4NTsF0snEskuR2QLB48UUOc6cLKRyADsDrVA1fU18q8RSPIAjdAf+mgYcOmNAgShKGmpQWjlrTe5
Tlp6i+ZO3U/sUe3Ud3dyGt7PXbwu/kjmu4hGG0nBVlouHvB8wVUa9mS+ZxlMX4WyApoikPN8jw2T
AMJvbnvzGDch4QXFbDhNK/NBmOZjE+Kxr1zQiJrFzexWT5o3N52p2YBsADCKrqCYe6D41ArOh+DW
2z9GDlKqbAX8QzDtCNnOljRS80TfvAxN3+9DFenD5wPWiOoBI358iGvAWfs9ivVIQTLSUqOpiGCC
27x121bdanFwZ5cHGUfStJDrZe7ioHdK8Cjmn+ykwSWMnxv7hhfZM5d69ow69xXSAtJHEoGx0TzF
HTBdQ+6Vsb0BnYpzrZFE+aIKU3bZhKiWbYKMtTaj8AX73Y1ttc6VRIsFTSDZu4/FIpftm493C/Lx
T6uQxb+uUnZITzMKWSLXTS8uogu/WKjI3NOoR3o/0MGUAllis6JmAsDjneFsi6nTV2DCZuubY8l8
HGnaVAePCWfr+WACxguvcKI4iy5THTu7IGx3oYHkI3C1W/Eaqcr+Rst48AX5/dsExKcfAMOI129u
aepHFn7xw8pcDbk/nPrRzj8VMeDBlVwGcQk+pCCep7Npwr1QLd0rQFPtJ+F0H8htJtNkywEuv6NZ
76sIwwLlY+6AhUCt3puduZr+WIXktAoOzxvDdQ8oSvgyZV3y7PdRApxZV9t0OMKuaTgrphBpU/oA
WiNlAoiJR0uG7rl1foBvhT+SdOgSA6Rs2ZcQpZOI6737mcdDkHZeWJX6wZatvdFcVIgkTfiYaYK9
5m0XHW0n6zZ4uubfYjbgQeIHX8ZB75FA60+7zjetz8ic9chAb2W1ATZhfkyLrnvlbvbEYz/7BnDS
aZV1ZfmgBWzAd7xrkKoIxaiBO3ZydOsxcoGdZ/XJxiwQZaimJv/258dgCKhtSK4+hoMY9zmTUm4t
JzjGqZyuAv9tL9yV7TpHCuFuHko9PEUJbzwagk/Kx770JRQxfyZJHVvINcmq9kDDBnWRe4R45IqG
ZRJZTzgxziMSjRyEO7oOzhDGPS5lcjFVQz2t+zm6gX+mAfa3b2JcGCYXbQCc5SitwyInM2qaXgf4
qC1B/6Ns7+ZrgPBZRU3vrhfFYqdl2LOPuONdLZ5RoD+gSoIBbV/Yxq9locVEw+/xODbAbqBPF9qj
Pv85WlqFl2i3WEYAjXpo/Bm1OR/z5gCEXHD9gikyXC1jy/oB3qcWOcBFqWG3pqWCbXutq7HdUqiS
vB9AEsVqa01Caqy4cdjWxZk7KeINkIBQ645t60ct8DcyKMavvrBwkFRy8Yc8cCAn+8ZEuH4YEdlR
kwBCOH4V9jjgsqIZDk7ezs5Ivkx6XyTH2e2U8rHaRapi3zLLQ8Ntdu5V5T+JBr+pNjgxtutIgQSQ
TIZVdRkCPOfjCRCDJIvKkaFEw3BnT2QsMold8hglXuI4DDSHyqtaI0wGdp6nKadNlFcb1JNhDfUp
qHFrvboAWxRp6xDxYJrw9UHlX4gbevCM9H8h7RFXELx3nzrbfinsyP5chmLamqUod9oEq6zoHoDE
zVDlMIHxJWof3AQELPT8brJs2HdDXqzYyHBvgFTIh6gVyYWe5PfacCzvtT1SRla4T1FJ0b89V417
tvIiPbuyazdsQu5tr3hURkWwQr0o/9L6QXjtouFNXPW4ElxMySpIx2CTTkKsOrfVQTI2RuDeBTaJ
9PCsf7Kwrdrbip3XbbMp2g0MwQjHQkxQ2d0Yi2j60na5vU2xXzgR0UURCPDh9YgrHHjA1pwoMIi0
4qbba/FPMIGwLQJK/RncQ/1Zrwq21e0uwE4XcXhSDGPrt/PY8bM2Xye29THOqnFHU4YImKfBoRQd
2NUz6wfysyWgM7l5MUGifGFibE4yTfG0MMCI2bjOHnsx+diqZsA3bBfqNng/1ZAUuMrKsbn0Fgn1
XER8PZaExm5RwK3cuwxvBxsP1x1ycwApMqRrlgtQbuVR7OHX1MTgNl23kRMmHmAe2NSkkKDGGeUz
yKutEb90CpkGXpKJXW23xl91Up4H1y1+pqX1VPWa870Y8s9WDtKeohZ/WbLOv9oMBRNtb7r4NgJk
tA7GZuVrib+Vbhu/Osi1paAojSZUOjWoyvzwrqP46TJ61ynL/9u8Ooo8u8mbE66bANU5hagLaRCS
QrI9aA0Uv16Ig9aqyuzgYcpNn+RJ777JkQwe/k+5Awz7xQ+3tHs/5J8FLhgYh3inWdGVShb52MX4
qUZXqoUUavSnLnCDK+EZkqUaLfMSllypDtIYefyodOkgzTNDHuVqQhb5atRY8qlOZO4B3qz+jsf1
KUkjQPh34QZkpkCrmgCk1hcZ+5G5wD2ypuoz3nrlStO4fMEVPUJjKVidZfRsstb5nNSDu9KytHw0
rToH7Pw4HtrU6S4SV2vruI2nj4Wf/2XjvfMLAEl+2P/ibfYLJ/XuY++7Ym3UaXYJnvB1x+Zr4Oaj
jkTMVVYY9qfGHr+ph/UvUPiiOhe3BGnSPU28MwFVzKuVADT389TX/Ta23OwMOiEf+w/z1g+3YvHJ
zeW7H9YP8FMhGsMEkm2mqJ32YYfiaNBOii+BlCk4ItGLlSwA3/yXRbv0/t3uTvs//ZEdCmMBJNbb
9caxHGBeFm6KeiQguQY+ux0u2lohyNY1f9PScNFq1Qisp8TxV9EEMrUD4vb1saqR6U6nX5QXA9Y5
wdce1/474jWnBgH/D6gR1k4L1bndPQRDouGBrPjUbaN7EO10mkcqBzwDjvGhiZAqdDMnYGwT1Bpu
udUsUhS6SFe0nK2mkaLv0w8dEsxv3EXiTMvRnNoOepToI9fJAjl7C1j6A0MKpWcOzLrqXwJ8z64O
A74+CRw77Q+15N/ruEeRP8m6HN8/XOaP6yxstGQTOcWvEbjZh6Gt/WTz5kNMcSS89/mz6TJVaqgG
taf2gL8oOVFjqcC5TeH0APx1Jxov6imwEWj3gRPNpsLck2Kxy9vGOTamR+LZ9M5i8US9xTs5uZP1
0qoRHmn7Rzus1hSAwZc68uI6GF4jKfjW7ePqGFhOfsXdilil09B+C7VqTRGYrOVI8RaTfC2SCABP
4LKnXEZcjxUJCuV/50ZWeYCbQ6u2ZzWlNpIWNPLJmXodpT8u4zBixxxXHMBgY5/zCvlD1AvM8q0X
qZ4sBvaZeosW7Kvs853d4iWPyiMoJ38KgH2usswwsB3X8O6l6AwAShHQsYJQW3VSM+aAzhzlweUJ
CmMDXLgKBoLgsQV8XpGh7IirIcms0rLBOviBJBWq22axXtVIAJ3AWUoKiVv5irPmgea4KcKZoaO9
+aFZgx0J5YcGUZ+/IhNgeNWeiERNpiL1Kgn+wajS7E2PCoRzFrfaSc9YiDIOa3wtc1xZ9C5jf2lP
pWIGXubUQyo2wCVsjrkEFavKAynrfvJEZIsDDSe8hM+Tg2f2qBI8AH9/q0XxAlJvRXqlvGAz61/x
PmcncAaD+rFr8Z1RQ0oJpibXpxsRTWpgxXRLPy3Zw8qqavtb0Z++RJMg7ylkDDlMAI6uAcU7pUH1
WCGaQyNsuOcRQZo7eT2PuIJC/9PyfUS6d0vc+Djr2CiCS1OXj/rURa+i5fUp9IFh6YbZ9FXJ2yKK
Xt08+hg6YbobUMlxKbTmrRk7XEojGgssWBlourdobG4DiBHscatFtkzWmghohzzOZi0pgGTh4kQF
ftVt2iSut1jjmfC2Hiov5XZ0/1ipSOLmAEjDlwxpb5fcYM0qGmK+mYftAOZspbAiyfd+0Py4k9Ow
/H+UfVd33DgT5S/iOQwgQb52jupWsCXrhcfjb4YJjGD+9XtRlMSeHs/s7gsOUAltS2KDhap78X0c
Iu91CuygAEKD1+8U1uk1ZjXO8JFWL2iJ59lwpZmILl4LaCiShDbEg4VfBzkgMzSbDprod2iSQ25U
mdwocEINErH+4BEsavEtVgxaExMWMn8PuZ15h1DJRmLHsiGrXPDd3TBofcnAzOECUdR4t03UV4K2
88gdWz7RUHse0Aq7Fj2BXzKL5d9dkeVImuOq/e9OJDIN68NJ4vfgKDMHJQurHJfRy6xAlQB+OKhf
nqY81oCzmmaoApyFaGMFQrEHvCWcTlEw/TVoY/JoikzuyNjg0YfybmkYrbYPCm9DcnKfdrsLN28e
UYU1Wd58DtoA1z+PHt4CN6Kwe/S6BrrrooHctlea5XgbhmTmSw4uv0MhJHjI1NI07OQpAYdln2eA
Ji5l9dZoXnM24i57sezRXg18vHUdfAB7kSv4qsZr0sj/tQxdBQOX7YvLB3OV9CLd0rLRW9QDMjkg
pQ2tBbzchzo0H2lFg5799DU/ekaJE/Q41wKo8TNYVrKPYLEM2pffBTMc1E32mobXuxEFOegRQJUC
fjP0JkRlWamqgGktGG4wbdc3th4rkRH+UtAs1zxtM5R46N84j+gMwdNRIl3CA+84RSR9Y6DYpuN1
uvF5FSDFA7KvYZAgfLIjYHVrWYoiPhfYYmgMBQahm2PK1JRF7CkyQVIiO9TgoFAYslpBJuKLmh1t
vwT6BVZBZ1jtwanRUMhDs1wU6JQ/k3ERplW0ZbqJlG4cNOtpm2kHtKoodsCGbao+rw5jmpjtoUJv
wL4J7P2817Q3jkLpOmoMfxFnwNo3KvtiFqodHmhGzcLwdMWlBeZ6GkijKzVP/9fgivvYgsC8AdWc
8lADmc1LlHKEi6DCay5Io2E4h2o4aK5znh+AUZFu467QFizgyDWqIQ46cfUb91Tojg1UiE+RBvy0
bYfG1wVZzA4+aFhR9+4dZlGetPouDl3QtIRpehOXu8F7EYvo4AvHcoGXAtjczhz+MtU2Qapk1dCE
oJhzs32bdcxdCBx5Dw3ghCk8xaMP4AZBtXB71FPSkhQpsAWOgzs8jkmCUCRza448Du6pt3OANJDa
0YvtY1070XIcRLulq96iq/CkRSvylAvzgWR8ASD8Eo8bPG5Jq5ZkS9fF6FWZHCYLWg4emyzIjGLM
Ib9i2N3wkpi+/r2zkDttJQu/8zYBDBpr9KvMem2DdHdwyjPZHiK9zXY2oFof0PyUrTvp8mfcxSOX
oGvsh6I/BjV6956kSb5wXNlvjChm105dvYRFZG+NYMClJt3HNDmu4O2sWVdlaNXoDinOnA/padIa
LrhLKQKahHF7o+XwLjSQYxg+3rqsobc2uHiVl5vBxGl+aIS/CbwR17dD/+a4ZQdKsrBFhRBSK/gs
zYmWNCNZ5XjnHA1zAF0L3BrlPbCbpmTYK+c2j8KdXmZPs9uNSSqL7pijPkTinhaJItSX6VLPr3pS
g4Ki4eEfemW/xOgKf2kSL93HVd1s2rpsfxhBCK68fFWWkffYlmH20jXhibu4fGbo+n+JUuYgBWbk
O1KmAyDEhxrAR3GfAwNiCMOrlSIgrZTDlzvZW/UIAPwyKXYhUu9IwqMIt4z50QXewxNuCNxrHFvf
zdFI3sI6NrZVE2trWkYmaumSrMweWrMH+mtrLZgyy1HFcbQ4stZ0XAeICGDGzBA7WEBxOXHmHFs8
aa9tVbaoe0rcc6CBW4JkORqTr+i3RSZSIutPS1IMGp5PACV/T5VFr5XhvhLxu6YKPamYMygiUP/Z
VDZqjoNzwOO/YkuqBCWrQHRgDtCQC8vGQjKAosCV1JPTgFoQbz2FoYizAc1oKCno73fJBgt5iwA4
G+eeips0G3/daoiDPjp2X0vRcqCTm1mLRxMUsRbFxzLOy3wxWUfO5zRB1nlb9cUrd2N3l4NAZ5Uo
JHgzcBrwhSN7HqklbnJ+1qNsLkXuBa/Zd82R+WvQhkBBM+I/yUMLdH4TICu0ZiVVANIOOp8CBKyu
1j4QO5ejwnWJ0XXkLrXeFNvR44/AcCyPUg2kpeFONnmQBr9AeO2YLSehilWhoHuWTy48YQdgJrjb
0ELT0dLFwzBfeEMfHm0LWc+x6I31JCxz3JuhG64VHwa3HtOc/CYLtwdoqg4ygC36Yo8fsjk4qW+l
U3RUaoZHijKtufog86eRtYWchLK58Sc1rUkzOZKQvH3adPonNI4unWWKRFgYI/vZKqj8JtT7qzuY
DujY+oeJSpBkvg0MW+A5HyeZHAB/EgFrflUrN/L9N7cuk+xIFmTba9xFHtbhAGLDZjR4ruYc0THy
MIvIVu1K7sB50Y+gfJ6eifTooxQ0PflqAEFauoZObvVInOWkpCQ1zUhhF/a4sXkUTinrWUG+83L2
jdFciERhsh2zDIiRd3vM4RM8yfYob0ZN1OdTfPKgfe/cEqdxcQuK5OQcYP7gdzIGML1j4+zuPp0v
HXye2Yu2qHgJdgPcEE5fJn7RbyTKqU61uoIYg6i/uM5uul9AvRAQdDy/WaEIOAEJKM7cQDa2Onyb
770mh5buLGYT8itYrC1tCZJa+vIKAR61SEEPuqUlDfRN54PlZpF4CVLy6tsv5zY/tlnJF4bTXRwv
GIEi4qSXeXC1GCUaoe5vZxnNBkf2KBgDjeus6MAEfzHGOFv3UeIDbAFL0pKiaPCS5znglbnzEKha
QTl19u1OPurMPo3ZsJpjaB2+39Gw9sjGoHigsGN0tIpOXFhQVGCT9VfCb/wLeGj9C838ph7WuCjU
loPejSlYyvRn/IvHw2xXyHI8VqV3Cq1XJuqx54dSIgvohDWIAn2g7Z/nwWhsQNUaQsMtPU5nW9IA
BMfdBSiS8FP7wzjM7QCX0uDRnpyB5f/hRx7u2PwqOvCKGAY670EIaq2LED1qAKAqTi0e4/aeOW1+
orWT1toS5YvGEvW9+WlWNIYG53lNak+a9YFZ+rIIRrTnoSYqW9lOgUbW1kMO0ZcDbnVQjHVsRqD3
7GhKgxdZ+j6WuA5UhrXmw5CmswnNUGD2GcJqk5IvZ/1szjoNmhgsZCi2Ynsymaxv3Ek64nsDEHfq
E5H7ZAW28eRIwmHUr0Po4JuGDOctNJSTejtaT/+qAEcaA/Vy25TjoKLpZYeX195xjjRoeuwehPlK
SvRNV2gFwh8lwOOUiTSDz+mkE7qfbwLL/IvUdjuMgPBWlqPL1l2GH5AVJ+XJVoN6MZmGBkdGNyq6
w528RE32jdnkoGQ9ymgXgeM29HZzuovpuOLcNH6yc3nKjhKwh2AAMPBuF4J89AhSNLxpB92BFDTM
drRMUa9WoiARfndqJnI0Mw1VuSQFxZtC3xnOzmQzLyv8PgskTYBg+LdPdROFPEhPbikKBlajIU4s
QLF1K7rhLTIBNhBldX+Immh4M8tXqeXiNQa1w8kTlUAfBMRIT31YcfzZnkZAwS6li/OyXcnwB1gj
O3CmADnVT3n1zHPcySo5awDmCnhLsKqpZZrmJ5sXw3MSdOWDQFJqEYCA6YcYRL5KErD98bDR3xJz
EgOGKjq0tt+vyArAXxUYqlix7P22XBqeLU/D0H0b/QydNW1cA8IdA8lpEGF9uySZ7uNErt7HZ7N/
tXVK9F9WNSjU1FY00A601+9kbdbHu2aMH/815N1HynvdWCNp2C5mBcieslUqcPwdnwtAMx0AShAf
aahaH8/apouPNENzubVzwF1KSr/5NKNl45d1jjJ4CO/cSPY7l9ku1pj8cO6BHLSzi2ja5C7evIwH
FLZqIGLVa907tF3lHWg2qCXNKjwVwRGg1tP0Tk8+vPRuvXWkkRaxUVqrOwUZmxZO6uhc/9yQbO6W
01b/bn6j5z1AdXW0ya9R3w/wJFwDL3LFc9tSXwGYbHBmBrxOeSRpiEKBaTbpf7vOVKS6tAC8Q+4J
9TQEhuLMJQeK54HR7NA5O6FxZLA5OpobCQhzR9rAhwY3bnCu3Q5val+ayZA0Zu4BcMEEXhb5kIwG
sEpDITI/2QICI17ENTASA3yrLtB5GblbQ8v3JVqPj7XXWmhmZf4/1LwUT3Xoo44pGdCbWcl2E6lX
8/lMg2qCaDmAInJ6Z58Vmd4FS7TZ6pNC1BJl2RFzfTxpS2uTB7lEUzs4GUD5+YYGb/8R+S7Uq4gU
X+ilZixpSQqOIhYgaTruxk40b7LDN8C7X47VkcxILvuTX5fRIy3iZGAns/QvfaWhM2vMYm0rihHU
LmoXMtF1q16ZvhdPYaO2yFHRPWQAmdMvPlB0AeZl2c/4IbTrLnHcdakIAgBWAphey3vWco09k+jL
PlcGttRu7ZHEBuDCAG45FezLnkd+9UArsjct/LBFN22R896kLYakAKIr97pLbA8SmdbGR0dJ7a5Y
n1iosupG40gDED/NIxKx3bLWUmc5K24MZWXFwYpUN9LZSUdf+NFqPXQvRQPoQKoCnE8Gmq7OddVa
5xZ0WwsmvAKNQTbgxb4UtMQtr3Pyi2dakP1sRTM/7MMNfk9AKGX5v8Zq1DZ0fTgDp0yQKvM1JCGu
cL8/FJ7GdvMt5GQ3++UK4oEPfNeYNRoQSg13dA6Kj1AM0yft8WbaW325ChNPW+B41h71aBD2ibz0
YuyXSPwnyLgC0xnHKQVnB0ZO/4gEABg+aGqEV56AaI2UTIC7cTXb0Qy9Syiw+PKFQyHx31ZnSbpB
hrXPtyXAtM6JXjykWSWB+58Cnh05JfRnDvW6syzQiplOvdPy5nYW1VEzyYKv2Z3d8HffzmjwSpG1
P8tRB0hEavk4gevIPHoNUN70zvvbunJU4khkKNoj+6i1lui4IzSSgiPFWuEWkVZa2eOWKw7T9bTk
NrKDIyh8gNiLqpEoQLVnLpo9oZRkYBk6NE5QLybQEoWDAj4gEGTibcFXpCWRhnMnhSOLTm+mcIR5
ko89sAo5/ndKGWt7FBW9Vejq5iAOjz2w+1TeMhWlvh4UprSuBlL0pb5B34oDxHv7Q/TlTwazfI5B
inrEyeMDVtTry/Ywt9OKLBiBC5Wn38POrrbU/HrXG0tLUsxuJFNegx7I7Z38ph2X7DjXzy2KrHYU
xOPld7NS6D2qsXeypekcxQxwNEplj6T/TcOcEKaq7Qn21AJHw01THa3d+265qXNu1tFMBcqyMthP
HXWTDVf9eQKtphMx93834fN/gHS5pm6CBhEQdrppe+ZdC34pSqNDlWD4NAEdoV5wWAee8VdR9exd
TZD6ZO+xxf5CRtd+SfR+WAFqKNvj3cF6CnuWAh67TH/VVXUJ+rD/PtZOudG6aluWRbGcmWgmvGRc
CH4QzThR5azqUIBR7u8IzHe8NbOdD+TWtYGn9rL1OEgWa8/dlLWbPTDiNKYpZ0BbYkb7oUHZBPry
lA1XLedRBYjRiPWoMADZKFGBJnjMnpze/hUqStKJerR8rTzAKtHCTNHOYQYlP9ASHTTNBuV1Yp0b
gPbNW2AACUNm17LgclMP6J1DZQDyF4EOTIoCwEqmyWpcl7nV+b9/co59D1EFQG+A93hAAnY9XK7c
wauVEc9jXHKDLC833VOn4WIGhMnFJgW32GuRamgKQiOPlUgwGrkm4On03AErEndRDiz50wRWlgEP
5ohK1qeGahTMMXCPrS0fw8QMrl6I0nOamdWIjgxqpQIe5tVVAyls1D0x4EJ7LXKyC19gn45X2ZKU
Tj0k+J8oo1d7HHLcx6klaJu0Q+k0j74KwhuJ1BGwZBcoVO+vwAupt7xttYVrA453AfxlfonbPSl9
daUeqNtxPbeBkIVK191kRm6yww8EmBGg0gwj6Vy4NrnNvqZys7Oy3vG2QPSqzr3/C6iFp3v/+LF4
DnN1sJ+73LPt+z8oF+krDfzqwXNWx+0uUm/4vKkwSAbyyGmq1rPGjtV7XpLvSTnLack8oLgtZjdQ
7WIN3i2M03zWTVvkBuANYktHgdrX5rdeZG+rj/D7KJbriWhDBgXqzreRVk3/ArQlsL0LevB0NP2L
xP3nYxK1PxORlD+arkvXZoVqalqGuEn2wQrZWUF20DsN4FjKCjiZCTpgQ+0SVEzM3nFpAuxMeVcc
tTq+h9d73OgbizEMvC1RtU2MbnWQ7bXBxdFa1WHPCnBXIlOYGadZnlsMpeK1J1cko0GrRhCHNLik
N1JUgJNs2sdDcf5sJ3CVv09HHCRmkjrSZrrcu7ann2Z5qfYpUqBJzix1remXtA9wbrAPfc4e1+GL
AWh30z51+Qys4fIhMJCJVPgqPyOTP6sukBc3SeQ+Ra5ioxtu+i7jX6SvbXSgGf7w2Nj4vVLgM4Ea
ZJWaS9PV7S3JksAUF2VBRLskKpUFfmU/LDQ9AGlQ3ez6MRkXie0C/4kAO63mT2wxXCe4TuTpzoE3
PDACAHXFoG3Rz4N2cYXjSZCbLA3AEpRp+WbC8FRAnrVm/hUPmnUgC5J/hp0kFp7/cdQ/zGFQR/gR
esYJnUPPcf4emuR4N48NAEW6UTuiuppGjaGkF9St4Gavo30dRcZpEk3qpmb6iQacE8NTV+5pUdgA
d8G7oLnmbiROHTqjwgi0GDhKJ7heVCI1s79mdzIf6YOjJ4F/8mk1G5CMNS2Y4WlKw1AV9SEFVCMg
p7ydHDv9vQKESeQP1XvRtOMSFxXWVZRRupMaqIJctMlfAtAQrdD+IN5w2/JiDAUabTMg+IEwV2w7
NEIAdUF3vo0ydzboVdLXqRvyb4NmNhu0zvmTVtqgN6q1odhoPoxx0Wevq4LpG/L1NVzbD3bXr2yg
zZgiSM9WYYpzHTOGHlQ1JeFYM3cp8fK4ssIynWSkLasEhmTTuP4WnNPJQVdh5ljTTLl1vKh3Vmo/
z0oKV4+d9REEpfggG6yWza8BSKjrGsmRix5LH9TNmfGaj5mGa9rWutCQDGZzwUX6ZEC2DQri9yNn
Py1pes6CzEbBxBpoMdnqRlg3uBLVQpnsyAbRvbOw0DSRpO4qz4L+IHiWfbNa7UDdMOkQuCuUbvYA
wtGzbynSKBZe6Y5oX8pXnpTjarBS75iHvnOVKCVZyK6P/gj68U0fC9QANLq+R9NdvBnbJn33WlTf
KwPyHPGvnjy1Ad9ZqCONUHvbvwGv0Z08Q7wPbiITzwflSQbkWTRxs2FgdXElipQXqdTQcFQU+2ZI
wysNVoEqZA6ag0oKma0ttHKA8Qhcl7MJzfBuohKMxgMerIgkZZhtB8CFA2R4BB3TZJPrf1SjMPet
okcgkShFd6wd/0yi6VOI2LaXQA/hKMj8tPMDnuDYwKrA3Dk5SJGq0dG0pVO7+rEyhAHWCqShFqB8
QDdWoQQkJb1TxOvE7Jr9LJqs79eTN0kphMjEU6PI7kg0AiB8jVoWHJA4kEIsNZRO4S4HkG8vZxlK
3uWRht/JdAUrghKaYxVwf4u+oaGY4pHHHHTkSKHOsv+OR9rZmPa9Wybx+JbgW+lUFDGefqMjDEAU
ufoJJ9n4kKbemlYkt7pBn5Qk05UZzRojTg6A4Fr7dr+Iwo0rQAVb4F3m2CdJOM1I5igFzUzPj/LF
nfp3Lncyjo66fFHYbrmMBsNYkpoiUqyR6zHe+oHQjUvO+kiDp2DDwQBmqCZ8CGlNMOHzcrZGfj1B
AUycrMgOnWPWocAh+h1vP7+sMOyepeXjLwHtoqDAK9M3YJmjApMhpeUxQHcLgaK0aHCeHJSBb+Mx
EYDS9q0rc1G4Hedd+6vXrobROP8j0xrFAjemnBdsMk1EeG9qJkAAigHpnJqWWCA3EOGpboTAKEEJ
Es0KcFWutT7XlncK4JayvVPyF7IFV04K2gXla3qvaHH2z5NoiLoHwJuOhx6EaTc7kOm8Q9rgVm2W
0Yx2EIP3Msvnz4VdTJAKnUnHbZGxxd2/IZVhsPQz4GlvygJEvgCUOqt+2wOBGxEy0qDgkWjmCz4p
Z9FsBg6MSUmms5xs/x6WlIUALArNvpQT9tLs+hVyFs2uymsc/ODQ6qigxT1iesKXHjr1NZTc5Ion
rGP8gt625EXyqERXG9ASSA5co0vR1/0Zd3TeEtWF5TGIVYEHTe/XRLhTeYoGiFS0dn2urxlIptCI
+EkVNDPzkGyi8HGdJtkzO14HSWvq38ivQlf9AtS3cbRnVvgHqlv6JFrWEbITdJzpUYh2CgxtKVA9
fZjOP3QUmrVcRnqzcD1vspmOUPLrdEQRErfWtlZbuAvWhnLTx4X1mgFiAIC3UXmORtN6HZF6xfX3
a+RK/CxQtrggKzcqgu3vnEiLK5jfOfnKyVQ7jQzn9sbtOpRmfxI4SlRWHhw/X/dERUsK31B8jqSx
0XgTq0xCAmDPYMuR8QcMFHj/pIODVhQ3B5rRIBMNf4bzmmaxMqxYDU0Qj9vci/mW/CbZzZTM70Km
Zl8f7uNO62mcosyuUrqmADL3bz4JhU5CF3n+MPNWaSL9h8oyr1phgqpI+ra1IBkYitCCU1jpZEKy
SQGgimOf94dZ1MuDloLYFvUFtb8cudke88L0kbMFyh26wWPA7gZBdyxJSPpeGYnCl/6SVEaY2Stz
CNsHK+22WZiHwcI0CrxkaT5ax4pxib8UQL0xdJGbvskjVMdf3TBHi7YNJvbEAipwETj+3o/89DDa
9u3wO5lEKy46MYwPO1rObqS4k3k4/aAGAymiOwW53e0xm0x75ObJ12xtA17C6hCbcXWwkIIExYla
T1MZ8vKQ4wAhFmQwm9JylnGtTvQlqfVQjz+mUxCyug9yY2W23rbLNRu1Cjy4Arcx3yNPFiwaOjsp
GSkSK8Y3QQnShYrOdkrhagX6lCNj4dCZrVaK1LKBtFYDuo0CoBkdmZpuHA9BCLDhQGio2MC18gV5
qwve7I0fdmUOKAjU0se67tttlYr+oA+JOAOddFwbQNZ7ibmDZ0eW2b9AKIovNTT0Mb17NtvgL4ni
3R1a8lBO2nDcQKEJ6tco2ng/LUkDfO2fcTaUt7IY7FmVnfX72OtGXFypfgbPla9ulTP0lCEeiSK8
2V1qIb+NdqV9+JPMa5tnGQ3pgWxpAMmzBMG39VilvJ7keZkd/jsPx8x/APgi+2aY3PYYOM89x9T/
jmIaO2lng4OxeuItU5VGWvLQ4xT8ILkGrlkgXa1atbT7ojZXdpmJDe8DjgoWNgIcWalIX9pxsdNa
4w+KwMq8MVdearDD6KCeC41D+hS7yxjux1MPGA3rrrP/ZKp/WTfZlcsqPJhqpUUJQ1YUszpP+61w
hxJldX5gLUhDNoXpXE0k8g6TgmR+W/dbZ8Tfb84b1IZ+hW7y72jg9eL0bFTjqnOM5MfgFc46r6rx
UAHi4zFPAFkw6lbwK4jiA48iE12wKXCamW/sUeVaPgUBzyeLfAiueLbk3yvHyoBtIGK8jJk1rgvZ
fuB4XySclnkgPBetSIazZkao5O2dIylJDmQ6wCeCnLI9e2vGKqATkpws2tjDhR3fOKMmz0Zk9d4K
uV4gUQ6y2eDeCTg+eYHHKY89bdt6AZDNlXB+bNLMi95lK5wzLaovA4qUpWOzubMvR/CZULRpS1I7
+o85CJhgv+mG/+KWBXsQ3LceeHgpu949O0oyiwFejCLFHNgvNzJlT3aDnJwoAg1o52APA5AYV7Fy
Ihmzkrd6yMSelCSCIwhY3DMtiqB2D0mUH2lFOwYVEGvIvLF8zVyQprLud6PPRLvh2uBjNzIlxedH
DEO/QztVmiQo6QmQA/2iVUsy94+0aXMcwIEa5wVN8Zga04IkQOMCnEgPDC5a0lDUaGo2jBGZmn+J
E6E74lJFeAlX0AscFdWRaB9sw2kekFlpH8pKr/dmzZ8bkLQYC9LSYFRFtk4YyujJDl/An2pD9/C8
C+1wO8cKa4kMpeuKNbiG3GMytUPWXlytjAAocIRqNQFaUfckrY0CreDSFsCcU9BZE8hVrqCvpilJ
aXBEdmt5E8jQW4BpMLmdjWkDit02aCFABZcAEp71Tqc4vFIBCaeasl4kuTsK0qGQZBWe11+mJJ5P
hDmAkfNV6i0s8Wc4xgYOnH1e6ycuABMjio8aBapWAB+hfUKnCHAFzd5eeEXVbFwrTdCtAQWQDdZt
WQBEbpAlOk1H/UgFnaWeZYfc4W+0mgo/Lc/8kaM+Cq8hrKzQ5okawhexpLmpBFEevhpicM+G43cv
vgSiky3FsMvKZFfgjfPCStRI6nF6NYGKCOwYkOmCKDphGzvtjCcZu8YT7iYscA09kmQAwcEWkCDj
kpalMhDM+GG2IjqRyDQyeTLT8JWHowXeE9awZWuOzZa0aD4w1tYIOp/U1cKtBdifqZzSU2WRc23k
VGhZ63h0apm9uy+dpILJOcLsRwoapghMF49GFNi7zIt+Wi7ufxMgbz7xLh1WRgG4QFpGSlbZw7JL
k+Lap/3w1LSg/QIGibUgJcnSEpzpdZz3eyBfaUAi6MOFaAQIC9TQRc3HzJZ9LvCy/LmebeIv69ml
MUAxNcW5U882cwTXdovD2MfmeuCA6XdzHzXyg14vA+Sfw2VYojfuZi0rmW4b0dXooFb6eZ13Q/XI
FAnPHAOQCNWjtMpko6OYea0JILo3zvgNSKJIFrTuCFQqlr1HY/oEvtD6ORVGdWKpAohScnysvzRw
3D8GmRc/VB7abEheO8h5CqSNLkBB1y68bFCAiK7J9wE/B5Tve91ZFw74r8zgJwu77PTfZxADif+7
aycTF04gU/BcMPVanN1DqRuOanp2RPPUVxL5XM61Q6GG3mQ+SFlo3aBnB1W7m9QbtAOJGHr2ssX9
evKZdNN8sBMgzH650Uy0LnwnPW3VGKyf49+5TNFoU/K+X5OGfP65O0UHQfRPoGnXGw3g6JvAr4KF
5jYGoCUBRvgxTbMiOJOUhsbLtY3H2PeoMpFKZICTOhqAnAvONK2dHJ5hGnvbMY0fyEUUTVA9Tt4F
7kMGp91MlQBtuXdTqz/WaYpr1c8VFQ7gTf7dbqL00vLUWKOLNt9ZQTW89U11KKpcfwa+S35pQ/wR
kJzMqi+zQZMHE4XVzzgO3ZpZZrIENRFyFPQUTRgKp72yODH1sI1VVVioBq0DcrKSa6UhdyZKM9Fh
jd/8PAnTgwU21kVNd7u0BthtsJj+UOY1mdNfhgFGscmHlqQgGe7+gwX9Lc2xKRYtSVGmoCEfuj9N
c2jBGCrC56hq8kewky1ay0GzfNjV+soGdNaG+JkTpTXSDrVBEbSx0pJvwJH2TUoQCJpl8GxZSbQb
+roDXwKWvmkGuCaTx7x28KWuRP0QNjvemcWSlCTjbfSQ2pZ2JhGKse0dvr0Ap08hO7bsUSxtpEa2
LHjWv6ImwFwHDTq6gsLoX7lokUMTcfPAHFk94ZdnnY/B3sIF+Bs6ccTGjPvs4FVR9QjMoxE/VfxK
/L9ZiMAJd4PU9FOG278E9JxvMUDD1mbRohY/duUJFf7VGn1x7WuU649MoX66Ip9MI0OG66wXt6Z4
Zk+mhUL9VKYN0C4Hq3lFIZ6xcZyqC5dRNjDwPv19HfY5etbC4qDhcLYEvK75aA6Bsw1MPqKj2k3Q
P5mmK2A6Jz+QITsXDmd/tsC4LM2mfDcHxpaFnUfXWLO8XSPtZmdECmAmcNulRHfqT+G6m6qq052D
oulVUKEYOTTtEDQKmVHsHZHuSGaron+aWWpGS51aBEhIg9MGf1jAtN6QCYlAIglYGRsQkeB2RkcA
gKL2RLBGQAq9r3/K6Nd/XpOaDEkGILlkXweue454g7fedWvrQGnqfPUrUIuLm5TWM/CV96b6mw5i
Xu5yrRhxZ+b1b7jdQjl6F92YMWXmg6/qxgyQ66iTGaJ1gC/O3aADBSGyOP/GWW7vHBPv5qOeu9+i
Tlf/JX2/Qou5+63WhLHF2dBflYPhftNr0C80RS7X5Ksnib6xZeusyTcLKtQDgwFjQ9o0xzFElikY
uJWv7eBo66FibEtatJI4q6EDbCctK5DGrRwdhRHCa4u1VYC5sY5r5P9ZpG7T1FWAaeif0wL0Teg2
UzcCuWaspPC1HZmT4eRz707rWLV4xCjvRg4e8MHElCuI11YNkWVlGyT+wonglhSWRHX7zZqEKBCX
C2JjIUwOK+s2rWkbF1qBXrzZlsBSXyZ9Dzw0pa2/tL3SGuB9v+FwyaN2U/YgG5n9LWWBhAieS1/R
heUGzzLpbv3/vj8xwkQssjcFmljcXN+igKZ5DdsMt8lofEcSfaxfS3G2A19+T8txuKS99pOkNQPm
hBk7bEVLtJHFQBSKnf3kE41Pfdv41zGTzgsDPCpFTjy+DOtA5sk+Bc1RqSgmsgKEFDTkMkY6mINE
ZFbgPRCEFLTW2hooNGTZm/mHZcrD5DSb05JMZllQ2uDoETgSDRX7Qa0KqQkQ7Tj1sy0tXbd5yhuF
zmV39lVZUduDB3DMG6vQkZPVELr2FfwNUyyycmMkBiLPG96+rL5i9aqFgnYkK1r+04qcMze89EO3
dVRd6fyLRnzKv5O1KcrCrCoBxcjXbyX9kk6/rySU9Ks7612PNyu/wXcLhZ0sI2EJFN8mzqJDpewz
ShmfUGBpnfNQH5/RxorXvzB1VqSsR25f22xchQ2astDA1OgAMcT3MGm7ECUneN0Kll2obiWtpERx
gwD7vAplA/t4NaKodUvGZWLbp9Tpfkyh1LaySNjZdrJ/33ZSKosG2cSbrXnmgjRq0LTpH0E7qO3b
HFjHdpE0B3L93Wdoi/EH2XMV9+uf73ZF9JAH5r5RhcK95M2RZlIt/1vWhei0xwETfXbK7f/L93d7
FBJ/B0WSZuu7zR2qZyaX0u1RAaTVaJTiMY5NvI6uyJOFT0gCPKfMdd5GPdORLx6LbZ+7wI0oswSv
tp4Fzmw8QnW8nD7RgMK4ZGmyKN7VUYxbSlmGBwsI1OeCjeFTFYIli2nRplIrEiEL9H8Iu7LuOHEm
+os4ByHWV3rf3LbjeHvhJE4CCIHYt1//XYqMu6dnvswLRyqVBG53A6q6dS/2hElggggXi8i41VB3
ksdLL9xmwgaNnNUWG2g7Oh95W/9UkV2/DmmlELd1hy+ah+vIZFaceW1BAxjo70PHUG/Uj4A610jg
3rk2HhyNrNPHysKeuUlL51n0OmjjWSi+j713LEH2Hvr/dT4VqPFLnMbJqo4LqPlaDShCp3xYUI24
7VETlO4fIIqTa8928gMdyE4tnkV/+V2GqeV8es9rVTzuVzmK4w1Idi6YiuS9bUTWFtLabAvQSX7f
ZNxYNIWq3iFBtsPTzvupivFYlGb/Bi09bRFBwvuMvzDZ6WMHcV89Cjdll62RUfLOdGATqrm1NGMF
iUQH701/GxiT+B0MVQ404P+yl10QHP++RjAFISOvzpddFvUniVLW0zC1XAlVo7wxfyCFY3ZLspFL
5LFxo0vnh+wCAQ2gz2kV5MH3VjUhgjF18qCxpi3gdlndA9iHFqZzXexxP6Di67L6dCXkkjkMOPjP
66EZGZ37ssLntCQoQeyCbe8AkB1ONF2GN3S5tf9cYF4v0d1sUeKVYhG6kJLRbfMlr8FwpwsruHfa
Lj+HAO5Sj+z41gb3htWtPQZ1ChASOZqPHUsMsIlh7MiPDjbuawuug6u/rjL4QNqzWGPD4CwuPnE3
jLt+1ASIXXA2GjB61HV4gbeee7S+4WQ+E319ppPTZRQyerHEGB5mN7catqYOJYOkg+6V3zqBvMvM
R4baHHxHwuuD1me7xoUo5Y3dTVATkQuO96tpQmY1Okp4HchaqtZDwfrnKrQo4Ab2ugxj278MgEmq
29RpYJ5GBvjemJniTupmd4pUoi1EnfDvuvnDM8vgvbSZWjllkB5Q0W7cu4kw/KFjxndgyY6iaq1n
2fN0E4C8Z9uoTD3pvH2LphWUVoJatJfYVvWi26H4EwzOdStfQeG8yYfiFzYljxwUHvdxgToB0UJs
fqyMcR1OXbL1PRs2ckQgpO0t856cNVa0p0IkG+pxC4gy1nHwIso22AOb//sweNzKJoR/sKcR83OY
ukY5hJt4MO9vpgGJ9n9WGWOUfqJkBme5as6LZboJJtS/T6WRniZRM+3DBwF815r8dK5+uqPsV2Ew
tHvg59u9Mx0gxYatATXB844mjQtqkhf1aZxal+mzz2X44n01Mq95dabLmWnm7Ykuy1HL5uNPCDTa
AcghY9NeXarT5oK2rpambyljmEeyqdTtqqotMb3wdPGZS93IGLEcxW3/f/xyImrRGvzzPJdRNoJO
0ATT96KogQbOB3z7DLOMdlIxseFCT58hwAkmI5F+/NFj0EY5ewx5+dXEI2hbJB6qWoeqfWeO92i4
bftFhHVw8EDUukTOsn3nY/Vcmbr7GBbYajtWaS3InifyfahE8Qg5M/dY2Vq/oHVGu/qhLIc/JAE4
mTOoUs52pixQuqaZfBjY+AbsfeqDaq7c08H5bP2bzcnMBt+fySdJ8o//iAQy+x+BQNN2DRO1Y6Ap
xZXdyIkKwOK9YGi8B7wN1Edoq4sTxDDEiVpgWPndSgFekpBO3JL9/7oZ6kMOJfiWpiWkzitojaeG
AHEpFlKyrPZ1gXzD1LvYb1ZjqALcqIr9mt2gGtf55HKZxmyhL7MMxHA3A5cutdj07U2jUV9dXQvU
V7IF0Br50u2NfMNR+7mcubBVaK1EPz3Qjbp/lBCYK5h1oAMLtW6XavmKQYZgNkmrzFDuPLkkqZWi
Uv5zSMVhfYjZkkNqHpHdPBwOss46fFOmJh0i1USbjGlPY5v/NpG9CMxNZLF4X+K9BAwV3CpOtQY9
cRNoOOrRoddQLrDM8VaHYrXyJ57yzUZCEOpEo1WjgzGN+hxKGFD7hNLNvGCvknIjBCrEgyH/GOo0
P7cyVS9b7oT5S4LH3VkExkfXjerFrLNwB23wAaosGCy4gWqmFiLy1C35lz9/GU3nH99FR0cw2jYt
x0ZFhH5TXKQKewwHwGcfXOHI8bmtXW1vGyjEIRXIUsNrBbZhanOxhakH7QmIR/4emeUiR4hRJo1r
nCplMATWwRuNYGfnW2Ywnns9led/G4AgfbkVZZlj04TIb+ghWkwH6nYU/bWmkZthI8QOHsx5rxc7
tN9C1MTl0a5DFueumQ45UikoIej1DXXBx1yu//z5WbfFWYbucMtgqFh1PNPSvZvfspV3dtyZo/lg
h95Dgu/EqQTZ5sEuGyS5pkplOd2u6dAwfG5gIJGLMuHxCmKr7LlzGog9hNrPAG8jLgtNqEaDlyoy
8+iLVgXu2mh1e99acX9yUjBvuSbqPq9wbDP+jKBoJgdJn0/4tAtcjcBsjhPV2zjj21u/0TRC4Ku5
tYi46gFfAwYgCEV2cKMc945cgxawIcVz1sQ/49oMfmr510iY1Y8apO0g1UsGyKXk49oV2Fz8+YPF
huD2m8m4w7zpq+lBCNO1b4qnZBRnfQkQzINdPLdCJHd4PSj2cQS2/jhHyDcph8B3ytz9jgp7EGHj
Q5Rh8FwVefPi9oj5OXoCxDJQB37SB+7RjHXEuYMMdPOJJd/JRocrn7lZ6G+NNX4JUHiB/Bq0wVFj
jO2Exp5RphFtlW1XGySS3JemTQENn+TBUVG9wGtJcMxA1nx2IV/iZyn/BaEgtUmSQRkLYTnD3g3H
Yc9VMeDtJzfarT31yUgHbFxdKOjWyFLw7PcUUMQVKdB8cGzSoMTdclrIqVALv/C6UK7w9eO+2zTV
ISvru4Lb2pmhDhHw75rH2D9k7QoI2yBdlSlDiiywTw7isGDakkApeZ3aAhRZ+bNLNxQQSwxRSELr
kA8rgm1WayNOX3NwU6B+9aQHbbvKxRAvmMvZiQ40MPso0OX5ZhFU68vwxYdaZRHiyl11uLFT1+vr
dF929o7WJBMdZBkB2ajbob7Ki15D0RxOfuNDNrzUjD5Kb0BBPbmUbcd2dZf8cB3dhPJNbaFYogwP
fIRsO5L46ikKA+WLXjQ/QQrjxGnzA2Sx3Le0qDwoMPRrcjHqgC8inaj3PughUbOtOhfK7wFvoU0E
7EpQ5PVpIl9cofZXLbx8rE9hwvV04+GT2IKd82vQ1bWx14aWHyO2n3tjon7EcfRWeHGCSh6jQ9pT
DOcqB7Vp0PbxQ6xDDczjmo5SzipBHMvKn6Cz2C4klGWeTbuBYFjpjSfNau31oAX1pskMfiw5G7Y9
0roHiADbO9PpvV0uVXoQtpg2GfJnaLSND4EXtb8ckN8Hu3SU9jqwG3+N4Osv1PbSpxYKWJCApyZN
uhm+2ExQhONlalotMwMh/cvQ7UJXrlfNq1lz83baZcGrK5+bl6Gr671c6tVZrpqC/l6aenXCK4er
Jq11OUtSjvHvj+pivDr11cyrP+tfL+iyMshu3d2fb6/Mua1NNZANMPDIZzjg/noLicNDMW1iIJMf
JKii/aZqahtQ10zsLd38midCP8823JqjTV8osFDGoJZf1VGiLx1hs2XG4m7nJijORpmLKYeFBSLo
e8j/2ucYW64sYPi9tPiRaFoPyMc0SAel8fieBx2YRFsQCnzaeYA7jRTYcZBtjOICdU46goDpEBfb
i2OZp/wYcL4J0ukcNkp8fZUYoLBBCA9f1ew5DGO0lKueQcouFikYzJ+jyAMcxumrZ0Rcfni8XBLB
95yJatN8aeG+BziMVz7QQD/ZIBOprTRCLQAMlC9No4SqFGWrujL6PYfciQz8YrtZB8WU2or88BO0
Fq2dFis7S/tToYBOb5ygWALs1Z2uDqrr5y65IClXLM1pBrnQ3LEDpM+va/Z7Bc9J7O5qHZrYTWtf
TWx1hKXKafGg0sKF5rG0ijcFgosgNAEzCbI7gd9xBY40YIDPGmKEOPTe1gQSiOx0IHuUK7xll/pO
Gppr+m6QxUfGvJ8RM1HwpOViayaGDrrNUr9TiIbfuSrmh0CM6xs7dQMTfyKI5NslTaBDPU2lVmgw
vN7pwUHvUFwK+Z4YJbdRAALkaNCgRarw5ASY18+cDN3pkEJ6a5w0PrTTbKXm1RCyeBDXjgE+JGMn
jMFXHUo4NWDsH6sCwixgeOz3wFKzx9ZtgQIdQAtcJWO6KGtoK1QemBrmvi2LRW2G7T3N7XokDQto
LfhFkQCcJI3yPzCtzj82kYYBgmCd4w3JtQ3XunnxRB4ABDNZat1bw9CDwLmFWtORpGi9oK6WBqDg
yJSDjkWVhgUV4EwgjAQqFrK1ZrjOgH9GKQofMFn07Y4BlrIjLVPSVK055+Ao7D9I85Ts1EKlPtgt
9SCCfOFoc2QCoWIDunXw/jCQia4L0X0HsP8vKp+Z4Ye4gdyJJYFadJhZfy79i0+GmDcYjPH2EGvi
fpxkCmNNuzPiIrlnUy9Ej8YMq+ZfNTs6G7Eu5rGpV5mmtXEdMS60xPZwj9I6aKqXgGSmpViVttk/
ZZlj+LgD1t+UVRzHBplSEGNDNypuf4Fg5YVnUOQJdGCWEAJpHjUWJOuxz7Uji0ux/fPN2LwtSDcM
w3Zd2/amHZjuODf/SxDsoCCxDtqHzG4A4/CjPkDtSstWgSsaaIBIZ5eGXglN06w8y5yPS2al8tmz
NOl7XpX/YG6zaCEnFPocbM6qj4dvkVK2b5S9/SVkyDOzQf/uOJDH0l2BehDP42CyFQ1uO0NnH/Hz
qYplkkX4VoRqb9oqx1uzk9rH2QkaDy34Q5F31Drvm4rNlUykegsbjm2+qIO9Z2jVPTBUeBfRkBvP
k75dzkUg5UQngfxLfyyi9VVdCHee//wpcuOfjzTTMTm2s+CH1FHIebOX9cI+HMvSjB8qAeq0qgDj
cOP0j4FKURFghfXZ65r+UMnxY7DrD8s2+S9QjivwZqTio3ZD8ZIHCLkHZpWcu0L3tnaqB9vercRZ
d/N+aUOq+KXDVHzcnu/YBd8GuvuhWUbzxiIPXBl15O2K0jFeW2/d2Kp5k52Kdl5bNCvySmT/te4M
iUCHAXVgAxvktLf7u9CMkMNX+oiCnDhfZl6ePaXQlr3L8+ah6rz0iYs+fSpcfVX3WvhAPVvqEgle
3uyaycPDLXnjIKOzpAnaqKBApKoHWowmONZUGwDyMAj74L49YZR1S5V3Kar6QCvBZwwxYYpZlGfL
Trn6jE8mXxrQQKE2TXDjzTDgdmdbVvKAN4PkIZH6ssfTH0J/bh8uiiS5FxLlCzQomyZ5SEMIs+gG
cjMIz8JF80TgG6jm3IhpmHxsp0Wta+Ala16NQ4gsxQgwReBOwhnwodMZLpiSXI83i3kdF7GWbRAp
EMZNPnTCQS+DPQh4XuericY6P1VpiSrYpr//zaafJO7WzAvAHEqFN5HGANE9s4K7fOqR6XL4N9s8
93Ma6hSDg+3K4MBjXV8rW3N8IQ3va6zahZnnoBHsXb7TQQC2rAenf40HgHkVaBxO5JZHoKqa7FGq
8x00VPCVSPv9BfpLwOAZ42s62FgaWveNRsHvXNtrJ4gTUC/kLyo2fiDawx+yJkU5gKmaBZVDT3YO
5P2/2dM6/Fd74EBWhLUlVFPSv0h/dR5DwCVMzjPBL2jAUHzZ5lNZDt7I/CEpve0YuQplOVOf+Hy1
FBhbE9Jcs82JIoV0eRkvUXf9A6po2mvW8SMEP9VPTRvvwDzevaZCgj/aqgGCr9wIwT2rXmdxoT+F
vZH44NRGoNgw3pu4c756slF+GbTeR+fGy76KJomrKoJoXex9Cz3s5cZ0SJ4kkpCrMlDGqdYrsAC3
Qb/1PDc+CxShLF1EnHapU76mGQoYoAxvH8RErUktsrmhQkV5p3NsFv8asFMjRyZqmjI3yZP6V+sM
BRSgBjvHXfbTsSxQiAEM60JQMDOa4pplFSDESU061BmUKRNlowxaL7NoWenmCwiM63U8jta+b1xr
HxfS3lM3UVAORHz0r77QGPrt5DR7fs6JaISMl2Hq1laN9Fv1VrHM27IpCBmM1kdSptmZYpA/Yhmk
LzFSZWfPA3vN5GF0PIIOVtUvKYjJE3dYYv+szRFOF/NBUZX+nj/YZoZkXp+fA5UgN34ybYh9tQg7
xpDrCUG6QAdTtxg2i0X4u59M5XtZrmCk8fzG8zLzZvgyQEtQ97LsqIJh8ecnEQJ/t7Er7gJFPL2d
gbdHN26jgh5Y7IF6E+1DFIcFIh2FDcojKYvvYN9ZFpOiUc+zpzp1vJexSIalGC0Nip3GBg+wEBwS
OJhu8a5AvrVzpPHbRHarQolfZXTZ8mZANnm4R7Lo8cbuQg3qDL2vZe9Bu4XWqGN9xSNjC+ArtnkK
hWsBWIZeIUzfrDtgnzfUTZz+xWOVd29y0Txmjn4XeWXx2kZAC44yHVfULaKy9l3seu+MJmy/4ta5
IHsFyav90CSg7Rys4rXoQRCR5Ll9oFFLLHK82r7UTdSA3zjatAJf4GwZu/2DiIXY9MYA1SBwa+gH
kbZ3ApSQ96knfh8aKO35Nmu6bWEr6fkp67wdeJ2/k8tsixzz3S3zGExGk0sC7dQtKutqX05rXRaU
VnNyCpVsmas/xa0NeHakPca2WZ7qJJdAvUrnTYuRsc0dkK0gxz08JML6xo3IfQtRRbh0ULq470bc
jlxQ7BTj6LyBzc1au0G9Buy0W1yC53UItiuKmIcSYT2bje2GupcBcqbRFgiQDQ3cLIDQaOqnIkb6
GUHkXWyMd/VUFozPmB2biU+FunOrzW1UpelqdbHRQDX5UYsOvez7rQEpoWqVgPX6sRNj8Yi3PbUL
pni/2wxgve2brl2Uemps5r6Vtgs3gzwjeaPYpd2q9B7UlBDbQz0OOKEdDixpHWUHFpbWdu62tamO
JSIHIJienKhPLS+QCGi6BeThnGLin56GZ8+INeO2yKPR9zjTVkEku9fecjYE7E1GZmAj2EYPRSHa
/Sj00m89sPXg5QL/QaE5d9BiYMjUIEwArab4u9vLTSRRAge8U7mpAKLden0mn1U5HslhbMMULAgQ
Lr7MjPVQfEGxJfafITZBLY9+sap6zVoZvAayLUH6afHH0gEvJsCK7YnXbrnT3VDukE80T2Y68lUN
cpgvrQNKTasrircY8YiixaaDe0/daAwbFQl3h+KEpdWM2WsZAug65uWwQRlv9ZoAsmS5evOtRQxz
qSuWHvSoZIA/I89aps23Xo3c11EogphH2C7w/MV72oTWrkUeGUvX7MWdV4IHGnVU+7iVXnZAPL0u
EQ6gsbgqQmNZm/2946KEyYrAgQItPc0DeiFOgV/RziMUv7+1UMZcdNxo7ioD7P9ViiobRL6Nb442
3GeBoT1JVC7v2lFla0vz9HdHHDWrMr4JF9DPoF5kKA8APRZ+V7OehNOKcFUasvIjcNQ09zQiW6hf
v9tBKQ5JVMG/zTJ7y0eG2DMev4sOO48OSnQb7F3HKWHrVPuhjrXqhx6B0lUDTfKiYUkNWphG2l9o
HBsxuDZ2el+NaeinQETZfQzAmLCsJz0bf+TSlZC2k/YTAP/9Ig/dZDcPAuG1ArrUW0HtyH5i3E13
WVV2C29ytmJNncae4UmHnmOWyaMNnguaSSbgQv98JtfD3Z7W0v/fmWi1GJS7/+9Ms4MEVPjzb4Li
2A8L9aiS2/rayCGia04HDSUKcysALyw4fKc+Heb+xWlEje6VuxoWzVDFVxaadeUF9trFTGUnSuvJ
Ri3FSk0609jaoLowCZ/rwgn3f7fLmGtfe7yx/Zu9AinunudRtmJl+IGvqOZHdgFJFDfAqoH2qmrs
87wq7o9isoOyFFLYVfwGkrDh3+zR0PaPFZDes3+D7QsDWAqwej0yw0WKd3I/1lFY0kANGaxTRijX
zGSIB1GfdU1zbLoMDzdqhiTBU/cSRd0qX5ONZ4n8PSxHG4tYZQyq9Ph63jxA7nQoeVCuCqhsgd4A
oj5km31Io2c+YzpG3yAln2zmayHPEjFYnAxVopusCh5niDCeTFWIeuOSAMVko4Oc4MeX7pVNxpuw
06pdClUgkJC+V0qU2Kt51asLna4Rm0SUwxbmHe58yie7Wad85RqF2KZ6Wb96pYMdNaJldV2190Dg
fUOmvH5VBvCWATODNU0q2vFV9oMNcWYjf2SDfc6bKkbdX52tlZDjgQ6u6IZth58E9aICEK6kSVG1
1UMVHOVEOQxkBeUW+m7Hf08kY1Z4IEJrtWQ5TyKjyysILtB6eIrnGwuJsKHzM1e+s5HlZ6vqGNKG
EO0CZwUPVy3ojxdSz1IomWL4csAWzsNercqh81SZ4SpULVuKOm/B7VFZ4apDgnKhQFS8DCY8UoLq
jU3hZkcX+FRz5UF8eM8hCWSuaBhF6Chr1m6trczDJ3KgCW7vINyTjvUqqD1roztV+6A75i/IVPTv
UoblQh+0+kTkJ01WqmUHROzSjtzyPPTOe2E12jOQ+/HeraDlQt0atBArwAxRAwkFz+eGg88iUCYo
JiZna5Tn1svSh2GMva/QZrYmJ1owC6136tGClp7ZC+oawPXNC1JXy8EqCNF0nxYl07SoQqXsQ9+3
3tfMvKMz//0qOw9vbbTozVVSF7q44uoqdY4CUpQ7zAuayIAWefjy96uMozFYJHHaQr4L23OR1R9d
Isc17dhpj092av2HrS9up17m454LASfLQsbAUwPITFDR1rACFQ5Nj4LcITQPsuiR2P8c1WQ3qVGm
QlsuzKzN3zrHNndFFTjLIimLN9HkvwCDxdM4HoZ7kSMDD7bpt7yR3hIvhnxH3S1ujb+ntoHA/nSa
iu3AL6uR/T140bodOIjzLT4Atr8cRtQa7fOitewVGfGThHADNaNaVyWUuv7yZwzQ4KBGWFRvYw7m
jmrhaSB0hPQxEKaZrxD6PbiT5lBS4WdwxN0fIgHg8Q/XoUQZajF42abPnPJsolRpCxZafCciKFj7
QOdV57xIi20nQbYSTZwS/Sgxonqr3qJKLvltpNnkLVCsjpux8GdHWqLvnBGcFhHUfDsEt/LEeJBZ
Xrx0TYfqF6BRYpvZK6GbcgfxoSu7GIGyBmxT7uzJPmIPi03v8C4nO/k3dlzsAYF1faLBrVEXFRsa
3xFR7oUZd8DtDui7id/m04WIcnkCxQUua7w5+KjWhQTBEozqbCPcyl66grlLvAvV93XE63vQH1Sn
ia8x8GLDA24RA24NBRAk7/Wt5BW4KmMmy6VTQV017vNjnaoUT6ip2eY1iJJs5OjIZg4Zhgt8rMsr
zygYjshNj1saVqONqsRp8q1368pmgUBwtgwzQE98Gr9q0iSazhTQDoPx3dRqCzjzYViY49BsqTs6
Q470sqX71M2UjQyE+247Vv1444+3aeuL3jq//ZGDjhco8iuQnRrtJtxJbxjPYWJqoMqOzop745lM
dHBNFNe4qPv0LzZyGQ0bYF6wwy1p4DINd8fAx9fWW19s6bRon7GvDbhy95eV6l7pZwN8KpCOD+8u
C5Wx7R5jhMYvJmqFDpeQgOc/LkuT3bIR1xxZWS+oO8ZA+ENpDrfjobeGeRUaoRPydoIs1mazJRut
RVeYD/HOAfvv8bK8q6faXYTd1+fHQp7SBmtWbA5XnxQtrUHsaYNM5AiGGHA16GXo7UUqAUpGYeE3
e2S7touhJgoqs0VTheOPONdin2uAwDAH2tkOgL/3kYtCxK7SwLqI3MOxMupiHRlIlii3KxaqiMc3
veGPRTV0IfK4Pip/Y5AQ2YDRiNx+BTPBAJQEsx5aoYy13TmQgM5byJb1eb3RAEe978skXmbYarHc
7DdpC3El0+gE86lZ9enG9qQ6XNmSyWcAO7qeZ+aB3MqJgozsCHvnax1CIdhVjgvPBRU2EkiDn+aV
9sak9R70NfsYRbVXzjCGPgIRiD8VJtTEw181sBwgU2qjfQCC+o+gzd49bNzea9A8ovotMu5KcA7o
E7mHo2U50JRx49dEzUHGhMLtTL/TkrHYOwU4RKzp0Cjd+q/cILsNP5moMDdNhp+RYfB/JEJsKwpH
00nqB7fQvhLjPzH6VxPDP7VkHArwXw8W0glTmQ+oXg4Xv3+zXeZ6ZlIeghRla+pHCYDr194tg9Nn
r516WpL+KBDUm8emXlpWAwRia5x2SkoaQNsvkf/n6zllmenNEej0j5HUHcBBsVUN42cTCiqLmqX6
yobInHsMh8JZVdPFX8E8LwDP2RizUAdjea6tRGA30MXRklPUOdbDaKofkOBgD1ABTny87eTHATGW
Vc276Gtr4PFTV3jERu9Nouk/87TJfVGASkk3y3hdCSM4hGnq/kew0P5H8s+c8lVQm7WY5THbvcla
gZcoFlrV5g8V6AM8vMVluv6latl7JMb0Q7j629h07MnC37HpslZsWRp1T39ywN5B3A06L45Zh0om
wMAa/DDxYCVVanpccrNGOXHi1uuLrQA6apcXzX1qoyouSxVIX2LBv2ZgJfdTsFmjsN4w5u5lFHxy
tg+s0RSOq+817dibmniMkY99dF0j2KWRlYO+Al0aCMzRXiIHylcXm9ap77wuigOZgroMUSGxQIoA
gXAvs5C97mMbzJJoBfoIY/PZvwyXVf0YZREqCSFwdPhzQNfk/wAjWkAh2jao103Hg7j7zT8pqk0h
2Fi094mOKK0x8TblDfBtgSrAttroiQvUVbyNao4fUtFAsfAyHMgx4sAZVOyI0MUSQrOgvq/ybtkL
vf0SdbZ8HNgbYlbtlybI2i81PsmFVSbtlrqM9dbBqDywi02jNtRAvoBoGsTDkXeiWYnK3bWo9Gck
moRPJpWl6aNhvVKHzjNU/fWqER6tS8nAQhRJfFFUXRe1X2FjdQQKtTxSS0wjXpo8CisJNtSb/WgK
9cnP6fJ3FbUl7rLasM4lqDlzRG7eDG4CAS2rF2QTm32V6gPyXi57C7Xhw2KlfOBFVJyHEcEJs2vY
m+g7viih/XIAL4f8mvBsS+vQsjrqsTZB+9XJ9p2RaONajFDjGISZHTUNubBStrsKfHfsRDY6ZNjg
4UkwEX9MzvM8GqHJmeJa5U+zs8RrIJQ8LZuLzNmODgSdB9lDzBaxwkHVjY/wmnavlY11UCH+izTg
pt/DEaVsRlxFa55ZfOeZgn/5l4kV49bBGmpE/3PevXvdhxd7vlWM8R3VqRWTLAfAe962c1Bcdald
owEwV4OXVuLXejPw90Vo0Paa4HaRklvJQbnJO8dGrUfJ+kszoloRL9MIaE0vx5O9nezdZHf/Zr/4
A2d75W90pv6Sj0jyaI7UVrL15nUu/rS+nZoRLjtFXt2y8nQZmtkG94QBhHm4K66JWMn9HInMbtgR
aVJSt6B6bjhC6eHRjNz8peqjYd1LbuyyKI8e05BXftxb6cenh+egbJc8AgRyHjMGeRLyAI/gEVHF
P6yhuFiGvTyKwHN2dItE7Vp1plbaZ8+o1nJ2HdPaaDV15eTWdx2okz5drmx0U/2cpjQJlj0XO/FV
gPco6OlYVpQsZxVNSELnS4Eis1VIKptSK9JzYT4SwxKJajZxn94Hk1s0ucm6t06g3QuxovAGQHfr
4W5QXq19KTI73ILzwsPuasy1vfv3g+k6J6B+q83FbmZAtYIoMQQXDXgl9nYhQXFb7aMSjBo+UTAT
Hj+YeFxsonsmI/Wp5apTN7T2CSJvAWfJXTla/E7gXQ9Mdl5oLh2jTJZkpAMwzBiB0pbVlsldKMCC
R3bkrkGKN02QvN22TYyzf6bhaU/OBm4hMQqcRenPbTKnlpYCuNA5qz/v4YccxL1lCzKTiMmp4nIo
m+XIdRup67iwQIWLfqG1kPI1As1HaRFIyyEJAjKQtvdHV3NXRqIgwkd9GmqHoTxRC/fC5uB6/SKm
URoAK//vUeqiHvSxtANA6xPAJePphz8dMt5OFd1Bpy9QDxgsychtFd+1uYeD8Du8JuL+b0k/Fnj1
WgAoDJ5ZRM9IKYuNZgYWAlVvqKsDtXYw8BP0I6hLPQb8FASyLkEWCDKVywHB+WKZBVayCLXP4VrW
IFwpRuw2yZP6c2s0pzWy9Elrw3LjgUh0PwC8whRi7A7EnUJ+1IfawPtGDJAkNRHMU0tVsHFhQAUe
JaWX8VJx41ig5sjPg1ZfXY0D1P3XfCXjRycasu3VME286iML6Xdg6T9Ii6pWp1OAYsWYL4bOCJXH
Zh96JrKun0vPV9mCknvjdPbbzQzq5vSHIKEZroysDBdDBaQf57bhQ0KBnenA9SY4idL06z43ZhPZ
E8cId0WKvc5loJxc7LpSq1GBNsLVR9MGHg9GJ/NQFTK0gG1PK6NatPD//Pbi/KPGx3Z1j3PTMmzb
1NltvVkv7cSogCS6B6ERKpch3nvmAHxtO8vtsJG0IbqWjd4yMSvxnHoAd0hUTfwMIVWKIrZfQ9u8
YKsRvhoslMuuwR0w5FGykAlSQ+ZQy5OYWIZ7DomEynvWe7e+a3oHP8rJbHWmQInooNbUpUnxz/9R
9iXbkePIsv9y14/ncCa4uJuYR42hVKo3PDlUcQRJcAT49c/gVIlZ6qpb3RscuMMBhkIRDAJubvbO
htwehd5AqECcu7QIHhq9ZfiwaCwZwNyuxypmJTs8VKHCC5mKe2rC1n7DY8FwTJ3KP0Udl2ccN0Nn
AdQ8yNn0UD/xwaSaW132s6p+Q61j/d2SbgidnFrdpVOoUBXsqC3wt8YrPs+XIWTZTyNuAHo0/Fvv
qJvyk1I+omh3PHqWApFxCqhdxLiFWq7JvIRlaF4+meDfnP4BIWh/3iS4fsCwN2COD7yNaxPB6Y9v
Tyg2bv/3f6z/F1kSH3E8V9wkyC0gCGBdknGEWoszyl0fTij4lql4MztnG5em9eL3qrhAt25cGwPC
Ag1FKoA5u6rQdMDXZF28ejoGktviuxk3eJaVqIMOpLMZ3MF+4e4FbNrtGzAOJ6RR6pdQpuOpKH2o
7E0W+4fPp2V/3q9iB4QyH8iigR3NCh3zEz0rlOb9uIr6+BbUzdbp01vPnBTEU2X3HJvOAYekwWsP
grqT3btADEFg9zUGvfamg4DPiUZTlh7TRoln2aLg0wThAUU1UzcdVAQ2w1sPhsOH1pn4JfbKfmOm
ZvLdCaZVxV33LahisUOpZHuUMapBjFR8oYDKxBGJA8nIByiR8E1XQLWjljk2MLx6cphfPrVFEh+C
yqzWiw8HC9naN4f6QCE0oIZsHbpW8WAXSbNPgtaC0CyKSyAJ8oMCqqJUYBKqrFUIbaRLyERq7wB4
kDvw0Scr3JDGbgUKuVcQngNUVTL/DWykWzz2IgVmQkgksCEx5zWKffFNUB9pfzm405aFXX+U3CtO
IpGgIpGnXH8x1VRl+DjgMIXMwGrKXajqYk/03yJuQbTqg78LkoP+F9RuePiBflWoLjrb+GMjmX9H
QVxcbxMHWO9IMyCnfvRjDPMS27D2IbXAbemBeW9V17l5ayeDbYZKNfcNKp/3RhKEp35Kp3OMY4J9
wFP+YOXGObaBA4obkV1GtelNb7j0fjteqIca0vce+cBegKNz14ZMQcg7sG5A2eH/vm+6hLvVNKiQ
Dvr5v//jYq/H8JXTxbombpz/hsttZdGpquLJDTAPfi4Lz74GTn+oSTSQTJWBNzWJoBEYlZlz5W13
4JK3jzkqpu7juFqjEmF4qDiT26pyh4c4x/+MeuT7ZbT1IfvZDGzd2Tx8Lqpu62pkFaRJ1GVSwK/Z
2mzBzbVvAUHe0WjfqnotAtCz0qgy+zPnLn9COS8ABAoo6Ihbpza1rbvG9ZPnIh/zQ131w9p3+uQ5
aUp18QX7HolyVQwmf4n6xn8srPiCBIrxJTfr5JIbXrAis/Dafm+Df3JLZoN0EUqf0ulIZpKOv4nS
cKFxgKl6RagMsdNcVzrWOM99rIEe7Y5VpHlR635LvwjAv+Zr5k3s7NMnbGzXAKvzl1GlwX3X+N8o
ypctdtd6kmd1qwmKlt2xDUY3vwK88ly6YF6OI9BhQ5JVnLCPgoCiZVdfLXz9HdWA+c20AXLCaSZE
2oL6azUBlGVGY7sz2YAyYg97kzPKVb2zNaQ4YGinqgbBF0jKIyvkyWYZr0rrh53VANNb4dCcu9jb
Q/sNpej6vx6mQfMY5OybxQNocH24Iul9Q/E7Hq+J6a007NmkSRT24VLSRSEDzlRy8JEwMIXXgzrW
UIZFESOuQMFTXILmQ3EQfOkLVkC773qQuUFOs4JCDRt+hoYnVqrN4xcTaCcI4RXNtY+T/oQMmtxD
E6h8bKJEQdU1ZW95X9wxXlu/g5oBAKyk/JFzFE4E3IggZINjNBf7HGCLZHEucZveTQBOPHmBADwG
n99vhfCOeeYGr4lfnvBfdq9JV3jXvg7Q06Y0y2CFfXS4JZ8fA2oey9HCAzPb+pNjffVlJnAunjma
WXx8kr/XEXLp0K3yfoKdcz05o/+tEZ4NLjtX3jsJT094cZC6R479RrFlkomVCGzwEI5uczF1Uzes
71aD0eM4AzejJjOzPVlzyARUw1jGuXyMGKR+QW1s7yR3+g19U+j7YXd8bTaCPYDnRjx29HmDStf0
vlUD/cY2morhuuzVDCdsdiA6GNe0axPqLhs9Z9sDVfCaCAg16Q+jm2NvZYdGBaGbWh6Ntmao17Cr
cs9i0ezm63heah6DIYdmWQxClw70tZtYFNMTR27PNcSNfqkL961mfDHAWCZu9OCEMBqB2HJ78TnX
X5g0DP4VGk9glYMGQJtAYElO4nfXxQZ7Ak1RGJRfPN7337wGQO0oz4q3IvrS2xenm/x1KPL64Ecg
LJO8iXaWQMzYZ9OXykr7TeVZ9v04KRxPlk5+ghBwekUugG3TIeqe+wpFRVCQS7+1OBrXn656KPLH
Wh8vJgUHresfljLzU8VDEypQE34d9KmlDTbPLYviZJNq09E5wGVgYkWywe8JMoaD3rEv0RRIUwoQ
CaSZkNsRWcATpDRBYq57sRiazaT5nukYgmuS54WxeT6V6M2zn0NJmPyssMs1/kB3ZYy4pQ/9GB/H
ODDffg/ZOL1Jc0yPtuDj1khq6y0vxOPkVOlzy1LzCiZt0HTp4KKJk7WnKnnFwVjxjBsDdBwRDxFz
uWVFna+CPPYAeEcKJLGTej1NIHlo5RfDK/2fSQuhKkvE8TMg2PZ+GFR19LHXKiuzOxuZW0ACKg6u
cQaEG/XIN2pfqn3UI1/KIBKKeo/H/yD2/17TGMWvV6T1jMz4wnmCYhDNHO6narxPIYo7W5oX3E2E
fchLaPKSjxrQGCYbS9NzLT6cGz84WroatRSofCnTGtTgyL5IlPFE2CYeADSOD3buTDfehW/tCK3T
fwwoAFgF983KL+3sJ05sj4lATgpckcAYWUF+sSseXc1YlBuVZd03A1Lfg8Gzn0GDXOaEp6zHshpB
+DWi6ELyKr2FHHQjrZO4911keiur6TxsPJCtTHlZvZRJ7OB26eZHMs1C+psCrIZ7JCvqF15EGW7e
RbyjUZf7096DEuyGRv0I4mADDnHXZQpGrIr7EbKp+Cms8UyN75xUSMjL6jvkAFZDxP2f0MRG6UCU
+88VsLp7CT7iI8WGOWQjAmB1P8XWgKQ/Cx076NgwFME/8CT4n/egOD53PCgpehZjfuiZn6r5+85K
zTDp7ef5tw3Z7H0Nudad6fXJTQBusIIcSf6byn6ggKz5AXUZvOGlWz3KHBB9gEVQwSWkeMxEl62D
Puh+sOZf8xSUvECLNDeePd6BMEF67cnBT8edy6Z8k3ZN9i82tAeKNVR5r/Cl/S5TSLKxhjXPlrS8
A6gODrllQakHlOkm+PW/QVvqNlhWeYtq1PSE2CZuyW9Dt7mwym9jrxL8EpbDsQ+DC9jrk/MYSXcL
ytjswXCb9x6yVu52jI30ocxdd6t0L47eKtsBHKOzsy2xMeKz268acBkgdei5N5u30GtM1dd0xOkq
hU2J2f/D42345z2lZ4WoloLClomtpWNiC/ap6sxGGhlKRRXKYQDeR8reP6GOxj9Rz/roLb4OLyFG
GcDhr2KXsGX+f+UDuBppA+iYxLqUcNZuDnXFINmksNxnxU2VXbT75KcI8s3TyJ71mam7jNMys2az
XmzIzQhKH39cpCDB6FnMuY+/e2HWdWAPL814UyI5fqr/3OR4YjiNLQOIRg907eRhz/QRQyNguvGP
sntZ3J9m0QD5qAdUM+SaF/tv5y0hDFQsq6yTakcHqTnL220GyuN1JWOcs/oC9YQBeEnKhv8Dp7mu
UvxTptnDvgjK737g4GzCtnzzM0mHKyebVW4TPJSWg+NcuSkHj//MyijGM30swKZeeAcoW+cHGXnV
k+0Dpw2aDNyjcHPjgv9U0wASafdKANG4y7BraHrzgWPsLo2SBDgCIEdBkQKQUZG9DxQGBJFoIKkx
kNjR+IBUwdQiYctz8wgOwRb0hrw1kW6pggdPTsGD25bskDTgulh8oumMa6qmLdDvvbGiOChr7ly7
cK5kURNALm5lK2Gh3CAKHmh+AUKs7ZT0bEMhjr6E0xvBfAnyUdwQDI+xJtefCmuXGxZ7juPEeAib
BBBp6bwOuRUcRgMcD2RmRjJBkltGJzL/fRKq27pVWbAfC603ZGhVkHsPqMQsLlUwfIVgEODNoHzE
8SyOfwSezTbCBYYWRQrB11ysR1TxvSlwwIHWRKZbOjxC+f0PYI7ChyriHIncCrV6+lCJZmuyOhBq
OO6mCYW6Vp4BoGpZZy8OHjhX3AfkeoTCITjD3N9ZEz76XZ69TZYBRmtuuQ+QDHb3g+D81LP4fTrO
Pd+nT0HzlOX8mpTI0IDV79Eyw/hRpkHxkuUWlO3hTrtBXZF/albzxtdJvb2YwG1Co00Qu1DQQJU1
jXZR9+joNYY/1gAKaBWlY4h6Zc8HJ5DTm5vBGoCP1FxHeBZDiQMXQXU3ihofGlfEGw/oiv0s6I5a
KVC6QudEC5BDu5HfJACXK6mc7tI6PaozUXyJsomi3FFIgaPyM8etCuLECAYHWfdsY3OjDYoXcYXT
YdS2H6MsHozn1mXjrs9kPp/jBQN4usMW2GlRBBfbKMs1/SsCLy7WUMM0LuM0Tjf8JUf6B4MqJd5r
5oQ9nQrq6a45uHdJJU9UP0IlJk2mM02AUGyWipMkSksI+r3S20ABjmBiflfmQhRie2Kl+z51bMC7
4k/tcDS8XIJ0BI3tJuVJTPzY+/27i/yjNvMkxfvtd6AmcnG2j3KnaU9vhFXyAUlAVJXQW9I0RvLo
gpqULIpwI/loMtndkUXTeRqqeTof+uHYYDuxCtmwnVh44n01PIdQK7/PBQTNROKor7UBpAHQ4MXB
0wWYkJg8lzXrnyuUpdwnIoJEn5tPXzmEKP82LBYJKCn09Eavhu1GoaIIn6TEifmuQkng2euFYOss
qsFnY45xDd1vdD/brZsm9YomzF08WrzkvXLmRWYfzczrARqn1P1lEtl+Ce5EH7SnyvOvkw/ZKDAc
sV3QIQfn6YZ6dg0xJL+r2Ela+X7xQwACqredirs1b6NsS3HIWSMXQ/NQJSKvjk5IYHUZpPBTCNku
GK02PXI6wGZgS7hJ86SCZpeU+yjiPxetH5HiiAgc6SBF14/+NDD2ZrkSrZ2fyEdNK/cOL4bH2Yii
7Px36/Txz26KmtfAnvA9N0zrnLO6+dKChQDgA/GmIWaHPJR852kT58z3bmekz+C6Ke/GEoxkowrq
t2U6w1PiM8Ta9nFf/sbzQAHpD1noOh4BjVc8hyC1jdTqYlOPYvQMSIFOO4ojf275/gq87moz2sgu
5EYUPVOvqxtj7jUfvTrJk+MU+SDEjfMS7Get2OMJxXnFB2dP+sJ+aNtrVL2YV1lP7K6fpgJExTiv
9oR7cfo2B46b8XkmhCec1yS/SQmiRv3qP/0di0mjtvLTgwRbUDHV9glQdfsUpuDkXVdNiQePIkfm
cBqiFGdzGJ+dXuRiiGItDRme7fcJH8swJwM7sux+Eo8kkVY2yNqv7Ey2u4VbktgpP5l9kj24AfSw
DVSoyB5MctS0YM+be2T2dlsdAzVcP/k/xbq6rihBYeMOlVa/zmdN6x48MXQPY6uqde6NDsSC8ujm
tNGebqNdH/E9a/poR3fbsLSBCfb7G8SosiuHDuh8F16mp8EY3VDstE+ibyWz5BNh3gI8Fxh18dLq
bNYfBiHlYOSAmb38EQYU1ldZsy2gIyjld9mXIlD80QIq5QnHAAo6uCCbIpOa2lDNmnVFpHO93RP5
MEn6ON4ArBp5udGN1kOd4uQ/S75U5pg8oyopv6TkD2wclRdOt4nxFA9VCaBlLg1E7FvcAyXOeaO4
3sR2XK8NbZoq1Xgzdl9TCPkozm0LTFlsbr9G2ACfyUOLzsvp5T/55quBiRNV0KCXXk2okT8gT6LO
1DT5BOrGxbaJynGxDUu9RypAOXepP/1Gg4t/XiGMqjWOpb8hNws537LvnoYu7Z4UKjtWYeZVJzJ7
M6geXJQck0UNBPLE/tMsx2//lSfA4JurET/kgGrkab73kSzbKokdtyjT3LuznHGXGnI8GV3TqRMy
8FvwZdaPmV+yZ120gvSK8/Jh2YNvzxbUZvAX/2otY//dvKoXJrJOBsiATDv9GkCrOHGG1y6z+LVI
wHZC7hbY+i3qB6BZr6O8KXyCem3/iJ3T8OTn3ZWi8NDKDqbXGUjCIAqclCmQAkmDTMy8tGvWw6tr
RO9Lo5yxeLYNJc/K593dqBso3kfgtICSfREL08KTuf4lH1h7V0FWT1hxddRCtfY+7JDeaoLsShFz
cBQX/VmF4a6cgC7fzHPFFOCw3Uohb5yYNvDLEqIslmGvi36ycAG9Nl2/BOnRfOn5Ch8XpBA+NsAz
CsfY47FvH8exjwM6nj6KZHz2QAOAomcWHkIr8jbKat3X0RnMdQ2VvxMUZJ3XGoTkNAnq2OljOdig
p//qY19wsLrgEDCU6eM/qth5wMZ7bvCNCZFpniZUpWpnTF1f2BcAXqr3OUv45zVmu4yScO2mUoI9
CmvQmtRzCg6Y9DJ9Gfl4VfMFlxDqzctSdx5vhqA7myjYDIu7MHKN/cKummpqAuJh/eSjgU++j/lC
MyhQBDWAfz/FLAPHfeA4D0zW9RpEKvGeTBvolocq9iskR4FNJR81VqbKaximB2T5wGFNvpjZR9vm
7CIDfAhXYVW8L0WrCAsVIAp8Fl5YObs+AU/dECfZ4yBEiupyoipgQJFaFqhidBNy3z0DKTBHkF/L
eN25Bd5sPYka8qfpDzHF3v3iHlLj4o6hvCyu2oT2M4CEqBHRy9OA6kuQAmZJvV+ua9bC20AUttqC
gkLEa0e/Xm8CZmZZi14vvnXtavHlY+ads9R/XP6soQpQqtehfDLrXqN6LN7sHqV5duIgQalNv6/X
ZjJOX6y6cs8d8F1rpv1117EVskLy6mGfcauxBPnzqcv3AtSFO5qe1CP0AurgGYVEATZivrsiP+p0
/bUbu+OxHqKV4cjx3sBx4j1qsZs1CLn4LhoZfB8DHZikV9YgjD0NMD1KvXp0XrwSouRLLPlTH3kR
CAlePvmhmgoKwvBuccdT2l97Vyvj4mXM19WvBbeU+ByK7s6Wdn+1HXD3gFoCmgPtrw35Apa++5iz
6cvRPf9VaPUXM5kCoqJnYrcsu4ShUttqP191RD5k3yTT26dLfDIVzaVVOVJiG4gK+0Cj4rXLqWWn
BMU30gWzDRC92apPTPlADdG1TOAvaItK3S1+s0EJPwptJ3wxEEvkLDnSvp/ncxeZHjAPlhA9sfxL
ApwZSmVUHu9Gq+hXsVKgiLLtxr+AE++9kTEXAzDz1lGCm+FIAzR7jp7tQaAArBu/kzCPMYXOE84p
yEjA2PncNl6ztVExtCVfK2sX/GlzAHnKfoL4lm2YW4p3cU9+Eigl19o/tQkWwyLOu1XVSYjEsig/
pBJ8ca7ZFLifoYhFWC2efgGhgKgrGq7jxNQggT8a9Y58rQ8MI/ZpmBzryVAfhI3T1BQ6DTZ2+asW
6Es34vl5aew/mzQQRkN+Fq3/te/jdre4lllWFKIcRYctPur97XI0YwmmuUkHLcugB260NUs88QwQ
WQSL1bDvA1DzYNcAfMJggGoCYgnluvTa5rEt3eYRrK7vPjJpgHxdswOF1qFJg+tkTtHJ0k0VORDF
oi41jswh1JA6IjrN3WVoDi2D2MemT7H3BX6JUlPf7PXyNAd3cfvQm+2Oey6K1fCbik+t51wA9MLB
G3XrNAV3jkiNRzyH1+ClSYFRYiDcW81dHR4rEJz4SJSeMohleUOB0Qx7kJ094viBavGo6RIGAd6e
HRrbR8ke+ahujyr6/hxCfnIFUA3cW6n/FBoJNkFqspBNFxb45GFSr9Im9f7K/A+mOZJbHFws42sf
Vc9D6ViHDpu1O8ZGY9NYZv0ClB/uI1BN/GE7DX41QJq3GjIOigglvxsMuFblDdZt9IJqa/UQpAh7
XkOgs2UHZZQgYNQroRizfoFyLog1iwry9AN+XKBw5l7qTr43oKqwt2kbqBX5aDQA2K3ekF3qwA4s
N6tGFd7ONCz8n/wscIHXEazeyF6rOYF+jSwaoCVkW6cI/PPis9Mwg+YANJBwTGArbHPT1bF5SXg8
nI3297JEhcCKXNSYXZVBkCPZWQZu2GlUmxfyz3G5tsEhhikJMugheOFO5POglZueKDLHMUqE0WO+
9t2mP6Vdgr0vCtvHEzbj4BDxyq47tHE8noBOiRxIsykdoMf+zUuOfuoD60wByzJL/AjpcWtNkdA7
ydeKIaPdu2UL7pawmZthtO+6CVWcn/xkFjiGKiEHfl3iye95WXdhbr/+5CcTqudIUaXO02y1EGqu
BhfaWGs84pfXxJg6CZ5lILmORqWGMyrz7oF9HPdRVg9nphvqOQ3q4HcAXfS/2jQO9bD7tkdBoWem
dQQCVsyhQFowRvozWi8L0Yg/VCGUh/6YGBagHlpRzNylmRTJrACkX0HRzb8AUYc9K8r47+inYOqT
5jD5I4hXnApwJv374bnGuXUUX4+R126juB9AecnzvaGEAEgsGZ6LpJ6eFD6f3Md5IXkKPCKmbgsO
GG1GaZRdgIb/SRZgMwirBdLteEiaLWB45wXJxNm/PKMQ8usQQZQSMKYE/AEgc/VK0LU6uiGTmjEG
+wjTIRJlhONmHtF0rDQiczwPK+J1XZZYJi5rL6PLBZYVpNS3gnlt/UooRulLLyvkpvVVdo61J9Yg
JlNQHeIpa2EE+kQQRPRBFJtIEPXq2MVFs8ikHoWR+RFLfloyx9fu9H6E6vcQtanS9oZTH+AYJ5YA
iBOFZ+lG9XMQ1LeSiEM+/JWl6mcdH9gemGFkgvpQHwl5f6rWXe3umxZbGCzVgUcNPXfMe3ykDbte
LTb1ZieNL3PInJQjwHJugtvhYzEa8KV03tep9QgNz87FJieF5460Dsyw59e0+D+/HHq18zKexLfC
DB0XZYCZJSz0IdNFrP3E608mNcDRrSNTmMfFRb1fpAHIbjNHnGdlgMVe5ixqAXrBth/9tWF+NXBj
/xKqcMvN0nsLhsjZCYNbezJT6HjyynVeW4PHJ68DEwH5lV18mfAc+tSaWXyH94etyF+WFQhVIEJ5
ZYFlPyVVfLO9zH8LGAASrf6tGC3rjoHF6K6eYusu7cyftVcOhxj3wQB469I6OdD19nXE7Ot9t0Pl
cKmw+/dNG+Kef6yQra0omd7D3NI2t5Nv4MxMz8XRIXJY1O1QJ9BkljzxEedxK7ou0HYKIqj9j0lT
DvdmB8ZP5MmCy2B46TmFEMpZ5XYNDqIPm5xlVuHpk7rU0PAcSTZ2FGKdpUrDP/7TNZaFnBgna44J
8HxZgNpjMtQqx6nYFsC3ag10SARhkRFVHr5vv40lHtmi1nSueR46CtQCiXlOIUhHEWKq3Cv1KIR6
g+LvS5FJTVk/pvYXqsTshvauTlRxpcrNurWTe9QebWmMGoFfr0OpQOW5+FrV++suSZL94vvzQlCS
Ga9W6e+BeAPDWI7UFQDM53EI87M/IHezpm5vRKpaUZfGWd/k5ykEdM5TPNwo7pk4yBt/bf4rHxIS
73NpWndSKsJv/8eK/8FiNWQTOWBneBG0GqjST35TDtcu6PpdlaQoGcsj/7GL+n6V6nJe0ebgu/LG
V16V/c6PTBscXRbOv2xouYNnOjmlbTzc8igqdzEk07dp48Gs4hS1x0KuaNQE/dBjGGZbCQ6YGzVQ
5zgi65A9ULxpNYCa2dhL06CHx4R5tTYPu2PMIzDPlR1InwIQI5wnA1rN1FtMAAh6aCan6ZZ8dmC3
Z1M3ZQ8OTZFeW+UVd9T4kHBFDv2pZh1yc+RqsmKFXat/mX1D3hxR6uKcQqfG0x0rUYgVWOmZ5FJ+
0UeRxl5z3pzIX2nZq2UwKRmUG9rQWqegB437IPne5gpa83Fb3rNCimuJIro17pfpdzBdbct2KL72
ZYnfaT+H0AbD8WuSqzsKCFJsiGhmBCRvGpriWmuWgGqAUnE7Ft/wLFrdJSqp7pTuBU6lju+pYKB/
PGPV9SDNB/81eJ30f+OCR38QMEEbpb+EhQr3k5s/k2WkcHXEGvVL4KhYvY6dadj8MhR1UhyyKnuq
dCKamiwGUFO2nr+n5PQyQL3Ban5jrMkPs6WpBedZZlHfOW3wrTPyfh7MtMsDFzkknpG6b32l8KOZ
hafSC9rb4DmBlrLwt0oM7Q2QezA6p4la0WgBcZZH3GrWKimmbg0M5h2r7ew+Kqvu5vpCrh0ZsAPF
ml4x7AUwxxskJXHmIpJjDFiuWE1tYp9J0/2znTRBccTBPzjhIfSzxE3g9n5XhKcRN6zBEuHnySWq
zBy/q91Q3exc6IqRMlnrkrbr0nAQ2Mxmj8PWM7hF54jF/zl2AKvdkLt77uLj8Fdh/8G13A4ZSbAN
Qd998uTKnUS6XSSK/lLeaJE7+jQs9Aq2XoEGjJreRlBKAV8ooYGdms1rjnQGmEX9ILy07QD1mdJD
xr/lWyjnuBB1n4roMndBlRNdyM4tyJ4aaXgKGZ6cNzT5PZxNv0G5Pt/PJq04D+vJ1LNY4qxFLKoN
LRhEVn0xwd0T2mO1QuVOfu6w7arAg4abtd172Zmclh5RFEROGi686TerygNd8YPb/18u8ctqc5di
U3Ddb1DPXOwgc/6FSl1EYocokRb8knSl8VS37ZdcVyQPXP6l/y/iaZ3qY53CmZqjAEMnOLblRmcc
XlBq5CGXNG6Ik/7DIk56rqZ5jDjpyfrzPCAnPq2yzNNjxd5o4mm5xnJFPbrE6usv1scYvZoAQJHB
LsHQn9Ri4+RGv8paEUQozRP83OvG8sos23UKIlXSnPiZeqwvPJQOfAQFpVQgUpiuPg0ELagzVku4
CUojlMnKasO6sb1WztDvcmAKgOrm7ZV81JOt316p16q4ORsNNoJ6gq8b6gWiUHKeZorp7ECD7jj7
llWo18SgjOUlCig/DSzXoJcR8BBpe/0ylgGaQdf8eBlNCMq4oe5RujSZ7slqPWEeqOtQN+xDFxIE
Xf3upSF/MFKgzbzGPQWFBFSNut5kNuD7BHXCWlZMrmkqawwPknx6lXlBk1n5ChW1HmhXkvJhYDk/
8EaBslzVDDJT2omqX1D3GWDAARHXA7lwO36PI5MaGk0a0DIwOzkvflozZD3WtNpynk+jOpYjy3aO
JlyFXNgf/nF9HRsNU8AgI/Qet8z367A4WJ41rOiqy8BH7OJf1sxxw97aWhLWWNm53WxHqpQHfzc+
AGVQb4e5kD7SJwO/2EqnTWQRbQAb2eLPUWc37dWZerMpJ0irLiOGBVYuS7S4HWmO61xo4mvdkPlX
PgoZXfUyc2h/xH6aSibNp+Xy2O/34FAL++yY13GxMkA1hr2Xf2VlkwByk/za/OIbw/iYOGyOcLMJ
QoTQycW9Gd9Oz/GeK16ZD2A+3lL1NjXMrvJVk5b2efaNAwQT8YiCCmbIdxgkNo66TMEMruvXmysS
izYkaAENt3V1Sf4MsG/0fRmva0guv5PLqMhwN2NSVvcldIv3vmz6C7Oz5pjmTXRkg+Gcraxz98oC
6fIAhuNtFVbjoz3YwAaUPLglKQO5JxuHr5Wbp2CJyfrvasjvOjXav3cQIrcDKYE7HL/4hhanNmN+
skZT/hCG/G6yYHxLYxyml+C1AKVgEK4TvIanpFbddnlZQP1pOqBAzC8LDPZgznSL95cFgnQG8KGN
GiZwNR153vhPrqVr6Uf7AqlF/6lLHf9JaJFJq0ZFY8Fx2/ay2H7k2Y3GKCrD+cg2B2ndlgJowBVy
A9bY7IEiYlRKHQy3atd0EfIl3vhityiKoXg8y7LTFADLQGtQRI8KuZUvIY9MZtdDUT3F6epyFa9k
8SaqUmhu6perrMZ+DO1nJMMVyg0UuDFAGpy82irCPjwzHxPNcmEm4B0eIiTa8ZsPig+j5fuPCLcf
ijUqz8LdyIoBGHWoFeH4HPUs1KugsgxYhzDWZCI/384DS1yPsrx/oDaygCf/jA8OAPoHSthxMQiB
k08Yc3zqQFeMDcJD42UHZaLA3GbFuBqSovgGxcSHSQEw6gsQKk8ZS4ATnDZ2yNPfosD8OojCfEO2
ka1E2Du3oBmmTT+5zQMHUxEA8ihKyxOFXJOMqqPN1rnIkgMBIIFTXWV1kb4GacbPReLHG/I3jYl8
Qe67dwqyJJBsL54J6WNWUbC1WhsqiThM4j73UefM1VuIAs4Ox4Xfe8h6bQwAqvF9V9W9zLx03egB
bk9nwMWmLyUYAbFXMk9WAbIfAEl8pFK78j4wnPvMKP0bk6K7DXxdaIM8g5tccJwb3Vdt4N3CtH3q
x2k1iqS8+WZc3BVV/UxWr122sjfI7TaPuBfw25inQGT4iX1snK68TUXR7U3UuW9oQpA3apepJj0X
k1fdFa4zAlPs8a2Ph39nExp5dQchg3FdaKfDp28VK39vczfh/YqDwGs1qMFYmV1jHmzCJnlHgVLY
p1rjjtzI8Q+ZqNnK1EglaijeKyfz0JkJsEziXFu8euITDlUUUoAeD9aoOswANc5xLKcJiKkhM841
ATHQE9iLNja65aB+76selYc6cNIDNPpp3t+a81I0jdZDLfTv4f8n7cuW5NSVaL+ICBAg4LWoeejq
we22/ULs7WMj5nn8+ruUtFvl2t7nnrj3wQopMyVwVxVIOayl/+gMiSYHSnJmF87R8DR+0ygZYuYc
eI//zYTm/g92/4OJC+SWHQ6w5//BVl22mfHaXi3j3+/0bplqOBvtaB4dA6hYgEpuT9SjJuEMlLmy
oR7JysnytmmTvSrR3VSluJtKdnjdw9mqVrZDwL04xn/6KBYSDBelHRI/TsiGev8/srr01iaIJQ6V
0/5jOTAkccB1x8PGcPTBrzvhfet77HqKMfjRcQGOkbr46qL2fN2P3Xi1RiM74PFa7lM94o/51D1k
Q3NO7H4LRh/Ab0UlMp8rTcIzib03axxYdgLf905KoFusQGy3LSsgw5spPwGPLAe7if2chqL/u7Kn
vyY88L55uQCJRRckz9i1jNsAIXqwsf1qHFDXXtwkjC7j1zupGlKv01LNH/AYW7uiFeOKZgpQHY2r
9/kAQ4PcAuKtn7SNwRGYGATfALgSZXZAuTtSnVGfP3McGN6A41iddWxFfRKTlWu5P7HD5UstmuGE
rh+YqKRIZOEaipWDdY9PfGc3bfmqjQARSKzM2yBqWbwajmPsOqBNLHObgr/XsdFcwGfHJ3Bdgutc
zjU8eJUCy4G/Q84FEEaEByP/ls+5990y7Cu4xKO3xBbpdkYR5RHeLhdPV6sENovlfjem7RTmyfeu
Hy2/bHv7oWx0kDwDvHUNX5ePF+eI1yrQZD0d7x04Tr1HxAezB+GKjRKB/c8DsKXY1HmSPZAVKQO9
S+TLdzwomdYhHdBLsYlIQRb2SHZZhbcyZzz3yY6Wk1j5J6/gn9RUN+blo4h3duKCeAoeTwZ3C44t
43zpPcvChm8emg32R6DJkEJqOi0fxnVb2QDgBWnJeqoyPKPcfsCG30m77b0l8FU/Ce4Z+8UQ5RHr
GjU5J7KzgJd7YaVu7Xvb5tK13g7F2hZrgUrtLyA8xJeXtR3IEurpS8ZAEZxGXXKiIc/WHi/EF90U
zmkqyg7ZliX4P2oOlJGoT47NgAJhvM8L1GcGCSCTULZq4bbDdjL/yoF77XPb667Ktiq7d1uA/hlv
jTAOC8gCOFPidZMOwKaQpe4M2fDHEQnIyUWfyvPoDn9F4M8GSzsaJ2/fmz7UboekJTsy+dOQFGTC
tcQ+RKjBHTuADgAELkjOPcdB2c0/ZxI5PYXTF5Fz2a1NUKKRRZqPQF5HmvDoeEB6WmmuFz+JwInX
3uCGF2p4Aqy4tWHq5dZye+SfNVMb7soqCQ6ib1xkVIEaEmmTCSAEWdufUBBYBYCDQNetNARIlWoZ
l4XLNrqDeyXNIiT7mzGKszuEVmcEyQxW9yiLSJxzJ1AfZmao9LgRelbrgKQNaq1nIN2Bi4TvXCdg
B4N5L5RtjCNI+1w5qHyqg87YdPSuRyb+pUP17YVMQm+YznKCSRsHZUzaScMONa+No8oDH5IKjt4E
IFuxUQQblRtOPbJjBSBYkFBXjKuqRz5p7XIf8fziVMriC9WQjFEBxp/UqO97tw6cDgxOxYziZLmC
Mka04zRge727k98vmsmr30yL9GybDkPymLfA0O/BKVeiow2gmLMAO4BPfukIEC7+/LCRqsHhxlsG
XC2n2rq95a6WjMq+/hknFlCTFOM9Ke5SKu8yLz/mhnpQbGlESZs3qyC4j/Q7HDmMB2vWqiMcA+OJ
mtJMxlMam+/DqUBSWFKKzZ2chjSBbO+GaqUanCDVitQggffHXgPflrwYYhDvl6Dhn2TKhJeTHzJe
HBv5W4s7QI7FDlLmaZjLH+HUR0CYo/HSHSvjJ6vafksyfWR7t4mGvehRV3pDR0lj5M9UJ4BcvBNT
/knGBsSlnNc/WaqJtel1m5HbLR4bqF9QJQoJSCY2be849wqyU8YA4tk0cWjCc/HbfC2J8QKP5CoV
yo+WVdRchIxqMBRmLdii3SE1fKSyNWcnMZrzVAZsawbBDxKpBjBjzVkNqWfLCU2piQ3KBZDTLhdR
CjW8mzsjWwOAnSGK5eQCdFllTDIaKkWIk9QK8HTdJs8rbR13s3OsUVd6MIak3zJR9diE1Ce7d9Lv
dYbTCNAV3acuB4N14HrdFgfB/o055amRVf5kgcT6Yf/+AzJy8Op8JAxTqvCSNfyvCcM9JRDf5R1T
FjGlITeJqDeAO3VPQR96Jw/+sBMNHZAiAY3wQxPA/3cYgNakTGgGNUhozneFB552uGu5zwxwaLSx
h333BGpO1OTYb/ivXEyLRf9pvPHvFjQZnwSKU3aWmQ8HcCCnT6mVIk9XWljajw5JiH/D9RD4vIWj
Jhqa4MjCvl8Xuchep9LR9swzLJ+GMWAZT01sM8B56+krS6LxMpXhf0gJ+s/0sXERwZIzvbCNXjqT
A7qxzV5JVADNOTWBIqABQz3hwScb/spLJEsZrXLELmRIs10riyDdzNMOwkiAUC+1QwYoIT73Pl6D
YG6SmYngNA+3PcLU6yVHcei79zGlHgIBpkHw2f32jpLpuUj+ouoxBBPH/YRoIFwBvyrKtAalDpoT
OFuSUcNH64rUkeBMo0hk1bVwtZsytLuFyAykecHNQgN2f/ZCDAIUmhzJ5fm8iliSP4IkwMOhlwfX
oY/r0zKEFylAnmX1blOzHu5caWN7GWD8S8L7rPv+bUqH6cuAun/kmaafilq3H+ZkRBaUlDeF3my0
qZlBg4Dh9MtMOKX9ILrxG7zZ/ansdGyzkqp4iKwA5/osNo/paB9IbokkAnFM4r014D89dTwHXatR
gJFV1s/GtsO2Wd+3C3CULkk0EsCHL8BRdZwcSoC0PXtjUr3kRrajOtoeJYIAn2q8peiW1hARa7fj
MBdvppfEfuxZ4mig+Ay73CJbKwgVbjTDLq+7z0FgwSFF8CkL5Ct1jRJ4NhPy60UK6hcwDI6P1Ix5
AQh+AElbyfQobDQkBjU0SA5aeBNuTFFNuUMBTwTP1i87hhj01bKWSSS2bWDf1t7w4JRzd25ATKZF
U3sE/l13JhE+Enz7XfwEYtfDA5zG8EjMO73NP9Pozk7JSEFLJVof+Xlrw7sq17PCEaFhUi9dNcfr
kuUW/mGjLkOX1+L0M6293BfdolpGOJ/y2KtEgFznMtfBlZw/RnqVXEDB2j638SQuk2099nqK8ifZ
BOFQbYqobjY05NxunjNRPtpW+D6JId/tIjhbJtUxEKK513urQXriqbGlO556Jfy8IHx2HswBoViS
h5oZg56MTEazqJZ5Auglv3U/JqkVA7eRPNIBdn9y2ZspZKMMB1qXLpEkHFlGmbm7kS1dMkeBLm5G
zewQSEfEP0DQPmkPOM6jGstMTN/A4XMZgs3HBHMUtKaM9dFQacn4/3EuIIkc1LoVe4ZUnc1IsZBY
QhmhtAHwqFK4QAQTlHDaNKj/QOnaRiEQKwVZCzmZZP+qKGUlRTMDFC1CqK5GBdqARMwNlZFmF4Zi
FwB38WZTa4l+tLu8fzbhOkQRaxT9HbpavEK2M9wTDd7Pdi0+Jo6p4fwVFWG7TCxQLP5oNu4nXdvF
RQOu6gIlGEPshMOaxv0kdlObTcdZDxHORiluh4xy2WWN+E/EQx01hlKWelq/FnIJEB2jFjLq881i
uAg/FjdmoOT2jVP7dC11VWWXI5sVlfv47xSzjktJH8+OD96PDoxuJ2pML0C2f5z05SaJETGseaIj
sASKkZNNKuoyAeydbQuA8KgFNPcypPkoOJo1X63HBx2nPr0oyw1HOu6KNItQGfXIoT3dLOJFESbB
J7Ur4Azak+HNdcmchHoV99thnL+NAtFBJnPCqNdFCAAqGUMKyuyw5EAiJVfDXs5Xwz+ZkOx/sKO7
kFcEgfE/rpiVYYGAsbyaDfIEv7NFvEEdqX7h2dca1RQL6LMpcfRpaAAtBUwjHjgApVYpaJJnfVES
nusaA3tQ44OhDbWcogWSQ2wdCL6PGkLrcz4g/ZTszoSGKHFZs9Ixl/kd0soXIEBlm5R2t06t3tuj
4hsMocb8XCNgcNF1vBhTU2NfwSQnfKBFTpLoXHtuuuiZ5HNmV5tkqOvDlIUawPh3JHarod87LeCe
MuS4fAUI2ynCieFTEjr9Gd9E+OVp1bobVvCohVcXPqKnOTaR2YSrwbmKyhzuDKjErqM3FD0t9u4Y
tLsGXGvbQi6rA6cO0a/4czIHKerlm3Q9F/g5a3YJ+MekzrZTGWlrd3Lyl8CqkSFuLYPRyIsXqxXD
utYqa0sGAlvEK0rU9o01Fy8kShi4JfJOc/c0NOJkODsm/0ojanJJ9+GiXOdES86z6R4KG4ijpC3G
oXosC+wgU+9r7gJSeiYQFtEAjB5sLOV2GTsRCtEyVgNhleWISrQldi1wPT0RxkoL/OVkdMSVwFZC
CUIMkFUF0yIX5/o0H0lP8iQB4Y5MJN6SbEF4kRdhyPrxlYwuhMfjOoWz1C5R0ZAEc3ACXFBwomFr
zJI7nFpSLXruJRut1mdgRvyaczeRhsxsp51uh5/6dkI0UTbgn7PhrEEaC+A0mg0HYPG7LLRiYGgv
elMmbXda+0YTdeFZKMciPfhPppWndd66yQbr6OLNsjQzqvuPGc4iObDL0CUN2XgFYDMX4Y3+phuB
n8b01VIuyLpQB8DfhG65ay6QllpnV6seU+R0Oulllg311BDE1RYA75C7RHZlz81hRV0BpDNXD7Lj
otCCfV+BNEQtpxahHhL9wDfQJVc9TkFtLq8VuS8s9PLzneXdNcleLUu9GAi7Yw6eeObydl413uQg
a2Sw9oj7vtLItgrnMti6hchjNv4MOPY6Ttp378akdoG/STMW4zqZLtgFAqahfUYqSbmi4G2q25eu
St3PubCtrS667kAWZQiSGTrLflhY+WRtnYLdWtB5GNuBSxxbzv0auob4qT3uyGefOoyvnVpvDjQE
D9rasObmtQpj+8IlZDfJwf/EUYPvAvBYnjd0EK3fmfVS7llw/P+bmSVXo+m02u8XHcawXS4KbMD3
i6p7o8XlRcms1hBUMF3wIiRNOq4Co5ie4skQAHIt8SO1K+fNsb1DGyUZvOVwAo6pB5roDwueArup
ykJ3TYnKNcuBRMHh3FMZyCODlxx02sCBlFQ01ARAOtdzc36kWdMImpVBj78ogwx/qv/LQiNLURve
AvrPZu58yHRdYvOBB43Lpkt80TvNC0n6Mct9TQNCJLGgKXsiPiMTo1js+9Y4iTCd98nctZLexFw3
+B/81Rd/0XeFI5PEj0Do+/AvBlqmTb6w6ncDjgN3ARwYrxqQOICQwLNpAzinBTzr98Kdj7yptTc3
nLVNYhfGUc+L+nHOQIRKFqAe8KcuCZ7BXPyYmnF8Lk2gH9Ed039Fi4tdjw3yI4mQgQtCc2T4bEUA
SqUQ8f+Nk6CSNnAy6yQ6wKuv1JiE1Jj2EAABuTNWSkY9rZVTqPuneaAFsbGbBLEkAAXA3YkMFPbT
G5t6T5RbC++WpOXyMi0+ZHz4QiLk+8pAvROYD45h/8RJod4TUdfC2RWWeULGLAUVDLY44Zae2qCv
wDNfPdlvxkUNmus4eqAXxPKIbzLnny+IgYEuyx68Y2mYPpDHxYNK6+JTIlCE6pgAcdB+5YVJO2Bk
hahKkLK6AJMhQm4V3v5+hzel/tAE4LWI+RBtjVqUgNB2uuSSe+M2HPrmuMjiFpX3DRgZhwRYC4sM
+djpVsNRGClj5uN/h89GDPQf6HCe6Rq6bjqew3Tdu8d1t0QLAKuxDa99j8TE3NH6VVIgJyxjPNu0
0u+fmaGmbTnQTPHi8JjvaFO5NkH3B3f/yLTz0iW9bVlIgxR27y9Cj2HbPmpuXlBZ8o7SBCglQOUK
/GvqQDfY0Rqx3MRXM+4WWFIR7tbyatDjWq64hKjdx5t6zr7e9Syzz7+KBq7vHNQB99qmyl/GKE+3
TBPaSZutAOkjZd1vK0l2QsJSK5F+kIQr0io5DamxjPHaVBl7ZBMYKpP521B5Yme13NzZmud+dawN
vD/2ahINjmFWiVpmmTpG+WMifwaoi/FMEpNjKwhQYLjnpEHmgvUwEZm5oty0QRKPWF33w57CCLCZ
aQnY21F3fA0B4A0Jq6yOrsD8jK4IHxo7gZRZPIghW6zTOo0uetP5JBs9D86oNAEcELJoHqhBTbXl
z4Dx3yA9pmQruPvfNSi8hMvU6U4zKcha95rpkBT1yyLDRzc90Az40AIfhWDO+n4ZF7AIaZIgE0ZU
YBLVymYPOOXwoffK96bGwS7oGgReIYlCHEkRgUZXnktX0rG3LktxEAly5bExfo3bajgCDcNdIxY+
fbNG56g3evEKXLPhGA3AAyQmJCnvPeyQG4T/d0Ry51ooNoYHVT8iFgqmTL0AKuIAQCvSlmEdPBVs
WOl2oD0zFGzo+cAOQetMayfUI5+XqELYxhEAQzg2QBQdE0aJwJiZ1yYAM1oU58qiidYdcKEyCsCA
HmrNPp27zNfSzD4IyXE+dtEAXIim3dJwMsJ5zxx8rMXQ2J+YPg1n1AIjI0sOAaeYP42avthqEean
U7dqENd9JoOBxV/6Ug8utBhdKitb8H7pzoXY46iZvHCO1x0CvtxeJ6i/9RsgGFyRqdBeXYaIEzBW
jiTS2QCuJA0ogScQ8C0yWzDAPsumAB/fCaGGI4nyDk+4sY2yfeDpPtHlZQlSrPQpNa5laEyoBJzz
DRBkOchgQd3AHUtfGUOK2imk1b0FvTmfuQTCd3KAmM85UOQNZD4WvmuON1pbammuPoJvEtj54xv+
3POZkMLVXHdgA966FltpRp4mO1TZAnis95yNHTBEcVoJaEUN3L3FpSimApnH8J6RNiytaBdxG7AZ
sZh3Th4BlkqL9c9BZh8dWdeio5jPF6waHvRgRI1dVI8+VcJMjbHn45S/dW2WIQu+n7fL2SSSBxZ6
FVFjpRry2BrQvmzMVj4+6ehimtODAxrrvY1A2gFphhdVmDNxhpg1leHoIGs6IBFx0arynHJIEhCs
WV54qWSEdhb48nQdgBgalIVfTfnwoF5ZRQilh/3WsdPcWrSk6FCBHLjI9FK2JA+MGkAwHHXHNFSN
KHILgG24hPQ6H0QBHL9g7ltW+BoDeFlDVBGyGQp9C9wifuhR1HLuiVFCykujHnIAfKCbOVm/sTNt
Xikbj8gl1Bh5byDMZVrr53CArUdQ8r2YdgRXM9OBdYERNZbd/t007nxGpjC2gIE9b/Oo/o/oslcn
6vGW5U2k44BHLdXCQqaZiMfpTQKMty4Pzq6Gb0Bs5uOrgTIueBX08RVxpffeLGUtklaPbcLcrSqM
U3VyaTjOgMOQJXVK3ZsdMKlHDZ+lVNzU1tkB0NDezdVMFLvjq2CxzWxEYMqJQTE2R6LfxDnob9K5
qRjq2aRQqqs5+QYsTL4nUWKZeJCjmjo9i8BaKzPqBagSMGJcUH5fqGmy+qUcinofS1FHDy9SqG/h
h8nyXVPfPbIbUO9Sdz1QnHOHHUHZwY6Z7HWdxjOwVqHbqC7pW5GYiDu2f9DPEXEXyVVuustaN8uq
ZYosv4YR17b3V7qZTtbA9j72WGgf/E4fRBxCoIHSz50zvSL1n++UiHrUEN8QTV2003BvKybAgNgi
A4mhBihiDbB1D82YI/iTfGsAEPTKhqF7xN/sE0kRUPXA95mFgNfixVs1W+kmcqt0T1rdARn4gAJ1
eHORWu55zwxsdCuB7QLOtzgW0wF5OQwDufxxdGIwDMgjNGmVHbNnnDxQlAIW3TzZiLjGIygj32xw
zQmrpPp9CDo66bkNrixGRaQvjVuHpyuwp9rJpYyRJc2DqHAPIHKxEFni6eadQRA0F2KWCG3+MIFq
mXA7CNSDYDyIw1tYotmwuMBjjdTvGCBAVMRKUJGQGgX9oWS6PbirwcibzUL3rRZfxig5vl1nEdJC
2OeixM1G5HuykxAZF5N2rB1HQwIGeiSr4+hNK60W+YaQIx73bjEyK8gB7PHPadZUaTkSD2F501Vr
qzX6thb4lROdNt5LqJySG04k0W1iYxoOed7qyHCW+1HVLEKW8Gc9TOqdKbpmZYqp3ChIvjv8PaVQ
mHx/MhkapFYl8C1GHQALG83+pBl9fh6TKQMHL4ZZLLzHMnJ2JVigej/tfyCDvnzR7QmZ0lb4OaqB
30+WzWRFiHNrYD6XE0G8U20AVjzjnVHzT2acNHvbisN1Gs/TNeHiEI0TsBGQsjdcIj1B0mQUldsp
B+7pIBtkb8UTAhXo1gleZ6Qma2p408coGzdeQ9DcnhwdblSA6xmvgWP+5TQMmBH2sNNGO/7G4qZc
I9G+fPAKOAIqt32rwJgti2A5qjfQU82NzJw8f0js0LdDy743vrH7WAB4srdL/ekaEw/w81OX+5ON
WhqceN/fy0XqAvW6+HuAC1ueMxDhL/146IZL5rbZU3RcuHXKEBAAs/gWdKzcjEB4OfVFa18tA+TN
plmjIlJLSr/tALCaSmxVlKqw/dRkYFKVcKuyoR41sxtPzUqNaRozbKQx/prxp2l3sjIOHxPgTV3D
bMhPFQgIfcYr6w04R+EmcHJ9r4Fk4q2ess/mkBhwa2jFJzCs4fYbce1AH7BLJIClmzpAxpQ9ahog
K61Hk/ULRuYChUlwlwrpUs1b1J22Y6ODHL6PpW4QNfWUR/CJoE5GDNOjG506pIw+lcNUP/2S0MBu
yuapRRxW2pBkkIbT+ywakNjLHGXz2zpe7L56vVWHTJ468GZPOu9KlLFDP5enyZkeDClSchDwsnWQ
l9a6wykb1QOhdylY2II2Z+ZAurfMg4fdMlLIAahIQVMaeqhwwAmyNV/bSc8XLQVcSctTkEuTNkad
V+kBtkaySsdjmR64IVx/OTAgw+VQNRNA6mInnT9rAPBeAxDCvrLRsJbGYuIJlcagLfiQe2AfvFil
8MlKycc293bJlACxTE5XirgTtj9Fjblp3JzvWaF9aQOTia0T1PHJzQo7ex05q31AKeJeaFymae5P
TpAnyR7kABWKXfXuOLqWk66MCKCGQxoUmzHkSBuzg3AF+C2AFo+aOAS1jYRjG5BiQTKKt6EF2a4Z
mv3alUOGR82myBlKjpxYvMUl4IvcQmQXGmojHtVI93oxwR39MoAKtwaFRWR8EgZq/gED17N1ESOt
s85Qftz3jvA96f+vR8Ob962MB0iXOHYgdexuqIsb4+ZiRfrFlFQxef2pa4VOtnItK9pMcn4HX5i7
oaVJLYBWg4yuMt4EfMDGrsqn8CTAKsP9+65LBl7qhKelWyGx6+Ag9v9nS2Zpb94UOYX5rIVjDtwH
gdSlPITzc9Z7zcdWvEjWrcNMH6Wa5qnUn6dGABFrNvmVg8nr24AtNXyX1Qynh15twcfSnhmYSo6o
HZ53Ac6jj3oGSsEsnIc3Lem/60jw+oF1eFYhxdVZtxGoqyLQCRoyY0COBiRPqtHEEpS/AaJEl6Uw
EaI2e9wjgILlkKplwDRirVCLFh1IZiF76skF2WZTGtcZ/qcUO0JExwXe40VjakdqljGpbsadhQz0
1aKzGGd+n+DbRlYtPGgnZa9kNF0pCtAvH9xEAK5gmwdAvUx1Y9tIrkDmxt3GFGBXnjW7//wH+RD0
wdUJk2qXUFKqkJig0xzYJ6DD2Sca3mhoPOfbNgMEDZlFQf4yWSEqlT7sSf7Hmb+md3CM3FzANobn
BiTG3AELtNBXQP7m59As6AcMWilPt0vgUkBo2/MOrDnegY2xBWayhIdHQ8u3VAVdln23myrzgRvu
e2E0gO6yEzXFXPJiRXakJiENqUcyMYJCFZ8F5lBdNPWocXtb+M5Y5WJdjzmQg1dePcXreIyjEzXV
0Lz37mTByMUJ1HEInVdFifbOnPQp05F9bgcAV5fr3BguM706/lKgIlaSD0yuBw6HDDt6lMfdUYcb
yZhuhTsOi0I9+ocy/hnFI/gckV90RZ2md82y2bjINTKtO7ZxjR2QRFuAt72+NE1Qj/DoYgwgvLXV
4IV2IyMb0pqDW/hzBEbdtgAZ/aodKkwkfa+56d4x0zcynBg4hhEI+Eul1448LMvV3OUjwEEeQ6Mr
EFeT+bzKhPJzXfjeT9RTDcmWKfi9bNs2iw7AJr7LTyLBknhUl4F7HL37jCfKJWKB8zfAdb6j5NU9
UZPy9r13L4s0G9ANqBhXdvnvxv8+l5bX+yOe4Cigk6M7W3vy0k0YFN3y1KBf+PJkWJ4S9LvP5APF
oGcLGdTbQeu9o3ockAGZ3j5blv7dI8UJwUdVp4iTAgEWvm8qwl663GKoRcytA8m8JItR4UCF2/RX
dXuk4+ScfQc36LRzM7BPKnKvWNcr34DTY8dncIKRQqR8b4IP74FEYubeJQ/qI7wOfeLTIiBL9UsT
XGymJMVEATTY0xM32A0yLxGI8zLqavALaYF9BuqYtn91tc56zEztOZQJkYYFLoIpcVGX6FbxpojN
MOyumg1iEHJE9mL4XlVweZHj0QMliw30nfZGRmbkiJTytoHzTImo9yEnKxJRI9dW9mpSzuAgi+qj
yXt7S/Hsu6A2ha2LyZnPnrO7i7STToW5K96KLc52AJD/PSyv7EjhocZ5RRcMjSg6WI3zGf+MT3FS
WBtsJaItl8MQpduAiB1Kn7SNsJoHYwJesNMZn3rQFn6aQM0iLUkycv4IMlfvgSZn3RT5E2g5D8Jt
9cfGAIdUJfAG6vRhQwWsMdKDz24cglIQZ9bGbxvgLQb6C5WzNl2MKFpVga9RVsLCORZv7aw+xrzU
N0tO6cLfx4ELv8qEPQHQEMXtuD/7ojJShTUsCkpA9Sq7PKS6KeP5AUjaRKVt2nRAWY7bBmsSCt0B
fil1u9gKAPoAywrEcEtvRshQ2yjNzUIkBDr8eBhqd+FlUOQMijfiTlZwr16XLiDpSZHLgxH1qNHp
YKTGxOyAJIzbKaR1upSvXQA6rJ24zt2DFXRIdQsZ8PYlLWYuk/vLiGX2BVHacovNQLKqiCuT9Nzm
cK30eMQuKh0AZ0AakFOHYvKMLc0qtClZLWMu+YqtEOGGKUFSL8454cmhrR4g2rDVU2PmwW2zWnQk
JoMRpH8n/RvS7vgxpI2jmsfl5GUaTQCl2w8kYUTbMAAd5ZYeOD09ZaL4ychs6+hR4ueNwtKD0q9L
J9vGntmfRBsCDnjs6hdqvCR6Te0+u9ComVx319SB6dOQSbMe3ijDnJ0nEoEAWWyaClWIWhshEAWG
5ysIGLaknA0OXyZyC1edYOWBZHRRHW5i1k/bEB5HeHyFNZ6nwOPW1u456k0teOXaxLXgqoYmF7mW
r8M2Bs2DDlgvKbtRVF2HYmFDTOe8DDoQd4h6TbI6DREti92Vg7T1L+CoffRQN/XcjnX/lFn9C2pf
ii94n/BdqwHvKcnmHDsFEz+toK8etLHVXwsxYOuC2UXlTaDuBdgGDXHCw0FBzOK0DEW9iiK3/Jyk
k30JRtRu0WqhNSHWH4b5nobyFpApD65cZ5q3ocVRZSibvBxQfNSj1B6cb3xRaHAeIG6SohC64Yjl
SZOYWyZbLdZmXK6LIhhxFI0hVOvMjbGy9VFcnCxly9KkzMK834KGyll1rRM7axStGw+dlr1M82Dg
+SBHtJTdNPlhLqI3uhApaCkG3s2JddfC6jZVEMUXs8RnbcgmQMnpcUy1JxINoBYHh6WLFMcW75K1
sqOe1RV/97UxHSIgrV47+JCvgPHuHxhyKMhAybXWm3eDaJAvI23VQjGIO303EMZWGZP24+ZEMD6M
qATemwGrT4BffG/gw5cZRh9j6ikbY4TzzwWxgBIpW5IhOHW73p0dae9ktEBYufjoUAII7uRfC/zJ
zrLt/lDUYFeUxR9aY9ubpJcpmeT6VePFUQwARBuM4wlIeiV+Nc0BT9Y/ZGTXYre11uK+eSJjWkvN
nT6up2T/fb0YOZE+Ipgo8wI3NGc3NFpEqMVtszyFY7Al4iwCbFuIxUgRW9p2MZOMY4qBqwfnr5ql
plLvdyUtabjhfqy98qiiiUU+gDgs1+Em/z3CiB1T1QGPDHxspcH2SrtEHGmMgvDbyazsUXZEGjkP
+Udsj7Be3a1JxkPnJxhtmwpghbF3GSKnAkFZHwDHRwIMxBJMgHpRqYN7EA8pgH7fyklJTebGQAq4
m6bUtBRNJlmAAqZVELRILfq4hjLm8uJqaBIIAY3/9fIoU9IGhMKU1c0stdTdbfzp4q07eqicZkg0
//02lLEzjwa4CX+/87uhulPDSx7npOh2aj2yVX8NUpCsoL/iv6oT+TFY+BhoxgwEDBzdmpXVA36x
ledHMxoBX0pjjbUWoDullJqbsUFWi61Wd7qfTWbjMwtBPxSoB+8TljGXawexBqjUZRoJnJGXYktd
dXFs66pRUo7KKcvqy5TJqnAunUZnE2T48jr5/FDFc//JNNzJB9Cgg+8khlOCwjTGKrAbymGSsuYM
jpYIYFVa/8mKvPgFjnjSUSMXq/sWZFaAbgLG7jBJ2IauMJ+omXnwpiPp+KREsWTdtsP4qk2a+TTw
qnqM2U+ld7APwr41fVSiutXqw9x6QIYM9feVGbBntzh2oWBNrkPGwALr19ngeghe4g5IYbkuXwF6
oN+TDOQHFagdydPogZF0QolMBZ9fBK45F6/qZdzlkXUyAwsOMCCsVSs1JmHEevPkiVGDJl2XRdmc
bkRkQo0hV6DeYkxG8xRau3d/keF55iosPtv17GGDV2DfgXwKcLCM9ojkymIwVhzcbBsc392zlfCi
PLrAxdgCUiNEVRUzspfUWGbrM/AvNRBdrAFXB1D5CSQ/Z4G36tltmbvJOolpoGnvMqXNhyzuV2QY
hjOwHBwTKTFIm+pXZBQjt6FcW15fnJG5Tiss2hpl8SvTGvmmoz1s7+L/ooc9iMXl7pV2twBAqGSO
LDdXKFTMNkaLcrllz0z6oI3EATuNhzItgkejRdSxLrNlZHVz8Dg1eARXOkNBnrSgxjSQWWN42Gcr
WeIx1IlWluHTNNdxvUdHG5MjG+IfJCJbq8fX3maav4zkFagXtsmG9xn79S0G75K7Uu+5bAQeb9di
I0uvPXrPOaMR+oaGZ4F6b9ofsmgC4UKfeDbCqrYN4sqGg5AryusVjc3IQHe0/w9pX9bcuK11+4tY
Bc7kq0ZrsC3bSTqdF1bS3eE8gTN+/V3YsAW14pzvnLovKGBPpGSZxLD3WsY5rOQEg4akGWW1hMEt
exUih3DnFUt1GcHcijKq3t/hCBfZik4zAsZ/V2WW+dW1p3btpWb36k1mtxNL3Z1Dd7CPTdOwPeMd
OyADd1l7M9tTXo5KzmlLdy1Km6EaFrk6YJzsns1a3Fik2AFfz9KCHK4Wcefl614AyVqncnjWFCOv
S2Z+UDpIyKIUWT/5tCOb98wPmShyY5nZEYBhneVJx8EqZga1NlVeAzjCWpugpjoFk3hv3DkHfKke
L741nJCoTWb21fbGy8Zpu5ESR+mMbN3t0DtgNUhT89y7INdk5XwkETUgMkC+gGwMx0dGFtk1IBQ8
NOZ4vJGpLrA8y/3UIOH3BYu2P2kFXNYgOyvj5eDjd+w+kuxnRVzEaf86S7QwaQxUD3BcDvibdQzF
ae6UbEEiAIJWn/cH8lSLcRPZm2MIxpCbek8k52AVmfbIAPXBB6KqRYcQfJ9VGc6oNxYGikR9Np5D
1DieJjP5SRbX05m0UR+NeEigoZ4ARSWqi5xpQ0PQPeKPqw3b5Nel5vW5mf1m2ISYHa2yFDy8hgTb
KbCYBMXRBCIyM2aPUeXKyVLDdkBV80BFbaZPlm/7eNcFxbeG7/G/wf9CGXQPDszF3ddWnyIQ4LYb
TDcX0CG1QN42m32GXCpkAgKVm7RxDSDr1YKS4AfwTL2mNMQ3+K4mG9Rlm0Doip0NKUIQYDy8JzJg
yYJ0YwmD5SPF4kDdKZixxYWNqXmVWMDCVmNS5UjaLLFw70EA1w27eKwyMGijifCTB/S009UrGg9D
G3k4GynZYWDeitRRVODoi8sXuupqz+U5cgEPQgmGVetP5yLavicaypxDr3MrJFRIxZLjweuX3W0y
4oeC3BWkxxwVHfALW3ufIEPFC4roZAJAZWfFZbZKkhBZ1iTkMk/hfhwJJCqQJo+xGUQ+NNQK7Xwn
U7Em21k2iWvxRryh5EqyyPD6LUysnevn5TFNl/Dsmn3LUUSArqkgdiXVQGNZ2xsNSFqscTWYntgy
1lvgUrTTVvnHNqZbQ4fqQRmCmhIb0SvfH+otbear3Xu1cU+b/ar7D51hRtEe387xH0ZytmYW84LT
NtkV3D7KfOIHncURyu9KD7EUdQCwji1bUmCSj2+aEo/dpkWXLGmsMkSkd516DljnhLW+U2jj0gcy
gvue4EZcDwCD/MvJsbgwLBNJb7cJcKTPWfptzoE2fKsnTQVaX+wl4diRntC+jyMjezF/Vw9k9dS+
S9Cj53nrdl+wgp72+imtn/N3sjA315M/4jCswAlyZ03AZmjNZjPxmFcrElLzv46ZRJXT7v9XDFNi
zZER3UI+NQ/Y/8PSJDKGk2ZBueNUIe1/IRvKblk3eWYqUhYiWNFu1PufZHh/v8dT3CyS6aUsSuz7
9u6Btj/1ZukSAa6yCdx+qxVAtvrYUP1085T2Vu81ztyCdooPyy6oxuIQ5k1w8mXTeoZ/03wmS1Pk
BqIKD7hB/2b8n+ONQbobud8BCPrjYjOISebSav+aqvy1lURItWyo51vA+aReE1ogF3csf61lKCkH
+9GdISuQ/TlG8YHk1FA8kziVaAyak/YAFsOjDkW9Alj0Oz4UAwrMAdXeWZtUHslWLsd87QYZKMD7
Z+J5ti1IQ0aqS+BAeYnN9Ft7GSS9OulAN4GVD1LkUX2ZIJfLS0WB1yJw2DvAmfzECpZKgrCmCMU7
dxiNiRRsrL9Ucwn4CMkupvxuup/6kZ6cXVEt7lqTiwEjajiCYQkF7MsmDZHFT6DjBDeuoMN5KJHJ
SUDNRIjjSFkcQTNBfRKTGyDbjO00e99IRKDjJFfW2k5FRvlgku609B8xvSJ7CmocOet7opjaZZYv
3YshT4CxRMPZL3Xj1q7euzSmBvkFICQhTQT02hON45kZ22pOv93ZVbUFxBktLIE1un9HJTFt5+ID
IeR56NPgqQP7qRy0TghgPeoFZbSbRiwdSGGGHvNXWYHDP78A8RIJywhcQGYv3A7/J57TAPW9Bq5P
3Iwburms8eNkpz5SyJGFv6Lb1TekPxL1bj6x+ohknpezhfRRBCWjEmmL71Nvv8QGsjHmpxEcC6CC
TztULTs53omowlYaNndzfyYpWTpGUpyWFKiraxKCsAaJ5GCXExwFz6BHnk6lEy1gTcYULkw4/nto
kubF0bCvCxC/K6Ge4tHUry1nD/B3Wbi9d6RxG/zZd7U4G3XRrgVKHDcp6rxOszzbzQN3xI76dUw9
auyBg3snBBCyVOqG3IT0vZPpYeXN1RYEoSiXvNqBixsnXH6P1F6PjeO2yJhXIs23RdKpXwRfABhR
jReaAKKQqEceQiNJerAup7L8rHUcEMKBWxtzNuB6kjBIo/yUZxYAZAYX++xpDnhdHFwow4wMSYht
QyCxLPa74QBa7W20gKAwAEDsAxiULzflK5OsDtMgcT+baDl5MIKHQw1wt8/yjWj78quoxmNd2953
5Gb+ZlXm9Nto5u52dDzrBBBz9piMCwMRHgCuUUtaqbVWjTPkGgVTC/bIeHnQ66/ZGdjZxNYKKyp+
TmLL2jiomvutSIq/LSSQ/N20wKYHshu+xz86Yxq/lEPFN/nQj8/9XJmY+ANblIsyAdFRvYnnEax7
n5CDAZB6emxxfr0eE1MS82ExjOqeDwIxcmktb1Lqe8WV6KspjWlNF6GAn15JXkTfh7rwNQANKQrd
Bw0VKZm6BWlYyYtotYogecx0LH0fdKval0xIpk209u5z0YVS+ZVpxf3Vrt+JjqzjKePrB6ah1lLQ
CHUVB+FhoXj9VPpi6s/Q0me7Xujmb6Nj6Vu9+bZ0IP1hgQwNGiMuwU6viBwxcktQiYYMWinKNYKG
AtMgvA3VVTrVH4FH/Y60QX534CBAasGJnocMOcCmPIoRlKbI/kbRoQQxaEerHXc0dqky6Gebf6jJ
Mg6DR1PGUS4kQ/0nShgp5s82yKaLTj4IjUBhEqryEFUPMqHmqFheZwsLb10hIqS4ixprX3pDubqv
Myl4CQC83MfOEfnb4IlmbAGGhd2GM0ADmgJTHGBoq/u5+WDUpYaM2hJpLHRvcZahIoq6pB7K/JWB
v2YXmSjgcyW0siVn9NS7kxmZ2yMpUdoAWHbY926PpDOMtB0NkSj2HoqG/z8yB5ScG46dJywz5/ec
ZEDTGsdk+YskKuXYkEptwQGi0t14xAUyZ/IOlAJxzEsk4l/zm3HGnpxvYtgZGCqmBt+rLcmfeMrb
fTgnL8EYSVoVyR6luqS+kU4jCnnxnoyMbQio4lU6bh2kfT8nDaA64rgsnZVfN18b1JsfSEZaaqLI
qjceik03d4pM9PNDiT2plTamnmHLGqX3K5iAN84Cr22Sl7lMxZbwUI0YdG6rog6/Mexm7Ug2d/5w
GiTaKvXuZAB6hofyCxpQIc+LgyOJcMH+O5+QabQgFXxLY9+1o73oxiHZigJUR/f6+/HYDdVOdFb8
ayS6aOubQ/vgTE37FQjCoBBZABJRs+ZUoTBsXY12+xUMIRPqmGz2xEEy/QqY1FccLAZPftDO07Iz
phoZ0tgF9PdV4ZSnzA03DBvlBxpVwA5Cpo1ULCUK1CfX8uuVUknhJIWkIRkOOyLMizw2PwzxsFdD
0hhVW50MK//wJseb6AagYn3UxyGmcBrwmrc+AJ/uohcGtnjoaioy6VO6pjKluxM1Ho+ii8utuoiM
eRNeuep7JiN1Z+ojyovqTyi/jwzT64MKkdgpztc7TFCMsUf+sAIRJbDfQuKJhnmYIqU7qXekoYYU
ILbDSqf0E+DqSTBSre5KL1014MPaKRvS8Cz6veW2v9N7wNSjHV8kmeMxFXV4dl13jPVW8M3ecZ0u
+ElpFZlr7zuFvsBnYSPwla0aFs8bFoJXUpM/Atv/R2vbxpbk9xyS2o7Ud756SD0iq6SeDCrkA+BO
rpkstS3JcKiNJE+t1n4kC1n2xqc6Pge567yB4aBFagFv9hOVX5auebLLClDIPC+4zFXZ4t80PI6R
+WIiW/yRJe0WFfJGve0GICyFcYIVC+EpeKJV6kSS8FBTSlIcbWeMyKZaIVd5BKUYX5tLIkz+Zw78
yRAgXUf1LMgC8XYzBJHUGzgqcJhlpBdCCh4dABauNGiwwhQGITGk9/jCagx+oUNQhdWDhjimnlPW
f4yocENdHupRB1QYfCzZAJMWbdIgmzZ3aznXYZfCEsZRy4EGYp+iBPMA6d6mLd9ZI7Jp4hJHhCbt
Ntty49kqp/nIszeSMyJUQOm6lwHuFNnVZQxOiymSNVNWbmwKsPGsqVIqqfn8SD1VUpVwCfgq1VRs
dVNnpYqvfvamAizyJm3iF+X6fdlq8LHZGTb4RVsxPwGgoL94srGMutmMzTJsTQdFD6vYAvUegK6Q
KZH1F2rIOEqBBdiZY3fQitwfHaSlF448JIQvGcZpAIgHBuQZDxsitCsim9lxgIaeAaWPZMa8dFgB
23+FqdkeAyBIPyQtcqWRlLQgQa0HP2lTihX2PwBx6fX1JQU9iwS2DFyjigDCkrHVCFgsUArAoohG
QF4Os7VPM+CwkmyOzXhrMySR20jcekz93n8MwEOw9SW2wgJcVAHeDxeoRBx/vi7LmnOTFBiy3qvX
E3BCHo0sXy1AAU9XKMR/70nZBK6wC/7WGRaJgDnuiXMznsoCC1OMdRPOHvcB4gwhqQWKXFZWHJQb
LfvUOkjxOAWkLD8uhQXu8cWY9hYwe3+lIWZv094cPeAtSi3KVuebIWntRfBfm286eC4rmOkmSj8q
16KrAnVjCb5KzIXlPZLN3Z2VVN5Mjp9+zqkHsSqoL2a15NLTeloxTAHeqAB4vny2fiBZFYEdCuzn
l8/Zlz/81crBBw6QmMLDUPb+02jb/pNDGHmgVlj3ckgy0oZBxh+Rb7EiuXagYQikMbnrbuxIEbvd
aAOupjQfXDf9fmdMMacYhxL5BIRYeemlxtZPCKzv/bikLZ5DIH5zSqRIYrsqecLZbsFWkeyyENXZ
Tf1bkhbJk2uHzoQEZGRHNiI/kCxE3cO7A+bFztppF3dDQj8UvbnRoUtMz9aY3VRr+o5pgaS+lSlu
gG4xhl/uvny1nCJtAC193XpdpY3NLqkBh20oCzJrJGhw0lhnsAT5J3DkgKqNATI5QQpeLBvqjWbP
dpWV4p9Vas2+mZ60HQNizrromxA5AVCQh9aGSX20MeU8klwHHvJO7MysHFEeZaO4GGSIvTywJXJs
dUQihwoTgMZXuxvZTVd5f8SiMJmoUY1Bzl37fpE6n3BCtSxzZ637ys8feGMAnzcLyksvG+oBnutr
FGfFkUao7K4uDjKuH6w2Bcn91YwU09x+NRa86IZ0Li8kasIUENPSVpjNL9HixQf1FNcltDNH7mVX
+/ZWvwnogU4NPd/JxOwTRzJoTOplQYpKvVCmGNVXonpXvwvlFchcX4CGdBW81Z9FEzznhoEJlhUA
hD+awnqlxgnoMB7zxrbEqjbACdXU3iljHJYoSwWEiVQHVpsAps7uNzQkhXKxhyk/uVW/uw1G10lt
HFcvCRf7m2iLP6JuIfw7bf6gmczNtKqhmQ5NfxzbRi3LzfyHbGkc+xF+WOO3GxM3wyZUizxQ1CcV
PcNO7tx4qzzA3m9NT/xMvhsS2UwzODCyvt6DVA+4cVc59UjG7PiZ4bicITk0OIdZb61TCSwby2YY
gTOTO7wE9DWGNk5rbxTcx/KcZNSMoFp65v5UP2gFRSFfragM5Asrv7v4ZA1Ixt+nKAeBLGDh400/
cQeZaGjATe8Al9WuTh37h3IAPN+pkw3ZYvWI7GQak4bhLGAFtJt8R2ptqId+7cNFj6lHjeHzYSuc
uFMBtUIbK+c4XL6DC8fdTn4kjtTgu5+wtSrHAPweS0DigHB68i107dQS8o/zYfCugqnD2m41chRz
3qiV06BCS3+Kqp0onB7eXJ40yv3+8nf2A90YuVLjRzugnTfHSHJY+or5Eok4x1DyZd6MXauY96Dv
OylZcGdO7uRDPVJTTyucHCRpOI1GXExqgDFBXSXVTshzR6WiY/2ik9qyOozXVY1s4IUS4/49jU3p
KTFuEi4/Vu2E3zXy4shFJ8x9mkA3UfDa9QeAixYnAE98WRq8MJGjMp6ZZH8mpmdqiO6ZeqSIACtz
5O2yvpN/ZkvhxsQKNqDAMVb/GvPO93o7IIWozqgi7Y0BCH15kJ6xsz3NO+o6c5Gdu9I+gzWpf/DS
akplrWu6Zp1YNgLJkGBNlT6LOXU4zpPmPs4Sss1kxgUAu8IMwFS2MF50ODfE7xk8Iqu0NFvz4Ey2
uUKaawRslwn7a0jiszd+g8IBNb57BCXmL4Vl++eb5xY9lcgNZWr2Wj+4qAeCPf9R9ZJfb1y1Gbl2
rLSRpgBbdVl6GKprv19R34iywMkjNirw4jDwMF23yWI8Vn5120xT5hw9wR+03B2SSKxozN3pBauE
5vCZK+8Nc8NT4SG956eYZAxEE1sHLq4WS4o8hpXtsxcDJToH7aou28ugaTvcBj1z1D9gI9ICpk3h
WdYRFXfWcTZRKIjaQXSVqowHYOS4dudvFyw1Hvy23FqB29mAT4MRqal34xPMAwtPWqXsUUG7itsu
CVswUJs26ixiEJDHWDCdWnfcAj6mRvYimrYPqicaXpVkquXUIyUQvbZ3copBSrxIlPLO3QCb2WoO
Bo4sU3+V22F6Sfogfq3ASH/23OWZpXXyqkSi7veL0YF3QFpQY6SzwAICiIo4FHy3Sz3zsiSmDTZp
mHV53lxCc1ppp9xcosOU5VjQ2zzP18Bpa7ZWt5QAhvkIYg14W6PMxz2QHynMxF/5Vp1dxnFkeJbk
1TSCtlsmPSKF8jxK8gADe1kPFateaLR0RWPvSGsTq0DrdN16SrIO+9YfLq4xjsGjHcw7G4WKB2Wo
fPogrTYLd9tdF8VgqShd/2Kihv9S9yinAYVWtyWZUrRT+WC4mAdrWe1YGUAVsoMWzWHvA1/DRSHn
LJ5ITiILEK2gnrP5IZaX8YF4ZU7A2ZO/DDbNBR4K/byPS5CnrHSpgyU1OCyb92R4o3YX9pMPM0SM
cp+rtJeB76oqSKuj0WVUSNKYJZaYN+UXMgLZ6Kgf1jXuku7aNdkMVref6zak423Epl8FRtwhU+kK
eIYtGpB645lM0GVaAeRr+7GysAvxM0IaDVFU/YbCo+hAo1pM2CsHhB3yEIHgvyVhblTioVM57FYx
uICBjTHvdeqnsPeCoyOh8pBBP4FsWrRKVrkgClkhn03ZOW0WHsmLmk/kJLrGJXsS6bgkU0O6IuAS
gaJ0wu5YfQLvInumJkQ2+fOwo74Z9e9SGxxYpyCcn7QhKa0xGfbA28Y2xjWCkF7eNAi8TUxrc6fo
UKmG51C27HV08jCw6dcAePSEE+72kffBZrHr5E0YDfLd6mE60rBjgP0tx+l74rDkjURAo0QanGHd
WhSl+E5KEP7Eb52FhBmKQV4Jr93T1YLMeJ1celSLNgABGYEBd3ALPIuoaSPrvadl6cgTYHYgRYdk
3dXkzrhuo2rXpDUQaK/xdFDRO5KoOwWitY/cTvLVobSd9sVR+c3tiXn+8p7rX6TxcADQPN4V9MKQ
TSYbMEIAWoyE4MHGuyZqkOQIXnk1IoWLNDa89a+OOk4t31GkINlNsE7HxTlia6/vTMnpxkhdqPSf
Uw5KOVDz2keGMopj0nz0tMwExMiGmwN4eaSJVnBvCEslJM2d+n+S6ajklo9x9F+FNsEkMBkJkogb
gHCkyIdO0ug3p/T6Qz0yti3d7qlv2uYM3pQzYeP4wTRfriOAOaoRwegkMZ7TRYk8OSud6vqg6mCB
G3TyRis9hCCZI9FN+WzT2X/moIhs81OKlTGSzPCcixnApxqjPtBIv5HpZWw6o4tU9BYpax9vdv2i
vypJdOf+r2FZJA74PzX6QxSH3d4RC6qCZGOOqA8SsqFhFs8/5qQwtzRi2GJQchqSGTnQ8L+QxU7R
AlFFhn+/kI0xOeo4+uqWi+mJADIQCJ5m5O6AMiQsigi4Po6ZbBYp65kNfiScU/gnahZvqPdhV/6q
RchntJKNikBdrcorFCSJeFg2WnZjPvHF7Hd0HaStb1o7wN40A8R7niIxR8GWEAaJxi65wSm5gzrR
NtqFemMYPVS2Xz+QBYnuXElGsCftHVSKdvnU5hqatHd3wAcPFbu28yfBt/j2iIkldampgD3lL+mZ
BnUTNCOqZz3vrLqDzflmrlAdpj2odx8mBU1ljXWONru3MGfwFHwWii7XuuKtlqR7Xdjkj8sw4tBV
xF8bFOuke9sROeAP0VjJkmyskcWbGhs6j2FhzkD2DeplAs0AHEt//sotpOKRtfYjpZb9nlaYe5Hw
Jg6NIzEsYPDCTGJd+057nHhqeF8K0OnWeSjOaYJnx+L2w6/CxuEkDoqjH0D9w0qk+FGkQbdyk7D4
pRFBvesA4IwMe9bv4zkVwE40CpTwABxqC56eAkjXpQXYox5c48DA/dOrHUCBIV0ejA4x97dqLK0j
N0OerlNnmzLvoifkyUdP1EuNDMVWSGDbkayrGxfsmw3mYVUNSEFtqDQDgK5KPjxxGUCJKIKB85id
GlPYZcKMkSIooY6TLlsw64G/Wd4HXShdAJa+aXi491iXnkGV1oHCHMVqJhBHznP65X4ZSivIHKWF
OHWaHSDgTljS6iXoYC0V1ozJsvJ5jDIKObOgucBQd/sck5hnEmEzS+xz5rtrPb1IgG5TVB3ob+VU
gix0DPKSMTJpQSMeVEADllcxbckvKHCCdpcAlw2pebSAYkJySp2jxDhqtO3PZtoCK+YcYEgo4BjC
EdhaYHXeIXVjQLVz6gpU9s7Bjhl2C7Aqd54eCuCG7KvGffAWYR6p6WYRzmrM7AbZhX0XmABgTVMg
KVyttD2pbyxVl/Sk0pbUC+2pCU5aaLd4rwAjKfb3seU9kIstHG/ltUD11Wc/wVIt/VmP9cEWAI2Q
/kkadWrULU2+LUykd6hjorEEz/XIow1ABLGj4ZfRk24aHCU8ZsvvJFmqCvW/y4w8eKtvjT0JOw80
RqshA2Ul0OOiVRSXT0NUHT0J6kgNDnK9m+GdrC/wiv3PJuSxZD2QHXXUuzA0dK7XHKOCH4zGVw7/
Gr6IUVjE5xosQ3LHD3wyzpHLG6KhhZlZtdIa6pGaDGlITSqd9ZC0SGqBsza882MjdrJHl/2hLe5C
8YVhh1Dfjdv96drYgqMMXV1V5ZnWqliQzaGqr1TRVTe33t7y2++Ur6tkSt9xJDlzMYAxiWq5esAm
gCII58kNAaOMxsCx1VcngBmqscUwofBzQ0Inwy99h/MpsIhL6tTMKHxz58uiUmVFXsCp81c39ire
0C673MJ0emqA+wBE6hJlYjh9Kup2fErk2RQNTYuBOhtzxC3JSKvtbNa/pp0lwBL64Uq9pQSoyWDG
KqRWUgx9wYF7MTIR63IPJlDvPOZFFe545gdgZF32Is+GdoNKHO+sul6Ti1W7pPbWnD27eZokwBoD
+XWULDPyM/CsWpk9aKnJh0LytEcJ+jK+3vzphkyYwVb/kW9+UzcqN0y/ekIge6nFe21Nf3QV5O5H
ceOjfmC1CwhqM17CDZdoKU5RAXbFW/gPN/D8nRqSxvPy+Uy9SMKs0LCIS7zM6gJEJFcZmfASyy8V
MU4BJdOmf5CFCTzdAXXkuJL2aHvUWfURm40SrzNWHZhE0Enw1Okzoz+q3wn9DgCHjdLIDJoOSWjH
m5/JIl1onON2tgmItiPwNqKQkfXxGrkw6X5Zom6NM2CMDRwnHIB5BPZxGlspN+UJ/utkhl28Hs1p
eKoidxPbdvZi8y57meIke+EZPlJjXqaUDzHQINkeYOjskXRkyoLp92hm0VFZDCNb8M5mywPFoAZJ
7TjwDbt5p67FsYbYciRLqIsZ+Es8RUm4shoLDFGodcDOqc+RLheDi1DK/L6DQg6pR7KmxcbHYi+n
OzNSMunVF868n3L217/GIEU+iWiVMvbkZuWA78FA5p49p/XGyGdwCd6NlyL/HqSDOM9eO1w60Txa
EstUyNHMOaZ2YIfsIlPpPJ6wc45vFNSV5rDPC/w7DyF+sHs/EDx8LjoTqWwxyAKMRchyXueMhPHg
AfNcYL9HEvWbGqT5sLOIsmIXTeAJBiUEX9ltYz+ElCUCaOhibwPOZm3QGLDd/XNpf/HTGZjVnoe9
zzFxfinrgG81He7czqhBmsdnErlW6p0LbGzSiHh1K2t2dvbQYy0heXWp8VzXxxPBQwaBZWLSsRTN
bkBe3aWXKVPpxHrMsTEkGRKj4ks5+m9lMuGFL+UkGhxwPsae+QuZKpFU1shXWNvGiNdiF+bBSgRu
9JyvyWCc5+RiGGnxmKV829tWffSH5pE1+N3aYXHbRFnMdyNAYVd3ClPamSEAelNgeW21lhQ0BP3N
F9u2ogcKHMx+fxO9dx65y9jjvVjeDKhfHm0PFI4Fis+XPPXBydz7L0BJ2o2o/X2iESuFeI7AawtU
mj5bp1GMU9jB+E72Hnf9l8Ec4z0WevJcBO6k6HuQwjb5NOwqbP1n+NcGc9JSsOxILuBLwLrB891t
lI14fzp26x6pmYME2K9CuMCfRY9kvAn+RpbXvLW0GeqUgN0u7bQb9e5874ZkosNo338NFbAiwBq+
zAGOG7aAWqQSG91M07gGacJwSPMa9dOkCCvXCR+oLMfDzma9IqlD3bpDMrY1VL/FE/KVqy5FMZMs
3lbV2tSlhmOLMYtwvkVV3CTCErF+xAK/3QyoQlm1KD4Kl70do3AZb6+0/eoPM5CgGHCIO8Gar2HZ
/AAijHkReFJepjL6m8Qmc71NPEzewa3t4uu4DQNWHpDNgtwJkMpsal5JmhbH/gJg+kd3FPlr2C7m
q93Xpz5q7S95zlNQrAJm1vXr9tcQpIjCK8zzUgTsjIpKpnok83NrOrHwm9ZZEW+3YWiaoGjqqovV
fEFaNPh2ZK5iJNBYttttZ4HHGcmowfrmhy0md98AjOuQLCNYLpwYq040KCABPYwez9WkTMBLBEV+
NfzERIuol5lp8siT8T0yRZpQZi4agJgAYKGXzSCxFFxCXaCx6noT/5tzSS9JlbyDpOcgS+1Dsgpn
lZLz+aJ8YwBPI6Wk3toWB+6rcDBb6UKUN1j4jwHG++I1T3kIvAIgMJOJKe08nL9ssVK0tobMWQRY
Rmm+VW3Pxm1ZH2nCDliYGZuqotyX/Xw7109ANLgXE5tXaqJ/M72nLpmPTbVi4fxiAKEC3JTA/jX8
EPzE1rQnEGASpaga3zWZ6DY0JEVX5N8GbHxtl25JtqNdd7shr8wvwLg7WgsvvxXTiOM14dsvZZJF
h//bAiAz9dphptg7uWOeqBFdYqnef5YNIn3DoX9742pGxjfHCBjgcNP3qqmfC6ywjP/NGsf5t2WM
nC24pO1THJg/VIlsGLnpcWplFbIFoEKspbyzblD2hb/hsmArZ0ZVwVl0oDqH6M4CyNm3MntKka8T
d9V+SNgMvBFjviyAQ9l3seutejkkBeg2qgvQKWgQG20dIQMDp6pVEmYPQBv/BaeCb9YVTXx0aw+p
HgZq3K8y6iWTg4M/y3AB4/4BPU69oerXNaicHsGdBWBovw2BI1mkl5GGIkpWNkfieiqS+jwDgvhc
uX2NE4Fkk0sRyZGGVBWbmy6WWf6KgZRyE/YhVGSaNbkB0CbP5GBrGJEImADocJCQ3qonH/03Q6lo
iyjZ+J0TKOOaC4AakrXb1hmyBH4OweWQZAGzAFk7yJCj54QgopPdG2lLobQDK4Gq8Q5S5EXA7qS9
PbXv+K/wyXqf8G5rUe8JGjUm0LkRtevPjCdurYOhaH/vMpxMhJ35JSwcb9rUaZrsyjiagCzULKc7
GgqeC1SvVqAsRs2QG67UmCxFi0rwHc5+BLh12XK0vOJ7WC7RGxLw+we2OOa+C5Ly1zGqf8virPyG
uvrv6Rz9uwFKDIA2XLj7Khr3ozugBscxs+TcjRaKbGQvjoMcqUXXMQkZB59r7tvD9k4xp30CeFg0
ZDdTRBqPOdYXyBzej103PIxJcAwmhr25FkzJ6khfjelgX53e02m+0bLeXlMXhwXAW6Cuyg5QXXkC
1DOZU6Dcxh75HZPJIkxRrg6qO5i9+TCUEaY/8TC+AQ8RuBwgpQepPLAnOzGC5Dx3tqT05tZ+Dm13
T8o4gX2VO+CuxW/+SLIqNP1D3QU2tk6g9TDlsppke7OmjjKsxIWHjJMzHrgmiG+C5Ndk3BG3AA2G
eke8Ax8aJjHcPwak8QSwFqoUnIt+1aNgCdl9aBvftAETjlOYOASYCpU5UYFTga3j7DCOXb6thR2t
TNQAgQgOJL4Ap/bfRoFzMBdlMytX4nPTcJEI4cOS4JxNaqnprz2tILtwKAAq/p9dKH7qJAde1SMy
POPl9yzIsSHL66cUR69PXYDEBcCUVM5JKgASiiPzFnSXSj1hUXkqoMjB7LBvwjhf+UCaPdnFDypz
1VWvCjlIow19mN2AC5GS3Ah/iIbYHBhlNNtfN5g6Pd4nawxieTSWw2fHQ4bUtf7NoZN2jnE+9uhn
RzpzAjngN9FnAEyVOBka0qLK+q3L7PKgRRrlIiwsWdJVLyN4b35yIxkPXbZmoe0AGK6d5kQiKvAX
IWEi7aH5cxqQ4etjnztZe3F3O8zE8Ke5CA+sU/g9rK/GbQWIShCOcO3fWHn6EhWo8kqtwxgCXHnp
h/oPy/6RDH7y1yLANm2lrX8akPByGRhyh2u7S/6aovhrAsyFNwd79YfwpeXjgMws8I6VfZZdLGwY
F3jSvJHIEObfbt2BbEWKepRl7SYcFiChEEMDYMranizSwbmx7wwW7dwIWWEBeJROU7t0W3+Ov0yj
z89dbrJX4XfVOS3z32s3XMr1YDfuOkJSyt6ME/M1Af7CK84kSDc5KWCjZKU9eVIDSPQvthfO6zpo
H3xZ/QQiafNEPT1kS4yqQcd0t3cKPdTGU1rUxwQMTpQJjn2QBSelv2SWD2KMjxGvmrlG6on8t4ib
NWFpUkqHzuvIYmfl2QDX1hkl2izm9mrsCibJBhaQPADBW4jweZSNBSAFQB8bR0/CJpB8xv7vKbKM
E4m0vI1ZBA62YdqQLFw8thcgCp1fchZaR9SL+dvULNgxAB7bZbYiZ9ULr/wWecmes7p7DAY8shXN
AniO+03kgQWWyBKIS+EzagXSapOlMsW6z5E9plGBYoIBonHv4C+NzXUJu2QZ/mboLPDrXulKNSqQ
linkID0OMu/dTwMEUQ8YuTKPcGQHl7vZJQ77ncjY+Iat8fFNAI5JIjNHh1nKvAAZ527uiZXSSlk6
93sHRLLPJCotJLpjPjRvaVj03MVjmDcPfYIN6i5ir9SMIe934IybNn1Ss3Jdme1TgwrHx7FuzdfB
sYEw7fD0xqMNrXJtAtHqgQJgIZW8yJiLK8x1F7CvcTBZm//H2Zc1uY0rXf6VG/d5GENwAzEx3zyI
WkoqSbW7yn5hlO2+JMF9X379HCTLRbW629/EvMBEIgHJJYkEMk+ew0NTu438Pr63h9RZ9SiT+K75
IdJ1Vv1FSyU2DFMR3YCSnr3IvLknB8gATqtQL637zBLtbZ1MwSbT3fB7jUJbtQItPQ6RWA91O+Hv
9F1Louh+vrcE4v0fe5F4L5Mmuh/bEPcozGNm890FW8O2LqCmCQrXHJEotSmiPjXO6A/uEaQq5ym1
zR3ZyrYhCGe1qX0re036Z9L4DsxwOoSOGYFcRYxvnPPEazNeHwcoyr9a7oVXZLvwaqPxzQhRHbZ4
NcULmYG6HQ+FFcrZa8riD69UQL2I6+l2YFMHCeQI5erlED75hmmci3Y86DxIwnWpmO1x9KRD6Hxs
7fR03Olt8r4cUa8PuuQyBfmFC51dIaaN/Z0WHEMleIH8DGIYyR11CqV+wQoItSLFCn465bAM6EWN
KjPEOnYxTxhf+bJcSZQ9jjmgM6zbLNjgK/jvhDpelLgPX68gxDQhRpUmXkqieI36PE0FCCmHAOzS
YDReXa114a5NoYcgm3OgecvaSMRkaxTDYTuaFP3KDtroHmRiLtLXbemNjiXfIXf0Wk9p8eSnUNnK
mMMAZ4A9HvOd7Fz7iwuoxY0BTp5tAmXs96n13KnTv4F5z942Oi9uIENkviJKsqZxKAJGGw1B4kOX
VfFz7zaPtJ4VpCCP7dL0lFWWc6/1GvY76oUMvUaNc2BH9yiePWRpB5KnCYlruyjGt7SpnQ0YR6Mb
YcXTGy/1W2Pyi6eysYY71EUjvx2aH25j1Uc31P2zm57YD1aVrrEH2CIoaT+3Q1icETBoZw37yEf+
NOizYE9fUQtukBVlAOF2+dqKTO3JyaovYTbZ7wWHuLKwEvOur/v0NArcSmnADpObpmrkq1tOYpeC
03w3gmj2NRisDTnIIopRA1lMRxCr1PdWjgTyOMb2O1C+7xEKrJ8MU9aH2kE6newOShEBznkPUs3Z
FHbB941Vak/20HzxkWgPMzzNByjRPTbWNHiFC1h69ClwP8bxrd5DA4FMTRa25wI3JCkN6GhkFZLh
HT5fL4b8cYzEPRZIIWB8sQCiZP8vC9DyftPU58hKtrXioI4a7KtTd7wFKj0/tcpEdupSI0uUgzZ8
yL3FRleL3zgl1XHQod1brV3f7w/LJhNS6zxf036Tmk8XTtqqDqmtLrvTTx/E8YZDboX/CWIHYdvP
jThtySPS9KE9Oe3BaXjp0tXss+zgg8SPvI4P4XpxpHmW40N2a87/GBooDXiGeuHArctNqCpqLFVR
I9WVrQa4BsUpGiAbjS4DvSqwIdsyABDHx4wg4grqKWOcymorB/CPCoQMM+aehNzhIdYq976qY1S3
qpiSMSDC02vsLc5Dsfk7j9CpdgUKYd9MzUEFc6RVa9+3jB00YPZ9HU8QGe58bR27Id+E4NFMsScu
1il3w/uqjNljl2fRfqxL4EbIG1DIElieNj8EraU/BpoczmqtYMyQxyqyeuuqYO0Szp1jutIwt2xA
5Nr/HOVhA0ajxXG0s7PTAu9GJtfqpZcNCIg6FlL0kRIrpSsLX54GGaPFDOEGIDrqNB3XLXbb3oAK
ognZkl/TMAMVdMgxKUlTSCqjnJYGu6H6mFGpERqmASed3j6OD9i3szU+D+tMDEnA3Jjr0NbiNY7H
v2iTiBIJ2ZcqAocwuc2cSrFydu04WZPxYgacR9tPZmfWR/L8URCdlvumNtodTuDYuMnp3k0t8Z+m
f+duYCuQcbdBtfXwE2xP77bLtLcKhc9e2vTBc4BtHuTFnenOTiIcItrCRr13XB90SDncTEaBMoi0
cjddnHdbu0yRPI0Z5EOUhgiIrNx9ofmbxUR2agaLD83qot90Ex6i6WkxEfMyzQ11lIUB8TagpBwo
+yDRozPeefLSajHUouz+bdBkvedW5azboerfdLA9gwZaTicdukMv7oBUq3JLuQ0VIulCJkJLh7fc
FShB1KwK8TtUuu19J/e9HKwLJ5kDJKtHuNm1NQMrFbC/bpLFe1+vUNZBLtRoMkDwv4xNr3Zqq9vR
PPBrqpu7o6/D3jjnlvhShrjfuy2emoaqZU4m3Fupy1Sl89Kl0Vw5+8pZV85Xc2k0jOM1OFuQyS04
6B/mNgTq5dd17+Sf1ynUOxzdABZGtOyWGlOFfpfuYrucR9bPyfNr/GWcnGSFI88YxrdhFpgnNnSI
H+pBuBMMBCjYFcFIjasocBOAIxs2GxYrQS7iAqImCZL3kPL9m5lNzxH7RKU5Hpa/liRIR4rD9wh0
PWTbbVCe0cssLqgmjjaBhbKf3vZzj4M9D1kFKHckRdjdSdX0LbL5IgCHMQ1Qg4qf7i6LwSIeFm57
czUjGuWbxGN/fzUhQGrczXAwXtagK62vtn409kfq1RKJzVXE45WDkMB58c0MBoQQEDhNpFjzVYMY
GSh6sZ+du2Tzk1Tx9CojDV94YwPXcMjRf6plBbrIICCJ3CGJZ9FAa4intgurI5lQfS3XIgrAT1M5
fGNaSCaBlCc/IS+CmyldLg1r9R1LtPywmOiKq3vwbJP65So0INRonN1EiOE8Cr/Db1+rkBFWBzuc
X7p9mmIvAzlNiPEI0a0Zyjnv6eynI3i/cUIOdQCIuD5ZLMju0knsw66F2uzVUnpRdvsuN8SqGfDz
SGPD2aW1fwMMUPgEkcXwyWochHGg17MrLQdw/zqN7hLNnT3G4Csq4ZwE3FO+DyK/ApphEL/xwduk
O4DO57p/pH6W4PNrRdBtqGtAIVXb0vCITfAaod3So66bhZjI1cRlNs+HH5alVTcLJJHAjMIw8OnF
eb7DwxTglLTR5a7nqMoZ81Cb4Yp1ANWsvE/eoibBs6JLTOuMM591tkX6HwDK6hvqLfa0G6I9fg1f
dVZbZ0M1PnRhT0HJ0y85b7/ESHoBBrQaSBszd82XCjuDN7/RJs8wovEBxBkC/zl/um2l3UMrINO2
FWY+oMwY590xN9+yof4yhGGp1umqwfk6acYThRSAR3gtrd7fUm9pFmVHshUic2aJyCuXshHX8x2g
U1tQqtJRzkHiqV/Nx71KaqusArSERpYjIIJ03PMhBKNkOOo7wwIc0kZcbFFWQ3EqO0KaeJcaoKzQ
qtTdzbIQI+rjA6i0rkGx3j07Y8xOMh3f9DzyGw9PkMTJnklNAugOML7kxYnmicn8+2U6V2lJVSLZ
87jubyIWTjvknqoXo62gHxojb6DJP1hsOU+zg9PhMeIgxKebcsdE9YN03jnBQ0gUntTeqaGRTz8y
1QCHrae0svE0KPMyhOSGtO5N1WRs/MMCAc++56Z5T3a/zd11EU3aerGNOR6ZwsQni+CB5q/01Nfv
XdQxY1LPLVishl0s5Nrg2Rywg4AytDHxTTNF4tAbtnugq+pvuosL+YGC8mPGMi2X9aoKTX2/+PK+
ekXettziOK4DbPvnl1j86BWXLl1dvQuae+U3QABuZXZV7jmKYLGpkcVKM9fZWqoL3bR+bmiUbIsL
PjPw3VSKEXBxjEbwZdIKNKVupnqPDxZiJIM73YxaMe71yga+RDTdphY6hOws7GJMMwm/c2nctDyA
dK0lgLdzmf0D0snQbRq4+VLina5FIrQzrQTq0HGfdBJSFSLrNgbAb2cRJukN3fkdX0iAv6cXuvNT
k1tjsbVzv1rPCopcQZkhUw5Imh32sTeE5srUovyevM06i5cFmATdmgaeYVsDwZXTQP4O/+kwG/vT
mug1qLkgPAkK/s1oE36OtYA9Qrq9Lc3wiZoCx8CNLS1jIwFnesIetL4rsvc8SxzsRrHvWTc+WOXn
/miDlH0AXdMBuqEYB3fiaowd/86NIu1h5HgXbjOh7r/0H2Rr+A9uDu3dzERWhro0IKZ0Wie1LTY0
y6q4vEONpA5IHvKu4dEXPLnFcfho5nZ9Vw/tR5O7drIRabwN2pwdeemO605I933oH+q+TH8IEL3j
HWftWVg+ZBgMvPc0BDaQ8aTcDtzFbd4ROKD6vHK8Bb4GejHkkgmTRk0GYIaYxmpfTr35MQBt23RG
whn9yLb4OL7opYF9hMFvUe+hgF5Jw28dvKlunzlgpaa+Be2R9diy2strIJG7DmWd3P9WmDFiHpPC
EZJMH11VkFndg8fsFCTyJ4SVq5ey86utNo0uwuUFuPT6Mlk7POi/ZUm31aTv/FSutuWUs2vU5RMw
YtI+ILPVnXsJTgIHxK+vxaDHOxGP2TaZDPN1EoigTFMuTzSKTzPNhPNlmRTrdn4/TUWIQmRFuAfe
OVGsWqPpbhEHOqZg1ARi/9PWKLq+uX/pP18PYDC4DVNo4pluZR97/Ma8SE7pjzJ+4aNrvBsTtux5
lA3HXrLhnIATyytBU7/V4xB0xSonJBSlud3leBPU91W2iK4gLwoB8IEN3jLgUkZp6dPV9RJFGYxb
NpU/8FcJUZQOGp2lIZtQJLhBnbhrPIM/RmlA6tFD2DXhDXPliLR/ayOpA0aSYzsWkJwqgTogG/ZN
HwN0NZE3XeYjniqpHUNxvItAFFZmyF8q5XjkSKoHhUSdbZbSl19s2BrLfcMcpLMWHxrO3VQ721kA
VJM/PIGzadwWvY/EZhzLk1a6JRSbtOiLdOQflao50YznztLqnwVq0FbAYo1PEOQZt8aQZbdxjLwy
sP0vhtbXpxGJv+WtJWE2m5Z3RqbCcfcC27bzv//1P//P//4x/K/gj/w+T8Ygz/6Vtek9Pt6m/q9/
M93997+K2b7/+V//BpQRujyW4C7+NSEBbqnxH++PURYo9/8RJlWVZU1unlMgX3dEtUO0OsxMtjpD
jeNiIuadpTuz70TQacG9fMvjJpoJecjjiuynEwIEr8wygO7z46PtgOcgQmbRw+M0PiLGjI+ZLiHi
EAMXBh/qUgOpi9hrY/0hGi3Ly5GvfIdGuYc/v/NzhH7QKi204llDDmqr13ZyMNKxuTOtGPcEA/Rv
JP2j2Yju46wX3MyKetTHyTK4SSh7ufRnBT7sZPxV4EThDYnjjf5mEuv5+SeDWG4LTdehGVEAkEj9
SvVHJ7X7NcDS2jHGzQ1Flw+Z6xoPUQgp9Grkd9Qz02i465rW4wESBl4HSrdblI0/L/5mH9s30FlE
yTe5pHWYblPHz9e0ADXQGJJrYxjqbf35OjoEzVdGyIP9vHSUWY8gOUuOtLTOrOjciwgMVSJ8ovxC
V+bnBDvZE/VkoTOo/SB1wf0+937/TeP6X75oQJe6wAs4wuLMMJ0/f9GqxA7GOBDTWedGcEs6Sk41
FOEsvjSrK+Wo7osihFfmYSjP3IJJN2vnftixPFz/2UefCr/eoiYTdzeiMNTxeN03YxOs/NFI74nR
kAbiZvgB6jBzj3QB5JrGiG1GfKm2WrBK5ci/Z+pBZjRWcQohXX8SzMR7AfAS8EZ7O3N822EbnZ1y
nw8oydoFJpjpgtq11g3Yw7cmeI1Q7VVKzaNsE1hBAUmn1FJlJVAUHdM7J0GaZe6BT3jaVUFSHiEc
Wp4bA2BBOsyp01tuZqUHkdFmPr59eugjS3MvCWuMWtHHaGB/+/1HhZ/+9WcFgR/cDEwAPgSYR7ka
v7gpdJ025KnlDmfAMn1vmNwjF4b2ZJS1e5xcq/CKLmBfcQg1VyjdLc6tGRePjqG9kN0PNbmZcnPa
I0povIXawepb9hUlff3NGBn+hrwcHD+dMuGboK2bGysp6rsMuJONSrR61JViqu9C1bSxeTlQoDLv
1E7IIFdMelI9cX0o322yoAhuRlmYr30EXkIBsE1WO8WL3oKrUXmN1aBBKwaT/HZ6Y0HdoDQ4BnxK
x31nrZmV8GjLmwsXEdhQpOuauUef6f3XttV8r+a9eRe5VbiH4hz+/DjN3jNWonasnKZveRjtC3Xz
zzP7aI3ZRmohxnu3fhROGK9yt2EH6jIxWndD2iEwCjy6V7lpsEMxiw9Jp0Lba5IjYh4Zb2Phy+/q
Any88fcIF72yqAuyfA5l+rT4YGjHsqS8pdPi0tC5EZEIvoZyT+7RgIlbzfb33x6LW9ffHtNxgFCA
jIJp4KlCj5yLb89oxDwOQlueNSDuvNJxrZNtjPhJCWgvNyb7OaiCJDLRINmpm0k9vTVDfXNlpy41
Yd81a97m2rzu3/k1LN4POipKcvXKy1R6hXGASBCP2euVnd4Dz9zuIItgZ7fSPZiq0VPkxlD54/DD
oA24pKH5kqzUpytwTLiHxXbtQ8stw3SFYsObANW9N0kfPuHnZGw/Xu8fl7p4E8taV0tfvzI50rub
Vyf35X2nIJhN1Wsv9gu/5VWWZRbboEUvTtfUWx8f3UHEMQTh6JIaCe2kA453+mGx0dWVDdn1AYwK
aglqLvq0xNznZQSGpgZhqL9b4+9s9DIAA2KXfjUcgqRuVWpVtmUC+AaW+38Ac4d0pJi+NEkFPgqr
6E/OMPED4JjQ9ONa9IQ0AHgSgRj4oaRTksby/2AFewdv6vTFcftfk9QmpSyGbtsU/IQ9fAIuUpZk
Hs/qCfUvCNhpmRae494+Mbqfj2o0b+OP0bQrIhpFpjh8oglTG17OJ48I83Uk5La9G0fbAbCKIzfM
xMs7UGdXEZ7igxFDfou1xnPbmoAcFeVX7A+jXWyiZrsfefHVyJwbZ2DsmaaPLrANtnJbpgv8n2k6
slghRJZxrpuBdkzTxRqi4vi/fmLsZswdjbjM2JY8a9edlSdvet2deW04P5FofWBa3L9aIObZ9JnV
gFM6c4+paYabtDaSNzE0i2spIVnRhO6LWxbWWdQchDwNeD9VL+G+CaKlCcFCZ2S6B1B8uSE/GqEG
5WOoSceMK/sErXFPH6tpY/TA4mtj0MxZriVztiS4esfGjjTFpkQlyeb8Gfl1JpB4rS8/5tKMq+SY
mosnDAQ4tHBHUoFxqqFwki47pNeaFbODTd1E8kC2vBAofaOBgk/aHs8NB9oskygAvFEVxaVdsgNd
2apLV8tAq+qPO6o/pkvytqhsmJxQSo0K4mVmWybFahQ1ANZi6rY8bX7YatdVsv6jmboIqkrU1xHj
q1atEr9cxoc8AbIhBT4mUxUU1NSqNKKiegvqD4CsrQxfdzaxgq8sjqgg1PYBAu/z/5j+85GLzY2D
G8eslZiqP8j8R2PyY4T+UsCjME82ChXWtflt1iQfTekLMEsvfRoeDQVWJSP1Ie5ibLARjFbzyP/P
GvNqTl1tpaab8clNiwRhYxDRakKIe8RK+wPD/nQzMoA5gNTYEYCaPEr8Vu4NF3Q85KGDQHNVVFm6
BjLAPoJydd+Lrt1Tjxqh7EsXxYTtoQwq4FxRKVhYQY76EH3YjGZbliviOnGidryd+3QZlnZWbOmS
mhR5br3MzS3IY9t8TzZaja4iv1CQcbW6DXJfhFmd5pjVOJTLGliZBxpZXofmIExdAeDXa9Krepbv
CWY5gkJgX3JoiBNKk2z9trZ9/YmubR2nO3J3FcE5aqAu3YO6qz3HTwoPtNHCMVZt1/2cmIlXwn59
RyWK0QT6MeoyhXQ2ayvdNGp0Ul0aNWSS76iCcUz9FNzkxm/mLs4017WNQx4k7qpCme9trL5nFiLy
UI9GFh8VP8qqF1OG1BjqED3qJ6iuRD2XGqJGGmm36QMbSULlSbY+i4J4S31adPGep/h9t/791ozp
7HprZrmoAjQMB7qNTJiO2rpdbM24HmoOwhLGCfAt2ezdr7p8M3npLejSK1DqAjb9RxfkhrW9WiQ0
8KttfGgH+90dYkv5qdOTBvXPrjjGon9I26F5JFNrFPnGbut2Q10a+JtJmT8+kAM1tZrE1aRloc9J
vdWVK2zYk/nYV1hgn8sT9zud/1IoSYA2fQrDFe7D5Z6MzMBNXw5dh+K41NWCzV9kPPC0EbhfHnoS
9SA4fEZIeLo0oKu25ZYs8EDLkK+L3Z9WwbEjyMfXPACNggFOkAcTJN/bOGiDYw1OQuhjNtZOTqZ9
1+HsDhArc16CYayQguvd760DcmkEkQMg7N2V6HcCJ4xblAlCoHXJRSYyFmurxgkxzO1gWC0Jyrnf
GMj5qokRxLd//wUSfzkYWq5jOa7u6Iyj9sW4ihZJP29K/HS7UyBA+hOYqPBdlVOJmtc88UwzQFcr
U6hQczcD7RcqTsD0XUBILUmtNRmp0fDL1BFemvw1hFtrz8+ZueG2OWGTBB6/FSWwZAsO5TabJo+6
kH0FZkg15L0M4I/Q3JHLMkB+NGNZKlTSXXphZ9/8OkfSE5UoT32kQV7ZjSA05jgooEJRlufrNurP
0jcwIhQ3NtJ2Xq3Cr+2nZApdkQ11JvHO0fInklJZ7H/ne+GS+Ma267tpJccx8sY61Y+FY7lfavMP
R+H+EmiTHjKOjF0z8uGNvKqw148oxBFf7OwPS3mVIyBzgY2EHHnhKKZoTbEWeWEtMi9eNInWYuDa
Ov7+m8Es+/rWglSxw0zGLe5Cj55dxQwMEEa2obDakzXVrjcpZm1qQskgKeiAI2ex0VU6Dh4oWOQ5
HHzITJAfw1Puwg8nsPSeVyMCUrU8t24U7PvWqld5kaRP+K1Tmp3S5y5O0l5kSGdHNmDz9SPv5Lc5
8z451atWmdqRfBsGCp4EH/+afKusLJ+y4+zZh4Hw2qoy53VabPGOtWy+ujEAlN4YpW8uB2s0raO3
xrQrjUYDyw2v1vlo1fsadOkANjOxH7kWf0GcZZeXxvitb8NLe4HyKLKLIru0K3+px9M3Pxm/anb9
1NjWGaXnzSPOof69y/LXCOGiN6fm+U6xD24T1pRvZmCdPkBR0rQAGwt+5iBtOBHuRvWmIPBPBMr5
HLOnxnj57BEk57P3OQ8Ugher0Jqf88C24J+olwVyfoU0BrAzCABiVUv90+QE7r97e/RmP98CeX6+
vcmtvSFrURCWcFvJzhsFh2Csq91pXZ9CidkungKcqhC6a4qnTHc+bMvockV+Wleb/81vQVyHOlVQ
3bU5Z7hVIvxhX/0U2h7g/CDtk1PBUTHGmg7bfMpAzWkpUJftDKuZIITwKz9lihJZcns4alOFDASq
TzyQZjnPmhbEJ/yy/gikbT9bo+s/NM6w5ixxnoVqUNYNTY4xfSQHwcsfUnfK09wbUHTetU2+J1ek
PoFpDFmwpS4z4nFjWP1X8JQkK7AZmg9t1poPVV2nuyHUAKtVNmqasBTruOLtZrFprR97Y8j5zrbt
Dz9AfH8arbAPrckRaAakdZf4QXGmWWmdpQ85tkHqVciCSFx5AmjzdlnB7JLgsLyj2LZDQBSC7DDp
KAXN69q+R6ldr2KlEtHwbHofW+D3aj95FTKKbqouyndloRtvia975ACVbGM92Kg6GBBqeTRdfG1o
gJbkrqdpIQLRq8xP+P6/uSua13dFgxmOrhuWaVkWagN09VW52HCVXRQMEGHSjqENNvWliMRGls9G
rmcWrF7sSzHJlQ3y3M3adQOUsKCKbRWmwXRB57oU84Q5xAl0YY3z6DJAnLFGCkkEmrsMmADhsBWN
2FHSoAy0vm8IuZzrQD7FElipWl1aQLduhRWMKxrWEGSMd3QJuem9bwTBAe+tO+gC+4E014q3AhxQ
Xh7Z2TZvu3OOW/fPwK6uLtTQIIv65zQ1V0MDLJMa+pMPciLJyrSH8qbaOKIs7oiu1aWdQ7kmy9wh
e7Vh2Kbf/ckCxJpc1boCLuSi8TJV+p4qritqsslhRwmmo4bYrBCXBTNJzI3vZa7xmws/NY0D5Lzp
WNh6kws0MqsqtukjFEGZ437hsYmKom1WRI9EvDZLo6o7p77Ydgov4BdV+GT30NPD9g4wV9WDYsWN
jzgPfsmtg3JUKDMnCaQMe2D4qxVdUpMpI1257gTSC9k6m+uBbnz6/RfcMa+e+gbjuMHZDirXmGna
15kCp57A5scBBsiCHBEiFLS/9Ln1VkjDqb1HqFAlzxE4kZ7bjKGW1pb2bWO26XMsC6AdZWmD7wRd
XYMiBTCYKQBPDgorWqEYMRsEFWSiC8BB4nJHSRxqIMseH8NS3tI+ntI8ZNeLfI9Chnh40BPp7+yo
1ZpCUelsQu3n0OC2hLvfe2BLpHeBPkbh4meXRnFgf28+k8TxL485H0weYCF+iHDmm/Mw4AViQGci
pUSZG9fM2LEXyetAMb/ObBlUx7qPUdkM7NhitBQoufn9p4DI+l8+BoHftDAYEwz8x39Jrjmm7WLL
j0hJF1sTyhDBTD55QdzVIXgR9RIVOoE9/ChHXZ4rHKmfjCTdgKsVsj6AID1pRWjiKNZ2yL6U2LpE
bNrkInAfZYaa+SHjJiQKavcxLrTuGGMzBfrLLvMmUUqoIQrjhpwzHbSDYPq56eJyyLyqG9N1kQX+
dvJ1/lgkpr0FVJvr71OU6Q/W1DVbEOC1N1PkYzcL8owa+ctvYVg0CEUPiIxX/fiGWrJVgjPabF/8
E8R4Fvuf/WmdrI1/9i4ENKieVYfW8M5CZMizqZZ16dNwloKxz+4MHzq+Q3EMJBp7zCAoNTlopNbv
8zzZkYkGFzcjwU0TiG/4GRGKt93WjW/z3taBZkRjopjm3Ob6c1Hl3b5PZLGzMxPH1CCYmpVI9Pro
0uXQJHLXjtX73IXG00M+lcF2TEDtv9IQUThkk9APOC7gyhIwUv/i8sJ1vrxwmKepBZal5qk0EtYt
BF5KoCaLkt1GUfu1G0Nz28gGPE7GqKGlEYAh2e1Ff3ZXc+iqMkHT0OPGtZm7NH1eBAKloOUqVr//
6jvXD1gw2lm2i/QEx5bL0o2rByygDR2zE9Q7VEMWTkBMogYPqmkFVH6Z9SI/r/Ix/LAtV//ol1sW
PpvI7x4y/xnnhuTrlKImT0SdsY2nfvzmli+5MyRfmTJHSHdvtdAsT12cgdE9D3zorLk4bRRW88Xq
dECzUBTod2F0YDgkrKWqJDQq97sb2UZ8SvRyvLMn3D69wIfkJdeC6hSkEKgWrDXvfXDQnztwCiDT
iZcWeQEiapDT37co1LoYoBnQ4vqYMVqgNKUZQFWnq6DDwATWn3mGD537b4mUWArpjd9/JkKoXP4l
qMQxTCZ0lyNOYDPHda7CBI2td73p5ONpTIDuMSDEjThZ5Oa31IxxUkCRCk3SADW0osuRtZshg54S
uWhpW9w60Hj6mHfRn73VbPJcurXvN1vL18JVqvg3I+R1Nzkv8zs5sPyOrhoOqb489JP11cAE7rtt
WOAETQOx2jHQFQgMAZTFURzh1V9LJWq9cPSjgzSHp2V18hDQuT1m5rS9WEPNdHB4PrfpbnGnZWhO
1WdeCup0KGTH7FZmw3AuizRC1inHk8pJgdlStsSoE2OFU0sJADcgaSlDGipPR/PnYEerSloWRJey
J73vnLfCBkIG8iTD/dCj7KKGFOCGBf4t8r21ua6q/Jvse9RzO7gD7f6miwzLeAO1VewMATzxtBHq
U2FasN0gDB37S0cHm6aq+naaHqT1kFjctaYBQh980wA6u5s9wBzCdm0x6at08OFLEz5nTW477RrQ
kZ2nmX7ANH9wqmCDYANCQSPL1gQmAv80omiEN6L+MjxDlRKzdbYaTmXtCpyYEwhMQYcKihmRr12q
i5tnuby8LZAc/VqnnfAMYHxP3AB8Cxmoat1F0/C9NdaEVW6Vg64coNjr75kM3FtCfEJmkm9RqYGH
4qCQXQsWdAaITtA9BZAdGWMFpKXmwjH8HF5E3MCTiXWklaA8HqJpXqbyHUEQvmrhBEkA6lkTTKpp
KTE0u6AY88YIkjsxmPwxqbIIEjUoahgzPJiHMSk3Q9lPm7GX7iO5GNOricf3KrKtG9M27SfftbR1
naOAogSTz1OIZOexL+pvINCCkmjWIfWZRe1alo6DyAoK9qIE5HugZJgOg9PdkykU0BVaFSlvDpZg
D7j1TcjjcbDGyVY8LrPoamxdCe6w+PnK3tbQFEH538vFkiAbQLFH436hFy1IQKvCDWffJtkb2eZF
1PuCUFG312Prqx0GYJOqa0B0LFa+d6p6cHEDkjjZu5b/XZQi2CUQLljZKqNXq3o2qCmgbk7zATjS
HO/KTh5ki6Mx8zoBDkdOpXFkDFW5XccgkanmkvPF6DzZaT7mkTNNA1SKeyDYy1ArHIFCoc6+m4EN
MYm01V+asBvWSOtod/3QDruhk9AxznGGBbVYuZPIgN4PwVCvrcYPvpRuD+mvrGDfE8e4AQlQFK7a
Uq7ipNf+EJn5FveReBuzofKcOC3PKIQEbSNYpnPfqPbtaL4SYzQ1S+nGKNKtjjTBkexd7YPZtwLp
mKdlTbVZKjfmYaut9ty3X2e/ZT21StZ2H6vY8bYod5TT1vEEQgUp9+cut11xnoDtpUGL0uSlc+nh
VJl/DuJ2v+TFtU8Psv15jUqVxRRG8dOGkghiF/Et8L8IwwPtrMcmKu9Snsw2gkHzboBaPAReVlY3
uiDJVLyVvWlsUDGTHDQ3ZUfRJCCvnId9RVyphtMB3FkJGMJ1np5YreSw49SIbk2J+A+pj6QV9D9l
7RypnDX3oWTYa5HEdhSlsNTQgDRAYh4GSNBPfY8g+EdV7C9jTr8BIwNHviJSndlTl3Nkr/uvZj2i
fnVh7v1F0osok8jc12iwq93FvJmLdcREpibO3oD2pisIz4HupYvCxyYGK2MZZs+tanjJXkNpDCcT
28/nxkJQX9N7VM2YTfZcsSQ96KwBJYTybZI2fCybCBBPDNKEP0/X/i9jV9bdKM5tf5HWEgiBeMWz
HceJM1XywqqhC4GYZ/j1d0tOl1PpvtXfC4sjHeGUC4N0tIcYVIo4AjzfHtJVCNGhbSfG6QvUktZp
N9LHsKPNLd4CLWS50G7pNKHTBh02NV/HvqKPYFQvMpYON9DehIAAJdMX1ABSrSrnb2WqLldM9BVL
N3y/omk3H2zSSAa0VQoNWJTH+scklppiXr5YhEdHhWpB4HhR+WJHYb3xut5dmdCrWL8IE2BETCiU
f4Rqjn1vrlFk0dI0TzyBYoO+hv3rGnGB5W9N3GWVFgR8H1QeTA2iK6DYgZf+penajkIcW1ghqNKm
7VKXGDPA1zhPXy7hDAP4yh2gv4zK46lkuyzk/W1eexT2w9F4K9Rs7yPaoT5MXDc9TS3uZZA7x43d
AGmwTIshAVm7j1aYV8CVRXbQ5Ou96GQONjjO27IhaVBlsgiXIpvwTdrbXgzvGX6TgWidK/cr1N+i
3SU0Y2GtZi2BDcJLVmf3cSYvF01IN+x6PORN2rXdhHP7UzmJA4wMfCxrcDc2MF7CdCSCEfkOXNbH
HtS725Co4vbS4Sd9uehtgU1rYIg/WJdzgFTCroTioQEXf7Izv1iXmy4z8Fe2ieymOtQiFHt/xaAI
+4G+bn6e7614eTWn0fxqfUgoD+Xpwk03v2t3Cdc5aLvG/ClqCrKsWxdgd0DXJxnEjdMBQDOyrbDi
7jjlekeUYLPSFDRY0vULF9TvtTI7mLnVXHKuhQ8ID84bFGBgJ6Ax9ErD7D8J4RdiOEAMqd5dle/N
WQvIkuZr7CGXew8W2fRYgH94TjoF8y5Efcenx4EnxzBVw8k0ua0dLehYR8CYoDMEOnSFqZq7Mr1z
UmOfss1/lFwVkLtR/WvTT5hrcxodiqLzn3teLFo+9a9JQfxNi53jtUlLRHSDZ3L0qNwuPWJjXF3S
iN/Ei7HtS6zuQvdB5dC0zHEDl9Tz9ipNunNUWU/9RCHRBG7WmaJAdfSod5PioXPO9YFUFV0VPY9X
1zbbbs52xPmNyUgF2CM5/I+B/TwMNuVPo0fbR2G9mqCHpOCDBGHARBz/Jw/AlEI1XbpPsbTCM3Bd
y0umaPoznkj4ZYfuI1aBlYK2RwwOQkliLE1FkUPk3AbT26whFcVGbYRH2Kn1yHyaMphkhAUTT1hV
PF0lHopI4W1kxMYGD6rd4dbIQcCRoMWk16rYBsCIOYAK5R323PPnpLASbC8AowojYnLmbasCgztR
oXvHALB8jqDmdskopzR6qNrqf87QnxJyuOLZiparCdS1AMrPFKbdDWyG+hYyQHIc1lyNEdiKeIkv
sYE0rXo5JneOzEBNlCK563Zj05KTaTWHIvfZitqYdL9fSOdPCRxR4wri7Dq65CUh3xBoEQcdfj3F
akrc17RL5d5c9pLnJsV+sNyXS0YZpyzIBgIrCbBx3//Eoe4hN6ovAGmR9z/xEpN90cXkdL0ccAts
VY8Um4JmAHHbTaH/KDsdo2XUe9WGFP2bZ+FVVcK6/ElHtKo+REqS5rbJbPvJ4eOlrwl79lQ4zb+N
+9UH1aYiiBOy67iHe64dviV+jzWAjmBYH21FCO63CUdePGcCW0X1tMpDFOomrRrVNwX01cO63PSa
jjzxCb8jnzz6Zi+zlvM31WT1Tas7kyh9v+Cld3BWse/gQiUdFjlEITduieeIcqeLyuhVb1Q0CSbO
ZXxjFElNe8Wg5UALKldGhNS0zX06Hog73Jm0a/uv4WlIQELMymEtxkHBiX4mr8Nsv59d2z6dlbOM
3mYoyF1GiLo5eVlzaOfSgRfwZD+DqwNvCjKewWlF1WZ88erUftav/rtS0odO50BgiB1SaH4Erpvk
x1RazQrY7vpc2OMNJLSdF9jRebtJRliRam1jMot0aYWAaZkQ0Y2bjN05q3vQcKHP7dC4DBeGEzXi
Xx4+RX0LaIEU4eLCnqpZrraTB1FNlKjADqHt0dV/2EB9QLFceXadkjwl3ca0JrLmUDIhJxM10Pi+
kQzcfhOmtKfbEg/kpQnbKLNW+PKLy9Ccl9jhiEu693gttsTFIhNaOjYLQGDAhKKByMMIIW8f7O55
hEAPzBFNWLPRv5W2/1es/HGLZx64VzA12fc+ZLWGuhlODHzrUwL65qaksKzudNu1Y8J/IUzHoWZ6
bTNnaTU0SwsioMtPHYIO9WISbbo2Hdde5vRaoRnFBPORpsN8Gnbuvvmqq3amPXa9+Sj8eV7x6TUE
UAv3tpffmLMGDm9tYE6jDj3Sx8ZK4ISZWlizP0HpGo2m2xwS021O+4yjMJf3ZMloATgpRLIbUfGt
iaJhUtB00s9uE7PR8w/RHAWx7jC9KdTT/gPIZXv+5wob87HaFZRzn/vgTX2qsHnCl85QTvGR1sUY
XFBUA3wtMcHL11fMVFtAcr+iw62BTE2gW2qnrrdrQvb/DAKUyF232ByHgUCULcMU5N2rzjZqJdj5
kt+vLebsmhpC2V4EJs2X372mXCQcGlSTLU9R60WPpYAU7TxCEQDu1vIRe1UUsvkTwAO6d3b88AGg
D91lGiD+itIGaZy9SaeiSfFMS/DP1elw2vBvq9Y9msiMghfwsffnFCgOZgVDlEQwMsAtz4c83NdQ
on9q4GG6xAI53rY6hBUpGNcOhPVMsgVf+y3LJ74w4UiBMojdEVxEnVw2dnWa8+TuktsAPwKTygAP
kGhYdCneYthDPZuPma3siZNwuDWpvYXfLF776mCu40o3aKDYAtjODAt6rZmCV2q0nH4PTS9wZPal
l9Tex2RQ0j+G/za2KqBeoHrYlIcUU3vY/zxEQ8UPfuzV9yiINfe6iWeSHxRWFfemvaT2pclvm2Ve
KnCZbA9qb5Dt8E9DBNN0oWfnqvNPsz7IuIANxyh+moRrO9ZqPWTKw2xtOi4X+TX+miwbqGuMM+2W
F1ioAMxGDcmbke80TWCW7UlTFycDFFXNBOB0ytv1NR9wiTcTVXVi3bMWpEJdh3MNb90wewxHPeyB
F08hFwuGsK6+maS8tfx1j7XPoitkduJdqW+cYnproHWIr6+bTlBUzE5tGltBrjE9LYqilw4zIoa4
/YcR8G6fAFXLXNTgJN0Y3V2UNzDZ8h9BcbGf2vxD8HePSavI1qT9PWZs4jMwBj78dQAFn/jAXqxk
KvaVQgHIGPFgQVBsbdZwdUxm+sW8/s3MAGzgNXFpeDJRDrrRyhxMaDp0hpkCmEkCmAkWqjxU7k1o
zkCwB6LQTBp+Xc58AmQE3y9nkmPc6CcR4rnB8Ut2ZY9fpbTErmvddIE3h3j0kmo+Zmz8aiLWZ9CQ
dOgM1V4v3MVkih970lNMsDSAR4eOysqTxOQiLzvgBNUcH1MGGwCG/ZhHEtnlcsqyYdNXJH6ca/hG
JCDXBmYoU1l+M03jElJ0xSGSgAxV5QAHFJKUJpxCG1UWkufZ5s/7H5bZ9f5t/8NzPcvHrjgkZWzg
bT9tSrEyKS1UL/CSjki5ZzaWLqIkP/yQrMnQQ4AFmqljB9yh5jGDUO5AbWBmYGxhQfwdj4evDvGj
N8fB/YW9Lf7c0ASVhpzwh6kn8zIHzuq+rPpoXYqmu03GcIZ8v5vg5V11u6iao73lO/0BzhDJth+p
g9Vn3q0nQoo7AGCjFatluwAkGcgCTDcXXj32LwLwZeBi7PIbT6MjdFGnKCi6M23LGDqDQ7Sq/Azu
Ci64G0xPuaxQk/+85glb3sVShVNxP7V9vo6rcj6SglhbOVoNtisH6KvMo7VxooRAEggbEbbCrDtt
WbRzObcP4Hj7gRXW9rMzevHWYy3B3ArhSAHsVt3I4XGLEJb3oMuiaHYwoe+zZ6es7JOJEtEFUBt1
Ht26Vw+1TNamOWJ1eTuDe3r5gKGw9vAYdapvnDuQPwlaG5qG2HLGPlOnINOgQXGdn/CgcOfqYEBo
za9wkCi7osj4EIbZfTdm40s6DqCxdDNoLF4sbmxYE62AyFRfsDlwa1md+wMFrnvAHoaXEKuCVQ/p
1xtoWHg3bpxaS6bhn0M9bOysyu8mRbM7BjoM6BUTLLFd1AHAAs7uiA+dVQaflI0JTfKvvIRV3YaS
MIbxVzKuSI79PJvDuceEDqQ0wHECDv7aa2DxgtbQ7yGxujHvHemQBYtK+WCiDtPUa+TO0bKEi85B
KOoAnaku0rzKwdsOC2AB6e0hvxkb5i7HMcu/Uut/zkhK0YMYW/r/do2Ezs5/ICWY9Rmb5/rAI2DL
mLkWSBjC01uXHwBZNARJmlS4cM0GqEpehRWM+EKsLLVKRNJdtBgaG4IMF5UF032RYDCDLIvRHJoX
0F4wsRmJFX4HhaZfYg0gkceLFvjwZcgiehD6gAXlfDAhMGAArZtT02i6FfAESzd3ofmlE13mI8ec
Xgd+us51sO+QCpomaQSqOso5M0jigcHadjEDxjxW/daE0BbM70Y1sb3Oq0yem075nckbUEHeXhpN
DrR2Hi8Y3Rjw8IUY9BIhnH4aoOrImnphW1F7hHoskDdquLRPMXYbTPts8eFe5xvAq9VaH9t1PhC0
bxIT8a1b5taR1KN1NGdaBugou5U/TtmHZjjUziimxn6/k1l9a1IjEsLwkHl3gJfdj248esAKtuKU
Ybd06UEBYWlCcyi7JttGZDrA3z1/xFbWvERxKkVlfEBoY78v8UM/kBXLHhkWe5CL4AtX55oBwPg9
oQTqHq/DVSXSjcmfUkl20Cx9H25JFD8EaFO7ru5hmNHBNQNib8ss7ZoDBSNgwuY4ZlFxzVuIuDgv
Jq0ffTIFRFnhFDCsQjERhvK+GWwOH5IwTb1czLSZa13zzFVFZb+Ydot6zY5Ezg3tC6uEsjVpDtcD
S8r2Q8hNSMcKRUN7eU0zZyb3kqEv8mmoSfn8GSZHNpFY8VzJoM9tWgbXga2JG5Kg1VzYdE2xxKQG
VgpYvXZnpQQDpYP2QSVod270AfZFxYJ6s9qa0HQUHdwzWnk2g7Sbw7ZkPAxmO+ovbXAocYB6mNXO
5BMOpXveXPpEBWR44rFbhtko/Gea5quy2T7kTh0FgmKtmPvdj4gCgdnBPuM5svkIOnXcn+LKL7Yz
JsEb/NnbyMWSBDgtDQ0vyBsFGXzWb4OiDH/6digeszqb1znmsFj2IHVggizcyg3foBqzMi8OATuS
Fhum9VCyJyhcTLe0Fl96p7efXAXlaswjvlz7Rp9/qaiwn4hdQmLh78x/Gacz8XoGP62Rm8hzsJnj
xdMxgUQqyIyQ2TNt1w6ue00oIPEMg8MQYllgo2Gtpgd3ERGrqq7rFbEysQYmzttXeTWAdgkaLYWy
y3PTWl/bpgz/6uIykMpxvvtQGARRpIgfQuae8n54kgJqocFEOswY9EFarNnHIzayg8+nph+Eu2av
TP9lUBW1l5HX4R9yzGkMCZA/z/T457eJRx3HtUGJ8V3LA+v9E5+qn1wOcSXR3LSwh2O2kPvc6uLg
ojFi4mIe/46rDNPqUvdP2Ce6N8IiLI3HLaixQW2z6MIOFmTybvvagxNlCu6wA99ryPb71YLEg4+5
IwENdtE6fH1dGUHoRgZKEYJXNDh0WZjE0HlTw2UpBehAcQetUCyU3CNLauyeaCexT0qIMDuY1lPG
yguhSFw1Eq8EoxA2fnCqa3ZN4tDDn7/Lf5Q0PFTnATxglutRuJxYn97MNlRyLAjxZTfvum6Wgv7T
5R0mIvz0cj8L11Bb8EUwzVCdEf30/pYyry7sr+zdwYO8xsmILoVChjcKL7TASD9EtlLrqWxQFdOC
TY3PoBuDJeDt5Pfz8z8HZRDnWQxyLLaDhoSGNsjnA4mKXakVhEwbb0h9aeMNZIRMR8R+y+v02Gtb
W9o1pMAkvNNAjBbt2vNQj/Sj7AxsZ3SbV6MIInw/r1mugCFjQmCnta3OQzU/m/YuS/kS1cl8z5us
ePG7cjF0oftqNfofhprmxoSUzljF8vjFl7Tax8CELc1w/XE0s9Jzr6S8fJzJr1O4RJmPy0Lgb//8
H4sXyadilUddyFr6wuIMBJZ/aAypvnIdD8TyG78egtl3Fu+aO4kdn0aERqHH/Bz8/6cJN97iIsxj
MvQ1zG/IjMQvJznpDBMNFXDh+H8+YDpd7KFFrtY2EF9fIOe+dbEO+s4ovBVcEVX3yVgjo2i0plf+
xZX0fpZVcz+UMSwXbLk1Nw6Y1xS/2hmfmJSQeoeNBAw0HbUzIVTUPgyyomRbMEICsOXbdRJqRPbv
h8YCFykwjTCPzra8HY7/lndtq2h+BDjTcd+wCTUEsfa6SVyHbat8/mKiKwHf8uCGI3Un5lxf4AlR
3Jqma5oZOaPz0h6y+xEgkUB0t8ZuQ8ydxsGS+ha7a+yGlmxcVlDE+DarS0IDuPNCulV9Kz0QZ/6U
4IZVuZt9fxmDGkGz7Z/vqn9gDD1mQU6IG50Rx2H80+MiR/2mnYQlDzDewX5aMMT9PuuU9dw6XiAS
2j16qpgfwsReypLR52GCGatd5d/CpKLPbT36ACvk0EHRY/wMLFDhqRpms8idqixc4hOS7eWKHMxm
yucRljsYqxeeNAzp6dfH0dBbshFmp1eQelyM89KHjvLq2pb6tnuCOptpueLWU2p/TDUdJrUZFman
tx8g0sgd0FDx8ylhjZI7cHfsS9qAdwtcgls5r22PZ1gy4N+CjTnTCpUJ5zbqUYse4MXxAii3tZ0t
6Dqb3vT3S5SedblEZ43mEpa+cOzQ90uYMbTx6OUSkUZHXP8KJeqfMw2j3RUPBbrcnS1cgIIMUOoK
oZK+neLl5MDIXGOurh22VP9RiBH6HvhYh/HwXhZAwzPfcm0KqPDviz23ko47l3OzR70JPBBdQu30
gh/6Pljc63pr83sIPOp7L88p+5Dc1M43n0IMKCmdfNVSmq6j0OcPPgkh8e+oF1C4+QNk8vgDlFWO
Hm8hBambYLP5nm86FeC7x6SNX0z0Kz/HNOP2csGqHmARNEGvu3A7C/4EYbw1RBY7JQBrjeythZbL
qdYH087qvDHtJhp4Wt76fbxgrcjX3mCrh2rGckYlNrhSQGwAlBz+zCbohlDYroS9Np/JlPdgEyVW
yu1Rmug8uscGbbfJ4ISgH4cQdXGn5JVl0zmHoeDPJn2TRZL9NeIhHHDWJM8p+LPL1Ie8F6zdop10
PXIHq4svbUk8qAyEyZrG1NsU/eh9ScFII/moHqPEJf/xX84+E1KEBQaq4zncdm3/n3hwNQ6ONefY
oRK9QBloIsfOAkshlS1dTbkg8O1E2/UQdlrjzYl/XJvMGUHJf2mDOLEciul5gK/RX70fwncXG/+B
XzbLNnHDH1NtvYVRK1/tETMU4JedhzmGyVjTNepUE8E3fTemB9mWyWGSLEPxH5DJ4j+ehSgrfrrR
Qbdl1MMNyEC/xeTp042uOOtREi3qgwPW4A2oGt62A6p110ZFdDsKrmfnVvtIfFRyodGTfKMwrauq
skNdrEyW2DMj3/MMtCG7AZ7QZoQuaddUp9wt6+00CQFDHq86glPnAN3QzQ8jnphBnNkoVc6oV5kr
yQ6LB7hz/zUXmYRSDxfPU8TLJcNXfEftwdvYfdLvUYyzwX2Ls7XbdPwcKhiDhQDEvgnPOvGMQ7rN
Jne9COVPP82+SUn5C2zGwoW5RAxd/vqEX2IPe4dx2hRgOy+ulmPErv7Q1mhXMpNs8so4A+CWw+4M
NH+xqGoJRMU41GdgFPlc2/eho+qzi0f5TlH4pJo+OU7iNh1RBcN/ZfkssdMBiPTUf8V3cKp64L4C
y38KrdjDfTJhG70R/Q+oDX8NK9wnWE7HC4F9olto5ScLmcVv18lj0fQAINjqzUwlzdzx96ZcAXtW
QM5/E8l6UVQU9+LvZwlToDeORQXyj4WzD70rrNuAhbHroTmbZaSOIPj9ITJ9ZlGZF/PK0ZlmUflr
XKOXmLrPjDN9JaL/bdyvq/waZ64CKoO/8zs2rup4mg6eRcZDmdM0mLvSvrRFIMPCXvXvg8m7hubM
tPUpBL1R190OMNipQDnA9Yp0TCHV0durS95U/RDUm3bUG/OzB+LZJpayQRUBYT/7+VlBZXAhxdxu
TVur2/ATCHw7K+9ME+pD5SF2mu8m6qIETABq0Q0U7lAOiWCnoStX5mCbYpU5bbDFuOlQJ8YCS9e5
0pkeqek2cWdJwNWnJoaXgi5wXa9hziIFdhwEmuKNA9rZDqV1lBOBBT66IDkdoHHO97yWFz5g0ato
2rVdSdflBP0C5TO4NHltuZtYAaGxSKTHLi8fpAP/h5SJ6OGaYdoynQFA8YPJNwc8d/71GolX3KLq
9dTxOP7GWLP0ktH5Avtvvh6Ew7dlbamnMszvTYKEQ1owWija54kHLUHSxksY7MpvldUuQVNzvmSx
7WJNA/UYTD7AiIy6cI2SW4FZJELLieKHDNgLUWeAoOsmPBXfM0ynafs9w1xjcnixBPi8vq2p+wDM
KNQ1rBglxKSt7xLgaRbOyMQ3uHOhRAHhX9GAbwyeTgnztfE9t5wkvxnbbBun9biYPMzJnbTdkiIi
f5WOA6RoWL22fiuXY86nUwNuyg67gNXW9ks45elBgx7UgtwGH8j27ALwjP8YpR4Lku1o7vIvvZuG
G8VHua5RZIR44vw2zcSDtrlb3gvivJhmUOMIMI2wfoCx1MlPh0XKKu/eToh73xbc25cF/1FDeTCB
eEUNvD60REORiJ0EA+1VwSnFhvpX5sw7ywI6OYU5xSut7R9FWrI7UvYN6gU9Kl46DfLrfMkg/bgD
szDG4HxW/cufZ/OW87mSIiBKw/Hb9D1uQ5rms2hgyEP4FNpWcmj9nkHawRq0E4VMVzA3gyAKtq1W
Qo7iu6tCFdROYz/TFoT/yFLjHfMlWHXMaQ7h3OOAIsZGG3HftU4K24AZ22x21jw5HTYIoRyfL0Ay
aZ68fu4P2H+mgdJh5QGKW/MhCfw8ap9a2o23mHe/mKEib/O7QkRHM5I4nNyHrQ8GJQZ2VIqHfPjR
Yjdn2UjpLcuRFWCa4NDNUXno4wGFr2tsZzF4TdeY8PaGumqoIWghe2vRa9WLLh6zu9a1sw2YACQw
bdeDreo9a5MSe0nINYcPuTBdv61S8gr3LD9I6hgUn6y15VqqJAywa0knTCsnsrxYyEEYnB0qPG+N
K5yRhbxaDJjQHGbsrBwIyOXXJjPgU65J43BXXfIxpSQIa0vcTRY7NoVV3AjMHQjM4uCQBDqCgHaK
jl1ADFZ4bkzvY7ywI9uKKPjXdPg7g6gorSNq8mtzscsYLA4XkcemW59G/p3pgMpzHNA4ZwBlnZ0W
fAJq0AkDKritO5wvbnWmLQebZskzaPZ9aOyGAZRgl6ByoPEMGucA6P5l7LXJtFehtvVOPPs/VHLN
iuTjikVgHocJLFSBbWwh/0OgaQAjLmLtlBy8LAMHukIxGSXkDOtUWUELNY/PnSaKF0TbPeeQjpP+
vLyQnmGnjhF//l06n1dQYFZa0H+lPna0KTxgP00sk5jzEgUyKBd5NL2ZAHHArYqDObuGWVFpo6sS
JTbdiydNt/ZFWWN7fYKfAkjktzUssk10PQi3u89iCbtqnWUOCSirizrB9m2cMVSaB+KW2xycoyDu
4ZyiKh8buKnWoavb0d76CkTNEkTNteFaGR9Uc3YlWDkO/TtFa/ib3g8H3TZIdv7z96a/nE9Tct+D
QpKLiqYlOKajn7+5pglH8Izaap+7mP9yPEv5KnTpcGw0TBSrkygwYZsBGcpqyBAzF2XzVkNDc1gr
Bwpc0GUNhn0A8TR5LJIWG/UsO4i8lkfThA04ILhN7GbkTNUo7mUZ+pvJ7vNVzTvybNMJig6wkt+Z
kHhUBcqZwALXvSl8Tkpf1I9VU85n6GlvXSkIqqEU3JYCT0YTivg7hZXf1pF1ukgaECRcSEWfCsAy
Jq8BXaLm/SN+ZItYduTeJER92cDcpeoPphM0YKjhpu24Nr2zpSwwtDLoSuQkAEGxeAEvL1zX2Nxf
G9KEF7r5okvwMDe9WDvs4zKtz5HKnQcn91aGS4HHGcwidUEEbsDsIEGQXECvgjjfsfH5IxlKOF34
MEWbDCG/fknS2j0bfhGDiMiqDyHyW3Vs6bap1Dji58hlNrBQubyTxYDJ1MSi1yIHl2QCCG4HYKJ8
JaD/232WvDR9bB3K2rYWZjgqB3JRZHWMCVmXPgGDuobfoV4YkmjbDyF+rgMAKc4AJ4SZZOG2i4cU
CuLQor7Ik1mNehVTme0vWH9IfsZB4ookqIlfbkBOmQAqcO4pLFvPdIrsO9KOb6YZlmX92olT8MI0
z7jP3HsWRzEmrciS3fg26MFe5vRrc61OTpsQRWessTT7qkmdBdFm41L7kdvt0nFwM5kAKtnp0hn6
emNC0kz5ETDXJ0VdeBSNHfk6DKy9CbXVeWfRFXehqj1PCVbHWtahKuPi1k2sM4QO8esPBVn22K69
V1oRgvqFWf/MO3/IQRdqyn4zDXA8icV0SzjJodcejw5UfIfncObjnTkQ2ELeFcrdwldJ3FzSspgB
IN/KaZWO8D8qWMzjCJP/6tnDenedhzCKgr2u+zrU8V+Fn6h7GKvAVQTcl8AZG+/VoVCWjBwwtluW
tg8ibu7gJOi9xqEFcaY67HbZGPeQY34yl4mTwt8Q5o5rE0YM375viacWYLKD8hz4YUxgrkk8KAMU
D3wLleDKXw9+/v0SRm0p4TkJ6ZgiaKPW2lmdBCMvlRNe0Zb1yLre38ZhOC/gqWo9ikbSo134ryZy
Rr99kOUTSZBpWvCzu4Ejhn0yg7mT8iDNq3l/Sc94DUu9fuFgk3VFYRl/LjVVwgIJpYZq/dE0UTca
b3JaPKIcRiFIraxoZQb4bgW7Sc95jibeB6ga4FOiPD6V9ow9qxR6DabDKyJ2mkD3PdGGfeyw9QhC
YEb1acS1o9aXUlrioUnKle3XstvBCGojlSfWUZkUt0VB/3GW/Ood3bTHl1246jgBdr3AFB41/rB5
BvMADluVDTkkVUcH1OyxBYayJv6DlYWVUil/eOQvkLnDvyT2BfpevY9hBQj42JmLMImrHfihNhjD
BYVlmHMdo1r1vZ+acD+EKA+3Ats5YNV7OyJqFxwwGKw22jSlFRKCCe74cs1wysi9p3H4OaPmc78C
Pv5nPcKXSNoDTDy447XrrkFRxLOmByD2rJMC6eXYuTWcYTpOX5uowZOnK4fjhFXRAwvnO9Ln0FsP
82nlwktmKweE/hLOOuOrTViyExbgvGYwFl/30EmPHgYy3g1AYqzThnXgG/nuQ2Thv7zyOPvhpkfz
NaUNgGqYK/CnzJfwCBtGrOEkbQ/YjFpO47StcfdgfYcqaK8PDSzOYNzK70yT31XFEjDcZmMqnQCh
TYfJgxYGH6zvnu8lKwfoweDCPy7YdnS1udkIbjK1UO7wUJvcXqjKIXQ2IDGw5T7UAAHUhzLULyuQ
S9xFo0braucQuFmC0cSGdN22c4O/Z0jmZ3AtAX/QMCkSni2YrD4addCcPdjd9B7E9UM41NoZjdrV
t7IZWAXHIi+dn+OuKJ/zDPwd3jF5BLOOvdQFJOQi57nP+Xjr9pD6NM0elFYggqWy9cCGEX+1hLcI
wyPOLafpNsstewmaW7I0oaPbzJk5tM50Nyjf39E01l44uleKLNzXUby/tNWgtO04OMJbK+QWZr9Y
S8fSfmyxV/DYkSHDDoHfrWmbgHTlQiBQJzSwAl96YEffFGDL3PXg9I5jgrcxqbqHIRu6FXhqWCh3
4bi1bC/W6o7DDcgnFF51bXFfNQR2BvBFeoZ8cIb3PIzaZ03QS5oc5nKAfwknS35GKXkmEO1+ddIk
XWRpgdnXNIYATWHSEKtywHyQkC1gKv0jbcB7HYjiS9MLvcgcjvOxCkyvIpV/jnoUtvTQXh+kx+76
CDsc0Iga4C+LKm6Hx9ZRpfyQ9rU6T9oe2CEgtlYN1ARMeOkQcDk3A0ybOdgz9LKwB3RrojGFC6Gw
hjjAviXUdAFgQDE/qh5Ty4EOEQimYTnbWy8v4ESrCaaO1f5V8BdL8vBB5K6/yqAQdINCVLjHwgE+
2bXF74G3rBdOUTRvSd7dwP/F+WmBJ9PVmfw+AKQfECdy9lbsfuek5Q/etwJT3Adz7kdDugDkP9t5
uquPx2EXtwV0NXVYDrRb0I6MUJaBh9fg2f2iLLEOvU6CzYTXqTs4swko2UY5+M1RCZo4vJffz2K0
DYCcAmCQAFZrzq55v/fGTu0EjuybjVc1zrZNyenq7WPOjI+PsfWBmiHb1R7fRhls0+K6BoZzrMEZ
Uyz7Le7Dxls1DJ/tw2519o8CVNOjP2DVDbp2dHTVXDTLGAo0u9r1jvAS+W6FSf0y8vmRtbR4KPB9
HxQmbsuLMBDuEjrgcT+3FvZhM0suYQmb7AbAEBYAtUQ+boNCvjkdCLNPY2V/nb2wbR8glA1XJ7/L
IGSD3XsWTe12LgULYGkA9HzHgNWCEw2D+iS6L6Xaa5sxDzJjTI65hIhhghZpI/IqcQHF16hyv8Iu
NOMgEjDB5daFC92yDjPnkLXLTHsdlfqJ1ukH2KfQdFzbyhEw1tzqdw283KEHPpAnH2Bwo4HEG4gd
9zGL9gMwZdf2cIJE8v9Rdl7LcSNLmH4iRMCb2/aOTSuSmhuENDoD7z2efj9ka9SaidmI3RsEKqsK
lMhuVFXmb+5xN8wP8iu7j/cspFAaXs1oTD6KkGrgI5zhVsNRQiKr+is+UoA9SkhHDGmnLjkllMNi
kg9tgAGPnjxrlv6tj6fqK6Z96bZOg/qYSNap2Q0p9hXsibOTq6jzZlxGcUiOVyOsn7pGd9+qtZJ0
t5Y8dWn8jUwYQq41hwtVgK1ja6y0LOzPgpeXXmnyR0H+eRl8702XwdMy11gw+NIc/Lpd+/w91rIx
jZsGMdokpBq27FNn6i1n2ZhKs1BBntvHm8AZwrHpqsgz75wGJOPqAgGUqEIIAmVb6zwvF2nKpcyr
ctVO3rxNgRvUq3uPDJQpacCSG2eFyc7QKNWaMxeGsx8WyJ8HxVNWDmjQjZ2xZRRsAgzPBzOKY2iw
gfFi2xTDF4xCHzXxaQEBbWQU6inVpoyrJ9x2svH5tlVKVHex55rzh5I0+Rbuov4GgKtdqUrv/dmF
6dpmNfvLAJ+llub4te2wzRwbK36m7D7uoa10GEUX3/BKtkiU43kAgAyLuOliq1P0vYqmYUO1YtEs
j0o8f/4e0JSXKB7i77PZ/GOAnryMs81bxfNyRC6K/C1M+kf5VKoGPgL/Edd65En43BTnRucPtYyX
T72mNN0mdFlpCt+dGx1KmRtdBmU4k31Gfn4p+EglaAkZaQE9XzygfjXnBZ6VWI13vSnRdVmXP4x+
xhGGWup3ZL9X6oLmg5jcggrsitdOUYY9TPLu6JVBfpiCzIY9b9U2lnutZlqn0s1/X9n1dNjljaqf
74u9rP0JByDkqYt3iRuB8feyD5VWX7OUp1t5Uu6kFS9gc1rJ+8ede7Z3OJZu75Wjf8XkRWT/GidN
GfzvGFtMdGXgOxeAn45zpXxjI9o83jQpsiU2Ge5/xoZFb+UuahFXhbr3jdc+55PTu178vWWjCtbN
/mFNIxI54+y9Bnab7M1kIVLauvmIR8C8ttzyaPWW8ZSB49nkU9U+wYFmFbUTJFbQuj0B4VE4kk7J
o5LCTCjghrwhAuSgPD61f7SF/lxHyxZas37uSfImOHdmH3/vJv5nYTg4X8Y5fR99E3GuMe32ApEP
W1woGpx99rIzlKb0yt7w3hQAfRN7Pwf/f829P1l+0H1u+M9/hvxcfoXu9bbxbEgaAv5rUOtZYBNA
K3CzNPUxf4A69i8kxQ1yMZLZWYPCHjeCyvDAvpwnsz00jWK9zRops6orn2drst4aG7WY3PXGS7d0
xjOSP307qwdpouXNS3osx60M9vrAPJp+if7fMlcbMu8hbXmDL602zt2X1B9XMlN+1GLRPMDP/ek9
bDtv3nKcDyxO8nLnpva3sjfTk9OXnPottVa2SaV4a1+yALaRTA+Y6+2aXrVO4JasdWY1cP+WnVfm
GDak3bx4UOwmeh/4V/Uu6iCk5Oxjmtib22+Pxf65mQYbDlDAy9BwHPsU+vyERJ/j17xog/XgOtG2
KN2yJ5HJyNR7MG1kFcpg3GN3kTxhftJssA7N36nSFYvSRfUnas+7ARAKRJIu2jiAUH8U3ojmYqgn
H3GlBBsLv9qn0enD/VK0OA+aEZ3lmW6Pr3ejeM4l9xM41jZZp9Ht9KNWkcmh0j6/QkaokOjgC6Nh
kxnqxfCcebO/tlrt7CDVcTUrnNx0vSzRoCP3JS5uctFMDFYXNpgSltUXL7GPdR/kz8JCH1RECmFY
PQvTfNDMWx8C2tUuauF0oFQZbFPbys5zYOrPtm3kKynS1Z77A/6S/2I0QXlynIFqstuW3xQNPwfK
f2oDQQdVnWejaLXbVwpFCfahS1M++NKcJpXmsvzem/KVQgHR3ahhW+2KGNPsBWgpzohVZD/7BrKZ
d59E1iYYOFN4ubkzLkOXkAazCNKv93PiEpKJpAzLx1qLvnQKBD/brodwrTdFvOdM9o92xFtipfRU
z5R4nzcT+bd8+nnzK/L7jVKoXsyWGRkAc34gBYsTjQ4STFGDq/xz5V8jIfLA10D2kL7GiKV5/z+i
5UfCyw086n6okM0V+sBkMp0NBpb2tg0Qpp8HDds5PZ03pGSs4TbZXKCnTVxv56Afbj9RHrqEajjp
t1G/QjLx/gsKo2oroXD5M1WKCtq1Gtcct4wPlggsD8kOHqSJSNUXsnj2k4/TIwTedCdh7Cai8yaF
MvPY2tryr01eZoBxLxPv1gNgIHex4Exe5JIi7LruYOfs7jEg909RmDvAfpmVh3HxqI2kQfgaAH4O
dWU9UkjYZ9UYvnrY4z6in7qkyaBYSM6nK9JnGNZ84OeyOWQLf1VIrJ0z/ozdaa5GXJOcGkUosmGr
YyiY/8wkaClx1F/b+EnSUPWYWbdwNqb1V/jeEpbRJPNcSQGo0JkjTfvRLDznrsTCWK2bsxIo2Tfo
Mx6psmlEYq3hb8cp/KH0vPDkFVF2MCN7fqwctd+YqMO+NwuEqlcs+6qryV/wsczrhCgfCTHf2Uuz
z3yMCwJFUY/64L6aE9U96ZDL7JvpJk3UN7fw5mevTtYo2CccNNGLho1aeafbCVIbvH1vWe7tyIjs
ZLC5ZUI4z+wEOKsljnewseRdSVMudjr/jN0h62Fe/4wJZJecNxr3SRceatW0wCdS9K88K36Ri6/G
G8QB1cdbS0E0qwnNZ2lhfZe8tAMp2nFAtfMeM3L0Yyq+BilV0V0Ut1jzLhfo6z/vekj3QWQ9RCbI
HUQy6NQhze1dDyOc+9jUi+juSwoB+fIoy4zHdTqky052kTPL83S8xFCEykUNbWqMAXP6pvwWm1Vw
FA2zpigZl4W5unUikHkSTJLJ3vVWpR08J4oPZsmmRZvV+tXti/p1xLfdKNHUSTkuvRoRRzCfZN1W
OivHR9lEVbbSKZMAIEdrqzGio4xAtNFAC3nZvfx6ZOb67/oInt1efoCy/FD+PJeiyuEE65G6chAL
2FRhWzvrihT52WmCrr0YSpie3Rz/V6qpROUiQZlkFCXkO8fPk+QAkkQ9pujFZ7Ag02hXR1m7jUyM
VGeT2mNi+f8rM+vDMlWQpNZob5QyDq5toKJE1jtkuFylf3GzEKBhSz7DHsp1t1A+zMn50Nu8+Kgq
6IEyKTcPNsnRyYCV1eCM9hSP1CLkonZ87woVxU4i0mdyqtxmKQo4LkmD34ZqSMn6Ra1d748I08Db
hs4ARW0Z6wcWIGktwzMIMPNr0SOIuSBAx3T8rfWrT+Cgk27+YBvErr7j69Mkvf4Gl3lGZnyKH0bs
Dk+zUiCVZirDs1VE3VrL6vyPTNMvhRpof6mgFCBmWt9V2GAreMcA5aI03c1VXGBH0XfnoBuMXdwB
pBxrN1x7pj58a6zy4Dv2/AVHmg+nd7t1UbP3IvdsvZpFHJ9Q7UV6b2nKpU2eXU/RX6RxHx+Uivmq
L+MjjeyE9M6G99roavYAmno7N4n/aC7KelYBYEJLQ8xXl6aI51XUbwYMsR8l5KeAzJo4C6llLJ6j
/9FbLb03f7vl6c3cU8kvmm8padtdnQAKzerp08tm/QdeO6eSbPbXAmDLygVCszIoex5qp0d7MK+/
JJlvPAVKlbzVAf6gS7jB/vys+P2wtuvI+HBD29+Q67NYDuA6U2uq2KoAQf6AWEBWQasH3rS5exBj
Oyv9LMrB+aiVXDvxZQLFufjdVQPm8lnrNo+8Lc1nMNAftlV+4sH+4ZnJ/FnYEBLwG3npfGAV0LJ/
VNh2fXqjk+ETC8u6L8JmlWZGu5v7a6aH9ou8XSn2orFi1vpBmpkThBgWzOZqMELrtShs65Xx+bCj
pl09JDp72FPTp9kmaZp4padgcOU/qZawFRSAYHv5FZQkRFdVl6tXyxrU92i+Spgqpo/+EJOg8Owc
FtBh2nnzhRP1U6X3cD4RpsufTLOaVg7HoEMK8wbSjAvxfRmzcCLWGKpYNwH1SIltyFjqsL9D0vll
uOcu/AloD/SxPN4KM7Vd84kAZ4GiVvR9jhXITIFSvJQepbrMpIwlGeZgpfh58D1V+PaiP66fSGXW
LzIx0Kk3OnkeHZvarV9eyOhTjVrqUgBpjAP0fFC2UoUyq8FbteyrDrY1W89WuLOEZ2OWJNP8/uGW
jytpFuY0PMhpdrY7c1PO8wTrMyvwB+QidxyWk3VkRMb2HquASP/WazkFiZ9lxr1DBstcZ+mVDrlQ
YPg57t57f7Jqh0ejJ4kSFcOnq3d8g/wYE7zABEYV13H02vjVcElKc23WWrdSMrO+AdKz2TRXiC1S
nVjw6U7tote39Mq7S5r3Xhn8/zAX+U3wZfcqasjLvUtBrLly4gpRLlkPwKR3Ul6VcZ3rKscBz2Rp
4ZqU4DLXPMf54qJU5hlqzbM7rm9WyK6KqkiCzVc9W8Y1Lyj7pJ2CI1STOX+zXYT4MnaU+NyCyr8y
Wv54HAunhrZT9GRpxjh5FyRTk80t5u1gFqXpdQWf3rJ1zxr6sjfEU6NnGP+m7XTQtRrd7bb8Wuo5
3jD4G61sVytfpKiMxLyxAqsDVXBJ5aGHb++8ga2u9PK1OUYNpRSR+nQMvdvk2MasRetTYv4i8ikX
d7mLbDM+NI7xPE2VT+rGQ0+5tB87P/M4sEH2ucerXq/6nQR9dSx2ia8l8/uoF49dXvlIMWNQYAS8
H0tfu+gcBV7dGk9gbNtQXTBNSgqBYsFp8aMHYYvA6sz2zgKWEkbInUFSNtVp+X5eLKfKD6bbR6t/
JYglhyyxwnU/qW7F+3tu+T52bC0ghSQvN2C7+8chdH4mvH224481f43b981hi2Tt7LhzyAkg7m+V
eFHVpfplSsruua3V8rkZ2ncJlyS0N3AhDnE3IZentkb22rhB/+QV6c4WneE4RLu6mBx7qbWy3vFW
3Nd21G60jlMiIrGO5Rw/MwSCvtRFzB6H93GUeSMuyZmBljfNNuNVOMIwf9Aoe6Bsi55fUlTRQ6kW
61IbofuqZRY8erqjXEt/+uIC5zneQwghBo++4/QbvqjDRoZJr3QYw8zGWxu+mEB2QJosg2XIgKqR
/BgZC3IjIFPKhUODters1IJuSPM2rVnaxdLzW/DXP1IemvPR6xDYsZPSPZe24pzntHXOz3J7D0rz
v2L/GmJats6XEnWve4f769H32L+exw59PHCqv0S9469QFjZ/Sh3fMk6pamYoInhbySndYrd0k4wP
I8O8dd2Cwu6ROdTrt+EilHybc89Y3X8Oqe5ph4C3umr6UWMXMwR7CAf2C69IWDll3f0JWo3MEvtK
GwkStZrxTPPRLm2L3HiIGi0DO8m+sK7K4ANq2EHRZgvYX5m+ZXq8EcjTnKX+g8kraCXNejK8Q5yR
i5bmWLXJtuo9DjMLPirvs4lET2xfkjp0TgF+xtsAcbSzXFwVQfHAyRLE9ekY7AAZEQnebm+D0pS0
v9w641SdETP4Of3W7XbaTh+LYMPia0KJ+vvg5LRdsoEoNO/kmCQdnd68NHCvLxIKk8AE+muv75Pa
gQ2QPGg2w+cIKMpFVsUgJomBalq2VsylhnVvd1KvknaZFhTEMLu5cnjZSII4rLtpL/F7vljGoj6Z
reXR/3q+1MTcOiYHTrl+T2ZW4/RQ1bsQujcJjsTSjrPi/TXW1fR0izUOUnqhkqKODwZBLpM1X8PF
cjeuS6QQUrla1pisk8xrt8Oio3AL8nJDUmG56Fm7DklBn6V1m3gbqGNa2mvuN2kFEaAQI+uDdZuT
HnlosNZd1YFrbTPbicJt1NujbW1MFUXifwILBEyQs4KfBrVGPooa3W9Dcl0pDoWl/QXMedpjS+bv
a17a76iQnILOCb+rCLWsQ70arqo/Bldj6se1l1TRd+riB+j/+UeRFTE5G+/J1vyQPRBCUdi4eE+G
ElFhGbw3CU39oS285E0iTpJdAQhMj9IFGLxb9UOmnqXTUjlVZwkuhtLbWHa9w+hg3kqv1mCXU6GD
uJbeihfUBavrcHV7sHEEMlH6zvM8jsp2tLPmAssFE6PAfCr7cjwj2oK+ETjay+guPsbS7iseVy+F
S5bDfaIkwFZwxVX30nZVTrVWYZQGcsDk7gyUflY1qf3j5HbWe442+UrhQw6QhWbcd4c8UMcXhT/M
F/5Y7GAJ11E8PTpj8Umy0HpPvMY7dTFoNOkMwyzdl1VrbaUZdV25CSI1ObohUnJJHHNcVJNdgnvM
VjApLdogV/S0wbeAVwkWSp8fTu912y0WHFV3NqMGv0j48r+x4Jcmp8Q1QMr6fI/bocjULb1VFibb
GeQ1++y/52a9VR4NdTz3IMOp3kTd9PO2d5OJQuHYHoCRHaXVwlQujrcx7FLPtzS2MXfjLrCD5tl3
k3jflj0H+CYgmXlvg44wrr5nrJWlci7lc7lkRhqfMFrf38vqEu9Sy1+XfeBvZhIOjy2YZnPg7LWO
cC09BSZeB0mn+89ycXXf2BZNaW6iX7EwJQXfN7V6kCHS0VbhKe5nqvTLsDgu7EOXtf9Ds2obdKb6
Ihcl4GSNUW8GiMKds/Wk+PuRst1Vev3K8o6OlvSr+4w2BVyG/gFaxlWivQwTJNyh6LZxoMfnKNa+
yJ7sTrn+jW0tQd5LFyeLm8O/xlmd5W7Be1QrtfBI3+juWG1qJdXXd1VlAHj0dLrzeQNaF5idHivT
cx+dxdGijkLO+bM5rK2lKTHpdd3wLyiCxfEeJ3EH/yf21jKAxZbyhjpeUTLTOKfm5TVXmvQ01GrL
EbxNXuwE2eWx7Obv6hRu8mL0/+dl0xdPy63HoZ+MtRzcZGOoAy3bxGaPSoAKtPTecQwpzz5NlXfR
AJyQoPKsg9kO5hXXNW8zuXn/JaXgvBrRbftTQycN4C6aJ+gn7qmyN987RcfDu8vGN6WLsJ2uIRaa
sdVgVhjOaCiy7YpRLhSkrVXy20QP65ZKQM8CyX9k29YgeEYqBKDMh6Pul2p+clWjW7saW68OLeb8
hIUVa+1ABV0dP6URskJdhiZyVlVGKgf1Sr0FZI77bF72LYeL3O/WWRsDSFqCYwXDcqPeb+uhcM5y
kSA8i4NfRcpBQrenye1t4u02ICGmR/ODjdBkvfrtYVaGPWk3hvVGX7KwCLj164CVbCupWInJXZRh
G6qP47qV3O0tZVunf+qxjla01Q1bZ2ymr24XoJAb5n+yPgTrMnXTJ9B/yfk/RoxOGqz1ZEyfFtLl
2ddne61XbX4dEVx4qutUYVEzAtBTNOWijmgMaYnxokexeQtJfO79la555Jt/xUm6jysYEt1BRlRF
ctWTxS5tEaYfkwdLHZKbQL1E5OKms72qlFrb2XwWvQ0Cssae0k25mvN89DZtNv5xO/TEiITDiinZ
YZncSQFECf6jbfeTv71tSDqOcJuk9b9MLAe3pQVb+jLb3FaZzEPZeOx+hCpm3D2CBytNZX8J1OjI
V9c4sT+qjY2c03mnHdUlpilzoK3uWQGdwby5jNP9sD/LkGWGPCUyssq45RF+Pfl+7P/nk24/wlBg
ker86KLM8LVn1ddB5qC0F6ZXY8D5EPmi5rbqw3E6qVVvvYf4q+zVvtP3Xp9GH72THLvJRR1Kr54N
39avUZJ93pKT/aBfYyP+rZWzDk5U9Q6GF/RwfCu0yGMzbLYqZp+rWrfhBySlUV2m/PGGexgda+1H
M9tK8UFLeV/c2thPYUDV/eq/YSIsS/85XhATEJ6KJ1+/uoY54x4gVzkfy3HZDHNvj5T3m4S6rp63
lEdyfiVIr0aATtGsgIAr/5B7TJoCuZAYvhFoYf3CaFitbawkJv+A+1yn6dBaE6fAGYerU4uD3D5J
o2EnZ0SQ8X9kswsAnv/YS1B6z9mUglG+ITMKnWN2DfRA+AgVac8DRMCF0wdoTJs1/Qqq+HlYWhKa
lB+B6ysv0uAlDzZpLsob/SENE3MT1lmyVxZdllrrL+4ck75HN/O3BQKRReshxvNY1oH7whF46MjZ
A2+xf3W0zUuMpOrAuvNSmKn9PLrmU+j00Sct3PH8iVRK60WfdmGxAOeNe1mUcD8yrOqi6LNSGu0S
tTp1smVOH7XQGKJAPUgvJX1WTp7sl2+3OlrrDGby4DSfWMoqe5yXtTfL6L8CZcv+5GvyxwBQ5G2G
4nrAyGzGcaP7li87MM1Pi9XYcvqWDVlHFSZxNPMFEJjz1k0k+pddm+XD2k4i96vMQZ/NOA3O3Nx2
bXoVhnuj9dzbro3MGvKfpV4eef0GbP86uFao//KhBmHQDewLxoAUZrtgFbIoT67od7/3S8tPEX/U
kxRtKiVf9kbVPjKL8Fk6U6RhV0VR1xdpJqTD1wM2qwd5kOEow2IfBhMtL7DfTUGFyOtQZ7u9CkYH
76tfL1fIa+pOcakm3d+iRhXWl4i/Pogs8+kedwqXGmtjPUhI3tJNbzgb1vjiIZyrb1mcG3twB8UD
26Ak4cyL18aomx8ywl86fPGAHzkobthVOeuwT7/5HA72tw4ZKJc+4dgbxM4HUrGoh96eIJODsPgW
OmlDSjgDzhxkkP11c8qPlQ9YHbzrcmjzzfx5gCaJXe1yThzN9LkGucN2npK661GU9ir3jMo5vvPN
4hF7uwUwUG6VcWRGFxTo3HHpxEL2PmbSsWJ2ItYut0/PtavOj/jEeHsvy7JD0aT1m+dM35C7y/4M
jfmznlrcjUHdL8CB3waITE1Vjp9+muYvg5cl29wxMdRYLnI3wenkradF4QOMwnjK+gvkqgD3gR/U
D8hE5+OnlivV1vXBi5oan5/CKZONoqX6Nw9mQFlq8Q+c2UF4eqX2THIgOdqFihR7rpRkEpS/dK/z
nyIfZKHnBO8BSqavQI7Ti9Ui+q7GOirEnFoT7DAbJDN5fw3WeKIQeJUYslM4zf66ON1wiboKO9Jf
IRnWekqz8QpEvaXDQKYHMsXeNrsKk6k8+TONvvU4TfzQquVbNvrxq6JRowiw1ThqlD+ecJ1ANcwF
Z13Z/QMuW+UrjPujt7w0cgxejjoKAhtpknavUXb09bM0q/5bHPfTe47GwYPPLRw0JkEywPEEs5y9
jEIK7sM2eu0pTGw2EM784cdlT9FG6VDK4Y6KQ3+7Q/jhY1BdYydxS9Tx70M8XIfKlVJM/TkLh+Tc
RXgfBll5qESwGvU2awVD/B/tnLTCJuqBHneDCc2/97SVYDpDI5zPlrWg4Rd46L0p8FAZLL1VFhjs
c6Ivwm+PMUaI2a5xpIVUngxTf/QLcu/SKZfw7xHSMlFjO9qG+nNEmLbdIRlj4EfB/N1NquHs2Fbz
ooS9eVUja9+pafsiIaAA9a4q7XZzjy2Tys7e9M2HvtgN9Gb3lRRO+gSx337LmhyremwHUiVHQBRD
nLXSmsaHCXNuq4cjDMlQc/ZxMTY7vpkFSjJtuNNU9O5uFn4BdA28RpbokpkAgcwgMYSWuxiegY0V
yL6OcXMbESx9R/5n3uPoO2ylWSyv5Cqz2qM07Qq8Aypu0/U22J1WIdnwN1gP0cvUKSfN74OPmhPI
hdeXtfL8+aBV/Z++kSh4esB/7CZP3SiF5++F8NgrEapa0lzokNIcZ81YzbqKE9y5rNKX+4ZL7hA0
x/VksOadbOBM8Sq890SkDqiNU8xJ6zDfdUWunatsM8/B8M32/XHLW6U9FTEKJF4a/SWbNdNAAlmN
AvcZs9rojBlYvM17Nuo1jiMuWQc1Vt87K9OuCiav1Mw848OmJL8f3Jy6nYBmygTBuWnwL9Jkkt2X
7i7yG6gCy4lMCRXjGqN+JK37Ic1f3I4Liy3TLbYU1mJthDVCBdFHTvloBxZruYA7hmRjYt5wIwfY
npKvdTsIj131rUQvbl9ij/SgqLU/4wrELfnydt3XfbrtEkN5kJheGLjGlNT9DmgMfPxsLqPvYxQn
2dpZN5yxzAx2rhP00NU6DJG8kkyn3KqksIBhc+mXnv+KDR0Vh9ScXv41tpSnSNDPLmVVu0Dz8QvH
aIKyyKSSXc/i5GLrOBfG+gmLYhiQVoXjWu9Yl1hP8qcyH1ZVPkxXaaUSUgp9a1tlsJFY601LFqln
KezI2xZNUJ1HSdTe2xJMgpn/k9zeBkW1sebt0gKDZ06gQflZgSz8+QwJVsmuyqbxsewcZVUWTfZb
BVXXk+pCSeYkx3I5h5NIGxBjd7yVLPaYfuZ4RV7ui7eE780u6PJNgFbV+t5xW+9DhJf+Bjd7Zh5t
u0od/w0ojxYg+v1yA53fUOaCP0/qkg/EMhGsr5lTN+vDeJtywHaKlTNYE1J9SbT9fcMqu9Y+AQdZ
p260leb94qBBoji9f1ZRHHBWWZJbJ7WMX+YwqR8wJOKsq47LCXd88rT2hzY57vHuI9Mq+H6kDlq7
MgyM/vSUNKaDLcrPmfNg90cTmJe31wo3+RrYBQnDOSq2ScA2xvHDjzxztT0QAnvvD475rvjpSZCL
GRuwNaAHjHjsMblOI8ZaIkiiJsmRje+8VcI42btx3547Y1bX7eSMn2HDRhdS3nAeFL3/xKzBUoo3
PDn2pR4NT94I/3Wh1iYKmdV8ADcsfNzZ056GIi9eFl8ulup05n2I6Ou74rXfESRr96ge1HsxF7iY
djf8YS9BvWrqvRgLfJVgNmK9U/nwa7XBah9gRCsw5cA6II3UsPkF4BOObf3FbtXdDfSAGPx+UCPj
1qzy4ux0dfwK/+ZWQ8g49aC5ZZ6kYhDblf/sXO/lhbEx+xNbjBjcNKvwGuYBfq6FW29lfGOYI570
YmUVUQHCzMI+zSR87wVSubufB6WQKs1qSfGEaJoKRuz+I3U+chvARSqoZiof0rHgw/wFKCYh0vza
oxWEm/skgZjJg3qcFTa6AF0TlzNRFQ5N8o61dvAC5eO2dofztIvBCz7Ksl1XRrd3gsBb39b0ZbGP
/y8jZCdQjUV6YdNwucGNc/y5S2966iY9fZmS7FnCNhWkfYtJ3W4o0LxY2OsbEfCYFqFtqC5GhzVO
HwMqkci8CJsoDV4XEstYvHNXUx+SYHwPFrKm60fRNq8y/agC3fzs+oe5g+pZK2F3KNEi3kmzsPpL
leTRmz5hZuZlFizmZXYHGhjOi1pfO3ZRL8tTy/BrXrcZlui8onelUpeHNnDYX8L224tfY+f0KuKm
yFNJ0xyL8llv8egpHbjbwIxeXEw8ruLm2FrteRAyCXqhBpYueJjYnjsei5hDoqWz9Kb6lG6rpYk+
x3TWu7heSa9WqfFLyeFMOuVSx8jqcHJ/lBYfBPC0CGfps6FdujadzqnjG1e3Kkm5hRXsqyL+S0KW
PoNGsKXDyr7ifhoeJ3x98HdQ3oIgKqov8Lirtb8vu3L6A/B1tR86s9sbidH94e8DVtE/qGVV+1lF
7k6iJLSC/n8zwtZ26XjNrmgj5xk2L2Kwfh08xWlRHqyoAFao8uvvOGtcUHZiCz8mwa5pVPiCS0dv
N8NF7gAcwDmQ9u22sutT6ujx0daHAKX5ZfZ9DqoWRrY4FAxh7DyrnfFDEDVO4ucr1w0QJXPr/Mx7
NtgKBsdyd4Y7FN8AT2vb2DKKUwOA9NRb6GyjG46c7wIgRwJ21UZV/X1s9RGiUuo/TuZoHn2sP/aw
ZoxXGVt2V7/DQ9JXLdwMksy9aJmNRWc2rLHuGC8WuhUXY7nYM9rOu8b12xXQPqA5rRU219TD/U0L
2d70Vj/2aFhATFM9POuUOdUv7NltJBcUkABOc2aDj1GXdBjl1Jyt5eLXxikiP7mPfLJfa9ev43Oh
zJqL3Rm3lh+2aGHWSX1oehRa8VE9k6NG3EZuLS/tWLzmuj1SCv0te29oTneeNH11S+Mni09iqJVk
9OX2V/fdI5GaPMdIaadwFrNgRoLMM8MDcIjPzLAqjEz+vnDKbcaVtCePsm3aU7Gx+t+HYO5c32ZU
7ZSt3Zi95W/T7s+Cg5XtMuoInZOi3xYDCEYEDiC4UWFIaibFUUA2nWSWUy/LDzJQgv4CH75BdJbR
qurmR2PJVEuvXIahyw818jEr6dBD61gD9D5Nqtpfh+XiBkZMRr30tikCHtd7h9z5YXFKGk6r0hmG
CpaGy7BWVeyzpaDBsLQkLuOl2WmsUXOACJU0pcOtQr6WITS/GsTbIxz/d/wlUNpr6vBRLhLPLcjR
Jf5BYOX+2aGqxcFKSmyOlw4ZLHdGXGZXK7/meLaZt06JO1N+gO+JOWFqHP6Vx5UjRNqpnykViYO0
5HI/c3TB9IkNnrsfSzIIb6YXZetbJgV/2Ge3cZJNMFvRVUnK4JK4frklJTZ/8jU/uY0f/dA6jkyA
RYs3iqgYG8ZNjCnApD933qivZAgioGRhtPmbPI1EbL1uZ7/YF4GjbVBfUr5oc4zzeNPFP6rQWkON
pkLTAqPC79b4ZmaA4CvbUF7RnMB2oKgnEiKqcVRGj6WxNLLHVC3mBb54DEL2e3GuuWehhLSTQAWj
35udWwNDWc5qMhga3+/NudbGVZVa/QlpLG0dWPDEsI1bC1sF4CHnG6sL32w/iPYBMJgTr4fopAdU
F6cxoxzUdWfLxqDWWC5y52p9dk5nDvl5Mlyrrv8Zl866M9JdrVK7kOa9V+YHGroBDbXo3b33/pRf
P7DmuNmxL3+1bSxmGqftjnhgBF/rGhWLZPjIWMbPftfYawlbvCvYQ3j1A4xg6w24yd5aJGC8EUca
gOCgupbZbhq9Ka0avjQVWhemg3+qswyzCsQS3Cl8lHyIJDfumZH/h5gMyfVZOTqljaIxqZRbnmTo
nsM51qikQSOxGj7QxXiiosOe247ZM7IHSHf/SibrhbtO0k57uMfzFJG9pTopO/jAUnYU76rTnMRd
tXGT2jkUofvQJykgc/io8KLqhReVd+gpWmk57m4jdctGw25EAgO1zOn/UHZey40ry5p+lRP7ehAD
bybmzAWtSJHy3eruG0Sb1fDe4+nnQ1JL1OpzZkfMDQJVlQWJEghUZf7mobLbR5I57a1Qu+SQ53my
1fHu3Vw5X9SQs5OJaYdMuhC9Cqaay1Tpu07VMHfYxAnPAPZnb9Nk9Bq3/NRWLW9KJGduhVNX+iHS
tHFSnqVZvzeFeJR4yduoND+MLpxhcdO5zpVgNbOLs7CUrsGJVnbbWZ34dIs3sMuSWOnDrbcYAFub
D41wj28TxuBuTImOxAPb98TUbq+HuQn1j01+CxAC7zFZQcoI+/efswyocx9t8qZyIASq1CgeQ330
jyYM5g06INO3OBjOaofQdBPX9V62qn/sXGXzGy5IJhmVg91k6bZtPVTX3gd62Spf2xIok9vaQCIG
tC1ClYgO1IvPGrZ1/g2biEdpSb+YrknzGtEb7eM0gnlYXQckTpl1/6a3xscPhm0SUk0YtoapcyAb
9CJodXvBrfO644vRJC2JOJpkbLGfdaoXackBaUZKIzNG2TKrLdrwvFzjGiHXQBfk7RoSsVzj+lOu
17j+lOUakFOc26k0/1JzLXjxUveTDQjijCtc+BJVEOynfq52MhiBlb3FJgRfpGVU+hSQmgW1jSfp
8tjlruc0mg/9ElGjfkfGDFiujFZh0TxUi+nh+3S4IfvGgh64sLTTautbefgbmQjqTliYf1ZjzaRI
3ap3hTKVbLu8CZBROd/zZaQS62XaazzPXz1ShkcTKZDqRxNAMkypdhvOq1uYpLdcf/pWGVTx5ynB
ZR3N03aOURObB6R66HcUn/60KW9VZEG4pdEM0Aw/3wkmLI3hfRqahnOuYMzIg/2jLeOuPXhrwZaZ
efAUmk68Ac0yWiu/ysbjVAaPpl/wxemjnkdc6T/wGdRPg5OyU65tY502dfTD9iye+739qmCluk+H
rrjJYiv8zE72LAEt4P41O2Hsx7DcwbgnODgtDBWXf9O5CzEoQxzL2aauV3924/l1mFrnV2fYh9gs
mq+O0k0bfwnV7Gy+nTr/Q6hohf4zlFdmdOzIfRTclCe3aMut6pfalwESRKK18S/XMQJYx13+gvjc
sHf9OTrAMjIfQeighLSElIm7SkNn/J7PVsryZwjvWAiG5Iq+NGaer6njANaz+uKb0oTeLWLd41Om
uuU5rJR7izf/k3Qp2DFsSseOdn9PyLdA8NR7GQW5iLRMAfy86NWcHdxoKSuqr8aNDJuGnbP/+H6Z
qnhaCLIKmxoZDFo0VRpq1DtU9qObbtYzUAVafN/UPc+EJO3VU9ugoL30Yf7Qm5dh1cMHsvJybIyb
SOFZyC0cGr257xEVfYuJMlVltVdxS10nyo9ReqQ5FIx2QoTpTq6qQhcmw3SwpwTZ8kFjX75kl5LW
LDdVbg9bxV9Qh7nKetUFXu5XQX7vlxgIxl7RPqD4FPJ18Tocn2hOsJkeEMnR96i6Ar6W5vtAgte1
ApcGJ88lbOkP1Ahd2gzmSey6EBJVbqBT7lhHudIlrm9ANza5C7i+77x0V02uf9TU2T92qELBgl/a
6Kafh7RuWJ2890VG9RYo0RL3YbiicqhsZeh6KHxDtdZek+TLFyiFkxOxsi8TR8X5Wrfcox3ofXIK
YZL53OR7HvZYz5PCIBHBi3496TEAXcVwznIWabaPCtP8fO1PzQHeecgT49ziUrzK0mzc20luzJt4
6dS06TJFWh8GBsUNV5bnD3sZkSsOHTshu6COTfIsRhhlnRVjh/97OJ4vPWluDJc2EI/c6c7TMpZK
tIzJoQfCyJjMu/a6c1eyX/S2rZsieKpYFFmxin9qlSpAGGhnFDCSAM4hH+wHSgRLeWkrav9c1qO9
2MuoTyoKQ7fF6HxvQoQ/1mw0JnCjTbuPh41kciR/g1+ouzdwZVpJ0qcUPzUUQe6ntmtvJaRdcj9W
17r7LA/VD3KucpUlti3Tt1hI7Ld8Fu88tkmDA5idHOWX0a1Bu6OSc4gbX32SrsGCccZbx4RdyK87
oJHyZGJJldglVpxLV+AAKHGBtK6usyjD/mzMX3k7U8DRU/+xbsIvXjupX0lu+BtrsFExm7riSxZ/
KvpA+9o3Gs/UBnISppPaV5IciC2m1Us+lvNJi4x2LbN9o6BOAlfuLk+7+9FFjWFYXdBy5Gq5MQPH
PbKFVlbawm2BRvnWFJ/Fa1NGr8FiyuhEeCCm9QwZs5yNfZa2KqXpDsQ33LHvitlseRP6fynxhLj5
nH8pgwDRkCGl+pb01mFEJWVdzAAlZvYqx3606nOUwDMOest5sdOiWSW6F/9CMmDlmIX5O461B2dQ
qq+55mnrCpsrCFWOunc8tPEdq4GP7wTdkTefcghSs/3zLAGvd+zrQDn8+ziWS8VuQGYKt26tfkQF
GXbfj1FAna2fLo2wLMcz632DFX/QWAbiVSgVg/k6Xopel2PTuqcOy+MPeCbrnf2kJf6pXGZcN7QX
PNQykPLG2Xmpt/y3/DL8BG9xF+qB9TsNMVSlwv3dQpt43Vtd9dQWkb1TQ6u5hSybn/JKyXYaua3n
2XetlWqSYVqmO2Cft1Sc8p1qQ/r4hav6k40fRTF71sHO/QlCH80UgctVSiHgjtVdjaz2gi9eqmTX
gzZ0z0HrAL5f+svU9HeZZ7prJwDlYQHluyzKr01Z7kuzSsLoLLID1+aHUYrQZ1n9y2hfqL/fuLCN
o1DvdjLP3+au6R2dFBrLjZymS3uYRjQo5NTPYvctKkA355iUbJZiY34cMCPJIW3TN1ihfwS0Ye+K
YXh2hhnxhuVgjgmLfDlVTfet8zosfYNifNXLVsfI4+9prR3B0jcDzBZrViVHdEDwLfXm9nZMWvu+
UlIo4KOV/YwcNglqZd55jv4DGK5275oKEpAupDMbcqINmJXOYWDrFiS2u6vHUr+XPjlYc3Dn2uzJ
rarke1OPin5n248S1b6HokQMcdicv11ny2BrOZQXK/up6GoSpH/DvpIWD5U8aU8XuJk0l4gMW+e2
QPwGnhYI0OUgu83LxtNPcwppfbyTvmtIXlIZW13bSEPD94LJs5XAChFsSsSThySYDy7STQvzqKsw
Dd28yLZD4tfIyifx9upWDXbEu+/n+ZiXuXKLrhCEnBjHvhtTC0xoljx+/8pwcBoEwx36ZVmthgW+
LYcP7Q+nMuQUenEcF9mnEdiONwybwvTjH4uPRK8ATbFc8JRYH1SwUpPmgCFyvh81XXsx+/6XRDgO
jCDE4r/kIFK2eVnoZD7z7s7RNGWt6Sz1FUsBmOak+RqOW3mC3F6/2sni8ARDyxi0Y5zxl5Dmf42K
oBF8QSr1LSpapGQlirpcdQJzLNeSbn+wtCNuIyGC+lz6GlV1Dyk0tkMSDfGTAsAKqwMt/OHmAHBs
quusUaP5iIJIu+2T1vpef1KDJPphGAnywLrhHs15U0fs9qHfQotz4g6+3sK8k0OktBCzU8XbXvvI
scHQW6KlD4lecIkSGPepv/WLxNmPhf/p/6ltnvcqUG8f/uFV11zOEHINzheF9KhCM0Zi4gVV1A1B
fWsgm464U2oMwITIT4c7Z8lPAzMnP21Kllo6QkljRyU4dowmnQ0GtGjcS8Y6WZLXlwmOrkGpjXUd
GHWV6ydEBPdK36k3Wq1PQGqXdDkCUeTIO1BnaCXVaDTWln0Du4z1zTh94UUUH2bUJbeBikChVyV4
hbV5eoce7Hg3Nh45CqPfhwPy96IZIpIg176rVklr+W9xEiLB1zjpk2Dpm9gkkP1bwGLXmOv1r9eK
B2wMy6zVKSaiXyTEMOGQzYkWb9ocirY0ZeBCHqt0VT1HP66hZuVnq9EKsl03sd2F9hXbty5GHCtf
sdqtDUT4VvrkTA4qflnNTk6NSOPrdw0P9LyoVzKkeWHaLZJqf7FMqXbhUjmXQyKVcjlFhI7p06Lp
BuLzhZdGhecrgR9i6sYn5jpdzmSKnL3Pu0xhE/D2Y5xs/FmMvDrYBXL/yq2MKJZzXPAHcotL12XU
uaBulxsfBoVzzCA+Xe77yzhfrIYsPH41jtE2t31PAuDj6Wgbj2Xk5XsdzaBbiTHCrNBPcqqFdnYM
xmhmsTE5tcdfJcyaVd3r4WmIWtR13s9c1sEKVLrDH/2xzLjGXefGHvdtNSypxPerXOOUgJwjciz/
EKvIZ6RAFvEKNW26aBcrjrfTG+WpeBe0+KB1gV4U4WwEx3Uvb8iQb8TmT4ZOh0HULbnvCzdHCDqJ
AC87Db+MAcDrVjpd7Ci2b+rtUNfLdaNAM2iDPr+RQiVqhdY+NPAmkeZQTOmZROQPa876l6D04xf2
hDIkB6XSXr1hNs/SkmtFvvKiupqx7fpYebWrYh2DNP8GazrejZOFfyd4TIwo9D1kU2sVLZvOMJ7B
9MbsRnloqXfS1y9bUgUkxAZH5GEbyW50XnajGbvRBMFeXMqXzW7ZaR3gWaJl3vR+aY83OJYE1kEf
NfNeDnwAe1X2PTfK0udolXk/t4F17/nm1vQqNAjeY1NkNm5bc7y9dsmZkZICc/oOy+clFohMiXGW
1W9g4QGRBPGlr9GBmzZo8oxnObRxYJ3yUuvZEevRSuTgqVL3NwbAZDIC2NL1mZZtYnucDtKMTe91
7LLgIXLi5rNSHMPFna52sw7knVNF32w3IteYoc08JRRze6MH0+51rNTM1uF9y2Gq499DlBpHaUl/
OXnrJHfZxS2TUAN07sg4bBvLavET02GvhFqBrNkyXSZQMx53kY7sosxw256iZRJabP3TPqwOdY4+
2Aq/Z8zSl8OlbcAntxQY5EAq83QjI5fTZA4LVtiVubOq8FeCsSSblKUvImhnlrnOWwttCUAAS/ZV
1F4D3ao2TYx42rXv6nYg+rASUi0hs51xj7njU0j27Bi7sFBF0htc4idwKulzUMzhKcPEEClH9Lnf
+1MHma3/ph+VrfAUtsldOQaoqjmQdTtX34oY7FUgtpHKqrRNz9dwU+O9p4CAD/bXSJntswjfQB5w
yQWp7KWFk+mBm9TbtZnzvWEmGFvR6IFtQMUiNX9In+j09CLyU/tge81JP9l1pW/icjKP2Aj8LAKv
/B5a5eUk/vvkfWg5wQus+i49upV/s5xvpT+c2wWhmNZ1+7C0BM2Y/6P1PpZBz1z7/J0OF6CCkY+/
FdTx8SFdlL2KGDXaKTa/CJYhcm08NvMbUVuMdSQXgdZ09cIg91PA+u/iin93S4xESwDpfokeh4H8
6X+9gEQ2I/gEp8h/18nMytWEguiaZXqj9iUuHNo03cqZaQSMXmJwm0iVtXQ3eWLeFIMCXYVwnclk
SlLcVrHbe7vgh4kSdD1cry59EOwQI82+TH5bHyPUQDdSTGsjHZBhhYR2h0fjs66WZ+kPx0wBI5SE
3CLU3EzDOTU+Qvjs/vu72h6p4y/9SdDXG2Ou2iNCycqXX9JphPzGFLn3KMPHEBdZ2LKWxsrCYh+y
gFpeC/2TdOcTlJAE+vPl88ovevlgcnr5s1w/yOVPoyHcv3YMPpAE9SgzbbWqyVfZEA3tah7M+mTE
javtDK/6pEy1unfDqDmlJbsTG+V81vk7VFCsZ9yR0To3PGcFesY64NJtPk81BPXcscu1jLYRBIeu
3JLQt716jSAVAuCnCYHxk2b55tr3G2tdGyqqwe8D12aaB3OzwlllvnEC7RjgZ2yvy3wKbv/dqYto
PmjmIS5W4Pzn49xtpcte+uVMLiFnlY7wKRqdSAPNaHK/8V+aaAeCTjlJpVEqkJHR2we0xL+Z5sAW
SwZ6w0V2MiiN7aWzSOIHs2wxtAWNW21Q6F3l8SbP8GmakcIwVyHCzffxPP7goweHZkzT+2o5WHyV
7jW1Rk/BWiznl6bTWmC1C3xMtglgPgoVDjXgKTZwBTb9n39Mpqxgg8lB7zEBwL+SUblMNXpr+Q2k
i5TNAT0L9WR4enhrFPZiY6E99GOh+SvXNzed4od3rTTTfE7XZVKm+yLz1QcTEcQHJKQssIzs/Ppl
nkxOc9e/Q07nrUvmlmX7PXWG8ihhcnDJf2zhkWibax/11MtvAUpm4Ux5n8emRqvXM/J9vFRtanQT
0vKb9GK48t5r2HrxLVHR9ZXeroyW2FnvlUeszOtVUyDw0oyD/q3s63PrBGAZCoT7cZPN/uojUAig
UP3PeaeXmzh2lfvI7j287rr6GNaqc3L0GtwFzgPPciWzYUWZ9mnVRCBmQVKHS8kkwaZmZypu+sL2
Jl2sYaxfbTGv8262vg8KKwUvi8f7ZhHdjeL+RzuyUaxtHUVU0wbFZ0TlY1p0iB9FKFwtBUFcV5B2
WyKk+R4hLZk0JIa6afLoocEU5fJoKBX/s9nO2SNfv+ExSsLLo0Fv8UaoI9XayUZ5LO3PZlbljxHw
0D+iUK6ycD/CfSGLU1Zjy7M8zIInLckbtFpoSZexPNYpnjx1vV9/6M96FLCaAbOBYTEVnKbAHjaD
3Y1n9IXHs5eh4ZpHNglPFCe3uAyNIQZ7zmMXGMVlf3LdgHzYkMSZhWuSbEYup1mymLVQ1l55OMev
JrjvD7VL3k6FQLcVGVEz6ckg865ddEbNuksQSQjnPQ6q4zY3NOtmWLS64/G7No7Ga+TOxtHutQIA
FH5yoc07xE3akgKi5jxGJgCfxU+uTSxQAoPyYtjgKwzyRI+Jvij5uKQAtSzwH1U+8kX3NEWhyJ9/
IbrwFhl76VskykLAV02yjoI5waHCbdVfzbzRSTecL7yHC8VB+zzYTX7GSw1mhDAhLvwH7XPoRzku
KDjkIbp3FkyBan6LC6e6d9lL+KvSrXhPsN7aXyAKShdY4K2WvN1FqzaOlT1yn6AwPDs9CXsJPD7u
VCQvniIz1Q6ZPcw7GGXZK8mak11a7DnFqQtVA/KCRfGaQSg+QehQn7gRilNfOK+BEOIxY7HWyCM0
exm1LXV++iWnciBhW4GgSpx13ySULhK1eiVNAxOyVk6xCeBilQxzvsa1Z956SlLc9V7nrAe1X4Q1
qPXmJHIeYDuGd5phRmtZ+yXt/DagU+24G1g7r83ajDCFXfRkiwr1/dzXnqnUlCtkqJ1f7UDSv0jb
HwoMunUfZVQgg9A8FNpc7CPWehtYmfNGy4fh1lTHciOPFzOpHvXAcJ6lv2V/Q9KHgvN7PxjLM8pi
9U/XTPPXsuiV/NA6FKkctc3PgKURTlvk/MjE5eexBgcmZYN+WlkIx9wBFPFvFZa3guP6E+61DAYu
rPOFCHNFekWDVx5RlMhQuNoOC7dKbSjJGrlXYoSaxzdjmdo3jdHAC0Z6Dg0Zaj3PtV8i7zWM2p3j
2va5NCiNKi3kX4wY91ZXdK/YWfT7Gg2k5d5pPjsGkNZizh/AHQyrfkqLDdx2E6i6rb1q1c9mVtGq
8xrrJgvGiSoeTQNNJRLG7mOxiEjVfl+ttDECDL7MbiKEiSyoMG+k3QgSChSV7uaSZVWt/K19If3y
+H5rf4jXDbW70bPBWI9tOSEIGYPFAJK+6XW055yuCHaJU9u7CcPNz0asUYbgTXyQUXIMCcrtuXWW
USc2b4w+KZ+ywbER2r6RIEhXzoNWVffSMuxoAlMdUvVbrp/1NTnWFO3dHF5EZzkdtg1e9qz+BKDa
P/fLwcyRt9TRqdpLs6/dGWR28U1aMsVtolfHVANc1IgHwtTvY2QWN1HhGTe4f1EFXepwlVFAn0jC
ai31OumTOtzg2UAW0Ii/9itKqO2WFOjFllFiZTRPAN4usdKVpz6Y22pi88/ffA1y/lOVjxPGrOAZ
8BiOL007whOKysEIIj/376yy+SwlCCqU/p2rlJ+lXOGGnidjUq2wlkiHSEEf/TfzlqtIpF9AXLWo
j+0iNdvL8lEWjb6CYr1jh/FJlpmhHwZ7Lx/HjYyyKk0fZuN10LEUXoSU5VAia332tWF/TfjZ6PFJ
1yXfhxeEh5V5v/drDwWbpEhvUr149RdmWhqaw03fjjEoSHhrVgiEvAm1mswnTQiyW7OJ+pfcjPoH
C0uJKvrK4sf/yx3+SoBu/MoU3JbC2SqfscMzdhE49ls2QCi9BdbiXJE2n327/OnF07xxA7tZIwte
AF/FvTXWNXvviOgM+PF/tGU8Xca7VOcrXEEX+Zv+Otd9sRJCXhV2zRMeKjx9yuksXbVSIK8Y689C
4JNDsFReSUOiC7vw/C6H/89JZUixcRQ2rhree8XMr5PFzjZuOvfgit6B3rnt5o2h2wPi3jmxx+6u
aCuAK5PyyYJDLflf27XNA6o606aZWLNgxhDNn+sQdGBKYmgj8iciT3cR3uunDTVa3JZtw9rDpH+2
zcI5R4tAl5zBm3LObcXDPyzbafvHgIQM1Fnwb3I20sozXOrSEZGQdDLtbYg821YIFOIv7Jk7BEca
ED7wLbRSu2koFx41DNOm1RUiNub+wQvK6Cigr1lG5VSgZKQBAPeP/xi9XGEZkXlyqcGJ1a2J7Sur
fYeXlKqA5XeqPtNPRv9z5OWOiDyZT1YWLOYNOV0Spa1WIAXIJqMBtKmtmgB6eNZP+uZyM0l79Ax9
UwDgVvfX8cvNNCT93UXwIhs9uCcaQh5B3yq38aypuy4xgycV71G4uEbzdTDcp1hUo/n7JYWl/vad
/quKNPGXNMzhd9dR8Jhin7cfB2e4GS395zx2z60gqRq7wVyE5uV7aMW6ddvpw3NUKuu51S86Ahc8
6Mjfa8X/kmer7LNcJY7ucK69bLgufWmCZQurnRqBcQPwZdC8DOOovnYbnp/GK8U6Hc+MvANS4hmv
mOCqu8hojJ2M1i42W2ZoARuxOjDaZommQudFKMeZ2A0sdtOmNoW3dotzrPz3pa+v43hl2MDkpWmo
zluINOUgV9kDJR5utFlN1H0d2t9mbyzeUK98Eo38V7KukmzcVClCVmhUt8FeSOByuI5c++RsEIq4
nGodBgmIHUNjirSjPjiHOISL5bjGX7qinpLKDn7lCRAYGJwgzZIffaro3+wqR2Ogz5OvdQAVfm5B
jWkNUCMYY/HnwEfKbySx/TKUure2uxSqps5yI03ZUc0hj8WsHO80z8ruKIBRfq0D83vau/s0W9B8
EPGjrla/9x7rcj1r7CeAS+Ou4he+LSae8XZNSVgsz1qlSw6KPt6IHpl0ySFb3IOupmiX2MVMSOIG
08gOfZrciKaZdFXK9Dkc3B7qTNc/T1BluwTbaW+xdoTwlGz90AclsDRhlMf3adgffcoICG+BmqaU
rJA7zez+GT2/+uBrS1F5uVJJFoR9orG4fAB51d6BrlfIa1A5erWKweDtTDf/eoW9ytmHuIT7qkV8
Y/5MxsRYdnhe6AAiVcJH2dIlPXJ58NW4HZYdofTpCFfq7hw+Shc3KhKDGa8+GZwQVD9BsP2MpGr+
Ejn5TNoJ3nwf8b5yddxsJ9YswofKcWZZg5GoDoanZi8R+Nf9OBvZRlEHZadXdrEulMAr4H1F2gmJ
3Z0/B8Hx0uen9XPeD8a9syoNs0D4J7Ow0LApBy5rONvQfudVMYBuNOaHwbL+km6qZR5PaUc/GHkR
vvRVtf/DhtiKNJg2wQyHd6lbywE5nP5uDBNsca23LunPykDfdbWRrvnn90DUFosah5zRSWTALu5a
rlrjMEOabS0qYYEV8RS383zVIe5A/RxmfVnU5252ggeeguFDvRzMIvLWpgW4QAakT0YjsPXqgu5Y
4uUSdqDygDDA8f9xjaRQf4yFpx1kogwa+vAJST7jRuth4hQuDn5Sl7kcMgtZjEVCQw6J3TgAS5zD
tUvOrrUfaQ6W/rv2n6AM5zeXHZ4WJvM+D0Z3dUGYa+MUPeTmxsZorNmiEYMA5BLdO83+zbLTYAMD
7jq3nocmsJ+j8Evb+MOT9KT5MIKuaIYbGQvKKT8qpUsiPABhedlDgX2ed1fIRx5N3P7XtkA9PoBD
2ib/TNEp2F9D9BG7Zaxv0oMY4qEDaQFFf0bMFr2aoAiw5AvVk4zlvjNupnJu9jIauajWR+GE3C7A
8RfFUqu7KdIuU+tJq1dZs2Chx8BcoyORU7xZPFlschqHzE3+CtHFaLakcgDkx8r58jfEOHObzmib
1oVmU38GqJOCeXwog7K+i2GtX+E80q/ySeCgEeuhCvIhlkzIh1h/Mce9xk7l+BuIN/BjJKaM4g4u
9rhXJqVgeUhKV/Ozn00wVg+1GXdP4CjvpTuq47cowT3oc/kxytDvpTukSuEjercJq8ZA1mf0jrqP
BynLWwP8RNmsyXiX34LGPGUJxn1tP2wMXYl/hoU78+WIwpcs6dwtXoTFup5Ql0TNtn2yUW08hJ3X
LFYTzZMcRl6urDp6dQ9nBK/V2IUYifL1Q7yg2TvbNi/1NjtmIx6b83wjRTepn0kNrgO4OqLfde2e
TT/AH7l/laBrfxE56VbDvGpzHeix2v67qFk1PoS4snA3PqiKNQpIGCAOeCxczrRousMh9im1kMu9
9sugzj7k1uc2D83FgUH65BC7cEY7R//N3ra7zx2QiqUNq4s80+uo9vMt6ZlkjQdH+VqN6ILaSoTZ
ht0UrzDk3JWTmtlJRoPZ3HnaFD92KZqc1iYt/GQrKZp5CH9ZYeUfhP8hnJIZ9uXOcjxrfbkj3UCx
z/A2LhMkJB1xXlaQLcbsGDOp3Pads5xFSuGeh0BDvyme3fO0nJF4cD+OxuZn8k3BGpN68wtKJBvx
u/FZq26CenRPo1bp965P5l7o5qOCMWCtJZ8GFzcMv2mtXQBEe233rXMAR2euA6Xx937AC5LXQnsa
sFKWd6u8M6No/oQSXX6WlrH4L2sjvEJ5vxqLOzO/gYzJwcXwCniWuJoMCen32gr3fd4Zj+1ysF0v
xyBbtQ/BzBt03WTmqQHue740PeVAGdB/kFir4OXhW8NOphdAOx/nMgxuLW388RYeLX7WpC3XWtey
PSAnNW21Gtlof1quniq+upbfQGbbVf86GToGFEuJMiNBtnbaMtheq5NSk7w2ryGuk5D4lBGgNlQC
pN7pao22meZKX5JsvVG9hunwyBqBjHQ9HTHRLn/PWvu9LUc0kCrTR5Y/MREBKxesAn6ckV1llF8h
lOS5UT5B8a3WZeeAkvKKkzYPNU6DpHltFlXWfp6cPyva01BEmyTgISjfqesB7soL28TqKF3yTXUC
/pqG/0t6KPAgYhjUmPrps1espLN2lM3g+YhhGSOsq3z2vZs+rc/GooOInGvVry6nl2EDU8qe+wFV
kCUcBjlVuhjF7KB0wntjDuuVopT63kDA8X5Ap89czROKVrGh4B63dF4ClzOD6u9R0fPHD8Fy2lgI
Pc5Je77GOq5i3TSu80kgTQJhirPAXQ/UnNe5QJ4Q+IpvZVgOF1iTIJyucz7Aoq7hl065poRnDfLd
fLDvOAj/smUfH5H1RcF3/KUuu/wYjUtEmsg13I3Yh8jAJS75O86t5ujGUMdfw7s8cMvNctYonJ+V
yPhlAmncy2As2sJyOkV6empbdXWN/WO+E2J5ZZU5bmHvF57i8KChs3dqnF65x8FEnlFXfloXVuOq
tPzy5jrQsLrYl+AWVtLXOd58XyVnudcL2CTYeU1PPhVa62jUCk2te6pxby72dphrp3/9x//8P//7
5/i/gr+KhyLlhZ//R95lDwXi9c1//su2/vUf5aX78Os//2Xpnst2xrF0HTUt1zR1lfGf359QyCFa
+x+AosciCvL0CLY721pRAoXO5Uu+5EYlgy6ZcwOGLulq/XnE6aXR0/FF5+19wDXM3WKzPn+XA+VK
d0uKQjvEeT29eFaNvM5CadW0FIX/crrTfPDh9TAijWvG6nfUT5/GsdNv9GS24bMN0BqO6OeZRwTt
bkuHvB725YurAD7hK6zp/Z2dq4qO1V8enFCH3FHSpoyEO+4lQxeMPnYBFQxwLY96sBJLM0qRW1Jx
inAKK16TiohxrOCQTOijAytL98AdkktfNEVnW+H+l4iimu27Eefj6yQQpNmNXChNcZ7/9/8NV//n
f8NQVQ9pdrI1lmsZGv+Pf/430sQg7QLu4pgm4HwmK6gfUreuKRhqzQa33XIrfXLAP0I7l0186UJH
DtZWB/xaN5t4Q8UVfZe0Gu7h0/SXA4YcOVjRgvcuwGrEXdJwAKXcafspGppo2zbVL3R7N28yH6Xb
uHdKOwbrUCW7jCgW9MZrm0IDFaw5aO7r5UwG9Ir8gPS5uQMQoWvx1pPOy+zSanUUA/apZfhQkdkw
XraYOYoZc/G24VRa3vWpZrxtOJELjEEd1UcJlUmT2bDpDDvjKK9AOBXN4XrJSx+XTGvPfpCWXLIr
xngnTfT84nsUiy57VrmuXBKstHH5MXJJT1d8NN7Y9Op8gW7+/b/aUI0//tea5zh85UgTGxbIcfWP
b56iuAZmY3l4E5WqdhxTl7x9gzuEnqIBjIOBu2nDCTyPX5Cuk/bUpTbcmGd9iq27ziwxzGvwz10j
aVVvL20vUpqTh7CbE3V/x9QN/4UxRi/XyEvnLgT9fVNr2UAmPfFeJi/5hk3e/NOYsxdMlLxPEyJl
O0Pp+sNcBfYjz3qeYW6n/gzaFm5A2Hz1QyqFMxnJW6x0fIQfGow752H+idxcO0zRT9u3vXVWd/md
7o84jXO/Q7GxaiiFkPxMfloSNPbKswblYU7yFFF6pD1ML31GGjU4GpDh7uWg1qQbwjxpECedXTi0
0LekT0ZHPep2XWcE67rv28X2kHlhQTYCX7vzpS8fF+Zlr+uHYBj7TTIkEW//FI1rX2/JQ3Hrw09H
DUcOOjmFxmZbK63ZGcazbY23V8FrC+k8/JV5el8uMrqUmRsWEdvrRawCDQwgCPHlwmlVVQdyYBlu
grFGchCnAx7vGmWkWCvvshRfoiHRS2xPqvKuXPpa2Oi85lz7r7CN4ptLtIyYbfzqOx2wEJm7zJBp
0oSRe68MAPmk63IROdUK56D1rQFRxeDC0idX8XTjc2FHe6uP49t+BrAwvh90u0DSAEV5sMSU0f8Y
kGYYtLBoKmDF0pQZ1zjTVoxDhm7tH/3XZofSmePhZvbfTR/sCdZYBgBSJjidPm/CEMnaK81LrZ2N
q4TZbYAcLYVyIYgttLFlwF8Grl0XUpl1zly2kOo3pcjG711UWaumKcd7zUzNc125/VoG5my+Q5w+
//R/KTuv5baVbV0/EaqQwy1zkChSspJvULZsIzZyfvr9oallas69z6o6N5jo0d0gpkwC3WP8wbGm
ch83aYKeXCF+IJwp+zGIbxdaYexUREdOJCGbkzM4HAC/r01Q+UtrbroAIkxE6ClpqwAnNlYAsnwl
56hl9mDglb03XVfXFnK4FbEjB+U0X04Grn1+Wdl7027O10HyGngRZBvYnO5Cju7gb+/YGJP9J6Mb
PxXdztEx3ita/a4mx4ySv2teEgMBIS26NmKy9vdGm+5lVzsPsjt+fBT6BO5nNGXMZP9FaRE2smzK
DnNWdMZLIyW1zTgZ08l+4GLfZ9fryYsWWsAybYbszJ8ux/YxSLWguVTGZIFENqb7IkB4ygYCMpK1
DBUdNYcWqh1+sxMWtnFpPHS+ajzIs1KY08LW3XEbIUtnAwWh21PzTT065t015ihxc5eygJed11hf
U6CAdAtsSH6A7KqtQYdEjPuDbH75lJTkyJBUh2H+YBkXUw9vtJt92TwAO3O8yEfygV346xoD3nn/
318Ruuv96xWhq67r4dfmWB6npjUvF74sznje6w5JLGOL8ceM+EptLd0MtdkWb/4+Hsr+gAyXfzYV
xEibvhQfpqpuS6yN3iqTV0mZT19HkOoZ3gqBiVlWaR7PAwroZTegwe7WcIFnVt4UNu1S9krRadk7
tTCFrUw1vgz2HBR9+Wmd3UlpNnXUR7yJXCjgyVjMz1gX/Zhy0C/xfBgMAFExXt07GQuj6iXqK/04
uPbPBDrnAUlj/XI9qMoWB/b4JFtyuDyT19GShg5GILhjn1nlFkdt1no3vLCtFlOMVnSpaPM7EdX3
elQJXk/ndpDCoPk/e1Bp9Cb964B5vLzyNF9eTpJNeSZjstmy9lz7foBlzd9PQCmD9+yXD/t/XcvS
+wslBHV7u9717uYJX2/+9v+Rh1m9awzteLut65TbEHlfqYj3ugDiF3u2f882yVgMmiPeXbzolrBt
+iOIROdl9ECSs7BHXWYcNtpMTZEqS1+0l66qSzzhUAiet3i3A7J+xnK03JI9P0QW2XG7xOChTrH5
V4/V1fhvtoGzbOH3n+3O+EDVwt+PeoHrGySYCqMsXV06yuwCN5kp+SjRLJD96/LGfSMnUuzGWB02
KFYh3NX9TlrFuYbdPslWdmn7W6H1RreYRIKTbzgo3l3Ul/mmm8kfshnPMXl2HWkXhX/XaNQLW7sy
j/LNUjsl4vKhtr2+ZyTf2Gp1YOSRrv/2R3X47JlfNHJMZBn1smotJPtYd22NxsFv1YjTV9t1tu2Y
mz9sz3GX2B4G91jpBucyJitc4EL6w4dl2qN+89RYA5YIWOWtZZxfadD21Q8LE6x1WGbWPjXM5Fui
CPwSp2A9VZSH2AbPxPQEqzw1aGswGkilXYMuv6xjh+aNjOGsbp4aw2frNEaqt+BRWMPOJCi7y9gD
Y+IBy1+Y1/8MUZtsi0rxj65Rx4ekzMlNdGpFpS+rNkBMkwsP/GIF7qN+zlthYA+hJ99tUb6AWcLs
Y0hX2PwNxyHEH7VVFO1kZzr18iFnKeep+ukaE2xJF1Hf7WOe/semLT87qvnMzDCRh9zIt0+Ok0E5
j0rSRxDhOlK2YXCK4zvpUBugJK76VnjSY7huYGaVjWwCY4SiVOXRduJ5fZLOtSFv6r0fB53ydE3M
a57ZAOmpzxIsOSRKtUrirD4aTPk2xyVyScbjOj//90e95nrz1u7LRpw0mGarDqA+zWIzYNn/2vqp
fZ6ySe/0zdBSKPaB++21pg6oCIEosila/0DIalV3cfrbtuLfidm0z7EZwsouBYJ8eardu6DlV4o7
9m9Tmp14I/6aJpYj6Ak2q5Fyziu+HNEadVWxk03TYR8VUtwg70mvEZqrDOe/p0LrtUcTRL0Mh7VZ
3pm9bSJjx79qMYhpX4/fA621nzV36M5tZCDWrRavGK/6e6NHJiKeM76hUuC2lKrJTvYWXfSqK08t
gnFP0gVRUx6aoQ8fZaQpC1SLB77ZCMhlOWWUa6c6lGIXBmC8PT1NAJP+5zAUw2vJD3vrJqgaBIUb
XzsNtNv47fxty245DdcRhGuNwFmXVm4tTM2bTplXm8vaDfPnfhRiKSbLfSGnoKOdnE6YkIALKbDc
+a40/YcKkPBnLtSnFjPVXzw4jqHqR39Ar210dYjRQ3AAw7EuixcxgLxBFS+NmlYL/Dr6VxcJOiip
LZz8XHlE0Govw1gqhICXlRfVqu+6ruvzrWVPqBz4QtvPsWzqSITqCEAtrCRP2O1slULzP9AvJ/+a
TvEFYpm3i1Fw3qkuqSK3NFR0LVqkwTXkwMX/GuoOIl7YmgnOfR4PO+Ff450Qury8tA6ZaKeHzeel
/zEUNSPrW9C6H9FUqXehaMe1CsDtWcmMP7lX2r+t/gXHi+xX3pKxi1M1fYIy1S2KKXoeQoPsl6N7
e5aCybfcQpUxmgzgZmaafuvwojmBGH9QTUy4sAsNd7USFOcCON1SB3m3rYcWUoTS382pq6NsOVo4
Woui6O5s0RhbapvvaaqoL4BTf1g4c/+2sfpyq9D8yKqcjXbVRk9mXLqbVhXOIcxxA7NsoEnZPAnb
qx/OPAlo4aIY+s9JfdDZq7RBT1iCFBJkMZGBz+6vLVh1ey+c8FqdgQ//HKEnGFtFSnkeDUVjcdrd
X8F3f5tXbF7YFDBVwPmqCHuDPy90pTvlkVZcTIpR2rZVOgEfqHT4baj2g4907LFzxJ0MpUZXUYJI
63ENRsRbRq1ik+XgIAdnDt/QVKSIZPZp7Sx6pQoOeguDGsL3RW5wezc/qFZA8WQOKQoE8ZCHz23z
awbouNUuJeHbJG30zHUVtMZKxtQmXSWDgYR73d6rpm896PNBnpV6Y/Pbq40leSptN2gwJOSTIGoC
NtGDgwN0UYVPrh6WFyNCHXN+VshDaqfayvPIsMoJgVsWFx/xmtsIeQ2R59a6E7DZPO2bi3bdoRxs
LG9ks2nEQzfUDzVf0Xbpheu2tJJvss+0k+cWbZmTbDkV0vk4ge0bXyvPbVz4azUotVXWNyjjojPE
i4JM+/7abrJ3a0rc82gqMbgeczrGnfV+7bvNlb0pRgGPt/kyBkBrfEDfZ6FC4hlH1sR9zi3H8Iwf
myQqtw0mbodpMmYXHmrTGValr1NpvcgvKErqS/XvJGGo5aOfgr5HE+yh1IU42YWCOrdvPsqDcON8
NSkZy3OrrU5amyYvocuWDAuCp3oowxew1+2YvIhQUZ96rVmyQUxesmBsLhPmd3KCCk7gweY9AYEP
gWFEtPC6L5AUnBA5ks2CXPOxKpJfsjXMI3orF6iQlMExtqib4aW8aVxQpgOq8ReyjvESQ0Xnw4r3
8tk1ZKiuG5XVPWaTrmzlULu1w+vQPC/cD2/atQ0MetN3nupZqhDWfgg13m23kqWVAT0ChK+1V9F5
2XtrCrSTvg6e56IvdZ+yVz9WHRt2Qd3k3TD8ZMkjGM+3qKie2DOfZVzRhn5duRl0bLC67xi3opca
r9U8R5ITtallOYbVjyFXdhhz639KbAFxg7B+1EmpLLKhdB4Hrxo31hDrR2cGirUD/n9RkO4i30p3
crtlun63olojdnIzBsGoXw3V+NmbUoteZZQEYJXryWrM8G2EXWs8D5lIdsrQfW16c7NSXf05t5rP
3ltTzi3wlXnKC16Ofeiy6hFUTOwQhiDGFO9RV26Dsh9/gU//Pfqp8833QnsT5TmFg6oC29JS4RSI
JfyM+99ypJ4iKznl1AsylIm2Xs3qvzKL8kDSDkvxNmqWxdyUsQA87vXsv8cKyuJTwJaVVYaN/zoI
XBW92GA7zaeuZZfLPhuwlq+HkAJqGt3LM3kQwHbWztjoK7WfZSB0FC3ULH/rS0wS8Qrt1k2h5W8O
WJNFXFICFqKKXgwDjeF5WIAu2iGtO3fZjck7O5dGeerLQttYaMuzfbGG701EtUEBE3TSCzVH8YcO
KfStgoNEq0757IACUC6k2LfsuM2QHZ5FTmcyxSUkAf8IgXTP4sw9yZYP12jnB128lE15UOrmhaXj
y8hjflGF4o+UROYBaZ4kt1AeejcEVN5G+1u8jpJz7oCgUBVTWSuqo39DqSpfpKpN2nE1arn/27J8
sYg60/2mKt2wNqKNKXL77HWeiRRSqLzhx/Ootb3zxxt+lVir/bJtN11U/K2elcHB4cwlB5wb1rDX
sbGDbtgeLJGJ+ygIXdakYnqDG3d3Rdv3BeiyPHnFoapcapF9MMICEYm8yD6mLt81I6gc3mD3hdmD
cjGT/jwWqf+90zR14WOn+5zjgLwaWY+cxQDDQW/01xo9n7M8VF2JJ0RaVstbTJ5NGCpMAjjzLT5Y
rbbOgKuuyr/zZa8ZHXGY6R8wuY69BewJb+aRL1jt60tNKVAk8rz0p1B744gW6PToR9DCFZOMm2FP
jzKkDih/W3rQbWRTdpSRvmjx8jtr87Aqru2dZZI0qY2wQy6Y55BogRwWsXpW2Z8dPR+4ZQxk7Wf4
LbSy7mc0RNZKMVznGA5lce5N1GR7KFw/1d6+H3xbPVRpXW7M2MejRmqLXk/ht8W7akQq61+mLNKe
5aZYeu2WMqZXGVIjDZJdoGTHFhnIdQYU714JS2c5pmgxTEkxl4r+tkGfAhtywPyXQDwWwqNG0eZ2
/Iq2MvakqfeYeaP6VGPvwLsvfkUtM7h3OiyMZNNJNOq1dVqvszFLXvEVpwgPnRd3LAbrhvEdw8zu
QXY6FjXyQWF1E4eXDIbXQsUI9Tmr1QEesJKfExZn23HQ8W/NtPSAGIe6S7sC54vYttaaOjaPYgpV
3BnF8NqpIFXVsS4+FDPbxYNDQjpNKREV/Sy1KB70USt+2CIdFkMYmc9RreSrPu+c82R5MAf6Xr2b
JlR4+8AN9/zLtfdxziIeKrx9iUPbWQ6Gty/bskYePazvAqFSLJnPbgfHd8oNmo3lovY63OUweGuo
7sTZqmO/pW471rvXdtGqORDGeZAMlmmerao5yI6huaur9FugFvxtfNV5VEPPfuwQN4tEz0aGcv/j
5BjdMbGSP7IlD01dWbC0AD7K8XEWNSffSK/jFSV3HnuMVaHZDdEW0jZaFG4xHOq4HFdqqeaHTDW7
N6veJTMnrLb0fO8NTbbuJHMsj34gQZldnFjky2awxo2PH9OCvUP+rg2s91obZuAA6/ItwrlqDk8I
4eMXi07Ztak2f4LO787dpBg8lapf5LiKd7sVVDfruNsHTZ2/d9YaULb6lhkV8tWwkFYyXPmNWJid
o1G3V8dLnvRvSaviHj64/Z2LQPZ6CjttJ9iKv/k+XjgU4Z/5eWHYmZADtsvJeusdV6x0BwleBBbs
txHRBjfI38pOzY8uRDYEygjXPsyl1oSxEiXQi4ZMSdc+JhsvAy/7lwJ9sYs9lbiQEyK1Ht/p7K0W
sulOfrzLwjy4TojqCOV3Xv072SvH2VSHtuSsGjDa01sUhsMxHnS+X/MhKbNFFrT5mbKXc7FbTCND
9NVvA4oKVJJTwB68xXxymJvR7cQqTahiLTW4Rwh5gkKUV5EDYbf/yVF+PMiWjIdmtcp0/Noa00xX
Rmj32coP8h7em43UPVxmbT2mab8wbX3IsJ7yuzstI+uwQUV5p1nTgDsVsUnzR+V6Kuf4MUQp2SOv
Js96QKexYAcTuUN7DgT05FEJ+++GJUhCl1l4CnrNP2eaiXPw3OFEfMkcTYHUUYfdhazSHwNJru+u
KNql7ivJfeUWyqWK9J/XC80Suqp4wqUzDd3p1GUQG5wYrwMxDdSGQNzpC3kaF83LDBDef4kFirAO
uhugFsNc9GoGe4UHdLiyHN1cyWmB0bkbr4LbKCVQNYzdtFqED1I/9W9ItZzgwaqL+iLjKtlTOUqG
JqvWKK9DdEL8Jmc5XmsLvZ7gQ7hp8VSpVno0dASbXUeLATZZ+YumWKg/ysEOyWRY/M3SCdukQGpW
R6pSdGfZKwonQCOxTNah0eRPIozTR9N8vA4FL/8zGvtXtAmL6ycLo2pPZoQNxfzB8gpVXnzezPWC
WiSuNyOb8pDH1ZcbqtKg3kHIwMh7/kh5pX/eVOu0d0ET3E+hl5yRok/PsWqyeCCdBfYbGtPfeFtr
FKKFX2xuHS7F9FOUU/ybh8l4mqoxfHl3xpPwSCx1HasGOMhsYmiCzhH3ZL0fc9hKACcqlp3kg6Kd
7IVp5j9gPQtdvTnmWV8dqONiWYUX6dpCW8zci7Ia1mEckgEGy7ry8zDaSC00eRionq1K7DC+xFJP
wz8Av9BNHtpACjHRqMyh2jRGVb/Yjf5UOkH0y4w0cL5RRnYFNw/BcufguXF0BizNunoe0fM/VOTq
h1aTkbb0pn3wdJIclHOjTWTrykseG+cq7hGmt9xXi6zkc4f1z8YWVbXRI+NcIpUMCbbAPxs/nrcs
ss6o0Pq/K6PaKFkz/Oht+HM6S4qLlpb+dkzFuJeTYh/T7VSfpreUSdKtuGuKDeyt8cskYUT+tp8n
ZWhqPfSRCnV8nvT3k5wR1YBVM5rpOxJQ2lpXErT4dH7rJfQZ3CwS8dEHyHv+1xEjI5Ak+7+vAT88
/UDC93oN+OeryQ7Se798H1JFnOVBh+V9LiEKr3JoymuhJa7LO6MNHxgWTy3rfTlOhMJbOghMJTGV
23ZwV2bepC9KKqJFpmja7zg9iMw0/lia+9pYuf9qTSp6LyZIZQ2Q3k5Tym4vZzt/Z3vzbFVN9b+z
PRc63Ujag8cfvsut7SwkbzYrIrDbk5GetcCaTrJDprGLQeU7i6uJhNIpbWytQ4cSbCMpcPpjHaGo
meib0KqTnao1ybvrPsstSzWwgMmzmSYyOsm7/TX8j9FyHyNHx71mL/q6fG+DxjL3PE+zu2Y+mPks
VOo5rEnrfKZ5e2yYAh4frO+S9FGLa2NL9cPalvMOddLyD0flCd6Znf6MqOSXlk4rgQ8Ihoyd7jxS
tsKqHT4y5cljKwJuRCuePVSHJvYQr0GQ6Ji5jfm12fZpsqZYMOxkLzpS1Mt7kEdoNj/pbbbtdM9+
jQxtPCDGRs07jclbDra27Of7lQR+yd2XB7WJml2jGcj4abP4e2HYVOjm9o3prxdZjUYPq1craGPS
h6lFgsuLIbrnKO1b5pMM2eOYL6pcFEfABtaTKjoMB/45AfbjqpdO9VZYIZlXJ6syR/bdDNXpLvDD
DiY3cqXye92Ip95IrR+AZ6dVgz0uWkJ1d+ILwBsjFO84fM3wbQh5pC2gDRresJEpSx2dhQsuTIt4
LHhj3npdVY/WNuSvrUb5h51UO2zbxijeyrb/BqytugxCVS6u458HsyjewBxTBFMUay1H6WyPFh2s
u1NtJvAE0ZI49qOxkp12Zil71XFBO81XTFKFAgCFnqPsdS4eFzuU2jycLOGhoEZ6PZQsnrLFra3l
9mdPBXN8Ac9TrNn8O4fbvKwOXTJCw0nPEBxFWdneoxBePXbsgC6eePTR/XmUkRQ20S5z8ngpm7Jj
CgOEAbJI38mYPGT5BjI+xjQJ/HPhtuOyF2UeLCdUTvcYohQLUOXRRR56F7GWPisfYjcoArJEdf+g
6yy+ZBM16nwD9C9fqmZtrYzIQqtEj8xhERdecy8PZZ6199NchASr9UuG/GJq7r+Mc/w4OuYlQOt5
rBySksvZx5Cj41xzD+wUJ1SiE989yIP79+zfPXJ4aI/pEpVRhLPmgTImz66jx6g1tgHqvkaQR0co
cdFRnv1fzf+vmBd3SFM4Vry6XQ+GOFRTiAWKGPt7eSAl0d/nM8S8AFPJc9Zd3zq9v8NkbFSxGU0B
s8jxcibsGuSn5anal/GdQBhQjpVTeyv4i6+npm6sB6PSAAqb6l1gTP4KqArG2RG0L7uO1HbhRB0i
foqucS4HkB8MrgPMktL0p6BV5jf3bGzEY6QqycWsHwNUxBOk/FSx91VbXegmquYx7/0CE8BtNNbG
2m2d8A2xamrVlYcyNonUV0xsa36Yb1WgxXe5PicrwyJ663KwgSoAjb1s+u1wlypoTLRAQi99oj1Z
ohEvtQnybwAimlGXsSuAVrJpYYFrL/xWeUONU9vLmNO7/QNcMQYbxV6hzHGULRmHcCZOBj6g0vYy
isrwOA2IZctmW7nuqlBda8dC1aAEqX7zgCSfczwOckddaWPqntouR0oT4yMfgYn6scKxhPQQ1JpV
hPirPivkfiFFCdtQj5ek6l7bTrFgkfbB46T6UAEaYPFu8JhFafCIvWeIBLj4Jfv7eVDZJummc2FV
yxGyI4xPnnYpYueZjGVxdvU+eMmHJ8lZ0bHaPdVqnpLdpaA5qk2+G7HFWcumNyciwEFYV4LLfAnH
VuEWQPxZ472Yr8zW1N6UZLiuntB7AFY5dj+G2iiXVjTlF38IFMrszbCPdCN6SP5Owsv6OikHmyEn
GaR1MlZe8wtAvjEE6oa6F4qLbBkpGJwGkhr1UN4plgu9VjVTkIXzBBnLqujLhBFscYP7YXLfmuK5
CeIPMcsPVonfLW2QkfeB2VoXUlm/ilIfvyN9jY2ogvpGV5vqpQ2N33K83mjVMjAob004bV5KF/Nz
2RGqmHgWQz3ca1FRzCZqIfwY37wPM9fbaNJebD5kQ4BIcUudcXYWu8Vls7byvkMkI2tWeJFhuP3P
MREIXbSheljdtnBR8uV6AofK/SdVbHC1n+PUvKiDKd7a3p7zRqyUSw1Fc7fr1b2IFHEKnJBNnhb7
z6KFOulObv27UVkgm+aff852KjO8zg5t8+vsrgmqBbuOcSWTMNgM5acI94oTrDp9qWAWueraDmK5
TMeUTWivAfJ8NOgQLsfSdx6Qz4GmLaB7s2CipG6EvKf1uvjmDdZpxFwPVBfp2Km6S0NPe6/miVMz
UQh0nM+JYTt2Zy9m2zq4Xn7M8ZFeVpLNHo4hd4LUTk8Ken9d+0k2xRxr59h1fchf+NqUnfgNe/vA
jPu1na2BIztn266AVcR4f95arbsCVu6ek0HUFzTd6guR0Whf6z4qHoDixg/sLcTCCKrxjdQciiZ2
z0ZvbrY+poNk3p/kMD+napibJkLEuIksAwQxJUTNEvxtQ2Ps72QZxPhnU/bij9TfDUkWrHWj5Q0g
zJdRLZJn6r2sLEGL75IsDr8VmfEhLcTFML0Ypf45QFdsyHuRsVasoL6U1LLOY/NkVyiy3yJd+HSV
85D9tGRXrbX+1uhHZeFGDsNtEkNRF2a7dP5LWGr3GSuiItvJpv93nIzpkUr2qjwhxO0+Rm166AuK
37KFSY6yq4aIV2CD3PrS6t33yRfiTvbqTl0gk6WTzrW7Ec4MK+dOHbW9bMqFtGyGDr23puzN7M0V
82IY+tkKdXD8fMzRqUA2z1h+GZJnoVcpRxE0OzK1zSzPUvKojsNdwUtmF9n+8M3T8u9tGCKpmLrv
WeNN3+QAtQ8jFGRggbDNuw5INf+9dPvPAfIKYa8ni9mF8O5/jxqUMtyx6/y8jMPnGKizfvy9zG2A
vJFaVN91QxRP7KzsTVUrVkWudvKPeDOwM9Mt8Bo2y6+jDCaDvikyq9z/Ky47Zew6TbZ9V99OGQqp
21Zo2kUTgMshWisLY6id98KD2iV0nGW9DiMwlpZvPSn5/w4Q0lXP/RdVx3Q8T3Ng6BgWJBHV1t1/
okHBbWW2rRXWnnfdtAsxZ5iWniayQ83uY7yepvwzUDOZoyROu30Bq0bT22BjYu6w1obS+1aH/lwb
mUAIqLZJco9Y2GT5XT0U2YKKlPdN4I5IxtA6tA6WGEuxANvlfpMjoyk6OhrGpvo8sG7cDKUNaJuy
E3E9i8qUa+5kk9qJsiYppazl4GjA2sUN3HcHTd8ltAb7m2WPbF0asuyyaViUveA8bcquosQ4j9C4
2SYPU2ywaUVZ8oJHVH6SLezRw2Wkm/GhbUc4iaTKD2bgDfuBxNYqRE531/aglLw4L1f8idDSaNAk
EhXv7XyKvWuvHng2rL+22MvBU2EsNRfTtRy9sn3bTM1zh+j6yo4KQcGZpqdijc19pZB4RfMMPiPY
hH2LMPXcq6etv8lFX7LvoakYir8dgmRYxZoawchDM5OsX3zvzAfWyvH9ZKveYfTalWwhk/YZl8Nu
MTaHwPwSthOuk/9uczW/lwc7yovr2S2mafp5iBxndwuRcMLDbD7IGFKRcHp4BpHA+EeH7FVGP0LZ
IqoOpDGs/TXmIz7qBcBbJyt5iuB432dp4AP6hkm8MWKg8TL4pefW7iHKe44dwGZj3u1wvYIhZvFn
sz1rg/7ZO+UuckYBriP6JNTHER2l0swfZSPhYbcdQ3NcyqY6D0jt8kPD/OMoQ7LullvJxZptUGQo
Q6liBUmSovsca5owPOddsSr4gpHtfLChS9wFYd8/ko4CFC/gk8imPCSmDrqocqI96qH9o22zoRMC
R+V5gjwgq4XsEu9y9J+IQf7pH6Oo+G0NEw7ic0jHFvpU4pooW/I6A8IPa8eJ87WMIS5DiriwvI3I
p3sHgaN7ERXtY1hZ1R3iEc+yVbgqMC/sseHHIswlY/KAWNS+QwbgJFsN5Nyjl1Q/5XgZws4E3H7l
vBhJT9FIdevvnflL6VvjbVCCCc8/ALcCdjXfdh2ec+mqz6kzGKtB08NV64rvVpUrB7xks62TJ8My
E22BAF3YLrVJO0c9KwXFmMiWNZX63mnRveYK7ynC8wp3n+kHGPB6W8GA40P6aY2SSbcbhjpEuCHD
/nFoDuQQcL4Z4p2aBfZ9YPnxdmBRjcdS55wqz3jOK7QY3IYthsdNeFqd7mu8q9ZeD2Owr8S2tM36
TsnucS0R83bL6zA90Lij3t5pabxJjCLZxaUVAyNPUeMIxkUxTtBQstC+qD6u14aqDIcsjKhIutpL
6QzNDySaeb4UpnoqlNICVBOwDnKLYGs6lbZuhtR8AJW7LEY9eJQHRBLU/QTIgYv/JwbSMllXhVUB
wfxPrPdwlg+V1N/j5B5e5wa1QYohTc9ymAqU7Y7q9sNtkloqPc8ev0UH+T+TEsiXS01z4q2MjaiO
3fmhd+xMMBoLox7LAyVRzG9kO5+RF7ItD7YCVDYYcd1GUS5dXI86ZnEHDQmIQ6J0mrqWbb0zi4M8
g3LO0Gnur+UsGf2cqhbDwhfUf+SbSL6kgthHW34+yNiteYv9a1ws32Wy+3p6679dgh+r8/nCu54K
0SFMB6EG99TDUDefhyjAgiOZD7FjhelCtmW3DMqzW+zWkUQV4kW37n9f4jb7cyR659sSZt/SL6NF
H1juRUE+9ClKuz0qEb+AD04Paoc/jNkF+qoG5AM8XfhPUyqKhUIW57dl/i6CAdBDj80sT/HwwnPQ
3BVeXcAEC81L1wvcMKMm+ZW5u9jQ4t+lGDq0rnzxpDRFvc211NwbSqpD0ESrzwXo+yMendWkYp9m
eUDUAwQNVhbakEdjKtJn3IX2Fu4S72HaRRs3qED99VioMYF6cRAHz1rLL7Ot458NdcBnvRNrxxQG
5c60eU+mZD20pvLc11O5ixRr0QxOf7TxYTkiwp8eK3Oti2bce2k2l1zJeJCozFaGXXk7S8/20RQb
+zZA6AEMWXksbONtBj3IB3s85x1dNoIr/5m357gVdoNymqJF73FFwY4/6GMcFbsQ5bETaVNMUMwU
R6Zp3GZFH29dMa1GpanXpZgL40WDuBHgsq0RBCoFMBDTfG+S/aggyONAi0XUwE3xQo8flUprd+bI
CsePSfSDwbZ/Ira/i3OK8eEQ9ndtAhST98pSKFiCaaPzewrii+kpJjWEeGn2yXOKYMUPtljrOHDr
BWnp9JQXQX/ykZVcop2n/Mhd5ehHbfZioy28y9Dx204OW/gOIJtXUVd3o/ajAJOwGNyqu0DVdPfp
GA+b2NeUFxAHJ/D/5R2k7Gwl/Mxc4lhSHQHAp2/quOYpqC0nwRcG3ThvZYUQfEs939blkB1Tl2K2
U+YP7BWxYm6CdFnrhrnSKCU9dJrprQY0SD27WPW1bWzbyPROtq6+gftDg6JBUrHErGQfUy5bhoH+
y7GH5IDAGBQ088nlMeYkeXboYvDUSqHOmLqg2OeG4aIFGpWkmAp1ZyviYPaltqztYuFFabPy9Kxc
5Ugmnxw7Sg82CzpoHwulKReeaoMbG1z/tS0R/WyE5zzF+4h1JTJh5Pkrj8WJJUj3RkA/VdfYjvH4
bLRl9pTtrT66dI2NwTayNngLgM8JyTtt7KRiKT8p7roSrMJG/QGDYuXgGzXVHTEA7ZuJfwLxpNiL
SX+q1V0bDxfdjmFSXxRcsRajGCMe90l7B4El8OO9/7uNR21T4yZ6kIfSq9LViH3emLvxAnGc5lAW
aLyXwkO+K0t2lmJuKjPV7bWdlO2y6Ox3lQGOjhVQH/4PZWe23DaybdsvQgT65pUEe7FRa8kvCNtl
o030/dffgaT2VlXdcx7OQyGIBMCSZBLIXGvOMZ+ZCbXbSh+Lo9zoXlzeX8ldpbSLo7ds5G5Iwi23
8f+e/a/DGRU6ev7DymBNeayXnECWdlN+32/y4mdk/XQqi89B5KzJp9OPhcj042xGFkt05rcZNsO2
DFYIlr+TJkXUO3cRRMFECGMm8ua1fInq+dXWo3IblaNxHBLbODoTNk1MIyP6t0OQxt6qiHoqJAMB
YIlQdrFFi33lubxDUZfrJOl46tdoiCsXEDUJHJMDNscDC73mHo/QiNu7kdCmHsWjPah8vtWVqk/p
oa7tXFuPmXhzhEOk2fIT4EqzPbU8TO1rVebj0QuH8agsG0/1syqCu1j0+TFYNvJZI19BwYkw8VDC
XNmhovnDAP1MTYbuSBGIELjlVW/1v8q6eCGBw15VaspfoFoesVTlrN3EE4HguJqP+RBs5zi9gC5X
jvUS/ig3QQxWRMlMyv4pdL9mOlgxv5j899PM6s1CzbtpKbMch2nOj0yAOiXrj42emwfTQuBha4I1
mkM3rze6fGOqHTQUsKLHwhPfjaKxNrmaTDQzipYUlSp/CzWvPvItxWfHH9YclZOdEOTZTdiFPGcn
f7EIMtk6LwX6j1ifj3HVzkerhRhF+Rx2mFseqVdUR+by7s5JYiYkuXpMlxw5UZfd/c/0+Ub8meSr
LK/6+6sU3vOhNVj3BWA8kOPrYh0WLhpStZ63jW09GoWAmRd6QPSVqDnKjatWzbFLsWYR2YG2EpPG
qiyKFcb05iji4DtpT491hR6wDKt2neiajwrt5NbdSg3ck2aNxzAWT0mFCs1AB3Low/pY5ZTlNcf6
qG0lOCdjP6/bJH8sEjGSaqL9hBoP7LwZToJ2LTT4ECymnbu4PYDL2kgSUrV9qtIm9G2bGVFdZs02
Biu9xqdL57UygWmhm0S8+DbpgdiCeEl84AD1JrTIpFDiIWTlh0tYKfnCmdk2D9wfqUIB3LLb56ko
R38sQ5dLvGBd63q0suc220as7DFwDc+RQ3d1nHpU6EsBbGmuppZNYLoDXApdHTmozuLbT5zVtPAh
WkvfaEQnbMHloLZiWeXzpcIL6NbWHi2yum28lsmB5dabyIt4SIhHRJ9kZKoD7uhwtPYYkK5e6Ct1
GeJu4TuhBfm4gzdk8L8edahx/D5JNFPvHLVVyB2f4GCd37JjLkOVSQS3LA3Bs2aesgvj7DYmVrt3
7fbBDhT7lEblIeGZdYyDeNeJpOVP2TtgDohQzYgSWxHHJTb1XMwbbCJknSnhJY1FuU7rWt1wb7U3
xFIj83KyN3Ih1Y2dYC5KlIpUoxGiQRxlm8HTCawHubhJ3fBNmLjnBho/odOOFx52V75D9SmPiJ52
+oflsbrCdP+hQsLzY1o669w10I4w6/Zd1aFbqWnfexerfNvW0RHh9tqq7YlY5AZGTR+nG6drO98L
q0sdxYc8MlAIeOaVgFjMQoVn4rLJ9LXbICXvsmbH9xM+cVM86kWJQ6FuNvxjzXvbFdYus/vNOOgN
LhizXtFE4kMt7JMVxfy7KknyNBt85HTjMFM83LKYuCyz/4cmhp2WTWNx0IyepUGv0qtkNp7OE9L9
jgc9nY31UII2tKBlnTI1/pNMnUCrv5CTegjV1GUJFTRJVlPBByHVJfM05eHnDdcwnZyVpcyQIlC/
P2TdrZmJ9lJLfv92Sv+yyirfaK5inBWL1F8qMH88M4GdldWvLKZOc6PD7rYwLQ+uek0SYAmlN+90
xTubWVSsU631jpaG5L3U4MikibtNoZpfWu88hloIRzqKn518DFj+ZNbeVXrHp4ZkYflpb4npwvRj
fabbnnfUYmjn0VLI9oLgjKWaIA5KZJeqqpXrbJGXhbRXL6rpqGTdvMNc/b0oNH3lMi2+DcNrkWVk
OQykTTPh0zbMo4Z1XVsPdhZZe4D2UF61+tc4MV0BxhGceBpdksyq9tN4BZtnrSys2rvacpKTnam0
x6Oz4/WNn9MZrvvSvUYjqRNG3Sa7dkCRZFCDXyVB6pyrWeWuP3c2DmtTI+aLGdXQC9cPPaGv284o
VxoCuO1YeisYac4TjiMNlXzh955wlge3hYnfqdZVT/5SWBFkSWkLxC2aPYxX4EY7a/mhkkvU5zca
LnAGw6ABSQLxNfX4nAib1qSSxiGtPsfedPMRVhq/PsbiuXKjtTLjzwcUma90l7KcZvb+XHpvU6rz
iAYAtwvncks85ncdu5cfzLRrYw1VaFHG2bUY0Rqih16H6tjy/8uR+edWuR4i5AigP9P1QOlmPQ3O
eByEdtPDrt4KHs9X4eW4KiwcQzwEolsYFq+EWj6Au7t0lJcvkGMnwsVo9JXDNnB779G0+l028fyp
RGVsbFUFJVrF4jopk7Hyxm75fZiK5pU9bWu1eEb432xco+r8Qul+pLlot7ZbkvgkUFwYIdl+aQQi
zjBHVIGsnPiHYLEfzOqAVqmAeVfGAzZxvIap+zoXpvLiJcoNnfRJhyp/pvTRb3U1YQFkN8NFi9qt
m5baKVr2ujYeLrYwhouqhNbRJoUFvzNnxBFqZ+4Q6wzH5ywUDEqefomjWb8I3Gt+A25oLXe5aR/H
KWkIHWlGdOtz9R6a6Kvbsmrey3IYVp3Rde8jTv6VZxv9OzXdHuFkOL6HPLNX+BhxQ7IiWcWAYN61
fOqQO9Dc9Oa0Q9DaG+9NZ2PW5gP9bhJKBzKkdt6RSzUrAILuO9MPVj84m/2x1QCgm9RmStT+76x3
+ETVrfYtaWZEr4YZfVtiBFZGIPq3Mopg/sMTeK1jBWEn4ad1V73aOIvXrdpaL1GXG6A2wvIlFtyV
J5u+meMF+X5sGghAsFCesMCxAjTNEAXGGWdwDLEOhbalISuba0e/evZQbUMdNyhuRAJ54no6e0ls
7pKsnR4Kpx72JvHQJ6rs1aF1Gu3YIcuH7Em0sIt4AH+VG+yVKSMfz06y/TRUxrFFTLkRwl5XieUc
8BE6PjkL/Ei4j+GUNNmmjVWWsXH3mE3qrggbcUOhXe9bkHCL/8OCvZS/1CmhjslcfiuwO/uIhNR1
YZI7lpsnOzYfSBbTWAVpv/rGeEO1+ye3FQovTP5VvTqkzB8QAQt/rHBTjCzEu4gv+BwNn5s+VY45
P8vKmFzPp3P6YHnRuKud6Q1i4eBbgb3c90ZzGw+AXspMVCdWJ6skx16hOdq4zwGMrUc4gCvX0Mf1
ROzv2lmWEollDAdzEE+m9+E6qv6aK9PvqGdlbvJ5jZR9p4TJtc5yFhOe8x5gT1yVltW9uiHOL1zx
iIfqapuElHSVWkd2rhgsxpv20seDuw29XF859kRsKvXbXn/AWg+DaIExJG76rqEf9ytPHCyP2rrR
c0ONRRRtBehQkJzx00S7faVl0VvpNBgPVsYwo7fpjmWsaPtIiR95cPmDmYxrbYISpKv1H9DLml0X
aEPaPxRkB57mLSo3NY5XVmhaRzFr/WbOu5wM9voU6U66KwLtndEbrvEGdFb7bCnKQ+ZkW6tEP6kw
Cbx3bYZl1ZgVrxQAWFKChKQg6FICzbd1n8U73fzQC2FsuT++VH2er3WRDOeODzxtRyP0AZXvnK5O
T8JAqDqUAy5Je3gds8rehUHQEl3Tf1ebgpKCKTazHXHvG4P+HFMasIMG4h6u1w1d+g9htfiBjO41
DKYYhccqm/H5dTWUBiXmyaSU5aZoNWeTOTz4qw4GQ0QuDIadDYaO6KVxt1VGeGSh9h7xNoCdPPMy
lx19XQgvSeTNt4KZtJ30vxQdBJnmppApA1A6tvMs9J+jQ9GMXjgzzrH7eHSizP3Lw5OWEGKAkhXj
RB4eg0ZLMTqNZHoPs/cI09E+tvr0u55yY5cOyx8kduvr5ED7WzcxRU+4vtfQi/XtkM/NsSGrENEc
uNthqRWIqhkoFVGiEPW6Te2xvqq6ygc89lh3lBNLjrwkFRxBdXdgItzvJnlYHqkxPZHb2iScLwfu
b/C3Y/JddKEezVhMO9v5k1ZBfeg7hb5J7a5VbChHg2R70nmwpmmlau8JyFmXuNPXJWhXLUrsnTFt
UppYTzBvLhkM0XXcdsi4cti0I+3HV6yrZOT0eJbydDO0WMOVNOdmiVqI+s1OyW3nV5jQ+yeilAdB
Mfv2XFDDD0jaiME8qxShVmljsM4vh1MZtX7Xdzfaa+WKUEs8qBoCU9voHrtZGMhDShMjWbuJwkMU
wskxMlJjp9SswFAs+ZAiFZsJTRAYteipyHhewTRTyAaePLsFQWQZ8PjqwA+C6KUT0Gd159j2vfba
ZS8qqhzIC2F96Yrht0nPd9fPVbKv1Ij2mcbzbUbaRL7ZBqumsS5GZA6KMl0CD8RPWTevcVDTmQv+
BEOev6hB/4P1XQeAvNlOYbAQrfkulmV6sYlyORCSG649296A9PlgHQ77WnTzpnMCFruN+5200Gw/
K2TbGElP68gI5pWonHBF9A6fq/otNe2Q9VPzux6In3KS+cUq022av1dFZP4IqvZs1xVxFnBvxfQt
FKJYwRwn2nIqnkjM6rZO7DwZY/atyEmBj5uPdNReg679nWfMU7vwhxpPf9y4zplReB2dgzCkLxer
J1eDfGTFh6bqdqrdzT+qGC5bQMCvnvUkoFaroqWUouRatdUqo90kVo4PP/6rJWWNxlXRnoceOqVQ
swSxYAXL0xs2Wtw0vqIf6SOIlKRmYQV/mkWbZTkYCcA+q7e+o/LGJzd2CEPO0KBC/cWDzOyjR7Lh
zY7D2jr4rraD4ZfW5K46MX/P+MMQN896pLsVleFtR1FGt2A0LRRzl8Kz/ZiF87vTjAfLHoKViXFu
B//4VXFFfF1spLskUHhEtd6ecrS348H7QwFqU6hGeMiDoHgK6/QXvMdx5Wpk3euGcvrpcINg+uAU
x5BW3wo0P3HKXp+t3ZEb/J5Zd3pIU/MyuMy8Ckpq64LISkoKOeJY1eArQUhEZZS5H8NB4/bPgipG
f7OdKbn4qm6CcCvM8SJfGS3lVgdHmjoU+EqCusfCU8eP5JcfwqZ09rZtK+siKZWLUfCrOuTNWMTS
8BHOjEsVT9aZtlS+YoKkvHkTgjkrS+dlvqS8GbOKXT20s71uNdFNSYoEo2lkgyn2Mu2KLLqhruJR
1g6Tud7YU8v/iajy9hklASzvrHtow4AeTzq3oC0KlEifMVgiRdreR2e15y5szln24CY2Fh6srOvC
mYMznn2/tSOYt9WQ/FYxijFbj6j9aaBHSTqLTQyFFekH0URDivqFQuZEYq2kWKcORX2aUtxM0tFc
eG516ki2Wkllj5pQqP46WR6Vu0wo11ZC/FtGIXdpDPdED4W18GM1GrZiDLyrrRWfmyGAd4Bq5WtY
NzRCH2eUY+08y0T3z1NrheD7ZMK2AjEdLnen0yqkUsgNEj86fofpvQHHT2vNvU41vsR6AguxDMuz
bJcpBPlo97NcllnXubHcJ93qz3IYkNTF8ej8pXjkiIKsHyVrphvgu2ZpemL2ybrTqVWytFDJyoOS
XCOHljMoF5EgJHeX9zBS/YBlP+JRbTk3udHF74pQsivEcZ4hKv8mKAbi49cJwoGxOLPs2jDlQqRi
Zu64i0YtBOSwXEJjlZwxIBPykrycS99OUhpJdvLOrGp6LtupPqqUXe5oVy0411DNvzvR1GwrOMMH
zQonMmL7M5+9+Uc0qQNlIdU851rTXp12cFbyACaSd7dszt2IoGPySJXImpT+JALnneIl3/rei3Zz
otIkGlFMBnmUvxlx/S7D/5IYFd9s9h+FzlQLB3H3kAXfuPHhx4EqsLbtDkdmovcp7YB2m2Wmc5FH
w6Krz1bWnFM96FLMREG60zyVZKuFz2CC/L+g4nnpVdtXkGc+VYtyqgBhLfekr2DZm+pUf5IOhP+e
+amxsn3TTSc/aY0rdGloXEuqxT3GYrZa0uEEiK5J1/L95+By/F/RF8lox4clT1AmkKPWtU/3hHLy
zJodJfRneQD/YUGNEbfU6R5YXswxdvB7QHc1uM7DnZOtOfk6amrj9IkN/s8uvGoydmxn29R7x3G9
W0BCwdbQZ23tLbtyg00tPU6F+P01FMZgevGNryFxmAqkFs4l2Xfj1KVArPmfK8dGjVZu3lkHOunB
TaXyf5tdKnXkS5dbeZ48ANnPZS1MGeZHYmACKSMxPqYi1s/D3Le+oILq61GdXDVNS67y1RgboPDd
qVr968Bkz/lDamVbOT7MaW/eT2lYg1c5ciL5Jm3dd+Yq6Gegm2oYU17j7b82iq22fol/ZNV1429J
oM/H2dqUbt+AX1xw9ZM+riocOGd5tIqCte0o/UsxN+qj2yWXeDkrpd5/DPsaYQyKXVZx3rQp8Odv
qwG8vQw3a3NKp7GlMOdbss4IiiCx3rTis9zl7/Ogd2r3KPcmHo/28KZlvfZYIRuRg01bF+ekgSUg
89VYEA0Ho4lCvxsT9S2a8p4iHx0207V/6R7xJKLpK/5B0a8AmhIvaTQJ9DPQwPWSsKwhMt6LAr2u
PFd1Z6pJXexu5bmWIT4v7ZdQFHkpS8vPS/veul+ajIV4cVrLpoXsONv7uVRNMMLXNCGXpnHldNoL
0QTp1XPHa7HseWWsvcxiA3E+vu+IXH3lFpVd5CE2zRqAXn2QF+sdkqppaNWNPBrnUXrE06isog4n
XkiJ8OoYzWWohuxdCC1C/tu6fCHC9gE5Y72Z5rH/VvJJc0F6/PXPU21X/zy1V93qX6cOU3eBwVql
+zgqkc91YXVDR2cjFyr+UpfMFmuewg1r4OkwdBjBuj/A5MKPsgd/lTOn8eVJ8uKAEOkbHlf7ZpnZ
3y7GZzod5Gk161CLrJSvq+V76jjAV/Jqq6Zi11epsg5GRGoNVNO9FgfezY2Ubj0E9JerWd/ZVLp/
j7px8eYi/qihOyzemuaqEra3IjuePsqSWqL2A8WRedDXcncSSvxkEQMq97iPWM99OowEYM34uEOF
Fm7iZPNbml2xnDWgEo1qb4ZqhmtVh/AsB7GZ4OoiMmNlkJZxP3GqTaLbhpZnOCbHVdjl8UM9eOJF
GTJ10yatspG7eaPhVw5RwejJKF6A0bjPLvaHZUeeYJZU6ej3PUx50xwtlSQeXDfzexsy8W5qUz/K
B7SNxblp2288SSqEeK1+U1nd59qsXBDsG69Jn7zxtFJw7rK3HCO0VrnE5FoeKgLD/TC1VvwX/K7m
+UMftYCpvRFQ3e9NnmCZepyaOdqRTWc+WRNhHZnSNb8MbjJa3tzKRka2JuPNdPyQu266ynU/GmhN
0mimXCvuLxSogITz0Ar5/85RiS7blq1HopMzqPu+ofTeLC43wiHVvVqVwp+8vDzd/1emvXARybMx
KBLJjKLZDH/imgvPciiHiruhXILGb/ki67ZETNszLmwuWAxMT9B6CCONFmh4+z3WFlu8aPIHL23D
GzRZkpOKqPk5di4glSh7K6zO3dFgt3Z265VvucjP1DSbn42DDCA3FffaZHX10LJA9ivT6055jxVA
GmWI0Or3jZY99Z2gQu6UfwYr3xd6Xf1RqZf988VyjhwZeTE42MWVEAyeQ0KtLwCIH0AeTnBHJr8q
QeC1Kj2FFInYSn4Mpj6x/WSIuoPc/edp2M8+Txubdz32vg2tNUQbdUwJqFJmqGDjQK1EYQW8UBOk
il++ctrQ8U1NBTkD0sGne1AfAMd7hJvm+uO/XvHjfY4Z+VCeXC/KbqESbmfWXU+N0PXXZa8x1OIJ
a4mOvVwnW7VDYBMxz1EIazadFyY9FnhyFDbF4r6I6ulBROhuDD6v59YNlL0M09F0cq5jAJBbHnVo
VDrMtmdKQlsZuhOrEHVTRTXSc65GROUAeJxWLf6yXTNx34H8gPMpL9sYkQWaPuQarbpXhpGlTuTS
YofKLB4ARyUr2tJ2OU0wJN0J+Ruv5IZ1zbi1S2gj5n/Hvo6ODZ5GlSXZTo6VpCLf38AYe/tsxA9E
WOuQSQaoEHEYP4m5nE6tvTerlmpxPdCsRu/cr/h6koqt6wGJBLl1RF6Dy4MhuekbMJrIS5JLbc7T
8etc+Uqd59Gflqe93EXK5O07pyBqoHCDx9xottrAArBb9mI63hciF2kEsic3GFbKg2FTCPsaQ1uV
gzVkI6+SB1xKNis1FxVMEq4F/ZBdnT7fuENBjas3rvy46tMMZuvQwvOlelWoYt10HWuuelAgnFba
U2aC+QHIs2/l0QiH+EboCnmGLGPFenm/VI/6a4p8O1McUFid84Cm9qqMs4NvIXceM03BF5zGiBCW
XXlgJKKWC4NkY2Vdm6yVKPBI7cNtHxITThPTDMCVmOODPNtb3st+zFjg3t8yzmNjjWsi3WIRVYrW
uQxmz7fGSv/3PeY+iBeopchnR6xM8UNRkN63SxUn8psCaEbDnNB3RkgNvgOkhr4i0WJCD6r7ZhTt
mqdsf/oaH+gA9H5ZLrGUnlHwp+HktphoaHxdF5i1syuF/v1rSL66v02ysc1tVNfhrdV/f63P5Ahh
5vflWdeE4U2IP5mkhs45cRaWHRLyjHpDaTe6BuvHigbFl8kY0BMP1ByDPaF+M3V7nYTTtK22jTkB
8l520zgggifWqkup6eG3yd0ShWF8M3DNPAD0rndTC9RDort4YL/cbwT3WOnQGlv48O6rKHT74Z5r
Z1nToc9GWMdL1DmKA777VKt8zQzj55nStZ+Eg9jFi7c3rs34RpLHJpZmXnthteBK+jxqVElyC/iE
ynOzDOpN7xnd3xyOyK36rRZi0pAOx2axOcpXciPv7bX4EOHkbBRq3cdRM/Rzm7kKPitAmkJE36Vv
qUWrwzyt/5UOPZWBOLCfEupmOxBxp7ZJAj/k7v5sAoo8jCFStXSxQI+Lca011jkywWc5Qh0/X9us
fg8QcI9xERpvFPSGcBp/JsYIHJXf79zkwHxqmvW05Ra7CPNCJ5z+dkLfzsrZDOkWqfXUPjVwJ9a5
ZVI3DcM+PYhLhx35Orsmi0dUCL9SCsp4P6LvUBXLDTWn/oSZIvKVkaDeAFgQsxOtfo6Y1O+92aa1
O2n269RZT+U8pg9uyxo80Yfmqjtdv5DF1J25pL/Lzf90QI4JC8oiHXJ76+YefE1DbVeROi3LZHbl
mHwlN8o0qw9ZaKoIzXPu9jSz3pJFj+7Y/4mnTVVtrZRxfJOZtmPftcfYQc0lz5BjDmEPa2uRlStO
8BGaxvQ96LNL3UTDixKK+IRrbfQxHM7f4RHfx91FIJI2yue4y/ntcr69jItlPIGeehBOC8rCC5MV
IjDnUgLXfTOzb5hmjG/REFsQAgCyOpmCP1TvyZqGzrezll119B7VMsznN2oetk88N3Y0Gf6oV+Ez
UYleBjuopnLedjgUD6hpPIQxytiGdHVd+wFT3ExVrwRYa+k/CjLEn+pGOH8bb4V6H49Vrh96dOl2
bhNo4nlrsqHUD1chun2ZXetDi9YxHL4LowIOoxfDzezUfj/ZtbIn0J7QMcfi/25AiUntpLmi8LKP
wrUuUI4HEvJGsKUG4AM5RuONCbTRlJAu1JQIBrNU/jL4ZLUvjtFaT/rAJK3r2ru7FGGGeppUJVnL
5Wkmgnpbz53J34p1KK0/yHN5Jh7kriPcrWbV3pmo+GeN7+JDU3qJL3PJQTowc6Ilm6e0lAAo0mgq
hvBVLZxHN63in6o+LmkFo3XVsiL+dIrh8Jr2od4aGxZBhPI4ZIit1cwsVzBhlIOmusmT3NTeg6Ua
yKfqIn3qvKA82Vr/Ux6SQ5bTLq0OLCcyOjvSAeeQdBpxhxnFTY7JNG5MNT81rXLxnoBc8VJAvPE4
Uc2AsjKcXVoRpUqy7X1sLvAKRHF8LFR8z2GqWY9fr2ZRun40ltZjyBTWJ1ZgPiaTuMSaJYCmeAC3
dSfxMWfnt0RPPzceloBSCe2LHF+QtGvdqwOAXcxI4yTVHqceaEGUGdU2MD3jm7cI45c7ztcZWTh+
nmEUtfktLYr7GTpNllXRqKde5KitpWPc/tuWlfSw1TyRImXu1AdCfxpHpWoVkNw+G1N4CLv+o54t
4wJZ07wkeckBkp5/g47p9lXcEvPg9r/hw/TnhnjG1jaUYpMpSr92WUVBK9DBWC4hja1GIIkmYB8m
NY4xxzBu5HObN33ZTAHhiUnJY7mNScKBV4RwptNrHBmcJzdxWwXb3DWBwSxXyLFAGU2c6/kxMwNk
kOAoWF4GlHp37sIkpPrET6s4ykpMavAgxySiUGILy2ZsN5Smp7Uc08lZMYVtVj/Tvv3hxqTqKTF/
j4yIgxB2GIAvEfhyV6FjTTHK5N5uRQBqZ6U4Njph5zVguDUGB5IsG+JyrnFAHroM+KRhQVOg6t39
/XA9gngHxSfwZ+Ol1r2NnCMoSd88fo19VW2L5bymX2SlsmxLysXn/tfcQl7XlzVpPqrm3uS9S/OU
izXNztlc7mSFN5h4KUu+T/JuNlnRVR6V50ZRae7boIU7i0wBfQoN2NKrHyITL7DciGU3RYG3BoQ5
+F8HRls091O0fpw3fQcdYNCHDjTWtOkCr36MUoUWwv2WGVUxveOGubRBqNMReXr+MheGvcVD6fjG
sh6nrVCdp7r56JaFfLNsRDWvrKYpIfhxfqSRNYAqaZfonYJ7B91/BJjgNs/Z5ys5lixj4zKWDFax
HZEg/qoaNMGNN0ZHq/KiZ2JEqwcE6B+iGqNnx2ovg6WScD0M3DNJJJ7OKo2GflBCPmoBClBcxdtq
WdprjmuDWonICfjnroTCYvF3NtNIX9Nr8Vv0SrqiO9E/dgtpmNUUsCUgO77cTfCKP4MMoNORAVhb
rPKfyeomqguvzeaORF++VBaaN59GFdG/y4NYPpLJo+Ewff/fTD2dFXW2H7E2u9dKidJXBE53OIJl
l4QMTsSjeUu+dkfjb2MpGt3OhZVA/sX9olbr/k8XTWGunfp6+QUrgC9ybhkiJTrIXQl+Jd/kc1ce
jaZ/7KYE4dxPTnUFZVSYvInarPzShZkIi396t4tmlcX1/KYqloM/Cd2JMsZia2pzeBAKq0uvNOqn
YqRAo3mQV00SkX8WLDF5xJC/WeIJVUyweVbx5E3MDLzlgId5VSETR/6IM7znCzkM7/InLPpZvTgz
JnIsCq/wwP99bOLMqB7JQ4wdmplWQ/elxJRoljlWfTmZH6IQkfvcqwfJ4JLn9CRu/49j7tLIkadE
vd3u+gGdY+TPsQaNWVRXahzu1Vq6UPJVGlPEzhO0ef86QML6uQNOcvoaL1Cancwp2QuYGbKWKiuo
ltEcIe7SVljKtkmKsgzK97CXhdpEd7s9Oh5jLS+YlE67isk4znlaHiF6D2stS8Gj22F0sJTWes4D
XTuwboEvR8P5uShs6xnSaamKCjQQIzy3fyYI90K4BD9jm+AuAmSiAUCoGufemQZ3ds6SofKdnD5K
Kz//rc7feJnL2mUVn+lsgu1iT05l5XibqvdxOTTKr+s/x+Rp8qr/voc8d0BZdX8jMDobdDg31LUo
d+P818AyfDVabU3jcwhPfDbnjTAJzljO6F3jeq+J1Vq7wZU2nuUmLurxHC4buUvte5dYyM9HNKAr
ExE5EMRj2QgUKcNUP/bL/TBAJRcN081cgHtymBFXONOtXQ7/Z8So3B1wBsrE2JyYIRFotL7XX9Sy
NPYOtsyVLM/IKozcjFaAVSfpjsHkfdOGKTqVJgW9PPbucRSyC6g7mR/QHL/Ix4fcxNikMqv5HJKP
nv9eeF+uLruN3hxbvUaYJpTxNtbVdNObAnsgmoqtHLMHbbphO8B+k7Ys55bz7m1bB2WNAQLuotc/
x4nsiDhiwl6pGjkjcXFkXRVvZA1qGde6/HM8dbJ4g8N6/v7P8+W4YJZ/QyOXrNJIfWizyHwew147
KxO6eVn1thUTQp/nZA8A4PRXlYnlvWhe08MGdjNuZRV8rqh7KUTctTlyyraCeOb3zRGxVnS571nt
Uhe0YYory1zIrbKn+626UdtXqMfqI8hMcla/XlEJB2xebUZSKalITsN6HjX1Pc7yDy3Rkz92/6F2
2SLxQCaXZ4nxY9BRcGSjZb80XaH4BbEqF0VBqzfOXrIoDQz6qWGFNr1HSOLidP3DL5OyXivs9NzM
M1K1XrPeIi8JtsRYYIqXu6So+F7nNgd51BwcWMvC1c9VWVhvi/a9FLX31LuR/tITnCgvQqkqriK0
vstr8D/NR7Xsu7WFb+PiRbAaHRFcWMpWfj+QltvoAYJ5Oai2ENyTtL7KPbmB5UcZbbnCNcZTlfTK
8WvcHIVOQxqdRI1W3kI2vo2XpPkqtryrfBWSPhNPLPq+xq3WcPZkgyYrOYY81Ltqy0a+SeXW9DLC
+EZ5eqqYBi7aEyXL9l+oYaGe0slVT6OrVTt4/u917QLqmgazfkiUDEtFr3T1Qxd698PpQFPSl2Nm
gmF3G6Lm8KepL8GH+IOumsdOCShE/j/OzmvLbVxb10/EMZjDrbJKUuXoGw67bTPnzKffH8Bqy+3V
Z+81zg2LACZUJZVIAnP+Ie7V5LScpuJ06L3kJM/kwRqANK+XdjDOXMEiaOnFnUBzavPGn23+3Nk7
VaK2L58hwOAwU4oe/rNneeSUP/toih8m7CrDNcGyJZ8q/8d0hWL9IUpaDBqaOrzzUgRp45nKrWzW
ihaSVGQAEk15E5vgcszZCg6URVZzhpB9Pg84AC9zi6QBNKTP++s0OZCq6FLaYbbGTnUEiK6O9/Jg
hGSfBxSiWnGfuPZbXXCk+OGcA0UgPoIAhcjrVBkspzpx8ipnTeJWJM9+TXWo4CChlqATKae6rTYd
C644lnWeQUpccagaxPFxaSpacefj3CNbVquZj/zlCEp5akCRtTQfC3HANaErWaXLKBfoHA4Iob6W
YzIKBN8TFAH3LFsqGvQnVe+AMIrZclZiTT8zGJKkHszjIGX2agduXouMkZRPIiWZPqEfJcdkD2YV
0ID+f+LTfvBh2EbjwQGws7WHwdrpwo/N9t0JUkv5e/M6KoPlqCqCXRF8Hb3O1YSXm+Lq4JEqw9pZ
c6u//DH32rz+3jAAKV3pzj4W2eoqVdkDttqqkeloZ3LyXdtCtSwGc8qA5vvnxmvciyvkFMzYsm6w
FktWhkxWl14Vr5HfmQ4D6rsPpvPNMPL8oLlUpKRipDZ9QeNIee+S4PfuKPzaYTb4fo2WapRB+PWP
aNk99l9hXvhLtBm6xhYNQ77RQuc5dos3ODqPVekJdaKoegngB8huu0v0C7Kv1artyvINbLizn3yv
wXqoK96ULLTXy2tkX5wah2cTUasYKQ2+7a0J08JqzfgWuw4cIwbNejFnVq2I3Rc/rPRJqnzmmv7S
B2H9XkUJ+e5ySO4VMrCHmoTw0fk1W/s12y7H/Ic7PuVpYf4Us2PEyN7jgDTjXDrJfQZt7TD0zufs
QIPm6Lflk2YN+OX4IRhGxx8/HA0TJlNXfzSw9rjVopc/Yho1a7X3nTvZFwXd0Pd2xOhoUAH6DBZF
jIZE161m5soeFXTvpjXBZDmxMe9D02jvVLZZm6ZN0udkevOAma1irY2/oyKwAvSqfHUiJdiIrOdt
3uvmCRPDbpuUYfFuuu3JbXzghphVoVE1PiNpU+4rvLBhL2MnEoMmAAqZxEcbmDU1uzI8xQl2JALp
lGqRcw8mWL8fbyL859BA8lq69fI5dObitPQhy9uv54aLRY4uM010TYoB8ZBEzqtG2EV2gJ6lcnGV
yPwSeNpPeYKf2nICJuWnpqrGF3HyX8eI6bOY9Y/X+c/pv2LUKdv2Rhg8Wr7To64WvmvxwJ4Zjcrn
hl0WEt7xo2zZCSyh2LHzG1OP82cyyCwboIttXH/sLwDOk42RYNEkPBkLt++efAeSprgjxJTtnn6N
UWxexiQWT45pzJOtX/OQ3wCfMkbFycqqZJ/7pJBAU5gv9tzcyk3ZXPrhusRZ4i6hvHIpkClbB2gR
flNRHyE307wiWbaaBfswLUbwFgXJ11icgZ79PJN9clTGIXvwv4xeX4WkDuSlcGqPE6RxNDm0j95z
SJjqUX0wo0H7aIyHKlbb9zBUzKM/8ZtlVDV1b3i1R+Ql9P42SKEhyn4KNw0qlrV+1nHMfm7hZw2e
F6EUVWuP3oDptl10zb2l1wqyg7mKtYFafgSlhioI/k5N0StbZHrnrdeV9UHWmKl3HIeaRGuPq8Bd
1VfZUooOgdYtYbJiLcJYZhtPs419To3gyRI2e4hDJ262VpXQEDDMYl+g9fz/Pvvf49xUU0+m76+d
xij25DL++1dqVOzbQ0SKkA1s7hp8RdYNamu7om2w1kphKK6aCT8LCbEIwqzfy/evh+290ivVYzqk
3T3iit9czW3PRkWd01Ab7QxX95ss8MgiTqDax1AzoAyKmk8pmK0GCJOdLPcg3titQsBWe6gKQDVN
Nd/JMptEq8oz0NfFLTQfGz+M7vdR6VYv47TG3E496sLCSsvTLLLGipWMF9l2FHIAKjyxXeoUJETx
rzpg5xxc5KHw5+BCqmStBh6KNL/6BxLcB82oqWxEzXkWi9FKrkuL+NArmn2SXfKgtX3fYn2uBhun
wM7RcYCaYtJWP5kanxlpDPT2Kr2817qwhV5SO98UyC+94tvf++lJz/VH+bnCHiY35sXT8jFHlnbH
dq57LHogRZAF/qp0fV7ldidoYOClvd21Bt/EuvAh0n7Kwrss2quw/vWVr9bJurILMLPl30X8awym
wnhUF95Zluox8ms2vprYe8vvX/TOMV7nuta3YBzxUy25FQ1RY1BY15V3YGgnnC2zr5qLdGgJcweZ
x2xtFVZz5w6RMz23z1Y1oIoS+iyETVsN9g2So2spGSjFA2VfWuXjup/CHTT/7qxOc2Fdkr6CRCrL
O6giQHljR3Aw5qxmSe8Z9/Iw+HV3N5t/ZSMc/aUfXdTXXB9dePSFuUSpYtVpFEDKrn1NG7uHgmJ3
Uf2UmneqPvB1NxIrPIRhU8KkRCDPEAc5LAciASdX4VitS6Qy99LXq+l07aAbwN8ngTSVfaXX83iM
NMo0EqoK/vg+czzrLEMiLNvuBgfpEDEBRyGg5xJIhDpde7ds76e5BrJhDvH8WkXHuk28Zodv7HSc
m3yLy1CPZOPMRqXVzhmkiHONOPN5SuGSap33jGPWsIfNODYr2SdDbAmvyGo/Ooyd8zTJJI2uOPqN
a0zIfggla89KjBvLHu56kZapdKxwYi1BJmY9Ol64lp+E+MR8hGYX0UDZJT8r0e9ViI9du37F/9kf
gV60SQev8cTgU/f7Zr5NfEG144/41RJ/wzgq8QofoAE1KKA42r3M2MQR9dkRu3bNxuLz7xZVgGYb
FSI7z5LlzrbRI1C6DF8o0cyytD0BLDkt71z1JwgXoX+Umt2Yo90vsIVM7y8yB9NpcAJCUmGHxUjU
8/EszVqnP3wCBsR4q4FxkvkZ/lVI6fd1KKyBiosdthAt5ekYz8nGNXqQfGLEKfviIs+uB9kH8Fj1
SKOJIBXO8+7zIm9C70N2Lq+Jogrq1i4eBrLzj5eTTU/8CrUz1yEJ09M1bOqq+hhBf4j2mvCEjTX1
ZrD1UT8Kg4ptXuhUuu9ztK/Ix/76OfAgEO3p8+evcRf9N8Rx+Hv0A6lqd0Gq9xkoySjLvc0CRCcp
4Bz6QGvIcrDGk4HI7nsXrzW3C5w9EAMBEJyJsscllis4bzaFlLKG8RXqumtcMO0NkBp9+Grr6ZdI
d4Zdp7f9qR2T/gRbs/KRistK6EElrjHDrKGDi36wPLseFJ/Cqu1Mh2vXv4XJPgBAPbiwKV6QSBJJ
pBc+t3YAsmvZvB7yfGp5NkTba5eELqHc4N+mTQEVpo6RggK/1AWmfUTSApSDz38hNj1rbVYQ6uzJ
t5yN3lK/a72fi6FvONfh1s0UdZN1IyZFSNepxmjf9WraPs5God6o+Zys5KDs8xIT8orrhnvZrCb1
HQ8rl/r07HXDglHVA39r+dBsLEPNMR1Ct0Cm4boQMFmGSvglN3AGDNzyHA5DRWJMAaNs4GbnB5O/
smzH2ssHcoAi9KGak7frg/r6PP7n4LW/GuqdT+HrpoecuTBEDETbLjpeGZ/8EVJqFzkq7clJc/8+
2onmda4cRcPoaQ7K9quORQb0STjncvnF6pu0WTA9jgrilUEUf48njGrrfhhPwcjW4dwPcXJr4Sa4
ZqV49ArsP9XGh1gajR+dgN+6umPgewgBImj89qDG7XyP+dZM+jRUv4hJ/tCfNI0MtMyvDr4zX8ZQ
gWUssiC/UrOhm34bfZSSZJc8BLFYSmczpjZGOdwm3rCJSvxVqVB+0lIGyiqWhd+IXBuMuoIJROMW
t4bTLGHyXQZDHCAVPP9HmFKO2m0lAJc+upTO+CAfOfGYCEMz/7tsyUNCynXblUIRWZhVyr4al9WV
o+rZzafjpbktTexjfCjqSypZvok4zN+yONNvQpkdyhBY2s4uCezr+4wjQzkXJqp/4iMx68nb+Irj
buQzHAbcHRAJzAe55JcHdu5BL3LJv+5khHxqF2YUHkDhGMtjXvYNGovCGoHH64pAb90SbURNp/pc
a8m875EruQWfQT1LGIj7MbCsZOq9fVq5P+SDoeunQ02Z/SRbyzqgjcff+uQyAPZnvR5MNhUPNcRC
CBArw6xdPIUG+zjZPNF41vZvboF5tAAE/FsEHnb9G8SV3yKaRuiIWi1KXWJZE8WKey409WhECUsa
+TbzOT40KRrc17dZZuCUvA5I57UPbky4txwfOxix9El41h1nN4Y3rLTfhiGvX/SJDDtMc8ohXVPf
UbsF44f1A1m0aQU/a/w+NS7fMLuF3YSBK+k31z7wkY4PLf+wJUQ4Zqq595d86UHXRdHBhZtg2MGq
SKL3TEfQES+79qbmgryxq6DZOTiIIs2X9c992I+nDE+uVRXP/XON9vbjHGCBWkR+u/bT9txo7XTX
WIkHOV+dNrbJty2IzfShhuN202mAU/JYrWBatgdZJ0KG/jOiFRHNfxeRdFmFjkH322t4c9luVZzi
1mAukr2rxek6t+G4AJb16zsl/ugmB0ZcMkGL9cPYPCyjHWzqjVklu0wvSOO1pvGmoBS6jgM7Oute
ar6ZFJ+yqeheJqDpd2TT/pJRRVB6e8vomMRb4K1NJxwSWdIVAT4C8tTuFb722DzBcRHeAmhn7PpI
cNOF2LhaKN6mC0qEX0Tzil+WKuSpZnkIXCXm+jpQd0CcLZJmG9/xso03wBBOU+PoWIMHoBsUCWTn
PGDdiBkOJGUhCIIZDpaLSA7m5ouhdf0RjQxU7p2gfBtykDfFlE6HMO/KNzUGF6dFhnorR0ML+uY8
vMJbdO96037v3AifGswPVmqFT6ithN5Xy9dvTCvDSzUbPiYvTX822vyOyZz1PrdRx8rTbB9DNjA7
gLThxc01++jmqnqI+mGAQmKkGxWWQYzP5U66ZUmTLD3NuauKPrQPWCPmQfPZHkRNTwbKPhu7iWWe
7PPtAT0JXe92EirRpmBS9NZiIe24/nmOZv88VXqwgU6rrBGKsHt2u5lylsOZjpo40qPrSXW/oATn
3F0PtVUnG3vAwkX2uR07K/AL4RljeO10jUPFfD7lcYvYHPPT1A5Xhe/Ojb72Y1RJArWPL51dbiuy
MneIHll38mwY6mTPLtYVInOffV6p9zd1bH2fImutIyH9QjYDF5E5MtGr8sb3bkIi1ewt9WgKYXYP
FUGEv54+wTuiUizrx7KwbMT6nkshuJctS4vUDV4x3k4WlesRxHimxD9lSRoLx69Ux5yLJg7yTG3V
dz/z2kNI/q/ds0MPD2rjfYuc9jOiVatph1QXe0+vGQ4JW0gWjAMkC7uYqGYP2j4Ck3lZmmjLk7ct
inojY/LSae7tusVZJ8M6O/cdnsAI1I2hnX3kU2YheDCPpzoZ7NdyREUzabIPSLTTYR4Q8zF1DDUo
P40r6DrNYTaYOjUBpE1kSOulTaaSr5GvG0+mr31MpqW/jvn84jQ6lut9fOICDD6SxNc3CeCQizWm
zmn2c53qDSpbqmeYHh6kdqWAJRu7ajOGWDIXrXHT5bUBCAta75nbRLINOoOyt4wx9do+w5wZ9twK
Z2gCKnJIuhlB9C6eWTd+Zi+u+QpSzgn6foClz776PFkohznxFoWt/minXEf72VEjkBIJtjVm4VyW
TugQmIoTs0ugCK1KrH0u0sRj4BI1jfoN2EF0m3RkzmV3qUIc03qn38mmnBRqTb22+tFdy81T7lSK
661G/ic7sm3dcU61p5Rb/FNa88EUJnIoAqD7xa6Mpwl3yN/6G/Gc/mf8zE54k/be0j+hVhTnez3x
IffLXW4q9sD5rwPq32LrK48wNyC8YLaxg5+G3K7dv3RQVm58NMc28ldprX8cnHl4QaGy+q1fxIfU
RAR2urnkNZt2wzcfLMcNn0pzOso7e2t6UOc6B9AoNfw39KN79pzsMuwyTR4+QVZoxYMi0qwUbhYO
Mm0EoFoxHdR00oaC1gBYdsH8yWF5sNPcAiif6dU3v3T8Y4X2wcbJsmHvCYGDOcSnfKotcKGJA3+q
dNOHBH/J1uig/omuVKsokrH2kfEqWs16Xd6kJArOfz5jZBthNo0EUI3apq/EO1VvlPUQ1fot+qFI
LmoxaWnLAGCidMMBOi22zmNtPaVWOz76LlcVjRni/E2i6n/ljhlcoq5o1lONw6BsXg8Jxf+LbOJv
i6YH2MY9yk4DRAGXT8Jia76rqCQdqcm8OWOUcqFU8d4WsLlcCfN71XPYyAgMcKHo3zq7U9HFB/Ih
QaLXQ522IDZq5+u1S55hkDNe0N4YL7aRomJomksESiBPoWnj51Zmx1Zrpo8RVtwGaLF7abqebaaG
mn6Uq9mrb6rvmMjZ36lYUdgIz7rSvGmG0jxWY91SWgx+FkGcnmRXgaXbXTvmu1kEyC7b8tVdnCjZ
Jg87A8m6odkGY5ngKmEFa4mHLWcV17l4so94VDXnCJEDd2Xk3xXEwrVacx7YejjHKnK63Tw2+DKm
5Uki14GTdStbFAeQcOMOG4S3Sd5AEg2Ml1rVEc2jZVCxX1rIO/1lhEj1jP6E4JYE/DTsZlejGp/C
UNcfpwiYr5vrAlcMWg01zGONgBbAYprR2EUbLXWjG3kBiEnWZKFWYbroDQ8hwL3Zs4sTG6rz4hBM
1ou/NAzPyPJkd53M8A3aDqlIoWvHpyc/Id3xp7XhKeP++rFa5QhE2Z3vZRdiP8FNkCB3ODVxReoW
1E6O8wjIaavaDpNTfijN/OEpRvsQ1pp+5/AkWMl+tBPRB/fD9qaN7fy96S/OUFYfjvvc63hch2ky
vacGf7oCSeQC3dd/QR5r6beSyjxSY0CjIXY2Y6HWt/kIPvZV3lYCxCkk+kGJCodtGvIXoCBkj0RG
xJrm7eYpDtd/DOQlCkt9rdYHOaB7fnDwLd+80dFXG4PqRdZvrHQdTjTkvpgR9C6rFyQp51tNA+4i
Mt+2+aAFLj5VXHrFfjBwKWm0SrtvqioVarrZjxqrhywwf6rK8GLzzXsf0VtBdlJP7z20mg6tYRpH
PALi2yHF9gWTDuVuzNGkslDGuFBYbc7lUL2wPUSUVTFDfzM3tbXtscV7lAeNrIKdxPYlyztEMl0/
PLiRpScXkBza3szcB+ga6p38Rsap/cDXTyXXyndQjMkWkDfvcdbmbTBku9rizj85CpbDI2tLLcnt
mxx1qJ1uhvkLpKXvg5/Z30XoYDbZuggTu/qGwU9y7EmF3RZa/GpVZbC0cH0tbmX/KAatOnz1qRce
ZX8CjFhb2cn32jDfam9ySMVwMHiGwqIUpwOgxSlQ+Zx5gMpBN+27GYCTWm10PFM3BVo1uwWOtNDw
nKR+xU292kQeSyD5j3Ta6ffmdVQW9Azs+Nb9GJz1POHt/uMbhEq3sQG8i2rQPwdyvbztvaA+Xfub
3K1P4jW8qS521YypXd9ZxmUUh6wuFZRNYwoWKRyS3/qWmMbJDsGkfMgBeUjkDHmKLES+zmOn3HZ1
//mC0R5zclBBoWHN35zOMg++UDgK+waFSXE5RqGDOZSnwlpp3PBFDae97Cd9T9EKD6+dbKLUdRPn
Sf2MB0F6kdNrJ3hdBAS8Mriogx46H1PoPXlAlEq8l0+JXxYntugB0kWuCtC374AisFKPQK8y3pI+
KFfy9Lf2MuG3Mc9V9ZVhlMUBSU33zlHae/m9TMLOvQPydq9hwnge4yFDvA8xuywry0sz5uyE6nrt
Vpb1jLNm81A6MwrhUDSmKlBvbFJqa8NVyzcfReBti8XDXk7qfuod4IL5JDHMse5Z91UCGdLvKfF2
k3X/ayzwC3tp8QrsSLTwdiihjra1ktwgn26QeNBuQIFb6NyOwWOcZbep5KFVznw0fKDKXjc3926F
soM542n3rqB52qAoeOvP1ngf21nPLTz8UMxkupddS3/S7Ru2hJeQgtrSz1uNN9ztyQchAHJZajTh
kN9ovX/A2Et5t+Yk3cZ5XJw9BFEvKNSXG5Ni81fLRCA3zIAStPDmPIO/lN2Ie+BxqO0NS8E1InNR
VjP16LvrKgdWV/5xWQa1juFtWcz5N20ePrUT6n9bvUd9yTDb8vDbVjUiNzuap7llY3RTjjpMUCu3
zkaMGLWmxrfyFkWNLj6rxfQmb1Gyq1A1SFDkWpc7mWbH1WXomnMd6wcSbMZHO0cdiasmuHULrz4x
G4MdCI+vmB9+yI3Ar9AK9Cwq6tFnaOP7wW40kvAVrflrqNdXznk2kh9yRYRBdbAsixxTuYWF7xyu
KyW5XJpsDXrKlMCu/8VYKZXnKvCTO8lhkayV2jHqrTN5BShdeC1lrt0qSuseal8HMucEFVLNGDJt
w8YBN1cOSn+D9NGXaeC/GoZd/zT5evzkAh/M7B6QQdg/iWfrOp0jdy+bXqLiLDgFX2VLzmmK5nWK
p/giJ3mZ3yI2l8Ubypkq9jGzuiUvHVzaGY4LWQvcO0XJVR7kgDwjbRee7SyD0TV508q3Yv17vw3E
OsuMK0T/esN9KE04rK4HiGpWsaRLU5ZF5pCn26QGpY6r0DMMoeCvf5xg5hHKHnYay4lbVs6blWb7
ssObnbuN9ZC4LfBAvNa3g9+G32p4vF2Lg4JF3d9iSXGjW4irdub4Q47LiTb6WOuy0dM7hHqPDmvD
RycYuidNSKfK63/mWVhiC7NS7KZ462YB+eoQK5CjRYq8qd1m3ADGKHopVHPb5uCRIOHBPAv3dY9H
rjG03oceLt0qMqx7NUk/u4meFR+jNl8bkEF7acSdg71C90xDKiDIRmSipAlLoo91OSL56H83Ar9G
mhKvooeFZ251BUA6G0IONqlf3BTBhYQdzq2jcysDAAhIF63NZ7dpfyKQPH21NJ8MzPjWYKZ0mKke
XooBtPp+oq/jcZSQPH+ewCbBmAyLi0SpySa6zcVFotTmGnExOcreVN91cZJtTAv7pkFXu5ODp+xT
Fiv3Fb9TeY7qbmlqiTN+kWGF902dwcDMJRqzIvnKv+qDCq/2HEU9Vot6Fx/CWkW80W/Hg21q48MA
H0juKOQh9RJro1dWuasFvxbh6Iks72dEbdpsPEREbk8lSo3sQ0KnekbvOX8wTLRJGiNqLqy34mfb
RWpYiIXgsGLumi5t980MliS0rZ3LqgeiSt+d46xGvq63G7SGREK50LVbMGzhU2KyB/B95LkWI96p
UTZBjSmMHI3EaKAwKj18U8MNnuYm2M6VndxPdpMfE5+c9yuV+uQQpojFGCpuBQsktUDsj5oFbUfS
lmQb+dS/23NvbroZlWa44C4ASLi4QamgdZqh7CSbEgJpYXeEz8CT7Mm8EkFLER+LeEvDFuIaL0Pc
9l/jjSxPVlGIHWgtLFx7x9A3St7MJCy8qd8tGOoiGSLSoqLGq0XKeU7z6YxboNzf5qqXHkoqW+tI
bHeN1snhZThnuQOWe14nn3ElqdJ7GW9hFsiCxbQPNtK2JwrKHwgsCQyxWj3HFV62XgGCFonGBg/G
Kam3uarNa7thLbf8CXpmz9AwWKXIDCM6TjDmEADgjrcJ2MI/YApUP7iIkNz2qSOgbfzdih8tTTko
w2SEklmbGqb0vjZquPtiYTnWGFJ4mWlso8gjN/NrfSnPuIryk++ZcNlZdy5LzmXa1Bz1ZLap8DUR
8mN8mu0UQBuem3FnoohOOZu+3w7FgApY7jVLyHVgGlG4WvH9N85man7zM2rdsiZSWEG7wCC6SEO8
XwzImr+TQxiFw0mn40fDEi2rJXLYE8VTOeBpmGz9KNy0wukYy5s7FEDM/WBBfZD/sBZ73du4iO7h
uzioWzrlDiVBa/nXKSA711k4lcchGYP7KcREZJim76GqILMu1vARiv7GRs8zxJrfohis1DcwiRNM
Czb5IV+QTaxSRP4jD7CwSOVwQ01xGb4mB2R0lc3q2kVmbNkeTKFSn3oem/LX/rZjwJWFFUGE+I38
U1xzhXVKjK08osBuXik700ZYDl1VscV2xr/APbHZxdxTs+AoB5X9iuJMsB3TJj4OiBBuY6G7IyFZ
aeoGFzC3m6EqUWCQTUWpNzIiBezvupnQjo3MW3kYqv5nTvricO1SwUbdBlMYH6FWvsv+PNPgENi1
MPQNLm6VhRd5hrjXvDUzhKOufXLA1K1oXZbltEvzIDvpUf9+/U43GbJ1CMG9R+JCiNAph6QqOdkQ
Zrh6ld49oWyZUE8vKAL5aO+O7OZ/2IiLF6P/I7Kg5KmDm7wMRm5t9cJozqoGVLQxvRmbdTQBNGNC
0MK14wUz5iEbdZnj+lUCyiSMzMc9LctR84AoO67SrrR3+RMC+CFY36K7y4bom2lGYqkepkeUMvqN
bLYgdTZ5ULoH2XR85bvjTtGdbOVPs2fhRSjTInOPMFRrI8yTGTrmZ0I3aS4KA325e8MYknpdCe2k
TOujG6msRBkxX3ehvlMFdEyyFSSjQZ4th8rCRVuJnmX/NUzR/Xpr5FUNwatobvG03y6FjD+aaVAf
BtPL1n3WBE/cUOI1JYPpC9J5l6kJG0ivQ7hygE39mI3xZ8ql8YZxegHRVYko8LTOHnHT9sZIPBP/
NJzS9FLJdvZQ/0i73EuPdkbqNLHqr70+jcPXGWA8ClGwIwW6gmXk5+HaLKKJRLFs5/6Eqwg7jH+L
k316t0VBIbjI+5QtblZQznVugKW7kjem6w1Mjspm4AX6FjOIz5DrQGOhHqKZd0E1FVsfquwGJdp8
4TzLszi6UyKnvLt2cxv6PVSZif87tLPS6rfQNo3uwYDeYoo6PSS9ou4G18rPyjxMN6Ha+jy3sUTo
2kLfUOLtX/p+6FYzK7JvLbf4hVzkW9rKsPMShdvxLxd/ubd6qMx1V7u4BZAUxNOhstch+IJvCsIc
6UASsgZ8uPOj3j/qhW4+silmTy0i4DP9hUr+8JR4ZXf0/BkBaL0z3juT2ogImGIYp3h0lLfo4OkX
x+ZeBpxcObvcNC+KABpdD1370TVTdr72yLPfQmF1bfAdG9fXPrJUG4ea4H1UN+Wu8wCrWHY+P/V4
O957aHQCZ56fBtWZnsrG6tl5auONbNqlEh511jagAsO2Whv9q6YP9aMcNMVeZEzJdssmqzZucLP1
bQn1W3Q6FfhHcrB2WJO1WXAC0It5JQmvWyS8EHaO4hZ9YPyr4aaS9BatWYs4iJB4HrrDnCTfZf9y
kLMwzCnW85yYrKrU/KYAM7WyC7aAru51dx1X5AaGTf+GmDUopMD6mSZrS1Hzn6iQIx7jz6+eZ+ok
gmrzFpgevu6x2m+X9NdMOjL3N4lwsvKGykWYHbRt7HnTOwV5RONx5jzFXTS9u/E2E1GTg+X6EiW6
TTIl/4xSokr5/bV+Rc09Ut7ytf7+jXUUbvwMnqMybdwM6dx5jM3HrojjPXrJUA5EcwYs9NjDVMcR
dr5EfU/LmTBW0+xyhWcNbHEFD3M8cHX9GIjhMBj6W61vb+T8ZUbRYOIDx26XomTJjGkz9HjgLDzq
sQD1UvaY5iTjSA4/Jt8jpN8LLN3lEhjoPvo0KHHL4VQMh374OUzGBxalmO1OGN3EevXQY+WqIXTX
QqscKEn+UQsA73uy7dY6/vFov9YCsBk5lbluHeV6QYZVsTLcjCjq/FvZItGM+7m31UONG9iwkiHA
XnBRkBv2X8NyQI+LApsPURGRowhVLpMnEsJ/z8B3FSV2duZo1SanOUCnezmV7VJ0yrPuA9dJ5Uae
m0qYLr22khN/jZLDf8TIZqD0kNvS5CPLvHp5a0Of/zBiVMGpD36mH/7tLYsshZr2+TJJvpFrvkJO
GLIcHWhnQgmyDIQ7k+qCSgiKYxfp4QlA1OcBew5GkX0Iwt21t3YrDd9aEboEyCGhGJM5GH4apbVv
BBBq3c35q2oWNijt1nmYkoiDj9o4i8WlEfG9jV3rZgn3xyA/IlONpr2Ij8VBbQxSV22kb+QMORAE
Sr52xK/pK6U/+KUijHPALQjHA705OXmLRYzb+0hDu0YLxkf0ZnYS4NSieNs/RywZD8mCGtCw8ZOm
vGsTowITEmd/1ZT+87jUvwxArrZznLnQESidekCLj4WhryrVix+wNDUAGWEvtftc3yvDV+QLkjc/
6ctjLyxMpMSNis+8E4zZqqLMscsHxwdTU2fOQZ/Sm7nsqYVqrrWdogT3uRFbs7LG3q6wbb6wjlz4
tR3fxMFF9oEHurESJiIikcDCNcEkElo2uYPY11mdVVuZO5AjNK4jf4f9PQcOICmQJDcoX/WCG9qO
K4ndlXTqaoIvOkQIkfumgGeMv2LksGRi23r+H/OQIME63GiefFJ6z3bgvOtTnf3lTQV671XznPXU
L8BQefuiKYKVVYDYo+4V3YDRww6undy3Kbd47pAjyNHHWLm2NTz83xGdlb00ddxicdk1d4uGzwh/
qe9BhbhaCIhZSv+IPkR1lfMfcaroyzFq34dqw+Ye9P4u18rgHCpjcWZR7Wz7pFaeDQMeCfbn/g8L
J2/N+GGMLiqdWqU+p2LOFM7BGS2e4uwPpgNU2vefYUt8zunOf8yRv8cb8JyM3ehV4wZ/AaOqbdHv
wOBTFAG60aMIgG6uQa6T9jzkP8IxYW8mWj4CI9NKzmMzn5+nAvOYX7Gyfwkx/eEWFdCj5/YHTevs
74lufRQIAaG5qYW7plKrU2cMId4AoDSo1ZofIrTK53nlp9lPKnNeg/Oy07d7lF2nLU9r7CY0lHS4
K9ZPcW19zTU3/FbiLr8aRq18wGp3OAWoM25kOi7S7ikNWF/ixviI4t4Et6RNB9VHWCYSD0Vcz0rS
GDgpINEUP+ce+UMlbo6B6phQUim/8cRCCr7RnGpjhxVLUXsyX9sOLDTIb5QJiwBdxXTKEFcEd5hs
Ep2s+Rwp6P8y0HZWchaObevZLa1TqJlPjeFHj//D2nktN65r7faJWMUcbpVlSbbl7L5hdWTOmU9/
BiG36fbqvf69q86NigAmILVbIoE5v9BB97shjY97Cyr+r52PYU/hDs1eNM381VXJk3lFiiZ6jNQk
dxT/1e9IatqGVp2C0NYe8MnZin406rgPRg6H6Gmx6U1sUFALRNPNXZm17kG8mHbsIgqtvzWLIYTh
06iYa72HlKA2gpXd94uOT74ecre5r7h1XNU9TnKiqY5qy0YOrxgvkq7BrLT3SpYnWNBhpiMGsQsi
KWeYSzEoJkWt6mEpJmV7V284wehFz1dpxCDPaq07qeiiPfQKf+sXUfVklhxBirR6bG21u6om97pJ
vzCfXmzTDa64YcQ8KmzzLAZSWQIj7qBnobhqFS79SaQQ0Rd/e2kntvIjyhrryhVyhtM8xJuXeh3K
N2IVFM/U6y7MNp3UZJsWmuwVblI/6iBKvuM48OS7Wfqot4WyrU3uHGE4uvellv0toOiTZpe2ZCYV
K9rEOraw0Px+Bq4LftIBC6m3Lkz+WPsWdGDfGy9QH7sKG1Yv4QsR8tza5nWqIv3Rh0fk1eGKaF11
HiGbA1ZT1Wd0Un4gVtBd51PFR9yP/bZZa6HTXPREjaFDPaFrzmH/iKZ+gNWPmoGsju3n1jT34h8F
E4WTcIwccpviLMLuLD3KEwrBhp2Uyb52K1ppYTh7OzARx58GAXPUdwg09Ms+9+Xt3IdZ4OdZhqZW
CzFBhBm9iR8Q+5f/OKtNKelACK4mOCkF5HnGpT29Rzk0B+4W7hFwpH/fZc64MRwYM3IXs2HE84of
k8VXj/MAiJBQ3vjkUtjATpCQnlEyed65UtYdCclno+Xc4csdTkmNc/RtRK3aSUlqjGWKYloc4WjJ
DUIjTIv9/kOY6BdhTYLkA9Xb4aUAICvCPCV6W61/X82aVhPNKSwHb74YgRefXJ0zfCwqkDwwnk0K
RpveQkQLPB5HAcmfbHht70bBvuDRVeOl6DeitjoMCAotI59dfl0Pykod8mwvRnv+MQVqlXfm0Otn
0+2BxbCYGlJ3hfTlrUUzH6mHS3bpHkTTa3/hWVuAX+EDuZ6xQgTNXJQhasyjl4QvqKkh7aCXTwPC
ateIctdIBRbBS9kjXpu22bBFTiJ4Ue3oVZH09tZKbepFebQX3bVSDPukx8lFTCq8Hi5h7vYHMfrn
2nKYsWWf3rNKjI9rI7P/2lh1exvVWfe3tdXpE7TjxFN8X7tJX+SOHJumHUdL81Fo4UWW67crLec+
YmmSEDHzr5M+xbNRBCKC4a5iLULYb4pGYJURMbu342ofNM0Z5m1wrSt1o6zEFDhBC6nz9WOnF8YO
IdenANVPZD6lmPIhckmtXBp4C9V5upOynNO/WysrEWM4hn1Sjw1G7MlBU+xXPLOQe5imi5fo/Uof
zXhF5iVN9H6TTtJLvs3epbX8s6V3ylmPpXtOz+gi+RUyCTkuSQLSSW3tU5SYLKJk1O3RQbX0Zcw9
68ouyh9pZ4Rfp4v894VOqkD0iIvRb36IC+X3xRT8P8X8X28hFgRdeuJvyhZRQgtL6vJhxwagf8nS
fhendfDQJFMFSgnyhegXYa6G0IDJ5umFh8vOd+PwAZzaP8KcaTURJrfNh7CilTg0+chKz6u9v+kw
oFbf/7ma7cj1WrypQZlrlUvYF/sBRmTRAL9BFLJE09Br6SjKXDG3l8uokFuYR4WQwyCZ/1/nio8h
3kisTF1cOs7vO3/I+X3FaPf+MYagbrfwCq1lZNhgJhznZISdfiNLpn4jrsIKLxQ30nuMWqaBtgms
ReGo8iId634rAlXRWZXFKjbL6jRP/m8Xnd7Ny2L9Zl64TiOMbMV7vi986ftfFhXzY4B1l0/7YVEF
JLFs+R8/ra+hOOBp0uVPcIn9/M9//7uIRW1T7rfig8//5n9b+MP7p66ZrLVmJQTwWz96bvJQxrYQ
+T3JxkOXbKe/FU3IcAA+khLnym6S48tr95wH1EcmJT4Rkan+h+nYff5jul2kH6dXZrYUi71Px4Fk
XORhJZ+8hiSmOYGcI+1rMg7Bd6qkHGNRpEYz0oZOiIHjNnfb6N6j7PyX0Mis3kJ7Ez6OCB2U4mfU
dUvdCuJHLdP1dTxC/cCL1T4A/AN+ilvdwzjl3spy6DiRLGpu9j8z9KDoSZJtzfZooUxljXF60fLW
XaqdjrnYVAcxyhaNItQAdZxe70WY6Lc8A5sdSaVk2mLX0qDKehBX84uGBwI1R/stZB74FCyarq3l
y8QCC0gVuDtFbgnjwXO+oTBcIYzyuxkC587Ar1r4/bXSuM6oKKAhEoMYCtJhsoPsrtg8GvcuSmJA
5XDg1icxNwQk4zuS8pCRf6GRGD5AAa4fSulJHLtFI5eexIE8Q6X2z5Fo+BD2eY5AA/D9++ccsdHU
da16kKtnsbSZevbGkSx074en/2XiXz8T/mDq0u9x8pTlJluKpxOGBdISWX/9SjzDEPNkQ9Y+A0NL
jo498O2c2Ap+rn+MUpQTnNr2mePLW5Q8lt/iekxBwckBApa9sndk17gPO/eFgpL/rZGBbI1aZ6N0
Cpl9GBHvE+K3Yfazl+3sSz9NhI+p7CvED+5t334R4yBZPk4MvQI9nGnFNv0lJnagYDeB9lSNRntV
RS5m5mgrgZtRIFYZPDJ790l8g6XA+VHnXvREiaBYq3YXnTgtYdH5lzlF/ySsKd7ntNOc2k+jU19k
ycGqtXGjZrtKl9QNm44CNyHbOLRJq0/yCci5l/zGfKpqr7GMlAsUFG/hlIs8z9zp+/SSoyfwgs28
vmzlJjlrYxhtxwgfZC2ZxFfB8vr3mHw661GffCH7PrqprF6hCN6F33N9L5BcUhCHyyDsh1u2/c6+
QVd2k2Dv9GjmzouIUAz1JtNAaubNVykdtNtoYrqNOYZsWAFQvKUl+jM/w5hg5LGayzXbdAmfyY0e
K+5SDIsXU9ao3ifSuRQhYfjcmxh7A4oIT1qVmfui9eQdpY7h2nD0eG1bYfVQDdji+KD2viI8dMrK
6XwWcY7XdflXng1PVhuFr8OglMsYZP+dp/G/WSc2ZiVNW27Eb1u8pGbeIzTLT93KvhlBWh9zFNj2
MhuIhUdSor4fBlT/nRupJZX3DXnSDJV6OJoLoWsbhs02UOzxYAmmL2p4+cZqQgkfzFG/pqysoNQa
eIewBBw5NPVj6QGRjCy134Uomt1rtvITgYzs1ouiYZmp7RJqK+W9P68yfUAByIsaPGOnqz9H2S7S
xyHybfTPuEyuuD3Z+KVOsz7H+swKxfw/1/z8jv8pzsuPieXJxTcA1jFEF12+42mOyF7V9agb0zSN
pLnpM3zuY+xAl24xtuuAPfW6qyLaeKVtKw6BNyK4Kzw0u2QSi2URKXcIdSVbDaHVdU6NBWHEryT3
nHUWae3eT/z8UR2NEwyb6qthRwjMI1t1MuEj3uL31CzEQJxwsx16szmn+KIecxPrc7GSZOV7UOAV
euS5sasLvd1UsaV90fVVXQDiQzOm2PYmzxxIfI9kYJFQiIsfAhKf+oq1zRJjXAvGiFl5/nS+i48C
Pz9NqkBMZT5VPWSjRnZjlysvL+FHh/T1os8Dy/phNLIq6ja2As5O7ddyaVdAfsCt40iwH0fXvDcM
itiwkVGcqdziHm8yjHGKn6kZmd8VTzoVRcUdvtD5ibUaKIUBiGsYO2wlPBlPqfDQazkoENd0lvhB
ltfG6IHZJ4G1bkyteM11f5smofV9VCUoE1Y+3lkjqsWco5RtqJTFA17eP40xdG8tP0HmOITVoarG
t8oryTs7pf3gemq87ooqv1ZlL96rtuTtO7NvOJmawdpI1eDRyDVsZPmTfJdGF7vOjor2tFIVp+Ob
+HuAAQeqalW0VLXWJFHV+9eZP6CDqffmV4Ojr80t84kqebMzxh47RK+yXnzKUfrOSU4Cetv1ufbg
mCehFiwawNjEyIig2jTyISw5CYBu/zbyxxwVMiYMMe6IUY82Sm40a0ot6itp9ZVgZ3Rl4S8LLDxv
/++IMcjSA8j60q8RjlrgD4tZSIphtIdVZsffBEGMjc3SLwNciE3UwWtSUr0Gypj0l4i46A5y4efP
BWb2G1JsDTu2XrmTNCl+i8jMc53m9iP24802qsmaKqXu3tte+v3yJs34Wvtj96BQzN1VgBS3CKNb
S2NiDwLyu000y7/zrLg611r3QO02f5EVpMRITvA0nZoKfL1Fl0bOdWL7xkNJglf0Z2ph7TtJqWGQ
GPkLqgWUkNijHcWo85Kh5/fSKIBBChmXeN92spfGEHJ1db8Xc6CTbdROKh44JuY3ko2mMLbWyWOm
9DqkyQzZ7DNP0XWGhyX+p1yNaseVn5of+sKowo49RypuLtThe52vkmzgVvFeGhOFL9E0+8w/Ns2D
AjXpWKgjSbw0eWj6HMLK1AWYuabuMl3OIXNTXNkSTtYNvLbVp4FYzjq01THZxugWXkha5P0BEev+
UEVefzBs2IaXzqBMloWi2nsxMIeIGZc4MWKJKfP4HA5y1EbSwetWH9YWl04cOQsUF4dVUCjGgZuK
cRBX88vcF/nhI4lb6ohGmZaLv4XMfVXl/o6pDe8yb+j7HzX8zZcSS64CX8MvWZzIN7l+DqUefE2u
6fsUKcwLTGtsEgzoowR/MCBecylXXIm+KcIEdXUU9VzRL17evAN+j84Dn8vGzu0ba9NwtXhPTki7
KN3jcoklT23Lq7mvgT8E6V36qr4L4ovBStk4vRRdlPVFD3yhiBtyVe/HdhIQJnO7qWxUrKFJtfGW
klaxuLSDwc+uFavMrvv3EdEHG91TcClUs2sxJ9Sxn7x0+rB812GDxjruMjdu1fgvttWFa7lG6qJv
mg43tgjyMBimZ8M1bgVqHb7vDQJKb6F11OHM4ZPQtuCI/iW0VCRzyVkX3uxkaBKqXXVj+IaxtELc
4meh54u+MykvcgUMzMGfBsQCcRaOy6odIsT3QSsKnE8HNGw5duBu4QaCTBSdM1zRUKt+aXoFQMq/
ABxF37zCvKqAC3XW0B84I670PG62aQ/wVLHN9A6eT3oXQbvFv00yeZYl2Z0dteldOX6rTM+5FY2i
c4yrIsHSwjJU5PVViutA53173eWNFC2p5N+bidYdxXIB4M5r6HAb0RILzO8aA3dfFy2k81nBX0j7
z00nmzB+jh4uZ2l/MVqhQpkkbnPlO6UD21Yw1svW+I73RryvPc1cOGmsbIS2b4O9y0Xz1/AqfYus
Ur6YRX/F1SWuORlyF11C524dbOuC8pR42PWAVJfRoGCkPRmbiaZT1tVePCT1bnwbnZvBFFylsrG3
1Gnr55ZYoPj9T3BP32Ktjl6CxFKWw5joZ0epJ9wq6QC3tOsr1cUL2MdqEE0qU8cXrckfcTnsFuPQ
Z9+GEoNNBSbxIi8pG8QBfj4Cyt4CC7Cq9iEe82atNglSIpXXAlqn+ABNnxrVNKrAg7ttpJKfLoOX
CSTFG7caLtOVwusoUMLkTHw/uVUluDRFWqDkbPbQ+DKcLcvU3YHLGZeiCTxOOamG8ipaDVbf97VN
JoNIL1KUh0xr0TOW1ZtLdAR8NnXb4SqYBtXGL9Zl1evrgIqAkFAwcElY5lZdXokmlhBnTXa8M0ZB
yWNojTzH0F0o2nA8NRmVk74bs+cUR+mtM/rtuuX5cdS68lfqA6ESL1pm1/s+4djYojIw98fvEaJP
jCJciq2m7Lrrciy4L73PEAOfmvM0QHQk52H0rz7FiZD5jSwT5M0i6ZVXFyrAdv4s85vPi4qlLs0K
dElaIdM9feR/fwtj+tc2MNmQNG3wswMNUkml+ZAMqblstEHZtZVkkFiRy42K/c1ahr364AWSuk+5
FyxFE66+fZJU80W0cGc076JWXoiZ9TRd9kDRe3ZxFgGS64JY0s3hGIwG+oE5f41CGsoTkPU1hn0Y
LQ6Jf9tMLxGAq9Wo+8pKNMWACFHHdqPbYPXmCb4C9ZpSK+S2aZHLS48MWlmnNSYoYboTfWKl7Pcb
qpa/bi8uBn1UHxGZCpaXcqljY8ZGValfX9q5w1OIfbWzm+unlawcQYQjaDZVU8ksJGdkBC7xqYTe
XBGq96I4KwK8Cv080vTIlBqqdA3FaMnZuDwKYCu6yZOkN9mPq7qwL+LdYlStW7QTxeUlRly+Bwpo
bCkmXwYmMK0X4a9hjZ6+ans9zDegDlBuqL0rTfMwza1ybzg0+hjkG3EJdHc4+JICiR7xMRJqCJJu
oHpuM9uG3jVI3BNQXDFMLOYzhEyKcJFBqw0QKgHC3tboY859PcKN8+h89d/EtX+ZO63XeSAwhEWy
F6morXJs8/JMef10lVWR+trLerIYC/Ufo/3UN06j/x4nRklYvMV9eo/5fT/HBWiwZQjxT7lKoQPS
G/UKW4OAOjv5SrzXoxWsbrQrp2aVVrB/Ggtze79JyuUUbKWqfxaqInOwWA6K8luwGFXrL2y4mttc
0fcqvt5PYdn11zA3vuf2UD0FeN8dZHNAk2gaDHDB28uKHUP2ZDQ2I4uSvGKtxWjqGNj2JSZiAFNw
048TJsDPr9hSlk9pKIHwlHuP2/Y0GtZ3Opq8t6LVVSkUb6O/9x2rfgSvI3qztDbPLqo5zWA78GiR
spG0MthIadAcKdAmB4zNcEiiUHknBxlnGq3WvqCzc7C0Tv+lNe06RZv2GyR6rJ3IO93rRhOsK+9u
EsvDwtxLj6mCBsnUUiVEVMAXwD8W7XBQayq6Q7i+NCcFFXHV9ZJ1VQXa9pJd8qRuWNVDh2Bcp8Dc
QzsaT73mWg9GZDpHdB2Dpe1r944VmSDUlMLfkD5gGyr2Wq40/kpkxblir1MvOGdGB+FAYshZtim7
sVyLpldLLVah3a8Rpw0oTcZBSdz8XniXjMONCUH7q+mwdQiK3HwME61fVY5m3Ph5rcP3VIwrKWu8
o+GD1a9VPYOWVdjLOrP65yJ2f3bI5/6ovGxpO5M1g2J1WzevzYeuY0tt2wO8myHbizyKE6u3CNj2
Z5RL8/sxVXd+gzzBaNsdNAdgsyIXIyalOBNHJbDbcukXMc7teQXDu1atUzN49mluZnaxcCOzPo6F
pI/gGokrQs9bR4bWLUs/7dZRJtsLDMvKo+vJP7TAw7mvHzG9dzkPH01xOZhqjnFyXKxji89R9tYJ
gA/vNl1lpdeO0x+YZ43jVdCp6TTlmAeOX0Erd/jiIp5gLV3b/GLWRX/lV6N7zqicXHeVDtqqkM6i
y28dazdCnVjonuSexYAVN85K9SrO21OfeMkLs1hELjC4nrpOOBkmrpIiLG88pLeXicy3vBxIZHr5
zwqP2kVjtuajEmG1XRR1dK2hFbkPK4MDnE9+duXbY/Fi59ajYdvpr7YE/L6XQiibqAyO6FfIPflU
tMRyA7s8xQj9c+WGWFKRTUB6CmAxaLE51Io9iZ9pKO2SqPXxIv0dyqqaZMcPgT4Oiyhzu02Q4cfU
9mUiQ7ELliiR3JtYtGFgIpdrtVCGU02NBamzxtgCmtV46kbG0nVJ9UJ6PcOj0n9JCA+7gVT/iCdK
SpTmxbYqlGaFP1nBOR5XWqu0S0iwWN6L9E2imHeyxb92jvCQWfkQYej2Xc1/1mPaqWzd8AXZfuAJ
URWA78EpEd1HfBtICz+niqUhQVRIq9qP8YTqE+OhaQN+V5PGIzKp2omvxzGZ9B9FV6VJygoJ9aWv
ON4aSmR/p2XlcOdLEmkHyziJLtCVzcHW6h98EbMETSvUnUzbqbYiVoSgwq7UPNZFwwuHYqepaPyL
pniRwK2i0IixvJjktGV4Y2HLMEekJZxVvQj9y+dQG/s5nAASwEpb0MBmfG0oUnFdwU5ctkYQfPNc
aS+jDfEEDcLcZq2hbnn0ec+xDaR1ChAzOxdwcC33C4df/L+qpqJbZCxH0y1WIk68fBBfJa2qHdV8
69amtAG3iTNxGnxwGs3xskEoMGuuhEx1hUDXDgKkvBSMogo/nbsQvkXiUQBqgfGh5ISMCtIuAPRx
Jt+qUzPHnXTtcj/hloasyjwqtAPEKCo2pGvfg0UzSqpsSzIUS147O9nyqP6YLlLQtuLC8xLvPo1M
cm+LgAOHaayyZrSfNN2kto7Zw2m0g/IISidct0EVvlbgIToJdn0f4p5uKdQ+a9XVtqBQzF1eptGd
2WJ2J0I4leLRPloPqcreRtNUexVQe3jWHEtbDZ4x7ERzqCHzNBAxT6Lp6PWa+658n6lqce/oFf9L
ivQ04v14CvF9X4imq7fVTixZavx533RsA83ujiaEBbCAcnM246Q+JJ2Nc2ODqrykgoVVpS8GMiPr
sJMCMplFeq9rzrccQYaXGL8GtK2blxBXe0pNcn3bTS+NUSLBaOeHuV9Py5S9c6hCrSBWvLR9YN9E
2WbuEVd9HCKXWMDxnAdiSiJX6pi/pI06rPhj10vVU6wxXcSlgv1J6QHnx6MdKw9fD7YZUt7dsAGX
aiyEEjBCKcPBs7JH0RqUsDr/2VVONjJSN16iROvPiWpImn35PkmanAiHvJevk/DN0RpZvbt0UN29
EJmdNWdtZ3RXRYJEkBioshxnv9gEThdb/ufgPDHV62T8Gvok3DX5cBEEEA8zAHJlsmJLGiFVs4ns
7heeauZBtR3jUE5XVQlidfHhUgwFXWceXKqDu0yvTqLLk4CMGh27GT+SsfcNmmSPOgDCMSFNz+RR
Iz+R1TfvRcdYNx6alNjSdX3CxgPvtt5f6WWeLXRsVg8Rh3dUIf64wtr6rQ+AzT9G5xmeGyPZKA+g
c/8S1+W3bakHlB4J+PdQ8YZz3KePI97Q04wXhA36q8ytpJN4KRzkixSpHrBfBVYyD1yafs+OMcoA
WL7P+BTH4xSPS/U0d2M0bi1LnM64QxRlKAEvyAsKtUNxEFehN+Z4Hk7ty+U8jhlCvdRCQ7vMEQN2
TIJ4IS7Fy6AG9i7IlF09js5N3urlNUyGhQ9HM1nHuB5uhqDDm3mywxMh4srvEftEglXbzQNV1Fzm
ttNKc79YJLfKdPlpIGlLsFHTImJArF60MVkLFK2tUX4tLKwSw6TKd1Hp52thpDhGUraswkA+CGE6
x0hWvhSbD5oOg/4vk0SUawF/4df7Hyd5Rqmfc9P+SR0FmwLbQb2Eak6PBfmXEHbFyjGt4qTKvXYs
0bXhl+crr1rvbOSxCX/4JTeONsAHQEEcfBfJFoLi8Dnuci0CSapYFTohybhvOixbuukWWVaJfpOi
477o1XGSMWpPjWfGT7Kau8DAHXVr1O3wZDjmQQTUXuIv4yRobgp/MI+ymiVssqPiG3JFi5Q3/UKZ
XVoPUFz2Std799wuf4qZxkQlNIpRvqvbDOfWvjbQr47aLzqyPSKCZFeJ1iWDML3RCcr8h7A3Lg4Y
qRL0O0XF+qWYQHSjituWasPBMjvZf2gifSf6Rdig4WNlTFA92VZA3TW4z7im5YnVPoUJSWNlWu3P
MDVOXticYgrN6eUmGhCWk4u+XeEkBv1CJJXnTpFUFrnoeUAD0I6YHznrOUnthJhIJwVkeF1G9Zaf
yrDNjFLbFrFvPgeNtibdP36VXNSbGghbR1mS8rPhJ9nCrwb5K1UgBAkyFHIbVUfDGETcSswYGtzd
+U2+UJwsULe5CizDRcHEVB8hVTiXppDxmpsXZSiNU5djOO5FC7uvwuqq7e4r3L0WTWgnt2Y8pLdj
hJ41mO7HKC6Hq7lfwyVxJ2L5b0U/rv8j7tLXqNpbTJcUAxQyLVi7vQHuXoaKk/HsOc7NENM90XQC
iyft9BL1SXXmy73U4zK5gUhtndmwG/t8gCJlxA0srZjM8cZw0mLl1XETLscMyCDOD/n20pYK9avU
4YeJeIR1ZsNlnRMsePvC92/FgrDNi2tkk7ZiTOFOtM68wt1mSr2Vs3z8NV30sXG5aH9f/HNI9Mit
th77Lvjgvp74fbbnXPdVfCFG4Ybw3ie+PRiK4t7Ne3yIE8FdbfEVcrL/oh9oCpAPxyovxQtRewhU
d3oUK7eiJnE5fovSRgyxYu+q463ZUuJelJNOwyj13cZrM2XZdsmwkC0MjWLDjx/9MEeZDRi7MEQu
kYu5GCKbqrzufffKvBLnlQKrylVrWvLJbZT6hCEJR9Og8b+Xe+Tv6sXbwyODhbALAfBkCydIkgPQ
n6kyGdTokEydXtQmB/GCpfPblWh+GP4wfQ43FX/c6BWQOH+QTihU8xDDDlI6jQ5pFy/NpY0YsU0s
DVbWJALrJXAWRMwlXIxnrqacqJyLxqVHsxcegii3LgpVSOpY14KA4ANEPZhG833mJJSoN6/4WzUb
ETF6fX5lN8m1mqORhF4+uhVTGQMVtN/NifyWBONbU6Dt5qZAyH0Ifp+bToZTcqqnqJ0GMZlOqENx
AaMxz8YhXimBm2ERwG9wgxeeuogKSj81mDRzrw9pfqQQHAGJHz1ng4TFt0tTnUbQd4rNPbpvaA64
6dayC2sTeIHxaI0uFSAwGInaPLalbT2Gjm9uQBNpe7jf8Tngf28RTniOFH6jA4rgq1dX6ODUSnJS
oC+iyNT3Kw9d4y91Xy3pMb/nQ41rvauk56JL1L2t9dZmzI1+39VQQoom/WKSOPhh1tmuM13ztZQQ
p7AgO6E1KueHqiEVhnCm8/geCtDpEtro+t9DNTe/rOobb6HVFNp08tuqudl/WDUmVcUZBKRDNvZH
CzGfHTuAO0RVnXQVTH1iQLz0ct4fUW3tj4mprZWqhykzdaleBL3y8+UQTa6XQdKvxOS/rXWZaHNq
3WGHs0TdDtv5djHYXjwZDWqPMf4mHBmb6NhOrsXzqDA4FqN5o0VHDhFvwb2bh6vWQu1u+qFJIB8B
jsV6cnCnX6PoTPWuX1g5h8C5LxI/TjEsXsTIp3kfYsDLtwv87P1mb+eqts0n2FQEgWZrJyWbx0aX
7y4vOmA9sx6PooUXhHSotOjLBZQ1tEAAG1UZtmIU5fzsDpFJsZjoidMEIdMikZaId8gJCMT4sfxz
tYLVLpCueTWxQN4MENPDZSjwXxkH601tn+2oK7dlVtS3cYl2RRDY/dOgwc11/EL7Hhb1uhZFQNM3
V6ZReD8UFyPWMleNJ9nPYsTZZfk2Ta1ka0Rye8g1Jz9QJii3tWXC/OgzDAw5atyIlyIeLJxn23Q9
93m55d9kjmRvzRDx5E8DfJtU7q8co98XERNEU3Hie9803b1oif568HcZkJqrJDLPPrSUatkU3k4N
APf0BWIgYx3rnIKcYgcbOXhwVCncj5aZL8Vo41rFWR1rDuxl+BBIQ/DgDtJLEpgZwFDiw4EPj9FZ
uRGDjWH3BzXnc0eNXmGE5gPQbNr7yyDoZTg+rgzflKmNrnpb1aTiLJpWi4IwCn1n0Sr94DWahNsD
KlYbN47H80DeYYU4LtripIwXJiIJX9grP6DBM/60FGcJTAlOUeIHCyXu3F9xU97keaJ+HQu9WGQI
4jzhmKaCP3eHO/ae/dqRS+0aCw4TOXNU9kp7HK869tm7znGtkze9c6jBcWojn/OhRJFTa3PrGsl0
fVtoeoOhHSlfvQU0qdeGfkoyPdxg+96eWz+MV3bVKI91FKG3bzfFFysbH71qbH66eYoMr8dnrfsf
kSMF3kKS9etByc2v6KOysVEj/zkE97DMQ0W9E++cJSBeJSVRVw25MW2VszNHwoMHpFw1h7J2/Fuj
pXgsdZFLwVzzXvUgM8nMwFFP87oFvj/uDJySXxMpk9GBydBamcJSpMFk2Sju2jJtbqAHs8mc+sFo
WatEDeW9Nc3qDb7VivlcT6Q2TfHBK8WNthS8tSFD8GpQOvWQ+Wb6YuIyPNHcLKfNDkqba0tBghNR
LURE6Ehp9mJg4PseRc1MWwo22xwl1rKTC4MObGEGfp4o9Cjlrd/0Md9J4CBpIRvLLDT4v5m22+Kl
nXZN5kC2bh4Qwd40Yx4YxFZMdOZ/WSaEHXyAz38rThOmEVmLzsIbAyhh9JQhJyL63ca09pXpdqiG
YxmCqGONYa/XPugO51VHS+5gFLcPXeJDdpVl5SAGLRXwqGcbykZAAVBqa/doXSJRMU0t9aS+0c30
JAa9TJJ2KOQoS7Z31iXvlepus3VLa1yLNFgfc1OPXWXYi2YpqT+LNjKuRUuLs4VU+QkbOdk6jxB2
RYKtKxr/mPs6kmuZSXW/sAy2X2ntF49K+OhSffMWnT/c1CjWfVHwjl7WVancKRAHNpWed0cFKcAr
lHnlLf/A+larx3BVsj141lrvh5Uk6YtFeguHHDJJaLgvSeaMVbuwVbletSGMKNMbgoWUOQ0qeEGy
obyUHS0EgA4kbK1NiRfF3Yj7DhW0XEKUN79yVF3/ZakhkoZ2/Y1FjYXT5NLaGk0ZbnRub5KctLY4
sVCUwGaiz5JdUYX6UZxOxICIs1DcucRl4vAyjOnOVw04fdMpRpx7yh7j79S393WLIYlQGbOECFnJ
Q2Hz186mDO3FJUjEz5FdyRfEkdL6KoUQeNOgWfin7YWaId6AeCrZ3ckKQ0NS7ioMu9cA+9Sd3XK0
awoNucAyDO7HcTi2gZNfi65S0d4ifH0SxggK+Vjpw9uo5jverlVN/WD5gYF7U6Q8JU3W7kpDI7Wf
a/JTOhTyOsCtZitGG598uqXp7ZUYTYL8F+oQ9bUYzPG88ULNu9ciZHUD6edlhaxKOGNk95eWwkMc
LQneTaYeZ5VYtCMH0l5JThIvRRp7boo0tqXwbmJUpLE/NEWS+y9zk5Dfn0hyfwj2ZbbW01LRNCre
KMXGe+vzUazENw+pRHlCVOcSXATW4HejnSjpKWHyNaos50aWi+DRKtl1TBr7tpNz9PNDb/P/KDuv
HbmRZV0/EQF6c1vedLVXt6QbQqPR0HvPpz8fo3qpeunMwdkbAxDMzEhW9YhFZkb8BlCR+d7HzhlA
7EDRZSyf1XHxbhqNdz8qcdkK3HxjUft5d1wnQZjf9I9tHZ2wNYVqqBpHx7aaZ1jh7XOah/HOnxMN
7ip9crDN4Jsaqd5ZWqplI7DMpDTnR5gX3aPi+tP311ZPx++hMiB0aBj1fsrS82wX+KfjGIK6VWu9
2ngBrSpr9H7xNkLtbEqHfGWVgfMawbHbJvmc3qFundwtaobuND9MqdNtsxKIyiCWeNIuQySCrpvS
MvbTfZKG5dq28yecyLt7ETkcCoyQp5ZnsTSt2GuPuaekaxHZy7H1fPJtfVvGvOFRWiyfEm+hHpuY
brq/HS5vXpfzArTQBJwRzIa2dS0HRatbp5ySxyJVLKc5K8Nr0O0ajoqPgImBNuKdxXaMS+Nd58G4
9gt1PkszSosNkkLW61CiQK725TcrSsx3VzXKgxd4h2lyX6hKnuKFJyLWRnIWzdM+jLv6cuvPVIAn
nlHXn1yRSlP1d36twFlb5ssBRoV518fFyc2wYgvjJYWz6FdS0TE3TmgbOxGVMzukOpvJ+5m5Llwt
tOewAoGWKKWhW6xMVWcKdkusDEpXiKJc4NrGg2dU0+MV25FMrXcnSQQz8+z9PDfN6vpPHNraR1uG
OwMIH6pMf4tqPDSzdEt1prpqfqcOBN5VbccvNa//U6M7NMMsje40bNVkRhVZ3kNd1BDuGrM+9F9r
L1dg+Az+EwUW7cyb5+tQuP4TqDH/qUdecwf31VpLn8QCDkKNs7DzvfTJAb29L4HXhggWcKEpVI0n
/3sYIL57lVxHUyZZh13FP0qtDSwIOCsmd9jHyxnqNB9n0ncbBcsTI0aZOGe/ZePVzHW7JePvPNbY
GDw6uERQ1+51FvT0UVNnoFKjS1AVR+lCBKRVeHHh0d3p6v01Yok1Sph2rjU3x1tfadYjZuE8jTH2
w1kVMnRcXzLDqjB5UGvkEpY2xTP91LOR/dQnMZXEVEH86uooXkpfXRXNuLpGBoVrbm7XtQxctyuk
kNSOrbGppMqDN7JjbIcq++ljyJd0qvWtzDOcp/4lQhmwExki+xrRqNwBIYvOp66Lv3mRrrxVNp5t
Xpwjww2r6TTpAXB4vSteKgOaq1dgGOEhL5JNzq+q0tmnDceVVpru1ZJAlOKNmqWnUrvwcOS+kk5P
jbWVZVkzhDDk5+WekoHr7Ostd5sp4xJ5m93obo/wkF+/6UG2qZBVek81Nzo2PobDnRcv8lAiW8o2
poSuFyJq0wJY3Uyxmd+BryZjjEbkqskr5Eyl89O4xGM3RUqlCvamrQ9HCblGNxaQ+MQKQVM67VkO
5gifZTXbsVmupCNTEVW2jcXEWjptCbiGXc+DYmrP5pB0589jMjliG1IWenD8HB8VHSpnoETa81Cz
8V1UjjYC2U6A5aCQjrSXA55bQN3SLyDuplf3GZCW8x/9EqGZaAYtM2XwNr0dscZQLO/vwOu0s5Fg
IiVn/9aUPqV0KOXKaZl43iYOuUFknpIOOAxN/iNv3v488jY5t0DyrmfS1ywDt9F/69N0B6uNYtz9
Eauic6KTwxormwyx2h6SGVQ1a8v8oTMH46Czaryz3N69Q52w8HdlC2Ipw+VrbbVWiPKlPUxHHDct
MgH5FP3KXDVGfE//KnRK3nVrrOyyn9a8YMH4MT0D6IbFaM7Dqa5n9wIXzd1ga5HzOzLzTelZ8fPc
Yj/kz5W6mxtW5OuyCJ6Vxpj5CinmhxicPFQlXNMlVg5aMNgH8MrWSpo4MLubsAfcj8Ilz+CxfgCJ
YXyprOGFzXn9oC+LnmVMWjIGw/JT6/eYRC7zzMq59P2YAsA0hsuNs3DjNyAK8yuY1RFeDRFyuOnV
SXOJaGt4+CQV/V2iu8ExdZp7Hj/6l1pVMc4J6vt6STpFc5k//h4rEye+wx4A2gVJWkvHkbhTnYLq
Xov6qnTmTq5c9Dop9yN5S1gyNG8DluR1VVzYrCZHw57Ba5ecNlHAjvoo+k2Dvikjq/3RzeO0DW2n
PnlYdzwrg/pLxr1sEXgOcvspgLl5xpMw2pYDZB9cLMy1gwrheXRdNMXj5kEOWEc2D9LP9uR8VeaS
gd99EnGbUClwspA4wSAFwdYc49OvlYYuj1fZLTcoTcexj0mkAmMLMu2xRHdjCDE2bNVA3zvx6KEM
TRRq38u2qeMW02OI0ep3MmkIk+StfpZL28hzH7qxmzfWUiAteuMMCMQ8V6aHs8TS5aHfdXJ1HyEb
uuTQLfXROlB7PI8USvm/Y8kgq2uTbfYKFGuxjQMFCGYULZZkrfVtzozXLLWmf+rqjQ0d5btqtg6s
U62/hjCjpttO7ds4BEsqzHUfDZPXxFD02V3RhPWpdID+UITV7uXaZR9F68kO8/FpdML2AZlN/xBg
MLMdeCJ+J2O+pqqqvXOP+IdScdjq6db4XaE/LurkgjTb167F6KpZDnImB6dXVl3qKicxwJKu0exU
FEepjE21mu7krw8RIvdYxV3kj5f/d6VfDccoGn5KF35CKqoTVqqtyyRSttIpB9OaxpUdZV8MoIAP
dRNsXCdNL9GipSxdWCUARJv8AwqVprPpreER4icbAraeDtDgaNgrGqg/UrY17oq7aBwsTIpVsjRZ
O3zzqFXhL/kVXZDo1Jg+mtOZ0n9rjPBvbRyUR1WtUa2oO1b3SzhKmenGmYLojCK7+Wbb0xrt7OEb
+RtzP6PftJPpRdic9FrtXs1KMe4gUVVrmY6MLc807L8uRadEL7qP8exyWflSSu7OaKfbOrcY1mCL
1vIaVzS8uRYFJznALJ2xj3wWU6UxzpVDEiW4KPwO+LdJs3OdJFF+rODo4eYfk+RCjjNTbu5Z0ete
/K7g6Hhu4r56ZhH3Ky2y5kfXOTiad5r6gGOHe/G46dcNO6MfcdI/p2pTvcIRT05lFfVbmWDNPxUf
4DIQsGAf9Vp2ADzfvOddupN5VhiNGxWdiXPYwjWf0XA8iCslGtY2JYLYovT1X3aV1cpBl+Vxipvq
7loyxo8TX8fl5asuh9jxzx5A2JO0AtV17hoUscI8Zq3j5c52GgJ8oJZmLavrLLV/dJ6qHaWPR5j3
4Op6ejHTditd07JMYjvLJns2cPRSEICSLykHSR/Y3fTsJIpykm97/QuCoDgkiAYaCAWkoflFKDNF
4AcPv1v1XIQPUWV/EbKNtPAWuLaGbA4lcgb9gV9claPxqjcKld9Cn9ATKcyvkq7q6goEOwWmO8ll
+bGnbTwT2U8ZtajhHloszK+ZrhJbh3u7BI68kGTkQO6xzZzkJevm4GwXYb9qQQWRelPYRfUFCn0l
aSUZkCZAiOolcbqLaUy8xGe1frHHOqQWCitEBiUs2ZcIZSNixxXsoGg3s4c/loQ7RTzde814d7ue
fGQRU75T0JsdojB7NBKy3ENuzohlJ96rllj5MY5xp5PmIsd9h441mfll1Bwr97HRy4O05OCZe8fC
M08a1ErvkaWeH6Rl2U6LYVbN6mqZbOlTtPHbDpDk0pQPnsa9ZX7t3RyZ7llN1H1f4Jux4N4BUdax
uneglm/NMa7XWP+aLLcKG0GcRjnx06Z6ATGpQAAtw/Gma5BvaGGJKVUDM7WvMoxBvOI8LPg6XuCP
vuq4j47W5m81nO+0UN6KyYIfOVpfpdVnc3EyrF5fS7PrwsUxlezbNXa5YDTWd8jq9fd9OJf3uYIt
JuJezba1YyCOcY6lYGiMCOxz8Mqw21lYWSG3Fk2PVhtNF50iH/UjVjoQAMhtAF7hIUAT+t9HU1JF
Xa38X00z0j6C/5grwTLa57GFoZtZb9naZhf0dNNL41vpxa1r825SN9ItPbexbgmQPu77ZKdh2r6S
0T+ucYsD4JahN9zruz/iBrUBja8M+yxUnJ61sh3PUPimZt9qFEmk7H/Nv9w6P4FP9NBu9lT45+UB
2oVsiZEtEEZH2Tk+3iHbwfLDyzBnLUZ1H618VGtpVaqXIKwxbkukWy8QutyN41jz1yGf76yl3Jrm
2ktXNdF77nrD1q21+K5QsmnTuOavfrFec3Vz2GJvDsdoaYqxURzXz03uWHfSZUB1uwShcS9jnhti
ByRuO03RvTcKWNcOH7TZ8dS3Air/hYJzuur0QX0rq4zMmaKZaxntGsNa7qtwZwe19lapBoamjaMc
ZLQMZ97CszvfjculZi15CLzMe5TBLDl4ae9++f1xPaxCHumnzPUCdBGH8r375emD8pZOfv9ARumH
uYj2zxamjLHadhtpKpOpwZouQby3WvHudMMvx1KcI+VsZVuOqb1xioHS42zmCEJ3ms1ybyr7VYi8
LZtO/AhxViQbGwT2Ru+OBnk9oP4ZRKIBE4yzFXXQhYJ4ZG+ynDpei+lKSybN8zQKZKX+LuasV/NW
MK31Fra7TRJj+TwZGpFyZ4GolPiv2os6dmfd7SW34E64PdpFGqw/ZQ/kVA4T2YMzK++VtAwVvYu9
nCZK9dcEuvB6Fen6lJ2guAWM56pbbPPw2bR46D6po2s+dRlmyJmu6rsybcCN201Ont9LnOO1nTnp
qWtn7SLRfVc2MArWQQ3Kee2UE2JmhXO5huYtcJiypY4ssXJA8qrYeVZeYMrJp9mZ+xfqJT9GryVR
E+KLjnLPJfbSjuVfyGtRDTL9oHWJ+yghgWsE24iviJev5TwGy2EhtByG2sQXdbmKDHTu7C8WlNtb
l/RrIQvTrU9l6r2d4moHZyDkz6nmJxw6h5UWoPUb5ulJIrK4qnb8HoMTAIf5KVExcCG3nv9vIsIM
dkKUseG2XI17V3U2qaMBbLkeJzOKjpaivXxCu1xP+SXsi9wIzle0i8BYUrtHQsqET6YUOx776att
gEazkH761UakuAv/V1tYKKQ3efeFtSnwHp/cPWJl2rmurWIXFHH2yjP7Y5KNOGxr+r+8GvZamamY
jrO72gaVOd8NpfYxSVes7GzBJLky9ZHTKncZCeobR/9PHr+20P+F74+/ZlavEuT5+QUqdzzV6o0f
ltZb10OJNg0l+KUjlcz/ZPLkACjuqrJ2v7ueoqwmLyhf8p63BSAc1OlSH4l9dwgO2KA6D3Il+EB4
jwSteooBKJ/KUPtRDlP9JOzmdOlCUOXaJVbeErV0SUtCpUvvsKZquJWla8ryv/IR90kYIjtJVOWS
7OotRd/m3N/UnVjAXTvnJPoep61zvOW+hpK/tM3TXeDVp8L29QEAoB0B+bxqc+CtlhwwM95raT//
4L0b4bzez3dRZuqPzgDNVQaiJAoh+vvJs9tE5JZq1UD6ghmpj9M5xNKv2YC6WQ6R+VBPdvTeslPQ
0KBatU0RY35u9I/13B+Fddov1NMCZx7S2C/SY1fVS0op7154qFOCTgh06vokg9WAEECVmc5OJkad
Ex3wWwcsuhBiefq6ZzNDcU3mIseRbx0vxlYtdn82kRIdr2nr35T/tLU+9V/fg42hX/uueDqBWfLE
+NlO82uuQGRy2jC8yCGKlK9VVVj7WxfLqPAyJRqCJ3kBcgY9ADAVauGhU36ziysMZWd1bXZKFkM5
6e+d4pft8zgbZlfdzoXmbVBYiZ/lkLU87JIkjk/Okt2RvtQ4WE3QPkljCrT0HA7Wz9ucyRy+ONA7
wn8SVBJWg5h0KaX2rkE0fIn0lAoB9BoE0UoWcKZVAnjseEyZavgCD9XAzDbpyPwto+lUQSYxbNQk
KHu2YnfLWi4Dclm4qKyMqNM6vfV3atxViyHQWPXBqrU684vqRMMWlIBzp7pwefQi6HZZ2AK2jPx7
NOP0TRrX004fO/hHXZ082DNQsqUlhyJNjFXXUeGQpmPE3gmGY7mSpszSbP1RaRLnIl29FXZ7t3LB
2y8XUdqoxnbtOPnd/Dxrdv3iqhXpm1LfdoE+7cV1MnetRz9Thqd0TioqjfNBXCf9NhlPWkvBSppV
ClevXqRr/7+T3BSu3rSUiW6TcqrOvKp0bV2hs49LLvgHcZ9GAS06DnqaA4Kv8ab2muYF0rY9o4Tz
Z+zQ9NFxRiVxHeCU8NKFlsTGsUkayLN5EiLeqmxUUHtV/ghE0d3G6C/uYFP0PHzxSklcDEP2zuKd
khp4iae1ffyTbyRt6o/ZToHmubLDlkrjn0F861PRkA/1M+s/l719llpj1mm4o6pk21oBJuCwTz9c
8e5G9qWfQ/uxHJAn9Y1kJ92WW8TnzA/HtcDg0yn2N3YD2eH3JLXWMRPNMajT5vjPSRLlpqhmyaTI
rLR1qvbjOXQA0Gsjgq/YnpDKL5OXeuHnZXlmHAxKrU89jGPWVIQgu7DSKGz+5amDsW4wE34o9Ijn
t17kOwOG1Vvfe18GJWj+5t1M7q6b3r0Rg9+kbvRzGRmY1IJ/2sT4Ff1YPpiqXHdwSl7oTpbAYfLK
bGtp6vg29QnGAxVAbX3MkcizsXjJGrU/yejcowBkRoF/kdFKDU6Np7tPMmjvy2lskfmuk2fW4kcJ
MasmuQ9jtLac5fJz1min3GfLJlPkw8NO1deVmR9MNzW+lz5y6osppWt1vxIKy18KN0fFxXeMU6fg
PxVDuN38Dh2m1vnbJ9Qha/KvoU6ufrrq79B46D6uqvTDopNnf7pqjvavriflM0YWxU5vc2VPVhIP
a1CrehiVb2CpjDO26gZGg0P1LUs6srphmN6jiZO9cBM/SPxtejgQhhr9v06v7fFjumFaqUyXy/qe
A9cqgRLeFJu8HT80RkQ4xDM6FyPP9EVaje6bBkgWQqLKgLXRDWcZaO0ZktJYtHhQT/wCe2l/BOLI
h2rCy6fJMuf3Ff74SB1X0k0AGu76XcwM6t9MxX8VjzPV9MhsUdf78zQZi2GFFa25kfFMU4KznM26
/nF26/s0W4Y9F02Bj/cVuNlN5ebTfeIHHjbM2lZat4MFRP4eNm65TW1j4glFLFhhfkNy6lSwJ60p
PHI/TfefpsU+wh7uQKYZqJS8h/0RjRoPpYmdNGVAUOsY0n8euL6X84a9iZfCMPq0X5VONzL93e2y
cgl3ufb/YECCI55yo5cp50z3q4uSskIqQ/0kLTnkakF5dRmUQzMFPTZpqrn5YyA31eoifQkXPiCp
/IJMFPXYtoBps5LJfYHVyuTGqC0uVa/b4Vb/GuyCMtetfYuBeYq0dBjX18lKXTU7mNpIxyxWtLKa
QD5pMfFZFhZZzr9SbYQkPGQBIp254mTwdeoG22st9a8ze79ITubQ7yDbNpTp8IURc5irBYwPNStU
s/DkVH2m38nw1UzmOl6X0X0HxRr3sFQPgfrnMRvPCNMMg8zmGaCWZ6/9jl4ZqpAoKWPcHrqu8oGD
LOESqJOrPBZjvbLGobV3kl03lQa1T6QOdpJxBx09dSuniVRgz0vi/RaU9jZBYe4UOPbWP9JKSZCp
MTAriz12w3Orf7k1RdpampkHiVFfOC23UZG2vjWv/q5RCGo9J4+CpGaRu89QW9M399m2h+ZNy5zu
OW6rfWnGzRt5+BjrbO/rdUy1ly9iqvwZDM7oJxxTaiIkrpjZBAbohHFklbSMliMZF0Uf+r2MlonL
s8+ZWDoso7mBCVAY+t2djMImeUM+sUdgjMFFgl6+WGwU3nGuleFDlEtqsFHXILcZ+cn22lyEuT40
upYRpzQ/RspIAwXKX/rR+aeQ121ECr9ytX+9kIzMZDnXV88sJYZ5j6u1qf/wVPdpsm2gMLVbbowJ
XUlpwkkyH7PGcg8xSjQrY2nKgJqqHdz+n9K4hWKF+gZ81TlJ1zhbmCfaeMxYZPgOQHv9sz24/lm3
SgQUjXgAHkESDGL6iBHy0ofq51G1yr9Rf1kLkEdVcuXM5g7xlwXAk86Idzo9mzskeoz33B7/Ki3N
eGjVtvyyTBqqtlnbY1u+WKW68d2x+FGBVV5rCLstiwdgeVSIdzp70lc1dsMVtj3uosBByGR35Exx
c8H/t3mGqcOuElHKCGb5tqiG/tBPGM43CCR1YZm+170Sn+PYDjfSL9MTGDS5E+uINzeL4nI4BshQ
W8itYXuLmJmTzm++Z9v3faWfYrXQOAHs5w9actCiBHq7pG9/j/qgyl7Q6k0O8zIqwYE1Niw9Rlq8
kMM4huL0ptQD/H9Orj0Mhc3S8zlmACi97VMFJ5JMGR9J1qSUQHwNeDTkEfb1sL6SOf7aher46FZ+
5q9q0OmxoccX6bMqShfAX849ebmt4xsqC5j/VBmvxTITlU8Wt8dbf8wT4wJREiNgypC3fsfvNhNY
ohlL9qBDritLzGTXBuze03ysUH9R51WzQFr+JWKxUXzy8bG4RWgmSuB6GmoI+2bVpa/RPvhNDBXC
Z+IX/hZtI/3KLr2xQ604+KlG7XQUEqn0U7mfgMXk4X1sFn9HvT7/YOMKgaqsikcj6JW7IFacNXWs
+Yc/DMcxKUf0lzF4MYzU29WWU39z9XElAUqInXUZ1eGZVIv6rAXxQyd7NpA2ILSrqnvR/OqHSBVA
Zm9Y4ivZUxlTBvNNtOjaRcNgUJ4TJ9S/62bgbct+9I5Ime+vPvapQf2cstOwRnIi/ZZ1QPhFmZls
oVma3j9WnX3tM7P52rQISGRkd56Q2EjAtFmw3PXOPscqdjGd59lXhedyTNB4LWa0Fyk5v+SjXm8U
K7F34bIfNZEWe6xUUW2uLmk8tNvOsg5wmLtw7Y3+fHGQEYGiCPcPus2/Nt1W3w28Zr4kgEURJPbn
PQCY5HuOlFSCCTfp0ZSlNZqf0s3NGFL3+f5H9HKPUmF9USCgroesflCtEP/z0e88oB081K9t02Qv
hhlWf7gBMOKg2Oo4wT1IVzNawWW5QKbGyipRdHXvTXr2GCxun0DWXt2On2yqNfm1K9H7/uAOKMT5
Y05Fkl9nAnQCVZ3lRR+TAsSJRtlK8zYgzQgFODSyPG03lE34ELO4WWFbBPVYp1BgZECZpOlWuGQr
iT7d4UVhvGfm3zPZhjcv17a2HVgNYkCRhtw79MlxSoCcYK+zl6al9h99+dLnLyFRo251cn2bYXG+
bQfFh3uFvoCbWOaL9CErWiuN+yw99eDyIC3YJVpF+Kj1fXgHF6w+2cDNkIwop++WHZ/aeAj3jUmV
760ZUJDQVXxfATFMe4RsIzRgdXU9G3H/LayTxzQLzH/GOFrroef/9McOfa4mNF8rpRy3vg3TxHDM
aJ03LR6dZnkfqzYuY5QmklXgG83Zc8L+JWhN6zBUarH2S5DR6wH46ADa/inN7P4F6qex8SwHxl8I
G2UI0QlZLuXjJb4afLiQN/JAZAfuFjeaYS3EABm4Mg0m29kGzsiviXf4JfPGNUrqvLaaDNIlxHf/
/Kldqz5lBTvZS58crNLDKyvhBtFL/8GbLR6nnVWeQmv+HljJ9Oj0JQ9cd9B2IWmni0Rcw2p2LHGa
u1jNEjfYkb6PTRXPYj3oz06PSvVyP8ptKLdnbLKOSfTEIYH/n1sTzFl3zpr8QSJu/W6sqasYZO/1
zpaBwbSS86QfvEg7kVcPLpW+2E9mizrtCAKPcqzeDUfy/Cfpk0OyjP5byECt8A5EOkvFmHK9Wtxf
OSwa8lF34PRWfRf+BUFH25WRXi6KOMEXZOc9/I1I0MaINb/208IOyu23cGlRjUyfXWhJMibx+vjT
RAv7pQkH5dWZ0occXf8HGXIapA5yHXVmCVdN6u32kHsA/rmWqkFjtRdRPhmd7Cw8uJlTbpSRTOSH
oMg81SHKSTmGDQpeLJtY7YNNBdX4guK/cT0gmIK/neJm9/hQTEcZ8BvVuNzi3BDQrFGpp2vsbW7Q
Fvs2t85SQFVLlTSQ4/PgWSqyzhjv66wFlaE6Do9cE9g13WPU6pe574uVNGe0mQ9Rh82ANNMRsKYy
5jkgjUy7t2ywNX7VFitZ37PMRZ4mJQ842RCfr83bAv9T+9P+4HoKNwjXYN06YxmV3MnBTKOpWblj
RSGobRE8k7YMzbyRqHT2rrmtYsfce1oKWQ7Xv7PYbYURjCXQPvFKmoMDDxDRcufYn9x5nDH2Tsz7
OC8DY1XgqAJQifeNdAYxIzW7+XugFcXlapo9ktphD1T6DiZuzlO4SAlPSy1BzmKpJUj7eiq9tegD
g9sf98scnVLd5oOpHIchCAuedzkmn281yiF7xy+9bbo0cWFON/6UVceJH/EbBvH5UqeaL9LsG7zo
QEs9ly6iEF6DJ+gyabLr6iGIwu8SBM0eLfTlA0JE4Y4FSOedBxwI25Eqv+gNyrHrqKktmADduyDr
lMEqN33kd4ce1hmqL/5H8zZa1Hp3ABwarPOk4mUwebV9kIVdpN+hqaI/XJd1w6AFa36A9V7WcB8L
Oac/WHXXrWRCvywHZYCpsZUY/JyW1R84gGBdzkkNi6wqkKlh9X3wSeSuHFkxujyVHqbpnNs1D7K+
oRqLezlOgd3GyqZkL2bmpj645EfAIxhiZ079A/+FItg6ahowtY8OC38Zg9DlI+Rb5P/UUGgfrx9i
FGTLHQtLc/ma8oVvs65fFGNQHpY/+V2W179DooLetijAhub1L5fplMaig2c1T6nZHWOISLywFxk8
UcQTyTv8GFYJlLe7Ap79f/TxlkA298omUtxhbYBlOUROZ5BNLRVEwaI0gIJmKOWxWXCRt6b8c+Wd
Y15HBSd5a8roLdjmFfru+u73zqscNDqanW+Z2GsYVrIrh9n/Cxwj6zlgRBDJ4Q/Vttnco0wbHfXK
jY9FN1T3eujiVRCb3mvQOkClca876n4KFtqGOW4mbnwR6KhvqwlPuDS5CFpURqU5L9iLwGH0FmwF
6hPESWy/G+sBwfb6iW3id9n1tGQqAG0E2dEeyurbYJ+o4/FuQwF02EhXiffmyrBj+6grqbvVOqcv
9vC7MMHNKHuzaZ+Y48MdnGp8a+TGkrsgHTZI1sYftwHONi6Fp3z+dBsroIDZlDFNq4NtqBZwz0Hf
Z+HGqpzkkExg4XmN68hqsX5BOmweeGhWOmga1JIQxOvualO/gHZodxEI/etuRo1SoIDk0qGY+pV/
uLbjvIvuwYqT0AVlee2TiXCTztH0I1sELETKYjK696kDVCotINXNUxZU7/kYV+erHIZTg0Rbmr6i
pUfE4VQAOwjNAO5u3U2mlOpKEAN/ggdAHqHH43bGvHUHVEijujq0YQEq3K+xJcl0Rd32KNg9J42v
PjsQdjW3xztkaQ0lTzDF0FHyK4CLrNuw7lY8qZVjQBHkOcpN5365Xo4V/cYZBhw9NngnAHBLHPWR
zQGcMa1/lQMU2F0fq96jtBzT0ldK7KonaQaTam3NtvK30szrqjvNxsxv2AuHV71pml08NOZJxxTu
gfVvsB5DMt1AwxIwzvTJAcCivi0idVhrmhY/NLGN2wrLzOHYR9279N2CA0Xp7rOat7ll804fkgdg
1ePpOon8gHaXYHsnqKJ+HM1TYSnBlTUm8CBpXkFGjf15tPnvZrc0SzST17nhlHeJryXzG/VMbYvC
He96xSe3gu7OombkO7ty0Vy6HbpFoCkBY7MDUNbz7mJUUWtK/HJqDqp9se4/9Ui3zJJrqhN8HW2g
uAGZGTxQlviXKLS9CxZVOg4mFXVxGZHOVFEIqhOkMCCFnY1yblV+ToS3UThsgBApwG5673K7joya
KktX3sjokBH76VJyWvlttQodMsTSlLlT2RxsxWj25uTBqHMaZCGpI9hmmx0by/Y39WK05A/gdwYU
Fk662bJnm8bo+qy/PsDTtlvzD9Xdyy9fDmriDfwsynF3fY9FXtDxeKV6G4X5+4eMPtsg61KaWrYG
k5sfugWkJAdIlSR/5qc079rnpHIKxPZ1+NlLQELF7q7qepeS6Bweq8lSnq22TZZcUPYzUPTHGXzf
m1Xk8b5AODvNPXevRG1zidkHb6fUNsFhWPainNL/sJvudH1O6zGeyFnY/N3gxAJ7l2uErbr41BvN
Q5fy4xoSldqDrWB776CKVSUxVsUq1sGp14EPtVwoZHXqnjIKEvtu8NUnuHgt3q1e9n0woovsoFo0
LAqTvIilgwsDM/hNHdpmqyQBf5uTTRdX94ZDYM713Qw8Z+7q3dRmBmti0OJLweR6Jk0Z+KOv9G0F
7Sv+gW4DlVL7/MsvV5B5FJVp3y57u/ZQ8rG+mR5ug3IZTR3Uk9P8UwYYG2eL43G3uBvPvdfus2lA
B/e/+vtgZD0pIYWfLXKD2asTB9HF7NP+OJOhZklIiUX65FCwH7zIWRp7BpaDwzdpfYq7hSgD1dRE
rdBG+eMyt2tZgedsbL0vyNvxwbeBP5ra1BrrzlHKzW1ADYZobSaZuaEq4YMEiNBRx0cIzQsd1QLd
M08yIAcVlgJC+HKUDmsJlDOeMMW5Qi7bnew1PO1+balsoAvsxwEKLCo6N40OOft/C3XIMLJ/H9If
t3m3KaS+o3UZgkm1q3JtFtzrQYNm6ELnC0j+PpnOMVYSNF9nqHqRZeZnLfZ/SEv6Q11Vdzryfhvp
k8Ocpe0amMgEkJXrSF8Gb1AujSVfsHJcQArTzrJ89wSLoD77JaVgfWYzwLbOvBefKw8wD5YiybCz
ZIS0fXQ36yqA1XNnYXdSxfdmSQrgii/O1X/GsWM1u7DsU10fYED77RWZrPnOfMh0TFhklFJuca97
ynVmvHD4o/6iRZax6cvC3eDX1d/bttXfo3Y53Jux+ctxrfwgXebSfx1cwtJyW9pacI28TexZ4BzU
sfwqV9B8/lvJJJ/S38bO5mRzu4bSvWGdwop+2UOtJ6VEIMTAsji30AvJG/+gTRoYkEJtSL8a7tow
nmQh2Rfmmg1w8iJbBp+bUlp+r7grUwtM/hePelutAzSHIbsMo3c9pY6Pxtb/Ie28luNGlm79RIiA
N7ftPT1lbhAaaQbeezz9/6FACRzu0Y45Z98gUJlZhWazu4HKXLmWsM6nVaiqW9kpYTReoigzVmce
PYeD1mrZeoGhN6na7lJkFdZaAshhcagp4kp+Xlxrv3lqFfrtRFmxqy3abAZ6VmVfnanTFrtSaM5F
CpTZLoqBopD4yy5MddnD8JoDaVtKtS3PvRatOqiBJe5tsQ8t1RSgOv12sYkQFY4awD3Sl8Xu2CSI
UC5R+F5N+Fh45lVo09Loi+mgk5yUdn/NFUs/66Okbd24H2EpjV91sog/ptAJ7PMutHMj4wxE8y0U
DrLXPNNMEeqBrN7xzcjbVwT3wkLJLgJrJhBp9NPse6swr3836RKPCAJ5JuyG7MxRi+nXxAWkNpnE
xDFGTsUv23w79MBRV4PUF8delm+LBApA4/4qGMSEzYnM4tgYA59m6sTzLHEqDkURlMfe7W7lxCm2
2CPkMc70AW6kUo3llZu1/m1k17Wptbx5b7Qnjy3p/iFo4x9zNEQ7k4ryRMzl1vRzE+EAIbr5QQyh
qJgwHWon/qzwGHxY7KGbtLt8ygr0jZddxzoH3SRl66Eivb4RNicKJ9FPoArryigCWAEInI1JyQ1n
lQ2QmspM8tQ0jvbCLw6dB9Kdxhv41OnLvS6Ot9l64RzSzqX1xltHgRddyTdH17z1eyq/v8ahjcgY
DRLZqnby6CocveHToSBO2yad6LTo0JonllPQkEZpvVGnbxHUBUc3pidoXtIWp1I1/Z1/uyy8D2WS
laeWQvR5kMfk3Ax+chZDcSZsPKLAB/VPMWhnkD/XanDPLBD0GnHidFlBtRUbenc9pdhlQlg+dspZ
bqvmlsX0OHZJHP1RAS+1Kzf4YaSOCYePnD9QJ6mOJHLTvalm6nNgxT9EhJm651xNos9QkcNEwzOQ
yHn0E18VtDjodLGnVv8+lKchKIw3r6PZb8GaWbZHmEJVvsOBrYZbBdT5yYYMa5+neQc8L6bKFmje
V7mzroZBSjqopbUJ39j3OlJ69MPT/LlAsHw7NLFzUYcCoMC8XqWV+bqVAara8bSbCuHQFVS7wsaG
qoDHYdpp9lOMVDCeeXmnwKoEJSBsqYgRc0gfIZU+k60alCfXsVP50oaapLoCESjt1Gn3E7gFe6Pp
bID/cBu5gf0WqEE3epDV4TsP+W8hIk7OKvUatAkwQKPVV8ImDiG71aRu07MYBaNK+2kVm9u6pq2u
B1N1aYKA542sPiIHg6jLL5OIEE6ESRLK4o8Jzzy7xDH0zdiTZ1jrDcyfutI/5FPXTV81k2ACmEpa
x7/SfqSuA8sr7osaLc1OhvjAbSpkS4LAWntxYH8hhQrJnuf+CVpv40XDJR2lEqVuGlP9rOyvTVvA
YCi6WEO4uoI8raYv3U+bCBQHqVNfxdyl43WeOy+TQIQyrSyPOZ82usvWAochEBtdVLzhP4WNHYPF
0zv9c6A5FkjHMhRn8vuod8iOJQzuu2UdcY0ggiY16NRx64iiWQ+e/8iOxWS3wR/cyP46Igl4FqPl
7wBlO57oaf4e6JdAVbPXqmiDez2tPiWhnX2KyJcfPQAzGxC22Sez6iWQuCkN0tOwMapwpbIvuYmh
5V95OAopr1nSCk5WqPCMwNgLriZlMJCMKM1HfsOlOzdP/hLmlm7GXf8rClqid1FKF76LMmuywIHj
DJ+5AV7BJL+t1WjeX4L/aV5L7eVdrrmIFRVa8pwhzLrREz/c106RwEDm+qcgyWwA5XjbprAeHEQY
hdObTLFdv9oWOZy8+LMGZrHPorTbN3SCP1f66K3aibl86H04Z0LlM83q+XYcC/+SKV4AZKzmjTL7
4RttC3MoVAEwhkap/jC0OjDQpnJ5UJsexuywjVfFVPeiWxMwtQ957hCj02qnMAVnf3nwLKKs2j5k
ke9v+855Oxt/nS3e5QyKou6hB9W+/Rdx2QAKgtvw3k30XP1k9+GaqtAAlhHstwwFxDqEz+hLqySP
M07eKfaj1bd/pV31tZQQY1N91wZX4dn3OXzv6GbTRoo0QABvIetkklys9GSS6a0R51iVLTDeu8Z8
movMLTtkQ29qWEOj6tI4TfUCvdCOJ3uEOzu92bd6qe5s4HFfJtBSXTjecwA39dUsXYpdk12OR+7q
Q1EAp826o4ZsysM4pBc1K4xXzQ7kC4zsE8GwRt59yLoDvKagg6chMp90vUiZthfBQ9FRpTVRbBFe
L+8f09Zv7oVTV3cN//jXqs2Qq7L9Z2il5YveDnbGk0B77FuLG1HqyBdT08eGEjlo37EspaLeZDQv
DT+8qC+3niwfsjJVd7VGN1/sIKlFA5iyCiIreTYVo38s0mQlnIIahzaYb4ZHhlWYFAfcYTl67MB1
b9fmVfE5Yetml+3wFRwujxKuapzJjVR3VT+w3bJdb6fRaLKdG3D6mCQzydSnhUtEtOfkRkvJ/Re/
CImxXQoR4uk9YYgINNqkW0dtrCGfY4CUmw5inhu7PMNQWDXYpSNjusm6ynjWTEU6d0acI0phGM9p
WY330AUexEgKMCE+nQXN+CQschI+yyiBAhrHpSqQpVimn53EWkpLOrJEN3AnhuJKtR/Q7oSUHRXF
MDXl7UC5eBFpitD0TNhwgZ3Lknjc0e5WXoBR2RCnTexAaOdO9eLJ39slLOGTUQSFEj0yO3kaC6Pa
hG8x85wlMo1NEj1jtEdbLzrHrdrWVLw5HT0+j4AClaPa5uFBl1KGwiMOTmrozkHRVesgU5z3i2Y8
0+OBwLg4pSWZzj6lRUc7TMrjR/e7yPm0CyyJ2+MwrOax22njGa6GQVqLU7dA/gIRr2Nq/JK91Lo0
8zdZXAJ2q1QY9aaSF1XW3J+FNMVYHOZIcVq2NK7p1RiuRKONsMF5alc7qAt+NkR4dHHPGLRGCseD
PURfBVLsA3GIWsmDcM7YssX7y7HAzxann9jDIQ7Tr7OUpFhYxDmSiqhLUvM5gM0KfBCP/XID/yf5
Myna2lXMd6dqrlqv6Hdy7Rl3dKqlJJ/y2xyhWpG3Q/J9WC8htlLod8tSsB2sgVlsjDFhS9+rwUkn
x7ByBql9tjorvg+z8SicwtT02dZ2zOqhCMf22fFMaGIcGquEc+iSfpvBX7Brerm7tSqNZ7o50Yc5
kb8VpW70U7Mb0FeSCdOZEV+8PqDtZ+31qXUnVFZaB1hMlw8ORGHwgwn5Fc/J4VlUHfUwhwjHykma
7vQmAzFYvnJsETMWrGNhREI98yJ7LYaaGfWbMPPK2Su38b1rdspDFkjqg55PvTfWT35n14fkYaJi
1FsfmqOJ31kM27EeEOKjMbSj2R+ebaig/XQrqKDn0IH2F4D4w2fbh6pTUwyXXCRhH1acwtBAGj4v
xNK5AgmQFpp832BZTzqpuOqGZjwh6xXRZE31SLRZtA3EmLDEzE5v6qYw7e41b/LyKgJEPBhAALRT
WwYUBvrNGbsrlMzGkzApA4kTR/FXVcbS/oSz4Ls93NNKqMOpB4uOOyExxEGXFevYRMGfi0mcwXe0
qfTGvYqRWCPnSmvDmrovptWEA/U962hU0g9hEmG/pmsDifn5wpAiZ0pezjBmiJ9M+AvpCRWA5BmH
vKCZ5TwqLoP66R0yeQE4RxPUGUIbGPTdMtnPcxesc5RQgM35YACRIusbpZdAGZVzljswksRTWlhx
ztFkEn6hBepkIzh4McYp28XOKP/glqGc52KZa5fPH4aNRhPp7C269LnRrOgY95r6UDV04eQTGF7U
FvOCT1dlBX8blvTtiFKjCBZeUWosp2AxFzZC91FWkEAG3AbAgoIarA1B8HVKodB5EepXueqVYTOY
dcrTsVewg8cjQXY/rOY5SeWuYcFVRNplnpPwZLX2kxIS4GMeZE8igxS1DQ06cRTu5r7qZSxyUSJG
nKXmUK7ZdQVvgWIsJgr3krmijRrAm0gdmTHZ2dymGDTTDwk6Ilc27Iur2OkJsqhdJAiLOkd+nFp6
D5qgJdIN1NXmeXCxHQHunURqRyRz4qrW6I/Mm8OS7inC/s3mGyHbTsWcPl2N3xwkfRpXv/yNYjJe
1vg4nvscE0jETN/RdrnBA1Je269ug86sOPhkw2+SZFu3QfXvKl0pT0jTwYOaAH+7DQitbG2F/LQI
FjZxVmUkV4N+v0wXZ/O6FeQtbBXLXVSQVASxwsXEpWEne22d5i7pZL3zN1WeawjVGV5Owi/Ozvy3
srM4Ww6F6/hv7g8xpVni8VolOrUTyeK0whKiBYikqVV8Efem5QbV1NaTLHvZ8Z0ysvBODo0kzvEN
ZD0Bt385UIb7OWNZSgIUIWaI+yK8A9mhVAEOdpniokoeBeguN/HLWMARRR7tZjVw8Y+xrD4iRbdW
Wl9BGC49ThnaZxFZVOQHozF5ECOQOJ+SPi/neQiKwBMOjcxZOBGA6mDWgbNRrNoYvrWxW0gFhFcq
ILB3JlyUGKo67NCRDuNuJl5QUEB4pZbsDqeheLnlCOuyb49wPgXphX4nkEbQsYXnxtVoNUjc8afB
rvo/XNoKd++CFFcOz/N4jnRc7rhrpNBCclxysbbUVL8Uda9f9BhhvoAiTjaNFEnhzwI//fNUxKjg
7+GNroOtGC6ThyoP2tVidMJiDdjAOwvT7F2iJRmon+QofPz31kCS0kF+7eJbcgt5nNvOZ4tNr0r6
mawYoegwRevtt4Fist6eKfChYDSt1EE0chykaoCtv4FYyjCOPkn+AVqICF0Gw+zmwy+vq3Abo0aF
IxSBIEHPdKRf+IHQqh1koRVdLZn/ZJt/qFmoPAh4bq406U6mc3MjfOLg5N/lKUAM4IZ9CxDxntK+
mD7Z3noz9Yivlr+6RotlozcJunDT2wHKFtLj5a0Qgfb0l4mzUbVXKvwGp8U+z1jGSudtSi+JHjvT
VoaDM7TFsU7Hh1aaet+06hYPZfI5TlAGDBTPuViWV1/sOiu32YiWZQ4RWQs3zlpDd/ya24bx2A7m
EwTO1hdKrR6YmNE+dvT7f0KgalWNo/UlyZp+n1ApAXdAmAmuzkkRu2kSRTnRI41I/RQWZMrXzIB9
Er5bEpkqTEcinlbOEKbFqLsin7MZDDDgrRuc59aad6dN7/jrXIIsRxhnaB345vB96GzlAajfRp0s
HTQdIcGOPoSdNhXNJbn+y5ZV907xS+uRHNHVdpryobJgO716duDSSZOYlzEB3QDciw75oQ+fqiC1
V5ojZ1uEEcf0JKMtvJvRCa07UP3qtU+yuhporPwUWlEIUxFqtiRctU9aXdi7BqQqqWuGXqd1K1NB
HagLDUpq3Ny3Q6hNffekdP3GRnoqhAgMeTkbIXdvFeW8X4NDegFCr1VVlCWX071t22jhnWPF3iGk
dHNSfNs4g9+L9i5Y8anLpNxAvmm9QNBRw7hsSvSGpcaGxmiDZ5GW7GmhkP2CwgVFMHEqDmGlFuyR
3GCz2MScwHK0VVHYzdpFKPq+ixT11vJLtKBlxVknu/6mQ0OSvf1PGG2rFOqtg6RamBbIrDSEwbtY
uIH1YwH+4CD457wMxWTHHy4LYd0QTMx2eoPKzgDVPKr1rSlvhD8oXCCRvvXXB447MYzHMNkmQ4kC
6wIHEeAPB0a9NRjvZiuG4jDHDI2fTdDAb7VZ6S2JHMAkvqmu3Qm+EReApUP20IKgVBzST3HqyveL
wQC6MhStREYDOlTBeArBw7j2XXmY5+kTJypAR3On+m1DTw1DYUv0uDhHlvQkTGIq/YZfEz2Elijx
QI37tvTaQUO/G4em2olho4KzLloYGMTQrpQXLXGDezFyHiFc1l8jt2juE6V5Ko1Geg2r3jmJ9SBL
ga3Mh1Q/6h7GqpW/TydZ5s0n/X9Y/kuM11X154Ac2mh7cPCHxasJAHCr0S5/iY0uvdhRAD4MMNZL
ZfvfOwcaf43eZZjAiz+alLL4qLkeskYt7YTeqB7cqoEBOJOqtQ4387ecT7ZfRM2fQel+Le20uWkN
qOvBZhMe2mryzaXjG3EnzbiTTHZRcmABGkEI8JvsmS8u+HkYrlr4KOxJfKeM029DoG96oGSfTKqL
BwOM7L6A7eGLbtyLBUtJtrb6mHZH2Lr7l9CnuW26UC5rHuwnZYMGYtE/mA6QbAeKqOfI64+1qZkH
3zer1RD3bGWrBrRPI+lb8e8Unwnx32XTvUvDRr/O/+vps2IEXQNRXq8eFlvpR95WH6jCy2K58tfy
xjhS6HGD46w/tNQaw44uL3tU9qJyuNjnMuPk7QYSrcLrNfodsKtsU3lyfh1iv9+GcaY/WxlyfrIa
ej8SMoz8IOl/jVV87+VO80VTdXmd8vD0QK0C5DNfkVNj6tE60hT1TjfcZOW3uv3sge7Zhs6YXJIi
CS6Q3UhbW7bU58wuqAIXhfWnt4HGKHmB7eTmTElDd8omjjW8VQHJxa1dx+QQXTtRZg+M6owtEdlM
ZChT0DKRPFFLL2Wh7ydan6U0NzhmdKx7ma4lym5LrS0fc0pZS5zwLDFiiADsz2LeUuETnpSC3ArA
w5eur721AF8IGEbCV2gz2KnPd9Sguy7NcvTCYZ47iRiB5igiGYymGd0LUx9U1XUgKYdinoWYCveb
A7cfDz2IPNpLulLc0kxO2x9SKKlftURtt0gq+nRjDdq9OOT0bV7VJN2XUMjNJmGPreFU8IR3CSY2
bWEydYSU0Z6AumyaLhyFE9V7sSQ/ZYiH0Ifm9a5lr3K725IRr68QXCX3w8Tr3w1utWvJta6boE/u
F8ffY4VT1gAHuoizrEWY0qa0K0rReIFkceoZMX9kE3tOJ+k5pHJSu0/9tj1qVV/cRzZJ9xjmwUfZ
Up7arnROpVOp6coqHJoaqt5yt3It/zwVAbNVBMyxNclQCqRhuxFGEVS4bmmskQLPjjG0L7UfAd9T
CsO95PYTfVXOFXU059p7aOVutIlcdVC46adWjlpE2RfdYdSKzyLQoTgNBGNaoC/ts1fWAcJ7U1w8
dMHW0HiTRMxIIyX3r7Q/SUYq70paWqeHlO5L2gZwg4bJ9x46LDjB0+Tegg8CPVJPPMbMEQI8Z1rK
+4gcTPBKAwbvW23wObD0ZmLUdq5I93avtgMnA2Zu9HCHK/Db2bUTfHZbY9gUTt8chddQtSOfreKp
iRv5vtHDz1kWBJ9R6VL2uWXTum0gxPhGyKgE586qvLuyUKOLXfb2Rmcn/K0FaycImSRa3dgV+/R5
8vuxFdp4ZRMA1w2tG380ukqh96npwMIqUweybEQffLVUW7f/Ng9tjm6n8CyOAqCV3Xzdu6u9wCZ/
12c3U02ym7CLs787vcTxgQVNIZMD2hz7WE+zlqldlSiHvo+/WClMNJ2SQ+cOOsKZMBG+FiJrNZ1B
mkpnXuU7mw8OERx0WbNHCilaLTOWVaa/7xIlfy4WPhCtQpI5fhzLOj/CoJZt8tLNjig3QpIZReOd
X6Xqfqzy8JwPbX2O5LzZ9+iCw3kICa7MX/Iih0hs20PbfcvD9IoMyUQn+1ogruGtSiO6y1PZ+4Yw
nboyQcA/tzr9LWCT2ROXq1Z1lbv5UMnqHbpyw0ZSG33zwRGBAKelgnxKIDmaSXPZFG2HW60Dvzfb
vNbVLjYsrDCcqneWPCJTEEllcBBXEsZBS76Dx8nXgKeBoElB1NxcXled6rfZFLs2hBxVnG/CwBuR
Y2EIIfwAWTQ8cDwexwPwsAlMo6jud6DgKr/106jL2M0tNzykJL5rEVgmYRITlhthqMefbC8q9iJt
72vqX4GC2LAYkQDkuVicLoeP5FphWr1V7qz6sZxogAykJ7M4ML8lpkzWQzK6B922jf0Au+rRHBvr
BgC2Yg9ol5+7WnpAHcpFKtvVjx5gqLTq2u8S3NnTBqh4Vh0EEFtEqC6y06on5KXoMInd+oEkO2wM
kCZ+8ZIUWkBd+ytEBQDy7ce47NVrJ+Qn2kBZfRhWhZ/uHVlNyChAqB6Snj/U00+6+F0OJ1HKStFf
xA/88rO+xArHEgvb04sYLXYRGwXoSNoB2ktXxYU+CXYAdGkSf1xbBW1UYmgpY3CpLO9PMRroAnui
e/2xDuXh2rpp+6QZSbi3aA+HWR5na6b9Y+jNPpteqPUI5HMvxZp5hzDYZuHHdSuDjsnBdNbU+OWY
vpBJ0a+M5FPRl/Xj2L4Ohl/fotGDbFh3gwNpW3SKfRXQ3GRbHCYPPKuyKN9s9XRWpFpw8FH8Xi3B
3CxsN+ovArrUZIaJio/3dUY8fYAzCWBTNXr853x3xj8NAj9FAmLL82S6ElV3yYwkujHHaDVkqQUT
73MOMOHJoK737HXImDpjKJ9FaK9HDs0KkjK1+6hbpGKNrfinmHL7apljexIjcQAAoxxck79q+RcP
0s6pBg8GAYO7x/EdIBEcKl20CmCuGbXoRzBnrbQJpiiwjIrVW+GRDKWFEEc3ngo9kdc2ZJB7eCHQ
DrJgFE6Usr+no7t+lHM9ONWWx7cqkhk6g36Xu7BhBDWAqwUYJ76po/geG3VV7KhudMiX/Ppez4+v
wiVmGgqU1ZFBq+BUNJbH5q/eqLuLqBBDW1tuQ1vP5gJzGWXRmfZamrKmenOZQX6luOcsNqMHSkCb
BjU0UEFW7G6S1Aey9Asbu6Bk4+Gxz1TjKiCzJJb8fSt4xniU1RSaueJJkkQ0+yYX1a3HJ2GQYjla
N3YFze3kd4OA55spXIXdiZb3qRA93Zas6VDUdgrH5TaOeuOqDxn3LGEShxgN58kuBh46zjN0oHT4
NuXecF4OY5vTOBZq/Tkrm6ygdZCx2ZWQdufZScQJ0zJDnDm9TCUpv3WVFpwbyy/AgUI+3oCYQhIm
9T/7afIVcFjH+/zWPqVb5WOvJ90X35468FwveuzLYdi1ig+5fN0E59ppD3Wh6ytEziEbmg4xTTM3
qbXcXRnkyuwQNuHNDHu4NSgPBWgyb4SpdgwyY1Ti95nupAdag5DYMqryIXN1lI476tZz6USMozL/
OQ7LLj2JsVWAoFonU7wYV1OXUqG3KI1UXrEbZEooutG6Xyo7h8wTPsYwbk8OFYSvfTXxkkCXfd9n
o4KOHYLKkj4G93+f1E/Mj9OkhJze13Ga5PzDpB52bqQSwhpmUjLgpSqpNzJ16yJH/0RWU9L2IZtI
SBi8K41L7AmnQ+PEALZNLzosNg94IoRFZbcRNrGAQYvWsTXo6i6m/aSwKekkMWpRRKiQUKCRloM4
Ewcv0ZBsNAvuGIr85lB6TwbO8HNITnFiHu4mpRfmCocIWVbJjSRe1TrAzsX2YZW86iAWyWv6/H8u
vCxieZ1NG+1lsYh1ltdalFJ0DLTx/oM96tj8j3kYHovpP6qbEyiFXpf5/227/fuhxmam68rmJmIb
9c9B6+IHQIntKacBdjXrZbomnHWB3lr0TqK3aap9ea9J/XrWv+zoKdx1emVtFgFNWrlOECXmNzbT
8iN7maOWxcZxhkgI8MSMwCg2GVREM7Ki7EpSBY5yGJUAjqnEUVahUqtIydbDbTmMnTbcMmtbOFlw
E6HCJ8wjWKF9WNAsssQHSB+qAM5ZLnAS8DHT/MUtVuj9nVhuMYuzTCnfL/fhYsuSoPLv+U6Ep7my
FNqOdZQC7fFDdUrUogCDPsYiYKpuLeWpJtKlrec7yXopZy3euVq1jEVpLJiitcaVtuJCwmuVa0i/
3XvJdP8w4045zbW2iX6UEvh3YRIlPXGYTHWFANNcoYNAYx4ugG7ahiVLuU+81LsbJct/0Tt2p1T6
rXOgZMFLVCLsrNEhcxReKxyLrReW+k4MUWan9tMrxkYEKyOFbMkqs7XwdjSQAcHi4+pNS7VlJ4G7
MCgnMyr8WHnKja/CNS+Gooozcs8Ro0KvHsWrihXQ7CQoP/V8umjiKfwfutbJoDWmIRq2wWU+RZ6J
U5gLL+IMLsrgAhlITR4bwGRm/KH4mnminfjtoE1DY2yKFAAuRtmRTKhe7fxt3JVe+Z+nInSeJRb4
x/FyJRGjAE1ZQ/vckoT4+RIscWExtqxBRgqyXNWS612iipq1o/f+ZRkGky0fh4hmQLW/b5XO3n8I
oegYV6s5Riwh5li9FqLGgjTItLSYIpwflha2xSHiyBT9EWm2tlvsOcnaan6VedKOO1tJ4BAFSXMK
EUI8ibN/Gv4vtg8r//el/N+9jLjy3Wi1vMD/vkyUdNxP/inmt6/GUXO6TofhXsyaLzcvQxvA3y79
3vdPy318qe/j3/nE1PkK76zi6vMVURGjs1cY/uM1/fvrvr+6WEZMraIGPYNl7cWz2D6+qvcr/Q/X
T2JADx//Qe/G7y777lS8rH8el+rI75XlFmxJg/SUTwdx1hlG8nH4TyEibsKTncTZb+cuIUvch6v9
dql/MffDUssrXa722+U/zP0XV/t/X+q370sjSQ8QdEN6Pr31v321i+N/frUSaioRnQp/+0//iz/6
t+8p6n5kwP7te7Iss7wn/zT3//P9+O1Sv73aP74fy6tc3vnfLv3bkMXx4e1eljLhJAsiD1KXBtk7
ezXwAHEb2D2vja5CexRcuQLsEKM/oWPahnb7KEucrQgUtsXbtSG9DpN3ccwrgGTFoxkgbqdlIGt+
W1AMPZh61lDtoSYx5ihWVOWm0Hr5Knlpf4kyT4J+whq+2BS46zRQXxwEhoHPydpdOx2cwLQvYWzB
fM9IHALa2Nn0J8M+9cKJVamSzHmGNwBmi/RGmaNFoJhCDoKqZJaflgVMqfPuoHL+sK6jjTCoxeiA
ur3jvVaVYq7SbmzORaf5r5SAC+rJqXkJ+8J/Ne3hO2zNaApNozSEzIG2wzsxAgcPcyANRWKUayMZ
KDiDxKpe/CR3TrDK4CfY5WUxCU1BhnV6d6q7Xqmue+BDb9Z2ORWxpD8qyORCCGMCcIWAww14mmGZ
2NimK+3dz57daK8JYs7UhfKnVo68T31t2yffD9GBLzWIjFy211qf1DvhrfK+XQeRpJyEV+2Dl56C
2r3pmuAvKGoqUzk0g+J1lYBu/0Zj23fIl5RHXw5hUfeDSQsh7b5Zab+mNBHskxINLFfruzsLBts7
RBhOQZvqZ0fO1WCrSVALQDVzWyJyiGFulfJNWEwCTOicW+dc1wiiTuvk7cQjTKr7gKSHcyUx+eoC
g0BVSu6eXYiBpCx4tsg8IHJ3Idlg7XREz+9MRwe7V8OjN5KQsfzMfEHoTIWssUsQCGRomqSjoYkC
VDQNC99298DO1Q3U8saLaSCTiUCL++aFV3I/elFKUxDBWg+PbgIKdyuC04FeGSiUjDfvMBa7sO2D
nQhOR9oHFBhadiJY13VtC4uBOnuBoTZbxWk9KGFlVpaVeBtDAbIXwVlWOBt9kJW9+BM0klroKUne
Qawcq061YdtcHcRcXQObnbWGdjAlVLuMwifjz8tFt6lNLzn5hE+OiWqLzTZzTCPpyZEMJBIns6/n
11DvqdmOY/hJ66rgYERFvBVeX0ZqXoJ9/ii8UOj9oNvGvelZ3l2d2r3JbR9uLFtxEQCXyueGZs2D
rXUQ70zDTKuVW5rY91I/lM9aU1bP7ZCsvTCLHsNSetWBmp1pUxv3ehZl67bWe5ToOmTJ27Q7RY6Z
IjmWfIcLMHqsgYnvkwk8H6s5XXvB0IU7MP7wrDiG8qmN4EYa1aS8iGGj6cg2cEvUJw0dd8ieM3pJ
cwuAd15J2bMhRzCGQoJwiiM6s/i+uLsi602gf9ptiEsdLiJVf9DA+B5bE3IlYfNpMX6wZK/dFR4c
3cImDlkCH1UdOSSEprkiTi3IylMcjyGyZSnhUEvnrmpb+RI4oT8pnD2OWge1hULXRWSd1Cbg4+ya
PcllJ+NowfZ/FgfhCvjqzsNaTr4NFbJkPsCkYEQ80QgL/wmINrs/q2pe4z6j9IHo5desyb5AswRR
z2CgwFNl9bb29GFHZaGga+a0HNSoqtCvnoy1W715XPLUq6iBP67XsvLmtT8av42uqLp/6Usn2Zsl
zGlj4OogQNWNDw2PYqsXBB/H+9DoN0Fjxod4qMq9ldXeA1t/Y61KuX6fxfItpe9044PL3rexeSr1
ijZbcBJrLarGQ2Nnp1ivrQezNKwHKQLOrI7kfYVNyXSoMPnJWVX+ED4oirUP4Rm8JrzBfRe7Rzgk
JejwOJS6V+wly0tWsChIV8sw210fNtUK1FVdw7dNj8p8mmVUmfO2jbY1zCCXZup2EWcixiZHvK3l
NFq3PvkkBdBD2ul3SRrI98JCimESNPEt0HAECEfpyD0khLBLC5tuKRHluRTxiqki3uvfU2Qhb4vs
vVmjKxaAedkImzikqZPea9YLuurRnU0Z6z7V1iki4c92pD+H0CHcirguX7oJBmrQkHaVKq98gUuP
Tm96gKAMYnPuZl724Chl9sC2Yz+Eknm1oTQACwCdIl+6x4kA8jG3RnVj5bK08adq4Jj36THywGDo
ftBMdL8roITl1i1tc217Xne26/AUF7390NhOT7eEr27dKoi/tFL0uS6k7sEfSt5KiEupgpbJSpEk
KkapNsBIOXzTO7fZG4BlHqkB+7q8ab3R/NOWzHvke6DfSKaKYalBY6/q/TG2SUHodZg+CRvYrmur
FrAh5twD4yhLD1pQjBd5kPQ9ZZHQ8cFyJIZ235RZtoEbMXi1qq5aoVRXgdyprq3VaavSVjsKIYN1
EQe5QiNwGYozPbOSA1npp7RooEEXttaYCn+m1m9izbB2A6pkaxqqh8tgo/XtOSqKkJYSf0aTae1E
UrqG0NY6RIWpvKA9Fm46DUINT5eMBzeW1ohEjafWnN6hEjW4bSHFyUpqwpfBn7LUlHfVsu//Mob6
m2Y26qfMc8Db1XFwgLYl3ZkAhs3+DinU/s7n+euo13WPoLqvbLI80tYm7PVXLSnd01BBWD+qF4h8
IUOx86dA1retVIFbGMyveqvFF2MkU+l6yA5ZWZ5ee5oUt13bjZ+kGjkHZc+dRJVWaao599YmMnrz
XpzTFevcF4Zyn0m9CY6Wkef+H2PntSSprqXhJyICb26T9Fkmy+/uG6It3nuefj5E76JOTZ+JuSEk
IUgShJC0flNRJ9KdDYhi/bCWjZVV7HylVrbiKLFDiSb5OCioW65lKOQVW2iPXwqZmXIBMOvFS5Jf
Sdgqvwyn2kx5WxP+7J0NVJTssQ0ROR0cGa93lZW4vJOg8MUOTqpZ9iXDvLNwIv3aEQ252on1a7SV
7EvTKv5O1bv+pFcd0YOioTvzcgi9XfbYWIb+XLU22CrQb1ZnN3cNwwpEt0HTGX0I3zxu8q3Ym3m4
mQdTqR6kvklu1XIwNh3QzVpHYtPszorS1NcEAaHnKYe1aYbGADbJso9BX/o7G0TIdpAb835AR/Ig
T1GOS7Fj4tIGyagZ6qPS1/nBKvP0IYBaiJhb5v9IffNcZl37FicVa3mp3p/kLB0f7Z7uUdSQw/HB
8HvnRQ4aTF8gFR1DpfCfkQb+njjI6llpN95hOR/tkrqNLopRmw+NbTHaRMTue1r3vxy9tx47PGEY
TSJCXslm+S0r9hYOaRsFJ8NnrR9vfadX/lGMTNmOk2bc0urzC9JJ2d7OQoDzAZJ5fo7VVZEPblpb
8fcMSs+srFBf7Qg1DmuoLkXS5CzmR+2+6JT60Qy0ArGpxvoyBuZ1qgOIAql5q5hp9Hsy6u8wv9S3
ybL9bU/o5xqp+M9btSQfUGxDQCNEpzEg+CK1MWR2TQF+plV3qJYXvzttlqeXkVAbDVSqivRJkSvz
lxEbO8vSlG+505cujlHpg2xG0VE2rPJU5Gqya4s2dhuPhqq2hn6cGUjXsGo1t1GyGiupAXAE4DSG
fCjUJtUXnmW4DX2nwQO7qk5tx9nAGkISqIySl/4hRmLsGfajhfxBiCBc2eQ7BS2IezUfPdT8c/vG
z+A5pjy5cwYxng63BGXa+1e0q4GrK8yWItyt78vYGPdOiHy875nVofQq/9ZSi/SIwbtzcfI4OplB
YJ/LIvxtmsjGyIN0M2NdUVNQEX4vypPIiXKx6ecaa7U2ML/FsdYd1qK1WuB37c6JBz6ytWU8p2rm
llPaP2ZzDu/Jb1qgjre90WJkFaiVqwEDO4msPcoXwnnfJ1VP7/B2K654oPhum9fpQWQTqS2uiQq+
1dRZYp9riCKxk4g+mEGp9QAlJCUYYwSJstDvtuXYN5u41uybPuz6l05/Gtqo/g0Bz+WDBJgk/KLk
tlDhQj6CCN51iprvWa+AjXK0ny3q2VbaoHUdGfdpPV7zPnDOfn9nQMx35ch8zG0fc0HigrbbYS4/
w97AK6dz6ZLkUzG6qT8Ve7xO25OhAS/IB7t8VS0H3QsNZK7IOkPW7YaaOXOgWsPGYlTxoEKyeLAh
1m06xRhPa1k+xd/bwbLO0+j1D6I81oMHw6xy2Bl8pN1+sI4JCoO3Yifeuz+R602B1mYIz/d195og
DHIeUDp0cTiumcFHL32X4NLujS+elWdbO6i/CmgkCmcKYk0SNhIiLzYA1CgsAv9QBBqm9FQR5QJr
iW2jfVKc9raU2+CiSaC1JY++l1HNsDHUrr+zikx69Ebznnc6/ZK3KP9idwPcZc46rbPzGJXm+o1k
piGjqWgYT1PoP2Jlkd0Ezq88jaJLF+nZzWBUVyUq6tvMVyw8ThW46or8IldOct/m1XNhIhnS28V1
6ot/OmtUbnMjV24hvxq7SJIqt/WD6MGLtceilJVLP+fEJhoT/p/dnQXcysbODCvuGcdVJO3ZUFQM
aY0c3kJi8TyxJLYM3vgm7q8VtvXflcIONz7GH/eZ1/7Thpq5H7N2oA0k+tuY1Pgpjs7FM8JsV5be
Wdfj4Rgzc7jkhmEd6gYDuSFmLcAiflSktrX1u/ToNM5DlOfObyA+nWxAOfR7OBeQK38MtsbMGhjQ
mwkT0O2IMR1MfgdkCJq4iqe33/XMfJMqJLqQ2t9kRY5Uro9fiKq00zfLk+9rOshH2/GQljL4wm5Q
9wXiOZa+2+UT3N2cRcVZaWIn2WYNRGPEiU6Tq4ufe4RFw9L5Z9JwxFX3WR52v6Wu32XMP/2NlH/T
k3t42sZFbPohNC/4VNMRReXD0CNhPjV94KqwS37EqbaNvVH94pvFrYnOPHMvhO7h/HuHKbHNN2Aw
ELC76ptZWMzUFSxzy3bUHsey+g5x1DsyllOOQV5vEq8Lf+Jw0W+6sPD3oRpyP9uyexqG6msSVoBI
QVo+eZMqoT+F9S99zQlOjHfEayq/w4i12IGLQUKsjq6aXKIPoAbjm5YCUXS02vnSltXPBtzP9zTq
HsLJgsdUpuqdHGJf45ShdNeZTYoUW/IzjxvjixaGFZNtzznH+AhcrSB4ttEkxqFPea0CU7kH3vcq
cmVf1gw+kmZTqPkcUazuVyxRKCOGGtZZtB9TRs3yiDtVGsjPhT7YGzl0mkuLece2yTwDl5rc22c1
FI4cI7stil/Dfg7TnvI5xOn8HLBOfkD10jM06y73TWcTs5a1dzKLQQtddX2/Fhpz1gtac0tYtNiY
SPphP4aKHsQp3KdbpHs74Gty2X8FOWp+A3OxJOaS9125NRn/WUeOB/ObRWX0aAYXz4bsblCHYMP7
loMdMa1rWuo/+tYrv8hyFOx8tR5OwsoKkr5ZoWS20btA3/IXWOHRQEdhdN15pwBrgvtqgCCEeF/w
PWBWmI+l82I6ZgntXU8PZWg7b6kD476uwu8soOkuvlrdbQVzo6q2QnFYyBCLlFAhlrTevMny10/F
a1UGTy4aaUjcd+HGCWY/D9VniaYb690wm5bbqRXSNJPkNMZyelXTMrvGoYHbblx+EzWY4c7U98AG
rQg9Mdv7mg8/A+Ogq1eqCouXU3kIMmd88soK6/pZtmzAVVBNx/w7A01Ioqye91P+NjoscDlWyLqb
5RdvsZpGW88v9JPYq8vtq1Q3TD/DJHpN+gdR6qlleRfbaAx7bQ7uA8mN5uQ0oNZg0WbbLtUgp8wa
mtAw9B+gOhkI8khHiQ+X5EnJgQvNH8Wm0vTD2EXKnchlaljvsZA+JgF2YI5h0hQx3/uq+kdJCppv
k6ECP9MU5WQEnvNcxN09YufNN9Brgwu5pb+1R9+6mcY03Pp2E3+xcn8vgM2qAsdKASiEi59m8XYh
T/ufNSaDJtqHuXGGfPiiSqF6gTupbXOtDr4n0huEgP6rpofSDgKqeULeMdtVYWtsKuiTTNYyw+2w
sX7KkUF8GJGF1aXGeGqthiG9Vn/TcgNAoFqVu1TKIDnzLzejBtGnSOSCsYCNXpcg+dZxvS/r4Kyg
kHA3OU79WpjBBUjK8MBUvXlN9fvMz8oXi0XOJ94wSBWUmmrs3U/e+FRk3AXfTLqt6g8lpvNyWmwa
RcoPnV0aF7yZM/ifWEDBRnkUG8VBqqKOkMlibNjFrg1Vc+uXQ7I3J8wxRZ2yt8E1yuh8zYf1o9Je
55MEHfbteFhiwfDOxzJkAJGT3frcIjhaYgOqLjp7sfNlseRozXspj3LoyAG3XDLCtzD2sMpAsPVN
lGUqntafUmJvlpsf60k5PJ/czjbqKP0TCtdGrdIvktNH98AxDdYu42gXwKTYa7NowdRHwe1cF4RG
5BZqH+8NwfZYxyyCHGIlDMDCWrddsUOSVZYKGMpJwxZ0XvcoUhYru0vKeU/9bS+KybeWeEU6X2bo
aG1MtAl/phmLdrIXm0/odqeHsWACV5g6jrcTohjWFObf57owznXmhbNDhwQFRmt1MOaaBuK6Nad7
5Id7+lVUjXoDGSt93lH95w5xhBrK91EXvQZWA6gojLSXEO2wg8jWqaq+MN9RD2VONB2+4HbCvfos
gaG9Sk1QuHmhRD+TX0ah6T8M2BO4yTPtaKZQPYcg8/a2pcmvXjw9Sj5yTZrXv2QT3UXd6B26Lm29
81L7JSxlq4AhGWBpLslafJtlUXCnJUV9z7NpT1Llf+1kj5womjc+U4VTaIdfRVEalMUx0HEXoF3y
YvrFD+wKwttYCfWLmuUta5XX3myH21BQbaGkDbd43pAHPXJGyNdMedkOAcZZCLmxll7BqHWVhgni
ns5jOo+gJbuZMBKqiEDrhVM+WUrYHVQfh6AU8v41mkF19gi9qJfGDNECOm9ogupLoXbWts905SCc
0EYki7eyhS+38DoTe4e5sjxXrubKdQ1EXo2H8N7Jvfpa++pxsGqETmbF03Tw8IJNkoewQs6UFjt7
VpXWWewE9QwctyZyIPY2vZOdp7pAZWs+1OmI4qBQ69Zep72knZTsm6ROcOzgqSO8mO4nvyp2uZFs
cMmkv3Ja4wLXEofMOSv6MFny92hx91dRlPpdvY0Dm0ZqzdozOdQgWYnqB7nTt3zs1LtVSW8u8v1E
uyssp7/GfuzKJsxSlmqy54Gx2kOkYX0rUMda4r1KjS3f6jPuWKcBbotaCw4iO5hhfBaHSgPKcxns
2k0Ag4jV4im+kTUddeE1n2rNtAWPg/zBvHvdEWppAWEEGW3ZwqujjqLxYrCA9mIodMJoIrN2oaUY
oBLwLKwi+Dn5vxUrl34lkAe1TMIirmnAxGp+dauNoX9JLJBYRh0UT2keEySdTP9n3f9u6gLdu3+P
0dMp3eHpXd3KVa6dwvih85zqgWld4eILUx+Wnl7kFQdEXDPvdnRrYFgyDVutHtOtrJvhXiBQxYag
HfJKtfynTGBLRb0e1NV+mh+HqOflTC1VrTZ4wYidupIEFjTzmvzZ18GfilT4nlr3Sj1RCT2SWVqF
S9f0rX1fGLnD6Mnvvie6xWJCrb5GDfypqQ1zhtBm9dJWHkvuVBgsjPTQCPQfhrjPWRnCF280Qo3P
3l5U0D11RBkuk8669TzOttqwwAlwaCe8DNMlI4qJTURHLdcJMs211qqNrtubKCySg9iBTj6ufQm+
mIVmYR4iPYrxqrjRPE77onXQUuf7KspFUVhbj8utF1mDGmKnPluCO15jXTxYDbFm3YixUOjowdlz
FMcVWdWq812NkMFRDIK0AQ9pfYQDKvba7e9U95UXpXSm69gaT2kidafMCWF+Jz2qY7AKclbb8Qz2
3lNpIxN4qbSLKBebtZrIplGMAFKdle66A0nI5KCFU7IRQrh+63W3BDg3iyGqKBOauHwrQ+LfSB2L
snWHHbDYZoKYd9cyFm3lUx9F33J0PRVnIzf2vd6wuiKg6AKhLgDrIUS9M36Rd6JI7BTlItVDrUC+
BxrIB/nn9yNElVTNA22z1i7n2uJcWpftq5m+JnQXBy8pzxpy0aukoyiPhT8X2mvgv2GzgfsEKMvi
7k/0BabDgEfrodX94U1vp8OyLAnk3PXD2LjN2kq/s7QWVHuh4GNk+TcTKLJXOZiiozNBDNQ7Z88A
Sb6EbW4fs7GXL1Ln/68UU2j7+Ld6vuHfNOJbPSI1NTww+EazJ7+RcvSQxIDEmuMSnjF6JzEgMcNC
P/qeUrtiby9ZqM85wz3mWzZaZnwrGE5Cip+z4tMBhbBljklWfFiGLOrcusZmQUuCcKagAP+XsF1G
yy26ET9hhLK0Txz6FrFXc8rkGsrpQS98/d4gGLYooI76bdDUys0fAVSyEhiHG7FTTZAAH9FYO7BS
UD+2TgO5KnEC1NTIouDUPObxA4G96kGUxE0zf89Rtxf7pDRFqNYxkZpLcAVO9C81Mfx816nzJMRO
/ZMg/WfmJO2VMGthpBIgsWIPJfFG197yMEAFLeyeS1mDYG50b41Xam9WPwsMJlq081tqVVXTsqLY
a+X35ZPO0rqMxEHYeg9LcaZp92mpjl9LpqlbL3XKy9Rifx2U0VXOjUv5R8c1mfULjMnJ7hSvlQ6l
NZr7iCDwVxsfyB6PaXMotH063izuhlGHO0yLsFlUpcaNA0N1m0eR85LrqB61XAAO4c9CWAmnKGIh
erTk5n0ipxqN9vJeU4gsrbl/96mKoWMRg4iQcGDSRnNwhxQjzVI3MaBsc+uurRC1mpXGxaZntPqn
BgxOLCrR/2lrfakhDlrPIQ6wJOR73s8xxrp2HVSihwp0AQhD8VmKFOW5Cutp50lDtmcBREEtYixP
QENqV+w1iyG+6zrvJYipK+OP+KxYO7FLVG+q4l7urOR+qa2gTaOh1XyWPdcPZl0i/BY3jTUkR0us
L5QG1Filleu9MRPwtHlTzmrWfWAPFwZUrsiVs4T1kpp3imqs4w0XSPR/aszlcRm2mzDDCncMC9st
gxI1ehmrvc4CMDDa1Tdk5aZbw8/k49g7z+2YyLeiyIKtMGyNIHKQ2osM+psR6krZzQsGxQPuMCNU
xUKW01vxAkxjLt0wwnoQ7V8UofiGdqlK3Gd9af5yEGGR5R0StRwsL3eePDQ7NWNp1v2/Dgi8qX5c
f2X95feDrDjvjnVJB9SlWXHWYYKea7MrziKrySqW01lYu4QTdMyaBwaI9ZjtTFre1sA9bVcEKImw
UOvm0CvTXc8buLFqrTuqw6BaLEaG053k/Fpymj6mN3bfnWQW4fa+mnL58xddfL3Fx98IlXRTphU3
+33H0PftXUeHIWroCQJKoelE+5bY1nUYBn9PY1PcSSaqUY1pcBU7Rs244tIaXpTRCe/ylLh7N4ZX
u46kkyMjiBhqDI+Huawmmq84qeN2KPC4pVrn9hltBWJvad7sfRk92W2kefJtOlNIwjy6WAwikHLQ
so3hM1ffJnKp3dQysr+w1bwOM77+S07XdKNDPt6afkL8uEDAhxiCxQpuXN6JjYQB5ZJqGvVg+XAM
1dEeXJjY1d2YGayoBB4UmbBAKNJiOreFvFXdNT6eOZCRELHupGkbDFX5pNYlNs+eXLxIqha5vq5X
b7nBTJCBbnMbJ2HgBg3GDBGwN6AfLQ1ZH7F8t5H3ZOGIYJL3dcQwaNvrSvEqFbgplPUPz/Cmq9bo
8sFGKGMPpM3e2JPe3saO9RSbEIjroSgOGUtE26yO3cDPRziTbOJUGfZyiOm5KMN4anhMveE5ySOZ
mBQ2qyVE3FCKwBrKTVXfM7Yv/MjKdtg/tLvQluJtKWnMNr0wWjZB5ewHq/NuRg/vc8PBn0tGRf0s
NgkAYvQ60/zWh/e3ldt0QInHcF5LlkI2Slylt6qfea+Rkh4QWvVhNtIFe06wFbV8nZWVDrbjRssx
f/SVIT91+Zgve3UIO7gwRQPDB85RxYq9sfqh3KRqorqWkmZnH7H6M3pTf1JrmdgR5TM5W+y2VKB0
YJioLjai5nrgWrZWESmk9TMgida4a9Xu66gNJkttIWfJS/M/k0ShuBQ7BF07zehpkRdVRUqUSWMD
0fcFynFzUJ2wODvl0J3MpnjWPEfdr5cfxsHgViO6VE0OCHGQLro6W3wBXzj3M9Bfm6Hg5mT8zBWz
ALwRGBvH8CWXzqKZe4zmXNY2i3xrPqpNJCmyLD31QB1Y5sVBsJKJYQt6gDhpP6lR/Y8yn5pIHFHj
BgzKuVDGu5qIPvDSclfpQYvoWhsdrYhxXZSD/XCNKYMzYPoFzF+sBbLliYhbJ26x2CyVvEblkSxp
USzqr1WZF5rHQcI1LO6y9FjPOOVRMdL0KG5gTtfaQKvkAfQtQV9MTefbjkZEhqtVppXXUbvtw5YY
wVy+3n7xMEXZ8ojW3euetUyk1o14Lmv2U702lHnmTWB6Rx1ZBjwsCOfzgNdqkmgVIt+CKhqXi05A
fo4ukZ0SVZqkA8PKFa+b9dpFmd+29p8DRV7cmbW2SH065FP2wx9fj1O6iovHjpCZazw8R7pmTzvR
AhpLTSa3g9e/RVaDVajGGJKdeFwsdmfn9UGvWVG2PtE1K0kFgLT1gYs9n49zbGebFVCmQl/NwdXI
hUyItcmR/2BTEaOjPadSPbmigJ6o+ZPUU6DNOLM8jx3LgkN+Nui7zxXhexrnnBQbnGfLj/k0RBK6
bZAjFc9nvV0fXvMludzdrDJ3nePtLPXHaDPY73y+2vMmmu+HNv/O37J/KxNHiB3isDUrylgR+3Mq
uSc4LEv97y52bpY3VbyTYtPOHYFIWYK0I/LiRf5bnb+VISXBY1n3fP4FsUecdvmFMQUbWJWRC9KO
VaD5b6/PVLzE4sF+KluzIvXpsL+V/ddTraf/dFjgWCVLNn63Cec+MpTxnPyTnPPd3IJEn/lhT8Gk
OkHbgl1jmpIUh4r8chJxpvfDR+AWuLm9F4qU2pXToW6Tozh5iWLodtJ2EnKXy/ssXlPRda0fhU9l
65u81vtbWa7MzA3RFEXF9TSibM2upxFNes2K1PLGr4Wffmo9zd9+qVNUFAP9l0RrUGOev6ZL7/c5
KY79ULh8iT+XigofaonkWikIy25aOvJe9LEffkvU+nxWRl7ZqfN+rJ2GMYPC1mw8dyyidxFlIitS
/9964lhxWKwn2ylS6+PSra6XvnTr4vr+V1I8j1D05CLpA3UCwPNtvRHiUyPadqvg/KN1kN9l36cx
iy4sIaDWXEQnIfIpsMUZQPnexZU4jbTNy9q1inP9tbudP9TriyaqfKq3vmNiR+Q7EvHtUV4+8p/e
40/HeqnEKpZ8Xi7ezH6MhZyf5sH75CIegqJdT+BCnZK9zkILaVzs/x2sfRgeBGKAIS5k3YirtvwI
V3FtZxLc2Iubsfb8IvupTBV3EfSaGJzVQSDvxDubiaQNPPqos/p1kAb96wiwfXLFaAsXIQm63/zW
i+qe0z73AaqqYW1/GIMuVy+eY90p0p+hZiIGoMszFQNQkVwa8/qka2x5Ja81j6LRINaXbKUpGxEP
fb8j4h8vj1IUfsi/P0bwfFo1Dae1MS1t7H3MK04vfnZtrSIlysTev2VF2d9Olai1jmzKVp/n9uLi
RNUmzv/xQcMyZyi3S3erlczwEBZwQPEyhYu7cYN8yq92Ht2JnkikcI34mM2DNN2ZqfLb19TyHLes
QoLMK88eippHL2Sl4bYrbdR3AmIwijShmdCVxw+fNEbFfN3Wr6T4NA55FE9un+eQXIkjbEAf/Fhv
jEiJTW2A/teyZl+r920Ee3/9RksAmfcgFe9ERWkwlC2+vcyDoFNz6vmrnIAqPNZQnVDkAmuMUUIY
mo9l7UAlH8qD6HOmKmEok8Mg33XcMtF6xZvtGC0fo8k0mee3/hcJ1TosOIt009a1sRVVlBptf2QQ
+QAvG73i95tB2Yo7KTaMhdDOsE7iKsWTWbqqEYNcVPPsJ1FWRqGzYYnlahrjzwBWzYnjPj2YpJdS
YuI/xSue5MFOibqGC3FceVDP4jWpnPYYtywRTdNwYaCUsiqn4r6Zf+eLEe9YbkRNfn7c6/VJ4J53
iFx8ww/pBXCHtKuxjJjcBhuKUySzXIcnWLJByvbL4DjazqjH8sxAT9/RAP4RF/9hVrcMrD+ULq+a
GG6v7buv7XKGSrCy8D5mW++iYsVERprmKF6v5ZbNc0vRtsVJPvVBy/stCj8dUkiEbYMCeUTm4iNm
T1jeiIGpl+1zHXVo3LGIHWIuRScP+2uT9na7H4fiQe901oFAiULbPxp9+kDgbKOgZZP63o0ZxW46
NQ9mes1Dx9qJX42R9Jwjjhvk0vd+wbybFkRjmV8uZKU2hlFg3KcepbxmepLoJz2otGWSusxil5GF
eBHFe74ODj6VaWK2IOosyU/7Rfa/DzCWY0QzIHy7l+PcO9Rhv4dFZi3Tpf86+jC1Ct3trD4sHa3G
bUz+qZrAOKxtNTN1F8xQfxRFRNT5nog+ZUmKUpEXKbExfYlKPg4WjB/7va5OiG/g56PXxm7tOJZh
sGi970NuNTerU1wNOf60rH68r0OIZjJEpr9psfaGNZN8eAHXXlS8lMt4xpnk6EifwvKi4TppMBxF
iwQAM0I1UF2EJryDoiR78fqJJ06kbaN2oX0UTa+ZuqWC+O2ERbdtllfTMlQUV/bpd/9WFrTOHJoN
b5qOL7NbDKa8B8V1v3RnVd/t0a68issWZzNrPz+kzZ/lFHFGa6hllpCCr2qQKdPOkiai+clhQidZ
7P/whRfXvXwol7dHfNWW10n8Q0Opw/P0ZFb6tqmk/LiufKSdpm7bSck2HwbEsooDZqHr2dKsPzTB
D0lx8Xqc5Vu/0VpzU6MCd8xTi48EmIN9EtEKxTdezH9rlTU1iWi2X4R7eJfNKeqeyik0D0mt77XM
YmwqWpNVJwHEmwbp9Oa7V80eJGWpojY/z6zFGyF+GJvKicAPYLy1+YmG9bmJ1n37mObeFnva41QF
M/Pu31WrD3dwuaPzx1+kxF2UAXpv6qHBP/e929LbfNzmZUi39z5SAI107vT0jZ6etSAU1uYhkZGZ
4XEAUIB/JL2wmIMuSTHQG/TAJNwwn+NDcvIKFglKL8TILzzqKFpuRW3RggO/5NaKfIOI/Mx6W4Y4
4vc+dDrrW18x3Numg68uN0ncmjoIm22Rqchbi1m9wULCWManDrbc5OqROuxVAtjiddXS5snQI4Aw
y7e/ZwkBb4qvH4ZcI/C1Xdyi/sWa82i6DoFglnrVmpth4gg2/8M/t6r91kwVCrliDCqapbjNXNU5
QHt/dhRw2sN6/x2FQFI0f+/WsmUs28z/C3FEdVkDyZTyp4Ge9y5hne2UpfeiSYjWIDnjxGvdu/0E
SeiIfwtoIHok8cvmYIW7wELp8cNbI5LLJjc2iVpax3RuMazIObsS95tTgXzxPICVKvmgKZCBhpFl
d2zn9WXub1gpbMpAZlQ2d3LicYiUWqHKiGD9e0+6XJTYtzQaJZannUiKQrERT02kNGLZrvfLblLr
oWjzLRHwL7gkqcukzg71DLiaVPSAQnUP963+3zU7q22kQ20Vrer2SFGKO7OM7ER/pJcA148iuSxU
ioe/JAe79s+G/r3xkv60zvVwPGAgppvl5tMkcGw8RFmnBBVNZXqC/5nu/GTcJGYK7I4lpUD+rQfP
AwHP43gw5ueItA8gAtFORLe1PGILHO4mvrT6vPwgxoDzOmoyb7J5MyGCtwv95FUUiY1eXjrcAE6i
ehZcHYdLTuZR8DC/kWZTYTaRvsjTty64Gap7FQroNsr2XaHfd40GskUirGpZYCNqZXAVE5oLgwU/
KY86eHBkN4ONXtF4TAJ9OyZb7UaqFLwzQRPea7YZ37eTpp3QWb36sxNXGGXTwZPCn4DZzG0mddLW
KVED9gEmsZhv1YTa/fwZ7VTDbfTqT7YoCGahRaS5oW9s4eUn56i1g6OmadLB9MIUei2BinyytYe2
qAq+lyEB1DmL085bqBrVXp3CDSah3nUanycNr7wM3N81TYA7yU5q4cZD+K2TRk4IMM/Zh1AWn+Lx
dw1u+lp0hXk1GtqKlFQt1O0QpWY7dF5rKKxbULcyPZy0WfxAS9+jSY3wUCUfKmYz3uBTfcmYPNQy
4ioqKgChJOvgFIw7O5ocLnQbOkOwm1rtKPlV9LXQ3yYtkA/Y/prbuJceldhHI06CN6PV2ywrtDcz
+NLBHKrn8TAOSlgFzEFNbG0J/P+u+/SA/CVc7676rWErJ7mRwtAWpOUWwOe0RdLMd8skKrfTuFdi
dTrLdvQatgOkphRLJPTc5U0V5f3e1PXoplNwrp49fTLJ5F3NzbvM9zfFSOfYmjZi/kbUHBSsEbdJ
VGgYF/vZKZuUZ65HOw/ACs6OR+iR9y/3OhiYqdgChZPgBRkOBmsVvyfIiGLTJwCTy0ntXHM+gziN
JWrbzc8pg6mAZXvy4uTfhgJizuj01ktYl6+G2sAfbaL0vukHEJLBZN+Z/Zi5emjUu/UDv0yjEMGP
txPsB7dFXNVqi+wOLTe397kJOP9e1PmRarNghW8FyVZ8t1vdc9zU1EbXbJ3hLgkUz/WQi9zac1bW
5CvshAKIj3qSUrzgcT0k3BWq4w6TH9WtY2hZUBda0MSFslczNCQnbBvKQ+Ykm8RuFfwy4/aYFh0S
9OEQb/02NrfWVEEzlcMNDr7+3bpp4V6dnSwFpMbTLXViZsxPZ87Z7egZCjY8aLl1UvWAEQQ8vmrQ
sClzUe8OXdUxgk1jmw9Om0UXoiveBlguSGqpg49g1TFr2w9eo0SwO4YIOcS7pgdtu2xG3cQtNr9G
iWrgtBW+Nl2CcXZTGJvSTk+xFWMC4Fv4ouJQAqxeCu7swm8eJr1qHuqo2nUdonQip2WDcpP22ikt
qvgmnjeJhSx+NV6nHDqP7gxgcf1fYEOyh2mKj1VuDechVna/DDRFAZTZp0jttAuC+OURsf3NMJS5
CyU4wIDZ4BtE5GY/2jQoG3GMre4Vw0YqJ+POqLqDaaX1qepzQGV8+C4itW4KL4QppMU7s8U7tR+G
jY1Y5dUj13iyvq0sI0eP137OMQsCyZDcOUZeuZWNuq4xxc5RKeV6iwQh1EYj9c+B1rl+YUs/4tw5
2ziPjkh2NHLj/UDgPgaCUMGZycdGP0RRdNDyHJau0dr/RHH4pOR4aEqT3+FaVxPUs9Aa6LGwQGC5
kDdNGSAlPovgS1lhHPHgI1SFkp/b5JlPsG5EgDAscKs0Jf+ctL6bZdPXqlG8TZJALgh6pEtL/Uk3
quIZPiykdAcSasFjTFvT31mep22Ktv3aeTluRkn8VaqinWwOJRIcIcsCcRvyt52bImq/6WEeopjh
4Szj0ZZMk5h7mJmnoURYmCaan+JUrbEpch6DtLkf27E5tpD83B6LgxtYbo9lRxBakpxNRJz/zlRk
aZO2oGJh9c6yAPTTrJrIroERbBNLlhubFIcagc8KRm7zq1FSV2HCBzsNuFjk2YdmHgfUSAkTWpgp
EoAgjnYJBc4B74IqHmaeeoMlZCxr28IPNk6E5KfSWpCG5sYIDrTdqIj2ukDvnc1U+o+l2o6H/2Hs
TLYcVdYs/Spnxbi4CYbR5cp7B4Ba7+TyJpoJy8Pdg74xenj6+qQ4N0+eqhrUILQChOTuEmBm/7/3
t72yb327RssiyMLNK8eiKc7HZ1TlC5r6ErQ8yXdW2Jd5TyrU/EipdZaOfdfJCFJhh6EHpnbqC2HN
gSURn3XlnWNmzWui9e8GdrabiG35wvSX35UMPsWfqyJuZm2vwZ7ttAmVOF6pWMTRJq982gJ+pUlr
c82CXs1/Z0SPOBUHMUNQaLtgzCWrwLwJh2mkYFrW3LLz2gkGDdu3hiFgLJTwpW5YJyO2v3qetI5a
p6wTaeO/Rj3rto4tyTXMA1Olct+WVBOy9GOCyEw8RvnVVlO7t5ZTKV1jK0kgCWh/cZmiePZxHJnH
Rqwi6PVT0TR9wO3QvS0G42c6LtAghgzxWtQVm7qtsxd7jVhv0P6njmHQEDPM5tawya8uDPeAjJWa
hbnERwc31q1uaIoIeUjHxohdacXWUlIWEsZ5ueBshqG9n2tlnKs5bo9Ic3/lACJqK5ixX+0GW7s3
yjfV2voLYN3lkJS1Cm1Dm3a5QfHR6kf7zrk8VHJ4bAd1U0eJOHRtgqsjFwuaPv1n08QONh7D3AwV
zXagnb7e5jTKEcndWB0YCEvLkG62aaDIvA8KE1CrWVdewLWMI9ey3xLL/llHcbHNvcrYeIY7bc2s
3692UwfWKBO8eNOM2KNXoVvO3qFsm13XMitrMfGxEttrYN1vmaxGQSaWU2HPPYnY+UBeuOFt9AxC
Cjbr/tbhStwrzX7pR6Ue7USjLDSLsMBms9Em0r3WXnzNCW9lZFvQTkqUbmabdxvOg/Y49Xa+jytz
I6iMarElNl4hnup5XG8EoVB+Yc36YxHTZ41qcVu1BDxYqzZxhhF6VzRTcnTEBzhi7b63ioh1ow57
I9dnRoHxK7ZZPL2pe0RaTgbCfz9kbrO2TD3ZuXgwk3gfTOXrc5W+RtMy+maX6dsyis1bayGVtVum
MnDzOz3pvNM6PjYSTW6HzQFxLVUbQifCUfENrbM5bJlSFNXSA7Q3yUgjW3iL9YqenUXq1Ji4Ty5z
11qjIJp24GWE+VKMBLYP4+QeLrGXIXoCjZO4ONSmfq+1ThsWSmt8i6Qcvp14n+rB3HLZrQSghUZj
3lh6Ym2Q9QT4+4n9bJ10V9P1Grp6xppg/Jq8SW6LYdCOhEMtoZG6oES7y202E6Vfej8QSASdrOiU
kHcfliP5wbrijjjX7YGsENxNZHQxO9rnJIkFhVU/GV22hCWVWcdTPzNDghHCpOJ7zXinkRfWmhFe
YVt9LaROE7oqbtumc++IvHNJtsr7bdLBxiG3CzmlPjXonjYqRua2xOWdO7cYrFs5NcdlMl+sNhn5
TeSM1d9u7lc0xodkcZDQW2X3ZBh2+5Qz79VLkT1cd43M18BzE398fXJs8ukcWUB+khFSg5dpQdy5
MyUqXmmVy3qnGe1ZzkP7hPbJ3HhLzIzKw6QRG1W+rRuNTBNiKNQ8RAfuaPxglPIXPb52M0yzft9l
EaJ+V4Gn4usLrwdf95lGaM+mhxgUFxqg5Eez19qDazV0ffuCj9zqegAcKkvCPm5/znYFX3v2yntb
jY7uz3pMFEadnf/Hvut/naJYj2ZSH69b15dxkZPRZC+3xGrRuhincYfRQT/bej+fnfD6/+uDFXdw
dCdKd3/tU4b9bYij7NZDw3VWqT6DH51e/jpgGvs4LFoAXH/ts4ftB1HpiMdHNPCurkdH4eWfgBji
M0Ko+DyQir3N8WOHf+0zW4V5rUO4V4kiRQnWurspcrv76yvW2lzvmWvtrlvXh76bqCovQnK+uvHZ
dt1QOFV6GltwHMI284PA43Kuo8K8G+zl4bp1fegs2LYK18H+uqlX2XI/r/ySl+OFUPFTP2BaIIHZ
2V334SYYHrAw7JjFX47gsEWRpIQHt/59hDLK9tRJEsx+vwdHIMAeQjmR9X3dV1SaCqtSizZq+NVo
g3PGEOqcvWGcN26ZdoS9kzeDIn8mX0dLHq+HpCVk3ooBO9B7gcYc/e1tVzHNtVG6nUU30cwh/8y/
Hvz7YZouEPEq2jcxnut6MJ8mQd4yk4AxcC6bs1OmT0220yfbfMqZzzzpaxsHRGEMh+sBE4uoQ7Zq
hHdfjr8eAj0ljzwWvPEsD6Ut0rPWeNXRWMAfFHmbnrPLQ3ORlrayrKlUsXl9cBNWqApZ5ZGKWJMT
KwNKA8P9qMs6QFAonxvCW4LSFMwY28p8ZjI3bSyDBNDrs3xA3v5irQ9qbzWf49yu7+q5eb8eS8TR
fI5U8vu5fPrQ+ViWNVFEetv5bdVnv3KIDRik2+TYRk73QItLPM1ZUm4SjKwFwSdBtjTDU2dN+YPm
sOC/bF0fvPqSmhk10+99USxNDKysPSJBHpl7eehFvcX7nZ1+v4pwpA036GVzfVInlvekyHn/6y0H
r7J99KTG4bqPVK/lmFzo/tcXXPdFIwb/BAfX7yNc2gMVMZWb6+Ys0+ZxjnC7XX7LiujMh1JL92Lw
ssAGn3cYDKk/NT2SeN1kYda6ufFEyct4mj3OrdHsH6+77NQmaH21y931BdFsj7ejOf9kUmQ8XXcV
mXcnGy6M65YrHBsBkzZurpupzYelq3Gj6myvRGvcebKbznKaIX004juD43S+PqxuRjKM1RuXAfPP
fY3nBmttpKffRyy1S18Bnb1JL2CXOQDokoGIasOIkk9zvLsSU+pF/4kx23zlA3BDTVb5vVQWiL/E
MHbYsPtHrSdlru6F92NRyUGua/OL5OrjXGnp3eRl79GFxewxzb51Lg+2ciJf4Sp+ME36JkrV3dPQ
ZN+XRuNji82Vs7wCxaHsUPPSJKywJt/n/rVEkLRQPGajVFtdk60vrVLbu21QzeJejQYwuTb19s7T
MJQbT/uBTlE+ELfY0qDFaD7bRv3aSe/AtRlvnUhTvgPYYayMs+MCqOjfu4JIpwlKF3Boh/JH4j5W
I/AX6ZkNaOjY2+tfqw7hcKyHC6HJT/zp29aw01PN/XHNxRmB5xJivvVYOnrznbUqY5MvFqSQNQvc
xMx/jPlkb6c2o9xQV7RfLWdDqrJBiCM1135O5I2JV9Rs089pEPoxbpx3t8tv1tpLN2JdcdAIVXyN
7Z3uCuZ2hGXVVIEDL1P6q1442jbJUoeeb5k/9Kn2geMRmoxKIf05aCyTd64N8VpH80kO6kUa5fJc
d4VGlqL62cylfsgvIRCsJ0nZJEXyYDg9yDLQaExGB+FneZ6dKixjaLb16M2bjpFtg3oYi/L3g0Fw
sNJmuGJps/rX6XRhthXxGLQL03l9niRcQ4fw13yusnsydzJmiHa1MXqj2+6BjKYfDnCPQG9S+6EC
knFpANtM25oPc0nm125xzrllxR9Gmb1Wlku8VAn/C2sJnQepkhtDzdHRGdti38q5uQfVXtNBAcPJ
PDR+MkqrClIEwN89R3txxmb9ZQCecS7JR1VU0HaGTUC6++JPWVO8uGqR4Zom3R6SgOFbLA0IZFVd
ewQ9yNQs1gklyRsyBZNoPA3j0D/3kd0/LxeLmF2O5+tWISqWpIm+3lw3Z2E0m0Y0w/a6OREedihw
CPhDXw3PuX0Z0PCP/vVuqtK2uXCs0/V4I3VsImqtBlYfP8qSeblNpmzeXDc9/KM35Guwdrw8m7QM
/Za1wC5i6/pAzti9KydKaJddHN/jEQBQf920+wlLHpr28LpJFM56G1PB//PdnFJeRrDrc9ffz2qc
r6tdibvr7x5NdhaONN9/H7GULatwb6FKcflRNePFfWFVL9etflziMJF54cdLlDyMJKs9IFrI/TLr
K6oO7Ls+ZGNkhMYSI/lobS1ccNOTa6jHD4QDw9yHoPqg6Vp1dJQ8/R/7r5sJTlRrXJfbsadI4F/3
xWPPTAVh+/b6+oneDxp7L9sMo/Lul1npu3am7tiZDif0def1gWw5f9S5sP/aRYHQu68R1Af9nDm/
3+D67PUJE2P8oSjGb6TS3+ttM7KwErVJBz2x7/tkeV5cfT38j30LHqUtK1qAA5dDKtHa90aX8BIH
cYPDvPv29yarE5KKyinZX4YfmkCdFSDrUKy+Lq8xu3q8p55/3bg+AP/hSZAkBMwtPQ2X6/b1KbEs
5U2KI0mUwr6Xl4ffb4W4uPQnYTi7684BPh/+9G7cZqpY7yHdiiNuNSJO2bruEq3Yx6O1nuZkOWCx
VHB2JvmCZZ950KD/3iLOb8esL3rsE0++5Fa2Vatdn69Htka5WYt5/b2VLirs0tX7vdWgxCWtqn66
HkkSuN+u7fKURo31MggWjnLwfj9XtB8iYnG6epZ7Aw6oeWlKY+sks/FYTG79ouHFHvKse7g+B4IU
RhnZ2Xdt0ZRbmdNukG57rsn6HS0/FegUTdtF26nlHW0AGtRF7ITp2DxlK6l2XbKaZzTtrBgy/VL6
XNo9qIoqgPfP+c+pV7C424uRusoyGrFvugQdmU2tDt6wMASaun3CgWTcWnN3Z1780/nixsdpht15
3TTqWoCVsZmsWcg8MsIFZ0A1AWRFN0yQju5yMGY7bfnRZm36HjP/C+CUdScPsqCPnz8HQug0Oy6g
V7eDKVhrWbVpjHUIqvJibqmqmwa/OLQl2CDZkzIG653z48CiynoZJTWFGH9sUuTaVwT++PzIKl3n
oUqpKS9+du8KV8b+SEJk6wr9M9e0Oy8y2/fSy76pK4ZsITerK4nro7Bq7gnGeie85GzFIoU6rHI0
Akb+EJuReec1nNiXXdnl4fo/V8/MHUaQzI9wekFVip5wcPna3Hk70qzX57nuT6On6reMXiKOmNLw
TeBKgVNoPTQ9o78VonXC1XSAFjtqQTWopVTn26+O7T2U0c4u8xZFDA8poVJ4k8K60jRCt8wqSMby
qVgwu9QN8eOFHLaD4TabkntfEI/TtNer2AkaOxOAQ+p2286E1k5VlLxUY27sbYF9317GnLAMtSvK
Id3Y5qFppvYZsBRjzAC0EsTq43Wr96LXQZv7e9uxi5clBQuFGwnD9mUz15IhkMa8HOaFCmQfc/ec
Cv1rlI/mrlrL4UUA89h0pm2hjZzspxykLsWOy4q5RaM+PpapKJ7FHKe72BmLjV102y9//Me//ut9
/s/4s4bNusR19Uc1XLRBVd/984spv/zR/N59+PjnF4tZvMSJ6piESzqG7ojL8+9v57SKOdr4X/SZ
8VpkSbofnOVrodvHK8pUrbrLJyjmyGdwqQnNvWzPcVLdXo4Raf09tlbGtUYZjzE3/rAuV/33/677
allGyCh4NiFvj2+S1NHrccAKYQLjdf5N21kujJ0G/i1LM6vcX/k61wcmD0w6yu58PaJzbf/6h//H
3/7y7vpJvNfNwpiHg/bvm//afdb3b+Vn91+XV/33Uf/6+yYv+vNNw7f+7W8bUKfSfnkcPtvl/Mll
2//7g78c+f/75B+f13d5XprPf355p2LeX94tTuvqy59PXb4o/G7/44u9vP+fT17+gH9+2Q1p9fn2
f73g863r//lFc/4BcU+nU+eC1HRtVjRf/pg+r08Z1j+AL/CEdIRnG1LYX/5AKdQn/EjxD05aYVBO
1g3C4KXz5Y8OkytPOf8wPNOSHqwTXdiGML/8+y//85T7/Un/v09BCdj77yehY9mXmrXlOFJ3pakb
5t9PwmFS3IZWe5PpZhKmwnsHtyipH7IMVjp92jVdrdBuYRzl2qle8mY/VpeE+qjT/WI0H7WGDkqf
5bdrTq97isQ5Lt1o607qzbMtCOSqT0IwgoFb/Iohe2CNFk9g2b/VI50YcgzPTgmImqitQJlt6M75
i+a1L66mPdcjsdQmQhHVHeZqxRDLPDXQGDhMuz2igyW4hnymof41ivgcu/qtUUiskIN+kzERDJfo
kqPrkgY8J1m9FXS1dxdzLDlgcGgJpY+W5qVcwHT0VvfQTDPKP7vddXaT+Mzhp8Dy6HP1Wfxku+qh
aBsNHGP/Cur70Sw087T0rEbGNI53C0SwNX5KF+9hbXNSPq3oFXvvKVHPmlUjqW1ASOMoI6u+Q5+K
vpxczKdi5N4bpwenmX7ajopDZKzlHcKfEBKT71Zj90O2xg8LI1nMH73GDGFmFfMnm1tXm5JDTF6r
P0TRFtNr42tetfpF1hMjKMhIzy5JlFFxIrzzGEsv3wNQp8rp5kcxyzdphQYwrTBz2pcSYkrQWh9z
EkpP2ofWiNYdYHiQUfsYIu5da2JBdqg92DGlTFpp5pC5RzQAIyjsxXaOi4nD0R0RZcXFRwHSx8ew
TGRSkqFV0CRrnNx6TJgOQEeFV99YC42C+NkQyUdMvOFNhojgmzEepHKzOyruMpiKwiTXeAC4506l
L7Iy3rlzYdzlTkJjWHN/rLot7xvSYYLVHUOtpwxZzHkR0n6PLo2buahfx8n6QY/J2rkLqQU6LbNa
d5hxOFqYWXT8NN2AfdkdlOeKJ3K2kCUU/bxr9JwWfj3SQTS+AR0dWZJgGeuIbvcpESTcjfWeJhLD
TGLLg06hgwrv8Mv0UNASrJ7c4Sd0+ANbE2laRgfB0RxkuZ17nMWkjs0MvqqqXZ3J/xQwDlOrJZgJ
1HS863KmBy6e8Oc+t167bN2Yo3WvT3R8VA/rMPL04tbtk51wjerQOUDVjcbr/SqZi2BNrMpvGnsI
O8cYqZsquun5/KGA5m6yU1zD+sPEv+4FQuSAk8MbSDSr88Y7lukEA2kXGbZ4Vx0lpyV7Jw2g5Pgr
/8/aaV2E9IUy/dBHHxLr2H7OjBynID1CPebab3VxEJ47+Dnf4xEl0XdgXwVpgna7mVZkL4buhb2x
rofZ5lc0hvxGB4S7tRrmSURO+wB9jUD2KKn1gSTyMQYlOjdBMWh1iMzsYOTWNidjI/CEekrgGGxg
DeBOdxGRzK/J2k5+7kQhHVbiCHPzOYubdSu7oQkm7UYI8Sw8cp0Ho71p0+UOxOjTuCSCjw4rZzay
aOjQzRSWP7gZikIz6g9GInaDXpZhLCfcya5SLIss4CXkZxPH+t5otrZNRwOYf5IjDQCYC5CT32OY
im82TSCaJO536qKgBBLVBVmsf3e6BXV2oaeHFCgXl0JaXK6efkFlajtPUwNUerhvGiBGenZui2PE
+BqUJSrj3PGAVXu3zmBOYe+Z3ML06cXRxJ2OeihZiZX39Gg+TCtZGdkc2xunfe96urgsPOKjZltH
A09wUMDG8RzyS/CT0qFymg87nk5l42mHuP2RG/O+oSd2hGpeb+yxnJnzF8Aqy478YcddAfU4n8Qj
5bs2JnbeijGr5+ItBWkRGowMAffpE1gi6BxOjpcAjoVbmTOSr0sGRKlhheX7h3uBzslRRyAG36N6
cIO0Gn8tZBnvy3IuUHcl1mLcI2t57sfuU/T1Kzcc8PeeFqNv6wMkAERFq/ljQWZeFM64+Un5wAxy
k182b7JbQ+s3q9Sg3aMUjCFY2nMKwKMLAGUS2ElquLLls4cncWDyKFPgV50Rbb0iMEpJN1LP7qTN
es1LDqsht1D6yGQugLXUEVgtyUk7kqIJxlMNfJYD1QJFQm1rM8TMxW4yTAHV2hNBpC8PWoH/2DRv
y1WdyoxgaR3oRO9uB50yqos5Pxce6OuuD6ZJPGgmShmSLnXtlJjM2vToUTkAydai2uWLF/tW0hRb
HQPuUj6YWfSjNxh9L//J+ug7kgiQzeK1E3DRO3slYkG9xH0ZOkP3omHl3USiIR4ze2xsMfmW1HTf
iAukOm2Cfb9GzKyvpyZszHkOePgQjfY5w7K93Pj2aUIkdk7TU/ZdxJJJfOKtYGXe3E1VH28G2Z0G
MWnBEHlfybMxd8CbzhFrqgldTw44w4c2oPzKa/odkrCnmWu9T9cN9IkDgIW3eax35si3l+l4joz1
tekSEUAZDtLxZCQ01iua3nT2MwS0OgAt+7Yc6MOPDgz2RTy6DgKfrCwquAtruoFj8Zbq4oXwxmVv
59ZJX11osKq/1wYDvVPPbUSpU6avnESSJqgpZy/woCWjO9QAFZVyeWD9B8vF6zNqIXBhZW1vNAz6
fp3C74vT8bVOlu5o5Opb5o7bVTUAbMzqx1SL4Va444Eye4W3BclYzDoLW+NwgV/p5wY127aEOsmN
PMir6Dbz3rTV+lWvFcSOHopnbRff9KLmA3CKn4a034sF7V/RO59EB70XcbmvKipyBv3X/YiS1e92
kazFRQUYbybpPsyLQcqFFeHtMIzBX0NSM/INRvYesXD5mrb9LZTdwm+t6mvGZDRswW4ofWbC4YiH
dK70cO2oJGiLuXdM9zWXoB9gLQQrS18Ec4MRTk17qIG4BVmvHntWX0AT9L2nuy/d6r05LKFGygvU
A6bmEe7XTmoz5NHY0SAuPEhjuevymHNuBoK5Gnl0nL2eWteQb/NBXbxLQTfTaWuSW6saX/vqw3Uj
5j2F/ksHCp7mM7fUsecF8bmbdK7p6p4RNsy7YvZT135X0Y+CMWSzri3TKjmqrTMN3C5bedv/VAgl
eqFuhYPuP5rjncwctJ3VN9SzGoYGt2KOVDKxQYAGlbzYkVMbUHvdVcoBySi9k2xymuvOCpy3W/Qw
X+WxGgChIQ1P9457zNICXIvKVVi4MVSJRSqSneDx5c2PPnGpEjvZdu2zlK9q4SJMhx+SbkXdyFc3
lrskQhoXrxY8EDvdORpaF8UPQlg7c+seR2NvuCid7Zn9ph6dB1AQXmaM+6wwU4hPJrqsrv5uKhsT
USxy4gjQjcc1DBmRanerIC9Ctr8a2/ukhsXv359cy0SD0MIFoLYXUm43jxUpE7KXqICJaXA8d+Hr
yBC5Ql9dLTd03e5TE4sTiPFxbHOkXAO5rSCr7ltSkKAVciI7euXPMPx8pDOP8Schz2JT2i3CaYpP
TEaao61iI/RsUlk8c/oc8rYIXKndtrLVieWCB7IW049k6Iugb8wyIBTFu2Sb7IYefGRUrcyLmLSh
CT7rQ3uQaXbUy2kBrFp8jjkdcWkVKAY7e9s6EywD4RAVFeXIcmbp11RhAtvqXYQZ6hfF+w9ROhdZ
SrWpMov+RLrQ7wUQZluoufrK2stKonWIb5fidcSAkiXujr75Ct64bwNjBT5dY5CeF52hANA6ZehP
FEcI7jtZ8A3VJaazmm+jf5HdCpFr+jkb9iN0/qeYUuL0rmkdSPzvzbweKh0mSYoONnQVH5gefZZW
2vlV61Gi1OUTw/0vx3DDNrK25gWNOYgO9lXPRzPnP1wCKCC7afqmqpNvyPJcv2t7XB4aIqTU4qeJ
qfvIS2cMyEX3nVLRyIgF4zWZPcfemB4XbeBjGOVtQfcsdaEn19rAJN3RNq7lPmTlcDKhtDww1/I9
UOW+A8zQH2LtxYK916mce639oWpFLZWh2BideMOS+E16FCS67r31pl2i5pLU8h4apMOkeP4+ofPx
o2z4mdMC25ScVj5RXffAlJuKdR9IjXhn18EsAx1nn9Jy/mL9fUjg4BZEjFjRt9pVhN+03l50nErN
yNu2y8PUUx1dckx/yGNHnzF32yB5RxN7P4/fmISjJeNS1547l08qa0ZCpSbTg172PV0zplLldG4N
RKBO893roNBgD9IS9DfRfS2QRDKZbKxfAsSiytYm0Iv4jRXeWxY9X4Kstj3hUxOT4agSN5yeR0OR
DYt56RAL+0cfleG8Wn2gKKcHVlTRBcq+DmZ9Jvvo5DWTGZK+fqi9ls8JqZNMR4vkbQFA2cKp5+gP
syguwXbFIS1hoKMPGZg19KE30L4hswEK9p4Jj8AbQ8hGpPlpa7/OVX8zg7DxFfkIsphukR59ztbr
Uv+cgSX5UKjvjdHeWsn6smT66yQF9XHcD4wa8LPVkn+by4HOzhg/GJ2pNkuv9tVMFp3TMlllirlS
DnbL5idLXhGUBQKiiEjdiJmXY4NTXjaYZADESyQ2SGPqskx8u2XikqJ6t98JJoLKzZ090V5bQJ37
qR4+IuN5tliPxlnzQoOCJDKPALyo2DcWy2m9Rz8zDDdWnxA0ZhaSiQrhASD2da0+2NLiiy7W0NFU
43v5c1qJrxp20m5QYYJ2iJM9fpMurLEkAgJeP1X99DB37Yuoh4wbRvltkJRPHTm+6qO4m0QMz3H8
ridl8c5U5w3n0nblvh8Sqt5uK2hC/HzH5IPpXzWR2fezEz9NFRnuyUyttpPj6kez80tM5rgROWC4
uN/bZHIF/JOBYxXegXj3d1ONaZCZ3HkMoYIYlZrnaQ8TzGauGnGf0zMKos5jTTcX/Ay79OMZ8VRd
M1akXrdpZAzLRy/wrDUOduLFYIjK1JYCRxOwNo03S3yh/bDm3UQLgGYFctFt2vnWjdpjCkwt6AuB
l9uN15uWD9AqElqWLePGkHkVYF1Qb6RANSzyR/OoOaOxSflGOzO1t5jI9CZptlbOaD1r84/Uafa2
My0+jaKNIEknHJlEh+MluC7tH2NdX0Bq9n1glnujaKyNaFCO6Nr6a6pUdKDnCR7B6TxgWpjUrJEV
bMqJo+MoZKZ/kEUaeszCaupvjLYVJyg67254dKv+rPSWym+fHJrIfNE9gqX1AiGq0D18zurd9pqV
u4tpbqRFKpq9MARpFskjVjZ+rWi7e7K5awmOG6k2HxLcpMrDEOIYk7cjsycolMJeiBTHrwWtDTt1
zmkJCkyZI5eYTtt2Jsk8Z9COKKvHWrUfMJE9FvhHQAvlH5TwGd0nFjb51DCpHt3HmIDHrjMeWkEo
SU03ZzW3drLkO9NQKmgR7x9yM92bAqW3UkySgIGTS7BsbP27N7OSdHHdDVxGFpKO0DFx3ZRDdGtY
NonU6UoOB0pTIakHj235nWQv41ABZdOJjmiJKfP7KSfvj0aDt9gjAuTW2s2VuyGqMq7Vwyg20maE
H5rohyOZoupujJjIIm9rxUw2V8bwjd5fyIoABXzyLoZD4Uw6aDd1KBmBA2qlz/Ow9r4Y6By7TlRu
44HBcsUlnM1FOMsJ2XM6O0QnaNYmySRGE5X7+BEyWhDp29Sm9bdZDL4eNqqtT6Wjs/rvW+ZG0aUU
NrBYVoehvCQeFnRfZaYJTBiptlVqQs2opp/lYIVSm5ZN3GF1cKNfQ9mB7eV6D1pdOxMjtJ+HGbxj
Thqdhp2W1iPtx4C768RojEg3WqrnlPMmANWVBnmn/1DwIjMCkOKUPKBCvK/J8lkONXc5+D5ojfea
WX012ruua04LokjVUhejPJovL6uKfim8Jpt+JE0zBHUfYaqa5G5lNUXXNNs6/L2IuaPb3KRVtGrZ
xe786Izmt5Klj7aMrt9EzjenEZt1RMMj3XgOjZaPX/Uvo038hQc0YaPQqwjtoW/HfFsxkaBx5pZU
LManNqdOauDFsCl7hkhZbxA7KN9S1Y7seY2Wp1n4BpRdcGsevU+v9D3HGsPeMZ5SJZhlLdVnJPqf
xAgg2GyS76x4AnTsQbd0yaay6Sf3Olc/dUaYBSzV5s70dYOpVWP2PpEyckuPHiVNunetMQoMXUwB
USWEirhoXLOLnMvp5+fEqH+h/NzNOTDrqMo+hcm6IA6rfqAiZDCbsaEihThSAgIOHtALmw/RAOGl
knexScvONcoQL453o9vryGA/4t4r1z1Li5/d2p0ytAMEvxAO6u0T+erQdQcZHFhO2+4KezjaubQI
yrOoHUTpEDpqdraDtHbNiAxmlScK0g20qups6QOqf0IEoe0Jf6bmCLe18VuGnHzx52y6ny19QsD1
lCCbksuo36At+K4JlJFWJ/WtrOJHCeId8vWe0FO1wTmUGJzQJrGA6zB/Iyj+PGUSHaXOvTlJ31fM
xNtRowpWx0HGBGOZoGSX38elhhwAulZa/Y3yaDm2klLwWhmnFr2OyGkOV955tHqWGxhc/LLIFpZU
3WfbEhpg5c1N+b85Oq/lxnEsDD8Rq5jDrUQqyznfsNrtNpgjQJB8+vk0N66d3Vl32yKBc/5Yoh/m
HYojkuR2hTXi3yoJv1c21B1Bu9MIoIW8uCAaICb/O+6DcOs6tEiluPOSuWv1eZWcly3pFs1NjLFU
zA2rSyx/OuLuQBiIBUMJrDPmrZG0+Cnlj0OyOa901DL6TfBk81ORyuyyOvVx9SfgVr+J4kwHv5UY
aTwK6ZJzAR62GfA5E09AqJ1XnoVcqBq1CipgvA9/aCx+jbrfWp2xUyNp6zOGCDqh8DdlIjg5dTkd
w66NwpjVp2FwH504LHR4x8G07PKRGElVji7LLF/ou5MYMOd0a/elv8RcJ/ZOhv16g0kfZB2dGbCj
zVRWA7nhUPIFafhQxA4WTGY74aPXB/1RW+bqI+mZAb9tbm2ncHdTVREJpfL00hdAFKt8mHt/15MQ
zYhVXhG4t+yFD94SPUT+i6eDbev6/AHUce6HVSLXzq9CWael9MM4pe4Xyaizl0ZKVVlZ7V1Uh86n
EZLDQlOUvUGJfPXCkO5DA7+LIAdm8scXZS3ntgHfRDCWAalaB21UsMD5d4OubTMFINymHT4aK8Iq
fVqQLW5nrzkNil68DBSHJhCULF6+c6hY3Uial/DsPJGMe7BE91XzsoCF3ete0gYUhYDvY0Oj3yti
Ver/3OW8svogxdyZfkc5FW921K7f5DHSC1PHNua8GF+cnXi2FxvaPoq5+x2NtNqqwMljl7OojUTE
C+nkED5BHbMdMOzhZLngZ8ZHlKAUHLCHKPei5fKZpoQpphEo4lTEKjV/Sxx3xODxQDvkz8zoylQR
vA9MySqX773IAc612FNixIkAMw0wSQZkBNnPRTK33b6vSo2AsMfGENF+Wy60NPpW796HFhs559qW
QqWbS7q5yrXAojijsmdDdgmeeHJNOPj8rVqxAk24d3eV5loSUnBGEJG1cFBvrC69z3LjEnmPFPd2
B3xg2wF43Jm6a2TmfqyL9k/g9C8pkpBTSA+CX6AE6Vwzi9fKhuVgMiPpFb/HP6XPA6Vsl35qII8j
d2eF5XtqL3eWRbQL8Hx56x2s1G0mmo7ZnM6bFmNzUpbN1akkeQ8Lp2jw7oyc9k9ria/Xt5vHeTLB
0KiCShS6ALla3JaIQ6invZuN8r3uUemn3OJOGfGh9kbsQXVvlG/drdZeBR4BrNVz5IB4LK67Hzt5
h2qniZs5paZjfCqHAhWSL//VAYpMp9MQ/vW6ayVztQpeQLz2gZT3VoiLCleSNEAG6TdB5ZVTzxt4
8k8n/UOVZHLGcaKoCpidlTjXMTgqzLfDpOD/OuY8dzjIXHcHqaIP2wuu7lLc9bB61oIBg7II99bf
xuU1I9RdBCRR1aIGbRi1imF9QxjLsXsfulRiOPq3Ske4aie/Ssv7anvWvtlbDji2x01r6APEa2Kg
teQ0H27EVHknYWR3PdZD37rF9v/Ni349hqb/STo9+y/LRzKRLJxyCBDIUiViDc5G5Rhbx6u3bejj
iivDf+boFrjwJD+pUPcL535UFeF2jIYn031r1oJjyEVy2jFxVJ258inlVO2tNS7cpXoZgvY6R+s7
DClcx5w9C7+AqNG9tZ0JOKC35pL2LmULRc1qWX3ZBvxUE92Zcvl1BRhfNMunkMLfwPH+UWoTIGgC
NuJsIbFjazdQIF2o6hNS/WnjdyVPiU3zB+B4vvXCFjtRTssXa5UXe01xQjFLRfJoozpNceW5G7fX
P2ugkyglvqWw+NXbrQS+hlWgzEnhfyGpwpGBBAVH3Y7xFxv5QhFeeKEZm6PhpkT2ss+0MxzakjP6
r93yn+eA005h/ryGejlOQ1Oe6xF9heptKmWN55ZSqd4i1F87uHgX9hqjZlKlSKkJrna3fKOe73DS
VSXvCx3g5ex81VP7YpRUMzr1mVHluemQiHAp+VRhRD/kop8w9P1dO6A3aIyQecNJ5sn+asiZ3feZ
eMCHW2a1Iko4c/YwMInVr+fZ8QEzpnzYFk19lw/mOaM6cevcUUdynjqqUi14h1HSv2nCoIGrmmZ+
CsFkpMxeJ44wmUOQiyLnhG18te0S6c1vQwDIpIcq1rVmjSz1UXfkSqaxO5QH38rbu6HCDKax1Lm5
eJEGQig+/rdUyHf7xXAsM0mnabcYywUTPsnLzSr3E486fY9Xz++fEKW+agwsG8/WJ2IFnsDA3e3c
l8hnXT1QbO98c6z3ev6HRei7Mm3u+jM5gd/BEj4UFnW8pTRjTObi1DUfIi3zDQ7hfZjqpwryeYP4
hjOUirXa65MRIyz+nZ+1ba9FBh0UKHWcioG/mBkjxTZIHp1YJikwDgSCMTel2XVcisTzvHsYe4Y6
ICkqCklong3fhmmjMBUj2bfPOV4o8C5PM4t20Z0wPXKniwkMXYuvFTfPDYWXqPdRaBd3zRyejZTC
pKCgDMp1O6DQbFe0zIx+xeUgU+7/oetIyrVZbH9zbfMHW3ww3gy+6EfHIRuCDfuSt6t8CLEUf2Zl
dE/FmA0xS9Dz4FcmSBF0tspggXy/P1b1cg7NdiLYFq9byu01wsJrrK12Pu/GYfHivKC3MooE0yZ5
zbj49+HE96pDlZRh9FAWbr/RVnuQ/Y/qcSmW3ovMqweGHWxfpf9FDFWN2mPAdRimdGXwVE/i062t
k9m27wlyb1as0gNCs8qdkZavzqqQkQnQqQGu2w+nt9WOWJ2HX8Rk5rYJuycrkrvK8ozNrKJvFgJK
OorPOvI3tJCyYwTNX7u13K070+vBlPLXLLCGD31W34Qpb6RdsVja5k8TlgG9PRbm5PyOamdCYZTh
bOdGFDFxqCzSjG/L4NsXiqk//b49S+XOnKlmui9u60MRGjO+J2oQfe97qBxMocj4gaRMPhPeU4MN
Z3aSnmmpDRbKC33Ks8y2r06r0+xYd8RknXo6AjZ1t4aJx81NenyJILR4nTBcxJYsf7oV6XpaDcM5
CKs/AOEIAIA73XAFMpNPhmH+TQs3S3Bimps8Q8wzdQpJBKXcWfuvT43nufLbnVbRZe5YgGjxOy7w
MR6/tDiwskde8SbOtYVGk9fQVwP3qcOiToaUglra2OOyxRwNeILOZ2a+yIx/GPHsJG8+2wZ6zzeY
Pgx6hdKJOOXOlbuATAuE7U2MpQFEg4CHTUXjSglsMpnq3c1pVNbVFQL5mxxy1u/IiqeO4zdLMXea
gYfKNl8PK7KO0WYz75edYbtdErjrHdKkM0cX39YevoGux81S1K++Ofyk7vRK/Tfx4JiBdqO3/NLs
wqvuXOUs2NTXX3N05G5tu1Pe04Q++++9SXx4iduDZqtbe9s1XL0hsXNbc4yLPInMgiKH9tK8WUVd
I+1wuGDsFMn81Ji7tU5J5ildYirnYDvaN0PtSLRBxpmT2tEYzy0LTuDr8S3Hr3wUPu7xYv4QrrH+
9fwTxraI8IVi3mRDdoRE39fBjBo34CnT1pyd3LxmNlTcJ3Vx1uNwlp5DWXohkWBYOdTDrRS+hljc
p+VAagixGugEceZk6DBZ2sEjc9TPVtftqZTjRxdyPBZi3kWi+o7I3UMtX0QIAiCYB4yfjo1/IZ+4
M2aED8rtLnNvu8ReELVU1/8kg9RmcmqLGAhMC2WD02QNihfg42xDAkeyOO2b6zGyMS3/NKXGJQDk
M/jsn9x1QXBHpSurZct4RTCMBf/qhodhpN69TndmJF/L5sZ09BsMjQV0RIAd/yHScLFd7r1a5Uxr
y02Z5m+6CkwrDKdny8sSSOa9QISk3TTd6K7/wYt4tVppbSQnGPL1S+iArJnK10zEWIj90Nii3T2L
pk7CnMT7XOTYrJf80HhUauIAJEXBAPAOvBOX8IdMKZUwpJqYWSmqbVq5nQ3S+oNsJQtlNOfT/19y
XdZ7kIT7FcnrDvUEQSKG7El7Sn2EEABbAITnMv3yyt9mGf1z6dgD6DIDomJZmzCY7tNQPS66/dIV
urI080XsKed/Q+91CSI+mbUhywWvTdAB3+FTk5dByx+g0ebAT/JIK/Jj5puc57WAwxmGAXOXtJGQ
dD8KNDApM0VRnnDzo6mBrLSjn9qrZ3rQmYvLmjsWHwinaP5WKMvWB+H5z4Ec0XUpBEd+nS14g7Cd
Nyn3feoVZzzGHA9i3NsgIB0HG+UkIPOBPdynEyLbm6a8WHezytykyBBzral1xnPD6S3AMnmw27XV
nFy1ldgiO7h2/+mZzvDS2Dd1SfbRFirFcYTEKJCOdzuXHpw+/B1WplU4b8xm+QYimkozXb4u4fra
EW+4s+ycJkjizmvPfMkQf1HmgW3XLMzpuVvcjtMuQGbLMtsJeKfaEd+T1xpXMxCfc4f1vHf6B+lE
lBqZPK22BuwWxR2pk3GPviYsV+jDwb/M4GyHAFAaDUn/0IowPYI2Pg4rKy+wzmAP3j1+672liKwJ
UnnxJsIaBdbGgxbOz1pNXFtLJbbuGL0ZY3EKuJRZwSpxKFc5vnKkHgjBU+G6LUr+XcNfT6MQJ3Gr
RLctA9TUHC/DhNFmmi/CHy36dKjyomoXZVgrjmsJhgQ4PVAlnkikyxw2Ak+6LV5c4SIQsuittAa0
z3zqxGpku3GkaFfWFlsawaK2l/UbexhnGDvGHqChsW1+UmCmLuxe2exoFDOKN8wyWLP7HAFOzz2r
iOVZQwJ8ZnNnguYwh028EdMHxlZ+23oikb0hVKKqne6wpA3t7ukrDpSHOcCFPgaDH8u++9PW7odP
bkwzt4+VZd46kb09kpAmYYdGrKqWt9yf0R5Mqd51o7y4NvSKEZofLek19wQtPdNRkvSUg29Mlzs2
x594CiXJNf5yN1tGBbkNntxR65UjzY5d0/G3RfUxu9RhwbO/dLo4zxOzAesPI/2wNVcyRzkhPrVX
vphBSO/n8GqYLf+dGpLKzl9xe0+o2QeGFRuQZiR3pK3wmUVpt1l6vKEb8LngrHs6Nroh2zg9wq6I
TtPEW5nOxhuHkN2Hzrpjwud67XjlIz697RySipzXUKKkEgc5ZFCwWUHu0LNyzZjudOqW7kV5Pwac
2HaSU7glU9zeZMqu+Wu4Poq7gPjNkT9EZ+ieHDqNwehFivYbAdqWOtKHpgmI/5zvQyoINsQAFywE
DN9ZlF6qCJA5w/Hc9VSdEBrE3duog9fMNxnRfOgFdpO+Pfkdu9xEPx+nKuKwtJlBjOCPsc0J2Kg0
AUWN/aW/s28XNCAUKESW7wl7OFpON2/crhuoX2efXLntt9KS6pz7tjozNX+4o+luMgYXaHG5hWFd
z/9/aUZ3JPFnqtoz8fFtX4+nOeDM2vz/H///UorJP/RYM6+mf++UdXHyLOPNWOeBDgyoxaC0GGbH
ud9SE3nVxvRDMECJgJfwtLXojrPb/dLirKlaFZ/c9qRqEW0HX5D9jaLBpSii/9a1ZTxlM7UTvnuo
W042xyCOpalFmRQu9mfNnFpXtX2vuUiTerRv4n/m54yaXc+aWS2sj9wn9yVbs3TnMAXaKBKTrCzf
MwQuZkFmVGGmH2v4XJjhcpooo1vLNbGxshjtRAhZ6f2kqv9Ui1SwMiOt1miUEG+9z556Tz2tOfZ8
pBtD9XcwnWprIMzOwoXSCdN7xjhCMCaSMJVSH9kPqKQatEDxgqRm69b5K1QbucOk8qYrtRRz5n6K
0fydbpyUYYccNYiOMKp16OOe0C9++FIlwpV/Uu2cc8n7AKKKaVWZ68VZ4eM1mgmNwZXCgQG17Tu0
F7u2Nr+nAqmlra4FTgo04dkPv8tFECLiu8sRRVjn4s73xoHHf5jfpnm+7wpUrjeOBopE/NNjtJtW
C3+wuyC/hVnYcOcHxNRYKi7a4CK7lHZwpBpUybZ7q6Zfg1Sjs1Ion1Gsb2np/FDw3PE8iw9FhhoX
2Xx2IsgDPohQBUS+hLi2G+wUqBS5SfiDzllR3lWd7wOFd8gahL/RZgERapsXvrGped+K1gD5x/l8
WSUhYWm2aTrQ6DoLA/KWnd8GSZK9js81ub+EbSFgDNpV7DJXIwQnKGIkHSlQlrFtxyk8jt7XZHjT
XTv95L2q79YgSs855X5Wq5BNREa+oRY2rL27xQwPoU92DdgeMTJLXpz9Cb6MuDedwAZjfUsRtNAC
8u7QarZn6WiuhiBuZI3WowhCSbpvrlAoV2QLBZSLEXHx7Ehm0tkxyqQy0hMOLnUgEc84hSj4+yJg
Rx6x4S4sckPnRncVzOBG2OFXiwFzWwm6xCvZfte2eyLA5tlFtIPwBhdVuxhJ7eanvPAvga7fHV1/
M3C8G2CMqZeh9dLqqLS4gxgLt7MGMxjQQQ6Nd5qr8NM2rJ2XBhcRIaI1AnXPiXzIhvQFVyyxbQUC
5nb969Ru0iI72/QjXUHV9DUqdRpnP1nBIgYnE9slizzkOerkSs7hweJlAbO4h8b+aZzgWfQ/PUca
7ev7pmP+KV7ttX7P5hDlvNc91cPwaOUMwZlR308+/2cxq1/b85AmquG+aq1fi/Vsq5jyAczt+yHo
2mNqr6hjEffBr/yghy8PztI8N4OhYq3cBLZleFrN5pBV65Ao3SXDYj54JJousCqeQbhFqoMdnVcY
QvOW06ccz/NqLQ/9fHaj/LFSTrjjJ7Tplxf/hmz+av3CS0woTm+urb3TADySNdHv7YxuGujOkzmE
2Ynx4GkdmuWiCI7VAVPEEHCHYyuIqLOzSqrH2VvFFsZpj10LywFbsh78QxZa/4yufkK8RyMfjYT7
Tkcz+FpIQr1AVZ7hwcDQZn1QgXO1avUSuFn31lA0cV3HEF2CYyIHXn3zZJG9d3tPi6c66w4mtVEH
aBANSWOmZP74V6MJd/16Z/c25R6SRDBN+NW4Kn1qRqx2cuqT3OAIcazaOE+rPERLfmejhdubijfH
JpGRUfaWHLZdXQF/5Ft+PKzhrhPsHqkU8ym/wZNzSGlYmYditwhJRy6txR5A/3eIIKeclPcp1rbY
8WZ7x3oJ2mc5BK+dcedHmX6BgLQf61bFZaBLImghGeexdZ7soh1iyyqs3f//mOexuVTGZUZnsplQ
+bzldq7OmebpKlpBqb07NtyPlX/IzYnfQYe6x5tXldjSnvc6T703UKxsiw4+TbI6uDiAII4HFrum
fGw9MQ4ohJBsivDN8XJxjaoS5dnE5RAtiYE5tSHWcDfZvG6y6R5s1JsUnS3lCYE4WHMWsITm6p6F
307IeK4JL0chJLyGVAdiuZM6NJrnpeHkoGVYcCcV4K2L86fjfEUH+duUhv8gV/FQNx6SRxbMp1s4
a5VelOoy5mDL3lNqhiSLkCUSaotYFJ73ItKW+98tXwfadV9mkJYxhb4RzGi7dY6KvTApB6sc7T3q
UKI7juTbsLp7grUoTB3mM/52epErayMMZf7rxdI+o4DgLk8B/NvWK+OgHR9KdI53mPa3U9ZmL9pK
AeAHUhOqoEVlaaps5yh0C90MEOOFWTw53r6p8+l1YjYfTJInRHqtKSm/ika2mJqwI5jz9GA2fYOa
e/6xymbY8pfj051sytaxBUdKL6goyUfLtRHshokeQqfrSdsY9U8G30sslNh19nVdq+Ch0xWscOHW
RLA1dwHvwEHNqo5HtTLX5c6cRMQFEK15S6RCoeVtVYRnAZmve7RIbziacmTw8dadxUKe1GuEfder
N/lSkTGZd4lOfYjcxRNkr9o/TUdFPUnQ/xoPa6hN3P6mR9mzJeFhfBzkBxiUf5r85ijXsTjyiNDu
5tbQlwETKG5bZPlUHW4DxY9gycU+DCnFnpnU07nF2IRcXModJpIoLvxsuJr9KUqH9hmUM+id5t6U
YX5UDhxh3QriOPSN9MkCE2bBREdUTZBKPGxHEtmKoXkJENeX8MRFRrjbjSczfZwXxdRuHJqX2Ax1
9yHIbigz3FQivd3DtZtuYG3aa5/a1cXOmfGcMmfbD5rXrsUBQYBsDK9L7JVNd8HYZyyWJFtt52h2
7/SI+1nM3C9iHv9wyZk70ZOyOiN6i3PH+An5RsjTnBsqP5H9i6gVt+hm6CL74FkI5xrlWUc5O3Fz
e3F0i90ojeD6myE0aOU20TDlo79xGGdiM9PLsx1mjxLjxlffaO9Gu+86U3U7+zZ4oCOot5lVrmB8
Dcacfnxr83a+rxkn7p0m+ljAbdrOn9/NoQ9OgKY8RrY9JEI7xJXTlAtPBljJtY3CyFZ3RWC9lK0L
A9R6EWTm6N5Z+TwnhiqvilrkhEn1ZYG62gvB1cuf3yQLz/oWsZNxEoNDEyFqH47kHETAzaKdRfLV
RhO8/wxstB5yMJMtqYU/nh3Il7ow/kJaun81FyMKsehN1aBzkEzIh3X6Xhf2Qy7M6Mc8o9N7KByd
Us3eQroaOBqcgPFMLo/Cy/Zsle6teItglrynHd5mvNTGY068VGzdVsZQOPmJVJqJm4iRF4XpU9ZB
trCOlMfCumkJYP22bhYQijb3SZYyQdeZRRyX19/7/b3qpb8XOevpPPYvPYJmBH5Ofk86xU9P7MEx
CGeXHbMaH0bqy9kKnL1YXHlag3nA3seUbJNmmTfpuc/G8OB3FJLxRIM368Db1H6nN3XPLEcwJGex
SYQdaw+qkmYkmcwNGmaxdj2w5LF+oQEYcms+9kt4xkk3n4bVB7McQbQ8c36QvnWVOaXZvhF0cbYQ
Iy+J5kWvMC8fyjA+Fh8GjI20eKhv5etl9pZl2V0fNhogrnBeS40XE5S2Wb0oIVev2ukC97SOyFHK
7DNHDLrgSKXQNJJGL3xKu07pgI5R/TiLBsEpFsNkWQU/cOX5l7LsP7Et3yINQvfikEHiKSUfhC6j
nVoyAVkmnLNdDywG2c5Ci0yIXztefXwZWNihrg2v2inXSU905dkYq7FkipGzfyj2k9Gr2O4cNr1m
bzTmxanbV9FNUBKqRBA7ezlJpEV+psLcSavxfvQAeOG3sMv7UlwLcoRnAiPTtfwH1EdtKmMKAUPg
+R05znldoYpBwkYJ7/uUcqXYdWLQfcW6y90OBNNsMpG/GdnQXpX1WeAs9KLl1lNp3xlj8Izzkm5H
s/IJxHS3I4YkrIzeay6Kv60FeUkeLwUwwLu+5tU0sVqcmv41XVv3dWlK5KyG+0VvJg9F1oo4lAJr
Ez0wgL3BoytmMj5vMXF2bx1rx/pyU1Ty3S2qdZ1MJln3C9XSQqQN2meRyu9QEiJp5z76KDe8Fss6
Y++j/SItXTdu06GAh+a0XtfwmDo5FRmeu9GK7yfdShIur3fKS/8YQ6v3rBX1JQU/QsAxGgcOkM3S
mu2j7U5nuLxLpqqFvZbc7NADzJ6W4S4I0/S8ut2hIYGEcKzHxhfPKZHVcWdFBUF6NsFkeywpVzcC
8WO3XLZtGexBNm/VMBFzT/AkdOHHVftJoM9XgJ00LpYBqtm5WguEdEpyJGGRWeylJvxbZl/WFbW9
Dx/RuFvIvW0HcDx5DFZudUs8nsfHvgtwLWDmkm6/NaPGRjTvfFQ6/zVM8gQL64eSThL0b+q2Jipe
IjV8Uruh4+xmkg6aEgmYaTFxQ06MkfksVlnGNvYKJ8WYBtISbqwCm2TPK9+FM2/MtPMD5smy35fK
eaPR9cN1ow/yk56Vz789dz1dN2CtLY/fJjOGQ5OmAm9AeMV6rW6yyrDr2CM+1OK/LkYu77ORIaHI
vCi2S/+jXLud2xI8HswhsqRV0nNubvPURlvdX3yEKMjxPMDV5VuS9rTpMB7I8aX1w/uGzEjVdRci
hq55ml2jW1iVY7NWIgkOdo4xEeg0wUuuKebIOTigLbKRxYcU1iJfSaWM6bKZmJ//RvnixDIvv5Cl
fAMiY/sIw/tlJlWitx+G2XmclL2D1n7Ii/RiNyFAcDveOyNiVsX3cR1U8yGR4UL028wPjpIArMCc
Et3XzHxc7XPJOklgMUpXInjZaw6RNyw7uUwEPwQ891qcx3n8spH4llMZ3769YbUXHPKTDYolwIYK
Yk03ruUcLMjdjcJaYFMi5XkFWVZ2e09S412PWTsxCmcrlmMkTE6LhaV4soq7wDVwOS1BvNg1wuYK
xwTtGk+Obf2gYpBb31+vboFesCufYB8ftB74DsZnZWENRwZFDt5TNBzY4mesGWQnBfKnUem8KxW6
msreDdLbDIhJN+iOMfoa5EEPIknhTBbIkiuc2Og62FUQGMeOXz7Ldq3v/v+yWuaMKw33jdXG2jNe
usEJ7/7/MmYI6goMuexdmIqUTjIN6Mvhvsmt+sVtsjUeLKXPuhjRZ0UWv9+mbeNgogy9KUKoC0Pr
pGKFR9CHunlcd16ELBLb9J7g6gcdTDlZhfI3b9nmVLYcQiER5fqZF9sWjDVaOOth9Od7coK8M4YU
64Graz4QXkNBcW3/GeA3uAy7hEAtlyByi4LitN+3Biw3CWbrVcDa8Ao3eazt6Wz0fXH8v0rB76CM
rAHg9f9//L+PgVBsin1Qo8waDp7nlTYsZFlhObhIjQgtc+ZUs97xJRocfjUjz0tnW87JXajTMCzF
FeO3xo6m8sfQly9Bu8Cqj877KKlpU7cvma5oqWjmHW/w33VR02nsnOnkjv88BtFj7+LAdUjwJ00n
8/ElBsRPrV1PtFrbLxRgRlhGbgytkY0n3+zH07IXjfWMmDFP8nR0gdD5dVvuxjb4JDyP5nkcrCVP
2EKMOrrQo1+og4AX2zp2CTjdGmd4kzKm3sA4lsSe9035F0arv/pr4D4tYXV4XrS8wy7dvfhIc4EW
OiLdlyC//dguCA+mgChH2B7UWcxHOrFEdT9NTz8SmvsN0t7uSQ1muuHFf2mWIdgVI4krZjUiW180
U5eirsvFxCVQK8xmeS1x4MU9XuNtQaqh14D1eqYNHRHc0KTZP2MVvrrr3ywlBECTb87zSDzQfO1q
QsUJLH1rKDDopVqvpqCKzEZP3Li2/YyezOrfGAiyo2oWPjLEeg5X+Z3RIrHN+vo6QjN50v3gr36P
V270OmDEalcjJdiFHqnQQU6YbYq9MNQngqGeW872zHXCJAqLnzHC/etaQ8NlFjL4mOspG4rfEFLp
4Ih/nobEDYX+03ccYi7OdvyP7Y8flMcABQzZyzo2RPlr9inF8Apx2G1+CB4CEg7qDonjXKFOJc1z
W5uob3MpfrXKr3jLUZu0O/8W9Oprs6bbbrnKTJxY1IeNoql40IAjasDqkdb2xzwH1vZ2hexDpyYV
Vu/SObxK/PkbrvIJ94FbJiFy+H2P9jxce1LzpluS0vSbr/YjqbIjVzqKz85q2oMFlD33BGeQVnew
G591IV12fje+oDJ+tBrXSjBGqgC5NIId6NLiM13RnnSmh4NBmh91NUTJVIKmQjgbVLsY7azvmvEh
aGqfSVp+DoHBDtMt2ExcnFbzrRq2XquzHsqPng18a0Q4i6qaL95SkAzfs6T3fuheO5Gey2wkqjfo
Hu0+Yr5dUiNuCrhRMwiwk0dxTqTBFn7L87X15DTTCePqvkCJEM85YReOnf6xyFNTpkpSv3jCaPtc
dctGdudVgH8EfmrvpW6bxEUyTJWkiey2fgpzkhU62b42bdBtWsmtcYsTJDmMSTMVCuM7sap1GRGV
JJE0ZQXC1YW8q7rT+d5qrQ9rEDGAuEyq0QT2QNQ0WSOz/7J++GF7NAycLWxq6wacFl5w5ooz1i1p
5KzajSP2QW/PB39BwGXO/ZyUnSfjFYw45elyw/4ySKKuXDu4almhJ5lsAvvGd0O66Zb/mWuzi5AK
Il6LawL6HEszewkKt1bE1qE/fg4dyQwm64BZO+VFotReNUT0KhL8ZVs77ZHj198eshuaHLAkkMni
kHMYM/cS1RB8D8sQ7bsaYzm+pNdACyS85Jf4TDS2qgUVETNcKqyWl2P8X+ioio06TDI0JUhUEFRb
xr8m8QFjdrlbPHHtIFyGVvli7+42aTTp0yC6V5lVhyWyP/J8+PZG+TYV3LjGLZpgXjTBlH5Papv3
xxUrLrVhfSBs5RVa7t7E599K/WprdYks2sTHZk8o43cXEPde+1biOC77VkG0G78UnJA45RG14LlA
YZf9ug0tE15+8pxbnkbv/aZTdqbQG5Bg+sBEl08GRqYerdXQYcvGhb7pjeney3znP+bOZDlyJMuy
X4QUQDFvbZ7NOA8biDvpBKCYZyi+vg7MpSoralHS3ateJNPJ8GC4G2HA0/vuPXer2UkDwLplE19r
axM/dQ3RezHG/M2ReU4uqb6by6NSS4V7khTEBwVvx8GaVxJF9sgVFHBFXQZmsYXu1ND8gjxYZp31
NHTRoxMQJek7DpMBB+dlnoCGrjHjL8NJvXXLpGJdnRh4XsEDHXSpof3Htkfe0cKYG5/pYtG3ohjf
KWLvl14bA8VOfsMqWyri4B2hiUWc5BgVAyP+7DOSBkn02bSzLjzl7iac/WpuqIgERDkVFHb/hMx7
rKXhUlua9RjtGpzEKfAYLHGRQYJNLzN9O2rDG8cvH1V+MCE6BMfcIWTkz4zu2NBXPbDYVa+hC2Hp
wmrdGes6tM9JZvNa6hBKLN8Ntn0WLoUg6KKNub0yA/VTYpxNfV4wwNok+YNX3BBE/tOIba02XFPX
cRmQ6jfVIdw5YoIGnXDn0nFma9gkV+bgfA096l3RDBdKewl1GOXOjJwztAgb5Hd+5TI6iwbflWhu
pLpvrEYW7lBXO8Noj06GL3Uc8mPUmXJJoZei0APKS8flTGsUdartsB8RPaVS6yoHORjwzlmkXvqt
qvhi0uCztMV07Vps5ahhTNYaG3hQlaD1PfZd3fhdwP5IGXNRGE1mAxsmSzW4+4AYpm6oaa1Z6TVw
x5M1ITMQfkPB7JCXA7/4LGr5IE3LQ9bhn8Fn+Qy99MHWGAQqisSnIZtAGRavsI8hDrYojJoY/5TO
o+EM3/QJ0obiMwo4slgMQFRYBhyGnu6FAgsEJSDpm2vIMw1mxHNxa+1cBrYZIXoOyOUKwW80HP/Q
867YjBzP6Low07UiQbPM5Lt0YLTl1DBFJmFLanDWIYdQlKofy9SycwcJreB7OqbPFg53b4Snpk+C
DkwxMwfhs2VTiMee+rmFXZo3NJPbQJ7rjx0bX7Jv9hPGNpL5RooGP8c18uIwTdO7h7vNbEJIBir4
9rKnjEQwCRRspamOTaGBU/NHR2aqmLeOniVxV5dUckx1SWeEyNlIxUerDe2lpRwDfh2Hr0wYOoFJ
No+tZz9qPlkoIBAvodXBW54bN9zfkWPkcyxN4DRmdvFyftodPOCmwXaWCHtvux3UJpIRri7KVdPo
Zw0Rc+k3ElIDICR2M/g+OGmB4s+8VdaxygqVPCsxOovEqy6By2k0zSCiy/B1cnETh1V9jYYGcTLZ
BJOHzuOW2TIpvuJeNdw6i1cc8G+QzGFhmcU7UnmOIW6207WnVo2/Kf5gj55PbKUJwTvIjJva127C
78stvpJyF9c1APPC3MlIT49m1T3hduPxUoK3sPyd5pI20Q10tL6YtTYHSvVAHJv43ynoNeAVerhy
teIBuy6iO0GaMTyIJNH2dV28EhiFHpC06Nfxpzn123DyPww6OpdZi9AyRz/bkXNF1D8EBKlt3fgy
Yv1UY6WrWek3MAezcS9HrV1orjGtWM2hGju6u1iXYULws0DXClEtiorObp3oEpHHa19iVsS9dzRd
lsRoTex4Co7m4yZLkNkZ2sHgWDfEZ8HemwZaGwI90QZHTY/9tM3RE3kxWx6NbrGWbDTWQgYcHRFV
EntnB/0mGikGiYOPpk2I1BDH13jXBbFebt2IgWQsj23kPtt+9G3wow9mZUEzdOJftGmBpR3WAmuj
a05vsR1wkWp4rqzptSm8S99eJ1Y0KP/dTeVsDu3KZI4ogDhqbCJ7WZ7n/zU9eURAamBkqoGntYQS
06cJN3MrotKlwUFhNM1H7tZPDkCbaADJo81jRYjaUvDoXWa58ZsT5xHIT44sSJEWr+t2orxi2Tri
4tNfvPEF+C8D4KuX8qwRxq2zzzRdvirJX6gNaev1xpFRhp9lmJXBzguSrba1LOZ2xyD5MZ0MXLwY
X4ZbqfvRCnH26A7Orh4UPwaGnn1pnlWZVpixaYUZcvPPGKUPnFA7AFrVIY97fkLOBKXGLHZwPIJD
Xd+MzJHLBHLWqit8ajpAqYfGqcmw57i6XCNq8yA3SMgVZuW/RLGx1AB+bXRGh6VDDSLPpbe25WK2
SwicWpK+wXn7PYLIlhwl96qohluKk1Q3app9fON35YA787MgX+MVYEiZozfqVSBYrDoeFtCUugkc
pZKHtC3BZbW3Pkp/8iC71kC413oxMkboaqesKl11wuLN7PKoHTwuhLBm9vfokZo0Q+4KurA2bLW4
QSCNOFb6Ajz23LQTnTt+e3DsLtsRsoW4z1g8U/xM10OmohE5NaiLUG9OS3oxiqwDBIdXaaNkjbJ5
JhBzmzzx1ZjDNhQpxi/eKGnt/aklvtBOveeVfVYTZp62sx9tRN1l0wSPWPvgIU2zKoGNjZP75j65
SSleeUYI8F+InK6UK3bebwZkQTZYA54fLOGZm2vnGPiHrex2x9r31QM+BAzAT+QvehTsffEBHZ9H
VdAfMRy4q0w1GwAfDRvr7h19pjsAgmdkoBku5Hyw6GyB8DWBx/KmAI22JSqYtF9J6lhrlZZb2xuP
pXcbpkFtx1mMhsl3rcZ8owLmb4RpNk2YY1gA3jK7PiWx+9ROS92qhq3V7nRDfJuQcv4fmJu79eP6
n4DN/0Mo5z8QneenzfP//C7/gHj+/0HtBLX8v1E7n8pf8T8on/ff/xfaaf0Ltc2zYP4J3/d0oJn/
ZnZ6/zJc8oa6ZZuWbwjD+C9mp2X+y3VxRLlUIvJ/OP3+i9kpoIDqFvxPaJsUJNmG838F7RTODOX8
b+RYh+2UabiW5RpCuJ4u/ge0s1R6EycpR3AS6Thbo2BLYI20op62j7n/CxPMwIJzo9o8f2FVRetg
/dDErb0qzLhdl7S5XBLb4t2Ke/CrgTNxUF2W79k1EnRSUXGJdP2aD6SFE5U12zLFWUdJ36pocspu
Wns4Crboe82183XaQ1v2saGuXEYv0o+8Fbt6JL3Tx9WLwaBiA8t86zSDGdaEooTDHyNonOq/EJ4X
TT3kH2gZ2qahtSlsK3NdA+x/sQy7XPfSTrY9wdCz0TkjhfMuXKjRSp6VNksJ1tcI3+AWNLZxDYtL
l2njDa/r67ymP7TT5F8rsPOrYW5HEnLmJ1f5Y5qHE2jKknY9D+tnAbKMjVpyw1porltXIq1Ybhbg
d8OL1XbcHOzkoU/MiTHUDuo1a83vfv7elCT4BCyHL71zB0Yvf1zwmGiPWTXEO93KunULY2+fu0O7
6hs0YK2AyoR8IrcWhmZC8Pz7Xl7gnS07FuR8Sxo6j8Rzxp3Wet5OR5HZdzwaLnoiinVIYracNHWJ
JMx7xE2K7FTn77kpFbReloy9tYvPKvOVdrj/qpw//ffXzIbAG4tjyS1eQz1rIAKVhNwuTqnUpTU9
RRrPsY9jmOE+1sj5Vd0taZ1N3MXqfYBnspXZZG67IdcfrfBsthlZPFRG8xYS2XxS89mc6Fu7s80u
esq0YTxnNlQ72Rrbpiu53iwjrHcaKPnj/UMrOXipwDqkw4Oe46iz48R6I1TdbovmrhU/Sy1zTmUR
UAToivch/rCClVB19tUao7f4+8c0/e5UedTaabpTnHS2XZsoqbHPBn7E/qVytsqQzQNbrIBjuPDX
YZaQT9fiuW2Clx0Ln3f9+7fxqATfp0aT37DnjHPih2MsrROnZv5A+d/OrzptlwQTYtL8oZQ2xW73
V8uaZguN1KyDHCH2q6onh2/tc9I2WhjSDBBzfM4tjed4ku1JHTbXaLTOuDU00lCOvktsHny5loKT
dS0O6l3KdehZc4QylurAJSVXlFUGzE0D8nd1TlVkffNo74nAH4OhYhas0DGkOxsG5jZoOWVfVr4t
8U0v9NqNjnfEtO8a+artLbbHtiWiNfW+xsnPfQC63/ZcHxeaHca5BqzB31dFy4mQBn79MJFH3dRO
JKEnJjieU+9V60NAqr33lWeld/n7mSWNnTfQu8bqRKNn0gnPedG5cGWMF5zzc3BM+cxSvWzXLhVw
K51t/9MwDKQE3b+f+POXe92IEXo64xQ3C6/yjWdK6sieA0ooRBPduIuXH17nfI5tXjx4cfrjjbSF
9vNnduIhH8pk2P39m3pp+FrkDW14fomOCg7fMF1WpzJ3HoK0+6ZZi1NFCazFj936IS1hTE0rLdFM
gphVfisaQBxTnyCp1hiKxomY3P13alpALC4MFYu0qrjM2Q4ntRBA3PaPl/9Eoc26NLGiS4Tt/FMN
9Js0jhHAAedt66SjeRqMEseFm24JpxI6g3v1mzsLsLvfaVQAuqjymiOgPy0EifcXrXW/UQhxrc3O
N6N3xAtdvt9OZlDcbanx5lrVUUCmu8QVY7VKdfZ2vj28sXW4BEN0c2KDrK4x2k9JOPwoSesiGxEc
NymKCuUw7tX2fG8ddjEzIrVmI2zZs14OxGfu10zb+/Gp4bFB0BH5HD8fqekovyFjXHjVyJqCP9bI
kj9pobNHwTUOdYMhPoB8DP23dp4ovHofkyRZ15HSzjh0tPP9V/cPeunBW7WdnSQtKekRwfYw4EOY
iBrEsfR39vzOmcpJ0dWqH0vKxw6c7H70+T1e255GZfp8Ax/grO+skej0kGW3roogs8iQ5VhyzZSI
aStVMWGbuHyDXQH2wdSbnbAhK1Vefbp/EA59mT5NNvqqs5yLamD/EppmY15Akef+AWKobK4Dx72r
48BKcAvalTunG89QarHZJrSn9/h/LkNHTnhUAXSHJnQw8pYvdtbizwdpvCBCi4Y0/+nDljx81Sqs
8Z1eQDfmA6Y1zCLj9JATfV56BQRpL6+jcwvlyaTB7Hq/CL18PRXclY2w+Z103VtYiRL+ngYdbIgH
koVmFJNTp8oc/uSjOehHdlkmN0bujASwiuxTpvnZsQrrp2trIHxfmauxkxUxuIvGVZuyNuBTWG67
NjEtbaqhNF9KoAEcHiACy7gmHEPw2PZK9V5Y6hnhQVFsmgwoLfG4S4yeeDVvXmDo7qGp6uZKdE3t
NWOO1zwUutFd7nfEkYbmhU1WHZYXTqgUI8ODtEDX1J5ip0F1YnpSJnZSrNKvYxT/MvDnvJN1OJYu
lmsTtOQhKV3jSJSaVfqY4BCcKvU0RPoloe0dpw3r/29dHPSITQ+WBLElpGpfskkeGrUeXDN6I1Au
j1kQQRv3Ak7MfdOfvBTIhDv45g44JzU6aHUfY9eLUzh4Xzjjsl//+EUYYrVwW1FvfVvLA1hzyEYc
2P2oQEm/3+N7Lo2TQUQ9UUqsHCxEW2lG3akeJVtw/Ne/huJXbmTHEN/Xu4+vbtGLZjaF8jvjFA3e
rHtrlVNPsGSWjZjpRpPLu8Yu4/Nf0RRyrBlQWTR7dIwURjgde3ulgXoQuicf7x/mL0kIunutrB/8
OoeZFDrvXlfcyqJaEIXtn7us759rj4yEH/jsDBKBRoz0nevy6LZa+2QRibiOmYkGSB7/4EbsgHSM
UzdFYraH5P8ocusX7ynfOeCCbfaFyCGG2LXPuGPpO6tryzUcbLVpgkEs+yywZnyLe/bj3joOdvkc
Ch4a93sdaaUCHwXbuvmuTMiKR/V+ajry2ln+pulJt5yUmB58oeItCrDlJck+8gW12G1ztLSg/hV0
KOC9qWP1AJbI/gp8Xlg0O+YlfHyTOd1iXfuc+gjmqxY43zVBZt3EdWwOANoTO3fORSvKBTNN+eYZ
8qO3eCPYg4lNV6rqQ4JJir3SRs9FtESQ+FOBZHqLu8zeGgO2SuFU1hsSnwbbJE+PjW2vC6f21noY
GY+a1xiPZStXA0aKmxmH/TbG9LRiRcGQXDFjwJOIniApGudIS/adLC9uIu1X/APpoupcyRYoaB+d
vAEQmIjkV0ArHHbo3dC4zS86oTdmyH6Kmz5hQwfBuU0xrPDlouujh4GCbCz/dULfF/gFDNrNQxxU
wbYNR4wU+GVjUrCY5Y9YatWZEmlvwyf2/au9drg/SlwSRms54prIOpfocy7jRVjW9gn8z3DiwofB
MBvVRvaC57Gpi0NSNOYWp6Sxqbzx49+PBN1J4kMeFqf7s0HrHcz/ZeJsW4hiu9k3cuWRgFGsF6SL
ZSXQ7yHDgHmiT9Dy0dB8f7yNEJHXXFUh5UBOhHg1wElPMsNmG+R1Zw40/OWbST64PAlW6dgVLx2i
7KIK6w4BTaeh1yAaBwMCMx2z8v2DAsm4cBW9YqPdr9MWsacbcD+5ha9v7Da3qMA2y01reNx0irAt
N+HQnCaeAt/zL8ZONu+OTXbeMl+DSDp7azabmRKNGDxDs3LTHK2sp1qhxVeQGK38npr2B3Nq+4xx
KKPTnTSYJLZ89kSZkTD7z1/NP9hh8qLj/ev//h0Gbv/a8/a1aXSPEWVzDJIUfzHnlStSjWtEDfaq
usrWiUH4xTT1Dj1inpwFKo8vedFcKrFBkEcI/J0qC8YFUC4GBsywiZuTHRWHvzNC1YfFJzMGrRGV
+mpAnPydJG1Yryscgi8Q/XmYyjH/MSYPt0CEoX9FbHIDNLN/5gjTPwtdbXUnFTf8MLMUqJ00jgeX
3JPeeiCsv+R+z2YsOjV2m+h7lDRE5CR7j0oDZybX3AFEyt4lqH+e5nNibDknBEla1SFoL21M2pTj
TSEemlBGa51odpRW2Sx49REJ5NBcaZIH05z3WmL6CMlnU7oDf8U8V7jtzvdPI948a5r5FrrwxdYv
CX/jYw2f48D/yqPY3Tv8h/BMRp/4BpLneibKSD+Jt6leZ2++ZR4q/IO/yWW5YFiDX5BNACP5XrNu
IoKOXZD3TyCxpqst6h3jZUfpxDOPj+wRv8vm70A4f+ay9ffw32+LsrWXd7tkR3nNqc4UK8uku92/
dP+QFmKtIgDgac+uzc+1h6HwAri9u6InV4mkF+8Cz4ZoLszmkoz2Os95SZZ53f799K4iZBl1GpqT
OMc2BHRpdiYdHPiO+7H95Cc0nDT2X3j1fECWrsC6QlMnEAsyaLKL8aglcfGo6yWvflNpm9FPyFdC
aHho8VhY1Bc8l25nMOvrmAj77tQ7/EsglUCcpFr2GGFjXSrmy+Xkj+WHSzr6WjUThYGhqbFP0I4p
rHik1rj6yExzH2jCeer9jCexDYLwphVpygYDnBUH2L5myjIIhwj7K0hdLvXEbV9IlXLz1n6k76v3
Hrd4J3xzE8WE+Wi8fC0mHQ+8AU9wxUIzWbDHiCgozPJ3SysuFonr3DTprs2hIt/HYzONUR1LY9jc
B+qogjQbdtSo5EFfbSeNLIsS2h+FkWCrwxPYKPzUbx78BSAd8ir71jvUY5Bh0hRq1ZjTuAlHeghM
OXCQayJk2Wqo0m3H6mSD7Bg7OF6NhEWyJjPudg7SjYajTT3mTv/LEfIhBq2xzDCRuaxDl3oJMt0z
njyteGpC44UBjmA48/HC/nHBBibCf8289CmT8sVKvN823BnTaYigTtUJO0W6jDOO8VbzCKPKbqgZ
EJZ7BIsMSREnj4zqxyaSJrYUte7LtdQgF8GwpDcESAeMogi/U9PqW1VLZKOBUgeTpFA2eZ8SOqov
vRe9sB89QIwUwYpFENQ0xMQCSsp0CtyUtNeA+xOnAxZ2v0bcUc1K95uas7HcasaIB5xXhnBoAk+x
CD5ShydGPv2kcWux/R2jJWGu30HmUCHdUNmbxL57ngjBha3pLjqcoUszhJ2WVqyGsuysYwdXlvp0
tcE8OTqUokGeukiH61xefBH569yj7UXZglYNJKcyYd86jOLBHN0L8VUytGmgVpQb5hlSE9GbpWaO
w9UvZYPZA5O/5xDsLdrqQhiLfbPnWTtRqXQXdyV+XGd67CirQj9xSILC2bSNpt27+aA9NVbyGU8R
y1A1vYZezK2FLujAJXncsSGihmtZZRSz+mFpXHtN/9XY2bD3Wcl1BLj3gZrj0eTszx6bzaQKt0lT
RLQqU09KiuowVkZJoXy4LPO6WWWYOSKEr7X1lWqFh6ULYIPD46xVzcV0npvay49QatYzAfxldKgR
7vwHP2v876a4gjBbuJhSr3nGm6gy1XRyRmdpiY4tv7T2dBIfgjpsl9KgIYLKzYdUUmss23HFiZRF
qbXSSBY+egYWmBwI4bIrx71lc2xkyiPchDmr96t8HRTk9pK0wVTYew9pnIJ8zJN8pzIaSOLpsUjQ
H7MgmEPd7E+xHAotpSFiFG8+5RvPqP32xiKjSISStUQdpfSkI9OdsXbgeTuElcNKuDRpqh/TDH6G
Ee3QpJgzzPxBU+MPB4gfKUf28Tjpl6KEaOFZg4fxAgLh0G18WMTHiL7PSlrY6oO1GZqz14YtjV+V
HDNUcXEJM/alsZZAwnaiDLbMu8T3kkOT+/le13F5NugKEDpqejkT0+M0yX6uLntGGLzWZ2Wc9J6f
RwVh5uBhacRubbDAEekOHOuuJom4SDpqMhqfjnpFOH/fB8ShPffHDFEEY2nIrWvo1lqM0XvptT9i
tp7f6lgvHskM066ebSuKOhdwAAOIOM/SNV+7AQtqWc/bpL47jCBVsLnm6waz8UJQctcY1jEd2qPf
aqtUZ1dEzJpjPyC6JMbSOOJwI27fPOFf/CyiKN37DWFbl3/2VtfhzserKMKCas0er06o3+is+k5p
j9Wq7KLU7H5IIKHRcvvYxzFuZa3KD1NIo3Sm0ZGJmIY0jAPMNbP+AH38ErYpRNXA3mu+tzUdyFN+
GG0n2THneP0XjyjWu+CyaCF88nCcHHNZYvly213ufsYtSUxeE2P5GBfqoBuR9smei9c3YdaOaugJ
jY4MMRcn9frwjkqfYq3LPzTdrY64HIn80u0BCnFRWZXF1FgkfPNDM4lLUU/vftq+QLH6mV8DEv/J
mxLqp9LNaFMBZtmqtKUOVPsRNft8XeDLKFGtzn0oHnATeAgcWlzEhF+Ar5XclAlb5CsEzHQvPLE3
C5AGjW+J7TS3oIetFz5aN9WwTYjjkqR/CyXDV/aVvwgdDrauMXcSSnAD0s3OpCDeTFevEf5hjJqn
uqSAJ/JfI0NcajykWL0iWIkspE35HVAFResnGHvBZVA3Rg3+gPoND7QGp34X8iSXptvEzISkgJxI
vNE88laT+Vq5OQBNc4ZGyuxn6ixvScBgPLcVSDwWdcO6SzoWEhVb20Z5Afpyqh0KCH0gegBVDerH
mO8rDFNr5eY3YHgXqYjsjiN4B49NKSuTQ8w9S8Phtpoq3PED5oy1CMpPk/QCR9HsMZWgp0VAYD9J
OX5Sl7kosOa+K3xOkQWNDndpvE+qBIt3XN7StlLbKbdO/eBcO/zMdPHA1HN5TnZGxeyLV7StQP1o
dfKNDt/wzDMTIsQeI5PplDfqcS7MuL+ziTymSbK38a+U68xtm3PDBHbCo25jq5yCvtyYU77isU6j
r56iY+P7MqPCOqk4mTUPF7c2QXu/q7Rr7z4PU5nSbCNe+HZveZrXe4Mxh7PfaKxLXaePmFAYgKS6
XQpqbxcKHvkqdvPf3FJ+VdDUmLqKlafMji02xPnW6//A/fgzQHsSZhEtE+gqXMOzc04Un9XkAwN0
seD7yfVKKozZMkk3aYL7iU3uw5SyQsjqhkvf+2SzVsBHsf6EI84lluhk6x37RvZ2XKpYfDg8xBBu
Giy8oZdTUuS9ycI3t1X5UpWF/aqX7R/q2lriI9XWBGNzLcrc2vCa/akmJJoieNcHw9/zJnmBv1kc
yinmtOJUdMRRcEkDDYFAhyKECliu2ZXQ2E0QG3ZOJtTq6euxab7bQCALHN5rLuv+lSnsbw9apUU3
jmMbX50YURjQami4jl9kKQ5hwa25SQhE8GP7iAoCrQAhwI8PNTaE9rmqxqufAaeCCQdroUs+uTV9
ey6Hlc5JHht47mtYZGUVL+hRIRpDKcyKLfX00oTtdiydhyF3OehkODZDmI4LyMbxBuOshDvdgs3r
SCUf7NllyzMDabIr4z1ROUrkiv4xjv7IEiHEcndkqKAxYSqdAu+jh3u7KOnnmW/LKUNcSW4YX3BA
4dZ+qjV9n/PohzOSbuteXI1k8PdeLDaYrLstsgGesxyHhl9iYOFPFdwst9lamtNsWWQB8HeY7PCh
vQzmjVhZd6Aojky70bAck8FGw720DA1KKhzT+rScjMR/aH5JNynxPOsXumgDSIHshGSwztgVLgwd
K16XVZ8Ogyd9NTPgLOavXNqQeGyv0UjqjtYmMfQtCSDquFygOh2KtqWTnsryq2IJtSQaTMeB13Vr
drsIQqZ/mk8QdoHHrgk8bT91fxIXQE0RYfztO/sUKX66Tj8My7bLT1IvTmOW7p15PcRx+Syd4Lcp
USfTsM0e9Dg9RHZtEh+ApBhm/c6ZC8JYi5RgDdjbxOXwMU1tui6MEiHXgpfjVnRKSJdbyURDgNGk
p94ALwuMn1toFq3T2kWiK6f2UEp4fPSEfIwFiNHIGU9+XS197odswujFm7Lq4IyBDcQn2/t6Qs2A
i4kuKOix6FPobMXVtMfqYhGqBZ+LJcfzFY1sxSbM5bcnm+oWj3AOqOFFC6ixo2sSt6iNrbfg0RFo
3peg7mlN4VK/TBl53KDqiM+2DxpGv0WdwTqQTU3ooKYoS9lkGYWt8Q9mp2A5oDK0g3qfZ6Wsicql
NgASYSNGNWFYHF3qmSH3EeLXbQjl/Cy3VeiTbUN1Iy65Yk619i4H67pXVBkm+OYm2hhCaqsULPss
Ni+6xVpKG8FJc8ad0bLyw5zAmyUt71iOiJkJJZgwqEaGRK8PlvCR8QHFiAgtycMZCutKg4YmdLmd
soStn/NW6+ZPCrE3qbF2pfS8yADzakxrOfRNC/M+exQDEC61EmHEZ3o67Y26fCMkR3AKeN9q7xja
T6RwNImm517oRdFK2M23Qaf3zEaLwS9Ya9PXFeHFElVmDASET4BPg9AgvvBgdHKdQ1KuwuEY+uFu
spJiX2jZWz3Z5mWUibVPpv4l7n3zZtaqxYjocf7I2eXev1Z4W6d0UkAwNsOCprf2Mfapw9AV6A4h
3TP7e2aVKeLMymelDs2Mb0qquZj7Eqak+9ALy9vqoSi39LDM9UyW/pg5FmGVCm/3/VNXjNPNZG8F
cPc2pZ54I2kCZorD1qLQg4Jpi1a3xIvILpPo3bd5zDY54yxVJN0h8Dhfw5pDgNO408BM5rcVQ0YY
cWD/E9FAcMzmlU1PaPc0QcDalwaVppE11afSlgafeoCKoJxBjcP11ablYsKBSE2lDyy3pHjh77fy
W1wCyYifl/xj/+bi+A9hjPQGDLNeetnNSnLA9xqmQ2/wwrMR9nPiFthQTFXPvE2GkpTfLGv6FLAf
yMLa0CR9DhRjUJUfaNj02ufmcDYb8DGhFX7kQ/yYZH5/rAacYpVvy0c0ywenrk0KVdLk0Zta7lEu
8QwiXVLd0rr7gDtgP0HsgqMd/JmtFk7r4hkYVP0QajtHOsaG53hA/VVZfdRK7e3C7bZhdN/iYEcf
WC7tRiXCG4P0euDgdy5pIjkrDXebFS/6knPa/UPUeccQe0gzO0tCAUJYN0nXF6p9D/Uw+z1YEQk/
Yb0E5JjLESc1ngyitVAG/uqheTc/pppwTbNmN9G83KfHKix31Vi6RzHpFHUltvWE+/0BaFywI3vd
YfAOrWVqVHIphxid1hpadqJpqG+MnvNOyAV4wbTS8VPzxuXQM7/Zfk29q7LzaKVsb1gGjCbBRviV
cQD7U+DHwsp9jHo+WGOXrgjwC4embK6saIJPTMEZxFqwag66CmtvePD5LmO9eMnbMbioSsB/43i1
TGczgFIVzganA1CvDRvuh6uYQ+QpY3nBDAXO0VbcoiN7bHdd21LP0c0FgvN3u3/QUDNXZVAzRlWY
2tnzsZL3tSzh4pDHUa1kJuyz1YpuUzh0IoUlADBQKvWTjLGQ/f3urU8pqw12skgC4wmKASd/yrOs
FXMFJQglSJP7n5WiyHj9VztKrZR1//0VbshX47+OrPJY6A1T9+zkmJAVHVcfD7mL7YPJn4dSGmwG
lVfXspGc1l0gC7WZNCvWIiDB7F2s1PBU5cahJJ1/DXwD7E8SWkRu8hGsbp8lq4yOKx8CxVoRSziV
YePzI0DStdO4J61RfIVdXe5skRWXMZvVXqpmNzmAp4cuCHdzBde5SQNz8fevncb0gkac6I+l7rzf
r/mkJQlHrt1Ygh81jmZiGdwL+VUZjWrT+TRRkbeOzon1df+vWJyVz6G71/q2SDCl149/b4Gtrp8Y
5/JkFQoDzooBs0RN+onuA0aOe1KtC4tzUyM00yzJr2RoHjoXQ/r8at8vivtLXmBqWOrSUcZKTziP
VQhseTJfbw4Kk9/D9HPy2Nvc31WtDYSDopEWBlCU/fy9hvqKQcjxJPiUwH4QkRh2GeCgIyssZGph
vnkDubLR7KwzNWN/hG6PW2R8KsZl5rJ1S7QzMzfcYhNxaIodbYsYi+uyzkFiaulTT9v3qpSFgzHB
XTepzpILR8v2fhmgyLF6P0iOIDConGvaIua1rFzI5eurqNUdMNXVuMlltuXOk//KXe8/CDuP5siR
NIn+lbU5L8wgAgHgsJfUkpmURfICI6tIaA0ExK/fh+Sa7XTv2syF3WRVUSSBQMTn7s/pucFYtcAx
Qv40HZMNlrTiABp79zN8ZUt5oljGwU/MMlrIIDn8/IFbD1+UuMPczoJ2lbYp/iLRgJ0rxLXhoWEj
Syg1lTvMbB53X5IugyLrTqUhrQVOGH1Hnw7pcC493LiZZOfFhVpiRdsrMwr3bKOQk6O885aNrcG0
a8qtJiL3GU/EA94Ful2nYv2zWCm/eu0NwTHK0od9czNB/DwYGlEFB6PyIMIIUxzrgoixR230osY+
9if2H8PGb3e9kTQbQzeKvV5wQqbNJWCzNE+Ox3l4DRcKdqmQ4X2xr6TenbVxrE9eFY0/HrObR6lU
A6GZugKohIvLaBUdSiWgqZlo0q2RCr8Ca9B+/dzQ7pBTkBP/6YNifNdljiDmc8T4kWDwUqslXhuc
MMqyrkmoTjq/xDhNtF/mzdIlw/wPJIiNTVPUg+kFeE54L+jZUsfKxg+DIvZMUn0TSg9enz4NjMAB
IUhNbtI8d48YCVdKKPO5l87l9sTDWwK7jn9WZvGw1QcGehTN2P2qgui/TGg3If9I95MYLPPdk856
cq3tz2tMJRZFYpUg22f0OH9c+A3gg8N5Z1zyUJiCMaM4ihW/nT1ag+j0U4UBHhex8TyY2UOQlOp3
YBcPhMF2hORydCoBgqRNNrS58IXnNWXyMo3jIdeE0fTJ3KEJrHPeK40N8+qWDg8My/2naBAgYFMS
OortfVeL+qV3wm2UINzNY3izjqkeQPhZTH5tPDJmPN8e7GEg+x3tEh8/K5Nhj3secPni51ZPOx4I
Ak1UUELou2X6VkTqnkxwTxFVsCHRMjzfrD3DunXLA7mN7HcdIe+7CcMdfgNqhCmVeft+bnvtC/+b
Otf2xXY0NhcZ6i8Zd6x/it2665ERinsULswhxppCBYbXmDlOXpMR1XTVeDDg8FHzrUVPETbtlkPu
2nAPOerxqWvpGPfT+vHmicNhYZxGfb6PFCtqSwx820/nmMdMrIUbp7XqA2ZyjsgDR6yqTpNTZfe4
jgJ89vNlFQ14emLH2xuZBaYgtLxDK2Dv+QnWlCqYNOz2No5Gmwhu0pNopJBw2riVrm8bymLbqvi8
yT9d76uVHWjrISrSU2maPFCThjduXO5clTiPtRV/NlpdPSZpmdNtaW0AKtuPdl9+JJG0TpahHs00
QrjVVX1PN2W6xJZXbzKtfa3atN/lzJtRk16zvh3WIdfOLp/fTcMenBXWmdv3kUhICqNMjrkr327K
szDc8kznF6J3EX0Ug3ffm074AFGXFGbsf9zkVcn+Gt71jE1g/nPt697BgcNwIAKXjd7p13SYQFnI
A8O+U3gAcM8Am+fWc7Ao2AXt9Q1B3IuBisgIytxp2fh5A7N0XFl7y+pZG+vh7KpJ4ejTvc1EwJXf
U/cptQBIDO2W+7oiuVxakBFKK2Bp8mFgwU7ngR8RutiIGHgJsbIGxwZhD8e7+1kkQyy3ffrEJIHp
17zTLPKpQVZnXQNUF276UhV3/iffNY0zTaguNwdiHEPeSFBothD6QUbEGe454UMOIrZykSB+YGsF
v5h1iH1Nfw/jcvfQaRIiSz2+UGv7QCNv/EfLgufSl+lLlufdxnHJUurQok6WSUo+zsv/2d8Is62v
+vjL7+Po1Ubfoai3uDMNk/6q0dw7SsyDK3rymPrh/NNDb+U4wIH73tBwOdCkNzvgbm+i+XXk0x+o
lYBnV6RXmCPE38HxP4bR+BxO2fShY4pZdFQOLEacBxuGhvmD7PqnZtLLN6NM75qYzbnbM0UnIG49
A7xH0CYg6IZR9Ch8QkNUflNFa0XTMXYl3YmOU17r/u12XMCQ3F1zU+hXWviyBR2P4HUyuO/9zffm
ZQVHUZNdNdA351w5bA1lZzrLsYMxAAM1XXfDJa85u1o+QjhbXnis2WxSDGIIE65B/g861+h/B4GF
zUBzzWsHe7/XqZOuixYlAy+MrxNKDJ3wpRGGueM4zAzX6+6tWV6iWnzd1FqHEVJ9oY1DRcnvbtk6
5dvUl1R7K3DSqx08SMNjkIoWQ4j+Shp0gk6/sTWKySxaOAtHcy5NyvqKq2VD/iYGkFowe2BcEkdF
s21GWtddpMdekK+99SRDxYtWqazAPPjeBw5lwr3ezAkAjCbDgNzoWZ9zdK2zJyVoMn9KznlEK54c
Xtlr6BtqDM5cYeCYnBaGsY2fHaMbK6Is6HxlXuKF1zQirzK4OKo4W360AUy0UJhfTVd/VwVFaDp4
kmAA74DlDYi9oS2Y9H/KSdsq5Ti7uFGcB0L3rWNTuh+i5GhaAJAxbxK+S6Dd0AJJgJwJYlsGy7bs
ZhD/3P46kXXxo8cqDQ/siS+jYx4UhkCdXjwGcB9NFkFh8LItaCt6oHXQQoCc6DNJMuBbzKkN9SX8
CkYoUjlBnlKtqzU/25drAOMJDOPaeuOd03Nmt4WmAAZ60ZIsdi2qc/MINmHY87t6q2wDZoGqY/qw
+n2nbO2BkN5SNtGvzI61ExHHHd1IAcWUi8iEa4YGs3f87iMbGI0r+InsKuGa1DjfGU278xLN1KKc
voK0hsFiZtbCGJJdk9KOVVfMmqs0ZrNRw7Ke6qUfGI/jjsVc0QTe+HvNan7XKg52gKcA7cfMDZSR
3BV9n+Fh4SRHYLbvLX2D7ZL0EHGBzeBotOqRM9xgd+Z+ppd7JoiOPT2SSre3AjOIYr5yJDH7Mc0k
nIqGd872Dcl6DFa6Ox6p1hDrIKWrIi4Z07F+Mh1kFY5njtCgMy/0rfKqJsrRp5pQgj5ftBMvUVgV
SzOuTmPoPcocglBOOTVnHUxE4fTeyuw89AYRTbxBpia3FpvcwamuIxhcOBPQM8oWYTAAwItCQP8Y
Z4twl2UVrH/xTKAKRlHD1ypo2SDwgQTgtvL8WiouoDjp3nGa+MuGWMACiBRcFenucx+W59JwK39n
lxGKl8juOWZDvgcpoJIcLBNJXNb5TdITR9clHvQpsl+ikZiNP7sLkEXbpvmTBvKEsEAAj+nBQm+r
/hCl2dVrvfUQBzMOEPOzo76xJ9+3OUJfEHSI0xprwdye0pCpr+zq9Tgp+RbzJ6EbEbN0YkBOeTQe
u+Ze2Ou2kSMDgXwTg1cclcTOSytK03fPaoIZpmOdMCbWO7oqJyaMHmwgYX/17JwIpqSkyuxg2zv0
p/ZZ96u1xXMXV9xl8+MiyfC8BrLaYfmkw5MzWucGbDtx5Juhjv/Ylh9uTItl5qGOGABZLQoiwz6Q
tD1/9PW0HVzB9JJKt0WS0Dqbu+Oajqdk5xvjit9/SZswk9uaeoS03gYQLERubNu61g5jYX8RKd6Y
BTowi84U1mjq0wiPh26jdYGbAEk7faK3LFiLMnnpuJDWFcZtxwYCzBX9IkqWp6TIHP6izv0gnK3W
xXfp4JdrzSZ26oS42mvdBofGe/iiL1WFIm4WDeamRCA4Up/j2B3Zvmafj82HrqPN5eTcEBjJmADh
tZ6m5kkGCE555cIMx1zstHTPjJPcD1J4mxEsxFsftGeKy5OjIduz19cPhdLzw32bTtEV2fmxhKBe
6lV4YhtTwz/3P/WOCSLt8Muxr9USG0K36FsGivVMgMs5KbsiG9a9NF9CShy6aQAoJgFR2Z3iaXnR
muQdKZmLPeurVa0NGw/8A05Uls4GogcxbxpTaT/AxnIVtfFV1kGy8bzoyvWdrJ2yeAU2cLGQBA/4
C3g8cZp76wdIh1H2zbUzLtua+WBMiqWwOfEUFinLkLglKdDNVF2KtFHriEPYAhWTwqupPULHMRnr
d2JJYIAPitNUQ/XgeSD3bqedaCjHYMD5ZukOAWXHzOHGwtfWCHQA71S2Sn2Ul8KDmOrrQF1Me9n0
nrOGczgsGLZrR5m/4Jl01hXbXbK3AXQJbQJp0pI9D4+Kz9N0OCphMVsqeRjKiNIvk/FMQ/S89Klr
xaJDwIA896K9i7GzLiROVWwYhEkry96VmQYDJlQw8Fk3F1VYzofglkF5nT7jHIjZAgUPcGH4OV06
wQqWCIrdiF42/bIyJtQThuDOgKEBJP8G0xbFURO+kUZb0Q6ArFSm906QfgxK/7D6Goq4ONlVoK10
PMB7x9MOrKMWX3INxH9O0yIaaA3+06gCsFaXOBVMIzjGanxDyVsYGPi2jeIp7EabcqjUsXZ7VM3v
1ka7HAyk+li52MLdcOkPyYFTZrNMIkoKSXFfGmC7Ouv1whij6th6EUm2udQ7eCL8nWyGTN7p5q7V
7W9w+bSbCOrEoGfh3TIfG+WcZgPaLuNsSUNzjjDnMkNW3A5tJMgFSRc6HucdCzyL4+LzKOFpauI6
KUr12hiVFIgtYf6WbIGvaQv2qBaXSTf7qARMx9JtNiZ+zYVxpcy4JWqjb/Km3udiABHRK9w3ZrbV
/LXIzI1lxl+JC/EYzoa/ZO2/o/T3LadIERwurpiuqjbjUNN/0sZ7tv8amyezWLUPmOyffL3/1Wak
9HTu4JXAX0AvFX9DTAxFw6dK0/t95jQYRcxH9BljNePGUMKKhey7k2ZSlKeN2SvBtD9ZDRnZwczV
aS12T4nfD/veCJ43xiPxKzWANEyzNyuz0GAMx93SSXxoS5qYtGhiO89OgO9yUNmhxUfRdmGzQoXk
ZvQY7AT1FK1M0/go7OylzjGRj5iy6tjbuvbg7LMOZzAw3SXYaMgyFIpa4x6zcbgZYVoN9o7fM4aP
0j9h3p3YwxrwKqGDlHPvYpNPf/yc3I8hniFNsEg3pyK2FSQN2eOLmzvBKuCM2my4zl8aH39YnPwK
ahoc/cxeMf2GNmE/ayPjJdJp78qDxKBRgOva90Ql55Z4oPjUHVLoSeG7ESmew3wbLm2Ug0t6OvUw
xU0BHmq2T2Gsf7Cw16epf/YsD7f+0D/IgvMfVw2lEPSPsF3jZGZkmfWA/JGM2r0x+Mi//r3DCjHT
Qsh/Z2vLSFdaMzw3sgmurrQuXbODfRC+kG8BkWy6Sz1y8eGg0m/GAPWqKf505qmPjYlpKn9Mbr1f
gb4bl2KiNqnDjpvF9oZFKTrC3z41prnJdD1Ya3334TNjrx1X8q80bGHFXB/9RoPkJTVpFelNcHIZ
Nr6tE1XvrHaomFqfHupEf0dx6CiwNpZxUDEVGUHEIhasB9U8w5bc0wbcntKOFS0va7HCHyh5NZnM
uJm8T5V3GtCU68R5qxipgnuY0J2g99p44FmUwnZde4BzI1OuYfydfRc/hdT6DzMLjwyaoXaWrjsb
N9cIOv0+tqqLFWjjIRnVfQ8uZIXhuVrGjDdAlLAUZUKr1jR4dHp1LWn9wGZK33kfgXexg2lpDJV5
juYy5dGANVJo4q6k7vZUo9DyUJpoCVgNTvFHc/l956lNIWjAcDlp5CFTXbzG0TfQfuPAEyqLD2FT
kZ7hY8BUbz0Mevjb9+leYkWf2CoaGSOgfSmwwE12xO+U2Oui1yw0NVW8ewb4U8wBNI9V9pYli/yr
IOknMm3nmgE98aJElZ/NzJMGequrd2OFW9P8NWbThVxSvxCNF3Eks8ZVmtGxGkU+Oqe3C311iqbq
V13gUMtmM2Eg2FPPMx4Ut6sFfFYYnYddxbq4UGw2Uo2YRp1vMEgVbh9Wq6mXEQQXtpdxaNDW4OAx
0isPC1MEyo71aufdNxUUq4J/WcQWN8iMWhmg2lkA/MwgKjYVEmUQcvsLDmzeIMOjNr8BUuq07FTt
ZB/9iaYWmZFPuGp0apdkJjajByQAEyJUphp0Zx33YDikhcfEQ/XzABYhVZDUGlYtK1/VEUHEG7GJ
6HMqPBDv47QSqXqmIXnPeY1yCCTephP5YpgOve7We8/sWBJ5OgCoOIV5/zuz6mmnW/u4ncseJpRt
Epknl8Sd5CygDAJlyqD53HK0tV+JgJCh9z0M3rofuFPLhqy2gU3XMofV2EZP9lg8zdg/Ro07sAV/
OIEtXD3cD7ZzHHDkYS6hBlpDrbdwLkS9fwlkthjq4H3ixNyV2bkK+QtRMSdPKpxG/isPgmRJJw0F
01p5MAqxHKSvrmNbshMGOlGSQ1hzPW8ZWaWrwnTlrobKH/1ycw30WeLDjMsVZlNsxDQQGaxGTFiQ
aztJYqP/jDvEeXMaAViXPiBnXO9+Tg8e7YSOQZ53BIW2HrSrxhkTTGagH2TrEkOcSz5Mu5120mA/
63wYHM8WhMPlEVqDaxUs9rF8BUPJ6LEiJo2rABVmYY1euRktIumcHACo56yEQZTuM4kFk0T7O+2p
z07mzLO9vt4oS736ZfvqREC5yInAYqFcZaF9gGbvcHIhg0HDGLEZxyMG90qRwC6ZTW7EyLUo9MDb
+FREz7hCjI7fJhsHWFYiO4aJyo5DFubHunyEx52dWkLhlUm9lmEN6anXtZ05dvqxw3T686YczCMG
IWwQmWku/eyDbpmJ7Z+AfNXbc2OUv1ZhDvt9klfCF58BfZ+0adSXug/BRYMTXodgqpJ62CrKnVzD
ffDEdGbcGu7tNkhWBnLqrnXHZDmqbDyzp1nncO55SiqVeJTMEUor8oTKVGpowMyCvAoZLKaD4uFC
OG8+/5nY+Bomnc1vL0HjrxjrLRpT7fDZ/6Zf2VvWWvnqe6V2jJyC1KjHdEl0c6dUTr0rOExVMetE
wVzCjKH72h/9dWtqayac01m5uOktTqV2QX8euvTSsx7jUdw3cf5M2aezyKAZOOCPNtM4PKuYBKZq
9XElbFqHSjCtRiu7jVmHXxaUZoozcXriMrhHlkqZonrMRx3rjNAyMgiY+BJ599T4wToN8uaSe8Nn
olJnS10Sm/9K/UbtHGbIUddFtEUbUBACQLEKpMI+IEK0IPdT7cPoj6GFqzaM9G2WFQ6Mql3Ck2Fd
NPhgKElJzmG8ikbdYBqV3kOCy1agQHCm109NW7kXD0JOwKm29mq1JmL5YCCAYwjYZMi0ydgyG+Q+
YySAybs1h6MNT3A7cVcQv49wCURYFA3Bebl8SoYaFZWyen5V4stzhmThyyG4pLge2cLVpGGT9Kuj
aWZbxOCHlQ35pRUnGgMe5532qiqNpzHbQC261yg4JsXGRrV68JL0OW6uVDhk17Ljd8pVstaMPHm1
NUZLwmF3nZGcoFdjmYdBjYkvrdaFz9rCo9tADy/oeBr7Xxr8lQ0tsPwOyCEh80wYy3NrDUWdtptR
ftvhYxuddS37EvR6J1i7yD24dKeE9fNEucB8l/IIhgUGXqWci57bvd+4r+SjeaJg5VxIf9MZfX2I
9W0ba/RVtQYM1CT/gAnFznr0unNpFttGYrgPHIAU/tTdc06JKgAXTcWnyQ22f76df08pceo4ck+m
Kl5BUGAYDTRcffzliWGo14mdXdXa2WWKfO4D46Xk8LrxR3tatqLY15n/rlkTN2nC/DJnbu4/qj43
D72FqA0YHwLkbghDSXEma6bXPfiU8Wxrm7IzI2b7zlOBWNFXBPK8NkhFa3xfADbMdSewaCmC7304
FOtunx7GUl7ph39xLLvaUTf+nnYhOpGn6TuHq3ztdMGGiM9Rp72CXuP402rUzi/6fFVMyKw+etyY
VcRPWfOox4Hqo1vJn6kOMG72RGnNjnsCFbR+QLenui6Kd9OQj88ZzY6LTh++ZaQZ58QVikpXlwrD
gMLmKeQYN8S9t7KTydgZifcxINKxPWGqqkMvoJCI7K1Z65f04BfKuVcDqIEUB0/cMYXshi+tpKy1
54Sla5C0AuctGjrYQu8FUm9HZMXPxnkQ724tW761Xkkg4rk33PEwtITAM+8yVPN+pBFYEl7ijhLc
1tgNCHEGzzBnGmmBtT5SiCLtVFHchtDlWtY2Gwi+IeVcwcicZ2C3xKbbeRC5yokJwZjhJISEWDMU
wsD4OeSPRmP6V/yC89AXA0eZW6so0u3jrEYjWoeX0nSPvi2+uSarp7CgoaRKG3flK+OMpFp4kMMd
+6O2k5cYUns/DWsrt9JdH6frlO9mUY1dvquMzNkkyVzzXTE/1GvOlby0LxzgDLLPNeAkvLuiwcyW
CPYvKMrX1iTfY1rWQeb5tO8GbyFtcnguXeZK8Ykc4In60zSkD6zDFekaGdJXEehHJMdvWqcvpoM9
oEb21uYa1HBiXtc3mlzHVsQJOg+oBsK/m/nzQx3sGrzQoGI/e/PeZECWIZ7Ta6q0EwfgrSnJ9XSw
4a1QUAEcBf3Ks512G478OJT07FvBPib19HVmDuvGN51n/Ps+xsdV6N9x4+prj7HCYjZw3mGAx0F8
DTXP25sl0MAxpX+HBrN9PDQu2RNqwL3PpiH76c7F9+5g7saQ783OHC4KZW4qQU6vbiA+QahsbOIL
dtrQVhHEwAnl2ABa86kIh2K20qr0FzbLLUcYKgRivKjCa9iea9TI9nM3h8cw0LPara4xZ9TG8j7K
vXMasp/o0mcdiJ+hpkfqoLeCmj+ib0srG2D3wH0mJU6uHkxJT9Eh03OuRAy3hGi6X7QFzm7j6j1C
/iCQ6Yi9LavHSnsClPAKZu0FVgPpDZu1sEiAqFcGyyrw/swjwYtKTTh/kgt8PPfC1z5yS2ugu7h3
wFoNbBxTusqrpF2SRiNhXgEqdipr25TRh/ItgHwNzuX0Gub+2qjCO7eF/2r707uzL3v3UqZ1T8KJ
m9ktAgZbUmx7cOdLSuEA5Kl8W7GZWjqt+ugCbFx20RODsaB/91b4HCTje48xmGuUj9BPsWg097v9
AlpOtZflvaKBvhFdzugvYjwp3/H1rl2PMUTNE3eXJ3dawKuCuW6hR9Uf6UFfsYtyxna9oAgxvmBs
y0U5gBntt34zCs5uLr+5EpvELdfpMIjKY0/s/zfqeft41Q0hBTvOiz4k7VGUY3PE3klhVS8PRus0
x6D2s8MPKkjjeZwVYbLOiPKSqhhR425vapQJj0jarsA1BmN5lMfK7rQXRulnVvv4HosbpwTc3hnu
HYasUNRHpy5AJHj2YSRDoHGCfAQ5z2NjSO4s27J5eNDmqiSpvL5nllr0bDWCUCT7VlHtwfjafL69
KxCHmJEk2iPVSYvOhBCqNyAyjUIfjk0mko1jmwFrN5dUjVd7jyrJLYgjnG5O8V5MVoetzVBndOBg
G/tE6iazeZha1nSZl4yTXN9c2US1mcI4+CZ9Ec+C0yavu/F+aKJPDHPRtYvbeunldFANvo567wLH
q8eDC2vh8iMfizK+89lPUV7H4yWGp/beme1dQ1c2IFGDBDNJkXn9qm6CdWvzFZMywsdTj6QSZwk6
iNQLuCQs2lN4sUIMeaxLEKBnsIaiMSjK7Q0dxKeK+uD3QpQEAaMYLZ7uz0U1ZbxrJd/M+UDcz/vU
omxMwFKhy7HCVjt9zOOVzCZ44CMjJJn9Nn2kAUotQ9/Lz1Xn2vv5ReIqr/c3aFF4oDc6obCX7Hfu
08hUCKLw8/9pxXRyhobBbxa9kTbtD8hPmH0TWktdf3z3MXatZP9ty8w+2bhJ92E3ZPtqCKhRoQd7
zTxCrcwKb+rkxqxNhdF0+x8SCntbfSUthCEj9KJLNYenVMwpd9L84mFU3Bw15rOPVGdvKGJ3vE7B
Qc1qO4NzW8Xd2XA1FL/ZNtoZXMpOiYn153NrnCyZK54iw3zv1Civnq7kwQ9bgykvP8A/QdquP4iz
/8g7nF5R3jb/9Q9T/j/kM1vYti1J0BqOBPJW/v54iDBt/9c/jP+sCgEgwvK+DE+wUo7ygIsLCTe3
j30s5F5N6VsMRKs0Q+spxsOztrFSQf0I2J78OHFudpyMoDqxweEUu0hpTmPF+6oqwnvueGoSBHYs
8tB5269dmVOA1dnZ/t/8IIDi/oZwk65nWtL2DKk7Lki4v/wgrlQ8pIsJj1wloQXUYJSz6iFstXUJ
Ym7NOKvaz1Z7WmSe3KoLZjTX92CzhR4jSCxsDDlwYnrIbbbKvmLDDz6Ax5s0L1qkHQcg/T8IQeB+
wVfx/7z2jvj7tywdYdm6q3sCv4Gj/406ByWSDV8VgVJMVYZokwmqV6os3zYps/2E+M5b3Zp7d9Qs
kuBJsM8nIzkXfcPMdCpBiveMbraFLPFSsCM/BA6R+tw2HhsnPmRCjK9Y/XBAuubRm13UtzdlGa6k
H1SrjCqYA49AdYfjnwmpASo3gSC/jisTn+00yZXrJI8hLNW1J2RCegA3iojRYXQP/k8r9FMzv7n9
n2ytdwsCBUAcwQAKlNeZsXS3bNpi2I4+xCnqyncTs+or6iqJBtcR28Ce8DIIx33Nu57/08JL5Wj1
r3kNAixPpV+jHf00EndKxgSC9BRcLyHuuyTsh90wsKelkS++YqrhTjRfmHBrR0w78YOSZnst2A4l
dIH9m3vG+z/3jOu4FhebsPiPAE/410uNnWPIBAyKbs+jPiqqfVtOwePYyvoclcTm54qIUJPZ1tTK
aGnVHHdKHcHtBnWD4WA/0mLNbFsAl46mckv3av7U2jl+IOTB/e3dTtLON5QzgEFvH6ouTfZaqBFq
YTb6UEVGsgTf5m6FW/NoEEa/Vh4zYE6SC84V4WNTT49ydJJzHdk4WgFrQxsp7rKBoLHlIehFXm6f
pAQ+H2MQui3XI0DglZyM9Cjg00D87KKjLUSwHn2P6a/bZEcMGrsEEPMLDR7drnap/FxkikxPmNIw
i99r2AEgAW1wex/A7SmuKPGjtj58rGUExV65v4bMu7/5T29vMBDfg0PDuSN8hwqFTl/77BqfCw3P
OuDa4bmtjatPO91KDhkODmEynxl9KLB2jvCRkIg4BZR2rcLcLt9RdlZl7tm/3dm5pzrgYFIRIVNS
45FAqpzgQ+qdpyj/ZGud7P7nY0Ugz/96QZL/Z0HyHC4N23NdttQ24Im/XiVaKDkYGRBkyJV6mwYX
9WlMZbPRbAqClQj1XTsBxw4cnZEDXbr0/CTdozWyGI1cYdYCqxvoRFWSnHUx/zmRsTI061l1UXvf
aWN4mexXh1jjQxUzoAv8iF0YNOosNu71ps2g2mjpN/2F3145nbFqake740g71Kgj5dRr+zK2mnUZ
4qu+kVKmBmtnb1jbOFLpug/S8eISA4pqt3i8vSm6DswHhK4ns2TPMg6Di6WUykMLnti6ndeCm4Mx
meJs39vGV5RGzZtWhLiyi/ZXAHQPfkJGM0espy/gGunWGHWx/dcvvDD/vqx6LP+ebluexyON1/6v
L7xljZ1NKor2CNcjNSJLOlWCrMh2jrXWs/491pMJwF1IEV5eyJNf+uAv8uajFkl9V+u4u2JMdpi5
CiQcfBfMO53g3NjONUji4YE2qoS1mvOtqAlqzhQ/Flfn4PjD2810fXvjdwXjBCP4dEeT1I9UnvkM
pmeDGK8v9aajUQJiI0MNCvdCKEWnXvRAlTntshdmNgMzNLCoG/nXr41hzWvTP5NOMR5xKdo8KCHR
C1PX//riQFecUi+sEsoKldjeoJFVofwjzrsJJGnjog84/bGwO4bUomjzj0SJ30ERvivbru9DAv3k
4FsAUlRZrqwW5xu3/rCta707Dq1yDhM4w13ZYhU3WnHfS6oUiroKTmFlZczT8chOnVugkbzdPuJw
nx5xzRaL27tjFNcXrfD1Ty+hjDehHLURZX+KBsM4UGNGd+5oN/PTh6m6QaTVldKjta7dd2GY/256
+SBK5441dzreYC5Kd1iZYg+4XdVPO8+nrA1zSJokNJwy5TggKZSfkWBkETIPeSGHCklany445P2T
UN7TT2hBw4HWERcAA2BgiPKIhMM3y5Nx1TOwPMyNo4+6ND7Dzgk/J5gp0ThskX/GVwbv8KUbQ+5Q
bFZp46CjhXpvrlP+YBl2rY6gOsKtG6DJk1gmLkj5Il8Io+DdzxpLiRM2aceoLh6+v9nZ3+PvWY4V
sAsyC83ldgP3Tdcc2fLO0IzhytS5WU5pB0J2flfNMFfKFe4tNzvd/JrWbNrUVwX4tbOVlx6voCAw
FHntJWuacUWgsHjxbANdBggiOc65QKTR1reDQ1PJJc25I2ShdKXguB9SU0NFZqH+FTOixGHm+VtA
hFz8Xaw3W9SUaTk1/fSWpsNFWr34Bmm0NFil/s2+ytD/vgK4hmUjqFEEZJhCeu688fqnTW0DF7H0
qwSIixOGW20M9B04JM6UYbm7Mc9cAq2S+RKzbWDhVFk+s4A1CRurn014adCAidj0mFlRz3HRro9T
N/gny+l/2TJATQRCZhxvfMqulV9MCwxwuc3BzIzmGS59S+s4zgrdCfZx449rI6Fj0Ar6bFPg2UUu
iV6J6IWwxsxuxUw9O5u9i2AkiuwcdfRq1RMCkDd64Z6qsADVx6X0kE34C4dsD3SZv6LNqT+r1GoZ
AHnyHqEd+xjLBlsFk3hNv/i5WiflTysbs/TqdqGkNkhUMjDkE3LAWElpMOpXhr6cd8IWALkLWHAa
HdKq3xjzu7ePuQidO62KgIuSHgqqGAixLad113rcDoP4BPqMOl0UwWIw7DVSa7D0q8EYj5Wkki53
w/4wxsxA7FaKp9qq71hqQLd2zjvmK4DqcXkPOgoQa4L3/UbH1SA0YN8guCunK1Hf5KGcQ3uYfP+A
Bo2Ot/eCsov+zePDEPMS+NclUjg8m4XuOexVpf237d0UDMz9KoNTQEwRgWuCdo/5ai8DhM2F74zB
H4AzhJM7J1g48BvR1Zu52a+6N6VxGUwjfu7GSwth71Lq8S6fQgAiCLaMoAMKaBLU3EULNwFAMwAR
P4kxStpgU1EvpnDtpLp5bON4WU109fEFFASYiL7IEeHiv8k7s+ZIuXNL/xWH73EDGzZwcTqik5wH
KTWrdENIJYl5hs3w68+Dyue07Y5wR1/3heVP5bI+ZSZs3mGtZyVma18VYRRPVVmu2gWXlxmefekG
Di2BUigpHivWtPfOaPw5T7to7K5/ugXSIfwwHnA768I69rWIHqQRo1opmqMxdPhfZJzk5+KX00XR
5efLDxjT7qiSOJB1pmebGbX7Kir66mVitr7NHU4gywmrl7STj5I4lUtkAdNTiDRWJDRGCxoOsVvn
Fjf8XtXaFhpelEUt//NlCG2HEigVf/4sRKWKXB4Znm1N/ZENTrbWa+FdWtzRq0a46ZEpBJa2xVTg
MdFddY2CoUMEJtIvllUdHvGpUM6NFk/sjuB/sZu9+zOeMCZ1ybX3kTjOva2nLqp+M7htcvICMreO
ThUqNr80jIzsEeaHqUza22axATjFQ9wPOugkUe4Gqm1qWZYb7bL+5lptjhTr1r2ArIVIzXwyhRPe
NBIxXNr8cW8io3slTyE7BcSXbvRJ/xXDebtRi/YzngwwpMXg9UvMOr2Z5GZGW82ez653PVlgxs5k
iK9QuaO3u0Ecru3/fVVgQlL/hyveMXVpsp+U1lIY6BawmX8+L6PBmMjTCRZm/7zNTHvvpCgQSiJ6
uR0r+Kn7ihkxU06srqNLrnWZ7LvwKgSb0IDsWlTUiaw3k1EQAtGLxyArbrzQ3fw5RQy0V0YLWWHU
kUuxc0/8ipqzZ5Z7kF2x/fcvxvtnljsvhrtW2lQ3wpM2b9byYv/h8J/ZsDJGapOVF2vzLkWH8mJV
LMl+rCBmxcM2XEBesahnKBP9zhpqPI9L06RXNQLHdjgarH9xGSyhXbmHPuGHOIjXNj7MEGeRG04v
yoF7kEUYp4X8xLHAJjqp3/78Tak6jWWfhlDN6LeZETTQQ2oT7KCaNz+Og4nAEqenECHDdPXjshJ1
hjzsx8rooHw8Nbaxs3UvgZMNFrcKUHSZMYDHkM3nIxMVZ9ONqXV2x4dsYqmT4MeVWmc/YGkZLsYP
6LrOvvFlYvAa8hJEQI0Lg1udU3Wajyhqyhtt2Kmogzhbwp0wwnVreullatEJ0G92G/KuzU1EsgVP
9c8oDVgSV4Paa559mEFxkz9RiRcPjJyPsrs4Dnnh/xzdyVNoB8N+dNmy/oDLSdT9DTLNO6k2iEGQ
ptefGODGZHKekCNFSiugxgr22f/lwnb/uVN3TAASwnBdg2WxQBMllkLhH64FAr/g1cvus1ygldO8
uNjNn/emEgsCmuNlVekhwd8L2SlwzYuDXfreykg9TZSiflhuf21iirsQ0wpnRBJOfBqGUC3wcXum
FxFBuR569kvMA7dJQSGKYSHws6RR6OOtaQVvQ12XTKQfr6RBaX7gSQgaJ+gFmUWW9eeS6DCqL765
drHMNEUW7tSEh8F0rerXItqzOePMQR823GDz0fQIfYe3iYLGgbaqOxLRhGnWixHpPIupoNUHWV6N
7S4b8/YumaEbp3MNfPjHDi2rW8maGbgoyRlGPADJSYIWsv9dMJH4Gwh99TOrQbc/nWMzJ3o6Z8Kn
Snafyz+Fg7TWsu/L+9nlkVOcTdm6oJlCqC3hfOqC2Xfjqj5nxnfU2j1NQcIwHsWXF7zHWfP47+95
QYDEPx1gfM6uTkvjQDs2bNf9l64GTJqT2WX2OZokjDnqT5FH812teaaqfZxFzW0+U3P1afTsmNEe
VOP0ZijYCF1y/XNJDDE+k6RTdB4TYylL8j4oUf+qA8YE5Cjil5mc6hcyyavn3DW5k72jxfk9Szd9
0DKVHqvRFhv4Fn7IIfURhsPop8SaLp0dGXYFyZEivPx8cZcHLDTwf/8uUJv+H2+DC67eEIiMDXh3
zr/MQBn5xbTGzC+HJkdBZ9B3JMqc3+0MTHoQvhWFPm/zJHuZGj4bDGHW1jFxvwJwrvYoJwmHKShd
dIFCLGYn/l4XJD8ZF+G2zS874umUZRbU0Kh6rSIeyFMeT9efLy6q0KMVzUC1glcjLzEH8g96S/fW
yfB1+Wb+rz+lV2ixSr8MRZOisQFRhaOy9n8KknipT6SlPbKkK2/AjORs6siglcwLCdwOd9xRhMYv
kOICaSXKH0BYUdKjXgT5W75POWIT/JDNJZTeylrWOJ2KX/vRTjGBVL+HuuhvHaHds7RPz8UYvBLN
jLaUz/dixVq/yzqe7BhJSdFZLNJx7pWnNhWfwpwBlEgM2ygrmcUn5R4LrvVSBwLKncS91DQEecmg
t58Umag8gECV4zrdm/KFgcNns9zXZD5XPEMKHNUxsUgmSsOjInBvucnJUfuZk6lOWLuf296aOnOf
LSM7BAB//pKND/wY9otBLCmu3fR3djGRD4iYYG7ujREhCSG7X2OX4/fBpdo0YDNwRLcnsXyhcWlP
uHHsQU9PjF7N/Z/+1gxKZ5cXcnqKZb4OSPr8Y8ANm3S4//F2zqN9643iJiCB8KKaMLiQ7sEcMmNZ
/ednpKNzq+dJA6z+pUL3/oJ25oJ0UNsiNq020DCiD6gVFbGDCZQr1FFhQQHWP5rMa58ImMVS37v7
ysK47JEWeq1KOQFgy6xjRYLqwbQG9iyLr12fM2L0otDXGuexKKfyTois25bs6fd5aT7kU6nd2R15
gkPdXZYdFWje1DtqQmdzM4rupnSQJ85zTwRoTNikPcFVhdCTrbumd9CBx+XRMCMKQumE8DGh52i2
pl+qotafZ7AYe1s52W9ZICf/2YwF+u8eMCZ8w7Qjj4ikaGFPl2CegptwgN1J8p/YFa01Hy1dw2Ot
yt8dxxYmhenZoj6+aeGS7ZG+7IpwwohUe+IlAzS+qduavaYEezDRVRjjyzQFDXRE6g+htAScIBOo
WjTfhcnboRUWKQHCgsVYbtGafoRzcgPHtgPqq3c7IridbdCHw761k26vJh0NUN0eQpmORD3Cl+mM
7F5A5wOt5dw3ljOsf2CriZ1Pxz8oYsvVORjc4VIE+n2YxN7fUcQmSeBYSsvHkhTAPh2yTTh483PL
ZJ9xNExCg4YJd0uQjfC+iiJ/0JXV3f0cgksg0v/eqpCI9I8RSv/y7f/8/yqXyWa8+T9+3g/en/V7
9/6XrwIA/HTznn/9x199vmnes7/8r+8m/v1e/OX+q+o/svj3X//+tw6f//HX5Sf8CWoynb9ZUjBX
9qRuO4bp/ndQk2H9bRkWep5pu9gSXZtKqiibLmJJaPxN1x0qbWEI3eIrT5227Jf/yfybCRGD/kW3
PYpV03H+X3KaHN39l9peGOQz8Svo1HPgHajp/rmeG0apJJXyrpDmPgF42aF0v6bezJ7HdMjeS1sy
FeTWIULumfzy+a6P8hMDcfVsGqnLXhfBZxCrHs6YmHeEzDw7gHUIcA4O8UDQIkuSl2wMP5s0dQ84
UVazPb3KSVtkM4qWXJB5ooGvPUjNguUyzB+lV4/UWoDLy9nYWGL+bBU/yEVV/hz1QNt70xvJgubb
Yao9vwIqd/j5Vo84nshzGDlilijO3rmrGcLezlPzZDbP4zDYnBxV+vI26jFdgp3edno+HXgmzsRf
J5+8PkyEDi6xysuuacyv1uD2bL0eQaJW7dx0jkm5G4MnLJAGszfH3mSVSjZVapHlS3HEPPsonAW7
pjCoozmD61uumSj4Y6c7YEm7aY0jw87kfGTsGp9+vhBN1W5blylGlRLeOVbDbV6y4K5Q8e+8rvY2
cTGArWNMegiy/BZfODkTEsA2AHviw48VS8YUyt+9wLEHaWjrGswWYfoyLYiSYT1b1j3K+2mVzYl7
bhJRojZdMq6DFL+k2xwbk4VHYwIxCwP9gOdkgM6h4MZibM8cgc/SrFNfWKjWtHgUm2RZ/PIgLddt
SGRHGab43HJaOUAEEPem+WAT4XNIF2G2O5U9UIhsoHdxYIfmJZrcvLTWiG2sEwKyTV5n4UGV1hvU
MZI0Y2846F33qxbpu40+JlCx9VHiEHEodEmawhjQ9Gr0++/GJg5BmelDQ/mFQZYAsMmha5gFyht9
7O4R4/TL6J2UbnzkXKw1ZDe8hRGBKalLICseeH1F70LGc5Gnfm5OhxLdJ4ZbwNOVhl1nioZ1Gtkk
mFcpHysitdghA8VYPgwOZyheI+LwJhIbYFHILYmY1CuYd6AvL0SUs0jzGToOa8d4sC1BT9KjaRGS
JG2vUAYyYlwPxTIAHxDeD9TBbXNKuQVGza0Rv3lf4FtPohwOZWA+FyENVzwFvxGhvDIP5FYiw50B
FeymML5PGIfatGAJw7WpjlC8vLJBTM4KlSn6OxPBO74QDw3CTg7o4FAPsbTCr5hoh0S1pFY4+X6W
HwngvT5MNFpOOM4S1BfUPmDgBahuBofXchqOZe7KTaOHt8wugOZZSh6k1J4lbtZDOnqH0iNw1PXY
CRBq8NiEGS4U+0qGC0VfYhFmJHyLKywuiKlo0oSXQUe/lXbTHhHAw3k0EKtLEfzGAMKkI6pp/tWw
Flkj7/q8ZAGo5W+msm9zs3psiYdxgqE6taRg7du8t9eh51arYV4MqIygSCcybvmhdY+aR3cR9BlE
OQVZ9j1jp8mhvm5T2yVNJAX7oIJlnGCjledTPrtORL7IAW5mf1LuMwZ7jFEedCIEzxnImHKXhaiG
E+0S7cbETTbwAJ1VNdUThnH55M7RTtQux6jycCdrcYLRgzFPWWHRdGVfMCZbywgkCbLWGiTfcG61
uIbWPxc7OXsfLP/AE8XmKrSHV+G6n8Ng7QpBproB1ctsnTcMVdmeWVaxxpD1QLMFznUwfE8NJKwb
ODyHvtnR6TI3rpyNqtMrkVLmOeb31iwY/TKBuVx2p4n/FGLOt04T/+JwhK06o0FhXOM1GxUTcRw6
N6oct1Gg4cOMEqI2qMSI+ETmbIa2XONr8/KOSWlW6gfw5Q3Ozapa6+2260ZGANA5SJ2d8TGZ35wZ
NhZLmLIhIlGzQX41IbWVVu1g5Au3XQtznuKPP87ytQFTKX0aU+M5HHNnb+nkkZJ0/KIT1wZRDWHx
QAZQofo1CrQayGuxuLuKAzPfAqYakgvRmecS2MmuLtfNwGLHnVzWZxjuDbOBtcEEzUQStsLo8Qal
2yAJgKFVp1vs51p1D4zG2Tpec0OF+zJaWD2bJMFnk/eK+Vd7HTH/n/v02Am8ZzIF9NrOznOkrPty
EXz22fDQWe4XoTgmY4eGRKIsvi7F4bom4JQDW7K0Dp9I6DV2lRt/d7J8m0u4Cl1GeHJneXg/GA0H
ntwVGYzlOfuEIxHsEmyPReCti4NCAUaAbL+su6Hmm7hrvITdiBXTeYNSuIqiyy7RJbQZGHbu+IKo
deSujG5i8lfrsn7UU9zHdvJc9RykwIKLNIIBClaUxBWfrBXcuKYLEdbsn+vY3DcaEx2npQTILHEa
InA/qjFm2AVq42K2JuFuzWOJNG9V60eG9vBgp+fI6h5ShL2IPx91PeUPDTwCMc8XHrstRAa2YmNQ
biKXrHOvSTJCocEWwto5x+QsrYOsPoADN3bAYp4KB6ltOIDrcWmaQkIdSZUj9qu11EEMBco/Iz6X
Dc/gHlXbPFiU4UnEzRjJu6QKmHLPwlxntk8pDfgBlG2fnQqT1FSFHKWoOn2PqD3aa6nCVeboZDQX
6S1S6sdOB8FmK/MaVNzDs4FeFaFdyvp0VmeVQVgYiFyI8W1lbEzYPGGZaHu0SVmnBwdv/hy9CXeu
IoxZ6q25U32zYSI16EccTByshHPxiCZ7wMtWpFt+j6LeAsFmdMZkaEHDgExBghwBPqb40uq9Wye3
Uast+E+B0S8oC79zIGxmAIfQ8VCnlUW5r5Wxn01ri+JF7qe+p0HRu+e46X4NduvtimYml65kWB6p
fl+oVyOe3IMXaCmTWw1nZdqpk2c/DbMxbTg6GaFpvc0NgCsfvvUzGp/wOD2ljTteIxgc1fSVAqDb
eKAmN40xLGdRP668GQFpRtRvTypTUbf3le06vuidetcNROI0ieeXQ2lu4ZWdY/L10Ipr8O67Hlx0
9tjPyngKau9dOKCFicO9syKcEFWIr9uBFMc3eg7u20SKeNDZaAJ0GQ5DBJqX4MPa5+l7DSegM0gd
fTIXVkgCtVU4s8mzzQFQVtbhoeMjwM56EJnzGVrluM6Go9PCGGRgfMbAEO7MxL4rnGrYeWSnb5t0
ukFA8QiQSa5Kuwy3lSIFjqurt3ESudanS6FxG87s7w3rK1kOgiBp1UEl7306iTNRdV849TN3khdq
yL1Tu8RcJlXhWyZ2vWqoHI5aFNZ22L+2iamO2Js6VsjlbRE59T6obgCsubcaNfrKduM7gaoJAiEW
b909ZFdoj1gvGgAXTtifcuE8a0g2mI1T2XGtrWUrCb8L2/fwPeqSYe+oOPBTGx9GB0C2sDvjSEII
ux05uKwy2/4mMio8kBT8ogOUNgzM5XMOUMoOCjTWfSFjXBXtbKu3TnpLWw43CC557HNikU04EObt
jIyfzCIxtnqlP2gtRhLFW7qBsAShbC67ffLZz9T5US7R0OdIwdIGdm8YKXOXtaQpxXiryDWBc7KR
7VD4ZiMvtoUMV8czloKS9nHX8azvtuzk4k3uwsxpwuSpcZqQo1QB6Ti7Ua3WTY7HDevnTVWH1nXQ
bgCvxMFi507ZVcVtBZdZAuhk8ofyn33IFGS6b90FVQJEHSSWr+uX0mWxoNmK68bDY6clbQFGQhz1
OYq2yVRtQs+rHztS2rNoeoAKFSA6cPIL1P5VUwFsk1y/gjALMpvuUxVzQkSAkRJUY3X+1U09kucE
hVBqGVDI34EsmTunjT5NnoigfniB0ZKmRqCYbUDYAm1jypkFcjZzGln4MKtp3DjEPuAhv7Gh6foA
V3GyoDFeCTDcEZrSnT6zKE0HFPaANbkTUvBLMANJZmmR58dWfxa1Ee0wH7zWDZHyQvX1vjeEuzeI
LvcKCI+QqWa/n9NoJ41EQ/qp0n2z7TCL7YRLRIuRybWCqboCCXuDITPFEpGn93nUPI6ItjVv3HN+
Q/WKJkzpgD6OZrVGx/5ttOHoy2DAzqinvJ2tHa6yJeEzpz3ZtQkE6NC+tbXI3CAP9HYZ3Yc24YIg
/YIFU96u47ogacyLP2e44tMgFr8Y68EssSz2NDhlAgfWUH9ijxsdZCiPGhE5R5w8p45fCcpqW277
Vj0yOsK+G7Ck0c1ko6fBHRm6BeZ/Qa0X31egnBGZN7fmpL3GjLk2mDInaJFYr6EK3EPtG3w7mTDl
jAb2IQnmQTfeyAf8KBNwgEZUAHBKE+xMNIYxbwrDfrltKhKjhtq6EZn48GibwKQXcckxw8C3Ij8r
ie91nrcbz9hGdUimYmqpPSIYnKYq/opMnXkrXj8ZZggRRfGWLCl6ZtuBzzbYs7D2UWuOI6qaMu73
GBK/nUJ6GyZ586722Fch5MSbMTjaVurytk2TDFzZzGmru0+cCghuYF6oJXOhhzi/gssB4MrOqMCq
6kbmJIBos9Q24JkIcccQUoYkDJllv5550PaeOXJ3xet2GufVLIzkHNnXMQusVecOzyLWsUWcoEl5
NEtA90Sp30176Kv0k5KLAnLfzLuVPDFtfxgc/d0ByrLvrCm881rq8hihbmzE5VnyeRFUtoVqJvze
Rhxa4z5NUp0PxQUY0NYUVir9RjBFVzxgtPXM/BydDWNVE1bK7nHCE+LSsLqcln5aY/PXglOvmQTU
O9FXE7N9I7Vwl+sdlQlPqhVJeQ1vHNaspKW0HgkCctvkA4YIECIh2ILhZTU9mp+xpJQj0kj6rdKI
nSozgBDgDFiNXMPZuhqWRZGGgVnnCdygeWP6gO+0NIOPpKDXGFlYwR/DtY2eAypKAZ57VNFno4m7
OG/yNaR35CJBiIyxiI5OVh5csF6+PvC72jaxhIa4OvOdWbfWLpjr+xrWTHNKmnbYYsB4DoZFaqiA
r1pcAnrp9jtN6wtfd20sWJk84+XgtgwtnjNGfbZmPOto33aorgiGSuf7LmnhG1gvbqn91gvt0xzO
IUAVBITC201GfUwm+TylNAdSjg2zza6hfjE4ZCCTtmkILiZO3+Y8M7cD7fbKGp+0kvdTI5p2TTix
gzMi9MpDZoP9iuFcunl/Hec63DDNqH2uv9AX7ZudOhVvXbZqJKMazmhu5qWmTdJ5H9R0FW2rfwxj
SvCVAyGESfk58dpdEIbRWQ/0d7e9ITB41rNbMoM/0qplrGTOt2DqGAEx1uD5o9MfpcQ0Mjbfg7LI
QwP8raEzay5Fug+dbryBM2qsdEwFflObO1IN5CrvSGJUzToHP8U22P0aIngkvbC3ajEEzmneHTFk
HHL1zu1b+4CYF4CjYpqffxAG8mI0AHtnOX6oEJWceTYpFHcg11/dWXtSmKZWsYzFGq7328AghGsB
5RGx3YdCL8U66hCceQyrPMiePj6bm5lVvqHzJtWe2lVsb/ewaNGbkzODR77cQbaDCImaGIDQug/b
eZd5M37sIWUt7Jp+7oq9W4KKytpo09uItTxW72wCyqDV0GrJ19KNg61y2y9JcBYM3+FpNtjzyviz
5EEL3YDE38zNw43X6hz2yLx0PCp90cLnz2vAmqo89h12NVMZzFWojrnX+q3r/nKzirTPpiOAgkdR
0+fzejZntUmmsTpqnE5I9Cw/gOJT5k9MnHjihz5OkdkPoEdtZeswzmp+KRyi2rh8jA1HE44Luvzc
gHQVUEHOqv0okObs0tQ7Zbmr8YgUjZ+4mruZq7dIiBkzpXcycDHvRSJvENRxC+nUCK6JZbEtB8Vj
Icj5tMTJ5I0enfGVuDV9Q1DMZljQZtKbnruG/9uIw90Hm7rPumiro3Yag/dEpxM3mthbuzH8L11j
tVOdHUWwR9UtvUUz7qG38OP1pyLKMQQp59J19RpRabHR7TvbYb1FSJYrGW9hXCE1Y7D2kkcE7B6e
OW6GWasH1DneJTlCDfA07Upm/XPcJ78dI/gupjiHFBfRL/LV5ygIkGrfGeh52OZC/Uk8jgEsmAOe
wTxiUJaSbVolOVbB1By2pUYQRA5yrbzv4gGoFxGsMN5PucU54xgtMuK021QF+reomcsd49Ev4Ljx
EGONpNOFYwFTK87NdSgyyLDaV9+SIzO56JtYUQeboWX3ZdMXlXPyYWsZ5l7yZ0PmYtOsLxZs2Crq
1Fftg0owHZYV/ybeGMfIf5WVRdhmHjhMZwsumD57dofxG0Vjs9Jb/t3dRB7UqBOLi66DnEpMIUVo
o+nuYauoAT6VJsaL1uv9No04EaeQxr+tOQBIwlzCKFyQiQh+6KFxtljrPt/ntPK+lnsaH1GOdnHs
b2JBxItekrjA4IQ5X2hfkrR4avA4rwvam70rGUDDC/OzyFE80LkhDXlvpMjO58Qr92rOn3LGk+bC
mIm5EYjnZfK+XM6LbdfQCFQOjEPdnVItf6XxosBD1NjE2PVC2yJ2lbdPVGrbd3h0jelTBPO8aklT
PBi/U9yhPnNpOC/FhIwGJGXXmDglxDvIwoZdt0HoRtx8Cw9TQmVjLJPGzsjhijqVafmxoV47/nIg
9Qdy0JlDjQZ0Y2r3ZtSJLMCOV3rt0U33QFg+sxicVl4eRicu90l1bvWOuL/G9u4Zwaw9dKMbry89
uNf9mlqERBpoODHRD9YItA3b+mNfhN+Vk7y0KAxJimLvbPUs33pNDQsWwSZ2nDKm2XIFwaF5AZnX
bBjoJquIw1kL+gkbXm/uA9op0t7vhqoFECdCF4YIzBENyW7dpZvSrbaEpzLEtwXDbGJqTmU3r3PI
myt64Vc9rGxISuOnyeOPF11lNunohD4wQOAcw2oLO6nAZVtEHtcah526YD7/FcnW2oog/kL5SfM7
ZDWqu2wD+uSiZlkiwyKTKuNkBO+g+VNoLVJZea/LhLTPcSLow00OTCWcNbfE2rGs5YEMdzvCK2w5
15w2FCxK+s3zIMQKz1OhSsAdJ9MvHRsFfFj4PhNviDtS9oftGWggzDci4/1Ez2EzjC/JiGmZ6s7e
AEQbFsUmuI5UHOFbFauoLG/dho5RRj7znf4G/hp+P1jHq8yBZB5wTrZp9q0UupumUtrOamlFXTax
FvhxiK3Ye6CLMUy0ALiQllFuhHU/Eru9043KW5pm7V6Z7OCzBpuiN3PF2+kujeYXFGD61XCfxFDS
v9Zw97hjnMYZdvxGIEgmnL7lQBQld+B96GAiICaZCip2w4OmtymQT67+EJO7I+TRlSUmcsnAw+4f
KsM8N4ZM9ox3fGeaFpn32RqHc14iarV0zNpdnPd7ozu6NexKA6I2DccvLx+zg83OfavaYc3QcCBe
SM57cJYbu6I3ROi4lmqMCLnpjqrX8o2jxUvUwWnIsndMCA/IrYmQYyHOB8BiuCipbQACphuiqyhA
h4ekTIf1qM3ERKf2Lndj70Z2VAPhAl+coINNxiPORtwnDG5xy5HoRkLfykrDl7bFjmQHJTSk1CPJ
Bl0oekOsPwnTxjkW5y6ZttCTfTI3nbWCQeVj5gDgwtza8rg0o5Z4xYzO16oA/wkNrCNSWYflR2y5
4VMaSHbnrvFrCi96hJkLwhVZSwnjLH7EOWxd2FDd/NiO95Zk5OtZ3nOtT1vSDC6lQKDDYh1xYexe
qzi/Y4lQ+loGxwLrApHftXYX2FxAdQ3Mrq9PeJ3oujTeJASCG/QJvDaOk21rxbfeA8niz4yDhMH1
HFjaM1GF3KlzdNOGzc4ghwo1Z07LoBcH6bQ8gLJD47ELGYtd1TSbDIcWNzZHaZOgth7/oBC3odN3
p4CyulFoA2mMV2XrvVdIr5mGua8Dgh4xJfxGtdzhUfgoR5CjokG4oIHRM5RNGdk1JNUQHc08SW/U
g+WkX0RWuujGoif4xukTc4yCuBTerEG+jZW1JN4hGXa51X3Cn/zCSIITJwFUA25BfkmBVFAwP7Qt
Jk0CrUYW7KqKExz/4w4tEJaerv0A1mxe9dphjJ9kNDNkXaaVxlyE6D4COFcYPjZKxF+ykdqddxZj
Yl3wgh0FIBigSNxRcqTcK3+b6d0U5AeWzOzAatPYpJa4zyLDu+k89/dYD9e4r69z7TR7u7H9gM3E
alRJsYHasjayJQndvdEKlsNAYyO++LUJUS5p2D96jDzh9tvPxhIWlHEKdAVZv+ZvU5g2Gwm1qsNM
sZ/Qbk/IKj2ObM2kXkXZkVmPbXsa5oZf16PYSDSaJrgL8OicCYtg6jCtilrQMngqZeBuQ3wlsHSe
aBj2Io59BCLnOR1Io63bI/F7X7V90smyXZmCyAwykVIUL6wEkIa2FrA9r2IhGMXfXta/jhmyTpjH
FtPGxDlN971bv5FEEfCsgLEbxAgdO/vZSsXZVgTAmNoSfqlMhM0j2tkufzJK1iqxeWwEo/aO9Qtx
FQOviuNA6l6Iqox/9QAAlxhJ54aJqWB9SqiYfBXsZVcUvIuHLvadKnNIOgi/6aLe6K/Ye/CsbgMW
81D/PJ7EO5mVwX4eUlJsDD8XuPgRVkEusLCj1toD6Rg+ITT9YQrgDzTyiwGnQIud6eveOEBsZvzt
QeZ1u+FITvGvKcB/1OhMv2fb8zuTikDPSG4N50tpQiBI5vMURt8xdKgVvS8EOiFT31CPTd1cpkWH
NXTRPdl5bL3Mh7ACMyh1QMIPgzV/jYPrbePhLQzLTyuCZlpStjuCDmIGRrWSvUBuD9wtCBDOgC89
YD5659XGW0MrhL986JE35ScTHElFj7+ywr5em+gDnIk7kNRYZ2s1FEXcnE/VmLN6QpcOzI4oGUMf
Tt3Yb+fSKDeBra5s0u9xsdxQ6MJTqM12a3XsRo1suhayodgP+MQcdiWzYp+ileoOl1F8UTVWRytn
EOmZyK6kFmN1Ye0ehuFzFs90YOxm59HADAZ1yw31B0wibCK8jOuvJcFBflE73qpC+92VwRkm/Vce
gALwRq6IbnhlKUmurX2INf3KSm1tSPb3dV3f1jZ1jgKutwKG9TDzBNKBrWjao6nRYnkUJ0kG/lx3
Br8d7d+k2fGIFXsO3ltN52NsoNJdGOaFpJwxincx8qgT/70ZGuKKeLeeus6mrFcGbQr0s7KhiKaS
WyEfvmX+86FHOcN18wblK61D2b7mgPcCKzUuo4NqDNDgFoj0W9Ln11QZRyUjkOCt+epU6B/j+rlS
3hMahIfUcO5VkqE5oKWAe/IGqi3dGJW+ZQ7xCwwcqVJMC1bKFJvaie+7cUbkrj8Rs7ytIQ5lOL5W
eWbA5Ubp3tX51iDMgUFiti8nj/PDe7R1HBmmC02l1JacGYdFcaoHW8ucjtA+opV4Yn7XwMh3n8Ff
PBp29hGFNIUuA6s5bneRdaZMxy4yxlthFY9sBVI8P1walnggNvamNdp4HQ7aTiseI+44NAjzQ2Yw
HwoBE6cQZ5YTa+EtogNMH00ezUGXbV1PPEFxojdYVtK2QfkEutIW6X2SjYxnaQIMLDk85cZrr2jD
Q8qKeEu0SEOs1Gfc4oKFkCAJP9xA/uNhJodPiuWdIV3d1x5+Sng7qQ9wHy9eCW6/SGFHcd1nEYiu
sXoBqW8cio4KSyCR7AkJpJMLyOGiEslx2E+1fCnyLGP2idiQ5mjU5dWS66hqs0OEXolkq+VxCKCk
PsQ5s5lgAQKaDEg2MRX/DunGDcIfUuJDtIlARIxlW8kslBllp7DGcgImfuNWe82VlzmPP6DhsIFt
ucC6awSFEYvU9Gi1T142PbQ86Y54iAEDPyQZRUDjzt8PYWM3q76Ovwekf3NSMMZWd4FJZaT3ziIY
+kID8pyz6l5R2mwY7vAqm4TtF1anVT+cC0DOClY8cFr7WacUXUX/ydF5dTdrbGH4F7EWDP1WvUuW
P9uyb1iudIYOw6/PQy5OSXJyYksws/db2+HoNHRzhlp6d23tqQJoqF1et4rseuYq6GcdtKey5QuJ
sTr80QZCzNyPgfsEOnULO2rjvLA/tkV48bt42hFsP9vM3kpkVku8b8GytXQWEl//m/zoxyNezoSp
xJiploFNohD8z4BTmuhl8jfRZ1ccwcJOfwaoOFeEl3j4yQVWPEe+9Ir2yCr5ZyT1Yc75x5mePEuv
f2BIASjzXxn7nqs0w4hSBB8zbgMM+uP2nBPRTbpjx49aXY1J3aKQb78sNXp6yoetwM3DR17Mjxbv
6CrF0Z5Joo8jEtobAjEQp+1olt3mLfmFpdyUevEKQwGw0BmvMtafJ8Xo3g7VmVLAK2sS4zWsP1NA
0RTEmXJDuFV9MLvumeT7amnL80h51Io15kZ82CsJ/OX2/6/JyBHU09EOFHCjBoaYN1ifRYv7e6Gq
Ck3bSAlxXlOcVDbvbl7sPIPoiwXAELYAolHwMCKe+Kts/CGx7zuLIare5q7QIPCfMDBgREaE4Nb5
dkj9V4Oin9ry82VegQlzKbyhqF15Q3Vw7f7k4fJgnom/yGwFm0m0zzZTbBGgXAOlH4gUXGKOhoIj
OTHtB9DwrzKCNXFUHcH/C8I+v2OTl0iDrdMM+eH0UMPzN8T1oev5v75IXrNx1bsVE47TK6BmotV4
iwilcCrfP2h2OMednSnVeIldsbPzKIT8Kq8m7+oqlf1xynlk0kT7TnNOcVqqcHMsa2qOG5uazral
5v1dn3oCDppD6YY/lirZWuQ+9wNOItXAOwIPUPK1bgOOC614kL90pA8dcEo9RsLhlv1ovIFVK6qh
QPbSuNnI0P0tPX6I4acmKmoJ/Ev8QP0R6tiAWh4i9N2PkUKiBeXd8C7J1bLmNgJFzCGUETujvNah
/1J1pCIb1RYdorvQldy5NSdUzQtRGZvYSW5U25xQliMgr4+mQy40SjwOHq1rl0oj5NpqPmY8nNxB
NhXHP3sKN0Iv94zX3/gYD6kGHyHGaiX/qZrcngeYy0HUPSNVzhcaRi+WR2J2mhjEpCFOJtdKW+D1
W03EAHP7NweSLuADgnypdxWcJsdarvpj1dcgJLscxYijC2p7jnUT3uXG9gm0tAmpctjjEJRw1rqU
ZqN0+pzILyNY0780AdlqMh8eJMsC2or63BZQEY7xTOvaUpoEN3OfUhp8byL9ZEANxxmjXR819yDW
fl3f4ZLESrUgWZ1gMRkvElvAVMz9gNe6xDTFhPZFOQMGHmR+dFbSK0sGl37quVqi1tublj9zQnxM
2MRJWjbWlCfM59YyQyFEryh9QgwvKENvwN1n5gtSqUhEZKeGzMiQ4BHwLAvGHy1kStezbueAKyhD
exr1amsVdMfmgIGBlm/6wGLuNm5NpjFTuvra7rJfBLivPfwDmp/B0/nqBYiMbk/PaD2J1JwXTnUz
y+wHkSGt32k2LnRiMrIi/IlFdG9tVFpm3B0r2sYWgZA7ffDOids9VOl/O+M6ZN7a9KK5yjF8qUou
Bz1gx0FvSHAKCyM5mclPlXPLOQo+377LWn9D4PFO5/S4IDDJrAskWSPuJIjC6hxK9U5R4qvb2Ger
A+ftJM3GVrcLBvNpsCvyvJqjDOot55FDb193zYNh3VbBr+9OROAHROhVy3j8bqq0WfbMe4GWMRGg
W8JuR9aF/EQ+ezK1XaRF67op+IghpMhauRN0eCVFGn2Jjm6jexgQyCu8PEtkec9D0zI+dta2N+S/
Mddvnib3Fto6lIzaQMnHe0W0HdhGfejH+CVusvuQjvyJ8ZiZJt3VUj1D6mdcw6DAgNxHXdHoyAgz
eNOzn2N2pBsFoASZWen7ySoJv+JZU2wznCG54pPoqWvMFNg4qfRhxY2udeM5igzks1b7oez5+zD+
eH4gj9AfV1qA8L9XOyKydxPJ16uipilXzZFjo7LP6A7RI0bIovwD6a3GKbTMrWtm/XHICXbtQpBY
v0EHqyfWPhbxigIi6yjDOFzkGjYnLfhjz29OAnJ5WSY3k0Y4g6js61TybSrquxGvqHbXUry45Jmc
mZ9sWidu4kBIKKRq21gO+RUmUGuC7qDp9Kc13V+ALYxRTv+mrlfjnQbznWHPrFMFmOf0KBvgo2Rq
7p1Rz8rQeV9OInq3WkyOxCyppWn249rKfRislkJgTOEYa8Zr3/II+8ZjvhYKVDa00ItnXpj3xjbZ
Z23xBmGyxO4P7G3EHjDAAHcxuXPq+jUc9Cc9Gbwtm8+0zJqQqAeVfkcZRoxhFG+IIMJN0mPYo0eK
mhQjeHVdAns98wzbsyhd51qkHSmZ0u+vDunuhiuje1gMHbuitgn1R5aTAFb6dbDmFt5SppuuYLWY
7cqDCqA1J22kA8ll9UdBvu5mVNCneERn9LSZRYfUiWZx5XPSgDToTjYeSNBeATf524oo/XVM6OM6
VIAYtJN/6kkNTr6FVoz3ie2drxJW+1BiTSKymTr1nF70ySbbAYVTGgl7o+TWUBkWk0tt0LaGCUpg
Vw2+c1Mf55Eah3nUbkzAmVUYONE6tOwUisBdpSPdLz2bO9lM18jszRUln4IbDiPkVEsOHZv8Ivo0
g/cA3hxB4VcWwl5p5kCvsKetU/8lMTi6EIw+mtDkWkCc3pf0A0EbNGS+QyCUtYbWwE+5+1n7wvzT
EHRo+LnzMwkEChWtMgwQ6VJHWoL+O/uAibwP0pXbmvFsaYiQz5ULsklOqUeSQeD5dIJEVFc6Zr9l
zFsohzgXdGIg6m5x1UP9NGH2Ay5uFzJ4Bm3yUK+xbnQFjZsJEatunP7wn1vqAIqFBr7kBGiWGxyu
KezJioaA8+BcNJOpJBQIr8xgDCj68miJhMNzEfuQYvlE2IwG7KFZ29hwN6VvdOswLq9jBtOEXPCO
4mbvy/QjrWHkICEPidbxdDTTgwrfnSxTzpTUJxEAbrAATiZz2xtWtWt/iyYjPSu21zk6HVzbczFu
628qr1I3gl3R8NXw2jZAvUTrgXr0J06bQ8WIFgpZkKRcvxTSypYRyXsGFXkLhG3kyuNpHQ1r2U50
AXZz2wExhYYodnVLh5Xuronca5d30b0TkexytHpyRbzKb5D5X1HpyIPdRXR3ZSMcPJUVssdgBcXO
Udu8CxI/1mOdHweE5TnHaIa6D70oj5eaa6W8eN0AqK58+eZmIHv88N/oEzHS6rzTCj1ciG3eBPdn
sNNsfPr0gZe5fdIKj3MC9VyEhWvZ2wIxp4UgzhBUFGU0snit3Ps5vE4tW23T2u1JJR1UZ+PSDsTc
U1mEYYbNzYkcyDHYrqVZ8MkERKJ3SfHVZrQmsEF92kSQrVAN/0Mx4y+VjhZJQbmYVf+DACBWbbdI
Epc/6fMPbZF2VmHYYOsYkPr3/pm18YueHYvvoYE0dNKoOMHSLYPhyC/srbuIpS/OYN4qJIjsCDiO
g2p6pPYMGKJEpKTcJhF0U8wRnZJERiRP1QRLhcxcFLM9rFtLH+SD/AXOjgyHsqWuboTkow7oBPWn
ziY8h/2ZzHjU4NUlh0+9lhVLVYeYAoMP/XqEiIk4ZptggER1/TeYWNlTagN6a2ZsUuNpTeENuZkA
7GEjKVnLBBoNNaDDQBYSRTTaF/0Wk+45TKd614uiWeUVHZtKkbp/m/wA5VAC4oA9nparkfYCvV3G
mMI5dV5yR5O71B5pHTCffeTxy8HxfnCA6rdhQh2kOaO+RJHa7R2jpCCvnDZQnigX9dWUF9XsALhA
2PL5xiZSxTz+N5J7sEiadwcVEnhCjlEziJ+cevIAjcmsZZp8GTRKSqx+iA7aeAocQrB7tVKtROLL
PGHVJdNOvXVyGC1iY/ZFHpLzWXp3SRTGhizXV8dHnpoxSeVedK8U/xBinI7YyJsDsmSLQ4Tn6aVB
RVED2jqJeFdZ+DIFdMvzu9GHnQ70A0W6sxzT+I+SQ6ZVtLdFRl6NSyVo2T9cw0PqZXjvmNbpg5ew
DKn/Lmv3o07KK3bH3ywDJgR+ufZVvO8CwDkrDNYy7JxjZbVAbzikEj0gixzkrDQijq7gdworrKkA
BnGBblu0DhiN2R3DNUWuIWMDci2NtSmW9ibrhb8ZJpuFCNW/WRFeVLfZC8YAZ2UlJG31DKoqNY52
ZQC0UjGwiSPzuY8B70pLenxDDstn0HEL0YyLQqPToKZd0ghclOQJtJ/TQpBVnXOxpP/Q/fFIbjnt
QqSNwm+g/k4BxUytlJxrsjnpynrU7Ggul5SifnhJ1w7QObYgK0KX2XvlMkgLqBFuJOLkXNKOB4R1
LYhZk/AzD+j3J15QmqI142iQXYhHOVtmBX1eE8XCJJmSqM03fhMt01/v2b9SsWCHDUQhc/jNbeh3
IAsTMXHSr21j3JNmtAmIRF5gRECiNbWEo2BsCR0by0BJOzr6io7Cz0Oe0OMCYTuOR3OM7ZProEQq
i1+7ZeLpMaOuyTpHPJoSFU7uQM0EnIi1PoTP+EZ2YMRPfdf/48oBL48MjCZ1slN4F4jCxtsb61+4
w8yVyguEQ1PmHOzGo3MO3yUj2u8gn8lCfSRNmO70rPmJDEk6gEB4EMy4ZpPCmmtUYgQK9RJZwQXR
xWzqNaVULZeoVlX3hL+PhJl1QBTqGuqOPNWHM8uNe3i00C1ePA/nkinfLA263svQETjq6AT2rxVK
UhTqUK2F/3Bb8Axc+ctIX5j0V21A5azFmIcssvra7QXmBNlZy7ChHZt4YO+IjQSlEBWGmcpLqn5Y
nKE0QKZ/Pb2LN5JQYShzRdJ+eRI2wuWex8+qcK2UiUewqnez8P3jUOBaqWEFGpl4KwIY0S2l4JBT
Ux301tqESC+JPAdTyId8VYjhnDqNvWaPHxfhbxjHP6moP0oSUvvor5nnN+q+P7wEYbLWfVWcwEoM
iNkJem4LdbOIgmV2KXF6II+c2LAWXly/ZhOKsYBzoSPOzI+ReIhMn7aeFv3YpMwVWbd1I1RlWqn9
Yny317GoVpXAAQeHHhT5VyeBcVNiuwDYntiDEUW/Bj1iX5BLYl1btEIToqP0KWGRnRMBXsaR+Ubn
iJcVm63PnmGX2Rclb3OZH2VrXgwwEcvpYScWtbPI9UmG+a0AO6lU0WjbcobtZIlrRPr8nVCRu00s
BKjHaGUfPsK52G7wFzQ8sIx2teC0Z/kFriMPk7xjIKjOrLag6w8JkbPWguLD8R7mSCSo55qIsmJ0
DxEmhYXK+JByjENhQH2OAVqAYAm7ItWf4TnmhF7QBX6P62ztGsWHxqrpeclPYNNj6LmI+yrHBuR9
awaJjdPqNqqD1pp3fJp0MJ4oyqUDzqAWV9WiEsnd8gmmDYufoBpW2exBacbxGdUrn75sPniR0q0X
i1WlrCt1MX/0fH3VlNbLPHxMSu0dOb66sfuwasrJLEW5m+RBVbYe49U+talZP5s0lU4akyRS+bXf
sp1nlnvOQx8gtuouqObXeSrufUz0VzgK9GNNtkarLCjh5bXkrVoZlv3qJfM7GhTIsTUEySoivD4D
/3AgCWmj1uj6o3u2aenpChFmDWbhsr80b0UXb3sbE2GFYbCZdgPtc4u0gHYb8V3UjZ5Tws0Dmc85
GEZwbLGpYpty6LWk943oyn0QAavSxMmZyOEwTs3KDKdHEqFhwmq+LPO82NSKRkY/sM5eRN9ePVzx
Ns1dr3GxzONDL7j/uLTeLZPg8a7R966lyWVuOXdg2C/Hj3aC74NCC14FK3gvawixOvtBCHPvUrGK
xktW6THnLa85rUAgilqQ7bKUU8qgjoDmiW/JqHpiQuYbsNylVPiKACpLaodNVYMw64T+8Kg/Gw24
U+AZtEXBjgJue74y1175Ekey2MQdvFgsbKA/RdFnrSDkQ2ycsgRfa6xya3U5eemsKsu8AGaqk+s0
f6WORE3KdYJmntYcyl8s2iiIyXKOZkVgNNaNfVUSd5YVxqcpKXDwEhuROZEPKau3xD53yRFv+V4Y
b23B/ZI3PnEl5BeMkp6xGalDpfiP3njtYJbuuWFdiIZ82LaRenI172DahYNUrWPErmPshDwsqWYG
p4wiuJPXqy8dnwyJ/PrKK6G5bR88xRraN3TsTIzYWTeUd+qy9BdaW5Hqh6GjSMojDgcXZW5jXQsE
fqMph4NVwqqk+gmxB38949Qp/dlxkMObQqDwWzvceKooV4MbggJYrMVaEK9T0bItQ/uv9BDwtGpN
Gj+NX/qAXbIU4D/oY9qRFcSTQm7FQvNJTaUj47eIS22jxR5hCsKJ8QQJgldWrUffT2hFKcXe3hY2
4clPOfIVFSlrN4GUTOk4gBmnYylrWQNkQftZmsVfkWUcs8D8jsbo0Pe8AdRePRG+H61hsleDpu0j
vU02lhb9OjliG2JdLKaP4IwH7UeU6LAjvX6Ow/Bi1H7yTIXtnxmb+bJGn7xKeizTIw0OWusPa8UZ
tqg09gvdgsSk16cpcxxG2NUmy74o1EljZQ8XOwHbZM3XdnDZxwZbAPHBUiyzgBdMjnuyKQVK2OSJ
Rph87aQOozWdHpJksrUcvJH4Xk4+drd400oKgfzpXvWDSRJZFyADhsouapOKLUyspXFxG2ldbcoe
XXraEcq8JRPhpKPlIKcpyfyiG5hwdujX/VD63Q+nWVs8mw2qosFPXzowzzCtDuDHpWReNpJCQMKE
xtrOpqeCOWMP0E5CbC7oDwJFNNVAKpbaCySheYowIwgTxGLZzAxx4SwxT/6zcg/tgh/zDUuUQGLa
d2OLzJLazqpRL1kDfIFZJrxixOkWHzTRfZaD6rax4P42xEdIhP/SNDhRbdtkC4h4fQm7XyeOAySJ
N96hXLGc9oUfUI7k8r8jN4ixxjbPmkdGYh6juW58/e53/lsmXLR7BJxpAy19QItEfej1n0xH7ULJ
DKVNZrKZXP3Zl8RlxZqbIrz6qqRb3fx833SRvc0Cb6uKoaf0S49WRrluzWp8GpvpNTRnr16Mk4KP
RK9h71VokPHY0lcFUA/b6Twpha8aUWSdaB95NJ9CVGetrSj+cs0WAXWMo0ToRbuq2lVHihGIW5Nt
JVei6QXnPsAp0aTKRlEeCxxNw5c7TPrW0EH9NSyI0FcHAm5Otf4ZFIpY7wKZuVFrwcZsU46YyAFH
7jEXCjywvkfE2Mixuix86koIxFvYRs4nhhZkq1morFKr2PJ7tEvfrrDBVsg3q1asStNotirRDYy5
ndiw2Fgbvac31IynrYJjiDXnbtYMd3PgWtCXT90gDm0mvqA0ySGyUoH5wlqNQ+4vykQ882GnUCAm
CvfSeCKNKjgq1yFPydjUYX+Khv4mQplsu8585+181amN3nc1if5xyazqsHOSRwQdFPnZqibPrvJK
ens6daus3Fr2nW1vI3Nf0ItAw0guXhEOXrzUg0qPrORs/KHXW5eVO267ijrMsZ/LcJv9IJK3cmzB
CEI8uKObvfiD0W4yjE6TKK6jb6GILhmCZmID9kpi8nZBayB9h15ncPImBPydkPTTgFfnLtSAjp9t
zXfFSGuPaHL0fQWgcizn1NnMe61B8uhJ5t5OYL9adAm1BcvgEQZgyEGtsGVi0XZ1sRp6RnoLFZdf
+JspH5ydHNp7gyGDb1HizKDOYq0bW8p3UThJ3i3UTciu4jq4RlPy4fboRB0juAOu41ak0HJBuNAs
R6ZvSnPpcFX2Ucv11zDxNk3PhztCaEzag5j699ZEolPXm///Nts5k2U/3s2Sp7ZZq16CGKfoMVpR
3SyQ511dv3e90A4SnMFqq52wXYpiRFfu06Y5043LWei0+7xTL01az8+x4RHTyTDTFzkdOgUPB8i5
j2EdBRRDVqY/c8js++rQpllwM6dfXcZHt261w2AULp8LQcslP0edszjrpH3U6ThuhDiEU/GVIfNY
lh0/q9GMOpKRlV57wQZ5A3WYBlANQgWum8LmFsp3Qs+RbagYupRe3DZQzj2s1Uv5j23UfoE85W0g
Hj6JObq9wT91CLBP//+3uB9ZUDN9//8f6V5O+pupOz7lFPwbNzw3OHNaqCK0h6hq3nEIt21svTIF
kTVgZ2QmDB3WuUy8cxk/4Zcv7wn11dQaXGIEj/Mm2z0lUf3Gy97NxR35QWCde/To9GovfWijmx5V
G6DZcytraabKwwtj35EfbdJ+ehY4KXe177l3UQxPHYvZu+ugSCzovt4hBhO7Trgcppl2RiF/S4yG
7iVfGgd0/wHKK/jjKCT52jOar6pUP31v/aOHz3iKETfdYkN+1g6rekxy8tL1oNX9lr7jCMTcLuf2
+oS6Q3h3um7r8YSkP3FSdUkiO1grr9iasL7XhDhtqSW0tgYAn0RCAzyJdNXUDTXcvrFumZkPXUCN
tsDwJy14KJmVK2IdiJN2lXGqVHPCMvTAQ0rRm1bqVyciGI9aj1SF5akPB9SW6qdEI47fjJc29Q4d
2s2Th1WXq5nc3bFovc2YTiCkEY09Ho4M8ExzHFlHmDjDticUWCS0PSaTdm/JVvFsOAJEficvpw3b
8qt6BUW1AWsIj0ZXvQi/Yn9prUenjVy0bJdzi2Z8LTQjOJTKIsTVr7tTz2DFYgO9Edbxlz/rKl0T
bTBdBTx3sY7i3/WfIfnjhdN42coBVVOEJZ8BPQ+tyx1ONSU9FBV2n863EOT73srL/AczTLatU+hy
PaP6BgfG3FZX0f8rwYgqBWCu2NgiMzxZge7xsNh3kzrcdVQFe6BzZ9aKJZsCLA8CH460DVkDLGPj
UkY3klrNL6eHizCron2gaySsjFyd3DUrcMWeVvOLUTlz3Pc/g2/hMLTeHSUsC6FQG1wSp7ioziPS
t86n+yzQLm2dO/ytAEoTdfUEmdCJG/piWQY9rtfE3tchkN7IiLmtfOR6RKJkNUm+eZSj0yTQNh5h
QiiW8HJB1Ar9ZamJ/VmAQS16DWI0AZAq0L+yMohm6yUfEqkWBEF6YxELYcw4wAkxms1pGabKSV+J
iNvLUVm7k6SXhNVZkwJcOilv8OzGsk7Ve8rsv+LUr3G1GmtReuYe0nLA8y8gwPX4u844xNE7vPbk
4fnT1m8w4RDJEy3TETl0LN0nb0wBmGxj1TlTSh6jc6OPVaxoh6GutHn0GMhbj4vTaO4R+stdUmif
Usm70EcaNif5N8qDLjHXMn2LbVSOI6og/qimKMLsMQ7X4blMQ+xH5AIuYW33edhv9AQuPLRifWFl
2hOgtzLkbmysbw1//fxB3b2WA5Ui+QtIEi2frQN/3nCjRQUEhCjvXZvXpM+Y+16njCjwW+aKZuv6
HTo9arQTpBlEHP/Nz5vTEShGU+Ha8uJia8kWCFlQfSj6amMgKxVV8a8ZsnwX1MU6dYZj4GvnorOn
3Wfk8btP+tw8PssFMauv8xAnZOi9ypnaxLJHV1uqYcEdcMV2yCvIfCk8ds+e1O0mJyOhzeD8W19/
pDXso/yoiLBYqd6hFlOaN1T2pA4M9JQYUr6MeYbwUkN1Efo7zFnJ0q6st970nnucBHiAzmbHei0q
9Yd8RhIc+WuZNjFUPS3e+uB+yx5ZBYUbCwTn35bHw4R2CI+s9F61e+57P7rlDVtuoTNZvJfCMrRd
0AWvklN9I62vxMNG7XR6uYpk+9ONDm9blOo8lSvhGGybDQms6K97Wqvcldt3X1bYONuuDC9ZK8XO
EMmn6yarwtL9ZxTgMrw6WP12ZIgmK7ty38fsEhTiW0vVtkMSvhxM8ynX/ZU+fx4J7ma8+0W6rgN3
M8bJnmZvCx9mZR7QVxwCouN3xBkH7D7mmW8M/+A028WaYRd5ZLHH1O9puXnReQO2daY2kcuHa7FF
06zNLN5PPzQCMIhkrPvhuZvYQIWt/pK2pUuqcr9V8wgNnob53UfrCxDglK9qij6BWJ7RJB6DqjWY
ro2bEq8cCZ8+yNayU8xRVfKTTtFboWGRssIzVsoONRZuHsxq818ca6IjfdL3fDootcQecB1Ne93N
+RYCuOOmWczfktLw7RWUrfuT2pYQAauEgxcvHTF4vLeDAHSPA/s1HDA3WsQ9lm6OXRD0yaY2Lu25
i/1+/LCIXAZLUnga3XwdFvEhKpEe5MQIVb+pTkZthd0fSAsPtsx8nDHxhtzm24DgowlxT2oTPn2a
IBdAAk9d198jBYRD98fOpakditvDQ4eTtwlcJGm29R2XDRUwNKXgNDja2YXLBBg37OlMRWYx2/g7
s0Yk9uOZ/QtR4ti1XSADIhYTVzvUbTd3LdufY8hgnLq0XpXBfv7MUux3a6c6T/NAyrh8m8wBc4pb
r83ePhKlvohC9P4IEwU9hDmK7KJZpgMhDKNdogVt7zjarhJoE3Yj/6kEweeMPCd8KT+D5rG+DsxN
bp+9NKi2bDcrcd34X1VVXlvXoP59xAwUztUfFtLU8NPyxLhVDf4uXfttzfCJdfGrCPsXOjEC61aG
1c1szXEmC2C1eCmY6RISROqcZEVUrn1/0mfva4Me1jfak6CjeYFo+81vPEpy+XkF/ksC0O3XenIS
gnW8z3yImXLSjwDTsdnnH3VNBlrM8Dh2DNrjU4+KkBxW0vBNLcHUGe3bgMbxKdYvo+figh++UF3k
d73kwtDEe4Y74loGKPmMiaBRlvL58MVRnLtH3XJymtda5pyywaEwVcSoa2DHMRXEnpvsQ/muJkAH
h7ww09cupKTvE5U+tXywfKWH2iitbdd0j0SbKZzpTv6vTudFgeM+nm6dSi6ZUq+ZO4FQRsYlKB06
LfzoRM3FPiuyp9BE5Qu6CA3DHj4G34Efezg3ap716j66lrmnUHMic+WvxNqFXnYMd1ajnkwpQJGT
4RF1ltrGU7p1B6tZpUT2NFV/a3zxIUT6lbjkjuQOAUkR4okp/LNSDzKNVggCy4k49r4tJa+UFF1y
zN9l7O888s+WQjZ/Kpo+WMP91PmgnAhb1cSLTyaP8l7xRNPpXC392n0xGKTDSDwYLhkV82DP4UgA
WkdCaJJck7T7N5TQQl48dVs/eThj+FtP2R0C8VB1g7WKda3cEt9DWJxWnUEDWNjGCLMcvRKkYRbv
DQVsAm2J7cSo7U37DejlBG9HA7rwL+MYvzdWRbwuDqB4wABXZZRNzH5fZtBFXHcX+psWlSeHbT65
VyPWgOVA8vX7YKU/HSWOaZyd9OrM/xv2nXaQc3YBhQHN+FI5xV/W88pwNoNLBPvQrN/4l82r3BA3
EHd3iR53EZWRWHVmsGsNQBvbIlpQaDRiE8He7qbWICAkLLAFGV9tXlH5qBE5bsigZ6BBIwGr2ElB
EzPM+8Kvoc3Tf1ORf4wdDy1KqX91YTy7sbaRAD0mQuBlI/o7ian9KoEv0UfvM1JkiiT5eFJWRGrE
zDzbrr8ulIYjxqI9uMYCNLgl8Ddi9QVJikjzTAWkHni/nWyxK0OuzyLApWulbzJ4GYLhjeTo++gX
Lzi3LnnWfHQxikxEUUw8+YtLDdtBS+1HDsgCeSJK/JTkpAlMBDEAQjy2G+qyXvK83fROQ+ZGQN8W
R5iZQKVZhKl542NCrLqr8vgvnA92nt0ygloXVfUeNhC5qZimdQ3Mi1t/O0KFgRnjG6m1D63CAlgo
LOCxXj74tJiU+eZiVG9dgQ+6NMddHAfvkVrSru39IxLcXM3QF9oEJs+qjxl4Kc/cooxSjIG0DNAW
trZHrV9JdOxa1b5rpKutO4LIbFGBgYYUktfuLgTdNj11MAT13g52SpWC6ZNO7tPIkf9SDCca2TA6
Jf9o6YDpkqg5WAeKsWo2cbCL6jE/1GqfRxZ2zHxcmQmiD7eCk4vYbzIUY5iFTAA7dC80uKSrwYKF
pkee/uwqPjnJaWhIuDNSAG9T4HdmtoC6MG41KnZ+nvLPNXwII99sF+4krnRJ30JdmzvnkcPAd3AN
GNVvtCnxjPZ2lK0DD8gkmeI11l+epwxlUoHdrO4mA2FOuRlRnZbR9DqRs6J5z7XdJRvqQb5HDDd5
x0ynSP4qNO2VgIMjVNetCja6hBvykXcv3KA/CIPCUmqsc6RHrToQaM091i1Fyacz1l60TVvvg7RQ
ewE9vouC9ssnApN1PntutLBYVK53olDz4RfdeBnw+thOT8vsRISNQmKvBDpOvScXk40gIWN5YThz
hgkXRIbVeOXNjrXGHtc6N7BfoJTRT0XW8pB69plvDWY1Gq5ThauOYHtsikX27YMwEnzEOIkOLxHx
c5bj/Q2xqXm1/c+35CUSYAk8UwgtsN4X0bSLRzyOeL+fB/wlRLOoOwkJ1PCJGgQ6iU9JJ8TO9FoK
c2lVKKA0OKOtWTbFkeXmm8QJxiXkL9O+P9JlKuXRSQZ59EGXEdORNWH83sHG/xWD/FFFPW9mztkJ
LThLIg7ticqyJuCeJ6OYCwhMlB7RT11P75zFhCIFTyECi5TQmjQy3qDiD0OSLwwzxMyr3FcrHHfp
fGxpEQg5X5JvQwI0OK1sVT08SsthgB2i1VpBSEkR/3q+9aFb+s7oLsnw0ky6WFqkrNEnddcjdbCn
mizvem46ENcuJ7nNGdhkMkoIOdnvqZWW226Okvu13eEZrM/a60RrG9PYHQhjcPG+9QugxbPnRL/m
NB1INue7AL8fJdtJG+tvU3N0OXSX7lD/x96ZZUeOZNt1KhqAUAswQ6u/5/S+p7OPHyySwUAPGPpm
9Npg1KvMCkk1An2kJ92djAjCAYPde8/Z5zINiPKMPDozUP/FJ8AGrI8rLJbnFBK0rdlvsNkXXDwr
+g3jGiC4vxJRe0bKzDbJC4l5rh6dVguWPRK+O8OD5IOsHq7PPjZwsEVWcvQsRewVp0VQ6tRO3bVK
opvED0yV86g71q4eaDMB51oIj14iIvUtyKWvIBgeJ0NB3rDXoT3u2ZBhRXeo/Qtni/UluKuw6G4C
e/zlILqAbNO/+cpAxQQxfEFi7x5jxpLr9DWIWbiG6T22kcvHAapJrZursfDQum22dFrqobYSH/RK
uCw6dtJO/9Fr4TMo7wR8PMxC5uNEFlTyZ6u8G62HvdT47QpSaO4YHvxEticFAJWxm5YQs0pGwh1i
q+rgdExUhfvM8fo5JfVuYLVnonEEpftUtNTCVNdjjaAP4BBAVCrB2hFXs9X3Ttb+hHr7qIcdkeIj
v60Z7EBO8umDcwu7bUsmO7e+5MwUoqjPcaWTfxRyEsz+N52Zp567L2Purvis78Op1NFidY9eWGGm
Niw8MDbuXGXaZ0ZJD7XhgkwccHzr3gvSRYM+fgaFNlkRI7LGUXQIm+RkAXpxLW/ajjYmNkJ2Zq7E
VjSwDdopj3dJ9yWdipynctgPIsQ0xBILIOGxYOvFnTJ0jvOutiFsyh/GHAHQ3MGzLWK94nZFaY+F
PSbowOGWCs5zixvg7BvBEbH9K2Staxwzf/WU6XPkkT3TJ0CzsZgj4xyE4JbufUozPOFpZFkI01+p
gQTY/xzKK8TXG+4iVJwN2x3VJy+x4GyN+19FBXeJofq2HZtfk5EdC5vGtcX0yMDRsnBy/OGW7jNG
iTnhY+xSqcmfY8gRRTPBJpZhKCgnyFtbKsfJx9mT6snX2BOvFgVUvuN7yDCTmQVqPs/eui6fmlsU
e0I/V5HvHLPq2xozvYVTlcJSGO8DlR+gXrDlyKxHrAqjrJgBpWjVzAYjHUMjWyt/WuJeoE4+2o77
Y6zM25iwmsH5wi7ANM8LoFhXW61QnwWbaqhuB/y3H21KmWVGL1MoDpyid7Int55mbNTqI3/dLFHA
uyhRVhLwNpUmS4P+Fepvem5BZK3Fg8GOnIIlNBdkwF3snHYR9TT8+K1WlXtrxKGu5/eBhXhpKLch
zc+7tFC7POd8yYPhSszHixm9j9RgmAZ3OXePMkuOJSPYkH+rZPK7tlRz7lnbxhKtEAmS7N4BcERc
mjj1XMQmME6OrHxouwlnXlj1eLMF/x4AeG2N070RGgu2X92RFtuhYOsT9I3fH0DbcqW5JAlOekfl
RGGlCcXimgFI6PwX4ueTu95gNF6JVr9zwyfPSwVRHTchU5rV1pLmkgbwmrIfEXSTAcLDFQy4tWZA
i+KYKiF3UvQt2r0eRDB86O23lKJAF1pMrzn5bSn0AQ7LjUi2RxY0ezNw60Izld1NvfqyreaX/y0Z
QymhCZljNIefAuoXDVyobdEOvSWgEemK7dKOCh3J7OzEQLLOzrsYHljuEC7m5ueo0XXs8dNXHPU+
9NTSNn2gRXA4nKiMNkacPg41Tk1vBnrQLWPE1/8w58AwgFNfeOloWoppz77AV+NRgKqmxwdVzcM0
WYrkEndAKMCBOwrZhQ84ox119uJOUj3YGnROf9AfUV4AOJItVmkt5YNWPQgtWCR26HwKbUb0TuaL
ZiEF9AOyNDvNZHgnxvGQ69Ranm5CkyWWLCq4A2pB/CHbKDmIproZhUsnrQEWOmaWTuJiXa2A2CO+
TCDGZmD/llCAKK3F/aSP285JDKBU/Ms5lo1Ur2bJLEURh3isygyWwYRbtQifSIPBxzVPZtwRVAUI
CVvDSi9+xA4xj9QVdzIGeMHOEIaowlSFiVQGIFMYlVPwuLA+PfyP3nRsdHPZ5P7JqIKXtjNJSkYC
XA/R0W9zVLvUXVUnn5oe+Qj91kvWW6Bp4JZrwVs3ZnQA8qcsRO9FSA8FqsqaJROmJ12n/T9YkNYc
AYAe/3AXtuip3B0NqegOKSssclvDehVyI3G/XNPdCm5AvReaG8B6ycYeHvQ4PFQd4xOGa5PV0xzl
XlBPx9Jnj6N06Hl9/4QY+YqY5nkCbHmXNNqLF7K1ZpeICdCqjiOfCrGeK0/YWz+IVobTPjs0pWpy
qqrJM876mO9S2kR2iGzDgB94HBwGB2MtH5IYYaVu5U+tUd4rEC5dFYPC5hqVrvZoDxjN+zmcjZOX
qR/Rg2FEFaSf2iUc7gt32Qxoa5/zYeacT8LgClfce7xJ+4qs4Ui8POD46TXT4hv+yxIVHrBH0e8w
rq+JnoqUGS47Wf3QneiHHNITW4qF4x3sCpZQB84sq+40B/NwKs1rlc9BG3gPlQG11PK9D7e60Aik
N0s6EHO5st7EFcgcdNzGGXnLDbbLLjKogJh41oX1hgcJ6QBWAAjgTxWKBXzk0a+Cfhf3lnmrhxq3
ND5HlxtZzAnjzkP/LpFYZD8iXz9MKtvRwLoRQ3yXitBbpb32CKrnZ66Ny6GBLtBXXJ5l/aGmelhO
LncUv3isqxEFiKE9uvPotUSk64IH67z6POkYJhLBMt+Imr1U3D0JWVzssqGHbJrIl8drr4uvmKbW
vvFfmrooNzAOWCSibAvn1l4N5LEmQYisUPnPePm/KnB+YgoZTKxGMBRbTWiPabFHlgyQJdFnPuqA
+soTJ4J0146lPsqMENVGa+5HTeymkXloGO6CxDjNgFstuzht+SqKLIQqyz2b2YoNjx3YhmQCkFvg
0JG+GkN0iY1Zv4CDpGvtU6eHN9+PT5hQDKY84Y1Sc4TDonFnKhqw9A0GJg/MEdHWqywidYx7/MJA
k1ENfbIdnHXW2W+qIzLFd8NdWpQXNFeQVBztAE4UUDY2CEjG7nL+q000qarmrld3wZnd4IUMi0PT
eO91Q56MaQ6LEEFnaGcwNwoE08aSPeuZSPKVo4qD1mkILsPhAW/5VaThJSW7y8DNl+vxV89v50QV
IrsGh6JyHvA0n7Tqw6xmd6TWB+DkkouMnKfSPzFxgQU6TRhc/PcU8fmQS8m5Mu49DTlb2dHZjBSk
ndb5sttJ3SE+BJZw9GblqRDuRTCRNdygWY9qOluDTYMHHXMTas2mpXFH97aw11mkPVcdQLAuoQXB
LVnGziuDLBIWPPXRR+WPUafXlqdgo2sZ/wI/90QaD8CjAIeXiEGPYy4OIgyW6NDZIodoWXUPHi9R
GDTRm5DWlYrWbk2Pjh0eFEpLP5QD6UakC6/5q3e6hTrW6ktWmu4SjG61pXnZ0KvJrHWfDjsNmfFC
b2a2f3C2e6tbZl74JCUVvq3DC80p5LJaYo5OIK51zNitRBI6Z50dHeZQnLOnjOCtf3vTI3ikvZ08
1b76ivEMo7/uX9ilQgdyohfL1p9HY3hGpvGaBPmSbALwFbKy122GzFfE+qEu0z1xUMtmdGmpzawv
tCSUVw1a0URG8EhaxAJWjCU6/ohpYeEcqi6RYKpJZCUR14wqVF8uEjXd21yDS88BADG52pc7IlqD
Q2qP0S9XsdWg/XEn7KA8cFs4FLGJ8Vl7T5m3LVoEXW7cbLxowlol0Z8Y+JCJOWSN4c4ewXJ6xOO+
Ki2XvR/d3aQKD4FwdsBssmnM74jkvAZFIpcCOoCu4h++me+ykvsXtufeGviFjCRYDYG+GsjfEDTu
FnkkLq7f4srItZZJYvAJIv0eMCZClY+UFAfNpY1XFdFA2P1HWqqf2Ic4IGP/00v6w9QUG202iLRW
+LPPsi2gEPfOAfSe/nITzdq5mWttyCxpqYqJv8DbvvA5XySSH+6SBET48HDpHVmvivb0yuoBvPfD
PjHabg2HwtnUjDqTgEF+3bdbJ3dumLeSueJAVTzYq0gRnRxN5D3AIhjXFEaKUV6HonvlhnW2YoHr
I9oktTK9O0v12y7rzX0WAZny8mibmu61jBLkmS3VRG0tuuq7OkDv4sVaxQDKRkStLNB4/aVJrM9p
nrAOzWsJDBbiK/02WdAByXVmcJAzWYgB0jIp2BYWkHsXKg8shVMD0Y8bMvaeBC43XD2wYi+o3bzj
7FGqe8PdHAX9anxcxDooy7g4SMeI2qrOqJSyXHc3oC5P7EdA9w6HPpZfldVfgcY8i9Z77CAOhwIn
eRjRLvC0bImBPLprqgEjhoMaZQb2AP5dY3yZFoIAF5xUyBq+LZqfPtGVGiKwNkVxHWJphWa00wmi
JcghWvUR3kvAv8NdVzLBpA3h2/UMfPSnfTNv6oZ2evdo0SxF6ezRQT9qDhZMt0Ga3sVb/Dkeu+q9
C8r8MNok4iLq3kcTmsfOJScQec/VxzL3EFasMjJRX5UwuvXUgiPuMT+5bnMQNsZLgwnkfAADt6AR
8tYm5VK1WNy9fjaRu+1Rn73Orku/QFu1ws6JUrFhxETqPvCJbPeenAp/cW1g70+chJYZVzmnVQsB
GeHF1UvUdeYXLWKX/LvasemqteYvsFFHs+gV9lkbXNazXhj52rHpQzlQmFxqf39uCzDqUFu01rsE
GaYqvtBMfKZmBJbb/UAWS2CwEuybIzBT0nV3Kh2Z5OTxFfXBVkj4IjasIFSn6ZoYHigDcBaTeksd
pB+6VBzY4FKzTCWJYvGpK/vXapyOlWNcjEGBA6sVSRVOfrVsOhwF4ulOJUhL0gu1OCYXl4FVhPMJ
FkppZOlmYC7dmj6BFgS+zNoUf0v5jKB8IR3CZVozIWqsIcS8GSe69mSVI5a1t1njnWPhbgLGSZ6V
XQQrTOFyh9YHVKeIfLfkvF2zukhXgxVvrMR99pktkQjy5rDcM4lD6+TDBG8qVOeuLJ8MUVxVT3AS
ZPBTavThsSApgx8ODoNeXuQU70oOUNRoQHMjgpcMeMuexcGvbDAsAIZe4gyFHedPOTfLy6UzJ0HY
BeW6NybPZFzexy5FFwNl8peJhYKBeBt1WZ9GLb+Z8Y1949Kw05D7FSksFkYdDaf2usHetARdmxXa
pRII54y8g8ZrsG03uTGNdfxjaohzLQrC2QqSzwqDfFW6Hw/81hND7vZx8PSdZFvG+JxZZwbTMhFu
hXpsPCLNJMrIJgoqmChiB0hKa6mRXeyTSCJF+gS2aGaeBQ99G2dPPb1hNtpHYmm9PbKs9iHQhbbq
FLgNblX2Sklkg1oWP0CVaMElchPNAsZiTM/AGE2HbgK/zlh/zYgcz5qhBc9tPhunazAXUUibnTQo
pAbxjIHpEXr6k2BP0SSED1hQEZj+8qNrq81eEbihN0nAmNDlv0yVupqFX67LSsu3o1WHP6jU4GJc
uUzgN9A4KJGPLjuPOtJzdGPP1Uq/sEE1L1Sy8WEA3WxryG4Y5HZFpK1mf8G2yaECzhdN7TX62jGs
5hrFR4oa8J9MaVJZvhIpg4yopI+clA5bx2pl59ZxlKq5CxW/tertTYzi30nXmoHzrQz759K0Hxq3
vm9kCJYp1l7ic9zCQxNzARMm2Q8/4aLvwZZjZ8CQGlPEBAKlkAtLyXXbNemSPTJAG984IRYoxq12
09xgrZwzRflTszvczjv53IsOQ3DnKtof6BQFO/ICNr6Vt0tNfzUGNABUC/Wmb0kMDGbfEV3Fo5kB
RkHmz66Iu6+mm+DUACENdGiRk+DQdaOlKLBiUaffjAh9KGRdOqNBcMCxlR5QsSFTtmgHmY13mf/r
Cua9lB1wos2aXRRUQ1VTrA/5AL0mkBeYrtcIg/GecMRqMc97EMVGhDdZj/SwhrU/HVvHby61o38i
H8WWSQdjb7CXpY+InTrWTXrEYE6SPoZLHzHhdVmSkZuoTV5W6GtL9t86u1XpMNtq3G5jThhWHAM0
aAQJu9eB6g9wuZgepDt9qi9RPvuQDdawCHNQ3kwRS7R+H5fDUza5GVUM2Lv8IxRJvPERA5BpmHEQ
ajA6keMfS2bnwSxrnX04rZKvmh5v8l+hy3JpMuJXyH9NXCs4Du5T3U03mZV9sGaQAofV1ctxI5r6
16BrsEyo9IYq4pDixa0wnM6Iph1NnYXK3CsFOswioP7o+Nj+tl7JnsgibkTmyaKyKMTdNIJIhSi+
pLfh+8WlNOgTcQ3D9BgfkBhFnLzJIUhJehpZHpXbX+sIwpjImRzb9Bg75sxlTNuRLeI1c5SF5hHk
oZYNtzLDoDdBbdWISuMm6Zd34gQvK1/HOr35Kiyu6Ps+kISy34rtd91KX3r3cWwzi94VBgwz7981
LvpxMSkH9X1mE9htYxqQScSAHdB5YHxoJkwm16p1RMpouvLIGfeTDnm9dD4ofZ+Crs3WdKxR89Gd
CaPXjgZ17P6Ic7oGaZBdRiNcjwEafr2x+OwRLC9b5uIYiBBweBOotOE1qu8Nm125iZwgKDcURPg1
E/NH3wI6swZQ+sHLZEHqYKOI9dVm9gileae79jvgCrEDUtqGENpKuEfCpM0CyPYw6tHr0BYvQazk
rkLElCEzzLR+OJtcWNyJwm3tlqym/atWsX8LXbnpSz++C4lXoJGBGYZVX4KjuWBDCOggvA/lmWD0
j2GyfjRtvRoYei6MgO+ySWOmAdKeIjVss9D3QFvUr47ZW6t48r/CcI8vmvMhAijsePWzCNguS/ZQ
6PaeHFXv05LLJyzT7RjYbJpyXduoe90KtU2W2J+tcdMD/j1cQcyXUgDKU/ZDwgaL5TjjRz6jtWkk
8LzxTtTEIq4Lj/CspOZfpg3xbIPqTzV6WDAbPKPXQGw99ZKBxh4pN3hWrFxLmjB4oH31iSMKNTTr
3IAad6EXllzGgFc8DEUibJDtQ8lqx/xSKusiBDPU0LoEZctY3OsfGKpC3Inh/8Lb27OUkz3i9kDO
G6RJrRv8imxkELQ8FkHfcBqluFWDki1bnZSLckZFuWHBPMrtrkNSf3Y+JhmzfTVtCoI+plXqnbD7
zn7x4ery64pCfzUzQWKI1j/YobeGg/eBPrHbhwFyF2P8iKkcWOP0aRfPbnPbZT7FjtOr/ZNuOSfp
k4qW+2LNz7Aipp8UewjgoRTJcGBU6yxd2EwqjyBF8pcubGqVFPetn6FjjFVjrP1O+ygiMQNUcian
DuDElqU5sbhq2yVY58nC4+oVewXwmC0B8IyRRuG4qjTGGElxC8XOx6ipRa91aL/V7ic0q5jywwnt
X709HKmG8WrL8Kn2fnxvXtOZOoUCVR+0TxabtbDFpWrybW3AgdTj5JZG3UM5ofWMewG/Jct3/Lp3
HbU7gUlHL8hQdM77ZMvSvrIu3FnZ8JRPGsgZunB5Y//iygw3Uhk3R/uFBRmGcWz8zGC6o2y6aZj1
8ehYqD2FvbZFTz8GfBcWVrbEmrfWKhSe5jyMQbVlp1B3omxZo20EcYFbq36m6Zsx1n0iRGjS5EtQ
wNhBIIwvVolbQSMXVv2jZmyknlbzJhIHZpiV+0l2JzILaEuanILRBKnBGi5tcGOnbq6orSZU48Hd
mBdsUlKs9BGSymYKVjDkAvza94KOCTDPvNkMte0ucd8/T0b+04FLcsncKVqqbo70aAtkNiZdocRJ
w7WYlLu09OpgjTTjJ039SB37GZLSU9WjxIdOAQN7k8Tec0yCzxXxSbbAbmVfZJom96UqP/QJMy4e
NnV2mAd2PSuqGcbGEivkU5AUyZsXf/rjp2lK/Uy9fYw7YWDgo9IYG/kjVBWLp583d/mUXlIHvgxr
MvRTj44Yk6mZ3OZhw6kfUGF293k2IzUSsz3Zuelte92gE9NgIQ61FMw6sTZ0wosdWmosOgV2+UmG
4wzkupmGEzEsh8ikja594O59iId9leiEyidadY6VeV8laPwcF1kZYeErAeHhDu6sNd8OKN/xb/2S
Ia7ehG39sTb7falpzbsuW4dNSiW4QEdzleuDJOzTCVZdRuRRS+LjsggtZolMJDYarr5VUmWnNOWm
bjFadDE5IkIkZW/slr4Y219F0V0S4YHXDJyToyoA5eBLDZxv44vn1i3JQFG/b+3UXKW6dPeGskg1
8rEF9clnJTRYmnGr0zjnp+vi6vRv7CA+SkSZW6Ob71vFnZV3kHJROqG5YQRKU6QjVZuVbSIYnPMP
ULH1pTPZtHyTmgRxeyAFctJwjwUAbfgQsHI/9gWX3ExeNJKEWXgmsCEl9bJnMlYLDluUSRtAQLq1
mfbdiHq6j4qOn4KL03sb2WjkqYYZrhVMmU3Hs5al1I7hC/aM1JbEVPQeIsMM7LJLO7938BvaokNn
cKlQMi0GS8fV7eF0UKZc0W/bATmAcn0VviAuMgfuZBnBJeJ+uRgHbZub8VOZaR8p/g/G9njXowao
e4UHfQ3razvYwHRyjfn0aDS7ohZ4dVpIz5VhbiyZYz8c+TAjP14bgX/BRxXv+GtNPPGep0h4IdRg
9GHjtulaEHq5wh1HZVlDqiBb6WGQuO4ZgbUOXu5wlm3kwInhoRVS3mqJyxcgXwEFwMrURzQhewom
k/pHPfUkiZg+na7KXVlERgbagbpih9L7PcmgjnjZjTlb0nMROWHWL6PSuBvH5OfYOSfkrM5S+g8t
bIVl4FTHDHDWQrSju8pUtHPITiDVAaiq46S7vIRozn1ZrNsBML4eoajQ87PwNQctL27J0IUSiPJQ
xdykgA+HmzRLXxJLI4zsLkwU1RXxJndiwOcyQm9Br4DsXC0Jhftlz74pw3obhxFs58TOLyXRm2iT
F7DnH3WUuWh+ojfiEJKCBZTooCXpL/KYeoHB9kt79wnx1UZISb3Z/bQb2lOaGy9TU9T3MF3uXWJ3
W8CjV1YCSHEJeAbKpSUxBp+Grq8TkSO9Et1jMcDHCGt9je4F7nA6kP2qTy8OwKVCMpA2Jgu6VSvh
p8T6ou9NDHQGa+7QH76jqv9/lnfRAnIbb2AiivzvSdwGqdr/7yzv/2rrOcs7ev/zR36HdxuW+w9P
epKOkGXarkOqd/9VN3NAt/iHx7RGR7WCrUn3zH9ld2uG/g/Yt4b0QF4zBPccErUZfMzh3Zpl/sNx
MRA4uv3ff+J/54xfi3QMKN7/eP4/cvDFeEma+nequPr9bXPI+PffzAxAt5limpZu2fwr1Of7LcoD
vtv4n22WGDjxhPcjK5vwJ0CDi8O4flmlUXLC1wbbyGTckjRnLI/pnALdhupR1KF7HwQNzd+lLKz6
4ox9iQ0aRepEBuw9ML7F2Jbdg4IesiSfq99i69mQX2bf6HMRBFmcO9UVZ38y70sGNz+VpWjbOhkS
o97/0loIQ6i3MkfLz0axsaqBTkkcdfcltu7erW8aYsq1anHkqjisj0jgyS6bSLd0kiQEIh00RwmM
+RRjCmjd+FQnvnkBESWxxbUACQ0ruyIx2f7tk//n0f370TR1jtZfR5PPxBF81o5pm6bLgqL/cTTd
vlPRYJkDE8ew2id+c/OKQPsiqHAlW+m9ZwonOrM8/d4zCOAFlWHuYtNjJ2iXu2TIaopfukR9rzXb
QRvqey9yqt+vVXnebgVCNwX3Zdn3JA7rbq+ucc1yAEIh+2wbSGbKTfB2Z8HWgwa28WH4bLBLqbdm
RFQ+pNMjIaTaUSUe29A0Kd+acM67lK59rFE8YBsbjPH3gvE5/C+y7f8vR8WwCaj/+2HhrLckyg7D
NmwIn7ZDFv3fT7JYJm7VNSmEdNPQN6Uwx2M9P1RRNx6/n35/9f2aNEHLc5R3f73013eI+rdbgh9D
iTQtzBpgzV9/npH2K5eN3Y0kn44sjkjuW53gCSaNT10zZdfvZ4LOXu49l0lcXZWfP2pI759xzKJ1
s+mSfD9VE86osnRa9s28a89/XpJVcv/9dP7z2pZ22vczvAv/+vOYNmFN3Kd6dLXZmpwNLQ4fa6kk
Pjm2CzgHeOq28WGw7BotuAwevx9s+MldTxrDgPkjBrm2kIzWz98PhZvGZxI5EMZM07j+443vp0Kq
9q5pjfQ84DRcqGYaXgK71Ta6FbSr76c4U3Dd5xZR0fO7VtwTDVZ0D3Rw7Hshy/P3y6itSXJzseGn
Gpv7uivVDnDlNWwa8dU7zTZxPPwuJXsURxrJ1fcl1uAetXlAsujVsZmT+vRb3gXAdeZE/XkYbQdf
RwJq3HMeA1gBJzcwx4cxTSBT10D90/nNiPPjnlPojgoaxHIdQNcbRs/dhUJzLnqnPyM8fC67wHhz
S0VU5xBjBgevjKbtjBgOCp3SasKpSMhM0mzaFzrlrAAtcUoVMMcGZNVJR/CSuHWA/IXX+SwUGyjB
fkoPvAtKvwUtTOdexJp9n04hcj19+vj9bH69Flq2sXUiWexS8G21Hp5oopysaSSpCvHcGxrI6BD1
Cq7h/BRJVHQoMoS6Ev7Ksa5QWJNJOV69wRJHP28J+aOmI6oo3Rpj4T+boZdtkUJ0i/+8Lsn/8wL0
DMmKZFmmsBCIu/9+AaIpMsvCR7eipWN6J6b+l+PUhM4wTL/9fmiPASyWe39+heOeHnOnfywyZmh3
zBTDDXGm1t33t5pNp5apMAsU6bW8NpTCE76QJjHH+4H4i3OTTuuU7TA6tDkOdzpOPvWtn7tzz2vk
uYJ3sqOS30s+mkun+zVlGV8lQ8lkonMQ4swdx/nBT8mx+88Hw/pjkWY18mzg1x4jLIf7svhjkW4j
2Zqt4eoPgaG+HF0bHmy7GoGA4yHTPffqzs8KicYxAmiz/n5Tp2Jl+C2v2nzufr9U1dWnafnl8fuZ
9NGW2FEFiKXOvW3kcA4IdqC374dI1jcYh+qEoj94UFPd0BYdGOt5WrLreyyastaIOaxy2BfjUIDG
tmK6BmbNhnR+qs8PJN8N63rmB085dwoZyktNqMrT/KxHFYSNJpZkDpS/3/vXMxev9X8+ht68Yv/t
Roe+2pXSsZj5u7YrrT+PYYoAJAVtDU1BoEce6Cdfy6wa95DIXhuCjJGDa+6s2KOyrFu1rUTOfG7I
2eWHdbszHVmSEpq2codU4VwIKqjObab3bIY6Z4GuX2sBPjuuKnRG8xt1pG0coQI2vC1Xi4zSTW2M
76MjZxOPpT/Xp65B5dv2UI09PT6UbWY8oxxXkGZCpofz9+RdNO6gMmuAP+YfMbUOck2LQzU0fqYA
BZfF0P80qlw+sWGC4qMZP62pEU9t1rin+b0SnS5jg0RudHoRi6CzxNsfX4V9mlxhO2oMBpP0VBLd
tQrKPH0OPP1nUyv/S1kvJBMmO8pZsDvKZdXOooeq97JHQXjXY06srSDr9f77pdGnr5Bj2lStEOtI
JPlVyS6/RgAN97ldP7VuXZ5DfzwHY8JYpdDMh06vgNm78lla0now+WgupUYmZo2dzIyBayTfi1Re
QyuoyYJa/efTw/7zEuP0cLhJC/7P1lJaf9zwm1aabgc046mfpwlBbDG4oN5fC3iVKz/iaaQStfcB
Vv5+lw3vdA6m6MAgNP6lUrXCPe5+1QESoYHoWX7/foWWr770hbkvIrc7xPOzoe+5jCj79m3ddfu8
fVL+FJw6aigEYwgXvp/+9ZCYXgDYt+QB9vDSmWPsAq81DtJFfsYR3fV2gWnm92vkIx8cDCXLXK/L
E3YX0PZ52/A4/v66oN1GyA6/xyKzBuM5h3p9Z9sZ8kaml+f/fFSFYNv/b1eda9hSegaZDa6rC1P+
cViJREucUXjxDZVScNfaBuIUztpbrXti0wfgN2xfBgyvyUgkhEF/nzCruVWcfeW58xm2hfHUJIwo
q6zWD/EY18i8Qa/Lpu2fAutVwvzfxBPS3brquP9aKkgu5mjURz8hZHt+JhDGX75f//4KNNFKGlV3
/H4pyQGQJ1NSbFIn88/0w+CA9nhIGs3xz9+v/X6Ig/DckY49ueQMWOUZt+m0VY7R3uSAJQydRvwT
S/OyTJX4kaEzBlcztqewxEFFLGNCREpOdFEPWzlJnOwxqPV4nzC7nz0/REkztO/oKac+gbM4Rr8f
KDX++RUXgEmRXSUwJWV/StuwWmoamFoNYNNO6vJU9uO0ARY7LupBQe4kzfDSzl+1Y0QyrGfEqz/e
qJIGb4umWdvvNyov2ur4AQ3mWvuQa2FVEmf3ToRFDdTuwwtktAKcBtej8o91QVK5FqaHvx4q6GqH
QHnApGZYFepcdyAdKQ1KeS0sX1zzKh/uEr/Q16Eo2705D0b73k0fUequIXEEr8rp871W2NHy+ylS
OuxSgz7uOeXpwLWVDzSvRaTD+lKs9WQiL9Yq1ZmBOg8xnpHvpyQNGyzhwICbLM6QG2bjBEQJmmcS
2PoR+qi2HHU7fINxvyPJrfwJuP+rwqXyqKuWKHRp6rtmyMTVy5Gojl3mPU9IX9JvMfCUp8FpomN+
TFoccOyO4p0RFubu99PvdyIv9uf0hmFJxwsAAPHpSPOjcB9DrXWXeKih48u6nRtivI3E18WIM2on
mV8LjvECsG92ogzPLkPUQkefEIDBic4ktTb0CF43gnxfVzE3YBDrAw0y0r8reemSMt2Mep8fTau2
WTNJpaBL7h9FlRl0Z5PhWoBRWEZSTo9dXDB/rmI4/H7ykWneg3CDfG2mnovurRjkXm8LucfoiCCp
2Vd262FKU7z+t2/5/eX3N/71I//8VqQlJOJwWZ/6KKyOTqnM81R71SZVHhpfx5fkaQnrJDwoF0XU
7EWf1hv25s49auLsLtaa9j2DE9mhS/+FrfPgKy/6AYhZx4UMJuA/r1Zz/+LfFyvXpNZzpecKQYS1
O98j/tZZgPQHGUNGxWOAQ21h963xVkDLBWQbFqcks/oHMD0XNe/oR8fApxamFsg7vu1/M3ZeS24j
WZh+IkTAm9ui9yySZaQbhFzDe5fA0++HLE2Xpmd2dkMRGUgDkCqAyMxzfgO+oc+7/JH1EJPXaWqO
ZEpOU+qqx9FONWKBJWqHDaknNBI9KGwC6tE8sUKo/ZrGmYuCp6UgWjnppyZCbstV0CbLmyiByRqF
G7znizc35e5jwjQSks5Pamn8DCLbvU9m695D4a9sFqHXaG5CADNaWmFvoLBJZ9IOGvxTEjWy2uHl
uBZVHh7KPiObbdQnExOEZzCc+TOp8fSM+dg6V8QjjdUzCPPwoo5Nv28qQ4NOVpiPcba6MsIQUK/Z
u2wUe+i3Q2doC0X3piW0E0B6HrBHd8SsIO0S80sZxpexI8+oDkgsGPhYQQ7UjS9+D3QQA5t+Ri8q
TyQWv6CbkX1tlZmfGLKDgloL0w9BsLsukGNJ/XzYTjUS6e0EQEFprXtvhNadjXaCc0iMAC8wu/v/
fjScOer1b8+GZ6saom4aD4bnuIb6j/1InkYeHeH4Yg/tBp6Ne0NN6kloVTWzbtxb6EyEiUSB/+1c
Rf7AvWls0Gs7RoQxc5JV6CILj5pM6kI1xKbILpFlk4X595Fui5trB8BtyU7fnHBVDaXxghlq+jLm
q1p1WTrPFXpkJdHB+FBJbACbXhg/d1mo7kulHtegCvzHoGh/BV3n/NQR0VFczGVI8Zh6lZKarJ1j
zQ56ASxz/NpE5rd/tBtl5b3XrWnd28kD0WD3yKD07KVn8lffivCVP7ayKzSNb5b2XCOMUWJP4M/N
41VlfgZjtC+LWmDhNqIFlFbkR+cqxgHWLm7w+C0F1AkIn7jpliohnbnw2NT2f9RlI1SUzcSPdhfi
/RkU/NkLm1vPivSspKy55gdBFkmiPlgsTydZ0zObbb2VdCv5lEDJ789VwWJNm9O+U92T/9fqdl9C
10IeLjK3HQBDtui8dQajeXh6N53VvofUNrfLYQQJxKrygC5q+nhI+vZ3YWm4phj1EAPBpwPpQSAm
8tBGw2/v+mp3ZJ6e9iOy92vTj4y7beU4aYq4+wVMGkZn+KsWiONOrhHfpyDLNghGIj2Qw2kjP4Z4
sNf+IJUzffWncomSvHoy530oFtPNBfYkIf0gL3iF0ybi8S9p1I2e41WLev/kzOjIsiS7rZbNnAPT
ujseTPUtzG+yrzMs5sugVrbgYfKror3qcYasYlO4RI7+WRtUnuIKBd0z0SJAFXHVflMm6wxaFkEK
0wKtXI+gtbxkh8id8j2L0Jp3ijp7Gyf7FOqmffSrzLvIIi8RUw87f+9FjYbGPp8KwK29GXmsrIcy
zXc1DIpV5ARA9ydyU4Fp3qNw7E++iQiLVmkYd+ZVicconZ1uarck2weD89I4XnjItYSVWx2CV6kc
vppjDR5pEIyQjkNsbpDn4Im1kbvl7WTfrcEnazPF8OGc3Lo3OVYIeYU6Sjn7dYe5vo8Uy4INC214
aJrskLRhvQhNowQw09nilBYvYdyO52Ri9YRpBYcQ/44g+QA5G9o34etsAuRdy/SREFKnoBJeK96N
ZWxyIPkYgxmo/ZtsGwA9Prm5UTLlM2RsSHgriO0J4k+F+RzUnfcdvcl3hHunb06e/iKQgDtU1WfA
DKz4y0PsxgHkm28YJ0fHmfspDSOsSud6PhtNZ4hJwlhrgE7+3dE/1BGQjtcoOgKkCeof9oiSnazL
I10IrH9GD8XvWqQ3lKR42JPM2xWeldzQ9U5varodYqt/lhVrMHBjIZAj+zsFGqlG1npHrl1fj0aM
yx874K83Faz518SaqnVqv8rZEyMTtOvngi25BlwRkfuPGVU2ymm2grIL8771V95s5IaXTXNTyYKi
wZpHF6Hx1uZHER9HF+YJfq39jkALSboO7SfkrJuLWyLLwKLYgDEKkaJzPeXu+z9HsJaAe6ZXPYrN
q6Drd9H/RN2rxeSA5rwX09W/tIbT/ko95ZAHcfUFjD7SjKOjn7VM5PuhqpJNnWfZ3a5CxGgdFHRH
71fpN8rps1BU9uGgsKylRuj0IDs6AGWnPM+8VcPLDEPyBop2jahGXHrBV934RQrS+jb0poeoQ5wd
+tBMbkacIYGTT9Y39JMJK7oeSWFhG4egTiYY2CK4O0LfTxU5kUbtKsiRSodziBD8SCPNaPayLosI
RZIUfs6/93+cRbDllAMOADDtvEdjAvA2S4abgvzAKRXGOQwHagFFrRiYkmgQ/uQI2ZFa8Bn0VP8Y
hmKsu58QvoaTyjVcx+FUgNELzW7FRp4gO7L4qGex9iwrNbAGMMfmUQvQrOmnAEoq4udocPXh2Z0L
G3GCZZK14RI56PD82SGPiqxDRsEa32Qth123aVNYPCiXdoQbYbp0BhiJRaaaAiExmGWlFhnPQ94Z
z3EzZqs8TtKVbJMF0e0aG3qElJUxmQVoTWTfBPCgvTylm89TAyQas848fTbd0AnWnuUVzBKkgtml
OzlWNn1+mc8zQlcRG3RY/8cXkoOb0vj9hT6vJ7+U2eTN/uNL/pcv9Mtp1X9+IWwZ2VXPS8elUKxo
0RBIUheOivtvrI7cqMEwqy0mKlIqCGpJgk2orSj45LTgMF0Fc2OS5/7e1NNs7Q8qmjlKPL4rLN0g
FXVfw4mUuAVydOtZ0fSlCbdWMMzNbYYxGECk0MnsmzIibyPcWrlq2aghzIGMpoHu2YtXZV/7SYQ/
kVO8wKiq3uzU8Fa+EoYHZvOM7TMQEgdY+jIOtXHNmi25VZ4Vg5kYbklbiaOsdUZgXdoBdcSh6o4N
0K/4r6Jzb26cZfECfD8JFL/3Vh91UNATpl1xyIrG3lQDOfUMED8Wd3r3cJRIHDoIY0/WXBWTAC3O
Rl52jmbZPSKrPUNBTi+yiag3jo/I2BNrY3yH/cNmEjo59rmadUN1dATUItnr8jO76/5DXufjYql/
H4ErEvlleI501sLuRb+VnQMmchvPtB9ZYKLlU4/l+9C5KMSloX2IwQG8o2Fng8R4q4j1HklsgtCe
R8U9Kt+BNQw7WW1raz1FNYsjZEouWebFyCtwNjKK2doyRL+Rw/QGXH5o5M9TJUCYgP8u8mL2c7Qh
djVdBWDNbthf6/mXznQf3hCgIjd8B5qDg8ZgV7ehr8wvjq/ni3AazFsVpvG6biP/qIRavNfRsd8S
5SwvcEGMZQ0w/wCJ4ciuKd8nSpXv5dFn8dlmTMw9vhrue73oTm7fY+4YuOGPHijSmP1wO/zUVI0w
QKVH7koQjcRQ1SpKSBILMNXe2dURS1npAyJByJ+ekgYJpo8RU6CAdRLNQY4Ph6m8KD1FHSqA8Vt7
J5sKrOQOUwwFFUDck6lO1Yssqu+eBuE3zwSLk7639zZOCEMZOzfZjf7D3uo6zEJHpdo2uFcgPZCj
diR09YIYlXZR9Fq9TFZwKw1zXyV1jx3tv/rk0TDAL/PxeyfEAyR4Cskncd5IjAL4k334HK6Cp2Sy
KX42uY3GR4sQx96elYxKyFaYuSCqlwdFsFAGr4bXGOBnU9X/cSR7icbEu/8Yh/P0iKCFU7GaztEv
+ZKmYMHmvLAFW+JJHQpwZ7pVreM4ufY5AqkT4L6LLDw9rS5w/d2g1C4pQEERqeKSVkG4U6TDgnCy
17wEobmMM+VcEOv5mXLAawq3jSYEKa02Lep1tUl+IuwPLVu0Y9RYmEpGVnl3au5NPuAL5RnlX+Q8
5vS/xQ7PNisYe0wwzBL6Kxo7axuJVfcZ7RZtV9qKc7CJjx/kEWJRAGMJsC5FP/5um7J4wAbs7zH/
rIfKD+w24Q2M/V/wMkBdFeYPkWiIUxpO+MgmoISm0VdHneT55n/vcnXD+PddrqPpzGX8sxHj0TVz
xpH8GQHxc52k11RNx0h1Hm4TDWvXN0Z0PNAVQXSh+FWJDBR4mv6oa6QyLVMtnx1Ul7dt1Wtb1QmD
Z3VA3IF0voV1IUtD/ji/RldEhK1890EEvFqLLgrWhjAuU8Imw07H/KpZwQXTBJJIc1MwvyC7yqyW
fdNqe6SSqmUyp/67Oaagw0O4BDDoyCB1b/gDaM+1R9B0HZnTSU+q4hyZfnH+OMqHRT0W70rlGW8w
d+sVju/ZtnJ6403Rxq8TOk9XNHBiqL1ooHt4o2pi+BWmvMOFYpcvsFB5KYRdekLB2to3bgwJIHDz
25CX+CuTvfqGAfyaKGXzl0uAirxi+jWLkRXIoIoVrt2/FLNgXlCGv48gHfYvwsWYsjCr9GE1xyLq
g0fadO1W7U1tIatRpZpXIFursHWCh2wqverd8YrypDQ0jXbRsvRAXkp2Aq5Ai1DFZgAsZobBo5dh
5JC06rLyVe/UaX236UMkLHKn9LuNbHQzHdGCsjp81Ii9qUuWwkgQpQS9kARbk0dyhij9osw8aeIa
+rqRG/34lXxX8tHMGhRd/j52LxVvNfYkFfq1k/ZWdlmxb1WE26fOQkrEMr65ommfjcoNWWyjuxYN
ufbFKwjm9XnT7OIh+1rFzQ2jakj+PRpbreizZ0uP8wdUuRiOhDLuNFWtV7oR1itNccJTX6ePEd7k
HSGbmngWPJ4m7o9FXGSvbjmlW1Vp6k3nt9qbleJB7Lfhd79B0azKwME+2mSK1o4Q1rBkJ/pgUh98
2EkxPDcDczWhefU3250uqGU5aOik5m40e2NlJn39rW6PFnyPr5Ut9LUnKuh3vWu9xvFMvaqDG/JI
xd5xAIDqAjRfryk9KD+e9kVfcu/SOa8ji2LO/yRjHn5UEXJJd46tHGWnbE8CCDlE9iAfOIiIysKJ
tP2gdwO2Vf9qghWPDM7fVTLRyQpp5QwzRs+653YQHix3qglJCOsuCyRFFwQjcHvKl0iIYCQ7hwis
1HE26MXYPFFIzYObILCmx/cg7EBXEjFeQnII17HRLEU6jO9GSbpydBTjTAYie7hBvMUKenyf1EnF
tFevoTj8axi0vR//+63l/vOlZdn6nLbzADLAaQNp9u8vrai2ch6KIDzWY2wdYfwQjEwHy4a6JSAm
+sprCRVyaaa2QGWY6iQgGpWheZa1CqJUP8TpS5vn7nNbMgfOg1K0a46az3oRIpTy2k9Vv6mDHKbe
31fkRYY43VwFXfULnx208rBvU0e2cE47KKdItZUTsaduGdUAPu3cxwNdNsruyZ1QTnDsVV+Y7rqa
o3vAVaGYJYq77s0ek9bBIxEzV4NS5bmqQjL+ue1cAPps2riaqgVKBTkbIL88qCj03y1Ik9swSPWF
rCq5CO9TuUYBWb1/tHhKDug78Ami5todSUJAcb0rEMP41xCEP5dekLO8nnBJd6Ya6+VaQ+6lMN5z
34cpBSNp24Rp9lbV3UZN++lbWKCMjj+EOHYQ869hYYX/DxQEv2T1P5L4GiQF2zOJnBrkaPV/ROgt
ZSQdbTjjo7dA1OheH26c2mz35EKbs5Xa/dLOehWtxOSidpb4FddYaBO9X2QOUrq8wgT+hUOnPrml
Fn6fmmmWVqwfZGSqnSm6eu0Ek/7FY9pWjAyAwNTa5hYaO24vyasGxeOXK3BdUGJUXKZBjVZojEbn
XNgm1Hmk5SH151eEPINlFWCzDqJNAPLrAuYmNbyHlhvdEo/5iYo/WKy848jfJVGdLTUtaXeoywZv
vOcRU57iEQCjq7waGU52KKQ9DBR7boR49pXVKa+gqvNjopbWPLH2t2aoVr0tpqOYiyTDmV1W5dEw
jBhRVMZO1qq4+Akj1N0jdi9umBE+NVYTPeIuiB4wk0neKX18lG2toYbrrsUKU1YrtVWOgSi/IX0M
KdFQx5Pj6S6OGpp+sFW7vWYlK+t2sKKzPhFHsHrhEKkazGOyzczcOcoGeYQ+7e8qovcLNA3w0kHn
6wtILjLEefndRG1o2cNEPPZ6014K9nBontBhjfURzFj7WlY2GtONZiFcHQyvjascjNEsvjstfBHF
1auLPdk+Jiio28qOEg0tXQV45eZath79QNslRBXuTpx9lwPqiDBXDw/yBiTQ2OuAr1dz1PYbT/nH
pQPPXPZxax5qVehX/NowMps/U4/Ve+gLdjF9a269MffXbl3H7/w31x+XtgGaq0UfnVvmrLNHBGbx
0UEWRZRN8G76hrIG5gUYXvf8h5rjkSP/OylMe7WI1avXGfahJaqyrEDyv0OafLJS9FFcVs8AJydw
anPhVWV7klV5lCOFuaxUrBRlVRZh6f05jk1puLFhVj+BgoC/9HmtvnSVvY76ASA61qCf5/1xmc5Y
Bm6UHBzgN1tvxhMZkXXw7C5BaiJzV2jy1bsU9T9yI5898nAocLp7GoLGOsg6Cdpv0eiSNpwHyqaP
9s4yD5/D/mhrw7R+CuZulgeY84KYXsqBsk0OlNViAp/K2mObZYp9kAWQfvtgRzH6S7X167O9Dyq2
67JeNUb9+1DWy6FwPk7mTV4uzEFJlp/XkkcujEOIzuk9cfTqzksVz7bQfh+daED32ULhda5Odv/q
jHWPOLFvXPEn/Abdw3qPPEdZgVZVNnKUT6TPcbPnorO7gzUE3tKZsn4BkXM8TcEwneRRHtrqusaD
cN1EkYYZrDMcSv1ni/zt0WqSLj5HIrcObn2zUMjqUP36FsZRtZZRXKK/fk/8popia9zK6C5Op9ai
nB3cwhKRp7jWklMGGulgFJWHWpdqvCAI+UPDMnA5uFm3mRzxtWaaPzp2m91NKAe7VnGxKQC+XSDX
lBwNTK7PkWdl9zRqp42lEKKVgz/OGNVF2qk2YEzO96cxWTfczaWs6k4bbStRe0iBmf2ZyIKP/qFS
+OsJK+Anro5luauDJjWTAtsS2S+Hqmrbn7uxvGYYaewGuDznevQ8zvaq9NQgOPVxMlkBe6PhlP7x
CfI0Obooaqbvac3fB+Cb2owbLavyK0bc+dUYMvuAt+Xps6lGOsQrlQj7HbWO29VkZu0tRnh80XVJ
/xU91FNk5linD1iT9TU7UsSrkDmrVPGi2Fhk+pbZnNUuQ/xG4y0CwuHNcyNuUN6x2Z2LVsTV5YK7
c2UhvU3D5JsUzk9FyRDzDGvmA9k06ijAuJN9DHma8Yh0wVe3CGAkmY+HFKnvM0xQ79hqQAghbNnf
EWqLRFR/d3ScrfRGFEdeyfUly4malXC+v1cdSHTWI+9t5UTrekIck3hyeEP5oUK5Zx6RW8/YG1pX
SyUSA7Z9k5TgRBuwMntjsF6nKBEnRVOeDRD4PBdoVD3VKEztPZ7qe2FZ7QGDQMweUU+ARm0UPyIf
OQK1ZNWF3pSL4TJssU0xGGxRtF6/12mdPldwamVNdmLB/Zejp8lRFm7Sc1QDVBmi989mgge/B8g2
FD7SZPl5AtkLOyjLA+krJJQ/T5NHRuuyy5GHedyui3zctV7kvwRsQvAMGYBJ+t34OjToRkH5t4+y
qlbcO2h+V1mLrZvI2uZFiULlZgDmk622GPRz5o0/ZK1Ls+CAHFa2kNW0Rtilt/VoJavQUNnKBgGs
NSTOIFgjkYKos7Ov/i5qVbH3fSOcvVbEdMseWVdHhLV6O52wROeUP8bIcywe2/xJHsp+QqzQNMWg
bivWfqD/LH3fk826TV39s+tV65tfo3Oo1ZZ97XGrOE4mskWyI3amZVH1aL6Dzd4oqsi2CBCqr23l
7uSAJIw0tnrKeNIsgz+RDuVZdpi+CxolIjoa+WLHeyta+6FnfQ3Ax88f6fFjn/Hnv79Kk3Z/fBUY
1PYVbGhxhFBXofwNbZ38/DJUw//4Kpnt/fFVqlEbTyWkm0uFjH9dxNfRJNvgaKp47fXspe6FdbHm
msHOKanV8DHCE3kkkQ14j2Y04OJrkuZ3eUpKHu6ohczfshPsYrqrMApdyl5b5P26MVFnTkoCJ0IM
D3NAytlPSudlyNkt6l6TnAmi6zuFrcc2K8FpxjZJx4Tw13uUOy91bJp/meldiL78pQmwQ/LsXrA8
xg7899lsT7Jtjf7px9lxaJbv+eC9ZGlh/mVZNztWyl84byFwmrv2i5jPtv4+W352Xtrxx9lTicXs
x2sOA3T/nJeuv7V0f9oA8AkfOhrlT3DAYbGgAJr1ufs+1kO2UrQegcPBdE8BCaklqdP6G6+lhRxq
ojGJuvXoP6M14ENjJL4mr5a2+OHIIZNe/XG1iETa0YKgQPIJAx8gNGvfb8mFKhQ+ScYhiFQe7ch8
nqC3PCvoARQir85y1KAr3tUYD7JLDuLJcIn9N2d840K8Euqq3UG1RxN4vurHkBGeR44+EeuoEeK9
79kg6wzs3D4vI0CSP4VMC7uPLzKfXDPLq7jQHD8urVa/ai9p4CHQV0ypc+4V5or5S8qPQRszAsIS
fv/88oaWerht8zM0LfsUeewIuipqD2LqHHwX0RqQbJqJJV5j+pidqkqFO+t/H6EkQHazZRvX6t5S
Ett4stse6GON+TOowW7pKZYPgYpCdnjAC/ehF58+m6YBtkdrojoTOTGrhAIWaark9oMEHgQBtaq3
8VxFilNdZ4ZVrpJRpVf44X6KccIpGsd6NDm3o1fVF3nqZKEgWtQ/ZRcLtWrhRm69Lx8xpNk3tbKj
q5NYL5IOkzaVuldmgQtZ7YoGPFOrTmtZFezTFlNCsrnWK+MZicVtj5L7ssQAZdmIrrkUQYISyXzU
8epc+iPZb0kKQ5K0+WeHHGwpAJ4SMZh8xGQcQs81MCrNzAMuNgrAlrkRXb03kRj++o82OUaO/jxF
cSYcST/rOlbOm9pT+b/Nl9ZIXAClXZTKUPhPhA3ybZ0Z49MIfOI6lDnUT9xfGiVLrkbdjlfZrncJ
9uZGpm5+j/CtbNuY7E5ktyz8wRxZCn2cChr+r9zNUP3MN57OO0RUxrsOnuyNSFe+zMxBv+DhM2xT
f8Cvd6jEORSqvYzBI/KQIRVUDG11iPlVHjR0vVAt/rvu8Z5bFcJCMGJuk0VTtNXvMZMcbudvKmD6
YzZTXdCZFAsHmheBqNJqN0XZdgB0sYqaWS/OhP2scCB6swE3r14Q3GPQ4G+2YiR7fwqxmWu14q3z
rWoFRM3fyN42wVbGiEPnpBKnWWYEX1aWPQlCxKlY1YaqPOVTbw9LxAuGkyxEWuMKSrQHNdWSpYrQ
mm0Yaq+svoEspQFWxjlcWM0iwBTUjX4ctPcA1NtjGMsFsYn6JtxKeyge+asRwVmsN+i0bUy9sX3C
lmXu5ZPSjRUIRKLmXkW3mgMEcYwS515ofujPsWhdpGz1XwxcbofRKb/AkDU3Nnr4a1kl4nWKvYyt
K4H6EyBF1qdN2+2nEgBEYlmnSBvHR+3i7ZumEfTgaRjBVFhAEpXxUfmDso+r/lJ0EN0HN0CnlsIK
owQP+/mwj6oEsRO0TgerLd4sB2czedTMwrOfR4GCZJrhwz5XWeEfx7nQWq8/umk4rKzWwhG5ADgG
Kmf43SPHZKUZABGs8EfPNGv30eYsDJwMjnIo6HkGfF5USR3i8DaCqnLsZ8c/B8aiqjdOFtwzJHJU
rTHP+lwAEftd1FlvoPEs8tVnW4vY9EpoqO47et7xk2IySMNma/SivcpCtkNBzFA6bsPdZweEjHhb
97z2P9uwzWqvroXFWGDHZ9lO9AlCdzlNVzMXOxtOxntUDfmqs4rkyBSGZLCD2F6cBd03C0FKByPB
nypvpyc3dpxn8myY5Rr6uBGog8Wt0z/GHp0rJTRuuhM190gLNngul28q4nvHZLLcJ3uuiiY11zFL
lPVoG+I5UXSnx1CG36ab1+HJa6GAL1l0FAccSRZR0M2aAAiizmh4M82XvjdoxynPhYeyMtZV1Wjp
K9mbt8I/y6Mx6V2kupvvH+22tceNtTtpQ59uY92oN/hQq29GCb8qSKLvua1rC71GFRbNf/usOfiO
ynDc4OOBNHXZ6385Uw4wIhRfwxKMLKY8/bobUyzXRIoMz+dq1YyMft8TIZmXtp/NcpGLXbbYqHrr
LnsTSg9R111rV24533XzWLXCRDWOQlaLXGAbiKM5JmFlBMQ/6JoD9PeDxwJ4Cc0pfQkdXdvxI0E6
QSd+PExxDE+V+aCeqxNp8nMXlQ/Z6Wjjk0NY4IrONy4iVYReqx++AKWs07Z6BPi2vQxJvPfbcbzK
LuRSfmmlmuNIaDB6SEKcqpJqLztTzRiwVEQvQfbChEU0gXUBWJr0bV7dm/lbN2TVBejA9ybN0Iis
h3SXofm2lJ2iIGyjlKW5ldVhDjpmRWWegRbYPC4BaOCbAE5zA0L2Va00lhtzDRi0/9yQ9I3ihKiq
Vh5IJn4jpR8CgW2+agEJQncsm00KCHXjal73JWF3hKTOV7RrWCsBrd3qRRi/TZ6zku1dEu1sGwzP
2rMTcG+6Fm5towvv2AhZZ2LeeEr6XQZg3NMQ7VdRXHE0YL4wkq5ugfYQcIn+e+/HF882/Je+Dr1N
Zfc2AM4pfq2c+sz/vQdXgF5IjF7YNYhS6xC6wsb8Rrz3SgaL2Kzj15ZMxdQk6heU3JNNlKEpK6vW
VK4IBTYvLcrCu6rm0pNq2M/oK4WLkEjHd10LFr7RIZo/qt9Dy85e2XZ3q8nXDBISpBS0YAzX4JmU
R45k3xM4NfVX2Z0to2h+AptAedHCkcPv4GD5k+eetZisxDhnTSKz79AJRbywjA3/oagIUAiBtEht
66eMH/k5NVwYegU7hxFziKOS1PEdmMxChbTx4sdKdMfxCYkbT6B5n6ZfrHlSlTNrbJfu1ujqh6yp
GVhXBF6ZkGUdYgrGn4J4TdOhnjFiI34i+2VsGvb9GwkbroYVyXf3iwWLhwgpWJUGoSuSqIW6SoU/
3LqyfMWppT4W+jjcvJbAC2/BazXXZJNi4r+sEfNbyerHSZHJDUzNY4Qe9mDq9l4WhIR+H31W5S98
CDuclj67Q0tshJnktyJTjPEYl0T3sWnArCTp9fopMUsNkXcEqA7I83gH3pbdxlfVezo3fbaXsfaq
oMv6pKCR5ixDXVuJVglmFKd+LpXU3hdG945RRrosillL1HWbnRnU8dZ0dNCsbdwudC0qvjU9pAxM
rH6J2c+xMq3rVCrBfQxzA000s143Sgo8arJw/hsSkR+HoYHkRR7r3UJnDiigaezbGX6c9WfUyLs3
OQpRN0aRFH0PVUVZZGlo7icSHIZesDLDseEY/l2AogP4MUKeS4DKHoESt1jsaOC4Kje5F6YBVJHM
0T0Qs5/0vx9N6lj8/4yTV5nm65EO/4+rfF75cxzgOsTQcTIY9ezK7jy/ZkQyrpbR3XjdBbCZaUoc
PBVGUv9PhijuU+OW17I3rNcx2CVFqpAjgz/ZB8aB/7b1WsOyRhedWLWs6k46bQPuGJpMnJP36DtC
plI3HFmvH28dYxihBUmGhjwcZ9rGNMNNM7dEityevrsgoYy6WvllyhK9D2pj6Qfpz3rQ7B5Lt2Q1
wTZ+E62GL+1ooDI3H4m5TR7JNtn7fx0XDM0xy936CSVcZuEnkm7tEnlmPEuNgDXdvIDrU+DGaTm+
2S04lypgRYt6w/iVCBmGevqf7XK83opLaajZvkec9I8lkOq3zSYA4/n0uTZKc9vYhX531q1BoFKj
5tVbgQLp2naqELCY04BKj8IXI1T1lwG59qyv/bthtYasIQAOfWh+4eQQSKOUacYCwj/vsUY8zk4a
pMrP3ZXcbOGc6J10B1erErZTHpsIzKNmM4yFPqcS8nceVh7s8b0h7IQaYmcs/IoFatzmuIWW3Z9D
EQXCB2R8xxQ23JEDIWs3kLRzNPxnqjCInslDtPsgHwMwDVb7PhhMMb2T/vgcAeah25duzYhYjd+G
vluiZd/3Cn5qRoliJoxCUHhI+M245bDdzGiLhQd9zHYb+7lORXLSQqLz8paMdvNzxKrhuXZh1DZT
SLRovoXz+KkM7Wc7cP7v49PU6z54GVWb/3ST2t0oDQ4ilpOxnXFZTv8dh2YNlF1VnfSs1bnJGhWd
aF92tbIqIo2nlGXKt6zXvIWq+pV9Jih7a2cCdu8Ccc0m2wP4RJXdP+qk3nNnq8mLq4l+afZqtpU3
FAvS31V5t8vI/mnb6jYAgf0lnyF+jsk2chrjSwN8A3Vdq/oy9mOKp1Dp7QPD7N94leGBzV/pI6Gq
tROTPSozoLC4L5ew8g6624H6iPVmN1apcvkgSbJoAvYw6ltZ1Xv8FUwyp06FqnDk5Dt3MH4AJSkh
AvbBdEkG6MZgVMPFxxC9qNd9GAIC6LLugoePITTzUsf9/GgQMAeDSzQ+Cxuy3GqNv1zOOtw2WX0j
Y760hNlfiNcjesL+9JBU9XBILNAkrWZF15JcCM4bk76vTZulijepO3gr4P+NKLy3ZL+wXvC+iUJ4
FzuZviXVoO/cXFcdsJK6ukvA59k4jkjyw2ehsZZeNV01P+v/okbEbYmOcDscRRcUp6auipM86iIH
5Q27uX60+0O3w67R22pE9Z6xvME3KgKZKquycDEFWaM/UhLtYE/UORhwdrzBwkU5uX9h+kuy/O/q
xN91D9K+fiYnb8BIGX4NoQr/cy7kUR3WJP1CLznIo//W9tkhT4sE1nydUwO0n88le42dk+Zku7rq
ffVqj3258P8PX+e1HDeybdsvQgQ8Eq/lfdGT4guCpCR47/H1dyBLu9lXZ58THYFAGhTVZAHIXGvN
MdlhIv1wwYiNfsxXJOoKqFhFype2LJK9QrDh0JiYXlRxVf7AEh7Kpmk51yS18nuE/++y34xQiBGd
z6griv0VABure3BZ7x6VDGftwY2ziyjz6W4agNrJe7PNcFjQiVheRjc0dmpI1tKbvKM81NpkY6jt
JQF5GfuSeT5Nu3D/DI8FVhcizOvzAE6L+zT/shsTNa4JzC71Ye1HrFdPPRY4B73qs63SZOp9HmjN
kiBO8s4j7kzRnPm7jYqVaRvZl6Mg5u1i78/lvmdZJ6ItzoGNVLaFQhzu+6qEI2QoBydslYOfJH/O
vvui1oJ6+N2Wc9idKWud4u4uBD2cZjY3n2vdDrKputp7aIdTu6pYbi6qTPRI85PHtOrNnWzJQxaz
gZr8BjhjSEYo7oeXYVDFxR20j2ZuuQNVKcNQB9iS03S8Mt9NbmKt5KgRpubagOKLIzyjScU+zkRC
wYstGl78HBVkaYbpWY7qtnWmYjO892ITpY1omg2GhNE5omDmnBlRfEZpDqFtSkZUg/TJUTnwV9PI
WtwJtEqj5HfisQogGHe4QuGhatrVylZBNCvsI47yEDichZ3DH/u7PeSFSk33ZsJjC9SbH+2jrupe
a9159ewwvbPScHguk4avLt0lFrDnXKDqKtm1vrpUGm8826k2ctSjynYuwKjANTJ5zqlOdTo+1WMZ
3Gd+hbdCGxHEFEf5MpVvThdDJt6QZHclyUoLRiSG9LGwncCeeNe4scJ17cRw2jy3uu/ng+xLYoWA
0txEFANRK9xrupueoItjeERI5i5yedi7tVM8K65QsaxynXfT9++TAl+ehZHc58aEpgtXny01/MMX
KAYCo4WqvfqtMiKBUjoEPPBqFYpUzgPvpV3fEaZTMzXluzrXKmtacxfMP0bEefnXj8GXnR8TD//6
MdWk918anryLNk1wXEebi3eA8I6jSJRjmnCDFjqh4L4lGvDXgGzKwzD7vcW5fqHsDd9TgalDUyQ1
ZvYVoloQ7vru1k6T6BqSWTmhiXLuvUJY9+9ok3hhT3l0GjLB26EAbKtEVffea86jYsXlIzTA8JQA
T17K/jZuXv3KNB6CNqAgaiiIONVW9y6q/CPVyu54W6LERmdSprW1E9t6bNOue8q07qcDXu3Uzy2R
qDVEF3XaysG6gWY0+gmIwHk0aU3/gsPTs5VO19xtkiU50mQDn3N66hqhszoGFNS21vikBvgLJ1V/
xUxjepq8cNypFd9z6ksS8iAchJONq9ENgvV3Xzo2yV35HruZAkBhNZA6P8noINn/rF7hL9nqgQm1
DBoiut9FkrrOTgpWUxY8q+/mmLsYK+Tan9GihEMrR8HtRGo9J+ZccR9pbMgplnXvg3/O/Lj+0ydH
h/ZiCMwAFLV9IQQ43SlpVT6xFlwnk268FnaaH0fyjUvZnCx/Y0N6Pka9/ebjBbozKayHZ8pBPsAU
S//dmnj+tYbT3o95/aOYXynw5aq1oNxqL98kdnzJGj97C323wZiVlS3RWmef276gSmKGXXvExOQK
xcpD7yiEGxNFzbKnxmjTJ5wOpiC4naPew4qlt1m9ZNT2m5p3mtiCrurEKT8Lazuk0fTCkGPupkLH
v/tZQHj4LBrdXk62Zl6ShGgxfFNolxQ4vTq1epaRQpR6H14fRZDN2X6XZq3u67DFsBWdKfmh8YDu
RNzBGaU6K4zTL0NvtgiTe743nr1ytaeiVJz7WyGtbUcbQghY2NSpdhks4BKDrl2CiMp3KPfsSYHB
r8eSZZlsspraRuO4V1CkIoGEtVW1gAio2hUF3hk1Yf5V3hbj+5j3/+ofAGZ99ysd3NEJW7NVolXD
wRo1AVrTDYdD64wJBM+Y9IHSas0mcUNUlhmvjS4VYOvgYF7CWWBZGkVzoMAFLw5B/VdqGq9JXVf7
aQjHtabm+XszYeEyON1zEevWoUONvgKPl78PcQfXkyhqkxX1CVsGbtfGzt61zvkVDWp1Hwiq/ERq
Kgv5ORCDL2pufkRhYUOo8dkcFjhHLWU7kZyaVrCMxOnlP+OWTahItiM53v8zLiJ/3/ldfOycsuF/
OSnXOXEsnr1JmF7kYQx8BEcDLvGpHGmFkZCcq9OL4dW4fwh45XLi94Bs9g1v767UvWOfsKopBJHW
gArvj1F1XhUiEo9uC8Amzn1rFWRm+qEm1pqncvNKmoAYWtAkxEonrGwi9L+1jmHaYNQXf/AcsXCi
yVrXSE+xNKZmP8eJdxzMaNPUQoeVg6ZnstOvznbe+15rnzyPwEtL6GMg4HMi/H4XKCMSAryF7U2F
VpIypDB+mNI2fkgNPj/XrWkn+yhOHTak7JztYKsVEOExvJImrDb+wFvs77OYTYeVKKtOQgk0uwRw
EnsPLSHZcaGmYhV5rnvx/Xz0t3kM1Qz5lmXubk9kbNweC/W1DTRPgjayK8bl2TUkNj6AA8J9RwEZ
DYEju7ZmcFeimz3c+iqMQq9iMJDJNm68u3XiaNDuMewZz02jDOTalHtKtP1by0uwqK5RTWaRx443
TV6SmYgx4mBHfR9GgmakmBBvIxFdHB38CIPJlExrZVKLNbLjCAM6qlePt1NdGMoqIwq69NtU2GRl
G+Ma1NqqhGh7TsZgr/uqsZvrjsha+vmRW0hwp8+n6F5Az8ne2ylPn9nYCvWM7JQXmWmQiqU8Ja4W
rxIoeNs+SbBgGnxxZ3ZxtuuQJezhjTVXNYLJHLVq8KNJ/CvbfOVXZ1VspYz0I1WJjLUh6xoiMeEu
FUCALYRX1yEd79VsfLVmMb+YgF83Zg9hgwfyUq/Hn5HO/cne3UKf01qboMChSs5tjMi+dswdAsyT
l55X/8TdZzyMg1Xu5LcXPHR6B7s03PCoIaY/f2flQJSPoDsJz4KVMsJrMMP45eMqHMN+kY69dvWz
JvqvA8kURlcl5gqTfcjBCxVzWZquuOLqsyDYCOdfy10KRjj4njB2JaERVrXMMPm/ggqNBmLZAGDY
5B6pR7xP9qIatHPUOn8OfZ/o56KuxUIphLkuC5VcsOyUc5xEN/YwUg/NHOVc5CEumlrujNTqcZBn
su926OLpKM/gcpXYW2eZeuiLN9NRiOUnMGtMgTsvSptXEsDYKtUYmg04QqCysXb4z4uHSegBAsM5
l0k3EDXy4JUSLuVFZTmUG555wNz7oXyNitziaxh3Jznqm/hQJ7XyaNYOLzuB8V1a3ftZ5bx2gqRA
Y3Fzyqbhpw14jJ5ytbHge+hOCHtCawnDMXoG6DBeyWD+tAyIxsbkDtuEXe9aXqmMrb7oqiE8y6aG
l0+l1q9aUJnnTFCSJS9ylKHaDGEdbuWsSXfwGAyoxLBHU3nObPhf87/KDCzUzApQednMeX6uixjb
1kZ37Vegzi+2rhh3qTFZj1FW3T6MvDxQLyxobYfKFU/m15TJ8M85QbuzaILgHGLNvSQfCcPpnwHF
wk9Hd/gVWQ6+RmwFmjvNbcK7wWqRXs9JiRyq9kot+uyo+Fr+Urcet/uMosGrA7q9H217va7PgBCK
5TQ0433usXsm7h1+8kz+QngSUpMKBtzKbR1Tozb+0Pm6CQFFgETQRjRefqxcCskzkJfvHkbwbZV4
n7qLPaHIM/2iF4F+MtElrqq+nT6N3yaVVc+xkb+5Fu42qlLYP9LU+Rw7z/8y8ZjC9hdjW+qF7EEo
FPYVDdXKc7uGJfo74F9rgRD+cgbzk3WQ/YOIywA7CvSSMuUmVZ5xfmln6i7vzPwim0n54Gdmeb41
JutPt2wqwWNbxWDP5tnyOtnNsw3ns2AcqZgj+4m7NT83jq7zohppOl15FUVrFr/aWva5c1+Lp+mA
g9dFtnorq45tr/+UE0Cw9w9oI5RlB7p7e5s/f5pw8LtWW2AAnWNsECr4xJJKLVr5pg0S0d3dWmrS
hKfIGIS6nxOh6IbHW3xf9M6wAZ2fbWW4P0+6B6KL3j1iBOuu18wfslvOIliQbWWOIP3PLEHqQHV6
vNPa0kJBzoEbyMEE2RTrsO1JUicUV95GMrUqyB+tv+fKse8mKSQwKbGHw8v8SXLg+3IjRf3TQgVF
Ca7YROQL+86vG0yhmsLYyqYciL3a36AAQBFhqDZvTA5WXPBotsN32ZJzE5e0ZxUvZAPpBsrH0pxe
WJEqB9knp7Y1lclepRYb+dkeGRNQ+klyKMDsHBIvh68r2G4tIeYcRNQG16Is6sdUFR1GXKa5kk1M
wbIHTXmUjUpOYAW0jJAFbQm6VY+uzgNEVOGLHJTTdLP5HbeVc5Qtz2rsXd/iXTWpek8deEK0Ezs2
6D4Cq+jegGnUsze5kBHLV12vNyuI79XlNlLMp+Tp2fwg6dj0TjgjkDTylPKa1Gt+FzEsHTlPXif7
5aEWPJKyvDmYZasdCtM8SrziSH2G4mGgfeMszsRFVAYW7mmOu5QzfJ83esLvE2K+kZ0gwuenbD7I
swIvriAdpsN3//c0eWYnJeWU/1za91RUpSO1XN8D36Oti5lfQx1zMhceqg6lCm5Zx9fYYY9gKkX9
FmfqA4iN6Hfl9atWT/pPNHrKYpoFgF6dJltsoMdDlOON7iTDXRh34aFU2nhjEK9+Q1+3oXbA+Rxi
J1y2UapfdSt0j5UnSA5XOnIk9ZoblfPZa9D4s6Zh22dQLDhWlFPLAdv6qYFn+IjrFpc8+KlH7DTD
uwjrnoWcoI1o+cGmvZHorDZBr8O91nkCY+QJYrnm6TYmurNEj8bWmAUiD665M8ee+xw0nLFLsHmC
lIdKU4tk+z3gFzXuJD4RB9x0V2ENIQQJ9sZqHP1jbJCeZ1mvnoYw6+6yye5xyymND6vMv3I9EA8G
yc8DZU7pWp37YxWebda+Vwp1pF0GJycD6fg8JMWd/EDeH+nS6fi9FBmF6WVliEvb1u6lm6b82I0G
AoPAvZgtDMc/o0r6istCTaKbubeB0K6tNTDDauloduquil4ZqHwPqfrNRg9ZpV8D3EjhUbiQ/8y+
uiSQpu5yzVg2jiPAkpqVILMPaFGtc0IF86jdzvW13chv3TJeQlereHDRJQcVxU8PWZq9md3kAJgK
DXthE+ze3j5Kx6L5rFC6MdhGugmojiV8aq6osyxfB4qiTpC0DEJ2Zfmqon5kq2BlGzmqaJh++jqc
MNnMumnnKNqvoPDiA8XuVrsA36efSiwKsGukOqZEarXUxkY/yYFpPvtuam59Di0f9GSO53eoZDjj
xm57kxYmPT5Ejmo9qcJKHzSEalJLqGQzxaGPcV2exYOZoWnbSYNpaoUUj4x+atebwnfEGo8RZR1h
tnII+MvCPcY7qRxD7TPUtGdzdrcZOrVGboQU3HD97qVFkiUn9BqlQ3brgKwJjXLX4NEHhEZcqE13
LpruIChKYlxAaSmIMS6B7zqXcfCUpaiEh5Cvw9gGh8f6iHplLy8VCZDUhZwo7Pz3NHTdTn6A7JJn
rIvYEvQqoXA5+ftHmibLG+GGyKjnT67yxl9BjvVWbWVT+td7KYEuTRyaqkbmr/QBwIH5VB5UljTe
Wo4HSgvMIseemGKFVYDV1VtmYjvnJLxhKPJN3hpR4nc3jS5eWTQHQNdDHlnPdlRhgRrwCzYzXqbs
hUFb9uMa/6LqOlAG9QCZDKvPNPyVV2hlAtud2ddGd9thVIH/axgiiEEzdkxuP1rb02+DIUipK0+C
ndyMyBngYb+SRG9POOtYj7NByUYd2GfLQZTXS0fHOgV/KnHycWQ4eSoHeSYPciDRMnWpAmwmEfyf
eXK0Lcupu11c6dZMwcDJcf4U3zT1o6VHxzZ3tI2W6bjcRxpPNNxBKTroh4dKOAVe7T2WrBiMPlhd
/2EouLtGaZY/YwP0AWDUPffulD+D5CWFKyLrKAdTUy2X/BB7L0dJktYrvwOMqcR4aQa6wP7Ed61p
aXVmcSCuRvWgHweYcM9tL+Lsu3mbKdtKZ2DzRaKB3RZqtn3eV0dQH4hpnOCHWQLXdYf2R29TCyO8
YVi22AM+KHZQb3StUk/EMUBhNlO282uoL43iYpHqhdHz6JPTzKsu+hwDYw84FPdii/hb4injL9Ky
nzZb1LcqKnT2PbV+b9eC9CKAn5Orl/2BNBQqLNXtrvjMIWJX/XFbm3G69FTh7ZEq8vWbU86VRqpf
x2CU7G/PshxyB7tyajJSlWlqCNhwnmZCM71Nsyutfq6VhQHGZqHWZrvL4e9e/aTPrvJsVFVUH1qc
IatP6EstjGDUKjdWasfzSE68jczX5USoNtVMLo+rVOzZHxQrDKpqkpOW89KpjsCWDGjEVNbOiy40
ZdkYlK1pc9MrUelqo1FcRkLcLy23VJ0Kge9PaF6T5lejNe0xtvX2CFZ7WFPomS5knzxM7sw5lcN9
F3LKviQ6iuEp6TF4aL3SeNURhePwYOtI8GmWgj9m4RbXLHKtZweVne4m5qttkv7466KBmpAtMO5/
XWRNjXWtrbhe+KkZP5kaMv24VaLbmWJV8RNSBGcpR0UIxP+veXmofpTYn8oYdWaS2YUubQOZ0I3n
sHGMLd8WeyXBimqQ4nEGlC2kzHFp6oRI2yr3cGIzfulzq6LS/yEmp9wJfm1LC2ZeCsr3Tk4tZ4c3
F2H2MUsG7ckcsZitHMrVk9qh1K97w6A+/dKhdln2UD6heWaVBGBym42K/T3BHfQPMzMC/Bkcd2GV
wVHGw+QhNrRuS/XXsJQhM9lHeU+xFCl+z7fYmlYUO3eImwu75MU0WnCXEKZhB9YuXERLbxGWSsdS
6folG57wTQwYMo7hfWUk40EeajLut7O/+mwPCMziezjCpXgTgBw7sN1H7dwkATdmlZ06pRRrT429
p1qHPi69Upwtwdzs4qW8kqd8emhnEGpVNWvdFt5HqdSIQtpJvW9Uisq0EgtpwiTp5Va7GvbkwINh
pAS7NOHU5kPjbZCvDmehaA/jSDV4YYOUkPdgTKh66SZZf2wVu397Ao3gHih+7laTk7/rujI8dWMR
zonmYAcYY3pybO9HEE3pV1xX7006/XtCOYwtTxpc5J0ivofggawNptw19VyoQ5Ohr60alVTb1OVd
LhA0O2WXvyslFAgFS5WUgIxP/uSHYlf4S3hIAFg2NHqY5svCiR+qVqvOiAiCR4H2r7jklNpikFsr
AMTTfE9oT9mioLTvFaTaS6R+1VeKA2Pdi+aXAT5xkVtF9Fxj1bERXqgeVYQF54nX/Lppq/S1Cqxn
tY1B6iQO8e08Ho/ykHTgK+WZFTrD7cwflP6oL2RvXlJIxYKNWR22Cutu6FnUNbV2oE5jWtnRGL0j
xHpq2sF9YMPvnewuaaiC8WMSZxZhRQCNd23d9Ff20C2LOC6g9Dpd5l3fnetCFA/DlL/JCwZX4KET
gJlusYV9RqO5Xz0VPAqOoTfm58RzuLFKMy2AF9K2QpOyV4BAy0Y1tL07hO8x7+KnMnUwmeRJ82uv
RJb3C5epbJH5tv005pjvAXpPTkHSE6rFi5QC0ejFC91tSlXiO9jafK20hrfPHDN6cU1ny2/gT7/n
Kt5+wh3thQLO7ciucYHNcMZX08OQr4LWS+TZeDUt2IZexOMCErn5SvqsLNjMCkIxS90axAowi7mM
6ir8nLxpM7aTeDXbMN9GFCPv+qJSns22PssJFKXD2XGLrRXm9tVUtWal9Lb1IM9i0Cr/40y42sZG
83er5JcJu9we66XaF/pKNm8HpVa2NZI8cmT3KbnCB9OCvI+hdgf8JKLApwDL75Vwyvnj46GnFe2m
QZi1iCRhQzRmxFbXpSjOQtcZhj5EV1k04KvZZ9enzbl3fO2cNUU4s8vTr/BQT2nwxaMvZU/838bH
sf4TiE9d3uXEnsP9QHBmG1NG+VJCWgxYCN9XntkvU60rXyEMAQY2XtPS7s6mjx4YgIHxOmZtt7G6
QmyKedStkZLwuAkvCnXW80Vy1v96kRxFU/m/XpQMbKWS2Lbu9bkuJ2zxG/Ui39h6lpJ5iya3op2v
perC6fCwXriTxRZW5XmpWofcCaetkaSFdfY0zDIixG4rYM8eUdXHSesi85QQ7Bipjpl1r9PUp/ii
K9Q3CidBRDYftFKgK/znIPuGujN3/jSZOF7q05aC+Wkdp3b+WhWmykp3GA6yOfJAQV9b3MNlFU8j
tupj4+b36IaOMh7ODZRuWscgKzqHzItJFWLhcZ/lfjAerarSR5ya036pZfhBqbPzxEhJKxITw9yy
LaMe8P9vfo9qCFifwahb+NqDaBjrTltFRckzLDOpSKAI4p5oPInrNJsReh2FSflk/2mX8xw5MXYL
QmbzdfKSSYvq++++vz5LFRM5D5twQQNkn6JyeVBMEiM1guiNrN5ybKe8n4qK3CwMsmXpwurHJXZ4
aRAaPBfK49jWwWs5mf41r5wvdW75iTHuQwFbQg7W7YBAZWzU7WRYjEZ+jhh860BRvvixdrDRwuIC
oZISmLvKf85CkcHRSruT7DdLSpPVbCgOyQhbcspzdxPXTvScN5CnutAN1jhMRM948FV73yb6q2Hy
qbWGepDLTEuF/Mamt9Ss8qQYVrq01CZfT5kVUK2MZ0luxApcCfzh2Qi0u1J08aNleuliigCNtQpi
nKBu3tTRnCAmd+XRB8Z2daoRN2mCJ1Csh5Ysa8OCFmqVrhPaSTOF0n2/yn+EKDuios4+RxvaZgL0
6txYenENUz1YCtxCPvtqPAlzxK87zvPtRJrswvfKv+KdYpy77Gc6NyZDKFSczYONNn0kZkipb602
8Ll8dTEaIJzTKd5FWps+mG6YPiDfoR5lGIdlX9t/+jYnZ+pP/LOitxZDy11fwUf15mWPNpDxMcHb
nWRTaKuQyqZX1zPAE9tOcdcNgU5prGk/qOhstxV/UAqQC3GZlCLDK7Gvf+BzAm9n6n61pGco2/fe
tKmtVxWAkwvJ2/IQAfzfQrJJHyu3GRdEr/YhL403045ZLQbUkrBlnV4qbq6UIOebO6GCKGKRrsHf
1yjwuwZHYAcMGe/skyzE1HON7KImuqMSYANMDUz5asUUn6eifaIOeLifWvfS5HX1KhQiympNVaic
RVlVtzZT3drKUVDIBXz2AQjzT3W8y4uUiMxsLAGDaoBJyuHmMzH3mYlFLX8dEtnNqz8DbVdGZKHm
ifY8/P0JgjLPvUm5ZOfoHf94x5sO3XwwQ30invOzcQSGNk3ep1SK0iUP39MGeZnsbFvtErKbO6NR
7fceJiMk0Bvt2TB1KilVdoJJaWvPbag7e81bqhRx8G5mld0EavQSKN6w68yoWclm6cH5rdy0WddB
EL9YE1FpTSXYLkchxvLdoEwEv0pGpzxTcCyldlCOGng+LL24NA9y1DZhl01615zk6Og5kF/WIcws
lARAdsigrmRr6mKBaIbDd9M0qXYkN4cSxa4eiWxZj9p8SLTgLvXd4iK7XC0b1ulAbt8xGuSQceZs
6jF3IGr0yVGdH6OyGYEY2XsxhdsgdxayeAVyhLYyJ5REiMHNt6pYyULdOtGbPfqGaC1rWlxT/VTw
J76vVC26a1uAonLa99V6N35fbXhNs4f0G63zOk13LTs6cP3FDOb2rE0zOsOb0rKdjKz0Pgna/h6j
1+3tVeH7WygNVLO6vJa1Wjla4HiAjPKWdkmwrj0T2Il8Sxfx9JlTF3btmkVOnOcQhcBg7Tg3nnSN
sFruJM5PnK1XWWonH9Zs3BvGa97Efk/eoCKiYdiCwJvAOUKbkVSiMu+LAlElC/sJtRfSSECm7QeQ
v9nDLCRdRX4jsvZa2jdPfhQ+tgXAaEsU3b9MeFQS1r0fjVs9d0kIa2bYLYsMoLPvxicLPsYPdXLE
UkcGf3WUyd1NFAXsNBsakjp2FLGoYTw/xgz+KhSxUX1uzFgvlvpDTPx0Lplv2qz+V1OOmm1GxVs2
4AFcdxgltb2/JnuMC9lcogS0CRS/8uZolbfX7c5cyW6QXOCKUS3cGWr+wZPCwd56RE+fQVmPI4zI
m7l6uM7V/HxrCx/ZkE+ubyNH5EGw5Dq0YNcNqJU58uhJxewk+Qg8rdi6maueXEXrdx1/13WR++/W
UGDB7nfKFw5b0Wnyq+qxqEJrp2ZTtvR4TIGypy8ngpHGw3DXxkb1OE6NsY54Gq7lYOB3lANE1VIO
yoss3vBYHnYNZrcsdnZ2ScB3QQYsWNVEoZeN3nRHbpL22FLBczv7q+92SV2UG6XwyUmE/W9e8MqL
wYZ33yUQpvpGU15awxzWKrUGWzlqzukUq69jEtdMVtL6mMEYvq/1qsMByoHuNnrURqia3y0pNx/X
t7Zv9vbS7tIKugFeo6wypwwaRgO9vXJEdpJtbIq1pVax6TaqB9mNiNZRz1ha1DzTsXyYecTyMNrT
uwni7yg5xY7TKXeReJJDsseqLXPPTqpeyD6Re9XqzwJNreyD6xY+gQm2CL3SD5uUsuKjNk3OEbu9
diOswntwsIIiLaubH2NK+ZmfpHu7oOhe9JN2lIc+MAzsSOa2ZgrtmFBdP5lWePieIvtlE/Ntf8J7
uAELa4x28RjqafnYwqqriB9dZZc5pv2mRH6zwgi9eCyC2tuMgW5RKFYbdyK8VIpuX0MtBwTmQB8E
0q97O5zSDDzR3WDnEjpeIysVqAWnDAcxT2xyspSX2u7/fearMe7KSnTn4lB5iuv8zwGeKRrKqFz+
1a/M02RfpFgqIR8/W5WRQQB3Pig9ivTKVPwtKo5P2S+7vg9/9RWpp4JJBIvllUVzFomr7ybY1bIF
kgxC19yvzGeyCQLDPKXO3nVScumyyzW737XVBis0FeHVng8BhMr1VPIPTLo2vMrDoFPdqVce7pJK
/Cy7NAVKJp7k+SYgXX9W9XrTBip33j8HX6RY0ZnZ4bsLeyd3rVB1BIK0VreIzXPWPr5zaeaDBcB4
KPNuT4V0bSz0VLcvISbrG/yeYB9/d8pLPO6gAlsyuK1UCaWxj4NrY8K5gBf3DIH0t7SVy+K7RHTT
T5C7/QLchrHHZK5dpqQjF1VVRF9qFhKzKvpgAduL6gweoOw4tlHXhT+TYgKgj4+T7SX+MsLk5gk3
KFaWqASjqciendhPIO5jjxLMTdch/15YJVTLuTnmECIw1H0xWI4+hN0sOunEVeqbCNAoVzGZV6l4
sSxcMazKyPcxr6x7iqXjdR9E7gp1Acqiuc+rq3ir23G1/O4zvWTYK4OJPGGeIgfQxVWnFlH4d5en
dcM1UFPSTsz67k8MZQEKNMZV8j/9rAXu+r5VjrJLfiCFrizlqi5YlEqWoFxO84svXKKFOFxttEmN
1W3iWZRy+EG4scq+2g3TmCOQgd+UD0Oz90didU1bmBRxmtFF10W+gXDQ3CVlBYKLHOcDC09n2dl2
/5xSO06db1C9aYWXIB4A4oIB+xMOjsNPQxt3GkI9f5EQjRIwN9AqZMaa8H1MtThVmFFjFC+FxjMf
4TAuiHMT2rCPxaKT7702Ll9yneRUkmlU7c6jVWX/NmwFkevc0nQq6fzIvWvJzL+wzFsqFJwj2KrU
o1t52tob1HhjF6H2ZNf1sC8CJedppalPYeoNFzF5D3JQds1Fw8PwNMFhRUZnUAP4Zy0Rq3iHUQHp
7RJd8ZfqqBGhyzFRYWcVnqe4jl5axXv0Y8/+KbL81JuG9sYvy14h8Ibx1XXqKsO3Pp1U6/h9MGaR
hTYfatNIK1QZIcWIGWnX7zlOVoDHKdQLRbviRFFDtujMTn+OUtu5NavZEMjyHQDlLQZQ9tisXAzp
ubv09i5VVFCBoRp8DsJ/afO0eCqtqdpXNch1dAruc16P1FjHlFPy3+K/nSHg/j9G83Y1pEijqEFv
M/UXpVNP7ahD6EckQ0JKs5471p6rwiune9DJONs6lnNmt9Qi+janQxpa1THXbXubNalxGWIWuprj
jw/1UOnLfqjFiwfHYzGYgfZBYeN1NIZk6ZvNa9u13lFPA779Uo4hlRlSkyEPPIM0zdePsjvX3I/e
wkIHKcKzqxD55Nfjslq1Bmq6w/HeCGJtDkwaXzkLSqpcva2NqwqCdrgH7ez9N5nelyFMY8fO1DQW
knaguK29ruBP3uY19mSRM+d5c8IR+danDxaaNys/ELEnRSeTciV0woMOzbpoIvdfOb6/mvUkgt3U
9XgIUeo1vcbEtFaposRswavqiXrYi6xLrCbi1zjqxUd+l9WTMTi3fjkfrWiw5T39iR9fR3gCE1DR
uDX61L5+SmvKinPWx59uCCTWIGO9qHW2v605fdU28a7QtsdnrcD2rjPs7iQfhl4NOsmynHu5CRX/
tGaQAemKZiEd153BCndTlKHfB5Jy6d3BvMizcT7LXPdZE2Ozp6ADTOwcLg2qvDzzvwGiZg6Sst5E
EdM3/pbXn/GqABFcdEFe/D/Czmu5bWVb10+EKuRwy0yKpEhl6QZlWTZyBhrh6c+Hltek19z71L7p
Qgc0ZRpsdI/xh7PR9jgbxnpxjKdxL2Y4m5ZG3RLQWH7uO6M457XVLmG8RJ8ABPeerrgvWa6aWwBP
5rZF4OslinD0++87azMszwnmwbc7u2lKl1nWqazOpMnUiiOTXUE1aAUUIaMi+YsSBsyDbHhO4Jzc
y06v1FbGpLSPrhDlM4LVwI7Ei9qP1dXIk6M5T5BrpoVhW4dPwtzp1Y1+8INZQHLuVbFbI4laI+wx
98JGtNYwVZWN7O3IKS9gJi2ALUVA2/Twu7hV+daXGBihxDCPuLXfxprOi51y+unBY5aieZ5KPX8e
jtqsh7MEsrsQaqE+9rqWbLTKhzLQxNORaPB4LIN2OpL8I9wpFBIccxuC79UqJDm8zEiYHR2hz8Fi
3FvJiZIep2nSQkCf+KC1aEpQlz2aYdUHcmItp3VSJ2Oe/CmmuRoSOt3xVCTxbixdN1xEwbLnbw0X
Me7XMPT1TxwHkDhQi/G1B8yGxJPrP8SYNhHmVIJNgDjGRgUDdoJQFw+IJ3DZu3A2cfrg9MeRx4mK
8iSv5Dh5VeqGttbczlrc2jojBnvR18M27odg18XTtLb9LHhz6orA/uSR6/V0+7U+fbeC3TrGoQpA
ZR6k8Ype1zZoaLyB1oKEY72LLDZBmf8ysvV5rOyW9c48ysrQVWLeJk9LlDqA1c5VCxTMsfCdLzlC
J9bwGKTAbpMGnbypfS+MSl2g1gBY1GuMB8vErwizzu4lFm7PF2eLj0Y0L1avul8WCLNGafD6LE46
is1gUlEjCLD++sKJ7K2pRPQx8BYC6uCHL+UM8S4bAEqNkgswgwDspwHvJCXGO4kDJB7GA0hGI0qK
kyzCGJU3Q2++a7JJVdriNE56MCy+x2l6wXNXqpuOP4u0l5OuJ14awAHIpBcuukXyioRDdwAT7O/l
VRCM5r4/VT7IQKJm2q7CgmtRxmT+17mCcFIp7puEQ88CbmiM8ZmG4E84eZdkNMl2lGGH7Ij4cyXb
WFrb539dmdGkLEF3lWvUFFZQu5CFzpGy7nXDPo6jYd7H2G+gRIRyDYmga6d64TM6j3CZMmMFVhf7
dwwAME+O0G4x+3vQvQY6beR2W5KPmtbZX6oJFKJqs51V9tGdVBaQGgM3tYEq68qd1ZZX2bS24Mme
+f4qY4Ws6ofw8pUZuuqbIBVQGE34Gbt6DRlkqqCE1tXFHXz4Ip0TfiJV8+zWWvuk2XjV10P1aJXO
L99P3C9UNwmSzSgIFYeWoOzdTwSVZl6jZj/HbJdWLfLl99gxsWoW8JMI6xCuCT0fzR1PXZhVUK8a
ma50MwcXHHW6sO2D+6yPzqaEwrTipcFWKcEtZHC1+ux2VUhCErkJha0S4vqP0Oej1wlPu7WZDjzj
tW3BZMABEKErDQvjZNjUjg10KayUeOfWfL0+jnYLuM3ZEXsBdpoOukocd7EZ0lIb1eocQ1kN3HQY
49E8CUxd0F2A/zNbNnOkII+aq8/y1kHo1WNh/ZRdY5N4e7Uqe4gm9mPT2xHwOvsx6M34p9ebjzGu
K7Lln65/LuSYeXACF/lc42C0MsLJWOpp078puv6qGUhz4mSDdQOOclakP6mqiN6Trh2W1pghCdio
sBc4G0C6DftVaZYxu2qgjMSXw3PTNeCTYpEuRIbXMQKY6SbXao5luApd3HGMd43pWPxyouCsAdBZ
10BGnhMFnpSm++EvZXobO985+9WgjXehEpRbDXrksOIHgAxDr6iXXMEDyUlqB3tNPUYrKo++7FRf
tRq7sUXPITOZXO2njegTQcdweHE1JEKCVGkuOX5S2zquPger+LRtopKToTkfAya8RY084iJFbGoO
gCwc1XkqnbHFHrXjsUgq5wEFFG+NDW55ilEUhaLYWrupivKNwCxrk8evQ5ZlqNTNuR8HNE1OCqrr
yd8QFEm2SMfhkdEZL2U5VbtMKNBJpyx7NxKbeBiwT3S93VUP6vuuazqg3ubwK3fz6UfVkhqsipkr
n08/kU3qDzjEnapZcj9vrfoy1+TW+p+a7oIc/ZOJs2a14Vl/D3hBvs0BGKL9mZDZq5Fbvw+SB60m
jrHO7N8WpnqcWB+DwLVQnneV4DMWOXJwNuLevm0FS7Nuwnd8w7CgQAD/DphR/OobKCEAmn9HGDnb
s9dK1rIatHa4IK0ZzLhp48pO9kWfbw+iItrAzgl2KjGfTUdYeItrkrO3ceSBOJYlhFi7wNjovErZ
VaMtKYuIvPBKcFzY9EoXx8vMdQSxIz8n85Ba32OqLDinmQvURU5Dbj2cBCIAY17utRJmneckqOYh
UJzvswzzJR0LaVHX8ES1OrvmbtPBT5mKV6dSMYBtavtkOEH5iiHTAlsMyHe5bV504YDj78rX1s1n
+LbhLNu+GrZZieTumHTe/VCb/B46196EoIXu1blNdvTmRxJrWMb90zx5mGx0OV9iG3TLMNBBVfyf
oUEZOPzXuGaOI6qZ6u1THJVLS5+3zNq2hE9gnbpOuJs+ngj5WUF6GWB1gvfW6jdV6clCBNbvwHyE
ppL/MlI0CaY0sp77NMazEkOEjdFEb/zmxourQT/V+C8AysAz47bjj0gtM4QMSRKjzoz6V4XRRydP
pI45lpsYukhkAZNlXWkeSGa1B7chMySrsrCyxl42YsIkLQr6JaCmBokCrLeSH+pYffElNnfNXEzm
8KeoIdT9VZUdt7aCIGAJjo1bEO1EzTc3dP/i6sN01nMr2seOo6R7L6mDNapQszx9Vm5AKpHijzle
oSyJVvxgZWgZu/sRlfLX/3vEYCrFxs6rv+fgAP9iY1N3B3jIe9KCfYnjzjOKureKFbTKuvHGz4Ir
AHRKjRYddkVNVTf3oVG/IshBJKXFODIgcwMwJUTMrvLD6RhU3ao04lRBzgsDRZR5dyyY/h1Wb+Dx
Sn3EogdjsolD0XJIGvepaOC4y7Zb7+1KjpO9w3xHATFgwixCZnSCvgy3KZKlII9I9/hmmV9QNds0
k2MSSVCtR29GjxbeXWFFsC0aEFy7WbOwrQfn5Ge5c4p658+VbONkuCwGdEj/1V64zbDoK4dI9PBk
TOhsaq3bHNXGTZdSToddSrSakRrfGePa/x6VuGNzlABHmUhWGpyCb6Oi+tkv2j9ztUCUIZyCasya
KP5rFHPdRtnosAEAvQC9jt9jiC+Loc2Tdxwxq4Vs+9+u2GbVi6Kp0oUZ994xxYfrmHvNo+Vn2oMz
F+WUxysUo/1NHznqdxuIig6/latswaoE+TA2L1BvGM8ut10lhYLpu6uiPjKDzWThGEMO57G1n4BR
zgpLGIB5yZgcUUFamA1R72KIHzvL4iBmjzlA6AY+FfhZUH0WaAl9bpRX/2oTcqAlUJUvgGLsQy2J
rnj29nfkNR9tZNuDZeLzU4JZawK0wULOf83HqtroRe7v+6lxr1qVtYscitrPIocvGgv/RZ8aYAwi
r3hr1ubDkGCwIUc42YAPrO8/o7ZebxvXhyxaO8+ahuKMg9LeSY3r+NQNeYtxke4iEK/GJ9mB+VzT
LwJRZsuaqOCWFPZ0MtUOJ0O9vAa9Pp0QKyJ9rSOnjAgbSss2FuhrEKT6a5fE/RIWcAyBuNRfQwtO
hpj8R3Tpgyu0u0fZ3MP82qmQU1fyJqVtDLaTunZoTIQp8yhd9bUKJBUa/kLIMosT/Sjw3UFxYfzi
Cz7w6/TfMJEAke7Cng28ZjxqepWscTqs3zgVHY3cGr4q13txtqiile9Wn/vLdoqaO1Pvx5cO8mDo
Gc27GeGiY0Nw3MhqrnAo9Brtkd3qeMpMgpuyvcvaekmwfzp26eQ+JXm563pOKbhsbeoWLTxiAxm+
vnY2nKN8GM4jL8ClMbXT+rtHNsruGAnkNBrVO9l0KyzHcveiUS+3SUry0d/TAX4TK2hBJYauzK47
0Cq4DB7zkOz5bZy8V3cxPqlLuIn/3G/ficatkXsq+KJZzaxljk7qGy9k8P2m6A86WtFvppetOpSz
n7UA7mM1hdkiLQSIEcd0js2EAFbYqwrUg7x+Nopsr+FB++EX5bRu1bTg0GcFbz5Y/ya00g/Vrz0k
RBSYDPMwHbvxIhreQXk0u6KFXijvrjokfi3VfLGsOERFHo3z71lFfNbKPn0SWuDc+SF/5/esQ/8Z
2mx9QqzfT1UDakiOVw2F32jUinuj0fx7XSd2JT83bDH7MWyzPjX40D2Uwn+TE8Hbz1ZZVQUHpF/L
beIkylUW0Zzqq5UQ0XZXuaoku06iso+yL+5ZU1ToKpxJybMDQMK3JUIjfL7S+qze4xT7GPlNc7ZF
XJOEzfQCbCRmX5jHnpu+685hpSm7ye5eZZMshrlTXkHXaNZl5yBIMximRmhhMz8XJ9nZs89cuLZR
bkwTi1AntRVzFcTWKRc9km7/TCKna4zWOMUmAXdMV2LAX2/4b0TkxT4Dq4VbkSf5KQjQg8/MxlzK
Dt38ImtBWrc1g/UIIvGu0XvjXoOT9j0gV1EDiOLgPQzZtFvzUqFHqbecqlK8NelGYAv4ngN+2TOn
t2rnauPV4awVlV66FDDAkHB6nds5l3SQZ1Vn19Vl+g7hHzfYJH9t1ay8s41ZRSBNs3fN6KGtFGTM
DVGIRxNaj5y2VXCOjxKj4efNbIqe73oRGk+hMOITAMNoKdstFoSlVZpIw2e696yPxmocB9gMjnpG
p8V7iM0kxcsgZ9HFAByTZGGe2VnvZU0WXtv7S35+1VbegBCYdsniZqnrAz6khmY7KzRZk40cnLmW
/mBda8zJHr6nMEtvPRGiWMuq7Eh7RIsHK7zKpgATPvzuZtbbEO/i0WJ7jIoIUVphn+y5+L4KzGSp
BXxp/+qQg0k5T0dV+3Ub/685gMPGK8djAZEd//oY2aaPZHgs/3i78za06+OCAzVwcPnpt47b4J7M
H4t0tS7tvljAZjzkqVncpexboA8h3LQsB6XcfNe73CdLI2IFoSUnvI8cG3YvPkY9SgQpSiUeAVAt
ehpz0/+dNfUha4v4k40uOJui654zYg2rAkWP+8I3tW0Ya8qhDwYy1JOZANqPCEQIhJPI2rUv/mjh
XmGF+c82C7fgQlBuNziqxZh+/krr6TMG0fbWQThdTm4ZP1gNnHdQwd5R1M2dVdWztndWHL9T8/MV
kfDieGtTNCvEclott1NgdXvZIQs5DulDa5XmA1xGN67ahfCc6mii5nRMkDFbwIVUVvzvJOYpdos/
PQJI7KqIerGcwgE0qLyHhHy6FGilb1tdWLNsi3UFVajtOIyCLm3d6aGp0wHUjz18hS0QGGUcPhsh
JtRvkuneitTiEDiKvinSIXjOcASSQ/PM2yKOpb8XJI+Q9YQaqaLWfbShEa/FJFCRHJV7OdRp9Qci
PMFrURtvWjSxpmJ/NCsr38mrrBQtfotzPZ+9lORVPAUNmT33sWlFsg5w2VzcOm/3/m9t8n4rcBsY
x+AH4eJtQTLhRWnjwLmFEzvxUHnZQz0XHZlkgI+6tstdY9p5Ig/XujpOK0Xt7fXY69ZV8yrrWrkA
JKfecnay2uIlDY7QfQXbP53LNJ/Oxlge2N57B1EpLWrCc1viNgX6atmLrMmxyT83ZDDLlo6rbvoQ
oww4teGjoVnW1e5fZUXNs/Is8IOeemD23/ppUnXIb8gntkoAyAi9DY7cL1oSEN3kAHs2sfJaov00
fPBjyRdmWY8Xe+7Q5w6/J8KHSkd0kJhX6H2PsTryvc+gWQl5JdVDNJymG1BWG+Z8Z8n/1oydle3/
nyZ5Y+vp5jHum3NX9BHBAGwCww5GCWpTmP9Nig+82Soe0dkXJ+EPD7IWGm3x2CcBROxU6AfPTcvH
KS9rUH+lWMghsk1rvPs2MdyTbJpQv9h2iCwsZads09JZlFwTZ86MqOGXClZGc8xlmAudLTvgkO8W
+FwDoRiKqUThJnaGaKfPXgi4WGpqRda6MqH9RUrcs2xExvqvejXX5Veh1LzQUoEKEaSY8KLl3Weu
DtFbavUFe8SKA+1c7XGwXZRqI85a29vPto0v8NyupQ5QvJ7AvayOJTzgNO1wkwF+5o711kccCxa7
V4SISo/op8v6LIG8C6zcWHiO6+FSU/iXrirSI38sWyCTW9Rx8C7GNvMC+3IbhIbsfd647jaaLyZT
vTRWrBG44t05OST7ZVV2FKET7pNOyRcTkkmQiP8zuF4HTTV+3yhbY5OguUY8bidHyin8IUdFDOD1
UlZlh9drI7Qp45CEhE3NwjaW4+Tjfdzq2VMHmB2MQ9P+4rDviaD9cnpsAPuaJSrVMkHAzML32miy
e8yxQqwOU+Vdb6d9PVNX1FAB2JPaZzAU18gcQ+wUixCBnhpqe1McYsX903TrLKIqXcadOa7lWNmR
zLfKK/4cdRM5PqmQue3WIQdXPWfmOMlW7k8PO654EdgPzn8uVIxQZYtbE5hMAx3E2hj6Z17kWKSV
xb2s3Yo0afxzkKl3uok7dj7XZJMc4YxRtTKy4os9HJgoXBGktUGSGpjroGr+bV1wc0b4q56HZbXW
29j4tju43WwCfN58a7kW4CIWcAjHgZRrna1b9PCX33U/FM2JJx2Q0XzlVsG094CHFL3OaNkGF7XB
Q46icAUpIj3wX3psAbLJKN+q1kXfwMe30iAY/VH2NrzVPnhNAzHtye21a1t1m4+s73Zor5vPtm60
B09hb9TFTgqRRLmOpdZtBPnCRYt1hYk4SicWuplG5HLnupYRKiKqERYhZxtTOOGu7ICxDEEznBuB
3OUqq3WMXBr+l/VWH86yJ2ysL35HHDULzsugO81TaELiMdqEPPkUDAe75H+u6WxypbZmbjIfPcSh
5KBhYcX2KLJMXfZJNb3gVtwvGjxOPvpBe9WDrvvKxLB1FKf9FbB0kWJYG51uXM2RI2DZxD9bJ/7U
1d4kKT+bVKL6tspxtj7KIhJFREbP+bvaYA3O3qPLlx6/nZNlIoPbZykJ5UBRD5WTV0uCV92LJkZl
GwDPcbrmYLOcQJQRWE30wyx99j+vUQFzsFCA/AesgELecqvmZC6/O9J/rv63ttBy2r1v2Ot3X1j9
b8e1fgV+0L9gSGdjTtI1Z5aaaW+NZbYrcUS6lF3gcbyJvDe9Va4pqYKPfsT6oUsP8wp79t1GewiI
jRwQKq0XsiosU3tAP83CFdrP9rLNLlnCEiNfc5LXHmRT7SqYwOs63ggOEdJlXoXbWm2z+wkJ84e+
KNU9oIFpIavyDqQfwIyRWN/LWbwoUVg/va3slMPgzQLUKlB6rqtrLvQnknvW+VY0aWOdE8v5hYwn
8JTKhLXVzErZmmUMuzgwv+RY4MUAdSJteq7iQOy/q53nj1vf9Ete1PGmVkfoIZFXrKJkdBFJVJ1z
g0XbElaI9gnpEeWZ1HkLnDHflEjs7p3MVh+82I4XckTfNW+DFrdPWQGJPCAiPxMZ7kbbNi5WmJmX
UowgNww8ZGSbLIA9pJuhMrFNmYfItgpmBixjSLKnNFI/MOLeRsgC/lB6RBFtr1cuYtKBfvhRtW+r
vEGzvkxWvjWF71ntnqPW9H+FYJ15vcc/bH/qlp7aQdePR+2gWtomNi3v0qJ084QZEtyruV1Whwi1
kW4EYh3gMPIUqbgK+63Fr38eDCtuunQ6q8Dc+d3ExlTOFhiReCpzVUcYqPx7NgefpDWoHWx9rUeE
SP+ecKwrVU44JfZ4N/Yk1vraiep+GdVdt2/95jzMwtghsgpIpqNVAp4ru8i2uglyvBFG1jRU+O+K
uZBXWqUHd15ehHfyqknyGA7PP3U55l+3tF0a8QRo2dnKarbP/mDcBQq/nJZUx0qJSP8gbr5okMj6
YtHApcfrm2uZxz+NIfnpkiNHW6/Mn7K667dVh6YvwmQYmOW4WkhhxxxmGb7V4w/OEikWVlGH95vt
LMyZvN+MIDRzt3SwvqQqC8AznxFfNwYAxfhQVOl06vXkfBuQ1gBN9ExzCQb+5yYCiptGFNU9K7LJ
yoaMWVZq5hrnovoQqVP2MEysR3Fid5+mJ96LJIqe1NYN9whVmRurYD9kd9EWgK7zGNd9ipT74O0J
5s55tvLPFULMAxv4nr+7aJEkbEgxEB4xDsI69pXegPjzaWo7pbmT9Xq+ElN6SJDN2HUZMW3AV9nP
vt8pMOs+gww4mpEgl1omaMLryIayT0V18H8OCFw3ObO7vw3owXt8CPXhNokcIz9F0hX/a5IoaMx1
AQf/onbBT7UflFeyN4C+ila95kk7bTxenEeLP/RQ67qyjRSju89gwawqe0TemXim7inDwtSS6QVl
sXgfFFW+4hA8vni9XYJhtsRG9qLDExG3QLoSQA4UodBBKMKxLaS3qIJEuE/UyrnITkR1Gq3onzH8
sx5w9EQTgTEazoJnRW9/yel1fzQPY19US1mNi0HdDoVSrOV8biESsC/dpQhK7AKKjCRSnFVHji7q
Hm0AsY/DURzx7Iu2qaobSKKPvExru3ksbTQ0lNzrXjudWPpUKAieB9G91gb277bqFg6J6ZWaxu2h
sXpR3ylDAV7YNSKMFGoALV5LlIztmKyJyuAclRJrSWy33Mk2MnFuhGzMSVj72+NakhAgz8YXMj/B
DrYbR8tOXyaiktmyirt5GY42TZP7KzlC/hR4caMTrqkX2ZQNQ7KHcQkgSimwc7F9j1gEOwKjjNRr
FNXBgZ07lgSp7l0BMgMDb5QX30gj2HqJSQ5w6PztgAXcg17H3sVBDVdB3Q0kVomsNWgjqCmBbz4g
NJYdqsoalv7o+4uqKtoHrXebh9abXHQ5fGsnq2mJfKMfELHhX8F2EXGdnTmzy2WBoEJzr/jJ3x2y
Te3UbgEbGxCpU5LgcXCj6hAAeZAFu5PtNI76WdYSyBcn2M7HCerZ0VKrBuPjAaQ1hLztOAXeSXS6
C341x7BSH4W5NYT7WEW1+hpOdrEdkGbcmpgFvsMwnoxQ/wDPaG9a8gW7uAqjd5F+dlGvfyRh2ZIN
1KKtaTs7XsioUs95O05W3qrrHAxlMkwHZHVKkTeu514/ZWGSvXKwwGqpt4IfLJjRq920SITYGDYQ
ndz1hQIurEmeVBhyv3UgUENFArol24VLjY/BGV7jKw2VsfsSmaNtpmVP5sCrxHeTmIw72EAPt7V7
TAWVVeTVSAhbjcfxOgk/aqd40r1B/A6jr9ATCnrnqFe0g1PiT56gmVXFyksZx5wtoFexi3b3RjKO
0KF04y0knbPox8w/eThPPjWKu0nmYZkR9MT63IFcMFXDh/lTZoZxPwj2AUY+3Mt20m35Vmdt/r7L
9dwnL4r0K7zNEIoX6bRUF3ChVbVZjn12ETAQz9WIo2Nki3olxlhsBzzycKBjj1Eh886nTAmeQSHG
mjYC0fJWTDHeoVNiLDWPdXIRrTMTKpycSS9t5cD/tlh8906uwNfju08OqBHywkYoUO7k3FUduevc
6fS17K1Q8jlGFfg9y3WmBnnXs1XwiPZe/5X7uCr18Vi9gzHeIbDsgNKOrGOEzo0UkHxXhiZZJmkQ
nmIlG57AiO8N1oIFse5pR2R7CdUsataFAdvNhQwImHfGf/GkjZtSBRNY1q041Ul5APKmX6oSAKI6
U8HKxgWDUevpg19YJIVsCzGVuSPxu6WBdt1b2rPwZWmU7CqU6V4bnhGSqOVe0YW/q6C61WScQPaw
U+8rMLAJePY3S/jLWrjTDx//UtQYMwjSpeFfsWGHvOW2fDBSQvPZ2COMMR19gnwrJSy1d2EvEXVI
3qOWZV4bgZ/1saG9u9HwGGej9pC4WFE4xugs+sBR3300FQhs69lJS9Px0TbNM1lKQmyNtc1w8jsU
cyGvylgttKW8rOvQTTnIjOLwpzWFYGVzUNx2aqzs485rFlGPgdGyq/pq2Wiz8xYO4w+y6HwiAH3w
kHcjOon5pO7GIQ6WblqQh7R7b5Pq5Jj0oXoxeNfsJUvku2nmhmhTDlyinrQFxFOGzcUEj8tYGF2+
0t1yPA6yKrsjndOU0zoZWxMGymnkhMMY9qdEjXj0a/tcQbdfOUEVrExMuE/sZf4UVlCmu8ydXm5N
8koOq4nKY2yoY6uTB/G4QamC+ndrPk9hxM548FCXsyt897bf/X4/oELac97rCVcPBznfcPIjkqnf
9/41uZFPDlltRGMCgUFeME7XWmTTtZlUHjDkNbeyKjvUoOA9g1HRXrYRAWQcctNgcNK7W5MKYS2q
nPYkODJGS46/C9Ri/Hs5h17Bo2vDx9twn8XqBPh+Z4IzQ2fCs9U7Dj8vcrj8DMVWfxM4QYiL88Ka
Rzl7dVRdXYZaOhxk1avUa28l/gVskXgu1HiBQUr+mgQVjBV2Bt9V7CzqHYFqZSV7Z57QytOzbi+r
Tud/uBpbianzktcRlAqfg69xd8+R6Ucxz2dFabNvQtTbvj+1IWWg5Ijby2qksdY7ZZadZTUOgdAR
4n/uRjY9OGA/yI8ZM6M76D6EcwJP+WutswJZDQug7DXB7C76bj6Lzb1DFMEyzJTHJHOqB0toh8nB
RRSrrzWnEvPeFGq1jk1gn81crcfYgpHOFdp4xaKI1RYawH91lN2HDQDgfGsm7Z4fRJsgRldriOu6
3mlQ3AZ5QlMgOWSLh8ZXp+vQltPV9FJ/b+bqXSYS4xgD3zx1eu4TrXF9/ru9Zjd1+rtsmikduLTM
vTypu9GazINpkXOftdwLRbR3ZjwY53D07GUdTMOnV71ARY+/SoGSoXBr5YKFmLqvI4RKh9QIn/PK
+hFG4ZWnINx0dYLQgxLrTwJRnZNvNh8pJ7unXmuzR3/4JbtkYfXk7IMmuchapFfTAh2O8E5WR0RK
8WMZgq2sCltUO9+xle+pDTMwZ4GzYKEn83+6lmFgYhX3oHr1E14B3gPK7MMe2y+dpR669VLzii+/
KQG3dA5hbc2fDc18oIWRUPOlSHugxT2xVvy4BSkWlHxVNVOOJO+UozMXQwC2SnguGZe5AzircpRX
tyrSDgvF0TN+VZX5SiqHbEiIZqWKUOhrNjj3jvD0a5ANwePA61SOsvMiP9hA5FayqmlY0aus5/uE
YB251fSxzXrz4PWgACGqse2eC3klC9khh0A3dJZ+VGprQ1H6DXDlccPmjZ9KB/QsCOvprrL77JX0
9kFpnPzBrM34qU41UJs+Ao15GJ18Q+kX8qYiTwilV6EGLRP7Vruou3XozDZHVTa7fHZxj34Ul7Iu
xyCjVq9bh02FrLpJH56+r+YZYNphtUXAlDygXSjfY/6a7HaPo0IDLjzcKb8/Rg6SnyXHyKoZVtHa
iSrsNuS8t79CjlECVbDSdu82GvNfPvvRB1fgT2V1Nghoxwh/FoqeXkOQ8Ee3INlrleUI4wqj4qAy
EZgLISunSPgh3CPYchtk4EFJB3e8r6hyLjkGaYFsNbVQMCLyW2Np6OaAer9DlRDo1RjfZJ8cFQFu
2Rijbq8SrWBTb7RiGwVZCosaa0y90a9xnn/l4Mx+2+kJwU3lywsxvxostXtKKlQb2d5nRwFe9M4I
lWzTOl34RCSabZUAeu/VH/LmIqh/hCX0jLqPUS6Fv3Ee0yk7pIMyQ7RLC9wQ0TBQlOoP5EE3I94U
v7UuOdswE989NMWXjTOGgBFjjFYwK9xpmabdD2kSwZEOlDeolBd5E6CBtcYh9r5GOmQhyjY9qnb3
0xFF/SgLy+o+AEPMFqwq/O0KcZDBqbH2mEcAfqseCdEtiXAEV9k0kt9bqyLH+mLuNJNCvTgNb+d5
fBAl5VpRDXOJgRpnemQMmjtZTApn+mBUzxkryBYZwDLb6A6Hf9n712icGZq7DBpwvE9bneRLPG/k
5yqL+z1qgMrRJY25C9IZ8Ti66PmChb3it7T6rs1NfOxXaHvD0XaL4CkH3LcOBzGs5Yhe87MTT9yb
7JRN5D428JrUi6zppWUB9+vJbwmeqCG5xxYgvshC9ePkUlasRm6XGptbR9zP4BCUvWq3CAHlWLa+
EnaJkH/oLgLO00QzyvKuZ0fQ+DmWUki13N0KvSfgtNKdqQAMrjcHQ0dOnV+kjmgUKMG0Dbx728MT
vCgRxbfc7Fff490Ut8bBmt2oktmxKo9r465BfmOsfHak/2mWfbKtdnz8BSodcDA862uOY4qH9n6N
1csV5bT0CIDqSXbJInbqettb7gDGqfevsm2Mkd/zUXfdyLt4VrX9t3UJhMUZgRgS1kqS/AokZ10b
bf5keGr2FOGD0IVucZZNqeXUqK+ogk01440qmzA1Zp34vsEws2vR4lhUOpjDha54KGtSq3Ksrbgg
d9ASD9MJKB1A8Z1nokpmlD5kUPT4t6hfmmiOkUlgs8tpwszdhRhF8DHU0fM0ecnvMOf3mNRo/+ca
ZBq/7b5qU/upFW19wW+BsKA/y6hyXEPULFnZWZmqW1nNm/RPlX1pfhg0611q+pll96RH6vAMUIQl
gx/FbhgV9dFP+9/fon8MAIX2/xg7j+XIkS1Nv8q1Wg+mHRoY69uL0JIRjCAzmbmBkSmgtcbTzwdn
3mRVtbDewOACHmQE4HA/5xe/Oug1IFFVCX6WsT7eiBTBDySzqtntdJNV6VQ2K6i8mHeSO7u580Ft
XVTU6ulak0p6wF0DA3rCaiG0EV58BBCPTZYm+FqIJ2Pqw5XvaOUn9qH1QrSe/1aXzQmIDDvobP/+
zyMBf8zdsHrrCQeTdRjEpwTKBq5d+fhYaBrBKStNzz1SPnsRwCu09OhAXqbHWcfTz0OZJNvQdJNF
TpYY/625Uh6C+SwswfQEQZBuVGRHvEMOC3YqlZ2mqcfC4e2JImcBcmQ+YMn16+y/Kn7UpX/tNzre
j6nRMbLW0PjOGhGuXAicxzBwZ+Ou+TSTtYo2AhRLE3UNkx2Lr7llTIuq27yfuj348dELVznqZphB
c9CEDRvPUME8B/F7VTKffRRVr4XW9FEe2+5uD5XYyutlvbziY8y4qH4NVRHJW8Maxo92dp4ufh8s
DUtqRKM4zGc4Z5MaQwpC9vjoKxuF6WBQ7YH52VZG+l12QYk33b6jAEsTVENteOGO5SgcqbprUZH6
XR5GyBbrKtN/tUvgND/9wnZQO4W6mz45E+aWQWt+RVSMB1HFm1gd6/4mG8uYPV47tcNBbwz0AWdJ
IjI840NipN4Gm0TUDMo+sQCAOiNbQGOOCxa4Xs19dF8vEW6ptebBOiO7pG5Czy4WqEW44M9nFH/G
I+It5WkjZT5QCDra71Igc5k/KJ215ZeKnQOZff+Z//a7yh/b7VqxSnCMXQgC0eVZ3iGFHdUbBfrX
Kksx7lWUYTz97SzLE0yVIyfcybO/tSpR4q6Inb8B3dBJAEZ7s22b68cBclqMiu6U/KkhAAe57UdL
LFzI8H/qLJJpCUguJ6pj/hokogdsi+2YVOE2D1imFJn9qLpJeOvqQbuOSf+1nKtt8FKbYAjKrVwe
/e5lJal27ZAwBAh9x57MxSMACLpbJ3erdKxzX/vWvQcHvY7dCo+EiNcMU2G1gAmL/7Nt9zetFSnx
JEtf+EHf39y5rkhCom1ZFO5lHd6qEWYeP2TB0bLhpgReum0MYS+rUVXgxVXWskmTfaH0gClBi5wU
xGkbMAqB1yxkRSkMeKNI03Kd/oKrd3f6qP8oyrPRQro6MzNSa2UBj15BwLRypyXyDMnxvUhoKNAL
87n2q+FBnxnFsn7CTGqTC/QWk/mqAjsSWJA+vEGkrl1luhnoeV0nA1NoA5nzYoZoyANalRmetkmx
l0VnBnB4gUhW0dg7a8vv1GuSLzAnry4zCorQ7c+oxqA7dywQXO/1mDpGbN3OssTXT8NYVEtFUxF8
nC/6uDwZ8lU82gTD5vqPRmco163T6WgB/uuTypnsMPndBhmLGqL0v8aR9bqY9VcKHCd+jxPMZ61T
7d2wNo4f48j6wvWPpV60x/e/u+rGr2Gm4ahkESzLIsf81LuQtch4+5tkLjYxKnhmHbT7ESLtJ1Of
0gU5g/LgivLo9U14T9Pxi8ZEy2LXC5Yic6eHAF/Ii6l4zkLMDX1rkFzvplvuAZTHN2lYyXqHKFKp
j7AGIQTsCMxrm8lp+6+Zv5XtXRn6G63Lqj0AMO25EmjchEb+WrRs0gzV6U9JHmKByKKGmDYfZAhg
PyqBsWs/1sOZFBXKdnNDlduPIYSRJwdfqYOrmdVajpS5I1qPIfELP3rSFd0+q/OBJA9U2ZS/k9vU
bLatUWdnEe5lD4h34Ltml+CirsUSmZ18nVja9CAPaR6I9zNioAvXRbhbVlXAKJmpS73bOjmYEVmZ
z53fW7KE9wT2N/X2Yyx5Ng2wwq18WLz3+xhf5GW1Fm4GG2UeJhyUGz4rxIhmSOP7ofHrVZcbcFXY
kr/Xua2aCEgP9JGVVtQEJxcm2u+rZLVSAo6Udd47JFKbgZGmDRk3naZpNal12Cw+esmLtMGtklVV
6GJvFsPmo9XscQ5QOncjwChdc9VvCC9FzrPm1A1YUa14i/LkgKoe2jD9dAHNaf0Mx+TJSoT9JQZP
A0WHhWDBQwCmQX3A7bE9mPzCLbgNezZgUR8KF9koD5XV9XulabjeOfIOmG9pDwpfvraQ/bpe4Y3o
6Ba6ZYEDjWPwNgpqlcfIMrD4zYpeZRGasGqNNRZfTkQlJh/RJiSBsiybAnQv4gVb1jlE3xMzO0DV
RKBCFtNQuyXmt2kuyBqR2z/jWKtPRuZFT1jBaWvR8zfKIiqQSGpBT0W2nlZ5lcXshHrIXdaUZM1x
C2/7w3tbEgRbzxPqSo6NX2X8UNu/+soqvUH1Lo3Vq1A0UiiuizV1L0zMERm/B4C4a8ZJLOVocD2X
RFv7o0iZh+okq9a5P7oL4AwhjqvUGQRz+j+VlaZrZm043se/+8iO8vBRhzrvBLdX4DFbWozwPs5H
p3KwnEVJjmr9USfP/vSB4wh6LUBgi7zpX/8K2VMe2GC8egYJLtwyIFf1X7vB7o/kc/qjPMP549fZ
f1unhJ21J22w/Lgg1ePh+HGpPPuoM8tk3bZoTqi27h57AlXvB7eKdNhNkYe1lulWq4+WFq5OBW2S
nn86lWU5BuAQsdbCoVzov4f8Lzvi2welW15YVR58uSTefXyMHOtjBNkAFCXnju7U81DV20DU45dh
UG0s6Ebr5I4BLuUTxGANXZ+vmPduppElZtMCsk6sqb43ZQgulNwFuOQyY/YGP92SA/3eRMUy9awa
Q4FPSF1kj8WsazZ2474M84hHkRL6pDEgo24/oUMQL10I9ls7s9Cun5L4JrvETdbMMhmwMOcrZMN/
M4jsIA8fAwkzwMjsfznIELV7+QFCMAWz3cVP/TPut324UAioqfEw/OBN+GiTJHt1eFAXtZ9XL7FC
VgTEM+LbPtw09JXimxaV7Xo0nOqC+VSwLbXSPjUjqgFZa46HxLHcQxam405vCygOmWlsOjcwL4R2
srU1puOtHWv0DdN2eq7MEs/wwHde6kghBEq4EBWEON55uY2obY7HzsJvo3SN4hhQizTPm5NfzE0D
bKxoss3tCLkPLHi/KkWjAIWPkUrK0yRfpYPlKwACe+9AwPcTHoYHBwTfNGe6X5UCPRjcVnECr69t
lt+HYHQ+tQYmq3xByVI2DkORbA0/Qkpx7jvrSa7aWEF7Zi72EZm6oTLTh26+tjarlTpW3t3QCRkN
qrKWQyp+rp07x8rePw+Kbbgn9kJkYB4jH8FPBYHTb98/0OI/ACJmL4DnkB4LeTfpdokqS1VsDVjg
3lsY9vE2Et7nzsRCd982Cdp2jvvDjZTwrgeY9pgN2egQQzTDsQk2+2Sfwym8YzW8SI19BmbpLdFK
ZznLjJ4TVqkPyN6i+zg3iMQiX0r2T6T+sFFbhHjHxhTEmrI3C4LzW5YAVMbCRNw8/MJ3KYjhemhG
0qIdixpCs2+so6S1WuqZySprNSQZCyt8CGfgDVOn95a0bz2LzdcU9PGqtFnK4Nf3M6+0DrD3YEFL
q88m8vKP5VwV5Jl+tBPz6aPKG4V68Au0jDNsKudOss3NiNIEvJAWcizTqLJVNCTttm56n/RY1dS7
X/mLKGlPU0vcMY3cnafNigZ1ZK6hfZtvijBgAkKnfArKSMXMPcvPKYpHywa8/qYu/PH4cZi64ldx
TEieLz9aZt22wMfegy2lOSDylkJVGqvRI7IavdqeYr9UYQqkghn4bphZuU6c0ngQqDftYrvVD9xL
09Ho0ScJYkKbDj/0KsV/BiaJYiGo1kJEc927kaoT33mAi094aptGu77TiCl5VqRfJRphbgOZql29
ZngwQbCTdt/VeZK+TIHqHBPCmEtZzIAFrGoShXtZHNBl1ss4ferrcrrYqvhZ9z5uwWmnbQZNIEHu
jIzRZt8R6T81k+YtNLwe7sy4YFf9/KnyWvcuq6JqmJfL+UWWsjLVVoaOeLOTVzi9JvWFZPd+EoEK
MrqvL7Lqd33qlOrxo0r2CEAnoI3Gc+WJ/jFQsk+pWRpvLl5HMHOz8UZIzAQCCnlb73PxQgpr0zi2
/iYEytEhOP6LViB0qwtnWKHsq7/BZih97S2+I0WVH8FglkeCazUwyNQmP5kXkDKzuIJH01THWLeq
gj0i5fdOjT0Z+9ZD1q1GwQYd1+4uDygebXxAoldZIlsxoMKKqbIsIm2kXdLS333072N0bjrHqA+y
TvMm/I7HeUqYh4S20d+xZCLgUIB+n6uSKEjXQTWEG9QBMI0CnMwiCcdREHioasMjlgffqao1KcZu
lvtR3+sKD8s0WM0X2aPnwd+bLjAPWTSrROwijYgFaIf4ZM2HFJEwbLu0vSx91Mviex0grYWSR8VR
8Hur0ecwnOqLP3ZvI4YEEGuLmHwdd5luhMVnp2iIW9i+u5PFuMTCopyFPdRAR23LQoG1MdtngpPe
DzImi0RHTHgx4hrkp5gWKT2mCMWQfJlCF7c24h93EkHBOteAf2Y12JxapO3RNlTzULnzk9U34qHI
eH8Fnb8rzHE74GxyKpNeX6ueVz4VKAHyzvD7b1ArlxZL4p95Dk8ltV34f2G/9NSseTS9qdomtqoe
VJRrco03appP5g3LV20TsOddDaLj4U7r7NCDgn2IUsW8JVkCpcpPQQlM2kNJfu9TVYZfwqSNX9x+
cJd5xAPbu9GwbaNOP9RDPp7GZEw2bmqQ0a3wYmaz5X51Y+UYqT7SG16BxH3rZLdekI0lVXMOhgjg
pYMRYjy2P0k7vvB9ihemlREEie89luHUbwqlqk4EUEcW76OzzUtBErkU9sbFJO8iDzHPxVIR+bT+
qFOHYjwzO6GZHyFikgHuW2aqPW4a1aLsJ0g1/Jdl35z796r6q902nP4y5q1D4NvJUMow+n05NZax
y9VA2VlNGZ/AyMa8V1AilmeyDpnQL0VbR1tZP2pVu0Oq/XNLlHGZqBgjSvsbWTTdHnu6WQRFFusi
Lw+E2/RnVXczFH1VsepjrNl9o2D3kljIcASddio9ot/trKfmuKCP1ST4giKAuqk0NBMnD47TuwKF
oQTJhRDE1wAy20sIpWPpYZZys1DPAiGquWdRYUhitjUudAQKT73AmBWWp/Ho4ABM2qttPncVPqrI
ajjfdMVZ2zh1cXMLZdGWkEdcq/lKYh5IVQk6qEhLD3IYRiwfg+vz4DUG86cgqmbz6MB4NFrdRAC+
i66tGjwg0xmuS3VCHDSETk7mam9UjnZvE0u9RGiqLQzdrl7GqqqZJQmvyW6ppjzbZZg+htMQ3jTH
4J3C1VjHONtUZ/f23ivVmHzVyH4AVaM+aV24sebBXBYWe9SWxEp2s/TAX3ZMrCcWZe3nqjnIjyyV
pDkq2sRdOY9dmZXHhhT7P/iDTMQajydgCeMsD46S/EwyW912hv6rStbLYty149H1AEb+7j+xyd8l
eO0tWYwi/9229vdCy1eap7avPGnWUhh1fgG6XSBkk1gbrUjGjTc4wSYiqYU6T5EgFFogIOzoKhOW
jU5Tl9ZmvbamdaIM8fW9NcwA6qtt3uys0ZY5QnFN08rc4NpbI+CZqlfZ0EHXODutShpDm+BXWFH7
kCvtKjVw10mV8RRrvv+Y1CqIhrgg1FtXcA/muq4yflrRZBEowojC74jhTFi1LDTfrr4QgfySYDrx
vYCYSTIfxytwn4siNcefCMXdPN+0vk6kUxa2GmjPGvocq151wsc22yZuINaGEfhXlEfVdTCqwzV2
lWpd91P0aCgON07Yq4+QcC7E8G9+EJgrF2oKibE55e7MKXemS3TD3TmrHgE4fW+34gkrr1TromNl
uPmFMFRz6lX9Fs40dIKsymOdK8UWcC4R4VHD1lv4EwqZFnK6BTI/7x2LoXnS6y4BQ8dlmtYXj8mw
+xiDRWFwTHvlm7xEDjuZgI29HByGZLzLvuiGQ6z3tXQnu8DxX/u4ChCFTfSbr5jtIQBot2htU7sN
HqxQA5GwhcrztpfFTPWLS5U4zOvOtByrrtu29WAfCqihhwknlVl343d5wErMCcAoNbGWPw/GIoKA
9iQLLk5rCpHDm++ExXMWBA8t9icQB+kI/OXb6LHcJGIHN5p8FyShEEpgcTV6W4ASisXJBPr/5vto
Z01ZOX0WE3LCVZEVdw2TuXXCbuFSG3W1VQwNIVEbPYA6roM9M1WM0wE+86ZCtNwcRb/y0ah/YmOK
vhzyvF+q1nttqir5nqgRxhVwztkAo0ZO+h3nNRaDVpt/s3IWXFGMoFaHIHCft/5VHnI9Ci9O/di7
iL6SpDD9qxJ77npsB6T72AZn64GsgW2gpqGwAHEWNRAY5In9zyDyk2ydBV6xtIJx2MiLJ7cGMx9q
67oxcpa0HFyeYoLpbgt12Q14ZFrYY8TZkrVh9dGvFtldHnJrrxPgOmOj458K1CMSS+TaQmn78SET
CFFovjJvu5pm2Qfp+CAb5Jk85JPyVk7KsJN9C1SALdxKh/KGAqF/8W0M5BaiSP2LrqDu6+fI5Nkh
+WJVW4R8Fw/xfFA6E3refFZ5DRK/w0hMJcsOBrLz4k/9PLSf2EWqiLTMnTXZLE/jgc2YVzYIqvx1
1IhU0m7Ik59D2L1iL9ldETtrb6OWX1yl7IDgFsCbawRqMXbtXrK6CBa81cTFDoPmXnrWoQCm81IZ
YbXDSG9Yv18VRgVCfj1KrF5VPblptZX1dh8ru1CAa0dxtVuMWgO1rCDV384HHNZmrWTiCL9OG89s
Fyxand1QuwMQdDsYdwCR4HzFlyhuUdoIAvDG04RwUYXyxqSy+ybQEp0CO/3mjHaGUxBVdh39RJKZ
vO6J2yV/8hSoq8hzjis2A/mT2Tji3I2o9syNhREUT4GPkqlrVDfZwSLOu4gt9OkjtTH3VhDWxBoN
EOLvh3hp9Il2+Kj3RTke2oBMaycSAjQ2Tp5Dc+H+S25tA3ik8NO7mvrpTXZA0A+pMVG37/1lA6/n
emH7g7EvHdu/NpWzx5obaIuVlrgxpt9xwuKpUYoOt3Ifm2iqI8txdqivhGtZ1KvUWATCL84uAYZP
pvI6JWbx0ocJmrgGrmlCXpQqNvTB2jrIVp39CVub8hN7LnFOR/7z96saSGdQt8Tu/SpE8icrDO9t
albXpq9fe9Dpm2BKQO6mA5KfefbrYADSWYydm23+1iC7yDohMmzAiZhA0YyaYREhZVI5YXA01NG5
QrfaaYqdnkVWuFdZ1emoNyUY2u8QuRr5+cMaWoDpKyufFIbCS39ifs8K9E2NLjvbTmudhK7W17Cv
2AxAMNsPBE2vYlCqazcOxS4ytG6hdmF6KgPv3nmOcvW1tidwUlVvpWbe81hxnxC7ELu+xLMmU4X6
WbWCnexgFiqmn0htPOAe0IEIKONlkuXxCX5ava6jxvzcIZmsJeHwHXeVJzdI1E8a5jfr3guqI45X
1UPpQ10aC839CrhvJbtyGyF43tQmdkxeA7NA1Hs9Gcwrt0681PS6+O5fZE9CaP6yAkjy6HdGvNcM
XWzHJs5ucedF2yLCU+oEnIIlfuKNy7grzUNTTuYh406ERZ8gw2fg/ZktQC9RUc1tspc8yPaPomxt
KyL+GSgHWepbwLLL99HkwJMOXQE4iYfUwirvJ/uSRPBZo6bUIdlo8SkOdIhyKgLYWc29qPUifunb
4XXmvf5gr5QmQN8X3aAc7BqRa1wXgZig2PBUFUq0Zq4UD5Ori50+Ikyiu2p+xgOMV4UVKLeKkMYy
Q2H0C7Z2t7C3RtQ8N/2oIkldKC+8vIJo3/U2G3B5GtgiWaepskFIMMJORG8eKy1sH3Pd6/aJ3pBj
n+vkofFhOzSi7BeTUf2qM0xMfhsAptx4XIaLiXIuWJvoSqycWCXrB5gTqEuO2gx1bhvetVgeoruC
V3Ku/yTFvdJwFXgbfAd5Tyc171UahhsiHs2JzCYYMW88Me9iRzIfsBu9q0Qudh9VLgOeLTBEJLes
rCANPvx8L+Yo+pA6nsi5sunLGkP5PMH9WcRKEbx2Xf3JTZQMpF21B1Ck+ou2qhZgBfgevProhrYd
gOwpNgSN6h9xUMI996M3byrJcwEde8n1yuB1mkSf4qrBxsVUq3sLeHBlJJN1VTsD8Gw4dA8mGsMY
WlqPBGayPS59Dq7ruXnjfVwuDZuR2FK+FC5QwSz+1iEWQZzLIOTdmdVbmJIARy6XDZgTDFit2N4l
Rw6diK0dH7GeIVWBNP7Wr0V9LdKqXDm5TZwWWRCe6dp7iye0zjoDjZNSIFxiB8MP9Ideoy7qXpQQ
RoQF1fNGVO67EQEI43lsPmt6f848tM8VHwHwRMcQTMNkZVvrY7Mrkzq9y76yS6UkB+EPxQsCNtpa
xcb6CIQ6X1hNwKIeWVZnyeI9P6JFW+lXZhl/kZpNf04iy1umguivGfb20fEmfxGVYVwu0zC+iFD7
EfnuXeiFsq4Kd3jBs8aHzTtZLM9C5ZYhZK351fhCNt/Zym7GXCwCNvSyG1Io4G3xNJgGz8RFZHjM
yhnjQIpyVQhjOML+Me91OD1qhehhnODS67SQByfxUua69T1k74N9eR/cAR2KbZEOuMLURLW1OEPp
v8uuqNf2OxusDp9optePhsixngBpawdZhbiBto3rpl2V9d1Jp+R7pPLAsDsw2BCIHOOgITkEhkHO
O/fqlYuu8UszWg8xdkE/msDdexgDfbVC30PTWhmJ8rnMhm2Kr3qkqY9pmUR45eXmm4kvQTpfpIzZ
W1SUaCYMo7qo7PhrTm5qvmXRwQ4LfyeLDmuXqA2bp/mNiqoCITcY7vZLRIZgVRP/O8huPPVGlvgv
tcqE7bBDWaJnd00K+HW+P7DMjFRA7K5tvqgNeNNwmsIjOqLDS/TVjVrzxWBLfWBbGSK8SifNRHmq
s9uEHxA+rzZ7tEFZBYjvXPwGZQB56BVz2va2Wi+TMPFvrg6hXEHmDCYr7BJZlA1Zp31OOg9W7Xwp
jmmorNy8+l/DqLqON7EWf43YLUXL3OymTTc1wL/mAeUIfh7ly4zHfSvr5Dia7Z31CpK0LBHcjq9h
xAQ1f4YcXO1QJS3tCrvjxhNbxLGqBd6K5gF9MHN26TEPeCBU6xgB/KUC1HdrGuSuEpZ6X9TsZg/C
/KpMWLjZeOnuCOs7n1mxL2W92qrqOq1IkdhKUeEupG+FG1pf8XlWVq1idAe4MTZ57easidzaEXz0
YBW642VAO3Zrjq26EN0It22u4+kZL5jjBOuWFSGJdYofDUGDaFUYtfVGNiQI7m0J+QWo6JrHrNKM
a1dr+vPvkgwNFTG6Mr3urit8dSd0c63QO7AdUC+6E6wUR8Mz0jPsadcbuNe1gRvf6vmQjA0qrlYA
CWAuTuUQ3/ywOTNNIjUxl1IMBR46sNSyVMlVI4iybR8qxfLjIpyzawAL+GnKft2A/1vnM8dNeeCc
qtr1EDk37N1UNZvBqsVsm5khiKgiE+pV2K8aysE3IK+rwVB9DiJLW0+zuKxsbRzWn1nTIaU+t5Za
As5sGp+tEAONqKqfZXU1OAAUfJxK5UUYuJn41VsayzIucoT47mh2coHkH32u32QlS2bUHvQ6hj5e
5WdWjWSByJY/u2McovXov+FqjHOAGrqANrVn2Wap7AL4+dCE0bJ0bU5T8FWJixWzQf2tz2DwVX1R
X2tEpw6Ji2GZkynji9/7O9kjQyICBnnExoBM7XLKMYoEInuXB3Ko5ABJLxyaSp/rHP/YASfHXkVJ
3ruMmfvFnkrYrfNVNpvtvdBt772HvMrXtSMhZJAr80Uh4NAtcmjEYecLZN2ExjpImp+6wA1Qj5Sj
HjXKMc66bFO3unWfBB4P5lhb3yIT7ASvj584QTyzH0RrxxhLdDm17AJSO96r/ciOEmuGa8+ebdkU
Y/TFSwti+FwkdLGqnZTkQy1mJzzXvWU9KgJq0BfHvCkRjUQJat3UjclyFkHAsi2U74LlLhmtn+g4
vZIL8j9b+izqkoUtoJrGADXkY6ucOc5VidDy6SI3/goMFkErPtLleWuNAoVecoj4jen+TaC9vK2z
bjoM1tiembqLdWS1xnOuEUVjZuU1v0f9v1upds1iPBLdXY0FOR94P9NcchAGXo0G4BdC9/098/Xm
oUqds2xsvay758was81leRyD0PqVke2qsd5kAxKVmAjxrgqCZJloofWcWbPIvR3Gz06GuInXqPqj
AB+GzJzapsGqHyJvNQ6Kfh7jtFxIE9i6Vh0YaUSyeMaLzzl5A4Bz/Zbd+0ZJ/HKDsbD4Mrpo2neO
eAonQuFDjspC2Gfql6IsB4yPJ/vB0vpoXfONrzIkUXTkl58HAIQXzx2/lbP1bjxZ7nZ0ynEti+TI
iARgwnnSZtLNfFEXDmgwINgYGiK4J7Xo10OV9+tsIqu4hF2jp1u86u13GK+mBMrxA7srUbtKSRZT
ZWG0iPwUfqJfq598H/8IeZbMdZPtiU9N8yI67TIVCw+Ay4mF30SU3knV05SLTWRCaFOFE91CYF+X
lDB9m2dEmpgc7Z0gDLPQCtazGaj9Y2aRVFN8Y/jiKzoRXg2XWQPw5rvhgZgNEOwBa2RWcDihAQN/
t0eQDROherzLBmNJdjhZeC4KAogRWEdFEd2KBPb0qmhIyzTI1NkTP0otWnPLo7kjeQTQGkvhe4yo
IHBUIBaymIogv1eVziyfmhfg3uUj209zW5C2XXZkIjF8Usyj0ZBmqaIsuVdqpm+VifSNEeoqVINQ
W1VeVl9lqxqZPTmvQEX4Y+48H4rhEDhxdYuTKblD2WrW5aiJtWwL0dh5jMvPH70xomhXmVIam/f+
wMkvVgFGUgfXUY+XjPDYjQzfWamsEkHLueTHqLEQQ8SMZmSTWZfBjpkBm782qB7BKi47rfAJJEws
F2LFv0WpBzw51FgmzXXygPHPscwmJB/nqnDAIqLJitU0TurJSF3tqhco/iMzKD5NfM7Srazk7mZI
2pIJAAEaoGaBvXp0tmcVoWJKf0Dzf2BRZxza2ABshAH7XWEVfI8065MdhKgT66G7Ydpv1nY/J5+S
yDtl6DI/B1q7Isxrvzilae0QvarWzlx0By1coGiBswRvq5uXto+yG8aK5kYgkbyVRYTqQUffufWf
4aGlXwf+U+yQTQhFLdR30ysJneXp116A3haaGhywojU+2QMQ7Ll/EKFgpjRGvYM8iW5xYvDWnJp6
6SbI7BtO2C7KtGu/Nkb7MjjI/4PI2g8tqmMgyd8awwVy5nUs56HhPsStP9vHiGVbC4XX2hd0T/As
qFqDPF3IJjQjj2PXrfheDeU9TCfntfNDXthanH+xge8syhockA6JdSkQx9o0oUi3rVr+UIcB5d7B
2NZFaZBG0kcC/oAuGkIWJx+i1lpVW+2zUVWXRCjl6o9//Nt//Pu34f/5P3LE00Y/z/6Rtek1D7Om
/ucfrvvHP4r36v33f/7hOKrQNdVyNBV+sauamkH7t9cbWrr0Vv9PkLRmX9e2co5R+sZ6tx3OQ7cE
kZGe27kQiOBH2cRIgs4gEdezViWsZYBLAEgwtVjZjUMpENpz7YGZ+t0mFHPV5ojuDH2UnfSyDlcA
zXJyHmn9yOaTO7oYftXJogHyaQCsAdAqmV0+gryAFaSnT0mEIYPCWvRkaVH25KEntQa3jUTb3Gpl
NdA0vdIu+KRAkbPyCIhbAjVe6Vr3s+ddEqdPX6M+r9a9mnsHEh3NY1ChLi3VXJIQ8YOkJgCURurW
7l9DuIZbq9Liz4UVHWQfux3JSzITXVytH05Zr9Ur2fCfRwf8qawwRvDMl6nXgzOeKncTs4tHD9Tb
NTWtl7AFOTNog9i4ox3DSO3Hl7kX2r75gTvjsRn0vCS5H4/Hj4OB/gw2LUqKeZ8O2aKyYa/HdvpU
s0/C4yxcxajBPQZzFQ7aQPyHxt5bsRUf/+cbxtb+fsOoqilMYdu6oaFTpom/3jCDbfVDC9zpIWpU
3isBrytrJjIETpvhJOZ0qwLJt5OsY+UwPsgztUaTDMilb+rdm5e7y0IkzRdEjEGYdaW914fRvfUV
D5LsUbTV97boq3lfjotdh6OGY24S+b3qrPluEwkDdCLCqzRgIQ+TbX0Lzl8++7GYBWZBmiP4waGL
e431k1Bitm69iRWw1X+aXKV7QOfqu1k0/SdE5v1jHSAeIubGCO3HHa4kmFHldvxcqyegHGO98Fh2
g0YxrAWc4zxeDVbcLNnXhWfyGSwGcfvQtee+Ne2XsUGD1O+V8RE5HOZz1ZyOcVXBXRG7kDjKL+8M
v42d08jy17LKWdQB+2z5W/3bX57uWj7t3/JirEI/aP5W/I/zffP07/MVv3v8tf9/7Na39f/YYfsj
f3hNf9R/7/SXQfnYX3/W6rV5/UthnTVhMz62P6rx9qNuk+Zf09Pc83/b+I8fcpSnsfjxzz++5W3W
zKOx1Mz++NU0T2eqbf/pbp7H/9U4/wP//AP7lf51/E8X/Hitm3/+oav/V1gkfBxXVW0MCy1mwv7H
3PL/CTuT7biNbIv+S81RC10gAoM3yb5lMkmJkjzBsmQZfd/j698G0lWWpVrSBCtJyTKZCUTEvfec
fex/Y12xXV13ORkbpm7wSGR51QT/9y9p/JvAQkNnXG2atqO7/Ed1Dpv1//4l5L9dib9a2pJpvqVM
9a///OJ/rcuPj+p/r9MGf/3bhdpxhe7wP9KFI+efRLrOP5871F5WylzSJPWo+w2RZkUneW/aOsCe
urtVM+B0qKoIE4RaybhJMa746U7NE42gVBzEnemGBdt674zYWFRZtmdax+bjyykZyJQqxpSJ5Vjd
6zIG8DwOyWayxbNV2sOz60BoNSef+C8HvnHgqN2U5x/NuLZPU2qt2zA0LoEBfY3e6fSsaj8kH71s
j8t/rRB8rfHkRW8sV+vOzkARecja7RBCfdzo0VF1zKOIoX+Hqs5lgFTrh6az2WrTNEi2iCrru/IM
IrFzunyhNeyW07LeomV02YjbmZ0UqnRcizj2NsYMBwjQInypNIROXdF+SKzfi6lKr6oyMLYha9w4
0edwDIjPi4x2ayqnXAuT9NDWnV6GyrfmLuWFxEQd+RxWW2PaEaPtX5eL1vonygV+vHFnZ077vnfV
tjEUiYcMB5odEeny2rDAXych7DPjdlIAi092UCOOV9lT5Qf+lpzLw5BF3dqcPwcANPKojKxbN+5w
owCAte657RlxzZ8Z8XprQ+beZgG3Rq0Js6WKHxApv8yulFRyXXRtds2MfNon7YvJrXmYiqjfVrU2
bQAVUcmbpvZc4oMgZ5BqsR2keWx9IGa5xgDxmyfrfxwscPr/cMOi9dN1B9WCZUpL/26jwEUNRWhE
D1DgUrrSS+QM3gRAztBbf0iUS0fQXBnKLj49PugAI8POY7xzFaEqAVfZxnm5THVgno3YNLeVPo4H
d6ze2kpGF7LcIuwXmf2ebuPYfB3CDMlBV2flyjT9mhFEGFwJ0sZ1FSR2u54Q65yBhGCCHeBGNwXp
a2fDS9R+cfx1Xwq0FZdOcxDjcOKeQ1aea7Mvt7w7GZ3SrjwuX+YJexJ4BSSEPvy1JbCNCQWHlpCE
0dNyg3iAmHlS0vKTTCeif5MyP7SuqmaOpNUCa6828WxByvMOowKm4o1Lf2zTSnxUxvyUhqQrKKbS
Ki64qchailfLZ5+7jYlgiFZ+amKGoySzop3kJ3oe62DDIFy/MN7WL9oEI4aNE9KZYT3FkCnehkqT
+zgu5B5DUPCW4wfxsZskHIkJ8GNLy5U6dbmFcRbJwqpoM3tto8Le+OPc44vEU8BP5VutdXADP36X
mS7RT3W4LcgLf66Xp7VoMv9soGCFKBWsyzR64XlblWERbklPL5/aKkfGF6ZbRnMILwmK+vltJ4zv
7zraq9IWJGsp27VYnP+5THo+VsqsBDCt1XbEXNhxV4vtmFbstoXA8EkzZkmLTq6DTYdx50ZxRywv
978aMBkbskxuHI6TG5Lq5BbHdrL1mDDz9PHl8j2j8CH5J5p1LKm+N9TF/lUVg86zWZ1T689YqyZi
n9BTBCIYUReHBlwNJJW+AQ69ylR/BQyJcmF5w/qQMzKi2Bl67gLSpFW+Q5mTQP+uU9DTVuHuUmBM
W1CK2bbvhdimGpGMFUVrMBIzvrTgIfOm22WJ+fnbac/H/7/LA3Yd0zFMrrpuWw5b3Pzn35QHSSJi
FXmq30pkVChJVNAdm5h3tm1d95gp5zP3tzirdjSOTQsVueqdVcUweZ3MaaVBVsHGF3bPUxuG594a
vwqqYAMpBEsccAGHAK6tGxOsiLtXtYe+wIo5DgZqjKh5B3xoHdP5cPmtE9ljew1J7JgfUCPx7R3p
wD4NjMaDzif17lKWnn6wjVCcCuy4KxUNau/oE0e2ZiiQ0I7pPmPVviSmkKufv1GG+B/vlKXbuiOF
YQtuvHn//uadcoRB9BKaum3dFpOxiTT+t2n7u48Wfmtojn1bLjqCpJvlmoRkVhLFxKegg68Bqk06
B90L6Y3lNWYQtFaDSpt75LZo/3SwA1mQfYrg1BExIgO0NnKb10V7D4zmVcZl+DnOEJy0iX1Y9tvI
s50dU3K266zJXjK7X7uMBg7LQlcxWTk7Wn6vk7pYe+gC7mbiKiTkLvka+mRcGRcGT6Y23XunlqSG
KHZUWeVANId164z6S54GNZPT6gTaZ3y2zUJsupn7slwQxdonDTqeJ8rxmNYFElF8F8BUGmtPAB/z
cwZw4CIN+Aw9qQWa+6XXq/7J7KviuSoi4pGcPx7bazhE68Tq2pdKIvvk0LLzh0Sd8j7Zl1Edrdvk
OOB6vdTCNzZToU31E7tHvF4WwsFu9QvZUmfqtxJ0Gh7JsQm5CVx3eO6hWiObZl+dQ8WWS5zyRi+7
eg6J60KZk18f92ZY9x8aRHcbF2bILlIUBordS3mcszwtdK8mrIUzPbH4rNzI3zIHgq9tieL4OBRU
Caluy1voNzlzfxKTjbCwDjr102rQkL4QBl2+lgDtgPU65aGg13TIrAzqhepH2giagKcOAKhvZXp4
YBncmB5TWOfhRuv3QWgVAJY5dhAFJq806dZxQUgcv6tYJzT4d53nVndi1tmzohfWGhQ5vQ31yzNJ
N/UbY0ev76oxsP0YCBMwou+gECbRYpoL/+XL0i7++Plj4/yz/bCsL5YQHG45JMNCFN+dasdyxMvU
uawvenv3W9k2aMizTwNn7d2y+ScVy14XpN1q+TKQGOsGK/E3dPOBVFuICy/12DuXYd5xoVpFK8Nv
taessjBrSyu6qdhv1zkGclsU+TNrKToy+kPrfMz0A7V2AN3ECZ50bJVmiwqqSMOjhS5bVCNBPyiX
SF2c3hP15lzjpeKugH46RE150G66FUS+4aPVlMNB87aZzj+83N6dlqOXUea49aVdP2P2u4qpoUCU
zrlkhHWmR1UddQIWvDCe46ITYqh0C/kleTyjZqhLDD3rg3EKO0O+NyO1arxyPOdVApZ+0otPTNr0
VcOofz120zOtee9XS5r+wwmOeQBWdsslmV13f1jSmhF6LhvbuKUQbs74kv1rYrv+NR6z4IqWfNoa
QtNRAY5ts3ItBPduxLgtC0dMoSDwjTNilnwfcuNeHM/z94FTkxwDMFHs49CWFyIaj4Ra+Psqgwdb
w71yZAsJIrTfJXDKz0sxorlMSqMKDjCfCH2O1KfNID0ONWFQbgevLD6pnIGFqU8k6Xj1h1jlJ04r
F7gkmJxG1Gy+9zQaHUKkLOnWsAfs50Fa1nNLKvtl8sRZimm1bCs1nV9qCbjvdmBiMBkdooLjgdiA
QHA7xWDslp2fz7zD5RVaBy9IZn5POR0LfmvyK6ggaiqI5WCrywvfiG6FoRLW0vIuHVG/LBfahMY6
8T6UjoVO0hgQhthBfsK8rlJKnHYKnPfsDP25lialjE9u8WQa72LpemiuUDddtEZqPCy6uzEcA8m3
9MxiDzDqRfOwjzCvid+FdOlWphzV70R+HVOQ1EPcHHRMKO/CvCpXWhQNL7C3h83yKlPm7ufPtxLf
nx8snXODY7k0GoXDKeKfu6Jk3ahSLTW2dq2Z7boOUZMuBYBn3IvRjt7C2BLHdjKjbRBq1b1Rmkat
FLsrm2DY/WBVxqWZz7NTquf8lEjBl+85sUBLP7/3ImHZUkHZrQ07r0A/cAwuqjI+55Hlfjb1Sm1Z
fLpd6VQaU/G0PaQaY4OxT9MLEtR1IGqDvk7LMtCk9c2BDZz1CPmMnPz2ENV4P3fi/r5oZJqAaC4k
qhptOuqRMxqbLvgo6N/cHrsH9+8XeDFfqxIoQTNfNKLbnCCIb6PdbPW53IsqzJPLCZBxMlkXcdu/
Ur8RvdOc+fXDs5E08X6M6JmHoXan5PPucrSHI819COe0mglu889TnGXPfgvVpJ1S41BVzYyhTG9x
bVXP9TSi9zfCTWdPnDxzyZwjofupZxnSZuaNv6j5nO8/7blB4lgs4650LEvY35V85C2VIqaEWWvO
kU2yO7kGTrYg0dZl18l1qdc+SG0egaHi1D2kNqrfEM3V8j7Y+B29GUNhOcPX5VzRmaI4ETzhbi09
QoHkta8p6WcXXWT5renHoxv32rrTbQEqTLNf07i5EfPrHYO8Gq5mV6AZQ6e67Vve4aot/EsuR+7C
AijzckBYLmYTu+t+lMaK0KVPy6NISZ1fDCh48OjE2qpIbu3mGMpmvtRVrvZjNvxB36DaBmZzNtoS
wAyenwh4f2+v8zlAJ5nTckLL2jsNudMTIqRKNWrNuJuRJBtyi0eGRQyblrdz5nru50+e/OGzsJWl
m4pmLaWQw472zyfPz2vldgSRrYH95IeiIDmMIIX3huZrL8LX112YxRvLBJC8NFeiakJjIJ1kpQfr
BVTFwcO7a463kpOx7jWD1lJjuFePmLfOiJtTWjXNaXm1XOzKw3qBDXetsto4+t6UXpdL4bh/vQod
7BUge413frSPEkIWEwkyvMntI4UoHKQhLZ+NFH69IwObgDNMSpMbqsNYKn0NJ9t9FM2NHly1BqWV
CUZo15hAXH07eFu6N8sCrMWruYvjd3VxcjvF5pkN/imt+8MEU39vuOHvcTGM+V5VVbl/3H7dgDR7
mKZoK/xwWJuy13c6FBsGcRHiQzOH5QjkcZUr0qHydrxbKT2McEZS//yTU9+XsK5gq2Uuo1i3hUGP
/Z+fnFOkbhPwgWG+bcLXIvWqtVkH2a2d0BZE0visJaPGeHIiTKNVgJtyPKDhGB6GDr+o1RRnOSvS
zALpurQG88DoyX2SHPgakt2fQWgxXRjH89KyIzMWCqK6MVFJb0VpVXsMciTAekTZDq7Fwzlo6TU2
Y9A6CGKJjI2fA/IG1uFAui3xwas+97TfchiFNgrvg+7GJdyUwaPIS/70pYeIX9KJAlH8NEcmvDMT
r1xrKiGxJC/usMRekyFtt3bXEBclnP5q0hjI8s7+ve+z37J+bG4yLTjWpSmlpR86ZDmObXTuitxZ
K2QPG8MjTMimSXnOdffzGM/QvSjWtpxt1KovPf+pmAN1llfmGDI4AFK4btFVPpml94yOuDpNHW7D
qOO0thhL0/JXfYnv27d8qC4fpW5Kesx0xb4rD63alSMAHt43DDarslIcmUbSYDZRb297TrWbRRAw
Tti+JsNut2VQd2eBC4wY0ZG2DbMOBkriNUuaaSOTrmNckbnrCCrSrhKt9kYUoEWOKD1cO1DaW6v6
T0qNtBLnP6x9VOta9BbZk7/Wgsk7gH1HKhpYVNdanD9ZwzoJ9I9JyrSPBmXb5A0VZqtvDSw6K9dF
zYgXANgc/v1VbgfjXkUaFL/caiF/EcxouyjrREomXR7zVy1543QUsgI95RaL6Bg11m8ZqYJUdO3X
XE7viqnO9z9/dEzzh3rC4K01qSN0x+T9tpgHfFuFZznyIJln6Mhi+8vSFHdUE20ctBQ7vwDy0XNk
XXFgjZ7hSt2WIyLiYdyWDRC+FQm/2aOVTauHwYzuPE4fy6MSh7lNKBXSFJFxUp/cW8Zj/G7pohNV
12QrSYK7LMW9a8LmpVEdvKplw7HYNdfLlBN+vthGrvhg5MZwtdy2pI5Nz1lShofQphwvZj6+04SE
7OA0u+QVa2DKnXOV1GNNqtFoy3CYzoqSXRvotP3gNdWe66710b0vYrYEb5la4cgrPsnCdLh3SBPW
5yquiYGmZsmV4+u0LjW7uUy+RwDNxDRvPt8CBfoSaP3rNBT9+vGj54JMkX60t4mwaWssPaahLou1
P/zpR4H7Ns1k+MdJRkOWhWmyrdCBi+CkacGuwHHaRSp9rp20IpDRL7bMJt4e56QxqW04jnDoivki
o0YS4lWYB7tAWRGF0c0wCCPw2+zZTGPrQ5UUT5I2uc1CEVI5zA3UERUrgqsJrUM4vFhVcJBNAOZ1
vpQpC/7SmJ3/reWfIJEkI6a+Kg9xlT11qvjDUcLdehZaHq2zdGcfAf/Y6/ZU7P1O6jgTRvIFHE7e
sUy2SlXTRgmNOEUYYjPtlACqmBZJbzCMmc91PGVIZAh3ggnFyEOg6V/lM0+KyfEOY1jCcmUGNzxe
+dkI30rYEK+cEK1tb0s6yORaqrWLEuKySHRQ7wNgleZp6WXjATapUVMgBFWJKNwuw2E1jT2zw2HG
HEYpPRzP+YNErc96bzJq6NqPgTnii9BHPP9zWEEceqS/uiNN5Vj479Ie3x315gQ0yFTQVeayhwwn
L1bTU0XGxCqnSXBYjpm207nbxC3fRIHmfy4EoRQMx1Dr74/nqLehqUc9m0QfBVtvAI1pTVg2sf9J
DubWdHpstctN5A9RuKcTRYsKyf0fFM1qN2oiZbSNbMryo3g/UXkmDETComC1lA7TEw3uOi2+stqZ
2dQfLCi0W5x0zXYpuqlBxlUeS85sMtk3BGEGm3qsPnQFkdsL5cIajbeWgohQQQQMgq9io2j5WQXn
xMxoiPyb69blotuKCrbimPDzVcqeF6F/NFUNjmQgAxzbVXNt/d3RzDbpR1X24AHQNJpNa+X5To56
tFtWEi0L//pyeVOlSdMchk3OIf+iDb3cJUP5u6dkUa+W7w28O3B3Gyu8BBOczhrU2AmVyqpwi6JY
Ee9XnpsKP+mkJcUGgVp5dqaerlpDTqDvfC4zSEaGRy58LqmU/PG3dpjOaVxZt5GMtmKoGmDEyfuu
iOEgSAvHU41M2cT4Dyp2dJGByRT3UkG+eaiCZK/PnUKSk4ztz982Rq4/vm8uAgoXBSbDVntpJn3T
YlWBM2TC7eQmCuthu3DGwlLT8UQ3wTpwRHn1qx37HlMgR5ifcIqKQzpH0s3J2XUY4s4yTY+nvk14
YgmIfWzDsA2cVV/3aqMNjTh2BUhrTsfVynS9r4++d6Rl+qthq5i70DZesfPJfTEyCJn0/Kabufuc
krkbO5lJX5Fqug8y9nj528Cp5JiHTXEbA78EslrDGvNIEmoGqkW7keLkA+h7fPKGH5x1DfLe8sHP
X9m16z4ToA7vL34WWlGf6Tu9RJ1rPS8Xo5B/RFmX7yJp9/7KGGfJInNGK+ifmTap65B3zn7pbAys
kZvl11/ekeUCT/aWhkwiVYsqMeJk/lvrfMxEV5wNh/Sav1lvRMT4p75SdPDLjyVD37sDfXcPQkcc
XL9uXqf4N3zpz7zZ+styScVE4gvl077LS7YY9gG9rcIbsbN35brmeYCUR6lfl4jlYejRV4EyWGf2
Z+BJ0a6LGvK+CPyCq6GPpzgTDJRE/rqkZVo4vxgyJP75kZtZJ+GJ9X5aLX/aQn1YhRmeAQgTb4TN
V8BxWfpOekH+bqsSZtRhabhrzdA+Ycmflzhm3nrcNJuS2plufEB0X5viMWtUtTXjqrwtC6AzFSdu
rqelxQ53r71Zufuku1NHiEi9iV20SH3rQQybSu05n6dij2MFTYLpBsUGhwDJHc9tZ2UHd8pvfUHA
X9tN92q+HQA1dbelNx2mTg+imSOYklq8CVC3P7th8NcFeBGBOlN4EWNarUSEV25RVZU5c2YLEtty
/wSYRjdCqPywLCuTCn6vNO3aR6n7QsUXrWSDUXZGH9SE4+x8FxBj0eIm0BjErEtH93d1zsatGW9L
gdhIla3JQCy2lMkOjTYhzt1/Xy3fa2Sn7YLQ+PD4w9o6DZWdbXTT4+A+n6s5BLZHUnr5fDjjzhC4
fqYeE52eYMWIviSBCz/BjRDm8dQWzmflkTXfIXy5IeyqcV0ScHAStJR2U92DXKSfs2NC2fBZtgQs
g8fGJhgCwPboO1a2E7yO1ocCyHFfvuVTJ6+P6YjyX6MokKtlt9TXekL0uOGJPxA9SvTfzuc+C4Yr
q5naiS5tTynNHf7NeXLrJsHvBda6VTTbZBiB+LSu+690sHLQGsWhDdvsHT5aDN6FdQ+T/BkHyvhR
emW3S2GhbCo8VE9VFvdPnk/33WFqQkuEb83ft+1E7LK2ic5IkcSBeo0j11CvekGaSzMM6VH6WrUp
RF1DV0Tr1ZfFSBcZYn6u9dnxca7Cyzty9CBOdOxoZXZGOmyJ+hPvMGFtEo8zZNsQNaQJv4Yp77Yb
Kbv7Mh6wZJdyQHHDXRTr0Sk2FDPUeT6yvIKlZ56gpoRrtKkcLBvit9cIhlFH4dQ191WFJmHSp2HL
iihHXIuJ/175GvlRXwh8ZjMFrPi4mIU5ndoGFvGs7Fh+Vob5QAb6eQ2o7l5QhmBa6x0KNmwf4NTm
F7lXELyRovhcRehzmLiSDz7kQJOGpm3OusjvjNLBedu0NQwsHOuF1L3wuZsClTj/TRXq5sUL++ms
EhI0fQ2/FI8QHcE5Zrd1K/MSz+2rSTI7mmOWQseODioSL9qIaHqSZHTGCnW9rafTiVgf5zj/aB7g
inVcVwGtt/9cAsEM3MHjslu+18VEd89x2oNVo/nyhu1Cs018hwgGv45uxGY4r6YDGKOUxdNI1gnT
NjSY2afe0pHmE85zGn0BVrQqjb0ZG96zUJ+j8BPn7nCdl1P79njlGKsQrfs7W5AgOJYRY27AVseG
XCtM1Zyal0tLDlVh5iszQae/qBZo6tVwD2cpw9LmXnQFYkosyibLeRaCd2kemLgBaJvJQhWJyYEZ
16QkTVs+lcSR8bN0OuKzgtR+wt9ysif4pL2ZmLeYBRctRRSsdKe4Rz05BAa312ikPDpUkGlV0BGH
3u7MwPblVT56TJKXyqPve3ZtqWVPKYWly/p0Jrg8XNVSjE95G0yIT22gHF38mkea3Ekhg40dGuzj
Xs1AWXEsAZWQESU3uvJ9abX+pZ0hDD7d3nlo6+7yqiqOVT36myBEAI5hjJPAfPenVv/a0NmLr7rm
W6cmM/bNVNn3AS3qSsFJOIYMKE523r8rOfPdTOYM58f76LZauyVAztiDGLS3aauM58LIkz08DPTd
egFbZqrQGIqr9PyZV+7dl0sKiX706+5izt/qOnRT2C+6XcWwLIiAED8mi6Id+GfMSF7NGcrazyiA
KRzatXSGmyznGGi34YSRGsZT1uaf7RINAXjpgun0IjOIEydeP7QklZTOxqNu9XaprbunZtZ0Gb4i
xb6AGVs8ihlfXDTN37OSqvMy0ira8s/gdw7l+OjGPICF7Rsemy+tbuI9mK7Z+Wlpggq9Ayrml6dQ
hWDXMqBp+ViRMAB3+SCzoCOQ0q04wXrR2RjileunmHv6z9pk+dflInXrXVJF9rEIIsrtedhiGxOf
sK2LSxv/BuHJ/xQ2vWRbROGLQMk5YGjJ7lZYfdSMhtI6DZxzShYOe1mob35+RLV/6PJYli6kjqbL
dRzdmDWE37YfIlUOraOQwz1OHLXrr/+emC2vHnUT4T3rSGvHFaCECwhFRNfzjrNcLK+2V9IjnARH
Nz5zJyZdSMtuC0BlwhqyElrg7pvY3y2jw0I41l9iNGtqXpatq+xBG9a2vLoGaYReaJ+bEc818Fga
P5O2V96oNnHnxG86sTRnVRChYKj4bgwoZDDcqpXAbIXmGVZgbpv2vXVMAOUVz8j81egY6e3nb501
zwa+LYpcyzKMWTBmKkEn9/vZgd8RXsfwz15PEV3iQLTigMEoXTt+uk9MzoYdkWw0VkrcAVqNpg+i
lD0z4Vy733mN22DsBqYaNZ3+OQbzf9LYta96mWQXw8vrq5ea9lNcp0+oj05hElkXZ+woFDvXAaO9
w3QNXg5XNpxDdSwHb/rFcOQHZRK/oGmbro3aHoWpKeZp6zfVS1xqQhAvxPjaJtt6+aiRARFqrx+x
LRc3Be9wh0mguPVAhTZRVL3vYTjiukuxVeS9iz4t5lAOGH6D/44WREYjk/MOE7PQ7079PN8HGjls
6IBGO/rexXYWpx50auaPIN4OItOmbURpt68TWO2ocGz2My5Ggb6Qxg2eLasoyYEcH5rEacCfkxn2
azVblHOgIGMJL0ng2/yPaA+z1ZEpabf2dYsQK1vfZkmP4Svgr82PO3gg9YsGufF9Heg60kAFixpJ
Ch3twHe9VDeFuiCAJ6ynudgRsifLrNXzJ8p8BJmoxN+aXmAsoqNym3TgmaUepAd/qMdLlWKda9LQ
W1WNsmBgmeVBaSUjyLo0roabdVtlHX5+a5s/jGL4eZVEB8miiaDp+58XpoffTwMY1zQrzEvYDM6N
QUo/mBqBw3wx9KlD5lbD5pOlX1WDWUyvlTjzeBP66ObyqcUjm7teTOMr8E7LRekWpuoM0cLcdhKU
DLhVRmerkUGyS8YwOnPzGL+4ic0fZhP8Ki7QRu5glMj2960L17MKqfkAapPYusugJdBzRu9bnfm7
iP0b0KKT53XdZ1mQDE3aYv/ex6a/juhNfeG5SmSbfp78kuF5y4E9il1iJRqewFrhB9ccg7AM4MA/
f/+NxcTy7doiDMMRls7dIm2ev++b74DfKF7m0Ie0rsYTyPLmJRnc/Bg45nPbFl9LO0tpohLznVoi
JpGmA95tp+A7DD0+MsiE3+hT8qvCuYYWEg+Gxp21GvJQPU3z5awbIYiz+SUB9fr2UUeKSLyh/PP2
puCwV859rSAbDmaRf9K5JZ6awS+fPfgEq7zEup+ad3xaMDwiBnYlENh3Zm8B6UmLYtNGROpaokbF
Ok98nbY0NwzD07XbmtqKmTBZ8HPnOPdi6wjxFkqPk3/JK8s+QqkgECnO9q5XmKtl//E0wgLDIbOP
IiJiKRTtn0hgwELGAPlPo+WR/QiCqXJE80zTcbj3/VnVwjtHTfKynNhrc0pJxMtPUqFj8DlVPEU9
Ouxlc+7G1iMOuLY3bm4k7x8b9hhcg7LQVrZN7vly2iRXGUA9teRDb1r73UjmJnIOSz31HeaSCJjV
bjlQLRdlqHrr6dELTg9zR6h1e4rI3joMyDdXBDu6K5ictK9GfnuyfOl5t0H46teHBYwQ0AkRPVAk
wuOTVRzBJPcTN98FUzl7yIeP3TyMdotPuRlmb1rW+C9e/J5M65q8Jq/G67z0auuCYJCf358/7AwC
U4ELyEQXhnRId/9uZ7C1RCZlLWJa3gzdtLiatmj68lNIhquii19TwPA0x58ncItnLGLBVdTBxyy2
3SeTdpiMytvyji6X3urXdpeqiyLHYM92RgCl0Qe35RIUMqCvh2YYEf606qYyndVx6bmYCjDYy8vc
M1EezAVd6w8UnxiGuzUqsW470oleWoRFQJBtIHFWu3xQ2ypniK1BSIbqe2Y8oW//VqK1Zoo8E0GQ
7kz2k0sMHx2VETBRqKpfeJN+OH7xRlKHsLnOkQFSl9+pyRrbLwXhksmWHPYXDYTBtWQeeXXnV2Hd
fk0Mn3nL/K3lD4WLY5T5GyEf/236Lq9qt6SqEx61wWz1wXZEWdCoTYtm8G+5oEjpz+gh2aG6oogH
0QdTIbT2tWGtC4PDhyaKXe15BE4Sz2AzNXLpZPWaOAL589ZjYzClg763LRFibnEWoacN9HsyDohF
EOzf4yKzST5hbcpaNPy9bLqXPnDYpSfN+MVNqOaj6bdrJANKIpng+2JaMU3MXd8dTzLHbmyjaHAn
z5MwtNHJOi21+OIFUfdoKZU2bPNAAPgSXVA+28RWkifab5spyU7pYN9Dh45CTKpZHrg2ZDyeZeSq
/SGvyFInZVWh4fCjdViq8Ibqpb0KDa/9RP0eoPN7o25J135sI1WfX0UmI68gq+PdYvKCu7wdwCSR
6OQ990rSZit0d2/SUm2SItwLXL6rLjHcA42zcsfeRAR2BMhvpFyLG1O/Oel9gdYS1AHQ2XCeemiE
iWbSnfJeECIV11oFn2vfRRMwmGIXoORseuJ/RlggAHZwrsxnLGEaACmdDjD1PLaqQ+8CHEtBpimv
ndZWF8/TYGBjEojBH3LoRm2q9SBmez+lZEQAGkeZd1iWxQqPDCYIJ7+BuZKG91tY+uqpgO/7i9LE
+uEQopSJLof3m+GoYX+/yCRaORpBno4bXPr13G70gzjDaMN0B5RZ84J5+w+zi+1j2sD2gH1zcENt
2tOdbLe46rqVtL3sKRTR50fhifA0WamixZOS01bpa48JYuPybD2GgcT9rvvUsHdJjVWJu0m8Epfw
e9ypN6aA43EMiAjuZxnecoEwWz2jdHDGX/3iPxQW/OLScXl+TGbwanZv/ePcbSDCkZ0+bCKn+rr8
qiIyX9NcTSB923JdCb3Zc17pz6J6Z0tsPHECpHRICf1i7exifTqjcEnwltN3NIMhuad+2eMG9neR
5fWXNgwOWdCQj2IAK5B9G7EXx/INY//d9tK7W/h7c0m1szq/+sUwybK+rznx7HKvSsOymShJ4DL/
/P1qY2TBaAK1DdJ678wlsTCYtQo9jzZLaQlRhdUFXFE3KqwkdncvZxMCpxyfJBqICaLxwy0wpeae
xyDmYvkR+gENpdbO9oOdT1g07RFd8dPSWObRL2C9wjt2ImfvI/lcGexWT2ybX8syirnrW5osbfdX
ibCsnProJxu7hDmHH4QuJmf7XRGP3a2qBIkslrF5jAataDB3kJbqG/oWTkiGt29HV21Mu0z3HvXT
Cdl8V8niwD7cbLyh+NLUjn163HNk/Gztxa1pBVN3iMV0sZL0gBuMjOmmo/GPWo92P7BOcFnpnRUL
z/LS8+/TPv9YFCm47rnR/JArGj5+W9O32Ex858+6L9MvOq1VzQs2smIxC3PrPQS2BMKdhWEDxR6S
yo4lMEzNQzbg8UCsehlcddEhPVw0og4iaL6vMhvibYKYYrafjfSjtgEcP1A7CB0XqUGmp/9P2Hnt
xq1sW/SLCDCH185RaiXL9gthOTDnWPz6O1j0vseWARs4aKjlfSyLTVatWmvOMR+A606EBeAbKhRE
2Jx0yhzlcWa6u/8NLHov4yCoCesKUivY9rObONSVbafwIAaNTXurLcNr4KnYw5BhAhlWt4VNy6dg
uLvTtMbaOlkLr4qfi+xUeAeyQMnzc2yGABOuFjXT9Zt8MQJrlbmui1T6v2+FOtQgkpiSQwvDZfnP
sF30O7OK1XVMY3uTNv13CrbxCrleI54rH1cJMUd3pjoSsBaGO7Mky7Rr83MNlO3ZsqbmoFhex18h
NqT9RQDRhL6OOrjYPJ1yvhVaYjqGGirRdrY/t21BEXuV3Uo5ddHxbP7sRTF3SDaKGiD/sU001Kzf
LvXMpq6FsR1THFngCCBbNJM5Dz3MbVUn8MVjZIKKNuwhIwX4TIwCNf/A/FD4KRaXBDlA5NxIfrAP
JGDGh2pAUUC4+Xcnw7qvCoZxYLm2SAIBxM3T/Age2a5xMpqWo/MjDywXxU3DTTD3O/3Cbg49UXtR
akfnyfyM6T6/+ULPbqIVX2SzZgjDbi+1EvLFEHVCgKAOYnh4UAfG8F1LqIKChGKfRynDswwAIlJb
NDY8TsGbEo8vdGyjN9pIKxym4pPrDFclV6jei4mz4/zT5M+VLyRRXcqpCPbLYj/0uXJk2nM0RGfe
lVGZES9km6CjywI/9FB9stOw2aic7JCxK8HJ0QPzvkDyukpeqtZurnavxoKO3ZSDq1KYzaOad/Tu
u8X/e61j5Tp2I9GISNssCiXFWyddLrZlU50CfSwvII+CY4ina+PZyt6K9PRl/o163+mffC/4ogZJ
9FbH/ZVw+eHElX0bQtfelcGQXBRPpKseXM4+05r8pk56t6tSHiVr0OhnjfE1y4zpkqch0BGCpEBu
zqrRFubzSbq7UPphs5XGkNxqicubBwFw0ZxT22l8cGb4yuiXcNMELKcos+fRzqxhAzFuJ6w03Goq
p86mrf1DERVAJeqeqHCPme1BG+jR5A4akaZFAhYOBvRgWtZomVV/bRpBWYG6Ij6itN4iHhjceyX5
UDph3WORPUPNGS7G5O/yMse57hHsqk6PWS6q9f9awvIrp/eOUBrjEx24jxr+3q0ZG+4FiMfjmNXi
qc8B5ytZ3Rww0ub/qMsNaeP4tbi0oEtYhs3kXtOxkb3fgykQioLc32y7FJcQ/j5DzUT6gcxgTuKo
dpVR4uYwBw2ITeypZ7UfLpVF5kaXBMnGHJTu1Nk5ZSM8Y5V8dFr3OPMCGx2hq5av44gThyZLd5qU
bieba/JFyqxgR0Hibwl6jjwkLoFAuJhFJ3gs9ms8RPG2GOI9Q99pK8sDLq3xsGxHAaGjrzCpjJ3t
FdGBw27xieYBfK7gkzF5EAqlUIBKnvu0/Xk4V/t231eud4EV+mKnjb+35oGGzJ1lqyu2RpUeDWS2
LTwqY0jYbiBNdH1unSVoNovD4uyrtH5Ch149rjPi7uAIrbGA0wqaXyaDicZQFt1aZ1iFcGGKjf3Y
utsp75CKqV/kfduQX0B4S/CidP69kmbNuYDm+ZzEzc1Xps/LZzHR6nkJxgyTR3lIWyATHHy+G/Bb
tDRW79zSYXFQ6TMpU9u/2IYZ7Qngjlf50MIG8kbBx9C1X5cNEx1NvR5nN4OIy+nSjwZDGhd2i0tC
kFt5HjnBLSQa3BhruOfqxuLGRWeBNm2MnwnGGcBJmt8MSyjAzSp95ynoYkaa1DM/W3krRptQNCW7
s4Q1bhiOfTFobzyYkILvbbBCsx9IO3SaTZAAAv6JWxqnmOoru7FwXobBsH9Kz7RUF09zgxi4CNrS
sNOOCuXjqiGM5tgiAt8GVuduUJzcS/kaobL5jSVkW7kayCZdzw9y9iF7zspYkkCU0mk322JLgzzd
O0C0QbRNnAEbf1sOhCgsY6zKIygeh6h2oenwTY9HACcBIeMBN9iqyNrpjn/kx7TS0rNtDelZ/gA/
6vODk0Egt8cxOZcpNvZKxYZQNuNzagaX1gb5iVkVC7LbGGc3ij9UWWAAufBe5dWV7/gQPpaIGM/e
pEN7V6bk2LGCrhlzlifoX8zm4wj7jenNI8Xos1PQbp61pPag+Duhj+GumsWknFnMtQiqD02GRap0
Ules6facwQhRL+K5k4OjKOfbKO3cPX0y/1iplruhrlQ/sXx8bNzIeUjoQDSW3l60bmiu5i2rmeRD
+NF2npTYIZ75tqgQu276JEOJIOl3wInfGpdqpzUrxmw2bpdlaFXWtriM85GiAIGypRkUbORb1yyA
gSH9hVybnZCV2N+SMXx1NCamhgNUTqigvUapwHNHBzIrEiY1cY2V0uQNUPe5TEvsNX2EdYg+6Fw0
QXVWuv++kt9z4hLWlCSOGRliCjsqw62OIWlXoSd5XP7EyrHvyYogm0L9sIzgzFbDJ530ub0C/z5H
ukWe84uZr2mn6OfKGUeQ5VyMNHMtqtf+Qxtp+9q33JNSJCtL1r5E9xDC4hDRK7/CvdCtFJI61o2q
W1u9m5q94QTlK0kKAJkNAxUOr2vwduy9Tp5clwtBj/2xHC16UWz8K42A2aGzaQcZnwM/9c9AqU4Y
HAmJFt1Q0YrnGU4ixd0whVf3+kwEQmHrbYg1UveurrQ3XYJ96JBUpL7q5sHPxqWiYR5iI2Rx868u
t6SV9dlWjvakEpniMt8vm+8kQhbNwQjOQ5c/0hEdkXh218bXTeIqXe3OSUTAiihoXJAagChTPeoi
R/curf6W4IYkLTNatVGA030+9RpDS6gbtbXN+IWMRAvU0CyLKAbmHbOA5++tPjnFercRGlgoDZYK
i3b0e21/MoquiCCSU/jZIN57r3qwAoN0hMqDFed1xzGevb9ViFRolsZEILAFjLlzPtXNxbwOZfA6
9BYPwOR/dKy4wv8Utljn/I+uNuSkSfVIQtWU00nVptR2qW2tXNYFUregCukdh8KyK2FZQbo6mTrE
fNUfn8LOCd8mkT4aIRuyAhFL6d32NBSTSUvX9i+BF9T0eouHv1+PP/XazEvpOoFPgYTD0PTdwNQL
bH9qTZvxPLFXqxQumFla8J1y86kXaX3GzZNcl041qd/3aLl/ZIpvXOLa6p9zj0LeL8N+VaHjWiF0
uAOaRzhb30XOqsEAcW3VfIMJzd46JOg8GuWXjOiYj6EmrppOjJxUgQrLM7dFp3/+x+82dxt/+6wN
zYQoQ0Nyvp11SXT5ZeDnoEIIk8qxFj7C4ExMNOcprwCCAX0ESdD3KXoEFWL+sMzsw4heKIzLvdWU
yOtiY7hYLgIyvO7sho94ztlUG+NgV8lwH9vOeGrt6U2krnrBXQzmA03ICsN3/q/G4Hu1KopGaNsG
BzvPQq/qvjN1mTomfq3Uw51udpAfPRUaK15FG5/kJOg9NxvXVeHOiyylwM+s/sq1r/pwD63T2Hla
nJ5kC4CFh0gVdqRnbCXroUrKR22svOfYdz7aZL5d5Z/lobiD379PVY1s3qn93PBArEVVZOfR6ZJV
2erJWkqqOkc5BAi3t8VUI2aYS/thpBv7v8lwrDTN2m8AQS2DjaIy7Sf60RdX9OEpMQkaWFbl0PbJ
YRAlZsmGYGqpQBIq3pYkiB/cXO3guM8smmVhNPseQfZEk8MMY/3qODTNPE3J1lbJzE6L+mMeQy0c
fBUBjn0apvKbNpje2XCLSzCf7KyINLNbG4SApgr1jEpH3VmojD5Be7HmswDn6xcwe7OCAhF9fxMW
2sSYdVOOIDQtzPelSXxKogY//n7TOu8HfJhPHRV9sjO7KFzzvWEzscayLQYl3i0acSdN1HuKlHwV
j1iymz4o6LX890ISyobR/JdSG/yL1ZvOs0a1W9fMrDeZFjsfTbQnRN+Qy+7krShXufoy9iRCqApD
lcFE3ik/nj6malN0Lz8wAxc0ltz4kDspfPIZIDZwTU+kDyEMCr0r9rHxMLnKnXxOylm6WWnNBoGu
dtRDk8zCUh+djZ/xeAdR4hz1kgAphchfJgP3fdIPaJUJ/RrylN6RXk87ZbQR3pJceyKY15vfxJ3r
rTHomxsOR9cgTTwyBtABDX4J1cUnyt0ZANC0mXNZzgmFS6NTVaHQO7r+VRdjjizRjda1DmZ8ZTSk
fP79c/pDCz0zOSzb1mzKST6x94NYRViOY4QEZy9KE3wJ1dXpkE/6U3MOky9Wm+NfnV+gH+tAd0j8
Zg3vV0BwTlNUR6eQIyhJC8p4z87BnqhZxtbQ+vQwTB4laoOvCHEsTknL1C8pweV3ittMYBR4vH1y
o+0Yc2sLJzA0vCOSjBEvtq2+kPEakqaB4r9HP7qNiB3AqBsjKZ+mDw5N/zu/EHc4osO3HBkhbXWB
4oS0ZKOxQLsyH9iGQQh1LXhtaEDcOjeO/7XrzAO1X1dmLh7nUEdT0ZK7DITnXvkvK7NKS08oHUeV
pApxA82MrLqBodolQnCZXFBJQ+DsxOiIY9QktBiyGtOW2mnQp5G4ZzbGX63HTTTmDb+iQRCg8E+R
UOuVmyXZQ9cgR+v9npYwlzYrDP0fnz/6gXe/Ay1tb3ZVs3s6rgul5fffwTX6loM+UUbLohQj7N+F
6lejBLjuVRh2tM5+8FIjXksbVDBymnI0bOvouRq816VrHo3aUXeloQGKrsEryd3JreByJVNFIYdD
FMQ/GrCKHKfz8nMqWMjb0Olclq06wjvmI+JiViV7ttI9ImiQFmq+bguvvFMbXVzLVuG2xNnRZSuV
PEuWsajaNbLbOb/IM4P04pZ+cwB16/HCTIGcAdqAujli6HZxgJRpSmxHHNqL8Ed1iYXM9S+u8LOd
MpQj88mmf066CcwzfR2Ew960w/6qbxavgNM612JCDJWVEeCMx+UAHCiUGLnrdDe6hsVKWFRAHhT7
ebFtH0eHZ1klGGnTjbM1fTEUR25xkI4TvdpUNCiuEBHGazfVBzmwLeh33ha9sDUB95ByyxDgBmk6
6/lRoZ+luntHqnj0HDx0N6jRyi4Yesuzk7wYkZVdNdSdWd05D77Cigcp4rXSsr2tJT6A0N2SsFeV
W7NgtO8PjbIfcwFWZRjYRspG+74UzvYnVgr7CgiTe2QwSdGSlXwdIwVaavi2jtZSOVbP3V9BjJ38
9aAVjUe6aT9SUVegz37A/8FOInT1wPA5IH4lNBY5UCiaBg3/RAyyH4t1kBuLc05RSuDjpJuikxTR
OvS4sTbyppIvsuUtHf2DU/bbxR3tYBA4lWgMVTfatZ1FC6+p74q0fJLH8DnMZ1UNHsenjLThIHbu
pIC4JMxnTY/I3UXH6oBelGswWWiZkfh+ER76m2EeK9YxkG/awsjRK+VLWDHoWU4A/TRuIIvMn35B
MC9yR6K/6amIKNkHgOculmbqRJo3ZBf9a0olC91flyTH0WErM6IzDeRv2OjfPc5ZjQ8NV8K2LzHW
H6oOncrMsuwBa0N62ChVbp8aUExA1LryZUiLcI0w1HnNVaSBAqhOWRHPPr90cashrH7MdJR+VRQb
L9jn4YZmi0kqZvp+BnqARsOxhbcOLiP697Pq9rgJ+pDzA/pLY9/NxyOYsuyitRP9LJS6QG8Y+aDi
VkqcSas0gLUzqlq6ZYtCdp8K/SBr6gZZkwETd1OWuLOlukcQFOhuYp+NqFV9AjNiHjT5J37GYT7w
qCvNaPrQ9qhjXRKhvUM9GcwolOZ7NkO2pAdOfmUULQrj1LFpx3Rvf99ZtT+alfNHYWBxdzmesTuo
c4n0y+5goFgrVN0kbGtw9ZVX9EQk9gR1ufOLYwT3eW7rR/n9cA7dSmEgrp0APRM61oR2eloc4S0n
Z8PyE4CfNA8YJP1g+BoeCJQYNqGaVxu52NbCo2SAJIoaNk0CVrxA3YpEe/DHKlvZmXA/SyF2Y35e
jud4GVC8Zxo2sIIDOLAkkMnZ8KNv1exMDGEHMpkjm5ekGzWBBBj2tftBD9fNTDnvNJFtAmvw6FRD
qef4f5swubiWAGQeWtsG0tkmUQz0j0Qv7RcHKWUZnvePfd2RMUb8KdrosjiZlMkhtYLXdr12yG17
MxkupPBvvTWIi4eD2OjS/k7uI8sIIWs/5VPpbTJJi0G0+l3+IaPuYSenIPIlHvNsEQ50mUguvaU2
WzIuZ1xSggilrMOnPMnQ7ygjyl8dKW9Ig31xe9qZvXMjv9gKH9V4zr6/85sp2TQM+IBb+jDtyCkr
9oAvvC1RHs0p0EBgh01W4QXQ2VWMJOaUwyxiyugGNKXdrcjP8+4zYCqMtcUWwqB3H4o2WFUMIQ8k
awxbrRh2DdT2tWwIarFf75ZV13P7g1cSlhdWwn/KexTLxLzu+3pIb66NoYq+Q/kpZXW6SOGO4gUJ
bVXRwTmhDQeoQfu4lJfNpNM7G8W4zdyguheOM5ziqtExoeLX00fmGXKI2QjnkalVejQV1Bh2mGjw
2Bvla1qMa5L7ghWH7IJ/jmZRItbDjtbDt8UQpeJi+odfT5dm69/WNNd2TYcFDcGgw/L1bk3r+tSH
K9iKXej3G9kVzgwzX/vFFB7z0PiIYt0++ukExjBFVaVEMTlTyk//mw+8RLPc7GiVkPzpgI3X3uBB
A0Fnf9F/+Fmy8Zgi/5gK7VqrRfR54hZdTX1ytgovPqpObj0FGuL7sHdM2mGEdMWZgfaCnvpevlWa
CqGYDefBnUd0Zks+3XKvggIcD0LukWVhcd/Xlgd4LYshJ6ZEec0eiA6Qx3HxojShO+4nPLW7ouv0
FeR8sfKDQHu0yrZj88vVs2Y45tkI421bteG5l7oqN7ExjxmbEHE7ZiIkqFFz04yG21nt93ZDc6ec
xZXke79pRFncVK+mRzRh95u9R+poAQuz1GebaNVniEAxQe6TcWwTu3uuOgbSsZp3RO5EmHISLJFY
1CDfdHvJl1R6LLpJxbFFynR6UpVpi1HrydJDza3F5aYkNqvMjLBhDBWcZsrCrayxumelmR+yEZg3
2SHuDc7DtszMgmMbKzWwgvAqv8JkWu4QlAs2IgaPy4PRQtWQqtU6rZsVXm8EASM0HkdLnnCyxSt3
Mn944BIR7KnIq6qODHC2Ok5yChqEWr/Rmd7GOnza0Mvtqx99IdKlfM5p8XTOOHA3QfZNe/HZL+N2
LXJ487IF0Qeco7u68Hh8J4vLSBEgNeRRSed5+eztHr5ONMDh70fPWck/Vj3UhMu/3bLj8tL53U1T
OJpCDcZlE+c3/H+XOCJapMvL4mft0SSGe0BayqVrQsqO1riA8ADEZnCEkFdHG2JzA5y3QgRuYldI
C3Z7SQww4wL5vd/mx4EobUbWLXGjUxd/i6mD6Sps065f4eLyky2bRLzqncA8xL1wTktRC1PDvdCa
ir8TXfyml2W+sq9B5uHOyAJEyFJ8NNJ1lfEP0nCua2a96SvRL/5ziGkkpA3REYnWPgq6q8QWsaUr
164GQNhYZzlNTyNhkp+ZXFHe0/2fTexWVB+tVt2bpHeMV3jlN8Yt7T7uO3Ky2vTnCz1fkC+TG8y8
SCwn3MXNuptZAVUTm3T4moMvxwCNET6oWF/AmkTHDN/42QoHxFf2+Lgse+ZIqEVhpidJ1MnCwrz8
vSb4Q1iIOM7QOGZBPPdsJDbvDlth6wvYihH3SBGTJzQbNvLJpt8ld3FPaaw9s8qvoRV3azGZ1QmO
FTI/Pc33OekEcV2Umz51tRPDvO5Er7J2EozfjvNiga6ig+3hdiEj4mWkHXhOEtf5hKZtU8R6hA2x
Exu0k7shKMRnJ+zb7UjD/tjQQELKPq8epQYcLbGdY8JTuS3E2G0kZ1THYrPWCS3jsWTT6dL622iY
jK8GdCqV/0zTo73oQmHUOL/FFaH/Q57055UDHWdxPEWahABbfX9MjaaQyzFk7cZIJuUahOn4QLP2
xZpFH65lKLsJmV2IEa3Ukleu/qErjf7BztPH2uau2ujZ2SQ0um676alU9AjCapWuK51c45lzyOXC
5NKX7tkz6k03yzvguT+jb+oOBHztpR6PlMboREA2GClUE8sDNsDnW0lVmg7u54rQ8Un2+3Hs9UUb
v7Ydxs62nF692r9W8ORl7TGyd62WCn0oCfxWTGQEf7/X7PcHe3qsGo1wLpUOCNSSeKBfy888szJj
nPqfwqSw7CKamJPK5m32j/JFGTVykYJOP8i3HZkGt1z/MEzHyCRDRjOD6InCil/YJ30qGXOyogEI
Nmp4J18GrzbJqFKzjWko1aUYVXRZmUNmZWDa1+UFoz3y4CmfW2D+wzKoKnsfzt3MAXSslJMUSq+d
1rTettHN4WwnHHFh4rXI2Yl+SlVRf07U6loQcJMXZnMno3a04s5Rp+yDPd0ykeNTz+ffT0VyPlWD
eY+RtziTBjrH7QzmWbdLzj61zmfL2e3WgF0mK7IuWVfx2UUWfmPsYBeRNM0Fqe54s7rmoLXF8e8f
yh/tNnjrPCaAB+i2cCe/n1NotPsKX4vpllgDuQqz+XkZ/Y+TWayasta2i+k5JmQ7Nn1Y17KuEcrF
0wSzwsn0zzK7h0OWShDL8p2mmNRzkBxVDoRPqhkGG6acBMB4rInc3fIWT5SO/wZaVUx5gZk9bIVY
Lac1V63iI1C4QzO6AxKVYUjuipJkHvRL5V7tYmvrmWG1GiDlvA61UV9C2+qu3UzQHcN6pWVagN3X
7N58lHm5hoNuNCYOAnk1/Gsh+EN/qnGsBYzL5YNGSN/y91MVHbk8QQQ0rSe8Ohvawc5Jvlj//5V8
a6IryCGxZT5R6+bN7/1hthqON3p20ypC7LiDKw5eWk2fFwhnQdze1Ni4OWIl5UJF5XHiTNxo5XCW
E0T5Uk/XaKCjv+zioZ+rj32WpmuTicd2+WahG+Whx+C0G7HO7WoKcWo+QFe+M8dRmy85DLF5oD7P
Nol5Ne6mynk1/DT7h2T1j7sNsaqqOSryOM4BpF+/K5zdXhsJqans9TC0X7Gr+E8mKIijT893JUBe
PAWt0SKnZbiq2vUaUNoINNMP1xZ/G3Gvvrs3XfQBddE0D06t1ZwFsno76s6xLrLssS4ibWdbhb2x
osmlBqjqgx859YOJ5mvxYKSpSgcQOEKpWc2r1th7WfW6FU4qD1zBOhlHHM9K7p7QcOSHAgvu2iWf
kLSuwD7OxKC5bgdpxDBrJDATCyPUdCtGmVF5IBSz2Ge03BrfEibC/xizztfn14PHfP04nap4flSd
EvjdyEqvCMnKbMeGpGVkm8nHISpyWDZVJqx15n39++LwRzSD/HEQUjkaskSwav9+a4NT0fNCxyq5
YGS6tPgaIQPDD25aO98wp/tB3OckJT47XvSAcC7Y+HGd7iGwKzvGZ5VP0YSM/ExqaXlJCjxgHp5z
uYU7jfs8DY1Y3ulBd6RimFYiNDi8z451AFHNNq2cf+1D74Je6C7DKeN/9ECofVQUub//VhPD1anJ
jDnF1DNPlP/irPD4se7xFXQDdQNkhazMHLu+m24IHPBuYMlA1rO0bOgn+7PEkajDsKR1O78ttGo4
ZKnNXEcrvHvFHsV+MmHKy7dYQ9pVVVZksjE/iQErobJTXNLJRlP/EXVVc1ZSEM4Ow+F1NaD3ApPr
LYW0PpXEQhhoFBf9RbGXkuRBMc71WHPGr+wXS+MADL7DeQgVaLtExjKutK3mUb4kwZelMPB4wK0i
BQ/cMrWSHdqhil41ZpUHcDnapCbqXkJzlOJrmEzqvraUaidhQQv51s01e60loKWbmbbTzS9oxaqz
fCu/Es0/7njtT1PkPGeeOb0e9hdn6Wr9UjZUZumpSRf7rFdiOE8DIeYaEMNzM/s44vJDT1rTt9Y0
Tg5KH1glMwEqHlRnzWG0uJO6cdZTwukqT1lheH9Y6q/YuzoS/W5Fnw3p7obv5lw4nqzszn8siVI4
LBApDqx7n6H7RX6aeWqO6xyPAYfrviGJ3g6A4kdqtxIaY/7JBtWuC6YvamoJjgb/IW0GQjrQ9emI
0pksy/GeUSMHzVKERKkxPdsjrs4lcGoYnyMnIeTEqNESq8Owr4yEmOT5uCpb7ip0M3L0kO0zo425
czq6Qd2oXhJWIOJQifWMTP95ceorSf9MxkPBvRokh6F1OBv2ab5eSh9Ch+gDzP/MsYUn2fXC2Efz
W3PEEL/cOrXdfstnPtxUU5XLE246v0004x5wgX0MU7t5QdG1kfLXRgtazknIU2RwCLrrjZ2rir6y
wDOeyoQuUWCqR9mDlfdob1jFRh7XNadDAA0oBOCBhhpfSzGy9dY1nPIPUhze+YWxkz7d5UiGIs44
9hjxPd9EBk+En7rX/PAtctLXbhLtSQ6mY+P170ujLFZ/W4k5K1mo313DpYL6w3kZtF7AZKbsNw1B
KGc9cfqD32v6AQXO16YTz6iDvKs2O1izDybP5poJlfUwOfoBr6V6CxPdXKejeqJMDT+Y6hTQ2oJH
0HtFs1drKDmMB5V168ASg2Q9kDc8DI/QM1YRuY0EX/IuFjRqenUW9IYf4sE3rhWHxav8ygoq/NgJ
ByzkwtVlmK4IwRRoJvFPF0KjUdklIW75cSB712ayCU4wnidJfVRnZ8/tOHSFBYHNZHCWo37j/vpi
udGwHfCDXw0XRnAAlqavK28/0qRfNcVwlHOMsUXMWPbaeVHoCpf9ymu/IM5jTWo/96rwN+PUKHdB
YX7NMSyePXUMynUisunoJtGJfT+570r1w6JONFJIblVEfx5rq+j16qYC8P7w90/0D7uJR0XEhsfQ
meaGTdvq922hI5wO8pWJXzw2TFC8Hntr+EONzG5Xlg4D3yQOzgULyLqeEn9FtmB/b4yk3fsiUWDq
1S0MplF8ZOqabTE3uwf5VqfiCpGibq128M8AwK6hGe3kKi6hH7SKmCD9xyoIiId7nuI02llGeply
z4V06vR0NcVOr6v2FsY2uSR2g9E3UOHcYlr5hy6Gn63PdcRvdzfHAZupjaWz5P6Z+aBnwh5IBqQY
ksspSaGMqsYAtKpPODhZWCtdn6LX0I4PGSFJ4EZDBnzzetun3ktsrF0LwmuWVDTx3UihvYY4LRxs
5SBturGXjutFu8bC9Elzg4NcrLPWeyutPH4wTSC4zdSUz2NH98UvkuTYWPF3dfTbQ4LSbDd0xdcc
GMG9T/a6URDrQJYNjvcwfrDq/m6K1PDNyUzi7brkhLb62YHMvJEHSCKy5/Qy9onwQS86ZT2GevkK
T5rIdJvGlFXPyTr4XUDAKlm4zprAORdWegb16N3Mim2eRA/mdv2XxFGtFwBfw6131OfOCR60vihf
SrPSV3GYt6fUdxi38NgOEfmdsqSwXA5RmO/yLXaNF+k8wueUrN0aiieuA+niBpRj3rP9gMKErWwX
SXkBGOs+mmnwymNSPrEi3YKqI1MlKjBvzUT4YiCRg4p3nUIs3tZGmz9nlkaoaglQ1wesReypn9Gj
pduiEMW59hxGOzb5bzutCt1Truu06b3OXQlBvUvKoXevjkixTZxzm2Q2uo2OEm7VHs5bPptuAi7c
za0DbVsqYbV3E84dRu/om84LrGfI/dYqirzis2+7T5NuNz+M4h4XjCZq503jN1unZIfMbOzqAKK9
odYGcOxJ24DQ3RtNPabzaX6TIsLcJCyFFi1yeJ0BfVGGJYJlCGsHPGmHiNngtiJym/QuR70n5Jm+
IlFX1WxOL6NsvFgTXcHR/FpN3Pir0ITsMtu2qHv7SwHp4TC1HWLhBsEpWAqO53camlZCOtTmJBdy
+ZaLfE6VFO31fMnlt4bWJy1SiU6eU1VPedQ8S+IceZ3Rpmxy+J+NU61jzRErk1T3A9ULdIF5Bl/H
7rAKU/e7N5+i5VFavgBg/gKC6jzoVBiSyZqkPECFgw0k15KrE5FhWjmzTKFo4BzN/xS7NCkJ6EiT
IcBI4H8viRI+c8ZuNr4LRm1J2AC/6V48lWmP1B/4Ne2PZT/NY5cd1xzE1kwbm1M2+KmcMcG2bIf4
0RHeOU6G8jVSiN4mJsy9pw12r4RIsmVqo6uRb+z3g78LGsKQJfpXKY11lDvGvVkQHeENbnC12rrf
m2YZY+CylDf0IBQLUokW6zUBrq73IPUGnjtSsPq5fyFtNlrzDEELLOx7iYMdM+Pmtf4ZzRSt48oL
n0KFVBWjK3To8NGTT1H4qo0D9B77p3fTVuvgXmbFIK1Dv+IU4qBVsUIkSljtIs3KbmbexAdQE5hY
BgABjWiSe87eoMEmk4BYZ/hgV929jGCrMgMJhJgMGtzteEONat9ZDoVWO1WQeeKgX/ldWXzI1HKT
pEn1Ka66kCRHpYGhB9ksZOL4E6SbJiLco6uOL/E4EQkEQJ0D7DcliY0nH5cjXWIyV1VxnFyr+0p7
8RuiZucj0Ndgze6knPESZRSvsbJPR6IqyNFLHpOyCs7Ca5//F6ssOzUpB1wYhB2ohL6DjfMJlGi9
WvrrHCHo0VCXymK3nYABy68SBjCWA4+a6kDsHJ3bIuvj0d9ZSQXYPxj6O72wwhU9/62CsetzbcTa
lu12hJpUoaVoB+WDzx8OjeOd8skjXkOrNPr1hnqp/Opp8SvEjWscyZQ5ixmfJlKZg2y3DI2U6Ny6
2aciTrpT1SXGajDa7oXOx1ej9jgoRn7wU88OLxIC2hXD6HARbgfjOQwY6zMwCUqCtoN8eFZM7kmo
vsS6U15vzDoJvhGYVR3azJ2w4qWgFWfncxcH2roxLVh/UxPuZMeBW6DbJiqmJQmmSXh0zEErt0ZN
ZK+p+GuVccaVkrm7H1uM5KWTnZypcZ7VMvoxCheCxNiVW4l9yu142PWYy9eEoBivNIXy1Xzguvhg
XhKITPRn4l0bKC/aojEnluRrTw4YKewVi2tpEZs46i4xC8FdTN19UAbIq2hz621UE43mxsZ3M0kQ
7ecsXEGhYpec1d90LoKDTNiCsFOydSsvtktmt4Ox+5oaaXxSYCfrhhU/ZMj9SgRI58WAWgnxlVk/
OIn57xn4iM5YLdBAeW1wpwZTtPF892g3uv3NHfvXMdZ5cpC7TcyJHyLkVbZkd3V0Mk5KOgSnYMhe
l6wvKGX0/5ihSWlByjAePJb+f2ydx3LcypZFvwgR8GaK8p5FFo00QZAy8CYBJNzX9wJ0X+v2i55A
BcOiWCaRec7ea5sh/bs0/zGxxFLJ1PapVrxosyrfUMpzjgOoaKb+ApC7vda699wxcVp+PUHED0Xo
tIoX4z8G5Osy+KTGGGIFMFfLENNH2u+CMjSiV+qKrNp425F7aCscj2+BKs1H4v22FLLFF3OxEqMJ
aalbrNxqjMgxHkps/Lgp5qG1oCMSmLe+B78H0ngrCH6JXIPM6/JR2K17ct1wlU/VWS31YdsP8Q8W
sFRK9OmqYQvcB9hSHWTfB02PfC2pnY2JaGRdubNshJhsYslXNOYw4DW/ZYpGaFLqb31G9LuXmHR8
VfRWbjvSMpl+TSr/48nEGGLRFGlVnTJ7ClGloXGsQsnO0ogswqE4Cw98QaM52mbMZ7ZNjz5yNPBY
6hQAmZpq0PiFFq0HXFvrsCtJysOfGlsXgHK7SvYJaHwqHVET4SXtw3AnNLtfaWF5ShA3tTG6EMtU
DoHtrAwzeJs60fvA7Dxf+VmnNDBZe0bbIe58kuU+s7y8FX3+S5HYH+rP0A6fihhtkhz2HjBUpTJv
GAGFIj5tqBRq1f+qnAIKT/qkOeHJc3YgNA+S8FAP27u0o4fpjtamn9qvKaWrRHx1utLb7JEX0yoo
tIy4FOx5hRguipZDFiO6i/HtmHmcEc825hnP3kF7PCshss4Apa9qRQMrab+Q4KfLweF20F8HDay2
U0PCrTPTH+yfAcCoVesFGGVmfKI7zRbRMkOxhZVdzcbt6IBqKnBKmI11JAkhXDsDdU7XNAgxMAnP
ygHzRvkql2a40fHR7DDY/Rwa/YAzGl/AZHXPWTbdNeSxlR2dKY58UwoBCjHcJTQsAPF2wMaQ0abt
xOgrnyICQ5VBfRu68jZAa4RgevA6D4JBBVyqFHiA5TlOx4fRpodQ1Y526nwbDQF2i7+f4OcVOdcA
qZi4QT73fkHNXjFWEVYhuTclBlGSdcFTtdl3U1Xmd1NB19KkeNl5xYJJxyS1qiPK+UKY+64v3gf+
zFHxzo4qfk7QWz0CbHxscioV1uhNaKXYmma6nzBRrYyxCWl4O7wtkFPVTPYsjquLUo5329XfE6O9
iiR0H1aUf9ZIjtZji1vNQ73lo4NBDdfdKbdsKCGTLKDvGzopalms+zlzySaCqTYmgo5t1hIuC7Iq
Q+CVm+m5ejLM6sUJ4DFKbidT5D3Msqv9w2CB8HPNa0IAyiVv4VkZWVbjbYEDihd81+pmRLGYXHuk
g58umZWt2Yt1pAeSyjPDANQchtve+91JG5Kh5NPXa/eu0H8SjPqeAaCxnvU4VrByMI2uILhSpUE7
hbQE6oqCMAvzUzPjoqtL3+W631EswpEL3lhXq3SjxTSTmrA9R4oy7kpF/d4tOnSPmjG+NkYzbNnV
lcISX6XqjdzduyySH7pm6Zi9mspPxlOqQDJmUIDSFpWDL5izDLJ7rZowW1m6/ZUkKvRY9USLSUAg
MI7EI/Y5bt6JEmkieUHzKsd9Xt0cU/L+jyTo4HN4gsjwHHr6N8I2U39KrEughQEfBZJuG5wXgbw2
GYxQNx3jrZo6q8JG3tgHwylwdKL5vDljPIrHjdZP1Nm6/hUwPAn2bfwrjhRkILavVcEBSdqhpaiK
Vyht0ZxVb3YywgixgCyHqU3tVsM+Q4ZlNZ77QY382hI6gLLkHOF/mz8LNZkvTnTNx01BmFVVY13V
RfrliOS9q/KtBp1ipRGktsnK5CnNxmgv7ephpDFMyeFF48/djHI2v8UKoFIY94pq8AdHpAVbyr4W
yW8r8j7wqNKuIQsF6dLaw16wzkycXjZ4gRLXC67F3y1q21WIuRKlGuUWL6le+HfapVMZzaKQxwST
OLOIvEFUQXY5jn6SQM+5lYlVN26Fm7nrjBkLswgUeQFllklvVwG+KAxk5dEtNeImjQAVj+sN2zB7
USkjRnodHVuuVa1sZEB3XKSW47mDokjqBZEOxiiuluVuaGxDFjXoE4ioei2nclPmRY9UFo+XZ/3Q
zVTfWDHJtMhalaP2Q9RUi1rLSQ6BZjkryTLeNwI8bKYAYmfU1kNRPabjLKD2ZZCtC+Wo2gS+Itck
45BArDLocz7AsXGZjPjdHjGlMAMt9p0dy50U2rCmixYd60dqZQ8gWcWrrYyPJGJkgR4WUxjjF7ZW
t+PGf7C09Efj9eMlG/tfYIvFuoVTvIo1Luzg6JhIjPmoFPamt+z1iLDxCCkMUcscho6VQRKtSIYh
S5VVkpBw5kYsFhwbYRuveum7eowZRIsxYhQB9xxDrHQvHfn9FRpf/piceJk1kWcIWTw07YAsNkoC
1coUvwFc5uB7M2iOZKi7vFVzdI7jl0FnHnHg0y5Nyv0QKw40UW3lkXo2r9pBG6ot4tQuozUmK5BU
QG+QBMLYwCVL1q+6Q0KXnXAMrj0tbfa5DUwkwK3nNml1occKlFT9iuDDAP8tV5SKfltW+IN4+dVo
ykcv1LOl5ORaDKzkotcxc8hGGp7zRn+Q/MLgZ0Y7rLp4SvX82ZZhRmOZ1npvGgdWZ+Mq6TP9U4+U
k6snymtvMwgDaDnqblAcG2QLK9smlWcqrO/x2OabiICXrZ6G92Yww3fcZ9RCSBHybDRHdim+5/xn
tlB6vijObWr++0gKzcrP6czY+gikLzojNfmKWtIU0uFFBkC9umqo1sXY8YUbPlg2lmdRRLzymLiQ
416ZVTjrMQdQTJvQz01NWSG2kog9KlbCxUc/Fe5z13XJsdbMhJJINNBx1ZOrPm9SWA3rSeVbwejo
XbzKjY6diFBDsjfBMuySuD/IKHH2Kh/bkOU37m9mI3ZBCTnoO5g0vKaewwDEemeDgK84KHGcnYhJ
GHM4Bq7TXIrAJl2DoZ44AHWNTYC0hEr76mJXrCUxEVpP6EQrYenJyP7eWtlX6/WUWiv00pGzpdWp
i/LHlKQhttU+9U1vhuUrs28UaeyQqvsx7Pd9XsRrjAx70ysAO1ushbTcirdCbZpLHTWPRfGCpTHe
FYWib41ZADNN1QZo/CoKKuuVpZ92MduIdZmR2K+yHcWldlHDLWdrq6EeEOKgsOEcvaaEd7PaM4xj
6NoDMbq19WnrwTEMOvGmEEy2RxFGKZjw54+6pkI+2NYniEmGNRA/Z29So/vAvMev5xOFFf4usnx8
NlPCVWOzSDfL8Uk+UQ8c8OARtGfTIvRFNPxy4eie+kBpqZHZ5srKgIdm8GFPBhnd3BADb2YtlS4Q
HSZ5tJFegRI0T7Zo3vCkd+9tXBWH1ENrHE1V9266NXxD7i6Hcj6bN+Kl7hXnCaWk+WgaGrbz4Qmq
9Fl3uGctPwQDWpL8xdx+REYGU7yP7t2U19dEVdY4R6M7ocXRfTk+JZ+KPlEC/d8jWJBvbivTs6cH
KZUBV2MYqHIw8pSg/cgIp/uysdvsN2q9Abhb888hXRc3B1HT+c8F8/EYSKs7Zc717yGFLnrclieF
5ExmwfIbcG5jRV55udenrD3YhGTw3x8J8gG+x+pew0WhFl+6TfwAyIj40rluAS9/xjAxeH0VTnjO
EBu9qS2El6xrTVIKg+lNI4NpuUAZZLpq82qjG6lyyYWqgjgDlN11avMUdcq0UvTQ+V561o5cFrkb
y1xlFQC6XfaTdZkQGL0DOIPikr/jp0O63ZggVL1MfXeaQe4o8nhACsBoWZVG1JgVAL+b2mrLKqZl
/QgBzipyF7xT2j68xjaeQjXbyUAl6bdoCFUyxlPkeep3RkODel9tH3GiaQ/do9I/H9dLKgxTMmSn
otfyh9cqN566YZFO9FgeNPlqqOLp25TUj6YMY4rQ3jbBehaSJTDyJQ/Tz3DsTN+s3BZhW5luMPdB
QHD7jhCQDrU1s/x+jvE0FOo2CWMkZYy8vRBPqWwVhyQH18pAesmkR1+KaBYTdX1IKbiezYIklSSf
xM8msf1JN5TfeutchaqP51ZFUxD0VFraLKip3ZBZnWmt92LVtlxrAvF9ZZrazvEIrYlrhbKkKquD
QLFz6EvLOWfRMGxLzY3vljLovrRr/TZEnryGhhS+ZTrFx5DRWCm70dqVbVV+SE28WHrzvZZyXzlS
e0wqerBMjOnRbObXtC0IRamdfLucjXN3a5JRSHkCZ0HkdXLtdpH3wi1+WIVuXL1BQDP9CVD9vhkn
bxXgBd7Zkqq5FNV2JODtndWdcNqvuhHOPIQap5i55BN6eeTO8wmgC2TZa9Yr6zVrXYTTk04Taddp
nfvapfUT57WvVOk7XxFxfa8pUh8p6Ayborba74VG/3a+gmKYs0oRY156xTbhnE/TNn0Lwja/j6Pd
gPFG5GlS6AJpxNIP4Giqh+G9RBPzpFjVeMknrMONpjw1aRtg7SvfzME2bu12TPI6Yk2ZVPvJrB96
n3vjVVphtq2gxiBDdZVdbjFUheTswG9QmCq4Gn8Ju4EaucG9nyN2FMC6uyKdPpYTBdml42iQgUIe
1VmZN2ZrKadl0/Kha/zCdee5Zd6tlbGFE8fY3aPVPhdO8c8Gdw9hrjH0Hh/MXHo0sL8sl4z/97rl
mGzzE+zK/K1GYANMfoJdGXw2GOMQTGCV0EeTandMWmJR0hvyVHEgF1n/2RrFc1eo4sudyp+Ka9XX
EWroOg3GdW1WCjMJyhx8artzv2PBB5JjfhyXdsd9bH5YJVlI0ls4kppTwIJYDhqGQV0ZBUCXOIAW
e9Um876qJ395WJMud47M75aAlBRJMJClI56crBdPbjsnmer1bzEfmjwL9XmVGs+jq0en5YrlWiBb
6Q5rXrQC2KBUm7JlWQoX4Uo8jOvzQdLXJTrsrcSYday4o16HsinWlVZH35HS7HUmK7+MEsqPE/Zv
lFXofZAleM7UKL2YnQ5ykayLD8WbbsulhKJfiyprPybJ59yOrfqC2MFZG8bAatKiWphjyvwoeOqU
G9KPgUgllGGeRz4GAdBpqzi7ZkjCRxXSJVsuATJ/zpzYeC8QyGzoCyI5yDv1NlZ1s5qfCL188AaE
/KQ2jvnagbs8pOBetm3iFJ/VGY1s+5lZUbwNgIgemp5qbhcVF3s+PhSFsTIml0Q3xaifrEZF0wHs
jLYJrwq5KePKMdthk9aD2IxNyQs8bySF4BRlwg2zqPEcC2fYh5+BGneEjvGhKRqlfFCbLh+tQTCD
Z70sO0ODc5Pgqu9upYnDiIyH9Nkkxhpf4sdbHi4bfMHxCR+abw02vZlQy1CUsmnd4J9Hyy6Ctp1Z
eOkxq2z0yEizuK8Z9DESbMx+bxbdK4sIb1WGgozLIi1W0HoN5hgKwBqm0N/42pR+OLrGTZnXOoli
3ukqDD5lOwKwKJ4cVa1kCdu32ZMjNixU+YK0tFPpRGfNIWwa7WnZ9EkABE8b6Ot7qQ5NL4ujcyGo
m3VQ6UzL+5xySz0uGzqnVHzmjWENWFqXg63jDlurDV/+XrI8Wq5bfkL7e/Gy/1+nl91lQ3RCuql0
0hk6VApPLJ/FJWzjbdkE5VPQD4nHOhZPrwhJzc7ng8sZ4QEi1Sx5XvaW48vP4/gafVsHULnsJrKq
nmxJ0SqL69fl0N8fyBKT4J0WgONyTDGGF+IYIOW5NS+4Wj9NJYXnPDI2KnSzA95aWClh95rHFP+7
ofspU0d8mNJE6odCw/C816qFd1cx88HfMl7RWhhroDwjsWPGz7priPB2R6wb6QxTsgRcWPOrn+qM
kT3QT1maBS9D3xjbsp8j9mYZZGZ23NIbMrpZynhtXL8IoYsXVh+SctlAy2Pejafg2cOwua3q2Vob
FN2L3SAOCGiCQojQ1qmJu62WypnUsp99qJ/0oEx+eDRB/cLCR0M6UblvMsi1xKDWe0SMyXM1Qfzu
WT+/Qib4FqM3c4Y6+DBB2u3aIJC7uJzyb0NcYB9Ns88WA8QG5F0IklZl3Zbr0WtQ9leVrvSno2Nk
ArTGYg/+5ZNSTIL/5vRJToH2kjb6c1uPzFdbQv3a9LuWCPt7HGglYTgghqoSPZ0yKt3DGqJ8qxrg
4hda+CSsANTGHzexuq4zbp7d7OKc0a74darTspeqxHBZlN3tWfy2HAqJBibtSdxER8WAall570e7
uBO6pG1dhMOraDaJF15+UGPK0LGRqqe2jOZm4PyQOhupWabAFO65P+VYhD+kU33U9LgfGWum/ag5
zg4vc/bq5dPrcoE7M8XivixfRr4nB5zq4W6sFO3Nzb3LMOjhj6S2G5+ykXsPdZCCXT2S4RmVzH8M
KkjzL7FTwcfb2sK8guOaWfbT2OhksiN7p8MTlHfATNmqyZL01RHmJsb9dFo2kW7gLmuzb8UwQAsf
5sVMTY0Pt2mmwF+yMOI6YgZW6FDRmnh85b6WvnhZ8wk0vFppxUh6jP4gw6Ofv58FX/9RHoxoHvZT
bkvNIJTXMer5NCRh/FOS1DrqE4lpLtKCSNN3CH/y177E3+5RIkuhg1OPYt1oeD9Aq3Obakh9b0z7
hGs2YMqQb6Qztd8iG69EhvxtG3tG8y3VlOOEdu/RulV2Ke2Jz+58nBXpi4caARtqdcvRJv3ZDMTn
+nE2eluMYCTStIoEU9WOt2UDeRgpO4Qp0Lbi0KADek4wiz6LkvTOriDyK/veCcu7944BBzx3fqd6
692XDQ3yfotcPVn/PUbIzDGNowcIHzpApU2b3x7kISBZkjAqFng6SgUnLZytR6df0dH3R63HJ6pS
HhQmdrVqgmEzTLFiVTrurVp+1LOFIcrI1/JlxjzAyNNL17Lq76If3DIayqljc10eafMjwi1D33IH
bR0OynPotMPVa5PhGtCyuC67cSdryhXlewbMxUc23N8segK3JicczwYMuB67LuP9YHc5NtTKb/wb
ZIhQ0rIKpH0u5ee7MzTWBe70sbEEdgmjtg90Vs0VH0N4rYorLyV5Sbjma+/UOHp1CCeizEYsmthA
uecrTp+cVSnpYQFAo1QdAcitWKcqemIw05uSe1WU1ro32x9eGubXehx+ZUkSv1IcYw1UtAj5J/Gl
QSddgTKpaqldq8B6Yabt8uzlFFDrt0z0nSGZdhEk0zX+tmKF88JcZ4NEr5gp+yS3i4us+n9vajF9
7yJqgpqGaFkxhQNEzNX9ZgzRXWaGhYFpeThOgXsmEK2SKieghL4AIbVO/OdPTa7wbnXW8KymPch5
1f1NbnWRr7BsIbjp6mlXRGZJGY8ks5YCXytKmkIUgQiQYqMA9jvC5ut9k2b7ejmxHGtZiPIqz6eX
C9tQxeu27AdGRnA7pYc7IpxhX4WFftFJC6IPaQx87gf9shyzwWz882g+1meN5ze5aWwwQZuML/PB
v9eUrOXUWlOPf5/gz7PMl0GLG45aTjPm748uZ5dNOhKK6XVG8K9f/vfs8nw0bns/GGIJcJL/1X/9
juVinfTNOsATsuwtl6mYNvCiAYQiOXv887egyerRGrLEs0Tjbc1GmJcW0MqO2c3NQpV5zGmXTPlV
6Y2TEyC2Cln67jUjsDfFIHvsR2Z7qHWK+bSxiBmZ7PQ4hA2A+qYsd3EGuH0ibMotGWsCxZEXJ63f
WFQ5UUl9c2r110rc0Y5/SU9578wYKUOSWR3FtyTY1rLrrs4cl6EN8XEKtEDDpYLqW7fyeMeXYWQR
bY2bPPjVQWK6qTCX78vGxFveCinOtrBo7kTrUQ+xRRmiOJNl91a7qnz2HIjGhteCz+h/WEPyXcEo
vcdzrj3NYY6VCdpByw375Eiz3w1oxrFsnxnr4g8pK/eo52aydsdUbExvimeh7RrwMVKKwTo2TVlv
GO2MlaY32U0xaYpVmOfLtnP4fd29roVYgVvTmYVL+5oX8hGQhSmlZr5lU8f7VLfau5O8JkCAiWhB
nJS2xwp/3IGF/U5vRpIDNEqkpjqu2ykst6i3Vs6AfApQXuM7JEPpJgzbnCD13Bi7Z4KMiBfJqJOk
uqs8HAj2u0yazdoTVUgAS2ke0dXYrJU5W9UlmDRRfMTzXp1i7sq8cLOck7GLPA9fMXWEAbx7Y0y/
dMOAL7Ls6ss2ZeQ9Lpt/7cOSYrCfz3Qo9Y9/d20ncQidm88E5pCvDSm9Vee10TOgx+i5IjKYYkvz
lM972ZQNZ5a3f84tV2ElmFziEQP0bn82YaDLdSBJC/t7bHmEarc/F3X/r+OeBG3gLBslQB1b6jUt
iP88UzyEOTMzi7Q/nU5hUIXiHnYoT+K+0ACXqjjR3g0Arpvlk9cJEZOEkt3SfLihUQo+o+Z9MsyO
eQjl88lwrLU10NwGMFluqIHQwjRGwgWM6jmmKnoYh+SX4cg7TQX7HvSWdU+GEEuZnW0DJll+2Izj
ndbeSN1SRjtUvamf9+OucavirKR8Jx0vmDNEkTbnY+xeqgp8tkSGLMriNoE+ODtxXZ61ZCCgxyBG
yynLNlsvB9VR/ee0nSU4LZQosvCQBpDx+JG/m+Vp7PI9SYv4oRJBCsgVWDR3vN2oy3jnVtH0DcEB
61GHWoadq6c6jFx0HhxPEpq+SpA3NzixKBBh250TEFRTqL3msLN3WM+4h5UYafUs9UNB91fvx85X
qwwcQUdjwivEdHRo8sGff5J6oW9GjUp2GWrj+0Axzp/a3qAJVYzvXbKbs4LfdKd0iEt0ImJfuMqC
RLAj+QpawrwbQxbBjtH1J97FLy3Vm60XKM2bMlB8bLF5t8Vwab4GQx0+cL+FJ6tPMb04mv3R2gYB
bmhPzhDyzFeIR2vYH+2eikm1Q5zr7QMvGfySKKmIXpbb7PvSQWGSdrPVHodA0Wo0IOZNLsINhnAi
a2vln0Nur0GBLc6elVcq8GIYdGLqX1pUHwcJqAHpl+cV9P6NZFhlrK0RaHDN300m0nqTzhiVyhLa
0QlUNUfRMW9VGCGM7/PhZcG5bCyNKSbpsTTSDZKSLcIid0Yq9fdQh4QQxyC+TD2p3+lwLYfJJmHO
AGw2LsLsFtuKvSWwGz3VvItEM71pjshuFt1S2hDN038dL3LThm7/r8tTFCeUS+tjkWTTCV3udFoe
eWNEFKjM0DqN+Smo/nO8T4zhBKCtipUvypG4RozwF7k1X1HIh0vk6ZvdpdU6qlxjkyRJwI0j2euu
TN6brP9IGphKbjW1F8bBFho+L/zySLXLgbryQElhsaQPLekhYUhjzlCOrR5jhZQwl3FO5pewZ+A3
mR9R48MaL2KXTmzocSwqI3TLvHNJpGYnLVeJH1keTol9jVkpM1zsR6YelDZL8HYYf3APMJJ3VXdS
bQYxhvpDo8wEFtvObnrd8yVitUNY5mcQa5Ks9QaDBGEjqmvS3acsfsztfMuETjvEUTicO7Uazsuj
ZTPMu3+OlT3RUMFkrq16oCiEo9k7s7b/Z4NTwDtncF5opWZb0YlzlpOTN5Pd7MBBPC8gOpDEdSjF
8DuZ95bjRS6mg6YArE+4tY4QfHPPuKjO5G2kROtfijLYM/MF4Z3TGVBBjBzh7AJVHHyDvPanopK/
F/rIYPIiG/XkEZw5PsSYuyfy7r4xFTRB87DW/8Qhkx4SS/+A2ZSdLauFN6OPfJy87pCjrheqoh7q
LN6lpf6qUUI/lprtHiszeFfnRU/vGtomblx6z71dQq2TNOC9FjYWniMNKbs/RxsVJs3Kui7QecRw
uhTItoeITG0tfIlqdTjkCpW+RB/3ju6XpI6vk0iLV5bUv/oueekTN9uFcYJYWzkYDcQGs1LPfC72
dalfc5d7W3716HEj6eGjiAcFSQ75T9vJxidBYtjTZJALrSnaOlGGq5Ljmq4DT1+Ntq4h2fsqmQfi
R7m3BXmigBHLBHoh3O2A2K9oradMEAoXM0ndrIfy0VcAcSe7KZnphL/SumwPpBw3Pqlhjd+G0JUg
ZviSpFI/cYtPrxbrERX+yPcpCZ3cjyL7oYaDs5Fhv5O4HdfZHJ6Q994h6rlrKxDyVyET4jGl9tzT
RHEH9y2zymal5vkTsFNgsnFjr4w4idcNsyP4UED8A3x8UwJgw3MTbomBdxrFSIlP6/H2AO4WJUFg
XlxcmsSwfL18I1Sg3+owofKC4muSExZqV7Bw0orWew0mM7bDFYTs5xKd8poNf6NF2PTQYTAZQ3uD
ncx6K9JXV51r4Ki4L0Av5H0IJawAc5MaZJa5+K1wJH64TVu8V3QdmanlKa19dtvReG7Rxl+in17s
6ge0SQDnzQPGhpcBnhVssU0sPPmeNIT60fZc5TmiyNxRB/rF6sXyivBQEWtkELRlTxQMhkJnqlyH
7T6MAKonDVNXuJQyoZlOUhqObdXVaSygcM0ozYxFifTJwa+c446vsXetst6E31sgdXU09zmL5VlN
qP53db5uBct6V+nvsm1ejbAUK5EO8RoeOAk7kYWWlVbECZ/3aiQ+II+b7Cgi86cTwtJnSl5QawR4
hlZ5B6dET+UvSuCHARReOKiXogx+qzRp/JL2P5HPw6bRqOoE3JPIp0o38Ujab52l2gqx9KA2CN9N
n2aTXfXULHpU31WJDF81x0c7GPWJ8pVvEiBoM5n1eWkIggX+yiS4f6sjT8HfluxxtyrXxKDyZvkz
dls4I4BGmIrS5YYcKxDYzE5JkBeH99r1lK2BfNBf7kjS6PZG29IOc0mLQ9ZQPvP/iL2XcvTsVSW6
cd3FrIccF01Y0uz1cKpvoy18hRiPgTbDQes8LI1m9EKZjN6vuS0jpDB4506jQhdSqaAcJGb7XTK/
M4bkak+2dVI8RipEe+eimKPse3QpFYrAwIJVCtIAgIMSrJkIPlj+XgNrxLbfS3mWqhiPQeytmrJg
BU5+7Bnrio+rxjuQ3PZJGBwuwGEEPoTIMYlZ6ZOnQoRNIIttpjrdzjK1r4LmysXr+YMmYgW2KbbF
BzPbWEXG5ZE6kgg/Eo1ycibtirlsuMW0AYPM9yTV1FbJynuW1MWNLuBKH6xNQSPilpV4c7QaZgcM
Hb+oWo8SirTWbssMr271iWy05JN2YXuxxNBsTWU2Okbja2tT1THyZFoPLwYfi1mwOZ7jvJzOQxKB
aPq7vzzqplRZp5Rd/5zoFfTLrZGIFbMKbU1aN0EvU3PQjHjX1PWERRLYSdsQ2I7w9howVJxdUh1s
Sl1HRdpYpDxzp1HCOeSIBdDdkoSSwspRaIfqofYY0SlX0o19xnhMpSbFB0z+eeYcglSlPc+9fjNy
M/I1T2CNorE6GNm2jL25QWMjVsK40Dhbt+u9owl+c3EUFLX7QzQkktqExvtBla5s5I3rrAoUxoAg
gBszIsLo5/pYSnRjWcO6CggLqIukAD5Z10+enhnrIKjNtQJwj3ie7KlE5IScommukzbd6ri2/HCA
MFcoinnWXSJalJAybx0dmpgxULXh9jO874w5UJqb4BZWyken8v2gT4UwXdIpQ8e9M6N2D5WiumSd
c4tBw2PUQpbV5HyTxWyeDRytvgVJcxm5ap/O2o48i8GiYVGtGPcn6uArqTTZbsKbpTWZxxAZMvii
jMxM0o405Nq2tD4atINoa2RJHC0yH0kH4U+tBr5Jt6kFawShtuJsYSo462rwA9MUOgkjZK0WmY+I
xOkdrSQUoNxN6evZDCaMISnybYV50IQIqM2P4FCuMHP0XYcePVeKH4QEqlvyhEHBhehAqZMj9JWX
FOzrsfS+V7Qat1QoeMkyAngFy6WjVKqfQZA7rEm8lu6W510nq/gltf4yUti/U61HxDmTpKRHWlUe
DNn3trWeXTEme0u6vDVGbTwzqNWrItCyfQTv+26wbgs9+ym2qrsZ1bAZA10BxoOMB88u9XY1to5j
Q6TOvGfXvbi1Q+wgGeFbUIcpEhulQRceOaiXxBSuHAcSYBuyHMqindDHmywz47Js6rozLkpdVSup
efkG69A/J2xabbRB5gtHs9oGDrPc5eK/P7s8MgSF1MSYnv7fH41ARiFcL8q1lJaB0xjJ+J8nXZ7L
6fSrsEFGLT/8r1/Jt18n8NteNyL8FRdFv2HCsAlJdPiE3JL6OgKNj9aDydXAUKVa0bmrQe/NZwyO
8UaLzPxJ7/R2KyeV+koI0hL+xyzLal6RxA8nVfWVjKP4fN772HEZ73JqOqPqBwW9PnwSV/RATD60
qL5FfA1aEDlHYebAhrMs/5YXMAAtNIgnXSQUsDqHhgHkuWh6GdWM6kzbW0dRqSdccN6t6lX9QZNW
RShbK8dlt4KlsMYBGe2WXWEr5MjWuNrQDgx7dRZ8hphHz3ad/6I/3z+owuvPVr4ro+cxdbNHP28q
O/3tNkoHy4a9xlDbTaqp2daxwrvAbpzbTU6Jr/sNRe4gHUtbZSLM4KH/BCRPSw0T8ppYdWJh2l5d
K7J9akTvHEklXhnkL96V/2HqPJYbR6Is+kWIgEuYLQl6L1ulDUJSVcP7hP36OYB6pmfDFqUuGZrE
M/eeGyunFMr9BsxrurKqJrvHFyjmuee40bAj6Mp5hAEu3CpX5qQLLFIhCK4pzb+CHhtCEpfdrugo
zrp6R4LaJqj0j16rC/p03ja9NK9pKbepDVqddPlmFWTlDpiNRqyI01ifDnbBlWUHb7ZPTUmuCnJG
n/U0WsmqJNsts8VvIo7XYe3sDT1sb2kg+1cRIFi2WWKi7w93qT3tpzZxZuai7lUl5oG6p/T3KXrf
STa7m8rMzNWRoReX3Mye2BTdsrbeDVNF39zt47byYhxKRTIdpRa+W43/oWlUQFqhHIrCXfdNf02U
DexyNMxQhVY13hCwgVtcvfe4hj8m1AcY+dfKLe518DQxPG0E5s8pjflFI8LZi+bmBOlD148tb2eQ
jP9ATjnw9H21FMhZbdSrwuUsaSw6Q8JpmQClvYG54Y5td6uWyjGtMfdPT1o+kU5ZHmzfwzMM5nPA
fTayHE98lFJh90A5Qj3AqF7yJE76WXlC8YpiD+9JkpHp1fTp2RhpDdRLlMFaK5xyH+vWZwVhJ+jU
5wKG1Yq1EmLcztpVcb41HO0Ks+NeMZF00+kjkGRbfmd9SbcgfgvjyRryvRXpiNwLi7ecRmOlrc0B
HZEtYTBb9Srr3G91uiBXP1Sp/orU+L2NQIJjbtkWGeK5Nv0dCPOudcOR9fabyYE5NyeIfM5RNO/t
qm0u802FrdZRmjt591YDJdB96uUqaPNzqdgPy3bvtq4cmKWsRI0JsxE3lYirrhwL5sgDWzhL3vB5
OEP5yEfn0+2H58hkRKGOePN8Svlqm47KvefoN9Udc2m8kfaEcyE99lH52lNzYffcnOBY/AUQf+RN
fgShsend9qbGbKnCYqXifGJRHWW/CgpnxFXPXVpRcnV0+o7GpaZXZ58+EhFFfFQmqwWzI4KOnmrQ
Ki4vrCtn6XPIuMyu1Dc7Z2Us52Hg/HgxBWpWKW+rVaGafzA8gx//zDNixqoc0ZvF6cNieaPM+KxB
osinzO0luN40aj5H1T1kWrQRVIDEpXrwmklGGSzUWlQ2MWdiYjXHEqttRt8epNqOo3QTu/q918eN
sMcD0H0wTAnuk8A/Oh/9YB1YAijW9DS52VdjDm9wLw6o4NYJ9O1hNC8YFjclK/CgZfVF8iJPpueK
dod8dxuNhNsWJnuf2oNPsc9GHMy9Cjl8eKg20/U+ZGRiYONuX7iIEEvjQ6v+YEM7kVpD1xrpGujO
ae908RcWwE1ighFr+KpdCgQrDF6xPHGcT14RWpu6TW+8zUEncXClrNMi0Eh5fEnVCBzSiBaEXJrW
udWB+6sbylUb0b7mxX3fqith1IfB6M5tZR40TdkXeny2nQvd00GQBry2E7RAo/zMrcw4afqfUvkQ
KAX3pcbZWHeap+uKutG+pa59VU5C74S3ckq3KESfhGiqlT1iuuy6EzHUv9lWILI0AoT74WWw1Bfq
7C1UoB0IxJgOGcV/pAy/pxZvl47WiKHxL4RHoFS6/As5+qG0eNNWNdpLm924gSCaoKZZaIgJdGWL
N1tHqRGEOa+C6aV1ii+UYRoeFWilPPXy9yjGY40lrHCLk/jGRrQNyv6qcWHC+ZWlIU4K3peDIlEe
nYt8YKWgeKaEgqcn/a+xmtCEFjsjd6/4aO6ihFFGp4fkJN7pQwT7Bv1ANh2DYJv109XyzQgrWcIT
ER5zKc5qhRvBDrhIgD2IYMN0wwvZj3SebCt75zucwncjiK+Ty+R1+CenUgIEupb1O7KK9pQHwV/d
97fJMPNNtQDw/XAVANRg+eeDhTaC15tktNFVcBmR0pi0r46iYeTPNtO17FCFW6gkkAcT/8dbBX4j
rkCJhTpwTlrXf9KyIDTRJBnHfuHJML6bhXLsDYJ6QMDPVxs18X9pivScDGuMrb6NJo4jm8mdlUKb
5dqys9jWBnqCDU6pf3UN/Fj7BbnWQx00F3DvLenEl0Fio+iAJUhesWWY4Puofxep/4gtSghEHBuj
gevmIvqfdHRMZtZ8EK1wLVHE4etPNzoeaYWrXekOKwYHB5Kj88n4NH3xx+pr7JSN/QRQb60NKO9U
Gf3S02EE0QHgJpcMrkxxH8z+N2IApoWMzkK9eRpN7ZfIzzTBzgpLd4D7JNsbE6+mjqFIxLLbLpKr
aYk7wohNkfcnhGvY1yUcEya9esFgkPSEr3gHW2FXU9lSV5UfipP8esDZzNdC0Wi7kB/anWp6jcmF
y3HSz2SOHa3DK/bUtzrP/5n86O4A3l3RZFAJGNarWWNzzknnrRqzXtnwHPLoGqlsDTv6xLpwN/Uw
aHsSL7yRoMWdSJ0dbYrvuVK/6rkJYlokzBqTv3nYvKo28FEjZFJDQYWT5qpGRoSTYtpZlvqplsEm
T/UNasN1hF1GUIwHbCv8ZGUpuhdQf8rfIk5XAoWi0TNISZBGQ1gYu2qjEQ7b9d0aQ4IB2ttPStIj
1U0zhLsmarZtzLIVY1RiB4S/J1ukw2a6Tfi2Md9oUqaNUYde2KSbVk+2SR3PqeReZjISH9dNiJpf
Yxnu9puGtXsibDYe9a5pMlTgEilLvmNancBwbE0usE3pof4jalbzsPDuDJNkslTuW9vYNERuNQmh
NvoOretWK/xdaH/l9E6ktB8sZNHQGA96TrSbAbAzeuVnn5OGXzrutqoyQuwKHpyMxxHs0Ag9K+it
na8ZO8nQxWag1fTjdnAQ20b2toyLbUDvW8qdqXM5axzPKMZNUgwHmO77FOduxxgji7VHy0/XDBPI
IyjzaPTS2b1eK/tGIN9pXnJmuSOXDx9tOkPhQ5B0rPkZ7khSdbiCF4a9Iax1Zw7Rnl3CRi1MBKPR
JiivHVsQv48PUgX3N2kHfx404B0IcG/Q5m1TEmCQG6C3UNGA8wSybgz4Do7YaVl0yK1+G+nRoXTE
qbdKJGLdTrOlZ8bjVomsdQ5LJMxh4/MCHxlE1UwN7Orm8j4YKkIpbHWDvWk7or0Q9MqQzLymsRkK
wx0kj26ohz34jG2tI6gonF1BXJriO5s4W5dimtOGNqZlAUF4Nuz4GmXNZgKUUugWKmN7r7SQ9WKd
/2JMhkWdI5FiPI2hedqYKg1YSqBBEFGrz7HPPXoP9dkBkjV/vbAV70mJCo8ED6w5h1TB8JyOXqmk
l8S3DzRwcOsgD4rpJWi92cqtGSdVGvvZhDurpjpv/n3sMN6zVCSFd/TC1twlZXEwgZokEmE+SViB
a3o06MfOTonKiQhRWecGXCig10VX0DE0p8DMzklnglWK9gHOFTIlvgt6K40Xb6iOu1aInZUOHjUj
MYQwBLZ242wSRfWiILw2zGqhOxBpqO4dKNuVcsg621PFd5KMXlKSnKaIY0Lm0BA5B96/Xq/uG6U+
zqknCY+OM1DWOavE+DPMmpa03eZUnUVveQlGXRhx703RnHE3B9XHACk+53kzVG2TTcoGCTqOKYVw
JMFz6ta72bDBjHwSpNlDT1Jw1SJ+WG5wUe6VImXR1aGbTRXjEMssPCzRtQ543x07ro85o2xVK6W6
gRTzL/ZWskO9SCR5DlInQmZ8xMSxfanF+NQ33W+WRjhsZlTxEuXxk+ehie0C4ZDKFJ5TnCJEE5W/
+n5ft0z5U9T+C/Vcsqk5TQKdR1umNsEApBmEOKrwB+SMVrVKodcd4UViUQO1VWvH2sin65Cf9OwT
3R6msgKqezf6yVGk0xfmwvGDYb1yc0K38DQVCIISzH4TZgCHLFRodGT/VQDFiINhxcr2Gs6MrQW0
teCx8JpgfXVJ6iMnouK8d9WzCmDgbHbBe9WXxqtgrI1Q2fE0PSAz1CSHcmGZL1Tz5a6JlHEuFIkM
V7TVwmBLtfFFmFPN2ipV860lL6xCiaZaHoUlPpHp67SlYPyzJCoGg5XwGnLB2zL2p+PpsrMZheqR
JAGXy0XLRCYLdxSbwxYq9OgtWBpC8MI9B9TGqMzhnueAREE6UIAXUb7m9CEHQ4NesLDGbTgljPat
Ec0aqKF1BAR1/mMXEiID/nVjp94P1acJ1QStqp/saMFvpUJ/gxuh3WFGNDkqWOL7jOx/vleqgxrP
3GpNi4/xQA4+tQM3OI7RYXcs4zmqU0A2kL1I4VEIe/nfm7xvRyzF6ZC8pz1NfCGzxZydPAcZDJmx
3csAxKFpdOl8sWtYVrsw7hS/ddapElKs+GlzW4B6ucpV/+cXGjtK8VAefW38G2aluMYYLzsHa9M8
swkP0oSBN6OGl6CZ5aPlRlYSC47VDPAgbI3BQzeVJzWtD7pbt7efB2aonb/CfnVaktlGU4mpZLgx
H3T13UVPgz00Ev+03CypvLkdfQ4RRHipzfSjaP6qflUZ5l2FhfhkuZEmxwS7l+Nyr5oFTGVuXU08
p/uFF7MwiUp0nWAQg0+Z6pXhPX7IF+Go/a5cu+B6DRlfm1SFZVhi0jvxk+rlh/73K/3cd1p1TpMf
gu3yleV3gkT7GHoEUsPEmufejVQdQdk4ILTleMVQ+7dz7Ho/9sa8KVVRyxOqhULSVZWNhRzxuuDD
qip9qoewOyz3rMD8Dquqx9EnBwyDRuXVMxOrM83Xeqz8Pbnw7rmzqj8ZWZq75d5yIzRZ1d7yIZby
ylOLet06I9aAuDTeR7M7T/6g7xwRdA9Tf/T1oF9dwaoVGFF3RqVPQ6GXFU7LgLQExvjL5/ndD6qP
VXBgbK2N8XgLuxoJKvr25fFdHmlem3SxOkJE3A3YeC293o4+UG387iYKovmmNwN2FDIWKL2QweAa
9qUXVrpBkh2uheWm6rEq6KhLvSwmWkrTDM4Av2IWnk1g/iwALzCvakE500RPRRK8JHn4osgQ5KSu
7ztm4Tvkt/gvy5npMx8+dYL4yu6Yw6mqwhuVII79/L1R6HQH3+1Y/LjDnhFD9FoTAcvh0dx/OMaJ
mGqsO4yHWh6cO1vReGtC/lrV8x8f+Wjpnfgrmp/pSYtISeSMvWLY3pWFlj3lE6KBsgsU3A0kAxo+
qSxOS3jCPAbWh9i8sL0xLqY6/Jkd+MzN+pdQYkS1KNX3bQ9HoNZtBsvl8qokt9onfbntGOHDsxsb
o9+VxEjLg8GVYvZROccifPND00H4Hj9pendstWk8RkbGy77KM/TzsXv0u+QW0bBDrcXwa8w3fRXQ
ZscVEcSCTByPfC4sp3Nl46o5rIIC1/cw8UOMhMj7/1Ki+sxk24+YqDHC0xJq7ORrZDnhsNPclubN
LtdI6uzTDyHL0lOCyuqWnqPOmaupvf/StJbExDsOiIkj2G8zY7sdO2svo+zdRaCszjw8Q2cN25lx
+maEzpUJU21N0QWbdHXJeZFfGmxXp0QiTWkKtbgwczE8k4HqKnPLcxWCyyO2QN3NOrpz2W6TSOqM
VpCc2iFvVdOoJTMifQg3+A1c7BVpxlOO/O9oVbAt6fGr78ZrDfQP9sIAchIE/05t/lON4FPI2Ypv
sQxAT9WTfUvbgT8942HbqbmZn8qmdF9bZ6awkrRp0yIFBmkium2oe4kA0utdYFGE0yZe3aUGWlPL
2amaJtf5gFc1lp36hXfjzsMVM3tDGawk9wjC4RQ0N9dsHoEq2iOSLWINEhO93Hw35xJ90RmR2VRA
ankf+8E+zL9xXG7CsQ4Ro8E/0CuTuaQRP3O5QW3XSKVg59TYO8cr9MI+tAmStmi+7BuKwcCb2gxF
tIPXPZXBMYHK04O6ONU5e3Xao3myxaskdT4du/g7Nm6zW56PNk2LfQcvi9FmHB5ALLb7uOEp0JG3
ND7K5OVZDLWaJcw8nBrjL62X1PHztwtiYIhGGXYXXo2SxLaiPOoqbg8ED+n558nS7Cg/Vn4AaNzv
t0OfHIPE8Q9iydQiyrTbjEAhyOqed9dThdwZk+9p+ahxJWtBFo663vUrtVEUdVUnWXUspHFcypXl
ppzXdEEWvZvt/Mp2I3end/K5QGKGcz9nAFo51iPKfGMlslbucyRfPnsZGH/5eLBVtohLuWKmLm5M
VhopxeB6IdJqnWayUh13dmrHaMuIstEqK8EwCaSytK2/MS5FLG3gtAQbxLlG6C3fOZp9ACZsfPJL
7X0c6vimluSBOiOJIoHhCma4I6mbQbdfgFdOYWsfKnPQKxTUivAqO9yWkklSXSXHttVRV9lkJ2Hp
RcHo6LB/Qj96kiZ1JTsK9Nu466ZkTzzNEr++3CyU01myML9GXT36TjUNLYHRtTusn+O1SgG9Lofw
z4GqQvldayl6keU8HYD1KXqPrK6vx5/Xcy/cjLRXF8+33v8bBQOc8K8icUwpjWpc3PkGAWJ+tjul
u/fEO+2Wo+GHw1ZaCMtQmxj3MQP5imYWqphemPflc1k26ockYGnpVPcFe0DEZQfLaD4GlZKkXM3a
q02dXLVaGOspwrIEk956ck0bSEEk8mNN7OqT7yMO4Iy7g7Fm0ORU6V5LM/0aYJ3CT+sa78HYks8b
/Kp4czx3gCQyN6m3aYrUX7Dv2bQxcI6EKas3IePbaWPyezCL9rBE/iXspffAmkf3C01Y8KzmfUQA
cYH8EPg+pLFg1WbSALCthPoFUKB1Gkn8rmZKg90zokQ8AIg1VtzL8jkXyOBliFNjX4TiZSnfwhoa
hwEcrQdUsI85Rki9Ga/L01ZHKVp0i7EgbX1RH7Ok8a+WYdhX7HozKzV09F+ZoxJ9PJcwAYge1Y/J
hWJEdVMpK7dmXCPONrs+3Igpb7CAs6Dockbl/36yZsKjg2tOAIAsJ5eYP1MrgksQxo6HNoe7gnWG
hx8izWIliHQlLcC0L5X3DCIffEc72dbLcgQtN21kueuhYgEWjRrAOIgJB2np9rFWtPCWNDXDOJtB
ip3VSEfwbL7U4htHj9x006zOmKPEIPqply5J1iKixoYYm6yMqTc3YjZGHZYfs3wlg4KAnPHY6tiy
VhV0PC60lX/UIlZvQ0lsmauoz2rZFSc9is27LbW/YcQKYd+bcyIPLcYdDTEOfaJOCEe5UNqAY3T8
Ziek/tRrg78zRwT1SwgbnKb2QKthOV6fxSr7w8I8MBd6LMVHJLBSdaKbNmEljgG+uI+kUFq2X33+
yBh4bCdCzk/q5AtqO4OtxHx8yb6vtwHaIDx/VYtsCT7PNCLkcdyAeJskrbyMAojRE8jidsA5XJWF
fdcFWjN9cHOuk60F7AQei+N7MGlDmC3iK5rT9SSrhQM20RtC4Oi6HA9mGX4vT15YM/qVoRlsKUTd
u5L8qpOCxadFMSxTeWIr/wbMhg4iqO5CV8y7Dmx+AqQyQ6lHRvIi7bhAL79wrqfaqQIYAiKQOZzV
50y5ureFsmfHM8i5T/FwRfUpV/0XY360gfuuiQK4WlGg3a2p/AroNs+W6qbbJWudFwfEnPm6ttwU
klgO2cTRT4wXaSoP+Pntbgnegumz1Qvtbsc4aX+en6FGIJ1Z9SMpoT0JLYT1qrTkfEQA8XSJdjS3
CeQiEH1FVZ6+FS2Oob6aJhL0ujeS3eMXTe3539VhrffYCPKk8HCTKI8g/A7nX5XcyewYxuUJB4R6
NadU8bRQI617ojQ1MrhKP8TbAmeVFlyKrolZdwjnLUj6BwqW6SmMhZcFbvTJodEW6vPSBJOc6DDl
ydS1KNEoojYaPyxVSxnMRfmpacFyG2bi2WafvgUmuYXFG9Wt9tvAQIVJhU2ZUu9dKxHM8h3CYqz6
VTXcgkiOcdzjCHs3quzdiFwygSrjXUGAuYrjiXzugJ16gwbgZzjgVBpXT6N5RPPZthxwuDFghTNN
WJNool0CUub3Q0+GTqfoqZdRCoP0zLbEg+wbjXeBnRBVi4b8yCVP9BhFuo8JHcJe17T4Bt4VpR8Z
ucu9vK3Do4H1NoVBcHViyahM2PfBlfa9i30s/IWvfmWhifujz86NlOazfOnSgZSWrMrvdhmvEwmp
Rn8e2qAA/VcVl67jCF7+YZPZcF3nYzGzQoAOOk9FFU7q1a9sBIROh0YP8oMX6MpvRe2glgS/QhU4
uaHhy8nA8exD5P8Hq/S1Q+hYOX9t6MP14kbL2crlYxqUoAVsVPt+8pzlQjyhnrGemiID6zSAjcjn
6xeK1qPvEJIJY+e7qKLo1XET517GBJvO92Ktn6s6SjQuguz2QvEGnnNelovfy73cKQ1ooE6zXu4K
jWCCqmTW5po57hdERwFBxP/vpFUxwmNUHg5LqKRbT18taK/U+JuG7VPRojoaym9z5l9Td8DQYZly
7iboNbSuWMMwc+/LEbAxczrm+FTN4YiNbIk8m1gHEWN+qMiPQVrYxh7L4nYbiFB5cnm3LvWODOoP
d3SNpwYwxsZlx7ZZ7qZ63sA9ZcsH0MndRW72TrDKvcqq8cL7QrwMk/sVj0l9aZMy3IyQp3dW7fDk
4aQ4jaiF96YkcszvAuMouvEFSUnG1prOCO/rjBGKWIAH6bmJhmZjBTl2makrdnX3Wg9peQZfcIIn
U++SeRw0im+OBK49KY6nLFDSa4S+ohuU7lpr7l6ITNtz9WbpJxi+iyh88WORPZLU+CX60kfJawcH
VbHHdydk7+Swdfb1sV4LkxQu35T6GREwuFWl25uxoa8mf0QNJ0b+EXEmOsFl2h6dfrjr+y4l5a/5
yy/sPDBQZrsqTIpNJJC8Lgd4YOvqFxtaGy61BR2aqTBSYBV0d6pn1YHDmSHjmCXnCZvQzoglauWm
nJPH9WKrM3/bZ7pSMJ9uGtQiqGYBAkdHDsMKUEQGOx9SJyODWyzIxY1dbKktih2rjox39Ma4UedC
sXMi61Y36IBZu/wtym6fNrK7T0kG0Lhln0JbZa9rJa0Oeh+z2UmNaxuGJ2Oixl5eF5oFlnjJ2ANy
u6knQhA0xtkInUOyCv7GVqzvCtXPdzoPHv498DQQqqN1pot/mmIsTuWU1/vJB3yv5+ObKY30kYOJ
2WrQecDvmKch6DpqN6qeQOfy4IOTbP0MdYthPozSTtBDQbeLDPOTwqI+k4bRnJePFCvuWDSo+toO
ednEhADv3NlWjugWP7R6499OGl0f6Z3lOiyn6WrKs6m8Q9nbOFOpX5ZC2LI7LHjMnfW5aTPmdtQZ
khgSMPMg1c6n10anPPs5OkzBgxpAn2N3Erw7TBFWeaCzS8vUv8vA0mqqfYu/l3lyxb5RSufWU+HI
HqGLb/GUNELZ9QNciLqfYq+MAAENsVJ0zGMb54iFp03d6h1oq3GEz3U3CH34AX/3MyQ800gSS/XB
WVMnuisHCdG1B6S+6dTMX+eiAU1TtGS6yrBd9/Q1zbbX54DQebRjFHaxnVoRo6Ts45PS5jHtNptF
JqMohTl2hyTpNrxH/raj+72Q4I0GyFimUkhONmmR/lvhmHDxVTve1djQIlDfG5XYcSCDQ3hCaPLv
TTTPqJiSf+V5AqkS2ts9x6+CF6FLYEdSH0QZM+ychZEnKlS2S21ME8O8oQSFD4t+n/S4GF2tgYkW
d1zhZPoUhRboYBD7y/V2yOo/SPU78hk0NNKN6e/aAMK7qFu01TXsgrjVoeERxdp6BOaFnssyaq3n
Rn1LQYOwyCD82HHPCFC5zullHDcbp0C5EDlGQwXDgV03RbcP2uEsFXFmhUDZbXRPQWW/1IjG4eM5
527J7KE9Fsg5rb1ZfSemDSTTLfCEcmpqyOEJXxkyelnVEnAIOn0A6fEI+4E9Xd09qP3el5mBhe92
b/bds4MYqOfZvRul0z8lurKbbFd9o4hvPJn29KwuIdbLDUZZIrA0ouYtx9iZaay9CKZTR3Mu3+q8
2FumW2yqCfOGpkfPOjX7oZK4ULEpyZ/3AK8eznbVsNbLdzQS8rSdUf/7My7Qh+JXGnXU0UM+APad
CIXk2ARXa/VveRXeSxa7R71IYEGyH9j4scomo4zwFk7FKbXTz86eAZdVNm8yW/8QiQZoll4/xVJG
96DG/DS3oCVxu3vJhGGl9DVsWgc7cKUobFEtGnFfCaIj8wbtoUmVz5X1hcQW9Qhrbr0Uel3hyIMF
5b8eavGMtxfFZmSshjafMzWaLzcnP6DGftF0hB3HgCtYoJb9pTEcxkO2KfbQOlk3EDTGbsT/AGL5
FVL5aBorEjco3mk2/6ZcalfjNBnHMRqMaxAbd1NGzTHRYmdTmXQGMN4Q5857kqlqz4yKjdfKV6xr
nD5QHLcrAkSVezoxr6kVhLhaiZUnL0ewiO2gXC1CtB1LvMolUocQtWct0xMvtLvoV2LTZAMMdI6O
xOk7ggAN7bJY/wyTwgwtuHAYVum14u99QoT3ahoHB9JUIDR27eziwJUx9do3y9XsRVOU4tIGwtkF
Vd4fyLHbyGRK4c+E+R0oDlKRCNe01HBNm1xXfVR7jlZ86HkWPf38TIR4G7Vw4aDC9z2FsCZu1N/J
64xK1Iv8slTKWpKCixzyxOtSLxoQLygqVs6luynyWm4UQyXccZ5l2pGCGo+2zFvuNq15S9rkj5UB
6nRsxbrIqZEPpJT/uIfKUzoSEz3WgW/6Qv6GUIS9wXwHLA0KYf4AFDSBE9NZJoZy0QrDnZBHsBaS
oQV5jo4x+LLnnnx5OwRZlcJfmAdzRpFjs0hc+zXP1A/ssNYf9C9QooTzYo+N2CKbHK8/3WTMPLsG
gw1T0u5XP2FLLRjc9ylXibgHWfGUpcOhDajOhN//Wl6dWpiwZcqJXV7O7EQ2NaXtWP7chTvKnLIE
j03uNQx7DDs8Oi9G7G/MFpN64vTvfM+YDO2aeT/n5TGM4k+yKeSasAttG869OWla7o3CX66EK4od
vM2puZpmRE9NOoKbh5eanvRWGRETNGv4E5e6OCENDZ8Tt+yPXMoZzihPURvW37DDnpSur79HPuhJ
9143BCDFeRlA+QjwmSuW3LoW2aL5MK0MIY1XFrfo5SyVzylyANzUe1pLX4YkaxlXCEnnN+G7Xzv9
pJ00k/nE8hEPIaktUf5VcQowAUER8t/OuE/yEgsWBCC1EoM3igzLf00uRhgsaL/wPgqlYNUCUr5O
UGLlCQ7Z2Mnuy/QtHlDlrBpzGrC9kDpdwoaAadpYewXM62mUag7mXjB8HpmcF4r5TCJZtqmxoyJy
VSoGXmQ0zW+QUlQEASEq38djicVSU8EiJLZxMv0h24/YBSCps5u1aN+Xt2ZZ1vmsVXHx0YnuDDMK
HhmX4P5cQgYneurUGDrWNVUj/Ox/X13LooRwyFtdOhGoyMLncDKJLkXtjCvdqCIvKksilaN4+Ntb
nDxL90yt6Kzorapdm2j5VsXi44XuM0At4zt6QbAk/jiYpSJSDIQeWzsnEeazBd/jpJcSbvTcEUMh
LraoyF08bpi5sWsgVV12cOCYDlpc/sX6Wb+oqrZml+Q8lntcbiagDcDxlrtTw1gPgJW6QQTXAd9m
+AOMqHlgHRF7YTGW/klUhLxqQYRpDYBU5Dz/37Vt+YgdO3aA5UAcVMhf82RqmVFRUcpz25c/n1o+
nyCiWsu2I4/BUuzTfzdWUqKQb6p3yuqQP5h7yxdb9VNMv5fCRc0D8OiuEuMUMv3j0qHij45ONUrQ
pVUFiYdHljrd06Ewn3M/q7ZJl+TPZdExjOeFYB4MLerWy8rrv5soabw0BPwvVOo1KLyrVtWjX2UF
8qBRMaUnUjdvQ6ML/AvRN14/bU+tDSrKMHa+dEiXVjAY0pnMzzXQ5hC2R6hvQkslKE433tXeaQ4A
FD3k2iO6aQfalRzqexwO8tZF9/8+s3x66rFKFQMXRib7nWdE7NFqjZaDjQiiZkOYe6tv1a1Zuube
RZvlJUKCiLARBBj4eDw4P1AeixiiXNtr2U17sEttfkLr6vmj2q6ym/Wc5KZ9IXMbG1+heznGYxQv
KI8ZkpmXUAFuE1vW9FFY1MeBaPyjofga9GT0AotCgryZhEtCmlXMb2xZ7TU6770b2fUDh3S+HbIg
9nipIWKJA7mbUoe5SBtQN4Q+WKX5ZV0XoelZoWVsmRKK58bkNVOZwZf7urxVTKJItC2HeIBOvQuv
Sp4VD0eU60JARF+umNJhw1vY4OWIGcGX2ccXpXflQ1OK6i2dAR442IeGSYApDPFcCqZ5QHqAfFmq
YBFfDCXrw84560nmAGMkk+e/u1EJPZa4AG0Ne4lQneUtLsmqOSyqg4q/+ghD6grKrD438VCeEflP
fbwrYhCSBfEwDE96nvSQRFfmqW1zWxo32x26T7tQKeWlex2MFmf4fNi08+HTWqhhu6ZkfeZbIFcr
C6+qKGxWmCJ+wsMFQVQSJDjfsyofnGdwWo6qZvkW803KCBAvG5zJ5QsjmxPMs2r4dzA4npgtSE8W
ecy3BWbr5ZgiObXJTu0cH8O7yLGPOfLN0ds5ZhTbVl0YTzCBGQTFE3rwORh+aIDEWlN7TgRDn9Rm
OzcxtaK0YGGpdbT5TdPG14LdJe5OvMGwgSi7AE2EN93PaPnCBgo2us//xuBpNP0u5O/K5BFc8knV
sfxApTSc0ljIi9/6jOESpGQMB8jWqtU5x1O+BSGjpKC7xkORvai6ihAiglROtwf3X2i3KFLjpwql
iJuNjzYe0z3hT6y/Ix1VG23XpbCb+KgFVrVxg0a/mXr3HvYxjpesKy9tljxbtjGhAXyK50UOc8Tq
lt8QR7v8ycwAUHifrHlIsdRFBdzr80TEuo6YS0gynwhu57EVRvVp43ivQ91iOkvK7/9wdV5LbiPZ
Fv0iRMCbV3pbXqpSvSBk4YGEN19/VyY0oxvzwiDZ6u5SkUgcs/faU4o83jJbnOai+iLHiZUXTW+s
B4ft3Bo/UIigF1EH1YREaEK0TmwT1258r/tX6itYjYt9TofwdzaHydphhoTpALFDlR9xc1GKr4go
O0nYse9LNwB+y1gnaLOPiYxtaOkiX/A7Ig7tpY74UezXvwUXe7OilYgO+ce43XaHsmF7DoJzuq8H
fml42fOULuJsVgxkwrzKz7ZkGKiZtcBkvS3KLNmq90z5V54X1p6j4fgHNcHXCgxlsTZTQ9cGA32O
2KZz9WPa9GsYnWo8qfULbFNC2wc64rgRvf+LETGUAMcCscMD7V6bxY+80iDk9wy7QnSig0xrX5YI
mmGRdHtbdk1LG5tX9SzP+4VtVanvarYrt4GxBdHip44kS9IEnMQ4DUijy1w8hnI/o2Ys/EmfLXxK
KBU00JBduZk9FJV4Vd87EzD7JorGfpPL6C8ayxNXwkiHxasw7on2EEBQlQgkCv3qmCXLV91rqgfd
anH3VEIgJs9ycGQZCw2DtUUKBnYTKj2Lhx1TPRMWfuHQCo4kh7i4S4V98kudqnFwHqraW17QJOyF
Od8hGxO3aifivcHffwhtAuXBwwFO8MqZQD7kGuohcQ0Dut1i7f69F+NE9ux5p7YU5Id7HLH6Ak/e
CPX0Cse4IHFTY8IRNilBbEmK/Zt/oF4GIUMSaiKl4AsgF3MO4OEYnAuOTthD8sFnlbQ+Uy9dq/gG
QiE4/ns/jN1smy5afpw7TOw4lsMj1d2FWjy82AClrnCf6QJIJyDgMxfb2ck+9dbvHtSVJV85BOZd
Patft04zYqOrKwJOfA2ArTbFGVx4BGDYoaITNMi3bnbKeBfGCJYX3CnJgC7fZVF2Y01TX9Wx3RIx
szVAEeKFkWfgYI5fuKTEKWKJivSS/+NxxGZ/UMLDtuZKP4J6qfd1aTfPk3Fpw8Teqv9UmLF9jtrM
u89e9OhNRIzweSZz3n/FFCCufumfVPfh+a92Ogji95xXqMPW1fHy6Mnt+viG5NneCGEP0ITCFP8a
gWXCQnjQNj2Mmiz7NaQglAHcODBgYTzLNUgSYVEB3jGee8bqV2Hgf41hm29mh/xkaJklE0geyiow
LgPj9MKfXtQxAojmJUXznMDrvK+x0pGVQW5IquiwZhk3fkKEkImaVdC9dEzVurckC5KbKlqjGYxC
GhhblTKrBfhgBN+LGUXqXVjDMYqFD8b5HplN8KZyoexM/9PLC7kjKeUcNgNibbvsTqlrZ0fHTPyX
zhvt7L7YlLLTJMTdtDUB5sLwPicRvUN9flRfYq0LHpEMZZtpvIdxNn/4ZWme0wUT6Bh5+jd+qq/o
d341iY/DPYgQKPLd+PeQp+6I/8ImWi1mkNwn88ec5L/VR+nWFXPV3G5PehK6j5qj5zD/av8C+tvZ
MjiYr+xgcCPuQFBUz2XVSA6RgZdy7IlCo64hsqP+YYZL+X0Y35gOGj8wydM8Z27GjChdHpwiBkJL
O/ZAtkp4UteWbmEd8FuSsNRLR1bukMWe59AEIkMiysY2xvhxKkjg3AykyFxzbtkEYHvHGJb4BkIW
d8xc/JJPWhATT5wmycbrs/rUTuQGkC204MAjeq9KknOrR9pv/6dPdHjajtpv+Z6D8mbj2k7yipb5
lHGPeLYBaXLoCxlrQEpD2HABqo+yt4hpSG37DxVeCa7ldwQmaFM+hTGz8W2eTJQkoA12lRv/JITZ
+RaWJfc4EAGQM4bjGh/WOsVj7Rq4lzt+077o2R/52SGpM3gwFo4qI+bMH9lJgzPGEKWNdzOUEqRo
hCXIpuaCji8B6jExsClilPRa5VzS0esvIiCstwUsE5j8kLWTXuKyrr+GZodIAS8pu5Ds3nLdPToi
DFmLW785F/pTUnlYvOQaMDcND0t4zOVEHDSdlP+AmU7fOVpWvgy4GHupN1A3VzXXEBCM9gb4IT5+
rTkv9viskfnTr90MRKc6T/XP0LS0x1azHjUjC/am37CTozPLq3n4Loq5NJmHdOX3sXBk5o/uVC+c
D+ZahXtAI26G65AhF/6KRPo1wplyiS1mhJRg3TMyxFJe/Mt3MpLKTWGzekuS8E+Mifk1nOSOwuWW
rGQ89BVKIL3gg7vr2oQFryX7bEbtx8jbeq/8YN6PLqy6ReqoqZfxgHD3sZ1qS7KE+xYy9X5a2yV7
SOcnnz1zhARqtjfwSd3jErGa9WPL2pMJxiFUhQiOKhiLnYFdNhKskDTDDB77ZZsGtFY1Z9hm9If5
fegicYS0ije+m8ytug2RqPr3hvTvJuUhI9Pj9q7VjGi1Ph4PhgY7bGP6UXBdj3AYQ8kqDIYnjG9u
BqOf1dF9nhKy4iKSZdS4AoCYd/ctrCRyeKG2ZohBP4NMOMdVZewW1TnQgAAbMVgWNoDZ0U2SGM2C
/WuY++5SkHC6CQDjCdYx5I3YiXMIK4oahtb9E9whrKYsyh7WrzMIg+S4ZCibytR3vjYjWjtPj+eT
anoKTv1N1WPTLknRqEij/YoDI9vGSWY9Zxo5OUhwSQgiF8uQFUfdAXNzUXvLzFs6UihOu7JOjW3q
t/2ZtsHdBL4OMbsMsHRGz2ubwI9Evh4T/yf0LdFT/F2drGmTiQsDFQSIKEyexiUOd7kkmw3F4l2Q
r3HwaSgF3AE/WqMUXXUB3Hkh13WjB4zsPddpX/CR+o8hiRsWmqnBZszHGnQh3VawI/ABjMBQSq0v
pCA8xXS78CM8kk2KUeKnPNBxSLyYOKmPA6OzfawIKVml4EM97DW96g7N0uovqfzrstcuGvTJ7EFJ
mzfrXe3jPMWecXW6OrvpELAAtoYnx7B+dktcY8mb8HYzARhuekyP9uLH2ZNIjIawiRhTLEk5lqj8
Wzr3+T1MOp0ePBOfCYkZuV+SRRqPn+qvKY38jyToHLKunrfrZ8s6xBYLMut4YBQsx1fdTO/tC9Iq
wsT/CDq7+Ej18uTZ5EXVYa/v1t/Qqv62gxz8mK9hVLR7ZH4as6hJ6XLMstmqZZIpN0rq2f+8DDp+
cgJLPwFEgvrxnRRbhWmVe7XDy2PykzybadU/hbQmQ3LJmjxHw1jfJ9pG8vzMGniHr/E14DPVkth5
NF1inWXB72bEkQ3BjNWlDMW+ALqxcwzc1558EGn/3tY19nCLcGv8CuWFJc2WMSI+AXwca4n2Pzfk
SQCq2Ped3hw8I++PQ5k45/U3st4lppZaQv4eqRWee6fJr3jR75o2ZW/RnLwAu57fx1H8LNgGB/Hw
WsmVRD2G0p1L2IyNBU/Jg8Cqe0/hgn8ZUg1pwVIyFNlhhJE0//Y/7g+22NmxJo6tTPtmrRYX6dAa
LRfhkPWkJMU68hP4PZhwxiDvt2JxbLTGL6oBToP65DmwM2BPPGZg7h/tzgm2JREGrCHqZzNM0xv5
e8QiJ6IijgZgQ2tjUVFln2GRWAvwHmCU8sZoJoZk4Tc/zKyuwKD2bObsoN1VS7ZQjPUeXy/NR1nR
nMclL46Dg4PL88EQ5yYyY7mAMl0Epq5F9ZpWlobrDYgOaGLCwSr7BUpy9zD3zAZaareSiLg0KzAK
6xmQXXn+r6N6Efl7Rx+o3wjtu81OS2aE+K6JsHgJbd25jZJNPrLP/Ts7SxqWQL1YQKDUCRG4nF1b
pdG2i9A7ci5Z52niY1u80nnF1hHsitwaD1vNn8hwnpziZ0o2dgO6tKta/cHCUQ5SLmJipjV1t1Nz
SdgF+5C7EstqRN8bNZgclruPOiC7M2W0YOsF6PTHnPZdKj9ZxG2ZlO/LgfuvUYuXqrbMe+3m34i1
Ed/Yo6HocVH/tS360SynePX87oX2V/8MljtadynbAnyr7qNu2rcvHHJZPv6sQny7UdmL92JquaqN
MjhlpRFe15MLweJHki1PrkbpxbgDrJSpXbsepjTwA5RpU3GcKDTdizWSHUKfqmw8w4AZZ5rNYjtk
nOCH1mLDble6SWQqngEWt388rb8HTjc/kzhKqN8cf4nH2bigb8/upSZ9H0YDalOO2OvBtekvpm92
OeE/DyrGcAW65c0C0Rx9mgMy283a/YglauvKi1pzp/m4MF3BNM3LrC1ugJFxoYOnuU0Y5rc2u0oW
y2wjXVCbT3oIQYDIbv6bsvPo5T31w2sWYlE9H8ZNTVBmvyQ/2VECEPnvW6CariN8TagXTUE+SDgy
v6qJTCV367z2HzEkoXRgC5x7UJbVTiFd0CCwaSttRutiCBDEsQBuIZCUYPYw/gmt8W9tnPwJOODf
lpBMtQYccYXa/a3K8gslQ3RRV386SmrIQKSA0XhvLdriy3qBIOpBaU/bBQbwslS596YGIjApCGZL
XseYs9Ig2YVIu5bpuaPDwJ+S8bh0dvKkeXr4uG6tJzt1TsoisVDzATG0bYJ4dPaSpR4dXK1J1/GA
L2cE/zMooA15XueVseX5Z2QIj/Yyhs/qgT/vHWtCoMAMj9jT1F5t4Hu/UZY+rp1kUwC+uQTFH7VI
bgduzw328Hrg+zKW3QUIPNulaWz2tTw+s8R4jfUqO/lpWsIdJZa27OazKjdsPAlwdlFihikxOWXA
OVDSZudUUeDlxma9JauRvnrgm1aTH01RqMoNh5QzLko2betke9LGpyGC2oUl2RmlEUFHpY5Df9or
2912oPVj/dL/IBz6q07i82Jnwy2fipb80fEIWXGzSn/ckjvxgEd/FoRgQjH4ypYOr5NcG+JVswCS
VWx25MYnWrxu0+p4vnCBfZSxO9zHGtmtVpE6bLcaJQhgbYAD0zwhG0/ivS4/M/XQZtSazNIh48jv
e6hZyRNw2phJGFsrAFGsnUIr3eSy8zQGTdy08MwR5V0wgnoX9Uw9BMb096URaDDJ5T9V74mKQF9P
tMGubOIcyzsM68s6q/IG0L62XpKSJS8sZGSYu0s8zcRzupdUxNdF2Pg9RvadaYdgx5o949gafgo5
G4XVugNyihxpvWdA2Un1n3gP1yZBy/P6ocy7mzrbcm+HGI7kFJNk1LKj/BtC6INJhm55fdqlNBUd
rJndEGsnpwck9O8BOg0Nuo41xSqGmtuLhz+RTmSy/E94/BwHkZF8IjDpz22XE+0bOsYOrs5UHUvv
7JhvgTnMPzgd0yjlTsBEjpbLICUu0LND5XXp3SOZZEfxOv+wxp3bTt8jbq0npaj4t9ZaPKQhSYDc
P+wAN+sB1zVareG9JVJjQbf20lJ2vjZxQcBsGpzW+tMlZwjT/BDdlSbWqtrXKuKenklPXgGAYW0w
CDrCdSBFtEHkafu6h7sxmv1zY47443Q6mqBCERsyLNwsg5UeBTB7tZIdbD6RPiO1a6lSRrPMrPeL
aUbXxMa8pZ5N8uXMOPUUB9ZJvY/3PySuk5s/GeWWcUQpNTIEgf4iKrO9qRK+Kphhu2W7W2vbtFpq
QnUwxvNveHjwgv9YgqUKwCjOWjHshV9kSDmZpylRd2mzcEgX7H18OtTu0FnBkKBxTiv3c7068gA7
KTkJ6uJSl1lqW2Q45wmrEn7lJ4p0httMcrZlNlo3KuR7kbgNW9KJSRw5fs7dTT8MJByYt9EOR/Bg
fQDR/3owExRkHjrDOZmb35gb5oMy2WJ1AOwgi4fBqtKt2r+LxAkeE/I8WGab2VYXziuE+QRHLVpT
FVvSQdu5kTP/wIyrjwDegN1GnKqddNrmfTYgDzLJAce0Rw/CtIgcOXBNambn+vkP7FbibLMHORLv
FG/XFqr1CC60wmkz5eP8wZn8HvhsNHNtIQsuJ8VGHwp3t3gxf2tDqqPW+wD66VdlNFa3HbyhFN0U
JK5F8q7aMKp9Yzg7A+EazchaHRa62xjNs0jMrxjJs3O71OZ5nDCsRVFbPqqRDEKxmup9vlvg5D4t
G5WVVvrx68AW8ZA2zgACQWo7igmjq9cOb0UAGD6w6QKHtn6KHKIq+Wzae+jHJORkNQylzKv2KILa
raMNFRHmgDkJhEWgh+UEql7vT/NHSj6n/GQ2HM+sCnuf4Mw2JtzTGM5tPsyfkRn/DNKguFllto6N
/02GnW5gqOaGNVGseLZouBfY328Iw071NMR3GFbI/tngbpupFO9APAFX4vo5Th6kXhxRqLp0Gx8I
fCa/XUhTz1Lu95V/jrRaPGX2BB+7xJMfNN2C2ge/1d/2l0HAQdON4bg4aOCoPtgM+s2mLNLurSzM
nZEa4oLPo3iqctrztYabi4UPkdVmaQX10Z1tsQvb7HtF4C0cQK14sl2LTy3pKBR9jXzhlmrcAy3w
4sCToCBhVKEuJDut6t1klcSkYYB464qWgHQWM2A8GGFE9firtsBBqFmg0N2POqULQiGwlAd0g1sN
esGtNZDxRmY/HBwXpYd6WXWGjRgq3XQJpb1ayi555T3LPHrVh6PzwSxpGg/qPr9kcJxZmqJboHM3
CIrIpU62i4tpx6kLcQzpCOERw6Gre0gOtUMidRulN1vq+Qq77U/GwkpvZ0Q7Jaoba6fHL1BZt3ae
EAbY8/SUmIIooPJTC7TqVMtTB8agd1dC4FgeR1oPAxF/53f1fnCDN9TAuEU36GIZkK5/eoF8W/rO
xSpQJqlfKEliLR7l5mQjx/lbYc/RqxmBxo5z/Jx1PGv3OekQInWkhd49b/LgMrV0DvD294JktZva
n6t1el3N3daj1wCzieel9YFOI2UczqawMSA6uQOmywDJJX90tR5UJ2nmte966b25cdLe9KKPWW5U
GM2DqTtUrju9VLMuyBWLxLfJsf4+W9+b7PgQm6YDaHeZryVFlZcGOMwQjLBR+uSij3ZAL73rOCGe
ifToYy3spqpsZfbbtIu5VdzIQhj2Scz+oZVrCZ+MlmPKYbedIH8ybfMXZipBYW3VxMIfooWiJo5Q
4YXv5ETlXwY0+Z5d+B/YbACwOGCQx6a17g6pfxujLqJXKYeGJie+w/OJH1mT6F8jfMNoIU0kjlP9
5mcpHnUBFIYB47ULWNMByt6EFeFegRQYDHETXvj8jhpD+rvGEAIwRgeiRSBa/O+DSPy/LyP0OQck
D+ZOZ65MiBqRSIMHA0/dUIw+nPYMDMttgP1sX2eQsvCbL97Ji9BKKsOMD4iTQ8ADt9u4L/hlm0J/
VXuLNMJ0j3pk1xuQYWW24r2tek/fMeOWYeQ2Ri+rj18XMwo2qym+NdFQTjPDtdQCUFv4rwh/R6au
CQVVEWBrHBuvv0Mtn7zUOmo5qWt5OchVAAy/Y41HaDtLodlYB8HK7aia5hXDPWFroqbJlswBeo/s
pZgQGyFxCJYRLCejLfXQSvPwbLrYBaQbl3ltjRu3i/braIga9gLWnEJ4Sh0cKxYyW/XSd9r59NVK
UGoquTqStE1tg+pYewkvHpujT9vKpzRW17ovP4Pavatb8DAEPxCPO+eOtghrZ3bg94qucIpH1AbE
HKnCSNVD6plXcF8fJ3/YWG236cxvPpP9z4BR1n7Weufc6wV5LgloQRJXmgMXDbOeAAjbgs8RwS7E
k3l8Vzdc9UX2Yq/YkyGTbDJCJNlpmvZ34dOUpsvzaJlXuo3iTcyLd3O84qfbdPGdnXi8r30HZqTV
DQCg8y2ro4iQyIFDqZIom5Aw2gaFlMMiWV7npWh/aJrPyEq+avwaRXye9ocelCd2/pDGJYisL5xl
+0o4Z6V8YF+SfLUYVm0jDW5366OrpIO4LiTErJOhnFfYbU1YfqcVFsIE0CW7gzQfvyGJRY5dM9f3
H7r+t5oRqofKie4piWtoCkVxrvREXNNhaUBkDN9V0Ri4VnsVo/Mz5CLcriUo5y9LapwpWwKZ3QfG
/3uSEaWPNKrAVnCBqWf/Hkzs4iQjYW3Sytl66qCHbckE9A+JFAa3Bgt7HLgTw67/lJXO0plfrIUu
ePozhuX8rMGNOSW+TupSW77rwwA7lP74ZjkAYJbCqK5d4n0Zm8G85AXR7aFJd4P09xumI7pM3fgV
x0zEk5Y1hUUQ2dkjOv4FR9VZc6FzYt8mhaNOGMEBYdhE2cIHIrctkc4IVrl2XA/EGtsC/WWYq+rJ
D+ytelUwabqFhilO6txxS8bgdg1QCV/yA7/w41IL86yGUJPVGDdcU6iYksS49Zf1u2GgcVN20ZqA
hV03M4GaZi7l/RD0+S7yHYyjSVyTwayJb4Q72LuAO+N5KIgkjgLMO+t9BjX813+9PhE/Vb1J7PrX
gNTs2FgY0goz+l1LZ6t6iNNJv6gFJFZ7pEkQNNNG+zLlQ3zoTWCwnTPtR6P1n3VEwUxFRP5XuFzp
2kYL3OCbsBNGPYkIv42efjaqFhxem9waaPFf+un7ur3TESFUi9v9aYGP6wFja00I7U4kD3JlY3Yf
2+SrKuQgjccnj0ymTT26AY797NTYCFZrRlcwLGC5FcVWTe44PRlQyVBtevRg5GzugdC9lEUESiHl
Llb0+V4f0VBKgokjuwxFUlkmuIGLDfagy9AaRnaGJEFdbbW/t43gW5KNAk7vaOynqZmOI9qzexQW
wZ2oaTaV4J682qwx3DTRNUcIQlOOHiUyi/Gs3BocmmScWAweLEqQYCw+mlFYX7xanLXIdN8Tz7tF
oeX8ws58K9ueXCbT2w1R2uym4h3q9M7GR3bX5c8UeyBWnMxn6SRfZvogNU87tZQMug4pH/bKm68t
HdyJfD4zf3dqt/rSWGz42rF/Mkkkwzfm+utQpstQHSUGUzVkq1B0/rOfVtNxtaRiJryPY/1MLJcA
JW6AEdACcVx7CNfkm5aQrn6qTdNC/SZt2bQ8G2VyJd7CJEqF32wRI4z/u5hgbIF/LiufBjto9rFD
1ub6la+q5YhyFI6PFKEljlU+uA176TkgZlGOf7kH89etMC2NzSMEQVA6xME95LroTp5UFBfXyPLg
K0thsZtp3EETjDKhVIc4ZMuTWjIz0c5H39wDI6XkbEz0t0PN/maxILDGAZA7EpbqgXYYusEEoNg2
G/dmNN3FYPx0UnLlf+rlrNaZy/h2wk3SSiN+16G/W3812jgisvZSMuXjsb8GojMOaxnkzmBS2Erl
p8qRAUnTXOKiCzrtlVKm3f6/XS7J2aTxMWRBVxxdzcmwH9VD7cwovg2Y7erlgLercF1xmxWJhCqP
PI3Uew8Xgd25Qzx6Ku0noZv28d9AQj0TWOQ2xoymTE161c5ApwOqJ/5/So450dvs14pPc/V0++/P
5Rmsi9Arzuq7Emf86K1BBEwDRqcNkX3bVpa91Zq76xJqzJabPLQ7huM6k7h39SzrhgZPIQFGozSE
z7qB0tGzrCf1YA2gWvMyDJ2PxMijnZa7OdtD8Y4aGNSNbaTxbUi6+DZm9p8cJJax63O9uer4GrYB
9dYzGZbWm1p7+DX6HI6Sa+3n1aFySvOadjKigXkcoxLz3Ynj7kuWJbQsU2K+Ze301ksNImOoYZ9F
I20MIfTx1teA8VVtVF/9Og78bZH5EMh9hLeGiF6kH/yB9V/xlpYvZQt6vTTD4WO0UIrOkLfWZ+o9
JrXDZpTvrc/0bDca4Ithu6akx97WLSqiVqI2mZDRRKchbYg5EHyfhPdmcOwNuWVkmGtRf2sn/62F
9HPuzNiANP4fp6165hDUSlmJWtAkfSmK++G1JRz1yUnq9ZVrlfWWTmmekblwr0P8kYEnVZPDpsU2
PptIcFQLVHdcN6xQwp36ntpzRdkp/8ytMqZSy5Gpaw9BWoPD7FAIIRz/rXde+bVFVU2P1M9sQ+ff
RlnD3ZIW8j6EydEtVPb1gPERnkfKKGgRO5Et70uAnh2BnHjRY+QRcUpMqce0g60rSmm2wtGhmVC3
eVbE/kweEV5rfXbq68FdH1zcAql4k3RRixOBqq0hhcBqWQgqCWAaIVhS9/HWsstLCbofMu9SFSeM
d1hpuQXbAHLOll243opFwfIFG8UyP7rREezOJZ0bEiV/cKac4Ug6mf5kXdZfS9SzKaACng9FDZvQ
6GrzsER27W9Sx3YeGvETP1DCJqZNnoR81gYES7jFxokM86BWODOQmI3Uwd0sI7R2XYrg4k/dDMgf
nZr4VNnYonckjEbXSy7lBdZ16g3HvCA/tk1A8v+jyjXa5OG3wGlI3iZbj+g8yJzhZk6za4lslcFx
z0/VLj/YuzJRauLpIyMaIZ7S83oCrGQGEwc5RS3UMwOb9yHpAWCy5fvCLWzeVaLTHobJcI6Z5++5
TUreFkpZ9VCk+EVaOO5nu/loKzo+Ww67/MglP1i1iNQ5dCaxIIS7mj8lh68hknCbz36xM/+7aYiz
uNouWewdRW1ijK0dG3J3PbG56b/ElvFNS73pyR3dX5xhG/7x9EpbyHIuJhSmJbol0qLpVY8W+0I4
xYtgbnEdvOFZLWNrmSelnmX1kd0Azijs5oOvI/KLtavaVSezE29T0orWaQY5rKcqHR14KMCYxrKl
4BgXeOpZDTWMnbFUZ5lW393Vq4BsQbTRUsWE6dPajkFZwgbzKF9lx1d2PuEV0XxgL/s0zp74ltiR
S3YSwUmOzTmpNM+RMcBEImYuKzLSS9SyxfeC4GZa/g0YTPXp6jbZPBHo6do2wa0z3zxHEo7p6s27
6WKjXimLqfapJnctM32wVtpWFdrm7KRPVc+8Yewfyj5ufwmzfdBZsH0YPgJdP92qTaXQM3Gq2epx
n2UePKXGtAulWj/1EntjlNa9tiJGM7adCkC0ZvtoFf5p8h1avij9tSpPwHDBHEjbyyq3D+qfPemb
D1NzTjQtvv1jrYHFGW9cQsExWKZX6tyWaD5C1SunYrnUGvjszCiiOIVUMxseeeO89e/9zLzNSVAf
GBZNe8ck4lZjbL7zkVD+Ep2endnwjicjzd+raHFfEpKG9mafI/2ifgi53ChtWzP0vzFzhbs7JP43
fLzIvxrK0zl9bbNxORodcF2T5TaQGf9cLSgOjFS/sswHNd9P3YuaBKdwwNg/bRP2O/fFByWQeBS/
msuHIHJqQ8+Q8Hhv+lrGkG8kEqU3xMA+Fw4oBocI91m3vA58yE+x4e4JbVhe45C3hBQBRQvmc8BA
DbfbJrlFnOen/3k2TqQIjEKSxrpYZ92Ip6rHjH5NY8KKc5dBW6sP3k2W6G3t9n/Y9h4ZJZICh9Xw
YE8enkpQfu+6ifSmxgPxcwz8g5Um2qdXpjNEHL7Nwcw8ua9oquYeMItruPZlxMq0QelUP/aO7mzr
sSJ9Xa2VF93GiCiVOp3BBCgOM+ekRgbx5L0J1HvbwWz68+K4490DJDd2/g+rZK7HdWdHQbjLYGZf
4wYOrdBw4NUhCnu9+ErSwkc7eg/+MP1U/UNfkW9dlLOUE1L0IrKQDO6G5SqX30M+wyP/77HVu3y5
SKuot75BMkaXhuK1bYZ2m2ro1zXk6mrxhz+iOI/eDwdbLZElpn2JaqbAnlk6wD9dC9wMKAq1vCy4
y7NwuWIgf/EpuFZJCpQsB812Nxy1GOaUCIS+i8ax/mZTs7CU+KL7eXNVRyYapZRYNX/Yx98DDx23
GuJnIFT2IkYMi8+IXYmt3QmDD7PtzHDgMKRdvbMQ8L8YttWhW6+ML+XcIxVHegw/TkQm6eHpZD/a
DUPrcnCyTTbmmA6YP2PQYIjV5K98JZwz3uD2ad6RMBMAbwBnneP2Z18aHIGFr9zGKIKrwJX60cyZ
hUk7wZrEbRWZ3fB1tBbrye8taBpVRuPLv7NWvaTMkVLIX0297P16uCA5u2p2EmKEd7+p41ONLSyZ
klTXxwXINwY8aJ1hTZ9g2aY4dEQObmzbPWezIIjCCJgB/tdf5Hh0hz3DJLUvKwzj1xRUzqEP/Qel
IE6q+QOjh/ccJ3hzJVxhmDv6j3he9/Pu1CKyKbovfRbJ+bbs2WX3PjTG3yI0GeAbR8X0Xt3U9wKQ
+qPwvXLnYct+M7XmJY6G31nqSIgktRjFUAfmofjJKLifPpdiBAn8pxjDQ+f2Hmd59dDEJAQx4dkE
bQaOoTdqSPDyUO0D93U0q2dH1WEQFohRiuWpD/slKcMHtrMJngILo0ziZcfc1k7+6+JlGmD2qf01
1SOWls5gZ1tlVgYySvviDP1bkpvh2e96YGBOCjNb1Rl2Rk9NrxFe6ci2qIKNu3ow+jZkCpwTHppF
yy/Bf+9u5954jvvo19zPDgl2tN9WNBc/QZ87TUHcQcIGxcCRAYw0QoDsF+WpsczfiJn6h3/vq5eY
e7+UWgZMREqn1IOdLV/nytbWt0K3s7aiI58qGsucROsyP9hRx5R81JzkCAwA1T8Tz9irgLhTcKgV
W/yd2PtLkfjMslTlR1Xv3OzMYVAKmTGqPiwSwI5y3ja6TgfK3JZcOZ6N4CDOFJ+YrTGfEYiBRqbp
BlytCWSKsv9hFhlfm8qITuY8f6x9r7ppV7ZV7aJofq9Mr/5BxqMqegxhEx+xzDDQZVPfxsA13Bag
F9kh5oGvX7ea9P81b2nqhYe2Le/1MomrW3pXDOrnoQcCaWgMieAFsEUbNKIXR455LHfMOJo6r3aB
iF9Q9zd3XQ7ebTRbRsbgZPAji2PGJB+gdH912fSNewd2mQC2rrrodCdZ7ga5LlCY0cApPyy0rAxN
Hh+91L4HgJuy4E/L+k1udbqXAPIJivT4ZPmpJkNm0jetTp70uJmwtbVIB3Rtvg2kdm5UxTEMaG9B
xTGh6ql68YcVZ9Zt1ZZpt3EoTUPfuQHjp6Wm9tBnzTmmXjHfkGLtXLgJDyhIvtJpIpaNZFAmzS/C
KWwdJ0ht9VZ3KYv71vlm1+Moj3kiJTyd8bnCROqj2T1UOib2ziA9nIPtFYE4azFRMKWUWAUf6/OG
9v4DtShG/OFxJvuJODIwsuDw/D0BOtNrNQTrYg2jwjkloPOM9zzZQbVzpaKlgi6CUnaxNQzXMxsR
J4geBkaHZ6tuuLeOnnHCVx6dVrkvQ6tTP5Orp25RyUIXaABlPeWwdGGmZvlLXy7PVm9i9Msx9aWl
+WgyHb+yKsaX4pAolhnujzYxExx03LnUIm4MdfPa2fl1bOz9qmgaBROcIXGmh9Jo3F3ooo4VxHOo
Ai9p/G3tTt3XMM8vZiy8YzCKeacKdPrP7WhhQef79cs3pntZWssvxr7Vjzay/nQs3q5qi4Gkw7qI
ya02GtFgmzYZfwa9ZNyY4rlmXH9XgsMQbDNyim56Sg2S3NUCYCoBExkIJne2BVs17qpTyDdQmV98
jB8X2ATQOyx3BM+dWodIPit1rmElGc/R2G77wAtOk5Mnz6XLJEs2Tf/H2Jktx61kWfZXrum5kYV5
aKubDzHPJIOkJOoFRlG6mOcZX9/LHcpUZpZZWT8oLEBSHCIAx/Fz9l4bZfeLZCXVjC9yK0/P4OWs
lZpEJsFOVnqMarM8pKVD7E9NlOrSoKHMWBeaSQBOoWY7ue5PMYptPDwmhIBAZUGK7Y3a4D11I4QD
QQYsk/DqRzYiIf5stT9JPxYqR3RmERR503X2cIzD732szqjeh2Y/+T2Lv6N3P1kTHpyyQCwW5vk2
UyBx/l4EkJ4ie5lnf1Ng5tm6JGMcIgNSPJaE6dtE78208ByhzdC3CWfrNffqcmX1tLw5T+Oj2hvt
ykfcdtCxFzFTEhjcAXF5RfFMbR6yqwAwJOVzhR0050UIO6GZ71rCx2gemfeGLQg7xPbbPLEmrFUf
6XkN4X/P2cqeRglpfKDcuaQiADAkN+5iVykTjJGsLnFk+LCqbId0e8xEj4XRhN+ntndXWMnak1fM
18WZHmTfAF3gpyXT6Jc0u070h6wmi3B0ppOeEAJnSMGUMozVsxIbOmq8untc0Lqyd6EhKq/xMu+N
Puto6mvpM3bupyLXyF6q9efObCmGhHViALIcC54N+xWVK7fgb5GH4kE+68BUbSMFjV2Ya8mTkhvu
ir8g/pG13/WmCs/cPBBUlDWdnNRPLk7d1dg3hKKLeJzPFnrhbWSowfLyGnmwXl7dyvPHW+Dfqp7x
RFyUA+BwhCpaP6JWLOLXPFTBZUC80YIeTYkYR0jiJJpDis+ALCJh2K9Dxs9ROTqLFpJZcHHq8/ar
fC81rRJh0AgfVw7X/yHg7oznQdAN3dkeNjGCb043nNDcF9fLx0z0iDVSlAcbiIYExKdH2qz+ri/L
8GVIjWw1+fFPMvKil75T6T6rCPe3VRB+W7Z/RPj6W77XwSwSDf8RM+I+GHD0yN2VYl+wtoDYHIjl
cXqu9HWsVvuyJW2vsXT/TBsmfwG6SrS6jwUxj+JL2JFhpmPdZZhSTWdiGB7QU81MocBh/3JVd0S0
zqVnnGhX4DE2ae+7bfJLR5xoyb4Rs80Ap9rGIv5rLdtlS88MOhcAEMbIOh7CTgmyVVvHLUGDPChx
5l8Q8R1soTWTH5rj+QdQBA1pVvIgb2dMW+NHeZRCkl3Gbqh8hmWuWQYBg2cRgSGNHlXBNDRPp4LL
AOug1dFNjRtfvctxkmoHP41QiQ61X9i3NAt0DF/8oZndP3sOYnO9/+wmhneT2liWBO8h7YcvZYnb
FpOvt1r0bHSPrEujXHy/nBdB9a+WvDd35wK1BD3KOf1oS23P6Cu9KqPfXfreuo+kq/w0oeT4bf/C
FY5MourfIBfl+3mA0BUm+V6pR24KvLsrfdCTp6m0J7K07IO8vcqHIYpR1JS4PpPifWq1eiXLCARH
qC6lnjrmLJOiVDXFDk/erjus6xbtnZQ78B4yP6X0W4WRBkVMNDnlg3wTNY0eYKlqFXlx+Kn7SAM4
IzkKaYcmTgJ15YM+etjR4+JtMBOYq0Ja4yCiuIUYoBxEsxtFzbA6xRHcfyWKdmNOd0gadqHUkXMi
t+KOGlcbenRRMp2WSRstYuJikFkXEIEWIUjYpniHAc2zqxLobYEllw8O8VZQzGkH9mX7VyBIP3EY
KyS0TdPOE6SfYm4/QmNjFVaDswPxvgXQeOtwLwS55oZbt6IjlLXgPGAm8ovWnnOJLLLn2jJnKx8k
0fe5mV+rfZA06XvRNR8MIcr32S9vnfdTakuGNkrPZhYJ0KCnXWInYD+jeJiIF4FPOeUbA4/KOVAy
66q8SomCfJCSFgJPEbc6RN8V4HU38RS4TzTrsRqT840ljHs7quhnoipn7hQTl3vhnYsxjUi5Vi9k
q5ifqzT4GOzgwYjc9qLSxj5G8/hDys3lfi0kLm2lo2U4StFIYxQ2ppqu39Sw6qV+CcGCv4+BKq0i
J4i/BwTNIukVEBs4Y1WKNMLqNolNkqWhzJchTozHoFdnjDjZB0pF61wE2VW6OubsLhvICWM91f/C
4jrtG7Gv0xzuiqWR5UsfU/NJqkkseuKyP+ChmUE+QOuVShUUFWtvA+lnI6t9IynVfbGnnT8967oD
Di1y7l3WH7rSC+5apfmnoQszaEhFtDW8qebkIgIkG9jFBdPwjtgfzIxSvY9JcI6HCrSCmNgXk6UR
B0mFL4umnG7tChV9i3iKuKhFV6aX7l3OZUwT4w2EIIazVrnSUHtfgm5O8YILRU6DsyJPTPNS0inZ
u3GFU0UOUgK1PettT48XTAYZUWl0yIfKXtMy0ogrG63TOJNHhtkB2EDGslVNCO9R0IkgoCl+mhmy
4fRunGMjgjYqD3P7Sj4NRNBM1pt0cjLiiVZqFn/nxkKvh9ii2idViKVB+WyaHVv3gd6iPIxcXmGH
KEVb1OJUDGjHL/IPROj0I/WneNuj9lqsd6agyy0dUbKr+81gEXPlqNOD75viLwpjnzBkoGOytkg1
4NRThbYPCpmbaZdAaUBA6qGxQ8ObbGU92hKV6oMuWnm01w/ydCxGmi3LT5mdWtu65OWKDnWsJP6T
NiOBtm37IyND4ilU5kZYN7wNSXvetm+SmdfdQO9XlQ9TWmCVMedDhPjr0HhqAdaPwKtAR3Hm9bgI
5YOLLnZ59vtjjvhsMmDKKCFJbX5/AnzVgZzGcztOBV4B+z5I7UCUUgeIQ7keA8U0CKK1WRyxzt+A
9hUufnKW+to13nsjV+4a3KhVrqkMG63sEbIUCNCMWkWxLWrVEf9xQdLqJY9VhBhR9TqL/StiJVXg
RxHqi0ONzULtxjXd3Gqio0zoDvTQddCRpqDP5Qfl+LALsib5jFIuAYqYAB0odIXBFkjxaTcc7Kmu
fiRC46Kho1mh39xBirO+5jr8RDmldLqs3s0pIpVyMlHUUlkcwradX1PctB9929JK8T2srRid4lBr
7nMfMVQGjX7SUcavQ52xukcGAoYsG0UkxdW1Gk+yUwicWr8Umf1ZtjP9pvlR+I4j0qiYnpW9/1i4
3Mr6mp2FOdbOMZsyQozo34VuAORhtsZHyJDVqYmSdKUYUOhpxTwlGS8v+Juj1uorhmr9m6WCzPan
ukc5C+BOriAUjMbFRyv01MFTXNVd67KRZgwql6a2YFSVJuH994ynHLjlDEoy7gI7Ga9WiOKn15NF
0CQSVB5UKKRmO3bIlr1xP3fOa+Uq3X6x/eFxv/YIeB8GszynZe0/ywfwOnekx+FNHimwBMBNAkJq
vVh5rsCt/FJ12nHcrbTWcZ5KrO9K6pVvGR6bX9diATa0Ia6r4jYVDGgfOXUU8pLEfadmABm7oLg0
gHmbFG/ft7EC2dgSap11zk7qwX/jFuoWIeYiHgOr8C0G7/WiEwTcmOr0a1XKSHn9rWeQz+gEVIV3
sSxiVtQYcn3QRfVzo8HYqydEOXWlV8+xhxW59JQX1TXdewZLUujhqooMRxMTzdIWRvDZ7Hqq0w0B
ZIIo22r7OYoPc6N73wIFLCLb7XxV6vUA8FM4Ousomnd1hSaBuELs1WrlYORWtUOW5x07Jj9noJ2H
e6/zxptLgxL1d0SdJbxicy6itsjBSs2hnVcR1+LKqJt0n4cIbjNqYwRCwm5E625AaxFOK9DQ5QNS
FmpK4MYSeDw6TIG7BscXStMiX08fZllP99Qf7wTXPC9Cto404LIa7gAciEgbGFGTyHy3aXQ9KS29
q6U3n5gtKdO+1Z7VIP+sKy6dFcvJ19mA3s3JAnMbsl98go0cQCJTCGF124wMLX7eJXTqd2uq8708
Uj2VDk6W0oGVxz3BiZsOWuaaHt10kZ82sZVbQhY/XZzZsfYRs804yw5lZB76+UhEJHhpzdPd3ezX
yUaWzV2jbMLc2oH2hqulT8EmBC97TDyinibjwekZe7DjTatzh+dN7o7ltPv3g/zYAB0BNHd9lx8v
xKSgKWflpDfsu9KOEUvl9sm2MZkErMLOxtbvQTtdjrN4+Bib5C8/J61tqYj4LV9sp9NPYWHXp7yq
wgvJHuxnutLEIW5Em8boPrPc6c+WnXyr8Z+tMmxzFynINwyU9fE/iINWSBfLngHYCkusbrk/Cn0m
oZshxib0DQi7FIkvS3Hal5yls2/vVTsD+I0r+2T4RnNLMYdsgBKFxDOpHRmLgbWZkbWeoy4leDch
C3VpfARKzYZdT+wVt/KPzuvfpipNtpbhewBr21tAlNezM0fuflDJGCAE+BRomv2FII9jbGbGdQDH
8tvIoipwpcfsPogsj5mRHv/KGyNHfCiypvBjrKwuhilLGD09BRSpriHHkLqigDC6MTLWZloS0uU6
X7hlKgtT8Lc+B/Ext4luzpAxiKvG6UhbMQP4rrZT/YAGR/ljKrO+lsCi5WtakIaYycrtUIHEZqBg
fDGcEJ9F4Oxa1zAe0uoC9WEFwz2mOCZZrV31RtldlqcqTMqVdgxcdlyLAkC3M5/3VUx6Vdzgct7q
94pzoh0DIpYGomMo3s5z6eTIkBQPmt6hSSJ7ObRFZgosWxzfWHW3Tha/pS3ayL0BiecgoZEIWump
yxwXqzKeXWVSLiO0hjv8h++1ND6IVHPsDEdn7NeLCJWchJl4X0R4jBlQPxHoVu5ilf0Qo1WqlHYM
19JkphsBniH5NC6VTUe4123qQY+DNwdiKsXF/relYVXXRInA/Hnwxx6AjhkUd6RtxY2e4VEezeJD
ccDZFvjFubD6nyH34Nak5Sd2dqVTpqtKG3V+HZtpZUkWStaHFpQt/BqEmsgH38U6ToyVtf39MXrS
CekUeEN61yo2HQKxQ0OPYLvsw6qAqeJgIdWsNNBTRfJNOvqGKrXXjQO+O0codM2zGUcDkuLXHPFH
bIePo/aw3EXRiewTPRlv89gxda+y9JbEAOd5mU7a1Lq7fJ6zk4Xa72iQ+Cx9tMgiyGcEMA/tRKzN
U6xEewKymZSanvvgGQgwQy/gxBR+1jyFP+JZvnkyZ4tlWm1oAgi9axgo88ZKCIDjzPhh+mSRyLMI
6c857Rp7W/gjObTCM6wVIoPbTjvczgmy31z3TrrGBs2svYbM1kTdCjwqrTENXZJ4VszmJc5KbZuW
UDPoTeuPiH/BEgJrXE3MZt+iPHvMnHEvr6simnSUyEJdp/rsFJB5cLuECxMrw4thZ+pTFNB74lSe
teQbgZTOJpxsMPTGDymoRsS16ypMeKURGPDRBGFhNIfH2MFyIoHcnodRN1YuaYPzeblGeTO6laz0
fWKoz/ZEFnY1ZiRn04vtrSj6Ho8tKtBkRy7FQwAEZL/I8+sUU1k+3Ea39q4M8osboNob4M/iUaHh
vf39TBlaBPQmBKtF1uLpzGm9riIEvDTU/WiTLSpFXZWOjndZoNJUZNDboXVxOwfOpWfYp4ld06OF
Lo2JjHWPvaJ9pCXcPvrQrI4pa93KodiTig4HeNcBvY2zzYt2XIo9GppghGcvIuZFJaLXsn6Aj+OO
M3T+Y2cUL0pcWWzos+lQqPNXwAbVrkKoRYJuHmxdnyVF0YBQSPye32QI4zzIKWWW74IURzyZfTdv
jr8EQ6Q8YWzO9mGpTjdDgzaMheC7g+11hcCZkxWnBn5JlrMeC/MUPqpV8oMbFUIFa7JeQK4Pa5q/
KQxtxXoZVsa7XeSvcihvqW67Z630923VsFLCFz9kTJF2S4cHGTqzm9Q7wNsc37TIfG7sskzIVUWf
UkU0BtG/J/lMnpI2Klsoh+MZaDVcn7l5yIJvNGPqvZwoePozfjHoaDr7DtnedUiMac2eqVrdG9ea
eoUcVy7Ps44coPq1tQmc4K/czbKHAqOfPWgEHGLwwjNtDtFiEnG5RL062GWdZ11b0AhPpQltEgbw
52U5iQISToSNQp7UQ4VogKFVdahcAgpRrBr893A4E1uSrRORYTCwvSJLebqXhsKsREwgNSbjp5bX
kDAZduMMIdK9ZzcJfhivPUdDhbyhd2ilzzCaOAHi/QDtER0oscqhCLRnYxUq5EF39WMQKW+uUNzk
DMZ2zhyUhyTO2FkPc3+WW7DqewmGbO2JlZh1x3pWEmQrWm165J5UZDnPOvNKu6vXeophpinmDrNv
iufYbYfmyqi5gVKU0zowjvJAfpjdoLareiB/juh7yJG9pinIb7EJyw9FRvU0zhicRtIjjq0PJcK2
znkOe9IuUc4OQgH4+0EHVLZi9JbtTVPIeaBWHGXLLvMzxp3VYKwDQiVWSMPIL/NL/4GyrLuEbbZj
LK6RTapbG8snMVQVDbBE5E+04FQRroIS6GdCTknE2i1qY1NDBDW531Q7Gg7L3ZrcHsy5/oMVqpAO
2Sdv5E8nJgetgbyqZItIsVC9SYxBrhPsU7WTBgu0eCm6agh4fUlslr7QX8aIOg7Wmj2blPsBEFeP
iFH2GDi0ekO1/4GlMcFA4IDRMbNbL3nBMitPLlpbgiyMsJHYpGnNKp0+maN7p1uhvIjakpJ0VQqG
DXGiJf1U/nalH8sH+ayaER6Zw75NtHrx9kiDTwu5A7Z29XXBvlKUxxT95fRVT9CU0fLYgRjUHgMI
Fyv+5/QRYsRc+vS8KdUYPpdzp+xIwlxhDZ8Vg+uXmc5zEPSU0+MF88P41Aaaj7V65pwvRGg2cUjy
JfNcMu8kjIOZNJmOcFHgfPbBfhReUAdPy5FVgXJp8rOV4E2cVIr3Pm2U21JtjLQXR3wWfUvQpxTj
yQcNPv0OHhZumEa1T52igQKY7PCtqkvEAJX3S2SeNWH9kKXqtEEv6WxpFR/RDMPo64AfAAdI2boo
BJ6IDzle1DFvEMM4ZTT6xyLj4kCBGx1BDkEfoc1ehiQn08e6ys57aAE/WE6vSLEnASrON/Oo2qSw
QjGgVQVmwaO1fSXVWQR4UeTXJ9vu/1p6YZpierv0Aq1GXYE8hfPqd/FPK6/1Vdu65g0XpHkz/JLY
tpFYRGlydMz0e6K1MbrPwWfrP3zXIAPfcyJSghVWnAmJLP3jvCKLQYtmGDcFgnutw48kXWyG0v8y
BDNCg39leL/4U37P7QUI1Fp2bwlGpRpDWruXTLjJtj3ac3lBL5YVG3xwhNCsz/dyVk69BdRSXjEK
ddPyHRIR99RXDG1cPMrsXXT3UVPAL0r1juTfwnh8DUX3XiUHZWGnZDXSwNElZK3up5fKcAQhMXFJ
hZP7BKHRnWYDVZSc6k+07W/xTPk2QAAuCvdBzk/sGslpZMcIIcRMJXL6e87m66y1rr6vPFNf8eFo
E1OuJ7uYjN915mkvRmX519boshfCFQGPe8O9h5eG24QZvpRxzWyzSA2aH5u4pbhssvHgq1N8CxLz
LpdD3cVVQZcE3I2ocTpFJbOUvN2Nzwb9SmpgxzX3RO3n7MLS1s4pDp0zXQLMKvLVw6N00EWMksem
gQVCg4Ja6mdXqcoVksFaRNsx6S+G97EhEJ7L5VG2iBvAwLgyAdBUyjYZrQKrQV2dIq2nriaegYCk
HlSg2xj3MUgHpF/91Qlx+vqmjql6yDCwLCpTrxgfiApQAs151H2EEx2h7qcoLqCF9+lNdeD31Lox
M4Mei42i/KUg/CIGzvq+rBgtlCTxrie7tiuDC/vNwxSYwXGwGITJFA1SxftFwZUIlQqvsLnEL/vK
R8ds/7WunSuy5+4pcGf1tfI++/SRjsv7T9S3v1/auv2QHuS6qwHqPBONHG5qx7E3cu2VAd99OZxl
I8jGt7rqh7dCT8OdF9nNaVYDOCTg+tYKTf875CNQKFnubOShN5LOzsi84rWMAViL91JuG+GSTPuM
ouiarkv8s2/ohaNjiQZna/lG9qzOMxgdTyfAw3I3ctCAEfiIghq7cZnDbYIMv7aFM7uezfEoGWfa
rALySeqXbrShaowM8SK3/jJXmnGdqIKQgt4sdCB7SMrjSh7KB8UEvhcjhtDTaTo64K72YeVOOzC8
IDSqKVsVpRb/sNkOBlM7vKmkHzHFeMgnYqRHUaj24sGx4/Gkl/2XSBSwcx76lx7/hvVPw5T0T5lO
xKwSUWNU5ukTw4t32e7T5laA270LTUL7kKuDc4gYE+7ygtzvesJZEjnz3TFK7jNgSaTDyC6dh0hj
jzt7bINlb101R6I75X2vTehx2hPcz7biLgHlYxW80Wf17JUdqpHIX4H1h7LySzaCK6sgZ+/0CEE+
oaCBaZu3gn7GrqFjLZTM5TqqlUtBf/xH1xXPY+gBGSsj6P8mETeZDocqwnMQ+Xl5a8OAlpbh2hdP
1/07BMw7yVHZhzYXX6LNMssnNAZHZvHmIZ1/Qrln3PTInlalyH2bVatfg8n5FgdTtZFTelfBPt8a
wb1tOPFSbX7HVFhuxtAlqHVM9c1yS9a1yN/KyWTSk1DRRei6xJzSm4zxAXrsqiaJZ10JRx354Nmx
lYfB+MUI6RJPYn1KASBjge2UfWDGA+ax+iitvwk+31WVefNNmcstGchvWYFLlLSgbzPK56iN7mrX
PwCs0ZH5UXjYjG1FCFVwzRqmjSRuNzsZrNAbCankQQZsyiOYhlmJdg67uDw4ZnHu7UA/mhU+WEH9
qlIgT6Sy6Cdrmle2bRp/JXH9JDWycELgWuaOd8wdG5RXqqsPGLPJmcNGmrDWHmTUS14DPG/DXN0h
L9ZWBoGoK01qB0huL/eFE5CJWFbc7qd5Wze9vRsiYyPr5MqkQQ2y3EK9RKcMHO6rB21jZStZxXSn
ozIJkGABrIIrFlgTWXkJrX+Lj1t0Me1aq5+GBpJOY8UQdMBnb8i6ao8GlXqcJGhDMprBhUWr3VOy
J89QSO0yXEa/akhKo0PWnS601WPfE/suDiffTwgAo9ih9VDXxzouio0V2Qjk3Zc6SukiamjyRHKr
0rnoJko/ZGDihN9tAj1KHxhw19Ixl25hiyihdYH3XzhBDdMv7uSAop0PAFxqhLB9SSmmD6pP/wgh
WPDFDqkkBaMzaOCO5hOZWaMNphRubHxITAs/D8RIZd0XncZ9ij1zGbVHcfYXccLUZzK0W6rUhNUF
GOPjYPB2kJTb3aSUPwbNvPk9yUfwNLAC+ZAvV5pDNkzuYErI+pHSq4PSVj/XTetullnjAlzEYZUi
5x7zEwibaWc65V0ZzIjfaI7pPYftOpnI+7D5hTcmxpBtX40zVyGqEY9Q2c1yu3G0vHx1a/+SW8yL
7HSGSiGArZjNw5U5J8pbmBW7eDadF+BC49EfEcF1JueA5urE7MaiDRk/151jHPFv7Ruh73VNH5Rl
YYSbSmV/QAOHfChEPdcQ7+4pCLKvEjc05nxF7eRkoQpZSDVZdANGFjKWoYtaQxDpKToWGnLqtMku
97zxEUUa8r3h1bdMMWvrqgcsJ9m3BPyFHNGGZjztJMlQZSAGzAxZvu2VtOL1CHeJVnZrz+b7Cy4O
VrfVTBaKl0Mnk/Pppqr7U5aaYgMz1qeiL+NdXs309osMCS86aRu51yPt7PTCLutdEpfQjZorO6qp
RXNjIE5y+B7G2X6eY/daA4o59wWn0KQO3d2sYB5BA/QPTUReZZ8G/kpeZVYYGOvWisqVWthf8AXa
PyjljooyvzOpR21BQPmxrgx3mwuAtJIkG6uer6WlEhbkjvoxRKS8rpzsZ2/2+iviE+wqNRPRPiBG
zq5TikchUM9ylngM+d8WJWPfsZEiO+KhacfrMvREI9pt/dHbNJkfnvJo6taIKXZy9cxS/bszh7di
aKwXmGr5vgXYvJGHcTeAtQU/tGpd5i9e7PJ6CCyJHHni3wyAm5ts5qwo3usjA8SiDkxgMGF7pqFI
OhCJrk+BkZ3zQUFKIo6isi34g0mpBF1n6KqIFxQYF9cfbnbhIPzyrOfJCNQnaUtLFHa7UTxnHwrS
7x6gB8nvVxlJC253vjI7x1bOpeGmXfMqnzWjOT+GM2uX6UzdSslbZR3ZH7ExB3vbnkpSssTMfspJ
eJeFLDN1GV3VgvA5AG8j/A21/VZPGtKUTZ1GSuMM2yBpnYOnxfMzAtm7EQ7jbdBTPCqZeXIYjl9L
1dUojMQsb8Rxf1himplvRMWKsxXFG6l5G32EKO9zquxD+jhDHBImJU5c5JMlLTYCYBULI4KYs+QN
wXBB3yVntAQ4vXXr4qjeQ4Cx5TGI54oJmwGz24IuIs/SmKyLLXv514o8gVOaohEmh7i5OqrxwjXJ
2KQdvpPwp93LEK0/clmbuGQwAPAdI96DsVbVVxAH3VZqF+CXBDujzYdNVJTu1ad+hoDUx2eHfK24
YRAu7wul4p+sGehrMGCidggcW+ep8WjAQ//aOWc1HOBOAFM5+VH1PROUxAG1pdWfmMv1UPhurjOw
zzV0nbN7VjYObdrdIlms64YbYx8fkwYytngSqAVjk2l4pI4zqaBNEhQ755aM8LbbyrsVuAo3SjhS
bJeM+M447RgwsCFYNZJapLgVLct53BQpmT3ShQR9rAV8414AkorYY7xKUiNY1cwYZP9P0bLsZNpq
uHIUdX7VmpRQSOWqdg+u3Renii7HrZiQ3gPJWMd6PrzKZyjOkMiMAIkSTYsuQz0+LToZJVazS56F
GGxUN35QlHwftEbP+ponD2LOo86C5DM5drVLMQGteyVDVVluaisfPtwiJPjDFyz0ZuSCc8eneMa8
5BuBvaZNl+yjavKfgQNsl1Glj+K8769JpXVvLKXKnjFOCvvXvbHKouoe8vIAeYOxZRAcZQnbqDSK
fO71+2jyzmB/dSaGjKmMnMYghaNCWVvjEBgIe5c+1BG4KfWLvjDDoGI/93or9M/ao55QwIs8OBVi
JjoVr2/ZtgP4KzuSTDsneqZxmGzNAlNV15bPxHgbfyn0vviXE6GWMmBWEvNRIWV8pbtm+VaGTrp1
YRcfZZOfmw8kEwsCjtNSippW9WQTMbzJ5GSGJWBkyxs8+nbweRR0MCjJ9boGDzuAlTk2NhlESqVr
qxIJlUSYTSJCzDDtBu2Avmmm2t+UfY68vXPuS8VSAJZTyAlJkCJfXfeti/mWfT1FcCrpSs4dYAZu
qNEqythdOTgHnyfqSEq6+Z3OkIWniEQP0XS9+J4TrRolm06VsPyLmuCkNtO7Vdq450i3kK2BoXWa
h7Rhw9M3JtR5UQm7cZHfYBRvIILRi7Yi/aw4c4kgEzV2TAIj1+L83Npm/ZAzEtsQhDtvq54OWlG+
WRbapUzXzE3Utumj1bxg1ATrUTUTbjCGEp5evyqM3fY1STiJ2yMB7/OLM6n+KSQFbaWbbs2ZAWRc
GjZyN22Ww3i+x2SaPC7oijzwtp0fIyxqtG0n4PdiWQj7giJ2ct+iyW0Q1WrDRumzAL13faYzoVzT
vGvvhYOSzu6DC/4Tdd/P0w9aKmqKZUBMhRbThCj4kjbPTmNi+A9DXZ9cY82sKUtWCDybrtXfq6j6
3AkCVtUP58bSnOfKL1Er24dhKhnGizF9qqV7H0fhujH66pK4dXlmYuruiDdQty00HuQJY3Pxu6Fd
98KOqsGFBte10aY8/qLZ2meP8dNHN3pIOMAH5ql1iUQXJxAP7kRio5LrmyJEQ1u6jflQh/zUOQm+
QSWy98tqh9m+3VcD5ALaEKmgMMZ3CoCsa9RDhj4BTznNXSeLjFfTp/uBYvzSC/qeU9JolGeeY3yZ
nfzJd9MK8rnoY2C2pKOelRAMhEMsqFXrFDnKLdFeaWM4jxI0MahYVJqMemhU6mZPNxE5nRyTqxnU
6z5fk9GS7BOhSYl/OjjFd2OPJXj5EXZEpNY457RQRVhPn5vdIfHrrxIw1tMQhsaaj9tyMCpEmj1Q
MrtE+iYYdVUUqnCVjAP6wPpJgU27VcpmQgMEdHfhVRUpMvUqPWOt7w5BDZDEM+svyNGR1GG8B7nZ
0WmoBm5appkcGsv7HHTZT2k703SDZAa3sGhAebT4A0SkoX6vfKKVHQWFOpOqDqgoOjjXIk3DL5P8
mmruF12xv0t1ZZ25uwr1X4UY7lgxCaHVbHkPcp1ALdtuUKhlTFZy2sdoRlhL8xfDJIk6rhhOi83j
jDhj4SqmdlDSb4MX1Sq4L9CPSCvsMIjIuQxBUd2277D6SP4j7X7BHaE6YeSAhTUzRqaQYgsqHjQl
XNtci59901ml16DRnHdH4Q7aJTUyQDztKx1HqrFKAxYuVYcHW4XG9LVutS8zv12uYETTdrho5uvS
inYsN7hzimS/GOfMy12ByTG/q8hN2cwIQ6reOOuAiMOrXldMco3uokbavsLp0yJN1CPGXI23DqkW
x+mrZo3G6tMf//X3//6vj/H/Bj8L8H1TADLt7//N8UdRTjjgwvY/Dv++/1nc3rOfjfxf//yqf/8/
f78+717+1y84bO/b//wC8Wv88xvyY3/9Wpv39v3fDrYQ4EA4dz+RBv1surSVP5w/QHzl/+8n//gp
v8vLVP7889MHkr9WfLcgKvJPvz51/PHnJ8225Su0vEDi+//6pHgJ/vx0/TlGH8X/+A8/35v2z0+w
sv7m6JphA1PSDd3UNe/TH8NP+SlNc/9mOJbpkryruZZlOp/+IB+lDf/8ZOh/czTcJq5DuKHOtWx+
+gNukPiUZv7NMrjxebqqaoaJG//TP/70f3vvfr+Xf+QdVMYob5s/P1nqpz/K5S0Wf5qlOoZuGLaq
2nSWdB0tGZ//eL9HecBXa/+nNqC253lYXQta7CjhzI2sx+RFkTQG+i7nMXTM8UqjbVoe7H8+Mwzq
X/oNCrlw/X5KbvC5oo+QkcMag0z3MJNTf4KWU+HsVtPPg+m/BmmxTVq381bsG/Urd4Lw3OoU50NW
t6D18uExo3ocS4KvsrQnvlH8NL+sifJOuXHOXUJwcmP+jEk27fFNf3PIwLVz0eAIBWVocsJ957BG
BGJUa/dquSvGKAe6wmHYjfd/ea9/vaD/+gJqqvafryBvnGHSwTUtl+m6wcnyr69gNESgntuyv0R2
NHcbZLSgjJSaSU44uodWb7Ir9zqa2QZAUgNtzqOfJPMtw/G5Aq4ELKqOwoTpS2A1O/eH7offpR9B
dtE9M+tPwC9wtIbapbQjzAzqiFtfHDKfIinPifPzZPbOmQDKlABzwlpwnSnr1kHjVxfpVyV6kLN+
gmmiYzW79ZbJGC49K9P2cLTclQMA86lnt31I2SmvipBlnTlICTgURPLctIdOt5TLnEXT4xSyBqok
Qm78kVJGZwIfTwxxFSA7T0E7IdFgpksMS0kGL/9/Gw3Ej3S6CuZwHMlhrIe7fIakYbjn056JE9KU
ytY/t0CrWDED7wP0+NbxUqGxjViRAW6c/P9H2HktN45kW/SLEAEk/CsJQ9CIlJfqBVEW3nt8/V1g
9Uz39NzoeVGXVNWUBAKZJ8/Ze22J5LWapLyrieNtTaX1BAcJ6STZqb9BNxvtZhqUoFVTmyDCIdv1
o9lRh4f1qVvTHnpzsnwZKa/Thqqqtn5qpC+zkCYJ/v6WEcik/Frz7mYtUv81Z+AMCmZR3oiJwpBj
zJPzz3fOfz96lkqTzZJ1Eynaf984WIb0Xply5ayutYAJU4TEum6Oz9Ho02u/5l7YD5wXQ2EnJ6kK
5W/qLHV7AsqGo21QwCLhH18UnPS3MRX+/TPNVhoHFx7+vLikjSmPlvGaj+JTkU30VfI2S9fyEakW
QSrNaXQJHjF+Yp7CENkq4qVfr3IC1aXdyGCq0Y4Byjplf+99pGgMA4Z9yn4CbYh7b4ypte8mrtow
zVOi198BJjEbWiVeorDQNBibmuXPlDnFfPvni2j+/emzbV3X8TNZqm4oQjH+tn5lKr2BWtXrP54+
HOT6U6lMsEKZxlxWmFwXQasNRqMmQDwBBvR7NVzpypry04DjBPCFApQ2LJSn+9fMb3OX9E+bZUYw
wbvKcLnPqjAvaOvbR11M1U3JVB7VxQJ5MGYFUxQ6B5mOr/WOsS3LFKASaWkvrSZ/JCqJjD3voBtr
kn2bAPNtEok7maQtExLX+pUXKy2OCnmy75Os+L7SH9xPSvo0qol8IplGgxU2pjcZthWeYIO6ZYap
LJasde4ThyHN0VrCeiZgwcAIq8pvbbniXUSVJGnl4Kx6RE6BqR0gBo+XXKoWgu37n/dBkL1N6+5/
qqzxZyWiJdgSRf75fdL+9j4psiBUx2LnspFb8vFvq6RSLYoGPxMHk9I2p6VdPqnti1+mme4sqct+
pBNqYQv8+bPUG/NORL25qa1q2qaifs+VOt+nYbKQlWlV730rBYLOy6iP16mLjGeaSYrTd5XpUf1e
E0p9GX5ZTHCrVD4wsX7WAVwHOopzFEGfTVQRW88B/UE16vkYRxrGBeVgWDpQRGVaMRfyIYa6fLYZ
fCKA4UvZYBz+xzWx/nPnUGTVUnQdhpHJPrz94T93jjKJQ9CUynRK8h/loCYXWDjjniCzFTlvZWA5
Q7c8qbH+PIF4cfHWtN6k6ZKrVGvls3qor3oVv8dMlW88gQtDi6G+5JuIxjBdMh9+9LY1H+4xhAmC
OmQ0WzahNUxagFsLV4KhQ6QlHuWoVEVzq7jn9gXJKN8X+9OMmvybbgDwBgsVYauTIVTK9nTJKx4a
tayWbwWD47nBElvXhnDbdhqPqE7sR2gkcN87fQZAsL6qkvk/Vk5N/PeFM7mFDNmUdQOe9lbU/KVo
AY0lgbJEUYUFOkclKFgMuzkvnYhOzbclx3fZqZLkVJtIpM00ztsJY8c7NHShMbJnNBT5v+EApvY+
2RkqWrWFyp8ltYOZzH4tEo5fFtHh+7ucjEqmOuDnQSc1Z/Uus9T1pWgWkMVSFp0J+gWDOegpxbyc
4TbtK1i8/Xy2C5l9sk1/66ZHFKMYIcZXY+mJn9Y6whgJgncG/Erf/vneEup/XSJbR7/Jo8bOoul/
Xxdp4JSwwyaEihY2lbq3OBeZBhPHVHoXU14FdBzog04k/6FiLBy7YmthCBh+T46qJmc/UGvU+7CV
k5tBdCHrfDR7IFtfDdH5VqsSGNxqWXVkFkKOeRWlsvfPv4H2//wG7I0Ky7otNMW2KJz/+iarS51T
iNTFyZKp+4redGWSM576QojXcLVpa6fNU673R0Oz+4fctl6ydVq+EHcWOfmA5q41uJ3bdF4fG3li
BoX19qsWmRzqmFM+2nQ+z6Zl1s7aZCSrAiIp1IaxabS/UyH//EDJAl9PqU03VnAfKbjqWll6+F1Q
mh2tSDsM7CVunAWKM7yxUH2gOyZxnixAP25IiKgfXv/58qjbr/+Xwh0ziLZteJYtWD6248B/Xp4m
jAxIWmI+lpxdD7M0d4/qohLZInLcpGjfOxYNB62lvr9PnrpBxW4adW1ggbtAx9Oab22WtIB+0v4F
x1HpVBLigHXqiiu68kOVp+oPIYxnFOxM1Yn+3Ikilj9K3FskSOS9X+rqBBKB54yByMdqDovHjKsI
5roqHhU78Qdh/m6JlAWb1vbZfSYTWka2++fLIfS/Xw5N00gI0rjVBZdG2/7+L0uCZGg5w/+uORqS
ks4ELCcIxDWngLxCo33adfdwNiPOCMuwJotpIMNpkEG/hKlYu0nO1S2msfUHjp3o4+l84QRjhyFt
xLLq9/uknjQBsR+H+Hu61HgdkXe/jjltmH/+VRSOff/5zoIEQiOqGcKmoBHG31Y3CaFZ16olcY4E
nBNy8HWS1fVzLtsrc/TEb2cSabBJSSfCQuNd1vS0MqMi2tfzhIUHhFcdGCxXu64Azb6EOqKLkkr3
f/yUipC3PfuvtyBnWkInbUUXPGKycv9F/nLNu6SeN6Y5UoIw3+Wz6qS6/ToB3Wjnm1gUnG8XtA1W
UntNgvvFVBxij/Zh0mKezh9GKMjxMh8bJfF6Yq2jvt5MWFBachy7Pb3z2gV1MnXixP967oH0xzOI
npYuYjd8qWL19YqF7mumNVcRhUEs+ks6WZcC+P7Qn0XLhL/ZGZ9TDck2w64uMqKUIy8tYadoCqUW
oYNFRN8v9GP6iD3D2ka5KAw+2U4gIpLHO3m1iR2aYZkYp2NsvqpbBBgzolUZX1ay9SpoB0bOo7HU
yYGTGJSE1WlVE9976WfEPQLjdabsp51+ptZnsbxirTEhqKlw3gOdbF3I7bCliefYp98XxohAOwom
Uwt13jWH17fRJtl3X1r912RNu5hCPQ79iF0m7h5b6Tprb5INJ9hv7W+y9Eww5G6wTsjByJ11uvhA
GZHpTq4dOgNImmPqSOgrYOnjzoxsT0Xf0O1BTR0Qr19Q9J7KWdBGlN7HhmhkLXXkTA5qje/QwaCY
DsUqP5IM6tdJ7uqV+hQa1cuoqxdlKXyE2Dtbg62K1oZR55TC6mTLO8Ch8mUTGxaRS2LtOKcSM5SY
L1oS7/BZAchBmUdwS951Xj2eOuaIuol7TbrFovTM4gNDEg3B1bc37VWhOXWquQwD892QW8/Id+tx
PuiqOLTkMTO3LagoBWIV1UuyBPsagzyFZO/qw65gSeC5ZkqmfGF7261MkyRxm1fYlltTOLp17VsG
gTK2u12vkdwS82LJ9BEtmWut1xwtD37gc3wLo+gtWtVzFAMXnLLpVz7Q6bCNb0k0YrzRdhI999zq
98Kdh1Da0ZPlu63kloQUBcNpWbhdolP41kXvVpHvVIzM2qteX7HGUEYwaAbEoX0tJKxGxE1Ky49h
qbg7TM+OKrTwupslOQiYDwYc9ERINWn2dg5uQnIZORXaS99+ZvMrAT519KUzbmP/MhL49DZFOUB8
dqbHRML5kxx7ItB1N7aPkt3u+/hBiFPUvJJAQ5JL4Ux27wvz1OQaWuFgDb0hOZpczLxxyvDT+Kwi
QOa3XPlkvyCaufqymc4qf+o8ZCG7HIyu3hFJQY8YBsyy/SxhQRQu/NoEga2al9us2kniFcyqzYuT
Ocp8s5VrV25J7em7m5QIv57e5Cx8ILx3b/0Uak8unHzI9MWD67K/H8VC2017exep6DR6/ch/+RVR
rgCrQQrkcBkWAddC6116Wm638q8SQJgM+STN0fMtFpTHII/prmt+TyE5yXOgcvtnIe2q9LHCN1s2
o68p+h69sEsI4x7Wk1fZA8M62TWxVJNjt6Pxy2BW3i3KhWoj6FIGq6Vyw44eNGLYxS1I4l4c0bd5
Wq89Q03xl0Lzt0P7VLB3k/u0PdqRxNwcubZRwqGYzjB9BgWhauNaWZBL1yJ+bAc8v/u6OlbxoVGx
zwIfYRzsr5heonNNIFN8FDwV6zm2vzD0RC7zJrLviaIcjX7YlW3t2nGOg0FyRgI96OFdgJDj12sY
y1HhLMVoujUP3WkGK3bg93orTKaTnRKGn6Ve+IlSCbAMS3fRlv5nPs/SC2Ws4rHM5JOuuqIpqLxj
47HY4K8igyFZRJlvo2ny1vqaWojh2px6ZZJyoKlIMCGftN+yaslvCWHoz/Y8BQ3pnec01lkfRg2L
sg3DSraKoyq32lOdLcaml8WCt5o4bKzNBR/LB3QU9DDt5DU3teHaIOhSbdNXRrn5KKwGCV7IdLat
7IwYvQ68rDR+0opS6NldbVkePG3pUOdZ2AxxueCVbz96auXAVhLbafO2+5CNEekUkhB0D6V4y+Hn
3f9ZbQH+XyQYhfdPo7mQ90XS0WXpJVp95swGs5xSEffvE1Lqc1FRa5rp9EaGUvFYzc3oULzZwSy0
8UOjqp66yXglAGO9VJOm7PJMnj6IUrGcWQybTsx8QJc7P3Vd5C1x3+KYHGdPTbgrujH644OaEmUw
F+nl/vVqtbG2y0hjubE6YfrWolMPdbMvL1ugk1YfiRdbeDr1BNnCv16pReACWJ0r1mVfUBbLLpM3
RFkWTaAWmqZrRKT+iPmP73n/H+8f7l/789P7j/Xn16C/+0XEA94ji8qhqch0kwujJkgilMhtIF32
GOnbIaMoOG8AFa9WQmnUbZsskbFuf5X8+0NMVpHs3j8vkTaCRe2MCZLOkDIOVMlelXLJF4n6YDDq
bwbZywc8eDlJFpoaoAI0ePEino6jIdHuM3aKzgxFmT1qbE4fEbbV3slayIM1+g7E/FXUoz1R2Vg7
J0UENwjAcxXOqWoKZPLXJfE5yNREymXCpo8R4KEIqUA2ki38sEX4YfyFsCgGUWSm5YhFwRvojeZp
8fJSNaSoFrwFIKHWtmbhtIkzXY9VF/sN7mwGpKzNxMEsrU8AFkkJW4+2xT0vDl1DLdD523JVaYS9
ysIpSOpB3bpPSfkWLVwC7ZRb8RmatkcKm1uBCtPzjkGrxkQuxQtCsgP9d8LZCcOeDgw5HBpQbhUb
vsbzmy8T6O2BlGPdV/B2F6niS+Ts1LXtkvurZUFUG19qbNnFZmYCTV2P/R7mx2VdpQDfPfsqtujE
uNVaejUAfS5Gu5vteU/te13s4Yip4lhI5UWT1WciP742HLva9j0f2KfC9S0y1296/jqYvU91fja7
jmBqfg6hXGOpv1RJfUuMIcAEOANf6VEqbG/eMFqOxMI3gtWRMPdNHbtGx3YjiNMxTU+Q5jXnXqF3
DrMCVy8mr0CdhE3eVaLQtckmqmtpH47oLaz1yLN/ZXS2t+Psw06X56rsD7D5fVn240j3bTTcNhOH
qfDyn5ncH02e2WzW/Lgb0fWCxBtUaFzCi/PIl+d9bPVHmotBktdH7OUBEcvuYjUUk0zAu/I4YaGr
qCt0e2PPw2BjJm6j2yzOsGrdDnaqEJ8VUVepvnqc6x0sWQ5IiJ2syi5iOX+oMKktjMDB+QjJWRbL
seRgy/8TUEiNcPTNQob6g1mpYm3+mBTr1hj1buQd3hQ/GOG8XJ09eUqfFX7ASeYR6jsSlplYDyjP
EvSX2clcLPAnuWfGjCpqlgal8mk27bZfeyD1oLTeZCoMTKKuPZSuSUy8DLWEcYhj9NJu3KpVa/IU
cJgG0J/KkJwyIyPGnLGT3hBJe2WK5cNmfaD+1qE0CAzgSSz24ap5YDecSeLcy3HWjiQvHLmt05ZG
ht8WkWtioKVaD1Cm8Jb6MvWL3RDwIpazPTfUmvITIG+cDxVE/xyRJ0t7YvsVxT0VaqB9yTD7GGt9
WaNlR1wD+VDKKyejwCj6Uygr3gBrknWaiGn5uM6zZ4hHRqzHidF/L0anGb7YJgR/ZJN4gjw7NB/A
1T1zoviQq/5aV/FrUe1pv14N2Juj1vK0V69VjNK3WQ6yBiNs5EcehW9Oz1WTHAa1RF1a+IUk+S3T
sihZDkKrKOFxzPf08nuWVX03tSFRsRs7Hr1V9CgBBtY6PSi2PTaGDQRRUW/Fvhkmd8TTZqEMr/r6
rPfvyBDO6fTQicLb5j3aanpFxL2m6hQ+1lEZCNIcF4oeY2/L2oHN3l/SBVbz9EJ0lF+u9XGs3gyg
RCOilGidv+dGG9hDAkqtufEOjSYAw1B3qhJPnx4GKiMk3k3YyeZjG7uhP2XKLc4iH98zb2vra2p2
SQTUqTVykSa7Mpauqvy21flCoPqmdhLa4IeZdFhpr8sJqbpgUmzJQ89JvAuB6YkGwSj3scnoxezB
YHBbC/8VS2BqPjIKcJVG+goB74An8mQQVyq0zjNynv+K95G1ecm7PXEBmMXzPMbnAL9914fNV8Ym
KL+1YwU/kkDgYAnJzDCOubHu2V7cudh3xoJtBhrH2PkmFuUVUYyUf6jcIEW57zrTmabUQ2R+rCYV
VfQ1XvWf0/SslemN0yphrOXTEusBKIfZUP1uvTVadq4XmEXa5K0J2hT5m9wah6WbA5sJTKWip5NV
l1x5H/uLK1tElVm4x7snw4yuWTkci3oKmDM7ujE86Wa9W8Q51TgUHBLB5EFjcuCFjEzCdqIm9lpU
x3UY+cDUPZsBCWqwL22IHF6QIDntNwAoaD1vnvBk4UEdN5WEXPhlaboqIhAz7C8NzN+djJl1IDuA
rJNzL8tHoann2Y7JbUJvS5N/HOPXbFafY41iJVTrgwbNJH1YKDyQY5HUKh2aIn2hHnxEIQFliiY9
vs3KxtYhrjqBMMVGMDxaE/uhJ/ovcqRi9zwbk2tLe37iObta7av9LZzQ7qEP1/02fQnFCbGLJXcX
OTG8zEhQV1Svklk8dUq9L82cGdp6YkEOkA3ibSo+iH/5MZrRJ74jt5PTY9zGXp5X523/m5vhuPUa
8grTpE06jMEPE2sXwn2fymE6zd0zCOeThCG+dOtK2isrAMox5yxCNvKzJnVBZYDCgDCurX2gT/mT
2fb0NSYMqaYrWfGL0X0ih0W6tQSirwJZXuiA9F7SYWY2e5fA0KNe90FRuHLI2RIo8xImVxwMb4sY
H+ite9LIvEGAnQnX41w8Rt2I0umzIjUNh8lBCqG/iOigkJAVm4ab5fmhodg01bf8pV3Z2wkYs8Sp
zLfSJS12UVS9rppxnacUoHFymW3oDmTdZVN2GMPkkirWQ8a3btcZwjLd1iJxR/1AMUlsLttnToek
FAfaNA+oFAi0YqQbj081cp26j4+WTA7T0xrutTK7IJ6Kd4jSPbkOXRq/x5IETG1JuPNsH4fJxdiS
jzPpRZLCSywph3rtD1ZUHjBIEtAZvkiK9SZs9caM56mfjWvSkOSkElpKpjzgajeV+kfANpdCjQ8r
JNCqJqIGnjKGK58Ig1u9nZdb2Qv1FeI/8UMmYcpK+bqE62OWrmd4lDk6PDPVXtAAnHOdGi5XA23i
FNTwgNGosjBR2AbA9uhpmJYLoX9ni5w5MmCt0TjOkuUr5MfKYfNqF/2bFX7PIX9EqKILlFTkdI7z
5BfyfMrL6NCROtRwF0wzdE6iRJUxY99f3tU1PGQ5lNWi/KxT/b2Nl8dCDl87pXracN5IkDBlypeC
M+NSyZ+slG82VR05Qk4hZY7BIMEOO1CLIX7cIVCg33LUF1V3RLH4KPfKyYp/5eX0NUEFstbDrSvR
CI/UFXF9UUTq1s1BnkrSpNCP2fHzwAy0qbTjxi6XYc4ojQmA3uBV2rfehNUxaOifu12eBr2GSLCR
vSGNHq2CpMQlf2glG46V8tim3eZzdVFanhnX7XK5fIrK+EsZk2FBqb/d4nIafcmNMciGwVUmwHeN
dprVAOnoEQ3yybCnU57nN8s0TuSeBPP8KrM1DkANSl6BLuH3tYyOdUMvQoQwCvf6QJACj5fdKB4+
UC8R7XlIIZTP3/LhrRZmYGnR06R3hyE0T3SQuynBcM47r5FjTTc13VWS6tjmJ3wzr1/qMzPs46iJ
07DkdOc35kWKhSF+H7vkQ8vUZzMyfWnCU6Et19p8yS39ZA7JpbJE0Kn5mRHPZdTNs6yFx9CWDuHi
L3K3N2fS+4iflRVUYgYIbMO1m9k3v8+V8Ij9dnvTwM+Vum22XodIvqU8xrCwuNHRR6iXKGbcGkKP
qmo/NzqoserzIJunCJ6RboWXTBLupjqMjPfKMI94U32754j/rmjrKZwbX6aCF1Z+zOX1KIn6obXn
x4GDLGe8fZrSrzPSk73MDyBrKxuZs0zRutL9SNYT07g3iedtIphKaiKeK0pASVDn9IHR50wVlCO8
t2nxTN040MMpIcuzhSbwm6bQXXryeqo44OwrmcrN7Kd9kwxsK8MFcuG1yLiFO9KkEYNUqvoDJO2J
0c1TRptiI36oodhXiUwOjnw1VfU1zxXW6ennOJsssDY6HCyeUIfmN9J2g7xYr0zMLkMy0ocLoXPH
zcEucncqqkdptV5N03xiJHhTJslblOyJCPNpVA/QW3Dl7MY+O0rpxMGdbnOhHOCsb53Ms1ZObgaY
wSyotTvtaOjzaSzWJ8VOr5zFYSbFZ22YA7n9So7keQy1z6VYXvRBfAfvcTC05TBtcMJSO6jjAFff
PIzJcMLNfUyVdwk9oVWwiPEL1CpzjwEBV9qxUvWngMSHk6kVJ1PUzDssB5mmj8Kfba08pzl7Ah71
af7QbZ38lfJzLaWPZIhuUkgCJ2cMYk174kp280y9heb016DPTr1cTZpuqqyj41xRa3ZeslADaanf
C4Oz2/BgG8JBp+aEjXToCPqr1J9S8avTGieU5WtO5UYEiGfAU0KYrtPqkEx/jhp/DjtPEcPBxKIW
yhZmqeWgSOKUPRLu+bWJo8CSKu5CG22S7FTJG8/giQXqJobukODESCYOP5n1IC8lh0ewZ5A2M8lT
Qn1DnR6iaD6A//SVkq3I2AIDx3NqKwdd+TojzDaz4hL23Zlc7+d4WTmTcahvaaCU6uAV0mzspSjm
J9PhMURYC1S6ov9urdy7IbY+0K+4f/H++b1Pcv/0/uHeuvnz06EjiVGBTr4D7fa3dk/z78bP/TUy
2wFPMR5Mma7xJFDSwx2gC2EuhUKhySSg6pKStgIf6rDq8OkUo5NKzR9fu/+pLBiQ//6HCb48Uksj
i5b6iHglW1Zy+CLJynaDUnJisbDsihqkSBI3x2agnyR3LVuzYnKjIsY5KnP7x4cayyhT2fvn9Ay2
wupffx8yokeUOOMR50uandTHASjTX//J/Yv3//mP1/nzJdZuHnZg6Trnfg3uzZ/7ZSomQJNFCdH3
dyPK7N/VEsyNLKnK8f4hrdRwh32DMlUpaD6lYcF8VSl+/ylH4celW5odnf73Ybto/Xap7n8atksh
jVEd5CGl5tZhu79l92+1lGMDdVr8yDWIYpDYZzooANAdmgxc2/sLlAAd1v3v19pe2tLT76FJfz6G
iUr/rd4jkLODdvuOq64Xv7/t/U/3rzWKZdJfWhmFpTknCV7i/mJ//tv711LEEwCGtr++/03apSZH
t4zMIK41jDnmjtp2rfu2breIwyeiieCzkKMz1p1fL403LLVn0jcCN4hTUqXjgA3lF47EoFga1x7B
Vw0AgpAXal1DwHjhEsbkD6jDZRhD2Qw/YbG/SfUF9rgCYz26tngLJyNxivEXSq+bKjCyQpeo6InL
W1+B8PjlVx8yASReQh66U0EobZRguzDpAGVHJcodc0zdpdZPjMCCtTAfFTBMTGd9NUgYhCZwCdjM
btUqTrWM6ByIUN7KbtyDjFb3irofO4rqxSAtxPZKormjITpGXejiv3OwBT5Up6mODrnEXUmQS13J
zmCKU5jOD5nZvNBO+aVL3gRQbMRhvBva6hkJwXGoed+G2ktU/dD6EPidfkz3WbLs4xFbHNcjTyqf
QfypbddzRfGAme4gOvuoSZ/haDyqxNdM44/tMgDOcyFDONyRqBno0a0NoBjhZLLlIc7zJ2ugMP7Z
ya0fpyf6a4dUWz0V9/MwnPWRqhG4RL6Zp3WMS0oEWk3aL13BsSs61LpEdgmzJUSYpPY4PWhYo3F/
KFLjZRD99Wo9Dyo+oNUic4FKbrH8huTLQUl9rc9c9FE7zVZ3FoyhmlYmqYYEScSO1b6Qc8rIqvMq
ShhyEzgS6sFiGddUZTZfP6nm/CIXENmz5AVuEq363IGl4Xex8kh2xXk7OfY5MbEs3sOo7TOQajs8
i08kCO7AxLrmvBWQjE5WRlpa7xjQJTSMSr2ds2MAEaeVRj4U31t3UiqgjEGrTLQxLg0IPdo+p0OZ
laUX8+uNVbPfhJOMbA4AWDrSZEuVjtlARHj8olhPCmeUsbSdSbXdeB6d4pIGdJHhB4tdbuHRWqCr
lodEetJwr3JmcJLiR6J/GPkvlXgYYVG4z60TEmqVAd/uoVLI4lATXiFhvkrQuYUNzeeaOC9s4fJU
gOevTg08fOhIJGk9VgOxtva028anBvZNoaX7mTjdFUotnjMYUNJeHjKnwuggBMaUmcwPgqWlbHBK
3XCn8IEpYWzSycz6Wxk2wNVsv+ObpSHR6bbpkj3zda0YfmyKcLx6aYilMMwcGXtzwpYS0dIb1q8N
7SaT2Rep9Jki7dQe+zd98Sh9oYcgkdiQEc8jGQygI3uHlZcmQk6fucWvNe8Gjbm4pCM0Legwrnjo
+30xzwhWAZnH5jcOb0jRJB/fx5uZQIuxoqM+MiWoBfrOfE9M6V5isVbQAUrDvEll6R73+8bcvOC6
k/npjyWNGRdcRGS5cFvdGtRZW1ysOHNTmTdLb+nJof7RkQFU5yQi+DIUbNGTTwCutxrhjXmcq/Y8
PhaFzcQvQfxhIh8sKQKZR58SYWZmW7ueE9Iwfld50aWN3JgOqFq3R9W28e3K+8wq9mbf+TA/fXPU
nWWgcQUDVTkrGSzFtPHsVhzmJd4XDfz/ibsNmUS2IsllQtFNujctIY4nbk5y2pT1pzx8K7DMWHzr
kcs25AHu12hOMELhrddl4Iea14PfStJsb2bDYcU439bUIeZATPavpSXxTZHpnOnE4vKeYglB8LBe
ifk4VFm/DzfcNBPlWYnPdra4Hb1iTaeMYj1O6Rfl+S/yMp/w/xyspj/EnCeGsDuOHQW3ehI5AhTa
mHGRH2tyFCLzQ51jwCwST1V9CMM3naDKjo57zVAvRpGbs2Xoo7ELJ2aekuZZaFYqE4iPKTkSS2Vn
a+jcBVgDMlD7Igg5vDS57XPCPoJM8K36ezGhdlft3TB0m7Znh8Z0aNxlonFSnHpdfollmFxCPjaN
5WmMUoc5OipdT617hXX1qJhMIxry1IxsoS3VnaaGGAKLYfGpoHuVrTawSLgrK1LC5K2SdY/YO7dO
6X2zeIZ2dlAIeBlrFOnNDf4y0VzAMpKC0T0ABjuHIzuB2lpYcyts0rZvrBQpheQaunUixmdPKuZe
oSFoDp1fsPDmsco9QEI3atiEkc80yfulipzSvA6cQ+HuE6WVPjas9IkR0zaQnVFYD02quvZq0wLV
OAaQHIPyx8YxZMJGN1Y04x3dGBHRwVQepUT340EE8LN/xV0QL89qTTxFZ24DKP04xOqbrvZuMUaB
xpVO8hm4eMf/fonUKFBYQSR8hPWQvM59eVO16gOm5he1b4+pWQZlZn0wnt3j0adw4/SxnYiNLKJb
p6L6J+uEX0wTD1XMLI0t3ej104jYqVZu6ywFSjlckuJZ2OMlTZbn2B4/RaL/WFtOQZX+2kYcxOuE
Buqqn2MhP0FWwWdR7BNt3rec7tTHTMkftGELQ6TUGWdOeERKLqFfV8olspPnUNGvbRh9VpL0YhHq
NJTDS1em5J+bB5EMXsiNEOpeYS6O2Q80qKK9zhq6IEBAefm8enoobtOcnJpqdWgAuRUYKjXJvLCZ
XY6cTkjDHGsw9M3Yt8JzbbF1a5LTVjR3Ffu0pPJxuwxiCWKZfsXEX/PmJwIbP3LfuH20VjUAXBsN
VAhRjOShJrqGzWJML7amXVgOt8ce0jIYsuVGH2yvMlKJ5uUgDeZVZxBJMATqLCnIRH+EOX3sjAu9
zlfyps+lbZ7KWjlOU7Ijnu0hjcNTKzMOq1My3EO/Wb/MoX1cqjRIxBBYFs1FUgpSUAkt7fCJxneW
2lSSZ4I7JyL0ZrwFeR8T20R1walnIMyn1L7jBgJO2xFc+H2wnpfqZipvBRV6mSNRc2UNJVL7YSgv
ynor0CViBQQdszpYju30FJqP1fhr1W7NQYpvw/Cz4PzFWXOHD51/+6JOfkdIhuC+fyzNN1VC0hQs
b0q4Y8NsXwTZBHog/yz24bX6SGa0Rk6H5Bku/Dftq/3OmgKyGfHaQ/1A/mOg7eYXNAEUGQ1vG4P2
54GlUsNL5w3MPnbxsJ9+jeMOqrGdsT9xiDbSlv1u6m+ZueXRjpl2IggheqgkgDqI4pWXIZuek6ll
qi2XrDFV/0SruDnqc4EU1cAVn0TCYJKD3I5vRAT6EkcEl5sDZgvcIAo+7UMfwyG+m0PyJF0ObckP
peUyGQqD+eP/6DqT5UiZJso+EWbMBNuclaNmqbTBVCUVMwHBzNP3AX39l/WiN1gmytJQSQYe7vee
W0v9ycnD4ap5XfWniloqr8CCljASwr6yDakdB1d0fBiabe+U2qnqsTD6PYZB+pfNxiaSYd0UsbdL
UkrbVKVAqektB7u0s0humX0/xcBAfQ6scjxb23ZFVu2TMC1Y9bQE3615BoPqHYlCxqLdNfHKZ017
SUcgOCzQxtknJWcldQLCk9m5FP3voI0uZDGDPUswykvs+nITO5NHsVXKy3IuLfL6QNqF2kPQqs4a
vty1nFkdZlre1XCVoZIbz1KqlCQfdDWmbzwvp1KjJMOhCPgYMajW3UquVavLa4wuljuhdlrc1svB
jtKYvhRSIePsliEJvVKNV4iJ09U0DMjnXkAXpbI/llNMhdnH5vG1kzC8J40G7vxGLe8W+0n2rikf
/nCClzLbaMiC0TfYwMLD0GjDUwKmsc6Zp8WCmcvyL5dDmXzGeGUfiBrFMTzi1DcqgTfdy+rz8sjR
1NkdsmvlpsZx+c6IUOgyGK3aunr5DdHAeWqbimkgdIINFmV5sWPK7Nm+pzlg+KMOX47Jm9u1MmBf
PXmnHhPCTitl8lDqWgAhjzE7WCzgYoIK7geVoESGYYgcbaa4Uw4rKvq03VH7VYEV2+mFbx+Ssg9e
UDucsiHfRnlePuqWIhzcJmo2MwfrDe7zk+zjb9QsKzJgM1LReCR7daEj79p0qvwHfTCcA9uH+olN
FkFXM2+kF8GjbToUccLQNrXdHTWVW+eko2dfYYy5Ty0+WVrNhKeen/pjARkUzHLgJevIaUCL0/tZ
URXCIrDt8T2yCJ02+6o/QwRI3rTsw4d3eykgVKOLydy7vAXzQSwArBHpJScshQs0pq0c8hFIXP0P
+KeUXYCUiKNL4z4ALktBymn3elOXK1ODr2R4SXKVQV9vhnqIt01PqG8ZYx+eyQoWcYc2Y5ivgewx
BgR8tuJEOxq6LPONV7vJPnS0vwxSLqEDtJgY9ovUkcKqlqZWflhAJ6JQ0WWq9FWZZwz8E1kBHGhB
VygfNH0T9yfHrWBa1ir+XZa3ib0eQ34z3S6XSeXu/CHJnuy241M++Gr1jz2f6qazix/p+cutj3D7
rOjGn9NIpVtZRR8uaWZ3lqcIZvf7HjEaTbRUZvx44ScM5o3k3h1YyWbcRE8MBMlQHnaMvN0PoGe2
Ae0o15b238gw97SSvE8XguaqGPMZk9UxI58/M+EhSQTy6tq0XuiR93n/GFpym0+Z+STpEw9x4Lzi
2lfX0PfJKPB65zUyTcRTXcck2q7IQTAswc26YMxtK3wtrdE9h0Xg3ExJd9OP+ueGCdAKeEC5rogI
eqbCvEdj5FzhCnfPOIf7tQXPi4ZA2m3ceAhO4WPKAoL9PCkuXhhBOzRMTHV5W71YBVM0VQzcgEiN
WLe2zT0m5AqGG6BPbTKHdZBU3er9vVsjMHNKma4Ds0gQF6Ths62jHU6HzgWvQM3IpuO3Utym8rqA
1KiR66gHfUwj18iOWljEl2Ko/O1U6/XTlPNXmAg0Gs/Bcymd+oaNw7nglsUU09Y3CTTn1uYBWcbw
Vu5sFw6Aj+KNXqsih0RJD7XMbF1tR8B4lLBszgpmJ5mW37tGKJjcjToZemlBci4HPTQgrroN6CWB
MMxSgDvn9ynxoTHOFMdwmkOXxgyYJAB4ambUzaLKowsuNIyHQVI+hChdwrLNzsnykz2zszdSN+VH
TnynZ/YOLpyKeUUvwktqjRD6+gGR7jTiNPVrwo0aAv2EWVjPjYPyY07VXQ62ToQ5gNdyl8e+sQpm
i+KYNMlDP5lvcujDw5TU9babZ6F6y/AuHvAFmjUVxeLnwEibblTDtprV/L2CbfMGtU0SnuEZNyhs
/UFkux90kdkE+CQnB7NHF8kTzR60C60N9hOyjaloYS7Gq8wIJzYd+U7M3qvl1HLohHHIcl0/e06Q
HsE1/KmhA9DtY6IlQshtBesgnZOThY5freg6knersQkMrLZd/wRzehOsSyYsVCXmkCJmjatj5AbZ
SU0Su0xSNG9ZHKJSglyTtPavrnU/f3zGuamFQG/dCFC/O8BNde5di5Ts5cBCDio4tbRDg9zwELkE
e41Zeq/rNprTRDAQcJ36kWbVPh9TSLBZhJIQOjEs3lGWWEt9WvaghuEgzUF4wej6B99OzpjgWeB8
F5BtvFgxjZH/K8AN43U5GAQyH4Cq/V7iRpZTQ2tgqOqpw6n4oOSN6sOxy2nT1W5+Ie/VPfNzgXZ7
js8QNjAO6Ei1pPswVNnumeNU+x5M8wcqoQrxaGvr2pZLzCyOTjDi51HNPkFR4wA9vOhM9y9hX2SX
5enyiOmJhtLSPPw71WI12WDysWcHgXH+l3mzxHCSoSVXA6Erux/wlVfP+tfBqMZjnSZg2URxLucD
ATNi72iCzG6euTgjfs4vj/47Z+6Fn+bHjCDiC3jLEFGM2OSWU11QKMEdKp2uYjTN80aTxsrNAoRh
CsZjperbv8A73yd0s5OKDhIj4+WwvAJMVHSRvH45ZamivuslPP4ZXfFUYv5PY6d/WJ6ZFv0OKb1u
17dZ/Cjc33lOVDxs3P0CJVoO3P3sta804+dcOr8i4BUdtvINvix5yEpKjtLMqe/mQO/YpKGDeqG4
h4Tq3io/K1fx/AXiqAmU6fJvV2k2Yat6de5GhSZviLJb6KkzwhxvzlNh/aaUfKxTQ3/s54JalE13
nOZzViSJKs2rkATzKKR9hjCObdJE/9N1quxspf0lKmC127Uh7pBLggzokJmHg7kN6yl4aCxqx1Yk
3Z0XMc1azgHILM+lT/zUXMGmRsVBWXyI9fELq3Xr4zAITW1XuOVwSczkFSeBvavsYEt9T08E2fum
H2xSFW37FUx0/dxPTchcqjHwpsLQ9+mNnLxYafeO3g2AE+32N+S1BwUSFVyknR/sP2bqqIPbZeZN
jXOcd6fsNz0R7x73oKOoldzYxO/txpa9KIok68UP4v89hRgqh/zqAWYnC6e7Lj433/C3jhFaP4ZZ
PS6+E4NuNpmuWKkigqozZnUEIYwayw1gomRqWeLZSKOmFilyeNNcsZ2mdUKx8xraPfslkn73HTo8
Ktg8uBu5Lma9DiC0zJQ7WmY1nUwKhswqppccVAouvlXvFP4fOMXAy6gQYse6pXY//EI/Pa0JYaVI
7VumzG3SHbOyLS6B7fMj2+Rx4dtLizakIPzvFM+4+7QO9gWwjyNiDKJJZl6ROd0XZT89L5ZtnkS2
+WqRVvcAOxuFY5HLQ4V+5zUek0s2d4IC2XrHhWCI9LFeDRY7ckbXaB/EEyNor7DGn2/mB/djaYg9
O7tqFw2FszWJLr1qlcoOfewG2DtyBs66nh7wypfXDHX6tvb9+HEqaJxG7UR/WvraRZTlk9YJ897S
nP6F3NbV8relUlwakxz0tqWeJeSvfGuqQttPoGu3mlvz56YfSG3NXTrSdvV0sOIrtyCb1pguaLAI
k/WZ53j/I+Qvj6DYMcLxkTgmTQdfwCRy1QESegDVaxz8xh9O6OlMNIMtpJ8SelIVIkkm2xlCxHxO
+WVZrpIOw5FKnkgur07/DgBo/ntqVC1OmzxHwjq/pGwBl7HJsHc92Cm5LxMo6XqOR6ZYYmBkbO5A
o/Wn5RYQSq0/VrU6y/lGoVdNSSrDaNz6IcwPTuA4p8romftIOp+1jcfWm88ZJWRWptvpsxc8Lbb6
plAGCG+jvwb5YJxS7ThSiR1Mxy2IjUrFW+tNzJxJ/hX2Vqtg79OTlXtDwUwlNC/fyp5XLpdOxhh4
HWlIq12dtuVk0zqR3X+HJfXaUTkUtDYkaMGr0fjVc+imtaTYwNamXe80fkFfnsbaqy8bLXkuTT2/
cyYCCR0vTq6d5ewW9v40RzxUuh1fm//n1ARK1yu5IjpXXv8l/lkELxzAFmfr5dxy4D/+mUwmxWDC
zrbxvHlK54MXVd2dnqI20YrRuneCST9Vvg75C9xmPKIDVOK6EBTHOSNoOT2maMZb8r2mhP7OT/ZZ
qJfDHhsy93o5YXxtYwdPZV/0h0lvui2GkuqJyd0joeoIbwWtHTmvj8qng92XdnQZau87AzD1xhQq
36Qyzu81a7ZfeEFMczD+ntCpHGzoRg+wMXBVGbH8LP1nPcWANPjpre79/DnQWnaw3GYRqFnFgzkr
HY3eJiqrOPzQG0qvRvKtWYBW8sw/Id0DH9ekVrkayJtZR7NWVp/pcWwO1Qk+LLNZahmvNt2vmkkl
JIDi99T4JwMTKd3sqToyvYnfvY7WKDzTZ9bjHhGZ/rcu0uSdf4e1eImUdbMo2QyR9ch3cA8/8Vep
i9QwqIvvCL0gwShzCoXrWg9dgzBieUbxA+80cz//IdUtXDX7uLbjdUTQ9Q9mvfLwzRUqfjTCX7oK
80eSErqnpI36jT5MYrc8nfxCIBOKHtgN+JBJ3soqHPcMsDsE/Vb4K83sB7vx2kc3EtUtgf66yjzR
nPBb1ExJ4OjYCW385T9yOYxjV2x8W4yrtKYBvWwBA3ggmNA0wRSkIcvnp1T2LVpN5jB4b84Q3IVD
RJrmgv+kgwQdJpJ4C6B53y+PkqrU74co5lwVvkeudA8eu6ujrLAXySizL0LF38jJn+s5VapKXSD8
DYG3TkDsFcJVbSNk0V09ofurxRLOTSBmfl5pCkb2o9sY+n09Z1X0en1eng2OgdatDb211fUkaLZY
yCurK+5NTOO4Z/B/V1OrDmLsQAwuN3InCM9m2qizI9Q6703v3rEjcT8ob2+PZX1ZTi0HOCRoxUso
OkFQOGdVTS90l7EgRWN6jiYZHcOuF4chqfqLJ1S+i3S9p0mecqdO8+SVTKi5NRFsQkram5J1/TBT
aFdFbvigx8dgo8IadKydB1tHL52HzLfCTV0F2otl01E1/N78KGgNJaPrffdmt04GWDqAzqNHJ0Eb
Xubp37CbtSuy/+g7KIwk+bYvbkZlGJBves82r8emYB5Ctr/HpC2L/dB0NrVyX+wl5sCfR9N8Lpq/
Gg6Offn/vk7Kda1NxgG7ifVmKCIdy7B4GBXDtrDE6k9qQcwGv5xwnhPaGJbG9CTz9r9H0f/OLV/9
9zrp1s5Rujg3l5dM8zf4eTR2yaPdjdgBo7+113Hz1k292xJxGW9LJdPH3gpYKuKq2bWF/RlXtnNa
gDBMDZwz48On3igZh6NZ2sC0NlYSr89hWXJKC0FpGwgLRZdbPuEJm6RSF9+hBQpaBwzl/NSbnzYz
uAC5AyVrGg+bLsA3EbGDedfmaMpEIZLruWO+hw7YZ+HcVbNRT6OISEkGkv1JA43fbgKjQt62kJiW
w0A3W9Hak7GWHYsp/rv0ErEIE8xWo3WkL5m642wDcrItIIHdT0svM5kBWkVzURCKPiDQ+MhdE+sp
H0jGjARBeVretoBgAOf7uWivmexx/La9/lxWAJZ1KYJPhTQ3CKInRjbypTHw1cLlA3pqKOpOybC0
FalzqnWJPIt18SkaIhMfaNO9mqP7mt203Al/aU1BFiwoq83ytK/4qzvVGNcBH+aT6TgX+tfRbpBx
emjGZNp1Rjfuy1RVvwwz2HJPH1/60S3ORF9x7RBC+StXkU9wWjsxEPINYNkRJtfMccmjG6bdZBgp
yaOde55olhK+p+NR0MNyZzVQfpz5UAEMW0EWxSJQ1t4lK7V212ZmGe2WqL8wHZgKOvKual0WNlZq
5OilLqn6cWz8NDSV586RUAajggwtx9yUBokOgFxp3NfnjrUzhuxW/ZQZeJSN+95govBfZ2+mBMPi
DdZgDllxZ65xP1mg+OsRZfXabGowln1D8hoe9BN/hi/Wy0Ml7Whv1ppZ4Xw3Y3wMdJDZEdVnNDsv
Rd/q++XUcvjXWTatqN2hDwYSSb1drWIr1Ql69rCDB41+6r4sP2kJBZk68oDmM8sLlgPK4pH43JQx
4ZTbZ4sBGwNGKyb0tG6AhGW51q7cfLZK5/NDXwjrvDzvQ/YVOWruSbTOwdf9a0PVz6e0z8wLq5xY
0aR3ID5b8Wz6sAH0eOoprV+DKGjB0CdGcc+znyaWE1XLs3TI64dR5M2ul7G90caOxguEtp9OPHiA
fKcSke7qeVvURnThl6+qJcJg/urPU5MZg5+F3d6fYU34rdae15S3fP7uy6masF47S8rb8myhb8yv
SswBZa2aHqSdJtfIYCrWh230Kw2qbMPoFUh14bfv+bCBaVLfD6n5OwshSmcuCWcMVHVG4016R+1b
bEZz1F/tqsOR5vcGn6D5qzS+Vx6GAgyh/TEptPg9mFz2ZJp41rNG3nRaOquf8y7/CEUfjWtSrpZO
n1ZLYrvm58svDBHVQ9pPH6HSsfMnofZ/X7g8r/V4C+pPo3TV3fNycMLgv0f/zilg8zrEpd2E6A1Z
gY2+R9kUjgb2pvqjavOdERKdEw8m/Ziaj8tIi0Eyv9I9kxRkl+anX+x1g35yoccrnMCvfjrtRWyU
W631p1Ux3Q2K8ju0o1Xb9Eg0ajbLhjtz64BE0f8lVuMP9SXTzwb2S6BO0k52eT3tESXV20kZ963W
xitbYYPyh1qsXVFd29J6yEoBMDUqzhaJo/gdqzc4dkjPgsPcUEdiwxYPjZOvWTdu/ThOK4ZYLeLL
8hNrVX3WTUJRVGW+tAnwNq1sGSJKGiXId/0gYHgdPQib5QauExMqLDQ6IlxC7VBupp84ZR4ZJO/M
YJIMIUvcgMnc/0D5juZ28PtzbuKLzEXx6PhIXcLYuThoCnm7mM/EsmG/lXSHwKUPE9Glz8WLDr6L
T5t4ivLhHCV0LYLeJzACfXDMUrNSlf8rkOouboyXeS3Z64G/yRv55g6wnLq0eHC4/BzLXufp77oI
74ew/T2/pYllUUVKzOE6qiImgOHqvXH5PPcuvYxx8q5Jr+H9aM3zKMgBrjHAplj2/CR4nTrjOSvg
tUKb2XjpQIHoRr/NqntnPStWhjY84I2W+9wyNi3z68o2v63I/dLkuwzHkaivFo9i9aiCBL9Vvaa9
99XL9qvSsnOp2Fj6E44IQbg2P2nnhrRTtPSuJhAOEX24S+k8rRSl9sp0TGtjMeIGaM3sGhqGhpOt
Vu6xJw1wtjwHzMPhn++Ja0fwTLZy7maPcrKegsK90jNL1i69q6rC+NUM8XOlTNJphnBr2OOx85BR
k1IPoDx3782CjJkwy3cWSMKkb3dxr99EMtx8n/hWWaOq6qu1oFc74i5ArIPXQrwygRNj81l3/ndp
O8RwI7cdcX0Znu6tI4vxKeaFNrR+Cw0vZFgQyDACJ27Iw22NUqzMQI0Ugc2hGuSNltGnE6GqRF3J
bc4IV+GQfYUmuKOqCe/pj5FAgC41Srr30hFvpq/RYXOyE6PkdBWJ5M4om6PGyrpN8hEdE1u2Ydaj
lYG/Kts23JT0AmSJhloQ5VO5IfBybpSTbpykfqvKrNraI3mCQw5HZPCxt8RkPSK0X3WOfKDeOMcB
fT7VNJgV0gk8vHIueCJDRs4tMq4NpWgza1c6gouq8r4xsmffiY2ZZM+NCKO4I21xCqcekhFZfp6b
4uoxeNcKE12VC/XP4VqXFXK+IfwunV2AbHrD3aOkQ5azsjETgel15LNcsniwaamrR13E1a5MJfW9
j1vX79Z9jmkbZQy294z8iRhYOPSNM78ay888AUwRZJZNiERfRUe86g+J8v5kcR1v4sm/GAPfuaCl
VkxfPho2FBY4kiNoCDUN9V2LVpggia2VsqUccTKaWJgH4zA6mM2GSjfWI1L3Kr8FJVEW0qvftEh9
CwauM+ahR89I4GyxngztW3O19wIRigzRRLnqONIsa9WR/CZSbos7cCnZRjZEYyA8Itm3sH85Kath
Zo6/Q0HQttB0Z4XHoNoaEVtzzwZRH+gaf9zEDdcP9zG9K6pfGpNT2pEcQ7Sb7TYsqmP9VGXNG8XT
N8bDRy8Kvqh890Lq3PExxtsD8bZVqfyN+xt/1GPaJC+EqRxV95f2JXssjdzEUWIsSaKNJZHamBqK
pTDE+kuI5DYivW/lTfVHC25+15e8KXplrhTk41ZFEy7F9Led15+jDyEEU7XTagiVjPIDMy7XQpeh
FrGNO6CeBFN/OV5urIs8fggIlGpYfT0XRWcaEVJlutXGspuGfPDss/XA1IroVFRjthtTpIZd8dxN
6VdYkuTMhuPNSq2WFoH1DRjCWRcYcskK3EHVPoTTZFy6fHiKuhojMVSY3jr4aZ2TuuNa28RLYASB
FtA9xR0b6ym8O21NCnqxioPo5KfIAOFXWC68xsL51obxDSU7/VIY3CsB3K6qI7GauuCWF+3d1FKs
hozTQf5vtJ7QaBpPqb3Jrr4EjW9BVaEEuFFyHi3PQWUIsWFF4++ZfPVkI30D2GgWEA7dMsgxvwwD
UVaE2d2c2+XEtr8EEtVSHzIfLxJcHCEKT3BejW9aa2EZaCc6Ra07eX8cl+BkWL4vmh9thWoE6R3N
aRTtc0vKMdk5VLblS1WMIdaoZG94zbh1ha+vLDDLwvXJU45WkGG6tR34B681v0SNXlewAGFRJjUd
XtOK+/crWe43ZYi/YR7Yq7aAXE/PooPYQi4QYYn3Xdb/7WmUC5tlM8ryd0qNV66edmda6oFch3sC
znQ86u23SRdzXRo9bru0XAs9Q4qZoeRj2nScM0D6OLgWaC8zhdLUkEfN7eC8qXGDKfzbzLR608uc
27+2i6g3sgLzVWABgqIeuPXhNh6AFFVVwaas/rCZyq/SFlg9Dps1aXUwFJv2t15PDFWD8az65Ba2
GIY9USqke1BB8QcCVESrpa5GMeFrLWj6Z+6jp0XttWiDYjvSgV2BdcOLjGUWAtSAHl4gAnZAd1H3
oNZB9gFChNhZolaLq+liVE/SYaJt1z53CCLuEGv1k83v4BeXss5xgivaBFGMuMyZ/DcuTxij1sE0
TW/dlLSWklh/S9s42SDHZAxb9uwbyLNMx2hCXg0mojGjVVGIaNV4wYByvhbPdGs2vWNGVy+r/kQz
krnQfLRv9XRNFkDzfGCYM+0RZDSrJFX1FZqSoOa96kPxp68H9Rw6V9BUOoFf0aFpaFokufYH0FUe
ypbm2wRRSHIzjyuLPa7us41qooSdQ7ozpvKr8JPy3mwMhadBIq2BKECmw4aBPOz5gv+8LkYSC37L
jdpPf7CZ1CiXIeU2bvr+apIQsbXckQW39E+IjsBgsKimGXVg7SfHOrBAxLMeizI7pAi9Y4tU2NLJ
9q4TJXBlkPO3QfOoULdgwCIiBetvsBpk9jtj5TYd8EmF2x8c29P3upp+11H1LUYMICa74lXpGzMj
CfdnGpF7mkSQ7KG/cjkD1aojbzwR3YPQvf9kO4fxO4AQ19TOiy0ad1uaGQJZMMB9qD1XiSDHV1TU
AO1XhsRhRQqAyiKga079a6i1L4VoPCytYm0LiGJeEt+6u9jXuHsPgn1NQz+574a3JBbcAHxz3Fhd
fN/U1l9oakSp/kr9uStYTzs/jYHi14q7PNEN/P+69NtZIGxIOOSVHAp2NsGYu7taUKhn+i4v46ew
IiMlhEQhB6L2YuqfWMc72HXFdBwRg6MqAsQodXttVExBJiJ0Jq51gHX8xSjb14QcMEOcxB/QXmI7
aY2ERoeIttQDsa2H6EOL+1l9vRnIrvW0vrvmyXQdy7LeahoCBIqN0jbdHXmKZJI73qfg33WkqB4z
T94PJa7lonqYpPmlU6E1k0dciPHl2vqtxIuEJXpXDlTBzsi2WmlnJHNzxzhElFHYEZxusmEJmaB9
sZFkn/OeFN02jzpx8APx6vWTRpRNdm81lKaTW35FIw1u01ewSehzRDsh2iN5d2xG8uDTybVp1Wt/
x3gKtnrd3AB3y9m4QEUaJHJddV73YmND7ZPxraBtAkgZxnFbfZZRRApod7EjhzwJ0jbRfuwNDWGy
M9AMT0PUOjoXt2UyOTBp9K/sih6dWY47zQ1udq0YKPDRWmnzkJP4bQyuAO4i+eCXzXDS0/xsRCG3
YNG9wUvYjaELcykFbKWcTIBDQM9ZDK+9X4wz52OijWAghnQNEsHs5C1yqrNj29bWzpQDxKoiaHLA
6Gvws2VNxetYd25fwvkswZ3r/hw7EqxbtovrKhOv8bZo6EfgjAjReZyciB9ZtowkWjvDyOYBUO4M
eqSewufh1Lq/NW3uc3CN8Oi6Ex7NGHhFSgqd3t05EoWydFhkWSLxA0CCaiyTMRA+8a5jWwaee3bx
IKf1RiAfVRGfJTq4Oc9kVybuCYNrfiTmkLZeXCfHWQ0Zyok+Ecv1VoQvTBNBy6a4SoUsD0PkrKLQ
rk/I0tjumex+vZScqiqZ87egGetttQtK2wLzo9+SKb5MnukdCi/vV/TpdqrF0E0vEzlix064o+z3
9Kq8M/GzrRqHZh3ahHOPVJ0u98XtJTL5mlUs9+PNyLr2wL0ahS7sEUKNQMDUNA+Z+/arrsIU7NGz
vhMjV7LToB33I5htKEO9tbrvdIiE7HZJHnPZ7HHptQ+sOMhT6qNQJoJbk+oqbw5wLMA0t8EHAMDB
dH4bdIjWejOo+2mCz+u6cOVdaf5igwLMPcPPK6tgh0pIW7WtYrvfFJ+kJA3bMaXwb3M6h5Z9Z2aO
jxENllTtM4HKkup+cMovuwcgVforPSLPPcqZ7GhovjLXNbagYLksNLrmQzOUq0YzcTgBYtDm+qzo
m2yjw2U0hPtps4DtutA+kXW1NhyV7nXNvVqlVh0thLyE+4BvsBKX36hjYQUulHr6IUbPS53trpLW
04k2t/dGjnGgN8L3kEHOpskFvVk9fwMR/ex15Cu3bIbg0NDndfYu3caVn4IUznyJc0w33rJswBvh
IMDzk4E9w1wVQa8iJAEtsRXSkUQYryFF55b+ymzxqYpFsYXPgsNgQr1MiOQpCP8mo3cJILpGjW+x
QbFpHFHXQZ4tMacZ6Lch7cVTfdGs/K8YEgzCOUUuPYd3lOg3VFlqS5nqrUyPNZNPJIaGNMKYFEas
wyQQc8HIzv6Gu3E3KkYIc1SLCvkIdx3Mlg4mkuRjv22UZa4cPezX+sDQjcYzYxsTQJmTPRAqeV8P
DgJCT3xlJjfK0LvVpQ3KTdzJ0MdrVaIwHDzsUtOtsMWjV2RnvGoFAGY0R14EV0q8strbLpOppCan
RllclYbtXwKkGUF6bX3zTfQ6uV1TfGaEeJeOFYbG2kYSZv4Rgfcn9qBYRhqxSESdNaJCRl9c/Q53
DY0ZPkwI1rFxwN0nMLwIgt8emjSAdHCme+O7nH9ciKt71cTZr1SH7KjXLKEt43tqB+NTeCNe7OCv
Y3Q+11N/l7jsS7sGnCPb+M8sbp56Ne5rFHEMVSnS2Wvs7dp9rXNiyURr85kAD+jjWBZWqx1M25X0
IPAICu+j9HICb31yeL0Bon2OJdm3Y4Qvw3se0WXycsmUtYGfXZTmRWQxw5E6Cyij/4Yame+GlT8u
h4R5wj5EcbhentbstPDqCIS8o1/dUVzucwFKKEox1YEFCXdh3hnHid/xSALlvkqcEc0rKynm+Zmz
M8AXyKJjlKe3Ss+bu6aLbjLK/QMUu+dyFpem2h+07myVuEfQI2ciESSHbCJSqmkGn02g1aMp8PON
jjUdRNy08S39rfRKItpHbrixHp71EfMeadchSlYTa72TbmsDT1boM+I3QnXGp6yvIPm2d53j/XLL
M0iad7uYgo0oCcSjq3THJOU5i/M/Aw2prhme4LqXBxJcFZV+H636In7y6cJufZhUU1/uoZRwLxso
Rmgw/8rt/CmzqpNTm3jiwW23EVMB6eU3zWuuop/eO0/s3Sy52j4AmEThnbQEZsK0QCZD/cs6Vb3H
mbwHxLWxs1cDjeNlwvpuaVZEyC43h8rykWSpY1YDk42ZXWQDaDDPg+QiOq/eGBF2hQ6vUetZawWd
cRIFFXZLoB4ljyAVssj1cBvw5lc1ZpWgmEFT9OpMD1ZO9uYyRE8CjB+ROdwqKT9KM/3UlHMisS/Z
1dMAxJ/fBMFsWIZ7ZmUBBF/b2ui9h0wkmdOHia9qpHirTMyNpgXmVyIKhb1ILy5/ypHqn7zBA6PB
5Q33wKtOxFA1u/mPar3c2Zk0zAIjf8jNJGBgn/xWhE0gUs8UZNI+fh8KUDeGQS0LftHGq29hdYvZ
yRBPwXCnPwsdO23S2KyWBEQgpctqlEkO0deNFn2ElrllCTgmeT6D6mS0CTWYiK3JmmRiEmnKxsZK
GOE71IGKdyUNR9/uPjpsyGlZoxwz3M82CD/ZHD/FdXtJZXut+2ItLYXTsAAxPRndm4iyj5YAhFVZ
0EPoVXhnOuFTF9Z3iT3+mYjg2VS9eQ25mbKUdubag0lGdkcnwmcLPKReaM85iab4hvFe9dZjkt4I
EIhWKmCLnPrt2ZKAlaMbDtZTHTtb8qMZ91u/UdxDtqB3tu0YwaUprSHD/OSqBwPqd8e6yu6QOw1r
oOvXMd6HXhvu6JaXGwK/2R415hchYbv/w9WZLTeqbFv0i4igSbpXtZYl2ZJ7+4Vw2VX0TdImfP0d
4HN27XteCIFkW5YgyVxrzjFhK97ShqAymn3V5cRCQFrGFiLZ7zGhIKHXrAhCvugur+2VyJ0Go5s4
Ihd/9BOb7CuqpqXor4Osf6GhvEVOSlJrUfo3JnW/ImjOho6TfPayesj0UWwzDMvBf6E1sAuH5qsh
kHMV1/LE+UNNPjxpNX3VpjXeoykgpg6Mr8eZWnd35EkfvCnGwZfwadfGgFgYA6o+xMB5uTP3rf1L
r4gh9NTNYGXI1utX0v8yQJ9Uk0c02eE5YGRxIufRts2XVgfk2jUvoRN8Vt/jaD2qwNkwnSIZEPwj
1whXrwX/1e1PUxRfxkRkO8A/T9LLIVY3WAfk+AZ1FYoYvk4oCtR0w/YqJuPU8WFJsZW/gyi8gna7
dCXjQTEvDwVNC49bDpmgzjqA4EAHbBNVKBVn20xoi6eS0M+T1nrT1p5PkASjpJLGW8KCe+N2xhXo
i7sa4xqkudT4IKwXiOMf4r2unV2sItSxTN/I0OvfbQlSLcURahzbgPuPT/l25sWxSMXOXoTdUzwY
ryp97aJvqBdX20yD1SWpxb4JFTRHXz2DRz4UE3VhbESrBnGJqEZWnYwHCGATFoVa+2Lr3MWiePwV
oSnb2fRPt8Y4nKYRLuloYwmg7oYwkNlRLT4rqyZ/xa3WE+5Urm917FL7pcIdiYLzzJqzX3V1cRdo
zR9ETbtkTD8dE1SA3314lybyb1pL3esU/KWncdWGrL1HT4ObU4JbGbvPfoy/qWbacA2r78nPOWfw
reE0uQmt8UMx0O4nPmOTNbGavukRu6wjKEQWlrzprXn93dC+TXMoi0WQnaL4OyXbaaMRUAqjrKaZ
I0ATORQzCwq8ZlESETAG2qrSc7CeO0rxnDYtsXWZxQQ0c+NtUPp8dNZQ7kYSTBtDfhkVM9WIcSYa
/ZtsmH5FWo9zyY53TcgqMCfVnIo5yskvVXm3BvGljNJo8ibQlCXfLiUkCJIjq2WMZfEztYW7xt3D
yU39AeG+B1WtGU0qTdQFfI/aiY5EDt9e92aTUjpDE+sm5U4I15ESxF7A+tj2GVzAbjwEfWdxx8Cq
7Tf0DjvtVc+j75xRYe1b/ptbCubzDYDHEnNv2Mf+Gm/gGrpSRaXxxmq7e6PH6E69zGUJFmZ7Yyul
iXmzxm4sv8JZalpQx8Pvhbq7ZESOChNjR3IrPPWWmYABqA2ImTEzVIyCYYXQ7pBEFCXx4OXYB8aY
mR7zZ1lF1hYSI8M5U7nW9G/5YrEonJs5Lqzu9nYUU5i1bgvi1mPN0zgLlrElOXJLUOsSzfLKdTSL
PM8H0M5vXU8GezY3Qgb76ut6vwmDnsj6sth1uf8ciOEZ2Sh+EpJ7EWEcLdO+jw06AnpQb5m6tKvU
Fidibc6GG2xwieJsn5i6Byhr9nn8IDX9ybKqCL29/x72TFKgO5ynJD/HVBBXbmxfm9R89LpV0zQF
EdqpvSOyBd8dsQVl5AuwkNMHSVtr2KqcrO0XVe13jA7XIaLSaOR43UbN+fLLbyRnbwUFOJbCHAu0
nWimecYK7EQvCQ+qMTL6kX1btHxcfv5cl2hHkox4VmzSWl4dWOe86X7erEqmSOverlmWZ8ONZVP4
9/VkT+0AQandbjzbBPaZ0kxBqmkwI1zHSJQ2iWk8AMT11yaE+aEtDk4CRsMnmKoo9E+IVnCe3Vkp
zhDlZBRMA2O6xkQOrZnqQpDxQBba9W86EXA5UutPF0e4sEC9RPCc2pqecKWN/tbBgsD8CijA6CKP
RDOWoIIKtvnYPnJBQSCJrF8iat5N1oJHCfKjmBDbeNoO3xkDFzo6TTIIC8ysNJ6wG2iPLvEn6Dx2
VnMs4/atTOgwhypYt6n9asvuXCvyH0ecaqtI5Wd7EHedgUg5qCRgFJdVWiCbZ13dJo76oPO17xva
cZTMMxyE/hj/yQQxr1FUDQSZ5Hc0pE6hGp4GKCZMDGa6UgL/Tjc/a4oYWovvN3ahJOJ1X8sC77hI
jnSy4lXNVNgjoZWYguBZCpcsHFCjRk13tRYaIP2++tCt8pbi2sNYJwwj8h0UOtzxPrzMJNoJDx6t
vnGTKHgbOPB88zbIm99a7hK7Yp+DIeF/9ta6HcIqzel/BBHV16JizSnxxERADh1LrZIyPXTK/qSF
5tX+OTZktnZSKQFf9HLtRuEv0yueWdxw79WwAUf9HsHcsHZz/z4Bz7T3huGXSwXdCZNLqFR1cLsL
vZRpPc0tLRuzISWDYWuqOckenqxTztMtcnHrLUWt3y6UQlbZRHU5GQMi/RkGnolmJeBKU3L6OPI1
jBJitmxxHSi5YHj/ND218f1unXm9upvsol3ppvpyQmNa+Q6L5cApXpiWvaRMYxyfFYGP/RfxtzPg
oETuHLjFOfecnURAhpoCUUbkTlReil+UxO8y6xnbTLj26NKvWOP96UV9MvN833bkguPPdTeRRNqZ
olCYku7e1sp9mcQnJ8HHWox83W16pv70XXEPWlHWxxvxWky9d+hyiIu6niMlCYkMpPxcU4pal7p2
UyUUPhuPgSOiBe4D9RigZlHzco59hiRh6D64JceolOuVye10GpD+NKJ+ot5u39iEozfwRE7BdzAN
3jWnnOm0T6ytHeyGD2QSzdBFGDA598DicUiGHGMg9ubepKNWGNSwwe1NXIdDDIvJAtcCmsAPXWAr
KRz/vnkVGrqiDEM/pdksPnFZdRjlNoKTxmt60sTljluQuWNBtplLSKKhbVSG/XGK0HJ6lqLKrfsP
TaQfErvLbmq/ezZNyVVlMh9gDfobPf6TNyFAcLoQ9kjCXaINUdBkHudESwGmfwVZzXTA4TKNIL/j
KyOaA70IqKdDPbZ7lpuIq9S2ZoLJRDZ6JR7LWekOk1+B5rOFG7gq4rRndeUAQo2S996PCiQERTh3
4D+8DncNVXiiby8OX/qUVa+sfAnsmfrbIfF+h6NOXDwhGDnknVVWlo8jUM5mdAg4Qcjs+dlNj5cg
HvkYlevFH0mvqRWjVLdOJdPKdih2lNnKgFwNdSNiAdKlo1YR3vWde2KsYuBMe0JDtKMxZi9JlVIY
qV6ZmXWHTB/e9AH1GI5yNz3WFUU/O+go7OHWDQAZ1lkHXxvMWhzHOxeS5MoY0jmFhjlH7FGCmwrW
P6tWagfb9/fmNNjbLJyxrF117YL8VBc6iV1UseDJsCJG6tC3Kf8IeaQ0a5uJapz7u/TIUKoKJ9lG
XXdtvYZfxjILbU9mWN2mmtAJ2xT39+SkPYIKhiYTa8gkkB3levlA8C8VOZE/6X18GEKLOig4FTn9
FhLEaZI9t3n61cXme+txsXmZ9hw1lGWnVn2I0P7wTcCtyeBAOxhRjjXlsLLs7OZL1Bqgba3eZJUJ
mZz0vXyk3kn1neU1M3qWZL4xNTud5Snr+HeqRDepPrxQJlq5FddNmD3FU/0xfur1QJFN2yTOXi9d
g557c2Ca7xLIRfUQxBUybw+DokTMBm+CFvPWDTHsgQjZDSBAyvGKhujVCM2vcuyepolqZWFnL7Wf
PLVNg2vWW7FmyFVyO3CbHnX3bpLZu54hQrINgtFLBYq8qp4xCtAEEHuvzcXeJm1lotPWObG7t8fh
KGJra2CB2QO9PGmW9hU6hSI7gRwzupCMEwO+ybnyiZ0UBfXAennT1YDePYD6QwA6NmghIRlM/iHz
Ihgh45jW56WNq20tnc/Ccg+mL//IrLzzGletmpx2k38wWFSvK5nAnyOwehfTZq2I7pGhOuDLvDC5
hvdNQo6uV/dMZ+BBtdRlUC1TvOOuPBBqJhoweX5u0eWdTnEO6DSRd2rkWsJgRpWVgPgxfPORFa8S
g5q7D6afmTNhVqCp9z13NNrZYMtavPaBJb4qLf1OHfE9grSLW9w9DqXm9nVQeB7cxLy2GjWaOSig
Qce9InGDvrwxbXKFoNtpx03WO9a6bfJXZiZwrJAZUtTsgI1nRLUW8xsmxclV+M4n/xkCB3OWaIID
lNvBFblI3JS4tFzvVIsIZsk+FoZcE2dPDQKrInG3BmNvb6BrST4tryGvJhaQruphYxbdlvx44t0m
rA4amGvAMZgV6cow1d8Y7XgxuwJilzV8TGn5FJMr8gtzXnRDEBtVG8JaGXLJKAVkuwSNu+CGhM5X
QuDmGdtQuB4y/1Rm6tXSrbtOd97LTN+4gfknJfYYC2vnrptw3aGH2RhO738GYKLneZMB4agpjr6M
njFpYarn/pBFX7qZDqzq35CGf5sWxQXEOJ95Nr6qgTlkE3Hb8IyQ+IIKWB5wsDxj1V0LRIGIG0Du
vgzSeHCEprMuj6A1suoKwhJUl6F0BitJbnnAMZuS17oMbGtNPuiLPsKeE7TmzRYPAWrigK5QWzOM
tKl87muMLAb3OUnno9c/i3o8hJPfbB1rulctbUM9Is8WKUcJca3YNUSJbZwEaX6MlBtu18sUZdVO
l6rb6L7b7fB2f2U9dyRN0PfUWGnFAEYnA3Bp1D8hn9roLb8wSPSr4B+A+WPFB8+ndGwymxE3gRx1
rBXTW6XgWoUmdXOmIN9gnRgeWHcow0JM1G86JCPrqUehoIefMqPYr0vv12SwmAVyd+0ls9zOPvcK
/lbZTj2lJ/pAOEHEx0QpOShiOC0O5fY4NZlPtK9ObtbcJ2mEExGF2UikGhjifGc3jdo0DgujtAGc
R1HP1hNBxg/L+HEkVNccZoAKtel1DW54XZndV6e5wV0tPsqGKrpjuhnTkuk3o0l7pne1axQwdcq7
sfan40m+5w6faUgTug8NayUil4VltTMKBAoesJNx7h74jaGfxpiZaOZdo8IfbyxRsBoeh2prtxno
cmPYY0urd1JzUo57+U3L/XnrBelHb4aEgeQBNVbAnAKG00OZ7kFsq9icVkEAaNGLL3nbfLdSLzFs
g50e3fHFVxDTlaDGlgggciEW386MZr1O1d7QogUUAc5ZZxKWor5eo36a6ug1t9B7W70eERain1i8
K6yICdXIjNF/TBOaj/5J0xJj5ff+e+sCMct69af1RoqxnFQavgS9olYJfXQNtwUoeGvdKCkkawIR
7wyE/pzbxnyjxeeQgM8r5nD7KepOrLaMqCwRP82yiRBfSdV2JwdKlEmjfluRx7OrB3mbNOI9A+xB
Ib4+C5EdiEh91hJaNaa1I/BzLnCClbNNw1lHRnJftQC0TYohIeq5/QQtY4VviwEp3Km5CYPOlA5T
3eJLdV+FwwxbH1g2eo55Q01cv446LVSElgc7bYOrifcFMTtkMqcA0O5Le1MY6AjVSHkNyx6ZaIyZ
CR9MOVXRCc813W9gFaso5VbJKTQZAf+MXtirfKAT5lJ1MCsfVFOmngpD/y5NPdgbHvEZwNBG7pd8
dl3JJHIiwwv0EQm6WkI7u3F7gktYATQas7ejySmZxkmxFc0ob2sB+XTZLLtOVVdzLt6DRx0Z3rRF
09ueI3Z+HuaUOVCpl8h4egwE2OxQpdb9yHYKPfyagc3ivWlL5InNCYGctktCEzfrfGjZIB1nySbs
o9Mh+xdzXM7fTTQH4yRLOg75yzfYXtfdjA7FAQ0YdHk0M0D/7pYz6MrSqGr56NxvK67Q9OehPtNG
x3kT5AHdb4yXrFJBoy4bLf7vo2XXm8GpxIi2QOwOWsn9psqBBzJ55uGyIQyCfA9RXsRMwU3nbJ6E
m9uKoiWZvnMvddm0QVH/PMo9vze2y0FMdg1C3vlFmWFK3tD4kc8XXR05Ayxy9Z+NEDGL6uFk5ZGG
0cf88jMAhy7vkGWGsXYpijFB8IFGBppe8yacnq8qU6RN0RkReUm1tUH0GAw0sWoHJJU5TAQHzJ/M
8g8vj5jq8CG0yb2u2WANsIROYQYU7jbFtn2LonXn2OqYz99uL57rBtFYFKLEG521a5UVDP/UAgsQ
Cto0hCNCxz8OGp+6HpN88febWb6tZdPM31vQEumA+IgIn4/lPIhH4W87Q3wkDTr84qj9FiG1CMWH
5BiPI1LWTV5K+nOsxS3jm4Lob7LrNLzmGF1bfsukdc0t+Cl8XXKmPif/87kI2mek6t4sn9XP0/S3
uWnZPpNA2Sp68TOkt9Zt+HHLwyE1Ad3KfGiITnS+fo716HR+nu6Wh6F0yttlM+Qz+1k6CAsWmnDs
tl7KRTafsPNpapuTS8Rb+mo2LDx/Tqb/Pa+WkytI82AHwe7EPTKQb8sp2fYGyNsS4ouhkgTBVXQI
ETjsl4/UWwi8y4et/rk0fq6Pf3aLJkeqigjD4WvNQQXcLo/KcKJsV9NnRBhBSVQ29e3PRvf/82j5
xOgm0O6t6eBHsp1uM5t0j1Gl6JjmTWprLRJBpiQFuhhW3EAJeynjaztvaCt0aw9Czk64AevGURBF
KAvuk+Caoqs/Jny5pkxoZFPWjSWlEaEmFyul71zoIdmnIR5v29yy1p0ftaiZwL3Uy4b6fkQ7+u7v
6w10aiuzTZrD8uPLE2bkEQ9RUCZYfmp5ohrj9iaZSJw2YsM62pZ/CfTQv0jXpE1LYTgvOEQSGqoa
F+ir5eb9/fKKKKj9i7C6D2Tgc4TSf38y72CFhxWj9Whmm4qy89XWvPDqyEHfUhJqf44NhgqvmlcQ
8yJLE603u8uGOFx1tODPLD+1/DzWo+Z+5CbR/fOqn5fiMSqqvLuL8vji6aVzTGQnLiRbYkzAFs06
ORGXaD424oPe5jS9N5PIItg4zMQZCOv35SV/X+fERwiQ2v3yi4aJxTEnwLRF84F+V13iyjZ//sjy
Alw4gpTEiQUcPklGQf6cblfeXstCwlMRTKILiNDE62VArT12tplOXtUqs1P7IrTuVk6BdRrnn2V8
ty8aGQDrHDPufjm2bLj92kxxKAT8PWaMSXaa54NjLIODkuoPtcj4WrnpeKmqraLudfUgbjrI7+7A
2ZoXxxkfk1Qvjm0bWZflUDfSFXRJidpoSD2WQ8uTCcr1g2OyGFiOLRvfGhu+7H8f0SRrvpAllTCJ
x/n70mJooDtVih7+/JLlicQmi6p1xOvfv74ch2m0SmuXEJN/3pXP5IuSNH355RXj/Obztq13naOB
B6pceYG6XHh2cF/Nm9qDVytInusnDEBeONgXo3Tti86IvC6dUSI95Bj4J/sC41zNpFI6YfOxZeND
ijjO2eCgI/6eXolmZ3eO8Gm4HQcKU6tUdu5Wm4CUyp50SOTyz8pJkqNCPU9XGPFA59IfVsxEYXsP
l1Y+imh6rFvm65OrNpj+Pps21S5y3hS1inaRGURz6Ty4LE/oJXnLpotsx0ZHi6NBZelZqf6wvOTn
WB0cJWv+y89eohlXci6OgynMPXHp0U2lEbSB3Xi6QxawmkriZ+ZOV1wOp7C2P7ljvTQNEVsBy6xE
xSjvG9rp6Z2NFmOlNCPe+M1AzHu9nWLjKelNf1VKerHK8J4rM7hpAKY2AW+YUWNl187KcVGSNP55
wJ804nRrVfhd+bAa48qNN03prCQZO00e+Ls4a7+DoTskBoYxGQf1qjPTeuWX2ZdKCRnF1VuY6rcj
Mx0Q+CEsLKpeTk+6elB9Ct+wbqwwJvoD8TZX9Jmh2r6dmKxX/JpzrqZfoUYeKdf+cUTDITHp8nDZ
OK2nM78bXG29PBTz/vKMnZWghSA/t+n91CiGjeUFfpYE/3ntsl8ZmQHUlJ+q/3kUFNN4O+Xf5JMQ
N7Y8+T+v/Xlm+QkvaQiPz/WD1DSo639f/fNHOyjUqGnm381/85JVbbBbfu5fv3x59ueNTYAb3DYh
rnh+SxQ2rVU9mmIzesF/3/by6n/92p8fTKy22tRVjPdp/sm/79f4+7///Mm//7EfJTWWXf/r76F/
/WP/+0nZ+ujdCNLC0GrzHfz9GQUdbI35DpDmqB6lbSd7UO52JdS1rKr+QYuVfxOOgbsijWBm7Aok
q/DckoOVGP2D0Ifq2lONmXeWI4lbq33lReTJxxgp6VUf3KxHl9AwgpzHvhuPVTlcrHHfEdbxohyt
vkNMTyBwotwHkfUUIWaf7NGe6pEuUDraNENjqqYWy/Cx9pEe8fqNJqb+YXkUFuh36T4nR/TtNVV2
v9vpltY8OKzwKG8BnmGhYbDsKpz+0UdFOsd715mBDasiytjwBn89ISXdLz+1bLS82KSNOHgSQqpD
/N3JFHRnfNe+tdM+PdlcyytpeCTB2Db17QI9WCQIFOp9NR0k0Illj/SEiQYCWpOiwagWAh+4j2F0
74qxaO7D+ZFWhslhoF8U0NvzfNpL3UNGWNcjeE+DyKcZV6h3mPKwYHDrHD+qYHiPcv55r2CBr+vI
RSu7CY5IQogCNGv3JS/cPe5V0upiRbjTYJ1puYZr6Druu2fRJ6YPnN+J1NGuWuG/DXQW3mXl3eVm
9hJ4wfghEmRAtDcefZYFx8w2KyqNlX+H/gGjUqm9UNJ1r3Ia5T0/jE8lo4jDeoAymz29mWGODSiQ
1qvLCDRqIn7wtYJE7KKbobYGjCZv9ltrNGPPZUbUHQEykvJJmwKv7I72cg5kMa17TkOKiVje721m
pTcVZT2gPtFueZcQcdaTaRKN0003mtKo41PyQi3bYOko9OCpAlUwN+mGc0gw6a0z6uFa5MZ3ahfj
hZqv+tnIlMocken7QTV/oGHVFnp15d64OiWYgtDsYBo7wOW4L1xt3Etd0cd33QR8b9PiT0AIpKG3
94mWuvu70ebdemgueZmtuxlj1gIswY0S01qYd+tWF5xRvroAwaSoUD1neSj+4HZ6hknRvNEEhd9e
VO0uiElEKJ09lAa3WUfKw0ROGO3JxL6/akfatAT3YLs3WIkdA8cKjm3fBT+PUvErKQbtFKVjZW0k
MjYijozqwZ5RdMi8n+tA86+SHguXEJI+rXMge0plYHNImFsGgWdDrUFQ2ydefmvmwXCmANHgpQt2
aAbaA0qh6pUPDO41QYqm4L5ZpQLmGvLvQcvktbGqL29Mo1eoimqDLDq57wKEdnZFG8yq1FeMxoFI
AgArkWPuxFBJiucAV4eISqLZ0B8QBmaYuKEOMqadfz9YrLPSiWmbPu8ux8Ce3PqVJCpjGsaPmPuG
aNr3wQdwnzHB26XMqBhTooiqWU1QEia0geChy782WX0fepV3FD61yVwJiLbzMCJjrrBi0i+Zk1Tn
XoYPRAgQDKnT5jqOFlBxizTYe4KR3VuaxPGuh+r0osXlNY0RI0N7DEANdW+GMJzXTlTFppKmdV+3
NuEDYQrbwQREWwXdqU4Uq2BaQDtinYmNtiL70YvK8IxjB8/NeCj86N0KstnSk400c6RQy7FOt85G
C2Nix5zTu4YaYmMbA7LC23DyLepWwvbM29AjFjwjnukSBb/pu3h3rWCKAiIpYibkui38MYr1Qmvt
x8Cu662HFH/H2s49VVH8hda7vMWEV65tLeKCBo346akAOSalj6tVo7hlUR9+6ANAhzKwKFQ6+TGq
uCvqjv5Jgi/OLy1qr714rCaP01ZkKWITtxlY3fGtYRnB9Gs4h8RK23lQZF7b9s9GGoxM/L2vkXQN
Ik2NDnENV69TkijPLSs9LFf02Jv1DeazfqVmrqaZwyvI4dGW9Oo3YzxP4PS+vnozb6DMe8qkfYAe
ad7F+WHfsSq497PAPcdaWD0zTHOP6ZnEuqF+AATN+yzsx2ZyxaMVyD8EFRUiNU7NzDWwbVjZRtUX
ZznvuvNupMdqjcGCWKLSie/AJGHqitP8yy72aTvWv8YZjRqht5OG47+j/r5byLWQqtea8MNHjQ+f
EpXOkNYV5R/0K7P4DyH+KrYTaghY1k6B38W7qG+MR39KLeKCw24dNIrwMauMHitlxRTq/ZLTlN0Y
zeFRJ4sNjDmXt2asDb1ee7Y9EyN1N94Huvq2PAfjZd3Q5xXOnALLXTurmoxI+UGkZ+edW5qstzpv
YW24dXkHZELt3BjBMfx6NfSPcQvSpdJ9YODsRQ3tTy3E/zxwGsV1+vgzvifA2A8w1kJAnk77Lu3q
7IoUCn1K/7coev5rzvw11yNa22UEzpetPxA9MVAZ/RkNMW2g1s6s6zTS/7AIVds2WB2voeWeJBbV
F3LKsFblOHKXXZw92gp1JVSshCt3GQalANKZ+eYhiUvvjkTd/CYaoxxvRX/Ci6a/g8vw+SvCuZ8y
m16A1dgpasrJfirwPNCznsu9s/vBMf/zSAtHtcb8B4J1Rkh5MJNuaof2RDJWNOmXg6RVvcZ6tE9J
1xvsptsZesSsVyljHYVYrKPCLbaN1eVPBTJh6MDO9+CRC2SElbFFUdFeKvRKKFHM52VPlz495J2m
DP15yOv85NhUJMsZ49Jq+HgGE/fzgBTwfnLGNZqv8a2tUWoikq4OsdCjx0R3CWAdk12i9L3oG2Tg
yx1VY8nal9QnlmOiqQALDmN97dPI39UjmSAamMJB5l9G7zyVYshuBdEUu0LHSCNrB4Kl41iXZQM5
higRik2opjgWKYwMHlnNy6RMF5Z7YxpRvR6TDqe8QS5e1GdEZmDM3qr5LQ9OicQwYyKFv9G4WCGm
e84Z59sZQVH24VebPmcdYILS8KJfnUUEqjHF5YM5KfsW4gvewOWOGdB3INHNr6/QS/3d8p8tu4YO
Q7R1fRCliEp11pCPVmS92gJ3TwF7ea8Bqb26hkfBCb3yOuZSeSILuG0H5zGu7f6JP/pttnVwGjSi
luM09vqHIY3JRAm95lz5uNCKSnOffJOohzYu5D1htmh63e6hKPzh3mRV/myI5qG3R3W/fMFtMDyU
xlQfZSYvIGvjSxemTHV6N/sKIiqjojDeTSfC3+bHxTHUeUWtAaAlbBzkU0cjQWM0Ixuv746hlRm/
Wpe1e6R5PZIOp3gLKjjyyivTG61uireGu74rmBmkfq5f3cx4EFaQv3ET8fe5zHaWgyosRuJIoF2z
LQXDbFxUx8kud4MWELxY9l+9gy6o7eFcFcVASpoMxZ2O/ZGaDD7EWDYPo158+D4FPsQM0CCDMr2D
YfxC6cN4AlwZPYFe0uYdB+/VPUQj+MDZEbVh+9jLortH45OgQ7gMdZ39ltk1wHT02+TXMN02vWco
phtHDLNlKa5ew1gnXCT36TjNuw2zAPARLT0viQ3WbiWoMOmnJ8ediD3M8Hn+DDux8B16N7DyK4N8
7iphLbLsLpuFn0/+JeZLr3ZAfYKFbmvlnrXK924nZokhYnVYFvMxskG5u3CjPfe1iVcpTTWoSTX5
kXjQN94ICXelaY9wWdx7/K/sWd34nAk3O7qUFi4dzo9bw5h+UcrES1PV8KnnW91yv6MZmEMSrHCg
cOOr6qQ5WjJ81vWiO+XDrNCdb03m/9/9+6wWnZnj/OlVoh6ayasPxkSHp0JTRzXdFjfLaegqnUZ/
YhDuG8fuydEmksxi886saFuVyy29iSpulc5Ybi1BDSyvx+QlSEiHhvmRtC6SUL2JqMMhgejtpLyz
pspk/tqZzEmpe6/SEqzTD7pOL5Hc157eUzlgnDJotL2l/dhvUNrqB2ve7UP7huzu6aFI74kXcu8L
m1UI68PxLR/SC7e+it6ssh+Fab0qxGg4+MLfKPQlglCwZE1cl0iSoZ7UC7WsTeFQNPQK+9Gt3mM9
hW9i9a+2bXq3eUTTPFeF3Cq37Zn8ltqZ8vkeyEN9dRIC75tiF5LgdhdLFwKVMzXMKVgYokdFty4A
fxplaJxdnY66VoTJU8QwRSCPtwMxqq9VQ5gX7RD2m6TS1w6Ur6uWc94tH2zZRYhkSZ1YO1hkN2FZ
q7OrEV1ChekXwgH0xO6HlgS//3mgaeqXtKUAfcxvGg39tdBVeVzGrwb1FbbfTD+nqQhx3OOZIlij
hU1QDR/olBmFH1KwjhuU2AC8vJpxPamf6ip9YqFOhO98aHAplUnbwmsyP6maqoNHg410eTbxvE+S
FLJdFSJTTWcCYq4jthgM3z1NMEmeSfPaLsfteZCHZO3/7Iah/apTNqDy3JEhieB0eZU3iXJbAsqk
rNnKXR3bxDr34i0EsvqdTyz7jfkGTHJXXdjINTB338RObn+VXfqV5Eb6Tsea2uFQR5ssGcVBJTX6
kdDHhd71d5nJR0FnaCfIncfVBkDdV53/qyevNBHuY+pF3lc/+NtccwukcKCRAzPpfvsaEIyktd/y
gsUwAb5bj7IGE+Ih3LeOlmBl7IbTDH+CFkXjOkObADpIEvcB7wZkGqBFNu4GiGzIOjKonoZXM7Yo
vLlec+9rHVr4WnhUHMvmXFbgNiJDeiTQuuZuJsploCij1DCefGd4J0PeOI8kgjyNEA/WrNmDG92t
dhPnNjRf3FaO4vRMG+W86KnGMlwkj0GKwSifUvT2tmB5a1vELy0vIYf8jhZniKaxMW8zqaJH3MZM
QZ3xuuyBHcG/4lHN7MmqWQ4J6UePQv0J5xd5qT5dmslEEP3f5Sn/AuhWwwD+O69WJ+TPu8pGUZyl
FblUlsMkqwycTwqodCVmxp/ues5Wqx0cjvPuKNEDebBQ07xI3yO3fOrIgQhXIXAaJnh//DJ8wx9y
mgJfnfK0TJ/VUmHJzKZmvtU5ePiB+v5cWFnvnZUkUI5ROHhrul9R3BmvTAVZePMV+6mMf7Wddt/n
RfscmJZ+I6vuaegdHHWyQLM4Zfp9kUf6ulXWJm0z+xFCgM03wtsJdaWxisnN9UT+3QXvFMR/Tjtw
LDsvbHGEgVn4dORXIlkEAAQzdhW3PBzqafwiomGttcZ5YuaOSpBYG4T/1tmz6E0QpEt+EbIEWGvR
jFQgw2Qi8izu/4+uM1mOG1my6BfBLBCYt8x5ZDI5SdrAREmFeZ7x9X0Cqfeqe9EbGJBkqcgkMuDh
fu+5QY5oOYChJYJo32eIwuGEOkTplOPFL8i8arvS26aj5lxLzaWXI+V7WdvYAEzWes1Rmqes7m64
nxAcOgHjX5z9zANQOiWV3FH3jjeNWv02en2yH3NSe0RpmBs/cCk2rK7n8a7tcb6xb3ie+1bsx7n/
Vdo2G+lgliCjl/8TeXIb0w9ItYhaP9wb3G7govDKj35IcLSRF9/gnxS9gVC6abcZSwG3qFVc9XYw
mBi3r0Iv2wMUMGvrFrF9pDNkIo5rmpdeKMaFpWyg8yu+1mYDhUyDQWM198cB4DumWgkOaDCrelvE
azMidqJvo/a+HMa0JEAyaeddmKdfQZLV9yBJoS4Z5R8wUY8T9UqQQCydZeQjpy+mLZvEYi9wkn4W
w75wPfZfLnyOoGQ4odecjdxTRdU+N7VTPPdJ1kLh8sXXwO+xJyuVULU4OC/gWQI0oIvZcoZw0EVX
0CEX8vpClbRHQ0rjrQLpXevPEfIyu/e166N72pYiXcNxQQvRQyNj3xoOW9RyOyKhFNjaaOgrjgUe
jSE4PP4UeJ+nTRTAHmkTShc308/ct+lhoBqBekj1G3Q3egXTS5PlxV39ZjgvgkHYv9RJ4U7OryAZ
6KdBKhy7/s22heo/tubOKB3vIzSmg2jy3/0cGzddb7Nd40ECSpvMXT1omVrA88fJy+eqQcmwQDuN
0oMallmn8BfiyvGKEhClv/KLP26fXKSXKtI0UgXKaxfqCTmfXXKCAuydogCX4ZJGU/rgHLvUC0+Q
49Fx5OhvkqEHCKIXZGmOdULIpj9NN/EnragIGFeRT1sJfb/cBtMETAGBUbhBZEPfg87IctDh3qDl
xtll5PCEme9sA2NM7oaq3f2gxifc8myTliRAaloHCpops9rdRVCVtimhJxdQfUiz0XZ7aRXy/+Wt
GRGlMAV5CRPL/9MO/2DMCn/nGjKsskGG9cgQidHt1jiCs3WXxMWe1KOXUeer//5wRkbznoDXxzIA
OVCI1RDRc0qavjmBmGRfb0XRl6ufDA1lXp3AAW1FdMeDq9+Zka89a8iurju+dVnfv4VG1L8lRA/B
X371PaM+FgW7IUIoUipQQzZvteDJp9sYVKKwQyOpPkaMy3UmYsCbzEYJw81jX4xEAVYYDbomY6kQ
yHsDtxPXxy9mdEa4w93ooPbyxl2FzGWXegj+4gTTRpHa7s5UpTvdkIoE8My8tAT4ILcr7OQihn3t
QEUF+WftZWppn92IaYqty2GqFP24SwHB/J8vJoX305iFe10wsjXlx6VCMbwALtOBLiqKpLPTt/Wq
AOsFEilFyzmJlDyCQN6Wv3QMgrUVScjQrZbTKSyq4ajHbE7HaPizfHJygxlTHOeHJnC9S2XGLgQa
N0GQ1X1rs0LbE7mF19zXbh1ogO8pixKu2tC74cGSO1MzbmUXzmtDbfMrQdSn5zMGloqgXdF0XaDy
FLGQV5alC5IpiQaOd2w0OsbeaOGFyru5OtAez5tOMRnoWPSDwonwSpC8hJnDHYuxfK055nQagwDn
YYLrnIb8/NOlU/XUzajWNTfFeNxK7WS25bxxPVndgFryJ8RvEWHJAUhcFDrroZv8+fck2YS+ZNKY
lN9iPwk2pTljHPfE7zGPpk2MTOBA/75iicu6PS2i5r7s3mMVqjTLBgJRRx8NoiVyLSDrTykGjS8Z
RFvPGMx/uMeOnp0WOxtI3sbysumC7yp4avTU/UmxTeQNvqNT6JbmnoqiYBrtMWLkiaeb6DK9tts9
1h9QgAQbZFb34ZDsGYtk/uHbRCKYY0JX1R99hvYCP75pGTQBPeIiconByfBe2xrzxKAaCfRfO9SU
06FUzRESMtZ1BQYiqWfAk5L72Imyl2Wxr6LgpWh060pol7IE19mvePwjhGh+lujI13ChV/3oTxAL
qaQGnfu3JB4GRFKzXj5bAMna+5CSkqo7UYfwBh2eAh2z3ZDrdIhn8g41giMJQjetiG7CJEKG6/Cx
HEvfLiuFo9ayYZ4xuCO/fYTFzOP4j2BdfDHF+KtKYX8DBRxWfjjtwPxT72hF+tl5H33mznt4GZA/
pT8eC4mtrc0neQF4gPtQG94ze9Y/ERvpa9MNqiuEzQ6aVXXp0CzhGwGfh2O9qoFfBf5qHOwZe1vx
ZoOI/6fWv+jXWVt4psVmBIF7oam+tlTq0lhO2cXo0ZgOpBYth2ZyvBOdXzJ9rRWIgui5sbJfj3c5
rORlqQcaA/3q0AKIoAP0m7pcWxXdqFjkvX6e7JT0vIDAEbjox0jyDFI1Zs/c/dIgixcCgExZauLW
k6dwTHrzZE893euijIZXOPgWStWsvmTYS5+I0JlujgAFmBG4XTip89sNDcRZ5QgZPfMhWATlq0/K
Ie4okJITWioUXTB59bpf4b4OiNyBdCOx1ezGHJPrPKQEG+Y4hF0M893UimMbjjB6QTVhtRtZMat2
t6yqcQApTFrzxYsaHTyOg/g7MODsuLP3OhO4giZ9eNVsL9otd1FtduMxcQbkkEyAr4/nasFKeRkT
hhCApbzrrJW/PepyiuUBXGTe0L7PrKNDgNZrUsjXJfvHKvA6pl7yUnvpS2wwrAmdxrs9/sE6ojsS
RPVWJ5p0Hdl0z2huGBvLrmnKtjEDnPJHHAUnN9C7Q+6YwYXOlYFKl2IFk9hTYsfNc+fa41Pb+ZiE
yANynl1vnmmWfpRdRSLBXNjOGoQHczRVTLkD6xcVDKmAdgaUxA9LnS6ugy24qj7DviDAJoqmNagT
8Z296q/YZJZapJCisPrdXb/x2LRBIk676Djq1oDYC69dUUUd3jXOYqP/exb+92xGbDKKwnz//793
AEWPdwyXVs2CNM4FtAAVbsAUScMaTL95CTWglQwT0X1tcmM3dpk84OUvttIUyfeIEDF8vP1X3knE
9b2pXSrXIH+kAcFGX8bw9eRHmyaHeGRnim78JTfS4JvtoOcN8QdeyMPztzQKLz7G9QPiOWanWTdf
rRb6eNLE7ZsZFkoIAs5q0og6pYGwzZVWaqn7lwPgRcYldEehsfzyq4K/bErSjxXDfjA1kMPoVtjc
NvhdJlOQ6qV0OKFIhw091XqTqGAfqk39XM3lcLArw612YWxVwJ3htGdqj5l18KHaesZ1n5XwYCMa
LJOkScQcWD6F7CWBpOIa0kHWHtMsx9GFFeWjn1A/Y10JdsslDCiETPzdI3avhGj5EKMdxsbCmKKv
JKD8dbXfj9gCTFD13inkQNsfD+GEUelkDa5/Kn019EejvvDNhGsUl+VsOfg0SQk3JzMsrMxoIw2g
eMZsiqPEErv8isthyj4YmxXfYn0+Oeq5ZSBozuEYf5lgpKYAkMM2l4O5Fr3BE9RPD4LgMrz1gTz1
6rC83mR/U+Ty0LC3RBTPNFwZ3HIHjWw+uK2WgLalfPfL7tvYEPxswdGwEjO94d6ywBl3uNeSAAeC
hBsRMkUrfA99TmEX+5xm8Xms0JEnGlYDMFvkLqgHzbJYjKH38fhJjZqYJ3ICXYgNiHO7Oj5NVsbz
cqQLXqcSQhcH3HX6qSlLsUnB6APdTawXDQse83XtIwwIBwXeDYFcXeKl9NeMs63N6MsRA1dkYIub
UabtH1MfIPmHCF05gJUGFpCzzKwIroqIS84AJrWwPgu6A/8qOEweCfygPxYhggSfjaEEaFY4ltnL
aCbIKCbKTrKz48TJ3jTXCtfhlKJQb0l4izyzWeeN+6IN6fjr/54ElE6zFvpnk0wLBr4YL5fmlJS4
D5Si++rYTAICkZ362lYKfh2WmSVwlmjLXL0Lm2hnBPX0rcZbcHoskpVMH7eVIwz0X7Hg/sj9cHzc
dfk8jKu2xp41ZulprMrsPeeNYsdrOkQXuC9EeKj+BdNqp6rifVBimQhDk80HUaFPER7Mbe6O5fPS
o9SKSL/qBUO7pDmYaDo2i7CEIm9j1K724bOFPsSA3Veg8wpIVTptdvqB/gG8EvuoKrfXseN86jM1
/TLFMSjGb1Fjw3rzhnFjqcskFEfRFNYxnY1m4/7KHWjChiqfHE+T95g4vCo3DrPGy1Oo16+MC/dj
XBqfXpNPx5DOIuqpX4SW+CfZqIA+so44xW8Ijjmiq0GSJB2ktCBTokPttyg9KmWW4ONNLL0LkigX
brC186i9+CV96oZ+UqDqJNCH3UGrGCWyCQFSIhVaVYa4/kFqHZn+FVcR4d9gwjvQzo0kMbjatKXH
SIM+dzfawIgW0ymtskf+mRGxDGrMc8o5N54lniTqLbWOqLnzY18elpmDeyPO34IuGbdtJ9gCVUZG
xE4erFHX8zdqG8b6kzDC/Wh7Z6tqqEfIgyxVUorFvXVh0TjlTVxAaDYiH/8x/BoDfBdEin7aEnor
35fLOnTkJgVj4NdV6a8Ae5xz5vJ7lIXVLm8acaE7+PeMm/zvWX4ZDWiUnpYw1xWoTrBKfDctDd+i
OuReBWEqVRKtqMrPxJqUz2mVvAmRKDRbO+F+D/1hM6gnJrZcsHGCdNzHO1TxTStHRx8BdEVbm14Y
nvMhMNmNFFHNzxknF1MVecvjPg3pvZcl9t4OQEpi6t0rDuBCKbdiPhZ3S3d39NgS9e483qI8NM9m
P5z6Mv02xZP2nLpa85FYh2Xcg3qsu8rT7De/9S7ysQ0gJGKCX+grvKprkiwhfGiFgDGRRT/dLHm1
+61T6uGXVbP5RzyenYYxMV5wJO/QjzONomgXhnktwfay/Yhmg+ZWkrxpkumalbX43zqnL3aObpgH
8rR9vJmRvWrVTqHqcnff+Bmey6XiY9x/gUJR7VpLUlz0sfbele0KuyXd3blm4OTZvNM8F+0xNI8o
I5CLjXRWYJMNFW7URHwpslUYbAJHiq+4y78vKo7WGIxXohVcS7s8NoOFN9CQ93Pt7GGL9XDKNpCO
vD407p5nt3tq8XjPvi6n8cMAqNcItvS7ca3nq2VqTbJjdlvOcgh5rr5pZ5t6O+G5UtZssWn/Wdcg
Kt9x1FsfUpjgizITfZZHVxykQccyvu3JmnoPXP0POtVDYPAsSOsbRFF6eEbO3bXsajs3ao9BGjeb
lqrjgDGmwm6Y7BapiE7XdUUfe0d9kd51IgdWkZ1O3+M5ubdOQC84nqgpkm7D6N07oGJIdqPEiBt7
zDi9Qe0HaPJsl8/J8rFZLl2X5vpk5ltrzLVnfJvhczeESFGgFkEppR2ptna1Gnm7hZ/uHvPxesIs
GJjPfl7J/dJ6H5zR3GJiSjbLpRtWzrEFwkG8Oc+GbvpNfhMR2Uo358Uxiu4gMp9jXzYvQnjfyxSh
blZrP3kCnIaaoaY6mWZ3uhGykKxmYfpqBk64idr0L4dkDRJ3H6PD/gpq993OJ/1jrG25Ib/PPiVG
OVzafJZYTyGjGyWjKk13vLUmtejiW0N+BuZ0zwTu8IQu9JtGMiBNjZzsYL88jE2ouuuoIGo0P4RN
1Gi8BhqZSeKQbBb3zYuUPUINSbMSfBcdWP6VHYjg7Ni25svyEE4KlDqN0epsULFj5kXRA9HnA91o
zQltdvpsMmKDvm15a5lUpIgT53JFiQm/fq7CDZ/M/GCGNRIvwcdWwLd+1hvyyMQo2s8pp6Mpxbnq
NfdgmYVDCqKSnaL/oCkkOlKlzPDkGlV4XZ6Tc4Y0CrPKZzNCZV0+UFYF4bHB3vAROAYpQ1hdwxmY
ZrJ8PNUHtVbtlMcCSPs/uluy03dsJ8fV8jdwR+mtcyXpm4ECbogGzBEZ2fIdEbt1piB/1lvSmkd3
NC6DRYmMbUF8MNL0uMM8E3G2upzZ+wY6wit+rYgg57Zbkyk30zl06FKrXbtk2d/VRofTW/XZWtP4
nIQZHlKl8dPrOju6RtesE8mSWTna/Ewaa/ocC+6/5cOzfAGoNkzQCYKkZHhyaTVoEbPp0fLhZuiH
2HlvNR4YWQZfxK35YZ3ApNuvNBgExJ30DqJh6HYY9x1kdIayWJSIFTsMlpeOspjhWHbwyCV9cvW6
Im6bgQGyv+lmdTBoZicl2UKCsUNqwFeVSsafOUw5I/Ki+x54iYAMPmi31rGUhgPx6qh96FpxX96D
vLCt1w7AfOzH1WGyfejgeFwPvjC9c+CgrG1jvbl3Je2RiJ7qtya2PglPUDqtzgETbtNMNqfKvSDr
sesKFIlaVOsRcwFlanrDHGjs+2gy9kKvw+sYFpsh7sSTFVIiGcTv7VQ/EJpSGXwahteseWxHBxH3
5poMmXhTk2N91QJ8Y547HB4VKzxLTGJp8nvqjBY7OI5bQx/C538PXslEe9K63/++hMlqW0V9dXZT
0KlLqVYMjDFFCgU1oJxZ527U76LFy6vOguVsypmkxDFeNm6PoahBSnQN5LyheynpSGOYNvs3nXa6
p0vn3rhNcoh6t15rNj7ewUU+TQA4uVrQhdUVGWQEePSY7br6Ajhv/tlYmLIdUHPHPKnJns+1T4t4
3IuPtWhlDU7JbzrKNXIKLAs4LU9DR0GEd11/MwfPhSxQE2OmuU8lu9/VSJDj06N+cWj8Q9P656Gz
mgY92iT6f2JgBzm6h95o9oaaLuUU/nvg1gU8ey51i8lhRduHjVQ5sWviMP33bDZnVv5O7OPWQ2Hk
6N+oAMnmISoEbKsRx7sYCfS3KbWxWYjwq6G7gkLPXRut133qtv7Rwsf7gxhrNaYTOaZ6jl7bZTZm
4I++0KMpP12ajzPNr3fbobFuWV6FPULbPUQ8bSBfgjrYZ9ytl7Rl7VHqukod/MmwyUXpd8vSlVhS
rKVPUE4c1sg3agwjrqfaAwGeZ4Z7aL/QOTJ7Ma+9uooIuLylEuQD+VuMctTl8oUg9p7I+x02YULs
2PJjuIyqt8ulrrrIiuhBlzR+zmoFyVC7IchV6SVr5Y/lymJ9ZQONfimnfb3Vgrl//vdMi1VfnWzc
ddnEEAJLx8czNX8r6Afegz78nNo2XvG5q5DicUbvmce4OovUa9ow/v1q1POr5UP5+N7l9eU7lu/N
IyjVyej8aWhd7C13Tja6l5qfRmzSQ0yhzA6FfVuUDfFgIf6cPgYDLL1O9Pd2KZwq8mq3gmlEmriz
yogClKsanL43PXcagY+OExWH5VvbpqtomncJnykCC33Zh6doKpOTI8FfpBq7oYkNwHvfFto6wyt8
BeLBcy+DKxOK5suKmuZzNFiAlV5/6lVQeGkmh3nwI1KB51evBXiZ9WF6C+upP7tVTpyPcLKPutCP
GrpjS7TVvTTj5oMRlZN62nsaGcGrSztkeTXoQfG6U/du67L+SIdkPiN56Z8mssDfZ/Ma0ILYFrNS
Z9u9c9ddVlDi5NwvmA/vTRyl78BrtB1UJ223XI5t/L58Q+spSZXlOGTy8J8v/9BQDTMiewVj692v
0cVvFrh1sPXcELmgrvtnbSyRpZC38jPyvNs4R+1bHhbNcWyRUZbAS3+iLQDgEoTfPCyIe0fDbUmm
X/VhhXSjYjRL7fDdgG5/ILaUsbC61JL2jSiV9p63Y3ftyJSEeMnrod9M0Bqq7DzRX33XM5pkSHdp
vAaXSk1/u1lqhyOuWyrikqmXRK1x6PKo29cAyc6mne3SQvLeoMRbL8vj2FEP1hqJiSbyIvZ27X1K
LSBDukh+90SESNH+4b1VJIC+fbOjkbShsGhXYyxAVbX0N9LO87feEeEnY5UuqNtXgITinGeUao9r
LcDz4MMRL7vxXatKWvlU/zcRTg47Da0+54mvHfhlrT1JAPZlminGqjE4LbVFWtTxLaDxslzhIMP9
1fbOifxSdCMU6YPEq2AXU31vnFrfc+e7u2FmBSvZN+4ox5xd4/buQZpmfh0LmFfpoOkfuTH+6iBy
/BMT6cLm/c+EpuUJBkmYDuH7YPaI7CsePpK/86l2RqIy8pRE5oJn0Wx24o/3fRTmvOmTSjtTBVDL
dqJ+6ViOzznpWevaMOqfma4fBiJAPiIMaHv6qDCioVwgSQ3Y3HNb6KQFK4FQ5FrIcmTJQ7RNw+8M
50nG4ngWUcyozCJHrMEAgpgxfsPHqEKpzPA3XFZ461FDGonxHlg0PK0KSwl40/HJbJnwRcw1WvRi
HZyYE5P9BvYIl7QCxrWPyO1AUleLdoNg286H74apZ9zbqtbSLXpclY1sZyk7lteq6cP1IDqEhZVu
deHG92EU88HEe/q0yMqW1+qq+lFGKTq/HD98zyAl3EDf0Bl6cQ1nVEnalGa/y8tvi6uok214cAdt
r4U63qc6U3IwqRJzKGI6QG7Fqi3TU1XZ05UgIo3plFcdwfZguOuyj7IXkNDjytg6kOS/G0CDiqYc
n4vYU6JlirOkcs3dogiGA7cBW+O/27bKXnCY7gaA64smf8mcRHuxK9mdkZbcawXFWQ6dWeMdT/3r
CHbqgxvokjMc/spdtqxRkJbYbE3nFFoaKJLcy85aNhH5MhTek0QYpbJIxd0I4wKXJey8KtHvDJH1
e5KgOkLUiwfPq34kr0uFSv1MZvUlvc9lMG9llhifuQGJ0U9cQUJW2+7aMWT2gVVz2hEOGerIcEr3
TEYxCqAsJzo5jpRicE86YnXmVmIe0tZac0Ss/U4NglxxKqdr0lLzBaPr7E28FLc4kaAPAx6tQyHT
I1n1xTUojW9hH/lPvZE4H8t/gP7Q+WAn5j8xgnOfjHI0n0NFEQri7JdBD2vl9Eb77CYtPdYm3NZz
YJ+BNIsNc7NsZXvee+fE44Vo5/6t1V5raJXvMZXfsYjy/pwG5otRuvWJHwcHDIykfl2jqlhnS3Q3
k9EV1ejwUsmfmeHDuxoD7bjUPyawjtZCmRxJHkgJ+WdrJw1N+BvuTg4G2lBHNDs98O9RTXUuXZIS
4wLB0NyrLG5jAEGJwnGtj1H1vSsBKfi9zJ5T9SQNEv1SZsgsXqooVfqTtB9wc6GttIbyZxLZxtlq
yPsgiDHc94MNdbNw3hNq6X3RkEq2nEX0QHAzONWux9W2C3G9/EDQUnTDypvNEPqm+PulTmO1qBH4
USUu6xvAvATSl9Hd+iIIj5rUJbiwKXmDCBcmRyu/Z3KenlMtzVFVjGCbZ/HDQU98MZFI7mfPuhOc
me1d9MNPyGj098Ku/gRV0v2xJBMqqzG+5pzxJcHs5UsCn3HvUI00RGrtkIqWL6JAcS1I3/4t53VR
GPbvUUPWJoPJRWCLHj2BsFXAY94I8KU/6z9AosqfRAoGWzkPw0F2Cr3c+/kxMuBiOmWW/+xMKMpq
IFDE5hY15g+GzNM9M3ui1sDREAbjTd9CVJJFM2hv0kJMaU/zB/ra5hw3OsJ71UIoa2pnHlXdxYOU
RpqXxV7QQXPpYBvcRgM44xWRM++uPuzps4mrkJ57KSeQDRiQoq8qRb1aiJdWdsZrXnXRBrufue/U
aEr27dVk8bqbLkrwLLNfeGyGK6yPxXHZvacavUrMZIlJwdsb+IkSa0iwhdDIVO6sDAkGLgBYWDlh
08Bx5w8tGAIyBmvxkQcoC7XiJ+85WmF7Jp3EQAXe63isS8+K77qlulryxZ7T5K4btX9MRxoFVUQh
mbu0WFO5oi+uuIV2+o19XHBK/PLDE6l1RhhAPazmhHlD0HKMmIIUkeC9ost2qX2SrIE+rE3hnJeO
gAfxjGZjfS3Hur2XM8uaPcthTbVOTT96rL50H8BHWBPNnHIW+zzzkbqOuqcepf7j/ar5qGuIAe9e
YJcvemm8FponXuIhuduyYfUlNGIbdRFOhtT5I8YsuNVubt1937/gg/weZKoqrjBxsf34nlS0BZLE
Mm4dc/6nSiImyZAW4eRj21lGpJVA5PVg66pNKRwJXNm5dmrSl26ojee2c9Ee8Vd9R1IH5t41za8u
dWhX1vmPpVMItvJFDxuyN0h5evZr39j1URaeshTZ9TClza7zp/BmSoD7Y08yUQVEbSvjMXujrqAx
GeCBXC5pqfGjGlBjbEB+y05OGnzvv5dCXZp1k0HZMb1dN7caoHmfqFhMfpvlZoroEtNe9cBhtfrh
8abrknpvLiZttxh1mhnfWkDk4+LdqXmWlEEBhV6lepUqx8XpBdHRmtXhLFEvClzxjBJKMiTVpdTs
+JnW8KU2Sv9vpwiKJ9nq8rhsxcxySM4NCW4lYQk3rYrfeWO1D9Jv5LH3ycWrLHxFQUfipJv2X3S7
sInMon5ty0Zc2zk9m1Sh5aqXZJI1tsiPtIHr14Ba6ihr6JCCZHmJcvpa0SdwIE5FGaz1ZNo/rskI
QxhDVNWqtIj1iTvk6BKYh7mtc3g7QEqMo89D1sR9hZSjTDdaoZmvsnS1a0CIlgdUdNkAPg6JxlbQ
yb7bmqMGW2wMl/2jW4z+NvNwOs4jHAVCl9JthC0s6lpYY53nOSiuaO4lDoGyRhS53xkM7p0ogsKv
VITS4VPt9Q7Gx34T5kzxWUHpHDhEgTZpYx/CVNTrZQkJCroMaRiVp0atKHovWH/j/I7Ek16vX6Fp
iu1u75qNv16a9aPDUG0gifrQe854c1rjdxFOq85urE8mtu4+RsG9fXRCeHKEVeie/GbOUSygKSYD
yNwvkvcoe5u4pdcQWayPyiQtJLc9/bBcNkxiwPipzo6M7I86tDa16E6lNUZHnTL9IlkUR0Som7Lm
eRC1BFGZEUuFyw2OklYzC+wZdZ4el/6XN6FegRZ6Wq501Q1z4RuvfVyqwBTN41L+LAegtse+LOvr
ckVwXHuc2RWBoU9bnp6USrFuFDRqhXguMn8kE76uDlWja4e6Nl5NoQaeSr435A2fLtf/TPwmQyhQ
AahSs5kq1iA+Mx9+saGsHZlM4DtTl8sBeZZJHCDAOHMiMNiTzPmWj1LaTJeY/O/r42M2ePyfbTt/
fHH5jo6BvsNs5LpcBQmbi6kjUSGamckKmWOtG0NiNwY2RTWzyW6DxO7kj4wpZPX35lvuwAKbE/PY
OUeB8Z/uBVm4GEkI7kgEJjcry71V2LrBPSVb5OyUwCcR6N6Xl4K+6XaMp/jTq+9YvmBquUDhNBe7
5bXlgDriZmKchXJbpsA/ZevtM2B4YyWZYAInW894Mw2i1DL/SiZYfuL2O2oYp9iyucSH9KTNDAx4
3gGNY5QD7vaeC6woywCtn8zL0utWCjM5xfXJgieMY7D6aXkSuK2ykKC+StdRHfvHfgy7z5znR1eR
lxDl7n0R/mf5cPJrhgd8lPo3r7YoIw2j3cBUfHV6gMPUvEgCodMU0GZQXoNnPma+Pe8ru0YyTxsb
WqU6xH3396wBmnYAyI9x0t/VvhyQi/MkXszSHpEdx9kaPqImq/Yu6SJPVTGMl8f0VJnllzNZZXcR
MKWyKAgfL0UpIbMzm7VNa1byqn4qqLj+LV9IRFbr30TZb1rpRdfl9eWgaXrEDpQKttR9gCARIwih
Rx7NffkRJoV2YFApvrRi7HeEpyMzjMf0+3JGXEX2OHu8Jll5adQ8ibxuXqyILndDsbfFuRV9w4p8
qAy93jPiEWgd+5025d33OfJ8JYWezrms+4vhuN06MRuxtpIK5YI//zByHBbLgt7HaGBgd7OnS1+i
Egnn4Bwz3XePQ2cZl04dljNMPNnFLnePizE2L+CBCCKKkLjJxT0bmaVHGAcuy6WbV0/JD6ceiovl
Fu0ONne/IQ2Q8cysW2safyXzekN8TLbnPPlFa53i0dXOWVnrtBYIkZjS7mOOB+NgRA0rhGoqhblF
f8dAZV/Q6PdRJe57m+lW2IQ+LoKvundp5GOhwU8TeAczemZhLj8tBO8e05OHTd9O7Zd5ToP7UHdb
4vD000CpVm3lxFOhET/ZCRAV4rFBSqAHPOmtg3hYHUw20KflEpgpd9nowLxQ89oxT34EsZlsPa9C
tS6xh4KdJbRY/eOCaeGp67vh0DPh+fclwyOUcdkIi8rGYKfKPmTmxmGI6Aguhd/y2pC4ZKQCrkCM
Q94YhqEuKIxDFpXxtU+JTKVzJAD72ebRtzDLj6RpPz0GdMs1CxedWsGfKg9Da697xny2nCCmmctM
w0l55mTT0BzNIh2uFqTsetP4bbIKLNSHVTvcYIClF4TON3dKjYvZm6v/VeAyZYy3860eSVoLIw+G
ippBLQ3e5Sx3jQmbBKobqQ4TydVrS3hK+1Uq9U9WBWxi/Mh5xUMr311HuRMt79XKhfE+l3+vCjVS
MkU/nu3iN5MryAuOE1z1YM4BE3FJlfKcTbpzF2oLlxXWCTeA/2oUVXBMcoSFua+AkVXs7tCl1Kuk
HuTGT2csJL1UAWgisrZ6qmGksAudQi/Dk2Z29t9rl7pla5VWv9K7xL25GRu+TPO79UhP87a8Bu9z
OAhaKcSCqdeKYKSmBx4p4gLNOo9M3tK7OVdYmk0R7BPN+3s2DNoflwHFnmlQs6Yl6H0PGUbrOQEG
FA79cxCXp3Iwi59T5rg8L6P5NXJn+DBT1281pLL0IXrxjOAVqUAlUa+a8J5Tz74lWYIaE603IUp2
bBEaVKHK7uIt8kH4Nn1JGhLykpOnDsvlcpijBjr+7N+A2g5nr/V7uNKckZoJuak0xpOfY1fl5VCM
w1nzHUQlCztDIwQjaQjSFhWa/sJvyET576FNDO0SAUY7t0ybCJOEFqnwd3k5Ap5HzgzwW18/Vl47
LM4zvbZHwYU1iGeswCa2lFwt+bn7SQkKqe/1FQoy+7hIaCqdgkBnN2cS7PfSkE+3vJz0Obs1dhle
N/2cKvYlmlPoLyX316pwXUyE1iheli/YipRnVq1z+Pe10Z5vpht0dCoJckNgJFfF6NTPBmS6pyjW
/SMKiGaVFEQqki9nfIY+E+YkG954GLW3/2HszJbrxNJt/SoZvj7UhglM4MSufUGzevWyZfmGkCWZ
vu95+vPhrNqVaWc4z41DnaW1YDKb/x/jG7IgzXb7cksaMi4fHOEIq3c6q+kTBN6jABHwtTcpGC26
Hd2yh7KQ+5SWj/on+9p1qIdYQuMUBdQMF8be4CI2p9t9Uw32qZXbNG9vBUrSXx8UvWE2lYv9YvQR
kbq4wiTNSrsgGimeZprbpkHrOSM4fG44AkYGLnC9yW41a2sE6aUChoedfYcD9q3KHuO+F+80GNF4
FnGLOriWgewpQkPOqS8NR7SAhK/pI93NzUPoiPd1fAaeEr0Jzca2Unefw4JTd04nE5tTtt7phBYH
scFxdqa7sucpci7hKsWhh8R4ojs7n4CzKAfCRGdEyrLZpyFBDxzFbJofc35njZzu4m7ZVjPtju41
gM+4U59bXdDVzvp3JyU7E0RO7BqA4tHTifcibz4RB2A/q0lIRYxO8GNi98IvQye+pXqGSoLN68WC
oHfCcC0O1nhVVkp4VlIkgctSG5fvH7EN1y8RoUH77x/952vJn78WZaY8UcwkB3cujyMVrIOZyvl6
mS3ibFat+BjT4UYMEGavwNdplMxQIFfgMlE2a1859M6uUObqptHlTYofz0dTNt7oKQ1x3cLNwkPj
nKiXRwfwIjYZ0kDil9iJbxoMx4uJI97u+vlEqQvAsMU+dULcwvhXcQvhNOprJ7pXG4YudIbi974f
p55JSZS7D7/91//89+v8f6P36rbKF06Zv5VDcUuNru/++cHUP/xW//7l4xufmnAksQnblmEagiAU
w+D7ry/3CfTnf37Q/o8JILmVIz4sw+rBAij5fAfBk+gCYsa/6NK4cijNfxOCfKBBdK/SJmjDMaP6
0Zw4nNg14VNxM/V+MZZ8mljl49jGkIjMonulKeAPc5P78RDVV5IGNGFWA1WOXLVuKmXdYNx999I1
WDe7qmGBNTBDUZGaPH074EHs6V+qSkBTjcJ3ZIm3c5KmtIajbkV4Bmbbxj//u4U8Rb6HVvvfnwKo
188zEp3fv2taHebN747loprg0G8Kre8yrTEB2Y/Szv1+Xf/rTxe2+36hX4k/QS1OqeLPn/7PIbgP
/nv7H//7Ez/8wP69un4p3rtf/tDVw+7xxx/40y/lz/7rZfkv/cufPiHlNumXu+G9Xe7fuyHv/z0y
tp/8//3mb+/ff8vjUr//8wOm5LLffluUVOWHf31rG0kOA+d/B9726//1ve0N/vPD/r0tXsrlx//w
DsWQUWb+Q9Ud23IsokBsR5Mffpvet2+Y/7ClKYUjLU6Vhmaq/I0SYny8Ddx/YCvS+HlNCNO0TefD
b101bN8yrH8Iy7RsS0e2qfH/zQ//ftv/eiB+v1F//YAI/vofHhBs76qQVF9hBkqaU6b+wwOyWmFB
ahMLy2D0OyfMRbwbpYVAkF63D5MA+81mpkJuXV+tzgBPILcN5gp8tZEGEKDQd00qOqxBubzSmzA5
GFoaXzQFB4Dq1Eihtk8tHnvyqKY3hDbYUxuj9iF39EAk9eMfLvxfPPG6+PkNWaojbOjNJjATY/v+
H554C5cVQMo48craesFnjUV0+8fkdLBV3slAHsn2JPpjEQTc/2d7Ea4Z4HWLwgppofg0HWq9QEZU
lIbY57pLjyUV/Vdo7GuNzSksecsTVWxfUBXbF4mh4dK8FvWBI8imzY+mK0KWGxrZBTSVcr399du0
fn6buhC6rgphaBKjhPrnt4lhpDdGLGieU0/m+Xc5/VwVb203pvsk6UcvN0hIjTriXQud6IuGxtB3
7QG9tvamH/MLlaD5ipbOQasddNkbjCYaigtCghu7FujcAJwRQlQA9KglVrx4Lgva0UiDzTAE8ta0
x8HGo6Vuuo3aBIZwlCKM8GybyiEjeeDM5EsIYKW+1xDtn3sKTr4OsOkAads3mfuvu+vUgi+Hvx86
Zq7QCLT0OWBTPFJOLdl3ttkBlZLpG4Mhz6RGEMmRR9HnbpQSJ2uKrWr7dC4XpIJhbl4DMbfP9gRV
M18Hj/6bcsx0+URmdE3XoA/1I4/jtUKgOCbvXPHCxdjAgt/pgvxDlNn+1zdK2D+NR11IzoK6Iyzp
qPoPN6o3IPfUhBp5s96TtaKr2SWvc/58MuYHWIYqtWGiOFLWDcnRkWye9azSDHcBsOswkeYXQp8t
l3FbXTcLAZb2uKj3atjo+E/kFTWKjjQnxgCuXMeL8io5loJuwmLTxWVnr53pkaw7Czel/zdvTfv5
rTGuDeK5gJHoUvzwqNVTPa2j0qUcYPT2ADqvbtxZAkShsbCPG81kf99a+9+FfjAObSy5JFNpOClO
StfTqMR75RlG0jhBxYF0FjwsLMGfCxTN1yp95cssOmBqynL59UvX/uKlW+wBJVpYU5e2vt21P8wS
o0rpuVlIT6yJw+T4II+jkeaf4Nbr6GHsc90vDhsB6ijQn+BizsS1kLvm/fplMFf/OPvqFhO8wS5D
1XTT+mH27eZp7pGkZ8RCYhrvoSIgj8v7szYZH9M+IsrVEcUl3j6C29PsO06b1HQJfretB8e8i5XR
OVW24Zy+f0RcSvj7R5G0Bp9DLa4nZWgvWps0/ii5P0M3rXugCu3fvZW/uqIGFnPCTOml6vr2Vv9w
RbtSWouoMYTTRCT8es7Gc6/fd3minb5/Qp+dr2xfXiuEcW1F4TrZxsh//llX5owlhSTZUPvefV8r
8hZuy9SeSwOaVtllfzOP/tVA4Iln3dMs0GqO+cNAqIdexyWjF1v32C+VqHMLc1N3pDOxI6Om+nmU
vhWt5hwL6v97aXxTlexv1ixtmwP+s0vdFmGd3QEIR8NmDBg/TuYzSgJJmHLhzTVcBVKmX3Eraxj/
6DMzz6s4JQU5ZQmHirBJbq0Y6t+vR6L28zRlqKqp04O0maWMnx6IJYFVnm2NzDzHu6ttJOwur64S
cPdaroZnu+q+ShiB+4WI2nNCcDEBZ3cGdhJ3TuqHuYxn9sChJxoodup3m0jhDNnV37zOny8VvUHd
Uk1LsvWR1jYM/zDMSh3IlKjnHFflwAhXdOuq1cR6Et02Robm0lij46PfNS5x8YC2Kz79+hV8vxJ/
vlmME/40hwuVLdqPE7qlaBmSc1GR3nrQjCh5mGPsOgYi4jxrnmVaCvrXU+NSJPy4oGEJ5KKIo2ni
YtkYD1aXlTvkcBub1VEvRH/xzGODCdQQ663DLOuuptnRJ5X3KryKwKDHdxQmNA7T3MnaqT5bI5K4
cMHd+n1BLyh6c+KvnkDpQAWRaNFECzQ7mcFbf5+GZ9l3519fBvHzjbDYfCDN1xi9ttB+mLrQhERV
Hy5wZdMTSnua8sTEqddxZ6nXutVfOUs8HomoOw0jtLJFqo9aW2KKBnK65m1Of45oNVFEI8YIVN4q
UPQsma1j3+cqYd+x8zcLMTvmH54xXFwaq7DKZtcyfny96ybWnlkef98w9Y2a7OUkokurQ5O3U+fz
1NMT20w4KEK//fpiWX/1t/mTwL5YL/VtN//HQSuR/abYNiuAEIOz11NOui6F5Mj7ThrkJfMwqYRC
/fqvan/xljU2HrTX0MmyIf7hFvUYkDg34/qeEkX3upcSEs4uqhPsaw6N7UqilWspgtKUcqiOwz6K
DJmek1wlxTJuPL3oCnIcEiLrOv2wnUceuvOYt+3frMbi57WDxiWvj9MEqzG2/z9fn77son6uuT7f
+xIT+MAopqVGrvxHjM3FrjLj++/W4FTpaQ7paodwcNwPI8wogFOViZbR7Hd5sn6tZZNdzUNb3AxZ
h7g5pCylrjNRzXH+N9f3L+6qRXWAbEeJl+enqQgSNRC/UBJeVdDHjUAxuTIhS7bH9tuKIj6s+WT/
3Z7rpx0DEBfOkuy5mK4FH/75UiFhApzGJQTCrzFZa89DM/SnTMx3Toz71baADlFedCXpWsAjkGhg
ByHIqXZ1mzABtDa3vZo+YNn96kD4YXmJ/bUIP+tZRKhsoyA9SDxsYQDBw1h1FdP8m+dQMuh/fByk
APkFUYqqDLOH9cPjkHJ7EIPHNlZm9o2LDbh4zuq9nSi7YU1Z7+0Y91wc73M9EVejkvmLoaT3486Y
o86PqGL7vRGoSM4CA0eHL5XNHho6UTDWKMebJbzQbNgCm4oVQ1B+W/d66pnSBj+8lVW0CFLEyjHW
JF1brzTnin31cdTKfNcZyrtZ+2OJ/h21HxFzVXbOHPSwAEQo4CA8swXRg7ZJSOmxSpVTpiXmsQMu
ABVa9IHIwx5l16dWKcgzWfvzYG7ZZd/5e1oGLBXibJjQyRk+j2hcgrEyRJCMju1PBCUTZEMdzAAG
m9Nm7JzpY9kawiUw+b2rdVrtExnW7Ll9NbKaoFeGbxLh7N5Ky5u8cA06HwTfK+epVi5l8xFLffdw
x1GuDqqpLgOe+t6bulz6uP59dV6Lo078nWtzMock8AI3K3HZbkh/VKV5UsPsEBuT7uMyILRmkp8F
6JGg6xl9qRUUGoCVnD/bZoSUGKt2OytG/VB6+dWk6+mdBYHQi3Qk2YronnR1RO+1ALHOWtLa5mI3
VMltlW7kFa2CeQVKAg+Ikuw7rQZaU4ByHe46OQ2onQ0oZW047MNSIx1FqENQpvS9oxrZsubQk7L6
MVCc+Sktlq9zPCMlLAZQwkg3uLXMstZLu+hBO+cigC1S+mi2T3YMti6fTX3XoQXImjNm4usZOLIX
jYjVdJBE+JtwppXKazbNl7Cv5ptIy5crGydU2yxfu1IkvqLREc+xu1vYXAYZeyApQE8WxCIOqVJ7
ffnSh2zcFmVFFFEMwYx+8tjNCXQFVbrAn9ELGgbFFrY1btd29qkejmurGihHS8Z1jBA+IS3Naj8D
HZvBfDlvg2wKwBx94epFne0Z/5A+bDiUgyDQRyOoKrPd2NHfndy+LxaHEKisPA9ncO8kPWfLXdWO
2lXk8Av6cr4TNADcaGy+xrXpAvWe0La+S3MhM1xkuZdncbaLaKW7RBE+NRFxY+0Q0qJCLiAYe8fJ
3OLi/XnOe58wsm5nrkgiCh1GGHCAA7oJL0LU7MY6R/mirF+jLazN4Ul2RZ5TjbVBm6YqwWUaV/uU
kFnYI+cODJhoJJcNDnEvygTupnwtlubgRCnVU60Qe3MYTrXgKRfssXfKmq1w8cd1H/ZkQTYlrKem
RXnR98V0SMgIb5NzR9ASGdRaEQyBCRnw0JBf1awkg9ZWhrlppT8QF7qfHwtBmUrJakn7uDi22Yz9
WdjjIZll5auIbP0cSFMQTU7pjsNYeZ0Bn1ub3gqLULrBjVKsShqHf9CaFlptRtos4k85GnzXQg3m
s8/DNWY5hGeq5kwNoMaHOnWD145K0Eogu4ujPuglsdd2Cjl61UTlF3EODpf2Tmy8hr3TuK18o1ZI
NL2tPjbMSF5uQjyj+SYPdhaSbKiFgIe5MyGCqIwJZo/DRAXA+axqQGGhInyVvDXk3xEwH2P2MaF4
hOiCD0AcFLDZfIzLJT5nae/LBENA12pZEC5H8NbhJVWanbNBljExEzWudltcRVoHidE0bqFiKA+1
/o22764uisjvStDSsrxtnQxXao6k/ZjEICr1EAX/aFUMM5BApar6CEIq16mJpTNydCMWwcAO0tqE
gAqvNwhNIAQ9jdEJtzofKAzcwhkv4IKSQ1X1r/02U1Q8nmvUH7O5TVykK/g1KRsG+EpeljodsQJO
w8Xo5RcgQsUuntYvcfwNA2uD/A97QQNKnQs5JrdLp9wW7WS7jdqUHvkUBEDNyrON08iuauOWLjgg
jZwFRDjqcmljcazFmp443ANQMdOBdSG5B4R5CUvbCWRrfu7Txbrh/jIPQhZFW0wQpZl9VqdS26XT
M30weVfnVQ6FKnFIrDDcdk5gDtp24k+j+rQKkgQFyCXwN6tHaDvRO/m9IuNwn8YIrFcle1BhTXu2
mn8pknKhmzA+NvFN/Mhu9J1mbnc3d+alD9sDyiZtZ42NCMRATl/VrgynHKpVVFSFV5Vt62rUgDhR
OOh6KotMszUSaLjRLNDIWv3OyJ9GE5XqvC9MkrmN3DhOMT7jthp4NrDoYz2fwTLb7NzMjBCEnKw4
HAkufCoRQI96jfV2g2SRqlhZX0yl9Oy4G6kSXgClKG4sRHsCbBAGEeJCs7wxJFYGmOJvhlPrd9T3
KCoq0l+W5KXehkYzCJcVvXLNQTWfY3yHjS6So6MNlyEFBamb0TVL5bENDaIhAbGaU/QZIgJInYp0
rNKIb0yDfHM5oWm17BeOK6aPPan1tzC+vO0kckWUh0NU3HcTTB3MXGpblx7moEtdKE+xHT5y2D7W
1MT5MWunOzrKS8c40GM7ZEm7eq0xeX02Kb6uz9COEva81WgcyrpOjlQMr7TcLHbSKolFUeQlG8Jq
r7XUUNfKgmWhvpZtgRyQ/dqskwdWJJbuxlX61C8NrGCbrzNXvGiVeiNoXQYQ6/cxEVVrW76UWG6O
OKkIf0cQ5pKt29a9DxgsyLpuCkJtaHdFodkBLWcARKq106yZ8JS4ihnmC4y0RhkDQ4rXZWhXd8Jk
TlSXZR0EpWIeZOj82BQOBo/SJclpLlvbGFUXcaiG6kUo3/J+tL2iI/QwX0Y9ILPC9uc276j92vds
UK9IttyUZj1SX2hZKFswOg8mKK8hDkBxApbQn1nxcli0KdsI+nQ4dXkWJIcYtoLAVQrFHUr+L5W+
oNYnXO1KAUOb/vbjlBYlcp3qoeQ046o2wb35YFFlbhrM/KcKmkGpaw9ZRtJxVe2jaMd2JFr1QztK
FDbpO0Kqg5krL1H3cSZJeQfEcakXprfF1nwEnkGRR7ZnMmu7wrxNktDv4xbNRFaYfkOZOIgjpnk1
O0sVEPOYVkx3s4f+JbyHGwjvAbfbAhigmRnBCwkUtwLkQ0k+VoABEpS5SbQWzP0tzPPGQdKFU0Us
B9FuzjwNHrsuNV9Pi0MUNTclolDYOuGFfdqXdCr0QHb1lR5Nz2M7bBSunNzAZsAZxd60BeA5j9zT
rofskkj2nXQ/m/VpMJbDVEuamnP/bTDWr7DCLbaoG7FHj93pBbICjexsykiK7QOWMRkMOkgKbEMX
pY4D0Ak3TgORhdbqA0bdg13nnkzxQBQmoE6kJPoTp8RHsQBuHmb9XOsywuArcVQFqZU/F9ArYOMg
rFSm9EpHR1mo1nBldeGzuT0SudCumUxJekigwmw6Xs5F6HCHIgq6Vt6XZOveZ3b1EXp2cyzZdwih
3k7pCmyS4MEWSfhZBSVyRvPdstGe6uTAJIsbItOXe01QqlgSdfKX6rawO+eYCp2zE9krIGHYfVbx
Hg0pciYgXcqMHyJRukNEkA+ttdQJ9FR5zrIZeal2kEOhsstEtSxbiaGfyaSgCumlavENfRXiKBid
HCCr5jrtclrQJtFfHKGrB3JE9hXs3/aWoq8AZK9EwaL1eEJ6rOst0ntlfZxQnM+aQsMek4/Wnpt+
OIZ6Y2PRAOZnMs1rXf8tajyppu8dszWcpjIj57tlPygGY5+3hUt07AUQy4FTCfqT2q2bRzONYlcC
ysqB6RD248p0OU+F9oWa2LZDe3E0AzzwJ3207ojnDLQRaKKgnDP0aKlyXUE1Gl/pkm6G2ub+IuvV
A7B/XZsQ7p2S/GQjy45hiUJOE8ldw75qUEvthCLsiUNJNlbZTuEo5eYRrsB5Qt+pO+t5LLRT6aSc
15xs29BX+ynuvrR4shhH+PwyvfK2jASMNrmZ64GeSyRRXao8dpsOtDMZVaEt3CUEJ7K90qpao6PD
Mz2K2McBg8aVNB5/CasnLDyYQcR9LLRLme7VMrnNDUFAE921qlff4kq/QxAd+QBoMyJ0ViQSmuYP
VOxYo59ptqLXHzaDkYnRb/RxmYGqwU7gD41VkUECPsz8qqozqeBqqLtaqgMgV2Y3dEqC5SDB22hd
t973XWEml1TF1LcaWLy78inPwo88GblbSvU5seyvxmD6mKs+G1xZEm6J/yWGnaiPjzIKryelTwI1
uYWR5VL/rg4xaRp75JNR9MTZcmmbL8O6PCd1fdf3JGQPbevj+2sIlY16n4MR+XNgjtZk/ZQ7xlOR
iaumxmKL6DNhIjWjwNBPVtvAxQ7xLBCAdMQtw1EWR1GhciYuNdRFmrgBas/ilysxxc2k3a/400CJ
EzGMahgpZK5iOwqFq2iEeuMBIGm9NncoXqLjMKqPYWmcKm1yPBkVyFRF/K1MwsVXqvXTIpwRvGS6
J0DhvtaL/aKRXWPH9aXgdHdizd0ZokP/XJJkK5VI+tAxPQmPQh0dhzph/tJ0yrO2hmlQ9MZ7ipWl
0Bk7zHNhZTxlTvxqkVbqs15fLxYhv+xH6JJGHD1CjgJKBpp7rmpetUIF1En2hf4AarQ7cAR/0LMU
khC5XJLocncAI+VZEdRNNUcXVsIzj4pOPcZJck8Y7ksyXrF0y3HCDxOG0bGu5i8i1SgDpSkZgJVz
KlsFRmrpg8n6oijIjGMh02DUQ4UDXw8QtmuPlSHvmwIbdM5Wvz44hmUHnDq5eNl0sKJzGGOhqKN4
Vy295a2Wpnl5mdzbGQWlSFgPCz3lgyS7ASM/KImmg4tiMskUSwZUP5vjJ8No4y2sItptpZhAEnZM
x3a9sgej9pqF1C9mTZWTEqba1XL1IQGpnhYFKhsciVU43mUSUoWAceJNZUJCnVhZi/Ceu4vJmTbf
aO91uNXMlfHWGA+xCUR1LpL1HB4Ty+hO+hjSKhkDS2d5jB0bGbcYj92IG4DyMv3i5Esj+vewZbdk
4AweJoNhGj+180ZG7CSeAJt/HCMsfRO3UAWhS7lfqeru682l21DVGGxTdR0dtLYky6N3akKcJqsi
A2m4y+AcxpUc9k1fHSc8e5lJLoMhSb5TmwLxZ80wIolAorrW8S+t1bdca+dTLCVcXo4LSxdbwRwb
z0ZKF3jVuM55+KmhBO9ZMD6CKYPSF+dXJIrVjHqj9NnDHXoMGBuQHH8MfIZTuHQ7iwjgoz5MV9nQ
vc6TjjE7JYduBlCiD0Lum6S7NcDZRligdiE3x00U8ZRkk7pX6lT3h0lZAvlmt0DzmwkDcIeEcoNt
9se2UHYL1PILLcXPytw6Pv6a2kd5d2/j+XhsyDAITZpqBZFLBJi4ZVKl+MeTIui60sfCwuI2Iwgc
WpFAvjs2Ww2p7AEaFsjhFHvIXHPDRLWklaW4M5N0h7HgvitVH3w/fqfJoC6xHTud9s2BeU+SS/hF
h2U8wpvnvCvfSP/DK1rytoB73zVp9CnfUM8qnjV3mFmoEDiqQTcPX1ABMhHBLJbLfp0VpoHwU7z2
VwORgjZ2b5BnX9nTRLBisk912Zz7AkJXOnAL9fjJ1uhMxqASiHAAzOAJs8QPoWweFoTzsdQ6Ntk1
+AomKcupSr8j0TO166/UDI5Rj68PCMqMuXFhEVVwYUEJyIK2wTmjm1wQckJ3kBhc7q3Nfo9JcRFp
imidMjmaBw569VCwO0VOk2cfu7UI9IyTsFmXQJi3swMcGV8kZBgRoeAl03qaQbJ766RR4107sWs4
czg41UuNCSueawWBJLl7+ORtzFx+oVP9g+1cHNRFJxybHekYqjQwIsZ+ZmLyW9EL4uYLrFIj0knD
/SIkHjmitD3wunQ1x/XTZMXfQAs+UR/ZYwX84gg466S84HMaeXxGMJo0RwnKS4q3PBr3tqRwZ03L
BDIqRmc9UQ4VMfot4505taGUyE1DrSNuSKLiEAGbBSUgR57m0zBVdyUs2JDh4TjqlrEwGGwczXuR
8E5iQHtlOO6b2EAnGL4rMO3cNi8tF0vqrlUG24tFfyoXkptyQn1IEoj8XC+IxCafjkIkIsq4p9q1
3Y/GwJTbWTKY5+F+0pp472jNo66Q7c1RLzqTex+0tblV0/uQlOvhPCYljo5GZJ5GyombJMqNnK8S
eAnc4aII0jAJJtzpNAAVQJwLG5gJ3C5DjYHZT92xUihPTl2B3Ycyj+Lcb8TaZqnuFfTrxzl5bpHa
X6Ky26SyezHDv80bWKCrtpyKTHlysifZPA4Laqd8Ne4sbaLIgoa/MqtjMc1PCHxKL2yX6lg1Ch5o
/Zjo2Hvhq3/mTElc6rhJ/Jv2YwMVKpnwImRxf7WGyle9I3wBu1+w9urkqVMKVKwjcT6JrHa30e9z
4uER9x6oiQMT1/uPDaex2kT/b1UjeWgj+LcyY8ITKvWTRoBIe3IMRz21KdXCqPJri8ofQKAjOnUO
leQK5SooQ2GgZ7DDlHwwCSI95pnCinvd1/2T3sZvwsTGInXFZHTo8pjkpm/OU3IBT8dVicFddQ+A
qj3FQd+Urh91s0IXmnP7Q5304KprvKgipHiatJ3dGdedpSGvB5JJtU46rmmhWACh8VouS3ywXaL3
QhxFaKZw47ra2BC7qDY9hiijvAwzWz2Vum6pEd2cmzQLyjEBlgWQXBuHixTPs9Go3qKtKHS5Qbu8
XG/6cqtIOsprz16hKRDkrUVlu8WQT149bhumpnQQ3eesxc34Wb0KczKFkZV6nMqoCqjI9LN6Hjz2
MmelzW5wTEZePDERcSinwe+orp4aqsux9F7JKPWYTR4wu3D0LkrAgRjqaBfxmLNTcOM4n93cGD9S
y5qACJrLXlU1yx1XoHTIgKFC9mBHab9VhBS5VUEQs8R34Ck3PIrskxbK64xfe+oBOsmUXJJOc7zk
61KsbxV3wGu0ZXHRr2d+YpBoa5jzETv3vprWR6vCKRaP/dEIBWTykVEhojDyVwH2ouVc0Pdhuq/U
F0EqMTVBLeRxSs+UMdkj4X2knZD6GJXoRujUW+d6vI/qZadOWnUYs9kOlsqpqcBq0K2JAlmMLt9n
OdVEzDP5PpV97Cl03BHgdFeULWANqtNXxemifUKKui4YU4tlNN5cGUqgSZvkU+xeoaGjC4b8kjrE
/Wl68bBsHMyYtaqr8XAjgiJ2CQTRJ0nVdxSAs/Pei7IQsCdU4uNCfOhAXDYTVX5qHflg9tYriwiV
hDFezpaI3pwJhbxtm8dEKCeUgS61NByd9bu0LcqS1ZOBch2G6ic8zm+donzRMd54ShhWO9JU0YYP
+4i3wYVE9WT05rqLbeQwrHMNUzNH77qk8FcRPOSGGoWuCPDzWu/SkSbjEJXZrlJzOmpGcdbW2IP7
JwMEIC8lBHn8+lezZMRNQ+KFSWU86kvI8ws5YdCQAdm1x4J+j9UU/y0jFdzLmo67OM6cE7PaXkni
b+Q03efN1kMvOQbaodDoeHTv7QYMJ9BkNyn6xwRbZ7OqlxogPFy8ZvJsZFBhvL7ly7XVFgQa5wNL
X6GNhMQUAW7xJx4k9gP5e7Qd2GYBTaSIWPhiZIe+Zm+anF1uwoUcLVoWrbPg2m6Nj9Bx2GWWzEgs
1f0Yguks31dIzl44yDcYOfuwBpVR4F9bhwyWKCGBeoxwfyV5TUspOrY65b6+IrVxnndqGzmANEvH
1xpeejk/jX1DA7GPI08M6MMKHhUPvtxOHa2gXfq3XKk/FWF9yJw0epRzdNJvVHGcnTerwQw1h4+U
dh5o+Fe7cNLuw8H4DHAuDWquAdXG08K4Nblf6aJjyS/VzVaoX6vzF8uqoAppiuESjuKPY+DkJq98
filpFGut6umOgiZ96PeJtrwaC+ncktp9bRufemFew0eWJxoZx5CnwUsrhI7gXWaLeBXMg6BZt61q
C9G1kD0TRgF5NJ6+2TqTVKVouOqmnpjcIFfwYBbp+NS3PN8SYcwUx4+Q73g4+Ncrtd7210WjSGNz
ZLJSSJTrZtOfsf8ytzg+rVIiJIo2IsVdDWZJqXOLGpUA67mrINu1aacZOTlBZmf4WLMeaki6MTSe
ILagxKRajoc0bBx3jC3VnyL9Xl16QejAFtDGetlMpRpgA3gK93Djv+AUnvYGcSmeyGB0pAneaWCj
D82sw5On3OVNnPU0GO+eNOtPOsgvz5EFS0Cl4DNTrMnNvorWYVNUM9koC/qLfJj3HBVxVzcFZuSU
Zj7KJ8anHMAGzVoQUrtiQ9PelqIrg15XQxxkxRMVV2MvrIjiqGkB7eIAjjPhLadmfOgoGrsTBzTc
MVs+FU0W+FwioSSeVgy9XhlvLGzr/gKnyi0QPXNsgLw5luLFYkvnk1fEguuwXWFyI759GT+bE3P+
aCmmryrpm1zpHpCCCU+9Ls7UgtgqtjYLMofjNaJbSlvuKHtxrgv6VHlPdpyYRm+MhuZsqLpBu5HI
ihnQVaA16uiRO3zipr8uXX5EyV25ZcpRCPZ9HKURoVl9AAEP1NZKsbifkF7k5S3d6MazC/jSYWd8
mwwBl5fkSm+QB1E5x2Ge2qCNqVql/tJxnB0407riVExT6S3jxH+bcpoYoWsaCgB7CN4BQIQdqdWn
KGypXSyxv+TpydYoZll6BrW08TPHJBu8WguuHaOyQxpgDQgxjOoApF2YkbOHrfJkdP2rSbWZIoGz
0uJUPkccSwrb/jQo4Y1dhgMaKHVXVPAZkEGyoxKOBqkhkl6O2XI3OKgdcNVcYpbbRKlJPmqKc1Ia
1xQTCZFjh+9xTVdZp36yYLymm1xSw5qWN61nFmkFB4d5Nmm4cbSFFLX1snHewyyfIKB7zdp8rtaB
AEH9bLfJt9QRT9ayUIsT1SfpNBNR61CFlab0pxmMXbMSaRG2lWfFeHvMBHB8RVjc/+PqvHYbV9oo
+0QEmIrhVlSWLMk53BB2t5s5s4rh6WdRB5h/MDeC5T7BbUlVX9h7baX5K7aR1CjuAeH2w2iLMjAd
nYQqLQl6lfJxqZYEn7R7ZwRNcpt5HZmNr/SBmIUIRBSHcaC34KabkTqhCP0NY1B/55FcHI3VHww3
RwQBfNRd95yi7mHwNO2kR04lhWcJowUdRuZvGHx8fuueFkx0fXCLCsIBa4WWX09fkip8nJzmO2lL
6sqwVCsHHwfqI4lazzYfWd05K0T+9E3lCLQwzux1HM8fBKfQKlUk05U04yJSh1H5fxvVr4XRvbdd
aGzyxP6oOUU2Zr8gCZrw2oQmPJQYzuhjnrce6RPDKjUq2kO1py6Okvwd93V99MgdpvcP5uZFL2ak
g2n5qqsGQZ8nzrrhvBi+9oFM7lgr01+1goO57Biwq9Gh/CzGx4nEOrPVnX0mGdWpfHwoeMuo5kXB
EFqx40U7n2FW4NeJKRPyvP3IkMs5hlGRrKaF4+upllCLJQp5mleZJ3/7CSwPsRFPZsrUzMqLgyFV
hsyi380Rn/BBK55Ts/31okiHZNRvQBFgl2ToAPa62RbgaVYV414LGJDfOQuEUjgMJFOuaHNewYt5
dCfFu7bMnI05fIvMLDa6Vp0MorOJg6M+rab0s8pIwgihgHW8VlsttPcD8J+gm+6tTbTG8zpx7NiB
a7XgJc0W0cDUPhv6U5PlX6Js931XvhKMs6brsDiOw9OEcjrwW35/XkLt0VZMdZad1EqC6j3UhXpz
2QkwKioI/ikHjkPagRHJ4ir11AEfTPJS6fpOL8CnN+UjSAzCgIzm26kZJFYlAjUh2gB7LJlAFaQM
+Kt/zPivYtWBDZcyqrCDWNbPqUPeDPYvt6ARCOkANOOpDd19yqyXSsOh7IO90Hv6WdHmiYlbQ2rJ
36w01YqpAtdCljAcnPLb3D3WIx2Qgx+6LG7o4FD1mLSq7bSiB9jFoFj9mGBW2Tv7WWdXMlFwlWHy
kdbgyXEkH3yb8DoyU8tNbh3Kxv2SBv1Za8zfwt0WYfuHuGcgd0afrrtsOiOPGdd0nVFgpMyzc216
BbWvbzMWh43yz3hDa25qNK+2VlxASp6sqHpOO/b5PkOHVR9mD4Jxyd52kmNhJ7QLtZVvK7a2qVUj
hmoxh/KjVYoYmi5D2cP/D075CWbTLrOZr4mueVOJ025ijetMJ6ieC0JgKlSRco9d/Texp3VFhcXu
QrxRFcab0tWnIJ7EYZQ5A4Za95DT8TNnBslSYVmsDE4aov0USo4lwRAZ/7YKSR21R8huobnVkOHz
S752Fe5JaEzupsMlDQGXrQ/nWJ7Gr9JR2pE7OFu3mGOAyWH4Zo7QFdbDpPE5I4Xmrc49dP3ei5n8
6TLjyRiqnqOl5y2H7TyuRmvH9vg3jkM4ns7w0ZdLxhx3e0c/uXXK9PupKDxKNdd6gi4VOKHVMhnr
PpQOlnJIkUG8oS+tCp8mQuG30bb6nCfArcpyI2vaYRmezZCZmcX2qPWgt8FVWdWWFiRN565ib3Jg
m+p0nPKrsOoSNQsFStP3P9GAHAlZGG/XvwCAKI97177MtDtkgJydeDhSiOvcXz2o/Dx5y0hdjPys
IDXNANQFQFZAlg1mL/pHWPaM9wVBnO2XHGJcp+lEaIo7Vh+Tkf7qElWM29urqCnRKObtP2Y9jsqf
Gj09kqPZ0aJwj/u6syX/j3PEx/FusP1c6WDZpVs+2obaOgpigWxYH2Q5H0dhhxtlvM6etyYPRZ4c
gCVCoagwSCfFuYUET9Kpm8UAtbo1f/Vw6j+yOSD1ugvtjsGp/ZwQWhIkVbRWQr6BcP1oMsoH9gYv
dTZraJBQSI/Y4JjHMLGlvIgdl6CU9NNyp3zrOVAqRiQlGD9XzBjedK9m6cPhvTaBQhRFqwVdCpWo
FEbLf4OxQsUmnmIrz4LazPetlfwR5e23Qr0J2rVZ9wIpnLTSd2Xl001uEDNjmO8NbK0xKGvlN+/t
LHLOszIHO1ygJ0RIYBbWIj+y1jVt1PIR+Vcn9YeRYZoi+usWKab0bjbvskY9j82AkdxSauHWQo/V
Ol7H7lEnN3oqlgNMy/K1V8nf0Ien4CDoOXSetdOTjhMSKdnanKZPf9ZPeu6egVyLhzEpzHWUup/S
MuudrKej7omdMf71KlucUBn9NFAvd6VfNWt9ti5RYXmbQbkEmXTU9aotnkgGoPqb/vjYfZip88Ip
hpKjZ1Fbq37rUsMHI3ExkGXCdl05PhhRqeUsIscfQjaWjcf0PehEvc3IKwPGalvuzYlwHOor7C4b
QjzUbVKPld72Gyt0wxUujD9G37zp+U/igMKH+io58SYkDAMxAgZ7KXKEIzBLB0bZSKcAowNLL5dB
XHIyoGXvcOQgw24sPNO8qKmoymWB7mx8qz5EvvmjGX127HRvvpVOqd+UFT9WhvHm6V58nvKhfB7F
/CILkbMC021Um1BqulY7GD7ehBjuluGLjkkwCp0oZc1TFN2xaZnYwgG4ynh4zvR0Z5Wz9qnH/WOV
x7tZzPXamjM2XbidQhE3lzlrz4nJ/Q1B5NMLnRjDX40sj6Zm2xpUem1DIDvq1AKky8Fk/sRcF2Wx
cJmRekKymVILbLwsGYEXznUkb36VGI+GxmzUjibc4XXTvUFWuWA7JFA1nS7olSEoVNGWhfVJZ618
iv2uDRKQx3Dp37WGkRkM14iXHIkWITj2KhznX5eyfEy157jKzqqPqdeJyBVeYh11kSLqccFnQjcP
qgQJRibEUz4SnwubE6QS03w1Re1hdrsa0RzISAY3Dpc3QeWePV5Hd/rKpfEwmhgWZTq/d4MPHpxV
fjBEKSkt5k/rzusa9M/e8bRT1TBhxTJvBViYvoWOTc5F2BY0Q/QkGQq32rDhjY8csCSSiTA/DtD4
ZGd/lOKAb9z86uLT4QxO9RWlGORkBr7mDeVnuGFAeJgtyIgAcyiJj4ZHaoOolQpYO1+xGiwz18Ra
p4IZp+BvmHKSDuHV0FJ04I3XMweJ11AVic4b+weU3uhd7GJVuv4O6FeF4L7Eymfvu0w96B4536QF
7sGLP/aypurLrOyot4SL9fO11VodUnMhVy4TeerK8FjUo7sOE/bq9ZJukzMzNojkRu3oEyTyNU5Z
fyz2Rdse9CR6aXr/yeJKWlW9z3yVtUcrAS3NEWqBSdxKqzjVgIMN9FdEjFw9W21DaMQ7PHnNAe4a
PIFMvBcM/wktq9DcaXm2b/xl7cDdV3hyU9SJ9WqYDSoVqMT/snq7BEEytixWOZaE0zBSqqmh+Df4
CSCAFOOkie5kZRdavCr7BsAMGROGlmxLFzVpMjToUiit1oVNxxczo601EbEvQ5jsi/DPOM9HORXx
rYrHjI9F7OzltHP5zf56rfHktbBbw7kDrUh2kLT6lDeYaR3vTy3u+GAkNpsapNJOZqQj9oa9SV4o
7lDC7PSb7TrdQ63Hu6GrjZtcHv77vuXealdOp9bysOXYSrB0JmskrQgnmquS0TBhJvd0Q7/X8Jw6
ZrJrXFcAYK6AubpmUZGsQutjxJO/FctTwuejraaY/nEAaXBa6TBHz88eOLety/2hdxkWeXbE2JtF
0LmWr+UdmRrFZAcmyYhW0Kqf0KDX9oBXYoQ+rIXe/IYV7bsyy/Byf5Yj3lMhsapDT6YzbcJLFg5X
LnD7kix4dG8AN8la1dnd/zCxo/KQigeztH2K2lY8985cPUubhQVPopqruWiyS5Ym6xJf6ZNFSNuT
DsjXjkgz1o04P4RdNQZxAR+yRJ+BWBXQV/tctGxDh2Raxb1LZT3F5Sdj8BcI6u5agn3cSo29JdvW
ODA5/uEqScbbd5c7cjVwRGJKVmAxxlO37DTvD9kwsd1sanGAWxjcHZn6QCzXtDzcn94fCgnczJ1Z
eRGdserTMnAK4R/9Hi/z6m4eaxqNNbQb/rmnXZqfjiOyR7mk2wjP93fpgO3L/JxM/TrDFarR83+M
NWlplAbyOMRZ8pHoVI5er9BpdPFtonLc8PcmmkcM+UlY7AutuIZyZ2eXBmfHa2e0P3J55k6zvx4d
XwWkI9I1u/FbwV7hpECYIyf3nEf02suf3B+arrNPeS7fUef+1VGxvUySIY3hOdZbkyflumf1d8vr
ods5nU5475wHykNuh7uo2toMBZahxVvlRWjMMNEF46jIQWo3hGf615KBwpXpgX21ry7RmVfMcv2G
JqhklqFbJ9xd1smJWxgZjvxLFiQjZMHgwjWbl2TJmTLctrp0Mg1KX/qnoj30XYQ6c4rj7f/yqrus
OpZEl12knvdPI6DE1vSSTRH2Ag+XZn/m5Q4n4PSFSVDblnhZ//t2Rn3nohgTmv7YGrl5SyaGUT4E
50ChiF7PPp8p9Fk9OfGw/WeMGIHG0PHVq1xixDPRv9VZjHghQy4zZwHq8ejclEX24YdHDyfZQa+a
/C2ty/agMM48aXNywiQ4MNjWWKi4Y33IyWVrFqgX9Bx3G0trZEVYUz2yJOVOQEqDJnQIsrh7N4Ck
/GNO2w4YmAa94AowXHVayoIV5qGZMZEzXLPG+WVYYa9JaSN2yiB85/5Jo94SzwxPctuQz25a1Neq
HrfUz8ZJQw7UrO5f3h8sEqVOVL2YHtLM343huwZl95kuP341Rw+btx5eCbEttxDnwbV5uJcHiKoH
u7zG8fAXAB55lWqUG+gpxbGu+j+6zq6HkAW2+U1lmedJvhS+IxePCqW828NVa6vpaA8iPZtjvytc
+9Zxo96y0bF2/Pe6vS0H+YwycKXF5ja3CYW6P2RTGf/3VVkNfysd24HTkV/uLsn0eLPQlXK2PhVW
ahxVP3YU51Z0y5kgsh3/HtDP/NX9kqOUsc6zgyxx5xi62uGITff3c9gE6niMcI2tWj0n7RHz90ZL
okvUKvGE2zO6oeD/HRGvXIa49zeRD4EdAd/J7TihdV859BMuhGe/gLtH/5aAikUfoIe7++HwXzru
wIvI6h26WLQVOgN23BntoyvaLFCj3x3BBaAvTds3sxSImHwK+qpKko9Qj5MtoR7DTnNU8uGCIhV5
VWxFZ9K+LSi6qKi7k7V8RejUNsQTQELVfVddf7pu3O+Q29tb30V72E1QRDKPPaLsBx29olU83R8s
137XUMee7s/wEfFxJsE35ej77x/AxTDvPO1PFwJyQ4IuLxoMwN7trnaYd1cngUsaZvZv3ZRHraj+
FHUsWVsnyWsfjwsDQT21WgTNiH/lpGHBX3ttOlIdMBgaat360W02CsCS/wpCBlCpZIjYG6DkdlbP
FzWxmSEi90vEU7v281FtmtT+l5s+zB/FQjEQI+qOsAd5DJLLCfCCxQ9tHTJhZ2m37bjfmeVal1pX
+gMQS/3BzJhVkYjKl/ZQxsBsmXHcn/qFLLfsNR1EGTBS1FwTZkeTdlRiMV259ROmtBQNThPuNIvu
tmw9FDsLtWPEifFsIoReeZbP+m0xJavJTE73f0RJNz8nDiqVx5nAjndmp++VZ3Y/lVe9kB2dsgR4
cCxo0pbdGMBktTzw3dBZWQiNNrNgqnM/5dBMoKdot36NjrmOn8y+zPcWcpp90voLrsHKVm53G+J8
OjEoH3rGJkMHpWv5chjVNjNGC09kjP5sITEW7mTs57gj5qyiJjdCQ9uUBZriOhfGG4x3TlrOTQDf
QVxCKPY794nFRIoLjN1hWTAu7XyXXVHO6jgR6YZ6z3meGNNcUP89+GFb7ziv7SAyM3kTY3ocdG4E
1Q/7XIkKTKoWbyz9U09bebn1fDAuDnfO2qvbn7Q3tZ02d2PQeJ48xwOeOWJuZhZE8uD645vlN+U+
yzFYG2b+iiCEbJJbqk32qiwnghlGidqPhnNjwZfb+Hz8blIab1onmO/2bLAnVyKR6eLmWLDSHwxK
4mowfyFYsdJ1LP2EGl4/5aw7OsMuLkobC3KkqEyytD2YI3o7R3OMXRXJ5Hx/MLXypGLCR1OOGJY7
xO1NKv0w8pZbDi0c01vm/tSPxqmsGazr7Cq12N7kWJ8CjqbfFmfNbh6SayoyLhAhrrPVsH0mfLxW
urfq8jwE14s63YRI8jh55c7Shwfq1XFnOcMmRZv8kLk2Lx3nnIU6d5BG+tpm/X5AFv+ZR4CvNN1F
h8eal6w252lI+nCDBZzQgcrXD8RbiL03192lUUPNWgfQfDwsozTyyS5L+C5xU+N7yWjkp7TN/75Y
vqNVDEGTCKsGxj5jO6MB3KPu8l9yUgvlgu31F61kT6wzcBScea7yYHItwY2+w9+hycJnRPJb0kFF
XX/USUmKKt104NT19DHa+kFhF41RIc2YOsG1tqn7DvSr+o/USn077uaklau0yQBFGMuHmGDV53Eh
9dvG0Rad9pR17puNbYwO0n22HPjTMmUXURhNfcOm90kmzLFIVPTSO2Z/rXt8cLwLn+8PuFUeB2D+
J3hNHvrCCEH2/1c83ivI+/eQTELhs38bZdSPuDlxIyZZ8SdT3t7Jkmzbt0O/tUb6Vkckb+ACSxD2
/Ja5RMIzgcautY1NoBPO0gAojotLpvc/plHxsi7IgvtDOLFnn3yC1JU1XEcoa9sUSCjOukbcNAg8
G78yT4bhxqd2ctU+ctI2KJnrsV8q+v20HFmGVsoHzj+BgeEY6/15kIo+hD3aJSapmKzx5BzCjflK
524ft7wsG3Yu3T4nq5S4Cz38aog4IdPbfy06wNWlTH5KUT2YKbewrpRxNT2N5XXMAAPI8gUPrL+b
RsJ2xtIkIteRZNp4CTeg20SHe2VZa/H4/4S2pZIZoIM+/gbkob94QweY1aASLJAdHXqdUatJOjiN
ECafqSW2/R5ilfH+U0Zs7wsN5WxX6dVD3zawaJtmq9vNdLw/MzJ5hJmfPUzNMyMa95YuvGjN1Z5H
xNsmPFN2ADOLRJEat7YgPMTPpLNulqf37/mKK2NQiyl5Wnhbed0Ae017vqRd+a7NqdzZLLRI3+Gh
cpzqOPATxLHXEEB51eKG4g41xmmSvYHqSRhoWb3x5NcsYBvYWWsvlKTFhmytkBqOBK3KqXxPdUJk
omr6SlIYeSLPy0NIdt3Rc1gmD87iDnOIoGWG7b6kznCumOh90fiY6CkUs5UlmgDwV/SQ6KRlECYT
xw8uBLKiG5LPssVdoRslYk292PXG4O1b0+meax3EIzZXcy1qBEJa5RXnpLaPI547dpLeuZ+dzIUJ
b8XbpBsx05RDcZ27U4hz8s1qsHYvyVOdhbkrqp3pEIvRfnRq/5WYUagQ8exjZpbO5b3wfUQThmDx
OAtneGBmfJn6BLu6dGDrZaH7iyKx3MolIxpD2wdCJCQbuUq3iNhoV1XC8KubdXK5w+bQSazirZfj
ZDUs09kW4uLLaP61c8H2e4ySC7+VnvV4Q0aaTn77ksVuNCFxKqFRbip0GduY4NRTg8OEUY0/M/3n
l2/1bOv9yZLXjI3U1VXpkz1I+V3V4cWYsvpLGASY4UCzn0Y7BzmST6A6Q0YTADLNXTQhYIn7Wt9F
cEu21eDL6/0r6DyKYJX5BRvacKwaxp2uQ65Lu5x73WwOJKN9hElmXxpGgHvhqH9RyrP7LOD+fTXo
YhfHDp7nqWzYySFn0iv20ryHIH2g8ikJ7vu/fwQ42t/oIFNwtrvm0UaIdyejaMsJc//KSiy1g8Tw
1tXRdPrfw7ykzP3vaZcJmsglm+m/7yWoo2q/IdNnmVXcf7T7T+osa5I4Rmxz/wOZUAwaxpSeBqKO
iaNUX4bFOZVhsGLZkyW7yJljeOH9dJZOy4ofNw8KqOmRhMnxsZibddXI+Br2qk6C+btqwNZHJn8+
WoJfpQbtf/kHRTwI3sEmHBfXzI4eELrAim8Ni/pztTwkpYso7n/PCxSAvpNfNczw34Rc411o2u6x
J0z1PKquRpmLAmuO5w04vr+6Yb/ECfZbxTW6Tczh4Nn2JzoZzPo22hRP190gtbHGW+mWtzOntC+y
VWMmyZbhwWGJvU35KaPoUZqxeum08QsKNrcFlNi02UZcaCQT+h+s2zUivTd97doPvpNGO6BGXmCb
a8m6OqjtTNsTQmi8TCYB4z0L5KawUcaNObGVdXWmv1lKsZS2LCvngzHwm/fs6msoR7hR9B37qO8R
lDutQchO/0Pk6/BUplKQ0E1Gu5l7m6DQEFSj3Enw8WjypFdUi76HGFpP5vBswRU7+yPpo4jJIf/x
DCHVHsPtW+giNYEfItaArvfJMNTHrI1udYdVvDZibW0y94sbOZ/IcPILHbBtg6hSH6EwtG7cbeza
uzZElKz4f658d373BOtAYbEfTFtQvNU/S2ehTazAuBJ99FYXucGZP66nXqKhdPtsbUVjw+K/HWkp
nG1vjz4GHNdag1AitQCAB8ZXM8jR4rRbqhuk6DHeco2FdpofiXSoGIFh5orL6iaN4hR3TCkLs+g2
tdnsyyj7cWV3K3BJawRERFbznuAQftS74qH31YMnGjdQDjMrrjD8EBoQd4YPgATQKknCOCcc+8jS
FaotfXiVywrF7pABmdRR6y4f6nM6iyPbU3JPEAguzXqgN9PwQuN4iyDrLdMzJur68Excg8+OIMHM
Qx4LOcdUH9F4FuDmV1hQvVMyc2MJjVFaSw7D3NrI+ySc7yx5b6virZk95hI66rRGF5suIdrNiaKn
pmGxW7K9YZx0Yg59lSF+gcrwhqNXcJ3jkoHuONkbju7l3WktpGZS55y+2NPF6JumMn4bsXMEUrKx
660zAVWHuSlZacO72rh6fesKJNFa1D+EXfuHLKVvDXtjIKOh3ItY2DTgkYdgeUyCrnV+xjTBrKDa
dqOmocV/lprrLNmiAG5obIo/0eyfSEVF0Y8uEjVkiK0hRhZQZLwbZ7DVnvfPUdMvFzwjA1P81t9N
4X2MTMnwQjF7byfnIdeHZJ2FyKgwv3Ib2TNmrSalJXb4KfXPKIKegVPgJlmYoJ0vvkB/Tig8h81o
EOgN9mQMEBQRwBIxa2jk30bq9SPLU/6DE6GdURdQJnmYAchAb5q5Oy7voFJLj1rTugeZo94slTi1
fPxR25Iui/V3KsjE9GK825J1idEM5zAzJjTjiEIWp/KrN5iPY6aXuylpPlU5pYFlAB2xewjmaHSr
dSi3JQzfC+xEdo/SwdNl+luz1v/4PSMNVsP0V0MOVTNTe6z3xXaOso1sjUvMC7mB4p0SlqttcVvA
U5Ci+84acITI2NG8zO+tWe062PpD8aZKke/RGcL/Hmp748vyWQyiOxRpdMlUA1FF1eO6s1mRuxmr
QOap6zq3ORfVs0E0aKANzroKxw+7lydfFbuhrQ6qK7j++8JAA0LE8phiTA3REKQ+6i/dGyZ4BJr2
GB1sghl3CdRmVpLjDCwt/hdilzoimSrXssMwTArwRsW6dch05B00bRsGdNY2Gnp4Ej223tx6icdZ
Yz/qbM2qRUETm3LjkOOQmzpNPhz52vYflNJ2Dsjstd4PpFqP4a0hCWJx/RC4ErMxoVu9TN6LFlIV
P0PawLHudzj//LdpkMUqKvF6eYMTOL788nXas84/2TCj9xGgYaNiB84nm0s80WjtfSeo82g+GhEJ
WAPSAsOAOzG6lB9jW+oAA0iYJhqbcYkvTl44fCOayVDv2o+1RfToAMgcew0uBJOdHa4S4jd675q3
WrLJi47OFVuARH41jSYyKatJ9zkpRzjPOBBReSEAxLecIhvgGOPEoLp0EpC1BW8IwNARH5IJ/8AU
9ae+Fw8TENcHE3h9OhGTbso35VvMAzX+tnYNJoIQ7DAb7LXhinFrlmYJ3ynB8biM9FXFbijvLJze
A5tcJ+/pkFncBRwXeDyoJ9BW4pWTKJQcsgViVZPiiGqgn9RpKkNtq/X1t8cupik565Y7cZ0x4tZw
m7LHbiMkfgPN82eRpY9ZjA9NzkSKNPNPbzsscGqvWru1/AkHlNfFVJ7Ymu+moXu2vORoa1GxVsJu
tlN/xGmKonRi8gwjxD/5rXzJCvejmmJQouqlhkqN1EWgJMpd1kR9/UjQqbmZNbZRqqj/5WG+SVMt
3GSGMjno1o024TZsMVowEtoXJcQBlsXUdNOyHKHNqRL32g+uwj3Z6FvyAdFRpA5QB9MwbgJ5LED0
eT0nkPyddNy6wsTFYKc7vzLwwXIs09xr3Eo4PaOIZqBsNmYT5icj+TtZKHE0HB2q1LwnwzXZwGP7
WLIFngznVnDyrpPBsE4+FGMkIpj68WVuJzEhhKNgLn16nBZRa9GzUrVR1CPPb61N7UTveYyGNvJe
E42qdGR2xsckHA9lxItCOdaNbEurWPtqc8rJ1McZbGfWbyKYO10IsQwf0hOlrhPocYz4G+ot199T
17R0tAmeiUJsgIchAoPVqjOQYRGA3jzxmgZBcCw3idEcsmqI+CwaDMZzED7a8F6Jpn3vzPIll/Zz
TFTumY80ihXNwjMaXePCmLnJphOxoNpKpOzQval/ILOhfqAeFfgY/e6gYafSsC2i1V2WpT/WkFJy
QNgB3CFDSv7qp9bn+rExMOj1qYL5ESWsAEoGmTlcdrX0x1bYw1dwvE1voI8X5vjjJ8ZT1vcXJTrj
EFnjVwvrWGa+tXdj48t5Jl7Uubmjj+rBgWVET8rNYzzOyM3XbiMetcxcjQUJEkUNoiI5m/WcHZuI
9xQhixuL0VlAcvviqMdeGUv9BptlX3/3TqtduYxxXwpYAPG8YqNHW1C3DomUYGSnG0hXoq9T3NJT
+Fb3A4Efrn2EE90EhQGvffb+quwj8/p2kxNluI8GAAowry85Ik6sckEaKsmHocMBbDLsLcgVXYls
M/tuvjbQNq9tT+p8CkeBa61kOeH/M0ngLjq8/61NYtpohwv2iXWQEoxo8Tr6a2lK7DRddyaATq5b
RyrMcuqf4jQ45WiZaksBENDZvg8RenatQ2ElrWPVm7u51J8HwTHlhKG3wIDcDUlCaK9YD1qWR45X
awRWhqwMZba10xDm+c6IIhnCGIo0srmy0j6RXvxNhPuWY3kzT7Qotv7Rk1FVpfY1TOM3HNHpVixw
Ht3uyDbI9hz9CMkclkI2ZjVNYPSatnbhg5OsPNC9DAoMmiY7j1qScpwEJVR8nHzu1R5jREDz+6ee
PaQXLRvmxDO/kQsaK1XKqz7FLgYsWIcOBHAisr2UXaSmow0e1dOQ88l0iFJZUR15sAsS/9UXATcV
KTegB+r4W+UCKXOq3oYwJwuwGg95pb68rg9aaL4RK52A9qrhB0FzHhb2AelPsWIUC3E6Dz9r+QnS
cjFO8nd2SaI6Dso8lR18otasEaYh7gSbNnMOV9auUHN4UEviiYlkSiX+R+pp//pyrrZp4oGfgXod
pgg+6tT7nJyMlqt4ckIyYKcoWaIY80Nr5Vfld/8Y7r7GnJ6YEcNw25zautLOjQN6Iq8/gWXvlSAo
XZEOw4jZCIqaykMfn1Q99+T6Vcc8KQhjm5IdLGljiwWgwL6HUCRDD+TGzneCynCdhzGDD/VKGDPb
38giC466iao1FucZEWtUt1hg2hzG8VR95xYGzgG7/wADpY4haL+SVnEqJ4SJk3b0SnJVPIPkhMrE
J1K9T67x2OAZUWgrT/2cfcDeM+g8WGT609yuzEbwUhoVHjm8c0zp57X5NUPu4y5ElOxlvEax99Cp
8tpoxO/Qf7xSw2xDrWfz5np8bHnlNuX4CjmLOGDH+0YnYD7ZifqJNBy8uouMMrE4wDkhD7lyWoAJ
YbfWl5rYFLX16Jbep9cVKBO7a1L0jO+LPtxVmssOYwn6HP/qzJVTw3lPDeyvlu/9tFW9Brt7Z1u9
DI1ctLLRi0d0wwG3IcuDAUvY7CwfhW7TKVpUrbAOnj49A1BYAbu9hdy1QbqoDofeChInehY4iJFz
ARI0MkTUdCp1j0RxCgnzGqyBGCmK5tyFemJH6Fxb1e5kzgdwnvA7ID3FU5jiJOkxLqkoRrrdu/+M
2TtOMn+WtYmVpRMXibrAYKqIBToCEwfkG/COc3ZO/L62km3TKuWSA4FBd6gJanwfpa9JasvKruyt
MmhiZFY1m0jUG7zkz5qHww57Gdt3FH0ts1kqNx0+gYGEybSgllQJEixmh06qhrVXIPnH8Fv4UEe0
ECvrMJ6wrqx59T8TH/7MKNNvjYC8MIIu6GJIY7HwylJw4xY0dCpBQV3PP3S4/SoMZ/79Nj86DHrl
OuIFCTx0+hruW5F8Dz2+kyw5xl371Tf0K67WIUrNsz8QfrxVDXGubuKL35/5cO9cWX2aEucWW9Rb
4uXffm7QK/aoZeW8nVtE7uwqfoqxOUaZPHc2wdtjpx6gYFAjm83zrNlEwVVoxw31Tg4XH4c0/JfM
4z6LOZs8kzcLPmPo4ivXrd8H334ITQr2+P8wdh7LmSPpFX2VidpjlPCAQj2L33v+9GaDoIV3CZfA
0+ugNDI9EyFpMR1TzSo2iwQyP3PvuTop7aM6db0Vbqyhmc/mTzeK1311mrR7IRkVGUZBUY+oXKV3
1eCfMjM4TD2wTrsrHxrbfcoJe1tOitJ1/qrrrH10ACLkjJPiT8bjDtIkA+qTVj5Viramth61rsVz
WDIuMcSw1f2+YdPRb0GHsDIK2xIBzKJV7D88o7iLxnFYcT8cIIeva2vvUyeF/HRXAhHDbmynJz2X
xUZwT+LdM/PbkX0db/6aKJR8Mc4HCGQYUkpCa2FKUcDuQ8NQ4ayHaQeDjRhe2gf7UYtwfjJCW/gt
sXw1J/apA2tpFnANXUGVNhKLfZfPnrAMa+eZoO92QWkrl21IEDlW5qvy0aLWdfdeRdozU4F6E5RK
sHM1vxz3AcU+wIGOnxLGC309nxYF7DHQ4aFcdnjnZhtVgUo3spod49Qb9ERfs94mhChBQpoNGk9D
4ugS+0u9YSCewMgolfM0dd0D+g6AaW7x4Or5KYuCm7DmPnLFhxn9uCEJ651keB7l0SVlDQyE5IXt
9bDMk8tAhjcci0dTaItpUM7SINdngeFons/4n5rExJlI/G4SdzHcWoMFpQd9jp2cqzs89np8a+IB
YrYwbL1RfFhO+6BwO0z0JoQM40sp76IQdkoaRah2CwgbQuYfpKv6u6GwDU5C/UOLWc2krJlX9sjf
1B+sL8Yw1SIwcREFiVx0OY2jy56GR8nn21AO3DdUoEQwRQWXIBqdcm3SDix0fRqBi2FG7Jd5q8Vo
hIMXQ+BQCCWGmcq11wFy6xvqxkNW9Oe+tnZaTupF5u89l9l5NbzmUtwYyCRXyCUv4CyuZjcStlk9
WHMoUAxHhHa5WFd2j9XR0agNdTiABulxix50yLJxWFI6BVKt1jQ2XwYsxrVnQoWpM5TL3WjXW8pM
Y0J+4uryEjsgxdyw240Z1Ts15IiXufKX+kg4vGRbyWzaITRuQfH4MIXFF0YVhqMJ6XKsGilw2O+3
ALosWF8UY9m3PdnvetY+0NTBYhiSFdzSUyAbDMYaTh6H5g+vroQQwlOvMaZd5DmvGamh4DwC+5LR
FJXsLwCsVQQqLzpXY2bmbnHn+Xg7rpnQfqbiLoVguR0Im8UaHTNPbenyKi25TZAQjF7LkMDpF7U9
WqumMK9uVXyyLKhWdh+RdJv/hIDJOYTidTsROeR7oblv4Kwkjfssu/StQr83stBc5a5x1keWzR0q
m+EcY9kdBkBC8JX8tSxB33jIlIRCDxxjxwYxBxFyrAIqnuih8W1rKQpexLJ3qWacO8Owo7XsoDRE
XvwUB0V6bEu72vgxfFAxuEwT6xtCIfuFGebjOp14IDPiPIYARwdpZKjltE82oBWffqeRElj4bXSu
7ZwfScB9HAfDCpoeG5sxW1pDsFYT7xwFw/53hKumeewM0+5Z5GV4Qk0FworqBdKgPvN+bGVYi5pV
uXS1q4Py4IDMekZTNpziXewvTf8pZiK1BmdSLMqZ11OTgSeR3dI4MMpW9jcq/mnhcruueNsJ8KXb
m0S10aqqWToTw87Jx1jes00COKHzW6X/bgnUEXF5hb1eYxZHMQ3cFqIl9r01Zzy8HESnWZDHcNC4
6/Fh7Qy939W4kJapS/p1IE6TZ9wVQBMWoeNvI4QUfNnugKbI7Oc4gkUBnQGCBEUzEkCOPsezznYz
POcmhXyXo3nHDIIpO2UWMMaMtmrP/0L0BBamlke60eKQl+MDg7+KmahxAr37WhUj6225r/Sxv5ZS
Owz6uebdyRrPXraTgG03v65N56uD6My1rXfcN130FIpDYLWPg+Lpl1k9P72XyMif7AhMWtu4Ejmy
gF2Zxt4Zj0+/ILmQM3Glnsp2EHBox43tTC+hZTBZcIJN39l3rh6i7SP9os9BgXqiP0yaOGqevBRa
by98wf44IWm6E0yp4wFLxkiJPWJtJqAnuuaO+Ah6emqOqwOvAFpQqzvrXXlnCKM85X24ozfPF4wA
bvQ6ebfNms0YqXlgcW6xJ1TzV9sy6DykSBXWrR8KHlZ3VbKQu8A/jjA3ax+yoLbxvTViJJ8Ll7x5
qQPGgmVqj4+D67V7/AgBKjVS1SmLGoMir8tCDmonsVZ2Z59JZqY+UyVzZOdBPpLTPPt5PAW8Oj+J
DiWQ1vU8aqQ6St9mu6tAnocu4JM8zXZJ1m7m/8kmvSS1Z5xTTPqrKU3RHiNTwdxu3CIO8xC6qzdi
Emz2jxsQYOsishSlJO+2YbOoVAwtGZlwnqZ2th5aychFg9xVNzQnJIbTu23R017tSfspknJdGiA9
uWwS/HfuvESIjrn32hZavJcNyC9QPsTIhdBBXRT2ZuSfUcNHLJb5STMS3RgOPgnhFFg+c8F3zhPF
7WT10ZLEyIkKFj93FTGMcMOaprtDz46hwtz05CsFU3sZ8UnZhahAizXPJWz5dRDP0iLt0LZkGCq1
DiV/SSGwICS6Nh3qxkRfamw9EuluPY92sY4psRLu+nfLNm9U2NHk9rfgqOU+Mr2jNle9gNGnTY/F
fKG1w9VXcbaeGmuHF6m7xDxaSc1kvW8heZOgudct/WeckNfoxHUqTbTcqtWJvGWGRA40YZ9Jg9GS
1hh+OY0TwMADmWLxvq/KVn4gB2E4l7DAmo6W5dmHDiu1FxZXclOfZ6A0AU+Wzq1jWq5atpeIiKml
zT+2U6vv+iZ9arxQvFABhngwgqt0jO5CGz+cCp/KPJPpE0tdcU495R38GSBkDfemXb0TEegclPyC
VGMjDWhuYAiz7RBgL4mGC09W92JkunayovoMMNrZJk3EVqGqOLyNdC1SjmB/xIXhTljG0hjpTAJ3
fXwpe5Y3UUM8U4Kyd6VXbNkLszwXd6Jt032R9quWnQ6dLdghVLPTVo1GuRYEdXGuLKOQ4J1GAWWA
4nksM/ltFj0B1h4BqbCUcExC9Ft7wn+IYZ00dc4dZGlyJzycE6hK1v5AZddb1n0VW9vYcv1NreKt
z9ixGkv7JoPUcc+7BTi2eZEaSuaMgam+NlBK+uW34tg3BKMLW9fZBA70B53WIYwsFOdrwBqZuFg2
oaAGQO5+pF39VPX+2ew/3EpciKE/hGOdv5Dvt6AdG+hfrbJnz11P72bIZMGKNyCVxqXR9opxCFH1
MISPqf0UtU5ysMPSgTVMuGeLv0wlTETAu2Y4RAF5jDCiRqwxLaMmr9LXcSPXauQYEWPorvQourWT
5B4MubOVDkJPhSEiaxlouiHe6lrKZ2doohXfTurOtDpq9axtJS0+iaz7IYSLMDtrLJGsCTn70ajl
HJq6tTGdGrZD29Ig4lD6lyFkIKz3pBHGvTXtAZowHwZtA3UhBFXWygfVWtSfbZpshxt/MsmjLMvX
IRNrXR+MCxZmsql/oy5tarsePAtGpRXHFShYPE3bqsFZEub1NfW78glK5Vu40k3AmbRBCGAZMofV
xM3QPUauj82QJ4o++8MJ4U61c3MdcVRGOmk6jhGddQDny9YdlsaBPCyaixFEmIOJo2XHjwovvolt
Cgdb6uGSy/s7ddy3oE6uqV4Wm5FlBBzV+kFn8obIIVvCPdiHgh0bNQBtj2mAd/HXGhU7cxl1YEHi
yAc3mKECIzYFCADQZRok+cSHtqOFax2whWakG2XJByf79urBumGu1iGzjKeMexAB4HkQ3hXh7Mk2
43rTFF+V8O1N081SGo6SnDIPIx+nmV2WbFOyijlwcE2G9k2F+mNhO4wgaX2z1D1p+NFCgKZ1w75U
hYyqqYdARLKj4Gxc2c0bkhUc4qjxV8PQf3XAfNZGnj0htFVgf3i9jD59nEiBgpK3DDJcnqrKdoSZ
93hZqZjDMdu1XXaTOJ5Yy2qWWiErAfFMcnG6NBu+QzG6FarjaiOKZE8o7D63mwB3jPNQDR2Zw9kb
jchn2FHCTo3TboQxbmVTg75R8CZM9hZua19UE4OTUM/WrG9sav8zcMpvaxZbuBb0WskMREjRM9qB
TUH981NO8r6fCozpjFeqDP40PJwYQuAPOn2sgp03LXRuR1dom5KNo2NZVyLTSlHHW9uiRPeqtxxt
1RKSU8VLM+bVOzr5TySrGzmCIhX8ZYXUvYVRDGgkNe9BWfpr3mtfem0dYt9uz73aFlV457pqx+++
0eg6CIFNYKAZsVqj0z1X8N95amwNbgSLi1DXHkDO+MtJUxtPYlIZerLcKrHBonNCg4LRmQUXGvec
URhE5h4lgtkWP/kwj31apAKe+RP05lcvHiW8uZ7lx8aRoL2jxrdWxYDZW2r6l58ioBUe2vzanNQq
m8SwTxAD+N9Jfocv4S01s4bxzrEcWNJ62ZjsaoyCTJFAgSmaA4saTwnnDPi2R+xKEOwBkoVgzUMO
R5G+BJnDqIkjewEg50dpSHjNfEiXSNof3Fi8WKxeEDxYN06WcHmzJU8IHV5gS4nIjxjVFiTMogyX
6GduIjNd1tVP6e7gYscbXaaf5DWyUq47pBSTK9d+a9csAGmwPSj6DMej5UhePFMyeuAOUIjmWOgr
ivFRpOLYo2GeGMxvIx9LmgGUJUTejagu/mLpdcQeikVeE9py0LzPmnwqAJr4zMKWf0OpCfblXofT
USnoQ7KbR7qWu0lyYt9F9Cwd7454iM00etHeaKubAoVJz+9bugFb0hBggVPWvIFJ9Ma9r3gIJ+Qh
9OjQAAcOgwQwmuc/ARFuTkHECa5LPdgEvnXVa4oMQ/ZHwyeEwYvrmwmryCYeEML5WOsdrVqJPuL4
JZHGzNx3Yd+iaj3krnoeY+R8JdaLRcxqhb15LUFko/3YRm69CsME6KADlQI5NTDKFNLfvAjr3Nkb
R1Ci4SXHkMCYIvnhOO1ZB6/tlmcg6QZzG1lYTYsYuFaT0dibuJ+7aFrZA+TqgEYIGv+sg+s/GsC1
BQ4ZrvHgLS3wWLhohA2ikA59uKL999dty5fo9FhhAvMnEwS4J/X4pHV8E2uk4wCGHn1d4W8tZcEO
qOQTeuOuHdKrm1E29ihO1DAiSQxZ2qLoXoXYUk6jynZut6t0P2U3YC6aKgWvlHZiTacXIofQX9GQ
YiGM23aVZiQmRUTxHMvAujooheIBV1Brml9BxYQLP+/Z1ANtN0z4z0w3Fyt3LIZbxlitLI8eGkIn
Mb5S9rhdGO6Y2qiFywRyP5qQC9nvHPxQt8kEjmz6gpK/k34fJNmlq1DMVnzthT4iJurMN9Oqb8eO
8PgCT+l1IvYPZsY+KszpkE22WFsj1Dnc160uHqog7CjXo2Ezqvq9Dpt8FyMvdGqec8rqDzMgp0DM
Wv2muGFlWx+muHz3ARnjTi+2XuR/Y5t/mcCdJon5OQpz3LkjLCWd52DoU48VwLTSnfFWGj3oMEYE
ZW2nx8bO98GlEZl3awzTcZB2eLaxdq0xumYrWWXdsarsO/jQzZ01Q35GV3IdTj1j8sGZW2bEBRSd
p9L2Yf3olrXx9IKQal0UR1mStaZhHCwKThK8B/m2tC17qyhTqlxbTiEalgkc3KaKZq88xdNW1Ti+
fW+YVkPT26vK0Hz66eZoG4W77XExrzUe94WpzRWTdZiRduQ6GEdAvsAmMDsu2xhNfiuqLVB9MtcL
UVyGBh9gc+D75i81zeDjzMKWFHVI7M1+l+f2Pac+G3h2HLYlxb5AvbzwHB16HjivNGBPVRbxoTZp
wQSCr4UFA7SLjDfJF7nuBUNcTY/1o66hszKm1L5UaJmDuOpXE3UjP5NLlDbB0YnTp6RRhyRPGTjl
IGEBOxCtET9kHotDleQfkMw2qu+36ZjfxUjWvUjb+RmziM4m49uroSv50XJweLVhTOGk9odxA2QN
LLBihl1Y8F0c9dNk1jmRcLZ7ZIMyKOJtEGS3QwnCTvAerPTY+9bD6jRYkQmTOtvbZvleggdfekyq
ceex/HZRPxit/ukGxgAyK2Uc0m5ivXKRhvfGWnUu+MYq/PHS4j6b2JLJealuUurYyn/yo/gjsInC
MXXUdb7irShEQr5PF6N04bwhvgFgWcJPE+I6O3GOxlTTMVDSq2joazAS7ggsADbVJzYHhTg3Jkcb
xTZIFykYSjuEOuHAPA3heD9YMS6h6N0P0exOaQ5TM1pHBCZtXQp4UtKcVYDqtnV0xPij5xyGFNd4
o6uzKOsjpETUOehTO1bG/3uwm/VPwW5ENLqu55hzECEhYHOo8/8IQWQq02u/F+UF1dSDz3M8Wv70
PqK0XmCLP5YkHV1E4vhHdlVyrU/OO2VCvxt5+W9pQ+7bSi9fWg2lUmp4LKVnmRXJN0cLvgy3CWYU
rWV8r1WCtzy+t6Um7sDSOpzJsjybwgJIRZQIZv8CGWnO2HhMrWsRMq8tSohB0Fue7MQs2eQgza4Q
MC6iQt1oVlcsS6HXOzZazU3lrv8jGzZuMUWFBuHYC2tMb4cARVztj+45wBu5/t+/eeY/xba5gprX
BfFtGpZj/mNAtMmDjRpHQztn1c4crOOuiW33D43Hsh7UD7h/ATFnkquxapA8VKa/KZDSUmCOB5mC
KDFZ6KGFCzepFtGJEeq3NOp4J2VKYEYI0UjE1j6pCOdIFENTs0GotuzKqlrVAJNu7a7GMK2rrZ9b
1tEsM0KAB5e9ah76D96ordD0erc10fIbD0D2/5G/pvv/FPntMkARwjSMOcjSsf7h6UGzCKLFRKpL
mheOmtLRr2UQHZNWi55t1t7MC0P2ejk7+QrLzIvMou+hUYiDYtp1kcU1o6uCNkkDjLxGTT1yNhXj
JQXdggsoxFXV2WhTmR3+jpCe4IuhVD1ERM7sMMo3t5HDP4wG/JtVghhJSbc5UVm8m7L4aOTwApR5
BgM2xkrJoca7yyanM5LHwdfR9LXkuOWts/JF022nsdQfWk13NrM8cR2iYV9YJperWRnlfZaE93Tt
NH8MeU5mJABKcfQtYrcKD7CtMnoYYPwaRMWLMyzcmpAOff6D3QDLrEoysUf0PyfYYOKp0gbmHXia
vAVyNAatuGGePO1Vb1OMlMWwrOmT52jmnu0D5MCpC5lRVxR/uWd8wP31b2xkrj6ZCOcgGg854Q+7
Wie72TaVjxI4fCut6Mfoe2+jPGhZTYbILpwJ74VBfvnvQNYstVKIyz2oF03Tsd3p+kUKajEJoQm+
yuxX2v3OmaxNAKmjSwRB0HUxwH/vqgJgPiAPyktks8AB5voxEgk2bpyZQR/BwMFvoJ9+/0MVjn7K
fXE3Zm70yhcHorzjVDWHx6CpnNWQwQL6HbBel31wLNt3InkuBgqoHaFf8ZY1jv8ObJWSfESuWknk
CFOzMSpeznXoGuKjA12ytGr3bBLTemELhB7eaG7YkHurIbIPyOnso15NKLKdprhGvYHGp7M+3HJw
KezZxYzzQo+x+pc5Kn3b9kKteuhkt5P8hJh64vnMCS0oprNhhNXarxELgBME9VbW0W3ei+e4jFPY
LuCNolm0IOfSmf0edEtImWfPQfcmFAvMxpQP6VTP0MmqYQ4JfRxsSP0qOELSRF1qJe37aUQKnWqE
KDJyWRiRMB6dBub8iOZ6NUUwF21zavYQzYpr0wONrnAUr6SbCJrc3ka5j2EwsAZWK+GQ4geo083v
w+9fPtW/ht/l9T9iapu//Ru//iyrUVIntf/wy79tv8vLe/7d/Nv8p/7rd/3tz7/kD/39k67e2/c/
/WIOl2jH2+5bjnffTZe1v/9z/Ofn3/n//eBfvn9/loex+v7j12fZFe382cK4LH79/UP7rz9+GYLI
0n/5n5//7x+c/wJ//LpDKfr1/k9/4Pu9af/4ZYq/epj3AHz7wnYdRIG//jJ8zx8xvL96NpGd3J+2
YZswoX79hauljf74pel/FTY4Rd/3TD7smfPHmrL7/THjr2A4dJuPOZZv+67u/vrPL+1P3/n//kn8
pejyKxGrbfPHL104f87y9MjAJA8eVCZIQQfPjW3++RrHHmCi1HbvA3KXF7XBu1UH0cX1P1pJntsQ
cxc108SyCRN0bw/DqvT9s+8H915nnhKb1r2ROE7r8jnw6RWksPK1dCKKvZAFfWQVm9aT16jDpRaG
uSSt2G/oI4yT51sEQcbJawPhH3zSzlOcbdyLeCwwwMC9bhtQrsOaaKGjq/Wfdj1RfMJSSB1SyAtk
/ySr+saJOOaNqw1HXBHg9vREkJoxwMYPQKgHB3zNJ5vEvFVkBuWybbcFJvmlTornujBQY0ZgYiBj
7zuLaRDTyAflMqxREPw3aVM+2n5LodLe67h2qxp/AUcx1WvzzXulaRV7CpMdBsK+QQej5KuwQsUI
Ma6lB+DYQ8QneTvdkLNJNGvdkndRFO0iE6jt5GsfjdvfWwE3YIPjC7tFu69RJ+LFWgBUQrU8luHF
jN12pWLmUknI3IdjLbutFH1uRMA1XBYWTlzo6Zjsq9H89vrfbkFUfFIojLWI4kJyBVY5EJ9l18T3
fazqI4HZQYB0Sc9JK5AG/F2frX5QJs0W0QkdqEvEV8gwyq+YLCQRNOASmnFOm+C/Vgmw3ZotA+tB
nPdl+mZZ1rSB4Kut/YnivQUmZkwKQ3oE3iJVdbtNdfRB/ogHOs3f6cfIYDAxfZRgo1EPLDoPqJJj
G49ENy28qnbw4SZ7BO2wvyPKpAF9TxuOcwAHxB6tYIUTfqDVEcfQwBem8xiO2Lg3zJo3Qe6MZ7IG
MScLd6scb1gJCz8EVvV7/M9AU3eWEWbXLFZPqCrkyRy24N3uMyZ7tsONO1mPFJsIu7uqurIcneni
BDgok6lVJ1dNF2orTN/l1kayomk2aUwTu+pO8eS78yMSbR09QfBfZs+FH4BxrtFqGWdRB7ey08B2
FwyPi6nTyZWsxdoDArbE63e0PcvZAmDeNDFZYTFqVqy4kBg99yVIsJPrjbly0m93rpuy7iWgXdmK
CgFqR02NDh1WjNekP64ZersEdgKy4p7dEGUvmqDJAiZk6z86SrzF1BNaV8cvkTe9WLTEoWNgGG+0
J8u1IMeM/ZL67abC8uOa2apHP9goS1sF4tGbcmel0vCB2fdIG8i1MQQQfaG0A3gnMY8QXYWJipko
nEkx3NL+Z4sGnwKwTroja7zUNVK43G2cfR+laxttlLNuo/7SCfSsIe4tqostOTyoRP2iODTS3CDy
BJyvNUxto2ou9whANBimCPYrC9LZDnSRbzIAUG93Kcs+EsG0XNtPWa/gj+XxMhPed20QsprHxtGd
ygfDbZuV01f5XtW4jvrvMjF/OkMzUIbxBsnOelFR89T3yPpaJ/xAkHSPkThmnNL+mAB2SEuzTgZn
F4qyFxuzDfHZTNdkY+9ZrNb3OrthYyoflZa8FWG1a0OA+pRQCwSlKymb+6B9rcwEwdyQnxHCaCjx
KcCNyDmjemttmpewzNfUb5B9GhbyEStTaNLlVoSDxbg1SdZtU66sxrqaWvmSyIzkTyt/dHu4dWaw
9YgWWEpLETjpfjEd106QjtBa0mvEikQXsHPLICU7t5DusQ3aYhv7Hj4tr1sAjtb3RsB+14iug8/q
TmDVRplMMoswyHF1ANK5frLUS+8EzCeNYfsp+TxEE65x632Im+4kDAsZrgf/BKkRQ+d4FOATSYLO
U9d4YrBKtCMEmVi+0Rbj70pz3DMR5XiFy7ZsqXxSYy8laaNFd2c6+jNDxKQmKcrUSPprQjaHtk4b
YJnDyf/MEg7DKNKh9HjisYgueUWIGXvuZP+mK7wrFIAL9g6HgNKo93RStvpg7UzqIzHtzwaz0SgH
gOSq2DZasCG9LQIrGntLWGvBejIZ4XZsWe1Jb5F1+RBjCQDPQGIzy0mBwkGHK9N7uF/E2ITDLaAD
VurRTCfPl4E1uyH76X4c3GmZ2yhcDLfbJ6D2DFdcRVTfNR1qA9xBtdN8jcJVVxePyVkG4P+iZsAJ
bQbF0bZAsca+8TwG0tpoDAD3WdNOO0vn07bA3k5yIrsZ4B7iy5rAn4rjsDLZ/CkKcPTN1LWBvc9n
RnLhe+0xA1oWDIZC78haSTotUNH44gZ4yE07p4lxrBpPY5su8erFu8SUzT4hoXGTYHMrS8FK1DMu
cQk1EWLVtrWxJlFP30WB96o8jtjJ7gGFdDg0nH4/WlPJiz6vN6JZFaiecwPZeGFJjiocs5rj7nRM
agjm0o2Zy+euJD1BBYU4Tnaqlrp7sAmCgH3GhEMrvruI8bHC2kYyjAuaIMbrBxrWUrdVx4yLFVXG
lPEmm4UNkV+8uI0imLZryafKYMGSeTGt3A6X1pjtS6+Pl4ZTPkzZdDf1F73CIpWYUNcD0z5qko/a
6IPZ6rhjPMeRIoAWOnjHIaoOUoeLkxenKb4JSxys2IWqurrEggQVWPd5kN2H1FERlxz3rHiBKfeN
H3HrWdkNXrhr0LNHSkdCfwVexsEooT+nH27aPxgK+VJLyW8IdvRD23xRrTEul6xh8K0RjDPIW5DJ
CoktVJWOHYOS6prbwyeN9WsQZs3K1nxWWjo+3az34dNxG0FPQCLWc4MpooYVVMxFEnOI2jz0BG3G
l44SaqHb06nucnyGjfcdU2WVQfmS2qhrNIBy/rjUPTIMgShjZZBzSDRPuQg7hHO8qGmw1hrPfMmR
AAQNeICSaJSyCbDsufWHBd6PscsGo/MdQR3dskMp30f5XTox2cX2v7CpNFDjateoHu8QjIF6Kl2s
f3n3WTsjqUcTIqRGZ00hx+RDleXH0O9ds/oaqOpYegBf8ai8sgwUuu1pj2ZdflLhBrI7ZhNRLLow
fmSOQCy0srXZvg894IDSKC0uJHalRpo8oDe5HW3mR6Tw0cS981XoSyjdj0iW8OY/ZDVHZZI65rxo
249diFBYmDuq+g/2ZTd5gxcoLV9dq9gRynofa84xN2L7qZbFc6/XwAYs59PIUTM2YHA27ggQGIbB
NyLoEyWUZNs9zOuOgE1uTLC3NaDKzUjvLFFMt6AAr7MsSy/i9s6aHhRx2GtBFNAo4tdUWN6h0MQB
ukG1bgDUklgT3w0ezqq0EK90sYceYdSjPkY5EjQwGcpsD3qBzMScvmHqngfE5Rr7wCYDKkEdFvUa
eJsQwlBRDy99Fz6WVLOO0d+xtw2WGnuEJo8BDPRuvkXyjoqP8BjiEBF5oGBMMvSOvWnIVd+n75F0
0dEjDzq6jHc2gzt7ky0SU/FC4wsvNsBlf4hxyY5AWbCmTdx4AX7jvK8xe0Sg0AMkQw1q9ZbZuGER
qDwf9RuvHbotTCzqog41t6fd2JLv0Zzcyzd5gZAWK5KVUFOAKZ8qou6wFRMKpuIYkBMNT1HOhgUL
BQF+m/5gjjjphJW2Kw+v4aasCQZSE6ZZNbT2qiBtOmyCn6Sp9qXpaPvAFU9xOga3qqj2nDqBFbXP
BSioHbu0peNiYbeMAQZFxfAgF4w3O52JnHKNal9hxQkYza2QpbKl0drmhMTqVZIYSRayvayK7iuZ
XoloLcbsTeYEakTFEd+Mu2gmdo4dIa06WtvCK4lTg/q0EZ3lLrpBZUsONxaBSA8MxqTZnJwJKwW6
bCwcVC/aeFYkYFwqoyPqNkYoJl0kmbnTw+vqcPeMZnFEhpTumEAk1I6mfgwlebKl4WMv6yv2FFq/
KWJRrmU9nFnT/OjCS+6gbWU7/PsA4kHBNH5h7AOe5KsA/D6VigRBiyc6SiOU3z2LVr4yPI4a1CNW
EntD2EjWgqY/tBnOZhw/+TNuaXOdNhDfe0esNNX5z2V3oKOpl7jNCoLJTZDMAKj2BHkINF0g1Umk
uDM19QoMFKlYiY0qmwpIBxQHmIXomznp2og0ELgAvl7l2/zaD368biz3s88oh4cKEHbYga0XKf/P
j/iWhFg00eQpZz9Lb4N8FZfGvSP1DyOr5MpOUJOEo3pmfW674tYNEVwX3aw+8IynOoCOHPjOgR5B
Lwr1gCGfJL9k6/b8PLCbsG7I840cuP3azivWDmtcLqsTXet4wrDGmSs+EzSmpkoW5L1QPI1lyoob
OCkbbIPCa10NVrMxTQ58jQTKiIs7cIobGPjJFpGph1hVYrFS8q7vBuxK6FzNFl+DZxy7uZAIMNWd
zOxoJkjeqoK5YtCqo8mnkpW49l7ClDUqhx2JlyjFQUMyb3ZATpXPfLFgCgxk80M6EBpP0mCa3Qaj
ee7hqIwqOCkexxnUijIvQTBkg/5x1HgnavqYgoAF5ps395YV5gTBJciQBtRcmD4UlofeIcPZarOL
nNPfGIsPi6mlgypGhTgU9/68KY5dUhLa6hKAhWH6jXdgKO/02Vwkg/bQYM/a+B01D+GJ6EgNIkxS
el0b85drrUQRnAMtvpEJphGfHnecMIz0yB9LAwual/9gzEVO5txJk/SdrDMIB0zIhXU9Hl0E17qr
4QnD74WM76gEa3L+tqKOEBPMRE3m3g8TNx7ubywUiO0lGR/hEW8e2qjcXdPK0tbotNomNocCadIV
4d9xUrZ5DGDfD0b/TcaCw1GH9YcZ9ZffNe7WkBZyT0Ltya6bhQXUumX/YBsXlxNmlXv1exOrexOj
ysC+YDsUXCqtUd80aUTKazUr+dKjMdWU3zBE2K+SCGBysWTEUa31Onzr0vrIzXrDnj3fV2bZnXPb
Av2hwk1pvjtxePPvzJ3ZkttIkkW/CG1YA8ArSRBck2Tu0gtMqZSw71sAXz8HWWUzWrpVNvM0Zd00
Ka2kIkEgwsP93nMdLWDj1YzOV7T0biizzyllmd3WM13iYauhGW3siZQl13J8dZS4FYKN5ppf//ft
xZ137/3cS/y5Hfkf+48/dSPPD9vHX/+Wn/qV/z8alDbDpf/cn0Sem9Gh/LFBufyBv/uT2r/gR2sA
eFRhC0YxdAf/6k9q7r8s0KqGqquuYan8W//dn7TVf6k0Nan9Tbi8f7Uu/25PWu6/HA2FpCOWfqLD
k/q/6k7+3Ju0YWoIG/sbPi1bc2iVOj/3JhNgazIxzcjDWW/ua8u5EtnKOYBZzaq1ppcOniBuPBOi
W/1EMm6/Cqay2uKHQz7Rk0bEwYvQWagy+x8u4d991B/7pvqv8ztVt4ULCoIOD+1Y3unP76yXMOQb
CbsvAP1vdaO8GdF4yZUrYFIeaNe2qKeSbWB0zz0Sgs+aiDdJ0Nn4oR3Oe65yMEBIjLU8Z1UY78os
+M7iH5xLw146TZLOaFO7FDGts8GSXG11ozmpNkPlMhrk9c+fxliu419t+qXBvVxn29YMYWl8d7ph
O798GiFRnzZqGXtOpRy01uxPmMG83FKe2ILnF8Mu1ZVoI0I9sBKuGhrEFGKZ8pDHAVsV8TvVMnxp
lpfCNb5+EGCVqrMvmhmWN+E29wRPNs80fGtcelV5NXs/V41hO0TtV3Dg4mkEC2U6aCgVWe/GAUdQ
4lb6Xjg4IZwexXsNgMajyV34FEz0Z1PUvH++Chq9+N+ugqsbBn112uLqr53wuCLGFp5m4jWUYbuo
mU4fE6xCa+D/uy37mQqXVhq1dRw5SqLfUG62E2MuKjlH/MOb0f7dm+F46aKiXkYEzCB+nK47zIQw
RiYpwOpJXj9uKCu0iqubN14yRsHRLHJ5hkckg4g5L+HLfqf0+vrPb+O3ObWqOzzoTAVMxtQQZZcn
9IchP+x9aZB0mnqmXaG1SCoYIJzzyJWPsq060HhR1AkjRwL/A/q+lg87ZSweK5sh2dCk9xPO23s0
JBbHineSJCk80YQjKCHQxM4kiroKBiZbn2DeswosHlcxdJ8joXzpbCnI0SJCpWJ6geaVPDswmV+d
uJiP6Zzc2wmg6DJX5yfgZ1crUR/+/OH15bb/+bFgWTSXz+0waWE5/PnDG5Vq6tyPfPgWIWPnBiMe
+YJUqTx/aHh3BHNY6XPjjFs06s4qsEOLKCDjQUo8IshncTIQnLsiO9e9Y5yDC0+v0D7n7UkPneSu
gwD7D3N1Z5nW/PyWWZk11dAseFcuFfLPbzkv6wSsAd1xFnR1G04MwxVqF0arhKwAVfsm0sXhrKTP
pmlNpF7jHs2Owp7Tk6E5LsIxlXRZN1Evo3Re9AlPipD6MZvy9EQERIn0UdEe2zx71VEib93J1Q+q
lsLB0pAIMaVJd0YyKotfKovX9TKRz+mo0NJBEqrxNRojsXAIj+arPAyJk18TQ+5D8pN2jK25m22G
l/kQ7LO6p1A1vmUokY5D31tHW5L7+oGlzVjyKV7UaZszP1lDeu98W4NTZg6V32ql2GTVwgJtl1m5
Baxs+e/MDOQ5pw8VyZAJQk4V3tzyaA2hAhI4Jdk0D83vytAcXRZZXVivuJZwU8fEuwZFfcKE5qVc
Jz8bTeskYKKOEZhCW4yxD0+Ij8xgjCe1nOXJVNBu/PlmNH5fEFw2aIc+jePiI12Gkj8+iXWt9iFR
4aHnDiTO4RWDptdpu2BqHFZDhzPHqJSnysV5BHnl423hsN2oEx1Z5o6xzwABiwaiGTE08X0Hq+up
QfKAbutzz6Fl5epoaDPH0W9k16505HmeOigVAyxye9G3199BYYAdZqqmVcemtz7/wyf8fbd3haVq
ghtYW85xv+xCtVr2MxqCCCesYMPRZsZe2iLu0Yc3FV4H3DiwhTV8ndFtMA0mFfJaEDtl2e1sCmZs
o9icconD164mG4LzgFWW5X41QmHq58R4sCGiXeduCkG8R8YmVcl++9itnFi/WWgm82jIH4EqpZc5
QwCQYobcWVNa+GNbo4oNFdUf8u7xz5/cXL67X59aCiZmRsv/hUGt9eN3W6ZOFePDYhFF5bCVAatg
nLiRTzGBwsKNr5FGtyOQQe+ph6JyyxsOs0uhozVRhvZkJFGO5zAPmNQiVuD9uofBRNMXNoiZcpXD
wNKOMZBde82o0L01CLjQnNnZ4HMpVkGdu5c2nB6dXH/onO5twhq6c2hlk6qMcdnpDmkJGNkCELIV
C5SKjJqIhkVgsk0nRI0sD0HG4uaXMdY8pTP+4e7Xf7v70Ug53BmWxdGFUuXXu78fhtCZBcGKGgPC
xHxWLWkSM5UlD4p8iGh7+25Sa3dhSkMh4Xp6smiJ/ih7IKyATDQ3UDexmycMVlT3lIzcAh9SJ2jy
6y4X41eLQd8/rMb6bxUFO7fKPyy2+lJiLVXkD7sn8hmiyNJEbKpmopUx9rMXm2aFtn6udnqOonfg
LAmhqJ+fyO5U76JZedXcOieNyP7mcrDbzeQbnSIFKp9uNcEJ723ld6I0aE8p5N9F4SEew13b6dPL
n2/K3988ogAut6Wy/eHz+nXBiYxclgxnUJqhbgD2BUhMmetpG3dmgf1nto5F2TmezRQxbKJ0jRGP
UBQIECeFvnvaNtGlUbToMibJFWLxkuPA/IlRETegStmMKjJOjm0+eP+HN26rqBmo0FE2uL9cdRU0
LtklNH7CiiZjSGtvnYbutRNdsrTnlY2hjO8QmUjHNlEodJsak75IipAWkGL6M0vAU6sjmG/yvZPO
F9huwsdypS/P00N2lnoRXv78ns1/s2+7nKZ0jYcQOSXnpp/uFEXadRLXKtPQFv9VjrNseO2c1kSo
S0CRE5bjKStg3KC5mh8qjSN7u8dmamPntpEOyuxRNPNrYsbBfRfZ3wgbUXd1NCnnep7ZrdxvgzOG
l255MYNdKTXOJ+4DrcL8ca4IaM6M7sS0oto1ZuDc1QWx2UgzeoSUQQT0PIRib/WbPGyZo5fTKcrZ
5/VGnGwhOmxdhec0dXL680XRf9sQOGDpDPaE4xjCRqny80VhymZBFyVWziD4ct0QIu6pMaFslD87
a3SCY949Q63BHEHzhdCe/rVtE9f/kEhl0Rmyz2WkUge3T1vbhP7OzFjN96KKrl1Ca3s5F9Y9mEto
yhdSZr99aL3+/CF+/2aBkxusjMLmXIHccVnZflgD3Lac2glU2kaXhn1qDEgvqOK7Uxj39xNydmge
MBwr9HcF1D6OR5F+XpgTY5PeBnhalZuDlw567GEKZhNqA8CnKtyhWLeSx1lL30M1CP1ZKjlZim13
GLkBVoQMOn5rifihRwMRWlqxwexLGBMChb2OBJbW+BSd2x7Wzahbn4qJ8hy6LTilAUgwNnO6WdFk
klRbP2OO/F6btvXExOUfrs6vImJVqKBbkIfoJl0IzfylxI5xWsFw7yk865qmWtAoDJcZ8DdTeg/d
iVhZhSxPZJTGakhMDE7Ly6iaX6Qbu4t9cto30RCeGbAiFDUJe8jtYgH54KkvWvclCIb0SEazvq8z
MOFSw9qWzgOMf6Q74UwwD2NZzhxmW2FhJJW4ptZnaoF9M0ra46Kq0xWcYZNKxithgfoKyaQRle15
LBGpDmaSPZsuuQp2oZxjJb+Kkbc6l5OBAGJ4pHRyrzgHCFMkYuKfFrp/synSLnaY+FnLFdR/uXgJ
y2sjWIg3c0Uy6RiAmuiTU1IQtmU6Se8VASkpOLt0ogmYRKIz8PUZetukVvBhOgr2LCFwstWV+7bM
wzOkUT8Gs70vZv3kEgPLUz1Hn/78lf+7rRxNG6NB2+LF+lAG//BADFLv1a7CBDHPauzNIjO90hWA
HyWUmLBq5n2CJh8/1XjXEmg/irY6pZnJ7CqvITbT8caHiDIkNJ5qcWijAUOoJmDA9OcPLD744e4f
rvTvrQHKD8s0VNtkLMg6/Uv5gfG6T5RGE5s6Z1Q6NDTbiRnUtk1j9avZGOy7eKnQjKHDsz459g4d
kusNWZTuywoH+p8v4W/1Itp2TnicPi2bf8SvfTFBmIUSDZazGZYlLAwGvysTcawwOS5Q+1tbN+0l
Gs3tFCHddhb/HqHVx9zsqo2bE8LZt6joiujRkX0MDJMViBRahuELbL+StYfkNyKlzjZPMhr9eDar
9YCRfYvBzT53znIiS8D+ZNxMrdaDMAoVDwdNuQ5Uy0WsM2zMvBYPrcXDMHVk1vekF9fo02+jCBQ/
DCPz3JojoXFgXyZTxsc/X6GlMmRd/bGmXq6RLlSDPp2pLs/Hz+tuueRiNCpGOG0ialgEFMb9OMX7
Gv4Hyo6+pBdX5+WpJhDvr5eiFA9qUzpb8HbOIe2SQ9bYFqIYfhcuLx+/GsPkzYBGf5jT+i6R4/Aw
qG11NIFHATUn1Ctpb7Eo78wR4qXV9921b6sXu4unw8ePPvo5yiA+D4bSb2iSqU92Kge47rZ2HZam
X2Rm0jcnEAUrsCEcXVJlGld/mRSY7398uY1i4XAwp8b/+C1jhGCtDoHwO7XfOqFQ7ztiPb0eU/ex
S4GAJqDNY5ihngujmZsK6fAUqfhk8LabzJ7uYjemPz9TY8BETnZOZUh8lp+LlrBKKur+zilCODUl
kbQLkI3o3bBiRGEzcx4goCsa8F6Hw/ffb9QJnGNo5p8V12z9USJAJF6ZYKnY0olIYF6hkVf713eB
3gH/ZzSR1GrKXdcMxjlIVOtQp5pPsh5JKvoEvo2kDNKoAA1ZuWJcB1l1HrqX7tEo562bZekjh8dp
B84hfqrbYNwRyNbdR2ibubOr2xziOybM4zWkaHrsLJfQ2CzSdiPZ16QNEYeKgPc9Mo3p8wDl7O+3
RlgUACIFBiEinHafmvQfTZs6Ug1rvyWp9570oDfsBGge8O65av7YUdFvWlbmjWaByF4NYKQtq3uo
ldx6wAP5TBfFM8spftZJctvgGCP/ATL4Bg2U8jQQp4MI9R6MgXbGWqXeS9IuNxW2Zs8eHz6SdpR5
lve5vbHN7jgA9/wryKEG+nGiG2Bvlc40Xmxaprlo7+2ZZG6DQdw2jKNk67ohEro62HzkSwWcO9dJ
nuNoFkOElgQ5OAOrYmsTubfB3xMR4w35n7DEieK/cNZ6zyrQAEHaSpm69EzEwKFa3TRCyzHwhcUl
HKpNljE/XdutOR9BOL10TKeHWFsl+theOpGN/seSs1R9Hlu2dvx4qUfF/3g4+glZo0Y6HqRT6cOj
zc+R/dR1pnqyyV/bNpGeopYhGgtz282C2LwgHAIvRKuyloYgCJIwKNsYn52i+jSiIVDdqbtlBY65
5fkihGAtNLU76LXWEBwFnFCLU2gDQf+kIRhckxyondpemWEBsdyb2ihPKp181mMvAUHzDKkvhP8I
ovmj/Pz4W1HT8UCECx6zM4Z4nyI5ILSAiDLbpJgaREU0XkcUo4ZALGeKX0qmvpyItB2T03Bt20gf
DDnb1wjt6cbAh4NBoTR3qME4BgYj2bxElb9r9bwTcn4dlma0q3mO1ZZ4WUqxm8An7OzMRDs1M1rM
tVgeEefbpHu30dYkiQ6pleLBXpuJf490EoogTsbLr0YBOX+0UdKSjIRDwCxtYGh95Q/LAx8taXVh
GxP8lionEPkzVQXUANo4X0FiSnCvhDKwwHKEFedhSQKs8Nl99F9goyhAUnFbEAb6PYemiU7Wifcx
gqZ+HxbFfJdzn9+VZHUfcmwo0DIixwMJi+3S2rhuFe9M0Qz7CP0KywfLQZAHr4KFdzXpufQUUVgH
Nwghndjt8JghA0PBy3Fmii9zQzqfMRmfbVIqD+3MWl0Ae1Zj0DYhMJ9PE2IFaBZ3EWqacz2c9LQu
QZmTXJo5d6Tbb8pxam5yJOcxWswiTdtRFyfO4EkD2KS2ROCBYw8PbW4h+lAtle+2YHuRjoSQyvg7
S/3KHeb3wKF2lLE075UogUJeoS+wchLMwsqkO9pZ6NycegepH5FxhPCL1TgN5uD48ZItHmazSxvf
dGKcgxWep7zLaWO5E8Jain+y7N0HaqpIyMdSR3+t4r/auOnnLCrUbzSXvkH0GlYcl4cdC3hzajsX
hSiSyg5841kujId0IpHN+jgAqCx3/tz7ozEbV079qNqX56+ywW05y2GlGyBJrWb2+2PtKJiBWvEw
Eq8MxT7efSwubY4wyrYZTDSiJq5LFhAYMy3ZlYgvkU0r4a7QmaTQlVx6KFusBtGeg28obXpIRZbt
pZG3L326Jwh0lcDlfXPo0WyatrgyfAquFhLBlRq62Bt1khcxsFPXK4p9qMfJX6BagigKmhEDLIU5
FHSn0UFqZfBNAfm59GrLWB22so7HfT/FmgqipfA/ThNNh7xukr3mZXbi9XAWPbLioWUuphkIO0zZ
iQbbzbGOY7VM8U93TGaWyxIM2haQjnFHzd9sEUE8flyizDC/p3GDbMRIsjMG+e2EXOj4cf/EIhj2
hBU1l0roXgyxYU623NX1vRFORIqSnFnBsVyeM2NcWr/IgFH6E9RCKPVprMl1//h7WgfVqgHvryQE
uG8BTugZ2JkOlRyOhwMjVrxl+IF2JoYKsLZgc8AUmmu9IdRnCuYT6htUXHZ5aML4IO0BYpXg/hAg
GMypOugdtqQgnFiRs+2SM+VSmnRZvWI0tCJhvhD70QghQOyZdHT1uYI60jvranI3lrQQgF4igWMz
ep8H8N8DDPmv0Zsa+yV/Iw8DMRP1ZsOkZIR/TlQN5Plv4mYUn1ijGFODewhWGOSZuUiV+qDRN7FK
NokpPw9oFYA6h+8m+GvgvgpNyUw8okwrN7EVg0jTtVOYERrUJYgjkMO+tXXyKXXmL2lDBVBg1K4d
XyPD7y7UpyNL8iEKNtiFk1nXyG8m6JsgvPk6yfaukeroDfCoaaVXC/spqPajG9g+SqNwI+wiwdqm
gn6jS93bdzMTAvb5vUTfvi3c5NVETlfHQeo3E6yAYCBCuA2ZbsXgEKXDkdwcKKObNCNfHcCU39LB
yqz5Qk19zXAXZ3Y4vUDdNnzp+pMSIN2fqQ8Q9CLifIaedbJAUrpVt11ow4mgc40wdbKsdVqpNOlS
Axe0ShRLJxP1WaIAVFrtucug2+MPSNFoFBURIbqr+FY8SZpIbIN866Dg2KDuZBWX22wWx4QR7hRH
VxbkdmV0tNG1zMPAgwFnQkTWOdvGEtcoV/GXDdrSnTo7rf3dEsNpVKs9P/uuYmaxm3ytLaA3vbkx
0X9CjjND9CfDw5I3V5/qlbDks1ZB3y/d6Z1AZnYndxy2ekPflPTzA87fO8OVfEPTyUBkGw+1+ph2
BuIhFxxqWHb5xcDNh9bcdTbEphJoG9P0c9n6lALVqm1uaRs9JGXwWCb208eNQo9yYOKdVOu4w9nB
+uUcXJow6yoK1qFTZ7so9LUyIWSs3CVFuW3KAI3yd9caH11p35rwzeqDY6bhKDHLC0ywi15j4oE8
iCqxwuJFNxiRn6kDiEUKVA583Tnd6VlvJbG5vplo6haxlr0emZWBQ+eyGPo7LWENfvGAnadx39J4
foPueS6n/n7Ej2Qjp3p2G+sRczMCs36fDql2HpHlHVs5gWgjuKClMQEJ3LZfrc4FOVtOoWfVjrgp
Xa/4tcaMbUg0jEFN2fqDTnLoumniFyVVPWEhe++JoU9Ug0HcxRXE334vMOY7xZtIrUMM9qyNos+y
zjhj6ATz6BKBdeVROdKuGnZm/W0CeKlON9NClmyeGncCEgR1Qf/eTcfRpROQkQVfHGdIX8RZpffC
YKN3utGXrfmJy4UKv0f4T9zlKtcre2/F6nqe6zPBvpBjdeeFwQ75EpO1QTw67TOrQ3uxnKQyQMUZ
vpl+Lt9dxiqgvTivP4dP5M0J9y5U90rebnRoI4g41x3mK21AeIKrP0hYIKjLeTwBmr12ae4+h9q0
dZVcPuV0Eo9h7WprFZ7QJz3ARI5vn1Y+W7pSD93ViNrHpEq7T0jE6P8rts0Yrc1JpIcgw5D7lDbs
n31tNYdqnvoth9mbbJFM5G7HkMB+tuyC92GC4zZ9UMPHwArWi9s3DWGvM19uXmu1WCSHa0NZoAgd
aD7hjS4r5LDJxi3geeWBbHlWPrwB2mZMXoSALaZ1ICNm4OrbJBwvPTOk1mFj0qPikcKzQ8xaoX6v
IfDJeh2NXER2iMKXsbKHMGXugxZXFKAv8kBb56DCm10j9EbZF0J7JGenmW94Zdhgpj4/KFw8xMCQ
Ocs7N0LESaLo+zRaF2KNaSXjA0ZEs7XsXVDGm3AqdjQztqDV4eksGDkH1QkFUfeelPrWgo4y9gUB
iiNaGdJz7BaT+iPcSJW8mSh5wo6e3cd1niMrP8FEijjxXkjhfB8E3Zu6370l5MBacfElCLptCBHb
z8n9ucXa5LeZUJ9cFQKS1ISnuV/SHO0OeK0iD9dY9lccRPGdAMi3wqk5DNAJFCOcfSTW3+qeI/e8
q0rrsSAi9dxHpEEVnJZWrY4GcwCp0zxwwwjA1eEKeJkyia1khoHTrRy4j8kHDZ2i8My4OGWCoWyi
m82tC+YdcmZuNtClKA9JuO2cJ42cFq1iucEtEJHXnupVv++G2DlZJXeHRU3LSBoDmNtjcBNNs7ax
q6zmSU8v5HjfMqgcXZXq27IEF5kZpXIzyubEGDY69vDJMcOjJobQzKB7aRTfJ4NDXVA8Jr1YJWAR
9O1M/jjpI7CDopWxpEGlUBFbiDPcgwprXIXlKZyRMxKWx7FgnWoHB0ETUMlN4WbbBLc/NfRor2oN
5B2zmRzM/tx4pdEnO6wPwzYmrSaf2dZzRd1aic7sEsTJwF3ruRe0DjDv5vZ+KOMn5Np4IEnDVvpm
wk5itDuXpjMYFz090g5dt9D3Pmsa9zxXFhlL4GAd4ueQANHxROEZOixexZlyKZ6eCzngMwzCb60A
A6WScL0JO9iMzPDOocVyzQZ03wAmU9IX9fswftecW8zaHso3/P5rlYShnoQCa6RGh2amIQRuzyoq
kccJLasWOVDhn/EylAouInYDHk8rImcXl4fR1qvSSqkBE3KXbDD3Vkxckwt/oEX+nhrIrGHzFUho
m+Qo094jhzh9tksIBSH9kYCQJsSx2WB6oYSQQMbbF2J+V4BIV3VSS7qWG/iLM6khrjgaS/O9bC+Y
KT/4r5At8SYmxs2SEXPjKtwOdF01xV/eliONl2ii7fViVMxhgxqca0xr7UYp4Bf4mI4Q+5hdMGDe
5gZ4aBhWjwUU6vUg5bto0jfVGThYdHIndUpI3IpwaNqVDu7J4sQDpSJJX4sWp2KjriuEB25orTjD
Uq9iY3SZ7t8mzIkdUU/N8NTZD3XynBTvSf5qRCZyWltH0ivH/pooEcldeIkn5nqHuRqHF6wV56Iq
/L4L5F0NDekBJBsmnslXO6ov9vyUMad+dhLRc9zEANPi2nypo+5qKqdWz47FLFfCCcHj0Nfs3Ogp
xqjD8R7CzgiQNc6PgmisHXbLhJMPCK9onndtywYRGBmzq3w/ZRs97/AoAT8bp02GuCncGB1ZUBN0
mENKhZJ7mKwBUoRyI8jbpakH15BtiPdBe578eaLr1+FtCZnQKO6jlswFNdK20AUg3DP6B2G1dXUo
z4ajNk8iTgB6Vr39roivFU/ld6c0yKQtOBnrL0NlolOG88mhk9AHb8RINB3wapXJMYO9aKMqHoZv
NjFiuRcUtLkP0riKfO8qe1t76AwIatqDmn0PFUp/EjkoXehGwCkdjwVu7W47gpceK1+Td0nzOgZX
7CUbk51Ln3ehTlrIASHZ1D8Z5SPBQXH9TGhrpoCLwuW1scEssm+E6i7DMKZwAisGYx22X41hAlTA
Vt18swWTfHYe7TI5rxNNxcL6oo8EgW2l5Tsp1p79aB/78DU8zpAzXa/N8Kf7bIPtM8E+hF/wBNrN
C40J01nH5bEqP8XZw8iSC/mNy+1qymUW0cZWoWa4LP6qAZAcvoWt9dseXvsjIFVQseyQHoGWsBAL
57Wy5LmIiffS7Fx4ZRa2XsZwrc/91CZ9jyd4ImCMpQbnAw3jpNE0fyJqfkgB4pVJrj+b3fxO4jSn
Z0vCrAjzapW2ENeU8lvWLdcvw5hsOOm+i+BiUutA/ZpMUnA5qfjYIVwCuzWToGTygbBEuteWVpQQ
J4iLq2HlFso6pzs562/10CTbruoQE2IqJB8yBrhhGAeIIpZvyMi8zLKdNiX0M6I9H3ByWMyTXPvs
qr3rDwpvIWLBWUMrKe8DE9WracakblXOEX1vvVam6mz0Gkw7ymSU7oK+QcdErMCuNPWqD0TLI3OT
3elVCkIqcprS9H0MTxt6ePNIPsh1CqqJs8JjhZQlyF5UXBi8Y4++MBkpmyX8wQbhOJwDOJ3KRCxq
2Xs6YU78cez4zS41q12ZEHkSZUeKFYyNTZvcUP4AlKwbddehoDnY/bWUuywB6SxPCeb0e3Vx8LIm
tL7dQ/Cjf5AsBOmg5uw9+zrPS2fZeG6fWNedxMbehI874Zit1WDN6PEh2PUgZi5WnIwDe8XxXWaO
dihMxlhp1XMaKLaittZBUhNozjIwp+eG2CRoagje0N2QB2dIB/tnUdIkYP8Kd70+bA1meYwhNxWc
rXGwzlgedqP+UAaBH/WmPwXKJl2OsUm06dm1l+vMPAKqENG1A/cf7SmXLb5fvpMFaj1z61ODJXnI
GDrw7LJYExNHP5AgJYjxTxhQLP1ewxaF2BWjd+ZhAvKI9N52Qc6BHyNrM2KV5JQg0VXgc9AhShb4
+JAYriXw/pB03JKjJBgDIuRXLdNHWdzo2Xp6XJ3kiixmToHdZmrA6JOpy07lhWOyRudHw/rM/+Kc
LNCHEhBKEPVrrGqbsVfpSDzk6KXylrLy6ALTBHUFDJboFjtEsGeSZwej1OgW/gxTCg39Qr7Vo/hE
0UDzkGk8+GVjF7SfBV7slsMRUkae0tZ3CoILxmdqd3YiILBJesr7i8TcfUjjornly0tb2C9dcGRY
Ci8Ci27U0Kjti75mP4G77IR0Sb/Q6nDBDrZZrDwzy9lBaJvPiptonNImXJl5uh6JKlcXcl1GwB/J
hAmGk8rOGVRzaOcTZYbNtNZdiaaix00ARUGWKDMstx13xQBF3iI2FC9n7r63S2qv8GfohUVEC3fE
rMyxjjznzUwhFgVYfYjX7rlHovCTET+myHebCL/HguvEc2QVOfy/lirUxn8EzRdN+uJOdUk0qAMT
mcElij61xb2FS4qT+7rAvpeLx0XHmxDWwmK9rnTiBgRZs/kbi1IsrtwH9l6EZrQdoQNYseJsVMU6
FUaDYjGaAQnnzRkYh3Netvqc8nnba/pXZeQnCg8Ow3tSW7qEZa22oedNIu/u6rJvjzpO2o/fZf2s
MWUYnPauJFLRr+mkkX9cY+nESEmWlMtYgHjm4VNqMDxNtKrYtKBI9iFMiSGrm3Oeoska5yzkFMb2
IW3jLKYw/MZ06jrZgE41WIVB0BMeUEtMtxgxiREv+G77wX6Iy/SOp96vat+IkWmD1wyc4m4wiAwl
YtGhdwaA40QS0EHOHS1oh47zkD7iSUXILMEs5bXOScrG0GXpdnXBlf4k8OuAqWqOsgadgAnt1dag
TQ3uI8os4KjqQ/Ni9cVFSbtjM5t3WM2OgfI+4kg2jJzcNc1nmntUesyp0Vcj5rSHsnMuHc9AaFGo
ZA/ozrYYNcJ1xR36yBPdftabhyYRXtETG01dRo+KCc5lqt9JRVpr+r0Spvu6oLIfbwqhFyFxcqYM
DpxiPMkdEAw3ejGcDfa54uGJQpQH85j+Q/9FTX3OrJSjA3TrXvo9iX+rPtwpMLEvbRA81z2iRYPD
jOfK1l3VOD6Q32eH2qxeHTtp9+aQo/DM8d3pLU5MKoRb3JdvQNdVRu5heRGDVlxyWF6XxMxDzzHx
ln/8rCpNiZeEPFdLFnvE2eahDbr4rmJGFjI+PUpCzVRKuvZKmFRFcW8217ZkOtsgVWdry15gNoUr
0bnVfVv3/U4QYCTNd6d2nH1QtRqwGv6c0rZiVyfN54iBwWVguPCsl9dM2uKJ/2h+bKvsWjo8bWJo
4wsBvsSPVC2xz4F55h5GUjDfFc5cgcYti2tfDp2XTQBRTT17cqbFup0+hbQajnNfAOYeYdmgSo23
LVQB8lK0rQV67VWWzhOJdnEkFiT2p4GW/Tkw25K2TqCdgzEj+UI/OlbUEAjUKvdZDl9aC8EyAOfq
DtjjArLXSbctnOz76KTTsdJtefz4FdhNze9VwiyuGtZS0bD3m7WerWCCQe4VggMSSvPe9jIrteic
Wibty0uvJtXZpP1dMdo7FnY1cwmIxmjPFt2y2hexr8KJbNZ1Wn4pkoISPLY46C0vABmINCW4zkwM
ajXSAU+R2hcnWrAcyIWxncoRzGCnRbtUinQdIoa6qeRtdEamvSikpe57ZVcxN7vvlQaWSSpiz5xn
jJlRjtK1d2NE78mXyDY6BpuD4YuCHnmYI0DCfQMYR5yiCsOR0iF6Z87CuVemoJ7dfoU+l8KLIBoH
igoBmWsSwaBEjN1OldWVYDt6qlEEYLPW51e7v8uUjk/cPI6cU/HeWnsj7OdLVRflaU7dJx5weXYi
Whtj/FJp+Y2MkHIlIqfHgctxtHYipvYtZlGe54xwmBLSHNDnoRfYJkBoguyhV5UY6YGtpsQ0wkDI
jJ30Zc7qK3Chafg0dt23iNTDuygJ3U1dhTBz+khdLPfpyVlaO1KYz4LtGLigdQ41+yjG6UtMe4iq
sey2osvSg9Br0CJ5cAiVDLRoLGn4Qempu2Tb9OSjrgoDyyV6CCxO0RZyEYlZ3fR9TALMolN2LBUB
YcMhUrUcNbpEcZAfPn71Py/gjxqWDljAgkomDuz6QitxsDB0UwhZWlLcYT+PDYTRtnvjOYDwSbDE
prflGxTf/E5JzXyLII4kb7Pn+AAW1FdEo7yE/8XWefW2CjRo+Bch0cute7fTyw1KzknoZRhggF+/
D/52dVarvUGx4xQbmPJWk5271u6cJph2fgNhBEJ3jQ32PdLwGZFxVGNP2KlYc19zf8cGUT4bof4K
VmSum36gBS4MjEuP3ZzynHg9hXZ68yazvWCAmY2U6W1svqPYZ+DrvH4XjeFjlaMm9xwfQiXX68P9
K9KCPEzJRAXdBSOCoMBVMdT5SrNVviyTiUpbK9jJ0fBflD7I5R5f1AYlx9ZB0o1yyyapJzZdCkBs
/NyfVb5XKTaz11qjDUsQ2pevK06kBDJymexpB6bqQWwm7oyNzNPuoRqotOP2jvdMjdF7PWcF+QNF
ZzOYcsb/qfZeHtN109YPXvYOgbG0QotiKsKKLBKuzmCTNFT6x4J3f3L7uT7Xdat1bwf0QuoErGa5
JU6ojKJFLYNp3Zh+vSXH8IgUhcoB3/rxFKmVTC8N0SUaowmfp0/BLwQ91S1+lr0ajbSPY+ldvDop
HoowyHnPbK5dSPg3EOQq9uvXAEjhOIvABbk9VEgisHgs8qB4LhoM8mCrwTYnoZWAa/fbTn34pJxo
66Ca9gnx2L2THIfCtza+ifAjmq4qMmeI74WAw89oZ5gJtn1NXxaCUwr8SILRWE+vooo2qqCCKzEe
Cj3uLiTimSgE4dniMmheCZd9tCP9wbSHfDW0ctrlakQQZSHDGWo2IblU4N6JKwBmvPEpUIZ5mded
SVQcOIe3NEzyD4bWbRf2oJBzqXNcxewqxh1ucRzGOdpWsDg9ry+V8KpLDuqx7gOdIgQAWoDA+Un+
ukOll3VtpbOrm/zP2MeXHLIPYzN40fzD9wO5yeNSlj1LIRvZSHsiYL4pXsuWmxZ0aCnCNcLzd7uS
n7Wn0SSUPhcM/SFVb3aHtGBts9DqPZVtJj9fd1bpreuOFj2kuogdevE2Rv7LkOOWcpTIN8zi9GPR
pLEykTUR0LLITTrw4hjibg1AqeOZ1poVbjG6RgSlHnn0Q33yShIV5dThk8lqsDLzbdOJiFgAIm76
kR9lW9+a8WFIox+NKm4aSlcmXpFFlFbLKed+I8d428H9mxTjOtiHJg3wzy1DA8RuatA8WQbsJeBd
bOgh0gnKCew6IMC7Az5yPCi+4Fx3k9rIoPaJBviDKuxaNIb+QlQCO7OGN1w1Dwnr8cZBLNDo21rL
nBX6435B9R7S9OGP7c77KR0UWlBh5ueIjHBq2SmlABVRN+z7KXabezSpVmipZuZGWFRZ9YAkmnQm
1ko0wvAPB6gRai89DbRaL1K1wSIZ1tqrXkkYroIeC8LvimUWQMTbNSBJiqtkZdggHFVhvFrpXB45
UZ9qeRvVQxnlxaUIvFtdJuYzUw6kbBfCSibNyXUQt/RpxWAjy3d4MgNuHLoPddeGjF0S1qn95HMm
F58S7Wvddx8Du3Art36LsrAfSGZZD71F3u9Aw5i3FmOhbRotsl8b0UBGw5ponMYJ7p0tTmWS9c0p
iIz3cNSZkv7Y8AOu9U6D1S4nkVta5B2M9cq1b172HLOXjfOzbr3pgBtRz00KEZ5KD9QcQlzDXENP
2MGBvGjC5IeGMBQEufaK+6Y4tvrcwP4QCuDHRM1KhPazK76TYTJ2jMNbOlWPKSkhFO9hdXdvDARX
GsPyl6jsD6miAMssqS7OYH4OdupV20Bop3EK3A2mjwnEkeB3JU12EV1o7IvK9RZNLaI3DDoBQ9Xk
7EXD5rly0GM1dV3ulZZqhFdmNyBrr/8p5fQBxEPnks0P0iwNvWkD6oQ+2y6L+0K/FeKxdItVUX+P
xbgid3kTpZx7k2+QWdu/ulSM6skfjw8jzhwCCR5HJ1hJ774TnEobycWnjADxKd5bhFh+aCRf5XGH
Er1jBOd+YxZYmDZ6v8eY2ptVo7EwrulIh25kpMKbXdJgLLR95ci1Sf595Kw6rsOOIlEwBI8byc3f
7m1d7lo0F+IC2ER9ERS0632SZaaIHSERAfbemotlk173bg1lLOdi69lMOkEcZV8N15QfDY/JEBdn
RF8IQKqAiHzXir+i0N/3rh+8YFXr9lNmsAxq6dye27MNn1w1G71E7GS7OkPFENt0dIOh4uYjiHWZ
gehEGUTnLcze/K3qHzWx9aNDGJD14nChu1eYg358bXLv2U5Da9UUeJ2Eo/9mjK+plROEqVakzX8g
8NuL6BdpO2KGbinIhGyNby5Ybfw7wVRXxIoUMHRgvX2C045Js2joww4J7DeDwVhCnbV7ZAGoE6PW
27YF2VWTK+SjFj7npSwfTEDfM03usKppukmOiKBJFvTCTdHpT62evPRWmQOR9XSpT738tid7pTVz
jeqwSOpbhAphgakqJVzYIHQHZz2QUTJ89KP/EyM+vtWtCK9mBoV1f55UnnKl4K43In/SlDj3MxGK
MRozkK4+6Dp2t6mg0v7+kJv/gGq0ezZ618L2QAf8/XkKismkkQz4Rh2cxiwab0VI7F/oQ0mQt4FE
NLNonR8eZncbbcfqiMU4e3CUFS86Le0/oTgk0YxEZ8vm0lAHHQ01lP4r++RFw/wGNG+jF21hXqqB
6B+PxBs332RYIFD7uISPWljEPOIKMb/iBaTb6nl0WaFF78H46o8vXhouJ6pEKRJcNAa7QC6fYd6t
41JGR2Hb+opTsiz1k+OdDYjiui+XhoKjSd8QHyx1v1iLgIRMyH2vVmunYmVYIShEnhWQ0AbdDV1s
sAXpW6AJr2ebh7U+IGd62Fgx8j2xqsDgnL+zfp8enmXWgjTS1xPVADCQZEScLzWa3UfSeKNfy6K3
KfucEfjOV2si5i0DOlqh0gNIQui09BQ52z+jS2IX/QTVDMuQyxlTsysSfTU517iMlgIfRKtRvFOe
W+8bodZKjBH9Kf2KapTVsWGJ0STMqe+MkqlxgdtfkBfpgHv5LLdkGTKzEvwC29A1TxbJKzaQA8Y0
YOvfirskFe9t9dUFGiRVu8TQZEgikdi1SPeKQGkz2sVyYpaZ2xZNaIfaQhhr+ovE/c8UWHgBbX0B
ma81EUwIUNutxb4dtStXHF2oDPIz38g0sXIg5tiRrqTl8IeeUbCU8PfZXKbZIUg3HjRcj237AbIL
ZU0ncL3nRlhmAkR9SGYQfkE45mpwHvGVLDr7zXHxiOw1j+s0K3ZBhK4kevLc54jgfqWDiIgnPknK
QKqFUVPD2dXLSULh+Fz1jJp6GC9q+xO9OaeQyDBCDcZpXREcBHE6Zoeea9voDga2PhcBgqJqzNMf
bWsT4kDueZNZGsCMymXFUs7NfkOCxytN4YMFSZHwJMHfmLeu0XuTz/cTRJ36cu1PK/qTE7CDyWV4
6VpoVu3i53sLhae8LxN+PfbW/B7pkrJgIUltbijmqTj/EuXB8fONgeKIxSjd6PiXWFA3/neqU1Og
82nWfxsqSpFkLCrkB5rxQ5glmhmf0NeXXqORgshsnFGUktEwjdSHtccCo+FCxkRFwnaXwXfovvt+
TbUFJBQhn7TTTqTMuTlXPK0Hmv3TGL/ZAIXhFKs+r1iJU8EB7sMiZ5uGNin+qDA6nEGQnJa29PgL
/JM4ehakUq/IC1kkVslCI6Z643F0FWgmBF6FQpcuYEB4CBVaML1NVqbxrvTjYuOUwaXUW/liGuhJ
OrppN15CmGFYv8LSWojhHzGKoswWPZsh88ecgv0E7fKMy0A9T0m3GoTao4MfXszJtEjCo/vMEDFO
pMH4DLkMb0lnN8++5aw7J/3G4hfdNAKhDs0Audi53bmx7V0/pdqewfjSxkH2qGeZDV0rj7qgsDkV
hf4QBCtEzQIraAii2+KWQe7U1uAFnrelRzV9REyYPCJY3JtzHQm7c7EW9hQ/1pOpXzQ93hpJFT/e
Dz0rMLeFw4gyqZ9dskaPpqtVUKND8Gw0dP4qJuUfFsCsMd3wO1d9TlpUzCpUH7qdAfCzo+HUv8W+
SW9o0qpvGfGK3iWsTe2aqjIOTmn9ktQkXryOtMcudnALKLs+68YEcA130iSJ8yKS4ZqSn/aXNoyr
6rhQYenzbaR09/zvUOshMuN4QxSC+M/T92f+vcCOGK+rshqW/77B3I7aBWAcRNiyz2o+TDTwRKqe
DvenUio8uHLmbwxk6qEmyt7vL+umcsb0/4SqIbBriPSz5TlqZCTy34dRlLtEmYTzzt8Qk9DPhHF/
izgUS8zKBdK3bo+8Mnyn+VLfurbXbAwn1t7rLnmWtfUnGaLsaDhgXYEfAjoZCmlT46YfmquI+vMy
b+nA38yevPpjWqQFt5mpJwzarZxrU/pf/oUPR2jeW3nth5+iDn+iOQSaCdTe5VdtnKabUcpf25Pt
R9tPW8QOmOVLM/kwmf1V0zzaBNpXlOvS3qcEsf8aH+8Izm6Kh8IKH5WNtBY8TR5SDZCiT2R9zVxg
T1cztqULfJmFhv0lXUnwgKEt+hjEeUoD7Hullm2RBKp3M6DbrawOskJdkfak3tW1vKIq97bEPcLj
oDDRg0x8pbS7xrTRUBcurXNG1eHRzAx6PcIRrjlwgFLbHQ68n0F2/SNZE9ZSxgiGKMSeqEPmEEcg
6gtJAvmu3vmmeqQJGtjfRwdQms4iEm5FTQo1h2hpk/rQ4xbZ4lveGZq1bLo6gx8W27wksHx+ZTp5
ayw88W5QlDbMNrzD5GjWxfXWTUEygb3KHetsd722M+qQcuha+uf7AcsUiIYp5FIh2b3DQfeDFiag
M4Q8gpVipQodyZjbZM4ubAm+MWfYCE9X69MUVlKAkusO+n+QpfsPOzkoSFhbpynIGavvvyvP+UO9
Z9QQP7yuiidkn2VKBUCpuYAIBG0iDfMZNZIBeyxsQ3b2hCxuqIq52KqOcqxMO9pVYzx4Bs3KBdtb
r6V6F5/EirQ9Yw23U620Gs2C4f8dGj47sw+NpR2n+7Htf0sXYrxpvbPmJCQ+ezl9SWiyqZMtnn1a
7E/GVP5G86P7U1H7GLRbMEPr0Uzy4dlN658KKvkkFUF0qhDDDmNMQiZkWe7yJLaeCTfGiNymOFfm
h26GxrbxoHjvDxOuy+sYGMe6djAO1cTUxCCqT36ziQkWDaVqcLH2/tF0AP/9ZCo+RkMEC6cK4gNd
UkdHyuaaklm01Gt10UpUiiP7zdYrUB4muIuL0XuLiknDmLIgRnU4jp1EZ0axAvpMAoUnnQaJ3myh
Fm1coHTirEdT2Y+x0fvLFvH2SxdUiCV81b/L1AYY6rrpy60QGROux4QU/aQ+DaDhCOBU5dbZs2Uw
spTCDdW4bb/3e/Mi50f372LJQxjRd1x5gSrROdNAuPpfP3f/8v7DXNg3W6i58pLf+u9w/12aZ2kH
hMyb//dHe5Kz19Qy18t/f/j+wsYcr3VEM3fVRjTZ2p9VhjJ36dqxt1aaBJmBjMJrTfYWHx7EvRLX
WeJ1pbSWnpCEUzQ/qjwiAPvQ1HZwEMYxdeqHKA7cm12eEm9yHqrQyHdODSwQW4316HY+1Lyg9a9r
nccS0/tnH5DALhjJFg29KqupmoqH3lBn3Sl/pjwI6LwJWmRc3P5EmfxlJykPVL3Rqj21ciHqzNrU
wae0tfHQdWd3IH16iiwXSh+FBuM5GlyR/2lsFvWObm49c7p0rAAPRgvwVhtS2wRZ1+B7AbUgdXFl
zKAGIKciRcBG+EQjitFn1pIIyj9ums2qgFacpEhovJ/qft1g1Tt0GuiLM4po5QD1bPyOZCGa4t7R
UmqbOPZoQon+1JkTbrGI+Ljn2hczzMELe1oXA1aGVtitEGGZe99o22MSN/XObMSZRofmmkyRvOoT
ucVVQyLI2ADxD4NzHSi9OZNouCMtX99GNaqwJJKI1U1UOzW9TAzRGy+oT4VXb6k6Tz58Cx2jRZr7
PuWOqpv+hNPAPpGfmtEQV6IqsSlXGhN5iZqCdrMsvaUVd3PXI8+vKwpCqX9qWOw4xTkkm62qwgTR
4qxIUG26iiVNhp6HtpUJTEP6Q68zgPvSo1l8AY3G4rfx/1gD+hDHBfyG1j4gpApy6A5Demjgk4Bk
X0Sj5aCh6qi+R1cTgJKaWodKVjs6zPd9zyajzAWi1OhJoIxYMEv9mqX1jNC33JQD63lkYosS/0dc
1AQKEyySamO0E44wDpJExtAM+1Pc6fnFwZUgWk5W2zQsj61kmxg0q8hEh0xujVVn0ZlTYSNhmtHH
kyyZGVMtJM5gfugOdN/dv2q9lgX/v8dYdfWVeqICclrF+uSsdbt/UQFyJFZaciMntDpan36J1pwo
M+vpq4pqZ5WaVEcVSAWHvNbO9YhdslFUuZqdvQ48+mSpML8OlIs9DGyxL4aEOKof+iAerhbwFHCo
dtSnSCxYtJlEVkag7ozzzyXhV8iCsFqlcabORjZ9D63eb6seunDAqb9AOB3R7QAen8lhk2tOdtO1
5quGzN9TRY0kWpyyOmjPFDaxRcVBL8KsOxUAF3uUaVhly2cifPlgBigvmWM7UF3GprbqrlNgbW1Z
6ES26O9ini89i2x3sjr6svkM51DPQUN3oHq7OpbsiYkhAaFIrrkdP+l9kFNDFMHNlulucAUJPlNz
JaRK83g/DcQA/y4ba9vBs+KqJztam25UPdahKdcsBTRknt0uD0V2bQYoOIvBapPp4S2yqSqNNbIC
Wh/Ti5ByQsLtjafUZcZfQIlQ3SC1SzAlVGKTOeKE7WvCanQxBqgOXKa4RcRuOof5YiZojv7AHqLJ
nR2VlCBKShRr5Msa21XVNvL4IfKM1leN+zity2ydhSmJGAbgrDtgehqwozSg6F7r/RJGq5+Rx1ew
70bW/cChFzBFU5Ro65J+M9AgrcXIYP8tVJofYE82cUYQCvlXx6pDyOXnRrIYCQlemVFFEzW7IT/s
cMGFDvNRMYtIwFKT7lSO7mMoqFXKWCDO+9QKTVm8dHp8OUNJT+rQBsZmQnncCcPcDj1dTSitAvpS
aLrk3WsR4IxuEDEUFCOfonDYN0/JBs8GGYpltEfgc849nYuqIP86twgaSyRhCiLo3nql1oZgFI+9
p2I090PIsI7zcd9+Df2on+VoPbLiLd9yNDSLqpDicn9YGu8eae8XmdIKGLfWOifNoRiC9iFORuec
uYi0Juu5r5TzqhoX5CWptC3ZxQdYNtA4nJmrhPg5E6ckocPRBwIivNX++G6lAdirYXgrs+eM67Ha
mN4LHVrOIm7yM2nh3NAmXcRaQzP47IptEcnViotZTwP6YCf9VETluG5Nbk44XCD6RFIPF2fMI0Vx
K5xKLoPBfy0VG2yIVtqtgQqKOKYvfDZncKU77AVXZjsAI1p0bzoC52XsPmcRibTjRNVWVL44Xb3K
/PKrTxvodMDZBRrCZZ409D3aJIjpWcS1E4d/rSKvdvbMRuf+E5FucuVN+87pxlWMrBv9ewiiUrFH
Li9D4nfHoQ8eInKyO+1LMASeytoxlxMJl4uSOIeRMi+MsMPVlZZ7Ky1v7acYrFIbFKRXAC9DS0E8
A8Ng0KDa6hcDF1IFWuqlGV5zP9hj3b+qxMi3qomfDHf6TmIDMWxA/Bm6pTQ1xx33865N5LBHx/Zo
NH9TFhF74rWI9miAwwqbPbqiN0Cfc4HzBv9jJajfGTufIEKoi5FrCIxvMNYSxOJqNP4bJnn/wIwy
HKQ2vWhBhAwX03GHpX5ygh4v63gxRIEHUy/RTjf6e6ymjJiVT7sYrVUH1qFXH24ZeEfifJ7NBtBg
tMGLEkEOT1V3v7ZZTjeLTMl8AAnKaMHNirbe2A0cQY0sZNd3GQsLb+LeCayzOSbeg5YyoGr0ChVi
2oMDeLcsFf6tFsMvLbzhPpkf3Z+fMAMXyCWaXpwo7ciRZjMw5y1gZJv+96Gev3Jxt9GNHIIUpxUl
Czi1kAPNhzSO/vtwf+7+0CVGc28aOUT0UBxkqnvLURnjsgjks5YY3XowqXap6WC12J4ErptfWw1F
hSXHveGa3crva7oxDX8ZsfEDVlfGTmScjNAdkh13NuWRlyzW86NZIB6FWOHLIiTrxIH8RCo/u0IS
giVCB0m4kwNFxApG14lFca46mis6kw+5ZPg9uFH0WA6k4BV9Vx0bD6RMKuJ2YqnJc9Ua8nz/yhfz
3NpyKfpW+47xIH1j3N8RDILXOgXPQTZQrZRw0leDu8bmfqJXIPop+P9ZBITflO4F7XCcfG88FinB
h2NwMKlCPwx5L5Hbzs9jOJ7+8wo9UM1BT9lRzDMMKvvs6hpU+SLEApHNr/+ergJxyx1fHv7P86YE
zBUaCRf3nx5pkCHGxUEe05lv9izaTJs3XI8zzQk6dn/axbC8Da2o2eSh4S4Njcg9dnx0BcyHQItx
aYS6DgLLOQUouB/vT2eS3qhCZGCKEyVh/w7FlKVgd8xJ1FiVNB6TBaKTSN9n+2ZST/cXhk7BqZMl
MbaNcZq6hlF3/uD9vIuOhaBxcn7qfkgdYW3rDIUY5hZqKl06G2sm2hjkPB1QAA8B+wKt3lali3wD
KQjKU/ulSGvt1LnMx6VnuO+uykKi66foOIJTvbffuHTx0AaQldH4HIaafGX1KTeGFn6bWa+OCGGq
ZRkZ45tvewM0UOBu6/nh5EIX4Iz1LiGBI68Ku9BYjsiQlXUefQSp/3kVZjm0VXA8dXfzTSLRyI2c
ENNbTFQ1RixLjbiABAE7BC6ir6naZa+RaVeOYb5Np8h4wYHKwpxFtc0OIWJddc1S1ncBmu4PiY5k
ObgFfqOeLKaY5sH78xM4zzYIXKTl+Mc+jKpdZxA2z171puO2OvlJ878PbUtSQhI76DlSIlfv3zVG
/X9eQphiviosEzKezRJbZX74/muaqrzaLRaHFnVk19oekEfm36zQwZJNGeIqY315KsphiyMZqXhY
xtvRK8YHNR9C8D+U9Nmmd50JFXvrPAQK34jnygfXgc/XjWCv9PIx8Gd30dTTLNMO1ToXAVg5cNvK
yUYa1Sy7/xPJt0R04VdaDNde5ddOkCszEZz1YOYyXBdv0qXxeqxCysFG4tc7X68fAELAix0UG+mA
0UCjr/ZyP7CJaba+hmPJ70ZO8Hz4990KVbM+pQob+f/8wH++6mIa5UIGsX/fIEW2vwT5yiuT+JFh
IH6c2vzR0Tx16uZHoB3Nrc0lsD2P7q9KdWbtFlkUkEv/ZmfIlvK+e3LCoQKxwVzhGqNYB11AOY6s
s1WKg5GysVrsKYPa3AVE9wPQl8QXOgxLisX1Pbz2UnkbQp3aq+U4L76o0rOTsHry0r5DYUFGwhQ4
J951sR4Ms926OetXnw5ssihdTF89bTW9me9cGwm3aIiEStEOEYAsVr0H8zMFdBmQSeFAqpdqo5qp
WNB3Xm7zJJ0rr/vXSTdnDSPNvHTsqaw9mTm3LmJS79ynt0H7YWOpb1Fp5MsgU995a31So1NsNBKq
CLmmW6wOSvdINZjrpFwD7ch+lDjBoMz8g5JYIQXiJX9oMQSTjnCOZLTLo9w/2Bl3Wa2XDykLM1SY
LNghVA9o1x9ajUiJyh24Q5phJsNoAqbqEmGEKaJjM4eM2i2XQ6FAM3z2zwuSBZIDrt4PKya2hQ39
1id9FjMbuGrd/sDyZzs7uWZZj22DLfpa+F61ijm5FPBKZ5UByp2i4C1Srr6LWU+485YE/OSLYNaI
BAs6zOIiNrlonLVphcZjH0NXdCL7m8iof/ahjFI3bjDzY5jTx9Y80XGUHUssUWbsj7tq/BZeug/1
oDmk/ZOwrOromljAWsNj+Zxnyy6VG18vEEtJf9tLgs6q2gdaC1L9YKTFk8eeeM0JVzv2b8pw6Ewm
zAYWrKBEuKp+h1hC5U/05gWifdPZ6iZUN6LE1p1l2w+kAtYhhKxV2vSUoHjGLn+0LA9woyQ2Qg12
fjTo3Vp1BCwzAc3sAyKWA4nvSzWIgydpAxg7Rs1IxbQzNqBkffHI4CC2UcXsrhmdQ9WM3HeR+CaE
plrkdR6sQla/8EkaizUz+9Na7sTGHhu8qxC2ZelTRiTnwVQJCjBGSIR1mNDGEUeDnKJNmDJQkO5O
37EXbEic4FUDYtSCAb2Cm9gqm/zgKoc19JPdmCPDaq3wOLpuvyMJsmEZNbyj3cjgwi19UxsK/2E2
7sC9aHyaZmG0GCu6JAg3g9dFB+Wl25qkknOl2wRXYAFJQTRG9I4bZwR1okjRuxIjTDqKZ6Rr3aCT
nrYYhKRu5VxkjD+mIyVnjXOuudkWLYUldvaNQzAWLln+TZwu9mVUsFFo8xatGdKDqMrDxMpcH0JB
jDgzWuqBxpVUPyzbrqPapxdL/hexs1R+YouXU0muaxuKczdDQqqXZG0CSpRZZGLFkhmJtvoSXWr4
QO41hTuNeJm6ESeVOdl8rChmxxbo06M5ptRvcsy+m1xVlE6iD6HTC27W3mZDTsBvjueMndAutgLv
7LputAYcc1aAHOaF2quLdDyoDQ03mlZTQqVlgdqWHesaC/2glpIbApCFfrDN/aXWtONFwoinHv2g
/hAEO7Zfu0mFCGVjidoRFPw2+khgG7Ottl3ss38fjafahVlmexECP6ZzXDki/IyMxMG2iAXStTNl
kMMp6NkKJAr3McrLm0YOJgpfYy7uYeRB6kN2EIwz2o2HoZJ/bBF8VO2k1vVLYSCOd3CALFwyIuzg
Oa5x/2VZ4J/Tsn2jqtlZ0idYnCMvojDPfKf1rNqaGCfOE4MrXY/uo6dmr5JEsVY2RMC2eR4cQUuK
farnJ+FIYr70aMvMuJCsgT9ofvrEbfTCFjY52/OhYq1NRqG/NBywNMsk0mUCtGjq0cEUhaGJvJyN
WcTtngzNYu1kB7JhIPbLCHuG4jeSq72zcyy6lR4VV5vkAb0lDjaIPLJ2lbWyR++vI/SfNA0iuD1a
0oLsTXNEdfMV2R5xTIDi9Db4KI5akxwkEPzHINphwawPrCTZ2fu1WHiIr3dSAIPJSqtQt0432Ng/
BhlBgEL6KRmJexh1vCf1FN3i0cRu5lISZ3YSPCKU2j4uvgfv1MaGuESuxF9MplCgPnpDIDHV0HKF
7FOaMiWhGDk25YnYH948c6QlNI5mRRliqiqSOB1D5LKBZW7iqTBo2fY/nWl0D/W4Kw2KlfAwQecD
6dqO06/TOUmoEs+ZnyGTRxEqkYUp6up6RDPdrC8xMvSS5LhwPvEq6BqYg+R61cmU2elZtRIunF8E
77VobElkrarP9CgMbF1aa9kG2ILLuFFYloGe58yLJGfJHjYQlUVRHnD0B4faYiGsa9sBMPUSQn7b
3PGXGg+VUZ4GEZr70UEQUkZxutKUbR7d/k9cWPVZ6NKgNUdlK5vJbIV9yVz4sXeOI5TdLUGkO/LS
qX6lEHrq4Ll8vXyjNBbp8zh+dEqCyMT4XnuCeHBI1ej2iXnzugwlQp78Rc/Ub2yW3kwQWQ0TPxZr
nd0pIFU6zPEE8cIZ220tXVo0/Pi3Nc0W/S99j02CKzjWyNPLfLlIxuS3iFJ/U0fDJzsDuZ8xb2Xk
dKG6HfRUrj1UWKO2XYvjqe+DfhkR6rSSRvJA2POnjcEP8Vj9TC15flKq3KJT+ZPowxd5GVutQuhL
TKK5avCzo7De56OntnHf12y6QSuI1yVfg5bjHEyUhhuxLmPD2cqJ+E/NpBdpKtH11QPvKUCzCu2o
fWkajXFa4jpvte491U6Kl6WiByntjXZPVCxNyjO33aJs2hSRH14Ny8PeLD0Wg6Mx7uh0fK2b7GYg
De4ju10PKmOcb9sNCTaE5NeoOkCgofsBdVdtTeJpn64SmlEHDEwPopVPrlJqv2OHTWCDyp6D3CAq
zON8MyNsCY3K1kgbdL3/I3Lk/xEoNpun52UvI/vo5ZLMPmNN7p13cTT/r19M9qJuCVMUQmnLTPdf
6ZfPMa1oHjhLvlKALI99SZhoFX9ko+ovA25o4Dk6B4vKOLK68zfo0VauRtw2S7FnHTMQ2SojrsXx
ZhRps/FUgXcbm6Q/vAVlKlZFZkA/ER3iQf8sGpPuoygaF6F8m1JkcW6WkXJR8bn1zueIQ2lD+G+z
tJWJ1z8zCfRR1nqKu8cJmg6Cze2Wo5wJWWVZCycQvykmo4Xh1j91xTCgt8iLmy/LgjlH7j53xPs9
sB6XYWq3J61K+4Xl1ojkktjbW81GGta1zNz4Arv4jSRxWresBK2si09h6u/Nge6zpvCxcmksBO8H
O/LyWxDpP7U5uYeGfjyvrl8rbfgha0Nb2lU6bHxpbs0ElibDZbbqTA1VaZXsQodh2SoSyIy0x87g
vCZK8mZYgKEurjZT9JO4bXceLI1FqM5/6GScUySt2xytrln02jGHUSH1iAaBicGbAmAVbquawjA/
Lr/s3vxiFZKsUwzqUGOlOvYV3EyXfDhq6q8NOwzyUaONrdnyGHTJichjA3EcK6o+UtQ3VBc1DvEm
a5z+GYgTpjgaN54z0o9NIsarntNDisbi10y7bFXY57IR/VnTUNuzXyB0V8PTNyVnTOvTChVVikWB
mHqkIisjL3zUKM6flOkBfIwMH1oiPUsA+xiDu5vMmjSatPwvys5juW4k2rL/0uNGRCKRcIOeXO/p
SVEThChVwXuPr38L4OCVVBVS9EShUlEiiAtknjxn77VhiDVH3wXFiBR03AgfjLVWIv/UcnyHWcUd
8TmS47LdeDUmHrfUHys3kFsG8oe+9L3t7MutjEi7ejbbOxA05lgMrqzwAwzzxECeItE2aQAD1cQm
VXNMYIlf2U75xF4AR3HiqMao/En3FLkMEUz+OGeuzyufc5ZCo8pRVDBRdYDMZWBt6lzH7Fl7OrPD
7sCBkeEBwasBOHlkCBS1dT+SrmG5b4Xsml2uTQmEL+MYtBgrEP6Qmxh8eCF8aasp7Y2r9ZjVmrF5
7KULnH3s9m4qrS3K1PZauimacaBhdtYw359/Yaz51ZKJue8jntSZPsHyLZ7iHGl4MLFYxWDics0p
+cqatbauYlwH9PfjIZXryoS9h9kD3+yM/1OOC5PZLpy9aeDVa+1HgpjE0wJGq7uZFxebTG6Vn+2A
Xpt7q9fR3410vVUQ/7BIXNjbbn/MfSa+yaxqznuln3q7fBwTY9wsmEVJ7tSmK3tjp1CVx4a17lwc
db6ywmtKkiM/sQ45AqV36/bRxooG7c5O2CHjwkhe/fL7oA/mk+/UUIk84HXAFeEyGdTu2AasVZYa
1iYUrvPgJzRCupkXqXPO3Tc2sj7Z13fSxLjTBXuVw9ezMoY0gxmkdwTV4CQ2ULREjEiCOgvuDaf9
Cq3vruO2n3rO5rPobCFc2o3INwbmlTtyRP5qKrdj862fSj/JeBfq+mn5KjOYhh36IkKVMP1WrsZx
Mo6jQzIU1F1adLdg30ZHuy2UQsuQJ515BLJNrbouN33JsHBljYBvBie6Za5BWIJ8lwU0q7O2eHNa
Q+zdEI6LVxBOLqeeWY+/zRIDBZOtnas4DiEXMPApC2a6VlHemtq3rjSfQTzAQaDktO6WIBVaNWul
wYgoTS9fl7Io16DVUJ+QTF7OFaiFO9Xkp1uzcnI8boLgWpkKSXypzlpBdG5vTqeak2dbJFifSNW7
clrNjx5WiUi1kb4m7iXZloMmDn1hkw6le3hNwtr8zKcxlHlRlcY4yiVONw+9Vz0vJkJ5a/ATJFtX
UTOeQrJVdn6suj2t3uGTUdm7sMSxF9KJY9e9LL/zAtwflVWkD0Njb31pd898+fIQeWM/u+ao4pZf
WhaKLI9WJZSiO1k7j3Hm6ieX7gNJmRxmodhHPMCE05ehXWw8ssvaRiOZhprlQcdsxKDGEk+YQeYA
T9JYi5TDZ0on/jw1+skWqE7J5fOPU+UCfcI25bCaYtl5LF1DvKppPA64IpsZuxlqXJrPhGDEirDy
PYpeSIXjTjSoQFKJ7rlBuIsAOxgh/maRe6dFLUTHeAZs2aO+GxTW+tL1U4ys7CrhQBKKL5BS+9H3
T56nNF6rzOmvyy9h7OpIYcfmKNAQQfDHRqIUEb++o7G9U3YT9fiOI/tOMzRka7yD1/m/hjbyEUQz
2x2jEcAocsZyqMynenSeXbjTt5o6EReneS4wDzFkLjZtS6sEc+zAAXFE/UR6MeQSKDFCxyOLin/D
k4B8I9Uceqn8dZPoyo8iJD2hMHe6h1Im1SL78xMPwsDlIEQcimCfcKM4u/mFJz4GP2EJQai3nvoA
nIRy//7faDMtzdfhqDMhTWpEnqUO73EM/G436Qp6v5+nG0BqzsHBLPJKxUObdDCoT7LCyNC3RuNe
E9m0D4v+ua3FiVQZrttAuTn0wt9FzG6vHAaqQyjKY1O3bwUT179Aqa09d7VkGniBb675hJ0rIqpx
K8VAHRyN5cOCoS+6ht7rnLi0/CKMcVilNo3rwYVtlIjwRs1KcT36j+wk0Fu9yWDDdJPj5/VrfvIq
1GPJaITaEoGWSzCdCf91EzSYZNEI8CnWJLilRLcfBuIwVIguD711soOtUG2zfmQZqTQUdVVzsLLJ
e+iBNaV4kM3J1b+xbjAUmIxxPznmX21jaC809YEAzfcLKnNC05hnWMonl0Txh7gzD0HiH6UBlwEz
WYm8Gz+7G6itESYIjZjZ35jr3887+LHxQWM1LloGTWI+9zST8rX4q3QV7nIe4/vldtt5Vx+W1x2v
MEPHuZVjspMXzIe2nmTsjDTCpt9PFqdAPVo4zsvkPnkkM2/03qnh5ANF+ky4ouNFXnGt2fvPvc1D
wJKvcWXfc7omXDhCdl5LZW9jghV2sYmTpmCwxdnaKg8a//uA7BhwCSyrdVugao4nsokTfJErXYt+
YHlOd4BYNgNH8Qk5beUk9BLaetqnqIqfUyDHx7FX1QVELrguITYd5iY0+em9mLm0S27dsgNosufG
L4s0Nizj1DvFLvV8eVvyLtwKH9tgS3NNsp210UvvYFSNttHCuttM2KLv3Fr/i+8ObZX7IGjyAFzw
Bt/aTGOuPwN2oJtcGd1DnOcnv9ffiJnsH7QWUUiu99+GPghOZN6j1nn7hCSrubaawsy99s1onjHk
uniAkSdIOjs74Mb2fdUgYo+0FE2lxmDStTRC3jDE95Y6sMl8xIir36aRPjbWDa+ahVRgWOfVu5II
OMsmfcmZlDQzCH/CzcpIndIZ9zPJKYaZU8mVYX6Jo2n87mjaqh1lhDz5wweDdpe1aPzawbcvXj2g
rm5nTphXX2LbYlpu+Cgy4UHBuYV2hcaxdPhG0YvM4YXw10axC3GPHPKAYbPPsdpo6+FhWTvxBTFl
iCLQgoaGkWdiHDsHUmXzlizDiOzj0NzGnTt+HUKAUEFmki07p6nJFtd1qtRXayYzF60B7SZt8KE0
zEAnc8Qgprn9Ycjk1zbsoy3MC/C2aXvCU0eR4ePkEpOhToGB/qMYDfx4Gp2lKAx/cKONN6F0jmcE
G+oQdQp6PkdNmu1BiAwzfazA2idMrjAnZtKTD1nm4xmQVf7QHTKRVNT+6bQlFwqlQatWxtTQYzDM
DCOi0A5ex0k57zWkLXOKXGECtapr3otBiW7TG+BB7K5aI2IYbpZTnutunwyyuSPjIFoTne2ArqZS
SvHLLHdrWQppiIqPRMlo484rg6enWBAssz3Fw0w6jtJtMXMp6Kt06Fsn+d03gLX2m4VdzMfOUydd
sm7lENwaR0Ie6/DPLrctxlW2tY0D4XDFnSM4fbe+sc2iWj/Yy0pV6c2uZGK9KyXeHGdmynaFDQfZ
9MkPcNyDIG+GAv1jbMJwQ0zE+/JddWm6e6UnNOHn1BBEv+1VlpK0M97aQterY9rG064ane9+o56N
1mkfrY7XIPQCZryInanGh/oOb+oMzahushuPssisvRrM+GOsETmGWYw/tS/0rd8mxf2YITgKRWve
2s5712BqfgxwidEyiH6v8zCs+mpIdwDvgcvML8/AkQljAF7SqPTX5Dsnj3Exh12g0srMunqoOyaA
emo9OvoIVHPuDJP9tCmczL+06Htv0Mg/NOG2xwJAGU1uItjaArLJaAcEfpCNFxOTQweN0tvo2LR7
isWNtGdrDnF698utYUSJAmvyr9U8ic+FaA9kRMZnP6YUinylHVIZ5dgZKLhcjgJnzcyvQQk9dajr
uwz8NRAwLpak79nWcMXMsGnhOq7NyCiPqQ7ytIrg2CczqHnC3YvvAlpmYvNPxCkKF0UyydGXkDK6
LMEdO7+CpW5/AxRpPzUmi4LMgnleCYLdqnUWFmgxpzIPLAwSpUKFV7iMs2H3jm6mgKwgHVtyCfva
mlaOU4aXJsWtJ/X01Rzr4duyAjC8Ks4Djt9tW/JmjKroNqJDAN1Ilv86GpwNsYX8fdtKbgVJdZTU
rF1JXyEfN4zpBEiJNVmi2DOS96FDW2EhUsCgnuA+zrL0EjbhBGNjRMnq9/fFbOLLcKdtdKfgn3A1
qE19SZZTjB8pyKvhGv3dsJha8btdje3NDTN7ncVmegC3j0GabXXlYh1+VGZ5dREEEBWq3xT6r3WG
r2fHJeoH+tarsey3gc2xdrnjVaByrP143wu/jy9oMazdlAmq0qm3rvQ2MewJNIcO/ZltUVXFMa/G
H3Rt/HWudxVRRz+gA6Nl7EgbMEH8VI7mbj0b3RXT+RKjVIaV36/ZLTxtJVB3fmmqXuyHIezwdJJo
I2B0ITTggeofp9JzHwWms13eyeH+825l3RAgauWNMMoWqwyQAIRCn0dYwLFnm8UXlviB1v9ATQDt
pFDZAYaCf44dRSk0Z8YKFtpNTem+XfZj/FP8IzgrxaFFzsqrx9nSRJbdfCPPSR6DuRwXZoPJtdYQ
jhYWFsuhXQ0jj2aTmE9haaK7Gk2uXUdHPa95AL8rcQsbr7tWJZpyFxbAEkkwKY7WU1EAtgIqsgLz
w+SFw4KS+R0dMndTuZhKNb5ia+h9AF56pnQJ7+IXdnCXN/1BNdoDmNeI6VcHnyRE/IJriLYqgNtC
S9UTAb0dpqNK3zVB2q6XA2cXRHdO0NYXvy6R6SHIOi6H1Lw2EK/64VM/3i3Peubg2u37Au5PNNzR
JbXPyxEVKDVSMIv4oTmTkDdN39AkrkiwAMzf2xob4uwU0+Y4G6ahaqs1mBNcvDR3eR9smsF+NniN
HlUXmlfMAI+V0NtjZ+gXerXFukVwd5ogwKFf1Opza/qvpZ9tC3PE4p216uJI8z23B56IuYQyOtb3
ftLP0Bqqc03GUI3jzFd0I0GMcPIRAbzTbjhltXNPUnJMfNYIR94I+LQ67QJ6MbzC9qORgPgfvZyJ
2UXiIQ0rXd0Qw3eoRGPtSHiLGlvzEiRlufnsEDAEs8Gg3aJGfw3HFChil9S3jPnutfLmzLV3+ik5
W5qr3QWTwkxhTK+yQ7uOggPErtUiNiv9BhvpvV9h2HdwJfiJ3HQOjAUUXt65R6GKmjyZP9lI47DM
T0yuw32T984W24xCiNVvR7AdZpVo94lUfCyO5a7DwazflqV9aprXIU2PpBTqdwNCv3Wq4yotpvzY
mKbxWLRwpizizsDOJsZJ+Np3JxdvUyiCD9Nh5Ju1gHpQ1zyjDSgb5DcWLOw7UZYvHKyGi0q7cu8R
7gDVjzbRGAFx0UXXH2WtVmONC3tMIXZ+FrhaHr5rvKNvWelMqzCurSs9UNChY/FeiqS/TRUpanEd
IJ83XmwSJa/NmAb3GBXtrUzojbWT7d+X5/SybB+9Aynnc/GPrcnbG/Nozmnq5Lr8rm5xmXY4Mg9e
0Kl7rcrfWiHDLzUaUnvo72KFfJMEO/iFAPO5aI3vS+JmPph0/uDX95z2d3zFzqRgnLW24Rl/4YHe
UH5o4eych0ALzpx+CHhA5dLpx2GqwkfOAtFrPHFqLcWrnVqHEOwbiezEnkq6qz5JUOsx1odLb47I
GwZ/QL/WPNeODqmlL58wpDBHwGsKzcLvX2nBYHGu+mPkAZxZnhPpY2Nvho1VxhlhCgkg8I6ozzj2
vy9HKRVWH2H2vnwntEv6U6ZYEvv2KYgm6bLEDdEVnfWe5pK+IViBiYHGwCHzIYMtsdW0zYbPBgKT
XSAcPGyrlITZi96Vf5c6ozhfNtFtDIvl2MPBw9Eh8NkDrEfWv6cO6dI2ibVupw9T9/i5MAfkKxs4
i5eHS4NPmqDY70sc/Oh7Df+oN1QPiJrSZ6zTigJ3PhSN7iTXlCT+NWtfmK2t/N7jbJvoX4MG9Lk5
FD+s+TWMETHtSSYw2Gnb4AkGxmooyOOkwgLC1bFlB+VxMHHlpaX5lvie9jo6FBYBnybag9i9sylF
4cdJ//sUvUpieH5MDUuIaOLs0RljjqVTEB+WxVGQbfg2GtmrlQ/JQ0EY9gPAsYc67+svUcmYHQuY
v9OxWnwJnQEhmSZCcFI950ZEZPMeji75GgHCGpcD2vxLDuBkRLNxXI6BQpJflGRGf9WCEZSTW746
eEGWbWaK4F0r1RLFF+fEEHzGfThKvJUA41JS7LduEqIfG5N8Z9YMhThAbpfQi6SpzFM+1E/SX/wP
QsfjheGuK8rz//5SpCQWCAZdZ5Sgd6hSJH2KIL6QXKbvYytjcR4BzgIR3Tgeg8tlY6xGTd6oxqtD
arhynTLL+4v4LoBlYwVuvJ4A/AewEx3G6heRq5DBclDtI5ePDB9Mf5JiPl/VqGpzN2SiT4+L45PK
1zYpgPbcmbbPsMHcvdE0py4INUiUKsOa70FhERljqwJzQiiKeJ8pehB5TvHvzW3VqDdz2lPtfUIM
7L5z+dcsVHQraRXNPe2t/E5ULZc3+OHXbIJMpnXoEGkys94YzWNUVdeqn6Y7YN2AeRN84yEqqRPT
TPXMvuNtXAPJceua9FUoGZajjzU1B19N4FjEWB8saCY0RLCK5L41HOoey0eRdM25nZxgM9s5MdUO
kKcz8hLQxX1UudauO4s2Kc9a/NImJ3eJL8LKCbQnsqEIFQqzDeRZv9OmY5H3xecOr2VIYRurxikq
9b+Wh6m2IMBFHe+fKbrqIeui7wlH1I1BE44FwXiLvQCuEbeWnXUTGSL4MgKbCozxC+vZITCraO3H
wnwy/Ok5AUNwon1XPaEh9U7Lw5daYK3KInmNpSmhq6PV0zXX3FcRMiuUwq0UP6w4OcCEwNA4XOdW
4edEYsmxjHI/ONaV0jdeRyUcxlNzM6L6wTHy+Kj7nc0e7/hX5YC/AXRLiufsyHfw4mOyALxh1Ks0
qtOr8pD0QL65hn3uH5ePodIQfJuDfmGCxlzaMagOqh7aDF27UFfeXvSpt14i2oqQAo0WwjN8KHuP
AyJYW42J24uTo61scRD4QoKgSR/riTlVmIsH38qsH8Kqbq0BKqWhAbeh7lxzUpP3sYO+K88pcok9
JjMn1p4LhvSrbEBcATv1GhfOfWl0tBhDWmBLLxXGYZDdq3oItmPW/QBiNWM0G2KYAhxRyKh65NZE
s6VJ99DP8ZbA/2JkZkK+eIkX7fghSSOZ/w1HrHuDuGmvM144g/yIU7rISOAncBsczEWo0dl1W/+y
nOc+Owvl15xEt8dKkRU029i1VJ6XpqtBATw3P+3enL0+2d80NltU6IZ7HXvyA5aHbKmKltVRUz54
M4l2a/mz2C7puCTWw1Tab0sqqEr88ujE2CVBAO84DLwyjHa4iYZ9ow0HHqOCEr78pwwdomdSIWYm
4nsMj/Ct5VCKm3I8Id07Y8DN7i2iY+51Nvvl+00OSF5SMsuNl4n+3hIm+e8tgQaAzWmytaTwWNEY
PpK4eW/JAFNh6vJp1bMqV9QbYYXN1h+7fI/6gmzqNP2CVB4308g+v7zRZmleS4PsMG266Xpr/fC8
9AHzdcumXzr0EM+F3Rlv+ZQ9YgGGddvbHTMScGBR3KBjj7LyaI7RR9zkBETDk7k1Hhondo8jvlPQ
toLuB/GCG99s/hZ05B4d3IarOjZ0EmroRC0f4fK9zI7IAo/TxSWwRXdZfqcsXHWfHU8LPTd2mfou
sUb0WZL2b5npz7BVvGtOace6xMhh+QoTCV6cwM1wfE7+IflviK5wiobNtNc69OhAy8Obz4u7JwEA
xdS8oFlJ/G1Ch7XESU3EL5R1THYfEuEvNrqlOdODM6TM6sNyySkDoENvnYQKp93n6+nPHPwK/mqR
dvF6Wd5RNBUXY/TL82fMPBJMdQnzvyo7cN4FHuJdgVBeEikDWije9ZGMTl06PKX18KooKZdjTJaM
063TUJZXO78tOYOKwbgEXT5xjOH3qWReGr8lYJmviII+egPN6WeZUrgFvE037O8zwftiNdmXWCJl
t0LOjVoEm3ApXzH1upQEdrdrkidDI5yinDFeyxuXcRzGF0+bfqweOgYC51GN30NM2/fYmOz7NJnC
Y610uMfx8K0QyRXUCnMFnTgNHlWdDie/mDjJb3k7cO51V7Kz5MvkiPvP3V458mLAkuk47N7qTFUP
Fk/KWjpEaSxNc5WgHe/ZKMPUORMlm9O5ge3h65n1h2hs/d8RwbqyZq29qUwsJe4cnf39G++PX/+/
/6P/X9n1UtUG3LRYt2iTTkRM2hmRXVBDjmFHkTQXkxPKZe68o0NYYRk8uCUmHFzyq6WbGjEravF2
6zIddkKCzNCb1Dn+PnPUmDO6/5k4KizDAkCgaJXb+OIN8fOFjnmetWzkyBjD1t0vGx5yVZ+090S/
MD4lbrtfI2AYnuuGfNE5uNpl8nVDFLRaTlOelTx5mSsw6ogAohnGKt0S8rnrSeIF2PbFFv5JBBbp
qprZXpZqwImc6BbolX9T6qq6mqCNOHB3SwhfUOPx8FzJDAYY9hnuLbEGjC11PfH+kJBr/0cWMS1d
dkVp6Irtav4U//EpZUlGD6k2+eHnGoWeYLfVsSEFhNgN4Pmw5Kw8zQ92eeDmnFXpRPoGDtNK98Ve
mMULS0jbrHD54dyftxA6Ns4OFSySIV0wP0BRtjV17z2QDNHzMeouTqkRb+PNMyUTAWwk4unrLk7n
jCw6+bQP5CHVh6elylVMvPAFdeCUshIlQT++g187594MXs7H/JgVxXs0j/eJbxUbqGfRbsYx3hCX
3S2tyNzWABwk3hcynRDCFCR+eoKEBzIzqw2nXLHBO6RuYhw+0k7diXkk6DUQ8MjgLfuzo2KHzZnu
++CW4ZrsenGRWeO8BgUqUt24mKBCTpNfIZZRzrTxKwBTsu9Ov39G5fwM/vMZNYSSRJy4ishocslt
+cvHNNiS6InA3fBl6D2SclbAZrPiuyPYdaLGZnTyWGCEOfL+w1M3jWPjxkxg+HkarGgpmMSq3Vjp
nC/uxth0/DCkQaAfcKiTZs7R7/eXbMwp1v+8ZALCEY5IGykwkhXd+eW10llrRZePSKgApZOq1gwl
4l7mXozND33aPAtHOwRtQ26IBtMtd4c3kJjF3g+y4dCou8xqx73TJME7GJ6Dren1c4Up8Bp2jcny
y58rGWjrposj+nr1LgsgRQ6qNi/hYH3TIstlWbZe4rYkmcCG8B8O1G0Vnb9dNQ3Oyhuc+MnX5CmD
eLBe9BBZHFq7398GfV7mfrkNpu1K11KObQqWw58/OSAghJpr8SzxQWE0ut+RpoZbGwTUOmxx5PtA
BQm1ARjFSpo9RRGlG0rus6NZt1azjD+sdv91Pa7lmK7kjZc8Tb/k2vfdYKLM5YD/eXJAsYaQIfAc
BuwVTRoX1KcivBjNRlXsmFQXx2kOQTEiHFteiAiLzV7sf3+T5L9XIYnqjEfbsFxbN+UcCv2PVagP
klE32DDgoTXgN5m33UUDAC5LgAhu5+lylCPb/ZyXR+oSuwyZ0T9hwPUwK9SyyY5+HY/7QCOcK54z
Zo2YVLCwLM5LuLjdMn4Mpj98uMYcRv3zhyt14diOEKZpo0D55brHlHAGglq47gjpi+XQfcZdUF6W
elbUyGprW6Bkb9r83kxXEV3hoiOTNc6xqZDenfcDgGlPi095rZ8KLzPPWlQaK0czgNVYPaYG8ixC
VkmfO4/joDnJAtvHMgCe7DjbaqUgFqKrA9QIjb4PgH+CuQdYCbtkq2z78Q+flPj3bimlJADeMF3m
NPzQP39UGsOuII0tQbjQqqHJ9WhGRCTGDbhChEVqvaznUWJ8iaduekSR/Dn9s0iiwigdhLeBsa89
i4g0c47CKaeY47073tEoygL06nMpqzO2tFw8zGYmjJeonRW9WXWyCos0yXYiqHnICoQW6eygVZSo
45S8Lts3FMFFH4ME+QOixHjskFKsIQ8TqkSnalVgycPN0pdHHyLf81Dw73mMTXy6ODfaWIiHlol5
rSM+X+Ycludgu3QTMkWifsrRraUw89j3yl1WuNWlDuqvpPnZmANFuhs9goTVMIXPS182zgz6Ai5I
yCKV3tGZk00dRLCu1f+QjTa80+pHPiSVs0csSxtVpSSrZGW+J+2Xxg1zb7Lb+0vjWPcTsRFZ4dEp
Arcuy/hqQOu7aUx9d0NLmguWI2ADNr3svtmNBaLkqsGhifSG5Niu2BdB0a8xLYkZs3JtYoTARdli
tZqFTprt2buWP18qmiwhkjmFcDioVly8WCN5TN3KDiOA4xNnVIfyrGTxJiv9U1VklNYc/sk6X1Ek
bT5/WzodsIW52+GDnloFEcb2VLfRrZF4ZtndO3IFMN9V7B5ccHjHrJo+Pk8opqlKGN1JDVUMLXVf
4NM1SUW8SOW6BzOEcB/S2nsGkmxuEvoVIv6ajbQu3diXAKqYbcsBkupkEWHX1mO4N8p+h7cgw1po
kDXW4YNZNBYUhvWqNcPwo62mV90Wn6I4qw/AabhTfdciBwbpzoCXtMmNocLibQg9vJ+cDngc3nQd
PlkNBA3F6qAzHGnT59acxF3YTi95HdCKDqV+Dhq4Cg5CD+JqGnLFquHVaeggybKrTqaB23hsFZYL
SM9ocGcWcPqX1efDYxM18TkENkTN9Kh6wpyhmW8rXDnLiT7Bn01amWes+xhOkoXbaK0P8qVvCOEK
jba/ZEq+LaVZ7RlvwofbRcPKvSy/a7rm717ZzLf+sEzMC98/F8a5XnGE5UjHcJVguPDzKuFLDdTH
rLTsMvLm0PUl+7xE2lAB0+xM92UoGdH40tG2hlE7B9NpIB2L7rAoBTQGwCZHkkccWUTqwlbaFAmR
n2QIvsXZYJ1lhnw2nu6jwkNWWcv8GmGo5sRo53/4QfRfl7vlB9FtfT4imCalzM8/SGPwGVclvjXb
whcTO5wz0fJ/Mybx2pSk4Ap6jX1nVHcSqvE1t9MffCxMQSJ9l5LKPkWl9oogc9o4Li72399l0/7l
Lgu8cJTumO4t7jKl388XhyIjcQDW6hsDcSyrK8MhoyCee+xMJE0W2DOfZVJqgXZe/uccgyji3nl3
zeowCqbNuvn4WZ7VmIEOZmq6p5FzbjcLyXxr/A6pHDSG2deHomC1FnHZPC8rhP+iVMMIt7PUeYgt
B9IxSVatwHWfjXa8Q9zrHQNGvRfHsBG0mSgpNwbWvR3edCSQtQeaLxrUx5SOZOv4hJ+SnHJwvOGp
tQZn7TajeM9I9gMSIF99TsAWUMezX3XkdDYEcxiSgOJGeSBGPHlJ2mrcFjbd5N/fYv3XB5lbbHAy
grxKreFQ0f58i/HnEBdPk4DKnhmCTPNbCui+dXFgWbpzweyObZa2GUuN9iWvPX/vFnq0Z+sHiKu5
J8fQtJ0xksv0+wv7r5JJUU66OsWlpShAfr4wNHyGTctSbWI1bswSfi2D9o+ptrJzkdDgofXIC0QQ
ydEzGwiVKFi2FZyMYJYPJzBzUFAy6x6iWfzqH5w0CQ8TkaY7E589TRPxTPTGt99f9L/eJu6m0hXP
LGcZh2pvfqD/UedlaghsnFVq4/GKj2ihHyctPyC2fA3poBLBBqmmmKAaO8rCemH9rQoxzMSXdcFt
91JK1Tgc5h83vP3h0v59XJF8yorb6bqC2viXuqbpPJG3OqaBpVIxki9ZrTj/IUIC12v2Xx5HJ3CI
ALaMhzT2JDuBa5z6iO446igN8X8KeNOJ9Vvo1c6pABB0c6hUf3+V5rzc/HNdpVfB7eOdt5QJC8H8
pakSh04xxImjNqgfnIuXT+UjHZ4norxDNKSUDwqj/Ej7v0CG8JLboyT7ONGM2Uz4Lahd5NPzX3Ra
soMqAKv40nw4vE6OLHwa0TOlOEl0x5ZYi7pXWBPOhYfPucg8cOi+ObQQJc7DMGwkSXgEoyxiC85l
X5D7u7tFW+v70b3nRY+eX9aHNDSdC0NFdgImTrh2tBcyaJhQMwlFm0DXx/tuGw1pULasz16i/+XQ
4z9MI4W/bLtia4VOeoGSp/50EPqvW6l017BdoZTxrzMHEr+oNNvSgqjDczhIe9+JONz7E9YAkarq
5DgYMMbJ7Dgc2u6hkOKLBWfr5PJZ/+Filh7Tr5+rbUhhSot2jNB/2WbqBlc5Va61UXr5dz2Uxom5
c0JkAmO0VrcufTT7UzT0xkZvdqR8heUWHfaXtEyfLNOjcgAtoQslziT8bcpooDFsEec1RPGrNhF7
hWlEP0P3B6FBbp6pdYJMK8a3dQyHONSiS+ip/LiIQcxImuffP7f6vw94hmL1NOdVlGwTNR+k/vHi
m+OIeFGQHr20mWTfhrcspc0XaZLxXZhvOBQaR+DV/T60s0chMCTZVvTwh8v490tuOMqlo6lo5OA4
+eX1me0jo15M9qbIRueoETtwhNdyjKn/1sg0QUE5kkIrCDlrtDA5RtO6z6FLV3Fhr1wB8nKVR3m0
G12Ywyni6S8DU6N4aWb9f18qa5BJO9IWhktsyS/ru0WCiZMOs1myZ9C/bMidhttyETNhST/CVhq/
+gBzVReNyFDDNWqX4t1qxA41oDhOEzOsuW8PGzdxxGXomp6u3tx3+/2lyl9rJFZ1i+pD2azogrb7
L2WIDy5lbAclN1KgvFo2ySAcvsnYaQ9Iu7dpWXxWoNrQwO50Im1TVGhyEzNpnlJKbl+rR7LE58F+
kgRf88i/OjbCuEXX+e6nzXgRXtJscuViiYy9r1Ivi0fByvWHn+TfzRqGSUJZc7fGmrtWPz+mWRrx
aVeCGnXuvDh2j+0GmiB/+IVYj3zV5R7I9FpvNg5UUiC/2FeFa6PcX3JJyCJ3SL0Pi3IlWz06YGNd
M9QyLybpCxoUNaxF7q7OxocAk+KfKoK5pv7nGiIt2KyWTjlA8jSBOL883FWmG/DHwH1A1QXC5Pg4
fzNVbJAs9t9NCqdDWUSnZatAg3Cpo/KmGFy+pAWbR1vx+ueZ/1CMor+jL4g9OiguM94tYcy6d41q
OGjGA0yC4h3xs75ylc/nWIj8mCTiolPx7quitI+w6OUffrT/rBtcal1lz20Hw/5l+VC5sIPGk6Qf
pQYSpbnwzvFRrzsRTucsjNEvzZUOm5T9VGbe2QzldXLLDahs58NvBvijgZbu2pkewj5UbX//3Pyr
qSbpdaKLciW32BAAY35+brrQKBkb+2KL8grig981WwyF+mac6fRa4W+tIPvRQzM7T3b+4mjyy3KX
StWhKXMwU/3+euSv6xzXwwDTVEp3HNdyxS/PMdLbURaiEdsQmdiq5yu2ITLjyb2Tftjv6CaLTWiW
CczArCD21B4/9TG8HSsoCdE574aPUNrWAfvL/7B3JsutI9mW/ZVnMUc8wNE/e5kD9o1IieqlCUwt
+h4OOPD1taCIqsy4ZZVZNa/JjbhqeEkCdD9+zt5ri72o65ljEUf7HIuUGgk4r+cLX6GT9s3i3fMk
Kba9rW7pzgdbRwcswqaq/s1t4P660MwvS7B4C3YK3TWsX1rKeB9od3WA9oaxPSjOCdzm258+i4oq
HGsiXaVjhd1HtdqKGqrfIz1WN6kvCEmU60Bq/tuYwJL/GeJITk6MYUU9EZlsArwp2JNggxzyMiXK
DdmhgJS2xOdRPoQ2MKjKJpYX/e8Ah7JBDcisVLvtQZ3ofkksQ07el6bju0CksfkZPrQupOdxikI6
zrZ51nnbF85ca2H/JyBgdrGgdv/+OVBldUuGigbaoxjA9AcYjbEIrV2jhPU/K6bdCAfjDLEVvSGX
nggZXjKs3XhKZUebsxMw0eHYTtaLAchoUcUJYrkUY4ijPo0sLnlxBQnJBLf++MtKlN3oGlBS6zkM
KuBpHSPjptwIZoGk59nVv5lhGL+eVjlD8QqFoHq0BfXIL8U/UU+OOY5hsxZDSBsJuHQRgRDzaKHN
LlQfvboLt+fTaopFlhP44Zh9ScS1jqgWlt6htewXZBfUnGanrUktePzXnxrj10/N/ATZaXHfsXja
lvilaaHBI+YdiBjnjv641OuBEyykd2SRGrwFiXlCmfY9OMj6QJZweh3jnwkJTNPu647ACDrRr5zG
X8dWcva3wlMqIOf8PMf//FD/FX6R+pGNYVm0f/9v/v5RVqQdkDj2y1//vlvfrv97/o3/9RN//fm/
b7/K81v+1f7LHzrdbe5//YG/PCj/7J9Pa/XWvf3lL+uii7vxIr+a8farlVn38wR4AfNP/t9+8z++
fh7lfqy+/vbbRynRTvJoYVwWv/35rf3n336bx0r/+c8P/+f35hf4t98WspHFZ/zrL3y9tR2/qv8O
782d7zefBqpuccMNX/N3hPe7zwDE8llNUNi7Hle6KJsu+ttvmvid24CeHXUiu6nnzmtnW8qf71m/
W47NjJQxH35lZjr+b//zqf3l0v3jUv5HIfMbcgO6eebNsfcvW7bH/SZ4KI50PjyK/72ZzhNACyWr
x8J789LkXTdhmxfkGNhNcykZ021DO3zGXH4nxhSYpL12w/bWxJ//kCF2IE7htmpXkANsfBrInbSh
vDKLHFsaIA4ICMViVOW7D+TNxZUxpaUGo6N5L718n6PDqXuVL5s8vYx5hQwEfpc9I4nKcqJ9EPVb
Z8Lr0I7ocKryOuwqBo/FcD3lzQG7kQAdpcSCIOuj7wftJotnqZltWEvXs4p1a473hj9d6x6EabOS
uEB2euvgGQn6bUWg2Arf1LHLR7moOdWk6YQdL0kgqwKmRDNLmrIvt5rJZ62IjUehzA2a4Hs7SEH+
6wkswdhfJtA3C4cDjC4NNA/OsYumS68bd/rQHq2IuGU1kAzudksFDQuASf2ZpuajMVCX2khMLKta
mK25sgG7rYYiiEmohmjQISkeHEfjcOSRPyCGK6K0hkNbTHw5X/qyNZ5oJZzcMoObEoXVqYUjtpFD
YV/3qEFSvbo1xx7TH04o+oL+LbMvQbgaVEbmBuahyu39aLjfWMqqLbfISxl4rIOhhXQmexib8GpK
Ql6wAHSBrC1irEObyYjUJyz0KrC3SoBNcrzbiBe9k7pP0kwBgJPBDGypimQn2VbETpMBmevh3qFV
T0Y3I6WIuQ0hGwtdi8MDUn8IB7paZwkmeMY5gI7Odi/VWuu1PSqARTQETCljHXROHrXQlnXaR8W2
yNt7aoZPwxU3wwyJwuX/3Y4Fad6FejbQHVNIt4uE3A6csE6mHfxdEkzwtJP2KnayBy2O3qMwOQ/4
GBbBaFI2ZTiZppBcZ5m9cie1zNTL7JxM6pDK7gql9yVSiaS51vPkwQH5FiMiiEbozbqHBq0mLfQA
50/MpcTnsNK/87R6iKP0pSsGuvUhrK6ATTcM83rpEee8QDu9HSILbiqqDjsen0cxwRTrb305OvuU
LsfkxjdDYijUsuHd5CfHAr3Oxta6E+3+Fsb4eQABvw8dg/R61z9bvfeSBMXtzKDyBDWV64i1Sj78
lPA4wxoeVdOiTJ2KtancfNk6ZrELVPLugyhpiJaIU6fbwqDhVM65g1RkFWCZb/PglEbZhRaIsxza
yYBB4X80KELOJdKdQNdaAqemU5Tqt7XjEDgSFN8ZBq410It7indSqXLiBO2mfcXpia/OgyQFNhxU
ozNwOgMbEiORXLqqTYmZtJIF8CEi/VpyfRi/POU5tyHWYGuB9cdjlL126znmxwnTjQryp8plHVBl
SKnTnFuJXUj0zWuVaJf022Mgv0ozJCJ0YAj1ahxxnZuIDKkmt4ndHfXQfJmCQ+PZ8sEPoyNgrWmZ
lnT//HE/Ti0+DA04TPKtSKgA4l4QDhY+tTEJ5qV2F6imIx3SKRCiMj6cNW1dP0/7yM9KyGFCHI36
wQ7ujOEc56axIOF+XdSzomOWpWEwah0CMDk72w5gxiome94jcYe05aMH7/RBOSc3bo41CisGfs4y
SUh4RLQH27Fi/aD4XtZDahwcO61WZG3Ei1iUrABV9dAH5bBu+uJQMb8Et+wyt6tJZZ+wWZIhh9kq
7NexUcNBNKKCs4l5aLNgG0TqWOv0eGrdjRduaOBE7HVYXilwgPBELrHc0Kb+TvBI+Xhg6tlSxXTk
EJuEe03xsAXfikS5RygY+I++0g6aqd+kE53pJvtykvIrKBCNFEH2xLDoNR5b+MHtTWQUfB6Fs3At
fNuFor7lAD8tlEfcEK/2hXA2esx2JHdhA5u6sZixj8Vz62n7Ebuzy1uwILnEya9tY3LumUNsOr3+
JkaqujMcuufmAb+RxxyIlbdNvIvSmVxGw/RSWDBBw2DZicTbWtI5W/BKF+YxAEwuCldHmJdtocYQ
MZjgUCrvZY8YgdJsTdDRd9oyWdPqkpAj22LBj8lWsQ847s5Jw4bS5/Fz3nvNQkW0O03zVTnGhZVm
jzsPEFa+mQYuaW1b2lnmaKH7HEQkXYjFYARvpjw4KNJMvXnElIPbNGkOtQreYvgBjJJtZm35LDhw
IGXPcsS+f1VRPKySsR9XdWkto0aKnS++yXWAA60b4UI51RZiROEREUNEjb2cOm/rjPmtG2kEtYt0
PXboxuLmUWhuwiofe3uoqeDys/aJFKJ7kYkQdq6/FBUotgD25QDcLdEfwpRP7ShIYwysfGd5+0oz
/Afdv6afi7S9ngb8/OJYM0zvwDRuJ7LjNZ3PzlSuZvAu+naEyNmEOLsU10WQvBLFQfgqrE8+NxPd
CxJ+9KTu72q9EDtX9NPKmrKR8JpU7Q1YJJa7Mp0iu8FAuDaGwkH+Cj4qVeHKGF1U/EaB99ukm2yn
2g6IYgUfwbqjqSKWdQdhuCxLpuzgfHTLy56d7G2IsJ+4rbNvajdcCms8a/lkLeAzbrOECIFhkhdS
zEbqnHHtpzMvJCqIbeHyGRhCdHTE5giSlLzCe3/KIaTqD52C52NPBUlIcP1qlBi6d13OJGrXIjGr
1R6BUZPyluYAM6dnm95PYcefmLXDhaWN3/DBkBhYSBTrRR5NmEOiGM9j6O30KfruhdkvkGnKZcrH
fiu8AoB++IwMjhDO9Eun2uCUMZ6UtJ/H2m6Y84tdis+ADc/bZOhBtrw7cJp+ur+1vi4nSa+lMDO4
G9qIWDu4ULSe/Ax7JZlOMFOe6MYARyvCranLezFk61GTAbkS+rDKbH3FsbDEn+EEq1FxOeEhbALu
s4WE5MZInJjxghutq8WDQXxO7pEvbSR3ituUPtJVHqtHhBrZzbTrJTBR1SCbMiyeuONRV2q6u80z
pgeci08yZ9OcIKbAa9xHAminajL9GL2HpUmWIlUtMNARATConSDSxmWiEszcSbxPfdLuU1AjsdIf
glhzSUhPsbyX47Gh49M3dr620vzNG+VNYsAMSFTdsX0Th2hMKl+1UCK9CbJoXOjMlC1r2kB1e5VR
c4xDw1h0EylyRuS/kDSRA+Egj4bLqYwSY+kCgIpchX6sryEjN1tFCG8R65iAsCZuoZASxjzNMIr6
CPL3jtZ7AiFH4XCMzehQU0DZFqIMt48gQNj6F1OEfZk1F8+AAN0nKQnhE7LQ0EypTdlsO7aBVYJs
Y2U3gXYSGbBzD2CeU5oXOyGIpIGrAOvVoPTs7rTSf+9MMmcMoTFtbm7R0a21xiPzA2d0XbGPQHBu
wcWi+1cotZVRsbMb7UeP0j9E5bIwxAMk7q9QjMPOSOR9ZRpHO23uMru5S9rywYBfu+E1oIB2nbu8
rKuNQV0DoWuVUHSvqqQN5z0f80e+7aTDaFl48wbVX8UiOBD9ElRD9kL0nk6wM54PremPJYmAGuvZ
VTL6JBPMxiXNkZ8sQ5BK6+4j6uMjj7KOpoTkGSvFH51VOMwLCnWscruUxnGohy9oIrulI8Us/UBD
EuYIoqVJNIXX3ASRVWwotAHHOaTU6yijNGTaSyx9HDbJiIVWt08t46qymJEl3mmwyW0lCWWbutJZ
4rjEQ2rqjGox/afhGU5siGekxF7jWx9FqgEPUc+5D+m2dce5H1RT0/d4WVn6ED3gtshe6Trh6TW7
bezMpsUgug6ydxQlG0E8Pe2lEVzAgZRH6fskmNRHKg3sjrWCgNTd0uO3lmSM9GsTwzEQr2NMObXs
UtDBVi9h+ERoxjB7ba3JW3SxQoxcv3nSIDlZnKOyvw9dliKNVh4r+Y3ZEMAZYGCnwGo/kR3NnI3I
2SjRfzFtfyPRyzwOOgraXoibxuYM2TMl4uMarshaWzstkSx2Fh4FSn5ePMghvUCukkzefapLrqND
dOX0bZgy2IRTR4gB8RTC1Xallg+rFhnoiv1j1WVSbFqzXmTyNh8arHrmV6mBEi9lhn+micFu8Kks
CFvGuXqdSi5NzyxbA7jJoAtJBzHS+Rivo2TY6VofbuqgO+hzakxf3pIfDBwGnxmqreJsKBPCHmbY
FK+GW4xqiY4I8CZagCIcKdKm5IyVkzFupejb58hjWlqhUw3Ap8/3Y6NdRjjTmcEuTYeWmNVbUKrt
uhrd+9rmMzbYFAhkjOrI8iXwmcKFcukSchmbpGz6OO3AZ1y50rhKkgcmW+2ysK1Hzaxh9rrkq/uu
PE5VE581FjFbZpdhnKNQuzJY1IIgj8Jm3ZMt3jirW1lJvcf4764mZPJD4oBPlRI8uATGCCfaTupX
1OJ3apiuIzPaB6ZRrNNRh4OYzUM0Akv1PthPnSOOXdLsmcmRfhtVAmZB/Oy1wBt0zqROMKxVOQc/
aoS3JvqN7noHZseg4VKrxKx5cKTdwYQmXQNRDXb40b9Bu+fWA1EiJGbH8FvjSdTcddnK9+VRkrsQ
OukKLhGLEgYlJwbUQx6RRGiyGsJhH2V0Yof+xo2ghnjiIRfNnPzxnTNJluWdwwcbW+8eeD4nMgJZ
y4I7pGEMo+pw443cioXdXduCzyHYx8rhPDe+ZvHy518nZ30hyU6ukvhTC3HtJfmAG7UnHxhnOoJq
uHCAYrV+X83wQr1auWlu7/DaLWAnw+6bXGtNW/yDeMEFhe4BfAaVohPy7pByQvbVfZAxZmjr/iH0
q27tWPVJb703IB+gb/Jn3Y6iVfJQmy7DuiS+NjK5AXqKQyNlaKjVZnhTqwmzdNMvgxBBg6cVe692
Pqh7doZRvMCP6zeljQ19wrIBuNVgQDb5+mHy8wxWLgK6gpUhQu0ocrJJicAmQGBDiC13yS0KpivD
YvvuU3fjGM0RDWCzMJt42wwmZAgBIgPjK7bLlDhfN7kkOaPgJD+ZAElq0e7rKMGznl7ahMLQaj+b
HjZANDo7vzSu2ya5WMC2YCZnr3XXfMIyHfQ3Ryf5pAqd23By1lWg7vPCvMIgayb+p5xDIyYVrhlm
vwfR7ON3tno/fWegBMJhqpd9VkEeBCLjUf01gJFwWwxdu/Gt9qHqsufBqY99k16yRv9uuvYTEC1H
W33HKHRmjvMI0Su80GfPnL7R/G8aEn4WWtM+JgnBZvqwmaTGCgBYT6/Dc9zGuECnD/wj0OPsiLRY
ezM/BaAn6yFNzhBDXo2RczJOg2BZ37Va8upi8h4TQi8cBZqUVlVVYjtziHl06mUe4LQzjfzZzvmH
O0WajnZ2cYnEDoQaQ1h3RW9fehvmhx299imTtDJBiRNUNI2M9sEIqyMxCJfE5h81nXAmDjmUI9u0
7W/yqUbMOd5rLL5R8235ydlD0NdXamn2dFKq/tUWAUsTwPvIt2+REd7PrwKOH3crxV07Y+ya/tR2
+WX2VngttIOA/orjPdbTh8Vxm5zOB7/z8kWe8VHFNkBoeHo9iXIfFoiVqQxfLexW0gx2jhddZMZU
0wjfSMZd9xNvK3jU2/n1NtA6rSA+52n6yhHYXLAuUDxV/lsWxxsnvIL6UbExCq6Rnu7yiurcpaZY
jD1cxcDmA+fEcIP1a/h6T7X9OGb10XLIvwo4yCyGkEWttt+QMWULWRBi3Qcp5Vp5jY9sEUXROYoQ
/+F8Xjat8Yj0EN6VLqC054QWK/NiDTVZbwNJwBkXym1CcJjOMdXzdxFF61zF52AG7Dphny58UjOE
umrH/h2JMXUZWrPlNDZHnSWZRjh2JddOV0CW1yHBm3l+rv2MMLb2M/e5wUwPTcNoZ8tJsbq7iqVn
5pcjvA2XlQIHXDOxqlK1DQhkAHKw1U31zfFsk6r+3ioAPtrxYXobHXZmIbEWx8ZVr+vfqiw+0rKB
lEPw4GoQZYrhHQmFxRtdm8ldl0znOmHK6fNO9FXE4ZC1uIbDrjOvXdTsFmU0GEs5Rger1Dbsa2++
U3zNl8/1C3xuvNtVGh6Q126blkrAVfVrRw8yiMNx6Ybdo0waEPmV/mQmHFfpDkwVMR4TwzS/F7eD
CHbova+6ajJ2+P9egwGsm22fxkXzzNqkVLrMyDl2yjE/jHp+rKXnvpIGEKaEbBjimo8a1Kj5eUpE
wnrDvZbzD9amPDMLWmRq+K6wDdIK0DntF3eePT7XVnJbz9Mquy6rrQCrm2laBQANmRsAObIBMgog
lFCPdY/KWnPU00gmxR/D3/8/kvk/jWSQ/v+rmcy9bNKv8Z9HMj+/8MdMxrJ+95i7eC6qMZODtc3k
5c+ZjP274yK+mEkkiHRch+HvnzMZS/xuMM1m7D9P2SlF/jGSMe3fPUwszE+Ynvy/DGN+fAv/pJ5A
/IcQzGdMxGxZeIb5i3qiarpeuiawaUhgcis5NrkjoN0/jGpurBOKCw79rbXnKUXmV+7qDykOkSKs
fowwKKP6OzBz1bUQ+j7zHsr4/CN+j6tEHTwbpOWiQZp90FNKEkNP34WyrE2OjOjgd8Ox1qLPP3Tz
RjsUyzKn5d+roLrTc7luvTGaF3RBDxbyXOOG4ymS9C31HBgJvBu1jTpieeZvBi11dz4166qsvwff
L8GLZhpkkHxnQNE/jqnodyOHmnUPjtEPG7oJMQA/LQnMDdmp78WQ/hszGAP6XxxsvL8eohqkCEgl
fAdp+F8lEilqs66oEdPlBa5OR6FJy1Ng/40QwZl1s14bTROvNTm8x3aY4cXA2Rr1w3tnEHtRY7EU
nWGsmiGObnAsFjggsLBGSRBAZjQYeLdpll9NAhYJv1jIybqvw5NoCvNBiUevyklYVQHnPcgST1YE
vW9qatQu+GGVqsclb5bY//zuz19zHzBASWqn5anLhB2UuEE1/5/OZZgpaFkaHxDj1Pdp9chUiDlJ
JpPdj8uYOizHjkTAa2m31/ZGMjT6MazkVpBC6Yf4oQeA7zjlILmb6O76HYw7oQr1aI50k0Yvg5M8
SgcYImj4NLqKbKZiTDLPDvy5c2S3hE0WFr1rOEQOkBqx9MImIf0ViWxpzw87+07j2jsIZJeR7cT7
gAhY5GtcXFqwTZlvBsAIq5pye6qG/sk2Rw04gGD/mf9aBuqarpS6mJHlLixTFau+Yq5RA+5aon6b
Xtn0NrYHHCHL22gXIc3aT2aJSbTY/rzYKc3FGTfbviCnOZRuxHX9QX600aHoQcAuaCX6y5pTHkmK
0UtiEb7JFuuQZhFGLygpdkWUxIibx9kfCBPAPA3WBjpOe4xzKGUYyYaVo4od8oHhbDV2cKMDA6wk
jtpc+i+VqforCjRzbUw2cPZustsNSk5jGYuY4EHXpbieL+VkOd3KBe3sl6H2NYzpQwLK1a2V2sUz
4IBEJ/ek8KTOo+atQ2Tv8eePSe+rZc6WtjJchZYqSfddU5cnH97r1SA3do2zlPEK9p02W5kVuVxD
l3XrkuCLU6A3AeG+tQU0qA3flDYihzC9fYSA89Rpkb2N6fTQ2EysW8vyNggN6+ufv2lgrPcKeTXF
D8B/0sVrMj+YIdU2LfjJV9WLLQe5dOscUnNmnkPNf5m8sjmbs6NGSfeuH7Xs3COxWaC9HJKl+vih
WpdY7pqKhIm2JjUQqeZJGm1OyKef08mekIUMoIxdUuevwsj+7PXGPJZO9oTSUD+ZUu5EkFRXtdXf
5Ubo36VpRaJu8ykqn+6I0TjLDB3MNR7+W89L32rluDeax5NQzti/hq53Z6feorfL+oRjleYI9Of9
RAJJMX65U0sr1o/urAmURsIGc9X3/gMxQM1j0oKdsUszPjaDiLZ54t8NtRndiaaipTncBoD2Anx3
J2/+I4RkeySkc+nOav6KgLyFHAm8a70+m82z5aKpSvfmB2eqbEfbtDL0F62ldiJyiYWbSZ4CsSLc
FqdaFt2c2QEr7IzTBzJ1cI7hWhBVDdltznaUBhg4Q1XF+ucBE8DcqyTU3E3DArLMomjc64UR3lc2
bzR9ZoduvC6vVKlePT30b/oMQsdUKG+rNYZ3w0bjA/oSzZpuxrT6x9dCws13reCU+PMjZhHT3hww
Z0CizCFVF+aWwPHins5TvQ8mUSzT2UDlG7xUK8WvMX8zG0eywVsasyXeVK52mr1OzF3/+L8/vga0
iHaoqZ9tnaGVHbffnRmfstR1XzQCGZcNrLPdHysyzPCSXqCYC18hX8gkXQ80jZlDiRGoNvokO82N
fRIjyNXAQtHUbarbNLXLZTNJWo02dLsyNNJVyXIJb8x7ikhyWGtuiIT5x1WsLMyXTuBrNz9/MIJ/
8YLOPqjYMddSE1uz1W670DuPEMgH33rQOr9YUZQ/9IQhzPGAVjU9t6V3Saz4lAc+Fu+ZGdkd8Ksc
W1PgX8NVWj9SZ94aPXmyVrKcXL7UOmSFt5sRJm1WcCptyMUg/selS1vj56yz166fTkrPnkq/AGxJ
6hOIj1XuNDupsESFNKxN9OVpc9AIycz9NyIfNx2d2Pmh6KWuCowdQELQ/oZrm2iZhHaTVznIC4yl
LqLVKOnma8ZeC92tYwti5Ux2LArzjBW+HA8D2wAcm30T55cA8g/coEWOda0s0Px1mn8hrwVziL9C
qcBA6JrldGM27lbSIXJlsNdtCxy9ezs7BLJgOIHJ2FUW8zJ6haqeh6Xsl+MJPupCJP5CIYVCYULa
NGkkyAEBgTRRtKW1uKMjuQalsgZrs05Dos2i4aonEml+E+c3YnK1GxNPrJT5TgbhUeKciplKzV0g
EG/di0TBJ9SzPWEJjh91U9sXEDSpHFAnAH3FLhnREU012NYRhmEWrjl5AjfkpmGagTmuM4YrDMBb
k1CoLrG2sR4yPIJDAHqqM9XRHPB22MjtAI6Bf9xITa1y3zpNyroOtGrf0hDU6/QReuBqyspTOymu
gyK4CE1IgPkYzE5DlpxRD1eB1Nk31FEbs8em9M49ceJz/AOyAvpm/SYE1ZmMEuVkuWkxeLqIt01Q
QNEaq+MkcL6a0dFT5V4Gn1kZ7Htul7yIr/wygCFExrzf7Cwzv8CQXAMoZc1bWdBgx54Mbij62UBm
hRAbw6jXXTZt69C9IAhfd6EOQhgdhOt7r8xC1zr3FpB69g0rI8VlHtszUMAmFIHQzkkk7uJz63NP
FhMaIx6cGiB0iUXTm6WKhqMZ9tfMt9YZ+lZMGwuv927rhrnPsMl4YW8Ro0girE6Ol288BHW+X73n
8zwiQqE5/5t4vBbSdHcpUBsVtDuzsrZBvOIG+yZu8RXazH5so6uqbFbs5+tgFTrRTne1D9ixSJvL
BeN93IQNjeFqq9namsbwOsLZkmvaTRzaj0nYnuZHie+bKdn2gVzb1a0RUvFw52SzS20IL7LFdOTb
Z5C6O6IwSaMhElAbtzLVln5PwkMiNghP7/rqs8aqSPdyU9fDKkDC1LRYArmf43Y8kfLz2OoMreMJ
5GJy4Jmv6MpT467DLj/EiIsatlEi7bd96Wznr/uNe0q98qoGt5k73VKW+gkw5yGR+cbmAy2rYWHp
OTPV8drKvIVQ3WH+b4shJ1bMYt35oEJ8hrc3mcYHjToEdrQuEFL2+GfhV/5c49Y+6xWpsA5CHW8k
a+JqvshBnO37vGIDbJdiiK7MrNuljnldx/bPkxuEtVK9OlT00Ycqf5zXwtwfzyUHi/Y5IvDZnOee
zK2km18ASe3wP7+MAxy7DUx9rsMI+JO61FiPo9yMxse8nmVHdjc6Mg4Wdn/fi/wKOwCrmCSjhsyX
1L6naFt2c4rfmN4YKSRdZ9oos9oMwryxbbAXqf9sEjhhqoSuOqXmc+OHa1zkp/kqdJp9MUIe0aGN
WZerwBhPvh+vsqZ4phVHcQF0buDXSsiPEQkwqgJtSRYbAz2SWoNzUZEwnDkPQV2uc4NQIzwyXSyv
WSSWCGEgpMx533xwQhTIROCAsSMsvL+2WTDD4s1EQFIwQVA2UY2FGZwj5ihDH5xkot2X6ZbGf1rF
CBkGArLh3mrBPkusJXD/Q2XzTsnxlKjhtnI9DFjmKigJpW1KtnJreoTStk8N6Hti2InJ3NGle7F7
55STvyWQwaCD83LiqShraOcV+hPiHWyKdfw6Ic+Gw5mxzHtop8cH33xo0/QSBP0x8zOOuryZg9tB
aswShAzeDovB2Yvdpd1J3ivnOWnoHapUXsWheum4fx29ei7G3RhbFbh97eC23l1LuNBQ0KcPX832
EoT+U0c2h+dF105RA7p1jplRHiKnxj9THAPa1ywF4UuuFQ+6pq3iti0WetNvba3it6230gifrd46
pZKUUiclyczydRp995qIWBH7HbmRu9DdjTbTQ4dwuTmn+YEh0Rqh1jZKSahoQpdUd6RJ0hWXvoxX
dYQIjyLqi1r/KsiGT9+hlSrjdT/2RD5R1rWCT6E2vZI3h191F5qaw9ufXr5E7V/VuvPuFHA2zaD6
4GR0paEyqkYc8fl0sZgHL7QCR0Jt7b1CZ3e5iJTubmoCMRpc531QwV2ryAquLmGs3VuyvQka41YO
O/Li70MvephjEtIqJfTIqhe93j87jQ58BrsLme1GrgBpuxNN9uKL9LDXcnoeJ+NRrxBn9U3z2oFu
ayL9LS5RbyI4Q/oKjj8oT6i27jsSVEjG3qRxteOYTZ9vWjOv3o2l+VaSZWhy+QpVbk0EgmHcbqdC
OyTw4bmplrlmHnu3ZsxB0DjoNj6O56hu7lTsvzgOoTK1VhziT1Dax4bYjoI+dcUO13DMLs3HtODz
bvm3MIDOWgnfzUMfmZ26OXQ3Sj77dDrIJvjWmfj7GptrmdzYmJfVUB1i1sOS8qz17avElxQpGBD0
e1tvL4kxvhcqv65D/9Zm/RsggAvYWXw6Qas+UOOusIGtfKP7NBneL3Lj0a/ScaERXrE0z20lnuh6
2kRLMlaclMG1LqEIZ8vQLfYiUU9xUj3DMLjlnnnsyuoFeOFNTxe+LrPPSVVnchh70MRwHPngF+zw
fcFpGtj7NceIXVwRG5gcRcBYwXmVPsFhU/mJvgQxXTCdU8xly9qjP1pjvB2is1Ms4sq69iac0arW
Pjvqh4X12ZkZ3ovUIAXVQ76b6R+Y6NGsdcyzBuDEpKdsM3O611y5GKvoqsOCPBjhCfj9lsJRGYd0
RJ83NcV1nPiEPzMgiH0NBDb5UIO+IifrPXazQzwRM+403Kw9k6GOZqpkGp0J7TAJZIalLK8JuGGl
5QC2rdxqafrDqussQptcaO9IXuBtdghBKAkWusYEwtpVUczH3yf3Dbg+SwyoM/LAC+IpdHBLurPp
oCiRzLjuUu9lNBHiCpPNtTyAsXjztfamxDFoE5VXU241rrdvYUbrBLf08liy6vfGuDaqbpuQCO/3
3UPIqL9X9ROt/ItWbMfMvDHyjr331Q2J6AsyaulTXvfFzslLNq5S4IdvSGXxTnXoiZU0APXR/iMr
FqesUgxogEvzbGnbg2NT6zonUseNi6Wy+JJbozEwE3oTrJ0MOmqkTMipamYgS4Q8H0SGojpNEHql
FCaDEIg7zW2h4mUwT8dGBX88RAexGJknLXjS2yk1T6JyL02xhZV1MzXqosCP0imTr6q4wy60xbR2
XerezsSpuwiGsFxM8mNKp+OMiqHFcQGXe1Ec3rcF+hu3Nx56o333cj4IUH20pCyAYEtw5zG7zP8g
7Ex2I0eyJfpFBDg7uY151iylckPk6JzpdOf89e+EuhfdhQf0RqgEClUpiUH3a9fs2DPb1JOU1g1v
ziq/DpTmrMi0HVo/2VLg8dcEcbNKivp7UnCkMO377QhfBOGHd0VnYUK2xJNLJSZP4jmo5XNPb5aD
A1QbqlglsRtWlK2VcSOwj5WLsax/H0BA4Bi7xKPYq0p83EHeDOG71BtXjfvWqPjUFQnbkWDrlD8t
DiF7VhThYHn2g+QaM/EkI7dSrsUrlyJGNWZH33vT8PfNmB4X9ROyPuDxbBvnnEXYVbGj7Wcu9I4G
xx/e0WJmNbm8flBPv/UZ0cOOsco2ZwdAyF4od6K3AMB1VtXHfkm2XQxDknc7TTk+Bm+El2FxPhli
X6K+Gi5dzK+wrREELLmbZ/E8UHbrwODBz3QJYQwmC9uMyezHSzH1sBbT4C2anJUZqIceKkybmARs
5XLUPKOsccy6bKrlg5NUO4qJYFQ1D4i7O2rf92kVAyYs9xPeCi/563PuV/PviPiJRWU9H91u3dZU
Bztss9lIxrRDKxss8Bw++ULuGqW3ORfAJbH+gpLZ6aK5cu+09Q+64t4nx97hNqYQwfwZ723GAyxV
9vlxJTnHwlOthUuLb7LLcFZioWX6sq1LHjV7vy+OEwuXxs1fRTru+hIfB3zvSa+91LsQMPxlhewV
LWdL2Ij6UVBqVREDzJUPMXdT2+tOCmB/Utp7sri7LCnfASdnP0fY1tMfoYdTmvOqCLxDEIPaFuCy
eNF8+hL+su1uewB2g71cZz85jhG1iTQQgBTUFuL8oON9HofPmWufaupYV1mA1DcK+TOsUha3vbdt
TPdXO8nzXOHt86KPeij4szoGSbb1AucRHCMvbXZMzX2jB81szYaOPW20jyZzmID0x230t1BXzK+0
Ea4jofaJsd+LfDrECqtWwidlxLOCOcjv1LbwIKxj9MvmP5kT3LxlOOuFlj63oTPF3uRO8JiHFml4
+kGb7jEQxRuwuwuK5GMUdQxIfODs9LLYvBldesXq5ls3/Mr6DOJGQoVCegfdEXSkNddEa50XPwfj
bvAGsbhtDzoS28WXJ+q4r8bRWyJ7SBi8tR0KiSoYK5Zbrf2CC3SsQNtHw8FZmp/DfZwk8zr5emfo
J0vycUMMZ76kIZ7zXGI/uXellQEGbGk7Nc14VHxXyWeSAFwz8Tmnk3M19urBG/z1vZS19L73bvlr
AmuOcwo7g/Me+A37XhsGXEP57W+j2W7L+aGnS29piL37VHIP4V9+i/yQK9TLpYQaxP4y+CFgKdnJ
Rgv/d2R1Z0OhdzuMK1ThXUWwexjzFxNDgmoDb+WW/m5ekOyltUJQh5eb0HUBwUfQ72wA/veMyVOM
YDF7oJqw38gF3l64K0BGWb444ValNddBxIJExEO2dYZD5/QvMcnxlfKoMKhpVtAF0LdgN0qPmAQE
GcRlPqlEnFG9gQzAxlsF66p1H6k83DflaxL+qMHRuae2FdRH+Qe5OJId/0C1e7VvPJCfY3zyRggr
w6qp0uNs+zA7MsrYLKoC/WlDe8QpD5an0O42GmpeZi0nWibOXTleF+CR6IXf2yFiL+7Vf+men1dc
e8/+Eq+ktbwvU07bPFIjR/SpvEcq6ZWMmvjUD/er9JRjDWOwxf7IVWQ90zRj3EtBIazFHTfBOpci
no6hOvJ+eOnoSSfaeor4DDWNwysoPRlbHoAqUcdLKaNw9mJITvDxnnz6plaqLugyArGE/FTPVL/V
yVblmD8BuQU6qnduE9+ylGyg3s0638ZdWXGGglRGDcBQcXMqFzGk5t2LtcD9ObVUeMW0ZdUYU+7X
NhHPP9p+2hS997xE6RkZ+3Vc/rR31FSefo6Nt56TZIvgypBvjqTWaaa/txcO+cH1m2xF22Zr9lgR
Zz3tccK9SpA+3OV/ABu/gMWlQZGG4PmnfzQMEuuSBFFvLZCTk12sFIxJSHDFn36k/pWuRnFn4VsE
RBSDLmoP6ZG3oPfnVeIdqiHF5wFGFMsINWeLoqjbePjL3YjzmSJpi2814mmnwN0Z6AsdrB/+wOxH
dnID9wESafwdD300lUencw51ad2sMVt74u6Ih2mJwbG9Gv1glug4av4XbX5Pp78UyIEU0fPTxSph
qoq3nl6n9ryvyRHlM99QEK2px9iH0dm3jynWe7b3tMx/S+/lrkrvYPGHuOimKTszWKwlLyCPjmm6
xQ6Larai1xSwlvSHd/EjG/m1Q4MEShM11yE+EJqv0At9XIj9aD3mLpdU8mwmUFdXkFBpLB7UhkIT
7JfqZcaMFuKZm9x+I/pnm9zFPdZufsVJAx3D2qRZhzvbXET3vZxP+VitO9ZuzXKtHKJ0OCp+hz2j
B6mm8YkBfk0J4T62k7VyjlF0rCIia/Wn5bza+Ztd/Bj41sXvxI0fFwJXMUcBzJjVSP9Z7GTr3Kn2
0TEEQM2reLE7pEYKGjU7qZL7sPgBE/gl97BYUifAphspDu5bii/GJ20BjfMlT53tOOVbhsCQRonk
vcrnVV2LKwUihHIHtL+FHe2hunAuViZHSupP0XiyUnLuWGw7gjNeXVDY84115RlEwsrrJMlzhNLO
fZT1d9w1fnuMk3Pu+zeNhVV0fyhvHldB3R1w6BNQPsb0TQfF3yyXGFDNNxFti+A80ecrIIr6doig
9T0Yks2iLCxT1AiHJ7frvpXVtE3pNdHUJqAg9fdV9SkSByczx5C3SAk4L7U+tO9dmMW4AVTgKmzr
Z6RojF8uSG+9/gAcBSjZWoMQuRVLzsLdpgS52efw9jJyT3jYd2Nt9pFdPBS0h6dljsGRhRTxZZSh
QDVESADzUzKwKvj1U8lNYCo6zA53lxmHZDqTaqIcWt05Q7G/D+V88Ww5o2cjLjXAFSUEXpS6EUbZ
YSZrxbFgq52kPDtShffY4DJ1WueSShxteGYOLKK7dd67yVN6/wIk3aOA7SmkLHNdLbRJ1XdEoObO
wMVUy5JHcRYPVT91z1apT4SIDn214FMrkDObe63SpIsUY3S+hg7C1csZw2vBYuU4pE23+SrbtB1S
EXRdwuIhtBLfwcOCTQlrkZlroFcf23sBpRm9C1LnR2zJmU5z+g5sP3X2ljB/WVvOZ8uZ8dYrOZ+/
/qg921CiRabm649fXwADfs/64CPUDgDOMagehfUuh/bnF36yntzNVzD960s2pnj2C2oLvjqUeh+e
aSmdj9IhGBUw4T/0NEWE5OEpV3PA0rr+Pkro5Gb4galBk7L97BAr2+aqaGGyz/az0uFzPc/tIYPo
uIbSOn83CyYK6shyhFxypV8h+3Lm0AiayN/5ipauSunyRp9S8NLXhE7HRH6K4W2a0ecsQXowYMbV
IPx5TcHyv0xJxyxP/Zjl2GptTcRj4+K3H1gjeuJEa+0ShdtIVPL09U9g/9K9dCtuU+LeJDTed9yW
gunoVq+qIw5WzL5Zd+Mwblsbl6tS597tg9dI9mhYuiaPQMqwhpP2zZLT/+I+/H8mixhSXWQHXmxH
X/io/8DstLVIRTmIfm0lmIZ7L+PMDeLyXeSdtfN9TOWdmf5+0fsRhf5VlEWH5mXZC93sIVuzYHTJ
7wwLl6IiqSCXGgftNnVfHQb5/4Vb+e/4s4AYYwubMEbgeEEUOP8kAjipBQ/lro0FhjK23gEM3ddN
jwyHlaxWB5Y6/StuTskd/9SElnuUKbjTCqooB9YIvMc/aa+8YTyergGLPU32bUVHvP0OIowpNB//
JwD1HxQDfCzUdoSY9AMoqABv7oyK//gRF9ZCQ6w92qQHZUVqmBjfqJab1dncaWiosy1aBwI4jbei
v6/jQ60eCoql9mWyJGf6P1AYZlVwNmEtLZanegavD7ir/a2bgX8hKpMzhorNv7CM7Mmpk8zjh68v
S979qZy3/3Bn/TuW/l8x9Pvf+L+dT8ADXfi7NuwzHAz/gKvI2o2ypkwJS8ssuhgsDA/a8NdsGus2
OWxAvMZiZhEN+nCospMVCL0GdPJWVBX6iQiDZx7Gf9U9eJ2K9//j73d3Xv3z7weanYg0WY8QEN9/
/8QHGQeD5dIY/EXtKONp2NYk8lBe7v1+xb1cgRhlsxG+FcHyf13smZIcoJa3ry9y+F/Q9JBg3j/+
TsF9IvH4WWEdF5Fn/8PN1LS14drPQm5Mg+oDgXqdLs5yoYsXLk7LihpWOxCNdB0EE4aJg+sBcTdg
T/E2YUu03WNDor1LyRRmpqHtwklYhxh9ouv7lCa9QF2pHgOKNzY0ddK6rSlBxCFpKl0fJN6SvOVw
M5L1YxEst8V3fkFoHzaR03yYOumIMTqkd7AEDBm3dOS4UiXqtIT1U7N4yQtvYnIQbrMJ+46NYm6u
7USbRdfh51lK4Pd9lrPJg9Q3zjG26mD4HOQ9wO3c28Wie7td+ztT8ntJCmRbhJptlSE3tXAlZrfH
+Qpv/9ml+o9EOyFGomZOQnkxbvRvuhon+qT6fmc31r7zIBsrOCCCDPDR5f5E7iPfxbmVrXU/X4au
PYdd8MdU/qEAZ7P2+sWiN5ejFfT3ehwwNana/5M48Utm1c4J/flZeOo7KKadwn274y30AnifxCIA
SZ9e0nyY/riONittEam2HMZs+i7Q5y/3IIV27Ye5BgGALPOrqufPcVCMttiScT/vp2jh+wvzjRVR
hgPj+JuQHkLWkryX1jNM9vBj6OPLZFHOAFc/WWnwJc5YxMxhCBNJQyCYGZTcIdJEMxRAJSn7ZIzX
CNNDn+AMK94mf+2Znn6XYj6LeLy6rv/k0/VT91dYnGIdOvNnF7MwS5g/Bh/AQiXc3RQCQubgRFiq
53VN7HYg8OsoOL+M3Wo9jtxmJEVbtaW34Dk9RtwEY0+evtFwh6DG+rer6WInSXxpxva1ajGBdPf6
Cp3b5baEnJwu47kY8DOgUaRkztikMvNVhYOGc3dyq9D97gdojFI6h/trmjqY8TCO8jvHd4c/uSdS
3ZMy5LW9cqjTxo83YSgxL/S9MFVkMcsOq+5WTXH22vJSSpltW6Ux4nlhsp5zxpKiifcVWgnTbXyU
oqAuC2ALnswDbARgbo37zmXmr4qUC0KQgbz2MvuF7NQuyqtXoIf5ngDH0BTyc8A04ezziIfClbU4
+QTV07tNAjfjrrfZJoTCvM2MWFhtZoRe99w0lHv34Zs3h/OmnpJ91j62TgZGWoflezhuvKDqf8g8
fsxUR1cLdrPISn4I9c3V09GjSZcWhaMw6VshQ9KLAqANit5WQ3jWRuZHY7OCzEVe3TQq83a0aYTU
/iPGUudpiqroOdB0UQVdsRye6qmOmG/5MmZzdPNZGyQmu5WEw4nmCrF2SxWv1diIc5S5pE9IEh7q
IY1eFKGmTdv6F27r0Xr0rR8seaHqOCnAMF0curF5HpyJ9XiK7d5I6ycmx9fUCZ4seIy9X+rbwNQ7
TrF9S4UF7aEju1tO9iP5r09qVru9Da8hdIJffhQ6dDwNH5rO4RO+p12SNILzQqwsGTxX0qvWWcLn
LZLBucCTKGrzxyjgayy+//YkXHmsqHtrbf+H8sJPA3fkGsvwsDjcqUA4Ei+rl6tl2uDR95snyy/d
vWoQMtnERDm3QEycPd2TXsELLtY3/oWTKbhfxNEyHxCT9/Yk2lOWGUpxaRdMzfQVFvV2QxQUF7vj
tDY+nTlxuCBV77o+sC9VRQyAKk82I8AFNLbNDdnFVW8XBqaIS3Wdl6aPXqofFTDDlTPN+ImKlIz8
hPro4hUUmF7XFgSJrczS1yQe7EuX8/4VVk2qMYmDFd59LpTvQlL00GDfxKkq4HwHZBRJr8oSWlMz
u4rn31zuuYSTZOALbGd+aWvyod4Rs2h8CfjoPHoGM1/RtmcqmgecMWCi7dL6DgZBnMshfLGiwn2w
XkYWphTLsONvBekuQ1psn9t6gZ8Girm1GN6VjWuooOO245YyCQDengEmWbkur/jhDRFpK6c33aQc
ZgE5aKaa6JEa5rWymuLFD7OXuCSINtZje51rBU4Zm4/dgaQ2zpP0XN4kqfiramATwp2CI+IY+kZj
9m7Jq15jRxjaqF77ZBo3wSi7M5P0LmuH4pDYNsUfbXpL+BW0uPzmJnP3ddbfJhB2a+mh9NQDOyDg
s4R85E7EoblXrJ06qCGvduwh81vNpWnzs7Kj5TFk+k5DHFqBhfDY0n41QKm1U64dTZTEmC+qW6oj
8rn00Y0jb2yXTxSeoFumFCD+lKzC4E6vDZbHHcpqevBnE649YjW32BKbiJLHY2n5FkJQ8moqKgVt
DEG56sjyoRusvcVPVwGwsauXgyyQdXebdJ8egxqMoI4H/DWQE0Mf58eEsNvV/WkKa5+TRYrbgl9t
h6nJOVH8SVPpQgHKMLrdKdcBEb8E1kQ7Hvjpp5evLymNMwcsF7fK4ZVDzTS78LoYb6mVZEckj8+l
k8EDx2+/T5oGJ3qPa1IsxTfAVz+TgYoqtN/wmpDqWZKFe7iV2xsnIX7mGDgH5ZwmNysKh13PKbIy
UxSf//3lAerQnANapNMURUiXbLMrg/2LHtO8QiQS2XBTyukO/hJW21ikRPCzOb7QX50d5GB/03cX
ecIufJ0arPowaDZF5bmQdvIaX02GRJIrUooLZzyMp7MqkuTqoSWMdHCslqKrNkNZnxG6Wc9GUo7n
2l0o49MBizmxBIcsqV6KLP80len2Xfa2KKxAsA7ecndotljk8HQ5XUpy16Wvs7HfFTmx88CUegoL
NnhtPFEi7IHPG2gDfeuU/yyAbCGdBsG2snznnLnxr7ynHwjRecMAysnseadO3qdVj3jzUMrmAc/6
FT2/p2cu4SIpVLS1K/rIdJxyhI1QNmSqplscYJqJpOCIbc1Z4VZFldHF1XXUs1uzIDTJfArcsnyM
C8x+UZi84+50V20Cfz71WKxpVz7mKfsRH/LPmWzjyLJ0U8Q9kEVv2QdTr46jj/3MncoSwJPONsnM
5mf0mcb9DGNWnVkIJUtQobewr5NBNbDXeRQTtg+qiGjWznMYm5bRTxWg0jGdkxUtGPWxcEtowGXw
AFglxCDWzhCKaKRD1Hda/cxn8ebYMjqx6P/RxzdRNPUJYLSLsEmcsrSTHVnKQ4ZRdSvLBduUVvnK
twt99evzMHtcpDrVHWqyAgQVHpw0q1djDrJHOv3W8bJTnWLyDwpxj4FTCDEU/WaxaG8oivLVQLE9
ZxZ3mV7Y/baFBLuzQJqswrDxD2OKCwAG/0wH2a4Nn1h4wW1QCI+Ce9QGchd+nop7mt+m8sbtz7ou
YXDp+mo8YCNPh3A5KbfvEQIJBrfdrdaRfp5dbkxcHL/Ngr3HaP/qAboSbnU3lhfaXEp4Z3I7AEqY
05XLWRH3mKoFoK5VKwKKL7Ij5cr1aayYnFl/FQ3uKUGAr2LTmNGXfppM9+8vX39s2HPs4ll/lPd+
z68vxBQoDuPOu5uNRz1BFiLpR/NHCHrrSWB53CydsDaDV23gjGEe8S3m23E3TGI8Z7N8oiYtwvVq
7FNYTRvLX8zJgKBfm4bivoJynJuwneJGtVF5WzKTI88ENIzYhMZdo4ubff/y9U/INsWtmslxcsTm
295G1SlpNzo2oR+/9BbGoYaIztJh2wwjoGTsf3Z57NP5FLtPFK5v+nsxV8qxJK0C1FnMp9+XFTSy
Th28mBqNJKz31Txi4arIfnOSBjtZoDBl7Voykz0s0vqgahySlKXAkbTOcArq+rq0MPLLGdve7MW/
XLG8kIlssFU8JVkP5bBlbMsfsgl7gFU84NYeV3SN1nt6bT/Cqj9b6fRWGEkXcIhgXT8HbZesJ2X9
DdoKG/oC3koQdmf5qgpMvU45Pcdl+a2w8F3b7Ql3P2FOjrdteYc6+12110lwtPFhr2i+pShq5FAt
oPbsgCn9jJfmTFYWrME08vlii1ezCbHuNoUoIKGUh/sWaw8lNewFqTUBt0pf69bTqNYxmyLC96QP
YyOpYpWvwdJTzlp8tEvqb7hcg4RK/poBgskYgvwYZPmSNf4vKpvGPSlBhkurX+EYI/Mhrx4a4iYm
FhUbUiiCtGTTz4gMDN/rib9teiuGoN10c3vLipd2XrpVFNaAGMIAl5GDS/v+yTFBdtDoHNgskm3A
QLjqIpeLeYYPeCp88tl3sm+SIOO2wGwx363lPO58smWrsFswo/7Iu3I+jqPCeE2hT1BWP1ssVFvP
phI09qxzsHDjGxGH+Sx976t2WnNt7naNfOoGjVPBwz41sKZSObYDF3HXgRiAygUPlRj7RnhbN2f1
Zyds2oGQuGXDGU8eqOvY6GQTKGn8glIufDij8tNr211ocIR58GPW3Jofh8iLNzYxWu5G83fYyeJA
repOGv8lG+dzmx/CxmXF1WI/LCFCrHoz/KwzsxzpYNxn4/Q3b4rHsZfN3h5/Mek9jwUCp6jMmzTh
w9drqZgEyX0uw17D5srPWkwoRfFYirjY8sjeYk7MNDEw/loH5j2PwZ6TgP+YfWnSvF1ZvaLEGTZN
TkECkZ/fi9bWuaFQmOsrTdyZOU89OJBYt8y9YEC5B0Nz9RKaUjqNnRgCp7L1TVIRuY0j87OgHajn
vrKLLc2paMJbVyCGeyMtcJ3pv2EZ5XVs13BaXGEOKn4f78daxcG48V2zbFI+KMAu9Lkasmujs+/K
H+1t6Q+Y2+aco/HafNFPZPuaRKI4ADVgPd2vZzBVq9KF+5e58oeLGXxbB6CnemO+1SjpZJmTbh9a
mDFmmkHOMu6e+rxqzk1GQBa6JGutxN3GbN95aPrpYDtgjPx5fLFU0uDiK1iv1ph2eVGs0jqp9ore
cRe00SpKJckIV34GcdVs66XH5JD0vPydaMVRPR0m17k6sCHWRuTkh0eH5nb1bc4wuM51C2yIpg/D
GmlMD1X1O9Fh/Vr7FlWQ3YMYKlIAIWVVVOf8qbLirW7TdstiHArXky8beAtxcgkH2Ox1nIKFXJZg
FxbfRhWNrCr2EG6ct2SJ11ETvRXTnBHUhxQYeerPGGEK5Jzh+dSXtGfMQNZ9I2BxJtML1k6UBv/c
QjqpRy5onObdrx/zaXgrdK84ZjuJfR8hqWq1s7ZmHM2+DdskSDR1PAPhHvM+3yFKMXplk+kJ6aCf
N7oZq0Pp1K9VQcQ/4dIWgHN/IvDGFmedp/FvwbmONmJtxzT/WdajPBAL2EhPL4do6Sg/ns1mzuE1
gHxP8VLNEKmE2iRk4AgrYkGrdciQzccKZwRj251eNAO02qZhf9UCWENtKzDZISOpqMPmscUU9/UP
VktbTZW6+2oBW7IsEkhGmL314eAdbDf8EfEupqK1+tXwHguyyT5OYZpCK2EsSk3HgtAHKJbLM4cV
oYWyfREdLj2pmss4B7dmwl+G76Xa+7Zf7CPvvdL60eVhuBOo/gJMxoTe1EeVwtuo7v7k0usQRtL+
KQ4ZMcqpK/bWyBMKhPe5fW19+mSllzR31NStaKWF68GTe8nREWeGFijH+h0VxRHPz6mqwh9Nhdtb
+9kPvs/4pH1cGYwmW9dlOVfivBgJAWkLLnxRdu+anaUA6AOc6hS71Q0E19FrreqK9WYHxCi23nIH
8nI5tZ/O/T6ds+DjtnDfTKIh0u7U32Ycm4Epu9NYLlen8f/G+MLONbtJy0ECUI2Xo5c21SYw7IMY
718Y80A6jPlxmfmhRhPLyioB9yEPXyRSl0AyO9x2XZjqu3ILSIyQIrx+YuTMf1McGZ4yNa+CmUR+
NShnxSgD/n+Ar5pGwYU2yge4zM1VlXJDiplEvAInRnnGCcR8s3cr8ezn4qp4TMCWUXLkITKEQfc8
8enidkysPXOobUC6ubcA9rAXK53tBmMudDpDDCiYN5flxdZ41HX0hLE9OvgoflE1/8RRxhAXxsl+
QbiFcZXusiB9lFGxU+gNGyzdaEFB/qejLIl729CdrU6YDcHHLQh8+Dg9F/8kjV4JJPK/550VGIFw
56TVsScupIR3tZIqeB3zfZtLmHP3Zz/jfH13YtoHFIiK0RX6bZTylbSVVhGcGGvgPQyUUvbefiJN
WAXR0bZbCn69BZZAkZPHJNg7UsQoWtIbvoWrISPCIrLlE726uM5hca5Dazyqr8FkOpBneEvU3ek+
g7dVUUZTg3Zj7Hnih+2x+V+8X7VVxpeCH4uDaQ0flkZ2CIw88uNwOeyrNUjJa4TXYEtSumBkoVZq
uL+pnHk4NM0EYcrjCt8mtCaEgbw2U6h3fn0ptF3tKyBHO7eWLVvdjYaUQ3yzP86if+0868lWZ1ET
h+jGmMG9pJCtQQiywk05jMc4FcO1mgGUjwHWABSkbZPF3IPxpZQyB4Jb5O9efyeLGzoS0EZ+hsk0
rWmO/J5Snxv7TbKNA343Mx8yt4VnSOn0HtooFlJDYxN90bh73PesdKJ9/jeNiZBMgTjiqDovHHuA
vzSzu0NcSS4vHmQr2swzayrQXJds7WbfdGw9yYW4hFM+lYNTbA1bNL9CjxrE984DI5oi4KzcYOaW
MmMniRh6NH6VCWDGMHlPyYD6JIlDKzORPcAAKQz2mTGsgSmFDpebCZRdNjmYOpJhfuQVtjFJ+066
3zlxrP7slTcePftE1ao5dZbccvvXj5X3Qh4eBa2TYHqcmMhd6O7K9GYt+BConqGoLfOuHq9YFt7B
TXfh7ypsyy0LiVuSD0zxGFDW3R3WaxtQKAR2j77f+iunSh+yyqmOLGlSbtW5+5ynQuJGZD9RMl/A
Lj5FHdZh0TpUkAmYHZ1+dMJx2DJTk0tFgKt9QCRW9GfJVX0iOv7pqKfKv+9FLlOQi3Vniu+lwkiK
kJw5WfAQxXwzdTk+BwsuOZC8y0oQ/Vt7dn9PjHPjTK8mc77BZs6Si6j1MxnN82g6sVJIgzeM1kyN
QG5bbK5kJ5ptO0D9sGJg/CDU3u6Na+sMbM2eqPSrPeRHDl0eVyt5yIkIbpae9ldXL7/zTDvPdkYg
acb/YUgIIrxh8+1qh/sEjD0n4VdcRArOYh3LvZe1/SoewxX+fJSFvLM3ru+EOG3Ey5JyTLbH0Xlf
rOZoLPZWIADyTUiB6MYXWbDDlNew9Uk+Y83JSNp0g+d37KpdXSqOUt/9GFX6qxfM8VFvcSH3EKh7
f3xXpZ+edDd973j8WZhGmEllM8DF4cABKPKSZ5iygzgbtm1bH5rY/ht50accuguUMmTjmDc296P8
qJO4f3RzKs1L6XG7mgtMAHKKd2D15zUR1gmIQHbN0sl+cLsdTLHqLCeWPvF9LyB5VdVFow7NIHC1
Tf6lKkOzZn31BmIQGea9SfDdm6H/iIx6EyTqm3CVWtjgRxmf7P4hNVm6YbfX7HUBHCXtPzWXRXya
5ctYe1diwVjwU5LJreMkGw6bvq3zi4NbH92OHD0uirNKEsw1PqYpl6jEzg8UWUP2+iPSFo4LhBY7
nxjADHTKsmWoiEcijtz40HutODnlMX01FQSuQu2GTH94GQZlXDzZNq8Dtu8RgGMOd4QYtNJpeHRb
Z+dMGstdvfWrX7gnwe9JPpRDs1ZpsW+9O/urB7PVdTbmdB6MOV2FppQ7Q3qbRPDC+YV7XFf2Lg4Y
qhZs01OSnVUcr0nFose26caexWfIw3xumImgIYb1haQJfsbly348rp0wfYqNqi5EAex7/xFQHWLS
AaCciXKhfUm16AZhT4Z2sDcnJHef1h490vJY8gy7JzCC9WMrmrMcllVe8363Wr11ug6Qk1WviQKr
Q2EEyPTajrZOWBHArWZMrfazvfRARWXdnPI2HbZ9GB3diKSWmgN1Mpw0xJUdwkdli4oGlrIvKHCo
+xRlGrPs7GUHppAKvKpVbZSdfrjS2wp/PPflcJzc4LVV6p2OJsHvnb4GU6DvqAco15QOxM7dhmQ2
XO2gPccu8p7XbKWDxbcrieomEZ3OeNVknvQXaGYTrrB1CthxJQISW2mLDdar+abYR8mtG1IeHdu2
2PlT8V7aCAlNWJCIlx+Njn/NHXZolS8b8oFgjJKBe+48Q2AtWFiWGi2fTWdcDVdtR3sy7XcCfUcC
ZY7ew/RVeRaiwRjcUlCgOzvgOe6XaT1l/ADzuAVOmdGK0td/Q+NWe+pgp12bo45oIKNsKNSjuPup
NZ80pbAE49hBPE7Fxql1sjPRExrRzZHIFhqdKeaqOw35NUxo/LatZtqwsOq2YyvwrBSc7C1IDFwP
7Y4LsL8VswfD3J/CPdf1mMz3/BngFCnCYLwOo35t4G6y+C2RDRf5zamtz8YO8tMoW2/bXcahf23h
9lm1/FRmj1h2neeGi0mB3hhM80lW0Wvf0jObYF/g5ELZmGbhvUrmNrSY8MN1YwWlRVOlkpMZ8QvZ
rcS8+LucpSGCa/3B/uQhnIhbucvDjIhxIps5ripRPNX/R9R5LEmKtEv0iTBDBWKbWlaWVhusJRDo
QATw9PeQ/V+bTdrUiJ6qyiTiE+7HLdt4Swq8FJIJqTbd9kjKz97vBvEQYpRZD7NNJiKNH0Ut277K
9o6WLQ+6M5r1nCgawbA51Ln36kgWtqUF65UnibB09qhD4QHOCzAek6zrr4glklsr9v7CF14FjW7W
0WQDfK/85jEnTZtFfbvEWUaHqM6jmy5rf42lt/ka40Mv/b2TR9YnArhp34gjkN/mELY6YqE3/Rk7
lZ76qyVmOqEBiEBRuU8z6rlYqK+2UvYe1IRA9Zp+1j48OhYqgwP9Eyqmi9qXz6WBXpLnE6i1TlpY
JS7w5jaFLlgHjFWCCPhoJG8VomsX2eKIfBPSZH2TEVBBTSM/4p1EvXmBeUZpmGHcNGQCbMwHK+7S
hr5SUW0CN485+Bg9VpJLts/iz0RW400aGe7Z0V4DxpJ7OD1PQSS3qPsm8GAvhqCumrvbZIn+NMS0
M544Mi74am35Pi6g6mTItgENzaqY3E8PTVzTVRb+4mTmhMnZfGOm9AegByjnUMMtqC+YZKbXDa9U
ulvfZmOaGuopluYTFWK06dhvA64rf/mTP2AsuS9Q+eXzbW1iGvLq5AaSHbuWkjfL/Bv1Vn4OS3tc
i4Fd5whC1crRdK+szHfPdmoe28BpvoxUrDiz4VmKJwf5+MrTETYiPkGhng9pR5WMgyl/7yLOfBYb
ctMo/1ZC/lmnnfbWZoUZz5IEKBhUC8KHdV7bIt3AXjjKkRENW49dhWaWvdpT5Iqv1u1eoOV6+57E
z42v/ygBp90tgaXYdv84YdTPmUFtksl8qCRL0bArcUcKa0VlRv710qWMLGdrtNlrp4gwl0UQI0KD
uPXOQoE5ukkPCm0hBXewHECTvmaVq/eUiKB8aK9GB0m6d8O3M8zlRvjYJ3GlU3sQvmffxjbzT0Xz
2Y71gPJjHPij2zNnXcL0Pe2xi/0NMt7XpJPlqZqiF3tMftAjvNlEDlKWWydNzr2FAMQNki2bFnM3
DeGfxPD2pIJOjN5qRnUuWet5DXR7Hnadm4MMxhuZg4WHB7Qnqvn33ACwyBOmP3Yw/l44vxphnJ3i
krJHBlQ1P55yylUb6hCESAzHj2ezStm1oHMkj5S11hxgwC6pYiBMIOCN/hZz9sPmLAFp4u/mEQqg
TGM6L3t+MDu4K72e3hnOba0wPzCdDzcNv9Mcc6tnJuxsq1wyDfbohDmvw8H4ifgb+F6nPNCuabK1
TH30WHuwPNlavUUzkiVfYTThLj1bZrDrfLU3LANwBiMC+ANR0H3VIK5GZDBzb37o2Gck9VByW8bj
CcBobTdHDDezr68OlSnKsJUSgz60lgcwAYTf3H37mfN30uorrMyPptafYfHtdxbZl+fa9ZmmWIrA
1ih8JueAoY53JWKgw79UFBvLoGYC/ZF+hCniY8PeaUdsSQryyLWgfSm/XNRG24JVNTonPK8exuw8
sDv6ABMDj0ONqJncomphDECaQB+sGxJAusi42Fqc7SGiY9S0kGgWCN6srh4jhG0kKbXI+3bnb58g
jY3Dw116JGilxi/EmKSMm0awIa55p6zyERf/A1kNyzkj4Bw1FiDe2dJIa7qG25CqJ4FiPqVmfeCC
7tYgPLdtbKVYwVzWPMaTobq/Zd4U26rroTSmwAOd6OR6J4fgqpjpjZXaF+Dc2c5sKT6FhQ/XUysA
D8AEc0EPhiYR1d2SK2byeagtliKRN+1nn943jPEaWGfUVrtQRXtWDc9ony9NTvdSYuHeeDVuYuH+
7lHPYGqjZnVHdz9kyZ8ikH9sbXx3iqVQ4sOknxBDmCN+KT3OP8t84Pazv82qqDZmvoQDzr/zGXmd
G7m/Ud8fItf6bivn1a/RkRHgsBAT5PxnNtqXZH5PtPionQlyq1WwMv+Lk67Ch46ycm7/0D3Qejks
6DJ7H/i8T0Vq5e+Vk/7p2wXySFB97Tpr5XsmxqPu1WRNsp6bvt0ECdTnKZZsHwAshXyE7IkwGunC
/2DlMNUu0r3ON9eush7pW7DbQQZrMhoYTxffle0vmarop+hmbspRlA4CIEuaa4MHITvlFa3I6CT1
PoaCjl2ieYwKnElxR4sVp/EZz61QfCNSDb8TE+FuiQV2BWTsuUriz0bgOKpb8dMsh5Clgo+ypYeq
4FaI8PPhd1eaBOuO/ScR5yX9Y/tLRPWjnjEC+12vNjZ4nK7vTgnvkjtxZcWq+rOY6DfU9yw5gMLE
/PjVk6m9h4Y+24NKv2lROK7wknw6hsajwK8PMSzuWyV5OiBaT2iWzlOhnwpF56F0d+3rhoOplIfA
Yw3URtT9BR0mzowJR5W8kSRzUxUZHUoyn4Ep/lEVNW+wXRo8nd4hKxTQETfg2UaSC3ILPQK8WIcb
hzbotOAgOSt6vUti9OV2mIE6gcN3c70iX1I4+FB6kbUXQfnlwKs25+zIvUwksfkdDWQcWE1Png9J
q4w76uIoZZ9ttVLxFzUBziAgch4mP8ZFNQIZCZNOrhJfu0yFzeI4YqaIVRGQu/sae3xyiJtCZ4mm
sFmo6rgff0Zx/adMkSo14rM3c40HlluLj/VxLoNriU935ZvBweY5UghnbMu79q5zcML8h2w+nCni
2DSWyww7SdCw64sRqRQDi3+ZAw0obTBSPiWm5X5jdYbEClKjCYp+Ldkww6FS9FFKM7/xKgScqfnY
RMmZqeKwL/M5fwk2pRbWIZDWGdFUtApZXbL6a7YZ2NZixjvjw66AmU36Bh/frRx2FI7VuvT5fuLc
+GTm0bSmszGzYeCJldssGj+KxP/GndCFJptm/kX29s22AqRFGckWm4ttlSXTTyzUv6Iq+paTR1ZJ
gQw2rWdgbNtJaXqQNOUJCs2ONeR4I9nyNxnR3aJ8YI4WY820l4wHD1NYgOlnOR2l7r6EFf6MRu9R
VoesyVgfjS6Qr4Cnotb1716saXrWTewMR0/nH/bEm9y0XPPwmVDFPjGV7ldwph/DtmdjQxAoDwFH
ESkZTRDzk3Sd2PCTJLvIjx995Gd9Nt20ZFTYMegVfMs17rh119GXx0O6UQIrF8CDB681xxMocGcV
+FiE8GA+O5iPYga83FoV8PK167H2ERAmLbvi4o0pCqjw1nb0iwSdoym6FPCP8ZvW8rcO4GC5MTb7
OOdP6yMDV9CCPCvrX1EbEnHFEb0KyUUcw+51QFcBtIFoC5eyC4aYtw1BOEnLOeqZ6KJYsWuoq+AU
6fxXN/pMVLtPvIGfdht9xBTRb00R/smZQmA28W9WG36S5ot3ZoZarbNhx1xjN9XB1Y/UtGeOL9ee
rg+yin6znfgum/yKsnvDZmEmBiQ9egyDzKYumWgjYk3LT1IJr6nrEJ9C3igLtvFEi/WU9qdq9Pe6
FgfFSMekbSNziB+38KJV7abuucusfQN+CQrLhK3If0EydYqGNTcb++HCJOKpOsWugttpMYNXMedI
HqKl3GSo9E7J36i07e3sNj3PBurVUjzbkaBGljfLTy/whmLmHscI3Ncq7SpqhYDOJhAVaVwV4g8j
3kRp8KsnCWq1NGfsmoqFXxS2f41FyBOUC8wN3hJ1Q70LqoYxcYCIvcekcTAnAnOgumX7GSKm21zY
nv6QiXEd3PhHy228YZ7OtM5rPh0l1HKufYdTuamd4W+zuOTjCxEpnEv5n348FgbFh7IwOdkOEx9Z
5DvX8nlIvflpjIE76m5aK6f/Mdq2uqV1icBVfmcUFJRtulpH5iSOGUX1KmJe9uimi9G32nT9byrk
Q5ipH1pzFcv3FCHL0S3RcnkutPg6ZuEwExmSmPRiWVEn275J93k8vVkoTLmiPocwxtDMqH6DYG3J
biXuRAbgk5IX0UXdISSxdNOKbS1McDYRui0ib7ejGONV2xGtY7YJxbVxIuP5b4qp2bM6sKfSe6Dm
mNeGG1/8lGnwxMy9ryqF7c39qoIeqhr5jhZ6r1UiiEUvkw9o7oxGBuaKhgCKRpQYRAMHrLObf/Lu
7JIqmnYpaIHG1G9Szl95Mz8HWv+1sE0XGoFsgt9qGfS6qCU2sZV/scaFahMB0Z5pTzf2PG90ozmT
xzdZGDBCG449l3k5enLBdogjPOQB4oaLWBATG9y79q9ysuFsgTCHL9BQrHJUjnRdG9PEFzsiYQnL
NH/IzFm8LF+5IZhQPoEj2XWuegIL8hKgZRtgASHfc3J1rdvyRRuR9ztJYNmg3lljotb7OCRv4P6S
GJdKaucWM/ioyDh41Vrlt97sXoZUjNZBx0l7u9u1AoJltnmImzJEHwFsbvyCbP7ex0H1NxW/VYPf
F+b/bUA6+VRy0iKjgx5iIMCeOisk56sIBhAmyK9RqBnX/148GEB1xlFuh8UD7nG0h67Ifw5hGe8S
Ss6fLTEGh+iG4apixoiRv0iixTjdyB9DG5yaMZk+0DlcrRZdmte0/dY3TUyFVW2xTEnTtyYcbs6c
VGd0KMGNgdO45VmuNoDo+GhaKGnjLsvg5VbNNhkdBshZtLLrtEBAox+6MmMg7tjxU2x6LJYXe127
OOuoAB9H4JmLE0SdYvK3nryiYOU3QzMU5fDTBvPQ1mH0VmN13zBO9DCt0zI4lZ7JbQiLK5z/w/0b
mA3Pep28KsLl+ibDcPok569lSMbZNj+nGVewCPT4mE6WSdiI451jiekv7ez5+M9jJARsgTkaygs1
Jb2y/dZGg/+cp/6fSPnpofNIIy4HoGyyG8yfOYlBz0Yie6BB+G1dKjAISrx3hswfgUc4tJn+nwk/
40q6hXONsk7wX472fi64y9GVhzeRvlZtiXV6BLfOtGc03ixcEbuCYLwuK5jW5FEEh5HZuDurSz1O
ZAeGIePszjLeZw6o1SxVefGd6urYaQDWD/ml2TYTKoGYoMJ60CyYKptclqLirTJgYwQLdrWBe8V1
F71iK2cvMxevNHxU9CobN/FMwE6SGAWd1CtPlH+VC+YVWJ5e5bo4KYiLm7u38P7im8sQA/HfzsIl
90Ad169Hjs27jQ7aJB4HLz6FdWq9pmbDNYELd+dNcle2QXuatKsupvNs50H/okA4lqPpAiJag0ZR
L0T0aFqE5/sXXRDNG2bQvzO7Vzjz4/d79HYh3zWpCZ8eoFYSVsQ5SGDCrz2b1M2WC/7U+vaf+9vD
fs/GWIat5DDJYBmMVcUln74B+9l4y7t3p3W2hZmgkgqdvdMnzTPW2aah2kwQegEuiMDPeCEApdg6
39GmpeAjJVR5ag1Ct7OeAikYojHE50j7VElxnlp+3SYrT8OTN1tpeaNF6Pb/PnPO2FZbSxfnwg0v
ztyHj47bP3th9TefSE0FhINUr0Eb/1Fk5iPjnempTH10i0YYvJUViesjTs3RMx7u72pqwWilsn0d
luzkvh8CZP0Mqdom0xc1Rc2qK4+UHj/qqZzf5m4JhC5bMAZj+FmFPylfh7e+HM9aoJJMoGuzV0NP
rkCGuaFZvE6jmDf3D0piUUJOFuuZpMSA2GJ7qlHcqMTe4j0J9xGd5yN6EX8z+KhDknr42emm+OUn
4iMO7a1qRnmIO9feV3VLdaPbG5lxLBDHroWk7JOmZRYhmg1Z8rmPTXUZ3fwjHNsJeCrwAFoZbzcw
Zn6WukX10b0Gtlu/NPbM4ZcEcLXuCGWzYQyHVyRYWXk4c/Q41sZhX1x0qYEAK+mujuXaG9/o84Od
g29xtOOflbR+VLlrX9SoxAsyTYAJaiRkx0WeGgEnvr+wB0wOrTA+LN9uz4HTMfZa/iqyp4c2Q44e
wWmGmDlqZs55CCszYJnP66YJ6PS1SppLTvUUcOQcdBnUh2EoKGEnf5OHglpkGl9jJG5wEAHPSMO0
aLY5QmLXfBrIiMih5F3vL53AWD04jNxwAoc3jyX/tdHEi8bIVByd1G8ssmsETGoPyVFj47JOk4RX
4Xvl/DJmBHMrtiQMLHysEUmLcsYp/2iIY5yEz4yx8nOADXmVOYSntI76MWXgOwohMHckzgMukfYi
c/XaBDXOAq81vvIwZuzlj4/DpH7IyVEX6XXVTvoxQTRSMABLiJjbtVWKNjWpq2sGpnktZr88GPZA
Z+VnPoBGJaCzGs12jpBeNKqWj9yC5hPf/7vdTxbTuj7d17TAT3QXi+MfjC9kQbC2tgGHULjTIQ+x
AeRdLl6CNAUQmIOC87IBHYlEp2rJFjYjVTtjreYQqNBeO5JVXk+WOgRxc7jiVIvOiqzrtW+xS9Fh
h3GhRsFrUMavhrkpzqRGFOfJnItzxoxxF7WdUa1ljG+L9Kfo4f6S9Xj9nJ6FWaEyOAvLs5DX1nqc
KU8FzIH7v2W4bXItGGM0dgR820JPYDlG+3x/IU/Ixpi94bFHhpuY9ptslgErm5hD0dDe9tW7UBRv
sZ9UR+mBSvLSrDnlJpWb7U7mzo17C1c5vFWMiuHThASh1Em6N7y5hlXONzfAYToxynqRdTBdhF2e
zLLRT5nCY7Qgp6MS4AhxnJCZupDrvI/ekTMiFk5bNFppcoyd3PqJ1AgcUfrueP4hFqHYapKSDt4g
x2Ps9Y9NF5QPfah+WAtQwuuBFNTR0Rnn0xSnfwyi24+1WesTqtfxMQnBmKQzP2fhB5/TgD7SAgyQ
CPffSzCWT07eVbfCTN09LeGX9hE4eegNv1pCNmzLmH7Ok8cUCM2h8gfnwylmauOq1pdCgccejEtr
uOSIgCEVwCEf/OUl1sVbkgbJnv1XePKbMDzd/8rszPBUW3V+mCJikuO+OZtMtf69lKMCmpXlyd8g
ZEgcMPbU/sEKzW9n7Odtq6Cf5wj/zzb9Mnxp73J/UZP2Lkyubv8suwWBeIf/DhVKYH/j5ZjamFEN
pLYZ+sGHRXX6d5kASC1QOR+KaO5omSIlz36cJfS9kyFP6HrsLR4MB9Ce65xZYTrn+5dxLtM9Kz1m
I2V9EcsLRlqSColfrC4kkWqG8v4V5Bl746XhQxAVXOyMKY2AZHuROMHQXZLgXntj0O6S0hj32m02
Zu/v8moeOWXq8eL5wXgppzDvVz6YaYJze0wu9rQdOK63xoTm1xPtMwWtj7Jye/+C+U5HdPPQHpqY
kIfaHY916HeA0yk+G3PGuOuwveBxbnmyi5IITOrhauCXW3fPKZbBl5Dxkx+18gNReA7AriB0svLk
RxWQr9ZQJ++tnBWR0z4wqu8e6rjtHu5fGlEEUbgtbnXHN5k5rEXu7xo9ZUUo5f+//Pt7JSp87Lds
w8x9w2r33INEOMxzestd3bFGX8qmmf7gyuFG9Upwbj+4rCZc4awLB0m+uVQeKOFQKxSSdTahCoJr
+a0a9e87KKIy+kegws2+K8hp8QtYzHmtMEn6HiuFHvtsHvIjo8qei0ztGJump6CPqYIrzZxVpuUu
aKP0N/85aNWA5d0iiiY7iWiJYnEcEQ+br4y8YSPoAGlqVHvLgombyU0eJIg60CGxeaqQALEYfG5m
NGJGZKvHKlhklE3u3ix3d/8i4iSgKDK+m7JiCWH2fAbZWX1VfnaZyUyUXVQ8WEvgBBYLzhw7eGKb
WJxkAiN8EBY8mi4o6PX9EcfuHB5qI9C71i6jnenk44vpsTf2PZkckxjtg5DQ5jRAJtJ3bmDYuMOC
HEuHQ6Jkl3k9OVMEpJeBjZybpY41qHr/7+SxBj514ybokuSaxSaC+qZLDzjC3Q1+hXInGkX+gLaM
q+FrGMu5+tW1dCkhdcRrPzXh1rWCnJRWViBlKjiHTOqNLCEeKNW/qujkZ5N8uleclZPneyY7cN9t
2ueRd+5+Y/sO8Y/5gJ6uZE8J0pofaYHYPDMJ2gYN7mOmAnpdCDDrG5s54HZuojA/mm0cHywhzikK
bzYeeXUYgX7LnAyhcjGuy9yNd6XGqVMvX3LvoVibnbdIqbPu+/AQ5nYAyJVEjhVCsXCTgNg746wW
FcoHe2ELF8XWHkY48jLyEJbMcOjYGJOgN4bI8WNn/Om1i7J8GtDELhW/083mMXLz33bpxDfU99yu
yxsvze5XaYqb7bbG2UwTamxv46PmZ1CesEjpQJJniEddr+JXME4BDNL7Dyw6RAD3oxVT/f+OVjty
PgczcsGDU+KzeSCXIm5JmggCGNYJ/jArfiCWZr7c6wEfSwj6OhqGO08lwHWyJViH3D0sm9MqVUrv
jDR9NOv+YDkeuM92ocHTiyCS+ssCMD4gW8fcZmXunlB0srKSxKouZTtup6r39sSj/P2vFkQzZly7
rn+XhEEcSiaDlwjAUJ/bDWa1zu53FQK3lVoQFtHsRmcbcPU2BF4LfGhAnp+QTZeqmJaaDmvf8nE+
jW4QbIRbEsUHL2MFEDwQHYtvyUYhcQcWlrqNVgM2q30KP4Yes3+08hpOTsHbkMxJfPUxz4kURmky
Jd9aaXbGRQqrBg9ROFb9NeUC3vRj8OkXPoyzdnxwLR6+scy7b8doNkOQn6ixrdeBieaTrPsto+Au
CtUTizUsbLGaj3KetgS3eF/GZMVb1QlARtI79sxcntAygjlvuJUahS+nAwWb49cPMvZkVhg74F8U
KrcwDffVwnsVjGNXSBJ/tczGRIq0ZVWhYIE0afNEVO40PhoU3LIQPOgpFQkBc5iBGXl6R3aB5+A+
tmCTyqTauhbYSXwYHN2RHL0eJXxin13iTs99hyOsqBuc1ox6ltufniHp3mb4gwKv4//+K6YSn2NW
lo9twz/D84vIeN03Xnlokspc379tK2CtHvfCxWYOa4KgnatmdLn+197BbUgP9wd+dsZ4Edgf05YT
VLipt/n3scetvXGmQZwyN4xpLOb4muUtzacsjvc7peMXs62IJIhdNHY46WpMJo8qReJlp8OnLFrB
hRWFJxKQ5qfBfmrzAL0rk0Fa8RFBwZJ5hB9pWHtL4w8gRmw6Nkk0XpIAXKBSRyidQDhc9DJJmzz6
TgCXLcof0OhUDxYedPfgtmF9mspkvHo4MoE3LiWumrOPNFZv/x5nAtf0kagRBHu1e4gi238baggv
WLn+3fG9VZGLKM1hb9iG2JbQR7ZD5Ls7i5kZuRiqPTE2uXgiqA5tT6F7b8uxPsy5hqs4PHGjqaeU
bgRjByvZtm6fyLD7MmSYXEpX84yoVlxzjFBAfnpGti7PeJyqo69n9jIWHr6YeJF75lFgDy9An1gT
DHyUgio7aZ63deZHzgMtIdLdpLVPcTq7H6JkaBxOx7rMi6td4dq0etgA6A7PgnuUQCWGW1PHf8xM
gaEzY5SBGJvzvbkwiujy717yIkp6wm62YzP0z1NttsuOPX9v3fGDpD8GFp4OnnSYI4HhXr6/hAR0
rknoRtWR++//lR/25LL/mUFMtBCGL3HE6RGhGtz+O91nLGmboUxYIfucRIlnfSZJP7x4eUb61fLW
2Rq/FlXrf/Xr7GLXRBJdqYuoGZu6vXnplz/8/qIIJiGUsJRbD5bQRfU9VR24CJZ0NR6s5e9Fbusc
kjR/zDiXb0w+QKl2ql7fRxFOH5DcwtCBGzzimwtN/JsuohzcvORKFT71h1H75t5NU70DU3RTJQ4+
u4qz5xhhbEuvHORD+W56lJdJ0XW4ogaKaa/1jwyIzlC9P0ogfScfrFWwMpygO/oTCxvgtaCqyksx
gZZwxzg+/yuyJdK1eOIjq4TxagCvPJlVk79z6EMmW3znRmOzK1FwUaKYHWs7u1/RQLI6pK3IVGtd
ZEcv61m8Nt1VNiwY8kk5l6L2rW3I6mgBoT0j7/9Jjk1307YVwda1iu8W4BrAsJZ3OZtfK4KUpAiN
a+uG3+XCNwt6eqH7gJEikbSmqLHOAGcv986exM5/Hya2Knqbul68t1AAHWZmO2s+ppyXRWYwsImp
vD0xPJAgVe5FZSj8t3xpLiEBg5weYtEPCFNI2FBp6zyMniCRq2zD/VhVbNYcR5w7Q96MlMlJE1fh
tQws+9kzm5faxuOkBMU74x/Ep8LUD+1g/YIOMV1iXT6nqSmfEyO8qhm0bWUOQGGiFo/6siloGxu+
OkaLBNqWv0rJOFr1DkW+mjsmQJuq0ZBWQIxQGcj2lNQkyi0fQipX8gW0MDk2oLNALGanwYOTDH/i
2nDxi8Wa/WUagJ8ORyztrAAJfeI6n70eEJpckHALai6lqsazHXnb++fSFiH2GC87obCLDgoW2Loq
RkqWyDt7UEL2RqgQ6QQQxX0XurZNA3wxpiLYuE3I1s8lsK1yKYtKkkaP9+fZnVQFTi+itMrz/Cik
2s/ACU5Sa/OCiVtB3aEOqoTKjn2PzcetExzAy1Ta8hHdEU0O04BAx13iJt+ydvJ3OwZjjVPQZjEP
t+x+SUQBgSRTPCA6CcxLmEhEYTIPTywr5l3vsF+n5POI37D7NTPo8VNQP65L299qMAVbZ+rdByOu
ftnN1HAV8KuxUCzOpWj2qG7U3qIfPz9kLm5NhjGcR/GjY4rp2RUJW3QFhWxgRY17RFL23g/RUs/Z
1tBw/RlRj4+i/ZUYTkloMenxBAZADhoMcaqALhhdM92I5cDfMLjs4S2TAC8ERdlVDsU3zXzxHBjm
V5aNxk4UvjrNivbBT6Kr14kjotPiFUQ1zuj+ha3qc+k4BC3z5m0cHbTPpBdAEUmM4ZqoQT+wDX4e
IALtu/v/q4jMbsNGPdjDOHAwUI/jQecAoAodURjOsgAvv6iJ5mWg0y/znftfBbakNLG9x3jMMNyR
co+hHjoOgg+ytasRJ80cEONAG87Sgfk09y5HnO8UB7j94YZog2HTLu1VR9D4fUxiT8g4KQiNpSCc
O36k3L6M2sZ7usylmFXo1f1fFLmfP+YEj0yl8e0PimdGLxGnEgHqvwtM1TwQumHK4VbJEkfkVSYj
/6Jep33z1jmCmaWLzb+qbWJgmuTGEJWUmiKdHvGOOVhZCUnzmTNvaheAvBG4m2gBJ8rENreD0wj0
W3QddkVsA/yk5U0rK4gKE6KexAztSzph71XWq5vYRPoJJ9rbcT5sGuOaUMr8zYPqZ9RRWFBwBvuR
HKPSwdLcQb44RNhXjqHpZSvBt4dvv2LjyHB0q91Q7fE+clCb8ckyk+Zcwzw4hg4ME+3y1EiOHvRl
Ru6Dv11S6GZ8RTjMyUh3hCNeIhs+MTKuKfB/B4gBqa+wBpPzC/vfT7oTGzFE23EDqC70WeAtBYaM
puLilP/7xZpdZP4Bc4eVrbTOA+cKnYyDWAvowNEY2ndDF/NPQxbquakc1BZLQ4RUyzy14a4axLJG
FvLJWWQjhluG64kgrj0ly49m0oAomvE4MD7YFSPi8oDxzIZKvCK+rhfvOSHbkCvoA323BhXCFH/r
RYj/2LAM+6Bm4OCraEEfyOZ5SqOXYSzoBUb2FUGESC4fYKUkuK3CpiCimOVXHnr1Qx+Vw4sWzt7D
I3uwllsP/XV/bH1xkoSAXhigOY+17lkE2VT92K42IiVLxkrfBtWE+1L7q0q5C4k9n1YF+JCjw23H
eta+uAHhslWZpjffgFlcES0nlgGP8vF0cEFGxyD+wdELYGr5o1rkTic/xdmNqJuQadmA1au+7Rl0
mZnxPy65sU+p7QSPbVoP4Ir8Tya9+Ztis2IIiV4q0XQLBPVQupJhH2Djvq9CRh8lS1Il/cHAG2qY
CnTfsuTFdbw1YkOcm9yuHiav+E1C7nRwhgLP/PIrxb/fsBH3/uKwxSPEIcRbAlw9Vb25S0TZXsMO
xwHboQHThqzPYdV+WQaT76Axx0tae5ynDr1xPafHsvaYlwn76JTFyCOYn1CGOkerRMuLrW1+6ycE
/XDzz5FwvZvlhSA9AUsbsgXM7DUgcpfvqSo7D80EHQCdh3P1cUBv5uV2cxTbl7HynQ2CZZCrRXnG
RDKfgzCutwQtXBp02Zi6MPxS7X50VftLx1qccof4CQO0JaAUNV7JjL9zAklt7Qv4nLDTOmwtNszj
rIgP0kValWh8Sfedadw52b6LaRTtdhG+E+O2DMbuMzE/Evpg6pfMG56nPgHnPzA6PS9fWu2znCsH
ve84otbqe6ThqgaWM7T50au5VoTu3xvG2YuAJEQam3MvWxYo7UIgDOczfWraKoScb0bHxmDOsrQ2
GkTvdZgJTTUaIh94pIk3bTp2/oM4c52BfMls4+jaBNH3Nms84AL8gzzmMOFxdxzzoTZStb5vKWqK
fdgKVXsCsf5EPVasUSFEV1JsA9zBwr1WM9hp/IUXr3Jc3FTcdGPFjILN0nlwYvssQKJt47rID1lH
tmHVk/jM/d3fWqqLd9vnYOtE1q69nmhuD6kv4YcAWs0geYEVzjmzg+Qjf9cNNupKjHJP7YN9KGjz
PVZb7q42KFezwzFqqZkBQTL2a3JTC+IHjNMgg+JxWGQqpeH+AulFS2nOH4Ft5ABdImiJeQSxIhiz
wxhkz0j+kR8G/EvWYpSUXfFI+u1BZ3X+2fRij54zJrDKeEP5vTaCwD8nyPgvnBtM0pOfLS0vhKzx
QvmAnC/qT7OskGyDVJKx2Z0nI9Gb2FXuauqcZ7+Kgn1ZzHtEmPkVvhgJZsYtYkLGwEy+lFaQ/PT/
j73z2o0c27bsrxTqnXXpzcWtA3R4KxPy+ULIJT03ublpv74HI6v7nLoNHHS/90sBgpQqSREk155r
zjH9ZWnrYAmySTubLEmwlH/N9pQtoPrsRCDzAaq/fgBgeAkK0jG6eAIjIO4o3mx2ntllq6GcM18R
NEZwrwtyjAMCqql/hPgxAECHNToYM7EG2ymLsZOmlWBlPF9ltRjinTuvMlRBG3wR6IwZ+riOa4dz
ikPEL4iFRtJ9Z3RWdyxtztwKBU4OXD/hpZl3Oo0weIbq5gkomL8a55cpTfWf/2SU1qba2R0+hkzW
byQGiUT3Hh3qho2WZQ42r75pbeuy5bzOiOYTUN0PLQvmcTB+5D5ucOTi8dUZ43atfA8G2fy2qqpS
v8EtgRrKrzrW3uMVaYzV6jA5WIL8og7ZCxXV0ZqXo46X9geGYtZ23k0HU4Fy5x4drjt0nR+f9K56
c6e4OOA+84B7IIwqVbvrtK2a83W463JT3bWA+Gw/Ch9ERrfpwOSxScbaJnPOI8XO4I9EXohvojLf
+ROta2wCbT0YDwbR/n3PGZYYgxYsAUXU62aCSAGLKz1JdwCfHWYTSimuc1/HLs6BJF/KvBtp1VUp
5lFOH43m7VoB0FLp7l2GNnG2euxl1z8A8TzvAQROu/SjYROiv73ClZjbhj1PGLvrSc/GYnQKcqnY
nDLfmP2zHUL/c4sEzvXgI/syV2v66K8KbANLpanmEDbNS+pQ02kGzY/IYZfJTYZKpdzyz1HRt1uH
ELijwVeT10lvjEnKIkMRiEb5RRd3f23P80TmB56C89D93fODSa5ocnfXP0rf99xapRj7Q2vG9/oU
b3vd1G8mL+zOaSKOv0SKKV0RuNG21ayKwa5u3vogetbHTynTN2OAZ3E9O3ArDw9F3k47xCnsItPo
bC3tqwdHeTOkK33yGX5KtH8Ox+QNLJWyccmr+z6H++ZjOGC7Qn5SzQ6CdJiiYzwNKLizMVBLmuzR
LqeXWKOZGv+EpMii59jfm5xvrjfXlna5CUuwQ9toWFsvAbCR+R2qS06NrHuP5Pp1vJ87LQ+Ld0x8
mEI7xHRXvIPwWaPMeougrm/lUFYvszvE8GidvL5+koC/Z5l0TlOWvbWnCxwf7o48oDkecgtp6b7x
AULdNYTALiiAfFtCcFvhkDXBFTYde9TSbTb1wJIpvlqTNXMWTZ7AM58wz0KDZuCfj1+6wfyO9Iyo
mYc1WujwECkYE8F809DsLKAJBDeB5QFuIihnoQRM1pw4De68qGA1JDRr0SnzwDJMrEcvrPY5mB88
gZIV3DxXZz50/3Sk8UCzwvLgTp+RZpHhv6qBdb0i/qs9xrABl2ZHfr32uksB5OA2TtyDoIYnW6Qf
svT7M3GwZDFJPGMIPkxp+KKXUTUWGzihxGFaH1ZZxUxGrHG4q7GSdboRP5omEx2moXPsAOnCwAWQ
PteDRV1zf/HtAsAmrk3gfsFwaqLuo2pwYNhs8I9pl2pHS9+3lO5tWGbp6+uddFYBtUHldzF1JVEC
TMVuV8lsA+hajuMi7vNtMns+erpOpjYdPnyXWOHoP47AHLG3O7dJyO5J1zW5q/qO1xUdYdUNZbwh
bEdeeb7eMWfsMDfmlLRmMxUI34HT+lt3giHY9vq4Cf3CwA36aLY58nFmArMiWpggAvgu/GYO3Ysr
Hh75hyzW9RAb+fSyuYYIbkuP+HlvoVtFvLujImBlMTvXY5KXx14ihaHaIqUZkddtnEg+U/sw7bS+
A7TPPh8AcHhM4nab2uLQYR2yd7OFsTF5j3fTFNzqA2ifNqMMKAH47kSgfSIDR3xAxGYntGyuHQa3
MF8tdtXd9UY/HGHEdhudjONC0ivoxumwaZCii+VLVBAGcVQ+3EdurrDKAY7Pa/0A2/TD6KP8NnF4
yTRWRfM7uq1FQh8VO15Zla8CF8fOE/NfremD+eCKQWagPBwYxh4QW/9IyCNayab74XEHWJXZ8Fwm
k7YdTRK7uYLVqZUu6NL5rXx9kEVwVTcdJ4jrwyJDBSRyizil6hYMsP82TT0viIVL7DlnFTwPLXqH
25Z9gvXLwyL8dDpZ5ng0qil4rsIXD+vYRo56u5o3mVeBDHXx5So2TgE9igUtDdSkUurFNqhaIwhx
x+2ovSW+q1OVDi81y0D4VjE32utSqMwwN/kDrZVDGqR0WZAvT2MkaxL7YuNe43Pge/VFQZYnEuOP
YGbwBXJzPbpo49ynUDN3XmUfTizere15F+VB2oB+vEx1eePhf9mTm5Qn8mKrYV501D1Q1lK3njgv
YuS7noIUb8qgb4fj9eVuLDNf1by7H7SvNHew7JYporSL1mAn8cbTm3BnuhrJyNQXL4y+nM+CJt0r
kwa8PAmcrecoWvU0gAdD7q5Csw2OuvXDAm+N4g6wCOxfeQhA+oS2OTJ3N4DKrrh2b4wyLGOzHqFT
VhKkOONHaiQR4OptnXvhpi4SkFpsKbQg4HDtJcE5sihHGRECWWl05ZE2BrloQVCWYxn8OqY6vmfe
IWcQSowYvocBcBaPaA1D4o7Fr3aWAZZl9ONBl1sc5dldlUjYLDDV91yXI81m0QOPv3oeIpKjcqb3
3hLxwwSO8n4cYAVatAXtf8keZStdYNF9TQGKKDc0NFXP1lwrTkRpwc43Odkko38taDKbLg6t7Hmx
/AGwOFyBavJRjR2rBrhX1w+NNOYVa4Vfi/OqAQ/iFgsRLB06AE9dOP4UfdmuwUnUF0jNT04x6S8T
rehZhxkd1DX33zx8dxjsusHtzhXI3HOSWaBdDBwwmmPc5PTo9t1ji7vzdeogGA6YtRZX8wuvxGMw
YNPppYOONFhMHobx5LdIDqzcCHwFuPvSxAHON2/lUCBuiARjPtRR2uYnMBu+bZCn/W3fEOtqxiF8
RDzAwd4TTOe0UVyVP8eIDn3SBr+GCfaKwRmiIIaih57rYVWG1esv3v512PDMeRS2pLrAvl7Q4Bks
UzraF22jOSfDDNJVMlnOskNt32Q2cL189NRBVLmk7YtHJg5DkOYABfZS1+GACeSKgysT64WTVMvD
ItvzS2NhSKJq2vVqqG4cP3hOtP4VI/MaV0B+DyXUP4bXr6pFbfOQY8CZsvoh9vunKJLUSXEpw77I
l/lMwB/a3AVi0Az7gfS61XXsyxlAMJcwPQ244nZlY+B/ah2SEOTzE4ot92KiDB4tR9/7RM+XlPhu
cXFnt1WTxuecwhqQQWs5DONlNOoTJNLo6LS4tyrV03w7T8ElobgKa+iGb9UfJvFOMwotKlTk6UkB
Lq71uwMzTM4Bdq/hmR7nd7UCvdTZG4oe1aVJzRu6dN19baN8uUSgWfTwVFO5C2ImuklY0d4iP2GY
np8UMorZs/TWet5o3JZk81bYkQm2aT9z19BghE3NbceVWis3PHQ5fh1Ltz9E7VAUpnBMW6kevVZF
i0RBd4HmBM+1HU+HELgM1QWgna7GSY8Zc8Wh8iv3MXw2qMGPpaX97FnyQi9wvwLvJPL7xpzEi2hp
e4+b5kkG8KWzybRe2srHtz8oknpU2VD4yxPpOjZc749awEJ5EnGxdmJfe84aCyXfjOmHmDVNS9Tb
K4SaTAk87XDmrs+bndpi+Asi4vk8b7Odb2Pxux51GqMinFX4BnZ6fr/cDCWYTFJaCXEzeqTWZetl
qzHUuePPRz/DLN4lv8O+xCFUcnkaWTau6COp3wL8soszgo24YCrHlOSIfv1rbBC5FrAw6CHkGGov
Je2ZUd8BTg6DzeTDQimZzDbXN5uU3n0QdfjEAHo/9kZdLIg13yoA1phqeA6ZpGQ307wdF4n7df3r
uBJ5Occyc7F78IjKYQi8+mORdqDCzUqQO8PZsD16q+v9uklrk1PdLNSKIGFx4SjrCRc7IHIKCpFc
jJsm0rw9drwOgZHcFJm8+cyCy44+A5GgQfl9sNGpS1y4Zk7xzlDS09DE5S124HGtY708ZtWd1GLn
ksVs0T3l3ximgknofcq5/RBOTLwsJPHd3qWJKgnmag+SsGah7hPWDrvrJhbD2l7W94E23DXzCU8m
9bMxlCcmrurNrGg/JDSCbbsuOKkB3JVOFj6ROWS9P4QH9EOSWL3XHpoRZk4yCtj9JHd28ExoGHKK
15DMmE6zkApw4dSdR0yCLCXp42r84Vk0gWGgpsJzWKTkA7f91IF5SpEvxUzucUC+W6HP1rOLN1MR
acvWkPZdLzvyelXNKoopKrqvHgMzBJ0ioSZ1LhSdrp4TMdWDBVPr05rr8jC2IAb1BVOYV6SH61th
apPq6Fqs5o1pyG8H5ILFIJJT3TT2X+/3foq1A4ok1J8QQLDLYf+vRzVOz2I58bLWYHcI9F1HB57f
BXYYCw9QxUoZqiFXhe2xeQhG1PE+HQ561GKrTirgng4IqetbBPFR7GNw1CruKjjh7qs75dmlCpz0
0gbD/ayhUzshTrmsw73yY/4OpfHQ6Vb3EukLNRbxXZjea1GR3LYTib48m7xTYqvdVFUW4EPsNFCp
uwcSIg0LKBJqORCFxfVd/uv2xgIYBzOWGR4ijxPNwfSPD/s+s1N6LuXaMvr49vqfBEel8qCXQ9Gz
QUMP8Ubhx90Mk6Lvy6vEvqecdBWQPsI0OZ6u5wxRh7tSaPWZbRlnLh3+nFNE9t6W7A27poufDKBO
1OnwQ9D6cZ3YHFMLIJgplIuxFKvEDvMteUfLlOo1rSnyikcbA0GnddtOw3tORTUsOg+ia9nPwZMi
zoqXuBR3QRtnL37ZbBID13yVpNZTVmVgJ2gTXzYG/iKiqi+kCIpVbbPBKQL/PglY8FwVJTsI2NlG
OI5wZnEwgD5tRaG+H3ky8x0prS47Ip8MieBXiVkKYPkltba2NzW7MsESs8RMWoxPsotMuHfOHZkQ
/Wrdx4R0o4Vgq43GugxYLnasXtPdHHinSMig216f1hwCFHx/zb9EuTorcPNYvAhVwvYDVTDaKDit
FdMKX7jBc+NG63Z09V3jVU9u4BtnR1jWjF/xvEOfDfdGmyc3spUfSqO70fFjcRlMZL4gAEQu2Saj
0HyMyUCExpsu1zsbyaiYsm26w0dbAdnvUYriJAA9n1jV+a9jm+eZh7Hxn4Ogj17owxuIx/s8Vhv4
peNciGWohqMmiap9wc2b4wQGYhmwfgNOm9a7BrPX0ciMs7Cgpdd0Y0dh1+3gFfxEgtOPCWmEtSS5
s5LzFiHlNJV5ZLkc00fwnCILYb975I6pzahVpzvpQSWX2GhQ2IMxAd477LnomCyHOG9XdmGOp1/X
3tVGtFM5G4GgrWLYchgyS86DS+T56ZRB0UCG0PXLkIbxoWzLF9oc4n1Ypx/8NvEDViK16FLDPNau
Vz176M3rQRvwtXfMAnqr8rVupvRR+6Pz4DZ3+TzxVUPQHjQ/3ji9TC5+McEccb+cTqfwQjTNvRcX
cq0VyZdPYvXCk5/toKXnW8gkPFdLQWVmAqGg1Hv2NM4IAqMr6MsbG2+VNvV0xF4Ia2OKgcNMxacd
iI8oofIMsCdO7lHvhsXQFPLY1pl9SpV+NHqaZQn1yQ+fVW8R5z+trPZeQA9zVkrdb2/Un+eNw2bw
AAcWSXVPuRAoujNulo5zFX+oEqf5ypA8CUhaA8gAv7E05p0g0ZrsDP949oZ2ElFW4UzVcyt4DOvC
3MFm9/CGZe4R4xb8DJn7L+DEMCzbUfxDb7XiEBjQgbrWKNZZ185+JRv0jEjEGR09XRU6C3yug/Qy
BPLRn8EqnSyMtT2Y3UkSEtm4dnjxpFugH0K1aAstOvX5t94lHInjHpnh15vY96Df4hEhGxR1Txbb
86NVkYOY4pIMsKrPSRd2t3mTQCQrtemv0UNqWESvKztyT6ikbVxuybNCLkVp2uf8mLvWxA/a6mby
avY+UlReZGdKmacXeAXInEzOHM9XgLHHhz5qT66qHNbmREOyjG0Zpp0H3SMeIjCSPvqBXkIxRe9S
XWRjYBHeTRmRSJk/6oqiPJUZaQSOps6zwEW6cm22jOCgkp034QkCO/1h+x4VRVe9xY3t07XXz0ww
c4JW1fOMA0uZPOhJ6z/YEUHXmDNRKbNXzcmGczzD/U0yHVbMpjmy0PmtthW7IvantSxDDcgMF8T1
+JQ2ZUQIRlAHU9CkPOjmcO7YfAFCKnCGXEWIMH/PrnZC5cDU6IP8aLeFtROpbI+Wv9XHlpqHWX3k
/myxKwbRNA/21Jf2sgKK0gyMt127S6xWv3Xs4HlihQoDii4lg+wBGWawFVrbPma4jWikr6eXKAtA
MPC14G84Ow6RhuOzwXwTRCWWzcbasM033rIEObYt9NMYqbdp9iH2FnyyyNGsw+A13SMJlneFPXMN
NJgwvtNqz0PvHSIW7peurZbY7IlXSWXe86SHoS1ytutFkwDq6g4hKSze5y3NA1KY65Bv2rntgGun
2GfXUdsIEm8lpMguphekt0Ehybyk+Wvzhd42nHMMGb90GIigxFoK4ZwRB6AyKqHtDRZyKyiJ1F7i
N94Ec/ov9hwBD6TjiZRJcx3FUXThwfDBOEaQv6G9mSqJXZ7l5xYt8+jMKlxqZj/hu9rceXpjNeTj
5bqonFQS3OS5eGP10p+03mNZPq1hH0x7ZkgbFnjn7ukxH/bk0IdFOe0QCVhKVGzPZVd026uEDIl/
3bU6m8Ac4KpSQ7f1cm9YCpHFy2QoxWefVPho4uI5bJvXioXtwunM7C71teRM+M1dziws+yOiUqTk
8SbYNVJbUls1IK+8eU5lcxfrDb7c+aNch+BrDfnBHs16zU0x5yFNYaMm9IdwEMYTdiDKM9jnwbUr
NuzVvb004miJcFk+efkhy6mupykZf5x1P7cZ4K1kBxnJd6iAt6NGIqOddP5MxFkqfCn8DgQeA8cR
GKTQDyRCVmpAvWrrHGpI51xstJs14sgMvoXBMDfdqsJXW6Jw4Jnxx6cx7pjw3tH6fMV6TZLQaKku
kcK9mQqzoz23fTBo2yH6ARlXk95LHUABkCU1RhOHaPK6PKs88I0+xBaAAtkxGdTqeO3A+4/P4T+j
b3H3q+2u+cd/8fGnqEaZRLH6bx/+Y7e+rP9r/hf/+yv+/vX/2H6Lm/fiu/m3X3R+2Dz+9y/42zfl
f/vXj7V6V+9/+2Bd0kgy3rffcrx8N22urj8Av8D8lf+3n/zt+/pdHsfq+8/fP0Vbqvm7RYkof//r
U/uvP383bFr+/uNfv/9fn5x/wz9/P303QsXi//gX37jl/vzdDP6wXcdzAtPzLNvynN9/67+vn/D+
0E1HZ6FnuQCmrIDavpIbRPzn77TF/8Hm2uP27nkeep0f/P5bIwCx8DlL/wPbRIA727UCW7et3//X
T/a3l+6fL+VvZVvcCQKsDb+K4f29ptOnN9Jw9cDQHcpCUBEt8/ff/rVDMpFqjFgOhZgWoG9GRWWu
homTrOtSGe3rCflXRd15ETrVykWspv/pLVWRy4kcxqC3MmMCkxDB3ieDy8stag0ebvxgUgaPSUWA
g4+jnUxauqIa9moBIo9pQpEPQ2MtapIeAw0AC03ZWMO7ZN8R3MV34G4sVEkYB/qM8N5T/gLHSO9f
9AyfPmQRggGji0EYM5qR0JiWSFxJURfbDDx5v9CNaBV1bXNHohpbO/SWBXTIYRlDAT+YWbf3uhLu
LLAG/63XcaFyCs1YWAcH3Zx3SjAnl4kVXAIOXqoM811SYuFM8LIvs/rJiIH2VTmc9VT14RqcUlno
S6xVxqZnrbyZgYcj+Z04Icjg49cBIq4E/IfMtMBnVlA7wtImxZt06WYsOpex5sdYKfcu8dmDkVnE
smEReAHsRKSIoajws+6UxBmQPi860LHxAdoWVq5xnzdQS2FurGD3XtxSzDigrd232b00tTfqtOG+
6f6dXxEIUS1l3EK7J+OySHxQ5pLeaHOKcUYxpPO6FVW+7GZudN4Y7W6cqpfeW1U5f/uan3JRez3G
hQz8E8kEUag1MnSBrljPyFtahYH4PmltRMUfGeNZC4M4UYmdpYC55UVAHQlQwY1ZfVYNPZiuTf+1
Wrn+g5+mLgZ0qgdZxex6QR9k07MVxOJl6CntFHEFF6Zz19SVuahpGlsjNjsmS/VF6ICI4JYnj0Rk
lyEz86HvsNODr16AHmDvu0LCamhTt9/NiNogErjw17v0I8h1eB1j9uwQPBHxuQIXpFEFxEFHeyQp
wD7Hk7u0GI7p6KOQTP1dlTqgYEV+YubE3xd1q3QK1bkng7SgvTvlmFLZpCi3Ea/swrGwjRZ27i8r
UyE9tGu9cai+reda+NGY1p3bfMeKzUBT4qRrHXcnBvYlKGMv1nQTBRNAnRxGbjOwvc+08lB37s+M
Nou9L6CaNvrP0QuYf4E9ZeyeaIinPcMEYCIJErBVjHgj+Ay8RvSpWRweHJKV6wwbwCp1SQYybtEX
QY+6z2F1K4q7pCWPSgKLgEZkQNjCJFv6amkYIOiiEQaf22qHNgyCVaNZpBgUjPkqc94IEj4W4KzS
lpLRMcHJFFXVpmIpuazGkXxZ3PpnQg1clnRBkfngIZVt0ODeGqSpY8aWw/VtdzVh3hYNp/6+WgOA
+nIIM8HrqZ4C303XE9y6JRBmmpBMXDm2P7xJvg/YREIeWBh4/BXxD4yx5LpYJqvpOc3h3aD6xkvN
9DDPNUZJfYQP+9H+gWYWH7QRcl17qKOXycjJ09A0joWwd7euZT8Ia3yENHKUAldu6nSLHs8msaDX
IrGN3exiFbHrorKRWKBX+EnVeXekmShaKq/7NLFWYkzYD/NG1/ecivynu+hii9mQChA2HwMo/KIc
1o1dvRgIHJbydpL4q7T93cS/WKCvvSmSaVuOyA+uzjRePHOsNPENb7hwLRVa26EAsmbBghphv60c
dhldKSjxG7j7zosu5QsyGOoFeMPZG6B0BozW+NrZCeu6eYpkV+9SQMkm56+9NBnFZJy+Gn2hQ0FP
fthiqvaa6L5cw6MhtVlrqTqqSPv0KkoUOkGxn32EjXfwNDDDPLa+03Cld7tA2jcVo2GdDTpWRi3m
ZXRmAqVJ38wU/WgrW23Hhrmn8jyysNFqGBI01BAxbfCHe9pSXnpFHMsVyDCcqJaz638/OCYmE/8j
sDV6vtBRT0Ha3uuJYy1CuzQ3DsmfVafwPYgQD1XoA/6yvmzLQhMgPrJUVnCniIvehZIaizoCDhfX
9iqJxh2pWy6EKpXzs+aubbJ+Wc6p25Sn1QIWwcZwEsU9zdt6Q0H/gmqfs9KtiEyqTZ4k20YMNDSJ
8Zs1w/3YqNuw9O8x2xevdo1zqxmCeBdVFEt7jH1J1FZ7j1dtoCBT2C4GNSGoKak1bV2c9d76kkGf
AoGMKb4xrQs1l4QXG1ds+jHj1KDarVQ0zediH9E4Us32Jn3MVx0+1zWb4M4qu1uMbx8hb4rMK4sP
SF2s2raJLD+0nvwCVtWIh7XqSel8VrEl182YUDFSmW9oFtaqqYHtm03wrgXEx8giIYSHx0qUwU6a
OHKV9oogWsQViXuuIfpscCdpaMJEnTrghbXbGJug0M7tk9WQktDqWm4r2uduEsxOC/Dq1SbJP/HZ
ZyujcA+m4d9qA/QBn905xpmh3c1bCV+zeOnZDC0KY3hQOAJEivlh0ipKZRpvGSun4sT4QCqKWF0j
V0Q7CGLW+dLO0JTblkIeo38QPJ12QfKoV5a99qPyzgfWuLCaBh+3gCCpMDbNC9/0xXDHPTdP5EDQ
k4veItWUf4QgqhYwseu13pvbyN9rg2/iNAXdU3QOJa055GFEk1jPLzH1x+RC6KNv5lo65TvfouHo
k8109WriAWqnSbEQPsgDm7TU4NFiZaVy1Vf5PrALOi1zF96kx5AQKSInEUJnk1Lj08Ro1e0Obw2/
Hc7kVeeLb5ub0sIhOLcxpxqGGF0xXaIgmq5d5H/yP2ADB/Fctj5twy4sOGdG+QHRUmp8nC8lJfpv
xrAvEcyNV/DyHViPMndKOO2cFG2PUDZoSRxCZHha03uP9bcK03QQU2ZgjembN4hpa1O15vhyb4Xu
KvHMdY+FEcH1S5vcZCvK1GYrMW3qyKUlkgYDZWT7KkcZDSBykfslLmvk6xkI0zCGzB0M61I3EAMB
iICr5A9lfBnTtmgnBwcbw5wLPWJjlepkcxzGzpxMKxlyN7GLpZ/Yt44ZUy+ZWCRsp/xdhz+q4RZd
eNK7kT5gBUViQ6aqWRZt/eA0wZuT1vdNbMElaUAITT3PKscPT44ts9vW+TRbUjNeRrtw7BWnAMM4
jx/SoR6hDNAU9dItgh9R5+MFd3lt9YtVzBleeo71oqSVU0t2o2J7PUHccjphnDhfP4VtN0CQ5ORe
VbcUZ9lHDypOQxFJjSZCbS73nf4xln23c8v0PcW6vibMwh3eb9oVIuWdrewLmP2zZdOdY7uwTOjA
eKY4HWdijUxp73FA1Aln2MLwFrn8STnVkQZNgDl0WOZ19jSmgL37mRHeagLsQEHh6gY9hUUW0kVa
2cRkMF81OjAogHF7XcpDEkhY1xiSFmOr7YPEeqzq8BQFhbsMlipIT2GkHsGexQvlVoeuqUgLVA4+
QP2CeI6hHj2xjV8T/8CraCxEXp+HhIZiLuFQ8n7wEiYYEYNMx4sExdDEvZ992iS/lKSzoxrT1cA5
f20EUIXGXj+rsNopPdm0+g30GExwkb0ZB/PbJMZktYxfPAxOUxOeUhu4NL7/hWnUL5RV3FdW8cNx
QnML7itYj5W8w0UNHVP8dIcXGYbDagoytcGrus1oulw0EuBVRoFar/MRnqWMpxB3ZtzKgLKcJIaS
X/rPejZ8+rrRHIww+9kpgi+UntwI3UhYABtz4aL8CuC0HzHSHgGoicVA4egi2vR+/h4rN1iaTvU5
deNXLj7qPjERDq0M/7K+TXz2sq0X6ru2Uz88jzXc1PlHq6NOVvDU2tp18R02h9br1qHyPhR70aQf
fowNJT5W1rwNbPIrfacK591sCFQlbEi4T4Iwdt30Rjd6lk924qzjIo3WY3CJNDtZo9xLzIIO1bD9
vWhGEAJi/II6wp3JWkkTE2nC2peXVqNGQr/xqjtfh4vFoWqVxbG9jX26K8tGLhu9BB1jpv5mPtLg
hWSMMtt6QTCLuUlYb5Fe8we3ibLCJoDZXcq1r7dnU5/uZM0qKxFNvSChC4Wv8JbMv4943qulbXbJ
xlbjXTfkJHjN8jh7T93mgDVpq02zLyIFb+7apOEiBuMxJRFXTA/UBT9EiMSLuBUET2fNL0wZMHKo
pgZFGmZ0Gw79Y2KGb70TUO2Jr5Yd5ctosh21fOY2VWB3niQPtnSdt+G0ZNvAdApTERsit0aLh8+S
nXsZwQ3Fou/7PKu7PKAJJf3hOfEZM+pPXc+oR2TD+dawK8CITjFvq5+5nMWS2fMpwuU6dhGPwaDD
lFaaIF1wC1VCfQZF8iM1Gmjat9QYkCdkbFlKsCW9qB7sUMNmReG2fgHE8EqHRLR32jbdmG6xGjnS
kYBfaHr5kcIyuNNcRgQnDzdqwiVdZjYn7YhG+8Dh7qEF32XMI0YZHu0b8ZtRT2JNudqtAF68CgPz
oIDhsQ9dTAyf5CVhV8YZeQVMX/0aYwf3gVY7kSHFy+YN5UIm3kzFhJyDQ7Ff1qOWPZbtdPJk2dIv
Vp+Kpv4YQ0+cbSjJj7PRidSMtdbTCMOJ0IFwdOVdMrmbqm+Obs9l1FvduPUVqoQVGM9lrGlLvfuu
eNPxhp1OjCoKP+Iw7KEhj3vcWdUqnRMggEc5sqNr9wn1YSA8bisavtvuzpEhBh90iW13drT89grS
I7C1dxUY+CDAeJVSCDDM3DZa99a0dr73Oc2XqDpLsmdPWqYdJrIzB9hL41jvRV0+NoO5a7SIIBNY
11LSG890Qim1tzCi9mKJ9KvHlrHtu/LGjQdkCdNrcernW5ZgauU5Ee1FiipwG7JTzrNyUTOdk6H2
XoNv00vvSotIJ37JbUGpSGp5LxHu6sUqDk7Me++JFX3FA0OKA/mF9ZK9DSv3vo7NlsV7sqRdhh2/
QaMiG60Xyunw1KBdbTojT84DHvJ11E7Q7CIeRGOSS3SQGF51a1x8Cw5J86XXHEt6XfmECCXliB2R
XveoYpidA414rP/jQx7XD8iv2bIJGenMtqEXM//OCF+sR8vTjrJH+ActV9LBDXrN7G7atLaPBQlM
VbawVUbnUxnAXapA+wSn7OAKLzijxj7dXopGyCTYs6KGlmJwDA+9dSdsXo7qETzfsrfoe/NoEWKx
KTdl2LDU8O3gmFYyfGBmLsliFeDGU20yV7kYX0hF/WDC+lR+B9+O1x18BVEAgYOJhAPeMm1Ymko8
SBcEWdiTqMGmtB3MHuYzXTI04wlB6a2NikNZFMf6T2lOfP+xf9JbbHpEtdfgb8PVmSgkYbrIuUjp
tugL2ioBfAuTrj/qZtWcChEckLW2VenuqZSdg0g3ndcYW9SZOaLIBZ23OMNHvdkrq+WkIKEb9LRZ
GtHorPCYrbQGk2RYbcnm0T9qpcPKbXGvkGpnPRYU73hAdr1BnKu2qi/yJqSbKodzK7EEYUX28v9r
yf9WS7b/nZL8P/LoWybv/6ok8/W/dGTD+CPwAvZUREQRfwOfz/wSkjX/DxdMhKfrSMJuEJgGavFf
SrKFyOw7mNF0SN6O4zv/FJIN/4/A5YzPf0zdYado/L8Iya5jzkLxr2XBLJJ77KX4/j7/KzsgP+O7
xt+FZBw6VT1V8cGKoi/LmXZszy+Fh8laK7jAh7lLmWr7RW3+T6bOa7lxJEqiX4QIePNKgt5KlGHr
BdEWtoAqeODr90ATG7svDEk9002RYKEqb+bJbjxj8p8Y4tTtlsaBCuDshL2VvTPYgmwK54mmNrtg
U5k/3IUPxjQaSJi0tqDIilND0ADyVbGQRWFmjAV6WDaVV81T3oYcHKAG8GhXv0GsJSdF7GIxAo2K
s7yTnXj9/iSTcnc+qfKLHsX1PqmrL+I2oAXq/cxOYyMYSRPm1Qs8VrA5NAtZ0LPrcvdd9zwLUMEw
X6NWF6yLcjiBVd1CaJfXeLIORUyFHDaH/NIFn0VWH71obo6ZMyF9NQiFEzk5zgSptjWWPG3Sifiq
D+jpJYVzJllpq5UU3Qvm3pV0PdjDhAZV975EMQ/9aFzN1qaQq4ecLBbCJxmR6/eDj3vo6uJjWLns
TLaRaV6g2JLGU1Vnhh3BF3phTBIbbv8viSmc7JeXVdBDdf3+KjZVwxwJTC+5UkpEZl6krDUNffX9
UgCic/njtl9Bb8OaLytt892VXXvvEdjwC0tcev1+6RngERpSKF8wO2gdIjm5dtoewZ7D7X8P399K
6gXRY7mXidw7W8m7WOBiyrR9VFCDjb5klBd+/xAVQ7vYC89I4eBnYyVApkwo0QKdDReFfew5VKYe
EDBrMSJ8f/VtSZBxh7pUzZsAwuKqTibtMpU+Nujlq+8HPSoB1ePBt2WDS8ubONv0UkaXoCv+ZBoY
XUvv6gOAeSOmrZ5ry8t55bno0nVB7+QFwF90+f6KlPcuh8xEbojnOy8XzqxIcEbQ33T05VitEzdv
Nv99H/P77WvNKehoLH92dVA8tbq0OLqO48ukYX9AtuJ8G1n0TdcRKgUlmARerfZGf49D9URiYJdl
5+oy88Xg3aY/GYPeeoErDXBAGFgCwAG4rBN0DJ2tk5EcdQZLq35og0cH9HgzouFf3BRoQupLWjKS
nrRaZL8rotmhwAf12ebWX1e6/V+NbovYQTSxvHxX4kOnw7v8lYxLqCeCkUGbXrSjc4EianojXvWR
O69bElIrXdAToojwB9vZcMAh1VP0VXgb2w3iBzmCcm1SMfmjTF+hY1252TBSmAliFsvvwYn1nokg
/zIEh4cUq+LWjxj9crMM2HIblMRkbCpAAfTbDsnO7ruJYnPczYCP1cugmZfYRVhRXVCxXQaYNT46
nC6YqKP2NS217E15zdG2Z5fpTuTdLCBFOwuyCUSUaA/52L3Ug3AxnuvpoQkcbTGFxes0U9WvQJcb
1rfyX1shK5XxZ+KM0YvpQi8aPR3DfISJtrF1uSgg89o3Gv9MuoIyAS3/Jy3sRxzKvXM0cy7UgQDu
JyErZiTlIwZd/SAEP2Pk/fKd0v9XxtNjNPPoLWjS3Uh/x5pMlnbXfX3dYB3FOhfM19Smu9hqht+c
WSaMa15ylSxim7yqyndLWwA8Lc1AjYPVCegF8WO3/mcWCeeoWT3jlMp5iGq/CsgtB7gBFE8uyr/z
LF1j3HWCOHPqIvuLYNqwJfyHkXEpeCxpCGh/p0KOx6XUvMaAeCiTOtlrZXTqtGkp7sAfIn3PPZeH
KS8h9XS9HnYT1eHTSIVp1oLyyZo3TP3LAja6L0bQom+2yT3DVkKqrxzfPZoNyyyKiYnG7Xly+wdZ
BHG3Ru9GJsLZF86y3BgYj5IhgRkg39qZlscS+1OUtPe+y5IX3+kvEx0ontCHH7N6wUtAiV+CvCw5
Oz6z7H32fqWa7oCkVg4byq3eGS6KhDU9mUaNYTDfy6mvDz7ecOx1LIgh1jXrWaVMQtup+qpGYC0F
H5pWyMdMs9rc9EUoY5mdSsqdP5C9QknKmT4fLz2wrlOUMGfJpi7i7jlkLBTBOLjAN8v63Rgc3k1C
2wqaRKhz/D0UmJN5wjwduiCLVczpZpoIRY49iBofikzYMoH0ioCq08Ke15WJsQKlh0LHjFwCcV1j
kyS6/6Rz648Y6OemQUZtzQCeNp6ix/cvA6OOqCIQ2DJHRgeuOD7tfPqwhqB6SbXM35NQ4l6mVXRu
S+Ope9LZDvgPdsSvjCeFJyhTmGgczT9XotZubkyRds6GkhO8Jc+4Di7c/UQ4YIShaK2Gv9dE2qfL
ER+UOYauvuB2OzX9OfOJX3WmH7/7jrM18rajfaEOTrPrTZ96cK38vtrB3mH4GnTRAQcbvN+mbgjE
ptDja4CHMFqdy2y65g1P9SsiFvwnfbj6uaq5HQfjgZlmskLV/etISd43nth907K2swFloe9q1Vur
QUnOE/dZ+5xYHEvbtjUjvMLJ2ydoeyoF4XBeS93rdwO0pDA1p50KdI3Op5nMoo573e3f1fe7Vg2/
0UMkbFbaQKl1Hw5ksS5VGvcv6Clvbt2Zu56vNmbza6EfPmUn/oJK6E79NF78BcOSgvqDN6k9TY9y
QUsv30Yr0hia8/RHS7yXU92/8InZJ10Nw6BM3ycqdJ7W0JS7xUq/jXQs7ENBSWiXOj+jhukmiU35
akTTXQX5vyllLcqz5Cuo4z96mrWbRFKYqZvd34lZH8RFtFIKkjzKzkGMdauc2gFskP2JCMj6+1lH
I3z0Ova2gQ9cIk4L81lHyc/aLS0Yaf029/EVBWl9d5u4fs7aEO0MSjVWLaIxYRvT+0Smt1ZS1fFF
FeJZjb5zi6o/esuTZZv3lUz8h4bDWTUOmjUSBJo+Ka1nC75kUxEUBg+Mv2v59HC0sUNZ+Zdc6N5K
L/nlvAkEvhraj8o96WmgPumhrZfXXZESFNWeg3YHP33ilEmfD/tM7qdC5qj00XHiX3jOZoKuKJCG
Mf6lT6UppsuT+OCYi01MoKdOPtdJ1gTvsBBznJwfPcSgjTvRB16W5sMWg7cuu9w+Wr4W8ckBIvr9
Nyd9xGA+yf4khsFkNpLau8lFG8E5fhZ6zuFWzgc4woyFXWV/ioE9kJWOp5YO0mMJ1HlZxQAqF59p
j/7ACe9QdSRRVZcUzyjLeubP4oMBMizGyhbnKmnytceUe3RlCT4k6ta5ze5jJHI1D053jprlU4qT
MLRmTvQqEbuUpNOb29UPJhk9iQKSfaiQgKNQ5dve6D4HXddDjTsvkhQhmIHJLvnNyTlFDZc9zfbB
CYD+qmrn8RPzX0vGFcDLqZzb7NJYnIszXZ2y3BAneoQEdDCcH3CHT8BSxVZNrXq3rDmMPWvnsVN9
aG7a3IfM+pFZjHgdQW+J7rIA5AEEfEMq8axNaliqhHskN8XgxBwPZlDvrTWsnM+I+f3RDgSJsBaP
ai8beqDBsYaRJtRRjzJ3Z2Zsl7g37ghFRI9RYyoJnaUHXtR+ZbqdPZk4NDsAEmI7xMY2gTfxptMK
sHIaPoOJ5baf9NYPuWmfgolt3SyAaQQTg6COpedTcRfbzDlctil4RMQfPxLWZ5sw1C2r8aQFZb/u
yQh5IrLuA5vGkwVGem0t7xZFMemGvA9dHEIyOEwtcTR7FCWMYtO5F7TFFpP1yn2adbnXYe2x6CiD
bSXMS+fIBTLD8A/6Tz7xvJwcPYJuKvb/vTcaRH+XQci4FbmpPhrzDQlN/2SV3JhpG4ATgrj/fQsJ
EmpSpoLdjchG2n+jnD5jfXor5YSv3nQYStg5SvjK1Hz1OU1oSf5wbjAGYZjkZFMkHtI/UtM1KFgI
ZqbPO72R0Sav8VMEpfJCwQ4yFFlAybRBaK1vECkXQCU1efm59mAQUa4WRoP/mVvSZqev/9UAhKzJ
rquEHAkB9mvbaL+J8uY3ekt+UVrHYm/nHWGjzmNXAN4PtxQFGxEt1FCz6303Of6Co4IjF3fMCcze
PKABaSguPlqRHSrTzN+hgp2xCSSnwbb/GoZr7TGPIozP3bCbLDvb2swH103BHJWzQLcSX2PH3LWW
9L1Js8SZgRq0ay7Kg7eRTEvpsBoubS9CSKu//aYtP0uhsJfSrmnNKe0/Iv5KmrahUJqLUkoDRwJQ
ItQsZe0hN39U0psOI/ZGenx5owd4gByINwHMp2zyGKOMzZfQwK7Au7ZOpRyfWMDWw9+4Ftrj+yHx
xi8Xn+9ZdKiOmeXrDLLoQNQxPGwkqdeHHlX+2ZiNnybhhkfF+Yv2wPiX6WnpLmnqZF3FBIQhKSw1
MdUp0NJ5o/eKOK1VhyD8rbDD83nMpHfVO/tfpo3UnUxioc/wH5Fqo+Fzmmi05E6IFYJxy8lM5Fna
QCqoM0p/cvtC/9bN13QqzVOR97eZBBfTckn1pTEch0C333VLIp/qzE8siwm57NSXQ4hRo3Dumvv5
FxZvnSP6YkHImQRTL/DMe52OUWgqThioHHD/qG6ZDU5KNjCHSPPtcMMML1jn3wXpimyUw8WxBVdy
BnwqriGcqG01UfWW4MpaGxHeE523oE0Y/wXUMsnWYY1LwDh76T7LLy5A/k0y2Gcv1ufDkI6vbaI1
a0ebXqEW3oF207Mu+jeTo8j9+6EXOI0dA5Qmc30sXUsfwTD6wZZyR7Wm9i7eOaXGWG7JF+lqzF8d
m760PCsH3kaZh7Nvia1WG/695rOevfPrwmWzz37teC9SM/alo/8ZnSAjpkzNhNexlrvMxZtuZuHB
3PFi+8zoWmVUBzXp7ab2QqzhdMEM1kmo0Xype+CFwkUqcLHeANsuI2IGLbwG5hD+5yBaeS5TA/7o
THCqqpuCovQcVy+NSoxCozWC2KaOy+QgQY6OmnZVXVaRWFYfrYsZAdFrGdzxfnaVt0FtHT98JkRr
CdJjnShcsPVUtA8ANCddqGnV1gQ/qZTu8IzBvgh6+WPbDmX/Yi7+WVeL48NEGTHWLG5IjKqj1KL3
j4BG2E5KO/3fg7R7Rs4GaE9XUN89RTd+i2Aj+FDsTW2pinao2pn7emd7w/Rm9S7DXmCudkLODxNQ
3k/ZBYjKn6J2IU3h4St1eRr3tRG3r4FOa2KPo2auMFRwvhPFqk8TdVSdLf97aJav8rjGsIyvaT1V
TXdo5V56lwg/fy/hzAA+uaIf41V58ziGHs2uxZInNKM6Mp2SR3wmzm4ENdMg0kVeQ6Af7wjE+2Hl
zq46tulywCysU+2MmyGNP9ToBRsjHY8+8njEmGad9RyAmmRtVsr/gWMhs5GrJ00+rXGphhfRsMmw
xB0yTAm7cUZ31gPWTOAbD19v/3pkAZcpmn42PfuWinhRz0Yk9TyvD2lK72frmTl3N2mch7nfke0q
/gDvK1aUkxoPVU7ODjMY8Ak6hDzoz3NvWG9sCzasQfpvaL36ivvH8DL6xl93JN7hxuO71aecXQlU
vTpF99Kl0ypS5iUpp+Zjzvyl0oHiTg1G2pbGyOkIM9y7FnxuWvopqYMyv0pmiW9F6Z66qKqegcV9
osvc4MRuOr3ClRBhKsue868ebLy6XVvQ+PDQJGezddSJKuRPP2uYexp6faFdkHSEFwmoF2b9LAh/
mvrIRyRN2xdKeX8I1FZclX0d+j7oFSYa59pMGFPZJcRCBwwkb4KtOe+5AeFpSv72qr1EXd395nz0
Mwia8c3tKbitKRAbcprC81LVTGXJNmIcTAh8NhoVsmVxndr5ihmWSvIOgKQsaH1qECXXkJSxuTml
QmLBBma1tkfOqh72gUIJ0FPzpIbM2FZB8jqwLe4yPViPCjQ++4IdK7yPn1YDjx8Nn1IuWVzdoh7e
i3eaTdLKUfVR6LRQdDSlg4mH3OxTZW4H865nR+hTOfmg9Gvp82Z+7kH6G0F42YugM1QZ5d96uU/m
3rpWOf4fp6ZjfHbc31NTmHeq1Mn7j+kLn/10jTVv2R34f8G9sPVAaHjPQXMV5QmblruRJW5Dum4J
HEfw/rmJXrJKPw3TwsmXlLsVzSQvDYDotubMb5SIkY772ha5+Spd6+Q14lefyWJLNA5DXT5ZpyTB
KjqYf+IEiAxDOLwZJoFKLC1hggGL0ms0TlD+D0aknwSIJDV2Ww7vTPl0ah7m2NnbtTPRspYS4gxa
g2MRntfcqRBlgzzzDrp07lOhiXse5e8x7TFhHxFadAhPjxzKnFzNt8HhbmMMfWiOAkMc5aVsW/+y
Dc22nBdgbKn2NIoSF3JEC3ueevmaw5hzTixvfE9KubEcb59qU3kDxgfueR4PduFi6zPpQzadt6p2
C+6p5Y9idLcJyJu7gvm3zhhjh50fH+y2EVfA6zBUR8/Y0nm31gJVUlnK2qO8/NWureLkusVhlpSl
Vxk7Kz3XPriZete0Hh5mXl2wLErSjvQBZg36r9FezKb4tGdSIikXXpSZ8T6N7Cer90dlzTq13JUM
jdYY1uDJPrgHR4c59Y5ZIy18vEPIjqY8dSjlaHJjsCJAurabsQbxGjyQaS+ez+XAHfu3N/YQE+1W
g2XZi0sk/5Qec4y6KoxQJXm70UVcrkvqM3Yw+IngJWt0Yi3MTGQdLS94u6w7P0Fp18WpiO6pqppQ
S8G5UOiztGVCtiIOs7jlw/jnqHxkfnQpnMMnpUz1SLMlYwXFDk+adoREjaxLOa0DHJfd/R5oBkRB
00URtL86r931o48ZpvBtFGp6MXEqjfvJnP+6bDPiIbvafbwtLO9vmiuKg1L6QMl8S8ROHB+jxVOy
bNZ4r4vl2hBU7Y7UZF+1xqQmofdBgZv91ouSz8CtHr4/TedDZjjsP1lIQqvszBeCQMFgJXt+wgbH
Kad7UtycgY4bafrvem5MYARwbMV4wm/S+tV6UUvzHGHFurMYvKv56jBVfijTsm5+VW2g45bbLm8V
nnwNJEikD7fvr2xJWkHL8xt+U3wOkTddeA/pd2yyjo0nNTJUl0dHsEV48lwya+pqxsq7jYEGN3Ns
9r0vqpUxVv3JbrTuvwffJWDkxzk3vwhOYiSyaud06k5rEqalsKjN3w1Hvq3Sbe1k0pVHofZccftR
aWjyQmIYZmAaqXkTm8M/PY/9GyEEenXUQCvwPKRQI50PrHD+UmFm7qf4jf+VUrJmbWC2PDgLCLJc
DY73wUsKTm4p0KGSdeXCRF/XffmSpjg4a0/4kNJFd4yK9CFoz6UuyDyIGnoreum+WKxomeGCCfb6
8diRuj8m/v9+hZIw7YTmXKJA868jHpprWZWbOhnV+ftHxeJSa+V0rJqa1j3XowZLHYyeA7grLZJe
mXGVbcc0SgUpiyi9euXyrZ+wYZrnQm6gzfPt8vD9B0m2OMGhqG09SljzTl6liqc1gjToQ9qP2f9i
4MMnkH1EQ+pjuv9AJ1h6JZP8w9ZIccyVgZcfEE7aGPyxOg68y5IT+BuJUpr+PD3diCgVd8OFm2DP
BOJZYLRuuQqXhqQYEW5vQ8wJvwuTTHeod0DKmDT0JlZcLTPfoiqTJF7p6Wbbkeee+WHx+dxVmqM2
oIf9eyvdYyGxos4YPKLkb1NEr7inoDPa8adlls+y0MBia/G2LZJxW6jApbjR7k75GGwyzUDzd+Kz
YbA7VarkRNGemkb7cHIaQkqjfMO6jnoJ5eTel8AvWydVlzqS9j7V2V26LA2ZQ5mmZfSh0dvuGZD+
3rOltxoIkm6z6d/Azge38fTOcQxzSmb8YnyYHlp32PsRN0i2bnisCMVoRuKt+VDihpPO34EEEyjz
8p9RYTBDg6GNN3a9Nc2dHHOVLfYJcQmILSHzoWhHCGBmR9OFke8BVkyvCcXyMLTBKude9av5wE8u
N9R0FYeqTNC4JYECJXUXv1ybXImvhyCDKcmqpqWmbWbHm7VHPRvjw0AIb2V/mPzCt9HDnEwywtNw
70uDeVY7VzdY4dWt9fziWsWfMeUKY6aLo965711mW7fvB5jtHAirO7fhg5inKTRGy7xVlT1v8ZyQ
kd/VjtLvaakYTVeus6cTSFwDDYlP18n9BlZFBVK/a7Jm3EFT6Xg5puFKGxiTF4od1wXkjn7su0Ps
qYflJeYNHcz47yFBG9+atUnsr1ChpBrNhaXHf9ILNawDt9y6mUmIqqInC473jalGuR0ifFu95uqn
MgChhw8S6Tzlw3UiOU02E7BMjRl97yXW0Y7MK6zkMsSQiF0VcaLx/CW+Wd6/H1QCkhiDLvXFluGf
OPScddkmu8YF8RdbtU7XZf4ZK/yb3999P8jR1G8z3Jge2fqc4v+ejFE/xUlwYzmnT1xvku3YzAiS
/IstVDioHMZ4ywY10rqauZcKxx7HP7HBOtaHUafXd3950HSpXYcUhd3GOAP2ztoC00OTaRpn7Y36
xRlEs5N2eS/G8QqIaNqhKzkrkFLA1zrf4eQ0madUq7a6Njl3S7EPcXzSDBhwnLsc85mJI7bj0k3q
KwQ2fWWYm2rKp7XsvedEa/2pztv///D9s7yk+jpODfNothm7hql4yX0jeaVQFVoOu/GOkgimvGPI
BD0jT9FEIZMQnwOpWz67GpPt5JXtdfTE8O75OFb1snqWcygsaLqen1Gm7BnI98CEoQwb0dFYAgE+
BY4x7c/vqd6RvtDkrzgwuQzdMXvGlk1aO6goZ2g1vvVGcvmZjRGtzh4oP8v07eTptfvqTil1Bh4d
i0HnJU8NHjogvhFtcfl2dr4cdsdH1QZgXTsjufo+/0ZnTfEzaDDw5nJWOxT9+Fnrzm+RWM5tiDku
KQOTE1fGJm2S6LMbC6LKGl2sM7OVTxXUMqyawjs4kLLvk5WeY6fMj37XH0Gl+3g6cJxcfDMyLxDe
sBXB0cflDQAwwYHK3LjcYCwuj3TcxQymli8LTZXHSMwnj/HKo+7hQE8yTvZJM3jvmlnepNBoOzVd
+2CpAU+0afd3B48hhi2MfnJM+l/18qDQDGiTwAEeEObn+lR3GXG2Bs85/hJApLQg7j9SWWGtaw2x
d+KiIADG7svIhu4Yg008grlp10lFrZNf1ubVH83P0Rf6O9MyOkZa+zCmyXsv2pmOp2rpULdfvr/T
oZoc/JrWoWApr5NwpQ+GTYq36COm6UQa7MGmFcdFpKjbQGMv2CQ7c3Lzi9cbpMy6oD21pidDnbwy
RGOdAs3Cse3jmJX2MeIGuRIVhzeqGW7fp+DG655eXfHU0ohVjnR0D5bu2E9Oebcar1xXSbrxaLT4
qCuKKX2pE4330A+tVPxMqnrfz3b0xugTj1kPfSSPcY06xRByDqNiBSFvW5rcFi0mhn7gvgGfGjFQ
Ow+JR3sL2/qfKzGJcAMZ17pd6Yg87kVzQP7V/Uc+7Uoi02e2FAgXk6Snq3DODNqpy5ibByZypETS
Jn7xxlgS5MacIFEad06l2gamCkrPKP7IbKbAxWFpbDIcu5OON87MspcyLlYNf/0aWXzYc0igcj6v
DXKOLtyVANzVUGMkzNs/AUI44nbpnxLTeimkeZ3zOMdhyl2Z6hsmU7V2cBcTheuSwBOjNe8jn95u
RjeUPr7YSduyCtaPIAIoNDJQ3/R9XcBkpt0phfS9LYvBYEIOZZD1aM8xGBJAwpwfA0N8cZeHSQmq
5zqBJUh2J7q+f81tr7a5y6I02vYHg/Z+MzDxpHP0F8ANKM8eJnSzaI+kx3+pyjSORDmtezmUtLla
h9ntbXJdMx9YfE25Z+uUt8W/BTMn4uCXigju2i8BYxhBPnPmwZ1BB/K1tTVs1q40GeSlnCcWs04n
cXyKYhipRqQQKkI5qMdl5F8MXz2VQes+Ephbxo7SHscjXSldxmybrnCyn5FVhmUmrQfx8R+Vo81H
U3ofMbAXjYRvDX8JX2bYaiT0Knhu7lTC+23jIz4rFnYgSS53EYu2extz4SE22z+lGc/3/unFsAwW
YqvW/7anYdhWfD43AnJHN0Q9KT56Z2oEOWER8oidnHGeGB66y2A3yFEZOeGvEmZZQ2K9jcoZw4GK
YIq06H2PdfKszCe4MZO2Dj17Ano+0g2Wst45FrwrxT7fyOm5d50RsWXuMMLnz7a2073SZgzw0RRv
0iLn3KZKfUPFPGdcyI3MlaDQm4N79TJEWzICKSQHfYN8yRoV+8D5poIgFdDvlGHIuu8Ga6W7HtzD
xNooVfyjQ7HRzJVOh/kaeR15qEhDQQBvjR2MDIPBrI4PJq1QcemPuGkmLsGWA2tjTD8yAgLrWDBf
UGz/6O7ReR0wi4zVk32b/xhBRbjGC1C2+LUCGIqLO2EsRNdeGqsDviFGSJmgkdtO0F7dGG5AOHRG
ClnxVYmu2zIMQvjnFtTH2sWFfz3o1Go3KlmTEC/PUEBfmobJqj+43aGR7d3pfZSpjAxSMTbLecF7
8/LyHa+QedIjF3WvjF5cCwbtkpMsfcbBMPg2CmLIMrfTrhFcTq01Qg1pzJNUMlStf25VUm7HOEJB
J52asT4vUd41OXqI206tH7A1nbW8pKQQvHTBLdFUlvliWHN9dRzxynRsE5FDlfFdJaogGuF44YzD
YRWXlXW0SvWjYKy/9WUNopzSDpiRmACsGa0MgNYYv+dTM+yNNPonKV85oCYHqFu+OLiEOjcY0ldd
CblQ0QAYaWprM3VdG0t0pO+jdJfiodkaSfNLatOzgFZP7DAL6cqImUB3+oF8Ppg3erhlyeF7Duoq
9EYuVLjzF3TTYtPFD3ewAIAYCxTYouZQNtX0MfT9ijkMLZtaFt0FwInFIAMdpOYgJdKUOIy+DjDU
bXUTVlDdcNGWPaYbN1l3aZZsPYtKE9cgGFI02oaEMhtikdJvPxOXn9MfdRfo22IgcT5MP9KqFbeC
bBa8xBvjPesks5+GbSdnxv/1OmlwG9JC3odT2tRHw/2bTo595qoliRp4O4BrnPMyPE0NKTO91sE3
suyFjuYGW/qErSWG9B6T2TjWpfOBW5IjCsdfkbW7aAoYX6E2WMgxvdJ++DTUrnHK/xZ8hrApz69O
6zwSfmNXyDeW94sYp7AT5q2li/y1ZiWY5D2OSxJ7XAXb0QJ1ZY/5ktri8q264aqAuKzSPDFgfeWP
Lv5MpWkwHCyICdr/pDKDo+hI7VHQSNE1tLlqyNgdz4g0biN2uFqsFcbbOiysDnsnM6odjlRF07c/
49lrqwsQfY6zRlodUrP5aHLyabRPZFviFaTDhx1nERL1ZdeR2NaMbR8H7aYxW9jnzs8CrVxN4TTh
Fh31JlvP3N1NOixPfTyA7pTpuuZeWNbJtWPFR9yrV7G5CICe86fWaUVq/M+FVoTyk6eraDimboDO
TtUyxOVhooXG5/l3AOMq9VX3WqhZkhxu3Ly06SQ2wqevTZ9stv3GgioIBGg1jk3QG2nSyvgbC8r7
ehMUWDnTcUfihesq20Umkg0vrE4L5UZ2SZiR2SfcSnwV1Nn0vjTSEG3cV9Z4KLgNRNhq3WC8qTa1
1uAzBOU0zmpo2n1g0KSBwmh/VYxAKk0Xy1ZLrSwrx79ncj+wuMPyHL2P1mMa0fBeKyAKazNhys2W
1QBUevKs8lrjZcTHkK3tQPlHURX7iDy27MWfDKhmPS/Y3m4v8UqGWZzhhmxetZmckXKzH1MqXptc
Hd3B1phGsM+JS7aSguvm4gT6bxc9NfeDm+WqM4kjpjDFjnbnM6ZiZrngssRUnCf/w4p7a+062d8Z
3mD2F3d/jz5kEFmPycgXMt5lpqavKi9NNlZw7DoxbmxBrMGtHFikWAf0c6zENYmGw+DxAvtgi/nH
si8XFDGKWv06zxbuGJN2SsMozwiSQzUh8pPY3ug6I+QZfTMeU+ykFcN9Pd7GBuRnJ6M/hva1dScz
tdJVDevcJF8e5QMoXM05yAUaYgHcuYwlF3sDESDv8iuTehcDMdZh5JCtU4BfHfxCO3miYPcaXUwx
IB07vO1aU5D7GtGdyeCsMpF86H4vGNH7W8Ni5jtWGNImE+SDRuJ+0wWl9tIsD2MHDwI7UnqEtvkl
MHxhzLb9BP+u2gpW2ltgJN1+NnKL0Bkg8wPBQvOsVbW2G6CM7GKUHYrXRiBYLdQsnpbYeU4t3+rA
H8kV0VvUlbZ8M2Qz3w1GWhZYjrhVHD1BGNy/v7JhlFSOnC7f3w1UO96oydFT396X1FFjmKUMMBu5
ErMCo447OsY2G8r0TmSXV5j7VLJ8J9IPCr6SI0Ut2c4AELdN9ORvAZBsZyQ6xWtNW5/NrvqRm860
LybsoEUS2HRndc7e8oZhV9mmTU4GRXPu9V0zjsAAJgRPP4N938p0ry0jtbjkBNvjQHiTvnnsZzLs
mTDkEUSru3cor3GBX8ca3Pogtt71YWwfzN/WlBJRYoxa0Xt2TpdJkoUVWZgNYHZOAYlp3upRAVdp
crGfhGDXljGY93rHJwmzlLDKUQOia9cbLLDVEbch9kL/JsGA3RmNkQtWUbKDAlZsao7cOHIh/Bss
j7o7nEYOOSe8a6HdjzoxQyow2rEAvtQaH4MDj93361dS51S0eC/CB4DNMZ2xL7vz26QkujbdZ7in
k+FlNhAPcjMOdk49Tz/G7JS6RBqpAXgOkfFslXfO3Ho418h4Q7rBHly9lYYqwgxY06ti/QirCUsR
I0zaK2eiP36KW8YEbdaNNB4XpNgAqV684X+oOq/e1pU1if4iAszhVTnLkmzL3i/EjsyxyW6Sv34W
dQYYzItg+56LbSt0qK9q1Yl+GO46pKhkjwNNIZku6DgOr2J+UGLUlnaCP63ROmbvguXKmyMOTUdP
O4Cnv7ofRvvKcrWrRiFFkk9ynQaG2CVK56AoM/UJnCJDfJtzsOlUqu1Q96C/8Swc8VOI46vMfLTE
EwhMtqGemqGAVj3cdDykxMPO1GNEG6TIW565wSlh+kccCfiYzKcdfYjWhmTTx4gVfpk3vHHS0Wh2
VoqqX9KuhOWNmbigWJenzj9gU7W2jqBMvA0lDQUJ/t/I521bZupHY7GgaCI0j3hUJqehfSiQ32Hn
Pt1CBO+atL+UGRrnZEzuwOSwlfcRgzGDujuKwZ94UqJrFkNzMwtzk7uttYwnP95yFYuu/vzANYxm
AasAN15jfYoUexBNJ+o9Cieyn17/9vqOj3K6qGe6ihVXGwes3MWaH15fvR5UnV4yN8kPdYvvrNMr
HEcehfH/9UXbZn8iuEDC18iABWd9cCVvOe0tusAWdqAX751FbiDE700+gltAYITPSuVr02FbGmpN
Z9psGWdr3AVD2HwbY7S3htj+8GYf8FwGZMqOhWpytmnW3YA4LCzNbp/VTKPxhbbyRjO/GUjS74XC
agVvoN6DB8re2zx/wwdQMeao3rrSU/uwkvEl1gbcapr4yh1vPMSoZYcRjezQZkB1YjtMOAArngSK
4i91UI5LE4cYVkdP7CPf/xmosnznH8pXFKESD+Tecym65lHTEbNuBg4ewm31s7S78Kp3JT5iIEYT
JkwnqrnhDOFF+Wl3ivMJNk0CkmbSrQWfoHqFaTs5xx7pVoYnZbEY02NXBu4DhfsGUd9UP2sQ8a+e
1LIPOIF0/lbMZg3XnvQ3l+5xHMHhVm+wPNszpDYA+bKD5YpBiBv3Q8dXUcmLNyp4Pa1+bKmnWGpj
BtGopx8JE46eHn0gyMdcS/73Kw+HAZzyAQEiGo6vB/xUwxEKD0zqhHjsVNFI4zThzSg4kKgAtOlc
GVg6or1lffojbfmElJ4dnYNlgS5xbJKWaAzTUy6EHRwRItycx/vpKGO6eKvQJGzd9x182Ilk9KTt
mwKgp+soSPeNmc8GoFOrC3E2tPG7Q0M7tvPD66vXA/dPOc+feAq5V3+wkVbnKmDZCQBrRXQxmKiW
gnNtPS7kYt0XGH5dP6V6udYjdYSxARNT/eYA3JwUfMGHSU4Tk5aExjSYG1JK3WcXdbcoAOY04PbZ
ixnEWqTSJ6oepLuilFB1Xt9H9NkvMgF4os66nLxW21+gcpxe3/V+/Jk3c3lD/iyFmIgHxdPF7pAR
9Y7dIp9/9vofZBCBODXocQoGi1oEAqErMUA3NTPtRpBanQZDXtzWaG+2ZXOUMpwtxMzgVjbVb13P
+zeS9W9RPVgHFiHr4FQOjD1ylgvNbK274XrhtonQ4Hipx6VjG9wVJRZApgxOqZ/TAA1BY8lZDiZt
8XSr5menhRWvsXtQ7Bn9RgzIzjE3o4Um8LD53jZJnOga6NdEyuHo2riJccnmiwHf88KnpehUj3CV
4txmo0oaA0zjvNgrwFJOnzNi9Dx1n99zMP+sN2+8vrYUjOjWOSyGnWlYVyujj0Ny3QZeYhgAozHS
Y4a91F5TXYsmvYRESg//fUePwMUSZM4V6dYkGAqODlYAyw3uDeOa9qanXsHBCCaPS9IhsO/MaKxl
JnmKRCxpwp77tOtpajecidiz7MC/vh6MrLVWr4ce9Xvp4KNdczAMztDF6q2ryPaUYKqZNRTdbhCc
LR19hF/J9e+S0eJ08fCNpSNaWOuKAcd79xIZkv3rd9ULRz/4vkGpEcUOC3SxCZXOxhIYq0svm3lY
M3dhj/NDB21u4aWPQCcCaKIsikVdMoIE0zR2GVAs0Gwbd2iLPVq5cyx6Teyz1l6/yr0tr4OmTMAu
8+uJNpAgWIqyxrFTNfAuhv4RDDJZTdHs3mdPQ6qkj7RpBqQ5WhqWU1vXf0D4Mpyo8kPeKeykkv4D
Ch4YlelnXXNtokM0p/B+DxZ8yCSDR5/Oc5u+z4FZ9ZdTx5BZO6I+Vl+d6yI3aT7j4fVVPe603oP/
bZbDvQnBXKHcvoXzu0TaDCqsUQs2KbffDd7O35XWG6ssbJs179xhAYky2xu5pxZJHkQQlr3qoDlf
nhE07waRMurWn0qsM9eLD4VWYwov26WUXvaBRN7uRq/uGMUSsOxIZ5Cf9imv4eq6gp/nnXnVvbNp
ulywtfG3J3Isylqa/sjx2VWOevg4tl9NxPAW7LFpbg2mr11Yx1jn3HBcdZNh7SR9NEdZYv12vbRC
Y1ASfECm7nyKMgzfTXTxaWlelMxq91qk1F1XHb0/arxgEdLOoZ9e/JyBPAm58oMUKROuyq233lD/
rG1/xIylT7eYm3NK08FZ72dmB/kuJ05iPtQ36bnjt+fRJZE0cP/08Kc7VFdSS8ZzKDx9McRoaaWH
KtI16pFMMBaCXBNbmUFujsrWe4bjw07bt1c7TY3YtlR9vJ7c0byYiUoottAuDuVaWqG+dU/jhhKV
6lvOrLIB13Q61g89JviWMgJKh6p4fx0dPO5HRl37ZGBRBAdORqd5cLWL8vYcuP0VIZHk4QBfYgy1
6AJuTi04wU3bZuRCIYVJ5wkBsh1Vv/oSdzNYcc2kVRcPE5hc3d16/aDWufrTYOveVpwEN3HHrRJL
1k9a1YdFMqSMGP2MivlA5yBdOg+uCqe6WIdJHL+hmAT4RO12lRQqvwLGNzdmgVVL8OrSe3BWeiI2
4ehf0slnEqTaA5ZybFHS2HLqqe+cHHkupu5Oq1TxE5tMQCCpW9M+D64WKf/q63EImUuVx/aT2i3j
OfnVR9d3zlI4ccggQQ2PJlVoSoMbQPCoPDR1Fz+UF6QHKw+9eU6I5EyHURC3xgVB3ODCl+ARDrbt
4Do/rZYriov9kY6oyl6bFoz7VlFGFzGZO3Abpl1YCn+Jx/l/D+K4XYgAmOpetBMKCG7fHZcBDhiZ
dQu6Uf+GyQoI3HB1cDX6tGKamZIpagFO8/vhc8r9t3gIrhh9q20fYdkRkmxm4U24TSvt0y8Ce4dl
eBWZ6MnNZHWXvO3/9nP9dgwSgQ3sv1fC0r0jqaq/CublAvxkfvATr705umypr/9/P+Pjqs42jQqF
s6ZxzkfQ00Hj5txfRqKPtFhlNx0i2SnJnHyl0i4+ZKgxTP1RuUXqwCfjSThr9pcxxu4BdXH/f7X1
vey7jWODyzUys9oY4UQCLGYRTfPyOSAfV72lrjGgp7RIYC+NtYfvKyx3IXQJMGfx3Ra195wsQnq+
w2cXRy6944AdDyZp0EUd2MFFG9TwE/byRYCdf6tMXqspNuShJ7cDvJ7zuNO5i5bOok1iVRYlHRzi
7H54YlDyjo5vc0GOMo0divlGl3BidIZi3ua+s07YR97KxT3UzK9uHOLtPBFjj5R2utPtacvUSx2b
Yg5z56SKvGzwt69bWDoX3euD99NQZrkD4M01HlYzwxIgnRl/DvgG1Pg2Ap9opDtbgf7yEfOKnmm4
7WH0CLqeSF5hbWMD83lkgK2DQ78SmJrYshQGXt1b59DOhsAdlqWrUzxAB0Jh8zlucXixkTvuoU8m
xsabGmDYzbbBEUYWHhXuy1Dco2DPITuletByOT7/0erSWDF6DBm7ENeDW8pO1aEpgYopSUhC6dLN
ndt7O/azI4yw8tDWEEpCVLwV//Xakk7BmAPckZOOYDo8g3L2MXlLW+U+zLD+TPX4qCGj4Y6hB68q
rrgNMAxQEgM1R8y28gjFuAcSUgapviaFdtbiAJw9WirWSWbMwKvI2HrBUuGjK8PhD9DoBFNMZtwr
b4o515VcU5i1BxS7TsJbJz5vdwLTcw1rvddhVyxpoG7WvVenG4btDX+5+zeLzWE7+k57wzVMUrBw
ux9BVh8l4cR/bGYbM+y3ulZezfbO6mlxW6ux1Sa0afru2mJK/2VY+hb8QP27DUsOJBDnVs1kuhsN
3lGEf3kZU/Bjtd3cERWtsDNgIG69s46D+NT4cXjMcobE6RsnyQ3YSWWd/CgAyB/ycUxEn/x09cSl
pRVyez8GAisTf4WOusG5J9N23OSX7AjHJGHuNjICKEtsq8UU/8DUEXL/IRCt/YvDQF+HjYLKytVj
n7OmESDLy5WlzOkB3UO7NVhUeNNOj9zQvQPsPbFIOiiHTKjFvmF8schpczrQWjZQgm7NLY5YoDDz
Nwdya+Su6fyhoNGYZzGtd0TrxgRtWhMChvYRdczwMgi3nMmSaEmoNtmYlmsTLXfDP7Jy9LnyOLhw
oaY8DxsURM9OPzlpwmW9pha3GIB86o146yY6oynf/cuY78vPYi6SIi4+XBCPBrUHyaBnu15YbI4O
tdFZBFGhF/0J5is54j4D4ilPw7w3knTJDnbm3mg+vjcclo/cBFJOnnMnUzn9LQq9umcou3UoZ89e
s0Z4/sm0taViHtj2mH60wI9EMfOFMqVTJkYpiZYAeWIBS4HrVeCEvF95BPazKfKTn+NpmKCTbeq6
DfissTXHbb/PXfZ8JMvlUARgfHQ831P7ETbhIzbbmbdGXw9PApZnddHqVts4IRHrNnY3TV2laFXu
j34i6t5GlXkIR9fduCDaMDKvAMmfeuiRWxUmjJelIKXEWHy05KpovTdsgm+lZKDSjpXclFZBk4rB
fF00nN0y1ZRLQ05facaMB+XqXYusYWe0Qq3NQD08iWEu9n/VGSE+HByA+aJLY+BaIexzJWCbrLqh
l5+WE8GTkUodJf/VqikVFAZet4Wup+6PrJN/WrvhveWiXOHp/lXGvGo4GjdRQ3kZCdRlwOGaSqlw
Qw6v3nEwItko0jUKI+Jdpk5GjG21bmJ4mxL+okj8nZRYoiUnjgrXpurzgwixE+o9n+Jxfmj/lW7y
SIXNOzSvxamDikfT9KWCQ7eqEIF/1FO0nea6EUD2qu+1VeNTPiszWX9Ij26jzN7gyFKfuGbeTNNm
awCpcon10NjnfRFu86RPbxFH16U53nuzoWHUfAngmLQxazProII8aYHmG0yWFpbrGhs0qwGf3nj2
J+q4SIM9DJAnuAz0t5G4uwVn94gSRzd3otlPLq9o4STBduY42M/Wix8Srg9BnLYjdqH7685xtlri
Os90iBWrve8h+pbuk2E2NZTUzU8DlbAu/Ohrz02PIl9rM1KFxyEv/61Qr+4QoDpSJTyzo2XcdanN
wfopP0828/e2+jPCgLgCAmBgS7iVQqQEtBfcJzvZRvVsClQBk5gOdkCP6rh0fcS3qG9WilS0TJJ2
ZUe9vcd6+JBJROgz7h8RGskaXAlG11zgxoC3yVn0qg02quBIVcXQpY/c9xlWTP4sg5jeGlshVE69
dPZDVaUYNlg+sQVyymrXpcQnqo/B9zQO74Lt5SKFZp0ST22TjGWLZNm+wQp3CGLzM+m9hhhHArJh
kMCTqKnFhLlTHiVPAqMb3hbSrUCen8P4gxKEX6pSBHgif9EX9KtAdp+4h9nJspzqP7aHSca3cwOr
OFVJTHCck05bkywUTmOelJM7ey6tvDrWXRqc8PmzIsiYEvMxay40G3IXahMAgLZ+LdspZ2X+mXrs
czEsWDjDyaLAMAEZza/P8XSmxmU4WUY8nny3t9YKJ8kC7kdHLXACHmIyEbhH80CQ1ce/WCEHZyDi
jEKuOfyUB9ts3dOgxe6J3Qt8OjUmnLOaHfOccds53Gi520As5oFdkq8a5Am8V8e8y+w17kTmgH+M
vAwuGeHRtdGT5iv0xqJHmTtibxYQujtHw4xaaEe9v6W63h8SCGdH4mfhgb6lyInX1Eh0B8ew0i0v
1W+2Yv84ytE/4ilqTVftNWvjRrZz6HLpHMwiCBdhXyK0z7+WFeHKcYv5qocyTkmcQ3EEFBzXkJ8F
x89b4QWKUvoj3If2ZkIn2ws//pe6prx6E+t21gwbWZHLLoyVq/L2lIzC/u+h5K6BZNnSHaZEQk9i
9yPGi7eJrTRFLPN+x7rNuEv1nrUs2rpB2uPanCjgh02dCRR0elCxAGJARwNnCojpwyr/dJ7HMzVG
f4am2OfYhlEf06fH4DH2g21PVQOO/xx+kQbmRaY4JjiXMQEymd/C2gsFuN16QGytQvdNSW8PjCZa
ROBsMUCnJM3wLW1r3fjAP+GtcrfrDw1n8IX5jGsD73mvHSWdRafI8jBXc3uGW/qX/AhZhXHc24WI
lpzNwe050EExQ685EhTLwsIAF9d4FQLTX0ofnoFoboaUGFsyLjRTjyE1Y+VnAGK9p/Q4L1oHzmij
3SYSA8tBVueAyC5KWW8egiIt4PO3kEty18SQmR68kt4eCj3FJfWXgw0GtHMIdCVlYp49WOpT3FwZ
CmxgA3CRsqkRmeaPjACWe2l+9z0vnQj9S1LJfjtS37Gt6vSceRPJxAJkeli9DyDglrrhZWsFeySo
sDjzUbHXXoppiGtljIg84NQlq+HaEgq3a4Vb5HgaWZNuvJJRjGeAHBUGRr1lIhleuC+M+84QN7dm
1Y4FKBqXfnfy0f3P0QDdJLP6d+eKnM6QOLsYos0ur690+LpjM8ld0u7cPLSPlWEuCFyFp9IfrU02
M2tTndRVzprm8bTi7TMSYJdCrDIOETY60YH+wx1pDPvkYg22m2s2aXA4Uv/J37muo9Q78Kb5VHqE
12PALJtwdzxIU4eotcmH6hVm6I50F+wzITCLBCNHFZLZbRklO0Jvpwy4FIYKZPHExb1fiPHLTLQn
nOwUqjTE40ZC0BmpgB+UWWy7vPkXMEddDGP326VTZllzCZHcFBY4PjCIOv61jOQj0miCV3g2qe8s
tySs75nDgHm2wqV+vwc84qwHnINOQ7USu+AcakcJrnh1Fuzut94My0vYrGy7MjZ+M55AnoUL7Mpe
zhF/VofWvf9HK4N2PcZauklzbVtWxJETTei7mEL0dg8YauS9EEJtztrFBUh4sO8SBgqN+RtEV7Zk
AIcl3Mbyrpihg3kZdmGGQ92J4eXVs5ZNVcjC1tE+tMF8oyKDq42gMbCr/Fue2CuwEFjd9YJcXx7g
A0mmd6c0kr1Vi++4j+6WE//pU6Gv3NCtyQ3LGMSeS6B2SYfiVWJPR3bmLu3WNwwTnBGoYmWyqJWN
Rq8oOQYx7Yy6NW4Rx7XI3APg2BhdToFrDd7dNLLxEOqiRmW8R1nq/jQ0JFk4UhnzgcV81WZW275V
Sh+gByJhjNjLF3SA9YO8jjoXd01zuvVM8Z+03rxmqOuqXZKs9MktSYtdAVJ7I01MMJiCx3FmXac9
MFQvpTI8A9nWJc/WDO1N6X13nPam7mCqGMsnavWb7un5MUv821jSsRe0tEFMGg2+Ajp4T1gapx/z
WoSBMOmnh6meRh53V2V1a8U79+Dnxd/Yca1DBUCff8M6Sp1PmWQMuw4Z4lEP6HLmHkfI60X60BIy
dXr6ndDUsWdNlcuwnYgINrRII9puGm/EGs1k6VSGFqlHm6G5G1akBncyzNIHDhOmop72TlwBFs5k
qE1jN79F0KhNxhCHnZBrY6/+ZBQ1bnszaGFl6Azr6vjN0MTb2GIV7BKBNCOxzWBLjlaBRjrWNDx0
qpeMXKazYWkEldnO+9zUuZnNlsAPa3j3TOevZIGYxrqg8I3amKdxs7nTRlHv7W5tt7Bz7ahB7c38
ARnPNhd1ZAWXcF5lZRlRdW/Gv0I5EE+oMIeMHCMw02vYjCgkgBEBnLb16D0JoluoYc1KreK9wqhA
ir/7bvrCWNhmRwx6fvA1xt0ppCEsms6y9DHHOC4YnSFq8YVUHPf8EjSnmZl3UeioPvoX47183QXR
3ihy41QFYb0qTYjhBkP+lRu4jL3A4t3KnISiyqsWhqa2r+y4fidPtuEl9k88d8tW8RmfedSgU56k
GWlPop7pzfQMyBttgRAw4o0djVAeDFsER6sOHpmi75Qda59o7B0hnQ771AF2gkhy6UgrQ12HAGSa
9cHL7fZdFfKWUKKx1ZQvuaMWP3zD7EkSEoB2sMhh0WWsRshxKeyeeYqhc5wEoLhGsPjXV1TXkewW
D35JyteYkxgJjkX30VkOSxHgt3TG9YWo6dTRHnRt+MLouoVNRuAdpIcjgIyB6+03QcjnLkwz80oq
65+FUsIcnIhkSDbR7PibiGCOCzuxboPtdmipRrYKS2ocC1AcWtBKaphxZZodkKx+4O2BzXIh9E5/
c9DmV4w6uQHOjcfTzq56d2lLWa3Nqc32Ao1+iV22y9N0D1Pm91ADAsHSRqJFss/HCaUpvQ8HUVRi
WA/sp8vIZVmpjWcZPmG8e5t6biUXblQs4CXa61yXu86Oqm1FtKCqKZpux5oeAq1vT7EG7KLJqdKy
CZgfMrfaDTWTc1UMgPlaEBdlKfamrr9P3NdXk65A5eLkWY6qc7YmyXFWaf77LMfxkfpoxWFvAAez
DLSl1jyGqlx3sl/Go0w+Yi15DBbYF44g1Mdz5F4WcF13nHm6pXQtc6NsTnDGvA8n1GbPCQSqkYqD
bUDb1ZucyNXwRuNtcZ1dSxv+biQswUSPgS3N1qIwDtUUMLEq4m5Tx/HXIK25CSwj/c06OPg+q5Zu
b/DJLTvV0nGUE6gqgo6Jsm2+k7datkwgNyEmzLPuRPgyXVwM3OkXVpDax348hnIcdzzJ50nF7xzW
7wwP3+2cY30/+Cxwgb1xNK1ZekEcc/Nu9KWuOdMKmKHPu9bF7FBmIrzYgniDh6u0cn45XMNGvQca
GzyMKB3QbbEzhI5G/dLYu2vHUtzGC/PjdRbOC35vf+iqGdHJ6VSG6AVN06yaDorVrIjjvss+B+J7
Oer50pVrl0jkjHivIQFi8nbQsfvKyjGWWs/f+JLrS17E1YEUyKFXLX+mcg8Vb+JtQMJx/j2gqf31
mhGUpzRPpapguRUUSCV+zF68FxFIesVAkQsSqDBI+6twmqYPmWE9wb1H1NXtKWgqfKKXRjQdIpsu
xZrck2erFZen+M1X3SMu2d/HRv+EWT0fgTP3Ulvv08hx1m5gPEWJl/OxiJ4jO8gcCaa21KZ7OjKc
HTEkLqdEoGD7Tw+NVqtFRNHlQsVMitBLqHPgaX+3FB0lrOmH2GaZhVLVARSCYJOzXK6xtox7oINH
z3ONa5tqgvFBvuNjeoZQ0PxoXLPCGj4zdfzxd6Bl7qbDbkdQpnv4Rh/vu7lZmEjPWpR9u89tLWZ3
HcxtolcUkdKlskCLRczgCemgPh/jwpO7PmpQzX04R5pNOVIttkbT4x0EQd3X3/Ql/q0nO3u3K2fr
SJPWvaA6crmLdwLywQL+0XRsciD0OrL8m47CPKIUHDs7CRYTk/A4L6wfHjVhnDCrNo6xueJxKmp/
l+cNhL+KpbmDXsXh0n3XyQgx/vc/cZkGWG3JFTr1oYVQ8KMkrpZUyaExVfU3ieUpmKotoCb51hHh
vLLY/nIm65IWjnPRethSIjO1hUtO3uhZhzXR/Js0W1xkl79DCLRHx7n3iNpicAnKwo5cvW6JCtOF
NiX+2Sn+OqryPjoNDrZTDlB6bNaatneLc1ZzBkMO6J8tZEQ0p/jg5tAMlf5WDZ5BZDSsT5HpVxuA
FxV3kAp8kIfvKZ6pAqJscRIBQIJU0EA2wVtNgNTZaP6QvztVtOHq/uGPGicAM4s45zXalaHX0UvT
32iK8kZrT4Rzi1PK3JQaMF714/gvM7FPD2PEB4NFY+ekzK/LqSL3m0ZiV/dDd8+RyjPJloJu299z
zFobxZzSYP8oq0bnMoJcIG3VrUOd0rVZCDhMRUbtd9yNiDSlTxS9LMTh9RDRD8DaMn9f4Sc7+K1N
XaxExOrKyVxGBClwOxfImPhwNTF7YBtX1ofX9xVj0x1xmI1VTyHeWj1ay4ob+evfFN4IV2P+18cQ
E7yowMORScW0gWH89RW5Ityhr++V02V0/87/038/bWsY2zZNdevUjDRMbTw4YRzuBkLlg226hxje
/8Teu7f9zqXRWxIzjIZo2WK1PpiRh/tCqJb33fz966u6Ne2tcJgZA9s+IHcNh9dXrwegnWmx6CnS
W7meDeQNEh0K6L5p9fCTEuLykmBBgPkvnKdNEn+TRFgRrCz2SU9iw4eaDL6/wvxqF2HxRBd1CGZT
V62is+bV87adeE9T2mSYu2TV4tXaekXrP90KiEnYWFehuujUDFBhUhkitjf6M/MZLzSt+7OM63TZ
FZPx1B2TUYudoJLM3za2/89D+bs2iSzePRMrU/lzILLzdBAmTwTgWSznbwvktU0bhy3riGc+0XRo
SUiHvRhUcbTiUHym6edLk8ylbQJvJmbzUizbKQqIE0W0eNTD9N8TEKbWP79HgQTsm54sjwO0kH/p
GEye7GfGZSrJweTkhtrekm92anMg6ebW66ZInw74m3WTONWO45hL3oyeK8Y+iNeB1c0XNiA1ZO0+
U/X+eraTjJj65BGMeX1rEVCCwa/0LZmBRK/lE0n6j5lXw1XmevVRz9SsWTDVBnhJAMmCNfizbum7
3FAyJmzkRyw6k8vC3JMwSL+oLAd2h0NNNVXyxtHxV9DL8Cw07pLtCAVX+thMnTnkaTvwbzyXUvaq
af13L8C3N//cRARQDkD4EaVgZVth8TVZA6G5uBDH17cJUqY+WZ+x6Jp1ScJmCcDBW8ha874I5EAI
6VKHFlplf+XMePhpIkxMPjLaCo90hWor9miV7xGh4guhQrLDWLO+ufsfpiaBoBgn351Pw47S3XEZ
daAkBhLnyz7ujmS59EdvpeOlb6BTuWnnf2UTF1dDs3yAJK7/Rfa/FLb+dONCHWmENzljVMGXhk9h
2ZSJdXJAGy6xEZgcfapdltR43HJ/EUy9uY895eyGLOrWSBzBkvs4605fTxtw4vtmgs0UeW79Ztr5
T3MOxyrf46bTJj+A7QPODcroRxKUCC9m8lUk5o6Q5BunpnGNb4ZXPZbJd4IkvuwLxHB7QOKMuiMw
uHzpE5OFDuNecZwCUGjJVwRjuUNoQFzp4CVU8q/QUrGqqmk6TPBtME+F7gXxmlCbag6hLK2vpvCR
iVImJqnlmF9G4//uqpFMM7/jPXXFPeqV9gEVa9XnKac9A2nUNCmd6a0sAF6Q6FyoMSUzpl7zjnkI
BqqXNtAY2IY6SCQ8VtkI6zlbv57raLLFaiL9Q2qUp74IV21X53ehyitn6fbkd3qAiOvY76HerVqm
iZCZAnffuHxwPazGnpYF38QkaDxMhhn7GiDBNtHdLwcGns78eWpyykHSrLwTGfogijB+xxMfhwaH
IPY0iTlV67QvdrOlmAgX5QnIIVYCRv/zz5tGgwtiDuKkVxFdvQMdQfPPYzPWt+0EvtNiUcgy0XxN
SfKa9XgwPz6xMBUnh9bK5esvM1qO7KldxyfDtrxPZG3MRdi5iyF+1to90UW4pv5M7Cw6U78VHkO3
bbyDHxTIbXbw6LyMhOyoAhTa0P02dQFKfOSzmehNfQ91//P1887U6HerjPIQW235pHR8GeEF/Nb1
aUnBhbGJ7LpfR9NIs0RbtNxzRrWRRb9PnDr66NGtj04+BMtk/j8xDGCcKGr3KEV2Ti1Z3s0wPHvw
9ZdR4+hHU3L9UX5E5wUL4ndFElyz1kTmww9ROPZOQw4lfxZP31aVvfEZKTEaOUBLauuejPIP9Val
ybF7tCumGnGYLXyfC3s/3UcBnIm5AIWlo6q/MCz3ACZxoLH+WEutb1Aj3PZDPFuI/185Dg+89gjH
TcniGfJxc8hdQG3W+21r9Y8qZ4zsIc0zuhqrewljVL/E6fQwXBz6LkRM6uabjjorlisjvTRaBObN
Svtb1rHQ+7F5y1oWbTmIPxCHne8MzcwSvHaaQJEeylJnJ+6pSyy5HySkJFnBN3qDg4DqzztCSwcs
D+ROP794ch4b91MgLm4SuTdSYt8CNNVWn/dSq+Y9btmzOwcSB7ue/51q/yIKtr8KNvx9rxvl+vVj
Pe7fyrzpH6BOfNg4JTz/6icia/Idjnm9tAZmi5RkeB85v55ZT/F3QKcRNJZgHfkDiSgZoBhFOzvv
YcQz0GHZ8KZ92o/GyoDK9YXjmyTH/NybJuYMY45BNWyb9KJE8GZsIDWR9jWg7u3CbtTW8FNC8vX9
V5wi9E29O7zFVvxnKui5lIyubUwtsNaARBDzg91SZwkgg97cBDq0LigCS8I/1XcTERGfMgaAhT1U
35o2PgrDae6dUvEhdGHLcJPZ4TTmcGLyrqM1cLL8dqdrRkltEZEb7QTfBjm+aWyCR9WjEXDixsrd
xUZM3FwE0/fYh9fQyppH17fy3DCDXwaNnL6RL6AbyhLzJfGVhwVl9fXfV6q7aImKVyxmqzxGgG3I
SbP+fakFUrcBB4F8WT5mtKyaJfqDr+tfxMCbZchQSybG0fQsf1eVvH+DwN87w6GwkIASi09y34hp
ZQ0KMqZj/SyJjP0Pe2fSHCkQbee/4vDavCCBZFh4Q81VKg0lqVvShmhJLSCTeYZf7492OGxvXoT3
3ih6kEo1QObNe8/5DhDgdYzJnWMkWIb78lc9/ho8cAYl89EzwrmJ+1x270GPmpMSCyTNnyomGXIy
M2e187y0Q875SLnzroFvQIvQejeKlCob8se/7yQz5znOaijU/ks+mJ+qANwyo00v02bYE1V14TSA
GCCdv2eVbBfP1XfDwKzb6Ciyk+xSWhGC/7H8bct82ieq7XYpkRGhSzuMcg1i5WDX7/680E5QjncE
kfCVpqgV4kw8M0fnTm47dWkkW4OjNj0je7LOqjvGuu5xInN8F7OXyUXwyhXWjJTbOau75oiczN5V
UM7oKFGGexkj0iTguBy0JbYsxD+bFC7qhlKqCKsG44Xh+1jF2MY73IT9wJvrl4F/AcVqv7j2cv53
R3kaP5bvR5/VEKChzfUhjwp1MlpnoQe9E2incT7cL3LC6Lj4DTjs6EWSI4mU2N+wjaR0vW3vkur6
tSra7uZn67hWcEo3JyHeo6B6UnHBNRZ4YSBRza6IrJHD8VG07i+3R4vIEJ6KJcN40DQnh+oWXUPs
HjOe0bhODxwrGXbp7N1m8kaLhhjchk4Dp7603Y0E8ZD/oy+x4zEBhgMxdRig6VX73aTvYP7+4l4/
oGv7ja3zN8iKBf0VIqygWNr7CMxK2PVUPnkzQTVk2l+YdrNJK00LfmaJZtrzGpUEJ5vGDyUeZCKf
PHbh03UfJTBR3G+gK+r21SZpqvVj87lzSu5NkwFCr6NNhjkVsIzdHOY1AUzVxNohzGEH7uoDJ+iR
6aBpnvIZaGtLZcxRGyu+QzRo0Onog4PcPVY68jncacaUUd07WuYnLRDvru+x36bZe5Olnwl2Abzv
2RnRz9XpMHVwV5/VghHZ0ygjpL+lAYm/C2A1LEAXDf76485dk+MPjYa1f8fMMLVeRWdQehvyHEfo
yrXfO1eyPMsdDmwNqpfDrN3LV4/PPFpbGUE7/a7GqNxFtuJ1gC7/nXiwsPmoNLXvMXEaHabj8BuM
OLrmAgJcjF+RG3YdspAGPaDbBCTRshrJ1aEwPSQLt4FDTAVNt8JgS2VZtJjjfjhS4MFZTdszi+fi
GorpFRSEVrwyoLf3cQsNlO6R++4b4DR870kNhnpETFZcE5eKXJlF8NEJ8SvWuiCVgpOLyTK+g5SQ
r4vxsbPrgSXAn7Ykv741wmzZyezsavH5GArRYbLQG5M9pRIGYLJBDCcJ26DE08Bi5Lf5j+wMDiZW
1pDvODT4hU0MDo7W26IvARSa1IV0ge/5rO8YHMEblQtmqPuA8yHiB5/0nIRgrcUocBQD170nkOcn
B6Z8Njr3Jcav/FTxJpNLWVxrwVrkja198evSucB8JyhYDecazPFHkPtq15hzehapbk9sUURxF1z3
VVKHaT7VjyRK+btZXmnCDEfQVM3z6vNn6XZHQl+tweCOAEB1bJy8ppa33C0M9gsGiHZvqpe8QOjq
Jpcq8OA1yQ96IDMMDn5L3N9HEWDaiF75IVpSMoF+ddk4cGk2mGRLIuTK1WTm8RNXMbIDjMQNB1Gy
zQprPnD9zSHFmLmpEpXuTB4Abf4zrL1jlOTp3Wyv8WXdA/lIbJ4t2W5+VBU7qsAm7P1+OCmn/2Hk
OsL58FwABS1T3/IYUMVvRjAPYdIT+1FHgjXL/GKL2BiSMVrWoiTuEwLOqG0DxgdhNeQJPfPsD47R
7gG9IRzjwXxZBWnpWkv0iPUIH8U4xvlyIZ34Y+nNTeEx/89dtoR5AOo1JQQUmgGLs0X3CTaSUdLn
dBoOYv3AAgVa1CU35ExzivchML4VR/U9U3twFj1iyokQs6YugGkYvv4DoOrIaBsyNhBg0G+Fpl7o
syO7CEmUrMUoiyH2Gzcw2wNBqASfGZwOwGqiQpiXm1u34loPsYWyjD+NTgQ6aztgS8ZRDe1mMXBh
kkcmma6zzTM2ZxLjFsdBkP8okCzR+TNw4ydu/u4nKGGwlJZHI+1+t5kV7D2LJ5QySS6d9uQYon0h
16bbpkb3RNHf7keabnhqYMT2qHDbdPxjLeMqizgbOrZhgc1/y2g7M1V+FxGAXZo1CVMGIk74fVy2
2CA4GddiZAUjVdUg8normJlea/yKmImRaVagr65FMhYHWw7FDgQt8jUKdYOBywF/I5LiUd/+vboA
reC6QJKkPF4MPQG/dJnR2J7ZQTeu0a9k4lYFGtZmFeNsXpda2nfAgJsNGVTDxR8KLmqfxsK/X4ET
6qmz7Y1vGN2jXmb3ca7Mr8ZV5TvxehGNpdAPbHWaspEACsrSEv81hzyDonI9mFuAs8N/5+7/fUTU
qMMuJhH0G8qUvK5OcFPSXaAo/vuyHbcEtCfvU61ZcvxK3jfNSgaOUaqtl5UpEEiOORU2oZ8ZcXVV
/C5j4wLza3keGZ7irImKQ0GcL5EdFFYQz4+5gcS8lxL1h4AOkwCNi/0z93V0ldnjXOBln6ZIbNWw
NY38QqfO2wWDe0eVj7q6I4t87MTR6YryUDXeXcfyeZl8/sLTOg39V1ow5WDVJIQ1cbhGbQM3EsJJ
2O89ApHS++csRdOSmbyoricRCsxI2fPvhpenGCmbnlHFOSaTPMwF7Z4yQfYaJfV956kfKH3Mwyv6
EEYsbsswOvgs/kY0H47kEu3nues2nQXbuicTQ2qGWnHQANkaaBCzL6VNtMF6n276BiVsEJU/uufg
SJMinBEoHZLEKA4M1XAxx+OmgVLor7KsgpbA0PFWDYGPTtPmr7S4+MQRB0PbznfOlC1wCneLbzt7
Xeh3V6eYjhjLhR3ZY1Rt7lM9evEGONY7jnLjHCHiafLnRbVcfwy16GTxlpGKTaPZZc3rJh5IUdR5
idceG4OcRrh2zbFwMXpqQ3T7lDf5CEhBiZmbAJcbMJAG6bzpEQq6Ip1dvFFbQLk8hwyFD7sUqd7L
4t81gFkYhpQE/XgFx6ylPBXdfCi7lFVA+ZDWottUOdupB31DvmhwYTd4hXeNvUbMFLPE11MdcSQF
tbSL6VK922DIiprF2spmFBxgpjegfLa+fDBGPe1Iaq/2lTFhU3HfkHHcprLYmhrqhrRGvU1OsXYR
gjAAX3TCSMnqr8s6CTLzBr6bX1UIhruN+vC7CKlb4RTrURZprIUqSq0TMyR5CXXGJiPGJ/wY0Dfi
ALSYtybVK+6W0R5onfvnMZB/BpBzFK/ekaH/MnrPTrygMFinYKVdrgZTGQZVe5xy9Tjo5Qk33i8K
760JNlh25YfjYGMu4+g6zPrU9Fc6S7uaYBSSZOPQyTjbTPoLKySEjzSGmJEf/L4z9rWlyCeH7tCT
skypWIQBcszQyjI8ojVx9p+kFRSH3pxoSUr77JfdEe1cvrMnORPWzHAi4Dw9Rgg1ScYJTNjEsm72
Y4Zdbui+/ALtYTHZf9CCf0/svpWt0Clhh2SK8lioC1j+8pSo7reNFP/ARwgPk/0aPTNpXXl9MdRC
+jj92VB3NOJat5vONcdsbgwowOS3zndFMZ1Swbslo9E+JRNda4VdDoKnaW8RqJFzZlGu8xqInO28
nfT7C9Hhx8UWzVUVKVp+A1OCyLK9kw23XDBuIn9sU6UpkGfamGE1BrvBTtanZe6yekBKuECsgtMi
62DtX3hvk5N9Oot7h7GZlpzxRgXZDyWZvub8h4WyDTs0TluIClPI7PTNQdqIdCreAZxbuJjLlO3S
3pAeChIDOw7znpLwrOVgtc7B8ggIp+6jRMeNRPU9beNxpjfuRoLhGS5p1LXkfS1VtG+s/DqQZXS2
4XmyXCJmZn1Fg86zd6sKiej6IcfoxBsOEz3ZzBvMzKeJPECC0p5i1nljUj+5BJaPEvKM8PiXnYqI
phyjGHJIs/4d30CzqefPMTUAcuuWS5RMAS2tXdvFP11K0OmczN4GeBIlnp+85FGMuBM1zN4tiy5E
GU6avFyeqlS/jGOxH0BDH5yW9vFgIwujMUi+bmfUFL8HwLHPVTARwkyDdVt2WMEWyjh1jQdBgw3P
5uRm5yEjLmz0uzvOYmBGfZO2HsKzbdpBeYpqjzXUQgYf4VoMZt9kGCxhvZfsW5J2sTCGR48ewaGt
67+NZzQbHYOkIU6pq0wkow1zC0UVu7gBot3uCkCEHNyGgYJbhIXrfBHQ1YSq+ctME5yTAIXkT/Wv
IJIH27U3VKAvvln8aT3CTRz7E6RZb965FAS1jR7SmeRemiZVK9zCrdmSXdYlJ6tBH59WXx7aE8Sl
uFKjGYtDRDJ6bT6VAfCQmAG7Q8Xp5fZrA0aGIfil8ucXjUNAchVxBbOnDDkQYdXm5NprU8HxykEX
OvMvQG5+pt4qSWUoRgGmLUWI73d/8rEtOa0WFTIH5680EsinMqyEaewtuggbMPyX2l5O8ZLsUh6c
BioqLjb2agOJ0V++s1g+Z9P8jXuyCbOCiRVaa2ym8Otp7X/Z5EuFx8rzKU0hEDCrdO97wJt+kSW8
iZhLamhDIYr7WdEXpfNFMUBiHotHgvF9YS64fM62fM+C/o8GeedE8V9jyHkkgf44tXkpw6uc8Eqg
47C34I2xOC8ftsuy76zDTfgTzHzKg8Ow/S5wPUKAEMt2RlsB2C/jnRl/ohapAQzgqIW75YSyTz6A
urGZKcHVzbS2t3qMrUu+pRvS7u3Rhy/wi/bTJnWCCk0wjlORBFyGdXswrV4dFjc/V5YLRc0LbiRF
bHKiAjc99CUpGrmdl+ghlmvP1Q9uZk772Wfyzi452vWmQ0KTQ2PEuj64K5lpT3bhORn8LyZMD5Vf
tFdadvMpy8WFmw7JPE14WX3zHXDnYNAn1n5psUFVvoJgToXJSvc5ldZ0bMHXDRapwCl3JQdbI7pL
9M6PEbzPfpxvHQ2OyfdpGZSjcacyDE85ImKmLQW5rVveITxoBglyGGlyw5+PtksygVpjquPiS2s7
2z6R0h6H/z/g9z8N+LX8/yzhN/xbpMX/me+7fvv/DPi1/8OXAi0rJaEAIuRa8n8F/Jr/4XmOXP/L
t6i/bMshepcDbJf89/8qrP8gS812OGC7jHctx/2v/6XF7sF/uf9h2bYgfElyMhE+E7L/l4Bfy5Yk
DP9fAb8Bz8LmIU0v8CQ4W7KEq68/BGTGLU/kvyGoIiiXJRYZ+HyRDKJ3U+pAzQRhce9ELcFbrnFs
scjeq1X23TPnVTgTBkcFJ8ezXmqNCK4QpQf5sME7XpK8F8rJef3HyZRF3F+aWjLB6vMrU16HbsNu
YcJ8/feF7s1qqskQcYIemBDVGfzhPNMpv8+j5a/WQXlYls47S/b2AJoKAo1K3vnj8BZPiTj8+9u/
f9dkSYYdILOd7BuauswvSAUW+8wX7sUZV3Sm6TGJZEy2rF2ERZ2DYm2nDFFL4G5O3odpEY2wcKP7
ChtLUgqmLAGuJeab11Q2gH+HhrNz1nkXhch1V3KHr76O8mLqrLqsEp82YdRAdZRemOS+R03QHjBX
q2uygpISoQ/++rcxAsQ8ma5CKYXQjgYJQvHKzYEIJautIRWbZlqeFlLBID71IAJNAQdQ/5krmZ7R
Kp0rYGzn4VRS8+dBQl4HuE/F/NiYnVtXIKFhFgrQSd41dtXRWtePcoai21UJ+sXA+71qek5xilnW
M6LopW4xobroa2dJJZn5NMIRkYd+sxdZHjFZUn9l1NVnSvQ0U94BjfGXLBJMoRFxdevJU6K42Mgq
+OwCYH+w0hn92ckhrdUPxIxj6RNMkbuJu52DuxgIFRJsqDDV0D4MUhDZiVLFEPG3rt0fkLhojNFJ
Es9OI1RxVFjL+KKxwiJKC5TiYAj9SdcbwUQjNMt1x3eQV3Ue4lbmEyhcY0rW/CAsG9hDX47nAftv
mwMDTQBvoyqs+rORJO+mNb80ec+gGwDyiWHmCZPLN16OR5017ZbOWRtmkhylCUwIE/eD9J9I31mx
1cZ2iMUzs4p636TuGdqZfZizBP1ke5UuzhKrO0w1cSJZ4jsPg/b2PVqdhZhOOXbdHhavdSFB9IJM
3ThaA43ScZDXf1+MIHhHmeHiFexMhAsmraGL49FbzuP8gYgL5j2WP0OW/KJwE3vLi9+sZFQXc/1S
LtONAQEKhqYrmThT10w4HEI5kEu71MUvjkbRHgjdN4wdANh5/okXVbQjvG3Nh2jWs3uGVuNtcH0l
u1WavtrKB23/WCYHptSz481iH20arvDDM4wOymZMRZDtKtTdmCNh36Qs2rV8XZX9kA2cvSjq17Qs
xm1bm/UJHP6sYvMiod0QJjHCAZuQoxoyATsnw7o2zXMRx4rUnHq1qBAIURc+spWON9ZeinabwPU6
SOl+o9kiIkrWyP9jEo/yA2NvbiYrQXdcOb/0hFjDzPBMxyP/Mjkv1dyYsMxlSBOENBrsR1BrrOgO
T+SuSlvglQNpuWiw5LbX2dMyFWQpBSjoEk2VIdKZ5lyEEB1c/DgOuGxycpzSiXY6ceXJ3fLSQ2sc
TRVfa6PvH5wecKPHiReBT7vDDYIWtXgpLPyutWXB+4k2lnw3UaxCFDiI3gS+EjDBbZuUGj6WrDnl
po7aajOAedgu1cJJKOCTNBEKh2hrH42UmoMksgwcI5NBR+BT4Jsmr/zoFMd9rABAIMFokymlw8bo
ahwnOSTSjKWggk/fdnkB7hgvklLB3p98Au2EVx4YvZZbJwe0uMbxLG16KtsKLRKhR2HWxTjlK+qw
egb+UFjZzsyy6KiF+zM5zYp04DcOpfdWV4U8+KtIPreIQ4l5EbbTgRbojY3hGhJl8epHgFmgW+5P
1bsmkx+w60ntbInhueMjwjQj6pPnRE+0+a50gERo+dVb7jM1MJ21Sygeh9IdsZwfmDEj+NI1Bi98
9Nssjz9dFJgovdCQ7YuZwxoEohGUU/48IG0J+6udVN4Gnf/zIoJV6HyfAYVnluHSFkZob66VfOmu
auUh4CZBJDrQAtroxuDoLqghe/0GGSrdZiVR4JLxJN32h0bD1I7SKQH1ZQC/FjlyjMEv9h4NtUHr
j7jBFJ4sYjMUCIgTYRCO2OWfOqcXFTGDLQuf5knDiEI588llVUyxhgw/fbbQgyePKkdFmmqgvsyT
uDzlAmLOfvZnJAZJR8yDrDgCdBj16PAnRfTLabAK+e7yTAg321FEQIEqE/HcCogivoMEYOo4IqOa
CXmvjb3fgyHgPGXI9AaWsw1dN77NmgdxA7mZGcmaZvUwJhambpHeOO5nW+0Ri+HhP2pIfXQTRm+F
HzHjiu+VWR5j24XROMNITcdxg/iVna16tWsB2nzV/87uGIqSTVVFTNPyhmiJHukehn+WcHxBIw2r
vduCtLKncquh5fPmPlbYvjdcIZd+EsWJHuPNJgpllzD53vQOxz2nToywctrDSDLIqc2N/TzWzS7X
dCVKTWCHV3+XniXw2Ve7zvmKugaBldcOdErlHXJrrplF8qmR1CtR5o4WiffK1qj3qptOsDeobCqO
xVCr7VDN7a5zGaj5Ajm/5XU7V+nstyRKKIPRayT5t9lN/W4eCg4wKoas5AyghVZnhUvfwK5TrkbQ
GAdlufCsAzDU0Kbm1ahfV/apM4XHyASVvkKqM3iptVf5A6y8+BL35n1scNUvAXAUHH2aiAlnB+/E
f0qAiXfFHrEIDUREKjS68oWBk7qLRadJVYksPrMv/GHVFpVJiMJ3vuRBjGSBUJTAT0kGbzd0vOdb
Pq7F2BdYfvT2JifwuIL9HFUvTVneeYb3x7MyfAIcYy+ML6vE/0M7/aoqayQ/Zpn30h0Qkk09PTcn
ITB7dPaAcLno2tSB6qOeDIXKpPPqV/KBHhN0j3tLAXbXpvVaofncDXr6bbZsDdZio90IMJvToal3
Wv21rfSxyR17IyQW9py9btvo5m+A9ncvGPmZweDflxyyh3ShQRwtCjsLYn5LEGYZZPFXhXR+szhZ
dshWl4IPXfPUzujNiA13pPmIkgE3vzIxWQFthyrvo9LBYZisuD3Gn3BF00SynORvHraQsUexryJM
vtIqXjrdc7eq8eD7xVab8wVkGWbYlKUcz89nAFFgynHpcTO/J1mq985Yiy2zoScnIgxckRe5SeQq
dR+f84i2RR45n2UuyIQcJzTYybijIQH+hdaTskgOWjx9biY/hsapwzar9H7i5LFL4/zCFX00GmTM
jQ/cKRFPTZ2idCWo3Ig+qpb9v6SpEXpy59aOQO5XfWjSksd5NHZU2BBgUUjlpX3fYFeBoGhC/8Cn
0SMGcUsaKlEfbIea8eyIYqyw7IGzwZC8MOu8r33GT47pgiIlD4DJEz3FtFnuLKuYqENR1xo1kSR2
jUmg6T/F0lAbi27n4aONGhU/0a/nJ8DdXT3b3QgMsfRoq+1YxTTHiNjhtd2VS58eNYG6Heg3xZMu
l8zbraOe0h6uKHJIW45nLLdz99Tn6WNkVI+sPfh3+o4QGlCPVYRsy66dv8ksg1Nlo640CIeImtUM
ibqJCSnwPdW91AH3Zs8FsKWKcp+YKGeh4bOHdH0MGlFvU98FkJxiRtL+re2Ta86hfCkT9yT3rTCs
pzGuz1PfznhwItaC5ldhZ4KEu23HkO/J76NvZXnbKJoYRM09s3/EV0SRtQrAedBX5SWPEzAzdf2a
pQV4vfzO4Ni0sxuP6Sd+QsbR/c4fUHNoL013DrrhBK/ssUnoNfgD/5nAXN2rKQXOMhEBNy8H0CbU
FEXxtfSjf7IjCc8ScSj0RbDgA51l2W650f+2o/M4Vg3yeDY2wkQAIfJkDviyPnOjy0CW7VpmKlj3
yQHmaLSx+mDeOh3ZnGa64L9A6zQl+XxvRRPAiMU74V3FW13pU9/lwWWavvweLeOIRoOuM+oYbf0G
ZnY18OJtjIbDQWF0b62XamI+eMFmxTBh5UZ7hB2JoSXkgIbMLk9OgzcSCoVsj4Uvu2PyAbIB32NU
3NLWFFfiSeQ2ZzXsh6p5Ri/yimx6/o7dR1IKNjgT1JcK0I9gXBme29LcBiSBMYeuR6AvyDwKzB8b
z0co6vur4MSqriruoYQkqPFnq2g/6tWpDMjnmiL7CAfTWA4Nh9b7meMVpCsAylP2U7U5Bo+I3IEE
wNk94ja+EJIEiIeOZm7P771vZ/f/vswQajeWYWEDE2K+TxDx7508tkKAlqZhMSbCxGJklXrSeXbE
h3Pjg04hlHqCAwwghD4vxvOsakye4+84Tw5Vhay3JZh16FbBt/yAWAdjXkOSzQ2mpR7ZJA0eX1Jl
9Q8sfU5l7vjZl4DXY/swNOJFpf5dpgGk9LhcSiaVIpEAaevuPlYwjBJpBRuYGyMFpPfmmlN1xDPF
MMq5ZNXiwvKkRc1NuE+oEeqMRnw7AD3nMiBx9I0C49oDVtq7Y/SS6sGgLRlpskGxleHS7yr5lFqU
MQ0tyEBq68TrB+ivQ7a5kblEUWBjg9kwovcnQHrvaqG2TemdRDmHwgNMVczXaQZd7lrGyW0GB2SZ
Ko+MZZim5FF7WtNv/GrgMEZBS4PvDkbVRA/xUOmmICZQOIBk4H2U9HWDvC6Pbe+81dn84LnqWDnm
eJJW8zrC/aIH0G2xg/+i42PdzKJHZgxOw9fYTGt6sP2MTLLqpnnT1Rh7WasL1q/fhsnuzuCh7oEl
MywPumHnd+1XxXZ96ZaIuaPtMdx89wtuHxPsMSVc+2aTzQBgpqWDXPR42ZqwQ5NOVxN5VY5CtsLn
wmuN7F2nAOaiwGhLhfutiyEpSKZAhd1+4FPEzb7t+7w+pDGlRms4xd63FR3wYLoIrXZ+kOl9Iphg
17N/iAPyJ0UvCdf0oE1PBY1MTT0MmDDeTrBI8byyZSgbjrfpuowhhPlZSCwANcyIrSDgZTPWYwOF
AHe424/qNLjm91zM+X6iFXqZV8VsxZ0YAsRrhfSegsjfGs54cDCuHL2ajKF4usdtTAFrMGqbW/Oi
6UCQAP1KHZ9w5wwYj+LJPXWDd9+LID9hFct2bSbGnUMrytcFiRB9tW88TJXLcBuycXyaPHJUzZGz
Fl5zJBJzS4KHw4Ojui/PPmVoXtKVICIWYc4r6CszHGM9hkSX7WTDG9J3+mEuzfesKrtTQOGxM1uO
NkmB+wnZUCiCmEo+wMnULt7Fa70PlDzzMS0pd+EWBth3xuCPTPnWumLBZRDFaKSFG6Fs3NsWGeG+
Y+3JBqbfrQnUHhfgZNPZT2L2tcb6USL5WHz2bNLd0rW0EM24VZ+VIr7DtjyW3Cx6FZF7p1X5khFJ
IhlG9UFzs3JyBw0mY0FF9LICj77MX37Xr1HdDG55eGwdYAh7xOuLXCn3kSJqMw6qDcSHuzGqLzp3
6mNJ/KOKE4HiEhCS7nH4e1Jf56x3T0YgkKuZBqZe3tk74m7ekbt31A0xh8ZlSUNgnN6TXtJHzF24
HUiBayjslogWEOkUgB3wIoZLK8mNoIXeMxWq7AT4U031reDjlcR7hjOUDMyLXsikUt1WaRWFKSPJ
aMJlWyn8gOOp1uYrV4hh/SH729x6dvdaNOawgcByP+gjsjbMLAshRoy3OIqDlJJm8TxHEe2VJqQc
fQ4cl0bgJlMl4x1FpkDvZGiNbQbaCHnKxbnrG/U0lfXdenVGZf6Lu+mvnBghJTPrAJfuOp8we+4c
BF8kHXSvAzNe5W2bygfg74gJOjShBhEjJd6dH88BURD7j6k/32an32dD/LuWtGPqXt4PkHBjXf6o
BC/dbDefDZO+TJe7fpofAwP6A4IGCBfYIT1JfDRaqXCcpkvKOa72xT3lB35x+nzWkENB/mtXtr21
IwY+sjP/MgreZD3Y0hK6SzjUiwaEXRztWdl7Dg0ilGZ77er27CbewRzGoyq+5kb+YktgEulFx9Fu
buPkPufTZCI1TChtm/YhdtrmgQCWZl8CBLsvmyeaiuOxA3wgRfxENsQjTYqroIe5yR2jPjkT9u8m
FY9xWWb7PObTLguHxKDGfosSp4MpneeILoT96soBqDRo7iEPyvsZZIZjRhQyZm/uXeRT+xLWAmdU
PkyV/V54UFB9A1OXpBiuke6vw2i9otpOaDASk2u7M0k19JrNDuxnxq4SxO+91dKOqKvLHPxo+FlC
lc7dnH5lJmYwuSYYpNOfpTChyTbRbaF06a0Uo1t23wY9p3D4h5a4NIqiJmjcfmPaA1PMaFvbTXlI
reE20c41NIM6ENGkMIzuCoOBJz7+6KgHiIjJrRIfVrUq9oL0xSjpLhft78HuT5FYjzA+zYgoFhdJ
ORt14iY66yONcvzgM5lmAZFyrB6WiaK/x1EPZ8AuApgFtv9MuDSJPzTHIOehlk6iu9Hz3WPQdO+5
f6odKBbkT95yBXVJz2qjVzWbDjCi54KplTHviW+5ks8VBnP8FJAms2mzgqKhqa6ZtRjhDNYOHd9R
DDTe26y7eWVEMwP9CCIqDLJA/WaMdjvly+d+RqI5GsvHMj16I9o/4bDzDJd8wkE0/iUFFtJYfi+c
977XK+Ofn+tK61bCrMwSqBL4l+hXCfBBzEQFYZZ5tpctbsB5SosD5/NvU94qcnw5ZAC9arSgc4PS
D3sqOQmCweEcFEiK1avu7C/XN4/LlN4vo/ixjRYPh/VMQ3YX84EoS5hkgM8fRW295uY6P5cV/WmG
Ey1JW/ZsIXq3AN+6hLtNZIeWBDlbY/3ti1fOxZS67h/VzIfWXJdDF0agwVLYq43XE1irDcviDLC3
Ao5VKzZPxv3Bq+PfRuAQarqr/RHwl2c/O8v46QsUZdln6sBpcXPz4srpSrSy/2brX06NTJVgoduy
EgolZPLZYm3VrJBkh+Q1YR7zJ7TisMLf1cvvmAmMiDmsKIdINz6Ou7ZBoVDRQzIzWO41jp0OtmRj
1bfWjB6XCjAka/021uJ1HKbPsXntEYoiOKbrTXj0bnS2kReh9XUCzCn+2+yrY6pGAHwk1yT6OKzq
35qdrouGS6+aS9wV7DhM81nLDGD08weptD1Xlb1LeoygS39TMzI4dKkw5GnD2vSuxb8EUDe7FWMW
5jGxFYFZEQhpzNS93d3Sjue2Qt6C5dYFPJdfkPr9FktCMdFED00NpJl2BaBwloY51fc4adkYWjJ6
gkeMcCcCSzHTxHfKCJ7mHs2xJxGVdDAEMgWplbZIauA/DqbpccmdrZYesNWlR4UDphJlv8d2gCfd
tj76fn4eMp3sBr9krTS4iPQDQ+r1XGa6m8ktPn1/OC3MNUIoeSmmE8TIE/z3UQIt6UEGREyJlHtZ
CCck3NcjItdN94acXqEO7cw6F0SRkf1j6U6c63E8Da1xJlLqNDYu5hx84/scD34IfopjF3AGmkfa
scJRs+gbLkpL4vVw4EN06LznzFiBwa58bgjEVg0Gxh6aK6q0+NJMJoGZyIUkuhDLI1woiPAekvf3
TEPrBi121ydFhtWH3R8e3XYYzOfaj79r5cebisl5qfu3woFKwxuGhxmTKrSY5ohOVmwlw9TTlIOC
LAAqEiFD7o7bHpQqPkjehZFLMLk7LQ+55oYgo/JDxARokfNbM/zL4BlAU7T+dAI9f0m6xw5H3Ze1
cFmlBmeLxCFejfwpc4a1P6zxHGujHTpbLvpD146c7sHn0hxE5WVtsi6l7w4YnAnp8r0gsw1Q01XG
ts8xlupMPAyD9UofshsRPyjT7R6XgNlFOyNf6ugOBGMas4dkBngn6CnANowwULgr0gkjcCxOQWF2
TybYB8f+6oq8g6o2QUzruDXjjr4M4PyhoCvtRRer547/H+yd2XLjyrZdf+WG33EMZKJ12DfCJNir
ofrmBSGVSuh7JLqv9wDr3KjaO45P+AP8wqBIiKQoErlyrTnHTEX8LYZYh0M0r8kUN66VUXzMXSY2
PRtNFEfJwZxYCUVkNveREbwWRVC/DBHmgJSGS8ILaEIDFFCfvzeZNMlnK4rdkGGb9yDR8B3N0IoM
cIar9JKZAr4qZ+7XjMf2bHgYAvoJ254JjM7P8A9uXAYDAEnLdN1hIWYFpo+sJPOTIYeqXeXYxMEh
D6inwDsUT/DNkisFjnAXK4ta1WyvxnmxKFNoVXM+gDpgBqfHAZvaCf9qwr6Shzvy79bBoeFcCap8
BisxAWsqiASG7FfcJyEbdqmzyw+7/BtG0j0Wwn0FO+KMeBNLsFct2nCmOU5RtmxUZbebg2ircJt/
4pWhUZo2jMwtjIqptrzkzt0Jtiw0McJbZue8kMVJl+f4XRMPYX+U7JlTVhsL+e+69aoTy/zJ6GcB
QpAQNEgxfDp7XEE66lJcSFiJW1e9DO6Uk3bIyKuNoqdGX0wNkOiuqQ3CzZwMzh5/WvI6Y23UXTCW
06yqO0PjhNiaxNdOZn0yFi14phiKyyxxfXP4MiBl3Ig8Ipd14JGVqMnQ6IJD1rflVVfQCbZIRC9d
tEgJZuhW5Mm29Zxpw5DtKxLeNcLYbqfPCxlK1Ocpyi3mo1yUuc72GkGTCDNzhaA6pBCh9y8y1wLk
E2U703OuW9OtSDUve9wBJEkLex6vW8eirI17HT1tyfY2648E0ibIPWdt3Wo5tuyIDaBMjG3JxLiv
eo1/WVVs0QgqP0LFNBWpfKgqwseVNwM3z58KHBeLYGxl0eiP3BT78RSf6gFaTjEyjGHFf3er3PId
o0RcHDCdDDRt3oCVoBrGvsX2BQdxeDGvxnQAxrNtNhD4xUS+Y5hBr4swzY7dtekVt/xbphtZhI3P
jsLiU4HIr52wz866+zksPEAvD7aIMKE3EZW+MuFkrWgqeet+LF9UVX9OZM+txh5Qq7Q6eCQlO+DG
IgihSFOWrgE1mhW6NM6peKoZL2/VmJxLCXZw6PqvhqaunsMReGlaDR85uEuMbyibOfM6lQX9x7au
Y/uW6bZ6HLLxYeo1BrXWnTGy744D+qGWM7WYkJg1ZQL5amd/1jWN2WGQNQGv5b05A12vSTB22YMw
s6Kz2EDEAmLbbkgdsDg/N6gjKzxnNDIcSuyOZmA5dTsCpmBiGsMRzRhdEbu0NkJPTyY4bbZLFTQ7
pBY7kr5vswk8OMbou9rWh+08R9XWFhkpyrEi73aqN8Jk12KlU7uvsZZOGePTKG4t33iCipegoS+8
Q5b5YQe2CKjieGRC+xJAmqA1PH02c9tcldljq0KN2ca4URoQVEasJ0PJtz7LKJ2qfGfNtbatRIjH
h4RIPQ9voiG0VrMmwg1Iu5VWxsxfPMl40vnG2L9srUksEKW5JaaWzKbCRsiSrjz8OX4dR8lmoAWE
EQGIclDaJeYQq5/JZiV7PcgSOECpLvc9533bzuG8GzMK1KTmS0BrwcdfiGi1tJojW8Jhw87pM0RL
d7xcNHEm9oahrxv4I2sJvYAvjRGd8gEeOTMM6HtVABc3jzDlpDdd1LrHywXQMAZnWetPRvtaFXQ7
O4tpS1jk234kcsccScVx4opeweXnXO1rtHbHDgfvahwNcwftMFslsWmdjAGRRlIxfx6ckXwSvUAg
I1k2Gr5ugDCJpMJKDopJZLsmGAlBU9qwdhlp2ZT9tdjkHXBftCCAHYsRuvT4RFZlva3g/sbBtdCu
EbsBGp9Etp2MtO1WvF6Xr8/Y+XlfW8daJ4UQM+/OIBblKJeLUpjq14UN0W8kDkfvQTRJY4bCdzWW
fXHUAcwcSWyme6hPNtzFsdnRPWV7a9MMOEKIkUeTTwz6YVexTwy8PfqSXWHRXTJj+1lrjAfS3a5g
ZPB8ALwau0PkAxIYSUHjW5LeaDWCIK4r48pW8LQ9A7Vmg+h+zPVz1UyUgGxCELTkVxHTKL2ZzoBr
t7PLOapDczCH5P+UQFMrmkXEhLSPg4lmZXbtZ8dG82lEMW8+PEwa4wzzp/IoQJischLSCU800MGG
DcW4XjnsjUfWeQ+XmNV8zl04rgYx3jON2ZNY9GBIViEtmE6zpOuVjH3Bbie+rxp3N49QpNrJ/sC+
QdsYi6NEJCWfs9J+qtG5czL9SUsFibyCY5ibPz2NHT2jLOhoZbAODPHlQuWHGT+f9TI5GxYb6EjS
PmLiMOXlrWK2w0lhWoW59qONo0PmdPWqFN5bwDyBWXXcbcNJv3Zc+eUiWj9Yevo0KvfFY+7vap9D
m1FNedauhp9IecjIQzsaWvqRyfKQjryfTpx8S6rePPXuqBqf9BHlfhIGnZ/hiqBFExxKp3oOYthH
HfOpVZ7HK8+bz5pR3RaK6s6J1H1WRLvEZY5oMTmhBTVuQrEBVAKsSTITTql8syDYx4NxO3rzK9Wu
3jo/Roxr64Zh/iI0AJMhKQmn+UzyJfKZ7Cmv9qQV30mqpJXEPwsBB8tqxCek4NswA9hxhwROd96f
cOjvHTW8dob9PHj6A6JiJl8eEUPfJUHNDd8cWnCHQqGp8TwQbd5HCIjYtzQ8wlcoeZ5btwbrk/AX
ULJuiCxdpZHzmtdWsyKcwd6bWvp5M8OxT1O0WmCafFGyKE3lrfTYkieLIQLe6jrlb9bWWY+UhKjU
fl/HGyC5MMwsjDSTzP1qxAIyuUtJnCHTGjMM+fKZPMwdc2yCxSDvbYbFhxNdxy5G5+BB783vZAwP
U8W3zEW3gY5npuphIlGb9DxpAb2Tj0GlqgXkm01nuw8W2274mPToEoljvLeAGhA9QGylKQ+SyQ9v
O6EOBL1tDFvytyR8xTAN+FlN4wVvpV9jBvv/4tnp34pnUZT+9//8nz/G/xH+LP2P7uM/fhYd8N2b
j/zn//pv/xuKZfbxp3iWw39pZ4X5D91laOUikdVZl3TuGX62HbJU4x+27eiO5wnENL/u+ad0VjP/
IR2MUbpuI9tnZGQgeG1/aWc1w/2Hboq//N5/vbAzRJSQ1fRvP/9HofJzGRcdYljTkX/Rzro6YlKe
w3F10zQdS3rOX7WzcFCp4RN361gjkqnJbLeTx4Y/0xht2YpM18R0dcZ9Er2Jl72zO7I2BRDLopJo
bbFIrOnpUipSG5/amVyqSnXWoWLHfLnpcoFxL6f1P9OaDEwNLnW2xCmlJDu1Q5seS5YyZr/1z3HQ
ho2rmXSibfKEWPtjWhYtGIfafrSX6uj3Ra7CyC+Eh2TXjaujWRWs06FVQdD6db0f4Gj9uloz2V1w
dOxJCzkdkYdMRxiWYkNQyI/ElNbRdJV1jKjby3jBVHYO9Lx6Q4C3A6FOIASJEuY74Pg5o/YLflxH
HmEQdhS5DW7pWc7bmFiiljr+uus59wxpfmuXo7H16DvKfM3OYiVR/xArncO55TQSSO88jUO+TPJx
1WTmJ3Hbzx0d7U1TINzjDHZGuPExqPy2HmzLTxSJruK5Sah32qge/FjmBw3S44oF9z3FlYQthwUU
BqkO7ym90q1xWDiI7x7axi0jAhI22I2sZcmYJDSzm96st+FQEJetv8p+IgKGk+EYXoEKv2+Xbtbn
5OT0Rj12ZXF47+X0O02EYmzAISGTeLJCfITqoy+YG072J7jAngWgRH9oL+C7OlyHFO0jNmpfc6lt
AstR60qleKNg/OXgA1aijNZ1apl0hlTHLLNl2BJkW3QFhd8b9V0Q2qXfBW0CSQinSDJv2NF2mxTg
XhSRMGgzecCFuzYm4BqmsXWM+Ls3DQdum0tsNgzilbuggKg+nplrfQAGeZy1/Km2+lcVomQNPf47
cry2Nf3gTZjjmB4Im1N8mMHvHiSNjr7NbhfVKornn8lYfDi1ex2M1Fe2+aw7On1a/krbm6+moIj8
WuGjJG60j1q0d6L5CbT2yhlb7aRlJSCqBlK/V2zQbKGFAs6aZu01biJ6tsyjszIV26bx7apZ4wle
u3SwgoIpJ0NMq4XVnDs3olEAxRGx52H83gUdqcdmnawL3X2n01Dc2YR3lmIDJfiTeA1kyLO3ycib
QFGFsGDKGKcO3noesmoHnjeaEWWE88yOtKejxCAidefXmcU/nTigCF8VDeJdVOjOTpQ4eFOAmX5k
HqoY0khqj0+97rrXfPDsglGqBnoOMQbZHy3BoY+VwOIcRnuA7/NdkGCoY0ZhJY55igZ4PUUuIioi
R34mqriiWTTcuKYVAQZSxSmsuWhstiKlru4CIkLhFGvHKMP7YhJnzCYUXWSSgeyq4vAQTvWD9B4V
ZsDvONOeSbNsN04IzAyaUiW9bBvZpMeNgB1E6upbHE7aOkBUgl2dGgoGBgBSFLyTYhLvvluxKR4u
Zs8JeS2E2L0uIyaLihTUoddfbDP8nNC5+aOGlwUtYL8zx4SOUKvviFFkXJjw+WGzWO1GiSQw8qoX
JHeZ31vkVOV2HOyW1074jjlDlFX6ZvDIftD14UQsbM+eVzBDrLMbcOEPlkqyg3BvLaun58nWHGvN
tHLTprklmTm9ysW81YMi3oshe+tqszvAEvyqaHwluou6pnGYKTpkDhSyo4s26uK1QL/ixSDbe2Xs
pqEH7lsk7ltca/u0GNKn2RrmkyxMrLdRV+06tkpbl28muBZO4HznUPVHe0eIJ8edrdfI5DyyNPiR
VPsWJuBVMI3RqS+N7zjFgmno47cXOTrv+GwBW5/qM65i6h7ID506461TEVKPscKS6GpWcKPj9crc
Gzg9GhOoSd5o3/CFqhvHJj0HY3EAWXxEfMG8m1llk/X6LXksr8xYEOkHw7gNnbp5nOaclm0W1D89
8YjZkvHPJLCDhZV25xRBj9EovTdoJq2dJmHdqsLHvnFG0rhOeZm3H3gbkBLofNxpIYAEw1eKtVLg
FW6bd6YbGk0QEj0a9NnPMfsE0m+hPNfs29RgI5GTSzyCV8FsoQW2blRtf3RJf51OANrnhvqUqCaM
aeaIewD2fB9VWBdySc9bFnc0GkgOkeIWK0LLxls0+1R1CbGGUXyTifTGM+oGq4UZ0ICUeFOWi0mx
JrpzMJH2gJ4uZPdyGmzsr0MvrwUkYLMGfiliByVINFRY90rjhBntRplOvWfzvqtqK1jPuSVoBdK4
jLOuAXUrwWWpmfS5niZwQMSCCi3SkoI5QKtjsHLq8TuZ0AK+6fxmoVlD/T99LHImixdfirjb/VFk
/bOW+Wvt8rfSxaOqMqRtmviSPMNzMB/9afsRrMkJwai3RLcC+aioqxHBvxEwt2ZKmfgOedWbwv2B
IOpW8exmQ4R07LUT55MK3BlUFRq6xTPg8oSosZ7TOJ7JJZr1h4uhczUESGNa+C0jeQxpnzz3tvPD
A7S9nHd/mt2krjHt4TmBSdZOIQQt8j15Z9SqwBOMOM7zwylMzjF9rF0vBzJKXKc69EmCcx0J6T3R
6NN9YNLMHxwGdJ1VjzsjLvnH0ahf//s3y9YNDFx/uKRcQ8eLZeLfMnirTNMy/lbpaQFtI9PtP4lR
Zy2ZiwNxUncQTnPgQZR4gaLRbPNer0RHxmc1kqBRlo90Bs+aln/MbdFBTiP1S8piXZOyMAHiF3WH
jUAZHWE9+E69lngEI6K3m/bbnnloDhvTMdJbIyYfcICSkdekkrr0LDVGGTtw6D88rzth3JJs1/C3
sJNXyFrbjczEQ98l9xMNZb/WPzjZoG2tmyeo6jpMtvhBHvJLtLEzSIqp6Ucpm3jnjOpmCKPzmLJI
dWr8VIRlVRUuyp7tlQM8eYi0bcPJwhFwsiG6XLuDvJntWh4As0hdMGnsQAk72vilckmvFz1i6SKJ
7WtoIrlJv1w1JyDq1F2ITsG2vVS4LUiKGn5O0BahL6R+E+rnqM92GLGaDQN+tC4IJoXKbEwq5AyV
SfVWqm9dqoZtJMIwzE0Ftk4srNj+NRqU4w9yYr+wgTnrpDKexsELjjSp7xMV46+UP0T5Wnr0I5li
FN5wkrCAbpgJ4QpT7kT4VsEEJsEpS2Qhza6wxZKSRyO6xhbgCmnHXAxKDEesUweHzeU/7/h1TDXD
JMeNcXV5hAl3A6UzWSc4L2h0Kl1k424ck8kXqeTMOdU6KS7LQ9pAxff4xT8vT3B5Ub9exHJnhjQW
+e/tH6/j11U7BNHhtNPh8lu/ng4iYIFT2Oj5JJgxKoflOTqDU1fdIGy/HPn7oS/HwMvTj7lWHsrL
H3p5Qb+ueviQat1mZnl5Ry6vNDOE33sQmJMFAi6D+pmWg7Yva6e86Ze8zcvtv36Ecp2Fqj5cfrrc
fjni8mMuzHPsUTz+Pv73YRCxbyYnDI+Xmy4XM5ZzvmOGdppECTnYEW+InEz86kbBMGek1Vt3awy8
S6M+3I8KyUzaxz9bo8fYYQCazehxT4hOHkKrJcGdtEZ7EfkSakkpntoHgAsk8Grjfs7o3XqMU3vm
Fq5qmDqGJollfICpmMPKuNe6km4gvdRVg3sNbJZ4zQcTqEtKIJXX05VNKXIK+H5VBPRcxo89Kbcr
hbzCDNHPo7vcUYHuwVESvDRbyboyxmxX9j1mt7D5SLV8n9DaQHeEGSLBiOgbJQ9QmIeyGkqUcS3K
1QE1Lkxe32peoE89WSbt4Vwr7ua2vhK1+sZDgZnwpVvwIJl5m1JLb1y0bgjUs/m66sznRc5IcN9Z
aYvcl0Bp3Eu41rIG9Zgm6NtE6oxbch2zhyF5AvRIPKpPsEq4SKBGZME5CsUdFmSK1drCtbQYOWxT
+7bz+8nLe98rXKpSWS4DPmPciDgHG5BXPgwxIreRFRE5uHQ9LVgrkOxgE+dXLgaXdZBrTFnzN6cp
UsqLGbR2t4zcgnQ6a33LiAEAuVW9xlFsnObymCPBXrGMvlpFcd1VEt0cHpWmGJ40J75mxsoUVTdf
F9/8xtEQ4KUoFWGMQ6fJy/Cd3ETeYgFUMi0MEN9ama+CXiI/92BjhVsTeNJ2RtuyseSnHjGsjfhC
eSSDms7oA4P8rNPKW3ViGXAmxR0L/YPdBMZDXD8Fos3f2mR8M01CXZy04ONhUcoGsIacRiGVcpjg
NqHrblvKGvzdzK/Cqnizy26ir80Av1E9mRShYpwL2HJloZ/E3UeLOL/u5uUsiWtlOwZBuu6bjtn9
ZKAGClQFZpyvCdABRvb8y7z8exZdc2xUcGgMkH8SBFbXIaSUnLUlg/mxscvHip0oM4wsHJwnw8wn
9Ozdfsjb7m3MHLSY2qMjJ7TMmR2hmB6NtWlMP6t21PnC0bqdZqQ2xhwTLWJd0/cfUf3E1q2twbxa
1FsYNYOnGvhbiZmnKujwAbhrfGCibyx1ctuOOI0sw9rGg/c6B+I21HWKURSCiNyJHTSQBKJiwJoC
At3v4jDZSIxUXq4/xR5zWF0BJZPpMRhZSuNyOEujeO8Nt7h1Y5vwTefdwbtfM+prRQJzpcFjmWkA
1W4L2ioH6bTUnmi7UzuAJdxDtxHhwRSkG83NQJu7NfN1MRR3Y+iKfVitsVCzsmbdJ9sk1BqLHkIP
gFPNTQcZL0J/F7E50QnGKbPiK1oUhiNReD7m0w4RkCzpv8ysnGP/FQ6Skqwkf9OmCl85fXycZr6k
VaDI5kqqb7PhvRn2mcKNVA2ajXHS/QgmcSVGs9+POfhR8hALPt39lZ0AIQZUNvpVS3obvp/jxRZ6
uXa5aC0hD5q1NwZUahEqUAge8jWr7Tc7kiWCzjnY5UOL7TNdkluQExzF0jXSljGVhwwT3VjF1V/3
X65e7rocebl2OfzXkZeffx/z68bL/b8PTy9P9Psxfv16OHw2k41uU6uL4+UC+QL2MrAdWCcvV9Np
/stdl6MkGhHIictv/Trq39xaEPmXrv5+wP/b7/7xPHkoswO0pZWxjI9cBHRHfZkmgZahfLn8jIuT
Z7rcjw6cWy9Xfx//6/6/H/r7of7vh1/uuTzd3x/tX/78x7NfHv1f/frv28bW2Y6Vi4HUlcCXl4s4
I7CNACf+vj+uGm2rkYm33IpBlwAm8DzuoampQga4rhqIvMs1xWTh2F4urLjU15erlxsvdxsZGW+b
v/0OhThH/j7o8jvV5cbL1d8PfLn297v/eMw/nuNfPvHlRmfqKd7M0YBE+fvlXq79/cZfDz2iSGi8
7TgZB/AlD4re9ho+wqsz4Vu2DEbkMm3uMWeCuzJxT8sSVOAorhSWsVURuvI6Y3q2ZkyR4UvdxAQq
rZ3YWpXdQnck3Kv9kVU0Y5wS//WQO5uo0T+7cdyUNl0+JsNoS5wp24bqncCAJ0dQWg4NcfddLVdl
DkS2JrZ6dgKyIhPNjyihd1l4TsusPtIKeAMmNW47IQkgSedHUAg7BPZrG0YwwxqDIWDrNKsx6L6N
VrRHBZ0eJfh6BI3MbNvYYloe11mNmzx2yegzkG56VnWSARE2KuS0CW8hORhB+R44qMwDTIh67bCF
iUW0taek5anSTUhOnz+R2E50Bc2WNspI7g07v+uwVhXhcE9gVYDY84ep15xgnXoXISlif+589718
LYmpWTaFB4CDWE7j9QQDfFcFWLH0zovpEgsmbdmepMCBrUjuJ/RywSUh7TWKEw+7aMUAtvlDeGfG
1lfaD++YN0f8XZI/Xj4DlTXokDblJiTzniigCD10p25zYGdbz6NnANkRsQGrVOcYP0t9vsIufIps
/UfZeh4wJO+n9NSPLgrOkqadAIYjo7JdkexpbRb6xxq8KcrAjpssUAYxFt8syCl68AkDP0IABBbt
3fYiDT+VY0JmYgkjQv6Ao7DhtWDOUwZSRZwUPm3yNTBX80CYzxk3cbPLC7LAZdZCTkrc+OiO/X4o
RXdqwgYeNxsN4XrWqZh16zQV/iB05I5tfcOxcudkkn1Km6zNIQINCBf6GDoqODYTg9E6aySiByRd
czpAMKgWWqoMGfL19iIMJolG5dWOqG0W3VLsW5I5V3kPG9hTsMyvYpVf5UUBv6FFVje5cb2BnYMD
FQDsihbgCFtKJCyZ6Zc+1aiD4sqgPUcrh3JyNbOUx+mLUsyVEe1P21SSXuRkzWMad0/M9OWxJQ26
ylpgAPNIChTDSiebMEcBdNCmyd5McfSemMPnHCkAaNrZyZ3xqkCa6lZ6uwZhTRJI293NomSdZ9O+
qgCSUDJz59ypflfyqU8In2WOnLZEi19nX9hdYuSli6MjCwhQzb/K0vpZNbbcR214G9rWPWEKPSYO
cChDacargHwr6vroJrMDpCtFtLesCVmujqwqcgCIOQ1N1BQro9cC2r4VqP03jqg2wwQfTkwOWpKe
FYh8nBg5nalnzlriUCJvojyLqbtVQYIqRLNvs0AfbmtrogS+duMZzKCdkvKtE7vIB+KtF0gmlH0q
QzoWfDsb8mgLPmyU3GiPI6KqFSzDBKMKcFeU2VZP+pTVKfabEZpaK108oHRpKEEQg2bup53NNIv6
+aEfrYNJfCJBk4Phe7J8jbLoFMs3xe7EZ0NfrgMEinnPlmJ2MkqxEL0Po/6DARAbJ4NvwHQcLBz5
oJl7yG1ut2vhPPImc1b1Fk4d8/tFJbXCNwmnMdnbMo83XR1w3pmDwwRUuxdMYgRCqa2mU0mRY/Yo
iQNBKHx5FBg0GDoiPrntmBwiTqAM9xbragt9HGpsE6G1lY35kjUW0zzzLg+S4AZyNjSDwqvhZQ49
oAXRX2X8ozoy90TuTRtIe4jlyCjfNAk0garqroYhlFshDZ98JbACdZzjUQ+yRWfL3Gi2/UGaEKiw
4dOvFZPPoopyG+QT9if6XzYk5jQa7maw+6s+XKycpjJ9xVRwBcCPEzEy1bVx1PVe37OTZQFFXG0H
ya7SbE7MRfyiSTognjcSsUrE0pjsqLF7PyDgeiU7wMejTfMtmGDxxA17swhaax0GWIA12PrW+ziF
6uxm8dtYsHOsOm2E2YzHkWbQOi+07AEHYbgqsX3uk6lmRIRufOeEIIcLCOu+XrATklbV06hKPruq
BKgIMEGB/b6lIOyPVlqdg3TmH+mG3oMurLdWPysUL9vUQsVud/I4m6/zbD4YOm50qkh/0IGxiarG
iV1+Jfq4ltaQPQL7uK9tYq+tEBFXkRIjbdhRvO+7NLkmhcsKh2pbpsZ1rxcEBK4QUCq0MVkAp11n
0Zibw2KJAIn9KR2SSJuuQ+qgYua44mkO8cQHYxtC+p6rHZgHH/Ma4ZUaoXA2ka7rfGG4ijrdhgxr
/MFpE4Ka3a8gNqa968JpIQret2utxbuNXmous2qrzGJn5miOzWwI9+GTHpbmkYH2VSC8YjcuJ/zC
cB8JdLH3tgkXj5B7xEIewy/8GInPAr4XCSesShPPsUXHciy1I2HTNFM0hmqoDlFhGea9FucnvF6N
Hy0hV84U4/Ayq1WadAPlq0lVE8n7Wa+sA6GiN4bVjEiXm2ETCx0bhPEwY9QyCMPasfHHwN4k5Pis
cs1YXCNT6Of5ML32L1rDOtbmbfBAY+WaMWy1M4bgUxfi0JtZeOpjcupDQuDqEI+mk+YBilheNLKq
O8LXblPrJ2HyyGTSwV3h+HspDTgyehHYh6iqYQzQwMep+SMldEFWVr5XNUPN0gTkVmh8wmq3kNhd
DbHKD3Thash0/RHOLamSTWb7NGDzEwCA/jDSUCWsztrmsXzt62gXKOtKKjs5arrOH7ZgKzIN9i3j
u20qmiuezT1lnvsAkcQBKM7mnHPhKqdJ1AbMYpdoiMlr5pNde182X/0xF+W5kQY6fk031zUAXnuy
CE6Y3KcQRRzkTMH+HyaL31g1W4oB1mZfpjtbIw6hD8g1MWqcQxi5kDuTA50irfeV/TYwzr4q2/px
TlHZalb6g2bmW88wp8GJCGQiOOuVAc8fctfahV1HmnPJko4xZp013pFBMal6WaZjCbsjg3xeCxcE
ukcBy3rebbWk/kozYnoR0aJ166l5u5nAyYYuQVfaB8jvDg6Dbeb1z2ETtb7EUfcQ4rJxZui5wG9W
4TxCK2phBwbY0FdE4tzGvVC+M2TaiiyElT47z07At8fqFi9TgSdkEExdtCFEAokBWjTOSoehhLIK
UEYVQXYyh5iXpD962bQkFsh635qMnIC2XBkOrhl4jEGPeM0yRnWyUnI5pe1YK0O4r/DBqMYxVqwA
/6DqrEFvwA3YN/V0NukL0QOnfQV7l0HomMCMyul2wNrcSy9n/56a+yTKHhodWoitv7sWf0ExQyCM
QT+FCflJWHrgGG3iDF2oDepjw+qXhEm4lbrBLDSIX3Ttxok8DYS+9iNz8Nz0AXudpUnCrhwzrT7g
CBwK/tmYyypCs+9MYp7XbdWplW4bGIa8sAORUPhFZzzomqMODhEhDhoIZLhRtym2mIjyrH8voRnA
+RUjpXHjwzfPqSYiGnirokV2NYRYTztPIkz3WCVJuqCEj9CxhrZJ8AKeCaH6Y0NrCTjndOZ0DH1l
0REUiyWobyZMaPGkr/N3Pn4wL/C6YUgDWkBK1rydvYFqth6/wIPD+5xC9hcGsOyW2RscoRy33Dup
4A8ygwGtzzCnZrAUEznYtmo3npRPJB+hiBixzOE1JhmeZQP7B+17vyhBRiZ0Epn9G2h4Eeix6JRw
oSgEiopSg83EKquwpw81ose6f3X5Do5GR1NwOYEOXXVrJeIuTRnEmbrzoHntVYGKk9FyxXZp2KnZ
sOh1zisGp4WPoWLphDpPYRh/BzoI4tCAswvUg1IVT5E9rOlYs3TqHRCuEc42nZOPWJUfmI0caOs4
qmz+tiXO8B5x5y3Wqvt2xGCu4DzhvNnkAs13k8/ZFjCRz9DTWApEMAHmc+kwbxLPttWbG9WV5N43
CCml8wI4/3OyHVwR1UPjzdZGq7KP0HXOyqF/LfEIt9RF0/gW4sH2hYx/lnN/IwGiYvCfkm1PhIYd
tvOGXKkQnmgtGHdbjvaa2sZzYLUvlOOFoG4cgcmgIwKBEDNBwz6AOFSl9LLpcZMa9QwtFTxO6DzM
RJz2rnangT3ctkiWGuOFoYRDQ6/HN9rq13FHbTipEY9qJ0E9XCWUQHx2kLmMmDrBGFyX8PXuYkJP
+kKNW9MpBWEk/damOX0cAHkUmXpVc9KvXKsuOa99jZ68Vw1NvMaAiku84ovHiKAoBusbVRMh2Pla
VmyDis58l+bw4tjdpq6pCZpzl5lEyUEv57Q8g2QW4y7p+1vC2WMUobI6uhXbFIesdPsuVYFFnQZz
QFlIsEqd9CInRxZw+e390ICviUVyUGbLlgkg+t6YkKekGrg9GykBQPVdj12YJLaJ7MgDOpGNF3jD
MXCzwziANjVMFPgLBKrohLrSPg3cvtdJurWadMYGHhLV06ofbFZ/DLHUdiLFQRSE3jlJMuYGc3gr
Ex1hN/omAEn9ts4O5cLuGBv4dVoOcqknzKyYWXqiJDqN6CKt3NO3CssRIaho93W7feoUzdI8cg6j
C4wp0F/baGRsp6EBHVCIMONCfRV07TWpyWzFrDsI9iNefDT0esFnfQhJttTdCuBd3nHKnOJ9ZMAB
dJXhUJaewgCKj+OySgLKd9jLMfYsAJIzcQDMQT28Dq0Ganiwimtz2nSaTsT1wp4cbFvsrG5f6AxE
shZXpxUZj53p6LuwL9+KCAqeA++m167NMP5CHvRpOR5uH624r5YeZt+PW9feGlpSbo2xmlG/UD0p
3ROrNvEyeOLMfecJNMn8FUWE2NULgUvTK0T6CTGRfG5WY4Xwz+hQ7cwy2NgVAmcbKFDtJh5FuHqh
fc0n2yV1EsX60uR2IgBYwoKnA8VjO3Xma5nQYqZ18J1D2Ksc8hZQnZjggUFJjTo76y5gB83KomZ4
ZIyOjmUVm1RLmQIJMF9Zc3RIJgWcMOlOqfCQdjvYppLiMKXMNIaBMVNcZtgFAtRD3aLzk6V7ldgK
nylko1VZ6ulGhQxbl35F4c5vRHfK/QjggJEM52/RP/0fos5rqXJlW6JfpAip5F+Xt7DwNC+Kboy8
VFXy+vo7xDlx7sMmgA00aMlUzcwcOefVrarnD+GxrlHk71T8wyBYX6acWZUDGHJlWOE66ThjSQ5n
+0aiDKcsQmv6alYqt48ucj5+/tLfg1dEuxuG6GAX1NUW525mgm77OnyMzfe4fqRRFysHQxzWbfaX
j4OLrT2jRDq6VnPZf6YlmxiK0h+4Zzbb0eggTpUBO7vxQ3cQcEMy5Hks/475I/60u3SqP2fRYero
YSMVk/lqeX2+M0r/SVPVi/DVY5ZK+/ouxpsU4B4BNwWBin+tjigffR1l/t5EPWGFiZnn3O/zdMKi
70D3mRWitv7rWoPY2JoAh8X+BcdE+1Cig7Hi5Tyyo7/oPSRlpXjym2M/+g/lIEkoFhE12XcRW0eM
nxQaiXQXuLgigHXjfinze115OErgV/IFjCQnhYE9wLef9O9z63HM5hasThXwciyL94wrsCJvAIfT
/2KaAdDbZFcoSFpp4zDW860cAAiY3cHw1XGycOeEqX9K6hKEAiWwy13c7cJ0X5Z6Z1vRfeB54IYL
8YmOL9dT/TN53ryjgfwSTVzNNALlu6xQV+rFyVBaANfkq25SvB3+NWHDG/TRe6qAomGfaRTZPoz7
wdYEMsreSGX1gx/NbyJmk62Z6QyD0Z1muZnHng5bsdeWS7YBx4XTkaTxRX3AM0R4ZcY3jwlpnQ7z
k0mlAKtrbEZKlHznD4kkIq3clcvZqHfx2Hx26fRma4v27oW/QlZnXokKEHvFFKqmZiabSKUGsfXy
Wwj++wZe0H/7wRnfmadkyc4Gdr2jEtFl+DBZAAwsFh6jEZBGBTwp21wfGAIc4jxRpyRB2V+RAI0o
pYS0+/tJjg3TVm/w0SZKEVIt6C7zypwqy2w4BlwUOOLKYN6mv0P2WMH0o74e14Xyn1Q/B2tKIO9Q
CImNGYl16sil57Hy9vxXn+wQgUabS4RIDhOKnoG7NgsXAef3f3koc8uvRK9D5Cf72jW6ea0F0k60
SDklITedAwUda9faRF7OjT3JeV3r8eAtKruXRHLXNDRdcGwPlUKDzjRdtjD3K7IYdY8cn6YUV1cy
OeDvdftC7JKW9jOEzJxUIbgiGVUBafuQSDfZDyNVKa0yXYnbpGImRIiUsIvXHM1ueom9br55M/bC
9tJO0ttE6ZQcJic+maNYhnAMRQGgGwp7kqiMHsAPU2JqZhGbDafZQroKeGJbyHQE23ahT3pQATA/
4QT2GKpRKyLM7sLSFtFvbBkdaiZIBrTxlZXKP7EYuSxI+OARcNuK+ZKvMIhhW6gVBYQ5uvmKiK46
FS3UoNbMcCoX2HYCKEfR9FwE/Xua8ZiJCQAF2iS0mAHaJ/Y6bpjHbol2vsxKbPyKdHdnvQf0w5Hb
37S8BHtog6ffn/37JuCG/d9/6/djVhT6ZAzDPh4ad09gXp9+38SR0ozt5GmMsUl4/1EwAosRRe18
sSO7+/3875c2yzeJME33nkSpFf5Ipf1IThUK9ZYaoEVTwxlQncb/vff7udJyj2oU/j5wJJONtKjW
DDj5bRSVzpFh/ve938+5srWhIbg+IZJ0b5mpwxk+4Msd7WON7xcKovO3Sc3HkasC6g3N7Z2vgJ2m
KlybziDXbfdP1Um9CWKfYXNrOSTn3GgfDAM4nQieCVwn2tbJq7QF1uCsMZ98kvsrMBc8CYmQMao4
80zhrj+SfBSp2nVD+c/UAsaKhCwvz8xosdP2SsJZtuGeEATv5EuTTLAgIA+b1Ley2Pt2Y2w1tKq/
xn79BCHPgJ1wV2r7NtB5LbLkVcz1vRX2T632LrZZfeHg45tpjGUhjM+WvUe1FPEGAokQOlFMn2hk
jE9QNc+JHvC7ctaF9fgnnMGPAi3qWMFZ90p1lyKd4VpHiM5G0638UN+AGsKfSdi54j+bO6rR4xTA
XrEZfQNULPPglmnC3kKLR5IguAoUhyEmyIX+lrnIvU1/hsUj1i2HbRsviJPkTg9CEaCUzt6v1A+x
xzt6kIjCgZINy+RKup8lRD/3BJzir6GDFdNX1Xa29DvdK3ejkZ1MaRzCUaH2h3hLZo+Vu9qxFvvT
dNDzo7gxT79vkj6zjjbA2qYw75NDqRd3aeR91mYfXyYxfOeShFBSi+fESD4Hm+JA/B/rNmutXeLf
Yjf/mpHXttK2D0bJPjWu3q1+2UkZgB0sHGjQ6oJrkimyjUOwNga9odGcsgH11DrlPcUyhAoLXNsu
3F9/7rqd9mLG1CMBtKC8d0X/ZAziuvw32/mLdsTr5PyU6M4HSdZL4rlm0GzP+NvYdospYd3isKEJ
bG5L3fDQGJyzgx0atNi2C59pJaK23+RZUzG8cq8cLBZh+Ai4iQPWlYyCEnZnTu7spqo9h8YYHuTk
/2G6FWmJIVlXxq3JhbVnZYzuXkFrhiY15Ps86LGYpve9OY5HArEx63HQncRvt7XD2VL6goDtdAn7
6rH14RsQze8lczYqfZtVD7FuGuWRMsSM1WCh+Qd1gcFd+FS/2z1V8HZV0bK+fPifz+GwM8G/8Mm0
YI5pKe87hsmwFs2TGRUhSQXWkb7qfxwTTgztaqcKa9F+7OxLpsq9imheqf0svZgHukvjo4GzgaRH
tk7a+DRX8lZrOHQEUTH6l9lfiDu8E6jXTOJFyZs52AWFdXJ0+qQt9VhiFXZhhzUEB8icJJ9JsjRH
Q4N02xHgHPMTwJa31E+usrdWA7lrjl7/JfHx4zOlP1kSJosVzSZ++OOGGlyMkz75PED7zADfEfHL
uc5bQEPI4BEpxvZHFVrnb8IZDwks+/QQWPnFJZ68zikl3pDQtM5hNrIMqln+46byL52jMLgGfsp1
TeggrbkyRAXVu/ZNEgRzuKn66Y8BLujFiPFLMkjfFiUqFshHCEL/e2wFbZnuWwWHFzELn67NYevY
g62rFI1s7jedm4iH3tfYZkP3hcFhh4TS9uuFrIJ/CQBEUoWnLLnH7olegld0J2uV7rlP7e28uPPK
qT9OAuiJruJdbzK+Q4C1uDlw14RXC1Nkcr0arqlFIiGC0epkxnGwjaOL7fgq6NetMFxyPQKSrxBk
L52PbEYq9ZQRsXeZ8BusdY5WfmLTYx6FpFeS2dO8KWTYr5WtqIux+gfm9+F+tqzvKYi6k58Fcoux
j6cAiOW2gnITWgZyrEk3ptLsyUxqdYqWIPUsWUm0E0S/wg2+pQxQPsHoUwzC9lVb2Zrt1R/P73e1
Ry4nGUr4uLOz15SQrmxDqWM2uP/aUL4YoM0Qhli10WwSDEfWapeEiD65fFhrk3yxaLmhhtX8Gl28
Djy+2iedixv+m9Mo2RPOXPQBPZrYnLt3MHOhsZRvssQ277gyYHl3+dHzJbZrhgrAMBN//q7c4UmD
wtsqCMaMfL/K/k9cRt/eYLwmNiyQipol6MFfkRsfw9IOt9FcfpTbaTYfijh8LRVSaIgy4lR/RZmj
/w7MbALSTnn67dn+yUyLdRtqBgTR3UT9wz4AXKVo9omWzBFZ8ENfjhflMCCpUKhAUNiXtKUSzCMt
AJC2xhQgkD5KiiHYkWf/QCncc2uoKZs2Mv+KWAL+Ztn6+P8cDHBmbOyzxDtHYXeePeeS9aTNRx0z
dWg2gEwicjPJlxPb/yBEbHp6itZGPzkEoZud6kh4dqlPA2Kyk8q12Z1Obw2UcMAeT1k4vNfaY8rU
75j/sIUPH9Bj6k2XDk+12973OCVsrq2NX4SvoQOiIWzgn1vbsI4eINA+soHSzFcYLtGAI/z6NPqi
5aSmXmkq40eNrgJ2Jg7FRQcfkRoflsooSF7w2NipWzXJPbFUkLrN2owfBlQ0cAuQUWF1cBONQRqV
zqmlLdWhz9ue1WlGDSdRUP3LvOLFU+GFstsnpCEO65X16f1cuOd+yFj/U19O8WO5tAHFPqYLp5yf
bAp0VsC6cPk152rsdildymXO2qXr2nbbByHfiKht4BrgF2KtrNhylxIX3JLCUiOiZYvWjLgB9SVf
AIWWtwMQ067DbgLjr+MDiHA0TqdHIWjpJ8xwAOduRqkXMHwSHNX74D41c/+hUn7ab3dFmSCIZfqf
n4MNbmjxKU3ju7chMdQFZxRho1sV5P/qfbT8xM5hJxD6Kxv23satvMXIMaAN1PcTEXAuOeYuA/Nd
7fLKd+1HOmQ8T0FXOaJ7b3PvsxqB8tvQJbeKjinOpJQ0tmaqVfjJaZpsqBZ07bqNZCmVEyoYkscq
NnmuwXePpuBTgv9nroUd284/YOiTMIrYS+aMsejPxrgqoTNk7Q6cEWrqAhlierGFMLj2Y/8nD9lY
m90O7OZ9yhRKNbZ1ShDHppREX1h30d5wxg8HG+2JoN+hpkSzYmxK8FllBzvGaxwBMyVGcB8NRxH5
T5NffXWiQMxoy/d2RAzi6l5p0ZGATMhNAmPmwPe3sJvJr4MT1sG8sQzaezNrPlisYpNZ8t0Zz3LT
SAApws8NxQuleYyVeu8AqbRcpSNeTZ4nM1fdn9TU78uLVAN4XwcC+SEk/j65NYAVccEWFFl/XPrp
8Ye4R8N69R3rc0CiHVJCfWzIRrgUxAIC+MoldBVrBGNoRRGaAbcVnaH9U2b8xhQQeqCp/sWV+z2L
z8yIf3h2//XcSxYyQbam7J6z+pKUXNywI+mSvnkCd+uUNxCRBBkcLz55sfgBREKrFF5rHYPzvYWz
/5ih8eKJMR7MOuB8Ah0d5epgiOxWAux2RDUCucQSwXRHLaiXIWbuhYslA6QD1EBYu9YonwNp7IvG
+OtT8LqSIeJs5z2O8KdCEaymKOHWz7kk8/G9nvOPKUy+0NQZEYSXRpI6+kc+F7DSa79sOEDFencT
LaPLRoKFfsbqpWDx6YQLIcFGhDUOEaUl29EE4kNzH4QgzpbSQdUicEQalln0rqebkXm0Wlc6kquh
tedLEC+rOvNgltmrYUvnnEfmnmQfL4/ixgML7ylPyvs2xUuG+gBoKeDfDyz8JLPlUO9FFSeaR2Zt
hOVePXLwq7EwLrlN2UZ73yY8pdneeCNRNPlskIhbzw1rwIEKyBGlxKNkdmXIIN6lOnnO6JnRub5z
2/6BaMZeU4UWD9Zp5BqJNVmdMLDjQz+Uz/PA49nvyx/mCK+Dkf2w5PmWieA0cca/lG9vh5JjmLI0
8wooCCJHBBoTGlln7gzlxK8ZBqzodE5N5PQxZd5H6qn3odQf/dDMrKo5QDnwFhhv/iHT0YNiygcc
6btIEoL9KObMqz5snCWrqa1fxobtew9QFFV9x9TnkHj8dEwMj+Nwl/jqzdfFrjNQsDLGp2HQngqY
+SABOtZ4X2lPBbBf6rPU2WOri5MzQntZ6kv7mGdrJ+WjYijHiM9iq0DPw0BNXRRV/5yq3bPEa5Yi
m5vqWD2Rtnuu2Y8rao1g6+QvwFgOVjF9cIn2B5JU02Q+0OyqWNeFn2GKXOZ3JF3mu8LmN5ZVGx2o
2Nktbm4/wexHux+8zwq+d21I+Nw1hgiHGA3Uy5Dadbpma4sJihtFnxY3v8YMPqk7JbJGCq9hLCTq
mDRHNv6kXfZS5ByvRsj7qUz/oTvcyqJb2lffiTVumTIyOvLTl54bHco2jEsGNsuxihP7giPkuwo9
zP3nhMDphnUbpSz5nuK/AeoTS4lRvYic1Lbqpn2HIXDjzsWXQJzGJyBhhEYrpwlhFScfNKD9cy3r
fpCsuxJSzvAt8EOwf/OS/XIoLT09TXHTbIMoPI6y27TOIkRM8QvwWcivx6oOo71W/DUMus82Ji4m
bq+o7Q0ePuzYcf0yD1QydrjxeOV2DZPOGseeQsK1YpYrpM/t3n+Qnn1qKetgtbGWSuxgGB6jsb1k
zJ/XTqCefq/CfuZsFxlTf1O8tRgu8645D3W3bV3rXYWFca8xTSpj4E7nPczwuposvJoF+p+G+kWn
fX12kOTwzbY5KW4GZQ1MOndGZJjc6Yfwx3nKph6ZNma7347YsgiajxV8QFN96MaFwRoC3DfdO/BP
dO2Mxh/PGbFmudlljHOT0Jg/MfBX0wlX9HRqsqDBC2n9zJVeeloTQIDSluffNyk46rPRMcXCRURD
X1uhdguEiHakl6Si0WnBIJICpeEFlpS4wwJa7cFGp2evt9Kz7CNoWmVNrhUopKMNdWLNxcnz++7v
BIr0FUW7vDyh57jw3jLIPCMbW7OtjoVQ5iFy0/jitq5xjj3e6zNWIlYsjywijT2NVke7MrlPhSqk
NIy7Glc3U5OZezIN0jFRJx8vy++UrOXyRv7ize+HIg7QfIYohSidBVgXPf9E4IZn9JBVm6mhOSlz
c970ER3yWNvWw/I52lhQ/3/f/f0aJ4PWkrks6FiDrM0RXNNod+XWWJzPv29kSVxlFS1O8N+PU3ft
mfAeiswez8HidElaNlGNDw6lD/MzLCgeH7/vtmXxyOOZNKCLix/vD+b93ylcHIGCKstbFhE0CkRw
ZT2pR2czCd8m1tbLxwV8Y4yJsfXb+G/pl9Hd7xvZjhHkAlfBRxle5dJnPJocKgxlBKKdR1sjZ3Qd
1b9FfeYiZXELRv38+yHryUvSFOLYtINx1gZFJXGQ3YUaDMPsUt8VQti5jJaH/1Dpiz8PN9m2/yak
eRF09YnsUvaUyGKnREI2oZnqHW5m6HK5/io789V0MA2Gf3FxNlgVkY8AA+zNljY4f3l1C9N4nuiu
LAeTWJjz1VVgjOdx2s1aVLTUlXusN/5HmEhBU3LwaQc0StUh5eHCKcnx1zvVq00kCWhJ1LbNmNBX
nyX+q2XNJi5BdvF+HDGmTFp3m1YNWKHGvwuoEVJxHmwnXdHZLXl9xbhoZoUpT8Mcshb6fddzQdY5
cilqi8rD/3+JtXydj79nNbAg5+qcP2mGj3f++BEvRKS4CWiHkkCMO2ld6wYPQ9Jpe/v7MtNzi95T
c9OEhhiufE5+IFkQcEYU38zDHCYjnCw2lhXa425lPGsmJ0yOmYV5GBW3gK5RSoj27IZG4dxP9bJ+
ohDETpMnAQ+ClPS723fDQjb8jGNmbZPuN26A94NozLL1oKZuosAEaW24s6Z7u4ASEGnoppGfhaeY
5WU6gNvRWfpIxpOen3Daeyk4Oh/OPkC/HhIYiEPXZjtlVtnPHKQHO1XVIfeDKy+5eai4cBIp8eGI
ot2J0R02IevcEylQP3Q4KJoD4GNHJP90ZlY2YN1hozeYaXMrJIWZpQdsOIbC3vudvqsFJNwuKOFK
CmZqFndwGc3xdUYOO/t1u1Jqbk5NPF00m+ajEYvVVKKizDMtvH0ev/l5Hb0NU/1uCoSsuKWaybGM
+YA0TlegJD8ZZ9rbD5Dti9p+ylssbCULgBVGyoPP0X5wS9wCplI3Ixr/yOxtoAPgNCg3fCCS9hU2
Mj8ZrGRqyWYTQ6/sx/rBipkFKFPHe7yb5sll2mB6DGbLUYZb12DQhxSrd2ZIj1hqN/eMi68BdgPu
4+NBDxYmZ8fEKEYmY08Fzhuc4od89D6WkHY6IgLa2YjtvRCPLMmNNQgFCudoHd8P0htXFobyMD7C
5fvXsTffjJ5JbHEhGmvpymtqUHg8MQU8zDEqIf0n+T81px92OQIEdp1r11IQYjl8E0Btn6o6yPPd
9OUnjnrrUhO0Gm1LRY53ieha+8JeRZxFgNWEGVz7EvKABtfwDA7qQy/gC8yLoKJDvtpx5udyeYMv
7yi8OmJYCM+0SczsFb/Zpa4JXca2utrBYJyQmg2YkZpiCR2m94x8btBbosfQuzn4x88j8FNKAop0
50LwwBKLyXlqPWOPNMOtxp7+5TN+VFlG3r5xSFcOcnwPvIikOWcNPnx5GMkPx5xfjHxLU3428wgq
Zq/LxPpxmuY9Tmu+w/DMdcEQ4MIUAXpz0x6MGT+mJ7HcDJy4z6Xt3AEhCY5sWk8BTfPStJ3PNrM/
KXXgqQz+N6vn5kJrypMq8vDcsWPHTesdqT55ZR8Sr5tKAEsPs+mBfMibynugItOCTVSAUe0pzqkZ
JIhhmUH2CE57+0so4Fn5HpZkU3OPXaLf2M/RbDzUCqU4nnLQg1DktlHrXMwEK0DYhOYzeuKXwOrL
eUKWMg3pi44H+uqSC/G45jqmp3LKbQafhj4r3N70bkYPkWHN58bjLjH3z20wTgBIw+sgy+zMnYIu
raDahh78hdFUUGA99gyudpytUaVot6am4Mikk1OaAcn2mdWphZWM/QdTmhmnH8vGFAw9qAZh25ei
XixESXLqdA+xvP7umgyGY0A6zqgmyH1nwu30cgUl1RRVAD8HXBhp4Ml4Sqv5PvK5tiYreWRvDcY7
AotqmyTPeZbSDTcG6dFZYhKB0v7FbLgk6pxNlqo5z4fe+3RpCrn2JCztccoB/XbdLWh6tk0tqXQd
fRhS5Lc5xkyZCzQT22REkIT4QRTDTGNacvMlNk+8BujrdX+BkX+vR9APlTDVPpThAZU+fxWe/5HR
kITdxrsOaJf8zh2SW+/khyr9ymI4IH3zyW4j3rrYEXdJ/JbVVBtnbYp4U5T5s5qzM0lwJhS+398p
Xp4D+0Nzj9JB8xs6wF3uHqGrRq+V5/GMjTH+Oq303uoOkVzZVCvgkSX00OXjo5PGessGGPgkZjD6
oo23qWNChZ8ZdYz2EbhuKRFlbPoJf85Gdg62NNnBVUzWFc18O9BOhGbZUt2HNbjkhPimIXxBxmoU
l0CT5W8DoitBQl6+dWOKljTOeyNA0AHyTLqn4U8nZLCwBr9S1zfPwnXsnR66LxBg6Z1uQa67C/lw
AEOu4ukOh6O3o2ocnz0A8JLLHHu57TMNGJFAAFTgBQcgT5F8UprXvDbiU+zG4UpadXnIXQPiBaCL
3miDi4dlcdVXQ7mVZnlpyMcwvrbTQyuzcOsvkzuNf2idZyyN7YGKsZSW7qYfrNtQ7Q2r0pvfN3oS
96ZZJzsTx/VQg9Ph5ht8drKz3ry4YqMUgBVxu88mm07FjFQIEznZTtWVdER9nK3O++q9+hrpbEM8
orz8vr7CpASbkD8VK6HDvHZgzkXXN9/WZfSpgwI13FdMPS86/uP6QbKFi1+ty8x4K6vI2FMYuk9r
G9d5TBO4H5n9DhtbDmQ7tIGbRv9U8xwDqTlgOuaPguezUZbzYzLHOdlCFRtMuPb0IUd7R9Dv2vRu
chGKUryyk1yGVEl2M/gy3eH8bIqcdaMMN8pFeMULbODgqw5OLqBqSQQUzTBgsIX/RPzlKaksqEDu
EO4rP8u48ZLd6ET/Rv2wePEZlpMPcQZoRJvfx4gTOjz3HMNYM5snZTza8hEDFO5Cnbsns8O7CXlO
bAdlWjt36W+tU6rIU5cJk1EM3m5OJ5y41fCcR4TFtT2472FWPJR+5u6yobIpEKnVIdUooxmBj8z1
/qJhdludBhsPEoW0hbGx2fxPxHA3fp1Cb8akWoXVkygIoXSZ5z13XLnM8HGWlta0TWc0qLDDQDfa
lCGzIkDCte5DyGknI6e0fXn5RNbAIegmtEB2tp0HKNPy/6IWPVWwvOL5r4PSsoVt3R4c/iAG6Mlj
HrXTykFp2JDmtk8OCLc1V2BzyqsuvLncDLrAa86J2X8MefoAr7qB56DBE7dEzQyGsyRaaGDsGwe8
LiLrzo7e2qwbSaaxw8ym8GZO0RH1Gm46VgKq9UyEusHShwCDLOFyvKyAToi9EEiiJ53BWL78qAE/
/hj4JxTBZt8E4gy+WGI3LR/nYczI9mDziAYHx7emuFUTJ8/aKH4cZ7pZ6ixak0dl0MF04hAS5k95
2OC6UHQv02fY9PD9wwkQscfg3W8ZaftNCJgok8eEuRqra/NgMWzdCIAenDU5BifAUBsnKsCzpu14
RLM2HnIHUo8BiqKx/tXSlD9CyD95pN4wfBtPg3KeKdWKv+2h3JVOC3KWcf7VGfLPMMq819wkuO+W
U3dXZClIKA7aivy4tbeY6VDHNbNYb+r0yyseYuq0v/uZ5D5E8RWjjfDRaFivDEoHZzOTHg1EPDL4
7h8uWn0J7QwgROUTLx/Jis91lhzzKruRFtvZne/f7Db44zFkIl7p2nBH4vzmogtnxRRRelWLM0sI
9wpSatiUuAFYHVPmZnu3jIfSn0FVOUozE0pWrwgSoYPTltVjb4USRRZTbZYX656Dv+sHXgVWgc7N
RfRFR2pgy1fi20P827Q9xgt2zjb907h4BITd2kje5h50WK3b8NC05VfJhBy+hDFvlF3G61SV4Rov
xcgiqoNLMUTuuwkcF2C4w0jZr6ezDuRPnlOkUcMN3QSof2hR4pYE7c4k27WDmi+2v09dOeZbI7B+
vKzl7gPfeGj+4OTJCZKnuFha48QCHmKAqN7KGG+OJFq2qlRJUfA03PRU+SfLTkBkh4jH4zQ+ZkSS
Nr83ZK8274PGBck7QKPoYSFusFGyUoJ3Snfy91xoY1NDx0q54fbt2J9mk0SOVN19FHHzkTEPi2TO
XtkQ9RcdEruqCI1CAbE349w+CwnxD7cc05wckw5jAxyvLtZfMcLGZlpAoLXfMTYj/FqlOO8cbFlm
5FtAcO0LW6rgNQo/8o5NBWvb5IhTnzEZ50rTtBmqKI+JNCzSPXid6po8BgNSHTEdfazDl8YtoyNT
hGFjzrX1GCVuep4Wa79lifra/i0HABhRFq5dFzA0cQmAQe7wTL0eC0+j1i+1TM6BWfvYYPEMG8Ho
MK2yqlu8LgmMYp/nqeSEey8f/FtU06QyIaHVuEky3RVP6UQfhoV2k1IjcwVd9FKNlLjEontEuxrI
RmCViXMq9EiBvQW5Ud04MuvYX1CRU9uvfB9gdiwW+HveHLvG9bZjcMQDXpPTk8S+WqxFEem85Yiu
jdhz76zY6jY8tbNLYKFDtXT1MavwnCdvaJZIV7rPLPIM0g3HdZdE3imv8whag2ccBXNKSNjw1YYm
/kNlSETkejxPiQ12l5+QE/rEaJRYx7g2jrND3VcoRfNHuY8RLKKHtELeaEb95Q9VfG7AO+8ZDiSK
57IU9E/HgZYHqxp2oqB81O7yT51n0TlKEyY4GQvnqsR22GD7W8N9g17TlQOZUPNHZab5mLcDogRZ
OscILmU98ZqQ+4UhURL+rR/nTn1nLWcEGY7yu6LLr1iKhDxnsjnZGY6UOYVokLMwrpN13GH/PZm2
qPfC1Eg99Z00nOnRgc+0Fdl4yBhOQt58qmt0tdjX6aXKMRG4lnwMxOIxb0vC/ij1xJNRtZr8rrKt
n07N3jay+36D8EHCpOI6knSog3YbzaObmd/EBbvrGA4PA86zqJHRzi6nQ7b0ZGOvYursj/7BxAy8
8rSlH2hWZAhkqWo9x7NcK8EGcjAJ1+NqctDDGpabWQldHT4XO90TNdnpIwSwJ2k6wdbJcWLOPTiY
fDR2sCL3TetAHqtY00bIjgMZCahAkvQ4hrfN1HkF5YxOxDcxry/9tOIWsarI/twjM5A5xZyO5zml
oZ0D7cmHXElrz+WBu6JWXClz800t+7BxbLpOo/zSx6mzq9M83yrhXOvMBVQUlyRK0MxoGg7wpa4T
cyClzo22buuDTRlbb5NzIZkFYqUTnzTJSJyS86ttFBjOQ6aEnYEjgFSDQgKlYgh5EK93IiD/VR9F
3XDJRfQe1uXNLBvQ14a/l9ZxaQS0B19uYwPrcT1funJ2HvpG76Y8Ye/vTxvYfMkldqOndhTqGHbF
3ZhDMR1mgv91GyRH5i0kHkiYr7pJRfezjF2cvinErw6bFwuzdR0kP/TGxnh8EW7uPM+xNtLoUMNy
88LkQGzbwPJWTjrSNUodn1uhgE1eIHaWbQdr6m1JoBnMQZzAYi42lrtEf7CbUVtaXIZhugySHGpJ
S2OhMPazAShZJpzGZR/HY3toouICZc3ctjggra6xyBLaH2o06nM08lraAH2PDgUpjlv3V7LZ3TWX
tb1G5iLTZjr9JcWCc6F/5s4eNU19y0dhva8wvp0jnw0/zDhSTgy0GhRrSh1OY9schzkLeLXIpIdN
RH9DrvTyrdHW9yJ6xkAHbibpMGENE3iloFspFExvAgDVzglm2u7Bod7ZaRxvknjSB7Bv94kI3tIw
KK6dCO+IK8mLB06NmRKtMcKjb3lSxVUkfwculod2cJ7w69yP4/QCcC27q8GXRW22TExeaUfJn6vc
SG5GNW49UeQXmTRPc1GMD/3yNM2TM70LS6QwA4nmsb8dp3DbVKHz6PTDOdBLNSJQdkVlHtdsOx8A
47IRSdKt3fDIzElhGa0mlzKoj9oI/bOn/RYGre9w9wtzygd98urKOma57HezlYAWNovNbAf5Ibfx
+HTUcEwTuxNheZ/aZPZNhivb2Tyg1xHy466w8XjSu2Cfvcm65uYYnO3uUiUWHDCsNAnlHZWVmJjQ
PDblRUIesG/YheYTNjOpv9E/QQbXDf2ifdqQtrRRPSOXOp6a8KgGO4dSKVvJVIv9f69AU0hJ4Dsd
AushMRCYeTWvYS93ZPtBgurHohj2edTYBNq2pV3JvTexmap83EKtBcWvK6ZLaaDUycGTu9GVj60a
rJ3wwmjbcSvGB2oe05DRGzVEDLGoiMiCglK0eZv0RP/cLPqXzGZzZ+sOysH/sXcmzY0r6RX9L96j
AwkggcSWJDiL1EhK2iBUkgrzPOPX+1Cvw9V+YXeE994oVJJKAwkmvuHec9P+Lu7px+IouAPk/how
reDnRrXXm6RRy87AlwrOKpLGsE5m0SxarBqIuZ3oXrcK/U5zWIvMOlxZVj0SCF8bpmtIUATd+MN0
oEsnVyUnG9Ht2eqmrDO9NHeO7J31jZZgl3byER8VOuWHVMfxOfoD2yTQYhATWSYDKgOv/BFWYmNm
bXUwbQqwRNraynIphAplgsTCLeeRPlMtCrMtiSdTJ7gA+kZoWHFDvyEaWmG5T6ObCJsG5VBM4Fhv
4Q/1gHLPJvTlJzxktm2c83W3q4FiHauon44z1R+7rdsC3kC9bGSEhNYqW3Nzs17jx6juck+zaLSy
1rUAoFJXFhPNbMi0CLkUG4OcR30/MQlJCqKKptilj0ZLSm2FF7ARGDUbCJMELtSCwFX5UiYaSXHm
5K6j+GUkvPXciHpRygBEcN+xOIfezXCUgUedEB2KitBu8Z2jnV7VI2GrlJeNN0tnwCmc65t5Si+d
b32Cx2MXi0NHCdYrmWRtrWfZMW857cJamLsOATLKoSh96PT6Mov2LTVpetiOqDjbj7G9a9Tgv7mD
JPUurqMTaSeEfAbibKAEQ3QnrXc7w2fsFHwCfErGGmgyb4Dpc8gi4myh6leRUz8Yyofomd3I/9bU
crMhYerg3N4kURXvpKEwfTdvCTfxrSI9/ATDcj45LKgMIm42ESqpktxTbgbjPHOQR1p4tLPspce/
B1K0iI6ma6aHXj6wVQTTe3vDPsT66z12ogH6hRurYtCdjnwPAsOz0od7oLqtcrjnhT364MxGqxxW
TreN0urBJSOShUn5Ww/6kDgoAutlDwg2lBqeyQYSii+T8Q5j84qtbfGsl6xQivR35s4TZN1a4YbJ
uMyoH3kBVQC34LCih9KKRVRTp471uHOTRtzfslV/vpWfrRn7pgQfB+92VH3WU+Svq1pQkvq+8uRS
Gpp213dOBDvUrDZ066vev4UIzqBZkoZkdynmK4iU4JjN+Slj3LidG8wY4vbGQfq8YvNULJtQxoef
N47ufg1VoLPbIAKHBf28rXmEAtWPe36NHdHfq8CiqAszVANJeS0jH9yjFm2AOlnrcowcsCbswQYy
SPIsQAJbPybTWY0uOx6fGZPfgLAIOnxpiJwPKWFGXJbNxiZmNtbjd1QhzD4Y5vWRHFdj4Q8LNajV
bDP5jNhhhcSYL+2RqIZertKW/EJtBvACOzqO8G5WgYZtF+XD4lbE2Zb1EYLcHNL0Ug6Wu9IVak1r
wJheoXTSbTy7YyuZ33H8QNI3MUC2w1CtpeUNc/cZk/fjT8WmCvCLyi67MHxHNVIgA8jglS9qohOJ
3kCoox391AGDAT5wWQabcgSTQm+xNQSZcyqw901IkV8mPDqF/pn6dGfxsNBZCdFPdkcnRARa4oOZ
WX+GOgpJf3TeawuCndQ0fKZvZPxkm06315Wpas4QRG2R6RZc/8apjPq7xjchBacXy6x5XRvDW6Vw
x5YW/m5kKhSx5IFwIv+aFDL3JGWOwE8aAuutQju+QPNWLmZXPNVoZKC4Ovt2Em9cRdLj19sQTP8d
NTULULt693vEu5wDcKXLAxKf0kutTxlELwSEjZ6zK2yG5lnPExLaz9aQg/W1gDP50qb48Anacd59
18KlXIbPmqM/M3fCIt1AzwhQonSV86jB5+Qu7uPtGQFZn2dERrQrYE9u+k/phcw0kCid8pu5qHVq
WBNVQOTHQIXJERelAIOsTtHE5Cx0tXAfRRjKAEYtK4T5ypfolWBk+Iq9YxYMhza8T25BLO51cjEw
BdiIF51N1TlqjzE09EeLvnY5W9hYgjkBG+Rc3FkDDBFdkKvPC2uy7gGZ3WMh2QC7eXWn/NAkSGP1
tH2pSucdJP2yajWS3x0W1aaiL+vQ3wqskA3u3TjC6AyChDUdjmOU1R9C6zgG5mE1JNWMCAb/fCQe
Ar1GyXPLwFI6ikM39GLjCxcZasAIEhCbiCPn0zlNfS4JfVjmIqmXttVuLMt4qTOqzPwwG5GFPY/0
vuwGcA/qTTWVD1IirCiycqd1KKngEZDGiIwtmgminZk8Gw0Ke+qc59zeQtz4GMWIX6dlUq2qt64Q
qIoQwZvd4HtFjV5NN9LnVvOvdlpeDT96q/P40dex6WPLYysZgAJo2ajGMl2lwCjoSwAdaK9Davy+
qVFE+umkrb4eBmdZxsHdBHBy2yJJN0cL4GwTeEVj3xk2STJxoe/HIfhME/OjyTAHJUF81Nr4lA/2
E4ZYFCnZcEU0s2VhfOmD6SmBT6vw/KuEesopHVqqCq6HCl/UCExkqDH6GbfdqQ1VKH4bW0K0mgZ/
8kjbWefEII03Zx3N9rVpnQAAg9hXiXrJCpBQOn4RMTdLqh1ivRC8r8e5emN7/lgX4yZJXMyEClFe
4EjCAihkrZs83cV00QBEYoGNxrT6XZfFx+QOG7uiI5iEfnWYsKAt0+d2C1XK3wYci2mIdiQUwbKd
YSNlkHks97fTEuIcC1D83YgOamRNEMXN0azCtZSgagJL3WNzC5Yig4ndwk3xwzpA05K8JHWjlnXI
9mROm+Mk6XJc0yDmOD7nsXEXRizuk8jYqhj8WREgrkOiYXmEtFPJYDRCTFi+t/a4rRpjXBVpfc4A
wrlFxN6FAZnnPwZ2O22zMnrOYTvR+aMkdKuJJwKEMnY8yUSdnMtk7dRDvdEkeoeMubPXyuLDCSWT
tCXpA6XjsLeI4VzNkubPeVAktxJRiPWZHPNPOkq6MxkT2ojyLzA4RbXpexiJCbG7NSS8fpW5TbZR
VbbqI2R3vWJpzZCAutT1xiJ2HrDkemNrEAPRJ+nR8m9Yurl4blLuEmP43UzauLcabvx6iDcQXy1W
eh6MwG35Q9Nz4NfYVnrOZmII1ghhvTLLngxTVQ+NHjELqVtPhSzNtfyjlfd6oQ1XwcWTSuaN2A2/
Sf/exgOTis68lRTffcUroQIDawYFJzA6FhKNuFksK07cTSOqaqFXNqpJszuYAWmxwn2EFsYTwmgQ
dJo8+nqj1oLc5xUPzAhjmAir3c++UghxiZsQEx07bBYGhgA5areCtA1ffAN1ZwtdEDRmawtGr7Oi
HU+eBx3t9FCrl1Leq9J6Y1zne9nMYxkQW1fMBBWIKTmPDpbkScMfPwuY0zGDRNrWZuaKT3KEPDpH
rLBOSJirbhwX3Ck+k4rniXnZKcmTikY/j8EZe71NwcU84kV3KfDjzL8UZHsgrCTk2zcecc4g7rbh
scjhzDryLanTCU48aLAq+OoDBo5q4mIlbT2ruu/ZXdQVRCat0YlrZAtKsES51EMU1mWf/UKKxIti
FA8xIS5FX+6CGYcT4zJr39ze/Lw3o/jB0am9xZYjPefmaIxvdktq3npfVAlCtp93AQHy7p9P/byn
flyQP2+owsbypuuI4YD6Nxjoz3v5IP753s/H/vbP/+lL/nzs54vRWOT7P//tbx8j/QeGzpyLJVne
eBpu4rU/b6LA+Nd//nzi52PJf//En69LovrmGL59m+zn3T+f+vff9m8//m//7f/4bX9+vX/5P39+
8diR4T9/vz8/8a8P/u1H/vk/f/7Y//VL/voOP1/4v37N3/7+P9/15xMqko2Xhs0X9rTv0R19b5KR
NyAJ3dbZyDYwg81OCsgyNuurSuti3U1TvWwN21hNuvdzif28kTVwgvk28J+yL2Zi47bNmu1gFsO+
TT94eRXYM0GtGKSq7/0O73ElKq8ayeGjQ93nTWiuh057hMjxXao5XDcFRVI3MzUa2YcvowYZolvn
HH4uHL9bfuSfN1HaD8tZhRgO9GRTotnaNoxnqHYLhLeQTzo33aRmulY69Bbwhz4llnOqjeRJG81p
LYeae02W25uurq1N+jpajrWVob4KeyIf0e7fkete7YcheXBxo4PgQGVn3Wzsep7l2ygDFDCKV24B
2TqPiZJ2mwCA5c9ZZ9+GqSBA6oyFBkbMvYX1aMcciMYVN7t2eyNDwuDiyc6Y0Prt3p8fAi00Abmh
z9Pff148s5T/fIHCaWLmomv4lmrgUpQK2Bznm/cRZQchWT/vmgKKgcQFrbr2V1T6WIQdHdVg6HIb
io2eLCNsjuTAe6zzL6yDGXYmyC7AsbglLZYq0ZTpUOqHDJjL+BaZLRKnJF77uSRtj+lVKbyw0i4z
xpAlw/r7roO91Za4I/p4A9eGZ6/LblQmSlngLNwSe2Knh33IqUt/QPiKNscfFcqaWxdyjOjlPFIP
IaLfDV3Xbfq0zTD27BLd3/pEGy3aaLaOw8EuIywhbkB/RLI0wNV9civ9HJArK1TArE0E/Rn34DxD
qgoojPVpOD63GYm9UjOGJZEUd+LN74MPiQ8Zeb76dIJ0mVrEv3NDZ/vlS7UqjTBDadmfuRh7oinF
LqkHebREdwnGm8mTOfVOmePvETcVD85vhUiZNWK892VM86CFv9LeehFj/M7I9x0fC003m4ZkaBnG
QxMl/rPixIU7w4IhWgYtiqFGiHuT7BJhR9tS7x9tMV1ne/wK9eIag/WMe26ut7IEROilgtJtpPOW
4GlEnXl/TbL4GCf5qZirZ+bu5hGIwV3Q9StUV/EqM9ju6zGJyRqaYgAyQEYYXMW75pDmQejZuFWX
ORk9sXRZcOby0xiAc/WK1pgO7uDka1RdE3iAkd2UHNR+INgXdtJUeKZyTz6gzEVV0HrFxtXW/HSV
IAlZauaIhrt/oLHAqmKUOz0xXgZNoFRp8nuJL7IKnW+f4WNCBPGixB/lRcOwnWPosMgtwbdk8qkm
z2FTGpwqg+aldvZQD9SufYfXiRX8Frcbbk5CtLXa/NCA6zFxe7Tj+iyGPnyKvwnSuRpajBuwb56U
BerUT9DSYFpLKAF69SInshXBiXwXJpSr6gUxzz7RxbUwqH9xnXyAYyUBoerfYp2Xt43gE9wDonQX
MyAxMIjxIX85IJKYMp1iypbbfsj2bLAVS10Fl6k1dK/Rw00jUcaCJLKpHsO10TQs0VJ+4cC39gxy
jklbfJlUGyETXmkRYIlSIxD7VpdMKTsOZ4yvG1nyjGNTnaHNLyPC4oo+AuAW3NtJC2hmOgTlZ8YB
RPrcRBpmS6D4iMo9iMaTHTGSV9RUHnOMlVWPIUNyInGN0SR5AUzYNN/FJRW1A6qoHPlNArNYprhA
oKIkbxNPyTJFbqGEfhKlS4pzti7IOplcOhReFMHG0Bo0n8m5sSd7SY9zcmWuAVHoraWP6I4NzcDa
pf+lKyvdid65JlP4EIYfth2dGcAsmptFCwryQMKPCHPgOuOu6KydHxkPsR+aFA7qnOakDYS1tRyb
8ky1tXfxb9Nq5y/VNL6PcHDRdVv7BBE+ZC0iC0V0DTR/abUMgPWmObV17BV6+1mHbE5aLhCqPkDS
jUihzaj2aE7jtakye9+64EzY8aYAE5m8gi/CspkZH/Ps59sMdeDCuLm/rVR86znUbOrt+aHI3Lf5
Vu72tPIrYoiOboiCIwXCqqtjbXz5lnstQdmdDb28SxCPLPRQbFzS4njK0yX2ky0s1GQ3T+GljQBm
jeWbkriuBnK5uHNk61km7+gaNUA/0x0ndtZRsGJKOnSu+RbN87wEddv0b2VAECG3cSRIwWdngJij
u7p2kY0gZNO3xBpYULQXKp/Z6pymBAkxmD5uita9E7YfzW2eXk/ZJ6uUXwTh/tZtApnd2/wyTJw9
BshtmNvXqp8ubiOP9k1ZXTYYBwqj/JxnAnBqfAN4FLaiyLt1P1WQOFKxSO3bcVkQuJAzOYiDiHAL
28nwP8weAgiavCp/GAlUQGd+yKR5tX2EesIib9mprqJof3JsQdr4/kGqSxdbz+ZkhUAHu0fJMhZ4
tv3lWjdYMAZed0joXkT8AV4027LRY+ev35FntBorFNlitkz8jxQHZbBHDnJMGl5M3DYfoto9bJu+
zB9CRY/VjkyM+5ntTU5KdzbHZxy45PWCYCHS/tSqZBN00aot2erXLlhUezpnekgYRGVFyHh+J2GI
z4tLbsx9CAq3oCLGZFXmA0CSeXqTWT0GsjWAx9GWGHW4r9AJY60mebrxwbJ2UB0x18OMHJyFFTjf
RUgghIFVZYrqadNURBDTHHGzPBXKSfEAh+swG18w4INbTUF0xP7vbrTklvXktqqjg9Wr31Bl1bYT
/a72w/XEPoh90c802sz+P2D23wfMCvlvI2ZxCBSfn8W/Zsz+/I+/UmY1/R8uHhnddaVp6pyp0iLc
66+cWU04/+ADuqnrN24BwV8kwP4zaNaU/yBF0FK4o23yZlkY/FfOrKH/w7GlKXRDQfuQUtn/8bdY
2X8XMyuk+u/pY9JWICBdZAeKUbIthUmk7b+GtZUxsmPNrb5nEIAJ1v2ybXJ/djhmShQpXmoaNYOT
WfUA5UXgR0Dx9FJhgl1BbmBFtcY4G4jHSUSWOCaZ6OpDb/TC3im369VTotP737JHatc/h1biZ7uh
TcvolAWWbR7MeBziix74KttrShr48jlXzXpX6jrgiwU5NPDL5JzU0N9tJJ1rLWrJneVEFHLD8EtI
yCu4xIjSsqfqDiVIxsHUDK0NMK6Vs71hipkREKa1yDTQIeB0kd+xVsrp3oXI277oDcSHegGgKTig
ylAbq4+TnZ8nnCcBz90ZJCr6okDgiEsQNoy9DL5JrdZKpk5xyzFbOxvXys1nLOu86ocUvIZstelO
U522tsOkWda5624VEXdbYsq7bcEmdD+Fkvpr5K4V4EU/zMCStjCfoek4unEUBVjdGwIgXetWDS/R
SdwHDfGrZ0jVbQDBDhtgUC5a37G5aClBKvlkjGscNc6hcVSyMn3RHilvqzPPlgYJCgEuTLsweSKL
N9gUuc5dE/8AsHp7SAjw7iThgna1nPwGwZVwqtVEkvh5Rgv2RtA2GlrRm+k9wS7zMejtfD3h/D6l
gYP8vGvFthwVVroOjVeqpSSbitGihZTzPXFO0Q44fLfLCoMJCNixNWUPZKymyVyxYD1teGOVjrt6
KkMmigwCR1x7XmTHxcmFglkibITnYVrWtBWstneZScpk0/oIXfOgGe4au0xXEV5tT2RRd4gJaHp2
pF4iAA7FE7QeLWOfEIPxGGKkOGY8Xbjd1LvZb3KmgAPxyQDK8MjZzSoi9XZFgZF3H4q/dT3Zuf46
zk1vM9lEgvXl1pX+bVlOQKrwOBHpreYsK17MBOfLcz2UPQ53p7K1ZzRBfX4v+jSZHpsggZ0tI51t
cyFVeLCCqt4FuHu4ATUS60s81EZwV2VhdE85kpZHdvGOz1yxjQ+unTqtV2clc1/AyNET8CYmVlou
jTfShOO30rHng86nzpPZtkiTzb74NQWKKHnLwL21SN0kWFVu1TNTJHvj91AgB2GGZmKOFQn3yAWh
y5OOvDQtvjJCwIC6ZXIQb/APyhfi7Ey/XJmNkY6kHKFlBdmoCL1CVz/Z9aaHwskEmXgtRFaytyPP
cMtcIVws++s8k1u6BggfPI3EihpM93S0/jVr2GjRJlkDKZEJ6YY40igj+KKSa8nee63cckb6rPEK
WpSqJ/WjnxwTfR9qdtwUlLgvlTHP72kmwa8Ka+xm1r5sp8+4koxpn1SmM72bVuh8JELuI+Z7u8Bq
p30xUtbZMaiVLp/ju2IyUo+2gsz2qNMb1tLdygVhW1wrXwe6MmvhYfIttWkVmsmQfC0DlTB9FciC
LrTPYSGvg9Cf82F8byFYAZ9GLq449pdDVpqrOC7kO9eviwI2fSV28zdGw3dHGgRbUWbs+QGIdmvk
FWzrxKavDEQasZUQBAinPMprXKF+9EmuI+KjgR1FHCr/ovVi3EAyybY2r8AhiEdUBvEJpaKDVxvo
gsMgGQmk8NFM6O6SVlIssyR+ZDxbPsLR7J+NppsvTi/8L5KaVbZopum71sovUMkUS5PWk1abbWfE
Rctw5ASGUfnFkj1duyFqZISTwPH0wNi3mkgf4MIE26RxHkYxA4UIk2f4lfmtDyg/HD1SmyHNszOe
V34OAifK+uc4cZ91R3lJr84mGG0UDbmXsPJc4M7YEEFlL5vU3hI5zZgbYGYVAjnVhuBDERxA48aZ
14+HzirtRQeQedUWzhqYc4g/Md4SZ8CQJ78YsbMdDP+SqX7f9fEnzza1MxMGDYL7FIr97TEvooIa
39waZfhJV3bULLGfSrH2Z/sNi19GwVe+hjlVFt0TstJy3tgC0ENa9RCcUqJ+F2bIz5TppnflnrxS
qH+3ldp0l+Xq2A+mJ/Tmhsw8WpoECCkY+MqV1oPBggflyGSrcyVx2Z4KkT8YtfmaNxmqgikbPuaR
xMo8jPO944es+WKROfRH3CSseGNg8ElTZz0Q1uYr/SnpGcJI13XvM/zce/tWrffAgdn92DfnSHtM
LXmWFbnEurbrYnOJtWnT5dqTqUcxDdmIr76FI26LVdAkj0YJ7x51pF2208WM4uqpo62D9EY0TuSr
ehOUFUrJkRFhNOfFU4y3DoEkLXTJlVqLZo/qihmT8MWvaVIfzu2hn2x2BQnS/VcSAG1I5ACf5jXw
3HwXFk6Jeom9G+Iv1nKQqRZlGUmO/DL3bu70NTqwX2Eyv2LJ00+5kbwj+mZCVsizrwgTC+HRKAMb
vuw5U/L8JdaNl1xgAgedo+/tsvDPrKezcV2JJH5F7NcsQ9KmmGivXGT3wPV1ctw6hPIT2da1yDaY
XkhYt08FnVES2Dsz+457egTGD+jsPNtMj4ljENRx55KJGeWfPVJHW/vdq1MgYAihWCDMgnUgpqvS
o7VGrRruXLJ5itR+D5xxF+YDEiOIANV4Z6BUSsMXv/5Ik/eiea2S7HjbklG/FMtcupdIFB7rGMQv
FkizbKXbAT+Y5TdOkjSCl9cbmwkdBJe9x4XrJYBGIC8fM6Au9dhdQHh9FJ3JS2R806jIGDvtjGJ+
Zs1VsXG5JCMiKggOiCHWpnOKsgDRtO6NI/zlgWa9NDwMr9IwIcGDVsFFbQxXu+k2raO9aYW5GUKI
6gyUBLL5fOiPVfohJnOZpeoFovsas9mzIPcEJSVTWSIinIsWf9lgmJQJomR4LjTzzaWRY2SR6AXh
F6TSaDxY9kc8B5sZ8709KA8Jope0EWOo25hZQ3Nm07zC6ozSR8IEl3YnHxy9WzE73VsgH2298LIk
WLv4UyV9KK4vlGCd4FHSNXbL+eRZYYDCxNwWulk5SzxuCPbHIohZygB6RKC1Le3DTKzx5IPgwknB
7rYyYfGTKBnad0gSLTu+9rnYmiWaErOnOySYAYvIdaabTZE9NzI4tgSVcA9YNlbrkbi9NJiAVyC9
A/cD4N7dDKzMirtVrf+ax5SM+F0NO2buASwKkyDbkhyMdDUAYiMMbP6WgGvLMLxXeDvgKFFvUtXh
J56+WXOuxj6405IEBXAJU6F8aJzuWasUD48j5BZRoouvZxe170N7GX0cBDF0Q3Kz6nsqUkhfXPg6
omZ8KGZZf9jJdRy1nei2ZYfmmtdygVoi7e+xizHLAnDo3Pflg5oZy6BpUzqc8iRCe+Es68SE5fkC
VY05jeZJi0yW4hVrMZTVd8Vmu68HnqcXkiaY+T8m8YV7xEtLADtOz0PIoKV7n3Gex5S5LcEXVAuL
GPh3HJ1dSJEus8vCtlZmqbY9vhrFICaTp8a28JN/DJH0AjSWAYNMfutD2ZDXmpLLqIP+09hsRPuI
0R2MeHSxC+aMekwKT6WdrOheI1iqHmPCwfeGQMjVnhK2s4P9q+kIasTMakpszLfMBvcydzshLyEA
CJ3ZoU+1glZtHejmaci2pTxxXGybUQECS5YkQHk320I5wThC46hyfLwUhbdZ90AQtkDIhdbak1nu
mYgjWxC0oLGQFKUrNXWLKNZBiXLOWc/SOlTOvhcfxJMv7duC31nE87nSfjtCoe8rFlnMMUuiQhdO
Wzi5iNOwXRsGlBYAuSivIoxA9V1EBo6NacRtfyXB3rWGIzJAFroPQPw3UEtkf9EIEpMM9GE0Lqjr
aNHKbUMWj95+DeihfGsbqJcEeaIIXf4UkitpJ6j+MSyeDa7mhr9mVMQCYLtom7WMMgCTzqPFbXsA
Btyx3g1AbDthQvQm6IjgQ585OhDV+eEnlwnbB4kh8gxRZGHzy9vqxbeJCVFAltFtifyruol+Kx8h
1XWYzRVP1mrsiuWAVjwEfYXw3XNrhR7lUauQ3prD1unAaOQvefllEIIQThrfqn6YBL0uzmHbegWq
MQ9UhdLEoFRg9UW8xa5Ec171/BSmK7h+C1/7aLS3KMOaOZirUp+8eTQYD1urzGfiSXJz/SlszWPT
sMP26enFsfMhJKortgHiOp4j60vCXNEGiIoAWuCHwWRQSwPrx2y3L0Z/3423K4gnLnV+aWaP/I3r
HdLdHBr7zLj3dcoQi8RN4IqKS9BijWM72tqK3wpFTu3VRaKToiyJOUKgKi0nFkOLkOG537jrDtQL
Pw/cDhIKIriwcK/nGZc0v4/jXC3fveTtO0k4h7ECkUDbQp5rxIPqp2dtfGxGgsadX5P7bbvvHcGy
KklX3fhVR3csHFmeneM4WQVQIyo3Xxojzje8cwZPWwHpIVSwePxPAyBRftEiEntLUgKQeCEPZUMQ
GOhlxfGGZ/b7z6A0t7NKlx0FSw2zR9V7qZ8d5xmZA7piQq7fc2Rf7X1LtjcTNzcnDDsdn1Q7eFqS
Pmf+cLld6W5fo5Coqa3Q+FX5vWMVd4pOrGQY7ieQ7RQUZkGN+5oXl5g1j0kgnmrG8QHQgVzZqfIh
zpsG5bd0mWhgQOnk7xaMrofqgWChqrsLafjhAtQmXsZofpeuuXGmZDXBj1qZBQ9vRQO7a1PSDY20
gdJpxAGyHshGvQs8hMYs8BqHF0QxhJ+jjccNljCxfEWvtm7CcHEKXjHPrgIsYd3QnUxhp5sQiuaS
VVPvRb2yL2pKy+cq8c1j0usWMuLQeRG6Fn+0dUd0IOzpsAEvNHbUoku3hSSgTSO359y4KPKudQma
xIz6M0c3amykLjGrozZ33wKcZN44y6cy0KJt4vOqb3QNfrCGBaFrqGPiYTwb2fwQmiGp1j6ZT1E6
fsUWE6dukDAC3GQ8aiD67iy93BIYd8LSTXC2PnebjKqQFcjwAgkSrBWyEIKBXurcOJHF6xlNfFH4
ajCt3aQq9rVTwOQmE+CP1eNS5Vc18F7renvoUv+ualrksdyl2T0WpNGaGEkXuNO/o74H0y6bDMmg
RUINbRZLNANRXFy3FIRjt48CktwTw32fZrIb5rQl6Xh4sgsnW+MywBop3WuQaY++nAj5wa9XVvJT
b6bXTg94aeBCh3TqTs4OD9IS49kJhyR+Rat6hc/zHToTLp/WqG5ofBjlbvPNIGkTK/1hjiw4jcY0
LfqCOQPR0eCOYW0uLcu8l8q8liNI08LnDLLF73xgdMwz59FUPhm19XtIP5w5CyhDrHpl9m6zr/1i
MzQdKFT5VMTZm5vGbxVL8De30zjLaxRjNNZte8Jrh6iZ1VZ26HvIA8uxp54blIH1kfJxZQVlfdJ1
imgI2ONBdBlrj8ph6+0KeLmIX7pl15ggWa32bsy12usKzFAziVf482IbSllTrnLcZgdanK0P+iXu
GIV1COL0FnzssA7idG+YckPq4wZM+lZNoGFIclsTaLToyEdFox5m0ZIYAkxhCf2I7oZvEmnmUfZN
tYZ3Z16Zqg97WyLbihln3OP1uRp9XR98cKzHZsrgncaSgEcDpmtdIkbqVDzf4fMhBadZU8sCa/B1
mWAnZwxTyXy+dwv3raOCIv5G/81syl3CWyCmjhAAW5HjxXQtW8rMyMH26h0pJQHdF0thzzIJ7OAP
MA9pG7oYt61iqSlqcl78EGxvza3eYSZ32fqlFup/0fQ7RbTYnQ9xFLMhIDg69vKIb01uhyr+0O1O
fOmoolQHtk9EXFXM35YTwvYqvN1xo5kyjxdr0mEGI5DPNdHW5pTv6M+QXd0u71UEZ4zT74cruHMa
SoQo3Ob2bfypEXtdQgwttb0W1dUimru33NYXhXvbYCJ1RfDMx1dNZ2+mfnrPS1cxIPXHA9o2Euqw
teGahzU4oMdrllqIrsoad1nvv/eWPt87YL84mA9F+DRVDjDHr0FKLDNQSB0TAixkMO3N4I7qJC+Z
ujOTl0ZcO4poYxg+4s5g5zU8tJ1D+KLBszUzUUwIUsumvSWCV9dycagnvf2CLN5j9k5mI1YMC6JZ
C9UIcnIdNL+Mrk2Xo6n3u9xq75PZfBqwb2g/d1GsnNMSvx7cQAC/+KXMbjz6ZfIYoTODZ7Uys3lb
9KxER7ci16ZYVlFxclLnUFrV3ogRC2bROggCvE3xEoPKsmsDzFyCHmQ4cS2amvGsaPidBkmBUWXv
Ts2Ct2sbb2qqlZPhivL1ETxtSUGQRP09enuvyjr2Soxs7YwBEOoenTJjHt4tBMUuk6c8wmMv9QMz
rGZhG+NTEU17EZiX23MQG/SJpjjW+gELxkKymjJLMDZ+eUp6iHfxakyc27OaQ/sTq2SUW+jMx4Bj
DtaGfhBlcMj/k7Iz2W4by7r0q+SK+c0fwEVbq7IGYi+SovrGEyzLstH37cXT1wcoMmzHILNqwgBA
KyRRwG3O2fvbmrHrCAvC9VP5FON9/UeJrUfVMUEhmEh9ZFTszIpT0Tq3o0Rsn8Qn24V04s2rPpbK
Nv74BC08NDXWHij2jRQ+lENYICICuuJ6VKzQnWyc3LsqWPBkDWtS/BPeLHA22Jljkt4Z7fBIv3iV
eYVaIVBBhg7Jqr34enjKouxdgCGg0LB2WVo56ED52GPDXhUYvbve21SKsURPs4fJHzB9k0JJlnBB
UlJVgZPgN4jSUEMvy869zvrpMAb2F8ckOjEghDVtMBSi/WMjZLYpabc9sOT0zIIMM+cIlL+GGESk
8PjYufUjwkAwmaDbEn3ToyULp8W3/J5NVj+7Fi9z5sRcgy0r6Ax6i4HEpUsfSWNDpOMjeTv84WJW
yCqAxecex9642E4UoEYPhpSZaxyQf1DiYIgvZ72hrpclBuaujssRzql0SpTwUtr2CzSXUbL1pZ4z
Ay9kNRhIeCw0DSx04lgSTJQ4tYu7Fzk9w6Bj0GEo8Su4JjkshRaMwbG0BdLUPgucb9rk6C+Zoo/F
jqhUlXUDUI2RoBF90usbLddb0KFDPCbsu5TppCvMFQSV6N4wZgfJujzYurGdMfnluR99NaYw8cmG
mYTCupr1DL0A6JwJ1ydUnNjmE6WRsB2AE4EcoF0Ts6uyHCospR/RFbiact9lhArx2k97xsmS+gGa
sqA/2HS22C0FrSneiRFzByYS7pg7W/fYC6WhGJHyFgXJiNdaMo7pbogZFq+IZfSTe5GEIJf1rLEz
pBRYqsUXGTkyxUhgEvxpbwBKEB8JEQWt2xkXjYQfQrWdX2NVNE3dSlrL/mQ+oFjOynkrJnC34Cfx
/JdaDCSEdG6fmo+Jl2oFwTR+r7E7BV/ZjKCIWMjn/Up0TpfmZPlNsrt2NQUqr3Vzkj7S3k+8W2E6
LK/++Mf//K1h+I+8y26LKG+bf/1BDCH9v4J4zyI/fPzrD2g3/PKmdCES2a7tSGn93h8MRMnyBLWV
obJE7cxo0NyHEBEXu+qi9sKLBTXJ/jCbRNnMJNWY0Uai5MonK6/MjGbYKQ4L068oVJWujI4xH3C0
wrXlm+yRWYf4tz6MFBLrzYQ7t8SH1nkJvbXGyhHejUJv6rtSWEofEbqVNOvW9aB3zkPU0sDxbops
SEztqBmDYeHCxh3kjs4qSuDxtjtVlYkNbMN0oTqt7LgywSy3kZ+D+F33hMrGdDx98I9Q66nHoN0z
IJhBHi4gOOTk9w1wgEZR2x8xAOuPhoK5u9a0zsHY0OtDa3wE9ARzzAJ6N7Heb6Fz8XTXDpKcVtNM
omj1NEfUPfql0T2CGokARMSWQqah7C4g25nwsOZddGaCisNuHZekiSz0huEDigob/aspzhuS9ioy
Qh5qs/PJPGwjD/BPMWofvgARkALPCOperHQGsuoDZvxApch3S3hpV4PjQSGinlaeLcQOs7NgCJpj
ORDBvWaf5VB247nd2sL13suoJmIQtF1EALdoyCZ+oIXAoErwSp4c2lZ36nMgIHg/aYmwhq91ELNo
abuwFhs7CERww7PE95MA72jX5FZEWib7yAGHfeDIEI5gEuQnz6wGqpR1pFcU/jqvxCXQwU8yRDdH
TOKkJzkg1DXmTysYpXFQVSeyH34vSy+40oJOGe9zYbh5rfuJMrvdljgfljv/f76N/yv4Xtx+3uKf
vfJvRalqBsv2b6f/Z7+53/zv+Sv++hfLo/PzbPe9uPmafW/+/o9++xr+r39+1/XX9utvJ5u8jVp1
132v1f33pkvbfz+a87/8f33zH9+X/8vjfxEy6Povj/78///z6+Zf4F9/HPKPAvlt9PU3KcP8NZ9S
Bt3U/6khEeC2sGjJ6AbjwKeQwbP+aWimobmSUp1BeQGFwZ86BuuftqtJJBCe6TCIWBZf1BRdG/7r
D6GjjUAPoaF9MDzYW+b/n5Bh/v6/jFPODFMyHMYqoFKOTlEL2cavOgZYf3oJpH7c0j/0dyA60h14
OvdcjCL58ygLeSwaMR0JeAfnIUcBrGW6X86ymky8tKYFIEzfXcd4ajhK1G1o8SK80T7GUkMMJ+Yu
uv61mts3ATuz+6QLqZv4RNRglXiHvCo+EEnitnfnqLrAW49BU310XvcD8oL1ovvJe5Nrd0mu+juZ
BGIruno89hQHcPH3HpxgOd4ZAHVXM5Pn1QrCZ3q/yUZBKFw2I+OR3ky2rmWjH5XM9Ic26e+TaVBf
EnOghix0nWKVrT1oYXtvKdaTfks82rYs05eccWMdYfLZWlqP/SFy6rvlWlkYPzwZsmhU4U1IMe5B
SVblgU5cbilJy14jrQiJeZNyl5PEd16OBKrTz6Of1z6P0FRcVSBhEYF2apv0HpuD+FtsGt6rNY3F
frncGMFpymPPvg7Yj0SJmZ5FATWOuNv0rIT882i5plJ6vl7UeafUukWOmDw0wHAfa6I8YI9UQE3m
U3pm9ZaZgf4IRSZFGMFzHsHpQ0gRfFmOxGCLt1+OkvHZad8iY2guwfwi/bS5tICUVxqhWZvlWuoW
p18erj8Hl9/m1b/pbub71YFhYqAIQiHEyutv86pWRzWjPd0sLzIjlIj1dqRB/jYlrtzUkiV/Vwby
GLTlU0Il4ZiNWXNHEzRd2xmttroT4J8rozm281E5GXPQdkyRfT51cUUDzonR6LCqoLDeZO/EONSv
5Qy8VK/BWFY7rc9wQluJOOceQHQ+If1tqO092+3hqvID1HNqIErba6J7H+UhWT+kJia9gWiik6hd
sz+PlmvjfC2erwUjy3OZmPiAyDpFxlYxYxOq+EKO38tgJWALnep06EY/+VbmVrLu6mA4j12mzuBy
WJpPdvbt/m9va32bzRUEtKUl/C/WeA2snQjNHsX7DeSnAdsSZlU9r+r3ig5USF9ImKl66xxrNxIP
+9WOURK6tvTuMy3ptw1BTPsOgLYuRcPyLurWOZSq7XK6vMCr3DW0UM20xx0HQcolAbM1nugBRiPh
gXHQ+wewk8R7h5FH4+O9pbmZnBOGDQyGwO79+Iv0wBSJKDRuZfzNiKPhOzqp712eZPRRbJ5iN8xu
S/BuO1RAiIcMsKGNYM0azw/0pEOZt2E7zMGs0Lob+ZEC27y4pvuDXad6rZs02HJ7kYg3uIcBshPR
OrqPd0f2B+LpODKo0hpWi3O+aK0H2xOvWpBE7xpBzexDIu92tM1+b2MPuZogixHc3lyi+QWTQHNx
XcLc5+vL2XK9KA85cIQ1pQ/GwgAOy1FvxsdgHiiLKmsvgladn8bx3ukHa7P8nFooMBzzTKCTRPTu
44dv/Uq+GGbJLoBF7Ho5dQHF+32Vw+MFE0xe2hButC7q911H4X/50WKvGchm7YxV3DqQJK1wPKTX
ZADEOF/r7Bt4oXWpEu0RwZm6ijoQhOR/2jgXp/q0vBADVJ8Qzdir//xMz1q+36cgXTfQ5UmP+CVp
Ypf8fQpq4Vvqei/G7ZDpYp/5bnKdZd5DrhragiEeA0Gh2M/sD58atT7l2tMQiGzL2gVaOjv+ecDV
dW/P7i5EK8cYnDYV4acDAnPEQ3e1aYcPfulnd65Hm0Z24YMUiMxB/UFogVrixmGyzS0WzIxnxm1h
qvHWiGrj1vG85rbVjnSY9ZNXUoYqFGB9R5oTxdrcI76k68DQWMwwbWcQT6qhuXA+StMWl8/j1JPb
//x56cbvH5iL3JBJ20XDqNnIxXWN1cavc3Yv3L6DkRvvsj4m/sAby56gxKC5S0q188N0eM1NAzq6
IiAUQ2h1zD2xrcqKamLo4ddsAeSZgQZJoE+8DwubHcCH76mPmZQAlPgSm9a3UQzZSlk+9O+23yi9
8L8P0Xgf5UXx2jVeu1Yiv1NwBi9BrN4JQMrmUekFcbr/SD/d3lmuhbcbl8Zj2PfvhT8nHVjUv3wg
chc9IQwRvbVFgXb0LoLNnwNG3BoQUNvuTmVjCPuuzM8FpmqG9urRnvT0OCV4YHUnUF/iMLgU9CYV
ywU0MU3/iAvVuLLDyLheTsNmNDdwaqHQzO+OTOrX+BK5ofO+IwDPZWqmrnYVwB1AthJ9zwvbeuhl
aD1UU7FPw8G9KFtqIBsLFgFtqMc3ZYYtxCBy5orNDhJFw0/2VU4NHjIaTiKvdTbLqWtlFMXKmtwl
72uupePXvw7yKnoXsdJQJ5JMwgcdgv+mtL9pmJnh4hF/Wurh+5QNtwKQzZOeTMYe64cLKbydkDRY
a53NwDppVXKyzTzbTF0U4a7yvSdy7PbL8DcYOPo9y7tvQss7EUhlH8swgGdAaP1Tz96SxGCtxWYK
wKyXwbceMg/Eg3q8K+083Xd1ER0amj2b/3zjLprYn3ti13ZdSgqG50kbtR5747896I6dGWkOovha
UstaG1547nxhftEywmM7iVtXC4GcAaf2TjISmMBC8iS1fJdXEyki6FC36IsKOH1Fe7+8pF3zPQOP
Co/Kb2muD85u0OQ1RcX2y+f0Q6/4mKOf+Igm/TDDlhD0o77o43WljTHFyJbFXaJpuNnkwEyG7Ow/
/9I6ZbTfxrf513YMx/GwGhuoa13zb0uWxMHoLkddO8RjT7scocH9OMUbO4JiQt2o3BayCY/LC41e
6oHLitUHK78ZulxdTzKL1zEhua+5IQkJq2NjZ1IaIU+9IbfCzuq3glKTnKcnO4vKteM5dLs7I7nl
gzgDQwnsV/qE8P7G44DfuAb7dDX6eLfoI3rWcXnhB4ccJ/0PAofrO/pIq7Ijj3EUY3M3jVmy1yuX
FScmQYbVElWUSVKLcuhMeqe4Nf3vYxVibLGnL9Inj6GvXaY13XS2qV/etlMSrwZd9GRrF2TDL+de
SAPdb0hCRExZhOuo0q1j18ZwodxECECg+DEEk28TU1SHgROdltOyqBCzCBRXAJ3sdVlTM64TmsOj
Pz7qUwhYviYDrSGj4w0uDqC51rdOqLPjw+eK3vXnPAu9i76SmYtpIGH6CxReRDu+1kVgmft+tKZd
PT/amTMW26RDPsbDNp6Xa56T2MPaTwjywat2m0o3eAhNnJtmX8eHZT6qQ609Y1C+ixXTxqqy9N/e
rYvwTMgWPE5Ru7eMPCSACNvdNLFeHrGnGsnZ8HR9k5lhfphED0C+bbCXz2vMsmqN589fJJ7GL+HY
ojVEQH4KEj3bFwmd9wmmwLZMhqMT0s8bWqe5QE/982W5XqQNuSb/vuTnaIaW+SF1U/LlJGRgip9U
dnVWJ7QsfXMNJCPauZPzoy5T/zHSldrqrTldJ4QO3PRyPHc0s2hwEcwEzVG9tk7sbDMOt8utawj1
wBraPUQwuYkAZPd0zrDTfN7sGjwFrSyse9ejClzQCfiwzIuK0/EbykFih9UYgEtpCny1CR10V+/u
zMHrCGeT1coLs+nL8oamJ+G1rIiUo/7qnLxqUDsZ42YbfVIMaD+yPutdtCyk5G3rsbYe4s52t6YA
cVLOp9RbscCY4ONJWFt/3gz4cBxkK+C8IJAhLB19B3GPNVgX4axaL3jUQs3q7+kyTVBDgiRziVhD
6F8MWfzhoVuvYdSXevQwzLNL61rVqilDd7/czFnkqXUYlcc+gWZJUrXcMzl1Dz2KXdJnFOnRbhuM
T6RKbntb5VhkKH1KQx2WBX+ombugr89lyv7Zk0AeeRIRBJFPgXKfclOhNlqpgm2Rma/kTtd3dZcJ
6nXll+VMm9ESMdPKipad2E8V+/8ELNGzEtVdUNJyqECtHLUu8UhvoQ0EFydh3re21LSKG+rvxQ01
1uCsed9LnXTt5YeVNatqv+d7s1hv37q82oBrZB3ZGNH4ZGijtu58j/rk/ANFeKuQr2gtTtsawUHM
bsJqyubzDdnRgIZVUt+lTSsRP04pRkClYM3n6iZRPWTfaKzXXueNN+3UZza6tRaTk10TVxG0K53G
89nsgV34UW+eUix/L239XPHkPduDbd901veyGAg7cLXT8qL9dSQHpZ1ibTV4WX0T8/uv4yGge+WY
loN9qcxBuxC2Cbe30lzjyWB1ReUAiu9Qys8zTYl1b/bGk+4V2vLewFgwaxH8XU8F47S8GG3ft1dk
2LnH2Ee+T9+agMEXPUrZs1Eq3ab5rjFi66g888uygF3WtPpE27no1gUipcdJTPgC6ec9YhYwV9N8
NM7XlneDEi5vGQ0X8K4VQZaYOHvbePK7qnqAO7jCCrUSondvl9Gr08gI1YD27eyS5nG1jPYBInJc
oyk/Kf1Tsqzz6DWzVUfKvEY9v4MsSYSNwbbMaCwylpIzpI78Nteb7mwGM8l5XinNL2KAAd3SAttU
BMcfks67/zkWaSqtjo1yfhme7k07z2+6YCxuUi9odpZDlnnn1V+NGA3JL5/gcqiA/kJ2atcT5ac4
nm8tskPnJ7+pe3D7y+zaejhGaqeXL5guH4bIj+9aTEcP9E12y2XHJ78Dlqs4pTIQp6JBtRhMLHdV
OjYbvc7lE6C770Yr5BlZ8zlO4/Ssl2G/aYZCooIFnkFo6ktq4kJnl1+dKHtXL45zt4yOkvCFq8FH
jt1EqLDUvCm1W9SQWW9WJ08LJDMcEjygks7GJ7TlYNBKOVNJf2eTzewd2QWeiTRHfSaod1T1eFIO
fhDXSqY7uCoMl0L4t40XiZuhDbqt1bfixm0ntAC5dlnqIpFrBccgpOQ06tZAryMZyYzmiDza4fNo
uRaQm/z57thBbKHGBv7vr3+8HI3QALBPg4mtJDGirhaSmZia+yjGiTMEBV5w2B90OZzt526fOByy
t8rNMgQsgwHJJcGl1wHUdXuNoKnzMsJM8zATZs6ZYF7iu/Cz4AXS3OPPo3GqdXhE5Ds4YKM3QAbd
Sg2fX60bzUyJnct4aZhV+9wxg3MTMl5hXy0QMUlzZRv4zqss+r5ULyJnDO4K8ZGH1UQORAkeAcNq
sJpo5AaDCROtSMSuJWppGft+/owBc+hQ6cBO7V7so7K1SfJ1QD7Y3vRWj+PnIqkKXKCX52omTxNd
JC7SsS++R7iJhd8LzGPQXMoCAXYc075dTpeXMe6GTe+o5ox8EHVe+hpTHjv6jduDMCKVKUFytlp+
PfQM4bktA3WwGQOXSzp+n2FZuBWTnpyDuhQbrXGMSyJmPxCFGTOObhwjK24qWmM3wBX3QQZc2Yaa
2g2qfGDCgUFQqleWYQjj5hlWS+RDa0tBzbBznzUe8+sypl7yefPhLUnDdR8PLThchoHlBXXgdYCp
9/Q5MvjWkc3ucDeDN40Aty2fNA0eUaGjKMXX5QOOXDww6KLQ0ykrvbHeDRNCejlKm7GJvxBqYrpY
vfq6/PWqsW7v6yYc1oonlnm9a89aXH9bfs/BSI2LOUUBln4kVp8/oZBRel6+E0Cjcwhy8TocsCVA
8hr3ZgyjITOvxbIMcptwZ8uwRLAf9a9M0sSEjd6BoUCults491NmKLt+62udnaCfo96zva3ZDuo5
hThcUbLdp0NAgsa8xvYHC4JQQ6OzHeRNrlmvcRBn37Ki+TqKNLquDEkcZmaQQcTkEhcgRGvOmvks
CvFnFTg+5nrHIfGg+DYTkGQVNzDBG/88Obn1EFSlyXgUwRU0zHvZGQBlI19Y22qMyHSyW/HAk7/J
/Th4LLPKo8ePmKiBZXj4vBMr+xxrXkNUYPQl89SqYE74wvqUbSe5D0dBAMk2TwBZ0hDGfdIpjd3U
fBqkGnhPBOcSLS/jH7Fu24C+MzJj3Dh9UhtvuZ5dstyUPxpEAegR5LewjAnBnRTRS1pcwSrDwOO2
WGCm1ukYXTKF5cXysAWqetuKCSCuXk/7siQLp62cHpIXS/RlC56yv3Jd85xVTnFjI2kGSdUCb2YK
sefbnCVVcSN9k2X8Z/VmQKzvoga4irCkbwsaEMXasU1grKVkQ1CJ8p1FnkUPjsGAVHeFPYHgBldg
L4FoREZfqB/HKI9Boc2DDK3nM8g24AvStM59rt3W8zPvANK8Bsy3rYi2OUYSqXI1l6esuSrFyvFG
LR9VzKbtKsg8qgPS94Jz25sUApWls0pIA4XdJCCfJ5MYJWvNGdlaaS8ZiVTrQsyx1vMdQtHT2BdI
J7sy6Va+UXv7Vjnjq0Ce2rH1f5TcjQA4omwFgC3dudJyyEcwk8+jAZXW5rODMVKwXZnLRowS0pkG
yrMcII6vPKnOFeT5pZiSarZ524Er23RDYR5h93UXT9R3n+/6fUzvPWwoOvlq0k7eXDxDuRYSuiMz
ELydOvawfY+h7PsdP+jtcvbz+s9TV7Uo7CYt2KDEIK29Xl4Tf/KPgSu1IyTpVlmUiDE3rjK61BSh
5zet0kOCC+WaoFZOVV9l2whNG7IEqW6gO6ZzJt/y0tgTkyIlExSLOv3wz/O4TQ9+qvIzGNEHuIII
vOZ1aTu/BEnxYAfKPgqV2bcA8rSsNA+qIDB8aeKEIETL0m+el+tY6+AFVNaXyrWIyEqFeoS/fK41
654Erebw8z6W8x3dJoQPZNiB89JNLgrlJZ1dM9gX7kRNs55qFrlD+7UegLMtbaEpD25DpaJm43yM
SVrd+nNLzpus8TbQM0h6wMS7ftoSBwolPjWYYecjbZ5rqfeTLz2/21Whf9DKJrRfSWbajgbF+wnh
yzHLC/dhFlcCN/KvGiIyNaly9gH+KVm2u0Ln1gsTu3pfaqn1oH3WyRSrQnWVofmEhFQDAR35k6Pk
ZU34y1tZP5Tr5aJWgz7zSjIMescpzsRugJOhnf1UKpAILML862ip90LMMZm5bswqZ6xrSCrM5oew
X57HqYJzEKkRDDOpqnGJsQZbKHxGqzvYnpedKzSm50xYd6KOy7uITe1Y59VTNFALXHp4BL8Q5zrW
w7ZpXeTM88Z5aX0tRz/f+HmtqZz7rkCWQYvDOetedz2Bxbx2AAlTgJm/n2UWzhm3OggDVd0HMazz
X/5KLtHYBI9cL3+z1O/VbcRm9CTj9oLWZGfbQ3VZxgw/oBrkoHte0W1IiYMKnV2PH+nCBEj6pWUZ
+1opfT/N61HRmto9nDR857AVALZa+vVyzTCr8Ebz4tPyJt4CD344LBwTc4gj4+agVKE/DsTZbCOK
+ZC9OXWdOr5uEVisllNDc+ILXetLmOg6a1P8dNnAXnO0rB+9NGhzdYZ/t7zU/ne63uNtOF9xocyf
IyAtcgATu9IFlgUjA763tnqNEt3neF76T7VBE2S7jBy+rRFDo8f+dvkQ0q4015pvQZBdxlFcr3fF
iHlrPvODqbn9fC6yjK6uOQVfSTmo0FwE8ol0rC9lYz+inkYLiHrVr57RjdMBMbTXZpbaLU9UH7be
hnaQfHJxGm8sF5318vXLKdM5tNbQ7I5T3AX7wMR3owJxjhKtJcDTyE/2qJ6XkqXtesNWxSiOf7n5
9fC5VjBJwmoc1st8UFkG5pi8vggb+Tl4t8vnvbzc1suLEOXGrcWrrst+v3yNblTTcVLdD024ameo
bmD3k1cK0nJixgcAT+Euir3quWJEKBAmQLtdOhepYx9Dfs1LgP/lAGTrLXNSCvLLtZpC0KobJmJR
9LbED1eHh/Sk6XFDGLLJ9n2ixZKeluPlapn1dAau1fwvcklogkyjk5+5bIH5vG3ol9dFA2GUmEdB
DmL6SCUOaElenDDLTU+mFqynkkVarzn+Xk4R23USP4vKoFGvIXubUP5vPkcXsmrRJc5FBHMuGCxH
VUjYMjDRXTP6zY1ZZMlngyvyorVrdvV139f8AedxFXq5S7oT8ITlHgs90EgO65Oj5mDK85yWnvg8
08+Tf0lY0LprwnpFYZNpuTei+NoOspe6Zy8BS7KcAuyGISFgy9cQyEmINIwyuCnrvw2xy2AbNh0J
HE26xmhcb0oToNQ47wLJJ0YwOr2QHkuFv3BvfLu9Y7fD44ugvIdvjz8aCelw8NmiXIWDiNj7MwvP
n24A6wSK4vxXzZse5qs73tW+M2dAzP8DSmysaQPvkZqxeS5biR0/wfXEh7Qjy9K6ozay3Eoj9de9
CICL8d/cR//FbnJPY9Tijhr25MjY30OsVYkdk3s5v3TWxIS8LFNw17f75R5dVkKJ6ZNemRCBYiSW
2H0WkNlw59eDn8T/RXi39BB+9hjQB8zLOqkhZDE1i/6c9ntvzKE3VaGxN3YaCl48/OVLwrT7nnTd
58F8RRu62bhSjTd/vV9HzctYE7v5uXtpu6S/sud7ZFqmrBIu9DqW7NnbdPjeDlX2rdfTJyPWmicV
js9I62yCDtX4WBOg8yWx62BlWo25+y/NBA2Cya+9UpoINBepuurSkgDiXOP3X29Q9MHAdul48cPw
kpTAVVMmyI1TO+0qEZpMzoUUT7A+0htwEiStzM8NbZX8ivwe7VaRV0ZPuaB7mnW3nSzQtYs2/ObX
3zKtmRXeursnYlzd9pNXXOe190WvW3Ur55emNfW9M0JzXiP+WflNe4qLLH8JACptS68k3ygjfaMD
+O4bLVyzmrCc2q4/4gIQItLaawADxV3jVtoV7W8g77U+7OJKX412AUttRvAVSj6YVlbfjyxlQc9D
82IdXL4lKiGxMA+GQ+8tWU1Vtxs1+NBplr6YbZlvaRL9wOhhHQE6dhsNcspeh/m5KrlnMISLbN/M
45VSqjxPaXcJw+ZQTrb25CorR7oaAN+aCxXzdYrbVi1MOFklNIG+/cAPfdPI1ntwyRCkgwKQq0qk
sYunjmLwUHbeWureJYpoDCRNHb27gJ6oC4s3x9Qz2NUauTWih0CcIljCP+SvOs91z1E5TYfPZbYV
0sPw2o4dhKvB9S+wKGM2/9Ya0dxBMPoPZvTxv7WnzN9BNghlDQocNpp+RyI3A2rz+x0lA603pPCb
a53txSEhquZedQmhGpQHqZcNe8uizLn8OTVDPcet1exxVq99xMdvpBG+BUnzNqoieJ8PghLBCZG2
9Xqp8OdthjIso7mTjVLfYaLGvz7XOIrBxL/kVXib4GETzOleDKiBqzKcxKavNGcn84jtMcLGe8vH
Klnp2rRvZ2AtGlqxSvV8E8yRhpHRJlf5iI6x4HvtWO8Ax+8GjeRh1z5B6i1eQktf54HMSHAA86SV
3X6iOfpciO9LZ2JyrVswjLhOWVM/UH1GEF9I+6OxXlCJDJvGH+ShblS61Qci+QKtil6TNFqVoixP
lt3r4L3C7qaDeWhkyXiQsnK3QPjbVVdUzq6au5XgNZp7b/xqoTU/FP5kUZo9wuOe+DMbR1zT2K/g
gCZFhq1Q114NF4SwxrbLU0+xDgeFf6aMmbRLeG3d3YsYdpAsxbjuKNOeugbD9GfDc3KB1ky2P93C
sfwaaEK9hpTdrqxcvy+MKnh2SveumQewcXjU4vR77E/abWTZ1FZEjhB7Hr9Uj0HZKPQVSI/oshpT
kd0uL00eQ4mxmxPhAOxx2e3BKtBCgL6FPV0h3o5vhbLeROXJl95zi72PfJlnccp3o+0OK7tqFQ1O
pAanrKyTk1a9z0aBAwD48k30A6WITGx5CpObiO3XL0ew89KVcrAVLrsUNW9VMJ5p/2X+YH3/2wg7
Pw+OtEA7eaZrzgrMvz0PtmWMXuamwzUy9eh6LPptWKmbIBruAvD/3yxEdyF9HYIqZgsVvibSDLxD
VmrW1vA6n1tJ7CiYMt7iInpbjopIU59H4V/XlnfHBnH8z38XJPm3yUKe6HiFOo0GjaI6qSG9D2z2
aysv8IBQ+kwiv7nqEKNkgS+eU4tQXSlmDN582hfetIcaYayX004OxC9E0QddY29FMcl4aocEr25s
1PulCtkvp71T7fTpI4ViQ3cXkPtKq2IohJo73i4vEEqI0pX4xofZ7T3Oso1FyrEIOKhiNURyRajx
5jc8h5VJ7hm03A3wOXFuBXuQVdmji4r6QHGjXS2ngBjedAqx4x2RAvc0mMl9QJ58Wo7guDUntsSI
KkQ0iIewGK8NsENnMd4shZyh9clfsrsO8wwztS4agzIMbrkYgvhBI3XdpqyIjzvN7P6hCuNua9Rz
xzrs+oc+aFoWjNjgNduDtycxJmLBW+Gijz//f8uaMAvQlBktf5WtjjyQ5bSZbpVpJ8dwkrS+iN9a
O14KuDWn+N5kDVFALK/p/f17URp66Z/XyJ1x4O0FzdYpewJim/TXlzaUu9aH5bxcj2v2rDl19EM4
oWPvgqzdBHlXvqQGC6kxCYi6HyZIO210r2XdjvSYlRgNb2WHfn0UubSePYuq1zx1kr5TYEwj0KIT
8DiyaoBJgWXhNrOb+BgP7qMQEUQFvIBXWTukF80lLNWoq2YtbOkfu56krOXIyEJxBL0+HeE9BFaB
QX1ZDZhobC4wt55bjCeAfNnaLSJgnQX6xrV1YmRn5ZvBkAKUgHenriSISEUHsQiDqz4xTtzCtzYw
42kav4ZOOW66xG2v6bbIe5A8P4CYGaeoRfI2NqhB7KF5LVDarSt60jeZJgw6JAMCJ9W8UlDEbjmX
22Td4DWVabp1mmTcgaqhx1q4OERaL78Rnpa8mNmG0qF8MXEGsDMXqJ5g55+J4AEmIePqrS+j697v
tG2ekWA/zd0lZEYNLEKOlhdNR58wEnHiRw2jeTvUPIYkESEtehvtJtjjZiEtp2n0a02U2jolttLJ
g/alTjCsVsNU71JdDa9mM29RYu1r12nTeqiwjSl6nlhZkrU5hL6+TQe2KKUxDfFKDYQIGQQZXpGm
NfFZEIAzVj0WhzR/TvAG4Iq0U/2k5hesrvA5hP4QDQ0N0v9L2HktuY1lUfaHBhHw5pXek+lTekGk
pBK8vfBfPwuXms6SKqYqooMNgJkqiQSuOWfvtRkUdqR3oSMspid6nu5pDLgZNhTykb2yOw0Obizy
fZS0BxZ96qmdX7I8E3hUPGQK80LKH8isE7UggEzuCXOMU59vDFU2rHt2AVfA8YseBNHVVSnFSVVG
NMbZymlL99CWdf+mEYWStDp5FLWlIbbz4gczSQ/qvAQZYWxv6AFgl6BjQcole8V1SSX2R9fD04Uk
YaeK8eaSLrwMAe4fmYONt5ImbIMj7UQnHPbLQB6f5abGV9WwaV/58+QOdS8Wm1Y3d7oZ1EeHUvml
MXxFX6T0zzeqX+FN7VCwCg1EGCp+/3jvXBGHmi2w9toE1wCCwJ9hH3sMPDuPlYvZ6S+eQ9Q4ex1w
vbSB/XHYxolz8gtrOqB/osCuTmjMVLBglTasascOMOqp+S1tHaQbORtHXUvVL/RAqZYzxVuVaJHn
Jy55do3nrLFx5EvZACYOqLyGFTfYbNdisdI8a+p99dLUCd1DTahnT5CoIYVmIfYvyBca7nDADI5L
WEw1/xVZ3BK+ZpHalrm6fw0ElIfKKNjX0uUMPE05+qr+OiPv9Jh8UbgXlO5HwoIy4NFmWpTYXag4
GzU2xsgtnvSyQHBstTGt8YK9cijGYqG34VcC3Hgmzea9t3nECuVJqQ3ltQKDjA+pJvfNnZ7wvK1b
VuNvnpF356r1KlYYrUfYZ7rEJeSe/bIYjqRY8Hw5tAWxqE2LApT6sa5CRny3SN5SrdJOaW2op6SY
dY4jGTCBhbYLbRNYiWoIn0g7BvM3DvAckktha+0PMmXuB4VdbBqPOKlET29o++m2CPtCGym9kbkd
LZvWU5p9SyAPvmsn/GbYyRaMlv7WET+8FZOZ7ZQcZhHJJ8MyZS22Siq0biPM6FOKwmM9g9g2SqS3
uwEqeDQvYwUP3UZNrYlCKT/GuNmAntOHfaSn595uhzNRls3RVkx70cVudpMvhe04Rw2uYEucxTKf
Rm0RlRCkxbyIA6pKLJWu/lWgnSgdnjFHuSEFUxZEyAZPUzY+zjfblyKbA5wwEYL1mPdxwg1oQI/x
sR/fdB2FtpRMEDutLNLGLO8KivlhxxbbLbvOqK8mybJAAZr6izzSUufXkbzW6+S2xOpX5rTuoUOb
TYSMg7Ft/nerjvnTCeDQV2lQ73GaudcI9RN/mF5+oWM9rDKjLg56HwyXNioY93JiaongCJ8oNVLv
DFzn2vb5rcwILvbLOnwqaXSejT5d6IawkrMZFfZ14rmjOtGT9Z407bonfHyRuwo8qdnO0em+frP0
bVeDJzKt4AcdbppnqtavY3ahZGfQWTMR225zuookf8YKBeUWni2gO8oqDeFtW7w13bIqhHjQ4vF7
kBKo16s+OaZQjVeiqsUV7pC4VngzTzgGtX2kJmz1Ah19MUClRaf6v7TjAdBxMGW0bpFBVQXYmcD7
7pasydwJx0FqubDUQ3YtY21+kTLxaYqhv6MfGiej2ZHhOd67gcQrNY8i4A51nD3wEgj3PjOR6YXV
dUBFs/rV4Jmyr6HvvOoZMI+/LfbVDP4N2PDBvsE4M05DMY6n1HcI3hNMHkoublVLbYcODh6EyLy0
8CCJ62W5YJL1SJHIO2HJW3fRaPLIU77WM+dHn9TPVtVVu3tnqIbxf8yd6Zs/msnJgsN2f7HnVEt5
zTWG7RBSILx61fSdCDZARfM4y6ZWLOHqsTaDynXrM2/9//0z8Mwt29FCNhRjp5aK9wA1UO0Uj4qZ
jy+5iD/GBMD1fBCoIAYH7uy9bPAIOoF64N0qm9gIJSiHPQ5SxPps3kYOCl08OHbPxJlYwOltcFkk
FRLYV/L5DCIEy9S018nMw5/N6H7Tgecc9JrygDcrodUgVDbuSHqfPE0zl+Xz/EZv0uJI5gW3kdXl
xfGH7ZRCFZErS6obsNFaR1uzTvyQC8NuCLJ94AKpMJyAqpdtaKs2KRwKfla0UC3fuph1/s5utrqR
2a0+t6m2GmJYD7r/Sw/tJUYFRF0P9nY4bT47bvLo8yWvcn1FAtnPfy9u/dMHwALbdOH+2rQQLETu
v1ciGqcU1ArpbmB/14F7tu05YNu9MoYp+h6sf2nMSfo1h2Q6C2G2ZyZ8wKt3nY+U4kinSQhN3hwB
NsE5ItPtrnzI3e5EMVxdKYFRPsqjfGwpQPQsKeVRrjYfd3UQSZTWItJz0HdTR0XHiP8K9WxYqaij
Hgy465jmTB7EPqP7DwuPxMIjs5X/mJqMsQWT3ITX912MgbeNKFcyoenRe9SToJCCRf8PXbUL8fjv
RUH0xarmOZph67iObbTGf3xwyhjFmpZEW0suWPLQwLXC5/eildAKcE7fSstqXzwmagQS2RUpjjfb
13CQZOGS6GrGRqvvz6FNkKI8gpvWMO0O8WFo30fVrJ/l1O0G70qgVNssBsYYYGBeOkECEbFJ38EO
F3t8+cVFEVnKk97j5vZXciZKSHld71Ef61tjbqH0hm5jgxFPg1+VX9CawaIU4VWJLXsfd+2Aurmg
JaYozkJU5vRdmKQNxynzfwnmwy0J1pN/bjfZ19L0kufebKbZwa4zZ1neQ6EzJlsierYTK3qunOo7
TltCj+RQgT7P2NDJabcK9J219M+UZmKTEtHrJzIs3QXRa9XeIe4J7kEUr+w5tpp0Ox3YVM1qUnOa
g1NhD5LWudn+/hh3mIISB69DoIn/8Hu4sz78t5K2o1uYyE1kppqLvHz++r9/YLUIZuf5/9E6TWVR
FCTbSBMVq3AWLY7tDPejPCP/aIS8+3mpJBYUCg80lYRY1HMRlpDt5hXBZAY/U9ewr7ZPuAaiHKs1
yDrRI1zD86kXt7DQoQBBWHHOfh5A5sPWQLOymV/k1QnVOLtqQkakrBhTjmcnd3VxPPsALftBiUpr
L6gEHkbbI89THmZlQSwZfs+VQcEqnQbjo/AdIiIn74efzOKGNB2fQ4fYMpdH6QDsSrl4kP6XraLY
X6PAXDfsPX5M4fjD0SuHDG8EuSnR08eBG3UrcuCF9MiPyfxSmwmNfbs0eyqKBW3wJB13rmpp4KDY
mMth3SVG8n5NbW5hqYoP2usod3s3fCf4gYhD8naewqkioSX3YE0Ujbkl3qqmV+aYB2Qq3n+U951/
ftMGVgEoo4Zpe47554OMk1PBU9IlW9gd+qqaFw1FrBX7uHVmgqO4yhd5PWYqGl5d13ukgWu8tUMQ
7Ae3I0p83tcV3EaLymPzMn/vUUfOJkqtNy/ABBioZE1KE818fSrdS+QlyQEet3bBZKFd4POql6wq
AAMlQQ3TjDfkNfmulQ/6OR0fZwv53lHLZxGgaTPNvIKsmDJRwe9jfiXeB4wmzWb9R6658yLZzdk1
9dpDG8+d5DFfwz852OgpbhMbkPtLP+U7v3T0Z4S93hbcgLuRBUm2hb3ZJqu+HtytOjsPTceCKZYr
/kae4qQZ9+oIwj/M2z2JIdG3krrFskKfQ8CPXl5qSERL0Qbjf3xpmvrP4Zc7h4WqZhOugSP1j+fT
YSoc+zastqHZj2vwwsjIjdw+mZn9lcRGNOYEQ6N4B4tnhknEF9OocJJ6nVS+eStCuNS0qgmo37AT
XVZuyqYT3xeVd3sazpalwOmu5wHX8rTF4IYzDgqLclHk02qYj6b5mvSP5g1RGHxhzqWPUBYZYLQN
t6ivVeqN9+6GUX23RPguR14s22cYkbjkIj/glqCkasZMbLFIVSImpuAsXzyv6Fd1U5HpUgB5kLVa
RAjlVpQsbfOgLVcs4oxLy7bCoHhoPlSqN7dN2PpZA+HKSkAo5+R5Z5dG9GJqame2TI6b0qncSz6/
IKoB8PQRV9XGqQR7jLhSj3ftxRC1jCbzo5C1ZNkYqMo2qmhp4WopmKVZx0WLa3Wf+lAjIlH3UdUa
MTbygsyruEZ7zBbG5FFCH+NyEy88QMBJX7J0D3tTA5XurrTQfYoBOT8HGMlWVd1OFz+uncOUMQPE
JkOkPhURGyqvvveZrUFk/zGRW/NE/TnSo3V0TJoxOkVnlSaf4f0xkWdZ6tsUpaZtQSjNIqmhkIfx
lH0nbv5RoMU45BTmZ78pI7LauJuqiau9hjDn0fZUAnpKZeGRxLW3dMl6nUsaTh9kACEbHfSYw27D
DR4rdk5PhbLrZ2OcdMfVQ/rilEV8kWdZcGA+6x8qpGUESDs/dW6ox3y0n3NbWIc86NBnuiMBAj5n
rjPt/ziiz6Xu88wjMNmtWWDMc76ggbPQ7NzYZkl2YRliPVmxH22KEnMAzU4stpWF90HHc1ocK8fO
rwDRxeHf15hsbP7xEc/GccvCZ8qyiYX875MpCHrkgiImeiB0gssA+ixfRIH7qidVcengqqwoRrr4
wVXcDca2UPGjtDTyUvhJwFOph5d7KTVt0iymVDIbGpJeVcheU9znqVBAjtYYjE032uf0m2CSlEsx
V1nM0Acv3KfOqgB3OC4sFjfc1XqkWnMJCngra0kiVshsrJwWgwGE6B1BOS0+6MS8UJUxln6EsBE0
sUG7NdL43PhkBygRGz0gmaxVERF0Iz73dFa40dnxj/Lo80W48IM7s1TXvd3DMQvQmMOSpClDazU5
/e0wa1tMZ2DnhhofdRAUyTqwYMpKMbUzmktH6NTR2uTiJnhChxJluNOb7Pg8mFtuwWPTB4nzINoO
uujsTTNz/y8l1CxWS4OgFYw9JJkTy+9mslHEBb4rH1VakpmQbynfylMl5jTWhL8o3KDayUGtTUlZ
oqfvQbWFSeFbZXK6q9HyTEu3fppOV99OH2V5i6y98Vp6+WPgdOOSyh1VeJTIx9rWwW0VqffFxzSH
JLVkEGVToVVoRhxGs3NE+eMG3zjBceSPX7G+A3eLm+0fb5J/O379/K2eqZjAKfshHepXTLE+KpQw
Pga9WuMOipHGJZ1z/PuRla8maVe+/xvSibyiJoq0E38dqgVRh9241gtg6NKdprVzdlbc2daJQhNA
r6oI92YjKOrU8at3F/Wo1VM8/73KPv6gDFc8RjTOT6BV1TlWo7rev8iixQ06hLSQ8NcKeO7ugNJe
iG1Au+V+RLz1PrTyfTdQPLeCeDgzsYutMR8N8zVh9KdRx9Unb0f2WSTdDcANCXngltGqS5B4Kl0X
tl3FvAEL+uJX30CogXeEvwSUV1aYY9fqdxHrHDOwnsk2UB8zXyV2aOjzYxAbkP0TcrR94hy2WTl5
21OYeP3Xyq0g8yHd/VSjxI79tWwbuMBEagk/9y6imF71uZYXG/q08VzrmpV6+6AasJzn4mXx21ls
V+1DnTg7Kx7oq/XBi+m44gi4nRyiWUUrOoKela+u4hGHhe0hXMY4stl1cT5W+gfu6YxVgL9R2sL8
qfrKJuzDZJG6cXGUVSqVXRrdpH7aJwSOrO9fWo0re4mfVzuJ+QUdULXJa2Jn5bWCEYcYbYp8Gdau
zjJjemJxfArDn63O/CuHk9qqxs1dAaQS4efVuFXIh5y++nG4xZ6AdjfxTeJlud7obsegofSbe1EB
M2XGbHmRZ0Hr4jSYk95yHo1tpLjxOccT7lhTq1+torPOBQXQ2VcTj763sTNyjqn8unQpCnNA7TdA
suyMJVLI5Im8ifUUuIS/S7Ewd9BwGBvgEaOSBgepmMro90eIM3f3/bqelSxOleCJ5aq/mjKXFMa5
vDd4zvNdT04KAEl7QT1sc8oAZ4V6iT8W+bVohmqJ8kPdRPPgIF8GQhY3HoIKYdvjCbM16Or5bpCq
qcYkNypx2+un7rZSA3fd1TDeer8tt0DdxN+2Dq3SXqsBw0fXe8HWTCu00CPOp1hFhymgpm1STeQ3
SQDg0zpFNnq/nvHyhRz1r7IK1qQKkwFVotb/cpdEhXzgezlXIuKyF4ZWeHsc1YCbkIkv7oWIXp9e
gooowtjwx1PmPgVFzVOYh8NZxfu4iswOuB7WkavaQk7lryT/DvIlYf/177Op5vwuR0JrZeua7aJa
4P9YfZp/zqa0OjKADvaeaL8M8E5BvLPazGhsJBxLNWfBVoPrP4EFMy8RVqWNMlA2ZQlpXlKSFC+6
dmZc6G9Bmr5ZcyOHuLJhJ+wiXkdBKi6OQVa0IyZ/bWFEeMrZnyzSUfjfptBdWVZg/sRW55W9xZIB
kMOEq/RzN6GqfY1XpXkN6AAy5Hj996y8Acqzf1CCGBY0IAXihsLnY6+9a9fs3Dour6Whe1d5JfAG
GDOA8xZd6dyqYLr0s0QvUFlsRYiRro4LUhkworrEWwgvxO/jbThvg+VeWIlhqprYdOLRS9+LngaL
8LtfR6WLh5KSxE1LVIDRQSMOBkFS19QKp6VPcz2OgquRsG419XzfwIWJ2+kl85rmAZ9Y9eAGxeto
D2yhZtbyvQ0iHEjejc0M2NasEWW7pEC6smaMSaZXQSHx2hEUecqj+CSBF4k7TgsDAiYdQJseFcGR
NT2xq5Nx4yn+UbUxVMzjIykv3mXqxld5lmFI851egNYV7etUiGM4d0IGxYbAUnrTJeraZGNO1t9q
uUz9LDPuBd6mevbGGZ1CK6m6KMVIgiyal+voPY9VZe7UER8B8JvqS+iJb62phQ+2qkS3oKFSoCN3
XEHDA6jckfNmVU13KrHHHUWeBSSomsFjYcVka7PC24Y8nLsIQVgydHztivYTsLD/7Kj9s9/mPmYz
Mu7tUBVvfpKTu9OID1Mo/YpssunoaEP5aJnDX6ZCqoTJupkVdKoRuhJ8j6bsrDZedxqCvD/RcRr2
vh5g3u37UxanM726NHmVP9OKrWMZ4ksVQZYZo+LFqU0UJgk3sW92uIll4e7fn077dyULUkhqCTps
GNMC7sVDOFcb/lY3ijMvwClZA6DXW7IU52ae1eX8x1SQxGQ4jkeTBvrVLbR6RSaWg4KIU2iwSLbA
w6yLxihvpXiWQADgqcP+3nk2B8vZsEHCSj1MVETYwvqKc2xdAk1Gno2X0o7ujsYmMX7GNcYFs/T7
q1eAWBiiUbymUQlbKhjGH6qOelzWyOHgHfS9PSs56v85RePefs8ns8VIznK0agnXQiQ+XkiSHS9O
55ckLqrqWclmbiiqoTMt74U3ENdJElHTb2iJNQsNYTp5FQY2gpSG1zGbvsO/9X5qSX8bdSP7KPSg
h69tRa8o9iOIXWX/YFomyoFYdGejDrydQ2DG7t+/H2+OiPvc7c3fj0HUrATA4fKjvPf791Mj4WRR
p4FxyVlFtxgnnzzU1psUYsivJn+sRl+D3IA9Pi/laq/83nbP0msmLdFYkI0lTBRjYzQJMC7TPFNI
7Q++OctBSORdCV+3uI0LtGOoEh9coTV7H8w9WfKkQM4KksQrxErNR6wKs74E9tjXvi7VKxlWMNjK
1txEkRo/elU4LBJEC3t5Kl/Ghr1EkXU3J0sbACKetv6sGowoPM9sZPuj2+AiTJvUepq0irJW6Fsb
xWrTx55S8dZxKh3BlJO+1I149YcBkr/uZNcqmsqNDd1ka7H9edNTpFKtWYiL9G/d9/0Grqq80Pby
TF5nXqRC2yDIyYVn32w3IG6bvSYsNPOpL/KvAGyyHSMx3HhhZEuRaNNjUtkf1LrzuyOgNIwPbwLr
EwbWu/ptzEPzw6v7ds24MxzCyhmYcJT/mkqNWbn7+93gmo4KiU/Xaf9R6f39boh10Q8IomFwpGG7
8Ss9AFDgUDzpxvJRvmAN+qm0U7XMGfxA0Kg/5K4kov2zjAo9O8eWYzyAglgEQXgIjg6Usks5b2SR
ZafrCR73URddg4ml+ZgqpK1J2sJWT6qTtF/jGMQTopCx0pTEl9ylPUUzdhvYscqOFXC8bt0BiXoS
s2uTKpSa3AxtbhvSACeybT7SiyFfsv0lWxaFe1Gx/WMBbXyRRwTJGl/QrW9MtpUna7biDdqo7IY6
epdzZug1JtB5d6/nfX2ferKmJL6Z1WiSp3TZJtzJGz9O3uVMlFQiWtN9s5fzJa1nLqVSkeKYZylA
BOFwDjT7hpaMyFU9yC9mF0UrH+wTantUjQZCzdNASNkCnyL++bkkUhsNZianepZn8kUdTppSDU9B
arNTzjR/q/QNcgxRpE9535JBktQ4Utm8P4jJ6g6+DforynziXS03eauKgUVD64JyUfz1FA0krzju
O92XDMHzUFxH1xX7Tg+qFe2ob5FbZ2cQdirNI45yvVe3fbGLjC7d3XlfofpMuod7cyZfeRprGqBR
QNgWLrQLgWDRKWKRz7QelW/+TM2OA4ZQeYpgfQe46kxTyPkmFB9iY5H8B6SPLM2/38pIKMHoG3Bu
JM6Lu/kPCSX1y0bouu8d8K276zKHhhwPxV+A2mI65sJ5xjxYb5DxJkeUY/a5UDVtRbjf8I5p8OLN
P2s34pwNWGLDsiN9O8rDi+NkIAuBIh0MEj76ebg0WMXdYgyZThOGZ7tDDDUGtb8OVCM4B4mVbVsJ
JSmjDs1LAHZgH1tzWFeS8jaPNJQ97RYMPrh2eP9uXe311kn33f/IDPJI02pz1VH6WZpOlV4LXLjb
uEzEAkFBSg2I9fEiqIPwaIqaLQHXRqwl5KTjSa+dsb6OivaX/OJGjR7CpLX6WvNS882rCoUiZe2t
xpJoGH+u5Ls+e30mjZfffzOvMnPrWyTTTU6UM+sShgEzdjYcY8af+RS4YEO0YEQdlJ4VP+pVP+wz
bfYxTGnyKK8RP0fB1jJYNNm9+R/zGU3af3zvluGprgeYVDVM9c8JrW801vS0JA73YuzQVtFJaZwf
rE7wwOGgWgHyNnEdjkB3vbreSvNeqLHTJW8zWdvEC3ZeCYFh9EssOqrxUnnRr1O5fhmNvP01DLBB
I0+Y2sFCn50v2E+1Hcs0nIJD9IB2FWv0XDq1u2jXcm+oZfGR055dUGLVr0JR3FOJ3XcVFcH4mA2N
RaRYkOxrannPIgyeVXzA39DuELbUFsN18p8REcVrqaAtnJ7wEy86Sw08DvLkKMsXdWY7K+L1AB3M
dRvcr87irhnTMa5JxU4bDezJcNRuRj8mr4aWyc6LC9SyM34uS7rqkCXNzyDQqdCoSMgtp32qXXZU
iVagA51PuzEaTx3NhfsZ+JUnIxxf24lM5xS929acsu7ZzMpyNbahubXn05g+0q5G+bOU7+pq7S/1
HD9l2StQ4G1wBQ1Or31VQvAO68DfCRUeXGvYtM3pKNz9RUTP9yciWjBfzh86DqJdVxMbIN0+ZR+R
XmfBS8rCSj/YKLmlAc+tWhMN0zi7I0ialAUATSseew2uDdXavWzxUH4M1jC0qoODlvPfl1oSsfU5
uTICWSr0LdthvUvyEE7m3ydXNqcIWByjP4Yd0mWieGjZuIgGN9bMNFDpRe8SoNGGw/e/kIMJKYjQ
VMXJ8ZBUQlZCY2YaBCJVbvI0UWddFfPYH+BnuR8ViUN9Ms/PtUVSQD+13r2hQoxuvOhF3FO7xfPf
VHp4wKREgsCsPKp7N8OBFisrqRyqe8qho6BcUpnKTvX84KHTMCGDtY2+DbHzpXJG7Ym8NnMfCBFs
ypd//5z4TH5flLKjZ+gmTAd3lOFpriqb0X/bNIhmGJu2VYK9sIlM0IbKe859z920NQ+ompI3EjkC
6AFJakv5LnP+eA4y/0O+ybrGfqhm/8j8m/JFGGSjjGG2sTSSM+SlCSXCSEfycv8dLyeYzhTeQb4Z
pmACEsvFwjX/5z7/6/LdptS8vYn5atm6PDtT33rLEKTVY+rsxkHLn+RLbSftqlMyZyNP40FnSx4Q
lKOGxf0ndEBwyxItxf23Sn2ciPTx3z//jL6jaBDpdTa7X4onSkAxmDH28PJHhjYG+1fkF6e1nyK9
Ss5yMDOVrN5XKjdDPoU5YQyl+YR+1F5BLzPXXaZolBQ959iHuY4knqNhvla0mXtUa4MhrIsh7mu+
faA/lFJREvY2bEEGyf0Bhlll0cEo32m1mi0wUun4OmcNGkuMDIFfre8l2qXSvIcOz/2+tdEOwsoF
FR7F8UZKCX0VQ7UolHez/7Acv/9A7EsSEl3tJda58YBt5RWSrTh+ujyFLg6Zeg1mzZ4+VP5CFa51
DHVnV9kkiGbY0t7YNr9IUCQ5wSRFFOM3PBwYtBjpiUANDXYkBsAFIxWYKHMiPGsFFZRbemCG5oVg
1oh0G/iafxo9AhxIuv45EZJImoL1Ve1a0kzwjTziV/I2yPiVTZrlKG7dg+tEsbut/SliuxPaEGXF
a273wSInxFAJcsKlP48wmfzj2ue7+VxrFUXzPMKxf4kyfrSnAnrnbNp2dBS2SFYFILP3FHArs1jA
eFiRYiXofUBWUQtSOwbIIbLRq8U9t3IBU3FAiLpgj9E+YELqzunU/1Jp6iUF+NTGYu+42UoOR03q
7hW150vNx2p/r+UWrYJHwSKnULOqU2FU1ZsRsBxNGL3w+ZAV8FyXbrRpY10jiVltHqXbuHD9dz5f
/ygvmRNaqVDbCxf/o2yN9MGo7KcOAajU9+RDqexz+jFUs+sfpAU3Ok4tgjzYXbCqCiLr+nmE92vG
bqjdXahttQqhdiikDhVwA0ru6kmZSQ+FqJj7UqMkKe7/XXNAfIGc/hCdgHOkOt6Xalp3lkpZAjrS
XsI55J4uDrA1kv29CtxiPNbROMJ44OjzRa1JAVXc5v4Tn9ftJQ+IctLrUF81ggAXOarLFzid6gpb
brByCUC+NF65krwxua8Ou5AOBZ7mLY7w8o0Fp5K/0W8vr01RfCequnjz2jjE10+ARDWiQKUi73JT
q+XWqlyxgCpZfcElmHKbzLmQwm3eEj2/XydD1V0PwCmkvU7139B1iWd5kg5vgRWkYK7KmxJ34iFW
hpGGTEZd9X9ma6MLaA7P15LG6XZKpFRspVFtwbqF6tlXYiuf8KECQiPpDLHWkDVZAnMHNJW+Ol70
MGll+qX0zJnHSqJnzeM41YjEAMMNEDzAKNSEvN3P5kvlWJAW78EJlS19xcdsiY7CXNzveWK/Owrk
o/ao5PbPyRijb8nYpAsWOMpDakbBkWphuka79suZHCuonLuqpWQ7+y46m0VfNT5TNRI3zfffwOS1
F4trqzYj5DBNqi+AhWpAfpBruvnjLXX10Odx/jwItTwnyhOkPYK4S2zNS6V+DvFAYZFDw9snMDZJ
g17x2Kh72YYtQsKd5GNwbw4O9luCgqGw6O7hbmeiSDyf2lJlH2RDxTKVTVOUzhn3Q7mhuxWuEjP6
9U8ZcxOoQn2QBEKlxYU34SxZWRptoD61+4WdlNZGQmgCs2zhWlbO3iTLLsmq7ud8EEb2/UAJfx3I
t7B1r3QN6Xv/3ezgLkv4pCyOJW3i7NOOypdfZ/Wajw+Cs6xwiZa0UwPAzMbKnWYVtkm/lzX1OAuv
bR26Dyx9/cemBi2EyL6pbPcia3sIX8vDOIS0oDsHM2DRbIj5IkNjVoRINpJX+Rjn5Q2FnvoGGNB8
yr3c2UEXZjCfKywY54KnTNnVlWIvc1p2+1aP8QAXge3uh8479CoqpNq6aQ4w0fv4SCakWGiVUuwb
nuqFht0Bd1g8A9lMcfKn5osnRd7yXfY+NNcz26y+SQysHNLsOp3VwKzrP6mwwNaCZU+7cDU4w8dn
Nb/UE/2Ia/Uka/uf173eQuROhXcJqmEjPzE1cbGKhlm9laeePsc1+qkFNyi312gGqLBPa9GWCG3p
GV8Kis6LVp4WBLsWeWKv5LuZO2Go0cB7FZDl5L9tYNl9G6Zw7Q8Qbb2pMdn5tyROWUHxlyOoV/Ww
lifYDZVmi5c8N97TuDb2ETwPeUfa5sQWtUHfIjd19gWwk/8gj/OGdSsdMuYaK+znUEIsUeQok2Be
Tge1bX+YJEfvjcISV9tjThnSGKEAkS0kPyRAyflf7Wwienn89eYyKlJSA80RWgXcUbUPNAVt1Vr2
ztr5FKZVuA67VCGi3L3Kn5CX5P7AIe/x/gt21E4n0c8ueYlkR0aPD8Gv6gubxmk35hNVX0xFzTgg
YevtZi3HwCpTw0NdIGYLFH16JhaVRVdSnmtvhjLrhq7u5NIBVFZ9DvxbB0BrdacQJGwH9qXXlLOI
nEjxYqw+UoSkplvSdyVQCWdZwThcdTYrU+uliVPzMoVTvigh/l0zLfCeEhzZ7GUG5Pj13GvvMAOV
ylcroSNZDWN7uENT7yQxIKlvoqj3ptZXD3JPOp8ZA6W01KisfW0V8dl2Z0xVQ3ReaaTBGgohIqnO
I8YAQdCizGN73cWptnfDwX4yhflOVTD61lk1+xZbccD35P1eUyJiwqoUK7DqvVWUkyQx1Smym4az
Fa14/RP6UbXRprret0VWPpMc+9rwzX2DnDMtcF21N3r37WoKw3LbQA/jgwgv+IXyO6mtmZuY5YRg
srTEXv7xPf3VwInVb6gNOpbOVXLrHO8tJOBoC6gfSubcG0titpO5MPujj8Jm1YuCqT4yk4VdqN0P
NUiXwgmQxMM5PMAvEh9+O0IamSr9qexTc50oCG6sclLuvF1N4hdUqi2rftBTGuy6TtCdaX84bX+X
oMjrQ1GEhzyMHCZmu9mYCRVE0D42IGM4bWyuWNYNz1LlKl8UVue3KPTOnVJpx9BEdVQnk3KKUr1b
OGpsPIy0M1g9+wmf8ngzPapFAguWvyCBlArHUL3k0ixrZgIIrgKYrUjC5LHDrbeyGi1+dEW9upef
zGktF+VhEhdXFYC8nLJ11W22ZtiQXjCv0anZa3jHZ8vKGHLrEbvrL7OoQawipSFu5J2l6cs2gNqM
DdarYkSJrAyk4k1Ku5c4WaVuZgRjEm8lbDYcS4UIaH3n1w1cQVzt6CHXNrLar0LTlKWwCp+pNrpN
uFQQFnnBkYet2Qel+utoskb0SLVdbCev/CZv69xL00vlD4taUWoSFLzkWjvKhKME1/ivghu7ijOR
aWQvwQS2olK5FCpfH4iAfFOgobr+cYS+aJlhW97ODfCj7efJ7OliRs4Cb+6k6RptdrpTgBPic2nG
VwL7XuUNp+qhvWkBDW0SvfNeiv9L1Zn1xo2kWfQXESAZXF+5ZKZSqd2SJb0QsixzCe4Mrr9+DqVG
N2aAKZRdXS4pRUZ8y73npknUmCSg4Nj+t/9NY2XLv5QMrpT/u5pHr487GyCSIWCvfH8/iKBvCei0
QiMbxysL4OyjsruWLXUy3P9YCAaCwugrmgUGi758KiNsW6P4m68QOxPmN/dmb5ecBt56wBzhPSO/
fRl6KnvEud706BL8ygDR2B6cevzVZWJ95WrNjqkBsstILfR0fVUz8/a6QHSACox8vc0L9Z+/bDOA
sqJTt1C06/P376NC+s8/XIm+ONfGR89k8buCtVqhLtYwMbJJu1uxQuYXaqEHN8X8OEr07SA50rPc
k1HGYZVHxN5j+F0IEMVwkxZ8Tf+TFfxoC9xNhmMxQrKRw8f3YA4nXnO7muMHTZIEVc/wY1XnbmfZ
1ePmXWeu+Tn5hIFZXeMB5EYliPEeR9p+SNgd6WxG73bBsg3GAbyr9Uw38UPOoSvUGUOJR1OMn/+T
L2Q9yCaXWJ1vacWMCP8/rBar1/RQujTbSdnM5Fs75rVG/FC8QLUg1zMpw5Z0vINrefZpSkR26Usm
yb4J5VDPy9v8vxKKqmV+hzSZWC8dHzBr0+2u0El8lBohhGa1vmR649DlcfQZ/ZPaKQr2iFdIlu50
61fwyvW2GOPRfMJePNzOVWvcjxs5lSsMv++nteo6j3QUGA2LBSMmtVnEgzzBccZH36+s3AjxbDOn
fl2M2SQ4Vc5oXBM44qXzMGlOGqPGm35sFAmyouiHV5Ok03mkRou+D4fvv7S1QdE+JMfG8bAR7pg0
r5QvVeLb0JugVuz49VDsBe+0+Jj+9cQ8jK24mJWFLl9K5lKkkHe1RrJGPXJrUdAG9ezcWfKPP6o9
Ytw249x/9KetefTm4uRQCqi6ecoN/6Ka9WFxWzPszcFh4r49LrDEHPAEUV9110ODhIL1+BX5OXmo
Tc4ai5k7aVwIo5kvluZrUZuzOZ5b47yA4SrVPhdnicvqx4psgYCnAG0SwNM6GAlfsdR5AkzF620l
4xO4gyUAOYL3U91tpu9GbtHLg57RV0nztObGjmsgb0qNq3XOJ3kaFw+DD/+VC/AjlFwVeiHsqPpq
oA0GjbkwnGaFZp3Kmag+qbTfCHQeZFnLaCL6kx1Ui4ckJS/MBgUxQt3qMv9E44VNFjMG8emCGcwq
UcUoWqdsfbLhPR/9SiEPmk2EsO55Jlzrajc8d23N6qCG9q/74iGTM7KOhnUlKIo0XHw6bV7mX9DM
iLdthj/NCMhAvo/mOzyfui3kwayXECPkZRunPOoSge/Xm7BPW5BZnKTRSNF4J8Dm5FY6CeXjE+aX
JKgzH8ExgcljxbTFpjCLK5siaWCOceUm/KsWgk67h6etj9MB8gTyYb2N/aZ/4uL57KCvR2Ikbrz+
dGpucMLGKZuXACBdDa2wP2dm/u71zu1Atn3BE2DM1cUWWnUupIaWa5s/GJsFbUEwyFC5/WElyTEs
VywFgw3yIF/de6YBn7Oqfzc5ipzB3oDlpNfCKM1Ymv0M92+ayb7Q7/1eOxMMrt2wQLqCg5JSPBt6
uK3T74lGOew296y31Zfd8qrPQkSGY/0Z6/Ypz2pCNkbjUDH0x+vdRpa3f1HCObC5RgFCLPPBKvOn
uiUJnoNeM0CcYhzq+KC7CKPLfWGDvuhuho67rNiIa18K0BIUmvXiQwROECWwcTUCwl0Sooz7p1Iu
gHY50oacvkn1kHM9UjVHLQFDyZ5hWOmGSKWfDeu5nhACez1UNvAQkpQE+L0u3UWAyvTN1izr4okQ
UoMb4Ieo+KEmvLtG/klswqmX1YL+MK/i0sjOZjY8eSazaJZkVsxx/Luft7eqwjsreuYDiSAzJEcc
T25IH3j8mVGuj++iZCKeMSKY8p3r0U93hk0hoEBR1AIlvzcUr4lWH/QVkbiTd2Bju50V95lMmN+3
fOX7QJVSbMbrklsXQKhfVDITq7L0wXImvhGX2Zcpss+h7cpg9IRGaCZcj7mFMaxq+1r31hbklTqP
K8NHczdfbWUWl67mh6ZzUQCvg2XVvoxua0NqoHsbGMBt7oy3Hq6uILMbLAquiJiQdqxMtr9K6X8V
ago+9n0POGxX6S7iBHiZLrO6Xx0tJ6430zGaEkGgyxcO5jtjHdfQzRl1gJHzoJ6GVZO8+9UwXBWI
SQIczRvPcplGStYqnnUwePC7wplSS1fF74LpRZQqQUFrs0/s71y3fNAM842kyIR2MH8ZJSV0k41+
YJfKPRTV2gfTCkW2KQswMMXRGT1KrkEDHagh3nTqZ5hCRG86UdPAU/CI1jtufftSt/QmAPdCsib/
Vtlc0MgevqOvKlYz/P/Y2/ohMetXDJB31qgVeO2qrwl+Rky+9qE0ST4Dm3ps1SAvIn1ViRtv5BCF
IOjBBk8UaqgrA3eku9qc8rohSu2gLyTW2jlfh7v0ZNrmd74aXpFKDVGvSQj+PP0S856xPXteEWTd
lxi36WjkWhnJbJgBKC1fXiryCIJjltkffLIEfTQv25ZcOhv3IcF9sa5JLhb1lCj5xM9yPINAsaI+
3Raum+pDGSaf03QEqGRNZfYw8x8YF+OhAWzwgJ7+SkdKGQ8qe6tbfQ4WXbzhJfJCP0leVeq2xzbr
OZoE4z7WxpEASnnTsbF1COJm7b9Bd09HJwDFlkYm7Q6+cqYIGhl1kZaLOVyx8hzz3D5tICtl4x1W
Y9MDbyLjlEyka9mPKSrl+UlaN/1cwPdLjBfRskOqqJQigTgY47J20J1cHrpsnBDqw2SSdXZNTEEw
g8SMLHKDiG64b2HNx2sKUbrU8I8QiMjj1//bCvlAIO5DP00n6UAQnrImsh3nxhnGh0bapwJhXug2
zmtiuxMj2A9Dq+u4nccmylTOpsYixnDWfoHbf9VbcpgHrM+DgULQ730ZFgkb/a2bAphQyDb9+TxO
VOMrUr2pW6cL6BUOlHF+I20lXm09pR6zwSSCYD83SfuUJKSuruYhZ3YISFqeEwwyF3gPX4uZPta6
NcdsJKyA0HuDVZrYoo5NcWiJ7lHOCJgl+g76FQ4gflpyeNCUoUeeasqboWI9Yg+EHA6tGYHpInag
0D4de3usNvN+1tvdUGS+jFpdnW8ZqX42tbhH+rHeYAWMKh9PoDB4dqw2JkwwQ37/AkEFtuZKVBb0
aFbWHkbscnEQ37ylsOf7bixjx6ZXXvDa8AFcvCxiO+KGRU0vN9s6l+AC6wGNiW50B0BM64nPkvOV
l8gfiovX8L63GBADu0uzyLW9t3pX51WSXHcWpLhakwdXZ3JtoB6YBI0griSkTOm9HNmDycI4yJ6c
pMSDPDTRrOEsSUPukxPlkwtOAB6E0UHmIywQRZz85w750wisEulyPbC71DoSI40lxAJwn3ZvXT03
4CokUtNFB44GYs8tEalaKQk1fdryniLHi9OijMqcRGrMZviQLLAchbndVG31Vo2hVYJcaKrBe7DV
pTfe0qTqIyxwD0vXVGGuZjjJGAuAfOgenXyBY0xo/XQqRnAlqS6pP+ZXMRcSBWnu3shluO8Io0bm
N74wvJqibSGXa6xT8IUD7lTfpLRPp9QL1t4TETN3kmoAnqAgzgPhzH7MOFCG6EnLg7mPm+ZJi709
Llp3DR7stirBLbCw7OrmMCcqi8y2gv/kg5LBYvJHMZJjy7HIyNGad9QfgGvbXxaxVZzt9hjgoSDq
OamOumXTSopMxDJrgmTb8TmTeM0H99OqePTF1um/IHgPK7HtWiY5udKLNMm6HlrxL698j7kbIe0Z
E8mFjUI0wycumVRSizOXtxU/+YaPsBO7xlwkDzqINvxjnLzdMF+RBEhCz71V5wiM5vbQ9kVD0Tyo
u8UiFHP/wFsLmQ2o/MgFcxmYdc5qal3DOdlelm64pG7J5bXytk+m8z556Vlj6n4p/PyLtia9ZFvb
BpbPJ+eP1lNT2r/8bFeA/VkaiVaNzPPI8v17UCCQJAaoMezzQGjX3MyqjHIP5tOwiTwYJrLQ+1Qj
F2MYf09U47CugO4B4Qtd74tQ5JcS3TJGGOwyi9XRm6iK8igjBEAzmaJIhFSpdWX64sZy2DdJWq9g
wW/PsL6L1MhFa7Sm4titu1CvKIlL91dvafAWUdcHPcptXsyhEDkaZqtj15/d52VX/XbKkIzQ5xFL
EFO4xj41E+7ocJj49tREOtGAXVJLn9OqeS1WeWj4sRZgwzMzMY5uhk+PVUPoa4s8EkyJI5Oth21S
Lmxs5PTJJm806W5pH3DAXWtT3tAvrdjQPetattVfr2BDZZbDXwYY3vUo/toaIfcuIJ+Iydo1BdUc
zlZ9mxYRGRWioqRJe/uAqf12ro1bmuIavedgEMyeRrNwckD9cgt9Fj9R73LEp8E6u9eD5Qz8pq/d
pkv214GLrRFJPdm5/kCMQqB6rUVoOx5QP8wBwpU6YgP/Z3Th4FUrT2my/gW/fTXwKuzkmsBueIUd
84a93hPmbK4ClgGUhb7Im/PEMl3PYTY1VfmERvY6ncY86F28Q6s/v5TMLprmMDqnsTX+fDPcNYbq
B1SF7s3m/zKHDSGpycvK3o15hn4/OtAsBgoHFdu5++xgJAxHh97FxSdkGsT/YAqMOL94GvcXWffm
vyC0Tq1Blzar6VA5uXlxke2ABWBBVG11WD6s9tEFoP4+CFQbxYYnk5ontsgNR7582zWdfj/17Mmx
R5nsYuPeIWg7bZRzJZljPTpNGq8TiqWNxmqruW2A8hrgR1xq2Fp9qkRE7ZCA2qHnW3vSGlMyD9aN
dYbs6t8gUsm9h9KPrsmL17kHdoVCjid9gk3mKVQs2u+V7SYaMMZ+QicdzHIzuNtVI/ZhknsWQ1Md
nDx7c2ZGUMAP70kKJyyUWjdWxq7bAfHSwn0kuPYZJOLbUCsiAiA9tW1DREb+nJSdFk6C7wuK37vT
eo8ICbqQYdyCPLhqDxMmB6UzL6u17aYFM05RQuGLSb4A1s3mUyWc/3PiHTTFMFIOt1Wb8ozqSG5I
O1Jixu6cCYLNPKHYWGR+DMwrO8iENhxp9EkvE1JF9C6JscYG5Cmz2NHRnU7SHkMjIW5CLoK2lMPL
txE6lqp7HbK6C3Ko+BgFGnWa6oUAm2QN8JUvr273l4OUS7biwBrozFwPS80CoPIyO9m85yIztsrY
5U6yvJoBbnJizr/UqO7hi1onHoQ3g2V3OXmxKvV7mWkV9dDffpvYq/tqIr+6ImGu4qUoquWpUOPj
WsNp0ByuzzGPGgP+UW7kuHayF2+B+rmJlsWwN0ZWpcaznSdukExSMR+DFiuRzCtkcQgph1xW5J11
emxZJmpc2lpuKnpL13/qjGaBAAOiWVbeJ2EbBOstmXrw4KpaifaGUUGFlrWnoal0J1bGxo3M1ylk
br4EG+o1tjz175JeI5DYYsf9Hq/W5M3N94dWt3VIkiP0f3ImGIwHPufFxjUYAZwojiXBNMOoqmhq
HIsCVD74DTetLQ92BeFXuEXCn0Fl4WhTIAbRReDqMdako3/FDEadkZP+Myr73I7jxzKmrE1pe8O6
BCWpbcZB72snLEijp0SvsTuSRxF4WUHUNBd67/f/6jX5hKVNqWpY9wB0AcgVLZE8xCshq3Njn9g+
RMIaEAepERKwred2Ry2N/vCP4EEaTO8qS9RvLLaPvZZhm7Pa+5Sv08kW8z7vOjMwGrsO84o8mZLu
YzF0ksod+yDwYR+4bP8MLNOmHRFCiFmMSpu8rPJfDew8ooxPQ2frPoFixm7mPKQjN9HeBtuY/mJn
NH5XOfM4O038iDTRi7Pqz9vsYvTyHpzUlZSGCSVwpUGYHp+XvMFeZa6vZjd8awdvXa0pr/EFOcxp
twc8JtcTBJSn1pb/Woas145LirNvV9SC+nAekxytT5Yusb9CiRBsMpAwaNixsB5gsHhfzbk6NlB1
XVNcauQ9hwWAGOZ1PdY6GAqJSZbG0j6UWob2Fc3ktIzcozzpgY3Fi/Ur68JUAtbM7S80zedyfMn9
wo883HyQNfjZaYRfEchaw9WmhUa3wucx60/T0IkD+MciINRa6fN5/9PtBbb/Zp857kEhSni2clp0
MsC4gTXW9gOXra0O6TKJuCP809P/gTZiGjSTVjaunmSRTsUqs544Qirrbly+moloSK1JyW/JxpRJ
qAuAbEPpqDPtjgZBEYneyIrWoaRCaRYyXlLiA4hkfyR3mkJhm4AZFBZTw3F51kz5mTM0lVNB5pzC
FsZtAZQe8j0TyGJMz7RBblz1M6mKS/qBXtUMzZEUz2Xajt0e/ezPd7wp5JCQfR3mtvFL5fQ7tXZ0
jOHZRNMfaiQeBJZmPWerFDRq+mNdbH+yaRtCp8qPdaE4qs0lDeU+j2lsAMqTxs+frAfNtbNgzbQs
RoysU6qlrLmcDwuySwSH4ezCBgxXVXDz+M4cjM7ya2aMSxvySY62HSz+MEV275nBwCjd9z9baSka
8AfmO2yxU+NoVM5y6h0CTBMB6mJ2Opf1Ig8k/wumVwQSG1x51cxMgO0E3hJu5kA6cD+pGHxhsJ82
mmtW2fgD9xcjmcVFB3l/XRldXNopLgUdPxURBU2wMn4HSxS1RXHL1ALk67ZtgbU6V5WyX/1quy9k
Sn6NL+46m9HY0hfRRgg1szcfm96SPaIBIHLVuxPVDB7R9D8clLWD292XkP+0hCUduZF6aM0kf5KD
fsxgKcVTo3+OJmZshrVtyOQQA1udvS8w4pgEMBXewH6Oe/JFSYvdaZCmG2wrpZtpsTFNTy47vUB1
o4hKammUT44eigFTryrgo60V7QhgAPDlH8UwEmowHq0eZjhw7bBmUMfUxJzINWIn4FToE0oyAHT+
eUjUORZ1qsS5a+8EDpfQY6h7Yf5+SLwe/VpPFI4m/YdNbEbIqDcPfEkfT/ozIuloWbhaUTEHzFU+
J6+dsJw+QyqONWTsaKN22GudP1drm538xA66nqLLBgMWJ/6yRW6YSKC5vcNPh5SFX4aBqyTfowr0
5YE9OhUGvugdzPI8tYJFRZrOaAxtF3WM3FG04YRnEFYtLfcuT9q4O/3K3I70wXNeq+fNFUej7bpL
OpkIrHWoOEv/x4YzFCyd42P4StrQ5Qo33MyKm6J8nwYNR49PaibWEXPucF6jy0YC1Sd8B8XfVbPz
a68Sp24pXm3gQIdGK988aR/tzcluU4O+zmhvcxNvHqB90pSnnjHXfJ4wzB8wXdehwF+G+jBbQoPK
NPDgkpmdqmOx+tTWhvWg3JIbw5b9oZrz97JPUO8q0v9oHPLGjN3iZZUGvjNJsbRu2aH1xhR3ZndZ
+EQ0XtyYmUod+lQ7ZsMOVie5DblrqA/5s9/zUHs2vSTE4TlknIKW3jr06dhFhqd9VVsF0mg2r3LB
2Wfa8spLNubJfopFQB+sQ7snbIPPp+BqnC9ibNpTn8+vZJggI0v1XVNbn7KcMwdGxb/Kc4OUqp+4
hWg2lHYukvXAMPLLXgCwDkl/lyxrd43UGWOG5kkGYUetKNUBxR9BJ567XnODDbZfxrMcqnDJSJlK
VmoJk5wLsrPbvIAIVsJ1z+r2JDo0rz1q8NWhehj5VpXON0aqZV+Kl8Gvr2zpvcAsp2k0MizpNTt+
aSMl8hPsguKt48MKptHb59TPsvTsUM8s4PKJYZ96BQRyW27rHdjrTLZxLLsvCNnQOrqTPSrtMQHa
c6ytId5kwrgNSCPmmliUajlTBbyl6wIXLkV+4SlSl3t+hvXGrKvVoDuQYF4PuMnG7tpplhOmBRll
vnbNNYHmYfUV3+qVMtN3tY10X773T2+dU4+msx7Nv2rxTgCz8c2IkBD6+bwhwHR2MIVXWMXBNC7Z
Sm3q1WLgQ0JTMZefvQm+GhGyH0DoZNRTrpELbzSUeOkDZdaQe8avMWrxZBwnl0Bt/J57weRcGiJX
Rm/+0JF0Rf5aXuOHfUvahLBDyB3RVlv3uHPJ77PwJyTuErcDCykGG38yx8ScDyiUNsA6SG8hb05O
nIgWodTQutno3idKoO1sU/xOhIlCr2V0nSHr2PTkxvbS31zH2dL9m2qAKHXOCKGttxBygEHJ0zDl
SLbHTjLFGIfROSwOVbppo5lyfBl0KXdZ30/Wfe8knx5rUCQhE+MTOlljWNpgcLKOOGjpoh5kOzIL
vQst6iYKzezTm6spSotU45QDhjxY64fMWnVUfFtzCzQJAYcr22cm8mAOPRjo83hE6Gmj9ERwDDkb
yiqaNWrxS174z+60oz752EcgTSdkR2xiZyq/OakP7XVdMtEeESUW7Oh+VSyjsMXxzNL7HjPuq3Hg
KR5HXIu9rv7oHjYuRkRvxJhgXG3SE2FfadgMHJZbIu9d9FoXRgt0RxPVtxsLp+155VwRJ51xw6kG
sw7O+dpvLSvC7Fk5FCmE8R15aPd30vfjPJ8e0KFO4bxWInLW4rWlsszRQ5wnwzhuTUMSby2vZbFc
rwhi9GPf0JaL0UL13cgnpzhUi3zqLR2bP9egsxFe0Kbq4nSLdYX9+VTb6LEZ9zNcxYwfdHN38F3z
xW7TZ5zyBViSo1WQPVNx47XraVKLdXDmjA0A2PpWgD6zkKRZptnFiO4f6xbhQYcma3V36pDMTy3T
8xBMWBKlrhfasN94OEA+J7aDwWczGCuI7lpUZhGg8wkxxDNJV/QdE3PYZZiHU+JNLFUWRI7mjOdG
IPsCSl2HZuOdLK97WY31q/3dZVNymkRBkyVNNzA7v0aqjskjhcW09bobq70k1OuLMTDB3dISnL+J
aAqmaYoiERUqbS8w6nj0bVQJsGcOyj0b7fKK1Scj5krn7fM+XXVr98AwCq/7sBbzE1nIgcAH/E1t
e/SWitRIM2GDu9ix41Z4BlPI9k7yyxjWU6J065B2bPpkdzNu+CxwmlmBMSVXvW6+az6tP4BvmI/A
N1DgAfa3n2XVb9f0eZ8LCs02L11qp1ldDVYVFZIvnb6RT6a01jhz/gHB+SxGTjjLpLyHr3dLwoXA
R1a/dyqlrUB7fMjb8Wobb+HMJBJpsJ4eGIHT9NwtsC9jTI5e4Cv7t5au/8aOpVXhKyi2znSB3zhT
SmFJ7wokmFX73PtJFjFaee8aFqXooRmSkmqLheJDs80nZ8elFbpa+Ekia/GHp54XicrBpFISJTza
8cv2DiVUtGe8KaFqZHoCVPHb6lBZqoknUiyMKwzmn1Pm+1GqoS6bCutZIkjBkv3KjuGj6buewQmA
yJWZSn3cAn8d271huenL+tkZ0GD7sxWjoQ7JhHtv6vxTdv2RkkaFiFk3xCzM/5elWSPTua8dW0RZ
9TDX9C6zhgPPgNQmms1CjIc+DFwQkG0SMqqCJU3vHZG0V+Sv6sfJAZOQ9CzNGVWxu+cYsljYKWEB
bWb46PuljCk3gzzjpbBI4yXHnm/PrxCkC/N6UgyPzZLDWLG3zhnhM9js213hf4D7v935AvhwobLr
nHCRCsLIIW+yvwNb4sAv9iM+50PeGKXuub+xjjhH5EZ2vbDsSE02O4Vh3hhlO4ZE+p5Vs4d4sKrT
pPNRzS09xWa9aj2Pk+Hx0KA8xBOnU/DIOkpN81ObCGjgqn5u9h0G2roy6MyuONHuXi2DSI9w4Vjc
we5eZv8Nq3B9qOAU33vfzqv9zslbdXCF9mG6zYdvin+19SEk801zJimB5uLJQSaj4W3n/h9ZiuuQ
n1jkBIr1z3F0+qfE17urTtNjkVTTqU+vx7aUV2iEGHNqvc0E32v415K/e+SxNg/pTa/fLtoyHhPd
3aWzEz8fPgjbGYfDWqlfStdwzWsjr1YSEz7xkfBGxqu0Hrei7QIKmivPJPE+G7xfgI+bzvvDttq5
8a0PLKAgAOfx0SmIxWxR5RsZJ4wBIFsHjCamuxJql4PTk+czKOC10y4KoBu8Jsw0zfVo5c7RNfXk
1msHGx+29iU3RXqh3ZwZPD90yi1QVOgv+qh9tfumtJPk0NKKlGFSsb1BSeBGmqZdepTuPfkDjLss
xFtL/24KMV0a1+qeutsMM8g17PoqsA0A845irmKr1L4vQPiG+pLVb16SP9SIDv81BUERmWPf/tB1
Bw6kw97KcdnNf8D/RVaGiT9bxJVktHoz7+SAH/Kgx8skuoKlyDcl30BRSIHRyEiu3quZLh1aSzo1
m8XGWKDMxkAnnhtiFQ51p5wYsXP5aAwqQi5ExiUhF6FcRRdXrlbfFr15PQ7leHIde3gcU/R4vkbJ
+PNLvcRCU6GJnmuyB8D66qemTTSYh+BL//d3XlK+OfqAFmL3I9fTlt4yO7rVmSjv0lMUE6lf99fG
YK43JaZKP4MWGbruelgIXIsnmORxbS7i97rUBWKCLv3hq3vkazk2DLkKLdixb9nSdjhWqIZM80bT
UDLm3/zCxRQnay30mwrV4QjR8Kb28pzke2mxGszsp7px7Cfp3DEUE+iLXFYYUqn62LUz8dv+Qt+J
NhKOSH2YhNVflZxykWv6C088cfH07bjTLYRg39lY3//AdPD+STwD90u1ooNP+l+utCEo2cgTkCXD
lvv+74DIdm5gAWrxbPTibt2Q97bfeZps3sxrKHw81KBlViPfKb35z68Yc/EN7v9mwcJGKzz8uwlx
5ImnkeKxCzq+mVPl8PyfzzfXpqtaGbw+Tf71zU/CxPbzq28R+rcmHezOS96RlJqxCfysC2zTQ2W/
t5n28vPHzDh7PyqxxaZhbH/agvxXwRX1NCK1wO3iDZdlHOprhITxWrrXJV0Tq0eCucyWUgvMmHUU
43BTYot+FehGvkPApGvgSctm99KblbhDFU3PC7QBgnyKMNtI//Z+6z7Ui1VwoEPTb8Z2fd9/f5Ti
fiBNGaOmD8Bs2tEtszoAOklImTHNZ9FTA89CvtWjYdxpVrlfwal5x5tbcM9v6+mbtPMNRN9agHs/
5J0qaek0v38Ikz1dFGO722lY+3s32cMd/fxMUm8W50CW42/HNRL46phrM5bq8ZIu5ruO1QeS8GKE
STbb4dgVhJMtGEBSv6ridurrwzdsY7P0in7V/N0689vwHQyoLxU7aj/byKvXdiktUlAc/AY6butc
60ZxAek1EChta/GPwr/3/e1+o5LAI8u+RrDVM8U3KsTukGPn+o0oKlJSS8LhZOKd192xUtHCGAF+
Oj767qB2YsXmyjpmjeqc2Cuur6oA00SA0qBlmCj9vmHpyuo7KpxdK7JRWmiNnRyUJsSZ4al+g1g3
i7e1tV8ANL9rFRx8kVs+i2lk5F5cTElxX6yt56G50vZZP1dhYqfrFeSF6BunxrDmWtd9dW3K2T/K
utnf4AVYOGkHoTag/mQpl0Y6iyqG0DWrbl0/4YMn1SfdK52U3I2pQ4tFEdzGhWuWsZjcOpr9xQvR
Dqe3dtbic5+qIbK7zQvYvCRR27bzSTbZB4cFeVmmsxxpONAm7OwLm6DM2c2q2+2/+V7VKr7IlsSE
zLwp8nIcy6PKXzRT4LzCy3Ru+9I5GP42/Wp0aA524oy//B/g4Jz1xw5NIdsuU/zG85UdFGFEx3z/
JWr6IjAWVx7lvO2NOu7xVBQ7/bK437wGkH+HnC5z0uHBWMuJGAp0RT9nnPjvr1HN8B3rsM3aTcbf
x5fhmM2V42K6aoe+u/x89HPvL9dmw7ptl+gWWkuXwgr/ZiQQgbVM/+h9+y4kWfendB7+fZ8orkTk
7AI+P+CB3nm9enP4STjzELbcqHkaz/NAHBgZx6gFR+tkGwWf+DaqX8n0MuHMuPv5KMCK/WOfyb4H
UMsZmwB/V7jklnupOinOkbt+/0trMSkSM5qdn9/D6BbxVfrHZmHnUQ1+D6cgFbHbdMzRFwoYtTko
jokg4Yxf34X+6tLxq4K0u8ZWxV/f+vttHoLe/wngrCMGCMzyvJPTc9SNxKPr4lks9puZ99Pt9+s9
Zt6bbZLro3yHTmrd41qcJC/2YKYi+H5DNa9+WIYWvDZF9L3bNR/KfxlSYdwztRHPWEYipIna1c+h
P8/5+sBcfa4E2sRobkwH/6JCZdAb1e2aZU7IyLH6XMvzmpObbqVq/cH7qtpzzq2z3XOWo//LNE+7
Ug5dIU6b7cpPyQQABDM98dydvh8xb7cBNk1nMXflESt1tFg/8emal/7xS2P7EH37BJly+IW+wcYm
atvx9+/nt0Xbqo8CY0KsleZ61awsa+AQ9Ff23tr7VirO3rwO7AANvWRONJMZ/f9Q1UjinIB4tZkZ
g3Hk1kJrQ/LHz1lIdzc+6t6bsAHbEtjegigiyYDIvRqM5ofHRIIsn2S5zCkBD4pC6PQ/hlGPaBf9
G1mkGXizb3ijhkhiB9LHP/YKTxkCeXvR32pMljPLsBhATJ9muvpX3Qo3BkGX81D3nWSMZJd/msxn
ET6ND3M+iqCwUtILuUUuKkmcF4x/wU7d//1zLdg511hSFgWzlnY49hVmiyWzybuGpcj4tr4fpunT
yv6PsPNYclvJou2/vPFDBDwSgzeht+WNVBNElQy8BxLm699C8vZVm4juCQNklSSKBBJ5ztl7bRdH
mnoJVBtblRkopI/UZduCSXuU2NQNeELP8/IQkJzJxqDwTq1k9jzS76/GpntS5O7eTy5dwu1bPRup
AS8JvaKifplt4+Kndfw1RWj4e0TedxbEt6tK3qHHhc90TvaVRUKwzpzulrwTa1r6tvxJ9QvqTxY+
UrCoG1bDOMZP0tOuyniqtbZ+TCCHEdFCXGGDRmdDUsmdhutu0ymWtQLvmj3Syziulrl9T7yJGaO3
Zc92mCPz2i+eKiulzoHKgr5xauQVv7uzbibffYNXdGiM7FKydjzhuWyeqmy+qAXRazLvCBAx3wja
Adu6JzUoapAPMkML7ljftWcIDQenqibq0WY4uHotiT3GOkK2KwFmTRNeBdwiorWKl7pjPp/1eXNZ
4EUvEBL7bcGJu4PXkr8UfALnmBFAYosPBozwyRcseTWx25/TEcYEzyKdXd3SE7VnHzrv1JffpvCq
gyD9XqRtynsd6m00DPV3Q9e/F3WWbQaaPXda4Z+Us6i2g1dTNvrb2DvWdmaRDpzgM6orxH+L37Bd
1rwS9ECjWeQEgvmGIpr1G7Moq3ff9j5zun+/67fCduRvxypeTGbd7zl1/Ua3/OFaUnufHT2HgouQ
+K+s4dvmbYrch1DT47uGXukiR59fgkTAfCPl6St3mv3cLjEsU1ZtYzNqfpCrS8CXw5wdshhWN3s3
d9W8U8uIHN1+FbmafmXGUjLfh3xgmaQ2WYgEdsoz7CxPa63W6G/T+0LpEJ5gUBr4RAgc8O10/pZn
jrkmdYsBup94Nkkkxl+ZmTS927S5PVE3liKloXj7f5gexYGi2NqhTLZhGSSbP1Bb3dGME17B4ZCU
4XjGK5vhvbuUC7h5Vgxn2fvx7hZYTuAsO9KE+xazzm8mgCmGcVV2baoqu9D4+x4k0On/tn17U5oe
rCLS0QFQdP75Aa7EtGXOXfXjjxojMaqRZXUeRjulegmj7diK+9uqa2U1SvNyTmBVu/bGpax6r7vo
Pe3s4FeDd8oZ0dxDQ3DoLS+pCgGEU7vJs7feJxtWJVQsry9ImIwg9S1THue5kQlTvZD22x+Qm2vv
wZatmjkuPydWy7VtBvEDeDDjaBBQvi+DTKynflHgzU4f7q1qOrtUlC++xyR70Ev9CH5JPvqd+7u3
XHbxLrYCFEzFcM4WnmEjNeck5oDZ3fJUVDZehUkFqtPTonMol2R6a4EV+rld/I9QXv9fcyAEEBZo
kK7uubqFVRwb+L/iahqjKrW+qvMjXU9KyMGxAesUcXwf4tYnW/YfR/BOo9trHReSb8/Na8SOwA+T
4FWPouKeAQ5axsjJH28Bf2WOLmsQwXmmktra80gWkpuSKaheRC1pHAmopOUtxgdN1g86U8nzzefY
I8bd6jaR4PSfwFoSKT2/GcPDuAR+SvWQpTMbXvRaS36Rej2dJuvqRv6H4F9+9koDKKjUcWCXQQl/
2xK7xCjyJ0zeT2Uav9mOH7yKycsJz+aIKUSxHsD+Xzskl5u0O4S1lb+oh7hFpRk2XnNRT81AdzcO
WY5lwMRCm63wGuk8qCMzMt5qbJ9XqZMCrg8OQDxpvjJUeh9QZKNbBqyRUydXxkyOqdCxUNpOB53H
z1+6gSGY276XmEoAtraYhJcHlXflCp3/sZe+9L357ZYN5uFJRquCA/uW79XMWfC/QFv+v7ICOT98
hPsWTGfbXHBb/w6xFyaS7skw/WNOtwfrluk+I70uV3z4w3e/XYqabAru3IQyaKDDtp5GywlWMJDJ
KbMuo25Uj8hf5yuovkuCdWXfdqG5D5gYrgW24DvZ1Fiv2mx+1GpCI+MuftcLul9o/zDCVNrempZW
8jxl8ZluaY3Gx0rvQ64TelT8GPKghQiK9UrR8DXKCJqOqybTkkcSXBq0Py2Bw2Pr7uZAfkce72zC
hS3ToYAc4zRGbNmspzTTG+610XxpoH/ALHvRs/fShcBK+56G94KGMP0a5WrnoZqqAQRQOFdbZRUd
s+YpdJBblIMnLsmoewhaOIr+PmLvmEK3tp6UJTiYzPyhTWDwcTtHxWyYd+ZSpgxe0x4mB6WO6H82
pss8EA+otuVyKzaWFot9KhuMy/5vmtwkNXP7p/DKRIu22hqu0WIv1JLggtLA21PfUcJK13wdR3L7
dP/Tz/RfKumSuDdrp+OjpTNHSmWEHFAdaRBx7sfCcbeWWb2zA85PcnkWabxuozZYGzGuggV1qP7B
jpRn8laNYhcOI+i/JP9h5swC65hdBjDIv5tfhuMxE3byKmPgqBWnQPdL+jrehmlIfVEVo0jZSPNu
H5DuZcjus4LILc5OsqvDcYUxxX9NmrpYR02h0xH2xJeBXvtKn4PyFgn2FpWPty3UWZrYuXW1tKhZ
c/rGP6bkB00n+Nr1/BsqnnMcux4lgOm39yH3zJVlTtnj7S2mDoTjMV4msXVay50LT/mLsNfxUgRv
2pDkL6NtooIHYrqeSFw+AF6e7h2w6n821U7UrgeRCgwXO/UqhLjPChLgebTKaAFOHDIrs1dinmkD
wlHMGKrfCYP9UEi6L1/s+c+DHfcTRmlvpIkljZOpPsgR4dtZm8iG++9QLkdFTv8zvWwh6vmGq9se
TTrGi/9GLwMrgm2ny6ITuBpoZI6brm4UNX2JNRQwWrbhVMiHVsxI5HqCUKeovPMtWsJ5JKs9ZIIK
2a6HIN+Io+vtk2xI+1pnTkpzFNsSmnC7L87queRiXtOfB2Aexga99Qq5Z+r4O9vBU2NQPTzXBKuv
55zhW95X73JplqoHx/2qsiF+dFpGLVbClqgV5Ma4VmofR+oNtBEvk4PFyi9D7ZcDtL0rrIsBs3ld
1VF8arKQTsBy1VleV65SwmZfCUtYjQjjcVwgfmkJnfAi6wfGxfbVncyPgrCTk73szNVuvYrt5kAy
8W8/8BHOwOUSnmudkkK0q9Tua/yS3fiZFAh+yzH45WeS2YwGySQMJPeSZXNsO3hwI2PIIAWjTeXD
i85dlFoUGATZq1+ZDbLJVMyp2hAmU35A4ScwHGG+UCilHOgT6VdHptPyvexI4eTM/RYs11K1tDqX
RvXUNebFTZNq5fWjvTdSL94WbjVe2TcO1yp/mwInelBdGLJzOwRw4QbeC436BYQvSDRidyeviQp3
LU7I0InTyeOCgS9cKLyC39WVApnFWbvMmlkxWpYi2T7WTfda2f14/vvlW7JrqtPhZgITGvZb5Dju
TvencesMRAEvy5iyhReo1NeVuq3Y4APoKrALUmHZltPuNVurISjb0dK/tfbD11+3HqQ8UzU933qK
Dp6GgpoG17/7kCBuGZsUh7udonURECtJ5kTXhbsTvb2c0aBIc7nsyTZdMW/dKF6CYiiUw1cZuN7a
YOJ8El2GNEtOAkuguiIpG7kf1eb0kfhk22aa/xwtjGTT4IIBAbuxa0cyp/Sj57ltt2FQvuZddsMx
idqs7rMieVmICqs5S/wvWWKsdAatvLgQINcGSEW50Udb9rskY4Dcpd6X1RTjazGJcmEyxKc8Mfq9
ijJh9ogELa4dRpEeHrElxLsvn/K015YxsPU1RM7aNyf9lGhIf7QJt+/Ua9UxgdvEIIPPGItefTX0
2v8y/N08t/WpWxrDy99nGyEu4FAeFWbudnPOU5exujtXR7wkg/CMfR7Z3gYaWIIP0fG/BI71o8LK
dSWAoAiJBRjbY+YF1h0TRCJnan0nWlY1BmTNUYvlS7OQudWbKfDWkg821wAPgFfPDoCfzoOyVxQa
S6P7nDUu1vaMCtjmzrbytD4igMHvD/ZcGcdSE8g1ePbn1zSmjStsERKZdGI9SD+8AFZFrSajXyWu
TULPB1T0TJxGUmfW6m7jl4W41plZ3rle8zBUaXcp3Jlx58DgbIkJg+nhHfQUb15FyNEXiAIKDnfL
+ZLQUurx4gdE9vR2mx9lg07XKJIfldCSl0Z6PNOmbU2TECgXMVN9mK81os3OXo/xGkEUa0gEt4Lw
TpqzSdL8ooOZ9PH0LeT6heMYxHfSpM+Z5hMeO3gsJTHRxyEJDk2Am4jmmLD21eQ4a7Jv0gv8PPpr
BgNnBR+ltMTfOXGLllVWHtT7yAYKzFyO4PJdLCNT62+HJZHKzfFeQmpmum8h6sAz473d/mySBJ+z
S5eqXfA6gsDTU93X39PK764tYxxcfPhUmMYdi+XN0fTEjp84HWV4+0Wa1jFkYv0GZOIfL6tfGKyD
VnpIM27Pxvq5arHsJfmds9BJ1AN+/HzdBERxQIDci6ZzDpwDcKXbkAAdq9vSbfvZJ4zpsp54aM7l
Jz38/qfIY31CRRoxN5ddSZ2CoeJ1tMC/lF5Z7HHJEAbcR+QEDFlpnJIm9rbjbFZP5DnsmtKXNL9D
skiW+i3Ma32fevkRoRs9iGghEmQeQBfrfjaG7rNJnA9j6uQL4azc8F20NwIDr5AdSFUbaFArE2cH
TKzZqpQ0C78gTfslgSmdD3+lpmfMBMwMlmo0O9t0SeuL3sak1lBSMkHJkvwcCz3i+6LbGsIze6hJ
HT0m4zjsi6jpNiqSLYx+6svtr9PqetVNxXSZSGFw3ZCQ21on6sQ2inE36SY7RCBbhymUrMBV3x1L
x47WigGjyC/ZrrUjwZuMGtI37PKMROA5DMZdLcPurKBeUAcrwP/SZpJVWlcDXP4o772kd4/BsgOK
vHYkF31+6/WC1A2Ezx84AWJ2CuF0+AN6d1sZXG6fwS3GwHX7BieGVuDrrOxzaAMYZ+AHOsdD0OT2
ye/eMNOT2lw7DmoZEhc3gKCNveKX3CAmFmYZ9Vq/nN9eD0G+AsWpPlevzri8/LH6Dqd2Og5entCQ
6OsjAk772Z205tiUNbQsiR7LNePvdhIBzGya38uBZbB3GWnBnmmM63urpDUiuznZ6nPlwa2sqezZ
TkX7MnnNgGTQiuQOYuDrXwWQ63I/1d+gz+xFHLo/0QF/TgmAxVEFFGsatpNCdwFHJlH1rI6KOvxW
5voT6/p8tolO3xZk8n1oEbIX86WaQTogx6tWmEj3jJPkQZRudzKkhffIXWKFJ7u+oN72dyKI2Ptb
AnZXiT3flYFx1gzDQTNlrcvOc1611uqv0mZb7c3oLMuyJa5a2qI4tw1vfP3fd6aUm/9OfKbI9H1C
JizX1aEF/vvOtG6sHLSRddJKw94OQ1HwRb56LenPN1ig4f7OnGTaKLiXDTeIpmZ2juA4f0wGPvk4
mnZqtajmNnksIwch0pPjPXlGBAOi67XD3E7GVhIF+WKkxnWeyAtvay594ARIUtymPjuW327BjATf
fJsNonHIiqhkq9WDOy2L+pQ26VvRinKrNl3CSrHM1wzfadbiAcT0d5ZusFWnPFcjweSJ213nGk5z
2gc/Rg4SNpPqgLCtHtEE7h8QQLFjDmu0acjt1egvHWB7+SkiEPqs9pp0n/acIIfYTAlzt8DJmm3E
dBmwZFtiO26Ns8rq1Hx2NG0oXvgw2aPqLTlNse+sQqOXLzKq7zod6PzkCu2+FVm9Bx597y6rbGqb
u1wrdcDNSP6Y9Im1mczFfYv+LVwGaaNFeU9FgUsUIemrie90NUiiDYwlC2QKwO5qVg9FQQXak5qb
bxOqCXyZpvdc2o22Dk+NYTf70ZAUtiIvZ9TFdvV9Djz9QKpXtyt1YInqKEwzf1NiF1nllr8EQ6En
c7VUPHTkO7pODu/A8S7xMn5n+LsqJ+O1TMv0Y2QMuOI8pRXooMJkUqCyLiwvvNhuCZgsjscLsYj6
KQ179jDp3DwEcY1DQ2vbd9Nqf3YzAMrQKNvDEO4RioAS4AD+R/U8mLa/5omoag9iCL7cf/6VrHcQ
4VV9hDJ3md0qKNgwVxbvh6/2hnUTqGiXKWI9cp9gJvfiRc47kOzkGdMyRJV40u8GvFoPM0kzeE3s
YitK3yKWptEPY2agnFhWsDzuo4NH3waNGvVmE6Q6WOfBPTo4c9e5jcg1MYf23mwxfnJrY8AouPax
PchtJoI7dfs3GuA9AiykugupRTxnlkN4kEQkEP6a4uah8aT1bhKNcjRimAVuw3gk10hjipdbSE2c
mkKNqwcZazQWNXCC9bI7KOFzr+KugES/FBgS2ska/wPc+eVpXtr5PQEpByV1QRyybRPUWKppPpOJ
7Rua8+ToWfik6c1db6AVBv619AFIivEYcqwZNwG/8rQznm8NHb+AQVMgrJNHWST9k1oHChlpa6+Z
3RXdvJ9GwhK2MWqynW6tUCh5yB5Gr905fhPdOsSBOeT3SUZqJHXHbiJWd63u835Q9ofEWhSiZURD
I5jqA599fcHLEW292Nmly1Y3dDFleLXb7DrGmAhd/R5HKHco0A2IufsGawWq7lzLsTPOeDwjGV5r
1QfCFXS55RjpoSafuPMbh7HXQEQn7k81XJCRiXW7l9NVfU7Rr8CCU58wUOPT4LRgz2yyg2b99mnU
Az0YPzLG98SMgBJz0cS9WCgwY9MjA7UlKTMZp3BTT4V/yMHHneFRMSkNfQs5n2vu2cLxtRmzxIXY
4uspyl9KLKK5sXtdnpHtTu7nJC2IFClc98z7GfXpC34c7Y0y8X7AuIgo0jBvX6vBhnqVgK+86mUV
vrScDyR3YXozcnNHjASM+78fsnF8x7plX8icT1YdCt6rLqthY4a2dxhmztBZauFtciun9qtuiZlC
Uf4zH0V31D2EG1VAJxrvKKpTR/wQVCpQmWT6P7rrsHb+465l01h3PF33HHMJqvjX9npn1VULFWU+
hTFWkD4aziXx5Ws1XLOaSKfbYX0LoJNsjaVTV1rgvOHG5WdGrtoFAa6GQppIilO1VB5jOVdnmeGl
9I30s8lLDBRT/sOwIko8+/52H7Tdet64bRKtFSr/z0PXF2+WoR0iwzPyM2LOEXorxZ6aLQB/Kreu
NeVbTB0B/Y+kv5ZxHL1g3DjLyau+T03PN2FYqMgkmMppXiC7UXsWiXTeZtB9aoAXgINgaBSHO5Zl
CXWpn/duC8vnFizI3Ielm7Gm6Zg1HZ3xr26OzFGrh1jWjvSU+3sRyFNpwAnQ0YM//TkKM5/tPR4y
p/KDM5SY4Mz01KW1uDwvXK635f8GyWlcmkqqs1SzaT9EJDsRts5rarbec/N5mGLzqWIGf5oT09/q
YeztWyR4K0FM+Qd1FjaS6i6ZObvUDDMUccckPAp3YKbz5zrHtMHflwr7sxC6f1T/YlDayUkK+81d
MOOE0Zwk8JeT62fxxhXlfGBp8GFUB3Bofd25qHscpJ55P4cFRs6+EeeAtftO/YAcvarAGJAbF2K2
e3St3BFLf8JMtOghYrx3+1BrDQygRH+yDYONZ9vTNyY+ACoMWOBw9zfJkJDJtUQQ4j0xNiB5tD11
yR2dNbwDLWVjgztobeuFQ0RPXT2WbUo/jn4J/Cl9Y3nXcZH0qF0LRDhOw9pM6MNq9jZfOpfqB8tk
P0i8XbvM1lxtBdU8/aAuAI9oVdlebel5eZ4EYfaSNoH0UvdgV0PxmOUT52qjyR9+tiJsAt1aL+/r
YGHNw2xgtJo8WThkj2o+mYdaw9yk1/Ds0IkLnOndHfSCngHJteqhRWyPs4E9e0gYy1HdUUgzMHed
aXBGJU96oYGKWaSYMEnbc+m5P8DdtE9Wk5og3SZnnSWjT9FYB3s7bOhvpfISmyFSAQMiSWD71amj
FfrgYbNZWbk27PtIHx+mZZ5Jknu7r7ut0tcBtxhPuu+Mm4acxWTJhaPhBGWEXIVnvadXYIdAv00a
+XsAmdpa7+Zuz9Y+vUNILMk27uyh3Gt9HS3oDeviVKb9RnA7mrPhqyqC9Grj9jjd7uDE7qDzlBDc
KvgzR3XfhYDRH2/bi2j4pfZEsW3Bt5+yD8ePHgFjIO4dK+exNGOL3on15nW4+QUtnRcHrLn6QusB
Nh0TQGz6U0YFNQg2+xVL823AoDZ5auPXmIDwpWkWaEgBdiZ5cO7g9Q0Q2WV7vL1NwywHto/L7bbF
zY9fNm927XKrGyWZkpaNxY6AAGJ1pMe9F7mB0trWFUxu32nokyxSzjnJ3Z23PGUBPlAD+1ckRdE5
oCFJHHA5fRRmdKchy9qWdOII1ugrNluCC2jCUximwa+yH6dl583rJopw3DX1ae5td6sFk4XVjwik
EYt1VXfTVu2AprbptmYngmN8UrTLAK8D7r00WjPPrDcZyoCfc5eae6nCgGRM6hLJdWf1IbaieI3b
qdugtuzWDo7dR1WAmmCK1ymRWysU8R/qH1J9JtrHO2hg1WNeg66avfJe1bFFGr9oNfC0UW936rfV
Fq3AyWtr3pKdLDCWqC7e0kIzontEMQSDYuK/FfdsW4unHiabaHWMiI3YJ0Xl77xMwNhxCGqacEMw
obb6e7XRTJKYNXXkS8drybIz1Um3Y8tRnbIMp6PhDECxXINFN6aFCwuFDujtnbi2A6JvJMJ3qPL8
JOREa8sBn+E2iGuMCn146/WPQUR6jzpbp87wrwOsokFPXnq/gEe37AdN1GT7HKiVWvHUm/AKK6FX
6R9q3U+wfvbDRsyhviNbRZ4zj+weu+v1nWyq/BAD08Nzjv7ZbAZ0Fq0/XFqzty8Fd9ltNRqYTjEc
8GC+lKDNv0oCyMs0056xF4WnOQyDYyn0U+im49W0cHBTQyDbN2REfPwcr8l8t96NcR6348Ca0Rrj
521E22ScOFZz+fMAVLY/5HV9BwOgOhZT8mqyy/saQ2b8Zk6AUeJhKtNscwOpOcRGSjivUPdPSZG3
FapMD/1sX1k6QJVxolqqXAZuoy7qDcU/YfYY8eMFwunGDdVcJaaHdPjl25X2ZUaCxbNBIt11dCI8
mqhNuFw98GOLqjmb3czWvaBIWwnLvagbXDnrFCx83yw6qsgn7NzfJI2xYUoGnd6Ks6upfVMbFDUI
Kum/nUtKUBGnzUstoNh49JNXfYCj0ha/oeTm9xXd2tTwzIULEl69y+BLcWFPMZ78QT9NlEErX+B/
zRzjiuzLRbShlWsydQgMhB6C7sWCI74ujOFdo5zcC3ek8wtAAyqZcxh83PSN3XmbGmyXysNyo7I8
m80iCqpLMo4cIoWJSAKYFJAglHNVrek/oN+hp7Gxl4tTn7EAzFFbnBayLo52M9n+966G4SxRe/88
b/MNh4vAdT3bcNCPquDGH59PcRG2/+//GP83yoySO64tTrLFXSAmFrt4GaPmrnzmrgw+oaA731TW
Mu7wrYNul/IZT80uCvXjQQlCRUUkrR+/cfp19xBenm1aGw5doKAyzJcsGBEg4SA5mXaU3FfQXQJR
Dp9ZRLMpHX4yw2PyMdfWoe8tBWl/yQDx3CJmYBEThRf3X/S+w4tezN1O2oDjbr1NuogIaGg2IudU
Qss6hfLl+u0AW6mw6EsRi9CUU7sNyMPbqaeMV4t1M/sv6tS6bdIabVO6UNnr24lG/baDOD9Bl2CT
5vVoxRhUQXcVpL0hJ06xbbaZ/xJWJrhH2xa3o2h5bbbGaR1yLckxDHbu6IW7TmVo+9PvmCYkZGfJ
X8KutMMaDRMoBQJ6DSOdvkDvu7u/MsTh0s/gRW7/IrO3lVLNFhJnsDAIUpVSoNdtkk8btyeJNjA7
l6Mhrt3vPfa9wwww70I2oHF7sOhGbwjPKY4is4d9NznerTa30mdNIrzf20T3FmnOFLsvuke7C+Nt
FrQdTRNPYppfhv0Rbes9tznm1X+rlB0Cr1mM2E6pQT8RlGT6pq+W1uWvzbih2dm7gsNlBBj5QHqj
O1nCgxwD8A1eBiayWNoL6CQQ69aEAWeeeV+F1R09cvGdAcuwLhwPzp0xN5TmgXHCGnJFy7M1Ognv
Yh7s5qIeYDLr+H3ND3VuNFPcXycopGEj3G2MOO4eTggAlWW38d+vIec/G4OeZ0Hb8ZkrgW8SS0Tg
P11CJB8yTRtz7eSLCD8IIsPWLfQfy4EVmLcDJ2nyd7uvPoWNWjEy5F1mmvMRJ5O9to0ouzjk85qL
c6dmGTwmEbp8y9Evwl7mPUsHbKqq/tC7/q/bDog1e+vosnkkRTW8Tgt/Bhf02nH65ll9FVq1YAfj
5rnx2FXYYE2RFE9vg5mMX80/DoA9vwHYYZSDKW6lPrlw6cy06bzLvKG9qJfUg1qsa163K8LAhZ+E
/2MtcsR/ZOoRmOV7ANIsj3qV43/9IMHVocVNveycNONfwoWwJTAv0VcqVuQm2Q7BlK383qlKtuhz
vButxrgw2DQZXL/2y+1qikDdNHjm6TUX2iO9fXFtYlTbRAQ9khkZPBZzbxyAeCP8WV5TD6HdxASm
laeGLJ/rbLioc3D3bWuG56xtDSOfkbOuq+5Vb9Wbkpd5eVZpAI5K2/OpjpIl9dlkPhuYOTh3xIqi
s+JLstYV218VukFefb9ViWnl6I/5pGOUKTznEbljf8AdXu8ZOILPnJJzzjTnbsYZi2nDTz/IOuJn
0IhNczqpobB6cCNcqEmckOm5qFvTUG4MMjH+0rqGfrLxiJ4yiqOisY9ztQ17L32dhX+quzRDgFjr
cGvp/Au9+mwdo3jqOrwV5KO+Kjlr0RFf7vGmOlcDLAOTaNVw1FkJR6kZbhp1tPzUyr0vUUbNt+Xl
2y8sv2rbrb1JEquGzG8iLcv7z8YjjKfIivLRSTCbed1wtJkSPdSywRXIeiGDHMchNfZDVOd3icz7
n8vBHCXZXtOxis2y5HuWMGWUdFjry3uB8jcIYnH1rCVCUJv6rVv8Nk9aw6cDalmuYxsVQdyyG6gI
QSdI6ojksF8HwgPTklpnZwZZhZG8AY1MSxL7etBvjMQ6w0D9NQdOu8nL9DeY7qM3aD8K0uvWWQio
2vE+5h5MiFX0YuUaPoxIa5tV+eccpwmX6kYzCYIuG/PNbN1jUhsWLlbs4+EFlsGPELXdrhgyHJ9u
tEwKcVQTa2rIyT9x6Wrc0MjBteJdXFt7ux35GyufXYoZ75vSRqSd2MDAAcauAz3cyqDfezazX+hs
PcRxEoQm9AXMUtONByay21W4f/jKs9eh859jBgeHFBJjLMktaxN4bZlcGv20d8GqkHRgGfW+g/te
hSGuT4hG2sy/lw543FN9k/ZNcemB4W0adt4J9JZ9nQHvYQWC/DxdMj+k2d+24RO1deCB0MMDPJ2m
vHoKiDHf4ZK5tDVxgGNYmkfHORqi8S9eY0HTXfyUYEZOkZDjqU+L8YQv7MV1TWOFLVNSCUIZXjQs
YY9iJilGsMZg1XNu0lCKj1XbfqvZ+7G2zpeKOVmV0pKs7Z+zTVN31j9s4wHXIdyQeEWBWFxyr0Va
OA37iTDPvvA505O+OwgUNpgocQ9783PmJ1AqIu1QSMM+EqppoiJBqoK4sH+ZS+c0FTU7E3iARqH9
bAzjAVr8CjieuNeD/opL9uwlwO+Y1V9qyfUM55k+vga/wg+nE+y1s6/FEBybhIrJ6vcNVT9aO3Hg
vouVdGS6JUbByJ7rVtTtlYHJszMQl+rnj23xW0fkG5BEGEvz+zylLqkeeDaRzvtMy9Zw79uDvWjl
rW7pB/XRRejN+/C3qE7J6yCOlVajHYyq93aWyMy3FtkK/bEfMXJ/mk4I7isx64iTdfmcFMNpiOmL
WH3abY3lPkZXLsELz5bRkx2+R797jIKyeuyG7s0vhrvMGMPTn8nqXM/luSWNLdWz6o4k+5xR6YIy
xp9b5neFzItNN+dLxv1qyRoerY/cAnSYgQSjovUIJzLaTZBxnXX2WhL8EvCVjXxcOdJ/opjp7QLI
l8+UsKsIADyRNk+l599Btl3jDEl63EVQCHLCzArWCkE2VPxRWT7hGUyuu0vrVfuo+mVbcPMSytt7
3T204hBmkBZARub6bhyPEiN5Fn6be3zJCHL9ZzgSWfxt6AVueipCAEumfwUNI9J269Mig0FlxqdJ
3+XNycAubglCMnSNHNs3ErBguujvdRN9FSw89yJ9EiXavL4n7gAHwsC2XHvyRRGeg55OXqA/JMIJ
kTQApTYKsfN662KBhhtFs5mRv56Lkf3UYOe/wp4YKD+wo3tj7qlhPqyhqx+QHGGgOsI7G+CGS/gT
UYGt307lexN26xkIxZMMgnUkcmcfmr48pfK7cKCl9CJ4adog39LteZ9gboVtiVA2k68Sh/M168Hs
1sI7c/XpxzjS632zDDemueQmoROVAcTzEJhOcu4NdB0zy8hUtdlxdLVzVyyiV9R4AtXcDq1oeXUn
+x7CVfBYFzDT0x/l3p+0eut3xqdnT0gh7WRcZUxkdn32MEzNkcgJ+5hZ+Wfqv3cBDl9hdz8if0aO
JTP/QfVzAGDsO8F9OAUX0sf+GZ1ldRAVEu6wHg+um0YXPfC+qTYT/VR8KQIaisUI9eQ6sjjMxMvf
1XZpb5PBLJ7yssIaM7c6LUXDX7t9yFTbstN16QzWHQwNpsGlZ91ZJIchYCCRSb2mfhr2Wrlh3kdA
zmAlL6M2XDSfjZHvFgSDqBK8xfm5zdoY1VfcDu+tDj7fq429klbc/ihM5/5gGDXA0tDhzlBWuNJg
DfmtHx2wlufredFf2BVeZqaZwcHGR+pWlQegB3eXqSPhYBelX6sS6JCarnWtNu38XOD5b0kU5iuz
GJ+E7f2Ek3dNvTXvMOu39xoxgoeAmHLIvQEiA3cMcd1kMKfG+AAtsLuqz5zhIWXg8rRMQXmDowGh
47joroYqODclBDYTq/utl/Hft+2G/R+jEdd39WWW7zHYdxzxb9vNpLBs3N5Odg7bvn7VHbIRdCMN
39RRaaNm+XMU+sQpiOhTDUlohrZnrxELeYSZCa6kFvmkba+iSVxuHQzchIgswoFlJ6rNvdpBx8vO
moFDesqt+Fk1j1W7WAk6fbIn91kOwcqSM+1qMSPBWDIle18HIeGX4/bPEAoomyF65o7ErP9/ws5r
yW2ky7pPhAgkPG7pbZFlpCrpBiEL7xP26f+FZM/oH30TPReNBlBUGRJIZJ6z99rRRHbE7EbNp2by
foQuenjiN8Fcii9jPDn0OdzoKSCD40VU7Zs6TwOvwMcbdxS0EZ1aPCrS2N9P7Ti+9mlTPw9t9KJ8
YxOdgGMXi2ciznt6HBi00JxiF2/heYJm8rC/QwR/flj1zPgNwdshnNEFqwbvOAyjvUq0+jC4xVPj
ivKiDVr3uQBUQbX8HWiLc4lLZlsE9OyK3mJp/FjeYFNY+CKCGWqdPFnRElWoLrOM4jZQ/XSTG4A2
GwyqmFyR+ogUTP4iX3OXvkdf9FReZnBDfguFIlhMb6WupOOEeai2Ma5HxO0G3sQ6ag6qJ6xkY703
vduzVawfadaZ7n513a68k+TELKWgyKpiyuJkQQEX8asWy7upDYDyZ5h7pdlG33WIfuVi1avsst73
jfN1iP3qCe5tyGD+2iV6d+2Upmskp3atL1q23OzlfTYZaIzA9Q9GUXk3y7HE+nEr//u1b/4vl76L
GEIXrLJ0y/oPUwVLHQ1TWHaWuTf+wDMP2MyhgyLYs6KBz9sZCDYNzc+e8NJPRZSZeMVhCTVIz9aP
T3sohX2pLH1D0cjhimOvauU/e49zy1cLde5/vi6MmYT2Gj71vGgJmssx+WNSTS9p29/+/U+1/mNR
6cKXNoQOr421ORmj/3NRGek90grT68+04N1jDo3CUyyDvIX8Rs2BZA8yGlXXKl+kJalnvtmJPlz0
ctQoFntHzcC2OVNVviHL92/EWs6nbuhe69j+51QckoolZ27GpC+uE/U29A60bUSvDRutJHWk0GDt
L1l2Le3yC62n4VIPKREBTaO/94F791CODLR+PoCuHAovLX5PnjwUThG//fsbYv+deu3TCKYPDLzX
t8kF/HvYox6YBwx8mOp4DDAdaSj8Lk1cqGfHkYL0O6S2r+04fFWLMOnhQJbZyySS9jmxG3FyK/+3
y4z02QRTTtpls1Mkkz9TObWXE1m6mKHj7eS4Tr21e5P8lMmd6KW0KMhnG9eVlU53z+j1vZx9IMDL
uamr5zMOCzwSdWV84rpE9qt2D2HRYPvxy+iiahFqTA27aQmLNM9qcA2qqcfDEM+nAf2N0s/rc/uK
5jh5z91x2MZh+/vf307vf3k7QYAajjCxsBm6/Zd/LQgaCEd0tU8PlaYl9WBjTovyLUWlo+y2rB4/
YqrHJM/1GbmojensKcpmh0kbADdQhwddmVWvkRDaLUpLaqtT9coqBFUdlGEgte+a41eXykxPZdNg
hBWCGHUgk/5GRZsFBZh8ocPq0rru1Lrgdq1lrOb1wTzq72lBO7wzxpPS1zc9DqT4S4V7GNoKWJQ4
al8wSgRYGZKfPciZHY8Dez8UY3CRRE489pplT82J7BQDIbh1Vl2L+J6WDZ8vho4D5osZJlnRbAPh
f/ZpYF26xS9BHTx8csf4XGPvuCJfBAtD1sQ6Tbzy3S2QxQoEn/t8OWQCxXRBtCHGbFmsXOIy6JrE
G5jIyIvpE6CrjzdKW89HEj61oc8EwaQNpuSvRSfgxqvB9d8/aCLH/y6Vu44wdOEJ0zSoUDl/SSlG
LE+DZnTRmReVRwbC+aWX0VZ3U383mEjhQH0pZ2fjD5901GnvVkySdNFP7+0gySSaLrnZBk+qSAMw
OF/8+RBEPJ730yDmtSq91YYebfIJnNuj2WGRAa/NjoQSRoHGscWN8Tl/Gya9PLt98lLpwWu2oITU
JmXxdg0IiiUUZ9FDSmkwOWZptjN69Fh/it5hap8fXVTq0Us8ALEoqqNYsSxBpoe7OlrqCsuN3nlE
DkhQFgFO1J0XVd9CADdklfbBOZit4GyFxnHKWusAFU8cH1VrvcAbo/RfcVLczQBZdjHa3yXdVZAr
EtiHUs3GpjOyTM526u7vLPPeOdZ4GePgJ7h70FuWxt/YTdOzzGHXBqjhS+GcHo8gw5vbkzKCzWWs
nWdTXwW2Se46nftwl2pC2xYYvphNv0QlvCfQcU8l2C50bX50tg00Y3FlBu9lxcMOSOfXBp/qKjRg
5yAvoTbtFljF/LJa/bH9BAX0BN92zjBhmTuY1V4rQbbKcNsWevUMZPyJJqL2ec59jLiRgWbJiMN3
oenJHv433Q/ZRS/EHHwr53EXKSOgRjqBpII75YH+WUbFLh5Qyz2uYo1wnq26MorGs1niL7ICMo4O
jOLvav4+J4DS/v1i/0+xq6/jvCQiBaGroBq7TCD+v5q2kcdeZ3loDZrRz97iKV/FXYWtPBGs5nLL
+DpK/jLR1elrmfTRrqb+tbQJo90AAnWLGxy4huxBiIw5nWLAGXdHO5qV19+U91C5ENsU+Zih088f
rPJUVmQ/y8h2xc7xcdgFUCUpidGKT8M3LUzjH2qnlG89+peXEMAFBieR3HGs2wcrbYyDZFH0y3S6
D7g+DWUyemiURs3/o+Dv/MeQ7wvDMn2HQYD/O38P+cwJUIo3aPtK4R+KSn4Ug8SaOM46qLuhmwgQ
Wo6LluhFrdNJJAzB7Tud/CzzqCPMikWbGsBCKF1nSWTd45AFa/c4FN5e6A7L8hhTKBxQ/66blQTL
tDw/rET/Znf+LqXm9x4s0Gwsl/U+HIb4AOzNtg6aB9N5pPFJDzfBIWCRVElloL9b9347mA2hPWHw
Ky50nMh58ZEvaIIkYi2a4Z09Jg3at84UP3rDIg+jh/5XIdn5lsGorJbA5pR/GFWBf/YnTM6F9qra
z15TUc7ypLUic9V8J6Uh2oFobPY+rYd/vzydv1suHks2MiwEbVvXcsTfLkHRU42BtF6cnGAoqevZ
8dtoYWIwZXs3ugzw1yPAuxyFe3ZlFF39ZZPZXX4McAUXWVhvH1mzHcpYBD8ThEblbcmjatpms9Q3
bWlvBSCYi+q/UBvmJVG6XNGECRuyHveNFAIvDS0/JYxQh3I5jGjOrXXNJglswUdGtKNe1F4o8vhF
Nf6EiO64NrKH4NSDwnzXl6Bs3Mzbx7XfdD3VOoxgF5g85G47JT8HbyKCBsyf2dz+RBfuv2YujaG8
zolfGRaZiQuPQFpITyLkJSuFhHIKpgtTOw3/V8vm73WE55qA9MTiy0YvR9rM/xwmHBt2tQnHmEzD
NlqxfqO/hB/RMk44U/CFozi7drqRfmNyz7vsBfUbs/CcVKB6RDlVEB8eJOSx1htzrDxCVgBW5Zjt
wR1U3nVK/PxGguOGUhjLzTH9WmR5dHgYs4SWHZ3Koc5sMAE5TtxTUgDyGPIQvXbXlzvXsMevy3lK
4uYqW1Rrsgl+qRllgHwDRFL0W609/vtIC1J37RRDeyId0DvPPXhz5dJRm76WO5HX/f9hemXF/R/X
s++ZnuvpdOBt3XH/9ha0oLb7sYhReaindlouBgw4YM+yz+VpkUHurBap6ViwEAvzPL2bjvszX6R2
ILKznT5jaVeHeYZE25LpEwUFHdm/gbR/AXcNbkLbZwbEXOnj9xzd20mxuirhDvucCJF1SRdsYwCc
2dCcji4Ojm+lIexF/DzC2rqmnlM8z0uPfukyWZ2fvxKZ1xKPuHJ4V47qGcldj0WrfVhkBROplZnG
xqk1B+DZZiQXKYNNg6I0Nikj+AEeXLyJQ6O76DJPNr7eOLCTx/IQ2jxXSNvrHaR8VXnoMMIBq6cv
WrhldBRZWq6V+6fS8/p1SDdZn/1XCHUC9nltJmP+lpq4h7A0WNt2ARwYre+coyzEQeZF5JCKHKCS
elbFrfXN060P/NrGYViuQ0EDqZLF9NLDxxPmPB8NMYAO74pw0XUmG66q7CMa5s/ItZ2XQIs+RO01
F7UJ6JY99jQjaLePmRZSdwv+VTKsPc0dtm5tkcFbaAGpqYChlCx4BvWz8sOY+mpD+4WUu99BIYp7
UQOy7tAwMc8CZ4Y9lEFcxNRKPbO89u5QH1sju86aLK+BhlIWIbkGVbymJ1zMvTNsmrjuL4bx0RnU
G1G+a7hFOx38fE9RFqIyGAsr6oJTV6XP6ujPxjFpyc3CrOmvUaVPOuGvMlMAkZMWGj1tnp+ywbsK
YFovsz2bLwbLIXt5CLTGvpS2vA1SohAouvRAFoF/q0zDvxUgVm6eeZocqEuVMeNz6RMsKdlkvvhp
kD2b0I1frUTuDQAm735uLyntQPENr+d+xhNlPaUu2VVtJUbyB7F8O0UBN1DYFIVw9bZbXfkKilLo
N42rYxXbbv9Kik2LzraZj6RwhFoNSt6M4VlS7L4XgbMpCutCh6i455Wbv9njjw5JGmLWDjqJB/93
r7eVfDKK+isYReNTYc2PI6UKU1/LrE+CZ4zmv/Va4Px0EgNdU+F9oF23NrkLYaZ1c/EUi2CnSmrF
0tpxg9BFEN49WGUT1Ywdck2TtQ/rnqDBnK4Ox9j8oE5hv4AMu4KBdT/xsbSHrNYzJqFFBOPSXsd0
UFJ+cmB3v9ysTz8lA2Uv1xMYvCZcIn5PBboAc7yxvMz86jku94gkQyLDr6hW+thptQI4mDlNw6Fb
pKZqI010oimi1fW8SE27kSyDhz0/iYg8/6OQV7XK3MtbxpFVCTEKPN57aAqTsGycQxZJ61cHzsKD
KliXJyT18F6XeSJJQ8FGtwkHMdMMfmm15PDAG7i5xfRp6pJ7WEzNd0FlpVhc7W3RvtUi894D7O1T
uZjJ3SY/yd4pEe6SG4b5aNyqsU53pvb+EOCg45lC7gphyy9lO5j195bFThaO+2we62spi5HQVvb8
5RwaAZdYIVCXOu2ifTi69fXPizVWVnuoPn9e/+cFtlN+x7CKiH7sNlqOtE6r/Pom89R9bn3vc0m5
9UsjF9xIEbmHnkzQtaQtdUJwssd/m/+wEnwavudp95A8zpME5r6VUa1dDOrOqxGn+ZoK3/QUDFkA
dlUiW1o4XVlcHIyZ4A2Yls2hJIuUFV/wa3LjddfI7Aev8WikATlKvbLfq8EHMdrPqaQ6g0vPDWb5
y9C/d8Gc/gwi4pgykwjdiec82Lfg2arb5EvevmfzAJ2PmQ+BDGV2ADp/svsK9LdY0El0EJBN1tGT
ev9loiG7DrLxUFnGD7fpzeOfB1SdiE2g5/SPR02/GWmZHJu6bQ+JXou7H/N3YR/g2WQS0KkQt0mT
PUMdmI7EfsHArO1uuuCDXgV5bV95Hq0UeBBR0TakzzqOjUmmPIDTZLTse4nJ4wlfCylrbvOshDS2
W2vXVLYCqR9kXFJk1TegegozeMpb45gbzntmpNvHB+pNmNCSQKyKTOvPvuwQGRv0PVZF3FMogUF2
igDVbOLFJQ2kiZrHYBmXFBPj5wzUX9aZyWth+S+hbgabWBT6s9or8ll/nrCEallnnJp0poDdVOF0
xmICGUYd55TXtq5dNY/v/nuka/QRIHVb03OjiB75IGUCxAWPgkTf+xfIVOKqrIk6IT8n0xU/w4wi
r+PX0yvXTvPLp0ZHlzRrnh6PqwG3ELOCuDySieFvVK0nHerl4WE9PxhLc64xHZtJ1DI1/VWSqbgb
8bKcNW0CiiAympxG+dWrs/iZHINr71jlCyF740s2U7KLnOETsGqr3Q2g/xkjie5ZKvUun+UFJrQP
sKm23uVkbho878ByFixKQWHzWA3N90a3oosV0rQPLDoRdGDQ5NHkQ+pNxIfRx6RaZHqzcc0sPY0L
gLWmjTVXhB1pVl69DVn+HhuZBK9SviMObL9Z5oFK3u+Uq5Uk2EYcnEh2e/LtP81NGj/V9eRTWEvz
owbp+Eno6A/AucQfsnIocxbDWzhr082Po4XyEn8Q2Kzt5tEdd+ZyCHDp2GkdPrM5B9IIwTFaHILI
AvaVHfcfkW9p26k0ulPUVgjj5+S3DX3Kc1MGKlRXt66Km5s55si1DK+7e3EzHuoqDQ4efdrz4xPJ
TNJTW8/a+omlr0y3SYmqEoW5yyqUp7lOQtioE90lHUmJEbapVYFDdPTgJA3joe9uatC1s0fW47xA
nR9Kat9hRcPceuNOjviUdy5Vm4xIyioio9ZyKOEp9Zo1FcaqsvseII/YzqH/O2eGif4hLg+AjmFr
WD7umixONoTuQGhwe/cUmjBccwEYuJmM8vPIuzzG8MyVMNEcGwzZrezvFOaGA5W9AG99596ccfRJ
urCCdVwaOXOgnMpNqX/UopEHR6+7XSNL7RCKiGwGvZv2tD+DjVqoqcPEh12kDOgAKpp4JuVKRA4s
ffiajdUQL5lb2rWz5vlGZM9pKM0f+jR5z1VixNfCCQdQnIx9eWrdMTzpZ6qzDWJ7NJqnx/0DDcXZ
B+BOPsUxjevcr74Atpn2WhPMKFgr/e4mYc5qrpEvk56QyufF4qAvKAd1rj0sNp0HORL7qHNw43Ex
bjr+VSM0cJMsSErGo+LuUR7eFlKSP1Wwmq0pIy28y+aUSNwu0uzytyatq5e41x9HGhyPxy/pgMZX
83lH12E84EaCPZYhm41JrZQT/nv0RetJyO6mI548uaXj72zPQCtd8ud5ZHVvxtjJvjEKIzhZksPi
UbtVDSUjv8bTh+LZo7w7FJcCyftpRp1T5nm+h7fjXNUeMYn/7CXC7NdNgXylIt89q7TpiX9tfJJZ
/iXsTe0cjuYB6FGwTvIweB3bOViX3uy/qnPhCCgZMB5WUr0njbpXtLuwI1EqHMrmmU1PykQyfSQx
qo2R9JSNk9TxU2jsTFNzvmqkHexmZEtwzvT8E+2RGxDP+ZsDvGtt+egcon6sedQvE8w4bygRdDGB
D2GgfWYluh6Jq31reGq9dIUOx4/TDs29S9CSjtTLuN0ZreDpmqIXY/TP7lM9pWfAUIQ+D97wBSkB
kUo88/96hWXyhxXeil5W/jUmwKKeYvEdnLpNFoxwr2ojA+ph6guOba8GMk2/4kHXt40DMaLrquEZ
979ckUN4eXhDrNJrtnEwY0Ky0+BKWsKZx2f7gjgYkmLU4BbWuPViO3L26ipT1xt/RklSCf7jBBkM
3uT2iG22uk0xzFe8UMFH1jY3SNnfxtEaX2l5dXyfSrwRdThtxTwX15ZB8NRlAB6G4DNBfEoJ0MsK
mZ/wbmMdXOucWs2kpW+CRveCqaN/ClkTe8I58oea3xNiRe1nGnwWd10bPf4ACkYZ338ZsUyNyqpu
jxFJXzArHsRcbficw6K/93zUmFwdA1VwLrcIT8x70bZyGy974XJO7alzYTMPt5CArClfYmEXFyv5
080zUOj0qM6piU2ESX9rGsESIwWJWSMJ/O73dQjfpsUdrUkdYSqSSAG4mMCFO4pDkmpsaSCbZ/oh
tWGdpKyGYgCqm9a0k9NoeS+Wbc6fmVcXi4RcP5nNIG72KPEPWI37o3iTHQkvOWFXR2UplDnOrUCH
kKOq/GHyHpHv9slFUINKb0Y8WlITF3OALiNO1jLS3R0FlJDAL4TdF3GTI1pqLyyHS7Bs3IT09VUi
4dJECdEubhqDlqqCF9a93nOT+08PtGwyM+LoIlu79dhunaETX8BGvKSG77yEQ+6g5WBAr/pQfNEK
7s3e7Zor0H3aCSlQIa0xtc9XtUUpV97NTLwNehq+t0NnnSYY/esqc+lB+VBjvSzaJyw6f4tA27VN
af+e2cmWM8uXUi90oDvPwyWJeWZGDhOEOhjEvdYI6UUzEX3PC3LatFcTGPizE3TeC2ahc4pb9aNs
suzY6LO9SQotRsM1k1zkYjvwrQH8kG7QuowoZc5dUb75gs4NWHUyjEnuvBioT7a6dp+qOL54mjCR
ZQ+fZkQvLLrETuL4uLbMOa9q78+m6bzimPXW1Yrz42PqBjgl/2wb7s2FKfirtXARzFHzjQJUS1Tz
zXWDdGuUeXxh8l5eIwLCN7qFxLAqq5OwWEPgtRhXD5p4FUSHaqSi4OI0/0qw+rqsBC0+XxLikA7F
S2JF1sFlorefc7d/0ioWTUXgfSC5y9BE4N7COuKcjWh+8yfIRlVdyhe1IWLIXc9Vk+5pnMxPGqXv
vzwHRLEyagb1QOWxWzLog1suHHEOvJGiy4IzjDB8cbHSlBkGZmzMbBYYlOU8S1ZGVmzXX9plZYTc
2D1wX9uvMZkliwkQK1D7WQS2hTCvowS1WD7rAZbnf58XSfZryJw38CT2sJmV+togNSRLKtRM9S9a
UdU+p4Wy7wyXUKg5fKRweLFOmLNfo9X3yaEW6XuR5+AFmHts8btBpqaMQssOQ6yvEFzS7H9JPwec
4EIK1KzPce+bd62Y/tmM1Q8KB92toS76OB0Odr0CnSmRhMnuqEgA+FysLWXrcjvTbynXknjrcpxe
qBBFr4kdoCRevghBrtuE+JrXlqKXh4gb9kTD8wEvqhfsbOIaOAe5+FZ4BKXXMR92/XJE3lxwrKL5
s/LlqXqqNrbRlZjOP049ddrR8XOnZYjdx0DNni/Y3QJ4wL4W832MTCK/NQhMbeBScLWTettJS784
MayNFQpL1osGwi06g9WyUXtqY4ZReRa4SIJXrI/Oz6mA0+hamU8vrDH3aQ3J87E2Z8ZkbG0KkSQD
tsFX5ON7Y4joV/j1EwjTfh9kzNNUG4m89mbN6m3ePVpMkbw5macdRg0TuD0KSFd5N9wGtGubupyC
50j390rFoTZQUeDeu2ZHY/S/5B2NU8nzY847T9rPKCIgK6lMBlMP/BENnK06lBbCSQOiSzFG2mVc
XMlZ282HSusCeWSVyk8NxVvq5/73sTAfO/1/7SxfimzWIWTrfv3fXxcR4vhFyGaj68mTMu7Ojf0M
nL57t+qu2ZK21160TPcvbYcSsHRo5IguexoibioLruitl9q4Af5VnnLd6j+y7JAtd53wU++Q50gO
NGcTWV35nuR9tZGtI4+yqyo4sTniAN+mZqY3W9kgfB2sz0aemu/xENsXizBqOG4cJkzrVmGnM7Wm
d9djPDg74jVfDljfLBt8gkMR4oQJuThfym4zRkNMro1hrJTfUm06owpPgUStpWRYUI69Mx6ZaSVj
l+lWOE6vvYtSR6G36Xz2NNo9q/Xu+cKAKPoeg5kR3pl4TZueFd850NrwSc6kjLXdYL1Ac9s7TgO4
zAWiWYdjc1ayibEaWAiTRLVy09784pP8hk0i+j72ltzggyouflfjk089KnaItamGMTmTpthFMZB8
XKraxorCN2Vqblzvt0nKws4biHsSepCd54kcWdkTxNTZpX4qpojwV2Rsx1H38xeMrCUzuxvVCX/7
115E1tjjXKL2KHluAPa2B262s7r+LLJmgNKT3qsOBUEBciq+OjWNZX7EPlqqPaCpbzHMY55tzqHo
MpP4azs8JOnAp9xAImPa6V9nKcp3UtAgBZnhW9G9ltjdrjZcN4xWmQ0rFRxj6L0MQFg3YTVck4l1
JYxB4AeKpTx5GTLdyDqhIdNOyGoR61nhXpdRdUmWI7OU0yYv/ARiQVMeSx/o/aPb9uc4sSEFWRo5
sGJ+lX1c39VnFAmSqx5L2xYP3sJlCB17+LXstLE9qp0hdFH/4eheGeQ+n5u84Jm17KnNPPuUA6rF
aMF50JRHegntVT3GUmL0sKyZ3ibGXPOST3FGFoBOWhqIdaiebfcraNMVI1L7I0/icB3rlfvcT6G2
t6DJ0tEGXTsUrbmeUj3cD73Qd5lp/Z513URE5f7Gd/zPTlyYXInNPZzLfIMcgRTwRaPjFL8GWwaf
e2J9LzIkGUmdJhPMXDWF+3P0Mkz6C2ngwelXu954Q5G6q4KaaSjJzaDw9RQTlGTEjjSr35ADEuIz
a1nWBz0+kkXnm/33YYCP4HnqArQroEjsyZvPxaxvy1iQcJ53JnzHboaCSH6rQtHRVW5f1dECcUgL
nxFO6T6H3iheg8onIbMQ412vTLIoqe5vUb4sHpHg7C8btSetnqsmEdNwzFSVzfP737CMn2fPiy8P
JqexT81wo7ycMZ7itZXG4d0tYM8qrEac6PF66EmqkK5JiJOqB2kx3PbGDsSxmrRpPRm+d/UBFgOF
jaiNIhz4buQgRPIKL2QIEnB5Lmk0LTclFd21QazE4xdUX/CxI9UBE7UQCqKC5w4Vke5OSFJQhOpb
3yemA2EsmrpfGNNKEvX6J1c33L2VWuL8ZzPD8EP0Xi2U/H721ooVwnLrH2qIOkRmkBwCP3tqaP+i
cyh6mP2IhB/StmXPkN2nomLl+XjLoOT0q5gY8C01eJyxi9pH6X58k3i42FjYhlljvhbkCm3zBqNR
12KBRh712nly/saia0lEEyZJ0n77pBHwuI57iSOorxf9efod9EXyMoewo8vZmda9RyuK3h2SmuUJ
aVXJGQSId56Wo2iRQ0ozdE955DyLGJz0pNBwtRHOlLET52yjztyKBBEbRW6/3VUfjwtHZATAq2pk
Qp7ztqmRmhOK1D6rc60Q6bbUO5616hw1Bqk11lGOaX/uDNmf22Wj9tS50TU4F3vUnokXIXv41jWB
dVI9i3HpVMx+NKw0zWgPqnHBO8hs0YIA0828mcxquge2TXiVvPLA2as5up72FRkRBAD/mbKrPTWX
910/PedjezYC50hkaHt9PGSwMexhh3dA6X/oVfBzTjyXEU28P4YxOUvnuwmANJxN/0c3OHKFes18
o/owbWU6ZwdQ2kd/DljBdE65Rde3nSKreQscJzuQR+TjvXDsN7sxP9SdQsv3m9VOgJ2wv1y6eplN
abq5jqeKSkqjJ+T8kWwWxaQkJAJmF4qiV59+z6egq7r96AfiEGdUgQWmzlVgdOnXCu3GlLLCWeJr
ZI5at7Xr8V7pVOvIlDa3GlEkX5ZX6NP8s3DT7IW3CbAOwQEnI4rbTybcETNKzS3BKmScMn8Tu0Ig
EojD4bUqQ3HI4b18ODxV/Sifv5Y6qWzc/MdOH8RuYpX9YroxjvrEHm7/FLVpU69YgBzUbxWlORaw
UU7kjdUuFR+K44TYbLXSr46xneE2bOj3R+2XOkTcUdOdODk1ZfKEXjIgyXSste9zPfzq2yz6PMV+
s20bUL7dvJBvMxkf1do8GQ3CsSZ9WmfZRPqVQlFYqWg2lo6Npa6BfioAnYEB7lzndbUzIfE9iAy6
hmSGZh0L13Tq38GKj5TblCguWvgImLH9tRfanzUtAN3A5O6NR+u3VsMslXX6h73M6ltCbbSobzEi
eUQdV9Q/qtz/BozF+ZnEct+BAX8fQD4rVhkqwfEI3NFczX7mHEymuI8ZertM0zH17GwjCI4ZpH+C
aZth309B9g/fpMY5JezhWf1YJaYPh+XGEHq6r62heYs7hzgB49a5PomOWoagYjG3VyXaEy3MnrIM
FkVlkyQIntn4hKYwvarDqc7jc1fHzZonRLi1Ax3QyWjgqVjkbJFRJnsZmsZmyJMAahSJhU52+WcS
HqXN1Ralf6txYN+KGEm9WZDMblmDwDAFOALvS8BVtKQN1jWRh25L0YBs7B1QDcJeyrx9NhsKk0s+
j58A1Hh859Ei/KAM/a9J7Bnflp22k48dfbCTDycrTw5qXGMxecxdnr8sR8r+kwBKA0cW3QMe3au2
bsODMg+o6aw6h3in2uFZ3aoPepBlcI9RzHkgTvePNQIlcfcJLaIzT+6TWMZTtQgJRNsc0hG2JmYY
ccsG0rN/WX7Nx9XDWsaU2zfb3CFk3hHFcziH5TGOffdKa8W9Slbpjz1RElqSIIhfy8WP04TCPDys
FXa3q32bQV5o/rYxW4G5Kktf1LmBRFeS6jvjGFpTfKfu8oIxwVk/WEhuNROFjoMJI8+4TUGM3wY/
SndkwvaPvWbZSwNsC47src9jMz7ldKw/MbR1h6maEkgvKYtQhYnBJfjNJdoEHXP17tiVew26gpj7
YS7fc0JC91Ra6q1hwU8NJi1c63bhPdHfWI2oku4Gfue72ktm5J3FTH9oOW/OVnlwx9yov+tTTfWE
HgVr0hfV5AfidG5Jmt/qmmZST6Xlr0CIdim1ayNQvCiMDHNOf50xAdm7C6RJZhhES8tGLofmk/+G
Hw+vSiPsXcNMb11n3Yjqb3E6ZTw8+PfdOUzgQQX0kkBBA1Uj7B3VwvvjMzCT0tr/qTowUrubaZLl
2tffEsw8uIYKSl5C65l1gAtFGEC3aClGJmlpbKMMSa3aK/OuuAOVO8DYmldKkEBbY9qblZUthGuU
5n0HS1SNORk9C+ljkNen4qiKBKo2IN0YjYItjmnvz/u2y5hOLdeMZVn2CaH5D7cFRO9pK0IFm59M
77VVpZOECHaL3J5Ks15NQXMIt6Z7oGZpv062Gfzj46GUQnOlmPeGnntEHs6utyo7TcOq5k+svVBz
mhN55Msw0mDGeVwZ/7BrLLNZmTRLHovNIDcrxMdzTDV6NN+LqC7AYVFdfuTGEHi2Dux0vCpIjml5
w+Gf21zwbXSGjSvphy5mR6qAqeNsfS9GvoM0bs+S9NC0MQF1zFbcTVtoxREu/rufDjphetG4VZ3g
FogC2CHs0H9KJq0rwguJMNRJmTU3WevtHsUmP/Lw2kX2UQGSOhk3x1Ert+jlPmqKffcK7etLiBq8
1Nv+ysgbsnZZdC3cWquC1SNMBwQuDpzGLc9XAi6SYtoDx87XirFp2PSKUDMJ6sWEbJbJaN7U3qBl
09EgX2FV+ETOWz3UtSk1rqyOftMsjXERLDk7bf1G0ak/AHY3n6cAxD9dO/vn1mvl78f7ppdfZtE5
Py1UrJCMBsoYlGRIFRq2juUDNVo6T6xG8sPo9sxKl0NCV3aPFrreMYBVTrxRH63NJBe1sNFexpJ8
vAeGa4DFBga+Y5LS+pDH2vl3WuvV1XKK5jKw9l+XHRGhjDrv/gihPMWJvQFRAqXB0t0T76lEv1qP
N8jr26iWxtOjY+gUJJSwILpEYSTot9fA63ptPCfVd5TSL0Vg9u8E3VJ9CcvuC0WOpeZJ9eqht5b2
/yPsPJYjR5Yo+y+zhxm0WMwmtWAmk7pYG1iJLmitAvj6OQjUa3bzjdXbpAHJEkyBQLj7vedW3mnJ
QvSjoT6hGdlDvMDHlnFdLuMl4evruKmKA3kazZ08CsqxuQvn56b5ORAw//lp4vnrZeKiTTaKtvk1
eYm2K/qYUSlOkRWW0fLQgfu+DowsgQZUDvcpwpH9RrHfU0M8m7lQf+nec1vChEpZ6tetwvC009M3
IwtYf+RnGgYCnt/8Jeqg9KybxKZu8F3j6qqjvw8J6VmZbW5erSIz7+hZriHOIC6p0oYlRdYOpzwO
mwUWVf59BAFRPXY++v3yUcYgTqEtngPtUWonG9HKE/kTtx90vMtFdVDyPNubBqdGWjb3EowaEt+F
VHEe0VjmkDzYqZLvw7ESW7NSu9cKR9jW0kJjH3dh/xqpRGyFjsc4df5p64l8VQZTc5nyvHuNzfYq
0tC9+W1tISUEw2sx8V/HpGBflNQVD62f/IKpaL0uflkl1HZaq1PrAYzYqkPmvZZV95yno32nci/f
mSnOsBYxHgeD2hMJSQ01gCdmSNhiA2eL9TjotGmdtrqXZ82gDocicPe6yL5/CEkUn8FFhGs7xdX4
gPIVBYqq4/EZozd8vs0bDGEiwzQrutZ+WZ/wig7oqfxvetxD8QcCTuiO4X4vIxzes946TLy9gL4o
s0szLWHaNWXVHQnVhN4F5s/Ct4ot4UM93v6ZjphQfSlGZWzLeNKOZpn9/Eg9hW7/bdGvRGOBJg9r
r7ZT0j7aBDbbP5khJR/cWTANaY1ASOGDlKwj/aZb2u53blQ23dtDCPCwsl/YL0AtEB0xn6QE1b1/
letllFXkVPmdujYyXz93Ge+tpJan84A5bWhqT3TEumRm7QqhbLyBIkFGXGHzGE8OY8NV61WoOJvN
qCCQtv1+Wrs68SBJnYBcB6IxHs0MoXFns1zohDotX/jli61tE3XSCOK0c0yoqkE+CknOqzZvxaV1
0K5Gehy9mN0EZBhx008UEis3D4K7QakckAJgTHv08Ud5v8GscKuitn/w2oEM3TaEa+2wnYhhzG8k
7q8anfssq5Nn+Xw6P58pI4HNgeZsUy+a2Pn34dHSWvPZKIsn6SMt6sBcRaZzbrGMyUlo5BfMUAtt
mYtmyOuFLKqXIqjgwrnTYBKcmzx/lTyAj4e0b8fzx6k8GkG6rqwMnWTuh7jtCRr8geeymC2dYzmh
ily67vagewgwIevBGmCzlnvROkIdyZ2xoBGq85WeV/hlmRfWuh8Qi8rFVS6zw5NjTT23wtBfGWYT
7nrVp5ExX/uzdPJApylf4YZxD2nsN4wPsPVpeYQB0db7y5Ku+vep/Ck61d8/1Uds/nofMt/VWroc
2Gk6Hy97XZoE7fp98BbhNAe+ALNG/rRP83KrgLqVamqSHbRDW3VSbBuYe8cY+VW8gEu3te6swmru
CaH7NRkIZrqYOHsa2EgI5h35R5vD4maxMkBlH9zKtnY0gbw1shMV6/NclNNek2cDZ5J0Ks9o5x08
BhcaedIyaInfJzxWNZhUQs2MMwiFdCNvCKZFfzVQxJN8nlFbuikL1Tnr1qjTw8qrB6r/e/ia5VvU
iPE0hKO6tuZTUGQqGcnNxmxttE65Dk5omCPqRn5hwmrbK1cQPtWgg4up+cE+9byVM7e5UfrCm25Z
SaqqqG+uCb9bpCbkvVqp7XY7kOPMqsCWKjES4iCrLkMMHzFPw0Zh3pX5E/DS/gjjDID7bGzOxi4n
m8Fwucz956gc/TvWt/BJiy11bRr5o2l6IRDGsD7Jo8BfEQE03gPzZNA8i2lI+0Suzwp41eAQ3rdl
261SXtgzTOGzzI4XrfveFGl8K/XMRUUFOZHv57kMsxZem1PfGRqQGWksjCrh7qKCTZuccihFn62D
rGeKqWM8yIEA7d3Q4NUhN1hpjKZXslZDetwzRasYcZvcWWSrsgO9e6S69flAABPYc6ygPJUPvmev
nNeE3rhlXZK/rxJraNJdTbgo3in7W1Eq8DmS0jx5BTcWpRXwGiTJwU/c9EpKTnVO8grsCsgZkbE5
trzookYtcAnzB8EDFLFNH63qqCk38C2+yLxnCv1vlkKPbvmq/97C1DQM/YniRkr/TafKD0oCujDp
rB9/duL8f5wLnjnjpWfzh0UJ9MkohsJKoW9Hb6XJnyIlKvYfI+KomW9DTnyTrXVTaWGHoR2GUFTT
hKGglXMDOUH4NEswgI/vYicgdbsG/MP66DNeg0pAhE7xq5yT3aTaTD6/6M5EfFczvDmVU8F1Pk3B
uRFs5Hqa8dchYVedJc9Fzbcrc1JxCo0I5dtYuNvSYXHusr5/LiPYO1bsURfOP20BoijCOkkcRaVP
4kSZRbIBl4ML+ICxK1l9qBEj6IEC1SHofZCvjcnYoOy7NRMGQEMei3utR+xwjWLOSmp3TuM2e08I
riLEvtfF6QPHDB2+z5axsgp7RXOyebBn56UT9MP+z5/YYo76N/LRU2lOYc6xXQvX8icfq16Xo62W
DeZ/UtuxlBCm57qtvUn6flgXgROel+2kZNbx/T00YI5e61Z9L2Hv0rIZyRXlfnwZvGGT0kR56tX2
KZ8c5UCMVgU4iq50J6G7Qxi/W4216eI+fxWldpGtu8oofmrho5xzkLKLnRIpx9ljKnZmyEyUdsZY
EReD/5TpSKvLkvRH0XhQPJPuBBUe9VWgFuMhMJXnVgCPIXr6W2iVwDKZZTwbsTrtHCXONhnVMTwe
pLdlA6nVnjl6IFzGTeB4PwbwEDOUdXoSqhZtigay05Bt0FpVb4ozZxlkTnIJsaS+TcUxrCrnmkZ9
cxt1NL1zXzStgDckvcv70+cPiXBUghA6ezPM9pjBN9yrMV0abGIYPWhNMUHwLgDf90Ge7/XAqy4S
J12n1Tdl6EjAmrMSygkVnof4GvB4WK1ttIGXLmippXq3wZeBFn6MAEDKKhYdTelwh0lVAGIxCDda
WCiy8MfPI3+3C5J7p3txhNFclwKEZll7SZo6vxdjdJbbMJeRwmNm9UeZtz5WTcbeUpiPaVpsl0rx
z18/3Z2BC//6+uEoVTXL0CAnqxresX97xvoIzH09kpMT+NCoqtBAj5f5vyyrcO+NDK1VnmvMrrz6
sw7Y7O2NmQJ9CqKieXIxjm7k0UCANwA+OGR2Xz+Zlv/7+Y8/8XGUsHzYPS3DebdaGGRnFwlayZml
QztreKj/PjIn8/dzsHO+lUY8neSUf2oHA3PLrLJWW0pkiCd4Bnptzt4r8QBwZFXPsq9ppw95Ffnv
aIzP7WxNjdOGBQplHtEuUBfgGuq+UZKnw5wsdygxG9mrM7ACL34TNPu03md5C9yljTV0yRtWofLo
2/Swllq0UD2uAIane+YNxmVypoJMYFe/FHoCVkpVzn7jPyoQMrpVO/eAE6OszrMEdShzsW2GWLx3
I8lSVlFc6XOH67FUmj36l2gJkZkSs9mnRgnvT2ancI2F27pOnjq5sI2ZswIN9qYMpbivLHd60KPq
i1S7FiLptqxgyqEoCm2ziPOCKcO7nJFWpeYklDfQ31OwyX48WyFpy62rvDlpoec86owOH4qxJ5oU
/4/tTskWFUCOCyfT0wUR+JFOXUSF8VjoSBEG377xBtRbSZCXR0Wj8ZERmCGdsHZM+mKgEnTRDDrS
jQYYeI0S7R93LmF9S2qw2anddvRs1AKtELgD36DbBpxjvFo2Q7O64yVDRYccFtFVw7jtFCCRqEGR
B41yOAlLgBS8RoEYxm1/PSk4WuQ9ZOLVb1zuA7tmsvNTSJTGWmoqZunvJvFVRkDo3gDziPoYklV+
yhOIWdKpoHOF0Hgr3bUkrTVWw0fVRup6yLT30fNVrI/IiaXud6LafaCUwzXVIaTU4rUERHGrLC+q
kvK5V0G8IRD9W9poL3Lraou8XRstTWCbEuw9Us1+RwxzDA8+GZ8+HeU4yAxNqGB8jJucQHR8ACew
Td9kGRmbNhtKLQIlOBeUiUsg7uQ65tqXKlqc7+MBsNirYfiPSVtYL06Z1nv+VetQhbyZInjQ8uk9
D+EuyHis3Eri1QgU7jBNJllohX/sx6G5RD2IPKf9IQucUnderdjuH5cNUT70ysF2VlTaRMqLnGyt
Em5jmBfnIMov7IqbF6Y0L3oAB8WraVDp7kb++oXdEj0//+YVe3xCJ6DfynpHPsRzg0ke2cOuSGzl
bnlVcs8gH2DaT3vDKf+yM6/e1KZqr8dJD8RKnZ16y2FQ+qfcjrRjiNJ/szRiUudm4YWk/myB7szQ
c6Ogh5eEaD4YCwfzgx2TWBwla1k8hVAZD0HBr1dm5i3OSvfxzws3krZ/L9wOmkaLgEVD9UxyZVz9
08KNuT+Pqk7Rz8vqF6gJYOSuoKNLdFh7NQMbzA0Ij21GxiIjP0XdtpHIbgbyiF2ScdfuA0APGozW
VVR5yZ3dVsmdwwgA3tjvzlonuvFaMGw62oxK9rrTFA+wiOu1M1rqma1bh+o+aO7lUKOt+X86FBbb
HF7GpeywB83q3A6iH7E6WysFwpcX3U0K9Wvfqlk6CKqa44q2I93InQV9cTUFVnB05u0WjooO42k2
EZVVPASJo/8oguTjgD0CQQEFHvAw9uKT1zr62uk16zUuW0FITF7vqrKwXm3sXVCgc/c46pH9Om8V
VzhiAOJUfk3sk2adEt+FYR9qGdlU7k9QtGz8GyI9VCdt0cY7/aWo5nSGOYETr9YWn167X+LyYi9E
leXPvkjKzsowQKkWxYFC7i9NxOauz7xZYeIoK4aFCRi72r77eChSM0LQ2yJd+vcPWm2E+2umG0MH
wVC4ZrWS2aw6BIo9OTrumpQR+laT2r5Vhvsqo+79cFwbUZacgsHRDnT1VgYq7Z/xFFarxg7VpzRr
EJM5YuUolv7F6DCiDiL6DsIQ6kNjeneFW2RH2+vtM2Lh4dLg1lBrYmIHgdyp0Ugck5CLpjFZVeZT
WWwHDYD6LJ9sgOPdXxB6/b/S5EWz+vZnF+Jvrdr2fUBUSZaKywU8P/jzQ27iBnBGfDmWZqmrehTJ
UVNdpGl1kTxCgl+XZR3f5FMwEot1ZTVVsvVL7Rv7SPHa290vqNrpr9ReZ8lg/oIU+HVyyLsCyGws
m+lojo9NmEtmVjMekZcccjRqIboLXr1uuzgGwvLIHp/baBqD8Zw/xkhJtb2ORH8jX65L2uj/MOtr
5ifWOxew4eiAPSxeG5MM45NbvxJW21IHOrTiRnu/YPVHhdYfqOYJ5W0Mb6qLQohtdp/cIHEEB48C
bpuzLXledBueIf6KVTM66IFGvqFdqc8QaZ+hErBhB2DS4JTonUYsekw5YIsqDV93En0FoE+O9jxz
k2JNh1AEoluiVTi70psqxKzYuyUpK6RXPlcFGRm22w1neRuLhxrybNhM2zpTfxR94ByDgCE/TZpg
68q9EyiAcmsID4pqWTi32vadWwpH1wYyJZ+xxeTctLF6Q6jvnT6eiiP1bcxssQ5yNV9lpEuV1+Xa
qPU7NksnQnmOuZcUm4+JnTwCdrlbZiUxCNJQLswiLe5r7ioOpkHV0b8vFLnKCt//KYtEG9npfoE5
jHxrUliwuc5ffHOO7JyGgZ2goQ5Psa0HRy43FD9NGUC7i/RNa4Xduqptdlld8iVM/b9AiCnfRhGt
BtLrolxMvwjQpsjgYOQZzG3tNRsBb0mvpUWGWtZoJfxVvLZJkVagLCYyF1S7u09HxL406ZO7FA37
KVch5P39lDXlD9B6jIe+yOo1DNbuWutaeM1t8uOk59S/mlP1mGsemRvzhJlBl3s/sr1SrRAeihkb
WNUcwj517dti7++mJDrYmepR/bJw0+xHRirhTYGmW9s6Ppsjy6uY+gH+RZqRl4c7i01Z/z+AN9YM
af+oShwAFuzEuDRUg6mmo3qfMHFBjePbyTAoGbvSaZ9iReuf1Ma1ztZcvWPLJbe6tmabNKiUAX3M
Wp73Ssc20kAW8dts5Gz1eHDvkybZ1Vrjnr0kDTVufLBp/fx7WITFcy7AUmgFnxzXgwDH8MPRbXPV
1+RktOzEm6lDWKGWPeWoRhzDXGvSseUGkn1VYybQtjUn0KuG/iSM5FGxfeXF7ptlw+K3YMc2A55e
1NMVKR3z3qEesc/2iaIdLRxkA2BlSE010ggnJUcgBWwiT1OmS/fV25/3DfKd+/c7a7vYHzTQezpv
8OdVBx5AyYai109LdEgy02UqpD1vpJB/kdnoRArQeda7r8vAOilBYZWOs3G5FGfh8O8js7RACEdv
5Bjw9lepkWxclRGIYv1y+zo9WSGUyM4s/VWI43obI9srbAhdq4Ax7nKEw2hN2ELChrewk0snSN1B
h83tdSrUr5bwVy3BHz/Ij51hUW513/apc9bMeo0I2FspNmKs9VRMVCoYbIVl4BCFCCwfYL6Yd74e
OGve32CTxuQRBANAYMVOnzM7F3ObtX00xKhecB5f5AgJexuZKVGKQ2UKVhpizbMIkM3KFJaJhOt1
PTrJQzkN7kHX8/DQWHF7KDBS0HQCBCEfyj79ZZEQchyUpkBokJUH2VoQreNjfVNfa6UI7sKUmBmS
GrqdGuDPLNqEgHerVc5OUr6qohi28GKN1ywhNc/KK+S+3rCygZutrJpvjaWVUBR0zb/r6jrc4GT0
vv35m4Jk818XoUtHiqamqumao6LlUSW68B/UqTK32btkSXgI7EpH3aoH96L2XiRl9e8zvvzGi9p4
zUmPxHYwYzrVTmoeK88cn8fiBs+RDmpq9xf5J6ssDldtg3VjQQIpvf7TIV/nklto4swsL9hRkKY7
8kE1jnmN+AI8M7k7MFCjM8Gc4nctbszR3oAz600Y2MqjPCKm8/cRjhC+qqlK4iBZtpp4sAFWRXMy
qVSHqXkJ6UNxrrFDqiQ42nHrlPlXcN/AI+Q2zi6/NlreXo1ZYltxZiEfJgkHj7HijNz31MB7BZLw
bM4bLDF455RWB9iAtETjghsB2zMhhUB2H5ielodh6LMNvfB408moR5ly3o4DLdVKo5E6x0HmSG9p
QwzchM2gxxE3/769i68wil/cuSnnJ7mxXkb4Ct3BwYpgWVQVE6VG6/xdEXZwROaHRkz6q0pWJUa5
c43igLFSZu6c2cr3sQdLUAKvcrcxtzT+xSXFLE4EAZnvs9g8hi6/ImngR0K83V5mVBld0yKt1Bv9
3lORcQiWjWSswhc8Uwho8mkmyxJwuTCfcsPyF5ySaQbxiZ0021Gzjw99ZBYbfFBklvamegWAUj9b
JjHZXhM/Nb3J64975SovGjnH7ARQu3KETdwBFImj4cQdGA6fPPJFsoMFeA6cBh8vaDoEJEP1riPZ
9+N8ejEMNb8rVbIGeMugOyTK1orCbNem0H2lpFhydYyC6O2lzYNWil+BeK7hKUzVoz/1rIXU++uw
iPpb1inDwS5IiGzT4aYoYXEc2wQ22phmV2XwvF0Aw2cwHbBX/+OKND8zD6ExoaVQLVdzdTCXkqH8
jyuyjjW1ZiiT038lNhpQTWPZP7RCExfZNy6ReOAkS0j7neIUVGqYPC9YrbkfNxSD82RFE9m6ExAx
rcUzl9e9dm/0YJ9lBCXkDXcrEkyN1RS8ZoNWEQNkfV+U6OEYFlf5nBe5351S+bW0kKqyUmpqvsxY
+zFORdzEUgQtH2T3WZB2wAjVeSR1+IspHO1q9D0mvrDF1j1vz5XQejagFBzky0hbJdxaoWtsu9z1
d1pYOvuW+dIe6nG37RL1oZjjQxERXaGiZF8o28JtoCTeRmkS6AwzPwYf+LTVEI6iWNPKR49rl14i
KQTNPQrnFo63/+opZXqYssY86Z2x+cCmjmWX/0a3dfaBspK30veV77Yz1PSCxrvcZitWRfm47V2G
vAyqpLuGB+Yr8c5v3d7fcW+092Nn46wkP5yi+u+HkAw63toIMe4MzJoq5ZshNBsy4dxLoMtzlwru
WOiOL5Fsr+v+NKwbS1dXKq2h/pHduHfL++/owrUHOdMj1BdneUtuFHawa1I13i4sbWzRLPBnwqWO
ErKspE1zUhtiaUuHqN5agS4FiY2giCCMHhp3IIC5iOM7a4pfli/wMnpotOC1L/p6r2usUHKKJR/k
ppWlH2R384QIegL8/h/ClZj//DQG5LAMRPlFoEc+fkh/jUl9GN/JfwZ6nvs/NpDGp+LKBt/lsAa5
aPY9yLrqp+5IztzPNoTaHj38F2sb1dJ6IP5Aw38Hp04u7fjAl5pdIOJ+KNNkb4b29DIdjHYK94Eb
xM9BGBOeOEt7fYCcDBCnh4597E6hbD/O6KYDcXnpzSm5l/tB1Xwxq/oly03jlxq/4L27j+iHyetG
WjvkkT1M29HTh82Q6OHB05zy3U8eqrz6X2/Bpz20S9uOutLTuHlbhKX/12Ap0BTdIjtkbwCE4lP6
OvUQhr24Hq5wUtB9piouIw/s/k0pqgmXmonaCyvGuaKpvqOKr54axkCryUYcYlRgnWrH5hrK1Pym
ItiUV4xeeBF77giwqS/hIYoImqvUJSDcq3alSvwyFJfoDnbxgHyfEkeWDa3TRhsMELirZ0Pf2Mbn
yHv/84rpfGZDWkxCTc3QNZZLlzL7U43dlRgVegF0Ea+Ru6lryN7zYLsxxwDiQuAfbI1mdiXUhR6R
x1Ct5PPALYkCLKzZqqZrOOQC4yj9bZmd6dBQwrdG9tvlTzszgm/JNGEOWv0Cl3YvrWkDwsgViXU8
1A1jakjjLE5j9AO/AsOwwPwlIEMUZld9rbqgWeO1N9ADiHwTWWxIueJuUoJiDenF+NeZ8IP8tAwr
ue3E2xwq2YaY0AI5HUeBORWPkSDcNR+U4jGYjyLMhOsUagIEbDSi0xS6q1gfiXidS4+IbBWgnUq5
Fo1BOm5a3ShDvXuRayfhNP2zfMjIEPNVT32gp8DOZ6qBhUNPRAqAPvrPnxwDj0+7T2pAm09N9VwT
uZj5GYrOBoYmQ08cx9LqgEtfguDHtI0qnJgHiotlSOO4910m+hUjkehnaRGm1Dk/+9l2KarKputT
i6O8w1taxUhUxIeixjGBuGtxt6iakd0FtnpDeHcx8A/SAHauehoXd5pX2xvgpaTby6KcWSSaBWNC
PN5G62D2DJRuWf2m/Cgg2dfS/pXNS730gIVsc46wP3hvQ/tUmYw33heBz8hUG4+AV27kHVDe+HSX
xo0bZt2WKS08t5mLp14WLUFbHRfPjg1Z4izdPF0xNbTjkOxbvtOyVU6bs9Zrr0sxb0xdc279msSN
r5qprBu31V+cVhfQmLhZKGz7wPn27Mnm9xLwAhUUM9idHHrJB/frb3dQr02E88Q7a4yiLwIz+j5p
leZQJpH9AijuypQN+SP50fBi+1Vmj9AZpAfVmXO4OjmnMhRKFQ1/cEqD5R8uZ0/ydDpiRVaUIeQe
heVGbp3lgztvojVhBLtlZGr2xSYZ6hKyi9LRtXG9kkQwcTI696ldZtxJFVywgUDylj2sVPg08aTj
3NRTZSf/E3vmfPAvO3gWSPaI9hVP33Sl/gsNuXYmmUrdESPrrjwDSI687lOhsjg65KkSjf0V6lC0
HWhhXxdUngmzAHUFzSBSpwC3kLLprsoBHfYiKokQ5KCFQ7EiH0ak8Gd7zqiWp1aEnTarUx+/XUvc
p9A6FJ50YGT/XD6XVpjT29b52uLdOWpCM+99R6tP1jg9s3kw79U2sKARcTTpVrNNrB7yhvxjPkv1
onPXkVavP9TS8M/bfVSS/iKjFLngbl1ssWmhaYExJS8ZWuEPWkpbw45RGpdZupHqRbUJQHo5bbmX
Q6+YPjNVW/EcF9siMfI7YxhJPJxjD6c59jBQBuLc68pmuqpTOIgguSm6oV2zXrHxQ6JYWS6LpuWa
Ipu7AfCwKZXp+Odlxfpc07KSeIZB79X1VBfVxad9Aa0mVyvUujkZunFOQijULVToF3nkKmZznYiX
3riRZj23lYVVKiVTG0G9/Zy24bgHbD1utPmU0Nv8TP1G4EXR2eRMhfp92mYX+VedWLTrAsCIfj8y
0a+3hQhwobXdach740vVjbel4prLLllt1VWNN5tJAXDfdgd0z3gpA02cJ5z3aFkc9T2zkmJVTpF1
T/dVu9XKEOCyKbX3NAoAj6kANBeFgO9W/dugzfGsbFwUhxwho4qaJ6PIx82f307jv9QDOoUZiQ4q
oZSmieqIRfwfBckQWpBpyrE4AZ66xSHRWy57kbeg7nREaEZ8X0wg7pwM3WpI//0gB/3yQSbZDWnA
vDIgmqqmfynT8+TDYHfiYpdduze62j7Wg2mtSs1WdnHXjyc7Mx8LRUxXXALbRc0ROll97Eo0UYfK
naYbFsthH06KspHTuo/TJgMS2UyYm//8Tmj2f92vTN02PBW2iIMVw/lcmxnIbxsBwuKkgKI7qiIy
z5BN13Jhj1xRrLOqYxo0A/gnxaZZhlZ4OSWGXTkRL5CvlA6HXdu8SMokJ1nNKDQjok5pLovSpoMp
18dfHDYN+7o1Uei6obsTZls9Gklxcx00kLpRZ08dVFYlEUB7wDmSmWFiPuutK5xxd+P34UDPpqqx
NPvDD28gfQpzwFPR0UoOwbgTWBr758L0o90EkOzessJog69aezLmI6Hk5bq2mUFVg/0q98ctFrKG
dPr3Js9m4cS4FmbH0k3gxdGDdyb9bt0sePBV/w2HQ7uqi6Z5SMYpuPXTzxSt0j1wu3pFq5sajpYc
ai4mQBevQ+VsVfGdzLBRfPeUTpANZHN+aB2MMXObnhbBSTfosWQFAM53RMkXHS3FJg98Y931Fdep
jFRDDEWjYy6tEr8uV9YQnBI7S7cfmTZyoBlE8wsOHabd6bD8TfmXlr8unUUUZTNsMISxroQnr0To
LmY6PniCYOdr3bRZ+PhW2xEQlGbTsVfSPbcytLm0odlojemdpbkpzra1TsjveRJZfjcGKrjsrLUu
Wd6qj7VZPBM2Yb4HgrgSNOgGCXelugc+JhYTs7QuTyrji87CtiJP5UOXwMRQc7ZZ+zpheivZSCOQ
cODFEzmnHcLZWmcTLjeEYrCIgtD0q9wPNnY/E9/oTmtDcokyTWNyQYtWMVFmpemuEiXzvbH9S64x
ee3QrEI1+udr6r9XF1PHteuSPso+0HI+TwFGAEw8q5qnqs/uZNvRMgZlZ5JXuYBYO7tUdooe/D4N
ElrJoI8Go3XOYA0Oi2Xr71PsiPQyKaPzTK83sdMC65of5BEzawd9GL0UpAvy6cnqf807DCwUOPJC
0ye/zYwf5DBFPphChycVYqCQp0oZK5c/vwVg5P+1DXZc12WBdRmHkI41T0LmCucfK6wZoZtppzo+
OFnnb2ad/N04dKto/r0NxoEXbX6QR/I5gah3baaIaUrjRfGt9x7L4LWazxqoGnVRxWcSEw9DE9hP
U8z93KVC2quzG7PCEozwb8oZXlXkB2GNNg+hi81xal0wYwFRVih+8dBCEVkFAlBGE/znyM3Gc1j3
EWoR0NYCL08PanPL5D/Cn948TJZrngvLmi5D7tCORIo+zKJ0edSkwbRK3OwBr1W3LVsS7RS7Kd66
ya5XeuePl1rk5VuVqiu7DbOXvnAs9Ad0GLrWXTOzD665WYYgeBGdT2nbH0yDTWvgZi9q31vf54OB
mcFh8ksYPeVwz1infyynoLzF5fQja1PlDuQEQnPc/gc7ZQMoJdCe+qUYh+g9To2U+Xe3a9Js2FKH
mE+uSVKXnK8Ly1r1seU+C9n1mzOwG8XJ90M9NIgGS+NcD86LlONYI4o5or/bo+zbIF9ejUWkvxHc
cYTAKF5IFa9OYaSTJmcI939cUc7ntojFSI1gHNWy4fXrrrzi/vFtauu6MRQVAZWIhXqQEqsxdVjq
1NDZyVPgeBbiHJRGXqV3x6ZDmdPCir6vUVZBrtNJOhiSn0ZdwXOLnPohKgv9hvst89SCvmzCV0QR
zUMzsrfyRjTDXDzQhRU8nOTcht8nr99WTVp9cSY72Hd2eKHTZ10mTwNq6jf6A7he8uTnI6L0EN4W
oC9VcKCx+KsbRvvrYlfTp9x+dsAaysyczqyLE0mddwEfz7MmzGYjjIHCb841C1PBfS8OL0SDEJ46
Yu2ZhwkDE9pdbDvtnr4uKBEtzA+y3Wz2JV+zXN2XarO2sM1s5a4BabXYyVOpDh9zI90M5GNH7Ckf
mjZ7iEajXtxaLky9HdR4lDXzc12kKv9DPuDOnYsixSWQH3/+3//DcMaG8K8783CGt8f73NmoQ2Go
PjT+31LzwuUCkpUcJhvlJO/kReY2l6AUxIQnQ3spcAP/PiqGel+8fPz840j+yUBYjzJktIfJmCih
+w7KH7N4B9PY70RP3RVaaymETH3ti6Y03QbZe33XBNFZmxEfpUkrgfaiuGq08ilhHQGeKVqpvaUC
ozeDnaEH4Z1WUmWLuHP5KtFVTzIj23zcobXAdfeLO8oy0CvJwUeWxmtQtslr23cYC8mYFDmowbya
3EuKCOOoAig7uDmFLyIBUrwzf7iMbvUlmsv1JImxZU1VejCrXN3+NupNqMTljwFgYi9izqXEVLSD
DuVTKUOMG1apPaQoZM8Ddq5tgwTou1ntmxpYkWICwlbM6JiDqf7y5+X/s0YERbiLYBRi9Ly9tlX3
kzi8qxSUZDauJas37etCZandvZEZ4c2UgxhTG+fGZRLBhjQifDYi/iJHr4rVsYQrptikA3yA5aVW
ZczsUNLKskDM+Z4zR31pWFsQD5iAVD80Ky4P1gw7CHQFZhB2EbkpqmntncbRe7Z6zyMkZp5wWJ1W
bIfyuUni6VFKmIWDlRFYyHiIZ2NZDusrGZxshyqfsjSzi7dSwAUkZrI4RfOpNqSPTjO4N1tU9tOf
38D/CoeBA2roBGXahmY7hiujS/6x4NEs6crA9sS8ASW5ao7CLb0Mh1nS5fsOs+IOjCrs2DR6Giev
uulFhWBsOIDzCl4tq9UfmKmcKdqs12Kg89c1rsBRwKmuZ2jes4nGW5kci8br3obZoGzR18NjxogD
t6gzOsAkUxVQJf7Y/aSS7Vn7EB8kz8GZ32MmLe3a/D5WbIDpLd5kwfL3mVx5/j4TVfPeB0F7y2L8
DMBikdXOmV+Gjr830bJfgZEN5/9H2HntyI1s2/aLCNAGydf0rrxT1QshtVr0ngyarz+DQd3WPn2B
fYCN3MlMtVSVSQZjrTXnmGwjRwbKlriZqBXOUREh6TLM+i70G0BjtWs9OaO+DAES8W5rNZwmvKk/
nFziL5+m23//ClT+zn+uVHwFhEiYtqDIoJ3973QYInFEL3NYBVnp/63SX9SDVzTRnXo2sYuiYD/F
hXDtkyRXLDAmGB26fJYZisBBy5OfudHv6iI3viYX+lbUscEvZKzfsjoCgwV9ECEAUlSMogxkRmdq
YIyL8DrgJiSqtb2lBUYBYUb9auuz0+Ad/597r9AYRIC8L04VgHZ+dmPiKjYLVd+OJhFtvDrcDqLd
COjhZZ0azwxcjWfTlDSyE1s/hKDoqPPi985x+ieNGucZKk1CnNzUbNti6P7PUvPfVbcDxMAFHeoa
JnU3s8D/vSfsSXoWeVizfS8fCs/EkB0FyOic4rJu96e21I7J5JPjAiqKezgYOcsPPiMPW3qJpfc9
93aTxxBQCadJn+bKVPRkoFlBl7Xv0hH2+c/rUacdph7lcyP0F2Ze+N9N0uxiWTDGMMfs3IIZYDP+
oqw7BAUAlimc4RaZrnxNh2ne1XleH0VGpjLyquIuzvKUa9ANQL+zcPNLAOAhYerkYwLYRTaZ8o0D
9q0shfOSoMF+NFFz8vWXW61rqrPyBEnaSewsTfq/GIZglaVbQA7meT0UyLZItkeZ04/PLsYAQnWZ
GsItimqnvA4+TcQ/uSAqJsRbTpS8pv5Mus5/jCDZ4ir0m+exGm9+TYXrTciHOtuNtgi5SOumRGDT
4uAylMJ8w/ovdzVcjQ0zbSRKXersCnhg21URMJppfLOcq8KSAO9GhTrSY5tViUbMcRWbZAbEwV8K
E7AkIXOzbc956/6l5gDq/X+Oksz2yCNnZNCKcOkzhcMGJPn0FTTYvAdjih8Q1JsPTuOTwui7NJo9
xsNDW6ToR9mPauQ3qwaSADh8sBtyOFSjaaT0lX34TZNT9TBwWlxFCMtayyBm+0Gtb6LWrO+nSVin
1EPBToPp0VrwoMh3U3wE1Crqz8agamNnCp+bRJzRV0+XIIcxrrbVY55dRzLm3zwnf25n8u1rK08/
2+FdRfaVPhDoYBzSkzbr6uXcLuIzAz96kF5lnWrbrSAGg/JnTIL1A9HUfWJZ9WvgGcfcrOT/IZtC
zvbv/ZZn2/xvae5QjgpvqdP+40YShHZjg43QjlkeBxC4q+89SNyXMAv8c8cOcD+Elfk1jy8gYGys
7ctsUEziYNbjcFS43THSt26K0T2gcYORbWh3YuiNz2Syf7mQ7jYDjPBrMDk95hVWLVMnnDAFq74j
ATzepPlcnqYxuCccqztpwsL9mEfadXD6Od5Ndnaky5VumoVRWro1OGtP24nFY6UeYoJldmMJO2jQ
msd40PFPTZ7Yx/PIiKfy4+Pa3bYqpK4Cz/rerEb75AxV/ZmGfxdeZnx4Vetc8oJQPibJB8vprDfD
KQmdlw5ZRYtuRoTEJjioTsM4qE91XRuPKz0E/NMukiFAuwr5/iVttTtlwe0JIdoMqUZnyvNYvvFh
vLimtoieYtaA0UkhyxZPahyDDCzfw27MYYK05QMe4I6Fp2egA6r9acrzr1WsaGaYm425/6bmjCCr
25MXF+QVzqgVCdCuudJ6vsIs+ugrA5Ra3L1lYBzu6OAwA0mGhXyz/0NkGeqyv6z2nvWXmSvkpA3G
sRYkWHfOi/Qrl0l+VIoyOtf901jfr4IykNOXuQV7HcXpBk6h+6iI8pQe4qzXtExoxYnTf7/j/v9x
gbrn0oo0hL1IRQzzX+dqX5lCt0RQX8Zi/JhUsgoIVJu1KD9kmZMyyab4F4mpPWWVRBhL7U/iAja5
Wv8eu09mgtZJT5mKwpi06dEnYwAJIEiuqiOXGnF0p555dQL7Du3VcViYrm0aF581gFQFiBVOcmr7
yP+Cy/A6g8S8U05KP0JllPrjlzqK+i8feUiD3qM4uX4THdUCYJAXtoA7//sHQ4X7r6uYYHHHol5C
VWo6wvCX9//jKq4BBXQgi+trHjHOZuLRXXEHmflVJxJ7o1wHfgARVS8bBiBguXvcQPVsGG/QqfdD
85dn1d2vMPOPvmns1t0zfaHHLmzF80Azb1UsSjxtPWbo8aaA+X0ppzfvopowYcS+0u6ca5QuHILK
LG89NcUN7VmEZgQMoN6X/sbft2ZTPsW6IKNGsgs4rgEB9L3Ts3K+2XNR31Jz2oclo20/KKOLQAjx
EUd42XDbfJptibuxS96Rzo3ImVL3oWv7J4HF7pBHgFjbNr2nIDBOk6fX61JRl4cxkv1zZkN1dOGl
Aantgj0mRXmNO+7UzPywyra4ESob3aopsPaa4zjtVDVoaMFdInAQrBOluBh+b3TrocEOM/xQVcW6
7V3SwZEF/lrL+Rhd+9Lt/XNuIdBNT+tVZw2MPiyvC3e9X2CqLFugYkCQ0Gv8ig5FAAGxGqbf47Im
Fk+tbaNomjpxwzkiodFU+qN6lizPyqD6VodadE709vxHAU/6ZnZvtvmWoYzBGCY29iNTxmhvm84v
u2FAmQ8OoVBoC3/Tpl281vtVUj5XxoTjMWkf8rrGUhynqPZCsD9zpPMG6ZkrbCPVaWCOU0BVtlRH
jQ3vsLdignhKaDQJbeC/0O3we879dQWTzUGK8US1y5C7nmDTwURR9Z49GtXWGwilcEO+EC2JELVa
/JyTLuRdAilPOajyBEBwlkVfXhBji1Hu1yT/5cKiO64AvabIcA1JQxyGkba7m6OcPHr9a2wtYifV
7Q4qosSFwNl4YDcmNqobTuS2sy/9SIBgyroL1Me1bFRfcBySt9gEptwqcaMSPJIlVLNy4AJe9I6G
qOyt7+F1Vn9bIpE01oDPdkYD68uozHaXToF9lswSL1Fu/n7WZhq0edvaKfddNWZcEAmyfIV8Garo
QfNz+6z8XlLNkWT0iZn7Rju/f2yGJr96MxMU9TmoQyDIi1LpTH9z+oqdDh6ONTCanfLqpZbDq4uP
NRzD6RRpUwunvtA/pcMJjZGeJp0XvpBrVj032Qes9helD5dVBECqTqCKtNu6NYILWMf2UeqDv5lj
pIurZwtT9c8/6j3yJrSb08pt8VOxdm1Jg7Xz6niX1y51IkTP8xCl795ovqdtS6Cu27318IeYIVJR
e5veIuRFzRUp5b552TDeey7SD7rK+rki/OhdjixQi9dWEWHU6ZowuDz6tYS1YkQTpj1HuFv+onYf
KnIwKuRDnLRXt3DZUBPItpo+B+Lubqr/px4W5mbel/jGWNZQjYChy5oEj+ycW7fet5OdGOOTWgDh
vfe/I1kCQB+MpkFurnef5a40mBil6tJ8AgJXLGql+uRyuh8SLE/XPCB2VY9dGzO0oz0PLgBaYFDN
K1JQ5hVDOxw8M0Ae3pY0E4U1H9XGWS6HXe0YsIX7ndp3BMx8kDXYhKY60YEts4FZY0HCkRnADKGZ
bhqtw3uncu4jDcRDo1ItZrDC29xquY32PQUFC+RdGsXkFtdRdINwaz4asOc2CMKiH5IYB03CtdJG
6ztTsS/1RCuDr0KX1pOBjGqNaBPgK+c6GS8D+04+wiwhWiVO5EaNPJAZZrdCZxqIdrbZZPi13+YS
GzLlxcYAXZLUPAHhnKkn/7w1ZBsna1+ZlfSv9UAgQtQOLTadJPwoDTiY/Co7HzD/JahN7bhAFDBC
4f4uZH1wKh+HYz9cVFcsHzsKrQa77mOnkQPqQilWUjbuixV9oDHZqXMFhTLQnMS7LdO9JGKCEMJ+
vFmpMeB4jwi+ANUkMd4fyb+jjhqMe9y+hL0lHihBFedRJYPzmJUHbSjsjY7W6kiNaN1nJj/appOs
bexNRkYMzvPa0OqnJS7GsZyXPsMS0AStsSqaYO3HG1G3wdGZfWeLB4vZ4HKHUQ+2/ztu28nM40Ia
3ioytlpmFTG7x5e995rxDZwpGn7IuuqB3Cfv5DEq+o/XoL1kd2vhrS1chVDMW5k58V5fPij1aeVK
e/rnnYpf6J7Wm3kNy/xO07TkWKDA+v0s1h/nJBQXe5Fhox8I70qiCRfjSlu76UtoIyuxQxyPyqpG
pVqvhzjkil02Q4Uyxrx/qOW7PzvjY2BjuVLPrIjTRAz1omxr3yIp7eeZFhRDxl1qlBgiZ6cZDh2y
9l00YMXdzoQWBZqU9+rPplk2HBphHugD1ju1TxNe9MRg3ntpxSyvf16PfOZk/7xed1SfXJ2EgDYj
+076B4FWpwf181PrFwd/StODglsHOvmA3fBELgXfMyz0r+Rv9U+ZuVUgNnHI/8MlwKtZZWCCl5p1
y2Jf36djs7DJmv9jZGLScf3XphEbCQ0X7vJUhUAS7H9tp+fW1WzgucHRxCt7ZmJJfY/x/eDLkNDl
5cEbvbnZ/DkGhrpjGvd9TLMfKohSW6AysDd/xJFwHwygzZ+pZ6cnJxQ/CpMaudBmFn+LPFW7tVns
lSLHq43rXMp0xwjZudqwV156vX5RrZraIpynQadeajHKKjqOTOlxwav2uxUHjwOG2ac81rZqgQ7x
uu7L/Eh2OH5M17GJbEhZnPxQJ/SNNiAIrBWVVMRTvzOXw9XaKWjue23wkGq5ebaQLO9topje6NsQ
F7lg7acfecrPqBtMbBrDPRiW2Xx32BFv7cTPnhyBHdPxOfGKyd2pIbRyl9mm7eFgsPC+LHu3emBa
PWg2hKvA3RFsbTwr6+U/R+qnWY6EvrTfluLzn/eUUZ4k+E1Bbg8xjA7qE0qXh3JiXzlDqdyVXts9
E884bCPPDjif2/AO5zdIK2qO/rwuJt1KVFgUdTY1FOmz3UUGucDEar8Lq5CX3nSdnVlkySquqft8
lzmN/M5/+W0YAzI3kgzIqdbR+C5khu5p/FU6gfckpvA2RhP28MWKpx7gGJjb2ZDFcQaCis8WipMI
I3PDJMoF+J84Z/zuGYxldBIuVz5j3YVzYfo9vl/4O5cpoS3pLCV+bpaYGZRVrw+gEeQdGT+L18zF
GHplR7+PXWe4Uzdg10ruPcsryWdrhzNkrPqVcRX2bBJiHVqH1wjawDatm29ryaHlT1ihh5vm2fer
124U9mcdjcYj+NyC7euonfF4xe9uFp36PpuQ0HpVug9jPFeespygxDmPJgbWxfUbVj/WygnfD7d+
v5PHUbrTm+EWrwh22R+jDd9RxDN6B5gjrw2EKFqOpC5yJfikd3rHcqO3o43GCS1Z7Cz/X3jFr1Zk
/i6fSu13noEPfuEoxxbA6WIoJzBy/YedoZgvOunhEKgqTEKqHC6qhNxTC84/wRhtYwxI0tzh4EbF
L/CJdE+mHH7v+heYJXf5acrGx7TS3rE1kEjiBePJjGW8p8xvjhEyib0LRQjXWZjunOWUmIIeSEBS
75KS70cnCva4xh3b84VhSnifeOlyn6uDd60O63OR2eltjAkyWH5AzzWIY7PHGXobBTuAtOCsCyhu
hNJbeV08Gv884Cl6Lbi1bMyobM4S4ORVJ9vhMPtR/FoAG8e+aPRPv7dy8hO7df6EVqe+OKkdH4YK
M/QclAITAfI8Gjr5R9nT9qEb6wMwMdGwMr7XyMU4OBbdRkcVBsBpo62cAIEPCyxVEVMdRbhcHipz
OC9cpp7NJDb+7uGPFsxz5FVWBZ0I2dRXv45QX3aecV/Qa0oJFwDpASDub6WKyvCR7Aw3XzatWvGh
WYEAYF3UO6WsUg96Nv+c+rq+WkDAAWwweBE2uwFeb2+qOVzTq9sRy5cf1aFbOe6pKF1CTZ0Kw2Bv
F0flE6u/fiNORgxYtZ7f0myIb6J0NASWpfVau0W5AfHindZarezD5q35UJ0xep0vfj+E+wrb4Ycd
4iViUmNMerRV63+DB05dDkbrkLAejzBwl6ujGrFKrKrSzHAt6i0s8PtkkW9HXr+A7ciYDekbB+kQ
vTZNQsoXPb+jus+M5ELTz2n6a+aV3rbLRws/NoOWyvUwRvJd6laIgrq6rr/YNFkPCpWd1Si/HKNY
j6K026FYnN9LZGZpCCVtFdNadhITZIpyVj0oDW2XG/pFqjkiiPit8sMlL8TKTj9ty4aLbXX+PqL3
jvIZZyD7hqi5lYlzYCoeHF1oaPhjFmtOmop022pmf2AGsFfGu8gd2Z6FApoAp73DKXmOdU4Mak6i
mzHwv8su+FV7Q3y30vwlZCf1ORPSfnDM2X0NpzC9VnARxjbpD8U8dScGEPq3zC9WlI9our/XwjYt
OcWbkMU9kz6i6TB9aRxUnWFkQ/fw5dXt02qfpRjyJG3ua4AnQM0UtEr/0Mu6obHzgHIIJbAX0IfX
incq2Tc7ZudT2Pb0LS3aD+nX6RMLNzUDN8ytH3G8l30eb8Wsi5MuAKpLhmhvcZ1szCLQX5O2ce5R
233oTP8Gq3Bu5RK0k8bTX2m6sLBM+9gtska3ckG4kzd2HvgR214Wj50eiWtchV/L+PFZPcD0QhFX
OvxlLNCbbJmpqOR2k3RyYNHrUqU3DQPCsu/3akRnuUtyaZM6d+00Rmd1omrL2dozYLqN+VNH4+Qu
WoAn7XLbqUWc3yEXoufZNCHdB8vZhoah0SWnxvZT0KaZMD6GlPPAMgUqg396iqvor0t/2D3ooc5M
wIX53QhvnzRE9eBVm2pMo2PGNGqrdNJO4VYP7CPp2rCVcNqqxZDvzeS6LKedHMgx7j3iMBbgjK2Z
8lwyc6epsux0Yq06zVpKz8Zip+MPRfGKxDq+72IDuQDsg1JykeeePV18bgcKj96IsrrlboyOyQ2r
Dz3wxCGdHBDzlntD/+A/hg4xKGWIuUQ9CwdYZn7FAhu0GDSyigYraCHnRY9Ailia/LvAtZeOff5u
2C0ctzwVt5SwrC1AMv+gPm+RSDTyyKcP6p5aVRiGjb4GYSyjJ72pUV7/80xvLOO03qpmC1AkIvvX
ZPmI/5RADIO/6UnW3PX6dFLpGJ4xg9wU/fcqIyO9nBhcxEkeX1wu4fskl/MuAOJ430LR2kbcoY0o
GB5VhWj3k38QoDN3BZzDchvSDI79aXg07DB+IWXBP7gTV9RgGI9RN/pnvairNSguyK0j0Pd552qW
PKK7su+RLnEJLs36sRX1EWcrGkuGcRSANoFGYV6iQsBhO7W99RRGP/2wqV9F/6kmEOogbr6cWf9Z
MpRDNgondfB7cWOSygiyNu/W3d5s/ALlVcH+rNmgLiaIGvPouvKiJgm2BgOmvdpe+Z1W30WW8Vdt
tONf9fwwTJ37c7CIMYzGydmuFg3DaKurPwgmxnb8tLqFXCIeXMMa6eFwzfZydE/rSjXYmz9YO7WB
EMN5cTm+W4wbiJnAr0n0hT1m9U0TjXh27PpDNVmn3uIeFXnVTVqJ+wzeZ33dLzyXn3n8Zho9w/bl
86u1ejuYongry8h5qJviB0Ni7hxu2T72ofzSWxQAng7gLWh1467Re4a6w3kcXYwSges+N2UM4C3P
xr8WOoLGgvAqYpFvJiceHsAulFsnn7wvshk2sAT3g5eXr6Ba9UerTN+bxWQI5ZYNlrDfAnZxVI/s
fppFjBj7eX/qlkMoRZKfW4tPirnXUJ5onflcTebOYbZ8p7QnBSIOdrQoqNVh7Cf9Nugm0KUZs6I4
JF5Tj40j4n/3OGah9d6Dch5llWz0EQu0GrlSN9HjKMdm56zNP/z4sBiCMw14jP4tvAG2XSjHWre/
MlxinenMbnmHY3vS7sK8h33uDVdWGPAAy7mtTv/QjEsaR4NzgUAevZhWNl6t5Y+od6sw6x9ZRfda
3rwhyGkfu4T+SjV+tIumUXRGdj+Vab5BS0zoqOP83UPFRPgk5oPi8ble+BlEBQPp0BdPIJBfFKuR
e9C//5Q96TTgZ5RYoy1QbKaO+zD/86wcyP5Vr/15FkYRd+eCAGf158ogrTBB8aVYVNtuNbYXScb8
/WxQ91S0tj8cQ370MdN7nZvGnVfjaUCpCeOvawtGxsukotCqJ3AmN1vPyw/d42QcJbXjOP3Fq/2d
kr40zvQBpEic1ujEjF9mS4kaHpTlJc7Y47SFYCK92GDUqs7w0Njo1VtS+97VS6uGdSV/VVdEHaBi
DgK40n5V2QypinijfH6h0xdktFTLJU/QyZibC8uiy/eJnmdPo2QoqJ6p16LltXl5TT1LvPAQkpOz
QdFBYcSMZheOXn5Rh51ZX2SSWrQ1MV+o3pFqG6FWiw8EIjIATYkiIgH0Eii6qI7iwpskod3mTGxB
7bMYZKxO6xo9Ee0VuJF8yXMhX6x6/Gp0Md2iqJcvut2LYz0KCEfLmxMKH/DbE5T5gd1VGKGNwXRo
MWJAdTeRAlpCru9a2V9lL419U/r2llaJcSQ7u91ZjPkf8wwUSVBMNifyZDPaTMlPC8bsQbqo24iT
bl9RpdFRzLCj6Wb8ZLmDyYglsXZykb5p2TeSIuNPUTwMC12zgw9+CGcobQoobkKQuYpMf9dtuUcc
P13+kHrMSBq7sTeaE72mbVnr81KuN9skTq0nmFS/miXmdGokdDc/pN1n19ZtZpwWxbb4XpcjeQsU
5I2k+9DXun0kk5IyJWmTPRapYU3hVkt+76BeyAL8+3Be17q1qgbvdwFX6hL1vht/edzsLn8ClQfQ
vrvZjndqXxFJ1M6lOzeM+gSUE7RFqJ8J7duUHvcoHdfNDzOe+PcdD2jRwCUDNPhke3F9CQn33YQh
cLk5KZtvEZHSVFKe+0b20CbD8LkD1JdfByQlH4O0Nyph1aEwOs0k4BCcpIfb3+MvR8hzo7XwkxgZ
KVVdMxP8i7bv1hjflS+CVka9if0wPCkXuXots5uc2BqzwBeWVFvAkd2yvIjD7yl2UaLqQBGwSxgK
X42lvYSN42WoXPmeheMDV9Wz0lg4RonPK6G77qResh/hFF0Qe+ycUXO/+cK3DrRribqdvOityO2n
oOPbWWUtHcDfMtHYRC1bG1btQ2CW7SWYPQ0kdsrtaRF31XdsyipumV3JKVTv2wVKNtuav+20JLsz
J699qLxGI3/EwakfOuzFZg3dh56nD1yZ8TO3rjd3QKtA18PYQ2bG4ciscjssWz7EiEcYls1rJQCt
6XGhY4zNX9V+YZhdRFQcdY4ZXtqWTqIzEdk7N134PUCAnHiD+auPGbr1AjVYndo7zZyCn76xBMib
/ScfYUDCrygfGXSvawGJqB6AE6vZk02x6JBs+UMWaMoBilKDLdnzWky5Obl1xAw3cd80RPP0iGIC
twzzYEiqvbyR2lMzWeFxzqzkqkHfumkgf0k0jMq9Jzv3SOFzk4vmx7WFvcvQQl1iTH8XzrNskxjc
skumKN/CFNFiZMn+Q8ofbUDfAEUmKbFzn92QdtNlmUjSrG3nzkAJ/I5H2T5osYb6OxLUXzVtsmwc
rFubj/D42iWl6Qyrxvz7fz+JIvcWDCmGEm2pJo28u/MLei/MHOILDXHiMG3nmgPxeA46SOhVUZwt
zGqA1tgNgktoL5XJ74eTt/2GbfDE1iL7K/fZSUcaixpoRzBCHRlpUd/fhYPeH+flWbS8pp6p1wj7
gNerVVy0Ehhr0Cwr1eRe1MgYJHitBfyKVffYt1nznGblY9QazEtLomTU7cZATKT7CZGiljc/5s4H
yj+5D83QefHqAc3rXA5fEKYePB+k4QaCFgEXPUtUlr5YfRvsvMzXzn6G2FImQb5vlo0+I2zvns4p
LQTnMPYs7BN22GvTWHKrMkNNuDAsCYDVEmk9+xaZ0qrlwDfu7/sId8Eg3JxAuLg6F6hdt5nXzjQy
h/+ojND9lQdhVxI6GSadqm//sjt7o/BWTm9/Imfw36PK/bt3jGnrFcztlTjIKPLkoTbo1mXZ+qeR
9v0YmZ4yQujSPddNf2eTuLFqhCbkv2nuzue4HOetuow6b5rPDXFNW6uSrw5X3QszoWSjOW3+TPEr
Lrk3lfu2MMMv0/mwrLchNNPPrB7TkzvhXVQlMy8D+88+a7tKodRO4zYmHf0sfqrYniwzMwgb80Uj
QgJTYCkfrNyP6RRq2Scwj/uhSvu7FtsKfgb9l4yN4SmNdROkJP1pFpv+BOCNpuzybFbPYFke197F
QqvZRH2nE9TUouAduxi3SshsXQrtrBqnwdxW5GNMxcVNUas4aGeOI5DPgw0gfS098VgTZJ328aqY
Bm/nnddbfGR4GOsVzoPumsmtr2e/sWnNhBKbZe1lwSioj7L0Wy7EtPpbZZu1sCVPYwOkw1wkhkHy
1XqNcbODxjmVtfes5PKRCasHfFi1LeMhOoeMf67qWYkR7tQ58x6UFZim6FRx9b8ig/Ym0jxduqdF
k0aLYW/h/VlZ0l3CNhy3tTkxbcfke2gHTID5MrhO0Jw+Dl3EGDYm5jwNquxHTO4UcLofyCMkt0xr
uPntWD74A0bW9Y0l1t6262vU9sYutSYkHnpT4WQjqU2VtUkBSCmL5ouJV/6OHdu3cGxPUO/KX6Wo
/vVkzJpT4mMlt/vcJ2BLGx/tpjb3uYej0kf6T9IVt5U72YijKKBTmsV81ymM8/JgBPCdm8S5hrZX
bL05nI+q5iDjaziY0pl3azLXMtQPvYmYxYwcs6CuPteEsUmAzgxNZpPqm7ISG/bJckitbFyMgXG0
ei3pGxs3BugoIGHdtbajCBMhW8InfdJhkSZfqoqpnIybgyft4tqyXacAxkYEKxzsOPZxN+ZLhwVO
LLxHX2p2rHv1ECyD6bYilZmi/xDquBytxdDnQj1ctymSk+byW86XdtbGw9f0L3WNE4zNhmS4/uwm
4KzEYGu0H+l9NLE9XGOBDX1tfrDdQx3o3rT9qAX+iw4N/DXlPCbVoqPvN0XRa1yK8jgv3RP1rpB5
/JCl2g09vnwIo5bsH4OpbDsXp1LM8eOYMmPXgVB/m4rkPQpL7R5O+rTNi+yb2er+C8Pw+TxFWnrI
qSO/HLzMtCyrYwlW7RhS1V9q+rCbPx2hGsjYTixpeV7gIqDw0uHDcgmX4075vgqMagM5GV6lq1oM
vWK6mFmafdETgTyM8uFMWbBybCsjd/aWmU3rNaycoW6Y3GrpmLdBeMORrfJ8ClA6nFadU6VZ96Ym
k22gDFHmeIhl3q/ZhLJsdUAbjrv1tH7ajV1HLwUzG7D0pvrqEOnkZujt1m9rhQWQfC0X+WfODTcf
PmYwQCW4+3VDVZG9+1vDUVUJMAKYLlXTnxM3OilprQeNYz/2gXZmmxK9L69LOBFmqbkfVewVe0d2
LGimtr6nYiDZFMZHh8WCDxaHgEOqQkEW6C5vB0rB2H4UFnDVoBebAH/azynr8JTzI7/CNTF3609N
r5pMR8aQbCudF2My6SRmoGtxxpYwvrTX2GNbAYG5Oyp5sD2KAwHm1RtYjv5WMXPYBqXzoSWh/6yF
45uWOPaPYmj//aQuryV5rvEs3L8LjHc23l4Ic2zLEvY/P7Wx+FEOpfWN3NeS8drUvdgmklbLt/tr
EUB/zQFUhWkrEKFjyC34re+0ZJHPLs/C5bV4effffy4fVGTBW8LO6xC4SfBYxUG7y+ohehMFYxIy
i/RPOKmfkV5bP3PX2IO2Aq4cgDgOMi/EVBneklyTB0ewkRp90n6DmprTjZsOgqvjnCLmUo8D6Wdb
Mfj29yKxqTmT/m924V91Q/ZMWCXjkb0yKddN8c1SzUcTn9s89WQ9LYcJUp4tUIct3cnxubUYCQf1
mPxFBiuyGKj3mlZ9Ww4weFV33eADdw0Yi7ZOJU6IKyipMY+dREqpFEULXc8wv5PTNbZRG26qKH2K
k8L5rEuYjPDimucuFdUho6qpwtfa6N9UsvEsLG0Tl0X0MHFDv3f9vtk20pu/t8H0IPtyYQLkDPKo
+9d45YKcPDCr0V9aINL7ASP0ilypy4wmAHaiq2M1yU5O4JI07O4bicXrPmi9+mmlHpA0/KKktUwF
fBKMjKs6Wvjtz2wD77Jau/ZlAfiUBuublB65TYo03NMeDPGs60Bmoa1GvwKG4w9WCsrbXLbFhZPs
TK/VPi2yKPbMb7qrFZSvcJsZrPrI4ZXYpzCMN73Pmle3T+qzLKZgR0sH362sKN65vTdxYV69ZUyr
Di3Zbt3Wsbcqk+lPOlOC7HOjF6W/J5PhUHTt8qkswzb1Rkpfkllp9k0hWLUW6XArgBQrgpLejRN0
mjoEAnOugsF/dQbKALf3NEg2iLOt5TCen+lUEJS1tLZlj6AeKV18UIeZBzLGBekA8qm4a9gfPCZ2
MF/FBHo5XKI3rGEu96KgnnKyq/I2EjZTQ2PxouTsTP2Zwk1cjU639kUuF32T4xCmwEPmNmJ9xteP
KKrI9b0WBHgtZmkZ11q2/+8p2tsR0uXALxoUlzwnkMrljraP4kB7naKWny4LiCwpSaLs5c8BZt67
24fPkxvNn7lIUdyRcP1s1Ng1ETUmt9nLJYy+Wu7HpVuBydC4upXJwHw57HFfb6a6l2d1wtDJhi4K
eVWdOVGBcb4KmL9pwmSayh09zrlBmqXF4aJBiN0Mx1WB/ypk9sQ+pnsRcRKcMQd4+zTurS+rfB5i
PrvO0j5TPz+rjrJ6ECSLbKVZ+Me1y+zk4UMjszPBlXsjhOZUQUd9bmEqq3+5WY4qX1sR1Zoe5Icm
x8fla/JJ1enWGDXHehiYcwl2HEXb6ndFbDCpRm+EPoGythBJ9U0LmV5rQ2ydjMx39j6dYItM418J
Qdsu+z9cgPlzLLLp0xyZZmFSNs6mnLW9V57ZsUcv9tK/Sn3x0IXjWck31IOulcM2r8L42DXW6fcM
c0bmgvDROjdtuKygo3+XSt3cQzIOnh2BeMnpO+dbFNdfkzmEf3cGDMueVMaRHsHeaPoHFjJrbRo7
lgD7bFrdFhn0BBPI0ajG4BqBZ6PirMqngi/lNiV0BdpwiLb/HFJABaesN/+HsPNablzZsu0XIQLe
vNKJnpTEkkp6QagcvEl44Ot7IKneqrPvudEPhQBAlAxFIDPXmnPMcVl5yILD2bkk9EH5VmAPdYfZ
ihPGZHAyS56Peq+Jb/icdvexLU+dt45K5a6IKpSE7jB+rybmQK6wNYTQiA7SeVXrIhnFAz/9lmGY
JCPYpw5XvNojBSgYAdZRL1HFyLnSgoVGCgxsI6+VG/4Yu76Ky7NVUVTMkTpQiXSHa20RG0ixEZoo
R4mVj9e6Jl0sC+d4n0Scq/kpjlpuPIeiv94jAfs83hQuHh3G05/3AE0J/qxaClwNTuwV2S7yp5bf
e3SmZl6IxSxwqv50f6YGqaFdySHIlnCcYAjO3ybQIXWiYSkIhimj5wDDX8b45r13ZniRnwKp7vEa
0R7FcEwdREMzoCPSgRtGwxFaQ30hvQqvHUqddp7udo2aHTrHRvpYMTMEtZa/0eCjiMlwhUhiC25M
nIyS+S1/NkJunapfSZigBBBGocbKqU9majk5QfJRR2mBgqUOvE4e0o3Ud2VfYDljJR8zJ6NyTZRl
kPDLpIzJV2IP9GVbAyD1SIQCRRGvdVcpIf0BS4tUNToVtvadcrCzu783/YRQVWppaeGFexbQ4yIv
zO6qxP2w/tob67i/BmQWrscyWXp+6X/C8ZLwjDpJPcRpgcMqBcDHjIcUkzlexo4qsbDNtriyMu/O
lOQIkhQCobUTqcVGkEL9kDt+gp+20VZCbbP3oOm4kamlKSaVW8XtnKcpw4NTuWq2BXjz3EWKf3CZ
dS7NbmzeA0sc05lB5wcOxXtX+Z72xk+rYDJsZVfJ7ysNOsiYhyc+KjHRWtjz+twLwL1pzY5EwuCg
mIwoQQJNVx7KF+QlY9c0O2ZQ4aGf975encua9y9wv66dXjTi8agTBAQqGQOB03EY7siqCZZWxJ8i
7rs5WtIl+MryC3qA1By21CO9hbTGmlis1GgKngK16J8/C5sDLWfPuVrD1J7/GkI5pZRPepU0v6NA
MI+p+++kGAkaPh6SsIznheILAgfT4lk+kHN3sh5VY1rWodjIuz7qi2CneSD3uq7ot0bSzbAoKAhp
pz57lKuqRdZQ++iD+s8wQ8XN9moRavVL8whjYO7/WXttxuIVX2R9KeZ6Wkfz5NVq4g9rNg+XJD2M
AfHbGlqUBG3rus/c9sGY4wXR8fYgyNP0JNMGqQSwrMimdR0704PdqqSTzCW7jizSb0TMvMgYqXBy
f/a9PZ46gzTZuR1KM7fawIehvax3LDXlSTXP11qtQcaZL/GoR3PbZ9EJ5fUBU0z2O8iGA3d49rv2
m0PCH+2uRwMsvKqcEH5F0oPoqMQLrgmyiCn/vIjsUf7cQzm8IKPPEIoET/IP52aBirvQf6SLq69s
uoP7uLRybGQMEM1IZTKMrGxteYnzXWsQMc114pRbjYladsDrUD4r2I0X+dxjz5NUJz8YFVZ+SqIg
X9VO1+3kd1ZjStQufTDFi4YXY2T2nMRPVFl/q71aMM+mZuynLJCZm8WnwM1ntbS20zB0gDfXbgMU
t/3kFqyg5tG/FKQVuT2TDPlgiVL7kTQbOn3yya7pHUCKtCerZ9ab9WT9PcQdv9Wz33r6a0j8yMlF
/LVoZsUYQBdnVYXR2jMTdRvM3trCGv7IWec8xcwaeCBoaLqHkQ7NwvJ1iNfzyBsqbXyYaqjOiYVd
FnxcTnofJvPQxIo7j2HyyGb8avVJPzl+h83UGYOVZYHaTNzkh6pqyR83PREkzHhPrsQVub57NkVG
urnn1SvLY9roNmp0Nnr6zeFgZT9td1NWev0jok50v2DIRMTincbz/3sBHF4a2oO5+9dFirZBSdz8
/7/K/14gf46aROVT44azXyo+ohYvF0KtlLfBJOcg0MKZsa1Oz2aL2nM+H0P0XCMVNnZxmZivpK3f
r3diujO1SIsHmsLNcih0bT06mvc4TOmD/ERGEWnG94c7eHrcINbA0nFeJw6kAIqkEm+TqlA2RSxx
TByo695oawcziph2+256pDAr/+yKRQC3ogTB/RC6xA/FctuVLYbskqQIwKq5vzHo1TnMHQOYjUnR
2+iOoxb498kdYN+RgOfs8zBLvRHcV/MxRv7soFYjNCpusNTtoXtTXe81asPhNzyapfAplS4ymjqJ
YDIVjcO70SrGoXb0cjlaDJJCK9Dwu5HPahhdaG5l3munWqdSECevtc6rmsbeN6/RaiJ0aLTo3IyX
JKJzmuCdXA5pFO3FMFVL0br5k+VZ/SYfnOQYIlQ8AHCpH3gzrGubJMcqL9Awyd5CxXvvTO9a2G19
rznKKcF9zefY3M9OXh8hGC6s0mxejHYo95hn8Ov3+OGaiUWWbCkZwvAfWb0EOJKtZC1TLlwH0BzY
N9KnynWHSeXUGnyhxGtZ7s8xWfDNMwDqafgi91jqB597rLiZ/RdLXL04WidkvCES30kudKe+BHtj
1r/0DgmuJ4r8Zeqz5TSW76qESaK47k7kPsTEyKeYpN9BAj2IGnZzK9yr3NQesVXz/ME1+uKSadM+
IMsLvCPVOTm+OEqvsCZyf6ijRqyFfNVmsYAbNrGbiZCrxLh/VibKqEqjmK/R5K9HhY8JC6R6H7lZ
ejEJI1wmcVt+ZM2wsmdjnM+Eb+GYsXoLDHLWbHREmRsU6zsZ1Bz4TVKsKUuP5ewGHCjV61m11dgY
heQhud/uUmkx0GRD+SxDvFQPB5jKhANyQMD6uxqjvW851f1BaNtltCcp4/PQcgTyqlmtDPrmQ4mT
5FG1+IFBItC/Kpg6Y/zV4baHNoLY4iSHjqlQ/H0c5+1SPrmLmh5pYkX3bxB6+k+X9t1Jrrp8Mb0V
08qmz/VIkrV2MscxRyvF3KnEzwuaOGqB203WrmSRBVlJrTbqQLX2/kORc7NNBiqj8iGuZiHuxv88
TAsKjApGw6AMo/c8QPCgEKP0uVd4J0ah7hG2mlhlJGdcLA8fZW+V+a7JdQq1c13MREEQQ3C5Jnqp
UCuYvnuTXj/J+XaBQ3PJnYZYGK8AIIr/gw/kzAyIv6kbrqsBIoUO5GkMg675L3JMYMShacX+sCsZ
0T1WSi+Fow37StBvuqdilaazCQiP2Djzqylw15WlsgyWr6oDMzurqnj66UTheBYjC+HH77KJZhvh
Vq9S762jdb/qWkJXEJ56SxkkJA2VrshpUA3KvIIhYSgV2A0kFT1AbkddLH9NUKq+FVqynA/qrqt/
zDtGaT22QC5XCNjF3jDc7CLCyVn6GM6ZHdVYs5Am93mCZ2v2YRrdCJ2s0lG2tjHCaCTG0DkfzYIH
D5TN7DXzYpgiyTiGD7LEMVVDt+kCka7DuQCSeJF9FGQY1ajkbuVc1yZXBjVEStLBJPxv0n4kN6o9
mWe5Z7nu/+HY1t1/cd6AlbueqYKzg0vKP8Dl/+lMNnoRBj0fihMN2Y1ZxvFKdaNy3/RVue/mjTz8
2shzbmQXS3QH1TIYsbUtYgrcey0PyNZrDfvvk2YbFPuJLVOIefev6+Wx3IjCurRWP27k1/k6PzlG
vp/ioZjQafAd5CtTVf/vd7x/sby1Y/LwEJ3rpDQBu+QhPm+aKGSl1Rikhsvjbj6WJ+UhzVRj67CS
xYSa76NxyvfpP3swE8RSFw3o6n/OyUt6M+a7f139r//8r0N5nTz39WUCG7xoPZbEtNhir4jxczNY
NaUT3STEEbb1HrZbtp+6CiG63AUHRkhUqghKU3L3rwsQKyBI8eOHFi8l79V8kaUC5FqDueQd1F4p
hu8yZD+eAxvGD93ffBy4zzqirbF4GpmzM6v0Ys3LP1Rxl3Q2eDRh+Xt0zWFZWuNDVjrM926WW66K
PLpkOrFpCJuxbAbRUU263wDfAel4JpoUF5ZJuzZt/1A3brbBFlFi7xT1ooqB0ig1k95kvPkwKZaq
gzSoYakxOPmx6s11J1LaOYSXihyMnoMJLhkLelVT9EYxaZUUwGd4QqblhB+1hHCOwG1ZZtpzkTbg
aJRsEdFRXOtCXxmAvgZFEBtUdOGmqOJjrY3UA3+EASJtX8/WKfKIvMnfqypBjpk+BklHksjk7fUY
sprXkTkY4KMYFrpKcVsMwTuFsWhtkkXtqV2y8DvEPKpPrk9OHoJ9MIFErMbKh7W0815tqxJAWsSp
Lrqd7xkPmbusIuuFfMvfJFHtI4fUQ+6LqNFvfR0TeI6s3tWbBRGB+arr4yse3SMyoWEW0xxibYk2
4rcJ29XwQmvVZYhe0kedIKqQlqzVYzF4Tsyi2hPJ91yHo7/oA/IiJuu3LcYn6kB7rQ2uZhKvHZV6
i8OKjjX4g6AytzTNYt3Qsfb8ihYfGhaM2JTbl3Fo4+Wt+12fGpu8dx5alIqL2uyezHASi2Ka3iM8
juVbG4ljHqhLryJEz6/bbeyQ/uZX703BDFTNpgerxQpdaYCPJ387CvLNCdXsVqbG2lEozrHzmH1U
3pX7UuWT6SDMz/uNGpfqqu47ojIbDfgBjIcPJ4cWKoprS5klCWDdD2n6w/Rje2XFziZD7lLYDn3/
9ogFrFkmDQxotRc/J+Y6RNo9+XH0DCx1DUjgcQi6gUyYm+8Vv8xSu5jVh5542yShyQm1xm/QqRKu
nudi12IjgGRv5otJ116cmaUfdiTdGOWL2Rc/umkiy8AYlj56jcy+RT1GWkW09B+KDRqYaMl9vQIt
aCxDo00XFaqWZZxEu6hj6edEv7P+ZvGxdvzhjcmUvhZj8FxZw1Ock5Mm9Lc8Vq4K1Mm8V98g5MYL
o9HJ7QmTEbDu+IIEVmBOmiD80h1H8LAEVqmt6D+9FbmRL7vMWI1eeE4NNBHemAMMis5hibswa97A
S3eLVu2PMT8iMyyikrzfuVL9MgevXdfZSIj76JXwyegNO2WA/IJeSQkG3C/2IAC3yqCM2IVSsa9M
t9yP5YB55uvY6wCloMXayGeT3Mhno3w+yb2vF+TzUh4ahUvvHhXMopgfifK5GGguj0T5HJQn5UY+
C4Fbkqwjj//ajfGv+ZlqbCPbG0c65sjq93ITzpLpGq8VCwzTw9OsZfmebiKbeU9e8+/Dfy65v/rP
ddn9KzTjQNPbz1byx//6RXKaeIyS83NZbu7jwtdJYv/8z9cBRPBbyPfl61J52Jgd8tIhCNZFpPIe
GPN3Zz2V3ccKufd1Th46/Ah4tP+5Rr58/99fl7e59cPEPr4uqYjUxEUwTEMiUz935SDs60ynthHW
3J7IhK1VNcV9tAynqPPLpROQNUDqIK5QhUdaOI/WIZashmciX04eB03yGgr8qoNnVQuzNnamAfXo
UVNnFkwG/kD3zXElZboJ5Ebu/5TedmUr7sLUdhgpJsJd1eLcBk6z8LKIJ90Y8PirmnIL7TUiJsse
AEfXE5nwIx47RM/PPlWVJ298Mi282vIMWDq8Sk2a7OU5W7yrblGdrcijHhVNJ8l1lmrGiIbnIvSL
dp3N+Yejg3dfrZ0d/buxhjju2g9KGPuLhIAWimkB6GVK7nvDBKYpeUhRIxx4IKPY2dIt2VnJCUP6
s22hC5vm5cxdxHSIomb4lmJa+4YIJnyOc/RJC0iZgUY4pgY52HZT/wCs1T9UuMbvG3nOo4y5iua3
Sxg1D5wJR5PkYFgz5C+wa/MY9K93R5eVb0UZZDsp6MXy4O+91oDzUkYeQA9al/Oc9zzERsq6Jv5j
KnqNzZ/1BsODt4/VqCbCyks+GB0dMjJ+KE5cr1waErARvPZSTuPCBqGxMPLEu2VtrZ5L03uWR6qS
Rc89oAZ5dN8AdaCG5T2qDj1DN4k/Cqoex5hMAWu0bqnnskSuXXXX1Ip1a0Ae4g2kNN7Nh5oGjYva
O5ao+VBxcyKYW/TX0OI3xCBR/5uM5tEK4o3ZNVm3jODfwoMwn+RXs93qTfN16yS/1RSi7A1DuARj
+KiYOn9czHNEJ82bQomIL7fSYEMK1zsaIetj3plSx/qAXPmOWMj+mNjBnD685SMm7cxooSJE9kXE
FHjBRhh3Z5c557PJF+r5BXMOeCyUfWM7UDByDIUyQLyF5IeOvqXCVHSH0VCbaxFfe9ymL1EZZld9
0l4G+qGvHSjY3agq8YpshUU7Dd1lcAzj6rjDRFwVXnk4jOZVnuv00tlHtv8ij9osXylaUNwK0Z01
PBCPTDccQgmbPZiX/CkS9Vab1x0Ye/R9N1Cyv4NTOOXk7rjtQ2YQA+oAFBzDK7xsfJCUdS95WlNR
dMgmcxjh96ypjyJNYsALlN993ZyOiAf9dWrn3nM2f1RNQYmU3+3mIfjTVk2ogUBE9bKh5h6ebYs1
Ek+TNOQnISMkcE2Mp/Oh11nhuW+NvUXF9RT6rbIWGgXhu5IOvNarWbf1ovY95aEncu1a5NA3zaSr
PiZwpQuvMIPH1rHUo5g0H00aL5RadMja0vvmmHm+raAsQ/KBChhb1k1X2uAwxoa6UJAy32C68nnP
iCPta+uWN452G5Gu8kqdefmuG4t2abnDRWNKekap0N5KT28QHTvJzp6y7oYi2Qd5NMBDHLABZXqO
0I6G5yFN57COeeN7XrRzDQbo+byRTOGyyO1Hqwvt0+A56b3sUPj49ZgJwYeZWDXbhgHi3eHWu1cc
Brc+SwB0O3nJDtIbuSj2MGw8xPfIQYPiJDdtn75VjvAeavxc91PyfB3n7ixjRExauaSrgKdw1sz3
qsUISuzY2Xh5Jq3ZwqZRyGBQGu0U9a9BjFLMJDmmrt32mfSncNmDGT91Qzc91ZZ3U8hKfUtp76/w
YwQ4osMRc4e54PHpvDVq3TzweYyZ3DVPBUXhhTU05TN9sQ5mRt7t3Mox93fvZFBH6Ra/H6txMwCK
2DtY5Jt8eKi1XJy+9gy1/fscQlG4bE2t2Q8WdO2VUebBIWu6cSVbwHRQTo2dTBc1QnMjs1QTv+8X
RYWnbY5zWVEKbS8q4DuEcP+xV5jkERsZBqDKE4CjQnW4yg02vebkGtNGqge7ILHxD9kGM8qMd05v
81sEGWFdNb55Spx03DEQq9vJNZQzjSFrNbLWKHpz2pEY3N1cjFhwzxJlIw8BjCXkoLjNMm81Pl2J
Cmy+qDHDe/443t9XK3bfWpfGQYm77Sw69/P9DjMIUJkK6zwzIv3JD2vmrvwdYpuYVNNSMIiG1nFU
RI+2E/5eWI/+swn2ks5AVh4ML6/WE0GIY6O6z0UbDacEWvdiGiLxBiESVRDplUDn0md9jDIcdUn0
Pa96sehLcHV2NwYvDWuckuiK70ZUiwM2yJnkW4onRZk+qJM/aVpr//J8/YROSXyfOh3CYMPSBlju
2oxrl3g1L/9p2nX/IH0cPA/JN5kPI6u4Wzvk+Qm6x/ZuFoprRJP8oBR27T25ailSBg6MsemPFigv
+ZIX8WgMPXd8UDEFLRNb/1m6NJMlHrRPVqWa4VswQuu5/41aEoSVn3rHeO5HkeG0QlYgbmbSEF+b
FCeX8MYnI7NN8cN123IXjO3Ztsls8wZ9STts+Kmw0lqMkI9YBxY/GoWUzk4lpyTqf9PIhQcjivY2
YgmCEWc6B7yILHJpE6a9I6y9hSehV+JyJ7KXz2DbfnZUYZLzF6mmtksqc+Dl5z5+hCDoohXNuqu6
Wz+Lm9xIMdaqlo5baWdIAGd4cSleh6HfkjbLGjdE5GYlydUtRHmt3Kts6987/PSkbcJwKeP9TvzE
vwVTRGU7a6vHibOHoDV+tDXyaN2jaaYK4CAVk6S9tB9WU7h3uukhIWhz3/9D5h+MKbrE2sLKBngG
FmV3CXUd3Umny4aUTqJYo2SAizORayxf7SsyRfUI+2+hIlBRiD/5aKppZeqEpdqg12jbDTiboS3A
KEP3H2ZjcgmQPOD9czf23Ors0rZZ8XnLd+Z86MXZh9+qwyVJWvUc2t5brId7uCzVSVr1nbnhNp8i
Fak6ha0VQBCuDETNijcuDSoEx2mOIxrnOKKwprwD8vUDMM9m6K92mJnXybaNqznv6X3+pjXxtP86
LwyvXZHJ7i2FEvXKs5+Tfpz45Ovg2QhQGL45ogObQ0Ajq3m72cUdHKoxVf0fY/GnmSznO9PytUy3
MQbuKwiF1koeEm+8080w38sjuckYJWiEj+N67CtyzueEZeoZ+sPQULyQn+uxp/KT2bZ1ZLwuXjPG
3FGt0pse5HTpsHri7G7HNesCg74SKhSmChXRpBQ3YofiuA6k09JL7QhlA+xG2sFFL0J3W88ij0pD
lq8Yukd6QbOpNCV7pZtHl7Ow1Se1i/p9UajoDYY8fVEqZScph9Y0BXNWF9GYs8Ez040jaAT6EDLL
rCjnAIAEqcygka0cZzjkA5Ag5AKxN83nvvaCvp7ev66jxEH5Md7+64LCJgJpGPK9R1ucDhekNF3N
/nuwR6G8I1RTD1FHnUqohsfqvGMWyF+Zt7Esui1Rmx8orKKT1D3HdDvWohvUjTwcDNLObbo6Oyvu
zYvc8Lz5UE1D/euURuHugtGcEF/z4gyMt4Ffug8+McrLTquzu1UDAWDzFNt7O1aCXejhcqoDo9o7
IAaBRlf62aZxtrb90nkWURDigejtN6ENNwGt54+nf2s99eKXdvLYxV51LRTtJJcv/xwZszDNmQOL
A4ANK11H3Th4KVp9h/y/NNbGjQxJTTwtoodhLeSqSK6UykH/vEKek1fkeJZqheg2x86TnVwzlGpw
1FkDX+WaQQcLtBjKJjjKF/FcuHAInBlUwooirYZ4IwJIPCxJ6wckvapH8XNCg2KP/TGoVI0Jnqa8
1CWq/dI0y7U8zNK8Wtllne7UsnFPVhlOizaCMJN7UEZB7K35M7THwh+nk+pB003A0r+bcAsKO3JZ
CjFYq0mK5q1viicvyygzK6P9wARHe2579H9gjaJfXh1hQo0wZfpMBfA7Q9ewR+OJOw3KB+rQk94j
Yho7X9/GVIzOnCvWLd2TtRLF3hq3qXJyEnGpghbVuoZ4+8HDbrGKQldBds+rTfoHEFnBrzCOoJ3y
8Wz5JP2leVFspjQS1PtabyD/2as23JssQhpiA1EmbKauHA84iT83hhGgDsljYzg0wrpEapYfAoCq
x6nvj440NcvDPGmOkzGuOhFoy5rZ8xJkE8A6s9HJuJG7SnomjZJuR9Qcqwaaz8KIGBzlhslOcYLK
3K+cFvh/1AXLMTQJoxckplPa0tbWlIRrSbg1GtVe2hWTmGqqzMcu1wCuocgLMsN8HHU8k9qHSWZ8
UyQOilEihNFk2psGT/Wm08MnhTn2RQKvVTN+ymp7vEyUDc8zoL1XlUf5uqT4DVztzVfHoYL5tbVu
tnKqTUV9MZVpOrMwTZmYTfqjZXbWmkXOa1uYxdaY5yCTnVn9CnmGtke7zmxTb/JLiszySyRcDOQh
OS0iY3nO92xIgYR1EXrxKzNb51TZaYnOYyD/iuUYBWdhvKDtmXucCqmhIfzguYk6QnFmoYgf1VG2
wictE+5F+tzGyc7CufEa5VClBlt5wzD7TdGoV0DEoIXHB5Du6kyF4D2WrAs+IllaNlc714yDUzS/
dc9X1oZtVxvZt8zK8fMwrN4Ttcwf1dwcH4P6Ln2WX0SIXiwrqwYy4mbeSi8p5W2CYjAeGjcVC4k9
kGGPGL7VXVgX3zE9NQhzTiqD1ATnjOyqQbu5pdPjzxXryWISuBROtZan0M1pt1rJ8gW1TWKYBOj3
slCVh6qvKQ8mpYW6jCblGrfaE/S8bD1WIjta1uie0AEXsw1CfIg8XyqzeM0NchAUtVWQrBDpiKVY
kVsj2NMvQZpdjVeskH+RLCTTQkXFus5dQV1WNBeeNMmv/9ihIJDez/SZu/HVoNsqIx8kXRjKJ+ms
y5QlZgRlG6dddCxy8ceeb1i5aVVPP9h2s1Hl/SrPNYY7nsuqJk2iUC4a/fZ1OzuS7F4brwFlj4Nv
1bSn51Ndku80pgH15q5rT/P7+rbDJqWbh9Cdku8mI1MIgbEhdfjAgh9jCvPPTRem4mGIQmKMJ8JW
pdY7o6fU9lZxy0MxUhpTyOxJwm5dIL9e3nUVk+VFeKiJyoqpOwMWTYl6ckyCSzJvWbh98GYAngP7
NX+CPZFtS8tvl5KxpJJqvJOHYsyLc62zMph9+FPmVvBgCEWVQs+vc65mILtIHk23OExJDopKw6XP
w0V4BNrR5y/iA9oDinjzA6DC8sztM9MRMS/B0dP0n5GuBu0uaYdxJ+FouIrts6MMG5m9JU9NOUpG
LRziJc6QcJE4tnqQvfShHH+4itXfj5KiKTYZs7yVX1ZIlXNX3evlVCJ9hrFAOHqHcx/Vqc/C+hAO
5dM4/8CfRc5BML3XYls5CFc7+RKfOG+UmaFIbeBauO50qKNue0/UJIgTB0ruFSukH+1dAZcEwVtK
s/mSZ97wAuPL47GwHWEj3x1LYSt+RzS7D9p8l3cp1ktFiTbKU+c20weJbPoqHVEkmFUcP3XIzxby
haLG3oS50kSTj9bTjJtqLbm50gEow+3koTcZLFBZlW9wQIlDa1Xb3saVks8K6TmAaVRUMk8RjR+j
rkrPNd173hQaCRAnbmZnfu59nevLhtCD0Qbd5IRPjgGXoprKgCS/JjnovVE81E2gXLNac5atlU37
EiHWynSUZTHruHW8MkSGJeFOw4r7GKbmFj4cpPoxdq52MSHpKKgv53gO37NCf8bdky9A8acrWYGz
5TxNzTwaKcBLEPoIyBLEDkUJLsTSz4oTSwvEGqWChS0zMY15UXNDAMtIaUXdb8VZMBJD0LQMssEm
3zpEQvvcfB0Kp+32jBzKSCIuFEx4TeJDS+Kfcsftgr92hJfeZmiM1rTRxdcXUgYMDR4z3xS4t3vF
x2g9kLBUADZ9l6hEEFvZ7jNGOMoDErnVfj1URb8GcVee0d0TT0WdnDbS3hRZdZE2kZ412spy+5dU
t+cEpVmB2AfeupoxWXIQyOfDECboxk5PDlHRb5pRnaX2dGyC7ZhN/rtrKxN+fOR/pupcA8XOt4lu
5TsdL92lVVxgPXUasSBP8nWgGPlinEuock8JzOGNJSnZlPNebgOtnWtISwKHoi04bvUwWlArZQyN
DXl+WUy9OEixbPxIfmX/5HUjiLZcxSsRltgKO107KqaanCqf5aPqZU+thi4Pv3zgLwqjTO8eg7CO
LBocE8jLirQ2H728ZvX0s4uI6VfsKo+BvpRuhKSdP5C6dsmi0viUZ99vz0zLd2HbYRSZvbOGopmH
IcV3OsUuQDzmTGrjdUfSSYN2IY+zRmnWqcLSagjyz5fLwLlZqDB30ocjSbfFhgpaeVHSclwjq3Z2
iYIia1ZeoUVjITNNVCrbkNoYN5cUZE6i9zZpz6LpU/1qeBuMGtSZiKfPIkYjXZ/ADzuiNM8pjISV
brJg9pj9Ivb+BW7QvJBMG+6UXsPGPDEINjW36iS8cW0p7bCWo6BkPFVhF5w0C06YrDy1lrmYmNd8
GD4V1mBogouamv0e0ec7syh9Watheu5H19/8t70C1/VfrxYfodmCENIbOKKD6KN9SE+WZYpGkjmt
gtUwNSc9S52zXBTSw/ymGlF6SaOKuxX99Bq8ZbACPaBfmsiNdhTC6y3jtXYtgvaHW+lPgRMl39wy
R9857+VAaUGRTdNp6ppTZAf1Y+9EvH3ZOC3lsl8WAOQ5HZhXFYEyIARDaORhR54WLoys4+ETg3Ge
PJgyExaNnakHKcZ/s13WgllJAwJsLRyfMpKy7OZKkjkTG4cUmfO9gLeVw500N1QsBLduU1rMN8fq
sTQFFqUBJOwq1XV/OVjRH77j8NDP+HFX18qtWhrarkfofjHBJy3NqlY3bsQDExstJ1V0D6Pf77NG
zVFp892ragQbbwQKcyDslGlbJseysekF8VPJTZg2OJMy2KUIA4+NcO3ZJ5Gv+TSL7/YpNb3gZMbP
TRAlRzzroL9KvwY4W9SLFBT6Tu3L7IHQNvtZqIBgO3T2kI2zatviRgMdHc8ma6cjCqhfqC2lMz/7
5hWTDQiW/w1YPIPDYNrPtCFWXWnc3Ciwf02OOy8E8x+WZmLoTcMUM+6ENrtgnMwLQ7zKvYgZxmuP
egyVi6EvGWqCtSQUe/zfcwdqx7UUZP9ajRX+jjXl0+QSS4v8MK0rJjF8qGPf0956e6jItCq6DZbT
9R2ML5rQJqzBeDJyOh2DQDKm6KBKxvmWBAzxSwuNn24kgm8QwB1waomya+0ov7azSrYF/fLTAdZS
4lc15hhJ+kX9ItTS5rvc60GwJc2Yn+VUx0oid9NQKVqOU5IdQVoBsOJLot9KE6p+0NkLsw8PajI9
qS1grchM2xeh2pfSABNhAUzbmBaxo9BT6NaYuMjs+TAU8S4lmhMvh9osqb5Vby38+lniWA2ZtQEY
HGzlac36r6f79upSNHrM1eLWpVX0lKgLeIA8RxlGUBDYFJVsmLPDpISPXhfHlM5UaymsVnmpNPzg
eOnCB3lY5sy6ulZ0ByvItx0Ro1e060xMfFg8WJkIwqLCZ6aWu6QWnVw6VzRkQfbGJibB/vZ1rZ5p
Kwbr4sNL8Tir1GoPEpmVW369oa6kfwLkIpo+XhYK0CclKewRYxy6tG4J9KS+G0bDMR7OkXWY5v6H
HUb1Udw7I9MY7aARnD9DW3Vjn2uY4e6M3WAQMFkykz4KbEoY4B485EXveCVeFoUibUsCMliC7hCM
jJkCHQ5i54r70ahqPn7oLeBiMndV7PfEEk+F4nrfUNv+D2NntuQ2kmXbX0nTO7odcIxtnf3AmQwy
5pAUeoEppBDmecbX3wWnqjJTVZZ1zdJoBMiIDHGAHz9n77VLYISDc0iNoGSexvhztEZ/k83gKwdI
q/e0NlaqiL1WspD1j/hEabbjpHq0LGIl5iQQuysfAhkXXKqYHlAC/eU1DMszDYnxqRxQBfWOgC/f
puFrmhvlBswpV/KwsD87915spSeciC4oYWNAms2mytbyfu0tfsJkEmSwMtA1DfTR3jw752YZ2YKx
MtDKdHLtFPEPJcxWN+qltjyeCrL09qc/1/W+VNLQKB+M05Rk2ulPq1YSN8RpYh61mlkcmH31zzSX
2z1lO9Ke5RD3uY4Bxf2hjoLRXNejCVAwk8GmJr9ve/3WV5KoLSNrvuBGhsiQoYlCk+rcV7bv3BN0
Nlrm4u1RBh/nvrWtl9Kxo5s/TmXtfJNYsOOlSL7XXNeXIPR8bgyIn3a/bceA7VIUIuDPYDa2Cu1U
4s/bdHKZay9bHc0Gzt413StEK5qMKLwvqtxqXB8XNOLpqw6Zcu/no388Tz2lScvh+hT1APS6YpVI
XPyupC/j9h3e1MVJSUZ18pAjhFBHRTnnOwz+WOoYoI372Po0Fm3LNB239TzF9Y+ozu6nkpF3XJKL
Wji1+NSmiLlmfbSfpjG1NmFeNvduHs+oSPOCPLHIPLjgmX8uY2Mrkm2xtFg2pTNdGsvuT6OTIQiw
cewxBtRR6BjpRtWamTaVO9riXDes7Kn2p7WqXlJrzJ8MiA1aY1FcDlTvbd5mQAkdY6uU5PSZYReq
reXi8TEr7FzqAfjZ9gk5fXD9TSjgfx76utY+dTVS43+eUj+gnvHHzwc4clfY8+AKLK5iJvzELsnq
JS4ycsDUOcPuun1jERljIWN/pOZ+UeaNihH+dmhr4xpPljLYlOOAJabtvmoJr6bvLXR9KC+H1hyC
Q1E78omAHsQ+sBC+lX1905hB+BmcpbkdZZzeaEOw7xcghG0QKzNP4GOV28EVS06wp30OA+YgUTp2
O8Bw2N1ZnrqVEtYoaUjgd+6qJZW5GJbEXHs4KTJC1cTw9JrEP2FSaT9FGsW3Cl9DA8KEMu4Pqbbk
HKera0chPiHQ6p8CiQOobxf8lik/IdhLjjrIIDY/OfAqG7WA+gQHXUlKAKvRFfeuDqPe3BPNTCW5
yGNakBW3SehdTQrqFFn1qPJL6ELXLYy0YZUQCVZ+cqxpYzLIofSZWaArOgGgdN71OpcvEpo1c2gX
q1U4YeCf3lQr8982NdUjVujc6rWz5kVfhs18xeVyA/ucwq819+rUH9cCNjcbu9NLUoy4PIiWpL1q
TlD+DbG7jwJdLLB+/7bio70JJG4/0AXHbPxhykEDszn2J7PA+6AOKy0rdx1e8J06pGCDmEY1f0DL
jSWqcYgX8ZOzUvOEdkiFpMcwpBfbb5GUz8RajGd/kffrRq1fHPJ1W9xpDmG0J8V/0gCPHhJ8xWt/
Cv1z4Axgw7nQ4FSAM5ME9iG0wJ6vo+UYGj88eDfAUjpNALeh0ChgjLpRQBJSbf903jS0i7SiEIEX
moyib8wDwNqPfyg0mCoQnX0VcLR7ugj9RQk71Bn8W+amc5icVF7P8CiJmnWUSZ+NkqbrZ7sRJD16
8l7LJ3nfdk6+S6T5I3XGbl0QDPyCxLRbwyH5eU+da+PmiD4UtFgL79gkiGw/8+872SYN9aBJpy2Z
cfqz7cIiT7TS/WZgBXDMwvzROfLOKbXxFZXgvNYSZ9i6Ri7XsamNt6i8UPYR8Pdql723jgarvtHF
YH1sJuyIO8/o0JaaCanmTgnSRHWApCsgPIAj8fqZCr2iTORaMd3Cny6B7U/+TRIV80mdUzeNn9W3
frSaNAKiJdi2darbVKMJRd6t38abKZQjMM4cL1gQjidwad+m2Y6e2qRNT0w95TbQ2W8RtxLzltIe
DrW9dD2L64ek2ZbNzGLVcdcO2S7QKgl21vBvs6Txbx0DaV5fgCZSh388EFl0zXgjvoXNPK1x5+f3
qgBVN2WHEtmgIkvLADke5X7hz8GlHrvyptTlOlhsGIMMuvNAQoo68lqWwTTuKso4Pojkux3NyGOc
qj6HmgXUn9HBRmvzkHTTnGCoP7aY6p7b5fS9DEKc1GGI0LzVMv9UI67wZ705q8bytbs8dPMmIh4F
ALmWrb2kit4Yf5zzxMk/0tIjLDEemr1l5eUaTEo6PrQ4xWqEiKw9UDRX0murA/4m/zaFlH+9abIk
3YGXJb9WdVYboJFNGPWP+HAIJPs394rKTxEOjYB7fIP8T4/gkH1b5S80KpY+d0Taq3YfeOTaLXdi
2dbxShf3zRgw+A1s5ziZWvwIDA8vJwAmdeTkSEuima7J8tjoGO9eB/U3iirzTOiaWPsLDXxynC+N
U5ePsg7Mc83YAj0//ZbrHr3KHH+ntz3ZtV6pOadah1q2VLapBW27TcenBK34ThaNc3D0xP3UeA0I
saVjtpzXl/ODuOipBRqqgnQFnq7ZlB04b9XPD204Ij8nH5VdHdWLWJn+Wz1q9s/XWb26be+D7hB1
uw6K8UfgEiA6xFZ8dMlNua7gkrfreljFtr/FuGLsdbpw22Ly071aYtRhOuLDsjxApWXs92RJ9DSy
agqXHJFaimb2HNjEITY9cibwptbXvpPfLZauR6uR8qTlvDjqByx92cVHLxlI2bSGazcQxXrEyB+/
YNgBmAFWRgFmFGqmZOx659ozftklhzJy+uwW6stlyGz5fbmjQRRVd6blzGBGl1yU5veJO1qAIzDx
ktew09s1iYXBjbJZe0l4QSnqPMx2VzzHEwDWZeZe+b5zBg+DNGRRKBhZRie0ZNahfigKx5b6FkNw
z+2+42092qkZHlvSXy6V3lY0BoFe2llLjjz9vZc+Z+uIBMb/UhQGeZaj+NGyOylRGKH60zCPOAi1
8FXfxME43cPtxv5M9O1bUtd3Xmy4L6OW+nuzqqx9iurdEnPzYlnizjBk8WD0IntJyJfqaeh8gtAd
3Npukl8P+/j2w2///X//+238n+C9uL8azX5jN3RfRDjof/9gWL8Gprou4BXL0G2D4GdbqkDVP0Ut
Bp6FRGcw5XHGT/qWPPZa8aWZuvZ2jIwcl8HI5hpa6somJCSjK+Kvgr7YkjDggHYkqRnVrOETimu0
8VHldkd1Ha3R/0yHwsMBgDYrO4qgvBh90d+rUyZppTvdql5ZDaaTNiA37Humy2zJvTfMNd/Vb0Wo
G5ydhJApi1xPJ4yytb60B22713e5oLYzBLxnvyXfeajqFZ9mlylv626sith7sHmEAGTJgOkdFxxl
DgDnYO2UQqxZLOZ7wHhfe8YHD3ok4zUd2e+aa4eEDS62rHniJc3Ng+i6+ActD+7Y48HSfXfLD7Np
JiRsry2h0fZSioWF+Uo8T3XUl2mJLNj6uWmzSsBjPFmepN5EALOzBToK5NSYeWo630v4mOYX9KXN
3D71IEhWRhYQzbDwoZIy6XfYdnR0L2hXixhREpUNrHoHrekykTDzvryfKOe1etKI/8ueFcnO7JLH
Di3NHbOicAsG1YF2nxAt7LLFVoLutmUugcr63Z2SL+oPHrQS3ypbVPp3zpfJZ79Oy5ykckj0krSI
vR8n9dpaNA45U1BwEhGwA7GtHcPdXiHdTknf10l2yoOap+Irl2/ApzCI9lFhdlvMJOCHloFOxraT
nIXlkzTWnv3ohvkqLvTiUmr1Z3vpq1ZT423nnKArdzl08ELuK7qBK/WoktaaBNokhgYXNQZG3Wv6
uLaWOAE2TEwNQ/b/jTm82t3EIp1gxN5C0HK2RS/MaySivg9j413B3gsYUw/CivYkO772Vm3um6Ux
W49hfmOl/jd6oYteQrvFFchvS61cntwlU6FAkrP8mdRfoj7Sxhw+4V7XViPz0scWR+C+BxDIDI83
VsMV/ojgkCAjcgfe0Pyge06EczKSxFwxeEoRxwXdlzSedpmLQkMXrASlEmpqQmPj77boJ3nby8EV
mypDqzH0ZKp5bSOu7ZZEt/Uz1eJWtQUwNq38UbMeWMMRSCWI7VSDhACvPXLN6mA3Wr7TmBOACQQT
F3bSuHdn3LkNFOcS1duXAI35rotT/Sj6aaY089axoVH1WnJ+rmuj3OoSrMA8zdXRtAu+ZdXk7xJd
f7dGKz/bRuSt9by4iVDCQxmFCKAVZvWaux79WK3XcUGQbKqSGcOydmECTpCXDefFy6dHUrGwcSZE
S3e1c0QQ4tzCISdN0aGcqxb4tLqZfBsN7s3fXxTlr0lirqdbBjfCtgxhOuYvJk+cwujZ7N465o71
ShxEcJz7KHrq5hCrCbYlohDdlaGx3BTEuWy82NUPSRqcdBHYt2nBclv6Mp73SB0MUhnFfPFM54cR
Fz80Y3xTO7V+StzTckQJTTgB1AbUd2+aETJ1c9IE7JvtnkuAdXQcyFr++3+gKX61HROPJgwTOw7/
RkzBhvfhLwG7oi4Sm81hzfo9y31hdOa28WMTEXUxsxWsaP/l/EPjgAl7UAlUbrP3M7HPpQ10rBk4
rzM4hI3+oGRkmG3S26Ts3tRRn5vJreYOb3nsP/OvK14bsbyGJrkj4phU9fSNoKJPMHfK+8BNwyX7
ZN4ii0CJJfVoZ8c1mF7D5eI5oCmrxq8a3eRN1AbipGbv9Uhwl2bs2n5wGfIkI6ONeto6ffw4Icg6
k0B+rXHo3Wurkv70gUCa8o6tKBpdx1k1VErHUVHR29o78FWu1n4pncUcxFdw9jfzUBQPOjiK57jX
IhgOgWAaEefPhNsl4MCwS/Qa6rO6L/t93PElT/S8uVie064IHmlus5aeKvgzxnlffYki7wp3jcng
ptn4GMDIBkamDddsFKMPv+GjLp/Eok3MuC4/oUgwdnXdRTel68UHDAb6ubd8m06p8aRnVX7fTFJe
ZtPkQpmFF7/tqP7NvKB5PeACswqLCFEnpoEahg9lPAfbnPQzojbs+gx/pYFe3tAbNOntR7qV3Ssg
ezZiyk5M8oujKIwY96HEK7qwuGRmVawiz5s+Z1aCYBlh3SW1gnpHZrax62h0P+QtCSJSjEcjJSs6
AhZFDtqSft71nX+jLWHog411Kxe8CpoWZpfcGMT+ek9w1b7CM724SA5e5dVUHOT/DG0yXerM/QKm
ur4QaNcAniujesFWc+y1+U1GK0ydUjfG9SnjhSGCiYhFG9D8jPsRoeApzqYfC5vgBtGjeLARUKq3
JS86Cx8kY1MyYEhsCeUy4QZXOrrW25Uqm0WecTGabiu6ke1iwbY/7Uzt3S+ho7qV+TqjL0e5EIRH
W9eTC0L/j445IwMu3UWxRJ1tFKuSQiJaNUO4pZbs333DfRxcZtjV2HCB9OL+Uw2Xe50LwNrwf79M
SRzdWHET3ah7BtKSBroIYGQEspLI3fO06GXdwgk21wlYVXr93kjtV3TZBJpDfJT4PCxzf4WA5chJ
V71ZBcBVxmzbByNEY4xTIPvnlkYZoRYHXAJw14RrvKhDE+MCTK85oJNvvpoL26boXNiyciIjRmTD
1kTXsx0L9jZRF18c22oe1Q3JSPq2xO60QnHwonKTp/ZU1mP6hu7Q4yp5Yy2/DmhYTPjuMoY1InoD
8GW/OKktN0oQLRyiUxElvVq4e85dJcOnqW7Njd53h86S9X2lRd9U2Ebj9HRCvflWaDhemyBZT9AN
uMZYjHymAB9dGX/v0Ry8+LCMdlY8uyfmtdWBFQVCj5msgyEbLqPIyv1IBsQ6LtESa3XQnJQYO2u6
Y+EH8dNQp2J7DSWESHQMWuIJkHogKgACqdt3ZK7YBxWIoW4yLXytI1a+IenBWPb+RrSteFD3gi7I
V53WOsil20fTlsOdasv5Lltk9LsrON7FTdYTI4LByjuFpN+dEVC4NFyK8LmkE8H7ScbNdZiukbB5
bugK5eUE+bnmimfPk3XXF+aBKN3kUbcDSXfLb49Xmgj5ONfDYaBVJmaXTz1s9hJ5YxhemAFyUUmx
Na5yFGVBQ+YQ2OjuYI5lekbhdSSoTp7Uh7AkHvN8K5bPo+7Ywc/OMhPc+coFtAssmXo7VRf12XIy
nLOdmZqnKcu3oElYf8LgXbXYBUMPyselZ02a8/JSYme3kPueoGZvu7TwbhO/elY8xdK0wj3TBrlq
ZprNbjN8IbOyQZ37HdJ4wFAOZX0A/+oQc+3pVPyibJFgROzW19PU4INJUB+obYe6CW3T4Jta5GuU
AcOqK1Jx18Ztcic7k82cKfLPNvweRV4LlytnadvpKQiq10B07THU3DfFgusWIJwKMu48Et9KaTB7
8UsUHgE0yRgb01oz8cws0bJo7afkP1QyuuGykP+ZL+IZruRfLiRoEcin4peFvgVeT43j9aef4wrS
qdaiiHVmWFF2IO98WF8Ht4BUyBBYCitAiacBu9upMc16IyeaE2bdfrR1lHL5IG+u7wpK9rOGxPem
zZ1PqjOlhuxhwSl/9j75VjCRjIjTLsg1sntoiCmJ3VhX0/283Cwig4brFHPXHih3FN2xGqG97+uI
IaFRXOzYtpHq3xrDnF4TIuKctrGp9eKmb1wbJ38ttmio+NYyL/348977lfYstYQMVr/8YoXN+Gx7
lM0+AOYmrqyPUZosMQDT55jWxLErCJzTxQUN/g+uY8Dtl6ORI6XXprJjQxsG1o0R6kumUEMCRmVt
YkFR7Zqet0OYC3HT8fTH3tce48YJ1i0RoYvPcLw0Oebu/egXOZYrPsOT2KQanJo/9GAmNKhT3duP
8HdQn9qjQ+yztHZuUFdbN2XDag00VaU+jGda4w9Ry/Tdzqv5OIeOuabR7B3dqulPRAAiVpLyXAIw
uiFN4msn5mqjB7yPVVMeCCaqT/2idvDsCQGwo0Ei4NIIh5Txt0ts99mdsA+AaubrOFR3TmLtvGqe
72abLRE40i/wtg2gwKK86ZfIDue1yppq//flqSH+5VMrHd3wFj+z4eiUur8U4DVqtc5JfP1UAs/e
NHK6UU00PSptRAylOEm7Y96Qp8/BCJlbQ0Cnvre11PPNtVUn09S59GWzURlgoy2iFZ+e9Bk4Cski
47aIxXCv7iULBGT2Ux3kMFFRNUX7BmwOTjaIfCvoF97Fx4+xSkTePDnTYO7ZyPnABi3GWwBL+1Xh
zQRGyGknBEtJYcblVvSzu5FzIWlCzfOnqw6nlFOD4pn4RUA4bpR0typ3848ETldLH3O9Hoj56e9b
z99Mpike1b5+OWrdRjxeLdAcYU3Zu7G1J+lK3ijllGgpHdMepYYDQ7IwIakvQs5qibEm8Z2ONn7l
RJOLd74zztf4V5fqa3/NwLaGz3zvzcMY3YIqIvu4hmYy8h1rM3ILeZlgVFEwGRlheLVZfld/WM90
/rIcGcCoVteUBjtqwr2WMN7xvBzjjR16907fY7UkfnVlqhGmjoPBFVZ8UL+FTuq4ScJpJ6c6ItCy
qqbdoGcsk05D+M4IcVLURGquwoSChhFJAS5T6LeqpcDVpN2RC9at1eEsDXd3vQhY7Yzz3+jAJyfG
xFDJ1D+SR7tT+YbW4jpcVgy9c1lnxng2VxWsq09pkB9VaFAEpptZ1ZDexlGFgTomN3mGz3w/ZuS+
K5lmPPifG/DPT6WZOWuPHZP2NHseZJ9WhwUWJHuluata/UnSodr5tsQ4TRfqoMWjfdDqIqSTrSHO
96X7WhZrMTpYuEGqxmlzKmcv+4IEFgiGyV6Jj/1n3SHdyh+CG7VOSk80t5o9fCTQ53PqDslNUbPv
TnwC0K0McFVOm+CovqsFQ2vYdvh3WnmvGsBtJtB/YvJeCuIXtF0bachoM8uyO8A3wvRhEligtCxl
4X2eaBM/ziIZziyDJjCaYPoiDO1zjgj/vtO/Tknn3UVNhj3GhhItlkPaf6insLZRDVA/bCcZ7tUv
FIb4XtphvPn7a4crf13wpEM0uMemxfW4hOjL43/qZ0L+myuCGh1WFJ9vb9IuGF27JdgPck+cByEL
lncr6yk4t4jUNurCkoTBSwT24claztf/PJ9xXsg4OpaEZa2b2TGfvCo3GHP00IaWeF/hxePBzPRh
zfjviTwU0OlNuu5nz90VtH9cLhuuceZLvehxBjQJc/bYE5KGXn6KX+Ej1atAUslgJj+qowbw5fV8
6pTywTJ9iKRR/rEfdReRocXOYTnMPS3bGz7imn/O/KoCsasXJnIZP8l7fDaSyjgtb3USH0vRomzu
EfWsSqxhJIwU02ZK5nKj7MfIEZA18m0AigaX1qv2TDOdtyGH2Wbn83cXqdNf78wd7IflIZ07iAOd
FbRCbTN0/FPzoC0Qj7Y1ikER/6eod+Nf3mPP0AVGB145j8+J8cvyEJe0ldpaC86TmYHIw1606Wm4
op/jmk6YO42LRXwWASnU3FKlliJci5z6QTVvK1O8q6NkzBoKw5LeZiluVJPYFPbRLZL8obZd+xST
a7MaqNaxFBM24yHuMyowymbxtdQuBRcAINyTPGtAYL8OfLVXZu90zz3JFltnMLVz5JKXp5dyW1ZG
9Np66U4GU/Zt9lA7wy1Gsa51zomeR7pmIdU2k876q/btKnZZLjt4o0uzLcSLk20g24tbOo1rf4y0
Vd0O+iGUVX7rluKoFJdIHVC5AQG6Ki5n4ngzWYUPedAdoLiPD+zMjJVQ17urpQBBHK9muiv5Tr84
RfNV2SXjGUVUzhTOcA1tV1lxZW5L9CY3fk+UemR5j0oVqzsRMjXc8EsEurZR1biGzpggU5NJxgKf
MNAXSGMPxs+8doqy0NynWQnOEXfjIMtHR0zmiS0/tc7SEj/quJpfrzEsSM/dQ10xKLtmsGgD8Gkn
jBcUK+lsyXjbN+AK06ZprxSPitn3PqjsCHI9poZmSeVRmylEZ8eReAcGyyNS/wnFsTN1xj42dP/R
rh2IxWxEEVEtbGDNyOM9BHR37+Y0/ypo0PeTw+ZQDJm/mmfPuHfHm4EMhO/jgN1NPSFxH2OdmnLV
J/5IjV0wrI88hpCRdlUFKEGAF+YJIjevPZR0CzezY+FfyPqdmqlbNpCXvEi+ek2TrEOWvscaEXg0
zuUWcqR5SEOrfSrHGCK3uQRGeWNJuNlwjx6oXI9Cqx+6PPT25IfMRz2YtVuZA9Xq+ghzElXyAMOq
9KLp1p+M7D5cZs35RBYUWyVxEf/Gne+69aMH/7TJWX+RtDWPyeB3x76rzR3g4dVg19tuyt29kSXy
UyADMg6TiQRTvX9xqXEsmT7TUT+p1UZrwnqvAwUknYFo4CxniuOnp2ZpMxDqUyKHyyEPm72BlhjC
CiGkJBOE1o4LanFRN70m7G1t1wZpHf84p+6ZdVfdmH181DWtuMQuCbFtntqox5fd7N8vMfJfqlM2
VYIOKjxiNlRQAP+6xJSu3cx2O3s3o0DIi5iAVCj21CeZsVlXPUV1zsGO4TnHJu2SP4Wot6ZTHRJh
piv15S5hYOBwZl/ruE17owTaaS0hmlhoq13jeqZsnc8dmLCTmjZVxJMFM3sA9rDadhpJoHDJx2M7
L9qVcvspB+BUNljDtADOdGbmByi6umX/h2ux9+v40GORtXTPpVts4w9zf7kUk6ZsdbRN/Rv00Q9T
3tvoacv2WGDHoFJBTMAE9cXPNJOrJZAFdX40KOPLeGqPWZFTM7UAaHYWEVwiteZDQ8zazgsznMVk
OdSaWX52aq5jMJOmlbDpc7iRNd7FkxPt9LIb7xqf0bo6F2T0jhM3W9uO07zkXHamJs+eXIy9j2Uq
Dk1XQhqA6XAzi8XymCfk186tDXkyK9ob5ekOZ4Ow0VY75XWGpzSGzjS6PxTfSJGO6pjQxHoo4n2e
W8F9H9nxLUxOlDhJeK9OqRuzLUp8+MPC3+dp6kY9JY105CYzmorlvCiZSpN6fFF9Bj1xxi9J4mLj
WZoNqu1AXio814FTUZJ98wk/SYos/yQa2tTw9s6itmxIC3Fzp27MZcWIjQyY9iiOpJalR46+oARy
xCZy3vuGfTv7c9yvI5XJqhykzwiv1i4aYZjqi/Lff5kuN2ra/K0oqcsDJkV/Pfy/S/StLhqs8/+7
/Ng/n/bLs/bvxe1XgOR/+6TL0+75b59w2D5uf33CX/6v/HE///jN1/brXw62eRu100P3Xk+P702X
tv8Yoi/P/P998Ld39Vuep/L99w9MMPJ2+W0BAToffj50/P77B9f+0/Vm+fU/H1tegd8/PIfvv+2/
Zm/R119/5v1r0/7+QdPlfyGcBD5qYeGy2SSbH34b3q8P2f+FhY9eK/smw3Nci7FPXtRt+PsHfso1
bHI6ECnrrkdh/OG3puh+PsSgSxXLhstMyHM+/OMf/1NBcH1T/72iwFPI2j9aTstfZfGfLXVDGoaJ
POyvl8fQTV1Z9wBC4oxVOU4+ZzN5iIOzqv22P3ntjdfBxG4r8yPZXKfFfT32OLISsZ5F+m0sDYa6
CAEnjzIuzdbWqDerIitftCka4CGPX6sJLpJPcicE75Uell+y0FkuLaUNRAjf0Fx/HsFLMvK11mHl
PcZGXlByhHg0ZnpeVVNjqhE4+ZebPw7JaBw3hBc0dMPpk6inXJ+H0+hQVjC/5jjcy6l4dmR4R+a2
tmt3Om5FkO+E5HlDusqp4k7qx9WNzVRn5SVluq3cIT4YoEgy0TbQp7BfbfQaMqYpOpxky41Hn+MU
jvVrNXpvzIHRqvghWYGjcO5zK9SWTWt96szeX1PgfKsMc9Xl7lawATNw/bsET2ygvEWASmcwg0lg
FPBbs+FgpNo6Bfi4ALIJX0a6uM21Tj8xnhbjQd1VN0lqkvgea6vOm3BP2ug4HBHkW3dxvbflxSrS
78zbioMtOv0hWGboLWL4RD7ZDv8vrZ4/xwEdBjJqDqgxAZnQjYCJNgFkc4qu35A9Za/nFOaXpse3
duOVl76oP8rOjx9SDJDCKrj+y/zgsNati6DeY6Imq28umk3XaF9DiSiu7x4sZAgrPYuKg6lRQ4XC
3zcCQmbRGGS1pmjRTBQgKUMI1qI1xB353PXZfq5p+7X2zGphp58rqZdH157cO+AndFEa5056xE0Q
VbFn6zSuJb6AVR+QPNIP5GiLxHhKZv9z75X1IZw964AwEee9/YlkRnpCsX6M0Oev41rLyb4daHwG
fbtG+REwiS9fvHQ0Tg4yecb94dozARPgdf7RdJV5KY0NbTmP9LfsS1XSkwXUt0csdbbSrP+o8Xf4
TvMgk8G+OHNKWcG4lak/6VVlhVm2qMwj8yMo9C4BkGFtbdH3PzPfpksHCGxfVeazWxXNWSOYh2BE
L36TRvgtjGiPtZrWbE0uKCeHwMZVZ7x4zvg26GNwJynThgaxSBOKt8nv7mJWj60XfrNRDa7DPrVW
o5DsTRqoR64lss1DPI7hR93LL6UerCNPJkdCDSJobdpXHDfZrquA9Mw2L7Nka8x8jSDiHv6rbj3a
sUDG0gXNmrKGPDPb2/YG72zd96TBOYj/DOaPmuE4LxHD5j2DeyjQJfm0RoBPhOQOZCQ29PzS7kif
B3tTZzAAaiPahnW4nVGOYZsuMEqEc0mdeMiZMp5dB1QnCYOAc2h6ZAO/U+d7sG5j46iXsVjHlbsP
l0A68tPqNfbWH7Vn7Iqu8VcusrtbMcGBJltg28f0vLrej3da3t7ByMn5nQMco0V9wwd3PMz+dwT3
zsa3008xinM5GvklG+10l2jUg5GcHt0g5tOnO9s+hGniCldSfgR7mZnt2U7FWyUe3DrHFWtm4pCF
jPeMuCYL9HaI8SeRAXcDJhFjfOetdDdGRtsPq5iVYk13jOj1CG1irgOdKNyjayUAEG3prOKOSHDc
ZAsxocRRH2J0zspVk+mCF4vrSWCkcPPzfB0WsInzxrN2TWM2K3Ae5qrUvY+W6LKdyL1wn4+MC4Y+
WyA0UPOcur51CeJdG6bWbOzYwYy18+6FK24xk+VbriNJT+DpRMSFPj3nWVl9tGlgDuyNNDP3byYt
hDNC9ORYON+EHWsn23cZCfehdpxbGABuJNCh1C91l6zdsaLfksgdCqZ5q4+8RRl58h0FJ9YUB2cu
2Kgtpjb/mJcadiQHy38FDWku6m3Vd7TFpnDa5GRhVBbc4NYuLl5rit2cIQxDKLrOk9p+NKRFYdkT
l27SBMwldILJEhsXof02KtHFk/uBv05GFSTtoD4ZTvgiG1DhdEpCLCCMVvCMI/0+D44p7qyqtHbJ
qN0zM3gIhyY5zIZ3wIgz0inFczxDX5l7rXwo7G5fe2W/sqmK93aZvQ/jjV24EggNr385etEqj8W0
obkLkyQPyL3veTt8PDT3tKyjjU7Q1joZjPclo2cvH2ffi+413dsXU1/vZSf9jUM2gBPpmBpMrMwj
G+CDQT9taxCauXIwcqwGdFDHtAsOSen2iO/5JHfY5ndZ4esoJOdgZ9RNfZPOjEdyXyJqDuJT0Uuw
M+Z86tlHb+wpk1uBE3EvK8ta5/MU7iFsr4FhBTubV3zlEES3brSHQozWeoi1u4DC42jIKd6kSfeM
JA+nSqYBvNJ9j6UHebrleIeJVF7+1Es813LdeknPtMg9jPbgnn0GmqX4gVQQF2huOBj2aDl3fr4f
FhmTXSS7yHXfgnQb6y3Be7H72KGmPfamlQBD6qM97jXiYs2jtCoL/yYfKuJHeQVyUu90HbFr2VuY
Per5taIPsUfdZDIKj59AtLjEGhQDY1pmfQXiiYUqtg7m4aUf52kjlmi8waiQTQpgH1rwomfzoQt0
+0J8wLyKhuZRJ8l9GxXxfGm0+pSSiRMHaXTO+bj9P+bOYzl2LMuyX4Q0aDGFckV3J+nUExgltLrQ
+PpeiCxr6+qqSfWoBxlmERnvxaM7cO8Re6/dVdanwomA5PiJbDoX3N/wEqexdC0SmXGB/apFMF8S
pt8E9i1/htmqIVlbSN4bsyajuNMPsVWEHUjlAoGJW2Nqc0lCpJ7B12mX8jO5JBOnIxJztVyigHeS
2EDYVfqM8JLTGu1oIDddc5Sy5QUE+RRklA4hwQyD3JdMHAsIRlU67AqbE1HtxA6BeYwBOfPSeagJ
X84uUs3KuNOm2Ecf2+zHGtbW4HD1zrNxausFfTH0/UBX0tZzqigNGKCabq+KkgGsDRdjwB2qzQjF
vwwzaULNMT4No0Zjh+ykJ8lwZ48dK5N12OlCao/zVk6BdRHHWbG6gvX5SshCLWGfjQgTGZRJHBl7
j56dNY2XYRY/LmzLjugU8f2gKGUMDPqfaVPN6t9mB6eB5y5TYoDmX2CjG2ebjMneVhi8VORjSE7u
9dKDjvAeeyL/XXMZIVuT732OtelZsq3Sb1CYk2GxUZf/+UtqA1iesE2ipUFct/1d0WQN8qwKokXt
EC6jd49lXs5uavXgGsYN/dxvf1GWwtMb8iGGXKWSG7Sz+AcGbXaDvU8VYKIbq59dFqttgjXNKSPf
pb6ABCUEBWz6P3/JDec9HtqvWF1rHw3u07qMrTfGTc4T5Kq6ox1ww/VeI1YvIcbZHQZCBUZVBLxE
20BZXNIJJSd9+wvkmDWssBRItWbg8CcKltUU2gLt5vSj8AAbNWFZUsQxe3XLzP5J4vlu5BL1Mz3S
WM9hat3+TmlWb5im3reK7G/iaSHQUX5pM5LhpQygbt4gLUtjMMgwE9jdEYe78KvSAemV8aGgXuJM
bL8slSy7qJ4/2mhzl8oT+b6J0NxyGms/VQVk3lh3GW27IGhKrx24mLoF76sDihcYQssI17y0JZ8V
jkSWW+AccHpOiKWLnvAoOTvLKFz5/Tj7qaqAzJZcLXXt7CLCK4wWe03Ws8Wdc2c3qCzcqzg7Qf0C
CVYCUOAkb0dZO8TrtR0i3xglHQQjRbqiSX9FX3VXgM/P8thTiq5NH1BP7yaHQG11vlez+GzQfgRI
rPFnt/O99Yf5T/dVmAf4sBoPWTU/gNI2IYEuhUc426VSdDwtZbl45OMS+0kesZVjU2lVzx4FtXWT
bzoc9dEextnj2OOdiSJPAX7PaNtLJn6fjGE34u+vf35BLrcbIWE+o3xO3GCdttG1lP6NcN5g3nxq
aA08w7T2olRe6ItUTxEz0ZFyNMMf4EEIcu6HIFvHW61mf1nP4as4fWDg0x2UWvPRV6hcH84OfH0f
goWXXfKhTJTFZJpkKZ6FWrcPhLqZPjeW7mU9Hs6ksaUwP1pTTfOD4lWt+ibUzeKJ9bGOqFlwNOP/
AYuj8SgNKoVAR+xPKe0iBTiB1M+XFiS5B8GFg2s29lmOQVBXu7tC7VvX2T4qQ6UEi4ujo7FLBzJv
jOvd0uWcvckdo7LOM5de9VYxzzsjwa3HuxLJ9aFUcxY6KXiG6Xv7oIaa32v70akb98ua2n5cVq3L
8sMjEEr3hniEa6rVQP1xmKApmDdLQe1Ppk66IcCY7pMUH0pubfuH9T//nnps9emrh7morBu6GT+I
Bxq08yO1RbSm5oGZs+Zs0WKY9g4jGdiFqf4xExsVgYGSMkexvQjDzXQSTcCP2b6Q8k8CO1m1aoDP
RCn9tgLeV8sZ2eD+cVFLhb1uXpaBUwSpuNsqpeHH40SYdGl/9hQsJGPIg6uvM3FU2V/Fj/zPvxyt
5sMCGZp/4El9ZvlEdJaWsYfX58ZLUpyUc4Y/HbwHctWy2fedRm0mfckFX3S2fXkci4fFMWq3MvnE
DfT82ajHbtw/oSn/oyFY4PO8qkVmHVhCpF5lpsdufNHl7oBfqv534M//aCb2382p/tNw7P95HPb/
4bRLcZj//G9Lyn8ZdzFh+qx+/s9R1z+/4N+zLlX/l7KpcW3GSfTgtoF66d+jLoX/R1WZvZsGCAlF
Vpip/ceky9D/ZWvMuRybFtJk2MX4/j8mXbrzL5l94Tbi0m0A9vyq/8Gky1KM/7yItGTd1lVbAXtt
6DboWfv/UldZiqTHeCNxOEbAzGY0N6IJM1s+CeU20ppTfWpMAGgpJosIFTZVNgI4mHwMkHYYl7xB
/PQZWFoa5Xx7wo2SxAUszphNzEEPx+KdqKF4fijIvbB71pqKp6loBARkn3Jf5WRUrB8W6D7pEpmw
NRCxLOSe6yZ4tiL1SBvDx/zZJANNHi3hon6Wb7iRXV4RMPy2O+nfLdk1YD6DEavwuLwkK/OvvLvL
xwMgzAo5ACKGDSrhZ+XH3GtcdUtoN4+wbqshe/wo4ydGw649A7e8pdUOkZi25K7FfZACmmrsh6q7
lJNrGmTMdTuJnQTWW7R2XIniTFcDRM5y6PYs3zIMN5I+quLsqFgB8sZPcHFWtOS19dbwm6rDFZUU
uz9X89Pms4YZo4M+H5DwksNhdMdWcJhzpzuyZ+M3HJKzkHatfdSgTbZkLsrv0A2zPGH0xuDfobEA
GawRhaSTePmHs6avaGgbyjfhhJqkPQ65cdSTcyJEsAwcId3dsNGjTD83qObXCpQdkFR9IEwPFpFO
tgtfmqF4cm/23AgZFU6+K8m7FIw/1XdCdT3aGJqcZYp8jVVt2p1UdEpQNjbmYPntgEyntTSswic6
wF0ZiJXSdG0lwtGIYKZbp+On8Z6hWTmHNaL6R6StLrILUTKoUtDFZsogVQ0iUZxV9aHcEons2Sc5
SMgciTqbYo2riVO5AHdc26S17xftNjkkzBT2QUSxJ7qCRAMIdcPKUou2JILGfFusyCuwco/GeHZg
C5kIDSaVVJzo0RlMb1AGt2MalRAEoDNWcgGjKHSkmQ2s3p9ZA+vG/ZgMD6t2dXBtJ02Fqo6Pargi
WLWz8X5FFZEwsJvSMlhbuCuswvX8DtWSy4LCrVlqNqL+IZ3IssLFvqNryuBR4wuIkckfJBzT9gcW
g9JOjyPhGgIGQcErMmVMoEbnUcn6YJarcFHtXZetQVM82zkPTT55zK0CeY29YY6wpQuvdqSTXOHW
oslJiWZJMhFUmuOJNj4QSiea5F4Tg4ckKhjM2ZfB7stLTjP8aWk7c/C73RKN5x6njv2SUUboTblh
5xNIWQwbXlYgGgQAkZijvtsxobYzs4m04eHlfSX1YXbKE4uiXaF+ivVPU59biKzLcj+JKYi6PGxb
ZVeOSF1FuSOc3iSLG8UVmkatC9FWMqgOKmfPjO3UNe2+n6anqf/R4MPG1bwf01cb+K0+FzsryXfA
KV4lKmcExuCzj0mjBNJ8TatPpPd3cvs0dMw2J5c8BQbrKFtQ12b5sW++k/XLog1VUQkYEY+e81Vo
D+tSPI7U0IuOIoZHquHzNuvnLX9HFDh3Zv00pUu4WZ/y+GbYsGIrETaEgSaGui8qgp0yfew86boo
ZLDmNl8B7W6d7tLyb+QkYo0141uR55zoejXUGuOQN1+dhUJqLEIbzdusjzD3nWM8Pk8oS9Wk92X1
IaOzdrQr8PaQELwA9UoAev6oc1wgs8SqpbFitkIZboieiwOuHXeVTgLstZvjpnDntNtHYv3KysEf
rDcyMNDAdRNznj75HBnBZGUbZGOFkKCI1aC3wLpUisnr0udDqK565Fqmorud1pBbHiEj7sTmlwai
VDbdcVUsrCNTedEN82mamwazLr5Bo17uidtiXKVgDByZt6zrj77SNamLOe8cQxJnJu9MoFiLqm+w
wr+ZjSbMEOwwdmZ6XyN9US0VsXEsfTuJebIMqtJZUpnvR88YOQQJ1aLyTVEYe6wBrjyWh0W6bWYD
ryDUK7ChvlB9heoogaSidPZ1FhWByTJGmbM2lO3hV0F47dawWzez9HzIHQyCppPeiJt6aNOR94Ms
+Kgbzbd6YQuhMl2s+gQWt0KPJdO1GnX6F2cySVJQwGxvyJvYq4z2XicqKQF6GDt40guEcIeWAr/I
/GGARIfpBYwVpR2I6DGUGpOJ2QPbDsHEF2gMQToV6ekWAz6DBsNP2vSva73BAV3syOQOzDCRDgR6
/XagjPkE2ybd1wtgX2mhY24XBng94XPGax+9z4pG7gAlLmqXez0i1a6Gfbt3ZvGD70hITJiTDLjI
TGTJ4pQHnEmHhPkxzpD2W037h2nRvxI91h8cgxtc5NKwg+qbehNYhuPQyL+zwq3XthyMEQoNOQ17
6LuBlcSMK0IDMdhlaK0/Djcyx1kdHex05XxLpkdQp9bjIIoLGZMzU/fGVYt+uCqRxYyvOxdysewI
hlU4ve3N+RkxsF6HQMzOcz5X7bGwlo9snL5UvMxBw9huM9p6DQEKdl8+dRTvzIFYxasQCHij+/KF
2MxnhIA4Jlr7MRFvPSE4fOGEL6dsb2aZM7m3kmW/cJIYxNSZmZ68tkDBShwLPtFfJFZko/0MaYAy
Pub9cMR0QAp8JFZmOGVbbsJkqy+xZSXnLLUilOoZB2D/Tbc9MNCpkfZ06AqVKjsOky/HIvOUXLwY
dV2A5FJeJ9IffcmJqBmU8lCQ07GfAoyl7GJi5L6JOvZbk8TeZi4uXIaXCGbMNVoz45IpF8HQxmWV
B9NqLj+N1mQIZNc/RjuApoEi7w48ozODXwF5KagSHKLaGPsb7CHocwwccqnfljiHX1Q13CAa10ua
IbThmTo4hXnTCbDaZcDSdnKrXwixFao8dW6EcsvvOxlljZ0QUbBotHh9nzPHmfZz1MWHYeY+5l9j
aCjS8S7K4heTZEC3v7MF6jBBkwONGpmPnfUXAGSkIDClDbNeawN+OmrAlq2grWQgv36cVb3pE2Bo
nVUtWW/9nSFpKGmd6Y5WaGQ51x5ktQ/LdHnKM+dTDPZFJedaEto9lAKiCLM6BIGQqXu9O9rAtOHs
wRWeXVIryJcEimvgod1n4o7oHVuNd3Nms4SZWePCqUn92PbbqKOLDQsWpUQWHZT+E7HTpJzM4dq1
K1btjfvOgTYBKK7bK96EIvlIlG+zPmnKr+ZcWToIigaQc17S3ezyJqWw4kzjKjqVH/Jaxoe4unNg
HUv5H2KNvG8u5UjWMPUS7OOI3dtg3kOcxh/kN01yKOpjE1fhaN+iqXYnsm3kmIQ3Rf9cCOKa4/k4
agZD8cnPK6L5sIyVzqnoiZ/ty09JQ9lJaoedh5wzbiyxIR5taorBa5RXscUysgPm2xsJvmXJitXL
4vsFJHLKW7TdN2sSrzW1a++sIfSypp2DiCGT0h07VxUQyvIntEeE41msz45aawbD+N6N4jHJrvOa
gLHcm0UZUue4dra6WiL5PV87qLJ11NkYg4QbZKIbZh8P2p01aUHdHZX1sUaXBkA9gHhx0uWTqdRP
OuEKoCGc+4VM4oShfK4gdXGCrsUUizQbXklmRL5j7FbJOcoC6du4XJCWu6ly15UwYHmxqX1qsCnu
IhtvIzuamXIC6ZdQKCcc5cSc80CtPdt7HYR2OteewjtUOTiGonNCoGi5gm5lGsxCJ7YOavKVzBbP
68qUgcgMEm0hAeOyVtF+2fKDnDfBgFY/GlVfmN9JHmowN2e+q2Lu6WDOtrP46/yTdwY0HxouJN/J
8DvIgB1XmiRRBDO3mGmBNiDvhRmSOMXx5yjCOUKsY7gQ663iDA3Ys/X6bNm73HztdkIhZ3t+WJPH
AQP4MDxL0PorxeCUe4lMiXiBOCSwCbo2Dxz5NagODwXOYRsMJbkdbdR79TheOpFfFt1PSyvIET4i
8aGvgmaO0vqaYDAdG30X6RYj92x9wVFD/ikdhs7UHGpQHZne3NiBVR/aJcFdwz405k/BxkeBs9jj
OqR0QX00molna5fYIDDzviGXRpLu5fjR1u/HyaTVgi/uHNtJuXPSd3UmdDQllFnbOaXmsYA7TrPO
sjAnTYe5z/RjpneRZXqleLChk3Xjxnv8wGzAoHFwoZGHWziWsQHDkJ9rOnGdEnRTuXkc8+XGdmvU
56Om0Bsm1r7qmiDT0N7bkCC72W901SNSYKiHV1uqd+D0NemE/DMkhJe6643bC/ktJj3zPidVZ+kv
iQ0cJ2YKbLIi0Y6yeuZlzExC0UeGV1jhyjLbp+UbVEhFYYtlH2qLJJvZbzG9OvHHZvJtJ+PURJ8D
xj+6zdG8aiLiz8c6Q7GeWyAI/diGKd1Xi1vbTXlqSV7rijdDjM+AJ93B0sJ6uaoK1o9Fctm0X6tm
ODS0F7l2FJUeDvI5bmkIGX9J624wSz9iIj+OT6r1NFP5aMkUOKySNHOvDdlekramweno1g9DT1hk
9dSV7MGymAUM3Wg1e52VQilubr2kP0WRskvXL1aYF5UOnvAqQjEWSBLVfLL4o2rKS8QpoScA6/qO
h8hifWXuc0YScyP583wq5YHh3OPSAyqSvtduCgrYybQYEXv5zgPssp/F4FeMICKU5Eqzy0gSBbzP
8qpIrrFWghMt72fGbMQjuUkNY/t9su2dGTeHLa+xjdUrU/GvOuVoV2KUELF1B9/1NEPvLUMlu8bq
rbUR/SXoILo7+M++kZh0E88N6HH8mAeEh3fqAS3ozmGraFnSaTUjz4ENX9DDlyPIiba+cSwAtuhu
FaI9YNR+2ZUhLcoLdi6YBTBhuZg1uyWBt/Lj/GVhojDXp4U5fhs3nvFoWE9Gx3aDFIolhd6xLPkb
Ho9TkYgrYVZ4nb3ObHZRPqCL4NYFCGNhfmQQLy8Rym88v6mlf5TIhS39KhIiKDgb8diElYRPXF6W
jZvqx7MIMt3Ztc6WNuulhvEMnZaHlaSdgplQHFuuWWo/s1q41sBX3L0g+XGNuD0Blf9ZiMCYMUrX
lf2QWuuDTQsJ5SaQ7PcMk6kjAqP+mc2nbn0TmXbMUKc78rMZ/RUpoGdd57R3ODc6EEBjyDK08uqh
fsCuzzLirx0Nwn8YWtAlxMb83TBttZf60PRC4ToBa0LMLeemas/sAwThAgvBPgVXjiL8JO/Czphf
F5tE2hkFEzuLFO6mEEwkxjdAttfV2DkTjx5yr7UCX1pdVSPGPwWGh2wHTX/EpyhPsmduj/t6kWiY
emqOUSuCSD8Wley/ALF9yNUqVKr3zJG8hFLZSBtq39/ZeSXcByGS5o36X8/kqGqumLLI2s3QRBzM
+RiD4Ol19Yh0m48qCYV2xzgF9/M5WnYQO/yxsIO0/JIrgvhEgq3BeFcS5xLFEz4rNvbbTTZ3Qao9
yi3Q0U6/rBCxLa7OmbpFLT2roDGNrW00dTCqs/wnKLFTdQgmygwYEXtmZm39bBfDMQP9IORQQQxV
E7mLVIFdYOVpBHU6anu0CHsYrfmutgjftHXPwftjP5gcgDrLmV/A8m91ulcy55izZKohksrI0NFI
AKQ4dRp5Tk3yEC33WiI4YDlcNYT15amuMLtP9Ir3SK1ujXTCjF1DLuSt4JV7TCMdoQ/Xj/hykuFJ
Z1GN8dxnZ0Gp+Dck+7hhZ5wsXyPR00OC0AR7YwolnOCTUFLVWwr4UZxE9ho5XwOB0v3Fcp5gnyLK
gT5cKUfwyA6QccZrIAAV6W1tk9eUqY1gXTDKq6+18z7W6nBZC38su7DS/FY54hHYZ2CBnJttEqHD
MgtwhNsRtegARb43u2uNi7nqSXmLGY+WLFLGo1huRc64o5sq357M3cLPCLhmD/Oan4Elt3FRaO6s
YdrrpDONbGO1MTunJaKqWj1qQIDprxSPyUSfc3gQud0k6QvyBjeN7stBdYHQiF2R9gwSn4hSPGdN
C0wX9X18k9WTnQxhnL05qR7Mq3oA64/1ojtY6XDmbXC15Qc3mN/rCir+hokL/+McRJDuYlmoCRAt
Ow6WOAoxvVB5hWv3MKs6A2VqQhNGXP6A/SBUKVUq2fnOB803OgAO7FwWIw9X+VVhc15My3eb/BW5
FEAFoq0MenHKBM1tB3WoxuY7nmYTHvv81KW/MllovG6o2ATdOrHRQFLnMQpKVUUadD93nDyshOQK
pUKnA7N932iTicMMgGN1YcLYI2Nsl2sei/1i2PwkFUeqQ0OXPTyuRXJIqy6Il5oxGT3QQsiAQVzj
OBxLYoEQQmdaDdrOcBWgyxmvW53UD0svHs2OX0JLWoKai3HwffeEZbulbJ2kqgudKWQMQm++qUkc
N7dbr/6tOfq4ljDskSkTMhuiZu0OI//6oEAUR6pAHEdMr+wwARgKhqWGOHbFLp3ywBgR3VDjkJcW
VVej3qI3Txr2RtgbFVZue7hOS3QEaqMDFxsdXwdN5DDNaxmr6D0aNZ2VNEMd/bwQEtHm4z7jB+6m
EyoH36nFftykTYSVsMMmBgx00I8N13QZmMxVExPodqeXy05sVVTzV8yvHQqwLCHxbATAwYQX4Rfe
rXRPhngjAwDiLR0kNRD9QLn4vvIsi+U7F05gNt1+VD9jdHxVvDKZQjzS7lWTePtrJeMU3WmIRvv2
VTKQBRWUUCwK+Rjm5jyBb7JkCBVTCIvcy9L+PGfXdPm0UryS6Ou2oa+jcFxAO6KQ5xXCMjTndO1H
ON+hXewV4zwJhIjLcUKLxtLYtt6MGVeqOfl1vHeKa28eJHYZE9Hc1dwGUzX6w0s2LYQc8fT3dyUl
RlufGvOMIZmPjivYvspLy8l5tKmkmz7aN/oLK/LI6NHdSm5PeprxsdEoC/5scnopJEZMsWA/goi4
PJukV5JHRBpzTOs0FN96+rJOy8HSpv3SR7iceAkADWvOQ7xuKYNZQCtDMbMrgLdmiBhVizjwQy5f
WqT/LHRWednPBQYxRopoxdnES4fyvCzUdxgjFvM2oiVhPBvPBbfNqZU+FAEVk9O/OfaYZ+rsW5S5
n2fxj9b/Fs5TRxs1lI8AJXaF8pm0t1V84R3YTTmFkKIFOmM1e9T28vwGAsPr+3Tfpqc2OYIlCtOu
PgCq95QU3JYk3S2RGnQdPCoVGHjjd5w9vcWkxr71ZE1y0eFyRLk5VqUfr4bHXDwxzvjUNpEl2q5f
ZeEW0BdvUT4tcdB0TmBIRgA8JqP1W+wF6Rw99/DeKzhso9J/YNiFMQ/oQg9Lpp/rejM4twa7YMPz
XXGMaz0RhLAxY3nZAcs8mzlU+i3nxchvqWUcMwU1DWszkx0DdVe8gUPBn40TbpHPTWlJJlW0BmaZ
h6rSsKZYPXsi3ussEP0N8YzXgaNizXwCjAy28o4NvEA6N+3TTCWjLYM/Y/RX0g/JSLxiAP3ZhAyG
FkrUcblHmERko9itPQpbls+K1b6ST03n3vmjMp+6sTkv/yhE2d6U18Veni3YgVELspnQPDJ69wwY
0fjqDjnwBAk4tuQmCthwkAf2LcmResXeWqYvSGEIxoz8onpolPuqedLnrxHAQGc3zEzQhEgTmzzT
E/Gp0mu24n8NEsmWkD2GPHfsPt1SfYjQHxciC8x4gorrBMpCDujrYvmGtVfeouHbKhEqsOE3qt0Y
P+NWuxVvKwkenFmzDNVSH59zemqSUe+bZvSUFtLivB4n/dXsrUDkA9kQ9mO8fk4lL1dt4ztGpMQE
M5cKKOF9wBh3GWU+8XETATytaMaUzX0K7P59ltcXvGx70+RONxZvqrp9yzAoxjitLu9rPcBq4JDj
qm3AmNuTQWTS10q7qGcvy3R1VJySpo+L7dgqdRAV8DjbVy1jC2UW7xODOStxPFkb7zY4bz92t8JQ
TlTpR7tVmFCZMpKLyVeLi21lx1i2wipPD71xJ+FOsOOXkZrf4FzUo1dBSzDMYpe3eKuqjE9fcGkD
u7Eq5tzSk0HrjSp1yYi1mh2frtKvyuxZZxNX4y8fLN2t5snr1QnD0H2WP9kN2AtSl+j+QixNJLSA
oUea6wr7KUHUhfFsl8jlSWHsrTjgicw3nfQlELb7ybLPkwLd2HwA1UOnwviS5k8WEXxVya/sJ9Mh
w8d+L9rXITOfFzED3VhdZ1P2eBoI2c48aTUGp5Q6CgFrf1pLizF15RXqs5XiMuyfnVPfJNcBAZ3a
3qvy7C3maWwJVpBZb0e3Wr2mSoL5UnuO1gr9JZkdRE8Dv0Dj8pdb3bXLq12yJrtsHF8j/utGZz5M
ogwt9mAbHWVRNH9MVqTrP12XBcLuToLeZxXZqYf3Yad3VpWdEqLQ0+34v2bcJy14Imb8nrPcgT49
GEbvonhG+8Ysu+XtGncMNw98D+sSjpqgGQEazTQ/Vt65CPfjNyeB2T3C1ZXXXTpeZ+cp1W9JqHDh
KuMPN7GUXPP0xRK6L2zEL69Z8WBn98tSev09cUen1nSnx6bfQ3cCctU9K/ohH89qtM+lXQYaGm1f
i4qMgL3M/GyL9TsvYTdKVHaJHuKC9ZS+61z4gn5ipv5CaCpux53UGNzvv6WiH8203QOIDZche82w
6dfUTmzuGOlaDxAHegYcpXlbywGeeYnHNZw43/s1OyMa84ZmeUwREMAk/3QW1TXaOgS26+ql6uP7
C0ZJZf54WVUz2BYfNSrseaqCjE18OzaHnGKDveFRZuHQcsOqiEC3IFlh3yoejBh0rx4fU52lLhd8
JVAZtci5527fzcVBi96l9Q/UI/3ZzM3YeJ2avJVjHqydhcGepajCMYBRITLvUhC+CTM5GEL8J4iK
t+5nW/qMrZvkVI+6+oDSHTCFn7Pi7momnyYB9ear3TE52MBfa2hq6qM1SH6OydOwvlRlP2yOuUrx
u+hX3myHOepc61UDxh8rHzLZpt3wqU7jmbNAZ5ncrHRu+aXPrhWNgMoZZfHg4ZlxrQoqIRyu1KKN
baYP7PxmSkp6MewUUN+w0Py46HfWV68mNMHo+uP3UbeYdmx6DJVv5SG1n2sFvT3ygGDc8LZ14ckL
7y5Wzg8rqq8pvnv0CVnRX+ryqzbeKzwbfZn8Si2XZRndk5DnpdOXIR0daNGJ+oK76dzX0a7n2ZbU
38m5JKvySvWNvKTzOin9sYYisMd2n7GklTJGmjPb74RbXSebN6GckHYyFzr7VC9LzJfKIvfxb6Pt
iYg0pvINdgnhweR7ckvirA6mgtz4sqM3f6zNxY9QZhGFARLTUzDcC1yncoH+Tf+2m+6C52RnRslT
bSxHW3cOjmaBS72zx+clQwseM0uhtpucV7P8AytpRUebKJaMGXBXhFG1ega3a8tYTS9YaEau0FB3
UGujViEoRnpCicEJwBHJ10I7NzWuYQ5nkrODxlL8oSAYvLhYTb1wrhM+WyS+OswHS5+OcTHuBym5
od6zcUmPvfSt9k7QWsNxleHAmP2ub4rj2uAmkpn2sWjtSxHEdqD3AFHBy4wi+7WSlcEFsoKlDI31
txh3SfsOTJ2+erzKHdSp5hfFO+pyEkFZGfX6fCWwh1LqxbDZckMnwpTWILqo2vasOdHroj5Ilh6m
Sg10oDs1ecFKhp/idViftoaBlfw7ZoCQ7Ia9pToDz9fI0Kuh8aGr/6OM2sNWfy4dgltaN3ocyNdz
I705GM6PghjXGdKd6EFN2cduBlvSdM9bfr2F+CAbXotc3uW19GtJWufZzq2GDD7ImWcr+jWN5Gs9
7WvKDQxjPaWD6m6An34eA3kp7xi8nxRDesyAqXQC7hnJQbFK6chMoG6UnRh2cjddams4TMlV+9mY
I5NcfIL68vlYTKIEBRW4qtxgnJ9QBNy1g/ibq7CIEV6s5Mra+gFwetgY0y62k1NtMu1J3ThpzmTt
qRxnsRTjObEY/LOXNCbzgH0MOcupXnS092oY1fbRmRVE9Zw0hkPA62C5Ssc2tlyJuuOUUkR/s+fh
W4t6/5Sb4jDlfD/Z4yq2DJaKSV77YHGtLRoj+ekr0jt2m8ppYkDIbuHRyYfUWwDN2yRZIPwYyuER
vUggVGLSKCU0DRo7plyVIbWkKm/9Oh2JmcZytD5ZMB9rMBWuJH+yEPDLyMKipBwatENsJ70iepiw
EQ5pc98r4s6y0GXJqEzHjo7i3Z66LeWC2CVRj/zec1As9b6BL83sM4hTGu6iDozcfBiHIbSQAUso
NyIgIEDkKJiRKI03EiPehR1T924J0M9KQexYhT4LRk4a/yQD1QkPf63IaCrVoNVPJXvFStLvFLX/
mEsJAcqzoNhMM5TJbssRMOwlgy1zFJhs59bld15/BkkC89n7SxFhREHso6IszsfqV0+2uTcAZbU7
dJRkUnKiLJlEB8CGNy+hqAOxt1p/NvKlqp53Yln9GuURnHHXFKtbIw4qLMtbR/UFkZ+vRbZPvjWv
p2PdK2R7E8Xg5ruJ1iSq+48+r/dJpvhmz6o12zXdtM8Q90/Vu91zNwmG0XEs7cdKIlc7xEETgOq7
siiZeDiqCR1Ti570oe+Tc77MPrYZV9fZ+9JcEyg6IrWIiGhJcaCB0fYipd3/L67ObCtuZe2yT6Qx
ItTrNvuWTBoD5kbDBqNeCjWh7ulrivNXnaq6yQ1sY0NmShGxvrXmMpYhXGS8ctPcVNndlcvcedhl
zYNjz2cH1xnOizNPyIPERt5RHwY1Mk/0LQoPrex3JGXPZkLjpxnRBIK/q+1XERI9esgqgnxvL2Zl
yeJp6nVTuSdllrewiDbNX2gNmJaxHDAqQmnHFlS9l9WrMZi3vFsWd2SFZHhUSb4d8G8RC3sqOZuH
GUozJ8PSbTbVY93Qr+P2K4/yNcoFeN7Vc6pplKlKBITftv07mdmIehxFxMYbeEvNeGbNM0OGV4/N
b9N7aHPXzANkr/sXisJOjRN+AqNNVtWoDondPxmZ9dts2SpZJfheNJhCAJMGDGl12b7WhL0mdkWg
43rqTwAxwRDlkwGMM/RBMhY88SancPQLgiyeAvHU1MNDApHSGq2jESHm+PEu4xSZ7soO4lSVoSGE
X0modwWHsjyLflHVsq69GfeL2tzroNyr2FrT7HlK568MA9vY9uuust7D9Ngz35rsN1CfCiFlxMEY
lO++JOGTMumuv0COWCang/jWsX6GE0R/chmN+WKM8gB9Ez0/eVSRffCgPnvrju5XIibHegmLMvY2
8dF1xVX21tqN0yO1GJsGb5wdPVvOx0wTiuh3tea/RY8z768Kns3UIO7irMMyZrL/MIunSD2Z45+h
RBSyt2nAucNe+i/YJUsMX1b7qGf/H0buoWRlYCvbjVwk5Z8qJsTSO89xMZxjw1mxfbwSa96CZdlP
/oweRnzWSS9T3/5NxPBbFnIlYRHYRsUABnoVgxLJTtAL9oZxXRJOTo9RhJuZmrvHUbN3cbnrA6BH
6ZGXIenJSUeY8v3g3+CBxERar5yMm4mlrw03Pz2BQqnHjznkttD+rYqIrVSZXRlQZ/RlckN1nGdh
FNQBSnM9jyA2/D58z21JNrFfFQ+YQ3k3RD2gpemu5/q5rigFGK0luIE/QJwXO6NPrrXrUJY/e/Ta
Rp3mOf/TjnO6ItLXrTO16N0NK83OZqdWyeLSZ2axNWbHfkPcvbsOTN4sFtF+7jm8uqN4HQL7K8rE
BWTm776Nqjc/gjE3e3Ca6mmtqGQ+iDhGve0aptfutA9BKG+msl0tRqroyTECWEImG18uYvYIq6ox
YAEPTEZpULe8YQ19iKFH53zowYYIaBf9VfJiF3PbbHKXHBG8P7xVfv679HNyTOk96HWyA9vAmJ7b
HFWw6HEz6t3IWGqPUSPPuRuEWbcZQ8vjiNV9+ZqCzNb2g6cwwZoU0PpipyVvv8L+W2UiPqW07m18
LduNn3jfLMMuUHzM9BixfNuWZ0JfaKvl2KLvNNE+y9VbzPWbteiAkA+3JlaEILVWLttJaNpbIedT
F74aFxkj/9lfgfnQBRMD6/cof4RPe2bns13sF2amjm6IVb9FSWZ2Wiw7dDw8/IU4IYGRpTef9TKI
DqbXM/gWgDXTbWUCNC3SYxu+deO4IxV2FOxnlXssBe8YlD8m+UzjrbOMpmdomOG5iIb8xfYxpUAm
fi0SDovF62Sz2JDZfKjHTtGjxLyq8z6JdhGoG+3hLXcBwTDYWiFBBJuBAHgdxvfBVJwNweWMyx2h
6k6JhukbdNa+79OSgSaFU0acEnDDiQgTnSFXlTUbgsSaJCTjndEq3HVE6T2uCeRHPKgW20tm6m7e
7CLrucaSXEuNvRFtfMT5aOJKkoB9yATLegQiQFR9oERnP48EdjCsGS9keqdKlqs5UR5zDKgLVMxa
W8e9tRLvgorLlxHnywTrl9GtBcWy6z9nNLciFcz7cTuXKEGsfwH6WjhP26WERYzQ8JHJShzv8hTQ
AAiHeQUEYmsOJLDYCHncFywYq5UtwKKwkkEbQ4xlOg7F9zvnHAqudd3bv6yoO5DsqhobV99Ti9YV
RH9rfA4+r1bq/DGKHJEnXeUV/ghCtzbUQJ9dwZdnMeqFlaIiZz1pvjsC/4aZvcpyLNTjoU1ge38U
ZberKn0Mnc8eT7bh4MsJfkn4AwmpIQcwuA2enmaLTqGzH0zu8CSy02G3ILrGep+X8w7s/W5I1CYf
0MmY8xkI5r79XlKaYjN76h5YYBv1Uqg3+hXx1NIvxLRork5VaDO+e6zikcomZj1+jtGYTSxul6Tn
IBmuYedZJr+OaC+Jd+G+rRjaFVa6ycTHQB6sl28Voq2V0RKlsK+EL65omNi89yXSLotj66IaULM8
jizohMoLnjVaeTdgo031zRHCYHOQTNzdB0wHElL5zWO5oOLj2MRM9GcACS4+95PChjMlGehRoBvP
KE4TZ+DuIoBRN1Aybi5avcimXdyF+9HeD5z0Peejl0/Ka1dj6qxgObqMtqt5G1sWiCyKyNIjiIEt
m/h14Kt90UJWZnW0kZ7jL2TRddFBFmQuW0KzKKl7+opT4mPMNHqiANkHzagbp7qF9cMyQDIYcGA/
rus/VUHwgOkFuBGCpltLt2QtqbFhg+Yk9W7kqTH1JUQ5dfWaftEACVcn74qnZnT4M7wqNEMguOwg
ZRHjRu1Ex/QmdhFvM6K0Ix9Um57pPF658PBLhYKo3tP2WBcEOsNTStADEUrJc9T/M8O7uofMbXsW
u8EEJc0+khHSNK4NIhXOeSAp0HFGV/OT0eHdjvON0Zy98MXELOJxvy8zfHL5C4TJU8YRPVbPE4Dt
5nOusdGb9zr+qkkoYXLCZ5QN1yn4F/Zoq5FagXlimrT1WWGtwVkxp9g5uGyng4t5kl7p4l/QNssM
+JhzETeczA2nA5f97ebcXWZETsLWjvtPxBwMh20381twhK/LU0raX9q/xLgPWc503J7CdBuHdDv8
KsG9wYdbwYBP1DdO0FXpc2w6VDbGGpJeOARdtQrzcQ30jaltheQWh9SM4VC2jePIrUSLR6PeegZu
GnmzOLK0/n7CmNa8y8g9D/lnxG5W07kQVq/jcBbuzp/2IoFbwVtnZsqecgQStQAB/2ckCUId2LjI
cVDlStLnNMvcyePuCvO9yb5ZaFem0+8i7pZWUnE84d2QtquiZmsnCZUfrexldv+1/SHKPxwMn/VX
lWSbKljjP3ULe2OEvyyFkQRskjh4PQAJby6nHXJBm4zq7ldP3iTag2w5lTR1/zkNEJ8rU7pHOTn5
0fMTuamY1dbEbbctJ6GdE+bwUtvUIEmHz8boqseMQR8iyz9L2L+pScLCPCWasYQTPgfObeCQ5JH5
fjWSYKMGtHazjiC419NX7BT+a9tzkgqj+r3RjCkTmgxwIAqkGqbmlY+C7FELPPoPjLadX7r7MMvU
25a5WWyGEWnKNx4hxURPdv4ZhH3OAI1bFTxHkkouyfms7L8LNb25Oasn9jBewceKanArcZ/bsAGY
od0dBdC/JYPVv0UdV2RgxcpmnMXBUqG5aW74RizkFrBWBBOHOC+umVsk69ukfwkue5sfhOoZJiGP
MuFiwD4R8O8wrkC4NZlI00mdiL9ArA5l+VRmF6A12D0ZMPnffrr3xH2qspeJEBGMylNjfocdmuZQ
7efhuyNwOrzUxsXPvygDe0x4evFE0/Jcv2YDVleX4JPeagshDivNAP3e093KtZ9ajCS0TwGPrvEb
X8vxNejthyD4MMjtGP3PYHFZHC34+Y1vb7N4gJTLbxMXpwzwLP4ob7gDdS83JgfZLhG/88Z8gC9R
LqHOI4CZYO1AhMAaW3GbB4bit7BhXbnKDV9+IbfubUdnl75fp/CJ73XSghtny1N4EGlTF8pRVIG0
zcdU7Vn538Aytnk93BxtUZY28+JE4NTTzAj27JQjckuXpFxCp9zv8BGx+MmBiVXmPueQX4QH6Loy
6LI1lRqPQc0FskRo0Xsc/AtDSrgGPFFupJeQMSdZ0vqBa0GuTLTGXW1N63xo6VCdolefrO7V1KBY
+qWNRs/Q4y2NdMFo/Cmk9WeInpK888jFtcPGWhxbc4GntBoAHRmde2sKtPKiHqp1krj4Ck/QLMYN
bQ3gQtjNtuOkrvmM/Rx79CGus7+BiUGBDbGEm5/TMdnOvFIbXRkvMV5hP7s1EVUDDqeybUqfPG0I
H3Ki4rpN/8LzGJFfs43ROvO+zWrG2Vn+Dwln8eNgy+SyZaDCD8SzQchHvlaJM/AeuvPLJez2/BHB
P9k1Iet702CeAe/TcmVXp4Kx54o6PpY7i44fK5X7MPYYzZQIEkl8UEHZgeCO/XXQeOV6bo1gTcUZ
IkcPNLpBTl6SX0anltMJO8VIjO2OE3W79TJYlEmcPxPEOOCXYB+B8XOusSZUBUt/I6vfJTVdJANP
kc3KF8X9fRpd6+K5dJsNRL6jNDjossBHDykpQdkoPTzSc8RkmrVPJtgdRig8qg+T88/ndi1AQcqM
UtuM6eDykOUGhKufD3+++POQO950Ss2hYyy5fPjzxa42GKVYPV1VQXDi8DE4658PJ+w2NHFIIoxu
lTYAeiJ2MhUzzRZExkkvD6MXzv95+Pnafz/9+b//39d+/m/XDf/3t6lyjk9+c6os3oJrl6f/NPUh
Zha5sFoMA13Ds7p7ICPSCgkbvpWiBPts1CL9nw9F4eHtDkTTwV8P13qOFD0Nujr/539Ibq+CtIKf
03KmBrJxcHKm038e+jRcpUOPN9gkptNMrnf6+Uj9n4/+82niqKOFI89I++IcZ//7wbIo4jT9yOBs
aWcgaYsMYZbqSoJte6zRYTl1ZxO2038enJRZn7U8/H9fCwEEH42iR0tPPZbazjv/fMQ5HhmKYmuC
6u3G5lyzmjqIioBqnGrfpPr3EFqyo86so5EjhzKhqrDcVaYC6M2zFmvHPvt0C9KjaSUOs9fBPtMi
//98Ho/RfI7f/vsHfr7r54/qkqsklG65ncUIR1d7//OgZ9Wc/2mPQVMo0vPPwxBYnIT++7nFc8B8
VCMc2OQXgO+LP53ZmGeKK4nV+F6NoRVq59z7b6rr8DNwLjHtRxgh8iGM0T+MlApvy9vOMm0fbatL
ToxtP0xyQbjEcKhjbPH3wJjFxqHLhCY8QqvaDE5zJ3Eok9HZDiOOLFum8cVNzT8YdJxdS6Z8RcAC
oRUF8/zzQMCzRQUysD5oKPZjUvh8CNfG1CWgA5q/vMY6R3P7l2KZDnc0Zhm8Em1YGVsVRb+i0K4Z
wmX92WPAhWDFPn4pcQibxtjGKIyrNCHjJ1R/bjTGmNoQT3PvAo8C4lOUA7aCdqyOrsceLcBoqtyJ
JHKGHCfjdleV1t5xZwxjYilkj3KaCVAq09CujsnwAhLAeI3we5c9pwrIEvHeNDmx4TUPj16QYPRN
jX3PfHlrzcFOGuOmIuYP4zbhbGZxtuoM8xZlpPuEEMNqjo34ZHLqhQbIcMGH6t7VYpllJE9lgGzW
zl1+qaKa3VjR3qvr7HUGm3aQ2BTTYMFckBE+SJ4fZHCcr37+aYei2O1Pj0ypyCIMyfxSTsQGp5DJ
lNP1L65BnAVrys8fnGpkdMlh81iauF2sqnP3To7W2gcoOhOhJJ/zzLavodC0Q9XtRlj9+6QJ0rVC
a3ocMG6xmy9+NyLVW6mLehcXbEFTiwbPwi3FvTTYnHr1XOzJ/8z3wOsiUrY9En03/xbBPDy6JCGX
+tTMbCdA7O0untPvKoczUlIsdK+UuPazst54LUxwCMpbw6PrEEYVqDB2LBvT7bCM5dlLVo0tVs7F
axpG3yWlcmcTq3BYHBGH0P+zqr2m1gRFNhpfnaLJKMTup4+EfIynyuYeddnT5Bf+k0QhUglFoDXA
6qfOpJLPRDhSPNnxaLqPdlC7jx7OW86GVrH779fqdFGlTQcnlR71TbcCI6To7j0sxTW592qfIo3c
fx7aIq6xIGQQtqAelY4X39zZvITmkhqtOLG2JU9TK2HyFSpoLlR0ZDvZAWoB9R2dC2lEZyTyYl9Z
7cgwHsXGYyHs4kuu3OjCDltY1z5zbQbTVBJxSkVSM6doT2mXuuKcUdc6YhdRKRXQMdOgqrDR3rXd
aP4PXrrzSxJQDmDCRVJrmxowcUhvIgNjDDEO8ZUIsXyjtB4vbPiTo5Xm164GYP3TCU2ldsV7Ymkb
6GhcXrs6+mtl6GZRoOWZ2CRB1NFkPlsa176jmtcgGD7aWlw0UKyLNrVgTKiRZvyry5JyzmXi3WPJ
1DTE7HdosahTujk+ZgBxYPJIcrnL31UXEN4c2753dY9kVNrNo0nhEFhJ0kmGANpui2M3eSOoXdpr
OfyGwvnltD6m1DYkwsMG0E2p3Pgpdcq88C3HiM5kinEP/4bwu2TtUJ98pjqEqJD2TZTUObqmOpHY
ihnz1unDqGNBb8tT29AKA0nPf4hIvp5/Gh6ycZpXRGrD7SRET4de3T+MMnp0I/LcvNT2pqCO+8Gi
EWtrsiPc+LKXG+Dy3sGH5EtE0X2MrOBVdVPA2sex7qcQox2GfgsARvTcm/GiD8eFaG1pgqaBoHgm
6MzDOAzNaqrTHH/RREH4uLT5In6k2trGczH/Ub56GUxC4GEq6rORFOlL0BCwQTLhZc9+sVcqtiG7
iKMpsn4jLZwotVFcFQPUO53w1MG8+EFiEs0aGyKphbPXNe65n5tU6CCaF8CQ905sPrk1leAdqNBh
he1PkyUka+g103CuC15tPXrDUnWbHXPhbUOJc8hpCBLaUxVLyE+8ufw4m5GDmYH1UWefMgwJkgKx
n/eXR4rHMAd9QnnEgTmM8bUzLq0T0VGXJ/gAx7BWv4c5FTfLwbZZ9s8iZAYMwQukcu3d6ngyrj9v
qCBDDqNHCGBqEiUHtufHoQ+yM8tXuwW1574neOkX45Q6tNy4bo2Uxr70K5zDQIBuWRxHN/c5qiRk
N25WO5kM5Vqqmk+Xr/nsLQ6mSfQhCJGLpcvy2VuW99AtD7GTY5BNZprjlit66u2rX5nzsdOY6Mfq
4eeCmwfGmCnMMthFHUEQo70og41d1AcxFoIAqceOzfYmh4Kead6cKwZh5IFE/0rdqXnjAGPeABSw
GygLJIva3dMLnDx0YZfgL03S/3zUdg5KrsYMiey/pY6GaanDw4bapzf6XiROMdPa+MCYjhmogCiG
6DN2ghRgT0h9HPv3UUfVlfql4uSjomUWSBDSM8kyYckexq4Hhqv8vUU7H4KrM967yf9uYy/du9Bu
z6AsepGGu0lN/4JYRhvZAkAMhbd2raTYJHOO8AOPfyuMZFfjRT4wArtbjDlxEQrS7ZRCr+woZAA6
ELEfKcjJ/MA/1w7iiuXqd3DcvVfG38KscfioxPrVFz4LCorutPB5uzAFBQjjj6YprDaZQ1iLpT9o
MSSE2HP3nt3vpmK4jaa9obLviHmXjc7k3IlEPdUa5Gscrgdpyp1JuR8B4+BpTqIXSqSP437AKn1K
wg8b3tGzI+GX0s2TUqpNoQM+TW01eBqLODzBQFzHExk0umUFdxVKi5pm12dWhlimshVku8eiUofZ
Lzn54d0a7EPpAFMqgYPtCkZYhbXkAkbjrRi7K+dPfRWLmaT2CeoY7PndIbxRaLmkfjCL9Jdp9M1N
ktoVjAv/ZivO5MKnp2HoJwJ0t8nKWOFqQetMxn24uSMGAzbpyKEDF3Dx+a2Vl990D2fPyj7Bz0Rn
NUMgynTJqKx4BXqBCJdvFSdj1y8F3uA2XWdN9AcsubUua3wEFN6fg940D4a/LDvz3z5Kj0KgSApj
ri/aGt5khPtMyfkq6+HD9zhtdZC72tDGv+5rfLdCKWol7PpYC0aDNpbbbCT8ljrOU5mAYS3mwVgX
nncVXDVbmbjmaapsb5koITZklyDwnw0z2gTj/M9MkN7RGjB7xVSvpUaV7Iz8bXIhlWBWaNZCtPY5
mqyzIHxAzU36aFXDQ2u3LW0z8oFetOZ1yOmgdSjc3k7qMfBnb8X9zrlFHXLeXFao8DjHTjlGU1br
Dm9a0a9COIJHNzF3LVQAdMb4GFMKsGPMsbhp3XijIdnFJtiWKWsugRPXDxQ3svXGB11KClK4ApbG
rccmzY3fok32pt8957F5Uw0dCjlcZyqNse8qc96IwOHHHdIb27XmQLrcOGox0MspIJ8UYCUGZ34Z
86F89sgy0v4iX7UVP/5s/342faHsshMAyr++pbCfDC4b2KqkxI5zTVlbe70EDYQX5vtJTgluATzp
TqJxpFYse37KAKuoriO2QcZU3ToV09Z0e71j3NqC5PorOjiqMeCB0KMIkAPqduwfw7Tt79QZbBNT
VQedjxOvT0CohlNoL1x4L9P0R8QhfBUBAlgb5P7doFv3Kmw2Q1wvYjXpNAVgaODnxler2cETsfFt
x4Lb/ylpZQRpVDzxhGt0faZVdN7425YXtrGBetfECPd26/31Kts5i/Fr9h0sWNOps0y1J7j9m1IM
cwMH0LkK7RBHn850mv7uSjjPglqykz8B9R8rnm/TJhg7NP8MWAybKaWi1W8xPcaPs4OfK8GJSl6k
7jc5ohUYnv559LJ5b2ik5VTfCQpDHpTFezyZ39Km3TCHXLcpTMStQmC8T7GEhyXO/JnZnMZd7HPH
3QSdxEfO2+8MBcRixNxZ6VvLIWLbpXW9ofdm9RVM97LNPyszP+ilyreUvKhG4aTrwpHNtgGuSVod
ghsW8p0wG7GZffBvBmJiDI/IHety7bnZh+lN+c5OfwcMVfeDbrEE6PoaFEBmEYjxIGgO/63xojIK
S7s0f9eOfo2raBNTYrKm8x3wKOh0t92ilooq795FY/6TxZBfOsLegckyKNgYwBXJWbNUDpHQ0ucJ
cIKWoEFsOJ9Z3my72tk5fZpsLdwpnVc+zrr8HTsM0XsHQ+EQMbj20eTJUXIDhL4ByDE5Uej5ZLIt
barvyDPCfZnW9kpIMANB9M/KivdkAkThx4SjUPEPsbajrQqg8kx+9G0P5rjuM2LwtiH/VW6MzDyM
f6Rn/CqHEjN4ybxmYifjmvHFaoA4BYP9AGWBbUFVfdntu+0OI9by+m8dsHkPKZiEOd7Qbc5WR7bu
1tUVrjB8RcpiR9z3AncGIliYQ+Yz/UvHiLiaYto9AsgexhzuRtk/lAXIpXpVvRguJ3QtmL+U7TsH
HqI6E+unZz2B2Ag3j06Z/mnymqQvONm25AYfusN7FC+hQ+39i6rRohYMpSklfSY4RcIDkU8y+cwi
96Xz3L3dz69TxlCpbgsLZYEhoawZpthH28uyTef2xilL419G5jG27FJ2MNUfR8c48ytsb5TW3pZo
kQzNnWOPAg5v85iaDlJdWu+TpOXm4qOyBgs6oi0nJihS7BpFkH7Qy8+V2EdPEbfxc9wHY2y92jPC
mOvQ0eZ+NlnhnYJl7DvTzsdEevSBGeSi2dpt/ZqyG91Cw9hXZXQOx3HTZOFmSLgzJBZOQoAziaU4
3TEAdpSV79hTMWd2kXO9iRieSUZfQshN2qHeYB59TkfvHGEc7P0ZKkLYob31wQXVmWDvJEBnT79U
TUi+iXPWm4F/0HdneA+Qgr2AcwtNxJ/24uY0/3SS9iKKwKjDwNTjlVtnrD10WsQMxY9WhMn72Hcv
E0sn4Bf34Mei3kba21fcttyCcxGJfOA1CSXLxT1zvWuFJbbk0C/Su/Yh/vgVr3VacmorVPSVN1wk
2lNEN8SlJgUAniM/JZRIMA/1DqF8gktDfXvIitbiorIRDFT5PMAuTo1yraUnDjL+iuLxs0B1WtkJ
1nZOn+uyxHLObQ4Pq6xpC8JyJlX+OBfTqRTQOMsyeUnwjA4cwngm63VSDvma/jlWF1YlUD39awcm
7xijLnEZM5wVBR4O2GIxWF1wJ+BTzmhf1jqr0w2VWr/ssjlgVP0Q4mno1LMqSzAJVkP1tLbW+MqX
JwZnYjNNp77i/hOG9kHUcb/TYQV6Mm0e7TT+7WeBWDksUqu2Lc95MxTbIvkzlZm7tSzgLM40PoqE
xIIZLuhmQGvsR5u9l+YHdlXowKzfTSvqXTfyJNWevRdjtxUCzpIRkO7zsueSfgNwF91e6D7j5Brk
R0iZRAHdJwWhGJpv+y8JQccvaUIiY3gUFVphStzUsaSLTe5x4BIIy4ZsRlZ/5unk7hpbQ4cIn5my
kA0brxm6+EZrJin1UF+RnB5TIg+HZnn+eg/GjRw5iMZBehIBcVbpvsS+c8k6A5/DqL/rogk3ruxh
ppSf2ZL6o5+lpumBK15Y9ptpdtTt0hAK0cH80l1+xzrXISzCtpvi6CGzEPaqOb1ZShRrqkl3RuS+
8UPCstfpez6BqyVLA+fPnq+A/dDLfIlqyAWwn5UEy06AldTv2QuYg8LmGpoE9ye9UsAP6OaBmKSW
HR4QnxoHC+ypRE5yrcFGTC5kL8tm71B5+HCqSqCNYElQMJsZ2uH1zMieQhF5oyhh3DI64I3c1N6R
Rf2YK6s5GxmzK7gHc5lfFG8n33KHQzbqS8BNainMsEvvXYb6zK35rKPge6II9gASEZcb9KjJtJ9R
2gAdxhYrd/YxzxqcdNE9UFj3lnkV6JZyn1Z/I0NduVY/6h9ED9pkScqGQBOEbIe6Nz8yr3mqL1M0
3EvQp9uY/R6TTYftImEefnOyxx5DFAcHFWkZDfKnhgbWZnRYeANoIMXqCkDhgxgc8kgvyxv9Cp9D
q/70kw96XtFmWWKgruybl0bDqSiOleMTgmneJsarvIDun9TjJTdnu92MWqwnQOtybbBisCfIrYcB
mgzQ3H2GNMEhsIV5voAqAF2RdLL7l7lVv/D4FJuyZfsfyxpg/+x3p5ZVnY3ZB94zoB2RDfQA2ejs
d+O84gl4waUeFGlwL6x4Uw2k2AafSqbM9J4wDGMkwWmxMpLpLSDq7HCjz7vbYFqvbsTvL9kahwaD
uVkDHMy4wjmnTLiYDexWS+MLVMiptUhN0GO+Ekp8eRdnbrgD57rcpJnHBQRHZzPndn1mk/TWjAzj
4cFsK0/9KjkrqjRWhyynjm0AvOLlCUKuRegsa8+zYf6dCYx1dkT9QEKDQR+z+Z/tiBv1sut9Kqgh
ASaZMzExa8zYpSvX6VjnMKXTfAuIJcZ1R5ObAQxxsmGHgQ07zEPwJGMSBa7hzeuhdWL+MRTdqmth
mNU4RVuMcQ2qdYZ2ujZdvrntg0NthQBbDI50OjVBgfhvhXwcvJA9IgiSlQiofoiaN3+h+Jh9+Nq2
+kPXWAzcDvU1r3aZ1R1kbj231jg/6jwj7yT57qkrMMfbI60knV5D2s1d86FJsnMYjriMuyneMIe5
qUiG63EQmEma/FMOdHEUfrQd/PyNNYM3chRIjJkjb8bGPSNR1ls7cG9mra9W++pkloSs12+CdMAX
7xe7qE8+iHqx7ZfVU4jgsA1T76oXt2+VjM0O2ulzV4FJCnILq2eIKj614tICUAwxweyDyMSbVsiP
dGYkb3nmsei5mWslj1yE3FZSmsZj90vFVcgqEAFN9LlZd220jxKQlQrFKvcJL4duQ8IsNHiGnZ6E
g9MoNmqs1f6cPzG3IwYUEI0y8upFVyEnAtp+OY5Cu7KizwJZkD0lpBPmHy/1aN4qC7laEFS250zu
ZnR0VD619000YpF2E4km6g+4w+4CgzpnAwei0IT4DZv5dDgOGSXOxbUNmHy6baFu6cjeymkxYfuJ
Av+MQpVHrOxxowkXAI2SCckfqk53VlYKGoeQ5TUT1dnWfygdAVb1WJOOW7N3IWRtkWCMzPRcJCN0
dCvbDNEfmvEwvS6VNibyawUhnOsUtEMQmpvcYyBZZqgzsmD8MRYwKsJ51xTRa45bgf4wPP+lfixY
pKN8owo8cPDGGLCfizDItm2PB1XG+Uvpc2rDkIpNiVg3oEZv7s+xJIBC2wy7O7e8d5nxJQplkBvx
xnXkq8eZ7t9ukB8aGW1dhcm0SgN5//kMUiB1Zzk80oiZwsZjlLJqkyE/RNwyQ0t0K9/DuNVOhB2j
POKW7vJEh8POdCHzqJyRuCXS764dQNDCtWtx1NdJ/A16Equb6c8L+fGA36b/pU11YnNXHtwAw0/q
EG8zFZ6mOLH1Trg4Z0V51wl2pkjgV5vSFMo5x33TgwrYS/8YLctVInjldERGqrSHXdV3DzLpT3gi
j72RjfdkGr9rTqbsC6y1Z3qsmS3ZgTDEna288TxlRMYcaqY2FnRaTJFYghIWpuXtAbtFgbVZODsV
2z0r7z4S3Y07AzpAY49y3WX9dzKXb31oF1vL2HacELhMh3mjicMpk339YAOqtHPMHilmniC8Mipi
/OAni0ebBAS3xb77J0T0WkB8urRz+ZGrbGLf1D36o5ud3aa8hH6N1Q7iYJI1xZUp2VstqmHtxFTv
5sYqtJBS2b/g0KGWYG+7PBtpYbyx1Zwu1Jgy1Jg5hfoxdaMpl1xFF3c+uOmdTeWYow5PYyjZjQEe
V31xYBt9NjqID8ZMbTktiVRSGW8W5j7Soc6hk/EB2PxbCyOGax8k05yM+zThL3aseZNaHrnbkjbX
BJulKmjctALeZnFXRFs0Ft4iFEQKD2kmdjauhtPhTPwuLoCERgMdDEljFd5g/y/2zmM5dyXNrq/S
UWPhCpkAEkCErga/N/SenCBo4T0S7um1wFtd3VURrZAmGmnCOIc8h+RvkMjc395r4+WbsMbXVovP
xPysuC4j04hYdnkcZtHcB13NHa4oOSJh8IuqOboxM5IpMxHxEKMTd/mYVZXoQD40Hre5cUeT4nCc
KPOc5/GHpsN8NerW2ynmD2dTGDdZ4oSX+GyB5CTPgx9buzS2YsAP5MfrEFoQ+Y66nTZDY7PHrqEF
MlzDOUaxiCbu0ZKM2cQ2HnQ/isaLiuoCMi7xXTTgPILFkcK65VcfsE3SXj5bmD6aalkwcOukVc7/
p7jLqcMbjoTxwVb1gyqFxUws2tsjS7Oe3KssD29yOhYZGIQo9z5H1RrMlg6TDIWkPDb1W5W8mXXn
wPEcN7Sae9gL5MdUOh92wONoC4guQ7QQE510a9nibXTSu7ZwyHcW+rFRJMrnAkpsBcQC/xArN4pI
mmGf8/13j9b0ZJZXKk0/8d8/0Z+668vkbeJssR6ldz0EJUSRkWToVBRccibuhbYeTpOEnSh6DFmF
fsg0ZRxlx6AQs/puamf9ONotOOdyOpKZucSyj6Ffl902LWa1pu35UaA8r1IRcCcBN7iTAewS3vc0
qNAYh2l+cNHY45BYfVsmIAc5XPWEFrZ02eBY1/0+YzS4psIn5wjcLOak5V94ZCzT8E70JrdWnKDu
Itl6zZlx1bgiOMiqnmKblB20p078VE2MzzUL3vI4uphrMgYAOD+JK2Ashd9q6ldmEBtsCtCOTS22
Q6o+pmy8x9BDNrLe1S2WVjndZ8zxN65x6xun1kIizQLE3iIr8FyX1IerWIC+y2DltX1/zIOAGjb2
6fSl2KeIBQVnVkdqACv2nHNeFk2xnkK4D04LG5LJjB8Xr7mJaNpPncES1J/mwWOzbzjDVu7joYrW
QZ16hxpDvpnQk+ubyRt6McVbAo5t5/RfbgVWQxHqM4c230MBp3cagsaYw2HLC8z2NZEi7OQ8JJR8
/O91XP64WeDD8A7mvTukTzUm5CFvuFEXgJPw42zjntK0DqjQ4PkIvd1NWhIZnB0mg6pEZDGQrlVF
slHywhu+OAzCg+GGJY4XTJq8JKlKibGmHDBwH77HxEU4g95kkYvm1NjXZiGf+wYzZ11LngrXb1ZY
rUMU5HnbtEKRlypKLK6EDiacley7RMkOMl3H6NIrFThs9SqChL2DPhSQFo4iXGMyxCRDs0t73Ubi
K8vKxxqWWCGN5KwlaAGSPrwKeYtDZDwr3Iwr2x5fsyJdKoHTF2XXzdFuw3eT7hzT4CSs221pwsJp
uqo/SMeky9c9lE3zICSSNKNDAArhpea4S8io+KqacASI5b1auf9epg5o2+ra9JIHHeGCTo26AKGU
rdlD7ineu5YDtA7GSkzlHW6rXP9cGiYpIsKVDDyHXa8a0kNeSiqmSjAwoAaZ2GGqlO64BmCv54JE
BIV8tKlQ9fvBYNfHEdtnSkxQrWe9ayy4CeP1rEpn4X/fGilJLGpN8BfbT01Xe7yoLmUi2YcRfGep
wm3kCgIEqJRAAkn/NqYLwrEnsRLhyQr78txN1k+s+s+ux3AYVaNeuzTJMFHEFe3vW4ibyrDfmAC+
hyZVszWiKB417hTYYkPiMUXAVrStP4xYnwyr9I/4ea5V2FTnqWPbVlj9rdET4+sMZNrwGxPIORmh
zPlh/EGE6WmWsUEOycDO7r7iJuOkOdXHnJUDbdXGmsuUpSEVsu5HGgjj/sl/7Qf7WynJfamnADNB
EMlG9R6whV/3+HvSGRQv6QoL/2KwT016w6qC0dCAbZrY17izWy7cqqFoMXLtVReNv+vWY54vBPYj
PSTboCdoPlvhJZ6eHS+Es8d8QOTOnFjASDz8QM2AW6hHZoy5dZ8EDJJypH3XQ1gXjkeWtHkbM/Ly
g2OKjYDMongIrSjJPibA3GgGPTgOreiTtekCsXZafaaLnVDUFDxozxPnTh9GeIenVlY7UFDR0enG
z7BRCUM130V4Kda+G/X3uOpxiQ3pRcbKPPlJs68HcZ1qnwhehTuzwZu7VulwMkCXdd29brqW5STc
2LbjMyZZQwFfJRiIcLLcoCUdKYUApFdD/tZmu+RDYdbF2fDoN2QHO2N4ylB/4LH517Yyb1Mb7k4T
eB+symjB1owxZuLm1Roaw1I4Gpug2nQtb5s5gDJQISOxdSRAdw0gdXq34OpvEl2zErRw7anSDNbM
7Wn4bpiPKGlHG8svPoqKbxBlTzXzUgaaWLTiuFlrowOZE9QH6InUjNnpifqXiMBUuKI/DuNEX393
iMTDIL4HA65awSrKQ2Bu3XI/aSccN7LhPT7O0CaImKiZQ5kTq23dIMk3RCUHpuiLuCdqYHwjihWN
MDsvA5PZ9mwpYKtvmdJdVB4rrFaXBo9xZTU+kbmQcpq8LLdDPjobyU4r7jHOF3EHfm8w33I1AusH
gWFjGitQdgb0FABwtbdJRm/fzOB0Sg4YWzpFn4aJRWtWcDCI30B+QHPzsFqUHYivYc6f53mfpOV3
N7gnGfLTMociF1BW/CDkV6p7gI0wyjJmJmUd/X2GfxYx4a8Mc7YfmupohtNtMcIbEZh2Vi7g0tIs
ntl7mNvRI4GEoyPHat/1c8Rs3mOk6DB9bx+7uL5vsBMBrwDk1E0oZNq653y115YAAl/nCz+iOHPc
QFSxnK3B6QdZgyTUiOkKxgp9yvMDK027Sie6AxJW9DZWJkOe5WCckkSQdDxOBquA0zjHnk342g48
+LVwcFa2LG+z4Uwz6FOr4mszIczRzy9l9Doa8mj3uOSkySm5KDRXn21dxqimbLBA+BfEWRyqFwyL
EcwYM31nTr/zmfVw3aTednlzVGRlmGTlOCnG8TIqX+kx7dY2Eyfu+/WLRN2hMDPelcn0FGe6W4+a
lWWwSzj96zgCpZ+MX/wWF1nsXi8h4GFsL4BwP9ZdCNup2aax3x/mwiAJiqad2QCb53B4dRt/WmF5
mwqXXBZibRW4JVhb86bxr/vIBxoUt0+RB1fUvy+i4SOFrr+rXuaE3UrVAeR1K3Uls+iFTWe1LmUj
ttp+YQUVeCKHG8ofbwzQoZhdkJ3rKy7Cs0sXExZ2jRFQEbLxmcwPRfJVCdLO+CzCRUYw6nEXCY7a
s4XlSPjoSFJCT3UB+QnTemdktjGimIloXByshc2afoxorvu2KNlnDSTg+gjFtPAXiWk4xLq2gGvt
OTRByZLK29eOA863A1E8y2LeqGXS2BlPIqt80jMoQWFbRkejesyyETQ51F7JlolNFJQRi6EMU5y9
2cB4TmZWEtO10QBFd6ZvbDP1ZKesIczWUz1e+GF2F+bOTz6fKzIpPm/yGGVy3US+BwwIsroaUGgj
5B122GT7atUesty/aEWnz0RLl4M6wEVU/LPn2c8mTZO0Gdb9NlGfhg3Kz3fqq0EIEhqhfogs9IKq
L54wwBNtClhjZtTWVZMHG1OhmbjIkQwABmZQLlOaATY1fLR3O2W+hP/gwwvZNjne+JAhHW2ioU9g
F6DIOwJVn21WutEuXFte7Ka+YSiBkcCzv3IlLrzR93ZoPGQsGhLPLdCFaLY3c+28q5BsIhFcSYCV
wxJDqClFlLCIQsUFcKSxTkH+exlr78znDZbs1XAwjOk7sprnJHL2HGzuRppDKhmQjbVvuLJ7vFUo
pJEHvC1ykMGJD3qB3jDQofHT4soT8hA6XEhLuVwB1DyMc7XK6IndU1fiwT61NmPe31iprG8MTc7R
jppjzoxT5S0tiGF/Jeou3lJriPwyBLSxVp8jIwJjYmSVRC6mYE3oMeuvqXxcJqoj+IDC2LB/4ZGK
VBxNG70HMs2R3eNG+ijObis/cdMpniTWAyoMtu3MNB2YorEpi+QzGo3boszuE7t/ngNsA2jCn6Uv
y23HxqzqnAO+i8+k8dMjVvZtRtZOWk23IUzUHnyltnIE4lVF77QCufBmigsHjCoZusDDCklyXRBz
hJo/rfKO9EpbA5r2sfIzyLoMzdk4adt4xJTzEUGr3IZD/zLFIzOA6NEEfLvWOekMcU/BIPsKTB4z
pYbsHpEEBuS2eXSR+LIM2B/22bRKn4OULXqDuZb2JfEqmwlFqHjj/u66X8XYPFoNW3WDcjMCtTeV
oU9dygGkHIu3xIO3mItXb0xSLkkG/GkTWdvaie9667k0s8Ncx+kFpvy1DraCCPQ6JdBFCxwkneG9
t8Rr0XTXdmo/tYKNZB9bJ6zWkEIpbiOCyrn9ncj0vWhw+7Q9rYhMyrcWlatSMEtwleYgKcwrxgT9
RqK5bGOeWFPbJcaKgmZx0L1j8TR1TnVyB/6ANnQSariOa/zfOoSLPzvBDSWiCGUAlYjyQcgUY3qv
TY9ZKtLm2D0GPtKpcvEe+1n6Upd0VyRVzUZs55P7i8h/VzvdwMYh3kKybFqYEpCBe1pFVYyDnQwQ
C2QzQoWAQ7Jzrr2iZ9K+hDJkLYFN2uWLbyN8TNNz6IDilGV0BghT8PPseiv1jXJpONIMERxi1psk
ABTjCcFJfgqJ5erlDor4NUQk21u59Sf1RGsK3NwY0Sh/wfJY73qTn4Qqgnsd5yjXj634smrHn2JK
r/zcr1cyn656LGCbuEkQccUHhsb8LH2CLg2yO29PWB2WQ1E5sfegUNdmnD2592iC/gGsKQTkBPMi
1VFeOVxXY3czZ6raeWzJLe53bC9nov+Gc7Ryxrp1cj00y+ZmCh96K913fW9dOXCalCSE7Wnu8WaE
T86Jm6Ookx9Rpoe2fcrS6s2NOtp/G31TBvxK+bCxffe1slhuaqyamyzqFuG44gW2/EMgxU8wMAKS
dbMRQ4K2lUNBCvGKY6zbKe3cA6B/qjQcJjDRm0JxuCpqY9vH+k2lOYLKMF50XVbsCt3JzdxhSHa3
IgGB4XmOt/GF9VIJY6PZqm0wGT4mJiqtpP5pY1SYXXU/QYAbcG9h/yR24xakq/OvhCn9JvZcubNx
MKWLFU/k0xdVKGw8uvFB00S5w+1K+4Alzpl05gXoSmJ5QYO5IMUmsxIraPNKPMYePjikbXNjuajP
cmJgCTZh6Q4yjh0cdGwIW4J1HyFVUnHgvjo2NMXeQ0vovScTqX5fKUaPJfSsE7nnYqn/xtHQwEVp
n6rSz3G0gowIdbxxF7pDhsOZVCzu5MmH0GrUj04NtYQop6YcPNdJcMoj7ttmYnBXUo678tiMBBau
VdqPEwYV+pBY8iMcJpQtC+5gTegWEIcL9hzdYLyN4+EwJB0C2ELxmmK7JiFe0enu8oIUNaUYqfMd
Dupt9ujKKalQhTGKuVTk3CKc9OKyZCC/zjpuAqXlfE7+awL2QhKm2YDVWgJk8gFcb7IecQhtLDz8
lOWauGPcJbAlIcflNB51TARH8GgbCh0I/UXEsbwoeta2qzbcLo/c9aaNFdKg3fh3hoXGSwDDb+w9
nAljFSbpRbX0mjHbIEqfeY9o+ngcu5m3pjBQwYeaghL2Cq3OACECNGVgx3aydr9HkPD09dDVI4jW
MRJnTvU4ZgVbmATufwu0EyWwc24768sp9Y/DC7Hrc+VtRPpZeQj6tBatM5wUcYDXkYOhXvs9zC4K
t+xeZSxKVBNXpbnjHhKwr8VT6dFVz/1VeaTcGCi0BdVPIW4JfNjWrsMHtjbCwthNFsNLS5p7s2wF
lAn3Zu5ruRchdIVypi1aj2vbym+c8MUd2kvQKGcFUC+pH43gB2HxxpL5PQfYGOYE2rLK6CV1kkft
MONrqvibTMmLpDYJXqKmbkEIB6QKAAS/n3dTxDwojit5MA3rkWqyUuVntyTHUkUV66us6Gzg7Zx2
C++0fivofl5N+LN6hXvOFcCtcKTP4XsdYqFsJ1UwcIseC90e9LKgePnZaPRXKCf41zzpZQKPBu/O
yvnyKuNdVJa76+Pkx0lkte+liXHMTsFjzJy5uXVc5o1WV4icR4dc4AnjKCHkwGT/byM+14pAKxLJ
JYMzFmkfy3gWAM+OXm3HeBk5QexUXz5h97xvfbMjIXbni7bZzVL/yJEsaJ3SymEXWFEq3mzZAubA
D4L9Rx09l3ZOBigzrxM/fLwbcf7kgj4BeI0MrkJrPKLBfGFt2hbhB8sXGPEFg7OkJ9/npetvcJcb
892SdomS6XkWGUae184eGIpCyjKrYww5yc7VPgoxdVX+GWME5sWQsmpGBhmHZk3YklwLGFKgxPaa
DoFZpzc+C4nGx5jDlLaWBZ7Y5xwcGp0eej9/rdkVxGN4nub0VcwsSca4K73XRnIsHwIoGFb0kRrc
hz7rQp2r+LZ+darwRojn0HrjijsN3AUzGEDwGZkM+icsNVdsjDZJ1XwoYBItzY7DM4FZCvx0/+j3
4yVj+k3lLYYKfkW4yXooXuga59DNccBpmzMoh5RKXTqUWaACdqfmfuxwD4utVfg7/5rZyNZxQEpk
4paNx1vT21svuAmQMv3QvnUglRQWG4bFlaBGRhA6OAcZOOM4vyfBPbr6J7QYg/a+Na0GGnwGXxwV
ZfZaRs9OBcaBjarmmeFE+lriul7qxC0t95E7PoRteipSfJz1jZb9lxSPgrojVpNVEafbJOXyhDpq
q7vJDDmjTKvI8K50cTVNHIF+S0b/fw0rIOmume6+w7gs/rlV9X/Xwsotsh3ei/d//R/f723359+k
/4fleqbv27ZwpGfJf7Sw+n/4visc05ZC2NJxqVotyqaL/vybIdw/XBcJkPZTXxHK8OhGbUv9+zWp
/vBNx1OeY5nStWzL+7/pYbWWX4AtCK1DxfHrz7955Fr5UR6fx6drCmX/Sw1rNA6kaHro1xrbGpFh
w7eoLgkTo3kMpnSSBJjCtEMqBKZAAZLMQwew2YwfEc96OmWbfHCG6srLsgCsYTLTczJFbkBEMyWV
eWHJYCD+GpG1eQhzKO5nBs51dmi5Nmm28l0g3zm5r+457Nw1aTXvPbYD8B+5m/U3Zcgb3aQTq1HN
iHt6avonsp1eedl58dCiqdUDyw/VYunB0S6jsDoZDH2WdS+ijcPGrdlNYxhw8J1BdYyZGtlApUx8
NnMSe1SSDwPVQuDoua/oRto4D9wpeqYb3pkXCB9eN1kEnJI5Soxf+LGjL4RE9wVPzcwBappGMnyg
qpqXphcBA4VWUk/JiDWCJZwTUSRs1+bT2vAaGEqiBsC95voF10/xcu+AsLMJIkmZ9PO27NmvrCFm
4qyYDHu+L+jmMg5OntBMhNm14yAnbEYig7DGJysKesxutdufDJJlBtC9oATwmlX6x1XR8GyEFRy5
kVMirD6ctd5hDF05fxtu2dnvRZSW9UWVV6p5r/mm4sRtGmCnFRV4Z9admgx4027dBPI9jjs3vzAV
7s0eChbj8bvUlFZ/lO4MabYbczG1R0g5DQ2aZm14NzUNRMkrCldSvnkxW3wofAX74dESPpzK3Kd3
1g6G0LrOnMo2YnYlqRqeDN05H+C7ac+LCeVTqSDZRK6VbTDBnWV/UIQzQHWbbQDPM2lAreD1NPSm
VhZM7k41SHx9pxJ/V+PQ2cGJzR6SPmNLnrSDfKr6Kv5KUZY/C0kz6WEquSFsHaWsiLoLkyOGSHIP
2TdM5LXkbIRgZEa4k8pZsOc0lcPeclC5GzFgC9RnVYjevehEQYclEnwPnMOnkuPKoF1DbqAtgTXA
Kji8MvXjTZALhv7buTJSoKf+jPnPs3sjeewTzC0NpsMWACEGCOK0Vmk6uORJkgMbbqmI3A/U7lQn
OVuFfAqFsgYGuWaSn7UquyerdJqLIVKTZKjThlN0QiGo1S0noZ7+r8GhvQvLUBSdazMa0ojdeD0A
ShvGnlK9pOHoCxoXY8TRznnorU2WfUMSXFIMBqin22AS0U+h0Qb4m0sjeec46zw1Vdo4P0E6d86T
1HMuv8yYl2pfp4URXyRZOcGIxZKlDwh+VXNmRABBuvLkZK/ROjtCnJQYJiPVPQqjsKkDaW0Nnljj
CqbBNN2bMYYm2JtNCs/aiQoqyhPk2BbMT99iHHP92YWmm010jgY2BqwmquQCKx0lYlydCge+S2u9
WVhsMB1lZPQw+KOtH32nsM3n2GWeAE+qMsv5hlmMrM6tPWYNI/A4lw+UKFETX1qyqU5hTS7h0q4D
oKMZTBr3OBacLN+mxrcBP6WBA1BiPY95mV8MVu0PZ3yb1HKBykBRN1ku3WMNioaBrabjfmOygNUb
5elwr53IIzGRR4sd4jeL6h2sFlvwRpJmsne535JpxFlvtFsjcTMJ7UHQDh/3IUNSywup5Bz1RIMV
hkIg8E4VYLI1Sj3f+aMP94HUBDq8S453+jRCW447Tr5wrWSV5+8U6dYJZs6qA6S1JBy3AODAOc5M
v7mkjMEOeH3C8YPovOke4iIYfYHmQ0dOT1Q9fJkRaoz6ZDP4trIv7as05imKZt6Yx0KnZfaK6ERu
G6tKMZrdXQcTl0SBX3ddGF4OtBao17ZvmtbYwzUhh42BIRDZOeqGbDa3tjvbRT7C0nIm8dBHXsDw
BReRmJ9CbbjRhetIc6IEz8nnG2FFOHibjkq5fLajkWjHYsnjbrDo59jhQDQPGVp/GMb9tGXNCZE6
E2neEYx2n5ml65hBmG1iciwZNmMqpXUUr5jSFl2aKWd/NuX9K+46v2Fo19XZPf1H0X2N/e7OLpVs
aEtLFQlQ1gRGNSTCUxZ8Zyo3zNgQoKba7qHzuhasp0hq7GdhPsSL9C4H+j3QMYh+RqJQNDs1k2US
HAnN8DD7yuj3Xhw408Vsz8RMyuVy3vw/3Nkt+8fPkltwHEZd+z//x9/3k0tr/T/9ZYtFv5tu9fey
1eKU2/17jfzyL/9Pv/hv37/f5YFipj//9vlfbtwUu53//p+//9//39V7zv+7fKcktnsv4n/euy3/
6a/Nm2H/4WEWc03Tdy1HMC74x/Zt2aOZSjmCobzlKN+y1D/2b9L9Q/qkdnzTNCX7Plv8Y/sm7D/Y
87EWcKRmT7h86d9/vZu/dmU8czyR4Xf597//W6Hzm5JcQ/vn35Yf/582b4673C6VsByTfL2Pq8bk
65/vd3ER8q/FfwvtIS/cyHzpGiidwPqc28ay7whiXbTSja5oT+6vi3qpzjGC5p2A61eYiPCQmzF0
n3pI2jPiXHCV+5GPwR4Wl+GGe7rKifwq+ehUxIVnld54E/k+SPbpzm6OJWjH2AtYhYCB0egcAHce
5ssE0AMuBlmdan0qo5jygAFrs0ddM+Ar3zuZuChOHl03inZhTljX2MAYyg1p+9e7+L9+VqD6/evz
omxTCOERJlW2wkv1z89LKY1wcvPoigbZm1G6X9KiNlvZztExcDxF4QQeksJjp0ZwttCec40hwwFJ
rq2BMsCETwcC5AmMhdXcZRZXW/OCh/wycdP4Cq7mo+KetULQ+Sw9RYm2N546lgvXG75syghWqEk1
IIa11wSwzqE4mU5RXsmgvVWBYd9ENMxxtI/JKORzdAlli/ZilAxcOJFe8U6Ejp/gr1Yu8kyDuXZd
LB1brnENVOXBbS3zko37WRS0Bs4RoxdXcZ8wCgovvPpyNoM9UlwGLo/+MzzeLRGlCW4kfRO7ucJG
bbnPbkMMuBzjD/bnDCQC1iNCG2zS0k3Up+8j0/axjjgK36ByIvCFVLSo7ikbhE1pL1XdU0BIqEgg
jCLxQVHhDkMmUXlwPwHqzv4t0QySrDYWwF4D2eqwOfHl7KgisQuqCdk8GuFQwT4sWhzLlExL7kL7
UCKYddZwELTMcsCnkUEOwxVesxFeshiPRd/uBwO7VFwLMFmZ3GoFAVV76AGyoGtraFxkHIZilKjI
nwxZ9eBN0ZsZELWidHXctZrnBYNivk9RjtYcnotGN9dTko3XnY+Z254CzF7wRGUZXHrV/Cxa4Ij0
PEsO6+3lnNATnyKF7yqpEHoCLEUJ4aTJ87eeOcPoHeYPIAQHzkmn0PfafSlmc1OayH29cg4AxvWA
6NjMSDFjtuPoHm65GiI4cQiVvAnuWoueimsvVcFlpdFjxvFK4l/aezXeyrDn8WYTuKBMXWiT5B4I
fqwQNFc2g3dneooeW2SeWjH1AwmDE6YHXZwQZVgmQZ0NkEROWwxYmG5xo5sjyliKeHFohXyUPdpP
bI4BmFLrTWOYPxhWwaiJrR/NwXoEMV8v4BDLGbxTjnl7X9rBldeHzYGFdE2UaUchwlNuxDPIWM9d
9xFPJ0mtiqEnwjIBGEowRgMqXGKNG9mniG0xsK/Moj9DlamxETNdodKqaN6Y5EU8VeGjUAtfbcq3
EQC2PW3an/4QX1jpFUgL8wVYnbvVZv6DoNmRjQbgn5KE8F2nuNCzpvC3jd90noF4i6B+5i7o8xp+
GEec7tsnDMBNnsJjFqm9khYVnoUK4XdgYAZaoc9tAtAH95ZkNnpThP57Y9X9e2oqjEyDYV8l6ZVb
UwY8+xFOjkkfcnCv2ygO2TgKArcDM0ejA2XZkYeSzW0X+weZ0VaodJLtMctYzG+1eww5dFwmeFJX
RkKVoMeIh86WctuXxh10tLP2yciVFP/6qN5nR3cPHFPAyuubMALhneZ64uxIPzRpoY2uwNYB/H1i
boBiRp8UkIZiUwUdQrVjEP0gwWhYngMdt1+VDJ54U0eSIgl1C5LtpfUK+0GgqZeE6/AqJ9spTsrl
x+MdXoB9AD6P/RiAUsn9J9ywA5XEzkUdQdqn7HO+Rix4rCLzOqCrc2eHzolwDsQOIlsT3Cra6Ya7
OicOAgT2XC/qVgckqUI7JBnd+pucctK8So6KLHRrkhrtvCm8AMxnr5HPdjntT5pANNu7+m20IatO
0Y8eWDGzpZsuxIVjGOq6dUyC4NX12Crr2HaM7WIiJhZb0AnSeOYqaIRziUECVtmqtZuXPKLyuGyN
nU/eRmSeu0e2KxgzCqTQ4a0uGxR/+jkDZlkEiwScf2Q/FVJdkBmSvjeoOasZb1XzCULjunan5BjV
l00cscgPFC3i0BipO/GeIw7L9DgJGi3YHhvNu9tRvuDzaejh47wZ0pfKpoNszkysEW57jmeya2EQ
ECwOvqTRQxiverocY3Lf1Rb6UH2KrbfSD0yqSxSF0QHusIwgyXHGEOInFkTFsDcOVp/TsVNcT773
M3EXpRTSxs2P+YR2rtKFsIpFIb2vez3te1twH6MuI0xdfeVwEryqQXRYydRexS2AQC/ILoPWYeWr
21NRz+0pqaZF/G8YhS8Mt/E6jmbCly5FjhgMZ7J6GHxHrzHOGnxynRsnZ0IhViakjQ5bGGcuARwq
aG6MPh+O6eLfTKrxwLGOPMJEX0aAL2IzmBj9PHrDgPUubhVnOuCsfHdsVWB74rDScmcsWbeG0jVJ
RUz5SeZYpSxTbZ25eJjrh8ElKeW5w4+cJ4MR78pE7GMhJRLjGRGIntwxT8IZZ9B7ZoZUW5f7trYo
zuDoxyWx6jW5UFuEb/40RkR2VXRuzVHtjBEorYHFws/xB+Uc2sI+wICe0XU5dNOHDBLBfoAPgUvC
33am7Wxwss3GYt4y/JRXZex7F/hKV6CwSApdxUufSNqBYCasswKbSPwK/8HesbG0MChPz5xTv3Or
8d57NigFgPuXKOwvEOePbu8MPyElN3CZKkwYiCWtpdPTYBlf0ehDUgQYGofO5SJt5C2lwm7N8zqx
uFzJsimuGLdQsmFQEDvjszszoS3X0je5nRFQ1iFXlpf0lGVnXnHqXMlgNXTS8jQV+qlF19xJgzEf
Xiz3tbHhi5eG9YCzlKLZ8tT2YXmylj/lXfqcT4hdv5/CuCaPcXOeylhzm48ua8ciY4QflIE3bWrz
V2bylI+JN22bDs2dqEt5+v2AOFCeaiOBNdHrw9xkOJN/v0AkrGQPetCVbR9//2Km+UNmh9+DxfTf
peW4zsL5ZPklLMaSMhtWBebtg/XMtLjGRsPj+/3uv38ytXgpWnyXtgWTF9qGoiHTg3w2+tYLnQCw
XCkhyVxMfQbjqVUaSn7D5cNfv0hF20Lpjk+F5zynciw3rTncWjHRrEOcdMmhmZ1LfUBYArZWLv2G
jVOAmARSgpg1phGIN0zI+Cr4MOT6MUtiJkMmd3ebGLcygnHPPaA//X5oK+sxzDDT+ZL27rp4KnAr
nX4/BFDHT4Hlj9vIoxSqKLBOUOl0qvuJC8Fyo3hLOyYTVMTaqtPxkQwsYWhm23ym3NpGQ4i2cC5/
nxSha3qJhmkuTpkPMIO45st/vDT/8Qz+fk6miKBNQ2ohch2gcxZGHF6iEJwV+zgfxoCqsU/3dsnf
w/aq0Yz86lhBUXU1W8VpT4bJPPw+nV1eWSuZI0+rzGvN7e+zzdGbb6Rz2EDL8561ktstJMqpS9lw
/D56jvUvpHj87TREf39ChLTGrd8U3xHlSjtsyt/4NZ+mkHGkIUBOerodMasSz3XzAQfG7yuQV6Qn
S426RsnAkU43IjTpKRR+89eHDHvPX3+S9HRxSHxERLiVJjBK4fZoe72NzmS9BZ1yNjlECByJMKnh
m57q5UNSzvmhjNnd/P5NAqong9qyH/j9mNEHsDPymJJlTBu8+7iMUjozdMgcq2wuqjIPTo0tfGis
AItclqnT74egqUgP1Cn3c+cWLFQ+4RafDTjViVWVG6K406oTQ3PStdOcfv80Ll/FviMp4ZmAyIxp
d45V+5p07P2mZIFLwMDIVkA3tmXdkWL7x7X514XDuhD8L8rOdLdxpcuyT0SAjOD415pHD/KYf4jM
dCbneQry6WuRvv25cFHd6EogCZKSJVmWGBHn7L22TpONCe6lnIcMozVfnC4Hc8IfZ3ny/HdfAIzQ
yvFdDOOLqaWYcChk7gADUA4LMKM2DM7rwp+d1YHrCcTmFokeZF2Fs5Tfx1SezTcuG9mN8uoYFLMM
N0ZeitC8pbVO9hUE7EJclw0Q2H/2ymgz4kr+Ou2nQO2VHGsYs9wh1Eh0sgOcYMshVp9r5dcJJTA5
XEO7Ga5pmvzQ9M7aT/A3BA1UbvBiYV6s9Px9r+WuxhSqK8Fixk5oTMe+b3U7zKy1ntZMyhsHPyVB
hoERccVpk8/UTEq67VPxhNf5cTldmWm2s0Ddfd1LL+1Xr0+rRzMsssc619+We9VhMW6LAWdA4Rnp
O/Wydbmt4PKe67YuzwMGoDNV0fK/HS7nxvmGZY8Z0yfdJLldfmC573L+Xz+/nNNH71MZubF1LP/g
uxTeQIERCR/q69JrD5JJ0N4erHRn05Igv8w8azoOHpr3ZZx+epN2EF18jmWwjx2XoMrlQRmvkLzr
U4YDuCTnNnvtWzCCaS31c65VwV4m7r3PRDhtu/hYNzul4dGKsuBn1JoPlVMyrGbRJhMjXmsLlYzn
V8dWkW8Vay8gIMMN1NnDlCBfqyLtGEf1JfNJt9VSGxE+GU+lnxj0b4IYZnGPFT3xnyTq+50fxxm8
Iv7G3xtqvq/oRPWdESPjFZa3B7y8MfzsyR2aZkVWBNWH0gxIOnZdWPsI3QhwQ+/Qflq2Vu6moLjv
E7CgrFO2WfZQqRmI3wVrqRiz2769CD06j8PwACpQIjhok1mPa+5Y5P2BPUdeLKkn6Rhvyvpow4fB
a2GSrgfWEQEDcROsvyqEmKNinjKGVI7wuXsHv0BbNrHuD+PgFpiqRk5KJ4wAD8PKylXUobKKzZ/p
OKEtIFNmFskPkEsQaatPCg7J3RjMCkPcRSUfnb3Mq1MZy+5czxve+vDomGrTkLULaaTRuPwTOowi
7RC7kyDgpXxWuEzJ42I9TGJOfp5Q8J9jUPRn2hDr0CcAuWJ2yUoBLVxjeqTWOCiKMaCYcfSeCYd4
AWjD+6afrsRIynPSQElUrE+HtCEct44eQ4doi0kjB5AXTGxGHDbnZVO2aPojtLTzGSmLPQBKc+OP
6oloAHRWcVxtjIk4gGrkgzEVVnCspxmnLZ5zMWHiCbv63Gh2dYaBGG990+ePjBXL9CJMeehqDfMZ
himawhyvEyrSdaMBFPn6ynRJedKz37mh/Z5bPhtcThvc+uXBsJG6pjY++pzXxprgKEeieFtfUSiy
g9WgLHmM5qeOR1mfq/nFu+RaUvhyVszfHnql3eb/STMGe2dS1wGuNn1T8CaOTWenL73nfkBqNh/U
8/uKH/GPqS4jfVamhX671UilPE+4fbEj4DCrgb05qTzmGss0h/n92W6r5Bxzwdx8PQoKe2EwC3VC
tOciTzZayvTEcfiTq9zIIY/8gJEabHW+6JhlsngDaJZoEEFlw5g3ug8spFDFEedCeU60ssG1p6EX
jnJm75hckHxsPWNCUEJf/87X4r899gAqftHG9XoQysb4aQVo0IuoBo8QrKjAwz4OCRwKciGOdsy7
Ez1OPmXSKVfBxk0o4DFeUXSRsLO9Zt3U0t7Q+KBrO4y/XNvZTl2HTc8v3oJashrs+r9kmPqNb5/o
zAXHiuAyK+5f3Kz9nD+OZCk8W4JGeKwzvS+A2K1krD9PkuILIQNrDw/X2mMGyKpD30z6QGa815zV
vNGbkDQuEb3SVngkNYCrR+DuY2QFQOi58ugArmUgvXXTRjcI4PoeRABzfO0tnBcUWpXcRGDfM9/Z
GFn42QAFxKY7/fJfRauv6UXtPVUkTBGKch3HYF98rQRXpPZGNah90bkfmi9pCZKwQsBTttLy/qVU
pb3L3ME7s5byAKwm/tde4E5oIEeA3ssNNNbJEc3Tn24J4az1+vP3Rg/y4Qxu6J9z0zxTzqV2+L4H
5Y2TCCF2VhmVryBy38w689bMBprV8MNUbbuRcT2nM9E9k+0bdhuDVi3fq6Qm+6+S1EFsLBVxGOGr
6kzSD+LXLElYWuozpcaqqUCNMQVI+SujfbhRaXVt3eZd9CGRKOV4mlBsrrrZfJRk/pOmBaj7atPa
oJEAX+JWRyDOcmfyzvXAVtY1HTnUYVwBLDt68EUSn5l1WqsQmftatOgvyZo65X1NkRc1X7ICbiPX
4/xGGNMwnB09utMmHlpNyH/iXrvZXrxGfjWcYztWZ8vNumOSZxtXFac6JAIv4Jo01IR/yLKpN1wW
LF07K68uSE+XP5qoK0kKJUuvFz2Cp8aCyjNRn/QnRKaGn3RbYfb6kf88Eortpk2puGFS3ssyuJnO
Wyy08rSM7JnbtMeMlyOSSq5tHf9MoxensKiiDdH0r06awsnr1dHGdgq7H/WmZxNRTyjSXyOp5dZu
bCJqhpL6n6UT5mUiuWhyPs7L1dlJiUgyVfSZkWSagSM4+ylBPllDG1+zGfBHrux6p+5NzJGbRrJS
g35AYdty1rRjDwMfFJrXZNGmpcEI5O2N2Yka6FD+yJQHUjs4GzPB+t5PIHnSjIoB7K2BJIr6XFd6
vYIi9CdgODeS9tYIRpaeWuym0nVc5cGP1qZcrib7rkZZDAVUP4ShVCTymnCFNKR25+U4yZilYIzx
1lacnzIXAR8BInfe2MKEnAcvg7nccdR1coT0H6mTepSEHC5bvlaAUox+0jHdmTUD72CE00bMf4+8
S29IB4hjaKmT47dD5oahO+ut4Gw5GKKFZbibwKQZjM1Zxgh+Vd/gcqRGZUfpuJpG3nTp8W3POxld
tAbJCZB2iXgUB1GYKJBumIFXRWEfWhdiZxPFEPbmSZUASdXZBjaOnm+ynXc/+7TXtqWfVTQ0R74c
LeLo5fdXRhSuywLzR+1GP0baYKwOQ8jFzFNKR8s2QldPrNz2GapX8qeGa5l0f0MJFUK3C8KI3Gk8
9zOuvycSA1GQ8xzBisRNHO7IV0BGiUbADGxUIBFOO48vdjnTlQatuikC6zFttOGmdbwVn4c5VJxE
UnghMXwP0jFdifKotR8wvmOdjfo5hxAyJbXVO4i33YZlEkyQwX9zJyYvPdVT00uecOtNIEhAU7vt
cxlq27zUrfU0gqMylUfGDdUr0//sJW/wMPnHtC43DcywdZTiOpXTZxeyRvIq3QcawYDTxfp7iOF9
39TJI8wcneTZdDYd0YGfrOBAHWOFSso89irIdmFW/Z6HRsv+IfhmUC0RXBnaS2JWO42PBiVrMWxm
n/qLKJXakBN1AroJe2FglNmalcYlp/Wweg8a4gRdws3CNolH5cMpWCDTe6eIT5DjmpLP2tEtfAmU
0tY06rC+VeSJOwMiUQALQlP2EZr7hFBSsq53URyogbgZwt21ZlbsapT26KWubfckoTHPIXX0N0qd
AUj+6qvwpyfnrh9gpVXvRU/6mIi9EdfxpZ1YSvDp+p1X8Ts+RGtTpTDvHKJLwcEf7d75qCjN8M2e
zgLGz8TfaCLyhCoJH0/XIPBD+dMpHkjZCAMSnukwEBxNZljpEBHskh3VUNJZB9P025SNz+JnGLej
Xf5dPrXjQPaq1wVoNHjyczvWsyK0xCkAofUQzl/ZwXfoIcyb5dDJg2xbMp/B38S53mAgjkX4EmnS
P5fMqLZTpvO3kZp7GiMks6nDmtPBcjlf4mmcEtxTMrn4uuzPY+LX/H8Z9752l5tUmO0TvRwOy8/l
MXLXu6+xcX6czpv7J14KaNuauCwsoykUE/QEMdZfh7yAkx/zNciwuCOBsltc7woTnefl2+9yzHct
61/nlsN/FWv+V+eWO38v+78f/l/nllfw/cjL3v/+3P/vs30//PK7LYf/07n/9ytYfuL/+uYoe7Tv
MuyL9OmADgAdmz3+3Uar9deupqaY2wo1SkZPM4mvskY8MyBNP9ZzjSUzxIcaUAnrdGXG/tMq5VM8
WeNFo/R4MwnF1cpw+ggyW2yg5UI8n4T/kmtyU4LuKkr1odygp8APUCesLFBtgkeSvn9JZJ8/DU1y
SZqSaaqDpyM2bOfDTiHz9ha8kxiN9Qt1xANCsoE+CRruEEfZXWiWXCDLydiOcNbC+YconIGkrPO3
uDDyYyc0Ql873/7QdPc11qvyaSQO5iL1hqSA+Xw2EtTeAZHdS9O7eR5BhA4CqSMzLrC8dfsRRE2z
jxH2bSrtKVfh24BkEi38TCiWzmsCCeYsiPFdVb7tvtta0azIp8vOrp4Yr34DHpXMzTRpqvdOBh7m
PYLoRahTVGm1d41QVaMIslchVMNor5Wr5fzIL7vKgLyfWwgory71bPg/2rs79FyLgZ7hCSWasUW5
8aEV7guWt/zJq9LhOliAQT2cck/QaJ6m2ANL44DX7EwYwq6WeB9uD1fHdsSbijyboBAAabiB1pVn
mc8Mxd784ajPiZ4yMzfSpxyczPyb6TkqP/yZzdfhpCWbOhkfx8m9R0Cv7xoPe48Vj1fc6zerU5tE
0C+pCQpdY6nyMGmkcGcMif0hjY2Nh2ck7AbtJbGbpwAa31OHa/JBVO7vRFrifYwbwrdRh+5Q4lGz
HqojPTN5G0AqXdEsVCgzJ2JGtZgYzv5P1/KGlbYZHiNvzPd6XeNPbjFN6vTZoGHtNXitIIdOlgID
CurcQaBJ9ogV9tEHEWkOdTtwy51wHuhZ7ZFuRe+xR3yXl9NBYYqx4yX+UC6OH9LVsndppj9D4lUe
6iltb65nHaquROQKxxtXbESq3BzsEjmDtfenThxKHxpvGmG0ZAY8xhGrOwkxuM4jeQaAiEDDLLz3
eHAEOltyewtiZd4c53F56wWt0EM6NUQzx6373lcMfj1trmufWvqt57caLUzpYZsAUNBxy3SU+jeA
ND70irp74adHl+DBDwnm8U6ZWngde7Kz5pFphbP0Dw3yXczM8jiUBClm6GwG811rY+uom5ThlrMj
0bB3hdXjy0RcttH1Sb7G3oeF6vHdCLPmpAPqXS2Hk92ka2UptSMYaO86VPNcD2RIVbvPrp1F95YV
JShIOI/1gSSO0cFyh8P7zu/4buKw/aWqInrA8WzfrDrYM7GO36c8EwfV0gGfdRMHzxbD2soxZdvU
rjYBWE0qA7mNVA7LR6oXLzIt1L0R258xOTlvrKi6DOoASyJ6bJTX3nSH3wg6gXFeDpMBRGzTvwrk
kuCl6Zl6AUMp0ymAdk5jn2tg3nu7NvB1Vln81vKPubSZHJpO9g+U+G96ThtCH0LjOgVW9Nb2f0wH
bxrW5fjsdSDmtFhijuK5yxJmYzQ39zHzelRRNPONGgRX594UZzkq8y2JX+G7Na+tGjISGdWhs5h8
QsgVb5D1611Ov2o7gLd+K3OogLZdy/M4HwbFT5dAozrqs2cXkfV9bbp/u2wy3mCoWjvMAPpmOSzm
sNHRlD8jgyYqrnD9LUHmUCuF3XZog3PuV/LeKfTfbla7byhppp3utBEONap4euS8BQAHMGQPwcXm
iv2mwxXIfKgPRepf0Izizg7B8rG4cU9xQHnXSoS9Xd6AWGCy8zXIZ3Wts+DvD2Oh6HM5praWE0j0
KeWb5hvaviJI5piNsjnWwwx8q8QrUavyKB2KSlpWyGMfRh4dxwgWoVnPtjkMS3R6FdqEOtnrDvPC
jDxIEnlnfQLZ8f5OkGoVI4ZjJpg61MC+9pfbl/sve//T4Tg/2r/ukmnUXb8e/F8/t9z7v92cBbxz
tpHPeZs0xOdE32WvpSLHpYxN/589P8xCfbWcDCqiUO7MhIwugiwetPnX8I0sxxFX8cysVy9eT2uX
VT5e5nmTuLzMZW8551WuB2yBwcie25k19Zwj6gpnrRFniaiTRpBP8uqxppiwl7pzF+gGs3iu4PVx
2VD8+WcvUsk7TDkH3Dw32g2/Rzt3fRzFQp6UQahDwBOOLm5hQjlwQRJwWR1TepTHUIrq+H0YNUl2
HB7s0u63wnUey9wRRz1StIC7yrx3w8zBqhpChw9ghdIjjmhtTONRFhXnlNftPN8/o3VEDBw0JdEu
PIc54Q6Gs/Jrecbvp/0+XF4eq/GcJvlhef21WfK6HCSzd8tuXYG3ZImTrbHjVUdr7n59b5ZzTZ+q
bTupB5Q6mCLi7OD2rnmwSN3iaH4hg3A3qdZF++9fuBubrQvkbyeWptq8wSELFkgRAx0GNZpiOXc4
cXiT9pYwTswdR3vudy576dwn1CkHcfGnlj4ujbA+vES9hyRk1jgsmxG/JC8CyRLLXB0Qe0Tcuqh0
LBeDq2d7qy3kvsOH6WUqO46WRaLqvPe90SI/OzL2vuaRNyfS8EkLY045ATO8lVHCGg5Y7d9lFawh
veab2jfR3H5m0/5nr/Ac7QCrz2fkAEw/P0XYdVDHxi7kQtai814e2l6+m9/P0mEi2cgg+bl8iJdN
PpG7QhQ6H+pl47ozmnhMD+X8SV4+056Fa6Eo+3CNnQ362/Kh1gb/tz/1D6WVgaKaRj7n1Pz/2WhA
5Q9EArA4m9uCZd4drclvv/YczaRLaIfngnAEOA6pLwFX6DbLy0j7tO0+1ze0WZEG5JXCcJ1i0z00
szFlfojlcVzmiF97yznq/igAl5P/uo87P7Uqqe0aDNdYgtMenyGbsev+2VsO3SYC5KJYiRcxDXKj
oSlcCLP7Z285h/l6p5suo25CSM3XZaZR1cGL/0LaADnUZI59pOtsIx6hozM0Yj+FdlUDn8oKCm4k
6x3LNNpPs6gLYiszx7F+yyNg4pYXlUfmHd529LKH0VbT+XsD6yG5A7FOK3BOvYJJypM25GJZSXBS
QgQnOTWPhRGYKAWb8qyT63UXF5qxzt570fanZVOC6yhpNRbvimiwbZ5p9ok8Nuc02cr52lsOUbbp
G3d+dbIAl2UDXjPme0RzBF/wnxy+5UYZpZfK1cUOuztiOvgcVMoMcl2DTRbMpdXHQv4xRtgU+aTL
R+bUD1EbfA7tAOZOt8jQBKULW0QnCywLwRvAXDhbke7vQe7ThesDC1GZN/JSPhUUiTOdFXe2p1q7
pA+0B3g1Lt+Uldkwh1VlrG0I6vLIvvgVGLq9JuWUICg8Q0RcQKuxjIGmJPLXfdygwi36KLkMlRts
ZWa622o82UNV7zG+YwaH3nszs+wz143oTCGOvEdPiHVLKeoevwuoGEfBapgPl81odVc8uSAGkXaz
6o7rPXFQ/f2ywT0zXZGQoqJmCJ3I1CvMVF8LCPkodYGj6iHwfeUJKhLMbvKVbTjV2uuKl24Mhz3M
83tJSX8PAF2r7oZypmePqtyElZectfL/bCozS8+G1vxGhE0BdT6v+zH6pzJcf9+VcsxAxnMGNpfr
2lmbK67LXtME3a6mpJ7PTSSzUTckycPOYimH6JCNC2f8JBXzGBK27BU+XnuTGdhO0TTazZ27GMLz
KlrrY5Odv076qJBOQltDDKL7OFcvqfkCyaelBooJWEJHnzOq6Chmzj0E9gDwcbQy6ubDI4dgQ53l
KOaiCqgW92SGOnWuiDpoB8Afxlt9GHs0U9QBo7Tna+ZrYGt4SeG5BkV4jloCgFvDXaMa3qdz56LX
KdaFBggx20DcFBfBjyLBZ1x38vy1IdZ+l9HtQLHtI37JNAe/Hibrdq77zKPuOWijR8XUXJ9jSll+
qa9Nl28tw4mPuJqmtUR6P5ufYedOLilNlFx1UUiQCZ12NMxB7ErbPZZR3H1t9DYKjFWq9JwyPywa
S2s/0NHx/lJAP9I9Zp4277mFOOu9Ge6Wa7BZm7PFmED0ZYqhgSQ4fs84lnODKN1VDgz8a8ahVc1/
n3Ysh7Eouo2XWL/zRVKyTDm+dp06r6HKJChIGMa9zvSn1TKs04lFTRQ+lPP5ZfwOEobzZfxe9pZN
aIqVldTTnpEYBSueio/a4hLr5e7z8jDmPMVRRvvgdBaQqYTwOxCgPFBmtvmdyTeFYq0hJtaFzBOW
ob2H7WP0E5njSGzXFDSRS5QhVAgFblOmaF6NssbIgwCOxUFN3l+tjhCRwHnZxQ8Fim0TOM0fQGnq
CMtTMWixl7cD7Zto2iGDZkDV54H7a7fBAbG3iNMDIItnYBm+i8HIUHjPQ68WEIHkW4fvIdabZ5DL
kL6cG3KMcA0iwNSMYTYv88tl3khz5gcwogmpL5NKBGcsiHyL+BNsBIqEgFQnwCdu8GcsA/EyrxSI
/MEuhBQ+JjNh4lbZyKbmzTJ+iHl0t9rppwDWjQKTjTG/I8uNSQX/wg+LWWqRql0iw0M7S3v6eRMB
qJr9pwh8mMHYh8gm7o9JDwjg5ljMUp1lbzm3HBppvS7JU9wL3w7rfd63T01Yt1soPy1NfiF0mu3s
SsfAWamSLW0OZO/hPALO51PJUL7sLeeqDLqgw/yZjyo3LJumZeiu5s1yqPkuBeoR/VbV0uXbYNlr
kfQ5axRJ0zYPqvtl+vI9MY+RuycRiERDPOWw6FZhF5YPGOivI90UqgACNw6ruyCI+6s9yffBU8ZJ
kE+MeY+ALc196mi6kyHUOLi5NI8Zfu7oa18A20i18Rn+H6gT6X8YgqJxzJVnoFVGdImiVRa0Lk2p
ML0sG8PLzg5k0jvqeYrciEo+lGVN4Y8lRziL5rJZY7js6R5PZzhS0CdszOtQod1yG3QgOGdiGg/D
fpLmu+MQt+7JCJwl6V0XlNVvI7bqfdNNBVEvPmXqSr65qDW6ySPKdDjDmweWlNTuMUFYeifNnsCg
qBrol497DdE281jLuQYqkVC1mTq7BrknQ/Q3J2yCNOfhjJ46fAAsnKxQrnhHMASQuJYwS+09Y/G+
d2OQ9oZukFXStdF9PxBMWpjJS5JyiUUQJkAljTfD9f27tkvA8SFHdc+1lvyzETL7YdpQgGm74WEe
KELqE7X2bnxMGGUahNVvnd9xActpa3m5eCbhHBP2WGrwQfDmKROaoN5olC+7wR93kRr6m2q8n2NI
bsVylAydv2szem3A1UBkTs67aDyoFoZjHmWVOu8rPozDo/AGe61r4MrjiEtfaeh7MTy4jYM8OB3f
UsLPXvMSXGWg+c55OcSMsBOx5zzxQYuf44x0Dzlor2YzgU/UalolpthVos13UUdqS0uwi9+35b5y
nQAwPOmugem6F7zExmMSar+00PoR6Fl7SyuoSuRA9C+QKLINEx/nkna2R/TiE9PN8v7L2pXpNOoh
+qgLj/M44TliKUdITj95JehxQiv80djHqR+f0jFLzmPeXtswekrnuXaSIvj2TCilKtfVPXEQmJ7L
aPwR64L++ji9JgktLGtQ1WvqpecMAs8jFrHqNYCHP+FqfFZudOhrq7vkxBRui5BrVaG14sEwI/Eg
ujY+j6N+IUweIAAVazuNN5ahjGOUJDhDSguqcPrMkChferRYzI5mIqRJ5a+0CV6pYGufPD4x26Qj
wcnOXytF3NfUd94rr9UCd/gwDu7BIlzjsmx8yCYzMKva+eDaxkwk94PlTcyRoZTnAE0PjOBoz7kK
P/VB+IQK219Pqgbh2/HNMyEquxSPDlXfj2vkkuo9yDHXRyX0KJ9IJdYsff1IM5FFkLhE9Naypn9K
+onfZrKKK26a4aAwtwrge7Lb49dzLi5Lmsv4XBDEENh1dZtA022V22QnCAkZ3VEU6VlZbAsjTn95
4hjFU/abJTgy60zPr83g2mfSuft1K9rhOUrCmwsOt3BMitKeCl4Cw3ruPX28LkcMoSiXzAbp63xj
m+XRuulQb8s2u1Fwx1CftD7BuyaFffidiMkA8I7Gru8tvCvyGgtRPH19vCbcS5ugJpJar1zrNLRT
y+z+EcYQISu4MC5qfEgoFV5S0wu+Nt4U/LETSC1V/BODhAb3zYgOflmHtzpN40PqEHEaonjMDTf8
ZTTB22DnT75s9RdztG9uFNc31260k0kdbE17FCMGUnqIifla6t24kkixCKzyGFEagVcOf8pr7vPC
AMUhux/U1Ulo6mt+4L4PTmSspxqwEYnbaDX4q8tOBxCYlDuiFb2bA/qqDVv1IhpaIhbGDmbKL4Ry
qZe+37hOlz3r8X2Z9eLA/eNzPmBc6/IxuifMKV9lfriLUld7XDYEqkdEvFkdqZ14mIcXJ7HXbdcM
T3YTqRcYo3vaI93jcluWGOemG7qTlo+nnsTQ+2D0w3uhbDojUI9WyyF0in9uIIrUpHihX5bzVILx
e3QYzvpRZpdlA89Qm4Vc87cFMjmeJ9xKTOb9mKa1l9vZk6pf0HO0N3PetBPjDVxvLFaD09yKVllI
G/r35YgyntiMCglnSF6StcK37x9jsihAvSH8AknkrTpTcq4Zcd0k6uKMZG+szbn5bZrDdIbGz9/Q
2ztBMpw0OSlWEPNukbVwXOc93bH7kzGIvzJHxRP6+Nap/JSI4qbYOTRgmJcj+hjladkLLbhSia2T
yBh3iCBGtxkvgmnpRdXyNY3Dds96arwEhfpsW1kcCD9SD3bU5uuirbjUzIdTFo0PYV+II/SRt+VU
ahAQeof3aW8DKD1TeuVw+THVD//8mIDavzYKEWxTXdYsD6IQtxCYZaF7wTXF5eoLjpZT5uyHdBBL
npZzBl9BMl5EsFpuXc6hFmUu5fcP0xi2NxCoKPLzlgrD/CA9ZayHRBDAPd/YR8FrEDKFicwQjRhL
9MxyLzpcvFsTp9O6cTSNuBZpHrwunj0ujX6SFSWr5S5FLdxbSwd9cvvhcTlVepZgwPOLvRdW7k2k
aFZhjlGeJgIHpMaFzkOFxiBHLqnFKACTeFybRjocsA/2NOBxX/SKhKY+Glce2KqtSrXsQeFg2oZR
jaVOYUzLheMcaOiLFx3qOS7raSt1KEaFYbtXJx7cK2t+ltSkrG1Ehu0QcMip8M3gqBwZEju6Dmss
SoqqaN9OG8/C4IFvgjjJIwBjYnDk+On4RcV3J6H2fYz+9jHkQck49p4aBrXOuErXRpO/xo6E2TS+
g+9w7/IeCXyLpaZL/8RM0lfWND15KUFlkxU/4QI00/HEXFDD3ZIcp8F69WIT7KaGwHCokS6OvJdF
OD3bIr32M/XJz9ASSQ3BlKPXyL1Mm6TypyyefiNRtFaRUYl1d3QT53WoSAdNUQJOKZSK0vy0MkGA
B9p3veuiW1Kaq2bCR5Hz4Zxy57c1hdO+dhWoD1f9NlXg7VGlNCDBi507WP29nGYudItRNKIT66Mh
RCp2GgeDcCDDLtZtqUCboahBZelvSxNLqMbcBsZNCnPESbZuZJqU+vHhaazXuep2JxCds2i2qNeu
ixsvK6+kHdNPszO104cAgov7aeTOdJeasgQ7Nz0mAj9zA/9RSUlGItg1V+/eSKG4TllVAUIYtpYN
y7fxI5gJBHQE03Cht/YbPO9d7mnOPtDsneWmt2S0vF1UW/dlRGIWihyqeD6iOvNlkCUq8koA4R5+
A2q59Vov1mWQ0lby5st2TuN8dOnbFEjLIwvbSIWw138jUIU061ISGozeBacOIPJp39f5L62NCGcY
ATbYmLI73uxdl2i/h1MYwEVihbHLLHUgmrXe2lKL9k0sYVcas+YC60U7/i2q4DB33owhq+5Rs/1U
jknv1zB+T04VnaXPDKglqxSZhryarXVfEDi9pipfs54z3btac/p1KYqtmtDslfiyg7H5G/VFS0BT
EULhtE5J5mEcnmIuj3QbBuoKto0rMtJJIKiEuLcIj1hhw8nxyjxHqVfuhq76qSKHMptlw0ZBhEIA
j3PtsuxKrmJy5wTmk3JZKaswvM/y9nVwuuiC59E8KWfE2F9WSI57EAFl/IiiBb3lfc+vuivS8lcZ
uLveNXCD8WlYzCB90KzGHBanngM/SuUub5ILrhyyLht4nE3pPg+0uu9ylEf7zmoeS1t/jqFvbFsR
btzYRoVICTvWr0AzdirOD/wV45Uj9F9+xfIx1g2IGsXwFA/Vxa5toKHwYI/kxa/9HqNwXvA9cUyc
2hWaJP7+QkGWQxG6pqNJ2F3wnoEOOEjFlKAzvZOWqpDSEOAhjTDLYuYSSmcTWqSCRVPM1y7nN1Bi
G2ohAnI3ecP122w9Pzh1OqhrFd7nOkFEXskygbA7X6XBLXHVC9ip2YXN9Fvc6w292s6y8eS0FIFU
DJlENrlOJIaxw1O8H6yOj43CDAVDieqg5l9L8bcvS/kYmITZizLNd61Fw8RoX11nhNaF+xE6ZDen
zlJVqTW4nyQCE/uN0iD4oGeIQ7WlqIyntb7DKY7AYcYLh5SnVkn4PhjlypyeIde6Fh99Jh8kJxp/
ytT5ERTubw1hG7WX+KUesB42WDTI5N3UU/s3Unzl8aS951kb7OsIR47ej6eit/E6w80cJlIFphnu
b9UpGU/FUyq98aYS49SgXxRXQ8uNVc/MlVph+1J51yLTgAFLvXhIIQAzSyezlNHTj04mfynKqANd
xJ5LkkmHiie8HzNNod5kAuWo5O6TGVp45/RqZLDSJn6aTIGa4XWT1kjAAHKsZeM9VWH7kWF0J9qp
+1k01j1hkX8nTQCE0PLH0q1/Q2eUg06lA8VcabdqY4/Ac9x4enNsXhfLrzCDxCigO11jbNtQk6Jd
1bkeFG79EE/yITOsTdfJZCMKkj1bokKydLo4rGGtXl9pfuR/TmBYkQ6ve63O3qeJKKIhvkii1IPK
hIHeoJozIcW6xZoY+6dSOS+upBkz2ofMYH5ZNyaXJl0dBiRddIYJKVP2RRTJzyDSYfkm8S8ncO/0
0HpzswIJuzD/i73zWI6bWZPoE+EGCkDBbNs3u5tNT5EbBI0I700BePo5xTvmxsTMYvaz0W8lUWyg
TOb5Mt/btnwyQyZ959y5Okulb0HRHtwC3NNaPpzS8dccsOFSrG0n5GvJoWoeq3MTLleJjr00hMo6
nQU83eXXfNnlpARviL8n53PwjFXm0sgy0pK6CYperHKypEIyf+Ocp3w0TUNjajuSvnm7abFYyxTV
10pyKsPPhSl4yn177YYoFAFZkFCbIh14560TNYYxKSE80EGBdbgg5KGYwy2m3qnMCHtyrQNyxKus
Jpbm2XltbawAwMCfgJkAZrMAVbsEnYDPIl/GakuS5Yulzspr93ku2ExmnDWH6fLOhY/ue8p2p5zK
cOWZFdXK4VtRpWIdtYTD2/EhmZIn27OYngERD43xKZjajNFmh7daeLeWSa0XcykhJ+61mQ57Eu4I
rY4bulWKoIf6XYLzSyM4cILmcmmp8o1pkb63mLPPDDfJJHRlOKsO6HCDLBStAEhv0YF2wRydkjji
7pP5uqCUHLR8iihAZRYSLINNzH5AZ6M0QYWac4lPSA6PQJcwf3kjgbGXzyiQTxGJvnDXx0RF41PU
PiaWn6yDOjlnFXtRQA8WJxFjoahEZKDtA3nZlGR/p7RYNePVE8z+ozM5q3lhhEMXqVBLi8RC2i0Y
Jt3hfHPWhumcqga01lf2D0YjXT+lu+wnh5a6tKp/kGR3Cznix6SC7Se/YIm+RTDfysViIMeBpcgM
kpsReO8mGzbBkMjvHfhB0HJCIg5gZ8PScBhxdkizRJEMI92iktcl6sevuafU2swRzLlwUvAFS2xz
ZiuDNVTFYTKafT34J67gy5YMjVMbbIBdkHHjRm9IaTftleV+G3lxyIXj7jqTpUy4898+ETwVdBXp
nBIK09vPcXLEeSqwpstKm6F+dkrh3beGx9hLmdHklDIsawZZyfxAy0xNynNQ2uVL6CTvZsyy5aOo
hSiWa+ITERYsufGX+muG+mIwkbBtQQRxTnzvMj0Xrv3i1O46Lwu56vrgx7bi9yXja458GgedgSev
D6kRzz3KuAJChaeQ+HPJgtbFxaVk7oER6eRWUZ9D5YpzU0nrSkbgcByZV9rmpvfNdn/XNeF3EgWC
HGjme82uNwg4RBSIyPXaztAxK7+0/LUMPygU4uTNDM0684kv1AEOdmCJ3bik941NeSblNkB62X2T
yU1kAS83giRF5iYpDLKhLtrMfrHd9LN1uxfqE7Y+XnASQQQWadLf9y1r7TQ6egiDHVFSgVgM9rSz
+GkIv9k2MoeY+ldAa8C5jaqav21TnmSqviCZqGGp0k2cBSS2U82xqYxmZivv936fKEig/gBfSEZt
aHB6M0i1aECF90VBuBiRgtt2jsmhZO5jwTkdeMVQ1pcLpXO8bHV5VeiCeymqV2CiTUilclENm751
DoyAYVnp3LKsvA4N6YCNa9809RBRMyYYH6TEPcvIje8neslLhxzgvtwNBtCxlZrnma6Ca0PA9DSH
bwRlx1WHXa2ghegcaicX0TCF3EnH96p7NNxxgJYsTS4rYro3ngwOW1s5KiaIGg5LXcV7UEbsO4Vg
HmF0p1PZU8aeWs++FPxBoNW4GUWnllfnxsm4iHYTo5gGrfehQyGvkz0UBDb9sSPUw9HeQ4WF9LcS
xla4dHdVIwOxFUfsFdHMPGKc6upyM444qQM1mvbCeAZ3i+fJisubxPvbtAxBeCkB/YQCkXKdCIcI
Z3phCYAgkc3z04sBvbxyHbqnDP++SRQhA0P54w8jo2jqg+qSJ2rlXk1BLszY219GMPXk4JTLHeSA
u9c5kTeBC6czNDTn8ESUfJFZsh7i8ikJj2L0wPS6UG7yLHpdPPccKFOR59C/i4grXsq4RtYyVuA3
18hFV2mnyxQTcNinj6Z+LuuA2lmhTz4TuQxyMYtbIZs37POUvLk2XHEJnJzEfeE7ul7iXhyjEgJt
mcvieUljphaS8HaYzMtYOhtmyvbhIl8oHD/EDAWsJoyuqk6wIoO02bB6iiSZL3U3X4km3Plq6NYc
8JoNkOyx4emhg0U9u5NG08O9WVCqRM7781Cn2ZFbfY1EIyWGj0v7jv0eg2zUWlHPOD6NbpWekrZ7
H0N/bcJDNYZ9YlqzI+w5NO0Hm5imTb0kLOSFuyMcksbZPIUdJzSnAqNYES4I6pkwHo/1NEyMaRUh
wnWtD5LMppW5u8dsYOkiBj7JwhDThEkNqyJrNaaQJo/4dRrpc6TKbxqHttl0bfaaTEyyr3ygOY3d
KdkHcbdsHTU6G9MH86dUptlN1LFuO1I92aIgDGS5Trv43ipoKkojXZXYPYgu4MMHesA084JNlnIm
VwEcxOwf7ZSzFYvTkcjvVRFOP04Fv8cJaucp/9OcHFp4xjndV9k1MuisIfHzmxxCIgA9lu62m/+I
Md5OLbzC779Opi+kEGp644zCv1x9RF1JJZm0cqK/nPlIF/va6gh9jeYlWWX1Dbu7Ysqi/IRQInCf
e2KZ+POunCbnwIX5awg3ZBP1e4qGKB6I+Rw4PFJgVM/Mdvlyz3Gs2ptmsE/98M0TmU4gyB/V4l5m
pUXV1ie+i3T3Hmcqou1pnWP0HSLHDGHC2A6NvIm2wcRmGBglm1QV3i5JaO98FrgjaDOjDaMxc8jm
uhCwtI6KWkrP9Jh/z0vr4jvvsTnlm5gIpKzrAspx3K0zEz9bmy5P2GUgrOVuSgiGJ8SQ+uU6vamq
ZmSulrlfj+sEbMcnI7f9w0xMVs1XRIlr/ZhT3LlKDIySrinbnWj9zzqeZoZ2WbPIm5SKFPZOpc6G
RY7tWilaCVz6iFvfuNYZeqJNP0lMlOPBGrrHWc7tPRlB6zGCFZ2o7hxNp9yYtn0hJPhYTSrlPfYv
UShoMO05AIbab7d0h1MU0LM7u2QUpzTBGWPzRrAwH+BCemPXvI7CfSIBS70CeVNtvOyKzJ1e4fCG
k0qp13RJNxoD6/M3mPD/M7f/t+hGS5Bl+L9HNz7+Lf9GH/m/Zm7//ox/z20U4h+2lD6pRBZpJ7a0
5X/EbqMo/kPapukhU3mBTci2/Z+5jcL9hxsI18LbIk7RNO3/it0W1j8AMi0vIHnbC0QQWP+X3Ebx
P+QTuhLD27ekZ5q++99CtzvRLMIYjXuOEPWtEMnz1DAg1+oZJuXqAaFRceRQTHc4dXjIBCpFw6mC
06kUZwt5NJD5hd17sh3nhAWUkG/sid2/fEf/h3RJmxDL/56j6PH98W002QBqywn0f/+XfEnAviZT
RnyOJ+OSWN1dH1L+lTXpG0m2Brts+hnklNcE5NYyc+fzN5QV+1WkHgcPVlSQEwn9ZT+JoXUPvGff
eJXRrsmtZ+Ymn5OeAjX8vQRmfGt0leYn/R+3ze/GnFAyIoA5lsRzSEtS+icl8ClPs+7JybnCtxCf
Gr1TCXFNVpGSQZkx3ss91Jjtk20ybM71j5n9PIUIIP9fJWhA7bXqgnlfEaKMzuLtelV2e659XDzp
h8cPOdjCjW4SWrc4WAraj3JzPKjQf6zCu0jZ/cn0q2Mmc74alhPHlPamvIy2elgoGF93kZPQDzJQ
kDBwCHOH+tuce+tctC0EUFSU275y6SD3l/vYLu+5mZQHAtG+SSVnMjaZc+r5OHIaGdeoMmFgb3CL
i5icLWW9EekCNe0xcfseBuqeEcRo37vJ3nZScMcqIOHcF+5JmD9t/hEBM52hpTezlXnbsZ4JzGL6
aIXZkO3IWL+SAV3sf8Nffn9wYyo2mBFMOcf2iM3ohWFPAWcXBh6+cPAn8yRIKEdlu+TWWkgmAl2+
yGJg0tEYT2pBYilUla6qiLAfb4j1Q/IFeLOF08cYJ2iwipJb12QyXdZcHH0qDAsHWazgEXAMNIK0
ar4bLr2RtHZpR7qIzeneJetRjx/9zMnyzqTBIVvnCdNuo2BIWhFrwXMffwKVAoEsQ7lRiAgqvxMQ
7YR5tYcmSd6SfvgRcvwbOaDMS/jHWHAZYRdvjdZgKLcvrxgYHTFsVK4N6fyZ9MFZlYazrlNnjZ7+
XjFQ3jeYGv7se5CD/nkCk2I3Cu4sLhQk4Ox7KwHrnprnIL+MTeUfTER+Op0af4UnRa6OtTdcPRRY
egXEXGWvVIdDv5CBf9tXw94b9CCyFXAyqogTcxwaQajSSaIn8GybWPz0k5jvTVjOzw7i7G4iU3uM
kVe8oH2F+ty21WicakqOUmayJvhL2ZbHEqvYsdpgTY4gBjvsMyF//b7zIaUWT6EQi/ZoJRDseA2Y
BvznOvgoi8HYtIZ6ZD3YJfQP0eANkiOHVyLDydjJGG/3FsZFIiT9TMR/MsteOzN96ESonaIivXUM
5g089bdiON2K4A5q0Ykbt3+46IdAmIr2d6L3s5hh7bn59ICOi7mhY28IUWK4tmwtu/mJYb/ZTOct
YPOKImRrZdKqJBLk0XyYYK2sGwqvLsQxu6s4zP8WPRfRIXcvtveJGXmIBA3bgflZ9DOTBzMNoRUa
ymrsDWI25wqVK6PuJ/90k3ln+A61g4PWSctbP2wf5HNilyCkYf/jcndLEZgsMb1K5HTK578k3AFV
g2RvuKRyBeZDQoOaR/XelsSxUykjzBxzOivZPZOkn66GLn2jqIqoAszFnDvybOrr38g7Fk7tkYHm
Ck2epqEO/XKoTX839mjg5CFtGXw9S6Wxg2Li+3AwQpaHcVjUrmWSDuvo7yiTcDdmIlh3ccUYMqZ0
ZNCbzsSoHnvHUrLiGzai7MIY6Hec3wcqy7fKTKFWiPttR6wfxqjI1eoowsti0qOy8s0hBEKNw49p
lTUif3d2zRCBldaCNWHXdKKTpJK7Q7HxCrQpO7uGXX9GNT1GsEJLj0tuJtVBBTRETGxNHe2aKz8k
ZZAqozqw073FXruJqyNZSaRwZog3sdE8TArmqVPOqsgYFabTgOxicghKyl1pib0PvEWuqopoR0Wa
78BOgNxJres2rsprWKTTjR4GDqdj0fNAhUSSbIvC/OOQ+O4TPdl1Brin8W5hXN8RKEGNG8U9TcjF
zxqsCGlJx4v44u+gkDVjQiszj2psJyh2DCfJFTwM2ZMy/7KkWdMsQdhldJd0NAT4VfkhHclp1wRq
drrmUBaYxwmtaAVr05IdZlVxQ2OShpshyQ/zh+94VDoGHborv+4qACtY8zdcM4rob0E7eFhyt49i
ePbI0hD+lmYjcaHPcqNc09lQZLBtG3WijkniIdDCtXQ26RvWMaOaKiQRKc0ec7/Kd25iE6Q1dXvC
++INejivz0CYlR8F63ik6HFU8x1HifM0JgwXxfScIbtewsi292MgxY1nPQfGENOrYXbUSPViPYwd
UkBQwrdsyt5BoHGjdL1QIbHPSmtD9kqaw+7rTNOATuPdINkHY8aTXdH16yEIjQ0jneS+lh3j2hHd
O3FAj6G5hDGjMYpnxeW6FflHRQjLHenqISoWGQVpND2OqGAk36T7NGzJNMUUo6Su6651gLw7VOF3
aLNf2p7P6GQQPtvldDAVLr2Btp6Ozq71wMgjDCEmoOq9pEUNiXiRmzjIratbFLy8xXvQjHeeF7+G
qVLbUpavA1Ag5LfYtD3WhUnp5NYeIntHHgeVmjZ+YrUQksRo1Z/Zq5DlLWQrL2Gxk7w4Jo2Q6yUl
yCL1dYwo7CU4/ctSNS9Z6tw5arYPmUX6ftdMD/DJ+cGvJBG4yhIM7ffRKvOS7uSOSX4LVf7ZNr2z
5tmkg5hME6K7qRbOy7/GLJgW6KwTd9J0Z2sMhVw+UjTCW0VG32DSHVrZNhW/3PJndvaHpSEwi/kb
CslK+8i0kXPIuMKTE5duNY3b1d397w8pU4nbATW9SSZ4PmxJphTrTeQ23zoyYsyHu8Y/y0B99o63
nyVNIYP+ggb0TQcNmsyJ33eSAXlzVbQzp5HeOTJxgmnTMpeId91Pn20IaV2aybWdfuYyOEjvhvhp
smVgUlX2YkmDilJ7X1EBg3B7mlPjh9iw6Uan0YphQeUpPozavbrTuFfkG65tI9oSx0cz+Gz9aU2f
4wSzLIXZzAcfD31lNbxSRKA+AuR5cjA5s4aPqRlnLAOMcTSCwyTkWDMQ/4Q6YtWSPOw8uQP5amnk
qyrykpzeJp/ZJLsvvuWmbW2awifoL74sCz/Z9aTcZF58R7p0s6sDhVVGY8zWsoprHiu8MZ+Zl2L6
MCaK7Jwhv5OtfT+5Bc57oQ5FleCiDN0f9LnY9388Lypu0uFvVZSklUqegIXLJyfouNu4tvfkAoZP
V+k2r3biMdbYkQwZl8dwcb+CJDxPE3GKPVYY7lx2tnpwXHfhwqG6nxY/ijEFVY4HAkRJN18o16wL
99v21c1SGZfKR0IGrJzWSt+mZ67V1Olyv+aivegbt83VO9F3cF/fxhuu5aa+n1MYI3YFV/YISQDd
hFu8q+/zlb7Z592p0Td9iys/Zd2cY7UKQCI9MYpaGai1RkBkTRT1/UOJeOAjIvxGidVaV3ARGNDl
6e3WmgNiH4/hpdFahNSqhESeyLVOgaT9AYVHypLzTnc6SobWNJRWN0atc4AJkiOM8hFqDSTQaoip
dZEKgSTUSkmoNZOoQD1ZtI4Sa0UFzguLSKss5DJTRoTugqnrbxI+lcp1LnaSPhpDVK7Lzn8jonvf
avXGRcahR4G2c63smFrjybXaU2rdZwTIQwaqtB5UaWXIRyKqtVaUIRr1Wj3KGRDXapKtdaUQgSkT
IPi2BjRirT5NyFAEhGPJaWUqnb5Y9J1VDuu9mZjGscPxz9RQR/P7rz0ErlgrXXV2LbTyxX3DO/iI
YWAwO6nVMYKvfiLt3CObtaz7DFjcVAFGgFknGFdaYxt/1Tatu0nnoYxwAoa6Yvnv0nuDvrt1ptU6
unhmrd4preMJrehxrnEA0VH5Uq33FVr5M5AAhdYCsW+1MugjEdZaKywQDRPEQ1uriKPWE1OtLJpx
AN1dk8S7dO7ez45OnNAcWDLVU7fDifFHts8q+YtzdFA+h3Hi/vwNxOl+1LpmS13Qjnvo2tGap8Gy
OEqi8g0CTCTDTkwYIpGmSKWeayQnv463OR3hW2TojUzFO6zqiWogyWwH/dgDfd3HFBEWQHNG2EKX
9aazo3XalvOeQLjttIIbaC03Tc1dX5vXCVbuooO64rrZ1Fr/nRGCE60I85FD1XsvZeyzmjlgj3B+
aXhrai3Z1KpyrPVlUyvNHZIzZVLuS6Go50KLHuiv5LGu3oIGmrTVirWlpet/atio2UTSpo9EZndU
m2u1O3C6q0n+YiVxTyZQVTDjd18r5Pbsn+sxeWWbdjc1YRPkdzMPXD7VWl2ftM4+asU91No7G2B2
42o9vtDKfBSi0SvEeqFV+5rzr5UsT6XxkTWcxouq+aHZgBrJ2Lh3JVQpBtE21l5Aq10BpuvJftFO
Qa49A1+7B632Edzmp6+JvZUYDI52GibtOSjMh167EEL7EfYBYGIGLYPMC0Mf6Llpp/WgXYxA+xlA
ZaX2N0gkeTAwPDztfMTaA2Gabs031L9psUcikBei8HFMZqyTCgslEOmM7BJSC4G70mufxdSOi6u9
Fxa5eRs9s6pO9612ZyIPn6buHh1smxb7ptM+ToehY2HsBAaAezSi9ftviTdt5lqqK1eWszVnNEFg
DvHKvA3aLSLdolq72kFqTevo1pQJNJ28KRLpnX2W/EqatFK6ZDY6xCHk44aAsx29Why5qlc6utQ+
xrqCVWSYXIYgkhblbqXa8LhR1xsZ7xnGF01BULXaCwu0KzZqfyydKVbLbEIGen8kz7fbM9I98ykZ
mPKkce+WLtlUDmN//dB/0cBw4pH4a2DK2dqdU3bLTb5Lt6HJbx2yf+xa7eaZ2tebMfgG7fSV2vNL
tcsSYAOa2IEIMy8pZx1jkC9ZU/CN9BdysyT5PrGFm9hiKxKidh+F+IwsTnuF8chggNhRZrzhfLZs
/TaxoHGbCsX4g/OFv3ZpYV2p1CApalKAdaqizY5k3pXLkYcbvveNGHKnu9O93Ou3Dj1GxxqjNMMw
BfvEOcVCrbSX2mOqLtpdnbFZ0b2Y6MJ4ZdiCAW0vHohR143PBkKHV2TvYCA/hXZuJYfXEiuXgcpn
vzSuUJT8b31x1VEfhA59ddoFLrCDDe0Lk6F26BKT8SIs4wrrGH5jXufaTRa/vjIGc+vprOC04Rce
PYAlbOhK+9F5VQMFFQlzYtHwGXqwPqUxbhitYinQhrZ2tieXkXZqTQhXd78r7X4HGWHaMqfac9tg
n2CRd79eOf2hAXrZ6KQHfCx8bBJvMddL7bIL7PZF++4xBnyvnfhFe/LE0IwrLvTOzsGw9zDuQ+3g
J/hOcG6yW83Y+5b2+Tvt+JtY/65mACxgAO5RrWYDUnZizQoIoIEMeGDWFAERFMt+1GRBAGJQa9Yg
AlVLNX0waw6BzjMURNCEHkRh0awCfVvOqrToEZaADGXzSbLEt+MTVW5xooxMiAcX9CE0+L5BQoQg
EalmI+L2kd1pfOrLY6zZiSrzn+LR+sRJkStmaIM9xASF0vEJuRRXVDMYrS8eKlFgOPCKTX6A20OS
JHp0sSargWZVYI4QqIPCrdtGUx695j3Y3dmnNQNSQuNsuqCGvvolRDQr0gKN3M2yDs4UDMECUjOh
e+5tTcrsTaAgTZ0UcUJoyRTcKo/O5biZCNwEUqFkpjk4YCug909OfIg1zVJqriUPvTdV9kzBa+Zl
6KFfMo768C6U6GoyhrZTGBlgGVudk8h9Yc4PE1EQ109X0M00OFSqAaSwqP+UEwBtCYLjahYnacpX
0YvDIoYj2fAnx+UKYILvkB1HB4mC6Jk027MA+VjAPgNJbaA/nmaAlKaBGLD/MeRpSNL7fjIXKsYL
F4sHggg5edc2g7FNNF00APhOgGfxTA6k0gRSrlmkVlNJgcXWXlsOI7XdbgZckppgMpo+WvdUf82e
uDZ5Q9hxuumBnmKa1DUDJX9pqHT66COotOWXlAKZopPNvpoOinKeP4VAVTQZRSsBZmU0RNsoZo0z
fNbQij8ix+EYCm+vCS0LSLrTzFap6a3FPQaa5urd4NkF70o15xURg665rxgAjM98R3vZxegVBleY
/0lAxUyQsYj37tsFIiOgCE1putQ0Y7CMz8RN8UlDP20zADQTEK3VRNqUOsm+hIi1Na2WaG6N5huu
1smHb6vXRqD89BLIPAodXaU43xgQo0BwMzCcqak4GzzOGeyr1XQfbOTiTKLGmwNIJwHquMURrqYZ
O6VpOyrK+JA0gVdoFu+vpbk8C0Bv0aReB7KnGsTEIm05uqKFRa4kiaWLT21Uy2vMzFZgvHuiru4i
zwPzYQnI2+c25vBvaVrQRipdNjMIYaFZQqd6wCoINqamDAnMlLzzlhaTnSNH+1O55NzjrTw6JF71
x6WYhb4aVMUsoi4XlLEBabRBG0PNOBql/1UBPRbAj6GmIKmN+fSyrb08jSCS5vIaGArws6STKVx4
eAZ7QS0NXdgjRmA2bfSGKtLTqEdmhqYwR3BM8C9/MxM+CJo0JOuwbV+gmRFxQ6p9KODjQB1Y933x
46fB7exJQms1+zlpCrQCByWRdu/88qG/pGg0cP2UNLoIzZEG1rXVXGnpEGe4MKM8SeMBIXZKwTsr
zaKSF34dsDSQ2xHFHJoGpuS1LwIXeLaxdrYB6pEkFCbAuDrUrmjmNeqb/aAp2KiAhx0BY8nlGbiQ
w8oWQLMh8OykKVpP87QJ5ThT5m1EYl8oZfmiL5NrJaEfqHQjw89g3wYF2cxXPYwKVijQ5K4LwktZ
X7pWQL0jcO9czbfCmtacLXlTo23pl1DAy/xkOc39YmXRAWuWFRJkuNPsMEGkbK7gxFFh7zlrsRfA
GWPrrq2eipSFqiPPA3TtLXfvTMXnoCllppmumbe36/gesRs8lGT0dc/hMGFw+sTAbXIhfPpF5MZt
MCDQjAELuOaiRwDpXJPSqLbbSbPTs6aoJ3DqVHPVbfLUas7aVRDXLeg10UE12cfQ2BNYNr2XDp9a
n279xl8PC5hFEsf7VNPcMVj3WCOkzIDeDcA3IdDszgMMeKVpcCZS6YxS9pWITPs2HEBjWsO8G4c4
ocVl+Zo1V05e44elSXNOQtiCIRlq4w+rrV/IcU1zFehz4SQHOKJ2NzQKaTDcJ5pkn04jWDu5mTFq
PuKJJt7Z3uqjAoJ3NA3vgMU34PExmLwYaftKAeeH5hylkpoGgPpogawvQOxri2SzXJLLjQdC3mWw
PJIy+0U23Daa4v7I3O1zP9C0FbYHMbjDbu7tq5/OAXfh/DEG8680778A/g8MAMQMAuR6IoAjTQKR
GR0Z6d/ZPh9Z2ne3Wd29ZngPAjuJg2K+9ZHxVmSh3Wd69mAy7WUVdN/YWACpCwNebZ9l66xD2S+I
hczTdhNrQCOprIETQ7jxSAhC6iFQoLDJM6siIihIw1kFgpPorGckvBrOepqHbxYI3cWhkDG4+YVl
y+hk+eCI0OYiTK9Q5wzjdWIQo9ITGfbEa2x401ejpzWodZhBxZ0vFzzthgqPrTnYBIsmCYF4BGyL
SOyC6tvUUyAUBqwmxH0d3v1CBAbZaRBBmFJWr76iO1QnwYRYNaxIUEkhY5k1GfTUCZl1t8pVT00H
QK3nUno9oVJHZqop/JeO4ZVRT7EwL3NKSWiz44eYdKINCvUDcX5EPIvvqqSeeBn9TS1TFPJMYf/Z
91bHKTfJeRxINdiNLw1xF+TyGQOXh4WM63PSuMPWysyGmyfV7gX7yjrolEmnbmyfOs+2TolpjMQc
FlBprncT0W7BFca2gmuBEn2NIuixoGgv7sQQ0mhd3ASxoQuW6alKzeAuM4Mda+/8FJC1cxfG+ZmC
wRXDKep5aQzvWqXOexq3y2vEqkkLfQhNaE4UFxZd9TaRn6uYTfygzhbEJjbjU1lG4kH4/de8UYYn
8PkqIt+90rwQcDfuZJ9MwLSMEqKLtJ/l8BnMzTUenfG+mrr5zgzzrzB2vT92SRF87Jr1oUb6pq3Y
bM6TSb9x4b1B3c17RLpqr+wmfk694ia3CAfz3U/DR5Dx6rK4SFE0t9gUFFx7RXUwjdbdm8lDVnrd
jyUBAXuveg1FBjdvh87RHevHICcYRTRlc3RUElwCPoetk9XxE00hhPU2UiFoUJaFk5KuummxXvqs
pMLReUU6da6qqpk4Nrxs0+CrjV6gdukwQD9XDqGjTO5SQFDniEuq2/ijUb7abY/HkEF8V1b+bamo
ebYM5r8IYWVVZYzu2Zx6EKxU7f06LTaZVMGDoMjswS6oIvAD/jQtLTKmZ2w9hyaxAutp50tZPRZs
jPt2cMr10OZfZUSGgFMY16BDK8dNI+HRuzJxMVIrntwMesojirgzZ+HF65fkGInG5WkVe6Ly7KOA
xeUgPHHv9d+HjL/iWB8Vx/z7rkdiYWst+7w8dI/S/xEGg9BlH7s7poEYYPV7UvfEh8/pB0nITPay
wKGJA3Zmnw91NTa6vcx9tZeYF9PIftD0A0aLtHHKvXvbt/Q1uNTPkAu4bnz/USjuD6LxjoOZEKhs
KtjwiLoXHvQkTpK7Dp24sAzzuPQsPlmfuFvDEYSBeL4+zQ6PQ8BBthYUGXHsOWbMs24NWXzA4vJm
OxWxkXV2a8Zvbe+SKlkGwHq2/5RFXJviiDq7Dv6O4De5llMf3QZx9cxTWxGYI9G3echXUd71p2zo
x002mMxLOmobZ/HF4uZ0zpZ43gzhcpP2dv0yjyghfb+e49Y5MonSYFbKEj67+2666NTV7B+KwI5d
0xhIR6V39JwlPQ/z2YEO36S9GveSRTX3twlwwSWjn4UZYv+59bsHmpSbi+GM5ySNKbauGbyFv9hB
1Lss884fmYU7ekLknkq45yBkPlks87PHbXatgiTY91mu6a2AVFFme1YEAKRv3LOrtrjtUt/4mv13
x0ROmgd6CrK5ebaHsiBMJwNw8wiy7MVJTeHAHZEjQabK4FGNO/QU2uOJDIZjJFi79ebHBUm7rV0y
V9pI7aHDn2p66fetFb7bSnSUv/AFt7lb/jNkJ1e4GUYTQFdHo31yG1oEU/OGG8dbF6vh6DRWuQd2
vrMUY2nkAzLkR+SNXbhnz8txX+guC2JmeLqhF0x0Ljc4FYLvBE0hBX/GrUIU5YpQo6O46Dayt+2b
gkBWmTO/nlFlcrA6g5I4sj0RcAx8GU46XJ9W0KrMXM4U2JmuGWwXt+q22qQXpHRtLb5vW2oeUQAq
CpisdFu5fXShM/1g1rj/lLtfS8FJ1h3Mh7RIGM7i4JNQKX8oU4XFl2uTcYSg4ISFxfsgswJJcBre
8olgbbp37liSrS2m79XWaRcDgqPsBv/QCBK1VpwciT5g67drn+GREO5Ox50N+ofY6306tMnOWAmn
e8BD5COMWLDo7AAe1AEqXJ2MnWLqsdH/lPrEmf3+IHB/mSEyePsoW342GRB2ycrlLioI3q1Cb1l3
Btcemhxo/klICI0t3t6+OZISB5hu/rVFkaBiYC1mISOA5HSREUBnU9LCFRutPhb68iZZFnnjpagU
vc3TPDSkqkjMIwz/OX6xMjfe5QCQLFT69/39zZXO/zV9Gp7xt3lNRsIz7PDkyMq7wSf/CJqq3tXy
s3dtjv6lOjpLcOistmB6JQV/MFKeBaMgk7dQ8TZRnqCS0SMebOEPzB5DmjXpEqYpiPmuIXWHMb9t
hFUdQzzXaKjjS+Yt7b42m8vQ18M+N1Ryb9mq4BmhsYOlupsHtW0H88WkCOhG9HWwlc3G6LgGNciK
UPG0S8xUOChaTFvPUofBL8znQl4aDi+oeyVTZ9i+rHLzE18q6eTCOSYyrc+JgYEbzEzXuUL89CFL
IWq1cx8E4WtdWI907xpXG0HzhVQsENdnKQwS1F1KOAtI4ShndsUk5NUg8ahKl4spx1wbWg+eMBdC
CwVaeaGPs9HzUrKMlx5R9gS0vXi+ww42q+dEco0IK9QiLxggS2DKCJzVQ5X4N23mUFFVznuzXd6q
UXKxEw09NWXX4+HlzFukVr21ZCO3lnOMEj2QKcZkPzgyI5pBElKW+g8J37ITCh8W3qekSPnf2DuT
5baBtMu+yh+1RwWABBJAR1cvCM6kKIkSNW0Qki0hMc/j0/eBqhZ/d0S/QW8UdsiWZYrI4X73ntuL
Krq0AYxK1xzXUC0ctpe6v3NK/ccrcQEO7llo7r7xEoaY3AL4/i5TFreY52NO+cC/0zkPjp7DLcwm
bI7UPzx3QtAXkSTWAXb6g1XTPdGiq6fwdJdmqJWXBOy6OhaueVI7KC/Y1BF1djbUmE3nWMnapHOT
6vLwrGkR8y3BukFSZwWFqyZSDcwjLaheaCdD28ZhY21i0DfYbsJ9bzvzQWYCSHmAYccQWo8skLv7
3JKjLyMjOErBHa3jwA1iqN4FhrebAo/F72oFBW/9wv4uqXrwGydGClKNeqhCy17nJv3LcUiQY+5I
Rng996CqNbJt1EXWxgJlrcrvSWT2rq9bdjSOIDkjj0etmM4hML5Lz3uLuJi295SOzCmjx3jUHgy4
Y9vQjI371KUrJyZEZoRHvUOwjhuiI12c3CI8ZMcWoW+xVbmcidAAmhDboakR2TXYWYC1WKhPDZxA
we6U1PIaoTMSrlMHl1d8a1IcAVnOzvwMXWJiRy37TjxMmJzsqp0gIzsjVFvtTLBtSSi4eAxKh2an
kTeVs4wbf4t44ZptYqownBFLWdXR7NmXt952ZxAwwX4IqdeSto2048rgaHAXR8W6VJhqUGUDbvGW
5vP/I3Hjli9mNzy7aZHeNdEtKB8xNGcbw9UvwUMOY6KwL+Yom7VnI3i5dX2ZUrVYHWP0y5BDINgx
BTWnyDgiOS9N2hJWU3B+4sm0geC5VG20ce5bafwxhqy3bWbQvRkyrC7VfatC7q6GHa17/PYYfmaK
eXvFJmnJg2PULWMPN9rqo7fWIuH6o8PsezE/0h9FqHfSgJ2ZBEIlcPPm8stGzQnDR0EAWSwKrJMs
HsFlfVlQw4D8hDtPd/HaqVHfMoQGp+zY1H9OcG642WWxTlkrKAAoNWKjyfS14KVf68FfqjPGvScQ
RJjAF3dF27HAFe19zy0YGHCjAIRF04ZO7a3nmual7DgkNJ65zT36piXNmVEeaPukcndmGXOs1/WD
maQW9dpkqWVW0g/MWNJz6KUs4oI5vLYP1FweRI2eqDPG8z1+8hwY8dE0iry0bqwjcwbhAdTHbwzP
Iq8Uwv8p24th8TVjjCGAJxznhsKNAOTkt6an6JVq5OW+L70NLU+UExLLdmIqYkh4XouMqyGVQLdY
EOnX7OKxrwa8atAutoATP92lPDbmZThURLtBXd0l46herjBAMwwz9CxO+pKPBo8Nj9OgzEz9Sfom
28xBx08amafBBmZNJcPEMbwPnPGrN28wqkmTuLrNrq81G+4Z3D5N9UcRJ/2CkoCiT5Hyua6s54ER
AsuEXp4cVT8DANiYLhj5emyCdVpU4HiY2wztBOEUXKufU9hKg20m7zi2M0oaV21kdy+CLpkZnKG0
azZjK/5wwCH63oB/KkSjraKfcpycDYdYX5MRk32OJsegzG+ZF/zQQNjiOWIjjJjlofJwR6Dh+6Az
Jt/1kfUaCWZLpmHvY+ql9m7ivjWtZTyNVCKh70272OxRBQJr9Keaa13sFY9eR+afEcNOh353P01t
yVIRv9k03271etGc2P4tLxfPHsXvmd1cO0uxUDvpkvQ0/MRK0T1gKu1sLVwTfYGXHbG9Dt1jJBrj
0DfaJwHfZu3IOgIkVe7ysaCtp+FqF/K0wN3b1zGzMpiEL1U/l3exqy55xrgKuKdNafLSQUc3SRmj
R7Np6I19CuGLJeEMFayZQY6Z9Jgm4iltMn1rtdiqYuOxdgnMQkD5O2pnXVEvpklWlnb5JliCZ9rq
Y6Ywhnlw0gxL2fJhxgkz7n9/KYUCpApIJuN6SLgp1fyO08z+F8f7S+fNgdvw0FQV5e4mkwlDe+tz
bhOYG6Y0/BO4tE5ZS5tCzCKIw9J50FRK4LR87WE1cOMG5PkeNGI62nr3nw+4TnqaItuB9d6tQSLz
M6jdId4HSZluHLNXK7Vwm38/FEuBZzB4zBxkQCt9kq3KTV47wdYV6h7V/tkj5bWrKtKhqcYMdsE5
/374/euoAMvoaxj/g2hc+Iu/xOffP6Itvy1or9qXERhSev+YoHhXXGfMsdCaNO/VCPBmFnS40jSG
sagcsw/abDABY1Eop6Wbpf904oD5Y5DdvGwiT9+mPu30M9tfxWgZ5rkW/RHonymIemYbPr0yRJKs
F7fjSuG2J5EDxAVbuzIV1eCmeptERElW1LWglx+EJch9p5DVgqKssHcAumvyOj3Tir7SELr2unDv
RMdgj5RkwKFu/mJ2YuwnF08FckW7dQb2S7dJi00gagZYTfUMaEQybxzpCgitS68N/alLqmErumJa
F4WDz0aMmJtYzwnN6VsPkOIu794DMXDiB2XotD16jyNg7Q0aJ5/AvmNKSpK138rspxQjs+IGngZO
1104GOwFPY3cWVd/90wgKMtazdwZdrnRPyrdXnW8o46FNRIapUgaZ4+3M8wg5VpD2XzpECx3snAf
uFSqiob6LtvTjnX50HtcVALTjmGW6JzgZpYKwzQNbgaTtWXOJuHM2Re75vI6cKAeO28dZzTTiBgf
YONhB2dqsAn8CTii+16VsrjFUGJwJLADGHZydjDb3YJCYJ8iUovMMGrcXcrg2o54BSQNSV57atTk
bbSkfMsjDnx6PowHNyp3U1TSPlpCvIkzSiTaWx4hXiZkSWi+HYAz62BiC+cWpObb1D+4ucGctIy7
R8uLg22Q4XHi5v9pZEZzTVL0j648FhQtQdAerpQ4BRuZLac+kPippr2rNJ5Wo8niaGLOP2RZ9rMI
Jgzvlk1w6tY5TwM3zqTzwzhv190wP3Q0Pfmxw8KT5H11zgsNV4TV+frio4mdnDYOjzRy1FMHwfdz
qTR9TZ9mKW2cz7POAmeBUDGabBvWuOinZLhoJvupXQokF03fhzx/2Ibf6Gzn9begE8themk7jdrE
zjurmJaBCbpvfipblE/PiO6rmF3GsQiq5vR/9TECctvE4Tp2S/4LmebbRTNvw5HLXaJI8DMM86MI
5XFK4BUDZQQPVIScWBwCLsEyAnGIefdI2z1mdjyJ/KxK6P5Fp+3SyZ13ZT09ZIOt8I/hZ//9D+cS
QTi3Kn1l86is3ORq1dze4x4/qu608mEMs/cZL0WTTK9kFYqknlA4YX+jSWFFjY+9zHH7YgdZmb12
h+Stdp4Y/zLXTFd28FfXm2nNSbxau+Sii9I8psZob9Hz+TrmfTfQtk3W6hEr8Zes5uReJJRUpDp2
ZaU9mKX7jqlwJiGQfRZemRyzCroE0kJS5Oa+6FMsa7J7zfAlcEldmPFOwXoF7K6wmDSXMnnUOdGt
MB3md46aPV8bPvqe/BABb7ACTFY1r6DSZdwrVI413uGUP7LcYF0sVCI7lwCLqEnSnjLsD1of44MZ
K4ZPnvMgdATcJG2qUzE5dMJ0+pqz5vvMSIbuhpGRk2ED2Vy6RgY0Os+4z+AaMWSqzsomcjFpWsrR
ro2PzN/OcuSN1c3TfnKCETdsWm6Rpxe6TPsYVdqdhwTF/RLg55B6I6rhsM6LOj0ormuRh0OsjTQQ
HGa/HZgE9t4nOWseiA4TSjRwea5THGOzgLNCdCkJ8B/13rfV8UT3+ngyOLmgRQ3WxeVsRlgj/Rmj
OdoxZRDrUMP/YWdcPCMbTaSIu/vlKqTymGqIxirWVLVEbiy2LGXsc4Ect9TY5hfKR3//lgl8j2+g
hM1LhD01uEo5kYOeyLu6gWVEN+R8Dzj/Q5tJMxUm53FOLARKBUJx22UaQkM3rVEV1lj3vW3X8gDg
tjaQYkcEpgAfrnwjBFUdE7sxfKcvwnUzq84njnWQVdZtSFkIQAnZaxXSWQY87MOwAMFgkNF8DSSL
plnnHZ0UTYVf38i5xuotvWMJd1PQCnjGwyWikARjCE/+avc1Lw2vvD+abbml+u4JGPk1H6JvybBs
i3exH5GA8IruQYRmm6JD1HA6pr503qwGE2vyGLMFZbN5CJi8rSbwlVun7XD9iscCw/saFmmwg4V9
wgpVrIOOS8FAvakxvSktIVjAlHdjF3idgwgnTcin46UD1TJJPDelB5HoWGuaOAwDvbztFF5pXZza
zjdC9ncabdIrGlcJWu3kAD+t6nPRBYfaMF+FyLmF48JFSvouUk1tx4lsFbARGFW6rg7AkpmHJ96u
aSH/0HD3jbU62DFQ++PWOo9ey1WmCxU+Ji1+LOels4WiUergMG+6aOVKiadoEndCNx/4t4RMRtrN
atyGw/QW0TS2wqlWnDwDvqiW1Icu1BjStuHVrIgjuKhEvlMkal0tTswoDI2Diiasj3F3sue+RBSJ
/1phQdTWoJNtWS6UaluudeJRz5Y7dcp4NygNzngRJOwp/yNq+dChj568JN50U1dQZ2g/UfzIvLTO
doj5410DWt3MrFcLc/K+0EGRlOZE/sG4X8JeUgKKHskQ6gFja3dKbqHqDK5nbDWAFDQ/NN1zMXCP
pq0ZDAX1a5ssWlcWo+l00pM1X/YhxIKz1TzV875a4uua/Ux1ZLQ2A0/3Z6xTurTnB0Ub4g7/97kS
7HF8j5TCKso6PPuS6rwnW6HXm0EhMx4breJ1LKN9UOfiwdJ1zjvmZ5iO8KkCPGqj590VQY98HkRb
k9DFmvdsgQRd3xuO9+SaEz3jNNPzCIFATnhvQW++1UQ5joi4aAIZm2N4GHlJO97EJT4UFkxxwnM+
rjTJkpnEKDYOF3HeQIxWHLlUIOqTcfAs5weDIuBQ/Ga43/gaheh3qv8xXKM4tx1V1a6KnnCVvAcl
UACjoDY9m9aszEh80ol3WDwgkVk0U4U1fROcydKAivYgJQJmLBvPVPUXeJsskBFFOWGchGfiW2RC
OW0x+UZXLNmX41JjLRIk8gD4roTb+DPmL8cuOQPoA90+uuQR8nBzzSXy3Yihlbtt5W70xiAkURiK
J4EnywaPAwMLhWJmg4V24H4Y9dDflfJxYgeg0ZuFzxqNltO7CP10mN9bzXJWgZECPB7M9RAV1kZc
bNvJzl595l4RH3IsTjntKDvIsLeJuCWlRiI60k37QkkI7c7SERvPrcvnVr8rk31pqAJUI5VHfSCS
bdUk0PQG6LY2ehun2+JUYGHYzDElqrIIAxwEJoAPjZHsCGmv0iCUa9aqaKP5rshnk7hoHm9Hrd9p
g/zQ4fP4bVa911hSTjl5lQB/G6eIgz0Y0g+rD6cZ283s2N/gUuWqyOCjEPW09gyQCCfkxRmPEYo8
MWrcnkm2rqqiWsu4lGuMdCTknf6+CDVEI7N+llgiejiyd/UpSccBElWPj5GMqVcnMaRHk6psCeSb
9EhZtt4RJinRJTG9EesDmavZ93PiLICIefEwxqd2OW1gSmKmF/JUdjP+EnZVH+28PIrQdtYzcgzD
ew7VyhL4v0W9KwT2n0h0LL/1LvLIUht23q9n3V3G9ra1tS3R8hpbm3AGnASYqtkphsw4Sp8yhkK7
RmQHGBLaQRfhfBzyYo9wE6KVpJj3gwBAUfumdWQcZZsvlgpep1blRE2Czo+sXcI1lpqExNo4OZjH
UL2RSgfcN3v4JVuHYAUHHLb4LIVs2qen318JC5M2O48vRt5XFaXkWjRdJGv/Og9RKsso6++wLPuw
ly+Qe9TVUt5D3B4rIwLf2pwJPbE7yvaE3UreSEbCMgDSZYsaltzsxfs0Tyj2zb+TlFDCLLFFeiF1
UoHTHLjy7kECJxQV0KP90zC63o1Tf5vYQ9e1yWhXdt6fIgKD0JuNdS6jB9nbX3aGNFgwWEYEUY+N
bTygWgenWQvUo93W+kFq4r0MxW6mAnsrlYOuUMJ0zVMoNVgjfZX1xjF1EHNbVzsoEQZnPUlfKlE+
DgMRxplmqgFdZI0Z7iu3wS+VjBZkyATGaZv0bsJBjd8A3Ym4D2KVilryZ2qdBzqEUuMMfyJ6IL37
wglW4Hlw3yI0FeyGuHtjakLiUVAXrot7GVjzPR58hLIgDIl7d5nPTf9K4yFXnTZ4q5PlQWisBtXc
uyXmBHiFXh7dgQvHQeCitfUL2xhvv8Ps6M92OLG8STDtw6KB4oXcaYniP2xEsKnA0pY0AW/VaHl+
BUxOhz12h6KLR5oYkWMojjVJW256hq4+OHVcrAnthXOmX5nRngbEkyP1AneLBK2xK7yDhXXWVc3m
blZc6FVrak+jaUYo4izh+Pi3/BUIbs5zjy8Klqrc5b9lBUvFUJvYFyZ52M5HtceF8qrbJDkIH5wd
HqTW5i+kmf3eiJGssWu/ZEtpVNpO5rHP0EW4MtLENYvxkDKgS6Rp0quQPclSXBr5GE71TzG4T2RN
Wp76PleU34wa9K6YiiRrYuvw57p867vGZnn+/B0B/ruEMwqK2R8G4g7jPDPYTBFIfz/z+yEwiU3F
7fhKqXZxHJfappqdLEV/55dxkmZrakGI7g8tChJN6aSVGhbZ2Pm0q+w2YC09djEHbqyfof/7l36/
0u+HaPmauUYEfnKZ7kfte52rc1lkwXE0p8cRqQsne4yYqdX1vpzNPQTYazWMHpoGP8MV0H0iB1J4
RL6rJyH1gah9TqsDiY2Mpq76hK8g22EmKamc+pxsgTaf2iR9rVuOF1nfEA7lPdrLfb4ITb8fBqfj
S//+MqFwsE+LU8ZbkuF7H86n3w80IbEi4xMoUqitk6zflMTY1Bhtd5pqEjSsRKwxOJhOuihJvMXt
oaARnccuhjqPXbDCVGU5lEVThVsNlGC2Rmf5oquXaFvV+JYzNyjaNWSaEpYVjKF+2lOHprbV3FO8
CLOgqBxzG+pql3hztMGHdi4TUu5anJPpLBZiEKlB3kVvOARAAmOWp5H4GoBZWZeNBWMt2jYp549+
cPcJe+qKzh7oO/QJIcnRw+AQLER0+jYsdhzKuY5YKldTTS7SJf3DDAx4Z04JGGY9+JijiXA6dSab
iEEwkMMody7FEXBFVIRoaV1GG7NiEJXAH2fuVhJUGJyTR9VAdY28pRuJeXfTa4d4TFO/5CkE2Nv1
u7ELb3XK7CYm/8Z97jY7Lh665DmL0vekRNqLYA56EW2OvSIeMsQnvrdnFh8SaOlb0ZJqnRRHynS5
NXopf87gMuvhdXUWJKQR6IyvZ3dT9twIxFxuOhv4xGjP904l3iyDJAqU0rPNVrula0zf09D0ouB0
rlLV5psKiblU5MuYEz3aqYPb1nob3fqzdmo6kByOTHOqP8xzcAMOt0syUe65kdWcc3rC7zHGL6wO
b4zAe6Zt1FUOTE4iZ8YmgGnPWrraZmYSFs2YXpG9xH2IvOWWN09Ffwhx/LXslmQtO35NjsCwFQ2H
4AsaLAmbukHFCPFObE23ONhj/mwP4KgKN6Qjy41AEYbNlgk/FpkybbGj0u3J/Kwoi5CGa9RDMhKY
X9C3u5HJPkMlbW6oU2eUvNh6dnUYHgM5I0v3khcDvBzXzzkm5SmbW+uBmdXMBeHkkVoQ2ktGvbM/
pfzZPhR/NaV5ewsOHsJue9a7uj6MQUNDA9DheQDoqChiSuVjHrrBQc+qB+mQKSRqn1IIg1kD17Vf
hnjOI7mmROQymgOv7sBU+hfJ8v8xQP8vDJBl/L5Af8b/EX4X68/287++8zZqp8tn9v2vf/jq8+9/
RwAtf/rfBCDT+qeumxIEkCU8zzKWzwzfTfuvfxjin5bDhcwzHd0Ttm7D3kGDadW//mHyKVsXEjQQ
wiz8IPmP/2qKbvmU80/LYsnxpA4aQAqdT/2v//nv7+o/JJ3m//r9fxHDfih4vzb/+gcr0v9JAHKE
Lh3LIZ7LV3U51bt8f/+drINfjOQEB2PDaE/eyFtnpv8pM7Vnjg8vvTU9FK79rVvEzMi01011F4A0
4s63NtuuvmiUa9IEZ95PlIAFQZ2s31CL+Dwd6wOJy3NVvMpO747xcKSDSvqjnpJ1TNDXtBlTR14e
ktIo9qImJjZLuPQ1djpiTatcRbhITG4XATlRLfc2pXT+TPXEoKqz1zNLs22kzRbvCUfKBi+OpaDz
JsU5alp5UlbwgGYT7VO2ZZpgraNFM1CT4P0dspiO+GDvKEaEdYiM4lmcjMgJhyGVvp23+LYKrOeG
s5HRTDYoYs5Nz861aYZuH4flUc+MXdsLZ8c3328nNR+NKr54odI3ULPfMkWiEKIM6qo2oCkzdJsT
Bg+JUa/HbOYXc4yzcsxpNdLSn/xA8MX1hxH/l63+OoUW+8IoyZAOp6Gc/46StA8Q+b9B+dVbINXr
LKEMt+A4xFwD44eepY9uGv8hy4cHQvAyzxpRiWIkOjMn1zSYNrORhNjGcf92VDSmAXePjHGfnX6A
UnhSRUJ0IUdgARHoW/D0TOfgonAkjgufj9NmZ1MBSj7xOTbrFd4Rjl2Q7zPkH7xqvEY0FWN+I5SJ
1Er/jPaZE67OHPPUeWV1cnHQMsNX16hJf8Kx33uTthVG9GPDVfahDtG7UzG4m7h7FW7vYC+g0Fgm
29Bp73OrA4eqpV8FChGSVX90keDHVuKOzxnqRvh6V/gxmRGP2tqV2TEQRDOIB/rNNMlt2HFJcl2s
jlPzxgT4pUVsn4fwlbICus1HWPADIYImy7+tCVNPVHA3beGsUxHFY6V8qRN2HmL7YiUcF6qlgsim
Zi5txAE7SEmETbcupiBSmGDVkEG/toeQ5r2Uu9HCSElHLIiZjdTqYP1kF9xL4u3WUL0wU5eHXvMO
E1UH24qEGXCtE3CmwXdwVYHt2AKbgNkky5e2ZlJc4JELGyTl2kuBNA4fhcchuzLxN6pQrkpMI1LI
Wy3inyxFBxs58+BUqj74MXxhtIRTGjtv0wjrPBnfyJnDyY+0l8YuCB/HU4KFQuMHCVJobY3y71jO
l7KSzdaY7athuvdY38dVaZrnvPmwcbuDhnK+VTmvyt7jilGSMbFziqVz9APF8E/J8EuOVIKTQfGn
4uLU3q2zMizWCwGcczQaz1eqDJwPzlOWtAVPXH1vIZDHTfYdptiHVXgyVXwfTx1j1PEpHBjbu2XB
5TbaNHl0iYS5VtOpDTkWGVn3UVqoQ22bPXQtaEC3P9VzcV/34aVo6uooMCTYbXI/Tt7apIht3WYc
4OJRnclMFFTDNdBS44MHWWnHpvw+ONtqHHDrZNkedcEmGiNBa2kbIGZ4yBToe4+f6q9vDgMuIRAz
vjqlAcfFTO9+f5MziQwZoXD/2iz/dFs0/PcGrILpJIEEg+DnWMBwHtGzyNTW7ao3zSnu+fmHnnlX
KHUgEwEX3CS03T5KJ2BeZJdfre1sQSOZd2Y7LhIh7ICYOQrtF7BLbpIipD0EAbOP1loHfbwyv+mV
f9UZ7e4mpGZS2XLTRxmjUr4DNfTVTjXLP4zA3drfjCcf8GNwkO/7JzAV92Xc3zoQkqsEFNNKKNaz
2OpIR1KmG2hwInFzQk+81TX15iRVnoFUnYu5oZakar7ggdOyOMKc8eZ126vvbNCeM1Ph3mNi00bF
tRfkGgP9FH7NQBt4afHsiJDnyJ3YFYw/xSTOWtCJldW4YG6S9IcJ+gDwOL+BFFiZKS0PieW8R9Bq
qefaVoVCXKiuZJAu3abPMJDmkGfAbQPvrpxp7dT37Rz+8QyA7oU7n6vcTHzblLhd8eMoI8M90zMm
te+kd6qY/sxlfmc40Qf1AB9V7ikG2VgD3K0xHLqEwXPnWRWI1+xa6fMbEaNjbI9n1UY/np7AvQAN
sEgQPW56n2qcnRHv6ia553sL+LLanSvFecTLxsbJ6RqjNIOhJLoNE+P9eO5jBhHbzGzoDc1vcVwo
Lo7iaXBwyiC/T2dbiQHfPk2BYXnIyZRcGi88Ls5T3elePJ4WUhQUtbmbCW+L1bfnHDPZeqwklzhb
vfXecrMxTQjI4mEeaBnC+l8GJvGTZj7HAS0I9rDNRvMl78mOm9FpAZSwJSwd69aOvt+VQxNt7X4b
CKO5BBxftTQjWZhZ/CI9IiQiwXpoEk5qv4TExPxZh4Q0JLdmqInthHmz5oqO8NeVN/L156aD70de
LHDlvh6ce3sYyAn04jba1FF6Xf5Vj9HZHfIUoqu8s83olVDrZYSgU+oG37InNq37TfcA1oowgpox
zv5kltVBm0n7xkJyLPEjx2OGZaXmR1ZIQhqTRVrS7dqG9ww1FGF367iwb/sBMdMYSL0idLqrJkqr
tx47ID9MrDXGvQh1CBxX3cpM8ND6TBv2SCCFLpRVZ0z1RmIKOs6ZrR/HMDa33dBena5OTrWeflUj
qR61zP8Dy7OOS4SQh2c6zSH7bMaoeuPMvb11Z+vV0AaDJd77A0yISwK1U5T4ULFWz4ZP7ib0A8t8
hpsAl7hsn7I87+GntpSCxA6lm52vhYQ0pym7L8GA4UKaAM2kJN9D/QxV5leZMIpqG1Xdd2jaahNr
H1nWpBtb45LOeL8/2WX+zEIc7WbkSDll+r7ImNiCLHkYAEYB5Ri2vSf/dGWlr5l/P003mF+w12gv
X2FUqFbW4m/Uo71pTO+yUtq+pYoowdRDAZGgtEqQg8yKlDLX4UcUzfdiSUhNu97zv8SHlYa3tNWv
bsMDT8WxYM4EsLeImp0IsWdgmjlambrKkul3gFKGgEvuviwRchTuTy63nr2tS9LusVob0l4bIn0K
MA/YrYkGdetLxhSFW5QrWTYJ87E3Ox6b5aRYI9MDdpz5q/ogNkhN9s5I2D+KnGfUcYJVxCkSFCTp
KKmhqaprZ1cJD9zK6/VrnfC2jS0Pi2+UnTV35BJsJjTVkkdWbMmtzK64nzeW+2ThpzPrIN2GRfkH
mjEoroRZYuEbGCyXn1wxfg6u+1rzqvNDRos3q0NUTawsXr0PHSzSev4I8OM5YNOLqpYoi7hUuBjN
wLgvTUA9ZqiMlTtaT/S3VZwCPlBLv/XKWhPvtgTUg5ZlvgTPEndIWRHhMwtyThcNvmYIgtLpa0+C
KPTyrwlCyaCMB7w4f/SCwb0Hi6xKH+VEB+5EiDHq5bVqtY9uqu1zG10ns/3rZZC7azXc6iKNfOaC
X3OPh855DpJ4OQSiL3n6Y5vO6X6e53cquNg0A2oNA+yTdkljpKAjpXT3vz+A1qpObTl9TiWkKRtq
sZ58a5g06CxnLfJ4jPBBlb4J4IPYiLfO0MhXtFCQSpmXq4qN4gQE4WYTAsHswZjKWxq/6wJk1fCj
NcrYh2VPHTJJ8IEoiJO9egG6J0FJKmuM/GoYD7Ed/h29Ax6Hn4CB2rYe4jvck3971Z26brw3aDhc
kecqOVIGpQUuJ7Yc33biB62I3jSDcVM4XzhNg+EOwQdY8ZdgMIkyEXebSOLqJZTma+OUb4PFa8ix
I8G1i/mnIP86kxBGBZ9MRczO7o/oaMM27b/7OY8PorXpSzIVvkDygZL3i2d78x4S5H3UJneUb5ym
QG7hsGwqZlxyJIHR695rDpGsNVzq6oPmqbIkTjoIqxqkSZ/YSA/xqX+OZnbfzsDFhwcOPudrNXPl
4tmm7sBSx6TG5tRWlyV3zHQpmblYYeHrldxEcbETaYTZlO4xQ/Uvs9k8C2/4O4Tm0ZXWw5gTGmPX
4ZtanrTlDki7pZfMtzE0zkZA9H9qD/UQfhvui+wxSHhVfTJZ7jlZVrAvWYbrINmNZBaZ8oYGZKYa
awaVCOmR5MC1rwWhoex5DFNaFxhLjNuwTF6Cfv4C9NmuAi4zXEG/+oiYGgmkbO2G8Snm6dH6gLNH
y0HFi81PDboHb7I3swpwvVNnOrODo49SDNtP77liiQjpFqnSRO2AXkIojw+jIyVvYK6wRq0fp1Ju
aQ+5WNn8zAjkW8xusQf/u9VrTGMjPDbGZIexfzbhcK2rJLoS1XzAAn8Sfc+opScA2mVn4aBWts2x
k1qFNVscQ/QFvwdxuTbd9jn2FNkAjy3J42SDhrRRrQVcsIk2gSK6qsl3WgQP2shSQY65r/CPOSns
Rc7ZE+ZUfG31PeSX2J+aEzSQV1Cr5YbimS0LMUfeeT46Un2TgqDvEx1vwJ+jiGMekSS3XWZbB8sZ
nv4ysSqA+pBS89IrUGEc7XiVV0G5NPSZ932tM7hko6fDczpG3nSlfXHfUBPha+5Np7fL0vcO/KwU
8ns8koqbGgLwTSb6Vcp8LCFnCMOTwfK0gA3xJMQSvb+Z9rXnvZQRls2Q7CfTpyOmhFc74YyDoaUK
HvU4XoZ1yVV04rMIXcVvlO+OyvCN0Ws2ybCsZqa1GhP3bsxrCdWk/ts2+fPjYBjfYz5gLAXNGmNI
4ARzamYRbirmEPwHA8i0BstCAgFBKsR/6kzFSkVisYw895y0CC1F58KsBZAeFBAt1a9D7aS7qoyf
1DK3yDDN9h1T3cmwPVAn9ns5Vxf6Yp9hCi4rWwVELXly4WmAIeJt4cpHyv7+zA1At56jCIZMElMq
w7Xu2ndZ2jZo1vpZq6t3PTtxvx43SREwlae3DFZF4qu5guXCrc7TLeRHMV5HJP3RNmBfYltLaxPz
mDC3bt6Nl7kXb9MUnJuYnpHCzJ9syfbmjcNXKkwc4J3Nkht8ALmKdhyZOITOY+cjWaS2MR2xzWYr
wxjk8X/zdB7LjTPNEn0iRMCjsaX3lKEos0FoNCN422i4p78H/P64G4U40kgiCXR3VWWeRCp4qCzw
dEY5klUC5sgsSB6hkqtJRDRpDatJcL/5v/RZ/mqZgVS2umlT9pfgu3uPwAf114aJrbHRmYEtmdxt
ioFBMoEg66CoxxUgIZB5ItmHm96o/5lkKC8NQXXMwTBZVO70BP3lCiYFvIkXcfqI2S4ps62FYo1l
Qh5sA8vEXYj/cNUzra/bU855+VSgwVmUXftXN/GwkDgDRYiWbCppHDsRGR62h/AAs8frVMIHUZ77
a7n7sBlIfQkQQwMHcTqHYTtCohLQFpEuN0PiiSt4Uk75rzENkksHXV/hqWOSx3aCF+qAM2kmOXi7
ponYF5Ae025Iyh7ChNt92qZ4zzxaRmUg13rhzNgOGnu+QjPkJjiF4waebqNFVC8SIWmdhv4NzHAS
B58mqtVdV5BdVGiwizCdE5w+Zyd85KihFgkMR44c0fcUEkRgNoSYtf5WswdSmZAcsY0z53Hk55y8
u8g9fQMwlEzv9Hf0wm6n1/qHTQBiKCkoQ4/E9IR6r1GHLG9ZDbO3iLFfE+NdNGiIhMwuMfBX68yE
EJNM3keX2MFBTiUaY0hlXWx+FJmEHgXFwkc2r5UvfT29l829SIv3mOUjnfvsptmzNFnaP0fBLbBT
WB16wTzNtpTGUmlkWznWv0mTOLTR42BtJSUqILA6cT6cjILLaxrEdwycww6tbiWd4SWJkNwUDYOi
WNuwEgLqCW4+yakzd+JL3qtqRtu2AxiW0sxXdBY5iONIHJOeNDDUINHU6SskeH/SsPgYWwMkneMi
/XA0sWRyQXKIkWDMsoKdb+ZoP+agwyTrX8i7aTdl3wEAitV7D9et9ZJnsjZwjEz1ry0HjLbosQaI
OMQMchjW9TNmiZPJcWqw078ggz36JVWgYTH3kZn2PfEl/O+sv5gtIa5tDkERwNNlxIjf+zRHOWsd
xiEmFka7UDFNq9qcTugq3n0b0qzpDtfG8v/Rn/qENcphBH09XZGJ5AJbnhlFIwjVNYAVCohVHaCl
4Pg0Vsk/kXx48aS2eMIR1mAic7T0WmrVIW9L5pF5sCe7iNjNyPwww+qFY/ybVPDAuEUYld7r2jtH
6bRw4vq1MsXXJHbjaHxRQPz6gL+WdezvCt29Niq6ll191X9hkWSH2AxhYaVipG7+ZXwEW9eVc98z
X1pm+qf1zS9ZDU8p167b26i/3WzLiBtDBZGdNqv1wpHj89hwfq8dmm1B/Fsa2KF6z7b2pVe/yKzZ
MYmDGTgEP2Y1rIlVxYhkl+uhKJ7Ro+/R/EYnYKEgmYxL7oGsGYR+VzK7lJyqQ79B4eXnOgiXFyyK
YtVKRRQOvg8Dpf6AUrIb82d97PYoBS+xx8k2bjIkZJ9jQAQLLDxMTDMqZpaShTHUNtAoSymQ8Nou
+VMCgk5hNPXOqc2/Rleil5ayuCYZTxymw5TWvD/N9MfXBF0v4yKDml5Hk/Ds2CHoUwYINOVO66fn
UX0lIZbIBqMDffKvHNZyPWIOgAWo7OBbToQOxrZ3zxvcKJnbvVQOxYwHEMZMYg3LS0cmvU8SXI9F
xTnZA+FvfVD+4fIFL9Ny0GVf6LZmaw0w7+on335SwTEPu7fCkn/gfz639FsAx6x75Jfb0Ay/4wID
TxJypJ8GrMvGuqqrqxeGP0QCVcuGksntsrdM45YJJzZ6i+YUM9/TCA1pUVrlX6gu7bKHWGfw97Z1
c2B5IEOmazAayeofgApzZTRVi6Jt7th4sPlZZi2OAgwznyx4FXSQMYPOrUIn/CRIgaArj40BL0NT
iu8Ox9rCaqNj5h9cDzEmvifg9+H4FvwjWp6kEoQ9A7NnPyTzuVXEL7gcITIokJl/Tiow9FXn/egV
hCjLJnNuJj11uaS1i5PZH7HZwvd+kXH5bNbQMxOjOIlw5h7VwTmruqdOJJtsaDB9U0ouk4kSXfTq
2rn/lP7FBaG/llZyGAgvQoVlfIXCI1CtG76SObXH7sUlc0d4FTkr+2SYuxCWJtaHe2fy7sOtWLa1
yT5q50Re0nCKiDu3YP0cxmhYi1LcRw3cFGabM0q+S+rqe2+iE6XIx9won1Ysr5kV5n/nLCLc4eD/
c8XFFJLajoV7it7nL6qcrl/lm8vem77dBOSs9QRcy1gl3nRsivGVo/f33EV3Qoh5OioX/uDqVrsf
ehj8WKnR7czJ+DVHvEd5GtOLy086paOVm3/HHmpLAmuKVpFYymzcGPFE5VtYF1fS/asHzP8Sg9BE
WYRalMC4xDn3wywm692M7oZ/MKrJOkBVwpAZJ3sZeJh70d+mJCRDT9ZQvU8B6C3nmUBn8FrZCJXc
/hl5m2vvsw7ACHp5iyOnDK+A34gNeRVesjLN5Lsqe3OHdf9StjRHrGT4ExhiZXcaumykgAvLhRdJ
k2Mk+RqdsWut47L9W09OtdIEx7PK/oMABx6eE77Tm9BQyCQI2oPzZIt+m/nib/Ayv0vASGnjBdhP
wJ/8MPFHaiHRmObBT+VKbL3koCzs+hcHb7m06hFal4taMQE+nLSbxA9eM8t915Aa8PT2OhHWeFMz
duMSdwkiddQ7+CzL0nmK59ejiZRa6eaX7iLjaqwPJKsJdgxs5ADefGIBphd2FD0bjE2Sg9NjZ1/T
nEaK6yWUVd5dCXZzXHYVuFcCSvBZbnyF+Bm/AoeRnWlFl1Qx1ZRMNXsi9oK+ug06b9LMWnD1FK8z
bXULEAMm03rtqF5yJCP10Cl/tXw4xhMBI76qwVdI+N8+Yz59BptYe9OklqmchlNBQZJIIHEdw3Yl
cZmmSw02KOF4lGP+BNzGbhoTEJv75U6u7SJ60SxsJxNyMBra/Ya6cm96tbEs0xB5fk14ZwNmsSno
kNDqDyuEs01Qm9tpftiXB2sqf9UAjgh0zkuMdzIk3QuqhHyRgmzWPF0q96PPmmQpYuR90hAQEARO
CdsEVIlK1a38Zz3LTXqzPuBa+o5woxGAoeotw/eOjWGpldlPRKm+6BQ1gTJSLA8w4bWGMkEk7BjW
pH+aGg3JIW6eEH2W+1A/lxPC46rlTBOwxBkSpFTLUSjFrco4h5laGiH4IcfrydY4bqfjl+Dgt/Vc
4LEdrwkGMx3amUOBJeeqvATKUrr4C6rsyYoZMYVqY+bVHOtBiOAYGkzD/N++k8HW6pmupNDu0Dp7
nKS4+W2crWOT+69DH2lL2eTuyg60S+v7q37Mj7XWwLfVT4mYNsL0J8SkwcuAsvcQUkVHeGeUXkcX
VKapKaEm14ODwxfUWTZG+7ii691LJTdWjUKXyIEQl0zhtlx6LbxJ/uxk4wRU/yzAey5auQZL+GIh
Ad6EGN7dsaKfyVGbxjsXHJ29hbSL5DJlkLvqlHjUoPWzrZf5H4Ev8F0ycLRqeAKIiCii4yreDHb4
EzUZXqwZj2FxXlkEc8q7biYcZaME94CeXBj1rGO7NC6TfDbx9z3XuSOeo2nIt+B9eFUq/uy8/EUx
M73odBkPfY8CsBye8QFuu2F0zyhpw3NbwuQotXd6lB9gUwSBnd53E2GQIDrLOhS+srejotjOnH/K
mPLNmDarsTFYPzPxhBBrHYTospH0nvW6pLwrAJD0pdkeS/yi/EI+6zMP+0fafnN4CHNlHspmyHZ2
pKibRrpdhGFKjW4BOZcRzi+7CDeG1T9p1b6BbwkjmJ1HZMNVTzGuTpb5NaZl9KR6BSUqFRkLT15v
dFrcuKDfIO89eal2Su3g7gaOuU79ivaaaZHBOJjvTQvtX2RNe7AEA0zwEjOeluy1fCI5MHOtHfcu
BNveeB2TGA0yXZduYFIpkvc8BC+KCjP/6FLcSvmqx2p8dtLYO1NPNYR766uq1Z40DxNvZDTbIunA
04XeKyQGtjcKLkSa/XS1wfctS1aude3nDiz+wpij3tvl4yHB1dUahbq7zNnwrg6Txj2WwvvjkWep
9vr4LCuKEZ5p/knTnmRWp4M21VFKkaU93/fyxU/k0QYrfIU1v8hdc7p0pJ+OmqIXalXTMhA+PHBe
xFyhUUAXyjlbUN5HtlIU+z4oermB9vHKfBsOuJmpHf4NbE1seiuQoUyhf2rX7PZ25nkby6z6ddh7
vJ59jiW7qM5t1pbgER0sQaF4qYAeLKyAJu+kF99i6u1NEQfx3nCDtR+J4JyOWO8Qn4JNMMdzojET
t/yGJiDFaFvbGyYz9rakJ01XBnNxmylW/gqomwO1mU2+/y6yJD8MwNAWTY8LUPe0bS+nixVDQx3a
kVqBhINxqKiSxStXc7RKfaYEgUGNYkh8DVivmUeZ8m9X9fWxamRECC77NeNpO7YQbvOyNtT0EIDh
71m4TJrKuxaOVW4JAYXnxtGlyPtmn8IIYnsgoLKjda25ATmGUdvvOQV7z5INZZjCC8KiQ1wG8XPF
3311fbEY564288KrIyxGwx67oWrqLdwEjl5tt1cdrh3hFvwRa+h+xsUBExa4FIBUjO0ujlV088PP
FIz5W+2o8gBE9VqjX49T/0OCCBdML26lLL9zm/XfiRqN4Z+XvquwaReVAbjErNKvIMBgk0d1tJFt
8Y4B+h23O0dAZaMzEpXGqIQ9Nne9fVNP4RbsLQwLmElPhqP2mgTH8nikJWb4VJs6cyVDqzf48OzD
4wMZ7uEqIxeLTnQ0LLO6y5aT0HKOhIQ8MerFmmOn+AYUSSFZXmErKjx/HVHt58y7CRvrOPhr1omV
8EgU+KWt4mnFc4CuWvUIXvLaWENnJPeWhgwBnRldd/+7auUvuFKJrwFlUtNvGat157C07hIu2lqv
+4ORBcl2rOpbkTq/fVxbazKq/iIoPTf0Mu51qf4wrNYOScnEsGt8kq2hfYdSHklH+hNUaQR+2YSw
p0X9JsrTY1yWSF1S540mf7/cpAY4Xt0AE2z31i4YnS/ANuewN98aKXYeNC4aeHNZKXN4NJSrWS6X
w9hi14kiuUsz4L++Rg0qkh0iFJZDJ8cZ33BuIjk8BO9BsztT0cm02xcRx+bWn0mTrYk8WLh/7EB/
zhJa/EE2IggwS9TmzU991yr9M2y9L1OiLR2c+okXj/YCOWPSIFzRpALF+cirr8fJpkBxhB4H2XXI
lM70WwXKGVfsUBVQLuuLmRazQbDuTzS0CSDTea/z7GBPUfPhW4S0ivGArAkJBcmV1/RSuxqq6JIN
PEFD6hZr3e/jnaLCgNgULVVLdLrECbmVvkvTNUXIwU1Mw7YNiLTUwmMC8DcM3kciY6pUnGQU1RfR
33qyUTjisANnA+hYltsN9zi3Jd5/3GbTMi+Gqx21L2EyXAdCHhbGkXUa0xAMtV1jv8VSZ4kXw2Fs
sqPmwYqwmSiDWw7OOED2yHgkwJyOhLS0fIvMEsLiuIsI3bnSq36dcutlKAKkqpP12rpmtkKJK6Ph
rURpZ3ikgbuELEVOigNCvseR+Rmm5ple/FKvmZS4eZyT6cSNJjJIxamTvJedeB549q20jL3dDM9G
K29TIEhrSLTPvJHQoHrxAWH3G/vPa9/2Hwx938JwTy9B24q2fLHgSC8Cy24XiUEsgaMTG9amxBGF
Hxh4m5c2l++qiUOWAOZWlvXOGAR6oYYjsQpWJArWOM14T20ylO0GZjyjBiZTQ9Kd1DQ0O7Mtk/U4
gA9AgzKs0M4MT0r3/6QBm5KmO80p7NCGDBWqnxxv/Vo4xzEHbudbGkPQkiZ23lHHVbzBiaN5B9dI
f9Fr/JQeB0OTwUhnN2vpBPWtG/ETySF64RfB4uOyWBWy/Jhn2YXqhmNncjO5GnSK2og+tGb88Ew0
KQvvR5XTn6bLyIBv3HarjzScsTksa6MAvKFb9TYpTQBlnvNZ5x09dKMkzKLIX/WxUSeUwLTcmMJu
ws6EPaq18VplNrLiIv3rAOBZSAP4lAlhf7BJnyuBOi0KPIiMXzmo9qmLUGCwP4yM5Wkk7+qF3895
PIoY+9pb08UTaHHqXUbZuHYlISDYkuCOlPW2h4ZFUHR0VnW/HTswtf0wzme6cKHqcdtFDKWH0kEq
4KZPitKaCPuwefUMZIda2bzA53wfQkeeu4TlOModdEsm6A2yGI4uGtiF7tEorv1hNxjqzlhi06eF
TxAEh1ThRfsuUC8Wzt0DqNgTsXPhKaoTUnuc+cLW1T5jH0qSTD5pMdaOzv7pACsVA5U1mdvcVk55
ZoHncCWKE0c2KNGToa/qmr0XhQz92GERe52xcWLn3s8eMRnOhIJgOrlTw9jRkJuIEWaTurjiRULT
NRqc8+MDnnbnzJmLwzcLz24MnqIU+lgOguyFSHbrWKXjR+pYEsxO8W5S/3lNdCfak8FJX1wIGsS4
loFEsf2sOkP2vsU6cimjI9gobQrtCW3HPy9Pi2OJZwnRjlNspKd9ORyxpeVwXGsUuNyA+N5Q2yMa
7pcWtp992TOL8T4nKLebRG8WY++evfwTD0cHToIsvbFJqSoq4rnaMNp0bohnw5gOWZheWqffR678
QOMUAGNwlkrhiUe1U5ClS1i7ntJ6KirmsHnVrulNM3YeOdsoC3ANmFGOqsuUa53UJiZfXVkccxzp
ACYD9sXqLgbvd5YabTHsHVocYBvVuWccQyRWDiXWNk1twpyIzDn/pcXi0Ih7xWkOdR+nyFl+r1vH
vim9q0zftRJuxtSzxGmfImDB6cZrH9NA9CeQxFnJZarLo6ElLyokErrOxWdhd4pYdPCvTldtnGrm
kWpX08VCVTvUTZ7vIm+gfROPnr00oPgvcsaKmqBUNWPoIDF1JHENnPTIR/3b1tZBdQFlv9GkWwu4
1lIqdcsHCnYBgmuBeoUtxxdYGLjTGU8m5xQdypauPeU56tWVjKH6TgX4bE0671k4VJSfBcTvTHA1
Oz9JT10KMhVPiDilgbM3Lfg5yYZJADeHC7pbj4a9hRQX+hupiY1Ap4jJDGdndOUGWTLpCFBKQ4jt
hfEFHCtjMkxrBo+nswgizL5D3A0r9M6lwXvr7WNWvgyeK2swIHLhFZ9MFjimF3TufRsNEaL13dAK
a12486FjPFagE2Wm4zPzOiQ2bl4wIIEa1nf5fgytdNWZ3l9qFyyN1nyMaMHuFQXS3YZ1M2oN5q3Y
RkgvRT+cA1GBxR+A8ykd+oZeBaGC9DdkueZ0Y8S5UtUcLhghrR0laXxCAzMvu3wNAegtxWq+jIeB
Atkq1p3EizLFXn2Ne+vNrsN0N6FbPCX5d68NjAdQMGV1E24DLX3KHSTHkeaRqoElyU5t45jO6aTN
zAiLyiF/0jh5YEM091wN4Ahh9dw90zhZmLagB85WZV28wgt0DkHpGNdxSowrJHlm7Zlc6egoSZUw
4qPsZXwEWuHtoMltZGqR3O1bzzA+1Dk2x2ubaSBfEvcmSwOwozdiLAPGR0ojgQUES23atrsjH+fd
K8ktmhgkX9hK1JpuISsFjIQWatWzHjfBqWNoltEoOBs6rJKQQl2HsYZlXLar2qsuKqcDMOqasamC
+u3RiIrT/GYMLYsD53Z18P2h3nZc55wlZ2W8MZSHDNLWvomRwUzeeCjTFuPp/JnTpP/7LOI/iB5o
fIEax6Fd6+jNVu/Ji8sap7s1gc7CXzXQEQpyeJJWUwSl0OJmrhqfaRp096oNrp7ljU+eNiR36gbS
AxdBqPU3oEHdFYXNgW75SiYMlWQ8L48SXCL9/59iyvs3v89fUpnZW7+fjrbffJZZVN5Ljty7MKH3
RnOzuGM8cDeehswWWFi4A1ylr2Q7dJsuGzmaWzpu9yHKD4hx0o2yzWljeVN/Ry8PTTjt9e0wsEjM
/4RnjSY7FUQ+cPweg/iMFOPds401Lt8/jbTHS9p1JOZl6BPq+FTl5ATJxqju/mWAuD+w4WBU671d
6TnkrwZMb7RkwkEL5iAM83uMI5zSfsR63nCzamN2RzfrPtlNc260LLtrDfmLoSm+RazTFk2Ooxgg
iaMWYH7bbzGJludaAbMrnHYnWi16Vk0X7HSentW8k76HTiFq87tv2/neHkb4XDDt8SKW4tyVZJbI
sUdMP//iCWYtYHH6no/fDKFeWzHdPPpuzbg8sPGOexbGPcthvUbEc499h1XfgdjKYIQe5LgiJiV+
IlBul7s1ZGL4WOdwdLvXusDw6cdbT2biGWaT/jam3a6g9tqWysbdmNJA0flD2VaQ/MbsNmIM872D
X+/F4Qpph5bCY7zW6LUv+CWqtzokAs5OnmvkMJM+3aBKBPjfEbSXTv8xuYLq3MRdaSl86D5NiI75
ZdD5chV3yS+OVUFd47Ks0Wm9F1pdHdFpshmBtifGVVnLekx+gduhfXAanHMGTb6WtWhv0OIPc5ZR
qu2NtLDFCyvv73UIII8cWI+kDMInJ5NxejlW+4yqbaU1BkMRzNtIDYt1Nlrhp1Dj2UVTPGXTNnFL
favqKoB21ABWA5u0V5UNcshEcpdwCOSUwMU3cplNKGaJ5hzo9U7ODxcUxlkztO9dzQonlH+1GP+T
iwcrAQMjl/Ei7RuoHN3sXXMse+2TW9DlKXYFM1l1R7g/waULCDRIenpXtbCHfdOaC3Zp580L7BIi
Ib9/bvFOhHYQfkoIA1RYEqiYwh77+muoR4N1P4HOSJWDngkvnp9KJIFzbI+VfQeFN9z1WZqXeUlE
nc73l1WRH10jn8+/2EZKTP6Utv0/g7ndQidF5ZKTkHswwVwvrUg334yOSzrRzQoFDqpor/tX2ZZ3
dJrBJ3OrqLGcgv0zu/FfAwpvDcEXr6KenaompoM0NzHMFlyj1pNw+OhpYBzM9/CwR2g84Eeacrym
zMxbGGH7KPLtpTvfFGQUa1sX3/jq8dAQHS/NVOM2iTLuGzGpW2P673oY+WgvI85PijZD7RrkcmnJ
1hddtQb1rh9wIMbQcGW5HVqPYG3iOfZxTCwgAIsAExUxNBhj1mPm7hzUfs9FaYcb3Wqbja6ylQwL
7YU4T58flqhNNRb2m0YXe02Hut9UVZ5doTiBpSe6rktuSqHBG+c8tsErwx18RrmqM5VRhibJQXkD
e7v2PfFcX7ijYBMkxcGmYbg0NNm9dXWQHU2Hl/PxUMkQlSqv4Eyvl5i9m+TQNrU4jvDqgZNZ4Z15
/XSQA47kx8OI1KNNLsTe7zTaCnJSb1o6my78HDRPBBc3YRqNtnZ09hwfcFbOWwO4pnQrospYu/MN
Jes8QGjJAo6BpL3qlbw7zNlJgKnKPXPL9s2oYjW39OIdyVTtm6bmWXriacAieUj6MSG5RRZuHm93
Ybn5lqMPw9f5qyBqqp1mkOz4X4OrgmHsGoBhHz/ZyhOHbU/3CWLhm0OwdSfGR3Lx+GaCZ/WzXVt/
H4+cwcuuRZC8Ph7FUeE+4RonuGb+k/RsfFGmXD0e2XklbzK5hIA+iawcDrof9LfHl/D9rJpcN18e
j/IAwE+lgqfHj/SM+iUzvOr6eCSE+dM0rnV+PAo9ZJ6+Afrk8R/bgeNlYrTiv19fZFW/xAA1cSTi
Bpg4oK1miD9bIn9cV5Nc1KOyAL/OV224cWupiPp5vARZVfqbxg9qitH5mQgH1unAzfP4Kp7jbJ85
DKMe/xe/RXvwcM0uHz+5rwf72OWCscj8k2Nfz88xclcaw7xtxNmQHtIFb48fbGtD89RG6vT4VgEj
6SUJLBRDKEAaZfgrglq71wpXVVWERPeodLxZw+zSueIydonFss2Tx1q2SJE1AEPxn1XFvs7snLo0
Gp8nvTpX1N5HHTXtTo4DqKc6pGHpseaXkdBvvPdHQwkE5Bwsd9gU7bdhfqaINfIdEN5gRZ7lvCqF
NiquYaCpNxowEw0E6BPBg7JluC2VEWN+IVlPx4ODcD4lXxafueNmz1DttFs2qOTFK6YVe0345s8f
HPFpyVAnonTYJ3WpPxWFuCSdire18LIlRjywVVHUoRqMXkcyIzN2+f9yFmlsWqihCHp1qPJXj+xF
Bw/TPArYw1nDYmTOW1w7fXhD14MRkfqyIwfpbaqmLSnh7Rbch/zvnzgGMxgjf26Vt5VYPP7AJOaE
IGztMzV8dxs5Uq3CsjKeScVZtxGmnceH2L6EJHu+Pp6hCEeAu8jlB0ngrUy0mzevlBVnmFXeF3+0
kPERKag338asEjMwPwFjIh0HduhqioRHg1yMOz/PIRihG93gpWvX4/w/WlxM+651UHeCs34sZbTn
7JNB7Y7g3s3ePGdQaFXyp8cXLQ+4KLc4MoYxXTkqyt5Q+x/aOsdV5jK1LUpWY8LbzICWQuhZw22K
jdeiL+VFK1BEB2H35I7lQCgZiXAlt7CXGBMtC3Agpu1slSR42c0Y2Umi2HTsV0yB5yAOshHMeVcQ
pRbus1qh2WkLdZNBHl7rxuZiuXr9NL7ZluU/cWkf6Od7Z+n0n7rbq4uZTafewwqREXRKfXvpYdgg
IGQACLN4x8qIJlGPKebr+HnKur/gIM3zoBxrR/ubwD190siBiigoFa2gJHTDc4wPx7DaDVFzaB5S
O0JBwoCiASF0C6H2bRI6Aiu7pp0fD+P3kHDnMLIc6OlfE02eW2Hql8Gp5LOo2w1l7IjVNP4JOJS9
DnqcrURRZdsBJMcSl72u24fIDM2N1t0tD4nQ5JXOrk3L1SgMnYxU293F8xzNwUu1sXwyfVvpk65U
fOeloPqb1K9m0eIMhiq76Q0HvtC/493AOWQle7OkvIgg8r4ojaDn0nttFOi4zIlGZBQp5ykq9qI3
j6U/9mfL8V8ziIgrptPpPlM4Jo35b7Iw7tMdpOR2KxGu5nfzFcGFF8Bo1Ov6FTuqfnt8IN/ZauOV
FcTJ7jH+06uEVSih0TM/iRCQ/lLML6LWWMT0kkeqVzcmEzerUu3SV9bJZV6fAdHDl8FyonJz3moh
bAQu9g1vZ/k0EkPShPdY3fZC78Qi7CWHda1DSlT4JW0vv74FmMjZ3SBL1VrV3Iowh+Lo45Jyx/7d
iI3yLGrP32UpcnWL9oxjv9Wisy4RmV9WS6KOYTHoD+VHV82YSoGVKRoz75Ar2kdemVdHO8rJ/Ilr
7bXVC32XYjQlbA8sHQokeu3+osbsshJj9ykqLDC5FefHx7c7xSwi0vW7jNaTavytTwzp6zCDEDhA
b0NNcfIe0YZoxjBuEgBTflH5V8PR8BRP9o3Mbfs2H5vQwt64jfUrg+GDPiYfynDXQ2r1iH0C92bq
JlA2ohe36Mq8GzdlsfZD59nIks8SHKkEKATnTF5o2yBEd5LTkNESRva7YIRBgDoEIld46lWZJ5oQ
8sYxP30pOkq8WUYgbBM9AgaeRpgXH2j/DowOv7rWnqT+XjLQQntKmJjtjt2lU2V3eXxWFGjoRdm8
VyaNVho3KKdZNRRTKAgpI54onbarjC+PDwm3EUQy9ZRXzXviefklHYf8Ev3/ZyU1b0V5updDfrZL
hcDm8R35/G2qw16d+kTx9O264QjNKZl/LiwHtCrmhG6RmLq2Cm30oU5tHwqVHUcMZUtyIPzVQEfw
UmdE3hmlf0zRXW2qLOS0bqPzEszvY6zSyYSlBEAXC6eVnICGCXRiZ9pUDFVptWyjOK4XcJAllXNB
XTB/wUcP+t+39PNDjbZfMEwpwzL+vW3ZtQuFfrXpPjItpSjLhHFgzfnfZ49/Q2qcb80xPEdT2R8e
H3JMERs2qa/ICT8iy6g3wjdaDC0pTQzz8dGDNQPJhn/1uwnly+NxhxTMTb8574UbreXUAvJs7wXN
c6uMN7dW+VdXAdJkxBXTVynKty7S9yPJwc9WiXWyy0doeua49R2ETy3Nk9UwEq2g2t5coI5TKxSO
wdoZCBon3Ur96Zvsn5LttAuUD9zGDiBe1/R07WQqP3mzVuREtn84GDoo87HplpzPNi2NBlSFnM9M
CiMsD418jkS1c8MW0V4sjoWbNPtxQi2aZRunx8010s6r3dF4rYR3pFGCzbUx/Gc5ENXg9lP0pCVZ
eEpaEk10T/R/0itJm/FXTbevyMi+NRONjC5oLU/DpP+OU7FmULUziHUhBte9GxHzmWIqB3jq5Vl5
pFujsadeHKx2ySU/LZsLdjRrX/WINylI0EEBaNznYfjHhHhGFO9JMaa91R1jrFY0yU6XaoBHatOf
q5wNcEL5XecfxD7OgzsPJFbj0nX5mNpa/YBWapcZAQFX8hiTtZfYWAYa2HQpgECCT2lxMAKEREl6
0MHrw5cIvf0+qu14ZQO5/WMFd2tkpC3imUJlMnHK6H9jOqk2Wj186tX87o3NkRXavSGP+jZo3VED
k7wgLMs9uZB8OXoF+ERq80pQ2nYkrGFjRRmtJV6Vq4n9STJowUxhqE+m4+90X4N/GiKd0elYw5lc
r3vT7j64PEleTej5+OPa1+ruQ3EpoA3p3EuKTermWO12nL8zc6FnkYk4wwvQk9fF5BwhYsulldR4
i0RcnofatO+u9j1mTgUCrIuPDTO7pYjUYirwS6qCFnCWNkSFTO2AcMbWXj1Wc8SU5WcoEmcj6bhv
wQJkx8gkbyVExSXSgLYx76VdOMifTTY5wQhPBu+RX3Tb5P/YO68lyZUsu/4KbZ6JJuAA3AEzkg8h
EDq1qnyBpaiC1hpfz4Wome7bt2e65wP4EpYhMjMCAbg4Z++1q6k7z36MzKnVtmkZpheZ1LDO0vFz
Bqu4onVcQZtAkzNMDqo25N2FYz00dcBiNalNZzfnU7QC8HuO0mKAlJYj+0aKknZFvINOQ2ij/8no
nuLHFAECP+cSp2raNwjLgGQtpfKZPSI13/reJOXbmwkCWtUt6hkWxSEDFIILSURXGkIHJrQFZalw
aUDI0UENRQeuFvC7I/ULKrx9Zg8kz9efxjD4NdSQhDDfI+cPM9J6bHuRaMkE2+uAVdWwC7KEPUHU
8jnpyBBzbAx8mWF6jUFND11RfKH+BlAlP7FvW6eBKk9hP+bEeTcK+TzrRTXF5+uNZH+yrS3Q5yR7
l1t70ABUDhWpJIGjP9tmhWBFN06GIZ+dYup2IvDlOUeicO4oVqE7Qe3WVH6F+vlzah1MczW6QA70
WQueAMTLdY8Qck2qGvlxJtml15904rC80vG/UZBaO6m6H1O+sM0AT9N3z7FsCyM8QXcKT/ZAFF8f
4cIW9BdO+nJDyy47TUbmHjV2dGaQ/37kb89V0fShj8jHJpMXmchNIOf3//4TEWoSz+aRzN0Bvzw3
k4GAL56aPcZr0yIYg3VgnxrN77+N+k3tVexs1fKffBd4aCy6jdWJL7Kzs2NJzadSpntQhGOTtI0e
Q0WXOqK6nedsJNjIMRaCiCpODtTbU9XiT21iGqcpgMhBjvVBBSBU3OVGV7I/QVtdAiNSUoKhxhaz
fyxds1NrIEkXu6zYH41hSpGL+WfKTXJmuddPVXq6/vS3m+tjqUxvBhfSGHBXwB76qSp67WTbjKZT
gQYtBDtJWdEEdRVOeIWknT1hAifardu7SFxP1xsD6eu2tKCiWMV8nDWNSh+LfQwb7SqvGxjGsRjg
ZTbbBisrwBZzQ4QSBDS7wUwKpvJ68K7fUEyc5jGhEGCV2nDXa2GwDaivPmhxiUiJWLEd4xaiVRsj
ezoV5au1sJWxD6kfvXK/nFSbPvnabimvGXdobjEKmBNBkBJS2Vy95C5cGWcSj11TmKep7Y5KzPZP
EqL3kSObX6aO6gVryTECHkurmwI4IltK4cQjzASOroKmiL0Ky7rXRQVBoyQ2PsVlfA7VohUzi+ph
MKN4S2WvuyOXNPL6Gs+yxKWyMyGiXkoTTAyn+bvI6+GUUWs7VDbRz9PYJif6Q8a+hFJ/nk1kozqN
3qNeFmeBORdKxpzf0cVMt4bvg2eYRb4pU9SJS7QO60Sagmn7lQ7m1kmR9YyhYz0DuC4WMB2lOFiw
FuN8GM3H3sRxVtX3GrPngG1uia74FBZkRZv91xDD1UjnJN7kFPjhM9TaY1CmBnjpgmOi40YE98He
obAvsU7CIqiMhCGkHI8Cjiqwaxbx3SIVr1qBaLz3232tE1aOXwtrQZ3SbNNGFlkGLcrSzPczxzxq
qerVdX/oLfjFKQ1iBYDvkMcj9QOIJNte8OmpL9rb3MKONelpsjeU++nP4JZC6fr3Rjjirab7l2XG
xZrEdCikeZuUTk2SnnQe4HU0v39qZjB2TekDpp/kOcU9jjmw3Rj6pN8UYrzYCgdF6FewPfxb9r4N
TTQ6yKHjvi7FEqIpYpbtCPxMeyApnLbNnSBW0Buh/0T2eBESLGVW3ro457yiQUqeFvapFcA79rHC
MSaJ/ylZWTzZFv3dFHtGKmKwp86Bq79ka0MwXmuQ0B4bAxkOs//WB+l9lL23ZmV7YWd1O1IMMJVI
YLVxFC7L4eoucUIdjMCQrCvKr7e2pZ7GttAfUkcn1AJQkltEqacSGX+4hGd3w7t05In9MmRuwzVI
rygfy4lIe4cp2g4qClIZhqumfQtizFuT1va7loYDZ5OrPlhtMEbo8UCxZNzNhEcMTbmnnWlu4Yn+
JMXlvTbI9YJ6CyBWHUuWfVNAnG0Jrz6u6l2q0L+4fjdiQrIY58NZf6VY67Vhg3xHOMaTYT4NWXjK
KCfs6Vw3u4jTWMdtj8Y2U1Z4N1Z4IuNYI/0CYhQ8rlK646FMEtKCelKY+1qqdSm0d2YnZBUPoIfD
B/QdmwYwF9MZ2yXTNw+6nz9kkfjCRS5OBGwY+DyQwoRzS8CJwekQpQADjeIpxA9F71p9lbH9NQzN
zlgOXjEodGR6xphl3OCdg1Sr9NKDBbE2yW8n/bkS61jgaILn941USVtbi3MN3c4KVrSJCDmdLyXD
ZK+qdtcUxS+bDjKRNpML8DNNWaux0akqAFg9Rbk697+Hbu1n6FSNoHqY0bnu6O7sKXXiiR+FRp9N
lfs8E+VRTux2pwmqfK0tFvQJkYlLwJ6TGelR8ydPzdEmXKQcpCNMe6pcPxvnW8bugzOYlteCc12V
td96lmMH+yEn+tAX534uugsArnqdY0RffpHLE8ALV7MeYAPQo+wzK7FiDqkJnsKqu9sQ/RToMLjU
uJaNYMxXUcOh8hskKBNiw1U11S7RGKRzTJEPUW0q9FVUsY3HRL4EOOBXt9rpPM3kpksySbs8wAFp
JdCLS5SVeIsE2rToE/0wFw64TD3AudD02WtRqreh16st8CSLIm9LIt9EKja+CASc1XNRZh3i6kNq
BTV+Ehblpaoc9raVc+koK1WBc6NSoqxt2E9Roy4wv6ZoSvZOhF5YbynqWaxAJFkZQLF9k2DMXFKl
sEng7SESPFYqISCmlfE67A06FrVzl0uJJNE09zEWwJvrjb5qe3MXTrN1Ig/TWgd+ROhbTl5aUSbp
TtdIRvVVIna9VGR0WPEpwz1Gh89QN9ebhKWIAYj1KLN7t2Kfg2GSYfezc95TTj3m7KRYQ4C511sy
rYMmOeCjcyUQh6x+KAMn31Lt+RSs/F/KgF58tSl0OuGcT2O2ZGgMTn3AV/gZYzfcDjVxn3E0veod
7FUjYt0JiOvOjtQ6LKdX3jdjs84bAdMEpKpWZ7Bs9D5kR/V6dFZlI19UAyJXuG9loanLzCU5uOXN
6NNsbhJsFdRfY/S80MdcMsyAK+AaGsDwhhFSd6WPHxqaWwCH5SuSzdETAFzSNJo82wGbU5P5QCIs
wgnxSlAcpX5SITS2rE4eRRfpxrd8aD+GWrJ4yZj1SCTx8Sc9+qP+ZUdG+1lo/MPJdzwcYukqrCIU
ULozQCMiqa9U1q2pJYRfWvAN3HxtS20fH+l/DyuayfXtYFASJnUBnUuAnBsa08xMZ/3UQgizYUge
0QjTtEr4Pger/CHTtGaDrH8amvboauG33oYmAx6uezNKXlVXHESWXfCxaueOfHCFllmk8clecKxX
5K7MHbgTyPEE6hJvjuTNnHW/KC3U+Jvin0FpuzsGJzY34TcfzdheCcRXFvHsiu8SMcLatvWHIvUp
VPH1En3CeqHE/NDq0E102fwYwVRwIm/0PtIOkV5wUU9Z9zw4vguRJrjNiVeUvETX5/jFoqowOQND
9tTMO5jfnyjG941bMT27GjEKEghIJlMknFH4Mhp6cApncPp9E31Ouv6pUdmAd8NKwQRY4yYbl9YM
SeFZvG2zlg5ugneqNWDfIgtlhjr3hVqT3UdYGdcNw0VtYbSpoQUQa41KvUDsEsYk/oXKgWw4kSFM
xjrl5mkHS2Eta/MOjgCKM3FiCNlogYlUAOvmFBudp/zeQK/I5FiQ8iAiiiUlqGESWO5IEvs0rRhS
ctkrypdags6qeOxIyExmgj2mbKYBZ4MsqmaNRqN49mX1Gk7tqp7Er5BEHw+T/jqd3Q+Tzguq5eTd
AkmQGEn91MHoC/XiAQLPE0A2gzRM6wNvpr0WDqWpUmMOoSRuVt+hRm8tHHyoHjmhWEl237ngS6bM
81V9Rs4gDvhjl6yYi95QMRyiyNn6cSFXIPnRDYPmGthykJTQ7BwAluTaEL+dsa6fD7Sns5Ug73xl
yvZDE0wXYINmpiL7Ng0kqwqXFrieHwynwtDHdZOgQff8qrzQRQkPiZ89KkQVy9+q8kMnYuU9JuCp
WKYK1pPue9Bh+EtrUkhcJZ8Uadue5vAFU73/QvODY6GdKEPVpLgihJNltJIhuwuN+HFpJkeSEKnR
ZYoQHXc4N/ZHIsKj7OwYxUPwCmP4bZQsS223RmU/NHdcOlsESRZzW/TZCGxKjab35El8NwEu+mYi
CSksqMPyrdeXgvjKfeLnt3No6uuUcu4uIF3OQAuD+QfIY4PzOhmCkzN2MMAUS8M0IVYU1cY+iyLi
7tDXbKCCYTsePxhzLM/qHQzgrdcQxHOx095fxyY+qIJCUWIbZwGJwRwZD9HY5vkjoisJJ9B9oQNI
eC7LwH0li3fDwPm82MVk2F3iCZ1bE5P5RgG+Yixh0eHUd5PByd3I9gfMdUbvvLmlovdEdOlNY9Lf
QkOwERFpfR0FqNVI+DrxXcYLEI3F2j3cWilCllK7dcL6F+tCm0blkVeaq7giDIOWI+EM7c6enW/D
bnnzVvled805Jx+TWn9+26mSCopGjR3xKYK9Nqv2uSq88tIU2pcWqfwcikveUWNobPYHeMvuRr1e
xyHtMgqZJ61oIMaUv4IKBlifYP5u5ufB/9EisEaQwrxEQJhNb6DHNKHdTXaEc1zWLKOy14ZKUGkR
5u7Hiroh8k2+ULBoxSZyyYoUCnFdgzRZ1/xHkoCe9R7aJC5I4jBqt+YEUc3asa2t9KtDp0tCknsD
IZQ7AhkbxA6TMUuUiLT6+Rul4XOyXP/kAd2XupGtVSgvWsOF3fbNVuvEhW9EMexk87ZGJzSI9APU
wJtJODkOSp2WTtPo7CkcktqDgOky9kNKjwgMGgofVmpt9SjA9dVgEqbw0xTp1kIMSnYhvLQlQz3S
Cb3QtbBGHyu9KgCi7KS3dqC9jaTeWW78zp4lxATwEJUziTHRL64eDnKFEzlnpHAk02SXW++BhJk3
OfAm61MdaiRu+r+krB5Iwpl2OOPi3L0jVO2N7L7D3KEZTTtzgxD1KcjbX+MS8qYzq+IPgzPQsA85
ziL6HFkfNj4GQLzDFMDbu6C96Wzyf1kiU0Q13s0ufR+ALa3mWl9Gqm0Z4XCi6Gx5FTsFnTA9yh21
vakbJJihboAFGimvawia5heO9NuU8H/FRECOzO6EmyEXA3CCyMN+rbCmVsiqGpuOXZVqpI9N9gOC
zi/3p63lDPIhIvkYz/vQ2BgaEg9lqTiUrjoCrjgHjvmO9dXdQcqqtm6mYByKbqVq2a3HivRL6oeD
291rgCvWYwIOymK74o+PvtRB0WZEppEV/BnjC3dQDISMvEPdUnIOmk+XiHh0RKwboqBvNl3qP6J9
AgGHQxjzFEFsRN50PpjCnNGbzg9xtdLjTFE4GFp62An7vxxQIjYnbNio8bTxiXjtPGATqn2EON9p
LUHGKNtficofCOlp4E3k2zKjWNFqwGn0Q621D5Gwz3ZQPJNk/8CgJMLQM/HZsFJLgPU8sTDGsPNQ
duOLG09HkbUdS8TpjlH2nLcKyyoD6BDraxGqOzObjmHGNCFqQvbShmvePMy1fR/UOQCFcBOonFbK
fadrmH9T2MiNNwfsNXSiLV3sSCvfiW9CS/AsHqdyzGAe5q+OywDQGN2RwYTVovxChHOjz81ti46C
PBCPGNdfLerZLXyjJ8tF+I+Q49Pq6i85mPdtwCUZl5tA6u3KmDnvZAtjFAYh3tSHnPke58OnLec3
3eeCCEwNK2gNeH5k0SnKVUssJHVKJnL4Mj5sYc9EdDuN1juFAgDSjHEt/tickSlBq0ziWOnTUZf6
EXg7IqoWUXXk5caS+XNr2tEBIMvetdRj+l6GlEZ9ezC2eTjctbGGkcwFB1Ma2X428h+d8IsVXDTC
U0z+vCmkA7eZ1asgb8azyZtd1x3OfPbdKQvwu1QVO0TMmGuc/ECpqQLiAivDBRGVIsXaR91j5Odv
cd2zGyMxqddb8pZKjg1fjG6VMN2ynJAg2kNV6L4EXW3vWLpwMUEZakpZHDrXG93urWrGZM9Em6K3
P3UIr0guAyNiG2991+/VACm1xPC8TUR+lGg/iXBr2fG11rxhhBvXoh5epkirftcDooRgQb+lgZgg
w2/mYUti7t1CGAargTMk1jAfRklLhq29LSKJM2RAceJnh1T4PXkemCbaH6rudxkekX0yZMDv5SxX
lhLVfiIJBm+H/qUgmG8Z6rw0gUEFYZT8seJAbBZQOyBDq8AvT7kDKXQe828nWhYa6AHXLQM8IP3s
ZRBoTkLdrNeqP5SLS6nxYXIQL75W9OSyMUzoBrBTHpBV1qAAqQVTZJJPw9hBBU/I3SVoeIFDzttR
YzszsWjfalFMlpxl3VS+9uY7ycgCFb2TRm+KdQgCgDDYG43OJizcSwkexKantMNHdCZvvlkhMLm3
bia4PmelFcfBTRl1TB8Rf+tiERlqVI9aa3i1zPUNUnKvnapd1VioTs3UXI8Z41hpI4eJO5SGXbhH
8H7ySxP2VMs8Q9z3nYl+ty4AHSHkptO/YFtDtBKysjc4DaOLPijOIDxWK6Qx72KsgQiyIELNtCVH
yKchRQoRKAUYwcWbTyEZCjcRxIV1rw9An7IWda4S46tpwW5EKaItMWbZVimXjk0UXzoCwokRWhYc
LpV+rW0ppbRbQ2OdGjTuRqVQPmtHezFZR4963z2iRS+tcmMxu0C08M/A1AiA7i38MXpKiE0OsQa4
DQhZW9DiFARtpSbMUz+YbqIAnEkCDCSbSLrRIQCgh+T0AEKUFK8ZynKkyHbA9ryWgAnR4xqUqu4r
+nC11tsboAepZ409dlk7JCSRpZYLzKIjNG+Nt4urANs9c9UPtBM7dy4vhh2ZG5tey6YQplr4FwNr
Ey40Jybj3jakh9CT6Dds7NtkdII9zjnWTdrX4Mtmb+ktokdjW9NLngpLf3Vdf1M24AuJmjzQzvvh
zBXEu8V4qYMc10bIAxG81ngCYRtlCCioPbw39H+X1g1Vqhqg2GzdZbNhb8xEvXM9kxbHrIK/yRx0
sWUbJcx0F+P7YDryIdAp61Uf8FNlgm/Z4ZwHu145Ofu+BtF0mjQKANySItINz37A2hR4VOKQiB1M
ue/R9c5pBbJpkq3Sdz3TKY6ufk1sC/mxfXWYQppYREYojt1WcyaCgDqyDqeovrQWmUF2MIMrLBAc
1T4mWAVqA/XFSQr3Z25NpNKWyfcca2cV1R2ziu6sBopn4LKIUCr076HiExcOVhHYrdSmkMHZHURG
iCH9wUwxt+TOyNgDRBBKE3i24T6NcrEt49paSY6iVSHNgl4KD972X2zcI+duqsmAD8IbQ7NPbCA2
NfWoswrzgT2tML0oIc0Uk5on7OQxGgK1GiA5rkEYPV2pABM5RgFZVjs5C88eQbW3NIO2BM5AmS1I
k485jmtohWgtZHcvOYJ29wx95qYeW+JCHAMkWekQeERYh115rsW+sXXGZen70wiwnJqVkUD67XGF
1HhU6SARCWZl+GktylfbTNMqJqLMpBCCr2wqaOTVbvmKbxnqhEZ8S4k50KGAtNLH+Z5gREbjur2v
XfIASDlqEMKy7lTxAIPWhzUQxfopM+IbLCH1iz9qHeEePdcFzeNNNpEXq7HwLIJPLfK/YJqdzKYY
X0hjDVDPYGSkT+FOrMPTDMBJkJD9YrtkdMJULejHOMkhEPFlyuJ7msX2Y9vRQjBnV3mWv9Pttj9G
0+wRGRZ7Mki/W2hYTV10T8qFXiwlGQnLeronjjsSOjrw/s6aUTKibGIfM4NMKHFPVbb2zaLgNLuY
BXNWPzCf42DXadWDIyDGCa3+apF897EiNYHIs6NjqVUZimltztO2iipiL+0lvwCvcWbGcEVB27dT
RA05qH4wz1xMoLGbZmhvtC7znJBw3Dpjri4AjW3J2huxJIyksoT0dNgl+ptOU++WKa1N4BJHl7cM
ArOCcFqZw57V3rvrdrChMMvCH7JvkX+1pEG7EavVzFrXlkLyjIbMromdOc2U89Zsx/odItyznoIo
ilFzZKk+nwhepe6nUf6hwL3R58raI6AAC0iBCKwmDspZ9Nl69MOHlAipvgur+67ZQKzgwmzsGubE
U1q4UKd9vTlURYIncqDEUxA1VxVyl3BNd9JG1zDs8yg4oECQO0qs/tphq2/kb1FwFlXbHKwu+4Wa
4JNuzaPkl1wDIjhQR7qzk3zp6ZcuGoNpXVbtU0zWBKnM1a1v6/0+W/okA3YN063uVU72Xq3Hzz1X
O19j9jiM59kZCdwMyY4aF/lcjTA9ModLpFHUmJClOBaJ38pnjqTCV3mqs96YDtbUmvwfQxE+w/Y1
PTuBtiMm6HpzlB1ViByi1PRdwAGB2InvDky0A/I81XbNoIXAQpFP4g/GnKfhfIEi3d3WJA40uC4k
Ttn7cW4EhYWGSwxWFd7wFgJLAUm7yza6W0VHgytkZ+EwgGDz2Ec+St4WI5duK/aPCamvAaIRcqGS
GsV7FxbfJbGZlWG+KjfqGMR66uGs04see0qibeca8c1S6ty6FRQsi5p5ZJbYJQamwnx8SxPwSyz4
iRnY9Fqxt8zyO2POATbDKL6wg8vbEeLVoUjTAz37re2nt80Q3RDGC90ho/yu6cyFBeFtwywfY4SJ
BKFBfsgKWDZBQ/Gz7OhxSSZhtjr6FnPwUhVQ7D5AFvctmv18dh1KgM1tJDTlJWUDPfRuLqt3YTUU
tjGhr/LqZMbJQCIYJE4tRipBBKsGdqBArrc4JaDVU/0ymvxudMQn0UOUBg16dDPMD+XnyKfM8hAv
+c7AeXK4lpAfenDomqD0T8atDpASCaBu81l6dPyu/zOj4o6kQuJkcKlIpJZSOyPzb1wN6T4ZosSE
VtEbtTEKefHsqRqtWRT8KjrQt1rcnwZlZ55tz2/pEH0meQXivSLgRY91Or4Tc2bGKFQF+UZnxV0i
tmEQdJIdbPbiZsxYDQ1Weoc7h6axvrIEzKSwpP7pG3RxyoUFMDT1RyUynDZ9d0C0G3qJorBbzbd2
Uvk3UujchKZ9jMru3ugZx8xG7pMiSvbCMA4AdcHc6kssV1awPNaLjyE26BIONX8bshWf26SwmaWo
9qMYtUAdkYc4u+S2MaESb7OuKiXYObTpaZ6kog5hgSUHTH30mYrv7RJheBCgoAd+RqgxjrzQwMym
fTZNbW9DUNjrohJ3qZb/TOGO3DR1vU2spZwZVe+6KMgsQ/c+Wc9dbhr3sR2J+y5qswuE5TNCivyQ
zJpc5UGinoOJBHqD0iFJash65n3ljOPBGCB6OAheZUecKj1rJrOR/nM8YiigyO3gcRGl2QGRKeQ2
QdF1qxdKHbsWRZ+5SbqQnjmX/ZY44Lsy7z8oY64Tl2mVTfAzUB3CMBepTFS+tUnSwupibrfcdzmi
OOED/9RdjwC+ZNfrUD/txDc8keDJF5PCzNXvazu5G2UdnnDGi+TDGnP0y2VJGaNNPMa4I2Zy+IQu
Lc85+G66yqut5oi4+dPuIwQCfX9CeEMHCLfGbshheoc2fYwCmVXup+9aR7MzD6qPKTLfHIHjFQLU
kmkb9o+Gre46B3sgnCVyMsziGDWAOBZxwCmsW4om831c41fol9A42nB2MT4ZFV3gKrM2aSg+6Cjp
9BWIWRFyjnfsTm5r/NB9aIwIehQYZwprpKvB1bJr+5CG86PbYerx9Q9GlPfoy1UJVAOL6du3Wk8u
KSyhLjzURkTVdiraN0x15NOyEiPBdPNv/+N//d///f+Tw/6r5DBDErnFEfovosMAn31kn6xafv4x
QOz6S78TxCz9L46paEYJCV1T6gZhYL8TxEz9L8JQpuFajsMWi2f/miCmGTrpYrqLR0OHseI6wvpr
hJgm5F8c9AkKZrNcIsRIHvuPt/ffyBAzFAlh6EaIxD58/59/I6HMVMpQlrRdYcEKVcvzXx/Q5QIS
x4z/GVhRgHqvHFjZEsbAAvQsCiLaQe/9zLIh3BnhRLZhH4obJBXI7oqG4BxZ38Nxoy6N/XGRz9tL
32wzMKcdBy2++cMR/fe3/MeYM7GEmP3pLTqWq2wOiJKGYXMI//gWKwF2qBAE6Mmpa491Y7u0+vxh
o5tcHBj24/aVus0yzbObp3cpjyotvoqxac5jIrl+fGBJaQrSOQV+fgoozq4qRYr6LLGZLM2K4zzM
7//iXRMA9w/vmhlZJxqOdcY/vOvQDxNWJcvieUQPYKaVu40MB54w+GNzsorPTJrVZmyPwPSsXSMs
tYlNad9TQh9JsFLGPfGd7IAHoqVAbzEAhI9aYA835JGkJ2OyHxV7h8z2mYNh8c6NYXtKFL/YjucM
J6HFsqRnCTFhKv/nH+3Pn8y0HWY617AsofPB/vx96BzOcfEXkBLa6wd2jN40oQBBXd4RIVCHR3CL
wLlbjaWxvfvn/9sw/3RY+eeSvgYnri102rLLm/vD+Vpiw4yjupxWqgERb5ENEdji2SKw5hg6nQl0
kfDwqBEzEuetqfRt5evaQwzrFodI+y+OhBD/+G6UCW2KgEDJRWz9+d0AIEBGbKOqwkntNcP8MYRW
fGEcMD347NpKQWQ7Z4gdKbZF4QZ+NyD2ukF9FVlPsZycV1u6nxEy51mY35E/WfeRKFtPg2W6UXSD
wfpHzUpnjf47BPLv0gT/eFkZ/8l755qH7GliI5cUzf/+SIowSUsKrzOhqmG2g9/ty9jYFZIogGBo
zujnBIXXbqQCTCpOCO9436vAOrTgC/7FcbT/4b24UkjehnJM5AGuWp7/w7eKP9AHEKCAZM+tRYfW
ss4DK4YNzi1gjWXC8bCSs4bGfdWqYlNbgqtFT2LKRJFPibSU5JwjI71cb7iw9oOZavshdgxcY2BB
huh0vdPWqTgpGeUoNxLsDcSzk+tePo9xI94oGVB5rCC2QEw7UxZk/VMY9RFL/3wLhh+7ciTSY2D4
2pG3R5gVYqVHp0oei2kYjqrt/RvQyqSk0P0Ke+id5PyVG1QNwzPK+v5QuWxpXKtNUW7D86ag689b
JBnx6Z9fJejq/j4Z0jHYaxi6LfFtITGUtmQG+eMRzW3ZjrZtBwD+4p/slrtDSx86SqXaJHhx14kt
93Vi5sxw2dGdws9ejC0Vh9ygzrL8GBg2P1ZT0Z6ElO3p+tOfnwmmgUiPNEXQsbyQzIyLrqlxz0BL
NxpAxO+byujijmuE+5k/uluOVLO6vqa4PtP99ZXX11yfsZHvnzsDvVfRmKRG/8cfvD7+p5dd76I/
DTataq11J9XNTC91hD52zpZZY9VggklkNoPWbx/tNJaXwul+uK0sT4Eop/sycR+x5BnBAZOZOGsZ
FWkQTy3RI+bTOEzTjp6o2mGgOLjSD8H4aOI4R65EJGxoL2WZJ0hm5h1tKPM+p6MEEY3iUNi34OSX
m+qJZfXsIcDK5boKBRWWsDaOUazWLdKkL3QDLEiDrV8QjuKHIx3vcPLAu6pn34xfySpJvuNwukOr
Z6PPBkXQB+7JiCWSNohPB7NhU8FSApmaDsHMsLtuF01DuEctAPxxQIIUBFa7q7AEPFF3ZVIP++J7
6pN9lZJZgxn9JWBjR9gsa/fmcaEKG25MBonSKJ/M9Zkua+0NvtlAuyLExu6zZ4E/4UISwqTD3pjo
gz3B7qLUg53+uUro2jWVK+4am5F4IiGnbyTgGzufPOIVu13qg29J1ZcLEDcrE32tx5p8IQtq8nQ6
VwRBL6lpIj9XmlUdrEG7Mf1gvjgIKjaIWhHrpGa+QZ0xk+8LKVVPGuFBtG4eoAs+l0RL74wUvDOm
fHKwTPUSTX3xGFhwiPq+p+Yvc7HzKz6Qr+uEIY5Wc4NYv78Z8FMDAJntj1jCVyUC5dn2lYMBO5s9
jRTWH6JhZ7S8wBpaeyNbsIgEpqt7AK2O7n7muA9eVDclRwTaYg2x0n7JfRdwsBYDKF7uhk2NTMqO
nMP1rhipFBbOUN5c7/owxYignx8bdqLrPhDtPrCY9UuX6jy7T0LSl+G4UC11APJY1hHPgtX747PM
eR2P8+LrTZgm+AQsCh2JOrsi0B6mOTX3Zk9eaQXG6IG9pA+ifn5UnR1drg/5buUgZaVsfb17/a0o
m78ZJszT9SFtaJKTS5rE71fwhaRe02nthk1ZvdGLROC1NbS7dLkZxsT1DME1XWBYvEtEENxLuDSU
ZPzv6yuuj0dNmd1ME7LF5VXXx69/A6ESZpIgu/3b432Yvw7mADWwtohQY1V3HwsqoKkJ2sgVerev
iGn4/VhRCoDOo6i860uY1eJ7CzXwdkbDhBRU1QG857nf6TWRXb/vZwgaD0njsp+u9MRDBZdvJkuL
H4BQKS8vCCRL+zp5uD5WdEv93rCm/fXu9YmoJXchF/UtrE7CoDqORzMJY99FHRvQpDAf6z6qH2d8
msyKj9dHcp/4NKTGCfMFjyVW46KBIyXi+uz1sSn7VRCH/XC9M6rgpzRN4AN1ctGDPr4b6yXaCEH6
B3X5r8xP5UMYo0nXmjJk8DXlSbZIismC/EFb13kh5C/ecka2F0dM8WnxxXk6QLVHTSNEDxJP8tNc
IqiQ8c2hvsT8tvaTpPGFQqH7cJvB31JbUfetA5VIj3r1EQpK1tXUu/c1kQ5MJkvObxuoD1FQ/MX9
/q71hCeZcwtGMW/cpyIfoSQtv1mCvJ8sM77Nyzy6DD5OCMtB+J/UqKiDkBgnMwL/s2+yiWBMMCDn
tHcOJMy5RFcI97ZcbgrwStuuTOmA0T6hUhhrR0pTwusrR6Mm489PCC2Jlk0XdIkJYusuhG12Aw8G
XEA3R2gHiNIqcTygNOc8ChKfUpTghNId8SxxcN63AFf/ds8Oh33fVEQHtj6TBMVzwhvAdqZpUv2o
J/0nGafznZHNOrnL+rTLnHwCJJ/N5pkh9v+RdV7LjSvblv0iRMAlzCu9F0XKvyCkqhK8RyIBfH0P
8J64pzv6hVukpF0SBWSuXGvOMdlyaFDsvFa/uKqyMGHyEHu2gac8/2zmfzOE+EZzPEFgJ82lXh3z
IW+f0/mhngrrySX8DJBV8+xP76kS+ZWMQeYRxXgGjGGsuBlQC+WVwVDG0lYScPKSSBL98ngY5o9G
9qVtaWBS+wo8FT0/HggGi8hl0HZZYlTEJvHs8XpnBb+xPn4aauiWtAhpiWeItqxe8Nh6gsJm1jsk
npe/Fn0Bji9VT49nEC0QtErGt4+nskt8aIkCY+kouJWA6emOw3Q68eqzynTnpQp7fH0y+myRpa/L
2lanUOkWJV18NyzNOz4erP/9yBF2RSMpen28rscVG+X/ftKPhgOG+XinZm+QNruESLTG6Wc2cLgo
Q9slb9ceK2VAzmHXXzhK9ZfHR0GI4cWEiarBOfi/Xn980iI4E/dpdSeYacsRtRRTd1fKbe81JQ9t
LEZ3ZfhWx96v5Ta05UPdCs8AyuJjlBHRSG14LwZyASY0Bdu8HqK7TMJ15NXVt9ZLWs6REw9LjjN9
tCQL9agjl6P4qL4RlW5gWH2aKVFDlqshebdBT/geTga/h7lc1wbUoNIb4tNszTlNlRufUjVdfAfx
Lfo5UvA6pZ0fD/iDqrUK8/TV10bMFSMNV/QX7i5B9b3sXSb3dNG9E8Qy7/T4SC+C6TAU5OlV4D87
ycWLL1lEMb/k40M3TyfKbwStFWGPCUqBw+P3M3ISRHWEmhZNvg3ZStZnKhGtWXr2RnmTHgNb5avH
6walDELMcrqmBM498SVI+EjJIGUTjqwcDQhWVfTWYgY9AHBkSO+Q9XKoCpLmCOjQc1NOFBlo2OGp
u+dQQ+bWmFgXgqqmoodwExRCHOcO6xAXxrsMO3xWCHKuZXo0zDF9hW5THyqd6AiSzn692tjC05Wv
udu9NXDWl4lB2M3jRq1JrMTxeun9aR3hjuMdtpoTx54Pb2q7Z790FTMtEA+qr+2LZKpY1oa9jSrP
XD7eF1Fl0d0L8BWPfv70uDK61PirSYiZuRAecwytY9cuG3KwxhrdvR3eBgRU18dDgXTfD94epIM6
5V/kcl8/nmkd2L4M9bHezTb/iHQNJ3CvzjC5V7Kof6scVVJI62JHYoNPaKIY57w8fzfEio86Rjrh
XB+5YXUrUYPtMTWRsD4/LZxSXhycbpkxolWweuUdctaOQxspsFuytiGmNcH18eC7WcpoJ+OWMBOk
7rg+t7lVu88SN8vKFYVEJ9rV18b/Sgm6PCFI+M9DMifm5COBj2MwDkvX5FDtTOTAIG62JZLlEdXn
fGPFRA9so1L8GgLboGFFMoMg4xBnGJT1UYvKJ0BG/Ta0636XjPaG6LJ4UedaesoTPB6ZR4i2dNkb
VASXb+n75SYenGdG72RnUBwQdOSQc1dxzYPHwmMQaf1FxqO/qZr2CSWUuTAJrvoyTDBuWtf8i5jk
h45vMKqx4HzMk9uxSbxzUNH0oYX2nRhe+lXUzIK7KZ+OqVOIRduDUUClcPJLWX4RHpeuJXqSfTEV
9lug8vXjdQun2AYO8oT7p40+I/2qYBpPSvtXthluPNf4YhLh4PmoupeC9Km1l9vaZaTlvxsw8OHc
97JTrWcOeFXzu0fWS7k5NVsmST5KEPIWJw6ZYBhUfy7MHiKiwD1niQRDphmZr3p3UrVNICnxDC8D
OXnrWA0o86RqmTUNxaHScnka01LfIN9snzkbzRo9P3vHesJAO1RvaBqDlwd0spWo1KkMe7Q28z7B
cHJMnH+qNW8iiPLvvG9AGPZR8FYyoVgiLx9qy3lLJ0EvyAntP11rrg1dQ9I6DRGq5HL86xr2b5zp
w3vc+OheeNfOCZQavTCz50bHhjxqo4avjtzTx0PXECeedmbNaDtGpCEzychvtLBWBZiHCVfAIl/Y
zSUY4/ZCdwFBKDEL3vzs8dJ/H3KvtBiSmKu05kYYimhgE+WhCfrsOEB5mpqu2MdNJzdNZ/efA2ph
1H7xT6OhKQ8Nsz1Vqq6uOho5ajqdUe8k9xCq1eWxDSVOqy4c6d9MI2FK4aC/fKxCUN0SBvIE67bU
ElQPPK3np9iyIHpH4XCJa28TDQ0N3qH7MJvS/XWgKWNU0b/gq1gYMFhXCLzixycYJIW5fbeV/M9H
j9dsV6j746OBHEkO3loL7aaf1kZi5PA1KnTgRp0e6nBoTrZmiU019C7hdW2xmgwtfkuhLKB95tcV
Uj/GykJjBRDDdGZF8jTIC/S6u2WF3XudZDs4bmBoHe1adQa3q0cbsCZeLGSDOjCjIqQSwwdbyEvN
bvM+1LJZB3QoTqSUq5PjNdBj0Ju925b7Qh+qBIg2DJukwSooDOu1luGwpYxVu4DN/EUa9k+byOhP
5YpP1FbqRZ/wedl5IbbUC9Wrbaavjy+wK3o5wpyqe0/GwV44Y7w1HHyttTMw6vVkQGvX6tj0nPY1
dlpUd+b4FQ46Q0Q6BP/zekZy3uP1tAK0/d+v/9/XI///+/+ErFfbrs/lBuK6OiiPBCgQKMFrrdGZ
jejKLjmuBq+V1Yrd2BL/8/hsm5sa6AcSHGheBq8TA4Btl5g1g1yeDoGhNn5OvOjjacfQfY2ZCfyk
Y1rgjRX8HDn5u4kyeWnpyUQ7wdfOrWW+/c+zEfANIbWPJ48vL83+XhamvMj5m9vBQ4dLfNf+8RVN
LPtNmiDa1YYK52IkbmXViVscnjOOn89USOI2aH2+nQasK//9grx0LyG/4vnx5V0sigNyKKiE83cD
RBa3ykTuxmTXX9paxMkXV/TdLa3p4NQT5/f56ePBKvWjRivlYvSJvBelC3SUvu7q8UnSV6NtTnza
7BRY9ZwmLjEN3evgd+61Iblz0QxNujeop//nNR+H20pwha/jOcZoEaYSI/D8hXCmkf805woP+Hlk
C+9XNiayLavs9+MTj4fYVteewfapdULrbMfJyQ456hnwBW9YMilmBmUjKWiwj88PKfLJo0HoxM4U
LIG2MnbkDIVfUxCHkL2ISwowpH3SOtVyXfvkpFgQoIRDF7Oi9hlmBsynIHgN2SCJURpXj4vQ8ALW
CD39gMph7gbdzTeP10sI1/99PciMHKp1On39v1/f6eJzyMmi4yDZvXp+aG+wKfbrTs95WhEHLOzU
WA05NH1opwTbT9JfPj6LhjI+1DYdysf3mr3ZrzU09wY/6EqyMP6U5oGlrv4WHvMGFjMLsMgQPEPb
Jthu/gIptS/ieMw74px+D62hAfNE/gYeK/qPkfj2ut6+ZK3VvnVK7AQpxrewNjNSWdpDENnvDE4r
vlkHtjAGKABJwPsOsC8A/E2XHdr4nZGo4gUh6w1q2hmll7dPi3S6K9RMG30gA2Lo1HQHrt2wgnOt
Wez88yjHhGdR1PsuCh0kQE5yao2kWlaW06y7ovx9HN+UsO/CKOABxxkJg57zJ8rj7xFG8ot8c/S8
eI6Ut/SsJHoatKF9LoAxXnwAd+otQh3y2ZRNeDDT0FjRy84+jZRIGGi//ZOMab1mJYIs2go+O1lM
Aa8NwwG+KnQRIzevDQwaop695gMM+KxGjXHBgmCB6PnrhPq3TXZ35qXtS08Q44oDR83Evws/WAY3
TuoVL5nswit0g5/Hyzqe1G2UVzg8BytZJhL+qzAirmML+T0qavEDCeTOG1a/Rj77rDEO3zTFsrtn
Ep/iIBX4A9jtmd2+I9+lC7cKtsg9Cfhr1rJqIdqmzb2CEAV9tdyEIDBWgavE2wivd10y/FznoNNb
jkPk3QlgLmVPBEY9LY0EOgI2Us4jckSIxNqKvgVl0bEvEn9ZC5LD+oqR4ZCTM2hrUw/gU4uPfmed
4BS9B7VvvROSSNMuUAJPR5SvOe7Gh8bw3vJIg4B4ePw1LUS1K7Mgv+XRRJ0HHUuJ+/Fo4l1baYzK
zhn6FtIophMmPez2ih0/I0FoIerKvpjJqDaIKegy9mO0owA6+WkWGQvaGxkhhW5gYYQQJlwQLV83
gtwhCWE6scW6hb2NdS8didiq5C4Y1Flvwr1Td5TLfQhZypeHqc32qZeuzYgEFk1teGvlV9Ra2ars
suGCtu0iVYx/Z/5hOkMaaz+jb4EcdodWsPjkfonWkYqvddysYXkJdIEeUJXCEZspCBHuxWhZDaO1
dzqs1ydlSfuCIsZrOqIB8uo+x/GdgEWwOkitPZajE2xJs6WgNNsjZzgLE96wtPHZEjyEA/akOutN
xdLfsrYkLzPyCcTcc0y0N6nJvDGgsbHzkLSIdA2SCIiL/WPq0wyJu2eFRIZRkUMwPwSiPTUqF6tE
VdVN+IWz8QfOMqJtnsHW6If5n8WZJIN9Hjuk+ySOehWyes2xUwV5Lc5ABXD69CZvnq4R0jE/nT9Z
q7InO4/8Knp/cWq1T9IAPkBp+0PxxypdFd6qSlysOpx0523VhH5JsCXVcB+Slql86zBJ9QRtgu9t
9VPrFvKIdUUtddkmm3ZMxNNEU2cJJT3cKTDrjRuS6deECUWruAIxfRuRxxPjg2EfMidipWIcd6UX
2+s0kO6GgIWEKRr7ntV2e1fvXwUsgaPN2LJW0bQudGCiLSE0+AenNwn44Jg1GEQdjyNnKlFVdR4c
nypUtOD0+iVK8vpS0+URjRS3Jh0MWJfBCY+z9aIR/4v6HIbU0MbdbfwXsGrewlmZTtC7OJKCOxvw
gv4n8To0+4W710eQg1GDTpLx9qOFLfSKuNGmKznn5HgEs+QEQQtYNWbVTnS8234QrTDT+Sjsbyyt
7rWuULiGJRBJvZPrXPjczF5fwKCpj0RWR2fTN0ngHG+5bEgjZl7UFJ46A6zeurbK3tgp+Jm1xseB
EF48E3W819+ivKyX/LTQh0KMwvvRdd6E0NQZct5w1rqJ25NVeT2ltKE13QvXTHHhzI/PqS24RPuq
Ly+VbF6mcrLxduvuKRQwxcs6KeFgpf8ALrjnuc9Hl8hkvl4Vmx7fzEs1NS49hV/HEONW4M3YagWr
BxNlYgxa5lL0pY0Tp4cMW61aMjoGJU1YJOdnxnrdNGyJ57Mvfmn8ze0B7LPQxosYx2UmQ/sak2w8
GoF5rLXMO7bGtGgH2T6RnjQtONAZi25GVUxUJsrPX0LmIjsztQzchcI5Na7xXUVFu+0zS9unGibD
WzTQe4mrtEKujKirshr3WLTWB7328aiTmDmnJtfk1wqxjpscsEch31yroo3ocvdzhmNBcIsr2R35
wUjhZIP4rTZuGZDOYsBTcEUqaEfRuSnzDJI5mSLXqLnaBtVWGbfqPUTlu+BNIDFtwq1PvAm8G3c4
T9MfJIcUdkSK7hOtci+Dq/6loqH31QvmhVplHtHU84aM3Wus/Ghr+lVziMgtuoSgnFYQliycTgYa
4MoPYC2R89AmgUC5mU1HN7e/glpQdKY6Z/ExfEc0VF1wvi47WVlXrjImkJqx8rRWvmadG26IucKR
EZj3iXd6Un3MfBG5ZJSfwxQ0g6XXxVaPGFGPmT0hESvdtRdT4oG/iha0kdWOUPd6RUEZrBsDSWvS
FpKVNTsQ2gOuX5fVtiKKxhsQpVh5Qyq41Vob1IsF0PcCLzEb7KoP6pe2xzPCwGynTWA8giYCp0H/
vgOMtHebmGyoYDeMCAAJABKzFewSp/Dq0NONyxxTG3GN1i3rin+aphNkl9fR0jPcFzujYRGPxSdl
BRH3ZNaNTRSQRZ8Waw3XWBmlZ2wxOFRqqO+YG8e1ZkeAEROXtG5BQwleN7TSjHcjmn8JVOvhSVYV
Fr0SY/DUfD223KYB/h8SesvuUe4L3zC3dg0DJ8d6vundrD632gBHL/5yfgIP5X7BWJiAuj3yf7xo
rQtaRDcvz32umpceoRC6TlrD8C7LrW350Zc+tNoatSJ9rVzTTzK1QW3DZ/B6/vyou5NbnRcgwkLn
TzuZ9SUErjq4xlZnUrMqJTECOLnsY2rFWOEzXT+Ojf6GmcrBPcd2XMnK3sJlARafECNVRoKmcDvB
E3hY+g2d2HEO1duckmlrRvz5WmOghg7ar1xDr2yQmL213eBVB3y0NwL329NqSQKD96nNEwzRZiCl
alpRI5xKfNqgZ4ZuawZZdyKqirz2OTePQxGswIbqL2iyhnykfFkhzkWn0nuv2pzvh+ICjBljb+Tz
7fihDfETjWUuYuoRCMyFdkkmgdtm5nDh4Vx0Kk2uvfdTjQwmg2oqtwTw/Ukz4xuR2i8bovWitzh/
0G5jqhvDJaM/5wJ1FsJnjqI3zegrKt8FdZzb6wSm6FLDzsnMqbnGIzYEzx7XjfSpryeMp2aKc6Mc
qK91VOfUSaCr+O517RJuijirWNQ2rtu4EdWz44hXJktbbD67GcWClOc4zJ4+avTqA+fogKnAfIoA
0Z1qT5X4lNp2RUbe0LRAVfkdD7WU+7arnNcCUwl4PGRbRSBXDvsZPnVdBzIliEVEyVpe4gYSaA5H
a+U1afcyaRlCu6piNynISCiDxdDI/va41qQGGCkkIn01GBD/DGgvt8hMzVtHJJs9+fHaKVucpkF7
jUi4aL2aJk36wyml3Y/cWpcojRV5nXH8qaXpyevSa6mwCsNgDPZB2iVvceFvBzKKLT+JruyV8W1A
G7NhKrMuSlwlCVs6aSW+/5FPLXEK0uoueJnTLcP9fjGFurGpc8Wyy5ITpe1N1lZ0D9oNoODoMrYE
XXbamTDZ8hh1pnavu1hb45QY1iIiFiBAm0N5wXXlYkL0mRVyQXjrqErjXSgcQpCmotrpGT2Ahnkh
+okb8dHDc6uHNwcQG/bOirzIiiS7MCmCb3oSeR2KL+LkqFCwm7uifY3sIDzXDUcKQLXN2Q3Mn27Y
On1ibKJiptpVBVFa4iVAPbhrhfculbPGGOofaJuiWG9JuxhTT3FVZnIf5I337mbaSe/1lrGkHt3M
fh8I0tVnn+poT7g30tQgDhoxU28b5V81JzXEVspCCdUlZCF84gRhHPU02uPH45ZB8V+X3c3FD9zZ
jVoJ5dCmswb/HQ3Cd4UE4Dx6NtpLC8BCa6MKIBCVDB8aABmZnPTyWqIxYLA34NNXkYZk3K18aDyN
jazZwHwy4h/SJ0H9jgU15aVlGwc3gyPXni46STaJLH8skBAnJxOoOvXhxOLy6plJAAPM/5JD0ZB7
cFSSztkwTA6YC8MGNw2Su6sOnmZCBEixmtnyHxNjbSm81F9PbP+byM+OaOAIniuidqFR9oEASjGh
1k+Tl28I256ANw43dtdk3XskCCddQlukGdC7s3KDcgvWyunfQERDtumZZ4ucHBWY/my3LoBSR73n
fl3/gYePy7HemFH7ovTmX1Zn/sb2Qw9X9hgsAkavKPHQuXVt8tnbjOP9sST92LCePYMjqrApF8Jw
OEgUH8s67p+TxkyP8DNBwANDXICfTERffOrZjOJg/fALGB9Zwkmw96GRVrUJa9yDrEdefZckVyTq
G+B/DTYh9OAa7xjVLTAmRAvNUOH/i241DP6b3toNdS0gOZ2fC4x8du1UOx5ancBFOo+bqCfRVxv1
vWaML3Rs0nNmOijHy/TNIQVgYxHcC8wKFe8wRDFhPpy7UGEYeNx9nITA316rLlyDQtHOQXiLYKCu
Us7hcHpSPIbJtA2luQUodCsm094aRTQ7jmkUdBN1SmsBSo1GXsqsDxSY2orQPUL+SEvaBQLjI46H
6KKLP1bxT4f7uvSbbrr6cfYr0vA1qSp1MhSgDjnEZBXMEBpkyc4P+1tklTnH7Nk3Q3G81ipn29P5
JbmMr8TYgOHfUli4NAeMHTbITRKqD9+3tuycgLgLnTmZlj8nU1h+ZagFCC+rI04xnAMMEka3+H0I
BqzdSxvBNCI+1l6V7biEGhAwhCe+q2rgac1REmXgrvqQW9/CxW3LNY0rMgtFJ496/NZqbviEXZmd
0NPOnjKiLe5MA8aYfdYIUzpFHSRElZXxDmtnVJb2zFfjnsTqPjnqUiLn5YBRb5kngbYuFTAfUP4J
zCQMG0QMYaJKl8on3RB8THcWyszxthTJwarUBntkctSygh8qvs1ol9Yw3kvfQfRaTrtMdW9az3Ao
7Yz3Xu/JrqGTd6/IqaUAho7CgJKF0lZn16Try9ncWbmO/IvKFiRIG+HVr7OtI51438ZeedTq4CY7
39toSberKBM/JiIi8fnHgDkBKOs1jNd5OuOn7wVX6ZYZFo5WK/zqspXy8oTfww+X7UAKnsl7PUW+
v+wJS8D+W8NHpR+ziAP6OwaJwfDVVqMqUGVqrxbBWL7bqN2YYmSWTlGQaxz82I0PlSVI10YxvSHo
kEtvcl4G1JMbJ2s/A3rZNFurL6NpWNo4CAx9TaLBCNvHcJuV1YbxJTMQpJQa5aTDAT4YElQJMNao
o7e2TjxoHn+Vg0P0jNMXSyIxCYcoJw4udkYMrYYBrde1v0bdUnw5ol1IkxF3b4b7gmCABeTw9ICN
p0ngNLCd4DZtDTpm04BijnFUT7N80RfiPkLLmqJuOBiOGywoPeDujViCBhv6oVvdugrXil+/KWJi
VjL4Rez8knXDyUJpvOGwe/cnw9ydiA9nB2/VS852EhPBFY+RCYSLENjcyk+jFbK/0MqDRE6yeKc9
tUV6hJPQ31UNuA5zqcRHh0rWjzAQAqBWLowDVxdPwvO6tRtHL65e7wi+Z0hOnppO/OxoPvdYpwL7
szd0cmGVPHCCDftlZ85iSXDmLI6oL1maSKHTg79emP+ph/g39H8CI2xJh/TuZlzG50I3b42LaczP
agvLONJ3gDrxCmf3Bzxr+pPcPQTKhUuv1isCL01CYCMH62Soh/sW/GjcQ/cjkdSEsETjw4AOqAP7
2mWx1t4rjr0n6wDllvIEw8Le63X+0m75UwOcmQhRW2SRnd6Uk4VLH9zO0FXBVkixzu3mhbbiqyMb
NPR+vJFWiw1JdiN1zifHqBqAsEFLn5pokfrI7x0X8xWxWCvf9Pv3MTmJtlNvQwBNukC0vSID7Zs6
YlpOJNQtpaEfNL0xmQGzY/a/6Ry5bYfWc6K6OYqPZoGjXfJsMg+k1ZZPUzhjXJpgOAV7TmH0NXp5
rBltr4uhNBfpFlNfubBLd1gwElCl9uyxW11yKd3DVKFakzrzsqwvMFRFOWDTJoGvAs35OnTmCFDG
s5c4J+qVcAYEN/k1w5m/fBjxrUvT/Roxrj/DmyRtIszRn22r1as09aMTV2G6TIC2c3TVWfAGsC1Y
28il25EDRuSOr17LssFtWU8nk8580NABKkNNHHzRhEeCuQj2tIkucMnYhVhuc4bgPZPoWQ16Bcsc
sGuJkXJfxsEBdicccSJXKvkx2hyihsp9IU8M7+sYMJaWB5Z7xlfc/tSSA70OqBV7bNqQi0L7rZBw
ehqtpqMs2xsIxIs1nz4FdGYC2p9aQcjNFIY5SaPlwUh2xWS9k5lV0EmjWYpB1Ii5VlH2I6XD0oj4
jeDSnIFCDyy2HYv3oDkHAWN10/WjQ4GBfO17RrEHSgWEYppxn+V0bkRSnSJKl14ZT70BQ9wRnA3j
PsTNCrOPvM7RQkDRjXtaL2yEEHPmzk52QhlA5SudSyHjjVe4z3lmqyfCkHZD6ZXLoQQ4p6fwB4X2
3ZPxVXBv7nCJcMijISDAmK+gXV5BGlgcJZyTN0U7BCeByp5CqUrO8vuEFeHIwQ38CZ59qubhgnMQ
vSRBKkgTafHaT9PU+0enD150Q+yrEoioBpWDOR96diX4e8FJtgTRg7QH8X0OxMI1xz6iBSnN8Xcq
YOzGBQQto/kxZsKRiz4e6FSxYpu0wui1riOYDAb5ZxwDfnWFXd2JY/wSM2HN9rGrW2CJu6c6BeKP
EH8bOcZeoNTeOrBD6WswUBzKJ1ZXhNdwzuBIVk9lcXcHRQ2hGzosiL1XueSCcqssDK37COIJZigi
I6/AsxzFXAM+ieJd7bN8eAKsAd7qYOhQ3uWGx60IhikvOQ3G4xUXTIntdTbaOf6qSbWNXcOcA3K2
C6W1c92Q4yqMnHddFBqHP/OQJF3AMbuCxJRCUBycdD34UbdDwXxNo5T8yXwgT5DHTZ+30J17J1sS
WM0pxQeq2k8YDZArL/KBXmEPUodWuySegH829s9NpxuYy9sdkLk1/z13dSwONnc8g9vuCO4S9op/
1WhIgaqG2SDKYM8eWS292PsoaoZD3NDMe7z8iWN8+RZm0S5HChIFFBRglfu9RNAHhPwnLp5yomz2
SrpHPzkjn8I/GbUgE2JtlyPshBJB13HKxlethuIcR6dhWzDsI7xkXKLWh7CA1WVFv+UpDPEgKx2J
UuznZ5oQERZdH9d1pxZ5KH4bJZ7JpzJXEqunDf2CLuY+bA08Ve1d1/tbQ1YsHQyOfpU9rImKo3sm
f43IfI4sE8Fcpf82SRFuwXsc5l+JQdo6DJ0V28PfMsxOtDjPee2f+tQ/0HZH9jXlL7nZ/ETsjlRU
3onyDloxREvlSDbhJl8pJX4jwm1Gi6i3Og0PftkgiCWrGw8+rmrDPeYKeOaADGLVBvELSupDDTEC
SzCiIeInZPfLX3cLN69jdMBirFhl6xS7v8pifWHOVx80xmRhGycREKQbzlmU6Ho/K9EkW83LLtsS
us7KDlw4TzUQT4DoCC+TnY//ZSGTN+75jzSDIesE6qno/oks2Ged320VHpdFIuMvhotMHwmx9n18
SWhncD1b/doetJGaNaD6erz2eJCGtsGm0RAIFH1adU+Ult4cKngas+cV8dW+sly50GQrWHdycYDf
Yh+0VDWLNGjkGqs9Iz8VocGAfCMl5g5vwPyiWYg/uWKSyILVlRHMU2sAgG0I5dABD1TWwaGJEg9K
WIXH0DeTjWS4DgGXfKoI4U3TNeTNVOKfMeS05CKGEuy2IwAxVpLGP3Zdl9IzhdcmLDradMq7nP8d
5EZ2B1laGL1BfSa22TCF66mSkhqUTpXTwgclT8aTIlfDSnajhd/OIj9sNek4OWzMCs+kczjPyB/B
tKli9tGU/sqUVBJDnHdXhuVLRD9wY7P2Epb0R8xIi3EHcQZN9O65B/HBln7TDa0i1mMkbtNq67sf
8r3Ueo+B2NaGOLfSpE7POLHfoWXdGwKXOE4k/jnloDPzga10lPfHQ1gjRdRD57NpGQBPMGTuHrpN
dH4YVAzs5iC5TWAeMtaecjc6mUpmTAHGBnUWyc5dAu9SqeB98uKKHAHyg1rdizAsmi+wGGGvpvaP
11ThXmYce8xGf3o8ePa8lQtiVuj3vPtehA7fGfpD4dkfRA5AgejUFQtdutICm7xkWG+udPNjfx4c
iMONFfmLbPAxfmQ6p6w8vKeotQ/IvqurVwYIAdOb1o/MEG0GOsqU2qp6hqCSr3MsWXQM6RSkvmNw
Iqf3a5PlI6ax2cG6+y4MtNG9e8Ghy/2jT+Om9ssnF5Ebh870vTEnSdB2pm8kjcqF7jVbQ5nT3Um6
eJk6oUdiTvvhTl677bK/EfPDXW6X9zGO4wsUwems66teZ4Lcm/IJ6Beh76hd104foi3V+2Rb9wfe
nCW/17T/T3JA0NDoy4ZlE6SXoLGbadmnIbEdBe0wuz3FefE2aKYN/4xamMyVcGvTNHsK/2CiU8ds
9CDhgAgtJLC0wIJybnuERA6/1QAFFfnLBf5HcxnIvCmHfa+K6qVIy9cKldw5NJcNtjFgt8YpSdNk
G4p4Z/Z2dWishKDQrCU7zhnfkWlVy8Am+qwIYvtAyZjvgxFeV5sbh5SxDvS0gYVbVJLm4PvkV2jV
Us1bkWf0O+o4rmyEgZcxH6MNzIHpqn1mRuKtgsycboLm3qrV0mYVB6RH9pLOWpuH3hW2AX2oQUfT
M6u6UiSMJNe24qAaoR10jfnEWDKPi10FiA++G0pZ5nQX1YX2JYKV53Veu3EaLo8yltytqOeex5Ku
voPN+U9QS9iErvgQFiW0Ck2Wl5lWzjnS2MiR+NiqTcrvZJ4Uxs6VcJdpbWV5uUHFTUibocutyLhS
DTeE19KNNlW6qx3zmIE422f23PftnzDR/kwZXAoVVuk+L6cbou53HU/UXw8eifoJ6Q1/udXwqpAu
MtFYRUZsfrU+ObYENLh3rwCSQ3sxvtA5ifaJayKC08KNBTruHDRAp/2kwscU+Nijxp4bU9avdjdA
+AjoScbhP2ya1U2OvFFWbu0TT9d3rgNgeGyhUVuV9YfJwaoLxvTmlxVBkm0mkcSjKkXgfmDDiGgi
luqtVfof1Rn5ry0vlkz9v5VbAXZxye8MlUH7rQRvR6xvcSJQzDkqXSDBKHuPkT5L6yDj/K+NvFLS
akjRtnQ+yTle9U7mrLMcSLejNLxQLdGFGmr669CjdoKxMv/CHNHe5t3Zofm4TvLefnOj8EsjDeUf
f80lIRHiULemviAC+N6lfbZtKJaPIgZsplHMR9ipV7qRQ/RzreIwlP1/Hv77lDNRsRb9hKwr1n/w
+YSbIcAmIeinLPJsMF7CDAxh0ms3A6vlSyDzn1LiSHg8M/LEWio1MAxPgpcSaRSJoPjQTEvh8pmf
wsgZ/g9R59Ukp5Ju0V9EBJCJe62ifFVX+5b0QqiNMIl3Cfz6WZy4EfdhOqRzZjTqLsj8zN5rn6np
XfZb/LbMNXnJsrslEIbRUMco7g334KIwMbnX7v//hWcWlJlFgQr7CpY7/3ISy//9N6q4bx4G49VP
g33TTLjR6k+CBbh2k4x/onmYS2cuT2xxfhsS8j7gEbHL7ZgsjUKURBPzq7rFQityJ9qQ3aZDa2SA
ARJMcLjD4r2I1PcJR5pQrK6/7Yc4wtyW8K9ZEAYX5FLcO1N5/O/fEsoTXdLVejKOOG6kk8EoLQfA
ThlAgc3MXHUhI/xgxMPX1A/B2Yd5/F+ODT7ALUoNxOyTI48GxOu1kd2LoH2RKFhGVpIbKzL/kTl7
CczlK+f93hRkrI+Nbq+sytYOkc1+Hi6w1jbKwW9WTZr+PTpbNMdWhwwDEUm9H6fsTqzgiyHH9DZ1
EIjU/O77LSLnuEKK6JPDmhD56BkZ+kKhPoVhPMiyMs/I0HGqblFlRLtJzmfOd73tMy/ZmesAIoKn
FOfroCtP3yw4yjQunNpAIGCBEkWDX8IyGxgizNgYZVblEwIERRaHIGsZGEwxkQ0xxW86TlhGJcZj
v9zW3KdNJsB8FQt36tLPZ99COj4lTH+jMrg6AWxa0N7Ih15bnS4nv2AJl5fNd2XTF5mz3x6znlpn
BfQp41lM9qnnCnXYcm9r1njYEdJvZ7GmXT1adzPq2Zu7JsPuiq607q8WoMtMjbyCI/ODQIZMX+l/
2u6mtQC4xLFCfPO2dZvxdzCmu0GzzsPxPO86ZfBgyerGYFsRjGbdkWbsfQt83eScRq/6bcf4MUWD
TIUFFQAVifs2DkJWbRUYmBrmvm1PB2Sb5i4pBTNQrEG1ZaEBqttnaLKhHmrUd3z7SIUhDEf51S2S
kGf+3dFQ18htel7P8UVRWkbGLQWLf6ytmGkXSwCkGMHdbsznduKuJZIMzzuCshMKJAhL+MgjjLU7
jBDcxy2iUTJASf3zb4FGxuZzofeWsHaydR1iZXFQM7jUpKlkOlXhsNDE8zovG753uKqW86ZbueA8
y/Ow9RFfJywMjF5+Lfa8R242h8ydHWapiHRJOV3/PoSiDr666qE9VrnXgRqPXibWipFFq2dIdHxq
zs9zXkaE1BKyy041X1lctrs+TCp/tyNKBZfmazYhS5TT3jBJ42HXLUagM878UFYV2aR3iHt00lke
7xZqs1TdMVX/nelXUyv9lmkE4b9i9pANjGza1R8Hw9gy5a+pvjLf9nZ9KzUld4TUns+k5dXbQf7z
WNxuVM0iPK28Q2JBbaPqpulPbL2LUrH11tIFLxIbpgEHIvtl0tc+QZzthgjCjjnbJ9QsdMisTowS
vDix35uhOVqix/zfynk7WUx55JVMCzL2kCEWC3DqeaEE0nZyYAJ/Gq2SzrqLu521XhVAGPA4TN3F
cQVULJf0pEFY/z1+u3xklOevtQpCjAPGvNDtWtg6rdrllJMKF2ajhLun11sMGsWytn6lpnjSMQ7W
GkfJZlLzyaqRvA25skPGH7b2nlQLFyptM8Ic8uZf6QXMF7urm84vQjIKEsp4yzSYodZKTwOy6v9q
Z6niApojzCiV/JDLwVAyGz8IjqN+W0jU7jNuATIWxzHB5YKRgrze9KnAHrxXQM7PxfqlQz4Sijol
NwLE5cWPg7dOl6yj0paOw8ZgUGb73uF7zTKPA0c9lZ6BQdP7tjEkTiUbE+LVlgNVA/ubRWfkl3lh
YdoY0lfWvKG67dw0KLIKmgmLvE43wJLmxwm9qh3rnXTHQzvbv2YfOYg0GbRSnfY7d4Eb5ij9NVhE
52Kk/VexGZc54Nw5XT6aqP9k4Rr6IpgOKNOykNc8h6c7osyxP6Ew7t0x5+VTCrIdsPWYXApm2Pl3
aTvdxe+Xq2VFZcitw56rfTQ0a5vS61mfeNmRJB13K9/oRIbQN5dxW8xPPYYds2Lsw8Sw37G6MFVr
P2C1O8b8xLEidpAn8x9znHviE1AijPEvZsyvbQBuhh9FRo800UKPQFzVusbHCwfoEViax19pZxJH
EaKCJy8BwB6of8nOt7HMoz/R82i/OhZm+1GYTrallqJYZOpWEw9m10hEcmuXtd4ryvwQ6KYLy56t
3mRxok+EuHhRejMmVH9VCmh1RhrBc7QthE9xEiN2MdEaT3m/S3j6Q5MsvNrFcQZ8FW8weYWG2Zzs
iZ8J4QPmwJaQKU015+bRKSDTufa4jQ17twRjvpIU3/Fbsn1wvuoUbZK5sF0e52eJQBR4wkpbjyrS
eJj7ET+J9ucy5AjxOjJqJ6KCeMu4Hc2GoW2HMF6/EIlsbBdeAU5nzgjLtv9UiALYuRPl0PKXb3uW
vBEyvCLoeB35LEVNZnGOOMxN+RGTFt7n1PfF0C87vZjbNoOBK9OWynaIGUxx7VEHNhuCuz+iXiPn
KCmIlS7BejMKZrOhD1ZXufTucBLspP6X8lcmplYzgiheQE1D//SOMUvifWXNZzMYal5eaGq+IrbS
S8qTHCm2UFSYW6INjmmOWDTiJsVdGsbN4pwyZ+kO8P+fPN8bDsE0ovcBfm39tCT69iSXQeZqt13S
Gec0cK44odHXTE4BURMqJm3UyU9aPIZkO2ygwbuUcFyXy7FM+FiWsEmSmzvxfaZ1NvM6N3vDs/9o
9HzYRvOO0yw+WGC94QI/lxS7R5AIK9uOz9WN+hCtH2qPzaDNa11offS1vyDqIxY2/+IWf45jRf+F
7iUsPfqoOHgRZpc/dLn+lfpdfvYAAFIhXXvSYITLPN12yjfiLZ+BV8K287o3KM+4Zx32243D5QK6
vhNDdeY+3RWTDVKzS2/d6Gx10z0lRUmBO5T+fnFwkhhrE+AmOhy1WYTFsvwBwrbW4hw2I0kkrp+j
SikbxNllesBCSxa4130w6+zowSMSEikHEXP6MxVBhVxsUwwLY0O62k6+zB6vUOVYfyIynWwXNHKq
HibknWGOlhMv4CEqu/SQ3y2rKVGM019b/vgdQ8LlmY22pj+T196ugj1SgDN98OFh7Gi7Hs0INWAs
zlUsmkNkjEe9TNGZYSTjPxsLVy6wOpSMwV+Ed5g1VaJEX0Uc+y6rDJIpJLtH2RJJ0k2SEXq7b9M8
Pw5W+VKn4q/oHcoZaZNjDROCMTCpVu3ebv3xKPG6oaveLT2I9G6tpD334JA1QNhrzOuq/zWEUiGZ
qunVatym4j2T+KswgOzZEeuT6tc8JYdwmU5opsRBt0cb+6WZhlAPecxnZ/XYWSa5YR4zbwLCmn00
YtjKnOaUkUi+1N3fUuQvppsOe77ZLSlyTxTg3/ZoNEcu6/0QeMGB3ox5TUpSeHfL8DtupDdWMOMd
bOxF8Tz7okD7WzFBqGcm+7isd9r/xcLxd9X9nYbGDzF4vtYkqfXEpmaCa3JYanJuYpdYjLZ/9LS7
hLn6ZLu9N2yiweNE/vY6rJTtghs7VuD4ZJw/l+TFUToJ6+i7KP3mkdfOMTDr07WhvHtJ0wy+exXt
GnAoxLATjbBaQlelPdKwUh/aZnkvpuyfOZ0o5X/RYqMCGExo02phMsxHXgMkZ1GiQuXCegWifGtt
zdIMzhrCBK4xh0LtnDHFxH50EktEF+by1mT2G/t5uSE2+S85tiC5J2JJaWTxdRTdye72Dm3g2UrX
LiFGRBP8Kawa4UQQvHou418rYGGeNc/WaP9a+NY21JNUCXz7sCX37pzUL/jsWlKtxnnvYls1Z8mU
Ll/8g429YVf5u1qbNzlm7zAmk20NQdyPmC3J1fFn0Uz1actDYG6rvn/K26I7SofqjokoAoZxIS+h
QRCqPmaNMRd8BTdLRqz12Hg8ACaluzSPwxy5RGgo0lDhX6DPcw3jsWxc99xVEalG8Cb4/GcX/T5V
VZly42WLokrOXdio7SHJC4ux6IhjrLYeR5P/a2vV+mLtO+dSIiJt2LObz8zh6otTC8KzfFxbM8+s
kGuwSsotyMy94ghoNol+tCfWIrPnU8DiHQzlYt4dw/qxNUKBihz63Vw4+ykDBG3E6r4ErqKSdJqt
0YHJsaKDoYZpW9WOF7I2I4xv4bwY+ZyyxfhORbDK1xTiVQbTW4cT+OAlGRq9TlxL9WThRTxWhnic
U+NSElvsCeebgpaymPHzzkymS2/AxzSEyfoziPGBLNY/Y7YIGKpKFbrCChuteYiMJfRXiVRqyT+5
EX+0U4WWWhGhTkjysacz3Vs6+LLN5mHpDcQbQ0M4ryLc1DPjfO/Pyx2tFvgJmMs3J5gQE+UENAob
9b0e1RKCYdia7fJP+TFQXClOnvur7gDW6sBniuEVATFwctwqjNwgM/0jGUmYuBYckIZ3EZoJfBC5
+e6Rf8jeLsb5mAF4sUxSkzmlyfpaqBgjIf44gZb3ANKQz8ie/RlFtWVmL9IFjM9w4ZmV64X7vz6U
ZsPyA4UysJBWveZdd6sMm4oK0uzRdDgrmqx8WOp2A3jjmiGx/IzJs+bJ6LaDHuLzBGfE93K2YkNX
H1xzOZFxkl/WPHnAJjFe+NBwkyaM3GDrUelv7SlHpeG4ryh4AD3n0c4o60skWuMoS2YkOS4upyRx
Iig7tBIBAg8X2O9e5/wpdep+skK8+6Omscsk+YyNTxGWkIjS1ZL0MO6nQNklKp9VVMTG2+QM8pTv
vEXGM3+BNlygZrHyqcO+/4ktYA9GE0SHsWyexnn8SEbzFsTRfBT9xcIIsS/kyDXgsuuxgpR05AF2
M6lbf9Ji7G+6GBocWGmwBe5AeVpO4sSn1Nc9cjgjWPbk76U7bx0xedj+y6SnIUbKFxNO/KKM4JkQ
w38LsvjRoI2WuPu29WDsFz8A2D4SXG6Bkt2oijFnUYizBPOzaYTnbmu2whsJA6xqcJ4uRzTELN5z
SqN2ZDid0G51H47DoiLwrqDfbtqxkNUZFPiT3lvMOm1hmzBrgVAR6mrQdGAQG9LbPIMHXqcCWQEc
gRjgz65vikNqqfe5aYtjwqObtl6/y8v8xabvZ7Fc33x/YowKq3DHEL9F/gbcW8jxVWH23kpUSEQC
sE2vjEBuFKyAgpkL8L75UZqEmzczZYZrDNlW2N3ZL9poaw30E21roxyc4zPBCCkzZETIiaDS5eer
CKqvuSrRuLNwspU8ZYyknNXi2Urj0q+mz/9+twTGdCtS54qMu3r25rLd1WLRYYZGuWEyvs+dC5rK
r8x/6akCH4egT57ZhGQnrjMa4pmog1jF/QkmXvJk1yaSAlm9E9lOFog1iWfdGaHyrOIuOyRI7lRM
B1o8AmUnTNSGoArq9adVg76fukGCl14eRNPrp8BxcPUk5YMd9XTwafDUYih86QsULqYbycOcEKmQ
TWkGp4TTxg9SVjx9cI9ss38lYXB4ZeKNax/KkbWYFwqw8cEnAm4fZIuJYqP1AZtgyh9nj4C2Clmd
6rzQZbEWdtN+mTv8+g1FTRt3/cN/X0zoDXtWcCN7n1vpjf5joSEX6YZeC1UhiIBY5aekCPtYvCpn
ecL9aeyZ6Vp8JIb7pr/yuChuSzN2/AXbXRLA02Lgji4uQ5GImZosh/khyUA3tYn5E2hrfiwXYnOi
qycVMikSO5G6B/H7IulHWpA71/9+C1OcSXeB9I72tDj4bgZQsUeaY4LIAAxPyK5U0n0wg7J8kMHb
UBnH0iFWkErS27DpDB5MLW/gNGZ8rgNyuNl8cfolOSF5ps6lU5OBjt8Nyn0aUs5TR6GuGzrjnueV
8a7d+JMpaHEvh4Z5TJrLU2VCikuY8WY2ntQUrAK+JgQIdKL2cxSQ+ZUIYOkMbAjzSB5sdvMHVUDa
dLNRPExkglapf/vvN72pBFS2DDBXbKb7zJfFbWhRrpWTf+bzJY54uM9B6d+HbPbucBqfqf3Uts6i
HC3seI4nykGGK+VapHVP3lDcXT0zhLSy7qmzcyQglPzsu/p95gZBuPB5TUC40ubmYwVi7unKnYdb
zG8pH5xpubnUufci9+KjTHFa/PcrZH/4Xpy8xGwFnP/sC+gVGFUOKHnXh6tN7un6hTCqEfke9Xzm
oG4cPZW9/PelZEReLM1vjRvrHPhN/PzfF81K3oiCW6v5kZcAXPZzSzIU5t19TXbeEU0/lz9G54Yb
eGq9MmQR5C7PYn0AkgXAh9dz0nHJd4+5lWDb9KP9kFPjBwSbd6IvX4NJjs8FsHkxMaLFqK+7rn20
ZCFfAUwfAW+T+Tsw67C6oHjpR/oaLn72Ie3JkmJHPsqPXRXQUL2jSmMAhQWj5Rjed4wZ9iYaa74W
LX7lekTFqVsm01LY54EI1hAiPcXyNOyzACPlAOCA5ULMrDmCZZRZf1Q6sWmfSFTFS8DruatxAR5L
2X+QxEjJ1ol7r0DqgZxpSEZvCZLp+Q+xHayxRlYi84ipPOVVaPLPMhLjaZzzEJPJDu4MpHcHxV9i
2VtSoosKvZ1zb9xRH81WkZw8Wm+TOtgdGMEiSH+XqWdtl4G9XFvEcNw4t+OhA5RUfPaRqm9Fvbx7
E2hTheGMwVyAKaqNTmuXSIIv31MhH0WCcG0Y0R8XI5NPQimsoxOfMD2kF3M8ay7VY15WaH/d8exG
JvUEWlrPq59EUb2hCLM2eIe80E8ChuLjFI7Qc/kT6uw8p3a77eMe3HAxhuvNv4FDamfOh8RT+8vT
TyIwjniBHiNao8cotX8cXlM2oM05Rau6l7X73RYUDfNIQUMy9N4PrP4cOTOsKAaqHoXx2fYYMWOL
73al+jHqGhtFtebupIRw1QM7XqP7L0xu/eV/v6fCbfdRXr57JYkwLRucEE8PgQfo4P77kq3/+5Y1
DCPf+TKqusJ6BgKhvySd+O4sKOQV9tk68wN0tXQ962bR6zAguKshOk7bK4tE22z7Q9J21aZ2/Xlb
uR3pULFNeg+JM7GJG6UhaGYLIffMUAz0nI18klgrm+KT6RaYiH47ImQdBU7g1uvkZVjm1yYfIgLu
C9RwF+BDxBx08/xU1sWPn+llrybrVwabGcP5EKaD+02u5J+2wnXQl5++JoFL28SBaAph3JZY4k2G
Sr29rRVNTxStYTeEn+p/pQNo3midfTOfFque2bcUD6jI/02aoUZLqA8uV5u21VgYz61s3Aq1ymFk
wZnOgsiWgfhjxVJgk1ZqOkxLY+L/HICeeGSZCGGfmEy+Y4DPcLogMvGKA7ViWPXjtw8bY2u4BJmx
n146RvKy6giqj1fNVvxJR8ujPKD6oik/R5r2NmE229dl2BO0GAWut++7GMOBB6jeXOl2FS1Sv8rV
OidnT6BXrL5l0SsW5nirWoeMZt1ZGypyGaramxFBAn8gq6ErSKPLi+m1xVHBFWx/mShQroFHR5uQ
Qbir+vJP3ABJmHoHikLakbnGrGk7WnhR8cui+GpIfvpvSS8Jhp/i7MVy7S8ouWcwSEerlGFCXjTy
hOBaBUQqjTiXQjN4Qib3TK/QClpQdJFsTlMeUZ+3g3GM4NsZH1gzPMb2bG1sM38tGMEMnZ8ypZ5J
uSAYjyflsa6rR3vh+jCJrh4kU9opeM9bvY4aHAaypJ6Tr1t0LCUC3V5AQv042O9WDccXzsQXN06S
TebP8pTkLe0PWVFp7SUEq3jJFvAAzsJOaUia0wJhEcEfsp2AOZx+pkHmQ4nWlGW8Rs0YMXFrf7Ih
yHfZqpP670uktdzCMMm3bhMgPjz4RW6fjbw316iTF0xO7lli/CBTvnssiXduTQC0Lp3rYSrE0W8Y
IaCBfSjGjqedofsm0213XH57U1AelKXxoLGZtuqv2smmM2YTlgCmeaVpQwhE4FvsT9EDvrpp08/D
BTKkt8cTilZv8NDRvcio73bN5HxlnvPPi+kkt7AXLsx1s3vrkj9Q2FPCsqzjQ50+Siu/Ei5W7MtY
DDeGDe8VEqgDyO5kt7Tx8qakdPCkM/Kk5v1teo11TDJW1hy7o4OVhtDh5JL3b6OP3DGNvTUEa7iN
tkQ9Fkt/g8y2SYZjt8R6CzyDeajRkc8l+XMCHirbLeVFSFYFTOLRYKwLpbgK0eTKk5NRIuX2i8vG
ezMLwrIQmx+R4/tbVEQ8VB0W0+qYJSNU0YodlgL+vVvhb8pwx2viECvFYS4TC9RuBMpmQsGLxC5+
WgK2f7iaz17VfQmQXiQkDURDKpJtkCEchtXRZZSElbV15+8GGym8bbFnJ6KDONmSVrdPxvmEvOnY
C0lOIYMu03fpCbz3wEZVb0dQNbMGoXQaPJsAKVVAEZoP1vgKRXTag3Y96sr+rFzr0wMppmsIXZga
wqGlI5ANg902i35lBb6j2cQqRZjJLpmsuzG6elN78RM84r9iJr/Schqs0C7Nsjm9FxjCL1Mxnhmq
o61jg5D7wy9SOyOkjm7/y/HqY6D87qi05+/zSuDMpDZgAV4cDYJDex8h40ghTw6GGfZj/4GQqX+t
8Ps/RbkTMmQ2TgbSMMZf3ONuVaRH7r9hk5vEOVpEnlZl4ux9/NDg3j3z4jt6PlCUvaTs5xEGI9fX
Xi6BfSaU4an3HAz1QngoI58GU4Sy3oYh/pshzn+anIl0OGUc3BSLZDTN3qlaPhBdpmsCncfYzE5x
ZuUPnm2aL0hbwyGeRZil/dlzGvK4J/RzXmX/w/awBRtWbKBYkMHLknqS2adWrg7p1t8ZCapTz9Zl
S/DKMx4MiujEP+oOmoHEMUUraIiwKGtzG+fF3wQDHxQyJCcWIW5JRcNjNcl3VKcD5AHUIOOUstxt
0QbNbv4G6JDdix4QmcXDA+Mggt8U1NbAhfY91o8Md8QxzqbvokhoWVqz35sdWAIBoMzzVLTFQl/S
bbPMj13jpU3xoCzBQ7C4P+4S/Jmbjk5/EMRu2Zr1/GJvNFar7H1B49PP+lHTJBW1A6i+xq3nO+aH
DfXkIGBgCPZ2zGAxD3eWom7oWIJX3bddZH9wENpXhz+xz+ivpC+eG7NvmATTSFadc4gqhoV4MNHv
FwU6bxTgDiWSFd25CU9dp35PBjAZJOJoJBz/d9LO73la35zKeqztPDoWFSdsTWY0XfrNxPq9Sez+
S6KG3i3No5iqYSdkQWOYOdGxnGaWF/PGrhe58yHasPZPX2yT5VSufHuDiU0YMt6y/Sr29srn7EqX
TEF7PZKygM+HoCAr2Bmeh7mXOnaeeBrgm+27keijIEWjDEl2NSvZTJSt3wrHHDTZ7lOuGXj4qjbk
CKUHkL04YYatdn2X0E6UuKPDkEw00UH6NoWvCBfhJ/S3UbaVPOrmzJ/jj77DypNkZMgtYrVauDHB
PJkxwLPwr7lLSlYeYbniYfvMUWqRffcVAdEJK+Kplwr5xYLaE0vVzpaMCiY3IlKxFACbORNZxMnm
niTu3cbWtsOD/epOYmKkS2Skle/4NPEaNU69G4Sndh4DO29ku02UlboUDBbqxXoECzMcvZo7HR1b
g03X/oW/3L71qBy2Qf0VBOC9spVEheuxiawXG+3r+D0u9bcDLXlUEttf7f2tmLREjdluiOpA9eC8
pLEQV6NaHmaC6a2cxRjAbaCaD4P3LZqiPESt+00I4VMyPY3OOpJVNdCKweYza57dNPmbK7dB7v5i
piU+lHL8Apcx/1E1m9UC7WeZXg1XuSdn4RBCZ+D0RnBqRhv4VY20gCAChdd5CfD75Uy4CQtWjha7
JDW2aUwmSgKXakucFDmppAnYwri26PQye01MTGymPRuNTzJJWbpWiaTbZMwQNOuOUlHlWbBGNxH+
cTnvu2xSITKtfdT2MGfUku9GTmEMi8wVytKdKBmDnme1u+CFYd0IHhXZVZjX1bcPO+bRJvKoAyq4
ImbwPOM3YKWZ3DChqucYii0bw8Jb+uPSe79lHOQPAmE7vuL5HqlR7Ep7+ZsF8bKFcfh7+uuT2HYz
V/pPAvzHh0iJ9w0LcN7nv6CmkxGdfVu9OvrRStOeSe6M0/oQ6LNFT7NP8uHB7khEoA4L0N5h7mF/
T2LG2fHVuYvoIhaHk6PKjq7b/rIWDXTSqG81wU7VBH2CBOwXyjqYN1BQXRJTcc55P+MMoGiOYrAd
n82ELKGr7MexGJvd3Oq7mCwTeSkmTkL7WBkuBmnsUx/a2lehpdjol1YGpGeci+MQ09HPsOo3IvJx
X9YGtxVJg6IfOORA33oFxArTUWI3xQ0F2zr0ScQvKLun1s0vEGGuQ4d+1J1zhJVE5wL9f0yhCP32
oZ4pr3irUP4DJfE5WjOic8HeyCFBNFz9tDKDWmK9iExzyjCuNnBsEz1IMmtQcTG4EiS/9B4yHJYw
V4xqZy2clBaUshFwUTFZW4fFX1KM1jmJWK+YKEGWTBgbeEAULUPxXQ/2elTJkd0jJoE+mSKuXBmg
Msa4OHX9nRFEsM3T6jjaXXPN+vqB7ca/Aegk2gOUEDC631ltKwBkw94b2EBxaAMVX3+F5bc+MJ9+
MYuJvMxa/0xQo0Jf48Q1Gi5x24f1Ob130rD5ufrXQiV4uRpNaFgBHyji+SUBPtlX1WMT456DpHcb
hpyVQ1b+zbT+3bS8OrWNzDmIqBZwwNc7Su593iRP/TK6by0vn5zsQw3/K+7Tvz16WdbCQK8Y93Fm
7RpmioduVN1x9iMWizVb4FpeMDbUvDMaBTSA1VNtlP4uTn+nppXhCLIw5FD/lnoOO+Dzj3BkkOST
h1saAkRW8GZegzwqwtiBimakQ3UfiM6kSHDPiIH0MUlY/taFQpKDUKvIyrCcGI45DmPhxg0eMPtU
x6EnUcnHBYZ3CZN5UZxGll15p/lmnCcUyPkhYsIQQe5yvOi5xg7Fm1wdzMU+QqeXm5qPk+UcUr4I
4yD7F8fd0MA/pSlL+qLcewViFGxw5KXaJNaZE9V2sVQSqkFJe2aW/zBz8wOYTZyyJb2bdkwe2Ucj
VS9L1v7gIdino/0lYn1eoRJdh2Fe6ew29VMHSHbKHlUb0TPW6q5m+tiyJxsI4ftrPAdnyADIoy/j
cpqEVgeeo3kjunRfuyMJZsEa4R37r65qn6EjZqx/whnZ8KGiWQyk/eGRmcQonkxT3RsUbyKqN8uM
S8ON0+YgXJzwfeBeZ2hIgkP+Kj0ibVldfek0ufsuzIrE914JIUS/YlqrQ+eT6+VTjPXD3M67rMZZ
OvrspYDGn0lme3ArT8BRrg9ZXl/g9orfnfzHCB/lUO2KrWMwJaQYEUyRJYagSN292kw/gtYoLor9
0IgzdePFc3luHeipzdCeCfyKQWvB5kfOPOwbmb7PfFB+0f/tRdXs58zw2HYFj/iUB+aG7kVJ/Ai4
f8bDaNbPc8H/NEP2TSKDw64nWK5I4wVnO+bvf/0afB/Hs79NXB+chbjqqmASHAEKcVhQbSOvfoG3
7FwT1ZxtGxJsyjbSIeg9TWuTyQnjh7xvjkFc0hdyNeURLw9PEMqyXGaUJlJt6gg6RzFGH03OhzwB
eU3Nc7oseG899TrNFm0iButtN/NDWSSXS4l7jrTQKgwi6w9L3KeUt/XVjSDLVYXxOCTtQ60N706g
JbGpNYf1Yvq4WruEuD/D9R4ji1Ilcvb50kQbzyD4oivtbzgBPL6OV77npPBszUL89KpymMMobHXr
fDkaKK04D0RD3zWMBeBop6qu5WyiF8JeQDgID2s+T4d6yk++z75uYOiEg5SFE6b4P/OMPbeZYNXm
bf3QwyEKQX2fy9aUhxT7VK5jEmcbbzegGQ2t1SluiPbi5082uvmtNVJBdHIhyCLGzTfFacHG0LBe
3BRII/hBK6eeM/EpaKP7IK+Qv3wXmOhZyl+alaZqEVA3NAKGT1i7Cc1K6eh3U9EDDgVaPbQ9O78U
1QG7x4TIjhfK9a36Awn255ihGdC+izGgJwWkSsWrWbjILCLj4naufHEYuoYixmkTrc7qQaBlbgcz
O40jds6qq8wTMpwf0QFLIzOH9wxt2cH1tTz4XfrmUN0CIJLdMRr8/GpN0ZpQ4lfot7OfPPGmc2NP
PyrjaYy8Ir25SW9ioFl20QDixbKjdl+0ldw74JlZgIADD2SdPYNl5K2ySJ6wwIFKc4sqZDiZDBhg
3Yw0O4W1KtLbjtoCTapc5vJPI+Q/csDFpXCdCUyWemPTMRy1UbdHSQPKKmE8TxnaQiSSZWCygXR0
uoEP4Kjsj794f5X4KfVfPDhvZZpNvxmtMLXj44b9TbxMacKMj3MMEznpzQ2nEXxjIieshzW2FaIt
L1nBwrQg5+PQG3Z9sgfzrR+rr4w2DsJs+VEMhstkjbOvbSOgQhwx1FBXmwDJe+xRvk3LYFx7Nmjc
wdRrruunb1nzjbJnZL5Qmbt0KtydnQNt559U4KnRZ6jsZEpJtEBpPZlNnd+6FD9g287ps4+Wu+lQ
0MXpKQg4qTwYecTcwKMBvvVh9Kts0+FgQOP0EiuLIeg/1TCgndysOS6y/ohgmW76oSuYDsHhMIOE
EOEK+oZPR3OPoIfsVv00u2G2oH2ZHTsbuUHuIKCFBTuFDZKHi+8f1MSDVVpu8gBbejjpuozRR4Ij
4SkemUXto09bLO9JCpXdcbAF52t6u6rbdivSOj2oodt7UGZ7poFMeKEt2XG6AL+PKRPugYfImb4X
o7/C98k0JMZcljOElBO+PNVvuJVqclS6/7F3Hr2RA2uW/SuDXk0DwwcGg3bRm/ROKW83RJWkIhn0
nsFfP4eqHrzXA/Ri9oMCBKnkUpk0n7n33Ol+uT3eD0p/xlNtn2A9GCf2uJ9l4Ves+fJ4F8jmxoW4
cw7gSGEaEFfE2/I+jqsHaIvGphjIEGBAaLCOGupDH1gfNTXWWYPc49T5GInu2cvB7+8R8YjTPBdf
uAcPuIp99g/DgwjGnqPgt3T9T0/Z8w6bcYTIUx4bLyX2IFyqqtY9Gw1rcunEDIG1FHfgpDQDrbs0
wnxpCtvc9PBmWgez5HJ0o/SJ9VNTpOLsZNNmmlzM4A2x1pOH7LQwQ8bXZ34iUxho8Mzb2O+fRN/r
E1wxFv8DCchWqYctvBhKQD/ud7On333gpmfDybeVifuc6dvF61R8TZFlV32pz6YNTHNU1kn3GF5D
lMjrbpyI8aYB2cZN9NaYCMUHaL5XL/TaA7yhGQVx9aYydnltN8F1UCiFyTTAQ2Q5m9m/ULQNhKC6
zypJcpwy1PgL07wzfPvUFJ9xVudkZfBGeKl1CmaMrMCNVELbQLjFxB6JVrm1acINgcctLlGRNIN3
27WaLjqHbcmVNH+Me9kfI/d2VtRTqVMF16HURM954j0Hkb8DuenvwVBEW3+5NFvW0WRy+M4HnUnw
cpiX9tl7h23rnirC0+tyDo5Bp/f9EN6NIVwEYNlIyDL0ry2LNChnyINch6tKFD0jQQ53I24Gr7X8
c27aKNMUQwTKoeJizKe0tBeBE134FD21oUOgGlD9CzkS6x5kyK3r0jIm4PIqrzTf5pYppbbSTRLb
N2mDMTin+ry2Vf7KZIIgjrRC/Vv9oZc9dZCeUL5I8n6lyRbEJvLBq3elF9oXJ44dJJTLZtZrzpPZ
+FhZfHdVSepj1ZbPQR4tlSZrDj9wjnK8dZRtwz7ZxXZd701CP+2YQZtnCdBV0ofBxMw2nYhVsWlk
5lZtfRJVGD/lT3YvcZUWGS9JprqjwTNQL6l80QJ9TW1FJJW+JTMs2gEu3TKOBTEAbXedO/YRGi7w
Ds3Tw2ZolaZDfghAV4EfDM8iq9Wa4V0BEIFgXaa1R5foYMLOW9hJ+rdw5WNi2M2+6fFp4+/EQ8Oc
RYfi6E4eJWBePRglnW5gFoRKJCN56yR4ELk+rEp8jxvmQU3PwN2I531X2ZRNOXagFtJAjEaeGqHe
DjL8xihyMPpm3k1Iwyoewmake1oNVEJo5srKe8PSeEHUtcgfGCgWUXmIQo9HkY2Lj5mos4tRIfMH
g+gizCleksRM9mNaLtMfegcf1946KoMXswZsZC66gOk4gaE5imgHXTk5idhdl3VIBLpydw5kXHCQ
NIYuXaSVxpciM9+0dto1yvM/4xRcFWEaJzcJn+D98GdF/q0yy3cVWEuSDxaFFEX7dvLfMkKhENOu
BUHhXpmO+x7AtOqQLQropyhdo62rTBgKfgV5HpMgmGGIGaVknaMc/prG8mhkUQRf4vi1lZFF95/2
B8fVN3PPWU7yI8SQvtlHU/bYqlzQGEbeZsILlMIHuee+tSyCpp3GwoBTx90iVexPthn+sQTxRr1z
wbMW7iLF0w0wd+d18Uekk5eKFWIcdPVt2tNllWFjHYWIvd1ojy7mUEKeWeRU6OchIppdk7BsYZYW
k6LEWn0V9iA0dMUJ7fjdrwiJBDMisuMIyLtpoMV7oKkCvLv3i1Jw4xlHnfrJ3jVMk1iSEpc/+5JV
6T2liENWRdN9TwUiKATDG2um4BzH9DFfeMTp8qat4ULAjKD6rUS9XyCUwFbqY+vEJ0aK4oK+Hwxu
RU2INOLSRJ53NWjbOIxQuMcnXHSQXcStiKz0yJKhwnfjUjww+LyFKkDUUJYZa2tg8dDhzmfw1non
U9TVwUpCVkVcbdLPyuSSSYOxTXNez35iXYEp7T4VDwmLEyb33PsnVw+XzqBYLvKOKzxPENYjtIow
5FCvxeNwNHOYtGmRYPxNE/wYYdKfssbsT42rvD21wJGvCknom0ZSl+ZwbwbqDI9Fb2YqX1ZWHW72
YUABzdA4ltW3UQK2g06tTyDyIZcvb5jPp1vk64hvJ/tXZJin0Bzf/JEnxdEseyLuYp2qTrIsEbUn
ydPkaIa6IXUxkBycPAsjZ4x8hptwhnzw+H71bfXQAukiuLvOeB0KZzLvI5Nhi7aiF7+btnVri5Pj
pvnexinDfS/NdpOJnNBD6UYetDxGg+UfkApu6GQWVATjQoLdiadsl0hSPReIXrHbi46MODmFAXpx
3Q+nv+/2kUS+VSiGg5x0uwrsCrbE+zxgkt9IaFwqRitrpsF0anRPKTzBaGIJ152ADjYbSP4zw8TQ
Pzm1Kbb/K9L47TFowwpt06vfzwb69zE9DkY+vSFKZb7duk8lOt8ry55u1SOgf+vqkPkwYVKHnw+H
eqahKq+G7HAvGIU8GIV1bQY9HyI/c0EoJAYw8//zRjlGA5LGLbZwzv71Ez9fYjFh3GjMGvMINp4N
9dkV/XCrF7A+nD1ecaxth59PBrTwf8Nv/3+O+X+XY26T//rfx5iv2Q+V/+N/bh7W//6vOebLN33/
arv/+Dcp/iFNAJamwObnSVcSy/w3xlxY/7BM5nDkc0shLC/gMwWmwPg//s35B6FAJkN8gZ/eJx+Z
T7WMN/mUIeQ/GG+5XuAH0kY+RCLw/0uKOQTa/ztC2PIsW7C355/lSM80/2vgbTwqxtoWNqy8a0AX
VHa7giuJAyCPW9xPNea8aU6OwLmZ2RIaQVsF4i2jDw9Y0UxMLjaxb30Gxozv2G3Mk/LAXte2Jr/L
qIsThipDU5/bbH3L6eBitzpxoWLJa3hA6wL0doiREKaAi7M90LF4ythmowWG/B8Rd9UztbWgGu2c
JHx2Mt85ESy14OqQoNWpWZ1+3gDgIlNBR7fVyCInTdA6ShNuuKJmo6T8FeXQTkhD/7a0Rm4c9fVp
XL7F9dgbceccNtpgEVbWyO+7fmFlM72dV1bNNQcdR8Z8HaCgUZ9yYf3nm6Sg1+qpFoalKOMatCg/
GXXDXkLH3TbbHlMiuIeO4aAeuWyVXG7aeDgNCjEjQlDI8tVI4xflyt7Zhnu1lycnMPAixv7x5wMF
UOj08x5E99sWUfyuNER5ooGKCe31BUo4MRyN/rFrKOrmtNuhlphO3pS/myzw4fAgkLAZvMnUvbMi
90WUdIEmS90FKdRbTb0WHYO1wGvXsaKHluTogKMywg18u9exJZx3gIMMLukByoLcItfC42kdE4qw
O0YbWNoN1sEEQGBC2RPMcOt3CAgEfuZD1M6AE7zpruj/BII5jUNi44ZlinVXpwnLVG6Cq8CEXdY1
QXZKmKDMBQbQ0ulpkNruTefe/Rx56Z2aYZAAI8n3NGZHCS9p1YysYMwmC5g0YsDj+Vma53cGXc4+
YIOK9MDbi8G+S3rrO5yZGUUkK27SxwOlh/1SuWOJy5h+CgdLsx2zaltN7ZdMLYD65ejshzx6K6r0
buiYlpIBgrrCYHgaYrvEFFNMa1JtoEMwfnW6s2eUV4lcnDU0sTfNwqY16mjbe+mjG1dsqANQi31s
Htu6q7c1w4RNygKrawPNvApZYR7pL6zdDLBHugXLbafXzLv39cSQIwZk61SLcRBCFhSgHhY8U72j
UJE+BlG1Nc3qrRmcz2KBbSFAf8fNtKD3xuNYajYSngUEq8d1oIByaO7tGFXTjVO/svqc1q1rUqW1
/dUwGrYxDgjRgeWjzqA7AsdmbN6Q86eaM6vaeZ6nTW/UL5wFoGdSl03zBKxlxG3VSg2OZ41zA/I3
MZJrW6GV8lo87/1VLQ8iYo3dBZoQ+mZRsMUOMttWHkimOIVtwQYpDemyKXWBIOiD2yZ4gSXwnKIe
iCN2ncfMgaHMy+FDxDuYKPiRq9EqZc5H1WDKiZ6FiZohQfnc4tU+FD6uInqk8Fw55u84NL6AEMxv
dotnIB7sS1gN0ckLDHSjWSz3bhV+VGA6WBKmxk1kByx2VYFjGkc60coxHifiXeAlvwRJ/GylYXEu
Ftf86Nq3ZBOvLYLBrq3QN8VAPIG2ed0Df0ovdYbjJXXLXR8DEovhO7ChOwiJq6gQ2GzIXXw1NcGJ
rel7+6zkSKQKxMHKhbSBtGGX/ZFr46PlVz0OE/662vlELEPLEbcNQd/1PgOkao0DdZNXPPtaKSZq
SJx1SGIp+swtF/N4i8DypvWHeENtcgzI6t7g2/puQG63s0a3CkmbqRflX9M5jw7oUJ4Z4CpZAbyN
HTZwJ0zjg09ylhhX3MImbg2nDIfuAXoItD0PL3rguedFQe+Up8KzsouEhL7FDYn1a4GmD0wspIDV
C8J3g1+kp+SWz23Wb4cq6A6jw8k90g6FznQGBe2vd9UMC18kPs+Ob3pnVPjYXDAqm4oebXTXgsj2
A7KHm7z3P/Gb5pu6wJjRD9HTLFE668EO9+w4sYzgtccG/pF28hNFb5dY7pqr+atdRtC5ZPEYSItS
Ew7z3vBcXk5uPiU+Qd/C9+FjkMh4ectqiN8IUbsJGGbPaU6goZheXBN12ZB0xxERJFxgfZ4N9ZBH
OWrdWWyjstjN9Ug2TATly/Sp+pNKkvECmYp7Sn0IzQa1MCO+mhRXQzKPCgWB4CaQ/hV56PgbE54L
Qrsz2IL4p8Afl/PvTHz35Sfz3Q8ZsbXxBzDjc9cdiQt7TPy53NrVg6mIQIAnjSyBhVASIllhCGJW
8tNb9lgSB/salkJyygoQj5hqxYTGqUyd9dSnBaEfOD+z+tULRi4Wwzf45AqYGN6GMgzQfNMWgzta
Zis6sXfLHTCXxj6Fgr0ZHSy0UYcZ3WfIP+OEtjt8bZV7y2/2t7bCwKroFuHCs9XGl5FjVpvQ1a8X
Sx7tuD44o/c5yeFzFMaLlQq5a3tGsjyUEaGQjyL5KNobjB+IsfJKYqRlDB80zt5TemO4SKBNMjU2
00Iv9Yd3b/C+BlCoh6ptQXM3dwQl4phz/GLjVsz1rBG9JPEZjQFnDwA7zRc3UCvLCJs8WdI098oW
nwRn6S11FDQlN7cPbP3p0av3JavmwqvPaxyYqwrwPppjxjeWpCGEOgoASPWfQQbVrPNQV81Jtz1D
J7fwZZo1+nxcXdGSAh10TFPYT6usgBDei7chrAgisU3+Zz6qSTa7Cn7OXOe/B4Pg+5JWVMD1lz2h
FX0dri1qm23rspDPGS5ATKmu7LtDFs8lfHaM0XlcHwgSLZft760cpu4OMMBqbsEvkDUc7CzSI1am
bUDca1jCdIpzX5VA2isiE+KieNJd6q8j6Wc7e2RfXhhPCGLA+Yf4v4VbOUzcmAQtWDqTiT1aeV5O
v+W+0TJJw2zyR5H0hf3Z2GnLuYdXizzTYOruhxzzdWLvTeTLHOvoB3+OsuUaL3g6tuEGxKt9W4UM
dKuyXiXA7Kk0y2NZFZ9D0/k7hB6PoTYwW07kjZbchhOFFHtokT+1TG2g41grl0S/VZWLbivgO9dR
KQ6l6as1J5vPRcUzZgYgoY/pwcH1sjSctXVb59Z4dnAIwlv04ahURsvEBwGiOwz5ukmC78zroC0g
3RkRuyuD7qwzm6U4gcwxv2FPGHcKDUZXIicbwQaa80p3Zb+azdRg4snfg3EHVIPHICJvuzs3YSgo
nclhwSkZcgQ+iyzJZB7yKVL4o24FZJrsIbCiChoRCGETkfxYl+KsSvtDOM6BS1F+yINz6HO/xdQN
STM5+UioWP8OWym9o2vAro5PMa/YQUlLwcX7zf4sBgK4qsPeQiwXvI11wPHFForxItYFDXo2a3xy
FNy+YHzdvjHiZsDrwfgbxMzMDmv5NpDexqOXOdMvU6xpd4PHY9z6oYMyb+IkMUZra4weJA7a+XX8
KYs45EKBtRwFX34CW1D5T0YGSLQISCad6mQjjHvlmDHHHZKKpivWoBN3rZvgPzCAnEJFxhv/NuUj
wmpj/G409BxwHLJhMZlYJLcsmT2h24dknJjIr0yH4JEeKGJDNgquF6R+VBvILFD5bqOmwYI5/J4x
85HcjBKIsnPtF+DYMqpBqcAaZJzdIxApPMo5DKkOih4iu0+O5IlHj6mBMV3PTPrORJ1Ft4QrRJBO
NA3uL2AcpK3E3a5rCa409U6jcGWE3b+5JrvH1LFvajR3F00yaezayNfqwqTIrJ5iC6URgXiLkztr
8DpidPC7MNl5zoc79rhf79P6WaCHPZWzUawVCBOWmvdDh6eWmJ4MuHazI1aB5FA1XfKocA5NLcih
nbENBGRRtAhGsd1ON5M5fs74zG/Lsv/ddxakTGQAzyGgqQ5o0cSq9oqhAnzkDDHKCNghh14j91UY
ikPtOQi5GoIJ2xRAgwU9EopseJONI2iSmnWg7Lvj5EYlZ4e6xC4R9aA+jkkXvzkjkCVInygRO0Jg
5dzmx4T2gSKaLNc6R+phDzLfa0bLu9ltAcgW6efgqVWoqmdDqOl3F6i3mBdxNwStywCZgWShDAb8
g3MfdfkRkFUImOjQFQEdw8TOGjQPkYZ51+05x+nA/PVUB+bVZlu+ocdoH4I0fl+S8VTfUNUM9rbO
87NXsNRrjRiIGsO6W8+I4/NgBE+sFUuOrP4rAiRz2w/ZTeH63wb88KsM9uHszrfQSL5jQ3wGcJMu
AWxvhoP9sEfX3e35kLo0opcCEVaSKvZt25W1qZ3IWIkYOWPekKpqU7jl/aDvdXYdc0c9jsXvfsbl
EyLz45o+nHAOW0B+ScgC0pqe8uS79mC1hR2ZLk7luheBqLhmAZanNJ6ls/75z583qOeRhoxs7TYM
Zu2LSWYT//Mv39Xq0cXTmHqXYa6ttR7xmAVywHLw858/n/7n93QigoRsPqGCbP7zKyrfqaFs429e
A7ax/vWb//7ixhXJeTLK9d+v/Plhk7D4/sRjlEvURP73z/j5zM8j/nnv76OAHlOdQi/4+yXmz+/9
+fTfP7r1ixkLSy+3/3yk/3zgfx+mpRvWBGo+/n08P5/++91Y+SquYoLV1/K0/PO5+PnQNdA91C1S
kCAll7wz3hUR4VtAB69Edr+F/aivNp9nI83tW1h+cjIdfROLEQIEQlfLCP1rkEpIfmac7FGQ4pzI
zCePZMVtZEMjqA1XHZKoQHsZEGpZuPd932S/oNShfnueJ0nyDnZfnGRIA9usus/ZtrZxVyN3iWlb
zDq4/3kTotZVRNXcIr0K7uUQ+jfCFggZ+AKjJ1GYQqLmWujT+gc2nHu3yx+VO6qHsXogJBhWRvMr
CCxxHJwyeIxa82NIs9+jH1dspRRO7AIr9+xHiKGXDzVaFMWOk57e6PZVZDRP+NOJWtSnnM5xjUo7
f4kgPu3BM6HjCKEB9yFNVGQocS6aSaGhlfPDmF0rrk73wLgpbusZAEw8QYVv02MrSw0IKyd+IaGf
Jof8ljLibHetT6yj22wGJACHJG3NFxLk9Kor/eGCcVDhW0c7b5f2L2NokPq1uLNLDK8vaerNgAr8
/GS6a7MIw1fXHPYFA1yr8oJb3zDbLUM97Eul3OuJlay0eUY8rTouHlhQbd8t7yarn29MYr2ZtoR3
ddUmLz1Elh7m0J+xMO/hwNLw2bZx4xnZvZpG60+ArgyvVcSWTBjH2XXfaKxwpJfiF4CjaDtlhXHq
1WicGAj9MYMmxU831Z9d09wGiI82wTB5O55qqA6VtpYCJIaw0aef3VIj4QIEMLId7dpfa49Kx9Sq
OeahMvYg4cU9Dh6i5it7ZG3pCQJ0zeuQqOHbjbq9NK0Pn87uUKEWWZsVrHo7pBKstX9ftHZ16FrD
XXVYI6l47eGVZwV5mmF9iLox2UPxQzNUWi8TsVyxGdT30OA/K9KZ9knMvEUVCGmn4pKCNb3NjTg/
Wh3oDIGFF2xvFjKlc6HT2MnvMTeeqi5JscMousWearVo4ns/TI4Et6LstYpwM3tSnityEoO8d3Bn
15B1UsN+S/2m3xUIfk/mmHylaJcxNMULsp5CgnXrUgEamac3owkJ2etrd1MZFllcKEqvmOb86xx4
zSXhtWjQ6myc2OBZRnx6Ea07bUkZo6hwyEpSIUraqa0Yt+jsTXHa7Qu0dmer9PT5571AeYwSIPf0
Ndf61ObvjgvrO1/4uaYn46swu/hqsu4Q1Iti5skxncfaNtUN+ySXwBAWcljrcGOY2JBp6FqW7xvI
NE/1ouPoAjHeT65JFns3vUwzRxX7ENr6Rb4Xo+e9dDJ+TbPZPmt25CsVi2vXxB63+w55pCZIcm7b
XZv6bHF1eTNWToR1qW2OMkJCCNL1s7dUdQZPHD/IxpbrGjPwnrjykcTQ+q6ZWoZ5w5DC92/fUuZV
25Z8UWIYVHnQ8yDvyHd1N5mm2ld2kGzmZPC3HPPybrSh7gBlppxbDNwdqdCzo+m3VZoXV1TRW0kq
4akvlLVtXJ/wzS6sLrS9Bmwb59Wa7QlkNYZP8OhiX+q8Ok1YqcF8kP1iRAUZQWwBq7APHrNxCDjV
S/JtpyJ8pBUFQRw729RsrI0x0dsZbRfsGqvVN2X82uM4Ohtxoc5NPblbL6I5zCL10Ud1siPBsz7N
2ngcVRoBneAL0gYSWioz9DMBDhWfAey58PycfecMgqUyTsby5ue9eMSsKGrZb7vKM06F+TXYC285
88t9zYDtps9hkXJzwC+TDybQQPCogr7WZA7K8YcyYRHD9DOWPskgPtCBBcLj3RvHbCtiFrFhKj8d
e2KQ6Wf6zqtg4DOGRH1YP6QIrkFxIlSBhQOenIW1yeXg0HYWh0YxTVfWnQDlVf6ctfqPX/4O6lbc
ZG25wVIeg+vvvujuxusYOsQV9AO5qZMRXHobkQWouhh5y3wfVy7gl+VNjh6VoRNAx4FJrtVgxJTJ
kJ37xfaiseufeP1WDTlLZ1Ljk30RD++5S3To8o7ZkM1AobzP+pocE/lbOwJ6wII2AR939SistoI8
83VF7uWNeutbxz9VQTvsLFQqfVscgtr99LvqaESKXTwZPEki0aJWSXwXmuXEtKMPVnEzkP2Y3DaS
pyp9FkhANl7OyRxb+DFCLskAVbyh23b18GxkkGUbJ38yFTz5zmNwYzr1x6zMU0Z/oz3rc3Y4sMYB
WyaWJcybvXMA8bKp6+GmMgZck2Q/OcF9gg+tBDyT5CMzaOInwEwmX9AFnvOSiTnpw4TcrvH/keXE
EAgmna7WpdNBcLXYiPfxTlbOcfRtzJ6Eu6x8FiRoTY9e3hzmvnwsyEYJ7D+Ot1BWXvzFxZcO012W
zncTc2QgjxLF08FLWPo2FRZNFeBPdVMW1OPb8tsJaN64pa7XCskH1Jh1kTZ0yMm108Ed/gO5gfnj
I3h3uJBoOgKbg8R2mfZ4/slU5h2MoYLJE7dnuPuEk9ooyNuzFMmbK1vuH8OyUOfOZHauhTAjPFoO
S3KRUe1ofJuGxJEjIKyTc0CycIvSoP6gTXiMBnGeezQlEXsHbAfO0QI3uZEKpJ+vuw2g2tLBZ9cs
NSUNOSmCmjk/6S/3ELi3JpPla+j1BKpy143smlmXY78wW2zWUf3k9uLCNLi/hFAb20SSXOrZ3+Tw
YqTPiFkzA9qViIXFqp5qppVO8MTwrd2W+WMe5tY6FdafpB1PoL64OBdHvBYpB6x6cWxCNZ5c4QZI
Eotgi6QhdCf9oJ3iRqqGPprttfaZPtWuf5kVqaNa3mTZPckA2yklJqa1yAjw8hGhxFS+Bmbibu1w
7hFX5/cpoOrD6CsGdpXJVRnfTDyjL21wA+lCApk8G5GcLkNZ6wskMYvK6cPFSD/2WCWCcWoesrRh
fw0Po0gdghXc4pYs4ePMj2osNKAQt2jKyCncJpA6AaTDeuNq1NYcv1JSwaUTowzzs+YWbXH5uUDQ
vPBoYXf4PKqRwpw0oR0LSSZMpQP62iC3h5syaQTTUzFgC829Ux0hbCmcF1LMMoa7TBqywLqHzkc+
+6ut8vggmK4zqLF/150NzQ4DQryNctc9YszhCBSDWKfViPvcY6jJeVWsPOUliwLtc9lFbfOHSoJE
DLmXVG7KtAYSEcIeWg96dDIWL6IkdtPq0G6qwXxHuv1o+j3ODqhgq9rLimPIz1unKNo3CbUDg7PF
uB28Kod0uGnpNQ2SpWeZF6/oZsTaEvA9ct9nBIiN7jhX8WHi61CFwTXKyGrY1HaEH7ucCClN608j
Tfo7Dh3r2Ib2N2s9EokKIztYjLQeZlP+gYd9UyYmgytjgENHQG9lBQkLs4SxAzXluZMNSEK2Twe3
rs4CNew6TK2IzNdhvIlqmv5MzR3e82a8ct2db6Ciu4ij43BXpXOyd0Zw3U5z44cLjEoIchlrHKFj
lXfY71uAQQnqdG4Z/qgBfwYtUaRxcW5z8QBEE50RT+R7Fo4gdG0HIaN3aqLm3R2ZqDa9hSXcbroN
6JZLFxmohJ2+YqmBlwtuucdZZgENbet6N6B399wqOfQZTtkB1zsEZdcOwvs+ly92rqJT4dZHwKaE
SiI8xp3lIK4POI8lu2TEjt3ONyocTrpmFkKMxqmzsSyDoOQIkoFY91mX3CInBVvk5CiBPWIvq2XE
yVWbVeQKXViDR5PTzsfsQhu+QgVq7f1Z9vtUeWqXG4azpXwhSifbxCScYVvnpFLcxMBFTNEmnNVX
F5cPmeFDWajxbsyN88d01a/OxZtetuLgDjyTdVU92b6+EXH+q4WoZxn5pQYjw2EBYZ24JdT7/Q1o
CXh5WfHg1aCWbJhraCCTRw4KlmYOeA9LJZ9lbL0Y2e3c1Fc4CHgOROhvfd+N1+U8BeBsoGMXCUo8
cwpuQCp/hbN8DxhCxKZ8Y6BtbTBa4M32RiyuNaGtwBaaU0dVopzJP1r5mF304o6qTSgrVPE47nts
gVnf0dECMeKhdjUpBdFxdBy4JEX1SCDag2K2OE9+cYLa8Stv4KjbGg20NaCz7O/G0W+gJHZMek26
hADxcuaQd5a3wj3E81yv3CHGkYXdhxsrhXYqgvsyleSTWcWuC1F0W3bxNZfs2DqECBhfES/CjwOC
bNzB2kVDz7QxaOwXo6t/jx7YYhf/ErwY4xhjOGXtRI7QyGvmA6eOHU2iZ0vOWZmelDHwYCisIa23
ZUooZXucJq7ZiCwTvKcB/qm8f5SFKBknJvlFzomx82G4aO4aYEm2pKDbB08C7u017DVfSdSLya9I
Yizq9V5a8RFZksEVJ+L59st3ESNyTlFRQIMON/UIVnQqc7VjkkgtFf8JkxzBK3UhI1SWYqhRYYgi
6nxmujgd8trkZlvmesvyNr2OqMyuzfIeVzVjY7cOXmu0DAjflv9EpMXRngEh+PnCnzc/n7CAya29
bpw3RLGF51EbDnbbRR2tAipHFTwihekPRVGA6svY2bB8NwP9Cz9BurWYDXdxmxIngLPd0HiMDKul
0Aazkbd3vKK4zRBmB5PcIDQkbVmSmLLAVSYcN8F4cIvQBAmAoCEff1s5WrUJKgoRYgzye9sB6wvo
NTQMqGlxn+2HqaCtjV2mtjl32DDc2qR9rGQU8UvH+pMOZOYmBo4kTHCflU4Tn5E5viQKmxq5SNGe
FjFfgfdA3PyxxPeskoRMyg7B9FbOLly3stFXxpXDqXflBY+sefXrZl8IPAqxIQ9ZQ/tgaONWJpO9
V0lvw99omwesPDhWA26TFRURmbXxrWIsjX/T/x6b/A2U2vzQ+fZNNSfBxmzl+wgEisttskZwIU6k
2T7aOaduoCxEdPqpKKNg5/eU0C3KnL5sb7k27ViCh2cdBhdXBb+LErLmCE+vz5ryTrhfab2sdyp2
1eysz07olFvUTBR0EuxM0cdnVeWfOasw2tO71mpfxgaUXR8WqNOq5IsNy2bAPwdK7m0yKdqRKsen
jhRwNvqnlDBLX03+XTTlHzbcncoVO1AZzMaRUrQM+YULm/LSlOVbzJIqrqZ9WAXVujb8d0u9EUp9
aynrT05sBBr6eYtGNoHabz8aj0kLTk3FLej9Acf5iJVkTFiUFGG263z5keIQxPJWUG5JUJ21/mAF
wUTGQSNZPLTCu1SV/MrZuLAZmNxNPajjaMfX3BXpzp8w/PkoLIc6eY5LlCDukCzBOPfQt160LQ/J
OH+3vU6AxxTFVn3F2D1tZV48Uu1hTgPgtS3uPlDB0oCygPlJJ8wX16tK6E1Ihtt4PKRG+JBl8pug
mXjTO/anKyJnA9OTJUrI4t1GH9hYd7DLL8qhca3s/Jqq4Jc9z7/bjotsXREkwhYYQ2i3RKVPCGM9
q9yBwis7d76M+ynT340PPNCdRLjlBFxH+D/Q/XzRKU6bCNLGEWs3XqjomI2TtauWH8nLd8ug5w03
I7t/iz2R49rZPqO/WgtZbzr/T023wIaFeYDLX6OLHj+ZiuaNa1Femb3k7GvT4JBqLH1Wbl+SsIFk
SxVbOSSYUf/1+zafN6Et2gV9+VppJEJRxcDQqDzBmlnckigWr0flPbt57e9yLlfWKTHJBcz7yngh
0fy9DLT3rUlx7RehUJyn+jZpkwnVQR3citH0jwlQBi6lJtRylWNMiSkznCiGtDxgFGImc2eQgv1V
dd49YUXFq29489bipohHo8QjmqXtJRCgQ1sEosgwUc3Ba+iAUT5pOwp3EIy8o/AA6AgAOWtUC9UX
uHNt51+ezOD45IghIq4wBdatLbwa4zzYBVCtxPmVVz4uYLudbtilnh3PCb/aqXlEVlW+KpFB6O/n
7tLp2LkEqGyaES9TMw3T2Q0pQvH/rtxYyy8PaS+W60w9RoBz/f9N1HksN460S/SJEAFTQAFbgt5I
lCix2dog1DLw3hSAp/8P5i7uZiZiomdGIoEy+WWeTBelBQtOJ9wXVzKiVuow4IX7bofgW8yO/QZc
G6kEOPDBEm5/JV6c+1ZlVN/cOql6JaIpX9qFUF+mrXGfghk5VM+5xxgi3Fh2G17LKSKaJnr46KVt
+C0FMtvItaI1gVSLIpis1JkrsYJCkNaKfTMxRbGHfH5oBnf+Pur7Z6YvtJK5MHyzelTHVveJZZ9q
jSChsqp+P8xRu9UYH3y4QDzCPk0eeRvKfWEhb2rmfOqbpN5oMV64JMz3IHCoQRspjYImjycn52ej
DfMY1kl7bOp4b+jpi9ZNe1JEuBlr7ZPMBcUWT5zoTp1nJ0ezA6IjOtLEqQY0c2guRY0EgBy0ql1Q
QWOTPzX4IlUQu8vtEjBIz10fsIg22eG2M+AWDSSUZFYDUlLhRcg5P4eyURszjXleY/ONVsO/Uyfj
k1G5Jy9sxVHDqRwMwti5efvW0fud5KI9ZzRklpOycCSWu9FpRj/Gfq5b1jFzQsxiAUFSW/NHOXgX
lzpEbp/mV2kYOQWS5ls/9zEHTMJUiRVq5zEhoFERq/HRg/OzNwcCfrcHXJ7qTJxRuwIr3HPdCnox
5WHQ7SsYiR/c8cd5rD5nsK9G/dEP4piP2Al6TDMZCKwJuYkGOJQeb4i2thHxW3viNlg4IGx0/U27
aDmQ1K0NuyVVhZwvV4Zs4RGN1gMR1cNX1imZnHCiVitVUMeWFhxAtBmgUle41//+4pL527Y10/O+
rE6iEfXLTGfnLDKKngeFp5RZ2izMHTbDCcbXvCL/hA4aepssHgGQWG8qA6xMuehTOTBM1vqcbaio
0MDnz8wEo9RMFB7K3KFddbT/tKFjnj2Bj8eLL5RVYhtMQOiEZmO8GEH1F+7RXfHNr7GWsxcTXz1P
RFEah1w9Q8i1qGoi7F30PXV/yUE0G4PxpP/qdD0JBx6DHkr4pcxgrYD0cQhtrGCVRCaU7SFW7/pM
o1lG+TxvRWxTGiKn58hVzaV0RgqiW3nCd7g2uHKuXaeghKOwgo1nNhNlS3g1CGbJLd4BKp1NSkYw
LUSFBwvcQX/DrlGELe3KjF36BtAAB9IdbKP26O4qULpXdHYyC0ZLYGsA7VoZYI21J2nJ7ymoJ5qZ
GYLpTHnXQ9Bt4rqOfHyE3ps39WfO04zkDXtG2LFahR0tPlQRvQAYawD5qHFDS+AtL4dy47Lrp3Cs
1kZgNQfbdfaukb9jAfsjjTLeRAnBxoIhWn8PVcatzyHFPMicAQ0lcb2opz2M0ZLKAI2lDY9KyTWA
Ki9CTXSErwxWuud4LMgx0OkYZeKtVznkMcx7ADgZ7UGrEVYPnL99NouwO+bVru4W94h3rt1x2L0N
mEL8poU6SXTOSdu3oLAeSeUGZ1K18bqkhsu3h3Cj1MQVillBmXPFQHznnoFbjulxtzN7jnFBpzYp
uV/KgyxiIsbai8pvrQnsc7Z0ok09H3Q62AcIkvvYAfvnWNnMjY4AV4RydBQmBg3TsuG3WJnvql3I
ogJ9Qb8AKr7SkbSlbXWkLBsHKNop1XiKVuQu/YnoVQMsW6mN4jBX5ATNYmwfa5vh3uX//2KObbCF
s4H1UGNtGG3KwsMuCJ+dpb0lLxwCB/NXAg4bb6KqNoJWpmFWty6PioXXJ9cMk6il/y0XG2BWYMWo
K2qfwVhC6ej1zlfkZqYgAVVYUX2sChyWQv0N0ISoP+fIJlOHVT8PYCVG1cYM7UPIrIvrK599wqCP
EuJqU7Slu5f0ROBnZjhfxq9JnH5rLnylYQCK4QTJi57kjAx1OS5s3GdpA2cNEh6xPnb2ZvLPMbJD
RcH3axEDdwnciCr5zheeccnZ0Jmx8x4EmFWbeoh2cHO19dTV5saho2ZPShiLAspq052CiRYmqL02
6TzvliDJbXNvaokh0XON5K6XnXXSg7tydePizCZf6cBhr35dxIAW4X6adZtEN705dlQ+ak47/qjj
N5lx8kZO/1cE1K56NW2701BssGrSP1RkfqgXBIKSRzLP9jFnziY9nlFyV+mFQsNDjJ4Bk2VBkEKe
oqMsRo110r0tMFgpgwYAsL14rrBVabSxxrPKDiKW1LbK9B+usW89igCcIIZizG+uHGPqjd1LqCju
3WzxFOS43uMI9xxogQsnd9ic/UsyuJfIyzkUpsGd1EO/aqb6LvWieI6jn5RRZ0Sgnrm49C7oaf8q
O7ZueRufibEzojBCSeAfLEiIUG1FGkig7oeQ8eTDHR3wJGerfrRgIjT4Zpsy/5N7mb2qvL/2bGaY
woqSRSZ9pV4RPnDLKhqnRrSoMaZG2dJsctC0C665ORfSMIo9ri85QBEACQUyGTpUfqgT692J1CO1
EU9q7Dma3ayakSLFKkalsanRsm+57N4ZJX1nkYj3FtIPphGS3QOQWIN00sZoX6ohPXA4oK3LNa5Z
CPozmrOVIgbPUMs9hqXTr5IkNOmBZcBClx+WW21egd15xOlQM4XgoqWwlFdm9V43YFuaBdxTWZ7g
7Rif4dPhPwmZyYyeay1nvv0I6DwwIH+wq0DYTTpOSFjDxyxO8YLCuck9MpZJspVJYx+8FGrhwCci
alATRDCjdUKHCVHnZmcnGNdD7OBj9MquYK2rzPjwcAPK2r3TI0J5Z2K+UPTbcOuFhJKlr5TbwSAw
q0NlUT/yVU3VqdUDOJgLeChn9BUQow5t58lu2A8wejL0cjwcJXG3Q3X/ZKfCyejUv6NJz1lD+6Of
5jy0YfzKcY4U6ETifrjLmGI+tyZTapG2FcVlDB1kBCvpaYl1/QHM6K41PGv1LrBI4pD44SC8me0X
sgi4n1D6ybD1DtdQjlHZTCALGktIwpQMM/kMpsY4Natga7qYqhhm34PGvksVD6/W0LPToEGNvzyn
+pYWHWzkTSGYQNvcrEAFDk53d2d73ET6sgCENf4fRYetkf8zFpzSOLJa5lZ9KgvsrbnJT2Ra8Uvd
iF+DATwpYljzRcamYJrP5YIUhUGLqb4uHkK5rBqihL9AggOTmmms7AnnbTaA8OKkWtJyvCUvzy0O
clwDpCCKISvPwSxRzqyrJpAUilpwzocVxpICCMqj22YmfaC04il0oEEFrrzZRUtoOoSyJ/MZQvfI
/u6C17JrHBuysCjSwrTvVuqqORVbW1zQj1Is5pUUHswcLqyoQ2yQ1WgT78LBBQt3gWMlfNWCrsHi
W1CHxfieVqKc0o/W/dMK81qCsvcNjQbEplwPbsCopsyhUYFaCZahDI2WjZkYVIuxTwCGD3xZeA4Z
fmzwbAG+5KS3wphNAzZ+6nSR3mL+i2HkLBh7mp3q0PGDAi5cbOOAniwMBrJznoPRfNITDI4uFe2g
qyT7C6gjM9wnKgzWbgXcIC2PeUiNHMZhtlB045XlhjTiKDzZTX1sKHhyBqB5Ru96q9KlqiGl/adm
jaU4EhiJCA+2pv8tU+8rY59ba9LYNm2zH5YXM/B0pP46/yMH1rTY1jdFb66LbnjUBhnZMVH7/s2k
ZYeuk+RYT9Pjv98utumNqOMUB73MHlXRQmGn6jDtkKg66nbQNIuZ39Ei+EimxNnSN+JshtLaGtr0
VTh0nOjNsUR7Iu5+EN6u0G5WE/CrtayG3n/YRhpMUArJxzIhpDUqvtSc1S6dgjBczJdGaZiULNql
CsU4WGBKRHF6DZv0ldWSL7prkKI7e7/kDjTi/lz4GSO05JL8OpPMaPL5KxCS89uQfHDB6Dg4wZug
G28L1c5bXUMYdVsq7c7dXN5H6APxwBuDUZ4uYQp5PN0O/awxXzEAfOq4z2amfO0kLorKV7+yh5OX
XQvC6OsyIMeWOABwK1M7lQM8YQSBlU5i41ksZ36TjijvmVl6tc2RdswsWdNG86AlJj+N/K+a1nzG
zUwGQDMkcwxzP2ri5BmoibWYr9QZJBuhozJVlAa6gH3ggecMYk3rwT/Ocb8EzjbWmwNXzC+KF1H2
ty4Wz42XM+hpcaH4lhOjAOecoR2cYFp8Hyy6SWEWI5QQE1pVxssU5NRMW18xAQIMumLFFB9ioXWg
bGRap2zJuDE0SY1zFgf0eWlMHGZirFXe3CbtYE29WGvheBNmC7mWUhqbs4JI5ltbgqDAiYMP3dL2
YW59CzE3BH0wkBfROSnRQ02QEla74IYj8Uyh6J3s37VrcIcZZd+uBw2MQEz3yvL9u5KOthG7mCiq
Z3Psn1Q/PWqaAJK67cErVsc+hm+sA9QkU/iWcS3BfvZG8PbHrqoNjkxz2wzVbiazvhIdxo9sWwtP
XgyPf1D3MDty5KKRwSTYgQYDe1qeSHQ3Cwv8WU3GHsGAkIXnfnEV9dVsQitzN5zR7nMy3WGFEgzx
sLlrpOuo/BNVweJQmhacsORE+oteY3TSFWkaNEdW+YB1GenEPCf6QKKclSLStR9c686uA8QfdF9R
5G7bEfM8VF2j06kL5fS05JOe1JWxSLfHA4bJyLA3gkmxodx7gKu5HzrMQLxQB5HPT2mZvup0VZEi
YzRAK4a+rfagB79DHnSuNxHRCP1micnBPouUGLZqDaHqJzDZbQzd4p12vEPI24qfmK6/rmMsUkm8
Z64IHzEtg7FtQSDmydq4nr5vEdmYgbdcTzDZjdikCni2VB5dhth88jLq7N2frDcpVFo+ADu3niP4
Vi13nJ1nYW0Ih/EgQ96fKLFAUcOvYu2imMlllJJcMfATxfSiAxou0ZaSP5+yR9gGNO0mNq9qIKjj
9gFDS1hR4DPP8pGHw0OvVXmcu4qPtq7OGE6ePIZYK28g3cY2uLNEJfZD3s47TP5txMcye2RApnlm
4Ex5seR4sKuq/Dzl49EoOJIwdYa22nu43BxWBkW/WmHmBp8ircd6Kl7aKhk3RpbeoDtjLjTFrlic
EZJ+0X5QCmMBhvWpK77oWXy0Dutq2pEcAp67lOIUgA5zyGck60Yj/Tuk6lOJ0jtUaKt65n2WmXph
s5V+t8hGBk8IasKf1EUAjh3rr26JWyKafhWj3AfGQ3WSNaEZnz1dm/1ZdvSc5N5RkNUgfMaNwuxw
7U9gklbJlACLMJoA5H37ilgT0PA0P/J+KugtYNt02WeZfNKK3OlfGkk1guz9LweSLy516GDjMaHQ
8Tkcd6jWm1SCJ40I8G66TEv3YFIJjnYTlEtlMGqoRotFxQ2fBU6jOsFIWXPn48Z4DrXfQus9vJy4
LTWZi1NicnSrpHWY8yLZzBXoUoGhXAP2c4IoCt0lNs5R7R4Frwl6BXSm0r44jf5Od69HYkMDaDZ7
+zoB1VnYuGCl9wVZslk51vQ7JfLLK5qPLFZElU0g7HrCCo/y5muwLhIO1KZH+AXxdlXTNnIYxs/O
gyfXxhrMVpukFFwMJMXxFouYP93zDAenHBw7mHGkGpmo2wieDSjKMmLCFQNmS1bhuz1VxynkoB3W
f0uD9dGuSVa6Y3GYcv2qjPJt7AUcDowEpuhv/aD71HGk65a+AnZeLt8OFT35c+C5r44I/7UtTaMx
pgSh7WsjPmMS/ZRs/m3OL6Fp2XsiJ4gCaesn45fsAXiB/VO86mR9fnLOhCiEzy73cp9YzA7+yWm0
azAJ9gvOxP1QllCT+STclg8X2VYI2ofDiznRYM+36Q0FR6ddSnM3xsbkb9XofwhzvnZcobkVb2n/
/e55CMN42Z0RZ+jYrvh9RRW8gXV+FhGAOfqbptn5SmX/gN160cxy7/COUqvSAqVICMvoGkhZ78vF
4Y+ZGaOMExLMnOPvJJmugEUzystWuj7eDHPBN0SM9LoU2P/sN0F5F332M0t90wAtYZA0X6FA+b3M
IFOSELWL8Tzp9Y4T3avUlW9kxGSRSmi4c0r6NkgZdKSZp5n1jQsl9WXFOizJdNnDNeG+JoIE3MhA
oQM+V9fK92SrN6bWIi0qGgQkFSUQEg/9oF0CqZ8xUuxdmfOVoTAui7Cb/msrWgQL+cyscY1qyriR
OH3EY0WenWJcj7cuqNwfGVSvE63K/Miz72KsKW3EB6/7YEpzFl0G9ca49VxhUxOVOUlbSuS6RxMo
jsozsBLwWJtJdz/dlNIng1WdQWa0Dmzy247XflXbtg1f5/zkSP2CwwVc+x6h8gHJ8JRT1EQHFGkd
zsSki0NmKu3R6ng9EKSg3wLFmJ2egUGob2xXMPoMo/cx5zTTYNYM7OooPiYXWNc9IIPH4iDWPGtH
2w6/Q1UeUiaNDrwuu/eoRiwJzoj2A7sM4RaOfIbUA27OFQt1g5GoAq0S6OdaZNeE0VId2nccuDdI
AftYUscTmvUOy9O2sJz3GfpKVkuuGURIbIA1K2tKnuWM28gMkUg68zF1HPojaijy5iOfeD0GtHZf
Dt13Nz5XIZxbcABbnW6OnEuy32Tzn4kl2l8OeI2Zvo+OOEH4eERguUWUUseCHcZhLS88NjvVl4cw
Lo9ZFnxJ6vJcrYPv9RjJSnd2DqcQUl8Bsh0HSZYvThntS8+ZELY6o8wM/l3tVM9Q2JZhGLtWkBEc
9i7zoO2mTveOPF1G1AE4HU4MbwltB4RpQMwooOGGnr+RnvGXbUEOyfOc5R9dHjhIglCnMveL/bCO
Q14T9hkWrZ8icx8lCUEED2s3DjivUVYValk0qLORaJ8mhdmboI7/eTbKjGsPnP3rI4U/65RC4Rxa
KZgiL/dZ0vdj6t2tudjVpgW6LCDpEHgveRe/h2bxp46hEuEAQh0rfiO7PTEtw23KbJ64Nk4ZFqR9
W7V/7ZzuQ8FpqK7yJV+DVdFTFGkNjGxPtT5dNeyt5Czutcmiq5ZNP5+ne8SyYEzUeXgBtd5t7Yu+
v2FcOEbpiEChZ5euvY9xDn0SSkU9ymduxheroZ689MZb0Bt3DMLBqtaLe11uCdfjW57K3dRWJJ28
CyU++7R0Iz+hjTZzNDj0iIDsoX+6Kd4Qf3/UVC/HYdChxKlrm5bPagFCZk+FZXPsDoMv3RiuANg/
GmhcvsM3RKnc3aUSQ/Tdw4yim+XpETf0ConuTU04LwCsvRem85Oob9cMKYTiqmmn3yILPD/PeGQ8
KjPDsV2iX3du3uwnE7t/hoyS+oAEv1NP/+0FlZAlBGzfi8gduta9V4RjRsMhLtsFF8mDpHUkarV0
vE6BfKlUaWFY2c6UqfNJ5e+uo2ymctQA1/bSvMNC52j9VrO8F+x1r3aLKBt26oS5AGtMad1nUmYk
l9MtD9F/X5NW0aRuAsIk5INBn2VtFY/OndD0j62zOWico3tveKE1fau67MlMst+oQUV7a114idmg
QXMdb90vLjqQy5G6We07HaNvRtaxlcbNNfA+nYkNXc9jxG6X1Hq1lzCOOIzlNj5c7GoIyP6yqjmr
IUYHWF4iUURP0yg7HqFNFrEOm36cMoqHiHBgcMmivusWNaSjSvRA9a+ni2ulEyAEeNU0FWq/5f4B
On4s43HtGnz5w0ykM7FYaoGC3BIzNIj8FX/SqN21S8FTMFPnUfFztpJ7VH3oPMbafOYFCE5GjTsj
6b8FsR88tW2/4SnYxGhuJkK1ALKXbJnD5ejV2kUT43VMsEaZMd9/NqLgWOlrGxXHrCakoeDstTn+
Fs+z3jVajCzop5TsYe3gwplrbDU8hdEc0JU4Ys0z+XQ95p2zvPF47VKdgmnC5k+lsG5ZyFs3V2hi
U/bmdBQHVlaHQ/g8xaBtXcVyPeQfVU4ngxO8edK91wAQfPHeRrwiJcXPlIkHW7yMzN3IeecRRx2D
HmYslBrI4mAdjfne7Hn9+jrf8rL6aB5AFeaMsbZk9WR0l+nvPcerXSPjVzi/1FITcseUwQwdL6BZ
6Vtp8iMmSfyR0zWlkkz5mSFfKdO6Zbl8j733osQPKVrz0UPY2CXAu+M+v5qy/Ohcvdwa8XwJTIex
CIhju2zZBudgg4n3CWH/hfqsf50InjR+dqrm2OI5ABWc2sCA43fsKraFhn6rjltjMHUncwiXk+rI
CehWMEK/JDbftDbkzxNaQID22430fetS+WOC1xW11iKdvXItcoC4lsx+VaXebXaYWII5ZH/pymdy
d8wvKLdiSnCVpnVoWcioj3i0xA6gCE/nqB1/bE0794X2VdXJc9paPy2xd6dOT5iBE1yKHGBrUuQa
to4QJkyU0MYsTO+dmQycbWu5YgRtd+GXvCS97mGoDS9+At7aUizGejJgSm7YX3OnwdQ1Xa2O6XVC
Dh59k68w17sn4WqvHqclC0IuJoJ+q+tEoU2Y0k07IzYv0D3uhu/lbFD2qAy5LYAw49qyD4K6ynUW
o0ZTcwEYbcpPicQahciOUtNTPmhEn63TlgfTSW9BIX4nU5nbgYKHlRVza+RfwcOTamdVZd9O9IHS
sogi4w++hribHqExEvTQb0zDbwoP9VTBM2vr5mIOb8w+mLu76dIepmdwGfDBJbhfYByLYrzoVkH4
lK9xFjregdrY4SfVuZgEjyHL1JFud55rgtN5d5BwA9Z9zzXFnSyqPpCEHac7TFVCKzuBkVg/W9yx
V6ij6XpkWqWr9ElmZUCmrZU7Apd70QY6TsDmV8Qg4mS1NM7+ohUuw0yF6lm1W9HBQMsM50FdyIhb
Z/tfxaEyfvF6FOiWC1IwrXjqdYvaGUaxK8os/Loj0AFQM8vSd+ng8dDB2SLQxL5Bqge4n3E2Yute
SVlhIafzp+iDVdCUH/Mr7FKJuYt3jzJ7Kluz/mGVGr9fqtah4mAeQDngf43uR0NWhqrWZliXYrWM
3H/IWRytBlYBacKziHEzRcWeZO07+d4VLlh36wCNGmX1Vqd86aj39D2QdlxBN8UBuOieI7bTVdci
1Ik3FVjo7w4T6hEewS6qvOfY8fqdsSweDNmwsZtfRld8OJQzmxM0VFfe7Y7CgKIoqWXMOhpbwa/6
GpO3sFz2IffJzDj50CGPDFRsmAYYK6eBel0jFSV9fZ1qRQGo+0Xbi/eUCetV1CZ62RDjHgjyg5W+
hPY/3e2opJoAzQkk3QSHpxgTcaHCsnG0F2XFP3YBT9/llh0vyZ6U+oOoI6zAkMyoaYTXc9O8pl37
L06JZU24D4kH4UsFimknFnOrAiQKOvyK38pCd0bkaxM6GDEYnYCZEBIgDOGYAMuBoxIjdz5Qm9A/
o7rYxeQk32UfvVdSd9e2TH/got+wTToohT5efy6F3D+iijXVWwwT4Zxgbkr+uaEN0IKShpJTI7Vm
jxIIOl4P71MHCrwCuQOb0bpStNydqmnb6TbKW2KyVPZEzdKkZlNsmLZWAOsdGyoC3jci9KbRFoeC
y0wU4I5ORbXDxHDpDKa/RI7vwmAci3CcZvmdmQxaQmfKgpl1j3y+9Axo4E57PJv7QpYnxVN0NYdg
Z5XeS0jeCQCRPoPzxNtVxvmLFrnXWkjsqe7AENwKMF2M26iXd5XZ9b4bXytqFKOWDwtC0Rk3J/cQ
Aoi+EbkBn+gZbcz42xJgjFH734eC3xvS9lbG9IBWaEohGIeuguCiR0xnEo2ZS1O/qnQaljOfXM/w
e6nohA8QW+ecgw7kTja5QjEQEKDM7ZQZvYloLWy4o3bIC2DI8JjQ8LcOEX3j6m0OXCoY+aA2U+q9
m7VwnxJJgpQ9mjYNqh0iS92gJNK+yI5YlmhDqc6HJOnVoFaC5cAYkpuY48+sh7ivxZe+51QRBN3R
Hka05hELTccGpA8JJOh9pRLubbTYqrVjWcslGoq7JvFVIh65lFitoow4CmDyskYCNV0M8kr2Z42W
3WrmUOlNPk9XglphnmO7vw0OeAOk4pOV2ZR9teMm5zAgJ3qcWBfDA3HGaA1ynHF4m7yqgdBQNiku
Ag3+WZe9Z5fgc1V1f2vsyNjaw3tNxuOaGupPgdAYM9X0zQLf24zaGnJkek1liiJctvSCt69G4BWb
id3an7lXr+A9LB2WQN11aGbKYf8onIIsa9hSl9HEv30U7SNnGjdWHQBcGFuCUA30K4doggNdxWjy
5xY6GxTz1DraMwEAb1As0p29GSbmsUlKgDuYyIRj7SZ0wwZEcYJ0R3cPFq8BrcqUCKIy5PW/huZR
SE74Ke10IMD6sgP1jh/a8jpGC3SZCTyXfEBDBUiXQq5tNzkkIz7itvLqLTHk1zkU1ChpoGPzZQKv
qGpinAO9vqsuOadaygoIXVV0iokg/omdVmyNIP2b5sMFeVcVyNAS/DTCXcVsPaUXkjgdDka7PhEp
2VoBU+Hx2wgrez/044NqDvomu3mN+8M9JTZ6TEyF7KZyq21Td3QEVA4eD0qRU8nfKwrVMV/1AzR2
IP/mXs7VhBHUwnnFMSfCILVp/sxuZe+ozm621E4wMf4etEEdaJ/28CZZOORM4sO1TP4MRfiLK+XN
HkXKnZQZRVeONckeEqLYqfqSgt+croSeKaRobO+10ztrQ0vRJONyX5SHfBE9yzT8br3dkkOgEKnx
c8gZl4mDsWXOT2XLb605+q3vrM+p6B7FPArf7kKbFOzu/07wDuh4srfcVSg67nW7WbfWZwuFlzAw
4kAXqxttz9yzJTTU6JNkuDrg6KNlwpi+u45gO9JH0C4AJZb2FXQHmiwYUpLVf9Dp8MA1MpkAlFvF
UjosSTIbGgwNZy5sZPIUENpGnucmfR+YVexHpRt+OYnXxOR0LQycpCVXXb2Oj3PVDXvL4RxekAXU
cuvSQ87lxyy6vcMSuSVs9mS3UUZxPCwkWGEcxwOq56WAecXwPzU0TllLlw6yyzYmsQ/zFLkSNR7l
mYuRNlwaQXRt7GE851S1rJXBCz0ygttAtqR2Jew5cixn6B5ML9mw36bP7tNiGG7yQK6rSpADMPK/
cn6pKiwOKpm5tVUtpJ7u1E/y08mmh8vesjJ+vZBTKXiCf1S5k9VoaUU3oSbUIUtz4MA0jgP3JxyT
twgn4trr1NaNUOMjhRJI5rfU5U/YzPSfcJdgN+bNMjDmYvUDo5Ge5BQZ5A5aWoTQ/gAgCiIb2jBQ
kO5ixnHd/my6LRIw4VR+mHLkxBPlAfiIqD6O0YsuORNWOR63eaARvcHm7g9S/tZ2+OXI5u7k+Jfi
ZTSlqReNNJnvuNm+UQ2Ty6E49KmFAkRZCh0nC9+36jbezBvzUlHIsKlUtW77TF44sm6TenpPKDb1
aOXsVNlsiqnh8z66AxJnSjqA8KSL2jjPNKYNny5nn6oKt6Zt7rsQDa6nUcaX3nQfB5Vtsx4g98xo
2UNZZsAJoZD6oxixM3VwgbYNTB1GKJRXV/xrxIqpm2rINtXuKVP9fNKrj9TVgHbVFm9T7mrnLPWY
oyqCIEP7zw4s2uhy8u+DnUvofuO8CqcanpuG48lr/kocpJqHIR0H+0zVF7Gnql0LCgvfNdyMOFpC
Quj0olRHnXjqpu15DcyEqH/TWYAoKxwO7t9RwbFxeq5WzMf8AVPaaoqH8piyLg4YwnwjaR80sbFQ
IDFFBdeHpLH4qRUFjjVrwqLZpI56B0LTHJXb/lRuHGwt5TyqBbUbdXJprfNWZvOI6NpNLQhp5mDu
K8aMFfYUTtWztaa0at6xL0ygIjRseCXBm7bcRTb5ktDm0t8W837S+52pg0bUq/oDk9NTYAmIARCa
406wbupLIFbpTM/wu6pez7aO4X4woqYysSjSFeiNd5DRDwsTx05M5lmFe90Z/0UKAcMpij+JSv41
OFJo51JnOjZqwF+fiTPCAvXaY9Lxnw2U2IbKTPa0wPwEXL39Bo5GpImdJ8BNa8TgDZvEHdFHMDuy
G5+IGKf7yYC6je+2W0nrmaM8DSWE5qlUhSuR0duWprzrlT0+o3YpDEbZP13PiKi8e+0TlcefGq/v
mZTfbkjcnEXEXWwv+rFr9X8wMRlFJOkM/iPmcoVlEEJCsisEMnnKyQbVWHe0EF0rqZnng9CE1XBN
GuMGzGyZNxaHoQWcyW3OokcqmXNzFWbv4QDICxYrdb9T9KG3YJj60NXWpsvrtcyMuBc1dF2QWEgn
545V+MjIydsJ5he+xQ2h0L6J4n+14k+ftGS30/m1KluyLKLs+K5p8DZqQEmiP8U6pcVgm88G5BpA
KgOulZICC1t3nskoL0CYEshXLu5pw5R90cKbkzbXrxbTuZ1uv/Qcqh0eE91BOCIIQt9nVh6isYiO
ZRBedM41cML4plrNepmG6LspiJjX/TKlimni9jABsnZwU6zM4B8QPMDeXs+lCr8eo3Ee/N68M/FG
/YuvWNDJ/JdEXyAS+W7IHphJuvlMayrh0oj9JDmXDARp8O+E/yzJ5ym0zNgonIaUxS34dUty/eJn
rfVq13K+AEQR/YCWCGlEDE50lCNFdtxPXCYbY7wM3IaZsiSYKseg7/KzirsHJAFYnmb0iyBy9KBE
bgadQ5XDnSoXhMWbXrc4DEOvTQPSP3F5TkLuo6QrGKZMeNsJNO1HqX+aSX2r4+Q9CjGZjQ5qFfue
WHO9LvWXUbrFsx6Pnl+cREzXbu+q+5QhxsT2VbeMhNQESxPiz3oA0u/Dkt2XZtmvF0R95UlabgdC
zTyBGJlHyuLS5snwCCkUtFqvzBF3DIcYuqFqckAOwqmlu8j5kL0olcnWkkdgVFLbeh4KZeOpYU/P
4bxz8blteqf/jUoi9Bnbri+kS2eb2fP04RGmtwWax2wVHzLMqM+guGAXm/qOcBGX7ITAPJ1b+7gO
Y59H3BhqZjRJ/DrU1XjKuQiVzAu4xR0D1EmLku5aUGXRHKgldLaIdyHZBZz5bkrjgsErVyXDl9DG
f5zOjQ+tdHzK/45OMtnsNBNAeaN8ZSOLV5ZD1jCpivp/RJ3HdtxIFkS/KM9JZMJuy3sWrShucEhK
hPceXz8X6sUspo6knm5JVQXgZbyIG1s9ifc0riiSxxWS9tFTRAlni92SIkA+L4k5y2cL0hkjBXhN
/9LrBtqpHvJ9UBnnAMvlyQlsggN5eESfdjiN1B02H8DH5rpGU1jNpE04J3OmzIM/0SDmg1XUm2pi
PRDMPJOyotuGvuftbRGqbWg9tHGqaeQwqe6gLGEVgqZjMZCUW8rH2zUWwpHHZPyjy02bT83JCqcS
mzG1N4HPQpn3JA/rl9HMkqd+RpDBvHgbQKYSyKHh23TT587T496Cd9MnB4flCS5nutjGwZhZ+Jgc
dL1w0xvaPZhgF6mKjeYVlZnvCL3hnpBFB+kW0p/qzHFTcuGtijl0NunA5ze7LoEMIiUmadmsAStQ
2SOpnXwClxLdFpLBamJMZUdCW9yCz8M2bW3ToaJkI5m/qgDQpbHntB1ttQn7wG3CP4Ui7SDTz9Q0
HptYwu+UdQQG4k/UYVkstWuvl1i60T7N6Li0SEX0plhYhwpAf92YXX3y4EC2+mdc2dTbjNULd7Kt
LBxCLJE61ZAfN3VIyXQtc75bLlOurK7Mw/TmFU54NB/sOpSLNY8oD04yeukhaPBsprK1kGyESVFP
5iUwbmm83AJjddOwK/aJlfSbvr04gi5wzC/7Johfc9JOKzXwF+RXyRE7YJxA3TYJHbNt0946XF5T
2uScAkW8BdWJl/g19OTRVLRJyZJx1mhHTNyJkSLGYs7vPzHutTT+0UNds93f1s5Y72QyPXcYs1l/
tBTAtZaxlaZFeVSLnGWqAr/A8Ob1qXnGQaecrN3n8+JOzep3jC4kLelvjeWAb2rx5kScXgFA3ka2
vbuYrfHaEYlxKikZd1GwuF0wmSFjc194j7vykxM0RXFW6myCEIEtLuhebqy3HEHMz4eYVFeqtjSo
IWAcsavVeZ1cDTd4XOZOPgbpPihxjZu5OmgcBWnNeyYJAJ5gtb87hIrQErFfBlhsCQkzTueJScFe
EBxCs4AcQwR+9v9gdNKX2Pjo3Lg/9jYSR1j+HSYs+41s8gczUX/GGTUpR/ye2Ph3UQBms8InoqeX
vhxuZU/1JLVFAyU6+tEkQbbvQowMjRzBeZ3MFtp53Zl//KY6lt0IRNoVDYFAghgz5mxfsg8qGCCd
GLN0OFGY6ZV3CFls/XBGrWu3O8p+srdd55tH6VEnAyg2oAziUkRggTVScTo1j8pxRhQu75NaK+OV
3YbRdvR41qLehAtvC+3rkg+F4qsfs6Me5r3qnGq/ZGM4JVcNgfP2oQS7uhnFY9+Rla9AKLKOGimc
ByBM8upvQJorrl12Na+uMuEJDOObsFS86QqK7VEFeJbOtM271muYtNzpyPFjsRfs76LJPc7he1Pl
3cEoEheNfXyE/u7tI7f6Lav6LQpzdx+lLamcQe+iWB4yg5TczKTHHjG+NMDTV5Xmc6SRttqmnQOc
uQsfal9UB+pibf7hDHzVgWhR4zouMjVRblvuxqT+cXoetWXtwI6GTsRmZ2vWYBagbUDDlw2QArZq
5C8WQuf8B7XCP9ZdlK/cqco36I8Ei6LM3OEF6FK0dIfavIuVzcluosyFK7zjidsr1mlxsmm95GXK
kwftyOoITGjx4fCkzcpWHjpQS6uMQuA2PcPesa7AxVc9fR1HVrR+AxGBGFuwLrLgNiUCSKhRbvA4
gbhrn6HrY6ORw4uee7q7FbdA2s9cB+IFXjlz02WvkIzlthQYfVAvypWTGXjZw7DZ0pHrrhzlq+vk
P5oOvj7RMcGM7Xffh+IYd+nPv/+B1To5rPqxNnfXxCR+NBRcOG6mdzya8Y/aPkyYysvXfpp/hgOq
AMwb2yBW4gZ29Wot8lwRQ2VxWjg4TcjBuZJkJjNmbApYgAQ1tJpBGHEssMzktN6ZMKB/Mc5noUPB
mTqbGv0eC+sdlzO6TVo/eo3F2bCcxA43wbYK53tVwv6ngJn5m3JLPJAfsOhbioGtH643Zy3beFhX
fX6FVP9ViZwYmnqakwzmQ8RTO8S2QJJbb+yJMlXa3N0to4KL/shYTOgDD7aLCblM+ouwSYWRuGYe
MLKL0tzycO8o6vO2rZB/i1EFmC2Kb3/RpwvHjpAALO+mgG4yqiCkFLjV1radspfMQFpqTrddbuI1
XXopk0pPKNDa3bOKxCoORAGVjgNGgVcz4Ra/jdPxrrJwZAjzQsLBk0Xrd0KkcQAbWibFljD+a9LA
8liW4YHjfxBu2QUFqawRH1HlgDCQY0acZHRJivug8Fh4Lb6OeuPOtCiMZv8YZeFDwkjDqviQONGv
CLM7hgfsvZ6XUDl57FuGx6y8KUqDYeLyd8aYDebcJ6bg2Sjd29ZGM1ADcLA4ZdNidM2VgrKvFoWM
y5e4cWnjgevi/u71PEJyKmRYmHTFoXFYX3fGXrmQXpFNAO7jvvZ61lOJV4ycsOPHwYUebs9cEINl
Zad/L5kZnB0W6XtdVwRm+o76bHvXUQ66mTs2MNgUKS7gdmlZ3nfTpj2TEGsiJfyHeJL53gPIiCbP
YnaQL9AfVlHNGZi7qRva/Y5rlIq1EqD0MDY/VJf8GDq9YtTyT6WrbyqRewLgzUZaNCXFBgl7wHYZ
p1iqK01kjA1ZHbJvwm43ujb2FJcd27jtzlkn8BS1iJQVOd0aeCWlFi6orfzcNEaBLU1+56TCDxmP
n+Wcgm/Gkjdm34zOjyVq6MSbiaLwHSk7ukq69NHJYEx0aYEmX45/qobcpszZZdjMRWsrGMJdb6T3
jMUNmUegLAUHtEynCJCA1h0bh4U7YgWBhsTtV/zG77qxHRFt8II+FNS07yIIT3cqrPcDQ9/idWCB
XZKmBD93wdGsV+lgPVrM9RwbCnpQ+RWF6rULfrfjzDmqDn7Vmqbe2Wr3iWsND3QFbYsqgH22MKtt
t9iOjo2XJngxXI1YRtPlzm0GefdR3daFGCtWqqAYMphLvhvxzYR/Wyta0DgvsQpQtM86Bd9Q1CdM
wfuqF7+oaeQ79GIpcYJvs9ZjewnCKr3kFRgstwmibRnbE/CeuL+wNXgMYQuRAqLRQzne79acDhNn
a8nNWAlZbmrh7woMkRvlTybxhHGdhizHe6eZVkFkSNxmnbuOlSrYXPe0sJvk6nsbhHVHjogb+4LI
8vtHArPR2pudX6zecGhoSKfJAp/mJthwzgEzCmuNG9ryvSPEJeBUEW5kvedAjMwMKgp8Nl4rPFY5
mZHsu0WZE2n/DBY1g9pe4ByubKpES7mm9I6taI9vXVFMXKmNZePSQiEmuyy3QQlxTtq1PDV2tfME
fZcDx+swVs7doh2yI0dFmZT1GDoYJbE3BbH5ZkSV+JKNeXEAVPKfWAgmLbGYspkMgKrOsTOzn9p3
yXkmD4QYokNrUyGyAAI1m/mznn0DtnrFCaXqzk5R/gFTIwjakkBNAvWN+mVtotoxNqx+snMrbZxO
JW3lYpnLJNhmfjuSb1DXrrNRflqlzfrCG8Vn3YmPcgCyMDksmCpXvgV03mONo7LMH76lRY5AjMMt
YorCi55tUyfqnwL3O8rtdJP5dXgIFA3sMWYgaBFF8Th/YqzZcl2REFkWZ4M06Q8caFNFf0MB8tB+
7dm+eNBPRRK7z3Y3Vy9uKweW9fjdwsqyuOA8i+0dzxFjZmKWLk7bwGOsoa6huIwN5L++nc7ePOyU
6TfHZOlRM6qncpQVKY/ioDPMbqUJdQxVv7kiZ3XIvlJsCs9Kj47hEBSy1/QFTbg6A+75LiRlq3No
aV6AjC7EMFOUJgruzO1ehtesZxAT4I2Ubc/IYc3BjevulEmjvMrY9E7ZpLZB0qUPxLrybcTaM7ay
xc/Dvssvorfc0d1tHitUJa4WzjweqQNgPOjQjx0y2b7gkbEvNIcOVE643llPaL0tX8ak+9OUUXLK
+6HZA8JnLmryHygAbL5YLPnBYFwddF5YEmxSa48puqF3si6h77Mz4dCBbtf9mP5DII34L3FC6PCP
JonxWJdPqV04D7LHEDdzVynxOQflxCXReAc9E3ddlvoqmeBBwMXyaE1cRanlvOAnyZBeRghEYT9j
1pC3MiWGU1v2x2SGS6gt718XSYIpZ1nb5xyPchvGt/DIHIP9iDL0VQbMh6EMkg+8vc9YU4Jj3ELF
cF1jwTHYJpJexxKjRvo3cSTEKfXgYA4RrcHWjg9VrT7rkGsCZuawltZiryT5vfJ7+TaChDx2TRaR
P6ZpmacvdUseiidAg4FDMppVkpNQIuDwWnR2TsEgJpCssOXJUHMCU481EloR03JQbHwNjYfyzjtJ
jXRvonMujshsXxd/3cgGSTnM9EbNpAJTeUzTsXvOcrly/TbclEXZviT2aK9806Jrb9R8j3Uyb2JA
5VdPYS4u0ZhpG3bATJa6PILC9OiarEc8+5EDzdF3XwMzggjidovNjl2qq9vgHarRrqqNa2iSdrIF
wJIqTI9GGKE8DhhN2iFqXtuUlskG/ig6DT/VxpBtWYxG+6Dsm1cqJAiVE5LtQaHv6G32X4lbjVsq
XsV/P5XUSnFSTe39v39Kco7sif8azkl05K5rwWPdqZk/TefjzhI4F8vcWY+KYctGdH2MjPjWzBy6
K7tNzvNcq13gqOk4GxyWU7fssJ8HsGnkkH0S49/PdZf8YLAjuGZtPXLlH+FISM+p2nnn0su5jZk6
NnrS1TOXWgqZL8NJPBIIo3YKt2jsNJ+ycQ+R0icL9M6bOxkIZiPxAJc3ZSNw7j8BML5lxxCqz/PQ
+ZhfBJvfII9+xe1U3jpmA04nFMzrZtdnSQ8RGRDFQnTyh6beLUfrUztwkrIyXEzYNMOLqBq1qVPM
kXmq+1O5vBDTclf+jFV6mslcCdlhQczrfu92dYF+mrERSO359u+liCsMJ5mCe+KxlcCD/zdBKKQi
4LlpzO7+76UL4n4D+CplCZyCoBSeWNMEWR7x/mwxV/lrM1Ih8xR8NG9uH2ev+il9RbMEzQ0qldYZ
mUu6EE+CoMVHVUKqsuBrQMCzj06W70L0fZpnomMMARGNXycXWQS3rMtoBbarQ6Vpg/z3gmL17A/8
ZRTJIhzzRUrsL5q23A0hGxZMUphfrp0mk5QK+41bKjunpQzz312ypeP24OWMIUbfKBCO5TUAHLfP
SavvwVq+5KUxPhBsZfaxiPHgxmdxx7Ga6J5Z7bs6WAwNRXuKY96rctYHXVjQTjNaFt3gxl5neCTI
+toYbCTGhJV/Fz2gJj5U3GZPPUeLqA2us1U/zzDVH+ikv8ZZPOwcD32n9YR3Gm2afs2geVIynF6B
dRImZbYBl1bcyIRgb/LN+Uhpp8wZEQv6ibYyYfjSuBEY2lfKGgjp67o5I32WD422nw3Rn2yaLKjm
xQvLJAeqZJTzJeX7xAjmBUdyK78ijuHreLDKLU8k92muYcs23wS4bdzBy0s17NMJn2Jn2zcWhPGL
2YwHzr4J+0Vsfqbph6fR4dHPLRh6nRmd2yh4w4c3PHORFViNnkRnlAfChsaDl3rPRIY7HqYLGZQB
FvZrzhyTv0gb5pAI0582JYYZEExZ8ZiXG9F6X3wNkLrygnaSFkBUNTybkjaPWKXqpFHGLB10tyZg
8NWDsnbCU9klaSp8HVbHdmfu92Fd0r3uROaaukMBSs87kLj4oDXOP4yqfer6xjooaVyKLBmeEr/S
1yCcbgHdeWsDb87GzIaB2Pk80SURo//Z4DMS/KC1mI5mbhnPuqj3Nni6HGbwKcv9F5m38gyq4VhN
JEk6zOV76CgXCYttA7Hij/C8h0nxQU4WbKq88nFbTXoLKio7ix5wZUVCZI9FIJOA/sygvTq5wXOD
DLcwJgjKQj4qgy3r2FAlx2/yFaf02BthHXLL9PutB/dsG1QafLOoreuY4qtoS8lfHhxKbIQ3l3W/
hfvkHLUsolCZ/mqXsyJh9WpdDO17l6vPXk3ioMCOIbBA0EzIG1OkFZb6ZQZXfHTCctHVk+FggAJe
NT4pJOjue9QHMgIE0uxqcHDQYF0d5oiVespfsyjtX+ZE3LUD5dvwNDyVtnpt8Wwj/6AH2Dnbj6Lk
SF7ENmjpAtAgXWCc2cb0HOZjvR5JRD6BpDpMdaaXcCL2VyHQEeNRQv1iA+62mBrq+aH1ORsTWDC2
Ho0nACEYNVCp/HWl9MYPub96WfhCgCRjFBHB72EzUCu09jTV7QRN946dcLM205aaFHHrA6l3Q+B9
5JDztjXQspgk3Au1SFcnPRVDIK6RPcC1Gev04HWc1uFvsbdvD+y6z36LeJ5RlKG5o2yKVh2df586
VSCLUY7EfA9aq2lerKiqqQsnbtcsRvUwgtUcFYhibpsvvvVMQ2VDxfAZG0mRkXTLl8BzaPzGu/2c
iNA51hQ1g0MdWCkWzN95iKrP1ZJUgbjb7jFTrlh3CkMtZ490G4XWSFUgmmeUPwg9srWe0ksAtnML
l6MWecImPaHkmf1AZM4mRWyUofMmXeuseOZqyljJujN5G/sUOdgx0ppjvNkL+orx/CHhzeW5A1Kj
fWM/itSljYgosRd0D3WJXZCR5EP6PQmlIrC3oDjfleW5uyTDmExnlyerSxMC6bKqAOiRcZxoS97n
2MfqfuwP1VA+TqayTxo+vllFDitD772VBhwZXTGSLYpPnqfPOsqfemc+zT0x0KkjY9AYG3CN9REy
T3jODiRomq0GpIqh17svSKN7o1yHTZADFFX7REo1hUd+yNdk6t6hfQTCIaFofxNaIp01fck+UQdz
aFf9oD0qCgDayBL3pQp6PNg8toiWv9HDAMehCOh5sirOUUDNyoAFq12LQz0q2hkzaz8ZMw6fUpNm
dt3PZIJnR1c9Q8Gj5qCLu9HY0gN3nklDxT1BhyXkuA977+O/nMrkHYTpbin2GDZVxBpXVPe8COeD
jJqjIalAijOQ2KYHIs0QDM3yd2a+9+5flmMMHgY58ozTLmHg3AhJ3hvDU/81+W165b6NF7sJ3psm
HW9O4P3QBzzjf0OrLQTwad1MxZeqfHgNbP8xf92snOVkNbu//MC789xmey7EvNEdl3ctnS9KrsiN
JeN2KMsTa3NuERYtpexP3QKrUDBAOicts8IxoHlwXrtKnjhbETrjxLtpE/9ArHxJRIHWzAOr50jd
V9sYxInWhtwFhMIB6IV3xOed07qovR2lplBEnpdZzB+5AScDU7BS0WkomXhHvznR6EC8MZH+3c3U
M9xcRmKRPBYZdD0378wLC0HBCFT/iaNebO1af/iWehQxVTXcYrFpJK/e5O9m4zR4LferuhhPIks+
x5r1lQrNvxUNVZthPCWLf1jRlbZ3IeXsanDQsotebagv3NLyTwsMzLrEBLZlEl/jF/utk4k0Wuy7
+1kQogib7J2pxvjpkkvETPSfcd20mh9lQR2JuVvtS1af2yCFbgSoydjMRJHWASvY1DPuqDnNJitM
SsXM6MN2aOwp3eopDuMlWEc1VQkbeiVra9y3eLGGLirPcQXgwsToEMYFhBivYl9Q96CNIfJjnSqL
XdIci4qzXmhUh3YmBCZGLqF5SF6TagnEtx9Mu/tmznH011B1OfeR77N22qyeLVX0GFQD8hBBd4gt
5IpOVV/thCufHdMm7iRZSRDhIESGayqN8dX0yIyVv2o3pqgHo85JnyBHfnJ3Zcib5j9VmoOC4TyP
FN/ffc3XGQdfP/NNcuN1Sy0YfMX6FNkTT442eakMmH0pVQ0hDSd9/VOmFXJjQEjMFik0Gmt4x12k
rx4meFF9g5jOuVHggo1QgAZyixfKtB7nsj+i1MLYaRFja0P8VeG2kT+ZOR8qBuKRtOna1O7nUusJ
aYtVRVhX7JzEyNWyYJuM8W5LVm1EJ0OCg+UvrqhleEezAlKcHf3WghxvNc7Wy/dzEaWUrZocGI0a
SZuWdT+qX61IlVTqktdFpj4STkB6dOhUTVtFMrNnJIpFNG/LpSizjKjs5XyHjsN7ZQnFSsGzb0GG
o3esB46O01tDLg51ZtxDneCwPNvHDBLMULQxFFTFJWVw0ca0iA32W22JbdKMXFD8bAVN4K9uI/In
/XTx+vJEhTiKl3WDHdA+eTaRgkQDMcjbbu81zbMR/XYqgCR1az9mdv7HqKzXwEreouLWtw6KePYg
07bc5E69j+bi6DgYmNHTep9iLyA6x1GYaPbgQCwItp5xQW39TSwNchII3Ec0S3bbGMs2ZowHWqb2
W3LyC3gYDAePbh1/zrb/zTbrbnT2dUQx5kLlSTfr8d6E4Zf0yZwSj2nstyAmLlvHr8KKnuC3vUVN
Con799xnPzJp34O8eaQHB3MqSJkQsZlS5eQRPh3gMWt4LtvwSOD2pDAqucQ4UFKNS20QHxHyrrSN
lEIL/FCAG9Uc7tnE0zBwYzxgSKBKh4KhQx0QwRm+zTl8thpMJKLP27XWBHXM6M+YgMwxJLfhdKAO
woCPRCoXeYbu4lWQnGWLJyUySNbZglpHgyWoohBw5RSyuQcDrqEgYlnp6vSiYgysUW0Ea3TkE2tD
LBFOclzsrTz9ylWl+C2LFgVx4BjNtuBj0sVH2Wp76+ePwAKf3SD9I0Duxu78jvOExWqxFxN1oCm5
6g0wPd36xd4YPLrivTNJXhOthBrvOZ89mlPSx1C3XwYeIDsAFjhQgxDZH4WRETALFlBWEH1IboYA
FTFtWzdvCHDyTauGbIQHv96sJYYSHhXZpqQpdEdHBQ8D9uNuU13txZIG241hVudb5tR1bWTot7E4
U1x/sXz6aKvJ287Fqe6wHhOVwvuU89lzanMX12STyrfGmS79aF9zwf1e+38GbD+0eT+MmkgYFmxC
zQ5PLPYad7pw7/YwHxmgwStmeJ1xQUJHetfEJqpKPENQ/BRT8kb9JYDdkJvG7JJBHggqkAGMfvpJ
7uQSIkxgIfh2dUqt5NXVxo1Ou3Y7hRNgCzR/zDXHzOOi58J/zDM32+R2svM9DhQclvjca0ZmHJY8
yUnfpI3/2eZYeP1agxW0Z/STJADmwX28lhgrMsoDtGQsp5aqZwelv6KcztqkR9gSJZAuJP2bZWEs
wL7vgjoKnrLOe+FZq1avYcjq39F4/IOLcJqN6tnq1rF85zvL1q3EAgPfu7cdkOwRgWiGlVMJ5WJn
iZTaSEJwPXV8VoWJsoi4L/Fooi2J8HFQYTGLNbFbjZbYD3i9hki+JR0sINvaFBMV5YAWUHvvuY6s
jZWyLM2s8G0Yja8umVk+1022Jmp6t43lncZq72DGYJc4MfQAyl2Kg0dY0EHBfynGQHz1iGKsw601
aziEbl3zp0FrkXSyM7gzr9OpwmMcKx6btY2NLQHSfU+bqinIkgIquwdgY6YEciEg7xQaaqO2tFpz
Dxp9WkYx3TLFuxE18ljOsRUuP/z30gw1mJrl5f+/9t+PfEuv8i4IWSsu3e42Z4CT3b4IjcFahEDi
LFLcJ7sEz+cuL8Mghm1W5H9pOQrPrh8nyxhGInmGJEWbFIsJI47i3TiaHDGV5LySgmercGmsWhdD
hJ0107oo9XQu2MVaw2RtQbZ9VA2tuTohaxp19GCEwyLp2hz+KZtodpmWapsy868n09FXbt/I/UK/
9rh6f8Oasje9GeX7vOtvuQuXdnAdqCfLj/ClmvspiLcFuYFbmwC2pQQv+x5L1v12+urSjP1bt0xG
ZMQfSI6Bkc6TY6gL74M9rHWuCR6U8fxp1CPnhjCLdr52eduTPL8ThaJy3m7l7t9PE9f8bKeihl0H
QwyvxUvV+JdqDsZ3jDY1qS7TUCsWdYKyNvfENxh5B2WB808uD2BUEME0YQ6GhPdeGf6vuY9++TpF
6MzYeDj8yzp0+caqGV3VaU7CoSsmD7pzCtviOmLfBNJgbP26MZd+L1w2mVXfFhrZKhUxmNyAt0a3
zd2gTWcXauzXeTSeeyvBY86jMA9idS0ExW56PinMZxuSfJDMp44fRRAlJiUPseOyd6/yw+RGB2pF
fswFV0yejUBBSNMqht61RVaZNgtv2mMv3NLu86Tz1tqLdtz5ZsNaIp6pc7Fi/4WivgSOL8VcU7pd
Zu1odm2spMyTwVT3G3ZFa2oKvzGmDQetfiHtzY8Vccrnqk5OAw8X8CqVs7PbOtgFIP7gxu9sN3FW
kiF9kxlOjUfz7jAGI43xDnWEeVYRsu2Jx3BwtGObbEJAF1LB0ERNFcn9pSMt6Gri4A3euBJ6y9Uy
xoOoXWMzzIDA8uCznG28ZLP67iFfbvKQkcCy3PKEz7Q8IWnyksMNGCqWU0nA0eTfrzmpwoVPcxrq
R9KZu6qo3G2Tmuiq3q3K+nhV5TOt2Qr9yQuA/Y8w1DYgaN+GUAX7ogsN6kIwvqB3b6qm3E0UDeG8
8SFrkO7gxPLthqUiiOI6H1ji91Ot8t89txulTesWFbSv+dkNlMDKcsIlduyf3MrzToWHYor9BTnH
BxbxnbBC2uDCe8uc9o+eOBbHnNV2pSJLFLDQlcwvz4bbFaeRcpI0HL7ENN1V0F7aPsi3IazhSz6a
oJnqAQRD4LKzFAGz2SBgQ6TqCOnjQhkGpKvapUyu74rzv5+23ZFQG8N+YT9N2lp8ZnzjjQULOA1v
HQedfdGO/i0lvfDfi90Gn3hgxJZY4CqanPLJhmQJO1iZGwtJBGAbHJNdnY3ZPUBBZoSet4Uu+12T
pU95THPFivMLi1rpTdug5XqXNIGs2OZM8GGr7NzRauLqnGmvz09G04iEeYSf/3tJR5ltk4Wjb3CF
RBZqvI5J05HFKk798vLvR/9/+fdrYAUJM/c+xk5Z0IE2DjHUKIGzo4KDeLK62D2RJQeRHdNhn+kQ
3mQTOtUpVDFeJ2fxk5r4VgUu52NM4cPkabKt5fKB/nux094/wWs/TrYp9jGRqGPHVz1okPhWHkuD
S6Iqif2ZLQXjD9pzV7GYSE6gSy1SYsQ+4nHktoHZggyyVZ9aYyBoEBT1iUQhoRvcxR4FdecZnjGd
1r2VY95QNyjecJQm1a8zko/rkFAAjmL2bE2bSzjJAndChVN9YqV0hs5Y/fcCm1rhXuc03IfmD/H8
dptYzmK1nRHGx2Q+GfB89lSBXyxzTLATit/TSO5vtrDnDGJd0U5K7Oxj4CGASIrrlDUZ+wRM+rZs
+aU6P0+z8ZN61LPiTEvBvNNFGTPZ6AVInE78SfDxwnNGMMFWd53CEGiz/SgrMeyq9qcEIvbQWMZ7
j39XxB1AoHA3q19G7IC4mnlfa4xCa+1Wz9Gc4ayhRzHR7TFNjJ3GwYRUsG4LdYo7jPOaAcHSp6bC
gJaPhBnqHcWRaPze32lg5JmD4nXQkCtqdFCWkmBnfdjt+bmq+GiywkMCOAx9h2mq9tl7Mt17NAsl
LISjGPw3M/jzWJp3jDP7CdeXM+bI54oecHM8ysF68ILsS/nhh25o3Jl83BHFwYl531qPLjZha0Co
415ptEUm4FcQOvjnEERSthY+uZVgCpGCz5kHsbQM/L9UbF1ctz0lhJs7p4OOt6AX5+CVLRxh42He
mlJiNO1Plp7u4z8YRvmQUCe7Crv4NYrHH6MAv1aTO7VLS5Ax8w+1dL9lYmFO9b9zg7iNbAbYNIF3
CHrsqeYdF/Q+wBbk2MQJzfKBjsK5TnejKn8cp97BIfYPYctbGJc3jcEh7BkEu9JhcUEFxzjJx8rf
DXbYH+AFfAwSYpKKXvmeUEJPB0niWC9wVngqVeqeO7Si8hzbe37+RaKV/QIMdUsbryUOU9ABJaY0
JjiYCsHKxKkVOvEpLcMnN6u5w43+Tv4xJW+dtbzNy3sVxS0F1+xbbP7MgVP9Goab8KwnjzPpiof/
oc6iFHbBnmYhvtAGHwNgQ44N6qMB9hbZbbwTjve3HJOnqPYfA+0cuBnwHKv4Sg4Dp/JAFR8gCd6r
SX+o5IM594zTB2ndIhYeExLbDGGJtRj4qpVqRJJU3gmgkL6gFyjM+k8j4stR9ZqURPzD/uLN5pg6
DXzbwY6/WI0IiCpyFtAR/mbAFVVns8gNOJK3j8w1N7z/pyoVz7Ewgp0dCxTTsjrjk9jr3ODbZvGp
8gGRkoSXx3VEPqRsH2KcQ0MqLhZf/ZVhWNekjA328gyZk2HOHEvJXaM8cYKgb48zQ9FSlJI92IX/
LDzJI0x2CJe+3Pu6xPCcUULH7OIEaBpRKAEI8QZltAd3LV9ASwMs8Il0omfyaRAEXtQn/zZI0Jae
QXLHQG/VIdbkivpoInMAzfyV6Pj92V0stFoitxKQ1/P0kuRRu37F5wCT1bv0AlrfCPCGG/yHVt27
aKo9/dyIN623MsDd9JP7hGtgU9gWgW4Rfjml2DeCnkVl7EBdHKaGWEylCkV4lT8shaM7VZdbrQgl
ZvQDOGZ495Lq4BIIID8CE9ilY5FcMR3ozpN3r4BJrunYQayZH+1s/gkqcYQsh+sQe52lXHBpoPGT
/qm1zZAGGHmRcKl0oyhu9i/17H5G4B0m9S0ysley+uKu1mHm939VMd6mcSCJXy4nfXwaJ6tgAe2z
uKN0cCUsrMd07nID6FlBx/O3UwBi0kcX/+sq8I3ftGC56pKDHecRBkJ0Ie0lrOUzx/1rZ+V7779P
Af9f1uXhhorTpXODVsnG4O+qXoHkARUU+C9jHsCexiEua0X7zXSYe1ITYY0CI+KN2xF9Dvp7w2DO
DM1FKkwkYrtcXIVjuNW4mXvFvz06CEe+8wxGluPQAy3G3+p/XJ1Zc5zIukV/ERGQkEC+1gBVpaE0
WOMLYVk28zwl/Pq70Il7bsR9aIXkdqvtUpH5DXuvHSMe1Habncrc5S+hnZsaGpk9m/MlcvSnX/Nu
0VT7BNr5gbuMYIAcZNPDdC03IA8HFmrPfyvzcxQUCWmQ3IAOJzHzxiGQZXOra/dfiUGPF8TYLZLx
tVNVnz5eo7Dm8FOL/yfvLAVGhrXj8OQTkoe5DKRcjjWOiSX+ZC/hf0pCycy6BMdzVO7XtCdstk3c
Y5+7f7Z3HpEOYcKsDdTQ9DliY0bXZXH1cGC7ufUw5+019dmYVgiqxYIpmX3G4GzRlViod1XI8OPL
GOOHqthkEP6C9pkfUl8biCJJUwDS+eWWvKAO2tlFQiHu1ulzks8AL98Nm5Iz4+Dbw9Cj4t6+o+1M
D2ivmcZ38ckfcetkgzXsfculxYrocnSQnWzDhwm2yYtpCa4F8AbVzhv/xD1EBvGbtgaUPfoqHMZh
oNTmeEyk/buE7MIFbfpFvvntW7YB67OBrRWgZ8UpA0/MhvmSOTnABxfFcnGt7qRW7FgEQ7FW3aY0
hxkB9ItNRSfW9mKPbdhHNQE3zoXl2GEccOC5pcT7Cbj52FsPDeuafbcKbNBWfcNEY0M7zf2BWUsz
Pbb+p8FbvR3Q4vu/FrxGhoQZS+TiBpWrLxH74N204I1wJ9xg+ZPXxk82pok0G6F3M9st1Ku3tui8
fJQ0crgKNXDHAwakUnqcgIhUaoK04r6mihzTaH7uXPM4xMsbgn77GCV4X5DnNiMBfS0UOeaqpInV
jP6qkkjU2P7K/ORbWg5zMZLvMxDbxqa5o4K8VaSi4mVniWSEce48A9F1I0445YFfyTwIf+vzyIjW
wGRRJF9NBjbAztnsSRG2bK5Kt8aRUp8rw7ntqhKIFODi3Vjq284tTyrmHbWQ+bqxIBbYI+Fo3v8c
KytkXWl7lyz9q3wGNtVsvXbJRG6k+O0XfVC0cH3yWL3q1XyEipXln8jbmbkZ6pTp7DtDD1BopEZy
NkgGjP4WhOvO301Eode6bs9EB/v7Kv7GC/SnCjt8RyiDV5whxlQQxmnKAJMZ8wWBQcciTwtMowuP
jrKABOR1dWlz8dA/L8ilZknT3+pvwP2Ut231svYKZI0E4CUUdI7zVg83MTvcYbZPvWpe0ll+CaNt
z60dYwNZYW3Opf9YuYzBJLxskVkfVQdOYHYmnFHTBuOX7rmJ3b9JUiyYz1E6e440GbSZmp14G84m
ni7f4nqGBJbBTGG+g+Dy4GY+7HWCVi+LZf1dHUuFypoeXa3doHEStmYiIutu4efk2qDBmuGyjtBP
UAp8GXl+Q/yGdylTnwhG4CPkQyM2t2GPOz2yBuVbd5NtnGMnM85knz2kEV2Ua8bNkf9+JzYDr7oW
EopIn/Q9Q1BKAWXBLR7d6ezRkeZTFg6VTsPGX7OAAn9Ddl4RJqjLnERVME36C9MvlHDZgq5T8mX0
umQ/yERA45wPFoXwYDB/zDyW8qBfk2NDRwIVvURSppMGHwkIukDEujzGSXRgSTG9rJH50UG/Oowd
XvoyM/bpwjoaTSR+JfoaBKNgJGU6e7dDUTEjkCbjhjwVNwifqwPFfLrvu/KWsL2UYFP69RY8j9Fg
X5ncqd5TMB586by1ZtQw0zMQyHJd+fkzAaE56IGYOjEp7rwGYIKOqWNqAEBxNX3PE6oIywXTm4G6
oiRjazMBj9Y8plxkiY/YpEgQwsLVtNZhX6JUBtH+5Ez5c2miQ+1XP0gbwKdtObzazY/TP/vNi4/0
tUEkUJXdQ6GICF+hSpH8uq+WmgjWU+pbeXrr+gwddBUOhbzNks4LmxXRwtY3++30D19uTnNG7p3d
P0O93ewD6i9jvuQgqorBx+Q0F8tjY/PzYf3vZz9f/r/f0hYxjNCOazmtffwZ/I3r88jeP+u50ceG
hXQuVgCOaOiG4qkzgIR7FAzI8kHtOscp4UWUgv3DaGp9TtBTZT7NZgfxKw/TqqMwZfoy5MIKsUwb
D8C0s/OGgVq8D1ZnihHWcCNzJ+gThuJpUz9EhnlMWDYS5cRBJZR75xe6Ypk/TAc9kgzijeFsJ8Rf
pxWiw3F+rH1bYIN1gCCSKOhxr/NWwcpCbggYpzHFndVgo68pO1L5ilniJdbiLmudO0dMz9T1MMgt
sotQ2VWVRc0QQ8wYAFAYCM8P0qyvo9E+97yjOujkTqfoqHEFun10JxiN7iMD5TDmfnOfVKyPcEe1
tn0y8SHjLs2/U+9h5GoN6sED6mzLZxC9fzDa/ioaYACrmP825hSDXFN/ohp0zHAWqYA8rp/iKbPO
Ku5Zom8fujFiBlRHH6sOsP/RmALj2iNtv/oiPmMtvEBKvjdSwCDNQEwCQpC25hCeMCpg38vgnSR3
llWB6FTZBU31/ZQM/4p5dkJjW2Gra7wgv9QcZMd6RaiijPkm9pfLCKsHgdITAipWi/7AQQ+sGr8P
9kgBbIi1ZDqQ0hinv8xRPlFnIEbR2XtB+CfMn4dlQ+D27JQIxshJth9vUUVcZ7MfH6IVQ3NU6w+V
sxlQqw7RqN9EucnuqQbcYLcn4Ytz3cNMWxmqd7I9W1toyIb9dczqe+zcW50ubNL6az5kr3pcT6KV
D3V07+PcA0ZQPwM6eHVja+L5+ZePGSsyGwF5X5qsrzt2HJ/QNNBErFNziDNKmGnb2cHDtShmo6z5
Ak4dYGlg7FFCaxaygyZVt7tEpQdfsXGrtHhmf48TLWZARwRvdSekh9INt5bc7tOZw3dnRplxYfhd
Hxr15SfYXCo1AqGJJn5lAMMW1VhtutR8ijLnd7NEFQGv2j4DuwCRmWJri7LQzdWGTEahFJmquxjS
Yqzz86lMC+Cx3QgVLFJeWFjyPG6j1MFoq8vPUPXns59fU6c59hWsFnwatfD0jWzknfCbNHTBx/K8
bsOmxNH30nC/ZxalxDAzgxr/O4jSRgvacukYMP/vr8eklYTRPIekEhbzjeyX9mJlzmXs8ir0LLhF
0H771n3HzQVvRhyEb71QWCPdRdSEVBuEYCeB24BtOWRZ9SSb5d0urF+C4AjOW1ZyxKzmmCB2P99b
5Ab9X0V8C0Q7bsw06Y5aAt2u61KSXpw2Hz5h6yQiNJKf0EA4XeyjAm9Bj9JUAt2eXbJoFJuVLZ+Z
GlQHdaIx4ONm2jLMe2gfoz4isOcOdUhhXTsmxBXfb29xOPbI6ZfaOBPxnJx0krsHdkq35CDNZrY+
2Gp4sTq3P29Z9Dt3zshUMlpg9TxhJw1qT+fOBqvGvYk3lO4rJjce1d8macOYT2viRUaYpB6bp4lG
PUO9wFwEEFsS365I61LDh4sLArTVdhPIVnM66VqfmJvcRVHss+QnFXzDoSNhsY7EdDeXahgGMkFU
moaDz76W4vXy84Fv2PznM2f7fQqj2x7aPRC97cufD//3+36+NHvt8sOvwwZl1IXKPt61RoSBdyXI
pPWek9LBbf3fMW1LuvCl3z78/NrPlz+fof4EFbro889XNhfAf36b/TPnHcFqpaVAIpVt3pztQ4uR
7FJvH36+rDBtE+0HzKh2Zw+emwY2NuBtqvsEP1gH3WtaGVgs1vyfb+Js16PavpPp23UQj+p5jhs2
XXNfWhf21uZ/Pnix9ZLCg97GFFudsLMqFzIF8eXwS/DZYz4yoTctb8bc/ylWow4in+Z2XdJg0fT4
goytDmbhGhM8Na/PqwWficULMx7s7i5gcwfqDIGJQAwZfP5KtB0SC4Tm8JC6Yry01EwWhy7xY+tb
k9WP+JdNuw0S7XvHZC1ZPf0DZs0vJv67Iqgvdr27tk8feG1ezZhWudPHtGjv1pz4IWPhP/BkeZvm
5hq4zl9nwWsnp/VPXlv+wVrjh4IZqDOqNBw1GZN+I8JhLjY03eXn7+ENzXmqhxN76z9Dox/sCEqf
I+Qli5bAMDBXxvI7s3mL2/ZKWhjO64ONm57548LlbU37IXnXAzEOTDl+I3hkqudRZrV4hiiTWPcW
iMI8yVub7M+gIRDlMfJ53tp7tRgK3AHZC6P9aIOC43awhwHMQe7/7sqeuwjwxlx3j4tgTopxYeXd
2xFE0f6uuv6RQX5/yPhh7pJ1CqEKXKIOWb3lJ+/2K27HM8ODOQeTbKZed4y9fyMooHvgwv7RWIXY
rYl81nBcA3bLr+Sn5Bejw1mTquIPtze670dQkb99bb61IwjGUejPOil97GHjfaebHru3SB6TMgvx
7/yBrQ/AtWuxrXfE4Pn2d+JCyCCiaAxb/9FY34XXQSNb12lv18VNJ58p6YBMSxpexyy90PE9hr65
fa5MenGCpZMTUrSghCcWApcpjiTe7NlHkGqSOzSQa9rdNvE/DEQHyxW8Mez5s9riGMvupVa4GjDf
EoqZ2afSXz+yzrgZYnzxVU2hOfcInVJ3xChAgfizyI4jyI0Ja020k1s2S05aZrrh7R2UZUJt6/Ph
BrEJcd9rclbLest2emRFCZRTZQJ7FInKChltj2sKxg1lkpNO9EoN8VceNWiBcH9SxECwySb6x3kf
EuZNg0Cf1Hl45SwjsoPhrhl8XIYawsTSv7WGQdNW4ndoGC0uZFaiitqqbbhCM1bEHawBBr0W8vu8
dsqDcuqw6sdvu+2WM5czGwdoZkqy47WhsekpQ2U1qyrI4Qc3c4AvjrWTKp4cT1GnGOJrYDhuNcm9
K0/rFsZex+VHMplmqNzll26NglA5QsyL8jQRdx0CU7d3DXgUarJlOSoGdrHZBuzsecgg5h1KrwKu
WkfkYsOKx8iJuylp2uMcA9cbvBPnMaOYNEtP9sTDjIG3ObWZz+6/ImzL8RkT+zkdinw0HB5AYbV3
1ZTJw5TgO/BpznYoSlPAJWRAOGkgtMTqEvON3P7FZp7B5oFZqUUZGwx2GhSZG9+sGXGtY80lCEQJ
L0yBebQY/7bqVOTbBo+/LwYI82LWa3y1yxyCs/fQtHRtOkWUHQ/iT2p3fyYy+IAEsEVK88AUhERC
lx6wcUJ9ejSdmXcshOQ90uWzT8IEFK7kaDZnV6wMEgmUI6K2LRRdz8DMITESskvnaDxFaW1zBafn
egMFEy0i8O6wKyRSgRVRaVuopuR2KLuCGdsVvjt+WPlvph24rDFIE0hq18Qhwmnx9Z3j46XSvlbH
6Z6MPKYwsj96/fiW+danaHreFAvDiI6pbzXLfz5KnFSpt4mF8H7OmUPNyn7yim9fE0pFRzTRyOKy
092jTBXCJIZDtgdeZ6w2ruhMv5Gs8WNU3KHB6HaMrMjoi/BdJTdDD8hZj6i7OYUJIetNGNGmDZZv
9uBlvvXoP0j8cQNq50fGtsFsiedKVfi07fi1tmIW2taSs5PbJ46FcZJUrZ1lN5xIQi5HjaxW9m+Z
S4SHZ7ynyiiOxrx8y4Lo72Xduu7QTZcsEFt5UQFIsODSGrOKcYHoDwtNNIoGAGf23vC8h6gpftsZ
2FYSoJ/hjoajVX9NtvfWdi6xQTXTLhPT5PjLcTwkVb3zqsrm32zDEdKqP2inByrHlHdHnCicm+KC
DJ9aS3RPk5lfgf09SXQPyCuVyaK39NhX1b8rok0cLZnOgrNhQ2GQazPvZUmiDeAzRJO9lwXZ1B5K
mf9LFvliTRUelwl9idGsZGBYEjTBHHYoalFZ+IQxjbe26T0D4ixunEw8TkNzdXvHPc3WUB89UT9U
7fSOzIUcIjYo+MFZDDfWgQUpFzj4nZCK/qoqywgqH3d+N8MMLUnR9hExSMGaHtNMHlDrhh4bR9+2
X+RIvCmP22Ik7FAS72KOcK/6bKD3+SSh4cL4PDpKi+UQWgnUp5JYw2bl0GoGnjutN+8bDMnJIrFP
GtZwKD7ndDHRU0K5zOa52Y0bl3EVADqNan5Ilg0jPE4XwJzE+Eg2M7X2eJNceMM1CY1rr+y7JebI
X12L3WbcssIv0RdlF03ycMRQGO+sN90WxfRZ2UEZlE01HBtJ++xCSeyddTyXg8XQuToIIDnb9yFv
vhkAXMGQ3CO0zf25CcHjpvt1hn1VstYM05r5Ct2tyewI9GLsGH94yo1Tbt2PdfQqTCs92PgzeKjR
RZokQBV6QjF3dAZSxMpC1ccWFRDAtTB3Qfsu5We1cKsbfvo82+LUkfbKNeGd5lLDPNXYw2IPmKPj
obUm7AnWbmM+GGl08ntMBUNe6KMYx4XukU0YC4L3LIE86eQZwjpE4Dc1cRZI25hWNv33RCl/05Ho
Zaa0q34BHiqqzF+xM9NPseNg31APh3Uqbgax4SK87F6nfXwoG7Zd0qhfFAme52ruIbjW8nXlamSu
bhB6A38Q7vY16qHgMtdHWbLWOJGdEqeyqA5Obj4Bi9XPTg4RKVmH1wo1UCBZZg98x8igDM6a9mCj
e4c0RSgnVrswytrvzh4CX1rLzvLh2cC5ZQuoH9saY3xPujWzGnWxe/YYdp5nrH2pir1F2GwOACxg
GSCvApjLGLV/u7n6iGT+Z8mnmLFe/WuKVHw7Fx+mD/ajRnnFwEwle3qKKRyjTRkIlXGs89Bk2Rcw
UMT/rf3iMJjE2RoMtHbO4pONJP1zY5X70WCxhy0mwSLR1Q8yYd7Uqm+tuhUBAJcksT4HUrapyuE+
rywnAWN5h6VOfq1mqm7yfrid4fkFYE7FqURnvc4OD1SMdC4qvFuPqWc5y3cXUVaABH1P9zqdAYyX
KOTgd2GjYUnT6svoJd2VxPKZGqFdtH0LI4mhoCfYYflwbD0/piHDd4RZ4Bvz6nrstmzuKmJibDFg
GyyJUNwkHC9DFu7X/6i1r0VcPfozF1qFjgAzLK/uynNz7GwBimHkBhaC1sj78vq6Cb2xw8jTR88R
H3fjW1FymaMVjknRsfQFwl1M4MytVuUHLI04XHp9ywTh2XeW61ASEw9+VvO4+PeL2UiGy+bTMDgq
6KmLLkx9OMcKgAkdoH2/ZmqfiepmdtynyIklIQTkZteLzSvtxTdLzx9aNRIHIbAMIHWQiCDTriRp
4cUwOPIcF9z9doCW7FtmE+SlEgjf84X+Na7Jpf8FNyM+2SSZs+eqkEkUDUcnWKBWV9iU05iXlBsb
FNZyKlz/Gz5EdmPYzDldgVajQH3CykjuBbJBJFfmVkJSffcubPpphcomeztoPOelYfRlN4uxFx47
ETHKL0X4IVnY3dnozX2lCzZuDP52857nAsqMEncFGoaAAqCrx+yu6ZoUPw6MDIflbeBKzfYbb3pG
ZPAvQs32lfMtlF2+OzWBNW7OH6PJ/bOBL3MqP1zDAQ6BGmw0OwDuxkNf+h9ZOahnYQns5Fn3MHnd
dCn9rr7OPmsdBuZEcBVfHtGdu3WLgSrZDzDygmxqqLwM04Uzos7K9jQiQCQa2yieXUPv5wW8JpAc
PqvAPnpF+jEv8fgATpuMgBNCEYg3CeawBJNMOQnvMuhtQDCYgDQM6Mnm0sN2STfY6JOP4WpDDxa8
wvlbYXArKLKwQyFvPITNMOBs89TczrnC1tDPbAAQp+5Sh2RIIl+rYJlcB2nX/AhD0yQeIcHO6vnL
qYZj2BYCypHG+xbLbUsDIeCw2ZXcJseI7tQlpKmRfGg0hGRYU+0bUMNVxnrKwVjqufNCP0KJLn2F
Jot0FceYbvuRLtPs4aGTUp3vSkzcSE6f+D1UBY77Rt4O0Yw4/epOswqKuDq3BjsCQ7Vrio1F4MBp
hku5rzGyHvrhL218A8o625drL8m1LjFWA42XvE3CosTI6IG6HhJlgFdHmjDMQ1BHPWkJ9bhXvLAQ
jYiljJK7xs0uxOdidk4dsiFmPJVTfulaBdATxil/PIQWfUHigDtNilOlmE7smNFC5MVJd6wyJT1w
tZB6ZuEA2CW5YZw8UJnKL+/jyTpRcJmhUYIaas3yMuEC81dy6p10T/exnqWd3BgGFDV6ADjMUXQC
QXhLKvYj3OOvxm0z8pGg3Q1tc8MmaRGuPPesJssmekSlngaWidJkVPzUoh5htC66U8VoOIhSg+NQ
FS99b457K3UZPOYzV2a9kXNsHE7YAXF6nszJZ1oo4cdZMZkAoAip/zpUwOpRY6Q5pOP0ZakKOq7r
2Bh08jUPVde81u2ggs6b5E6wmFIoKT1xLZ2UcWnaKfjw8R/Vze89a9wJ7izVS/Q6LpgHYtf8NZmg
HUatNxCmXkILZoeRMcQT29FNNufrkj0RDsUileEDAwG0d2q4MtPHZzBYaNTW6lEzRLkZrV/xmtQk
jswM5K0X0CndId1o3oZlMcIkSB0OnP8aO/hJh1VfKdzzfTPBr5uhEVfmcu4N55Q27WsS6W8Xg0KR
GAC/MbcvDuPNWQMuyvPf02yRKWeSXWybLalsEbTlAltFio6BQDLM7Fnrnb1eIs0tWK4YaP9i53Et
2WXX7KUU7BEWOhwDgDo+tf038kFnpPGvLG3e1cArUeXmVaxbdic/RWqY5ln6JZtNlPw7bcR/Cfq6
zkdrEcuZACAVoFV+6SorPzEeTqBu+EGN8OEI+eMYlajiTCC/QQ2zHzPBGabDGmCN/Wyt/JEV8sFL
Pbn3NU+YVUrMFLX/0E3EXxGxcdss7ES1t8DI5CDgX+tDkxr4BFFrHUl6QblKPwQxkCPB25A8aIqE
zT69+Ld0JDja3ta3TwgapzioS8T+syIEra2ovPlLcF1UR2YY9p7IsVdjZoZnZCVILBZIenLHi8Nq
i9wpKOFyu5nSMsWplj1gWiV1UEdPZZuddVtS9yIj7nhe8mEG4W+VakMlRwhSnZBat0lY667xAbJg
FyLn/arAHx5r49arHexk8WIR6IGgslT3dkaWtrPI9NCx7uBEsIlIlcYuEWV8ROVPqFPMIbHkc7Aw
IJulmeEUY+dddt18WhNqPvqPdeRBdSGUIy++Qb13N8okP6iKHbSNULoTJHYSrnqn67s2NcZDXHFv
uC4ogL7flv3L/WgU3zDqAAUgV3eMx0ZMnyShG8HEfUpcUvujxOlTMgEmotP6uGwPSXO7iQxjztDZ
h8Dm5u5b7sZfakA4FbXeb3SJcMIdVnB5YqldT/9K1852j34szVdClTkcVuppYx5u0aptamus5tn2
ZvXonxpFwIHF/ngCiFJve9VF9nFQTeqONNvhZOgcx+76gfYO+g9IP+YCMQbIMQ76SJc3cZLfIYsk
5Mxux+PUqHcKFfeko5QMS/EesXHOKAmD1iGMSWvuTgKeFpTL2oQCPUregUtFjJvBaC6l1tEVV65D
B4T7+w82bmytBoIxxQFErxqhDuf+c/SftSriAHMZ6IMIfiAdCeTBErbQNs3PK/HgqA6tC+P0EITM
AXsLiyhWL7t+HuJdV8RPstTZNaMrTOQCh1+v7+U2H3Mm8hMqNOob3YXnnCT409C49+0y38EZsPYG
QobU99id2xu+IEJnDseM/bdxxNRKCyhZMtn4LIk5gu9VQDYwiU3vcLvjscqxOZZLmGBWXcrjOhIa
029BTrVYEsLKG8JiGG0CPfIhtd1pFPe7chyhVAE4P/RQZht3Y6i0v8oV2IoYin+d7N5wtp8zl2lJ
lyXGHrb0sdDaRAi5vM0255fv2GfIQV8J0E6VIn7D3lrIGdongYwZY7l73nUv4+h+91ijDgwij7ME
kF5YJWMdX1j7Zubmo9GPTbTZmYQfaMeajrrwU6QNcJ7od1/Q/8GvlNuKx1MHxyiLc2l/Ah9+qCl2
griJfr8rVwKTqZL2VuNIqzcAeJOllwIJEgqKR9H6L2mu35MJsSOuO7nrmhkNg2SumEn5ZNkzoydj
W50zC2hr2tqcgcjeKD0ET7OMw1kicRRZK0MyYn7x4FHaErTQRAhMsrS82vaNu8UlSGMUoY5XjtD8
YBfEBmvWcLBwfZQOYx/Wa/HI0BT7D9KGH4U6ej6KDwmiorAMqnEh4hu9aLmPZ6IIRD/fmqUcz0yk
It1OwZJQaHpiP0G4PjJavEty2o2ZhaGXMijqGOSeknJAKmrYH1S+603RfPbFVm6u1XR08se4ZhKV
6UcS2nzebhKthvkbI/I3JuS3MmXaQr+OYmlJ30bggqfYm07ELcT7yF/dCwPH3WB3J1NbxT25boHl
a9ovp3mIY9rwGTPsARqseyxF2RzSafEOlvRu+Kc/RWLUp7XFaakSMrKm6mnZgPlOYhigONGYIDgK
Y4wuu8TmiO/j6auoqA8HIrzKGJuj7bhyUw1cfAflHvxWFsjmIe2MJpik/hbQt9qEERypeAswD2r7
tUdNS4Rcdp6IBcJxcegcHOCFPyueV6aACsW0jX15Yme0n/+VBl33CF7Y5vmg41KHfi55WxqszvpL
D0WE9zGBAL7ZvBZsLbmQJve4MTA4cjZhY5HCKPySiK9/+TkIC+m89FVfnmxT/stN3PESj7+2MCKS
g3cmjtyOY0Y+SfRK6ig7JBznaMzO2diJfWaAl7J8azkzfyRLSZ9dhz43glxy9BYI7z3gZcNX7qkw
FctqBpWZiZ7I7dG+GQUavZo9EaalKMAU8JJ45ocqvT/a9O+61n6w1vm3W+Qg9bHF0RRafy1BUQfD
gA2vg+Wnvdce0NJmgKBmNDg+Gp7QKQNT2OILBIJ86bmqAhfMxM7kJqjygvlankYhkKL3xHSe4h4m
nKnjYGI1JEfwHFYE/IiBsX+0eiyW0ZU4WVYgDoL43uzu4tT7tEF0w2CRVzKgvvG13RJq/WiyCw6a
he2eP4ubkXcJ65S13i0FM9KF3tRpsfg7HVsrrNYkCp8hw6W7WlHlILbyHJbAtaCCq/qZ+RHFpDK6
6ETuEjDj6Hfnk0TkLfovMqL2iGZtb079WYi8Jo1sbHaJlvwBMeuGY9xk1zixvpaSh1TW6+/EYlsZ
FcPZWljvWozS8bcvEwYXPvv5UFLXXJACoaKvOMXQqJuFhgiDENLToWEWGKdZRh0mTwULs5q7Mr0y
U/BDv2FMZjVsx4kNW/ZF2+owMpbr1HBqklDindLO/LK4lkKzhgjR990VkXdGqrawA2/uWBXGDAPd
sfS3wDDnFDcugt+JEySp4e1zF+DLWpIr2ugHSZwy2gfYeK3vB9WKv0tqXYeoUn/nrmmHNQpXgWcy
GXlVl8ELWXj/thQyocyfSSJwgTHJdvm2xhJoTWV/Z7q40oLeGOhDd16X6RtiLNrzbJdvRrdaF9Ph
ekF99IJ4Uu2ZCcPuTLr0Psf60g4gQ6Relifjo3bs+GCYizjplFfvxoH7eBhKYovToblL+XkFbbuW
x1aVEHMwWyVldZ8VYWIDuVQNraElHOMolTybQ/qkjJHYjc0UBQKCbmOt/yUZf9qq1vvKnfJjV13x
kj/pzI8OjXiT9QIhMG7uY4XMQtowTKdafJdFZ+0Tn8Rym6fOGJU8tANnRycKa5dbS0i4oW9jTgVw
g6+FiW3bxp/Cc77ZIMLWKSmlGyML24TXTW2EAMtGeSeE9SAkGZylcEnZGP5A612PC/6peUZEIMz2
iYwRTQuPZHPRxhcIj5TlTgYrtBXZbSORC8GzObLoJAStMI09rzfFByF6rK8sVthumtyCa0PWDeh9
zTBjTyPAj8llDo1PEmSBGZ/yIb3vRu+5b6INOwSWxGf3k3Z1UA3Wh69b6LkArTCt+DuWbGWo6oTA
gpg33bi0jAjL7NS3ibjiAE4n6V63oAPIdO7JtqmE8vK8+NGtWVWSdx2Pn2lm4E985yqRM1PnIac4
M38CfemtcOoRmO7R0j31I/u77UcGi38lcZtWCakA+MdM32OmXGuG0xSRPSMwRxENx1pxyA5YMVhT
/2S1Rm9lZ53ypX3PWHqsiGZQuRZH2cEFmR32+8gfdkz2GSobdBu68s8e7Gi3Rhgl5/k4DeZ6ZVy/
+SvG5gVh8meX2ucUPP6T49h3bVe9o5VK9hHDYMSzBHG29MRHidBN6PdxHfwTXjeggxkC5VpTbsaE
PQvjiSgr82GhWFFSNgEGui9b5JADAW5cICw6e7RF+BwS6wo75d90b9p9emRzyaODfQEMpYniDcAL
sCM4arxoWDUQ8/OgtZIA6s4NZSmQsrGZ58p69m0H17t1cBWW08gqEGyueRbKrvMCAIEomKqatf3c
endi0/3bkwP1bYoq3kPp3xkUAQ2AQ1hclS5EP5EOihMd/bptMLdjYTx06lQTzEDnZpwHNyGj8+pu
KnReFjHoH7k0mBwF2kNWxaWPHS6wUt90tbWp9vK9lcB8MPvhBG9XH+DQkbKRgdgVNhhUv3WfJgBq
PfLkE0FvaIuIQMFET0dGsgL5bpywddpxINhjoF07oeGz92ijvm0XKwNrlC50bcLLZvdTpH0ZrMBI
DqK17plYqWMazANGJwLMwXm5DRBlFMSQa27HgVVqTKTfATPDB8J0/mfLSJTuxs7kvPbbkvgWrW2G
RyFYPHBZ3G8no4ooiIflFPPTDTtWTLVewyGpopDA2lMyRiiR3LU9IH04YeN4Zp660ICBKMeBgBNg
pntgubGbB9azPLOPpG6WBAwwsJjd7Nr5udj3RCEzdGAeRg6qDGLHxjHQcg86DOdxKn1iQ4VJX9af
CQJNKqdgZrvOPOKf66aQ/Gb32TTHv1rSItcatZXxxKwTtluTvMJhoWatvPcFXuFh3dacXt5SKlOL
BHaDI39lLRqaJFEQNH1D91Wd1ezebhEEVDYufDT/aC5KXCLM2ju7qe+pgQhUwQG2N8fyt2jxtnce
UZyzmC9WNb+JO/AYUwg+miVfjnTb8YDHK31X4E47ApkwcDOQadoUBNohxrFBAe9X1JmU//CW1rV6
MqUThcveLN30MGqKZzAn3mVecauRLB1k8n8YO6/dSprzir7KYK5dcudgWLo4OR+Sh+RweNNg7JxD
dffTe9VItiFdGBagAfhzyDmpu76w99qfI/gN4Br4Y7QAgQt75mXeyoPbMva2bcdlPqkhLcZtgStB
mGHyWGTG44Qdnvj4dC/SgEvI0D7SyUTovBu76ZwQlbAsEiUv9BlU5QDKTIcZSYVNoq/goGXa+EVa
C+kmrA5CShfGDbOEBaHJddZzWYa6scjoWEVBlz7rmVi5QiIm4Gaip3hQzc1gJec542pHfs5BU83P
OjmhhUyBd5vy0KTcKlzDeub+Fi6jVlu7RQAss7jV7FZhWTeIohsLGCb38cnPXiT8y1Uann3d+fA1
8IBWOa1se7jS8Nek4vDxnAd3lfvls2GTn+cJjY2AwbA96mDoNcQKWka7Cn0Uddz4HprGRywPF65k
UJDGREpht6A58+xrP/Dsqo6hVd01bGCLiwzw39DSAOcBGNUnpCw75VpjsIOCTyOwYg3egyhaKDQd
qo0mTBAMewgom5jDfVBaW4dK3xSfdi1iEOn9JwXjaurwhk8M61fw/nfGQT3PLDMg4WTPJszQha/w
73mEXjltfqGkpLcu4w8DxZLelh/4GjawBULSXKJT3wb2agbN0ujzqR0ae8/CeZbkmREobEwEv+NQ
2JeYZ03UIpuo5hVh5HkDXqmvYwl/xAvb6yjMDxMkMWyX7EPPAC7ETvGipKq+ZXE1tjZjf2SVhiXR
CzQ9QWcBbgof3OQmtBkQxGQdwzvnphOlmrPqBlQ/Qs/ei4TtiwxcwQ2VtZz06ZDgT9FruT4+/RL9
288f//63//z3j/E/wq8STPYUlkX7t//k64+ympo4jLp/+fJv5/gD6Uv53f35sf/5a//8Q3/brR/W
/+dfON82j//6F9Tj+J9fyL/7j8e1euve/umLddFxK7vvv5rp4QuEfPfnH+cZqL/5//3mj68/v+Vx
qr7++vOj7ItO/bYwLouf//jW/vOvPy3zzyv09xdI/fp/fO/ylvNjD19VTzrSx4/y+0cXff1YEkpU
/uuPf7213V9/6t5fHLwc4Dw16k5b192fP+TXn+/of9F9x2S2a+u+69qm//MHGP0u+utP8y+uhm4B
rIvH/2x+/uePtuzVt4T9F83wTM33DAOXHz9q//zvl+Gf3sj/fWN/FOSelwQKtTwvz7d+/qj+/o6r
J+ppnua7uq9bLFJMKnvD5vsfbw/wZPj7+r/pfBT4TFYbAAqknLIyuKfP9Re6bJ2PkSQeq2u+HBN8
JACS5rGHzbRBJ5ZsNBm8mMLWrpUJXNQvJ3fP7IOGcTA3RQoX368uLvmSvDicsoO4yER6F+QgDAEv
vh8bFIC5yWhzi6KcSKrD5AH8AQxa3/nWbO89mlhGtuN3lCKqm2PrO2Addcw8+ogGVMvKA1GpiDuD
ETk8ErrvPt4lhQV6PBYEJyUwcGsLBmWqVVs0pVjMQof9s09QJuahfd6M3u/aIb3HNQ1MNMyLwZmu
rCo2X1yTXVSYWzRQgAOITMXA5oNhkmP5WY1hDxys+N0O2I1zEKnMutITI73mSqWN/mA00TIG480o
7jpglfvWDR9jMv4ukbTOqY5kQNfkcfBrY8F2QFv3BUZH3KpMyss62DaVX25y1oMrvWx/dQWGCGTY
1XY2COe1+gw/ZKttzTEZD5SLnJkOHNraGOJV3Cbv46D9MkXH2KonY8weg50/ZfYqQOvsoP28zd5r
NPUpQHRIVCU7BkMQm2qTUpGNM4oDlxQjndsz7SwbWtPPNra+ccK8PfqG1q6jTDx3UdJ9G/4juQQ3
UYGCjZ1m3pRx8s4g2V5BEcuQ0tTi0OMTKHV5XyPBhVtESMyfpBjsVzixNUfR6EmhylzzPQeXDNUM
sBaoMOvYt4xrUE8Fk5zvWWKVBvM74ibmRxeB0SpomDvaRZASurLoES1A+HHGpzKOVqG171VgXkD6
xSEsNHfbEVvAlg2kolNv/TAjUG+6ieK+7mBmxWXzirXqdQSmFTowuRvF16IwUUY+slAr0DEDB5+f
9genoa5HtkPLYGYngaSJEhkngaMoXiDHISUB9rIV4SuimKE6gfolkqOlKGCW4oE5igxWKUaYxlxR
KmqYGX8aiiIGZ6WjUeQFwFh7K+UHfsmPDu6Y4o+RraLymy8Q3GAATTDKMmBlE9AyE3iZJaY7chRe
QqBmrqKb6Vp2dcGdlWDPasx6vuKgiYyBoCKjScVIY4y4Fnl7T5L1y4Q7XQy/4WVcQ9BqAYi1AtQa
Vf/JBr0Wg+ZOuzd6NoydoNoUoS3T6LGi0jsDxrybgLjR8b/5UXvvK7oba1NQb6UNqK5S9LdcceAM
gHDcNhoWrWP3e8i1E4p/4peMpQQit3PAyfVg5RKYOg6YuQjcHHEx21nx5zwnvbJNvDr+WQ7xsx2Z
T3hSP+vOuXcUv06Lf3vg7LgH9tsEwJ3nQLoDEtI9ZPYF7CiGtBAnBP9mopFZIsHkVYqXlylyXotE
dQKlZ2UFjiAbdhjTgrJkixOEKEsVfw8i+IJYmHGrzdpdM2vPjMc3ZEdy2QHvcxTFr2UygairmTZc
MmSZG8auiKp57aTEkOI+xIQv7JIFoJxgv4z7WfECQXyzQ2s6UA5TiSONJGDNpPtGqLuOhq0MZ0pS
imAwg3mxj9uy2Usr94gIbREU8krZil0o9fHOD6EZ+mANQ8U39BTpsHRhHprAD6WiICo+eJ/qu5bb
Y1+shz7+xkKHKRNVD1IIyUhrvh87wIoJhMVWoRYzHWMGfPyPcdr0Ehgjo/kXLKxs4GP8/Dp+JWr4
b2rX71KhHBuYjqggHxMFeVT0QYq/eWH77LAkXFh4kAIuZF5jy014saaeIa5eGZ+hkXATK6P35iQ9
ZzwUGTL3MWt/We3H2MfTk+6M5062BN8qMCWrm5VdoCIdYFamCl5ZQbGEcxCsUegz+IZwyWVgQ97J
bvNMqLM3VncBsShWL7Ged3eDlT+5IUTQCII5/p92h9SFlkzbJ/ZAcKEHzxp7WLwrnJ5JskJwmuBx
wLQES1646gjBYT0rYCdwdMouBfGMFc6z9OoHCCyAyCB9Zn+QnyXwz9TX7wTvHQzxECYPgFDIpzRK
ChqKeYIVe04wiZyH7zZQu66arJhADVlt2Ct2+VJY2CTHkaywmQHNTU+b357sAaPYgK8UvjQkCmSK
QP21Rvpk5u2qdWz2SkEOFSHm7jWMKIUYhutwUTuT5sq18rcZWM2hnO3oAexN5AiMwfnTAE0mUJDV
3gX479uvRauLNTuRzwKO9RJsn3Vi0mqydc7vwYXAdm2t29yL4M6a0NdjwTqQBkgIUiHigzcQScAe
Z+nRogmvu9kSgJ2jILENITqjiO+kC/PA7TlFhd7fjw0bakKmh4U94SwITFZbI+wv3ha4yC43ndzT
D27eyTOfwDCClBBCktdqFq+OQtoWsG0njMowUg8T6RDjGIdrIaz3JCdiTpuJ/GihpS2V5tnJnV+6
4dMnQtEVNjhdHa6uAbTpvVCoXewIlBIKv+vA4W1agLwZZN5RaV5GBevt33OF7s1h+BKKs8YzDYNB
mktEgQvpEd35ouW/vcoDAJzZM9SK9mhjK+GDVu/d3p52VVTdTR2aCrDOtNnuWmberjIYAlM6vrZj
jahP4YeLYFrzaTpq8IjdwQmWwdVXuOI2mkFSQDAOnZE87wkdlOlhSSE2dtsBDtl1U76frYBRc6aj
6/OYamhIgdn9PfsKmGwpdPIMQzlTMGVQuz7OZNX9AVr2o+m9hbyMOfIj9gvgSqsBOzcAHEnUlglG
qPO3ogBirDmI81re0TurdO+SbPYXFW7T9bgtzDY6zmbV7NkPII+2ERgx6+3hRJND9pAkyY36kKGF
TrpHpA28Ya7/whjD3bnSODhe5xycgbNaoahzqHpjrNfbGkq1Ba1aE260yhE0noAhNEO5MPTU36AC
eHH73FkTy+4tusxigwi/yPaHK8mv2UoqRLYBK7tD3NgpeHatMNp0ad6q0nEoRgqyXUYOhFuOuloB
uGtI3Dzns1Ro7sgC0l0jyCoUtptwtfSIPBsMvL8eIXtzPoQLZ7yStNGtnAY1caK0GhQkLR+TKAQS
dPDmRtxF4uBaAEuEhi8e7ysivDyqmewjFon9+ZYlr/iYjWVas4I1QsT8KRmTi2BqzKWXcg3WOS9d
pxJMPMOBzKqj4dfNqTkYU492xHuLCOYlZAZxrdBgBUvP3BNTzyOA1YecE8n5pB3HmUjCSMHAYO5X
6Zzt4ACjtzJqceZqrhg+DInjUu0RhAjwZR1O4hXtl0loUniFxdetCGmAOiYxv1WFvZdgJ5aSBWQX
/S4m7EJ2m9A4TM2m1q1Va6ZUmQmpOXbDer6HsL+ONM7NIri2lAR8QqEghf7Ec3YTDxKV1R1rp4FU
Nfa7rs/jh2wCvysJXDuidCXPVrd3Ycvdr2yTZFnn+Dr8woZNQaABwk37SYOifOh7ZkolFlJL96AE
qpejy51F6pXY8XKQn/xWkhyII4yDKd22DJPHP4olFrO7AjAFMTYkZBL19TibJ7qMYOUNcPfypnpo
DEfscsd6s/zhhTOFaJqQU6+cxFcccwNi9DcfUQoSOphcBpMJeONAR5CkBrgqPkBUJpNHFSkwqnAB
TcUMxCpwYMqSdx8szbrn7raKIvMe0L+zxdkAln40toNZd2dpg4Cs9hMB2tu5LYON1Yr8mMFjatS7
XoeARmvojmvXFdw3jE+de8AqIy9hUMEJzcRn3iZLwesN7Yh+9anRu+gQU7wkUM+xlhq3Si/mPf8O
aQNMlEY/3QKGmC6lwSSLBxuvZJEws/TmCzISFe8g5UPfmCdC3NDa2cNDygJwF43R2+AHO7QK4Tqe
Cou02M6C0ulC0hvkqW2hC6K2KU5u7dsMzAQOvqTp6SONjRh642A5SlLk0XV0Dck2vdw0Cigwx+HH
1Gq8oglD58hiAtO4xTfqT1wdQfVoK9Cb45IeCySYOTysnbERt3Ee9esMtGPn8QiNipFkVYw3PpfP
kDqTo1OO99kIabmsivggNKDQpaJNW4SjJe6cPBoidS8RuT3sHrZznrm3P38k3oeJ5RnlogeYXFTr
2GSeSCz2rynMov3oD9xu8mA+TQWrbuhT5Ngjh6JxHA8MBG4VNe+VmxIxsDFikI4NtluQHMl/UjhT
a+0VaP/B1CBi0PaRz56OCUR5CWyGbTVckHzopyeZ9A+Z66YrG8LTYRhohQcHV1RWFZAnSKGD8X+b
cKGf53xZ6x3MuMC9DkTYs8ZBI8WmKqm8J4ZCkvzB8GKTyGKpaBapQlpS5PheNZLxPSYsTQdRbyNo
FKwjiXfJVNCL5xD5UlaEv0ykwJQqDobjiiMjqM9VZhgnO4FOEnU9QzfLyq4RWt1lyt10AUrteTCJ
mwln/8wIjW2ZiqJJVChNquJpTBVUIySRNS1c85pne/jzh5khPSgH64AW4CKriC5t4FCWeoI0udDX
AxstE0HmXs/kukUSt4hCwnN0FaPDkiJHSXUUkVzjk6nOhdl9z63o7h2n2ZS9BwtmQhlqksAZ92W1
D5HYrDoV3pOpGJ9BBfp0zMvv/vwhx/yWad6TJP0nUzFAKFVYI6loIKIw58ufP6QKDgKXT3i9ChMK
dTSj86wChmaihuwk9BeZR9QMQ/ThYJKwjoZlNIhRTuITm1fUSkDKF1GgeYc+nmG3EUO+sKk3kHUN
V3ryCiIH2g4imQvTqy6eSkJStZiVgHrPUEXcjEPIPKaZ+vZBQxywagaDoWNPjdF5QQwJ3D5otr/T
tap7A00fw5sR9ZJzoNxbdoBfDrjiTRACstKauqR1waqaDcAzIuEEr4XtoKYfFiz6iYIq7W0HsPGN
EBNiouKx35om537JzWFvNpMBXdYAlu1IVjxDBv2yte47mwOkiFsXe1ZZY0x/xgAQvmgoYq3YecmQ
Du8nwnMlusXBDYIn0bXOFjuZ9/cvLZtZK3wP7HDquw15nMQXswDVqU2tyGufjLyNtzztHBrm0D61
k53vqmbCm6G+TMy4348zsZ7xkNNND9MVGEN5qlPzXFnWJq15NOT0zEu6PSK9AuA3PiLXJzy37p7M
tXFZEbODVk1Ue5dKlLLdGzDEtSj3GS2cA8rWVZGJArg/91ZN0+lLTb179DwkXYarEaTn97fRg+4E
Kpm+ZbpvyfDeCfMrh2O8LcnYxPOmZdshcO7yPrVO6ZSBJ4gYHGmQlSObyVUfJfohMJVrVkbldqKt
ageaTl0yhTL7kg99UVNxsw9aZKWXEKFIugejcbHvHeN5jGxgn6IgdcDO2c5mM3CjwHobrfka22N4
qNdD0VdHmZmngn0kB8XM4WYHiIlttyZNg02NPjXhvg3iWzn06avZietU8BGaZ6/G2ynO+hRZ27Rl
PjZhD13Ujb5NNI3wOaDfSJEK97XL53tcxhdSBmco/by1WtBzIliZ9xjVFTm7SbsPsoCbgl9J+uT8
vW4oNayYiRxrzkHzsdDQ60Xm7F5Nu3mw9JC8bPce1R5DxfQLeZOUEFvcuXtxvoU56RdtRAtTN/Ep
hey5GHxS8PLE0c9qQURYRfRoW17xjXgKTY7Zbj2nTsm0k5+6Y1ePE/G1MaBXdNDQX8qsnbZGr2nb
LEpQCLHsQZHt71gybnkbmWwW8UC6efoMd8I44d4A7swsz5oEuHR1lwxw3nrQeA4GCW3n1Jn7Q8Da
NMhDDdcopNAg8MGTIl/P+C9lJq11q0IQIxWHGKhgRJYpJ8i9nNm+Ck10QR8pcSSRH6QdEKw4GkoG
qcIWaxW7aCEcWymFXpd7cD3qh0xFNJoqrHG0R6JVjemIKYWogaw6wZYsd2wK+yUgCINDuBtOHJIO
M0pWKvCkQ4DHgYSWI+rHMEu8m22LK3MydodokeYWMZgMPMiOdkA2REi4Fry48VSH3rr41Erg6oOd
DQiZ537d93MEIYY5adl8jljkHiKg8qgn7J3bThdNI2Y3Zwj3Qarw0kIz4uTm89Sk0UH3ScASInrT
qNPeQU0hiiratyHo5VmzqmlFvFm7GXWO/mpG0W93HrlrZYHyLzRWaUGwpadb7M6MELN9KbaDaD7R
hx3bbGCKp0I+rYS4T6mCP3sSQEENc8Gm11ZFgzJ++B7JCq1bQkP1Dk1sVLF+9vCEI5WyTgYH4XuU
WM/VfIpdwkcjFUM6kEfqTANAQ8O9G0kqDVRkaSsYdDFDPljgeA8zHMkG2j2dKwlf7gp956VqIPJg
NGi4yglF1UhHpUgsD/Qk+TLMhxsLoUPplB8ebMm7IALVUaiY1Zm14dqu8Ye72rgbIdaALCGURMWz
CnJaAxXYyhQOwiPDx8VcS4OEPPeXqQJehYp67Vrcwkbf7pvUJTjPxIoTEcGNX4h7iS4ICi51m5jW
jpFYHhEmC6V42feWhT8TFcaQh1vwgeBdcMtjs8IYr+3Ivw5+E4HHVFejUg+ze1KFh5PeRPO2TfJ4
7YaRiXl8zk5uMZxC+D9dFR2rwSNU6xRDD4iLWW4ZMIwVmeocLMjyKENMHeeK23JUGbRMnds0u4Qs
31Ja2L0nlakzUXxpxpAxVnIxVrWPehfwuI2YdLcZvYPbzPdBF25SPR2vXMVbaAfWkq3KL7shR1S+
BTHhB5D4TDp2nv/koxMZ3XtscgQI1+GZx9jQL0buxprZGhYwkBARRHdWCtC0D41rrArYQPdWsR69
Aoggwhl2N4KJ/Ogn0yoXndxXZBvDzsCYmVAigqm6y1piBDFlMbArqKQcnd7OCbXPYOY+a/Y5W+W+
AHRg0ParWGXdJWCZdE42r0Quzyp82TQnxHRaSxwAwcwQvT66FsFDQmazpsKbGSujZaqB7jcEOweI
AKPSIP9Ih7OsG9se3PpqVnHQNlu9lTOYHpnZQ74ZApvgFHRdy3wCcRZ0+lY37csoqFchs5/dqP8e
SZ+2K2KowYUoNSnR1DEZ1QlZ1QEkN95M7RFNY6DCrJn2A1Qm35qFSgMDqx5WSCY+DQE/AAcW9su5
XnAFipWeu5tKAxs1R+1pYKy9HcfoWLZxcfjzBwgmLmFfZ8s0IOPlFN/as0DkwO12Ip6J3FgVCGUZ
W/Iq2VpjPkiMpEBlRRnfx+NdJsJs2bEn2/LgUxQQ4UdU9OehjOutETdUCx7DrPOoTGp6TK+o1wxj
jdEJl70EBM28mq6HOJDDiHB242b0uWAuUwSv2S8mSlhWUX7FyZWwB3nvsfspNZUOquNVdVTGuRbj
Cs1Z+MeSWIKuwKGZj9zzqWWNrhKvafZL8yx7ZZKFlKdUbrVfv9glxZbHBhpDdgpUpABRUqTznTY0
4JF79zlVyHudxQEaKdCf4Rx429Qj/UOMkJQM8GgrkLKbWMLLcKYaUxbidJjBvbYmk8fZALkPLpat
phgzEh+RNh/hxHOOLPOLMQbAF2PZY/LaNE15KnwY6o1Js+Sqc6T1VlKjykN45Csx6DPLN4cULmLr
q2UTFSYmEQ+wpShWmgq6tw3QZwTfh+78XhfV2fMKgNIcdlgh3O+J4xaGSP9aFsG8qDm8nYCgxSnU
7ybqFTRoYjOOQbXq8+7ebGB0BlOi3UnMbfh1j+iXP+Ykf48Q/xFdEv0elLEJ/W280IxzSxLmRrrg
YzPHlIR0586y9tGqQkmPFxlAtNSG4wFVl4JPR3NBlFJgVm/IM5nia0SjWlMCi0DrzI0gX2vZptYv
YkL6s3DDz6EagY8X5bf6/xxUYq97Hw1LRl4At1jOwb1nBMYZuTC+Vd6rddFg4yryEA4bfrxVS+zM
Op+fchfShO9ifxhLvOYluDcLcEDHcvKx6yhKu9uc6PABUSrFNsFFzFrJNeRmbESURFS7dP3W3mFk
ErSDfUbFTr2KNDnn8zObHJRVELHscO5xz2ZKGxmt8z7Hg0DwLAeiqhZ6TPnWsC8DrFDR6J59BjSR
DOsNSFxt7Q/z05/HJbJ6n6geMJrFKWhBx2EEzBCC1fM+HSGMjjEAkcpvrwlY6VnvWlasKHopIx4p
3+66ubnVYnjOkO3i8tIOSPUdpHQRSF4bVD6513o/b8hCZ4GXGEfRMXhuBV81MU50o382DQ/W4BQh
FDIZaFclWBNGTpM6JHp9Baf1GZ0hl2T56ETZNR/F2R6Qbvbe+CuyfTD3Z6tgZtz41Z0dOxMjsAjC
ulFgt3fBM7ZMsJOGWb2L38NScWmHwXT87ejHn5gvX4TvQPGvQLRa/mufwYkRSn4T1flrloTfpUWx
jHzzMQ3gVNWOwxhRYkFKnegut+olyifGzML+MsL+Jn3AcXDSHjSc6zhdeU4d1XLg7rsshpfr1oCF
QMIzTkMwZinMf9/9Quh4gR/rbsZ2eOg1kKd+N2UbSXbQ0qqCV1MMEGJ1F6So0VyEgu2C4X0E5tui
82O06lVbxMon0c3GmtYO206S711ohCwxINDQFKyAZUybsQRAr4ecNKZ4tnHtsT4KUL4707PWxE/G
XTllXEr1mMKrrbe6FSL6rt1DOREzZ9L1Ak8GmAV5J0o9GzWV8T0V7B8Eh4JttiZ61I3ppIR7athO
M1fM+2iqkLjq236YScCNGLW6eC2pL5zi2KEjXLix3OQsE2U8vPS636w1wWw4UhErV6+Jf8MWQFVY
dked/7uJfgrtkBTmjFj3wjFOsk7vysrFtcT4f+ybLU4eyqUB9fmY6ITGkY2T0+V18QyDIc9hJbfu
K0aIgRV8uR+h/eG3+4xs+RLjmE9NbKy1cN6pcYuthgpz4cHCAGQNjSlKGGgyZ2UGcwQsOq7GIcJL
wfSS/FrW+VbtZUD7om1YO0/1VE9QyXGhT4mXrOMt1jpxzin7aRJbMMSwrTFF0oQLbpvPoC77I32w
70ZEuOnBicEoBfsE6SfFG9ZKPliGo0UbMYuD0cbfFvoJso206IAXzz39Dv356jjAaC2Lu5zU2bOn
Rkk57RK9PXhFRWpi8soy/DGfzGsn8lfkvP7Gyhq2xwNVJF3esmnnmB188DGXXDDTOGEOSJP2YLmJ
gZ2DT7ojmLFacJQ85hx2Yn3C2SMsqDHvmNmTuqc9ahFlcajFwbqNvP3kY/Z0Bv9ZNIWzD8HZUaVD
Rss9Z11N8qBl1PBxfx07mINx1cT4rRkeB6GLKddi49K8x26+S4cWrsHs77Pq2cRZzWQCwWE0tBmb
EB3+oUVHkRDdN2pFchLiF93LfepzERJ9lsp8k4xh/GBXFuA52idRjy/+0L4kU/CRxERnW6yeE6ff
g8w/9gaxB8LjUq3HC26AI7VkWEB7aOHR2oPGaE2racE5V9jMsmLHopuvPf02+yxw/DBhIbVY54N7
1SBn9oIUR30CjtlE5jocHRYOWMur0Sj39d9ztxzYlWwSMryPq3nid9RMNi2IG9wMA3ku8J4WBbzF
2kQAMQhNY3blZKQqYNxh973CXsfgqERDIc1u3edMELy+eRClOSzqamw3wIZ0elgMGwD3bgU0mRX8
dL9mv9cxN0EeWV9wMnJ0zSZOCOUIid+0oP4tEfHsOUsx5pn6a177YtezCrN6zzza5MKwc0jkMsMG
gKyAmK1Ui/t1mlM+ZvOs781k2o8exWI2okbATAJ6KQXqMnZqplTbGNGD2sThnjhLE4oBvBPkn1iB
Yb0hZ6hjIDjhMO+RAbBoSYEMs3lqDpOTbPhY9QfhMGepXNs95ahF6a6MB6YxvAf6HC1cPUJqQoEF
oH6b2HP6wBW4zt1Dlozzs+XkD7pu6Hid8yv68nLvBAyOqgy4t18zRujZg+E86VX6M6qSIodYX3YM
x2YZH//8kXXjfNDwBTHhRfmAIIYtEjY1ZpUQA5ohV0MmNAMiSQ65W67wWQHlGoke5pfZazuP9SUD
hOCpjQnbrkxuC5Lu0nVysust/wnlV3bXtzYA1MFndxJ+0r1wW2Pxta+QvCJoHRaXMveSX11IFKER
PA119QTGeLpGnX1foj9a2XMzLtu8opY2vOK56ynOsGXj2VVfGtDZtp1G3P2fLz19BusSjp9F1unr
3nVo08Lx4njyXS0BOP7BrE1oLJ9GowH/B2SQPCD5YlHEmYbr7iPXxxrV/5oM9YugfeyFyqfTtGdi
bWdioHl+wqMCCKSDIF4Uw3Pfp0eu4Om+SPThGb90EBNxQeEv1+kogdRVaXxXYMl0OzQWXHyDG24j
H0GRyzphG0bNs2QNUlfysWqtD1zZj9GfdIdJvndmfpiZ8dTlY/vEXmAzFpXPEm7+0nX9ziPyq3XS
41AmXDmpGhv66d3I1BVp63rEBsryhe1ybbdX8OqbMbKsvcDX3zZGh9ubXUjaDukSLhDRVVA/preg
Ppg18v1i1Nlm8v7CQjuI0NrqBSefw8wWb6axQemKiqx7KVDBNiU0IN/Wp2Xdp3Tp1j7NWbWynqVq
W2SBl+7ahps5vVGxI1wGfLsXbiTHFLtrypSk5H4xc4fM05cZHFo29sXS8VA79W2HfUVb0d3nWzEk
iGLT+jfzyVeR5gd/BrM3ayziZUkg35CkZIuXj4n4KuhnWJz7UGqm5iGsrL0HmcRJ/NNUegTndeFv
wGW+3tdrw8xgjuVWdUmBG2SGhzwtvOGTB/lvpS42i/pFDGa85Ta6JnhgPkBkubWJTg/Yqu1MyPHM
/BRIZmQtujIGAopyrjKtr3SGJIWFGIdmnC86IyH/M66XMgT6QKETLF2jw2hQHo3Qezc6/V0zOrDM
JI41lbnuRb8BQPrI3aZfYzYXJAAEQJhhMlGn5+PMxhXASlI452SUUBGa/th67Vc1YYAYa/crTHyc
8kacrAyPl9nv5/ukAh4kohAhYIsypHiuCxvMW6wtMzPrmdK7jGQFyonao5fzRbu3bes3Lwx9Sgtf
zSfbCU3GfKZx8yUkyTKG0GeGrO3nwszOrS6vchaKk9G/MJB7o1hAm6ACUSAIesUaq7SKM+wnripI
EgvdrXchujcIj+TrEnC88cPaOjJgJSGLkQf19MUkdXBT5ZRsHrAjaB5yo6m8BwsbR0FkKc1rbG60
vuq2ZgvP2M2sNS89KkEjZdUA92FlhJNcDMzS63pCxWkj4Ji9mMQMp3qdq+J1NGqocqnoEYhfDae4
dPAuVpEw801n18G9kxcraZJEl2JKmuA9se+NfoVj+ViaoSSaLL30dtNuDaNwlqPgHmqYPnDEVPtq
8KcttbJ/cWGArEUf7LXBuRgDD2Fkl8xKp/wcqDRweT5QTdx8EZzxIbH5D/zpscnNTU/qVAGcbcVG
uVihIakPDTCDpKQKixjzVRIgRAIap8T1f2HcgEnE5KPfBXxyYyqFHrLPRJ3x7ENS1AqB2NzMV+gh
WNTeTzmaSasaXhvawUWltW9YvjDHLtBoOisDVoyWCZIxnMtshWuZmO8RiiakwqBbQrMFVGQ/2t5n
X1QqwiFwtoHt3ogSAiteJ9sMldcSaDQ9/JOhUic1IMUNKkm2bTG/vXsT9DtsXuVD5pEUYl8qLTw1
Mf4ZqqNuY1TuIVJpwfS31mI7N1XIaVloa09QhjDZX7Arg7eYhw8Cg/Yig4vFKta5SByncPZYSpvd
TQeFso4Y6yYqhCERHh0gpafUnCN0DmcZOdkL92R/6Q/ylUa0GXUULNjsKOKB2filRvxDRlJ0jyzf
TsN3ujIuVPIJCis+53IXw1TAVfQ8lHI75Eb2FKZ0otUtNiD2wgMoy2Uipb1yetvCVrqrs1JhpRla
gU6JD3KgkPJsJCam2578Lt5NaQ5DJuk/yJQYN2hemHUX+q80I2IQA1q7qopnm/kFKDd0GRpgOMed
79zpwU2sR7eX6XkacwQfVYXHjNrMBZ+Elo2bvCUlDoQalUP5zbOg2k/K6lCXvL+mdpIBzhIuBs79
Tn/pJw2amo2MFZ4wdM0R1CBcH5VymnUh2dJZt4gLujY7vw6N8NftiIF+BGsmAyr4MoIdRT2/mNPm
hcmFz54+uZqJzRoSI2eexcwCLNLoMlSMdssQvEaUE7b9DRkWQkK0wwbW2G60toM3vTgOipAiRhKr
PzOT+eD2f8acEm+TCh5FGfwXdWeyHTeSbdlfyR9ALgMMgAGTGnjfsnPS2UywSIpE3/f4+tpQVr1S
KOPp1atZTbgkKoLuhANm1+49Z58nzOShCTTKrfeBnz9435XPb0Pa6LdwyGvn3l2RsfCipW5K/oB6
xHZxntzuGJn00VHYAT01TrqBqpdySfoIIzlsM+rT6b2hoKTo2gSOCRsFURX+/Nlnafsn0j9ok7w6
Cr/J0FPdDoDG2cevnjbdxV11pFNmgmUrd7TT8ntXPqXo5xcuDHOaICfuYfwvMV1Du3+IG3gSagoO
TUfHHMrKrcBOV8C8WvNwP0u1qXMB7ASTDovE+mQUTCcSPy32DZAiRjbyzoM3xewfbG6MFWzhS197
KDxlcgirLxFJmDJL93ZrfBIF3NNPQhlZssUJWkGdbkIN8ILHlmwqOhz3LfkfGz2H3kOyl7+qO3WU
lQUNSlTNspwG7GoB9cqQHkwtlFsSEzMd6ZHlpi+os8gIHd1F27g3QAhvQU8gbTfgGFYmrOefX9AC
+qDgRLHsgYDV+EBB4tft3qnche2b1iFACLFKDQ8J1Ex5/vmFCzAgeCOXB8EhpUtk+SvZF0fct7e9
1EPOvhq+mhIUtlfwxdYJPUHdA2nBCQYK+TbbNNxYG9vwoJ4RKCiqBGbBzz9GVowaKCM/wkaJs6qF
ZoBSjCk9MYusSPczV1TyFyY5D/2c8JfMWX8/v4zzX9NpjgtyAOo3kQYX0ofAibBmieUcts9Y0g1D
l5btETesaEqvLYFuAtalfnB1LMWZw3mMJKAfgzsaBMzMg+yM83nfjqeQbmYjOd9m7SYq8qM9Pfjj
F2KDct2E/cUnfEISAlSkdEyBEd5NtriNaLNMZr4PtWSDTOZooRqp4NQQN71I9U8ts85OUJ7RZd+A
+Tk1Nr1XNeb7wjOuPnEJfaQOBXvfskBBsegym9SV18C2z/7gLpym+mi98FuzGX3nbBianUAHyncG
XKW19mqazQuyJe5nyUIaww2pSCwLE0ZmBhaLZTK4952Rs6Zz7M29Pei1ZguO/8XlJrWlfOGWRnPD
O7bjXVZAwWOayo1n0nUKn8oyhtsd+VfkWVvTIK6sKjRe1od7GxJ5QTlS4twMVq5EK+aBOhmmsxQd
JSznZEAfTI1M7ov5hFh1G5fmsB6Gqwg5+MAHT8PvnCVZto5669PhID0k+IDFjcIsxCuJu7qco+Zw
vvSUjvi7TSC+JDQJFhwZ50uEm8zt+0tC1ohsMPb7uQ6ejzoKN8WbzMleLRhtUHXt0bJwnEG0NsjH
bEAh31Ku0kp7xkT8hBdmD3/GX7yjZ7r6pBQvIp1TsmE6n6IT24owXlUeB5tmnCiCWy1gg0srHgDd
6OkuyPgumh6bdLirCy48XXPkqVqBewQXsO1yZFeMhA0XAI8RJHvmMJ8uhJv5OeYH4qpmf81u0IW+
xBGGHWATBGYubXMXJwmfnDoZoFBIcQY8o3bliLrE6+cXD+h1m31CyJCPDTuuLn7hf3Br3g5etvOI
1kPAxvyS0NqcphdNs0c4OF+Vq0M6V4cs7PNFz9xkcosXTDLzGO4pTylk4+pgSu+xp1E5/8fQNoB7
KSBs/iEtbHwrc6e0hu8f4r8z+hNEFTZyBw3VPpb5E0y4i9GqL2ENVzDqq4ycZ5qdFKhErmPUreO7
aXRPkZUzKUkz9I3uKva6S80SlxQGc8fiNHYVMU826zMpb1rcQCl1PqeEHU7REgg65hIQOVDOpfsa
SXeRI+OarcdFUF7cGjlWRKhjToqnMM13WTmfWU8xMNkI+QMq0pqZQGoMJ/IpHzkHYVYNn1wkVmx9
9dKshx3N3FOaTTwG2tyZbvZVBG/OLmg7lNZ+nIX3LfK9ojG/gO++GQ4BSHyP5MMPotkW0sWQmHr8
ebxrkcwSLsZWdArH6keoaTbjvxC4D3nLUQR4STsWmcNqyvlKs3sgDUTeLIx6uoN5f7WfuyT7MWAe
AAt1P2rFCTbsOq/6E4dnNKJLFsIbItr8UwFFk4BnLDm1Pq17cOYL224uTlKdaq/7UEZ4DFlOSiNB
sIAxRigOpcz/zJDHvZXthQjClzQtLvCxmVoZ4RO9vu04mFd6R2FIcUeJW6Uo5vFs42cdL34b+0sF
2aXHxAkh7pBIFsOGz3GwJ5cjHmPbMYwe0lo+lZVF3C7snMAYGECgafcEgKchnN1EjtBXRMh6m1p4
9mLy3lTBsDLodJ5GSiE3x+4tkalbzFmiJtk7Jo9YMsbU+6uQSrBAMRSElNLKng2YDhAZ4tMcML9r
PAgHdJmoD8fiSa85K8fJSxwotmX2CNXxWwSoBazB2joaFpiymOBoTc2N7ue4vlEel/a5Nw2IIYQ3
86HRvoLzcCr16th4iqIoGjcRoVM4HbHvOUSyi7bacBZ7Bq52Q7Q12qY0J6aWD7XQv+pK/+4m+htw
bkkBlPd01S/0MvZQQ93aGBeq765hEt8CRThNtbhqY3diyLtoWRa3LUXbApEull2DwJHJe4zmfBdI
z/R7ESUAhE50Y5O6zoHh79s4vttGc1eS2m5lZrSBXbfjlqO1COaSNvMQRztDZbv0O+ZDq82eJqWt
WWvT6mFVmCxGaMoQq5n1XVciKu0I5gaUCMH3WyFKaQjjcFTtr1m4eRE2Uat0vryqeFadPDgzyS4U
BMj0ZfvuxdmL6Zbxqi0f4oDxWaXeR5uX0UZ5YATHpktI5sbjyGCYnAeM+YWHwLnXqo59FpBJyzcQ
cmHy8KavhidWQ7jf2D0wGPLZatQIsm8uLnS4DJmrpfHuW3LMMj6yRbX12wmvWs2NBJyxK979CAA8
9L69MRsCNBnf+ipnQhNENGS8JasyqtOSZYUdgiuQ+m+ZjgWOFjj6VYd0Encyz9BkXmoNrJEr9mb/
HrYVthH+zVFs8vnPJUeF3ypmzRkibpG8fB+hK+gp8+bQ7NGKqTNQbjC3EFXhlBILgNqss3a6Xj3Y
JUOrKRkQVOu7Urc2nqUdQXWJZeuO1yhBn23m7iHKky35r0uwEWJhkQvY+mjPWmW89r5331osEcr1
rlo8tDdaGp3htkzbLG9vYoLTNiSGMr2vzrXXPpgaV0qzynDdlPexL06+pCmI3ejSOPZn3KZv+gjv
pnZem5Tjit+br574yO05YcGhr164CWJeNsmIaBLmFzgHRgqcUnSotkEI+m12GFL3hXklaTxCQPkZ
P4D7anvLMZ8YRRAOiJ5eI8eIGmf46gMNigMg5bwjWql3vskjEctUBxDXJ+Yu89L7kTiyFWX1Cyw7
ZoHCfR3bhPaGj7rUGJq1256dtNdnO/hL0jQ4Br6i4i0xOOdOLjEY4Gzo0BHcMZokp2esirGBVTDG
z9l0JND1gmByzNrTVjmcGkxEr8xuUL5T1KJ/1qH4xnSCvUDB3hnvlUgvnV6PCyDXC4dwxJVeF3d5
x8edmPTvSGF7KWINE6R+VLr+mrgzxVR20T4o5daicsFC8Ko3bnMwI3ND65vwhsxr6UTZxEY2aAt6
4a3diJB2Kf3vfjS3SbwqbaN+G3PQwip7CqfyS/T1i9NkT3jdoGVJ8Wxzy5L6Nd6pSgd5ZosHs6s3
3Bw+p85724No2ETxNzE5cMUG091Vwx7kFlaeHG26qVuXbNm7JfYaSdHRByF87xkCYBUcrGy2NFZc
Cv2BCD/RKtQg8BiQFCU/FBrabUOqSIW3T4uN2yDXN+TQZZiMehsRqL/qy/rWblEnagP40yLsjmaq
sX2aCKG0kCyiONokhOuRndVhf3XXNsMgGuns4W3HVm/G8AWncd2KEpQALDh3qC6ILtCLW95p6rrj
YLKr+ikKjgmmzh2jtCd6Q/cu0sfecrVDE6EetZEVw9CrrYfIat8RUei3UQfAI3Objaeb4dGb+LQD
V017wqbsXG0zX9efm/iQR5rYGbp8a7Eu7+IwO2OgCJacPVD2MUkas8E+J433I5jWE+vHqipR/tBh
F+uCTJjWnp4geQGm61sQ4C3H5AxBMsDv7yr+Jq5BO1VKruuaCG7Xdu7i0SZprmpglWhfQMQzblxc
gqVFLEp+I6BhNBz+NmD4z8lsPGTTP4cofoDch4dKJMtg9jnU6G8ZHCaQO0Ko56BTzZZis42/y6H5
1ma5c9u6h9jUIxIr8KVVBJZAW4et0t2ACSSJEt9b3QwXQW1c9FxB/LVN8hxOoj2y2/Dgzwbnqibh
dbLjZ8gobWxtofYzMDXseJWJeBMFDX1rkIKs7NbtNADFxDXp7IfZiVnG3akL9Y6EPj+jeKTH0hko
tzLtIqWGM4sCIEW0Tht9VVnNh1ThZx6QmjC/qzKm3A4Y2wdezVglmFa5h4Ku8lIOq8sBrg9w1Nve
yHh6dWeE02JvhZne6OKW66ut0IkEmwjFjaww27gFvEHdPgcCekRtoNfXkyPP9a0ZskBYrZnuZrIy
IwRqRuZk6RF+3soQ1IR1576iLPv08PCg8n8AxpgQnnRy8QChCNOHVV2geiNImf5UHGyC2t67gQba
2+u/As88plpcr+DhkL1OzKQ3GE8uKvIFmwj1jjNQSHg7DqAPfpLFS7tMulVc33dkDo5616FW8MSu
TUgXHcNkX0JZW0ZjQqi4l5MYRxNNgKGC/sR49opy0b63XIl0C3kvj+mT6/TokUSRwI4qYQzW4Xua
jF9EDwIwirRDLoqRgSclNYz9VTzYOa41rVqJgue/9evv1K7cB32oZ4Xwe2d44Fhq5pgITDgdd9QP
HRIum8QB1lAf6gtdC0xB7DrR5K5NnIAP8i5qDR8uAds/lohqQ0/5KdY5H+hdrWYWGwS6wG52aRTM
4HaCIwSapSW4LRZ5GxCjVjvhrYP4gxbBLLIOOBJvnI73Orj078yOlO4mv8/79F503p3j6s3h5xeC
XB6tShc7/Su0WNVqZABIdQJ0SSmhvDCathI90jp2BjLGyjpeS8ZDy1g638QZkABs1gd7SrG2OPE8
Ya+4lW+IXSSKqy0eU8tLV1jo2fSd+yhm+hcPOKC6xEEUDHOB6tCrVvQObkp0/jsorBXkdbaoehze
pJ6NTxx891OP7Z0G22lISvfeCy1/NymeNYZdj7IcnxOZGlCTL7pFKF4oGqRRkmS7DoVby1wS2Qc9
Af3erVJ7U5t+uA5pmQVM2o4+eiu21LbbFp0cFrnQizOmScEZflh1JpJCCOUG0rfYOHZ29NGXjGwF
xyGM2Z27tJCKbBMvmNtjPLmFEZITncICQuE4ufV57JulyOLqOM5f7CLxQSSgb+1r3bnpu9JlKQv2
zlA3x5/fchtnItdrgn+FKqNedc1Ifw4TDM3E4aaSR2+WvJpe8dpA3h4jv92yYQk4UY1ax/MsfdSx
u3UuYBxhIekqXNbbIiUHfG5xNLWaNqo9ucouESep9ajRtRvhCfhGzAB/HM8hHIO9Zw/12YyIKCS9
hFFH1C5xZM3J4e8KMRTHG+CVTl7f1nPYrgMAd1nB1lrJJNxUsXwOsKPeoBQUtFHya9c1KZ3x+BFd
Wreq2+wdlyTpbXc2DYlVT793Z009bW7lLFVbD3vMsdONK+XzMFq3MbFaN2ZKW6NwCJ5kSLuRGqqZ
3oPzKHOEXnCkrpZrx7SfNshRXnuHSEj8IO6m6xd2haKq1MNk62TimfANGlWEYRm5bS05ZxYQURZV
jgJx6vBUcI8dPI+ZhuiJyUxkD+64hJpXdsFt0TcwIskj2w9mvM5EuEply1CpKK6NDiHdbBEiIjtd
lQiWlj7WS7fwn6yiwzaX0yeLM3PePkDTd62KX7EXv4LjLe4DRd9mqPJXJI6kEPlbuxgZG1Hf9mFG
AMqg3aLvlZ+2zB4q+mlukRX7wPDXucexb7LDTVhGajlFcpzZ/gm5AZJvEZCkzYAzJ0BznA4+Zuoc
15Nb5BH+v+LZrvqUEwUReVH6albqIyQFhVzIbK8b03iW4bQ28xjitC6xVnkl4CKGA7kd3vi1yLdu
Q9JWTDNbsC68sGOMbKzg+0WtjS8KgGfYEEjUSKIu+N+qUlyMUj/bhfosSo00EiDGGvqHW1Q2HLbN
ZZnZ1ToOiJErkso845zm+EcC8xVdb3IMBozYsTUVa0slFhKeMqGlqvBC+DztEmq43TtiL51MAdzi
eREpCSMlJ0UuwRNHJoadgdhCgJe7pElvzWmiK35X47xfVZ7l3GqS7lKpRysI4cAYh/DoVP2HS8zj
XTAwoxdqV2lzWmAfftaUH2zl2OqjQNH76uOjmoeKUTAiseQYXGj9hegz6uERObMCL9Z7zRM7HIag
yDA34eATiB58semJZzI7CKLtyXIc603mMlRRRg5scMAz4aaaD9ICfkIlPpEyVfcchLBije6xXhpI
jw/keYXnxsk25ZSXT5PbXt3UKy8WFAhsqyExqcZR56D61CGcmHun0w4ttujS8k6rI5o0bY82NOv3
vgakUAtRQbVEANSE4tTSBDhVxMNGVcgO4rB/CkEkOLZEa6t34U1tflU+bXvQy7ta2kvNyTMUF+Op
TFDd98wJ8ZEGcNEIMIvwZFfVoZwCHislqEmbnzp0q3tNK2wCkzdg9GUcB/SXNkY14FPCYaUhPt4w
DPSJE26Nc9s5zk6PO4QWxK9PVd28WSENMdcKt3pLC6OGmwkIBSkNMUihMxGQBv2tEzWo86TnuIqd
abL0+yIgWRUGzVvtbBOjce/jOrppO2P+GGg+wFW5qUNQzMVEr8cZYWXh6X/MvQiqBJse1pO9lhnY
NgOsicmDPjbGaZq/1HPUjGN05JpGj7qRLwfaGytNVemGvZ1waKZfZpDi+vKRCffovLoWJn1r0xIw
iVUBVQ+miH61HuGQJn/MmBQH9paOUVzKH72lILmnzOhd9GJV6dgrgumqdVKrB2Ogu4XOmYA90AGZ
pxOEkSLZI/9z74n+quzmVEfUCxrRFNy/wAdzIz5reeMuDFDUM7hDX6YNhp6srY2935AYnXRqqfpI
QwgJLbnklh9hNAtwszeTC7Q/UeR06BaHAUiyEfrGW6ISbnqNvSO3W+8OjkW8k04D42amI9IuWbka
4R/s2oDpNDS8jlany7DMCR4dM5se6+xTJNVpB08DMX306va4xiGpMjVN9ZLti8MDtx30WIeIY2Xm
hzRJwkXY6cfSgibT493XugmG44CGpCs8nDVT+9p3iU68d3HPq/YX8qrsFeoNmmLs2avZtig9+mRY
tmeqAJZi3GWG5zHnpICMu7UuCSGXXY962SyPeC1fwz6oMZPF31kF1sKE6rQYSGVZM+zf2LISyGMm
Vl5kxw2xxmQ87Ot+/Ma74y7NcWT4rNuHxmSFDqGAmxrdXj2qaR3RB0L1bO/reDSxl9jZHBtxNGPG
nz16oq2Cx7AiaHHf4yWeU4avZlXJ3egP7X1bFzHiJuHtVU+F2sQg93JAvhsrIOPcr4J1G1cDpp7O
OWj5bAYMvPXkx98cYNgbLNs69TUoCgjNl9FLrde0uXiWgQJCxjQavOLLZiC6q+xM3ib99Klw8yA1
RK479bCIWkf7oZgtrTyPwjP2QMnhfD2ULbJ9k6LmSP+/O0yN9R5IFXFbo1PXhm7uRNWo7RlF2fle
ppm1aQbPWNVN+Ei/gHXJ8Q9Uct7S6bl6rsFFa0OYQJab/2jj6Q22/6bzXWhGyF7EWAT7rmzueUIR
4MMRK19rzda3I/rsVdTqdPnLujpo8xfTn+jx//x7VRIiiIcpu9ST46zxnVBCWSnGVL74qmEGagnU
xaT63tBECkiprnZ6N0Fiprw4NE16ohZgsfP4KVqyH8bTlLPo5pnrMQ7iOD82PtlqBuhPkotOtGtj
SbcG+YQgKJsyOA0jxrtWBP41RYiPTydGxcm8P11mxbpF0XS0mYgn0ryXw6xrJdzeTpmPiyE2D9SB
xyqjMjKm5MfkYB+ZhvK5q1D80TLx+XQ1TqvOV46avct0xLETKllpEgzpBcHG1w4DKvplpFnVufdn
M45LuDqm5QQnePaea14Eib880ws+Ye6Y71QCwmTKThO0NNk6QkTLAEJ9D9aaFodrXmPN2IAA5cZG
sG7B568L+gxFxRsAmFi4gVhNgIEMJ02PJXFApdEGO3oGpO/RiKIByWxidL5AEh1ihhUG2GZSx2ng
O2G8rltalSEydrJ8IwbIiXrtVIu5TKTfVeF9YX5tiDZjDkct99RkleJJLARzqBE7hwElVTT+ubLA
ftRAI/KIgV3sd4cKpcmCWpRxeRBThAWTe+7GfsWwTmPJaM4Kofi6Jy330Bhgs2MBVQViAFzIhhG4
MV01AveW04AisUyxGnYdzDWyu4gop/zAPtAihrpvJJJPoJ/M7vKWcZtEM8OO2Y2B2AudTXTqUaxU
xZPt1NrBqZFAm+0hRIXCDDP8MY4/khi8bA29EqwasSFJam3Q0OwBNy6yrM+22VwCkzRV0Hltx41l
+6gcntu+dY/jA4YUcedVunNXRuKThN8AY6+5JkpvOkaVeUBpHj6CcrNxZMKs6XM7eBzITa7qsb7B
hUbOxnCKu8zd+ZWfP8YKPnFtdcjNA4uRPuvapZQhcQkmYmtSGtdp5NtQRVVwa+fdOqwHZwt/MMTe
v2YBeStFehcn8jZHnUr0DArDxDiKXo6XgeItwNN5MTDdPyKBXNl9HZ5KI1uTCVEhK9FXxRRhEwyw
MrkSIh8JALjdAGQy4N0xHmXvcscRpVYbbJnVHgSq77yv9ENtVF8+SyV8+qBZDgg9pwHyFH12fSMd
GrENAg5MYuGW+E+Bqz93sX75xa5Bqbbo0jBdu1aRPjVddDX8ALiYUJDMy1pdAc4tm9h8pzdQYXlF
G9GRHyYwBpUgjrqmKJ6t77ANYwZKlORNWWE4DUpxwBXZl+70YRrO8EmcGyz4AF+iQ79wo0ssIfAN
KJdh35Z0iYn008aNniLtbNnvVsLZxcHooRggYjPTplMeRc8o4ZioozjleEERIgvvxo4tcYzG4NMc
/feyjZKzQ8NuFfcFvmua7BXrQZ0+uoFvPmCz0Y6BjfR+EH78ONZ9jmwT11LMzlUnUj0ZTo/zOQ83
Rju+1LbPg1cU1Woy+41qjP7BnkmyAlJ8q0vOTVUmH73CZ2ZmAl2Zlf8ttByIVHQtUFFCgom3LLjR
TUXLgymFtyJomQXHZsPvDIoQn4tkWs/SN6+2Pli7YQzvyqB4tFs3fvaNdNwNc/ntSczJIs52LLQM
+c36EljpwwCXpEIttwXzTxqybKnd3HSfBN1t2kf2PrGDajkJR7sBDgkfAGQD6V+S0wHnGI5Qpgl9
KRx6pjkJh17zp2VXKkwR8fhkkuF664VgBkjuuZV6qa3Y29ByQByEdTtsIiStqPf6c6FpB1bfbFlN
MIFQvw/njOOIHLExWJxA4Hu3P/pimHbREChMwcpYIbsdEO6W1ga6SICGtZMvsCoPUefeQ85WZ2JM
e7LE4xfhfnhVo+0GyXjHbYtuXZDCi2TGgjBRSP2oj6+o5IneQdCyTKaQd2DtvT7KL3HKXQhbQbeR
spsmqjpV0MaLcwoTIrE4XybRLY40eLAe53bEFAh34mOyg5fS3XS+vuRAwu4iirPosEcpBeXGKHr9
Q0binmJ+eqoHb0Z0BGujJOmUsNzxJbDrh7xloK+35LY2OQAOAqD9I5PgfFMp0T85ngX6USvXrZFN
a4dRNnOe7odkE0W5NdzWvsTpTF7XQzRugWtgzGZw+DBKyccFc+1A1LhNnnBl8Mg18i71CO7E/Dqd
/QjQlFY8xVHYfzkl8j+ZJvq1r2qwSsZQ3GK7G3eQAmhH1xaGZq9Rt5GPQYw2QP4eQZRK0Xl+ge5+
y2mMXpNcAC6mdzxAzL3NyTbfjp1vH02iZA6d4atdm+fdSTqnhOLoQCSIu4qmfnzDuXLQ47B6apAU
L5yit461VHDWVY59ou3LjVXactsGhsl5uB4e0QqQncpo/Zh5+OBotdF0MdGZaJFiltwbZEzal94m
pgnZW7gtqoZKW2sBPvXqXMfA0ZDtSbaPtnskfhDsJPvRq4rr13JKrkpI/6k0i9eaavuiB/gK5+fN
mLCsGJXfvpMlxGNrvldDznSCXePg2eZw8VztBYtD8PiTgPvfYgT/l/Tf7Vc+E3Tr3wnAvwKA/8f/
J4hgwwDYC0X5P2EEP7ZVXP/jPfvxj+U7ff/6H/s64W/1r5jgnz/iX5xgTen/FI6OtNCCByxtpfPT
/wUKhjT4T5NDD4JJxzakYOn7D1Kwof/TtWHBkV9l2TpsSOM/SMH8E9waJXHrKkcH6/u/3+r/BSZY
nyHA/wcSbFmWqyzTtSwlTMV7ULzMr5Bg9KVRQhWJ0c5iQDm12dZPiCk0ZHlp7YgZkxW/qWm4coPt
ob/Vvn+UFkc4wyD2xZP3caH2v1zN//UWfyUX23/zjixhmKjADenqAkTyr+9IOYJDvSJDzg2trd10
pLPi71Qjj1Yp+/OfX8ycf7/ff39LWI6Co6RQcc/v5hdIMo6irmp6tG3Kx6ZMZA/eMZ9CK3O3SJHg
n5HD1UDPXATO9GAie2Zzvg87M0EFMlzNHq9YY5lPZRA8jpoLyZN9szK/SUuAS1PzpBJkA2xIX9Ul
cUajd2iDdaHJ59qKdiXziYWCbM70kzYkaB+q/upTw3gFlDNdFaMzbBMrOoDQ+rS6lRzgzAcVoUIy
v/vzdfj7i+5KaNFKZyo+s6R/uQxGl3QhEnuf4L5y7vCBIJci+q4aEima5Z9fCzD2v19yHZaCkKZl
Gvpvt1wZeA3UP245L1s39QyaJG2Coa4PEKsuoVANn39+wZ+k698+ZFsIZUmBTxqY8W+3VBUz/LRw
kW1EWJzdWtsFUXYHJGeOrcVGjFobCeQKJhZ+Fs3ameY0HkO8vgXJljgLunNg1OdUlHeRBfUj7h/K
6syZfDP4ww5pZE29hBN3fjb+/Mb1vyK8fz6df3njrA+/fiw9ffiOjqK/sVrrJnD6a6qFP6IJB69H
gDQxCEyPfWOfkzwXlcpB4gEQykkRKDDi3+gI8f5f3tC8KFGI26DKf7uSRC/moiMkj6N//shCAR6E
tnPJqDtLf5ACs0tw6i+qcbgagHRTGpNa626TUnuoWu1fG9O/lt2/Wyj+Zu2yZ2C6a3MzWZbz25vJ
GaL4ZouUwcZ2pgx69lNwcjP9PJJKvlZm9zyEmAlLD8hvAU112zYbVBUoyaLmBe/YuVXeAzhWU980
LRqELk3w3ZovDUckTttk0ZIj1SR9v5dueskR16IDi/CaUPFE31E5XqWfUzF4OvHPGY/xlNQ47EDW
1PYNBLcPvXcehda80JTsFshB3hyJbbJ1CGyIvxOv2vZZQwFmvGmZfTXIrdXEDc63bOm5KZ+5C3B5
dBh30jDC54hSb8yeCxuioR8F363qroCrt01gvTgt8kmDdVv3kmD15898voq/PzxSp2Az0EdJ+lF/
vQdLDwCZSKQG1y99w006J4JOV8OwBqbm3G7Ux/eN4FD+55fVxd+9riFtk/OZcIWt//V1555jHbEy
rKOaOq16ajHc48uT9xKGKNGiB5JslmRErUauzJ9fW/7NcqhYBw3hWsrkVv/ttbtwKhBEMagfBwsh
JSFwLaQ2CERw16sJo17cni2U4zNgACTRoyLF7+QN72PrAtMx9Xhj5JyAmSIy7ULVWlTQ4yU2tTQy
VlFvsJTfJvi38buSzMgeAjApW9CVLeF/itswxAwY6D1mWjoDPvPfscFo73bj1dI7vpuBsvnzr6zL
f3+a8EEaiqLDtW2mkb/FBQR11RNVavkbrFkEKHIQFea5NTsT1R+4b6n2YKxelM5eKAtmWK3wPjpt
C39So/1l7U09e9M4DC5J67zo1A9SfQD8YLgxFCSzx+kdB6FtKZK3McY7g3VoM/E3CDlMgFQFbMj/
KKEupn0zMFVS26YZdqQ5MzjMcg5FfbgjYP7GbThxqxykXKUdNBMdI8nIQIVXtmrPYgJ2Y4fxvSbK
Q9mHP0A5rOMEp18FLVBX7cojn1g167gBOiI1G4l0QbqhG76iPmb5VMnWyiBfQ8CD4j6QvGTFyFmI
Jyh6PtBubqhAeBoXQyIfukbeJD6/S0gbZ5EU5mONXIgTzsA8b+7IZHm8HpzpEAntHaq/Tadq07mj
t5wUGiRaBih7DbkztImotjZArkjuIXpsJyU9q07eiGA74PG4M8gR8WPrjGDhAEvWK4AdNg25IaQL
ZA9BLePVUCQu8gE2hcBdYdZzFxXtk0Vlq8eqwDcBCQdhNxucRv8k6tjSShUuLVKQlTngsOhaJs8S
ayJreBuFNHzCYCtt+xMDxXG0fHa5WHzEtoftxQHQLNKHtIk/WDd2iDaOcdqtKdUS8DLy/s93pi3/
bSFwdYMSWQnDwjog53//pTbJPDlZmg6EBS/w2i8cDuPiAfLANY95r1Py3vRL6zMxQswD83BQf49H
LMqpUs9UZhi6vrlFx3mLx3DqZyvdrkr8iUmH4915p2S4BmWQLjXbhhw7sJb3HclmOP4XfR18JKna
t4LutnM3ddkFUztcPv8HOqKXFl3zVNpfCQ2mwv2ZYcMeLDIUtGnRnW2Tb1lzymoip5OZda9wwNyF
aryEsIHsgp6fn0x0Y0cwUNjcDCOBPGp4swhTGycII+SobRF7XgKH9BjNe1Bj8fbna2v8+0LnUmQD
mHQdwTnDnWu1X66tmRMj1dJhW6cjq1D9nQ+wVjNpYExqXCbyMLSNgWeyKwC3E5Xp+dUdLjUUi1Ev
YHFDWhTqhWO5Bd++vw5ZRAnMtK7XzZtqQmJDZLfnBPdGiH6JsZtaaKNY//mXmIugv25QnIIMm+rd
IeeEM9NvvwPAkiSZ4VeZzSiy9kE32zSmljKPP9hDXhLvmyEihmQK2v/uK7MvSXg1Sqea1c3fyjOy
i3iqCXtcW7VOpzm7l217qkoWiloNK+C9+1bhve4pJf78wsa/b47u/2TvvJYkR84s/UQYg3I4cBuB
QOjMSC1uYJWVVVAOrfH086GXZjss9pI293vRZDeblQIBOH5xzncMg5cxoimBOF3+8bnxv47gWFum
WiMAXBMmgz/04e8sJZqlKW2SPeLtOAJcaPX+imX2oe9YNuaQMRxsVIDsUKZpEDJLe1d1zDGr+jZm
3NVM0v/9T/qvHw4/qLN2l/jPXNf8o7Goksgtgf3grpnML47es4QVqpLiqdGIaBT2g0PZNLFv+vff
9l9fZv/8bf94mekLZpEmnT1knaFGGsTMfihWN9fAGvAfvpP+r/0M34t23PD09dP4s0BCOza1TWPg
jY2n3dh0H5p4FHi27WIOmt7FwJVv+xV3Hy/YHwa2qxlW5XEKFpP839jgUA5rziY0P9h7QpIEC+Mj
YbmBzfYtxqAxzs3TogiYVyzcNrrgSXUawqOEuqB8K9BbwDm1IkwNPSy02BIfi9YOPJ0Ti2KPlJsl
1RmaN8u9WQNwiORwTZ0VJ9cY0DTdiRpXENoZYQzivGFqW5vxb3z3D1HcX5fIZf9rHSeiK459V9yi
oQZXWD+YislpqQ3Y9BO5l/3vzDHFeSn4gTwb4AX7f7R2H3rtcaI48IuBP1IOUORmN7zTNlafQdt5
kre4YNtWxoZYAYrfXfqVNOsk3cRLkRjo0thikZ2hgxCtIgRGLmHdNcbQbU1iDheyuEcc4m7xQbCH
ZTS/BYDnICqpjxhusaYQiIJnHW0CfRR7/7gdnidiUDZNU3wyZR4wXEMti4o3lc2vxcSnUJMPu0bF
PyC8fcpYoOKySb+GOPsGUqJ1DmyKkQosuSrbq/bMBdke2z2IY97XHv15yVZ+hyID/F0E5L9ubPgs
3vg4xOFtXlcCHKceUYVrq93i//aWCpASSKmxuBEIioAgJ41PO1TLNPm5iL7a1QIPP8ePa+08zHg/
2WL8zojiSxTcIKfmgmC/cNLy1qE7FguFTTja17jjV2sUh1M7zYdQIQKZXP3ktdYN7tyFWed1NPNP
AEW+m7RPde+ggl3M+wr0Yfmoha+MXlE4i/CWjjYp5N5znHPlKifkI2jR2WrlahhDDVpTK0k0P2AN
6lvh4YKz8y+WFvPei3s+P/fT1Ay4jnhR0blWt8TOGfBMaJoQ5qCneMpKDdZDdUNIhgjb6796J9rJ
DF71tICzjwF/yfw4Kzi+evbJ6Lf17YkrY91lnefgUmX9pE3sW027J8Heqw+a1kS7wugxPy75fRdz
LHujvKuRzqwFELHr0CIEWDI4NveA1f3CkCeosSMvc0qnXvYvTst/N9RHSceiKQYCuCZDwkFjF1Jl
8bWajIdWoU+OMcWkmv2qhHcKM4rEwanfGTc9U8lfzZn4P6WdBo3XqdG5z5GgTpsKXpptkX1HDokt
MvX2VT6fopG4Etd+8GIjouqnJIE3mmLE/oWi9yeOAZ9W4ZAYivcxfIVNE3e/alNCeOjwY/ylxcFI
ZkKV3QyxE7jAN2dkWmuirl+wGWXzoTFsiahR1Fj/cLprPBKiujYc/UIlr40kHoC3fzS7BdarzYWI
WWqwLfoQ2UhpZKKqW0hvndPwSp7IFVjpd2s9I66E0xalXySq8Z3RVfVQ43a50s8yq++nyfXTSHx3
bUi2l3DuBrBV0DLoDLSR7z32DvXO+J0qXEd2pTN8nPcOcFHEsK+VXb23kTzTluV+N4asHqcNPsER
s4cT6DU0jIaO3ly6a+/dHGt5ynuqE0PcpEOwpoPJdWvf48sBlSh0ArAsDFdAiKogltENQgEtw7RR
zTOyg3djJbBJNEZJWODkpOJr5XMETq2T5dUyCQDW5XUpLzhr2t1fNWMEra3RyAEC2fFQlEuyzxZo
4/Y6Vqpt/JY6wLVmvObwiXkLocEZCtY/cIIqVuegQea9my3WPllTxN37Lh1/058BVU7M186EHyiL
i6UkULwfzHj4odmh75gp3ywF2V1phzpzP0qjQyRrvAAr8YIx6hBAdcmTAP9I9lW7KrzvZIWzwYYG
eeprNntjUSOn9l6rPLoOcnzLOxwXa23qdowt85xXJlnp+BFV/GUjSDCWEKtNGFFimUJAW4ALbT/M
i7FaDhRaKYmyJG7uRQTFA9SDX0Boc6HMmi4HhQP4aSIhwCFbyR8ndTeX/AizOk+l/OGsFiNYsGfg
wTV7KPXQxvsJ0ia/BG0fMyCxzYUTzJbiJ4MzjqIH+gheVrNx/b7hsbQNnkINQJ5Lc9awpETpAi3y
SaoYVoz909Gs5SDj0EWCvvL0vC2GvENZlk96uUJF1r4OmvOWh/0T8A36tvxU5dWdXk0ayV8Q60cr
A15cv08GahXwcRtd9R/m7D31o/3bqwiEUC3PUwq4VQATWa3owmCjNyVfBbrGiPVPu/QH4rq/PZV8
gx2k+RRU2kJrjtm4/ma92iG0YUgQPhPiVnEOcfQgdjyk3Us9gAZZJ/Femj5i+f2BCEfHx62+kLta
rM+LjKrPQsXoMredDXio2vIfah3rb8pOk4LetsAK6+uY4J9L7XRJ3Q6ulLerdeeInu/S5NyzOZQ6
xF+3Nm3eq6a+IYyesVO1Z7O5mZGzV+hHNk7BmxY1+mEqIObq3FhLp27rnCCDa2zG0X6dasuaG7DX
5NHUyydR1k9wo08Ji7TB0jAJU9X8++ptXb780TwgaoZdyDiTWaLz55SpjnGGhcwXsTF4884pdCQU
7V0JD8bPaNsPvQG3PH5fUCKtzASiKeBr62b8OovaRIHNfQNvzMKT+pymmbF3AFZYBLr/hyGc/TdX
3rLI6vBAt7J81P+oo0ML+SfjCTJUSwZAXlZeYELSR669LAV9FAocsLlj7SRYZfJ2Vpw82XOIpZUQ
z0zFofG7rFBC3SFRi4V7Wzyts0xpcIvp6EF9PqBN52q/zLFGKBOuKNArqvunoRzYKfPWJ0Bkmzkr
4XnZum1GOjwdREsdKmca3TH3TlpqweXmJ/Jy9R861b8psi3LMdFG2Qx7vT/3VC2NVK1Dp9kJSrKF
QI82ZR6H9IXprGary7+/Lf72rnAtkz2UZPLorp/G/2iL5chn6pXcFUlU3eqFB43QLeQ4UMvyHxwC
BGSznd6uQ4D//TfmAbPQC7qUB+KPvg6KZpOQECQpyUGUeEVm+3aevqZDdrIn9wUMoL/kYPfMMcr/
w8D1766wYNPoGnx3If8cBSwi1bBa42kYJvCyfNAPTQ9RvGfmiM2mlEbxH/p2Y52i/nPjzuRB0LyD
5mXL+VeT+z+uMjg8NDLgMHeq5vQrPP5uGKJDokqNcV/8sdhkIhuUQIPDqxuv0bOT5re/Lvj/324z
tumavwvA5V7/fy+3tyzxm/KPyFz+xD8ybx2SbU2DaFqyu1zXWZ/C/7PKdv/LXkf0+KlNx+UYtfms
/5F5a1j/hQBLX8+uVS9jOCwYcHismbfGf/GCY/3MIklnxr9uzf8Xu+x/jKv+7x0lLYO1IvNrSzgM
sbmR/xgV6rCgphod0BC5RC/VQU5g6a61GWeaFirNECPubgpcRJQ7CDDPxIUERWvvFP6tzAa5Hsb2
lwHPzYDrhsEdcDmgN0QkOZAtZvNxhtMNP7htNtlOrYC4GlJcDjGuX9Fx5QqRU55BGWWiHGwwJoGJ
YHY+KLZHqEzYdgKQAkc3rtCeFVA3r6i6NnrKV3QdItPtssLsLARZ2xA1CjK9oIJ3R4YQySkyvHiQ
8HAigg2rHg1B+kG5wvIy7VcPO89bIXrUU76+YvXCFbAXKQiEEPcqyHsRrhNwqsD4eqh8dg+eD/Mx
PhWAfS6ivWzJ32sIHxBYCNiomKQPNW0kPpMgtyADakVxcGfK/GrM1MHL2V1DCVTUm4N9xOCJuW7F
CLYrULCELJjId2oUEjcr2wwSD0YuFojNgn6tWMqTckGYGoLMpRVYqNWnEH5huY1XmKFasYbaCjik
f1m38sCHukgcY0RwidnfRw6Db2NdkZugI1UJzlrmN7sdaGJWmGLjYA+BrqhDWSSM/Ne4YhfJtQqa
FwsWI47hmJwEJ1++vBVmqMr0WSXyZzLOz6M7PUZN96rZsKm8NfhlhPfYwX20pvHcuEb5jlnvCP8d
vd6CLD7k/Yoezd5rKUFJsfkm1VTtDJsc2y5u9QAx2V6aw7Myi+Ri6nqQGgMCQATbBt69KC9YozVe
dPOAg1pJ8pATwP4QAQmUnaSItYfvaEFXp0HzFJr2I8fivQFmbV24Ur4qyfxbo7Cc5ANu7fqJaF+9
Ld9g2EZbrbGA2bT6HdSa2WIiVcztb63yiZgFhgFQz5pQHgKaNIlOr8INIIO5hEs/FW9xoTDZjfz6
6SxYnoKUYld5yu0MDntf3VGs854I3bMhYjMo6ynGhqjAh2HtQnG2kqLTYwjoZkdWMYr0qbuYE57s
tHme8tj1l4Emas6+U0C2bpzT5/Hlt4quxcsf3Yr9cl78qKriOEba2ZEr6Hxnt9XRjuFrlM3LQpDE
zgH81DnNV9V15zW2qLPUobKsR7shXqw8Jev9PsiVBYgRjykPPrn5CX2osxVJau3CVhdI04hARs0B
PxD9NLbarJ6kL4NBiPQ4hRrJguCX5in18YJNftQa9r5teq5Jax6SGYJLqaUPs7O2rU1xaGXcBAQ0
oLuWg9rmi6yh62hfpZ2+OGF0dIyuY6cU3hFNbG2tkHMitG/mEj0yNT8qUGED8FgCAeAgkMQC81Xe
JXP3NEns8a1G/IwgUBQXPGvGzcLnnl1kWu2HEcTMoEGNzRIvCGOYXh3/FLcjnPHSTxHxFm73IDW3
eMTNdUgRnASdOYrthOpnQPDk8wSZRzNjpGOutrVm9IvsuZwoy52Vj1HHp9gyz3HdpUE3WMfMY9En
zV+VtXg4rBaWJTWTg8rzOED5He0khcJTDIecu5PWBYP03B3G3Ppyxw+3LW8GUrgu7fXHlul1QCr3
zzocbmYlCj+nSDkNDiRIGzrWKXTRky9vvcE5VXXj2a0auutIXol3weY3YNWb+9/GGs7KU3zyKv6N
kOY2VwiSm/wKytcEu6/3+4qso92Q8GGOkDJ8zZA4+vQJkBFDgJ2KGpPFZS/p5rXuR2ePJ5gn5cWO
KzISNlDJn41aiveu5bpZEUZaoweW5bqSDXHlbTImpuh+mjs2ZXWQEcFaN+cI1d55SsNxJwyZnByv
fdSteA5KElI2k9FkgVXVBCIPGSISKDYGpFc2jIZ2lAW4hDGz+2uZt4R1qnl4KNqnKfZIQSx5gl0E
UkfmGcmaTarvy0XdGyFPERTrboM9yvpkMvWarRObPCSUzbb0O23+GaY/0dhnH1ZTvwjYp/5IRq7v
puU+dFqebNqyTVPVX7YiVzrMeudekR6yyZAh31TqvcJlj0UetGPsHBA4vOTSedW16tPhXbZz9OZs
LZXrM6/A5m53+W3ogUHUQxgfCiIGYKVYxr1uFN+a1r/OreMiny6Af87VQnv7kNqwQqYl3nVITbZm
S9KEo8O9W+JtbyzI1CPd3uXto+HeOy77DZgS9oaeiBy0cbo2Jhw3enH6Grtt9g3Sk957jgrWnq39
mE0W3NeGuYHWOG91fCWpQfWcoL3bvg5R63eR/CUXIDFOGOCrJe1GtUCd4FBq60subXftZGGON8eD
MJ0g9AS0JZalWzAuj8VIoHpqYBHAa+Vqv+3KeBQrjb3snN9znD+mzQqTzaeXYoiP3pz87lwXoNeK
Gy4bPFQ8cmFLOhuB0GtyOpM6ACJ5MkBa4kyswdu3XXGgSbq36fWNSQNK0BPDrPIXVHzfnfcZWzGY
jlU+70wXN3Z+Iwf1neigN9/Z5H40WvJOokoXHsO8fmyBSzhi3unhRNoNnqZjTZRFeRqmci9ykvBA
RcpL2WOQYUj/CCwZ1nVi6kSja19Z1QE5zVnqMQB4QK1HE4gLti64GN5SwCvG6rXm21McPSoreVSR
+hnbOHNCM7BD6POGkNcpj+4ceWOo5QSZiki8TY0jGJ+oOpFF+4V/hCm8PZy03PmSsRcoTJ6CMG0i
V6d3PR2QGA+3QpLMhF7v2uLkKtsF3FD/DoBiN2ftT8cdeLOWgMdHMgy6DFlFzUU3lAX3dwTiVoTl
JuVk3gxu9NsiS5AJEocpp0W4zVR7GlLSeEubz8jyxqe47mdcreK+D8lsaqz7YS7uM4tb0IrJMiVv
Z5OVP4xSWP7cYAJZHXeaa+S+CKuftb6sSP1p8Q29O5HgZG6Gkj0HsLEN2UQtH4zJbN0er9HMP6lV
PYiXfEGutBRBObhY643sC1RDXvzMcGmAzv2ywM44XfXilj2E7yiiXDUei8z5qZcV4oyHsdC1/ayg
Cnt6zl1rpsyE2xMuypcBfQ1ro3Treu0r7iiIHrHFZiE+ZUv4y7VHgfMQ4w+ki01izIfIZaftovgR
LnvEThIv16MknxfxOYiIzKw7IX4QHBr5UN4iTo0Nbplw6zWDwtEdpqAtBKJK/M2Y3hFZQStoORUE
bqKCsfMdDsigJaIILC6U7758W/TkvQHVl0cefsIGausAMMQiPsVxTaJRnB/m3Bx1p2yh3XP36AIT
Zh+9OZPNOKLmPwzncy74nUyiuLGC3yYy62frQZTTO48mXk2F0SCETTnW6AI6gWS81TtEr0mQR/l9
VvDiilP3c3TuDPJfrfDCXJBpNdcykGnxkmkeirFqWyZyJlQYSIWgqGBhwolqRMZXV2t4iJNAOZzX
kBBY2FQSoje9PSNcBmE6Pqnt0uPJnNxnQ6g3LXV+9GkDhr3Sv9q4vGU6iEVvxJ3jXNoZO0CEx3EF
UfoNSG52hdNj5qhwX6wOUyBwtyYN5SUZoNaSK/PRQ97MMNNumcndGl6z24hAPHRo5+Yv2B2j9kV5
foPLhY1Hfe9ouQlFg5sa2n1RYcasbGKObCsZz4YVAdzDdjLZVeU3JH6BkHJvQ76+94ujFYvVNU0I
pZFAc4rsnx3XCNS09WsS+mnKLO24uOuhXn1VRpqz2bEexh5SbcWHh/uCd7hxSRFpuNkewea74hXo
l6Bc8YAcDJlpF6ZWRzIo101PVewTM0v3ekERjyJrcfM9tRsyMf2h7JbklIbFZ2ooUBMJipt2pG2Y
cJwY65LWZLidSFg4MYXUqIMicMZxv5QUGq7qA43u128aYlZUo1d7DWwbtJty2nkjz4/myV/MBu2z
1dUIpVGjNbbLPYSTPuik/nOQYYcU8VJ7zRSQ+/2swi45Wk4flBlBJalU/alpGZNGuPyL1Z27gP/Q
KmNXT7mz63JsB2kEBiEa5f36VyKscZd0k8sxF2L6QGc6y9jamDi1NzmEYsxMuN1cmMxldz8P1Jxm
SPBHofFoGfyQC3X5RuTqF6mnlzgDQjX1U0o+rc6genIVQWzvDBB7H3NXsiv62aT14Y+smL3CS85L
tu2SuccEF7GPaqq76XloiGrDEwavtGXDXkycdCCRArDAiIAmxIFZjLVJ4akpMzcwiVv1O71kC8gB
UoyEg5IO2E3aWzyk18rrH1CbPsH+e12YO5L1luSBdq8cyQtcDOc66zvy+JxLLXgHp6Z8FFVHpmJV
4R/s3kPVforJJSi9vQwi62+EBehBwRTAr2J9Cza+P0QoKru2O9awWR7NyCgee3jse0F/A3xpOUyG
Z5xSB8hijdTcj/BTuYyn2EZUxY2vETrxJ5v88hA5WRMUdQMatLzP4FjQqUNKYM/+XiwBbICEArki
pyKrcXVhMkGU5RcVgYfci6lZ+wj+uOI4vfNVgkXOafxqVQi2CoHoHfPHg+6el5LfmuhHssFKQJvs
HADHNupJFQA3uqJwmAwoIM0hqsSlCnsiA4AqeZjx7Dm8EA6Zv6x8XuYKGp91mr/06tAMBq216ThB
abVkXcRNf1yaIQuyRL+0rM9xlzLSRk8H75pWzMCQ7hnjM8koOq198sTcyAO25qltqUO6wLO5owb7
FHYEmJVsQJ0rjsTtr+1RfOO4Zmlb+Isg5mzUImfngi6qZBcfK1P44/CYJPUjdILu2kAQn9v51Zgm
mqKUL1ep4mFy81cgIM6uYP+yYTsA/b5ZoDLNFkqvRr0NsFC3wvJwvo7ou3qD18aSrG/d+dCsQNSp
vQcsF50rkobixIkvZROJ64rnNc3y5ln1C+4pxFouNJYlja5FNmWE7IUffcNofQhfVaz2lMBq58TG
rUR1e9CrcgvpF6K3UJ+VWZJ0QdyU6e4JiyRgy3MO7WLtJohPvnCJTQ8ncmVtCbAKmBanzROjlPBQ
ENLis0SGQSlJe6MW2EPm2NtervOOI6+JC81S7X6sMh5u7hvH4U6QqAPaCqVG3hl0h9Y9zJZLas/v
ZqOuYUOsJ/mLPjL4sxGGcHbG7jClXeBO2S7KimC2tcwnh370Ey4QwTQ3r7XlTirlwSAh2nQcLG5d
Hpq6+TnVnXaXIgnyrF8tdrRRVcdJttUBHh5vsYgQq6gHRsXFd/FvB9P76GmQ6xpRnTuRXfCFoEaC
5TOInhiynLcmyRa3LDdufc+aABYOq7INkCHlr9WrZvDJ2vVryedRpc1D5Kw/rJ2WZzAOzVoot+Zw
nufxEg9WzGWbu+2QscGcPka7vh/lAgSLBaRpTff6OJydUYwbjS0OM6whkG5DQcOmYx7FezO3P6SK
BO/d8lMxKKGd8opt1I2BAGaIBIaqoEuns8HCnPmX/TVU/aklhTmr0+9KSx+xnk4b0NenrMuCtsHN
XmKV5/1R/DC3ndDjcyuyWz8Nh8zkHA5pRQw3MwOeVP69LrK94QW6lfySyA33wvts4FbBgsg6euXm
vQndC8ZzfqSlemk10npNFqCAligX9FsnaToVsQA+0Kuh605GKQmVGUfSva3S2VmVtR7kURAxLCQ2
l1ciKmbI1GAgBctgnCzmif3BvnEnuD8OeJLSq6ytZmzjOTqUUSZf1KLhIJcO8xcNkVHS5ddMJObD
QNjRw2K/LMQ00RpDH0jqT2VT3HRNs8uFVd7lWvGrqs1bgi8aP0cjSHP9CbQs3UUmx11YZfq5xW0B
AMXXllJ/iMgkOoU1s34dVOtmEB21SS0RaeAlR6ygSFnwCCVNhheVpP2BeFMOFbZ6wQQeZge8Yr21
OH4io/wBdomFqh6HPu/x0mdgfFRlkh3s1jmYg5y2adU/8O4UJwmxAUduHd4R0HivZOdPUosDztFj
A/TiiKbrR92zRtVANh+SquQNatKQiaUAfbjs49FWtzknuQY3/h1vr2xfgxtDdUD7XCMzxRuO9x8T
u0F+K5sORN4Fs818TL4csbxPkiY6yoZz1SNPmMB5Ak6/WumCoCEWW1Un7wA1812oadXBzMO73JZy
v3gJ8MKaQrJQKIzD8FdFfOzOEEj/qZ93bo8XUYYl6qqp3s0t6Q99AsswQwa7GazqaEVJt+MIekT6
QFsekXU0u+YX29qCUekWoSxhoCFxstFksao1/Ih6Pc1nOuq0HnfNcs4RbG9yHTIEULXP0rmpqg1S
U5NBFLb3JfjL7djBF7GYaWxCU57GOMY+FS27uZ9Ise8dxq/t3GyKMuf8G2wKlZkfMRLuE93hNTJw
V2bgBhCKhXKDAODOCYlHNpJdtKAA8tIaqkd1D4DHM+lrVtSDsKrvRi8OBtOjFFhWTgZcXEzvqGeP
dUJ0kt3z0ZKMsKklTc1Oo4lYMVwAFkg5NEnHA//CPKXfJZXx5s31LqzVt6KWPVnQSSKYvfTZdOOo
hUFA4z9IQp2EauNJUEeRADPyRNfJSfY5swOAmeGYdISAkAaYZy0iCRwo6KwxSsDiaUF72VbR3+ca
DSF4FIH+T0FwH7WYERYUz/miE3i8bW2uVFw/zBWzPDcur3qSn6zZYtCVIRMyRMUzUMYvbRmGHwVg
Q7e3adfyGvIeUAfPZhCxDAnCpKYMsNtebchPu3LqmMIwvNGhvWyJYC7j/GlswRm0evriFhHkF8tj
Bzx2Z8449L/ucEii+p6EnxGRYvdMCgnYq2iVA80Oi3A8+6GBckzi93dk/NR27Zfoc+zbHSiN6MLq
8J0PqW/tEEbXQNxhEh09azwMjrgp/hCBvHCHrLVJ68GagadYRXdHdrCD76nnJCQLudUpxky8wUSk
PqCOoL/KHonqy7e1Ls7swe8dUJEWJ+1S24c0I5Qh07Rj6gFJKJTOfZuSHkPjT3R2dcGzN+wh3oit
OMOZ/WY0RY9gy4DsDpuhIuty18D2UdPjx3Yz+aHXoxfPi88EE+IBB8C27HikYg+vlcDE4g+a/Jw8
7H/QWvAye5O+xYY/7fB985HnQ07ELVF7Eem4XNk7m9mc36MSF1H90c+JS+pj9VVY8DK1Tn5WgpFE
k9T9Di8aHANz3no8KNT/4QmwP9sYZryVqTU/PWjdg1av4WLRviyAm+ieTcU4pedGaN/0RgDOliEw
Bt6hgno0iIdbalL5a0NmPck42iaOA6mW1gSTSf/c261P9sF3OiJC5Jox6TOHU5kfWEK7gXB1/BDo
X56cXD3YnboSiqmOIkciA/eUOG7dRJla2+AHZwj1zqpWtWHc0rK+ydEA3W7WZ2IfvqPhi+tPwoaq
ziadnN825Lzldj7shRU2r/mg7rSq1c/K4i7EMPjeOfDOKyGxZVrQrhByPvRJURzd2XhwVebSBFJE
uFG3Q4WibbWyfePWYYaOym+TJiDa8jJFzmhlEh8Br1XAYVvtoCpCKMaFJqdhcUS5TtOKyeTXEEYz
QE/9pZuCts9Pc+WmJzZAKHWnjtgpb7wz5MvM0UgK9oNLjvLGIv+JBBZMSdCzeYC9KNvZ0zq9WMwg
KlB6OSz10JOvyBP9eTQzVF1NRong5U9hb5GvzM9GqQDOKCZ7uy4reZkBHuga9/gUxXfd3NzZiZ1c
hAhfaSeTLRstjBxAj/ndbEjAMFir8YHxdMXXmKXfF+50NhUjx1ANR7vnherxtG/aeX2ldcxKh3rt
kfTvxlAg56phjwsAbVLS9Ns51S7Uqd+5Pcd7QTBh6oYggxDDhA3jwLJk2BOhvILwOBPV2oCjbfud
7OGNzzOb10ECc+TBHQFy9KLufZO8vqYL0dhaibEvJopDp0aHYsMrClyXdAQiJHNUp9tsmV7CmdNh
0ga5cVELH+p5aGm2SXPIXpUJc0Xn+duQj/LmuOxHkhSfjCQTbP/bHNcATy3UtoDb021/MDPJONwQ
aAedG6SobcK0aNtgkwQXZn8mPTMEKwaUnHgcZAuYXVcaBC5J/rKW9ux484dEAV2ugiSX02wqbf0N
5j1Lxp2lg08YGJ8fGu2nJoaW5jeLDwq59A4goMGvbjgMjLJgwQ4ZWEBUNwVmbN8GIuDrgrwDd6mu
aaztYyf/mFrlw8qoCHfmVegi7JsF/z/WvR/WNGgUZjXpndrAL8OUUu/U8CBNpo1FxdQ1U6AUlEDh
qKXlG9TB0i/HejcYbnlEHTnBHz8gxjuHcrkjIY7XCMI9OMhSQJuAIVygb2Zetu7lXBjJtUMCdSw1
Yk85sIreI1w16ITsn6Rkc1Qkb1Y4qZ3dcEUIRt2NNnlnLcW5MvLi7KbdfihDphBJegVeXjNd7IjS
I5yCnFCmGq45vRWdKI/G2CAsLPFWu6DRPDcmPFcx42WTFEca0koNwGfe1RgeOvaWzW8wT59xmnE1
RiRPBbjJayRrAgWggEBP2xDWwJnaVCRJudM3aQC3rstzxiwW47pQnkF38Qml/b4W2tOceyMSM7bu
DXfygW5or3CFtujB/BDsIMhaBFC0vjqC1DDfTB7FgKuVp2WZ3Iu4Y0bxoOSCfXjQLo6TQwwjOokM
pYPZQlfN+zha2+9jBE+VSqk90O1NrMS098G27yLictGjLgls0ERtl4XJJHljBFaOtE5TD3gzd56L
0XiKF/oojeKdawydOM4ObkEwxhQTSR4yP6r7aeMO4FgtEknMaSK8KX/lLSP5Xqi33J7hpj4V36UL
Xi8OqzOLBqSwE46uisydY0gSRyY8Plc7cJsu3mHN/LkUEfphadYY1iG0MVvomBGRYOA2Awb9j3Q0
AmJ+hquWg0Dr4V2QCrZzY3qOrDtnGirlpI3jndeioSb15za0y8ggtGcRYMTHejQOk5vQm+V5Q0Qj
CHo9Af7b2aCVoUf5klBYn/X5qbbw+rqjt/hjPxwc4x2XTXQYzLXiJrxWpMqHHpIdZq9/B8NEKEl5
HBIJUYi6M+7xyjax94p9+ZeTF1pg2JXcxrI46UwzR73TOblL4IW8qpkdvqf9U14u4lBBnpQSUDSf
CzO5GhBolbPfZd1PPoyQzLsAtaHz1SBzwjDpA1URJGQjlNnrTOb4ZPHvYtQgbNmAlFoZOUAqdLWp
hmQkHm/YH/jo4oa24jO05dNsxwdbJMdkuC8NqpQiCaqq9425OcEIPDFJBxZ/UpKdXMGXn4eRe4JS
Ma9uTiI/7YaGlgRHeNQuRskRSBFjggQkTTWy+WTs48cEaWWhsY4VlnezcL/WKGLXqR7ZO5MXCnXS
XOz32OFuiaik+8i51rPgndL/zMflq6ReY5JlP2OajnZWlP+echX0NihGpqxI9e7s6rsOYS/r+Xjy
PLYujHremG5uWwDKXrlqvU11F8rKZVG5nNm98LxTaajhfdBxvg0KRGtxajl7mP3/oKp5QDdy7Kfu
sK4tk5x8VRu1fB97N4bxW28Gj5CmvLSUxIA136y8w+uZzieeiFfDeGxQMTivKDNqFt2lxVEfB/p0
FfHw6ETlS9LJC7k1j5Z7RPdRbryyfaTYI5mkb7e6Vz3y2vqdjB3xkJ35FHZfJXlzsf4rmp+ZRBAR
GC/ltk3su6w+C0/cuRxiho4ABO0rI6WCHSiNQPzMfKbfmlD79SX0ObcZT6jwKY34m7rC4hGHbFZy
vf+iERqIOftvis5sOU5ki6JfRATJlPBaVdRcUmm0rBdCslrMc0ICX9+Lh+vo6OuWZRVknmHvtYOQ
BcG9aqwTka7fbklk1pCi9Cyjl3pWB1EwWJaTQW5BRAWSv8wt55jhRgNTd2oe5M5Xo2uh9xCJue4h
MaBD8QrkirG0GNjTgfoe7nYVEvvErDPq011LVoN0/+nZfSZVEAO8ixFD0XLuu/o4phCgItvaWB6P
WeaVd3uGSE/uLtTB4CMpl/fUha9gTZ+pCeuLRHqKmM7dCZs92qwLrpvc3bepP8CyaUOzM0/Us3ya
Q/HJF/6sZ+cD7QWVtXqwpbqb5LxQXaAXr4jfstJvkVxme3gc7RFes8TeIoYD2Sm/zNZeeflYvA3Y
RQJ9GsaItDjCS3jGTFC58Jef2+i3Twxz25PsRuDRY+Klz5bDj6UrZ6pB3ogkRzq7JJRefv6b4uDr
imfAl/SAxFSAjsSDlfxt/eKxi+3tCINPGJCrMlMvJGMnXHTU067gokHFHnKNbStmkyxE+LfoGZRN
HdyAR60zNl9x414tn8yV3sGukDtdGGCeWH8ijvyYrOKrL5dNANs67FAob+JxpbEiRVBEg9LA3VoT
drtRlE/YKCRbOZObwPrxqDlKvl4Mswi87oD8jDp8KLDspPRj1Fghlk4eayBpoRFwkYgR5C24ure+
SF4FEYAUJ5Llqm1u/Y67dcHyHTD1sLIAwXaB03cerqou/2Red1hcJhLlYtwpx3doA11OGCzMg+Jo
mqK/Sb+8jQzq2Lt2HFXNb2erE2cdfA2XRsIEMR1Fd2iWzMZdqpEi5jrE8KBq4197qyUcKlW2zF8k
2z/epY3VKo1AA8LTLEQIkPDqO82n5SpSFBf/J4rVwTTBhhawHhfZoYxfZ3fEAfd1/Rt0wWPskNrW
Do8DsRChuYj3uRrxptozvvaUjRp30U7ZbbMhGvkhqMvX2qv6x4IQ7KTntlugYud+d+cjYfWBMr1n
eMjsHtMrtdIt6ft63XZevLb7zPg6RzWzSVFV8M6l6zFAId0IzXRV21M4PFReSoY88oQmC+j9wXKq
fplu5FUyTYk+KomX09fmV6DnhyxtIYblBUVMnZpHjAlHqkEs6tOAK0jHl673ifkhkjAUYulYXO5h
S5E+kPBBFlH12AzoAwGZtGBNhY+Eo/CP/jpbn9ofpqtwwjWB622XfluYATd2QVy17u8F3+9WlAzd
J6E+XDv9IwfEUYVF0qH7tSzzdTINYuniFJa4nZ/jgiZYcXd4NlOVeipALlJAq/k7ACO/gc/yLw7y
cut7KwNGeq9lt4ZHDAJZWPA5J1a7pXLuN6+jlcl9V51ahwxVJjb4ZwgPTxMSRJobah1c8BZ0LMtv
mSaS+4iAneyCYt+TiytLl/AAZCMbx1NfiIzx2xPMsFm/Ftq1rkWm2c/+jSyv/sBMl80EI8TBcPaU
zasXJPVD0df0evMNlC3Ht1qsU4SOjcFO5HNSEGL8FGs0YX2CfTU1rH9NUv/k7HEysiRKc+R1ql1S
sKyvVgiS69v8NTXr5zH3wkLk3atrEQE65JBHAdyVS/Dl816LZLD3Y+/+FkSWGl77x6zNNy+OzlOF
lBKyY3FFT0CFZsRvhH++OJWxSoh4/x0nm9le2t86ju/ccW82rQyXbaKoDsadH/Gpp7Yc9oHKQI8Z
q+goZlNhXwZFVdG5d+KDeRs5Ki2j3wWzgcCL6LI0QwWa45TZKANgpZuwF3awca7TJQM3U+JGT7qW
25yrJY7WiCrF/KvkAx5KtRmakqwsOTJBQXBlm/BQlwVUe0rCgGl+s0H8xhpOtyjgzrlp8l55hTh1
3lzBPyH1RQWtuPWiP5qx+hZzvxwWH8C/q5ajMJfsXTLjZl2+LdDUTX4UIKAd3jKzTrhpxtTAsYoS
g99jdu3fZk4Ykw41yccmtzktUkO+9c5zwQlUCeL+wIJhI61zqWYLongiQrNKftDFHxxvCg7+EP/X
lES+mOXwa6beg72kcu8EFgrBijVvbCEqRUiDdii7lA3UbZJoE9/0b2yCy11hOvWuCcyDB6r2uEJ6
mCx3OyP177HlU2qtv9RyATrXE6jje8TqjTeg+bRnzswNOLflKRuce8eCGXxz123NlpjuMj5JI/uz
CB/pYU7Ic0cHnI2NtYtG6wOUqTiyEooV7D5s3/ZNNIu5d2UEW7cTj2X3LFtWUkTtEOTa6AJKXUOg
fBb4/9isvImYIswnoiMx/FtVNsFt7qCzml351KcYf4Rds9hCS5T4E1Zehee9obyHJ0WSMaEVKi3E
kQeaUKmi/+385U5yZ8zACo/YW8vMekvEsld1b6OfP0lcfeCX5k/sbOWmk0QWYMeJ95P+thR43HbB
bhqR882jqa7Seshj+eGmwT3KsFRbTEfJpix7dUsxSpTIQtEqbSabVJU0/7ck3gc/hSvepW/EhGeb
vpvm8NvvG+o6S+0JlyRyUhu/s++1uwz5oJ6QGMYa+zoG/xEoEDtNnG2Wh+HS4RdoUb+BKX6MlED1
3KkjHrbmbw5vEsCE901wFdKNhu0IAbf+EB3twDjFHgsOv8bRUC75EI6mOuVz8yem5qks2iRQXGdC
aMiPvSToHXYJeNY9AUaeNN6jwbNv8DozDHIOljK4yomf7NHLUVI0zk9brFIIhNr70etfu2h5EtnA
clYzT2kMqpJifG3j8Wcxam6RKCZ21mIC51rbtsheBolUyGPMPGSAtJlzZfz10kDfXL8mlqWST0kQ
nONWPgj/4BB0HkwXR1LMC8MKVUxeSNyhfI2Aes6V/9CNI1gkouzhREkE5fTuNviQmLh56zWnPCMN
M1pHCh+o6ZE4nkjzAbaWzJfWZUP43lbLW7LG0SU969NGBM+N7J/hkJ4HO31AqPk4gFzmAYmeYmV9
mGub2iyjgERPClrEBraIZtI7uj+xTyRdoN6igpkaDanFGCp6srzhLfGHIayAOGLcM1Z92Fkb35Hu
D4gla1g8Rb+mCF1U0X2m47R32K8SlbiLUw6/jCJT4eqWLQ2E0YpNMUUvrtd/EPR5lBQQZR0Bn7DC
jnTtNbY4yunIiZQptg1iirRZtkUhNzPxQaEjaewHBHph6hIrPyOssxEjS8GbLgvx0U6XkRJr6LKP
dJVn1wscqScr0ObOM9nxt6wFCRIuM/2Y+jVKF+vJjY035lLeeSrTh1zHW5AxDBcAEoaEM8ocFHnP
BWH06T9fs+iUBg+0QyFfOAYY7jGItmUV/DoZLOMm+EH4n60+MHJP/O1osEppKs54b/5JCosjMYGC
RtqAfR5S4lrgr07bAmspbh5nYw76zcsXohia8dPEae3aZ9uKPtJK/cYoapAMXIjxwCrK0qlvPPBm
Y3fuiTQhTwOQsxkbf9P+dRgs7O3+qkcftutzz+SIuas5c8jQv1F2lG75DYC9DmVln/Bt4NZnTrjx
ze7u5JZgtZuv9vkbTI/kgAb4QdV2u1252wMfz0INZ/VE1TgJrUncRQc4fxczqgv2UZLncI3zTUwC
0APPDg6u4zEfi9AV1qzEU8T258qjdUZ6exxK9kIYiB0/+NOJ7DePPmfTmgEhOHgcXPPXTX6twmWX
NDpbM0N7F8n+00zQzcDqrtbP6nGB6JpmRX+vfzIWUFdCEtt4aMlonz8Ck/CAYHK+sSKaYP+hkufO
szs2z0Hb/KnKzLnoEjII2xZeCrZWJFvPGIPTViLBkDy4JdErfekEO5usWeDxpBuOJILbLe3vWDMG
4JLR4ZxZ8MhTF3rDrH4p+RCm5cMCUJw4qCiX99SG+Va08tQPDEI0Tsgp5jGLhcoOMvpjlkgG7H7w
0I3Ag1vw33ZRgYA5wJe9jmVMxbc+RGfLH+hKez/ncc/IDi2X01BXcu8PBhzkLqkhK6trIkQdxmXk
7uwuebUbBEp2mwWbAAXZYZiZ2lq1SccaYaAbmnnHW/npx2Ak3YhBKW1rXCL8T62sulUi/9Nl/FFj
qn/9EafuINaUTipgRzEVxpKN0V3VGALQPk5B/L6UJib2DlJKCWliUSjQkqreYd5QoG269gAt8Ezu
MBPslnK4DzQHSnYy/VE+a3SAATt+x+/WEWuCp3gOkyketoLxWJIN9aM3WewiC71TJdmwgW6PRfyE
/aE8LFL9jDprd2oQn7Gjv3VqEVQyKyQsFpM/hi62ob5R0z+qJr56hf2VDy5570iAtiYhB4Sheues
hJJtZR/x2P1gFP3wZb2rZuGge+wQm7v3eYT4s4hhuwYMWFaFc2r5M+ZNuW+QXgyd/0FQCwm9CX21
zt9dBzu703RvlQsWOcAK0zPhO9td9VJ2fcIOaIG7kfzl5+tuTL82aZL4jZmHkjQuDpO/2oS6pUY7
uFadMSutHaOsYylkv1nm5WxC3KRHt8AGkXfkmtcBHuHON8UDUmRw0qwUdBc0hAr4l1JG5SH25s+M
3Ahtmf4ZiSZoMR++DTo82Dz+JbP66eC+IZIekA+B22Vi3EwETV8DcmKuuWzQxTWd2GqLHk4kgb9D
xBAmPbHKwQgMC+BAFPFYtMbAd5gEf6YqClVO9oCKPBD1Sh06CxxL7r45g4qPbiIA7Ztyh7Y2vlor
7TM36HFTFxNt1gb0kCgP0zJix+Ean6JxSVdiNr8d7PYSTdkzUOL0Shr8fwhHvura/hgCjxkfiBcr
vmHVf53ySu0Ze3vczu11CirObB4QQCB7i4uoiwd5GKsIn5C/K43xW69oftnMf3ChYQAhGi5sTAYA
kMEYLAnWVimurKJI8Dmj7jJHl67aAa6GbBKiiSIxleiVTizM6gsMYm0QGNt+QNagW0iL2E2a0EbZ
5lVLfK2rkW+W+UPHFy0Qke3gVW5ouOYrqsqtNtLlSAhlKOJuPiqJ3F4jPkF/peV2MLPnoWGE9Rdy
fXl1Snb47ZrX4bjWl2PNHyJlqO2vQd3WTKcpWSsx+2M1hS23HjgIkCgxBcsK6FtKbgi5lXRPAMMn
V/nbOO85KNXOyDN9seei2MghDxHd/Zf18dnqZH7yqr8J7rUHV9QPQ5U9WJ12DwGxgHwLxIGL37gW
NxTtPL+mFk9tLDvmbQ3/k8ne7bnY7YHrT4sE8fm07j+7PLurSjIARIFRN0/+QJbwVKvnpa5vg6dJ
9yLkiZm/OlXs9NUtiLNDNxrvdm+/k76ptkbsh0Yyho2/VKHn6RiCYNof6AsgTiXdHVcaruzRv5BE
OYXw5a7FM6ptb1vu/cooN30j6OEZzHRYqVJUiF72OhI37+TztqimN7Ie1J574898cWX5I8mVWum2
1S4wPSKVIwCTCfZ3byihiEMuQNSXIu/By6/dNuHlcJ7Jl+/qhqANzI8c3fQHAw8LGXHuRtSEgQd8
tdL2cbaxZ0e0FW3y0eEh87AQJGY7Myhs7W3NULLhcEQcwYCbNxYt/mMXyflUBcVzJoeQy/TTHEi1
G8n6SlNWbt0QweXQ93Iev23Xe/ey4dNlSs/SfLiPPtFFFI5AOTaTxHgpIIzLQYRxTIZMY5DYWVbJ
t3TaI+JIcP2mh7h59D/sfKKorF6E0054LvyXtipwaeocoG/O36lKPpugjvdl4TzrpDgbY/1Taf+l
C+oIydbZgHO4Gwpe3RkJWhYzczfURWs9EcrDSKNmwBZUnNO4VPlYoAzF7qoaNNcOqtmnK6jFoLlQ
uj/NMTdIBgzuPOqh2bVldDG8SZw8tvqbxHHuGe5OLiZJNAQCoZVbU2s+8YrZv0m+sYajuKsyjCQM
ZhB8VZODsuzLoyzFFJCXu5Zg2STnopGd8V8rXO8AL5KnSo57x0Z+XKTGg9VETBNROW1j1nTgq+oT
iKiXMYsoKgv1400M0lwwl36J7Bqri3uALffa28khbonLqsHij0wXKyWWHeakbNtKDEIcd+Xeaby/
hl5StuC/UNN+peUse/0y+K4ktXIpN6Xyj2JECzwKYlNknT2SoMvdzfYqe0y1Xg7RmvxlO2Hezgy9
Ep2EM1VErpC6FNK6Iod3N6vgUbfdl1f6X00SoY+OsjeLd6PkWWY+S+GtygIFk/dg2ronLsNCVcHh
EwVcijSNeWrp0ELQ20X/OUP5IDOImcHAJ9gbjxrZAYkYhzyI5gemgXg30RyHVZDvEWSf8DnmbJDY
6QezL/c1m+OlBIpjuM0zjLs6XNdWu6Z2XuQaYmsszrfDm76fm/Jh6NAsicWEoJnUuxHhB7lrF/re
z4pt/zgDowX8tjoznXM6iC+fSdStRiVJ6BWk4srYgf+fTPQvwZqAVc3mBFGqAP8ypRs1FASrzCbd
/Kpczvxha1hTvZXsePzI+hCNevPFysdm/b2Jlz8Ynh6aceafPYI8vJ4LYGmU2nZ5tGydzH8sBclB
leqbg4Aw51oM5Pz1Beir4lDZqLUXh4ETc3VMIRulfIyNAqeZPQtvq325cym9kFCzvXYRxzsBRBTU
s9bdiJd/Ue7bu76K2kOezqHT628yJknSLBk5JH19zBpj7dzLeZdoUx9Alb+mhkkVY24n3SYPeZqA
82wFdLHYehZPWcs5gnT8m1TkcFDjNZGIy1FjILpJrqNPF1LpmIJ9UAeCbnmH5mX6cmr/Q4vID7Xx
RLtLhCtx0mw7VbUbLPJiixWfQzJhIePsotncgN4MWuxHDOP7vHpgHvgx69GkiVW3xsfNtVAUbxUs
pzTvzjOKSIxYLS1KZr7k6XWJJBsgYfSI2CQTB0Rx28iP//PggUx+N28cSpI9zQbr2aemKu6O32Pu
8IB/dv3DmmWNGIA+S2anJJiDTavNy+Jqvde1RQbzFM0hETkGNtXkRFIqmqU0yGmUitAd2vmx2Xp1
doxiaWzbdCIX2FqGB7T2N7c1m5OZdSz5k87egzT+b2ln7xyPbFIiU5Ax1soj2/QQ/555aMuYRSTW
blwpH3bj+hcfjc9WmBGRDCUIXRFPO83MC+2PTWmAtVPhycC2Vx2pu9ODGizUxdmf0SSDxpLAHdm/
lVH64WlyaAlFxNlWPitM1uXE8Dqt4hFxEFZ8m00ffbrvQ+5VZBdxLWVrjm8gvxQBMvTiAXPp6rfF
JIHn2tmWjkNQkeHcokH9ekQoXgYSHSrPPNWYS5i8OgAeOzKBJp6SOde3liiz3ZyP99FY3LAnl+hY
jphI4JA9Vl5kMxCmP+Y2MXbYZqHMBoTEqgS5hmjDjp8AOtmHjKDnzaJ5c3JrcTd1759Gl/mvQsK/
YxiI72fmsyQRGV+IBkqclyguEApUI6DBtBWcDp5iuhGfHRLNMnZ1XaRRrjN0C5OiLRkt8Yurp1Mk
3OREVuB/Y9KgUEZcBWlwORLBlFxobrlPSoDTYrHBrWbssT1ulSXueYMXj2w7V+8wyL9ETvXrMUpG
TFm+NvZfR1N9Ta1p72PCfzYlOTfnVlAZzmW2dQJZwgcqfuK53Xdi9VSoPiC9FQXVImUZOq0jD2jM
+LsuLIbMiDc7D/wMI1ukNmxegPPM096M9fvgJHx3VpGf6oL4SrfsUQIo9+6N3rwfs+CfgSs8NATC
iDnJXNSwxXfT4WgzZM2gKRL7RNXtZdbI5BxCHA49Kg6AQEMYt0Tw4TsfX5KkOf+WY8Udzu+SNVIj
JFrfRHSEfvtqyQEoo0MDSW//mZM3h+ydARwRQwzw1fTgzbACSTHjwUuLYusI9288EBeWYL6vKvFJ
DBa5W9nEgJhbNx0hVKHVabLlJrR4NJ3nCpHnrlb5sotX7nGcuqELnswRh9akCouc5Mu32++cyLZQ
d6jSF+88aPtxivGlIPByQzTjhFq6q5vL9j6rQh55yC/11FZn15mPwkiJcoqtMYTF5NGA2n04+Ahe
lPsewMIIvbo1Qo0QAgIUMUE18aJoTh+DlACzJPJCuQwffsYOJjeQMDeoP/4oqDEHwzXw7S+8bb28
BgpFtFgQJgIp+/Hi/plpMHqUnM9NM/2IzQaJ1TWPASHk0ro0Rv6K6vVjTGMEZCReMQplQFjTrWwN
TskhNZtdb9wyjWWYnzaNNwQLz27HAznD2BSl/TBZ/Jk6bT5M8KgbeHP79QelOGxovt/cabxUMWAP
/qN8A1uWSFdXtNsmEVgTXP3aDRa0j55iG8f01p/wcIg+7cCgbSjwMGsCYYGrZOktFg9S581mOEwq
+FcH7Q/IKbbINqE+djoCQ4ueq8gLaPGj10pW5VUvlwVy4caOh+dWFO8oC5iXCsLErEmdMxQlMhfG
RVrpS+WU25mbaxCE+Y7av8Ad2LI+OnvtnDNZcQgElN4tCk4CJiehsjEY3PrS+tSLpLHROOTVpxkH
P32G4rVUhIv5A1qqOV5eFpJ1ceWWPkSDPdi26rzgewJ+/Rk3CC0LbsG8y94Cp7zIFiHOvDIiF591
LJoKCq9JYR40IXHQlOyWrryZtD4TajDRNRcSmBM2IMjjA9QtXcnM2O/HLUrygzaaQ53hGbY9mKRT
Vz62sv2xoD3vJqxNnGT5YZaueZRp3W8Jjei3mcHzms5LdSYDivJ8mQnKSNvisrB9V2gX/dpe9rG+
jX6h2X02R2cNzqG9eiFU8xgN1bryYjKh41+PYGgsJXyg5eC9V+ZI3z6B7jQjg71bYeUh4mxcyokA
ZJgZ+4gn3DHmu4cJJzcY2U/eO4UrtjL3XYK7pJ1l/jiy609Qq7BR9QkdE63zMLT4773ZPsZpt2XY
be3LaskOsWnxd8RUSKATc9dAuHgJ9clvvPcsKZ7c8xDx5FSWeS3kmRMEc29zjpklvcSqw2+ZY8YY
pvZRipzzqrzyM9t3LSoBM82YA5L2NkrE9kaSbMS6qYvn8bMal6MZOQU/IgRHVv5mo5JGZXbQo8Yf
nJICu5AshszZfByUJ1FJB2+8uemLozxQTMOC/wwzEtGPxE0G4rVkO0dWQfLdC5Q85VucYzQx/WCn
Y1yg45qNFbjfQcIEJN9JOd1Lp/hGHUWgUfsblwnKDm96EU1w1j38GzSTlOFQHmo88Nsp57AtbSzV
UYolKU1RR6MG0wr4gu/axxILI0p1fbRSuGYdanTE9ezFMiwAluVtCdF6V1H661bOOxyaq53VPrvv
pdkAfNsvNpWhE48XQxESmWAjntUX4wz92DeLOFYU9CZ/gfuK4YMCQGZEBwi3qO2dggd9tP0nz8qY
RuXm7zTJY7eQ4EmsOudCpj8gUjZHU3VPzAt8BJDpzZvN4pjawa6F2LfBPndVUX2qIzPeVh17895f
DHpSccCvSAvAvbERZRE8cF0GO7Cy07YunUeZcRLWDPy3U31pzOQz7sd97k3dySCfNEsEUeClTTya
WB79DkVn39Pt5JStKVKMFhULyAwugqH0WH5PnJyccwqT1ZaYFsZyLcNJq0+sS+1+Vw76F8gPe4kq
4dy3TphEbndO4xBcinWYp/xxHaGWbu8e8rlzLsi29KybjJlE711Yw0hu7I2jUTfETRy/YDFGNmSK
/G/ClKgxxQ2SIcNDhJWOYzHW1c0d8Op7IUYK+uQ0LfqFIV6/QYNwzo13adhvbVFiAvglhxQJDwV7
VbSncrVu1x5BNfI8IYY3eot4Lf9rzhXzeGAq7Qi9pg0KRP4t+PXEGQ5VkH0TTM0PHzkDNQe9XtBj
UBTa3xvNhIy6ldkF3Q//58ASUiTjV8DQThm8AilfIFgsY+f1QYIwvQC7MmnQIVMZtg5DdzSV2am1
fHyUSlHRG+hCc2f+8fLPVjVgMPXyDBrIZhwPKaI0PB5YZs9RCzVVawdTqml+uF1xLzpawYrqfW8a
I5zsqEx3jkcjWicW9LvJTUOB2WQpEWmzwN+WAaMlaU0RSjnkKN30miVs3Bf3sL58akp3MoengkUI
IcFxCWLyWZ19Ps7nmHqf93j2Yen7LRsqAQhI98s9n+k0e83YBIe03lhlz8FvDJdiiN8WMnvACsw4
zRPOvMofWSmY69rKHJN9+KLtCdnwGm1rJxOi897YmjNPvGyoKE2n/2zi9MNm5FLlJLCYx/V0qJbk
eXD4ZIrS+RMEVIQwa36wfYKOyHDhZK7dwSLxwKtjFL0ZCKTjngErRTef1LGOcla4Yo4ubjnsS0oT
k6qH2j95Lslqd00ef6H1C2UscVIl5kjiNQXZtgBuKpbAgLGS+V8fpQfpg59erNUWv+Sv8ZA0KF+7
D1/IHcbXBwv+zVTkbym9cDKCH8HluvBjRUwLyASP9UElzquc+GNGnPSTo/ZDhKGmKQ9cxMYO3D5u
lKE6Jpr1vwuZVSbpjxzrt8zxfrvJ+C9bp+UTBfClNk2Owzbrr0TZdZtyVKiUah91romoNp9vwUAf
y4mG5gdoQ1sZj8gE+lC77xgoTl2MhG0w+Rh8+0dGJEP0Ho58ptWxZIgiBvhVifse/63kTIh987EE
9YFne91x2MbOH/vmnglF+BwRzJsiSPd1J/onu1kOorGyULocu50RXWOjf1xEQg+5sIEdaPY3yG8Z
YS6ha7UhYiUmxposY5POz6Vn37jexXG+LNn8nRofPavB8CYfD22Q/CkzpE22mYesv9/HsUTUTJ24
ogkNeWGV8pnFIqwS+x1k8Bs5PzR4jCO3tH684e17xuKQIQQO/pL6Tse05Xpw8UAIohM5bcRAsMkM
y/wgbbRy04zoyGzELm+f+sE8D4YZ7Ym8h1xtJOoxQPKZRIITD9mQZiZ48lwWA0PBC2RIZBhmclsq
7KejHBzKKppH0Q/+gVSCYpd6OjvnRceLx6BecbwWdsWbk/cM3aUjtuCk0rvfpUgEqEBGpiFbDFwB
wgi32Pmt79/r3rYYZOHXkHTtsmnpGd2uBk5lbmtHftlY2/5DvrjnI27RvfLsz/n05Su7PlgpNDfb
bg/OmGHEX7cckv3PQbcEGFulfp6Egc2q7udNPWCtJZL7WmQd8w08QnSIHqyjFP24xM7/bc3pszO3
jKcHUHeKwSIH677tWStm7HiD/HGtqxG1/jclCEA8rlGRYTFrS4NKtCIMNUCWj1RRvZHd9OkaKXSD
4lzq/JjMKb44JVm22JhxuWRB2f01WYezn2dZ4RSnWUeIBwSmk4H+hTIBLT+ZtHho0uilsajKSyMO
Tg2fS++YzJxMDF1RNZ6hWRb0SQs6oPUfCu3s1o0AoILpber8DCsj/Sru3ydzXQjxIR4lybXog5Lh
3KRTSJIwP4eGMslL4/bcU/RJLz10M+XxQ2HK98pI6wuYsWp7VgQmkR9iOKGZ2Y+qSpcN+1nczc53
K41/XkSkuwVQGq4XMvUMVRlmqVJ4/oOY2U4N8WOfzDmq3/YVEAlnmsdfM/ArBu9ZlB3qeX5qESbs
clizPOIKX2RNeI23XDoLWXJXA4Rza3Yuhit/G4f2z2/w1y/VH2+0Tl2aMOIA43sgiuAeR6zUdIkb
0nHtBxpZWDxowZCUIlRGcf7R+A09ZECEwdhMZC11SG+445FDZadyZk9W1b+WpFSdbXIsy9Eng6fg
6ccmD1/B2nTNdB+cf2ZCYyc1uQBZw+4oUueipiQbTQYBbQ3UhF05Y0x3zB6NhoGgQ2BKNL3kiq3K
VGZX5ThFWIs7ocN4OAnJ5oM03w3fTPcTmaMkw74F8RhORvIwTd51sd1qzyoILVr24s8JAks8LKHX
Im9Ia4dp+8Blxkw939JDZClCNaNjMFflebV5MwVKErwl5rbx7S+Y6/znToazLBid3aRRwkEf4Coq
u4CzGaJKAzKhwlsWRoswNrOFEGZGkJ8uBCczjEHZwZJtifTBNCe9ETFLQmeas43tRviGKufo4lY5
LJZ8GDVtgaxFesLOqs+d7TzBxC5PQ2TfAiS0L27nuDtGqtOuSTuUenps9r1aV/uyYWvsRcx4c3b2
hpM+Kq93Ly0yydRCpOOsUc52UfZPi12H2RJnWKnUTNUJAZMRCzM2WX33/eLAW2r8KzBY/ympNTiK
ybj33fQx+pjwhAGubeCkREFgXSK/FNd5SZDnR4g1koWxNmgXJm7Ap31Pj0x7xoiFQNpXBzl3SG+R
6/6NZI2soat7hE2xd0xk4LFjWvBF9O1JgC4qd3JIfnU85lh7EHFWDrCquSHBPc3st3ksAKhhkGeo
ZZ8WNY/XOa3cbZTCAymW/sGuJ/+pbeznRM/DuzBJsfFa5w+E4bMXe+XNyIIvI8PxQS0Hm7LzwY97
ESI4naktoGr8vaL8TU19NGqMscM8sPvDVLNZoPDu0n5Ks0PB7HCSstihwLDe3Fm865ag1m3lKapC
YDgvGcSBE2NmJpXqGNgj6UUGo20vUsktiztqzjgJXWk0f5OIT2yx4xu7B+fojOO900POPyR/DUgh
iGORORtddK3aQO3yvm+/iVHJKW6FisxHByrE0wSuexfrXhNo0TksG5x83Le4M6CPGHwkoqZWkgYj
aI4M9vBMQTaCkdwGwE51r7TFgV5W1WX8n73zaI5cSa/oX1FojwkAiYRZaFPesYqsot8g6BreJTx+
vQ74NBqZmIX22jD4ol+zi1UA8jP3njuJozkmNtBx310aiXVfuoV71S2/PkextTZz02CxGjFjF3l9
KAnEXPRYaQ4iLT4a5FYPOVoIHJ7VBQHsl5FSJFMf0oe7ZnWJOH+WSKi6FeA1bFJiWjNDDfYY8bxV
g4BgLzvns9VmMD9AwZVe5fqmRpF4AgYEjjk0GBDxZVb2jio+OpiglvTx3jn5/bVSjwV9jQd3DW/Q
vLM74a69rHfAnGIVHJgH3JK6m9g3zaJiUGPWeLPN/gtRNjrTKnr2FczsMirASE6AaKTvnnsPI5xt
ZsXZ1DlFx+Lqkve2bDpKjSjaYbrAWVSQEW8p6yxmMJAVlS+6aLJt6rfWWTNzNLBN+WIoeWsKyiah
1dcpCKHtmcw3XeIctinapxezFg/D2Jy0KlY7APjZ/aQi+CT52QwHwYKUT6rs56jsmIA028WSI/0f
Jg8/zZhoT4NFJkGJUnY92HjuU7+armj3rtRr45MFOAl8E7kSB+F68phNOk8HHZlEw4r4IGHjMhVi
gGPVrrpkzsQCV0bRZ6DUJcyDFRm28iUOcKkkIwGAMuL28cM6vkU+0CAmJt4lb3W56Sx1du2sPzqk
kC2R4Kt33Wt2ZJW1P6NUW0c6XJZ5eibkvntEJiuXtqb1O4uuow4G7wLS23nwGMBoY/Xw+x+tQIcH
j/hSeNkjMS/djQd+d6sF5jR4W/sebIxbJCOyyr9/MWLqkjg9kOPVg/wKk0uAImeHK21gkwSoyOwC
IvxMdnHELd/93nzSijYit6wjqmBx1jzYwX/dK7VT7XOeAZgabTg+Y+w4d73OKi2LRgj3xXAqw2lr
YeQMVg0LB1z3KTpogl5TB8Dd7CPIZXnSANSlAywfDkto6f/rW2bIx7ggu2YUJaMFl+BZti+e7pLn
Q08ai4HDMKZOduy0vbaqTBbg2TsNpqU97dM4QyTa5pfARVCbIZR1I8tcaXF/H9dg+bLZ0+5MXx51
qYm00qChWIDlrtBnsh/OUMhrExM/y937EwsDi5BxBPTnlFk3XNmVyN0HDYk1zBEOMZ3BF8VHZmz1
iLqtm2NDQBnNg5h6zW/WLOK8akiwmQdQCXTUwPIRgDqfPUpIrkyoK+T9FUBXFllICuCQg3pgX8Cz
Nt1NOfwIaaFaR0cTbtgz0xvgxE1j+5GlKQ+QJJp1XR+hvJp04seo055aFzP7MzYOIvao87TmxQko
+oHaeuVZ9yC2uLlv0R396f0oeMlzBpuFWHNpZDu/DpFDN/N8UfnRkzXMelt0u6Zj1kcOVbB1QbZj
nsp9AlbEbXs2t+24/f0bboCbczbZ5Yff/04tkL+FTHaQ1uYGwlLFQhjEljAUkwecD6imHEA3ISP1
KSkQoTRYcySBEV3dFDxGXQacls25IY1h9Y8/+P3ury+/+vbUf7chQ+ynDLqaVRTtHn6mzvxB1iMl
auhUh9/vjJFonLDsuDZx2R4I/1Cc8Jyhi99veRgxPXzH8h+diXMAMsmGp5eRu7VHtaVyLvdd1/5Z
udKiJQxdkR+oJPKDyfJkG1fmth+cdjdBvCslu5NIVe8DAXlBQmU10mkhONm1or2lNlXiwIiQNyNZ
+kl5LIKsRfVebZXWa6s0wSTBapcUD1Zg2ParFgsP/Et/gx5qK2aAQrIPgu6WWAB65r/HdHpLdhHT
73J6M8we/C0bpqFG6hPo9E9h+gzpiw0DAmcntfJN1Y1A0kazW2YZmgNhoiUtyp1Tk3DJapOpGCm2
bXDrDPfHQtmQ+IippoINVhCT/azi5I4FkrGvY/td2e1DWismg1zIOY0u4y+ALNg4tRbfFp3qR54O
B7zc2OBvPgcict7maOkdgtqp+ZMN012vlhWbbNgnRrJqJoGntxwJ2QaMwrTgPiEU1NAI5CqC6Xkk
a2QTTtbGbClZi+RqjhYFiW2hD3rNkRv3+sAKt7IpvmjvnEy+/3p2bEiPecRz2d0mIcEJcgovBtPE
bZ+YYJLbM0rVdmjVKjEbudGjaaPMF8a//QKI9J1bGOju9OdQND8Y7y99Wm+wRyAQDI13sLI8mtju
Sqe7h7J5M+zZyBkUhzh1vmBk7p0Qd4BBaIGf4tpl77qY0NwLoIOFPIlXBdeiq8c1cpZ2gdLXgqnd
vVXacGW9+UokJ87eOGd6je2CCj24yx0A0IYbFUwZ+akhGTsyQn7kxnuzvZcGdCwXGfkiQ/mCUYNO
8OC66ZW9+QPtM9OqRL5bNj4csqDDduPMbBypKzhU0wvv+p2TQdSCzxh5S/1acOCirGnL+tWxyi29
CHWDBnQ6B7ergWqNPAYABfvuIL1P4GkbCKezkRbCj8vj65Qw4O6JjObCGEEuat0So9MJAxz2r3gA
xGj/IDu41zp6+yjbz27zJeouaczlRPHqBYiAxi2INuJtRvQtgvQPVjt5ypeuYQsG05kHHKFeWY+a
t5f9vVV1j+BVoRf45edgi2ab2gwq8/hYj4CjI0+JlYy0i++fdKJLV5g6iF4DesSSFZmkrrHZ6+hk
EE1xHpDd9qcnC2zo4qeqZ+YeKaDNBfswWN7fhJAcih46bE3pWBTIOM1AP+FWHFy26VA8HLfb+jqe
G23yDpzYLEnMmuX+d8f29kJX/zlORbdF+l+A+sJRz1OHDtNkbFBW51yiwrXzDoed1gMkbNQVizo0
/XFoaagEvp+4ZRYVlbRcBvkQUoo7qXnnFr8Bm2Km9VVVHEAJ9ougsNtl0LZ0EyhsXLfFnOAqnsM3
4HwwYKqCJbJK97770DnGcxxhoA6ZAixcpr9LDiuU29awU13brfoC3X443btduhuJAVmGfrhBtakR
GANUhn3CxSmiJ+hVuLu+pwmlV1hyAML6eg6Kryp1X2Q3DDu0LkSYpa61qecDSwvSE1TEXvfudDt5
KlNenw9abxEOEAZtmDJEa//4hgdHodlUrVYukQQyR5Mw9fHrRL239QJI6kS9MG+eCypQWEwN8tnP
euEnfaau+2Ea2YVl/oPdt99qD1qFSjq5NGOFXrHfob0jytqXHxRpPM79ai+T8dXigepO7WoaI14O
aDo9Gd+acRNW+rSGQOjhPeEqtwXbCUMDOFHpb6XiJ9q1EttKHkuTfNV+kF9l7d51M4ZJ4oXJbQVZ
N3gn4pzJQdMfBoEiRWXvVeWuxnFGQIz2ruuNZ7/LLvMjUJvwkBbmdWA76cQ6lt5f2Xr5monygIua
8DxEqzWlTz9pH1py9KT9qHvui1GTqYcGtnWowozxPUxJVAUFdmszZMUJjgQm0hMMZoeMOtG4dyKi
CbKbn6Sx7xqs9nCLJrQBKm7ujYLld553p8Du7uwWF0Mmvxp8bLUyzjk6VD0rOk4Tb1PG9tapEoDv
Irjif9lObfQ0pxXoLcmo5j6DMdNHJ97ze5mVO+6KU1XXr/3Mmon105AHrDetr5aqb9ak5ZJtJVWo
uSx1hPNYP/SooF11oImMY30ThPeInoK9NZ/96U0P8r3f5KDy9XXS9BBgG4gGqY2hhD0NET2QBx57
2Zncu1wxSF/weSAHL7pyW5fOlym9xyniAkxcMHk1/oDau8RhdWD//k3IWrCcAjgAWtcQVqezuZi5
ivlkfMeEIrJKGfBra8I4WHqW7EekCaTfrvQ4KfYqdhVFkIPr0xUBGjc7OxPnM2wL5lJrs08Z0giz
OgxIn/76Esz/GY7dlT3GDQP/POzPm9WgUTXqLYa+ykXr0+SQcX8LpGEupJAB8az+/VbiORvYa28S
lBkOCairIG4AL8KGYZ/kReXBmr9EPmbzTuB8CgTSwqo69iyJuK+xJVgGLyvXW9oHBKuH3y+piRyl
4bNirUdpmEQ+RUsNQG50/QNOSVRPFpopQJxLvqkOv190E51YUnsdQiN5yUrt3OMo4VaK1yopXlVN
mtdspagqQXZicSAR7KucBnPX6Ao+oJLWSnWMwGEur/RCoFU0Acs02kMz77kCP3xsDYtuO6MVDKtX
lwDpNcUdEGQpviaMslSZryJrbiRfyQ1pE9qVzUyyiBJGa/7Yhuuw8wQwuHjWw+EpMnFsvWopj9M6
QNwLR990NjAJXrDCM1vkaeQM6aVmdMUMMjzEzUQtY/fXEgQXxSw42PLk9pODiJxdoCuezDYqHnQX
a3TO2R7jxfe0iRm39TxNTAfjoQ+XjhPt7dR7Q4CumXF48nMS1HMeYAEinQ1qGcS48Dao7ibLUytO
Hv4O5HPdzPa2J07DxLjaomfmUXscevdO1t6jP7uwauAXRMZTPbjtMfa1nzowCQv4NlAWg+ffh1aH
PX8ZYtnLPTjNhYy2YWPd2f34ZQjjmYHut6Q6ctoeaUplkf9ZbTVtp6IWU7Bqb1MuaN0ESWdmODJh
AjoMFXdJejHOQSRIPkPOcCAYXRua15Hmio+aJ+Gc1WelmCHVEO2xghGZa+IK4Xdp8eVkTVDtwjB/
8kL2hVk9sP5TW7jK7KcGLkpfYzTHk3XV+fw2o9BPJWHpUP0RibSYYQml/lMb+YtT0HFxpMD59uqA
C4yHC5kvw0Apbrd9cgeu6dEer9LhE9GpBloXOLFRVyzonq2pqjFgWFAMdcGPoqB3cm2g5e+/7BSx
0WDF6Ked+lS60l11XbHX4jAiwA2JeJlSCmrdTraSQU7fI0WGIAW9mH32qh3UrW9OsRdlT2oYtpUh
niG2YmtnKxjdEXLMLpd/wEqCz3akHQRm1QJkRJZqRNmqwxDD0Y5grM/XMpjeHcZOSNoRDxnocorS
ZR+IbY051FJUqGIa1S3KKBWoFbpbkVqUmGxvpkDZ56QjQbanWpdA/UfcSmh7XEZKbGhRn+lrTbF+
O+IJn0UVaGcMRl+Vhg+jigBTF3pwKmPrLOtvI2qvk9CRtKfNR6voH7SKO73TvbUh5DWwxJOM+eeY
4iVOhce4sU6edG4NbpJtk2MabJpvdtCPNlKqlWnykgLSbbtYfI5WwGjCPvsTxQ/C68BNWMBYLNws
CMzVR8XoaIEr/H3I6Mv89AFo79ae8lUi+R/LFiBLL9PnCTQiln2T5SVXoqRSC0cEvhYZqOdutKBZ
Y8VJh4rpXFFsc4PGCNv9YdK0fOWUGc16r+9FbW183xsfRy01Nq7m3xVjf8MZfo0zUIKV+m40g9DN
joJg6njNLcxF8EbYLdpX4BmIGTzzp+1Cxogae0zD5BNju1VvjTw55yLoD1pfPPpR+DL0TryOZXfP
2EDtJJi1Wla4PzUBzGAg6IXxzNkKL6pJqNPMiuOyzN9RVr+PLlsYQXDboqzAALZzsT6Psoj6MVau
SQEST2ONhYT5Zs0bPbUlmRRZBDIu4f0RhsA5SZmrWOahiNC2RUZOhymHHmW8do5ctbIn3C0orqyj
NbrapouIJdBCDmmn2oGhYAJbNkAkpOx4m918rSesg62WqQYyBL34gIX22k206sro8c+K9I4HLwEF
UUbF2vviAFQ9H2gaQwoQUWGKigXdqSWtN1er96A8kR93LLtd3QRhCJ53FevkJDFgu2jZc98Rk4rN
6pMdR7WSzfAAmpjMATMCJxSxcusr56cYYVkg0fppVHukYq/+ypj7/7S1f5a2ZhoENf7zuLXbR/4v
dx8AHgoi1nA/NeP++9/+9fcv/Ufimvk34t0NF2SjbgrbNQi3/ytxzTD/ZukWShBdd2zTIwv+PxPX
LPE3z7M8w3VNYaLccf+RuMYfQZHQTZfqzXQcYVn/l8Q1h3/9vyT4ObxQ16OGNvCAWQ6m2f8RV9jE
Mjft3gLqUeTH1BjDY5zIvWN/ThJNl1Mb64zVShYjPvCS7hSPP5rVcGZ0bPLtUGeSEGzg2G2DngdE
nq7YZpabR9A6ly7KdsUQnzL141T6Gu7cC+qsr8oZFEFlLL1JQsmgiTgyjlegbMA2Fl9Z8NHb1Vfo
VeidoSERpIyREatpPalTk2A2IjgkXLhk3gyGtq4kfv6cTSXBq2JlZuba0dD7ExRb2gabJN354yBW
izov2xlldMTmy8seN6CQs6WvHNJisw4ovLHzHu0guxsCJOIVM4u0RuOOTmKsz17fEoNqb6RtrrNs
RrfK8sH2zZUT/UdG6P/fXP/05rK45v/5zbVoFbTLj3/ZfNT//faa/9pft9d8D0mLW0g4ji0l05y/
316anG88Mgs9C4SBMFzBtf/3REP5N50biD+1PAsJqveP+8vjBxoG0bietIQlHV38X+4vS59v1f9y
h0lHuo4Bwp6FjG6awnX+xx0WI1zVkgSxs/S+CChGuJtLE7hbFCybErK5UMCdQgd4T1Dop7zBcmsY
T27DkB3LFbNW35agyhm3g71Ak9jdeXbk7/UBgziy+UUdoYw3rfqbmJJPEvX0Bc3ZuBodE/w4YooF
uxJ3ycZ9TtT7/emHVolP08ucPc0qc+/aBBIt2xfWjWihDeaPvk95zEwD9lYXPom8QXKkW8GW0fH3
GBvMW4Szy1TVHesgn/l9aDemo+PM3Ji4qnAFh6AmjegxEZLFbAo20FbDTKDI6+Ug4g1hdQwC8Jcd
J5yKoTaey0ejREtsIQsfLQZ/g99nO3RSHImIlpa59zn02C54KdjySafYRiCNGKhsqqlnKzQeOj18
sZDMkmhQfJAM/xzZ/JZ2dy5wi2O4rS9hbdwR19cfoKWUdwiVr1ikQG8oeY4KjZVvYqd7O3mmh4ao
FRlPHcvBhQkte0lYLqe/BhQOlPPRj0Hb2z4hXfoIv5Vnz7ntB3LNIOVOOH7uIr1FGDS+1Ua1Dbw2
2SYlw5YCAg2BGHt9RrxUxAGh0VLQ2gQE3s7+Rnraav7Vi3KUIcIhjWG4i9wK70WPu3PqWcPY+Yzh
qDfU+UjkacKQZOQ/WYa5anCFizYYObJMS3s3C6TdUd84NuRUHcUUkep5M8sEeTMizQ3PZp2+9DEW
PlXvaDxt+g5ULQ0eL882Pz3buGssbY+HE2IiqjicYHhWJDj9OLVJmJTfQ02GupGBd3TEYzvq0VaK
8jPqSZaIuwwgUFxoKyCnqK0nBPcNrstczVIfv2PaaHFOxL33x4dyk+EMCjzE6pPOFTTaDN8n2lPE
1hwLlWJErciQqMP6EPqPo6nTOk4ETqmwDlcVFirwa4AsDKtNXlm6uKqWmIfZgcg0f3ZMQpPqXRFh
2Brpd+domTsWs2uEMA4LGkeHHKJeRW8GyzJL38q50ylC98tDHkd+yvDUQjNj++K+xLp2QtqKVdtC
j2L16I3y/IPU22yfCMg1uVauWTJUF1Y1G8ez/piyG7nvB2fbp2h2yrpqWKBd+VWjTRBi6SqY1nCk
kA3l+WAVWUnrzC1WeKBIikLJZYn0ysQVIL5hPOqGWjlSqW3ZQ1Cd45jaUazTttIPQWZivZPFm4yr
N8xeOZOU8GmKkXpPg7BB8oO1Tof0NjRY1REcvBi+cbLKhKodQQDc0w+/5k5oAddMR5hn4cFWTC9G
qyKjA3ZL3eNLrQu0lG5Uw0FO1I7oMBbbTo1ToUg3OfkL3iQumpeJbSkVmNoo2hIwydYnbS1upUBt
IigWuq2jovDLgaIibLYN6wutCLa1KeWm9LWXHBVWorJHEEkd2kjK9NSEXc2XWtraGlXkG1aj5zJ1
/DWk22lVUnKgVx1DInOYw6N9nQXeDBQ6hpkiL6aN1QcPvyu2bg6fDDwASdRxAF7yx4qHNiitcDP2
7QfrDtxYrfeCDYeVZ+isHcoAPfX6NS0qMLzxHs9FfGpJ4tyxhzjTUvYHjGUB2ChhZu2qrstubjT7
Q+MzZyceeTnY0UMcjqeW4whgUe8eCgDoh0zs4xB1xNSLiQlD0x2BKbCr7mfiImL5uGdhir380M0j
NGlSZlla9tooegSWN7wiVbfLKsnxugRlc2hnwA584RU5CDECWfUiRpv8yyrati5hc1afUBcJ+55O
rr2HgY0l3MQJHk8TgvFC3zLqQOXR1N+tUT6WqcfbUmDR8ExgFYUcoYLzAlFtR5P+MbFOyp368ruc
/B2JxYVk6A2Pws7dlzBim6r6ToJPdL5IqfPXQuNyHRLAjkrYxrZu83eOtW7dll11ypLcW5s2l7ed
xT8kdgUbbi02oS6nyNgiX7OgNRTZuB2D5lQGPjDxMv6Texl7OEu1h4JUiQMFZbNJc/+JXIT4ZMis
W/tWc2p0bT8IomcT55H0SMKMhMk23NadvTnKQ5Kr2e1lQLrqxz0RQGoVebSVZg87panzH9t2ymPf
TQcSPNqtbr8ZBgm+FZpb7DYQkeJYEgxWVyy6M3fHwBhpTdLzJCV8WI91BLSD+OqVre+kSC/jZMTL
lMp/wYDRQy2BOY/BcBAnP4kpH4pMkuyRj2DxE5r06pBPKt8GwwztAKXKZNOztnktIL+zagwy90Vo
ck6v2UWGGrgIIOGqC+lP7cIYMJYVATdrmAK4r8hPVVOKgKCCfA4rKVjbMx0STSEKPoxjRI8grER9
et/LI03BOiECDQUg/sJ6eB9rymmQXGvKnMfML96HfG2h6Vmk9kSIgDjZA/aqMWz2fV3AZmcUSXHX
nFyH8YKLeiuxpiP8Hg7wtMSftBbggHG2uTvNG88EjWxtPlf0ioSImO2YHbOy+Zp0/5ZOVX+0A2Rh
k8AY2scVj3yykRsVPXuDxEBXA3bSGjknKmRreyq2WRZiLkgbsdbi6b4bwmknbeuOGhGjHrwk24lW
eEiaiqm7HrpvaNsXQ0c2UeriIQNRka8GbmNnbLONyb2+Lnlmkq1eLGgNiA3pwq/UQ1pgOSBohwxa
tTo4hqstBMnCPilaSTWSIjW668T1N2HPqqZIsURCXCZTFvxUrpK7MumcU4qBuJTwpnVAnwNU6kC1
b1puPGcAlhcDI84FC39c6yCmM5uliAZ1QxWTtk2C7IMrZxtOBM3Uzn3vcL+26okN8t4gzzfqsc/1
EcP4Aj1pyNpAytcpg3yZYWrUKxerW4n2sxthsdA2tWZq7iYuIUur7xvVc3GFxbiy8bWiB6i/K0mY
Dldh7Tm3wvE/DJYQZMWchh6X/Hj0iITuZ0/hOBbUC1Jqi9KA+VCPV7fK1L2X8KgbeQdNwnhXjLFn
pkMSbq3o0Rxj0Ek6cTqytciGYVC1cITNekTVN2dAnafDgZxUP57srBHziYyddtDJNEmKZhuPjMw9
g7n6YOb1Gq4hO5DhC0dmwZY5+2yNfjPYVY7DzDDOesrBXzO65wjv50QFNC8yt8+APYZ1DKSM0qi9
yFR/Qzkbrm2VXa2qCHazrKZXEPY5FoZlJ/DSVCZ1bs3I9GzrRL+6Sn5JHEGI/IJVbAzxnb8cIWi5
ZlntfTs+FUWon3+/RFRJjiBYl1magV8fgGGm+mXLwIjTsYEkT+CVyZDroA1hcWY9nZ+NlF1QaxGz
bT0S6PksosG4J8Yo1GM0CSAYAvgYY/SmwevhAxP3vus9NaNlIHmhvYB4Va8NH7q74YXD3cBhnlRi
IyZ1BZnenOkqjpB03TMP7NeJh+NWleZJ1vGy6CE/kVTlrL3G1g8qQIfaj6q6UDRtMOw+FuDGCQoV
a6MPwTnPAPoxTBFE+JOzTpwgYeGli6VpRty9WlsfnLBVOC6xO0PRp/R4MDVz2lU8BxCeQqSB/8pc
OfNnBA2mqdJmAxB1nK/LYpZ99Iz5Nh4UppUO34yc9fZeelZLJbJSFnUGoWYMyzCwlaAxQ54z5c4r
oEIq3IJZE0GLMpdhzooaV4AFp7EnBLbbAqM44S9Fzl+/JGPVrZFI0jmFFvt1gionboPSdr8oOGDf
S19tQ8Z93rDzPARq4QAFJoJY0/TxO1nHECZ4EYrydyFBueJne8/teotcgVoTDCpybYWETdf3Af4E
ItHULhwIAf7NPC4s5ivWMFvQRuQqLlKpMf62pXUbfLxDA01HR7b3ksiMdTGYV6vLb77PID7z4Djn
kod4ogFWGPRd1wbHTjDTTBTIi87hk7HlLbTRpBSNc5OVMhZJaq4Cp7harO9RfqF5bqtvrx9wd8J1
VPhqYmq/TQfoaB174T7WgmOkDfvMN4wD2BqAGSCKlwyj11OkP7VtEG/GydmLuDWXseUcQ94FbNG3
AhRGE3YPiUnYRTVhSOgqBEwesHsCWj/ZvCHPT1K805L9Np9caGdX5ZThmrHtzcz09z4UC+INnSX+
aYRuRMrzhuU7PeNDGqZ7xPDlplcT5oRqN3Cf2JJWZ2hdFFia9+DXwQn/24sawNHq3n08UeqYBAFE
yZlHmEBjRMlVVQG3sn+RJPeuQHO8jHp2TEbT5oaAS0GRcOg47DJsEyFK50VGh7JFxILqPr+aKWsN
LKYQo3yUzGg4ErrwRTq115YqxSTE2s8gnXZN/x4J3pKRyypgJsBGQB1RRfAcNbhLODtniiYOFgSy
I4jNdJcM/mvYBz+eQyAGqo8qytceQ+8l50N/7GBvdsOnFjM30IO11lBS1HrwwDPqSmwyxmgAFFPa
nVWJvCZpxZoC4ATDhQWh4kwI/PQ4WD8zichg0B/E4ydsXGQbPr/nZLJpsVOgkr4H/cHFnFqhWrES
rElvyLbH6S5yDKx2frUau+JTx4afT5+JI26svrItFO3At141I3qxArLZStRKhjdsyBTUY89cazkW
R3KW4qXZhmeehrcGjX+CNN4oSVKdAdrGk+ir77YAnYGEEjFxVO+M4DyNLoYBxpsrEKWHaZgNQAPj
j8l6ctzxPegD5hpFsPY6e81G9Ua0wYFH959xiM4YWJBHi6+wjJ+gbgE5MWHKj6xtRQw8BQUUOpVp
urDXNBHa3Gzpfdudk20F+IpFTqQdOzuX1XU+Q5QI8G67G1mGFkhsBP5X+Fot6GVU8DJ7hxp71uLu
0P2kQ5wu26NusXVCv+HiWJ4pE+88qXlsu/IWoedel0UO3pnj3tGGo13Qj6q0uYYDp3mTISoGEgNU
AmSkKu8SXFYLhQhhGU7RQwTuOLCKO6fPpg3b/B38p3WMamsR8/6mMfin2CS20ScB0kwOTJ0Q3dWE
YYX+ySqsalGR24C0DX6+69+UHwg8jS65X+DjZHnJi+HA3OzLGJM76CvIAxrz3WsMhNYQFQPjiC2H
8tdwKVezfk9a8guuMq6nlOFOC4ZQ2e+m5a9inyRSbfwzBNHTEMAWILcGhTnIORd4zfwKbTmSZl75
QHuGa2iDw8ecgttHiePMj5gVg3wY50HzI2IMV6ILbmOuR7tenz7gn28TvSKadfhSjS9O9JmI+f5w
RZNsCHlCtm+Z0x2mJhl3idujJLI5JIzEBtvG8cl+/qn1Otq6AXhvi9wNwgCcqr5PX+AcFyOcs9Ew
go2tDH1TlBHcUDd+7TOvOMcKEhYqWvZQkfWkWVUGKyxqz5RErz3Jwyu/idGCGRjTRSjuiUqHFerl
ah8i3uLxEt1No3PvGdFDqGO1IlF8Z5kPVsHWrR0GtQk6oeATtRdgrYAmNTr5iU9qEOpaIMDA/sDm
1XSek/zL6HrU7c62rQiLblqI5BUpamOM2K3Od31FWlJf8tAPfTZOrbKWQCN+JhJ9Vw6L7pUBT6Q3
CMdzGT1RHI9CnG0/PKOzOyrMH+jitJZQSaZSGAWOA8tVAJX3WVKs66G6Var9bCYUKZQXf5SW3dml
AywHzWZpRy+TRRiqO14BfN43hrqQxPXHpG/NcromLFDDFj0pO7Jgjd31Kw/6JyvujkY73xOyBds/
8u+DsYbgsCTQ/Mcci2c7MI+Nr06+bQRo9QukjFS7nRRXV38tcmltysBbma2u74qKUBiRVxf8bBRH
KL21iHbBUr1PqmZ9EMJQO4UVei07WtOsHJMj8tzgoutMqqxRQu0srhpXC4/vOj9C8KY+iJGydIkn
76coqA9Gk6abJvBMrhl1xCgTgloiHs5L+SddKEqPFe7AFR0pTFB8tdgZv53YQaqLGRVFWrQqtXKf
G6QjFx71qhrOo5HwweXIy7uATJQWX0Dd4vuFeD1t24iwkDr8YcB4MgjAnnIoGQrgJIEQ4Jiuces8
WPa5bLw/Uztgmh8OoVsPizmAo4B4bfekZeT9kRnMrSEyJEPKd/KC8ZCW5nqgAddxELeB+mP0iCPw
JBEW1uLhdYxveB4XbyystSHxwZkDMHSPOLTYUOvWmVCEAeSn+vxqSXAi45cfw8S2CFGsBGb/kKZ9
si81HBnH3Dc+nUZS++sEbyaetWYShuTAgRir7O6aTySFQHpckUxULuOp2Usxo3fp1BPCBZnRMCGw
daRu+kOuE4FYZ8KCWj28FUY8nSs29egBGR9ibCt3XJ6X2l6GVZIddP+UuY27L/EVxIVQO7sI9rwK
kA6dwZwODaHQ/XTXpJRvJsFYskuhec7nQOONqAyBAO1JJI0WJfj+ZaZVuLJGpl2Ef66iCEkxUCST
5iX0d6NNSzdPrqayH65mlLzUYxsRYsXMXdZMD3vx1JJxvPTC4DKVWB7LiVC8ER88ObNb7C1H0mWb
LX0Hoq+MhCHXRgTCFs/fCB8mloQ6NOl7O5QG8TQlJ6KgiO/YhmGf6Xgr+/AeIWaMhJt2KSqTHePv
P2B47m3CH2ofBHFiw1+MdeypdYbUqA9ZpVvDRnOb+s4Opr3hw//M+DFGBgqndoh8h+2UBNtMD+5M
YqS3pM9fNJmQli3skp0GMSdxkOwMn5lO4DtQDeapGcDePYJyvHVxM2JzD9Y1nwfSODyRaatdR4LG
tlropailWuz7IDUgVynv39k7jx3NkTTLvsqg1sMCpZFc1ObX0rWMDeGSwmgURs2nn8OYmcJggG6g
973xzEREeni4k2afuPdcXmjncy7dJ2KlrFuUCQvjr9t5w0IrWfYdblNXzJTKpyLIP4jPCEibJFmv
bqAW4A1JzgBGopXneF/M0t0Hh2FJHSXoftH4vIxV+N4hB092OTDeB1/weqOtwLSTEDBFOl+0y7E8
HSpVeVB7mbXUTMs/zYKBtyHvx96b7v3WP/Ze/hHl8Vtrh/NLKE61g2EgJc8xCHS2AX0a3SCI+nWB
raITXsI/zfyII2XeuCU5j7bDtUTmd5mP1skCsbDxBAOcLtjrrEt/Ars7d5Ep3wG7IhqdQ2gtJdM8
XT9Gs8FPIAlb7MSiOjKCQ4E+L1k9PFJdP+Fet+d7z+ymU1ZOzZ6Okd6+8H5ShNEnYwIPJs2G305a
4Va5+u0vuKVsUpwDbukBMM73yi4nWBZFIjfOTKnqT1F5cm3lHyIGNcImEd53LIF2RVkUZwVuVmni
CcBEziQcvSJjKr2darI1+hqD9tSBhKJrj9za3AX1o1EJvatcmsU+Zr8Rb4KZX815OhGplSjVbGYA
crL+2J3xJw7M+wy1JQyfiqEV2wcfRHLgTXuAkbeZqetNmOqBH1uuNq6OD5luXrwwPIcr4pwkmwi4
x6y/Ob0WuU/s91vVAcVmzvIghPudiPGtMbKNX6BXq8is29QMH3OzYEXgDMMR39BpzAHGFOpJEXaz
dUbW1Dnt2ENtdh/DFLymskKlTharLZgmJP5ors0UAWXHFLb3uCFxGfmbyTRv8VYTRr+nnLdAheGn
YF/AIZBGipCfxty0ygQa5zKCYVZ0CHKN1ajjdUbEvoYlEm1KwwEk5oxA/OEGYaUo9X3Tv7vdPL2H
pE/TyR/6ubqJEkceak5OXXfZ7VAzrLRYPuWee2la8ZuxWCwayDxuWZTsS+Aq2T6GQl9XRzQL9zgL
Z7Z85UFXLsYHUs57PwIZjJFsQ3rqilEv4WwTYvmulDdJUbwlvAEHN/Seo6CH9amGnxBJ4R6K+LTO
kCisWJRu+qDagXsI9oNd7OuCkL05at6lu+UEoMdWqVgHrrHphPfboopCdVsyOV1m30EEFwNPxdrL
WiDdTn3lLirWEkcT1zPf+jlgPSpCfT84nb8dIs2+Lm3OQ3h1Dd8gwi657+aw3yWLlyf1QDOZueuA
lnDpqKl3lrtkn6fC3ccVoIgsqE8meR1qOREiggt8QmDWTsL+cI7jGy/O9L3TolibR8ZSTm5t/N4n
HBpQRVdTOyTDqev7X0uoRwuPSIiGD4mTqDZz2yz2Sus5btAdpllz40VMO7AiEC41AQyhafwizfLe
qhYZpMIGkk0tqeOGXuetq3bS6vdxbz10wOQ6KyOVrcRBlAJamUa4qXSSmbs0udwIasl+djCOtDXD
0WGCk4x7eU31YyM2e8rzGINpUoNZrKGPhfD327RBkJx1mlByKkUvBtrd88+EmSMQyZ/+AGXlXJaQ
8MKm/4qs5uJFSNdYeX1lLr0mff6PlwRkzc6w80JAUZsU78wWM3mwLp34Tli+vHKcXvMAVaiBz3Ez
kWFKBLxtrihUvpIWPlBSk8OQMqwCYeVsY0pbBuTJJiXWDwhv9031xSZB4/IlbmxxdoWMMEyxMZps
482189jOC8Y5mDEx590zKhwLPkdENz7Lm8jUV2VYL2USdlsZOd+zwxcnpI8shlmNyDbMy/UhcnCy
9O0P31usOKATUMSU3SHvza9Eq7suF+HWKxvoRB6ORRZetXSaz1ERxuT7fUvglf1UoUdAe89t0CXl
8tzyPXaRum37yXt0k4C/t+pinh21dAdYY9KquR3S01QlDQbqsd+S5MhVspCpO2w5SBizEmkjc+6O
NxztGXawqJMXvTwFqRoGppfudMH1wV6qTqMdPNDvEX4VBiLy02omm46jP4Vlfsh8Ouc6ttdeT7tF
yBPJrdTro0CmaAYHx65MknBfW+sOcxPx6xUWzdLEfJj3lr9rGpgUGKuHLWfTBPHnTyoZNVJS8oGW
+Bx2VJftotHpE3pKiZLOJud1RcIapDshDlhQwrWfRB9VGtBadR4mBuaP6zzw7ueq61ZDi5/T9DUA
oBwDi9km5c4KnU/syPrUZAMlXdtsWNL8DHJ+ax2TqLXC+K3GSDBNIgKq7rpNpwyyI4JdpU2YZU7v
HMPSDFdFjUnAy8zX3p+Ch8xEqm0U/asGObQzwFNFi/epUXt+DHYjn7pyiramd+9O3a8jHUA0ecML
7bPrHHmfXV2tW8ws10GN04P2sPUbNRtVFP9Xx2HoQ3RwvApGwpBmEgwTWX6VPPkEaSl1Zer9Dh4D
2GrFynOoJgpodm7+QNFIXEf+5gX2dZircBt5TDqH2IYEnjMXpi64kdw1senQ0BdUnqllHgkVtXGq
qtfWtNnbcNdtAbJhyGlvihncYj6kX7oqxlPPuWRMmAXrqNsJaywO2L+rfTJWZ9/0aNtlI9rT9G0H
RnYi7yc5AKnaWamTo2eESAfXYmMH/lFrC1g8LpVNSy2+onYl3c+xQVCF8rdISK6aze6+DeRrLDOb
oSPsDmx+7QGFhDmAhgfvTQ1OXghupWSGYc/6fAjMYYtYeXlecBQtDTr6yQQchIQ+RTbvxjcJCZ6b
uXllg8DT6bxDz2gOsw28ljAwSEiqRcTuo2M2pphgZoSbVUtso1gihE3ujaIh8zZZcA2eHRBP7Rcz
ht4ny7fmPUbWA7HSO2GD8jRYBZHWOZDZazO7MMVXDVL0SgpblQQXsmbCSx14r0WH4Fc6DFrxuuWb
0cFUlTYT7hoLzjzb+nhLWJ1g1QOsKmYKn16SuvdOWXpcKthTl6PD6EVfby1lF4e4FY8mPlSGpFwU
jYGluSLk0A1UBRKCzYXy/8yeTfBJzvykqElRr8q7Hr7V498PugZHg27xzosbPBlJdjEVKmY5QAI1
MyKP5/wbKiozU77Pq2QY23tSL1DDmTgfHUkAsDtI1pHNjQR322ZJSeQGG1sWbdbOGhCad6x524IA
3rSO9h04qzVEx3Bn+3V+DyW1v6kB3Hp9LcmKS44J/oF1nbnDXnkw3FuXTVz4p7L8aFcFQcXCMlH3
fz8YJns66wRGwDzjGGRGlUY47/DI+UAX7WLo16aR1ruoIyA5T0u9FmhwaWN7uBWhc0QlUuFo0dYe
kO4+79AFOV54G+LBeEwdeOxEdpCkEHdErjiqeoiVScvZExkmhifpsiXETGXg19Ty0e3Nh2Gkd1xg
46F0XqzZQoOzTNMAIIU3IiX0i0pMtNw64Ni6Z4QzcJH0ezoBg8xHr4LS1J18CU4S0cWNwFK3L0uJ
o4dnQRuZvcUhS4AfgSn7uUKhSJr5o+mkJJkPrHbdNlA00R1iHqO/sYBG3EPCWICXRrq3rd4EwXfp
YyNlQhR+SWihJ8+0PIYvNTsql59Vp+mfpIJMN00jIwGYyAg32q80KAiFS4zq3rX8vZd14iabtUOC
XtPveXDmB7YZ/rpxfJrvcKUs/DLDiCQG7oGz7kw+dQCc3JLTVuVEd9jY2Cq+oEvXze41ye2HfmSd
5BvleZxiRJyp5e48p32I5sRfl+NEtyCd6WHUg3GEPHgI/eFutEZxW4PQnCuz38wx2DwJ/7JxbSKx
atD6QwYuPMvThjKR+zELFeOBEeZYLHAX3Btdl9yNTPXDgoxg30qhe4ppqR5IRJ6YOlVx/ZiAdn8m
LKQmySYVY7BjJvw+WvioRkTkm5SF8tFPJxYHrNX7go36VMR70/aMgy9FwHEeEycbyge3odmfMlLj
mvrUloG8crKtqsgF3dgRlSN686USbFFKuL3rfOKRj6l9NyZHoGpAghXYElAEIKLqAK5E8dBeDZaa
m4ZuZUUCDICy8Mw0Zz0hUQgWQQKuB5ZsVX+xUj9hgEWzUrgLQcrxUBYN1ls9lx9lMk0Idq1gHVYN
BGesGyCenE+SafQmt/MB7T5XScievJkyeF54E+XsrGvThWrlttAtfeOpMz1zwwGmV/WUvbWis3YD
u03WX2t4K1w1OX2t6JxHiZp/nLzPxh9eKpz9C3neX9jPLfBCsfIkc6OyoRRIXP9XpTWBQVyfEbmH
+K8ZrUvDB2ld+pu4GHeELZcHTCVnJ8myXelPilBtFIF6TMjLMB4sYDprB4LfZsIDac5eT0E6H0EV
cRImt64ayOMteD40XU/pBc5V+RjLpOls1cwOJMgT8oUzhHp2Vi1jTPLUB2WpUzD/OIHdHNOKpPlw
EBntBW6QgdFHYIcMjxgkUP2RvegTOo0hS+EqWEsLpafd6rsmwy4hx/LNmrxwHxu7GCzL2RUxwHa4
HxsDs8HZosqdpASgUYVsw3XM/DoaibkyjfMoSm/XWLzo4JlVlZyTKr+xSvkSRWilvQjKXe1AMVQa
A1m2pJjlxw6t4zXFwJ+zia00ap5Bp8S5dTwkbpX6a98t74kipi5M7orM4wc2Z6/WKHeeKj9TYTO6
83a5RcnkO9FnHk7NYUBccUCxSveua/tgZtkHJfwz4QHjLVS2a1Vgy7AIw+6Ez8zExJOLKkYqubNp
JJ7c8EXFc7vBNjPclUVOQQXee8WWmIVFZh9chC+swwRSRwg8qRMzzmL4XsV4IGzTYvLHt4/asTNq
sHdpWW9JK+h3hc3+c1g+3RQGEJga9ZDz0oV8wqwItv0MN7rUHaZC5Aprn0Rf7CRxf0glc7qIXmhb
qAEqG7dImPTo9oijhZrYbFvBCLDt3H1r2STHNjDKUy4ghk5IeHS2y9Lsxmklw4oQ3SpRIvzhnmIV
/5BE7kujXZq6khM24TyibsE0EtrqQcXToXe9eudYfovOEsB3b9u8x5mAjV0gU4sSIhnJbaj7B+pA
BxUMvnNKAFr1jJQmv/c+SAqW9TEo7Rt+A60YzIljkBLrIts3cgkATweEkfb6My740qRMT7r1XwLS
y7YZw9B1IfngSO+DOpwWpsmP0m524eB+w1spD1Ya8cpiMwrice0JKTbDcnfq41Syv7WDPt7lKrP2
drIZQ+OZucKHnwJ7DBWMQrKY1zNffoJozKV8arMCcq7gh48UYz9a4SEaK6QDfbkJmy5Dti9fA3CF
TN8xxZfOlD2F/rSnhDoTf/lUEFmzA03yUTrBU5kNgkKRN5ALlX0+Sk6ORnyxAq2uxg7eMzNAodmt
wIlvK7Tg5ySM73WHXRFO5LxRMu82YTSP0Echy5vOi3SZLYQ2i4VJ5zDZeX9qmnle6NvJ8OXjaLNI
N96DlCBsxl/hycjyP3NVO6uqYpifDuh+lU+yZUTiyNoKg3FLkgAm+MTdBqPbfw2YdcfCTTE8RKi8
3pM6fmuyudh1pYdIKisYF2WKh5V7RamU3wzk3lW5OiOg21SKaK/Z7qsN7MXD4M4+JHai5GsCW9GS
NsyxFhQxMYkAIakF19MosFsRFLfpWO1vy9l+DNP+6BR2eQgk5r++kNnSMO+KNOgPcRcQaK7DgXup
3gGU0UAa3LtYE/mCmHuoIa6AqIUhktriOR17LKfVpu/cEQG7GwFPm3des/COuJ6Y+DOpA0h1Nqp0
O/oSsu9E6tUsnmBJvbUmYS5tb5PUGzVIS4vPHLQXbqexVyf0VU+NHM8mOcNoTzkcdelTWecc1h2v
CfN+svdEkL+MKP5ItqzRjgVUf7na257/p1TxuRYmLJg4xx0N8VQYTAuhHZOXMif9YQJjUYE5trsZ
DnL4GA0LQyNbrHMj+4UhYDEwtwGOMzyz7LD0OZ3H/Zw3iEgw+qwqpjm3JjQV1Q1fTUz5yaaIsBTP
4IJI6zvXD58r0hdEnhUX6hrGVSWeZ+u5qdBu6gSpgVMglegA0aw6w4CAzZu6qmjkAPxSw+MVzZ0H
UqMgWYHHKDyCojH14WkJxI/7F8hsaj7TmAKCzvCQ5uUSpNua+zZGfk4UOOOKHVE8eoVBPF78pgQz
2Srez7zPk6/+DnA3iHRJSRhxpPdDTX7SkDyEgay3YQVR0vIW0hcQVUcklO99mezaserui2LeqhbW
NDdJvsIOw66Kt5VJy6+Y4l9G8lQGqNtRHma7HuKiVX0SEyNOriZ9j2DXLasjUpcswioh7Tkx3jyj
ab+xdgerRG1U3HkIbEjoKIvh1mV1D2EoP7oqizjT0FB7mP7xF5dXAnL0vviwnXlYay9zN4BvT2pI
kf5B41zV7AXhVablbsiSd5FaX5XIhm04kFJko71iQtZuaz0cC/PaKCqIir08vaLSz2MfbbTjvNg6
mXaeGG7CyZ8O1HabztL+PsBBmublbSSE3DYuLALTiRZwzXosApTIPnv6iE0UJAt0aCG98mAt63xa
v6nDnJF6l6nOv9uRXO0iswkUuR9j1oky6cFQEfXoAiQ+xQs5JbNo8VnSMmANc6Y33WnOoB0GESjG
wXvUtQrga3JnaBFTfld/mCoTfkbCFWzRTeBTeFPABIvS41i2bb8zC/fBnBQ76jRBC5WIExrDh8hU
zx7VvzWltwZFeyo/wPe/dglrVkukj4xe5k1fZ8Gq75fbcQrOWF8a0BQEaJnzEqsevHa59TCHxaOp
DNhJOqTwm+6QkG3A8wPI8KD1RAiI+ipCHC2fp0GOO0nV+TGg10jc4a7oOMlhIiRsR1hEFEJsihvc
3XeF5Q3rqEVx2vs5yPIZhEixcJnz0DjHjFICZ1Gge8UeksjWVuo7qgGw9SzL6a2NhJS9RuQoeq0P
NGM4ARSL6PxVVNPJgF7ZlEhPRvOeknhfaMgknqGPYTDfBAnpFKE5X6OUKqgBZB8gxe/Z3wcOHDWm
uF6fnDxuAMcFxx9Qg3VtSxan7mC5dvWvnG2gaTXQEzaHbglqL5rCH1408OSLxXdOIem0B0Yj7Vr2
ORJK7zOZ3K9pnO+po16SuLrQSQG2jN/mmRc96Ges7elv7nnHQDA/4uiAJ4RuEjBhgpfW7170yONy
bavm2QRFT7BFLu0Lc/sHW0BzH6wl3wm6o1E/pZqBC4sFEctv0AwUc0z53URdy2iB1JviJRVq384s
CwnStTxWILNxQuANya06j0aYHERXMdIi+MVMj6UtLmkusfx7sEbHH5piuYHke6AAT7ZFDy1Jixob
dx2v5XfSe/eMHXlKOHOxrZPumMSbBAAAqt2Y0XTO2pmoMhTVoXXjJeINISmLnxD4a416D7jdobSN
y1B5kIJIYUb6YG39afphWfaUDkV8gReF21d0y3Dt0Rvqfl0boCvq/qeX9AvaGl+EMZGhUt85XLi7
AKWCnAi7DN1+50b2uSb4Ogyal75glNmz0NxFfJKhlPpSiGlb5rzFuZ3u8sQ9jsp5LTP36kELYXSz
qEntUwZWKx/unLCeVpnHdDwEHsoUBJB0uiVKwZx1TTJHwj0NfM4tSA0OUIuFRFti++J+7VQ1UPdR
sKQjf/OGDW7kz4qTxvehzmJ4UnVw8Eh+P0+jFR0D7tMgs1+F7sx96jMcKAcD00i6lakBn8YGgO1F
ebBx0YfdWaph0AYdT0FJcFrb3BWxe2NHrOXGyco3oQ9GIuoUHDqo+rVL4r3BfisTgLoEqV6QRWfT
gcwA2B1Zsv6ObGBwVZHcmeR6QkwGPliZCngFQQdMMyr8Cw2KKuYfHh79dZu6r3VVNisOM+jBaZ+f
mwE9YBb8aUayv0vHtCA9WbB0DPehS9w/IIzOBS57igyghJUiyuXJmsRNP2bpobDeBgaYG+1hajPc
AcNbr+TaCyzzGTIfMtJu48fVjCucywmY5hX16C0P0i7JaR2rznwcu5mxaPsuI9Fu+Fz7oYCJy4RU
1FNArNaSjSXqqxs2CFZsIC7vTQ0Vj9WMNsmu1w7TmbZzLkmJXyXq2fPbKTHoaXUlq1NtYt284hED
JWs76vz3Az4nwc5K5gCR6WYg7PKAxCDC84kK5tVzmoNtUb+E46nKvD/tWPJrRv4UzPkSONTTBjRw
PaZXKR1YmhLpKgs2tkQUSaybUSI7F2vK9K1b0PZFPaFCQCy3mgBBxLzmlTSPP7owUbJ5bMWS5CDT
wSGTpzqNAtgdFpTvyBn3Qu/J46ECwlAMpQW5G+I0sI3dmWYXQX3hfZds8LEHrCYj/R6wn9PVs12w
W/I/bPtk9KneA0ICeeiRUxAO3w5M6AgOwXIYf5e2/14NakeOxQ11O758zC0N23DLyh9Clgg68z7Y
jBOxmUCqRQOrrcclmAuAvMrXNNqnfAgvkONiRMfwpGswitawbO3mQzYT+dl7NY8lomsg8wttHGlq
yHpLYbYL0bHtK+BWhKLR7i9GOluzbq8kJXc6l0QVOx8EWj30mR9heeJnZMTTNg7EJYjya5ksMZmE
vHnzNjRHuWp8cFgiWrScHgNXG7ljpMSesRluhOgd/9UN+sRLi3YwED4EcW777iFoIa2U7JjjKn6N
RP1mBOkLbS+UwH1gj/fO3Dy1c30sk/5pMN2DZrKyAnOJ8hc6LN9FKtJBy4Opi0vhGsOCtpLX2qPo
0SepkAeK3Hv2M3pQ67NHt96jXFlX6Zdp+n9aNgZIDY0D3ePeyZmRmpKQBGcicaqxb3SefaTplO0M
CaE2iCStse0wUWWD4NWTexsl6sswkoZYuNe5RvoBEudBJQgrCcOIzCWRiZxoNCj5RUqm4CjeOQBj
REIo15BS4ElIMxSKTXhN7SZmqpLPp8xmmFxyBnVKv7V9MWwqh44vX4R6ieuttaYNkS1+iV4sG5fR
37KR/+T5Odh299z14WvXQ/9xhLHrZoIwTPdNswe1lzDXvip2hsKN4AXA5nN/upq+tWlCfYk1jX0v
C7TQMFAThRbBtar7FGlzribGMwHIbTZ9LyI5u9V0SWJA+Br4kOY5L2eLPVaBfwylaR9p1kNs6bn4
pyNgcDZcjyF0uLaqr16LhnQp/MqKjGinJbhO3C6PetRlLmRrzlT6+Veuxyg0PoIe8Tqq+FUXhndp
mt4lgf1BSXMlzNlcmRYodr7YNhMKhWr7Rrw5/8sAZLm41FwuSEMN4IkcEcnQIPNjjV9Ehbea4PWy
YjmbVgB7YpSf9dm5jSFlx/OBjvNrFMP7QprrUKaPdRhvosq8Sm0FdC4cpxKlAz40Vr+aFVX9DtL/
S4Zor5uUs7Msd+gl7oLGfkyy8Vkjr2PqcKPIFyBoYLj10a7E43nAJsNDweQyrpjwbSqPE98xMnNH
kPSLN9Bvx4CjUvI8CLRGWoEmexO78xYKCiyBhsZoGsluCdoHP4TPqHROoiZDN1V1BAsw7F6ngvOa
yC7ojDeumW2Foe2DwFdBJfMd21NBaUCJqIzs6Kj43vPjm5GRmCH6575CtVa0+rmt9Kloxo/F71lK
7FvV6JA1mn/Ct23XoQZgX82EwobT/GZoroR0xnhhhjlcV+gmrQjWEU7CRi0e4RGlSvYD1IVjDoEE
YpK9wu0EK1lCn3e8rcA5l2EowdpJfNQc05eKA0/IUVMWBFXUbhsLfN9MoUBljb7q3sWuZywJMcJH
suQhuUwX49dAEnIrXi0Pek2eje9RobcRdbKgKKOmX/mNng8EZB1UUT/CVT36NUasuIB7WifJRz4w
PzMsJqjy5I3tKwFSQE5qXrnqwbX7U6URa9JMjwO/TW4zdMIbd5rh9PfGR+T47xFTsY1tOu+4Qw+j
1wEaN/tLPjsfVtL/EQkeHlZ2H+SZXMMlk962WV0G8P/dtOmxe6dPytHqErhLRm0w7H1dAEijigt+
RWgwOw6KvbuU7aCAb9tuujidifUBJeGkX7Jx6T/il1aAhYDwGTvmsOlGpDsEptwUfBehS68br38c
R3lhIH90kv7X7OHNcHUiu8WDPyQHf8xuvBwrWFZG54KkhrHDHZ4l8U3tp4doSldMG692bj1Sj/2E
Rvmk0MV6GQMZeOEHTA4oT/hak45M3iWdNZaPRusisrJfPLN/H3p/nSoYc75J8jRxFBp8PT4mFsS6
v60dC8UrjV1mL6Rxz3v0GRSz5LLWrmWd/zpHyTX4TQwCxhC4PzCm+OWsFkQXblnQfOEVkczHumxr
2JXczVTVqS0t2Jg82tRX3zFvRsWfuSoKPOdzhjTJ79F8QzxtnYlNkcIQswzry8j5JEe3WA8J4+0E
Gfw60cO4i/Qn9tiL4TcLUdV+BRKiV2ZIqpAwCGNPtmY42CRSIe9owvlQLPQexeB1NbDXkiB7yIIU
/OnodMI8JO2MYGrzD0AdRgSuPDkgHNOm+4xl/uvaDrRQZM44ttcR7Mlx3M7xT2yn4h2/CvkEwnjg
Jb56HFUkd1g0wl60jFQHLhSWL61NSTc1765GtdQUPWZ5xNHsWNatprNPyX/Ad0XzjXFCaJBmdji9
8sSD3+6mN8PXB1vLH9vNPvoYcBVy5DSIOY/6XaMqh8ED8Ez+oJNHejbLpoPrzU9u7BLi/B0N6Vlm
r1l72+f8PIOh+uSIekbp+howy+siAsLU8FsWlJHYvSkfkNAScgz+Kc0M8k/zOzh472EIe72K1JFc
4/ckRWwxVCy8i1ZM2JBhI3rMMv3J/0jG12iWP2yb0nNLvg+Uusyp57Pjq5G/X2FuXPSK29bArO98
+HS1Xj48WUl2Vxo9GW3bqL5wVQE7s+vjhKbVL/N+W2p6by4EBESxxXcYnm9aNsMmReQ2zh5iBlG/
6OWZETZC3yxFdR2FB2cajnLYxiMcOas+yTK5+io9mgTP4zsg3Kz7M4/TpU6CU5QMxC5UcjsM8tto
wDWDzLIXG3MH+XDFCU7sVAhTLs18jFaEIOCtV5sAA+c66wW4J8I22IFRcYQUY8TAzL/93JSbchzt
NSZwwp1GTH6uBZ6/QYhszfawm4Hrnm1ToaGOKK6xuXYZAqKgqvwj5IVsdQUNGgDVJBQ8A4zAzRem
OLKttSkC6trB229G4bhrowalLZLsG3dVfBmG8Lbz09sa7m4Ulj9ExNRrv0G9oAIcjuye1l0zjXtX
ui+sI5nzx1TU4Si+2oHnW+MVbhuCPgo1Yl52hpxVPoI3cB89aV6MqaUDAAoNuLlmso5DKppYi7bQ
hdneugFlrWvpaKNqVKkTE8QsL3mUs0QdADwTNk9+eq4bn6lbj1CvSw6DIIu0Ng2yqwfUqTrQX0rE
98TtsWHViTwxd9rZzrCrWI9Sm3HLZMROYBta1VjFse07dzo/uKS+cQv8ptJ7NSKHTc+vl3mAdF4q
zMBrRSr9Zgg7HgCCPCiwQIcMKKCF364zlRu0cXCiW5LIGau9CYclfsQwE03en1jJj1rY6NOCfj95
74J06Y0iwZZDm8/STTQl+WPl1S+1ltYWlBiRNzGqCT9Az+2HeLPowRwNgKFn9O7gsNECNZoipFWX
Hx11Wu5wUSU8y1FiP7iREe6iwjjBm3ggArrfGpxbgB+rVbMMWIYkIB6XN5Wzea86094ObA7AlVy7
5QhUcEVBFThfws6Jq+ORLhXxHV1Mdh+jgpVXMRGFr+ftnGryVzYrWv6G79qOWTdPMiRpcXpuGWge
oR/ejHNwW7XNVx0GT3OJA0z6C2isxEfQzygGu857Zedr00rPzwmutQckDl3xFkQqfssjGyfGnOyh
m2wZMluMEle1b9XPpeQrQUCG/d03anwcltz3XQF0k+CjlaLS0pGig2olKdjtUO11Ep+CCEVfoHxv
xz1NzIrOd03FKi/oMgs8OptF0PWpctgdW2zTRqOHnCbqV9cvmKxOyReiv23Q1q9/SUH/zVL6j1hK
lv+fspRu0vhHpx//L6Xs7//xfyhl7j9FYJqkeKJ8wsXi/xujZP9TiMAF0O9BMWJjZYND+78UpQVF
Zptm6Dse4iTXtv/xP5oSnv+//uH+0xY+Yx+fGTBuoSDw/ysUJWT3/x+nDOCZCEIRgBdwAsvDIAdl
6evjgdzn5l//sP7n5CE7lBByXOUgY5TdpS99/wyYL1WIUWxSf3i+E30o6AXuzl7XtXdTqtRd8Mwi
UQdr05/ksRtpQfajjIjrbgiKC0bUaUo20Y12ifA1mF5sTHYuza4JHbFte/olyr3iNY25i3xZp59W
ZN95f3M4uEPZGPD24bNvk8vfD+yzkotsp+jQZvOR+tC6cCaEG5DLISQW+PaM7vUO+hEtPpFnBmsj
jWKI8LLz3w/BWGIJtdPiaZr/SOk3zxgWx7s4nr/hXI/XGaXTsOkFaY02Ho2LabTl1eqN/NR2dPtO
pA7EIlv3JJqY99Cl7uLOYd4eONOtIyOsGYO9SSNYR7b2iLMsKo6XdrSjo9NiE1+qOMMQzhOmpq1u
ZYgwFr8qeOf0FNs8FSuWuukuQue6QjI53nmGUV1Eoy6YPstQz3cgQqP//QGN5L2ZDti4x1uRGeG1
isyQkTSj/7//ySDVbub2CsJqPjJ5vslbq7kW//4QEsFyrRhkUWigDBPPjtN48trn5VsKjEGtlMgD
ev1MOGxhh28eTDxHDtQcDF1luHHJ8vywMDIQXGUdYlvJvT0ZP0K6iK5TRDxp0RnHesj6OwNN4KYP
abji2tiruelIjBBrQhHQQqf5u2frJcrBbw8B0GTQlfhQIcqhO40TllBFaZI5CXDg5u+/TUS9YvfE
EFNM7g95sShPYJeHrWs+CAbr+VR3F6aeGAplsNWd15LZTRYOXqgP3TTjHiH9Y2vEw974Xxydx3Lc
yBZEvwgR8Gbb3rKbnuIGQTMseFTBo77+HbzNxExII5FNoEzezJP2+GoQ9dias7oIPUO+cF0eyykz
3zyb8FXH67KJE9U8D0u71FIz1Tru49CM44meofSobQzO1Rw9WH1X7TMTqLBOffAJWDCngqIJbaLR
zfRadWQWk6XoCgNeDiE9JGBB4MvWoBx01GVbdplqzeIOwdKMztlSnzVzuV9FS6WWgDvEJKmjHZC+
rXQp3iIgaa6+GzjbwHkEd/lldsOxGuMgtrQIasjsYwhIJTd68i9il0e4LT0YRQOXfnOp/2J6zXWB
W1c6bmHlvI7ctzMZ4PXCYdcsFWKcZxO8ro/TxGEtCvJL7sAVczPz2emtS+PXn1Tm3WKTmlW0jqWm
DKcehWU0l3U0mBmihzdMQfy+deTFrn6HGmAI7whpn8VqyPjTrskpLMVoMa4Vjjh/scO8y9fUlSs2
cr8Er0F50UayAjHoA0eYiP6jpHutoYPN6WjrSNa6zt0H4RP8HMNwg2v93mYY9J0QxG1qOMfUkO8h
rAy+Jm8RdP9w81lMZHv8Y+Pye6KzmNDTRn9OYd+jVjZLfZykR46jW76fAkJ+klkQ5dfUzemhfTGT
KL9H0hO3yXi1lyLankMjMUT7OBvDR6+Dt2CpsWsCg3zlzzzTsQg7QHModG5FTvWdFJVe30hjcU5O
2vqcGNHbZ0W2DNdXku3N8j2lHeWEmQaMqgU0jjjtYuXuT7Ce+FYBWx5Mu9lFBSQfkiC0LQl0Dfr6
hqW4z1gq/CzcOsZS6lcs9X56KfpTNP7xqswrRQcgEm1EDyuqSkY/YLMUBTJ5h+GwlAfGS42gXgoF
e1TkeqkYtOganOkcTJbywZgTsZvFP2Km3oaQIUe54sRDclOT/xlZSf+a+01IrRQz8lEqY5X48yVY
hoNL8eFIJZPlpq+Mv25G+Aq0LNj4SbWbTI+uHUHmz6NF0ZnTp+K7XaoVuV/hMKVskSlduy+z5VRs
XsY2xBfjD1hK4hwNRM5PNQmNBe3h7m1UTuxIiuWDTsE9Ctfida73qaO/aHAnzwYIc9N7ORg3O/mv
buIvFdJpN4CVhiOxVEjSbjHzjrsjSXpgPtHdXgorTe6MZKF408xspBJb56+0GmR3e6D9skUjnByH
AZtnOefSAKOO4YfOQC87SS8reZKscJ8ms+AHb7lbiD1gcfM4uaZVjlewpesqFTshuumoZWpjandu
3jx+N07b3eA+WURT8evmwj6ZzLUTvtA6sJn6tcS/cljbSW2DJnaQlbkevIjYP4pIM/oHo02ICRh0
5dQMWormzWjpKKO4EVmXhsO2fA0a7y2nNzSmP7QpLhZ342SpFW2i6ihQBEiSk5sjkt3QQAopG2Sh
vpKU+b8P/5/nfhX5pWAtQy3t12le1wdoimCM3GaraDkl9YeBAvyXvRSgzksVqhG3N0U3qu9Rkmou
dal4hxgSW+1jDiEUTDXlggEOkHBy5H3AeLVJ+wU9Vqi9cojOQUkdv8Y2eKtKcizIBSRnuSFVRfQf
DCjw3A5JFY9GQ1E80eeHz+Gdorh2q4rkXizG5qUWNuwBK4ctVbGmuWV5Trb2MNEuEHLfjoK2vbiB
y/x7CIOzAz1jNaj0DzfTX0gfbUgvrYt/BmR0eLdprPVnQ2+Qi0FQT9Ue39wZNYGrL4Gcpe62TdwX
Qf/t/P8iXAK0DcW4XU/d4Qx1oOvK15LeeIA6D60VYvrqPgzmelTi5MD5GEj7S/EuLUx7Mf+wHpG1
Xqp5h5kaOXD+ks5eTHD0P47jMywttFxnZhCbPZn0dJJHDrcFpdhTEsZnESK9mLQCUwVNr8G0yYi5
dRMWlzA2JtwrAa8uO+/SXAw/M6p+vYlb2TT77zSf4e7nT7Wb+luGB0yKuyxvD0WXf1g0Fw+Fi0Vs
KTOOW65NE00/q2SpOp7oPH65VsJOdqGLeQWfH9mScAxWMrLrNSPZ5cVJX1s6lJ2lTFkJk8epZbDZ
WmVNzMO6owCceJOLNcwGMlNR8m2IY0ZLc0q9mpGDo6e9ua+ov7Wn09RB/KPdefZ46UzISbQ+47NB
OKEGGhBbty14NwlpGBfc1OtpAmI2NqGxrT2khypqFjcZ2zfDjWmXUCa2KVR1R0T4EJOR7wmntTtn
ZGQHCSQAKejiUA+cXeeF+smfmucU/sRY6V8KJztQB3TMxBiX8XZQgU1pKZ9mBUkttJ+1Dw4vpVpn
5dWhsZG10XOYRtdnT0jM6QsHp4eyRrt1rvL83KQYd8zJCXc65zEecMRph19clleenvLbqPgDtEdn
KYHOX9Lx6PM+LPVZI7JbHkhC+z7SBx7RC27W/o1va1MW6tiGylzPIX6QHz+j/sE3nNfMeCvG9hSa
jLNHPT47yZEMHPN5+sjHqbrjk6u35VJVHtNZ3gX6CusNZd7K/0Gqxz1YM5Ykydki0oZLZo7KVMs/
j+SIs42GkxPQClgWJu57QQ1rR51J2tl75gUFCcJTy8YNSREL0FCJHWnXv7r+sU1lnylJrjaObc2H
1sUSDZiLaUmjrzZwHWDtPP4+oRyaNT6TKENowu5vZtQgC23dBot4HaGPdNcIbisGpkswo7suzz+t
6UwonWlQwQfgZv4tcAgbsBVEqAxD9OA1cDLUUkWfBDZhbHcx9lFTzymc2TEdna4yL0xL+PRscDKU
PByIZ1+lWYf7tu8e06RQZAXmD/qw6LbQvBjjFGBsN/88Ows3dvjYBmyyFLBt2kaEu8yD/BVxYmkx
7dxLttFGYhiQUTTe9Nx9cdWizCRHIxXD2QA76ufhrp8AzNh0vV+7nL7YyoXrKP4w3L6lNgE/RHqQ
Biy7Kh9XONkpE6Pipugn1uCQMiN8nWsdzJIm1fQb5MAGxYYqqVwBzO1KzmNAR9YiT16HlhILU0an
lvp3N2co6/Xdn0dcf1kdlpePFHOYBJs+8r77IiBJBQdVYxA0ssnbFq+NRXh6eY+LLlK80NYLG7jc
5Hz8S5T/mcYWNMhmSJ/lGLza1hhcEjnf5sJh2YgHCH/N0v/CHSTP8dTRIjNSRKBjt9iVgz4Y0wAl
xndX0kiQ1AeoQe4wbMO8eFJ4WviWih3FF5XAJ9H3k7rVuf1otDh0DE39gUlcmFvHJg9OpW1e7JCj
ancBE/UYSP/NIghtEe6jlABvaCiJBpISJJysM4SqyN6B8F97s3NAXiLcbCn3YVRhgDNjQmsdcb1Q
T7nxI+mu3TF446R4yCb/LTMwYQfVXRjmnWbIDxug3s6rbNpZLFwQcYAxrgV2okpOIIGL8Fn0/htn
OPq6fCJquNz+ymZpLAnro1Wwxtf1M3uXdyhCFkfy+YDFUVsdvWsLtZvJIQueyvNc4HbCGUF519L2
Vy2h9NTyGNw7GTaDZKaGfkBVy7mhkF93NrQ0/0ZVfWNh4iHWNZDhqtkbqK0GYXSoQ0DO1ZyA3Clv
ZQ5AYLQaeR7jjS4C5kfllZ+93ijLLNmBYJP1ePHoMKQrgznYylc6JQxRciXKqIxiKRzLjukXhQXK
ZV+qqxMtxqOvFtgP9sJJ6OeAOcm26AYuCRlqnRbRb5xXn1HFDFFSQLBqBOdtQUmY7CP8P7CNwyvj
VwrvG4e+iqo5zXwITRGfGcsMmwmXbMb1zPAZKY0xbYqYo0p76k6d5R3Lzh5WnIvedDY+YeIMVm54
ztRUXsBwvdaxHx2zSDxrAaLP4snxLfYzYXa/ViZ+G3/s94TefKrK7MUXzNtI8RY1NVgjIBlugokf
KIFU5Nuu3mIlpbhN6JciXi7iHmaytMfeoNyOIQDBUpjNC0kwfQ2NwuS68t2ppdNnRtkZmo+ZaBjH
AY9WVeSIwFEDy638QJGp1k6DlckktF4SlmowhwqHOHhEYIUgQ1Fv8CmRikrqD2XkL+x0lLSLbBvW
l8SknD5oP/MsTldD7QBHwWmhvPp3YkQAT4i/08uiy5jFR4ErALuk2+6jdzeT8zbKjWuUVUfas8i2
IArFqXGScXyDwMlNCJvDXjDa9+cRLWdkjwGV99bzzUrUE2AWnr9JRDhsZQP5OsqZguS0TNLKc87m
8GDV0actcfQnNqeKqehBpiZcGLkHUr0LKjay2NLSZBs56ttW+dcssFKktbD33WUua29b985OeHjD
sgHTpJk/Jz33t9C8Fh2vVZNSktJxEhw4O5EoAZHnfM7MwIGM1b9jEf6TFTYeFoWA6wwAHixPE/Vr
MCKrwax2ubL+lGw+W3qu0X/Jd7UOleYKOKj7PVQJXUvzstgO1QcV3ok81Q3LUaIyOBg+fo+OOkkE
QnOvR35b2tXq3MTWToT1fFYNWYwhLb4JHXqoH8AGEKsKolvRj0892y7rgntHbPTMJY4jB0/QsV9e
yVDNbwhau4rEEy83xps8ykBsK1yxiY6ZrisDTwGJ/v1gJTTdwbTAX6EjKo/6evGl7lj1f8dcVGs/
oitQYnRCkBtOeAmwbmUcjtx4ubAWnzM5vxclvXM/q7/RSJ/bLh7JDIWsrrrYa4AdJJAlsV/tvFUp
R0q4jYwFRJhws8J2ZAa4yRNp74hl/WdYXnLkjnhMC1We//+PGhfGto0JfuSEpr3ZvRRtegrS8dXv
/HqTMVlhU8A4NykmbLY1bEyz3yaUK5IBWJDVeJM3TeNQcxRGR5OZN5ZSLfcDBii+jNsQ5fG2cZrt
xKlhhayzyVKHXzEw9jDIXbwBGE0I10GNDagN8yv7gF/SQ1ib7r67ZELnfryaNLgnALoby3D39RSw
wEtq7x0yf2wjZ7se/2bXx4diNDtNHx8eSjobTPWnlpuodAh8jPFXRcQxQ5Xm/Dj+47ti4Yk5V+ua
4Stp02GppJzWk6k2gVc+4VY/BDyn6ypOP0ykkGAi98sWSPd78T7V3h+cDC4Z0Kx6Ay4TwPVhUzrO
ofaC4uzF02YASLtYK8CIKRzj2kRIkfJfS1p4PRcFXlYZ0POgrO0APL0sA17WIeEwr2b/JHv7P8qV
HFJgTXb1lSmPnWlela37hyadvLUhUBeDOjswIu7VfMOuyupA3y/JKICAFrBECVSi5PS7dTUwqqpn
Xjbn9tnCwkrR1NFtufWaTGPh0jwon0SzGOeItqEKfmf92BRfY9/DmoHYglqGQmVm/1FTlhKkCMB4
W0bLoRPoh9lcgtp+Tt0eRGGARJhaLXXQzhr2ho0xe9Yrfxiuc86jqZLmw4zrB49qq5XhoMwJ1tAt
WzJLocImnZNy7z3MJ/0MsS0n92Y0wLXr5knEebQVztKXZ35ZNpDYHXbKfSZzjw4wHFhWcknzAL90
0i3HuumSCUDV7vhdRdpce89FjoNTcZHNSGysxlElDx1bV2KYbLfOixhNRE/Q8UyRqSQkZHVoSuak
NTDflSv0d8sn2TZY/ksTMqe2rZ+YgcXdLVuS9a29bUabAR+BAbaoAEyT5a/ZR4jSB6A7CJqvLMjF
rPBQE0jrzB0Kk8sNAkOqr1eMvhoC9PuYeiesDazwdgqiRdLQGLRuzbYOsjTqbExGqsK79yFIxRKM
xIhGr91r2Ho4fpiUGiAcY4oFOHgyIp4B2k2GhN/vQTWMkuoKzIoseVmCDcqHRXXcRpWxIfc9HSS9
PlEW1test77GyT35VpLgDQb4l7kKuLX8bAKkOM1Pp+KqaWv8EXiOtlqWgNkcsSMm840FQGwscuEE
wetN6iRyq8PmaYgKfAiov7LPlmQI5U+utPJj09tHQtW7QDvR1hzZyEMlNWi9fE9T3Hur7pIbCI5i
jvQELx7KJv7PppwgDcetT8Gy3RX8UGCaBUEA8dpi1AysjsjSOu+5Ptste7sjiVfF2atKYl4WL/5C
c/tClDySFfewX9qwKCy5Vn24k44FDEnN5npkFbJtffVdR++7sriNFnYcvTfygn6oEoE+xDNf+tEh
Ja+9sonZ76dnBlh6Z4+SkfOfmHS6G73wH06ccge1DqGRIApREZ8u2wDvNRFZRCj1CgN6X83lC53O
3j6ilwLABw0v04zRseh+KaZXoPlD+Iz1cYwzmHCEMdb8lWShYnFzJxs2SJqOuz4IceaB3eOW/4fL
TyEa0k3ZQIJMecF3ffutYwbDGTBtTsW8Qy7sFfg9S6IbZXHJKzUduwq0za1hRi9OUUMdJqCPGs4M
qfDJdQQGgRItuRqO2QmLECDisT3GrBKJoBFEGrXcRROdO8Iz9o6Bm1py40HdZblqcI4Zw0Iz5ESg
h7OZ8gLYqv+v195HMNY+4uEJEky8Dqz4WZfNr5jLk137T3BaBMns7LOF9o74j6+9otNBOvEzZVQT
j5R81kTB5ij+0KOB94IbI+nC9tD72Xckcs7PGtfWMNlbGwgNKBPivya6CR/PaQy3ZPfvlE6q1WyO
n67nv1XzAGhvvBuVePBbTDZoMeTB4EOYlfVpcKzSRvWE+jpT0HdTGWdyubiyMyfv19I/2o6C6mQM
LCj2vPzsXcxUc8y0ni0qHgQbkVWDYqKwvGuWbal1kw2TetrlypJ3u5aXwKcvOngipYCm1oPiFHCS
twsuLCCYsE2BN80xWE08zAPLJkG5EObmyg/KX32eSsbw/Hx3ZTW90sO6HtP2HmQvTCaZ4eGmsejp
7Xg3WAGwbO5qJrRr+dJJcdV0BG+hupxVKuNNLhhnzrgjCldC63Jh6Vq2V20D0kwNi7Jv9N26cby3
djDeYpFRq9Bd61fc0N1CMoHJ4I9IKPV1rruniFoBLufNI9IKJUr9um2G7F7N+MMIoBO1i/GfRRVH
QiqT0l3H6FMpxipREVqPEaA/PgPnyqy/zifrGJbkzqwG3wslhQ/FqB6sCaS7b/0r+6w4koZiHhD+
NwyLVZ1YWqPa8TzV/cYt+6cOhOsajAJauY2xJ8nC1eTwvJs9x696XECbxWLF8sNz2hDYre2ZLlYK
3+wUt9yYY/ZvvS+m2vTFBnyOGG/KC5Q4OyQ6b9Ma3Vr8tjbPaaijmtfz5vlgKGMrgAQcWlPSnaDQ
/Pnfp6w0yYIydkmB59fldFdmKC4uJK5upA11UmwBXa9oXfSJabSjh5tc87gYon5S7XSfxkpuVW7M
m9wJ5colorF1AgWBOmQ7SulbsK2EHh6Eut6LkWVGx9+Fcn4fQaHgRR++S+ptR9KMLTr23vGprM52
TB0ItLo0VTuYkmurp8LQ6brdlNcvJD+Tq7/Y8cN7bXsfTii+8QL91w5mesEF9BSr9txErNWyj+Wm
wB2gXNApVdBNJMuNuzLCGqmO78R2MjCNSSP4/3CKlh5sUISiw9wFrxVDvspGsGYyf02qhD6PhlbA
3nhPFa9kP9V6FUiJbaycaKMMfkAnMiVJI3LHjMq6iHkA84XFKtu3l5o5mKN2YISvqffPyvDax2/8
8rRvq/CsFBXWyZh624la71pH4Yk50VY0FlztotoHRnR2eUZPTtMdA9mVG0AlD+XAVC0cMutidzyW
c3UPDesJMPGpF7jUAtx6fbnBzyXWRcodHsfTHNJm4VblHk3+ECyCOSvogmTS3soMs38F6oxdUfOa
jfLZpKn7lOSEupbfKObuNfJouNB++TYM4p/OA3LQXvxRqOnMGbTcheKjH9gWMcJireRRVqQJhyq4
QwA41qRAEAwgbNb+h1v0v3NWfhhttOvi0D8tOykKO9OAwaAh1PW+JiLgUiCi6fFbduNtivxi7U0D
GVMu1qLV35PhfDYWW80wj781hej7qWH4T79igVOPoS62PNJJ9GTVN9kTucE/sQauSTMm5ktj0Scj
RIfB+EFMCp4SnBK4GZHiLUWcuagorEhPfd8wz4hAEQjKvudOVvuhpD0qbdR9Xp6aMRJvmULnhMsJ
tCAnO9vR/60GGAoYUHmnuUM24fxXtcA7FxWVSXl1dZWkw5N5vG9lDOuVv89C5xOP8LyRcOTxrlrb
3mQlkFM17SmQilhCuPjoKXtxCZVSMIqQO0X9JZoLblGL267P+gC7PtUTPX9VNXFEjrmX049xbuMh
Je1vMeJdyGKhSjfkRaOVC1U+iLSPhqblYWg/XNPM9hGdOWvBBSnHwr2ecD8e/Sw4ALi7k5kaKCw1
STynPMRmO/61MJgAcsJZrwzNwkw3N88PMlTgQ4UoTYhx8GlwouIIQYIl0Jvl07E2mSwGHUgcLId4
yTPcKcj7cJCH1j1PdvPezc1Tnj+LZkwPucLpL8vg2wvZKG3iTo3o8QxbD06u6gtcAPhe7X3wGER0
3c1Ad8Bnj8ENW+4nPAuY5NhacKx7mBP/Us/8q30iqtq0oc0XX62V/VGb9m5QMlwSiXasmWyiP75C
Xq5PUmFYiAfKvFxiJzHIsj1ZU9DPBjcA/qXglAiUYEE31IR7RTyqLQyKlNMS9SFBVl8aPvc5WKZ8
6YP2GYRwlr7WWXn2ctvam7q76wLDna5EsA0r59gzoaPPU37XSJCTF15az53XQR88pmGyUwk1WziX
2Jnt++y+mGPySUZbM8/M1IEigVPrko6yJgeKMlet3knxYuQ7X4x/WZH8s8S5hRAyUrPK8zpy9YG2
jgqL1iAOdBHPa2bIXJEvKY09edcd0gImZDD/qsWkPlKMtMqgvVr4nJFQsmsvo18PwzYP6R99WfG6
dI0KxwOnZwPtNaxRBHEz/nSA9irA/UjZFJuRVs40zxk76boT+YPVeSThhfGaTPYjMKAblIgbI3V5
VE+z6ZObUba5Gb3HjlrFOZTvnGayj0A9zv7Z0c5HaMUQVZCbnRkbXsZIfGiMdOsivzFihzJaIqKQ
i1xbsK8GenYBc04Tz1JxIZi7KWMw9V7w4bDhlbQBu+xEUxM+Zwb86FDVr300PuXReKTdlyfakBvX
lhvfpODM7j5zcsER5oSD53Blx9yyH/sfadGQ0mXGiiE9Rum+3+IHeOVJfywMh2BhAfAuKsZX16KW
TPbvcjbPSsSs7gxh4fZZa6sS5gro30fjxI92zKo+meNtcNKHXMiTCtonrpVPKQ0e7M8cgZtKv2IA
w92EkfM8TPVSfl4d2xzBLPowTANlZYjZ9V9bDTDKMTY5XT4UFQes0xxV2mFYrLMPRjLcEvyjUDoL
hsKGvWUvnlZtNJ09aystvjvEShWeiE8+UjwH7jYar7nh/QmLEvI8SY9zWl3LKd4TpHheJjax3Zzp
5eMGZdQlSu/wWw4vXcg1dS5g8dtZz3E+1o+j375A6q12KuK8Jmbrd16UleW5T3qL6rLO+h6d7BEO
te/QbR29CZcpbchkPa1YZeLsjGd8LIZTTbXTFvPDyiyr96xsj4XOYRq2cJwTvyvObmQcoz4+9BRm
e3YBFw/ruVO5361gt9cNigna6aaZGmB+0fyb8u2FAM3weAdIv+DXsb10SPjkijTwgomkcF7gYQ5h
FMWj8Rdok3O13WF862GTNT+uh8XZLseTX0ff6DMXZwg/zDT/6QaGhCV1ul13ziqGX213dQFrdlV9
sqHEWalxL0TwEdoPWdBd4obwQaNx6dmGjyJiLB4EsXPg/axGF8gCN9xPFuPiEITlYzp2rxXt3FXf
wpRsXhNDPTkxS4DG0tf+cZQksJ8W1kEjOpQDJpBBso6L3mQ/nEg9G+bBdujAxpAsOfOWj7rR0bUu
ZXTNEiO8RnJjiyHdTK56zaPwp5DdvFEjfWPxBImPi/UUH1Tx5DfWzQ9iULAwvXZmODvXpAvF1XfO
QdhaB2OwP9AG7E1L+jRf2gJNK2x2IPbe01IcMducQDQ16zbgTadU665p4jiWpBMfpO+VO1q1rmHo
vwztfJcBc9fEDtFGl3+IDAuAJ5pNNXVbnvvigFMQPcWtN3yYXFJDRg2lNW4qWWE1aghlMPLwtXEh
Hn0N+/ropvl7hiVhZXWJs8dL+GsbxnPjm99BUQAMceW/BozrPpuShcxR70XKV2ma7n/KXARRAZ+1
NEqWc4shk5rm5tbCWl/lJ983DjEDO/bHHTmiaqMCF1Rp626hL42nVKXiMHIOZBVDJzC4d4B06L6N
yfzB+d89TxkYIJxVUBqzFPpDQRQsu0VVml4zA82bIk4IzjMVl/Y7XpKQGGgDYjy8lEU675xUbZIu
mHY1Ud13MqR7xMHpKwVhJMcq29j8fbE54avRREJNJXEi5HbJ9Y8Na4rkg5mkW1UbwRUO1EfYphfV
+m9wwwDS9COH2bk+OkUTXOLZ59qgzfIR08F3yhXAB8E0Gvpupx60iN5zSGrP74Dl2K1TW2xrv/2W
Y9gc55JImWOcpQmCNGrpjuw2Dmb2t6BS3/AWK0wjT7Hvxmth9dN6lM5n0hUveZv8aKP55FplMxmV
XzLSkB0gCUud74PRvsWXqgCIUwc3JwQ3IkwGdNkC6M4WEu6AT2dHVPeTNtXLEDMeqhE+RAnyaEYS
jyoCInx6QPRfXT9aWHOLVbRV7y2YBTNP8jVQa0Y/zVOajy/x8lSV7Q7+M8n9mhlbVp9LWIoMSeO/
IUnWQyI5/Qs0cL/5Vi7+JtnzxIr5KXE1X3Umj0nx7NR7pdv/hin6drQiJtYuIDxiMROxv1GbV24A
OOxxh/im/4+hfc2wJklbeNWU+JkmuHscxAKEovljIqA3Q/DiOwYgxgFTbEoFo6XuQ068dJJMPubm
kbI+BFcElJgayTy+V273kpvllTDJTBeUQw5v5v5GuxAoxgpVrX9CXDgNzriXMheszvZrIO2/1k6J
QfA7G+PVL7B1mONZjSBB/G5A+NH7InTvZua9ZC524ECQ8bM6Fq6AB68c8BdZ1nBQwe/cQYC3k4lt
n4I0r/LuUIBvjmUiECOFcOlw8ohSjurSarEfOmwwALYeyNbBCbhmZrvsD9UDHbrXbNQrbHbVaPyX
1e6dyDa+ln3I8ZakF0NOPEoq+69X/qV2C4gNriBeyuQNpx545gArgbnLIrR+noSVEgLjD6Kd6b43
pXd38JMQ3SMOMcOvB95lJd1T7YJ9tOTjQLfqynRT+wThCD9m6kczRxez2cqh/PRn2JlJxFSjiC/w
kV+cJchKlBA6J10rbehcirmCAUBXoY2uRcDSaBnDLefFIBLbofFv8fJhRN64Ui3037gej4Nsbv4Y
kESlQFMAZqxT/sOIT1khn7J6oPanRgmedqNjXJUlnefaJZoaq0eocYJdf8ivMfkVYF3/fKyimetz
omOKtcA5MzXfl3C+Z9y9kJEYB00vcDgiUguIk8LlvMyPaOUkNs2nov1yDf2ULgVuRhgdPELam7Z3
wQs0E0lySOZqSCBshy/M0f8NFYWiGbY2iPb8MdGBXNKl0uURRPXdSerHRMk/0RtX080eGtg0LpwP
lL9xi9ZHsC3Rn5brQXvSQKPcz4iHeUTXDdIA5tCqbAn9kOA6FBwSTGmQ9Uqav8FaSg4uTcLiVCf2
duBQR1kMkny/jaLsh3xNCbU5feQq+ctJkzC/rQ7Cmg7MAM/uJsO6NWnrM5MDCk63tSZc++m0E1x4
N4Fh3C1Z84cSb60ZG7R59ZpEwwrsw6026WYyvXPxj0HMk5nSljdnNAzGZ4TXd3J1tzDEdOpw9VwR
n6LxbnqOeWQlwGNzmSA3PK+WAcGYiQwlZawjkXlHANjbBMoZi8MHKLnJV5pOQm/CpKz0zopTaw+E
GkgtW8OkJP1U87ln4A8cUTzUFrc6CrIEOUhGBtSQkmRjofYRX0ovxJDT7duweffM6ZhZ/PgkjsZ1
b+UXi+IOd57eVTh+wzCeFlWAP8VT18BvvEvcNieMJWcQ4meBq7JHyoMobK6Myb6FXvrY8Yq6WX6l
q+7W0+NUovrju2Iu53z2wj7OkfM5YDoZtNC7iipiyk9BE3ZIKlJywDe0vIZUFKxHIkaceTnaYfb0
1PQ0EWz2/BfGUfcuxu/t0HiaxcMJrBBDgs4jz1mcXAr7Nn0x3FU57WhUPyNMMvlnumPjTE8BkPUE
1IyRyrBIeO6GyAZuDOMZiurehpAJrfnuVTXMzrS6YIH9agt6pGcY1QPUNKemrLlTJ4oltjJxn5CX
PWKl016OHMWdhMpskqAnu22hZHVIdNyDWQc4wQ4BgnGL9t0OzoLTSDjybzVzexJeoOUWg/j4uLRT
aq2+cbe80Mb9ZdGzPfCUw49LG8jl2B4aj1oTxzkFEYLEuOBl8vgzKBm/we9YQY655RHx+WWtxsj8
WOS4vhzyjTQN7wLXezVLBN2S2HJaFRsu4ceu/zZJUCxLMkHKh852TzqNqtW2muW7r5IfVeTYvQ3e
lYWO5BTsfKWcPy1GfljO4RHgn2A6V9H92PwzmIgPORe2logdo6tbFOh3toeLUoW/zbhSrgYk7qg7
+GbxN3KptGr9CrTmOPW0J2iKetjtcbrG3jmt0n+Z2zlsGf1tKJm5mtFBzc650fqclt9FlD5kfven
qvAb0ffgNd3JCzQ+fYwBEso8AoX12vaPDHPRdsifC3t5rPg4q7LkKoDupzrzbBT+xZ1hrg5fS1p8
2briABquNT+3sXGn/Yf6oSj9M+law+eOFbzmdBbM/zmx8+ZCXtpKOzoQpyh8MM7GqE+4EnJer5wC
wfRr6cTxDOcK/ua7GUK1grMJyRJlp3is+4kLCHOE0etOo+gPE0O6HQscPzAYYlwfxRcHqXQST/0E
u7RHc8zJ2K0sA2P0tsZhDagMl1T/GbZbiqN3bUMrV1iZuyHgk6NR5TM2LBgdBn/XS5xq7iTGs5Eg
mI6xvQKrcmjMEJdU7V5szG/MqZtkxyEnpHbgknF6sGLzGTSB6Hssv/muATxC6R0toO6QRBgO+78w
wjaKw+KUN3w3s5Ob2zbla2x1PfxUdb+HZibvgdH8mW5wtmx7+h97Z9LbOpJt679SqDkLQTKCzQNq
or6xZMndsT0hjjv2fc9f/z4qC+9m1sVF4c7fROkmj0xJZDD23mt9a4U5gyDEQTIT9qdnPqr9SLbz
UMMbIoq8ch2GVn1Llc3DrKzTkhSGBuXDamTqtYaRz85twI3vcBuPXrJ5B4eZuloKXbvIBq/4FJg/
TaH91nr31wgzfA/rNtilQcDeRIzTFubqufXMK/GHaCjRUpLqA2qtYhDa1QQO9O1AzRPHc8YDosbW
e546WgMxTA/s0w1GMzIcnO4YkhuzQEfg0CJ07vV+LDYhM2i9vaZQPEI3Ao3dO1+Mkl8n1wJbbPxi
IssUno0mbOJ1bQ67KJzItRIotyZG0qeKsEtyZ4KYzjxRz3DaU0z1sYmJISNPiV7QUni2XLHXBkgw
d1Eias9Q8xVbQbpJtweCj2e39DUssh+QXu7g5weKt202/yNbA9prWdlFUCRviRK/44ouFjEk1LUn
7O5we6ja4slie6ANtKsdVf9A4fC3kS4uspfPPDfzuGZz+2utcRYx2LzRbQbaIUV+1Aw57AaITmNF
R7EIJm3BhGuLYtxhw+Wd6rwMUE9r7xqOciNtxMaYQG6xDaEMnbRxV0Zovnk6HGQB8zkbvzA2rh9z
RI+jd8VTkJnpblYPBZGmUwf2ELiZL7DIFukaDhBVkume67TW8LFbvyZbXOJp1Jau3zMMa5wHwJzT
Drjvachrm4+fQMwhnD7SZBMr+HN5DP3KtlTNgELAxax4eezBLmau4ZkDs8n+kVW8FPDQobau4q5+
yIJcbm10bB2THxTbOTHyhp+yBRqRtpCPfKz9TMEQRb5cssOSVHb7Xg0IyUrCVqb82vMLY8BBHqLX
d5IcdLOOckhj0Gx1engE50ahF89BwsDshs6wHvUQkcwwletmfglCMvSrShxtueU92sF4n4VMEIWG
w7ouCXDCodXtVQdf3Cf3BNTevmFAtgWwx4xxara+jiOfrVJKfvGe3J77xqlczEVwMOnptma0cd2a
MQpJyAS7iDvlDFiiwcV2o/3D7tFm+CDhWiShXZJfOKBhcelDQB7RX+I6+5Xa6TMd3pDgv97eVk15
D2oQlkEuzvpkbju7/abYxkVjZI+o5L9rjbZyXdP3ifucXipneU/KFthThFTMVvZjwFQ89BjalRlz
OgLXhdM9wJevT1UKnUbSrlKJuBurnnSekokP2V+EeHt29ehKSG5MY7InvGG7rETck0eIPAfwocyN
g60v7K8iTIenTJlUSjlZrBTza7pNp4aONtbOxoc9XbJfrC1QvY3PX3TBog3IEHj3mGD1d04Dd6YA
7bSsyIMoPQdJccv4GL1o3UFCLHzSWlRxELVVn3RSFBH6UEwFNLW1Cl1zV9KYak03JkyTBj+QpR79
yU6a5QX744/PbIHDbqHQJbZCeY9RAeUWGfIt5nvkgMyItPsAmOay5Pa+iFhvNmWGmCsqfpUuIlvk
RAq9JnQvq8DNkP84zP1WetS3oCGa5yaHp6BbKIuY/Fj9PVoNrmEyohMrv5Kdu0dSj75Gmrtkmnf+
8fSKAu7BnOQuQVYMWQ9XWAhDyDHjZhVGrLHcRbSDG9YwhVXxnIfnplXcm3mXlwHpDXWIpDzHQDiV
BMO2EawMzUf/7vRgGLNquPNSFnIUhvDoSCaA7VexRjcGRlUrPFClsRiAa1pE89vH0Amh4wA3O63p
Z2IT3RBCshva7pUuLEpt7kPRULeniuhnSiAiK/msFrR7fldyq5nI+ihl2z0TXeOchmojS4CX4wD1
0IyhOmkoV6biGvj4L01wuV3RrkuWsUqz+eMmFGxlWK80h0Lkuf7FjO3XaOoYNaXcQElEPzL4wJga
DcQlubq+dkYKg3AE19zqXrYVIn4A1nscU+KH6Obzg5GRsMNtKc3dhkwzGouexDGW6wkJDvpbNN9d
uzmpu4lVtSJnxN8QHXwlRy1fm3p/DeckCDdJ4WoOVX1oqubFELQCKrN89985p1Na5wLcZ9gcR0ea
i8gmr5IPUKtyYMYjpIC5azR62alArHg20QXTUi6QyGK6asPoOXE35dSSBUTfCT6qxlEUNTcpxCFe
eAlSAahKmEDjS940229ol0ifbMaWDhrX+WIIUtCXU3kYI9LXy8Id7yMdBFBghxBbaROQ+bvVqPnF
yHhDcwm6GSU7FzfUTkkPpIV5P+BmPh74/Uc0cJRPPsbKrlg3UUpqktddXHQkFG8+3CxNYheeeGkp
ByEHzKy1kRzmWeuo0n7X2+gUtD2N+sfc65/Lkns+BNJzXdQ7kH36WtNweKliO8c3rbAIW0sofu0p
6zjzRJzRRRKVvmHp+2qKbRQVb6kkATePnB0YZzwBfP6mmyCfc6E9kJ34XCrzIiv+jJHdQRRn2IOX
TeasrTZ3LHLA2mVcu8+T0agHv0cx5XDlTP2qoVyA5Gs/JWFCCzo4pHODsi985loMvqiZdqOX4KQS
mDfyctobbL5WPao+CKeZBrrMvZeob6MImRSJZttB5ozUO1J8TkGKHdjzAL5bn44NV39oDSKeMCon
waYY2LVnoR5tCepzKL6WbIr3heakqzrVrn6Neaps3WsJq4S7EuinoK7uybjpz0YusL8j3SYSHRii
wGsSUMKU0zkNJrWyOykJBmpOohcvVDzF3P749pz4kUqvtA1mRglDKj0+2EgqL3hLH3MC53aptRsr
UleBf0Hdk+hAw7raUfQli6wFZj72KInN0a83jeb5d6K96lbTHokN+R76YrY9vPbeWLIMjm9tg2Uk
YndqmOsgcw7kdx9mz+vGxJyL9QgltZsCvIjH+5j7EuMEJ9rOS+zaUWl1jJrgtQfaytA/Ai0RfpXs
fWdMLaHw/picegNPMG27FeHnS5f0MbJFKjaYBSkVxgjfXWcgm8WMg/0wP1SEf+wt59TPASxw+aMV
g8TqYBmNtcVmciD8vV06AcxibQx1XNIavfay29laXdKnx2Oioddg1uwd2PpRqFahuHN8/wAfyf0x
225tBbr10SImBbqmoqfa2Ey8mO3QA4BBi/yrKs2asbY8tkZ1qvSHCNHYpSLR+AqQ46E1CNGITP0p
oZZ2dcU0S3dpssMFRcFOz73QtK8BWjng1i7cYuD/qWnKrexSa/c9g4NqQOIlqmvaeO9elzvrOgkf
ZdgWdClMk0jmBCnawIlvcvTA8Y3LzCVzCPf2Sq2+NKNVrwu3i69ua/trO+eoxzhCpsx6Uns5ZsZe
Z0udtskJZFO908AMH/tWOnsg5Oa+MStEFCX6ndS2652hte7dxLBlixZ32jh9JBYwqUj/6zU4v6Cy
94n1PtrBGzG5MNPs5knRyDgRWlIsAJA6L54Jw0jDH7YspwFna9lpO/jeyNCmJ19jrM4WDYUL89/C
xp2U5lid0P7WRvsOUYmSwZH7KQFF2Gs5TD52X13dG2udfskqH/GttRXW+d+Qh8zDJAH+OcZTmzrI
ku131yHgO2iCYFXYtr90Im+4y1vUrO5UPrs+GSSpnd8P9JqJcirV3iZexQ/swygC1LRmZ26yvvFX
rnmPXBAdJbUU+mxolEJWzfX2wCUFJcLEdCfKnlK0ja9VlR1Ywk+Ba5r7IT+UTZZeH/BgFleD8vkS
xdc6JAui8S6iHOIH7FsXC37Mqh2FIlG0wBE32ZeiqCEIunO4euM8+iHsooCobA5ANHtRiU2MVvfk
x9BrhjLa1Yo0TNKGty5z2EerbvrL1A5rx4V57Kc9HWn6C0sfrxIIceqRitHbUNjdDjo7LgCT12Na
ny3ZaDUNhEAEh8hOVpbVOZs8mn8kCTlAUEDx7sroEEZ9c8nTZadDp8fDHr/ZoTiTT1nAKjeyBzBm
i9507iywUmtcdj1Zl+hCDEu8eU5ZcD2WKOBj8w6DOgwuXK9hQSMnyD8jw3/pwAYuOh1NcdR/lsq3
NnY5AD4ILAKOQtpXY0aSJJUHF9sAncMfjJ573CTWEgX6XfrqzbiOOIO5XpjlwcA220qNoe2UmOuw
PVm23a6Mqp09yKk8so1lP14dJdjZlZW14XqWlmpcwKbdfJqA9/qmXbMYWQvSr5GhttE28DG0gDOh
vRUmwRn8hX+mzb1DhgV+o0xfKmcw9kYqH2CInLIMqcrn1I47YNhcr60JlMdibOPBuBPKSjcanZ9T
1d6yfgi21wjjc23/CfpjubWyYGPEkNdjyZMPOK4xz1SrusCuK6ltrNHNAF/Yr/Mg59wUdAeIcRYb
V7fXQo/OEfHpa1w81SLjqdtRb/G4zPoJq/32h5qPGoMkvkP0fVJvu41fUNJ4nnhK2Bz/RJipymEi
rw1NY2WTD92Qi/xCACM+zoKM4mxNNLwBGOTDnWJCxUq6pCE3CzCA5n2B9WVV6619Lg3nu4aKLUTd
fVUZ4N5EoygRaXeypt+leyI6QG5s9ktoaGHmRWVADUZBHoltXotdyM6kt3Jjm5r+LlWQLPKOahFj
/3CYULUegmSOb2P4T4MvamjtkiAAtWYh2P2zVoxMc5kfP6T1kG8C0pcPhUGwXhpUp97X1M4it4b9
ucsQWYoVMx6csurJSzObWopkwyKlq2AVebUK6Xivcj/6xYmNDlCfWJzSClPOJBFs40Z10M2v5yfd
8CKeJidsnzKbkDLNZtcWwhpea6brbKfaXDvDMK6l+mqmXrKOI4EktuxLWqjAjYlAEI27cFwRZWVq
nr2G4LwzC+0sWafe4IKhJPDMGjOBXOtT1iJo8hsIiu2Tq9fVA5agDUrVdqPPLbd2IPokc60leYjx
pjak/TpWBqh9WAeDX6GvyN+cHKGcRZcrimV1qcuh2Vvqc0T5vjZiBIQyNMt7N/DWdqYb34bmPdLj
QjBEr4Yc9iJi8Ie9pSnZCkWdfOT2E23SiLgpCst1jqDFU1p4wNW0ryLnzVNuQ4OzuAjC3C78miFa
wHgLyyuhjMMigF60kR1uQCvx1wHtg4UuhIEcGD8YHf1+DcaS/Lc2fykAplfYPNci4Movgn5jsPHA
Z+KeJcixXRFGaofS6wgCRz9o80Pi/FIh2N3EYvjUeEN29EzxPIWUYm3tMZo0hn2ZRq+E4mDmdErm
4pSyJjtYxl79DPMMNO4N+H3C2ilWYtCqCxssoDJClFsRQ8l9TislzoYbQvG1aJJbeeFfxzz4qZiS
YBFy0MVANYhz91PhhqhAyMK55hYdrFF440FFfw5ZrTAhzQnHmI44fafdFEZ7P2wpgdyeDjwi6PDq
Ax5Zp7EdHvQIwRpjxcmrzqOnAUmpp4cB7rd23ytDQ+4LwayJ04dGRd8q4bW75VCcq9kFZOVvGSPM
i2+SMlLn1q/cTMY94wlqsqBfBWmwrdoWb3V+hzanO1SNCeJTB8jruCR0iVo81HbEuuKGV3NOm6Wm
NXZMUAbsQ27LXirNq/FsxENO1lfPhUrmC8PoDK9RbhBQy64RBm/bOitXeOzszXkKiwoexOVd5w7y
PFVy2hIDTW5H5jI/5hbE7aZ+57ZJlI/fVs+OUWDgsIY5e4SY70gDWzgKEK8aN2hHMOOtcsGVGHaP
oUsbODK0aEb4LTV1qZU2fjkIkxrGj49wCHY+MmKyBYUO9fQBgxao3Gm6cC+7Q+YgkV2CBUqCfRoJ
kujhCc97T5QCeQxkpHjQfY2wAdOLlvZQvdo+lAjbhWRaRuOJOfkvkbbbjnTvlQ0Zi9HYJ7pS9wj8
c09HivQUUMa6h5W6D9IRvzjjoHCa0PLgVNVbd1zlxNUvS8W6VsMhR86cEml/GOLiY1SKCWQMS7zs
MDCIsDpUvbzoSfudDgo+twzYgk71EvK64YHwG9ve2btZ9kntS/AIXWLsp+dwCB0A2hr9gw5BEsMi
JACW6e1MbriRDZ3Oxmq6NmN+6TshJAebMmmaaAnF6R1V1bEZuQp6SABOS2e0Irn9gO3KNxHRWuBI
vakhpBBQcG3aXwN88CvtHtxt4up4z41vAzSVycgikJMUKowr5SaTnH1q/VRtcJIxrUwSwgJkTGvq
3BUJmXd0qnBG4EhaxG5mXeE/QGd0JyzyUfMELU0uBqp6rbr5fyRNcL9f6ihg8NsjgJmp4mh5kzV6
faqz0rin83rp0vBSyrS5lrJ79vN02kuKMgSbqHs1C7F6oa1BqG+i5JhNbbiDCnCHUmDDDrdctr0o
OLIBLSviMEwtp6LHZOEFUruYVKe4BKBuGw8AWowHGgMfEPn2ul8b29xiMKkbhKkF1QR1nEjakV7a
3hRWTBcEVYvfOOcMFfRTapgdIvZwiQCeRq+HK1nl/taVmOFpVz6OsTiYUdZsktw8d2w02853IHMg
tXemcpWI9D3se31nwms2aKcldGkoqt8pu+HNatqL5vXX0imv9sx4Yte0C5v42IAXJ1wljDfSZYwA
VHuLZ+QQGrmBY1kucBDHiIxZqSWT9Txv/S0j2Q/iY/xtH7SPeju+mA0iaQlmmzZDeuVOMUdqc9/w
Y/XWpzoR8FXxPAIMt3zSrPIBZE5WU8UjC5UpZElFzan3yZM2kyWljsVPk4oMEASXivllqrBGhR25
YXGBMAmB8LbTJnLIdLrmVTBGyPhGaAi+uhPZfaxVyR54GcAYGjvbxCqweyBfaRPgI73gvSAnGTxr
DzkzF9mSC885FzQ8ncIPN2VcfSfWnB2lQC+WAH7hJIeXKPqewrZco8wrlmnNJUJFxYNsf+mW1a/r
Sjy3OXxY19DGjZFUl2LKn+G7jJvRiK6mMYNDC+T2Q0mrwnfiNS1v+AHezEaiM7YxweWsYdrd0Un8
PWonO+FuprU+Ow7MF+aY3lkmJtnJt/alp38aUjM2xe9WGXjQA2N4CLgIvdQM1y0HHHo/foEk08PA
GFYFHqb6s9ORRSICjnexGdyZXkDMKiouUuZL7A55k238z6SanGuYyHUYT/H9yF1lodExAVE+nl0z
9xlb3gNYNTahn74AUGZqJcirLAroWiFKT7/GoaTNSmEdPayc4EWXqK5g4TEmjk3AVRUkoczBgNJl
jIsa4vbIdfvCjMAJ02wtZcS/epMOtd8CDVBT+2RXdc0KhY3UHAo6q4pmvNVmDyQS3vWjrU4k3W5t
1Z10F7mKWfM5VpV554qk23oGtvWi+CQ8Zy2bQSdNsvyCGHaPBHpY4Jau1k2qbYY+9/clbnRZuR6O
SprtDm1Wtq/smRK9eTCahiI5LI5J2pVLM7vUDSJE2xzwwxM57Puesek14ulSDECyHXiAOzI7V+RK
YCsE7b4gqqlfVZCAmIBlz0Prr0c6+rCD871mIBhD4r1rKjBork7AKh9OyTYusrk5RHZ7VFqZ8Afj
hy5AdzuJ4n4uodgQLclVmVEP/kOGaQl+WvhQZ6iSh+E3AjUN7wvgsDZEmGA5FGSiUtss0MVjG6ab
TqaHO9eaHmGQwY1w7BdJdY0Cm70/UNskZxox77gzE1Se1U/7XuHxZui+GsuKKDAYUgPcPcMZfh5V
3l+B6ZPx4se7LHPYxXt0vZGlLzN8aU2DW2eycHm6kpRkD0thJYL3TkfDBfNww0aGthl5FguaibTF
4kRugnS4l8pcxABll7E0wpUbhK9Nisg9osndGui7gaCxq5ITuk8cacCsZ4mIxgxcEAgekxUGovZs
Ynic9wpGUMDbOLU5wPXITB/7Et0piJxkQXIAswFLMEuIU/8jaTnnoxhbm4GgiYnYdkKOR1dsukwS
exjWvrXuFK++SvUFATiYJ71rMwPdIy/aDY24y8cYSc5oACiGJCVyQUSkQs3HTIDptFIbfyywNbOx
4RaAxRSCABERRMm5OL/b3H5VkjzCnhNyRTLVj0hdd0dg5hrvO9IrmwaZStEiJBVp0n0RiTUMtz3U
mWxnpqz5Qcv9UrfzrT3QLiPqxN1woi3wcyL8LYIOwxc1UpRiBtWackM6DUabiL/oUQnUUTb7mNL3
SMdZ2kn9gSydNwyYOPFnOCixgxeBfHvRIEVdEFOBcm3C4cdslM6BBlceNdqqLjNIbQND1IqecWuy
fR2Tg1G9FcJbwkAxNhUOIzD+Tzr4uhoyWGfjimWbpK8Q/rf3vq20WfG47B66hAYnuAQcXCmfVl6S
Q55L8JAlSUmARgfCGWldlRMp2mVgsYmOrlEUqVVRzYokVIIM1vHvYiu+a3W6b+yUp62umFow3l2X
g3xSdKGXukg8RinJa1nIF2kEuIsnsEEJnYJ+tpWUwMq8wqbWs75Qd/dbgiDIcJXYbYvMAU5ioiY2
HEzH9migTB0qcWAmxBqqglM5ILnkNrGSAsTIEPkCAvaqKkW5D0hgW4msfE4LSa2FwNIOzGeQaJyd
48rVxqWFLHNJsC/SLjtQXCToYmHJlNY078xb59DG5g+A1EOeF8AxyDkKLMmJMFvsu7ivloNVTWhz
oDj5H7ICdxBM7ieVCbj2MntJuDcyKqgpybQsZJaBHBVBdIt6YHiYgj46UtTxYPuvPevsRrWfieFQ
VvgZG2g/vTcxUS7r45DBWmeGL1Y6RlrGQe7b1HfqdHvQO7Up1KDtqi455hMO/cSDUjb2Fu2lGicI
v2aWdT/fTxfsxLazHTgOq9OQBCc4QOa2DLlIR7/ctL7+GIBSD8hYPErnys0u3GZDTNJHuVMa6grh
gW40KkrSyf4qnXjvJvQ1Mkb7S8I6nia64/RmCIBCcE2vgevTniWVJo3xQW/TY01wpppA1KkpRj0A
0NsepLuf0KWL0sfuNuA79yZ6UFXspmvGc9CtPMrzMejYW2SfQ0bHirDXa1RaPzjqPjOokpWiTNLH
8p5XD7I+0CDVuHeJFRDA5kgSdkd/F5TRT8tImE+Kc9qlpEIt9uGagk22CTC1mkHSMgsQCXSfJfa0
bR6u2MqWBzBJ38pW7mOdbFpgmoPn+dRdSb3RrZYBU64h1BxJhQXGwhQyCPaTa/8CqeYeUMyBX+vi
S2kWzabp7gqyIon1HNGpdcZDF08HEp4GOLuYMWW6ichNbMbDhIvZkn14CIz3dOoT2hx5su5cdGpZ
P1yNwMNg3pLkIwsrXcqcZBxKWbn2Q+LisICBsQg9ebw9sJlTx1IjQAkjO8aCDt7S7RfFeLFqvz/a
wXvmTLm3Nuk1HjB3FObu9qVhddXOn9QGKQHHqcR7qywSTINAP94eVD/96yv8J//6qopocC98OxNb
4cyDQJwRDGr0xq6P0/wgi7E+3r4VST26RPjy/e03XqSINBKYkiFe6Yc8TYxDM9Alx9HKl7cfsk4Z
B3J7xp1b0aQ2lHO4PYAyYXxsRekMmGeaPEu6N64wPkfi2CTWK9Rg/en2MAzILhEF8L3Z7ku/d+5M
yPQoE0fmXjrZ3lXM3ez2UEi+Gt1tRmLaoUHXcmJaRXWD1ZacAmhv//W0VTq9gmlOd2p+sv/6udG+
5FWSXJkYVGbzwBIwMmjxgd0alNhSG4M7QPj9CxXCS1HAG4sxzAyYZe67IZ7Sg4rj4GSU/tF2NQ2f
oXLexTDcNbZPsWGg6gCD4X9j08Dc2QWsr1pUr8Bl2ve8Qn9HSxPMVFIGd117j3EtBkkZFvtEiune
yHB5AVxWb02VH+G5mt9WzMipTsc35BEBzu2pvY915Po+EFiMCTI4Zo4gPzoKwqNv1P/66vYzf/7Z
7SsEWZc6V9iEUXa+wDvZ5IpXIuu0JPgl1w6dNUfNhJH5fPvWhFPLhMQwnlWGU+X229u3hBFa+z65
TrYZrHPZycsQSblWHso/NLzDpujUePB1CBVGTQCfTEOx0XljLxGLfDv4eL3M7LU1x/heNx1KahXg
hSU6z3OE+6ty258oS+KvRon1kRYE7zmYkyurEUQZDQFLjr6s0PVq7/Q4XJpWe8pDVW9VQmvcdx3z
SO2xdEUMkaS0SDSZ9AfoP/pFq2r98sdXoA4ri0jyyvDqlRuO8sELh/E4NOPX7btpwlHLtsXCNeK8
6Erm58rztCe9zLlsIukcnKAUW1UqSDc4jk4V9y7fq5rL7cHE6A3I26oPU4IlJ0JkzrgufUqc5ndm
1iH/O9+xMfDXJGWIDci1redOxZM7DsDRTK06l3FaPk5KkdlixG+ao7OHcPWXPs400PeO/dbM3CL2
p78UVfSBzoGzGiFtv7lR/kwu+vgQNpNxgg6VoIXt7cl77zt/x4bdoFLSiFCbCA2Y/O6DOQn0X3Nw
KJV7sTVJ1OXqBNkGtqBZ1TjEX0ONj7tB0Z2P8HTHidmGo4gmM7QGED+TS0ZY1J3JuPUHWhFpapXb
2pjsU4DP0ykUURwCz3LIfT0G5bzp88w9mzCskVzEcsvddwp57gdeD+aDcVVLu9z9f3h/8f3Pv3/+
T/B+Zd/eoM/h//jf+ep38/tv31kTNuP5d8o/W/4uvv/28l19ff8Z3z//mz/o/ZoxU/otbqDSFaDJ
bZdf9d9188+/a4b6h6nwwLrSspQybPNP/H77H4aw2BXpwjUUdf7/w/fr8h9cvZJ+lcJZhhtB/W/w
/azw0PnzZPTzbP/1z78rWyjHNrF4sYFE5KY78+//RO8nia4pIMMgfnUHblA0B2FjbeiEI51bBwG4
P8uAK2C0r47yf4oknlGSZFIiIFz1+khDDU2kV0HA7URH2da4y7G09w14I1DdNbgf8x19kWJzNqDP
M3GdxsW1HeIX6XYY6gX+zwk/8ezDPQu0SiPNNd0G6wape2HSYl/1WkUS0Dx2au7yUPwum2baaGPf
AbSMvvr82FMMOCHdJL1USBCJMYTyoR+byn1SnoQjOGU7iV8QtAZByU5+CTX7DfXckQ3SjHB1x7Uj
xp0+Ug7CaDr0Mus2Uec9jaX3pYEeoUE+K9o7IDCTJD9eQX51Ba3MPGwjqr/WpcB3AMIgW6dxV9Yu
+p/wI+/r59yZkHCNCLCRtiYazouWf1dYCI8CcZ9K66kQzn7QnKeAEf5iaIqT4bibfM4qQiVPKwJV
XKT/xva1zSBss9lwniKh/e5Qpxhud4lcxti1ga7DnZG5PTinVg8+bN5OM9A72uQSJ5ISDO2qXYdW
cTFNbUM50j0neGxowrGR5oUXFc8DX5Z2Og0gT/L24qzYIyfHRSH5BIBZrEkhXYq2eZ//wu0Pz/8L
x0xp0D27CdRcZtKoyNyn25/VY3sPreRlqPx1PSYfYxR80PQNl3mh9re/2pYc+O3oylKdb3/1nH+h
Mt3p8/839Gjrw4Zj8Ufe5JYwesNuRxRQHLEc/A+7tvbzwczPrgcchz2/1Z3iK690TqR+P9u6/aTC
+IPB+rGqvTs448miFajz02Wkwo9eyrNEKJ/p3LenQUKPjF8SAzVozYIuPP85qN01a8JHMuAxhBjP
PCEgOULw2edTRxtaCz9ImuUg8wwZKTy9mFqQ8ns7vxMm9DeXdjhrdLUBRYI3UnfZdODeRqYH49N2
dqM5HfHmv42T89Trbb3605p0+eNy/lvWppc8zJo5dUP9t8sc9jyrhq503Zwvc/2vl7lKBr9rQ5MO
36dVshMdsORhxAmjmce1V59Ei+PYmgfB8zljtPHHAOwLEdRsc+dKny9BsEgTOkfOUademClPQCW5
iqNm1/DuO4l9hlk8bQQmAyK6QOHPlxCQgZUq0rdYci7ffpDztuk4r1wQw/NFfzuU0OPX8zWkh+41
sfrr7XRMUt4jsFvPsw6vdDhV4Nsw/x3rJRyYvUbkCOkPvPnzKiJhxxoi3lUDZ9/t5bn2OSi42vzB
/kVoMmq9+eSsG2d1+1yS2Fz03KRdr74kOHiExkVSBuHHNFD3W/EHou534C/+plNq50w0yTnAvFdn
R2DcqdRxlLwJmkWU7Xwe3k7j+ZmL+UhnUnAamjvh+kCu+cF8Rd7+wZRxdo7hyHI5Xy2319V5xBAE
2pO8H53gj0sjDrmCE2+docdezNdZDDG0HNVdU8WrRuM55ktmPqTb6Y7AZj3/iYb9BFvKPRLaaNyr
nqtofhZYyB/zkxCp/buLGtYJoIcxxmWIYFB9DBM2wryY9SZDXr3kcp+Pzen1x1ABXIveZUnzMJo/
xfkkDTnlb/9/HPAZzM/iFvwjUCdbGcq7wPaecmYntgZDTVlnsFf/6ZxWf82d4c7lcE47rktPwpCW
Kf/tlPZL08C7WvwYkB/2NMd3fg/grpoVbvPRTZ/WgFw7MqKNyCARmdxt5qV2mo+edD6W6WFltRRW
Y8jZoxVYTO0ARBu5TdzAbks2mtJzB9joj2WN4Zz2e+CE8WP/wHAZfzdv2O0cTWYtkST6pR7zB7+1
zuF8npaELxNhxYCJvrRl2vdcH+0i6L07LSWEBCtNDTDkYQydM9qxbhmWxNFjmOCTaOi6tvxk3lPe
3mdvvm3MJ9d/Whn+/f7v4uVWat5mKEUrwPnrwkAZlpReOn0G8/qKqagwO27aiit8fqNuJ+htfYdv
6S65tE9lgREW8C9y+R7lFmXt5X97SGQJ6ba0Udm40lTzZurPW5Im97F4Sv/H6zijIsoszsVk68zf
hbbBLgDZCmqKfGOY/ocW8ePbAx2qi6aYpzbzKTD23IT/w4HNf/gveyWOyzJ0Q9i0k3RlE6r0lwOD
wzsrWr6rxj0T63me5ss/ibynoXNuF6JPUcKslqVvzAjv7Qfunbdjm688dMlnZ85yz9C8scr8h4Nz
yZT696NjO+hQmCH5kRzpX48OK4zZpwUqUaIz/QioGOp46Jrc/S2HZjpsxYWhT6eQMI7EMntQXOyv
5lW8HGD8CPj/Nje726J9u1i8MvrAjARxnaoQ4Fiws8vqyiLFxECa+wyVPF1thfyFf66yeGfSiccv
yaaOGL7bZior0w/WkiUdpLu2Dkg9oV2TzrsYkfTOSm+1H31mF7Xt7zIEUcaQSHGFFDY5a5XFAtlJ
HmzvoWn5r6SzvfSSaBdValNVEXTNyDl7mvZ7vt7rInw3cc0ADq0xP1v7kP7VItHygzDr/R8bUwb6
0KRCTPoIUQRPaY3W/namQPCvkA8zfpk/t/lu5xjRR4xUY6UV/5e9M1mOHMmy7BchG6qYRUp6YQab
OTln+gZC0p2Y5xlf30fBqO6IqM5MqX0tMjI83Gg0AxQ6vHfvuazWkYdYrB6yw/q4t0wUaqGwxgbk
BIQdl6VkvcIgW1G0q6mQyOLY3yya7av9SRmw6qi52pqhOxiTc4Pv4cVwFZImZJGjtQDfEytPlw38
PS/U7P5X52bX+Dswz6mdYKRZn3nQI8dWK5gGaZ0QZHCMR9EAQ1Q/UwlcVEX1MibpY6ymavWrQ6iI
IDeibasVLXAJZqps/Mxq0hfXvZg3Jh8x83VGYxwMPLZerpv6dmoBor4fbzs9vodKuJU5CDv13dbt
ZgR8df0F67ZUTZWVNlEtbMe9F/b3WmWhdWOeHZoKzuyy4D93rtdfL1IGJd0dGidYEaukZrus9ruB
VpyzEgYCLd4ILLY/aGozkhsXLzSuMBRoGIq7feBSXx9g1FKnnG6qcOEg0NszbQkF8B/ESRMISdSY
GJLyBQABKb0hx4DURp+AmqvbaV27U9zTdSM2i49wKB/wZYLWRVebqQ2K2tKxysNmpOhYp/y0h3D3
300oOtltf31mPd3yHC6z57oIr9a//9PpS9BrjaKl/XTd6jFFZhfh+dc6Hs7J4B6PpfmIXPWz98ir
yA0PBHWS7Rxb/hwrg5qWqT3l6tQWkx23K8CVe+YyHi3HOZSSUE61nDdqt+O0FDvK2duxuKCCSMeY
UgGNYw/4cMKsgRJRKvbFc1y0Z1gleBac0O/TwduRLPgFJemrc0DglXqXbzUPwI3ealutgp3h5qwD
sVayYbbeZqaF0tLtA4ChK003noJgvPUCDYASoKujtIY9lDqw89Oxz01Qr+QeHFLq2JhvXcxCcXMk
aORrRpPW5ykeGqPflVNFUzTF2BOm3Q1qhv2UEe3gYBih5Ns3R1Je6FbJ5MuhVVZgI0A0FR8MQh7g
o7FRitIvUD2JT9FfI1xKltbRq5LPpcuZrdS7zG36ZacBoNzxYXTeXHx0NPtLaEMN3Taj83YGzM1N
k8jniZcWHsnMBsJWcxruc/qZRNxhDWrreBNV+l0wUqskPEk/ItAHOtGhcuzb/b+Z7FVp4G8DR0hP
d3Tb0l1LGMbfliI3i6oSc/ZHbC9XToxE1FTfunFrOCreVL1Zae1dWXNy7dao7/Q6uqept+zJ3Y1B
OrNYDcRED/qbFsuHUCWzGxNp2/NEjikLzMkUh7z5DBwm6baYvB2zLYq9HKY15//QhCvYxKbc1Rhd
eqTCfkauAr00MqKK8reTy7vcRB83D1cLyGPa4qSg9j38odG7THX01No4Qi0eUu6y69dx8ba0FxC7
BTY/E4SJ0us3SfJjwJzpL3nFo4DY75Jp2rDFvHJTEbPjYxTRPBjIcg7O5BogXIsWwK2sT9tFi8QJ
QUsRgSv88vI6PrAz4LuIlMrpfLeeARb66pvYIIm47eNDm6LTI0h64wxOtsNxC2h/hCMBYvVJ0zR6
8RyO1vGyjgtCz2gWz/0thslxymC7Z19qdHSt8aGjhqPhQnAJTwnHKPTh9HhCrQz26wDKjkTjARqe
9d96uXwZ6UyGWdk8Vx6YPS+U2GJgLelB7XFodq9ZlSFJIh50bdq/Q0moAHuOTV5DT2FywxkY5aBU
5U09kwjoIVQGteLdzeqyRWn8BoufgdhwhjX16V7EXPZwDuzNJMPr6XeggfrJ1G3oHALn/vU4Nf8/
wxSzgy5peZs2tS41//1pfuMdvVnU3ee63HPyXWz9MTCBM1fuFLPud2+g1F9zvXwDp9Ds6DZloAUE
TCIoXLUiFTNZPLfO9JlSFG3AaZHkRpgss5Lm9Vsnzn/oYXc/xbm3m2Xx0hnx/vvmjsDTAi3+ykyi
Jxe12+BAQ8lXUlBa1LtnsJ9sl2tkcFUK0dj+DGJ7faATdTmsRlfM3+Wp/Tc7Nfe/bNQ8KTDR6ui7
DRvH1982ao1tU+hHWxTE5nYYyJpFbs1hgsTWHRCR+CCwWKyKbGpVcGJ35MUdYq03d2QlZ9RiPONk
VMOVoaGtXa9YY7cuVrl4rxlM9A5APc4W2KusJekPHcZPhP3o9ig66dDK2rswLZkhO5w07dK+ucNw
E6BJYs/q4N7v7C913ebQTNGdy5vR8+pjIU3ao65AuRCqYgiVc3+EdHQAlXKGFpKBNLhZn1GnBnob
V9VDozUp6qWGy025Y5PVz8GMd1hXGUvE/Xm4HeiLRH6GA2PvQCDZo77a2XXGs+qhZ2tB6wdV+xJM
pqIXdvr1hEjLx7StwYCQsLCtMD7kdo4CD2SimQyPI3mc6yjOezw26z2laLLVTIb8NNWYkGm6W3lo
nkiX5viiRs2/HvCCwuzf52XXYdtgm5Zu6BRV/zrgbUQx5phMn0KV1NyJM6dgcplp6Q0kQyCr+lJn
OIsNOV7f71OnKsDEFPT+zSdRubB/+yiGdBlikhOeoMj8t8pubFmsCbP7noMn3bhqpWto/POxQXWr
pb0DIccf46+efd12vSJ1gn9poJdb69ykgJ/DFAb/qzXhK3gY88gvBfR7n7sMy6FPVPuXOQlr+h9v
wOxENRcjG7orRojapeig0dIqAh7q09SojsCF7tNlAhgX9lekX8QHdIgPM6AtBnrPKtOzgNbIdc05
SjECGIhjLVSTCEdIrkxupSCMCpdYf5w7fQOxkEUjg9CkdGd9iJ8pMot9E/U1wILxuMi8IvGG3OlU
PdRTlqE2nlIWDKM4zEiFt1Y9k1hKhCqn7kd3XBrMcwiB5jYGAUjeEHncbCa9K7jTGDEy5sisypsj
Nd73yJY0ZKZZ7hzH3q7XYxrsX0uOJrKa47v1hV5Si5sqHd9lRnZQTVXSb+ccdaOyOyFOwERq5t9P
FHEk5aYcLyNBna6LdysyJFjiEdoBslW/btE0sdc/kO7psfnHSVcNxq2Gw4XsOvgf66uAW3Kh0uKh
gaicECnGGaq8dD2bKxhxLqv+VaVjpwrUt1wXtB4Tw7EOpxeBeIEPzs8PZjvz9FuYedSTUgXyOWyu
9a4/rz8xqQuXETAbmsHblCGdF+aLYRfzYdEGvD9cqaTXwn0ssP+xKqY1/VYt1n9oyUy2Sa/56zy7
vpdaOTWFbAdohMyVA1FYs6nyZEnmRdTfFePc4wO8qQa1VUhKHPvJp9UTu5bU0F8iEiW2RdVcU4+3
Ebfx4DeczkbDZGNmmcgzluhLVcZZ6tsf62MgAjQrwyTebI3BnSgaBsIDnpHMLHeJhHT0rx/Ftbj6
l7qBZ1gAYTiSU6cydNXN+fMqGOW0Omyhv0+vOQLzzYJLBlx4nG9hSyPXML0FH5rp7HJSTGSg30Wl
l/iALNlXVfmHpFFOfHosJeZTQq3Iagm3676eUbkkFllwkgiNMDdf1ke6zlg2q2Rgwte5saWUV9HS
v41u/Raa3ohAkkU2gCkVQd8mtW3aZlbwidmxOVamd1toKspdrQAIlU80R/LNENEjDdTaonbP62K7
3rp1MW1whZX9+LkscH1kM0KGZL1RgyheryzkBGq0nNjShaG/vgsB7dFCLIohPrv1kBFxSMlmgoN0
jWOBoCZ1ic7ImT6tUJls1BDEKf3R13GzrRtmq4IdaNEC61s37zow5N6u9lpsvrJYXKchL1nv4f9k
lv/TtifLyf/63//xz9qec9X07V9anrz+u+VpEFhOhUz3yCznUCsFf/Pd8TTkPzjpCuGhTbWJC1er
5x+B5Yb1D06/Fj1SIVwUu+rA034HlvN+rGKCyDph072QPF7/+bnuvp+y9m9//ksrBLbOXxZGhzI8
aeU272NTYbQc8+8lT6IciQJM0LcgeGse137FosqFqguXSn0X0G0vguQ2XpLt2kBYj9Ig6CnyRMnr
1MrXIgmTrYXbaqP3Gn6B9COgjMIJn5ptZ1xpCZ4o68MBPG/H8427JECEwADo9YNMwh+TJY/wmO/W
QtNaRVyrVlrV3rKdcQnaxQNP6cORTPsWNcUYa9U2ApG09Ur9Qq1jSoq70Xa0HfkgquDUYL+kl1lY
tKPWFs66405V/0QWVLPsPD17dvu4Vr3QYA9okaS+US3StdDPDdN2NXu2jbtLmpE3UcXpiOx2qx7e
VN+GttE5xlSKF/hDdrxloCNwEsJBuRYEB7bZNHAEtbcqHEBAA6Rd20uWCeba8pb79aPNI5UfPaCj
jC7+qN6qHZsWuSrBWlGRblzVRBZK/l2biOCNGbUkQGinCQ9EAqxfLFHd1iHUXpyBqJ6hb2jFOuOF
yHFUm475oLfyPFkBG/yo9wPyK7aWy1VsaUEgoUFHpHu3tZUBUZT8ZkuEvy2Qi/S9VM2vGa+mquVY
SPlnvS7ILRCDOzinXT55PnQ/Rhkf1/YSRf0O9Ex1nqSNSuXVGsEV6FE7HnvnFS6TUhShIC/4UpTM
Ej2d9laLnXA/1AWpen0CBpJr7rK7nbCCVIs8wXDroP2xdbJDJL2oZ/21BMkV4QAq3HsTCTj1tGVH
Rjz8x/nGIRhwv96JtdLLtJz6qd286hH2/BC7DSqqcZ8awEh0l4Awqu7I6J1L20go8Rm9bGp2B5Yg
h0pXeZ+JoThI7E6bqbhfcoPAJD575ZjaTnjezxDZ0OBaxYF4v3xTj43hU9nBsAeMeh3Lqgqog8hP
QYTBrlajt2aba+eYzIa5+d30/ATNIldHpIUCe1o0UpBIhwPjYWzWh6ALdCK1ybxU9cuJmhFAIupw
RiPY5GuXRvBZUs/64ZjLj0JVQrOqlRAviv1a8F7UrbezkT2k9TMjvNxj79ro4pk90yGvO189q6px
lmPf1yrg2vx5bSvYw3Il+v6wdkKWhJsQ5Eii6Pum5Fd63XgJcvtUUO5vc5sUXiTwIw7K0TktKhpA
p1CYmVRL2VoyhmmNwjnBOaxDXBs4mdBb5wtlql1GdqyTvRNCxJ+19ENf7Me1yjsRhtYXJW5OeAQ9
gQRzNI++awsc23ycUKdXtzy2DgCwiIDj7/ZhZx1o6+jbtTCNe9oEGTNk3iMqEvXs35OPQjEhs/16
4j+sHYrSo2LfdBPJLRkZuG1P85RxKr3ka5U2wK370mXB44KaXtgTolg1G7VG95QP/WOrg2hMS/13
3kX3wrAkP8lMmcdti+KIMQvBb5RvXchjrJoIhGugfTXYgjljfYnYsCclHTJVntdD/bdmOa+5KnJX
hA8Sy0RqV9//Xgv2bRq+FCHBTKqm36c8r2rwGBAKaIXxqKh7V4YB5hocHFkKtJuQ5/shtodtF2sv
o7BeLQPqo2xr4zw3JFe7TG2Ftfj0nwTkIoTzmsifJ04hrUdoLB6GYocF68VATetrM74Rzwrf7BAp
7MiCxhYNdIu1TDeI2q+M9rWsyTOh6hackPqcm8kyLuD71XDHHEB6bpOC9/eg6+TVHeVIqPyAF0gd
t89SMsEtXNZ1VuOp4gJjvCmk4c/GY2wDvrBD6kaRTjIfO9ow5DBZulyDqaHhZL9k+Z4qFJfcNnTk
/YdeKRDQUj7JxDxwj4D2Sf4aTsXN3Ce/Kk4fvWPeGX1/XG8nhXOs+GovSdHtDHR5rzfuRUZLhafE
e4SxTgezYhPqigwduYN7L0s+vid19VBDedEjbbcun566ruusyJxyI9vnCVGFmgzWI3A98cnWjw6M
10gqa2vkEtJOJhCuYR9k2ycewDt9LnNGV8glTYeNu+owEjkDMxIaOqkTHWjb9KF2yJJvwOEZLG26
Eg6pA7XrsSjgh2il827g41/bMLOaCiiDdCwHay9WtUiMADwNYIybVdii+iOinMmfKVWucvKhXjIO
tIFVm8QMxhc7ouAZR7e6fqdenNC22ZhqmSsG+9SG1qOhOuxC9fwMRqOhRAXIJZmD1JhdDP6oFb+N
kDRdb3C+G6p9T8M5zbMHvT9g87gXqkm36l1mpbbJUp7gFGxynVinSqf5FtBCt0fxWYPNXIU16mNS
ZkWAkdypNk0x5ZfcsN9s6M1+zhTl6cZN086Ps0Y6Hy9WreilcgEKO49KlWOL9qqNGn9Qy9r6Zdc2
lBIRsKnbBqJ/UF93UtKegRT3rUWoNZ5P1A4JMU/xk43zgvYfC9r6gXBV7izA4xlVdQlzyl+/41jy
Rd2g2wTZdHQRNfskclKVXKQP+/Vl7QMhXKQZlI6QfuwHOzPwPhvzZ4liLDchY4buexTgCavDEoa+
OkbwdXOmvwMr31Xe+GEv37uJFlOB9Id+lP64NpRmNTTEIJ9GJ3pf2/NOqqQQiTzTINgaU75bb5O6
IJrbdeglh5tVVrTKQAh1QNjVnQOQnRvV7lslA81o+00Z/FoVHLGHJSi3U2WO/5FP5Sthd5zI1UJm
JJmSbN6tN68nGAG2J4mxSmH13X+z6A1MmLvVrZlLtjA61c9yIQ0lHySPHUERm9juKJ7oqhGvtla6
+eHpTCTcoVUmpdaw9XOAaoMgr1u4i/iC6yOxyuC95jQ0EEILM4TzoS5QVdwSf/79uinjv6zSlVX+
kJPGOhumy06Tlp3Wy2c8aNduHFz6cKy2jTqjhnJTVnw6DPhsY9S4XL9xrnqTizWc40IXPGy8rxmH
v5xluF4f7rXJWOvYQKfxV5XzuLeqtZt82er+TuSuHBz1wHz/20yPV/aQjLSG6tTUtT6RW8y8t+t7
rX3QtY+53tK6bYGResf1e7hR8ugF3e26mKuGplAKCoPtST06VKq41C1kzC2gGh/2AT4wpRJr1Ny0
Ni5TEQCgBTajA4KnM73+QrP1rlwLwtL6iNoqUZDM5KguP/Cq7Jw4DPyyvSWD5nfa9K8GfCqEkJAp
RUqzpeXC5CnFR6v5HCxQG+vssI76UMrjkLkoeLkUQw4pkmrz+gNsmLmASX/SZuvDMOkWrx9kfeF6
0R11iaoIFH3W35TKWqZ2+YxPdm4z/jJJ3ldaLfsuoiJGpBp5d+nBdobwALMdlSBziRkxM7Zd/m6E
L2uXU82hatqrKu0C8Ps+qQuP5Sj7SJTExYwKfIRkM2k0Ebf13CFR3HCKizeEsATnVBfKc82jDnMa
R17caUe8QVdLUwO0zXFuVbl5svASWQ1+B2OgntHmS3MG8nUcaIFQnVQYMdrAgYcDx8S0HnoTvl1y
dIiIhh8vU0bFfAPMk9kYY9D3yF2PZfbSlv6EN0XN2KvCKxxhyZU0ItFmlL7IdO/7LohqeAz7fK8e
51Z1/8MQoH6ij8ew6k+xRXlCDkhHwvx+/ev1eV2C4iF3oYbac3OqyFjIAQ4osVDMHkZNkZHmnuHZ
qX9dlR9rJ7u075J2+AhqZrtV86VkQGrmIlbrxSthBWNXLmfruyfvAlTOJNzEuj5acfBrFTIqdeP6
EwiS1M5PrS6zkrVNSlrn8bEZL35+t/bY12d4nQ06FxtoU4ZPJsX+YJEI9J2k26VTkVDngUEQoYVE
jR5eZyBnD5xpyTk1NLLZk/E2KDks1HUIBclMIoo1jXusBttXtSeKTCGWcWb9KQzeq6RjThoTscmE
PNcZamDgKF8qFqybFtzujPpY8o+mR207eP5/bnTVV3Ia+LcFcYqpwc+tEoO2J5B+4GZo3/viVQy7
3s0mZY0h8PSChBGPKyf03rvpI9oinNGajJuupnClfLO6kggI/kWpOtX/hw47cdynRe0uOFMZyQEx
UZawH3vh3ijtxzq8o4ijrgZEEmMAu6lrxwxUvAGvVpqrwU2fNS88Ke1qoDYd6p2VZkIJcaEiostQ
G/u04KjBo8XWGv1pIy4iL45aAr9LC4H2KymBesiy9rmcineklocyC6/VliDxUJXaKQlBfFQt6p1t
P6jiuWQukST/EXCybCAFcspnz7+eSmVgn9QejSMLkpUox0nuPVZS/Brjk9Ji6hdXwnaIpXM/pvPd
uoCrl8CTZKMxWuk5CThzrHq/ip7n6P1wWu1x1QhydFAzQY1Z0DJCxKpFBk9neomjdv2d6xf8/lHK
JdjtMh5PVCfmQ2FL1Ifeo5yomOeRuUfGDWhQSbZWASSFaXpSyc0w/vDUkVi9ljUZeDYdEM1gB7eK
94rSnGmdoMFIEA1aap+hNp7TG87un+v7K7n5DPSaMI1pqGPMdVyq7/NEJI8z4oWdHsyE1EeYgc2D
2wwvpRqv0cis1tSAlmuBZnVpTnKM4RTQyY54mm1V6adidFVG2lUJOnjgqNkYCTViDqvb9ZTt2PqT
Vd+u6iZ1pZfUoNkhx/v/q2FnxwqKBOYUpPaZVXE9ALfGnFC6+bHuk+2WST1TYhQlzIo143OIr6qK
k3fhcRvV/4SfOBSZkLJ+n35rlY4Y4jOFhOav8hZDo/8dUaoIyUP51gnOqVIqJvMFo9Gt5RS6P4xh
fZx1LmVkggpk4OYcuovqHgn9zk24sq5b30CvTVeBaWM09+7UrapcdXDLlfI0ULqX9XCviiK1F+/4
er8WUrn268BfCyfr0e1PBcU/Cnd/LtSpKtz/K5pTpbMtdgY61UId3TJ4jr8Wzcc4EuZEvASTmbgG
h/hFjist7yk3P1NAH3gWv3t3/1Pi/WclXhSMf7ol/8Xacv2exX+u8K4v/y7xmv+QpulR3jW5NXR9
LUqsf5haBDVek/vmeY7jSCmUoPSPGq+kEf5HTVfo/6AlierUtlwXRbrj/Hdquo5tUlP+02jhZtuS
cwm/2aCm65p/76mT95ZEJck1wZBmUO6pvaAcPmnE46CYYG9VBm8pAUDk2G2rKrpkNqm+SYgTN1k4
1IH5qVw72Mkct25hg3fijLQfgbKFcrAP9vzYVB2Ye2JZB4hWiFJHuZd4AOmwfGS5l54GN3hLFqI4
J91YTuH0FNGEWZKk+eHh36VsLO4bzYSZy4yY1FRqHTEnykIgtg2UF6a7GzY6BLEmGqk70QsFNnmo
BUWAXsSfSw6roiTOGU+gQLyPR/KIs/hr6sx9ZoltR/3uWl/05sEeqA3F9c8JHOk5sdnQ0xLdwwxC
5JXogZ9B0LZLGyJgyrPNWX8ErFPXu7oP3tP8wQFBVPfuGwYMgqHsfjpM/avHDrxxSc4pQJttUcBu
g3i8snOTABVV2wKEH0Msxhp7BrmBcrnIz2Wjfw2lc1/q808TJHAeUgoLJ/dgl/QF7b57KNhztEV2
MaR5P+fwP4CVIVfF1k9VEpL6sUjkHcQyFkp6mUbDdaYNDDYy3uTYhK0aYP9Axhghmu+mByRiWaaz
qLJsl4rmWtr9y1ImA6QwKj9WPZ3ngP2gbH9yDP3E0n0KyvlUgxXx+zIjgqCPqfPmb7mA1NaqEJuk
ba7qvH+cDPRnkfkTAPDHbE4k0KZsiIjpCjxA+aHl7OamOkEeEz7zITxY1GbsHIDuzr0OdLHwTvyB
gPMYH0WPNXPj6WV6ZZXzdVvpxRkNz6MYki/mYBPWhR82NME9whT8AZuD3ujXBCexx4BP5FoxYhG8
YXsZAsBK06MXi2u0V75jtzR6bciNI81wuCKWtrVppc0BqpBlDjkYf7XaxH1o4HoDtuFq07TVHe+I
p7/GUZw/De71sEhnkxmAhW1M8TQqsxunx3raioDE1rJbToFS18dadNAL0L3YGsVhmLFspKm2r9vu
DL8w3QKZUpITztMKxKMPLenYgfnbGOaU3dM+izm9EymX+FmR3C1J+AtUJ+WDeXhbGGvn2cGVUgVv
hfveaKnAB94D9iioOCcktoI9I1B0LB8nsuIiWRDAOJww5L7I6bkBJ78dRXHBohnv5tQmDxAhlsAi
e2E6QVQzDiOywvlZVqymaHrRdBGxR9d5VwLtqPrsgnU/2iwhGC4ZSE4UMrzN+vTWjcTVDK4hp4RF
LuSz11O66wEkW172E+haDsWXfni2Z6dPTjj0ED20ruERkiW1DKfMIJkdECP7nV2cNVcNTNJN1fbE
xUwvpea9lyJVUHXIjo5r7Uucm+BYl47APAiSMeoErKu3rUbKp2xvZNyFJ4+/7efo1OEJxsGqXwMO
3dGEPyCpftPLTHI+LH+GWXcpHSDHqX3EQ0HVnlCBObI/EwpQiNqazQg5Dom4+zbF1sE2Zj8h+HJP
CsGjXOr7YSk+uoig4QxCEpG590ZIRQyBuEDjwXEC4n5C3o296buF0G3LuYolgSJiOOZhDg4srGeO
FpxFOgc4b2TTfIHptUTISiOs8dlyDwH+GXEgGZ8uaGlYHDjt6E+VQ3wXRtFzR2iOXxrjAYoGnSTa
/kaGB5GoxrFtD7raKNo0c7IG431QkqmNYhB85ca06muRBJ9E0V/XS3CUo/vk1mANXJ6kSSSIELEm
1ZCmNuPcHvqx2XSDdphkcMT+dx3pOfWtGL0sB9/nJn3wEpB5sCLrrXQPAEd6v9QmRLQyhPiSwoUE
FHxSOJR5dndyCd9joDsSIjaZkAMVjukZIRU66Pg0WcQuAXMluwAWJdGpvgZ2NKPkvPM0gbXBrE4z
tDPMZXmKprM4uJ3ZUv5vSvxjcHo1IEJUcYp36bT9Mc2dG2Uh5cHFJK1XpNCzep9EsZyQpCdEN7Xy
0lr6K8wwQBuT41Jf0vods4GeCweGxqHNKVqVNusZkW67dvQ+jbmG+kh01GYuOZkppllJ86wo7onx
aahZQ4xaJlv681weNGJ9+iJ8YqqEqbNQ2YjDbVoN8J1+5IH+u2tZo2ytlvvZvWsdMLSFPWm+BRzd
zojs7rUHU7RvhgLETX6Vx8+hW52tgcxdxOikBoTiYYilvyTy3TEzww+r7q2M0Y1VHiWzMXRftMjl
75vyHDj6ZhiSR6IOnI23hLecvHiKG+txynPyp+YWAAHh65uZnknjka5OkQmsk5lD2yOOz0QhRm4Q
ErPPQvhB4pH91lX3pgEEJJ7J/zGGqd1lg3abuPIuCMMLF/OmHIhPaeMB5U3I6bnLwLvJOY+OMQ+N
IS3h6xJ0pC6Gd9FhoUsnGpAuMBhtNNHHYmt0RahoKjjCZf46iZLuTkyFv0T84MvEepkcAucXmhAD
LaW0e9bJYSHTfAu4DjWH4dk8ZR5xYc0hCJdDY42/Oo8ZE/HfubUWA8pWfOTAvxsWA6qCPf+cZv2a
NjWRDWTVBloKBsYh7GJCU31bR9d1DQipA/8djDobjFR41KWNFDrk/AL783pIkhGZZr4TWflI0ngI
3ND6GUxnPCop80N7bMOXGTphrIfh1qlyQNYdnZSE/VmTj/bWNcKCaA/1DyuaDqaEL2mg7Zzs+pom
A+3TYfEpsmi7KrOuCosNG7mf+T7kwOcG3gfAyBgWTqhcxOHSXhMFhaA/NfAtT8YujIJrnYhONwOG
NiUAVGzxgpH/AegAmJQ43tueeQvg8LpIs4RYcApmfAQ/Lduz7Qr9KRsgJDYGRl8tdwVZIwYsWfGK
Rj0+yplzfvo4UgkqtIkUZst5sDV6J7P9s0+c+7ZBLVkZutjDKuv8LHF/dmP2YTE+Lulo9QAemxah
m/0iJlLpWs3Od5G8srxGzX3oLgUt+G3giOZWL1rv3GXJXU4ji4Nl94vcmAx5e0qNv/5hJ95B68DD
N+hedvEy3jRYZwM2a5hSqfgQm535aEHLzeJYNw4BB/slCxPGSMs0hJOyi5o71MmUG0rg91yKZCvG
ZBeahnZAtEULU+iHdDRfOBdSBRDByR6RkzkEOx0DgwkrDF3iQRBbuSnyqwh+0pBw46RAYtZkVUUD
GHBQ6g3nsbQzUgmKkKg1DpHDhJYAz5HWxDthbhulhEst8zfgQgAm2XiHOCnR5Dmq0APaRnhfJeb1
nBsv02idwJzEgH+yXyX40wl+yVWORQB/UrNPLALHArd9bobJtwJ5iTzCi5x0tn0vv6aliUyW9EhH
m0+tmABBAMxoht9IH2CLjjX9uCR+cDkggFyc9nYSaBdz0h/def7dSEfs6ti9myp6HZXUrhhIhFnP
GMRzvrlFl9cb3FdrKeQNXX8Qq2OJt4c2Ji5Waodu6DsJ+ynPTsFl2M1OjM4P98tpiH5vGqKAnIIi
8SCiXdHox2kaQEv8dlxZ+EmWVptSM690G2oN+YxOX13PmhcdK6+6gKi8Jf3hIkFbaRKfNO3YxM4P
tW4/420huQYuOQ2veus6E9ET6a8oDXKEHi+eVj/aBBEGIyBdw7Y+Iqu6VzAyC3FwlPzoKyzs1+0U
UMfpn50o+DHWpY04ve+3B8/GNZpbFhHF2m9vWLYcQfiUafjaxnj1wuoKLsazPYsfXuF8zuWnKxBh
lED7YeX2R1g2Dy0a/HmMMszr3m9ggSbmXqKbaFojxrB+R2X3NZh6AhxxMjckieDS4LJ5Gh3rAX51
rRKix00PhcUR4rFry3bL4vdpYVQkgNBBmSBusr47OTkajSKaD9Ok/2jK6CYgGMOqZhKDspeJJC3J
4wX05r3BXMIRkGz5QebbebjV6uYINu3XIlzCt0ki0SIiM4eKpSTC3oAJLo9UHzOr2RlYLejyLBjZ
hJp3yV1jYf8qPXGOc4L4mnRG92fMd2MnftaYKFWuNKe/Pkqf4HfdyDm+LItNjczAslSMzEa2fmdq
+C/chQKkVzx0mbi3nOBFp0poINjYFHnUba0iuGD96DdLjhOE1sfCwE8fJAWhjaiLl3l+TwasdWxj
s8EAD1M+6WN8H0b2uTaQwbdB3aI/t+9LlFF7sxGAhHvmUZ7EXRXDxC5xU8RQujJR/aQzEGJX67aG
ktXEo/UAxflQDBx9ajIzSPbM8b9gD0qDcaPFpMYYCm5ojID4K7kcxtDoN9aD03CLW4BYTBrlr9my
r1pvmZXjC0h9RSNJ9y4dgsytpw5uwsmPY+HSLppwd9BzaMwC8xkNMyxb9S38cw79jXPgF/vu7MxE
o483QH7mPbmBbCE12HRPc/uiV2bqN8SsAE2M7ek0dk5H+hcdHXeY/c7mOEz41Gc4J29tVxG9xIjF
08jhMMBivqvs7Aw+zvR7VN5b53OAtn3QFjaaaFe3LeVLKFUUp4I+P5WFxWAmHEN4owFLQFgHMphb
OgIQpMdfi7QMZg28QlpItCi3UoQFPQFE+cncIg+oPkYgeVHE6lQO7oGEwwC4Qfg1NMYXe3jfsSpY
UmTEb4IJrcZCescUEsFW06RC8Vy3l1hMW1LEQzadKRBni2M+Zcj7pRxTYGOB3CZEv2zzpfKxoEOX
MMLPRu/CgxwFkW8wmHyOZUDZO29vk9C0qfieHatBSdwy+MCKvWQsdpHejDvDixx/dO3fFoGdm9IS
GDdimit6FdxUzf1cUYfMpbfDQfmqBx3x3ZqWXQYXB5mJFG/fRiPBPVUx7uRTYLA99vJchem2xZVH
zA4J78+p7Ji1G2o3QBwgf1j2TibLp8u+IIsVYrRVOz+FGIzd+ZAbzYU0XCQCHbX/yW3JeZqYdIeE
RU0bOTRonvdg9IuvV67no3s2ODUci84zWZLYwVQthsmQHkVjc0iv8vBiWM5Pmwb3QSKRI5YSHmJB
kq2bPat221bSdtrZITbRtnTGfUfplf3RwLAwASIl7WNGGp2SaqT2uSkLdgNMHdIBa15lzTlznNfZ
hgECRRoLJKTLOtnVxVBcpnkC9oqNSpBkhhJA34c0KHb/h6bzam5U6dbwL6KKJnMroSw5x7mhPPYe
QpND0/Drz4O/Ojeumb3HSSB6rTeOI4dNKgkY1gqBguW9JvR3UZtF+YGZvVA6W61gz0PQJ31UL92e
DEAyn+gSi3K6CY9tnh78EpWizImU9f2w5ryZToRhPMd1bO3scqBEp0noqR1zhtHZcCm5o1W+ET2N
iEmBgj2ckp12Fn+FGuBgTW6kMqs3iZFHDsaLi6inz6pE7JygIIGh7MpjkVdPqnb1auKu9lmbfCR/
kHPMT3NFfK5WnI3aUd9+Ctk/VO4W1E/v6EiooPeHhSR3QpjaxnK5bDAIiWT3hpMke1SX2+QPAYpQ
0fTUPXeFukcqxkCYr02spMwFihp6yQ8byPeU2YpJ19VRST9clGZMLLZ2ugv1mo+ku5IuN/GCoytG
viWdXYs6Ls1JYZ2wRCyT2BDRBHvFBonQevKY9aDx9fDF0t3vw1iRJJBd0sI8JLmRv9iLW0S9NBu8
itV7Ewti6U2zjkr660RGsbpJ2zO3+HuaUzBBxp6JRtv6UnhjaPpBeRH8Z3dK0ZvQf4UsRzSbu6oV
h7Gykv3czqzxM+RMcmHxJ1CbCHQJAbVteD+3SdEcKfL+6f2BYGWTjOMV17H9L990NC4hPshCLbvK
Cd/QDJ0Tj4bBzvs7KRbXMuDUCrwPjjyWtCzWp4S7CNzJuYsn2Z4oZg++/FpjorDJn5ztXLMfIHBD
vPJkUGiZDnFKfDUO0dDZjxZuCarh6q0l/IFiDvqIimQ+Blb5xJOAzo7Q0ptK8I2D9aHEtP5Gt7A9
oRZ1+va0tE155JzsKM4DLaUqrF7IBpgzkxs16WuQSeu+H9E+eYr+rdHqd9D8UaoswoarkTcR1Veh
JhA6lTgm6jZRR48mHUpoaw7scCbrUnNbk5YdwHEcZd+eW7Mvn3QYnFRVZPvSokfJL9e20ow++8Fo
k8/aIkonPAhTDKc6gYdyYbV5Q9rJiZXlFLTe3l666pLl1lFk9byj+cNhj+bLeW0+0Ve1UBQfko3W
xi8ELe+zSe8WU7wNno+bUdBxX7OIEt9yc3kU3PeL/Qqu/DV2rXWkixAA1siXowzn/khA+19UDN5q
Sd+nnvU9eO1fsn/3/pK/M6DSEJQ+9NU47ZTbPk4ZsfW1hywhIa57g3lv3pbFinyOz8qq4hsuzJNJ
fsumI5n42Nk7L07xAJGYjb6/fOOtfDfQI3BRhdoGXjSYZHV2TXqle23ceV2C7KcJ680cNHLXdAKf
i+wuHX2a0UToBJ6W1LgkJS2MaXxgBPmQDq3PYz889LypSBEFcffQEziFL8h9VSahvsCrgQX8yTTB
abqLJ96BeePJyAmsHkTsP12KkmwOHud5E48bK+f8DovU4MsJ5MXStKmWr4gUDewbUXwb1IggKwo0
x0nz+3hs9rVtngInQ1FMAKDvEiLfNAy7XZc+g46kh0bMWwIKACPpvdg7fUOz8VIfU8LajZwqEVca
ZD04FE4VMXN737MkZu0nKd3/krbHCIfzfjP1KLwB9LeJoCGp9hNwPX96m5B8IL1YJw77GSnEbrE7
88StjlhFHdNZiH1rcIL6DbW4qWFGJPG/9jZIDpa0Ai7DRkxL1HI35+8qxLRaMtVKq5julpyUvrCy
//phRiV7g2GQIG86sdN5jkgd/3ImgYApRpcTxO0hVg3sIga73WRM14wYLkb+wNugQz6E5rAdi/BS
OOGms9CsxqzsERWjREcONRRMIFFlVTwGLE2ILDNosvgVMh6EHLVuly3qVrFtPesNB6ACwIDaJixv
gzlJ3ob2vOTS2zFIL5ETyifytElflR7NB5ZrHBluDktQJ/QMUFwdZDNx157NS5R5ESsngT62/ekJ
OA8SZc9KPAym6F4JTSIEkIBb9HiSqO+Yol7Py6J0tPZDEhxySiMfiv6xhprwDU2JRp/tEAgrxNbc
H04vGvyiiLR7l9IFSRS53fvZ3obfjRCrbos58CibnB9wXB7xBhqn0MiWJ3qcscTQjoUcGK944MPW
oP+NqqW95LXV3g81gYk6dKjAcc1r3OV/44aK695m8Dap5+uU2LMxr0UOZkltHQnZgJC9nckDckmf
YLPSfDIzUwEIMGQOpoO2xwgOSrVgA4IMN6CPb/SNKFGJ0nmQvoO2L3bHfT/xpd1C6a0IEu+hN7v+
nFfJz6Lxo4791WoWojL4C923IPqpyNJHAO7prghVVGtZnfqORiBTtQQOLPpZdcxh1mKSFB5azGF4
s3YpzEkiePLSaVEdsqW/ozmO8IB0OrsipnEpcINLPQ+fjVWRRe2Pr7Ow7OdVecxCe+1KFd6h3Jop
bAy9o1bu28LMQxgo/QqL9WTRuvxM1LgBUVXRCZAsLwok5TFJBBmkc/O0FDNOtqwgMNGAkG80KO5i
G/cwJNO5KM2D186C9FO6LBO7cE5moR/mOnM26dB3WxxXNWEhDcHBFgw4uPRVZISTePi4d9L2yWFo
zcsQn30S3WUylI+/H3jYtNthzkiI/9bYvRjx8uI0t8Z0GMwhJXUzPxWdKW9ZH1M2KNSdVVnFY5kn
VBJZhYnfzzg0XdBfRn9iogcXd0yule/yyW5R10Q3EIfZjqTP2JI7F9GyQczvSGsao0cwPPK9wRws
qi2npv7xemBXU7oXCcV+NSx5HSZ6+EY7eDAqDBQLJozn3w8DQeXCTPe1kREXPoZ6H5f+H9lkWDb7
ZkdVo7GdsyLbVZOPcKlI9tMcPDceHVS+JdrdSNE0s4Hln6v2xOpGyu8ttWbrmjOSOqQ2cOqFCaZ8
zwc1ZrkuRga00BoLwPDAYs8YiICtg/dpKeJrlnbBtaP62k9vOOG/ZwRmh6rVFEW1BN8HVhtRkbrv
S9wYMlwOOn3tpFoOAx1m28EaddSZamQPrkC5yMpmaHDU/ZTMrMA+tX/UymGZGY8hIwoCvNCJKqfu
j4PrflZrHwG9du8VUuIt4Qgy4gGYnnqNLRljU/EeL+zadMRRAU+Ng6HhmRoDWLfrUFMZBQJntHNA
BVM0NvFwtF1jhI9Ar+tW1buZYZDJDeY5q/pHKk5xn4UmQyiSK5gIu6WjxRk3Y7+mxqFvbdHamZld
nBo73Q9jlR3LsZbn+D+kyMPZw3dYQKw2F8o+moMrKJJlvN/npVPhoENQlEyahqziu+tDEMLhLqEY
HBXFaO16Exd1VpfvYVMTZpoJ89TGKGyNxX7ONZpybwnvuOKwcYkVhS5YcR1gHA6Fc7NEUHzYCSt+
Usz0KTSaijOPdaoMYrx6kElyKm81ARHXwgVKhxPtIQ6Asqn9s+w1qm3KuLAASK0Lr6FKPdMhlGQ3
G8fOREGC5TeaL87xaUnbjOx5/Ocvj0NNFTobyEvSMyr05cH24nlLUZmL8z+u1Htm2nQX+DNemdx8
L1mhGEBRAGpbEU7CG+/QB3tGfCIIxjEKHOrJa83IpCrjX28T6kVs9Ufmev/VCu2pnPWJMIn+jB7t
L7UyNZsPOqXFR5yqhoph0YIRloH7OE+U/LR2PEZhg2vAMJO/IVHW26IKjiIBnCwVtXatJJJsEWVU
JfwEhMnW51AG965EClo0a0yDv/os+DFA6ruQSsk625mGS8EwVa/kLsG26PBfbfV0gYgJd61X9lez
MX9ouMuOSvxjy2rvZ0IOYhL8T0DnL1PYAWq2TD3K8N0jyx19QukfiapxEwjd3sdep5C5pdy6i5lF
QpUcOANaqBYIXBrrotiyslNgyXrTHW1lfJqmeBglBToj7adb4eMuKuUPHZXGwQO3oXaF1KhqwsFg
QR6s4HqgJKaRTZ3Mn95gYJXwuq+y6SQ5MTSewREghpp//MR47F0fX6e1PJs+/SJZXH2zexJeEJfH
kTbrDMcJzYPwXRkkOeHf9GUai089UUmWiyeOdb+Ig2Fee2vAmWLVkCY56mudC/RTLsUXsYtvqXdT
QsfrInuzW4WSwLfFRxWz/Y0HcKb+PvCSlaOgmFXnBIAExQvpBXe2iy1k7AGyh8EKrv4aHSoNYGzy
j9mOJM0STUq5Gmi0vvbL/do/eSolpakdZfSRGpF85qlV7oK0eeTxnO/m1m5PKvfM+6mZWS4smiur
EK/RML6HC9B5gVSwpAL9XAwese0qjowYsWDJGbOl34LWIhMxyu9snS1zcOy98URBwJvb00aZPGhV
gDzC//OglAIFCTnaNxWDqddNYK0VjUTq5+O5i52WkkK652mrhWhPxhPpXfY2C6iyMmq6AaqRUVcW
zWUqL66mL4/MOn3pmmS+dAVDsx8whuuZ+hahXzkgPxND2vveVfSZAvHQvsyukUARd9i8A3+mZZkP
lRN0LT9d824twCaF/U3lGrNIio0F95qkHG59J+C38qmJBCZhr+ZDUshXieAGaGdhlZ9NAuoVUhEz
+8EWCccu5qjlxbrYTet1EIF1s2KLJGkt+gRZ5x2VS5EHxwiuvmn5QoTm7TuPR4Imh2ktGnpF+GDs
MyN4TLpFEVlhJnsdIuRoIG+ubVPjFBsQMNYTo+KELnmYyP+LQ0DPZpnPcqqS62jG4mAv7aMqS38P
0/CZwt1um1p8h4PzqgvN2yr3f7yKs8GsUM6XEH7b369UW5hr3In0+wzA/DJnTY34CAuXmiizJPIe
zDwrywtxUB2hbTBqrjs3F3zd1eiri8oDmMeFlg9SA9hxZ9ApW1nfOtUJpZOef9BDcT9SnbxxoZgZ
WdL7369XjJnBWyAmyWnJD4s53tZwjosH5AtMRoBA4PnNxe/u0cC0bEPBqext41yvH/qyOmckgx/X
yfcMkTUyl56rsKIDCyiYA9cDVi4wGyIUb89knjf8q26OeLL7SDM2LmWvrT/N610qNj5IZeTyi59z
6Jdt1dY54HXKEk7sUr1LhvHL4h3StalmW3cONDs8Uoo1Huy4qICdqZnNA7vis///w9gwAEvokcO4
fNp0Xe9Uw8NrGUNEFm0fbKrB9Q9UtH6XQ3fgH0SD+2ovuAIRWBWFn9EZXDylCRUFxQLibcRfXjl8
erKpHwoXqNUxsvQUUuzBeb/cWR2nf2IRfzJkbBQEZxJ51obUmiA7owt5kWcPE1QEi/ViWnH7X0rp
m6+TH9EGPoXwvU2jDJCB0NNTkLIs2YHa5V5hbCyPYpf1W3ix91qW4XAU6tKtdyBiEh1B49P42yn3
LFwijayCdjbhVNtiogomdEC/+tZ78h1t7R13PnjLn5LeGaWrFy7/fEGwp6BlbILt8GimZnHsSxK4
sqW5a5Cz3xyjghQYzpqiJ+5CVGatU5c3gthscDR6mUuiafKqBJgL21tjO8l9L8qdtmP/ImNylqqy
XhvSh6Pj4PqF/8UxiW5qh20adjfLUvrpsK0kfnaf5Mq/keLFEUCtkMHSjoqqJmKXtjVp3y8lF5Hw
l2evNV6MVbtn930H5FfIiLlxZq6CEmnCB81zZVsFNGqaWfuETUdvgtyZaZ6HCA8neakmq3mMiejc
qrCH18qwys7BTOWhmz5V5AmxZAUD9BJgiZWAiS6mwWUuB1b5xIYr8AYyU4a3fECCS+LQq43GFucC
OCLC7olo7hVrhazO++c01+DBOWtPOJB9FxZ72yUdQljtWWbD60BIIdQ/YfFacHSW4uQ3oXmg+MjB
+BHZDWRdN6Nb4j+Tkc002tD5VjRLfMA3g3g4h1zxAb3OXg2gA4hkbJw1AQZtv474qQk9ccE+uIx6
SP6TPnJgNav40BlsGr+ft8TD+fdPGYDlgfByEGMae4uA6WeE9s+L4AlfEr5LtIVoDGDCR3FOMgM8
DMJ5Z8gCBUdKoznrrdmk/tr7Bi4cBHq7UCt1LPzQOvYx1kIF8nocVj7EJcz3xaVJbgcH4myXOH2j
6cEYYkLtesQghmOwnMXsjzZop0O6SOuPxL6AmPlGfp6e8KEOm6AqvhxmKFofvSPDKqemk3v7kYLL
QeGHqZdgn609sGkiXsuWs2mkIFSurMecZs2m8+f5HBut2HWYOuxu4PkTFkuEpZRFZgTGd8ecmp+i
WiuCAFGaEB5lXhwm27Xyztta+FyQfKFMSnPvKIzfR3pznoLgkUw3ZFuG155/r29Mp0OZLHt6njBo
2asGbP1/TkvQX+6hYxX4CBBy8qeFIsidRlZDZRtAK46z7bC4p9RoUYmBPrWDuA8HnnnVwgUhK0xG
DbcORsOmPTHtbIhsA5rtWurhE4zRjZW9pXTnnVXGV3NM62g3RnueUrHrs8I9dNVeO+gfiqT/meeQ
L9krkjecBCCOCSBDBypae+Sdav54rv+aYl3dDMFAK9HazgpSnB57o4NCp7AhSwfSqerlrM3+3TAY
bQskrmetqB3FRdSNtHqgMKjoMXaRDO8H43Fkez79XqeRXpFzM2JlS3OCjMufosRSR2tMGg0PHe78
k8eLQdiLRsMyrrNm+qh4uUwMg9MukRL0sua9YecxtXMGkh0ykKD2jGPdlu0OKASFQd13Z6ckwLLx
3TdWQf62fsAjgXkUSHPLrVGffy8/k0kGq69MCjBx/+rZo4LKBIpaf6XfD3WfVWenCTCBcVXALYdz
0ufrZw8HKEB++JGTMDELcZwdTAeyrIBPsA2cTduCXkGOaQJ2nE3FYIyM9NMabUo2lruJuxhb+Otc
pfoGVOlHoV4EM6Wh7vJmCA7CGU8ydZF/BcZN5wta0oHJKSO0/46ZFv9t1uO4aMB7mrk5x+odAk7e
dGmKs5NZp6b16zuecft8oj5nNIYSmCj/S1XYwSUS9Q4EAb8eAqVNHrcgPSVU0Mrmr8roY6WM/ia8
4k/fuPTmLkl4E0XuHVxj/qGwJb9MU7PrZYZyaHbHyJzFVtp5hvQZGcxiSn+3Qjl3aY52uwzLu8BP
4M+qMY5g14oLP99+MZZEIGp+cvBVX9EGYOyLEY1ZAAplrjDcmWO9X0I57LWgTcnLCn1tWqJq1wJu
WHIcDdlA2VZXPC3DfFzAFrIAvv0JeVMRjcRtSjfYOl6HSMEI5iO7NxA7jhKBm6kOUeu1dcfbdCqf
ialpJuNKtieTixRQTwH1diEtQ5tM0stoxNccEy5WHtQkQ19Gvhr10XH13xoevw3odTN7ouj4tfDw
7TIVtCQYNz9T9RTENCOWJb1DU4pOOaj6G8HQ9/yT78yIz2Zc7wdFwHhaRsWDB2KWMDeCHmxqHsDz
BMecJM+pu6r0lvge+taNLJ5eY9DlW5JVt6VPCpfDOWt65bm3RH5AbHrQbdLhOsaR5wVZG/klHqCP
Lga9SHG87PPGIWMjoIHEMx5spuWI65mSqpb/GY0GVoNvCLlqtTu8bxyF3LpG30QC5ArmsASmaJNr
0nRYn8jezs0s3naOf++mX5loObUQbkWhhS5cBK+pB8iEkgEourS2w1j+J81ur5X+on3oc8isv5Zh
EuuLQ7iXrKkx9VFwLJgVeT09cHbYQ1InIas3aoWSLWxhc0NzYNvpwwmNTwWJIb+deSojOqbQsFaI
BVhGOErFj0xQKCzWD8fmQkFd1qGXzHockAsloB0K/8VoLnY/5MjPTWOvckz/RnpPVt1/tQfcVU3w
USMtNQiEIvh0F4CC1IawyD/IR0hz8dZONIF2HExkGUGw+0zKqOyovxPpMgAfrbEY4oWYkAvteJGt
3FeCWo9x6zIUoYCLW/NRxsbJjkkZ5rCMo8CmbdjuSAg2zuWClDLQxDZoChBnPznonlLygF2Tse5J
mdfEpIPL/jv45ntQtl/JOLw0CFnx8WAV7d9iWjBZ+Ikps73/PHyAhKMid+gT8skoNDUBB5ZuuJEA
hPFNo1I3UGM0Zhs1JAsTmUlU4Xrote1/AdPzwTLUA4FAp5JWjOdQMcDHMxEgRti+ZBZ51AbH+AGp
dLnDOk69cWAyvmDlZi/sr1OBCnFGeZH6+XMKVbOTt3BJiX0b5DlxTSfqGifbZ7p9TuRBwMrtykzQ
5m2jVXd72RP058uDnqp9m8mXyV0eSX6Z6YaqIOAzO99XMfHCS5C+CD9WxyWdseBlFUfSkPwbpWvt
Gv00Sz5FZwYGsvlvXdkAxOMnbH9K8iEPTrG+1Ys3yNszUkXKT2cU/Ua282P9OAN49h71W5a1xjya
8Pb4l0x0DT7UEuUggGMzhV+2GN1NV5qIxGgYPqtY3pylifedw7lAIFt7Fr3YA4QQBTTNFGv3OsIU
Q8SgmRHl7dOhbbMF2cVyyNz6n+k06MInustLQQR3AZLkLRppECAsAg3AXH/8cC0gdfKFqXCSA4Zu
c/5CjYrR2zi6o/GhE2frBM614AhoGvdjiF285lw+zPTbsuUZhQZzN9n8Bi2RgBj8EHqXFG/FWEq3
FQMaHMNTLgrOk9Iod+sNrtyuu8VaHr1gvLSDv1PYWTaLxYcqE/W2nUw7knbfbjONCdGLJ/uUiwVm
rtInq5xnmp51HnXFKir3Bg0wQoTp7KzpJpIVJBNle8ms7q7vEKBUbrvjPewfBrt9RzhQn+r8Qh/U
A12MNookLv9cbUtP/+jY/DLaVfHstd9OTMwE6vi9TqzL1FKHtyZhaD/E+WBffSbEvUOb064PSRet
UCmaOZxMjPq+JBcwbR4wStxYMgYuDhdaUeuUAkd1EJJbUg6NfW6XhyVL7lEPzhEPIrcw0n0o6Jnp
Cutjzvtdz+YtcwzHFCTncEADRgNTObtwgtQu5zd6YYFD0wdCMo+kxrEf8Qjp8IlvXZI99ubko647
CO0fJwVSqUMqghfv7HQkJxb72C1fJ9L/Ix+UZ3+nAxB4gAaKyh1uJqm3uZUJaAIc1FVF9yQ4eXCR
f1Q/oJVqmrMogW3MMnBxf443BFjqIC1yzoEc9uIwWHRUmAhBKAKBnff6J9mFH62hL7JNmn2ipaYX
4h4gK5K8qBjjIefqNiXjqUg+0iouPr04QNHkYg/lGu5rMTfXggghSITlVRGLehEIvaKlpjVUxk9W
HlywaOHGHyjPAu45TbFfXRVFqRxvRdTRZnC1HWlHY5ECb0qOSmKxAYVA4LfkmSF39Mh77oyYZjgx
DxH2IqTC47EwxLCvPfCGipAGJtqio+zd75GyJB4vi3b2iec12xTYZ0MIzGqOgHHJMWUsTVc+8z5D
f3aehPjsJh8/bOo9jobtkCyMbdiXSKgIhvkknYkvpHauLpadnJGjew1CgmltebRByacwUMQWsNbX
/C2kx3bt6Lv0KlBExGDKQe97WFLgS3Tfm4K8/E0c16jFKECvxKrgqXDiF+Kx4hKyxbSnYujV0VLW
V8rrihAf0RGyv/2INv04iR+T0KJjsvrWmizc8mvynPDzf0ba3jVpwr5HkjBQ5czjJTub41rKjCKN
8EbohRBgdcfPcjPIMd/AKgHRg8HSOuO0924w8iORw76fhmwitZieJ7ACtaNcFA/YchKyPaRr/9xA
wKE7VDVAzCCO7GGRIprtEivv2jeTvxNGeSEmfNaxiBYSrfklHkr8s7dYXqaUlwrfASESo0v7VKlu
aPiPee2u1gEfP3sVVwftYCmFw16eaQC+zLiCPgWd4gddWrz/UfVdsHwz3SfL+jTJnvOgce/mVrJk
DlTYqLqn4Td3i3Mx8bBfyrY5qYvIF15p5cmLWSXNOV0wb/hOHX5QkEBAUzsxJBF0uG9ym1g1Iqrn
Ypo/wtDOT3gWnDDAMuTl9SeSvu9imb0HuhGHh9HmIR6kj13V6E8dWFNESrQ6L2OqkGMvEO35d8ji
9gkRVJzakBCZmCmTpPDg4vJbM4LhGE5oCL/H3zJd5NL/RdT4FNfC/tBz+bRovkNiDxObH98Cmj9y
yClBkkiyRIsQ4TbX3JEdxOXGAkm+JcTA8ibnCUHEKflkk/Y/MtRFqVd+dutLwRJpxQgDl0BUn5ZD
2bz4D52TfZ86p9h3LS7w9KWa6ZKTjXVgtU3oY02ZM43hcUEGGE1jNrwQbnfKrfKADJqhukD+keTD
u1+49TFMDXKs1+8XLoYgIUI7l0nomMhhDx4Mgd3vb+eQjX8yDU2N7lLP95MHJlYtEcHCJ7/txa2D
37r9/gkREJnuGWxCnO76oEc1lPrqbjSeMoTgf6x4oHN8ojXVGYuj5IDYJUjRKQ3DlUFW1xHDjfyi
xVhFXY8WqJpgVsA0WZg7B/TY+CEDhaQT7/x7Wymev1e3435IGqbDmqCVzOCRnfLOWvgui2qwQXpI
lLBmYO0ZTVQYTvWHqlMkGEtxBc0A4dTxHoca84IyX0IXYyJa/XtFwliLJjyKM+quTDMhTFyPyMWn
oj/A+Js5+k9pfjcUw1+yMcAGhlRXgRNv0/oo8z7dkQzu7Wi2mI7SGf8h0VIn24CFCjFi7WTPw7qm
/BMV6T1TdEJ0QZldOQOO4dQ/iyW7a9M82+UCn401GDMDtjUfYh6vOjG+rYnXIVjUfEPeX+Grqq0b
XhWou2JS5zF8M/gCRmEnByO2kkM63pEmUSHMUPPFd/909M/dN0N+4TTYi/xl8MjYT8P+Qm8eEjin
bPeLcnC8KQO9+5Q2dwY9tAjSnbzpnnWA9MvJ74hwCnbAE+2DvQqRRybZ3uS7WJnsT0SAZOe4DJj3
53H8A8QImDZRR0V15SWYevsy937Lk7i5idYF+pk9+Uj1z0tlkQjCnvgPFUF6Z2JN3nbpEOz9MuB+
NLm5jLuRLIONH3vGBa/yNZ+zu8nEh1iP+H44pTiVe3O5sM8yeFtFd4QyY5Hvy39xUX8NIeM3IsV0
0868iqvye5stixElshs29kqQ4la59cLsn2qv+egLVoERmutSZtURAzES2bCad2J9cVIpK6KexJs0
q/APmmi99dKmuklkZQ+h/8jWzGhP8NEnyYbG1h0am8Xafh0IGjQ9lJ7z77XXbQf/IHaIw7o/CQIs
jEYVM6SdKmwpVJ/LTN97ajdw2pJqmV+BpxQnB0a4pXC2ZpM8CTr/ptIFeIDFdQhOKwASjwXmihWJ
rYLEejfsHI56iuvdxPD7blhIg2z/Ytmj+0qHIUrKddBv0npHmYlzS+NCIp90z9x/00tuvbbCAMbW
vK1tG3AFAlozwJiJFzVzgKXAaySA5bri+4w6RvM368XZHXznQEk1lsCpOGe2wqGc/f191ErBpxc0
5QJclifk43e5p+eTlTEGu9NwR51K/CckEDzCyzVu4l4ku4rrEw4mu2sDbOAM7aGDKjpJpIbo/uCn
B1IbDyTvzZzSFGSbNhvO6LDvB4n57KRNBGf16hVANExHa3U4C0W+3gNcuxX+MP4ZtbG3Zfpqz3UO
KiQxt5osLAhjOXg7zvHRMd8Nh4ZexIj9XU0g/VZUBrkxVvjuOfrdLcYD/TNvTDfy2izDeR6SJ8fT
f1PHR6PB8ao7xvVBZ4ypZcpSyNy5XbhU+ew/uURp7WCXFJw3Me924h0RRWZQoF13SgeJyt2yMBa7
zxbWT02c+rEzy0vs1iEDPeSQTKpPI2wehWZomtbXOCzC/K6t+uEpl+1rGnPRHYNnsZWlwdbLGhoB
4pdsCbqdudr5sJ9hpxjuCexLBgd1K2T4qRO4KdtVvxDEfwOaqaFWreDTt5dz15v2S1iHwUUphrqx
pUB9PbAJhIXa6JyPJGTDmRyTnB5FHHfck3OehRn5GQUZ1AY9u/hqy/a+Ch17R8pkd5QZ4W6Tn7eY
vcRbOnibeeZtYOoJTLqr4OxFG7lkqbkxMuGBRxmPf0DGQjzn2VI/geN8q9zxjxxJBIIpu/2k1puU
bIRTueBIyHKKbBCVaMrQazYbIs6ttLgkHBKTaql08z1JPDRUejb/9AUXaTZwQWed2i9x82h0zA0w
kn99mieL1nhflPvc0iEFB13eJXWWHHr8lp/oowklwGU1KCyOqnJeZpM37O+/nHkYmWoXk8u8+R2s
UCMAxTVGd56wKnx005urxvoNpec+18tn1/Hi1pK0Adf+ctaTULX9gh+75/0NTsAdfI4R20JA2Fvb
t4OjozJx4dFtICIhn880P2h5YPOkB4a4NErW4yIWH/p/x3zXPZM6Q01CyKMwn1LAiOGO7sbl08n6
B9RC1bNUlb4NZHMSTKn4gRIeRyM82c2wJQrBMb7//feZSC0o1to7dj2dRXP9bCbK2Y4uoTM2VVHa
vQmDmcbEA3NsFkYWunisz3FCb+6hhMdKNk4TUACq3qckWZ4rR9efpuSx2CWCm8My6s+Kq8lVQ4OK
mmlfNRRRB3q0Tv5ScGekNbJyxbFulkSa2emPOXr6Icu95pEz6mMkYfvDAGLczcJH+CET46NJnP0M
mruVbdyRBebcl2xjaJSakXA95QAwm/pDUpodmZ0PhrWQicNb3biZCdBtOP8hhyJmM3TZ5BlLbX6z
z5IYmRQK7tVB0XM15qIhTDTNPilt/0rC6lZUOriC543PIh0fft9RyhQQWzpbeLPXxYc0/v3vPyeN
eXAcsNWGhEYhmbCHWKYHuws/CVLzgOzD/m4CliLVNybL0EnlVizFcJO9iglJJFA/3OeSJCWEODMb
/0iCZsXPx9tnBCDR6XuRzltYbPdz0v1P0RGnQMLoY7amiLPKjo+dgSoZFDv8P77OrLlVJsuiv4gI
IBlfJTTL8jxcvxAemYcEkunX90JfRd+Oiqp+UViyLVsSkHnO2Xtt1CRvlS6ZcWkxWiOMf49JOj/W
oX6pdlSW1YM35tO+ztnstkI9dgybdxwuA3FgMyxneiDlAOK1yNj8I6Ty3zpSDpzmOerljjcc4YQT
ox2pU7VlQMYinBBlPaNqvfTzA1rr6H6ImWfKaE4vZq7/6aOKiUPDACYVTAF9GVNxwHdjsoH+AX0w
bakXmSno0HQDVnHPJ5wiOZvAWCGR9hg82ExJrjdDy8jqPz12/e7fb1x/7u9jf+/+18eu34j/9w9d
7/6nx/4+1X/9a9df+/9/7j8983997PpUf//a36f//x/7+x9cf+P6w//2GE4hWofdCLy1z50O8dzE
ZTnVjo5BQ0NL/H7dzGUczFE5nOk19awKePn1zu/POUGGmEiWL4sULzKuv2E4Y57CahMX+3H5lf/z
M//ny+u3ohrzphuaxub6e7Xh+ly0dyMD7RPUNo/UF/iUlfLZ/WoC1aQZPyvDpAGzdD8YweXwuyJM
0/1Unq+PYaovz9e73lxHhw7eRkvzET2jHk1nT1HZj4MebmiJjufRqX/LATmGEG24Hfzhi8CRKeD8
GNdT7RKgPFGwCofWfmT+JANAzCGc6cwYtFZjDbjwRK7pNISgPissZYRVEb23gunFCaodeneacT9R
rkWTzbKZvrW989UibKV/0qQ385SZe+UnD3431+txSoHByvgjFJ+y1jFQzy2h8HZskkh66gAbBK2h
ZSzOzmZUY4Mng3gmt9pYLfKPcvnjfF4OXqFFWEDRxU7ECUD+BJgU8wAlZRvkbRTMoTGjFWJdZyao
b6ik/9jkDnjCx0dlt9giQYcIqXVqta6Gct6AcrFWk1Qnox7HTR6Gz/u6QG4TAuyhhyR3w9zdWAnd
WGNMvtvKeg/p4hfyS43YH+gnWUfZSZRJdgSRJr3xLd44wwkXPSklhauKfZfqb1wO9bMndWz5sca+
b/6e0p7aImllkDU1G+7wqERdrJ3I+0Z6tUkJGdqzjJ5dS9mBy5wio0CUjEppRc57gbpe1QLtDW+j
zmfkKKybTCdpsPchtJlSEszWD/hBgOMlnXPnCuuEJq3ZlFmXIqhDV9jXEbIfOngjo28mqSB6ek0+
VlCLgDnSobUT54YdYI9q1d31A8YF3Y13MVkAqzxyn+bco7wQaIMYltLZpRBcehAofGTzi8v4ko9T
tI8dsTeIaQJkAqZBIaGK8/gyuiDBpZe853JKqF8Tit3lqO26bjwnOoqhKiyQCQNr2Nql+uDgQppN
sOfKYMCvd3LgzUshGnkUZmXlHOzZpi2XAfZUBbLOMG3ENmwX4BD/IWHbnU61wxtsJ6gWRGs0ATap
rYmo49D0gYZqH+crNmHLTWKalXZ0Tox+I5g9Bx7NNioF/IT89CPdE9Q2THr45gjTT2W7OY0+iMoD
wTG49Avc3KehoL+POjs5o3WPyXIGewxK13Wy0Fg8Y2Wl5Yl0YT9IC/rMUcxLv77+uLEoNq73827R
9A409CC0tA6mJS96x3zGe2657aYxda5IWfeoKfDflvsjJVJyHTt9O3rDGkIMZ9zMR0k1YQcjHNVN
J7Fws6ha8LRBQvT+PquNb9yCTtCbcXLggDi0NT2fkFoZ8i2YGKsjpkCNt2PlH8KFGpq3CAP9XG+5
9JXdmVJmJzgzHAY9gRNb4tyUOSeSVY40VHXo45AW1jZy5zP/mthWcUkW2tCdsY7IlQ1RYDvQSkFK
lW/g271ElUw2jV6dbL1EowBmPaB8CIAVd5xoTc1Vcpneua+0+x4rzOe0Fvk8tGWOL3o9MKxeZ8Ka
sXLPjAlZZZmid0Nr0weEGipAOjQJTiF0eO+Ia6u9pWtnuiFm3Tas1YtechwfZBw6Ad6AE73NjeUV
CmVcOp5F4QyQHtKgr/3HYUZPGM4MXhwdjOGyNFwv+5PhiEAD1EkFRZTRSoErOxlccCIKmSCNTKIe
yf85W05yV1mzR1mD21QpjgWB0DHyNIHMWR49wVNXDUyXUIuyc1qQpFozAWfPOK2NejoZANL29Lne
hlxecnbbG0d8EhuIrMCmlzDo6OjyjFk6hP+XacJcl8TJzlyCxGZvUmt6BpsSSg10zQoUqOhepxrc
fgpjW4yLqOgdkTJIg4arLIiW17pQ7dLfyg6Wgm68LIvXm6wUi5op/GfRdJ2Z5MBlafz7E9evyLP6
qozkA1Q0Znumj6RWYsTVXBBB17sdBff5+lVORNV5CY/coQp/9i2SKxsLYOQcm7dDaP/R5TDu7XFv
ugVxD2mPJ6virfOASexUg1ePk91+1vTpsxnAVk2u9hXH3qZIrdtQZo+RBh7I5KKJt2DlSV/nGEoe
0YH5/CNczVJmEiQkGjs98vZ2zuHc2Na9N8YvcxszKRJ+e1bLzaRjJNd0lKgjT5RhhugqJ8DYN7BP
1Z/KWKZrHI7zxjIHB8Va+RQJsi+K7puO1HNNjCdz4ejot6Fz8rL1rPrfZYi1I8Hy1bNRwrmOu52H
6bNYKCBNI5yNlAFrbURg+rK5yGjZTiVs1bJgGUvEnZ26a60wzaO5LDi11VOapvApqqTZGja9RgOd
tk9nKoy6ZKO8YuVrDDsxviMnx6jb0mLb9ujYs6R8YkaNoV2r243VhfW5q0bgTyG5xGbunAncc84F
ksxVbxfpZjYhtI4eeeuh/z6URhkwitYo8YS7WlqtDsXx2jCi/iwVFDsn5IMLc4aZnczOjjtn54JU
9AMM8aMcu5seDh3jJxKWQuZ/Z3bySEKSXnJk3kxl8yMX9+j1WdRAT6QGp7o8pYUYjCwvHzslmP+0
ZflxGx9egf8IJ/8Opp5LB2sx/sbtOZlEc15c8ud+tMXRdqC5LO+zOaUTbX0dT1VSr90c+5ruhEAU
svog6Z7OcVRvCkOD7Pc1Yx8/9b5enxskLcytDKKyaFzVy3k1GNaT0UIosfzklLtoNykapmLJk0En
dk6XP12YXAH6wXyS8xhMlR2h7GGHoRNLAWoglRvQQ/PKn8aHdI6sDUlhsPX455cGblcl5+ud641q
sy6YNBI0I2xw+6JJ7vu8hYUx+u46bZGFXK/OPdMQqYOiMwkMXA7HmCs7pvc9/yUM/uV9xT62XK2i
6ajxaV8Xr2nQCkILq/JsZW6Lzi3HVNTUT4k3mzs0kPIQueHe8fnIG8efAxpRm9yc4qNMhTpXy41Z
yhN2b30vmS/hjWpYgNi8YJ/5bpp1XiC+o/+F7GOCRean1kes/L1uFzXtra4O0KkOVPsoMKPHfmbh
9SuUCuPsH0Y0+edxhA1jIEVgJD8G2TxkRxWfs2FiKjdRvVGg4XdFgWbZ73GSb21N/3FMa4cOgXrW
5urH1nm4Yxp/bnsY2SP7FMguQb1AmPIC8hVKPZXhUoiqW8vR6l2cdN8x2xFBqCfiwGj9z/7fnyJc
hjCVafcXD4U50jCzeSHpUlVKfVfP2kvBHzz/vfFhOZxN9p67kiuPSODLs6PAIh1mbBQ6VW20MHcO
hWvhpq9v6kQ7TpmiU4zHFxMBwJlUe25HjU1bKI9ja1ubYh4emiJBD1d757iz7iad01JL80C2u6xT
KXB8Oo+lQ2aRjPaszPpZLZuqvnhJkaiucwgnFA0s+NejO3E9tikYo/cIas8AaJjE59+1jqcYwodn
hxbDPuvDHux8Z0bwhXzVHvxkDiKUtWuEDmzI7fDAnMIAaeh/X5/UWa4q16+uK/vfx653TZNSInOd
f352XM6x60/8/YV/+/16OTwJlo/JC/aN/K0cnGon42raanpivMlSfxVwRu+9Ppf3c+28XB+2Okvf
1hZoiOvdycvvcSNWCKyy+q7osu/rw3jtAXOwl9uB72iIQ+Dd65YJaOS0wwVdO0ZhgSHRLsRwuX7j
73c77zRGrXVz/VEYF9Q8bPLsfWzE739/ymnT7Fhb7iWZKvMy4f1cd1pDA365a4wd9ivP6QMibIyL
LJryYhD3u9wBP2Jerl9db4gRZdeToaL2CRsc0SjRo0EbXIqLqaZ/3SgG53snRmODzXNu+u5y/YHr
DZ0ZcWmBSQYyBSNSdlhzYsuDctC7MIir4bnx+rc0GpiffPQYwI5JVp60Gs2ZnZnPvo4DRG+sm8Km
2sFB+vK3hr82H9DzsaXtQGw6lG4r2aF0LhMMGgnoQ7Nz2xMmfWa0BYC6bnl6zDfNURnoYv/5SiiE
kHPGQHn5rss8CPrPtswfIhuJpEZieeC1+ni83gwsYmvhAM30pe8fFyUCdbK+67A0MRNndzUjPovK
5IyIEsSciFu6Q9fbzERf28WuPNYJEHaAfvtmuXd9yCsZdymU2lrn2EEs3sXihzDdvj7CDqOQ9Zt7
fzCf2UCfYwMBbiELnGjLV9ebRrQZ+UMgP+dDrWgJl3UzB2oRoXrF4GO2okeJ2oTlIzJH9wiMaQaQ
27/0rf1D1RhjMC5/RoOidR5i8hscSx0z2uAbeO9v14doT3k4yPlwClQUuzwyq+OoCjcAPgR3Zbnr
sq9GCFuA/MHFI8h7pPkUjom+j7pxZ08dNluEwa2qmyCmv4fYDoiCZK/BogJWKna4z9Yc3jbookWn
3DYE+Yist4P/2sSZpfNWMDHfjIuO21SynFGO0ASLKvvG1hqmSOBWNmkil5NK5whRySExfqkAETm5
MfVBPxGm6y0OPFGW9THx3E/TFOOmKImxvr74f94B57nuAJ9GYs63DL+e+xrK0fXG1cJxB+EHhyP+
syJFKIqv8vn6AVxvpgzVc1boL6EdH2w4wMiQCSGKiI8I+n072zfOmKd7JK1ZxV11n7MJRCQqXqOx
fwGF2m6v7yYb/up4fbOheRJOXpGSA5Ev3CSavZt88RYS0UOuO5YQDmFb7Ko25NKucPQv78nfzphU
uQQDYryGjv+bV3QVLR9NdgOE4uix7xgF3Rnw/t9GVjxd/zQTaOuQabt//o+l8ac3eTuTwtyrfYEM
6996ZW1HQ5vuOeAoo4pP+ndnjvMipldgJGyxdTTtPJPbsE3hdxISfsgWbw7bUeBacfLKJL46Xh/q
lq9ABdeaeBI5NpQws/9ATEE7mKVlvJ25KlyvBQp3C/675YX6KeAPBjjiwCkLVAMwug9tlMqOwUji
QZocohqQ+2iUlwlf/UUYHc7puXA3ZpMgvZP2DUCUBKkUflHtuxP03xOBctVOye9hdrwXEJN/qT3x
+HRnt3Git1TvnsPYdz8w4/9kfZfRImEjjpGTlcOcQHTNcALTjhpKQxM0EdpGxNdSWJWk3p91mZoX
0hnmzbSUFJxXxNkBLTPC9F83fTd9ElvLfr2Egjq0HjixKYI+oNkfBHk/eeTYbMNpjE+xzltu5eGf
gf7FKtG7kK7en9ZXzgE94y5Ow2RflxHcsb4bKHG5vB4jdjKrNqQSYCyMdlrDWKN+aZwwkgmXRsUT
7luH83sG1DEBdmYeueIqSTwTgyY21nvDxN1PT/qjUpiAXaIoVu0I3mOGohkSEYZeeiK3dmga2lQ4
tfJE7aKhGA5T2NzVfARbhWNm7eqAdvyIXFBn9o9mZgLHS7STb/slXgEAS5XosStnHdgPaHfsL48N
UIsDlT+/uywYi083rHkSIkDTNjd2FsLYS+OSpmcTjx5nrrpwzdgOlgH6s1fA4BBHPNYg+eho1N4K
PoVg+jBj+0RB7v3mBVqZvvhqox5KTyqoR2uWr6JP+N8BbSNdJTB7sHVGWO9Fj0CTLe1YMpS16v4o
CHddq/DbYiS+QRLkYCxpT5povR1azPg4Zm9DgR4zJOGLtLCRbX9bf0TeuGMiet/pkIHYPL2iIRx3
kwX6oxz9kWvuDTjrlOmxutW9TyxaIsfvX2gL5oXOWZBAM18Nhb5R+PoCgyaVZLS0G5J36hmE3EKW
BGZ7uNzA49UtZJRYDEFnNW+9sQxH5srAdmgyt8TUks/MGpQbEo7LVo6kscNo1LeNre+o6241T6wR
fCzNkZHDc4p/B6sJ6l6+A8zjisi8c5jjraV3ForVOjp7C3fJwWhskiZWWvOxjkqiQWj2rtpCQwHf
0N1I0hNdR66lsXrAdZkw+gegXuImtpQ44m+atjlYtUKjYLPs6RZ4M8HygzjX7YisqfBf3MYYTprv
HHJFpFrUw/yQPrJyx7bSzYClpR5xAUpXEIFhv9HSvs+kY+wid5ZrIZZMMsuGlEhjXXr9InfhpNCA
MFph3GNnqY6TZr2wBCA2z2mgzhoEkIIdBQ0CNg/qTpikeDpIqkOj8E8EOxx7nwnxkHmnpo0fFd1V
6mYkflGmnbKMywPlx3TTuwpyjIbTw1UpLTEwEVuV+PvWbO67Dj2a1mHWGYxDjI4Btm50LJuFwJVP
aq/78YnJUHvMMthMmnXJddDFLaKPjyryP4SwyruagOQubZFPFerkt8JcxaUT3bjIJwIDOSpeSvc2
rLFXeLL7aeDDrEo3JK4rRnlPYE28NdrkvZ8VYcCuXZ6zLCYqrqYDOka0evTid85qlwamSbN6+TeS
8xDGX0nK+gE1p9jATgBuV0fPEioEokYTgEmEHqTKCIQWfcgkH4Qtp3lN3SqAc42oXhbq0Q5QOXnt
oayB9IbGynBQ/Jao6Q4ZyhVexNagQOUVyz1l1KVgTLlL/dI7TuSLrwqXrEwghdUJMwABxGdqzXhv
V8b7ZHCJhNMbBXqrP7dtb+y9IqOSXCLTqXC3MKRsMm8Ie2ObWXoeRV9F8wa2jVMkOi6Jsibvyd6L
1nkY1PBpZw40ShNQW0FnY6rTfdTDx85Qs6GTLdtdXl6ksoaVnznhTXzb8bY7pXbvAnjmpEUqhMCD
VsyYb1tGHv1AI61XW769tyirUVTPOv49r92laXz0LMxs3vDpVaAomC/4iy34KOmxrjrcE6hzM3yF
hVwXobzR5soE1aLyjecPrwW0dwNOD2ohAxKtWQASc4bbhlPxllUqE5bPCIL/ri2zktQ0a9xmI+4O
L9H+2GQh7Sdj/uWzwL1HOGFgMMxe8Zxc8BYeuESNt4mb1NgOiu110ex85mcHGn+M6g0FB0bhd078
hWUz7DWDHpqBe2mXFUbg4L1Gtg2MNh6PSKZQBbgzAyjYZTWbJ1cT/SobcgaidlbAHnLv86R+IMr9
BQ13M6IJAN5eMfZKIVwjE5/TfjVKdNPYFF8wINx06VL53w2SIorm74sflR9IcLKAKNI2pDXu4yBf
5tefTrNQvmgUo3p7t7o63mq4i3lvofcOgvelSyQUQ+nvgIzLm0Iv9r0utqWyEeqVucTwsmCkhH4j
+vhJ028bB/OryGA/TxHQgRm9N1c2AH7UFXyCxDGgpwdf27U1BGYUs+CkGXpJJEB3IbjfbPDLS18Q
6BrDrmNgra+V+RJhRmH1Vt8xemvaGSOzcHyBcv5KBjCu7tw9a7MTX6xB3lCWvmkh4yNHCNy0hnkC
CoV4LYLC62vdLSZ/TN90pQGFspErBMCdOJrWlqae9Q7ybggcJdesb7pYd4NvIh8hyQ4U1jrMLXUq
Qe6/dmjyoty/mdp5eB0M56mTrzGKtHWP7xerWvWnR+vEGDvfRyZUvdBCeow6swRPgriaAQyWytK5
qcch3XplczCEuKEbMmLfRXk7VRr5Y8OxKpxvolMxGYH2Q5nS71Xf30q0H0P7O5udsTG6bDuBmCCS
yV8NIyVH7WhnoGRfCCPLw5ioI3DLF8uRr2413srDNNhPReRxWuSJhdHdRC9VYOdJ1I/jRsUx8rxf
WqGRat9YwpEAuejDi1ijyDTuhyG9czmoV52uPlJAiitC2APlZLeUAS6arw6NrC7lFpTnrWx0SMnw
NhB2awyr0OXXvYm/TLvxtelo0RO1RDuurGbMN5iRMye+K6S4C3PEa1hdFOQGjO/GKeP9T/Q42+Cm
ekQQhxuj53AUj4Y0jBu38aBHusm07yJmoDXIZzWZb72lF2sTU1tPsQMYs9+FtXObDPUHRr6nkCOQ
dsx4HFPtV/qnpVN3GjOxg6666bMXd6K+xZx5ttzjWPp7Of42Q3YrKHFXbjd+ErW8c9AnTOSeqs4C
dzThmK5rSGFdoeEXxwgFbxCZMehsVf4kBWeochbZxCetJpWru4zxrDV0337jVgHtWXIV0Q92voQI
bvcbp63b++uN3t1JyyCC2vP2sZla+6YUhySmCzXhdd6PXew/OLp4QENPyiTJ00FPcUgv+IJe3j4j
T94RXJDi/NJPc9jM56bLftJuRiTFxKP1OAK4cMIEddLPqWRV04XdnJySKgcTLsEblQ30yGPC1kj6
q+agNgIbHpxC+mWVfOGAS18E/u/EAyhNMNlqRri8JpEUyymQuZj5w2p0Ub45lvZWoj2EjqOnqCJZ
XhrTNkGT6/VGYLddG6EedAPBeG6XvzJ1HDaOG7/GAPN6648jkgEQqmvcCrezgSe2BIg0bb3j06Mx
4MDfRLiKRlYASGwC1+33zOfD58ZyN8qByRcO7jfXs2pjGuBPoK4hMQNAth1J5N2p2lkn0fjYxExI
q84Kg34U2Z1sI+/g4nfWyVvGaBjvIyIA4f/4bI1K0D2iprvXMdcMbAPnSB4jk+hs88ysF9zVst+B
jqVvYmABRAlETbqrHYLVi86iiUtKL3Ap2izkmGQdr3+RSHqaik+O+ax82zj6kRDAzpobAg0VQ8Ck
30B/PqthuvNDXM1sNb21DnmkZOy97WegCzP2Q+nMhAAoWrhZmj1C2Eob/yE0D1Mr4MSEOAhb37UD
KVGmMw3vHRSYbBWCLuKUAvioGflBi5YVz4A5T4jJThbRT6GP09rzXAXFG0mmIbiMtQuusow/NQtv
udvSv03YkUI0zPbQ/QiQuJ3JJxk6nY2LTL9zDGpHz6k/HMzUCA85hNwzI1Bmjar6cqWJJ95tAURb
foHC00UiBuK4G7CVecaPLRizGIqYjZqGwCqrffdA+g9lStHfSfXREH9J4BcbaeCU8M/elG3Mm3/O
SVDICDd8jmlaKOWt0yGiKAoccH96yz6UFf7nkdVkxajlviBLDELEK+pzi+kg+5RmsHi94CQjTT44
mQcQLafvHFUHYzHM8tsg50O0i1RXjVuCIwHpiOAMijGUtT0GmY1Gx7qUDIjN5kyQcHbbU/tbdRF4
iq1dzebASS2uVTonTpm3Z+BZpBf36leATYIR/CeNQ8qZyWPMXTaBNhJdlzZ6tOv19MUDOLmJ8nuV
O9/EXGV8iNRfkgl1TZ8Iigcm0bk3Dw1ob0XUAUq/JNyCe/yRlv+o1Dxsw5BQ9MWpCO7BQHAQoGY5
dyXYsy511h2ylq3botltOroFiQO3emwOpGWTj8usCwgjL3iOXun6L3736A+2ArIF7fZ50sdzYUd8
MrXCUppLNk7TkebFQ1zCKEtmd2MphvdZ/2XJ5MkwxlcRtUQrxOvBGn5TURII+6JTLCmc26XC9+NZ
MMGTaWvknzDRjiHd3c3MNg2CBzr9ZAKNkaPfZunRP7HMvbdJvXfbTyoi+ybEk51O2c9ssKjWQ4wQ
XD+O1cC0g+0W2Snb2MA94yJjtz1E5BhKtkVY/kZDApc9cZp1OHGRp3PCFEby9zEwjZkJCnmg4RNd
NglyHjc1jkbENqxkKAXv5Qe34CWK8oso4zO+KA3VuwAlq72CksYdMEf7ImPI5dg266J6LTLgAxIR
HXYpbwtb77EolBYA0KELk9O3LuksG8mxNshQdwdGv4tIuiQJ3Lc8JAMZLl7bJEWwAtXGslEeqKyF
lr1S4EDCyrWTafJ0U/06xCYVYM5CpUcLt6F/liRwm2RB5gP/Ig6+p44r9ZC6L+OAtFrPwO87CEFJ
KdpNTdxcsFsVa4jSxA/GosBeNy7SQQhVNKgNCkyikRbzrKy8vZffyFE+2zEEiMIYd0XT7rjg301m
pbZwXc9sy10Sc312QswG3cF+9+FVDziQkPT4Z9oon7Yjnc08tvs9Uea3YYNh1Tb9S5qDyqyT+I8V
DTvd7n9wZ/3WSfInqZt9rI0amfF3PfW8mDFA2HUJYsgKPyo/nkggQ0WQJWzLU/psnK6z8U5Gze80
TeRmzjCM+smCmGdu69BlgZbfQiOBlfY2lLc8PHr2r0WjYWXr7POXY8BiwdUXdtzkdxs08V9OX8Ed
nMRbPuDE7mfkZXnen5K4loHJZt4q4z0DZvyjREGvtKLYKCtlZgpes3W51CoHsQpM21XCu1DPVmDP
yBAmPboZa/k9iARsCKSUPDd36MU2mdU95k49BVQ6kWeB0JrUB8vSs92h3B3YnOGt0JZgETWytdbF
N1qf57gIt0Rc8duWx8aCuillmg0+mXdW1+xLvJEO7hkPp9TadbtnvSi+UXJRJXbFy4T3wWzbeEXI
zVPr6w3bhwqtdcq6PpZE1AmV/ix0KX8eLcoQVZ9FWK8m+jCNLiF9NcwOY7gDkQ++xUs51CARfbIm
b6eoaw+TbXZbva53ZYJOxcJNHykDoFuF4wDEAAr6rEG83iE297J23nsGVrQxBesmFnxu3zZQwE5C
WRhI0M+uemOMjw4HKyqEhktXP+yiJj44KqWxiFfl3nKOmtDmrzAd3zQ7e4+7Vjs4ztC+QFNe8pn8
NjDipRoDKaN33XKEeuvM1dq9GGJSSAulb6UZgrfSRbS1a0le3lvl1mdiPY4oqJEWCI9KZ9QQ1YQ3
Az3wDRq8w9RP1Cu+95pKhMsVTtRWdMi0zN/YTp5nx7pB4sMQGhSeYyYEf1Btq3h6nhr1PafFc8ku
YrnWftY2B4zo5UmbjYtLuhRosq3nWAsorA+8SkJVFu4lT2d0cE5DDeSagUc4+Wbqa1Ljy5tqoZRG
46vBvHXLxsjjCAetgyvIlogXIh/1ka+2ZkdzOZzno02RAxzfZi9m/EnMAkSqG/929Y2QqbY1BrlV
Ba1s1s+VM2bbOfMW47uipWaiEFJmMICcCRwjvrdcPCXjyLpv9oeB4Q9dAh+nvFNxDmqPhvgpsjZb
qxpIWcziXGWUCwzEY4RA+hfSnofRgouvTxgpoV44Xv7h501zquDo8Gll32qIR9SQ6fM4Vdne8u17
6ELepnYE8QzKwFED7rvczpXMidAA1D4ghaMHoe97V4pNjKwuS2n7qXA3F9FZ5kQHVcSLDHpyASnH
QeRBQeSyDPpZcZTZchFKlX/GxiEIhwCxykvwHBB1HEBmE2t4J2EQieQyDwZdAdIZJ1P/9nzBi6i8
FykBYVDpy32Ya1/EY0G/0vhEmkF+FdLhZSNU7bX8T1tDuUujLwZoXBNSgmHCBucRmBFQXb99QV+t
nF7AyAYm4dFMtw26L0X5bCy9FGMhewK239/MVfUqCgO3QvJH9i4YgVTb0JY56g5R1L7hvRc5Zzba
tDu9cZ9MJrG2/Q01hT++JHbD4m0LTwEV4WrgVbvZoU/OeobU3ixpPYI4jBriZ1y32XcWaN8MsiLj
1DbtcNUU0ymp20Mfm9DoXbbeGvuPVVjET8TaN3gH2gdahbSg2Nuko2sTr9C4K1kcc52mppbSr5ys
ZYsSr0zp6Ku6qcGyhOHZzjEcEWDB+m7Rt419FCIDO+fZ0daIx06yzi8jNtKLg3sGLtOjOUTvDVOX
7SB90P3lrREz1YYRhDrX4QTJ+s+McfUaqJFJBsadjn9CC0G1wxejsXJbtegphhAWre9B8oAS1ca9
v5uUhI6pA24kdqJz1YK0Icqhqm66hCZP0++MAl//nKN5M0nTiigXaFI/NJPcaT4Xnap8C3UrOqao
uJIlF4E+1x3C3k/7VOgmwZvJ+Aka64femD85n1i0mg0pdzSde43QgNR9QG51HJCPrpq6eqZDAADC
vVEshBLmwA7fDQM3bTr7fb8NhaFvnGc/6l7RLry0GgxVwcagIlOJYDr90wb8fhFNti/wp9dhMMEg
HFD5b/sGMYWLY91O9Zdu2xmhWg8KlUQL+mBZd1dtFz+7ZBvEup4cY3bYmR40HW/kYN4iWUqCokxP
5sXXAapJDSdnWVySHrkytS6aIzmf0OhsInr8uzRGFco8Hff2XaGl7W7ozXc9FJsuakitq6F56onz
Vdoh42n/W69Rbrl2BV+3ch4hCoYMhvZ5Xz21ifNepV7CFgpXalxQAKAl/CzcG5owN2Aeko8a0V8v
0gCeCMrUftq6Glcljw7HQi5VTZlBfxymAwEuj7QhaWlY2Y/LJIQmgCY2VvwnmskvUolJEZeEZ7oc
E/3MLLwJkd11bndi5Lv4jl0Yrl31IioauWXK5nd02Y8IimQrnr8HOpcFAS7Ci7aWwGJLV/AIDsUG
RQnowfEqi7ieHgVua7FfKIHZtFQZK1+JAoo8fToT0xdHL9f1KLbIyQzE4P1k+LZsvX+I6qmi0Wf8
Dql2MX0c2XVF2mn1Y0oXcKetnTt/8QaCO9fsFObHGD9GNnutwZ9fe2JjGqt8AjvQBmHYFKfasOHn
CvA6yojgaWLj9vLXLFIPo1aC8i79B8autw5yjjXMg3QDaOOnamkEz2PJVtQjdGdylySgfOM7EOIx
8utTqDaDSw/A1bFwphLbTzLQk3+FmfLS9kBv8BZfWGR7fPrEHqne2FTNtB9qGF41gZr7SPp3yrDf
MbUkN0XYfrnj/NuG3qPljrce6sRmfknNrmeL1d8nCScGypZjm9DPl615MrTjWNtnUHyfVssO3+Y0
Uv6botvELoq6d6El98pY9XwszBMPE5N2ttBsBJOO/VWx4Yzbe3b3UVOAciJQ3MQenOUZdJ7t1xuv
625bgpmIUo9IvFx3xPxZNY2YEuFSMDjdT96kS4x6+9CM3l0TETLX1R38bGsH2QZ54P+wd17LcSTZ
lv2VMj5P1HX30GO37kPqRAogIQiCL2EgCITWOr5+VmTVdJPsO9Uz72M0S2MKpAjh4X7O3mvL7CHN
7R3gdCV1vEFcK1XpU5MAFuhZANpkjiGQICUMYOfSpoowxMZXwkOXmW9neFp1Lvsqu4xx569qcU/O
RTXZz0TCkg/e3XE9P/l4fNfk1ECs67p93BYn8Ef2k0fkraTG76rxDKT6OdEic1P2qLWgDB6VeTCa
93aYuLqC+k1maKshZkcfkYa11Lduq8Cy6eVjF+WvwMGxM3TFqbQ9Zgxy2TaqYMNdgPLRuPRuB6it
C6OctloN6gdC7YT8BBRJjACBNetnXVQXE/1ASQpXMTDCYwD0lx3jONTmbqWjaSWQguqDLI3baCQg
kh5LvRESvmiRxD0K2mLreEIDrOWeioyAFgFqIszIBxkIbChoWjdh81x21sYhJ4/aMCElGkWTrOlW
RJu/Mj396PMywn1Jq0iND7nXvURtbByNhE59Qpdc19iMCQOvV6Gus2zYSAq5K2Rxl0E3XDY2gezC
5EjW+uLDDiTVY2OlER+5Ts3YXjXVKkEKhbRJfqsKjZldUSx1cpQ1hXKtFgez99MFPSpHL55pAncL
w+i5WNXNrVeTYdinX6Ue70qnvC8Adtsuh1abmMCnQVVKrOxIizjBTdh2ms1xLPsbbyLtybnYyiyg
1vQTBdlX5iLaNmW6ZDpEXPgmp08bDIfeqh9pZeGdmHTaxKZ179TyFKFxYFWvTWvf1V+ydQCtFCK/
WhA/vHXh1sBOsEgRbeRN3EHQtrsniGXRNqeAt3AZ3B3r0RjB/3d3btwyHqYxClhyI3uUA2NzB4hC
LlDIeNReoX1TRt0YFHAovBak0GruHusnFyYf/qDv17vI0+FoEeAEIUoyzMTkWmkkGdLDdQ9dJe6Q
nnNADbXaeH5qjvA6SWyKRtXQ0wlRdc03liTywbfrcSPGxEFPmsH+8jg1oWw5zgopbAu00AcmHyMO
oEStsQ/6FVeljc9MeWlWGY2rmrC9ht2g1eM6MeMD8xy6Lnrm0xVX9KYcDOpDqJd3Tel9EJTorliI
lcsRPCMq6QCbwz1+rZkc5hJLEyKTddw39sj3sqnLHc1vH+wETV23rm9GoxwW6HVg3qWscEiKxPVD
WRKMc3/AVJSsaamYyCXJpFbdKvSYsXYF6te2fjB1ioraBHQ9iO+ItcIQ0iEqLL2QZDLa04lRHroM
amzg1O/sA1iCEV6R1mywlDDut3bzHTTGRkv1uy5jNkkT0T73TXdQFjhVv0uJ/Epf+okFKKlgGnGc
LeAZg8KVGYRvWtZnSx97MVyH+7EdvihHET1CzrOHNAUnzNqpCwdO/QOb7mLUyBkxL/HyKn7Rx04c
fC3cueoBqUO/aLzhTIttXHSbxvAh0+iguHXmjKKkhtdEPeTg4p5JSLloJusuZ13QGCQLY9DaCC8E
kF4CoGNdZjJDbW84m6ptM3G6kkrulp/plLs7Qnwpx2yqqb6zYMmpdNq5Zkf2GOKrhWfN7rcxo2FH
LnKaGSePerOSo35rJuoWftUy5Pq4KmE9IzrKIWYD9Mq7FzDNbFyW9VmXbkFNfaC6eIxjuvGOA4vP
GSWUPIJaWX/jKsh9ytk1Fkzd0jdcyAk2V/qK0p6Oa9N+pWNegYtAMEYIJ1AwgBkmuhIR+4DzvS91
Qa5AGlXf8jF7Jw2jWBJ+92COosObjGFuqlt3q5r8MRc4+ArHnBsjtFsj8pmkOx5K3ytXoiUoJYZq
ZAbdAzGiKUMHq/rCy+NNZLq3FjGfgWavK0kXqA2rJ1UFb6bjDyvREZKcZbCFevPLpCoH4hpEj0B+
yQzjkk5aBIFK38Wxe9QijByDaCMKlPnWrAtja9elt+JU7ILPYY3KjsSHD4NRZSjSL13iERlJJTC7
M4PTVCfPboB8jew6Lr4oBoruHWfsmxYUmxBiT0FEZVSLrxLV1xKtH1F4ZvEYBQQwDx7rl2tKGr0G
qdHLjiXIFy5LBc28kusITbSU6zkoMNv76HuW5n3A+rvFbBR64zdmHhQxbYaE3EnQliUc0A3tOLZ7
vY8jWPwWlZOoAwM/0EN2K5XfibVbEJjm9/kX34xfZ3/FSodB2sBRWNqsoNdct+w1pVWWKtGQsAie
aA3Dg7K9dKN6qnfSYvULFvLRy6nEATXfx3YvlrLd28FbxGEDBaJcYWBocasTD8kZiKbIL1G04wtu
Cu+rTqYcMoG1jVXpdnjpCZwa88rcOoxOiC9iGEmei3aWnDSioOxzml3QhUABdqIXBV0GFVBNTGVI
4qZpWTdx2npHS2eo6ClMF1ZNAIsaN+B370HjGAUI6Rp13Sq032xbuEuBclcbVL63kbzBvK3ircVg
XUX9Q0moaVXLWy0Zabw4lwjZzjowNbIaBd49x4y/z+MphnubpBUa3qlr36oYYVFf7HVR1FzRme7j
EkpYj0DpDAmkIAiGxTaNLz6ZIGjZu9uCCNSl74Cbsi1oRR3eNqM4pWTAsr+eoczlaO4rgR7OHxb4
pvR1ScVq25blmxTuiYQQykUu52vu6U9jE+yhr5hkgzT3dd1eiGD2YzxKma3cLQLDr/RzVyh4w70p
YEsR8N6YXX9XpKxHbHrDdDQIfshKHBra9CELquSCtf5a4dBNx2bZW5yRUdRdKp1kvkaGK48l98rR
xrVpMzUL7GLXa8NXA/0f1C8OffZvpYfWJkDw5NnMqdOi029s8Clc9CBhNUydtgB9QRLRFGOVSGSu
40+HOoGnF3i9yxGPcqKogJd2ydYdRUG/kP7WQCbhsmfdjTClLFiqlhtSbMJdWtgGLjKu2rnhK5pN
1drwKAIYemFsXF1P0bZF55aO4kK4AulCPahz3ooDMPNbDzZgWBEjVQJApizo878OzNgUkPU0dQx2
Hauq2q++tAZBNiShw+mso1s7CnZyzmPJ3FdAy9Ux9oF1xiZBbX6bnAJ3H1V0UOG/J4dqch9lgwpr
ZEETx8lHZ3oUaxXSFaN70vz2VCS2XFVe8IEyNl5ESAWi+jYkLWsq3GzJsW8unA6xBAB+OIke4dmD
v8Pwpa2zZvhSlurDlRZDbJMtgxHkcRm8UC22CFoiEd74yoSKKhHRlRVyo2QoD1nT7rSx2VcKGFql
PURl462sKj4nRIshYlqTp77FqEp5Tr32nv8I//nZt/0vXua9Z8arQJUaa/17qKNmGv2TME0MC0Vw
SEEeJUqecz88db1HExHBb9IiZZOhaZzLwr2laIRyhkiIJkvGdRQ7FBYsDauGR+NhGhRTPdwjbZqb
C/jv3RzezlShrYJnfeaAjeUDAtRnbI02R0TzFvd0p3oHkloato8EsmE/18YXmiFPhadPR0IK3sS2
M9iEJdOgsxiDL6KIvvNrkbZPvtg0HoduRe70xlDmd8X5QZeRLWmDzExTAlTE2Dj4x/LndKJ13bbH
uHH68/VG+uY7Osl+o7SyYEGd7TLd3iQcjAisQ++gIfeqgSEtKRuZy9QFCXsnywi0byzCNckuFLaA
Cy91rYL5Ba76FCeIwYCxPigy1Gt554zxDQPgrGua9lXBKZmW4ByFth/KVNukpfgeBtZrqan2bLTF
Ktasp07ibbcMuDeRTVpPfnEQARyU1L5UFkrSthfpxtKxfhEp840GdrwOXZZio/sypgWHCpGhgR42
y2HqX/DOAIWLjY9K5iAEjYQKAl+pG1i3JmkMwV/kZ9fOnkyk1zdmty9h0Zz0GhmuppW8WNzr1OdW
MEVA9eLUXQ62/j3WRqLoQh/cU0PrsPSAcqoCENGn3/7jv/7zP96G/+m/53d5gl8oq//rP7n/lhdE
nfkU23+++1+79f36+hf/eMUvL9i+5+fX9L3+2xedHjaPv75g/hr/eFM+9q+vtXptXn+6w0kYNuOl
fa/G+/eaItb1C/AD5lf+3z752/v1XR7H4v2PT2+IQ5r53bAWZp/+emr//Y9PlrpuoD+3z/z2fz03
/8A/PqEg/Za3TfjrX7y/1s0fnwz9d0M6wrJdXUnluML69Fv/fn1G/m7jcNdt89NvWV41wR+fpPqd
sgldB5NIOUsZgg+msXd9SvzuCtdlsaaDSXNNXX763z/4pz32zz34G5XjuzzMmvqPT/an34o/9+v8
e2xdR+mAykk3LFMaLBYcnn97vQ8znxfL/wFs09NQvsFz1ayzOREe6g/8J7doIQX9WeXm7odN8tcX
+PEDlfzvPhHvCuniQpi2xY/+8RN1sIcRyliKujpWxrDuMay3jMl0gD4Q+4UrjaQTSfktrriiILhc
TJyS1Nip//S5f68Tb0hR0cIGNFh0vcYtkIfNSJozzHz/Q4uoDvz9V56/0c/byBaGq7uukibtcZsd
9+M3doRWljha5+ubfdZT4+y7xhkD8PnvP8Y1fv0gg92BzIf9qiRXNVf/+YPq2A0DVaGoAX3MOkuG
CHG2rac9sRIFZaaxRkp9SlUdheYmP6a1jWzVhstEBvwNxpBtiz102ejJdw3fz2gGHjEZkwmfi4ss
tudmG45uvHRFfquN1OixGKc7L90aWVWvyYZBLlDW6AtYDVKftsu23Gftxaxck7zyFFG33m5LYgCX
tgsugLUoa3iSU1otz1cEWyPYBjqtTxuVU8lWpAUsQoptbqaaGwNc8HbKWDflSRyd/FKjwJuH27Lv
qZ8EsJRrL3oj6kquY1cesoAA4doqv44pC8km1uBlU6nfRBSB8IzlzyF+Y67XOV75KdxZRcPbObiB
YrGPCCu6EcLaT1VKJYeOHiIugDZOJr23uQFTekhNsGBs3W78asncvTVzP72t1NFlFZEwSbqjQo7r
qGM+FbnCYFZfdqA1iYTxnSm/URrMw8BlhWvQos+AnK8ym6pVPXkX1RHb3GRfmzlHh6lDtBAO5QXi
GoBTpN/cyL/L6srfG44JS9jYpVz/4SwEYunQUcIfuEG9RW1B01Z5Cus7LmO1dUTqnbIeazSKudVQ
22pNYgitkGwihIoaM9FTxdnwCsJnqZ7g/dJP1VwQUMxh6lH/7Hsm86jku8hCVFTpHSxrXC2xZu4g
ti1rhGinoCDYzwrtkxaY946KthqO15eg1HaRPc1FfkX5K8JGGGv0W6EP7rzcX5haoV1qMhZvKWPT
nWhi/yXRyAHXKbnsoY1rX8gOp+vreJ8TM7EOlhtQuZ5fZs7aJbqJ5jEjg/UpmEG9xei/hKnf7Brd
0fnm/HmUuF+FFfoXYermXZy1364PJ20rGD2qYXf9TIulaSWmlsp3ig4qpmjYsIS2oNwvR/RyCxnD
WyzL72PoQAieQDMXTb5TlnnOZ3OZ6zDGYHN+bMzymSA7yoEjbQANi+xk3ZpdagB7puVQmvljMU6f
kxU54v62iivoaHo7j0+AHtPQOdQtHtvrsBaweZUbffhINPI8faiALS+suqW7kCl8PBHS7Y5F/5SL
z8SJkRU/s+xId0p1Tj9PCz+cwcReScQkUfY6TokehF1Gog08c3B1uAaddmmm/gcBQcTGwSB2ZJyt
6qrh7QOWsFpS94uhjj98zGdzXi6fP8/1mBaNUr+JTYtVsGgANMsazTz6gjGDSgvKzdyNVumsxLAJ
p3iYa1Kc4mZJpt28tZrCeMCyVS2vg7HnhK8gzzcBi6iFwg+9MZ0+X5EUjiF3adJlWsxfMjfRnsrU
/nzd1nFonVscQHPhE91p+DH/XldSmuOUAVBBBneDRzqyL3iY+WyG2+tHA1PgLE8IUOoiuZUOaU5N
5d5icE+WI9N34pBQ+utss9ZEKD2/K3mi6dJt+ErXx6PmW9Fo79dv++cDRasI5qJejF4mozqSOe1H
mdlnKkfnSPJ7jYrdPIjxsxF7nw105uW834H2XC+QNa4P7OXIGuftxsKKzd6tan3+ooH4zOIDUzZI
hYH838AxVtedkZdPPgt2fs0332xJ6phQpqNKTFYzfX8atLmpl74NQ+7Mp/JRsRDAsMzBW5gaHSZR
LN0eHw4s53zlpB0JPh6WzcLQXhl+OJYtroPZvLMSoyg2bsQxIS2+dRk0BwpSGaUpdpduEb7YBhsl
SeT0q9dYAwGqEXe01AxKClZAxLZRsQV63Fe2lt4JIlIWXsCHqtY+seKNloGfX3rRI8fb5r2lDjHq
ZMWsf4seHasLZ8uQWY9IbefrZ8IWMZ3h2YrVpafIT1QfX3FVB0hsrdKjfmfdt2lgLWUoZ8d3dbEH
jWyH8BbqwJrr9rGrXBgmCRAqae7iurdXcvKBRqT6S5863S5zyBMNLYfgBISc2Xjs0IyzNoewRCoZ
VYKanzMkH0WhsPGxmPd6uWvIdF2HiU8Gbeg+xEVpbvzCvGEQKDZDxVa4buKgUN/JeN0brGbqLu22
vsNhl1Xdi5/pxwjr60JwGi6CCh0oBoMp7dXKM3WE08O2xZuw9FHNLr0nw6OiRZH5WzC65RLJ99Fv
AWvjH03JetTwSJXFZkoQDczzI9jUnJ0Ym3OMoWs3uL++y/Xjgkjch1Zzb8wjAOncZ0NyKIwAJGZd
cGaFxo3es//NmPKfZgqsjT4CTstaTcYQbtu4/ZbFT5TFUP6PZC8MsUsiXb+VBVCGKaN4kZdU8oxy
L6vgPSoKEj5kepuPQOt9lN9G3L4h+eEq0wT310fbNiT3QghCyehV4rD0N8L+kkyMJhTOyWnGxBaw
z/1iWFkRcOV5mMx9gQTZHC99hemBiqy565N+0xfdYUDcsBoEAY1x039FefnS1YS6qIQtr0XdLvWp
fZUCbE6aCRP6LrDQwqd8HLFHSQpL7mq/fYv9AL2FaYm1EF+tWPMftH7aD3aN75Q+EH19CX7Wvyur
c0XkUd7IcisUHreqbjAqFUxV/b6n/6/UsUExtEJXjAoqdjcWZz8kKx+tns4CFp1kuPXs8bMaSs4s
RkKEZvZEp8S5LUioO7Zfwcw+C0GYbClA3qQk1+q8QAqDrPBZ/2COoBhau18QOBndythdgec2btLg
HW0FR0XZbZlgoXy0aRloTKAWg06EAxEx9Jm6e0tvqiMGQAKsk55BZNbneRjK9XmrXwcuez7Pcpm8
kRB9Nw/EKuIKGc/DIPI2Gq9PBJy9ejmWFeLRCMFOqh5zLK9RkvyL6xAvST2vu97dtWGzzSsrXHew
vhno+fkEDD62nSJIwgFeXhS1uikDf18Z6NNJIsPPgj4uapt2lVJzur5dJLIvcjLijd0qCpTDi6Fz
neS7467ha2kS/5vyzc31sjzSBy1dNi9tylWchslOi9U93UjaiKhjtmVb9w8OWITj6KWv9mT0DwaY
xI0uvRGmIyYIephB9UKHxiTROZDX+GHmlPgTEn2wyCVvDOgn9TOD+LHpSnMPZWvPmmlD+AvL74DA
lgGh9nKociJDmhfZ4kzw7/uOpD7kbB+DVxINMAxPZWDToWhoXSRZTnII1Q7zkTKOJGive/LNsViV
c8Ji4X1vFc2sofxOZHF8gDd5y6JRW5JAXHpguqoU7lqMtnZ2H1hzTore0prTZXVoa9orECSWfpNV
aBaDR6eJKdeCx1q6FTNKUgGojlrtsKQO7sY20FRL3xIhmR3LR5PJ78amv2xb0H1xjKOHEQ7d/vBE
HSZdo6c8B1Xxojm+jlKIKwP5asvO6wHxK3gOYcvR7BrZKs0H8hYYuPYxiw+7QWqVj+O9J+JdUMbL
nto5ZJ9wXSZ5cqObIDRzug3uEHSPDWijJdJgkwTQtOPQpcq7Zu6FAFsn/iq2qYGBHl1lyZQ8uG1I
0QoSui8oejYMI15PnqfdH4Q3PZGXCmaun2VAFtVChZPxTAJxv3Zyy7mXDih/s1hmYRdshAqmrRN1
2wwwj2WSe5BVOWFk83jjI7KqAMqdezuxT9MkkDkhhXJQ+Z6m2NoAbfjaNrLf09QHL92y4elqKXqj
bVUTzwbPcWmridVBMPT3gJ7c7VSFsxWskAtNTxAGu0x8OnvI4D7QqQ1Ckou6gEEpoam1kdRkCWGq
XgAIhy8kIT47bfgx6Ll9a0xnVk1yRfEO4ozBksoGnLDW84E4+FmR6rfNRxcG9wDed1ai2mVd6++9
n7V3MugftMjeIe7XFkQ3NQeCO/xVWdNpSwkV2UCrtXfwscobzf7iztN6pVPzxhruPDDggYjEvpeL
Sb/BwLuf4lGdGZ6JYG/PTFIgtZEhs/FafEKee/DKblhJBU2jLFlBkPNMkpMcdwYM6mPo17SIjZwT
MMVVHevjY1S+RWTI09RzLx3oyZO79aoAUcbcG2HCtQHrkN8ZfgiOA2cPgyNefLPZelJvdraM8av1
2rZMkR3itbzYpVGvUxIdVyHa1h3ReumiDJu9KLXgJq29zxTanD1wZfxmuC2TzD4SlUn30YmBqMno
BTtbepAerRjHc7Cv9P0t8o96g296j4Opve3mGz133BsI2ec+JgLYLmvFWglm1iyauPKhqLB3N4bb
MK3q2husFu2N00PDo41vLfM2pg6o4n1NUsmNBOUYTi7VRWcYDjLRWAf4+P13WPluzH7MD92AYYKc
l45otEJithXipg9x+oArZu1tfklL/1SZksTv2Xc+auceLv+y7D/rPiehxEWymuJyl8thlRkdiClv
w1nu7CLfvy/cHOWUPcnbZHDB7NcfdVU7N3UN+LtfwbvzNnkynGogGdD7EI+NmctioOO642ZP12rI
/68t/p9qi9R7fqgX/Utx8fT6/dV/rd9eqx/Li9c/+rO+aIrfDcd1XXrFf5YS/you6r8rQ1HkkMoC
w2wLikp/FRk1KX+HcmBLlxRFx7Xd+Rv8VWXUlPm76UohqEMJQQ2SyuD/Q5lR8k4/1NCovOjSkC49
bt1UfJglfi5tkYToVo1fQvyaentZ+3DsjhV4hEQ574TLUE1qgTK2nstFIFzutQD5R0qTpandejkM
5RdjKO+q+RRWVfzNGr79sC3v/izm/ViVlHMN7581vvn7GZY0LcdhO1FT/ZeqpBcx2YJzsuxthnpC
Y2ipwL5Vhc6cddS/04ydA7GTs2Wo71MzObhdnu12/JwP7U2OhcspJhTnkSP+XfHxX7cctVlD2vyj
Amk6cz31hwqtWToCad/MQ4v0aVsBKSNVmO6aDl5whuE4Q9ms8JWXy052j6YfDBtVNvHKKanH4MoP
dkR0gMYEfFa3PW1QAe1Nz8RjGqvPYQIT2ynfy0w+JWXbkgpqXPxGXQiXiFcTgI6lYWYHP8DS6fU9
OFcjecvkiTQiupRmaNN11mEbRODXBcvSoURiFFrfgOmRRYNYEVkjovncm+eCQiFk0J88SYmB4q+7
cwqUbgjSg4WLhKPtZ6q2Zh+jgWCRoM4T+qD6CcQ+vZth+qyHzt1Us4b4+11/rar+vOuJcrNcCq+K
gGIlfilIuxreJXD6CfpVODKTrokdoozdiHbwGLFTm3LUbse2mha14axj5XyTRdg9Vj2d1Xa0drK2
wsMwyhfXayR2izFZGr3v7foesmv7oBe22Omdw881s5Wb+goF24WJI20px0rW5aCJrS5wZLkT4AoJ
mGkR163cOCW4dMskf0vztYFOrpnRJtc2rTKqczsxg8iJsdfhFPrCiVFnjqdW70hh9NDkyMmb9hhl
SOPpyIIH4AFd3URwn47PgaFmAfh0dFCaQOUzAcdgse677hG8G8JJrnYb2Crnsdt3eoNbe57nBVPO
9Hr0SNnVk7NZj+JYxYXcQiEF8QptZl3RJaatBysPuYG+SjG6LvVaaw+WXx+HVN77WLQvmbLucPEY
1EZKajdj8i3r0QVqvhMTVxAsCxFpW8ewvmRIllAWYFlTXbOSXe8fCXW+zaZkuPv7Q0DNhfVfDwEb
9JXFdNLSpf1L4T1x06QkPzhZorNM1qaB3b2w5Bn9I8BYWsek5uHNpPalyX0+yicfvMbklxcnIYXS
BaaM0ZMIXXzuc24Yy5VSr1fw5r4qW0HMaPN97XTIHYiu+zfffO7P/PLNpcNwZSpGLtuy5tHjh9GB
4AqUaDqyp1A2R1jZ1j5zc2sLtCXbmFTNRTLpyyi3MUwK/AEROarLLHYPE/kRObPcNbNtFLLA5MP5
qdB1scwqhrkuq2efqrEi6HIVm9OjaEMsfgY8lsZmHWPHLs3UqVpWMUbLv/9V8udGyDwaY7CwHQHy
RykLzvfPv8pA9JepiKPJQN5O5OACPQ4gwyh3l0bbr3yrw9levmT5efRuLMAmCzmV1cJy57UdNR5d
qX9zgdDnC9TPG5qrIS06GwUwg/CvwzBfmGJ+MUOwwT2wDDWGVU/02woHDhfficSkaMMw+V1rgBoN
eA56ciFWBEgeh4AAFK3AygI3PFiKqL8p6YSwns0bkCneYVIGqNbIcMCTwjNLkRxD0aSKWVrewuE8
bIKC8B/isHq/W3ShW/+77f0vR5GhbMHlzxKGju5A/HIUsTIciHOjoOJLFodOWD6yhKuTDoUVAsal
0HsXrQzxJ2hSfTNzlyk2tYVZjW/EYmAdYDBn2fuAmM9aGwTC+LIY1n9/TLj/sgM4HuZGJfMRlzmE
88sMAmNmTf0bJpNPLlQlHPWEtoGIOj+jMzDhUWxUD0ajh+YDhXsjRD3eaMGA9YlcYBREMlhb/ew2
ImYexgSA5sjExNm21rwekxc7/epITV2kCael1/IKCBp6wUCKh1j09gm42v3kuBCnLNk+U/AwjzUZ
2p9TCBdL4ecK7mVBprHJgRDa1rehdbNjYBRAS7CFr6aWtTQ+XjYQ0E5fuC94G2+yDmGTMaKk8VtS
5HWdkhmxh4j/dZIhQzJXNk0r0r2r33ggom4rwsgndNRHpu9Wlosz/ovHvDT6bWuFl6gOo01M1Poa
4NhWc/L64UabdP9U29qFcfowAQHDHWGtyE02dlo/GIugyR6MVM7pkKKfIbQYwqz2rBoVbBInic7O
iCq0SWgIlZlRY/ILDo2O8QkE9IM0K3tvQelSgjTGyC43f7/TlaPUL+edY9sm0x+H41PqJh3vn4cC
X4Cx8PDvLK0KerDW+MkpN1vCIRtUeMwF7Ru0WVDMY2XfOEnxqnVCW18fT/wQ+HgyBZ+bnCvZpGXK
xZ9XPdS1HRzwNDdHFRd3Dpkph76a22D52LyQHCUXBZ3Vs0977r4u3Mv1cc/3obf7Fv2mzG9fnOy9
6QzjOUBEfKNHPVMwSbA8KWfanpjaYW0OGLPD0q+fHEEudhMWKG/mu1QlzK0xUO8chql6ikY73E/k
6C2vz4pC4KsOUKxShiguVV4jyC7NOwtzxxi41n2aJNZ9gSNsDU+/X18fI7DTureycTFktX+5vqKa
/Gk70TJbXp+83rhhdpfiKzp5kGI4XweiRmn0nQn9ic853SxqBMlhmu9dH7o+eb2bDICHKl9QHxTT
V6hHmKX59us86Q1vYyaYY0tPuUc/73CI4AFaRr2nn/J20hAcz/8VVn1XeZLQV7NGYZYJ/Ul2drdN
MF2ucYSrH+5OxC7ucrp5q7qBOJF4A4rtohi/xDhhUgrxT1UkxkOdumxv6gX1NNkvTLBYVCTYN3zP
nU62F29Joeu/xKO3sim00niT8tiGoZwZEf621auRDk5t3U1lupvLXjNaJtj0EZdrNOZVdCCYIzpo
qnoLPHRtarKSnRMkPck0jb6BkDjdMktu12mjRZwNfQDYdh62u4KKK5DBZhd9h2QtP3upUV7A15+k
rYnP3ZBoxxQ2+0Kf74YwIveRZ+OcjwLcUGF5hOsXXSwjp0VZ0dRPuNT5pI1lxqoLQXZE7hheEjq1
e9HM8/l2ILhBK+UWvkT/MOTKPBJcSzVVdQ/43bqHOJJfLCe1j9d7TigF3RB/lmfxCpFSJUlYsK2n
Zq1FwqRAxA0FIpjG5LHtr3eVKbTdQLefonNmPgxRnD/w+gF/eAz17p7pa/UkmUnYiK4fAgNXs+bh
/27y/HJ9zjaiey82itvrvaHR3zUbT9f1nhj1tQkgauVDC0K/HWjk03Lja8o7OWWlYbxldtMiWcfs
QlISWXzcXl9jujPdNo3K7fXV//xjd34HOOgcfjXUC1ee65zNE9bRkco0m4cOBwR3f9poodKf0ilc
0udmlVMELiJHMyDBqMmMM1gU49yI56BK1On6CKkLXwt4OrsxsO1zV2Elt2Ui0Kt480RkNh1kYX4/
xBPK18k9dxl62bVibkbWgnYWgdn+cLce2vr2eqONh6oz4mM8pcafN13BIR707Kqh6I1jMZoa9oD5
aS+c0CwbJoOTJWGlVX7QIbLTnHUto2h5vZDZVYx8QQd2ZUUheuWqV3tBpe/05130mpxZ9eX6Wt8d
i7NNHCfJM+pCX0FdfNv0DzMcvEwJqekBlLaxTTs6r5+7mi1Wz/d07l2fM0ViXZ+r51den2tF++dz
/83fzc95M/5GBYHaarj8LoEaNCyVYCqud683ZczOaCqwT5HuT5frY6oL/WWR2sxN/vGY7bI6x+D3
IJou2ricqvdok4OzN3nH673rjYoIYcmoIWzLwaWJ10FMqaTdX/TBBWsXwOiZ7zXzTQnNxRQdl7/S
J+OWiEkCQQZ1G1WwDZYTLiE2HS2q/lLkIdQlFkjXexZdCpQaOUk41nBLHMSimVW/SxZg8aXvvrHQ
sG8HGHQ+GSLuHhFDckplFV+QBGApENMpFi2dqlALllMTpbeEtQN8AsWYAd4yvo5hm94ySVLHFoFl
mkwefkewEjrBj/ts5JCmbbOBxUjm7uQ0d3o3NHfp/D//QEBvcffPRycWivQucZhfX3R9Qssa7SZP
3Ifrn/zzcVMXT2nYGQTA81bXl5qygyJYpuh4w7ZCwBlWN05QOg95GJ4IO/DO13vjVXAeT0BDDNd+
SFInPwqv/IBu2VdASPS1xYUZhOD/Yu88ltxWtiz6K/0D6IA3U3pbNMVymiBUUgneJ5AAvr4XqPue
dBVPV9E97gkCZBkamMw8Z++1dfexSUmVDx1dX7M2/ExSmHuEXWrgMk7G5Ri7w5NWcPQ8p8qWftEN
T15U6GukrNbi/jBpuJVXyICJkOGXYThuCFkhyz6DzRdF+E5Sovzwq3SI9rFSHtLANHc1a8xT67p7
UiHbvV7I4YSEnRKnxdy9dE16/DyluirBZSMVbUTOMYorkGUGr3oTat6uRGJUS8cL5c0EJrhvQUzO
7j8FhWtdfDzk9x9mLSUavSj3GNGt0/2p+3/ri/GcZWBDxpr4YirzdngwfRkexmmv1Zo9N5cRVFkI
fCMdT3XmoWBNgeuBWg0or5fNo6gt8zKM1LinR/ffcPVMJTC9izfYIPEKTUODphSv99+4P9WH/VeC
U6LD/algMBAywI1Ekcfvl6L58DPebdNbFxvy9iErgvzaRdJ5SFp3dX903ySQotdpzUTRUer8en9O
acF8OmHWbX48Z+BBJ9Q4PoPZZ71ceZCGa9Y9VKloJ4d5dWvtaZzq4q/3R1470qDSEV4yJN2f6UNk
VWmQrlXgbHSnKz402niNBh+K5prczO19yl6WY7slWkghQCQk+XDa5PFnlZWr4Um5gycjD5kbcpzU
1sfM1Il81og+etCHujw6wQOM1ujh/gydo2BfGgLht+5cCJvcdbHFYDA9ssSon6Pm+f4Aqd66DDXl
6Pp+eWxNZWdVacrdI0O1Rb5VT4A42QiJZQ37sNqZvWW+EXoBQKvudyNU2l2CQL5D7n1UmtQ6ag1w
g4rJ11IlAOmoT5v7Htoh9SD4S78w6KmMXHENCKkX3FmuXUWvjld9dGi1pvTNMDgkfdZcTFxUfHMi
AKZRo4r68diKE+JKAg67G+XOLtboubTYjV4U7nKrwAuAKnt98AI3oJu7yPl2cCew0+oYJZPSIv6v
qZNdJhvl0TQqfx1NMxLYiv6jaoXDuVSaVaWZ4cmzAwCfk+kRjqK42Qyy11QT9MlUHmnCRqiMVRaI
T0ZPpNeWslT6Y12VwxHEHlEr0lgklaZznJT+KsKp/mnNWgd8rqYNDpEIrvMpyLVrZpQD3VojXgoX
mZSeyUvMu3iQg1cvMxUI+Ux47aHuvAKbW2W+4DZc6skuTekFDVk0nEWC84OezUprQnWZ8vZX90lq
KDGGVPGJ9uBA2k3RooSDqjNHek4sRY8/Cdt/jYw9VjymLuXnWg9yxHmsQGmloL1KamB/mYXgrIzj
o5mN4yrsRbYpbE/BbDsdskZIUilo0YPvisKTkxEME04vR2nangemB9ChKS+G4dG18Rtx9HE6FKxK
5llgdC+2ijUx91178nmHqyqEB4aQCQub/JqCxvpEEQO6DvzSMz42uVPHYB2PJZAXy3S3tV9aFwUv
2yy0gWsCO9TR2Fq43qkvT8N+nZXlEw/sjGgsghVh1k5fGBUxsjsGVIyRZt1ST0+vZhUs7o+kMLSb
sXEkYcGNsC/+9NhvTGRyXlbRbG9yVrkUz7Z5RxCw6sWnllT13CtzMmko+NZexDS4DcyzBy1waSrA
Sjxm7McmC17GqISJm3vy02C/Bq0Tvo95hp0Ow8OemgHr6TyMB+ZKnF9+G5oLGlxya6sVc87E2NFA
rSd9C4OpFx0dLdBOgbQvZRQbSBJvfUH90h+YlpFjEa77lKF3RrZ9+ZCRGQIb0VH2lU8arsONLhGN
ZhOQg52/wGnpEDlzC4PewleGSELNuuv93zKDoBcYBI/xLo45xLOhdh/8Vo4rWzGiK8w7QSEuCh6E
XbzEShQ+eGm8zuTo4JKWxub+lkkYKZZ1KlAmdWO0IFQh2omSVT13ZsJuRj5M6Zd4dusBAF7Trrpm
2/RlscqLuNuqoKFuahO8WAWtcRih1qYbtHg1pHALIepjRymQSTWYug/hwHjXA6feeHHMTbWgrzDJ
1o8ug/d90jMojCC2GK72fbJErJW6y+P+q8f3f0Cbe1GDUAOGEuVLpIkjkgIektDZroKGrndMa2LQ
gVzeZ2nZwCCedPC+atZNOe4p68nWsnytafZLbejeSUeRfAIaRoEkapr5/eH9B/DX423gNV9KgJRi
jZSNAYm8aeIByMPLUg1QkUIqKV3LdiG1ggzg2t6U+DC/ZlnzltPq3auFVs1slhWHKa951vEvX5ip
xGujGJUlxMuJ5YWr1GnanplS8aRX1si9vleXiRrIZW/p3OSsvDk5KnYYwswfpVpsgzEsd2oNFkKJ
2vimdalz9ZoXtbXjm2UW3iPRDaCk9zUpJnEAhrvyx+nMYlMAnFgS2TY5b1Mmih3/xFQ7xJemATcX
M9zF8CrropXg/OIqyGn98FypOWQ+oP9ot4EV+DvGx/BkwYU6wSKr5qPO4GvANNlSD/ziQgDZSn2y
CoOVakLsrPTeOrt5CVPYHDUJLGVdvxT0SvYSs9mjJhgLJA5RReqQFxFp0wBLF2qB0EgSL6ZVbn3w
HXh6972EgXYeUCQjJKB5KwqzOzsmjY6KXFSQElSeCRq72SUJQlwi+P8LjHki6oYD1JLhwBX5EWC/
Qu2dYAQycs1b6iPgTa2FbIXPdUrJCmBw55q9IrlhE6GWPJea1h4Uu/HmnqbJmWqgYktjh8yyGiDO
/UsSgub4tEBjrYsYMZmiDktwe9PSFxkBoeKrKWJkKOwQwa+snuNBfY8Eo3Rp+gN+edfYZ1QIpzzA
g1CcTwPQ560YpDhohAN9n6clujimI+XCUu/mzJLmnJYxEI8dpiiLZSOtGRVW5Kg25gIiXAMk1gad
ryL+EkEZn5IsyFd13Z4rmj0zU2p3li2OWkPb5jEzgUZ62c2FM4QjCS14IkhYYcUSbOo6fMxA4R0s
20EMNX2VPx56Y0GwDylSQQJHe4yUY1GMEhfmXztB6X1/ZvpRYEUMhqmGnU91+3PTipGRtMsXqghu
tW4ahPg0GtOoTK59OilYUlE3qGXKUOdwDGa0fuTa8FmGekio0Vw5S8yY6i7zkQ4pdWFvOk0wLAXF
zQ3ab0GQXFlJqwdDwNoqK71eA3GE3DHhOzxdSx8bpQJXxaopryifklPZLMDRzpnlAENTVS7wJCVn
xe+mcp4I9lZgattIwW3g1OaqSr40NWaTgPr6ntkNeuFYr57tKgTgbSnyeN8Qct8fFS9zSUojLhA9
xlpYUj/4IDHOvSOLsyizzwbMR+nGzBa1YlwSQU1kiFOlJ0z+6QlTsLOAY05PplAUIhgqsSeaxD/S
cGoXQkWtHiiaiaEYu/ngDsZxVFyDTh5dUwoIHaEGyGTilYW7c94LlZiUIDoWWZDuSH125oMwBYri
qt3pcTfBiOunQmtpFZZO230knEAHTaqwFTiZ52ZjJ+t60nS4FlnWuU0JD5rb3vDsaJUbYA/jFita
HTfLuKDWD9LQ5C5wKB3jG6spcAWAWS+WpT3FnhttwhDjKyHhpIdp+DJg1+JJTUA0GLn3Gpbpm+sX
1Z7skQeP8LFD0cqPihrjK320I7XlU9np0aYAGD/D0qFe8L8kD1HRXwenXllN85L3otv1plmdaUvM
G9P0riGi/hItEObjVlvzt3LlZsBToWLRuweMQOS49zqo/AcAgv02EQNqbRhYyKSRitdFnqwylvtV
ZvbHWBuPmnSba/Z1bOv0qvbZOfTz5KgJ9QJMot5pVvHVdHKSEww9WJNDgbUZNtE8NWOgl6Wn4N0j
yCDk9r4d6mo4m85TGWWnVsLwH1lJ7a3BDnY+M4PzfdM1oLITz/nkh/orBZd3v7JR8CV4fXVkBGtF
YrWspT/sCdbIdo2N7pUv0HhJQhpyA6bhLZP5bRA3yVYOVnQr8n4jBgdWniyHTae0YhnU9G/Lzhw3
Dv1ADlv+gqkYDD/Mxc3gmpR982kV5bvGA05MfKMj8UXW2+D52TbWyECAeTX4aPXJY0lIPz0GnovY
B3ms0dfBnu5Jz+KvLW62bxNDAi79haY+B8Zz4CFwFwBof9FH6U5VTHtPr2YbAgWBHkXPSGTf6sK4
IQOuR8va0xKN2mh4FW5qzUItZ1Jn5t1hSDLWVmWwyCT25oD39Oq1JzPCy26lqMJnGHkqwBc0N2ri
IOYS9M9Ceo270Ars4EZSFQ/VUBxgo7T7IupXzIrDmz5tGj2ElhpRfCSwhguS6GuROPFGGthtXF+M
myyaYhYk9Dilapsvkqx77MHthCbRNrpmceF4wa2cNnzDn3oYIgeSJfLN9+mhZ9bNyrRDFttd667V
BAW1X7a48G3D3jfmc5UGUNgl0yqWPtlb72KGUnLvLGv4K4FOMUyHLwd60Xlvi6Hc3zfV0Jkb33M2
vjlGp/umSpNTYzIxK7BIUNvIvFVaYtQnBQyqooNUsM9gQUCFZPTvrKXTmsFSHX2SX20j+KCmT7Eu
2ksjzBcoe72jYooraznGF9Xyz5nWpjOdMt0CHH+3K6b8Ild1Omhv2pTqqlbzPIYaYThqjce5JFiC
lOSsGYpNV0t72XkVUmwVmS/F8bek0ZNVSsbPGmJMNacKXs3yxspW1FJZEFrRrhbqySwSd1e4hPqg
h+nAYuqr0BblQ2ir8YNaxOSF2lDx+hCRjkf7L66A6cFT5W5o56t0SGgYO+i0E1Jdj2qTJZwjWOVG
+mmvOGQLLDwl8zXdtMCPdXE5q0PkGVbp7sm4Sg6DwYoUfwdCHCxPluMgUCBup1RAjhkhyiBGIkzI
URxtYwUCakBu68o0RbzMvOQxGwJjZ2Z2szBHu9tJcJepNjq7dgQjV0zqkoEc3VmYOeos7sEOJmP1
2Rkm0/MuDDLWiANXEW1Qgh0az9wTwqHNIz9RcJbEc9uvjobUlE1ttO6hUdNiaYvA3fkdDXq19jZW
QzO6sCpcD/A4dh2wrbFnCchS3NkVEY0Qt9CuDhMlInalQfsAyEQZ1UfP5eJkpbPr2vEKnOripFpw
6LqBFCEiH7IoTI+oNx/ptdo7IIDaWsmTdSctDjTe/kALOfHSItlqQHWXRjnCnguLZ8di1lVC00nt
WmfGyOcILLrIid3UqzjolWsTF/KSgV2BAZ6/wcdQF3ngvUjSzAArJdfAnoicsXesqjY+qTYLXcqf
AdVWyr0+8SZm4Gqsbvz04FeWzhJ52vVUVDKdhLhbRFM4mansSUlSTnB0BRlR8VpLNJPRqDYPnqH1
nL/Y/bWAmagrUNOYY1NeW5PZiFs3xLcVUQkeafRn6aAyf1XD/AzpmO9AgfaUq+PrYDrJ+7QjK8JY
oFm58xyzE47LUr26nvnshe3NcRNpY8iQ50xlFd2GFYJ58gj9rt2DVJFzXYcmiHq5WvWVEt3qxhz2
DuQ/EARv3F0LREmcaxWSr1kwjuk+LScVuhVQMRnc4jX1yZpCInZTCVN4IMkDDgio1QfVV7nJDkCH
aKLAvUCNMLOHDqBM14/mI3BwbRMITVsqnN9HK8E1gtqlXOasTEDds26qbAfE4pRBWZAIOMvAt+UR
IN1kEB5Iz6ImGcqax53KP+8LcpPMTn/SNDTNAfL+FQFX/QYUDBd5NoLlyHMT5vU4QZkIXWqUL43Z
ZHPKkurZbBACFa0fXygaI6QfwuTkOyCCoS8tiB4Yzp0++X5JcFHdMDmqcK2GQTwbsf8FeRTDcp0m
WwQr2mNq+eluiBSwqIqzbsw44whDe+F0PFbJ8KEnkDkNHw4BAUAlVJN00Q4x6njRlSTHw2hRGhzR
gwVyselwVthZDbU3SmFXFEW1KkUM/EGQIpNIpo74gzd6iS/ILRdYqsNlm1R7R2jkkpqMeb12Jiyc
SN4of4aX2z+ornz3wiO6nO6d8/i9B6F/q/l+ARG5wRaHcLdNJbliRZZ9kT6rtMSGWXHfCIf+v6XZ
xyhbwUR08B715roonGmCUg6fxoa8plx/rhV1rjBgH0yNHlmXBd7Niqjet03EvKLxbmQpmascFSiw
S+eit0r2uSYJai7NuDnmo0PPoOOKSwPVvgVJjGVkKOQpoDVKyNooT2H0ZgepdckVO9+VAgn893V+
r+er3JUleifI/ok/IR6mUdjX3TnQ23MBl+FzVFPgYrmovERqBke7qOtbopRyYTl2eGlVzlLVFvv7
ErIuqKsNVpEgTUrys9C5rROcwyxAGFhGMBB9qUXlnMmrjY9NOxAFooWvPdQjzTfbd4ZuPFYAaPZl
Gq7LoKp3jDLBhit1pLTWgVzvkuBZTNeT7Tv9l0QjGCFOwt3AwuAtdIljsNSeb230r3IUQO9i8RYy
c6N4Rp8wnbow942RG/qip4w4ZyJWH1Ji3A5Nu240+dVQAu8xTL12wxWsrq1ePCFFydZQvOPn1vrg
MxkwQMRwsLmfMCH2x5keKPCJJ7dKWlUZIMioOZojvB1gyea7Jq6ebTefO/hWsKI46gYnEfEXhARE
rx3JxweON0q2LkUehnF53QZklCtk/GWGPxAZGH2RZVc8ECgl+QoMufGbcF71I2qQRtHWGTPHVR5p
lCZqzIQtLMmj+gKHT16KHhj6YGX4EyjjqVPcduZ3XzGCYQ63StwYxBSRE8pIkM7jhZNO8H1y0Hkz
tQn0YoDNYjBH99p+2MLhX8Q4U8b+qdVi67kabW+V2JT1QsibD40kUCYeQ1argx+vVbdQYXbJcm+j
6EQPVgPAaoPL6JfVFU8Bl05zNmJ9g6hpnByM41vkqSdiytWt0H2TbIsERIrlBXvp9sOrSkCgKkGJ
GUNPtUxzjkVNZcFk9qrbCeyoQWqHpIkcJoMcuMYhVVKNKvtN6xJaz6LW38KBNQBxxsdCSa1Xwod6
Y1S+9DEdfK/zujNFenUbdJyP5GKCOZ0y2Ssm4jMb3vul83WwQ5b77IZcj11jt1uRglPz7aHEr6U1
O0HM4NLuQmYNmkuHMCmrZ0ERt8fZ+do3kb0LLQtVtTDKV1whqDSS8b30a2NNtyg8AMsNVonRaTfd
JjaQlGEPNqoOy9o/uaSLhDNz1OGjDlj5FCaFo1ZVGANUTGs17lnpig/fsmeZLuz3zMG0HSo4Ocgk
Y/4jwmYXgyUawSiTWuE5l0gdBfOOzlkKUxbrROn7Sy+Tp6qO1lkb18+VzQoknX7VSfoBzlLMFKLG
SadEifkQukqzzQEuLEatFt9n/mn8VVUccw/yL2Wu0wdfTRfzVFZnr3kyMhHXiTWpYf405C9iAKaI
RGrpM6BqBh7u/m2KIITR72J3Kj09JSLuNmgurWVdOcxlgjfo2urueNF180P3sCexEKFz1g8T0Ssc
xMJMgLf53iSlzR2BFumVxq24EgPo7VIvB2veKZ9aWVhPbl4cfN+ltl0Z2Y0lRXzQ3EkEFvYvA2xd
I8/6I2WGel5RMdnYLgScxhzd3TgJKxo/vwKwPgqQqdQqB28Ze0ZKXdwcZ6YVm2dtbJ9oXCtbS8fu
fS9SxAS94xJejknrnaI8BmegZFyP9y8r0+v6hA3XeqzqLeszdx9OBW+NMtxcyUn1U1g+HwZHBzVR
inQLbRPRZfgRWll2dfJGW1Y5UYxFF2hvTKhigkVIsMC7ysyShnRws2xRXIqwfskKRIBD7nIsWu3Y
d6Z2sCAmn73wlSvORxzgDOuy7YkOF53/UJlttoi72L34rOTeCmZpwMTzAo5AVoDsV2gue0BYW2Gq
BxTw5M+qhTLnDzIUO6jUAE3vezsgQAWL1dHBjF67KUNCadDEbArnbIoxOA09yeuiGLXDONjlKvHN
bJE5hEKErdigK5tyNWgmDaLXL+mU7hh0t7i2uhtAkUdY2M9RxyiEibU9Kj2mAMyAyjJI4ORSUaM3
Jw9MHxhwuJGGrMDIVMqIkUJnywfrSsxdoNGpqGPzJq7PJWAmNdDchumGNaB4ydpqgYAk26RCjbEA
Zc9MScb3aaeIleG+Y03PwDh4vu9MPyLg2dg7HrpcbEcgUHMRnlsjMXfCxohLG8d8cQZ3H4+p9oXA
E/IcNDjJngdIHKzgzgLsRKJZ04fUT6WQNyru3tKNGb/DovYPWoILT1H0b27a94uSRdR6iFLtUed2
RM5w+2RkefHkPYSdWSw1BkD469RVNvd0VQuPAKQIZRsmXba/b5IhoEqgxvaDV0Gz68GvHShp1Pu6
+qZP7isf1cGuq6aaqne6zx75vrWlgQljEVZecmABkxwK8nd0pwkftDLEop+UBktlp7vJzD4Tfuht
GpWscIgz7iwJhPFQQnj2wjz6CINXUxXaS5d6Z73wnGGOY8EN/PbBJ4zrIUYBNY9EHKB7dXCNaVKu
2g6wI+UobzOWeoP913EWKi90oTYniX0FXLC1EyeltK+cWpY5bwjz7aXmIg8srVy+kS07Kf6Qt6U6
VGp1PIwGnpGhyNwX5t39MjKZgOhV6L20hnhNDCmAqEaksFjcGxPN2VQtdrykt6kR4o19yLve2nk0
HlaaZ9Q3O1SZ0kVp98l2tLlfJyaFwLRfhPfqDeyRQ1y5tPxU+2jTcvtSKu0HvIryZuo5OBFHkKAU
QWd0LMyrFkBG3/DfmOwnm15kYjVSAHlTRqi6Ac0eO4i6B0RuFQZ9EawTmtpvrt7PKnpJQbqKEvHJ
7RyFnFSDi82edsM2YXjtiVe3CE9YuNINjqg2wmM88czuD9XQdjbIT05DVB1l55mf0z5YBxlaCTO2
cb32tcU0Ptybwrma95pPGJQ49YFUbWQbvoeSZTDK5AEwkI13YzXKPsSwkJyZxIqjim/k+yaNE97t
/clyNzZWulacMqSjk7YWffO63CquRsUGDuCbT3VhNIbofYDChTyAYSsZbpLh6VAGyhp9JQkDTBA2
tiHsq0Gj/VTSnFM7l8GejFh10bZFvZIm8yOoOu0hRXVJ6ZfYEzJZrGd8wTBtZY581/Iv5lRpvm+E
jl0dMHEULkq7BnDH2l3Xrz9qdFPfQjiaSm8jdcst1lT91PjO1Sizfnd/dN+4ONqJvHOpiDU4tMdK
hjeHHIzb0H9LWlNeU6n4O8DKpMl55AMTQvxYB5ZgmqpTtk6E8ub3dY4HPUjOnskSIsiTALqPAxVI
UUxygGCC3PeIpoEOUsdigQgCzRFNvQPzc2tdOO7T/VFqAKpJAyxBVadcytIYvw6Fuw1K0/7WVPQ5
2iaNqNWfg8rWtholNNrbhrUz3NbaBUNDjPn33elJT9qHAGU+vBcq0m0zVJB1kKbdH5KZ8zbgW7hq
tvZs0Nx/yTPFWGiGmzzYhumwOMOcCR9qHxdplS2iwagPEZop0royAuXaMgAgHq/vtwB/ug+gAEgW
Ihm/oLAZVkQ5p5iPamVRsQZ8VFTkwjYtwGeX/jRCwVR5k7b45OGDUhWp3Uo9tTeWAOyuVE3zXJVo
pRJHC1dtodTPddXZi3SgxIr3HTTN1A7t2tw4lToa8URTSZUjZSqPHLHOAOFsQzgbq9TUu2VSNSy6
Q+7VQeSEb7/sJbYefX8OwxMoasDphEa6GumLbCq7gzzH9JnFPQ/HkshOQKT6ksAjxJeDn29bXe+f
c3SBkGyN7lC1rnx2a+2YTCtavXyvbfNrbmvJY2iXzran276CLe+8SdNmbpDnTzCPFYhIRNIhZT1L
FC6XWLOdB8trlvdHZcKKkfiXuZGJCrFx1WxpAhLkzfyNlBzkxC4r7T1xDIu65cwJCw+khz7Iq+KE
7qUK1/cH0snktVYCpGKV1bMC4BdKGpP70cgnbra6aVY9ME9OlO6vTe4Y8S6sI1lsPM/ewMGWK9GM
9ZrFjPVad/ZRK4Ry9YqmOQ3OOx8gW1WpPkkSNGSiTKDJo0tzLBx3ZzEJvaggppud1Q/K7r53vw3e
9+4baIK6E/vLGovVRpZq9VriD7wv0rnplasfz5u0XUPTGD7J6XmTji+TEw2HGIPW0k1UrIiKSrWB
u11D59MrafOT80ntOn6h8//NNxvxoZofcVs2wawKkC/JcFJEqG9xoQcLa0CbK+qeJIVpc9/zs/yv
PeqMK04ni95r4hDzCm6gt7W/9n48Vxm4D/LoMcDOfjRYux/ve13tJpQHIxORtr398cP78z9+LZr+
KswHUrZDzCM/fpDD1VrqIWtQ0TT9wWt96mDloNwgSqVn3Rz32VgHT0HnFJAT1qjJCS2jhkC+NKEB
8Kz1YK/YJHsaSbPVdH1YG3aQPTIVxbBSm9ZXX35Qtvbf7TzZdvAY5xxTb90YQ3byatBNYU6LnDLj
O71ZqIzUBx5cTfsADWOu0UPg2xEhTHfHm5H7mn4yWE4uRe6OO9oGQOHkSIcRXdfhvuk99a+9SrDa
/v4DPt0yrwOKSi7UI4/GvJGWzSnyxubkWW3wYNE2p8bYnETRsSoupbUfRVqtsZQsSdZ1gtmg+AvW
2uEn1xt3dOm3vjCNl1hk9W6gl090KA8NDyyCzmS896pi7vTte8IXRccE117WScKHRMgYjIGLVC4y
eJ22Dx50WbyqaPFuQCvqq/RNwg8895aCJ6B/V85byqOkpaOBu2+CGB8Wf+5iauiGlz7Us4Mqleww
xEKZEgAu96fuG4uBD/8TvxEglV+WRBfii4I81f5748WNMqHCGyC2stSNuY68IRSDsaUI7cEerY18
7+NC+mvXK9t8L6Fp7O97TM+JRMgRkLSUpO/dxa62Pil22ZxLoyweTVvusrTPD6WqRWtiXO7dJjrq
ys43U3fepXJ47XtMS9KBA6MQar2RFXWiCOnEg1I00w0n/NeemZ7SosvPBPt8Mgo/P9ZT670oam/h
eRardy0dHstkW1moJczQ2TeDswDS2i0G/tPCyXFos9r+much17We0sBXO/+cVya6PyWLv47VE5Sl
8V1Re5uGaqztLQz/1lSl/7Hpi+GLjQl5fX8qQvqdo615Uir4M25DaTHAr8RFbX3jDJ3hA0aqVauv
Vs2Ja1QWjuB6IE5UdQwo2pWyCwz3G3IfLKuBrUA/DownhdvmJiVfk8PvGWtEQxZlZn0faHX6kRfa
XoGp92NHKYadvY9Nix5rO9WUPIVOTEj/OI/VBegi98CS3WVtkf21R5HePSRUPLaG0qLeQIpVtSY8
Jk89WAaZ1HAD2b1vnH/vqVgvduQ6kYTJD4Fq8nu0TfGpjvVDJt3q0fGvvdN0t/tmtMLHNvOaB/qG
3Y27BZlosmTJKIFYmVGX7KIhD86iwYUVOZ36RbjLHo75l9bY+E71OSJy8lkqVrkrlaliDiLpuQkJ
REtDGs/99DAb4xEPpNUQgusTVin5ojzJWUNtl6otOofj3RP1/2CE34ERdAM7Ilja31BXb5/z8XMe
ff4Zi3D/k7+wq2ARoBeYWEKobliYHP+FXdW9/zYc2wSl6tgq/TwPZ/2/yAgwVrleuc95/AkWVMaH
H2gEsAn8hYUd32UCiXXS+d+gEcy/GdwUXTMdE2LOr55j3KR6DJwkncV2UW/GJqZWIMroDwbhyR73
w7b6479PtrqffMFTN0YmeGrodrZ060pExqRXoI7x4cmX4vbTN37+/v/+6yeK7O8+wy9sAuKXTSa0
wEYiLEsfXVCJGzNL/TsK5Pvx/F/8918cn0bT267ekVeVwTv+Jio3fTMLvXj85/f+d77Cv7+hX53T
Bb1uq1Nok1ldfM1BrQrT25uusnXrnoDNnkJZghh4XPzzy/3ibf7xepMH96cj4ig0DaXNp9H77sN0
SV+NewLBTXr3M9a0VFxdQa8LJa4ky0sfP7NKjFZJy9hGPk9wkR7dVNn1zrlUa/MP7trfnCb2hAf+
6U2lYwthZ2Dc4zQpcDEg5M2pxE9MH9hb53/+6L97ken5n14E+UErIdqDo2sqe0M50TorgZWdIQQX
c1/axfafX+c3Z+OvDA+mSU2aOB2ZbJnITyxg2zmZhc4fvqq/E5N/HL/pVX/6FMg/o4hgREL4PGta
UstFXPYHTbUug209Zkmk/uFM+d0L/QIjsNoMeK2c5N+WisDCZkibGiSa+aXwUAaDBv/DFfC7F/rl
HlFNBYlhBClm2TURtB1msnR8TKLohZIRzfCy+D9+ol9uE9i61dH20XR0TDmO8di+aTRyAkvd48dB
ncw5t/7nU0D7u234x1H65Z4RWYY/YjyhcdJFNIgAtg9APZOKJBrPd940Nf3US+peklQnIMRwgkcT
nrJ8++fX/81Xak03m59OkpH+tEn9hnmk3l4AWxEmXGinxh1PmeFsyaGM/vCV/t25/+/Paf1yNwlb
L5ImGpAZOgpYA1n0jrUE5mk1fGoNCYKzwOchsz98rb+5gq3p4/70saAKdgNF9xgmjoaIA5/U0gnI
WspFkV37ctD+cAX/7lP9cqeANKtbUZZlqAhZtEovuZZ9uyr8YmMLLZohXu44sNXunw+Wxbv/D2Ok
NT3/06fKcC8oWk4wbx/bysKvso8wk0jyCYD85xeYJiz/8RV+uWfEpWbqbQ0ApyPv2FvkVpVvA20c
luAfyy2jG7plCsHdjF6oxz1kVHFspobYOWNegaP11fCcSLJ3ZkmbGe8iScaEyXuSEXg18Ibh5kT1
uxZkU7PEpw1GP56Fqy8CknuaBr9PRCrDLJWt/VRg0SAsRU4RmkwD0m0TNcMCdmuz7d2exib1T/LR
6MYB3LY6/YF1pzxGJTNlEu6sp9pPJLlTju1bf5ijGNMd7T8dgF/udICkRRz/D29n1iQ3cmXpvzLW
z4IMgGM1m56HQCDW3HfmC4yZScKx747l18+HqrYeVqpIdvfDSCapVCwSGQHA/fq953wHeN1mNJNS
u4Qts+R8VHxg0RHBO2xEtkiS7EbbOlqdVywbZECsVwnJ1vUhN/t0OFS5nn6tyPZ0nzIOkcuZvBYi
+hoomWTsWZqWnQVnJd6R2qz7banpS75DK1RrR4T/RYw8zx6JkPYyGqdQMyvrashFmoeeV5Ejng4M
T8hbILJlIshDdevIXytREtSm/Wdl/9M65ydvl/VpHR7cchgx2De0EsbhJmFgBk3BfEZ7hCfgdxf5
ycpkfVqDMw+oEtGd7PQGBaHvEoKCsdrP0fuotmUC0b3++qE31qX2b+6q9WkJBus9ZNOoamaEsAc1
1RDbpZuwqJnE1jzrspq2jY+QbAC3ZSE5/fV1f/Ku/fEO/vA2MxXBmFgx1TYjIsy1tP2oVHdu9JqZ
6HRqW+3KmxDfuVn8m7f7Z4vVp9uW5zKbF8kHMjLrbr0WxQfPV/klJSKpsqYQDdlvLrWuSH/zldqf
bt5YmnUdVz4igz5dvpD7mdAucnPFw6jJ38QQ/OQptD/dNrI/TDbipiKX24lWr8ZhHpWONyn+aEV+
/eubZH7CufznxrUi535cdBNZkohpwOhmPAsEwFH2jU21c1HiwYIJO2WoV0EmTVgFs9EeAtPpbvVa
e2uEwvQbG6T2IPPOX5DTIGOt7TfyP9GQCiWZMkTR5AaRPrcB/Qs8X5520/r8BSXHdJBpBsVBXyWV
RDDvlg63QD1L7GUESKAFo04YcrQZMCpHWNUTxj14bpDIYtKO8hgpWTQQH6f6qucX0JaYCSS11kjc
sCSWcePHVRwuProM1copJO2xCP1y0YKaSdqWXkGxmz3kYB4gxw1SzfZgajBKgtYsX3wDBeoQp9dV
q9TBlCIL1ZLqL06Og3xMY3WCaM+oEraYMTgjPnck17PxvQE0zdxb8YzHl0pBeIw0IA1LLBBjmdHI
DME+W3qahT5Ii1DYanj0RWduRZ1/EwovFkBPLLDd0IRsRHu7yO69uehXBmcbpCboJXOirdE3FrD1
ynpNau8trZd640JM3rUVghtLTGmYZ91DFtv1teEVT0YxMpvOlpMeqXbLQnxt2BGvnlnf6IW/3KtY
sw6cR2cMAsVHK5sv0KCIQG/d/h5HnHNZoGUIhlQ3riR73c5a0DqY640kS1huCg+dHIheY+9Jphxd
ihUJFBrivWq6cRO/D7PKvBd+DkhtEdegNN9la6kgNsckcFM4LukCVVav0VN2baGuGFG1R2uG4bDC
EOEuIQ/IEm8vpizaFVGjv+aGjLdRgoWlUP3wxqSqQfGIjHfCkAosdMQf6kRw7PyBwMA6Ve/0XYtD
GydvVovmRgzt/HU0tbjjBukDP+7wlUhaXD4W4cF+pPtoWbPulqCOPoh4VKiSpbcDHxXhrfDxYNbO
A7oPeYQfhwxj5HfVuU6OeFO8zT58lcqrL1nkZegieQ94LowdpoN4R6KGCzQFT6KAvw9GJLWZ8gzW
xVJIi7+a7cDPWKw7xKvbhvyAK2MesCnVdRrqrf698ptbvSUGwcBVEBLAaDzpvahucx3+cpzP/g6l
coHve9HXxK52k+iD2i9p8c0YxDvEqXRnrE9QOjBIT4qZ+OIheYWvlexUsdpMJb+nJlJvM/aEWTkM
5gJPA6bv1c0XWFqIk9rBxItbwtZGh75ZCPPcl6LGArCokllnFaHx1KIX1Gb4J3QUQk3uM+DGek2r
nwNO0IBVB63NI4gZowjRpfVBv5JmYaqB71IJCvo+9XZmrr7MssAb5qTD5eKY6PjAprKoF9nJqUyP
8UL65oqY98OMiRgc5wX3WOQdu06YYWqTLAnVpMA0AZ9Ew+qLF6jcz1pOZqSN6slJGDeUdVddth4l
TdyqEwttFcSOD46pjmCy5aCEPMeWNx52p0vbkhGMoeXFS+xVkmKTy0YaAqdNMu5ddR8XDpYb3Xm1
GEUEc0fp7IEXIYQNTq+fTyAKfT8Nco/nBSOkt+XzOLtfr+VrEfs3m9K/RAfZ7diWBaO+Row6wqFo
DF2Uaf+z4tz6dORoxnT20obOhNH48VVb2IT5oSAN3CURv9nxfrKBW59PG3Y8Jh6hXpuYuhGVWH9D
7XhHw5pkHH11MjRRHDCo+c0nMn5S7v4R//NDhTJUEorHEJN4KDsP5TgBzoAkb2Z7qg5tHeGZQ8p0
MDN5UMWwJu0B50R9cDD7CV+1Sh5+fd9+Vgl+OpSIKJtEkbPFDZW4mBbvspi8ZSPhQTpLTBaH9ruK
7CdVi/WpvJ87TMOlScnJtkfwQz+6yFrYXGvyPmYK0F9/HLAnPyv9Ph2G86bCn2kQvuDZUYFYje29
23leBuUDS6DWvxS405mnFyqzz2IhV5MEin7eLoSkMEwstLEg2BqHX4VcG6HFs9Nlk3FRxoU1PDgd
p8IvZjGNBFRYJAfeGP7iTnWwFtGkFzh1hNUrLoGbJAbIctRBIxHwU8+oA3uJqssCm6LKmmPauZzv
fCNXT0aFae1UCywml0PuE7o4pIPPglp0BhmWbUowCiK+kt4EWl/vOW1Fht9YMLpDs2ezfyU3fYrb
8p7NPJk2Vlk73xl/Oy/CFJAILMPU783KXJ5d5e38AnSjlvKWdgyLA8dPl5es0KwTumpcxT27215h
Y0USWGiEpowMvGuSUIrG2rjjPKxZ9mg/thCNmgxJ5uzaTMsyG3RD7dpRiD3BlqzwqhT3tlcPGD/7
im1qGWCuw4ykKArbEUwbk3Q5OWGuVh+TFefxfO4xnTFZSTyymoaay4RKwza1TQebLGRVFOxmTmkl
HVYJsjM2KG0EJ0YI2B7p4FWbZf1B4cEj0sZdoCmIbgB5Ayiqiyni8gSjm8XwChHX3GcKAXlCOHnG
jcMlt3flGphX9g/Y3T6sxou2o5tMgV357zU7eeAOwBZAoFDm9RHpRrI8ACSeQ0AI7UkvgSPNU0lQ
+KS8S9eX8UUzjfYjVAK54wn6So7PNyd3v8Vx+YEkt+b0nV0XhfYA0+krJFbyNBZKSyMmFbSicEC+
8S2K62pTufpbTk+i5Oh/bGfg5bGDOSeRhxr6CyQanqjh0CvjIlcTtnnvWrMh+FdTepFPawCUNQOL
SaG4jgTKaHL5kFYNR1Yz/8h/SaAwY4FFlCByREKcmz7Gasw3jDy4CSPC5FJRFRLrhdPcYqpp4x0d
6ha40CQPWWvjYu/dl1Uns0/clCxLW7vxNPtWTinBDqp8oaFi8ZZTUheefU859hCb80FGxZdFT+G0
OKvj2kAySbr9y4RE5iwTt9l2TU/pEZPVrJw9autvTYfWj5gAdU3ckOIwabynE0Y70bKn7tpRn9Mt
kmo6BRqv1YHZZ/lkWwonRlwNIdv+EZfdg1ciFmqFcx3bzcHvkcMXE2nRc62x82I/lr0e7xBQIkxz
QgDtl/ViPJqa/9B09mXLLkS1i9kIm/CpttSHPqYpDBIQ+mis8QjWWbbTRYnDHBUYnZqe57ZjFFvk
cbAouXBuMF/BZxKAjl1FbR1s94QfIC1c3V0FyJo4scleAfR1O/E+fyefI603WKcTf4O+XWNaX+gj
ImN3pNRayhLxZWfozUEUUfTK3Mu2thGUZzzqFBcPfcfkn5qeNqRdTay/IE25p11VattU+ogMiC3b
pz7qbA9iUkCytha4bTzCn/Q2hhAXYEUI+Zb298n3JFEn4AhRKPqX/TDwzs+2tulEQ15VAa7exAzs
tBtllfaJ3KaWskPDHjomBjwUneALRqg2qukNssGFVlJBxngRof1eh/ZajVd7dC5dqfaFVe3HbiIu
3SJOJiqcYLE58s5IgXkm+Mo1hPsb6RENYUBT20JrcwLuEHIP57vhrt+zbbzbVZFs6WqkOysCMjyV
ywkVP+WkPoBOWBg4GPKubpVHfYjCXUduckzwTuEumeiNTHPYljwXfSq0sK2xkrsGtWRqtZAlMEDi
SinvVW1xezyfMKT8RdDG2BNvFy5qeWTIP+9SavE1XF1hGvI5eS3aCe3bZWuK9zErv0VeTUYCkL+N
T4Y4KU71N2k4Fy3CSzRAyOZltq9WQEVTk1vsPmlJRVoOoRhxw0Mo03JbT7MXpGvw8uLZV7qjdvZC
ZlBqT+M+AQfO+a/lECjkXdH4MAV6+ybJJZzTBE1HRaL9tKy9wRz0Mr0snlj3vEzzAfTLU8/rHHhl
hx1fVG8cpm7s0Q1Jc7y2sXluFlNwUrdRC1ShUOIdYnnGsataRZHF2SbIOAXSA7zhXlPu3pusF6zA
N1VN1xi515VcjQ/NQBjhhL9L52uvxu627GM8nEjytljqRVAj6NomVfQyg/fa1PP63jcubRbiwY3J
eWl8JuxuewG57IzH8SvMapx+PUubR5WIrAFGV7xU2fPMFzBmzqUPQpzZk9iOMwFskU07tRmccx/1
B7A9GxzGZ3Nkq+3K8QKNqriGeXndZ/JGm4ZnPU9DN2mIBe+uDMN4RxnUbpPeUpzXyE1Jxi8Av/e8
iGfLL5wNwbivquoehsIgP2nMjgsB7QS98hxVxdaQywkgx/3oE0MYD/SpUhc3zhJzhAR1UrZ+ftUT
+IYzIw7aBDU7Y5Nh52fVsPP47sPIGeQXiEf5ldBc+zQ4efxQ2iWcU/j7wCFcWORbzMPPrD3An6FW
aCNLiTbXd71W4WTLX0fMNYlKL7yYAMWyv80L4mCa5KONpqs0h7sPY+PLlHoAE1xoPoS2e6q5GFzn
uqvR2BUClp0bLmZunUg9+iJ7+7rLulNSYAeXr4Te7+RCoLA2XmPX2SmIybE+7D2/vWyH9jYFT8Rw
xN9FykZN/eBp8jqqxTEXpK6UGbtShfsJ+sMmKbubKp6uyZNExLV30+lLwcbflUzGEHgHab+nyNjm
4qokrwwUUX4atfGYO/OWIczO69NdlBn7Xte2mFh3bd4io8z3pZxDapfdjObN9s+KJ3NK7x0UURO6
a2rEx77SjllHxAfw+ZHjuFndUOVA+ARHXWf3fmqea/eq0td0GrfYEqm897vySuhAQuGcXPpAGoX7
PcKm7xTkkXQdT8VxgJnqp/7RmNNjbTT87PPqwuPwHXPYTgEC8Q60iieq2bLXhdHib1kJwpjHnwd4
O0uFnZsUkti/cRKBRaKoMQGBRgRMq4IeUIxvKX6kpD9PxsnIxKXiuBi5WtjH7RWly0YHlgFbeSdz
uKtRi1J94hERIMPKx7Rxwk6jbqoquMfXPla4gtRotyHFx683s55vy56YpTRoandfO+ktnbidATVT
YrBz5MtCb2VM12bysKkVUBWz3mPP50VmTyTOh0c9eQacH07zdYNYDIChwOPHHlU3LjCW8Qrp+r3d
TxsDW/fcKK6XIdo+t2l2TNyrgRW7I0lydOVGqFty6lnS84OD3D91njJFElTqk66DVlQsyybLJm3Z
4CWcls3oFEQQjrgMbDhZSxGtvvPlIZrWA3feR/py9K3M0gH7TM18hEF2tER+X2seJYsZsaWn9hLm
uj7vGg1AgV9YJITamgpJTwHp5t9lUl1ptfMmTferw2taN3pQEOYYg3Y8YjB/7BxAdO1YYXhDByer
zEU5jShD61KMN6Q7UKpGECXixgv6hrzQKeMAig93G0f0v6KyuXGX4iIXjJ49PwlELDp0HHp0JNIB
ZioGuO3c009ysIRzt9qLeurCqkVKN3X7ue7Olru8Sk1/pi69zSW1lq6bB62wjyUQ5LCwnOYrmDPW
rnHYFW0pv4Dw+mYJs35yR8KZlAH4nS6r+C4jy9ji/Xc33lSGfo320NC1t5Qwh4OeRDyps3t2BcU5
tuB9O+VcaiGOM0oLFADz4J20DsW/XvRgcmeIKbu4tO2grMdnFadPaLhI3iI/rIb6MarH3kIcXJGM
5ifvpud8y3T1DH7BDia8nRvECjQFs9zFGQdOMhb0c7xyyq+6GJNfIUfKyVXeMGc9NFq38/H712+K
FmAeV8kxd0V506hM33W82gfdSMUOmb+7HQSDqFpzmiM5TDye+RhWRjbQu1r8wDPdGyEllWh8dsBv
INO797GKbsyeBa617q1qANjLmaMdpq9a357l4vIU+cUlNUe7jcBEtbNqN4ss3zAKpUGlNRepsq5p
A92DXzgBVw4RUX/0A8LiEu9SKZ/qwr4gi+M+i6tQ8e2hisleI9+6xrSe0ySM3mIX+3Rj2dfwh9qw
atCbVlPxLenyrTu4+1a2RaA73g1l2zt/ElUtYJlN7UXEPlj8fE7dkN0UP/ZOLLdtn04bH645Zsci
wduRzoGlr394WffXg+lS4rRQ0xo9N0760FVvi4QbMcryi9kAXNQIdqKz5bjqdvHk7Zhwn/zsMBbO
VmKSHtB3L7K4smZv48YzZBOyR9j8obRAiyDjliwQMVrXg96A3UEKOeOjLpGqG1QwwxrgOIXYXJ4n
9iOPL5fylQ0dHXJs7aTvhLMO0qjJjlPuHTBJh7EXHZyWxECOtG1VvDWpokzKYkhVDpal0YTE0iJe
XFR2H6XQ7/PK/h5JmvLsOeu6XBPefM6pH+kEHKSAdCMScdmr/tGXEf1ZNeyWtKT7Ouw4ho9BTRPV
V+ZmjsSxZ0uT2hQWgN3Nqv+II8whnXWFqyTo3Wqvt8O+UsmpSaZDnH840QfI5ssEREpiVKGvTaey
mZ57cT2TK4xmxonv+5iFJjqxu9G5MdEr+/QxG2o6PrrThnpJP1kx2rCvmflRDj25NY5Dl/J3bsll
Gy/WrUmZ+gdHVw5Ya5YwCCBvdI/LgPt4Gi/bShINw3Ec5X6ptUCSKkjf+gYczt0w0+9OV2Y8q6u3
BKmGoa/1LbYTIl7tWxtagFt/GA2nwYxKs1FBJMswyUoqpMF96nV449C6lu9RPXKAKTbO+CL1jxxW
mz5lO5y1QWx0hx7QuwMNg8b51RS/5osTRuar4Ey3zRSHLsrZnBAFkQHvdMsZf2FcPNqxsJ/a1PYC
eIQ7LGBXHQ6ddS8SkGElzfTJLoxdZ2hZyEYAzK6abzQreWgaqJKOa20LS3AD0/lrDJydPJU+Pvgj
7FQkWPaBG+DBzqmabe2Nh9aBkdJSBm7mOLmnAUxkbf2AEGlLM+2sGqaCOAGzpH4rxaCT4+s8adLZ
OxZAf1p7vlNvy25+Q6RyMcTmlWnrb1luHqtS38M83SMa+wqvZNc4qFRXzp/y2oM9D0/TsHAqcrpD
5ZGYLSL+CetYVcNHq9c3dUMvbDIIM3XJ9qI2pucoFvtFy8FHr277jOEbGZfdhETXlKhiQI/qsmYI
oqIFp2axPBCVJM+2Vbbn2k4pPMmSIWbW6q/1DOws5v3skMecou0yzx+9MdFvK+GrLUvPYQaFT0ds
TsOlwBpLpuhTxNkUKtk2t43TylVyveliHVsshr8b3fpAAymY+A0kh0MjrNfBzgkN4xlH495OoY7F
ylABlE0s/6C3BGGdzJSvrNZ+KWzuEcwAfaPm8pgYuvlhltzSV4LUywSshhanOB61SnzvuhYNHaAN
JjDDpJszYm7b6nEOpla+NWit2xybiaLdEodBt9+brZh8bbxpBRIiMMP3mdnO/YmwGDN9rAdpJJyu
0JFoZIFGei+1ncUBgicDiDgpjUY0FaEo+U643GhhjW8NXEmJkIXx0Gop3CMmic4igFzpPVCUulfV
VO+iIlmAqZGuskTzq/L1nokyYIJOlRglys4z6A7Wo8mZvlscIrEaSy0bKCuSoKcOuWuycNyWo+5e
tssomvYpMdjMbrhhlvHouHJwd3Hbmbi5844dM7ZlO9ynU1nuyDURh6WHd4qFPz/SkM6qI2pEa+1P
dPoYatn00BmmSxW9jCYmfDka/tau+GQB0dekH3uN3n1JE44jHB/gW17bYE3lg+4jaT8Wg0NKuV/4
TEN54IkzXszFM0PaGcBD+xyj5nakj4XXtKPNMh50rdWNA9jyCjKml1Uup2ZePn6z28g7tlG7u0y0
xHcf/TkfzC9L4UKIK7IUXh3Ho7bDYD6JKGiBM9IE1YjExaeeQz+PqzaRAUlDpO/xH6fZ1LXu5496
u2htmFcuZ4Cxde352wIak06Hb1fJRhsWwNM5uslxly1cZTsVa/SCia/ERcXfDiI1rnwBW4MxpmcV
R8cWirFXz9uDR7HzGJrCR3AV6TAlYdc3FbLybIXJemJ6Hz1ab+w4ro+FieWQBIKujmbcD2U/xD4R
4zOSlrU5y03ZmMLsijvyJbqoAb4Rq+VBj+siC7Mx9VNS4f00Swn8kRM3E5wh7KcCSSFn0jYwTEG7
Y9PZU0TzdsKCQMeWGCsze+6KnkxvekW1kHuXUTWlgB6zBWPxn8u2vk4F3/KJo1ziByYZWbRUFedW
DlimGU55jaNWJwvd2tRdXULjJuB4CPQRu+0prW2wmqix0+mOCJFR3ctBSnEDCcSDbhtHKoE9kkk7
tNbZ20HP68xGxE8X9oFmlQBIbBfuZaGZjn+uzChyv/uJ1nEpY/HA78RW1N9YDs0rHHbemAWZztno
vdZLe0Q01WNIoako53cfJlS/z4WetgE8Y5gdTuMSl80bQ+W+ANEzN8rOV9JSJY8Awdl+uxQAkUqj
Xe1mPQPzlXmygLQ6KkQHe0nzDe+O3kB+pUXKUo0CqejEVRsbJQgPz36ulWGdQOiPobS6jMCfzNFv
MMM4YQYfa9+KpiYOD6IuMk8QIEQxU01vstkmo8HQ/OS6S0GYEVsda8PzUOrzNcWHpJfpRgaLe9I6
6b61pL+E6TAQ1oIP3aH4JbqVWreovlhGN7/ImX4MOaiTox/i1jRfCKygJ+PNPPZm6xohB0pCM/yu
O+QtuJONdAyGvY1uj2fEVZMIABwYN7lbNjZNUZ8zXVPw+shGpc+R5eOdFsoEfhVHrvxQssE7P/T6
UTmivItKqFILiMhXgWes2sSK5tJGsxxYW0Wz8NX2mnkFhpAjfkFfTNsPfuY/prVbia1r+pStzVTQ
Oe4drZ6Ywybu+JaiphhfOyAdLqcr2DztBmpRBcGjKYYybAaijY+ZZ8n7lNhdP8ilUtOpqIxi2i2Y
OZvNYumo4yp8PdMBma8HQs6CNhdKndlCyArC5l2akJk42jcOulz6EGgSogbBSpSoKNo0BEXI84gI
Pj+Uhb12B1jfiuAfVm4wpVhfYQ/wr6+oHPwoOUV+f6ZjJIN/VIyh4d8YoDn0nomf/UKKwDtLJD0Q
496ojTdX9bt/1EyXaBnzB5fQBseVraWYS1SIJdOwokr6R86kHabmVG36Mg8zI/3Qevp/cMZr0kPz
bO82KdMdffneA7T9Y/z2/8eWsl7lvarnFpVR3/2f//0fV11DMP/yf8KyT/r5dvjWznffwHb0P7pC
/qu/+L++/fGnPMz1t3//t/efuU5WKfzPTSdhPNf9j46T9R//03AinH+SP+JhGSHwEhKpxzTyzyhO
0/qnQ8ohhhOxomlY4/7TcCKMf1JYGq6vu65heZbgN3XV0Mt//zeTkE7+Zfgev892yfL877hN/jqL
hUboCtM2yImzLPK0/pRl/TCD7jwP2kanRZsoT0sGAbqD/08CzSex4HcT2b8KA/68Fv0Xw7NNyxO2
93m+XhF84SKrYi+gZ15RjGkjIQo/fO83f+oMfm49+fMirmGv36uj23i5/6onG+x6mM2lYpGai5oW
lifhnbZq+z+4imnySXxolcL9dBUZ0ckp84EmzijnfZXHeB5Nhaji15cxVyHf/9NS/Men+eE6nybZ
umbrcoRGRYOH9HpZLeDLCRmhseFx1GnMj6GfXjUdUdgMqvx2trM7q7cePbl8Z4ibX4yqZJKW1gED
YVCPSHDQ8pIvWRX5RVK3T2nhPP76R15/on/5iVFFCWxQPJx/qEB/eKAGANeZlbvYF938TW85KSnj
2UtkGvRVB7upfUNQ8xtp6ecHy9VNhxOBoI/rm+wMn+5GA39It0s3DQq0VbdwgYddaxXl8def7JNO
w8WSBSoGhbbtWK7O/3y6Gf0UJWVvedHG19LpsiIkctNlUDAipkSbDLhKQRoyrZUm2Tlzr2inyGqz
pCbOkLGa92pMut88H5+/7D9+IpvlxTKELvTPihUPMe3kgcHZjLF+kdlSR70MPx63KbbF4uQ3sBmE
Ox1+/UV8XjPWq9rrO8YN9i1bfFKGFo2QMYYJhn6DfJEtGdW6RHrmwAT8jZRoXRF+fJjWK/m8Y7xk
XEd4nyS1szW5MrcybVValge907RXLWsiZHmztk9GMfxm8fib69kCJ7tFuBxGvs932AY0WZsxp4Ch
gVll07OsOfJzTMPh3CSu+ZuPZ3x+vfl8JAxzRRwvhmF9vt76Q7helzNyAEHdgWU+KrPtz/E4vHQJ
zejFMLdml0zfEHsAK2VoR1Ns+l2k8Cdl9h8Ptud7bALrVmBa/qcHe7QjMq+SenVyyAW1Qy4ZViex
8VZAKtw4ibEchkHUQRdRK3VUJhQr8e++jL95ltntfMsRLN3seJ9eYmOYx3Sh/09gRoEWCbEshmor
7Jf6tp5Iyiht54BY4ze34G/uOA+Xsz7Q/NtwPz3LbqdrSqQ6M04IJ1ftlJg7zRnp9ICEOJEKqTu/
eWX/qklav2veG5Omv277XO/zK9uUwJHof/PKGtGOwg3tsBL3i6qeJj958Uq7pkUB9LMnpuI3l/6r
wGu9tGNTNhMaaSIJMf7YbH5YmsE+llVjdtpmKVJ66TB1OpmIHciKPUJiYy/r5nda+L+9JGuEQRXj
O77zSaguc2doUF2TxNfqMqRLml2CMxwvXDQ5Bx/iIGQ10DO/Xp8+WSr5oBZuceEa639TCXzeD7JR
eXHDsDVY5HSgGrgElD/czVr3jh4rBveQfIvIJ24kNNeo1sCRTrSCY+LRzEK92kl3o/zeufj1T/Uv
q6ZFqgD2YEjqa9X2+YcC0FzkGc9aoDyj3NWZy7TCavONP7bOb6Rv//JQ8wpzGQjNhuMRFL7++g83
urO40YkE7Oq6vr0tIAxV/RgygVPblkbVrz+XY//NJ7MMEodd3luWMuzPf7mc06oJW9EKN258gGJT
yMJKGHbGPY+ClGgK95rm2gLikeOYvzPtdFxCAIUIsjx/zW/qwa2VQQuv0EYs7yF5YxZAzbDmvxfL
HULbNx6jU5OjSp9T3XsnwBz+JEHHh7bAUI+S16XHxhwK/c0QWqCBEKw7OH08jmlxKz4KbXY2kz69
Fl35NEzT/Qol7jPrCz7+fVN+j5aHwjbDeSZB0yov81lDs6sC3UDWV5sQ7i/m8tD6b07XhHmJ9qCL
z13kQ8lEN0mu5GYVQ5nQfUCPmyiNYpPYI4+/9ViRV4OKfq9wkUm3OneqOzALuHfoyBuqPFAo7E26
IUhVqhpkb340XebGWXEqhXFbtu2913uM8fTLjDlUZxZbB7wnkLlVVmIFnBmqQMrxbDXOVeVJMAVP
WIQvoKNejHMX1GNy5cyu4OOsihG7bOh5EUDjk0ZRJekDX/8hQWFG2byJ6eA79bRFQ7yLEaLNnbqK
9YPq5cmOHqCGEUK3o9f+qGmuc6y66Z2HjLHPFN9W3rTX2SS9DG3aEtN2aQF8OiSsZUn/zLp0ZL4V
WMy3TfVFmCnyjiT0XELyhLEtCJTSJjrUjrVnhnboPWS9yE4cnVGfA72nzc5DMgAU0sKEZrBJX2eH
uuJ2FD3TDYQajL+FO75HrT1uCnedYVEda29KXEKJ2zTFym+ggqa5mhE4xXbbtAevBFoxHDLkAWm2
g5kK1LELcp/0gyzdw18z0ADAH32A9Xfy8uToudmeepqOp3r2NHox2OVsE8Bovs+bk52eB0ffEvsT
WOntND0i8rpbmcnL4jyPzQIj8hxV9xp8ARTs+X5qnkRbYD/yLxlhB0T1hrqMb+BkMfzS57BJkG+Q
JksG0LTLaADl0bJlxr8DSrQTwwB+cz7VTMQWR2w8ld3p9Jm4ocv80JKBQp9iK6hIY/PBjIZT2U6v
NJwww9iwaoS1R2cWtOCocn/aGqYDXIPoDsUcUmPwPj2noIoYfmKA0YAzN894GzaZfaxA56FurQD3
wzzakAcWDJa3ab07VAB1kGYrGNmZs1CTgvdLrxw09IS8WElPC0iFNgnNNzMnkLClEbhHXDttMsg5
TEzSneckB2QfVyTe7/MeTgkGgXzJPhQ08lS6u5FGgKvX5DdhyKeTup/JfMwVzzuWXYtEG8JYMXop
7xbtxHWXN9eIZ4kQMbzbxST+waxumSC2DJ6xDBp+9L7E0x6qzZkK/eRZ/kVZX5la+dgM8Qb57sGd
CKu1Jz/krAnk2d7p1PSc83elar9aNZlmRXLGYnFMINfP8RtLcchEHKQQo0V5FdvWdWIe9Mk6DT5b
H9pfTA28vyRBddNDA3Elmh+jkSOCdZHWBwtYO/lXgS9CZgVL84B4Sx/PqtopE5rUFlTpNkn2gL/1
+TYhWo3nOfXeK4b8Q38G3bTqD4wPkUdBqXu8ApwDPN4ddAENqaEZkKQm6FY9RFAZQRlfjeWZSUDP
E0XcVn3GILKAtLbBEtZ8j1AqTXhHa7SDs7w5o/HVmAvmHf3VuH4/mEKbRhBrS6e7a26Xebxsesar
g39B+ULSzRJvSEbxt5pwdpgh5oAF/YXVfOdPzp1lkuXrvhuoPhPDQcMBFubZJ3+5X8U40yEqgDxM
MC1foCRtI+O2sy4dmipqn407XX2oed/4NwQOj0qiALyx0sfGv3PAlHlWHs7kwkTiRfgX/5e8M9vN
G0mz7aucF2CBUwQZN+finwfNsiRLN4Rly5znKcin70VldqVTadiovmgc4KAAlSyn9U8cIva399rM
No3sW8WFfUAjVT7TaT65CeYQQz/rZQJbC4UUO8qIF+7ZDD8L70iTBzeqAqZyhEa/9n18DuPOZRhD
jUCN8FZUry3jiBwzWU7Y6crJXOaG6yDfm3hqJCv0t25xgxeborAv3XBYVRpDAS6gnMRJ4bWbkCqU
qJVMRuytclnZk0775HRlt26jUW0wGsmVk+pqY3f9XSyDB6N3n6PyRnGB7gp16fnZMXajvV8/Z3Gw
YdW67WR1GXX4S6t+PwBfc4npRlDkPQZBFLAJltRxVWw6Cs/WEQhYgAV3DrA9x76Juis1YOYO5CGH
9hvZD1TRMJ9uKBHrrjvtHcPGe8IVcZXYGKSABTsK0l+FNZMwRng/uGDvO+eYj9bdYCeEqTLa2K77
4F6W443VzntIeqcKnGEMDTvNvhF23vTUVEa0IDp2v2tx6tIaswlFuvNVv47sq9B4s0CPmonaNSz+
TYMG3KSkYy3YV9gObfFaMNkeDYUrCbFTnFX0LNQrdJALS1R73XLuAPgjlLQBIrYDJXhtGBk5ci4Z
I9IzSO5bOU2nfhh3UibczKwXJ0zPk8A97kEHtqZzGtSnORUPpQjWDNL2Kp+2FeSuVdy2YP2Y4hEn
K14FJoCNjmOsmIZ+k8n0tYJRGRy74OR25maQ1VYDGWNAB9W+mvYYIi2qllM8huN2rpnq2H265b5x
YcMfjtxHoEXGbAH1z3bQWjdmH1/EXniXOWmwarkUBYqByRTbl0ZAzXsESbr/KosBXNY5moCm4ZiI
VP1l5hI0ek/OHD1lZnHuJzoWBnMbOu5xFJ8Bzax7fCIiIzCUmwBZ2zm97I3eIxJpfinGtxnaRATs
zIYrJ2mqaNqvaAsZ5TwdohqzIS7oeOn6CGEG111MNWXfzCxUIB42+SNk4KhNdk6QTYxip8ELzPyQ
pJIw2e+W+8se7W8qActdOI78D3AO87kPy12fwURNw2267pijHo22eZOpeVEW5eUgWFZUdbyt5sTd
jmk8HecAQPivV8A/Wf/6QK+QNKUUvuV92D67yZx0KrLpG0qZGhWVpa7TSebw6Mb5N1mhn67sSbrA
LTIRDj5KqFNtuGZA0HiNnbrcTrQarB0mQBdz3JgbAcBq/+uX9vPH83z2UD5asfiwKa/dOh5NYkpM
ITh0lDFtgig74YGq14DFf5N3/8dmcdm22K4nlIuaxR7u7/sI8PJjXMS8uKTD+lvTE2IVnG3GS6bO
uqCt5X/w2pCVPHYu7InNjw9nG7UtE3biRaeK4+yykrep8V6xbL4WcLp/83D/lA+Xl+cyu7F4jbb5
8TC1uHLGTcP2W4bBRav6e/JEx7jBT9zWoSY6Q6prhHUJ6DXn0h8N98RcL3ScogMR/ig2v375Pztq
f9wkftiaB2wlamvk3c6GJ/T4Nh5vyt74zaZ3OT4+npo/Poj99480JlaV2y5SoZPZgpxXPng4EWXy
m9PiH9oROqTP+EJarhSowR93oE7pQL2OUTY8my9SL703M7enqDo7nbijVua1WJZzv34Lf3LA/u1h
P5z4Ruw5lj+JYGWKgQcZjPJuDmP95KQ4O32liIBooLi/0aF/8mJ9IGG+xzaazJv6cE4OeekGTmlQ
9AmLuNx2bLMawBjaKfduYxrWOuddD9HpgOuvJytzu+2vX/bPngBzIfo2FKcquuXfP1QZj5UVQk4j
5BusUps9fmVt7YEFpnFXTiyX0tdfP+BPD1UFltdHITR98eFMxRuBzVZzg6kMg7iI74QtVekEur9k
3A6638Q/f/JoitPTYiK36HTL6O1H9aRIx5RRcZrCHqYfp6/DnfaCee2U4tuvX9ZPLq74PoTlWOby
YX68b4gAGoA7LvOwsYjOtU/lJL6ykiZCnCuUXfjmeP+fP6JAFhKMIj3kmg9vpG0lU2l5+KyBY1B0
oz/3tadZ7rOQDorfgbF+9j6SNVoi8st45h+CLloPw0AF2jXuaClDLrkkPmTeEgO1f4OP+MmJSLOm
q1BxuQ3Dyfn7R2Ym44QlH8GL9/m5IAbGBk7QjjEaw6r361urbX9zDvzss/OZvPieQPn6x6RgpoA2
hB+AdRz+fy/Zwo243ai0FQc7k785UJYT6sNVVCEaM2aUipGA+eHllU1Hm0DKTK2yzeacWbLb66QQ
d//RwUEgxHQVQzRGW0sc9ONx36bUX7cN/V1lR9C4kKTas7C4oAYKNW3MfnMVY2D091flMHVmCcOi
1leOw8VkOX5+UCkHp4p7TsOZCIczUBtn6iDXYJdYS684oPLvwWBkznVtkAK6Rc4VC7SAMljSnSRj
SpuF5DSQq8mBJZIjxe83BAVLTp0NgPTXXslqLThzM45pDg8rGTGu6xx6BJvOtcx9I2X+WPS1YG88
z/Sf49p4ag01UeAzqKwgU6TZYmvDdR/qSoSvfu3n9tno9Bxu6cUKgScEnkjR0ljNb1mfhP29gixk
bz23r/Pt4GA+3OO3p+GBikmU35mC8PXcDnTgTGBC1c7JCBsdq9HMXg13bOwbSSoWUnwd6IKOxDkW
FqbZFBp3NobAaTOc8lRrjY1PiZwKrP5et+HkfLVHCk4CwCBseti6DU1oPg19OWMso6e53vkGHvv7
CUBNdUjiypq22RR3xYU/uua893qTEu9V4eRyfgu6UfWXlVfAi4dM6zj6qnDx0xwssyrpgjLqhASp
iT8Ag6ZDPNO0x/qLlWe1gc0qVskub2072GKyJrCaAQMnoxtJMosBBTjBFbuAhhuxA0kkIkI7bmFF
8BLmLXexHEZBCOlA6sa+aieKIpBGixLIOrM3m2kFreYb5Q9EILRl9AV7rBbdDhowpuxBhEMAd2RY
qL3YlsrjlA1iM+Ve46/d2hrmNZV3cbeyragdyAKXydy8uH6fFSeBOHFC9F1iWUM5XfoBQZFrWYmW
EGwg3TeKRcJdnoTVhY/t8iv4GJLbg83kfTUPgxp3Q1OLo+E51RUlUt2TmaLsm0ugFTtCswHW5cL4
IupLE/xgsKHllrAWXDeoXhoLSbZSqwdZ+RUaQufg6KlKwmycHAIHre6/DzQdfZlVUSKg5nWZsc+X
dbOfTdSM9WSU7q3R6O5bEMv8vgkIKsVhMu/QVuItWXacTNngzgh8yCwjOe6l7cGMy02KOZQeNHue
aVMdIggcbOz5pQNC1cBme936aVMjBIXWLg7G8CbXITEG0isesTJ7Utk5yk1NjrlMXn3P/1worI+p
LtrlfQxOw9Qj77rDy9RCL2GNQsN3aVVXAfcLgnl9dpskYa8vY1pX4yP9PTpZxwL7oQrD6nFsu3HX
mtUrArv+KjIKMFqnYGZTYeIieug7yGkglNcMu6xboQf3spx8/SwKQhiQpq2D7qW1Thb/Q1XYSPp1
Eb5imm3PI609q5lQ58phjIAsmgaUXMVWalDzjbOS+EhdRZu2t6KDH3fjZzXDP7fCjOypVkGDZjX2
470RL7VL6VCjZFd+m9KJN5gNUo1JK9KEAXiXhXa6x14oDrXsDMqOISjHuGU5pCtvVamC88jJc6rc
/Qy9Qade/Dpr+NJTWNW3oS78Hk/XYD04TpYdPdpH7iQ7an8dBYlzIsDWgIIwcFTIINRPUYlXeUoi
WW6SPIhuWBNSFF80NEvYfG4uLRQ3E3ZnxLd5fh2o8DiZk+tfg2hpzY0hKTZVVeu/AN+Pv1iB0+88
PNNEsirlvITdgCTd1iXNb8YIg/4kHbN1SB/QPDnTqL7pHFlsKzLNL3YXor15NutvQjDFueQWcG3Z
dXGtzNnJSCCTCGiJFWziBgpTP4n6zqCT7LLCwsm5ibKD8p2VzVuR2pG1SqqJa0OMW3pV9W5A4gU0
+yc5D87AmDjVd56VNjhEJ0p6XDe4T2YuzxNBxbVN8Hab5wBcVxPzzce+sWk0n+IYfTtU2y5X9mdq
VYoDg/hJ0WUr79IpYoaQFcheq0ynXN+2fkaS4azbdAbNC+Fl4MgzxGdasJFKFZEgiyQzxoJN32te
WZPQnrMBhUtuURisIK7qOJzqs6iintyKzohFgJNVJuc4JKWjU4R+d4jTLr5K/d6tb2yrToovNh7b
aKNNZO/7CrWe2QOt2dkRoFgiruCRB+ZxygmwXlsuruAjnBivX9MZLfLLKNQTPgbDL7vPRupJ5js9
dUDqxRaDSTIjnNQIBH5mEwrwPpf9ruY+Nm5aCq2BIYi8KPZJPnnokR5UiCUQ4kIYe3QQB7OK+5dD
SmuVz0pzoaSkud5x06q+4kzX6bocMeJsG2LelE05NNUPgai8S+1Lc1jhWNF0MjhszZE6qQS8bvoA
gT7xyDIe044OT6KJqXrWuFcDGi66edp3g6vbN2V32VUZGlkCax+u/Tpsc6wKAry2yaVmutbaLsv9
YM2U/XT0mOypnw7BK1AGrCgwO7aCTfhmCMfpu2GB8kPinMnllIIJXGqF2lh1YJt209w162iKS0mZ
qVV7d5OnmxSBJdMWgwlhhynZx8g42VSCLnYboiNN2jMCGcm4hHsN4RxKr2vuCNRzJ9DCAy64ErYz
Nd8TXgRDpwj+3iqtuF/3tUml3mi6h0Tk+aUmllNznvTZ2kvBOyTcHvWKgUlJuKBpQB5JEb9kFMuD
tmtIOcclTLBBcbSaeJtZz6fs6st57mEORQO3nDRmdGOxsLFDaGelbDPmJ4G1r2Q8PI3tElZwJ/qu
Iq+ilYZgH1k8dy0NVkxN7KhPUZzOZPMIL7I+64tusxgjNmkReVufGnXk9KzcBHDwv5ppmdw6UEuu
BDZpQpq584ywSAq8KHfwsowNFytyRDBYXD+lc8Zspu1cmfLUDPkXzeeCP9sOV7OZ0pxK3OJswChD
t+0BQHCpL3eF9B3u+Jh/w6zz70QbmHdmY7lMMp2YjlDpG1bOJTYRBE8p/FDdtYIZbe8qSS/CLmN4
oloyG1aTg0CKNcdwriliraaOXsqu+t6EGqOtl08bR3Kd5/r3Fb9+dXTmsv+atnnBEDDVmyFP5Oug
JKScdtnz1oD921YRfmTHHe2RC+2nuAbXtklAFNVYibmFE20L/NccV9OetOP8GrmNuqujilmYayvK
OGQqL1I7bh/LvPP2zlxzomCNYpZjqaq6gNZJVMyBzJmt60LBb3JKGxvazEnbbCa2D4vTbzC+TD7h
xpessOL0RpYzE+W+DCrz7JoOPVboa9A+ef/PvRUXxedI4Th/pPp3Mu44NcnoSLCg5mMTekN1amrW
S5d94tBtVySTjr8GsRMkG9q4B/zShTPOzp2AwiIOgc8NkpYUYhhcQfu8g/M4kxhpjg6j5+jU9SSz
dt041QxG4Vwq+c2P6Tq468IhZGpkTPXUIcP1w+DftDr0Cgp52Fkw2uyqVuD5KkUDg4Eph5b7HER/
O1Iuz4pzZ3sA9u9kaHrww1CZIZ59prmgiYV8NHuwHr61K9vYrnN/95/tm7Dy4NS1pKlw6sp/OB4j
Pg0BmNUgiALbi5W547i0fib5XVu43ebXD/ZhK7jQengwQbDSsm2c8B/EiVaqounGEDelB2MdeFwJ
CEPGddDtf/1AH3bvfzwQ23MsUZ6JRLE8kR92Z5oIH8EUdu8CWtMF1cEtaKPJpkdG/s6u8kFP4qGW
lwSHDhcyYD/5YXtLIfOQTFGXroeQvT2D7Zh5nAQt8rmC/hbRnMhRqCk7csdu+h0w+cNGfnlwdrwo
EWiygvf1w4N7qYFeUi0L837at/Vc7iYaRSC5qEMOjO/w63f1nx8fjybYeEqM15b38eNjo5dnEqAA
lv2qvfOht68kzMLf7K0/Ss3Li8JSDkebt9QklP3hRTlcd3Jo/8Yym4XxUgPJzL3+OlDjvaLWGOPJ
8OA587p3SOy6sH52LOlzIkfJp64z/xiP/P+bBMDS94skQN1/oeM6/pL9n30fF29f/pYK4J/+kQqg
M2LxHDJLk6hHAo38v1MB4l/S8m3s/bjkmYXgqforFfAvGitsWiikbXJqmorP9c9UgGH9C1OyIxUa
mMkv5iD7T2IBNBF+UGf4JbAfwNU7NqqrtHl+P57/tRf2yiun9ez6F/go0h2nkLF2SOy0g3AvhoI7
zSnwS+qlBlK6SXqRdFb1LDp9GsyOgJbpHYaQVr1AVSevpDdoAFWzbW5avOdHRsAkZLWHjKswSWMZ
H1c1xul9CyZtNZM/oNr6IrBStRUtSLLGLY+UqX/HseeeaN4qV409WVsNxjWj9W1n+Ym4QyJAb/Vv
2P0TfLY94sujtfPywidfa26SoMYmVVl7wZ4D4AVJnUF6174TOHc6h40a26TJCquwtk1uUB9azkRu
uPCXR6g4zS4DrF7CwYcsZ+MKc4p9DLmbxtt8W1j03E+WYqvcRluLFOm5arp4b+fqYXZIvhtheGJN
zWKBPh3uxCT16vgIhqjN8jeKHSgG7r27QcvroqZTPV4eYoj6J9ig5pqnNa7K3CmPC5QJWplN2Dxj
45lPPZWSVnk7z95jxQZ+X1Xmontw/XSsie0Cyb2VKy1Kl9zuwRv7J5t0+9bj35xpG8GTkUQHUWXh
wfWMy7F2d93Q011tShB2FOkuvw3XAJnmaR+IGcvQLARdbDYZvjyATZ7Cf0t8vWDnw8eur6onjaWn
4ZA/J3kb76s7Psf2ulmqy5z0+zA6V66quwdJ6AhOB/Gm9/fJkMErM/5xZ7MLl3k4HyILO0zu3jUs
8z+7ze2cKhdYhoG7L7t4b0GscIBQn+GcB5tNKJknYsxDeFmRVS5E+2Cj0eyG6D5nC33bqG2jIv/Q
9OIl9ZW7HusMghl+pU1tV+7B9xnmF8L19/FkT+yB6dsqZFtu+sy98BPitUnJADSXw7xLCiASvle/
JE5YbEFKvLGHnG9A6hwqCdiTU5jyIAtty6vynQp0eVT+o92g7v1wXbn5Q//9Meny0T2++P1JAMEs
Wf4fxfbDLXqWHHU9hK73pwt7jUWl6T/C8vFvW8wZRyP1T0NdmRtoAd2DU0PoCpMh/t1CwXM+Xipc
PKY4WnkyNmbTj80pvmb5b3mghquOEEL5CmgxWbu6ozsseYwWPm1HSSJeEWdcVcijo7YahBJVrCMP
GrLWn4fUW5w65tdpjl8TUR5ygfs9df12TZb+LkqCE/g6Rlo4obL4ukTOl/lVbevyBGalPKnlC9A2
qC46v3bB26515L6Fsq923F/RzFw2kqX36GONq2wnO/WdtteZiydjJPd7asgInbrlS2a0Ha7g9C0F
Brge2W9B9pKITqGl+Ns6b0/v37VpNoJLy8+Ub31B6buPPEFeFVQPXW5+cYqX7/764zh7yUlfv/8U
hQ9h+f3b9/90mPFlGG31Ur3/xfvPHHvtB9BkkxHrnJf1VMt78Y662GRh3dWnfnnW79/99Ueb/AWa
qtr7azXD3gALaPopfwBezC5Ff9W1jbhtUcs2IXqqbmRrmrS0qWeBK4CIwBkz+0en6+IdcBO0yYhk
ceBP2y4rwJ+O/qcUdX4FP4i+wWo8qCSqT+7gVidr2Sj89cdMX7kp+1nPK5CMgdCdpuXL+3dKFKjI
NLNmFH6c4mLky4KFZHjug/Vw2pNbhN3p/bu/vqSus7Wr3DyMafJWDPUIj79vT+9fSqVuqXTN9lXj
4aopNGs5NpJ5KT8HIo+J4Bb9qfdyRXkpM6ntOAxfCoPixKxEvZllRzs36PbiNNU1LtA2IigNL/lU
yASWMztjBkmfy9B0j3na0fJXBcEa1mHA3jBwTjZrq+XHogFwjW5WrLn0Xrg2lfYoWoA+Zs8EiZZO
55BpFAai8VgHVYTGaxN/pgfzc5xzscCJ8L1psov3V8S6t+UXqhGlbHmZIHEwFgfok5sA2eXcZv4Z
HKzc26Fj7QOGUSfF9vvkz4VKV4gB/fdMiuroTc1eC4zIbQOWwkELwMMSXXX2c4UHoV+Od4+6CRyE
y7d6OaZUU4cbe0Jok1SqnjrQQKf37yyBu03culHYHwfUitNk2ObRsF8S8tAcR8vx/v4F2fbP76A7
4CYGJQT6h1Pir79g665XJQSmzUhUbAv++zHgvh/Nszi5FrUSyVwSBZ77ylqPfXLIXT3ve6MuUJT5
nEg785G9/9kVeq/60cNWyH0qdMWJ1Ul2CGSwJwbRnr0KqbaMAwCC8cP7vzDaCASiC0j80NJ1mhCz
DW3LeJycN7ha7tYiiQ63u7oClgxnbuXPzdOowpULHdyPHvPxXmbqwS4640zje9rbX+Y0fpl9L1wj
CXzyEWMCIbgSJQVlqJzbG7No8/UwZQeEHod6ctyOEU0toa5GuKRfREi3iYtyv0o6FIGg3top6gfl
fXRfsBw45FojlqbtVgCPRXhmNWDFi2U8yYGwhznw1Y6fhRO8Upe7nd9tcj8FaODrqxCnaGCDsC5d
sJJmu7Fy4FI5vEJfSB6pTlo20DNuZZ+B1/wVhuk6bWOG3+l4o2I2sl5ucPVYLNl9cZ0jK29JjhxH
zA7b6n5YvMa+XNIVFLGvCHhwHWczuRKp8dxrle5ZQs1O5W+Q52E3hpqVkey3sZ6rDSsDbpSsdCh2
9G7l2U+5Ck053b6RlR5mCyKOh4Mu9KaWaRdglvf1SNsnkMSIQ67NoRfbQgKEL/IGKQ+nwjZY6bmJ
+Xu6WWu/uXD8ZA8HS5wjlMf3fm8zbi5Y+U2RdWnPk7tNQgP8fZS7N82L3WIdnT3QpE3D1FN4RvWM
lLnW5OZ50xgkuyxquM98He0aVlhtG3BkXX1W89EWWbzXs/FgtMWAlbb89v50eWnWua29HXLZM/wL
xTORGwTK8phF4UPBAmE7zT0q4jI6obakXzV10Z39sIMw2R0st/J3dQHCDPjTvPGsjAuY2xZAql21
yYG7DqoSZ4M1mBE3+cFTyfN7k2uYpy+1EeTEXOJ5M5Si2NCgLj8XNVzwgxMX0VXbV9zqIl/uU5da
eJnlvJxy0HtSHKeauMpFkat7m6HeBpM/slsINYJprTpxslCFaW3JdKa4VHGX+pYRP0l27OgyADlw
QLLQ7KJmAaIXHq7wMd7XltSbpLHP7+/V+4/MTOhtO3Tf3eiLxAx6N4WYBWK4ta1OzhW0f/TidZiX
zjkJARswf+xPTRbdgjOhjxJkqRjB2BUkkA6KmrLtwL3f4vhklvRkEaHSzhPBr+4Q9k+1psi2ZZUR
0ACRotDCgBHnMWUZ156XSMktcMW1U6iIOQw/9N3cPkF1gb1XwYoQDced33x6X/fFhgM617TtY23w
kcnGf/J5OpdR82KFBwAb4iBUNh/SsP4q3HueWXRDjqKfO4u3vbmh47a+JqX0UAm7XaAvQGJs7EJa
3hPwj/H0PnkR6PconNgU9Q8RLE2WqTUA2NJ5hgKfHKaJLUA7yEvTBU44u5dCVzVxJ6FWnsG0Lwfj
dDHT8uAt5NcgFKAcDc/YHeh1H9a9Mp1PXnIGdC+3YSZTBjcQfRrRbUDEMNx1o1caF8Jdz03lOFIC
lyVdcROb+T6qNfwk5iqACuV3iDkwb6N4F4k6JaDSAkQrMTAb3xSXZcw045VJjSYnawN51XvL2vYC
ru+pDpvfeDLsvy9E6WS0sX9a5lLeSMQNQenve9bU0e5c1d8QCttLYX0XmuiEG19GrSnOw3ATV36/
zdz4Kg4quUUu/G6WVbvqoy+jr8GrAgLsDEDrIjY/J7EjNqlTHuolVFA3IUThshg3BtuP92X8/448
8iMn4f9e3u8+vaMS/o1O+AOW8O8//r9BUsBg9MNGZ2E6/ElguPqSQ2C4isO35kfR5P2//1M1EbAP
CPVjE4LbBDABT8kfLAXzX9hJiK4SFSZBSkTbZzf0Z3un7fwL1YR8NJwF5ur863/LJsgwpBIVMTjb
RjMxEeT+GyHx5w6M94w3OXwrf7IjE84/ooc48kwcwPLd04Jl7YNsMovSCvtqYWaOm8pg0VWG/XT0
Tf/JpRsIwjy98RKPEpLkOrK86qqjTZg9UP4m8vKuJP+508I2WBwb1/lBtfPd0m21dueguaoCokr6
WDAjPkWjZFlexrdg7NWIhwUvzcaMk6PRBPMBgWk+144H6dVZpE1zitekK8Z42/d1Eq8CbOLRNm4c
9VX67bZLg1NbLXyuMvoO2jq8HeVACZmK00PRCPMqbR/oZiqJGO0jkSVrSxvNTdLC7YsiDzKny43D
Kk3oL0ZZbc2yXpjxSXNIR4Z7efK59gJ9LCmguSyYf7NofSBBXpzRx6K1jAUmEP8pbFlyv6+70zE7
13HCFTQ3k0NoGVfBbEaciePOipiiwiWdAf8Nq7IvH2ENw1NNo3HLzEasbK4Omxj310rAwmXFBBIG
3s2uotZyRWBBC8N4c4l14f/I0psub276PAJEOQfPpaWOAePtU1jN7JSbYbtM9BwrAkBnyvuqZi0B
S1BQVdTjyPGm/hJIrk1IKvo0qNR505mxHWFnXQczc4nazfU2rr6lWnRHupzbmwn8VwsqDdPkc2aN
xkY0tnuqe2cLuc7/7GFd2SVh7K0R5pq1qCvufTkz+DDcR4Pb3Cl7/OR4cFf11LGGYrVUYX7f8lm5
uzGEBExd2nWkMUQVGVfcjkxXmRLy6ov+1TWhERut/Q0XVQzMznOvyuqNYfy05Z8jCWVqL6ey2YIT
Ql1Lxn6DSbD/ZAzJJ1dmxNzyMdqW1ZBscgzqm7LWzVVSk8WIJm/PTvJpMgV2mwEzKiuZCU0MDG3f
0C4f5Q9s35aDY1HhEowDzGpo88vloYfWBXc92GXLBiHwCPLB27gb3cQAgeo32YbTmtoe7GEtStGx
UpQ0xVlTrelp1CeDHPGpGnS4LUDS42BCyEpHey8h+4+uRZRjHzTpeBoZ6SOLWWsJuZB2mcLdTcVV
nX1BhhwuiySFi5z2mzT0oblH2fd6MN5aQHJXKoVO1ruecx2B49rWXssgomUC77/WVmdf8u6zPD11
CQwv3P72I81cYBB1tKFW3H11hLHWIoi+B5nziVIXihkqa9h1AmyZAwpqXRJ/PhWzfgtNMzzYlAwc
5jjbCObPeDSTkttmdlUJf9sqOv1wIVFTxN38Ks3BYedZeQgTBU4lhNnWhMTlGgKNqRnvAtoMWJTE
O0Dq9V5EySePgA1LGFKBQa9x7Krusi2jAlNOM6/A5lcnMxQn6KygpCXrlhUVCsle6ugqr+XdUEj7
aJvlox3y2yvFAwMjuGLTGV3NqvdXXUJZDyaMfTv30d6aPLmiGAl81Hyg7KP7GvQ3IrGhA/bx1vG4
m+rRa86IxzX03LPV9BarbQ8cI+fUnDnbPoLZFHQgexVqR4t3PGCyd7ZfypFikiYhxuiGEnhfxBnu
JAUM84Jod0Y0ZRVGsl3Jeol+0JOwi8evkMsAdYUuvHk7fMzoIQLzu2OjeeOF83RqPPcCsmK17zUq
HnyL59RgpWV7RPCmvOSh+uAip0bDq+Lyzh+ZshoKqJvVp8+eCayZ9id8Zt1NVWWnPPLLFQp+4K9C
ms9XE3iXneMA+9Z+dAomfmTvzU59bZ3uVuccqV0E164ZZjBvvISyH+1tbVY4EqVlgN1yCT33Gh28
G298Bu/3ivBpI2Jv1ek6ORiJukwyygrmxtwVvtkdqRCCbBdJ/35yO/8+Ust526qbgp6SGz+qAKWa
Yi2mFFNE0NzMMKvu6IgMbpr4MU5vLcMtb0bVVbe3VUdZyYiOhX3nOEbwapvilPZ9ehuZNe3DsWPu
/RCko9t0t+9fCp+gI1aDgAAhx4DvXOdjF25weDo7bbKjZRXvnXCbhCmGOViEyQrTWclSuCBfMtcP
BYK3lwT6ovTYUaOuRxvfb7hNjN4LsN2DTsSngqsrjl/nVKkvXLwaspa7yOxhr4zw5hDC2Qynzb2R
wiqTcYYxD2JsY/cvVciuWXbBpmTNntSgDWWxVKEEHsPz+ZM1R/cN5/6hmrW1DhQ9H8ohNh0vte8t
jjBOX60vGz7qT0vpE3P851S+9GRZj95ogOu3QQd72DDBweC/m+a23mNUVBeZ57UHWQMzbJ2GJoy0
dI4D0dljwCL+bJM8Xjp+sstuhGfL9knRabm4wRIasEqm937vhdtSDeltO8l2q2qjvZn9ke1vepWl
kc3Mg72Op8VdTSgIgKvj7Jy4J3OaxfcgxvwtB/wLqntzazboreFR1kZ/bBJFEDNV30sTXRhRnHuq
YXxzUdP2UazVqsC/vfEtXK5p1d9kiWN96uxpK436rk5m9zaOpXNTW3ed3Vw6tnsmE9p+EgqX4ciz
nupi3Df2Tg+CwaLkZiEguL0y3t+Gzai+c2M7MUozEfR59mohOw/eSIyYxK80eO+6ejgMRB12wRRb
Gy/CGQKRkD1a0pyE3cl9YvPdTCZ5M2Kqgo925bSuQXdbdZqla69GVxYb2/f30+RXAP20x3WCOZa2
IpLpNiaSNr8QvpddNtUSkfRsPDYWyN0k3bgiBcgtks+pGhoWJDYQ9pFyk7ZpOsj95rWIo+sMzATe
HFDQHu4PPnt96gSsUuFuHRfz2UQ6fzaf3YTbsM6ex7Eyt6mQb6bs+vPc34LeCi/sKWx3esT5kPcC
t25IC7yK2+aQufYxsDECydIMN3l8dMvcOjgqvR906t9U3amkMOVQT368TXP02uK+UM3bGFjViQKw
/2LqzJYbVaJt+0VEkPS8qkO9JbeyXwhX7TJ9k3QJfP0dOG6cc14U3i6XS1tA5sq15hzzPTKHCxff
WhmjZW8c/4q7KmWZNpFQmDwvyDTW/Wi8Kb0er3xezVMJ4nklEW+Zoe3frRxhaBU/izgpN3QHDpkr
x7XfICKmFuqQY636mgbrPNJ/RFnioB6ffgAhkHLhk7YxzZe8HtFNyqCP6qAUkbeJpEOjW3siBlx7
qDS2dgaVMR5O/YDcFilsOgxY8DUeiBiTccMekWdkXICkJYLxhiXltSY7+qxBHQemvLZc7hFKj2cA
vm+m3xIx2smLykntEkQZRBakaAZgZuPU7AfmDfnn2+g7KjB8LKneogCKG/GnUj4ftx5tk7T+bOsA
POJ/qJMwRWdluyuGigSCqu0vWSecdZVm3B91EGozh22hMzGsW3zZybWW/DNlqChwzZdSo+U2XEa7
UHsElszF8qM5ppRuRYTlvpqRlxWatStRyHls0MAbh1ubFtWxB8EeVZjsIrp13WydlICbTKWa4ICO
eNfaZbSaeBf6TrqZobLSpi9X0okDDdF05NLyTZAQLsJNRHGp5u0r1hNWcJqMOM773lPHlg0UL9rS
YZPIyJAToKcr9GbnJ7fYQQxVM3ktKZholpHxW5MNv878Xdwn6Vva5wEohh1pXnCJ6r66jmF5qVvn
HQ3RSPsc5ZxeAa5I3O8R2A/Q8A5iNDoeFsHiWfsEvv/VW3p5GMVAbIFOXeUwn5IuEA36b/fU8il+
Yueu+2ZEeJKNnBJ/wCrRyT7nmPdZivzsW272FKX0J/NqSdDxYn0zExO8xi8UjEU3rZ1uPqEle+5E
WAbx1KQIWmmqg9cT2zIlzzeyl+svmhPxh8uiC+fAyNwHBqdbpsM8tQznwZomNrR58F/EBr7Hmrpm
eo4iPrQJOlGq1bhquTyOOyKPLC1Slm3yJoRxjYXoD6FJe19aQUM2SU3yKG7aRltJ8h2ScbmhRhzZ
jkE3yxsfZCygL80AiDE9XVdjuSOVnTtvGUN5bkr/PjFIGhmc5Oj2nbG1+5r0EcVvqKJ46xfM0mE2
nV2FHTmMTIO6jOjNaZkpW53xrjMVIwyn2it0BOB5KU/LBMh0/eYlMIcKlWvHOMXGnmlkI8fL9dMy
ZnVTqjbGbEFydp870gfxPVOGg0Dfk1sTOFF2oJl8b3W3QtdYY61QTy0TK6c+tBX8rLwZ3mLHAqOh
hLnRaLxYTn3S0b2jU7E3tY9VL6k/6lJV6ySF8VR3BgpVGLVrI49vrWNutc5GCWtLtYafPa1bH548
yvF2IZ9RSxfljzLam5pM7AVegGCOGCPWyW0vdQwCy8cXTd2+NzF56k3eoVd22gu6SPaJOgpIZfsa
9Rzc/chDhOlcevYdfwDB8B3ElCaaiFqgRRb39O2n4kSoAkTbFqz7wDR7yz2NMDrq5Wlq6gvPbLfV
2IeY9NuHbprGV9WE/4k+CRjYsm447bBPrYLrCHyFtax8tQUdelS07Utvts3G80uffV9Em84TZ4c4
pbUW2eu8MtuLro3P4E8wPHvskQzwZBTGrFaYIRRFLtjSYSOtzF4XOmrJFgTPPkv657ymY2sl1Qtp
4i8uB47atwKpJv0qqxk1Q/sUR5Yb2ANTxiKt33Sz/kgbW7zLPJWMbkluZnWm0iLtRKMlHq82bhv+
WAWfmOWN6zkke8zFdlh3iqqcQBVII6uBgZIdGz6RgsVTL+foAIOC4ChnLdw+8DOt2iDnFoHl9gcr
UQEbyXDD4D0cvJaWRWu35Bq5BIRp4fwURfGrVtpwPjIH3YA55VtfB3RnutqGBCv3xcG8LvTJ3rC1
oI8cwuTUTiZsVmWxPefVQSQ+B4PGjMB5rsQs77U/tBukCFdLMt1z4DmOdkpUlmoX30VcnGJhNVtS
/gq0Fu2ixy2HNcPHFSYeWDVD+8zRYwPs1iXBGtuCEXFsZTnWDyqpbxn+EzjQjsVolVFRZOb6Ouv0
YYfYWRjiT/r7v5BCv8jZsaix570cw2db0xOsGqa21hzjpg/eRzsJ0lzCOASAMBGaSvLxmNCHmM15
gB+VoTaUkqSbsNjHRsNRLw9Xs91SXy0uf59U4iI1R2gfVdB35by37NxYExWGOh7q8a7xio98jr+b
SpJTp4cXENteQMZJUMWzRrEKQ8d3or0L7YOG9lydkmoeuUt7e9UZV10yrhWy72Bc3C3beRt041aQ
eRfo8/CTkhayssmDM/Xm9fcw/vuSzS7NKCU418019nXNDmynvMFXBJOhPDgkKeqRvGaSKDZTIn/4
3YVLVNXvv/b7Ei/PhEk3Hi9Eh+Scv6T3YJ4LQirWEhgyCprMPJoE73JDAmXKIvJzQIER+xp39aXV
9QKiCvCYxhz3utfSMygkH3r8NBofE0e4tdanj1h5/8WE/BCtFx4jQ93j5lnn9LFDCU8K3eRdYpM9
nzzn4dQK3d1muTXs0vU0sFy7ffhWzMu2RCbcgGto17cFeGPJGluEQrCQ8bbRRZM/a96FV14RKKPp
iVnIUwecE6jy6BAq/6OtUfXG5o/ZWRRvgiBrnv51gX6IfsZ7nMEehdWXiqhdjcUUbuUki02YMxyM
Slg+teqvvy8cbD2STAN/bLGytN++qx3mJprfJPuQWnZXhhpkcVjuiX/gB1ZXfSuqPmjmavgL+Zsu
mokUJm1G6EAMiF1fiw6p2/+YAxtoxD24ouondqvIdoCd+gOPU6i/JBlnbRU2Z4fjVkPlIsaYsECc
S2eJaGWY9H2hyM1IG/8ND/eLn8yPsn8NvfgZGeYHVo2v3u3IjC65X5sSuwW8dZQJBYe6OK+Yzson
1sYYTVLFe+wSe2s4pAPEY/RsaCelR99eq+TKwEjC5WeWO0b9ns7cccjnrxLXBktnfsemRHW0Li2Q
PvCS/lhYqZwGC5yXfDceGohFJBGCdRi9PuEIfe1SbU/2C+Cu0Hwv3elfaCGas1Tur2aS0NLoB+0x
MvpQu9lieqETfS2GaIvQFIr28G1Pm6hwzlO8ZEhNC9Sd/D0lWcfHiG4OuNdEuDDk70Mj3irCm1YS
2NWK8B4gUt0x88QeBwEBNs1P5ifXmCCTeT45hX3SaVKZ9rgWmXpKLD65uEw+s9AmDIqqPaZTiLfF
2BbtdNCr+W1IzC3hFvwWdkmcUB146gQDxjYKEzxv84ejkHENQMvoDO7DeN7lTvOpccNmOkSryfQq
EGbarnD0L/bteE20JAcJTZJQmdlbUJp/Xb/5uOB04QOm6xmp8Ap+/clLevpJfxx9PLgJ4ZQO8cSi
kAfPst8wZOzoOQN5IVBMRbQmACJhSSOPQQ5PxYyyyCuIfcy/oWZZaxMi6FbWSAAGH+tqj/N4XGw4
i1QOW93WNYrvSsjXaZZ/sFmvB55lTkLtLAlCJ+OvKLf6TMA0WsKTDCd4NYNLXQzfKudQBICWpQkj
7iot4lPqaMZOoiSh2KNJZGsWfCHxbITc+R2imMr8Ax6lR9ZHNAnD6KKzvqekPFsllB8UxjeRJ2s9
6gPmsK8TIYe2Cq1NihqS9pXnsS6tjT7ZJO38J62Jq0sHkq9Q2/fZeFM51rS4P1auRxejIydvoZdP
pq9QOQDxbMWtt53XqXnjwPtcRggjTPyRJuAjiD7amhX3UtHIWNkY6blNe0aE9GrmmvCwudCfnN75
MgbzENWYvjicz8QMGmgq03R8MtPsYsO7y5zsTu/7qasmfdUN2rtGaVwx3Ua6cgr9lnOOICBlbC9S
wVNlwRzXUs1/zAmXWuti8y3OVQUuLBEFe3E6H8i0+6jyLogLklqm4Q/NlfVY4Nes9A5a0yhojU1c
HSNOroNH6ldWTidhyQOuznNkIIOvKykCQ9J3IdsebWKDsIj9uG50qnYMBwyOAiYjtwrvaZ1bBW1W
ndG8c24N3AqC02bo6DvLfwkb5gM42rg3Qjlt3UY9yTj7UAS6+lp28Lzq6rEL2O+6Zp5KHTDShLuN
uqdt6zcFjFnBwNsYjIEw3sJXCr1Nmoy7mINzNdMXmBWPpfVF2MyGngLGsqiZ9rhS962WmGQPzf8p
M7vXDak3np/+BXNrVkCW0mQIFv1cGxMTSVOJXhHwzu4no2GyHmn8pXWzL9sl3gp5R0KrA6cdyaGb
aXS+ZhZtMj92ySS+xhkcFkWA2prpTMGbbeF/XuNeI2OoZhJf3aPGuqVxdegi/xznGhXD0uLt4A1R
+OfK+JS198qzsPd0Lp8VAn2knCdjtsF5KLX9xOFjQ61IMlD/TYVjbDwoCKuaVg09JTxKyBga7MXp
p+jQIFEehPlrIqdbVMTA8HyUJBpnAQemXGF/+lz7YcgusTSCfkvv6x71LrA0Yb7gQ74aFq3FqsYc
MnxkOZJTLTwq3TvWWQlaS1lbW2GXrpsnhLSHifniJu98/Mh1wnzCIWSL8QHCzXSSzO1YRpBpARle
16QOEcNmEPhgQ3zEOWNkNAtRGL6SLIcv3rexJoRnoVVf7kDIEjkSBF8UrPpsn4lx7Fs82Zao72RQ
cC7qnvtsOLhOH7AaLsS6aq3l7q3VrY+GvPFEJH9jwkg0horkHxu7KXTPqhso+Hz2PSt6VB4nzY77
tU4YF0rzP8WZH0sd8hAyGTGwVdatqZOfiLQIHtFQ+BdLq66aPucBtNkLvnmRYMrqapSwc0QnoTwb
mICWlCUMGGtG6+tlSe5Kl+oiR6QMBUta09JM/+e0/rBfti7pZli36faUEdsTdlcWTOm+IlOlOy3g
040DFYB7XtZqN9fOWYKzOQ2paPMfLbV/atN6q+qMhGtTBaLVj0OmntO2JI9hMNbpRDGfE14Q6yzA
uV5cuPNfa6oH6t872ZWbYba2SDXy0qD1MqHqscXNVqQiWu1MZceDZxr+qzDBunX6Xw+UXnbWEYak
UX7uEkTfST1mQfFh684n4X/g96Z5P876hQJupwr6QmVBcGbcDyz00d+pGf655COOL+MoD35m65sm
1Z8FQTIT8vfV1DNbq6Y3knPKFVEba4WsB8moS6syRQaTtfTpl3TDgiwQD2uSnF5H87lvDbA+i1Gv
oYLDJfjhJxVJXANm14bjMh4USb52fXaN7CWK8ivBO+BQUc2D6AcXWH31MZzxXxFpEhnoYGe0PG5U
lKic/Kcinzf+2VEGIZ1zFnRUoJU/fzRa8z33mE+J9vhK2/hvPpdM9+wvlc8Mhbp13GYH0Q1UCbK4
p31WrQubNsrgffl/plEQUMLxeOUWd2NsyT0KkeqgvLn+vpRVJNedlZ6U4/prwnkNet/ADGry+IKx
JEccceqwbSPaFZjfrFM/sB6vslj419+X0DT3QBuMwGi8WzJAKeg7lu3GzazVqxpCZ+d4qJjmvgQH
3fUh5m2nLXY0MURH4IvPyG01J1MGJvqHfoZ7CXublTpnTBl516F4zSfpXaQrvWvkWwnKxKjZqPhQ
4yc/psweEFMjOtcm5mdlF9RtY63HQZfbunYf3VB8QL3xeMrMFVHs2i7ykj/T4BmntKY8KJCHrAuR
AqVwpp1TmeKMZPxMFDWcTFp1q8keQNfktAGnkvqGqiTZTP3k7yZ4Xqt+tBimtxpnGEzfEAmZAwwZ
ajpqW1sZ/ZOVkrwcTgDGMgOJtZ5BckzqvYGhjUpy3qczHr8xaYljZi5tRJwnG3Nt48/cSxLLdnXF
8KWV4TL51J695l8Uz/9Sv5v2iU42NWPejcvwIkO1dLQ5fUKYMyUnKJr9Zsdp2lPNqiGr6Yj4R5Lc
rWmnIqKt1I4ubaGanSltn8OKuiWinxBG/waPnOypnWHVLt1xVX7AV9h6jbCD/MD2+aNc2QFRNZbW
PX1iFDeBogS2jcUe0RE47XTTf5nRwqIsaA2mET2hnHTUmJHbDgRZhrbiCbuhR/HPTD1GHwfglggf
2/1bpOFfv+B8WFpx/dqpLn9iBHuhVvtEsUifR1gcIZjgnkLT+pvF8pl8+YOYqW89vwBNa1qA/Mvk
WfOefQp6v0y+sYrh0jcIKfbTVtvnuKMPOjfjxaBJ0dXkqvYxEVNpctPrayant0QRckSgcWBk3bDH
Y4ye7U0ra+O1TtHcelm5pM6KD9PTLNqVxhiMhFmvhqkNRpgOcDEKYyOyc8FhjMQ/rCemjx3D+rKG
+l+SS3NrmXJPublxBEDMrldP6UgV47Wt92377CVJIYaANAY0ne6jkmAB/KqTAFcsGjCZ2hRG8+LX
CV6Tlg9vGr1Tqk1fSBoIxs6+8VLnuyEd6oOtxIp0Uf05j8JX6TL3gFKTIcAk/6/VW3lz4mbJuoFE
qy1x27rWBxSY9k5yGojKuxvHn5jQras9jRpz19bfk8pX79DqHGxEonbX/NfF6IQ7LcuJE2MB1ohV
dPc9DAqCRE6VLhmklCFXbn7CPOWvCXK9cIffe2q3XVkOOvUKqUqxEwL/Cef0PpaAlZAWYHBu1hlz
hHVR35hMaq88yjjch/kS05FGYorMbjTQ3WUepWConTBdgwhNC/+Zvhz9oeWrdojhJ5j2E8GR04G0
qYumU/OPJGb5fa3dmXlwEFfRX1l0aFeBI4OJJFbUNcPyNtWLy3lkrzL1zjpEg0lMlKbt/GkeDkk8
n0ovC0BDlERuA4fNDQALYQVIUVGXlir0dmNR9Hvof/4xTD3mnjGQAUPR5aN6xnA1ddlJK/tqb4Ej
u0wzn6FGAHhLlNytMqTY+IapvaQtmlUm3Okm0uNk30lQ6BOqkHJq/lSdKe9uNiBOoqEdx/+JWT9W
acVepi+3cSzydMWpKqzsN89nTYvZhg2Kzr8JquRVZw7Zm4+oD3g1QkZJJCRCoS1Xo7yF0itpDdXn
LA85F3jU+ARTGOd0GsTeGY0M6ELGZFxPjAOOYTxaVfHVeZPcNJOTXOSkEVTk4BzSnB5jwuD1N6uv
oOYpXT7n1UTGcJgR4uWWr6EiKzgBQLGj5ZfuwAeZKx/Ow2fye66zwTBPhX0DA1IeOc4H0pTdjzvb
+xIV5D8nHHgXo3mi4fUyg5rDs/QeCznGaKzmHamdtJnCwrjJgaZ03M+QOqL/zDHxPqOMqmf0Rf2R
YYpeY2KWGy+0woA6It4wkNefZ72MtqqX4y0jo5j8uu4IyKw8QfwvT77I+KItVrYNLgaR2aYrZHrg
0L3tm1AdGntclgJ0SiE6cc2s5iM68PkoxuqnxihAP7CeT78vjthLbF9r1y5eu4q9Hvcsaa6YIDjT
VLFaapMlvMviRk9NHUASRBM9DkhEu6bznEMKlf/35X+/Jx37W69Vvvv9iW5Ck29U9cVH08CgPPfC
I+SajI7Uuo1oPnlRpk510alTubxUkdMcitrZdKnOBNwUauPFZnVyta46CXQbNbkEVJSlkxs7Gt1Y
tcXWnBgNOJgVDj3IyRFdPVoe+6/WIBUxpLv//fBKCB8R1hgCrPko5xH/FSNrYIoZDOY9+I12n+CP
JiR7PEXLS0J6z9HXX2az8DmoWv7x9yuKSf/Ysh7uHBCo5OEVp98r9PvV7+9OmWlP/ND//lm4XMJU
82ng6Va6hrSanDB/xaeeAOyTztmK5vlgc8DuGf7aFi3u+F/rNHJHM582AjCi0+9XTVXOay8lC6Dp
XhFKRWelkQ/KrrdS3V9vSBnDlSEx0rbur5E9uefCosr2ersPDOG8hbo45fEYbq3MfCNnwyQ/VxL2
Npso8soUkbHMOApFtZeef1/w7x3CdHTXncG6aScZ0wuCnWmvVCeHUbpnpxconQCQwBrh8ufgryux
DdtmPlfmrhUcQqvKAHne4DnBmdhR31L+Ol41rBZCYAB96AdyrXPuATwsDFtemsUuaixRzC2on0h7
hCV6LVF6S1PKHfF3MQNiYhgzyCMdzcT1dC25kAusJ9s5Y3enFcdECVHyil4GfFDa/MiVVHjB2QAr
2tByAoKjv142X+1uSIPKlVsN3eU6zSsOfUN3NvMlFdoKPWTvc8wYRnOe3W6RR0uGKq0znOK4AeSa
kaU22fOfKRI5TY8mv1iExJd9Gx1pQPTnjkk1qOHwY/bkseBMuI0S7yeqDOgKkbauOtLmZ4f3FNc5
0y69CSwh7Z3LPvxZOvKUiSx6HXRzvIwxHateLQSEqir5gx4xP7l6Zmolp8kp5GPq//gqtd9du60u
rtuRWtwAnXaUZ58cmcXbQtXMt2fhrhmwqgdABc53mnxNB8e59jX57aNhDY/KT+ftnBTZ3q1W1fKT
bRvtZnuIgHpTsOlOFf5L+/iDLI/+kyTpdE2IAhqGanyyYgTtwP2B749RgAbEeIK2FTIj09DJmM7Z
NEbthgKTBuVcfTepQxNqak70nTGjNONnwnB8lxLVfmxQ42z9xGWEPxgfVvhuF4PxBxQELS+lkoOn
aNvqoX0knoyDrVHWq5xK+hxSve291MoAhjfptsi8hfTedmu9k/1fa34YjfMee65FshVj4aZ4mE7e
smrZFA5WthctrtDeA7La0FDYQECiGOu8AXlAANDvT9vGGU0P+FVScdCpSPQ4IHrP9Xkdayz/idez
7XWFh+1DXppeH58B84H6QpT7PrJ9CurySQfNO+s/UZ8MN/C84lTljrdpcmRJkQLd8iTI4f2TdTU9
kiyPGNfOuANGg0FQI/w7oqcadrt7apxJEA0zbhy1aC5GPvmZEAAnbZgveSc3AlmSePVeq5v2zmAA
wZtZky1bEa9ei84jU943Lmlc2iBuiu5PDvvGxlr1qaRd7ngCoCX3fkX113EEbvJ/rpf2f5wRzFM0
zuF2avx+g9eL8+LUdtveMOpNaHsqiEJjClQx7ehzKlhk6JIUIGq2kOoNz0ByUnXVbVzZF1+EWb55
YXNPnCmHVK0FFv7e3dyW3yr+8OawQ/MzG78jeTbE5b9NN6NvZf++0lPtjuwVkpMu2QNW+BW2bEC5
HBVeTF4KmVzyyC+CQssMevmeOGb/89Xv9/pmeAzx7K2xfILb9/2LNtIS4DZej0YZXobl5ff7v18N
Vonbt1DtLoFyvMotGZGLzY/4qSgvVnLMJjM9c/hcw8QJyS2X7dpXXnQJCZqg6cx9Go+7SlT0a/OY
eIqovRJyvySa+A3ivvwU2mSZ4PPaZwb8bAaFiK5M2yJPEn3wFS1ZAWSj23Kxnoch7YLfb+fLn9lV
z1C1G9HhdRgoa85tv99PXJe/s/xEtnxV1s3HPPS3zK7brVW3yfX3ZS4SFFg4QifWbUq6lHOz7DfE
LHB3NB9V6Q9X25kGAP/V//8KE5KzgWcNVCp+ZDK+wwpR1Ej2sG894zroLW0cSuZdHPNIdIYWZPWY
s4PlUQD0RnspcfqcqLe3c2fQHvlhfGIdpOhvk5UFiCbEpirsK83Qaa3cfCdMY7hTa4W3jvxUQl5p
y5rKPBEebNFlNlA92Hoa2IIkm3GgZifONr0Wy0QstG4dTUFraPxd6jORNsgZeu2Ezgzd1O965Y8v
tXarK/EVLjbHOhKHnlkyquIXdLfeVqWVtSUEde+oebyGmjrRzfyKjLbcksXODVon4jVXjXW3Jwxj
Wh2isUyjQxWH3lNpwAhr0pvWOM+F09bHUmmA+XVErGPDxEnkhLbkGFR2jcrTV9vxi5NwfOZTdHsD
FwLABrde+rqKo2EgsQFFDkiioj5FafjDcaE5gIM/RH78n6Nq65hjadzm2lrH3O1608AssXdphjNL
7IltjIg06g3N+qjRy2+cNp2xvOjOwWqWRIeUqA0/RWcrSRiIy2y6JiaaoszAitgJcddjgh0KYZxn
m+e3E9o3lLorv7u/9zoRuXVh3Kk9vG2GjgxdIU18wbhrAAuPf4hIiT5x0IBFcmMjVd6ZA/4F8oLt
tP6RHsgDlKXeW9Zm5Va57ngpS3tglME00FL3nHi3FzKiv4hwzoFBZsSRtbgctXDtNdPwD3RmQxDJ
mJ0KjLkr3L2YzNBJMVs3j0Mry/tQY9+uqOuPTZuaGzys6CRA5h+ryZYPH3VqVlvde2FjrNTxNWSz
Hgi7PtUxOhCEE8220uT4YpsHGENq6zei3zI9h47VdP2BBIMWWRntjjhuf/CifUJaomadzAoTVbaz
BkaTZl6RsIjn02vH+mxURXYVJjPMye8PqnPbJxAw7RZiJoPYQrHxa86IB9a9t7ZaglkbAKBzzxTS
Tl9Gz4Tg14PPFHgcaBhV7caTtcXUPbQWpbZ1ZQw2XXOQk9C4lBGfUDzUuZZsG73mmF+/tKqfLspo
9KsSg7MPjfnr97/SrDaRn+jfhWPM1375gcEmOcQVRcMcj++hnjDOSwMrrcdur6YSldy664W/BoLa
rycEx0P/bi0i6wn/NRNrzWeE69XmNTVdkgRG7dPOS0gIHgmcIXaytQdXK5S8ISsx/zMBJXIg9bGp
FPtKpBZLeT/gZTGaLcRZdMdlc8mLsbtSA3VXZ3Q7HkzO7o59aEOAd4lRTk9JSJnL4Qkbu0miTjVH
gju6jw6Y6R6CutSh+403BRShhsSnSnR5dc1aXgt4rgse4C1r1NYB6vgUVc5rS8oIIuQCNp3kTbXl
rWqZ1lMcOYFuVs3VneuOUxO9UGwnJ7NQJ0PWnM597TMZxn/ezMy4z5wPX1kbLaUnHQsblold0MxT
6K9mOop9ZTv4RuaUw3Lm8ti06apNod0NOdrDEf0mCR5NfrXDZSu0C3FFzaOD8pjUGeN6OA/y45Nk
jPhKxrlEVF36t7BTr3pCs8AYZQMFlwXX0WyevF7J3dgp+oN65h9ESOxEkukfXv1aJLV8x+hB7N5T
Wur/lJaPH6NHYrFJBAWaRA0akho+HA8hKFJg68jhWqKMndWBFPIjXub5WSsL85mbBtuMPZ57HW9D
rPqC9DwGtW3CsKeG0soO4PRr1lim4yEGH1ObzNvcu+82d7o2l+VbZFnTU9dX/+HlGt95BvnleuAM
jYtrKfM+as/D6Nl6MSbLuGK/aK0TRsVOdt2HT0fkopMDTTdGj19xKO90PL27GYEPZuAmfWgpHW8P
8Y2AQrrGiBq+6PBmejwn23bybJrONDe7BNFVqlJxFHrhkrKQkHCUFBj7+zh/0Hpfaykt3lxZ3qli
cHAdFHp+W3j5I4Olv/NmZgVkmskNm/BiuNY/U8tsbiA47Rc1kujNxF86kXyLJfsdSecncii9DW4g
jvUJOAmCgk5t0jEFsNL0gkkqnnTrvRHB77UBdbgirMU7FVYuqPYAzURkf6yzsCc+3jeKFfg3nTgS
hqnF2JxTjb4+c3kRtGMz3KWsXyaAAK+TTcMJtMAepp620VouTdgU/Rm1wI8XYo8pl6vlkxL1DLDr
HPnwHxK2g3M7tM4+rrP3wiDQxnHm7BEtzOFhmdlPHspngqs+BuN1xir0iA1lI1QcTr1ssdk3vvnh
uGzlfPwHKgbk7+2kHsUs15bmhW9tVBqBGaf/4fVbzr5l/GCsIrYcd8IAxo15tLrGBeiqv9hTVWza
cXK2nnBKjkWY7q232TM13noK86IJyy3UhXcHFtZmFHr8WE4MmJGt4vz7m2PjaGCTP9gNijvfZ8TC
tUS76zrd1ujpxUHvqnd92TaBZ/C4RQioiuYd1mp+N1vd2ecgjrjdnIvoeKoFU46DwYKCFw7YoIZt
OAXB/Oiz2V5VJIuNGvoCMZsJvf7wM6srdTPsv5EY7SdppQ/BdPkChxUdSlu7H7HgB2uNdUBTdRhM
5iQfdVbfdGl5aG273TAzyTZb7UvVpnjUi0MZVswOc1IXRMmQP2yGp63bnRB0TXdORP2qdVWxL1zv
K2r3JY6M+2z0//IqwmSVYWSyhf83wwaXwDuBRZr8jJq6uQwanvtqebOD8W01TXShL+Kv/CxROxd2
crAUvQ/OTm95wzPYocZ2k2i4CxqCDdjMB8hxbTf3+WtYNCiqILs8JsN8alNpPbv2cGmA5J06I/33
+66b4btn395OMbcCaTev0az392oaL5nLojMtt71XyZrwp+6vU9fTAzXyoCdqa1uNHyRJqT2Sbgys
ORs2M2K7oLD8iZ2v5XCUmu0jrocZu6HS6A6GK1fONh8e0/d2rl4rn4OflVCaCvZfxna8/dS2/3kZ
zEoay+NBd1nFk16qa8ZNa0jtPriD8VSGvnVRVjYjVmABUE7W7hoOwhuLGvbALip2lg2YlJ4Enfbp
I/FiOAAmVXg7W6wCKnozJ71ex/B5zghXigBOsE41ipzXUdpHE5VqrWJEmLPOfa8xdWYqU59bl0So
aXl3WH60pyo2vDOTthtmx+d0rMUjQr0fUKGgRwYf9kAe+8Zij7KFM/L/Y+88liPHtiz7K201RxrU
hRjUxB2u6SSdKkhOYBEUF1peyK+vBcZry4x4XZlWgx60WU/cyBCkO4Crztl77f1MGsDi9HzSEjk+
N6UFormJbimoQ0GB9fdM1st9WI7h5WsJyUMWgagv340csyKtOHxRKKnWLA6sVvAgVtSz6f0UFs8S
wHB9QO2/0NJ3k1Ko5FhEORZleGi4a2KmDa97WnOYgP2iGWD0jKMdUDGrH4XKnbPkRLkqKG0/k6RB
5XRwWdHNOT7AVSXMPsoCN46nJ0PK5NQ3dRaA1dk61Fbux+LDbjiGGFH02oJK2359mFUh637Vdp5+
zemzOYiSAxIeiK+3A2Ca9Xja6kUkrmook49W+4NZjLKG/VxqbnJAfD0HBTJGtmwvU6SvKQCfk9SW
lzxpbkXq16cx8V5m/z6r8HuKmANRRfFig8FW7BNd3LhFkd86hrpXttlezXBuN0WTPlGgGR61nrq5
7LWbUaBT5Y46F38muivxqwcoMtkTNYUAtO30akX1oiYswqtp6xMzdFUJ3BNmkc3PyUz/ZoTo1Xtz
RNCRdzt1cjzqefMWd5I0LGytY6t9qBTTpwB3yzphHkvHGHfqyWMzTwFWH9E9uP3BC+UifsuDxsjq
51AL76mJNZ8IE2kloej0AIHcz7hvVuno5o+Zv+SuOUN07bTmdGgsBudcVUENWp/Q7whlVaxjzGi0
2wyDx3rMgFXFtv/QuP098bzup5e+Nq7JAJqVf08y1X1sxeU2tZmLTDhn7C0zNAVGRt8so71L45pO
XewhIgLsnvZDtY7dqN5lXVVdOL/Oa0By4cXz/Keozm47IHGfJMJsJlDdP1xNyDU4T9R0cRsfrIpG
jUOr9FxGnr93OUZiS7F3UH3cm0H2zrqum2PtTsmD6TZ3pg1odiWye/bACOW68q1kAK2G3Dh7tCYv
cZV1QWkm002HsIL+T48RzJVHKvvpeSCvdtMqEPCTYVbbMUkIM5B9+opz8RavhUV9dAlELVHPNUbL
5v7CDDC+GBaBL4Mzynu70RyyQTwg/QM3qtPQ+FJDh1SbSvvsVbaLG0H1d3CwuZc+i0cdepgMB4UU
CnAITQtEfJyiQUPjrZmrdyrt/Ydo9A/Tq/NvtacgeRvm41znw3FSMUmmg5UflQ2bOF9csC5WiXt6
BxbSuTY6Zn6h093COaBM+tz871m2y+fo6pts1KLvtUFPLi3ShvXI1g86eDw4Hq1Ccu76OzEaxrEW
bCujiW1dnZf2tpmykdUpRnJjsZS5c/rdEka2Hswx2wM2p+1oUFTaNCaurp/fF/VAyCqcDczCfnjW
y06eqAPvmO75bnIB9TJi4zUpb+YmtZL4OjXC2zpI+rw5FP0s96MdvzPKiddbXniOwvOAtZaY0j7g
uDrTEVc+cqlo0s6FW+DA6eOSqkQ8b4wYt4Sr3HNmD3hWJzNx2bolh2FM7GPLJMw/a9jXa2V+bZPD
cYX9jfzElORLH+8Xl1sttmre988/TIyHlLrtFeEVkFBQIBpV5pxhV9VzEC20wCpjZom0CIgdkeU/
Pw9d/vi6y7P43HePABRwBmqRtklMKhW9TpXJaFMHh2iEEAsdQXZtwCva6Q5K0L5pLCyTrFpoJFEI
ybG8/voqA/2NHhQ8C03bDQStBnGWll7//PHLV2GLyyn09TMqFGM7lT4O5YgCSk9ExM8XAPLoTBsW
YKWbL0jP5GaeMW/XVf7Ycte2XRyRtIeSbIGiuYE2Z7SwOgepRVsgoCKFYac1yTEpFZITZdyUszFv
B05Fx6KNi58veD4n/I+Ts56BJRUVNjvySwmpA5R2lCTcHiljWfQGiQyUlGWOXy/GYD3ZHgku8fJH
9oStgecGv62nMIFa4bqsNHmClEiEYRPubLJk9sSLbJLMqvWN12u3sO/pDEbOcHTgmpGCmh/Ga6uW
mFVACqyEl7zbRZTgQ9nnX1i4BWIVhgjBvsTynrdtcOBAZ1TotfIuyGqHlhE1OxqUVkb2aFl/o1U8
HUXvtFvEsQ+tU28LGuo0mbG/tJ4aArbN4LoG8Zir8V14U0eYCS7JJOeYILnZA5TXiXt3HKvqPXMo
LqJGbzDG7pAbgVXDYY31zdwnFI+Zmuqj38qnUEaS/QA0MNTq1srA55hGUX0wigSvdqWlQT4DDeNK
kb3MXTFJCpVaDYKOEl/OxQjNELeOmfZMcKS5ty0qGX1BlX19VU64c9A9LneeJjM8Ln/dOeNWIw52
K4fkgvKyPnrkG297D6Dh0OBQR/GOl93ZM35XTPL5AWW7WtAPNtxICqbkXxqGt9YQ/q1pAGMUXW5/
G2vVCkjAHDQ2kLIipqKl0VxkRp+OYxRXWIKA1lNxOGW1TLamOz+S6boAy9xt24fhTrnpLSkoQBDo
Cu9cNv+WpSeUzOLvY4kRuL9MrgaTftxUbseJ2zYQRVryJFU4HMEewIaOMRMnMg/3TB6LUdFFg6Ec
g/KVaOOHURrW2nWHZt8qtlRCM8w93T57L1tmcZ7fBBe0cDgNw/nx0bjNenIcTHvcDL5N4ExGQxMG
08QNmXAzMJAy726iirEBdwntoZ6OYFY4uEF9dxYcnlgq7V9f1ZpBQ7cPd4mr1Aaz9gdV+iKw64kz
lbeqpcvJYuFj6jE5gKJEB/n1/wB01GS65EYwOoyNLGKXbxAcMroVxcA4PDTuiOChwpGB/raXJlZx
az4Ubvfz/o4S/VoSq8eMXIijKcbn0jazbZOqdZX7+UZ53cMQVvdpSuPargbyDaWifp2PAEyLTeGr
RyJmOJTpzZMztqjyCV3jKcENZtFgN8MwWjMZEt3rWmoNyiLbdZZ2oThbXnWphT7fpGNGP5Acs7ip
LojTTulYkrMdQ6/IsphoYllyRPHzIHPQQjG42bxw5Kt9VPt6BviqbYEUFA4gj1p7sJL+Hje3vtFT
6yaJ92xisOhMbLMyll6eE7EawtQ9S03emN3EwhKFcm01wBuE6eabDFPRmkNECuLNUnuNrIe1zpaV
Kc896XoGpqWTNyKrzgUejiOP9ybxGaxlUDTos8IM9inlO0NiVMTLeZRYkzjHtGdplwiSiOrJ+jbb
LwoJizMp568eHacYT2AHH0JCSafs1R7GnSWxbHuwV1m8jFUEvmDddXqBJAUwoiAXMR9ycZwcw1+R
WQAJv4jt05ifut5Qe8ewH5EDX3cx+C+sNFhgwL2hSunXuZsNd1qEUnjOLWrDAIIt138zoNKkaV9/
DPPwMPl9F7g2VNk0QzgBr31E2IReW4Dr3wwWmqZQN9V++RWCcz52dUcehF3JdZ2gNeE+vTTD9xHF
AcsdGgBXZncpAig8DODeum7XisdmbgJyIXakxr8RruDuIHKjyOjMZEftrkFYw01U80vSzcmu02dO
rQtc8c+X2WOZmp2YjkaENSa2ikvW2jttFMM+pLdsOw3ZHXm5QdWAlbuEKbO2KHquVc90hCkuDQbA
3csqPG2Vm98jLmJ8iQtNZjLFe4Ca4YLWVJnvrpaMwXUiyOvmeDque6scEOashLK0I5viaK+YUquW
74rlpTa8QyKbeuc1N77jYrP0+HBuYqnAS6qeB6ljE9omu6b1D+T9arswzrl5E1721C7QWaNHndDL
4dN2d/SyJEVt822cSKtVsiYbeU50miUen6tz+xNSc0dM1YktuLP2HLMBU8nPQxuc8RxD8hiSxXRX
wDLh7KNO2UzqMBNriBGf5yYn0QJTHJN/TKQtonv73S87Qp0z89GYpjfVUcCievwys+3d0ru8dDXI
Sy9Bp+WOTGs5bryvn2QiZkSNSNgr2vKHKYkwGEZxe5X5OYJ4X8ntkFLarX3nEjrIN91EPYJ6xOKM
HYOj2khWuT98b1tqAIlQwyapZmffpsPB9TAKix7t8TyxD1hx4A1PDiapITFjDDLa2xCW1Aya6UEV
KOVSnB+r0o8eKXPRlVleZKGH2yR1H3SrTTaglBu2ZA9eHrfHqHwL0fVuEfbguFyc2LE5Taevl5pO
AjeDTajKYD858RZT9SuJTua2LcRLqfpHGl7FrpdpwMSqH4oEn1/uq/Fk6I1/HNCzxB7yGmTxJ7dE
vJ0AA3B1yLYFBYTDBPS9stLxVFQjos6pPcKvNhEtg9HAtRatBku7agv8pqEr90T/Tn2GnZic+iw9
atr45MHkcfTa22s6dJbMI2djGLViZdZstRuo/4gCCbSWs0MSSz8cR84dkYFXg0/+DVUy2iD6paSm
jPQYev0GAkV9KKcYdVdEL6cY8g1PLjJOwiKCvKS4TeKGxLF0Yw75yL1la0l97DM3U4ozrU35oeRw
Wxmtd2VSAzjNLgk6jq+d53nIHnzzIXWRc6WJR4wa7YIbkjeSUBJDVRvPc895KKns6MmTXsqWlWmq
JzNr5aPBwxovkHJAvQhQN5mUgK+qdjZ2UJj3kZMvWG6MnLBkX52uSU9G5HC1UsyoNHnXGdlqe6Lb
cDlnbzoXdDuN4z2EBrhDoXdxsuHd1FhGGo04EjeCu1hW36fB9I9y7F/e4H4QlyGrGRSUaWAOIFgU
bUG+cv3TnBGLYeTpO0dTll2DEmcq8Zfoxi01mZfcbJu9lB9erWgWa0m0a/J0LZjweOR5DBKjj4PB
i7yV5jRUz42xvkkjUK+j82I7IGnmWBf7wdWLrewpNGeh+dDlbnwg0zFAvVrfzNmnBT1kjz70fca2
fjUZbMUrdLsEsX9q9kQez2Q3K0MT05ppgGkcvRrJS+yg1iXnf3SZdCrSjIZK6t0gASiPFLM0VNOU
eKr4zAJMvQEJyybVkv6UViYCHZazU9O/FgsHVE09wmKnRPGvdy7CKszUWZP6+9A3h21V3w7201xq
83VVoBgbHXubc+cH4SaB3dMzb8iKSjKsDsBYaYr9sGM8322ZeRA6EVHm3nuoXH+L+wOBjJPBHu4L
TKTMbjgLMBjlGAo2kuMqFZzF3eakYtXo2Ca0CuSGFQISGyuOaj0ZczFO62kC6uD0+VnmHW6FyIOT
NYl7yxI1R3furYpKDGGWH14jQNEXlv2D4/bqYcjRJlQppSkjUjtEO+gv2uagMgcBXJPfpr3+lqmy
W/iTcitjZutOffgUUgL68M1eJAFsgbVI3YXgmbOshNZ7QfoLvWTjiQMCKS9zes3BZa2TY0zZv3kE
BNAufvxylbWhee8OcaA1vRMInCObCU5oOLKZwFQot61o3mthlzuqHYE2JtaqHJWFCFTfyVpl7IZN
Z93nxZuMTTK4MGGu54SIvtTTo/VMXDdWgvQMxItyDW8uUrO18QpkOmL2gX1E3gSbIfuI7TA7adJ6
s8OZOECjvcK6Sw3G8jetNp+6vWjtD0ryS44MdXlaROVMgT6VmMXbmKXd4xKDcaOimmc+IY64OPT2
YRwqkxKbgXlm6ndtjS4GQpPAEgLLwp5x7cb2TS8/xnGsbri2/GqcAMpImp1iQtM6447BRNHIhvru
clKJJ0X6oBmtIESRdFV5lyHW3rKpZAQnmMXt0IfAn7TXGiE1a9Uaj5Nqe+6UU6G50JH1s3mNtPJe
9f0nkXxHJE4kQ0bF2ukhVNQSODUb3SbyEXBMVn3R8vBsRgbJTRVUMLgZa8py4XbOrB9T4tVsYGwS
jxybc+y0S8cYIG5tW8GcweeIwEEFX7hyRc9sS2D9xQIWerCL68JUp57u6Kq3Oncj/OYyeTlPZYJt
wZMR/XApyS8Iy7OdKFTaDPY1ae8g2UA2YCERlxYP+l454tO1taDNYzSOgx+t2xCvZP9SFZYbILHZ
YZT2dh1NF/BDAe8TMEeB+cSjObab8uHDJ/nxTKDuo6wtbS8JLlJlek1wE9AGC1tVj1kw4bEMOvJ6
N7lrrWiUW+vcKOn0A0TlaIiApakOyK/WY2PUZPoWJRbYgahEjm2Ncj5Tsi1g5KP6dj57TIU3sQFX
I7LSfTdX14Ny9L0HMbmbpxc2JaDymgt6I8zcZDRsCg2WekJrMWBegpe8IOvtAeUXZ+s81xRzCQrL
CR5pAJI633gVhcSRGulqHh0AqwevNEm60bFgpiCpOqHlZyXjgDk4W0uXfHDDmVvGMJaIFHMz1uFv
cdx+rypF/LTBtimfoSI0Rf4AqQOyokTYOgyHXCdHqckRlUU+vv1CskdJCHBq++cpgQjoJ3e0kRus
Jy7MwxzL2eiOa8tJrHXpwSSsYNV4p7Rpn0Qj9znFJxK48F+nelMvqOkboot3njscekq1K6+g89QP
2tKtvuS+95pG86tr6ohE59JEqpIw/OaEJyUYJMnRtd0BnqkdwDP1vQaJYUuJuFyHUxcMtbqZ67HE
E4EkoGb0wtbrNfSvbLM0PzbWJqyHIz34ZUKSaPFxLJUkdu4LzSiPjebSQsA5RRZbOSHhEdkuV5HY
/Vk8wtT1HEFowfHBNjnkGI/NALh5U4iPiAoM3nzsGLbeUSkw5wt2PC3QI3lDfg9DD2sdFRgwJ2Qd
I3+dtZ5dYH2fl3PgzH51Uo0HaTPUwcSZHetLF3+4gLbJSV3rNmztgjy5o5dnH4ZV7a0Ss0yGMypw
MW+nU9durIY4Efqkn6iawmtUFEzgcR+/VpbGgndswTc8+Zl87kT23VEuVG4xXcL0wmTKQPuhj7Vx
TuxVmVdij+wFL9wyIUxRBjYpihuozCmbIb+u7uRWAZQbKv+FoGX5VDHN4PlVK9EN9h2+hzcObyGM
fis6Va1uUN1k/e8wJd3kXvadjJQHq63h4BDchfu9iYJy7rZ6X2OD8DXjZirtB1qOP6rGf/YJJF3j
V+RUF0Z+dhpVmOzSTrubB4XzhiAoVLdyM+FsXmnJ2CK5rg7pl8fNp8+rU/4NnIQEPi4nghynYj8N
pMa1hxtjRpGLWfvsVo3cLTmVCq9xZeQvRprcjmS3Ob1+oCDQnhMvRIyVWdGuNkX+7EnErGzzUwsX
TQyhe4j826jUPul17/3U9ldETLC36pJbv1tOz8oG417yD6WBpSs2fWOteYfZm8Hf4D4WJLVtXWwx
0BiQ+OCoWg5BPtaHpjvhuFE7OA8sTM1uqmaATjxSavSRbg3WI1FnNyohkMbTgaAQ4fYNEcZ4Bw2R
UssA50FGIezrlgzJuKG+0Wp1oI8LZwfPR+mSE4zwHdHN4BuH1gd/Rbsr5xSX1QFHqk2bWawyepjt
ix4DSc/eW+fYsRalPMSl1ez9qtt2HdufGWN1neZHROntHN4oc6jojujjtkp7Ax8vujIrG1/YJ9ur
HC3aGsHGZZT07qM82bWpAetxwKS0PMlpi9MnrljnmwA8NXAOCyQKRS3eJ/NnRr7LhmrfvrcMJET1
zMN7qrW7PBvSgzS6i2RLvuoSbz8hDsca576a4VvtcADrXSBcFib+SLn01pfJ0cCcNNJf2oB8vDHS
+X3UqzEg2XVNCCTDPC8/W1hyRrbAMtC0ywnBnoipC9GyCnHKFJzvIBKW1rw1I/fWaKqRVKL+aCEO
L5X/aTk0csUlnuw7Qf0j8HrwbnPxQyfS0XGvmuhDxUh+cyQsu6aT0UF55V0nXT520TroEdJi/8WV
8IEbGDrCKq06gFoIuqjv107iVge0AO+VxAbHvbxGcydQ+snkwcsadMm9FgV12UbXBEpC0fTNbzpa
7e0Uo63uUl/cluA78SQyvLWhLU5hhx9gLu+sSdg/Zt1DWo77/iarpvSEZs0HFzJUG9My2CRmmHSa
IdyTlWxtyBHZEiCL98cqasKJ9MDodH1fSj9AuGdvaSpDubHudBhFpSrvkY3TjWyyC1bvq5G6nsUd
7m3MQ2VCxRShcrnmMRcAyiCy3QssgiH7CN1v7s2Qglc+echvF/vWIqtOWuopiMkceykiD4/YVNFz
auZ3fRMr89H2R+ZJ0Px6jx+GtvlGRsjh7exuWxYepzFKJdJGr5POHRvkEe84rm1KwfXT7HhUXFrB
sMCuwLGN2nRITIpa3mCPLX7r5udsjm8T0bt8mJkiHYDUbTk2tBfs+UXO7Xjl65qPGNqgzkdEy8ET
6TmlKbsmWHNiwxkZV5UiJoDkgL2c2pNuhFduxZnCdSC+9H0JgzmeoSJW0bQqq4Qy10S5ATIglY/Y
I5cI4/NKagMyAJtSh4TjpOR5TI2XtqqhRtH+9NxH9LKc7Sq8k/EPaTT4alwUMFnc/Ji8+8HIX8k/
+KSKyjZXTEeyloF3iPQ1NLAY2uY2NQ3WcxLagatx2B3COQt43nd2rPursv0RVd0x1+5rtphUrMdp
77TuK9p8kPkkmOqINIHfMMehmkfXDcg1quxug9tVHWLbfDErEnkaHPS46jYUKoZVXnOMybzk0Yui
K8htBzK173K3Or52mqEjeR1GHl0m1NZAw+bX7bCUEgakFneW9OkTzvU2Rdq+klZ4btgdbsIUs1lo
Z8UhavzrVgkHvxDSXyp+0UZMOYYY1gxpnhweurVfQX1nt3BN9u6BEV3tQ5ssHygNmFPdSzq8lz67
FdR1FEDKRp7GYsq3naO/sxomVNf8ZgMEqtnpWWWuF4BXkMP9Jk9F/zE7DqEWVqPtqPfCukJXxHRj
ySBO8SMMhXalu3Ya6B0XhAasv6smbycNTlyuj35UTxPYVP54cq2EaoBdbCMZpoHqIPYk00A//Sa3
2lcQk5DP2BqeGobVqh3a+5auTINccFNGImdb1G+bHitNi6UU4huilVjBxShOsbgyw0so2udZFCU8
ndw/2fKFWijdXLbNZe7Lk6vaN0/1G7TF1WGc6m67DnXW8tzV1bewX1Kg1aZU43L2BuhrEOG5clNk
dcwdcwF2VPd1886M7KdBVxyyKYLaZvOYDe1wKIZ4X5cDob/2s0eW+d4oDbGu53CfEOARFH5erHGW
ufZEVgRsHBK0GcANulAqgXketgdEAFg7RFLuRdPbawEufZjomqliOkdqPNIBW9Wle9DJHuMiboeY
Erbl2xMB1Q11bF3BGA0xLcFVYMgS4QBHITI5RuiqEhcDcIYtdtCBAb6lZOaAZnkwsQaTUNyd2X49
D+Nb07PoVlk27+QwQHlRWx0UyhoJhoMO2z7NKAyQMVZ7B++4k+A8ksLEFR8XoARrdT1GPiGQZao4
S4BVxHwVI2aY0/nB7onMi+UWOd4Pni9z5ZMMRCxqBso2vM00B58cDlWuYZjQBX3tVF7dQMSNV0bR
/kxU+P/ZBCUpxc10h6asLP6aNWC65KD+9+GO99/jQv0vLA3qu4q79t/+58+UArBsf/g21FhXd4WB
vs0g8OBnTIHmWH9AoAfzZJID59i24K/+FVNguH8I07Et3bCIP7Q9j79q6W9G//kf/JXNeVf4Qghd
WK5h/E9iCjxSEqqfeXKH9//8D4Fh2rF93RamMBxBUKj7a04GyR3sJybDCPTEvbY5OyXSukQdQ0N6
4HTAXcPMoijXd99YVI+z7O5n9D3ZXO4boGa0NhjpENyRuMeXnse6c2C1ZBtsCwcTqzOjKOhC+IKc
9NkdPVRmd9c1LOEgjhYrFbGNV25fvE6j2mJGfTAkdklYbmm1o84FFkP7cPhxMV/7WX9H7YUMrzjw
pwH6JqVJPweFXiEVwmkKaoz5KbC1dstYvS/C7AowA6W3FqFQvrbpnDYW3Du6sXg2nmfVn2HvHuNO
24a2sdUxBHjJ/FjMyScQd7aBzqN07Ot+7gAyztRCOdrHQZL1R83hIAi1rjCHm/8LESDfkFxWH+/x
998jPv5fzADhyfu7cfYUf6jie/7L+Fr+x79SQHSf4eCglBIGqyV2//89vAgF+cOwPVP3yFA1CPUk
1fTPEBDLY0zphkfIsCPMP0eX9wf/0BT/kyH1W1qq5wjD5Ke6dDQc3+TLX0cUst0o7Jya+PpKxGuI
Afe1SO5CkT3mpl+u/nIt/g8xI7y1v45f0kWW3+aQ+2hY9LId/beQESAC2sJf9w+uIe/NLt/k2ISw
EzgHq5mu8OY9zKB9qF48lrbxNDZ3VjfhiwYtK+et1+Capu3EYSNhf+FPxU23CCopyDEcC4j966rp
4fym9ve/f9/L2/pz2vnX23YB1vumoKNt6L9epLyu/bTlNIzgrn/D7Hprtu3TiFvWIYwEDcvt6ALV
GbTmH67X1w/+7ReTHkhwhO74FkKW33KBLE3DNlMm7AjUsEXQQKhFS/dunL4PIWlS+0XdS0dh7/uY
jv7+My/P4m8f2qET7ro2kiiLp/a3D80+JLJnSlxHL9PCgysIoaicatjlxfxOOc688sYSggPZmWSY
Rq/NiMSvqkBNIlx/D6lCn+h3A+FspHfUe8d8xOIJqkN+Jygt/RlF9N/m13yF+v56oRxWA54rHrFl
kfptYdCmCd3/PPXHojf84xe1NMvUp2+/GU6ebKOaxj/EUPvI80cvUHNvUjx/DXGLQRUl7j1Vajgi
pkPsoenr+UOTl2+OmLNtApoWCqE8pQUNQ9Sad7BYd2lJMwEk2InKV79DcEZLRImHxij0u7+/Dcvo
/rfbYFueyc3gMSCE+9dnD/BUjdzZBZg+VFAKTSkvtVk9+BJu0IQSXUt7uS0JzRNelu3o8vUPHMLT
HfbdOFANXphwHK5MJIMIUNyD7yIaTMP6gTwbxXZVTudGDFgua+rhXThZx79//7/nCnE/mPA8Z9kb
oFgmGfrX9x+W5BlT7cAdm1drWuDRPclaKcLUXOztAfXX3KXXkIPQu1NsP1cdu1KEyZBr4tBZhVrj
X3299GH/T6NrGT2/PTSuZRk85cg1HBqLv761hkhmQjLM/gjKsdqV5cb3CsQKJvWbjC5w3qIirqSH
MghEwThjqoe83l2DWJr+4a2Y/z4NM8Hr7GlM3bSIx17e6l9C6z03hvlsEphZ51X+IFNn3HuGDLf0
kT+iom/OfkcUOvPT/F4tmvVhXpmTTDeCgGMaWRrKusJMN1zndSXKYg9jK3scFypAEQ9n9mXFvfoU
IIWeHD/8luVFdkWxvYQ8XtdPf3/HzeWy/XpZFySew4qybAqFR2jVXz+LlrilkzqA0WVHK5GNIhA3
XaYPhFgCNmxoxret4NsBekGMu8UaC2DpLWKAiBKjbfTFHohetymm+dtghfo1MkC6tFJ++lHfnsey
D8Ymcf8hDdj4/RaQS+7oFq8UDGxSzH9720YuzN4JzW7vJB7aFvS6dLfoj9g13V4k7VsL3ixWAwx8
GbkWQseSUtj+rZjQko9F1V0IsBrQGVGeS4bnv7+oyy//6zVd3pzNkyqIinNMHA+/XtNeVUiXUf0T
8BG9IJouT6GGxA2FdkFz61rkU4+paG7+aRH4ffbh9xKnx9Lnucyv5rLp/+u9rAgWcRrD6PfO7Jwd
Spx7PqMbFKHa+AJhZTNOJ7Eob/tpjZ0KKKdFHEGekLpZJPKf5pJlrvjlKpgGGyfbRj1s2o7+9eT9
ZZSIsTNC121bwoNogrZ4UUlwDm9b2wXTEBXF7obuuY3+AZJGag9rzQIIoBlUubDcR/dcQeefBu5y
4X9/S8LUOY6YPOni99i0hlYRLaasQ6oQg6IJAf3IiGqXregbyjxgkBQY1raW0K+Y37aixWLE4j2R
pxKCwbjGMVds7FkzaJ5v6p69PdQKnJ7/dCt/X849E72broPH556CP/ltsgOIlFdTktd70I03hvNZ
VT4dBwMIgKKS3dab3vYlzcN/2DqhKvz3u8aWybUZUQIbvKf/tgKYroIyOznVXmaCGcd3K5ozKE3c
5cVuEHRpwA+iLpfXmevIa3w18rpqsw3jtICPkdCuj9B4U1W7KD8GlTdo876ZtOo2nGPjygManIPH
WidNo+0TrxNATrH91roT0RMDa1FAHCME0t2rKWu3mna0YjBOSGIg4LcIL4Tmi62mvI/YyI1TaFBR
FFZYHyLLJmQAiVcCzp3QKvtzsrXdkNjaNtFh4lKugaOWvCvAAxSCLNQvJaDPr0UO2yuktbthzGl+
sl/6FvfaGNAEfilGosB8DO5ihRgELqzTqkVGkhKzhtfVooby3olt37S7mACDV4UPDKxF31Aqg/1g
NwV9ptxhfiLo4rllpWprSxwEP3Bd1CK6iNymi9CE3e7rW2mk8YUsVRH4NmI2VQP411mvSQ1huR+G
yIBUiM4o7uab0ibkNG487ISTiPahysjx6a3+RvO7izPl8B3RjN8mvX7sosX+xpS9MnHf3MHzSlah
7Xgof7TuMhW3mp+LczFq7lHlZPQMeE7MYj7nbl3e9Jksb9SUEJjKem+oWh5pwVQXh2qR56kfZWRN
zzKNDcIggPixr2zXdVhQ45wgyvOuPvPc/DTKDrw8wQL3VaNvGsbtOQZtQzM59IPqUCk3fJ2YUbjl
eg8qy262rUl9y8/C4dby550GvuI6JZEQakkJlBwj77Ogt7NOvDI8VkRZbNw2Htal47oQ9juKZhFF
/yHteasJBYeumEkP8WkWOZXmbzpD3I54mg8FIuOT1sFUts1y18ajF8xaGT1WaOoOigtG9kC//7rV
Fms2heHkO47pYeWQbezpSt6Fy0tT0YivpvBoGu3J9Hxxmgly2AwZkUFQ7cyzMkg+msFbCqTuV2rf
o2C5TYoGdGOl71IiJFuKzSQcgWeuhR+dVdlfoErq+2gYt5Z0rcdpKcApW/8Wu6l+LNgRC2ZSzXOf
Q/xx92E6JygjrX5DfhsUe6P1z6OL/RSISHlIolwxaUzNdnIydDcCZfRU6pelrn5j0u803NL4ATws
qPNxuqqQWNGPpP5H2Ep20zUJYeUKA54XlUD7e5umOvX+Rbta7KpeGi/69JqqH2Y+z69Oo1NHDlta
oFm7Fs1ANk/xXySdV3PbSBpFfxGq0Mh4Zc4UKUq29IKSLBs5NroRfv0ezr64dmZ2PDIJdH/h3nNn
7ypdlgZEf9kvRT1+57qnZZQloYDjAFzRKdUPxQpO1nraRkAVNl6n3KVyHHM3xUW2ykYr2th1RKo6
QXg45d705KqrKYvk4JYNMqAnrEI2ibECYz79n1WGrgJbSGtz0wTkQGNbxFVjzRtXuO2us4LPKsvE
jcMN+Rg4yY02J++1ar/MeCIHM/TybbKNnhwQhQ7gIOfsoC1xGUuYHgx0SGiyzCcL3muYSlfdb0qn
JRiy1dykI9HxzlOzN7BoDtBASwUgd3L4pW9rvPgKPASanhcbOxnstG0Jrd5L6keSevsB/sYpyY2b
wXZ1W43D23/3JKlA8945Bp5CC2X7068MffaiJCJkI7sGrrql8w2ojH04W/IOVYvVXqY2Y4cIwJyi
6zNHISQPaF/7kP1MwHdsznLvCH8TKC575oMmBYg9hjPzmYvbDAXgAugrJVmRiEuW8dM2VYmHYjx3
90H17j31rw3beJgxWt4HcsY7lVs/bZj9rfxuQGjP0twk8kcHmfluwUkHtKj3ZIQkKy7phzFKxBIT
EBivhEoRz+SzIxZ0D2RhkZMuz0I78dWZzQ4ksGahn1tY35F4deh8idNFVmpfqghbfm2qZmXZMr/A
DuAPnnO02CSFb9MmiQ8DASwLLgV0KDqed1HUhMsBFUeY+NW7nvhJMxPe4GRZMQLmQ9bEPwZ2jxPX
R7A3O3CQjVu+NYTmvSEh248Y1qDvSnnkqvRW2k1vfCT+mbioFiyB+INesUK5Pw08At7ss6KNmged
XI7QmhSutM+LpVv5rLIoPoAfNcRS5r6NprptznFBvOkYAXwmhkkv+zrTlw45AdQwc4NTun7NXKKc
iFG9/PdX5pT4mzYBZNjCALfL4mV2oT3wQB/TWfzrqW3ugaMhzY98Ho3Xi3MiI6y+wzPLgtq0bFmX
mzGxgIT/2Me4DK949Aq0q7FcVs5Q4iVqiPDMWbeisVUmmjqRj1xvSZsdfOk+6qeyVehp3GV2yQpX
WniVRlYjklvzElZg87RuN63WRwcw4YPZdXdKcR0ltnqxEzpiPhsM5C3ed7YMbx1g/zO6aU4hiYcB
dKn9y9UKQ/CQIhqvLLB7ADHXBC3foxn4YZ0KvdJDC1EsLq+RZpEygcyR2EmF0Y2fQ0TWTZWhqa3C
EzQCOFOEWsPNjlcgh8rNUClEPH4ZXaJIfbd9AJeRnCNTii93SIL7KLm15x6FEzilF9b/PNb6XuTW
hYsMn3RkZjfRxPCcspShNcvBDdkYBfDSacA0bt2nORPXsDbfYTklh9QkYxNWLxqrSgn7Wgvjjj7Q
P0sGL7Mp9IWIROXAI8qZKWxHzS2LJ10HXXM1Wiyr+awXcYY6IAxYm3lF6m/SfB6242z8CbihdqHL
0KlkMnUOB2GcM5NEDHT0rzH6hb0rnE1OqXKuuJk58qGi2cbRioBA1/YpaBKU4zkpIqg5jhMIc+xr
XbxMCeBeprJKsVQXYlND6dy67vi3Zs350td1tFHCOhcViye8x4iAE1tjXWqHDzsk9Ufz31pQl6qP
1kIj4VtAXnKeB+msmiirN+grs23ssvaq43/c3/4pt+1+Wy+dQhdvKGTB3pPjguQG3FgTYIGmvTwC
bEamUuqTjWFmPaXztKFrZcXQY9b1Um9cxCk2MZIAeca63rlZofNO+smMVQwyJ+qadHzPIY3ZU4PA
xU9n8kJo0a1gegBwL65m2fdQ9eN+Bf3+PZlV+xeHwla7/P5qGqpvozQJdWEFu+Q3yMu5PGJNJCkF
q/O6tSL3TPaIew6E+y7CasXPHkWGOlahja0mSI/hP0zq+DIDwU9p1l8Sy80qbOuncStKD32fYRVF
rtQI0R6HFpnoVP/z8ilejtFQbsdGTTS4MSYGUhSqOlO71lJin2Vlsa3yTzA4LgInShxQ+48BqMYp
kt6/3oxus6CAIBcI9d99QuN8+o8EF9c85FagX1OZ61fV3ElgCmEul9nadY3hHEXew5IWEFHCpGH7
894lJTkBGbHBzBtY0pTD9Go6aXbsPZCdaYgsOwjGcfVEny5cgRggzMLy5GQrzorHyMV8GBXBcb3Z
mgcx/yqUe5LTxIKcpnlZ8Vs2EWzzCMiADJkAlfn4GVPyruuAE1D1bGahIjA3HF2iFsETP+GxZn+B
cN5fZiwAjmKhD+tguqpK//NkviHYCNWSg1TFJzDLpvlADeOve5iDa7rPFzeC3eBF/GYY5Av0dBke
8Nw2P0kV2RW+gcvO4huyRDW9ZE8TwNitMZ9kF9A5IVq1qmti0Ffpd2g15nVAJ4dbyNibzT88Ntmj
48060CsxhjDn4ayMENk8pMOFctSjFpG1DnmRYcMF2aGCz0HYAqGh1AKkXk31V1jK4Np2uBqDuSj3
TjCNaHj74pW7VcAPl+4h7WP/lLQBRF1pgEo1h3ADqEMfMyUfzPSCG9R0d8OJhSxIBH8NuoQvpYeV
MiTXVdAMmyTtvY3BkGPhTc0V3tYSIOP0y/Ctl0Ay80p9q900RFvw70TT0aNNjqrsh/jc6Lso1Nlp
qNfdpo9vFUy4hYHmfttzbWzsHJEYMrwlmZXtzeGcalKYMk2T5Qc8XmtZOmh+DW2sPHMgRyym6wxI
pxGMbIJQmHvmPdNLMJTmwXpSjPED9qdRGP4WGA3QRMJItmCA6kuXF5DSkeeuut6SN8bCkJ2S7YRv
F+8iIwdfWfssLVKYTdmupLV7jLrcTEiovvse3l7Vzs3Kpuu6DQIVj9NPJMC2xL2Rhz3NfXyqIXEc
2z7aG2A+k0ykR5Vi8xuev1TIIdOQreQQTfBrfKmhF4feEiGs9WseknGfzd11HoII34QHtzDkZ4Sd
+2m6uf6AGh3DQp3gi/K8+lEp7uOEtDiw4pcxdHcq5KQrIhOXjP+bsUQA7lisFC6P49hIIhMK8xJq
4YAmBSvizaLelCS5XCj/wPQKThZFAekkrP8JX9xKv71qh4bXHMiWlii/Tp7/S/l5RCOb1y8WavoN
1kF1LidH81lBD8M3tB2twHkP0mwbFC5GfDQpqzJ153Vat5+NlRVvQ85ZCDbXWDoZxMfGGbONsFK5
9ieYbk0wGVdKTRJ7fe8+len0Ao2aDrQbsz1RbPMm061FPUxGkW07yBAcqG4oOHAPTRdeTY3AAnJk
lg/NLxOjGvZ+mysHKL0jUxeETqAQhPuYx/nyK5dAeZ173wE8RS4g3AKll1TficLtMkwbep9o99+p
aNv0y/CirzPA+VUyThO444I20ZCfnZhOLHvhEVUEV2kyNMNQotKQl65rxY3oejR6WWWfSQ9sSJCg
TxpqmiAuY3KaZPqXmgcWh9FkW3LM6zWRz5ycLgztFA0n9jVauLF5/296SDQVrOfhm+9vZaXE4Rny
blZc1z28mYPV0B73CpnvFCGJFxSuso/J6uvLHUZxiEVQNJWRchV3etxMGDVW5MkBLgHpdC3LFFNi
277EqgbYZITd0UPwI2g45xK8eE2YInBwk7WVJFBGz1MG5av9bgD7HllRWy3Fcp+MYo1SoSTya0Rj
1E6XzjWKy+Qj1NbTbK1UzIgoioDBRpI6pK73/78lbPtOpAFxrrkB7Hcw/LXhN1yOlu0u3DK21sxc
jlOtxb5yJAYBWJS88athyNS9Jc9UYo8EjosysQzXgZwvTHrKnd2Mx+e5PmF2WaKFCSAZtCCs6Lai
mNUBqkx2Lk4ulgyifHsMsffmj4L+8TfYkTUVBY8sXfgJdghndldNewwnPk15UmwSX4pjGdXBPQuH
8xCMVGVV4m2bmJVaTzxG52f0StzUBEox14y60GVAYyW3FjfmKiCTKxq6JWxFRORIbLlPv1Idxlcv
c9Wx66wREtWo4aw4+8AwvT+TdczDwr9kVvdOFGxz4tVmbDKmHykstwW1+94ti5MRZ8G6JVzFsNRG
cg3pJYpPDHNoHkPfYd81v4OpJTlEBtti4OSbOwv2g0HqNXHMe7stsyOI942vkTlr34BlWLc4pWfw
TMNjonah3iFaw4C4Q4LDMzqi1PdGOhE+9mK8mDr6tOBgvdVKAps3ucgqzKvO6PrvnekWfIagIDO3
DN6HitOh7nqkDs9/SgZ2uvR4PI8F+2L4zs7FGozkJU32IfgKLLSev9CuHfCFIyr1vIYKHajuIQv1
w+k1USWF650MykLX0AfcfWTMu40J6wwjXdBguoz6ydsWXXWsB320Cznd29n758UC5/xAI5D1IB+T
pwkgTmr1gTC4sv80EJO/hyr6qzSzHVBw9iqwU2dVd932qTPt5NPlphPCqzswNIZGsmIUk9ol2q/P
NcLCfetzg4y4ZbqeJOzcJZ7BC7J+14WgkE0v5unOnyEXFUJhz1bJq3Rr6IJgKcBPWfcY29Tq///L
9V/JrjsXHk2Y24XgzRzvVwDyrkPduQFmS9icF847r4T64sYznx4F/uwNalMqh8I/xftEUA0wbexG
SRa89rZD1O3Uix9+OIhKE6i4rtE7aZrMjgKzRadikuJhJD++2xlfWmIbBVeNHpSdBmmnGYkqHOw2
CrOPBnz2qhxVdgwxNv8Kow8vgb8GTwUexhjON23QOACzqMhNXXTzzF3F7JPMKQvZKoMs0XTBA0r6
eEX29xfdMAVclEX3GA8Uhar5N8S9hmidfFxKnbNXtsTGATbbyDSz31Dqe2v0m89jy1Gr/7octyVp
rmcEYMQo+q0hnPaTE1ZrikUI6wMMpV50SwcxLvoEVlqjcI0V0u1uWSgn3LUQn88kaq16Kz4pxcEY
zvKNP9yRmCMImrSw15AY9LgrfovKQCU5E8wUx4wyJv+90B32olxXJ49XUhH4U3sfpc1AIKXxuLfW
sz0RocWQAmC932S7PmZZWNdfsajTNy2CFAVTj3Q8N4qdkSZsSCIPnbaMH5FC9O3azjZ1bpllIrSl
0uQMzd+jIv9uM11sizSZdnybv/g7zv6JZTT9amZuUfJW5uYy9IMEGRRm6HGIAErE1g12AEnR9ZO2
Gk3i1jG1vhRO2u9Gl+dEdr259IrKPVFU1Xc5ZABbCx6wrrU3MXvBnW8j0erreIlbCxsyTKyT7H/j
AMCglpNdyM+XHC1zY3sTPw0f7LvJhehFNoxPpKxrXhyFIP4pqTKAZCV5Nx4djJCnsC2STT49JV6K
PjeTGY56BYoo6+Y9sCJva6ngOwz7+Q1xaU6Oc1RxM9vxRVtPq5vVZC/o6z+ChgvfzWf/kZc+N67+
Jk41u/tzkd9jyqL13DhyZYXvpV8NX2bqfvrjnL7CWvNwxYV4ZJ5/X5CKmA2m/dDC37nEk27cybH3
UzpU9zJEMOaQzfSn63D9ylG+xx6tg2WQje0Plnpt/ODff/8HVLLvbLk3cdj4rymf2yoG/HKtgOrt
VNWEe5IIyauJEk2SuzM+YgPlKP7k+I/ZwYodCObqORUH+GjGaAJCGogdNYWLYdHlS5bWgPzc4M/D
Tx6/THMgtnbdiJ9NnsX11k2HmJRAoCZZ6Nb7epbfTPOTj4FiZE1oGuPWmhUHunwmiHCZM9P6SkLy
nXIzFUf8LtaNor6Adhb5v9Iq38SKA6yAoIgtCb2xYRh6Z812/ApWn0EnP9ifIQ1Z13rW7zjwwbI7
ejqWyRxeSn8UUGR+200zvU8NhmOvUOrL6e1XM0yMH6gXGxStgMMiDhdfo7vrM3fhlbU8azPC0JEl
5wgB98MjXfg4lIBLeBaKTzOQ3zNj+qFR2a1hWwzcx9NrK+/dLzqEsom/gypt1/lQ2kz7ZusclRKF
onhNM6f4VeOihQQ98Yo+/3IIDJ4QbRK005xSeAMv9WyaN9N/sUVr/v8v/KwSGxEQ9fL0XD2cvBdr
NLoLXfU4wAlaelOz8zplTCtqM1BHw/5pZE9QlVLY6HP8uImZiXVhiuooZSivTdc9F4y+9QcbLs21
XGhU/yf4+sGr27fkV3UdiSWYMrR+Rr08s3wiJc8OWbV+q/Nd1RBaFIeMKRzPBxXhN98VFv2t7wKT
6mav3GbS6jdW/4zlar3opWmqFjvEkC6TwpCgVOPwUCZjciBF3AdDzQHflFOyKY2WMhqEvO0O24y+
+c0M2pUasI9nbLK2DeiIDxCxxN5Hao83k/k+VaVHYAlYIBMnKEZ+uzirYMjWQMrOsmgCpmFYMUvf
029MsUEb4zx6Z+jj0ThWJJ82Ozchlou55FP2ybEfj4m3Eqlhk3gRixf95HeohDnSOFvqw8b/C23o
yw9oKIkNLw5JEbWvpBd9maoez77KjedEmbzc3i3XtmVMjyylsMXYPy0qx5mRuCXM7xwbpnJEnSqs
wNgQG+5cacrca+M3/i7QeMOiWsBddNCr56vcoXULu8DcUQUba3OiMLExBgOU0W922jq7OntW3VEU
PnzDuIAv+wKCP/Bt2+b7kG1TGWDCmrTaO8XTpZV0RBk+fTtpHhyFG2Vngx/r4IvxUAp33hFgh/3Y
moZ7l33B1ff2lNm8f4ORMza6xHnfnMsuSckZhEtqCy1WkipgN4k2IGcA08/EwHItUpI3wslaV0nq
UCpICRBFUZeP7QxXqvlmYFEcXeVgvJyeCXWVcUUyHh4jgkAO/+lUsJpzGZTEjZlBtAlQG6+SItBb
z7PuxWy17MXaq52O6aMAVcsGNmTXGxVX5pv1NjZJP4I8s0scpPmmGK/NoK0VCL17HJUDAQYJfoYE
Pb1KrQGRj/3km5Vldg7gJQXx8xSZMuBdqZmupYYz+eOwtbt1aPbeJtYeTcu71hVs9RAA2CSUmqDc
I0YGGRbGbYZV/9fYGLvebVlK2dUBGRkmjemsRLByAwJB5KjktWqYM9ahevE8Boj5aE8nabfe0h/Q
OOdW+SHznPZiA9ooBubaY3Mrhs++t5vfEpxoNeqrWUN58tlQHcBkDrQ1QKREb9kXIOpXOFLubRRh
sScz6DEp92bqHL+cLc5eY3uvGr3NsjHbD0WC6LpHpXpwaBgxFkdsvYy2RUCWv7Hxy/65wbBMC0+9
95Z/nblunuP59uHUlVpj7yZKMylg5PJAgCbNogtOVmvp6XQdtiwQUDGBocKofaBisFhF9dW6cf+U
dpKTtQh22dJFj7tRki4ckiiYxTI/dk7NNUhUTMhGkAGOsSpLuzyVrE9WHTanpfcpsNF91ywCF2UB
rJI8j27FH/zhjXbz4tlzdoR/Svoqmx4iLSTmFBlS3CMu++8XzbJ0JhCFhBVe37EmOOI5dN8Xdeue
GyJbIaL103tt5z7qO2aYToF3KCEFF8wYu9znK0XiqmbTH9preyqCS2Y2wB+2jlVmj5ykjmUwswzp
Z3dcd4mLAK5hryqlPT0KmJyDtstfTTupc6u613QiVaP15Asj4GaV47d67nMs4ijI6A6544aeBzZn
jVrYolnXLI3msH+1Q6t/9C7SxCD1CEWW+mF42sLrnv+y0Ju/tbWaF42Bsbq1aSaM8c3sKvvNtQBS
Gzo4DTzqZmzaNwjY1OxtL/clfy5/fMshwwEyGN2zmTXJMfLqYI3Vrl789+LBpB8vowQ47oXptYyD
8d5N72HTuWuTcPeFCNtpKacxejA8fgVK2+HQnNks4LKSJuF4kyteTRfOlPRg3oACTY9u4rvLPAid
ZVFMgoCMkscryN9KzXvhMCtIF2gElqCeqpObdjWGMtYUQaPeXEduQ/LTEGpZ4SkHHrhG/AB0VK7z
+YmnnPLpbkAm+TSinuE6krQjUV3nnmkjYTM6zI8xgAXCn9p4H3u4est7LX33URqXAJHVwU2fxra6
GbF35a3Y+ETihKBFzhZHN2stHxavB/rDNKHHxAYLZa8Wb/HAkK8THXuo8TUyYxvf3jloY0j8c0ft
AWpql1G1npJBIXaoCDTnMBnhrCh15iYeF0FzCvlMRifbkqbVbYSB0sCb2qfurzyw/6mPdfCqiRlJ
FAFN43TAgkVzIESIQrTGFZpgZ2yYr1wnXT8pYVb7zkCBCgEuigu6EovY9wQy5TsyyF8g3PU3InAc
nU4gjuFIXgCLm+jpBO6uwdkexLdhOMOKHEZ1yNEjXNAZbCyYe9NsWFtkOiz2VQu6crAg99nuTXNG
bhLP+ZS6PP53uqcKLJtTYl00Q4M82IbACNM9Wnn7H83xBOUuuPud29AZq5QFWQThreNmBXIT3kwb
8LgTAUuO6r8tc70Xyq10yVRzlwBAly5xHk0DXEcUUbjpo4iPDyMkX1vwO7PdEs/v+B6UXXrDibhq
AX6lfBxCo1amjFu4Y+VxJBdfdvYnUoW4OwYMnpFU8Vfb8t8dDcuka6cXVRrji+UEmEZido+qsGgu
qjjDiDEEi8ZpsXso/9JSpH3DKP7bI3zFKwt91CNu5frfL+0Y7q0wXHsoJYfRrlvQcfFWjJG+iqr0
n3uh7lbHZxnNxi3ESnAAk/53RJK2rvGE4WQ01Wr2G0aPTbGHfPkVU0qtbD5XNifRC4Es4VIWLCOI
NSeuPWwPlEpOqXeCJtkg4gOTPOZBOed7z6g2OiIhZaIdmDATxr14y7PyURlsM0dSrhZ+1JDlAjAv
y6nZ42i6qATHYI3EOnLHnyy6dX3Av2g0nyG4jCxtL+2z+OzDX7rEHA56b8R9U370/QuBY2gpaCG6
hnlgrrEzhwQgs4BCNzHWS8IUfvCqshbWUkAZZ8LvCdrMKtIN+8z6CrF3jeqg49Lq4MOY/EBFotZ8
nAMrPCZL/viaMTE5lrJwrowzhep/Mpw1RAxg1YlN0h5IXtyKmJO2cIfXyJa/HG/8iRigraOBjXRZ
ALBMjXWpccSl3azXbgmNJQb1J71qXcjnKYNRr+tYXmG32zP4gQ9WxSjg05nzBejfgMIhVE96jU11
HSJ8citm1U45PpPjNUNgNi/pM6aWZ4+E+nTjojlA8nJ2eoUKwrMBgip2Nk8uWpUn+0n6P1U+r62h
vrbto5x6eERT7R6gC5qjOFk8QSHBIJBRljCAiFOrC1BboXOZ+6wkIpbQddZhcTmnmzkA3a/3epzv
1Iwaz9IfWTEpSvvqWwXk24cipUbI0mYLxIIpqQrXc4BEOzHar1JTe3oxB3oPDpAPcAj5fqjAkCnE
q2ZOvVVaA7IdFdq7eV84KjmNZAKthvmXmVh7z1LFahZZsgxWNkS+PCRsxG3Fax9QjlToSnvgAHDt
fahjZUJ7hpKzSkSwcLNeLgfhqJ3VV0hMjL9ALjBIikwyJ2iXcJHhobsi2cGmeBeqfiX3uV50Vg07
yHLocWvcvwVs8t5RYu2hXPH4T9Uz0jUovCRzDDiSCY3nlPPrpcgqwCbVbXCaaaXG5u9YQmz2mXBg
YmQygd46NLJlw+Bracv0Fg/mbQZ0vTcsCwHjWG4STKiUNsFrGMSnLPwY4Esu2bkxkfKSm4wnQl3E
zG0Z/9E5Qppu0s463JJHwPq0LQ6OVRFyE4mz6YSfdkaCTBwfGAoBGLW8YJFF4q5y1gZF80/RWR+k
fXxCvOC49mjbtS1BX0LMq+RItai+ywT5V+4Fya5kcODTcvSec2va6D4+v9wo8CjFXEBIAFpakt62
EaRxqhFHrOahzhfpmCN6svOlGKvf5mhdKoYm7MucPdTFzzEo/jmVnYIEZWlcVD5GPfIAa3pHM8xQ
rnvjoek2Ro6PhxRrJMzQlNHqI/AlQCCrxvHiF9m6KZJ0DV8gAw9b/EuCyF+Cr/4hXllT3FPwl5p8
ae0ny04SnTsVWIEwb7wSihPxsqZQRxV7ifTfoHuUV5ryLolyhulx/2eeEelKBZ6qU/z7sHU0YA5p
2h+UwYwwBxBPVmz+MwW+26JV9P7uSzMpvQ71TCDO3MJ6D347cQhjTLQ/rsVYDdssS8u23MYWEviB
WM5VOcA+9LT3L5m0uQmr9iLLP7xpLkwuD/UosLXU7/+yxWbbHsSkOVXyw0uJHGvD5jeW7hty2XOi
WUono+OtHQP8cc8qdM2b+Pwe8E8kP4kYh02VJHvdPG+jqPnp7S+mAOc6j2bmE8E5Tvy3NsIjadfT
rW0ngO44rskeQSIxojkzxDod+2uUq/eqpA7J+HwK7GDkofx1G/ZDpoOcAGRbQKBMEH0YbnAyc9Gv
SDDwl5Fnn2ScknKH9HDdDpPNjs1jNhuS7cOyug+7dm2tg2KKkY1S4NNo/2udpj34PG0cIdPC66rs
NDncEQBz7aUKx3ciJn7KJr0XbjyuFSksqyC1P0qKDLKL1C+oBiD5p5TCwPpn+WkDt8+P1350dH2U
hb89t/4IbcRsoFG/wzbb6bpANKs9ltgGSTYypEuSDRc/eLOc+oiveKzWbHn5Ocg+SDHfzJAmkN8u
xRzzqif33IDUi1uvOzny24g/HCZCu9gNf8vERXWsmQ57AjWK3XzUbTZsS02aupsRSzPOWMpNVgom
O5EQ8q7KHJDygwkKBSkuXpMzTJZFU7cXYU4EH48ct5SUoQ3Ko+sHfzlJa2tmwa3PgrdJ9igEnPQe
Dzz0lusjmzJ+mqbeMbNlFZtNyzRjN21qhqXdfJxL8aUzNitOXm7sEXdTXtXhKiwxfB/qbRawQQ3g
WXHWBH+FHZ4ZcAJUwAgBFjhc26nY+io7dJH1RodrP8ktnzPj2jIKzCWf2m7o3KXlzONmtFClGFPG
3Rky0yEKqsewuuJVo4uuAheKE0TCGgKLcVd0PqunfBue1AC6r8+nTUrTj6Ct2Dc4mJYF+9Jz6yU7
sPnd0jYjcMCeXlUtPWMwChjK9gzKlz4NR33L+U8fzWseCjgzqFuBIuYBNRK8MzpKF4CpvNo8xmsX
c8f4PL1Fk6HAjxEBQ9TGan8T5IE+pV16yQkMPNdnbT1H/0z4VoPjOJu0JNtRAXuJuiFcloFZbJpg
Sc187nDFLFRb2RS1Fgc0MR6JkIAd4I+EJodmxBG8UD0XbtKCDc2yYjXVnMMAeo/SB5aZpcbTzPga
sU6b4vo4huRDIQj7Y83sut08ekec5izbFgnH1JtqEWO+R2dPsU8Q7rIv0nIl268pLNvTZJV/fN/i
HC5fx84yz1GNlTIf11WZn7R4ckmUO+yMzkMPXAfncbTPLKjeQgAf66zOfqox+T1Us3/yLK9aGDOS
hrZ+RLH7YGg1PrUE/0KzlYecUn9dSxMOKDNLdpyZ2JQmC+SZDfJSpRAMopSoMimKLZ9ZsFDBPamh
80D5iyxjN4cSOBBLV2FF3+D7+btOSOqUtUWWghRHPah1oD/26d0SzMBKgfIwtg913lyHATX3SP0l
NNBNhx0s1DLjwlCPjSVLRke8+DG1VhJI3k4TvmBVBw9nQAvOeZZ2QbGUadmt/VbwRpB7ugJpngzU
znMDCE+P+jGaKiVn7SI6o9kYkgtgbPK9Y4OTitil7vvSmln7NzvSerxlX40nzTxvmToFtGmMBQuD
fnqBTxEVjOjgklprEjZQCIwyZ4147IZ5XLlp+zedzJ0IXNIWCLoJpoiDMzJfip4RhNO8kFqR7BUX
e1GBO09VsI5Sn7m9QKIPWl/hWlygVcYAkBnnDiztwjHMldIO23+0UxB4Vmhb+Jr74lBEtEYFjyuq
3yRbZm2vqcjwzJgyRFbeH4dEGb+HjDWUcwmqYFyZc4tc0YISb8+k3Uc8LAuS0Y6qo5OX454P3omc
ZA0LYJm7VcriDSBb76e/jaGDDeU0u/a53yteC8gj67JpidibGec3U7K1nykFNVQlNNP1Tz4RuVyh
8E3z9xyWHIPoYe0n1kuFFO6gDGsvppnC0PV+zw6hrIPJxpcIHjJTCxORN1sjq3C+SOrj87eGmBVI
8CL793me6fJ5Fmp2WowUwRkRA16Wv6PGeHnGlqDVuomeVPSRuhchWh6sR83WPxfme9Zbd5RMeNU0
zpm2wODakxnBgVQhVY44nnoFO1z+Iags3zbWRGMblMsmBFJnxNO1nNBSQOyASpIjxAsYx8bWPs1C
dsp1Tppx4NxKId/K0LkmVpcu58lX2/JvPiZfFQ/HoixH8j1YUo2lzJcfgeMYey5Cf4Hsyt9NXgjp
VW/j2Q63iedGYAfYCEg4UKwMqxSVkK7zclF6JIBVhGuzn3U9QLMEAlbnStnr0qoesfeHtEDn0I3s
TSqi10VPY2o37VU1nMlBdXXC5G/rdAhl6AkGF09OU79i/Tk4soHTDe6xwk+xTubhk0jHV+KIEChP
8jVUcAOt0cca2PqIxPLt5AU7DOEPgSZ35ZTuo/ORY5aspBRpIX4A/4jUscXkWcizxn6pbE7vrh0+
kfCRFwcjsyLqfT28zOz+qTvtc7nVE9gaVaS/Sh9GOqNFEs5FQOP7P47OYztSZQuiX8RamMRNC8pL
KrmWm7DUUl88ZAKJ+/q3eZMe9NXqK6kwJ+NE7EhUGS9O4hwTaT9lfvlq8h6IVkSTuszqa7EuOAiZ
Axaba1tYM6NMw/uubOqY8MN+oYw4Dpvc2TVh80BpyZstSD/QjxSzYlx3jl1kmCsxN650pTQ97E6f
tcoLwir3Hj7JIH8yjenKFt3n/snWXf0Ib9F8DLhEpR9S/Wmq+5Lo9LlvaCDx31apaEJrfwbhiz39
h8+DqF9Q+JzYq0I4cWL9l5Y0E2G+HfeJn7y0/t5RiQKbPX8wGrwmLebNXkJr8Wg8qGmTyNUTL8WF
9xm+qK65Dy3mnb5CpFX2CP3ZXZ/IPp06mbWxTxoy81v9wLlSO+0cnSV3clM3DXxQ8ygHT16djjtF
dzMv3+R7YlrjOPDZs3rgjK58LJxEVaUKioMXUg+TFXchi6YTOzn0ZmnRTpiHcct0dKfuPNpRhKqS
F2dc1XOpqBADjGY25vSJJV+WxDZYTYdvQFWvxQBaelYhXiQO5JIhsaSspLY0M4MDY2h7SLtJSUfV
zKO1WJtDPt6CtO3xKSwXm7tGVbQCmIGPpz8VcU+a++BbRhVRdEYrJwMu7gWs7FCvrcX86XOkkI4e
ZRr0djCHaJae51MzhfbDMnf6XLjpb9LINxKqksV2Qexm4KxRpuV1ovrYDT2uTnMlbYctcRWdczRz
+RKE1NaAPNwTFaAucYQkOVnWXTm/lJ5Z3qutvrX+v6EDcrlc7itkM57tIZ0ZyWPNDtmpTLjrBoel
aTZHKM2BEYdJTWe4NO+oAK+j0aYnL1y+QAO+gEqoT54yNW5+PvW2s8Lb0IRlhJ7ECs5GtsQLLBbT
IZXTfWRdBcjQ4aXRz265b+NSQc3vc1VFmdDzfZMetnvjbq7Dx5BiEAsP+97S4QlHBohEwFlJnvHs
ywtahcR+mugCJbMWtf3ASS4hEJba+JpCJi9nmEUkeTtHTYAA0q1NwaqEFt3JSLMHwVO2NQ1mqp2t
fQXXyJZR0xiUxBeM7FiQ2niZq7ORcpe2G7AbmDsci9fVDd5GOpKqMgGJBz55TX8q+jFUNjyTb7Mf
B6yyZTFQfqybu0KUxaFuh3dqHC7odPlxLXIzThb4VoFn7C1jvbSaG8osA9TlLOl3frqVtPqPea4r
rF04ifCxZFGS5RCOUyjVosn3pnGaBw72E8uPXaEzUFd+Sy8082MJ+XOR1ftQMZfY3YCXFliLU63P
muGEV6tN19bk7Uwxc2hMys+SrCVDt0X/YwPoJUGY8f3hoEvSdwCb0dQmBVerDT5m3H+dmd8WNLOR
8TJeZ84j4H9uMrdKzlVcC/mjPfhPrOzkD0bdjY7Vp/fL5N4N2kGt8ZyX1GTCsDMHl2/BoFPRD8uO
ERHOx/s0LJxecGCETnFxjBfULNovVv8NewS9LXl1J0weAX1mLpFOEkJ2VBWfKPk+lBkjdt690nqw
nscKciBu5GNtkkep6+9JsNHDF7d3FTlIf4E2XHku1hr2tQBxjLfRHS6raorb4uWftcsHBvE7VhyA
4TVI5nXzzk4lvUE+ZgVTY8PQuDOC9o/pkcVCcxdnWZY84p3sJLypvTf9cEdNHxjp8b7QWFOKnhVM
GixALpxHQ5jZWbbDE6+vNRoFo5Ktubcd3LKj+1k29PAM9UTVNEYHEf6dTdLJDsAV9FgOHPP2MuFq
2JOMGHaVPeeIARK827DiHnhXS5hHNuKlSrFCa2xCUV9+lSk5UrBCcmBNtABsOA4wd6O+ax4kAwiu
1TxKWoP/T9HaUS1gqPGmaarg0kuZM0dzz3isNTHUPM7lxHYcN82ay5ulASCVobz3pXwiq8gAEjDZ
lzvVD+MjsL+PZXvj55yfS0oZ2vWxeQ5UIG5eSO1YYPAwMHH20YOEKyXFK2hCj59Z4vNzbhFV/HCG
lu/asv46/jpeEvrbnCCXh0aqlvuBZ5PlpSmw2/7bUt9+ESZnM5l+2qV5ECZNCHp5pDsTZkBVv1Gb
AEI3dDDIwgjmnE5rqsdDfWQmVWHzFHRA3HC8ycs4vyEeo2HQ8YBQZOycmYOWGW7ikFyY3RovKlE7
IsdpX7qGaowZSOLO0uqSLEsVT0t+l8rcPVercXBIhlBfYfyslK1jgwCtTTLhvpJMjWOfEzUlnNDn
LfaRFXUUb5nVTte2AnjH8+23AkDVhpeQcppdgpXAVvdWC49JkpzjjldwyOm2sRRyeWkIqpFHsWM5
/OyW0uPJfgFdRas3pLx4FCfXEKeGpoPIzxvuIL/DpDSQnCN4xYTo6JgurDucaygdHR4sOeKzqwMe
KynRtqLQMsJcdcAt8pCyFrwbTY7o0nrPHfZuIU0aurBf/VLufcNGeM7qnK4645vBA5lCieFu1fUr
exNkCKbWykQgVzKEAcm7zg7rt1L33wrZa6Urbxdm6cJupXvfnlaexnYDHEfuO63+2JZN6Hng22mn
4GgzGB/aHjg6R4l7CCLqmNM1Qim9fsBPAZYddlw0wYlpG/pmlMiRIhcXSdlD/F/XlJ0n6MdG/ebz
dF2zPuBehs3JrlF3fRLldvGAxlVfFoLNQeF89GbT3lWWe7DoWUMLK/e879NY4TbvqEBgvnqvllf2
UOrkzKCL4Tm7rHPZoZLwNuJlUBSXTPVP0zQnlTC29kQDm4Q+lGFriab461bMs2CLR7S2tNnnoWA/
js1vBycDKiz3J47jHzi9zcDWr5LjrTxQa+gS/ae00hdMFbPwI3MJ/9RDzxYtUx1efKpqJwMCD4p/
69MLBGMoxxYdVsgU5pX9YDQ3pnerM6zB/ULFrCqnH6yEHZvU4A5A8jNHN42P4AxUcbqmamG3i+w2
p8lf0y7Ajo9UHhgcq2detHEe/IecSvxtoEiABEHLBqN9bKumpZVw/o8Vo3XwlvRfgR3JcFkhWmoM
WEaO+PiEFdEvfRLmwMN1+VtThUGHIqG/ZHnm5EGumzUkct0X+zBWfrN5bwvo1RjEUtWeB9xYe5Pq
1KyhLXNSSHwEGiNcQ/cayiUsyMDlM6hcAE8W5youM/MLV6I4Ypdfdou8lJb8xBazC7wk24/0WIMd
BFrOQ+hkCYu43jKD92UJqyFaUH07noTt33t4wnaTLslOWqzKFY0h2Wg7u2pu/qNwYoD+Oj+EWJR2
0IOyyA94aU+z1Z9majKVVX3n7NslKwOmO17YNhQiKIiASmtwb3hgkbVBOmLidX1CfPitSae05WkT
Gal3MU9VaS37CSXMWNNHQvYfHgrP2bTNP6Yr94OtELHJbfmkzeNtOU6hvPXpV39X4ZX3FkDTOJ1+
fQauuPrDCRDEDpYWqmDpdAjdOYsqVZytnHMso8+/YGFPU3OV77A781oR02ka/OaUtvpuLXoQwhUm
fsrGeW9oEgSzM9hRCf0IaGXzLxVDcJGVdbVrzFi9i6iWOyfxXNfNckfF1o89j7FjGiiOs/WCefan
yqfhtILv6v0a8TvbM1/1equC0GxiK5nZFDF8Tywx5gDtrAh1iZdYHAmR9jH5zITURYWwXH7VPdsH
mjb4eFvjL54cVMXtr+Db6r0zpu80hIx4KmgvmMJ25UdeTrMk1Ee0MiWowZd2hvZu03gpe4zOvt1O
lDiZAOI9sikWR6aayY72YBhb+Xaiorxvn9K4g3P20iws/rcVWfWLBNiTnAHTbCGUEvzcczUD0Fgb
fOUe0mXHUUUl42XBB8OrhzIFoqtICAa+5BFf7Tjn76KlNG3UfB+eAa6gaJ6MhL1a1mcwZkfJQ2LU
dADU4YuBLsKwtfHZ1F0n5vrYpC5basvdp7549IaQ4hdi2wyizjHVOJmXwL/DNH6HlTHD/2n8FAgp
J3eYby4Nglni9Wez6jEkMcVkABLQf6YP7rX1WCccFc3pZpj8p75a7COO/z/q3ecRhX18HfiliBMh
Onffza1/DCnRgkTNhW6GJAickh0Axv/UkofJPYNqeZpcxeRMyHb/pgWyeLMAYclYksHJQZl62iLH
wVT9HfWw9ZhiauSyaB3YyoXgdEz4F7GuteMxJasBzZyABjmQFhrXIrwN/mIdqV/QMG2F4Ajl86ZJ
V1ZDoJIoO2FdRZlhh6PTHtrnZEk7lp1033BJZkYYmx39qIDeQS3SipRQ3OqEcsUXvjzrNasPyfpg
DfJfbxbY1fv03OE+M8Q2Qtt9ug9lNBTld6UdVtdmdTGhQ+ytaeRGl1Q4cBUfTAXDfp0+WL9FK2UX
8ezyxzqTzxS8mxO6lndqzGgUw7ujIP8SQvxX+bCVe9Jf3COvYet9mMW2CefVUvhZGoPq4nGY9qew
E/1eyx6sfNk9TRNtsIsz25yYBWIMLas7ZUyvCYFcCM/8a/Q2k2Jd02tHj/Su6ZtfLhbm0tL6W9jY
a1r1DWj2kmVDzISk6RQMso2uU+/IdjD0Ssw5fGEVVYuIQ6enCq8w3lcWGaTWygk6JuX0FaUzKd/k
fOxCAPIprdUEyL7pLbyIFA4uFyhKjHvULaddVj1+l5l7m3phJoP0RS21jBdVvWmTMrEMEUkw6EdW
YqT0SwDeY0noT+SiHINUJGiQpWwcQD9GEKEYc+IFNLXCsMATSYvLJD8SZZ0BVkuOv4KZt9dHE0w1
9A/vJgYTMYv7NcU+ZDqJveuQXQl6D9/hggAaWgLmir9N5iDeVVBTkUH26JLQ5oMrqfwbqK7Z+UY9
xqIvt+artokp/iX8ZMFupzEtrBgo881v09GtkBMGszxe3cNsXuUIr2jBRTxMuXl013WgdIAM4kCj
Kk4Vd9pBoTQZ8TG0BivBnIDHOZBhTbPB+lNwaKG8M91J0kc7r3aNky1lcupTyjqJBfIOyh/BZNSn
KZDXIpnFtWFA5lzLs5/Vre29hiIHkM+uJPTNOlI9uJBcLgtg5g1g5TL02PMUnEPDoxuAPTmbtCwz
8ovvZT+9z1RryeZ3MjFzTsL81nVIT1RLfQKn+bOFv6FcgkcrCH5KZhT4la9gLXAsdLmIYCXdCaX7
A0/34f/7GBIDOzw5/Jad8c/I5s+troUzPvXU8dJJ2z6g7Y6RSCE8O05G8+5xocSHXdh3pbCo1qWk
CKJiacRjytqxBrDYWY4ad970iT/COTay3R7S/vM6s69ZO3ntTNRY1dPS1JosrYOR4VJjnrTSCEGG
DDjJ/rtO842lRnEjM7C1PC1hXJEwrvA3AxuhpaijMbTrZjoGMYBEeMCyY1iZoMw5n+eCxUJbDeeu
zJArTOe7DHUXN1PxJ+FbiKrJaCjOCf8MGrlzyZenYBRE9rsEjnz9WOlxeRKpS2qHN3ZkOkijOfDE
zqPLdnbqJycI6VRN8Z85fNPtMD2wNAc1Iiwc0ZWEAz0Hf+h15TIzUMVNg5CmKL5Bcv1tQvvki/zd
SM3+ME/OxbKCLwUZCvyJPHEwP/atDCjdNCSy4mJFA/F7fq3nVntveWkhC4D9j7uJDaeS1RNkTpfO
TRPmtctefh32CkiKrAI2gBWVglR6wwCoPlv2JzGJD0roF8T62v7Df6ZYMgDPYbbe94g8DxTXjmwP
cpznLUdOiX9EDnpiMqwrbir2swgD0WARiEu1JyIIRC9tCNfbEi++kxa7omMp0IIJ6OeRFz4pObBc
mNWHqf1KZPpfPRASzddnByrNqcuYwKcq2Yf9WMVDaWM+ATWEj/YHLRpLZpWRqS0NcOchgGyHhszY
vzkJxpZgAXlpk7zks1mTOW4dMz1NqTj5PfvgVb+1OK4QOLDIJNrdaqDoGtQUWOEE7yiZjv0sECdV
+g9+wYsUyxedQjmgYFQkphhq0FDAkpGtsPdK+cWe1GlgYXRjxxvXcBIioRgNcxZdzB50NTZELWkN
CBIaKGz2m+zM2PuseZMdgISwapQ19SucZ0ZCm/d5jdjhgknAkuJexrD/RTYvAW+gLLXlq7us6sgw
Le5K99Y5dB6YnsOzzk3ghsNHMXL7taDyg0z5PGAHIcxA19NrOrF+CCZQaw0JKEJ7372Vxwwofpwn
hji03fvipV8Uy3DSabNfOQe3EaB9VNreU1AL8z5bmx/X1h1lryhEFX4v+BuZQs7K+9Gn84pGigG7
ll5tK/KR34HdEDNWcJnRkfD0yGY+CY63CRgRQXVvnFfqXx3IByc1v9aAd2XjltckLXno2gj0Sfb/
KOfDYAnFd7qgM+JzXwxxn3bpfZAUdWxpd4EyxJnRHTm7Lx7neV5al0LBxA+7kzFa4yWzE3wDIn8s
6+lZrt10tjXP4qLBmTT7XFqt89xjkWEnQgQjeK6zNkQ38YDW2dY2/rHzlIST54mYrOzmB9LAd2VP
6Vwt9dmk/CcS4q5wPOyALLORscLxt9tsOMuIi9PV7WHNh8cxGOEdOPOhNLArqUxGwWQs3AHZr4Zm
1dbuOSmLZE9rdXCYOO2zsORkEeTzPmRub8a98u1bbcjfkBaIXZ/6Bms00veVEUDPYYPNjgntg4xP
lMBXIxiBUNZINL/lA4IDBwpVE5CsrXdRnOvBp2fYDU+aYYiUwPwlsDh4OfgtAAMs3OdDIIu/ZLoe
Wm/h67c/3LS9K6YQREIIAb/2wiuv31YDFGiGzXyRz5wt0488tHjlFKY6Vil/7cs/8LrmyOKIvLdR
yTseuoGT3ELIgHCL+GVWeLoarPkSWkKMVTDbi5I+yNVuDq5IHwXXIIRADDzBe5Ok7+4s2S1POLtI
ko2KZbwLJnSi/oVHFOuonCGrIc6PygxRJ4C01WSgUeyACZj9t1WbNvfK8OTh1cy0+RKsIVfkgrDf
vOMA96IFTA7Nx+1Q/JuttWPZlL5VRv5mWMxNfqLWq8W6eBeaEoJ4q8OD0fa/6yhuXT6/+mreyp6y
z2aZj6Hq1p0nxpZBZOUyNDETBXDWdnkT/pWSiUvN5rCjZJY1jVta57GTwEEyDrPcCATGoPlvlA+t
5o967tu9awHb4Rl0mCrMTmv+pjJimIZJGCsv4CuYa3hcweERPYoqWGmoSCTj8+k/v3BoRE+bGCdx
sW+w4aCU8pps8pdZhx9BYHyoWj16Zq5jtwDBPonxnxTDa0dKISjtlwxncjx74nG0NZ63Nud40fRF
PNGHA9aw2E9oNayX+lMHQy+qHdLhVVqB3+rSV56xlNWX20wiPZtm8T4yO/O5mrmCjKxsQHwxzI4L
P1M+4gDMqvZXvHQ5JhUgl8nuxy0Ycc2mj0UI0crLmGlDe9822Q1zzNO4YdAM8IM7C9E5coLKea5w
+FOeiJNlhV4mx61RsSMg2wTYq8zJY+0+X1OTA1IyFB/rkrPEMuEKOwg5g1gObAkD+nztF6MubnWx
ubzKBrtn+tFm2TOHJW5Yu6nO+CifSoXjlDxexGVKP60x2PGS13w2e2pgGjix5neqsLv22AIQ1Ywb
38iPIdcfD55B4QePczDTkEWVOL96UlO2y3EWjU12GGiwdrNpzuwbXUNa4uKgHJBDAsKEp+8sd1Ot
kl4TRBjcnXSTdJd05meyibVN0j4YOcc+jdHypAefrrK0SXdKs2DDASbcqT8bnBlJB6V8L1hGe/xB
Y8PdbZJ0JgZrb7y9ioB11C7ezImI3XZg1/w7MxEt/dsgy0aYPt+UtQODx7SQ8Kpfu4L0n7536/Zv
Zts8lozxOzC3IGU7DCSE7oWp5RVI7UE5jK5mWH12OatKt/HuBwxYR7o17rKcU0q9alZIHXBGcmkE
Tlb2XKtxXMPtUpHm2eo23FxBKlAO40fvma+L24I5Q1BAswtwkjUz3XglyTAyIFHdpstheUxcqknx
RNNOjUgLl8YgYxashEXre9TrpE5ZnOtHV1I4tdJ4vROdz13mKvR9IDjUIN0bnYt/go27OjcUjIw1
RTgYPoiINtzpoCbvFw7H0hAbWIO8GJq18TpylJZYWlmCkCrnIRkh/mAnXy6iA4LD/TGQkY3YENGS
Lr+cJQ325YyxJ8uyd9IafHYuyaCcHe/UtdnBrcd03xd3BSPLwcudFz8r1h0fs7Bfc0U1CoBTBE7e
kjPFTa4mngfsgOJz10x3jb11BwK8wt49fEABbF1jJRmN+u0riHSjc7SDXh6cVX7a0/JtZzX8pEny
XN1K2+T0LweAfiBg+1txXIfbwhViDvOpC8onZ1avzqCyJ9DH97lp90jklM8Q1+uSrohKLzUx8pW/
js/Lugu5tXDG7zMAg/umyCOK7fcJHTIM5cMrOdG4kuVrs+B0TbhEk2J8ZaDgU8FF5m+7L8pVOZQm
4jCwt2G9zPkrpU1X08uEPWu7OLozxA5UFQ+Ya0ZO2gNQoQfmxXTTfXzrOUg7DpoBamkh2SQ5K/C4
bWmkbJNK5IzQNj+e27wO2qP7EIIYprKdu1iQ1/EweetrCfAJWPg5Hf1fvobBHo+9x3U6rWy/12VB
uMMAHtWuPjpzepbK+Cc9xz3yKhm8aTOKf7U8tDls+fu07hHletcDdCOfhN3diirfF2xnIheP/vZw
v6xOy9W6Vdmot9BarvbicdlUGm/NbDzxG/suvVOfTIIrXE/7PsVoiPid+OOnqXLaBTmNJfVzGNas
qVO9h2YmGKFZYVB+tRQ4GvWsf0rcKtoBObA2NNRbfnbSgUPpk1Ofx7DAK0y57266GoQPDzXSNTs4
fuEGXoodwKUCQ+w479eSw5cD4fHYzeho7M5vqY1NELIZ7WhvA2+Lc7PRAbfWSgkwPeg5z2V0aNx7
U/njNcZPBsKGRnNIMI6dnUql/nQpPT2ekE+JREt2+9u6uOWdNgQt2AOlbC4PK+RCbCNHKsQ9oiOb
7agxVtwYJh48HnFoQuBkAUUaw3bUJSt9CNfgM3Xwf+YaIb3twStgh07IUpSPwtrglNrdGfbybwK6
sONA9KiLMx3t2/Le/tp4y/vVK57AO+EJL6wHpez8foS3HCaUEVOiTjDMLZo9b0iaxRWcNfsrH/Wn
dHAruBP+h9V8cNb6J+8TwhPVW+Pg/KmoCZyxNkQBQz3Ln2FvvLYeT/vO7wwKj+lZKElm8iYScde2
1zyd/kHdKKg4rd5aDo5FwC1fOTNFQcUw7HxdXsn0UzqM3m9VxrkU/IzsaK2GzZBYe7TAqb+WDtxI
95t5LN9pY9HsCB1cnG763bYsItOQ4ONqPQ/KX87CM749z3Xi1MyBJ8imhSehr7ogHYVfB9Ciw5hT
c9ngpdirFncS6vHNMxyPyEv/VnHG3TH70/GqKGBtyvQuHMtH26HEuKb5aqPjlwqLwqRgk/fgmEWF
dJsAJxixAeoVupdZ2DhBDI62JbhjRMrHhJVii5Zdi6TkRdNfZ3+E5cuZJQn5/Jxxerc7ozqUkAdi
N7Oujv3SQa7b2YWfHMRoYxAbnFtv0npVY00sMuorQ9Bi9kCHXdEZMUcpbBnUHVuleDYsj1OA5NNe
7QMdPjlbkYVAMja8cpNxld7EP9gjpoc5IvSXMkpYaWMY+8lK3tlEQJtjM4k/g/vXXljMFJ0JR7PC
MyEJbTKP1Cl6Y91LvaNpbRrKNGKxd6DboSZwGNxEUb0NCSfodJNUp+TWG97NdNQ1aFA8w+EzySnL
pi/nthpFf+gKA2kpCOZbU6EezFwkibOGh3AGe1hLiwcmxbOYiMVOsovdtUI9zL7xR5qGeZfkHh2/
XosyaccWa8VhxEW7BuEQpWPw6s851lwAIIGGdGt3/nOCe3PXIPvF3fgcLEF3pMnisdQ5LXTNu1/o
z9zf+zlVY4ktP3yELkItaudtKLEyDR0aEiwo3Fks23W/uj30yxGLSb7J1z7HESqGcYEpy124CN1m
n4JZtmwPlyalKYd1ffJczNKrsLATl+iAY4iZei0g4tFTyiU0UTENYuUOWw2lnS099qmavqd8JkJQ
3tm4VXYFUPaDOVD6uHjTaXHoju8HWB2t0AcLsCiyFLkdJD9OsOSFzLNfrg3G9cbeyw6tqwedkgLt
cjNYOYTD/ixdMTA7Fftg4E1UIm7uVjYgFEKCeMRPp+1ZHGxX/+T+dzrb4uY0Bj7p/FmEGKIqmzd0
O4qzohRqn8zmuw7G/EimuMHDZeL4PnrNgAmEDuG0Lf041E9a5h8rwhkBCB85fWtG7TcHqv1VqXbZ
dVCjNBZ/ohG6RDzU5F3yNa59glyS42LaI/SsPq5I+gx82MOD7kCDpv9Y0DaoHmwGl55sh9brp7GE
d2v3lWsb3yXpKJF/KSu7wBsjB4CwsesqOyE7qcChca6JzBIu4IRJh+fA2eYoEBXpwrLQZop1kPO6
eUREqxMgsGN98kuMypPblZcSGRrbIu1N/RYnsH7q5AUDKrklQmbdc9uk6rBU8rhsrtRA+VM0l/W/
Pl/ejOlFpti76VinLnwVBAQLfL+WgpJIzm+SwzUb2VXx3qLjb/R5hjLcAC/XBbRA1eEnIEV8IDX8
bOTcctrnN2c3uIxDi4mcOJ4f25uZvtu0bg/W0hDwE9Wue+2bpo0DYxoiB3xvm0qOiQ1brUldFnuW
e6e3/+vKbUW9cRFZda/RlHFNSg4XuAfwPg4rPafY1bsBHNqYpl8k3PA1FTika1rM6ZqoAJ5HQYk3
Y0441FTyAbp3dU83oIvhb4Ge52TGuejX9yBAElgIvTtdm0SOXHecJnPwSBXPakDaFlumiDnyMCHn
AzGN+zLrD06yWWoDc4iMBNEDU/V48Br9VPf0qTYBjs7igayhf52Vd6c3hE1T2HE5jeN59Y3/ZEDw
zVmQBHybgHa7mcic4ubyOPy/8ObN9BuuEJs2k0iFwayWB+p4O0Yjb4+Gqx6qwjtCj8ctm6Yq8njI
BPSbnqA1tjGJNhgpg/suV/qv7feZMIW3kck0k3BUZaR0FWmO3MjgY8IFJ2J86Hr+ddso4fwE6lWP
+aNI1+IDQ8rL7DfZf3S5NiFPVp0/FwnPThB40zUJiNd5zEE6gB4nXXXns7sGR1WqSLtHuyWn5FLR
ynxJRyFuJTOCxzn/HXmtujpkZ1ePD3ZoyIiCWMajwv7wLZuOxy3o2hbM9M662XmUw+6lqzUyO4vk
Vmb5NQtqHSVT+FnmhJPQhmhoURlthjz6u+JxtVZ7B7zsz0qBaxzk+cizk01ohcsHH8d702PrsvKO
QLDFz+3q5wLdgaHiwfVIVsJ2Gva12ssxq/ctR4Wp763rynNd+hXd02FJe3Fqnm0Hdaxm0UWKDUMw
UP/IL/bL5D/nnctBz4MJBJWXUTXZzUbDinOZLwlvNeH0xAEwV+25LM9WUv2AynzkMYoB1Y1hITGO
91huxXeLar7UlnOURvlmk7s+d2Z4l3P3A6NB4GaHiNNXPeD8i1YICxFbyEMLXIyNm83YZrh/dT3+
QF3g1zSw+/FtukJL+yQ3kDubN3FZLeutnnk5e1mxp/eLldvFrZN/Ac5eFCeji4dqObV+euclLjz/
MRMn2cAfTwr+32FwGLOtxBPvU2jS1zCjzIJMS0CHDzvZ+2WUJQhQbium8yyfzQyPdzDgWxEJW1ef
ww0Wyd3qUhibielT0cgVO57Bb8F/nwzf4s1YXdU8o1SF76ZixW8UfGjWqI6Z4fH1PO/SgScvURMD
oQTMPP2/tMevrOn901o1V9/2ryGx9l1nJRyUtj9EV21+UIHaQZZzXwOalYTIAbdCG654xFyCuT80
ptPiYO9MVvT+wYcZd0jBikDmHCgHSAbMcsNw8RLlUazQxY4mypA5phPXyatXD3DwMGCY2DuP0GSs
iz/h1KyN+rXsAazkmLRJsf+zc7CiippvFUJba0157kTG2ZNzGyXyTD10JM/ALNgwTKdg75smx29y
nGXyO3WoEq1anxNcncByu5t9BFCFjlaL11Dlc9RN/SN+jo4nJ9e+rrObn9aYVJekQbyJEQlvOChP
ZE/laYDVKAz0awjTvwOEBlxQHlGPz7IWh8DBxFT6IQiPFklYuV9lp9/8zHz0tW7jqg9PTXZJxHgu
SpsyXBk8NRNCmIl4m5hAsqy9XRtgAJi1XGfkTRIyx68hJpKiBdjIOarb+M4VLPBxRPZa2icbkN+I
lQsBv0BLDRkbagCYabsPyB0Kwm6CF07dvbVB5pBX/BQbDzBogVFbI+3FSzFdvLB0o9lqP5L1NOWB
Pvlujw+Gt70qw0eVoQDwZoW0P9JvpMM+aqUw+Lfyk1dNl+7m1enFSp0vwpm0umbGh4P1z0I754Mc
OOxtNkc5/DMQLl8F2yYfXvw+7EIP8C624bLFYxMYnofXDci5475NdookPLF/8Z1gOolRX5ot6j7W
IC8P5riy9oDDOVjDOSVvvrM8lKR+eHUEy1oOwBvXbwATDpYxDyznTvqWG7vaPOT0a1AViQ4NdwLF
dn4fuvZh9tihLANMBFTdfwoLP9JLSjrTC1/szD6FhvvuV+zSMrKHXltiXHLlu2WRtEGeS6tl2k8W
Ef4ks5/rGeHFKIrvaXXOTNX3RsbH1ySXtUh/FiXFzjEzzAsF5vSKdbG5NQY45hH2R78Pq/B+Kn1S
QhASIj78e/YX7UOYUmbUsD/D7Ml719tWsO2VlykLaCjXDXCFDqAFwSc2yyv0pyJEsy0woSe8Xvqa
APuAp3waSGQbeKJGPf7LYY8d3cQq2LnDvu7UbzmxUTCrm+1MBfSajKiwrNNbiZdpLLwTo+d5FWTm
pEic2BJwJocBz+V4mJSvYiL6PbOFRWTBra88oT3tNJ+43B4cvNERtNRNw6MTBoE4FlNzc9fgp3dw
CsweAHP1P8rOazluLN3Sr9JR14M52HvDTpzuiEnvmfTmBkFRFLz3ePr5oO5zpqTqkGbqokISJWYS
CfObtb5VOzj+slNHugE+ppqtqzdH1KOI7KtnPyofofWfPJ8HoetZB1c3QZfmZIR61aeBhJKngrYz
pqbeNKFHSHI4fUO5R0WAPZnboMI6Pj6hrLoyAEHYNOQ1DsrwtvKLOzuMYRlZKAdaSrqEkwZ2broO
Uok/KmXOXkfVbmSFMDj4hILh0NTFY5+2lHXUWwzLZtQIWM+FAnaD4gbNVIzXd2vN/GfX+oijiamt
2c5/2q3CwreZyNdb4En0gm61D4BWZzSU+Fw2/Th8Qm7sKmxKDix2MUEnMrNhBfkBXWipilM31Re7
aaMVD5kXHs3DomA0nNTsQaSalYWyeMaMj63FbxnZNss44bKOwYohSkBGBh8WBVsFgBGmatJUq8KB
b+6gZCadlbUkFoaFyX6rKahK4ki8e2PkU2T5TLLZtUNcQ/zqmZXARfkRFXIFsS/dKL3Hg49hugKv
P1tdvQ2aWqZtLSIWA/NMvkupf/GQ+xucXq9p0hKXnc7tbhS94gsoDfWcYRFZ+5p+DevprLQWZBgJ
ZHuaxEWqk4c2td/CSMTbSKuSpeX2hywN4z0CvpvI6E6D2/IhefOevo4Ojo38V8w3xjnbauHGX/0C
BlIwsDQ23Dsmb8nKYPuPCsGAawXWN7Sr2Vx60yA3cmYxa97uALhgPdXvAoc347JOx7N2a7vUCCXA
gtmstysK9w6C+4M3sMlu1a6JhnfUchTR9t4H1poo+exM8g19R7PCe8CmRzsKAdDGMBCTDAEbLRTX
r5HQnkRKkh1o21nJMuobJ7ZvgsJhrprja0RC/cQ6B2n9gIJEq/yrbah3mQ7DdlWY1qbVOf1US/I4
yLtTkyGA7fhRsop9Sy9hEOXIowunfhyb+jOoWXsnzVcb9x4eff+Br7J7R+AOoIEtfI53XGJJgQ0d
fBA6uGrnmXytMZmKPQxxGTr8yRg9EBo4KaHkYTWiSwsNLtDQlDdGijqlzjiF3Vbdq1DtrQwaJ4Ny
+JsDTl5pkViPcGzVg5V1OyYXCLu1BXjEYYHh68YHJoH7tH1DBXPpaVVkUFsgd9NlUIluqczeXbNC
a9FkcQa3bLNFMeLv0++VPx3TKrpoBhtjZYX1spr5FbP6VibB0eqK+6mbxX92rtExctSzXG4sTKcM
zDdl8xwluwSH78KdqG/rXt2wmEHx6nL5x2+uqZ5Z2z6luTNvmPc6WIBE9shSm2Ga016+CcUYkI8O
0xoXnuuP/sX0kbV5lbNrRcOV6Uu10d27uBmbpZsx9A6xgy8r4zWqum+UKlA8K7JxZgYTkUl+BRsc
TRlgiGbfTN2b0+RMG4bxXMakOyRUhp3G/G8cwmQFQxn6FiPV1vI+M8f5asQu1zPzr9FZA1b4VANf
1ESnH6tmJXqd0Q47WGiBqCaU9VnZ7QEC0Le4jTwyVexnHfQzYo+dwBbc19lz0CMXAxIKO9lLXlk2
Z3TNiQUXB7i4BY51ivYGD0KYG2WDFgHBS4N2YPJfEKvh9pCtyx7Lf87C8UNyfWzcoPd5+qmDzhXj
aXuulRc9ZoQf9uSvRwGRPpmxAvxwLhDj83zY4x27FnON1CiErj6LOs3rs3Uc35mu9pkwdeE0r3BG
NfayaaDrimp6j+kewRpxkhNiY5aEg0ET4iane+vswI4Zy6hJSEVivyhs3CgZ/UMxkdtl5yrd9iNZ
6cwdF7rWwFmjaAf72O4EfuLTDDRFksF0zA8pR6ZJAzwikr1VIGMc2EnU/CSIBIK3JKyqQ2OrVxsy
xcpQSbvS1KxMtGtyaF0oc1G/N7ogWZIqFWTvua6YPOPMZhp6bdgn3KqAexXKinnSvNPtr5YdXaRu
CvgGWHxsj5z6CalAruc3YyshREmYt/jwz6S3YdYNnfjg1XKPPGlCNDdcudJHxpDxeYR65DPw8MGT
zZdtvvaRkS2QN7H5wL8TQQ5YV1nD+dqbzEtCHrhD2fEImFgSTZwjPY+ENakJ7nL0FYrVlkdjaesH
OVBqm2S9xWb/0JGjx0wAmTj7p0dcorvUifFrBX22qaRgwVzNvsM6fBWMGzpHOgf8qsSFe28WlGdY
Gfl9WQK0ciedIVWYPSa5wo/RVoyN6RK9gtSRodfv3YE2wZwOcUDt0+XgMoSPdMh/cCaQs63Mh5Vb
tsmiHemziQu/TTPtza8mnSy0oloPI/cb8rexT8KPL8Oai7ayTuX0zZYV550RkA016g3AV17nfnAi
ZxVxMuC7tZbDMHyAFNmywDzxfGWwL71VFRZfA26SRoAyuNecdRIS2WFXkOwREOxliPzOaAhISNVW
4M1fgne/phrLehENixCd8CJJp+e24uwIuhHeatrizcTlVUcsYqVdYSey+10T0sIIZQ1LcuXOVYO2
0kHeL4V+UrKz77rBYUGlAqRCuG0lcAOe395lTIf7JqQVSFKR4ZMNvNs4f8n17iEloPDGah2cX7Ka
Djwayp53D6SKuIH4jjkF+iSsi8iY03NainoncSlFTLo3WDUD1gnQs7uh2M0J9gsMavMeFw6uHQYn
Oc16aXLFEGwNWyJ/oCTWyIQ1ElOY5drvrp3Cm4yGQ4mJl1sxXV2a9mx8mR/paYI5zmyD68jAEViq
teppa2l7vINfBse4VZh5ymbVREFBKscsMRqQF5hzWTJGQ4EkKqk2WGNpStmV54JSmnlIvAnlUANS
D1lkt8TETIDGGF4worABkVYdHxnG12aFidKHGdqI+2RS8FRtcsTs4E72V73OG1bdhJBgz44CTHzI
gSOee80e5VHNOhWCZTwLfe5d8DKeWT5qUX8ylb8lCmofeqNB9RThSErY24T9imdWwltgHDzpdcjz
MdcOaTtcRA4kdcT3kFskh3Wds7Ibc6NPnEiEJ9qouRH5WBhssaRpll8cnAptrDnl++QwxcV0NaI7
s+mY2DlAmZxkeFZGcB16wg9Sq9vHjon/I2A7zzy0XPhV+JR6rHltzTojN23WXmyxUXemEjiivyYl
DiAwJc5YjfdFJbY8+r5idvsSOyiHygnKviHo6bLk4mAhXSqDwUoeHbDIgUuEGY0jJTmBRtuavlsd
UMOdbdMsoVk020C4iFqpZBdhgiIM0O/XsFmDW/oqRZDRcDEZdZpyI8aH2s5elHBuwpwoDbCHl1Bk
z5FT3WMwP8V9QN5XRAE43/IiA/1dbJdHzzW+NYZWbdp0IItHXxoYuJaI56wNjHtgDUGRLrlp481d
V8wcu0pRiKS6uylD+zAXk3vcBceSUARkvwjZy8rZRyB0NPz+qIuSlRWHwzmJ6iMj4n3J+H+VGzTZ
WBzkok7NrRuxiHUcTDptRZNZBcfpfUCCtmO+z9Odlj5jJjFIJB9pq1C74JkoHYZGKPEh9cMt6uNd
BBBiN4ebLBVTwL4J8EJZNZEUdYeb1OjPeiDqO6p+QpOT5MGqyWdssFbpBTnu0LbGE6bOe7SKqK0M
NAWc/hiIU/3R0bE7FTxYUfSyAyjoM7JK0rAK4FVtbb72vDzrxfYG7QSiYevYmXxfe9Jwclrymsj8
nDLXXAyl/EZOB2EHLiV2EUPq9bgjtO6pTmfJqP9aMK1jE2cjLp89lAnOMZ5K/aoYGQAECgE5gC1Y
aSEqTXfg2AModgr9gNH8S1iP9ynY2qEcv7SDfUJ+fBwTEgb5b2FaEUMh3756QXXxalqZtNKPLWN4
WsFZASNHHK7dFVgE6StziFzNhs3Gb4V2BYzXCAl0UYMgdKz2kafZoRs5bTX5NaSCk3ZxXzP1QXpS
3bV+uc0reuLMz1cCebkbBfWxGRSCBhVnexMnDGsptU2ZjrSV0vc+NVnuHBtGizT5As425U03UPC0
OBtXk2Pe9uHWncKPmFqbDQPyPlU8Vu4xj56MtA9WVs9Y3RoguMg80hd+xzMm00qmHVP1xZf9TVrc
sAr8arfaRYXVt9wE7ln1UMp8kogLMOILj3Of8HgY8Fq/DhPS1oagOZiweRc1lBOKn/LVHvIPTbe/
1RMegDTRqNFljxPdfY4mH7oOinLmSnKpJDOJQv+q6yHhAaNCw03c5t7MnVcnrj+z8Gvh5A/0wq9J
Y75ZKr/JuIWRUD0XaxW8e/ukGWWw7NT43Onpt6k5am60aFPx4mJgI4f11sfXNs9Rnibgs4uMUmvl
E8QUeulB8phZFmqKl+lE5piWNC0c7mnV6t6Dx04/8OWBcehLgqYMyUuMqSgc7xKIPTVRyenA56yR
J2XGb5GYZzTF3YDEFaGlfa+5+tdadlSIk/ZQ2g2lzoiEJ6zD9zwJ7k2gSl6G18iVydbJS/3qG752
+h7O5NpvqTPWT7FAwFsIQBAKzwJlCDtHn+YlLb2jJutLUrBvY24zMH5FJniN++Yb/jruGAgh8Kzl
5yFJbmtyTteIDFgtCDLxIokOU4m3cGjGk8i/aSVcL2Oi6CXYCT9cHu2m1mxRpSMLNCYPabBdfndm
ACRy2scBZOO5NGzEnMXcdrSs1FAHxs6eVAouFbg3w1B8eI2q6HIci1gPF3kM99gtvv43pxIfnieA
3w8xk13TI76mSLmRVxAmUo/0oAIX65i99f1knFTakrNqVCF2UyvaDR1ROCTi+adetOciQvUJgQ2V
eYVL0be+xqWL9GnI5bEBU55XFh2PzDEsOqW2AiLBHo2Yv7NpWtXeIWqbzUnwbNJtjEMwPQaJoIFW
8mSuBz+vDrK3t71DlLPX488eC/eNoIGyoNtQFOLQfXjWE1PRbISC9Zhk1AciR8+eKgqMtLo4pnbL
GJlnReafUSYSGdIiHYpd7QOCEztndnoSe4duop5pcQ+/JOOHR2iSqcZ+g+D6XgvT/dBN1Gg9sJEh
Ug+2oe+56YnNyHNn2wn47Nm6QZx2dFpxLine69B5cV2Gkk1Yn2uzQvvEXDtil70044g8LhHSnhpP
s14f3Cvbo6w7OM4t7Dt1+5QMTrlrVHLS8UrB2In3sBfjrY4WbooaYkRa61NvRLtpUJgz+YUQymzf
Ww6+/z540atdcIk1xfgVuIS/8JFmwN6oMF0wfS9h4KC/DJ0KBduYXGsefTI03gyHcy4MLmnpvGNc
vJ+4eow2eQplw7zeexjSYSFrsmkCgr6YWm5R2+kzCy3b4rzqquFABodfvvQuat3S8Z9T4g+wgWIq
9fED0IhAEUT5H8E/0ZLIX0dRc3GlgeEinitCHblepdhfmWNB/5yyw+SM9Sr73PuNQ1ZowSqqk3Rx
TsOtWsO5Vt3hjOKANsBi7Dy/wD91Fghu0oQ8pnpKmCcGzTqbcaz3kKmTTR+a+UZQ3O8hS3f5cgBI
egVXwM10Km5FxwhcA07Wkrq3jhKt2jJeoxf4BIR6QSn6xBz5TlS3sV+mO7dzFyWaCRYOsD/SwXwh
aTPO7bdE1zHr0qlztL4OWTwuawwIy1F4mBECDBtTA95Wos5JgMgsJ71K1tF0i8iHdXPGaE90R5Fc
0pbkoVDPdyx236IepUOGsnGJb5kdqyExoYXsNaIG1X+Af3EVPHVeC7M1qk6RY+LjY4Rs46f3JpQl
k6gEHOz6WWUDB2x+RiQECNclMlchp/5rD0hoiodX9NTFJXCExgBHT9cejYSdd+eaPdm2MQs+SsDu
IG5eNM+rnt0kW86MPo6l2W5KWKIHIpJ25B1Eu6RXqNtc0JR+9DQKnbbIEK/KZ82Xj6XJeoV4AbvO
d/6htMzuLdViUK0hqWTWkD/X+vQCNVNbyNg6NZEPqyXIP82u+MD6GWx6R39CVoFZrd7p3N8W0uiX
ZaDtANYFNJw6HGGOTVlusqz5MrXDHiaihuAR1mEzmFwQWDGGxD/baBOJgesusXn1Or5lELN4NTvk
EWVpP6sJQVKRM5v3WKkvhCrPTToR0eALhnuzswbOCzohNo1W0pzcQFxyEj5pkYHyVD3RWVpg3vjE
kSUJirrEENWuE+AOVMldugJGv0RGx0LQN85MhuDPVAzUuvQra5KjTbnV2+wWSTZy0YirbhM43ZtR
DRJ+agbmziDkLqLDwPaZ36RD8zYwAT4g20byYwpvUaEl2YKHCa56wfAKOjk+ptF505DH5QQZH3s8
bUTuMb0G8LTxhKrhAOM1CBQrjIT9iFG4zSqh6cM3Vzyk9ducaLUvzZBRy6gdUYvCcmq3fZ89Crbk
Cx0w6TLUqlfZjmc5qasm+1NY1qsoGPcyMt4cDus20+J3tK/h2cjio2oUgXMp8rkC9miVwkTBQrTD
EHDR9L0XtReDWl0qBq+twqWRxuo91d7JAtopWgQByEsp8djrXJBTNKv8OcN9996nc2TUwxPALXtU
RywqDZRYlwjtomU8IxJnvi38S4tuHH4pC2pVFKgqTSY4fYIlpJ85PEb1rqn8E22RR/Bw/VwAeVjY
AyqggGPFGvumRTghjHg8Zx0po52S6KKZFAMbara+J++JSb/VDbJi6qvuQ9Vz8TLZTEi5a5XrDKi2
qb6YiU6JQoQkKnSUE1iCt8xd3irXuZoJ5td0mL71k3XvK4SuGqhJ2gMG/yTlImEED4BQcoBWgT+6
sKYzDHgNShP2AEx6DCqGcuO2+dGPLIXYgydPEJjw+HIN55rQghWObzpQol+W00wVZYuLcToAu2B8
iXUm2PTWL0llYfXRi1fBcAH9xpSuB4sUdN24HcO23huOdjNN+r1tlt8GYZ1DwcrUsXR7kzsd6d6R
/9SNY3QbTuWxBQXZJHY0mx+6TRt1/tECtbzsa0aPDtLQm3BEKBZ6NtuyiMhgI6pnCsiwqZSUz7aa
U6T7UYDQptOoeyQfWAqQS5BJKobiIhwkthAtuCxDLa7XUP4d5n3AmkmPkhXQy+iR+jdY2cg5V6Fb
P6eDsHFsUyxlODjXTWFtsN0BW5o8dq7ZI7fW4FREVI6p38oD7Q61JAQlzyDn1LZPYhI3mda9pPW0
91MCveaxQxKi67KhqFHZAtjZjzJ/YTxAtdq5qxGIwa5TrTz7JAexxq/ulakuWgRqigzST4vZDLxN
6KI4xbggsitXdbSuTELubXw4cFrOSU9ohs/iZPBei5h8FWOsv8Rx/1BEFPej434r7e5G9Tw2lOZ8
jJnIzhfXbt3ngrQTKQmiVzWr/9DZkoKUb/tpBDXuAfEYZXEWxLjzkPfTfVj57bUv9LMSo7diL8Sd
NGAgNNTFhZGsdQoYcSyb1uiObBWeIOJoDEQ8tKpW+yK7fAeAO75RSRVe2oj5dqppL0kish0lyi4C
m3lkUItMLSCvL56K6BZR2zVyZHdl19fdWlZrrMLJBsxTZhtidOSJ4HeMbv23onC6rVE6ePt5XGIJ
fY+kpZ+1xO8prQTSfDleMXUy83IxcDP5WkSO8Ub54bJjExUtp6TOzCP7tq/waYwQO7vatDfVHFKT
6x9lw0rWrSgT0GT224DUR6xFVyJHGPNETFEaR403nu4khwKHYDwF+QkX062LsOVEUcS81tbN13bS
v/CwT2GEdqdSNivLcew7008dLMNpSaCPquYtcgC/K7xacWE8Rg1C5rGvUSRwpacaNJrSbl/aXMaP
naIESmX4SnQMo884zs4kI0bgKwGyyqCEgA5j4apjkylLDVHCEIMdC4LyGkxoRtxURmdSArrDxJnZ
RcG1ULZ56cIpuRbSmxi7DDsvyJNrM/9RF8pwA+nYX1qT4CFnYIqnnsOJMf/WTrTmpAV1czJZL3Jv
nH+vKP0ySyb7aTDiI5rhmM43IvghsiQGooYeYPT2AcErxzzNrKMjczAC33/5/X+ycGCGk7nXF71x
Et7oHeago6FPWKQqZnHKUAL2T6LRu86/tFCa4E5mHkqCuwUTzA1QfuFO0dimGAn7qTaBSxE+9a4j
92PQZtugmQAfcytnQuG1Nzoh71haE5YK5I7cVNmN3wzWTazb5o3djW8g9tQ+j+8DLIqOlnytrWL4
ZFy+kG6QPSkPDTK7UdjZMrzpaaEPhMxM2GPxIRSYhW8tLb2ls/3iFbBDzUnKTR0mnCzecAMU/R3g
qPtScSS0Fh8uhiHmi/ZrMD0AiWkuQStf8f2onV5XO3iY+eF72jnPSe/imiVXJogKFt3LP/72H//4
z4/hf/mfM1EGqm32t6xNr3mIMPvvfzh//K3455/uv/79D9txJBMMWgjXNWFi6rrB1z/e70KS4//+
h/gfBneGMdDabgeH1F7mdlDtJksyx21CIBG+uvPMsOAqj6LTr1/Y1P/yyobg9SGwSkMIV5/f2Z9e
2fFH9jOCMkAVSIls5E08+aaDbXYr5joeWlBmtm6svGM9cjOcZLRzIlSgHkLBWHUwLGZ0bNzfalPe
v1sZankLRVPK3oSFx9lKghdhkO1FDvhjAtttQbORPyZp6F8olUB3QYuKYH8CbSu2vSpuAIdCzSD9
Yt3PbWPNWbf1CP0lM9zKn3labvMgzO/xVVp3jWvtzGrD9UanDfiSyTEZPY2nW4eMZcbGq2OajAgl
vQO77PzrQyfkz4dO6RKZkKEr1yGa3XB/PHQiaoI+0vNiF+K3WiZOi8UZHNws/l3nU9Xsarpc9hAk
Gppmr5/8iqhjzitB/EKd/+YMEvOr/XAKKZtuxOJ+Rk8C69n68d2EOu1M3pIHDG2Gba5ki8edSu78
WHuKeERRb5E2qU3xBFY+ATsVcYgpUhAkQD5EU3PJ6p7uPCe0sWztMxxeWrdCrx9F03q/ebfmzye8
ZbKk0pG5ugjBbPnzCR8YJUN0w68PwKBqeBgpSa4QrIKka46p4fQbQ2JVTt20u6q2xm8OTgDu/LdK
5W8R6binUUmQ2AHJdyXRvtuyEeWbexOUfvym9fPqE+cLfj5yStrGFwhyzXc82tPO741jb4/qTq/Q
XYYFKT8AQA+BEXQExDJLrPAbhLmNiyuCjU3J0JyaAWBZkRB9OjIN2rnIWR8GmwSa0DQ53VALoWbW
cWjGGusoLG5MJoJhLSeIj01g6PDtuugOQTz5OXo4Hskt2gd5bTxHUd9vLD3Hlef6zWrWtqWLX5+l
1s8XOEdaWdZ8sHVpulL8dGspRr2vFZ7/Qzsk3XZSKbaYpnJZkinzKDsPddI8BScS8baUerhh/iI3
g60bNH1BhU/DW1cJt2WR56iZs8o4qIqOPwWNgriZDLzeAe/plw/lFJ7S4q2pFLUeH+azprkaaeyJ
d+bGDZp8eNFFbT2UVJXAkcLxRBgBGCLSQ06ey8y/9Kv02XV6BJp2SwvKxKWqNUVUh2WeKgwc284N
7xuQQQ8y70grwf6AcqQgsC2m089H0nlJGIHlPbPiKlcj3rHfN0wql00Vh1gCmmI5eYxbYfgYh6Q2
jN+c1vLni3A+2IYruIErZeBnM3+8CFk/QynGOndoOrSIjvAivF/AJEg6b074beif24xAhU6lN1Ff
9UhLm3ZdmMz3I8talEbePLUJUT8WXJ2RqOYnCjCGYwXth9d1w9Jr+3bLCM986UrvRDKbYhZk0Y6L
wtqTPAu4NpMWUT+quAoeSqtfn03uvzubTF0oIaVpmohyf/wBub/gRXKd8mCZQ03Haw4bbcitOZPm
i92oZ+nawcEdmuadbdsyrquA4JPIgYmREG9s0UH3DA8RFpo7N++Ci3VWOlxQCt0OxOl2VA05WmYZ
blltaEvcoR5OtC7AjPVdUVtv0xpcUag31iVnb3/OWds09nsZxcNNMWlUMHWKu8NFclJhHbVBPJP9
0yF242Cyrurqs9skJNaCmL+hzkdAppwvpVmzUJ79ixkg6+PYp6zkVFSTsu7j6NLlMY+jB2tI5XYw
dYeRS/ug1WRiTQ1zoyidC5YE/0iGJWFv6CE6iEB3XjK85gsRxys15/lhs4UbkQfOSvPvGaUg1gbt
tLIK89yIuD4SL5HDUUbXSNa2vxbCf0hCG7/BoOC4ajljfGzjp0waR0NrzHtUNOx9iphWi504hp9P
Z6rKQ+zhyynRhdz9+qM3/s1Hz0cuTcexlIVy9KdzG8l46fQ05Qcb38lWYeS4EC0Iv7FV/YGaW67Y
m5m042iDM1WW6yGAWAIfsd87yN7w2dUXZCdwHhpvK+AuLMj6chhRq4C4ZE6NKAyjmz7qbsmnubF7
O3+sR3ygVKGPnZ1YB9+uMF7hpis73dprgLE2oq97XIRjhWZqmXz2lBO3LDnQHJbVHg0CvQ5vZZ06
uXf89eEQ6qfnrcXNFEe7rixdONRtPz1vY2hwXANpcSBmgNG6j1yStE/STqhjgU8x15pCjCAE6DLu
AARTpylg9trNL3RYey3P299cm/IvHxA3ZeFwNmLUM010Zz9em2zBGogTrrlPe1iQhIrJCmnOMGUn
OeqwUJwV9tKDMRhH6efYluPNQGBGMCICC4ztNG1N1z5oFlN/thxrScZNSAjSrw/bzzdI1oKz8tuw
kZILx5Y/vcdoInXKHHoTfwKazRoNn4RhtNIMiV4T+fMyN5IPvw0v9WR7v3kUCvunj2x+cZftuaOU
KYTx/e7951q3xsjBht3cj74FjUGHCn5STmZTQ8b3cP+CVR+M90bPqiZ2LbIdbMxjgAaDQEFss/vX
LIsT5KwYv9s2vesI4vjNW/w3h8d2dD5BWxgG19p80v3pHZLgM9W55vEOte5Sq3CT6O7WtbSvFtFv
HVdRmCGcyrPfdAFC/OXIGHProTDZGIYU34/cn15X5648hA2nTiCT9ICq8yQlsPIxS7Z25CZHIHrN
rkx9NA5s/s2quxYWW9//z3MD/Q12REMox+ItiJ9aEbypveXl4bQ3wmmbjwYweHAoeW87RCIK0Gr+
BQJKdh943e2vX/kvJwYng8D8MFfOELz0+fD86cc3plrhtOgGAgPNeGM09ck3Vb8OzMqe5W9Qciwp
f1crzIXXnwt2W1h8xEI3pe4YljLkjy9KiIM9keda77F6bysta3ZoHUrOxS5j4qfctWMGTC5Clu5O
/61Mh/GU2MkDI7Z4HYEW6xPzLZhajWHRoC+5XsQtaJTx3nPML3GDqxduafDE44d9NjerQy2x2P/6
uP3zxPjzD+EIc74FMg10ISZT+fz4Q+R9SU6l69Erp2z/CvtJGSR7QL5oQYXW6D0I5EJN2jl7h0bo
Rigj5bGLhKj0M3vdGNk7K3Z9I8Pm4kVqL5RL2m8T7JFLQDHUnfLiC/5XBF9aS0/OmhOVR6l158EO
rWvJOhZzUP0QjTJjJ+B2W1M3id3sivToJO61bk33wbf1lWZ/1LLAVJAE57oYrIMws+e+cOMDqOqz
7/niXEvq295yhifH8Y5MFO91w+PQRXXGPDpV6yonObT071vbD+9rX1/65aCAWwv9LkGwjZW3ggfY
YnT0dJaVoinNTdtG11KX/cY1qcWoYf1TjuqWD3k4UdAy+O0aiUITXpyR4MMz0pXm+sFOhhZkVd8k
ph7U5LFz/HTdt+OeUphLMAQiMQSUx1MxZrs2wKLDLgy5Si30m4gc5EU4hvSbg44UW7PrbUHBwp7J
weof6Zc08Z4JzeVdFGEFagLGzRATrsFuLFKDdzbj0rsUYUhyEzonShyxa/h3CB5tRr8tw0IVwEqs
3tHQBDsXJutB1GQGzZnITPhuRN9XFzaDM5IpNClYtN/cKOZH648nnW070jY56zjpKEh+POnYjRPC
nlf5Dr8ltg+sSklm3XQp3Bsgzr95MfnzdeoI23YNMpT5n8lza/76n24OpihaYQHPACOEGUDULwPu
zlcYWn4o915mhau4NfhAbCLnxtRYMQw8ewWBMbY/PmcsebaGLZkPjEG9zpoS0LnAv9oRYwPAg1g4
9JBMsJmIG7V9xeFm/uYH+LnVBkTMdEIJWylJ0y1/us90LezbOvG7XdyZWL9LvOMkd6XrooT/PTLh
ZJwGyENIhDe/vj389cjxyq7OOF0wHrG+t6Z/OnKlz3UJ0arb4Qs/DDlNfVD+s574jx8mZ/X3SdpH
XoyE2wXNT7/9x/Yzv7zjPf7P+V/999/68d/843y/efjlX9it79Y//4UfviEv+6+3tXpv3n/4DZ9b
2Iy37Wc13n3WbdL81+hv/pv/r1/82+f37/IwFp9//+MDb0szfzc/zLM//vWleVZo6lwN/z1anL//
v744H4K///G/s+a9+mjCj/e//KPP97phmOhwi+4/518CK+XXGY1QwG8s/X+agvre5WZuWrjJqE3q
vP3+NdrA//qJrv+8EP/5Gfz74SaDxLms+79XrAXJEBc+EwXXnZt1SowfryF/1DPmPEELhDHXW+bo
YA+XZZ6BwuvvHbu1BT3iqBdABFeSvUfIzToi2gg/EFvGoRPbYaoUEN2kUiPMalkaHkYKw6UxJm8D
K5c5RrAkK9WDBOvKOWQOKEKASLrTW8F8A6EP210iu4C1rovYCfsjIWsp/FO0DCaMMJgQ6MvwEiaQ
7ErQR0a4HftmaL9gtJzKYlURb4++224d02Pf5Wp9S0ZcXIEdXvp2TV2zR7Pl6rAWiRsuANNBkyd3
zcIedMCcMc+z+9RsSFPQYdYxsWiyBt54l5q192pQmPjGsneBWbHT1VI/XJYNOArANgXP/lUSkgQK
27rzh4r9QM6SZ2HkXpOGO5Wp2eBe60FJOARX5DikENCHyImYd+FcRouqIpygAVLhiZy8yoY8Y/cR
8SIaDVVBc2IBlFkrmL5juOkL5EtsiJHtynpLfqc73CQd4AuUI4XoiL4YFD0vQoWhZo3GLCDJjYFQ
E6mXRy0oCv/JHuo4ukQMiTC2YBA1aZiVPlZfod3aDmY4IKoFgoqI2yumYYiyAgKusLtkvHXnnVD3
HnZa4z8ZWZmwZNAQYHaXvO7niC6KRG6tMg1SyIBmYf8fjs5kSVJcC6JfJDNAYtrGnPOcWVkbrKZm
BgECCb7+nXjWy66u6qwg0JVf9+OVfgOlleU3MowdCYCpUvAkuPng9YZCmusOqmvTY1iUfRQ7OlBU
VfuK7mk/KR4EnipYxMkYxStb9ByZEYpWzkOztzXm5vsqq6y5iRS4+K8OKCAredbIpryo67bVJ8cF
zF9RmNUhHbL6G+KPhgFI3dMMM7PgzObRh3DplVvfXgHurKWtSX1SFUauKPyXClgg+ctlzXTb3uNS
zkDiVJ7Oi+pL9CSHD4A7NwzyRWl8+FaQM4Lfamqy5iLwj+U/qQlJ0vdsqDxs/aouhfdkY/pHQLCj
Gvu7qOoT/RQlU1+/qquo+sQZ1AevSajdlZHRWRFBqeiK7M8SJjYbTxvu5zXnwiq05fuAvd6CVrE6
KddnXKSozefGbSWEIVjbKdCvoPbmgjGGNcuWXG93baLu0qwQFX/3xNvdxaV0dQ03VvQpaGIxYj3H
WhOK9GYqxsr+ycGT5NMfspWzox/bw3N6ahjB/0/SwO25K1qrsUm3s51gvjs94XM79AHANurfAk27
nfRHyu5BEcYsSw/DvCXswGuIRuOpQQuuXqxPCgLKMsdv0hHKngxx8MVEjfxEtIoBdEdtg2H6hMPG
gtUjr6DVuQ3Xtpt3mqrpXu/KxFy9kvjaEn3CZK7zbm/jrLSnZAKpSDWYmCdHX8lWd+shqXkbxXj0
YaaExGO2dHswWIL6x6kOiFBS5pa57qWV4Nr+i6a2Ad/YOgi3a6c4pklM29wHoKow3T3ytBTxjNd/
mnmYKQRQ64eYsmWmnlPlCB3E7oOF7C7cfuKsNqSCuAZC1H2oNWnXUySdnY8VpFliEQEEPwHTs51N
8u6vINKv/ImaXsvK8K7Wp2AO0uDvINgPAMwo2U+B4tDxEpJ0alnKyf9y481wWPNm4LphDPGR+eoY
BNe16jnEjELboGItwpvDy9jmQ1ROMK1sq/pr1kXrbyjpuAV3nbQzNS1Mn832XBhWUTAluzUCjxrE
JPYRtVSJzRXsQUbWxh+4r11ksIr8JS0CNTwxT5NhO4ZNkHewWMNcnCEScdHYD5Ge8apk3IwwIOso
IxzXFWtkQgoRTRJ+rWlBGtFGQ6uvVI8K56sjFu39mEIKF16CqhWIrzrrVAeGMRbjS0o+grgviNGI
rLVmcYUhBC3rDwRFb/io5qruwb2FhZN/KTqApbnrkyHoflU+pRfDiVcmicOo0RLaCKeNf/DKpqXH
dszC9QRobk1PnNl9B6srS2NL6SMJKXzdbuLUuHCE+eqxjvsYOwEv1Sz5uTG1okamI+6WXwZeQ+ad
KQJKqmuzGdN6tmNfvngFHz1H4yk1Q+D/mbZkYsGWLxUxJXg1RMBY8+bzRjfJOMqLI5OBa6jlBV0/
cD9A3QVRTdnbcZTUW2CMUGxxQrDm5NbGnYy1wyedYV24k+USrp/Tqmv3p2fjwYmbrO3wEEAZLfd6
UGL71KLgJDn2iaPOY+sj3O+HnMywOes+Ha/u4lhwZg29y8MfZQRy5p7uxFy9sP5R6RvPvCNPEE06
pKi9RNmg9If7dJZSj7cMC75tLa9tTihtYXcZA/5543fP1w9jphp/ZcfYUeNhtSR6eY1FtLmROKx5
fINDGCSjwh5laTM6+glfXUCDpooxeYol2GKqGYdF3tAmI+QRd+w6feS5qyBnVyoEeo/3H/AcKSw4
dI9RUfPeYf+25ja/zbottP5JZQDWzkPFH0fYo+9FTBulBUANxoMUE/ZaAFDFzFI7yPrAfXY4oOuJ
o7716ZVzxLWgF5mwFVjQiIqGaFaLWscCG9CMhSu9E8g9NcVnDbkJrFykSOPDOMV+97fEMmE+R2Bt
CJQZu013J3RZV79ps25YWVWybYfm1NUBzTxn8jAt381A9n6cgpsmfPe61ePVoo3Ls6n/y3s9Fber
upp9BTXPgOQmWKM19xvC4MG3z2PN867GaZzvWNONOBhdw0l8jAfO9r+u3IR6KdMCwWRnvSkOqV5b
0jQ5RO1KjQogjSS9mwFFq/dmCMXwb43DuSJQHLSgElrupuojDad5OFuX0qEXNPWa3898LN0p4jU9
fQ86HPLnZeMYpSTZtkMKJbRc/eFBg9UYH2gHTKY7U8f/2WkUGBR9XVGwvGGBr353k7/eb/m02su2
jXBXKsN8+uBDFKCciBR4d1fiO9UDGFwJl54GpHWaT61Gc4K0t0zd9XngI9aPKdEWu11MFk4rGEuv
k/51bmhr9g2bnELzKr2SoxOTLWr5d+sT8P/BQtKfFoK2Pqu03apSau/3EvO4/zdYXOtHx7Zg8PRo
e1mNDveYMb082rdtSK38ET6tBBbiuKEvfyIXxP0/DVNsgAFU1ZRp3IVzzeIDb4soRQn0bWm4+IPh
x9Nw7lKn8ocGFxujBmGSatkIXqphG864AQsXXLBTLWJ4UjOIpoFAoumhTFbaifWzXlGyfqU2qOPk
MK9cs+3ejisC87GF/0INy4xwRR6ntbydBb4zGXaV3ueb60cO0x7vHqH/RVXzLWYStd27TcTe+6bM
WJHBlFUwvcLJDCb7qngz0HceJi0o+YsoMt/7LNw2zLheGDXgF9EkJP0bDAF0KR/LpEdhObJiaAF4
Vpvnub96SYyhuVxq15i3ecz93FzUipUu2+f+2nvbsxnoTVQ3cNUb/MkpEUwyyRaxaRkvupW+d4u+
MgQW23XrTcmlpVSIFHTbLfFFwtgqDguaLpuKOQgrwvsTo+BanNKlH+vPAkVF/vQdVBjJ1jhp/QsF
OJFHEiYQyq7QPc0IRwSZf3AfAFVbbGWDwNpEOV+kjZSHPuJiUxw6TfqOYa1aSc7tAQmvoGt59scr
LSn0+WxjPD+qZA5VSSsNoenEeom4T8ggtOEOyEmztgdShVeyYZt2kyT3VilBpnmjw9nkN/M4kgyG
huNPJIzahU/nYHDX01eymFBkh0m2qtPnhlgcOKU6C1vP3DGrNShgbebSyTyZRk/jd534fPikj7fc
DfzkCymQHCtgmAlLU1LfRD/Z3YoJz3k2L+BYAq/BzFC3aZ6NP4a8AGX3Xk30BCPvjXO8vBiiByY6
9H2sTPNE9MkSqc+agFAOYbS1jqNjMhde6B1cKrOovV1YpcynPC1Zd9DS3qX2JYppADkmQ86YvysU
FhpxrAUjAj1HvN5dfQ4RPLKfOvLp6KArroBqdA1GxB0l6cWcp9sbTgLNhAB+NW0oAprI6ASYRRk3
8DdTNxL8HgyA2j+AIdboV93xcqJ3yoSTuh02n4+ZsLVbiucWHTik/ido0g9uxBXHQ5WFdmA/gLDz
DSArlbdDSl6M8m9Vr4aXdV64kNRORXb5tg+9lqUTJdhO/hMhCExmWALABqF7EM0LG2j+dx+bYOAj
ps0j4GN5HZ3yr9bsiGhet8+nZQjahyLOJnhg7MNQsYQdSpD42P1oZHvYtLnCyWZvXY/A00dy3BFB
RdAJ3WY374wjcOmvXcDptcKNx5qs85xzjJBHapQip8fuMGjunHVyIMXn59uTHKdl/hpC+twYTaYp
xII3M4jFX2XV4K+HqELULD1lIqAEsw9o773XbTjODxuL8OJ+whTBr5p5HGLv0rFjgs0R6JZxehNS
LuXBxqUe/vZh6saHlAnKAqCxk0eBZsdbLvtXVwlRv13qVrAUNRY53T/KehbhN48n0b9dmiUcWhFE
pHo3m8WRHAowSXrzPmdQTYAqrgPRmpjX12KI2RiCA2mTdS46jm2EFXyvW44970LGmF6ivcwTX/8u
sCQiKAoDagw9wcKyk1PC4M0ViMloH3mjP7n70RbVipyoZd6GT5UnbTe8W1wOBN/XqR2hRXDE4zhB
nsj6qDvSYhjGHkbIsRPzKajAptM+PAtmMyAlPUE+H0p4AZMLkA8IzYlFfTsT3dTe7GR5nlZgN+lR
bPNMN+DMopVaPVOKbJDoDIT3qz0/EyLMfqr6cP0L6ipL648OBo0GRuVyOCDBU0ojY1bhW44l0g13
sEneCx4CQGdl4dqW8jaANL47e25BDiqbtBd/N29OeH1h6qKUc6nwrr+zJ6PAgICHhWyxg2KkXLN3
I8v/Rx2uAiQ9Bz2IFTsvrO7E6G+fYacQPkXOgdlf60mC+TwsyFZPwRwXwG3zKcHehxaRet9D0JTT
d+hdc8JOixLbBhpPjX1KhaCc7f3QZ5V+BfsYm5uJiWf8DGKxabYOjInmm9TtaqijyV2IAVs0TLP1
STfCzTdyFjosyJ1F6Uq6JiA1hLykw577Xu8bLq2WKwy2kbqIto5KeKrreDNO8NcamAfRHFywt2Xq
BiW6GW7DqQ9JT5jNDHT0oh4QYMPdAppyeI5YJMZvNCvX88fgc9ri6cLlN3xTs+AU6EqfnY/aUyQU
TVDroTTNB8xufn7iWgimkXeqiywSjvENMBRFBoFkFiyAAcv+yCsO4EHlOUixXWLFclrkhPIBelFV
7XfTomsEtEXZcKWaMKP5kpDU6JkWtpr2Z+Ik2xbU9nfBdT1aeQR9L/YPkuTRxoVi5HQhvJdSapTB
9bJN3zH8ax9jSeN1me0p+sVRvx3FCGv9JsNdCAGQfqeYFjIxxD7x4rYvjPmKamqGyJA4Iu/fXqGx
hez7TY/hb5vETDowVzPkP9onxjRo700QVCL/Oftp31XYzOuh2eh1y/yt/ZxZr4zbpcok7kf+B6Ls
+pITWyXNKcqcTYszQrj2acAreN9UddNZkmOUAz5laek1/nnIw2X6LPNW0t+JLYbzhOoG3SqoR/68
UtvBivKXCGpM8IYXcHQ7BkvY/kz4irAX3fjBMVfnANIIbrZ4cmlihcw4HbinzO4tlbUS31ND7mmB
6QsE6q6CprbMR7G0m3qI+iTq+1OQxD7QangSzIpFL2dMWTykifkBJCkCkyltP/SvJba85t+Utev0
nTiZ1u9NhfGWlHNfAV/Hm1Nt75VXXll9NgW9+560Jmzag9TQr76YT4qipvc+b0eSQYGqu9sFSQtj
88pcnIYnRGoe3FMe8tv6sJeF76ii6uoBE9/7oJdG9BfetUElz0OoU07lLfSjXr3T742NHQS3386/
yIvxEj5VditSVlMMMFc0qZH13eCFVVKeONr8kk4H5+cvMKHw840hMLRdmFIQ+ZKDWVSGRnkYkr8o
VqR2Kh0ILwBanbsy4x5e15OkJJWLMb/ZMhDoW6j8KrRaHuSSJS2pPoVYdfS5Ocr7buHXF2eizC48
o6/6miy1XJJkPnd4ii1Ny2zVSV5k2wCYZlEDDSwnkDKGvtPrc5biAcrK5tbvKWlHWYUnZ4DgpUnc
fswTnAvyy85mOICSPKQMDwt71r737MPEg+4ZXdujH3jaPNqZKkqPzpMlyVJoW9fiWHi39TVKlDOY
xMcFZDsBknFLdQ5XBoSHRGBidZDcGkNB2KniYjd+AYHR+PSaxMzU10b06clDYPw0iN94FLrsN4DS
qNv2yIAd5n9YCSXZJy5Xk7dAufFWxeUukCKnHCEH8T83vYHInLu6w+FQtLkFfN7NZcZdKSib4mnF
7GRocAcmCjulHhCDoPte0Y3azn1ysxlqQX7005Smit1jt64PadVF3CdEzTrzSTTMqzdJ2qtVQhdz
pIF3NkQe+OaYJPG1g0Q/hor0brIQNy9jGXe3itucueJb2EX99YdiEi1NElHpbxeuIU3Fd7wHgG73
c5Q3mWNa6MIW/FLLytNcyo0bBWgB3c5Di28N2gJhI7YHDvfqYEcySKFLA6irC+tale2jyXVwgWDo
D/72HPL3zZY4YQUo/W8KjmhrBLcVpYkHJiTOM4+b/6rxUMGpx/hPm5CsaKczhnZ1opzVFo0tbC01
GfFcxqm/1K9xCllY3fGYMaTfNE4GbjvwLbDpchcpaipJgkkmDElaAFjluOX3S+WmpYJebWbeay1/
tzHc3EOLELj1e6CiVy1WYKGB0LguQZAHx8FRXIVxwrvaEH/wOtACtY6mIC7MqOQtfjzyilsgzNmr
y7pGt0o6Gzf3QUgMUh89Jq8i2FmSCMitKCODLe83IvJx8YDRm7TfQSzORMMjrgnPZD/GjsB4+V7K
RI/kBr0hoyqhqxJDpDtiGUPjMBXRJv6vWaI2UxRF5n7z11ux/zColUCrRjy5WG3sPlpExe9R53le
PtHO1wdUg7RNHK47z5HRuFtGPbX5OV/GaHpQgW1UhrC9OEHMvLwKGbdraDzgmZtkdNqtXGc5AXOb
NDl3fGKFMLAFzw5rAz4Mn4bajbfQNYG3VaohxIa0ggWK6XcwIWnnrplJM7VtNligb8PKd5mrabEs
9zWNWB0MbhRjvhm5ZRVDNCofJ257WZElTu3msE0FWX4TBq8yzbIKALkpcnGDbFTZmPhmmw8JMCpv
ySiPGkyKSYPctbuGcq7L6j/CNVP0lZPgwVlfRUMfPRnWQ7zvYmOB21LMG/nwBIdoiuxwQFh0eLca
fxXg0K3uQqJxazPh1eMmN4T8Cl4S/kQLlHct74qMnKCDIlL2+txuHrr3vityFblD2Ptp/aqLRkqD
JjYu4b9NEOt3BLc3xyRP+iklkdFWYtre3cyAKs80HlTTvVhUzx11m3XJxXcV1ZyQ+Vpgeh2DKlzL
t6AKxvlXfw0nZ/t57hZcpIqe2Si+jU0xZesfU7ecFz88OKc2uJ2KXGr/IXONHrNX33SevxHd45Dy
6p9ErvTYP0NCMoslELQy+zybVPsBcP6cEQi9HI81kl5SjMUMVWbNM3rO+mEKF1h8RTUa6n/Crva2
+4aHdcyeS/q3pvkfGUME89MSISJnx9ApgNfcwJroeWN81g+rVHWYv/bYcyHEwuotqw9eh/58zy0B
oQxLdid6zdvThqp480aEJvXBCrhvegI8eu7N0WpaRokqDYGCTcUx7Dy6FNkrZrdDNY7kbtHIMOCM
Hy6Xwu/uRhY9qYTvL/nW36MbVoA1ZIQ3G0NnQQjwUGk1b+6ujIpk+zF1kIE+clYDbBTyIdrS5tJx
5njFrSU6E6hXwT1EX20tYw/N+NhSxtYtdw3OQIkOg7x06w8RP+LDHEdkPbZhcGWLJj5JSfpkAUlH
JxzGj2c5DyU1Mj7vzEBeiqBuSKKOHXKsqwFO6v0y01Jg3+i8GoJvtg9j83sdgSwCC2JBMH5YKwEZ
HPu0UuWy7DGC1GT74U6US7AczLxRkYIvx4ub7idPISy5f6tB0RGfHgj/BRJ5w84kGTjQslU7ujNr
Fc3ddhOLcKIJE0MDzZQvSMbjFU+tFt6G4wa5BUbzejGRMrF9L0zhTeKmSFDBWXmkfuM4PTmtVixK
R2uwBVKa0FQUPLBr1Vqx/lKaj2188rTyuKHOXeS5m6bFSU15biXLhp00shKeCx/Ru0wxg/uwor1j
EYZz2QAbmeUCFEUaQBNVTLCZkwLyUi/XOA/2McwKKgJp0dnQCM/lZhSbGyqe6f7dBxgkm+DU0rVU
Nv+wgKczxBcxK1MN92nqUrdPYv7L/lz0q6AzN+WPBowgPRpjC2x1PNx+9EyRC9fSV+YOYeILW3pq
Bz7IS272BZVU6eW5mGPbXGUKYK+oep1OFGyycmM2QT0MU1rf+9t8ixj0gA4NM4kQ9Hi0nORq45lf
VyygcfzAdWCraEKPhtR1fJebyK/usBW1Nvkzeg2VEu+F2JZCPhaMzopm2bzm7Z5coCBMgvIRI7x2
BXxahaAlWtuBlD9g4iyg03gcqPE/OHjXdDjvzFiyZIHhJYLHueZkyagyhhHzC951hoaw2YwJzc7W
pvWB3SY9t5NZpgjSITMXAQDgXbH32OA2wVUQlWW5QTqK24gvY8xRN5KGKOAM0MFlw17emBYi0sCT
CTBv2Id+TdSeb6FX0bbQI9hz9y86X3u/mLzLvLzxKg0hbpdjVsj7SyAcHXi3hR16NZzQHzoatnKf
p55Vm9v88hnojMQbFHnAKCyL7Khrrupk5HRt30LC9PB/OHjE+sSMg4jpsaFcSGim6VxSO8FUDV2/
L/wacs6wdENvf9JZXkDADcZiC/PDGK49w3juc0HjFVOSZVy2r2Dqy4QYOcs/jWkxbH0c/+wc1dqS
RklgFy9nmRd0nB2jMQQc+lMuGAXcR0kko6UzZp6iOYb9bJOiXW9Kj71VdjBWc7gcyP103ic/Fuuv
A4Z2EaRPVNXy3oW3TUti4/4MQdrNcXJJApafwb2HHo2ye+QaE8HpPrglKwUXHgqWxzH428Rsi+oP
IiElRok6bnV+14UmtXsZqKCg1GK9pv/g1wE6X6nXXLxgfR98iNHDLa/fKPHR7gE/gdZmMIQmkMZs
qB/4DnmBfB3jBhbTZVIZ9oJ5FR7I2tS1VFN88kKugE5gjkdU2reen1qoPkHO7gk8Q81+5GbCLop3
FUt9vnBBqMwaw4nD7AiwAT9OjeBT25SigTgAGqJdxi2VI7HqZHf0eO2ut4bjib2uWtl4ENgfWk7i
bNni5Avz0JbCoC0whj5mSTSUVExuSzu9eRKQXPlZOa9KrztBpAd2dGwfcF8mnggPwGomLoFMk6m7
iGCmguAwlVOOz4YSsgV6B3ePanmlCTCPkx31Pzh8diHfzyChlWdTGZkpylGC/jyHfSLn3RSVsftV
0iGZxkfKP4sBtR8vJZRYmUG/kBu+hXYDzwnscqBtmvryVu8dQi+4cfrNHG1q28AK4m5g99CMF0tZ
T+A91tjqs+UNrYFTs9nPGSTv5UVKorPzI3K0P8pjHSBs6ws3agQMGqQmnq69Tjk8uVNFBJOfFoNo
S3vZDH0CbUNBpntvy9Hzadxo+KD627SRCkhtl5H2bVHvWy6Mj2Lqdf44UPziCblf1xwX1KFP2Zt1
P3FAUIh2z8ZVcoBHaTl7THg0rYoxeAnrpU7u/dYjmA7RopbrT5YXVxtDIT34v1CM/M3Lv8tGloAS
F5So+o1EcZ5wtmAjEvMhZqL0U6gxVbB+VJiQhuYQcMtwwXlqGe5vKxCL06+gU5X8PTfjsP4d6EEA
8emoDsI0bsRItVTpfElKnmZrxVup8Eq6y3a+8IbyzWNy5jKsoY3Wn+x4o+mevZuYbvhW5tNPGIph
/UmM3smIz5wPGmiyp2oJl7NT+mz8zDHPh6XFrHXQHBcTqJ2+AqyyjT79hV4v0+qH8nVpAInlsa7u
2R5FmMMgbczZRdUE4+9RrLzxdhkaFDr6jtUsv2ueTyWID1nPpazInVXiTCcRBHRbuYHcW0frHyQ3
4dJUHoWpqvnfUrp8+Fe1Dn/SuVZBTGvJYrK2ORUe9wluUhYX2oco2deudGwPmFZxQC/cmis4jgCK
clDN1V05xlt5u8GxTlhwqErRqKjcOp5zlNANu/CGW+SVa3QJcRJ29ghgJyMWFX40VC7KV3i3m39h
5auSpzRUwhHoyCnX+qWi7jqr05ha1zTuYVYde1hYLfw5XcQuhzdcZtzx2ApYe2D7IyiKG3SbhqBG
9OLlR9YOQibnVlxXgJvfBfTi0DwY/0FSRp3cpyyZagylAIrVXc0WjJKnvCrHFu50Ruiw60W03hdJ
N6YvzBKq9dms+pgdICTrxD8WolBedaPZdhT/OYGwRYuy2nTxrxDZVpIKuFqJ9mLqtKRqtorX8K13
C3zYgAYLp/csEFFEWQ/UHsyenBAoF/0kF9crAlu/c5EFKX2LSPUt3cRqLjUhT7zOQKxUPRkqjnF7
QFBhpiPrX6Emb+/J0iAUT4w9gCoxC04rTpbE77s9O02215TccEn/wTt7yF9dv8nA3FKeNSzLmd8F
ERA9ZjKPOF0IBgs2M0yq12EHPkC+Ei+tY/gte/K7ho8DxcQAE+UFu6o/OX0zYXy4RrLq37bZrH5m
ehE8V7Yp+vrFy0QG0nS6DrF33NJKCrUhZgKR3M2a99U/KmTt8rMB+EJVQT3wBJ+UTCdxrZOi/wGR
OxiokslCFm3XrX1LakhGeHA/DJm15SR4Z0NmrjfnudMkyvH/Zv7FIbAq+FfQA1G/ED+QicWgnspl
9NrxAGstxVPS46Cq70g9D0Shkabpa6QE1e7iugqj4R75XHjPqRhYaraY5CMGTKRf+5HWm0o/piSj
EAq8v7w2d7G9pQ0OykgyrS+2zrha7KNBosTt/MDlwJNZXqCBGganfr+sDA6aXgKRlhWb5J7jfGf8
lWZ1/igRLk/d4oHO2jXJWAJ+ZTdqy5sQrZu+YRY3nQMQSkVmt+B7aji1dxsRCp/a3nCT3N9XaZsn
COTexA1kCePftu84zMn6uXF5RhIdvL/Z5mNZ3F2NDJTX9BFGg+DI+8TCxmThfi2bYFlYf7jKNNNt
lmNZ/WkLl+X3owAFePTHgGoJ2eChx5snWhOFhzToU2xOEg1opvM1bpV4hJybUlY0IRp2DylBHSbQ
upVoXKd5mFf35ZMlxZ5VmEHW2b5Lm55t/zqhGo5mi9UvgUhgXoJpzf9vpFdldRk3W6Ufjs4uA4kh
4dJGPWFCapl5iLbrg67rZiXbJ8PAvAcBq6ajALkAFGwA6By/Innjrrj2U1cUH1RAjbcHxwEKZbDN
6uGDRqFxvKFPHSFjh2dvyC7meujjrl0iwrBg81VQt4c2yaYlO/JAUppijPUCNnNrfO3jHQLZfXkp
u9G3YoCgcUoDkfM1WnlZV8cU0ypmY7IJ03zBTpAwbRcah1CYRwBg4qLyBk5hr0FovvHXUqsvd/Up
HLupjBsYO/gwbmaxAeIGWd4D57nwzmw5hvQ2tfHDeGX6ELOULTIv9oF8+A2yCpfJHrygnICShsF8
ovxg9uCNTqrRMFN46fKc4lDV2fUxjBZNueh1UdbsdLDS9IzdKJ9PNRak5onbfjPeJYWchq8paL3i
kfdbt15CW6/iMS/Xrn4MQIcGXx0vZfkrY6GzPVd1Eps7BZazemgIvsvfEDGsd1miZfHeF6H74no/
DtWXJYcc/eY73PNDrYPCSbPmGFnjXVYNybVYLJrQCXeDdUv0HxfRiCM8CBAiZrkVhOyzihcIvT+y
g8HM96G1x6v/18odPpZqYe0cxYRvuNtSo1RC9Wqp/2GDSAEy6mpJftar05eNk7F6XyENgUrYZFzF
Hs0RzWj/OWvm+pujv57fshYr9IW+2yqktXTxZxptQjs14bKvis161wNDQEHbOtAAQPZkMfwpt3Gl
UC6CYtOGOAPrGi+V3YDlRSfZOzE+Y+pIk24fKWd9lh+YoperAVwE7rFBBMUC0TNmTcEuVMxRn2tS
GP+JVE9w3HQTfEXrUPYfkS65GGLICvqkxC4bhKyRtExapLmFjUB76Fi3/ajjbJX5rm8gkv9DQu6u
VcZxxI5yXdluu64VtLBwU40O1KSP7peeM3voSzOfPaMNuAvlgh+jWJ15mm307Nkmcbfk5EdYB3Wd
5f9dLzn2VBu8A4eNBQ5N91iEBxtBQGLTe17FqJJzTvAJREddjyEOqXQoFtDaLLH/kmlJUhYSDRZX
rkXREncK6gJlPzept/SwIiK2zMHtaGQ4vfVeLpjbUbi36dCBukluWCsm0VOExXz7LjGQrGg0XgRZ
Eppjvzn23vQDdc9TzfPaMMniGwYTzbxCayoaTfuVU6T5qedE/q65VRQPQx4kGGvyhZa/xwmA1QQ0
NoAtj2Sqpqp4H0k5jfmh4judZbTt6cw9D0Mb08npLVyrwzss0JnWRIyrtH1VVKhgnl2UQfY+ZCPl
c/nBdtg8CefYbbN/+ol16T6AIgjsti8ZkTuGPqok//KF0OagfQgsWEQk6szVbpV70cWOeai2c1XD
V/17hbh4HzFZi+0HWMdsYWxVPScu+9raxyfcz8twgzI/99+TcnjKDoj5+NJOErltembb66Loc2aE
TL3XCfvt3N9jTPRHfaKxNWymU13C49ZHjqhefi5eyW7mmMnV1v9iW3IfxSNeslthwkFRuZoN+oqY
gi29McfCGLQRYa7ccKe59YOkifSLajZkuL2P06N58P3OI0IGCHrjBOzCxXteeiw0dxXza7ldeNjx
Q9GPXsOKgi/S9YPaZwDupuYJW2wU/CeU5Jdcf0WJL5aIW1wVD83K0E69Inb3BSZnlI4QwzbTpN1z
OoKnpDkb103xyLoMrIxRuBY0wHKPsMeOIIEkJrUStkMwW2Y2FB5fF+JuHSYyWipYfXFlYzng/Upq
hw7znUdbmEHBi/ieidd1VljT4rzR7iGasURPHwtxhyT9XALWAzj/GxZT/T7w7IjlfwwYZA8zuPT5
Zduylm7DEpVQD4dyheK93eBhgnx/F4vV1P9SW3uNOw1+qal9W31JtYXGC67QRTrudfJ5HUILbF15
YqH0I5z9mn9Vy01/ckc2Ytl5ZiwiSmhI128HRf8jUEKWiHA5Ruc8IHV8WeMfZVx221usVIg8F5ra
LsOvsqe7WJ/ChDgX+NJrC9CjRXFoHqUsZHkYFJAGGmg9r/2aCiI/35gVMn3fCOCw/ybLwX7jt3EP
jZnjoCzuYy1196f8H2fntRu3krbrKyJQZJFF8rSj1JKtbNk+IWzJZs6ZV/8/XHsfWOxGNzQHg1mz
BlB1FSt84Q0Or5u96izl9/dln1QchaTNPSwn/db3EcGuUDtNGcpBu/Kd19PDqCnwwLFXyG7ngnmI
xM/H5C6akjaluzJ1VY/1jyjrGHRtBx9MpE9QNaIg3UEQK4PvNWpuWPnktAyi4HacgKe+mI4y03gj
HBeSQKxQVc83SDn3cXnbUMCKmreMJArB6rGN/BKYxhjm8q+RVajhzXKJFsoCXEge1wqgHCThqahU
EeKsWUOn8U1EmkIgrkyc4F2iBIMqPzwEcwD+SanqYcrLVmTcsQMAsjXPicZVS9E77ut9A6Y4+ZFg
8pdgNxaCvClQG6O0JkGgEEf8lDnpbvk1qqSso30fJC5gh9qNfCrYdOiTUXsZ9CF+QbA9CR4r3bTl
K76W5GKE7lHf9ZCbAir5JZRMBIwgTJBXIgXv4CXWwQCQZdog00Z3nyvNLJTy/7oFzrPaqie/NP1b
2lmJIbcC6LL8YiYJLgw3gd53hrwOkN8AryzFMD1QwvJad2e4ifZbuMhN/nYoKHq3Tprp8yxaxavZ
mazoD62rQgP7Mop5kEwC8kDorgE8cfi9qtWGn5ZVSGuT6mavuF/b3OfIV0ofi5vGqSd8Uk3UD7qb
AdscA1H0HgiEhZA5t6hx1dPTb1/NkEIR6LgJowN8gBqhwtmSt63FVR30FjILyqfydWdlRW5/GTEi
0Z91fQjLhzgC9ILyasbLuiZHoie2LmM2ERQZl15GvPECM5RyNVPO0rWFKeDXyJ8Sa1ukRRvTsC61
Rv+Rwm1vvuQVm3cbBJ0xvHBP5KDdDFhXGu5WM7Ejb8FTzbQfVD0OQNcaDz9YjWLO3RgYbV9sB+gI
6udgmqNBq9fSqf3cai2wYAwPxkJH7AQSWiPx3XWHoi3XmAa54Z9YZQWXKhqzJjox+HrY+XUH+Xqo
NwQKcXRl2paGqQ3QoCkZdyjBhaCH2AJOs+8mK7TQ4R7Ih006OFZ5aPQuFMEXgL9BSMynTNT7jSZ3
OMyUtRCt3Y8AL81mj6w0L94ajR9wEfQvFXVWxB51dGdhpxCzMVcFySp61pzE8XEu4dyKu9IsKRoe
Wj9NETai22BGRvDdrZtxynZIUQSIndKh4OXvVw4GJMVEbIXvWPQ9NMPccG9GAVOwvgHM4IDAIXBy
gv4qTLU5EWzbwXDUxjdpbODbYg4TYDRtsibxhxopxuL7kWqR/hv32xQHAk2j5P5N5AEd5o3rAqsl
kCMyGq4maq/tk8OJTraY46b1n8IA7Qet2RoM/7kKcLjKaSmEcOVpNOBpLNYiSqZBrQSGCtjBdPUA
8Nu2FFrcnT4UFu6tY18pQPqlFjXX6BX59lYk+NYMO8f3HR+eq1XlRH5GNXj9M+qaLYmPWSbms/BA
Ddpwlgvs20MSLx2/RZUX5o3f57Rw1pYB/hDIaTq4DfaNWWpHNXrBYUgHF7fVhNdlNJDrXFP9r9I7
iFtlcWtVE39+bl6FOeizPCtvKFXm9njVarnUf8c1oNmd0twxfI1rzQLnXQJOHe0n9P704KopcWx6
9VNaz39TaVnm+ETDC3TstWEGIT3ywEcYuKWcBoybGFGzZmu/tkoCT9tWlTTSjZ11BoIdLuoebfKI
BI1eau+DXvZxdC2rxBG89wX433TVpFTbAB5lOjog+8pRCS69c3MdT4yqTYYD9Wh7yl7DdJT5tI8b
lzLPIyvqTWKLcaBDkXkozGwavjQ9npIH32+hbBCMlpPKHzTKLsahNYUtfuFw4gt5Syk4k7f45Wno
BIYGfJF15WeNuDJzVHuQhZ1y44Xv39PjNqxKq366WNRiSqCBhwazm3hY88I57WVt08bIU4kUsdPm
tbgGEaxn9kpoLlYnyItBGnBj3Ef2YTsaE8Dq0TGMX14Rp8504zbwP9DKI+zBZa6taFzWNLkNZ1e0
2GDA6iwJq4Zr0LYq76Hk9CYfekjhUsIg0umgJm9JQukeXWrSbRf+IDmN9qPSZJR8LSa9QLQRtpgG
TATLhbRE6DSv0cLKoXpmVK4i9IH4H85g0Zh1QJWgelrT2dWxLqpjMblX1DccrMCR4WiyGxoEuWdh
iwK9ZIereAt+3iQw5rzBWQggP8H8qZDOb5to/FEZbpN/D1NUc3CyGjmJNs1+30zyuwCkiX1L4mtD
de9BHLaUlEpqVn8iZcoWHeYaFiPN0m6MwFDh9Dw09TpLdPCNK9okUW7vQy3ROTOVqJGEchMsJJq9
FUKm3EciGjUXWJEKGvgsvYf12q1FLIeqv7S5ewkMsBQLdujKdb5745SaTviuKnACV1GdZBjVI1PZ
DM1bDuQlG56DyjaqeovWmzaav2VmZLAruEG8wPqaSoShvE2Rd7MlgTcRtBmw4hzPW/c9Z0oHuk6z
oltbQT/rpehNn07D1xbkm9H/lfjoZPmXkGZfw1bC4UVDEThue0L9HXLcLuIZnYkX1S3EEoEx3Nh3
fudr90Tksmpr2HykovKbXhvAHr56CeTM6AYaUObx+MV1jYijMBwvGG962Nh4srPxJvkwSA3tq7WR
ekZTXRewlEOH9QCwGu67qmolpMkKWTEcYbn6ECqSo1OAFeUlBKl2DxySEsGLPwnH6TP+ZlypFoG7
yPJioG0AyCOneBxIqyWddRkbHWkiNF0K+DBwpRHYvgWvIGkIebaJAmH9F+W7Mp0Q5CMT1WRB6Ff3
mFL9skGw2yhoW21m/nQ7Yfn2TT4BcYDdFfYjJQe7Ioe8wYwo9ZH1snoajZHmmLG2bdBG0rId6FSn
wnY0ouIZoDJCg1cVc+wWZh4yc+HUdkW5jwG0RriJAGfX0B1YR4pz+1tvpdfpd9qocweFEGfpI+Ky
G5fNn6qqgjAJn/6h5/9/svy/yp8L1SalWyjuSOkYQiEbpxxroaDStSYBBjeZv3KqlkzjW1jrA91K
h0pj+CNFfTKY234T3BOMR+00mb7mI50+7xpzt1m6ETmgKcuuir6rw+lRwozQw1t6Ha6oaak5cM2v
AOE16e8QA0IQ3vBKPU3D2sQEvcberUMIwN/qegKXuj0/uY9CHYrUyyAhQZwTySfBL11IZ5D6RkWf
iuoPLCzlPtGuw+GHFg6r8KJcyO+44hLvOxcULz7qTszDSjrS0qBfRtTgOAu1gSEzfUtgS/dnCuEk
foGJqcMax8vGLC4JNi2FDRCqM9HXgElgQH8T9mKG/aAB3o785E9iZLJ6jXtgv6vYDdr2S+Cim3lh
QU8NZ/B08Z1mkS9zXvB/FDX4YjlkLEUJaTT7/sFrKjqqeYyEJqZb2SXBrI+ySKyjy6x0ixDXURYU
hcU6tvXoeH1QVe+WshwtAGNBeIatMlpRHl7lZdUYFMNrcrRfDXYD1iWJpP/Ug/6VjeAHOPTIUV6x
HP5xqQiFKfGkRciovVNOsuzvNfkI1iyjXZXammZLhD0xtrZu8t2gs0FhoPTQsf5Ctds06NLHo0ma
dX5HHy+JgYQKabbg4CKmufgAhHlpGdd2927jRg1Cwa59sNO3aaebEQ7VaRZZPLGiS338mDPQ9d/P
j3+0tV2WwzalieacY5hi+UkCSNEolTXvY4Hy0NPEy96/jzaNPf2CttOJmdpUfV3D+e/T/6fg+s9W
i6OaSArPmffUlZkD5dRzKGGukVCyo35D1hX/nOkHlBkqE9LO7vw8j24OPrmQ7HRa1zY7cTHPnhyH
AHhUb75F1XdPWOBDLxWp6dt3vNyxfZtkgzm9nR/1eM4mV6AAFQTDSHEhfzxeM75Jt8LRfcukB29/
n+Et5j7O/GCHameQu0CRzRKpMEyfsDNEivDz46OXw+6aVdjU8r4cAPxMGdTD96Ie3QF/q7ANbQgB
oQ5/YqAVZIu9P1lVSqmYJKzanB/+eHOZyrB16imKp18sp2/XWCISHYbvEUwlPBlBmAW7sIOrdmFv
HV1jLhprronYm02Ax+vwcZ1HU9p1K2L1pnF8oq3phibOfuFA0zADEVTuz8/r1HCmUgjLgZ+bH9uP
wxlZDMUqnORblKTDQFJNshGvYgyJOmRSBEZ3n/6OluLKsi1edccBfvFxQAvZUBff+OINpFyoXgmH
zOhABUBDOtBBUwTEOtK3hURcPMYJ7HB+usdnx3LmN8KQ8MqoVi7Ojq96F3yGGN/i3uxQ6S560/3T
5oYuMB3I4XXcUNKqxvrC7jmxytxIFvNGzY6Pu5i0SEmjTMvq31wyifzLOAGH/wMTG0N60H9+fWEP
Hc8SkUBl8NDTUpHucpYk/smgY6z5hrZ1mOtYn5lWfu0TYavvcWrE+R5i1oR09PnFPZ6lQp/QBbfN
TYE2w2KW4MmocMt6erPDsfJ36E0ixV9bQWPQe3G08MJwp2apLFsCa3EYdqneXGs6CAaMjN7I2UT5
HHZTbKKubMiQFA5qSIfOjdO7QDQuDHx8FSogTEib64SmxAGLI+pRxgmmqYIzPkWuWyMSnssSP2LU
HqxtRx8GYnJCWBy/D4J/d+HEHt9EyuJP6Eiay1mpczG6j56f64V1/B7BDU/vTRGnVMK9iITy/vz3
PBFjKKhOOk+qbQuHd/XjWe0GEnWzLr03B8vpINlrZRhUd2Glu4gLuZlv1tYXH1Q3NN80ygP7tbQn
0ZCfVZbA+ABcCpDd879pufY2ZKH53pjjLmLn5R4zaNulsSbN32VYiPirDS4euENSJKMXbbzJr0oE
hlPUQCIk5DJzsj55km1LcoPgGYMOJ7pxR5suqgfZUKH/Pbox1QxE9aJy/K1lU9zf1xZ1yrvz8z36
Bjb3MoLCkIqQCuNYLT43eFrLmrV1fjWaRhZugXVK+9BMNrXtaD8FfcO/wF7R44lh4t/44IIQeWzc
4NLEP0rl8fax5Xn6DSg1AIQtd96W/8Q87dilSdCp8dVL0V+tJmE/wIw3fgat0nFKro0vJT6KNwW5
8oW4bnGtzCMDlgBk7bosBGIlH0f2y3KoXcBZr+k0q03oubqNMbriuUDtIb9wtheXCoPRinVM7hTB
uqO2+nEwWYlJb0ev+oH1vF/AbjNsH9Z4Be+2cFYUo6ZipwOJTX+f/86LU83SIjDHwkL4QPef9Ozj
uFA82cnoDv/ocz1sNn3pdMNfVHbE9H5+oOWG+i9AJ64gUrYhxclZM+/fD1lhHj+QIvk/yAVB02C4
CjfsJVaFaX8z0rIaqRBWnh09GD6iUlj4ObyRO2A1jX3boiimF4/nf9FHYV8WUBlkpHR2uc+Ip5dH
GnkKnrG6TL4D1LexawO0h4xbWGtB8mi66ZDr1yY0/cncABUbnae4gbMLBNWZGv+C2O3RVkN9Gf12
hUABuRXsuI9rgzOo01lDDqxE5kASFPpor1JT1htySsXX89Ne7jSHHBVdXWEDYrZ4gBeXa4CGl11m
Sfw66GBu1uWMGkIdC7V1hx4KENlOA617fkwpmcA/WSP5mcUpIsdjsymO0+IsGb3gAjHM9BUMEdah
FWTijqqUg/7FsGaPp6Ce0xEZ5huf9J3C7lRlKBkgY2HSovS1SZ9/aZdHWIdpgxP8cPs6oMUBYq7U
fqBJ6Fn5uu1QHHkOWwN01w7IrWa/96BgBmvDG8kd98VGuw/n8wo1Q5rdLT1PVLoIsN3mFzRq2oeA
fkCHYjRI2I+i1lhJgVF1D6reD34CxDYq6Ctha0FpqyCKY7GnNOX1yYXLwFieSkJEl0BGdxE059Jb
Xj2Qhzxg8aX8Nkqh6eIe8kCN9aWi2l/J+z5MBXhG8DelPNhtg9v2qiz8qm1ubCNrsC0Auz2sjRIH
tJnHPADPwnOYImhxa2hjmBVPmAWJAB8WaHHauLfJ+sYDmMy0ytZ8xqn/KhTGPP5Ktw3VvwqzNuqN
18lybEmvW/Ti/AtTProeuPuA5aLihbIE5i3LwoYXCzcD8GG90EQabGeP957hTCuqa6GkmNgCIbni
KMezt9gAuVU+RDWcRG1ftnkCCH4KwMZ6V+f37dFZIWQWyrapKtgu+raLO8vlRNRD6aqXCgRiLNZZ
Exf5AfR/FxsbIvYmB7JB6+5z2QLhFQvAk6sLyklEHYvTgqB8lRoIOjyK3OjqayCpvE8r1EA06BFt
NjTBTZe5uuwuCOgvriFuIKEbFFMI8UiSUPJdXEOVbU21bAvECeDcwCkBvgK6LrH2GG/Zu/Nre3Iw
5sn8GBjd4I+DJYFuIREQFk/0uMFH0XwBQVYkgdkfZNp15ubzwwE9VAoVVcony+GCyK8gLgXZU2UE
3kuI9vfbVNTyOQCBeWkzL7YN05nrxzx0BLHgHZdpF0qlqi2jyXuUQ9vHq8Dxkm8Nlzrqk5hvkMXA
3/ns7ChZA22mQ0ScL5c1sJZ7wgh1z31MtTEAzWQihELwIpx1Wijfv3Cdn5ofCql8NcwljzMgXFJQ
WAVD+IjtOWbbGj/q3qhNXq4xR1g7qN3sQvRwakSHV8uCkGah/rFI8dDQyojuNe1RIib5PbOgSl3P
rNVg35pz6q4QqLoQAR/vT868gg1EYeREwSBFJgUN0sF8bOFCjKsWl9hvuT8YD3psmxcO/CK7mDcM
x5UY37CUAH08T/+fIHfMaNNYjWE/8vgkuzzu6mebf5wdF3t17dAx3yqKTxc+46lRbcpaHHXKW/Yy
Imud2hgSvVWPVeDQ0QkyCI60jp079F3TL4juajVNp8L89MJaJGqWlKSwxLzL7ooBpgCZknx6rGHy
Hmg62hjn2TqFAjpwwYW87XjjMBhIAJSO5/qWtYiswrLw4N4H4jE1S/MBe8f8Sc1KwIEOJHGEN30h
dz0xHlEl5QFIRQS6y7QpKYqxK31vfGz7yr0OSEu3ODiNv4JshnIC33Z2nz35c/hOhDorodOBWIRz
IiqV2zWTfAya3gE7RnTy128LiN+IUSIufn60E9OzsTFxbMJ5x6UNsdioLaQUM8jlI8Z603WZVPUr
qG33CmE7fYsIRHR9frzjLUq86CgD6QTFF7QX5z5PeafaKpCPAk3IH31ZjpsRiAMuz726AwXuI8GW
5hdO4yL64jRaRBJUO+YCBAYri0EtZEGyCXfZRxu9WH3n6JTXVjrxoX1hc86r9U9U/N9AJB+Udym6
kmsvNieIwAS6TG89yrAc7ystaPcFav1fNcsNvgq/SFH3dMLD7GJ9YZueHtnB8Y1LnI7cYoq65iN2
ART6UdZ6irxSWnTffU8GN3UqtJ963Bl3OhCFnV6Z6YVb52hoQOZk1RBd547Z0QnpJliDNYIQD2YT
t81zIQlXtwiSZUZwZduY9OSbKXVNZyd8WcXVFhdUFCUu/IijT8w1a/EDuH7mqvAy0gG3Wokxm8aH
xrUj41omMA8n2vyxDq7j/BZ2Fnmm1KnYWPNnJtdUNO0WX7kfLdqAblo9IFnmmOK1A16dX8W4PQwA
GnCPxkbdzXtrDzc3y38VRUUPCPp7gfDtCkbmBPAW9ykPJ1xRocOxd8QISerWT6oxhMqAfgZKjfWk
pfkrWsdCURXLRtfTb3GJNRwHlhH85OnGT2Zi5aYaI7e/RmcV1CQiGL7TIianF5NEULdSEzAag0gT
KC8C1shMp0naeXLt0Boe0FEGa2lu3aJuENDsEBjBKlJztNg6tPYooy+qQc63RL0C9s7P0EVw4WB4
ZWlvy9ENtGKFOLqdBlhM+2F2GzfWTAfoffILdJ2rIBoO/Brw3rUT+jEMeEQOwmc/UY7LyTCNxGz3
mBMiV78fdZmiY2LUQoN562rjD+WmEAcdSIr3OQgQpwdaajTheztUs/6e8LC+ekeyoxy+KokuV7UW
eePx+5HHki3qEEVbJy9tpnsOykBmltXgk0oVXml1oPtXnQ0i1MWXGWownm8eDiyHqo0i3GfHTtXk
gB3kBzWtxs6wi7fZOxe0Hc1uhEQkmk4ohb6jzF6mP7RUYSC8TlCVxywvA6ro40aIsXB6qIqi7t7c
2vCMGopyVwfWtagjKFNPfOPECzfn9+ZRjGOTchEQz20f8vNlodXFMUs36t66L1DTgJLYoEaAbEP9
DWpVffXJsdR/iYXDcdN5k5dPR+KWAwVUL3uADATVxCts7RrMV4/4EW7M5QX7pKOZKcOlq0TyzDVO
DLe44PANgClrm8kDm1kzd2EskXpofWSYr9OUtO383I6eRZuirKSQxL1kUF2Z//9/4rc+LFWa2n53
N2Dlq/9IZmWZzcC/cP64iAqmT1VS2c3rZwflHgUKQNiIishRHJW6IIgts9SwOq6GL1oMcKcFmfoC
CxKjdGBA6aWr+2hRbZv6N0pH4EYcCqOLmwy0mZ+D0/IfXJPUN/w6Sc1AkSJUXdv1X6NG0Zs8P8fj
EeeOOik4bQ+CgGVgrMBz0nC1kFqBA/BkFJV4MXxfuy0cX/w+P9RRqEF+DzKGsJQCP4/iYsfklVcK
JCfUfdqF9n3CO75RIkWiL8mgWVHUf3cRTL9QjDueH011/D0sqio0zpbvUA94JLXrzrrHozt03mlD
I2yFTvkE52KI/aJoP3/iLeq8s+YZf4uaxsedagy9jHorFvdx62fPuqpquugJVWI4oJBmkrfPLurc
t6eKYlHWpn++WNROi23h5yWUi6zUfwagqXZZNaXbPFTJ/ZgDC7VQqr6waY6/5FxCR8GImuOc8S9O
YzxQNkTqzrgfEQQD5W3b7wPiui+R3Zu7WBAmI/A4xBfSmqO4hgqRTXmB40+SSsXz48pGsQ0C0u3k
ve/b1u+2z2BINaO55hroR/B5eY8dCDazvwrP0C74Hp8YG+kyg2CONj04mMVXdc2gV1Y86fd5Jt0n
A4WQbNV7VvRCNQREcWl7V3qKAYkbt5fsR+cz/yGGpaFNqgPoCuNg8+gW6lREPR+VyHu4bOGzLjDE
XCPYCI/ykzvJkcqwAJq7fFzaMoudBDsKNrPSpntEnYLffeP6r2DXKNjrM3NlFXWFuimQLH06P+zR
AZ2HpRMkeLXIHpfVcqcmTEMDW9yb4Oy/1VFVEGp5ZvsiW9/4eX6so6/ozPVPziQPiEtGvthBdmoU
CVyk8T5xVfjX8WELQCju8Mtofe82QAjzFayv+xWNV+Pq/NDzkfjwFREQBfdBeZ6bb84nP25ecq/O
8lK9u6cgYjowILPuOgDg9TI4M0U3wv18f37EEwsLEmJGIdrAj486AghotRJR3u4eeh2EKEOVSbuC
FFi/D/Njcn6wEytLGY632eCAcMUvNo9XZSl4bNXeE/zaP6YhNP9UVaf/Br6aEoD2cvhLUSe+9sCm
f7amyuwozFGzYvOywIujiVsEYg0ZYQ8quQY8halym2E/ubLtYcsk9sWG6XJh6eOxg2gk4ntMHXkJ
f6wzrwqnuDbvrYgnfAUC2QYNP8RYGJqgvpNPfkeqjYoohISO1wvqyyImSDuBON1kifsWhR/IG4H6
MchhRCsGEcnzX3G5SRkK1AWtQ4IQUqpllKVCT2KAM473GU20hwlCsLv2sboNgTH3/j1Sf5V74dZZ
uHByp2IrQvmBmVHWoVi2OJOiiesJ0536fvLG0nO34NwCI1jbdTnJP56DhKS+QiQmQTOmkKWYPGQV
8gGFg270teaXraLWDNatRDb3UpV58aGpm6PkOVdi6BFRGlk+5b6KsMVp9fSgycRCLU7pMJGIMnp3
TU6K2ur51V9e9KwEaQK6ODzmdIvdxUaOwOgD9o7Se0gLoVyjj5xIMszRcrbnB9KXE6M2KICvWgBN
aIEctT/8DNR6pFWzb5Vn7EwUvrfuWCl6bbn2HMI7DJGgu7NTrX7wrFI8NUJDYpTkXe2EjeagzOJu
B1dUPCvhpxdCfWNxl5DBSwEcAbta8npCqeWOaJtJyaApb9zJaO88ioBo5gDYwRgG7ewsarA5wR+t
2Su9ijadHID/h2g20fpGzhYJ57WTdP4LqtTjtQiR/sbz71C0mYAu4+UQxiby48x1VkgI3CPg3FLI
G34mDn8chy7kbQgAXhMtjrYw/Ird+bU/NTsDmBpYQ7rRx6X9flJYn7k2AsVo5KUrt4fECTXO1HaG
XaHnjzgodGsncgIwvZa7C3R3kyi7glFuiG3bNbAGRkur7vJmlPs8so079KG9cOXYnbOrbKiRdT2r
IENbWSEmijPMQJBWaDSZitmfsued34WDWe1H5OHhuBSXuhf/BdX/PHbzFySXoM8lKAzPc/342GkJ
4IQalvmNFdaVv+39EcAWMn3YRGLVUM8UOvBEOKIl0BFWqYm6hitn3W1hhVuV4+eGBq3cx9IPdyWd
KlBtKOutBbq+6K2ioJahnbtHDiuAuD5iLJ3AlEAho9mi2/SnwbQBqps1XTifi6gXxBQFUlcQAHJp
HReCLfYN/L86oWAA6nvSG/xL/Dx5DZD+RyKs+x2A2A4u3I/Lo4rKjcmoQHS4kOVR3AA5uTRRwPIP
LgDoBrrUADCIjhBEdr/eiFa48YWM4nhEAFgC3MKMyeEALt4biVJN4DTKu0bPkBtoNWj8vrUbpQoJ
7hLitHl//kgcD0gmQW+NHhB331HsoBrklZVppoccSd0Hy6nVI8IC4id8luxCtXtxxf53o1OVFC54
nLm7tpibNtmqdKeiOEwBikAruoX6H0Mv4wshiT5v8H8PAC8HhRFgOMBvbcoHi6s8Q9oq7qIoPYSE
Wh5SznRCNWPjlEiyPkPiCTClmPrOkZsy45n9O/py7O5JJ4c6RVI8p8wfeV3fxoj1NIh4nl/wxTM/
rwJ1WcxXiAxJHpdVcYsa4whMPzh4TU7jLS+8md1Wz0xgOK6jCMbt5wcEZYiUO9/3GHowjn1TTOjQ
H9BKGty32iqddFPnSRTfU9joFHIFk33puJ741tZcezdxFQfWt0zZICqg1ep34QFl0ng4GEbdNLco
5PQXPvaJ1eSdosjHf4gJj6IEq8xBN7coPfFSxZQWzPwmr20L1X+ZfqWNcul6PbqHgKrrsAcBls1M
leX7ONqZJEaLsDuIdI9IJI5+wvxrXpFbdnZt2DwV6BBtzn/BU2PSkSISmjfOUWySdNAHsacJD3EF
QgdxBLEeOM7FykQpG82jSKztykqfz4964hMC2QMCQ45Ib3r5CTssCcwCv8uDi95MwxNS6skqQaft
wjinPuHcA5sJCECrl0Uiu6A5QKoQH3Dc8J9VXTrhlYU+j73tdZQ2125dd9/OT+3EpcctC99A57bl
ul0kTHEM8FGVQXxQRqdK1Ha67i9PdPEzSVzoRucHW2J/yOkxkSDYswGkzanvvAD/lE8rNMBDOREG
cdW2FdL4dpdqr7mp0M1fVSnKqduxUPmwywYnHKjxu1mAPx7aYXGxUXVntheCvKPpu0BhAJvOncB5
Jy8uyLp2LXj4oUQzLsyeR0/gTceFF99Tjp0usXqOthF4bmHqtDldSp1HJzQazJ5oZJoOlYES0Tpr
x+YwBrT/LrzVR4eEcYipqTI6iJMeFfuF1upmgZzcwcB3c6uyrt+CZDeQJKrHdY9Ky3OL5O3u/Lc9
sZLQo/4DcWPXfbSR8CQosVuMrIONGI++8328B9eRoxCGjTzcGC/M8cRazjwAaptAYaAczi/fPztJ
1jmua1VoHppYNx4w2kFJD4Xx9JID+alpzTV34h9adrQZPo4Tuqj4TeDZDq7KRLGWIbqw8HTb3ltb
w+BeuABOjcbVTeILKYY61GI0IZomqiNMqPSG+G/VD6L44yGKdg/dIbjQODleQUBgZPQ6KDAOwbII
BXKgcrEwcQ7w8OvkUMWoQ9DZioPPhlUAjoHW0IClanoMeVFYgTJhXR0Sy8/vpA2/e4VWS7Frwra6
EDMeXaCMxddiCbnSjrFfcW7jLpgY9kHWqROtfEv/OahSPebgtL6DNBWb85v+1BoCHICNSLWMnu/i
PvMwiu7S3LMPKC4liHHlqHFvuTl99T8MRCg3ryAXJ3CFj9vQryddI/BXqDsXmb9lgFTbBCi07D89
IUqDpOTK4m0/Ik95AfLT7EJ5iGXFoyDHMdVWvqGH+dX5gY53Os8b0vAzDJ6uzxKug/730OQKWGvS
WdqfPBsR3nD6wEQ9qUH/6NODgX3gpqBsr7jqF48cStvoI4DrOOgRso6JMcZw8xNJda5G1eN/GYy6
C50ewrEjiBdWLwneB5Z5qFURkEEHCIXuZeZB+kesKI4vLOSJLUixUfzHmQTevlzIIG6dUpUVF2E9
RE+507jtakQ/6NNFKG53PhgdQRoQx8A8OlQRjliJPPST7O2V3uNktkE2GS2wKfPQLDz/yU5Mi1iZ
BiR1aNqty8wFFd50tgqLb6bOxcQoypzgK2YBYXlhnBP7cAbiEQNAGSR2XgQAZpqha4Px/A1KTLOU
EFDrB2FO4k2qaLy0hieuJ/aEpDRAyQSs8WIwH+Vd3DH6+IaQDruQuDejL70zIIAcgl7Ha6nD9/bz
60hRfw5eiSqP+o5OjPKZreXRTTblqHbU9mR1P42siKYLzIZTc4N0aVFpgaF91BlHD2G0KHWFKOBP
BmLVGeFa+dWZFa5ToBLohG+TwDWaCznkiZCSGjCBG0sKhNtZXsFmH4QjpkD5TTAiHmjT+o9BjKyo
kIyo1k8c0T3mZL22AbMR4W+aaNmvLCMvv0M5bbjQfjjetTOTiNKrTvROsXxxTQN4GgZUpJObQu/1
56Rwpm8NYqF/P/tNGYWrxSB/pnm07DRMITqFCqmVmzqL07cCL3h7PZZ18fv8MMdHA8CImsv9NJCP
35yiKrscol18QwsuNtdY9Di4IpAgIFstP9k9ITOQ9Puo9QM2EKyh8fGBS9MxpepreofcRgpwjda8
8ytoxjBat8mMcf7s1Fg3XmzzNNes7nssIuPMOWhD6FxjGaX/rRsafasG9wd1YbDjTcGtzLwYkSz5
OOynwjxg2jIekFIU5dqbKlw9EerpLpzA4+81Fzlpg3MaSGWWITGCaIOTJbI/ZGWRP0eRIb5xgeKr
ZDby6bPrZ0FdmzkcLtfmUbNUA8+EcGLeHSicTlCau7ZEnSCe4pegj3BBOT/aiQVUBApcnDNd5ijp
14qU5tOkMdpYTkCtXLd4LRrRjpvz45xaQJMcn0tkTiuWDTWPxoqFBVR/CO1M/51g2vBtLIv+3SD0
+nN+qFNTsiRwCSgehCZLDEGGDjo0QGBwZhlmd7YJlHglat+7lAoe38pEcqCjIB3ONfBl5OOKnMJd
0w4H26yD67Aq4ivM6uw7RH3kfYXs/u5/mBcVDEpD83uzrGDg4ykzxHuGQzZiQreuPKCuGDz6wYUC
6lK5h/uCNAnoF3uQL3YE3Y3h6OGwM9UHBA017Os8cHjJ96qp3ADdSQfx6S8ChHaBlH7bcJWheVX7
c4vC8os7GyqI2Foe0nZPlVUhLq4qrJr+VlNsNe+4khLbrCIUG9WfRi+aJDi0MWXCby5egZW+R0SQ
ouVnF24GyNPfAxNAOrRcOIneH47DKj84uJBUCOq2qY+BAPKoF1buxCZ35nowZQ9Jlrns7g2a3o54
adaHuuaFPgRZpsx6Q/puhyjJo4idXgJ0nNiDMw10ZiKiN3GU1Loe4ncBndWDCgIkLYJpX4Qmmhr2
lLvrGqmRS7f78YCEdFTXUTygT31Uiqia0XcmM5gOep6nwFwRiT+kkn7i3h8K2MtWU2gXEs/jVaWB
SRJLZYv2KTyLj8+XIKISiVeJg8QbC1lkNy2zbVWb6M2iYZ8kF26q4+tjTmMonFswnBBAWgxH78IG
URCJQz6R3KxEk+ov4A5lcyE6PrGS9ENQoZmRgHCWF+MYE+5RUTEWB+H4k7PRRpyOtljDpOVhoEv8
y0Lj6hIV78RSzhkG4Ka5UMbF9XEpcZvqfIyHssPg8V/7Sg5Zval6vFBvvbYazO35g3c8HMUdgih4
50Sv5KKL4RR7U2/FdOhEBjh58MZhr7sISK/QgjKePz0YcThvJ9Q0MAbLYDUMqwb0Zi8OVd/gTxAb
IcY6WCWmuJ+ZNfKznxuO54WwY+6dkd0A+1l8PqmLDmn3TiKVmLntzsTuAJ9cv+gOQ0hoeWG05WaZ
H7P/VyOHxX9cKkOplaC0cM1r8Exlvk/q/+PsvHbjRqJ1/UQEmMMtO0uyJMtJ9g3hNMy5GJ9+f6V9
gGORQhPaA8wAAw+mmmTVqhX+0KOK7HtNFNZPelWgZOSPmhLVGzn3elkdyD3tCkC5kAyXQ16TJpaE
f+uXMAiFODh2081n0taQezxB7u5LgthpuzFsWR5AwgsNOo4eIl1SE2yxa/B6wj1v6qcLNp4NztvQ
y3G+mBUgAdc/4RsLccfxNgEcykHo4jSAxLOooIz+ghxlHJ5pmLeF2FPvo0+wcRLeeJGS+urJj8dq
y2fqUPF3kNDuLpBUzPlHYIkR4sCoVEPzDX+T0DxVqE2V364/4AoEguYSPEYPygSBk0GSfAP/dHKx
2lGQWsbfIsAg0qjPYeXE4V+QQX1YA1QfG9XY42RQiF/gXsbmJwZSeDz7dVQZ8zfkkUR7Romyjn+M
VpRX+QcgRVoDCwxKK4aQRqger//gZcCQv1eC6emsuzqTtsWhYguSd2BEdCmx67nFuhHP+LnPnnI6
xU/vXgpNCnourIO05RKpzHEjsJdDcFGmNr9glaDaJ3zAPNxFssmzNlKQ9fdnGE2dQpeHGnY1lO46
HFHFAOqmhY/Q7mMhzG9F02FXhaNYkR9LkejFxgWzHFVIGAPpG6cXJC17YPHxMaXB3M7qnUuO54bw
Z0/HyrpP87PtFt1NM0fVga5xvNHl9NhS/47F5ar0fEhHXiLkEmyehY6GyWbuXErbxv/Xp3ubpyeo
3moW49CEWQGAmFZRqgc06t35y5TglvNJhPAJNrKxFUTlZSBGrGVCjPDLao6RpKQVxTAOFywARucx
gq+SQazNqgEHpLwnYdxhAlnnn0LExFt7D2sr7y84KReJjbNUrY3faM1FxlEXXHG/jaSPZx/nBZo+
R0WZMWLsUuqXn0gVq8rnEehUY+P8ME7qQxGiNPOtx3nGfKiSACFUZLU9M7+rvV7/3oT4aTxpDCHL
DQzz6u2zy6hPQYpzB67JBWkztupI/YhFHDKYYhcgfdr9YXLWzPuWyxrr9c7SahhTeVsemYlmxn3R
Jn0Ybmy+dWxFMYv3TiPAQ61keZJBL2qha+ThjaXjNvHCt59OGMbM+kbIeGMhKbIjmX+0hVcAvryD
8mtXaniDMgru4ZVVWcqtI7i09u8NGJA1ER1HF1Pa5CynudGsFCYem94Fx1Umqp5o9Y+jVeWpbyq1
uhG514GQ/Urbhn4mdcSqmzm06TiTlamXBrbIE/YoZXTjUIqqxwkuR7DxDterIZ3CKpKlzTW1anpp
emDlAG8viUAG8SmLA6E82w7ygI9joIhpiwD7xnoyd6IqQwVTAlEX15IyUrLg23GBPpfY6FEDvc/+
mqKbLCTZGxFQU17/eNo6GJLxUpOhxQTxfTXkmXElSYXmVZe4VTH38Dme3nAUJTjEjyFm0JHpB4iz
Q+BLu0x0rT/rqkh+oBMtFcgtd8KwBLfqjiEo1kguJhHaaEbtJaBjm9on8lxasZhRZtlPveb/9O5E
jHyIBjDjfdC7q9uqKPop79M6u7RCYSEIlnNzQLNYy84VhWHtc30VxsaOl5/hdSiX/UI49QgiAJ1Y
9mxEazq9hY3upSvxN8n3hjnN3ieMdi1QlHowTB8aw56cb6o1FflnrKPTeNj4CeudwpakhOAnkFqs
TneVi1FFlqa7ZMGM7LibomHmx5GK23Q4maOzcXm98cRMNoEEy663y6d7vTGZa2pK3TrjBd/m9NhX
KkZQ+uCd8QCw7jURn9UsvXOIYu+cF3uMSWDXA/ghflMSLoZoUSWEZcZBdynDBj90Pcsz7TAxvBg2
zoF8gFeflCuPviKSE/LEo5T0+gG7xG2mUcGI0kPA6LGYzBoZayqL6f+wzgt50Gbf0DFYnHCgTVg9
4m1wUfBc7HdwZxMGBJhcnK+f61VeJV+XRPQAweO1LRmKA8SSLOm78YLFhH0y2tb9PbWh/bXGi+Rj
U7btRlxevz9eIBMCmmIykCwTakOdwdcKrblA89KftcyZu12vbTcHVvuefSAp7XIlkB/LmXSfqV6A
o2dzSdrGqHzIKtpjUqdOu+9HiBjvPWVy11kwBOllMgFffq2Bmzod6qi5YGmJncpoWZlzg65LN+8h
Um8mKatYLJMUaCToWdFR5+O93oRI1gRBCyb6ghx+COUBhRTfZdBp+XpblB/zNJAWpx3o5vc/JxMd
SXwiNUJMe7Er0Ud1ASQG+cUdh7rDM69zoyOoBv0LTetsa8yqGavDxpBfAmzJw0EXLD+imU2RAko0
u+RqG6m1X8HBz+rjRE7aW5cCd2/vcwSiofjhDCh1iV2Zh06aMdFrS7vfp61dOhgUwn2p4LC3dtBc
Yi8Ywo2gtz5DSG4z4COHlWOH5WANKRH8hFQjv6AAVtA1xI85OlMxNfp/cKTA5DW6GVQbieobi7KW
zX6TilCIYbzeA3pEXp66pNu8oiHcmUiqf2LsMsa4X5U4T9hF3rcbQemNNan1pQrii3jbsrM39BV+
ApaL1ynuoqq9d/rUge2g4OuDCH9mm9ypVmN28xYB5o3TzPXNaYZD7aHjs3hYJgXphIxsfVGMOvrh
Mg6/SzKRf8TU0nnvTYLsFQA49CZpP9NW1F+/155NL8wxby4DXGA8X9wh07AtozTJy/f2aTSd1hA5
qsW0ZX1pwcVBAc4u4YLj1fBLVImHMb06bTBC1x+NPcJukwgC2QVePBB+Mc4AGcG74DSfPhl15z1I
sOFRL23jNu2NzfnlOsSzGERFCZAAqb7cmU0UdEFd6e5F1efsp91hUb8bZ6AMGxXSelMY/E4iBKsQ
dZdTCbMcmt6cTO9i5FX0I3eM6c7C/yw6eTFeO4fr9+QbDyV15iWXjQHwWhnTqGLLww/xUil1cuvU
ZvQDcGO2cTuuHwkAOKwedh8IjNVt3EdJndBFtC9YgqSWVJ4IekaKALnwqGhE/+5wToXJs8gODk3m
ZdYU6mY1anPrXAokr807B9ZsVOwVKxD9uSjj0So2AsiqupZfDAdkNJD4J2X268OFlUtEtZnYZzAX
8Q5tQfupH0T3Y8C83ZcKqKemlaHEs8pnoYXjxoFbvV65PH+TTgGIWyndoMwXwTCd7XOaucGxbrUs
91WvdfdeaeSfrm+Yt9aSYBPcHyibVkpvjY2lUVoJ56zhTot8bU9lBu+9PMxKGW88lwx/r5JSviG5
ALgQekbgGRevdY7CXuhQgM6hjjtPndeWeqQrWanncKg67D5DpY98xeJ+Olppp80bd9Eb6yP6xP0n
YUPU9vLw/NMlzSa7gfPa6OcqGqev9KPgll94zyqlz6SRER1C1+rrLwaN/kZg/5LN2UZ/cPW6idlk
CaCJkDA1V/1hJ8UVh+p1POuVlgbHxsLx/mZKLfTDfLPqg+HL9c+7iqov2BNeNYMn2SqSf/7PIzt8
0M62wv6U2OH8GJhpeO5Cs9jT0+3oCjr9Ri9ulfIBQ+SaB3ZGVx2c9uIGTAuBs88Qdyerj4JTR1ZA
rldVhxDyxg7msIahXzUerj+k9sZT8lHZWKS0aKUsN1bs4sWUBLY4ZZb205m1wcCju31KAUPe4Fyj
HWPhOh9izf6qaqJ8Qomjv2iCGyYt2sLc97Zan5jk/jUSrXl20nA6Xv+Bq42HXgUgKZQiJch1BTYC
mFCnkx63pzEoHCTqIsJK6odJ0VX6Tuny3mj2w6Cp3TcrU+x570zqYG5tvbd+BJR5E0l/YCCreWeo
1PzGQmlO84jf9ziZd50Omks3xuBgCMPdmWPtfC1z09j4PKs9z9PDM0HjB+6OxGu83oMeTmWFl2ft
KVewwBgTsz/G+vA7nOdyI8N9Y/e9PBuRjN77ag6JjwvYW6ttTiWYE8zl9fmEx63zWcMy2jhX7ug6
B8YktXO+/n1X+0++VpCdEPPRJF5V22Gsg4HCUuYyZ6FmZsir0kd6xJV1cgfGLyihV3448GW2hNZX
r5aFPfQBIcABglmhbXoX80GvSpILHmCoMmktUqTEEds415GqbqScL0Xvq/gNfZqxBs8pJ8srfIUr
3KxWQsyAPS0LdyLKIcOh+nIatOhPDYHbj71WPWB0XPnFnNxllvfba4rvuIrmt73WK/4EWXbjql7S
8xBGkzwNGirSZQB5ssXuMoehr3HASB5xh7LHn0gVtgIM2gDKK/RBpuEbjJs6bmQXWiItN2ncRQjV
TI6atLe4OqDSvsPfIbA+RYPdfLm+Mda/jrSPk4/mHXA8qvzFlYNxR4ekVaQ+2MGkQOvotR2GVvwj
mq3vgVcm/a4d3Bz/WnMA/9uUWnXTmlP+QAO6eu5ahB42Ooyrn0Qqyk5DyoRE5Y1EW9SQj7kb3bsh
0Gqv2fc1ThDuPpJ2Q/He60azglzQNVN0ruo+yIJ7fDHC1Pa1oKnah0DX+8ylN2fEg3pUR/q66kbA
WMZzSaWQqrO8ORoHfNVFLRAhNY2SsJF+CAIde+KvlaaBjjsrQlG8vYOBUNwfFLVBUcDPRR97yW5K
RfFXN0fP+Iop2jTcR2E0if8C9E6NYwZIC2/zEsMhM97RgXTae0YWaAJsbMZF9s3vhk0j8er0UgkF
S6hHq9WVOdPauENmLtJOltbU1gmFpGxjWy2OPet4klAvzSUk53MJ9CRxEbikKe1dlbtZ5rdd0e2q
Sgl/Ok4kNj7G4tp4WcshullMGKWC7WIH5wPRG5l7gTSQNVR31eTm2F3bHSoQH1zGFeO9Y41BEu0m
o87U57l3sb7diOtvPK8N9I7HBf2JMunijOdaFaOQkdd3eAdF955b4saJ12QjSw+n2xKaXK3Gt/OA
xnlwPEn/l7sPTQLMidqov7PDLgiSXYNjoXexTaUrbTQA8zrYyEvXCyILQrYE3lSqaS0rRKdwu7bA
jeyuGXr9tz7jknuIDC3/3jhNoL/3XYIUcAh4+NlBccNH4fVtbM1e5FS2V9/Rj+xDv6MN8wtOXfwz
hSC+hSJbPxl1BQmtypSf7v7y6k8sPZirxtBuaVIbT2Uyq18wZhVP6HzoX6+H2jeWknhJaIgg+tb9
A71q4qg1O+O27+Pgs1e5LqDJIMzu7XnQNoqmlwP2z00IlR5RBElklZPCNWcJlH45Ja2Yb4NJw7zO
x1omMTW/8ay4+94Wkap/oa6xxIfYtev6W1/hcjL4KSCNFFOuJBfuLc6OGO/uSkLJ+GVwci1rEJ4R
Q237OIcU5reSF9oY597u2qo4QspiOr1Lw3IorX3h4I2MwVU399olcRUjfyekiycEDPQiHcPkbm2y
EIg2csxBNW9NUot4Z6UCdG2oNTjftqBoxEbkXH89KntJ7ZZ61bzdxQmHtJXO9tjPt25qdRUynV7/
TKMY75a0DsMtQsdbq1HuyokTlN2VZoo7amhYqv10q+VC42II6+43yjyocVDhN1vtyEU3QW4WqEwv
uQnjH9BOr0+c7USFJ7Pe225W05+phR2cMcc/61ZUfhKW3Yd80ONbI7XxQ1fTrV7GIjd9WR2NfOmD
RDdhlbSZiVd3mN2PbNXGDHwGv1CGa9X5ZOAOrfoh4KiNCLO6BQGZkw8DlpMNQ47+6+cde+Tieiil
t3WiT8/jbKEaBb9qCz72xkdEcehFLUpu1uWWwaMS0ZBwErelLewv3FLNdyMxaCA0CdDwjf35csUs
TjyvkpKCfIQp3rJbyNjAc6s4E7eqnqmwu8u+HA9orgTtRQUzhYW8aRTWSXMCk/GKLnJxzJvcEfmu
UGLMJffvjXZkulwWHgpdyOcvMwC7t+yAsl69Lbw67XeNhxcdltBF4UdJlW2UN+s3beJQxlkh5GFZ
tvygZeq4+FrP0y0qItI9Q3PBy4ohy59KhPS6jVe9Xg0QG/q/0On5ayV9OlgRHWe8XG/7SssQzcjs
CXN30XVHPUjoDF1/kYuS8SXOOeBzmcERx1ezb2ew9KmOYuKchXJSjh+3sYtK1zvYIRLkAUH349yU
+p/rq77xjLhDSsAMwqty8P76iAzcv2kbq9rt6KXGX/D+YenbXeU8Bd1Iyfj+xYAEIgToUCSuMGnQ
AAMib6jCmFPUr/i3W/mOaV17Ay813bI8fePJ5AAfIyzkCYBiLNKLsEKrI69QyJ/7xGQ3GjUENstr
kS5qlC29wXWk4fgzViLrZhKyyrdn3DdqPR3tO42ms7Ub7Uht7/vJDu2Nttb/RpNX5/+F1MIwk06G
zA7lT/mnkVaGMw4AXqndQVKujF9S0MV6Us3ctWYKoyykugUiljv4yUZ9Zfx1Y9NVDjx5Mf0o5sE1
I79zx1mL/MS1mu4AyIwRs29EEyji3YjwrvODIUU8fGVk1prfqLVd1w+iMDOQlUYUSlzsCg302B/n
aBxYNO2m9FeSGI6NnXpPw/M5bzCYuPGsJmm/0+CxsbXP8obJzQnn6LnLfDfs+8bdCc0Mp9KvKseZ
8KLvB7BxftPC6FV8emxOd7FSl03pi7gnNfVrN5qa9FAnaW1PB7IsVQTn1MiyGEUhrcXjb+92AQSV
3TRC/MCNfFbNqvMrfcgUivCpTsZPzNtyNfOVYGrr4ay3TdxEPk7kY3SfAdWJ0C5ng5jqfspf6pk6
CI3kY1yFwvyTYHw0Rj7SSdBKPgwZfVtcfNnVlu4ndB6wAFMQgI7i/QA0p4NtTZYYZDtvwAwt35eR
lUw/aVzQcUKoUc/HaRdZDtPZS6O49fA5tnO9zncQZPvS3ddzh+fTpW3dKQgubCpmKXtg57lVHIau
QGf6CGo1jj6aIULjxU0+6mHyZNej6t3lmtv1zn1WY+5q7AwQzoO+0y2s1jFsr3FU/myItsTxu9JK
fPkCxsXdl9Hwmul7rLZA0HdOIvBvopVSq3iFI4eMtCXuJGwx7ZiSKeTqlwLZMRMV7DFGb+eQuOk8
f81dCqRxZ0eZow2H2RzDIj5OtqJk/4kimAZ17zZDW93N6uyU+i6wJr07Oin2nX+DIlEL5IJ5JY+1
542IlVepzXTqbDqiDD7jQZWbe9TJJuunbAylj/icFsx9PE9BnnpXGk7kquyLDsGAvS40pCsCEWF3
4hdeZJclez5UMDs+hE5omI3vOfQiw2MU40Tp7BntZPGwc2Hy2sbzO0OfBL+Q/NhSPUhHj+/1qS0U
NZnirGnuhNt7tH7q2HqkSYbMTVNZW73vJQqbXpyEnsm5Gz1+D6bw69WcyFEpC+LkvlPjMUrvqmJC
jSlTE1EdMFlGHOMAX7JzBj+OSZsuYUshNt2iEj1gJjIhm9w/1ANSEvqhscWo6P6cGFXU7WxrTO18
F5dpXG7NrJf5IR0EGgho4TIeAB+w7NgDA88dkHj1bQCFOzhXZRyn57lQjew2U1PtRE1elhuX7ipu
w21GOZrTDJqTDsMiQxz0sMqYojV3Nl5h8S5Mm5AGVBs3W8nveiEgbbSfyUPJlFaN2WF2chpzc3yP
+6g57CprCvWT1YWw4a9vtOVblG1YpoWyO4EiyApZqXdKgOKZp3zo9bTGEVgRVTA4O0dO8rJdaDVT
80OPUmmhdn3hJYnvhT/KzFzC55imrConTeIEJ9XrP0Bd0rJn5j1G9rHqc4PcqahzY/hBfG+F5XdR
7VgZyjxu7ur7uk8QZ7vhP+Y0+nXiTVa1K0qzcI61EaeB8Ls8U4wjztHx0O20DDVfxDtzYSe/gHi3
7nxQpjFWjW9eZrdx/c73SctUconQ+pGttBVSKWuKmKFJFd3mlab+dfTWe44adXio4jxRfT3HDXhj
TL86vSwp1aDpOkoXsVU9YQXAPV0jCG4s2ur65zFqo59WZnKBuUGECmGUumL2s0BTES7MYJveoBzv
PrTYy6rnaNLG71ZhN9YpsxtjQnaG5q0/5Gby3/UPvurHQUOSqg4SumjrAMBfBxmuRaRcy7n5kLlR
lP3Hjd/ozV7oZRXfVXSz9QALLYwiifFzrCcfstarlY106CWSvcqGGOjQkCPzAuBHobfIX+GYgxxL
W+se7cYiT39Pzoz3xm1vtZX3gKyhZyiHrq5Fn91QV+fDpU9VvB12OuqXZb8vhzELQ78K69x6KJFK
SZo7wBixmp4zRBzm5L8EL8Fe7Oc0ZkTn52WnzE9DKZqqJ56WTeOc4OxpzqMYmmDsH6vQC8fp5HVK
mHW7JuXfv42DTTPl2bHQb9ui+SyrBmABQDpA3hM93nh+qzfj1qir5lTEWJY1syXuGyVW76UB+yXF
GfLQ0VPfqKtt+Wn/fetyVQoGqM5k82vmWz+lUdXmVX2azYYeSTNWN1U+zZxUzT7Y6Zw9zFFE0jAH
RXszu1HySNthuqUybvxpQE+5ZgT6SRfhX8E9dmPmALIio2g/615UnEIzdr7W5NoHlNPqbxkqORe9
V+M/YWsmJ0fE+c7Lou6XDjqi9MsxHJ+SoS4vc6iKLxYJyrEF7HXqsE151LSs+C9jkECWIsbhI3hv
7wP6oN5dFjMKPAZq2nwdZ8wK7dIKv2OwyO02BK65o1FgHUrm1o6f4xZ8UTujf8zqQDkEmSN22BlZ
BxXmVrGL2VeHAKTdH6tvk4/GHIj7YOrG2yxwPjHpH/84hnA2IAyvyxs5aQLvQoHDx2fqtrot1XQY
q9Jr2vuizJVx8vW+HuJxp9aVHX9utXTUf18/7q8XZHpPgGev0bGVBeoKs+AldtW6dht+qKoRdVe/
0ozG+KkIeMDfcpfxxtZ4aBlf8FlCnx4aDag9ybeQN90/hU6XFYU6ju30IWiTLn62nDpI3O+54oxR
80nR89Q81haFl/OxNhM6FLHfxiV70oFI7iAXpfeFOX5Q+tQLohukptt22GFeNLbxHnIZMHp82uhK
190uY4TjlHeoe1tN+ugo05CgG3v99b1+mpfvJa3TJKwd6cgVlMZ2BUPgxq3vA8XQkZVCwVP7HBvd
RP4cKU4r7KOHZbPxOOLnU4pzSPUx/7r+G5a5ATw3D9gSKsH8CmBZMkn5543GWYFcwJw3t2VcDM53
o3bMi8hoEd2hV11Xh4J+8dP1JZd5j1ySpi3VMXwwZmmLS6JPuxkgRozsMrqSRrujdOvsYud2mEo8
Xl9q/XRkcXQV6GMg0LnCXqDGAdUpNurbvFYj0ni6tRfEMpzm0FSlfpMjErI1VVg/HUhpiMOynfFG
yjMVXBR1Ty/OC4Mm97HT1utdJ+rmz/VHWwJ7pYIQqAWo6KDPUChbzkpGTa2iWKjtLVoAuXpuYboN
N/AjGbdNsGO/mQNcT9+Ls+GRhh8itFqphmhbEpqVPdqeXX+sGx7kiGdxsPHjlleQzNvpX/PzpIDN
Kl0J8Y7I3FwVt3Wp194BPQ/3YexpE5ij1ZXnuRpiYqQ6RO7GkVpGJBoK7Cp2GE1tCfJbBAjq27TB
MGq8nSNHwzXEowMyl1p/6s2STu/1T7DsnYOCQzQZE2TskJjLLhtlUU6CyIgKjenAa8qPJprxyugL
m6G5hiZr1daZr4c0O7wdGF8rq/f85NjsdoYByPm9nTR2ugRwMhvk96xptq45pUgTYWhZu7AATR+d
0z7BCix19WH0qaJpl2y8gOXblv1zqaMC2pL6EIrn6+CRDeAQM4tMvagbwRC7m2PPbXzTjV0v3wWT
i+j4/vo7f2NJqXQCT4zjvAbGDkYNjKNC1zu0ps6OdngbQx7fpQntiZ4YMsJs3ki+l5+ZZAoZHBmx
Xpqwy4JwnkSBu62X3hpGr4pjr7vT4NspA4odhgLhtFPd1srvpqFItH2it6O90x0lfp/4jyyEuWwZ
LwNT4hZcRk3sS2jUZ1OAskAdJo89eN3oEU8/VXj4rvHUw8ZjL2MnCR1RE7QDB5jB0GoyBCEnDp28
PunQGU9OVXyZq9n5ANE/OM5FZJ6vf9gFrkLqmAIqRXQIAAjA0hUOzZ0gPc2A8k5WM3xtMRX7iwcM
jcms8GJfJ3j9ijMNjbFysO+SsalcH/OC+FuAg7btj7T7Ll4GEtz3Ji0/VXo+x3tbGLlxvP47X+8G
fqYcM/BDKdkJvOviL83GOIh1/aQ44LaOA2aHX1LFa+5ykpB4rzmp8TTnUfYwRa7JDC+yN37A6+8i
mdt8FjkwYxfQpF+WN3Y0li19vvkMpV6Z/FQrA+NBbdRpBMRmzrgL+6rdxPGW++HrmC7XBegMB4+T
R6q/OuxtCA05aAP97Did8k3NDe8ewgZtNDOoyz19xktXt+XhXW9bAidNIK6MzCnqyDPlbftPeqIL
0diIQjlnI3LssxeVzV/cipsPhtsy20rqcvLVymZXOsyb/ElN9S0/5tVjS5MMklyGhaDnmMi+/gWW
MkxjE1fe2YkT4zCC/+93cDgC7A0yBD5sJ/3s2kWylem+jnPosSAgAgxKym8hm8Y47fWyIpnDzCwM
5RL3neYQVrC80ZW6PvVYHl7Q53K/akghaX5UTdFHEXGfRvTjnt1Z1z+OfVX8goPc0b5zyhtcFt1P
17/LchPy85BJAEYLFRRw9hKtDI6+HPveCm/0uXWfbK+0n5NaSRQGRR6qimo9eO+bwvNGJMtDAhnB
UACkWLZLrc6eUHQz05vGtBhEFL1o/TQT7a8hz9utztXCLeb/rUYwoqFBe3YlOqLkGlIFlpHeVLFq
j2zyvkY3oavmJyXyxnPSp3StAm9MD4FXh5mvNV3woKSGVu8iuyi2Dt8i6sjmD9gDsg2wb6R7y3ly
32uGUoguvbfh7fSfrd6zz4TASZwHfKUyEDkDHYm0ANboM7XnBwGwcz5f/+jLo8A2lPJVYG+QIyXT
WFz3JmCHPvTi8RwJI9OTYwDE+iseowYDNAdDuPq2Qu9GxFhrcp1u5BrypP///gLFEmtS9dFIBIQE
SF5/fSBaul9lXwXjOU2btt3lKYMZTEyjaOPkLdaR20viIEjryO7oqS0iTup0ZYeT9nxXmhPWZ8bI
bDJ1C2Zj11/mah0qBITSkWNBxBtN48UBt3OEFmdoZ3cdgzP33i1GBDB9Nj7CkPvrSy1iCa0A6nT5
zkgd6MUul3JmvbQi3R7uZoGuiT9kZvvHCgJr9BlqvVNQG9k2AiZjSH4mYLE1zhCytAK9rS0fXGNy
7E9GjvyEu3PbPCovE7s126LVL7YlrQ7jRV6EjiMz3VXOH8JIiQ1nih7nvrTwBgR5MYtdHSLi8twB
L2mMg5eilDD7QzWH6ZaOwCIUsjxJNStLYJ5USli0G8eM2UiCetxjXo449GXky2egB5r4HFhmg1GD
AtkTr6Dr33TRO2BVVLvIA/iubKJV78ATceWIVNUfJ6HhZuWDRgrL5ujFfWggbYf1rhLgBmJbZXmW
Nq3Rw+TCA93axet3D5MVvpUFuJmduYxLpCeBLjHkjyIrden95obuoXeaugf1OrcMQjMzjQ966PXd
6fobWBwg+QYcD+gSqDpaF6uQSA87j1OwQo+hUqr9nllASBzs2i06/huPSKtCIiAlanZVy1a0aluG
194jN3L5mf8EQmM22qL3aSZVhyYwPVi1Vuy8i3Mo9RWBKRBqpewc+c8yEDXoes1GObiPPRwF1U+9
orptsdmLTmZpIA5QKZW2EZMWgeJ/l6RjTlOL5+Q4vY6xIurGSEs993HuFM3wwzhKtYsj7OE4BKW9
NdRYvViqGRoXkmIukVjLAoM/LHtlaPOPzLqL5r5JM0spj+E8igJP5ayP649qkxv1cErrtMad9vr+
WZ0gykiJcJFmcG/AJAfefj2gZvhohEZ7UlBWiXa5gabwnDJb3wdhYXVHUZsHqJPBr//D2sx8Ef3i
GK+Y9UVrdQpqH6ytaePF1Arzj4f8Hdmg+uwUpvM1I6E/qXM6baB5FzQJvi2WRLTE5ARYQrRWZWTd
WRVlkvmU5WFzY3WxC7hnMBx6Y5axc0rDOsKtiy6iTrAjSTz7Jp/n6H4qXVqEiQrNUWnARjhhM26c
5+V2ePll8JDAcjO44Fe+3nx2gjxQW5XWU2gG01FNrV+ZGqofBJy8B2yaFD9jpBRvbIJl8GZRyk1a
gypdE3UlEZHoVY8PiGE9JU4dfQkHTMIZ14pLjK/3fgoMb4OmYmqv0xiSLtpxzPrJYymmVlVU1g4j
/NAw+aLHosUgWPTcpg+5YnnTA0VBF/y2aqWIzwnmLPa+jCuBIkHCNlV2cTKa2SFAWUI71M2IT90Q
0BHYe83YhSfba6z2xGi1QYPCUpVUsf1CGwr1GGeBO/tJPmrTwVR7xh8kh10khK+3ET1DPOG0cIcM
ql2esbeP1Is1ZOiDQf9XxU2VxBCBByBq06c5CJz+Dhu/4qZzwRgfXfg0hp97ZV/Evh0GfXw3RnWU
JIcOZAhk/iiKy0OX217W7Sstibu/1w/SAvoIUgbpaq4CLpYXVOdSX6wNG6cOmwpl5yG2fjZQM3xX
6z4LktHObG66WvnIxgr3dt0/IVb7rjJIri6zUVmqMWvE7Wpx9xe9xdtGry30MYJPpj1qdnPtg+KJ
lc+tVTjw6BRrqC7XH/p1mGaWT+dBtjmBzHHtMnV7fVJ6rTVizza6Zy2M3H2aJM6fOUiMSxSWxdYF
v1wLGTWSKhpusvsFFnFxKpPKG0ul1qw/sz4E09cyIQ03AEq5jf1szJMnthSuXlc6DNQ5InKKJek/
UKqXhe9Qw2gIysn544WTd4I/FhzAo5SmPw6m+Bs7peNXQSW+i3I2DuXYio2X+zoi4FEmoyNIWomW
4ZAu2ysAafMco4D4b9BC4r4I10qrYweEo/09diiqfQ6U3Om/Xf+iy0URp5FIIEvmUGzmJYg1K+LA
1UQf/Sqwlo336VALgl5tVNYp6ZKy2HWTkr9Py/4Fcg3hk4QV9Ys35HHmykEQMrHmv4Byc5ZIqqY9
pszTi8P1p1t+Um4dCSeVehDgj8gyXu/XLMFtUcSh/rdO0ZuYZxAhH3UNHvcO4Gc9/iTgOhjBI9yU
P6jo1Jn3I/Xu8Hz9Vyx3MpgAxlyMncDA8NDL6tUBAp3R4Ir+M7ok6B68ok6Lo644ifHYaAY19DuX
I6mRfAEPZDvgpWW7wqbScLBXTUM/Vmv8CpQO+aqzCvjqIuax3QKBrp6O90otiX467W6+5uIdK4Y2
9bU9wy7EMMHE42qKkuJhMIYBuYXCaOfjOx+PdPhl9PsC71nVlHRWnSZtlSb0ncnNzBvQa5H12VLs
CAHyzuvexwySvBmJtUE1R7IE1qJYAmHiaSY/inxbTXBOygGRuHeCqW6480Kn2nq+19XFy3rAwGi2
U6Szf5d7lhGenQyBGsBb9Zy+uLVTPfe+TsTm5vv1N6mvliILQAwISiH5IIFP/vk/PU4UHBIHS3mF
rCpKVQXIRAiWlcwnmsL0ecy5gKwPMTstGe9nr4sd5sXCSW7AwuIbe2hqu+umI6TiRDR3NR5z3nCI
xiziXSHhVBlfwfHmpvAHJkROuLcs0dW2X9kYMR4aRqJF589VP4wjzq+Tlhl4QARzYu/p9Yb1qfSc
Uf1x/ZFfp968XFkzM82ggnPosyyl/lrchkRkdDxx7GmFmp1Q31QdJoKwVf6Hsi9bkhtHlv2VsX7n
HG7gcuzMPHDNrbL20vJCk0pqkuACEOAC4uuvk+p7j6q6rXXnRWZpyspkkkAgwsPD3ehSGBNBPXwi
ZPWu4CTK8bZV1AZF8u+v4n3QxVWg/QxQFygrAtR7bHlxjU2jqed15BalcsbIqKVXgxksgfvz1B14
2FgxPEqZ5r/Idd/dgC3TBM6EgSK43yAPfB+L0HOXcHDVJkjGTr32r64O/PYxQAOPfKqDcR2vdjcH
bRhbFJnkZ9flq/ND7OG/XtV/l9/Z3Q/oTP77f/D6lfFV1BCrePfy3x+ge8q/f6u//M/2Z//vbW//
6N+H9CF9/4Y378fH/vG1yZfxy5sXaT/W43o/fRfrw3cJ0cL9s3GB2zv/f//zH9/3T3la+fd//fbK
pn7cPq2sWf/bH/91/Pav33yk2v/188f/8X/XLx3+LBX1KL5/ef8H37/I8V+/uc4/Ea23tukGtwfY
8b/9Y/m+/Y/j/ROvkK9vivqYpyPOb//omRirf/1mBf8EIW9LFMB9AbtyS/Ulm/b/sv8JgBxgJd4A
7AAw8m//98LePJj/fVD/6KfuDhSLUf7rN/ttbIcJMNiolgddEMzSYKEG2/n6U4Cg1eSYBmQZImjb
9OnclPZlJWZU+eGQD2iG3zcu6VKyNonVz9/QL6vSdSxbzL/XQ7YEc2KozdscY2vxCoelE4HHhqvD
fPK8JfZ4KI/9Kp9bp+xT0M954nTsjvTyFweijVv1E4K7/wwkAGgZIL8CT2wni/70MwQcvMF5415E
ima9rRsVDV5mA5w8urLo0oGbIMCjL35G1ZoDULOudOC5aBsdW6FwUAyRKVrCZ8D/DL2mMoja1feP
4fBtaXDpaFXMEYbWnRgf+StB4Xdsix8Xv/EKAKNilB+MmbfPIBwDBdEhg2BgwLSuPrfdjIb0cw1F
kdhtznQzAkC7RkYrcgE4ncsvuLk16jHvQM2w/wXTy9m+7n/R8P1ykLZtwilbdwxEi7eXUzlQ4oDZ
ghthhMWOVc8Py1ysp96wXsHRPwbWoI6OmnK0VEHt9/37lpKD1Xn4Z5BGNBrgNfvycV1NFRHfuC4E
0pqjMYGYiZ7nAXfXjpd1mtO5xg/kCnx7BRnjBJZdZqp0rid23WyZTqXdX2DwFp5HUON+2qB/7IOf
1/27jvCPH4mdB09BAH3QiXy37se+lNRBZz/yIVt2Xor5M6/CKa5943dtLiSZ2olnItTnukJNMvvj
A1F6ibia7QdzrRIhFTsaSynjpRm+/uLitsLn/RMIUf9tflgoi3b79Z9Wsy9EX85qwJQ3b2liGiTe
b9W+IJoap0kT8NyDJ4sd0ttprsdfHCHvpBL2uwPlHJxcGHtHO2UXm/3pAgYIaxe2u5AIY6uXioGk
7vAg5kHVpx5XdswG0BSobDr4Y8ztj4c7d52fOtMvbV/fpjA/rgVk+T2Nwfy/9y6FYR3n44JJlmh1
PXIGD69PkV7HE/f6C2EHMN3YkXarHw9hmw4F54lJKcv2La/Q2cmWtfrV/flzuNlwRXAYcDmgTJjv
Vg8XWM3OULvR6Os2n/0g7SvrWnnGFygh2lHJHXIO6uI8NfCvX4xxTNSokZHo8gAdRPKLfPnH971d
MOgeozuBvAfcZNfbcoKfnlfAeGkjzSNR6Y9L6pvwkHeh/zhB9f0qbqUcM+biAkHqEjHEh8sY5wI/
tygCM2znIlJbkBNop+RzgD1pzAsabXDzjE17yWsgM0gBWzdbrf7zUN4QBSSzaphxdNYhBm1GnKSW
Tdw0GDPqekRQ2x4i+AmRqFMnCsL9vVoFO8KzpY3pSBKjoE1kVSs5K9+D29qCvAwKjEnhNEY+ruYH
c0XXj80g2zrgOUgeYcZgfN6X3qCpdYDTaJ1ou8fPCrxzYckHt2VfnFql0DA49KDKn/kW8hdAfRHk
AkVcsMXf5m/GzIb3SBLCk2wPomslrib5XbOBnHnthTkJrlCqe+0tQc5TP6SN5GCoMGokrPFAX2zL
1GoAP61r/cHxeZ0PTKR11fYPQnWQSSDTEJeq6qOGBq9egVu6b1vH1cVhhgdaCFiFNLMB2YjAjsWo
+2PFeXAPkVo7W9zMm32cVyP4xRMEpdBtcc9N1Q2H0OaffQZRj5EURgyyatJ33ssvAs9frWsAt2gF
4xwEB+rdSVRryTBn1f9xEi1CXiAVNidF6zHwmyHOABHotIJyF1nNvCw6cScb3mH6zbufHf6LJsVf
xGgfcn6IzaYPjIgQ/+2q9odgnsgMzx1PwTHXWYIHPILfaUcEZgEbsHEcYuQ+9huTuM1rNRix7It4
epoiyG32Rz5hbmFpveCX++1P8dnHAMK29zHxBAupLan6abuFgKmgP7SSSKIOh8l9iFEwjLuBRAfy
VhF+tor1oQ+9LjXrMYN29K+E/7fw8m6778pmu1YHjJi2x/jT94+GOf9IGOiWVxWlfQbQrLOmpI8W
9Nqhv0KhtDMLO95X6H++SECOI+i/ghJuYij07bdj8qFepY1gA5poGWkBfXMMZf/urmETc8DCkVEW
N5MbDEnjd37GIa7lTXCHmr8yatNfZCvolv35Zmwz/livG86OzvDbywmZVMY6QP5pT1dqx6tzJNl1
3oji61i1KrOrUESLM4M3qfr6lnVftYeRuC27mt2RxwWMs+R2nEP7+mpYykgHgkNmT4jLRV4YysOY
sXC8ypIcm8bQB759gaNMuCwXhnvYP2ua++KMIhNURZeHlwbK6ufWL4rIZjgUa1A7UmBia6KhCZZO
a7XGPnqoMTIk/imA1V7uL81LjaAHRbfuLhzN7jR14ZpUQx8LpL1pgEEgpOlVkFW948UoDpZ0RTZ1
qUmZdMH61IXC/jT3TQ64TJ/3QOxN9PewwNAoo0ELimgNvW8Je9cSiuenCRTOmTnlqfFJPsLL4UaW
4Y1YWJ2Ofu3F1DgHoALe71eMoRckREN5QEscjx4Kop/KCu5RvfnBRip1X0DNtsLxnc2Dk6tJAZNn
TpXt6bMuMKo7YMY4Mkv9omSI46M8ODaOC1DelkhgnV1qb433w9ywTyKk8HLpoCQwW9fajHxF19jx
Bgkt6ifknlVaoKzFeFl9WuduSTy/b9KgcNp8D/u1CM2rakF7jNyqGp9VzWI0zfERI0Cl/UODjWgZ
8IWcRyD3FiTz49puI8rG8Znha1hXpLajqkxVPAZw7OT0aD+UVELNz6cXNknrWoztC1Q4YS6v3Kt2
EK2bTt8w16syow8xjItDJ7HCCdOpevbhRUmnzFD9lNBhChJu08+w1DvbZjnBRIItoFuFdowZYJG6
zaBxUJdDipHmZ93T6YYt3/YFjl4pSbXxnds9/CaKtge3vzBPMOC+8NoKT3zCBAmGJ1FvjdOL6Qt2
BbR8EINt/YLN8hdZ4jY3tqEt8JeBPsS7QqFVxQJepe1iQgx8VTJ1kDs0sI9I5+E5jRGzhJdQr5qS
BaMzKAxQAjS0c6CATKxfxeS3za8tTQTKSkCgBBdl89d5d1gAFZyKSldoTLk68fqqv0UbCQKb4wji
JOvs+Me+285UBlZfYk/TFwH461fx6M/VE4byYdOB2gl1xZ+KOXNagoliKP9HOBIQ/DxWoUaaRRNK
uoh3yks0L9etfLvfbwlUxmIPoxj/eYmzHZ3IT3Ggb6X9u6Rw0KMSA1RIomm78TxkY9qFWsV7MQ5Q
4OhICe9DpcN47gJ9KAtyXAxYjWrRRsVIxDXwUeXBmjf7pSD7X6wdILzglqD8wiws8Iy3UdvtSLlM
2kUk2VLPvtV1vj+gsqlojDm+CmkzRyYlsANtftpzIbNqjivDzfz7A21bGW9PU6AygMuAqG+0LOfd
ynEqOhYwcCQRW1WQqLCG1d/CwlzMrRNBxc6O98f091/6rlm+rVegQRiMAe4MDT9UWm9vwOa354Qg
u0XjsDYHIyTtDVJ8/om6oBXDm/ABuuvfaCdrdF/NV9tuHLgijzjRh+JKWz9e2OLe/eKatpv+9k6g
Nb6JUIOLB9Gz8N1DGWA1yxUoCZG9fFZOR04YKEhhcu5h286JAE58ZLVd5yX1dCxlmcPftJhWlrlQ
u0rKYQEQDBvBPaz+/aX9BSiBbiy4OOBDAeP5E8CjBjMUGCp1QJqTEhzt/kGaR0yrdQAHfJIs/tCm
9TrZqanCG4BQZTxvW93tbSj/6CFx6lnGZUe/+lPdpwzzcoml3EvrOZACc+Ef7/eog3S98IwOtpH3
gEzHsP7ol5hvoGONUf6+i/qm7Q6YFu8ivyUsDtA9+/vf+RdYEH4nWILoSKDxgR7P22VRYamhXAwc
BCn+AfYL36D5124gBTmbvFfoT5YLdO86K5ZkcUBVJC8gRFW5LBSoQ67/i73xl/cdWRWQyA0mBFD5
9nqaaZ7c2Vlw3+fgMldre9ijCZuhhwP1ayMXnfWiUYTpssK5xPXRDMkUsxpnr1VpG4OLYwG8IsAw
OHKpEkLjB2FV+aKZA1dtDiO0ACRIezyvwr9FAxgA2BAr3zQODB2Ktp2+jsbSgWKAnTAVBDAc6f8z
Jvi2F4EcwhYCnmgAW0CNfvsjPQsOdaHhO5HUhJxBS35ye5H7GO9Lm7HM9lqw03Q+riZ5+vsH/hat
378aFPCN+w28d2P5vf1qdEBEgU4ecKgN0kMHpk/3MmL/TuiNuYnp1V40InPN//6bd/Lgz7sdcmPh
1kREkwI0IUBhb7+6mHpUXZXnRgwCa8iNC3A+OshldOhPFzjG93Ibg5927G+lBO1admwH655T4kb2
hg2u1QwWgq/DVJrDl2D2wVzHHMcvLnSn3769UFQam2jC1ocEIe/dGrR4P8kC+iwIlSbKaceXufBX
5PSLIrnGbMIN2k1mBNGJ9MdlwT4Yw5ltdS7kLbchcbz4ayxadVsAfbjFANsj99cxH6BIms5WmTcJ
gLBfpUcgwr7H8TBKCmI1yFCI8zjq3sNEcjX6IBCNg8TY7tJe3jRGG5wFppQ30reROaJKxmYus/UF
4i39BR3zXMGTPoN3wyBwVNs6sGLu9jQDRcaIcT6siTLpEybfRKRDYSLKkUfXEmd38oIEMhxBsuXo
TQNLK9k5YBBK/1RojKgFRswLfUsCozmH5Fuh8LzHqvo+CJwlocOTjq7P0wwxP/Cln8C86VvkxGug
jqJCeSCVerYMYH2VqH7H3FkZr/KB2Dyv6PIJ4M7NCoHc2O8Ji0hL5U1XykzK+SjngRyFwy6tLT+s
o+Ne1OR7MFle1wi+yfUHTRHLVgkVo2kZP5WIGK51QpdOJ4zxIJtJox7XhX8x13q9eNpdHueZWwAf
qAHVWPdBAiM9kBE2j2K8DWjJL2tbhVEgkBkzT+brUNfpgJDRlLy8pW6lXtGzTgT2Fiilvns3IT2O
W+E/lH6LQf0NX2y8uAY/8mq1JCmXEmVWhZYlNGPPtDFemb3yGNJ5TeJvWA1vehH3Dij8ZhNgbGDk
Y2rQybnrh+c55OS85zWMMHyMXz7+QIOaKrjPDQbtd2ucvhv++rLvepv2fWoA2Y2rWt3sf+jboQL8
ZT7bzOoARIdOzhjWiba9W+iufGODE5w6rLKIiu73kc7PtTdAhmFr5wA/aA7jAPIfmWHGaQ513lY1
+KzQTqWdcTFWozlUWyHcNXB+d/op04WJCDhBEBeYlnlAH5z4FUuJwyGxgctcfNanHSvryPQgvLy/
dGuBYrFZfqRxUhbgOXZkzscSmW24UHIqFxgkDM4j6KzjM0RB3JRJbScl4RKBBzo/AUZRTuMy3mAf
S2hMbFP4Ac5AeFQJXVxL11anWb/yohIXoxQDFBk5mEKV+Yj6XxznsMz2SlJBQyZGO/zgQKnnfo9g
+w0HQa+NXKvw0pXOeWj06rxDI3x0rmSdw7SnOHMbJcZ4r5sb+PmmGL1ZY+4H8rgW6mz3OjKq8SIC
PSeV5Txr/x5R2jwo4LEplIJj2EKWUbF2XYZiS6Pza6mzpXQ20AoowvbPANt2eHyZRt5uKYqQU5Ax
a3BQpo5wt4Z27mWF/kcColCZycVo0s6wrxRhOh2ByV9UCczQAfqNRM1Pm1AX6WD1KpG9hQxlhaHR
UdlfzXCA5RzY/i8lOnUlV7Fepvp7NYdnjBRGrnLkfdDX3aUdmle3G29dYDfXDorVmDjyYwwC3ocg
gee1eadAYE2Ud7ZqxzrU8IfMe7F6qaWd2z0braHeGrdAyKJpxNTp/g7qBJ/q1nERs4CHrSZWUVg6
z7YJNA4dnxbnjbceSzJ7WdkY4gqzOjYAxJf2sKIz334r9Zarlci8mMeAn9n9WYddTnjCt7Lb6Wce
S0O6KZroQ1QH7m3YyC6DhTa91BRidiqCEmyVYm4xzByv/9gznK2jHr600IqKGxcuBNs21/56BJRb
ZviYV8xHjqdJz5Fj+HDOccvpYrb9ay+KEboQ8JLcf41nVMG5CgFP69FhkTk2OjcBBef7qoE5eiz6
xcrtnvSJZTTywGxyw8q5OkgloeDhuzmOn09d4Yz5GkDJtOFhmHlTmxeud1cE1REKSfQBE8UvsnQR
XNjwu11hrmCPBeBoxpowP7Xs4WJQp88DJKX7f4UlGpsQZKniBZshaWb64sNl8OiI2kx8WAsDLzJ6
3DYGJnKnm4z5LcOUjbaReZyWUdTXYN0szvubsqpuFssqU7uwxcnFdVNLQw+sHvWhuvV84d4yo25j
h+lMoE949Vua4UDtzp46olgw4gYaqpdgdc82ZgbuDHI7tUFzYabSMTOlThnGGq6qQB9pe0V7U95V
bj0lymHxQvr6kfKD2awqcfW05ArKLm7hBbnHBdYT+rxoCTxCS6mO3bmbUITA9LT0miWGhw2ovGrV
qVUaWEIKKn/e93oIm4sIt6BBanYMKI1GQbrMrgedFYvA2P7gtrlgtM3riem4nlAdDE3D7kC3zYza
KfOZkQJYTNnFnankxQ2mz8BtYgaGx+NSh4gttHNjYRdpYG7zCWRkF0cDd+ugU3+ugxcNP5WGkvZU
Nci4NIY6Yk49dqzL0zip1FaumwH0sq56qE50tYI7EOcYiauuM9KyMiluAfwInf7jrEWdwy/TRkKN
No0e0PyXRX/e49zWeYDHHgoFVk3HlVokgX7llMJVMamduYlXbkGy0wkyyjG8MTBy2IvbwWoupUuX
BO6bATpBSxcbK9cXpzChaYJt35Lizg3BkZ5bCVt6CgNyi7sq2rRO4j1ZHWp2Y871cgo6PCZDjTdC
zDLpWdvgEet7U9dNgjFQwHFj81gWkwW50GKJFuytFU6Tj46BAaIaVQb4AV+18zxrBbVAPj1p8Kzj
qQz74+RzHpeObpK65G4Cz6fYMlbURwSwsxq5laGAsrPJJ9/32F+Kuoktoa3HEmPzPf2EDh0fJ/ek
t3OC1UMTzVbz+76DZFElxQqUDE8BV0XP+ydgSBfWk/prS9o5hfFO8Ihi/ow58VdTGvzJoL19qSzS
3U1LtqcDYrAsbDizOhnGjOPPIGdSUFxrUKVia+vUyFwbXcpbCwewAiVpR0D21v9+HYuPYgrMrJMo
bwIGV/nBk82RmdaHAmpW5x16nucAEiOugREYZmDXdkG2RUsOiRivJgCrlRVhWAexXtIB5WJPssrE
JSDKwo4AT3mAcCv31mzjbh5qbkCxawNEW+ZVcEdZYs2+eRBwuAenhUfrKr5qy27SqginlCrA6Z0n
e4gBQnmpgmqaRYMKhHB0zEoUZ2h/WiTarxMsPn4gfCxyQSdIRdAxsToXWLBajavtiCvRDwLl9I+u
su2ixuth5xWBak3TwZ/DZFyWw47E78kEZAjCuJXOHG+5CM4KNPYCfdzfoKl99ArkYg1lcPhWRP/4
1JLTl0284MfzrDDkckYaehXVrA6YCy23FDUHxK+iGdoh1z0PAySD9pGrM6ft14gbCRhtibHd/v0U
4A1ErcdZHzWbs65zVYbH04N7GTSRB+Eh4Tv0EAAN2R+tpBgn9kB6c7HwEx2MxolIlQyB1abSG5cc
/Gh4M1fuF9VOeUNWeW1k8xT2csiLvi7RaHCcGAVAd6KGcQVNKGNsZUec5TqpyGpF2v0DR99uZdGo
I3XRaAnRUZWgF8VuFRgvvlCJz4ZvLUauklFhuJRDNg1kC/0CMfvhDO+XsgG3pYJ0RrSj9jOS/9jg
5KNrKUj7zj10lEJUfZNwgdsH7mcq/QepZ0wBwH9i/5PGJgfMZo3QNNqa0TDGAtpYg1wEbdsDzGe6
0551oWLU0QgVzgwZ8NfALtCV5qWV13bT382NRimJgnP/RCsYu3Pvl0dc/3hTrI0RmRVrctsDf45X
FBpZGEvIQRKo8/2xBNRsjzAkWZD2mP2qjhZml6GgKfv7kRaJMl5Cu66ubuWcIZI53dQO1KJCAPjC
ukXh0txQcPRQ8RaXYANd9n4C6OGYawAak0BWpI33pTjA8iS2DYUkmwowoYwqDvrmRi7NAdq2/bVy
/BGtBgxVc3s5mZRtGUORgI32GW4N3WkjlwYzGmNUjWvkDzbEKxWbkWaGU7SSIYyDtfywDPQR8As5
urXy/0jzjKlcDk1VYCn5l52AU01WDJBZ3prPmJvd/JvESZNhzpHdTHAEapEqUvswFIWLhENsZx2c
dns5P8x8ZtfZlR+9oTC3EumhG1T1CK87fu1CkhfmlPQ4Eq576a0LtcTw8ghiYRlevLgSKs/wXy9h
N3nC1OdlP4NQVJgJyOb5MmxcUNDgj0ZVk2Tv0nJLi7NRicPazx/5GARZMdgi8gtT5pAUQwuIcWTe
G8lkHlWdu8U4IAGF3CkrhkyuW9979kgyqLlCF3/M0CCB4rT9xBRQIkaHNoG60Xznj0h2iXrFJpkx
aQXcwIDA8hF9qH2pNMo9oYYeI46e4mH/OrRQgWyuQiJ9IUtcrf2ZzxbDHLB9B1XveM89OZuWyClc
likPaAdoD18VxEGeSh7elCpMq5b2d7oiTbK9UrL0b4ahwflu2CmmLr1szxMh78NjpWrvTLzmNBDb
OsPMIwOrxgRRxAoihWAMGbtlSvdLD6rJOFYLhtI7aJomIzW6iDiL8dIt+Ak2Fck0dE3WTOYd0vP2
tPgGOa1reAOfUXZtGuc6hz4/IQeYrYGfBBG3rB3wvro8woRpfrIXkPRn83U1P4cwIMn2gLof7Rw5
aTxq+YObFszwusHwemTJ+73JOrPpnmN9lWvg53tgKAkzImIbTbzX2hJY8U0NU/G9IKee/LiEFFQK
a073t+9nUglds7xbWpE6RVOmwsDSRUf2YYc9gaz8EZCk7m4XY31FcdUjGcQSCVBNYevkHBWzJ9Hl
MNqpiQe7vez3DWlrPk8Gyfavwu6SKNllk1kzNTIW1DyCwtsJ2nwXE4pe54UV1aELqtcGkS9ZIIuI
3jCXmS0dD1NKKHzZjAsFu/iTNMkDwDnrut8Fp7a/TyYSGpDLvagxC/A8OhQXJnYC2pj2JzYOHwEt
1keoiV06LuHJpa0hgp2KB1ZMz5Ow8041qxwMY5TBTV+h6dyXDyXK1ji0O3Q6kWdqz8M4QYNQTeru
CDzMiWsXJeIWD2+gB4SsQR96TxIQH+C7tN+BdaMr1jbAw+bZFfJ5hQDambDKgHpQV34mAQsPEBeP
hN23MYqNMkeJDtSTWUYGMuiM1qctz34zkxTO0Qoi6+sdBagR1WqqD7yZaui/L+u5HhHvoQmEzuhC
YvBF6BNdxa12q/rcz9YXLdbmth3NIjKD9YszjxaqqNK79mKIR8yJRJ2B2LTMNU26QUh4bX9pPSA0
GHC3LqCloKlgdc5JQwwZan322UIqlbVkeGA+/HGghQfBqUUuqdsbuVegqEA54X+CKWkkhCNST4FY
NNgVP3QWlHxA8z+NBTgSENr5aEMV7RgYZXAwYNGWmA5SW+gaLyfUb58G7k/3pWpzjBV+qDcmU6X9
GsFVxBLl5qHuVB3vqQ5SybFzM5Suw48cghnOcqESqubSQlL0I9XzICBvDu4XJGCYWPcdfZqW6Woo
yAACRJRPSMnMcOySUo7lfR36HeRwfO/GNCU/hG5Xnn3gFCczBA4vHIggTiQZVysf5vIGa7y5gmpp
3Xg+qEngLz51bsWfoCEdOe2gHqA54NyZ1pCwsqQXOynM/sz82QQCVq/PDagaQqyRkE31IKX/dYYA
HlrSNdD74alq5HhdWBAbSrUXiV3MoViCTN9Oq6o4LiKob9qqRRlGnzy4wYLaDrOnElI2/uKjARvU
Mjat9Xdq1bfG0C6RtkGBmuwPjX/R4C3cMMc5dVARjaCrWRzJuHoJ76F/JNwxcawZEpdlGU9G94p9
xSIfxC50/9MlNCrsmxrQJ6bW0DtvgtQVFFWKRjqOUbmLtXz1HFylMSqG2m1t82ldvhP8SjyW8Grq
7tWuey8uXUfFTLk4pntfRkXPqnMPZ6EzHSTJualfNESnsR2K5w665Laojm3rP0OUAujF5m4FwZQy
arHto1YgkLr8gDHFA9U6kpiwv9OeCJAOOOYTJpDvPQuzhNOxQu6PSI2DKaJml7ouAJCWV25WdcWU
2nZxRwU6yQS1Ts5BgIf8R6hSWh9tMTsppQLVLoO8HR0d9AyruUf2CewTQMgUw0hzo3mI4yCd6mwe
A7mhm5hpR0+1Yxcwkz4yPLHYb4YgCwxUmZQNH4NiMAFF1E8h1LgzW80hnlR7s7jx4JbiCEePGEM7
Nto3xaMwZIMB5kiWAcRrONTKTeNpLQ3/RMM+OFXbP/vLxQ6WmBm+EasV61EL++zoznwALyY1g9m5
3V/RCWBlMx7qWhY3wpnPa3BDAtxUU8x24qAARUkzf1wwhh+Xfs8Sr5NeLAyOoDmCYSGAPI/eGIFh
3iVowbtRAeVDCDnhvFuKaGrkU0eLAjf4HDhLE/cKR+444M9J89UuPzlC3guckuVWKlYjm3JYkeXC
9aZ4WcIqaiHRlTbmOAHq1KdukF0yC36EcsQLcrNvhvlZda3I3BGYAZToownCqDGkIRClvaXLTE0z
V0KywS+aZxhFTjEcrIK0GNU5ILpMe4BMsdUAMSf0AXbZLgiUaHdOoblVgw+zWSLB9V0jgTDAtXU6
qDP1fXNrLrFZF33uTiXFoTPHqhjtBwtTMJGErvqBshXlwuKakeGq6jJhFTYEci5m6dyFEvrcXQNu
yToOx9ZDE25SVwdq+GdT9E+1r8aIem2b0fXbMtM6dUA9HpqizkZhfptp+YG7zgcHgaZptYEDk8bU
0SzGFBnC9ASF9GY59s7axyYUM1HHrgDfZvPU2pBh9qcmA4tYHGFeWCI6msFZB/Q5NDt+UyPvg6NZ
4g9oUiC/i0ptuilqNfCoUDC0FMwn/WXBHF/UuKBJ+xyBHqK1waZYrC6uW98EXr6YixdBHrePoQuC
xFc/qqK805A7zoAF5t1wmgpvvQH/+wXzLQX4/YGfEITAoeytVLpo2RjBxxq/MR5ZgNQDsmFF0YQw
11ufxgGWjk1nPy6h9Rr6rZctTovPCNh3SCmxBKT+DEq49hFaVmcx0BcquUxayV5st/xWUIwblBaa
HOAZrreg/xt51RvXEbbyudDYyHCoU9sVnZUaR6RSDG8lzu0CrZCkLQoR9dWhRK/4hlXWa1B9BaW0
uaz6jBm56g7tVP/ArWqCihAwgtKcTieYiYgzLKHO2tHiNiiHT5M7+UcCKRrg3kXEl+DWZUDNNOHz
geg2CazZTcDy/RrCMPpmEPMH48nFUFe8NNYShxP6pU2gZNK1eFRo37Hb0JQ3pZZmHqxDZvs92kjh
F7WCFs7Yd0IW4zDVQLxNAGHRDFUGgLTJMo0O6FYkxjQ9+hsDFJ4gRRob+ri2ZPxswuomEtXw1HYo
IQcKAzTHZMDpONYC7/URyngs24wNDHjjzV5lHNeQXBkv/DPy++HecxUw14rWsQ77KZ1DY01obzl3
U028szkut9X2qi4H585FhnIeCVJC1LqL+LTY0wmWpKig+0KiVsfxbhM/+T/Mncly48i2ZX+lfgBp
6JspCPYURYrqJzApJKHvHXAAX/8WGVkvM6/dqrJrVoM3UQQlipJIwv34OWvvzT7Vg/c6YaAWjbZy
vXXsafXToCpRIEXGXC8dxKKb+FrYN5I9d2Ck14Q/aBotv7VRpsX9Ey3qrVAgiTOrK4N80M3nVs28
ZYiN9GoicPJcN+2ay9rYsdmeHdnlG1nEBmB2Ez8OHSp6OKS73v6uTQ59dTrYJxIFnJOry/ZORu76
9qlMBfLGZbFd4IxnLNDu8coq7VKfrGRvznv4/RP6X+008kTi6FzrK61IAiU2xaK2YZtJjIooIEzt
4NWRfamjlZLnyibtTPSgUIqkSOUdq2bRX4rBzhd26HqbTLZVoAAYLRFS9AtMaLu1Q05GogcKJ8Y7
s4rVaxfoPZ3ybF2HLx2ZjEu7D+FhlIk3q/psz/qHASh2l7Y8K2WbdHuMj0sfRKTaYoCZkDYg1E1V
m0/s08PO0WSA+8R8mPtO9vwlvFz0Pj+jhpTjPA8DrLz0zVgZL7hWzvtm5ZpC390+5MoYb2EOA/C+
dmV1Tu9rSdPdOY601xgQvKq2ZFKVFS2RZ7//n4L/LosJO2rSHOKDhz8dmXyzWNqUyXu7qbAHnjwl
EDWdg1wf9xJ4M8qlR92YRYFoeB9l0uZtYm+9tmf9t1PHr7KouzOuP3oYyiAhHA+IUNh0bZutHhXK
1jyYA5gzLl41Y67c3g704LzBdS/FfTLTTEwM1Vx4ZnaniqpZGmOib5L8gTyIgJyxNcKsQSmeFHQt
ZZqcjaLXA89utkK2D9p9rNt7zN7oFjAZ5wxXnqfWfRnaMcOxJH5telkGTVokfp7ZeZDxB/c0tT3q
zGrABCLOHh08hf0hfJ/SMKI15S50qePXsM+8SA3iHH393Gf3RJ3BDkR0/nURL4iSkauBhnKgzsax
MaFHTLvgyDdnci+KUsFSntVoKuL4OlZMljU1dGlfq/RCf7CL+g0Lf0EPitGN16XLUTfu7VRJ2P6b
g+ulzhozT8gdHUBInbh66B7asflmxrm2EgqwZ6m4YCWC384KXQpxNFG+J0cYnFH5Cpv5zQPesyGI
lmV/hUgBVcsunlbo+dmgSV/xy4LO32Aa770R41vnJRdPHU6pYfSbsDcOTlGEPvq1cK0O/Uc6xpNv
zexjdtrdc35djpNORogNI9lY7ieNtidTrekcZRUFEtAVw0k9QMRqXTCVP5FPNy6abiWt1HlOGt4H
wwPNyBB0IHyUY6Ish6rhWGWKd2fEX041xJeZiYOdil9qbqtYqYZLR+nbBZPfl9H13lURPiArGxaR
oq5akS6B8gOnt4rrdsjuE5Kgk8lyQUIHVKuWMSdsF3XHNqGUtc/gjFm+yNKVlfboxQR6Qf7jJdSG
rkqhS0V/cqUUC0VPtjMqCsJ6Z6Bft132nIr9xhi2wh4CSdOv617MVn50NFKICJyITmw545FknXvW
IkWZjAf7Ro+iN4FCLHAz94ncjkcQvoe8is9Vmb0WtSUCjrmkS+VfDnWxbZ8xuEt9Y/aUp8qp95jO
MF5zbNopatCPup9kXoJlcEnDznVT3Ap2Br9OjNE7ncpXs8zfSL2nx2Jm9wnM8yxFute8OuNNWQVC
xMMCU/RPVUv1ILGdQyqz9wkaC2iFMQzPm1cmb6TNv8RW/uBRxAFyTL2P76v0S2RYa5JTMU/2GjLg
dWenhHQFO8bufutKMOB6+nKnIJkzP86zUxV6F0wivprU/mqKvFmYgnU8KuAk0xCJIJAjJQ3LXzSf
G32SD+DB5ka1riqfGSXJoiSBzCcaQ2wBGeQD5x7tFNeqnyDvKjgHqdF6FJQNo1PIh9td4lT/Bcs5
oNbhU2GFVWDjJfvbo98+BTQ/LLXRrZbz7UckangoDMW8u33Vqwo2Wk17//0TrFLmQdV75ur3bdxi
Fk7R1affj04u2JY8Ven/9fDleK2klUxubp/TOGk9dG6A8Zi9HacRBMngws41mgd9f9JpI+Hj/tUY
MqZLNm7cgYVopGBnIf7Vc90VIUHZbv0VBV5JKlTkZt/eXPtahAjQzecNnrWkP5bbCXJFyFfdUT+B
INdNCnQDrv42J9G5lN4cZDWHP5tXPQzprbVK+tII5dAYdHBzjQiAOKGZlc0T/CwG4W31kynNSxFb
SqCQY7sYCC5wYvAbrCM2tdPFPjPvd9eylSULpCO9LNAdO9vj4EcfcnKJc8G55eSM1ngsdVy3G6pW
TdfutFHEQSQewlQf/WmYVmjxZp6L5+6INzlBVLPzZRYnW6k8jk7huBiM8DkNK1hHM9zD1WARJg8h
9rKLYYAdwK6+4/xiMhs2GCX2Gl13c6joRUUbWxnf57Tt18nFwA3XVxAGYtAGcdI6ygoCuwkKjWFy
t8cruvX7epfMw0vjZDq6W/tkMcgNpgGdaKnWPuFfq7iC2rRjmzUmJQq0ntWfnETIMG0hL32lg46I
SXChGDbyK8tJkoJwApF/VnGOIWXGSUkQNkP4g7lW3JRLxx22jDyKdW+VEeZ1dCtVyGuDItHXS/1b
LaABWvC3RdsXlybLY+axNkoW5FXgGxGBVWrmm0ZyR42/kThpyaQqNlVbrTNeCAYO4i3uuEZru7+b
q+jUmdL02wLqBoOQXUn6WFm6izms2Y67mrXWELREi8miS5HvkOxPZ9w/t1bDKDairMlE/xFyIKg7
tBD0BZkwaP3JmhN22rSiqpf6MjMTNGDqjGpEQWNRFfl1W+OYNVSfwHBpYI1OuqyJFcgx41vXTcRe
awiex0h5H4boM1UaZRmL9KoJ4jiujqVfkyvim0Rw+VlUPLAJLRWld+GIEuG3hhXuoozmT+phlZZn
LGK82hDnu6gqxqVsm2zplfds7O4lFwToDg7FH+qYBTOzgRpefyALgV0YHyyfEATSh9R1qc6wjPn4
iLPRvGhCA6O7Js4Y1KQN58d2MSKLGKzzqFSvuDSnB3Gg7FX9Krfx4XbFEzmjakALb2iKXyomdsso
0dZtCeYnPEmwghJ0rVUFdZISk0bDARmkXEShe5ZpFq9osAaIVqAV50eFlmFa25QpPXayCgGSekFH
P+4nggm0OFoliQ7DkwMIWvoyT5S1V047Q51VnyPZ28yTjMlL6md9jJBk5J3LnoFuG9Fjin8WRQst
r3w0l3o8OiAXOVdUGt3PcmzOQzy+hQOhT30j7qRHbBhzQLgVOTtU6fOySIRL44nx3XylN2KHLpsx
mVukOftaVVg56sxalI0jPuve8bPXOTTCZdR7P5536Jqp8Uudu5sKX2xxwohnj8beGH2ZTtDW1pYu
NfCf5XQcYK7T8yR8VpD281ooW1KSRaC38pgqBOdpjUnjLoeJIHyHSsJii1RV4cOtMz5REMBBlqRp
dkqm/MP1WFpQF+l+yPtlIl7JDSs/NRcpdf0Gz+s2KNQCXUiSvzb4PvHdNRhBeYb35uhcsOfq1vg0
tP0GWc2PTrKJPxScGlpJdwKsQnMDskXfsiZ51gzlG6UWWfcxv1HzLYAIsrMZpeGDWtAbrAr1jD3B
h4b5GohqK4PQEZQ+0goXg95usHk3OHviTafkXBIqoRSlSTM7iztfaR3L14qZdnekfI7dfrIY1VqF
kG+29NV8DGaqUFch195IlzKb03cn776RpiGHTj2WxLzdRxhAHS1iSkbVLHe3WwM/E8tDSR1LzYjR
d7foZx2Xa8JjtAygk57JMlGy77Qfjm4vxFb2AD3hTPhgYRaPVUUOd6RW5VpSKk5WsdUr6W313E2C
tlcp2fJq6bRMYuh2Rpv+uj7mib5Pk+QSu/pR5Oq2mi2NOBzdYLhlPdjG8IEi1WSzHc9i7oOuS05O
BLyme6W3arPnAvSWI5mmIfmiHdWhp+WgxW5E9uMm5eDoc4XRRcLSrsKDYZ9HTEAIFEHYoXcPZY7U
C0N1Mt7EU2LA2hehPKEXm5dttC4LjoY0NCLfy3hci7O+X8TzW+hCyjb1h6RQKceaIZ2mcU0r4ZsC
9qNdh8/KtCqqn5TJoWSVW6h29GLECm28hv6hvLSMEMbUoyGA+G2VGdMjRfKyT1SkVThRBfagaxtF
Y4eBYSejTiiMrIt8JK57zn2jD9wuDi9uZIcXYVy3jXmc0GiJ8BKR+LS+CpkD53oT7C47paq7Vule
+l3DYGq8voUwnhn2Ru/mjBt1+zBp3otmRN3l9gFTjy+CfaKDPqvtJe1HYxMnPKe3L+pO113aHC+d
xrNPt3vEnTIs1aFkhHh9jEhph5PphsHt1nz9lB0yoEQLpmxun8uTjjjwUo/826PdPicsyaliyO5+
f9fo2Wvbgrq93bx90LWnSFXzhz/vgHYr7t3rgNUugs4sq32k2h94bTWPHngEVEbrrsN2dh6VqHnV
p7b4db1DJbvmUeu0YhMBEPy/76CZxd8ewSu8j+H6I3TS3f7tj4DgMdW5/nd3ELP9+3e4/ZL/5hH+
eYe/fsm+nORSjGmzYHmp72N7fKlGt+FwFfeHHC4JdFRvn91ucLdoHTQGBXyV1wZkwTazJYmm7fNQ
X7FWNw1Xt6+6XlQEXMjxtpQWxaorc0Z9+TY2W4z0+v5oDsmEsaFLd8Seup9KuzqGKb7iCP0b/84l
FsOsEgBrdmszoaPV5KdzRtOFpug1rqf/0mT6ZKV285EZFvM84qBf7RJeKULr/9RbZGq6gDkXvBFZ
N01FPTVmmK5AxwSxgLw17QHRmaE6NdLEYXgSsRbth542RK44wxNe1vGhRJhGTAJf9SCm79gSkbde
b9KVrY+NYb55bTI8teE83Futer7dUq++Z2OS7CuyYRAIq2KbV+Z4xJxgPGYOgx/YCZSBpp3jlXD9
5O1DjWq2KPo3jcPBM0tqXMZvllN728KGw26ytnmzx+tQQ1btiR6zeWK2/3X7PH+sEqC7m7fV9W76
iwoJ+aZSF2I22mI4kHv172/Wprk9jRVFaF84aTDGAQil98BfLZe9qsljLcZi44Yh7QXvCs6V+lNG
YLoOadLVY6DMhJcrhCTw45LXIp/zy9yEbZA60FrXY0ioU1lFSb7MBxbHyZLFPv3udDVZuGM8PJZV
ttItDCHqvMp3ADLLoeChI5hejxS4spqmh9GBlE2tQLebmmcO5AkCruRqrF4inXTaPpT5EgPWheYw
uQrdyFhHbf02R+Fvhed/5OP07xya/mHotP6urjZI3b/aOP3jTneX1eO/3uF/oM+TeZX1/01Gc3WS
+ofV07rKP8r/tfm+OV793fDpz+/87flkWH/gVU4draFGxUj7Kq350/PJ+oM+j0G6N5+k62ohsfvT
88kw/jAwikJFwi+BbeJVGvan55Oh/4EBn8ZbGksvy9XV/8jzCfNSlD1/E9Rgcofs0taJ2tA0lgH3
X3R+tch66aEdXRhKGqGbsa/DYIuABYnbR9Kux4S535Sbp6lLvaVV20fL7u1FHOkBUeJPYw1IwCiB
cHtomMnC02c0X+zM/givboR6Om+EmWw6E0oBeQOFanvseS/7DYljPErDoHSAxRJWhhXHVUYrlkbh
jR8t55BVYujyaHR2uWcMUzx3qBKYMyT0YbB/Pc6mF9BX/WndqzRgyldJC+g3AP02wWyMy3B2egTb
nRzQ2qoK1FHVDT3WNbJ8AljeoKk2j/oUDdS2UEtLCkaNYIsuXovOVpe2kvoVZg4oOmrFNnyXs47v
tfldh+Hq0qKugNvL+u2guGcS6McFlI26yIz5CfoEsNZSsjMqGcptGMh6N4wOXdZa32UGEIdq4mqr
V5s213fdkLzmEeUvp5p9bqkbLeyMTU3bPkjz2TrqOc9vHDlvyVRfyl6eJQmL60kmtIym7sRItHhj
Z+5yv1crwKAeL9VfnTFbQWE40xICuGWrcfLnLG6YrXQdr0vWtStVH9/DJOufJkM+dhEKaZ4p5dCV
6G9cyZHeOZq9ERBAv4rK9gQ48arotJ5EZF00C4XVTAuRNXhwXkMAvUBmsGdFDhJ+C0YOh7VrKPkq
73IwcGj9AA0gK54a1vvJmOqHGf07jb0yuauS3lxEKpFKXtM5viui+3igv5+ZRc3pG53L7UL9/7uY
/R9d6/4HLlYOC8T/xZSOXBaiTz/+vkhdv+NPVzrnj6uQ7ubGjs8X4s7/XqH0P1CfssY4qscKYV1d
Wf63K53JsqZd44k0kgE0YgX/WqH+MHGwx61Fta7hqCxk/4krnaWr1yXob0sUAn6MMRlwE4ul2rSb
/8UbeGxRLJnQ7BzIczBc96lp45OV0NduuTz9KamTVY6FpD40YmvZ6dF02/HUDO1r1jcDY2uJMGCE
cags5wgmly6SMnqyrC9j1LNfmnA3dlwpPw2565kW00iJzZ+eYwGc/Q5wFrBs9J5UKZh22EADSpbF
ZyLpaUnpAjRDK8SqzEftcR68bKvVNlTRnJGwODbKHd5KL7dbojaGowevEWEmRpyb99m7aeuHRQnh
AdTphE/o2/pFMfTxahbTfKS394aGy33KZwCH1tL2pXS/7TxxnwYCsu8UnUO5eb0JrjAcjFzrMMew
3m7f7PUZjdaqU3/fo82YM5BqH660ptw3qPYaYE6MLbaFnju7UacrRYnJcVCW3gld2FnNzQX2BWKt
F0UgDWW8U3NtGWq6uK+G3rmzvAKWT9cexqrRHpykfBmS8KdsUIK7VSQvqlmPK6VjpCLaPIATxaOn
L4rdUIkfncddSosls+jaS14Ku16IKPkpFHADehH9xW56ATBT0k1XjPG+SsSmvX6+KL+bpI0eft/J
U7UAnk1bOVm1c8JaHr1MX1lAsgxXvPuwtT2fHpJxVUd9G7PGYTvyTCRI/PjaUhasrsY6l6l7THLz
MLThuwf16yf0a+5zl0ab0Dhb2gkiJ43NgJGDujRcxhyG3DixMRKDCIkxGNe62rqTAxLOzqEqxoeI
9tcglrpSPFRunmzY5lHd1MovLB/inVSnbSo35Vwx5U6ORT4l+8ySr+08d6A8pRooKeluFlKBEvXV
QkjVYFA9oJ1TfzlRJuhkxpew6XBrYPpAhuzOm917enk5/K1vW7L3CzN67yvnLs/AOctvN3JwxUmf
TafL9613hdB0DOtG3TvotFRX82zeF2GjrKnq70ox1pts0M9j0tMys5MHC3kqHkuJTx72R5rRFKi1
8iuaYsbWGOiUIx2X6WQqbAdDueSiHLMiu8tii96GOGWJGBdtBMzbe42GPobYVnN45UrXGClPS4Mx
U6KAktqx6FedRZ5ljJzGd212G0nWGnbw9ORyJkUmyT0Qp8UCK9KlcNhwiJqBGZHKj87QuEF8EM76
fWqXp3L21F3V/ZCFCFltd4+VnT+B817GqNqZMaCx2jTLolDnIOEERaGEeME56cNwaeYi8FyBpAWA
tcMLiA7WBZLpgILsh4ZNsdLsdpem09ooFIWujNhFBa++YyiXtsPzud2N7vWoWDe7bERh2TQ1en3D
3VpJ9li5tM7aa2SkGRor7HOY6XbvWVG9wWqh0SDK4fH6nWBAe7vMN6FWblLIJJuuj6QG0/XvCKwk
6zlTGEB/ivOc1cwrfzmWu9GsX7VwKDBCqa1oy/EmAChsWGeW7uBdPAA8cl7g+OagUwympy4xwjUu
enSl1Se026+CnhWNWabuEeKOJnUXOd14fy4UXOR0jpSd9h4NCHiqtrwvWkvAfYPhabV6D1x1ij1n
C/yUrEqr0DAlwtjMGfDPUQ8Ma1QgLeqhlIrPSfAs4DL1lnYEolqlSGXV6A7qo/dFAtzlhJGvzdl9
O0QPvcS9y5OnKXfuOJx/QRwCqmEdOQxwJFADrfvdzOZFh+iaMrHXygbwxPuM1Dtb9OuI2jLK6dAC
Q8EjSvdX0SQPbZk8CWe66AqA2Rj+GoocTyXOxxgTXN97WBjwkwWu+4k1nmTcrvPosxvnTzvyTgO0
PdNM7zNR6FyLEPBgDKo6/9ELlLHd0K1DY1rPMDgrFHer0o72MHJ3tRPj4VZvVRcJsDns2sqx12VE
5VOo9nts/dSz9Ziabn+ZRont57Yq4JUc1aRF1pUMyGPaZDjFrbomCu/1+nq3C2+1JWIU2s7ImGAh
JQSMq7dQZbNgMj291/3ANaLX47crn0ap0B3k+vPGfInu8b3serR2lZIuU1w5g8ESy7io4N5oo4cO
UCsx54vEYo1Nw2nemMOMDp1oLl+CteB6FYpA2Ea5z82WMG7oZkjKfY8YDcsonCHivtyUdcyDY1rE
SEqr/TQ3AIHsbDw4I6tySGpwAPBsN6q1ttPwtZ6xm6tks+R0zK82pyEXcLqEDJg3qN0AZ8oCN4TU
3XVa1wQhsI6Pr9Rr6npwJexRgHA9XUCesUEkL1FdM/KNE/1ByEZHtdTRW21+4eThPtTxA3MlvEJC
tLa0JxZoHtgLzYwoHDW5MDQ/9tWvxq2AoMcj9EYDrzYJZGZuDS6u1juFfPulyBqdp2IZhj1xYaXs
trSdt9Ca1kLaEMJIOTtsB2oi4QWIYtqRWCo1mghhXpW0cAT0JRkERGqXR1KYiTJKi2bh1W627GTS
8psN6ULr53zptRQdkRVrW5NKwkmKL6+QYl+HRVC7ybRpkrHwhe49SVSQXZXjAKVk7Ad2Vy+aB7tT
5mPZ2+0+zvJ1Fpasc+3Smo3XzI3xcL3eP+RAhGPKzI9KdR/tY8/a264BKPuwmn+SJFymxWzs3LBW
AzTKFdg5oJQiXHtjhU4b2FhaWaS3v45mV2xVU91mXYPEnq7/S11rhGBnsbNtLQaDJdlk/Jbzlxvm
8TFnKvkUlv2LDklzrGGGDmjAOl8fnEfDNe2jac71U9WwLbgYDUL3cdMN5bmonaNnM2STdvJLsxr3
bGNCjnZsrjemXvmjAVoKuVuf594tGGywtE1Tc53JFUcuGuWUd5pyiq3o26YdtmNNyU78dJSGzn2h
TNFayFzx8VyUPOr1kzZSX3+0BnM9Arfe1+bSMPXwqJttf48O64CpLVdEUjE+cGDH7qVuraxc6Q63
W2bFOjBm08Ebm2NdV/ayEXANaUETx82daG9fP9z+d/tQl1PE/TNsLJwhRSKg0IlP9HjfxwofUoGQ
7XrT6lyu3MnUzm0xK6vfd7l+9Xa/v26WyjTYwA3//L7b19vr4/x1z9+P+Nft2/804RjABhjm/fUQ
t//9/nXyjDcDBWfUq+49PChWnG6YnmFTvWCOSvEgqpCBlqYZF9Hq5qIu9PSJOrRatIMjn3N3tOGJ
7OiVTG1BUZCOb4OHL0+ZtulHVcXvNfmbn+WgnIs8El9grvtK4m43juMqT0KHmBQiwUqqg4Rc4sPg
wHP5tPekYVX8B9ijN00cC1S1WpI4pf1EtrHFNij8wif+PtGV8hcTuZdoyNSPRG9+yBmkmMrYmpM5
l69SAftWdZjX69tkEfOnPlHNzgtVkfljjZ4uwIDVfqgnRw8KKx/P7uA2GA0p1Wmssfgo0iS9LzE3
WpFjFt6VI9lTCGqdQ4N74cZmLLcfalFsYausnTlwbTHJtLf5ZEBaZFm4MSEdD52Dv2lWzjQk+CPW
ReJVR94dcgVY39+75PcA9NrqKYQ0vlodeOfQYsFR9bC4yJ7hbIzpxmNvADVTnSpPMrKvM+i6f5H5
DBwlQu81SWniKIjw36Ns/pWMVvLJjv2Ye6NBtWHeObzdv1Wr3Hi1mTM2ZzZjw+oTpCs+MUmyU59J
4u3pt5WXpmsZAg+IwvPMwnyvGu2125nTd56Vd5w03V/VnD+6Xld+ilD7LLVQfafoo61BVNQbWrzR
76phetGrCYZ77NJnFDCQiVViPGYu1mWRajSXWIKPhWoaP2SESC5FD3FfEuu4jDJrvJ9UKsypybqj
gtXsWqY6diVWHm0GMWCCoHfOxpnGfO/YwtzidFXsvFTqu3kIcRb2NH1POAsnk8QxDmys09oaqEiw
8rFWjhTKUbP7BPDBzU/z6OGRKktxVqrJxOvc0R8qO8wDwsfiRy5/jV5H3D9hZpsvFGV0nmPWKF+D
xXq1TU6Ghkxc+tQdyRdZNny4MmbDZnVLacXMdmR9EQa901J7+OkaDaEuYgGf7A/cqMhF8nPrGo/H
2z7JaFDpDtMDx/UTXcbEP4T5Su276sdTvB1z3PGrj2tq/dqFDMjfcAopPyyNMf7VHfGNqwg4Cgud
VzeqLCQRlvYcD+ysSqnRR+tLVoJaOhfrijqbST0+NAnqSK0viSqP4OQ7K45OWq3lq6YZWML73FtZ
Zqrf8Y7R1wZupYdCOBLtkTXuiTQWW2i8aaeVstk5baVuqTHrvZUwN1axoj9I2btrhuziLh37dE0Y
Oue+qG1XhnD0e9lFGst66J1gMSM66nPxkJiRCMholxfFwOIGCYn7iN1iy5mkaZ7VYXZRoFrmixqZ
A2Phsn6LRwriGfnHu2g7ZOLV8NkWOamLffpVtOJAZWV/E66+Hi0bSnkYwADdjEhSkTxkOBfROfyg
ATeljMbB/2NFByzhEBcnZvhz7Tg441R867HKWDiUvzJHIRSsdz5GDaM32dbvvKnxPC8onS+xZa9s
ORYrJP7pA8SsvpqVJg76avA2UtKUzAcvOVVmkPRM8voGroLy18Bv6KzP0j2zyVEs0axZ3m4OagPr
2nafHZQiPUcclPQQyUem0hkJ9Q5gKcXnBHLBPiNQEHfYJeyczHzDbfgXoXk6rOuEJCrF1rHOlUNY
GPPBVbbWoOr3aEhxohiwCxJgZufKKdda6JCzl42vlslkEryGcWvDCdXK7qD8rPsu+1SxbzkLgJNt
6pCAKpomOcfE2ZPF4qyxIugorcxmSVR7sdRRfpyy8JvTKLM3tTmCRlrnmNYxlskDlAAnLRZJccCo
eR/BtaxlHH6HlsKoWC3PEEiMd4vkXiHI8jzFIO8erZNVR/Flqysz4Vd3yRleKiNMgywL/N3N7Nvy
ms2YtOGhH9tjaOfloYPuPt0+OC3QYyJ1uRFuP4Hdp8+NRnsUybEI6N3yBojMQNGyZJOUghpM0+oH
eEvkcs1HYs/dFgITtwro2sM4JNBNtolPRKWdo+sHt5WM/FXjOOESsc3C9pdSVBu8lr27dJYsPvZ4
Nw72vdP0zcFCf3C2Jsw1ajc8xlJXj2oXLqKhlSt6/d3C5bDtJxqm1DWdD4zvZjg/zz42hWzOmYNX
KyAxr8KSZnp91nAfPVuhxIPK4gW43URdW983lKPOTJqRTJF73O4bV0D75dTLDXXWBpaoW7u9ZJl3
1O7cuGh0R9ySVoRG49RagZY5yCDOSqTgbdUgfXcMzV5QK59pPtswftenpKUW3anm+DXpmN+YThO0
MmuR318vAqHKdVPb2aIz6mwh02ZcA5hnZ9VIaHjXeLJoeZ6fFQ7a9BjdO02PUBVNnH6HzZir8bmE
z2/tsF7MZsNLr1+AQdEBidmEiXLN8+2D3fEqpgL717ZeakNsnASx12fNwAxbKnQwbjdRBKGNHI0n
x0vr5Xx9xkiSvh+x6zi4VBsrNcwoGmR+KDEgY7pi176uEQXJPdJzbBjpuWzHhnVofEccw3zhvy9f
3fYIdyUWU9EzZ4390XDCwy68k64X4Jc0rcrraoBC0T0TCkFumFvu2g2XcLgmwPMF18q7Di8Hpq8u
JpZuWdXrIqKbleXDmUPAcAZ2dLe6A+GZqwHtSS7XljVyN4YU1eZdC3AoMEM5pQ1UanMdAVXlsMkH
+wMPlfY1RjtbjVfKusqOVWxHQJhnNMU1/8plUiQpUKawDzkrk+/Y8s6y8nJls2Ntu5Fe1kBZ89rR
QWOwEM7PcU1CD61CmpnGHB8UV9FwU3Lixz4D0YHdF/H4qhRJfRQ9TFpXJgC8gAYIprz4idnRTpoO
ns6N4154YoogtMr5NE4dq3S0t0gTpF6hXZK1H1JPcKZCRcjTbgw7EbVh0AxkMfU0mOyTW/XGJcyw
YY4J4tjEA4vRpA+H0FUubKnMhaZBbkdLj3Zxb745YKRpW8/3KLOKgE0u0U3lRSv0k26ABY+oTHfK
cGr6MbsgltSwVsF+gRMCtaSe7uasYTMQU9D8F2HnsRS7Em3bL1KEvOmWyjsKv6GjYMNG3qWklPn6
N7JOxL2N17gd4sCuAwWSMleuNeeYBRSnZIgOXaCTmkHb7JpEoG/4G6vbg8OMkSRrsJeAa3PDBBXD
BDjNvqoRJ+88aL85nNWdhUarKQx63ThfN2QA9de5a8x1HzB9mpnJhND5OryxlX1x1Yf7f1U6OYqk
28NwilPmfn4gNrVjIA2pkq+mxBLZsF5dEqPcEdKQ7cshN956D7GcX5TzKZvqDMdWi27GkSZ8HhtT
QBP0gKtpiwYGTvHS/+la26N3YMMYMF5xYuztHrEjNe2/fKJAdK2e43gyyZ05juulyJ8tHVuVgcs6
apynNM5/p8JQ/Kx2pU+8t/uXk3nJ9tqCaUnGkf2kqdc3VvKO/qHcBSV/u2BEMqUlXsUy/Qi9uQ8n
36SJt5THiYLTt89lBmLIrfr4Gh8Hb8rhEXTpU5z2CqfZau/pZHHYSEl5mKp2L6bqM1+sn9zwBEkC
Q0PCQUUcZA+5YJFWc2WRwhaTBtEhHy0Ux6j6n+4fephXojYzfEoZVgdlwtJoboJGtoctqYR484em
2WupaYI2bXdNg5lP2OlnQiBCqImmf3CLhpaRUu/PC9QZGT3ErTjMXWXtZIcy14Z/XTMTXZNtZUYd
6/eMKxvR49XiRnwclLt50Zj12giZ4xjVpzvv4XGlbqHvRDCtfW7Dg0gLg3jSBG1U7mW3jA4ec82y
/ND0NFjHUeHsC++7ZFb7MupUqqOIiAMaWvoyHFoIs0xXc4aIXIwMI+tGZnvuwXZXRBODGkEfCXhJ
jDJQa0N3suazSa+xx6YwcNqRbQRKjfVCJW72J9YobWP09vAgi+TvUJgn7tXqI88iBUKtfq0s0o74
+foLR88+jFOHoQTNQs4W/Pkj6zJESxhhsd0PWlsd6+Sm414MkZP/JJHzRfDbW6bKoA4Rlxwc69K0
PE4O51TNaa5T2WHCrJaFHgsT1plLu4nLhnOeFKtAL6ML/DTYA2WHHA7lKc3NbI1qNd36uKcXfwnx
WMXrzLT3ju+csi6LD1EW39Lyb5q5yc7wuxFaIyOnYabXKvvqk6jAt35RJVQLptrEdoLuV1/pAfpl
rAkblC805ExqfQRA+F3AWLDC0TMtnRrFPtSI20Tz1erOwWIUD60d+A+JJj+hTiDYjtJHrtXaj8vo
G0I4OLve8jkyJFNIPvJBmo1PjXjAlmit2oZieALLvG+XepsJi9O5qN/zSNfoSifdlsOkRn84IgKm
qRHr5Nnar3UuGRMjVr3vCst4mKouG0mixEpjkBlbN2WCJSEV9Yzukrnvj62aL9jQCcts6XdimrcW
ImUqxg+p1TVOtRpba6qg+E0QppHr0xDrd4vEZ+3STg/hT1hF2R7YikjKFtuhxzw4uc0Zwkm3QfwH
k6/cewYTvskuH1o0B6H0NEKZU8nYIFgcDI8JUmcgwkmS/QAGzohqbnYNS8RYtzpWH6/ZDPUZJ9O6
ikeWRQ13QkMLOCyN4HXeDoaPPK9Eaz0G1esgS4Uah6yPbTfk5AkCpZguZt5G27gZ1333y/HCP4ru
t4Q1fdW9xXhogxoUXRw/BWPp79MEDZktz43ByT1vgTB6w9pWEiExvk3k5yJcTyBh+CvNJl+GvtlF
FP6fwElhgmHIS0qGIJ43GyfANnjWsdKG7jjXp3pinCSteu9MrFoYULzplGZlwq5vrpBJzMfAiPJD
A0NjhoIHu1HnvGTaA/a+cTg6LOqL3sijtnTeuazdNRQa9+S3nYnqca6YRE5XrjS7MeLhh1l9KPvp
4DQjEI1+fsjdtNlQ7WLrj5sKmGb54dEB5cZJGS5F/tnWGig6RnWb497HOhvDB6gwcKf9gSQDNvi4
gFgyQD2wahyZri7FI5kGxHfZ2g5n25vZaUwN2eHzqonWM7hgnph46wRNc8OTuC1mOJADreOwQYlr
B5fG1R41C8Ju5Xxbera8eFF5QRjnkHA2u9valdNZJPqemxWVLD6JXTMv3A+GPuEeqaNTae5Ycs1t
NTfuGprTFWPQzlqQ26pixx7ANeTwh8NMRPT20uDZXDKmzUXL7K75GD27PS4GHQhkG8UWDyD+zgkf
aYJF/BTEaEq80d9P5fxcE1x4ywv3n7vQvckAUS959mRX469jlrwsMb2wopexURHuK5Pp3colKXBd
R9iKF+8BM9lvI9136tHsg+7xhwPplykQeJRM2Muh7+RE/VpyaB3c6tgk3EmLB76eo46xskSVs1d1
wS7z/fFJa9HmulXrUsYrYbhRcShnsWJjgQNUHQiVHg9tFn9VwkPzUgp6PYh5JUUAt5J3kV6RXgtd
oV+Z9a0ZvNRH12zWHnxGvRt3uVYTBNYbybaFoRryuGfrWan2TKXfY+KNBKVE0zcodZ+hdH7gd5MP
650TfvsRKCWgVJpAoT5NkAnaSi+YKOXg/X++f71SukJXKQwJtko+8k9TKQ9RJYP9CM7o4Kfr/UNZ
I16MeiIydaVbLDwUjP/7D6Sp94dGKR1nJI+G0j7Sy5evLnLITuki759R933A0Giu8q6eVDrKSCkq
75/WSmXJTZKcS6W8pK1Jw/muxlQvtnUUmp7Sas5KtRkv6DeFUnJWd02nUncGSufJLwwvUGk/PaUC
tZQetFDKUNhj7ZeJWJSszuFHIB/N70JSA0mpdxeXZvWhuctNgU9sYh8FqsXqzrh3qyltqodI1bnL
VeVwTe8CVh8pa65mz/BeyIlWOtdAKV4bpYxFPkHsVoMedlTK2ExpZC2llr3/K7mZ9MGUltYxTPGG
UYyYI6W0vf9rivi2Uipc+AFtKJUyN6F3szOVpHhQ0uAElfFwl/om7R9NCZAZ0/k7SymG/88XOEo7
rIK6rLtg+f//DjCR2pcIGfL/vMC0USj/73tgMfvvPfzPC+7v4f98wf1NAjCr/vdN9kpV3Sl9daqU
1vqE5tpUeu5ER4dtGa/3T+4fPAettq5U2/dPHaXkHpB03z+DiA0QU+m9S6X8vn8NQ4e295QuXFff
8b//C9F4otTj988MpShPlbacayOQX6A37xCe37/b/RVI6WtUXOjT768g4zw++4jX7/94/7AgbK+U
wp2FrlgJ6Q+nnrR4erb0yQylic8RxwNcy7Glo5f3lXI+URp6aBPRs6V09YNS2FMjR8+BUt3bw9pR
Kvw29kd4tV4fWiWRqQtCWHoYg7GvYcGrfD6xCTwEuuP44mmWtjUy+o5a3r60Qf9sYAQwEzyZMnob
S4B0ku7qYP/LS2fegrsgjOyxl/6HSormuIEpJc4Y/tnll4b5oMKE0MceMZhdjD2VJxFvRjOE0qHm
DzBjaMNt9gATwMN7lREmQOVzmDE8dMr5UMZ4IBrlhqiwRTjKH5Erp8SiPBO+ck/02B1m5acYlLNC
4c1xVrxZynPhxwgtemwYA3YMgS0jBRbLsVh+tRg2GNTg3FAejgEzR8ouk2PumPiivLvhBnwfvnKA
+FhBugFPiKXcIZbyiSwYRjAKrhLlIGmUl6TCVKItuEumAZ8JCpn+wJOM8yf/pysvCmxMwTF/J5VL
hZMJViAk6b5ysHhiIQyiGY1rT8P7CAsH5gKfeaXfnvyZ2sRjYGL1zb9Yy7NPaaWbIjK1o+avVdaj
w9lP+Wkm5awZO66z9jdRlaFA3cC0hltoqegWoWQ5dyIBBkgIRVGbSGIEV1bXkWQpP0+inD2m8vhM
mH0S5foxsP84yge05I9Dva0wB1FIo2Qpts6Y/upL/hY59UeTbkrlKerGw6g8RvSkgWBgO6I43JeT
fHWwcKNRZ+xAB1Eop1KjPEsVTXET4QIY5Vmsq9m09pxpiARjs0S9j2ykVw6oQHmhgBt85ZijeuWS
IiZPWw1w1ZV/qhMmQ66C/BVfzDBbSE2tkJmuImhQDXkE68UNDjQzMRNZ3pueM53Fn9eBPTX5zR3+
9OYafP83j8286rB4OcrrhVvXRvCO/yti/8IORoECtvajyP0VY5Ph76Jm04WXAQLGSpYqT5mv3GW9
8plhuVlXynnmYEGrRrxovXKlASs0tqjsLppyrI1Y1/S7hw0zG01e5rR15wHHY9aCrzZMLJ3nSLng
bOxwqA2wzA445DDPcguVyd6Ixw+vpnqIsNOV2OpG5a+L400q1SCj9bRNz4ERQTANhriGhJIoqI8w
YsaIw5ZS5iXBwtdg5Zvunj7fZdpSwiVMLIZMIsVMqNdrJDq0PeyRP3sL33rZdUGDuMPIvhuBnB4X
ob+IV2Qt8JAcWBQODPUJv+Fc/umz3HkEXqWj3sIdtB6VQ9GVOqZGOAd4JaaXWvkYXQyNRZHsTH9u
6HrRxQBP8oQlTK70Ogo9A0FYM5LDPNGWf26CK0SDfFNXMQ9W6R8j5ac0lLMSWvKjTf1gIaU5Whre
Wwy2/iqQxgZ+wRMMWNbHqBErME1s2PxSaY+PEzOxthF+8DVI/7OymjhkRSMBNzWwJmIEdZUjFAol
uD2/+DtPDHe8Sst3lePgFWd60WVes28lR7QJ+1tvchth2rrpyoHaKi8qYYZoYuiZDe2pEBO0qTY7
ZMRLP8oZJ77ZOWtpgwSgExUBf8/LDUhQzlPFmqnZsVOO2DymbtYxybaYZcnARpRgtR+5CcSrzsAW
SU5nExZbgdXWwXLrYb1l9M6ZV7lxtQpzmFAO3Q6rbqc8u4Zy71rYeG3l500ms2TvMFdAg/H6Ktdv
j/1XjPGw0nRrNyhncJLjEW7U+jgUf/FWeusBGzEhfrQ+lLM47vEYY/tTjuMS63GLBZkGG2Ix5UpO
lT+5xKhcY1gG78avyzEUlI97o4Azdxn2ZglUUbmdA8QNmJ9T5YKe7n5oMNYrjx6mrbzSsDybedh5
WKijeO8oRzVLLDZJ5bKWym/tKuf1qDzYmnJjm8qXnc3nHJu21qfNdsS4nSgHd1vkpA4mt8K3f1wn
+tXPcmCnw/btosEsl1kRoJ+cpU7WpmlcBE5xcuw6nKqYx7EH3OhPpNeANm9wpWeDyVzZzYsZdZaO
TxgfeqsM6ews/p4lgvW3eIgHTOuVsq8X+Ni7Qvxa8RRWLltqitO9NLC8CyuAvYILvsMNrylbfONi
kC+UU37EMq/jnS+n8SN1S5Z4XPUW7nqKTPCIBwfPvYH3vlUmfBM3PqlCK7Kg/kH19cOENkzzU+Hd
j8rmb1R8z3dLv8Tc7+Lyh1mNJxLfv1WIjRxumNAz9EU4cmaFCJCG7RygaEy1qdEyh2NA21/uxeCl
IXAfwN6uQWqIqZBNQezJJw3F1o21LZzvSAMlfwaMg6z1v8/1fPlsNNo69xebi0FH1ffP/32ryTTr
jTCF3Nz/9f7j5hYdR5znjC357pM1yhNDh+9RvZX7l4IRnjPtwnj3308wdORvU2nc7i/xGnTOqER1
6G7q3XYeSBHQ+Pb+/t2t1JgfTUzwCv8AfaWjhwwSIkZQMsN6CgW0iApqRBMFzykUCZxkK7IFh2b+
gVAIZELhJmKNxzO2vGPAlHrVKyhFrfAUngJVwLpifBfHTth71VNc5e+wiT9iV1ThpOOUIAEuh3uR
wb8wFAijgYhBoLmE2VKvUUTnsHPBZmTwMyLaqQ89RA0HsgYz/D+pIm34wzpyD0xAoIgpFEemoBwS
OgfS2F7BOnSF7Wi8BmoRIA9bIT0c2B6+tYV182Ohk64a0B+1Xv5papQnWf/UwAYJYIQMM6QPC2rI
BEdRCijsNsi/JTC2DXyRBs4ISZHILSGP9B3eP4NeGtUXXBKpACWdQpU4ClqiQy+JrfQQKJxJAtek
K8YJK68dcMoawlnBT9R/eAqHEujMCF2FSGlhpXgMDxLYKTFyWjp6/N0s3BtBBN7LV6iVwGNe2KXI
vJZtndYIyhv/iWb8pwmlxUciAC8i2nQT3nK6rd/2IM5+LH6IXWFgUInPJVIwkMqnOwwHZlBAmIDm
M6b8cTbdN7cAdqfjz16yW7d49rPHBGKNa4XzPW61ekrb3QB5poFAozmUifxfHjjxZpNk8GL7OP+r
aTDJukB8pdUY7dAdRrTujHN+x9zAuzGd+DmqGLqKyvjMCoenTsFxIh9MTq2AOTbkHPDVMAwUTCei
valB12kUZUfhdoittFhcQfA4SshVKywPMpAudBKGtR7MHjSEkrtjZuoEzoc+BXVWht0Z0o+nhlGF
YzyIsso2qjuaxCghPfhAA9syjRzw1RP0TYUQAsoPvH8cClyAAIYAo4wnR0GHWiYMYQfXdXEbuY5n
Y9xaepOgpZ2Q0upAief0gZsZjyTkgzUeXwU4SlmDUhLt1tn46SsEUg4LaYA7j6y3erEt0NDACVOj
WLtFRntckKdX6tF7JjpI9prz7sJaoiOkM+tJik2fOCfn4vTNk9M1B1NBmlAPPdKsBN6Wv1bmrmvQ
TBK8m98R3lNx0bugOA9m94U9ob1p47gdLKe6RDFkVS/vbpHEe0MFkzluevP5quZm4obTVsUUkA8j
6q0k+OLBc6ryGZFHwc3f74o5mMLBtsF2xu2jR0NIz4sHsIM8i/yUxBv22lj/810gnfO42GqXzl98
VnnIjLoguWXVPptVtpziBUsDB43ATbXQi1EXWhm3n0ESkoxJeamwkq2D2X+WRN/oSJ/jvGEuX3ab
gqPJwRaPeQ8WbZorh8Zn8DY23nfWZN9ZbdYnx8f60Y1GAZsLN0aMb+RmGzIIAxc+u8ySIMwZ60KJ
9tsLO+qh7vI/9VJhCIi1benQikxn+QjaFL2yU7ww9oCk6msYnbWBTcT1Aixxsw11orWhmFyMvHjN
xCz2KclyZXeJUj947K0qesz8qToJK/rSOMLt4sYz1prJEIOVkGEQKsdVlyFpKjAJ7utoeh4qH5pi
5ISsQZbqWc/rPDdgn0qd7b1oUeXGLYOY2H+oMQTsasRPHAmi+lrmX2KA2NaOsOYbJzJvxux8OX2R
MvqoBqxk5SfhZWEHt3zbF9lEMz5Lt54gvCsaS3HNWSBqyTojbMLWxqroXtKiYi1j33FncMARhWeI
6GzhQjQusF8wvx10MU0jlWx03pif0hjI8g+FGz7+9wGv0dYYukePtlFI4la9xjOnr8uJpAZ+FjZZ
WxzGQGHeWiPel7NMQzfgJJpZzNvcmVOoU81hTmcaPfKchm1srxxB2MU0gZSu05xjmNOysdVPQcpA
C4H2RNPyqqcF6HTU9ZwcU8nQwJ/YOiy3fl0UuUKyZ6xMb+A46/rcTpkOqCovmNDkh7438k0bkN3j
JbwUrdMvZTAnEAcd3Sjp/SbB4+Kkfkgyb6GUwNSlWQ7kbboAgi0xaNcPyI2rp9ZA4mzGHG5GMzgO
oq0v4+Jz2JIkeM2ujJkdEUk1tARI6cIWKGeDy5JmIKvJ7wwtuZzMyXJDkoNYQ5x8N5j5gpkiA3Xu
JcBq/1mlOwLxFO9p6TkbPB/vfWpdlng8FoHBCFHhvWApAbGLpoeg815bViCSwrXgz4RdCXpEjAik
k8R9SaRBbRK865N+GltdD4cogo/noA+bSso5Dmzct2kNtwdaC3YoOtmx/h7TXl61kQ2iOqg/1eDi
caJoAe6M7crIm6sfob5yncnfyMpC/VTMD50MupfWtU5R8yHRrrzXBTMA5siCweYICA/cMtJNnwJD
aALLoI1QnljrMAsCyeZf/0RSQRVs5yFfAhC/L5Ym4KXYJeNUEW9ssoi2+SwnPIkA3lOxvHGYdc8L
xFJmWWVnea9dXkFxDmAUpWN6S61KCwE/s/bXHMc5C3ZkN3MmIWxMmwbq3lzb+Pl8iQqWFZCY6VaI
mOI6j7UQtSMn8cId14yTMFj65kOVFQxBsasaY4+myHP/xlMPVi/jxNzQcQBsjcdjqf+kRkDLb2ov
U8LDO/m6jsScbOBMIvxBW2hrjPmCPN4agSw3cevpnC+xngY4dnZjN37TorhFuTHBeA0MVOdRtm/7
7l8JCyN02jbaJQ5jLtNx1aoRHcf4NcMdu+msiN8qVjdxZcwc1rxkV1rRg7T0327MQWJYS7dz/fyH
vN4pTJr5vYt5go4+ph5OmS14Cm949/LZ2nYlkUHmBEWIjX5a5xUklHrJXkiiSqnLjLNeZjSB7Gjn
p4N2tHKRcNa0u11vFEy4Rxb+CKFPqBPZfraJhinhpL/hH2Wq2BEg15WcYPr+dzSTteU4xqaa8OYA
8CUAwg5e7a1Ny/F9obA8dIOHb6XMHsy22QttZEAN6XKy6IlrzZy8IUOkBRk5f3khdT9yrXLStVUS
2TZIaGebe0yeO3R3YgQ6nNLm8i2t3WkDWBzyNaMH1rHoIaD+O3ol6CKvfNDphYTGxKaFbwxjQBTh
1B/18kln7JRMi34ci+JAlfGaSKHTxkrkKq2MMArEX3daHoOedpFznav2cUkIL/FzHQSEEE+tr9yN
mnYqtaW59A5DKg8wtzOAgDaTOqJW5bFMSttDKq/duKD/epNLXJN5Hyc0b9oB1g6uEWtF2NxuWTS5
hinuU0jW56X1PGJp3hPNiR8joPA1p5CcksyxuNHLHtwBP2hNRkeznS3EZYsBGNkT2s0YeJyLBYFg
oX4R2eLT4oAfB/U5ix77aSj3Rhkt6wogMlvob1lW34PwxKuwp995NN2LpRN8keYnixycP0HN7EYr
4OYJad+ypH2d5xpbsO+FgsIumBp7n9uJufGXrIe33b+0ZmCsvN5xX2RlPPvl9N9ppXRU5mw+d1u3
iLP3RBRXn+Q85Kw3jauw6qY5ueSTwa8HaoGbNj1abf2B+Ny5FUZyFUTqgmFc+g+K2DAv5WM3OMut
sGg3MSNyN7Gh1SDFE/McUcSvsnG8+k36ZqODfrA6e3kzS3/V6QlZDHlgPutN+lsMvvNZ+9Uv6o30
WMKR2tIsOIlYv8Z64P4J3Xkm6LwnDSGQOwtS7Ylz3RrDUPmom4yryCJcJYbPFFzVpYPV36y4+bXd
5iLKmfK08duDZMwU2AhhCIakIE3GP53RXuoFCXQPTvoAqo9so47w0qxmgEOUByIrfA8+QfIFQA0u
6+zsKpeAgYLUVkR0cbrFLPQwIUtAMDg96XbBAOmextL3Oj2gXtR7bOZIJ1w/oVKcULaPRrBymvho
pZoMc6HtLdFqNMuDbIc8lmOimf2kC2GImebfAnU4kTrpQnk+AV7KSnlKgWGupY4DM570Y2BGTwaO
/lOv92yFxkUOtKtNxzsWfpGRFuYNW71FkVGKxYC0MzO26LThlJFPEJOvvK8/Bv58Oy4t5+ZOpsdu
rN5tb0R3bflruQzt2grmLeozeU3LUdsZrdGE98J48ct4B9dKh0qKpJYw7XTD8gFVvuWnlrG42rHR
n+OInT3vE1jN5fi8OJY8O9zgT2WDhtZxAZ/V5YUOUbdJk3FZ27heQKm4RM89dVZZnO0+as6YGpqz
FywwYDVqJEhx5NvcP8QAFKnLO69WfbZ207YFto66qP77dySY3XaZi/eoQSo5MgAMTQWy9Yx+OVkZ
FiSwDV6YUAygr/PsE+ddb+cidjjKlr6gjdR8rfvwm83K9tc1Jh6+iyvW0izjs+yWPCxji6VkkoJo
HU5acIejACxfywGGHihVNMLqk60VzQbiHFQ3WQ8bIWij8RA4xzmDIwFpjAbWMMgjClt5vH8bK++7
9SwmbwVTq2W26+2WGftgzDMyCenCZONoUTp2wJOddU+E0e3R539AldPgos9ofLtVPbQXZ5LVx7zg
aGsvFNTlqU2Sj6yyXthowXIHhgL0O4QDsqOFTV4eOvvbT815NzfVS1Yan3gud10KncFI9W8rau2w
zrgQ4mQmbMtGnX5OkXatIImV0ilC22pLWspcYX1yNxN40niwN4M1/3K39lTdThWS4uOWbxxf9kPL
O/Tq79jlFzH64Gtuh8ec649jc4QqrlXHqA7ow2F3sdMI2U+Un0fL/p1rLQrTRAU9WtW+xhiRp+Kx
coaDZmBEpCIPh7L4BlHDHD6JNuiSOppyCWYbxP59DTAOGSOXI3miTwCJPKhpX5WPJm/aEU8IA14a
66VJfdy1gO1XQerAw/P/Yih+rGqT/kVJ/zGoetx9bcuegex8ljuqnm8oIcj/wDXQWSrAtymXqLfQ
oG6N52gYoR1HxmrW9Ad7rv42TopXuqRtRPJ2TFAFne34Vgtxnay032WiTjee3oP7sh66GuWuRG5H
3tUqFZgRXV0xdDPb2Ftm91jI+Ihl1uP8418z93EoYPjnHT0ry2GG0mY85L6BC6b/xGvBSmTW/0SK
Skklg7pcXzU9MpX+Y8i2YzztG2yUGw3hEqxU+BIDfGpLvJnAKKSXb0d026usc5+UsihE8Z/vkNqe
/Kiig0D+TK8TetTa4xuC050RmG8zxd7GDh5Iq2r3+ZC+VswVUKc9JHn60rUD+alZfhFz86gPDPRq
CxGjxRurvIJb3RyeY9JIV6291CtZ2kRN8qeoisTaIIj+o1Eb+wgqMhsZig3ffTF3baw94pveel53
gOP06nuBswF1CYU5cm/IltJj0oJX0eJ8XVY05pv6Nbfnc5dp/YW+uLGbjC/iKF40Xe7r2vuObUqt
fMh3jtMST1d637WejSpB4mBFZrsGOMXY1NL3eTF+FRmFHuswBZh/jfMC3cuwonZAz849CuMPkbBt
szhr6TPJ6OdFDpvWBEEYp/TnuRgU9QsTL6ZVdTUe0o5LwWpUByWzjAk+NL9GM8rnmRKICoOFMKoI
g4Qd/xbhlss1yw5nlHBioN+/ONNT6vXPLkZo3yxehVZditF5IkfBVbscUEaiCKwi4QjqUH1NJFYW
DQ+GaaNWH6RShJoQD4NDqiP9ZtnY1p3/Z3TIrSKNYAgtk9grxD7PSLSPvuG+t6ONyj7BfzCcBp19
MOiibdJrb9pMo8YtMFK3+sGd6SCL8pa54H5tnYxFr3tlaBmis38rKrIzsj6nSR3kBtMBZ8ZDI/4a
9PO0CQF7wOGUaQr6SOub/GC4zq1s6CqOpDwhWgsY7a66ROQnGbnXpui2EYZhbbgOOdF/nLuBt2te
ych4ec5ISMbL1WzSkXkQQY6hZqDnHIYR0U6PLUUo4rxBlhYmeMqpRsfY1DHz0/6ZyPi7KSLhZgK4
gBBTrxDUjVq0wUXNAdzLrpLU7CjAwhdNgCy6bJtM8euyDOkJyXaYu5xdvYmDMs3yOmyMjzLDieSg
8MZd3L84/nmwxpPQXWwb2lVKqusUmGWeMeTW3Ksg8awj027wPZa02LiREGUgMKKyr8nlUCPbpJ3/
0gMZH/KytbZMBYyNaRf7dNbKC+GAu8D03tnvDyOt2YAp80pvucLGK6bWD0LlDxYQrjAi/zIrPJbE
qNsT+mlJdK42lNWVpnnfPQkGoTM9gqpMGOVXez9rf4Mo+TH1audEIDgDSD1FHK2bJXhpdeMhEA4c
kO6FNLDbqGlvg0CxjkJjTXrZ8mcWOi016noeleKHHR6FPI0s80xKwt6q+gMcB2evCw2/HbpLz7/E
CMO4RS+4nhnDzDh0It+6REFzGFLtUtTZa5wUfyO7O6EgfhsC/0gKFLeMS1oXpv2ASUDIxHkLJqZl
NJthFyuGo5FOh6E3V6aNXck18PHHuPbSGruEP2HS1/Dyj3hYFWvQ5F5P4aImbv5k5aC6+SsjKks1
6jLR4TAiDwcp7mPf0tJIowtHpc+g4ThOjuKDPqdP6YxkAzb9ZTHnMDHzT2AZf0tN/OkhNjSuBVko
xlllnYUUF/yL9EiH4kHXkL85jQlS16djiUSI5GqLQA39VaJhqkhaw7p27SrYxyreOMv2kZBnQWK9
rYYqidxXlrYnH/AWmN1n2X/ictv3iXh12vgpNd1/RJK/zUGiwi1YmlnsnzwPAe5o0dOP/PndYdKF
RG2yI+JNeR+TEf9oc/WbG9qb0xICCBPOmLVsJyPSY6LNWGH8rp9bh7O2b1/Qvn/6RX/KC6YpDrHW
EAXo2D8YA2RLUvsSLmicaDR+qqNpp0yUTJvjBVRta4YPqJhuesU0363bh9adbuXyXccZ2I/WeAOA
TQIP+aemqZ/7ipeqDpoU6QvBE7ccRszasnlTc26WxFBgrA/qUNrla0wDPpxFFMDCQyA7Khkkd+g8
JgykonXRBxf1GMeZcfai8US8wZa0Akq07IfwjsM8KNVuy8MQZ86aFvfaoUrXE/s9RmUPKWYLPott
DviIlRg0PUy8HHq0vPcgQfCrEZ7ACQsi10cmu1Nm3ENTL1XtVKtUT59c3VsvyECimvt0yeInL16T
zMdgMPlLXzzbYHH6leml1BgPi5xUtKHUPnRhwrfF5gSfE+RzYOwHdmDIKXgRmqCr12N9S2aLEV3/
NC/OGyLgH5kMR5iN/BG16XHilps64g9MQEJx9cR6Nq49J8EoE3sfsTfucORYIU3Laj0b2qObTLCO
7X9GMHxWY4WGBOwxrgJaBflAQoq1tnUCTRl4dzzWSYILhoSD6zCUvwGZ1a0AV0rJFiLLPBM2FqZT
aqPkNj8Lz/rq+NVo2DY7BJKrbiZvl+2E/E0JjXDYLYjFGSvAC5t5eDoJK3fKqb1yEApschgSFpKZ
WhKgajz+KsFbkvVKyvU61tDJLLBsdpDxCeU07BChDf0efCzFwO1dKOdPsPfGHg3VjIIxNmBLL2sp
u2IbLBVafwSv3j+fXYgUWPfY1CzWnJ7t7SuO6uqiqXI0yH/qvGEIWDjwPG4zLdjMKUOsENe6BO+B
5DDd0jJcazFSQZYLE5mWYMvdusQDYu1HAjWiCaThdl56+WkBMlC1ktGBK58NlEFigHjO8zA4/i8R
wMB6S4b3QctYPqsRiqAv2jhWNJ1lnuth48Y7l5xlJALBHzInvMJfYU/96bXms0ZMzE27JwsFgIOt
/ZkXhC7uxPPvGO9Tml/RbvzExD5sTBMXacWDMmP0JDejoS8707G0vsrIA+pe6PtFABuwzRalGPOp
sGz0jT/5kKZ/xt6mQekQVzIVbAM3P+9+F9JTkLnEzHb+H3dnshw3kmbrV2mr9UWbA45xUZsIBGJm
cBbFDUwiKcyTY8bT9weltVVlXrtV1ove3EWFSVkSGQoCDvf/nPMdzx/JfoydzohbEpoHydOkCdyI
gribIPxVzMBaOpLP/qRVz9OA2m647CBGWvjCmesM5OV5MNz3Lq+BYXh+GFNRFOtPhhf9YpqIUlre
Eq/4VakYRmd0R8iOaCGD9AZT2n42l2gb1bR6c8WPhbBOguS3aKPlVLGcbPuWAJw1l+ODaRiL75iV
vkM6yXxt1uZdHeZIYThMzFHs6qT23cGzj1UDm9Ic1nrvJjlbeUVqu1G3YeAD6Ln6mIvAfyaN1g43
DWbXZvCWtw7rKKehnOGhiyY0v4XVSKdPekuF9wYa+bRA7MaIn1p7Wf9KQ+vGWE8dQw4hDMaCMRYv
eY+Inb26hvMYMwXlSbbc99N8HhNz15XeDxOSSR9N5yhhx00b8M1qCAMZCd6nKnqZlbFKZJcivsy0
tvvMji4zC0PeTvfxUkMXH32Cct/6aPDrCm/xSLFd8kvp6WsPfHWXZ8xOzTUy4/3iMR3IhJWhkTUY
z1TXoIelP9DUfwId4cLUxLlAaK+H2UFNrY+o1tfe05AvsBlmXXgIEfKV6e5Ep/RzDst8E9ZMb3HW
MfLXbBVUIfH90gU2OoE1cEzNnxzSkJVReDtFVsu3FmNrZCGD7WRyj/RvkNRmuiST9NLb9ldsMjV0
dXpCHpncNb8qi8zzMl+HkdpH1xH822lAdQvnylYVB5bjbToTpkVRfurCgJ1BfoSx1zwInlIx85bI
eNbSpD1Bz893tVHC23HRPSK62vwhBqhTtE/jMKL6WYAazF5/0r3Sd/TjYtMcg474Rh0N/R4jcIkl
icksNyeclK95cxn0Isi6DJYUPSZ7vJ2ZPySs71BDNpW5HhvtcBd7RNxVOjxZvXiXCIBbZiBefQan
WlJ8w/azm09u98POOd1V3nSPe7He5wwAGSDmwci341jYcY6GY+RiPOMITctfGb8Kcs/gaic8WwZV
rtaLVKzKLiekbWrQBp9Vb5GNNjEySUMdtS6dbh85ydQcpc3HcWwXvje7TAqIPjwDpIiXOQ/1lg/G
PVbrSDpRl3FZ9rrJtJYAzg/ZG892Jm96IqndqZ0HZ2Kya4O+iYqKqWbYB0bdBNUAHhnbyZFi425v
meVPmZBer90PHT+f9Ah+0UhK0cSMZ7El2H8oywTimiZBWK/kT5gmIqKOCEiTIGFjj/vRkVCY0HYp
gQIZnw77CGa+npoQD5RH9TwaS6LeJZESu1nOHbWpumOtyzybp0l0XxMW5cUpP1VXH2099ruiiu+G
2rrndHXVvCGo+87b9VFDhe9yiZTu6yNrGML70aAbTAtdB2KHgzX0LbSyW2yyfZSvZWK/LYm+7Ico
aveNyxHO/LnYq3lubXbua07a3ZMXyZeS+e42LJZ3x8iPhtBddiBJ+z2z2OZKL++wSNnJzm3LbM8H
ig1LqO+RJst9YWchYV3+rBNFx3lKjWe3zewLtuJVvJP2W0M9SKnx/BZo3uECV7SImu95ckpGJ9rx
z3jLB8CidVzdtXPfvxuTiWg/9vJkS/4uoMP4bEXiPcUaD/LKUKdxatRWVKZ3cXGGHLlIH2OajGPF
P6zrjeTBrexPz4W1VJpBU7yUpfYYRyv9V8Eqz0Nnlcs3IEhOk+y+LW4N6qQRBzMyoellNdlgL97D
DGDdnAx031pZ58ZJYGKZq1FiKJ46gwLEuK2lb6nsoNL70jVgfmtYRkMKySl92FAfe2cniuKVhMQd
G4bRmsa9Nof6Li8iStrwpUUQ9fUyqny6x41WzSC/OQ7XlXxahI2Xt3SabdO5TtAL+9H28keVxucx
7w74KsrATM2f2J9aP041RiEjyzg2M+agmvMgW4bl5noJVTe3Dlui/+SDNHoFzUIvdySHHgfbQCPG
RQAJio5iI2nZ+WXvBEkLnocJzyTz2WhZeIyIxlC3G96y5bGMFYY1i5Jq6wlQyoNI+AOoliE9Zd6O
nfI1qYV9GAFU2SE0Z3v6ybC88ONJ3OzoWrSMJwa2BjmbdEfYSSAZN+ptWu28fuCMKgdz2ymqKMII
DXx5UnYFTCRlY8jiV+g80+nMXroSe1760unlh9XYRy/lLFIIb9zRCujlHM2z8tYU8aPDTu4ch4/h
4BQHo44ORqFuMrdfpwGnRTLpsFNrlqS2OmgdXwOhevCbiNGioJR74C5Wo+lPrcYCvrTzmktD1YfK
1rmq9UlQviSRbmwtidXB1iliiL6HUx0GqszfvXykRzGOtk7NEUyI5pQIyIZMY/rtoYg4tlL95RPT
LLYT9tq2Y2az0JvYlZk8tlmP/QCVZqdMeXQFs9SikA8pYVkC8YDM42bk+sjkSweCcZPp1LqbaXqH
q8046YV4w4Ju7xIU03nbdyQgVVKQIbKLt8KirAJ7GpPjsvEpkYHOKEPQEayMp0GzG+o58Q7hXRh9
lih5mjutZHNUI2+kngH8ZV52ok/l0+i15HYwt2rGOz0FV9A6S4Q34aUfZfzLdqIfnIqyNwRskzKP
BzL15zCNP+a6fgdnUmJIIUUoujw/2DoTCNqXaYfEoTHgz7ahCxGV1b6smOQ1CdRHrPg5yyXlEuPI
zYV35S2Nq2gbw4l4EdBciSB+CfYBD4zMoUsk0Aby+V4V3tui+l8MXAmkag5te1XPAQ6lavY7XEzo
yN42j43u9PvF5hjn5ed8eoM21pwr1g+zwP24misQA7N6R9SIGkPgA37LjQvyiz2gLtvTrPW8NFF3
+v3bf7wAjP1URDZ2//hPYv1jv/8sIvChbQ1B8qC0MMCO1vn3r3DEZofY4NBSlBk4kDGKd+iHH4x9
KVAVXVuwmXbmU9R0ywmC0nIqR/WNn00a/P5dsgCyAZrCVnMCUpAaD95MQkaiMQUu3HdaXq3w2g/z
UUuH8MAolklJYt4nYY4QkNDvHCbDZ2ycx27iXre9k8wBQTj9Q261j1M3RARDdW7GbD4MZv+GLxcS
zBc7xPDQGWEWJKbNBw5Gj0IPjjiV/UOrXkibSg6ybGzJ34XfkGEwvDUVJZDMjn2VYozjRGI5lnec
2BexgAwUNsec1xKVBpFMWRQiaWLvvopicF6Ane5SvA/viWbyKxLmx7J3+2+C7AjPGgwHmAZydShN
3d61BUxRNZQM0Zz6Tks97allYHOZV7dwWGTxe8ojmSnzON+7JX3zc0rOQ7OIWHlqjt/picm2DjY8
24ZgQLR7V/PFjiZDWYamztFzJmqwsQg3Uf4F0w/6Y9a8Go4GaKllut6YxLuykAlfpcs3s4nno1EO
n5VFDlhFiIl5o/Jdb0w7pxcVrXuAZMNI2Hejydi1T0bjPcxx4UVp1N9b3AV32dhi2dfAesDHaPbT
emjObDenYUsbrsXMU/L3X9Nk/OmUEovVXLsby56rHd4z/Y//s7PrtyGuyMd4NuyvBD6nXRv05C49
3IAfzI8wYuagU4FC7Z2YrEO7xOyQ8XwOWS6CmJIsT0KQYHnoAjPuqS812qe8vmQesgGJeBNc7HBL
jSn+Zo8mW9IsMzcl9fD0DNEBUznhzSpcYOr9SNcDeM1EwYrrgHPQlcO8LeIRM03JyBDA+nJaeeu5
JbCbMHtxLgNOk7OdwJExR86cgj6omBF53FYxsESxy9k1YJ1ax6iEC0NUTyeth/PvX/3jxaj6F/Ie
dWDVlkNXxHARlnWK6TxJR3mmjYvrmM/0IpV2U2lOBzB+DAKDFOE4Mla7csZ6aLpfRRgpn6oM1hdk
mcVcxRwjTHBOskokDqhXDhs+51gCwWPCtluS2CB3ocSOW2aafGZmeziN9W1Mq6c5Hj4zg4Ve7xkH
LzGDh4kCvMqlNA1NIuIEw+LM1rrDsTLqF3sphhM6PvCqcsBULvQDyysL1YoqbIb+mQcnTFSwKUkU
hdhZm5NrDDM/VVt8s7RDFDQxNjYXI+eJrZjyc7f1EErq8SS9CF4DTIVyW7jhtSoQsvoieaQsAjwO
7V1J9clTys+SqT/IxtOfxnYyT7PldJsygp2O++0o+rw5Rto3hI295Rn3cWYrtq6A+yIO5JitKX5A
/DB776MpmOwsSCNcUOAyBbiXZY1ykF2jNHXwrfRdSO9Tqxc36MuT28dXVzOckz4TeBKz9aVCdWuT
fm9H5OEGdshur9OzqdEKPyXWkf4Q3GHlQA16/JyWznS1x2V+Waq1nVb6hj0+RQnd9apnIJwzTivz
uTzg/hL7Ipnek3AJz4xb6BXLsGTNo3Uq4qj3u9XiMcys5C3apWHXZz1JtqMF47ro6Qaddyp0giS2
vlPi+n3MMc6lePyqNgyDsEwFyRZeIN6YUDp6d9vqPHQWtZ3D9MggM/JNZI6ThHWwEdoCxt9p7peG
hVnryXHhuim3gKyHTblkiKEFsS2ZzEFsVbyJpf5wai46RnPAI67/C4T4/5/qLoy1Y+L/jZB/Sr6U
+vEfl6+q/PpnjPzvv/YHR17TxX9SI2FIz4GV7NJrYf43SF7TKbSA84mFjepmW5gmLRj/TZIH597i
9I7//jf7P8HMI994lgtySnjS/Z+Q4/U/c+MtB6IFLnGLzgjC7Sb8QLjyHz8egbu3f/+b/n+a0IrB
7IA2ar3iaaiAoMqpfLbJ3QJosv0w7WpoK4tkcw4cDO/S1P2kHhwrd6uLvek8Ep4sTod/+tju/8DW
/0fZF/cVLK/1+/Cx/hPN/ve7IpMo+IVj2H+A8//5XVm63maqGNnMwEaVay9Tgs/b1bpbDm57y18d
N4k76Rh46ASi4krDidKQqw7nN4AEzfZfvx8Duv+f3o/FW7FI1hjY50z+95cCEN3VhnDJkZLYF8Ao
UfeRwCcWWeWTPUUByUwqekbtaJBy3yytHgYoVR22mB0Fa9O1GsxHs+fMM1sNJTRNK6GPIo94y42u
8eklMfR/94ZX3P8fn+vx8+9/480K6DVkbCy26zrwAOfPP9ZQF7F0F5xhAom7sC0w9H2zC8k6UlUR
XRvCAfRmTD86YLZbo1injt0UsHaKoFOLF2SmPHnDck0KgrpJRvNlUmcfSclkAIPM/b/+eLmu/683
61nYrCwufJ1P+c9vtqu0Sjl4ad1MY7uvUT2f4e5lG3mSayYwSnjoT9Pbv/6m+p9LXf74iDzb0G0p
dMumiOHP31WH+qfzrg5u71jnKK/2jEEbimkJX8SC2RC77B+1IMfgWSkG+9G9wVNLRe75/+aNyL9e
7ZZYf0ieAZbGY3ih/+WHtczSIBJfHprccYIhWcZjica0HQY6L7XYI8pv3SNdaZffL4NpkRcgNFmm
PSz9SAz7Fn2PL7zLpomGLcub9rGASux47tGdNHtLHIEdBHFG27b3Qs9sv9UgEeVRoW0rs0z2bseO
c55wyaOaQL4/MgYbdxrYy10/KoO5iPZICfWlbWf31dPka6vrrxhBQLLGyXKH67HwKLwpqrINYGft
XL2A+xwnF+EiIRm6uiR1QR8U6MFiYIjmLjaGkdF9Dy2pDlUfsd9V/ak3mM21rvvuSmfANpIyCl5z
/l0T6HwvZxAfQzZUe9VFx1xM8TYDz7SdxdkzFnGJ0E85pULdHDn2E8Uy9jPRXTQOk+1BoofbIkFN
l66QeJAGxGrpxifN6D4z54M8yEg5tkgC3aAX3kt/EZy+SSCEWtIbm7rqhyODFC/B3DJGtPpm2Lpd
hqDbqIuZ8EuDqTznIqmP8c2lum9bhHFLv5kQVzI5ZNyz8JaHPS+dvobEzepg12yoEt1ZDknTm/dz
RjHVbLjupphddQ+0y8vC6nFkNhZQo5WQ3y1C327w5AyQZh+wg+9qSc6p1gf8xQqgmmERRCuaWoeF
g2RD1uo20HUHhhiaSMONffo31y5v9683L9B07iGHh4cjiR785TbCTIOPpcv3+iyzrRaW51XbO8PP
xY1reIqum+6+wXKxj9bJeAjLqzM+NazHG0i75qayZtr8pHdO1fAYakQ2wxiYu3Lrp9BarmOE32ZR
TMTK9LOF/7V3be0MygQb0o+QnADtSXi4m4LoDFu4Pk/60xRTDAQXJsrPLOsnsuJjIKrhKa2XXw5T
v1HvNwNJC3sxXrO+KQ9Gz2fOAyfcJfX4NjIW5vh6B6STi19cIB3nuIPat7L0aOlu6RIuQ7qGpvjW
oUqsQkItunOpwXE3y6zZ0hbzdU1tL9q5mKo43YOrlgWcFov9rtd+GALtzitxZdpkgXOT/GvjAb/q
8xewZh+FLZ56+d4lzXuinieey2xlE/Ae40EjcSz17ixqvsKYm3u76ch39VO/z595IxYHFh16YfZC
EIoZO+dbcob2U6EZV25fQgkjmfFi0r4khJ3C8T4rE3UN31i2laZ9JqefUsJcrTbNfg/pFQzS8iPK
xRPTqIPpMsXSbDxkGKjhNJdoiRhDyGpsJ52S8Wx8i8Xw0iAwbi07o/RDJ2BnwJBe6IhVGuXsTjU+
kvs6Jp2dMseF6ksS6OhsDKMUAZQJcbB6ddLVVSkqrMNZf1sygWtuOVopqGC0PCZzSUzribEfOc3D
7MPY49bmT2vRsfLQLtHF35MOlEJWhlfCDBynneWu47xMEncn1eBcYmO0j4aFpapNnzGNvg8OaxfB
jLdMD9fTWokmZbtcmrTisrA4MDnqU9NXB8thGg3ftzOyJxwQGR6f6DPtx2eAr8dkZV/LySGh1qyx
lyGStJvPwGYBLYwsAWT0HH82IWSYgktwifJNG7mvkm4I9v3bZNaTINVdWFkNp1cXC/Vo8HOuZpYH
4OrzrH21i3iSK4isEqzZabW3pHi1JFiEzqvnu9zs96pFFY3jbc2E94Ut3EmL1fe2xz1kR3wD18VT
DJvXRRqBnRv0XVLhGP5pzT2XlKOMwCBsuFElg81KEGEnfSuOSrjmRpfiBH/C7yydH9vwJke5bCeT
9Me4Xjej5Ux7T1B+keQNltweOfzWrjqipyT/1oYjTWKWzpFUeoFCE2Z7ZYIhMfVPnDEEs5r43iLC
uCsKk5W6nfd1WVpvLSAS1Zj2q6tUQ4Jz8ovVWNX3ir7w2ZwDBDkujDw6i0i5FxxAsax+SbpRL0t0
IB5+S3HN7Yu8oLclm1/hS49+D8tlU/RQZ4shwHj9DRJGySRYI705Tj90Kg6SUa8CM2eT2/fiSXea
72EyT09xWNbbWl6SHEnT04GPAercKT15X+bPdYd9sFt2MBMUd8of9WPbggze8Gj0hnHnLU/Tmg2y
0/kmaSU6C7Qgv87G71k3Gsc07IfdtBD9kks1XdpIGy85smlq0myxWEhtju1gBx4ZZ8MwmyTvP3PD
19wauPNcb9c509HJRla5xPLDmREw6KUNXpBwH2GP3WQOmOqylFeb2YOIRQ1AjhSSqvTBJwAo/Gmx
r2mP8dAa3TPCrtz2CsKgvjBei7RlvxJcd2sYwEzlA2CWaSNMrd+XDUa2sScWqHdPo8N/0QrsLlGJ
XXQxIyfIQoYmpgi/p0zImEYn7zYiwtaIUEXtpN3aZJf0OfvpYRpInWzYymqi7s0SeyCK14j83Pro
3uipVgeLkPGJlNE6OrNuCc/fiWw9qVfFkIeJOTlGpWHFAThT78dWI71hPPW0qRDtYwxulgx7OnnN
Sz4wryoezQoYcuiwOmZI3VFhOBctBKoQLt697KoLjrhyM/CAxh9rfLp9FLARLyFlVSQU29hEYptu
NaIVLYZU1kST3Cb4KECub3I1v2mlQDZPz0nu/rJ5DGDfOFlAD7Zm/EtyLZH5Y100JJTpxoXmJvI7
fLhwDiNatFt18uz8pyGq/YSpRY79xdTnl3YI/aGpb2hqL32j31sR+nVt/bAFCd8ccMWeZkTE9dHt
tp4xvAJI+Tkr661uEUEr9VLo5kjFMqJrv7yjbeb0cjR2/uhUSgbmbuqTX5pl3Ec2/piQ7dw8rALZ
MK8bCZeHZ7zch2kLgoRGk/UxvpEtBOjZe8H+hWBCUHxfNB+TMCiTYj7h07WHaRNPSu6oA+6Yn1jJ
v1Jlk9BmTS6IBWjq4Ioov+TAbtgnWoELhwxGxzaJ+FBMmluPJQQ+6GuFP9e4YE1Kc+hOMMNt3H4z
BhxOY98AjjcwotU0mltuw4+x3AhruMtrYu761DBknZmlupQ3H8jaRft2TSJoDFXoYZ+2JjdehuMX
4hpuBLuHiTkv9E0NCY5cLKv1ZDyFEcUvhorANMu3ksnKnoRKtpnj1NiVHTPBzKt30GtLsvF5D2Ak
SnzKbp6rgYAUbi+i7V314iXJvB+S6lEH3EHkChm36UtaGQu51+JVHZ7PBFzXf99TgQKodXa/qxUA
vPjnnLB0ZXRd+KNn7U2G5bY96o/4MNOJCT4rte8JB9UepkA/hxrjf28JlIOxOi/qXafcsw325jo7
jIxsKg+ComCvEIW82EzSyDgUbxmNR+diVckEvYRdBtCpRF8j0jZ8L0Vn75W8j+ppxNpM9wrQI7JL
5C4nb1c6xltFVcLWoFIOfTL/nhC4DzqnPw0tkQCU0KKaHpqxfzY5rQeytHe2iNzDWvAA2GeT10N1
wCfIKpmY7YUn/eqc/AUEltIhd2kC+MNe1LIWjVDSSEeRebexh7BQXbUx8GTBiNlO3f08OfqWFoq3
AbrJTivwCwxTd7L0GbJVHJHNnK8OOTS/UaHAll0EJUof1/417aJfGOMA4phM4XKWUIbPhc90xG9H
594zUaf6m95weUVx9qvRtdGH5EVqojg6pfo0e/YICrY4pJXxB+Nv4EfRlzdY1QFJ45cSy4npToh3
CkBQ5zHurpfiE7Czu4qpGxwGT6y646npPssuPrgDl7oRuyZtTgWhbK/eTny/8mZ35lvHY9uKm+Ia
1dC5rai5i6ZoTwLMoIhlwZquN6+lX2FIYuMAkYODw1Z1/XKtHC/oNfWKZBrv5mtKuucyNZ63SUL0
UGv5KIvpqib73DsLnBVhMHce0NMksXUw/0BoFeajWWTXuKMnxoQA7UV9s2cFYAcj8vaQtRnoMHiG
pbY8D0qEIGFl/cg7h5PRsIxo9efkDMOT6QCQb72kPnrLcrbmyDyp2UlOtsbcnC1jzOhaq5+Xsbt7
Xtz84IBjeEzQ6jH7Zh95S5NKqzOd6hpKRSrtbBr42WK94gSS9gc2PMkRCcf2K4NiK9vSqp1cWalY
+fRlBuoftubeCMEcxOTlwmAm9UAEyFK4umDakD86ijGeT1qTePj2KCaKmZrgv1ekO5SJhGpbY320
2i8S3mhXeD9PXIEfOTAEAmMR9JxSnNr1JdTEN7eaoWgJ9VxQBNZ7sRY4XQ3DbYbK0xg6+MvWLjfs
qzy/s/XxpNYX4Kye72XrxHz1p6i+OekCI8FEZVDhUQBDfL48oV9QHuhRcmH0Rrz7/du8KdKjCRyz
KlczA+2zWwPMwdVUxAPiQeLkhC7X5aHEKVDtBuxvm1wsPwB48wu3ng6Nleo8C0Lz3HrDDWixfl+M
bsM2lyKsFswqS7s1HZKRuoui+YXilfiOZ957Q7fvjMq8ZxFZAiMfPws+bU0bx12VujNegwLofMlP
Ys3c76YUfbPVe8gS8OT8VIe11sYGsm7JU3fcKYlXNRuiOyKGfBZW6979fsGe8xxbpV9DT9K6btrj
/cNOt74sRvIECVn5bHcjNLQXOzUdvGOrFEzvayGJjmpomXlNRzUSo2xDSg6SR8dkycpy9dkjd3Io
nU41UPxQ0x44umd6gfXX/T6MimI/eV/X2L1TVNRkvroO6LxFmz9pnOGrICwkTcL+frH9oSCuu5BK
D6c588GlAE2e4BtLGOPovJg87jSSyDYHHb+Icz8kX2aBIGdbIbHqZ0SZokntlVWTAdypqLzoDCjy
IfMll0s3te/6GJ3r2kH8n7EOZTiS8bRT4GtRUIZU5YUiBxarjA0e6j0oWMRRwAC2cyQevBWejkTD
3iUcWt+x6bZZvzwgLs4NbKupYrlnmxhog/6QNcb9NBVPi+veTKKawMibn4SH32PRSr/rPoQGJaEf
25Vps9AvQALGY07jTc6h0wjcQzbcKpcijaICE7XMbOctA/rJXERXhwNmV9eXQvZBabs3uLvPXrPt
65ixiBp/5lNpoS/Cvukr8ObixcEiyI71zkbTh+HZc3dAsaOP9U12C9cJSyv8eLO9dbP94hlvrlOS
CBg77OvbybGvKKDRVieUxKgWjwH2JhLozbEPNYcf3vQkTe/NIzMqUv1VdyuO3OrkLkMw1i6jwXHa
WmI6uthvNo7uEaZn+GDOPCmYuDwxpB25mfSAI3nPAZGrJ7XE6MdR/V3J+NnEbo4zmwAY4vtnKJqf
sdS+iMK8YfcD5NOZzZa2pQs/VbZ17YPZcPequeJBbOJRnqftslA6l17nhWgtkZqL7k4QTycACEXi
HmP4bWSDyIYO9aMLftTXQ/Ve22+V5oEE7pzHaV683dCPpP/g9rv1vKXEAz4tGSiXLAREtY6vccQ9
bnO8Dh/b0Hmo3CkQZn1waX0/j7PiNkRXSzK29nqrTTsjAf/PDGh2qgqqEIqCmWkHz7AYBMRGcQkV
aeu+cH8AfArqidoZM4VsAJDE5NlH6Cx1jqNdDufIYbRQ6DQDsauiQIaj2cYde/dadJQzdgxqqkb9
ZAjkEgQiHlQt5vugKS6wMFXsB0kUY26bWhoC46EGuEe0RQvNhyiWKvC6qGMfUJGdqCY2L5r5vpQZ
68BSmbSnvQB1Awo9GmoXKu4gKA5b06Tgs1HRh1c55kvbewGNL1tCujaBTg3DYec8RaNx17X9vJWc
i/sSAk9cUaqhvXQo4xsNgM02XVziNBF+LLpke2ULv1nKx1xFFpC0devPU5t6m51XW7umHKxDKJU6
ZDEn/ZxtX1tjukKVrVihoIQxctquKzRRI7a9i8d9ItRcwO1oHiGqpff1kL4sJReP1LgqmMruZGeM
l+JceE2yt0gZQpeEcrFIjGdeWbaHtkdKFW2JI8k6x06R7KkOSvZpVEwHr6WuwBgpObAwrx5kXZ5i
fLIB40eH97KQlSvVA9KmBGbZ3yii9XZkiD7b9q5NXzCJemRudrpdEQOp+onEsF0HRtg8hikG09aQ
e5tPah+nqzGsYkkv4oo6cilWsxysEvrzsiPzpOl+qVALdDMD4Mz2tKtnJnoCMHo8WfS/RnI3EJfB
zd+UQc7RQZo406Zk+fCyZZfqbU4d7FD5O89Q9MmODM4zkU0BKusW+PstJdad50sRTKq+RM3AYSCd
fUOlyUrlg0/TVSDg7nt2q3cax4Vp1JpLsbqLnH3l4bns8LP6BP9GOEgERVMOlwHsg+mgL0TKR9s5
pF1VUZ+ZmoeBPCdw+ii9emn1lXk0vlpVt1ISdHbuPTaLJnsk0MOxfBz2Df44n0g6lFL5gI92Rjzv
v0Era7dRCKKrtUOfULLlr3Cb7RIOz5HuFjuvNd6KfLCuODuvoOA+6o5/axQi8GF1fWc0wzy9JAAR
d73HQY90YtlM1sEdw4NW648zHa9PXVj8zIY22000A/q1mPGaGzkMEHc6qXb6Fg+J2jAKzg8K8y7x
iCN1FefZRI1YCr0697ZLXRk50pFmUrc0p12mqF+n8YnoXivmwBmmb91YzTvhpsPJ4PyEL9e9h8Ga
Ivbl36MsqXCi4lgfeDgHWlvz9ht8zVrl7vEAy9NoVA+RQUoWNMYEuWostlqf/dAQ0PmMM+cgQerj
JQbgpkfFbnad/g4/8CsGpvIhDjWmhpDCKGM4WOPJi/PhLrLqALO/1fHVedzMQc/e2ZC5d6aghTO0
G3tXhiLteS69O5Ut34d6upipn2OL3I+2Vd2ggcNCszgwwAKojuDu6kDylCfbzOZapgTGzRRjht2p
Qy7icM1tvjamctkkYbQY7diHRylPJT0qV+/X0NxNCXgZrKLLKaUHp1+vFi211y9fBoPW4NIy0/00
64eiNpt7ps6a5E6ZUFDdiKlAaw9uMAhVbxmHvGrssfcesB62Y4ZBMQY3ZgNvYp8pOxDR5J3qSXWP
zcDUUMHTC2JyqSorVjGRRuKSAXsaG82mdJevqO3DfVnT/hmOHEEBUy37qeaABreKFIyx0hILZMRp
JVd6CRmOyTXth1jnoKmF9QOudOUvQPmbcrrphJ9Nuj+AmQFyaFJpbG2H8I5pRO9Lim2lnQaItVSf
ihCzmNNyEkl748RMsR8o8f6inAQqQR/Z52zQGEb1kppQGIFmI4+2GXqBoKrOd1FqJKkgYCbQm6Zh
YFKZ4q4ssu9zrMljCat/ksACEk8rEAX6ZG8S8vRsjU9ttIOYzqBppEiiGlSDSl49JXMpznCYGsae
7h0QNB7gq/iTdHdl2i072jaWQAdlgsyp6MhMJ3k8FPRkUmwYTDGibZugG6SgyiJaS3dpTI9pHS1b
hmf/xd2ZLDeupFn6XWqPbMxDW3UuOI8iKWrewCSFhHl2OOB4+vpws6usM81qUdvehFnEVcSVSNCH
85/znYMciMZT+/igByNdDVjQ+aAKwiBXlVf2Ev0sftQJjxMJochtqLS1p1l0jPt1uwts7dwIxX3r
kwIy69Q3MNlUPFy67jEZwscmLT98N7FWrZi9jmzLRXwdrV6S9WST7zLmpD5Mv6IZV6Y03N0YDe9W
X6kV5hZrqytOVoG2JmqV7dxyrJk9yjl8QYtPGEUzwMukGTcuDn6j+49dnf9ErA57nUPDuqkssXG7
ZCQwF7u7Pgb1kek6F4meHnKCLMMkHjnOgzjVOkz4dcAYUKMwmyjmwfc9rDrjPuYWc6x1b3wQeZBt
WezItdn5pyuLaO4utZ+ijpqIlny66HJW4hxradNM0bEo8SHqE29APp4CJ572nqW+B5eRiSYYBDVS
g9qmNXvqMlCaBD3smjkE8w6lPWAAQlbsgs/CSvS7fOaHjv2cNFJhcVILPGPb+xyBi+5q1/jmBf8r
n2kDKi1QLneocbs1kUfvCimvrIiOjhZuYbx0F7sb8bQJ1CGnoQY6mejhQ6Xiw/jM5aiS20+9QfCL
bDWcQO2cHUNfkUPGCyndP6GJIb52QHlU4Fj2TkZhEIVqC51pByqKsE6dudZo2Vllrpdf2KhPeR7s
KMvyt7lkKFFORfRQyJ+OfOJz5LSIWWkOHGdyNn1PE0ml/fHtKTlX43TQB/Iho+skDy5xJTc8GXrl
cfxvm1sf2H9AmjWL3qCwWJtmQNM4yGU+sTEAF0ufYFwwSHrk3EOZuDWtBzNq2Ayse9uFVC2Mainz
ljOFHomdLF6jwKKutVm5tJ1uh3KisTRU2qLMJwgYenkQvV9j84KtiFjJ4tlL79AUrljNgA53LleJ
uo4dPOT22peWeUxpmvf4SU1/O+JEBAGWoW7wrzYFjc6ZWAFiWEe6Xh3TShLMYzpFv8RSFb44ZcA3
jh1v97VpvQiux3gkvuLDpmIPVJOxSSCqz4HJV4vr3aLG7c3IXKdXKmTfCjNvaTX6RxdK67lFO+QY
RZ0q/NCl7pNpMZHhJvqIKI2nonCUbciJq/tOOltu+hAGbjBpWzvUgz3o13rT40nfamPJtMOeS6zt
WSc1iTmjouERTKbiKmI4OFPZm2ctYtbKEZNOPDF8paHxJ3G8bqMyki2g7WHsCnaRGod2oqy91teX
zKzLVYd/dWXNFZpNplM2yfSSi5O2h+m4rVNaXZtKf/HrKLtk4QEsTQgDd2u1FfwcU5xMyQFMhQCX
26G5wEH0qbklLxdSFkFPkO1vQbkRggFi8EAWgYAgcoDRteXGr0L5SM3B8Aiyc10HQ3upW2vAJM3k
34m1aK41m8WlzHhs5l804DlQtBP2jvm3DMnMC4/M2gkmveAMjq0dhH6xjjntnOOpfUg6SDXdbuo7
NDg/I3c1z4ICGH//+LPehGanlJ2RhcbeG7jW+JRlSXnVB7WnzWN8sp1U24eGWS8D8u6WfLUwAj5I
j5h6NNXy1XDoJBgnvuu//ivoCXimbcUhKaH0VYaJuYuC4B5qRvrbcY/rGv3VHgpcILM42lTFDVM/
nt7+DixjQQLavuGd4OZgp6xs1c6qQEqkXcNKq0/Hv8b9/+t7/N/RT3X9h4Go+/u/8/vvqsaDGsXi
X3779936cf3v89/4r6/456//+/9Phj8fK85/7/fbfn5V5f9r9Ju//B8+P8P+m4NbDHedg7nOcU1s
EcNPJ/7Pv/l/wyQRABsxTU/H+ePjNfu/Lj/zb5ZpYukLdMM2fZMv+Lf/dP1p1t/oKzSMwPdNx7dc
wzf/J7Y/y3b+2bfh60yAXM+3dJ+ZpOt4/+rbIDSQckUp1oZyy+M8MSEiRneRJR/GvRhldpzEkzkG
w6lLABmPcX5xkrlGlXsl9lRS1FUG34+Nlv4GdDlN6QdS5dW9j709V86Vimm+rh0Ge6Z672vLOHa2
Qz2NVWSLkGsTehSDI7M1tJ3efRdD8ealfNijQHro+NqtFv2hgqH4lnsjcGVudRsgQuOmKQGhcPD1
jlXqTDvDGv4Y7LnrNA3igycChh7teAZqTfcNV75lBWyPIMiZBTVY08m8CVBTVlNLu2PbsEAKVV0K
zzY3UezgloGa0CRRCzkTMKk2FRaTavwMQw/eDTQ+afqGCqncrn5rDml0Xjwo3dceMjduCWzM3aOx
vKiAhB7BxNNoz1SJaaoYRBaryCkeM7u7pyhTi1Kn2SSDkLUaKKrSjELhfQiy1zqunwaVXB2Du5cJ
qsJyXpOozvaDJCUgXFgFsZMROwON0Lhi5wo/fZj5O72VWxSyVfHN7pHnayBpS1aFI9IJ4sIMfTKs
BIyuO264yfD3TJZRm4lJXSOQYtNZ9j5t9AHlzIU5gvKHA41Pi383hdrnm9UGxSR7MsjxLEotik61
1tqPonhiTs0wBdD2wE4VNJ1cAVrNzwjan5mKv73M0Y92HcJNoCLBDxHBcPjkK3I4r7Ff6Sdw6ktf
OuFWz/ZEk8YVWUBc33ExkTrz0o0rMXoYHbUPQLDWHZy/DbuuS16NsN7gtuq7Kjr9S3T7yOUpjJuR
KXrfAzXWmgyCx4J3t35N7Gg1CNdbshHo63Bae23Q7vvM/ozIuE5N570Qz/U3VoSc08uU0ou6eB6K
hAN/1ENA0iIKW0tyK8ofMatIbHOo9yvbN4iG6XQ+6BQ78iLQy5hhfrIlfDq973/sWjcO2eBcKhrS
Sqp7aWPj5xNGB7cnjdKdQ6beAWzgFEgV7O/5CfBtBz3JXDlG364bq1onoZGc8PWvCqwLT3k2RXea
x1BS0+keONYxbTArGOzDeW5dWr24ZpkDXGTNgpIsIeiS4qjkmtrQGPQm22yuTH2d2jXs3SS+t7Yb
37WYnUg4VFIypYUq3EbVUy7LYGeMJ7/lmor5r3tQcb8caUp96guOuB6Jn509FckTowluXf50pIQY
B0cbbznWfWut4V/rMtSv0yNZxeDoVK8ukcAehWwTOS6lqKUMNqRpym2VCnBIzr7LC2fjllmChIpZ
ICNcgbWCsNcfV1FWNliHzmUI7bqGdsjppFASk1fW6Sc8Y/re6MrblLvcH/PhwigLuJmFNGg7tyro
AIQ1zq4E9b4gfU08IkUEAEhBYAOsC6vf9EIHKKXEbl5scupMelPjscsY2CEIcOIQ4tzVurYa1LAa
4yk4g3mDzAg1ctNJsoRY+OShrdA8iSC0Gy17HHorOqso2iU9CXX2W0Qc2sX2JM2eQ4B+4GHI1Xd1
+KPpxe/g9eU1yT1QHam5o22aYORcdgP1OFvHfvdmVbZF+o7Yh18fVKv9eFlJzxqAE+GKYVvjttrV
8XBD8CmOyNCEt0nv9DJ/Cep2AuRcE9cxlnqaVE/Z4C5SzeQsG9gvMjE6SkIIdijZKRpuoT9RkngU
U9EvDcEgTjlkkEV3tlkFb75Tf/KZzdcpEVteDvQASSjxLIIcUHx19Ooq3qgkHFGijEtquPSqOfoe
189PmWNG9cju9xD/mdI2r8rvolXRVH+AqzEF0NgqOkGOJG6qdUV9BW3z9bqyE4ciAnaTLmE0DaoJ
YcfJso5/tF01SfGq+wREcuJQoxe2K8PIeMLRuFcY1fzEOIUmccZRRBq32Dxb4eaj8K6aI4MKgAYV
bERg24k4EqDZE3OS/DAWvqTJT+zSro1p5usecO/XW40lF4/gPGv765eYlg3fS4I1bKI7Lw5qn9/g
3LCiifENCgQDg/mXpCd6OooJBUJz8enG4l0VW3L8v20rb4aq432LmXQJ8uQ7IoKMvvUhdIZQZawQ
wAKCky2Ua9FQaZMKxqM2iDchkqeeOkJAXKWz8Sa32k/HVCOlGSkZsgHUuBdM4HkymgV3gx+IFfNI
YTP+riA9oKyniOJutfOFxWjJ1/7oA08k6wdFdFQLLpzc/LaQ9C7KKCusmt0PUo9YYxCBxijuU1g4
7xTh3knMUh7quET6K0kqngpaSd/hmuZCjIvSP8iMvhDXHPCfOfFPXWkTpZjcQ/0BhrFh6uFedjUv
bDT2NwdM4q6rrJeITBUo23RPxAnEyqjjgsnQhn0gji5Mzl2bKftUBtjKAuzbMXIjDX5BsnDZukaD
Fy23MMHBFVhmEa9e1xi/fk9vgmj6Uy73IQ2vpMRanYyStRlKMbd7eZgkW1cj7F3+EonqzmSA3quu
O8KwNPCjEjcg1YRT7WiE4cCLTPirKu3THG414WLcTb9+sE0cBPTkGgvCoFQ/atwsaOG9gfYw7vbU
cyhC9GxGnCehpJcXt+S2dviQxRKKRZ4n2PHs6jADdbTIRhfvKUMyCqPZYKCAMTqU2jpM370RZzWB
ERCQQwsLWJVk0huAtfQy4WfRCmdpNpTC+RrZTMcfhxVqXwskWewoSMl2pduHV6mxBpJMeUhUbVym
phkxXs1KMVK1CiZMpPnIf1MhSDhsNBNdmEOqof6hiSHBHto0M/dh5E2rfhiIkcIsWISVIHRsZudQ
tExRvRpPRCrJh7riFOjDi9eghIY2MBpAzutY4Qj2I+UejbG/E62ETsfspUFsYh9Qw8Ek1cFKP1J9
Z/0Z+tBdFLUGSxHawkgsJUd5XsjOZ1I9rvoJP1qLj3BB6wyD3zriFmlTc62326jhFBJ6LcxGKCkr
3QSJkT55piyxlRMXA1xjnvT5F4w32RgL4lnmra77vcN9C3z0eFUutZfKGTbVhG7TggxZ6J1APEjY
rzRn7v7IH0ZmdTd/rlu2PoKMhiXlGLdSs360jDxWr3c91Vz0D/ooT0nItmBFmHY4vq3iihp2P0q3
OTR+6sbER4oHf00YckU9XcC2YJvngi6ndQu4fRMOPOmupXb2YM4exl5fI6vhi/TqA20jw7s9xR0D
Z1qGGghYCN5wR/TG2XBv1kp6Bz0rvzVQ96Ek6KeUasrnjnXWruydhcfmO6t+ueVQvBp6VMuq6aw3
6rlsZXKtwoZJIMZcImsVR3nqehO64bVQI+trgC10WE1D+vrWJH2ba45FaW6qAdYgVzrazrNhHs0s
gfwK8+foF2FzV0H/Uk+M3zq/3FiY3s9GZjaHdsmU/5hQG4eEX7UwefRvA+qGX2gQAkZeOcymlKEL
Jnxp0HYb5LMZ/XQ38ai+jl34h5LQVdpIezN/Y5Bf2ucyH87UfncLrC/sk9pw18OiOiQxYd8CYw5h
zeyYxN42FAZlFr7BDCnPv2Xr0NeQ7sGN06fC8ODqa+qrzbKj53qklBtaOkILyELo+JfW7ZGfr9bE
8WmEyqD83N7pjbFtR6aXTUI5RRPxYhXmiqbwCloRheV4L3VAAXJZIgaes1SjpiaAByRswTRGdzBx
qT5eYkTNj25sEzfWWO+MyrDPuiXFjkMIVa8EaATxjcmS7L8eBmGmki+uFnybqcU82LzLkRdQGNRk
wo32R8hxnabeoFgAV+FF2DJKNt5gUy5DEVoshXgQazd5mHr+GtxzkBAT4Leacos019cOrOBzH9V7
xRmb2GL4VanqvQyg5rlOccqbjpsNZ/IAcYYMJkohBScakGhWaI5hatdbm5FNF0dpavEOJBWqGJ2d
A4Xthxwzy9jLeq9VzgsDw0dqI6zvRMZXYsL+1tEbZn+Z/uCXW0RV/Nlu8y60oNoHJeKjZsj3Fq/O
O3ZLMAYORdOBn8/L8gQDGAR71MY3V83tYy7IXwczeBzhxJsm5lS1oz209FTnnHVk12d7JKzm2LTp
JSDNvBs11kKf+e26iAN43v1IZglwQ1mLcZ07LUS75kSzKFmOGKUSM+g5KPVX/ML51oPXtxjoUJqP
wKPPYuTm5XtYbRAQcFUV8YtdcVkeeaOpcrMygEYKaZpSFVw87dJ3yukBguSlJo1quv70AHx03Bdl
BNugUSe617Rdw7x2lTzm1oQvImo+u76VuNKzp0EKoisUBBkCLzCoW/+hy6xXTMkbDUIw5XZ8TGDm
9gs9x+vWFuKg0ZGzrO3xU076sW1o7aHHhOExW4fmjt05raZpT9nZGXQh/ZMjDFwtCgFY++txSNuD
tE9xmugbBvIvHNxxC0i3nx3dcD5jwF8qK9gCQpzqqpu8ddgwyYdt1297SGiUjL9rQShvc1+nWYwP
Oh+XQajobNWzY2VKFKujP6FAdwbOoLETR9yM+1E2wcNff6RllCB6NYWdzPnbozH/gqUMh3/QncvN
RIRkI4xCw6tnt4s6zBhPTSqBaztxbGhlvokKIByeKL58S5hH7h/mrY0KrFsRenES6ksb3so5j9ik
Es+Q2wEg2kKEoX5UsLF9otPruhAcrPvRuNVyKUp3OtjVgE3UKg+pLs6mwxyoiO94k8yT3ajX0ZFP
ujfXmyVOtFN5E9z0gKD6gDhb0GhpQ/96Fmr8wAUNb3rS233r0JoZxM2DrnEMjmMMf0OO3SpnGkiy
Lk0PKvNvFVyDEgoBlNDyqQOferAeAo+HI/czh5ezkI/kVbpDwaaXW/6vnXUNbjMmvznrwqLtuOcy
37K3osKgb1DAQB2Bjb0F/dX8cVtD3+mp9xQEhqAei18MGV7robhZyc2RqbFCI4G6KTl4DiZp7ia+
1eY6sEtEFeEnFx0DyLojOYkPiQ4jitvJlKfxeMpiRA8Cn4SdZOeBL8cTFyTTs8mDDJegwcbdExi1
r06nwDqn+Fv6wh2XkD2gnHjO0q1mtUgaW6qRtdn0y4QkgdM5mKG1mpgUmSMHW7cNHmXU/Rq10y5C
SmB5/fhe42qqSN/Rvk0GZ+mn2sHoPXiKgf5Dlc6n39IU0qVTfqojEN1G8MyLwKCv5GusVHNvzui8
dDW5AJvHgHcuUkC3TLoIoOtXZNiTfB9ijQhVYexUbcqNZ6iTbt3U1EiqQfB66Hb1SO8h7htKqwvq
lZ2WTxoQvWdjnkuAQ2LfAMmW4NebwgG8nVZusSzsW+BUDVVw+87C818rd1yFDTreGJ0C08jvLXK5
TN0lU95vIYP3whmgbNrcn2y3ODoNvk+rAiMdxOBdnaTGcQ4D38yPPummJVRKjtrSP1shV5g2iD81
O3ipx/kaSG0Sk+eLr6oHDmZbE3vfcjTLgKKB4qJi4zIbdfvqUDUTr7zHOZ/cjjgkmK8zZlx4+u52
Ie31NOTfJXOKiT6MhuNgqrI34NvU27dPnk/Cpp95q3g0MLO0AB+VO5yCOOTwULc+DLqAnbb1LpnF
FoFeme14tzedpWWrlNr0bdG7W0iYFAG/lpGUXF+RQYyRt86lpA9f6iuFJzmzHFyIHWV04711k4Bh
Jpi+Sj5UQ7cbWqNZibh4xmzFOLq1gkM7jgeIUL9WFma/kbmlsFtKAkgypCOilYbEQww9tsGcNzdG
H8jtLnHUsu9TMZsU7rmuh2aTte3SMJsHjYPbkqhK4GTlOtZ+klYQXes0n8QV5Wqa49waz1oHSUVa
VP/1hPplV4Xamc9Nqt283gKClO70DAb92jMGWWtQYJcQIyEcg8vLYj682OL0AQQ+9vyl3gEzyNzq
XNRjsgsL98MOeDg5F1eRYbx6lbdN9cck8CZsdaTReihjxymhR6pQztLyBuMi2/Gzy++6ek78Zl0b
+QQpnhnnCH7Zks2tKrTn0hOkqgXWtjwhMCOZoaV9qp3gTh1GU9zjgu6xmi5Ci5JsQdDDnOqSGywm
c0/nOs/1W7o4zIsxU8scbkzq9RTguKC1Cg0xLZFHnDQk/Fy6/qqyv7QjI1JbJ/jFqZjWLHPTJvYF
pNesS6yQEqJtGed/NMrcQHGwqk2j1qIChkdPI1Lr1j4FNm6SrCGw0HJrAfwYA+Ar1ZJ5wH2qIjz1
La8oI+mRws6dTb3aEp321wtx1enjDTs4DZySaZty9UcfdOHUqysqQL4qLXqDRoWRDZXIGLq3dGp+
Qq8EVYFG786UXiykCruAZUW/IfHkUQ/Xtmi9RTm6yEll2CMrO9raSe2NKQJAR0b/jmCApdHaZpZM
90UAfcY3jPcwMo5Npm3zBH+QTaSxonZ1WbctB1sSFSmbYVrC4/f14p6O6kaN2UUv+d+lvNtT165H
4R4n4GeVgc8WJSqOBZYPnQWilzP4FqzVIkfYqUq2qEAB7dGoHO6SaFjrgf8J3J3EN5DRHzpsoLRF
3ZvPhs2Q4CzMUayxDQxU1+UEf4J3Ad2cS3D35toexWhBdoscc1caOgVWCiG2HvzfrqubtZtBPcuD
B4I7P5i8uZiSJFpwj74Ek/msRbq2F+rL0QEJcBf08J4Gbwg5OAajVatLuQfH0eKsdw9ZhM9STyFu
NUF+GRTGzJp7FXWpX/Fgv/cFo3zhv5sKtB/1sx9jYX+HWcySVfL3anWiewZ8TDIXIuJTC/vHqG/5
fIVPeou9ZkJWcnVNbVsZn6N87GkbDV94OKjwisJb2OrvRQCNC1X0aLoSAw4Et6zKt04VHDD56ghv
6oUBpc5EOjy6vb1J3GnHhX3pNbBz46l+FIm9ywfAkRr1dDgnKhdNDGTyOXH6q5PQIKkKgJ1m+UkB
0760KNFizf4tB76so4IO/0NW4jwnHp98Jv20b7X0ubOrNwZf59rnv4V8iBaFgVTJB/vDxkCO3ZqL
gqpQtw3iugKjelVw6obKcwl7dtAYvEkMhWUx1J9pHd6QzzHvwdHttp7HrV060xp413yKDD8cUvmo
cHetGpF2CQxNleCkg5haR892Pv5EzE4WY8/2j4i0T4W4qti/WS1/UBC1W4V0gGg2L44xj2ZxKx3g
mXKxsu1Pqp0Ponm0AuIDWla+VXb72fAIrDksg98NDECo5WswOj9KBTaOjvGqc8pezxEOy7ZXzpj/
2ml+QLxsH6boTGzqinkaw5fNdz+0/G8arPjrf1T7Rvmh/zaHYjdk6c5NtXOR5asM67EcgaKVdrpp
wSZ6prgmnCey7KMEVU5V7EaV3BR5bq8W0OApg0c9hegWc52TM0sfiA/Si5KtgVU8AmZUJoQdx+lE
TvXCdvoSewCWzJC7f7kvXHXXNetmOyS0CmzqGCx+jfzHUCEHFcL7bm4k25pjtpmJV33mZ9a8ZZFG
aC/BGBqnaoMVGAC60R6HnmfcjgZWHEiGkY0Cl4z2ufDB70XVrcacjcChVnreMrTx7S23AmOhNcM9
xhuQA7BkavFWjwI4alM++yb7W2PizxzadE0YFQ/VHNjn/Z2z1KvGKXYpLQaEDwoOAFltIbiIfM/M
9FupDv463Rc8Xe4qkcaLNsY4HAaEVBQjQJ7hppeS02ei82bjAlqQ3lkn5l/TeShUbet8lR3KRJo9
apFJRTTj0yWR6ENmofVILTsAunv0VQGSNIuWatDvbkBNocSymHOOSSHkciibRvvFrdst3/WzS8XX
wmxaQtTdm7D6e+SRoyEdhiBJT0HHqljz47pR/2XV2VGE8ivIW8C68l75TrDopIdNoaT60nDtja43
HNh88cD6OpkTrUv9yVX22qW0SqXejSga0fDyj/ea0LcQtsZVmRkFJBm7alx5q4ZZAgSpI4/cMbbL
AwcP0ABF4a3dqqdXdDoZOBAX4OFGdS3E91QP3VIygqXI/aviU+56HpHK/KMB7E3B1CnpOSe2zt6r
rXTdpXM1fNHt3UCsy5Izo8OwwrbVTD9chgPEr8LJnlVfrnw9fCrN8WR77OEF8ctSx8I9Lzn4Hr/9
3PzMK5p4ZXZwaL6mKKm554QCDMnYOEviJQhNjEH11hjIK4+awUdViTe9978jJoSYcaQ74DqV3A8G
8gQ1JiefD1/niHtfBSvgvAcNuOxCV8HJ7LKr1QOjNltGfe1c067j/yGX/GJB8i5Kec9k8azcHeci
8vJwIAXEY0rT8NCC9GX3K2t3HSbRobTYhB06/ALjpcqHu2WFT6bRHYYEK08UPwuz2OlB/TZH5rkx
V5C8/cP8xXUS/BC6ebI8Iogp/IIizE9aG96Mut4VJk0pdfSFwnIP/ShZOkP+U0e818zKKcwJNIK9
E2nkAhejBfY5gZPawWy1dyI202VG3JcTisYTyDCZq2ESLMjpQl90aOmJPfe7l5B2Ao7blPztVYBi
NBre1ogQnlIREsocJA1G+XTNpqfEyq61N7GHENNfTDVqr56nF+WySSacjWn9nIBmGbb/PTfyLNFw
8pkD/gIoK4XpiT6/h7PzHLneq6ztfTVr2Hn2XKWU0dlGtS+snA0Y9+Ckj8zryo8i5OwSV9ybRD4z
JfRr2qj7JIwVAXPSVKbJwBUcgG/v2H/rhZPypIpGHBnXXa2qqBD4oABMS93rrsngfOMgLNdjaZwN
2UC3A3hKOir0CS2Pwya0311nxo6PxVxla76kgeLYQZECVIdZYOCJSigOCBr4bfUe54AgtEqujFYd
QcMAnDY0DtfH9AsX8NlPR7YNkT5NFBiVeQGXTBzjeUaRu2/MFN9K2b1xeBbbpAr3ioTOFNbgEYkb
NVY0G7eYExjRBvV0bdUmNHV8mCsmY2/Rh0XJ81oT9W5GHdQVn69wxgNb+a8e919U3S3E5J/94X0o
3ZOwVL8A5VvyIvsHuyHAjKDGvWyPMZLURzed6Hd+QDw4R5VzLo3vlOqwzCHIWvVH2imPCoYnN9B9
xmKou/pFJd01L+G2IuwsKpEeCKbe075qEPR/vOkxq6uj1cmNI5ul8oDFIjGXUQ5UcpC3sqBcybOA
qptG/Ecb20PaaJeaBVvv2g/kNRaLOHruEC1rWW/72rBXUwhuQKH1ooxgbHsOi+HqM47F+sfBtxf9
XQ9aWA+hoi+Zw3NUQsh/H1L9xR6SL89IfifV3SuPaYOR8GZ1jEe92oTqpGPfpVEd8jSp5wJCfWd8
BwPTQj7pUZhhb+cc3g8wnMudwlM9DMmpHH9kiOHXuY4ph5Mies7qZhta0SO8TYGwiTIvQ7Ql0pET
/Y9MQh76LvlKC+dbRf7bEPdnKAfyNILEz0gpXW2EVgpTQGWDbzobrvgxE+vY6u5ZepCOFcuzt5CM
dVbMmU68Dfe8oF0gzQd89dWJqR3gfP6t0X1lFvcEA2WctE+k3ZkBN63LWFwJHB0qWYMQZ5GxXLVV
9JCTdnlsY3SviJ6+KbswxnnRWe8mRX2CS4kHTowPZTHREQNw3ozpYRW+e6QnaKDeDbhy6Ed3zyPh
CzEEcD2GY5JkFmGFxmN7eeeUSGhh5kDUNccVzYeQaZR0pDjtpkOgjQAmKJWgr039KsJaR5/aG0f1
Zu/zI8nQ+cSyTenRsOsV/+JksR4m0UnbJm77p1bGrYeAXfj+p5GHn/4UI8+CLaxYFtN6ILUJ6DiM
OOQiOG+pGV+5DmtWQ5d428NIJt26Cfh814n700fhb04Tg+ZwXG9yv2WFTp6lHpxpkJ/a9KRPPJhV
Z3Czkh66kFWPO9d2XiPnC2nshaEaoL5pAKHa/8lAVJc8w96YXPLUlltPMRVMwpjYW8ttSOYgIser
TWBIFrVEaxl3moueGPTSWSbefDVKgoAhDUcZ/2a2+d6QbFqqjJ2lU987yfenW8MD5od13PcZfZ40
cmsj4w/HjKsDdYoEvEdy6hqXIcexzkrzOJvTqV5aZcJSRzIyz/t+oXJO52RaHwWNo1sP8Cwje9QG
z6qbBzob+MQlq9LO0Q27ErvYhPe4CuOvIVPjxfwzml3Hhbi1YVb6gO0D2KYGImhdbdHQPmdYPKK0
zQBrCUPaXtQDTli9OKDTf9e0iq/T1ju3g2PtFIGlsca70gS/KGfZYigw1hjagDtbd2dp9i/bBAxl
UGbhqjBOQRZcmh6vFkpAvyA1RmEAXm0XAH4Q1l9OiJDjNPJpcPtrgVVgSQSXba2muBIZgN5oFTEI
hIFKH5aj0gvnQhi8DBZZRSgge3MNZ4s/XbiwHFxcSq2gY7UV19hyfyqaojtLjAviMaeAPlBsSrOh
f37Ic7bck0k/EA15kIqAo+fNtIqS9Nok5qYxsm0kQs48YC40BtROVRGIHartTBsSJi1t78ZjG6Ex
geIuppPd2efBGV5zMjboDdzN8J2kerThgx7i95lKFAXGdDfdTR8Dhvt2IdrFawBsi2g/+X6rv45+
us+5QxGsQdzSmTtB8VylJHvZa8NT5CZs9Smekr8ONWFTvzW+fCwz8T4Rr+OGxcI/dGrdUVHUvlij
dSqN6a4ju49AlHRErZVpEajgGMe5cF9K+1uTxYHi5miRVM3d9eRV12jsNnv93RzURynmcAUUHyef
LoklfsLCegkqHC78tEDT+HbMVyOZNrlJ/6wcIZQqnpz+Ycwo5jIrQhMuH3fdo/wxNbae8OxNoLSn
klC0Xzgfia+sbeHMthQuGinBtVR71aT5Ys0X/KzKHlGOl0ZnbfCRBHPGgnka/rzcJ6wTiquICpLj
Y624b1nAEYZs1YaZT0nasrfHs+OQeOYYyvG4OyIW8QZM4o6fxZvkQSFvRHPKuWgBYERzdx5BkDoL
P2ttvjM43Y1+4A/6GQDFUH+H84SPGPLtIp3POxYnockni9eEj5n17XE8AltOuWselLsevgvH5l9L
mVSSkzBZMVtkc5b/wd6ZLEeOZFn2V0p6jxAMqlBg0RubzWic6XSSGwhJp2OeZ3x9HaVHZbhHZkZ0
bnpVGwpnAwyADu/dey7zmIPogOLVY50BQ6ltVPhdWp1Me9zH1fKc+T0TXIaQBcWB2URk4Bn9vReh
vsO2hiEc8Gywi2u2YWPosWNHKwcHPRqo+ztEZG3038F3Z82kw9sBOkPpmlaRF7PYYHsDOOdAOXFb
2h0Lhyp4j5r6hcSsdkXNdVO6C7DY0NrXDOr7JvMu/ELKC8BqjF0CZipmkbw9EVeJL8P34Gt/fo0c
+iypns0Fe2rht0+siMUJBUVEFdCOxuPIXk7GCul9bpsbVuJq5di4kBogOjWJelT6AWZnKehsK2VS
x2ifUwlm3RYgk9HfLkJwtUP81MSsLHKXHoXfLNYJtglNCFVESDhq9gwm8dKrGMsqbtYOwpvfvhqh
r4Dv5OREeFXRQ3fIEVES2DUDkcaBQ1qkZcOHJVma1AieT32Gnx+SIR23Q5p8WFVuHlrL3ip9yn98
KGcw459fIhGkMkwc+yoqRpOylDRht0/RMdInh57+5OoPn585DaPSWLbiYDRXUuNjobDXJ1sNFYj7
//kyY2aM2qSC1ICXoxi9hyoCXGO7E+sErLBSlKTYRMwSldk/qjYBNzVTx2jpRQbdyKZnybB/5pCV
MiCG6Kqm94A8xxXGJm+tlluYmc2abiTJAPue4GG7MeoTJq7fP/zxpTDN5GAp8FRZT8VtxDNvtjqh
hp4aDyIkDL1yCLvqZWRjsf38XiJBS5WfP/j8dLmaFsWYp38fhWx5+vzuH1/GCkOVN3b3czm/+oSh
dgQ17iPLb+gLcT1+fAYYEPxK0wQrD2sb1exvbIOQcU14oU6D/iD0SURzRh2/m8gqZK198tDEtqjo
nFwEWzwha1Hh8Jsj8SEhJ69LK72WE86Typ7KU6M/uHFVnuzoqiD9VhIMZNooV6eYm8U7ETtBPRiH
WSaRNMWyPExL/BZk5vvi0uDArvzUkYDKc1OwM0dPWxL/HKmFHVLH2BEjHiO2KnoMh+aOvKtkDfnl
LcDV2ITNlk3RKW/bs0rVhzVo2lrnbbMxHa+CUe3AlGhfQ2fD/o4lBbEw5upL6C555dK+KPh2PSWU
/EFqsce6mchmtEWDfE504W4W0ZtJgWTtNyB36hEzaeam6CbRgHhEL/mm80DLdFgfJ4NkeQNH0cpr
qRoV2IJ6O2jPSCVIjRdkZPpeVB86CoxeNR69oaAp0PbtNY1LmGRyobkFz9Qyrm1PVM+lb+wa9nmb
Cc3KqvTGek/ZNr2xxx5m2bzDeA0Lk6YcLDcUD0YUEskIzZ2AIloWhuscLYOZJK8q4wCK8zloyR+e
EygnEsGg65cuapz5K/bB/NxK1lokgwx0MQjEjYRJofqJdCdxxdTeIzDu+22ujOIqNPDU4O3bjewm
t3YHnKiuTGK5fVaueHebKF9/2pjZIM9H753nYnaa8yCInIOVAVeMoZrNePFGcZDW2EIHNyqb6gIQ
667OcCamRWidDVsc1TTl7IO7EfKDdw5ThUxpMdtvucOKCTB6voO9SLBha0IemOkHVP2zZWY2+8bp
WpUd5UyWF8wh6rb1UnHlJLquoOOgobB0PBHyVFVYy9pBx6EYrfw2NBMF5Ir+dx0iF1FJ/cIDsceJ
+OhAeKANm4ljXSwH6fTRPULMHlfzGmupfYFAaIGjdzTsxLvHELtSwYRByQcqoIA94nUto2OZccqG
S8MlNQDt5G186ziUOymNIqZqkvCqWcJ96LP8GUziRnsCLNFA3iBYtdcjbk9QaMjuJnfvdbNLNSSE
FLxk/rlAmUYjnJoUAXcEKxr2e9aa6iYdKU0uRnJRLvRxQpRUFMxD+7avlo0hFLi6cA53TctvuDRe
VyXsg1uzETDeVHE92SZRmHTj2Henp55W3EPh5wBVHNBRlsGoEs2k3cRx3xHEY0a7wAriC5eEQCPm
/S6S5KZPo6fPe2JecC9YbGYPebTcFhly52Qq8wfy6R4xbEuE7lm7oS5UrBwjfremuH6Oi/JUE/B5
HeaZc3IrNyP/N4WLldii3YQIG3ZuPrg7Y+y4knb8YozijYZdsi4EtPS2nzKuR3Zg4ECsPDrl5vMG
G0r/otInGuEOoMHaoIBGuMmE4FywAQMvSOQfRoTQuu4Ng5qPicyuollPjLHc9KosLmWPVMNAXSkj
G/lCUj4aXb9rQ5FvS1Lm93aMSKqnlXou8kArGMM7cH4TY0g8HGwZeOuZGOhd1ib5vjAGgdg3cb5g
3iwo0PTzAc+M9fB5sIHWZwT9dvRg2X2+k4HNdFKzVSvL0Dt2SH6Ofum13zwX8kaqvPJyKKWggGIS
/FqQUJyV4wVKauOSGKEvXu66GCX4KslTeXTi9qpsSbPtlkRtZUwhnsBv4CgtgV+unaXndhpuaqyJ
KuY7oSWWdeS3zebzJUenRy9UE7/OwD3tVMy2vY3wX/ZpT3Wgq46WbPzrBpQLogr2C1Qny4vPDxbS
qR//ZKEev4VLEGDZSY6DTbiklTeE0AVWfbaCipWg1z9gMiGWKei2fq1Yd9LifgTRWO4843KAx3cx
gwDduSN2gpQon00yWxHJJPAs6f+tncKv7uwhfoVHX04E1KQ9YOCkV4BGibtjgmrvqugJV2B8Rs7e
rmFg2MJ3jmFQIxucGsQRnnN2xhl2qph2kcJmWkpWxnPt+JfwCIIjcTasJfXD2C7UB5lSoLYSsFa0
WbZrct/d4J++KTFm2B0Jhmwmt2FqiCsJ8rZpO28Tt8A3XNne0aR/bOsgWitM8qAWwnfajcuZKzSs
WcYTCk0V+EgCQ7yHvdVtRgsMxI9BzA/x/CEZ+JreKtuedzQ2+rU0kgyqGgq8uKEOOc0fUdnNWxev
+7LEoDHMiCqB8558On/njuZ+1gDHwwZyITqr2mRNwohgTRNvMK7LkEjAz29FaevfeEvx6ET5ZRD7
0aEnRwjpcekc5ejH+7bNko2d1uVVz2TQk2O358Q+sOFf54nT3oYhVcbPky/kcLRsptShWu4Q38VX
jtltshKhSWLqKJ7qe4+u327mlszhUBDgG2IfsCye61TuJl/Zq2HoIpQYbIfEDDFNKeGBu8PqAV0m
ga4kV0MmxbMpHeLngvbKQmAG53MiwXt03n1LDEe/zv1rexio8Uq0nlpGhc9rE2fXYel1EJXngST3
rL6P2jyHRdB9RAgIEeARs1LVdb+3q551SEQZksw+50uP+cDtaCFGXRndQLxCyxSE7l4Mc3s5zc49
KUsfYZbOT047EyJlmMRmtETsKBE+GhF2qDAdb7LFfVBxae8KMrPOHkEzh8/33518hxUtu5spdi/8
mQf+c+r1EhITBgGbSBCrtOp9eW929XJdWKV3tvEZr/yOV5tT6R5iRy+EEC/fOniwT4HT4rrBrIwT
1rtH9HnlZRolrYxv1R5nXPoUDoQIVV2u4J8lJXhNL70ekDNZAQjCkeClXbLoPTCaYfCIVMQsyz1y
31CHnRD3j5ItqxlwhzA8DhczGs5VL+ej647pLQoahDLZ6G06BNSUfKOTWHhyugzIscr84YpkJP/M
AJ6eQHW9fn7VGPDYYi8sLkfVnXqnirc1QJINtiV1k7Rmy0wXzbvRDV8LYdqvM5+MWJE/PwmNHMZL
ZpisXJYdovbuicJBtxtbhOzMkMW2gIl3MoYyO/3xmSGyM7c13JI6BGGsSvsyMOdiF3m5sw1G2PdF
GzT7LDFYqilCOeIko4VVe+G6VHF/cB0R71Jkd4dperBRIJyCmgZM7ETOPsybr4Vbviq2qU0nrQd3
gCL4uaEcQayhCsbFsMx2zv0DP2Br1llw1+RSUACXw2kaS/BiKn+UHh2AhUZXD4jgaZki9Ob08gyE
mU05i2NQhMaOJE/k4bVpbynp9FdLwDNsdRgSClDkwRoJ/bRFovwxpnTDSCQ3EdrxWWgOX0tJ7WKZ
KpIHGdDORthpZqq/KewZk6SeQxKeNh7fbl4jbaI07nXpvlUuquJyV6AqugIImK+bcYrfjKg6L3NR
PFqiV9uaFk9sTmrXZMP84qizWXXjc+Rnwb6tZqzjxLuBp+of6U3cGePkvrjsa1SvvjbpWD9S0/K2
wqhfVYrnKR4QLU8ZVEz8lvm7QUppIxRL7cT40mSUfFA9D1cA41D1pv2JcCVzixDKfRlH6uth/ljm
3WVpYgEUSVWdPdsLb1Iso/SyPOsunAmqc5Z52/ed9T4bOq0WWGGIqvGp1+s4RAy3dAdecMpEG7gY
1j2SpWhjhGivYauEF6H+QTz5qNlMg+pdkA67RZrsbFF/rMCTFMABhvvIoypAjUFgDgsgKFAKCwyk
JHNcwfCQlnPB4p+IYlEn+7m0Xl3i+UzbehiQ2/q9zHafzwolVpLJ2P+4BK1AVomhQ5asMAbD+xqn
U3srW+cZgWH0AviuTIanLsZ8FM79LlzK7KmZhMLHJtShFHl1HdjxJSLjF7e13W+SfEmryfznKJye
F7t9W2BiXdOfMsEQEGhFxqSxg+oyrKhmVFuYYcX9QHgpVoUcwAFBeXtjZPYwkhqTQm2cl4Lw7SUt
xgdFv4qaNCFVWWa+eGwl9rWNvH4q+5gQjxbpEtA5yjDwFZopiA521HxFl+RsjDxAh8ccti5i/AjM
rvehB+5IaNimntUiZg+QN5e9Obffq758pSRobyh+zodeEjhve4176VLo2dfIibnFiq01teqZFsJt
qsaJizYCJApT92iNXDmZjcYPIP3/OtRLODTNfPcRxr9azm0LZ/m/t6jfE+TyWpXNx8829c+/+d2n
borfTN9WYL991/Z8k2STHz51y3R+k74lTdeXUP8ZQf/hU7d+E4pH1/eRVLCw8UwybH5Pp7F+s1wX
0LGvP7q27Vj/iU1duPynn6JBOCxCUvSLk4uBT0B8hnj8FE+TpxQh4gYFK5mvVwH7xwExI9TleV8N
xrZk0GKbQBvWbUChTZkwifar7r1yuWjRh0xxSadIHmpDridyIUqn30B/hKzNk03qGXMlUNUA82nY
sNAvs++FMfEv6HpEtD/oorD6mdwd/gkNlc3OcN8OC6zKKh5ZVyNWTGqFHiCTgM8RO/ZswSUvRRce
CA6YTlZkY3pXG+l2XMB3N/d6Ckmr/AW/RcLwZQM6Z2yLDHnwc+/YNm/Kc6+gacXryqQISehVEb4n
rmfQPs/Xo0JzGFcMp+itpe/uOkH+jn1Lui5Yb3lIMgW+vd/oQ9UHU9fuLguM7SK7y4EM99aTsOLy
rccbKQHfLUgyYm830xBGsQOARdxKWT25WXlf+GwKA9KtBFaNbixu9P8yetpBLcD8yj3U5ivJP9sC
+QzAstswGBje3jqIAoaRbYupRxJ/JXF3FOrLHB9Dh74SpKUcZUV31zUbObuIgNXRdGnHRPIwiTtH
BgQyHliQXNgR8riUqNm6sZDkUhE5oudayYltoU9lvhY0+rm6Xk+BPqEPJQ5MMZsE9R7OAm9Tzhiq
C7t7IlYOzWOB84DY+3msQOG/leZbyjtlWNnZTJFVO3cmRGk3Z7Xu3OkjNytrbYHJMTBoCUMcsObc
DBS75vlOf0tfGv2H8yD21Iz3wOS2+mAMB18iSuuuDr+5ibz1g/ZJ//5gkLgjjCe6trShusuo4HeT
Glg515SuC6UxVM6GpzM9kdkF2ZaDdG2Bow8Sr0VlxLzL+ruivDO59/SFmCd8FfyxWXIfKGNdPPgx
og/TJuWLfVoaXejnxBaoQC21I95gJ7gdxrbeK7GnEHrUd0yPLCnS5osck/GILdnd1VW8Js1365JC
QB4jrVX98k0h94YNdHLItkxfKzzPcFrkOmyKdWHyGg13GC0FkgxtBX+q0rIbVI7ExqXygGLvprNc
KhzDJZTrF7FQQsM600/qAaPRxQzliTWGn2gGrrtOawDrLHVKNT3WHroV7o85zy4FiXjc8X2HH7+L
t1Ro947HigBDFSKBXanIt5lL42Qa2R7sI+YGd+d2+XnxCo0inOiluwRUDigwceZ4nGuhrrpU7iXY
b32WPjm+fert9FXTVzTGCE5xdz9SfRoZPOrW2NJrYe/m7aqeqhfXwfenlcoIwyLumkFj8BRAKndX
WjnCc2M7VajfQ3x0Fs82hmcejt7W9493DDxm9ITv0fduzP7SdUFxCNI/QOGu4kqSy8NEH77XIBML
l7eFe4cvYQiwH79Dx7FZyugiiIGPhVdzOpANkJ8bZO6JQJTC4I5+oDfXsatKHgZ3xNA7wxqlVEBA
JbEHiXqBwtHvp1yek/bAyPwNAFG0Y0A+u35+DvNy3udlieo6iDaZn7sn9AIvfqMLXwpEAto9GiwZ
RAk3KrhLm50VBWz9iW7Nyj7aWUQhJ6NHDnmkAF+xrdxAgOMDK2WrqNdBVVG6DWjS4Wqz6/FtWJwj
2nCgOvp34R208Pnih7hIbyKRRnt0HdGOjuFla/t3RW4Rv+PVQA5HOyUiyr4sLbJOGQ3Xcp6LdReE
DPWtXI2TxuIpcYPjlyRs1z4MbU5TxiQioSIzKa+AySL0odcfk0agT/LzODt5qgM8HFFPkBJtW1Ss
LslCQ/HdLeiMZYYN8w9vuiGR7ZJs4Hh5AROJRlkr8dVLavNl34P0A1BIB3bjdV2xt9FdbbAVPAOU
3BPgHO/qMfjOfo/2mWMjZigMaMQt2i8X1G1rOjukp5Nu59OixVzsz4zARr9gfuzcbbGEX+eBOS0E
LjJKXASxV9RUWXm1iVYmAErENAdEe8C68Yak2XveWIirUuhPwRNWKOz109mMFWo4WJrmRVAnFAGX
1U9Ljt+pQb/Euf0atfX7LG570hIuGVcsC5jlf5rF8S75mKpobAeG2s3aycIIosqcyYShAnstgQpE
VbyFYiCuJdiiuf2bQ9ARWn/kof04Atci2961OH2po/V+PgL0ixorMcNhCVBMF0ALyyEiXcAle0Gc
IiN++5tT/lcLF2UyIkkqPzps7NcXxDUxUIfSvOBSXfX0hqMU0RPytNFIX0zh3IrFYlJvNiEPoR5K
CiT4M4MDa47bvz4W+Wu+2o+TVyY2HEAnvi28P6XX+ZRaEX26ZEgMBQ55Bm/m9TmtbsZOrmcCLeqY
AQY9RUk5N77PIuO0pLiOukdh5+fElgwPGEyy2xZMbOlRQf02F6wgRiDIDFYwskX03kgs6qOxzap0
H4ynKlNXtesdJ0tcBQYEBOcrUtpDM7nHugOCZnsOQulsLcWbAQTaZYpqedJsio5DlG8Bpe3bjJtj
xO+A6IjMAyLFL4R4c6b6vvIxIzL/BLToOQW9dvnrtwxozb+4YRzuE8e2bIEnVCcC/nTLOrk7qAw8
wd7yaQv5Fa1mbDJ95eExY9mhl28sd9AapdU3vexin7NbtLoA+d5l6iSvQlqPSW7fGlUJgiyaHsfs
ttJ7NilHJLLUG2q//ADV5pJMzZb0umUvpedzRnl6KTeE67L9R4YClg52yF6/SIKS08wfBhO1FYtL
+omsRPQcGi7GCUPRdoHzrWd+/VwJUHgWZHuzKhCveg+803lVr82vXeYdsTqgU6FvLEAhKFIOwqMa
ihc8I2sXZ7qiA44zbl1Rqls6dSws0OJDeJGAXWNfu45j94B5a62/Vml4YXqv+jZAKLpNpjsqBVwt
0r4QBsezOg7ZG21bqEBv5DjvLXSjZZ/fuKgZRutu1Gt0Vg+KzKbPW4krH6B8HSnpVGN573vpd6OC
g6JXliBfGucUTu6V345XNYNchoIs7c+hMR2mxp3AM/lXhc+ahX1ym2bfR3O7+M6hm8UhmVmyT3sW
GUfLIvyhQ8/Vo9+gq0GC/Kwexo6RyEu+x2HRoQkXGqe7F8vyqNfdNQoSvfiZ0JkYQIFCGZCLg/KZ
xWSfbbHZbfU7JdkuMKIMnqaoF29UPs9dWzwjf9hy85aLvDI8iZPU+5sBzvlXDzlQMcWWTbGU+YzU
/OmGLSzbjgazLPd6WZeRr5tE1WEMoQmivBmqrxznmL0tTrjT72yw78Mnk5BtQdvQDHh7mzeunPLz
7eQGn8u5CTCxHpf70GCByirPFrsJVzldmPapFlAWZrw/0XI1gu2qQoHDhr2Noa5s7IAGMv+5GzZ/
/Vg6/2oY99nYuA71BMf5c1rp6KOYFz0TCTez3nFoD5Q79JsSM3ON7boagT0T55OwNSNlaosn+8JG
lpeySYneVp5f3CQWTYDgDp/7Wav80olrx3D4OehUd3qQ0TuoLCVtLD+Ss3aaBrUz5SVdtCMQhaP+
aUS5ba7+btDRTLh/mqQgBgKAY9yxlKXP/qdL6FRGXIxyYpxOsrcWIxmVR0/izibuAZegeyxFcGI9
u1JstLihuaEgdTupdS1y9gUJzygBC0GFNRZlN43Hc82Qqp/CctJDqbqo6nz315fkcyL788zKBQFz
J1xlmp4+qZ8POqvpMAMe3OsdkN7iTQSteBjex1wc9EQ7F8MmzYfNAgHWqFeVSs8O6iDTV1dI3em4
kf0YHykfs/N46qHWT717CTpheou/BFr/wJu9sNNKBCNKe9en+VbPV3ovP6bRJdq+x5JhEM4mTijm
z2LrdkxDLhvQhWhBxRaaXzXRS6ax2nXcpCFxV0Upd3PZPun546/fEVtPDf/0jijSV5VgweN9/vyn
dyRzkXk7OYGi+l3Q2wG9LKdkzChv04F4w0y1hsTJgn4c5bpBWQnJeK13pPoUzRK18hc9v+oipqCF
1LNn+5tD/DVx9MeKwCeBWDiOx7LM+1Pqr6wqik0Wh1jRd9fbEdYxa95xvS3Ue9CKd1HvgeYpOyfI
iz7Xaew5HXkxTS81l/CzHEBx3WUIhpGlN0mTYnsYZtu/PtbPu/7XtxP1D4lFrrKkY0rzTzPxwjtH
+C5PhRPBJHTuyhZ1BVdUYZ5DoIpGbT7YxPvFuBU8Y+sg/HfwDupFQdpdab2eg6D7bw7qn5cHHBRX
1/Etjs0W9q93/QiDyZgbyV3PJMqJw6qgXKOMbU35IAQrrvfb3K164DwvVXnj1uGFMbpXf30c4p/v
tV+PQ1/on+612g6nvIamv0+XBidXuxaepCvCVOndcT1Haa3KBGZJySaSSZn5S9+InuEekB5il3XQ
3qS+WOv7rY/7TbO8lOk5x+FQuNfxdMm9fFLt2zSOm24+Ve6bfpa04a+uqPLi9J5bdRU0dPJ5BPXJ
DtzSuKReetk/fp7r/5Z2/21pVy9K/31p9+o1j9/i118Ku/ovfhR2bfmbzbaDko9ev9r4EP9R2LV+
U45Seqw2peticf5HYRfd7W9MQNI1LbYgbF/0w/h7ZRcAED+DTcpgr3zXU/I/qezqAeaPh5odEZM3
kTLCFrQ0eZL+NNWFfhBFXmB/N4fs0jmqJOQG9cJXl1WUg3hrldrB8ac35+bH//55E6o3Ob+8oh7n
SE2Xju0K4cg/DXnTPIZNFDjfi3Yi7DRL9yJ2Zprf4mFeor8bX71fV2Oc36+vpv50fktWtgViOKyL
vQMkqUUyTCsRq3m9Iu1aPHRUYiixgU+2tpVjx+0RGjf6TneE5XcdM+unl37Z+AL7huqTjTOin1on
DdzEo+gLN9pFUI/kqfGVVPTQSfB4oHBQuhcN1669cBK3B8W5i2pYJfUaq4uI/Zk639Jg+c8m4aT3
xTQji7gczDqCEDTUHNWI/KGhgSfT5KEZDbnUz5EthrrdFrHIzeGiBTMiz33X1hQNQkYOJ/vmkPOI
JDKoQaA9C5fpm5SqdDC9Q1R581uL0CjYz0Eg2dHQbbPXwxADT0vR39PApqtFfg1wAWcPkCgIdoMT
ePN7WLbht7KJCQ1MOj9179wqmC6TaCChrENeVt0nkPPwPAwhISFLPJUYJU1g9ydpezDhM4pAF1bL
nuA0oA0HxRlGI4Aq31hEtJIpxSSWybjWDhikl3qzJPACN6MAqLzCfSY6CEykj851bqp9TezUdMlp
xPVmLFogMygRFyqondMXxBQ5+dMcy+UZGpUPjd+kaJ3srC6eP8rYg4UzYm1Ov6J7Lakph0u8kJ/d
wr1CvQ5nqDZaJIXYtZNocfoPdK+jRDcJwT/Ex4PNa14Fk7DyQ+dI4kqrDr3YQ7HEffJ1tlq/PgdT
pvrbNDfGYJ+5jQ2JUGBA2ZazRULhKgPKYm+WSutSCewg9MVZkjY4G0WXGDjLZsuhtG65PfF9CVRo
/b1G9uELUd01kSuCzXi/ZkFjTlhoXVW3qPsyeBtBSQ5ITm7oNdEC5Fkvdgk5vXVnJJNy4ZZzwS0g
Grpn12/AeTftMcPp1MrpSiF0YCNH5oYH7hqLAxQoFvNgVooCnvZBunkXbSq/z4177nfwxCWn7d1F
Vd4OB3iWvdgiopvSvcW+3PoAQ17bj2XdmgvVMoT514WarfJlnmQUYQ/NRQ8xR6VM0V/qEKf2MQzT
WeuyfWEaF20v7Lk+NF3eibfFNNscg4OU2deut0v3JklnGycnW6/8aNKSNnIa/3VOD8heANMSqkse
Qo4eHBMzMXno1Is1Yqc4/qhrdDbafdEYBBobg+sYtIac1PEaQl7boX50Z1g+x8rwyvRZjEADtmGS
pKO5ySK7MMs12JKkvk5zHr87AToiQlkl/OpCZ53omrKTxuxTXOQ514g+8k1r5UGwsmYoNJTUTDs7
OrK2/LsoBfugI5tJOj2TIEOYORtGw4eEGpNFo1xfQxNkfen3Vo+5PHZ60nNaq6axVnOVveeG7AZ5
rEYJfIIMA9dAATmydmcTXVf9shIJbhaIUyIMd13DGLU1vaEbERcN5tKejBAB3GlsWDlcIBzIyQfA
U2adkByQlZEMQ9o/T7h0Eg6jEuoe1Y9OPSDMjD6XMnuf6si0+Icc0pi4AIbi1BuzbxQ7Pmim0wkl
b5S9e4GxRCYDDS6hoxU4U7XpKpuwCiQahvtgw071tmOdTd5KhEtdUI5IM2/ja4ziB4rwtr2OKZCq
c+u2pUBW5hcY9Ij5ayxQc07jL3CI5ChZ9rGKbg0COyGSEmqGVSFmbT9K3i/YwOZSrvNkwFpfOW72
EMVGke5J3SKEJkhjIq1sX8XNgRTc4q1CvGcgfx0BwCcmGYjrLpY0Zuyk6RUgW9QnGBoagbWoIBl4
71cd4tnGhOP/YsaOW2/RtkowuiH+9j3GUnwciGAL+yO1pgVwt5fTCKmMkYqj6Xj9l7As3epkcWDJ
l8pIOnFbkxRanKciS7OvzNYuZSgk5sHlBCEk+iLrrIwPlR2U1kNe+yqbIcKEDG+Iz2k3uCaBTNwk
4Pd+rG///6z59Kv8A1IPxv73V928dq+/fEEwKx7O2/5D99fbPus+gfYA8fVv/r/+8L8+Pv/Lw1x9
/N//8/7vlnSsnxQd7Z9WLvo1fv9bFnT87X0Up2X3WvwXoOPX4tvPy7t//PX/MOZZrdkmPXi6amw1
f+rdC/c3ViCSLaiiQS8cFju/M+aF85vnMaZx3SgUgZtnnfT7Co8fKWwGyGXp9jj8tfpPVniO+FM5
w6ciIAT/zxYUB1zzs5jz097EtQMM/AVorrmqr337Q8z2qYmK26TBV0wQ5qiW9wR2NazLnUI0CzVf
wX+bv5LmzC8Db0yifVla296Rl+iXNcjaPg/GZbxEdwERfCGE+bEY9/gnHtNywd1hluimI0KCArDa
MIS2PIDA28rw2Pvz/dykt/5YPJpJs/KhbmCBr+cXr8SZ4wUPcwxlIHcN0OOLswG2/LWHPeqX5ceQ
hpCwEmrdsvMfnMS6z42aqY1eTUjTlhA6a9UNz4aHUW30rlkVMMupo2epB4zGDyRzXwe4pajBH+o+
O/QeHoMpf87z5A2eeLGuwFq1De4NOyDNMy0/5pE5AxnS3F0xARP/5TYP6RTsRNHAnIxVjd7XPo0D
zPa6ueuUdU+4J7rJKX3Ox2RbJdPtFEcogCN696wzh9y9Ca2JoFX+tEH5tka6tBkHXcQejS85MFmQ
D1XvoZVyNq20Ihbg3Z3RGofEandjrh7LeHlLqQi2orrtQyJZp7reG5G9EyI4+BX/t23oW+GPu69b
8LJJ/2gs9smfg+/2SPAHRmyqCsF9PqITyIAPE3xGmMmcb+H/kChQmrtUJC/CpEJN6AjSdXhzXhAT
tVsC5aLqeGurTpLUk1O4rh+HLEA9RuYPCxJepYTda1Snzu6OkoyylSfUVeIgH7fbHo0D0kqvhbg5
kmGeAByjeqG9t2voeOtqyo/98uZmDqpYMFMrB0SAF5bnKcRgmDVc4aWtH5Nw+To6uHtM49rNzIss
QaseGRbSJx8Ig/kuS0jK3oRswEKAs+KK3lm9+2D6/RVegKyrLsulpc6I48y7icP4uYDUsm7b4iOs
OUPf2yU+qWWBl38sOQnTmVheGfPhbRC/QqZR65fZ2s4qeiZjtx87Me+mZP7qJ865y8UpNcDF9+EN
b+6qx6qVKeZ26Rjf+6jFu7Lch0JqcX2LRBk3+BZFKOrDjQABu6qwOW8kQpE6G4k5LnZAUQ6s674O
Wf2YWvIoVfmYmR2Grv5ytos7tLEx/rL8MVMr35pubR+somEs99GQ7zsvuwlLWHpxRy94JpxLVfcY
zoe1Gw30/kRyyum54lzO4NEEB5PqrIwEFLpoWQUttMuadaBjDVepxR3U2BdGlN4OfrD16A4ppHMB
d1ZfNx+DRywrsvF4F802ywkungq829jaGJW+GEODc5F2IqTyVdJ0+0HV+y9dMaJb180c8ricBHot
Tz46PugLkLsxC30H17EfbHIpkuxgglmJ2+Q5qMyXsa+23mife1o5FqUx6ncEf9HLIH+rOdejAFMA
nT5m+eOzUEKxqg9Uy4TmkZRV6X1PI3FSmTo2WQ+RJHwSI3AUn1BvUz5YRGRgl32DAvcliLItWys2
KOnBd6q7Np3uzdpAiJIfZk8rUzBaGdoqpg2n9vRSwr0aCuN6rB18nvaFcC77bnlISgIp5PwCKWRP
KORpquwL6WGNJoUARe3fVD4tago/7bEZo/WIL9lgCZtZ7p8L2IKmejhOy5few4UlXedaG4gTi5gt
D1U5Z/w+TsWZxebuv5k7rx65lfWK/iIazOG1c5zuySO9EDMaicXMKoYi+eu9KAfYF7YBA37wi3Dv
OTpSTzPUF/Zee46rS6wFxmCJagfjOzFq/+HY/C8a/n8cHP79NB4df+RZgcco4x9mdMRbaimVMmEw
TvV6xHXme4TdJ7GBBRdRGAKyxEYMVgO3jW8ZqqxyWXMx8q+V81jG/V2bFpDO8l8mmv+3RQ0K0rT5
/Z1+/o9ZO9fn3cs//ob/h2XPMh757wdZe/FZ/acx1vLb/7XE+SfbDF0uYuA4jkexwvzzX+SJBOLQ
gOEDZCblgVlm4vLvNY6FCjFwbP4rKh2bf8d/9W81zj8Frm/xr0Lkjn/nYv+bGscOl3LpP9zy5OYw
YfNCPgrcMEZm4T/s+duwG9zB+CS9Xr2YVoJmBDH3gMB+L6RFYVESrd6H6N9or/fiXqfGdBwTXDWW
PcV7CXK/mCX2Jxo8PB3o9Ync3htLVNroYRykpeNudcz8gqXiptuwZvPprbBOEZA23VOrBoIt0vYy
cBQHEQKwPoyufjNND5nNeRHEmpxp7QA1WmwzQ2wCTMqhMvTeBrlwdQ9wpRJ1Ji99dlggfTjVwrUl
jHJbuFCLbIYrafvr7ycjjCZ51O5IfMPypvabIT2nJRzOJjwE9diSylNVJz1LezdgqF2XakD4MwLi
UqCer7BNr86U5CdJxuzRMfyv2md6Yix8tHjxZGE2Gnes5zjXZVociK9Pd/idRnRTVb4Llh+HgdVw
1LBpiDSDyZAzS9j0tJ4mKiGwd+2PFklygz/Up7JpM+OMc9rgt037FvPPFv68R2Iqq3fLSWALm8Nz
R+bgyYkGrDVYhvMsLh+E2jQLzqVMpLEqPEM/OJNDNGxKs39KdAlSZYjyc9ZBlPYR32kvfvBjPOxJ
Jp7yaJoHmFJ+t535qi6qI8O4z5qHHurwB1zRR0dyutSivBmxlazLIMTlGLTJvs+0u0vqbWCpg5EN
7WOboXxwDDfaOVTZRw+nk9EAHR9lFeNCjoIb39gPkSpkbKFNOefMh0XdYVdO9OBHGLJjvfCtEKut
+OLTW2tY4lYQe752c+RJiW3OG53a9VXbIS154e8cy97/vVGabGjeVAsloziWEdcrAuFKgM8F4Dkp
CxMlZN7pGQEfwkmYPFurrrzNWIkRXikBH4TFDjsqF+tkjOWrwTFL88sWop20f/n7SyHMrcSVfqKz
3ee4Z1d9DGbLRH9+ovAE41YbN9NC2MD4zrvxl5+xd8ojtSfO+7564TMAzPekvHTs/Od8IEkC4dnW
Zje+6emcSQ+CZpdb4bu5uGS0a7TfFCMhqcAkytmP3kzgMXOZK8G/r+jJ2g+fuAO0Mtgyxv5a6qI5
jrlAlZlQtDq5iYNz/HSZdVwJIXXWbWG6h+hWjvW3UYXZ/u+jX9G0bLqhLzH4YqqPiC0KLOnd87ab
jrhdlmI+ra5ESgEnyHZuNkAOWb4UhxnOpYchGQyu06/PbJ3ac+B07TkdieNkaEh5GubTmf0unn8y
uP/+P50TsT6wKQcOVxKZ2TTHoonUJXHxe9cGk1ieY1ZTEFnXZTLCG3PGwdtBc391nYRZhQtFwKk0
ks8WRCdZDefGgMTOhSwYZpwbvlEXps6jV6q3sGhq8g4m+aJMck7nptwbMLMOY21Vax6KaZ3CxFpZ
HZkwyTykDRAVckQTNdo3oHwfdLLtpg1g5Tv2jMts6rOrUapfgc6nveHofJuHcfIWD5kAUKEsmDhG
fi5HLJTe5I0b0HPBKnMT+/WcYEH0ZF1cIze/0NHOMElR9OF3zPZVDEbPnfzmuaywJU7yMQ6GCcNx
9JugPehJ8bxBN/+dtdMxMGDP4yO5RkaIHyeiW9KtyZQ+IOxMt50A6qbSlWxhT0npIHjNO7lvyWXi
O2zfCpkSkpT/YquSAxDhajPaGbrhBZsL8aGygv/q8g1WWI4gQc7bDo6EiwfoUTInPRNaTJnamrgI
PZ/IDFkmxD0V1blobPNQtPp3hMl6ysrqC0E5V1p2fXXvp+AUl0syke/Up8JbkCgziOtpUbK6ybgJ
Uxcjdt79NtHz4BovV4kkULxnwsuyEiBBWMOiiYb8q0mBGA5G8SkMKVakzJZ7r/JPLa6iezn2Rzlj
QS3yI+Z9Sc7o2tQBfdzkI2PKSfL1ZAQxaiz3Ii8Zp6t5XrUlAHccY5inTWiZQ7/1qBaJMF4MTQ1J
YhRZ60nrcCtFvxlNEEwW+abb9JUAj5CNCKkUDIHFn8AtvA2z0L2c0b/acV/vuD3J2R3ZPtbJY+Yd
QpiD69bBKUe8KU820SdAPCj142dRIU4WgQYtODN4DclNi8f61U6j96Iop62dOGS052vMUC1C+D7f
0r+e0I57h9ZJ7nPOp8Kg6yFx97sQtEjZgmMe+7NS04vRMMYry7rdARV5Ivn5oxtmvQH8hLCN9Ft6
071Vf1SRtcHE/UQ8Ay/EGVLX/OTa/lM0jnuzLsCOxOWr9OVey6Dfw2G4ek3xFeJZOiBlCc3LlFbR
ecIjDOm72siYA99sfhp2Q/CV/nCLhLwRptlrUzgYEaVcMsTQ9EsbCWeQuT/7wv9tjNOFR45OPh32
pf4rB5Z0LVa7djqXXNMhgZ/LyqYD2bhH7LuaQH5gm8jQUBeRuVeA6sD3A3UFg1Ek1afDFBQvN/OY
OXcYMIglccTPU1BJbbYVLiKhsAx3cyFuXICvDBvqxtbjU9vl8WVMu2d2NRBVPFvsU7vhtnHFCIWa
uzSIdm5tjBdVc4ZKIz6B0OXadouiBRoU2iN3Bj2HZR6+P20d4oNeye5oQcxYKS8crux10LkKFmNG
450GN9v21sTREo7eKSQVYZP5REy4AcuAMW/tg27mz8rvapJU9Z9wBCNsqijbog7hGzRJByC+6VLi
Xd2Eqkm2zTkgDuDK/uGXU2RgPlPl8KnWzqRium/Azi1qJFzvl7bBLRckpsHnwvOgZ2wggrsmTZvP
JLPfeIuAXlcI2EX9aARFt9Lh3v5tmj10ywTSUBrnPwOmySu0e6fUZTjfcfIqn0cMxFODPl6GDxKm
tG+Ev8ZGv7KKGtdcyfDBC/2VZfbiNOhJrHq2wKSwzAoKEtIOyPbbsQDTIWmFpgRYaRRtQjQEq26a
77KZ9qgnmrXsgZAlEFmmEgs9eaPAqAN8AGFeEjwG0akAbLGy/xKxjJRqsLPp3eOrG+CzMKv5c7K6
lymrXwM4dhwD0DQDCCmrllqBKoZjqCL5JzBKKFkwe9Ihx5WCsRhyMm7ggcj6haoOBs9z5Jdv12Bn
gmTjAgSNkFjAC/FhwwJGJjG5/yh46EM7tq+DBt0L8KRi1r1F6tuuzcWTJ5zcWIFtDB8wYUfXSd27
MC6uvBk2UrcBqlNsiDmcp5EYqotXo3mo2ycvkqApVf06+8O3tFoUMm5yGCzfghMSBFxdoFCcxnvQ
yn+8yhwOnlkxC1LOvfexkkcdcp6cRfMo7EfTgyVrDO9jtaRl6BddF+/awuCuG7aj7EKP5HxQsYGB
2hgV2MnBeDSd5AiZgz8JTK/hYN4pwKLjR6cahn+xMmZy0sMxPUd8sxtVlTxVmc8WsxvYQUC2jhVC
e1/BnhY80qxU8kCh//dKkFkpIs5CHifXfSTKj2uGEGrQiz1nZuhEQuVd++rU5ONHaLDH1lyDlWp4
lKUk6Xr20hfHEkfwDG8LVXpshvMche6ldZoP9njJ2vJ4qUt3AhmCjwnalYzwrfYt4z8NW72fMjAQ
Cs1MQpYYM2lmaTxDsxUfk8Ygla9qGUVNsF6ioL+lSfbJNHPlGWC9md0wHCP9GEyrPDEsJrlEFtvo
CeUAjGIxPwP4TNe9HCmTmh9BHD3GN0IXyJ/SkAjwpaz8/A0gRLJGkXMjSwpWUf4d1V20DgrxiU0X
qHIHxS3oWX9WIyZsS6U/Ne0KlwtQbTdbbyHLyosil3Oqgx9zWX52HCJrxReyDYgpzGrgktGo7APB
o1unquxjXkQzQZrAgVSv166MCOoOIR4C7fgQHBfQur+GLinWGyftz3FNTFO24Xfd7Hg5AAPNIFJx
AdPaeUmymJRFsneMZJMJQkanmlpO6uBS0E6Z88hmkyg6rNXWl2FSw/bEk6gZAALtydmfwntkPFII
coNOwZt08veUO3/iQOVNq/tlS33BcNyceTxIa3bCixPlR9j56b4epqfAlT4+tuo5GN0tjbG1nwWQ
9klss0oBD57Ln5ayny07f+5PnkXEDh3oHBVvlLJkbcLnz014ArDkIksNe9ebGfAv89FL7uPo15Pz
XTAcavzmB4P75G5U6pP9XbhRYB3J2OTcqvslNnVKx0umsfJbhthUXgRrCdybUw/jTs3p5yDTmeC/
awwpYZ9xUKQcj4U17zrnjW32UyU0LZBNWWcs+B5KSGBV3pvZ5XKrySH0sb+46XPmt8yIndNQNQFF
mvHQY73epwlQU4zA6uLZoDxccyddItzDXnAwGD4ZTEnAD0g+2qoYTlCTgJ/Jh6lhTA6v+l6JXj/3
hfnpKcC6wtebyJqKwzjxcowDkwvV/Kkdm7aepAHApQzVfALgluAolfKqJ114Y5oK1sWgb03gUX/m
2T4WjbOnciMiUFrLIfLRwIbIpTD3ftFc2HOiAilJLKDnPNgjGMipCb4R/y9QaOiwtp+/mr77MfQs
FVR+rYB0kYkGv0vBY+PHj8rsnDiGhlZojxvl3OqckbJ/hPRCu0Mw16rU9cbJ4otPxEzv1VT8vvfu
ygPYwnbtzcnGNnnbE1/HuQlL1RSUlLqj5o4HQrkbg2d3iVbChEfcnNGdhhRt2Vx0JLtWO/bsWArr
Qu2I5XlNLf1i9xG1WBCCc4HfkMTL6UAE52tFDRL41O6T0t9DN8eQG8JrVfT3vna+GEq2K4+8bCQD
+MW9Z75XWJR1us17mWxbOZs7n4dT2cGvqHQ+cMd9TbZBS9Ild9LYa7LroceV1X5g6gntJiTbUfuk
soKhJYTy7rg8iIO3WNBfs8E8OTatO8v5n3jWf5qec28SB2S60f8UABhH27qbscLCyZfSUwqURB2J
OP4i9NeD9xelG1dyehNMd09U8k4PdjDNBCxpPK28sPs55eJk9wDuwtjcd9p9VdWwbudW3OHL70g4
wyLXarrPGKbXGKutLk0w41FwdQ1wUcybCWMaN5Ynzwb3YwqVMx3Gu5Vyhgnbe65S+QtdIfWUHb/i
KPrhlc5tzn8Ec/iRWBNChGT4nXVWsuJlNIcKphRHcCPQsKBc+Omm3w0pYnU4AX03Oohg4s0SQIyo
tqxtMr0kBhoUWTl45SQK3WH+yGzxnpJ2BpU5ObGMl1jrWJ7p6dtqkGR09rPrJi+GCV0LdPUEM8ME
JK6UBUQtpCYTZrZ1UAAg8Xh1iIzgb0EeGgjuYcPhaVOR92BVjzpI7hBe/IOu5+rYNwl84gTIq/4a
YZHBkV8ZuUcKYjZ/SbWUSkTdxYTK4D6jgPGzHbjga00Bw63HWK4RckPCLX4RN493Jsopz6P48C0r
3pDNUWzcuDZWZGZurYNvjcRqpPUh9/P33jefrbGkrQeNQzdog0MIC9Q53NNCftmGe57y6amYvI1b
K7JJqidN27+zWSluoUoJjmjgdCC/kBPVIAhQrcOW2fhjynhxQpLa12JYMRa95RyorErETBJi7zrD
trrDoUBebvTvBY/WwtwLtomZXoxlDmMB6AozYqp6NNUTXKk1M4VyXQwsFu0N2ihgPcxViE6wtsyF
UAew9MB3C5ykemScvhcO8vM+Sn8lBFnFgcS7GDSv1dSu/FozAmvtJ0gAmzFi80SGIsGfxrCDrrFF
czai7VI3R1PRmAhe1lhyxnU32vA/Mm/lPFbvmeAGZkKzZumw6kewHVDumH48miUhUDwarhTNNuZt
YBjdBxXkIcqNTY5O1tYwJFxNrLM1/TTnBvKbYo/Z0FGJSLzDn2vhL8w3l5tsVSVhsNwFlyAQ750z
lGDaIPKrnmCKgQRSwL7Q0yCPaeg62DMrKXs6LHngz+4ZbTAvQyZdma9IVmhahfNtlMangRkHvq3g
WTX+xLHYtgbbOiL7Glc8eJna12JmRmMZOX93cavikA0vsBUrfJ4ziZM5ASRhdTxk7MKT8aVZABmh
To11U5W/VGMeatv9MFkPHdCzIV7ytrVzzeyCR11Eb8RvfKA28+C7zeNe5TyZcZ+PW79gqJpfXXtI
j/D2v9y6fU15s+zG8dKHRGm0M+/r2WK4XExduPKH5kbozFLxZPIpo1hy45Ek4ZGZ3Jx5W2E7FOFE
+unlrVwl/ARRtKS/Z8a+FONRevFLGiW4HEoquZo/ccgQGtvG+EX8HEzUzP5tTLxLZqP6sDIj2Dg0
qKu6wL2UB+6xGRUpxR4aaNnVrxEHpuvtyCN/Hnz4hAap8FHFBq33aEBq0VJQEw3gaogeaQxSzon1
mtv8VJJ42Eb262TSbCKR+GBy/A7d5XcdcDdXYb5xBRPrmfs0G9GA5a9zi4c/LBKw+cCVKXSbpxou
3y735Y3lex5HqNWEfAqI2nxowl9BSqzQEJ/R9DTQcoAk5xrLN+M8ZGuWppkjZy5scoheOSjHzqDJ
CiP7LYyx1M5B/JyQ4eHX9y6K3hwE6oTqBIQl6stQDdOBamcdapK44+UXVTYLtzQj4k1ma8S4+CfI
tK7NqSACEAuZGYekAobpqaMuYlRJvHwPA9IbDDDVBPPqscwYr4g3rGb6VAA+S1JerG4AYydssqdU
c/LZ8HkgeQDSzts/FXLWOMweg7J31tbYnKeEuVRk+B+pQ16Z46rvtKl2XUZ2sqXa59BBlR4Nsl6R
W9MfDNNi2D1l0JrTFwL6xN6h/QM6mxZUVLx3c+JrwU7Rv01PzPBBN3tomnz41SstumaF3XWfN+N5
0ntGYxcPtm1dh5/Myp9Nl/LFo31S7bfXdcwQEn5Ez6KBT4S6V/5w6jFXHVRubZUzP4B8AKM+Of6i
fMRArIkdUM4Hwr1njTMMfcR20rycx8DcuYU+VmXzihV0AxrxjvXiYpJLViTlZ1vPxj5ZoCr+Ak50
XYpHRJmTzuj2KD/pcq03ofofmHxLhJf2nsiyi5DFg9UWwUW2Ir92MfNUvIdEC8BWsHrrMeeLQu8b
bolB2NHo6q1dg6mGE5GoE5nDO5dzbSey0l8Rk/krkGred1FAfhkLnbgdp+2Qw4QsGNPNLqpBL6CX
sGQmN4Ibg2nJj14amt3BktezUXVUr53G+mkJXh6ux8Q0H+9dAUmztMHaE4e0lwqDHmHNHlPa+qdA
e7qHD/gmgz9uUYgNGxQMTQkjYa8T+mz0ALNm+cvpJxxaNIxoBJJ4TXruPomnh94ID24BcsAMt3UB
uniEu4Mg4uyGvIrDlqwxi/F2Rv7F2NbBFhLvMSXEA5IEMzSHGS6jW3q4rd2rn+j7XmROxFox8d5p
x5820bSmySsZ4vkW3l8fOncwIZyI9nALJa/i5t2P5nXQZQkIvc5ZV6NYOoMkWQlRUL0k7Y4oDBgi
E1+g1ajbQH6jpUaSSg+E2WJs9ODBa8Y4devsLeG7+wruPyg13P1qzKu90zenuc1Odq5xtGj7ZJrO
Y63Ebwotkit404VxRGgxTuh5tgjedYobYmbzoEfnF5g3tIh2t4lzmFOkDFhrry/DQ0X64FAzyik0
rE/C1rwV3VwC5/KHE3mY/Yf5hM+mOfeoTsBz6y0ePcYEQa02c6unI3GpFpOA+g+7PqzrZnBEnG6T
veKlpNu8TE7iHXuiswy3u9iIkbdpQK1UVvFrQ3LjDoxbf+ppb091xMtHN9mfiM8MNEtdzBqgukeI
VlcAHg9JOfPnxxR9pU/+zpD8xsKD+DcnFRCliLwYvgdwHVxE6zBvmfIe5QdbPRLLCHGLQyhrevC2
UeIRoxt479bCOchr76pcch6Zw8tTHbS3aprepmT6tMa1Y3b9KnHImBFZj7vOibF0RvamHKqXtmu/
JxsWKEA3E4zGtBldIGqDB8BWTV53z1z37lpJsOoHkaM3RT3Bs38URfNecpespOfx2yvCQpKmO6mc
sYuIGQE1E21xr/iTPaP8KNqKEA+Sw08hCNlTmrDqNHEtbAxQXCfSDVK2WGeiK0gYFLzpWF64HcrZ
LKrCk+0h93CkvnR+8tiLjL+h8EkJJI6hjYthhVW7h5Rl16fk8vefjo1DIuzUHoZOZhfoJV6WgdEv
IrLAyZiwc0GNhzc066P3Ia57tnHqcwClkbK33Th58ZIKIHWwhdeqAQ+PlNc8ETl/dytIg84AkJkX
piJTmx2sT3hnaDJtlG7GKpUt7MYKIJuMInjrG/kDO4CxZX1tnf7+4hX7lhy8baHKlzqtzzI23juW
7LukSfZe1wILEd1exFg5MfWPWxTsay0StWsK+zWLW4cdcRKKvfTUPQEYv6d/ui1Suq4udoyhE7x/
CJMFGa8Hoh92bHnZk4eMCTGqEXnlyvdUZM6+qVJxSshnnXte/+XOEfITgatDryAAP5qASsz3LvCh
n3fZc++1MWxa+MjUYjRzlXgdyqKCdSZ/AOH8QcwRcl/grid7gMXA4hcLR4eSKVd7y1IbmoAX1oeM
ei34/IwzybsAu584JBOFJNT00M/LmvOxBqFf63nEt5mlu0xDfwH7WStmRz2rmX1fgxV3MvuPlfU7
GPzNLVB4IcyyOGV+Xh4jK/90nY5Okj6lQYW2Sk3jQgvy3mU022MyvobOMsgS4a+6xEVPMtuPTE8s
ZpLmA/wv9K/BpdcX8VabEPmwJjzWI/bqooAoXhwIiX2bkxG5lWIsignPdPv8Q7k5/XtOuJcUrdhQ
Ufu70aZBS+IX1iftaVL+tlH2j7JXpH1USKtGHzr+xNKXFU3TbgrC7qOG4l5HfypK2p2IB6bHqirW
Rlu4EPlmlvPGcB+zmhiNoeTCaJPoc6fBEWuSchE4LzTZzSaCXIAV4jsuI/AFGZuRnglsPdEPFl2H
5ds4xr51jX37yybUfKVCvRUkpnDjH7QzkBcosvfUncSDFjO8lCGfTkX1HPfGczV0By+czN2QcLaB
Qppjcmx06ISHomysLV8xcXQp5UevB4j77Y4w22CDqJP3MumUIkTuN49X8B7QdkLBdiQInwbuqtnw
viWZRBPwKR8w337O6TZzArUTyJt7zBk7I+wBEQPgL1v9Iw06Zra1f20ZEnR61OeucB5azRiLzItu
FWVkm46Nca5ZbiJwiJfIDGrBXqTpyhxS65XQ8LWXv/W5XxxZuNNEzsp7SENytqr4yZ/N5poM8cC+
ab521LRuypdh+cOD8J2vNC7evLD+dIYAiq0p3gMsgrOOCB8M4CRQ+I3euC8XrGaxjAgAAORQptcz
y/yVpZrykA6MgLVjrbFpcHM9FaY5PQzwrYN6wT77ivSidIdwdknw7BlSFwK2ikPuX2mlLxo+ELwQ
tDJ+wB1U2/MZvM6zSiqQn3JABBccxsxaIkyqb2m6CcDTLlrpQbwGDJrv5UClUEdLNIQrqRS79j2O
tbVpWlbhVlQGx04xKeqtk6849KMxP4cD8hgjTiLqPsqTNKTNdZ3SJJY+/bLc9lul/bgaLJqKeXTP
oZ/Gx7kbro3pH4IeJ1aNmxX5AgG4ArWQ0+e/jUDSNxtvYCkJQeQ9iQh5hrSAwiCT3T6QOc8wWlVu
VZf9Ts0PgYC4J553H/8qc5a5o2K82HHg4vqhYKvg+8hU8toOrFcrGnZZxqg5HAiHadhDbfoWoxlL
+B2VKfm5E6PlFpB4qtbklcJ2sCSjGaA1vMWRp9JjUBZxcd6kEbG7yEy9aaU17nFxrd0Z0HJCl75W
EXsUH64tlV7/AAZ/OLmSPkfZDssHJoJTMyKVxesVyk3JZs9m219aFrFz0r4vU3NrUuDWaZiYqvDn
6ZYJCKErXDGur1kMZFob38oO925A+qZXZQ4LACatMWElDG2f3BbOkO4MCiwbCVMxiFMxNHS1vC6C
CODQYH6bfthtYc0hQqBfNjCwIiiGfSUMdDnWDpzlz1GIE2Xoj8F2f2XLmERmrt7VLmQo0yIBCh0w
h0hDFmfwMxi67Gym0E+jntGGY2bmiow64nZ9ODp17JzGLGBIOPYcaiJaTXZ88Ob8npaBuWZg9hRq
nsuqGF9R+QtyfXVIAwt0qDaucaBLzqfmt6EWPIfMOb9wqE1gjSfzWTs88T4TZEAb9a80KRS65uTX
YIpbNw7rQjJkciFubYwJtjpzx6rZ6YqHpyrOqTCI6UxKMvBCc1+3nuCzlgscU+1IhWY1NyCf6lyV
bKtlGIRt/vr3l6ppg2vdireKhhY7Hce3ccYeXjIGHsKNL7ODKYPuqojYoEG9TmY4ISirJtAf43Gm
YCMfakYdq2sL+hhredMZV10AHs+Qcktm7nBpC6MHeoTj0W/+CBnPpyQmTQpbzInzO4DPzNomn/tH
cnicDfz4p6JL6nM693cjsqF7te059pgmcUytSSF5UgHZSnRS9kZ5VY1P4FYDuEJLxoAu3Rped3Ob
zt46rXX0+XItMipNuwOQBCSq6bvilDT6l5mFkEzC376riTfvJ3+TZd8M4bPVgNsNtBRAKN5Z99xy
9zbwPyjYTAr/xotItP8i3Xa5zzqpYTCX/xyN8dXu4LNzquc7IzN+e3GX3bOC6nAmaxNxkrGZ/0yw
wd0czklCglDWkx/YL/vg1BQw9V3ZP03LiLklaoFNYCzPaW/qg+qH7VTY/tZW0D9RTK0DYS+gFeR5
fit3Ok1MGjOI9q1JlgM2Vr6cqL7U7VgDFqX8j8i+sJ2QAEh0KZtMNb+9VLyQJpqsopiNQJDOJ9ry
BrUVW/fSvfBs5KDXqM2TTtwUW7S5WUSMKTfeMPXvEQlyj7JXJ37+cse1Y5nZjI9THHDyIXxkFhcg
AdSpQ+8wF3xVKROFaHBexjwmK0Z2h8D1PoewwKhXD8b57//yyPvjQHDLrzBw4yNSrqanTrOn55zc
332g/gxoLU62wb4AZxLL2Z71P1xVIHVkOx7DtPnwFqaWSroUy3wmL7PlNZd8jJpDpucHsw9Y3Xb0
KTlxdlpwSdgUPdS+DjASBv0R6la9xJ3+HmM7/zTgzxVgPZ6YDBAcrBOPct53n4e2uPOKSUEqjd2J
Wm+bzXxpIl/CHijIRxKx4M224y3ykdCToFB0AfuEDiR7h6LKiZv+nYQDtTVqK0FomYuDWYXlDm3f
zqv/xGbwawbufnYz545gQ5wng8ReD0j5B0XntOV46g/JaNofIpj24VgPL17eeijEgl+FYPnalPmR
xqc5xhPrEOkjnaqfy94zn/NlO+Yun+suzAH/cQq7f2SCIHF7Qjx6CzD4rNPZutgOIypjt5Bb9nlP
eLpdxME5fB4xD68CgsPHAEF+0Elj55oT9C0DRF+MTk3CZTHs+q7N8op9+TFia7RNQpu/OAtvtNLJ
uQ9GaDblAJoCAS7QnVLuQ9UTPpvG5U24dXlLu7m82SGjLMROz4T5/Os/AtATI8Hx6SxHF4ykz+zf
c9W6bRyCOuN1S87ydhryb9bRTNtIVdu4Zk+FIif/JEzqIQc26tZVwDNp6k7oiVCI2B2KGMefaJ9Q
NjmVzWzXftST1b9mHW3coNNoh3UFXpuV+6D3kxs09+ZEewAsWiA91cwGrj5r5FU09uXWC7D2Ieil
MUOS5NWpdSVxsDvIDs+h3xLyhW7nHpsch5ZLJo6eoGV5/bSdhwAWTmw/BLwtJ3cEfcjpf81CDGb5
UL84vATSrgl2f6OLRPunVLY8i+yqa0aP6K6BK9v1eCYhFhEQiWDtTOhmgkEKtrP5ZNh8nDp03hx5
iHveo9K15brz0r0KGdbWNgSgjB06MeZWcnRzVVzHxCqubeSvWiTdK9Zo8GAcpjuBHiAu5s9dfvY6
JrqO4NXk1CwxstZZB7zqhigbsH46P4hcORi2OKKpXuUa+UPOOuhUNVeMM+9WlL5nGS3s4rYZq5pI
wMwl72k9B9sxz8cTYJZ0jYLF2TUD4WraZBs3/mAWvIaHxw848ZwKjgJmMWBCC7pvC2gRPih5qiKJ
7Ihwl6QwPvP6GI20I4ZU9VaZY3uYovGz0v0XiseG9kBclA1DKZLVEZm6PhnF0pt7/TUJhv5qjKHa
URgWa04kYlcQDSZiRJsVBMk2TVxvy2AT4/zH6Ih870zk17Nh+KMQuEzoYFdmCLaw085DFWiUM0h4
4yG/2gxt6HVNRKI/DVjOW/zF7D0bfs6Cfg0AY771IYdZYqIITebjiDIHsc84l9zsU/oamRpvdluf
Y+K2zLGisu+5Xr2kEPbcHNR4C/gSkiRJ7CRX6gX/evZjxn96tO9xwv0QtC5RPKl+TgQv554kRWZz
U9rusyS+GjhxN/Fk32sjvyVJtPEdOu/ci1GqhdOmH4K3ri+OagDRQ5ZDkrSspa+u6B+jJn8Hoehs
FDdX9ISRhBRFI2Uo16tzooZz49qXv30lyrnncUmrNcVTpp2rW/XQwkHq1Q6CFb86hFN1RV5JaIye
YCOQsxiWirVmZ6E+tDdWTba6JcWTXKAlJjpfhp7/TN155FaybOt5KuqplQ/pTUeN7S29rU6CZJGR
3mdkZoxLM9DE9AWvcO99aggQoI46G1U8pwhym4i1frtJ6/Ba2+HHAiKHUZvFuRpfZpG9efNtHzwT
gEknDGruU+8Xn4FMt4z267plWMNRSpliBnJlFC2DKZ8lE9aCjwcAdPM9RDFgFciA7/0mTxQvkBJi
36KcyEY8KGQyXKKIcuOMXW+MhzMJ3u02pICXo9bYSRulrqeJ8fq1FrDp2eAhV+sMh0grP9pC7WMH
Au9nQPHp1zYaOqVFdlBiepOtHMnIAR2qvHJlZ+54jiajZxxEMK2GPR0MRHpHtyhVOZRaizucDALQ
Ly9ERDtdsmrmwi7n4eb3IfBiankc58XjQv3Hl8oxM+guUSEqzzq40pM7nyOBE03/jQaI4Pr7pySF
aP79kxuhsUOMDKazANh7TU0mfkb606bEND/aYXDJg9i5KVyBklzy/vRtdVMm/rxbnAQqXP/1Xw9p
O9y4qS1OUd6aKyXGBSsYNTtuSBvlSEHOdhrpvPx9kKjfCWttUDoCfXmdR4+1pbI7jzPdT9WDwaF4
z+1GJxLpPjR/7xKuHo6kzEHSC+BWZpRasRe612ygyXPKXn8rgPpFsOon5ZH8+fYUJV+xSqo7ZMPb
NE+oiRHhVUVz804v0FOr8HT+Bv5Lg9IpGVQ3qT31tz5pv78emv+3LqP9d61dx/3/7iH6d+f0f/v/
xGRkWf9Hl9H6f/z34fu//P2vR1mn/zkO/fcf/sNvZNj/4UYuMTG6MwhTNZq6fxqOwv/gPsQ55DpY
kgJ0lP/yG5kk6jDZYDjyyadyff7RP/1GjheYAd/PJojFI3Hr/8ZvhJcO69J/9hvxzQCxApbUCHLM
1//930zVAZvuYLGaZJ1HRIQ/D5cuTBa8wO6mT5bsvq2MP6MJMudkrFQBH7z7zDHWM5GGB6WX/Zm2
yyKu2xecTfg6ufr43VCx9MOxHOfhIVyWnfTDfEWSS7qNgqzexnY1Pwi7hxselt9+5rSk/CcqJbRZ
bG0jF9GrKYKMMtLp1QdL2US9uZxVJq7knEwYkaeVKj15dUsprwKB6Sa3YNkz4M0zTY0x/7DGApv1
oLGGYiVpQdLV8B47iI9tXBEffv5qw4khyek/K8SYnFberWS2Oc1F1r205pVWgh0QWLJVIkC3Ie64
Ev3jYLsNkA9xOGsKM1MyiEOEa11+oSXlfz3Ug5vRpMzXehypyB4IMKXpBAGh2Lm5dOnU1HKN2pqv
v76IoKTB22/2UcWsSbIFz3wor3TDtKciKCk9GiyMnxbX3uL5V9c0CA+ektI6D4QmdgkwM7tOBoqE
WwudxLhBu4YOsw23SHnHQxV63aWaSoJXTFVgFkufE+CFm2FKwksBKEzYQ3qXtNK5QQH+j785Rp/e
5Sn1sW5MdA3n1HnIohSn5bhf0tx8RTq2r3mb4nRvv6CE2ufOSUgqQU0CO2duRynMeyI1dqEDEeh2
nX1BUmIAa8nyOogHw1nuMlJcDozbDWnBmbNV+rsoSS0mWgg7zIPLr4GnyiYbYLt8s2UjsLbX8d3v
Q4K/aPs2CQSA9MDi7dUP7JruvmvoU8byBhNl0YGRGhfUyFTG+BJdAIaMDUnd4xUxzBvm25dglAOd
v8QUdaPZsWGWYT8jkQl+QF6AkcfuAZx8Qtlbw7N7YRGfl8Xx0Ou46mIkSh5iIyPfWuTlJS4SfsSu
wC9U4DSjuXY5dVYc7xGaA1ElBOGmJjGeqBH++fdKyb1RZqRckhvz++BlMQhr6VxiS3SH3y+NRdkd
zSTcYbmSGe8PI0GmZ5PdErbRrhyy71HF6YFs8K/AcFqLmsUiuQnIJL4RLyrw5d6b1J9iQEmTqk5u
prYhLLjvAeCWqJEk+yC3Jlo6OkdS/PsDG7ahG45u//V1UTjhuauyPx3bwN6cne76+2DIpL/aOZl1
ca5MvPTLsO+j6it3nUoX/hnNhbQUpCqa/Bk1+VMtgdx6OMm2Q/MeWdlVja51LJNebJMWJ4bjTc+M
rO7WqU2eMyMA2w8IwL8WGWmaVu6sy3Yad0sxoM5svXDTyym6xmzDXU4XkIEkd5NCOMIIBDK6mrrd
maozqrHd6UE6ebx3B884IxAUFEnzJ8L2oZtrFIpwZuYlqiJTe+ExRIge51roIUBs+WX8yns0XD+/
+X2ok6K4sX04XNGYIAaNXVzhS5MVJFG2D+wmppMuizL8Ur2zXWi/WpvEjm6rijh4MDzvzusS74ic
xb46BkKDpr0pI134RqHfwuiU6xmq0dOU1FXhB6lnLPjwKhz3+WygA8HRb+lprGQsa/R8NupJrRqX
t5DRLdIzXPI7zem5jh+txZrDrDfoqS/V81+lJ8G6fgUKp0Ig5uMsqXTTFi5fT4/lIs+lnidjBksM
kpfKpaehNb0tQTbA4AXAvZ5GiWgbQZDir8jrvoW4Kj23unqCjRllSz3TorkAShxg3FqKciviJcKh
/gQ6rU5ou1il6xcrvJ0YlMvxJfORGs96gq70KJ3EVyR+YWUVm0bP2sC/D0TU2uuGMRyCwuIk6YBz
ZERaqHlp9MweMLwPRXNAP32CRb93C0XlD2N+YGcPQ1QdG8b/TvNLLKMX3JvgXt0518ENtC9TZMjy
0O+Bap0NNrBXj9UiKK4Ji0bRbXu9d4wsIHbuvcTRvKFhlcJwvaMkLCtUQd2Oi3snMrYYxzOuirUm
0PsNTQoJ605XLY/0UneIR9iExOzeoS5H16CXpMKbUBrRXOdg1mWNavQ+1enNilX3Su2cPBksXSgZ
z7HewhD9PUdjF1NIlH2SIxDEtTraLG4BC1yqN7k6QVRa6O1uySZ0dbSTV/Efa6KcQu+BEQuh4SF3
7bDGMc7eKL0zYiNAvu+2a+XHP67eK5mb833CqkluQKY3z07voIneRhO9l44sqGg0izUCyW6X6O11
/N1jy+lCDO90svSO27PsSpZeQ2+/WU4662Sir/b6Q1AAHcZ6Vy5qKHHjYyFKqgOIXAUs1V4dUHmt
9+xa0jNW2kjObaAR3Eog3qzlJev5bK4JyqIZQO/tod7gF73Lm8HWWHt6vy+ivF+F2v1aJXI7L+KV
XNPXzriYValOYRoOWJ2RmDfiaGTi0FrmexZHIxIr1KVj5ZAHXTy4GnPwNfow5pyI+WOoUYlF4xM0
vm3CJUCxpSjL1uYQorqLazFF4ujkA50HXs/bR6MeI/BHOi7t2o4a5rDsQNvhS7fgGBtD+wGlXHci
fYcmRhsXRzkBXoYzDpcwTTcYn5J11F/L0WjPUfCTL6o6pTWaKxegptaITa6hG43h4B4uSJBtfnzg
HVPjPINGfGagH1tjQIZGg3KNCwUARJ1GihKNGfkaPYo0jrRoRMkHWkISXW4DjTbNGneqNQLlaSyq
1KjUDDwFGuC/sGzD/2nsKtco1qzxrAJgywXgSjTSBfO9oPYH/Qo1DlYAiNW5CcJs+IQUa7TM1LiZ
Z4KgjRpLkxpVU8Brg8bZtORiAHgTPgicmMDiakA5qdE5W+N0mYbtCv1gMlgRXJuefr+UaoSv1Vhf
pFE/W+N/hUYCqxAkEc5WnJWbJec6iW8TjRzGGkMcABNnQEW89neLk9F/PFxqZI4s8Shaqo7j0sIi
jqeWA5cksFX+Uk5VeM5TW+6SMkVIVib7OH/1G+fiSJbTwYleOoBPDKXLimHrJdWYqLifNUKKB2hT
acyUkoHHDhAVuSIpP1NzzPoxx7w98j6MvyyCDC59YsmnIjf3rgZp3XEcD42DJMvimHtLY0Ze7sP0
XGfeHdGLHBct/9D9gf/f9XaKANHtEiDxUByiHjeX6pzxtWW0oR+IIs8ErkJVEHQzeKJ05lv0SdHO
mPjsRCYd1s3kXiYnR+/tDafUcNNT0FLvE5Teo0UuBqDLBH7tZfZD5zEiDkXxMU3m9zSjh6v6TIJ2
mbjKNRY+A4oHGh3H61NsLABzEGNKEIv2YBQA6pPdtwQ2qXQ/oIQBzOvexnQAex+Kcht5OLYLZTGQ
BVj6OtPwTw6fCfhiAuAfB3Rg5P6vwzYxjlgMPlHNAcp0mgDoTdc4//7J6VD32eOBTDIIQhnCGUS1
uxtnr9iWHVnxYWtwu044CBfAbugMdQ/HnKwrmux2rdGfPINMgC6eXjOTs9fosxb7SLzOTSe59bEo
TFyHCPWuyFvRb2neQ5omMJOVs9Ujw+Kaf6qy/htWet6QHGccmtTQTloLbaZTb7UagWwYqtWwz0Xr
Qehm2srcl5qNkdAyvuZnIPvo1+EQmDV300LitGU4HTKn6s6mTXyNX86It5GbPQCbqEPsoD6vxgpL
SYZJZ7ZJw5fOFgstWiHIr2xqdzASlD67EEtR8mPPKt/FXROvitp8rpc/sPoEn4AYjVGJ6cG6NTVV
6WniyoHBKmCySk1pofVfTZrkAgwilin7i2TPhxMxhxXFXN9UJ6zQH34NRKmcuHaWtf5QmLBoHmya
DavmaHotQFmnOdJtSmzCWtyEy63jm/VLiPpl4/RKO8ebB0UVkT1CfiViPIsYOi+D1ys1wefA9AWa
8is096dJwEjTgZkmBhPNEGqq0OW4lHCHgyYR6VKQF9HRK64JRlJ32BXgHEdNPi6ahjQ1IUnv8dHW
FKXSZKWtacse+lLTmAF8Zq+JzVxTnCVcZ6hJz7p9aOBAa02Gepob/X3QsnmUb2LravIUNzatBppQ
FQ2eAE2xUqO2dzXpipeN5ERCJDQdO2hiViDsnTWjLTelJm5HGFwCuW5lH32mYdTu/aX4CjTZS0IG
SUau/ZiazOWtuUkT8kZV3uMt7L7HyCn3U3PjT0xrlSaTLU0r1/DLkSaaJYxzpqlnHw4ajItqY0hp
Cq/2QwolrLLKPaH/P5KuTS2sJrNjTWtbmuAmyTE7E3cBedmcc02CW7DhyOzDXerG087R8WhdH3zF
Y/hOIfXJh0t3rV0Ks95pih3slNNE0+6o9zbAKzBPMPL8eugtJVoMqHpbk/Y97P2saXxPE/olzL6p
Kf4Qrt/XpL+n6X/+pz2ake+2h9nLbNGtrHwi7U3ZO5z361LLCGAnQnYS/HitfVdpqcE42ogOqnM+
bSj6JHbWWhBxWzW6iNDZuoZxRg04ndpluuEF5IOAinZV1928ZhowNwo5dL6EM9FJzHqtRLIyv1kl
K3mIroUyDmJdbJQTGQqKXkspCi2qcFBXhAAvDWqLENWF1PKLVgsxIi3JyLU4w0al0aPW6LRsw2A/
XEGBaaq3aVZmbUpozHht/9iD4EmqcnHsomZvz5RtRSVlC6oi5wKtSK5FIxXqEbK7qJ/TghLfeBG4
e7eqrL7J7hUnWZvrOoboCLUchQBODISFgw4cwJdv4iNJJKT3uQM5xTleLLT1ZL2VISOzSPQoYyIk
Ub3uBhNEZcwwRw3tq1WCXSzJFyrihVu1fV0MWW0La3TIdsLllOXrWbn1fTRi9uH4clfC64qdMXNc
lYFH5VZcnPtEnOZhIp9myM1jH5ftXeURIBbnuE/Hqt0NswVTEhC9Z9beRIZTQ6ZsYLXP1Ejx7HcP
aZpuM1MlmKfsmyguGVirt3jZp0s/PZBW8tyW5F/J0XudVErDVt0ba5JzG2rUpongZGTCQ/+1qPB2
cNjSEp217MtnK4/CvUO6H4N8/u5M1pvbYIEtSTzZ+dRgMlXxk/SjyPcMqAc15X8Du8jZT5yvCjhk
IyMDKd8QXSnDWVe887YU/nn7ALNwCahzGKyYgDc+ZLC0cFqD3Ia+ehit6FTrWE87Vg9FjQbNGZuD
TFAz1B+EOqx6n3wBtxgeKunx/QNwKFRU+yaIUPSE4EQYS7cYe547rWkfZP2ikuwR/vq8YHMhYq5b
+eHIxdi9z7FJP68yn2oz+Ugq6w85uet0yDvIPu+NwSXm8EBPOBsx0B7KQlfVt+6A8qqvaxYhORyr
AueJRZ/rOn6k/M7eTs63MByyc71XQ/54LZIzg6Kxwrsj6BFdU1rj/RZnWeJkhsbig+JMu56CisEn
IY6rLUcIFd/1Yfcl5j6Bg+NMmP0xX6UQPoe0ljclB86eb1yQN00YH5f+gbbZDu20/121uo3F0r58
zQXIPlhXToN71nKXTcW2I1PfRGfrodG2RLkixBlcpdU63oUOs2wCYaGqB3FuSmhGTwJxEjpfoJyc
hWTvkn/hvsh+mfeYuOnRKcNiQ8TgFjoTqVFRfi+C6hRD3LpLcOuOHC1LJ/6qssHtgWNijQptIsDI
8h8b1+QNCGWfa3sUyjmsAmDJR4h5KE6TW+4Ya/OynOhmwcWwJRPlQuhrcka1xDNmjfeexbGazx1h
JVo038wzSijV16T7qZ+4p56gafDVm37GBu9ZzjqP7JToGzASl001ywJjNQEfk6okmIjB3NCNC9Y2
l3yAgXIj3tJxnW1tr29XqaQKLpguavzTK3WgS5Nn1xPHDO09/IeB9H4FQZvRSVfP4cHgjF0s8OSK
BHI2wvplUfQ/ZbwUGcL3DbK8AX0TOcAuugehAzVlY4xsrUxFiBK45qIdIdftxiXXg46Q5K4whqcQ
6V7nfPDEbjzpLdBglUmNIH6x3GnVGe/fKDkZXZGeDZV/W9mrYbgfjjD9tYlsJUgs4g2amUO4JCkI
GupdljZBytawd4b6nSP4LuXuOANHF2xeKiKbBKki1+Oq7ocf2xseQ1RGS5G+RsXA/dp8ToWJWHO4
Da2Xkv4d0/3yBEIWTz2RPXWwiJiyOl2iYMs91hxKoRwocSE2LXsrvpuN5WYfUEffamoPSObe2lZ1
K3ueXtMxBwJpW+qHHReTN6oQj/NdBC5iAcp8ukr+1LjjVmrpaX72r9Q9Q2ySgHwKl2jXu4j0IlDe
UydjKGrjAVFRskns1H83xXc1z0Bvm6KhAi7OvJcJq7rbpj+t232Sq76x3fw0KtbLvMRKwStg+n+y
ihCmyQRucHISCDm2qhSXYy2Wie6pSKH0E3dAB/YlggLjLLH0ERhW5AyMjv3Kizyy+LWXMvqIrGbe
FWYfQmELqPkWqYVorc9EkgzT6PdM4053KunRXjYMqXxy6woBbdvlBDI1YMaJ9XcsA9JrbMpVJRs2
8dn5DilRBk6KP6BM4i+/sSiCynaV6/yoOX2gfQXbYln9/Ervp8Q8d9ySa1k3qMe8x9TGcSMTXs+G
Tk+7k7d+gmlNtvirnEtVlOKwpCnBLbydrGJ4n5sXMbohWqL8sTe+05EU2QDb0yqvdCQlW3nGuluJ
9hwb9VNQtt9OYT1afXnFwc4llh5kFcNSckZmM4JXFZ4thZrJcBIaTJKDnGdy8OO1JTFquYn8kYDj
QAoX0xweS8orVdhvKYW9GeZKcdXIaWPZM4qo5RA44iWnlGSJn7OEzZdve07c6WLZKOYnFhg/rPa/
P2snwx8ihsKuejHCaR/hm1xVTkeS1Zw+eWnP/gFcSudjto4rlN5mJK5UjVLakOYrO5F/SuV8CEte
Fo+LClX+oSys90hG06asvXeDmDxvobQsr0DXSHLYOvN0iDdWxiozFeNpah7QizD99s4KYuu1qXPi
ws2zl+HKSvS9RIBY2OIVQv98BH14zOr84FOEduhgy9MJOR/h3mQFbMtsfrfJ8ViN/muF/HWTpdwy
A7R3iwsnWHijua36DDNxX9usvMgdrYn9uImHbZ9jOY7coyu9gw91VhJxVgkUy9rPUOSOx/hBgw/9
7WerUvu2zm8CheHDjsX3b9Hm4F5Lm8wZOvOCscbbHTi6SQe1A/ezRqrfBuY8wjlEvCJUh8u0+Gxn
hzCzpiHNExF/4I0fs9ucsqLBYUgaL6zx81IT0hWIG7cU93jnj51BeWFiE0TeRM3fQFRkWRE3UVt0
prY3I61cLGhkBQxI/EaH7TENJfqOIsKpi0y4MuRDMTN51IYkf4BJK3EVwLHtb3JbmwNTB0WrmB99
yliJFXpxkf7uWm7UVbJRogHLy2kiFot3T+uE4c9ULC3TLePaGmH/TV/0pzSbn/PF1YWCrJHNLm/J
SonISgCB+nJE+45s+53XcVXMCbuZTe0W6ewrozGvSxvBBYzuAKiF53jiQC6+6u4gJmcTXLszWuxP
lhs2org8p3n8CbmBDNJrj1E8O5h6OCWcPNt0eQpFVuE+osHVaccPlMBvnmFz37McEMpyO9oJQ5eW
tzfmB1n4dzRM3HV433LWhrURGR89ipbCfQWgRF5V1O46tlg1Bv+W7X3rLsVfSzioOzCtNnN99YLi
zXYeBuY0Y1mOTlgAWrQT1e1zit9c+6oxIrS2fXK6lDlf+OdaEDqToG0cXxYmoVVZ0lGZURjtWc19
ivAEwrACIs+rvxgF+X2Asnof61KwXIuCpUNJH2iXgCyboL1V31YE+rzFFjJrpchQaLknpIxeHXt8
ppfvsHTqE3w8wFZjbUJDqhU0glwZdAdhdsRJriN0RjahTenVb/hZCWQg0aUxwuXki0psSdG5kh6Z
su3E/joOgvjQS2NjY7ILcx0pQbNygsFoZZj2CPIIaAtz0pnqwdGrSpq8dWXVb2K7/rLKyMWQDiYw
gr4S/+NsRDGx+KdLtuuL7CPt7RsFwBxKrlvSbZwj7Py+cqMDoZLI9M3gT5t+TeHEEyTzw2x9OoiK
/TF4Lso6XTXZqcXhHqVudqVSVye5VBCVWX6gqHKVlTqn1k3QhYX+yD3mHppEPjUk/3VD+xTZ8z3M
m7nHpRmlL/ZQv1EJqFWPFlrGhiyZ/sEpThD2qLnxcgjrMmfmTdSG77jZDvxq+0AU9EP4JUQBcWJD
UOTr2JzZ2SkEZNvdTSYRIcDNovAuhHVuQ33PdJK0ACDWh3pwPsxU1TukiYRkMrSV2mtSc1yuWqba
OBqglQK+HPHPakMQWKkTlMhQWAfYhCVEBEHi6hDoUJeWN7Qa48dMcOyXU3SpFKEaPfc+KTyYlTrr
ER5y7frJoS4HUhCDD/1WT9zqoe0XhSWJfYBsgThVN+2EArX03iOE0ChI6Ul3YVVM9RdQpdoEQjyK
iWBHsNZTZA+8+0lDEAuZRG0j/lZEZzee2Hpx8NeF4GAybV9mT/o4xzYI1kF7vNdm6pJNnRbljiKP
dE3HivJQBEYWJA/h4PWGZhHyAse9mWPzbYJfSEJ+WPYERNKYFsK0fOUsZXKYidXTlS/cACkHQyPL
AL+PcQOKdEbfedfM0W22MAiTsEHIuizqddpVD2Rm8ZpAvgafhemjdu9hVebkyZzIeaiBPGHOsrtF
oDDMfRpRdFPGMBl4dDLnKeyZpBM3vkkzhHmqSZ7GyiT5qeQjadtahvA6uGFOiHaG681v36sWJMyY
1AeJnJyv1mNedeMKUxz3QlefotB4dgHKyVxyrP69JOSoiVhfbeRX5HlvugBKaQ7v/Cq3d6wUFlHh
y7dv35n+cBxToo58ZR8sPuGxET0Fo9gulF9UmYVWK8Gs7ThJx2CFzINnqayYTEN1mFoM3u4ChdX7
/lfdwh3VHtV9Emu7tPdhPQR4S1cp3lJy0R0qNTgwVma3cGhk9hnlZ4YSbD52tuserQaumOIlqpM9
B6bAu7HzYjzYYfWBiLrezhVcZ0LrzY7gLEJjGEsaVeZ7hfgbzAt5smHxeV5q3Hk5uROI1Oim7qtT
aBF5qYhnVCn9PqTGt/NLOso9XtuRylSkMEp8qCXc5nFIQ2RQwehgWSQBkCNtnhDgkWtR5odWGby+
hU321vSoRPeSp8TiCZNMLKeShKRi3kCaWmY9ozdp4QVi+TysWaCtDAyCz2VE45Izhc+dionpXq78
73/F0l+rmAsuKXgy+vaYNmZ/BifNQ8YOwb4R2/CXDp9oOvhU3HCfO9N+lATlJEnyQsruna1vhY4R
N1/QoZLRN69V778shXoYrIHLt6KzFOmZY9yOAS/gnPFeswU0RSVKTNAaImOywkV5IQgnoTgaQstn
hMd6FGCDtaxNN+QwwcNDkkh8nUmNoU1Vn45qH+JhfsKWSxIcADfqqD31gu+zldF8bncrh0B6im/8
r47B3HUt3S/uH5rAeMMoffai4g9BBvibwopqKFzifcRZjFjHItRQLskRWobzBPWwMY03YUq9rO/c
pryLlBlke1zLA5m40KAygySjcwRNZyVYwYKP0VKvRTPd4nlZaFDsLoWfbkcP3cwM1KXkMaOOdhMi
wakwy9sMHqup2wVjd7FVXG6Ksf4zuuJEfDji68F7IQ0f4KA8R4l1SZb0FmnTDa1+rOCiVmszT7kX
x+Lc4LtSGUHwkXFMABpWjjauy8R6mXysUUNGvgw6Eqxii74IKYgnNifdIps5Ow13tTO/0N7ymkoM
69Vyu8CVxVP9NNTjBT3nuCpywh+mqXJ31WKAOQ4fygveiXZaGwMImZUN7zRADAwg0VfSJHekHKeb
xgzDveFydpGYRp3rtwV2TMRi4a3bRN64btKtAgkM1/XDqciNXRfb4X2OI3zda8oZjxOoGcTTUA/q
iARGnfzRJcckKm48b4Acc/xsMypIwDFEh10+W4Pbkp5AH09C6BaoBUlu3vQUghWt7C8jAC2DNEh3
6LXWs+GhQGsK+qL9oCDdrHFBss1N0ipkPXtH0AReosrbRV6aHVJ9w3kRvvrOvE5E+GHcyjcMPsPK
84dho5cNmf0EjnpiZKtOfr1cY5PWQhmHvOvTlpIFyd1OFt9RabDNGGWDzZ8EvGEpMUUq9DYLQgIF
NAOkke0wFuM8B14GsVxhzvnsJutPBDrvG91TZTcXk7FTI9EEaPjZ+5QQ7GtH/KQyCTelPx3LuDli
hf7K7f5Pig4VIHI+lbVzwhUjUc31r4QDkPlbFPSoTfQXN8RlWC3MVUCMDvICZHH3fsX2l5cET4Kl
f9bBQ1pH2b7MkF0jDu2K7qjaDvS7QkIQkGWnIOhwc5VE9JDp9uhx+8PyhYROBHy6efMhbv8z8n2q
zvzBzoQ1+Ff6257g4FiCIq3l5ZmmOyJKpwtJ5uvODOK1zqqjYiO+ROItV9UMLriA0MTeu0/aHU1s
SNg/oFTabYQsgR5kxHhpxanZuJ4mf+JNzP7J3ReSgsJOvIRteWJZxi0Hl6DM7nF0o+CaGNyblbMr
Yv8nCjAHWihYVlNdFcjmpbzaQnylBsFBzBL2PvZfZBVwkQ6StKNwzm6cdleAEyA0GTCL8e7YmqoS
cAnudkysB/QO9IBaTnsPg7mukVq0Uh2dYRj2qg/f2SnzYyTyT9uttmky2bsxQ4YT22qLQRv7LCGv
lvT3sp2JHMBpsxDfsWFYPdYh/chVoABZ4g/HscZN4yIbtGzjlMNW+k6wNws/eudrHb3h64WtE82K
IDeOaD8HscCqI7x3HQ4zn7tU5Bv6U6sd2oO/CUFJa0G6DCq+MtkE5oMQmOvdHlSrI1PrytLv1318
ioPqWfglQuKYMuMZqjFYcgA0AnN7i8ynobV+EHUV+0VhEnZSXtmkByQom72K3rOIEGSLGO0tAp7P
wJlm+E1UiYbV0YxoGW9R5Thns6rvoQRXAWQ9qYjilNvuM/c012w/3iBH+qha8y/9eMauJRGCuKNX
GQLZjIE6Ckl6Z8SPZIr7ck4Pflj3j6YweB1Ue4VIHDaDF9prDDHBBrQ/3dptZq5haSLEhagtGTO7
hKcC/Eil8RlxCtnUDjaWojo4BoCZJ8tpZwvvuxjC6eb3IRhHBtqEHpr61VrYxqrSBLVL8yffHVj+
Bo8UX9v722fdtJspF1vRt6J2voRa6ZX4i73s1Sch8UaBFK5ovQmMzzZ21MVRxbNlLO8svc7WDrqn
mZxxbeWm7F0MX2WUBZQuD6/T0j66DnmwXfKawKhtynR5w/MwQKpPEZIoOamtaGcD9hTUjiiYHkbB
mLddzYe6BUpauuAWYYZ7k0xQI05V1CRlhWe3FtckQAXPqNk4xgmTTn/sAlJiHPtiOurbxBFSuh9R
FX8bvnhDVfJKLc8jabkfKvKukBF7aZvbHAWU1+U3iObjzVxEjxX4KuThkfiUgxfV54g6lo1PsSII
y15yCHq13WLU14qYt4iMUn/hmZwn9xH+6qcc5rc+pzUmnlHcxNO+QGe3MhOEP2hw2MYTQuYRNyHR
bG8Nbb2hX6AqjG/LYeBQdX8V2fPQ4sYPhBVdQjBHP+oe5jqskIMGTw0xf2cgdtrszGMNXdcDxRzM
LrERXMkOAPrDm0vGCM/YJwA8txXJ7uXsTpTh1m8JPkPcW+6HmZi8/yUSrwWHyqpb6APk1eeaqhMA
QuzeccOhl5KgSt+kfg2+CDgOj3aY0Ytrj3B6kdszpx7iaZZb23F/zKJXK5ptQDJIfjtbTvyAvNm7
WVAiO9QpwjZzk0yl08Hwc4lDFe4Y7D5I/cq/OKre68Y4KIl8cBxeynJSa3Kk30o6UnZDDl8zjbeY
MR5FfO+EeKFLKT7IAgfX6bpNkJhrDrfXkPe1/iQUUiist84bbh5GigGYlawtkWKKToNkZ4/jOTAH
zoRi/Czj4hAm0bK3iOMVAbd4zAAzNk/4Vf+iH0jYfo2XasLOPlbHuvnrqwNJgMiXUxQaAq03pJJ7
jWbze9n4OHBX0VDuiFsn4hWNU+NPNh+l8tPAslwxcoRdhOYGHrlNm0Mzze1WSHE7laPJHJ+/tVQI
IipRKCcnoi3T0X5xE/VsUviH1vhmWlgT5/pz6F/iqQcxnS6LmndDyPtjqgaSnBiB4SOplXpKRMLW
lB7MGolsYk0/jWKBJdZjvUDWYwAtjpNN1JoMzFsLS/oIpbSdEKGSyg5gFXV8AMrmmASts/Fy725w
6gfSo18tt3haitmBTvGGtZeUGKLcP24XNkez9U+QLydbmefJHu/mUKzpEiU/JX7ym+kjN6M/DX5e
rEblamj+J3fn0RzJlp7nv8KYfY5OnvQRHC3KO6AKKKAawCajGia99/nr9ZweSpyRqAUXXEiLy+Cd
vjBdac73vfanAzuntJwI70e4kZXGNEiS0bJxyvfcSR/LuHuODIBJHzpu4jPp3VKsEobfBbpfHoaV
XuHADd8087FoIUGTrtnYIP0Mbx5gPGLbZdIN56IH40DIvqxrDy35H6TcfePdc+oq65R44pM0jw0q
/yUJR1bBQkQab6qp3TXaBWH8mPaghnGPIDcb6t+BjskVNHVwSMElinzHCyxbVt6wDZvm08CC69r6
HX0aC+UANlWiBvI7+6uukkeTM6cNtFfbZIomCoG8PnB/iSCI/MHu4ljuuUd+nGudSSiGbx3w3sLA
m6dR6/L1KKcnO+39Qz9Cb9pZJdYjRyMCBlzaQ/NlOzFG+RasqNFEsUvT3l3EevwWa6Q6CTOaTu2Y
fCReO22l06LEhDHSOMl7HWI/tX7oW7jWdjgsU7Dtxex/O1AKi4pAjlUmMpePY9p31XsQtOdx+GSb
z3PvOuj2k1F2v5GskI9bvxpezpaWZuRAk+yUdDQ12mH+PXjNQkcTtXVgWBdWxacVlDVZbzahK4a9
rbmUY3obtOBk5OaqGzVzN+XOIah1b+FhnF7GlfFQymwtTdkxKwRfflqw5JEBVtA3ix6hM9kX440z
CsIgp4aWzSCzN4C0jx3FpiyWKTViw7Qxovgwd/W+NZNnpy0A8XMiY1vTOdfhtPXNxCNCxcmW7Uyh
VS/pw4td0syaXixgiR7ggFM4j+Gb+X0i25N4aY9ALggx0qhtdadMISP2l9/PT4POA5s7aL8dPn4e
emL6vOARZtw7dHVSr/T+yZcTydlu841QeoWmdCCyi8ZPz522/aTl/JuxY51EbzIZB2MSfA1jn+rN
3KTtxZ8y3qa2922Z9Y8AuTci7YHcEh1TLh4+V6PtPY71dmV76TsKmGILYRItS6US6ThuCYXznyda
BMJcQw0pcn0nlF3bJu5ukU9cK5tk7K02WUvkR/mxMeTWitB3mtgNpvoDG1d6zG2TwmQj2ozhGF+w
I3+UiAyScMK5D9b1MPE0rSCl9aXtHuqRxyrr5gzbt3mgcUKsHGdG80TG39I3vUucYcEJ+ngL4YzO
nHvGDrAiRBQPVJqbrzwrR3Jh529G7BCoEmx1Z/a3jawo9EQ68zuozZM9dNrKLSWCspHdpET9sbab
ezR5nzQGkd3BzIEx8rHmza7h5rDRQS/CZHyfE2fZpuKniVUwm/wy8/5WYGwda3fb4s/BMs8XJJvB
IxJ70hNMESNxSjUJ9QzX04PTnbPA0VBHUCcrvHo7WUP51HkWTdYBLuHZu7vCfbWqVOzwTb5GbfVE
njaEcYk/IulYxPTO2gAaU+5o9mjp3ZunTcZuaoprOELpTo48lwLypCJOPAK/QmOd/iJPJ4XJr0/t
lNwYy1gNeY+v6acoMFpmBn+KHRsPrOmeQXRIcTMLuam3nacTatf1wy4D0YZxz3a123wmrfOdTKBg
VmR+enn8W08RqRdt/EYxw8RBDjYCbP/Td3e3d0+u5sFxmPtKJ1WXYO3nilLgrWmQ/NtKzV7iZck3
htvvx0J2p9KgpbUq5WsC/yKT6q0Mp+YQRv0N/zqXXkMZaRX22kgaCGYP7Y+cO/Rb5nQOOCg7CEhK
8kxTdXcg3F8Y9UDSt3b2B0O9avVi2aJ1wM/pLqrUuJh+SBAkrWeaZ97nZEbbR0aVwi9ixMPyiWx5
mho4O8zAOun99EJJTLwrwDx5gvJl3F+InF16houXRp9vZW5iCk3Tk26UW9Jn7lqGbSwR+CIArpP2
WnglSV0CkQ7UGAqCnu5Z8q5aESFaCYxt7xMvJgdtKa3qUkywB2NbPog63efa/E3Wl79o+nhX9f20
aIly8iaAGjm435UxfvEPQdfLQswXuoxA4duakSZIjzaZrKDcM8ikjJ9oxNgHY+es3a55Ddts1QbV
a8u7FgyJoLzyViYGJJ7nvJux/9ERi4Br3P+oZHIW2jkVUYqwFqfGAJu0jWKObP+JtYl4CaFdICI+
AnM1DvKcdbB1qfQu/QiuDnp0lhlLCZNfHlev+VxdSJk6BTQkaGI6k6bDIq0bpB0g5W7s8ViV/ns/
RI91R8RlTsgfitXVPJnEuNuaR2fFOtZcrk5vbMhX25va+Ih280FkVP9SAdB09G5EMwIJvV34TF61
bb7MBlK8lIycsK2Xth2SfFrtB3UUG7Z3Dn2cN3N4ig02UD2vjOVrkuLiGV2+QHRf/oztoegIP/K0
4KmFhV7pbXErjfKbTNCXtir0x/qQZhgKx24sdyFSA6R6LkaQ8V04JCIEwO1tzBpsReheq8lcJwaK
OPJKqGJykoPepAO5AeNFNBhpIotmS8yudzMgTSDQ6EohS2wrG+e7pSli5WfwC1rAL8uGx3cJMnTj
KtIv1sedVn3QbaTt6Ri8YHr/6gIEEhilCVHNkXVYEm7FZoqo0uDQlHQIafanYWT2uigYTLGSTTRC
ly0CtoC+EeZYMbw2nsHKw2ywyksPv5yHFp1jgOCXFsDt0Mn0uSiNV7sjlko/EjN4dVqatWxiRReS
5orKOFFVGu1zUqUWZKu8W2HVLEOj4rNwrXd6wMikGdI3h61zkQlewAPJc4uQDXlZcNXxW2Sf+kjk
RGqRuuZWmLkN1BmkAGUwqnIrDL/dt24sKfJJOfDQJdSgpClITcfRy/aTX41yeGj1+ih1FFmyFy+j
drQahG1JUM6bzBMvlYK1+ZoVdjIyg0R/s8GukJOs9CiucXjiP08wmuCL2XD87MvKLla2SRiE23OC
KyrCavuViAud1Ex/4RUzCJs1WABS0THlLQ7yMM/7EJ9H0FfDJXZJLNEnQlfNNONOCd0DABpLUdDI
fUhr/SJnpWBGSnaUdiFo1p0vPxEIGZCw16m5jbKKM2rIMlpOP8tmKEiwteUnM0saDZc8Kb2D26G7
89KLJLiMW4zvMniUb+aPbKn2um67r6JDzt1MFEZ4Ab8iLzVmEwd5VwmwjKLHSlf4JclFzgIQ9zo9
VY50Vm6IALcWxiNnOvHd8oYWM3xxkYktUs/SNkFdib2LxCPk1nZ8IbZ6Q055iq/xYFs2NQHITA06
WowoIx04CV4IGtaaLnwwvZhz1Ox+9KkEQiAXdF926SscUnvRVKtuiweOFFsFRUVEiju68SZJbFno
NLq6Xjpu53rm7tMHeS2o4Kr9+dTbdORgmuWIF86uEB0zw4T8Gq/ydhisjykltEUL2TjSbTkQCFcP
frBSHlzPoWrcSAbwhs7+AC8VXG1HPPiphpcMeR/KRrLL3HZRthWfiNO9QbnH2G5VAHHw2Pmu9lZR
3NmA+JreWuc/7poMxrDqCYUrlhNjJGYSrGRGYm8dnc8ncdHouXl+zqvxFVFoiE4wBnUdgo1ndlSQ
8Pys5GjeBAfa1myIGvbsGPFdNj/aZeY/TDav6JJBszdqfw/9jTDDh7OwGRDxPhoNowlRmB+iI719
aF8G6lViFmYEBj5TnQe/gsKH5sTfvRkVu8KiYn3qcL40IcFsVnd1A3lxUUkCiunXVtLZ640EW9sm
uXXIm2IzKBZRYm5ia3xRbyZ6eX9rn+jQjLZ5lkffcz6ATtIVAsBmwYJBIlsPRxqS7F92vP0g6g5F
mr/abUW8N/1HsZT+A3hkAvszfMwgc1h3xIPkHb00Iz6AIOaj0NqC9NoQUUYTj1cnMDhmvfdZxcKS
g+HJ7m0YwX1T9cZgi2yGeljOdHG4xMOSUvQDULfmKlLJJgOxm+N5R1XWA+zHN8OUvihd77PNf092
h65uFlc7jdCcofkb9ILpioaOdTT+cAmntRPU1yYCgYycTy276CawAHYEqi+5p22Xn6mNwZ6X3g+0
xAqp69ZNuMRx11kPMXBstQXyW3qS81l68ynIVZVNwglTTC6t1HmUr6Qtd5KmiUVTluHBdQ4yF+vM
N97wHgwrV2LXNkBzAX+qNHmz0uw5K2aS3Sqf/ho5vWWZ98AyfBETLeE6p/y7Mzm4f8cLxOvNK7lH
Woh3zardhWOM+YJIqD0zD6peEQPViNfaGi6BUkM2fvI7sMpXs37xRiRZXNXXxuzecjvZ+UH+mszI
0Qm3JkjVENmmGa0b6vDFXBjs4Q4N33NAcVhRX6gwyrqCOo7MXdE5h5p3q6sus1nPzg5hiJsoIanQ
osR6pD97qB/S+dOzm736QZpnoBmcf+mF/uY4oLL2ZN30eI8Q7ReqK6KLYmr3/JaVxEOmlkuwAIq7
I1epXiz7tQpfwzl8Jvdj1XfMNaESl6OeWgpyXkRX7IcufIoIa5fdkRCZb6L/1k6j7ybCbMf4i9mF
1u2S/q86Y3LF4q6FZ2uej4UizerkOmG5NRy0BIEaTVH0UAb4LiXCXIPoIJsMP6CPBTG1FrGomQJc
OJtkYR0wS+5x1ULmt5fQiaNlwpnt2CiMAXA2vkXihwbM1sQME5ZvbYqa3qdwZkR0efiV0qPXJ76a
0yjAFGeHJhHx8ykVGDtij24LfWtWQbY0savMqcPh6rsPzJrOKpOk/NfOLwcdNPDhMWghe4c+6nbV
1HyQWftb9hYSL45AisKMUwMj5ToNWv0uGVHQ85uRZHzsjRMTMJVigl8zTJ2DMYBza0l4NWaPXNcM
DJFDZ+wGsubjVFkTcNMngGUiOmR1ne+aOls1U8KxHlvbPErbfa8CYelQkUH9au1nSc+Ir+dbDEzv
lmZsg6Q5E8sQbCpfvNuCMEv1ADsTrp3ODAlJNTZ1boMXyWM829nR4L4nXk1+Dz6kqXEsJjY8k4sc
0xnv6cJ6dHoXnp83Y+J5Wz1uvoY0JSAXPa7m8GqFw2sWbY2aeDr0bv6KNxXZmEu1gcEz3JLjiQ9x
F6GI8k2jWnZ1fgW7XQwm1QitOS3KAV4TXPuNWZE9tc6eOy4o8xEcMkZ+AHOY8LD06CXI9/lkvPnm
6Ky0TuxKDnEi9tJzG4nbhBitA2bUq+YYd+4vkghZkZscvZT2OQr+YKbkiHxUDIAD90EPEFGm4ubD
NGjhYD5X3nS2K9ZhYVysKv8V5cYLw94x4DyFQSbQHxhVeahHCRvh2XAwPXoKcPMK//LvUm8IHy2S
59Ymv3PIMOewvOLbiYalSL2jwfuCw716s0ln5qUPqMLHw1TLE4ndOGujmIC08auA/wMvJaVT15Gx
9BK9dIFAoGk5y9wcc12bFegz7XUvjGZZBxpOkqZMtgOByMh/63Peu08cUUR1Dw0OSi6JgC4nID1/
nTukh5nGtOggVbbAhFlS2eQpAof+wx5tylvnNKTa2GiLK38R2sFvRne0SQxARG+CCPBL+Z34ap1S
W4pxuuHtvdVxjN9bsKlCERh0ZsC85k1NElXV0rKQnickhjs53SgY6lcyJ2AQHgUelw8R8VxbCH5m
ND/zdhBLAv60XR38lOgZkLzTaeC67c4tpstoRufKylZ9mVHpRp7Tn3dwlRNwPzJ2mwUyiQk5tFK3
XHPb0pB9ckzMJIZwo9Jo8t0U03c0k3JWJXlDplZ27jUWXc0i/7Bf5kLwTVhpab3c1kX5MiLEovVG
CDb64HH0x6skPUHHzjjU1tVj+l1Odt0T5kS2WTPc+t58cAnTN+R0j3pc4mZAVH0VPJLYDz0ZeFdt
YBl1kCZWZH4gFaDIiRdlH30YvUGX/DjT4hNpBYG2ORlKG0M2cIMCAMfwVfllGX4Q9HehUJiN1Zix
4w/uC75aehL1/NsX+YctLbmKx/wrJvjAyru9azjhVTj9vbbIkw4CKBtSmMkc6fHAO91yMAJvm+O7
XzWNsw81autILYHA5HmyeLMVxRPaMsngP3zULaN+GhoXZuV4o7G8xpqFqIMzKdCUKBpTi5Edqswe
cVKZD7NuXIQJDJxNzi4M2dVzwUY/jafIDD6oUp0WZqKU6ynldHiqYJax13LPAb86LHk0xA/HKn0y
5Qv1Axe+qFuSeLuFheZlnfePQQFZ3Y50bXaNYQCugx92XkFQiLiLsubj1bjRbWzRo+Vsig4TYwWU
bPk/NBRSBDPxwHdJvPvzgaaMEHVhXBjGP/wBgAUdbmPNn02qW7tynO4+JUVoUCHihSSrrt3RqdxY
vGMU4RAMHssEJ0ntT1cSAMYDhPCu6M0Xxmrc7xkVvZVm26vusZlp8QF4eTIs791NW17sA3h6e0pN
Op5a+a3T9Mf4M1wKe8YmzjE61vKUNZB6SXqtNCAm6nnnpeybayUJxSLZqjYwJRb2WwfLsGi99rno
RpQxYfJeyyw7wWhrfn/kBaFeiZbY0Im0sSnynSqO5bI0za0220B0zjmYuN9s34XaHfoP8lHohIzd
X8hUxdoiZrNNboQiYNc2UfxglZRg+2idqK913H5ZshusG2BTj0HTNdnYJ798H8SI+CCswWmrLa7q
ggz2mEZeZPLcJJ9dnhVb3p7IPxwCWHVmFt0A5aJJyLSTc94yYjU9OWJZf5UNU54d0aDn+4TQxihR
gyg4BzgOp9S/4ZE/wmNiWclYJqroVZ+D556ybHyfvJB09xNT36W3SYLkDy2DacHTkld1bnQb2bjm
CoTUAXaChQ3mIxhRh1RaQjmk/dWkw2AJUBOvirzcuU1xcLX6VadzuZwGAFzrSu2FWJeOvCF7Q55A
vKdOGryLa47g4O5GhB+1Qc1IPapEj9mC0wN90EycJwjhKJutU7QxTrrjNof/aCl4zVYufPGii5sR
J1H8JQLsqwMxHmCak1yXpv0S1j0CKCN8RXi4npEPgypA4kUID3sNtTJAO9eYAm1qQnpWfsrO6WnE
RZPsEcyQlE2GxRx/AN2Q+op3gc0E2X1kdhTddNovbKavQ1Ocykj+pOjIEWnRiJjnew/1CAuI6jLo
0m+9tm7FEBFp69/B7kmirPUj4uhVpLkPnYPsA4K5eyl7KCbDG70FKS8fY/9K4Fu5Ip5qn5fZIz7j
dGPNMUL0wrtwMJzVw+IOPNipZGtOE+J3++Q7J2NjrRkJYk3nWPG9uwratZjZJcAr1OgQPPWzsdND
iABPhUQoZlB6NX1O5r5NVuT9fqdB1G2gGvSIPlN/HCh0ijA1GasRumE/EdiOEvzJc0bVG+t9COTN
KzUJmiZlIQkMAXOyT7Pv3CvL/1K3xWloOfBDI32ps2GbGd5ANF/EYJmkUPwFNm7G/qVF+mkTHfJc
f0Opdc8S6oPVeYPxrdZRnI6CbcyoiZuXx9JjakL6ic4I6XZV486Lx061i2FUd7T+2hDRSZcskbx8
K20YU6bXfKPXnVwXvNrQ4R1Lnc9QibiFuxg/NBSNVeZjV/UQHLfFfDXa6MxDkU8VcDpJnqYosbFC
vwQu0Q3dh5ZlezwZO4CVoxhhWQ0Mr3jUVdneNCxHN93GdnEcKtLS64juPL2Lv9ppPgFDWFTxTuQq
DJRqCv5+WFDaMN2NKW6lhpsrJEAEQxnzitYUHKzSX8u5J9USPUwk7q2mIG63+Eg08Kwc03Q/iKs5
lxayZQsghLozPddfByN9HXwI2EoRevs4m2CQ9E+vKIe9tENcRXG6ciQpvza/CvnNAElatLdCh8Dh
yT7lfv/YSwbPdkYmEtqPONagnl1ExWwg59zy6R4ofhe6+81h9sTsuZNtCI5Mfcesmx9TAHfQO4TC
TPRt+hu9L5ENUXyy4NBk8kvG6oCceFnHpIP7/prQiF9TPbHg+jdkacgrDURv0LeokD/cGTuZwHO7
dEV0qSlWggnwI1o2TnjwPybJjLhyLho9LkXsbP2yIqq7HoAX+3Tr+TOc+jQeYse8YpPBaO/pd9zn
32lRnrQYXaaM637Twg6y09TxwrepawJEW+e1PW1zgxurjVBG9h8dXPUSTQ8AqtS7NcEymHItSvx6
4X7Gde4v/wtyCf+jyMH/FzMJTefPh8OvHnwXq3t7/5fvvI3aSYUu/u0vy/uU3fN/2TfpPf9q/vJv
f7b/+ttf1Nf9WyKh4/3V4dmg6IciZqm7zj8kEup/NXVyA4RhmfwfT9j/HknIV1mW44Ci2IblmFL+
r0hC3fsr8IkwXb4tAjjTcf4zkYTS4Yf8YyIh+KcB60uyNWOnZ+uG8c+JhMPQxzNHv7HB3Y3cYvDH
dThQUgqvl/j2qWrnL8Ms610lagKBOXSqJBXwRMW2Mkkq8rI7yX1HUYBiklqi9niSAwtx87B5eB5B
IGF+T1EsEbotjjbVWZmXENOb8JY0rJ6wOgnjqONMMMYd4b7LFOAFMfsB8dojeNeXWTLIIdfhf5YQ
b9qAh5XEc5b0swkBfDSsCheNiieZMJ6FFb9CV88LDdgAlcp8q1r7cUongmHG57nQ6GJVK6I99GiJ
oHD0GgZdTyc4JrogEJ49S3c44lzlOI7nY543G0vvV33+BQv67GJNZGPGxEyeBwmK2nJgkFv2Bt93
Rk1ftN1RGv0tssM78vNHxNNnz7kGRjatmhqGuBX5ZtDSg9bgEk/H585hEELocqR8Gwd0iiSRn8wk
sZE2tBQ/vUlRt/MfDFZ9wgQIm9WQvxbm8zFAZdI53bM0SoKebmTe/GIHe5WDT4rYfBPeOwnkR/Dl
m9ZMR9lEd60yd73ePxd8LtYs6ImgyzHFJO2ifK/68aiRhJ5V3cZNjZ1tonAZwuheYydzZI6Eaji2
kwkTb+ziYniu+HzobHqkCPW5kAPW0VzeklDcqE0pxvweqzgqdStVHbV1fHc3J6pajsfOzlYVMTL8
q9109Jnaj2FCJfBs4e/jvzcT0CZr+IpCQGMjQq1q7NCp3tQXzNwWY39vcu+xM+1HqjhuCFCeIcOQ
0/K4zgP0OL6uND40KqPIUGlcLJzMKh9JlN77jpCSLBUf0or2HevAom5KMs8xG6IJ/pnK8ZmWLOjY
EJvURPv6dKwnlpeO8rLEfdQgAJJ8fncdsbZtedL5lGkqXVgivQNw3Bw+eHUZJzN/tN0fy07dlbBo
Bs87lEjhM1aCv/81tOno6A/CHh/UxZl0E02mOIphPkyCKBJ+3Fjaj1YX/0gko9gOnT19z0u/9g4Y
y08Znnc6d+I7fPAy7crjYEY/zRDdU/6OIkNo2Azb0Wg31hjz7/0zIU+Pidbf0hpCnGHMG+cHdXHV
RcLoxoc+cl8Yv2eNbhR+ch5fOhvnxmQzugAkjGH+mGr2pvPsnZiNxz/PYWjxXJtifNZr/lpaegdk
rFiPVcZiHN90RPx1/ONG/XNQFIwq4ml0uamaynz8hxfvpUinoMj/Je+ySxHlbfO3v7ji/3iLWTpv
SikF4gQTUvaf32LhkFpI+UKK8/htkiK5B033GiKrkUby4yXixlv9Zkt5q7Ri33vFDlx7N2Xpj6+N
z+hgGMvsxzJxfwcMSARW8lklP5nXI4hreCBjl+CdkFvTS6c32h4W+DvwZw7eWUTyIFLwy94Pf9QP
n22LeI/64LvpT92IW8k/Lm7lvh+enTr7MTCtY9Hfk0eaMJPajzDkSsZHmcqpbXqaVhDpkqiDpCfk
J+td+6UVAbEbvHSIQkBIW9lXN3eXsY3dg9eAennVyDLrntmoJtxnos84jUiQJ1uGoNcf9dwO1nyu
5K3t+d/UC6rVSP7ueGZ1vFVNkK4aiuyyyNhpA0++Zf49zfjvB+N/dH3UKfL3y6bOQ4tTxuKoI5vX
EFIahs0p+E+5t3QJEtdRiY06HhjJMvJ/+mffFk+uXe/dkA9w4EXFDqal3iuZ9Xvi3JaD3lcLlztX
HSiDNv1OO1K31cvfipCDzQVXZKzfCBe7p+a6lvWvwRyfLWcaoY6iTTqO0VbdDChiA1t7UdffBtdb
01P52U3FmniClPZEg8yPBQXY99Th/2mT7MfS2IORMMOMfqtrVAz9jeX3Lod4M4vkV5GPuwxQUL0v
yzm52154r9BdIwj+SWLm+D/PPBKNfTr3D1oLrtdf//wHkFcpakSZwExg/XE8so8Qxi7bhM7LP98F
kTyBdSEuNFQOCmXgSRdl9OOm0Y/PP3+uayEInwWk1R02hap//i8Y8rb/P4VPm7ww/tt//9f/y6R3
in5/19H9H0c8XX3F/5zx/soNzZvek8ISuiMIsh6+m/Zvf9F0RjyPu1/olmUzZ5n/njpNHrWlO56Q
BuOd7VgOf4RFuA0ZH/8KqWMyE9oOg7+0PPc/NeKZkl/gH58+xxaOR900ZAD+BWH9709fmme6jPp5
2ZWNfG6cSEXrZ4izxwLgHGH+yuY3RefdqMIF95NMPvYHtUnoaqeo1XbRqz2jYN9g7eAvRAnfHM5b
jCPFOvPS51FtKcStIz1WmwsOPyBFlhmLpcZgudFlQQVh4JAtMx/C2UD9E8l0SzLZO9pVsS1ZkgI8
Ke5lMavdqY26j9g4BRG0K4HJKrsgulC4RimZ2rw6VjBO6VZtZIbazQIiJSOYrdjJfmGXBJatjgzQ
CFYsKF613/Vq05Nq58NTLdQOiDTxgZj9hWA57NSWaLAuwsSS/uw9FZ32PXrVb0cQISBoA1Z7ZqI2
Tl4HcNPK1E81DSzyY1y5J0qNEfiwrlKTGR4igHQoi4nMGXZag+XWV1tuq38apoHnqOr3SKG2IzJ+
lmLJckzxQr11WZcttTfPOvoAFulUbdRdW39YAoqo1uW9R3ZosHyPLOEBbYkrQ+3lnkcYUOKEwGvs
7GWT7UiBgD4f9W2hT7eAxJFS7fkdCz9q1y+joXhjiCoua1uBFubbTKEEqcILysQRq8aYNrNRwdVk
OwShe8arD42urz+IA4lmekpKl9M15yZ4MoEmOiCKVGEVtUItAl5K00dAFgCDu14B07kK4gDqkArz
wNqzCUZQEGbnO60ZuM/d6Wgk09VwuLFIu8BCrVAUXeEpwTifdITQy9gyjuPg1lhHQV/y2rh02wZI
hrjbUI3h9xi1ReLFB9Ruo0X0H2gdgrikTJeeydqRc/PkPf08Xv5iuhmkD2AQlTjK1dIvQmCiWOFF
2JWUPwUnhAfbb+rax0iX1qYynirYbMzetrZnYi4dpHAoiCgASqdVG63Lueg2tHl9Q2BZAFhZ2SLH
R2wwGvpKKoxrAOySgF6aQr9KhYMxYMwAVCP6ilM8FxAQeIrXfZ5/h2wVmULTPIWrCcAhBHJnp9Au
HlkCi0hhcBlgHM3ieyR95ap1X+1K+yBQy1ukLi2n7TS8PPhKYhcC7nmAfD1gH2pZsfRn5071+BnD
0q0AFtRIZFqGOlMjyg6alZKvkWCLdesSWhkR3ZMGt4Gbi55FDyYOoDJWCOSgsEhiuD96hU7iRq3S
bK+NJm4av1tLTGk0xgDIKmRzUBgnAwtRjqCeWmBLDOTj2gIQJVLW2VRApLNcYyMi47dcNw7+nSH4
yvCvwQgSXxWlYEN5c0SGfHYAX22FwjbAsbXCZR2F0KKoFgqxzRR2C5PdkJHR3TyF69Z/EN70wiOp
FEfWLVEYcAQYzG1/EIDDYKavwisPmIB2VRlzCRWOPAEoxwpZJmmEQhD3iBiIb1CZeETd0FrJLYkj
RyvPX9suxA4wJq/EAF/DxLi4wNidwrMHgG0JwK3+sFeIt+fSBdf3lFwHQGvNG6PRuVAYOb2Ea2K1
2qWUGvg5QLqlEPVar19ZIM+ZwtobQHcb1fcC9f2pT1IWU3B5AUA/IUcBurJWg8LuM0D8DDAfXpUa
SuB9PDA4/wH8W4D/SjEAneICUkgBQ7EDvuIJOnPlKt6gS242NEKt+IQJYmFWDIML1cCkWi9DxT5U
hnd2PFZ8oZlbJKcwplAVM5RFrriLWrEYzGHo2IgWG7JTPFCwWuqEUgXDc9dBmmnSfdP8mtoo4sSh
SAyoElNxJrViTzwtuvrCPU3QKkqlUCqeRfr4NLSSsBgomLE2d4RrnOqgx7DTbjlHoWrip8QXZP6Q
f6/bq0xxOqNid0poHgndE4TwPg0EEH2jSqDmbUlsO7pej5IDBmzo4IvMa6M4JA0yqYJUEkVr7ciQ
+gyhm/x5ONdu/YfkU4oWRxF9Pa82SzFVmeKsCG6uobBKxWXB1mwcyC2ab/BZK74Lt8Pdt6pzrJiw
XnFinWLHQsWTBQVmX8WcRRSw2RWWTpLTLkX1UqdPGkSb3Z8rxbt54PcTRBzaMo6xAdWEpUg6xdZF
hf/eQt+ViseLIPRIfd+JzgathOrLofzQ8E7ruj/A739SJQgnCDlIBWi2iGPoQvCgjRXCvwS45OBr
PzzFLdaQjDKSnK/9tZ/lQ6RYyBY6slC85KgYSg2qclSc5azYS14T5NnBZ+oQm55iOG2ozgTKM4H6
dBQHqkGGZpCiumJHiWp7KRRf+ucDVSRfbcUfjqqZ1BS76ow94TrNZnKLx4b7fGnrOETNHk4Wi/3H
DEkryItRnG2o2NtYq/Z5pl3TtHQWQxJhoobpjaF8TahfDwqYbIsHxozb4JPWrDhi34UtHqGNJfQx
AWpn3eqvc+8/jBlUSZuLeaXOm2FrLofGjZE1C2z4gLeQ0wMkdQFZbYctDUySfGg30CGyIbSbKV30
lN1y28a2py1kJa6z4sCRZuGSJhuzVvz4HwWKA2VOBwAWZIkARCRnD1Ldg1zPINmrP3R7E/ykf/h3
xcRT5vfcKW4+M3/ZiqsPBKy9AX3vKh7fmG6z4vUHCP48q6+1xTtezw8mAgBbKQEq8I8GaQB1V7cm
H26llgCsIR6oqeNWWoKuQ1VgK32BuufwQUDPcjb6Fu+DVtwcpUlIECdIpVLw4mw/W2jccwQM4o+S
AUlDolI4B0QOuH5MlKfMKwUCCN4Q51EpIsKGxo6+RKBXFzNu89laW7wwmoYvc0eiTvoaK+AcN8B5
OCqpFSPNUmkwfMQYfuBGG8eSN1fpNBzsOSVS8cjWwCnr4s1Umg7k1UfdpAXBdiqLSdH+jcsJhRVS
kEpHE1IVv4k8Xg1KK+Ir1cik9COqwclyxR+hWKgUJgKpSRToL62W/MqQoDg87zWSlCBCm0K85PJ/
sHcevZEk2Zr9L2/vDddiG1oyqEVuHMxkprmWZq5+/Rxj9UzVa2CAmf0DurMogirChdm9554POOTV
1NSKnUr+UNYBmArM9QzawpH4y89G+tB9unX8+E3fNwitOJPC/JS4E/KB4tZqWkYM5sHQ/EyXW+9V
XeKbiK5otNgHgtp0mrlRI5fxCAwn0TyOD5gDxEl/V7M6E9AOUlpWO8WTrRZWTWA9BXjPFCPXAe2G
FMTurAkg/ZLQgT5pt7LFelCEGsPUpws2wzcbjKgAJ/LAihiaSEGYII2GhAPA0CxSlV3ixjvX8qfd
eL/BjDD3aVrJts+9ppdyZzdominUXBPDQBBOoE6+dD4GpQTTC+omG2+fmtkHCv492ySqlkdXM1NR
vQEq1e4YeRw1VcWUyEaCWVWat8Jpcsqm4VwAYiWayCpiBK9+hlRWJ9GhEt9kifEY6Fn4aPb+IlBQ
bOG7oDczG6dGs1+OpsAizYNJwLBCE2JsO9aOZsYG4DFqfjQ+ockS3U1Ms3OoObMU4Iwdz5oQj2Aj
WFaRlExkGDcST1NqHriauSAKbeJrZVsXMmVomZkkLFKT1pxbrom3PDtZDasFkQmOt6XwdxI8TqAX
MjQv1wLOGRWX/pwiBaE8KSLP+0Yzdnp91U+Td1osXlfN4ZW95W0FQ96a0Muy/lC6nH0j8F6jKT6Z
QxMugH1TrZ0otceAh8uFksCaG/3Gi6FOsuNFl5oPdKryq7VPlWcfBrPBE2//DsAJ/X7DdNL9AmSY
y5Aslz5fp6yQkd2x5cBzVFi0ptRLkEYvLVTLuvflTmmCsWhY+CU5ZlwWB4WmHJspffO64xwFr5xd
AZyW8z7M1ttSeXvNb4XgkvnyywKe7LknOW13AvvAiIvr25jqm6l5y9gY9o5/sMoef0zQvo/MSpXy
vtacZjKUP01NbioQTmJJXx0SfXYEEEB+a86TXdiL/kEdAKhRMmuSIymv3ecEQFQCin5fgwd3vrdn
+0WR/+At5A2ptDz6mjLtbGYUPfIZYk2gdl38StzavQ+aunzUU3lbuCVnYKsF+GrP6Yv4nUWoJluL
un5sZxRIAeTjbCxHU1wV424bTbSU+H2j4CQ1K2uH3CYAc5jTrKoNBVoXnxZsbaIp27KaL17GOTxx
+VKs8HIcIFC5keZzU0DdaIk2uDD/dCQStWSaQbrA9C6SXD2Vcm+f74XLTFnbvIRAwKGmgbPpD2Xe
ZTtpTjgDGA40OTy49tNCfXClqp9yFl9tBCRs2XRWgY5n4ONyrM3DNNFkT4lZElDvIUMc8IYQJWhN
1+ZCMbKBZp6gmmPoZssmOwTauYJ6DqGfJRQ0YUKseVTNPUAj0p6GpUt+s/UCP22yrkF7tvyoPEBX
IxDGtWm4ikiNXUObUO08y27U+uMqW1dlCeaacLhrbDuY/GJjQHI7Zxequ4g23SfpEz89eO8c7juD
/841CA4eN3IzYX4VC6rSsLgBNZ57NgVyOHITnlxqrlwD5o1GzSmz14fM+mnAoMPqVutRY+ns6OyV
m4qD8J/NhBeIgZQfrkbZYRv3wbALNeJeath91Nh7pgF4rpb7QCPxKWw8Dd5a64WAjjU470DQjxql
J/Ebm4KZ7CaN2c8auK8h7wuN4Bew+GD47cnN/X2hMf1FA/tB1axlOH2y2Ri3tiSwyyN6xv7VQfrj
WDHeFez/yAwAdeHs1jMV0ErGAyKpdQh4kjJFMidgPqbQlnR5MM+rPRzzOG3eE3JGuMInXy1DEXXj
zYRRI4NKPWgINXoPdGSuVZINh7qcmCmfmwilZvEVDXK7OH2oq9PBiQQPFtuuysLT3MbrTJA2uhjp
zYn1rxq21848OAlDWr2z7N1x9I9WuDaar1Kbfoy5eTHzBrrW21iT+ymAWU+25W1EaeeHRFQnJkaL
+5TJmZVR0I7K5HkZ6QfWU9fwskQ7wkjrVWCMyTFxdvxw6E4VBNhpVccwEw56RmgN0f8IXeZbgnlj
1FV59eNCbAxL/uwWcZx8k/aJ+ZQvCa6laOo3ba7Evi5rsjHqP1YExJPdM27/6ghjwgwR3IIhfmTd
E+SMn6RebDKvvDj3U9o80N5/TUJhHFvR3PpMsF/GFRqUalznWERWps/hPrLa4Zm52TZrorhlKZXG
SBKNnhSygSxQp94Xc1jt4jph6TgSu4BPF6HfrHi5CvechGAvtnicq+6P4obVmMnF9TtcZu0WM8XE
pAf7JJBg9CjOsHHFZ+9iGbOaF01gdXAuEeMIYanvZ3X56I5Ygsykfi968wnmmiUg2zEZoCeqE+hd
zqVobD9FY8U7wpUfzZyJvc7wsku3gDxK64GBShpvPjOIAnLkEC73Mw0cGqHS22CiovINMLsODRaM
5Mv9QkJMsu/CRT3sva+RqV/EX3tWFwy9PJUwF7Ws71GYrIWPLG+Jebq6qdqVmSS3CW/9tIzzvsWu
FtJALJp9bywuucHtLwYiuAaHS0w9pj0Nnt0/Jyk5CZ69nBorpULTK3VSEbcLyYwog9q7pV8CBgCm
M63vbOV+YkH0jsgBP0P8h4xRykW9gvfLQ4tBurQivLCtZeDf1tARzTfLNV7RVWwyQ1AOiSMbhbz9
uozc8bs2g4KMSQTCGbghtHxj1uGjH5CIxWX+cVlQiaK4vjo6G5SNcjN7v6sRuDvBkiaxjpmh/cue
nfsiap4NnYDOOv21GOyTHzrpYSnebEsKkoLNTUeZRr+UpoYj2wyFrKe4L0byJOVCLkPcUOVlsok7
mpMz2lKrutpVSmUHZXhiMxbDrg4xmlJUC9ZlYpHJ4FCiyevpEBZ9pUnVdLv49S1AbjYxldoEjDUu
PhRy4i9cehIukouu39CGFiaqv865TEleM/iM2KCf3J8mUmXamCHrH2u8d5LYOUZDuncrheCpeisU
AVge09fUeAPrDQcAI2sZO6ICHzHTr7XlRC+w+zSWapsqHD97m2vYB8tjkJa4FaMzMNm4sUufpC/7
fvKa+JQ4JGP7y0LQFqUitE+nxDfUPkqqh1r4v6dw6Net32GzT4BEreLYU59bhaN/6KR/tqiLbVJW
ANDwmshfLop9Lh6cdceMWrlPygYJHd0dznH04oRLrOaK+XEzz14Hpmts654hsffIUsYutgXxNcO8
Uz4BQkT3wlmaRL4iM1NDz7lu1dAJ1s+mcqa1J0wdt+sSwcRVikHrH4Eh4TD7j7G3KM24icTRmyPV
I6F5JQcg5jKVnE64zDH0tVf9f8tglxO29XjwW4dxBTPZZLO6JyKZ25a8yTq8c1yACiTl25aUJkAl
nKTjrhw4EAhL3ADUjfgJ+YPYqxzpZn2pJHi25jMOX25/ZdDszZg5i445GxPSLkjjD862Fz8ediD2
qPd3ThYHm1xXUSRBznhYon2dWJSyl30wL49Z71t7XobBd7ajqa9Z7r3VwhDENdXTOp52cNIHUZsP
bkB3LHSnc0Z3fBOFdxC77CBbm7XCUiyroWeeii3g+ordMFgBmOPJqINlQ16aXLXldMzUQ9/Q/43p
TnjWpY4z+xdDWHM6PSRlcB6LGMKb19I2aiZGl+jDpe09xYDiWSvRIbZHVEavnD1wiuJEwKC9Drp+
P4jugew+LpN9/Sb9/OL1XObjgVV8wsHc04Ncda01MHh5jBqm3LPSY5CsVU+gFcXZYzLpkHUaPXWa
gxMNXM0i4x5gxae3SsG60klWJeUgNU8/zewydNTawp6a+9KW7wopJqhb9eaP5WuGKn+fez8Ns0Bm
0NokIEfbIqgtMJruZnITAjRPX5O4/F3CZOJa6O/SCWOk2xRXUqIrGg8dEKtMcyZPGTOsTGI6e157
0TLwKXvzGpp2QzehoV4TqGuIxYktjL9mQpI1MMsh6cLgFkTKb62ZzUNluz+Rz2EfU7cG4YCILfQa
ofcoHY/D3ba4a9DnYhqFu6mb48eji34eF+59Ztec/Maisexm9ZrBPcQ+obVPf9d9+zQUZJH5faX1
hj2WL5pgwVcQMVtoLv2OWcX3wS5PCq1pRaZ6ogD4KKUN/dFNrV9fQ529eM14j5frnksHdHlhPuIl
Wg/kWlBH8tTaMjAltuG1VV6DeWA62D1Lcccor1Hk/xkHYsEZ28ahyYhdRm8iR/5cZe/LhHCKMdWC
tA1wyqVeyD2vw5MNFU/KmXy35/ZK7j0kLtOLB6th4rMizci007eaNfFp7HigmRcnAZRFdE1NAgEb
WkOAg2bqS6rHJVa/HcXlSCwM/sZT+VpV8XyEEMoQ5AFShsUDha8fhJqxUWe+ajtSbVSq+5G1bH5Q
5jOHKvmcEUwX4RU3y5oXanJcscfg6HgmuXsDC4PSHBl9ZZB7VNNXNrpU431JT8nADsbNbUOniQWV
N90CjwnrpU3vvIK5SrQcuv5Vgm/NWylxIRrqSB4BIUQEQ7N7Ko8UceYjCW/ZWkZaHVDSrUl7eudZ
e0h9WuWLd+/0/A9CopHj1fKqGxCFh2ndv9ZWc8gYxdyOkwIcwoPBeNqvbGShkseUZHNOrpZhn9Vc
Mnztzc0bJdtjSrVwT2H+T869hwqzMeJcqSgsxUQ7ZXK0j4UlP8KMkuPihcnZL8ebZNyD3eFTHDZI
ScExJ8bb566zjnRsWNsbhOBQhjrM81drpT8Sr6i2SRMcfL+2CU25sJEmTY/rP2X/+kM18xNPG1d8
UDumtPu1FanPqPSabZRR7FB29obmtVIjdOjITbweCbVR/vBaAq/uB9IQ9mnc30xxcM3YpBZR/0nw
NRJKeGGE0eAQa7YFVcJdTI4DhWsOypC7YR8kZH5lnf8ajth6pee+l36Og4co0ciwCbbqjZvZ9NxR
k+WrmuKd7zn5PmI+YINpODj6fktsbKktv+xSThAqLdNFBhqixp1RzNKR2LsNk5lMqrDSwae+npV8
b2iVwCnqQeETHXPErehDjsz9Uc6scYgpGsCrMSt0dA1jT438Wfoe8tiJ2kBfM9hEG8dKtr6p0p05
2DECbjIheg/5gWpfGKFYD0Q1cQDskxEvg+Wyz5YwQWaHqDYw5v0iiWRR8xNim99pT8omMQ7CZaFL
n6JaFaQOoi+B+SmHFCstp3xH8IzlMVHECqOaOa+N0F3NsxVsrCYkulN8zrLz0cEEBOqS4k57ETFM
G1KabFzzOFTqeeqjX0ZnZJj8UtxEKz8Is22n6kOf1adS101rG6i4FA57p7T4Y/roDptgeO8yerdN
W+gkh+fSZefSUITNKEddWJ16g74Pixnx9oyFQHJZcjiXOLnfB19QsTE3pmX9xOtOwJUThVunsfaF
a9BHChz8QE6/nbtjxQTu1pgB4GsM1V7Claw5zQvTx7EhzB3Lxj48cnkv1q0xUg3sDFLj1KNTZsUW
smBb+4wSZ0yKkq2a7JE04uXo5EvpyHcq34du5JuWLC0jdlhUktIY+8MV4xtnftMchJifkNJ9kixL
5GJDxlVP4K8+bkikOTP+n69dPaBqZ8FXR8QLAtLfnCELUzsMjpelBRztPk0lNm2/R3CWC+ZMAvw5
o/BWcHh1q9gRACWQ1LTPO17njGuKwFA7EGuwBPlNjizgZ+dZ4b4cnB+Vbz4ZtfHL0QP/rIPWucsl
rDEY+VssprL5DlPU/+pzTvOJzAFeY3/dk9I8UGnYbpPC/002c8s8IJU+S/TnNmCL4yDfnJJb5/gs
vfrprqwicpma/t0yKuQG3nxh4b2di66/4zibA/meBzlsugpDjsmWcmhjvi5mRY4ch6CB2GMY/yz1
8BQt/bhDPXsy8nONmh1J8EENRAY6EzlcwK8lz/he4dVfsd1z23Cto5bNkIVWOgnMcR0NJZHTRJyv
hsNVrSldVilhvUs7cD4nOlceop844cOip7ubYLenP8cvwsxFhMVPld390HkEA8WlXPtjzqSmUZ0j
JHcIP9B/OgN5yot6RqBatREt/TlcTp3wL+UQsN5aUOC2nMmoP6vNElDhNp2y+01bMCJJyMgHdTLs
zrzlpv/gWiMzVrbRbMXMJMk8+vVO5SSotXZK0jejxGZjTmww0NsoRrhf+mWi/+0nT51IqhfSB6nC
mjzjxPRykxrzZzab+fMcD58LZyyZ4Hn+nNVxvW1J99U24vw59VuiUnETi3z4Coa6e/r+p26Wjz6U
C+pxPiSNvjsgW2B00aWLFpruCxfYgcyIMb9aTuc/WDoWQPHzG1wGh7btKBN4znCPHig8F+Rab2wm
YE81M1zrXpK9lRP0RkG4TS5xBP4SMZOzkp6hA69b66Kq4VLi/b1ks/zAQyxPbgy+k9GuPjB0iXLN
JliJJ8NaQwi0T6JnhsRMKjITqq2IinHfRV6rowXajYg8ejlJNe/BlsAt6Odd0y4+dGbPe/pDUr9l
QTzWwvYvRAD8++NNI9GKglcvQVIfcmUkj2ZaJ49OHB6WLi/vvt9jzTOvEZj0dFUztXM984sGFVTs
qCNcGHbH61WCCcfRXpTa8+KP/SsXoHBLqDDaigqdbWG9ZS1UeexF001Z4hOABj1Xa6rXAT635njW
Z7lttWdTJqfBDsrnIjDpuPvLD0s0PZWjsj/bi0OSjyucvRMmT5HM4x+MarhrqeJ050h7XpMBR6uc
bvsuWNqY/uAd0Ll3wLbnH1WdduciYedUUP6nfWU2q74MO4gfURwdkZp7L3Y+S2HQpp7DhgMRn5Xl
Jtz8zeXMJBGZma7Z7Xqp08Os/li3dFSHyLPxeNo4JprBPjbpKHcB8d0J5tQ/c+mf+76m5kqB6sZa
KmAGOx4psDaXSoUTkyqGeZv95lhmDnWWxjFf24Xn0y6schP40KcMJphPYYGqwut+9KVxIXzja4oy
937uo+4+COPnEpnOlDXOWxKOL7PJYq3oi3TXmH677W9DN8eUrJFUec5bZofGcxEPD4qw0hvOnBiU
aVUyXHqtmK4/QVWtIbkCNgDIjTq9LY1ng1dl+GVNSvJl57DACkOkYIJGeyujlLq9XMIblZJgb/sT
mieHjo1ogvnih/2C5sqh+oBT+xB4mG1qlcPkLOjkYsL9Np5vBAee92JXa4NqaDDoiMR0TaWcvV4A
cFnE+Mz9nJ5aq/u+XN7dJ5r7/GLYFgRew00WpvbBYj6WFXX2xdZMAoKxxhbNk+Dyzch2tKc4zKA5
Pfy5NWmPEUuF6coEvxk9nHk+ySBsRC6VZGQ7kAm9EINyrm3YdwKa+753ynKLg4pRTVNE9wZJmDgD
EkCkKSdeMMCOOgT98DywFzy4pW5C+HvPHtb1lEqm/WvoGlsaTFjCYBH5ufGdz4kBgj8qRZlaGUzI
MkXNakskd0Rnww3jL96p0IaYgdQ+J0l0dJ1P5Ks+u7UlefAVl9fUcyGBYvEyzV18grmb7j1lqWPZ
uWTV+eMTLxLDf8IXV5ANpDjyboa0eY6MzHjy/VPC39jUgfhEZYppkE6XaIR9q+LK4sAMC/TCMt/n
TMqfBknkm8Ntakg4d9wwdTY99eebqvNkn5kkW8a+fAgLN70Q4PQOtoCoQJnRSgTC3rl2x32pmN0T
9kIKmVb79tcv4lJZS4a62dM6J/ZRmBeKLwJWzo82jLtUO5WkP7qe5iGpdMzhFhnhjoryyZ1ULRWX
+Sd9DOPMqQYbk9OF189BUjnjNoLlQtlHFnilmoeMIlYK5nmbgvAowMNWcR90xwFsH0drVDDNyM7Y
Q9EyVMZj4wLCS6XFePmyi7e5dsT1LPtOc/jBwC2QcrwuPWgENzIrirc2hZRy+NngQSUIQffc8o88
Y5+ex0t8Dpf2mWX1dJ/3GaIb/StKCwXd/+DADQNcv2pVyW5+/M25Uf0T7o0AaP/vNPBefcrf5Wfx
33hg/SX/xoHD8F82G7kwDMyQ7Ggzcv/rf/PAkf0vm8GdIADPCkImvuDkq7rT0K8V/Cu0fB8ZscmC
2GQe7P/wwJbzrwB5TQhJzGwDi3zv/4sHDsz/oPEZRQtg3f2AX851baLW/zuNn2NEHIjyyfduO+Gr
a7gWc7em6zI+GtGfMi4pJrJXPZSUiFcl/ZI+LAhmr15GihPHuPXu4OFuvt/dpT8qI0qPMlpucYF/
gRGomcSxvPzpFuFTaFCEa1X6gSeAxJTKAjDCy4n6SL5mVYVIl2ZqzRzr1ohlslHWtE6wu+HCowwR
TM6p9m2qTeCWy3SO89dC2L8LlvazHe8SRgHKZEw3XAeH1UC/inUV0GdNoEWConw9uS9CIJbFWYyT
FUFHh1tRd/j3RVU/U6K/X6ynTEVMjinCtjzmftcx024VMntDvLh+9asefYaGYlIO99LGk28w5mXL
+DFs2Cfgl+TSWxZvpl7MEzADzDLuG5sCm7Drn3NKW6snTnNiwiB050evYQ+8mC7ZvG2wcoOW/Q9d
LCVImbaIGdmFjnFuJ/WbPBMiI3E+z551ANX7Mqqe2WqW5CtoiMeZOzexqR9pPbzFWUL6ZjQ/qtlk
msm5i6rEu7lVFp+sFGVOSmRKMph/TM87izQiv3o0n907gyI/+xK2T5YKv5SzswNMoWQzjmR719yu
6VIXCA9V92qN4aGkgXOpfJ6ANiMFJQ6FxBKXckmDEb5vPVx7WXhIejf4Q5t3VxBv4VOdp81S1AcL
c+268XNro1qT7rD5UatmYFPmGoS41HjVi7Alo7ZKdrJhDtCKRnk0QnIAzQo6trn4MyluTcZw2khA
ZuoAJMB75DHWxSqKXpKRFMpaRwxjYbhiC01pPrTv8nnAvb3qrei9QC3Hwn54AyE7G/1CmlxZatrd
2EFP6BbySAI1cSNHdqxkFbRTsxvL5pH43jssQbZj7cfqi9TfiIb4RJSEkVT7pU6Si0nJNIbTHrM0
OhDZ3S/msl6C7IdVBCSDI22OAvqM8UCfI8Le7LJ+iibnSXnpsHUxyqzpMNxNVXhzkvuFgAIyP5u5
v3Wjc+p1Wg959+2IB8ZZytXCXXOcyuQO25y3WXbtK43EfsWahZkVYad43PFld+6migOOTpMdcupE
X2Un99j4H2OVUUSLrZMTN7TOUpSsVvZBPR7vaJxfuzq/b/307snzU7oW0PxShXv6A/BX7nSIgYpO
bmNoX+oTDKhhy3PcyQ9RptfBxRduZqN5ghZnZ8eXWsYtDQ2IGMmgtz+u2YIzTppBjllOjsFAJAVF
psdUslnkW5UbQXbiocm6jxjRFcQ8ehN2MyyWJcGhzfIGTb1JOHg3FDKxmpDISFIhBF7zWOrCqd+F
au10ffbQWSJcDywW1mPqnbuMHDcYEnH27aHYjQar5KwXyLpGYr4ngxQC2XBehTZNb7sKpgO5aCvX
o0lCBG98ueZy+LSW+qkvJihjui7oHkkr2vve0BzsIKUA5XwNBaPxBfzEnCfYnh2hd7kg0Coit4iK
Y0Wp4GgNULZuFk5bu5uGvbAoAyXA8olkpp+xqX1qgy/EE1Rej6rvkJXDPlQYj4R4jX1yaNiitNj9
GyJ8ifXamZGiFjeSypU8eh5CGkcZxy523FOXk9SRtgGcUinQW5GfFidUcR13PuKwgoUhcGFVRfnv
eQp/cR1KV6EQyaaSXOnDHNEikn0w4149Zl4+ETWAazIn09V1l4ppD7Knl5iL3NhUjDWap5Q/UdXh
chUOwunezK/wo8NdkhpbBqPHhybFzjxX7XBU3I8O+dwg5cHUUq5z2pZczpUbTx9DV1rrRgjjviEn
fj83KYqEUDzhAVuuZMEBTE3+o9Gm3muaL1x0jea3HKcdsCVHReT6IEntn86L83MXxVoVj9+ty97j
OprPBE26EYIHAkn6qyFyj9eEglMgfedM9lz8jLVhY0Uz6qXF/Y2P627yK/9m5tRARUIYC1Nb1Rv3
SWhix4Sk62h2zmSl+Di0tgZdPlASXJGk0O2WBiiZ5/nA2UkwjbLzi89QCKxvmVI4MRmOJQ3Qy7zu
MJC1tbNNCxoe+e5GWDJ6Y+373KdT9HsiUzay6x/zGDaPedLZm5ji0sXoveCappg5R8N+jT0zvVDr
pbNOE6AJq+e0+ZOEJfVgCrrLBHYymUrSTCY5m1PdKBI8KU20nRktVun8sAzIaGyfS2ta5Ke4Ygqt
bE/UzfBrM1PH0N26Na9I7I6ITCvQ9AzLcUlFJk0c7l1EvHU8RxAkAJeWhxg+ehJUqjyUNluhnFdF
UWdzizMqwUb5YMzDYz/Y7qbMWjR2DmMrS4hoK4+bU5N7T1Zg92cI0HDXZPBtTmU755mRgwMA8XSB
aVh5cUxb0s9DUlGrcCtL861F2LWxAjH/ICKullb9o47NZdWbaFljpODEswuHhK+5OkytQ+CLsn+4
ixM9ot55Yrm83DED/emEPXl0UZzeUXgi81ggBy3wQazKNpyfilC8WhVdY87zq9c64aFg6b5xI/Z7
eLP7hNs6xqz4NBljuksWcZfa4tLMg7xmsrvOwZyhRs4ITiAVY9NHhDhwzwqgAIJuVXchEVRpSM2s
XjZtQvkej/qxrctXsJ92WyQcIYY/fXTYh5E/L1wXG6wrjrhDQWQdAC4+kzwoz2FK/BDx1uauphWe
tCJ/dlDnUKAbelJWwPaYqxmOUtCpYBejhx6N5Wwo55eRNtM9CzH+CGpBfjDfTUv6Z/Gtt6Bb1DHV
U8JDOFwdmTEPPQebgRbUe2cTFzpYlVy5jteQA59kD7ak+OFNy/RZzZSPzMEYHzBjiQuytY7rvPfY
GbmEnBy9e5W+yn4ed/5oIVRuuvyS9NxwCnwaZ07QZ86d/ijKmZZu1v5g1egCWUcOvIj1FRXZUeR5
eJIZvTWr2bfZ2Ru4wfJcE4PDxM84GzFd4+Sucs1PEjDwNuPvzaf8ueioHlmE0phRdu9ZbOstmmpd
S9BX4S6nIB24lpdy70Ic4dk4R7m1b6KE4wQ9bjLtvQ4KyetujWOfLKeocM8E2yry4IneWZP0a5ry
wPn83uPkXZvWQELW/iSAbxuwvWsKP6EPSfYxGK6ufUUsjRCd+/YtTUIofPdnaXHWoMV2tiayeZTA
JFY1aHDqlkAIaZeEMndPpOc9Wzwb+eJtssE6YAmg7TTfsbnY+E3ECRx0jPBlnBXMe5HYUpPWSoeQ
WhhdZWk+p6r+TSrWBDsCVKcG+ZC3s7rYowfxIOPXhS7qxY/LyyQrAvNw6Ip8BGznnwibLsMQkuTP
eGZc5h8f/H4zqd0xXv/nm399VbfwO9qOvf/Hg/76zH8+vo5TfortpOq0hF/fn/3rQ00px/M/vvwf
H/1+VDdnwRFoaF3PbX9q9T+YuPvT97vfby3V8s+P/cdD0kQrs78f+PfXfT/m+zsstsmq7D++5u9v
+//0aXog7Y5tO9NdnleeBpSsJ4JvuN5K/eb3+39/5vtjCSFyi4gJeAsD5oeNtjr9/Yjvt74/pgo3
OpbVOvK452E1qDCretmv7+/4/U9tA8lxP+LH0LjkMVySmTkvJhTXbgyqAUf01XYNISUUSk6SUZBT
6Claeob9Q4yiOQ5kFP31Kyr9W3x/qzjy34aWgW1j5uSrR6s8ReVUnr7fMtKYt2Lhgd1Dels4g07f
/1BAS3dAcG/fP6rsYtpAriJkS/9Qox54UvTvYBSCXDgDQJ4wgQZTaaXXDgGRbCsvSpuTQHh9+n7r
+/P2Ahyw+v7g9/sBQPBBMa/290P++hbf7//j+/z9+ZoWwbHPinjb+gN3J0WgM1J0VObdSGiMQOjp
S0a5cv0ESLTXmngOgjVFQEb99EtK25jPV/pp/n7/+63OENisyfz86zHfn3BbIvMcrvLMK+mXw61D
a+MMERvl2R4OHZHO+jn4/oc0i3+/9f3u99NEA8AuSA4ipKPYfL9a3/98f+7vd78f76ZN/dcL2iz6
zvD9/vdnvh+YWczFxhY4KupBkRCYbUBrlI7aRZ1HIzJkfGIh5Hx0qJH3Fz8vodvim2t9ppF1qJbh
0uo+TWUd7SDci34+sJc8mDFbGVILg8jZVNxf5+rKDZyUrIFLgPVoqf7QVTW0rX2u0lc8MRvCd2jK
1sBi4kjJ7DN7MA373KXkC5A46IfxNukkM1ndTro1ZmoiWcxxRxBDmyNPZavRkBlsmreOlMPA/iOq
P/2S7kpXHGeALM/jrxvHu0aE4DjErPlyPydq1+bWLmA9V6lsW0Q3YiCRgmOM3iLNWJfzKs7k1pj2
qKWZ1EuUuKe8+i679oMZ8Idheo9N0oPY8hJzdnFUAIvU7ykwbCrwD7CFM6bZM1Hy8jxl/T0U7L52
un1uusegzPgj2MFUb6NwTwzWnkcHHiruTyYq5doNL34/HXxpH+LM+jWV87OK3Q9U9Jel+3TUdMxF
gnI0v+OGdlPlwo5gOg+9y/kdQBu7jATB6gXuRc3yYM32oWPobmmmHelmp5F6fFHcDQO3EkQfVv5o
jsYO1xfrgOAxXsKXoawfwrLYNkl7UOwfGc8enlgHX2m20n8jbH16lTkd3+KwmNEFrSFz0OPvvLCe
fMd56SLzVqXmvR0DwuGDy2CFskQ+Up07k1X3NQlxNHtxLnLFf6tbE6prk6q15kfiwLpX4Q5u4ThB
vJsjx2Tq8TJtJcWYeuuUTHXZyy68ToNz8mRxKQx5LAxGM4MWqEkcBjVuYkeeAtm8CjWdMdCBCZDL
Z6V7OwTHn+5aPzunmU15ncQjZm3baCLpprnLzeVkhcVpMSpSs/jp7nIO30Iq1zWrgAqY2fDe6I/t
MsOmch1fjdKjjxicnd55yplmqKk/5zF7XDGf2fFcZ+fFGPJDGtpnKcz7/8XemS03jmTZ9otQhsEx
vYoEZ4oURY0vsIjISAyOeXAMX98LzOqbt8qq2+y+34eEERQVElOEw885e69dy/nSpwR7RA5v1gy6
xNgUP+Jk2KaTHTS6HbT9NvQJCBv5w+jIaieYSmSPifDQ2+7J9opzY2WnwjP3Tp+cpYcjx71PZI+E
6EKQHmwtSbuhTT4ZUnwgbHV1lppuyva9MI9SmIeqbE419CfP/So0C1YNWU+FqLFPOAxjB3oB2qoL
3aOy250rIkA/7l7272L8idB0n7QdYkqkMqO5iSsWnwXnA0sOD2ldt1e9iFgzk19lYj0rRr7Sc/Zd
+CabfK8PHpcBW81xQtNGd091h8GiQyGA4Li3tO8D6aj9nEbfo6me4X080z448C9/2WN2o6J+ssbh
FNIFZPOChmp+0VrvIEX67ELo7ha4ILiRKvN2ZNUowoOYcgVMNZ+9pnvXK++o1+5trgj1QVNQleLQ
uQjzGP71UY8SkYl6vavoqjgVq1URbVmhKEr7azzJZ1kMP9z4z7kzjmldvuCeOvQLjLvcaXz4nDl6
YaJL6CtzRQJTjRq2f2fyL4ChEeZXZo47nRDdATHXMm1qjPKW6SGU7+mFOOkPPy++0qyj4A93XTl9
6EpuaVuu1AjWpyv3jTseZRHtMoxlPTroKgpCr7toTYnKAQpT+IsABJgz3Rt1A5qxcCsT71AgezXt
feyVp26YzsqNiAZGjUcvRDSnIqLGGuSmyKy9tOeDX7G6p+Iute76cIbOpzHkf7FevDF9e5Z0YEhf
vC5EF+yhRzKCr26abkMDeXEFgobrLSOPbnHCJBqzvaQg8IywXXxdMdFiaAAvkFhubF+voeG9qzC8
C2Q2blTs8MvsIs1AZRKeldTutlyYN/m5ZgwszHg99zQ9Om0vcz9gqLkJQ0wnSCvOU7hybq5O+jmD
3lIbr2Tn0hg19nER3ZLCe3YKExF0su7jdpuHNCTtXcyWX08jCHpwHPicofEhFyE5pwMJ8x7KN8R0
pZ2cSXM/TsK5aFrxZsUkl+WZ2LjmsbQlQevAMW9W/Z4MeF4dCj3LDnQ9YzYV7UIy+/S53BWWf8rG
L63BjZm/1CT0Vqa3JXaL+5POOJCPuCXfpyS+ZCSNtZkikh5ca7M3S3QOdhs4KkW504Gfmc5kvOxD
Ne31dEZY9hV68T2ZoYXaIwhZoszn4laSUGyV+nawnbWttfvuNc1A16Jh02fWTRA6eVQEYUBS/HFo
X/EbHHXbvdWxODNm35Z+t5Ml2AgMjJ3dHoyMulzlp6yINlImOEgLdHDhp+2LP0QkYWa7B8K89zqA
79wFNG9ULN35bU7Kt5SOovTERsfbUUA/NI91etfx/iG794cX76fbvA3yUocbD7DPENjVaY6swOi+
a3/jDnBuuIyeBQpnx2KE6N9sKNKtYVzK3rlJv3yp24yIjmhfDgS5debaIF6W3An0sZHAopEuHVcV
v6HK+igJSQEGuwpj80QWz8H2GPFN6dljPZmmnmyevD2LknCXwg1cPd8OcD1sMjuMmRUhnDexXfJJ
VqskQQQdblxRwYIsLlGdbIws2RaSFqK2YViNJ8DYhFu7K09ASIJuX7hOUEdnVDtPwulvBqaT0GKL
KdTBsZKLLW6NSeaD1wIrl0EmxVaMZkDsYRBrxXpsxz312M7RmSyA5RV0LmNW/S4/6eE1k/Z2kodk
dPalqm6g54mtzq7Ce0Wg+zv1L6KzL1gRD0KXGw/Nbg0ZqxqDMPucAPehZcXfC4AkRgCYj0ca01M+
sQDDSXcOY1hwCzD3RT+dq0Yc6qH6asP6B1VzJg4jpgQ7gfa9xe226utlDZ+CiTta6HcbR0VIAIsj
AjwSF7UfVJNB4r7IDN6c1+77qqAPjmB/3GVGtg0TQT+ddqUHop/pb51hQBXpphBsv6J9H7PY9SVk
/GrnYxUuip9eVKxTIwlyuueOaa8tS571kACGfED0HTL5x2ywgXCD2fTFafWjy4ymtMN9UfCLhhTO
UbmJ8m3otlc7lsexZPgwjb/6dL45oMJm4z2VzWGKDRhxE5qfGeUBjVn6mE7qrKxUP8aaPDTCpxEA
7SmqA2t2NwNBxHTAaDM/h7M4ie4DQPLJtSLWI0ktMQQZujZBiTTR5YZBtuQSs7CzpjQvLunvBYIs
1YQIJmymOB2UkcswG0hGiFciIIwpRhDqIQpPiTCCVEu0AZZE7mYsmG/chcU5q9l8x82ahhNWxgYB
SrEthupCUlhZxm9zSS6iqD5JH3n1Qph6Trxhurf2XPep6r9bE2KZQMdKwVNzXyRzVwungx3PAWZg
5L/slFk5DMPYe7bx1qTTSsei7s4VPzjclfj9+r0Iox3i+q1j/Uk3b02+xmnCtWel0y3uqg3e5xP/
IKOU6KBHXCrIHYB5OPOwbXNGgiDLJZMGtcARou3oYgv2h3U3MjNz7E0cmytaOAGfMjS4iMz9OchT
f428ZlP314xe/qKCX3KfbWtE2dYepTegCrPXNqJSrB9rWemBhYOW9ORAiYQpXA167F2NhKW0IOwi
IsS7YjsWCH/SEeSL5JPknNIxOZod46oCcU62kl27Ubq+0WeX3Wv8Oo4D+AvuUS3C0iHdJvgbheFc
tbcspUbxjIOX67St+22PG8y22OO3e5Zvmr1kbxfWWhsPXQl5WqntDKakgJ8zjPW6540X87QZbJpB
5Zc0q8AarcD1YGxA4dcICC6qAB3UllmYiu2A9fhAp3KD+hnqbhU4/IIx4Y/GUO4jrzvg+wLQubEy
A10NbmUxb5a3nY2CwUO5z/TukP9OhnyDjDj06xWTsG3bbSut3gq3gaCnXmMj/iyxPxC5cqlR7/ls
bgnHXdlUjZXUgnqyglCxV2/HzYgxJbNb3ke2Mab76IJ9MZkFtQ1mDOZoqXbqcwqchjdBwAein3Xv
ZsFUZ1vhn6em2wv2i/h+z7BKLq6ebtUCmkfyGmJjyOx7VIw/w3B+l71/0Jvmo8qv/VIe6dZrxgYe
w+xh9PtDSLbb4I+rESaGPYoLcQJ4+J2rE2vrgtwvLCjcWNNzqUiMHat13sYs7e1RWNa3Vqd7gAH0
zxvD2ob2zM433WrEuzBxfhpDgKiKTVTsbOWwLGPOmg7/LvX0s4awEK/12tHYJXWs7ayAReqsCaIM
pikG6BmR6nE0mjJQdXK2Kya+mEAmopYjgwi0Wm1bv91SAsUokpTZbCsBYKgloW2CJIXYZZ6IrYyi
LelrW88Ebo/NgSbKThQGd7VkRXrc3oqnu6jFxjD0TZ9lm163NwU6y3z4Dl1rK81tj0qpZ2pgOtbz
wPJbaOd+RgeVfXumtR+4Yc292CyCuKRAzIo9XJnWTmRIAYpyk1Z0UJsxWP54OaIk4nxXqJE3WJsx
x6F/Wto7CDcTRY9Wu0aVuRcxWhbi36te39hasTXY6YcDEvZH8ydranKXWkaIZWfRgGIgVR7IoEl1
JIo8fBzi5RHQAY9wEmzmYykxSc35okF/fAkpwjJ+CLU5cHKn4t6tY49BicNoLkrM7TS420f749+6
IX8/95+6KImKf7Q9vwjsB3beDOsBlAPMqVv5DVtE7lGQYkKnXfP47pq+PIFuLJS2opVEgtieLc24
bVuxUVrvbv/qsIm2pS3zaN34fXxOCaqjbPrvns/jeWVTvDtu0WAPxMRkVyNjJWBoU8513WCLr7p8
+IxcMDiZW4H5VKnzFo0kBmu1+oxLwrGHMlPrJlM5AQfde14Sw8wc0TxZld5+wL9m2xae5gEnTo8g
7UhcDgnljmo+k8Vwl0Vk3T5OY4ZHEjrGe92P+bmNW8gKym8+49T31gBzs/3jZV0ktsScofsvKxgx
fb9Bt0thbVzmoQNNRMGmZeQftKGXbnP2UJuRKdSnu8QdNN4+phq8uOGQvGmoNN3KnnduC3guM2rU
hDiJ/IraorE06ybbjP2Kk6whlYV75ely5RhhcqpStZ/oBLzqRZFds6j6mRQD85vZ56LIh3hr5WLk
Fvds4zbf0G2UW4MuRZboBDTzDl+MmjiCwbaChhaB6RgbOY7a3Zq63+YwtefYAIOT2/m2McLwKwOt
tAZ9+j5knk44pwHNFVEzE3e5jkLK1c6A2GWGp14I9qkA6h3eNwufTYMTM+XBkL/k9K4AW0Q+s6rT
kp6IhwxqeHQC2ZJgI0twEGzpFBTUO0undKXKIARNr188Dy1C0AGTG7XNNJzsIqN1Fa1gq64Hmh8V
qoKSiDhbsGD4cCSrYotHEsP/tNFd/eDrHfNL3rey93o5X2VV0Cqb9lNzxo/PdCY9ooB9KhZZTjoH
ou/2CbJYjK+rwmbq54rVslxVdX0Ax5QhmhZAOVA87/usWGeKz4KvbUqclE7W7w1NMKCbVx5xQHqz
w3IX4AsNpp7tirHzR8q1osDfgORkjjfStQ5DG+8wZQBB84IZ0axipkKzllYgsVyq3bq/HapxZitg
O99Drm+7a6+eaJ6KJRYrb5ALZmvSAjYOkVkFkLdUz4GkJfsRKA/a+3UZfQssXFZdxhiRmx0kjlUL
TwPdQBuzQq6K7yUTvEGw8I3imSaH/ZWHX5LxPKG1XXKALm/pe1yUmPCOkUEXMMnXg1mvteqNWKfK
Ood+w5/2oE0YBYMxeeglRU6TDVttutHv6QTF5N44SCy/+d/QyrfR/zSbOzdEOH4xzpBUqzDOvHYF
K7vxmSaLgsUOPKAGmeNCf8OBMv3BhBUHVrwmsZNHxht76azhmedBvJn2wUXo1UQfNtfVAXn2rprb
4wR0C+DW2sJQafREvJvrKiXRwXfZqWNwGbv9WImfozcd6Fv/SUFl4Rw3TmDG37LnwfJONk4SWV2G
EZib0X2yR6K/QosRIluLuqIN3zrjUnGP6Xzi25rrhCyowzEjSGKWiGt3NuZBUX6CLnxatvmxJEEm
sTYuklmhI4Gt4Xl1jbHrUpwaTK9QmjUuP6WkVasBuvOwbkpjZsJqnZ38M8L7yOJ/Fe63zl6lVEfZ
tlQGwxM5O6ueKtRKyElI3Ls3mfs8apBVjgfPqV+mItnOsbtTKRIzsGdBSVfWE/uS6bs+5WzgrLPv
lHdRWhTcWWDr9Tab9ZfIHHZ6eyyFv52lvl+YNH1NQl3uf6SNQdN1PCZjR/L1tGtWJuY4J/I3/khg
5FA+OVTG1ZplRoodASw46pp4l6CRYYaez1TXRAjOr6r/WZnb2dx2zbtiMY1elkvbMLeZVTwpjEoK
HYB+R+0RQQSsnl3tmViupzl/zpw1CrLklyNXw2s1klwRiGpnG/vOOmpEEEZrHC6Jh7vtixSPlOuj
1QkxKfKtZduXwuOawUaQUHFMGa2ZwZf49SoYQuo+sUdPuwwg9ZulhkPScuHq0DYxqqnOZEoi4IJd
mnE+96Z3yhwIIajctXDTJgkoPX2lCfuTaOdAwsctpENoax/YXzYoSBAOYYowSVtZpnOOyOkOB+xH
bnnxk/oHMDMde0/zjRqT+Wj7XLnzsyX1Uyn0I92aBVOqegBYDZF2g7al/DiPZLHWI3u7aEAyY/Np
JnsdLYNCj8Dcf10lxs5NKqTStyw99zkLeauugkm8ct+qCd++5d97B88ti+Mf4dT4N4LW24PrKiJe
TFv/4dKCbb18J7SeqHbNBDXQ5PYp72kt584MXEO52S/fPeVekvz0K2/gpsELBhLQ87EURy134jXL
MM3W7OzP5KcaGluXwdcMRsVNdAyxMSBaAM7oSR+ZNq9wauQ4jS+q13LkWvFgPawGkbnHvEeM5ZpR
dciU6waQ3BNKdPTKqg3de+2Z+rPlT68g+p8z03JuPjSHbW05HuP5qv4qu3A/pX5zp1menSNdZ91R
Vv0l8Vev8qI0TjN58G/urG/V5FZfcVe/eo7Tb93M+0UuXnSLOlt7oXHrkDy1J8VO5xOtZa9NCqsK
75U+xvXt8YytWxioDU8PHl/DnOOdqiy66txRCJqtD3hpfQhLGWXB8ohCDeCOo6nVpNk/mED97NmW
d5tsTqtl1V+OOpKlYzu5yRZJ/x2yBJr4sJHDwVsOj0eRJp9JE/B3vUY8Mndz9WczRUwnU8c6OEbc
rkQFRay0yt9VQRNuAg0LqM48Vcvh8WgqQ+zMUYZjsykdan8bUWDXaCxzyOjHxD/zuaCzINR0YJPL
UjZ3Kl95mKYX0+TIZIBhQTtON7ePxF4y+F+pfGjuRRgpbjTalq1dc388xQZwr9KxuaTpsUqr9j6S
m07DIJ72j1NTw5uUj77L+s1Xq6S7/39Z+P8qCzcWfPP/rAuHEj39iyb88fq/ROGm/Q+DVoJAEeoJ
x/CN/6MJ9/+BtFtH5EXN5WG2FHzln5Jwy/oHUm3d0A3HtNACG2R3tH8hokkBAeiMSFzghfVcS/9/
koRb6Oz+BRHt8ruhb7Z83+WnQYjm3/sXQLsnpEzxWeBt55YLzyEyZq7Q17kChmiW45Mjf8uy6w6a
b3QHdKVns3L9yxDt29pWOy8cwf76dv6aLAeUQvtuxE1swPtHC+zLD7rPhCsa9vM4lq+TE40v4J6e
c2vwKZFHa8NFYx88Y4ROYV8mOeEzTxz1lFf2cBps76duLTPnUp5EqxDc6tVvkxfdmUB3RPDI99FW
xa6xcA9/hkriZjSz51iXEdQasWbTskRT18bdVo1xBjzzVTYhuyyTHl7ONHerLFrhnSQytYC6RIfY
I7vHAJJTFCdTYrx2XOPQEsRQVjHVHkmF2bEVSK/gdx+cyZ82lZVxDfuiW9tD4gUkOKiX2Sf8m4qJ
LJHGsVcmTu+N5mOR0rt6eNFtaAXJPOpACEZ3hzoYbwwkVNhYZvk5Q/VB+ItLLRLZhWgNkrcUPVJH
IdA0HHSZdhjRQW2cjlGIctYW29Oo1qL3wlf4qH3klBjbYdm0FDpy8rKNahzniq2YMPUGAVuj7GfN
y1nW0kb/iZIuMNDOTSmVl1DJCoAeGsfKzY50COQeDdAPOYR/DFIvrtKkEOhak1BhI/xV0jwEsG+Q
BzVpCIzLtL5kqL4jW9QvstFPHd7oTeGGu0LQxEpqCQ7CT7VgyHubJni6nWr01sj0FiXFYt/NooE5
Tzasa4M+niHxJ2XwnTyh/bbDUt0H6k4v0/wb4/9LWiK21Xoky74K65cB490mK5mYpmnzu0yq6RBn
drKhykT/qPX0/lRsBWJqyRKw2fEYQwGe1lE/nAjNXfTtEZZw0idcyTlSK7o3FDhTIj/0jApNj42J
QHrHurW6nj43g/dcXDrbnD48bJLFHF9G237tDa6CvM2fUOp0Z78XCjsCyvRORCzHjUayqrQQhLu4
XUU5JYBJw6s30FxHWtFTpKDj64cW51pYOQFR0ts46821QMKyrkTl7dopuo9dPOzjSt8NVt49GU5o
7Awzx0epmYvXdyo+NJMcdS93v6MbQKx4rWEmvs78VxoFg7upd9YEtNRfrUkKhDtm/TWNmbeHefUb
50a9ngtXPY12rG+GyGc/8QOjPPNNYZXnVntWOp1CNA/muiHi3DK9W5eIdleSKA0PgJlnrt/Y9sY3
Srtv5UG3G3oAt64zqWeSZ1I+KMYzt7k/HKtNGMVabH8erWi3hQNYqXqnu3l9lZm29dXwQ5HMdDOF
oV9L+RsJnHYE4XMXFqRAktvbg4z0F+U2KSF/kboXBZQZ3OsjrVzaamHu7qCPtMfHAc54e6QjX0BK
mVUQsRm/9N47zaLpyj17vKKpn66NRE0IdLXc6IMTRKogZXg5hD0HPWeE1mK0WzUqTI5ErVHhUQ+s
RGy2FzlH7bJDUweQHgwpn0yKmI2TdT4bGSLNN2YZ0T2Psfwvz9lhdi0J3Ds5Vh+/4nclY3TybeZC
nDY2RVOZU843qWvsRk0UV83G114iqSj1WNzL2tRX+PgSegm5tvPqSjy3ESLjiXFtH2N6G8bSQHVl
FxJpQn6HOMxpKJRFpD2gEWJeN8niBBkt7IRq8GO0Oo0x71QyHK2KzafXtdn58chYTh+PWm3xfQDf
mhOXxdadQsQybZh0x7IkS1ahgvF1VZMmLbN0k4Z58qOcrD9KjOErq6fjoTlWeIxdDu00vyJTaalj
jGGVKOIwLYM58gjxFcV1Yyw5VBljfPaaHQ3lt6guCWZM34lT9O8ykYAZRt35yTBt01j9G/nqzS6p
fXmC4uXvLbemcmRXLWf0p+QMlCun6qyTTr3F5rjGQICgH32oIrA0GqDYztH740y4Zb9jJoInaflw
aJ037YRdd6CIfbl2E6KYPIXPG7wkDRbFtxq0JF79IZ6PDaLlJw9/32zw77bEBVz75WBN/sfQieyQ
oWA+4yci/KNEQKSXyXp0LLWB2S1eHodBQU5D2oVw3y/IZQXqjCPf1a55Q1d36H30OMYYvTyeQyPR
r8exmwLDgi02qyk/DLo7vZIBDptgiG6PM91OIJHOZsU0PZ8X3go3qdk0D7nnW7RouUIbgymUDVFo
RPq1NuHrbLoQP4kXSirlIbE+a88L2myobj4f1HXdDzQyvNTZTZX4s6ubf14Bshj7/RDLu5e5EOdG
0JwbLy3KFa/NAs9hsDiZKOxkbSnyxfvJfdbamDqjL28TEvF//kAxM5BtFeCMvFAqhlRgaEGpI+IS
RrFBxe1eMcuikjEbeaccpHuQpRb50GCu5CimHxbYNVAcPha76+NQZmV4jZGcUXwS0MXTZnWewGKd
kKR7p3pUACeq6gfyXaryfAgVwjYnbq8U2VSs2I5RCqDGmmPxq887d9GzIlr0BuOnpTysFHwk1xM2
mPcIeEqAGnnYPk5hL7q07/zk9DjNzOkIpJZAS88/uTmL7JTSnPJyBe9qOcVCay16MPgKeYk7qgds
7gjtRgZItLLxaB3C0kbI242XTGny3TdBnMOUfXmcNTAh7Nop7qmRq7fU3jyezfJUO2rJhMwrvXVR
ZP9MStg3LWLwlzbLc+p2EjRsy5VfmUqCPgXGJjLoeiYt+AvD1/nE8t7TYuVb65PuRNNPpaBjp8qv
T5CC0qaKTlFKi7Hrxuxa4Pxdx1Ib77oKffx++oAGxv5EBxj/Bsm3HuuEKyWhIgM0Pe5c1Q77IRtu
YvDbe+eF/r5sej2I6xkzDqgjfVbf5VAxYgO6tutBsp8SFoWnhbYoomb6NLyq2zMcdNZN5Y+fQPOZ
T3uROOMp6t4qf1oT2hMIgjUPST3mdAkGFxDH8vBxyEtZnBqDvPQ4mlfM/xYdUNlQsBsLKvVxDoSX
vSocNwRe+nApZZ5iQcmi34VogK2VZQ0IPo8+58F76ex+esmFIh2qcAB+2dpHo0aa474U6xjG9WcK
+3NluqN5nD09e0dc5AGi1nTQXiGfQVBuJQNCXwMw23bjqzWy95gnebX4Y4M9HLPfbl+x2smZYjzx
kRZWA59RH8te6PfXx6FJKnUlZxt3OraC3eM5K7fFluySeaXp4hcTlvkCgLB/46p+MnNpfTgAaE6R
x/zocdqTNhUUVutvUTFZH3M1/9Id9R+/ySWWnPvDp4tl6Qu71p25tvZLVOGx7n1YNpMIwNtCZ5zo
k6i4N9InNgB1hnBtcmAa+hPQVcMkeqOIw9+4QU8a8H4GBco9N8g2VIiLtIt9b9u5gJeZbRBuC8/a
EH3+U1ZkfySt7Tz7kxzOTkes1+MLTCgDVnymg9HZ7ugmx1PNWx0Y/aa+oU4pgNe/TstWNkyiys/H
F33ArVciTFDH89JkIC5L4k3LCQQkIEfHnZYYM4ECj6ODiw3Td49pz0zksTfD9uRK45+Hv17zf50b
xXhwaIE/Xqdl3RvqvynQjeKt7KYqC6SOxEubElrguYm9M2ycy+NRlss/8jpt900SO5dqORjMoUCE
oP7n71WwRitsMWYGbqeO3vWpp1cNWjh42GW8uMCg4GtvKrF4vkWbkSl/+pat3FlJynuqUZ/arpUg
PcHlgKKy/oEMtW+yH/AwEd/alr/zDLd8l3LcP75MJQgG0pzJs64M46VINbKKl+9rUJTgdSjiqyu6
+Wz49rXWIChjQvq0M7AMHZBuqHrD9CnfzAaBaWVFJ88aATJWWbKTVeK9jpUNEiIjSMeAB4x+ovxo
NXAGS3TGPDTRhuuY6oA2/HYiSWPd9jGXoZGiMhk8khQ8ZDPxEDerxylA9uT6eKSr8uaHoYeuiZc9
Dk2ja3tbJt9/PxXr8dZpBnJpDexOroL+5Jjc8pu4hM4Nv+U9MZZZ7YAS7vFVnRv0ClKLe6BYRv6q
yrNvVtXezmjFZlYD/QiihbteAJoBMze4RPHYXuq8gBhV60+61sW7ruD+RBChzs4DMQTkir5sAr22
Vw53g1aDUYmTFExCA7mJ7qYR7/461wxQNYnRE1cw43UxrIIVZ6qoggzEckneXnhDxfVxIHEbhZ42
teu2aMJjVoR7bfB6ANDVmCLDc1OkW8aq6SCwPZ76+/nHI41Cc4ia6tnHFG3qWgUqssTmnGq5tZ8c
8Z2I2L04yycX5WGQl3UJm5JfaQNBaj76iiDvx6POJ+syDWsA+iMkiH/7wuMljwNKTgiAqTsGmBgl
sD7ZtOTtzO9N4Q1nUeTj+fHIWR49TjOgGDuzMf56xeP1TZ0wl0gsUNSthepOo+VbLKdmaedHaimA
/SLMISERE5P3QKFarx5fgddcIzlOS95MtavcEg94qRPG1jbO2VZp/qEIFXUw8d01A1FnIiIa0rzK
atvsuISlrDx7JYrW+5A1lOuYIdXdRJGzOD/lizs1csN4MgQQ1CYrBzvJys2KOJhkX3wiYSBRWyNp
vrGN7mOId8PyNPkkznGkfbl6nDqYg9ZjEjp7FxLmJx7PDQukRMMCNGTOlbi33Xebqvw90Wd5a2dv
+zgzZGxenCq6P86wUHfnZmJ+OC5ThHhKzA0VEDVWpgzMlCRpOY86oVVDYMJi/uho/a4HbOfP8JTh
WMoSBQ6bLeCWYXppWONTu5iuNvXP1Sluqu+tdWWK7GcTkhuSOT+TCdK9TT26UGnG58nR4BMVbO1B
YjKqSIkX6ZBNWGGNBLwovSA1Bz7Iy0GEWXuxLEwHMjTAry6nMSOtJ2K9kaBEoS92kJ7Cg55Fq5kE
82uea/ZNQ+f6BJO93RMB69yKaFDP86KMXs6qBB6TilKXqlrK82AKea4s9cNVaD+4EuX57+djAh2C
tphJ5sIAqYhpBy2eslGd1G8ISOD8vOoHAWAVG5V6vkOlX4WIqIMm1t1tb03RJ2k1H81U6tcCocVr
bei7fLa0D1kguq5VBA48y6LPdiBI1ijx+Pc91Js4TuYNQRTuuWyRaZFcQ7dOlO6ZS4k75XJ4PHo8
NzXuYaiq/GC4zu86HqsDfyPjpoSErogVeWdOMEMZTrw83tfjHdrUFDu3bF8f7/7v5x+Pci/jL5/j
5x50ptRjIhMs/BFJ5NyvQApa8atZhP1B5uNqyGlsT12VMP0Yj0LZ4+1xABSTBUPYzEFU1+ZW9JEP
HybKkcFViCar2tWe+laPnx8HkCi07qH4bXI+7ufHQbNi8LPx2COaSZtz5sPni2oxBobv6C7ZnMEE
cu1SQ+24wHz2gcv02rbNOtjuj1e4Pi5ycypEIKhZzvYZKGd1lpXfnbuy6M+AVmwmjctDiDB7mLvR
4fHKyjBZy+tuG7l0F1yJsLyGO/TX4XGq5+lAhkpY/BhmkOP/9pLHi9seQJgYuBMAMosviWAibFID
Pc7G3GXu+njYL2DrWUzc+XgZLQSMAqZZkdiioUpw4w49q5o/Yqc6ur053ExzMG4OAVikNcwfYcgq
Ng+5DaKTUzMVLsiNqUMc5n92Vp/f3RGeY6KYyD9OSyReZy+JPhPMpXe5HDrChee+T29mi+ond7WL
ps/RKq89fY/tJ7pr2pjuxshzSQ2pls4ruB3FHoMo3YZ2g5p+sv7NSNB/2T4/cYxbZ181KNuhVgJB
zsx61zQx42dGMu8TUKqN3ks9GFot2hdJg7SWZEFEtQb4aKvaNCgoIfQ+F55kn8iM3HU/vTEm+rnq
M+ZMzhf/v2oimJacmplQwMixx5WVgxXpPXKoszCmgO/GNTWrs7ETertaTTB946RL8zkqrzm4rydj
TM192iIpkeZAae2A4mdV7CYsE52eTpjQqubFW0BLMhuYJ/FLalPpnNNdJ1txrplBzoPubC1Y37lA
wQcM2d0RegJGsbCKwM/iVTJq/mmeNH7wbBsIlKZPXYR/Oo0eruwq+871Na3oFnqCBxdEkYZmxTlO
9tLa/hd7Z7LcttJ12VepF8AX6Jspwb4VRUqyPEFc2zKQ6BNtAk9fC7p/RdQ/qIqoeU0UpmRJFAlk
njxn77Vrlz6BuUxLS4q6lRX1TTgiTEVIbqUnlVXDhrdv12Hm2cJMexNpnR88Dh9Gk0bnoLM+a9Mp
fhhONYOmx3A/Br/KmXQ2p/6Soi1+KNFKCCyC1L+W87XE237sbPSUOn4ZvEsFqO4C5XBB3y/NPjqL
+rcxMyLJ4mw9MqWEQY9toveuFKJ/W3tmF+rlsIHjpo7taPFN/YdrQMdzJnHI6YE6fdtdk+oPXpno
ShweKdutPmxpoOYvvMHFC7RjHaZx1nK2jwCajeu6beQNcVf6mga2icDPfB8NEB0d5n6v1oZrYGHm
6WhFrnLz2JSI0OgONJhsQu647lqVpNgEMbVLwQ+VUjLZsx8OSJddIThfitzLSFQAmyLL+qG13TsW
S/HSOJa2DaTH8mSDOIuKdE8nN9sBkbuUoAo0U7nnmRzgldkb/k6X6h8jTp07ymZ45XV+F9ySOCU+
ZE7za8yGc+NL+wXI069RjO96Vuk0x1DfEsDCYUNXET2D7G8tFWYnuJ46WqiwTxe7UwEoNK4CbGB2
SmAbagpCeV7GoGZmE31ZoykOOva6qLM0eL49VLuZk13VslF6mNcIAD0FgQ6rwiJ6BwdDYQE0s3UL
09SgAI5WuCGwu3nun8Kq62OVp/tIZFjiVA8qmE5QEQEEj1qymCZSy0YuJ+HqBUpC6160otjNupeG
edMRzFCuXDOVW9PVxNptPVi8VBsHtgfwP4F106ovqVof01H1TheRuEEw3SMbFefxBp1+4H0WXae/
DEik8TZHYC0rmV85q1jk+NQItgsL26AT9sFs3Fo7z24DrAoX9EtnzCOMC3FKqT8ggib5liEXAXCD
VVDBlOXe7RJ0TUW7NnM3OsV+TCNv2rYtS8GQpbeuxMTpF3BzA+AWb6M9/orGBLUKieiMGWImQlET
ilTfo0ruzljqzRU8oE8oP2VoJCScGIAW8D0aG5W42coqgHW0o7ZurLEMK5+6h6bvhe4LPJWUSjEm
E94VyYuRGsiOnZPAzz2apEgLWM6rAKp0SYTVgaYCM5943A8Jr1ggszuzPm1bUoXJwIm3NW2J0Lcl
rLTBXo2p/NWCr103ZTs/ISW+0Q3H3ATm46mJBtR2iTRLFxkCqFFdQUi82AUxsUjwsbLcaZ7urBYq
SNSKO4wU2EolAzQ7Kw9Uh2BmOnnxHam/OAW6ERWcq4mxmIMIYWSsSb8BD4+XVpdUtZ/ajLvUq4tg
S3ZjIHzvpXCI+jJqbdcHNMxcVztSaL526qDX6R4pQ7VtmplqCtGyody/ua4PN12npPLgKB7IN1wP
TQXTxeVmE9gIM3T2Q7xtdYNidoxjyiYDkVistceCopjbnXwSB/w28zFrk9rDKQGm/OqkHZth4fUH
RNv1rmpzf6NM+6HaTN3mwJ5QJ6GnrGA8SRe3b9Sj72qs+G57b3kSuxuahs+GoE1YlsFWqyJjm9dT
/NnFWuia9CSoF/9JlEaRasnpUZiS6AyD9M5KebsRGK1jDXcrGkFAUl7Uaf4RCH1EpxNbCEPGgyu8
4ZIyBN1yoIluvfzUxQi7ZZbWQ9lPiZXl6CyBD2hQjQ+kzgBu9iAHkRqhsVn7OfgIS8ZvRIppO3N2
jfVIHF/olrV+zOBgbHp/3vaaGX1SFuF7lX+mFEi3O4m72TTaaew8BqdTs9fd/l7N3+K6YsZCEa9n
CTrPGfTiYPnGiVf1ptu6QlqeBGvAYDlicxldoi7YpmXzM5+XHaNvg6NNzM+OHHm8J6j1obCM3nwz
HThudU5pKuC2SPKMd73eA8tQbrY2HP3ugmQ59IixNtlTL4tfBvsuEnpW5hTUeNE5nzMNjaJxmVvG
WOKWPQdmOj6butiPcUEuYQkADAODhgIz0wlLyv7a4F2haxN3NkKEaALfDWNywJCwxZ9BBN1F9cO+
bJSAq2OgPWeY6Ffj2zDZcSimv4OLy8EKcm8V59ZeH2z3bBpEATpxcXL8/JDoAA9lVNtkTgp5YXo4
bgelppfJBuyqSqN82kw2mlYjvh7uAqAgmJBTWDnxWWhG9jdVbG6e3Z8yGbgY+BN0wRrLeE5sgGmW
Pxplxx9db/1q8ug1SL6A//thVqtHW7tHaVr+S6kBezWR7+/SzDPfJ80E5a++xsyrDtCSzOc0mMmq
HdHvGe6IIyONxbulcVTVSF/fi+Vh1AOLmSTuJrZ1LgSSiSICNiZPR9reoimvRg9+Zdrzmkis+8YJ
dqS1qDFxuWsNGKQke28WCJ2Y3gOG56c20dN3h94Z47dUv0RF4+wqibHUy/r66mqhCbl8i5YavmjX
G9c6iy1WWKJdNl5iIVVePgm5frmtA4EfkIcGzml4zdZBR1RD9p48IDa7l23Tb1GDsbmiYKLB6l85
FclzAXU5GpUOOFlzLgL1NNs5bbrYH3BnLP+KkHkdBYP4jbKtYjW2CuuilxwLq4IOX/RhkIsH6Xf9
UXqFj5+KOQ+Uqbvf1UU4NQx4vdkn+aN12Gmc9xTCF+kkOsv0IbfbkCDjU16RMRSb+7Gt/F09WO+M
3sVJ+nW+NWPIfBTc3q3yu7+Nn80bCfHecMz65EqJaLYaKApiEZ9lNUBZjfsOB8b8G92aX/s/7F6+
mBnocwu3FMNGbeHtszTGFZlv3x8A1ven1IIXUqm63QeJFmLRcG8TSk/cTWMM9ArOcHQs4yA4Vi1v
r9WqYi0ib7r4jQ3LKstuVAn0/i1tvH13yb//1dE45SKboWnVqEPc1roRKJE8ajlfZc/u3dRzv269
qLtV1i9YgsEtm8S8nrNl9G76b3TkpnOc38TSSqhoXTF4wWzaqIMJbunOZ0ByGk6623v+NJ19t3rQ
kf2w7WHYToF7bHqA8ogkJroytb0rC5/AiMQdj0GMfKtqAo34TEoYyrV+OzkplkfL+4pJDMFfm16l
t1Pm/FXR82TWCpoPpZW9IZBYbBcnSjcYP9vWwXRLoCB3Fda2/uwUMRGxur2GuRsxoW5Y/c1uhcpd
Poo8O3kTNuJSzw/jj9or14RcDlQ8Fig1SFyR0IDr0zFbq/reN0FxSo34mjoWzDgwF4DDDn7sRRiH
BNS86BeE9H7na+gYZRq1+P4hZHkoFdkNfy/suwvgcy0cEuTlndb9tkac5VEsL1nsPaqlbxPVFKaG
ousYzz6JHlZx6jAMjGR+vEyCqDpbCw6xSXIVGIWwgLm4JvwAG6vS+BSJAXof74Wn3Ql0RciQpB8I
gS+WsM5VUgOU8sd6Y2TVRRb9wyp07zpnGt7XVoM2bfgbxwWajK/9hOPqdWhYWbAflWwzpKMpz9gq
htEsqaK4koG1F45KkWBqThgndfOSKXc71OVnNen5Jh2sp+M0xdXK3d3Qe7hXBlLZtalkR/H2MYap
2PLU26SNDlngHkRfeGG7kYMjKe04Yx0SNlMT2XQxel/KHKOboQr0ALjjcGGEdibn26gBdkOw2kcs
QnYVk/Frircp04sXBpsvaHjcAxEFur4aE1Lm64rOpVcwZnADfwK4ZGHq9Ntta7JBVZGntrp7GIvx
I9D6h55PKcghhn0qNnVU6723d9T0PhbD8Moi8ocDHPLRyjq5I/WxZwhkPk76K8jNk1PZxmvQv/IE
CLkLgC62g825qqovHH0t+tRWwTI+nRKqiQv6sy3hp1jRPTTXnq/hWZ1yfHPIqJ3pbTYjtcktoj5N
n+TtjGODw+C5omseisI1XqzU/m1MJewTlmssuDk2nmVrpfMNzD+jbd8Ihjc+vkGgnZrAc6NLz3t4
pvmuBo5Yc2H/biNbO0AWydYRQgZy3o6xo+uvy4hs5wcGDCkZ0EZqPzLCijalywrqT/jwOjc+mtUQ
UCprHxUXnnB8fdsSf6ZAcK9Bm437dFo6QQuXQ881+l4JmqnMpTYMor4ImdB2q8qivlUAwaa4zK+s
zdrCRiTFIAmwHpWyWQ9ZNR4kSScUNv7WD1r1dDzyhPum/93L7qKSL4I/tJtb+W9iuGo2c0Zpl+NK
mgmwCttIzx62cmJEmnWOSvBNVeUn6ueOSl35NA+yM7F1zY/JYxhDG7M5G4beXLy05ZTgpx9G58hT
AXrS5Ay3chtS4hM9IEekHA6aPhbrzIjFlQ5pgNLFJcOdYKQfFFGnIsdPUHjmT0mQMQ0GlGx+7V1N
bUSJOjX6VnMr60nYN0ouYs7eA2leOkFeaN7fdT+aXmEGTRsnVm+Oyrxw9I2vua3He946+ooyQ/9t
WjOZaob1xPcAsooY89hEFgcFbJdZk/HgfaJjkmT5n4GgJF3Uxrn1KDfgBGbbIcsaICZKhglpFwfD
s2+mb+jQpxC/AK34Uql4zAGRaCNp5jsx0MYWLN6HqYhoPasITLlW/xB2KcgcXcFW8j9l39JU4dTf
EG+vW+A6hTrWygs2g4jfB2/auFZunVoxhFJTktYYiVid2fRrgmHXzcgJiaUHBqCz4zxXwfMhg4N6
wMBstnzokqfMSyJf6itohwISv2Bef/GSveV63SGaSoMIuyIO2wUghFpscVv0eL/+/Se9TUERSxi8
riDoGXH3OjLs0esTDmh6zzZjSP1POuBOny3yKDHKbaWzA/+tsKGO0xOYXrPTHURmWuKt89qY9gkE
wU00RTe2WNipVo/Z2R7W7SQ1NDb/60Pnxc0akIcetnYahL27Y+GuNo4Gh8UQ0qfeK4f70sD7JCpC
vdRG3sMQJTN4LuDERiSRyynvHqQ8aWHVgAmgOyzDefLAwFTeRtW9/Gk4xE62bhnsKyHf6z6tXkZN
w5IjVoQVxAebw1FjUBT5pWAAC06bY31+NmZvoFnj0pWks3nmeEE705wPKdHzK2NwzTdQPNmgbRhT
1RskfebdJxAkr6iZtHjjjm7HEhdUBxuOxMpzB3X3NQt38liYq8BjJAtvbTc6QbrtRutPMOl7r3G8
e5BO9jnhLc9peh0iEFsvk28V7DV1tiZwZ9xz1OQFkCp79RmnvbLSYNFgArQDxSPDQfkBJk6s9klT
YhtCGxz2BTgOYyzcl+8PVTE8EYOidHCCF1ubXtuEBMdBqFcXSQPuEPfcOozhRHbB5LEfdHlCvERx
w1kzbBPUqDoIUZ2WYUkYShiUSElk12wjNA8nBOS2TcecomO85EZMIJd8c0Dx30toqLuIA9VO4Eeh
JwRuVGYPhJj8uSm6jT1dfmQKjBIEDdC1UWr6MfWzn1GpN1e7RgW2vJ+JBfo81XU8yXW+GwLdfisM
pmJtnfyjpaSEN2V3S6bSPAlDN5ECOj+rapF82VZOz6OmqdWd4kAbkeH8Iml+4pgVzCBVmnU/MpQp
Y9r1fuX9BRB7HaImoVeT2Ou69pu1z1ErEfW8STp5gvGn8G0abN1wbUO64ylT2fRX6XXezsDo89Bn
4585qvxzZUzaY6ZJsEG9am0Etg6KsZi8vDLSzrGnfg6RCc12+EpIlypq9SNzM+uUU3OGo2p/CqQJ
a4nByc045to2L39DOzMgQIG7d0Im5r6bvrT2pSrojNVGBhprSgFfdWTNFfFPcwZjRCyfE5Iudffa
rvzopPW7HbDs63K8xFN5rj2rfm0uqb7crGbJibBGyTf2Fqk+gIQxIDZ5F9Hr1fNQWZQiycz/tDVs
g7rhWvvBtr+EMySnODXONcbTt8UDpQkfZgQ2cmUOnEfiPtgIE1lFR74RZoiiQTfD/qDrToYptsY1
2/deWNpZf9F7VlNbyl/MtZl4ttrvenbVlWPayoCLFHN+oaH/yQy838NZOAVmljC8xScy16StWlVz
1TBk7sqWLPSSDgc3vqRnwxLZLLb60n06yyA4bcYNHX3CbAtz61q1vAKJkldDy+W2Og20rlZ6E3cu
3UX3R2L1DADm2LhmFvMfzwEyykiR9C+znG6sBQysHeeAM4a6xOvgGRTdlaFTd9WK5tJyGDxi9W0W
4D5ZLEZqc6rc07Gkyk8qPaQ2/RNIABdeMa0DXL2h6zckoebsJ4bSPoUF2k34tXUVrhZAgc2I3LSc
2N32/bti+2wX+HLb4xQsxxDt7S9RMzVToLeaCXdIzhp2dY2i2fbo+leLxJ6TRgSXMqt5C81GR0I2
/xxY4f591Iw8Gb1+SL3GTvmdosYUeDST0wxrMvuYTDFdTUxEV7yY9tVbNJ+KOB/C4IB45Nz4BLyj
rC6c9MFxig732HCPOmN91CLv3oEThUExBpC/QE1kbtduhs5DtDoFQLgs+8OoiuzqtYo0ERYbM4cl
Yw2IDhmDbguGtOj9EqLHZP8ZJ+1fvaiBuVkmQUtN1x+Q37EuNwaOOQhFG9s6EEShHrWdNRuOADHb
Vn1KsQrNWfuWo6fco/7s3n1Se6kX5A8nQv3aTDwz2TLypTfWHft64Qy3srxrZg4fuyIVsRCQUgjs
ZqpMDmAvc7I7GsatFKV2CwwDGOQcYu3MQ9GJn5mWyYfFiuglza4oneGIEUpdqK3KDcdyH0JMlKxm
J63/jkxTMFji/sy2gcnkFQzoX6+RzXvfaeSy5sEq6+ICfreVbEgB8QHpmPcO49KOMq1nFKSuraH9
Mzl98TM3THrAyMXsDkkMS98/iUUJGZfZdJXQxtdekPaXKk23VqPbuyTiAOC06XytUA/gE9bsDy1S
+44yVbf9lKFV751cf2J4WcPK08JsrASpM8CsAFj90Ra8l9U0hzGISeBphvqUsE8sApCxDUmIjNKn
JcxyHdgswCiJ2xW3YEmgnkqfihwdIBUaf1Vt0uwFCwOmNNfWRW/Ux3nwXzOZv8wsTjYnpVsqmviQ
Rh3iYmWtUaDa99rrjac9QmasxqncOHb3M+KQIaJAXaF97WNQipsCKxlzF6t79OWp1ivjEDlMlBzr
pyHvel9PD6dLjXuiG2tSvtQTIQxYsZYeap3Bro7cF5PujtV06bWzhfcwqKjXluOl0LA0cRS8Fgzf
oTv3BeWg4u/0Ci16qUsx3uMYKZPpT0i1vWtFY3gtIcBIfXxhtbGZMq6GySlX9YI4skQBMt7UHhQn
XLXI30InRpMzw9ApJKQFj27uRg0kS/oU5JMOcXUG8wsnP3+Nq6p7omRwEwK5UKlk+74ef0JeRnTi
MhGzRXb23HZrDP0186PqhZHDudbzTwUiZ1xePEvY3rPzCdjrS99fY33xngHh1UewKhtdg95jtMel
BL85mo6uG23e2DrPKdDsp9MnZ5XrAYKbHKyMTdJfMDZhpRbsWJvgVM2qbY209GH5U7DjHhgjk/oN
akHCNfcgVq44taiqVoz9PmVqWuvE4HxEA3h6Q5an++S80wDV99//nbatXJXLxVb4HDVztpNj4Aht
O5uw//F1Mh9EvKFDjKBIXbsNgAniat688VQTYINRMY32VIYVYdsT+mjOrERXxqeJivzZtYzxiiih
zaLVzdOti/pkNxR41Ux/mbWXoxMT+bEA39PYKRjo9OChv+7IttI4YxGBLIxy7xQ+zLq4vTi5c56B
y4cmuLzM5AxXoRWdwO+gYd1q9jSEJNfNz6lPy+tcp2gDeYQUktm2Rf872gCK1p/fH2ZaOBxTxiv8
sa4NDAaGPiF7A1JtcwF36Z5EhtwTaqRndnbIAIuuTSd4lME0XsxyNE/4aHcsQpfMSaaN7KnvPQqh
R6f9QebevhpVw7DAs1IIBpI7HC7vFFwDVedPOg75mp3nb05wN0Olf1p69k8zcOONLZW3JaJ+forM
dveK01TYZtUaj64DuZ7nFA3vMWc0iGIw45nhlR4JtSXF3aiLfB10qnvM4rdJuOEQerLbjk7d3tvF
Jyo0IFnJzURhwRSpk9tEIbKWonhylnOoPXgRiRrIn368yN8zOwkNCU4hCWi2smuImNwgA6s9d3Li
HAqdWHASm5bsUMfad0FpXqZ8+BO7UtwBnB8cfF0vmlbsgXvH6wFQLeLj+Yq4sXgOnrY38vk8u2N/
ZX/7ZO/wLokYjpZlBS/uOE9vTXdbwFUEH8W3sSN4MZNUAeidOe/4JNCVykhZhDFsLalBYvGPODmH
Z97NtWFz5iJLC/S+Mb+WpP3Aotf2zkT7BwfW8BKV874Yq/Y6CeOBpUE9QUAwF6owYJeVCC20Lq0s
mhu93aPdJ0zfJ0hHGu4T02uLfZ0vfuu8eEGZQKiKx3heZw9ZVTDTcIvwxYYY9L5z6N/4U3RQzuQ8
DQuLrBljd/CLwnm6Nr6EKUF14er4alnm2I0Nqc4IHlN2NL4jiufXfCx/VVrDqHRGwMgWA11Pte6t
Zd+Fn779jvACj689EhwkSGye3x8Q9m80UmLusQPfMUVTs/NsaiJR+ZdI1vFbzubJgIq3Ja4UHNqi
m99M5oIkelagVclL+P7UbLXUVYqxFdD1HzaxsOfWxQ5cjvnB7hiCowgv3mw3Gdb6yGoKmtpafX8u
Kx16K5X4Stzk0SUJzdHSZC/wcbyKoRfs5v4V4b/+Qnz7wWxj/WHjYF+e2/cTdMsl2LlHGLCElNlu
fs9LSBsSssBcZDp/+NBvmh4iaNORS5nNWCcoJYm/qjHlgQNQuzmPibSNod/qRhytfYGxe1TUWk7P
Uahpx3iv9z4shHI8lYmvP0l4WXrxHAGbibS9OYkJxykGCWGhvhAqwNifO6erFd0PUQX31JJMxMFv
BrVtntGzuzdpmjdTnac+m55VSe+lsgiZF2hjJZXmuuTaBQEGA2poxGs6zO1bm/RnS1MNV2XcveGH
e8szw7p6cQcNskZsnQR6cfn+r32xUAKksk/oVro3F+FYmNped/z+aubEdijzCpnI8r3x8pdGvqPt
vn+wDCLg0HUFn2/5Kg31amtNHPi/v3cYwZ72Ekr5909OS6/dM9eH1LY8xXyS86HIa4ayy+8VRucf
CT3wV98PfTyIZ81NGo6m/GfJNnHxfPP3v0/K8Oqba2ATX74G9QXyHWC6f59SwalTkd78/Qjn5fhk
QKPlqa7CJkXSUbfP7y913MIRfdXX70cJjZ0kKd2X7x9ZROnDVl5++35kSetP1Cf6v68X1ggSgHoI
s9/faDegBswihaKxvASYdxFI1OV4+P7WyCjoidNn3H+/BIPI001hucXu+6toh+IthoJi+/3VMfXI
ewdItPn+ycAhxV4HgLv+/slmV9PNsCszREPyjrwEFFxgxftGFhFos2LELVAbi1wh26mxHd4V47IQ
ToNzQP9Z0jnQmiNaAUjtWYN3vp37N3/gnJT7BJZhhdsC18DupCjzXTHPx++HihP2Cj2ND7cWvWei
L2EKvOq4PmOQg1o7vBnsoqueOPjT90NLBtSnDpSKWgEARHP4Wo3aPx200qQl/+/fpcwIUC54VbxX
y73eUdZgMHmWKUA7WQ/Pqi7yW73g5iKLyO4KRd7bmBMOWc5cXU1MhBq+0PVs0fcoKjve2nZc3VXu
7gO/SWBGNqcRwDjdAsgJyZwhNugQFyYFLAO9QU075qZ+9GltbcoOFFcmXeMNoW/LYCnZzXTa6dQG
H9+5pEnCm4bko15R6ph0rab83QF0uY7jRtt9P+T/2yFb7tKfSu8lrbBbmnM/+3ROgxlp+L8Xw8jN
YyAW2yXLdVs1gr1Fz8+dRhNDGsreGMP0pbm8nIh1OdY0iomabXkn2xu+dMWGieY51IekOJqJbr4Z
NA/CnLLhOOcjjeoO33afjV+lTt4WAaTtyjEKmiR1WZziccIQ4KVJOHe2PAWE3LzTkvlH80kB8IOs
3Y1ev/JEq8OMJzl9lPz/Qf704RGdPI+UcPonwYkEZ7q3Nj47GtKoGQER0n1x3mRHeIlvq4MYNUY9
XMAr4F7RtT8RBbXmmqyp7Pxn6Vj2JhtsltqxQfTt0dWCceplHajw2duTM4kok6CEik3tPSh05zrN
zm/fV+C5YgXKKJ+OYI/FRbT8/sLUAe3UtjxPZdAdgpwrvpN19CZczqlTzrGmcS4InC7ZZMWfYgk9
8QDb09cjAUIg14e9Uh/q2TTDCUpG1lMs1bGMN95yQ1E5qs1AqAAkKMas7bhvlYfq04CQHzuozUoX
ckw9pX/9srdC1XEe7dXCUdNY8zPNEu+G7TIBhVFyTob0bzBw2c/DwtPUIMp2JHJyiDaPE3SNrnLG
H34TI8toIuhO87Pmd01oNe41JS2/6o0bKri25nRrFX1R8gRtwthePSSyhxQVBeIxZHsi6U5p5s9k
8kCVotIddiob9haDuTcX3crdCMSuBmsK0n145KIRl9wF9OyPIwmXk3jRKjWtZzdgpoCkKgmcvzhN
snfQBNUBE0jEoMTO3uHipJskM06ZBeBNann+7tZQmCao51truUeaaUw3feXOu4yy9IJhlLxPhSLE
p0N5SJKOWBNj7ldm8zFzRXcYaPdepyX3wun2dV+iHeuL6lI4+rhrZmGtlK/+YLn1hO6HmuH/EzXA
zL5/M6fci2wm9+X7FwMSIFgGK0mCHnXXxnHxTihTlM7orSLUk6XnpGTDjd5+dCPeCubd/rUBVfte
FX6KOUycUy6zdBjku2zt6Ype95drGxs9CD4S7K2XrqDN4JDRTQGz0r15fB+VHZbZqC/imXRtLp/q
bHjkHQFoNIX4+2A4dmGfkx7bdIp6rUTbIZYFHOGbuyFG0CVBWC/fNRF0SJ6yeV8SJftuBc0nacyn
tKV964/FazEX45ul1O+5NdxLI2YS7dJJu0IaJBkoObqRP9wCouqfE1cIEwMXKe67a3nMyLvoNixb
Q4Em45JKgASi0/r3CJ8iuwrHCwSdFq0bZ3jOI/mvaKh2k9O2/z9Icvq/EkM8MBr/Z2BIOH/9Tv7H
61fd/8rF7/89gHL5vn/BIYb/H9/VucC8wLTByrrEQo5fbUdgpPkfPQAlEgT4cg3fX+Ak/wUOcYz/
6I7v+55NpKQf2A4BkP8FDrH9/ziYQyGQOHyb49je/0uWpAUD+r+DQ3RymH2ehMekhbhd0zH/Ozhk
rhRPLfXLENp2tfJAGBsdwF/0MGDualCDbVozWNYH3IzpvWo/ihbMmi6GecN8SoSJz3YVV8iaLMha
cQF+v5uid9MoskPHNKtOCk7CDvaQREB37V5TmH7EXpU/slcnQEaOB+JIi/bON5zQ2h9IMfJwvU6k
SvnmKe5KuZd2Dh7PJ7YVgOfK0s1n00xrw8iYXdPG7VNirHz9HxJO0tBaeue5uxGJHq16pCRhBeGE
8MgSGCKc5oFd77XUjTA2yT9L2EbXWgRUbVLldp4ZZ9X1cPMQR5GnKI6lo9s0izOqlphzBRlNedYw
p3cBybktJHNULgFKj/bq1R2eMEgCrB4rp+9OPZoFdKmxj8wmoNcfYbEihIhmXZBBh1XWjzgjjsjx
jq7v/DXl3NMizT8io/rjBiN68zb52yLd7pgJ7MZpdkMTYXJWBuvYLG7eEDCUdgJyDcowHXxopR0R
YwhVc90DregAqJOWt6FJEeykMf9Kc+0DXTTbC1oFI0W1rU9E4dItm+LxRwNcPLK3WfmVpCOOUgPM
5oRGMWkDiKoBNOaltzuk5IYtvb4xPbIEItQq+7c2i/eyUj9tNr3A/YdLzaEZkG2npslP8IsQI6Zk
205MCzrCOnvG09si4nRnDzAQsszdk2d1j8jGHpviJ9MBukJ3Tj0PIRDH5Jmp1lFe/up9VJ5uabym
Yz8A0G3hhBbYKYKUQok8FtKrFPu6ZW5cFHLMP1LmBFV7wyxdbLsBgJ/H+LhVwd2ZScwb8kmjDEX/
HFxFSouhNfdaybA3YAUn5CY9dgY50LzCw6mwhnAoXHImi2UCBzsxdmQSYj6rNzmqLResSeWm/gpR
ejd+xKbLKW8gK5WJABX5UW8niu9guNRd/KssCf3Q/PKA555oSToNJCXq0DviTypskt7tZWutebWz
QV1tIQ+OVADTqmsQcxj3HCTmKCxX1AeXxG3/zqSIRY69H3EGQGE+WGbIYFHsJ4Xmj3v3B8MfO0xz
Fa077vLCssFKYOq0G9DUgYGqpUAjRC8SPiVtJ8Oy6XDi8+ojTcJ4JRetlWKPJG2vZ0MN56c/yC4N
zr0EpNtTXrm6tlOToeHmM9/jKToPsXPu4csUyve26F82PVnIHAVYGVCzq205OIs8kyQsRiEfGu1m
nOnujX2MYrdG3FTj/Wkziktq4LZ0vuWCyFUECwCinmVuQ4FiGpwLnEQjkMDX9spMzI0mTlpM0Tf/
yZ2kOVitE+L/QviJ8yuOCX8h5JDXZHK3tZgNMMTdfVpkGMmRvqxBEyyp2U2Dc1kOTHE9Bjfa2VWF
dgV0Heu1cUnT/tiaxN20lO50iooNXdtozagF6Jf1iEbb2gvx7FjzNrpFdDvA0E8EDxt76aNNyulA
PvqPIQj6/8nemexGjqxZ+lUatW4WSKORRi5q4yR91OgaPEIbQiGFOM8zn74+5m30BHQDve9NAPdm
ZkjuTjf7h3O+c9AVpfY0oE7RzLI+TKKsiSYCrcs9f7RgtuxG9BK+AKMZhenFoCokmrTlibfyM+nk
aKNb4sxQ6z0WBVONJgcQqxf7Uc4atuvyiHnoCNZpp7Z08IRp5lBFQTqvj3yLSS0InZM5q3mnNNPd
gUJy4J7FiY8WCFZBQiZp2A3vq1tJDzRzqVCqIIP8GnVizzS3fyGhLwnc8djXZNNvHwpp8wRLyvwr
NZe3OZyuBj0JgRbIMoVGtbbAODhLyjXiviWcU8t9MM35C58yZgCUEkFsMM7S0RzTRrYLqyxjZDoH
OBSPikXVNoqHOW6rgzSH74KhWTCObnZZFiJ+hrm0d4XNXrHt4C26BJP44zi92USupdumWWUtMGvT
KRjsk6soVeH66rXqthGXAQaOU8fXHDXAItqob/bdiHTwiMToWTDJaCmzeLflXZYOTqCs+BHB5S+A
JuTyTJy8I0Im8vjybxbhK0tlDP2km+5dfIlst+eL3QluvX7whIRr0FRkoMa5NDxjUgvtwETrkkdI
BSdbg4sP759VGTFyZEuIwl689TfPBZtYWxWPqHmPUWw6R62rATGGrV+YzdUZ2Vt2Ct07ZDo0iyvT
UDhGrH7CTmZB3dJYcSYOLCkOKbYBUJEAjQaDtEOL5jqhfp+mj6QTe0ujxJ66gi+Fzr54SdBXEpfh
qZkUnr7qFq9MWCJm0PF2aTKvngrng3LXH72bPmE4YcJTRmAU0RX9zSN0Krm30NeTDu0EdaM+C9da
dhBXDnLJ64thDnd4m9iruBc3idaDNl4AjaHQzOGuO8PONeMT3IWPVPuZiRpBWIuXN2Gx01XGi43d
pMxpx9LOIqamB/AqnfdKq8gbQdw6DnF4NOz4SmQAafEFzzqpJGVMygDDmNyfJJkRVpZmd8m6HG0R
TS+giV+rNra9GfOBr9JQIkrlHO9W5WUFKnncRp6J/WS/OviJWkDgF07mA26Q3kdKWlyytZ8eQ4uv
QmoB1EDa8pkAa7TTQX0utnZwjPSQM8H+FL12ztfMa1DxvqZLNwPxTCE22VBSZA0xd/MT7B1UinBz
Sz3AfQNTEr76ZPI7zBOW+JA/fbf5mHu8z0PCiLukLOGSZhxbM3WvprK7QyiNmgoA7IBFdD+tEGLK
KnwAebGcRp1wDLzXXdNFQTdPxgmny2dhGdVJy61NC9ndj0BAfVZ+9IYJaI91Gu8WQ/W7Mk04XacI
vGvd3g9zGu7r0AJXMjqftZnkQL9YWa6ZPfiYhyy+/uEGMWsuaAzIN3DdUyKZCICfOXUbLhgflGxI
tBSVjdgLFZVXx21CFVchO+d68GGEK07ZHgtZihXLidE7zrF+dfP+R85R/lC7JlEew3wYZ0D/cwsS
hUtVP4r+btIiuXdNV4AUy7o9/kTtvo6sA8OhFJJHSVdZySbQVmBqKczHXU99OIb28liWOpj4wriP
lPtIhR9kLFNPODxSvBfzSPKGOhpxOu/rHgJJhvJgh3fN/dePKAbpqwplaTLb6I96Q16rtQlW2cRH
G9kbZt6cokOlDASK0S+WtxRlJZabc16Umx9wyq8s8RI2zfFwThf0kbMju6M7LR5MNZw240SYGSoA
pBvrCyK3zfaWZ0eYQJOvFeGlrtYJEXUTnbPmG3+V6602Qwl013eVRaRwmU6nyljHMxsLCFyyepDD
dFe1fXnfVXb2pLEiV7j+7lZz3esN938aIhTvhz7C6NaAdqtjxheEhdJdrPdYX+6beMtBlIjpSZXu
1VKjHsBbOtZXPcyci6O1J5an6aWw8sr3ySEZLlZixHvuW/zUedc8akl0n2yWmCpPuott58xKV+Rh
g5zZWkrQzbouyIgjmiTF/beMteuHIC34RbXj0KqTVXTledXJmjdSJ3DLZftKLd0llTG0ONMug5rF
JmFHw1c3QeUIDS1jK+UcWWRoCDAapv2TbO96TDSiYoFa6WUbtI2G5IWF9bpUwPpIsZjUOcuqv/p6
mNfiNrlgFp2yvys6FsSz0aL1shkuEffCOlN7r7uiZxy5tRHw4Ma4QeDDZBTRanux7OU0C/h6NsH3
06R/VAlzOQKzRsbybGkL1F52UVVBH80H2bqmF2kcw6NNtQRQKaqTOwO7RNCPCONzoAjLwumBoJAI
SQRmBnQ4GHGUDpQPZKcmq2PBcJADwFV0kPm8olw4/OP9F7j8doPWPaYrfQwhxGzfJ+PvwL5RG5u/
1KP5Puf1xeNGkpLZubHzzJ/D5ki6I6VBkrReGk73bR/SI+TvVQ02WrroaQxm+0070CQJbCYV2Cov
7XALsFrNGJmCgxJ9unwyu2c22NRwvJHKEfLE6bTTalIUBLL+Wp995okcryUTEpbllKeh8yeXLZNP
a3kOa/VYR/jIEdC8My1sdgvbbrerCaYp8AVrc9H7wnGw9Wf2SS7ak0t+KhM/IsS9SGEXInMb61nP
QVC3L6p8WujLTM21vQ4NZFBPOtlB6/qIDKs5zLbLOT2hAiCxmxir8WXNS49BuvJjHMi+3c9fbGrj
E9G99EOlxPF/HB3sVPoSvuIrj7Ym8jKEhkfKNbSM+kdq5AVaVMkta2Nm1iW+XCS93cgmE8AVOtPq
oxYqoGlnA2gRKJWF4WUpzJdtYvUAfaaiT/yRb5Ia0ScRBknkpFmHGBqYbkb3YQaafNa7AH9liupB
lunbRtv13FjJXUO8ldW1pbf9BluOs9dsK9BcX3EHIjKY89akgI7mQAFdG5qVJn220Q/2u2h0NE/Z
YuDnyb/h73Rktga2BFskmL6sIUx+ZNSWsritwqU5SdRDUaN+uyNIaAP/FsCMd6LD/+QWddO6tf7x
X9YuchdNU1CZLHd7bnakr8hhJhKbZOWe1Ez6CjeriR1HixLTE3bxvNgbDKrmi1WF+7ZvPi1NfrSM
9a2GxJ0ZGTd7O1eQ1xjHqEiWcfnqFvMHuOKlRqVInT5y0+i2j96O6beEdN4pvkJFZlfE8/BL/WHM
kntdj74pHsS7g3EQtxwlWLQ+j7g3PHwmj2OVmie3pA1N4GYFwNb8WhElVyn3nIVufXKwCJp2RYog
8BdzHOF+h+ZXbdTpAW+7NyGxABaTgckahNwkPoy+KaY8NvTKyauDWZUNOob0cUZ0lKGRyokyxTrK
QEJnlR+t9SOZ3Fwt7qfbaL9BkxCasmTfo4XytSCkJHa2LkJ0d2FWv4aaczQt/aHr6/E4qJAMmqkP
DFJ8jGQ4WF30qWTT4szMfs0rOgBTzr+bMKKTc8aLttafXV1G3iiIk6qERso0916RV299bHxHLuW8
GTHWTGIEyES/8/Ks6jWu0SSrkPFMswFoEtJ4wDFAwF/qhu/f2PtzO5CYVFg2ujU9kIL4MitnhpJU
5LEMbUdOSClucysfrTTWAzbG+NZGGor2s4wXXL8FluciH2c8qC0VLKQqBtBY6AU4ySGgDUTKRvhE
uIAbMKXl51W05co/IQceKFujkFM49npCHmPaagRl4J7xPnD0MpxOCmDZVkqMvGp+YKkjgE4pFFN9
39Yv5T/h56A4vAmVdGooNFZU1gfFoEmLXIBt1vg9G3WHFI74B3RcHxn5IodGlKewcxScJqAC4EDh
owVaaOIbLKkCNoNjiBwBV1H5WxigZS0WF2sEOp+5HXFL/GN72RUmLAw3wXi6puCvK526LwSh3Y/j
qZSmfVr0UcCtJ05KCRT0sSzY/oVljuLv7GjPNbAxgHzAB7vRH5p9GvPLrPn8Mmf2nxYhVWCluMMd
oXl63v2O1shnK3UZy+jbTHoJjp8xx6o+MqY0jOF+hG6Z+8jSOxj5LryEjssSafBl7Kp3q0lwhavl
wijpOjkMb0qQDMriA5Md5IXCVVDRAMgc6jVmiZhgudv+DaBqqZeyoBeR0fg6KRCabXuDVSPaCImY
nVoY4kYI0GjmC1SH9pszMGEZufOptrv6TNF/36zVclpkd123xSrCy3CfVX0TFKAqh0r1ryZoJ5Gu
uOOa6TxWwyVxW+5fnW5zwLq/W4TzaPdp67Uy+milBW+8fVcZCSCrQIRBXvj4mefwBId8SyQxEVe5
5QMVBScI8vagZIbWl1C/8IzTq8iPOEPTO5XpAy7oYm+FZO8AUPzTaOIP2nfHyxUpbxtSMTd+d80H
NMwThJsccS7CEELTfIsDmuU1hBsydJ7+wTJac3EojfigKsOk2mheo5wZEeqGp16mGkVBWvAqocCm
WFjztuOOL+cAePSBzrq3i+w9mgZC1cfkWm1CAyeOZ+T2bBdbVHioK5Hur2NyWJyKj7LZrlAZB3WH
/DGLwqNtPHQA8XZOShJ6ImoTjVZ646D1s9SK7ldDe7IctLHT0Dn7uRwLzKDzz5xo7C2j6VSQKJNP
rROIkbOtQ9CtMbwBvj7x1mz2XJ6Lp3lRKBKqbrfCTdplaf0CuDpk9arFJ+oOxin6F34ugkQNCR8V
we0O+RVVDbxHaTOfkVRayxYJLTpHYn+2D00OaafTTg5eOF+6LjKomOk1UsJ1nzd4aGuz93oL2snS
IRNZk/lgIHfvBeDZWstvAywvbrBjqhPVImbW0lWMKGDSvXQgSdOV1aXP8mPcUNXZlom33MLlh3i9
nsb0qUpnDlb+Yn4yF0TbIwNk3CWHfrkbLecmV2wuQzKxp4uogwAMgCXRdjYKLb/Vq4nM4u5G+l0B
ar9i5J7WB9XCdMVyfaHbfa6lhoFwLT/KZonvDD16n8b+L9RqVFrcMnl8H6q+fAB4fT+BbLLwNjGD
N4JGKEIHHO2zmiLdNwYKsbTY14C2AjJCbkM2/nQSxUzUZ1CkIKz2bvthVey4144SF7t+kGFJRayA
ZQEY0J7inJifHpQ4oS/VrkFxoIXIq/KOuZLDQMEjhdhrez6tdJl/Ji2bMb/qJ86tM5fEgyjBwoVJ
5zeuJhjp5yCsDMZbqqjOeoUXckWaG+sW9q9k5nJe6yfm2y/GMHON1WXPjaohnduyakIdGzBi6bNa
IG7SjRwjtAR+IqLUm1T60/PsR9lyRXZJWaunPzwiRDF2RPIYIRl7NvOamIaFFUiCMSjlQGZ9iKUJ
vg/X29FZGoY/jMjQeOVkA4QN+N45TjyMIk9liOzgn/81x/JD16q72KmfsQzOnpMM4Ioz7Xu1S5A2
XJYAvYads47MTHG5CDyBI53KJg60yvJ1xoTmSQGldSFSuOnCh9xi81ABJy1ftHJgwI56aLsczTF5
F/bezRj+6WR+7YuMeBDI1v3BCQXexSk5SjSgfsSIYUeOM6L+hQCJ8VM1DqafBLmxgFGDLhGppEmk
AvtXr3jOqqz3EI1/AkLKYFkgtQ0HHfllvNcT9ILzvFa7hO9lEdn5OUs3YVRtHe3O4KfzeNCxFPVj
7zY8j2Vxr4NDvE9Jg90Z4PMOEXPzUHPd/cJ8sGoxUhnIWhnCoXKIhqwmfQylL47jvZH0EL9Yprez
eEyM8NXijPJKjUdXRl9kwTIf0YnsQi4gDkrLX8uBPsYQlAwoN659mHOsTCWpY3PX7Ap+6FGzWxg/
jjP4TS/PMeKOYEBdbDgMlPrSpUiPIaZpsf3NpFx4jRX7nb2eyjFZmVWt4mTS2NvG8lF3ZKuJJCV2
KpsYtk931AODB4QQcF/Fxj01wivvMFoZUyhPS9U9N4ARVCQOTw2JOXRhH5FISqi8YJdhyvchAHdl
vdNb3Fuu/ciFR43Y2pcoWvBaRq5x4ORGjuHkt9KJAjGZRdCL5CuX+OUMAPHky5qP4djH/uCQIzqO
DNUNZq/5zg2ZxbDNRkvXFxfmEgtbFNAkvTmvz0j6X3KzPxIkpXq4g2NTF6fMnT6EHd3cuplJfL8Z
LsgmVmI2Ryz/taifl8i+JQMjNuxvPdpW56FLqENtttkdtTzMIOghku2hnueuV/fdS965KSoTCoEG
SpEn4iEJ9Mm9WkIdoavVuOn4j9cSY2IYcdpupGI8UzmLStqs1AEFFzl0aaXWroh6mmv8R5fEfq4r
GUGdjDD+DC6WegvPGTduQ0Q0ytqAJGOycpqG/T8a6iaNidxxp321lm+ojTPGZyOi9PxmJCgET2Nu
IbsmKj2CQYhas1V7B6Cm/t3h/+QYZElpo2bsNcAhgKEDW+MSWSd72I/EBg989lxzyYHQYz4qYb6j
GTMtVp8h7Ll0uY1VjpWNdY+XC3WdepywHAeZxx4A423qPvVM89GTowFG5jDliHkiSQ4kcY6elpQf
uhg9UFJAhQxWTxWyVOB9beGbevvmzP0rCfM2AeDwV+K6iygLtYW5FCCIrRVvJ/NhHZkK0onH4BsH
3DeMZ/wyYuFU0GwwpyphOt1qy4ESUZwcSrRzTYU+V8COnJEITJ7FyS4+00R+NXZTMnbn6xYr+8Op
DUTFGiyXniNzbHhUoAk4Xm8TrDkpvE9gYyt/RIUTpCySKNzrFwXxIZij6Yn5/J2KxL1hUEvi+8eh
EzIHja340LpRUNbJR6yBhav+ILzMmrHcF626xTiN9HUgdFZmH0hGfnjlZC/M4iXCe0eRMF4XlprH
MXJ/CEe8iJCRVal+mewvEdc95/Nw5+LRPmbDdC2X9E4DX6raAb7z0F4yuzyhfFen0oINNLik9gKr
vOkhnZnV1l61XVfb3LasdLErVaN2EOlAuGBowBwsHggswNmHtpUa3a4PRof4yiD7M9FW208y0EaM
rANtSkgrgsVS4eCzW8NbaoSvxTAeyB8tvIFcSx9Byb2s2VXUnZt7kx7eOjnQQenmLYksrmGdymNN
H3OTVCFtiaMH/oJdPeMKK6hH+mX9RtDHJACQNHM0eVt0NGjtYDZe1uC4AGzx1a/deVry0O9mVO29
BmxloihxVfamq4YQ4vClTDSTK/dvYbnVWYrktua7YgRSRLjXZEw7a2GvNXHxUaa1XEFaEz6afZb5
TWrAhEvkr7FC1GMbHbNbDo3R/e7RJE8lz2u+WF9t3xJLGq+/6hhCWlqiaK43afVgYTdDzfMc6Q2K
OQWYKAtLRkk4H3er3XymVcjwIH/dLjiG4jX3ky3lgUPBh9+k+t+lbNxAwaT1UgBxRYz1ok2WQxbn
Xq3UHSM5FA51AmUk/+oIzTLi1j0I22H+XyBoArS9E+XS4CikQDfQqeUQZ5bCfqzj8lkOw03alN61
aPAHYifyhk6c8wjKei61e4c9SjvxbexTWLFVvLGDqMNDBnQh0692tYiuxdkYtSWBDhlFE+AktNTF
ezkwW8hcccvy/EdLzQuGsnci/35NQ0xWFmEdvNrlvqPIwk4DzxJpgdCpMeZycRgZfOtlpjPBP6XL
8FUqZt/NtzVR8lgtnabdigejgWmh1dUxWYuvWvV3vYvhfVEQ3hZLWRjq6KISF0AKBXoVDL2+59gb
Thu+HWPMe0xZhdn1Vwu7DkqBsDyr67/KIvmFRw9vi2RKIKujXkqGqicb34KnF0NBUhzMnx4HlqkS
wJC2QmeYnlsRoQchHZQI27PRLYi0iyFwiQEAQOaSWY7nYpxQGlfgvIoTxkZSMrqGQY3fxAhrEcK3
gcF4aUhOUb8aUOaEAEaoflTBXW6uBh8h8dz1LP2pqHtQMYpHjzUGW2ZACSkqNsE3EIcVf29+mmPn
C37HebbYzk2uEwPzy6LA1NnFD9GATXgaiSFmbIuOjaWbpV8UDutly1LAqZcziVFeO1NddCK79DYt
ga2xNTe09HtSmuUbKwEuTd7/mnl29kLyPku3AKMma0TI+vqZ1WjYyrjMWSHT7tm2pnwbvCpzkq3i
dJr9StBWSYgfp+t+xBgFIoLGnTyc9Sisr9qyYCtFIiOiGYaejbj8oA3ZrTNhG5IpsGUg1k9DOXLv
cPgEgl56L8sBuEmZgm8I6xN1z7IjPAOwidwAb4agpaGEBR2rKcQ2EVQ/i20w02PB0sGq38WMvmca
Sk9yMvH6TTwAdvZSIif0MGxMbKTIqovLeToIJ/wt9qSl3paeMZDbU4TNvPvQMcXdHJnXldQkph2l
uyv1KPej7XiOuMCDym79OnVesgZYGlEpcPUMajKnSf3QhtHsxo99pwYgKqSZdTEPVrzBXzIgWCW6
ID9dEbcYKu1YzfBQLoaxq1DEo3ZyQAhFTMqlCl9sVpZQUgHDpOOt0IiCINikGNor6LnOz+CLIXTo
f1TdPJZ2r5hsrQMjRazdLaJ1XMzRHYzZUkCzR1WBg94oTwZ76rOtQUaaxXvSomwVRbgHP/nFJ3uQ
rgavsN3et8hvx+EzzJlMjMEAHGcEEbdzVGV6XfrRGMYDDiHhae6q71jJ57uF67KYzluoQI/UJyD/
5hernSuagXKPc+FlCl+ZtGXe4n4b4qQwyGknfTG1Fz7oI86Y97KevlcCU8XQ7QdBNyka1u5Nj5gI
+VcRqPQWQwTbSYf3kSeD4gjJ+AwjvjNZuAs2r1jDnHwnwZo1ZlvvoYg+IUK+1+qU+rNSPH72t96x
2KzcEr3dGN43WdCXWzs1NPQo8q1xF5sIahROfAnp04NpShje6XHpCxRTO6PGQ1KZEAlD4xsQT44c
o7xVax4Qc4Q3c0a1UzjsYy2a4Hj9HglFtooCgZzBrw40/i7F1jpr5lsPfWffacZ95nR/G05hIMeK
lhNHixcN2nOYxD8pYbh5ppxzGfb7dOxf6aRIEmDwhzrATslFYV2jddWD0hltikmZr0CRKHxi1mLi
rmgAH4ZN92mMrR1YTuTZoyywXoLDK2xiQUes7nq9jxeiAHhlHpqbaOdKg9QhBX5GWoxU3ZnKtjIX
dnkCwnLsdmDeZjUc2MfFY17vFbsrz+ndDzAk36mp3idEVYZb3SykPJH9vUJbIzAa3ZzQzjBI8blW
9ZsZhV8IRebLSLpG4JrySzPlC3LBc1g3bD/X8pqPljpJwLhBhIDY46HjOOGMscS7hY0SLTgC9zgW
HUg/9vOGSVqvO38zT9UOmjTvcwtHFTfpN7pqLVgZRaPUGQcGUvM5jYqIsPfhz6wxFWfUfN9uHxCH
X7ylz+cHZ5jFDlZIfoAxg9oXZWOyHUKt0ziB7vTVUasoSuvxOmC937Fvj/gNU78qSbpxRts9Yz26
iJUpPuJHyiekhqy3DrDHIH4hk8dFEiGV4/td5SsUL3K9IDRpWFDXV3OdDlE7nZINgLEocHcLTBBO
QkaKhuy/Mbx1qDeWOMwDzQghSfNU7RTlRU1kR/qwzKvuRQ4z71LUsEIsmACUjM8q48yfuG4N3aBk
TJflAAKX6mns34ivmaloYM85WTejzrRAi5aanydpTI4rENJWsJSsuysQYX0HPwhfuDsI0HoKUT1P
HAutR7gUl7xml+YKflQxReRl0ISFymaxf583469ZsC4pUYPtEHGQVj3keOcbDL5twakI1Q21tvtl
SYSEWbk+FvkqadgB9Rh5gZOs+q2PCED0tTuYqkoQ8PeeTjiT11NwMLR1sejK8s7WeUMEf69PZ72Z
LBxmWV6+JxIOl8ixtusvG/7zTutJJ0ltlFO94nh1Oxz1E7KuipBQgmMbkuLM9SEuUDCpGVpWur6p
tjo1ZMiFRfcyjulDSiVgz1OCjtzyC3ewcZtSvpgWDZNs42+EOTcgPA9TArmiColg1UV+z5vfeoWO
ZNJxw0PZu9wyrnFSHBg7mvDS7+jc+D4SIHkz4oKJQMk0QEUAGSGaORU0CTwEHT2SuiRj+xZOcEoJ
jc0Uw7iCAAWsZ+1+XuIaMrDT8FHh3NWIdlFwK3HBuX9yrKjg6kPML9g5kvoNnkTFER8S+7FWwBe2
tSTc6wqHhCgZGEuVVF4+zbcFHcCJLY5tsJ8CgC6fewKqG/O1Xm4wUX8hgEA7wJwVbhaTZfLrtaIL
2GnGd1PyO3QULoyFaQSSMoC3V1yyUbzpGQaeO5KCulNUMTolCJHx6qL2yNZXklzxCCQh0TSk1QSx
UEB4ZiB98VOtkxm4oIlBz0LhMING3MzpXlPTT6s5C1DRRhdBD3t2jOZ1NBqSv4cOdVWsglpuWpPB
2UWE7aLSpcIKUe9mJjOhla0uAWPhjiXwdlP250YbHCZk0R4GkKKNJLk3LsO/dmZfaRmo6QkxMziZ
8tK65iviOwRIm3W/JFauPPVT9Vy4bwzyWOcvOgsYrg8ttPD7RWz82Ho0Hoq9v62Iv9oJ5SyyiJ09
MWHOemAOmJDBa6TfkcbGWVmsh9A77Cb+b+adUEo6S3wsxkTLIG9Sz37yfEb7LwtPGyBDxwIJQ+Ya
0Rk9LHwUjSacd9tqkTLPEq1zBLq+N2jIKr0leEgWx9Bgrg3dT8aTs3OrYuJ1EeCnbI0VZmsf7MTk
ccsFaDSjJb/FYv89ree6t5VnEKKbtmuO9JcEcsRJJ5G5Iwl7eTBzSel6H5hqWK8Uv+sVDvsublNM
q4I/CrUMu2H7TGLmHlE4DXthTffzgBuFGFr+AvIo6QnocJnWzr7W0V4Ow3gC1fGnaEO+JUj5pslF
ZwY0n3kGcu4WzWQE7wjPUXWYtRQL6S936O6UgYs1NOPbVKNN7Yr8t2G3F3aM77lEWwKt4Y8a1aWv
8kO09veYhN5NVLEL5lCuw1MYDhRLwweQaD0IQ0xVmQIbhliD6aztvvVp9DyWC1vNjunLkNvfAyW/
J8yYPbbz0UwjysOiZqXHAHNCsV63aQOlWvcHAp+yJN2vfX8nM7WXjBdCZ8iYDuH5K/rpnqNypoE6
IeFGj82OhgOVlHTUjL4L8S9INbrBJLUYEKzVH82CQElenWqk86qs6LpKEqfDuXV9bvlfM4yiu1LD
wi1a7PSZuV1E28qjRXJrffcTqeVhDZYj3nwvsSZubsPLAiti7M2QZjnpnsQggJ3Hy7TLarrmHJ9V
OnRfYpjubfRGiPIQHmRCnUXSDftOh3YFSu9IX1D6psFIPMrvQUgwkhgUpn+Hdgjq2k2rthUTq5sp
lr/nji+tpnQuKBuUm9FC5lyrnzA1wyM+NJbftWYGK7tOPNhGfknxbAfjMvh1z5GFTuzA2OjMN/4Z
Iztrg4JzBw8iMyuNKaNj6bs6VZzSWHIXaQJtu5Z0t0Qp/3VkWDIZxOFVd/zRzG1IGxvf+knCPdYf
B900dyy//so8+QgTvGXtKIHCj6fIRScS2xLJLF0O43umVrI7u6epSNZLhGzXN0fEXfOTG/M0ZiUT
u8XFA6AruAw536ndiIKSSSsQttRGolsSJxo12OzmtCh8MSTOYVFs1azVG2uHW7JAM9BJRNFGqN9b
IcKwgXEGqxY8qCaX0sHN5viWL2hUZbq9on+WqTlSvISWdibI86gZ6qWYuKHrOrsuiuKrXHremije
Y0hgBjWeE2tAzIVa35HKYTu6zVKJZiGjRZfXvmtPi4nS1zEF1oVQT4NQK5rjosUfTE/A8kJjqtxz
mhKNAuOa2gJDADvY6GRhJvbkphe6n7v+M0qSq5ZvXkVU0fBe+dkbxpLTGmZhTMXKvJpZxpKdqM1e
6qroj1H7MuN822alQSw3ATQb+iWjV41mPM7CpmOZgadX5FLYWhj7qRt/AZ9j9XXIsez6jJuCvJd/
xRqmQePEDBnzT12H9Y7TEa/c4kFOs+FmYTcwRSce4L3vQxG5wLHKu0aygQYseChWde0GPLrCHXdh
tb6rPl19Z8x+EpdavjQ4pdxN4iPEa0MAIdAm6Pler72HBsqHUIRiN1W5fg4Tti45l9LS8JGwrW4P
AIJi2gX2arp4LAyK8JzCggH5QIUBYg7t/GkOsX3ZbYMWcTwj2iMxySwSv64V0/NM3GcuA7lkxe8H
XqlgdOEgFzTsIegou3fOou5UYhEfX8lfVGecURSBZ6ql6TmG+cN6fD6ydhx3gzPmB3rmAJH0d1fn
BjmP2SVaKcLj5A3FZMmX1qLxLVkHISGlUVqbAyfjOVbWYRS4BeuCiTLPy48ecTA4jXlNUaPQHX/H
E1cPnHHL0yta3LyqvzpN50ozCatdQ/suXoGhaw4T64WbIRxwUa8Y+XfKGBF9wn7vzW+tNE+tqwIo
x9ZOgI+sCIBIhN0c1Kj97lNq5QEem8aKrtvGJHiVjp0o151NDA9+wjkO7NjwAc10d/2sBQJWEJrT
ePYwn9pGJlmwEMJSUaZHvfVryvH5re7PXHUW+d9MoFq0HFkMn6i27/r4HUbNueHejWan8Adt/WOr
8iW242+YyNgrBoyyoWeMYXhem+4dfwdT0mrvWu5H7TjF+f+nev9fPXqGhTvu/2zSu/9cyLX++z+7
8/75L/5lz5PWv5sw0pSrK0PHBy2wv/3Lnsc/0Q3HlI5NqgSJCBbh3f/Nnqdh3bMNganPlsrCQKf+
hz9PM8x/BwVrCnxOJIabUv2/GfS23O4qX6KqPH3/x785whQQQwzTxQaoWzqbv//Vnmcojait2N6K
NtT5zY0IWFRcjaLBzI79yD6NOMQrSuH3VIKhhFTXcxHvQIMBx/nNrVTskHjtJs0+D023p4Q1o+Ww
mP1ejMvBZh4BsJOlaoMdtXyDaArUOCt+4iV9NoR1h/7mQi32XKnnxB7wQP73D+LpX6/iv5RD8URd
2Hf/8W8mDsf/7cU5tsF76PIHLsjNAVl/fV6TMuLfNv4ru1XDQSyKMY/Zx6g/6TKkVyju4iR9Dkv0
QivQBD/Nt+US+/f2Y4nWl1hrXrGln2Wbvml4gWeU5eQXHaQESErdGz4xEPMdhzlNlh5a6z/ZO48t
15Ftu/6KhvooBVwAeEPvNug9k0mm7WCkhfceX6+JrLq3btUrlaS+OhyHh0xHghE79l5rrquj7QkY
nCOfoFG50n2NOVcM2bq6q5psNwAzKhAMWtk3orL53/+FmDv/6x9omVwppqUa4s/myqIEyTli6eD0
VC5DLbjzB2srreY46M4uDYx1Hmd3ZFD6vxp1P/r/8L6yv3hlpfiLH8x4zbGFwcWNMfuPr2zvWCRf
RvWU1kkUS9U/F+mwTsSuq/2jCVO7t/R9LwmF6JF9BWToWNjtq2gtyk+tVddD6y2zHpRI8xzjdA6G
GPcQVGO9eYZM+mx6wQXI8Ogy3sFmucHXNkPsKBBrWrl+K3C708Mlt6OhyVa/aE1K14NoR7rrT2ob
ArsM11qlLHygFmVl7FrN2gNnXqIzn/DJpyzX77HMQiCjQpFCvmlB8lQmyTk07TU9klXN7mko3cmR
8VkEL3//pml/+eLpmHI1XjpVSPWPLx7ZGqjy+txhxvWYeUgL6nRfEq3SAcjR28dJ40tQ9jyjaYT5
dR6kAuOqd0wUf+0zsNU6eB2E7dnNqQPeCrPu738/w5revT8uCra0VUNl1WJRYFn44y8o7ERhwA38
zxmLk1lbF8vnc09MoQL+UVNRFRnvjTAu9AgeNCf9CH331RmMZ69rz6BF9Sy/JQJOqliZJoYlYdGu
Vg91pL3XwNFIyJmXrrlALrwqpfEaVeo6qFZ2bGzcfJzHPo4bAb3TNlc1BwRPDnvidyix2iXdyhvI
twQZSAPRNCm9Re6MN59w9jDyH1o12aOxrHpO/ElXbTQFM2vowJyOx5uE+ZUSbhoL5cVu7JWXvTsA
kUuVYDSqx65AX6KYKyyNpz6Jd5CHrhGvtlvD8jgI4DxS5AdGTBcRYxryXtADT73VU+Tmd+AIZ3C4
5CcTq7npjIs+R9BNoK5KhlbtqifIrBiz2i0tH6Y580aYZ1tka5hvOxm2WwnjJpTqe93F3KdzMuCF
SQm9wvuYV8eua85BJTd+GayKZ6tsSUDIVlnoH1u1Wnd1daxo4uk0mjh0LGq6V9DiDlkw7DmmrWu0
mwYFwSp0Aub4OZnixCwwB+9FsehJliEQFodtsodKcg41arl43HlNxnFY3X6NWCb1sDwFRrjufFw0
NY6eumiOEETftMJ9c6i30mNtBRfFZxiiJU+Nbu9DbSEqHFZEX+6oEonmUw9Al/cx9ZDuRtRz3TLx
yh2A+GUcVxvAbueg8x4KAKpOfCBgeQeZj85nQfqGt/QMffWVNNldKEzOuXgwuvExlN435pGNi40l
N1fIX+2b1mZ3rllewx6o7cjsngAGXzeo3JgCYwy9uEDcI+RsCsMtq5Vbn4+Q5TBzUp1bTTukVB+8
3IA1gXx8tNecfT5lY66HgcOrbs9TKzmMhQ102rBuRWGewhKPY9sfSAz+VKzieew5eGj2Db+3j8aI
xBBr26JaM+TJcEmOU9PXSsvvsiFBKeedNIEZGETiM8R7lWtESWYa8kPH3IcO6umwprZuWJGsgjeU
WOuyIKwAB2UJGjeRpxDarzGFqSrAKZEP1vYN4+177abXgiwv0MWA+4bHGA8U8mdvZTT6xs3wlRKF
XI0090bxWA/GJiuSd47KM9BwfBCLa6THS6/x3zWjIDxc2WiRe+OU9B66hO4h6XHq8F2E8oSYuGDK
/ea59i2XzVE3laU5qJeygPbnmNXJ85NVI0tcCewTEX5IkhzWAOmvpa2fOo+SVUYP7VvXTLqMLp+n
BXxootPRJiMRKE5kMRLB9y2L4ivRsmuRdo+pwiCpo0MD27ea2X3I5/aWK9F9t5eR8t5DzldK49L3
Me607kgX4ETr6lolxmP5JSVhgXmpkY5ObtPJcOonO3AuEWx9ACnxDJFvO3I0itPiOQv8Tz+juknd
iHRskkAsdASuRQytad88PfjuCz1aTE1Sz7U2wsju4qpbloG6B+j0mvnxQWYmFMNpELEt0+w6oQTo
DorHaPJnONpaxIQG0eNUjMZeWAaK8nwqJSYiMAYZbOSa+LYjIKN+lb67pYkgTsdeU6RMDyeQSWzv
LZvzIlo5DKgpgwVXZ1yIQKa1jLUIp1HVOEaQGRlExIity03ooL+rNOOiEayQ4eUwBdaNXN56xMZ1
br7Dbtp2kbZVOMJrY6rPQsbcMPF3Ws8KY9tOxiBbrcJHXZo4CbpNBjHeA2igMAeVsFatcTXJWDO3
nTNau8bGU2WFh34sj31OJFAWL4Qld66BlzCoH0nppa/TbpkYPWUK9uHGYahJqkxkkPLc209D6n4b
AYhVq7iUjnokXWcZHns0ahB5lhpqilnyJrEE1q1CvnF2s3RniYZur+hoDAbVXHR2cCr1CA0WlMiW
JqQZboKO6WMxrAM/uECboJHxktMS62s+YyCgJg+cTlIc5OTNqBcLacYX1MF7ldl3i7WjqFRCO/wj
qcMbJEPbQFu7sbOWTrht4NnBY72RDYY4GoAN+8Df79DqH6EaU9XOBi0payX/MHT7T4VtkuOyTcli
puMjGB0/2h1O7fac6gM8V2y9PV2hUCDZ9ThC60zcll19McR7B9wO6H3ucZ6h0v4ffygIq3/8T+5/
ZPlQ0iuv/3T3H5vl/fLnK/71jD8+/x/rr+z0lnxVf/uk43V1+/MTpl/jX9+UH/vbr7V4q9/+cAck
V1APl+aLrKevqonrn1+AinZ65v/tg//t6+e73P4e3KJNFfG/ziLT9//t66a/8D//+7V7G4P4Lf38
92Phz9f8eizUtV9UyGlSGLrFoctS/0Vt0cUvFlNTwRTTMGwN4cfvx0LN/IVnSlMwiITMIqe3/Tds
i6JZv+iqJRwOPJZp6vTY/l+4Lab2p3OhatPBsqkWLE3ju3LC+GMJaHXmCOac7ktV0RrM2Qqn8XVN
lzcNnxKN2r33StZJo88vSt9chKRUy6MBTkhIn8wy6fHoOL4MdIKkcMFeKUP7HKPaXxsNUkpbgbLn
1eHKVMp3BnfuXjHSeV0U/m4IrqWpsNyMo76vz5gN3JkAz7HAqCUZk3arrlL6rZuzRgHOnPZNJtGp
85opJzK/MgTYiXFghmfymUBF5Kio37PU3PjxPdu4tVcGK923SDH6vgVd1TYXU6J8rcZhkgHMADyO
doXrCT9v5WGEsZw3lXSOGM1eXx0J8H0cbX5iP/YnQyfdQg+Med6n2sL1swUx7sG86dpoZxQoREbg
C5iOl6rgGGp02q7ojbc+QrmiGaxIpNgMu5+bqm3wK3tWCLC6+hIaRLiWj66VYbgTQwFYz6xh0hD7
5PbSXVs64p0AMD7DPsDnaUnoEPjUnSNgPGgp3IzKTG0ETD6Acr9rtzrlKSnY+HQgmyEzSepq0xAB
Ph/k0FK9kDkayl7cYvW+DXX1QmDBUlSMhHwkU4WggR9/xKrqH/TAXatqkW9Kt7J2YOVK2COatnB8
8GyWqsRLtwrTs1J51hKjZz73Q9bHqlLPZmYtolrzd3mZA/SetVAdsVWXBxtaw2yIyfAM1YKDgunv
4NQX27Qrbw1NrrWKHpLVmlou9vPsmE43fRdd9RHwXs74t3YDlAdl/cWEEW+EdRs0AcSKUG001zBI
xsgOUAZth1Ap8OO6xsUGNFxZ7YoJWXjUawG1HFM2wZ2gEQgh2Zq1OazFhMFWJ8a7jq4vQyOG/Ld5
l3WGhCW+WiHhcpNWsGJ2joOcMLi8iyfwKcwGoKj5SPB4RR/dBcAmZd5cbd4+ssMQ1jdYK0S/4pzl
MmZvIctr7GBB/OU7ZfGstpBEQpDjIbEPOzPqq0dzGmiWnXzxcFOK6buWFnBGDnI5upTk3mE4tICN
S5VrfqhI2gdX2gfNGcJTjoENTbGG4yyhUcCRbd1w5SRsoUU8Xe4SVJuJUmWBCeJUVYZLVpKzKY1u
rWheeyNLdhX7ob3uwjscybR5kr59ybVyHbek4fgWCcJjf9UVpv6tqD/JqnlolfKIBkcua52XNgp2
BC6ldJYGwrQd86kf2bJMe0QZrKCYdBqIEFRJc/advUMOlscvuKh1kAeoJIAWgnkJsro8S1KY6BPo
OxOhOmiblt9bDEevaENqc4mTDbPXorSAkrSIFPSoDT5TAy+OkZpbb6isTa6LZyEsl6RD5OQEha97
ZPxKY94lZXp0lCy5i1lYgEzO1cYElBzJYUUiFmclna6Emx+D9AGING6jNqdC04Ny44Tya2gzCndp
ajuNBnxgO9MsViJitsXjaGQfaiJK4B7KuMjNLlsT8PSN0ZcAVHewHnG793i5g4GjcGKt0CbIh9yx
we6Or6phiDl11g3Lg4dV1wrvPKw7tIMWCAV1WoRP2dCvkUDJBccp7Yq9HkdE5z4T54kYM9cgDZrp
vW4hEIlN4ylJ7BkSZJSEyCTWlkqUcaPY3sb3iS0tGxh8dvGtObF2dvSBPjKCNlnZ7oafPBsAbS5q
3wwXrWie9NhdBi7JyDqfFiB2I+wFO711uVjiNGsPsZMSATK4e1WBK2SgvFumAyHNUgCKwsESdmwM
qPI2cBPw0rXOxiHqDVMOXuRNXhgLx8b0V6lPiGKnWLS7JBucfU7o2bahbyRsRpIeOqJZosJuqsoj
qE7ISnZzbe0u2kplPIInA65A02CoI66xyFzXuVrO88zljxn0HgM8o+sY9B9hw8tWljBS2gxFh54+
0/7LptUiXOh2FDAP1V5CEryXtlld+Rh84wQ7OGDCz6SHFysY3zAmtOwwwG/2Y/x3OU16MGI99l1K
qk1FTNiK8466Cd3g3U8cFKG5ncBiFYsqD4o5adVMx+yNJ0ptiSCfjXcMDmTUdUs7x+Zvxw7vnKGu
ssaH7TQQaZoRFBVaYX6R4UCbTWP0SVdjH9ZMQofQICmUIMI5oQ+LwjSyC0yS50o0FepMsk46UgbS
hLGUllr2qqhMHQZnqF9zG5V4WtbnyoJD2SvK0gg0Byf9KSU+lQkjJpUmW4yFLzHHTN5FA7yFxwa1
JC/bx87g2MqHr44mydppd/m5cTnOOlG5mjKkRYXDRZsCG4weQ6+X9Ac9VLyNDoYyr0eKCMDjMw/W
QgtfZ9Yb3YPIlGDZ034KGu2gIQVmBWkvxGSSbeu28VZx3fXoeh6X2nfO6ojBpY+xWqpvIMDmVpyf
W+g0mqVWgOSsd0Ow3YL0eAZk7GOCtIpFarjDjKTDaufHpJLDrBvoq3Laks8JhQQ2M48saA2ZbBdF
c8eU0TakKiKsFjV7AXjcgX5tIiFG019U5W4007sq0BiqVcx/G9s3d7LFNvf/S+//wzyGGcX/vvQ+
vsVvXfDvdbc6jVZ+q7vNXzg0gaA3NQYsuoBu+Ns4hopcci6k1+lghJzK4X8OY5xfiOMyeRcFFlFt
+tfvVbdq/TI995/njN8657+ejP66kz599b/3WikcGL+wSasavWB6zX86ynmD1VgQ1ZE8DgnWByfL
boodw2UFbj4fOlbTojHbc9aZ+58Hg6iElgqeMDEC5fj7TepWyjEwJ+UOJfX89wei6Xm+HcudzhRm
Y1XiNISevglpllBwZicwC+sagdgzola5IXQXx9Z0Ny4UODyRSuROUcmb9EOSfpP+GVlHtEWQQxx1
FZ3+7b36i8GCZk9vzh9fEFuYUpgcZoi7Y7n708kjU7RC15URakahPECOmGK442zyvruLuJIMDaab
uPJphAzRpTBIom5aH22WnnUMIMLzGGHoCttg26GGziZDtG2FX4UCaMiN6V2xWM00lGRl7QTbqItf
jUh5COkgsIcIcuiqAwyFmV2m34CL0GSVUGKbwbng48eQpi203ESqODICDll9eo92AF0GAO36s1IX
8aHLca1EulzhXosRVC+LkuqlRGiviXEBN37tCMzOfdsraC2mQDYEDI2H819KhEsxfqpeGWMobfgH
nBw9XGig1AnqBoiLvx5Hm6lvhJJmKJpb6XXjogqODuFFuLcRG8R6dMihi0GVpodSU48zLQ/Rfdi+
sUVS4sNpdvEfKO9WPfnlm32psmvZMa4pBcYFOQH0ZhEVzQIVp3SIGDrOUcul7sQlSOaVSQ3pY2Re
qIr32VAlLpMssJZDftCE8WxA/chL3LgldkqmKBNmJHDP0lU+gkSfyzGjV38m7Q45BxoQ3YSH2Mfn
LONKNAc6msMu7ZAkadUdkYCsv+jfFkQBN2Q1I6Gg66Tg54G7TtMSTwGWGBmyvgo0e+xAYGSmen1o
mq2VuNc8pkXYN+WGjn90EIRC5Ujs2HYpHgEx4n6TiCxaQqyt0PpQOQThegqXEosCF4tNEopqPnQ5
irCiZN9qR9MljoBxU+cSmqu5QItzmOGYrTjCqEtO1TM82+06yN2jV40kxChQlXJaZlhVPYRKvoUU
Ul9ip+pR2PPziNRK526t3VuDcjYFdisyOmFSuTmJDYYPmH5YQkmbN7W8Vwv8MmOoPloJ9kk3PoRU
wnOSN/kTc2uT0oyElnVPTC1kEJyiIPdQFFhCLBvSdfD8QC4YNDThPuoTFpB9TtwEe2PL5deq7bws
SljY1jaKqq1B6VebOow1EV2srgDYFEEYUcj8dh2MmjnC/RQc3EuBqGecgI8D6oSQAVFIxBksOI7f
HjRQFdCJiSKoTEm6D8azO2L1sDkZ0UIk2HdESYvd8DOm1F+ACsjnVebejYG67TznHlkVvPB6Pg52
uUk1dvUoLT6thM5o0QXj1tYRaQ4+l5kDudzBAomH1iaoayFqLiNIWDNdM0Jg4l056x3gUf6FzTud
cdx9iHtrbztcTC2FIUDTaIGZ+yK7fFXZAOLrZ4twNtWPCWRggNG3JqNgczLSRA8eEZvzRpuAKXxj
k3nlMgN+Po9ha2V5DpDRZHCnrfFhgXgi1rDRI/rrpOq6PoCa0M4ORokKJ7JGUHuNeFR9mDT8Ukd7
6K5NH549y85XuPVxDhEn5lrKzjOGW6Ro5UIx0Ih3OYKWqG5p9OG5McsD8sJlH9G+7gvtA7gENkLx
zXwe7WsjwEE31661wdLMvF2MUWgjgskk2dPLVV1/ImO8qQVD41LrPto8cdaBTvp157Hwdmkwz2zV
yjiQ0vovEmTHupm7+6rx3L1gJLZR2/RIppezz4jEnl6Qfz6KrVLjhKeQGTk92UlTjud9IKB3gsAl
P810Z1x+RFzFDDgSzcsO5vQvaYQGBSUmL6FXL5k5pHjTIm/uBaFDLDTiSct4LwvAUk7grFr6/17N
PuXl5XnQx5IpJP/CyoqMDj07LgWggdN//X5jcdq1a0Wus24gvDzCjEjM6nF0u7knkViJiuW+SQoy
vae72kATZ3R9gU1hEmCV3kMW64yY4XVzmCi0W1YlgOqC/P3nXklmwz08GcQRjnqrW847de8KnCG+
R56HeJctttMuhVUyZG26Uy093f386/e7qpqkO6iJxiIi32pG/TDXFfraeazF60wpaOdzCQrdNXdj
ls499ENftu+9RklrPBKKES57mGBHzn1yIaMmmxFLVm7ivkDMG0xiZp8kW58kGaiU80Ta+ZNbO8+2
jLLvqZKNL0MTJJ/Yv/HOZq197YWZYScv5H5IZXoQGcMeH0cl6npkVIWFqd5oIufTbE7E6ibfdSc+
GFR2j0nm+8uMZMBd2LvbuIqbncvHhGTMIbpPsegYuQ62vLTI4jaGWWQLsTESfdsOrCud5eX3auB9
eRGhjGaNgLQpHhIsRTffxavthnl2VUrOLkZtjEciIMjjRkMvsa5ubZLxTk5aYM8bNOuKbdBhVwu0
V5+f2muwIvP+gdUQyuE7Ggv6PEnziR/qKc3G+97Lo62I7YmooHx0bfVR9k58SYl9XNUY4/Yxo7Od
Znnom2MfLYQqmnVvVXJuxPjU2R3GZRrIOyTZS3LqsjfEpfo8dkciqjHoTZHN7k7qErIs8QHPStGs
LdKnPngzoYWoWgUlh9amVTbKwqnBKgc90YqMcyG3nDIzj9d6SrAECb0jhyM6U7UH0MhUdgZoWuiP
pK/mGabpphcq6gEzR9fg2XcdvYRF6CINrpWoXMicoy2hwuN9As5u4b3apOHcjQnHSRPq7WmcapUu
IK0ompLt8NovkIN6eceYocMn0Q/aBJNO1B1wf3oAVrz9QQIlbmDs4gwLMr7lp6RSXip9irjVWyPf
+WawwaRIHFuMqoaC8N7HtlDo8phF2UMHD+Hm5f0WMa7ASH/K8/pU9B2wpP6bI9+DQlLnLGsUZAAO
OBNE95DFZbf3P7yqVs6ZDNDtd7mFLxjGpmzzxxwoD+BB+iyet2M8SF+4cqMTlsWeOICAIiHIx33v
ZOM2m/w7vK84b9ayxG2iZgWB9oVRY4Ltzh2jsDVuv5i4kyOo5+CUGtk1ME0wo/GnTet43RrVcyw9
5q8hWget08arapeAI30SCs2YNEhtbE5DEj3ZbcFZ3MSWV9BlcjUJHZW4827Qz9B33+qc0WlGgt/Q
efQ+wb0zES5h+pBVOVN6hdX40mtcHqqRNzeiPIxN5UT3Dluo4yb5HSpQ1obEu5IT6p2BZQ8rDHD0
WmVhn7qj3QAcH2P36oHLYbdhvGjXHfomirPMNp4jwph2rs2ErE7dJ810iD6eimePHMLzzw3ZsUen
zBGjGu+5OtolZYB2q8UUEx2S2yvsIN/xxj3lCXZPsohwLxV2eWiYsUKoDg9RzfuFTLFlwqlYCLEx
dFU+0Dp91Npra8bqoursF29AtjvmbnP9uQmYLNh2sAco4xwVPTFOMX0vvZVPoabod56ZAD8ck3pt
QBHOo76GaWIU19g3icXrYzzIRtLdkzpoDkp98aF+JODUDl6CsSFlsT7JMH/HG4hWg691Ufgt/aRx
oAl1lK3KhB7TC+uSTTc6bhukFeC75cBOwjEs3HBBd0dXaWNKCUxVFZ6rpRe3e+Zqp5gMpQcbQG4Z
Bv6zxysEMImIUUoF79nHfrcwAsG4eHpUacYNnZfhavdxf4eC/fnnWTJPjHWjUHN7AgEBaj9z1eZt
dnKVKCPnahV5KQGm0x3DpRWHEmzXumZ8FEEXH5UkiY/Jssn8kG4K//Hzv6Wb4Y3/eRYdJpQrNnHc
vz9fqjYP/9z/9TnZAFGlU7Xlz//9+vDPd/79awIX4Z+fo16aforlDtrexl5E89Lalzg/aORx83MX
thcRwVFaTmG+YGt/Hvl5jh+CTvj1aww9tH99etnwsVUKZLk/f6RAATfgSjk4UIVQ9U5/eDKa2clm
bPDzQH01Vde7K4govYvbyN37WnoItSi9+7lRSHFmjoPpnTS7dejZ9QP5nyGI+AwAGPfaSNNv9rAu
JDQSbBhHHZzHrTCz5gFhHjOSgErRsu6DQNpXD3AG/Ebj8nNPpWeJm8rtQHfzoMH6vZUpCn9vutu2
7XCFD0CGYo6T2IbgZcb1kU9KQH4X6EnN29nF2N5bo/DnYbr1VAYbPVF8PVdDlisYIxBjzFQneS2H
bF6U+jVrjAsuSOK6PEbouobyJVebVe+J91ZD6BBXcxUSH62wVwEdiwP/Jvc1sHvSWABmOU0RPDPc
k20D0p3GtjGRYIq4WFhVyoqLzrjWCJ3NmDCbpYMX0cVraQjXn0mDS4iiYdf4HRMrfkthRfTlonDb
ZrQ7syZmogidscCKSNN5kEu1TrY1DJJlrTrIPxrFWvWqYWKWOrmktqyF8M9pcGszFOOhW5l4tWB8
kQ377ITVdxMDZegad2c1xSHCm8iSi2LGqry9Rc1Ag9m5xlCxaHOyJHh1R7ZAYW9Yo7tSG5dWXZMy
7ql3ZgDro+3EtU53oq7u2XW2jdk9WYn4pCPxjv5gGTYBPkoNEn3de9s+s5d506wGLOoHUcRrpS6D
WSTHYekP0c7XQSUEdXBg4tSuPJAehZlkDCYwA4IVWyih5u5LvV54kd0vAxG+/ZQ+tEx9VF/VA3bh
V2K46wm3PAsSBbeQVNpl7JV0UWsws7n5NDIPmJN3eW4aJrEYppulG40nq/9EZfXcupx3ABEn7vjq
9mIpTH/Z6V7MPPRFTwX+aYZTd4M6DbzsfOf45atqDdW6JIZTi8YvLcy+SGr8lHn5oFY9VvvsbKrN
l0YYWV1St9dO9sDY7cXLCR3O6KQPWtPOzAIHr2zukXTEG4fyG62SfpL+JMmz+cAaeC8SiMHEuRH1
nvfFtKouu4qrWm/6VzcKPj2vIxSCITFcs3UERlwt+ITUaIZXbVl8UfGDVLIgiln3o0dnxTQdIAvN
8zhWz5Gv7gtPAI33B+BnNZgE07ehWQXm1qSiFx2rQGrcOUpQr1sR3Mca1Hzhaumcscl5DLOFk4p3
r85eRxlAbywmw63LYGkENETMJ/o+S+fFaNoV4ZIGR81cKewVMDyu3XbfcazZN5O+MGmg5ASBG1M/
1OZStfzvRGE8l4EOAklUL3Jsa0lffNHtgnIZZlSmhJEsMRW9CBkc0RQiHDIsWMwDLjk9alZOc2+h
zHxKaFarOmGEqvvpxdFzMDR3ZVWQbpTE2zix/Lnp3Xy6VvnQkS/elwSyi8JdmbjsINdWe0jZcu5H
RHQ2Vr20BHo42+aTlFTiXYPTu8oJq6uGnVJn8k4MIwkpGu8TkAMmKNqRq/RbLcodGZW08QmqIw8k
AYVHuuAiY2QMSe1LdMuuUUpaU0gYy+gjFwqw3GIlW+RBUYovnE5CDFYQbt45ju6E0OqVn7xQ534X
jlkszMy5j92Nj0jikkPPhJFpMl6gNIZ0q+zIlXvwi/FqoGJYBmQPzDgOzo3II7FLYQhtRxB3mqG8
laERIwWqz2Oaa3QAlGNcI91UXK14Ik1tqY/hg54N7iLPhqly9xHqbWwVGXyHB2/g44c6E1wRrbSF
OSJfTQt8y2M7HxN90yTpeag4/QzgpddKJg/4p/fBZKYXZa0uArtHKtiIO7V2ACz0+TeRpzDNHeot
RHkU7oCPLU9/7Pi7VMOF2hBjgSpy1WB3dc6s0cgqTCxMRjKlTSRynVvWYwSS59oZ8yAzXh1TY/ya
2v4lCoyzVcM2SgKSOBzMg1gSskuJbnI2KtU9HmlgUQMyfiyzicLDZZTN8jpFdNvtctTW816LDxzU
NOAaiM7SsPRXffeSmMl9rKbZk9NCfO/ZNuxOPorYJGqC7mOT2AgCR9B4E+i3Z2q/JuuipZ6P5gg3
tW3mMR7TnDuTRnZrwXMkapoEWQN8b1zm30U40joZdWhJGqQM2N+aat7MHO9oF2b3Q6cFi5hgxWXS
pU81eSx6AaPJySx8WtCTgQID80AIGQW2u2P0qMvxWQmVfZoAr7FN2GAO8QLzOg1OtB5eK/6HgU2b
EtIJ0hAlirGuy2apd8jnGB2xeVp01lDyjSBqV1UNrhfI0AaFJ/PJTOelrVhGk4ScIulPHtPHEC/2
rlNBMitKdxZmccO+M6VTRJLW2/jYMS/sNWsGFChdEXg2KwVBbBJr41Co2xSp89GQnBmGyF82HhCB
AdLHsiaJDk7TpR99QofyQNs2SbgIu0KbtCEmQaO0tqj8aVErFSyElu5aLu5DKR+qRl8kXMrALmM+
MIIeieGARTPycdkLeexNyz+JvLqNAZJXo7PWZcOZpqzCqbp3/BldQnb3BhDTqNYcjYvz6FQPGUl6
C9UmtEO4WM6g+9h1s1Gcot/4KaJYJKTbAaEBdK3yVYnGd51QMiBC5lZpsLgNjp0BzIN819Gz82zs
h3qEDqfrZjVpa3eVHK61FnrLSGqXMAfW0ocqsJoOmlmlr7CGwZArEgdCnnVLkhVR0+2lzrR934gr
AhsPGubWItkCYQCCjkytVj4oFcjuaA2d0j9hLaUbhLZQ6Lm/HO0+O9Sj9+QkymMdBjRCZDGvRf9k
WZUxxyX/xKTzlSYbuYNRAPSwSldBI42tKJ8MpTWgE8JOjHD6DZF8p+MK7VMp9obkxdfDaOe23b3V
d8WGsLzZxmzK8hRP35juIXQELgPmxvSCQ9pfqukzRDfID+FDAz5n3haBWIsGMbib2g8qLG+OucaL
KTgI8MFzC5MRZeNig3Ag0xQtghpxIfldJ0fUYo6JwbnRTHqJGmf0Fsd8VPLcWD7LQvtEsUiolmBa
nyDIktMpPyv8Y1NW90UrlvRAlXkHbyP1nIOfQAESrKh5qV7kIB4IdcLNi6Vw3rImE3LcWCsVffes
xOU9l1CkQIBeegS/SLe4dLx5FjuPScBB32KNz5rhLnBelZhNzdX7RdcCXXIRzGJSJxcoGVfEc9B9
F81dm9FwEPRMUhiG9PqhiyhcOhupY5f28bqCxzAZqxBF/enYJQATh3wxz+9forQSR+J/3qT0P/QB
O526J3HwFYTWpRpKDTho+GS1HCpzEM2M089ipPoPTC74oSrPKdKTWePLD04GwVzuM98IlooDp66w
JaQA/TNHQE5KZBXPe8AbGVc/iwhIL9cQLxWJCXWivpYtMms9mxJmI2sblqIh4FlCg+4iY5O26I4G
S6xcT7/R0p4wTEwnyBlKbOcjkvlba5cXnQEU4WrzKEf4GCQbA1XeBr1UAGfjIe2pqpSR7h1oMTQE
vfNN7zhZBapG8TNnq1XIYsiQoqWvpVPiCi8kZl8vD1HVueu8Za9ApZ8vDGB9/FUwHboagasWRWdb
wWoIFaFJxXmAFcKGvdCLXn9ixMg0SZnKZY/tHs/jLFlpFV6gWCrfoyftRUWLMAr5FIwgIuY43cif
inQdMF3LOdU1/xd7Z7YcN5Jm6VeZF/AxbA7AbyMQiI0R3BfpBkaKEvZ9x9P3B6VZT0qVo7S+74uS
VVYlRRIBwP/lnO9wrKGQiVXqGxxgaAF8XmBrhEijbYmuvCCZKM7VABiUmmxXGKgQ6hJa2qdtN/Ol
HqLvo1t291p4rkbL3aEt41OP108oxvEjaky1QbSrMZZ51sekXpp4HR0ZiJ+FvZuahiI31adNY/Qf
UYk+sTJlvLVoBbq1n4rWBQGYuyu0znrnlkjnjfpEbANBCWmMe6EhuHQAgRMxO4TG8c64Qm7AhiMy
0h7axOJ+zUaC5JlEbjSKo5R+gN1ZDRJwZvUwd8sZXDypwc0aOLWkHFx95OciuCnDudjacOU8iL+I
qEEJxUYZ+mM6R1vVSBvUENAepbfGdqCIxDANyi8pbuYgwahtYY9OeyzlOAlIIUdzlUWngre5CLr+
1FRxtDFdXODawsvDwWsTi56bv2RzVg6Dh3Aj3zUFNuMmu2bucPl5/zqGxsaQWe+mjmamGBwwlf5D
q764sXyeSypAMbt4dk2t3meyewZhW22AAx0N5XwYoJwqxOm7MBmfy4VnFb4lys/JeohD0jz0PF9h
d0ezDIdds7CIqTKk4zPBK4tM7zNrCZChAUaCjvYRzuoZYA+jaUm2Vbq34hVzkYo1FDXjFezFVvo0
p/B8CV5yvGBJ3pKRHR7XKIa0FDKAqmLgMDkOnCiW73nQfCfK9Cqq7gNSknlHOAwirKbWvKmcWMQy
RR2G3vYmhFUqfoqRWe/YKdvbxlaHUb5AWMuuCMm9yKx/qBXFD1zMi4Z8H2rgEnVeFUYcLkd9rO8d
7aaus+WAtib2JSmudU3WzJCGfp+EnwJm9jUawUwqEP1rPASdXHXUP8YkeUcR87EMpKxhx8I6NSRf
aCpxpg/1prJXpmfWcIFMDBEmLfBtwSxjEd0rPfaHWQMyjLMZ1Lqc4Glp5r4ph3fEAgw0beIZaju+
MrbeSBgqSPD12OuAPaAXAyNo4cvbNnQ08ESySxEvwUZqJstGbQBZtP4xcIahMgy3ejhD8a1POAY7
f0leOPKFJ0bawSSH51UwnoYze3Tc3t6PpdZzm4ZQCbW3BbT9xmjSvWMtHz2AGTu5zKGWku3RfXXN
8FyPrnbKARYyqvPbKiT4IfUdUUGATPkFWLt+K+b2kuSzODYLahszgf7dt/fkAGZ+JJElw9E/qKlz
t7FjLseY9d1isZidgkOpT17f4LowA26RJFRMFlT4BnfU3GtIAA9OeFAAeWAxRvHe6PljHMpHZcJb
DfQU94P2yZjgYDHygZ/UPYd4Q31mrZ7rQILWuvVjQlvJa/fWpbvjZGd8IPXloumy2gph37htA/8C
g5Kt0zwi/lJLDp09rI+aGF9T1lEKcPhmzK2vph5kWzcpnglKfrHYO+yjLreOQWN/MUsERyO0H9ts
Y8Ri6+jbit6a6Vkw1rltiyS6iyO2eSrLDj3tHx1ibm9Gc3zAjQiBsCBCDWqCPTwsy/ijYOnW05Pv
xnD8bJzhGsdJugODzl9Ae1KUrM9TB3lo2dD3IWUcdwA97gqbWgOJIz+tnW01JGmeS4fR0r/7fVQi
ZyuBIiBatIKgPIcD4mnyBonWyPEbGwGzXZ2gEH04gCn+ZstFO6QDUPTFHOFECzoD43sD6dljUeDR
rMlDDpxqTVyOPfiKX5EE2pB+uthz+Z0XsgtqlQmsD6hlsPNTrDU+g0VjQyj5MUHWxuQIQmCqeKWk
7pUU8smLJggjq8tkSXIa/2FJdwVgjJ0dOIiICZcwgqV4X4Vz8e04ls2buepQOExJ62VNssa1aaI/
VGUSAnIkWCurx0edWWmWHmutQwYvAD7r6Otob7iaQ6N7AYMyj408k6wiq7eDe5sONaSNrTn2xk4W
yXuccqg8wv16ielMj+xJZ6/XGCaEbCRvCv3HwFmxk6X9luU22NzhORqodFH2EcczPdQhp3OdEjoY
kpBc9Zx/cnlDHGDh6tQRTLJcsCdkE640zhqxRfYIzDw0PkYrHA8ZgOmNG1vhPu8XTsaxfa/XzMas
1c+8TL7KQD4vFeJeVCKI02nds9ompoXxFKx5WnWOxGdABGen+zouAIlCrDehnU9bxlNegsABhLWL
UtEKbtIo1BBHRJCwbaaHika9igYQYZPj3uQMX6YJUZKWVsEWTAbWKQ1sEPJdHKAZpFYSUSsNJJAV
mFdlqOi4yBqTVPlAsEd205bdFzVBVzVzZZ+0kDJWQ9I3GUa0y3LyNeIKYDkbeVyV5VmkQ7tlxkUC
ZRVGb8BjAcndAEpBNICHDcEoTJihOvDZhCeS0RPSdCakLqw6W+qNNdfqRGebbBnCuBtTwwfAkPcu
a1b8F/U6rYW1ibWxP5gpNX8ym9itrOGpdVKoeRnBKOkKs3IwuMG2KS5GKPD9Jcnj3OodAku5s9mn
HTDrvKQtiG+7yj7ivEu2A5qQCc0oJP/4Qi98H8JD33Ho0XqarAu0vmbD5pcCSM0gcQAsVQrdw7nB
6r0dZPta04pUVPIrUHJZKdlzuxxI93rGV1XmOfp6kzGmySIOOVBunpJyetbciV9+oPibXTVTVAjf
HNyBaROl6qyQy4vkx0rwEiKdH80KTXjUrbA3kxgQ1vh5VsdAX9TCO74rd8RzIjUzV70TNSkTv+2Q
42WL8qG7hFXxNacL22iK/hiwLrApawBcqxCfGt3ZBd5+CAft0s/Da1/U90ENNk2AaNu1GARGveJO
aeGwsfxU4sHG5fu8sJgku4bSnGQ/NzWKsxx12I9GalFMEMMtzHpLcBCU0oHJNlyB2zK2P4YsYlAF
fNfv2TRS27TGfbbS1eC0tjvLFWfDXMShcWpId2KXacQUodF7MsHm+O5EqLGwFblQ/C2jatDgSzL0
ABNlS3a2E/0op6Xa0wowbNVhNY49y4CF4kCw8IlFFn20YX8zV0CQ6Y2vKGvOkRLiEKIIplYFA5BS
EZWThUaERb1njACeUeacrcR5MG1z3Gla8phUvBLbsCavSBLdKx3rliftqxMDsiPBgo87LNrtsDDl
0xDWVSi09y9uYGc7Y+xY1dCtnvkfl7O1sIXt3UPquHujYtwvQbxsBzxLe1VYzsYsv1SlPOIOYQuX
GT9GoW0xP0JgcAZSL3pZ00IQbpe6Vn5hxAIybNRvh7jISI8HVRf1deIXFlEoOSs6mYef04KDA2/H
YRRNuKmnMkYqEb5GOq5yGo1dQrkKn4dFMgaVvGpTz4kZQYjO+lEgTPaXGe0uhCImwPp8To0h3w0Z
TlTblJ95lvlrQkjBQlEzlviQp/eN25o3CCF3lh10ezOHfM22St9EpkqvPGWfvbkQoQMqSYdwsy0q
SRma9vR/jh7scb9a7HopwwDeBGF6OybMRKdc+oUp1U4fBXM5oX83mYgyQYRP57iAgieLQGC2snbN
edWVvhtDczIsiTQIqJvmEvaAfgKy0tJV5157QP6E7s+C0tO0p2rglGkwgKyaq7vJLldqdKjzqFX7
epSbwg5pQuKGkwC11yYKmYGi1yGypWS2kNc27hMh7jLTJ2AVb34K/RBjyd1gaQdn0jDq1sw1E014
lPuVN43zhOkzfcUuUVsD0yONb21KxITMH9rD2Db3wIjbGNd0Sg7uBhkDykLe4xs6vSxhdI1p86Uc
tUvh7nSBFDzOsGHzQcX3UlQHXcB3J9Wv2Up4hY+BGH32ZSi/WUbNKOLxOxpvQVg+TGiHMJrXOxD2
T/2S5pTwX4nHa3lFKyYo/XJigkQs47EjCHmfWQXPtu1YYHvD92TSeDcbz8RLEgmm2aQtlO1RTLEP
MiE9gacH3GYFtEQG1b/Vi0tiq8GbFyjoJXnl5aQDl4Dl6Xe9BvTZDWmN1NsyHbOJTI96ebFxRuw7
lARVLlLOZTojcqxRjqeKwNSkpCNKHiPiO3ZFP4ljLrpzmyN0bQf9sBSQ4dnkPIgE8HbRB+3e7OzY
i4CehaZL8WkYWG4+zFRfPArDO3LZV8A47FFTU7S7ILN0TZ5FUz+NPTmBRfsuZ+OL1b8BSeDm7hAE
YlWm53eBPdGjPdSzRn4dgUgbkVA3BkN9UcvXlvLKywdN7aE7+jqzLxKBnc/KmO5JLdrqdtz7pZk9
DmZFXBa01Lo68vrpmOLoNfalnh5cJ5ivm9O7HtAZx1HGunooGH8ocjSp+9Ihm7ykc9AYop0/GiaE
FYfEojDTX0xx41TxuI/BzGxd2f3QKT1VbSTHdpL7BlHI3GHBkxWTh0b/FizacIjpCdYltNtGJCMN
ycGhiQOepL3nU/ZYjCo9GBPDao1ZXD5m7o7KZtqyrj3yKI81Dnw74gZutD3OrPYRzxtKkAmDcF7w
kRPWGpxyrT9QB9YcgieXOTr3x8ASBQ0J8LWBheZdm+XIGgIGKq4dELsR8xQPn42FlIULg4L7NiCb
cl8ucCIBPY4do8YovebGQswP7+iyXL5ODudTYz2uqJIMOYUH/x8VDCJyTxQkLalcYzZkSbDUu8hp
X1GyUEvJIt63BUeZS15dz1I4o/AhImVF+izL135kGjLzG3oGelVI4dD7+wJWRo4XAqnKfTNIUrqQ
G2eTcdOnpFaaK+MGMzKHXy15gvWVEAS1jhXmSLpBnQ4PuPeeoWclm9YdT8DbyQoQ27hOs5Nrdm9N
G2ck8tqPMO/9SKegC4m69K2IhcW3dhlb36GJB10+kjctZ4Io4cHqFyGDDgcKe5ik5d2uOYAN7PxB
m6AuaOF+lhm5zwrdcOAYX+ui9qMqmX05QXSuougyL0B9jJ1RU9pUHD+b9iSkycMeNQZz6oqs+WD1
eMr8rCTnIxPcG0hi4qSq1T20lJ4A7EOS+fei91yCpmzinfeVKO5jpJ97gaHyaKCXygMErlFWPURx
TTfDgMscUC/aUXEkeg+Jeke2Nnl3cG71+VSW8SowlIfOYG6m548JNNEIscMJHcUP5A8mzr/S9h1k
Ovt5ot5c0rF4sAtBIjoDdt0Vr7XLgofInI4EZnqQGHu8SInaY8+2ZYuy7NoMKZldgS2UHJetkLsO
jTwLGP6jEC8FTXCqOw7PJiyhnFGAFU2J2Nn4OqfIwGdLQNCYEJfhNHokwONOLPWjoYcssEzrW8uu
wVjThFU1n/VyeshlhVomZrfv9hwFqv/azzSZgbmjL0cc1pGoELSY9q2XWQ1AigN6HgMebk7LRQ+P
FLDyFlpvSkAD/B+rBqHVRzCdhCcCBirt7n6JlpsQ6z+StKzb5SQiFaxRjpnpAk0gqWDtEucKP/DE
6MEO4os1ceJFE49Q7DqbJIwcSPijN8zqCVCkvktFvce4eCQqwiGD0aPyQWnIUMUqas49ZFOi0jFQ
RasjtNGIMlBAhBdTkXlXGGtpXh1tiBwILcvBiwdXMS6dgNmYabKpVQIUvh+fwB+ZpRFuU112+9As
v0/E5O4EbL3QrfEnknxgNdulaboda+Xca6MZNAyjJD6q3EXBaT7DjSCobcJBtwbXNgn9bB/esczA
9KWvFMpuQVYr23OeZJ9CuRmc3rW31COof6zHwrDxURV/wHwIcZ9uNhroTi8djWm/hsLOdfMxG+Mr
As7+vM57Y9bY5Pz1p27ovs1I4Uip7om7wzvM2zYeN/VsvJn2sM+McNylJT2ODeSdH0Zv/PVdM/3c
CoqUZPTITE9wCG+GwKFjJ2zayMlr1UWxUC+yCjCaaS8i+dlIdc9M9D5LEjZxUt/XRYLVrWeVhPcD
fbLw/tdT9WdPlfqjp2oPDfn7O36Ptn3vf7FWrV/3l7VqBdOhVZW6YqOrceI6UKP+Qt0J3f6/gKQU
wAK5Op2kYf63vWpF3bkaLh8F6k5Tjs1f2JaABAC0aZi1+NuUSc+hJPkj/xOjlcX3+JuvCFEGvi82
b1g9+RnRMgJW+DsMro91RaRlzYZc+WOUfPIkzogs8YaXLMSmhDT42gxObv/VnY0r7O36Jus1GMlG
VHlRaMX+UGNPoNFr91USful0JvpW35LjCif8UlbDKet7e4fS2mUb0JlbXjLJ2S5d0+9R027igQnY
osWsNWr0nZFue8swaRg5Q3lYQnVA1feA24P5kX5Xk6jQuMOtI0xPBuSom5KgBbcm7+jPjiu5Gsz+
H+zr53WxdNTgkquDqNj9DeWWNpJJRBvdtm6frDA0CO75RHRV034IXe4NNBMTvuDayssDo30YxUwz
XNIsEpQz5AENZEYwlfLLwmZwqWYd/J2VHC138unt+htZaZ8V5qubag7ey4HTgBPZOglXP2eKJJY6
GJIbljcrjMiErLUWbgCrZ2P2ZORk+2qe6SgRzTSsn+5QxNmM72Mb9i+Sdfh9PTIiIyaZKjbwbZQQ
GfyevL7KbatbJgKzb6rhpmm1kvqYxZ+jvospMk7JikLWnPq1KsDYur0Z+534F0ye9Svp7a9ra2h0
zJohoXkYv3nZDFj1DO7FNcBnh+LsoSUv9houYm912trdm8suaiYWF/ULG/udaBPzVdjak4PqI0PQ
9ThpEeX6hMA3I8NjQmRMs9WxX3FyuDy5nm1LHUIPHuTBj5vkwhS/gbPLrq4JUTslbI9oAwlwK2IX
MWqSl5xzfeRlozxZE7EF1mK0ZBq46i7orN08o1DuLCCiPCx/GVV/QcT8n7/RGI1fqXJ/XQwLqAj9
EuItpCe/PoBQLuc5tgRS3WTn1HbgMbpxMSb8sLoR7jcysQ1DFyT58304W8/VGPgJpV6eTLPHnjbF
BW0UXeXHMSkBcQywKuLEd4yk8lEToyJpS29yK64LSOXdn58S/R/eHpblQCyxDd2CzvLb22NYdKFH
cAeTnLQoncBaFgpeNM4VkysGmRoK8p4jtUfBtUlb+2xFUPoV/xLS+Pbbn3+Yn6+q3x5ZCR6US2jz
MrN/f2TtmhUmhP1bA/wWM9s8RHdAVC2zpMYDfNyjD891VklZ+ahNRL9MfXuLfvN9SljW2qpMnsHM
EHfi7KNAIKqDfmJ3VKU65fZ9j4g7btlMKCmudwgJpvqJZLe32DVIBMhYvHRQvgh1CKaTKcFlERHS
LrV2MYuIsbrNDoUhxke3pqTmmVsdcekUfiBdWnbFo0aItOuP9XyXo4v3Zj2er1tcsuNB1wBTp06s
ge16klF8jnL78OcrZ/5qLv15D8JbdUzsvFKux86v92A6l8g2GuvaljSsOJkOVgJoY2hceXBHc4ep
bKvJCbed6FHYtmwxyMnNaZT3MhqmrT2S85pYlzRFV7cwb9gvyRoq2Y9e1d7YPICLDbRc5BDtHcc8
YQ0hWiKLpwMDKB5fhKjCQdZUW9pwZJuL4NQ22WzLhtaPl2q9KS3u6T//0qB//uMN72ganlqXoxSu
42+/dEvK1mzp2jWbpnivD/Qvmr5PzKmBbWATtR4B4J9twGb1qb0tBhAx//IDrA/Hb/crxy7VAdwi
Zg0rUPfvR287GbHZMJLnzYIbvk9+mOXBFla+m838vtBImxjJeWaE88SVO8maNxov7n+7DuY/vIB4
9zBQsOQ66P55c/wNB0swk5OpUWPRUzAwwbMHtDvAEXNPbAkziR58RFunl7GyH7QyeMtUap26Npy3
FfjHVYbDuUMDfOgdrSBQiHvDhWS4JK9JmxtsOgW5UqwgkakhbEMgw67FYZTP7GqreupZRUQMj1/4
XgfdIQ7w8fRh13m2NEHVdEH+L5f9N4znz5vdwVbuYFmnvoLx++tlj+CxLCLTrnU83Y06VkGjKEGX
hPtKuvM1M5nBUWJ4Qivc+xqCC9s7N18gqozpXjbZqWYGcM3ZfJM1yqdRsTjwp4r3Wwkou58zVixA
WrTss0V0uNea9l4vUBtNs/jGRkPtC1DAWMlD62RXk7ENiH+QM2Nk8rb2BYqng7HG0M7WQ5KjLNCb
6q7SaoJs61hs3N6CzSklxMhygGc+2yQshGra9bZ6gbVfsslNHRI7uvocgdP2g37sSLpaJL/PorYG
Q2tIhTaRiDDh2ayiNDWU6aOKbu5j536MNMyW7dV5UsRrh3OI/lERTm+VfpMP1RE5z1zyGGdxblHI
wUn/8zOxlrz/8UwYoCEofvG583T+9uF0YxIiv7i2pmgPrC6IFNDLrwWapBP8L46NZZJ+vjrJu1jb
VrrwnESe3KLYpzjTGbtWlV/aw0sSZ/kxQDMxZkPsr4KZfWmYXibwYTJu6rYM6S5//tl/Hna/P89y
fYGuJbVOkfbrz46oAlhX1l3xh71TeTQ3zBZ2wyCgDzKr8TQ5P7n6Phwh8cDEGE/4wNmlBU6X7qNG
B0WCzmVXWsZr2aeHeqpZXjVA1UHE3wokZdcwlgytGzgpDQyrsMgxa0HWodOeSq9NHHUwRvY0Km0r
Zp3MW6sgGv/inP9/y5V/OCloOixYIA5CcrL9fv0dLWyec9BUVxTUBjdAdww5KrdLO7+TOfXw5wv6
Ty8muiPdXAEQuv47zq/KXFwJTXFN86nyAxH/EIo658/f4z+KBmvtvnhgeBkYOo6l317CeWloozLg
1TZ9j/QJwQLxM2pP7N+JLRdMloyPbiiB4qA2Lbt5jSYxqWWWZi+NG0IVqltrjne50cFEgn9lCbnX
SKHYhuSNE/87+KkJYKBku+Tsgn5mzbLgUe56C3em/TUQBVrjGcdBAjpm0Gvwi2FJPb7Wbw03Guu8
2z5mFhrMJRVdzr8wtdVzRHu0AdBBNnejWAT0ColHTUKEY+Y3DdQhc5DTA/6VbXEJBlbSmQR98y/X
7lfeIvW767ocndD3pGUBy1sPuL+dHOgSwqbO66sSzVMbkltlk1GBerMZtmEr9q3D/kOtc7HKjIlG
c6jLi2J5IRbpZbZxOGYBoFLN1NAFGMeo5RllAJt5Y15qPktwTDqNZ1b0fguyhO1cND4mb0WidUxm
uRkzerfd18oJbOIoJGIEEQs/5ikPZSfOAAf2mbaamDtDO0s87GUbQ+isApM6hpj5kmfO1wlL9tsl
Sw+tlnDGIfNsnO4L+B6k8Mg8x7Qg8YGXShwBVPhCF70ys93PoYrq3bzUyIoNef7zdeUw4sL9/U2y
XliLyl/Bwqc3+b0eYzmxLI7RXJ2E2Ng4M/SHJXZJU4Iul7v63WgTcBCV019nsSlXalSKXIV44PtB
kwQ80E57TZKRLZ5YEitIsKKBUQXRToajTAl7r/qj65j7KOmTS9O6TH+RGy8kXW5w1AMPgoa8GzTC
PRI5XAyzNsCEpq+tIhIDuXB+k1jsuWMLx7CtLlhzy62xrBNCMjlZ/sW2Rx4WJaSLJC8lm3wzuR/F
SMCyY8LrG+V0TeeT0bI0xsjP+MCO1U0d9boPUuw9zQ37kHb2d3KuBCVFfhcuwx42M2bYXi1nDCqY
LQQr4q7N7rJU4gkj6wiVgwP6Gh2PzuPMr0OmXVghTum72CKRp288LZp49oho8eqwuBrSjW+ipPw2
ry0X7oDrPPAoyjJ+IHFX8SwXp3pkxWyjTb4pO+eby+IZ8TGBp0uonfRTVNjmqdWmN8Y1W5qK71aC
a192NWlOHK2NXYJfjwm01d2bNuIpnsLoKeAqX501783UWNXzUjqaqOT2g8kgu6wDqBtWPvnSxGlJ
QoI6klFM1CogdplXPypDHIqwMC4V6aohOWnnuUXvN07oOyosmmxMYOtAVKA2CdGT/UvZLH8/AdZ7
E+qPbWquxvDp9xN6IX51wb15Fbg+cYzx1kQkRpZT3irk8Uix5CglaQbU725DQmVmyqdgjdUeGkzs
le323jTxFFdhhQEP6nxiLgh+anVjrr1ul7P+Vll368566s+i2jEd+6TrdU4j9ijBgoMwOcKRsI5w
ocxj3nBtXdbuICSQ0lkJC8xh9gwDKXuuZZ2naAt343ojzonzyDbE2hj9cpcK+o9YZV/UTCJ15SbN
ZrDi73bXXSLFZ1bnReWjMrn0LOyQpyY2LoZh2mmWW/JpVPH+X57636ciXFhlGZJCXNeJsfi9H4l7
hrpmIy4dC6jt0Cf5th4GaIBz4q5+wT2jNHO7PGtzd5Go9//lu/8+71q/u2Tg5RDYYDKPXA/jv73L
myEwAyHdCwylbRM1z2v0k243qBAjTvo+0avVB7Cf+3ZnRrZ5TFhm7FtdIyor/j4qZkyzYd7CGXW9
MTNPetr820/4D6cNrAHlkPxhGdx+v/Vr4KDquFfqMkbI7JCauymrd1VO72PHj1Lm8BJDnJ6T/WXu
yQtWM9Mic0bRL3ntzKGSftijy7yqwC7+5SSkWfyPV7bSNFIfbMoIC2/R712UjeQqC5zy4rTKp0ZE
spksw5MUwOi0AMoFi4ZNC3b9FECoO0Z5A0sgWxe9nC2NaMD/JwsHCgrc0iXltA0vRdm5L+n0jl6b
nMioKT3IQKPXBLkH8A426Rjs5rEmEbFq7JdeB2WjRtnvstGyWaRrozfNnX0Iw6mgXa/kSTUhu1+7
6c/JUuYvGUmiPKKDuCFfTq808yHqat3vqw4zy/qPVqSrgyYoooNs8Ba5GPdzx35GVbeTpp5Jw60e
F32Qx1EwI3UnV35xHbgAtVkhzO3Rqo64jzpyLpRhAfRYiIPtibY86bmguc8V+jSmvcVCenNmIPrR
J+ekAxvpFWhEeNx7d46v/dIdDL7iHAlr5hRjuTqzXtJqczy1gmiR1rYPPYv+ra2uTq/8aXEvqhbB
XTtCY3Atezz0bX0oRrjV0WxwULWJfrKtqHopNHJmm34mMcDuoSF045PAfzBR3r+BW91YQBDhHsa5
T57XvA8LAApzZuX7oMofQlf/PjT2QUvxtLYq8HR32S9jFm4j/CO4Alr0vKVnNU6zbUenRcnn4dGb
b6zQeEghJzJUX9hgNpU3mGQ5GYVAMjuRb7QI8ixtfH11NH119eQ7CC8E1HXAyjlI72f7rKxwueMo
RXTXEFtmD9zvIxF3QgtOU2ttuj45mJNxx9J+l8Wy2SGDPrhF3D6Mk9w5SzqgMKwetZhOQybGZ4SL
XRmgVygMyuNIoGJnEb5Y9QEjxtj6gQIEP23uHMTY/yAQD+WVs/peNTjbTXefuQ0RhNxdGJtea5yD
lKpGz0KKRtiyv5Wm8+iO82e5dLdi4YvHmQmdRXMyrRagweSacQQ/wB9lzD+cpmz4WrXB1yJF3Gbk
IG+W8Zs91pthZRKB43hK84bBTA+GyQGTEjg3AVKcTg++DNIGcFRsx5FCWe/JQO7GEAk5jNcqGMFE
ZBclk9dGJR8c6q9RYt9klPrFLBBD2O1mDBijT+3ymDGMl2HzMcV9TAYOSYYs1L4igKE2cuLgaufz
S8yNtI1nmlSFzc9ZfSWW2/QHPAsncpnhGIPX8lrRPIrIbb3ELvFMdGWP8gBjSU5EzTGMGJU2EFat
Jl/2huhfkdNoqJSxYWPcG3d2NjBEWVcmoIPZCws0gKTWHhzEHFflNzh2ASlzneB9klbNk5PUfX6t
hs9RyOHaSa7k4B7dHkVjx95fZSaGgNEkAHUJfafH9V40qt+aS/tYEtynR+aPImK9W1aFzi4USQ0c
23kwu5u0FDNpEnbtDektdj3tZqLczybkxSNAY9RxNmmJ6bW25upc468ohSQS1I2AyxEIDfINIBXt
TsjsmtBiBJBT+IaAUUN+Fn0h9ZFHs84xGdXnycqWraObJXMkVPiKWr8Q7g2+295L6srxkhLZTuCa
ldcgdtuNS+CnS/Jdk6QPdxlopnGabvtmerHbVQJnoSxmyO/wBpnDOCVTAd1G9IlFGQmJ0V/6hM5h
1D5ENmt7Fb66qKdZ+GDZA9a1RCiy2iRYbsCbUTvP5J/3GUIhs3uXQGzovN+M9CG3WWTFMQwmoWv+
0mDhEA2wKeRHalEp4gZB+pmk+u3T53ip+q1TZYtnr+p8co0ZtZGVNrZqPjCzfAzdOTkEWLRq3BRb
CFDfFFGR277ScAVm0ytv+ld20qOv4WLLw5msdNV+aVznMzGo30nLRCqqwWaK75FlLSdRPg1cZc2K
Q1B/E8zr9NXsNULBMWPpQ8lWwYZrbutvNqCTXR/BnIB/d0C7iU/cIXcxDyfjVm8i5AeokJIgS3cW
jkNk74QcOISEHLAy8PoSD6KtPxgosTixom9LXBlk36B3NcPwS9yFoz9b1Y+SETFxhBhJkaN5kxg+
LbMhrHCqt26q8+xS2uLFm5q9rYsXNEDJSbdvG2uILjHh9AssUX671HjWOiLWFzhHU/uOnKY61EGY
79O0OZejnp+CJkPc0aEy8NOkfmQViubbMXIP9MHq3tdqTgxeyCrXCVZsmsNkwuCesxa/tj7eq1qp
9e1wTpf6CxNjAA+sBhIUTafsv/+gAC9PfYhPNqfTQBBtLCeFoSJ23ud2gkoILmVjwmAkCDTSIDml
GXqi9YvaykVd8PO//vzr0m56ZTzp7BKZlqeff2hN1qI3ChcsxxGs6ZgQxO3P/8fK3OLUZu9Nmcud
1lRvRIwAwwpAc9CLCIVuPjL4ffqdY3tYWh6jufnR2fCr9Cs2jceUeoixMt9/MadjPnCPjnmFn7ib
jVNROMZpduWLljadPxnGl152Di2hRVMnopsW4XYb66/GFB3qxSVgFNzMzyuu8ik/2UjNRoMvqEv5
NOFE0OTiW3PGBwvkb6fHtXg01occT1OzwUtBGBJi+i8xTLm2cC8j5flpnGqUwvbyMOtq2QO7IXpa
TVu3LKodOym2lUw6h2litpY42oWK4BVgE0YtkgD9lsiezAFBuFhuS21QMXqrWLM6OCuvejDuAGQ/
1U7fHNUefPGL6voY2BlB7LY7b3GQedKxn0ksZAyBp+CmFg42AkrOyKke+g7JMiFqP0RTFM/stpfb
yUSUK8bGZx57V/0Xe+exJDeWbdlfedZzlF2ICzHoQbvWHlpNYEEGCS0v9Nf3QmS+qiRZxuzqQY/a
0swt3D2SCHcAV5yz99ruBDV9RL7omPJFAvWkxW08ZakZ3sTq5FiVd67pXHcA9VbsRuIFmQjZeqpj
arxsas+sdotF0trFGnPqxlbqy+BR9BOWhpiU4PLaLG91sI8RKfAn0cBwz5xqE2UdKxuA70tXBIKs
96A/VhlWLr3tN1VgQn03X+2mFrhofJh/Ve0fG6nfeGIKb8sxONWTqVZOJ79U0U0cxNaJamW6s5nD
uxph3qhIfUur5lHkXra1vupd+tDnTYJ0uN+FvqP2fuA8C2CWtCs1lIHmh7T9aQWXKd6lMvZ2zUiP
rGRHM9AgfuwydWz9HD18fBpbhy1wcggih2KYGdw1eX9pOed65LbnulXURLkmGfn7i82adIprogXG
2l/WtNRGrt5j2GdgCeefnMbIlpNFeZhrXG1jl4mqmPxnN9eP4POsdYqKkBrG1nEkudBd8h6ZBkgD
EUvmcbzX+URmke2t3XjO8EbYgBeo2OlmMBEgJ4gMNrN9PrYl+qTh3hvzXTYWaluw/V9MtKyLqJTL
3De/xaFAs879NDDeXIkO/mYCh1p2gUdZ3rTHU4iEDcnVorRE/1i6aOpwXRbfm8oqz1WbHFRRM4KP
1b3I83Klk2L/0k/RXQTG+QBBw1vLCVcJ3Ivw3JPoSfxcdAry2l8lDoZ4VxKFkwBMH93muafeAYEl
O2cCYEIWbqpafqm197ZL4osI+wvP/RN4FTyv4jWO2v6clQ6NeaM8JFN411cIFAMKUBeL6r/tofHs
nbBc90XV7du6WSgjKK9mk4mO+QdmColUm0lpB2eUw65ojWiZU0XcOzWfVyMX4I54rK90RMtNH/sB
5eQyPekDXSDTWYUj+BC4tPWFswjpfs+0bWEk7Mift9VTG44YpBQTXdSrHQXDYQUq4WD0sXMxOuOK
p8A85blhLDMMYzuXVTbtWN3FpScuquR1qRRpey1Z7Q1zGbYs7Wo3g9hpkvus9kW7Ymly9QE8rrnR
iGpw+y8ofI7MYAQymKwVWU00ZJZOCGVJ0kkzD5N01pI4IRMc62BP9ghDVrYT2Y+dAYQohsgKGjM5
aSX1O0rJp0SQDOk0EQrbuiW5FpcTWE8/LtCHBIAwRT4Z29qyXqJuqA6xyN4qL1BQfUhwHse1ChSE
OK09RrZ7E7uaf40s5xQ6+Oi13kwu5GOUhK0fzKr0TjnjaCNttswqlbsEbcayz5ZWVSHHJd94UdWd
IkyIpKu0C8vFZFAvNlsIkQBO6xu7matrdGInpPovGfiOAd3fMbc6Da6NzlgjBMJbUx+3aX4X6kWE
0LXfeZ8enkqvVrhBdOzOqPVR92MRHDCQVh4sA7i64VGmHQYapoHbIvPFzWxwMprafafkQHIspwfy
U3vBQkpKj+3elewsd2amnms9AILhIarxJ8Z7eFLBa9gxx7S3kF3q90ncxD2Oo64rokXQJt+TmIKA
x+2HgaEclyKsPnQ+/VaYBgN2q9jzdc7XCChAgmZ/BoAORynHx45Tye2LatTVAyI7RMH+o9hZemE8
B83ZqmR0JFtq0cCkLe18OLKSGTdaiNEx08f9lDDu1SHrqYiyIMO6PFta7axDO9+JXDQXKv/bKGHb
VBjFy2gjPHIw0eMHK66Z05LlZcBxBSMKelWJt8h900erPvWCXWTqDGtt8g5U6QV6+hCyhFYMKwQW
5QGbXY+Dx0q2JVtjtngYDEMBbgYR7LaR+X3CFneN+29XpDAVo95o18RO+1g3qZWMQZ8fG4WLW1r9
A2AWvAMDrNfKYLqOGEnwWHt89Y6ONLEPXjGmiuOQxZdUFC+m04ldYDsPhlEhM8Z7ypqziS4GGpcl
JlIoLkZ9isv8ouQUPbvK0qEbFS8GtZ+tNQ8KtAsiS4T3AcuHUKPX5HczgzAO8wOsmqX6nrD0ux/q
/OgS1nJkfdywcfLj29hL9q1VwtJtXDqoWWAe5qEoa1I+vdvY28jSb1DbTacSHkrhxFczyxHVZ6F1
QMKLDxHMQZIpDETST04MhJTNsyTH5tBai8LLQe7Xo8GFT1Rg3JBincCBWdtx3yDcxdkEjgjfTEsx
JE/DV4rTZK6J9jno434tSyx1faclJ6CICZLzbp1YtbeVDRmRWaJ8eM/H0XEoqYbeLcmhi4Qha5yM
cG/1J11W0UUrTHkcEp/ML+Ed+S7JVYkolJaTWFn4j70JkwIghm/ZEGPfS5JhYaOOgdaarxuE5WAf
7Pxo1vWLM4bR3oTFdSyIqa2j5FbJNNqJdOw3dRXGKzuLd41dtNekIorNGhEToS7nJws8Tpb7Gurb
GYE7RBLbX4f8uh/uSH6+BG5AxHPnsqMfGwT8miCXQtZ7XTdvragvUIfLaFu20dYaHftMO+EucZxn
chaOSNcogaH33TZArZdxbXMpBMdIjaeeRuh6YJGxmUJ5UzrlOxuGbM0kK7aTo1Xof790JXXKYN8C
8LzUyIGUDKjahoE8+vJL16a0TlO4ViEQrTJkpV0SHOjF9hs5BtG2beJn0dbmMcc0xWAcnmT+FBOv
caJGcwkU22DkRxAGwwBDWRLGS6Dscjd/+QRAarGjrb2anR32iTONWDZ91PccSnA4IUomA0iWETDT
vZWaL7bdU7eUCpmj10dIvVY+QMNl5VXlRljTqkp9/YCQba23WbBtPSN7CzAJQdoJtQx0aVw8WDhD
T1aefTSe7uyM7oV1vXcSyDcWumERK9jiVhtV8r21je91IEqQX8lBStT8fTHA6C7Etgl9l36nty/T
zCepYSQyvCDpsqTvaXsfAUZ8OilU7NMUC0OOh545lYSTMnlBKd5uQj+v93UaPDoh3VGWdNgm9eBD
T0dIABYpFa3gsjUerAZ4O7ukgd1sjZ3Hrjex4birxphg7gRfdXi0K0CF1Sqg/nmjI3NqddrKfXlV
/hJQbXbDjmIn+8J4oBSFPF0WB39sM8ITfShhiLD2QLmg6AziDDIbXo6bxMx/vI7JG7KS0E9OpbeP
Ceg2QBUmUBqV59YuE5GFB2L2lsrOuQaCBsaEEYOyTuFtFXwmcCKatbJ6aFMFy1dy8Ix739epJyrr
5HVHwUx+G+81qk5LxUruqOWcydoEp0uVgIk26uFl14T+ZQ2CVgrSvWk3UP4qYjZrARTbSAkTbesn
x259vA445Bl4b8ckih76sTgZpxSV5LliUNpNDfYrlXc3Wqf6vW6RZUXzFDRZz4m02/FUGiBdQc99
mdhdreKa2dpucK23cbtHUnqj8E2tVR+CNCFJdOmLXj+ah6akY+SXqtzYRX/XttT2tBYlJTattRqt
B7yEQA4qxOp1NzwZU0hru+NgxBJFiLkuRm6+e3SodrmnPfaWOeOEYM0H8FsyGBbXqGJ+DGsH3kST
hFvchneYTRUwQjEeXOC7aU4eiw1o70pVyiSvLL2rPE3du3PCDmQlcQU8+TVuDZfMT+ORuxsVyiEx
avEFuxYwmJjRGZAkm7d4XNsTO7fOj8LryJzP7XNMk7xbKXw+VEXsDfNIuY66kRwCP8TdqiAP+F7/
QbSjwWVaRBfB8ms5lHqzyUYUfXnPJsrDKwRrEVFCSZZzw0S7GGxR7kal7X3VguLWFEXzCBAtcdv4
V9F3IxKOLv4QHpD6whk0NayMjJlQrVyS2pB0aJa7MTQKYkFNfnakIMH5Y75J2YiurCJJ11ScEONK
vAC5a6OrjO0j3A73tpXmuYrn3FOneZhSxDJDGG2GGgIVtTWWdO4MhyA6EwShvbDUDPd2oQRIY7zx
6A5s3YBV0zR66PKiHMc8ZnuRgRJobJa2Ftbqq551d9bovUQ9DMUgvI/zwd4HQUS3eW6pTdiDDlnO
cQzZPYdtsulUUR1zwzric652pRmEy9zBANG0kl4EXG0T/cMCQYCx1BStPxE0m4gsuqimGQiyRGOF
UyXrliF/aSvZc0mCZGwi5zGRo3lIQYcs/X66FXoX4U8kx9LzUkKAQLckXX6nNyu/CKGwi0fV2fKC
5BbXqdMe0BzHkIpnkxB9iqinPNaeIwP5QsttsmwgLy3rmasfGNWt4VVqWRf109DT8RUZevggwoET
+eC8hgTuZOw0wUaRgLOs2E+e2tK4G6cJ+pfbuHfmEJ6SMr3psQesTV2L10ECBqthJ3WTdfkz2iF7
1QrbuIOBiFXDC0mecyBtGfG4pcPmwbE6NvjMkW5M+FlpE2iuRGBrbny3LE66l69Y3gKhQm+ZJrfk
yRGvPizbAdZFroEOmPzmSZu7rgQTf2XmzKCdzQXeykDM5n33BjhuhpYT94Unv5v6R/RG8R9dsf8f
f1m0OXCMu29BVOR/9X3QmfxL1/XX+Mv24/3X3/8zgsf9h7R0gjB0KWnDSof+7B82EUP/h2uZFosj
15LYQQz6on+G8BjGP9hxusxbXCpYhRwEOH+6RFxyezydiEpEvTZdZf69/yCO50cllmMaJsJqGycE
XWkPkP9Pqi9u1gpymyEX6eh7T4TNqafS9d//8mXc/CFv+asS/kdhwXwQZ+6rIiqzwGWjzP2xA83Y
qHGLZsQL1PjyvKSz1w710NWEimJVEK/z8R8ej6+Tpi1yvTnJyPv5eK4XYk6sgBt4TjDtphl6iS4x
/prlbbPqsSm//P54+o8Nfj6ghY7NFZxCy3BRTP0klxJaQ16WEcE7RJVC21M/dzp2B9fqiMIB/5QI
Nlgyo+/nNRZRdYkR/E2felYg/ktX9Mdf4LgmV5htcVm4P/0FWjXqynITZwFea+NX5MAXgPUW0nCm
v+nW/9is/zySRfiFiYzJcIXUf5IToOwZigaf/MKlzbaYSmT/jFFrYHnXASrIIg+D/0iZ+HlEvlPP
FoB5KF78fI0CHsrTeqCdWLvJ1rTaV/R+IFRswJhGjGv39yfzlzvCspF6sn4Vgp429+WPFysKpVGi
13SIrESj4WqO/WRqOeba3x/m35ww9KQQRjwbjR0f7MfDmKOlhK9KrtFBpIcSM/OxivT+NfWy5G+8
HL/cfpZNnUa6jtR1BOn6T+rVQjq4vHPdRmEKCdWl3IRreZkayQPlhPZvPte/uTx+ONhP93pu9kCu
45SDlSwzDaVu7cTY5GF2V8z9gAnHwd8c8Ud9y+flgYbUcCy07rNW8SdhsVli5jU1y1tIl0IH1G2U
2532OKgGUxtFwAJSUJDWf/Ol/pvLxCati/HZFQY+g5+OSmGVmzgeqaCwmDwXMYFhoAiyv3VU/Xpf
/3CYn0SsqZ37fqyH1MqoiBxjx7beLfof+d/c1L9ejY60bVaslon6y/B++jT+VA3dBGiUmJ1BAZk0
u8Zl1PJsMoONVvWr31/8P0pq5lPGPMh/LIYMRsuf7+ixwErS5xY0jjGheJUbMzTTgiaxHrLMgiCE
Aw8EBPnsYdCq71VDGOPv/4LP++vHAfPHP+EnzZGFLSH0mBoXZjlmy35sn22feA6zlxYt9VTbTGnw
bvTDefDibaMPDy3U0IVfW69FOyDAJi/kb74U49dZBGGoodsoxJChONg/fxBqVcIytM4gtbiPyTSP
wUi+yJzAVDMD3Z37db2xW7PdUFlRR/oZxbolZvqsMiQiaBZbdrKxRQtNbw6JFk7bBNEdCk2M6Dpi
1C3UD3VkAweB5fdf5a93/Pxno7XGZ6S78tOF8hd9GX3xkqjmQS6gvJxkz7aJ3s2iC2ftO+bvYoju
fn/AXy/WWUNnMiMwnpFf+NP3lGOLbDqP/t9IVX+fJm15ZsbLTqkgK+f/5lB8MkOgiORq/fGUjNVo
64mb2/jYK2KPQKDcE7at1q5oo9ffH+rXAQXjCopgJh6TO+PnT8UGocDHxwUJ/WmukTukbSYoX39/
lH93smZvMbJUUhg/F6N/FQMOExevx1nE/aPd+gnsRXvIFmao9qKo6qXnOn8jeTZ+8iGzSmX5h5UQ
ry22UOH+vDjKJWQO9jcPiJzmlnTjkX7e0myXnvkxRJjjYK/4ha3DElKgTByEUHA7Cy/qTElxqDFp
LdM4i8v3qbZA+RysqsGLMfUVy1Y4UMn4bNqwzIGBQFSqU2K9XeFDwDWIBrplspqaGhESjTSFkHy0
B3OXUhmTl3xoHGcfhl2sByufqJ7ROYR1loDBKoErwGrS3HHoFvVQpdBhYX2m5jYeMUbC8Sf6xTK3
yoe9sW41KDDWHftn8oVXtYvKLd8aZqpPh3JKU+T6k5qQaK+AV4igWhToprkjI7P1qRq21OMALtYT
MDpYJLFLDIW0Kbm5G0Uz0N1NXVPZr1nnlq4FDooq1RbCr+9+K61grvnaZelVX3vbSp2QMoJnYz9M
egKib1MWanNd2xnpHK2arpDj2bZLFHWRnwREFVChSSg99KjvH/tGV9qTJ4wKeFGEAMM5uEMj5MfI
SaVw74pEc9YqEaEDzA/JHzogwnRD88PgziPMXod0SA2p6gNHfMPbPCUXBIwqes7MIq+fJRZmuWmI
kkftm7ldrED3I3n4KCjoauS4ETEjXoYUOHG6EmATKBO4AuL+SKOoryWB6HUPOJwYIDNFE9h1QfYW
Qlpq9pqn5xZhVe0EBWrA9MZolFAdJxU+6IOp0XnWs+zXCcU2kYz6ooq+JmiMvHcN7ivebj0aPOd5
kIGT78eRNeyDETsJasQ81ouZXETonmwga2oJ8gin5CMheJjC2sXX0w1kK3f9GHlETBO2Wh35c/wm
X6UDoz0tTjNiIkmMgb3YAkhkbxzBfiFaBM/hYJ0zE4eoGHR54BPZfSU5ShHDMcgBFWlHFjFB5ea2
pS9MHgCqKQ0Mbqy9NClYoNgrSiKr9ZaWVWiUijQPVcPbDcJK1teha3McADHeu4JEQkKVgoemE4o6
JPldM9E8s7lSOBtVX314E2Q3YjpdK0jIVZvxJVyWZPe9e2E7Bq+BHdntuxuZdMwWiW/Q0IVJqk3l
JozqRixDPbXUF6BDeb8f4P/4eCxwhR5lIBrnPbB0jOCI53OvWRqxHpsrBfRvIGMyJ0OR8UCn+m0W
dc0WglhvAOY6mp5XCeWpxN/sYDAkS90d7bLrYJq7UfEWaV1eZ3vVZRYreSYec4xChLYhutfU6ScM
ipndUGBJX4gNSbK+WgZ1r0JxT2Bf1QuPxlMIcWjRSbbvhyQpKyLuOHMjDdtIZVSo+QZQr3+rUrMT
z15iKmLTSymd90aEKXIcC+gBgPehSpTE1SECTwFUnjKwg1kPCstXCG9H5evH3FFmdRNGNES/GqhY
IbrksBEIaymsG64xWLHIg60ATj+I4hb7YuIgZhALzR6nWWvkFXUVrAFzlXRUJyrtQ7HonLHq3gbM
HsWVUdgr0fmJPANPxG2kk7nQpgZAtKBPhfPgN3FClyEyxYETCn0IW29IrntcoUz6yHyZRMAR9bh2
r/AcyvZN09OoARw0NG78MAVVTUkJr0o2kmJBXlAY74pMDweUtmFrDy+Jx7/67ASuqO/iZswYi/FQ
RsPFqnQRvnB9G9aW/aP7zTNsdswL7JNiPA2cez/+Y975f1Oimo/ylRunJp+qId34z6POdZ8fnqzz
JmrgkH+ba0aqTZv/rsTMv/l/+uZ/ffv8Vx7G3xJLsL//Zab/tQI1I0T+6399r6OvFGf++Bf3H//z
f3z+b/8sRAlhmnP6IWUl1pgsZv4oRIErQbgu8XsZeJUpVv2zDsU4Q+CzbQuPXc5c5Zi3w38WojTL
/gfrAQpRAvkua3r+wf/+/H8WhX4XDE0F4ceFHUUFFg/shVn/kE8pWZ78uNqyIiVd2WEcp2pMYmLc
b/PU9yF+RcFm9Or7glrrtQgaeeJm77XhajFKPQw9tCbsrrDZK2N8a3kdRfGw031G20+2yMzkOxBN
8fb5jEueLjgRAUtAi9oO6sQ3wPf+tsfUfFD010a9mweK2caTWn2zZ4ghJ8m1g8OYolLGWczbVdAv
fUsuVaA7rx1xhMuM4KHLQKNhaeX8mqhz85GYwY2mte6Ruebhs+VN/yNcDV1RbHUrQB4idA1qb49G
2X9pNDytl6Rg+Rx4sAWIqAkekqDxwc3hGCpHV7tvDStZG1YvTqgIBIDEpHp3B2eJo34JbXNhT6F9
J4JYXlvydFbxxO7GTsf8ZgI/eOOifD2BQNvF+TQe6o6pORmOQOb7Yzc4/THSIL/75BtS00+gs/fJ
KYeMvfF6AiUmDYzpyhjptUs8igqS1kMdwt1utBAW5ygf4giTeBcYzh7jg/1A/NH3zu+yMyW67DEn
5gwLkH+HnTd/7LXpRC1cXuhVq6pWVzM01FWMc84S39Gm89p0pbeSdo7q+ztnLNdSksxc54isnKjz
GDglJLiRLD3wpCq/ycitB7qWH1qUibsuMt5phFRHZ37o7aCEngX+5BjSL17bencfCuuctYN///lA
TelqlOVAYxlRgWWpbhl16Q2yP+sO4BPwYxV/lNNHKFMCXfs6OuARLJcpH3ldA8vZ+U0Xbjs6rq9t
ep95kDVTB7ZvFyRyWrkMNfhtYPeZmumc28K7anGYXJ0IqJpfahEQvnx4KgvxSEbHnerWbT92d7Vl
h/dJSyfECs+FUN1lKjPmBVvFL0pEmxRrLhJho3qKdFo9iLusNYFA1VNmcnwsGNaSA5/1OqdHQcKJ
c7DmB+XMen/Aotqu1PvoNqcry7dgb/mLx+c2UNnRCGhuGmb73qeRsQ1J7cF1zsNYTjxkYX4UteET
eGygimZsWHuSaPAOWmW4dnpCvdu+K9d/ea7m52af1AfZE2rYDNhk5oehkmDK++TiVjhn0o7MhNQ+
15rt7lDp3o2+0R9Jq/rzIZRNfyxn6c7nT59v/Ou1toxbODvf2i6L9im5GZE/+cdkfigh4i1Gh9xr
6SsielNbbQljGtC5SFzkYWbd1BpWiVkHfkZz8d4CHz/HqeEtXCKFClStN9n8INMhuwEY9/lKB9cb
1aeu3YzobFXG+o0BmQTiGJiSUuYjMcfDtprs8vT50udDJZrqj6dchenWmerXyY1HDLNggzdOgvuy
DQZqDJ/3IDDHYtwILXyLxiBh3JqxYb1Bc1lZ2cWPcQQAv/3zJ5kG4XoYEG1VKpeCdTNvu/MDFIFw
k4Mj/+O1tAFHV8ekCJDeANM+lj7evCGe87tpl63MrjORPt0XA9A8K+9vJRAdztpUsaIorRVpPYju
G7I6nH++O/zzXaAj7qHICqLUxvGSgFsid3HfR94tjYAXWFU5kXEhkYWlH+gEIBj86GgzO1nka+HU
PB0mknrYjDZxcapgAV0q26nWRpIzrjv9Nibj7IsVjJgNQv21YP+DIawPHvi29E0MmevQYhC+gPly
lpX+RkueUYLURGCYs7NFIxN4CxpW7ZomId9bmvFK1yvPXbSxm91UsK1DWrGIhkN4Fo5P8AkmOnvp
EIVxJM+2QQUL2Runo7b1PHQrjuoeolp2D9Iz9oFWJjefL5U4fygdWOEhcJIIsj7f/zR50blt8/is
dch5hQfN8fPpv95wk0rfFX5Ha9kOj/EQR0c9c7Bd/uXHrECHzMo6XVhpqa5xiNG6dZ1n10+9VZTq
5kVvm4tdNPkNIdntI7HzbAASj4SQUXeoHw1LvlaJvqxQr3nn4c2e/C9CsGRmo9xcO2IbiBWhm9mA
C353y2WB4IqVf7yMdB11qzPeYNbkad8Y+g5/vUVehgBwowGNxtviHyDmEdcCPsZny57Cyfz8UdfM
O6e31Q5ghXG2CXk+h0NAdIduHEI6C0Q3zK/Z0WCcC58OCqPm7ACbX5sfkhzoreMxKcU9yOxFGVrW
RtPzfBFqRnlOZFggYYfJw7R9NeNiw/De3LGTau5Y+IpNY0OTaMIUDVqnhd97EPTYjnlXeYIcKvTj
K59oQEdP7QcRd6QiIzVhPpUPny/pCcmCTpRsSe0GzjfPXHKeufChQGo1m2L5+ZrbAgkMapKCJCGS
pOdN4r735Li1ye/d12aU3VoaamRfTTNcR5yBq6W3VgZtJEybYv/59PNhVnotW6Mat59Poyk7kIIg
Tsgqn0q2hC+49WBhlSU0zvnpFOTnDIftfWDT2taC9JJZ1oehu+lLQLt/g9hYR77YpS8xsjiUvWFz
jSjxPghwGp+v6+gEDlWewF6d/y+Q/f2SCMHmWMF+hmIcaRdVAzaMy+pp9M2YqwxHf+B00QttuXDT
py2GxcaLXhq9e50Mp70h/my41xNtJ2Q9HoIyg4NFlj2Ilcy4NImeHmy4m9tibrG79NYXhu10H5gY
2Ci0h8CF75Ujv7i0htgnIzKbpd5P47IIDA3JH0pCUIzepefdgVDTe1nZGHICKVcRG71VahXmMQuK
7EagOFkMZucu3NROj4HHJMqf3OIdGvwHOyL71orFuy1EuXSKsbjUg+VeojmNxp3fSEgd9oIej34u
povJMmitMN9sMZh5D3WBc88w32QuzMeUL2WtywHAeGcbj1nCRr7Pa7X5XBf+66kxLxM/f/nz3Wpq
JI6VYpNXGugyEAQ3Fm6EXeV4mIb8OsBKx0dIW4WthiuVPdauwxyypT9S4kHqcYk1SOxbk4WsE+nl
+5ii90waOV01vybyJI9PSYdmKnInIrghW7d6k3wfzBrdVpR+UWyhYYQGyV1NPMs2JVPskCvoBLZ/
6G3Z7G0fe6aR+OpgtvqwD0gdPtpNIXZDHfQnoy+trV15JEW7Oc6tMkWoYTrppsimZ9/R5gWQEV19
HzpylE/yvezju2kIipVexYhmtDEj5atXUGVbcOQiNs5DH4jdmIzYTgOJZlflxrZgxRsLtziYoeyO
XSkh3bpZdMcKPsGtvAoqpQ5N1phPwhAsI6vsJbVA+CvTXHA7jC8zlgSSD/VjM6jHl2xy4GC71iOB
rUtCBco1Q5F8dcsnSXD4u2h89JVqX+eVedvggoDMMppfDZJLnKwP3ugXaqsxG+qTk2GTi4g5WzFq
4WMzimlHDhcRmX5uEeZQNWcWiwkJTKjrqyR4zrNB7cmZ+FIiWaSC0RaP5YiO1NEC7ZtGAb8zqreu
L95082OKRXc/uyruSxepukdC6O7zKWAOA3oYBblh/pWZF5e6OKF6x542obe3Ww6QGG28MmXqnBO3
lid4HN8TATFCz1V3yxWBWtUsnCuSVQVC0CkvXlairnJS55QnKfkNfdYh//Eh8fsD5tHauVIqaC+f
D3g22gtauWjDhYiRyB7fTNGV34jhXPamXgGwxhwEtbD+YBj8NhJXiLq6G5eEOqk7KVwfzbs+np1O
JXu3Y+zJY3AX8G412LATRaSWlkZH9NrFGPFTD8VER7HM/aWICEfz4L8RNtgFbwgeXjLhtR8mzWKY
8ajDh9UgY+qkrTlu4JjoH5FmPqd2W+6VyejAbB2uEm8Ul0QG8dHsixh7QoxvSBdPZO4MH8oPzx1g
2xfYE9k6c+Lu1BFLcg5Jhl65jGGved/va6saPoBxf5Hg5x474Q+bcFLdwaB0xCiBHjCdauRFVle8
9T0jSpyb3rmou/5WRfKjII3szUhb6LZWUZz8zu7v9dq8TTSveOsMW6xELY0DIzT6p6Dffb5eoX1a
h2jb+pDBLm58/7F3yDKPzeRdeshSUbd7DH16RZ5l8PHH6wqfbkQX/GLFVnjFVI7ickzTd0No30Z8
H3e9k+9CZbL38+M3q86Np6bIItb+XbbMM1t/qqcGdSnlqPXnu7nPLgbVe7r7fFdlNatmWzMIpOSX
QwEmgtLy9fOZjdK0EU54m+pglNocS4hvm8e6JBbZRvx5SCWzT2hLbT/FoXvgqkj3lUR15oQW4ChR
weH2Caql+q+fC4mmsvOYRNSTwpkOHyUHftUOLJa6qob7neb6mgSp4o5CBujRKugWlfKbUxta7PQN
h/2I34rNMOqQwsbga6+c/gPj4l7isH4taEOtijzPzv7gNaSOERiWdCJ/0XRim7xGrmoHCfjgZR1k
YcUeIWiMYxBgCHfMOOWmvkJQ8N+spDLX/hjkB65b724ozW+f71vEEy1ae4zusKOxaB1BL3mRtg5j
0R7DPDaOWqE7G+F0+m3VEWuR2NJ/keymfbdQsLJOWVgw0tfo7O1kml5CE/dH2Mn6FktCSH+iwkPS
KYNAP4SXQMKea03Wl6F3460dpPiAEmVuG9HoJ0sL1M7pKudYxCIE/m9GR69W5t7H1HaICgbg0IJC
plk5uvwi8cB7l2iURzipagbBZDiNyY1s0nuzRoNNWQ9P5fz080Ehqw8nS92QM5Teu04InQf90yp4
p0Pk30dOPl1ar78hIzp/gJ+TPWCJ2uTsh27aijKPORHwQ46TYev+FRtUte0DWz/iLzUODQC6HdkJ
8tIqxu5aGOM9RZ90SZJN8qrL7hX1ffUtA2LoOQVhAmVXrfTatz/wbn0J8kp/iZTHEldl2T26F2Q7
EyNjMueE5kWnbcXAnliWhTxE7ljtxNhFl6mL/bWnMvvW74HTyNIjiV5nB4hzSq0AxiLfLAaCfB0P
c4uTZOZ2KhnT8sb1GPbDL2D0tWtMUMmD7jVUE3m5TQJ58AdzEwzM2jbi0LfSE69SWfWdFpvuaexZ
uDfW/6bqPJYbV7It+kWIgDdTAPSkJMpLE4RMVcIjgYT/+l6sO3jxesBo6ZZRkUDimL3XTotP9Siz
pjraijACM1H5Ls3McU+fdw1mnyH04g7PSAuwnq8rCxX07fX534uwkS9Cx4caodK90fVtqI/FeN9b
znBv3v6fayaEZFqWwzaD7/3ff+A8Lbf+IjoSj//ff2i7oN20PeGHuqWFlO3iwZr06rFegFss/GDb
f1/+e1nkcu+WHKlNI+pHM2BqljomYuyGE/32rcKgoprkiU+c54Nq58eyNmd4TLeFU5Box3/fq7V+
gFRJ7ODtVwxZtjxaJg+xkYXE5t9v+PfS5KDLJ7u4+/eVRrpLgp3mBCozOeP/1LrgvBL09t9L3eYL
pPLS0vAVd9VJoeAnmLyJslX30NaCA3Ct/lDW+R9jcA2kbIl/1CaJkrO3u5ifsj86EDRihXg9RLA/
H4l7JQHewuFWB3oPx0HjRk6e0VZUW25wIiCEJUMynMbjvxeTCWL539dmjwijb1hijctaH0eV1UfM
0zb5YGtAPDj4ypFww3Q0CVELTOswMnDvzZTUOqTFWwfCOO6QAsAwDpxj0M+b1RQcxwHRoPyU12yF
T09eN+0UqXuhcn+TBvfVpOBcJK4XBy74ThxGFBOgp6IF9piHaJ2nkyLDTx5JUmHItAA2n7TyFlT6
buoTpIhmo1ssyZw24RCeMH4yniN/Om3idq5Nei84XRwxoVMwbtNZ/+LffO2YeFyqiPijTdJ4Xz5X
JWFyZkTFfk+YpY5+ubLUskXJeLHH4dr3dUPCaMJ2dqlPbaOYFThXp6mdPREMuySAoQcYwkYW7Vtn
RBJNZOt3s8kQ2EAm1OEtqTTPONg5k5uKcPOmqt3TSgsdZwwpw/lirStmEc/UjnP2pNo2PeJPikwa
ihNsuO9A9PnW01TMrertMYWlO6t071v0IsQNjRRfrMVDRDDljn7qzigY6q0uyXbJPFydWV7/XS3c
SwSh+nX+1uR1ui3XlPEPdmnaD+I/UGKnztHDtgX1duE+deoHrSX57r8XPeiO9dgj9VtErDczYhYW
7DNonMNcFFFv2lnIRpO5iZJYMpiPpt3WarGzZKULaA3n1nFuszWsWLfGeJLFtg2sd0cflqPte9/M
6VU0+cnOLyWR5W5EN/ClWGxvjTkToan91RMhTgKoCdOK8uD6zACXdRqvlmz2VjaYeH8vBsNxeAHT
CwBIkoM676CZwkQ2jtwHo/uVMaTYp9V8dmYDJoXsCZBX3Ri6zQ1+BhmOy9gnvOj67yUzVmcLYeaH
0c5GSwk87JeNbdvkyDPPYgSOZAIFGEiPgMW5f9u33jkZ+qGa/LtNT7IqJur71gcbUWJJeuoUgAGr
9nwuAHwhNBuhV/r6vtcHFTt29t45zP8MSsQh8chAz+1iW/Q4KOdgIirDJEY2X9Jt4eXYtpuxizNC
ee7lkFIPGtsAB2MYSCxUAQFlPFUyQscYGzf2bG4al2eohn4d9h84MCN2R1HTfRAkVSTZt+4Wxr7e
cpXp7Kn2rFvZraduynSHKftK/KfTms2ZrItwNcgbT4Bi3+tzdi4b9TdwSOAupL/xW/MDYWgG+jYv
uFa9Jtbb8p1VH7NGlwkwZm6ahnwDfhMPUNPOpK2wzoapwimPYc9lFExK7kiaVuBf8L9dJn/ChecP
T1Y15EevVt0FoEiaW15o+F0A80bs2z61oJstuDGth1q1cOazd6geJZWeQxQMeXCcsJInNy8ACvbo
6fptnxW0GSNhUaALaoIS15EQzMn2q808EqpQ1QJXyjQdLT+dzgJ0hZ+1z5XyehYOPCwWe3W3Ha45
DC2kuvEPnukxcYbwzimmD0gQytiBLsYCBeKF0f8lxvhgSCBIWKXTvZXDA5kHils3pzysK5hHnH1v
3hyEgy8fjQnMALNZ6yQ18WH1TN8HtLhPFcrbGJXFDvqS/0YSvNDdOIWFkqu5ePAz0lurfH1OKXiI
dv4KCkQgydB6L67yt7iBSGR2DSvaInnwXzPqqND0CFj1oKTUOBRIXHMB/fQdF7316ltwPTKVzVFi
0E4YmXVcKgVL3Pf/TMSf7MduzMJRZ7gz9C9127SXMn8EwUdwkwtsArGFQMCUK4KcD0wQK+Z4EjST
92C0xCh5ZQdzbtgXOhdHiZnNHnVv31juAfG2HXoqyX47woRHZBNf8EqJGMMFtyHXhShLO6GF0+h0
GrguE2SqbG69A/1Wd9+tJGrXVUMbRi2VswCO6Qxi0QMKcHvcV/pihZqwriUqlbisTLh9rf82tSz9
bWbQ0aDnR4dJQqDN6Met/iKD9aXryOsEAxpO9voUKOtYjP1615jdzqzm8SMveFaN+QN2Pn+HFoKb
RIzPrT3tNPIHeC4mN4DJ3U1hgfSG4FL8x1lUGs1jPxJIE9Q7mBfdRubmcGiIUAmBV+Us+Vz/zJb9
MjjOj2Le79Mqx6quHpERyE3reSbu+FLcjq4I0Yr7YSfZxi5m4iyDyj1m0n/RRzjcIujad+KA/rgm
Yxwu9stSFyzAMp0sgXWIGQTVnC8nx5XDE0803GD8qagnSanOiTnKgEjIqfzgGR3SphFHhtAAGDrr
+fmpVSyk2Hh+TwUKAFRDxlXyQNBL3CeElaw7K1flIVtVjwTJjNCWkjObs+zBo/Lk+v3XKgXiA8Bv
MZot4myL+oEJzsboWX41qO9x+nvy4GUDx6ZNit88Nd62kbpJXw0m0Vjt9r708ch5xasW5J8D/9sa
OoYgK7gpUGA7cZtQjotQGpjVJ+FvbrD2zajmeUtYIMxJu7wawrlAyvFifSI7FNfkkzkY3W7SnaM+
+PYxz+aLbwNnYu5lnrL0bSKi6axMZs8FotdQWkkWTqjKQpFOBjYeiR+8tTEXWkSIsgOKi35iZNGW
Hxajzp0MtIiah/4QX0/7UQRBgI8XaY/Wk/miZd2HG2BxRj1ALqt4Gdt6PTa9Rm2R/HVB9ZD+rr9b
RXrOXD49Z6xEZKwF3QNvDscDEGj3Nk/OjhDOJkQqB0tbDlz9R6N1CFgPXn3mT9EtpTq2a0UWZuph
9pnkq1kmtyj2aoinuwCMzwE3OmTawjx0ndznxsCuwdbLyLbUmUDcd9pWtXf28+wwr+KQiReC+cSI
UyoQJAhayZ+KDj6rdGqyMt/k1Urg9whSPyftSw2eD5iQpbOCS90rkAEB4ZzZJPjU6hT8plijopKP
3uyBcU2MQ0Kl0+roPxXpc1Gu2dyDrvWEEe+bQQepVomxdQrNPSxNvmMISC1VtnmUF2VySoBllcVY
7WdUIdUymhuMfnNYI8YFqAJiRbHLR8K16R0B20rp90x+UZ/o+bldB/PkYbbTu64/6KS/h/TwQci+
5BlSgCBlQ+Wbafou8KCTHy5GeP5BbAmPkF2fzAjdKe8Mj4VQnu3gBziYse9zP3AOBncofttmV6jm
pWX3fZdkvovdqrvR1LqTVpHi6KapE0Oqtc8ygNNS9Wh5SOQYGXpFg0E4IGSEY9LLv8lUyCuZLOde
Vm91NjR3Zdfluzy1L6tZxCx3O/7URn+XGWI4D/wSMQVwHywun8FIzz3v76WYxfMw8PaUDew0/ZiP
S80u0Qg2tU6OPb49/9QoNh02Gq8U464D+clciXKjl8x32UKw2OqKZDMnZhGNY0IKxkJC9hoc2oBb
Fj3Y0f/QqsY+DTqgJK56hKT1x4xQ5MAXTA/FBsaBvyMdG7iHZ3yAfqWUunW/ep5QBrhsE6zhIDCM
PpF/VJ8GtRSh37jefZ63W4Em/LFnaABNsLBi6ROjCg4tABRlo8KkXfUKE8BgW53+vaj6Z9C4y010
SmzYfH5xVl0myBs3DCPtwXkhfypeB2LktNx87/tZYtoPsB5q8r2B3Hf0wdfsb9ihO3bm3ibrxLvZ
caqnPdQQrVIELg9AP9wpN49I/g/t0Cynsi43fp+n8NaGc4uAmmqJoLpKypPWGh9wtQbSOlgqD+j/
SBCE/QbRvgFASvHc3hH7spEteXCQIduNA36HuRRQLDjfCmEnR6i+dzl6SMTWT9mCgR8ncjlU+ypX
LMqebk6YuBRTF6+mWz9wgcjFMh7WtiZEh29FHpkbWgKmXXnFwGbBOgwQRGI/t6Exuf7PrH2bwUQy
hhwf8aX7l57Ybn2tfzPnJqEd/eE6L/7Afa5/rpVxRuMC5yIwPweIrVS/ijZ+HMBbEr0OEYL7fCit
6zTnEKbshefvHJwSuF5WC25G1r6Mq2z5kbNLez639nHKlx+KwPnaBWq+ZiyLDk1S9Gi27RkUSLWR
YAW3eoFBF4zXSEZOPW/lfSeA16jVvzL49a+5gtRAzAgJ3wakxkFtbRLtd6XsiEQNADO6eD42eIfb
k2Wtr9o3JUfOPciaCtljAM2VDzXmecz7kJc3OHsG/n+auCmlR0S6RTVIgZAlXcgS6d/PlFNnMDPO
ZNBfDL/arnWwhqwMy9hN9sihSIYuqmrftBnKlOm56gPt4JLyFHqboXXIOhsbLcLy+5gx+3z499K0
7MkBRMFgw/DGg8b7HGjI4l4YfVg27heCC/9gAPuxlptrv1l3ntPfi8mNkorkBnSlYXpzhjdKnesb
MysfHsnZAy7E5KEsvezoKvFgiuk6E5a7NXqCSIbla8gLiCFV/uj65L8nE7j60XQgD7f1cZ44MZ0M
9JjIPtuJlMkUZDaf0t5zpweEVsFhXXiMMSSxab0pO5BkW9lVN4drTb19ZuXynRLrfCCZaFsVzdkb
yBNt0yIezZvvnoyy2fRImSvrG5BtCdFus9ZLarwTDGKxdecH931YJtbSJSgih8KuFMFB4wEmfAQb
Tn8NHMSggJStmD0kIqJmiqcJ9nQ15ndMeQhu9abNmGu/M/Z8pk6P5IgaQAK7e3TPHc8yC/hNArJK
keCri9SJXJOoDV+qLhp8otzQUbz2bX7Qyy7bdAS7bbg4zqRgTid2E3uVa9OxMPBczwnVmJpabzN1
B2tm2GYm1J9JAITSZsqsQykuavRLzgCDI7e4wos1bAfQAmxlSBZXXKr4LzQkT5s6GaLJKKtthdcM
0rXuRxPwoxIaoNavlPzMMCNdfSAKBvdFsETkdia1MYsWxOXLq7s0xoFr1GADtyb7Dltn6K1gIgFK
5D2RXVbCVS9H5CwIAXfgcsc4GOezBZmQtoplJysabOkFRCp685AwiV7zorq8+ecL9QQu9E7XUeZK
xuM8yFk2gMYhzbeO5aremTgmRy84DUOTnWqXUGHdFDvZJlfsdEY4aA2naAb+eZE36ma2K8aPplj6
ONNR8tv+9GXlg7HBuH4WMt3mvrzTCBM8lSQclLpEuZ3k+KOd6dQsNv+yJEWLvTB4xWFeBVpxSLp5
jWz+HqiRC2q7wYeS1UHLvc1C2M4M+JeC49LIIpoDCWFH0uw7s1nScKzAIoL8VXhEFaKUGm/R0y+I
sAlzr2C8CJs3+t+Lj0YP2BdrJdOubtPdh9pg/k5jSeuWwPebJjSI6GG1qfjVx36KnNYDztefmhEV
VrK4R5bIu8J4bQakEb4L2jIoQDxmyS5zXCtKWR7aq+xZnENZnH2YQOj7mn3hzL91ku2BJNQglHKA
/573UkG3jpKR5XJLInXXzZca4HDVZQdyIohLTgNQwLh0EMkhOma56JM8NHQEBvv6RaISDAk6Y6Ln
fXSa2Il8wd2eL3Zcvvkrcnxf67t9++Ir/W+i2TszMxeg9LeIsC67a3pyjbukebA8BVxH7HARhXbn
70aBUhEZ9avmkf7GpwotUvfWPa7l3UDLxtAKEtOQ3SAbA8zusSFoXb9kuWjecPDcI/XvIwYnHzIH
M5T1r5NBhdo7BDEDNN4uT+w5srZxN93ivDczp2iGgXu/LmzCNfqh2mNssFmYEcToY3h/nWBfFgk3
aVl8pk2pMXM1xq3r/EHkH0JnZgbY+fpupmOmD9wKZ9QBZUAqLrXxieEv1SjY5I2rJye3wHCA0uzg
z44iazZPzjI19pOXXHWkTdGYcjRPyxvgmH857jDSEIRHXG/i4aYdbLOXGQj9xnf09uS6zWcnuRox
/9J+tZFE1xQNFvDIpCaQklpqB0brbYSne3QK89HUqks5WPoe2dUnSI1qOFUBycuL/YIFog4nt+LJ
xRhb6ihdrFRsp3ZtHgZ4bKHDAe4DQ4mWIp8PqVYiVVkYi4ydis+3xKSoKJkF23r1Z/Sa70m3pt2s
Mz220H3O0ta2sps+U5F+BmvtP62yIfcn+E1yiKotoiOWlUsc5FhIe4aMjLDN2JsYFg1mknHUy4PT
MkTqjOqe9C0HUlp916y2weO45k0SUpH/TlErq6DcTzrEbtxHJcnlH/gpv0p9DrZs913y6kLuKv1o
mUsQFZhG4J7oAcXcGBul/KMkSA5GIhGy+WTLhJWjHsYIHKdHoktDvLDLg93cKzRHESoPajxXm+LK
IdMk7bunfiqW7VzBjy/WWsKrMOt96TdktI24r5CPnP1xnQkVxgFZK0YiZjKpWPXvKRk2G6eDGzZo
pwo+3hnFScD0QnLwgykPu6JmcxMgtOqZVD0iozkE/g2xXhpxauXFDvlKGrLEflTdbGE2IJ9dT9F9
6kZxt/ZEvxZHezC/cGE0caWhNajK4X0woCPXy16X1U813fWG9d1rKiUHY3jrhVkdIKh3m5lqaGxo
1h1m68d0XZ7XyvUOSwfpuCuc4yjG4FovyzMS21NlGGeKAmK/ugHqnrtfiILAHPCcVeZ3bXrB0cqM
OkyA58yVgO3HUDAfv3KejBEPeyZMJkN+x0m3wrMP48DaY/L6d4zGnIM81zcJ2UOhBaWD4o0wW5mo
XRsMYtuZCJ/AVv3w1ttbofo0Vn73LHLXvluGqx1QWpu6syfMQUTOceWlrrqN5uvvTXfx+MxtNREP
pLf+BvXhTyLmPVNuJ66WW+AIT7Ry/cnn8ZIVwyebGD2s7eaxaxaUIH12NhmvxI6VnTudMSOn+4vf
eMV2tvR3g/jAiyAtKzHHPEIGRPXNg99fToh1eSQPF12hrWixdMcgz971m1rZpAjDP2puWk3CXUrm
PVJe4o3LglGMnmBeW5c3PBVPE+zFecWHnesTDZnIDmbxWQjbY3o+8+yxBJueDsywNehZVBCjYUuC
FbCXvC/OcEWeT+/S/ao5e1VgBofm3dVAOUkLQ1vL40PJ5miv+UWiuEO34eKru8V4E5Ybmbp6a4TB
7juXn5NywQA7rEcLT/+gkDzYndPcJArX3jiwy1wvteW/zROncwvFRHcnxlEK6YN0UJgHRHL2sNtD
gDNeREb0W2qhGl+yoT0WUMU7exAkfzMptWwElbINNp3zbM1Ne3BY6QMwxPSyjh+Qp3bwc758l13P
7GtkRaQEPY7aW9oHzr6xmx9Hu1/Leau6mkWUpv34eQCnGuBOlFf8SQm/tkYgsJ19SpO8RUdSfIkp
xSMzerssDy6lYd7jd3pqO3GFW2/ICjhn3v8O40ojv7RZbLVb3Uah13lBSsqW94AbB0sd2/jY7dbP
wORunoiys5rfUalxb6xE0AttjdpDjs5rawvrz8RZRrduQOyzfZih5kthix9r5LfqTv+kkGBxSbIx
kZBUY0OJLzvvoQkH6ZeeJh2QSfsn6TdFmp5rMX5ObvvMbmbkvRt/g756GjzkBbU2fNX8a2H/6K+D
Q8QU4zcA0e6Ara3akSXzjHIbjyTkXVwMkab1H1rg/BRj8YAq3WIOov/2jfNei+Hb65fHzKQbnwhV
bkeP7i1JBwYWUSbW+05pJ2Qa6xf8PhgLk4mnanHu7d6gtSaEfKq0SDkFFoCJbNSGnE2neZejjvA6
r8/iAQLkZ2WZ70gL7ueso04vJevyFsGqN9zX7Q1r5YkHvzJ3XurcnqX6uNFXi5hwhYDUNb7KtKjD
fIQln6UI3vWmfsDnf1PqqnEnNTnvR506z8J3ulmgGhWZfDZUsicGugknMOswoG74u+rt9tDC4ugF
GfWvIj2ZObwvrH2/AtZO1/S5smC1kfSMcMx9ytuyOrv5S7YgEWy1ilFRnVw5qy45bhL2E9bFwe3V
BGl5pNn47Crn18mMh2BwU4Sw2ZHIzw9aGFQiWf0oPffVbplHGIO65hq3zNId8EB5d/gs9qP/zl95
WsjZXdxnfdBYz2QqlvSf21wy0CcNAePiSlBYH5CX5Ojpp5aNPPmYPPq+fmSR9D2VfcY6LCOV268Z
QdTiDYa/Be8o/9bc6Zy1QRppTvaRMzggSYJzpS/eG0mFFUxnCwIlTC2SASezU+hWeBrfBmhmmd5I
jvAhEwtMb/MXSSfii7QqH4RVU4B7sIjsdjeT55j6KBWQVsP+t+VdQfIiAcNMI5qSYPobot0wJMpl
0RlRnuZPzQRDdkVITEvL6hc4C+4xcw7wnWVGyMwJLnpgfeaOrcJKJc/4HSg0guKiF96XWiBYoLXm
nwIWUGc6eugG645QoYe2mo2Nblin29la26QPwt9rQiw+Q4wIPwnHgu9pMjA3yByJ56D2X0cgddL1
4dZ5RSiD8djmeFcKe7ya8pMsSw5fLIE7aF1/0URF6e3KDVIPGuz6VIwsZpJgftJZjtYjwwVH0zdW
AgHXyLm2NCyim5kQHfZZ59q8Mef6+imn2Y1t+YGfZ09j1UaLOZ8WASJe2NCYm5KGvYLOxr2iKwTG
TF40kPR4YPOOs83Gx6GM7GVAMMEOlvyNSr6Uyja3Sl2VEOPO8wKaDwyLncaA3ljD2ipeVmIkeNJ5
O1Nx1rLl2kIT44hQhB+LNbD2on32HNRJ2jh9LqBrYeVmJ1RdbZyAEUt8D45q4XSPEB/lvqp0ktcH
derNXeWY+g/1IoOZApw/0mSuBjn3vPTNpoQtCLx/2DGBB6nJzwCgD4zNB75v4iWA/A6QGZOknSKe
0/KEbou4Oys9t1WL8OamIVrdo9c7zBS5ueDMkcbQrhWKqK44SWN5Y+O383tgfNPt70+wEHsMonpr
j5rkr5xRt9V7LwPSiHSZLh7dIiZt4y5Tnn5nq/mCpYEanGdkZPcUodKdNj2g4dpr/hR6cabBNnZT
WlhH3JYMNzN0Q0yaQgpq2nh4a5pl/K3xB5ug+K+yYItjVmy+DOhmtpsnDPrrnTQqlqJztoULNsTw
taPUxbqrS/D76dlDihf7+1wr8yObAD52UceL1IJdJUdyVGd24rU6t33PFGgwnzsSqHdglpjBdVBp
0raZT0UJ4S5ZkI7Dc0GXpO0znhth68knitfrqpDL9gt6HhAf3VOaNMGDmTs4RZHrRo5aXrSa7TXI
tX2JO49nGt7lVeb6dRp3jk5iRCvW6zr7/lEEEA6Ri/+Bed+y3kR6A9sZLix1nUW20pC25Uvnv0vH
y7eWKd8aA7l5sY7GpU9pbov6j6jc+mKBxOUo5QXPEtM/edtirvNRM3WP3nIYIr13doWbq/ue/lRM
Ftq6ZnxwxiQHYkrmhkrleyoKYiunFo76SNJvKkieYTIZOWk3xBrinJfENM3dvKzQGm9fImIg28gx
bnIrVgfoPXc2PcqwwLC96WCjlJnPqXf75FVStGspLqh5mM4oW8sdNx4RkCjtebrU6Xu/fPYDtTBb
lmBH9B9MBX1wY89rTjUi69zii8VyN71GeBE6Saiqnro3S226K2Axhl5buRcQWHKXpUYSVS1LbG5L
9CEoHBba4agsIUkuU/eYIRzfqc6vT0nTgfub3CJe3Wf4j5gBnJPrJ1gEi+yxHHEWBfKBdk7ss5sl
203Ho8rAq46mCuvExcnSen9u9NXQUrp+9ubhtZq6m0HuYbWEHbvEZMzoETJE8nvgpej8m1en5C6p
hrSONYrDzoAzMATmQ4kdcJnZuzeo+9NkJgiCkzdc6/reTomrKfUvMSx95K7thxRVz4ipeq+QzG1W
63YpsFTUg6s7CjLVhM/o8ab/nD0QeE1Xbm4FRqr0r6T2Hjo122FWOS7BGzc7Rm95W3Zyn5zif2ax
TmFdYBogO4aIGeU/u10ZVybxGY14RLPN75qD74EnCnKclMXkuG5zrXa3s+kA+wYIac3k3iP/xEI6
kF+TN0kYTGbFA25h11qkxXbI0r3JuxZ4KNQn2T/lc88vH/jgfLIl5PpdOfWV3FgX8z+2uoxFdjZh
ExqDrUirZNexWN+nQW/FjJgA7RqQLtLYstEMjOvV1KvmEbIPCFcTYkDy6xClvZErv6RXUT4Wv5OJ
44nPmakSbCqD+QcDw3g2aKTTgGC+vuN46rQQzcZrw9rLMvrHyfd2LucCHQg/edufR9U+um6KY7I6
4CeP7ZyZBVm1FUZZYsmgaBDAkrAHDxLjQSME5HM1vlWffaf1e60jd2iT4Nsfg5GJUUfzp58tRE9k
XTnokpL30QDc3+KInPLgDqGkCHVv+bM4D3jXdkWQXgSJDmWK4JhK8dc0KiZsxRt//aM2D48lp1Q7
mXXsrPo5ZeIaOVbFGB+bueUQrqETFDCl2SO6TfjuIieBPPEPiT1hdu+HA2YsxZg/xzWQ2nTulApG
q/HVcij6hJJpUQjFuKDNgliDgYdRc98OZXru+uBNjUQkee0AwEbzQ9kKohPZ+2jTSzKlHnwg69N2
KrphxhPocEmfhccR+tWtLx9pBhLMs6pAKegpEURjf+7K9p6aGiHSoyaIyMKWAtaIkSz++R9/ZKnq
ju85AeH4N7s7MbSXxWFi4+SRK/weWdbt7XXftRI/K8Vil4Ei4JnGmmDJwgp+XDIvn53tPAhh/C3h
XRDt8ytqsmeggD35ZnnfB269NVkiAE01I9V5b3hMjXButagJxGl2g++GRdKMXxxn7AQMn9lITv+f
qwArZ63d/BLVcDdZ+l/erojJGJbMgLh5i91hsARe3NF5wvPqs5EQnPyXRAniEgzviWIA1nZ99Cbq
FhAdB6MEvDuJJYRDsTXskYRTGnBllTsh/iLypzwzTZRHs7apOSfyG8cjL3BmZt1D3loPiCIJ63xH
AvlXDsZTkQ2RMpqZ1AEUMEjQJjTpaPnDlNQ6u+ln3jvz1OJYoOPn3HPQm1m59i1YXbEw8UVkNoLU
Ju176Yg0dZj52X59LViR7AHEEIdBgGncQnRY67k+JtvOVzgAAhdhZ/qT620dVilqsITHbVdVD/6w
/La+oD93xKOJ+KMzr7XF4AJP9XZK2Ak4RvkwgzctxZPXyIfSb9UG0W4kx/XYd+5vcysQE1aica3z
7lJcf6EcpeR08TPWF1OhE6+l913L+wXzlJqN09IH73iDge5Kkyt1fEwbnYQUUsbQ3m+H1XnBq8sA
rE5iS8OrmNWH1BR/F9TY1LpoLRAsoOlJ6aiVt5PdUwELHlbMpsCehc0HIUyPw8v3EHClkG2Bamwh
CPShk7DQnVVxHPvhocFSE49S0nLNA8EmtjRYNT2DouFJVpcrpSVlAYPiP0jLSECcz+SffkIaIKbM
iqn38RuOCjmOiQc0OQapcUYllB1kTY3OfAI8Ox56IY1xj9KdYScVmLCZFvWUgsjSBlyNZAOi+9uh
/39dfET/t2UHtJEktDSfFDr/yUln5zIEGKZmPNFhY4w0Kd4HCNhNlyEuoz/46IL0WZswDjp4hBaM
UYDv+QrYzUtvDl+VHby2czJuSq05mYqQGHm7TaATjwADwHPMo8A3IiEYj2V1nJh345DJw1lDbuO0
7Kc83/5NpP6hEAtE1CztXrBu0zQLgjxrq9yx+rgGZwjfJrhIooCUXEllsK/C5idiTpVFQ7Uw2jTW
p7RD5Z8Uf4qRN2ApBbefBJZeZIfEzaatvI0NxZD8MbsXXMRP1aw/V1P2ljFHcDky9bR+xbvMPt/+
hJ+k7heg9ZxJE+vI5AcwwWODXgC4S2fy4/Cv6F/585cdyr4rgjy1oNimmpfoenda7uPI7rEjreR6
sDHZltAoNzlaF1TCWYXCwTz6tt/Gt9ZvT1ZNj3ZMf3LFQPqY/wPF+M0CTYcqamZubsFMX3IGT8Gt
PV+5vdPxScjp0cYwwSg2Z5pd5fcV1xoTUhjTmT7FWsUo0pcjY9iaHaf7ak2R1LuJiB2MIEGWfPPw
CrDvLgLppf+HjfCOIB+o4K0uYym73ZgiJ3ZHbO0uXVfd9h8zrb3pCKQ33pxsXSvlo5cjVq8beL/R
3uz7yu3+0LqiDge6rifDQ+qKq4RYt80Wpl8DEXR0um485Ra8doLBeVR4FubjYut0L4EUn9a04fGU
bby0fEEreWeCAiD6mEYtbZmzODix+ok1ZTPv0jX/HQxmeuheio0aLMY2QVyNFFGC3Oqox/gSm+ZQ
HWAcvZCAwCnaIQ3mxBydAFt1qp5bzOg5bm8djB03ElqPZU6KSHBFIh2p/nrpvrY5YOwXQ0d0rbJD
0U4/dqv6bYAi2bVReC6AYbjx58e01+nFaKXjxKYZ7e0nDYqsx7DebMVv7ZWPFFiGicDGHlzWEx2z
nNXYVkaVx2S+TqGJlKi6TcUK134u7fxjttEG/Y+t82pOXUnX8B86qlJotaRbQGRwwGHZNypH5dTK
+vXngT1z9pxdU7WKMgYvY5Ba/b2RGt2FWcTTgaoh9PnsNNJuSPcFbWxiFhvy85DYRsjModeXAiYG
iM101rWVbyUHDvOQxfk92IcIBf5gZe46HdM/lDKjZJoORSo5AgLtrtIRGrHP/aOTBMI+guBGSwzF
Glw4QHz5NQYFw6mTBRzkcB6IF+kQCvp+5epcvEo9PJh1+kdvjKdkSo4eYoAqld1aEnfDoTuwGWSz
NDWca3176WZCuMzB+0O7guL8sCTekkD5s1AUVURPZCKJvZG7TxV50SdhG0sLu2GFi8qsu+E09foG
vS5n69i/NoUo1rkVoa1BuNCnj6YePhr0OVkWQsRiEsHJ1swV1vq3TpsBlNuvoWTfTPYRAjiNXUoV
5WsyhKqlUqzRna6dUkLhfObzhWHn+zwbzD15UQynbJqCdDB8kVC75w09Cd9497qkQN5CRTHNEA+A
RN0Cl+euBG+b5/B1GikQtiAHOyq8FgmfIb0nq6kUjMBlbiJTpK9DVANeR6cr1r0ZjctIMRujokEl
ggAgwUUW2ysoLklNzuAX2XUlKXvk5xLTksYAOiHOdWfWOJ7T7a023oJUrmRunJCRNIjIjGDlUaUz
wkSuyOVy0PpNm6Q1tqNQ1srp0tavrWgfNZyDCR30HaXfS5R6wNzpRxpql0h4D/g6Wh8Jbl7x5yPJ
z45E6g/s+DJJXKXNDuDANAztY9pPRTxSN8gxU8YN+STlFZ22jlSkzysT0HlTKEXAgxmepISxbsnQ
yABRoiaoTtdflVG8kUs2zrbeIi7LGy4DLvPUSF34MgzoNJ8mj70jCeurTmm0phjQvNnwNQP0HZ2g
JKdqpEyl6SlxifIfErSs5eTQQwZvRSNoxQvuDWujOXm6o+xmXJFZIqCpHLEya4RemcHUoRVesraL
8GPKBfEABaKEjq1A6MUNR+WItINOiqS8TIhOF6ZFtZBKOGU7oms9UMNGqx5YWdC4ho5fNbq7MGPU
5Y1Utt8UrFERUAJj/ZHKvz9Fo1NtZxnHVgcMsD+cWtfRghIDSq1cFFUvnN/MVooLbQ7BmKCnUvE0
XkZZUcGk3ffQGj7XNupQaBMldyAwpofMSQG9aBI2ygwVamCtmJreySGALUnHaSHt2T3QNgfAzwY5
9LOsAR0syRHMI7PdXyPqkWxklGs9Styk8LL5jxHrn9aEoteYNLIr8osTVAcQkM95dn+D2aFHgQPZ
t33LLYw9NpB06Y6mt0GWgH+q/3I6vdsjwXz1Wm9c5HaPFqGglaoYrNUsCF90kOu48Qs8/n1UG79R
pHBdU/PQAoJ0MB9/prjaBhTdLlLkAd1IHXg0xyd3+uNkmnPfGL+x19VnV2LQEIFLJSNxfotGUT/Y
FjRQaiK+0Hhf3EUS9a5lzGBdVwV1pi58Mh0tHeGLK+5tTuUHSlLVg0rSbi+S9JGMfvS9Sb2QncMb
339UdnawpjvgoA0VaV+jibCd9N36UMPsAG4nH/jOEd642khvG3XfpglQmRrBi56DR1nQVX5UOOSV
mVucSe8JG681XZw4PoJa3xr29FrnA5tXlO0cCO1v713GUEs3hhu+N4oaLA+YVEdHh52IzVvP90gF
PJYSfWpgShr3XOPbq77jfKaZZkA63ZRcUAr9mqGQ52gXlfeSFcjNY63+0hQGC2kvh7DkmDTHe4vx
NCL+CS6bihUZovoj5I2Va6B5t6ObdXQ0sTMdZ19ZavOoxQnsrFncrDxbQuOYhM3qi1KxehF5247U
po2XUUhIPiLC6zhxVzhWpN0RRcN4gA82WmGkXNXxkCyQ32Zr3fwjTCqKJh3uaArDD2c0TmaS71sC
c0+JpXKs7bgY29Z4wnJHWKjNJ6xy+MvZ8NYVM5QBh+U4jE5WgWdtkqB+ILsofOVXXXePbVvpy1H/
5qLZ+DG7GvRuvVhSMwWMKA1A6tbXhYM/2jQ2ekfNMTO7s8DZtW6w3sG/AOXG9m8k5t9BmJL6O89n
tzwfcjOBBcsid5U4bMwKS4JTOulRwInhjFVmjIgh6z7drAFTwba5hLiCgeu9+gG6HO2ERu+1mGfK
jwBzIEEfAx37rVa17ZpYbJAOAm2ZLGeQX3MTpiCVNHwxIZjUIjhajiAeoT5Nbe0xtuM7YjTkaqzd
k17rPwEElJLsCEJhUytYoCtD7l541WWsbHVIxMuEQ0wr+v7OGdx0zSxsLsS8R0fwMXnkI6TqqQtm
uaQxFt8wCtq2PhWJx9FY4ndAY9aVMzm8Xr4q3WxaQxIQjIRrKJnyX0Mv8QxQfSr7mkWcUCFESwxu
jdHSSu2dgyhfmbPzAqE/b0oNUB56dT3lCUKdMdvp7B6oA/u22h7JQraDEnhtTRfwWUofNTkdt6AZ
rYN+CS+161uEXa7cJjqZKPI3WTC9h6RJLSuSxjKdS0YtsQ9FFoKp4Tph5gbgdEDDmtfuiPkF0yc0
R1LDQyLhvNPH8mds8wfd1uOdrc1r7ZpfFqMdq3uwtLyaXksXp2tIIZ7jFhg2++o37+qGoH2U1vYw
nLI+PJH14CyiPH4i8JTUv+cMJ+ljrB5EYOO9wT/D3tj+Qq6FeMs+J8PGtq8RbCCwg7GtyX+E7ezO
aH+xY6ep72JtW7IyVMupfFZtvspnNGEGSzsX4J6NcK5bMIqxjVSguc8jfLL9ED0Xdrb1NOow8E4L
2p6BEr1wnn2LQ21Cq00MHnBeD+vSGj4ApXuYcQUEqV/210igIXgoWip3SqM7lrN572V0GqB4/54s
7dfWIk6Tub8CK2I7dWRkupZ7gaTp152z6rnALWflvZe189aZqVyYhmVeFGbmmOl2ibk+PkLFqXXb
ReOqgiMy4rfW0V8xhB9cyDq8W0unyPYIq5KlC1i2SvNy9FUbXxGUFrzkyhKwxA+1sQnS6ZF9+9ZN
4lPclGcLPmFO0xAlU/3U69SF0eC74EoYYPLi08/c4Kf3aCG2e42ZM8SmyFw3k7Ey2922CKPRL5rm
VXT1RHdStm0YPFd4gL+1syKOdzHxzpWTsa9Qgu0IOw3S6BxMibGFQYa/zGflTwWryuB6i2qqcZIH
227GwqAhWckVcm1RTf1qsgdK/HTiK73J3TalfZ+p6E1a/XlwXwIjhu9g9aVgHJ8jdRbvshwf0/iH
3Q7yVJMOuY7ya9pE7YdYCaBMy/4JjdAipW/vYmRD/hSDI2rEis3WqlXjnzhgwjCOJuGImNjHl8Zi
SHbDVdh4tHjOVFbHdDlYz3qew7EjfAzn/lwk9Tk1TbxcvCVJBxCYRb4lIzbQDmyH6jREhEjHZ936
bSLFKQ82T5PZIjOABabR/BkG+QTaRhJfth76RltmA1rxdCi+MpUeUbticQcRmQjbMBqXY9FeoZyV
KP+Ko9nLZtmwuq9MyYSGZI43pcBAJUS2tjyLTB7W/aR5ThDQr6JiVhCX7NWA+OVmbJnDzLzGBqnp
NDZyFOzdclq1Y/iRmVa3QrwxEFJETSPXqUPW99NmgM5mNfZ8iY5tAfp519UISPM0WAei3F8ZNKf8
uv6zRtZG13unnRdhBeJ0YySjlI6aDimd/pqJ7hPlYUW6T0vUBTv6KSBQxsHYVRizn/V6tLRTXP/J
Na4rpIJtsJVAbEJZ9xDbILxTsHZjPrFmoOowNOzHbGjq3ciAOFb7GCHt/aR0w4doQzM3bLMek4Ik
gGzhcBS6dvI7dxxbHW+cnzfGo5nDT+sx2p0Id/xcWQTsqjKGkOEsSDV00sXVdD3YzEVjUx9FTjA8
DR7lPh+DlygHRLs9FhGtie3k+rTbjfdDs220x1HGwpaZ6GHcKSYA0Miv/2OYrTkX6GzG1M02pNgn
16/+vuvU9aNpzY9ohLvl36/i9tS6P2SEQewIzC73c+LdNUk4rdX1JQnVlvv02hx9u9sE2QDzTSDz
UJ6yBrRocfsfSlINaKgKyhUIDA7yJvvXTUgGhGVchb7VcDWSa5IHdBNTscnKc/vZ27txu/n7Zf3j
e3/9zf/tObe/8u9n/7en3L6nUP7jRL2+8f94zu01/OM3/8ez//rV/3j89l/8/av/4+n/7Tf8t+/B
K/B6pEG7ZK0RwP2PF4bHOKdLnVeLogJZ3d+Pm4mLR+p2//aiBCzizDL67z/s9lWeU87x11+LdzZp
iOD892H3Hz//14/+40+73dVvv+Sv/38Y53x7+/m//syJ6vTKWmShJEijH7bganc0whGw3DK+50n8
HJJ9tclNBOl2i/rdjNOeqLt7V5u6Da6FF5jzjDnT3ZJRrhHC9N5holoqFENQ1KgojN/02s8WKVRH
swqyfcJsNQtquSMAzIgy8FU6w2SicLat/mrudfGMY7KFYTk4tPERVOggV9SRxjArbi29ZNdSrry2
czepaMW2LKAekCojExhHJHT8T83VH1WnH8MY/xKhDuuYOD9RO6ZnOIRXNtRnQ8VssYZILdohXKkh
fU0bdg15O3ynpkZX4CB3JbngqNYTYx1+N1NrrUFrmpVFGZ9v4mveCM/1vcJyXkmeYvzX1Z6rjHWa
nOB3bIZ2/xFeo2YyryRrwPhiTO364RP1H8DcVN4pTzS7qC+SjYfhEItD+dXDB1vdFG0JlISC6fv6
bBvDGgGMTYlYuSdp7B5HdUUeKFxU6g7hGucWe5W2+ZSKk7bFtLu0rG4gkaU9KUp7167adRItZF9c
ZRd92KF/t7dUAaGKiAY8wbYjfKp/Pd+wcYbx2xeKAPh1naCn7Rs5Xo37+Bgd9l2pQr89zN4rqNpE
0Ib5GaYZkaYlDAOZZ1TMAr/LMRmWYfbuVRBUnQmzAU0DMsq+emngTVz1CTm9hKAp4ljXbmb9jDMt
gq1TXuYuO2fR8AsfED9nyFNWE7FpbP6Mr8BC1d8ONOHV+oua7kKPNuMowgoaGAO9etV9PUYY8lLg
WOjRZBnE9x2pYsukdPpjPOo0tsfkWCuo49iBTe4wf/YGk2px7EnRXuu6946H8bsW2m8uqVQjZO5Q
OyhCbWeEIqD2Y2UFxkbg0OKN6DVk+Oa6Rh6udyGkW812uCV/aNXJ0gID4sgyTB2Byxh/6XCO+yoh
/DZNV5qD2tK2AeSHFCYZQbuBDGOkew4Qj+PqPGpVj7lRfBIbt5v14JPE294nyX8NtflplLa5VYnm
LY244serjrke1HXugHA996JFrrsaUFgSBH9V0zEKxhmBuPVMdCf+FXc51elV/0pDeN0ycpeJ0rZk
6TJfZp550FL+1zZRzdKer8xLx5iopVt9yF8YgF9borB2TvAKnUlcEcqMRTCElGo72aoICDjRNesh
jti4iJlqd33UcCfjJDvYOaXjEP3lSO5F1SYeRdj5o0fF7ZoEN9w7ZEyE6h3P2IhprNuUXWfc2TL+
Fo3dbrE4EpYryTRxggA7yQShE/Hmkhb0FUrWXmdwnkKDMP6xnkkEtcqFyAtvORLrXhrHWTL91KBM
fl6qF4cMf+Zb8wVPEO+8+sIFSxRHjE5E2xIbgIYwcPOlo6ZtFUXavvfEfmavsqQAzS8rdPUaOWSv
5i7NIR8mEor9GB1Y2yEEgFfqtjAGFO9yyo6h+DXcdosqge6V1CwOfJy8H5qzpi8yWNKp2u3hKxLH
+NOJuVk5TO0r5o3TFHaEqgdYOzK8aMmM5M0Uw66h3XehqfwJHvqVy3e1IGGf6kBR8rMxzG/87QHO
5bfmbWs+qkZvVwpj5HIC67FTN8YOGVZAewOwryh3OVKmpcGErOvjISzfzFJ/7hDFtfXVLouw2QzY
gqextiEU+S7tou+eEFzSa3Xlp7SNTr3HOwCorkv7GSW5DzxdI+qK2gUlF3e1qV6bxoN0nwgi0GG+
N2SG04aOSCk39Y019jsGwPFkjxOLuc8aESyjjLhhj+CaYU3QrL2Zu/xDo775yED6LKX92A0VIwIg
9CL0EcHQlD1ywtshEie3SbnkpPZDL2k/V+PWilLoFR3/B+yQd0A+6Stw441tC7WoPvQw2NsV8Pw1
sNQqZzJotfhJVcOaLBDbr8YyRDgEMpRl8xLo/tJ72YsZUMwsibjb1DSByLxFHao7zz0QB5Iu1HBD
13/EtRluR0M9F1l2lALlqw0nOo/Dh3DuE2nOiEHhY6hgPMg8pztXs/FZdWBH9N4vx0wZvtFZVJVU
CX25ukIaMGyVBo3f6CDeBZoFOx/XlMeN+xqBDYc6Km1b81ND4Lsphh/HkHcoxMPJQ58eQ2LzQbxU
BnFLInHpXvcDiXwbRrfZYWPMMZdWzYH54yHwxD3HA8loQrsovdva+XoKm/Ecy7rEaN3GSxd6ZzL0
Na0cV00wo3Lt4pWnvJPLptB8TXOdZVq8aGH8SljDsImcdlGsnEm8FOZgg9MwGhB4Au6vJQ+jtO1t
oGxKwMRETBxOMICsVW0waD8qUy8OWtge8kL7hcOyEXHxMkrHen+LOjw9Mu/g99xqXrq9mP0QC5Fp
pDv02fUZQvcesnFhq+qtU5m7d7prjjU7lta8arjHZ8/hAoalnayP4g9YxTdfOxRUcyHNEYcwMwaA
9PhEIG+dXTWFdwXQdl2akB4ZCQdZoSHAgY0wZUcKYrsKoVKhL70l9VjgGjvauRiVawQhRH2hJh8i
+QBBZtnW82B60AXJbO/itnY3bgXSIUNY3ApTCtgfOCylDPZdkSFc1bUtEq0JMDhbOqYtdxU9ptgC
TF5C9khG4pe0WOdl9D1C6G/FkD8jjRwXyVzrqJ+bp8kwI7/dqsl1D04/kJWrEQchAkQyIv9xovqo
JvmINdFYR9Ok2A8eqYbyTmLCaEydaLoOLXQH5CYtmrmqIEoW9WijgpttP0FqY4foWSpiha2+WXBs
sbWyzL1d4IAYdOCLrxxWOyymC2wLxEIsP+cYSEjNoMDCMqJVrU8PaZwdM/EUSaQzFMtq0tKXA5S5
oqAE6JbmL31yPyilu+OAvJCNcL3IMOXLGDuj1W7iEcs4ffFHOl6yXWeXGVSs8Yp50VYx/JBoDCw+
UKyalu47e7hDqmAtvAASeFSk5VuS6BTwFDq7Sf1jCvJ+SQ1qFsIISCg1rJAjjctnn4HVVT3zJ3Ee
LswCoky2I6lOolQf+old1OuJ6y8HNPRSU8XbUgr0IfCtod2ZW8+M/pjipZfJi9lekGEDpQ3lfSRS
AvxsSP3SsN8CFR3NEF17OIEA2SNb9bnzQ++TdEK1yLx4OCQeG+kQrU881W+RNx+1ziIve5optWXx
sPJyZQeIk+oYwHEsaAgY6O8YnPfWNN/qsn/TZ2xI0s7QQcfaFvYb9VXNDpMDfJ3WAFOiwoarX2Oy
zJVpTewhbYQmxHbbaFvwYxba69UsK0euwlTHE43tZWsCBNuNY44PgE3U8/ITGydLX7IZmyTrIbAp
xLfVJeS9pBZVBlVxkhmaYrOxMUsRYh/Hc7HwHvqS5JHMpdHWDGh6wG3Vf1KtTJdvKHe0MYm9lD2w
1ejWdylZRvC+nXiaCfzEdNPY+y7yIh89yE9kNBL5gqv83osRyouxOJhBjl0whCge2OKtOfD3aQ3e
S8OwfT12W3uvjLBaFx0CPWRDEQtPGDx0ynMPfakjF6Pk/SPTmo3nRtpLbg+bqrUtVC5Df2mgSe7Y
g+wq0+0vGFfje9eKTwaX2zKI2WSX/YA+Q29+KjIZYWfrt/CagZaTOrNpzIy+IQt47XYDBKJvCSvZ
61KAgSconymiMJ9FjCfIEa3GUpBYz2VV/usuvS79geg+wHbsr5jOEv2kSdG/1i4HinRfq3EMT4Uc
mfxSOPpQ1+cdMuDqwY0o6zR7R8NizF3AtuqBgCQK4riC/PW96voAUgVzyZFhMexy93bTov5boVoC
NP+/7xFlOWFXMybYvn8/T+V1gwFAvzc44dY9+byXJk10NC79pwGigXnLnnajqqc7mpvsiyVjZ2XG
0YcyemOBam5ANqcPd7evvLF446PSKaH/f9/vKrmnYQHBrO2sZ2L0XkhdEP4E77EOiDF+UZ0h6GEN
o61xfbSJB3dZ2Tp4Y+hQ3R12TMaOFZ1LRDCH7upwu94bSwfuKtCeTTBAruZMknjdnYcqq98rEQdv
AzJ0wmQtd8/OMnwphhb/vBYQj2E061CN6fb2tDH1h1jVbzMU8dYLa4lhMPbW/K6AObtOj0ElCGaq
UzL1auyBRu2cQuBLXyPW49IJnW0XvQTv11oEBUrwQhj0k+1gFteuH4odePQQXG/iNhc+PVtbvcPZ
0Q9Oc7HprroEzV93pF60lwqxF/6XNMcueVUVlY44DEGQHYYQ4UuXVvq9pUW0gEXNg23EYls7Rv0c
1uKlIVju3FzvxSneNArcjOPtQYKICTxQgGdcg8S2zcOYHCB60KNRdw+ZGvtNobvpXd1rte/0Qj6q
DDVy3MAEEhfE5BjDJqaxeU896vhYYF9junUkHv5KMvLTgcVI861w2tTj/DtK51C1OP0sJk/Sd+t3
kP4WQatV4+/BSTsROscVkA3HXFfeQ5sAKmNg7AEqUwfxWIHW3JLtlpUwP1iyRuVgOPUu0Mb0OKfM
ilrN+EjplPOA1cR5IBxhJWyugj19YRiunP6ljMmMiTvnjTh0h6pxc9rc7hYGSm7Wyn2OgQcNlNk8
dik0BK0Gyf52F92rt+mm/ruM1GuYpYRPWxbUSKkxO9AQ9pRFWcXUgcCzCWAXUo4Xo9BZQfI7E9z+
SUdqygtufvHNBoc5FNNmcqxHYnODQ6y6bhW22KxZrtTZud7kMlLn2R3IendwudwekAPXRjQzPEIS
xUFEcLVDP256u5pWKTEbfhBa47HvLfphRr8lRuWYGzPblr54MDMXG2aV14LIHr6Mh+hOVbhyqVE4
J2VdPURR/1PapJISU+6ytbS0AxGS1wHMLQnzNZ8760oO1zUacHZfJzAue1eq5D4jVc9ntq8OJX1M
Z4/SnZWHL5M9rVdAR8WBX5ei8MMuxrjAdRKxHUkoiyzm+p3TKvVY5n3OR+dVn0zKH2ZstPem5bES
ZhNXxZoECTdPrXvXe8hVmT7ebkYrsXf0uceLJkH+6cXV/nYDg1DtKQuq9i5kALDHmsFbXruHonMz
WQXAcNyfAs1iuIEdOyY0+DhpGOwmIgOPDX8QwbjuQhL1eTLdKkBMk69j8romXHIFwx3wwErDYPkc
wL9DgzFPRH6P5fhuzCioqC2YStl+SUS+L0ZGqRC7KWgHtjU64c4bwwutZ7svDI5O20D5KhgPxnbe
0I1GxlUymkcxVn/SW6eH17gv7oisvsSReJ9zbGeSkDmSQZAIxBPbe0KVTrPmRVugKfMw0N4IxKKC
nSRP7hAI68qz4ErqmnljhKyDhYM8mQ+y/DRSgS69Cn744y9FTDy2gh23gjm6u92QSvfGGc+U2Unt
ATmLveiDXH4Pr9U0jjgpEWfWBMY8TCVuBDb6S5BmZyc8uz3h6WM6UqO86KQNLqwxNQika+tDdb3h
xw/taL66dRU+V57rrW1tQhAXDdoTts+zw9500V8XZS+K15WlZy/KqwTFjsZBTcVX02vJGSd1bK6w
iI9sFti2hPN41vRqeGCBNLdp3VpYXcPhLc/qh5H08hUEG6FgsdYcXADRGYv9CSO6viZjedjPvRme
Wy+56IURPjVNtoF17+5IHSoW7Bbslykud4yYwcGMyKQwZ0xc8MtkZEkH7UAOSUs2tbbPS6mOrAXl
mvAT7ZFdEC75GPlF06dvyVR1lzyGvcmSJDuIIh6ooZHkwGpKeyo0w97izyNZTBfaU4VCJWvCizHy
PocDNmOHI1XLwyv6RTK/3QBWSzJ0Zt0+kGHKCJ9zUrUob89EJAr6DYxh1VxUKcZzlLToPa83+mBN
Zyz2l8Isxp1XveeM3zmarSyviA0l9XfbDNIjk4zTCy0LGlUO3UfeTwCDvsNLRLWShSVkgeLQPSuh
5w9o2r4HahWXODZDfME5I1jo7NMixWJ3vSkRDbm6njxMQ04UAiBqoxkcZlMY34Gnl4fSwuJy/dbt
BoM1Oft5aiDVHuTxdpPNrH2xIWf/djcKlbfO0YujnEz1fRhUz7cCKcDw4v52Y0VINIbSG7eKpOmD
rduzfwk4ye9mBb4HApBsSnTnG4lTajkl2S5UERtyLDVUu8j2ZBEvQ95JMuIlwYAkaMnxXcqcUIrQ
JHD7ClSHHW+IF3pww9NYcwJLz/LWxBozUkqcRb6Vpa5Pjev86EBHThrDokmz4GNeV92uGwmzuz04
pagk5NhjyoXROZjmDCR/+3K+rkZll7Sk1AuitoUuz4Mj0l0z1tZWKonpC5FfQ/ypR+Zw1K9SN6l8
g5yA+2ymmRIJCj5TqxqAsQuXsIcju0dO3ZQ+Q0L2g1eDLsaA5Idnp08DIHeTmrBQqUtCCgDlhOWw
i4MqPUyo6hdZ7eQ0bkGTc/EY/4ytXa2Q8RKEaP1hIScbsnsdE1MjhTdrl6moz+FUbJMhsE5ln+JW
r+lUIQ5CnJq5/NdN2ug5GytzYjiYi5PW5oQJYF3aFQHjgMYgEaOQ2SqkR6sJj9aBzRBzcccGf+6b
Z89zkx9tnvwO8B+ZOkyuYABENVsexzR2HkZRJ+vYirGN9/KONI6KWFUCki2Cxe+HmvwXsxL0pYpp
MDZOj1mvv4IW7FmBJFW55nJEvhvr0YQUjfQCfWIotwT8eJHuBJZK3q7K2yOT1TYDirJzmJpbtkmf
Q5jXZJHWoJj/Q7vmFNr0EJFlCM4+RGxuUczYTIDhgeP4O7cM9EVzsoU9/uCsUguy3c2VagOwE4yb
XE03ziTVLpkwyg8NfWLE/zHoYyvrrO40683OcnO1HrxJLooefSp7SQPF5Bl4F0ajkJAZ3cY1ODPL
uTmqkenUQh4PObZqFEuuCG1q57xkhX2AaE9rzEG4OEItOT035pwcmV+/Ckj4tcjEfpzKcufqk3Oc
TDwiBenPm2vObyMpsGKbehkNbVwOWCyXbcmurin5AjLJCgu5N+zqiwPzPS+n11SbiZXPm+RYdiuZ
fqaVCi7CFd6hBIRl7FVrd7hixZap70fAyS6pnhK8j1nsgboLVGsz/Textyvs1l1EkXsM8zzx4W9Q
MxfeV9Sxwcsm+6srOkIdqA/ok1ocSrM/R5b73MQVS9ihGU6z5WgHTtjM7wn0tDAUtkGCr0Vvqb2L
6ouWRvtMR9JCZBIMOB1MXdpvU4cwfjSfa6MOrA3dLt/psI0m67HOIpTEiICXbSiJD2lAtOY51fzE
caJT65juehzRQyWG9To7OQLEriW6mGpfFZnsfpX7YBZi04YkDLW5CwvRJt9FO3zE3hGfKMHIKdxW
USu/tuVGmWhKscHeY9lyIuePkoaDss1jhRGIwoCyj64dAlg5DEClYOBPQxKEciNdiqo6C3TfGxys
37BDj6lE6qMRZVcqb+e0fHJEDn0SPLMdhupJhg0Fu9cQiBTcPTxosnt2bRdMtMkXXd5+xLbr835L
kuViHA3YKoGp0BbNutjVNH5hXbwbTmlIDhySMrUEwuzv62VDLu2dW5elz9DXWhMWZglkPEqXw0dE
0y4pxnFX8PqPQzkf60bnIsymNdKATUqBzQW9yGghd3AgGRde0h0IzF6z9y7u3ZKNUYIOsHUIi66A
Z2wjn56Ek1UnUxSfkVYf22HoDggggNm09CkesmFZSHRdTeyUizokSGXwZm1jddrRS/Rq7Y354Mdp
Np8SgbQbmKvyE+IyRGmeNM/cEylRkqYT3lkZ2RyhTgKMU/hlRKxTrnk/NbWcC8K3MckkNt1IpkHn
FqGqjmtsEJmJ+zHKPntE63MvSdxF/4fKYl1MZbgz+/CPpz/iSh9yNhdhqy6sMmenQAvYmqAG6V1s
NBNx99pbWbZf+CZRW8eCUjZy/Gvr+jMEF8nGeUadUS7NTj+JMZEkCnR7yo5xLfiznm76cfrtx+Q0
qPzdRfy6c1X7hn4ogqWIv8Y/TNyQH2Y/b0ILViqQvEcpGjuQbGg2A94p1z+dmMTE2k4xnCvtdUQ7
swgbIgbz6N0U0xPmCaBdgxxo8uES97PSBBEiAsiqbIF3ndG8dNplClJn4XmK63WF8j6JUAvPTbPI
qnGDZqkwzO3AlmmgPsu32+lexGa8pgMDF2wSPhu5cmAbeJeGvl7UNfQTneL3jk60uWivoTsFVzSS
nSK9btdAgm9s30LOedb2KzHjtNgGPMj8NW16CfYUrDJ9T45Sg8G9D1JkXLiINf2+D4xzbkfvyTV3
uqEIYAXXtYLzZCsyfVfNNLPczg8FrW1Fz2VbC0Tsj95j5pShT5M2eupKJ/Bcz85mjHNKsiu7jcFA
H85HTkublx1F2rzNiINpTxvf2WTsO9wx9G74JqmQcfVTdE2Km51QOy7oh/4a+paHw3tg5MZW9gRo
xKjLJP1pZ3Q15jIvP/V++kae/EUzOuusm31E6ympCCxxOY+oZT+MqncPQ9R9JzF2PWDreGW3NgUa
sVhEovj1dDqmWDW+ENy9tGZmYJRmdwzr6ZDKaRTpgksaOpq0a5atUn6msODUcEq6R2Z4rjPB/i9j
Z7IcOZJl2V8JiXUjC4ACUEVLRS7MDDYbSeNM30DoJB3zPOPr+4AZVZWRJV3dG4jRSSdtABRP37v3
3Ep7IVryl6njyCrau3hg39guiRtGXv4IiuJKEf9iDjiCRQwiovHPgV6ezaX7aOD9ryr7K8S7DDm+
u/j+zWjFaJDL/TywjyMadzOFeuMxCUN8z0DXrhi/T8nHkNnvpqIToTX6mvAwHHwx6vRKq17bSLuj
bXSRqmafpo6hjElHuMZEw69Ubd5Tj9j7eqy2sNyOCOdCSsH2sXHjs6LJQx1vhMElrOzHyQ+ObQjB
N3axjpCGcMxIvNa7FrAxHHZeD/OWJrpGUnGegKuW24w7Ged/jNdraoZVOGVIwfob9kRQNlKiM+Uv
LWT5qNzc3agdK9QhkiiWIxywyPdtBxMwWrJ84SVcSBW4N9A6dgqpvLS5FYWjNnmRGbwH9dDvy+Ex
gY0Cod+Ce9TjXKRXkgvrFJN9U8UgrBJEyag4n6yeYW0hi0X8jGUVMOWeaeWN4jJjBIonUb93UegS
MTMcZeb+QL9UrR0fZLFifM3EDv/UUJwFoDMQwdDGzeIzbc2EFGD/nFsBbfWx40oMRbq34upqNe5b
2lUPVYyDOmuZueSYJPscvS2g6NWsl/tmTt+7SLDuRRmausC5Dep14y+32jpi3Cdhn0m3Q05McF6g
GP6x47TZwe3s2uB0BrGhgz+rO+sXtm3D07gpEWHr9UbqBQpbvWhBphMpuM5R+RyQYZeB06M3N6i0
yAOr5xCBiEw/iTBeh9L0TB8WXd0ebIGkNRbzrg6zN1y7iDjq6pBGP7rSf0/LQXhT0L8X2hSvc1ND
YpfaOaEBBHd01QEXB8iryv1sCvKfqSW7dnqcnPRHaSfdpi7RKcaxfzKMZy1Bt2ITqc6EGGRTy1U6
AavmHmONCXGGA8qFWa+/rEkn6t0kMjGyejzY8ZkmwEkPoOZqTH0z8hBZTLUCKxhhRIXIDqYAVome
T+fWdQhm8pAHeiHcVnVwvzUTPkJ3Cq801BdCyhIAgwmEuqBMaU0yYZT5TMAjSMpgttFU9p7MM3FG
5Zc4hBXJsPbMisFT8rMX1rBNmDZji0NzMZb6QRPxS4NW3IeepaEdWPTajYbFo9GKu7kUFpkBj8WA
X8w0hgdMFrC6QQyGEYaBqNIeTILRN/ZUvOrug1toJSIgtRZjhw8HduXW5u9mzvwQzRUgyFaB8gxS
D3RFB2fEZhY40vI0DHaKukXCDk3zMP3oS/jWIdHMKzIfghu/qgDKNQnehSeVaZfSaQwGcnBOOR2C
IP1uPtZLsQXZPyxvUk5f7bUy5aoochfS92nODXCQrg1dp3Hf64rlMXTw07ql+VbjF9kUIYF+WvwR
IaA5akoLaJFNTN/r/OdEiTDAFOA9/emGbKft5CcVQn+Lopfb8+ABC0BkTf9aa+kNFgdExRkhtm23
66fkkjVOsUVC0axMU9zrWtgQGgJvdB7EZ3pxKlI2bGJ81rmFTHVoohtuFisn4UNuKRoB8vSeCtNo
L+jsrsGsZa8FEUpV2d8anbrKvv/SWc+YaS71XYv5GbmS1XbPzogqyY/lTrfZjZUgbyIF+DQLmci1
DX5zKAt3soxrqkSlMc2Z9jXtq43AgbEJun7TEOZ91wj3jokV3G56i9w29E/kIFtKbPIFSLpvfTVu
gjDEwh3R+VVxdzULYzwrC/QDwfY/8Vssqt/kUGD3w+eV7cUcFZs6MV4GNV6xHCHkGWkuzSl0CCnP
41K4t6XV7nDHIZsys3UTk3tALgtAgGTUd1BO8dZbALLIK97Yyv1y2LOxxFXHebZORNidKFvOTaB9
+HF7whbp2WSC+UX/iaahPFhO9AMBj34k8IKTJAnXGHjDA+m5tLX7aj/r2MPVkO5sJmRIhSk0EZdd
CH56QcCDpJgMr3IuVzF7GUIK6EK3sKJqN+CSnfmUiQpGAQE1I7e3o/0QJNmzg/ch1R9KBA+7Ks7e
tIjdUmWpPWD/YwskfD+SYtPkL0GGcNzwa4IVBPjFLhQ4zGuQctZU7qAxN8RhYFmuySfI2o+cPDE2
AgiKZG8+0U2r12RtkqQBvrTLMQIk0GfTeiKmwIZH38ibwagIGJkecXg9GGJAoUnFRos4DcgafMYb
KMP2KFMzPGqa8SNN5CFtFqahKZH0qJ4MSiYC66idnyfandkw31cmncNkRn5sA8nKF2Ln0C4ppipf
dc6M0t1cFA6pEXvkmD8ZFaNhQ28/Z3CxDPYPetTeTvXsbHQZ7MFWTiec6G8sh9sGdG2iTTPrFSMD
FauLa3VYxCa800VSbB13YhDRgKo0i34rZvFYJPab03Ii9dHIvtN33U2l3GNgoHYffeCiI42GtZj0
NQRQY2dOTFZCMn1yiAQpoSKE3WlQ1GouXK25yQMIjY4ExzfPDfs2I/hwK/oBoe/zucLickwqmBoA
QFwObJRrhjDAWNh8678kGdQIyPxD2Tu/RKIhdkUgoFIcAwXdPTJXbuAgvgx+TXQJoVl6ZCW8rRMu
EIch6NCj3Bi4+pMlzyUyWw8p/ykn/WftCMXEOGqwhQAumH1xVxHXx28N2STOegvqveMpkE/VZpjU
daCVIUEFEEXUefDb00Irb/xChz/o+kCsDHrOH9IowgsSZi7055G0SPJMf7al68KcQiw5+ta7VXLD
pyONeGaxPPEhG/FNVtv+sUPH0CddfTInwKhmi30sApqNu67bADBzNnZje4mbIqPXY50JOl19bG1j
wXow6Ey5ZecjeoUQOQ0PlJYm1BwGDL5nOj9tMmi3RKIG63okWwvdSrFHZLnCDzds4kohwLCLJ4fR
5qHRFywv1/UBIIaXtqswCctdzeYUuxd7OpdP3AvMTVTkL6HRdvtawbcJwxSItMWIcHrxbQ2WJXIV
xqIbAXO0z9yr6yfZOQE3mhnO3VjTGmrY5tlDl1wTzLWM+Q5M9u97onPKhhw84d9NWrHAh+qfYTAH
R4fEZ7OU3bnpU7J/sEz3xHRtBS+RVKlCrAybzNpc/8GcBkybSZhm1yMkNMqlRjBFswnLkp2ZjBg7
z4ep9Bkz9PV9RtpECmeSdguKXCNE0kltW5GwZ3Lu6yHMjs4loZfhBRYsZ9vkfrrHcfkQCpfEuFSs
dY2/bubuUYsisg2gg67lG3MEgjty9IlmewgUrSdOZzpLzYxDsQU8hN6g4Y6gQVGIhpWlScE1oufb
MpeSPcBUrSvbupQBpHFsnQqnV/diuJDe6uTQxyN46HJpQhSMiTonvq21nuh5YZ6///CQUdDWjsX+
FAEIg57ywL6FKxEXrkL0UAKTA5LA4gtL/H4qY22b6xQtQljvZkUsZUdVxILgE214CO34jbbwHSgM
MIxmSwS8HtWrSJoQAmaop0i8+PGYNtrvv/3b3//9Y/zfwVdxt4SDFflveZfdFVHeNn/8btq//1b+
458Pn3/8rgwldF2ZbKN1C++SKR2+//EOdSrgp43/hWJiSCR6inUSVtXJBchxEwMkdW1a/4x4x0sI
UNEHxuWFvX32NRpv5mzQ1BXEqomaZqYL8Dca0EAONexopLviQBrevZz2YxfXt32i5F3rWLzIOsdj
LxaZRO/f/j9eh/zr67B4+oaQhmULQ7dh8qt/eR1qGuIyy0G9A2/Z6mXf7LF19yszzPo72LUxMFqr
2JhM4a9VnLxAkEBmnDUX15TaTaV8dz+K8meVjNpNqLZ2XQTn1IkeYqWmI3EGOZgIvfIwvmE9wQCq
jEF7kE7u3xhTDgMxbOXmf35JtvvfX5LpusIUJnsvKRzrry9p4H6AFcSNPMBmMW8sk/aMHQYznOgU
+Kn+ogfWbqB8JQ4oFBvYnzM7ruYKQzL9ioZqZ/SSpSFLbtgViNGwbv/rQOovbYEofqpk+uCkrXv+
PsxgKM606xtceulo9bcgD2kCo7R/XLZO66oobcj8wJr6ngSiIcNjNjZjsy/KZl03WXtX61Owsqjg
l6spfUKmyjZLyvnIKC99LiXnDw0IptHReGjNrqTVHEc3nUHtlIZkTX1/KXMW/dlOEYKk2a2dCXXI
Auvx+6vU7oLD9zv9b3+5Cprvq+Kj4NVHQdj+y5d/33v33r8v/+M/f+KvP//33Vdx8559Nf/jD10e
to//+gN/+aX82T+f1ua9ff/LF2DpuGteu696uv9qGIP8x2W8/OT/7zd/+/r+LY9T+fXH7x8Q09vl
twXcKX7/81vLZW9a+j+di8vv//Obyyv84/cnclk/3//bf/h6b9o/fhf233Th6JZSyjUc3bBZMdhq
8h3T/ZsthYl5wnAUPXRh/P5bTuJe+Mfv1t9Mw7Jop9i2sBxHuly+DQR4vqUZf6Nnr1suv83kNHft
3//jhf+5fv3jo/q/rGfC5K/8ZUXTl1+E5EPpprEgz5eV4p9WNDnzFNLYv3cw2uLr7GvYFca5LrIv
rdBRutIJIwMabmzWudjaMIA4lDeIvexnZ1Zs68sHDXgPWj6o5faJHfStFOonhj8WNGauhqYOQroY
MARti8yVjwwpobw/VeVkIDXP3ge8LROJXamWXc0qfWRanq8t2RHrY3IrrdV76Lipl9fwiXXzVzKb
/dqtO7RpK4l1Pc2i5zK3SP8kXh5RkXEZJtrHDsOgvj+Al/op0oymO+5wSYoFTUGMXLMcPnLoEWu3
4J7BX7wf6vDq6EjJaibtQCiWNMMCW5y7joyxW6NJus9HS25FsbW69mfRLBmCJr3WxoLA4gZX5GrW
q8g1D12rykA6EBtcbkvkggWyKnbVGjIbGc5En2vb1H4a6vq1Uu1WT7UvIJ/WqhxwX7J4rDIFRtIV
Fky8WWdSAvLU1W3di62Sbgt4d3YLBxqr8SopFHJtDeGzFqTNJjLoBXfzh1HNd0O/tJfRwGVjCbd0
aK+gPuoN/iT8ti5dtr5tPk14JnBi3I0xMhlykh4r5k9rbCRSuaDZxhO9kBEdY6jyO2mlt2GZ7uin
ftm5IEUe4nGwOD/89GGx+evwaxFN3KDKxT4ukL/epvm5Mtxw24flsXGRRg/912AwOu+QFUdg/G9z
9oW8kInGN8KQ+UJ6LNWQ2xR7YCQ/qsB947owd2rqL1YcmbvYxL6yOKpQ4UZAXm4cQ8FqJ8V1Q8MF
szli4TQH7VqnZrRx1ezuTNs9XHpwrXCKgZBwUnp+bFdbJaw7eOzD2jGmR3YhvN0utpVZf+zHJjy2
nfFRLBZbv6ATL2V3qWQ7nMF7PpgzmRbWfx4URffGsJB61nMbeXqBVlWvnJ2ozReImIc6ocKOtVLn
alH6iSRtYhusZM++FdujQG9V2eaFZtSScdLUx9iM//nw/W/+8o2Iro4nhMMGPJkPyFGLXREZXl5k
ICbhjWeBa3lznn0hKtygLC2PCMG20pmSPblWVFNNHxSw7KGjfz8yJ5v8x1LbpY3THrMo7o7fj74P
dKXi9TyN9lpCXmVuvWiNQvwvdsN+vLJKDiHBuxphBlwJ1ZInt7AVZ0Ji5nm4D7G6IOv/PpbQareY
A66c7Hjs0/lsiemnWU3NabyVMyEies6zJYakOGq9X23MAXwJNkwiFeernUZ8CjoRryoKMlSHUAC0
4hKVfQRtMoBPOEEh1x04EgSRoakvjXI7Gs3L9zP9PoyyxSf9/aS/v7aoulG94AsbxmDcECh4Zkl+
75PMBVcPYWvJdYv97KiWz8hd3KrfXybYdNYVQHuw67Ce3EJS51r0R2lMM+Po+mNXLiKM5eAHtzRN
UmX4B0LBd5miYzM2OFP75fD96PsQGPqI34Z24Tw7HwzN6RviQmHvW01HGcwMJtrkV9GGjcdOqD3W
DDKP349mh9R1CnOCXKfHJin7TVnRzW6DgE7XROcGcR7k0uDLT7vZ497THr8PcMjaoyG8qJ+1Q2iI
5vh9gFLZ/uPR95dQJZpNUQw0z/WqOc70t4667tPg7yq7PsLuWCcGcHICMKZNrATG3eXw/ej71B7Z
Ch3F55zQztPta9ibSJAzDLVO4l/9OUWG6VjVnnb+sW2n9zjxrd2k9B++zdBp0ti+a1ExHQznSYXS
h4s0vBatag9zo86VH5te1MW0SWd5F2jGwqwU79gj0QWBp9SIAl5mfjbzAl+HEACaoUEdicx+7F0y
CAsKNWg+++9z+PucEFo2HhoreyhDYlEsBpzH70fslWBQgS1cdV3tAHIh9C7Xzw44gB07mnMiGiSh
RDJzJLRyOOapz0ODFC88RM2eDw4to90PMINNl5Mt4i7E+1jyn0iMPYbDksWXn3K7zE8JCkCClpCa
aWLtW5yGMkUwEENtHKN+m5hkSmpxdenpueolaeatHkDLDIz0Qi89vci8I7opDIg+6vObtsVLb0o4
/YTiGZvyzm5z60Y6JvqjThwme4IYU036gc7JyWqhMfqJOpStTmjSyPoZCvgyiBjorRc5xsmRMqAA
4YDTLsODlCs6GLRyXcyZB4eHtzjAnlWhEQS2fJUQZ4cFQF6coo+v7IN+BTls57l9SGPuGJryNzVh
fZC6faL3YLHhdoEZZ5d0+W1kXKYo3fdeQGaeilOEeuEEdOIEC+8AfokBJFhIAg74YBqrjN58AQ4y
zS0k3rj/lAbTGh5qKAdzM8yEkpbKuNGsxZrHnbFtNmPYxx7bkXHXGPIZ7XDIPN8hhwybwLqcqYSS
YLwzilYDUUULMTa0a8EKDjNU+xHUwDkNc4kedm7xd4yH1Ek+8f0+iRHoQF11Ci/FAjxAUcLNCCtm
shCySE+/DZg84qlX5rnt7Q2C22Ob0GemdYEabCSHMg1nLEKBScQ2yhZ/YwJ0v1RYZ1CMmLDFF6bL
QOTPgF1vTQbhp060jVkzCmkHPrRZantDaOqFCgm7LbKianrsUkBcox90J2y1oxOeGm5BcDa5Kwrz
uc9oRzYdDNbELaJt0N8PIffVapHiZsneqqqR4FsWIKsCLpIlGbmpgGOQM+7jWN7KBtSz6UKBA0+C
WizyiobwTL2n7BstL9LJoZbBkhEM7nyjfIOYIso7i22nUuGltpHozLbxYaJDho7N6dpR5iwNrBbl
3xjgTKt1bBG5L8VJZsgOuri3cbJcMBRljyYJ1zFp9CgUqhuW3kXL2Cjg2N1n2WPxj0RxQGO10+N0
vDVB6WzLHoZ4Dpl747AjX2vkO6J6RP7Vgvaq++IQtjbqBLKau0o+6eBctySxQj7i3ETgY/6KlBCe
CMj90jAb9IpeayPhZPc+Jm3dn7auKLqzVUObSTDrMSx3wm2r0TkgRsHeOp17C8tM0GmMNe7b+bDu
9YG73AQzd0RzQjtIkEwwW8SvhvcIWL8MrMHrMoRqpqn6A2rBlxPOnxJZ9nb0tfakuQb8UhRZO0H0
IboASWYxN7hYVIe5ap29Xb3VLtcYYEMk7pQ4q6iZbnWwqGt96hB14v6Zl1FpUVxiTTyVU5R4YyD1
t3RUT0kalPfmgIgfayZwXcb6XeriBpst4l1D9CWzhVfKz35ZGo0m2dBFRr18sTAxj1H+jOR7OPD0
z0mCFEv5kFYI02gt8xBptb8p8pxmXLsn2OvZGcDpQAb8iGvU7nKJHqSsXzVDr3a9ZVV3WOLpNo0Z
bd+FX1T14GYCPXuz2/SMiPdL4nJYacHYe30Vnu1WnHqNSZm0EETmyqg8lW18rYseEjeB5VQeO5Pw
E5DDn50ePlbRK2+BfTu2xbnu1PBcl0SUEBX+YiGGY/ZlWbCM2YT0cbqwcDkEUf/no+8v/djtD4MU
5//6dwGNb62bxPamEaJGowXBa0vp9VnzawrS7h4oKfpZe1cTb4i2vLlSukUHbhivtK0fI3ecLn5V
Hk2cNZ5jNHfj6PwcYqTG+HLvzWQ5+1PkJ8lyMMuC9qELawQ9mJJHQOMs6DNDVyNI02pXDwTVukEg
V3TMPpSaJ7xLNU0tJC7OIF76pPnqp6a8rU3x2ijSY+FqXlJFPWc7+S0I0490zOu9iBlI0uhuWIUR
xUQWnFlGRDYX4ABdYC2tQHJhBcmZaF5rEzrZiTrWM7LwkBToQXIWaYRu8mcp4p+GUeyMNL3XR/9l
pH8Iw42ZjnuVJUrKQqKf6zHAVUtKxsSt8K4L3OSmQz21Vkls/vAhFdAmJUsX9SZv9Ywg/PugoUU8
lrr7i/sz/KGEKBA7fiRsstraJCxs3JwZT9OYjyN6x7WoEOFW6sp8SQeKCHgpBg0BLhsf/lVV8jZM
prehxUquIBwh36wdL2ssQi5gpCflshMjZxXfqX8YteC5cNa051P2m+5dKBP/EgdMlbqOsI3cuoRO
3F+yOG/PBlcyieE7LLLelM3vc1o3N9j1m0MXpPdlQJ5Yofkt5Db91Z0TtZu5f3tgmTGIzigvbTJA
0uHaJ2yB+vDJZZK5naBwbPI8/RqE8aaZiszwntldNtEIL2jrr2eTrR1ecZIFZOzUG9dgllQmAAB6
XdEDYxOkVbO1GioxHotGfMQxLrOkIDOXSSLfs/icqbXWJpiFmzjWYkrb5EEG9XxLk464poIEDsxP
3tA4DbGFGH5r3DkztM2bhOYjxRoem7pcYGgfJllnu5wdJk64BFfkWDwZg0EEeVlseMP6tWNl4qiC
zvU65cNTlch1k2DvaPNPyyYRquJ9rNCzuAMLrLkUEjjmt63eFqe6gkNUmLna2GjNhgWtW/HyTpVu
7JLUrsAaqPocCYx1UTqQ6ofBv2MaMcwpLBxgdppqpj3ofONUWcEpxJafhMSCjHQF8cTR1NP9Q+Kz
ClJ9dvkMGKFJ5DpwARdOmrpYCJEReGH2BJxNjOeRd5GhTFXi2PVFj4guXxEogsVYMuxBG6Td0FS5
q7NmNdr70gZd5TT6AUa1PnLpWfB/3OYgsX16gPI5Nzo810xPCTIZFRbakrgWB1dtPtOWlsHXgKk2
qK0r7WYGVJxZZvCA23SN+DE/aPhoVwhVqGxFtG9EfWPi6Id5irYTRMMqznO5pR4KVsAErrRff8x2
qHaWRbhQOgFWD3mRFIBTKUe2KiSYQtwKspIhgzCIO87RY2RTcNB6ez+indzQb0MRHU8X0Bes2Zj+
pvQut0w4gyNq86IwTfBebLoHvhU04B59vAA7kbZvPptbXj/JAaUMgc3u564QR5Qs6TpPYpvQRUZ5
yGqRAE9bjdGqp9C3rQn/xLsrNmmjeYWs7JM7CRh3NvPCQMATmKNXifr2nf9A2Zbfj13WPXcEAuhV
9JXrrjxXtMb4pf5NKj9KYMAO2oexss82kELYlgl1GhItX5PPpFPT0o07HKmmV/e1uZ/LWW6CWt8Q
U/XDiNDtVr52mAqDEp71ws8gyo8KNzd2YXzu2OO05kl3eKqV8wtcXHtLPHWJkJkVDgcB9+1EiCO5
Oc8GaQhaNzjPaRo8FfRGDiOlFrxVpa1r0WVPZjlSgA9npZH6BExVgYAxc1AGSFbNajiZiVFsQmYn
BLZNv6Igv9rw19/1JZqI1uTw5EzboQDFTGPTvioeeWPbuJcUzOQ+t52RIVI20K1GeauIwkihn88+
VmZ8zDvDT66SWbmXw031MjHSeerAeMRDt7HdeBmpEhC9+PIT1Y+nXlFkCqST8Nxf5ylR+1wb6gU1
oTY6TLp950w/QGVYnlu0e2OAH0O9h0EY7v+ma6i7WMAZVLdUVb3pHlGJajtekn4OkAUD3hFgWKfx
PR+ZwUbW0O3G4TwHjY2RjENQGX8+splzwZTWkT3PxbCuBwVgZCrPZHb8yucQTig7dB3BeJ+2Hy3C
jlOE8CLR82MhicoeZuP0fUBWQlBcyPLh6gm0cvYmaydOLq4jy5Mi2bUiAnKD0wlUEWiZzGYCMCfu
MYxpjuSRy2oBnOV2YpU7Z+4sNlZeTD/HVTXV4VajI3gSKUk41vAw4w5w/CI+SUYG1yqxn+1qtl99
bDrbJqqQJoyp/eqg36K4BevSl8Z3yIcHIijxNCz/tx1Ajl6MtxAGgcUsBzv3X5WBfNCc4OWP1gbj
6pslfPsg+6j16oIPfKKjvppD6mczk++j9OejTxjuqmT584y2JBR5LiB3AxpMBmRhtUlgik8TnMEy
N58hwfE/Yc079UzxTg1zL06W8RdCsP7IGCyi06tA6XQmCwCDU7URRd48EPsNHx5BKjhijcAdOyGE
KUxfjd5qtimtlF1ZaR2snco8hFb3LrUpv6vRJD0EJpldYZ++kj9EWTxg8a9Q6lt6AC+AyiIPWUiH
0M5WSVJ9yGap7SscDATlydopL3X2EYWOdo64WVFziqsjBweYrjqbzn2uUFT35k2pY2+YqXZ2MBPf
287B09gFv7LCB8v0UiSK6KPEytc+YFJcNzC+T6rGmE8bj+1cXNBVkEjpxXqEOoTQHq9sO9X1AWBI
m2UgmmM4jFPYHQZlxZ7rR28lXqAwYu/aJbW2RlD3zka/PA79C7Y6RlDmsCUndo+jG1J2+qnAtW7o
JfpQ5/QYs3YdX6om+hxH3zkoAD9xk1UbQ6pHZKXCgw6ZvaD1v0Ztob8OiQNopjpXAyqWsiBNts/T
W6sq7iJq4jyS9vvE1FAFXyZemosh9pitnjMNe5DKc+SE7uzNQ3mfQ+HQBoduHWKITHsYC0i+jcHF
G99qRv5hoQ+17cazys5fda42nfsCxi7p7Gtw23eT27d3CUB0QoE3Frrmk2G/WkEXbnqHxdldbo1I
9zatC01Z+iROIHs+MKz1Cnx/DFY/sBA+2fDLt3PiryZbFdcQrIVuF4ACXIbfyeS/ERz7GOWy3xku
VURNh60oU5JCiFtrQcDs3HBYtsxEeedhXh0tAfzRipz5iakCcsrgebRNsa0STDbDLNkAzu3LHJLZ
ARmoWKe1zT0poF2ANn+N+63fE26wIC9lfbCnxn4B30C7RqlrZGr2vd5Yx0aGDyXCggs6cxJ7bMCn
dm+Vx3JpyH4/+j64ygTkWe8taF+rBkr6SvPHW7IzSlY9gFMqw3VKZ+uuGAjRhRpMeWQTC824ajfr
eI2q+bmGqpsyojjEenNE9LSJe6YDvfOiS7ZmOfIt+hbHtjf2XPGVH/lPoA1sEyVYlixVeubc4BAq
djKWz1H2RgwBzFE8Tkc7bK9SyNkrZXGZKiNgIjFmNOozPm7NdJckNrQpzTolzANmkvXToUvt0ba8
jUGDKdoqXY8ahe4UQhDz4kcZ8bK69ZAR9xxNWbvLGJ0tAoCLdMsYo38Vn4YhVvcDlDSE1EXkNexz
lEuNWar9mATNoQHLsVFdeJ/FRuFZw/DQDCO3Gh+eJJRpeifRYRTN4GGBy5GKlpVYq6k7x41GzFLB
TVwqMnTzTMNeRagV/PnxoQ/sz8C4sXjZG64VCBVGQ9tEEp43y+RO3xqyofuayXSXTMxTSD2bg0Tb
c4Xb63Z29gHCZKeCXg6oPGHh3wQ+irdALKCPFMasTrXLxBttWejCP5kpr2o7kicLi4pL8s9FFMN0
WybK8sYhAt9hhVzeTvtkZKN2oCvl2Dwjc0y1Q57etYFhXFhTn+2WQuyqY+VcKx9nzNhiYg0/RUkX
HYUVewVWw+3YbXoAaxjHAVGCXCuwnvXPul++aUZtXNndNHQ70WCS4XVR0PoxcprnbLRfnIwhhlbU
vlcudXiUvhttAv9iDDgDOpoLbNhvCspdtgePSIArXKXSs+OwAY7CbrU0pmPeG7txAuoMBWq41UTi
cR3w/jTVNTOIr3CJwYNjbm/5zWgqlgPp2Vc169QnDrEr7UiAGblWMU4a+v7iKGPjtUQqjCUKqEg4
cZ61A/jcOrbwmWKQJlSeoLnOMh8Qgpd3QPO35lQtaynDER9B3cpJuw4twL7trWOctT80SfZm887z
PMaz+dXp9l3WwNeBoo0c3Lp1SwABdZOeazK8EH1ZXm6E2bmg1FwPMSxvFhF8MvNAouUMVifMzcfc
gJg8uyb3p4x2m+xdRp7oduRESKQTXfXSPlZGtXerAZ9SWO3KaRDHjHaJEGFLNznZNW33iCrK2M2a
BTwNgS65QqexldEpTvK3MDIfDUy+oNiJDuFKzdihDgHwkuqu6WlQoKWmV2UHWwLhtRYBlz+Cder9
iKzQitq0zm5KVTd7h7FIVtWI+Pr6UiQoYnOrHcjIoALs8D0ZnKqkfeROchgq7d312TDFzrwPjeyq
ISErtLo5Vg4TY7pRpB4sFfKITQGvlH+c4iDbc+3v2zquPN+cTxmQgDV2X7nX2iR+lTRh/bjuf3RE
h257UXb7UkOgl/bGCeRYSHV3NADnrQsNpFdXxt0tqZcxzkdres271PRcW+RQ2SzS7hIA9bWMf5JB
7rpTuNFdqDGGDvGnNatoTbKE2MYyDO5MbQo88kxThCYEYmE20J9hSQ2QHu1rVeXjy5tEoPTplJDZ
pT52d7UmbNiu5I0HYWc/KiE/Y3B1n0bYH5qcQRh61WtCXDkhytIb1EG37OghxwK8qmDAfAY850hn
BNpDyTr1xrw0DQHISmGdWahaEjGYQDM8K15UUz60TeV/VgSERlY0Xth1EBfZm+81QkyWBlL/5oFs
UDIviUsbman1YbEWZZl9zpiweeJo3ghupFV+F1UTjgllu6Rolu0jEnBrWeCSuO8e7QbWYqRj5E51
RO/ADVETuMBtUb/nL0ZtX2dlTZ91Ot4hn8d4UBOBYIeTtsJuqqGZJXRlEkG8s6NGHRJdU7cR8Oe1
0djj/2HvPJYbZ7Yt/UTogEmYnNJ7SmSJMhOETAnemwTw9P2Rf8c593RH3Ig77wmjALJULBFE7tx7
rW+du9xnzUYngHHL/TvG4bsPt/kWuXeDkq3vukNVYzNSjnghjSScB8aEDJ3tqDC0bIPbXZv5vvOq
CQMjTTYxPi/52kpGsaSez2K/zi5WJg6N6QQzWvneBq9nBpl6JApFOLhsogrkomaxcjUVYYWBmnfe
L11EMOv0bR0ANmvLpBlQ+SMRXEX4JmRIbU2UUygqkxJOY9Xpt0EaNhBsaZjV1Y+izUxn8K4b6v1l
b5PVmbb9X24QrTMdyP1m4StWVNxAVfhU2W12q/L+I0lmLRdCU19xLD8LkZ1yA3gVU9xDUAMWcQSo
mcmkOcfY3AhAeMXmdw+BZ0Hf4i9t64tudBvyzNCkhwm0wXoEePLREEw211yK6zsBnvEIO3CoZEU7
HgKrW/Wfghws1lF+YSQQ/GVXvhkzdXO87Nlhg2K41KNuxL50pDzy+BD8pk9wKGtHh4QUrbvTJu8E
w6q0flrDPUxZevEy6+/gWkfL7j9YmNCSev5zIhkpl7XxwXtZFaB65kPRXMU9x1GDcz+rFPkY7jND
wGsLfGhmJuMSjmWBIHH67SkarPit1rz3LrDLeQrUmQhfck3TtyY69HCbtEo+YyPaK7tZFaSMWVAA
REAguZtSbDBL0rtdSVbgneER7KAx0TVrq7fJSRhMEjxYRj+tn498++hS1WZzC3LzKSWjmbCFb4Yx
O6CA6Kv1oVkAecfCiCdXJAQMJ56RYnv68eOgeAp6C61YT+xILL+4Gx9qo/X3ejetyq5ozkMzzdwu
BXdkeyvGvV5sZmhZB9Yt37pq9WTs+jKaC9wwFKT6extImoyxdez6ZLooP37L+sj727PXT1jKz3wy
NO7QX8sMVWmHVf2ipZnYYKIW69iQ5xKWFtp2ItWnNnjBEEKYWqmfuHYOfuV1O+kEI5QVav6hQe8Y
WaTRozbGXeLFH3VNZYLisy9tbYXftjjjN7kpJwohP0gsGgk4R6QhYN5cSv0gAMOZJwRWVz461+Ac
kc82rztMglGYp2TrsoH3xhqhsV5g2xYCzY5iaTH0cd6FX1KQ08l+FQCcVJu4bEkWKfdh7b12NaT0
umuIukGwPuFXzsKnyee/bGo0nPyxh1Sbov0N4TkZWD5EQqjUJMdP+HYl3oVlRtQ4PQ10xYnvXCW9
ASZ5TB8FE+KZaZf+ntkCNkqbBj+Tm/gk0J3+8+CVzPK9obfX/zzRpMiUlU39YZcNqNp/vfrx9JAH
49LMFP/nIRk2ripfRqfMxxkOD+oUo3Yopmihdln4OzErVEUWr6qOCa83ykXjIRPSQ0WF2GFDKIlA
Ir2A2aEZbuNuXGumvib6+9Pz6IO1CD+oBbBWkJBNZxBFrnQo9YLFZDJpd/MoO5i5wW0/bK4mjRO8
axFyGl1WNDq2NCSSeSqonkIozrJbGkWyEyGNusAeCb4zvuOpgbTEDQQLKk5ST24xapAW3+Nu89vq
y8NdZ03yuQQEzR1dPkXsMReVimAWuIS/meE0M0T+cyftANfNV3li5UR7us9FJAjQRPuCtwG4g1Gx
AfPxAKJHZazrpQjF9NxathLKEiN3jPx69+QRuCFgY3YAJkE+p586VtVdjopSNfXFjvKrQryxRkey
MZmz7kgPxo8YYzkvAktuM81ngVXcZIfYA0ibqRQj3OBth6pfBDpqHTuBI2rh5lpllbx7Ofmg08x4
Gyr2ronxLo38ZxrkkTinaYYtL5jlHM4SlxmYjYJs2UThPTamOvnpOQ/NmxFH35adlEcyqItZHkVX
i2yqmVN18bxK84tqy5jbQHP0bfwUcOOIurfEPKuoJG0GsWH2aXnjsSzLP3bPqDYqGmODymc2OfEn
g5RffWKoxTDDPIdaejElQWW4m0H/cq1ler3KUL5NFQOzpJDMJUOZ7js3/S2HHEV4iBYp9CXsnREh
rT6t+qlNIEBD1avD/HOS9OZpYIV0f80Yk5hMdhW2xqyVSx2V7boG30KXktWusfy5Yw+XwG0vsRm9
uNb4RiqmQ3pjmiydnHRoP7bSE45P4V8LhUlcmX/1fFopq0WDUph75j10iEITbyc6WB3gX++1fF5d
dKkrHZJCKYsl6da7GJnmbtCj90l0yK87H2DYH9DV7SVxrVljaNFTXlTLJIOArIJwHqMvIUyES/b/
C2j/ewGtger1Xzr7/0dAey2yzzT6TwXt/W/8o6C1UbwCb0FrbwrbMFwD4fc/Clqh/y/pwcnwLJAE
96fMfyloDYOnmFdIFz24btMF+a8KWsfhnI6S33UtT7fc/4mE1rJMftZ/SGhRGOpwf6XghqN7SHr/
U0Jr+TxB8R6iHHGJgSYAak4kXfnRB+yva4/CVUdseYYrT6rk/QnetZwJWJyn1iriZ8kd/Z8nbHC3
86T3TbaDjndx+5r8Qqf8QOm2riqq4v6ePIR41Xup7kOuKNPeHaOqVjWBGRvsaYR3ogwXhnq3A7Jy
6VHI5eN0Eoxby+mnK464WdqF7ZZ3nKxpc0Qvja59xEHuf2ujdubqD18jgH+rvka9nnaMNlw6ZC9g
u1a9GsV73qDdMAm8htsXLqesSy46WVyHpC7ea2K6DToZH3mUGjAw2SI1RHcsC6yqgFpGbS5KkNuN
jkw4MSy1iy3JHFazmluu+dfEAM1hV/EfISvYF/zXd5PCszzRY0GulbqMepJoTa8/XDvRlL33Sgd1
i3rEkkZytPJhr2MW/o4N/OCFFbTXYIjqTa3aYBOLzL8aPWMs4SXmN335U0Ra3KtWE9TpVUa/K30M
ML2Fftci+qFjLu3V3/VYqb/E5saAH+Ayu8TfYLfMjb3LpvIopJstSe7zb14+vT5eG5AeYJi++rQp
1wH96eopgQG00QKr3dBhj57rsTsRA0z6pDEGOwsTxbZX9NqE11JuqNxe0+Edbzhb0UFHkJuxwd88
pOt7ui7dIsl981lP8o7UxEwgrhiGFXZrecwHTawjL2Xt7hMw8tjodk5NrO7j8PHEyNaW/p4pj62I
hxUhBOJc5S4h8HZpPavY6BZFrNnXRr8LldFE31D9uIgkvfrNplNCTbF0dFu91hFVTFG5zcUpbWeZ
p7V/7EvN2EzZlJDlIbJDA2J+Zdpd88QcQC1KflUvfLYmgkFhfqQNcMGyIDhOe+UrjorM6a1VYjju
dze6v2p0grc+Lnp6QqNzGT26hfzbhQVuQVFYQMuOzX0x2Hc5Gd1YDaDOAQwAEqmqkmc6/gGM7r6+
isbvkVLG6Su2DHAlZHF/gj6+EFbp/FVauoi1BPpdbx0QDNNu70SwM21FWt0Q/KjGS947MhxnbRcx
TatzHGx1MT4bPebBgi75CZE7LJNMW7JdUrtiaMk8tcf2uZKWNo+bybwRzPIAd1hfsp62jW0xwZPu
xi2QcCOFbBHdBfKjGuGNl/BAUNrQyCsGK3iKgAysK9WYxA+FzL7dLqY+79xTS/LRckRHcdKH5MWO
2ZYWjV19t1m0SxPTfw1rctDMgpY0gb9ccUgwGWRUvEInrkZTwTvdGQORHT3HttMc5JGlh+6wJDvU
capTl5j0/ZVdXBi82HN84eLmlAzbmJZbn4VlnYxSEHmXt29kfftkbql4GbaOfbGJcJv5tvxK48p9
VYFzTzK30mdTS4O1Ufj6Po9VuU9wKq5lVVhPvmCOZNWqetXa9rcNrPBv1lmzKWaWO5tyD1KTJT8z
MaFayCqdvtS9KLfr/uQArNxYkG4WlaDSFE0unxCUIuG3K/e7YQiuuVJ9KpdtOYLvkUFHJw58UwQg
Y6P6AIa+yCbX+baziQBN5pOAYNNiG/hhse7NMnyhz/ihV0o/JH3QLiraP3S9wuC5afCskiBA4mFl
jh9TDT0JwFvwHMS9e8yIgfq/nzAQm/3zN2I9mf75G8h03tnFMDaMeed9WX9FwPDeDaQLyyBg/mkN
bfLukPJZ0Lt5ta2QO4BOqGbXucm7hopnZo3+eNQMUf6xymn7OJ8UTbn2C09A3OKnAYo5ShwsscxP
MDPENS+p0kxA9DSvAnFt01IeRGC9P540768oi/Hg9ZE8PV5QeS42/vbenC7b39EN5Vtr6fAimeWf
meQVl5Ha7XF+qDHqUb1VUDl5mTXUhzZIuqvtD912sOVN6uQkZKxhrzY+T74olrYq/Tp4CxOWwBKP
JADoKHkpi3hBVUxaUTNkoFXufwMhWLVwfPhbj0NlyY3NtPsa14P5JIYSqT2v6lTpr5MWn+HjMIs7
uOGpyo6dW4nX4vb419oEVD9JrizHeWbMq0ATH13VvTYtsEGphWzPqwB2+v18lpZPieXkf9xOLmDN
uEt/ZADuF+TSOTr+YtuK4qUQmn6pXfoQyAvLlyGkhU0ewSqRQfIe6GciBuIfPUPMGASh/QQwGYPf
0MhVPBTlC6Lmj47ZwjtUp8tbOA7trWMkc0kTex2Lurtp0hanUTbPxWjD4IvqXaINBpYMYOURc1Xw
6aAv4m4IbkEI2NsLUuMss575N/cGXuwpYsDJUK7IaLyMsiBNySqi9ziObo7oaGpFw/SnveNv9fgv
bkCsNYDmXnKvYN6BFQ1xsWdBZ2G0SjGkPXsmI18bkOVnQ89gol3zG6H4MMl4+9QYASERp+FTB7YO
WpYbYVc69h+6HCVojt6+daWABQOL5812EcIQgh18Vpb91jpN+R161SlsRnoxuWfv7zk8lecMH1jo
mKHcl3m8IuHRxgW/mBzZfGA5WjSGrn2HSOhmlhrKizdpu/a+BDRuLfd+1g7bsWbekXmi3Vckhm0C
dD5HhctqhYpJnDE4V8tC5dmlGM1kkcYBPiWBczvvW+OVTBdWDj7ejyZlHRSl9w24e1fo0B1mTHWA
aIMNnoUMxRnpI/JlQTVNlc+DUSQX2zE3WkHvpSIUS6va5m9V2/uajLkfzDpHswubnyFV59zk547J
8JwX6ArGTL9OMpNfvqO9dHhnvhytfxv7zP/s4+hzNMb+s0cymwVZ8BnH0y/Sz+ED3Cp9FaTbH3mM
Ltor7xGRI6oINTBJi4aqPeA6G89+XYXzJJmGr0rqW9up61duRPHaMKnYnM7YRLmVn007LJc9ePSr
WWEV1mVbvCbAa/C08jaiSD9ZqQgD9vjhzAg8cIEaHDbjvrJimb66WWd/xCVV7yi6/CYAscwDuBQX
MSLiCJy2PVVOfGeUGXPXpwpK7sOwMU38TTLkPgBQWrhZKe2z3mox7H1Hu4wTVztrV3AJ4mmnN/Q5
ma90OF6egTNFP13SOTOf9sCFO2457xL6B6Fi6ssn0b/6E0LbxIq1nZWO/avuZTufS/FSa1Tbtai2
j1fVSZfsGx2gwOOw07VhqXeUZY9Drg/oLdVQnR6HpU9kCSUzuUM0FXOc/ZQL2wbh1FU56g4zaYN1
7vT12xDW764NgDbI7fFimTFjD06H4Dw2ZRnpS0Fd8oY1i9w/2Mg7vUtPbUVdVdW0GWJikt/RbW0D
7vI/o+G/GZTlN93piTmM7Hb/75dS7GC9LcHNhBBU1TSEP61Gc6ZvIliqrlMxVmGhr9CbXGkn0nW7
v8RDXq6P1vTeEX276NnVH9wqHo7DqFp6Ga7/AcF8/nhpMNCeSY0+xDXHh4UUcVr3WZP8UWm5586/
tN1c3uJIxpiiCbigrpQ3A33bkhTUjpWW9dGP0/xDD4+s3yl48BF5Hclxq8dpSQM3s+V4C4I62fk5
8pp/zk8UzlC5/pCRCzQwF9o/P8YZ/E/Muu7zhM70qDVFQutiykG9xmCufNc8TwRuMyKkad4M5FuV
mnMJHNNizM1INeeGdeOnUTsyDFnWnipvYVSUy8wQ3dp04vI2sPGam0gWtnTJfxodfCfJ9ukyasWw
kniz/kS9R93rgssgKKz5U+Vx8EzfY0WW0rjzswQh0xRVT6PuUbTVEj42Rz6J4HtwmgfYz/lB9iZ8
90JfqyTpTrVCK9V4ojvFg0efCrLe47zEO+y5fQNUC0OIUNVEwGDtXx4PBeHbva/lT7GYqllUK/Q4
uRmv/YpKN4dycPWg/l6tDJOdUxFvdj8ybFGvHIIMFzIww1WQ0oQeiBHd6Ix7lkYVyle6jHfqKDBr
n3XwFSTSTG+mCFW3ump6NKJxw0yJbtF7NytpItUxhhNTlOG50IqvrB6893j0anIyC4JocGpuuoEq
NyLyV1dp/I5EpN0QNSooIqf43TXbtzTS2ucoQxo4uhBYHi+LVcd9oOMbFSABE1WnXbTBZfZM7C4X
8G1K2xIJc1zSNk70p7rtYGtqnUm2FyBtO+/Extf7/eP9uHFnL1UKoaUR9R1rMnuc7juBKaFC8G/l
sfdOVNTG8Iz8pWowRzQAq1euUdN8ve/QDAITtzUzIkR8aryZiTutbEFPn4zuYj2l3h1KMdo7greY
SqA2RFBoM3aJRT8ugJafiiEsPlppnTO4m1cQCD4iE660xJB0wAKfeDfhBXJDv5p7jqhgLUN9WUKv
6Zf4FZwzbz/f13Z3UoOO8Zbxx6Fo02Mk2IaUBB3vB5rsYOhTln6wSlcn5vbY+llN+BS/kcqRX2We
2W9Sw/Ni5Y64dhKaiiPD+pxWZPAqXI0mo6U16XPduy2WfVCJNyfw5RaEAAuvA34t1VMB3MjY+I1Z
h7OguwSgon4LG1sx9ctWlQznla+cU2QQZSSiigueI0965CI5xFNgcGJ/J9irk/s6vmmVti2kZMwe
fXJLDY+GHTmoQgL7vQeUNCfNAp/t3YtCGoW7dhzK8S6WamW1pXfurfbqoXGjac13+nGTxUHzMRil
ejKp9EtzoslOd+hXMjB8rrTks9cm3FluozYdlxgN1WBrWbrxPbDlwBGMk6NH0h+OYbqPW/USagCp
8sAoj6R/HdxaX4bmGO+Er0KOOoYLadLDiYc8kzsFgSr3gXIzRkuvQnAceeanGLSPxx9aFnMPpte5
ZNNJ7yda2sofv8B0IdHEf3PKBzbqbu5+FSFLkKCoxxSoSLEiQWJt6E78VKCTpHeOAlfX0yOinums
6/Coe0JDFkRqmUPu7RgNxHs9Kj/j3JLHGGwLzc4MoOu9IQVDNgfEcr/b4zDVqcIQSOos+wGwqmLs
yHfRmDrBsyBDVI2vhudbszLuxeFxCG59lhcReFs38M+lX3w8TndkoW889seLxGlvqHLlzPCc/IIJ
iTGaMypsqaazcG2F1NGMU21ONe4sjJiwNl30Bwxa/SGlTEcOweG/H6rHs9nwNREitNbc+geD2bj1
a0d/ZvDuHtj0Hw2n05+9+6lA2tXOj/E8M6qOTwxouU5wpWVl4x5D+VEWtTg8DizV9CsN0OA8lbnz
rC8d5FvPjz8HY1Jt+pRirxzNEKIsfvHEiNO5c+/6q/sop3G7hFAg212THYM/RmueTUNrrn2SWwcc
3ODu2A98lIpavWxUtiaMky840IAnW4UJ90t/wTptP5n3U8U9erTBkLcm3Hg6yMwb5zGZtXysw0RI
+/0cazatap3ExTppjzoXP+kQOvOu1t3TpXEPuVW5z+joUr66NcbAhn3FHMJcsK9H/9UXdnOCu48L
MoWd6gI4hv6KKN313fQ0Zh6oRCusZqZvrnoRpzfNi65hkR4zqqYLndAVNrPmgqVTzJnmlOvHIf7G
8j46QIknEY21caPegC4rWh4KjWzXyw+pxugoAFLq9Xse7XQ1maiFm3ZOuoZ5NtFmA0cIyXViaEdS
wJIoP21xB6zt5MOKiod80QrtLU1r3ixT+p9O9TNXmnPbu3sLREGOVeTnZ013sm08qc+y1o4eisMh
wBfLjsRd+EGhDsRMDMvB6ja+jPwZ1ERj606aceyH6kXTgkMOz+SgRss5kkvJly+Mt0EWl8lqqONV
1tvBoe+0Y136aN7uR/9+gNpBVkPK2/LLLt8PtE/3Q23le8+sg2XKsAHXRi3P7dSok5TxrLZMeSY5
5A/bHuc4Cleua81tFgZX2osqIQGwUfCQRHr6qrDQ3tsGpFb3/qAgZ+9108I6ADIdZz8jDQcDI6V4
5xNi3jHhqKqPKGvHNcSPaU/AKBZ5p/LUUhFpNQ9pdC30hEJh0A3xB/1DuKEBsBQm5O3H2yzv785G
8/fPqgQoQazSO9codivnXW+D10FExQX7cXiyERbOHucDSrd5Z7AEpIP2bOBqOYFR9ed8hcwvwzpE
pcteL9R+U1sgQYpzsSOFU+wksGYCKUiiHv3wBG8hOxd42HDtkLkpU5Iw7bphcVSY6hzPSc46v5lM
wKcxhuquMQgx/OqEUQb9SGBESu51GXFTy4LO3OWOaXL74WGy77RAO3N2dqymVUoDYlWhT30l2g3n
5jA0R6u3kPnxvVtNhD8ck6jvluSJYmK5Hz4eYr9np+AWyca4v1hvq2mnumh6hQuwy1LCVgJDajPb
FbztoR0BWmXtS29hQhtF1m4G125etC4kGjnWtk2al3MN1XLPMLV1Dxpy0gXkmGg1Be7BhF3z4XgC
mlas5ZvcsN6ZOfinx8NUuuSM1OZXQwG9yCozfxkGzI44oNiZ8lvbV4Pmz2G03RAmmd/tQNOz6sNf
CyPamFXJNTRrHJuh926BujgNw5TduizZ00Qh/eF+VN1zEMs++DOhoDvGxJNZXn9EvEwvsBB/R8XP
jxKslk2f6afR1ZptSwvUqUjKnPzQWHkGiaYMOqF6hno/zdjajPMSA9G3li2Ljkw7df9y2l5XZDxC
skzCxl2PBPZSuGj6Z4/79mgaTvtqfkfo6l+ryfJPXer/Bv5U7QtT/lZ2Zex0xtDE6RJOhmEe8SYs
3E6K4skdF2WE9skfslttoQMymb/uo24dVp7Gx22wxciN8RCxfXdcrTs5dRuvG+6FqzpLf2tHjV9x
Pn3LylHX2pffcgCGCiO1v5lDgOfRS0JS3DjshXljhIyWpODbsrX6zH7NExPquVBHyFrNrOSTPLZ3
gn8UBT8FLL712AsSQp072v/xhPSzdN80Yvk4ZYZQStFV2Ss91zS2OzUcqczNVv04ac9l7sj1GFf3
qFbd8Ujr1CdM4oQhpi35jEE/PDlpsQ+Afb0QGR+sla2DcyMTaMbnjssXBeP58RCbqjnXCYKMxxNo
7GAMDCVecDAKlEjkoWn5aD0FqnPmCn/EoiCW5hCS7n6A0IiAhBwkVpEmfp0i9WtjIT94tHODOisO
emUXB9vp/8/D41yZPxljiR6ooJ1w33ljTEjj2XvmJNY6aNS4nNKoQoWU/k4l6jPsI8auJcpwOxrg
YzQ3jM+BZk+LJnPVzUoYG5PwaIL67w19zmQKBwv7Ke73SXdIjXvChKPMVZslLzGD33XiZs5BEPe5
mMi4Zk+i/dYtOSlt/ldkdCZ8+DnzpmT/GBFmsyImU+5N15L7WicVM6e18DiVqnpd0dHCr25kS9xW
Obk1gP4A97ZMwvSA6iIiMMZzHQO2RtdvGbxbL4/DwfsT9JG5Y5IXXSuje1OmHn0yXivnpj56R7Mv
4yflawsv1vf+NFwB5/nruusArd8fwBRj+IyH5DWFBbUXisaaMmOJ+zPwLr3tVQdj1N+m0sHwa7gD
wgO+IkuHxMSgDJqPwv80m15fDJMDs6tN7asZf1Sh0V28xBbXaSByw4k3loUn36YPkeDCu2k4ntau
rMe1bF1vVrOOEKUyTKfHgxMa3mGqXay7GpPC3B/31cjcyw07h5g4whkmHBuIUDy1h9A+/fGjykWs
XxE0ys1sP5osMCGW7rhM90gt7Q0aFzps8iWz4+6qkSyCe6a4mbWvnhhvnGOLrrU5+O92Y3lHK8Py
jjIhJ/yH1rllJe6MQW5+Q3DQbR2TbbUw2xhnkiUXKRIpBgborfbg8WHIWIjHGfutaqMy5qYKqhe9
6zYua9Hz44jL/lI7A6avFgdCbabcOV2lqCYwsS0AY7Dly6Jg0/cqXTqDzI+0dwB4eXGHGnYVOuR+
J15Z3xqf0WjTla9O/1rafXVMMWQcM8uujtVo5sdm9fjz42wdG2tHRfEux1sLgDbw5n3UJfx99Bm+
m8yVl/A/TWogc7GJncp2YJ27soVD74u3UmLEaWxBm7QV6KVNnzYxVtzlxG9oddcMIZ2YPkOfLCYh
4dGg5U5mpQ9kpdLyw92FsSkCSOMGULUMPFQ5JjkSVVE/42pE3z2KL1GnSGQmL/iDvJtgHbWvszo6
B44RnX2bh9qy1qGlOXvcGotWC+lPo0A+962/cEA3IhJyO2dlGRBQmbA4c7eBJ5lkTvEqByDejS6J
aZXRsMubEJBy+s/jxApUNbAMXa/v95hK1SpMh+6aWjj23aTQv/niQemQ6a9WjdyYR3fpRrTqUPu5
wIs6mGtkoPwh1cUgFVJ169xdoN9qz7RlnbOPsZregbuus+zNDhv5nk9MJtKaQSeN6eIP+J4DYJuv
0pP9Jrzrsv2JcY2RF7dW91eebPoLSXH30lu74xeI8et5w5EHFTlIg61RTvm+qb18T7f6K2MWifaf
9N5Zhf5115oedqgqO/f/eiCThP3qQejmdKiD9r8+lPfDxh8PWJeI3LEhjwym7e0mkS4cndLGq90I
5nptX2kZmLuCjdYsIDHgGndQlfWevG7PGj8by6j/2neiDMQJ6BGet2pKVX8TDY9djTr5BlQZloBN
okhpWseE+JvnNFEdsQhmv0X3E53Qbn6mqcay14bJ51ByV69Q7S0bWuaEhbV/uANYHyatAJzMojr0
NM4v8D8/utY3Pzyb72KcGNgHBkhAY63/UuDRbVPNi1PkP4nbjx9uZKBkC5v2PWAeAPeV4C/6hSaR
31b6yr0NGDh88Jvfop5zQhLxSLhON2WQfYo+9n8MJ1wTBt18aKmdLAywQyfT0s0dI+5hNbEJ+aMi
/vtAHqOvCnyjJZH9T2P9SmA5UGFpOgTJFsUHXeM2HYtPO3Qx4TZhyMQ6ujoizK5Tl8SbaiL1VMIO
v/bxxFSujJb91IzbVNqATyFNRWHrvUqgMeBprBIPe4StW3eb+aM9mMghoH+ZQFVHN+Dhr4nGJ7ZD
hI670Xio3UI7JhrWNSwf1bLJKTyNGrKya/c3gIsGGBH4z7IynPWombjwaxRnMM0unfCNLeFSNZI3
s3szJfu6sCn3BM+4hCQK+6A7iX2ozJiNpu2OL06kFvVoam+w54dNSctyyThJe2um+ssbGvuJeCzt
yZqcj8dpqn1r6fA5b0SbBO/8N5ZxFRHAzWV1SF09wd7GD4uae7xzz8ynbnv/JlC3P/46c5dsG+ao
nh//Jh0Qho8VHBWJWPTZF786Bsomxc7sUfit82iIFrlqLOJK5Wa6S2Qa5DMT81mQFVZznNh87WSS
/tIq4HZhAo4gyvi+If4cMCacBeiCJdsQBME1VJQ4Qp7nl/a29Cj0fGvuSBTQtICredCiJjGwWhKq
U7bbqEQkG4icwBWtBXqb0qesJZPppIx20Rh6O5E66VzZON7MgMzpsPlWoS82dMq9xUBr712zkBlb
iYqf2LmpWW5g1WKsDfqWFk80+NMahrZ375YXP2YP+2KaNEinecmH2/oEYlincswgxfuNsxicU15D
MLeFlXKBB5uhya21VtZbdJjnYTKBmU3+0k6JlPaBXJyDFkN0JaIPLJQomfVq7Uemeek68h9TH2JS
H4gOGiDAq8ma6rMfxQznkPjNG2fcekx0Lo+HWFnNjKXY39Yumb1jbwFFbrn4oUZUe6MiPig2uNzi
yfphm8zsM682yo/SNeSln0SQYaGF6DdprEeX1h2Slba18zY4pXGn1o3viYP6iuIp2ynuXlpE46AB
2RC6ORFihcMvaIAFgYdkjV7k1XcN+wL1TVz8SYPowEWLv6q0L9NgwK82cDpR0B6Atv4+Tnv315v6
N4Ooq4HJcQoH8troGC0priIGjPlfqx0eUq5NHBgvyoCCnHnuDMfij212z0GFXSwuJQGpSty3+b1J
pATOKWRV8dFNs3HfgDxChpUYt8m0YzaIvFVnao5FJoDe5OFnDv9oPniyXrZBJFHfg+3PWGOXVgQ4
AsWqOD7+xN0JlXzapGwLMrKDGsC3waS3J6Sd+pLgYhjF5D3ErtTXQ0foHZIXAELxp0cosZEYsOMH
FjplhChvS2JKFNEseP/VWgSAAmpJSkHQQbtOcwh7XCAL+mCnySTSMywIzrDASqU1NL+yG5Kr3z8p
sp52YLnJq87Mp5De8WsiV47QskVUl9PZ8f43e2ey3DgSZdkvQpkDcDiALedZpGbFBhZSRGAeHfPX
96GyrDIrrarNet8bGiVREgcA/vy9e8+tfoWd/AAfHx7yqR/2bHsabL44QK3+FPazu2VICLcsxVvq
lp395FxbjQGgR2aiQ3pk33Q1Cv1p0Vtxv5Vp83N2MBzKRG/wBR6HiQmaU8zXoEYZGqHaf+qlm1OO
+WwL/eiFMpUopiIuX3WH9zPI4+qio/E9JWcmJYExHdzoOfAMcwlTLjp5HRyGsHIRILPHfG0q01l0
kx2/N2Pa0pAJs73EjLdhS8ESWOOYsVq4sPD08M4gjaqpoYxrESl2swVBumMCojgEbUnHpHln/POz
KIgPYZd0iZHUgXfsymuN+prd4RC4F7Rp08FoIR4sYc3jyx3IF+u9Pbzs/kZwUn/LkKdBga3Ap1GG
NqWKSEPEhFzY41vs6WCLGcxA8Ty65rMwUu+WG3VE+K85bXrPJ+BZBmfDtvprwAxjGyiL6RAqfTxf
3g3Mo3erYAiuOT5+MCNB5W3byQ2FbHJjB8Y+YiALhVTNaTEjjJ4D9rjQO+WGR4iT7NTDRLMfTy15
emq0X1Lb1kfdV8WtNwSB7/zf1feXoo/sa03ruaUYdfTUru5yBC4u7SyXU1T6G9t6mmQtNuAXqmWe
GpshE9Gt2zFbgqRvhSn+WddDE82+N8uyW1ghnp7tuGG30qU3PMzjFoMDHKVKETncimEbaJemD5E5
K5s85NEyrAvomF91ANSb0dFMMoU3wBV1mpuyTdJoavxrQUgmG11yfRtLMJQDzovDYE133GcfrQr2
9je3GxgF+1AC5rna5VM37EKsOYuocSqeyGys6NCRC840oxiH6kHItL5VjqzXTBGAhNy//H5slxAC
6uwTF7dllQ/1zbB9he5rXkIJT6CegstybQTPZZvqpdE1w2ZmhBSyfbwUlRdc5DQv0SlmN8TjzBAJ
72O6NJ7jeTjDgEbKkgPbDJqvsUrUPpPCvriY/gy3NG+Rx41HpPvx7vLpmvGkvt8SAjw0JrT6p9B8
1n3JjjfAL7hrQwnwfUjQbfHpYdJkdYkInfa66RgN0KNopoAmaVOD2Rw3voIQ2o7NZYib4IToc1fL
9HdfEF0YjA1sdJ88Eq5z5dIRmyYJLp6dmXjNJPkXZYhhG1PjQzT3ywSQCRRuY99HAeDast0qaAhV
mranDvxpL3vSP5Xpw/8pnVsxipo/FS+T4Pd3wqPyfGScAW++nQx6QYgyF6HJX2pEt+QJMTnQRuft
ZyOI0NJ99o3lUCYAZKLURe1g7iSVDXqK8R2DHmepW2yR4wU3t+epl31ZbGUvLFSJez+351OZGSeR
mKDmpmk4DG1hrbUTfKlUIsurDyqgmR+PlgJE7zFxtu4U6HsE4/f3aiBp5KPpbdOD2HIb/dmJ2sKf
zbkK7tBaU7qRqn7/EuANp3q9pSOpKIt9tS34fHo/vvYDO5S27P3ddL8S5D0nQc++8tEZxnwTOmoT
1hWT1acMOaRR+uWPLJD4DA310xv9l9bvhi8rny6QI/LfBHjs2rgM/timRZwYsAYEgLR/7BLBqHz3
AgLUF451ayr4cAvXxJksarjXRZrTJ0QskpvNyYJj8KuIkyd/crpPLoY/SZxWP8yB0KtucsoP1jNS
IMlZe0vnHixD4FWvdmDUy8jLvOfEyDFX2+3wFI80zROOoceYjt4KmbB/LSslCHMZrIexT5sNWoHh
0o93vUsetecwKbytV4uaIQuaAKtEnwhCUezZktXQzDVe49DBpweK5BiIedjhNwVhCk9s21qOeQY/
4G2Uk6qLgxh5g2TdeAipGjj4veKmBvSVsvCHx9a7B9qEqfuER9teAsIvXnzIilATtImCGKm1JUX6
biSsYOgP8Y0whVtUdVv87AeUgSma5ABIi2jq8dfYMtUTXvGHkMqNIp2B+RbRyZzTTJsBLya+4n3H
ocO7wlKUB+DhLIFX1yvE2inq/o9HWLetR/mrL6vrnQT+labGWzGb3U9lUaQ2rXA/VI/4qaojpCkG
3WFXprj5NdJH1HftC6+LOk2w25esgSu36q3Hho7qqo08fbNnmIHtNGZXnBrxBn+wgYFsxJKNDOXs
CPpGRnPvQktD7wwuJseisYDv1YXFUChHLtVlck9WX3aEzuXu5gBxcww9B5a6LgmaRI82GU5zqaOi
Q/nbjQ9JwWYDFoO8ppUdr8Foho8ZL3Y1DE39pKPex69rWs82OKGlNRrxa17DBNAqmt5sWY6QBd3o
A7AokF2Unz+qev4UWZB/EiP2XNtItCqdnYHjT78H5rHEGdFedgNQGq5K0F5Nb3+976AAqRPQiyKU
4nigqpfFauRKSX+TRMg+89rfdmifIxmjV7fc51jV8efAeZXItP8B0ZaY+Wnw3+VM06s03fYNU5GB
ZcgPXrrK6pZmZYzPw0THXYspf7L6dIRak/g3SwwpKXiduOpcAVTx7RbDLA2RTk7lReA52Oqmys4C
1suuTIL4VGdslZypi6FCDmrPqB5YGOLqAy3vfD8RNn4kqAndUI7KuqkTgDLMg86gsm0qLjt+AL1P
2o8nyiuK53qdV2q4MdO3VuWEJtiHhrXSc5o9o7CDHzmJ8aULGAnQMDBewRFai9qz+3fLMyr6HX34
Y+KwDj1z/pmE2VvMReALzNdDqV3/F/bZfRk5AgdTsQ7ApqM9w6EXYqcgOQXM1vdh7yvaTsFdDEcw
Z+W2GPF8VkayXuM/bCuOcO70r6b1b+DfrM9SBh8u2uufjTHGiykyh4+GcOrF4OmQbg+aib7phtfc
R9nYDlXy4ogRJGBbUZyi9Vhx8dGPcRP7q2ickxvLzriWALYeIKCw+mTpoY+M6NgnbXTsYus/7zlt
S2+3de3l39/7vqe0l4Pt/K9H6/uv/OMnfz+c3DO8Un8/8l//RtOk2cwSFMP3X/z7974f9/1lgLkN
nXSfUNinENGKKTxitPjPG/e/7uVJXhBs2SKYrFiUR7sEvEP7qZqio81s+SEju/AUDnLz/RX6YkVe
aZsXR7iBJyuMuocZSe4lm9jR+O5D1pWYFRKO7S6ZYKImMXLmaoyMeycn3H5/04tPXeywFy4EnJEo
+BVRxRqLmnzVSz1W64im9qJoRM6yWla3zEttluU7/6qpdsqGb+hkhnuTWfg1ojBeW62D5oQNWlRU
L8It1GmoMIp8f4mIUF260nn+7un6WaJPHNnBJfeatyryAGBKlyDOcfjV9C7Zleasjy2IrH2La3Fl
NXXz5lVYRwQ67NZM870ZduK97t2VKYlRmwehdhoGyUHhc13rKRWI3kElsHSsrciZ/uS4cBmha3x+
KFQwAyT1MBODly6IDXORcnL9ZvT5PiLH1iTptF6ydeuxOSqWpEt9zVESEx9I10TfH182PdMa9wUV
Vb5oqR53JpshNo7tsdfJrxDRAplLSARbjCSOifME2BYW0NqnCh6tdB04xBGaBdSIBCGiYUv/Iu+X
fWsKCwJtudhQawJzC+t22buxsQb/oyl2iKoyK+gl5LvtjbBk2cSFtyzhj3SE0zX9lKytsalQYIrq
UPc9qQOjRqBfXGIjMjad82ka/SUdwifM8WRHT3CAenpgWBqxlCLwW5vmzaF/8Bi7nwV1zBrYFHvz
zDIfwxotEYEWb7OCOsek/Q39VUv8rEOUVFu+03GigzYU9UqP6sDSIFdxP2Fwqop5l6pkzdlLZAHI
wWXYk3cXxfo0me67CrSzbSe2HOTeFAOzk6Zwh1PvD+66RhW9KMasrll6wzXpMsUupUvTYUs8gt7N
j6b3VqVJdXBQwR6l5dAXAHqzqGWLA9IBEZEG07xLnJRxMS38zgEBkPlMizOSeV1W0KIj1lwODto3
fKYwKocf1ZgSfVr37+ZAxlL64sZq+E26e7iI9PAjnXW7CX2rWUa4dgAV+NUyot+7oDm9Jqrsya6e
hMbkjYcEJ6XjtWjsmXcKvLVll8uF0ntwcz+KeaCDru3nrPoTxPKH284zvKWZdLGiO6A9Xadzsa+6
rnyTNtmuuSjlxqynRyQ05pNHvpqhNHK1Lv1om8YDExotGgE43IPPtczdMOd8hOkQOk752aWkK+Q+
Zu85f+QEAf8t7w6NZ1go9ttYpKsBXajLcORTqnsqEhG+F4iyycUmIoEjb2o+rRDipKr1ezYQ9RS0
xXaIrW6Hr9h/I6Jw2bez9yOszQGLFlkAbW7ni6AQ4lFJ+1Apf+8nTvsTKBQlD0ri6z2G4uQVFA0E
ILl7mi3mehTGQVTSeLEbsIoxydybQSOPrRTpVZ6mswI0W3T6IUchtY/x2LyEcXj5/llMeOySJIvq
XJaoNLuWBiOEmzIRJAxn7LFqt3dudpMaR8Nv4eBPdfuzyJttaotXUNkUXE72hYBt/pHZAP27NGfC
Engfs9GBOmOYVqWxxDf+FaLiZx/mbBI+GfxNVB8WzZo/HP3HyDSDLw/tvw5hKiqyfA0X/Hx9X3Db
qHr1ejV93YsT3RklrcG2uWIdf5gV1Qn00ZexEelneA9N1J7zIxwp8507IRsw7LjJBzM/oKbJD9/3
BgfVu+fh76ZFwE/+vvnXY/71e//4le8/8fePzSYNtwg+if6uCVccw3BFM6U8xPebQQJMvTdX/vPr
73t2R+zB9z1rQWxWS+ofoWV+HkHdo5SfDhbx22oqWsqabDr0hjceyAQH2Fj55MiV0O7hITVi2fYt
eYACb3D/2GS2OIrAlLDDqnpVZSD/pyeZzdTUagZjGk4xt73O6kOVtF+pwz8epzKCHsEihXe5aebl
993CMMvD971//6RznP/h8f/47l93rcl4qiyz3gRuD5KRBsYh9Nx9LXhJVQcdDIQOiLD7vS6OeD7/
w/f+fghl75rtX72r7u+NbqLpME813COyzVeiZ62gMJo01y4o3wf7fvPX18IXzeHbD29kKY9KppI6
KBw+mfTVhwFZOo7v7/fm+xukTbO9Al89hcHeLEIiKCZbH7zEga6TwPzAgrKXQ0J4ytDhWuGPf/+z
eSIxIJprLo5B65y/D49Kx8Xh+x7pG+GhrhYd1+Ujn8Cq6FN7o9HJ+pLzxMUv//0ufd+Y97eqvQ00
8liQ7hG3ZrgfQaBA+zmEspwPs2FMKK/cDOvCNJE0arYHT7uUHFj7ZWr48F6NYU3I023UAUaGjAqy
1UzbrJ65m0IetSts+JBTnR1LbRF17jIDixPhH0p367kjndJIELBt1AVOHW6+77XQX3DYTTv0Gd0h
CocOyiZZxMR5cvf7m204gX8ub245Ay21kl9YNzGVdv1n5xjx2jRqUF91lxJTkZPxWrto8j0Y3dKf
f4Ju/piF+UKSAwqscohPhLVna+DL+qOHEuugnPvqC/r4DerOR/MuHBjBkQlPrc0odW8NofR0GkmX
dWwGgh0xKo5XcI3w0RYPHbnIMpnebTPbz2Oer6rJECfo+ez9jYqC14F819V5cE7ZUyyBHIRfHQKD
lkBCxxzVkvbFIjVUeO7yeDxROKG1z8Z0V6UubqUsoneiyYiUeuU5efNRe723TA2rPvvYBR7MtsYC
gN8gHOrxI6vClUe8wGLyep+IgmbbQFWFTROvEfTptWsMr2mCI2WUwS6bmnOLEH85uEn91TgX4TP2
8/M72Znx5ilCzLMWeQ985X7Efh+2zPm9v+LM/n/I1v8asmVjm//fGQHPHT2QfzEC7r/xFyMAu7+D
359IPsUcG63gfzEC3P9wLOmhFlVgn0xwXX+nbNn8DNKwzTjHEr6vBL/EdvGesmWL/6DRIpk6wxxQ
wpH/T4gA8w4A+Ds10LVM2/Zc24JQ4PgKLcM9g+sfGVuNY6BKrfNiMSaaikR601GY6j3C68g4CndR
4TwAywtZJxsMaCmlUQxSNDKsVwfW7x4ra/nX8fXfMtz+mWRoEmH2r+fEC4YL7lpKeKQBwk7453Oy
dDyLqCN1yaOoMA0bd6oVJWs2ttm2pBe29ZjoLEJvHG9Q+axtp2g0/OMTvP71BvzzOdxDBv/b20JL
iM24p0whbUEO2n9/CjOsqUC0dyxMFKcrm+JFeKY8pnT6t/3doKZT7a61dH/93/+vZTn2v/615RJ9
IxxP8bkQGejckQ7/+ERKpgtjJ9VX5Fq3mCsfqVBiXinGiVu4+WgkVXrKTXt6lNJ8CEJoBXLbBiRf
D/Ng8uRM/1Ax5VnYdvsjQN6hRhGgv743/yKIjehyRgpp5yEZ7SNhYjkBmXeOAnTSru9mwK0V6Rnu
cJM+YYB2ZKwtWxjHeGYRSVq2kyYxuinSW0TxH11sblKiMdcAl8RB5tS6iEUBCfWlsSXi+gUbr0lD
CfYEtUa/KPQuTJA3BK35hj9AgKOkk5NlL4B27SfPmYGxyY84toIH22KfoO5WyDgY93OV27So/OFo
dsWbTVSIyxLBriYZbiSpjKZE2Y7IaGMBj298awK3xX5qNCgbFVKBCOq0g1vjww0z4p6cYGOQK8KA
uHtGOazQQb7SK7rlMGaOSEPZeCsIZ1Pm7ymwSVvP+vHBd9UTbGVvndYuaWctFXQ7T/SzSxCf9AqP
9GDsdabkJgJeQMgpHKnCKrgQo91YTkMYLoXFKokm0upGcxt5wzJvxc+hoTvky3blSdHs0ZKhzxei
f7BG9UdKOW90M/9EKF1uzCrBnMSu1XxMlDIO+DQX7HYNclPh/zSFdyVw3CADchOSv71MR/3hJeU5
JNIBPqhPZC59nX01eeuJmMjccR6wH4irBHt0znsTVFCxlwURP9ZcMjsLdHyTGmSEO2yxSw3Avk5O
jlMigSFmDiObmzjdIbEij6oBuM5zfe5hLFywdr7oQmPb7fsUMFH9aSGdvruEDvVQlnxA4BlJU15W
uDswgKW3IaLSbzCP7FJvXCK/r/cVfPfawc0XMom5y3FWkaeOTgWhzmmj68DEbKGJ/3EYUrORKs6l
PV/sAPCeHsJ107M9MGMmhdU0sTEaxi17caBJDuLZevKoJNBs6t4HzA8lFkSsRnGXRodIimMeZ9OC
9NnPKurLFz02KHeGDMNKmD14wqoXwtmEEgVfx7z0WOJeXoH0Qa3Qo3tWafFW1ZBr56DINoU3dsR2
pUckTMgkfJKVGp+COksfWn82H2Y4Jkwsm7lENEVWeb2vR5Fd+pngqpkuLhQAeXeLBR/Z1EHCRcPL
cI0NTQqmiOnh69QLbzfL32ZZygdFk7JPkg5vY5Ax6SAbcQKFsmEEtajMHt0vnc2upTWNgOsWM5m4
IFGYIXk+5wK6UjBhVCqngDYLfEr0oLxrWUKRWNEicNWvUn5kNhYzmeC5LSvn2JmUmjzhjYWziYaN
tc+j8HRv0m3CqntI7/jJhrNk6be2gVRArKzBivdMwnqfqDBv8q5cU0cIRwFO9eTegnc9ZIvMTlJT
lcvIhskhVXaqdPHHMBTUuQzjXx8VM9W/EE9ST9C6wi87seRVEqARmw5a9glyR6iWRc3ozS3guc+d
A6xv/tl5Hkktfn93org0jAfzLQruEcwQZ8oeiAUqM2Jucv9iMMzajE6SXBO7f1VN85TjNFxMfpit
Oweoqjn589Zs1VPlzvVpdtjgYhkYbF5O6ev2ginGxF+wtiWvPzIOCAuJEK6z/ADAYcCKgEA68Px1
ljmvxYRBZOLTefRjq34wiK9gyLgyBO1jghDFpo3H/DowVLyite83fkXvqO4iA0zPr1ZZiCoc5vmu
ivcqUC9GP7zpXq56J2ZAhAFl7RESgr6m/ZNK5PMmpoVJq6PtkSnES9uOid0u+vEt7zCAaGZJdgeu
UthgWKsWk5eafXoeomPLbebTss3M+oi3OH9vnd84W+OXQX8VYSnOleZwauuieB9958NiMHryUBUn
SZURQ5XRW5+9DRHv2wkNxbrl2D/SWCXoPODCDba9WNh91a1rZTakLdhbFGqkdfSFPiY03Xd0IEmj
FytVZT/wtmFHnFFl5+DMwG6ayz5KSNGsqgC26L0RZhdwZQMym9zK3RWQSXkzrdeCK/lWCST4hSXP
/T6xJ0UwDXkvnhwOPsHPC+VXza0TyG67ybBX81ywXQ446US7MJQkQcVrrL2V2DiQ6qbEr1b0cG+h
0fklrmWVzWoDBXxc5QERkzj+Fk2kwOjUwbhEw1Uf6QvxF9lTbQLL+8hiwQZH4N62K5Y/w3/HPraJ
mXNfjA5/WFAxRSvNRceTnA1COn2ZRRssOxsLtB/OZjXRL3UlphkWPdQM1xgtIeiAC51hAp9oE6yM
RBSvlWm/OFySHrySwFAzm6uNIP8PA9WPgAvidpQKq7ExQy5o6nNvao9TIG7ZDzXi7Ev/Cd2ze7ZK
8QcXsfESN9I6ecihwsh8TI2uuub3m6gXv2Cmx3gcHGsVDWSiV3X/3PnGx9S5/tmgvl25dfQ7bGVN
5qLOnwZTf854gjcOlNOt7eTki6eaqIje2mceDUDQF/G+zTdBOFQbt856WrVoYmoRb4PUfgttbxsY
aYm62ykvJZu5YJ79S1oR/OMlpvqcBsIBdRX8Dgf1Oqf6TwmcYjd77nT8vgGMvTGGXhOsp+IDCP4z
DqX5IAFDLjSU1yybY/pZ6kHjw0CaLl+yeoyezCRY9T0AwDyL4CxPA8q4wStfUpJb7ApVXkqCwwMt
eCBbiBzPAjtZcnEaRr1NQ0B53XrFBVql18EH6uPM39Dkd9ei8K0VzXnAQVxOEluIEwfBZ8SnM09M
QBojONW1nJkNoyO3+n5TB8WlMfp+h46X0XYVFoBs0BcAr/ap0gUMKenTk8o2AX3e3TT/MCec6nMc
yOUoBZOB0AMqFGe3vDD0wQaqyPJbjDsvc/XObbJXX1L0/PRqijhLGNUJnw1RVTp7TWp9TnNwgaOm
gGwMP790fbsvbIMqgAFz46XtUqqSBR3+6bDzbLIn7yJ2YZLh3jnhxDEbLmeZwyUNnJ6XihfExfji
2lUNisAlo769c1sVfqjKBKTsJ0P/riPUdSAA1THHPLzGABmuLYV6Bv90/2IFiVhGY1WdIIESJ2XX
b0kXT++di/4njYdwm0Sy51/kw1aFgFBL5BlOSqqBjswXM6hIvkzKNWGu84PXOIQOMf/+xQV7EZli
/FkWAZixOEg4Q21M13Kg4VGNDwDXihdJwsJjk/irwE+tZZ/C86ORXp4zqAfnrrPOLqrfHY7+DohE
8yft2+kozeqKetnYmioOMcq1JLuq5iumR7QbIiJvg4g3vI+GlWihINhuV/Iau5/kBDB8CY2nCdj/
TfbNampIHfGljh6UnI6BMxVvSVQestbUZysgb65sMTYqzFvTLO2t19bvfubQ4vLx8h+zEZeOlTnx
mxdx6AWF+SItNfCMxNGy8SCUHNErac75ShPRcIs6jIA+W8IqSbaGF6J48c34lsYWnprYuan5rMvx
ZsxZv+uNVLOf8NQyEPKzVfStgywKNsGQhi/0kr9Cwnl+wQXa4H2fRrN44iQfV91c0WznNDsxodiM
g/J2yvTyYy3L44jjG9uVhOjwJIE3pDJ7dAzX2kOCJfUWDdWhEAbXYAKESC63tyi4uMzS17rbhuad
qKFAzKHUjDo6eWHDsOLkdCl6lV7lZlmd2cFfbZKDScLIlkSD+ltlmhR105N1t6k5JfVl4MVUhZkJ
FCeJbaLTwpSXQOxOz0xtSXCCuY9m0PJBfew9UidAOicG1lXDDQXXuCjfIif4BO6UHkQsTjbQ9GUY
MJyLOaBXaOjxxXRYnHkuehk3dfcYTdmTRlnAKGxYs1+dCdMkFtRC9w2df8hQU/vGqqry7sS+H8tE
V3yAJ4D6Fw3Y/AdYTYaVWg9Vlc0LmoYP0cAyPuuV20bROegBbppeRpA05J59YYVfg0ij/WxCSvC5
ctv9pB4r192WELvppipAdSmRV1XcM62Ykse0MvxDradpE88ueKe2ei5hNqNusjw3OoPQfM37umDk
Q0pfRVsviOxwI6C6o0I2dlgQiqfIts9oj99AQdinrhUVGW1Zsobrk+7yTnjr3ozRtQzIHNL6xRhK
g7AWghPb0UquqDJWTRk8eUb76iBlXtVcaVBspf529KsPwNZiqxl9LkZMqUtvhizRE7Fy9TL2i5gu
17psFa54FV9r+MhL09ZEmib5OUVpcbH6e4SdLoetlyT5ScVxuRitJW9AGY2HnoSMTZrD0hjMrmJK
6Tr7MJyfmB8fgJNKJJMTkx8vfKhnC2tuMb/D/88ulpl/maIudrXrzivAYs3KG233YcoKYlUCWrHK
ir4szXzDMABdJJpkIZXLfdwn3i1sCHlxcX2g7H6h6qtXhaaeuc/JKzY7NIPME1w4a1170OTSFFTT
fXHKcTsuGsCvB9LPMPBb2RX91nQjfnyNcOhXhoMNqdbEDFzTxAU5MK272TO3NSlUNtdWqI10YdqW
79M2DVZdYDkrh4438QHMFdiQfuJVashP8fKuf7ZAa6yTmN7p6LQI2mR8Q45OJFnyu54rve78CXo9
kPyj315637L2QBR61OUV6BV2FCtTp/bVTKpoH3r2Byk+5Np6OWc1O8BFU4M+8NOueoBWMa1VSVmI
r4Q3pogu8Fjbp0HOvxAZxKdM2QIebpecfbd8h2gR3PQdXSntfNtK1LpdYTq0dbEWkGV9MrraOIR2
95GRAwQsy4UANZ8ruIH7ABhbGw6PmNbTCzaOuwOH+Nqey2Y3AeQngZuDFUwOWWndbxr7MSLAejcl
s1rag0MJkU7zqcVm0zH/3w/3p0KA6c2sceWFlHEQV7CDpjitYYeaSz/Q/aGMRfE2sK+xC6ZoHFYD
7qoS5oZsfXo5wvnpAtQ0tbU3WXeecx2729aAUekGsnonbXDhvrN2iS8kQKRIIbS7IKh1jq4j1dLr
6l2WyODSpr0DAxJLAdXwR4kH/1UnuVok2WAeM5u8GhgPxAVdq8j3dmZozM+gg3iKGTEZhRttZ40R
XuguOUY90RJJ5mBnbAHLlMkfVakd0qHogoccqK1UeD5VwhCIBtYG8boAUnmnPmg0AHOAU7kj0Luy
2tXkGcZjlVn3iPkpJnovGDdtEQbnUiPbsKLhISfh9xjxKjccN9Uizmf/aKjKR0aCJi1y0rOVW+qi
ZCtW0rNZ7NFrs7f6TniZGMnnFsMHYt2EjTxkaumNds1Zt5xItm/n73YDgEqbsIsCOcIR8qP5ql04
GRAzooWlJrz3XdFviB2s147vItGM6SvdceF7LlInhWx172ucZEMWloTN13ABIgteDOhnlIrGloHe
2fEq45yMyb5KJJ4pkP8lAtdrbFhyadVmtsWrNR8qTLe6uMskBFRtQ756qufgwVl8nUfygJPHHqLZ
0XXVy8QG+5wgOjqLKAXZV4udlw7y2Obuvs/vp76nplNfeAMuqqEmJSZ9iMnCopuh4jdV0Faaygni
aQR1J8MbCISrueZJRg5B5UzPDQE0vr+IdZb8ZnfJ9EfkD02AOpkRsPcmsIwaNnTjDJx2RJsJb0mA
mTGNsMSl9VMjrGFlM+xdRhArQDoO7hthHDTNgjhdZI0pEHGjL++sLNykoT1heTFfNN6YhTDT7IjV
Bh1aw1QtAgu97oA4L0vr/lS70dqgb87XjM9+5CaUJZIPcmUHp8rIXvNAsjaox1aU/ok49bVgnmgT
ZvYWuuWLPZfOMrmP+IGHM1FEYUS0UqDgdUVyL4LHJEyrddtF9WOnk3ppIDnbKUuTnFCFb4Pf3Hz+
9d7n5D5OIzOaSS+HQsevoh3+9NV0maK7QPFcGXZ8JXEjvo5x+YXEx9z6hhGdMBnNOQmdcaR8Kri0
O45mtEVTWO+IyhmWtVW92x3YhCZxnJ17bIXjnGuZqHM1/yZ7cgHpaGZGF5lrWqNEZ/j6mojaR/WF
INixz3OAw72ZaQagi9016A8IuQAv5KZh8VBjE8IZYu/J0zMPuaXf6l76q3TkOfdpWb66BjkuBfoO
m1bykSvZ+Fg66lpOdXyhFP1BPHB17GTzaGUoHpGmopbr5ofGHV8A/LVXayYV0a0J+R2L8smZnS85
Ekzaq9g/uXObcCUoo3XWnViCGXg24hEnhLejq/qHgt1/dN3xAXKl+axIlGFsXSKnJ4Z5dpOtbUi0
S6k3HyN/JLvWW5n9TOvN6EdiY6S+5PSR8aPSAZfkQOwS7QpMDjUzT7uun2yLurzy48chzBi7J/GF
pMgI2fo1oR9PSlDkoglpxXWQeE17BRkeu9gKRMO0dmIRU9jAM+zunbvCpdMtJ10e26pCITmAqE8C
2ZxB15GUliFw9Drh3nRXkPwGRIDmDRkpZWU94ddVLy7kzq2gCrUxWLOg5PK5mCafLIueNvKUrL5z
/ditADky3WNDjNsGOYtDAZdQQbdSnGJNChTbgXyZOB6GCJG9MI1EB5JHr9kUMW/5P+ydx3LkypZl
/6XmeAYNuFlVDxBaRzAYVBMYRdKhtf76Xsgua3v1zKq+oCa8zJuZkQwE4O7nnL3XNgm+CCjpvMKY
wEAJuPO1e8pI0DR71+fpUukKZn22njkKnUZARQRXxgLm44mY/COW+RO2H1RRirUTcc9cU48Lbyor
HMd/c9Fh6gsV045JVs9SrVqOfM5DAiFYamEFxy/233sqnpWsWhj0jKsR/xz9CbhTRlimURVPjq+3
S02TH66rSOxRLMih3yPMTc+YNo4YWcrKuOQZyg+9kcPKUfc9+PcVbRfVSwuJ6UGN14WJUkrSRjjg
n/zTreav+pxzMbhci+QYIyJYkCH3PcnxKOqNlMgynLg4IkcFNoJqWqjfSRxoJyUF5E4EAJqD3lSI
dcr3mR88FXb0HhFWuG7lU+cLzuMchojWbfBawvdXBceD9MdPes47hAkFIQP5BPGeA4vWNTIaoSGJ
GtZBx7m7QOhFcssUcjBltO1mFjgxxikJlhjw+Y6Fz4X6Q7p1uuuzfG+rvYnmh9AUCUDHIJkodvp0
E5o0GRWShFq/6A9Bfu3zfpfE5HDi7OsBfD6mqiArROurdTPKpZr7OF4CLrCCQYDhw2bg9sJ4fWpB
SmFzaGhudtAUUkvbiUGplmUsCIwEgeMxGLnQ0lCxSdUpRXR9YxHIMNMoS+m+W+3UYil1Z5Zuj2MR
h77H2havRb9PQj52qOLKWjP9V6UEOB4bP8hQhgVxTV5jKijyElhJc2C1wtGddeSclr1/GH08YmpN
t3fM+h1ar2WsHqvqsxU9mguJ09zEQb1ObJ4/thOuDlu+FkNFpo5du11dbAMd2rcW5jvLpb+OjluN
cgv8jE8eqZcUSoDaqcVYpZKa1+rEeYZJQi+d5mle01q3CnBwAc12vSJNKGkaZnGO9lvOsSKIYE6w
aNIOlgn3zbqoGh28YUsmI5mzHFZnAQqSer2IGI4QVkgC4iVFNd8C/HsK6vHSQxl1gQUNdlo8y3Bt
Nta9DaYn9H2sll32TXtLXdil/d7MsoLcijZipL8cNTTUJi+3CDowXP3FFBHN3NQB9ML2mGbMixgr
8NpjgxolAe0NWPFjbMGFapVwNkrqLkcHolZQ/bEbIiWikkdQEbmOmQGUj0UBC0TqA1yXcYhT9TIw
2Quxt16Ipn23smqTGTr03Sl817vJ3Pu1POetYm6hRKxsJ1C3BsIYrzVcue6iYJFGxFnkarCcAJV6
LtDONbAYks/CdVCFLnGoEpJ8OdPmlMi/ihzYQodNPK9zhgFA8AFs6AwBaMWTh3qP8HmvkqI7EeFL
foed5kvNd/K5KiAuuoBgHbbqTuOGOJQyWoL/nbaIl9+Cdm64acSVYw7YqFUUe3TFXVQiBHBUFQCO
lGAmAorRQQ0ra0Dr2+ErZ8lSpl3Ymr9YJfqtgaz+0dH6VcG7adqobeYccBnOsFwCdPSsfFfSHLFt
7LseOFCc/UGZAGiTV1F4alqsTCt9UvG0njWU7bc4I07GKLZ+nDWACQQUnkrduSqL7mzYCgYSig08
R4u6C04t5oN1H/tY11t1SVttRTmwFHqyxDsNmidjdlezh68wVgBX1WYaePU8No64zcd+LXe0g+LG
j9awnq2EcT/bGawbAw2uWlZXldCpndujjlbldKunIDuGFWmDuYQTU49nUej+aayd8E7kbjjRraij
pz7swjWR3nU9SAYQclkYEufgwEM5CKPYwQ75LqQ8mvYAwWyS8qksb4JMK83J3HsTp2+p2dzZ3FXS
Z0iVhvBHkHliwGHo38eoJXU34XyFiXngie1OiYVXGYFz0RMqjWyKYW6IR9iMvYnVEascNW20wpn9
y9NnrLCpnyueCx5YXFZpk17Bm0oPoItcM0JFM+2oFPS4f4kjoysAKzCvKs7tdN09P66iZZoH9HVb
gDtW3sgVAFRrNUDG4MBC1paF9GeC8kGQUUydX5bXUWMUUUDohSO5yrIy3udIQZZDQjZKHlYOR+Qs
XaJSF55Q2Pt7W30Wtn0k749dXFDHqSbY46DlKqMrVytRQasLgIfW2V4PHA5AZrrMNfS1LOiwJ0oU
f6ndLwlqjF6cXhuvuULEV8IIIer6NULc+XTQscDVDEL8nUP87LYvgCH5XDWzniwWl1Rfuqqyw8Ps
my+9NKa9HEs0bK5+h/qz9PUy+mQcTmfPXqid6iwUKI3elCYnNvCU6V7zwec+a65kc6qlheElHY7U
ZCzofhOeNWpcnFmRvhpIX/ZSMZwxXsce2YnTzsnQRfTseQulnsoTs1fmkF+uHNRt3iAul4V1wcJl
UmjqOydOXrNONa5222j7og+/8Nfs0znvx2bZWzhy+pIxviODuCDR6C+u1jTcmeTs+GpCBpPSHGIf
gmriz9NZXTnm8xdQFPgcbSK/GvwZW4V5Dq5HjYSkoURoXNeLKAiTIwKTcRUgU8EjXxDyC6dnTPUJ
x+aCWMB1a3QT42twzqNjInknjmicYzTtStCeJczoGLQqtHON6GTfAadg6XsUgT/s0ckK5BX3hGo/
dLyHyxapj6fMa07sMvKMuthjFBDdhlHlYF9HM1QpW+cg51aJg8x+ZuMTVKKs4mS6ogNcdmTfeL4e
PYeGi3Fk2ou2vKdKpHgZOVTHdiy+05xzTqpU0dEtOQAOLyQyLHxpnUhjVledOw7sgSip65wBC+y9
NRKFu5Ob/dER9jO2vEWq48FzNLVZC9YZj4DnfkkEQEvCkwGNVCUJaTL9Z5lXWz1MP0snLW9OoZL+
nLO924VfvmRBuNJRTXKwthAqixpXdww8UIb+1a5y9VE57RtIj+QHxeMlyTnlpE2AxiL36U2iRNj/
/e7vl34GuxHSx+Cx6FN95QxIKcJWNAcbu8BWG+34lEA225SNUM6jnTsrg04A9aSgJU6DhHlEukyw
Ne8KQpL3XYjsxK+yYNemzfTgT1D75ePl76/Qej/GxtwhVYTg4Kbqg3/u1cFYdsaAK9dprjeLALsy
eGzTjgBXKpBwGi3dMjcYN76Q3UsSBSd1sIev3LfNGblRIoBWkPIM+NBL310wleq+oLd2XyGKmKU5
Dfqh0M3uqpc9EkzdNnd5qjAG0rOLrHvnMRQy2CKCAN/TxcGdVMBD8Vey2lUooylTsz2wJL5tSpyo
DqXVhHRqqZSJvpgyGA92HGGwdkAxnnToICen7fYKOpL9YIQ4Z83+mtUJwaKimuNWW/+1pYpaNENi
7IM64IzHwBd1gr0nkhYZSWBYl1K1vnOS49+iYkLvVZOx1BijfGN5YczeanSMGpEuTCxi+9H6cFsn
eGv6wTz4Lvvj31+GjkHMyxiWO1ut7Kc4hOrjU4JVFZBhOzKvij28Go0SvZkCsDEdFWjV9hC9KfO/
ASjyK6B+Iq2TOadD40rtohR2i+bvc1eaC8fRkjdcjHKZGJioCGo01Czn/+iL3kn7x+BkzRkvYQkV
ys7eQmg2q1rWPlm7cBCdaByWDT5Yoer47GP/Grla8JQZY3IjaOaFUl3fEwNQegP3xMHqe63wYitE
owHU/S0bIVaoOjuGpKaxgwrLqKOv8oHljEG4dTVdt1iRFwYNQxmta6Dk6xK+96FsXYsBSg55vBEW
gt1i3MTDcAbzcjUxLm5Qi520umb6ENrz9TUN5oV5ueigzBAfQORzq1ZXMX8BYUvEmDulbFrM13DL
nggiG5goaMOFG5OxO8hpZDT6JgM5s3Z7I14oUlwGDaZJAN+wFapyHA3ycAYdypJeDTZJDu2c9xu/
KnqlXirbdrypaIJNoKMDDhVOf52pckaizxzqcUay9/yldtzLCOSrmoleaIDmsDAasca+jFx9y1iV
oUUqLkEpwoORO0cD3pJwnlrFVg/AGzr8JWm2Nnt6A3jEMOKo0zs82HVLYbEIOCfFACvoPFfsybKC
xOpIQ7v8/UJsPPxuu7xrptHuhhL0I3vBAuRBuKnk2J+JW2npzNRoaZg3xsLIiR1F3+VSMBGGmZ77
3La2+EJrBq7IsbpNNfO+shzplzoY+iWZRopxjRp3zK+qA3ckMo3L3y9Taz/6SMWNmkabTL5yHZKz
Ffn5BVhWfkkKrVo2JM54cMd7J/5mlW4u/bN0/F/4OJJzY9Ts7Wl6whDteqYxe9lTe6nnDU9YwXBE
ySXcGlbc3f8sdGSHQsf4XyWWttAtdJaWw8sKzeH3/0nnCGUwI2NHsNTFxnNezG6sqELcRbdowZvs
9nZT/iZ+l55IaDL2TJOBPZWkU6VC1fa1LfOHkpti4efkHJklCo4qQA/XL8yxvUgi+7Kh8E+DXg+X
Nk7OoMyiNRCaK34BkqyBjrwENaWtmUQfjoPavzZ/4hpgXzLzxkqFDEwzwOHmuIWxJTi0vsRSaZa1
ql455KWA7Vux0XKIVaJvyq3dGdUiqlinnE6zXkaX8Lgyd6ad9lL1iQPdqy32HIGgETtNvgwK9QM1
+IbUv+HKmsh2XXWHwnaGa2jm21SbtgQNKltffmjcgaItftByEjgbyIM52dFT5BoQSDN6WuMLdb2z
JzrmSY2UyFOZguzcS0dqD0FzBOA1AdpPRh1E1tTTd01P9E5oH+o4FvG/rDacx/KkK7LzUP5fmywI
FkGTM8Qkc9Dsu+Qglc5dobTg2k5RcCuNHGoIfdi1KsfiGdB+u5+4+z0hUnn5n+8TYf3LbaIz3Xct
3g1SR6abOkrof75NMPkHcMrJg2RBuhStmp8dxT1GMEiWJdhaiu1j06EmVapXw/VHsOysoNVckIdz
CGiQ1x6T/YpyiKQfLYNvPKbKh6L5xBHVIwM1I6ixHXKMg8xYU4ykETwXDKKqNCICpJP86KZTskzq
dp0lsj3KsLU3alTbzBzJNoKiiska/JgZ0dW2jRtusG8ChqgYu2c36XwIIAhBdV9EBycn8VLTxAYD
0+8wKejnwsDZM+v6ctXROTokMmwq0M24NGxFgZYVbrPZkg5W4hBL2vjjrTdgBMHj9GzCrQ9Olrrb
rKtPqUZ0qFK+V3yElO95slXmpouh5XAzaEk3Wt7f1Dx+z7XiFtJr3bQU2VPd+RtTjfaq5OgXJwY4
KYQQXhZZ/qHI1Fvm+vGaStOgM95m1E+F+x7G7S2sZy0V1NKlC2Z5bQNPzOjjy4Li8p5WeB/+3gb/
6zn4bz0HDqr4/95zcMqz5k/2R1Y5PoMMa+i4+/mPf9Pnv/T/bAe6+g/GJLiaNBvFiWmxuvZ/6uY/
/k1z/2Fauk2HCrG/QN3+/4MJTWM2HdiOEMBi+EbnUfxP04Gp/cM1iVoXjmZohumQWfh//v2/CPrr
f/n1P4vrNcTb//JUa66BK1dz0G7+1fn/y1PtN5AnQy3BURpHd1IxjphGD2rWLQv1tRtgTcBg0BRn
i5jxJTPbrRsUNzQqCwVVnO7CgrSLE3MJ6lMODoWFtBm2bL4ITTIK1eyhFuXGsg3k+1G+lS7O7bh9
uJT2KwblmZcos7ilW5Ez2Hgyjx6MrkF04C/0jDE7TwqJd+Vk3luN7o4otXah07T2NKU/wKV/lImx
S+2SUZwDPSuN3poUwhsT12VvxVc7G25dnf4Rwpxm0iJUNZq98ZT7Xhrmm9DOP6EqMszKTM8l5QV4
DlprAdMidHMSDN+HMH6Kkon2dV2a5Kv6jDdTvJix++6j9zGrmlyO6g1W6r1OALSl7zIYn6ELN4uh
78pDQmbz0k2j7j2QFlm09EFl2YXHyGbZrq0EwGOYviIp8V9UWEKLgV3pogWsM2Xa1KfGd+guFdl9
1Ap/VdTPOCA+lIqYCaF6TVy9S4GytkUMiu+Xiwk/azOVzyaHM6/FVOGJCfQchOybOeqPcYBxCf8N
9HddRxcirpeqMHZ+S2TFpPnBKkgRSFsKrat2Ht/rnfs+NqJYt8J/Ajw5wEh6MewvCBbD0jETNPvW
HLJNGS0A8iwmwOOMDp4U/pRG3yIcSMqGpEN7eaKtmnCu8apkrQ0YANLRf7Im5zNsiPaw6lPATu9J
M0akjZFbpIQVhla29EckN42ffM+KnTBF3Fhew7hImbBoFPvx8GPQbIb8FM/D7E1tWy1xl6HJO9QE
HbJLVNH/TMw/kwJplzii16FuTlkwrOu0BVscxCvTmN6EnWHjQ7E0Jq8pKQW8aL7LZSwxy/5aWiz2
LtP87aQzOgXwJtWkWSOe/HTs9DTaeAel/zLMknbVbn7QdV4EYYP0v5HPA3vrbBC2USGJ9YibByQ7
j5EiaSSz4aw0srepxgceDM95jFzORig5lK9VDaQOYGEwTicx59Ykxnksp4dtoqiItHJvRDgVIlMl
sLJFHIFstx71HV3jQ2FWO32SFyPBAuLb2jfcUVwZ2buCy5A23ESF1/dreJenqrGQoyRvrh7CjSN/
1bRPpeDEnNZ4IGTNtEJl/jj/MIw+7kVAeAUfEGxvRltUGsNitEnn0a8cO3IvNDmeNYX71XP/M4LV
X6OGOqAGXzWbReJ1P/o/A3SlENEFAyX6zFk+/MFqsXCCx1S6JIYD0SXfhIFIe4CJp1XTTW/DteDZ
GVL91YgZLjOWYir6K+cXCTmoD0Gy4dDwACUPntJfohdqlmFcavSX7SvKdai2Ojd2jX4mHr9rAqYW
YVPflbRDF97dYxoloz59ah2XahzuZjNPadsGDKMfL8JXLl6DHbuZnb2Yr3fa4HwJNVolWfYJ7GJa
K5X+WQckwYmi0xY9oeZ67zxTFtGR5K6OBfd4wLiW0EDeXX2hPny184Mq8hOKMKEh59CVPZYq5h5y
jdNp71j+ymGurfX5doDW7Qp5NuMzU9xNYYBdTsxVKeX6ryaJyeqIcRTywsrq6iUfn6e46KcneA70
fmOxlDoCp+KKDmJJ5+kR9sYKadixHkmVwK2lKwSL+tmuA0mlv/iuv06H5shjvQ0MdT/QYZz/ptab
KzyUC4znS6sKVkydoC+HB1u7RegMzC5cNMpFix+28W6a4zZm1OAgR+TfNxnRRcXbQKrDGKhXAmo3
IHH0NictrQ/PLXgFPARzEjRYf3fbgcBSux0m8S21154h2iHq7LWaZFuzYH3LzHUTB6jo5bktYMgG
ZIPojEmH5tz2ZLW3/qLSmHPwco4wVhKmDcrbbA/gjVWCUVhdHVoFpOg0eiUGzy5NT6L79aNDaUdL
GV/pwazMkegwldhPi6wXWEOAW1fCcDjAUb+xmDndPrAy7gEVylO/qoAGu4VcT0Hy92r57rBLS20z
/7dTgs82788K7t76rSvVgxwAz0n5AD6/SNGJK1Qfg+3fh4LhJidaN3rts+gYl/16vq5RzW+DlZiv
M6YQCBkWuisavwglReXjC65gg1zywdn6nYPqrbjYDeUX2MZDiUjepVlIHAdH4zi/RuBJAnJpTYPg
iIjIRuVnGja9TX6Y1XMgV4iGid/UZNoGVXUqWYkIqfFcq2BolbeP3EjejL5/0Lb9mH9NZOgbGS1X
RTUuRBW9Frly51NhDmUsqyY9NVglzCG+xqp8As94rZLyAGGVHfKYu/ZZtsHzRARgLbItE4wHgWDn
Qjewe8MDLWbxm7pPaX7QE7wOQ/cYIUiBzXkkxrDMm2aDu/odBvK1mroHQtOrBodR4lqpbbBPwGK8
OEp3La6FUHtVNf+kD18VilX0sxs3rD+aMfkSPv19fVhKTd6GdadHb1mm3Ji3OU731NoMXZBDjcbw
ZPAaSuffjRmuHytn6zskOnBq6402zPYSdR/VFC0kYBoEVLXmLQPLGZm0RtF3mvG4E4XKwJn0IYnj
CzPdmO5N6Cx63T5heCsZ1Uh8BCvVTDauq26yIryBB91PUfeEKJZFVL4ISbBu068ExHFfIwsuzomp
6lcjFtEuWOd89PCO/qjvbhE/kYsH2s/Z2eX4aZr9U9Kcw6L5VOLgVTft96pGDtCH6jVV34ICpCWZ
h0p2QtwAaGOJVa0Y92zVT6kzvI5udJufGcZSS5sEB5/bLpX5IVC1a2kM26maDvHCDo17Q1ptbWsn
19G/UOX/9vAI/Wg6FsX04qDhiUWyT832g/Tp60BalVSOvZGd0CHCTLUYUsBSEXnjadzcQT9unHrc
VgBTzFJZVl19jib1Le8PofjUm00znXxa2LFkdkSMfNruchS4JRelGQkBLMZTpeIbKN0Nui7J0Qat
YJofSicj6JPb2gnlZTDbFwem0QJf4S8htR9l8gVlao1uztUoamnuMVYfzfbOhPOG//OtmPwdyHyi
VSZnpzgJkvBtlWC3rIwvc5CbONKfm0DhPfHM+Z3gZDzjAtkcSZR/CgOdAzLj9gF9HqMxY2FWnAYM
EHPwNeKvsnj0yIC1PNtDCoWG5AHU8HSIfZK2YujHb0g0trIuLsI1VsAlQXg/meknoUQaMq72oVXh
E7D361jZ2wieqSQyxAzETq21wxQzFRYV0mr3PE4xqgN7pzR3trEjBvoH4RZnhCevtCuy2oJS4T9Q
wT9yu3uQREVyRMPq8lsHCh4RDXKxsq0C5ygi58ECck8kp21n2NkI6Wzdv0eTew/E+Kq70RWR2NoM
JiiuHNmi9Dr0rB3wOuMRXG8fo32qs2pVFN8UK+ouLPVPZpPE2DQFJv8y4cgRb7T6WffJ1k1TH+1d
hHdRBghHJ37PvVUmTbOsdY5pFAMkufXtNs6Dn2BE15yPDtpOu3CXEUocZhcayMa5lNexWg8jgCbA
EoQ8VT0cCn5IK7FPvlptwfndVJ8/lecAmUt/Wk9u8TRYFSaJAOshT+CAA2ExRlgJOXPjamHasBDh
tK2yUt+PgrMOqDDwDkQiI6tNxhJfYUD/XtZtuFRIffdEg7Kf1L6hQ3Ii7ArZSlA5azjTXmeVRw7W
/THr8ULggqCxXdBJV7mVEBUtgKMefd86augll3nfmYvJuhSyfEdd/VRDyfCsqCHYq3oMRJJ5lKCo
AaWxcqTwF5aabE2rf9R2RsQVjwgz9HOG7Yt9BmsLQE6gb1g202pV5TVED8WvaO9QZRnhmZCXYg2J
Ol2bWnXIGAcvKLyYSLAhNwq1TRBa9Li07hPMzjo0OKOrNuecpkQFK3IP7F+7KGJ7letISrP6u0ah
bHSEjvsQnpqYhzXo2vdqYq4y6dW0EXzMkeqOWxeFgTep5afoE44VIjlhj3RxgTKsqQ3ITKOXlFmw
VZ18PTjgHsK2JB2cpy350o1Qh++oauuuLXgYF51evkS+8at1wR8V4cnSsZH2wv5i4esphyznOjkx
idI4JtaK0NNj3MjsSG9RW+EsarxomqYl3oVuQSh1aDIZrwI8Kr1Ad8I7Ae/fOdj2AJatHUfmfL49
wpe+3kWMjbYV/SnGsH647RFrr3VtzDmf019zferctDTtdW21C4OoiGWFOuJijhi2KytdOXBzJsPp
V/YE1NuE0Al1OgoPqBKeE0CPC9zsIZL7Em1ANxsxn+yijB95HXF+todua02ExeSRVq2tdIzXGOta
XGDwH0e/7dChQPhm1Yb3JL6UglvRMOw/ft1CaSN71a3t1FNSA/1FyKTdZr7ESLm3V3ipeAcOupFI
Ilp3AMmTDBahSSdwUu2b3uvjHR+Cv1b7GsQJj43GSJiwbb9f0cn8kb2Il9YwojSZml08uuUWxeCu
RG7tWdpNpOpA3A8YACkE9ZJGoYdbZULihvoJJlyfGvQHBMWjjkLZbXyeRrXZqLaE/a0J48p0ESOr
AoPWMmfm2C4GkvRgasY7vcSDTFlwAWEzb6g3+Nhp6YHVTyEP1n322Xb5njTV3sO2BPEd/8my7IoT
58pfghg1n7lQ54bdK3bWF7sw/nQoaD7NYJm45CAGPpq6ZgD4BEqRvAaN3d4Zcou4znDcJCL8w5o6
Xvg0oH+FYl22O7uN3H012s6+qur//K5w3Za+ZcYJcE5gnPD7Nn7WATyuvabt9QXhOGhMFLoBIlLG
QzpmV8MIDG4SppLG3FfxZdC9IAVaiwAMeMVUYR3UMRHZydVOXX3HfQxh38i/iiS17o44W5g7SwHd
GkPXt5K7+YusgT7o1QVXCA4L7B1gjFTrCVB1ibFAqhf8vZCiBJ5MgnmjJzpaZPyNNlwlozrWAcHd
Y6t+y4kBhxJx+Mh1otFySPVpEInDOAUN7iGTWIXAONla3D9Rce1HWI07RS+ntchKTK1mClm9fChh
W9xc/c9EJtuNlzYofvRqC3wdZLtPZWMb5YLL+hQEr71e2BtcFN+ZSMS7ZWkvRjMMf0rU63U3vdgG
8YiYC207kItOYM0gZnGPDmSrGvoBPBh5CtCZGal/2GwOeahwSt+UavIRFOkfzjoextGPOk1eCjPc
83iv83raMDbE0iS0W2/Ch6hUQsuSU9x1pzEgXMGo0AlnygpfLAbjvWvD2BK1eK4VRC9lyijawa1n
WHiYFYjknp5bgPV4AdyiOMUkFYNn+2O2sQrl23eUfWgXT8jK/hCkht7DzPm322SJ+6hnFZTkHhNV
5WGhRVtqoAxb1Bw50Y6n45FoE5zhLCmgI1wigcXW/igxQyZ5+IvG7AMDzCt5ZuG0RK35I5Lwpyqq
NzaOlUlSuTRhSVXJPRkI4PE/Rp8UGY1mkpbSdyBmm1fV5TOS2YviZ6RAJai722Jp5f0zUzrSERo1
gXWsep02ntIh/UotfaNb0yrMxbyqbIh7CU80o1Z+5u9VS30t602iRL+VO5trK+wb2jzX+WnNCLFg
tkNhWJFxIJ9YTbYKvloZDarn1y43Lz0RUQW/fQK7iE0VfLP/PP+XYaXXNsBgk5uZh1+2wfGNc8+p
8jEON6WmehnP+IIR9pn0w2Nt1ZyWNpPlGcO4Tqk9LZVeZ/FVFPwp5ARvabh0tepBpuGxaZ3n2Ugn
FAcdtbmpGnFyrUva89RAlCPiqJK/vkvVHEXfeW9uEjsrPXOaXqyx4ckOuXvy5CMh1FZP0TsFFs3U
aGxQ6AZf+mTtwppCWPoxsLV+mbv6mYCdcJFnYKkCDDhVkO5g79VLoeKYpbEzZQzCJ65JRn49Hu3u
WVGBAYMfgOAbwvrvapyDA1B3NG/BAi32pnIcDIMap2IzIa9E7DqVsMfQeYwgzcsKLWLFh9GHNtm3
CeoefzW/U0dkVygJdzJ+3vqk2jJ6/kHP8Z7y4S/iTNnjBKVip9Gpu89DBU6DS4XRmZU4t9dOTmsv
7760AFNZShCG1t26bD3p3HMo4+1SWdk9Hak6TSGNKt8i5y2NRfDV99Yq0cdfhz/R9VwbWNHrsA52
OVEw8/fuhJLVjRbYuga5BmOWVfZNdVMWHrzGQC+BJVvW1kwzKjn3c+nW/YlBehMywWtAeFotIjok
jZaAe2+3JxCMN9+yz02Goat1cQuaHtpzpAP8rDj3zpECdRnIRuwaW3gFK5E+GzzPrjuhDAPlzw+a
IWTBxYwMOMuujcVP7dPv8Iqi2yqJfI4sVsv+VLqOwsQL4jtaJnaTgKl1RRIC/WCR2oQtcacCNKZY
d9DMvjZNevfNhHb3cJmq8k1CHlxmSnrH2H+Lc5PDbDP3+l1xbyUXx9eUZAHX+bmKKE4G8oPp8dpb
7JUEBETeMPDzQfraxTY1WM441R2+IGUxLQNJWhT8nbDQkkVnfkvbWRdY8GnnQul016hRjobWe41f
zaMwrpVdLsFbNExjk+0YMNW3BnR/RfM21vGvjSppZRjZC2SLC/20DeRN0jx6Lf7VnXbJfP9UcuHx
wPwaTWZ4hi2WTGd3yD0yb2xZZxRrW6oVonbxx2hDRgBldnXc4Kv+SoEkaIpCwSj2mNC+5OCeQyNZ
mc30oiHvkADVK/1djZx1zuaA6mgvZydlm32EUr8ZrrKSdOpKi/sUcdJXXbO6kmlxOuQNi0AfGvsk
qhaFBomdub3XE+hOu2GhmAlpUHBk/exe6eaN/fBO+tqubdt14pIMMLGmqfmnSzZAxT09TIxZIqzB
vtoyy2zjr1+S6oxmoigwFeSq+i3lZk5UBQFsxrWXtX5DtYTjvEDgMrXvjvtSvmqZ2KU5JUef9rPu
FnZ1E4c/2HE2naWgtrd2iS9JuCneEKa9mJVzHhIFDQd1+gCBDu97fjWoJAn2eXFoKJREjswXA+44
3heAhWnAPCCqCs5y1grWyH2qs7vZGluE8WwiPOKZvwJp+d0hhPAAfh+BlC5a2HalE54wdO7DDqmo
FYZfdHlTaFB4xfuXLvi22ypeOzWLsdHbz37aH3yt3nVwMWmcoZ1T4KoSvgJhUuuOyjNOxnPe5/cu
sNdlrayS0N58Yr5aBImJNXx6QWz4AmV7Zfigebllc11+EQLpRYLtcrCwjo09Gi7nXBj2rpDuM3gF
bGewiP0Gg7O17TP9xhrPecBlxVSIsQL9Zskc7A+NW5WXCmV2HQODsI3mZPcY0ZA7sRDI8ZXjMM+k
XXt9W78NpfGTwRlS0pK7t8RrksGs1adrp4xIyVM3YSpkrbOGtC1J3gF3QFZa+Kf5QbGkzah1CHUk
y/T/l73z1o6cWbPsu4yPu4CANsZJACnJpCaL5WBRQgZ0QD19b/y3jdtGG+OPU6t+UYJMIMT5ztln
Z6HvoGRxwTIiHv07LdnchmNx0+XOs5MnJCDX2OXwlI6cQKogWQt/Z809vUh5caBzvb8HWpAlfc0A
vpkCbQXvoQozJBRADJ53E37uRCOIoIqAU9nP/x8sNz//9/98/a+DZQcE3P8+WP6byc+Pz4nv4n+M
lbdf8u+xsmn+S2dwqnuu5ZgmiHBcPf+eKwv7X8J0dUgUlHDh/3OZHld1tyHrNMP+l6N7eDeszcCB
FQim2X9PljUh/mUZLn2UnuMZ29jZ/H8ZLWNp5c/5D1+RB9AOnJ3rwI6z6Bvmd/2fhhEKISwzbid9
Z5EziJhdqRMAiuyqFyXRrgLTTCwvnJKXkIghNdYzIyEuoDRjxeREsS3vgDa0kdfRt0X/T7kv9L69
EziU9lBy5F2ssph+iP5tAAR3pNEPHDpeCJiMtH8sT70zJ5R3SFS/nMHeMFvbUQ84VL50UH/zE+o+
WM2VsGecPXrYLkNQ6OVtyTlQX2EP+UQIT0nGrSq3cNxI3BVm74DKUXpkevyb0f5eNtA7VniLxByz
ar+3UDSrFMnOTZu7YuVIAtpWG8hEN/QEnZRRUqMrmjdKevqnuei+lClemkJrTspR4iBzYw9Hi+1C
GhVRYrKv5FZAfA9dwLZ7WakQDZXCGzjJcEYKY/UBcLvidX5nUvDixh+e/PVk/NHSZveXk7PTMCnr
THQqcR66Yjk0PZFly64olJq7o0oprAQ+9xIXGqo6YTWCke7vhKvrrzDw0DUOxG4Gtv6lnjj86KNN
rGEkbmBvrQ5z2MWL/WQ30AiYf+WPltcWTP9gfqlitPZUWsNKmLv2YlMokQGKOigxZbeFL7zAUfoP
aGbIsYb8Yfrf8L9LdRQ+BQ4KN8txqJiiQON5aWsW33Zwh4PyJok4b5Cm6JufWkz6qatX7PqTR/q7
5cmSwFdCYDvJk2+MZQhN2X7aGpp6LrG7zFHm88SkP4jpSsL1O5xM1X22dd6+LdtMSMM5h2wS1wdP
mZGUKI5Zw4AZZN1fDORvjGj93dz2bph3uB+64jnrqz90PVJv56c2ebv+jTwJw00DRa+vl72bvSe1
Zjyh0suIokEuEtbaRlQxOCdzGraA9kNidReIdBi3eWvCunUjOSUD6QZq1jrdOsAZOKskJ4FAO3am
g31d9IyZW5r/dVZDC8YYac73iJ60c4mCucwHUSKkrAotreZSFddLfQOcruFkr5hWTbB7JKiAhhtg
ZvKRzQRjd71m/8wC4oVySJPmnr/saAT9rlZwavNMA0ZVunvFpDwFyHpv8U8wmDBydawB4WpkAOeH
1ruL3f5ay/QBNlR/5f2hJ6seHlKicHPW16GSE2fIFYz4sMiwc0giQ4brI7jmz0hq+dHP9DNfgrx2
5V01xm9tbOB6c9AZBixUUcHs5yxje9v8YpfDdX2zODrFE02FCaPRH7DhhinU1khqDIkgArfDgGs+
6Z946eIgjlkYrK3+l/aYG2zQl8ThaSQ85Ac4XH9BUaQ7ZqCGhPWzevbtSPugY/tokGYHFiwdD1wH
usPUepeMcrGdjllv0TJvx8m33bty+JgTk0xM9qrpUu2XPEa/mpN012r9uaKWGEs/noPVSJG6ME83
A7CAak3zN8uRd3L2ZehimoYKxUqF8kpAYcKw3/NZZgn9P6MF86vsDplbWc/OUF5j1hggQNALGi85
cSinO7G7ltb4mZDGSCh32K1Zj1s1ftZlpq7U6N3RSPRlYZUJOkmpTav4RuoU8dKwE7QFrh19QZ9z
zZiDMGZCmt4NTAvKtAKoRW8Nt5XVoe3eRxoeqLl3i+5xruLnYR2soIQAv3OnfN/rZJx90ywOrnuC
hnfhV6QLbcM6xa8DFqJycSXKRXHXk9rfdOEcnITdH70KhYOFPCiSOcShfU5H8dViA17y7ofE4FPu
3o+2Tti58pki6AWASYfYh2p/F72jTo+HnCSTQg4WRhb0GiQdb4uHalQaZAxZtHp8oPTHYZspTI7E
thsMfjkTQLbIaCbW0TCaA2BJ4HJa8oSDixIDe7et4wcfsHFqcBVpRMQZ6eQvtDIUUxcKQSpSJmZN
mS516zjim8CtZSBoPg8LjnMoOcXFKBVZfoM8WqE5Z/SMPXpifUduJ8WRnpPMvOJlfyWZdE0IhIWz
VYd6O7T39bSE00BuWCcJl+uU9qXZOzM7L5LwvE6yAb+ZUJoQLo116ZviunqxFw5j0R87Ii2EB3Mn
4i68T+uT6nh7rLj4MFhzatc8UBOAG91zXpo2f8h8xAx+pygmUrRrBenhrkPRL6bpHTALvgfNiZzU
uOWQW4S1fzfperovDHvky+Ta4bZwmyt8Po3l3HiNI0KZzK91wgsiM+Ps8/ovLf1TazP9GJvrKHG6
p3TUm4M5KRJL8ZiS7eBn+LX3PvgB+JEgEzWRIEvH8FVz75deyys1Pu1NMzRHwVIVLP1wl3pFy53d
AridzujWE+YwI4vHiI4wZ4fM8Y1YnO30HAZirLgwcaAPso246Uz85tCBSLBhN4iNi1jx+ZdaHRXk
Q3aN7l/xnXh76dcVJYvrVoAlcZ56+WduUDNsPJn0i2BprX9sbGQtlM3GzI3Iy7glJPX0S7nDiz45
B75nzbul6fcehHgmqs1BdZhy1ERH8FBdXDWc3HY0/6SoV77VBn3cmhFQFXxR9rpyOwVtPSbJBsbT
Qneb6SjgIjLhHpKRFCA4r7q7pq2JxeKNocp3g3SYlhZ4MUJo4YwXABLwXonCTHB/IsTX+25mFDB8
rjHdsdOSEYKd3R+82BydcASjDwEadOsnBhnTqR24imnNrWDBOcLF+oNQPtJavfNaGrJxPp11iKBn
S7WXdKtOTgGKiZH8Z9tfbekZIKbOacZHvRiQ+WJKqMVQ4PX4HhcGFnIo/9Q1TRy+Wvgkzerd8At2
BMrBb8tva17ewTORFKvFB6gXMzJq/c7akKV24pfUFrnvFaCCIwrNIR2vIEaLx2VIb12f+Wo9+POh
VyzuMamDoi+Ge5u4XeaGlUlukMVnCl3yQFnB+S1PsuUYVzkJkYkpLKigMiKqBzlX4dTJRYHXJl72
y0EHW7Z5K7ZvALfXDApNVKWQWDP2JpScHz6dOocngneKBSN7kTDEbisR6gakU7+BcNBuu7Hha4Cv
COp1Kdc6zgqhkZo+w0GPSbWUfYTbOaZnsIpPOqv+qvPauBwhXMIpN9UTRACGRutE03E1ki6oGIk1
T7Jw2ggt76MZWP4nBRCY5DzmSMxT84OTWQ9a53xTBFIBf/2p7jVK0oEzMNZat0hJs17zxDRvagYB
g+2DFTA7dAy2BM//yFcCjT71HWptvqGNfccvS25x7LbhQvrt3tbih9T+amC1Iv2i5MsP2lLDNkmZ
ERd0D2bqWK/GPQXllJf0xaWas3Kjte95/yGLSo3gTFI5u6WOGg5boTvj+4gb8Sx6HRZu7N7V9Hzc
3VZ5E3ighmE3bJEvjUHMPKBUbSGpATJSo3EZzrG06YP3JW1YSrH92cixDqSTDXucZwATN/GM4JcF
fOOs84vGPAmIXxI5TxDW7A7sF+XvzFfybK97oeXbVF9SEU2Urzy0jr1JEWDv4xKiBOQ1gzvFIW6Y
RtgVIEyhPgsNTgANIu86n/FI0pnkO+avYcSXtIzufp1xZEGv4nvrAgRKDT9KjStMJao3V9ThoXLO
ZuunT20mGbxqJG7p8pEF9AvyTjkfbPbk00AVmA2QBlI/O9fWX2b840fLApG1TkpFpnFvpQX2vG76
WiuffhnO4u1kOxELM3rcANu+Nu8bp70dDP1Vq7V3UZIzW7QGy2lfvFM7erKN+M6x37hLrPtYyruE
Ug0kw5k6RAHOc2sXWjymL2QJHlVulRcHlExJvuomFuVfaKvffddTEVO4FAhJYCOdM5ENHRiBAqv2
UfbBQcAygBe2T2i2Uct0r9tUEVX563zErCdYWvkt00SBLWj7fVsmH3bv/yAfXQl1BJqtPbVIeruE
9o6AwFwcWFl/NXp0mSp2+IOSxjgmzvo9JhqmRdXdw+L4oZGDL6iEt6Yl6qpNgHd1cMAcdMoXG9Jb
NM1ZchAc5slG8fCKNv3Oam4CUFGScN12k82RSN88Xa0NdoAGYCnPGh29/WSFZQopZdAwtaT1Y6Pz
4Q089Rjv5OukaG72O/k5F0i6owJwrPE0KEqTtcz+TaU/7itb4ctY1ZnGKTOcWB9MPzGexq6iltbF
LQmWdZdAKKE88A9xKvfkZn5/agvtsNgAOgu7Hx5GlXyUxkvXUVYW2yN7ILXOq/QfcWlhsnRLOvk6
nvV8wEzIfe/Jt3HhpODqL/ga2AarFCwXqR/JhB1yFosQJ5zsmNmuAYhLs6BcldpJK+0Qn8z4YDrT
8KzG4a1t8WTXir+9RzImKdvIz2i4I7USkLmnxWhyvX1ceP3RwfQ8Q135A6QKo7an/uiemI/sjwEH
LaZxWnkh7jo7TNWETRMs1aXpLs/dj8HNHlyNNOigzLuGaqastOxwlANt7HPyXgN2CEnMooybpLC7
mu+gcD8mZX1anvVpzt5xNXEe2346cUye1lNhzUHqQxQnUaw0LoGzX62Xpoxf+9m7LAnHOujxT3U2
HdHxlhM1F7ApEhehLjdpuWQrvR1nIN9JPXAzdDCRAxQ5zPCZ4CHW3FJnvmNe3X/pilxVxxHYiWNy
PwghgpFuQCrUBLUS0A+U4ZV3Rrwg7bn0PCuS9Sh3RQr0YaiP7WKgM0Ox4N7hBZYr+Eqo3XBnnfNr
oj+VuFJ9o7JAi3L98mEaAyA50UeKzd6pyGo64quyWuNIkD6HY9cNkAuTCTuDOsbpOfYw1cH47Rn0
YVyrE4oSPSZncnjBb5leXKPfPgHo1Xn/zunPOCKDvFMrC4+O2BnEhmR98XozxXla9gdODxwGTXU7
lKS0aqO8EQRA15E0lJhTJim62ON0zO/oOL14idA5trj2bzfbX3bMAXjzmSXKfcgxHpQL8jxYn0sn
Ldw43hxfK3viSD1qd1UOrNXoEQ7sfD43RvPl1hG49Hrn8UEe9HcO7f0RQgPDh7FHv+2tq08VCoc4
NOtS9w6VIwh/wl+WVnufxCNDNC9xzoMjn/JR6vti8IxzvKcj2D8jgbHPOR00R77D53//oDNPaNz6
pwNZrLmVHlRDTHmvxsviTo8VIXNsCpWGPjOvEQWIRBxnY9hrNm7cnC7nO89p7SArcSp4i3Ui5crh
pSeooY9f/lQB5lmw402YcHqdqOwqOXvskfIJrlHJAlwe0LiwI0Nhr1tXjqVNjQlT3VOq9cupTg9G
fAQBDJijUPlzKhYDG511r5zxum6YQJrTACqMlM0pKC1jyTaJdMG049HwQcUXWdhwYdz15Cqylloy
AcZiFM5xpUlI8FDJOaGslcsi0OzAknEdZhL45GQwiYkz7m5AzzFPDTY0xlauUTMwXNF6+rlc3jmj
bvMbfRFfPYyRvZTzM11cY7DoKZyd6lg2hJ3jXFqh7YJkxhqzRNzZx9vC4K4KK41SW8xcoXKYCqVb
r7Jh6lAqzfqsekZzItN5duS6qwaAOHWRFrCDH5VWEPMYSSyzSiF3fdZN0QTsWlizek55+IegAHPt
69jCm2H8bsG34saRhwJs4DFrX3w8hZs2elKxO0dTw3a4cv/MayDu5UzPd6wcYoaLyZQUewy+eppl
AfBy1sOVBJYdD6VEpF+mAlPc4v1u0VTdaJYTFkdN6+w9B+QLMPNfL132WnzxRweX0mowulBrVMme
uAXvz34Wd/4E51oO1Wdfg1oy57+5cr4dQ7Ed+Igss/EHgO+67+b8h6v48oDTGShBeQErwc8rbEn9
9DxyrrtMJob/yWYiTVKVNQZTfNx0IiCHWe6Ez1nAnoD3gogPpoUbENRJog7t+gWvKeGcTiBooDOP
y0tB39T0SmV9d5M5jE89/GVVykdE6j0kJuzjVmDMiQc0zHrzuxnbgXq8qrTWSHXLBUK9HlU507FJ
Vs35nx/ooNsBS5dg0CwKH8bmNUFpg9VOj9U/P3RQ+Rl4bf8sRMMauv16+qu8qC5+BmfhlGHTO1xp
ihe6a280eykP/tbjBC+gZDbMIainPdhunG9k5yTggHPbW3H2WoBtbgGGXJpMbGPSxd9VlLiTCN8N
9sq4UpvjaNHyeztTKRxOALoNyE5j5F0budtgyHCOBPznvcEgECAoX7ASLzG+bUx/dblnacgjummu
tZFyN0GV6fIVZ0MPS9lQDDCzCZaK3Uoea3x0VlpH2eIZJxJIGFA37r1TP68ZrcLMBKzQSVv8OtPs
RG0s9NMk30tWBcBQM9EtOiMYghVeUNnrTUdv0R5DFOhAv0ZW0HrgJyBMs9j/qzLcUA3J4YvIjfMy
1I92xCvGVKmzSBFN7o1ybuxqjBwf1lFcOvVB15TcMfJX+4FaE2WeBh7WnkLZQ7c2N80ywHLvVVCM
tnmpJKC9Tll7N29OMbpvoCv91RKZuE1aD5wp4wZ8mezsdEZSU0xrIACD+5ZjOYGMgdBYQ2NDk69J
0DVS39EEpw7xfWtryVktG26WWaIOGSRdEZhsNAg+WZNuA+8NSFMSUXor0AktqPW0cJyHqiY54lF6
qSF4gQOWodVU4E2woLFShYwK54OdCFzycdbuq+WOOOz4OhECsdV4MVyCoOzOHYzZyA9c8PluDnjB
HNTGYKP218Hjo5kTQAdLH8NcaC8wep7zKt5cJ44V4PPduUM671yGGtcaXlc4qtjeFWLQcJ1tZmlP
wzWDXCCVA8GxejKEVBHOEZg8HVMPrdGowDOc7pC75lvKjLCU+B+J+oLyqL2gzldsCW17LKDTwBEV
F56W12w2UxypTvxXV/7eLNWd3dJzM5gdborZMIOMG8dOaI65XwsOoUo2gVljyBnG+p3TlBUoxEsS
KZhDOS21hnYUaPy7jqT1znf6e3MWbYA9OwshKfwUvfaeFh72DajN+tpwtM4noomD/urm0x8BYXF0
kPjHEY4Qbq19vPIt7CSRA1lw8yrajgIPs7/JBlAEY3+nMFruaqv3jqmxHLW6og04N3/6bFpQg1Ls
n+hWWAHz7VKhUvkhF/ehzHz6TNl/rPaukWYfYvvmE8wvPBo7pBk9hGCLL8mbfwCE4O3zthEy0xNv
3sA9OLR2L+smwuK6HHZSdOfebrvjOFFuZrCNijSLwXYP13xSNLRCXCmNep8z88doaay7csoonvme
Jb69pUjfKUViPydleFR2E1X4ycK0f3UIJdLfs3ygTsOJ6cKuWoawzCBKrC19nhoeEQZr/ddQVV8J
F4LdPNn7dUVbo6PvjkMz6NihkftGgAVf20BwMAgzvKuE+hBlDUTjrKDCrJiKg1wMZr59pu+uq2mi
WNsUbVcEunoUHifRpmsDfLPoq/nQqtzeywKGLsYXLYWRi7trouIaOi8d6O/UFzjOWvyZKtO5+LNO
6SgC5F1XMZ3pHF4hhLsqgrfDxylk/iCtDlZQpf3l0sb73siiu8UaQH0q/zHbflBa190L9/Tv/+Gf
fz+0WYjBQFz/+acuXfIHzapBoe8cqksB0VIBC8HMfvjnBx9ypjUeDXw0f+D5wv7rlf1Yi7zdLwXi
OMaO+GzHdXso6jl7KICQBJWiCycGDx6Rnv0GS93flKn7MrIWH+vJfvcXC0d0T+Vt6V+9OPdZRHqd
suOcy0JK9a0GzlyXz9VKeKfQLdiytXxOHcYuuj5dcQGl44LTzI9bwF4+9y+HIliZ8JWO9pE8r7wU
xqCe07lAvxIHfdXUwYYDGzh1/2P/8gBOzyAb70u7MXZTN3UnqlSZu4y8Hvh9cTtvLaZtkZ2wEfy0
XYLBYPFOSU6waZ05ZyYGW/zUZFBfavdrbB26tXP9kGqTuMP2xd0MllkgXS2+rbwsvcMTgWtyXdSZ
hjUvgh20T+HlyqlSN22T0vqh94HbcTGi9hFO/2LxSLV+e+tOrgqSGjB4J8w9SqdzXosWP6+2tGFS
u3gbt3btboW7OWtS8Ac/pQscp86SMugKBrQg3aajjslEp//dTfoXZ4sSpdS7cnl/ROyO0g5xvje2
AmVp/uE+RpeZ5X8m+Ov2lTLI59UwLvltrwNxwWBE4vsa7L3R+dNfURJv1CFYWn+Ygg2BQy91wBdB
ZU5cgoar+cNV0aVHCyXKYHpsUMEAccC94p3HkjxnGQOONb1IhE2jmWRkLtm+c/X20ayWF2HFy5Xj
kBEoPfmGpMjOZXdYfSwjQ1DX7nSbX9sZ+WcJ+WGPJ2o9SK7q14FQB1Rv0lJeASWMSuIs4HZQ7LLR
4SvOHIha7Q+Rx3gPkOh76Wms1YWnnuhJB2+wkHCrsUFuU0zmnrzvTGpgyCRDeVYCuz+G0MBYOyDj
LUFi2A1T0Hvm3Rpf29V8MMpqjnw7Rk9bhTgNBgMy11w/uGyZFw0/pG80bGHsFGmZzuH9qEpJNoPG
Xbf78RSfhI6dL0yG+q9WuwmjJ8I7NcdxBlmEYUz2Rccc60gvilubpqWdU7ggUpL1lxKerjkxlI+0
peIJKLUgEcNvTh5614DRDFPGNAu7V5Nre81JVdjjV6IdoNsBa+cOIm506qtOboOciVHfDDzBq2EW
3QgcXrvvMHruXdQ+0Wh0ULOF2iZjoTmLqZFqq5up5+aSWvGWoHTnsJ24M1cfQBupMSmLktqrGetv
/MPfkChP5hQhvP8grtBiW3JpCLMadk7nIccUH9j2sHMrOz2tLkqh5UXNqn3Ubv9Y4eg9MFJyD65t
n3HsNMyfEv9UdA33uKaJ9HHqd7kQf5f0yyuw/euj+BK6uOemTWLXa+6ShqSsO3kE5D2ctktMXQ2j
yiX99tN4jnSjvUrvpfGIe2sVVssxZmIkBp3Q75BdOt25oYDBC4bEencX9TpT7Cx9+aYNHibmen4W
E8CeQfhb8bHBJQifkMhtrnbDgO6GRBq4AwTZtfp1eeJDZEX7UCcng5NCjK6PXav9SapycwHLh762
Zmj01lexCHm34DQqOWgF0MaRDNw46Hv6YfvJCN3Y9K8bImmiy3EPQ2RQWBwS80ZPU5dZCxJ2gu4E
KQk0H03lnuUfRkPeeJZoo9ICONnmNIKUEzUChOUJZoODRpde+N0pQ4aBJcyFYGqJqxNKKmCRL3uo
swin1Y1i+hNPhjjUqDFgQpcwX7EKdJT4VhYMekZ8JNpH+sqhlLj9byyTNYJ/dehGHk6zdx9bOZPE
7QrFnYdZagOQkh0tGZtfvVZAabzmFREoOVnS+xHjm4tVJ+R+B1uXfdAfhkCNeBu3mT5ozaPbTo8m
o27a29MojzV8qQy0sgZKkUYBccqito7MparK5AS+msG6sqxN515n3iXtliuEhjMc5gxHGKpH4DTM
J9El94sTV8FY2fGOcTj9bzUiag+ROxurIEPurLNcQD9BQaL64Rbsyq8+aPwnPcsP5DkjemfTe7pu
b5VX/Kkm95E/LON4AXSv7wtaWlRN2YcXJIP5aSwFr756UIjB+xbr7WT9zD4XFi93Vj4iEMbrElEJ
FXgmFVnVIOgNsUlUw3XoDFhnE01+BnY98IrtPhdbFgzZskAOCnOvxFfvpieRi30rHB5TBbmvEw9d
pt/IRjw5vTHttdR7wWzEedYbQ2EpcdLaN30LdSH8WuEGjvHSHi0EDz2EZWANnsiPwkpaRpmU32A3
+WGdJ1SUakCxtnu4P3PGZZB2qw9kszyDw8fsNSe9qpjGp81ppjydPMGj7YNNKxKOugdIcDStZS0l
RmM6X2buDK6H7UE6AhlDO9Z6/03sGl3GnJBCV/Va+nGIT1D5X9iCqz2FNEzwYA1GuWT41+BD1RrL
A5LFS+ZtMB57rLYiN2r16Im7afIa4uc4ysBfytux9D/9waPAsZn563mkqRf3TwPYfeeuUzhYi8WX
/MI+I/aZg/FYH7Lx2LBhgYLaJN9kIteLVdNzDfGoXPemnOOgNivE/CHB/NsxTnb9Bcdm9kwgvL+n
Q2xMcT4ifephOxj8rexhxfsUf7kx+ehJA/CWzeM3q/gxa7BtVnYBxLNO/gIgoHBrNuwAc3p5So2B
wM5snOceI8ZM2ibuGLqJqcbs1OTsGB3tROPM0KwLGGln7w5kj+Pg4ZMA59j31qtB8gX4BT+b5iRG
miqB2+YQPwkgwc+2NqzJyhpN0WP/R9O0iY9eg43rc7VovWWNaK6CJSe30ToRmYeVNA/+K3YXsgJR
uQlyGJFFY9Mo0PK+GTIJIZwz5fYJIYNXOi3tMIZx2do7x77TfcaJVZs6B1fZ1l5IhwN5bZcnCf1h
KyYwQwGKvSqwhppzwUARk04R15GD5YtE6fJtzwWoTjwAS64/q7j9qPKOFY7786CTBDJ7o2Nx5olZ
ClLgQ2q+zSZPPD7+QyzxzKc8F9hCGZfKz7WoPKjSw5NSyGJcVioehQB/i7On/4WWa6fJOFJ2am9u
IUboFQ+0cF7MURgMro1XAwZzMFjxjdLLOlJ5AeS8UPPRplKAiyAtPhU+pmazhRuF8womuz/z7GNa
LYgXypXPkoaNkTlVhYmBAQQoE1wLvR40Xv1rEGqimQDP/Sj2xA8+ewYHB2Vjg5fO/FsvzCiG3r9N
PO2jbeS094eau4SfY0TkOxZr7qF3n7gb4bnaast65tTrC0TYfOb6iUKP26P722N9DhjrMjbLqvJg
CTNEp7OPs6xxio2PqCqsBOzPu6adHgR3sah3O+oUxRqB4CwP6yDTUMy9s8kCVwzndK3YKIdKL75q
mR9VOagQKD3nBGqrNJMF1VVTFfU+XRq54FDOje0ZUj6V463xqLGmHVf/kZDqhVicwUCQKJ6qH9hs
2Oma5FkatXNYaPEMl2W6zJ2d3hpgOFkinOHWrdkD5vU80fyzLydezW4uTlRvUmdv75p41S6Lekpj
vBKph7laDhmkeBOrcTargwnDCszgUtyibpId0NM3H+008sZ7f+nFXQ0sOOtyEVad9+C0b0lf/XUH
TizT0PFK5VS/W1DfFpf6dwdBKzAtuAcbAwYxNWjVsK1QsNvsrmfwPGd3tGhkROE0omKV9m37JgOq
7A+H1fapVAP54rHfu2hoIBcevcq8S6xPJsr47FL9Dx2oMai5KlRcuri9jle8afvFQImKO/Gqs4pq
ZXcLOtraYwesMEeRI5B/zRrwHIP6e7euH3xeh5R+wd0olvLO8dKDOfQxnTgd8JsEpO925ojj7ooT
7jS5+o1eOg9WWjLbBwwagrp0QJJTsKQtHfUqhc2oxsjmgxforhdOCQNL5bgamGjt28jZLlY7a8+J
MYST1b4pzLThaBr4mobZObPyZCg/Gw6ivXFqButeX/6UA5MgOahDXf4jWZDvHps/foalT8Dam0qE
S1M8E/CUgYzzZkfg4HPKHWoxFWOIlk1/byfDwRHyknmgD6BRSqPP9trYdiGfV3yWbB2rzrRhVnQG
rPpPTnZ8j3JEEt/QO2x22T3alesuDLKcq+f4b3A5b5K51o5a+pNTvZn2puQRcx6RqB7s3jtQGbGX
ecwQdc6wxHEC3dk9cwLusHASltdmvrj0QOLqrEEiopPkPf3wadGT7Ivda9WdWsYcNILG84Y/Ubuy
+Jw5jKT6l+UO7knvpmMFczZydaLC3iar1xo1m+TVd3k6/yxEJIOm0Vidl5XvUJKGapn5EjWSY2V5
dheph1WFImv1eE2IJhSHcfDwIifODu4m8QmMyjHk0KMDcaPR0PoKc0E26ShQSn4roUGC726VPmCn
L5uPwd8mcgP6YN9kQ2T0ywcw6BPCLic3zzLDTH+sG9+7nez1vRZ02ruaFmaxydmaQop5AVpqkf4I
OQ9jx8qJVXBHXUZMG0ZVHT2rnl7wyGDHLHOWQeaNJhUN4wCowbdtVqWJB2KkJ3CapwuXKRJXyO6m
xcNtQK4VIJkviaf2Ux57sLH6LLTFZIHl7B4WLSZSg+wqNHs86EP6nrvI+olV+1Frjl+piZlhzm4T
VQCtKoQZjPIsYE8evNm4zRtFM1yGzutkaERtshH48EQ5UVe9wySoTpmHM0CupwUbG+YJR52bBGog
o0KKXOIvoSbMOVX17YoVO6lPrFwzNlKLSg40QlyVIRTM3qzhli7/tIT4d7qp0b1HVZ6BoNwrWjoq
NuPoe8qZNmp6914DvtbHZbmryrUlZcipuF/xC62lOHlzeTFLotkOxUhnWRdkZ4sighb90+kpI0pZ
b1WrX0zWHztwDrqF9laVVIdYcFfzsYo0S/R3kuBc3s/PbO7NyfKf/ZIgcUzZxGHMqYo20vS6MGDZ
48DFOtw3ZyqisrRgMBB/VmuCL8Gcvvo4e8AremvQororc/TydEb9x2s9xpRopLl7NEz3VZYorPj6
2qSrTmbfwHtgYqvQPoIM4U/nWpYLwlqqeoBDDRFRVPuqkVg+Ba0jQpKbTTG+tE7xvSwQkN3J3GkJ
fUxmuSoElfqtHDAl8pC8Nc0A/ssuwFS4Ma2ZjBhVmX4kfRf5DkUAztqeepOCEVTDd+gCHjQu57/Y
O5PmuJWzS/+Vjt7jBqZMIBe9+GqeSBZHkdogKFHCkBgTM359PyXbHbYjPkevetULKa6vLk2qCgW8
+Z5znhOsoWG/6Ko1O+lh4qE0mIjKSoCY30PNoFN2zCf8LtaTPVFB2ta2v5aR9Z6Y+C28dZfQWmqO
pa5/ONZ85wQxu3tOTm06+MzaZ09B566daeXXNEUXE5t8ZsPXwZ7sLRn7D8AsmFLHVPAZt88lh+Zj
6y4fuY2+pUI69IIMOI4pKggI46sy3pEPIA84suasLkaFgR4i9NQD/m3m5uTEzFQSlMuqyTwuvXlC
h/Yw3FSzfEzoJbylikB646XZTMN8x21+y+vEBd6P6wq+AkujbdtgL1EieGZB3K6NWz72E1kdbgeH
mW3CoWjSl3S4BnJ2D1a5pLDqKHCfx/5pGJkDvNE6ONzMEHAQV9NWPbmtfrY4KPz5VcfeA3U42caj
2DrT9wlnArhMoj74bnJyUziYNsTN1mneNJ1Qh/Y2W8bultiSeltGfbWyNw3+bDczMXFxVE9RSwRT
lGSk8vfasyLw3PpOJfOhaogSNZxWcxcoXuy8QPpidklbG5hKe0THf3GdW4XvSMgtWd6Xun82t3QZ
fV6vIzAM8BqvWvCpLyPccU1WYdSzDmlIw4dLUy9XOl6DXtIfdPt0MkK9QEO4yKwebyLPU2Zv3ShW
p7FnarT6AJPNzABVOlxaKR5AJ3FfqoC4GKLJ78VnEd80Pk+OtGIUSSjh1fAQPI60dHSBbU81enMT
9l9TLu/NQMGp7x4z6SI6gfYjrPJDLzjvuzbGhDqmwEmHjPqOR4lMdzB+63MuZ5UL7no11tYvIlnr
wRR6w3i9ZlnZrCdStfiHggIoYPoGbhjGVhGSiHGqp470F5o7BHlrJh8TBqS1uuE1roAqZeYwy4QO
rqqFOuPynsXFtfb75Oh0H8GtkpzAwltChTlldUA4tOgOUW6h3UfzQ6boSPbL+6lWzZ7G1vUY03kC
q8GCkDV698NtNr5tmm3ICGCqWCp1e8AIH3i7ix5xYh7dV9/wh9D005vmdaDKWOxFVP6C5/URapY9
lHm3tBbyaqL5gWrqdrW0rvjW2OjNX73rOschp6+ZkSJHBTwS691FaxUkw7Px2H55cUcBHvG/aZi2
neP6KxC6/br11XjXWQ1679SFt+0FRlzuTQUP+w1HSWyyDfYV7VXuOhH9OxlcbFND9juPSQIuhtXA
QrXjjcMtOaN69S4Jxmgju/41k+OTtYDaQRopNmPAfUMJamtihffAPxK9+dkovMB0Y+WUNo477H0j
9uCA5a8+0bK3A3mxQ40E/wQJY+J93FUQ0KSLibGm6/qurF6BCZ97r1BbxSi/C+sIzKEwa0pxmEuX
+huBjZj9/AvGtHYfURowegX1p3hkIrIwaS5dwApHPHwsJRYynJ7krfP6+siQlRynVJ/4O3YHus1w
AFxMbeutsJh1PHKsuFi75QAh5FDYgg2XLT+rSluYDePkMGsqLNOy3gdTXJ/8UJVchC1n6ni5h5BU
rAcWxAVxs4sM2Fu4drAN83Ahb0yvOKaWjmfYijT5tsibXwQ6MXOEzVXRHnGnnlt4kU+ckaFj27um
VqzP0y4ipcAai0tzIz0/OqjF6bg9KXT6PjV7ss8XphrqaNL+6vmsXCPyWdtysBHroWSyanj02oLm
l67RtKdh34gSiyizZQCDzPZuWLodeDGOCXh6IvZEk909K3gws4/RGB2CX+HWr/AIBkKhZ1RLegza
kzLOdOdAnCoS+Z1YFA7+IHidkuwGYSM4eUO2ZGL6Ao9VHUbG7lXVsDkcrZZn4VJCNrU8WJIH3Fcj
IvMA+r9gfdym30K6GigSYqaXWDSpvFJ5uF6GbiTgob+GEXbdOCoeNc0p8WmRCwo1oxBfXccg3noI
OWHrVNuR9f7qz280rXSca/ih0nx5zWKX7h3fSrhEizcMFOw3JypmFvTp1ajqjMUJJ0S0lVNUlv3K
Zx7dFA7Zfg+vI1mlkX+wqosy00KloKWRNlktOiS0gA08G4u5Nurmc8bOnEYnpkqdO1xU+DPSsL6P
O+pk6vHiZr2zJTL9CUa1IaCHLAkC9VbdwwSN7O6n9j2YoBO0aZaOTfQ4227MfWjcddR7nqU6e60C
7r+076rF9nu7d1vxeKhcVjcaUNcqmZ17rtfngow71UPB2k53bsX5ybE0JjgCFbup7OFg4r0JKZgL
5xZLpWPvq4HsuRuN2SbtrJrkkwNRbeHc41I90wfRoeaSW6mSGq1kHt8i/MUcVXm1GdoxK1mSV7v9
KNquZsfN4lczkA9kaKzWptOm4Iw1OGCRigh3b9QIDFh+e559g/2VdAdNSxvfBzpoa9BSHkvrkA4w
kpj5FoMoCDgVKZSM6M4IvfdhhxPfhxEgcOtQ+7cGSzOdJlAq8D8meuVm8tN62LbhmG4TXx/9eH5z
gxryjT0azk4Gd2yMVYrl9J7TPKd+7Oi4WBoY3Dn0lgwSVhk9jRZe3T6zvjzF/h1//Lqo83umRWQl
u4ISG+Z3S1p5m1AYenBE92gF0ZlCFiQu5IhRFTuADveYSfS6+cTSqo9kCsijmHZlUWK1KooCZFZe
8iK4AU0GHc0iro9DzXBo7QFKiPoyR7cN7jwcu875AW2jv/Dh4d6nH9uEtUfr0ya3VHdD7L2PfauO
+HOuSWHqQ5zsahByuzFOvyO37MaxYVZvShQsUu2KBeJ6Tvm06Ton/4TBLu/nT9akFH51LWezkQNo
fNV5kJ5iWqhXOS21k5P1T8XyVCLqxh03j2AoFK6tah/jBfTc4QHBfO/OlFXYsl9ZpgiP1J58Mu90
zAIcVPsm+C6MBIeUsz2JKeRm7Z271z+/Ran7NJvOWncYE1dwk6A8r3L4AkeMpyV2MtJURQEVIgBA
Ex3wnucbS9IvUSeUR1Rlf8e5kscudStr6rOLLXChFaCXHYAWAh+6hgQ5sitnIN7QB6o3tEOjaUiu
+rD6/zjw+T+ntgMi0/99avsZNGzyP577r8/yX4Lbt6/6e3Bb/KVk4JLClq5n+zIkFv334Lb/lyM8
T4S+oL7KlYKv+Xtw23H/cm2FUOVxMUD/5mva23f6X//T+4t+w1CpEFFZ+G4AK/zfAOD/CQjuyX8r
g/A85QhfOiJ0pRe6fMd/DW1rwzmILeSbzIQjrjqoWa+ZXnPoxgHaRFhJRfMjGTg2P0ZW1mJ/wA71
0gQ+qOiN9rpq2luJ6oqdSqOk+bQ6bb/T1znyUbfTqngqpGecSzFlTbIBKmSVGyW7pmb/OOaaw5FP
n5Sg/5Gi2KC3LSyWRZ5zlyswdeJcTErhbbRPcvITD8fMFsVv+2qkBpeVNFz8mGQwj0Q+XkvLdiqi
jW76IZLCD94UnzbWmaYyPlvhDorZh5P7nmT8FjV1USCFDXiWsLAmrAJToRZrl8Kcao8JCC9nxR5y
yThGO32wn4xXxj9ZVis6fwc6gVCicygXEW3a7U+VFv18qFF86t+1BcgVgqkh/4DOW1NpvoiiRakL
eJSDIXQnr9m12ucwAPBLRztaY5BQdCZbIhwTDRdY7HLZHjB48H8x2YHXPHa+SMOjyVsfqERrme6X
o7OclGaEcRr/5e2+DVLQgk87K2+5CD/Gi4UMj52rF9KUe/geeIaqSiXpwfSBXp5aJaR/bijJYc3s
LOXNdyBL80rUvn0WGmTZZuj8vLsEAV3QG2M1ZvoeOAWTtDcmZiHJUCpWmMJjRbY0RusH27VgihYd
ov2hZ09fb3hYh891a39lQpkvRSGgPkUY47lvkcCDmx7080uutVut2cUwrMDI9xGb0VgoIRtFQnt3
3Ydm1y9NSHh4JA25Gwgd97uM7/XC28IGsUSwqe8qUbbLNU/cyjx0it099aWdA4+8cYefgqGo5Zjv
wnKWQ9c+84k13QYwGiNwO7Jm5obvuOmxJ33sI2IlkvgippbwYXRM9tMtdWnnnJtxtJAJEbX5ERbs
Cb5azUt+cPkrYP7yfNI475ONTY716Mh5atPwvIZoCU1OzOjFcwBoiXI7VEa6S5spe6SKBa7fbpI+
pLLNPFAm8TNKEgkjJxK3Pp6sJqS5xyFyU/bmrm0VOMS2nNlEBwmMnUlmISuX3KD0sAIMWuPcAaCP
onu/VwG2doxDWvesc2TWJxtSlKJAE5zrALYt5C3KDTaNGLv8sNj1gs0RCVcse+aVJU+3sZN2RfAI
nN6GO70YhhuU+QpmapYMJodESyA9sDZLyFF4VzouUfxNE7tYdWOOvjcRaBlpOuUZq/GuJuy/kMEy
v7XOlM+5c3mM+bnKW0w3TSgY6qBI4bmSoR1hpuXug6HEVk4wn5B7XPGObdksr20TpwRUY4fF3ii9
qt+3DZ6scVeOVlPz2VeoicjRN+VE1XmM/3mxFCcYglhgjIZqfMjbqvJ54oZyiE9xUEJHT2RSlXD6
rMVaGzF5zlcwN26CZ1hkEr1StTbZqHkUrKNs28pebuyN8aOlVDL6lo9AsjYyp0CUtQMWbr3AgvpI
MXNZ5EXDwnnk7LYEDybz63QrA4IP6xoPtHgIAtHkh6ZPhDl1g5nMRbOLKdnq2DczB/Wz+N19L5vd
vcVATMAjDKsH6TR8P6XJ1bhRSuJg7qSW95wvKL4PhOFqqaQtU2Jagc0xp6DS6xLaQzDI9QDkvPoB
llp9WZk7dqxj+fCzJcmFh6nF9+4FJnCqGUaBDNHX1M9QOJL0CvRu2OtTQ0C2fHbrPMw/pMLDRR2k
Vta1p+WWZgJUCrSyVJIXcivyJS+l0zb9ia5HYlCRrJBCUoSD8EP1WCB3jIc1rTClDNTXmM646As4
Rc2hIeVRb3ovaJOfDj85DhJp5Q9uVjdyywNgeMtoxWYo7DKG/SIopqNoe2hB3ngdlT98zkGMBB0u
tjs+2RBsvd3Ul1q8Jk7ghWc40QvtKwPqhv3Z+7jXtn2itLPSRR5TbkA3F8Bmki8pzZxVfuxzWx+B
vEfBIcx7hn9fF/FbZJVlfEpKt5Wb2C99mgMm8mIbHrrxTxDSfXya4K/597YLlHxLihKieNSXMd1F
3cIykEP+PO/6sW1/u13X3rqY+ahendbucRO2mgwSXci2/e7x3stfk0kGdS6arvhBY92CbBTYAOAK
4fDFhOO5jLZqScHyosuVcj2zN1Fb9pGRubL0Xsarw3fn54Nu3qMC44ZZLTkPfqKPktVExiMITuOY
4dqpm5KBehEL51GbA6z7MuBio7IXJTw4s9Zlx6IdxVmJT6/l3faPNR2UunTtctsbPH+XUFZm3Ffg
QTnf4rIlpFH1k08ctl3yfdJHhKaNcqR70HloB3+bV/+lAeWfG09uzJl/6rryKLlCPoH1aXMIROq6
jT//1HXVQhpzTLj8cEpn1Fg2/gwA5Z9hIP3bZFCTZcch92dkGJQdMz/8GQj/3zTo3L7Lz6pmvo+T
jsnu799189l9/sv/2P6ponnsf5n56VeLbvyPofD2X/7f/uHfyUMv/3kiplHmv5+H/+t3nHyWadv9
6zzM1/xtGg78v0K6Z1xhU4Tnhsyw/5iGpf0XZKOAP6SYEP7GDXD092nYozkn9IAVod9DK2JL83/G
YVf9xdf4ASqW57p/Zuh//M2vf7sO/tM4LAiy/dsFwyVGVEc6NKThD1P+7c//6YIZIgwHZGhpZLCI
tzcZtPnZaoDGMMHhjbVQglyXAqyhejJB0uJ/wxWP9MZuTwDuoAoFEoiluw+/yL7YBd1wMnjrxMAj
cuLZuJvJS0fUUb16KXV0dECgQVpoVTy3z7hdcYsnMMUd764JPPYsUfuxDIJbcElWyKk5axoZQx8f
sJZaQtKWgUPHhOaXEybR3pPkakagOtsMqNKFmWfDesgiaq2tzZjX5WphgGSWAsQE0+D855/+/Dbc
LHyO21jrtG6cs8fdjS6X8IjlrT6ztMzT2eUD3PQOyMmJFjbZjhdg49NlwP3FS0rvN0MLaMvRd8/x
vPCPXhpfb3cXyB8zMVY7f5ri9Ac34GCfaIjFaOakFRIE0ZlOypWnmh9m7MuDmCuHbS0DWDVF6sGW
/F29xqhdPtQRzQf8O26CvBNxDJ+RTY+29Z3tDSfVOJqGQXUCY9js5xIGcmR/R1SydnLCDEmm6GHJ
2gjxySGrCBhhCz2oWdfkna/JhDu1S7nxjyyTWCsKtVeuvHLGoRgjaYeHynWsfRGhBnWkCOxih6kS
OxILzAZM/h05XmgEsT4F+TRcE3O0BzGd3BE4Qi3v/HAQdAaET0q5y8kpjXkYrF0uAvSmunvlmbaQ
LiXoI3Xy7oCKfeiasTuyFfioZj/dm95hs6Dd+Br5UPz5ZueIiXNMK+sukAejCX+nNJKwJwtW7OGT
ix0n+4zQ3n1LLWOBI+Lezg7U/C4PSVBTqy6dcz52ywNxKMHfoMs2Zc/CNEqz61LfSXgVVB3OwQOK
flIDCRY6HLbYmfIzU/uj6MYvICH9cYRXQWo4OS/E83iEIHMK5yGOu4+6K7pDcAN51QOVl/g8ASf2
1qXQRwpD3B28kmkvyVDw1AgBo9bINF5PbRTjN5DlBBFp9sQW6yi40g5bOb0BzLdJAZyIMFVUsmfL
Eiy6nD/i5hFs04aizPmzd839BEELMS+nd7fXOPSbfTWX8EoXzIsQMF8d/8H3U29XgRii+Y1GnLqx
7pqlglQ42Aoftn/gMVGeLAu2TxfTuhwkHTtw0z+5IheHrAvBrOJuIGzbnikFh4COSzrkrFJSF0q1
kXeGlT2u7ZIa4QKObca5cyUTURxyjSBTkgHyMh8caduX24Kc+cXm1NAXLaOjtH/5ZLh2tuhftE+H
O+Y0/JP6qYjT955EXaoZWts4Rm0A+ljP9Dh78AgU4hkEgjcrirrHySbnmYlsM1TFqzNg4JMWHnz+
uzNQeFRMCDPwBMOTUs3Rj6DPQj8rt/6i7zU2fNK72KRC82jZ8j13GrUpgkZvypYe6KXEjqOzEzwp
+4QNjybR9pq1QIHIXpzmm8c3nBkgYOTelREEYRyjJyOJILJxpOR6Dn50HLfIYzHlB1mMo5u9I2LK
nF3aor73xK86F8vaD1mwY1FyiWcuEGS0XVy9oiHtg1GBxE9+aEX01cTUTos2HzeyFRR/D7ncR5qc
79jce73oYYSxDPdk9T5o9hh0GG76aJs0cfPw57fQ/jBxPl0MvLGqRpWXxQn3EQ9KDi4mgOjog32i
eCffVdal5r51H1YLUhsW9VU8tPhIZH5u4Ky8InhsqZDI3+fIfUuG8aiHRb7UxYI5oK5wHPfzgyzt
X7fcDWBjrjj4ZnmcRVtReBEkcySvhGy+piOlGlhDZLZ1QXHnB7bXuWu6OyWSS2AQV0VDAIPb5N3t
6I4adPIngU+McsLFK9d6Uo94AN1d9RbFo74Qb3nuZ0P20yOQX1Pak0bLp1fzDAOh8Vv3GFnc9j4G
OfRgB0CO3ewJdLFzdSv7V0lBugTxdd/oEKZ87L3UI2HtEZWOggB9wcj46ihJ0Fi4v3LRIE+TL+Hu
+aMwDNIuiAF7UAdWuQ2NIsgAaTyl5550Ok/NjQnmYZta/rcmwkAv0xspjF+2l5wCLw8QWZt+E3Yk
RnOBSfCGiQhuW3wWDUyrASb7BhBLjpzhKLXB4Q1gLCIKTwL6IbnRgZ2hyLcUsuAzi4lQtAJDMd2b
AtVakD9w3fjcOMQEm3r4itULYZfhwa3tHyxsnjju3dlMw8SfXKg20bismwGx0bHH4fYFL91YsZdF
jkQtmmvkBWKGVTFw2ypKUns4rwSWlyhuNc/Lh6agiTIeFcAR0LiY2ly0KORS8ghRkbzPAMr3zeTd
19wX8YgBRklmLvWuhLi0kG3cdjbELqdNtgX8kq2ztPQE11yBSR40fCfzmuI1wpor5o3fiHe8gq8m
U2KjLOzCHunHLu8GCG4tnN4WZzJEEc63ibnKAMSG3Xy0rVNfl4G9UjaH/so3/Tf8rLQfzCMQYSa7
TQZHsbLxvbCrB1rYNmcjzLTlk0ZaGIOJPUY9mIaVnTXmFIdnK24k9AqLrExTc4VuXRZec4v5MHYw
LZUx3EarpuSyO1dN+RX3JtmBuwWhkDx4rZY72cOimErR3IOb5ZoPoFeZoa7WlsLCnlIkW/Qu4rBD
F0UHrT2K9bcGeu6mbbpPG9fnNnD6J6bSO2+uIb3GrC360s7WHWeADQi97/Ewf1mCw5RnAPL1fww3
N5J1KapHy/VqXPUelvxW9Id2zOAKVhjlkvrMC0CMzTR3hQOjJlHj8c9g5H0xwi1rQzeBZq6THhwW
r3lpRpWdmiJ44ZTBOAlrb1Px84y17RyzSK5NsNDLZ4jKkN3jYVgP1S6gymEVl3unDMOvju6JuPI+
4ojYmWKbcdu+/ByxzDEZhTs3pX4vkf2wa+C7gaGNz2FN/ZPK2s+m1G8doM27Os5e2IqFCwHNmOXn
upOvcQO4jdmu2kUUcpTuvOpQR7dey1CYLTROLfgKKXicd7l2oh2mlU/8SN0TLQPbXo3ufW86vTIs
xcqkDPh4uneDsc942QPK+2KKUSEnEHDvHyYd8oxofxHWsk8GsbY3TKapc7WHtNzJLPvioUkX8iQ2
koTkCUwHrEoE3Lif36Y5+MqCAP4fmVH4kaR47UlvTH+rA2oypJlY/fQ4WnCgtQCgmfNcSudiEe66
oGk3e4uyEKIvIxA0o8u1HMgbNMjiUZenh4pe7VXj1t5uTjlJkzq4S6Tfw55Paa5sOQ4E8QK8crFI
L7jyF8nY4OQBGiXSDX0jbOiMbYPtpLclbORNGwX4T6jspaT+IjB/UO1Db5cVY1ThMmZfd+NZELig
9SDeZDWJGh84TRN6615JIH8KJWoIkFEr82SXGHYKN+u2+QhBKlLiXTQjV0fykOnhxbaONzMf4q4F
49eJ5Y5L5034/nRqrTTZ2CMVIxMNRjCg4UaUnL+58x1M2rwRQSBtr3yuu+A4zDgV6NF4kyFRHGEl
eH+XgH1W3NarvsZDNvPmgAZgMVGq8p44wjeSunprFjIyIsWVo+lkoLioLNfhYxMEyTkrAw4O3rOM
bsYbiYpswRqEbYCTc4hLgIIYpI+towImLwOEz2vOvZ1wVRATX6rwIc8GgnWEudRUPWXawtM40GqY
HtSoFGVuWB7Kwi/W3JCvJobIw9IOqFOaoOx6VrZREJb2VnnpWbGDrhCEx610XySXZvk1cbQ8Yps5
zrpI3vzYOwOwhxCRuXdzFMfYZ3qABstT0mev2iVvxzlcYLsSWxzvT+rIB+6tCobfcU3zo9t9T21u
u7qaD/6ExWeG5VWrftf6+mOSeFgwg30kk3vwOADTSsB7YWcKB+pini0x8gnqtHoEm/EYS0Zo+3EI
y4vUzrMREjRNEnzzqS8ctAMcViKtZ1760WXTq0qHe5ZfB8e/ZU44J0xNHrIyfyiSG+Sg9fi5K5Ay
4DiDwxAHP2JwAzieNPHmV5gLEIuCIlpJE4QrHaA1wsA7S/A7r10ZYIKOqLQUEUkcazyFZYxvCcyl
crN7oQeqjKKRVT371iggmR5iR9tbKSzM3PDh50Y7QRRvY9c7MFj/ink0dEvhbSKq66vbGmoO8Xyx
JWdF3n+lHeCgHhu3NuZ3n8tdV/e3TD+Pe2XTKTTLd/QMBRCAUCTL/5HNXAwkL9p4A0ZZ6kAEaRf+
LQcgirjkiiGTEg0yQR6Kecct7g4KDqPJIjEpOtyD2ohEYZseJx0/10wSNMrzXKFcABJuSiRq7AYo
MEROAdctnr/KnY6PXdNCQ+xcB4x5y8DXL2olAIBuFbbtdeqI4mpZOAeZyC5F23xvhE051BLdpe2c
HnTnnqcpLvYITSRPZXu2/ak9o8+jbfgMZIFbzEfKNPJVWkBFLEbvYDClnorAsPENhh0W/AHDax6t
6SRcjnaKm1MP9rC1JufTzF51cdJQ7LIUz2+UcR8KGtc9k+MJ90FRRSjHbrsBTK+OGRUeWQ8DwFeF
c479d0JU79L0427Bu5xPrU+pDKMatIxnSFj2xngzqgFzCvacHqKbvXz5kXKvmFjBUZZYWlJOamEP
lFf9lLKMLtATcJj0+zCPGuhGFmHM9svDL4y4yF/RtwDIeea1rQfEghArKOecw0hxGSbBGwyJtoPA
Mu3RVqyyE+uNV7bbTjlo+uUw2N20cXuQyKVSJ2orzblwHxumlOvs5eOqFl2B2rDkF3gP7yiaL7YJ
8gP1RTGhoeArMTkyiiNgara3vnJYj0O6ayIqIAIf7H5RJvHGV8z6gxl+Fkt6qRJr2HWtQHTsSP44
tVs9m7Fo2AnRBjeSFFkpXs8dZnM6JRwNzB1o4YX2kDraG6CDVzdiEQIL7Ab4iMlAk6bPY6aImJ7C
rujrS0kwfxzovGhS3yI9itHKycOSNcII8j7HZ7eQXTtbyDeNcKwNrhNaALzs4oCxInM3ipUg6I00
R0KX6sgqLNRmiMUxaOpuS5MqHoq5fAkjKv1MtKfOYtlVWGzzGdh0XHs3RCuOppmor47HZiP6qt3m
ixUfF8FoG9nXSae/kqZadjMzqG/y4FQiDQNv/Z7EFTYZfXTGRm2pjwdhoekpV6NNh31+O1tlwT0G
Dn9tq/Hxtp5xi/xFsEQ6RKiMmVn0oQj4zEpps9SWA71gvCV49x3qCOykO3auPqY5Li3RYUQNLKox
7UxgrLdwkw3IXYzvn2FYLnfFIiF4cOHp1tuUMsJRMdBjDNWejrCK0pKm5RulkiCzIq5CD2nPBZp7
j2jJyyVRkbMN3NY8BE35LQ2h0/YNPQCSD1bQ3H5MoEd+bKj0s10OqvQNwP+JcdMSMiI/Sjv2sRve
l9Bd8RltoJPY0yqk2p1n2QbXeHspFqzEfkHCMBQqXBeFty+6KKXOAwmpi7uF3UFMQQluPZpBCSal
s8Sn5RMivuH9DXIA3uFuIjPjPIMzrreq7M62sa1djFwKNzWh7K0Kt2VUP4dpXHN55t9CR3AEiuY9
x+R55QqjHpgk5F08Vutpzud9PGBIZd05WN1AXQsdXYg02U4nIMiJcFF04+mVSqHZFnWwso1HU26r
s33ijvU2tL54D6s9OjegpxoudaTybdDyhsdHQObDAx43GOwTMRmSQi5pGyzDCztGbg7+2Lj7muKl
PfWNpGrucPDHGwzFxG5xTG7m5kIBin8XJc+pTqsj1FsMRhhvSI5236h3ISfG02IkEo9AWuzJqNHp
m2NFcstp2Hemv2GZuKIJoqdHoCfMtE25GU0ZkoXmCYgcdavW1CRvOolJuWB2t6vp1IWvA6kMsk0w
drrKZzEJ6qDrBo7VHn05TDAHxs23YW533OEa4N2VOeVp+k1oaMhVVz/ZyyiwKYP90pRnUOcRbeO2
eSLySrNhZJ9ICOzYcNQm9p7sJH5g/q53tT++NnxW1zARi3UmqmRr6HxYbrtbsCOlL6NjA498mDu9
RzIMt25Z/O4knDOMEXewGLI7vUAIzsTJStCAcRHme+Yvjm1/8rlp3247bHprt0jWhl3Sjuz/FgXW
oaALUqVPDhxvoFudUAmhpAX11cut+hAuzbepx8Q1z5AZNV9Dq5o8MF+EdH3Rkgj8w0FWbmqxAyIt
VoHNIUG37wRyHvy+dkjmDxCToKDCMRclSM0lwS2q78rUbu4Np7hN0VUB11pH3zDbya3DTWPL6gVw
i6mi7dTV3xmEeG/S3qxHUC9rrR8DGmVORHF+ximr93ap/T0hlhyfM+a0SS3MgRzUG09gE4PAsIWd
hZuQtdNaRAvZ5pYKI7R8XGNNcsimgXBwYd3znB6YaUqgbjlHYpg/2Nr0cKuvuuWtadDi9okbcaj6
kwBXthOuAxZqsF/07OhzDje2cPYqCsenmo6QUC3fOltyQYrmC+8MS1uVhfjZ/Wof4PhKKVS1u4eR
xcJ2xDVcJ6m9ja1yeK0tvmEo68/CAcrp9DNBZPsqymgGVxpz/q/n36ImGmR5t3Zxp101lne0q6De
YwwVm8R3vw/4auyuV1uC74YiJJz/t5eqK2DX1PErlBfzlo/Rnl1odurt1ltFM/XCspdnrzJXZL4L
1kmzZU31W/l3zAvXkfznFuVxXIVO4z8UMoY7H5fJkSRKgUtbQDJJBckiL4VyWcr25Pj+fYk+Tjsl
n/ARYzDHFr3sKRmYzq0tqWVJ/B1emlsVE4Xk7WJFJ2tI3jBQVOd2yM8x9TR+U+7I/gBDZDLa2mlM
C3hsPnxgLTvk+3Mmxv7I4zMiCu++OYLKSVvp38HY3I0lKmyMEeShKko8OiW0TeUVwKZZ6RYJudaQ
xCO1f9EjlnViop2WvMvjto5icZ7D9Iwb6U1apXO4AWzWKu5u2yVRb0aOQ8K0XGk8xplVgNR79d6p
LXcnTXSRqWCz4smbtbKydl7jfV8gVZCCvbntQ6yEDWtM3qRD4kosOA520NQpl/1YgkAhqtJUZzfw
5TP5A2QROt32ZNDp/iRxhSl67Ta4A2ulR0q8g/gYEF7kDYTc6HT+qcWXzOc43AUSXH6UnchL8W6m
3tbz3as9WbyNpU9SRmRm5yPfbbIOVqs5VhMxs8lVHDxMrB/oxrCBurIF0p8hogvYr+vQHoqEqm5G
xmTDHq+thuDWLBPvCN9BRWTpLJV/nCPUnBmz6GZApcCWqR6jKIAly0JxU4IWJx5V5dQDTKH7XST+
a5DOzjk6KcIBTHIFMPMB7IqquLgDW4ffXMCY3kBPOI1i3yzPfKucW89XqrkFyfiEM52knMcrO/5v
ns5rN25l26JfRIA5vLLZUd1KVn4hZNlmkcVYTEV+/R3cB7gvxoH2sSV1s6tWmHPMlmK0jsaj2y5b
MvRPbw5XkppQPFcrQuqA93usvDBJR/tqtfJzmOYR+TyT0bm12yTg2x1DMbZw51NMHpm5MJxz73Wn
qaOxf0EFCeA+dxpeKDrXiQMA2T9LbrTHZ7aFJqSG0vxuFDNuKwpfhzJCmj9wPHR5V51cZCw7g6p0
HzYLy0ZDH6rSkZz25p2RLysfrmq52/iCtUGxKg2j+V1opOOD2AWpmO4mh/xwq8QTIbowPzjOSOR2
L2945c9daBy9dSqOJvKhAsK7WAJG26zC5BTMR53Blzc2havLEhZVECJuFTGRbToA4igY42EhTXfV
LsFmcHKGmboLWqinh+KB9uubohJvGtbwh6GaTdL2iHkqEKkn63kGrbFfwuVvJ1rIZXKCzmxDLMgd
NhpL+2Isz2LRsDILkwO2RsNE6b7ETsUBWaTeLSRcl9VlwZxN6bs2bVEMjfPR8pXaLxPTC5t42twz
WJJUUfA6hOObCi4wJtcTruGKFFJ5AstuIr1ADw20zkoiNl7wUR/MvsMLIkfO03Y+a7u4q+UQ7Xps
cIgb58+8QdmC1+6XYTM5DR3D5ol278quIxwirKeLJnu+JD34appUBjnAcUMs4kiY5Ds6LXIq6pRw
yJI+goatWQ3oS0AdcS/mLHmHWLsKukHmQTaoyfmbV8hiS7H+tHAC7gbkgXEw2MBxhP7dsdNY2tRE
Gw7sQBiXAGFD0tswY0BfvwuLc2v9YNjpXlXjRlRNTYO1uAf8I4sXQ9TfHW5wTjGdSDoQzFLQyCT0
hh3fc9Adxb3038tO5YmtxPOU4QHiiZ/3/eZDhzTpvQxecXCr8r0OC2dPOt24J1aHp4orsUORsyP1
xE7GPMAtlRZyz/aj3wsZEbJykhrFfZMxIzX3I0DpfRqi8DZhVF/p7R7KOvD2sm/hc83GrmApF/tI
psA4p6iyu22OAL1MlvqXm77jSWHDKZiSOCbb9sV+YludPznRiSzi5a7jO1QziI81hyw5cDnPLm7J
yUkfq0awZF1crrSCYQxL4quYDWJOomD7Ori5qiOPtNIgKXpdPWDXNtDx6AIPi/lTOuv8CgsSitWE
BjDH05W7ak3GacERPs1Y2XOa93X2PfT1Ckd5sGVNBJbBX4dyEcj62vqE1DkAC0Wv8kPhWuRa00KS
aJy3+8KHL8OwxdrbET1xYcFmlx48rqCcLqO31InvIgQDaQRtpHDEsdkSydQ/FvafKRHnd35b27CL
FNkoRnaku/xBBo+v0dfPlu8Xx7XyyK3fTBx1AYq6V4F3Z7PsYEZQAgrcBiyh9sWd67tPxTAWnJTP
DVaIp2Yp3txosUCcYpiWKb3eFgEAMEImTvvf0ri/9Ctxu83Udwd6wBCOzsDWYWQRn5F6kUzhilqi
x6c5WiwZK+JYlEViLxlB9T2W2e6x0BV5ssdZpbyj+O8Yi6bEndsRfo6IxYc/BXBpnWSYBTOLtX6e
YSSdiJ2VLDdGzJBZ8ORUGspqV3v7JrCcky+IfhmtcTV36IPgZsDCSSwX7pSF0aGbD2RhO5dsStWB
FbC6MWwmlrt+MKQiucET+S6z+vomQ7ci7ZFPIqjOEQfy3mLcHps8N3tj8kFrhLR2Jl6pFetI12Z3
AmPZjoeZKtbCGuVNYHogKtUy6kGEzwxaca33ziB3cFHc/SSXK0eQd7Yt1h4OKIc9904DL4/S4r8e
M7zVqC0eNEHlbQtTwLXbC/oMusqQIj0YfhP/9OxIxq0DRMq1n5OaK4kfatnGQxOaaBDIkYLvx4Cb
jc/c4eFlL8P6em2P4P3s85QCfS+8rIsFYLJ9JBAhK0ee6y6AwMULwWCVDEQd/iOIxj/JYFWHjFuK
S/Ovs4j5wRidu5H0k3Nav4EgX66drz/dKCDUhDcpttuRtbhr/RdpuWcQ/NsJEHXwwL3RZOI4bBQj
nzI9uwrfwroIqv8ts6Ox5bK5CnmZkUfAdfMPOiNWV29IqSCwy6PnI5Mcw4GEbI3oQQXqJzclepoa
oMgSWJpHNplS+aHK1KNk9tnj4smCHSBLQPr9zawXRuaKFePK5QCzgcA76M2rMz+Pq/VRI9zh3DW8
mFCGBHAxGmJ+v6QIbPIbxy4n2Gk6bHdMPCgkcV0l3nlu0JAzMY0HUz6MInu9CUWqbwq+bG8TotTi
26NGw4jWKJaykJXmAEQwcOvPRacPRU6IoAnBzbcZvixiPFat+cFqWZwsUAQZQUwHs+OFCkdYaWME
rUYP+jfuoqu2wnDPnMiE8kCy9zouRyQR7JSFj4nGGl+Ctl4TYid+T13Rn3OBDtqpg6PPXle35Bgs
hrjr7Vd75SNr5YV5iLz6kXWseDANfHKLR+QCu4gfaM6JmPkniny51o352dnoZMHlw4J8ZNFJpaJ8
daKYvAfon3M/8yVyET41iei4dgo3iQpsdnzaYYptG78iBGeaWUt76BnixSDk/44BORqucn9pArcu
5JJ4O78ellfStlfq5GQd9XJyFvMSjmhLpmr1EmbpO7yx4sHqFUtX8GHOA5Q5wDy1iXW16/aeeM0H
+kLGtaAITANC1PaHs5qYpcaCBybTpFn3dYnQYySNF1mmPdj8LgZTnL5K5c4lTKWf2xdVIgoGWDef
RGlxOqeTPAjGn5eNzm2NAMKBRcmL2byIlH1MweQfDTgmwigrzkq2yzUModmEg4hiXRTOYxkVD+CG
cHma1au54DmdKo1yq5R/RCNJQ2fPxpZPYwBCVU5TVWD3Ghmvjxy4LHYRXnVjfiFPnHvbbsXexf5d
tyLJVpZQUYvjvDYXSLPsnHaDTF/Ay/Lri/UYurjJzMXg+ppQRntwMwZiloYphAziV3D8511gus+F
TcNZuczsBZqfSrg+UWzBS9X+mPgS4twun1pAIImIKJgsacMRRCPPdOyNSKH0omss/GOs+8Y6O7b3
Wpv6D2IcQnqDHpjCEtx1hj3tDJz2SN7osoCK21koP7Oyonnvqi3vdQOZMlcMOO0qQNoxV296hGD9
tHLmkQumn4MSe2SXs+VQxpzvHANscuaNBj8Ww7E2fcsdB/0corpdZthQwFjcDw4jlpyVGTeNd1J2
RDC2V5O/YeIaBZVJ15YxvvFU554dyz3LCJR5Gq6I+5hDJV4XBRdZNEdEz/q+MgI+bzZqa9Mm8El+
4VSOWOCh+85vXZalKBQka6w2G54wDQ5PnSBGqOu64bTQSofO9O6sdB++6z4ww46OQ0/nU4zduo0C
y1P7LxgRzyFhS+NMtOOBs7HENme7V6sDElKA4UcjTq1feyRVETrqakYclPB4Avdj7n5ECx7ULaZQ
S7aYIKWvygNHX2OfLFe4TgRmY/iFn4ApcgWlpXFTAPW5mT5BKJZTXnLMp22gKFtM1mY9AKOWxjDW
PoHDafttux4HZA372PZPIftcTmGbVAPTf3YExRFKkdcoTP8Cw3kyKuM7tzHElzixUxy0N0VgiJm1
nG4ARI/k7BQl0o4sUPO9R4xa3hG7Nw9mfp9O/cdAJvI+hExCTOZhrts87pQVHv0cPOBCRHjUgPb3
y+zoOQyTuhTnvJWmyZA5/0Ki+C7bJzUuHQEMp8S9ZCzuj0FQPJ8SHLh+3lFBsHQ6TKQVMib1+6cm
KwlkgrNZ+ZLsHLdm0uD+pKZrUBOIe90QJkk484vS0YlZG+tJa1u6nt3wb9WScWNRSdldX4FbRDia
Vc7fltDH0SwQqGU8pEyT4p4eI9bELEUhk781fDEGKCkj8wQbp9IdkCUf1VhPnwC5jzlKFBJmyMJ8
NM23zuWSwaz6tzLQ7VnUgK1pI1d0qas1Itd9EGruBG8hCUxQt9ALJWsBKLYGUJdv20qPIGJLsR8m
agw4nIfFIOeVokGRIGkg7eOKyHeu1rHvUBt1ABlY2lMngP6kXzStp6VC5sBdQ0wJB5IXojBpvnpp
M29KmeAP7X+HVfMShNv7lQEPrqrsOs6pfXSsglA2+SAj1mfb3NTEga+r/N3PkbMvbBEyvArHtWO6
3LbzMXWcd7rE9CB7e9sstb/klsvZhiFIAsLDnDAjI8oPN3CSQICECODCEQZSbnAoFq+pH8KKNR2g
AT1RpGSJdATyQExTHb7MNi/GiwAx32xhImmNJhDB0TXM2No7XtHGyhPMm2g0jgTIvYfMbhI/1ZfQ
16yOcjBXBiswlK0cYlb/3OA1OGYeBUCgBt587a8X/PpUxupS6OfOG9RNQrzMZr5RVBAUqtBKngNs
8ezXsHC1IZZfkg0ICXSfhmx6HmWbxhiF7uWA7UpR2DHhMakd+QHhYlbd2u99fH1JSExlmrHogZHF
cs1Vp9E39TmyLuPi8vpzgZ6Dmra4BqxTjsEbiBpmdab9ZkqyVZuNnmBa7ldhtsUW3hMlCKumxBOY
6NpJvuWuc2mcGWRtiIQoHfpjxFe9yu/u0w6WR1aZ1OxR/trnAIRMjps8tWBTdkGxZVtNB4GWTMjg
XrbRcDMKEEG1bp9JOJ4fc+HUNxfpr2FdiqosfgmT/hOWwymYfdJmzWwAhEmiAfE/8GDIS1eB6dx4
JPf4eu1L6+AErNLoRBUdZghZDLb01YoMzYeLHiD+vRWughkUinPXOU5civY3k/z1rfuvGRtXdQkr
CVdKdulRbh4Hqw/f1LB8Cr99DxTBbpWBhz0dPyIzYKcC9L81cAPPEdTZ3m5xKwXdPWiZ156Ic563
9DHaDjU54xuWiMBMh/FLs6xsb1if58Wg9mhwX6qcvajDVJBnBLVvWY+8S334y8OiFavQqU5476hv
MP8WpHsuESHllPwgSEOHHxfiR8aOczOF5y6ZCHxwdzpt4C2VzaXymJb26KpKGc4H3vUxsPKH1V/e
O2TWqDvRW0e+fnX6lObJRrkEaaF+a4YZrJFgFRSyU9B1uyQOPsljawAQR+l/DJ3AY5mSG/d+JN7I
ZuXzNyBoG8gmJaN3LO6j1N5o0HXCWdcdyXtKJtTUl7XAzlxE5IPLqAHEzVyeAhGzPyDRLHIF0xz9
bbGIvUcFEedw2XU4fivb2fTbgm1avp6BNdhJ66TP46AWMqHMt3mKUDkb6ozndOC2t2DKim4nnkWP
SjdCNx1niO/G1VMnZCN/QwO8J7ru5tkc0/FYlO25K5A6oDLbZ22fnSsIUXskA7ex+WwtBpplVtsX
MyuZX5GBBuC+AnlCuxwK2O8Yjfpei5vPN88MlrHV5H82foXaR1t/on5iiWOwz+Nlt0qPANqRWBS0
egykPdi8qH4goFArGwsYlNDgTkgjklgnBuzKnz+MDNWwjjtz7GLlLvYu0qqLiY/rdmwAIJwBrK2X
JimcMIVJ05wKsMB7kELJIMN2j2+cYQNhCSywYzBTF79tE/BeMF6ygFcBAJWLaG4AlH5o4VHF3jg+
9RtHj0y6R6aBvz1Xww8b5nFPujo7EgNlH0ip52IyrrhL7bNpW0h/AmPdNRK4XNP5MNoyxBei/zfZ
gDVHFweVRCxkQOgnELVCP0G5ix6F9W9k/uT5grY6yH4Rd3GwS4YRiN65ehpecCKnE+Gh0YAM+dbc
ZlHD1YOczT7S/euLX2Wvf4E8Jm0KOWmff/3v/zvX96oILhCYkakMEUeAk/3BZuqFPWYD/kq31J/9
GsaVyZChDdH6aQs2ZDF++EFI7kUHBzhsswvRFGDKoyXbciv+joTfYSn9xYAOzcuaH9K0BNWC43Oe
7XRvVOvTMFkC/TvV3Jp2BzMc3jjRhzs0nOSmlhWYqvXsiT67+BCeOIC2cE8H+drskz7LIjqb6njB
N32IRkXKcJd9kqHyLqgasIm09Hq1Dy8wCK13NPoKqREqUUJjKIm++s78vQTeU8nnZskcD58EyjHc
2lkCHuNbZfl5IFeMdodYqoLxSzyFFYzi5g9NBhlUo/9vKUqwRR/SzHpm3s54dujfJt89Fst6nGif
ECwu6G+X6WFtz8PCigH+p2GHRNa778VKjAYMNpwmsHUhsOV6/bWaRXMISc6w5vw7WGzFyHT4EwK1
XsbMPqYiep+t/BDOKzFe28ue+hE0Nv8cIb1hNSC5F01w4BjMYve17aIMYBKRyewaBYEfYbgLcv1n
MIZ93vztl/BOMl85VuS4jPxCTYPkKiANNFiGPG4l/kmd9dz6RJjMtiB0TNoXtAiMt5AiO+PgnMx6
Pki8o8zD14pcvebInuIkq020h5g4zlEiEJokZmIhFS7PhOLrjuUart4W/v1YD0914O8Junmutr9k
SJayvu0+mSaTJTd7droGfG+lYdkQqLNUXPikeEHcHhR6nqJ6kk0LxxMErd2ip1tdCvB8qX+z34/L
qV4OftUQQEDETdxgdySKGs3WCmbfRoqBvD+9SLIXqcWWYzgRzSP1X1SgRWIPKaxxSz2PHDdHoEE4
ZSyHsEpWG6ZGXW8Et3Ap+2TJaHz9cIl9U5ARqlfNBeC807c7u6YOf7cjnFhiq/dM4pngdkSwmpCJ
4Gp8s7vi/YCG59nyc5qQb2vX3jUjOWeqfwGJotie+Lc1qn/MhlWZ6EaGlGw+iu2xdrv+FdFabLtQ
fa3NYFTIm+0woUPFSGDAtpjosoGIRtX/3Z64qBB/RF/9mNF2ViwpxeCEfZZTajXP5fY4ghNBdyye
3NT6h+E/oQrIF3RiXsDgGUQ/EY4h6BfkwxCzSaOwg8ToFgwJzFPo2rPpuC75hZFputvmCgkqBVIk
gcRlsnA4wiGps6MbhYHqIjd4IbsHTOtXOx/f5YhwRdN8MXOwPjRpgnL7zKfDNwm+K+PnNMESy1xR
pX+0+NY9aZU4jk9QW4Dt9BSt2Rnhzoc3pm8Bd29sj8MjmR2c2+xG4Y7Nldz1wfpRexNBP+VKfJOD
AsjmUz/K5p17cYvhZBrPy4kRFDub1/0t6NxVK49UEpcx5YypjOnRJOeU0OCW38xaSD3NDkYJBKlp
kCUr0qNr0l3X0WAT0IS/qwXOESXutQd+y8c1v3iTBYQ+M8gPyjmTsHoBmSJApi5foqH97qz6N3AI
breALHSwczsnXT9zvKdYw1b61Gm4D/L8ueU/xxYoI7IWL4tQh9bz3jhe6cH/e517575cf5wJtWfY
rde8sM/rPPxmOkQeNFLwUX+xiXkLcTjFwxo8b/+RvmYb96AFwJGKELIkM2Gh+Sm2UF6cPmFuxkI5
COcLZiGOw/7Hbvzz2KOFKjFUhAVWZ2WgCpudWe/BYJDlsl7CdBAI3NqPwerPWTi/ofnlFjUiQgEW
Op6GNeHIE4117jVVG6zB9DTQBJAwecuiM/wLs1/gbR9/VUHTY1ljqMi048uKmm2eR93czjr574cG
B57ViJFxZpwQk7wGAdFUUjXXYLJOo1o1omoeSOd5Ak9e1WA/mXGxOZTTpxGAU9AMB3qL5WGHSkZt
d5NvovsE+7BBsuFWDSFFQHXoqF4pERRSpAq9qDKKo2JNMljWN4FgjeehywsqCbF9OZXMqEgTi4nR
wItN9S+1/wnwjlDrcDioWrF6KplVTs7NXocvJwB+S3BMCBR475fTkyg4830Dm6MLoVt7HU3MpqSO
ouqL9i9L6hQFcN++m9VyzTZDmA5ZfzN333at47XlBsiy6h0eBxqQskAYPjSfZY7GsG8PSo3rJa/q
9wLgaU+mWexu7z4zegR0AtygtS06FoYe/3198D4xMfOY4Ew8ZulhmLByCWsmcahBZyktygNoPAyt
qcBtKggCZHViwePfr6VHReZVoMWUd4aimaxRZ76snQsBL+Mkztg4k+1oN+ujRT7IMcpERG2QwZXS
HmVeoVnLNVuY0GRQgZnukzvU6mTI9cURT434zSP5L9uiku3CfR7gOCRZhxAhaO5NFNNUWiph5UN2
Fis6e0awBkF2jdcWut/ouq+GU0iWO+Nj0friuZTBayVQVEeUXq6hng0RpLFlsylyWDm1ncvjSKxN
8BpgROQ44VhsU7vbBUP1sSBRCIVJJ8P5mDmgX51KvqlWfERGAanFwWiEL5/S1eR5n5xH9Lhswoi/
ChLJDAJIMGrdjns4GyfceMiKQERTTEQ3AACRBGedb2l1tdmh+w4wbzLmmzqoXPVcEWLRn8N0bvDp
M26BorTvWrEQYcAAxyvk3yJPT3hnHyeFaxHZSmyFTHwRl8C+qpl7iuo60NIZzgJxi5svL/IdUzUE
ccCnJkcbJwTJPhbPN9shXjnyqTC47eu1f130Kh6RZlB8hR7COCu4FmhfsMus64mE2y97adEBFBq2
d9mQ3eSj6qmgz6edeZH5b6KO77UJwjJYoIuRn0DfMwGXCLDscLwPnol2mxGI4cYKljDPYe8TeU5K
PNaEdViCPftnpIxFjSpShJRWsOUYJSEBZkVJ5zTtpSdXhnMkWAzjTdhcncrIf9l+/ewYC8pogizQ
/J/mOeJkkeKUOf6vrs/uLc7gCZXcZc6KLyYNMy1g+Mtc2aRatvxDkOst5Cp8Sqn88ypgfMa/0m/i
7z4i06bA8scNe1Y+s2rpUE5VgEVLNHgQiU7FbD0Sj4pM281yVnk+tsB5IIA0C49cTWQWdGdVtZxO
4ggF+L5m594F9a1L4SDPLDOnbkcw14/NLygMCzYxg0nBZPVqVhq6rK0nwDfXLrsYnvcHehfCn8xN
d6Izf7BJ6njsrbfSNM/0nl9YGaEgc/xzc5DDBKRnch/y1L2abMe2kSMab72ch/fAUNnBSuuHmolK
MvfhH+G2uL6yt02OHKN0BJePrkyzKN+L0AppPhHVemgre3mcXJYy/YSdGzw+yYqWQU7OSQRFm6y2
KA6qzA6OsL7++0qKCHVXmSzfYYLfD631FXa+f+y8HsqgBJkSaIOuK5yPrGztUrJdlqDbaZO+vAn8
8cQ0/0hB8qGEnG/S+9EEosR+ews6ve+jYEzsc2uG7V1uGTdG2BhdChYcVRAxSOsCgygmj113BDTJ
ASkaIRq7mIGLgk7D6FYAednG0duecrk4xNRwr9fcq2bHULCo6YchPfAqwxCG0Pvdlm6/h3gn9qaN
u20KieX15/3IcDtmXZ8i3QmPkGWe0nKgdF+otZhfFlh1DuXI5h46jBdYD75NZabazoq9nFtDS6iS
qn/A6ogXFe+iQgTAGJkzmXOlyafqwFva7ueFan3q8PiMSOlw3mb8UNQuWEIsHC4GN0n1VDh3Fiaa
fTTNxEOhlWSAVQqBWI2nNPVJj1yq9FfefKzW8DIHfYXCd3holvbJ8vKLkjADEGB6SPQHawdx/rmf
cgYHPpVfOxEZ59d0uzZWaRw1WVVf0Lnfw1C9NzLCH4gfamdMAlZx4xQ8AVCN4h4QFqM5pvg1+QtG
8VVkXOVFuOJTBxlgU3cE6MYNBqyMQJmRa+8sHaI5C3va0pDrpy5fMuLE+hYG+PaR6VljqS21O3OR
VwxOhhHCMO6q4QObsz63NTFQgSjfp1oap8mIqCv8DndHM7/kHZLWdp7uZhkSO8Wmqx+YefmzOcUc
jsWdkwNv6gh8Y7vkg5YdhIWq1zqKTow7Wth35iNxoGigl6lgtxkEh6V0SZNlVjmixKZqGcVpWM3N
2OskpqpZhBbTUVdUsjVEyn3tFg9ONP6gMPqbZnhiANkQOOvWxyEAOA5sxySEsr84BjaQwhbHrNLk
hDa5E1fYmxOdf7Lx4MUn28EL5gENPPYQB5AsVprnMOgRCPJ0xp2Hy8byxBFzpHqxBp/ssODsNADu
l4l/EVQ3r0CNfsbWLNVAeLYL8mLBQLglXZUXMT2sxdAd4CVdhwAU7zwANgZhkGwFXCuh48LgJ4o9
27hCb+CUxwSO0q0NC4ji2qpwfjbB3uS0XLtxS1SFCdrNzOaDyErKCoIqcYv/QMB0DF9wKDqoOg3D
I+mFichYBKysMdicSuPDr1l0bZQUIivWvx4f+6NBZ82kPLw5YFV9XHvsGhiNeixr3B5RIMNgja/N
vMsFR35qIQ4vRfNkzwiuZJMvoGbdvz1zqC2qG15rvenWIEEjrMT6sBs8ZICt19ZnQTcxUMkwkAJ8
jTeH6biP/qnTLTBdhERzxw6jylhWeiEmgYKEMoAgikQ9dgVFi85Dyuk+zN2/Loz5A7GFl2bmHxDs
8Y9TM90wzzwM69ziM020ngmZ3IK/XO+YYsMoNVNBZA+0CiC7GW7/GMj19nPpvbWeo+/YJgw7gGBf
XcNe2s4ZeKtlExE6cMkC9vc7T8vvta5/1ZAlDu2GgAC5ivSTyDPDhiqbsg3azWb6a5rtLaWGRxt+
FZxSMhPgcVYxpyK1dIobA5Dn6+z+KwDoxcq5+YjDY8fcsvIsy6Fu5INgRfht2byCWAZFPZTNTd2Z
bZU9yEH8CAT92i/Z3TH9gv1gLWA8qcOOs/A/6V2pV4b1n/DwxJAM5F3/+wPT1HuO0Po4McZkz4Sp
ZYwI/2TiDDwsPK9pS2ZRFbxLfohjsIN8maiGlAvdgr6cjOWnqKMWbXsZHdjzcF/P5WMg3dOYWNvP
6WoKi2Zl89RIPnYc6mtN32DjkdnzQlCMLMRDEsCtjpUV9CgYKSHymtWsnXcnAzNMUEbRcZUvYcvF
6fTlobSUd98U/wyEfnBtGTUNMnswSvPdiXIOezdjnjukKhGscc9Iy4iYxMIAn8JCGDGXCOP1qz2Y
BuvBB8sYxn0QUVSmi31fANAtyftI0ohqdGhBh7CDoy41HWi/i5F4W+3SmUZ4Akf2nYZdcVqckK7A
I6AjmntuBARkxkC6KfUva41jakQVrmuXQqdO8z0YMkjHgpFIo6YPuEoABntMSkL84zZjio+yJ4GG
KHjGgC5HRR7tHFOl8Th8lsiddbAkiJrdK4bSOpPpQ5pW5EsA+Nq5ARsCSrYCGSopprwjCJKWJ94j
1vEeUImwNB7YFxr7VM3OfiWRrYP4tFMThi7H/h5r9uCNG8pjGnJvm4iDE2NiiRdk2XIUVvfuBOgv
9IADtMvHS6VEvVdV9m75HhppZsFPaQ0sljJWMyW7nyxmkXJiXWdODYNhA3UCWc80TQX5nSCyTpHV
L+dc+ZKyxkeQowvnuGwfrcIdMFMWrOlcth37PvQf0QjNl4FG25k8FKuQE2O8j/PeGtzpQJzPJ2ZG
+5TrmRwDqR9wX1BfdhW1lrucy95CtmyS97FYhyhqyT0b5PNEO5Y7BCDr3MDRwKYTY35Zr/79WBG0
jg7nMeTj5wBgAKdSIloO2n/rCMYxtGsSL0niGHs1sijCAytDsh1n+eyvZIln9fiB4QApZ+GfvbUn
0JhNv9ySNqrMI9Wc0VWb6uZi8ZR4eD73Zs2JmtmIfpBdMQfyGkDS5OE+0MdPO7rLhUKOlom83AZ6
W/bQbyh45p242CB8NMafei3nY6HpLcKCKqFlwd5nNFYAyKrjYDVvyH4pi5sPf0QfiguQ4eQg8sPa
ZQ5BieMDZT/FSUWIxGpw/OeENFoVDTFrWmhlLggR5Po1p2fBBjKum4ZJ6lC803e7hy5guY+NOD0E
FfvbbuXvbXQx5ItEACzuH445nyLBRecZ+cAI3eG337fo0MrPdtVccptzxQnc8tTUw7lvITg6pt5n
5hYpRn25sgKA/RbFxuRSuM49vcIobHSQKFFbA7UBZiHkx1gFAnPEu2+nWLtcdL2Zv8soxU6FxZXf
Ok54ctJS8rXo6k9lYuPEAzMEELgOmscShlEyDgin4TmSZF7zK/dBwVufE7Ge51m+Kyf5GQXLTERH
Tj8qW37Bwb9D8cMmyt2SA/rmmzT5KwEQy9U1jPdxJeEMUsyNADMoTOtImRWI9G7g6bdx+N068Pxs
10mqsYNhIYrS3xttQVYObb6Cy5/oFEp5qGd5pyrzBn/Je50BPutWoMvgThtY0R5Gl8xMq+6Km1mS
WGBz2FXhQQjQ1u3MuifoU6Q+SCzXhdlcSRrHlU1itKVzgcZkSYchYmdHF8bV6lUORfagAIJhu6nf
PUumsARxDJWyCvat2IQbZehdRsyQdRxGTDlyCD2pm35agfHqbfmkFM7i0rrVhWHYa0MK1rvM1JMa
Lfudz5vcg0AVmIUtO7Ykk1OfzQTL12Ln67I40ePsleorZpKaWJr//c/B9l8VKyto+hl47jknCDKk
LriEnesf0G7/FL3v3FCW6q7/GhqjSozU+TED3s8Qk2HsHEU01YSSfhVIyamyB3yWlnuCzF/fyHx9
I+MQocy6/NSWj4XLzW9zT+6uzJfLxkG/t0oaJNM09RGvIOeA2DZ9E/5do2Sag/WN6Tc5BjVFreJF
3xHawXhwTu88TAbcB0bzkuXOU1vZ470ecA4C+/DPGOFxbzOFOFsQ4l/mba6FMNjb52p1XzzT+jfO
GhCu3VRJXnfIHFm0zU6DK+L//3DnR2G7tOgq+FBLFt4KAAQ8QUybU/iLANNZzCfZ4OurC4UAI1NP
+BX47IfVIY8YBVzzFDKMhX6PBMsSQ/MQTr33uBaUInTmaLHyj7Xz4MZMPj/BGOjLZIPsXJf0G+mT
9Qh0aH0C5P/qtL5PelEFZGiu1R1iGS92ueSGTqQ3PEm/fa9JZtM1L3jf5utKuMZJCecKa6O+Yuqr
r8qouIjFuiapztSeK24b6tNY1uDEDDd4zV1EPyDq2SXbDOYCWV5kNVBv0yjTWev5uIKfuPab3Ae4
yL+JWc8Nx70PU8bkkk3Nt4ULKY4oSND3NN8trkS18JdX6L73rinyJMtQvLZizu+FMElrR2iwg65k
kT/YnxwzGo5F1f3jM5jtstJRBzrqq7Kz+U52ORt81giX3nL7x8ZbD71JGWQVvj6xFWI2ahtfGR/1
z5RQD8jI0U7iDuCdqn/mgGNMYU5uNUUJcb6vUUVcUZdmp1zlaL4C6xN975QI4y6Uq4gbnzABRdUc
N6GtDngz552k3doVVhnQ0Zb/x9yZLTeOZNn2i1DmcDiml/vAmQQnjSHpBRYhKTDPM76+F5VZ92ZG
tkV3v7TdMisaNWRQBAGHn3P2XptLCLRB3JUuGarztMr4e0IOHttygsANpsirhpBJpFaE/oy+tiEf
GEm47cEYpd6o2mNaWi9ZS7+IDXCHbasoFxVKxZ0fjUztwYRUhfGGNefa3HxfFqVNwWWCMDDclTiC
jD4zkfRE19kAzK56LdghpUUfM5TQtSQFa0bbYpm1SB041UgUsp4Y7MyeDPVveERYVyrrQYRQ4XtM
l2cCyt+hMEV7E44KsxyoAMqgqI5ndEnDRK63mrjYXTZrRII53wgif1T0yxFKmQB0bg9fzyYDD9aY
I4bQCpiblFvMAzAeJCqG/Vkkh8Eycq9t3T0sKYsIdvZckklGVrbBFp0AIcCu3SJPyLd+B26HsSUj
PappB9eQ37Gtwbm2hJQZL01C4VZk41TnprDKPx6ynH4mhu1gy1nK8u+4HujN6CwRp+9IEHlhg26f
sM7vO7JQd4CCBI0qIeDddm/VqDnrKOv1QzMZTHZdh4QWWmQHJ4G9JG+Dl2FGLDUNEfPvYC9oVzDT
01mu2uneSWiY6GNdH6WJ9xwQnTA1WLdMkWezZxsxABmuW/azfk6cQFQfrZL5RFUEXkYdLBRJMtHg
jztsTp5VZ/Q18mGn7Pmbhi5vyY3PWGqJ9qwcNJGMLh4c/IlrKGGA3oz+ttrQX0LIdk7SeNgZCU4T
X+ujOzanezdzDjmdiz0z1PGuhYewHAjP4RrLFa4zmgO1ct31TYrZgNEF12KgAq6oZ3Wil2hbV5XY
EdGL2iwCjE+15sTBRD/sEXUTcTdTVe1dv3sAs7il/YZvhkEXcSNmA7IfAYpf+Nepp2x3wpDZeHVQ
OoRabIFLP9W5whFTdEMvNgF4RJAeTbXzafCsB870ZcwMcxUwal+LlkoV5M1948yIYPNkRxPzkjlq
m7v0bZQGmCJs7iiGfirDwEnFXM6t0g1XNrod/LMsZ/UiFTjoJ8Iq8AigJZRD+0arpLk3ZX/KjVys
AeRwNzQkRNY8/iwtiNuOSdqIW92DmvV0i5ExOWFYglZzDZSb4qhe9NzVJRbS2u/BY1kovWAwE15k
aVyTGvYbqX86CuQqDjtczzlIkFvJPfVoayPVjLgkptvU+Nm20HahEgjWJhN7WRiI1TLCxFFmAHKv
nP5q6T/7GGlzMhzAY6zzmzptjk1rz4YkW/Nf3FCONDFLklN9VO99+VqKsbh1rrAvIJxYwftd10X7
lASgihPf36cRf3UnE9QTmu/V+CuJ9ojjLVvKFCKBeuZ6FuxkfeJmt4MidwdvAr14Nu3aQ6gLnHCo
mbi0s/Wos5KFGS1wpJ+rtjbtoxg9HRbbMaj9ikg2gJC2Gj8zhYQ9NO2XLjJBDtpu8CAb7DgxeY4n
cKbWbqCxFCsGNHPEnMnAn4hszLqzh5hjmmO51pKMVTyWeBJvX3496FGXghnCPGrNGv0sMMhL30Co
Ix0/2CY2RZ3Wo8qugt1g93el1mdeElfO1e7M9zlzAq/McxBXQvdwZ06enInnoSv+HKS0vhSE4J0q
LHtROcemyWmYzMUuiJjryWD6YYpkNbRO9khFgxGyxgdn5k6HmrWBSp7N07qXmYW0uHuOZ2F4RBlz
O/KZpiuNS6mO9xrs0S00zJR8RIH9UvcfjLxCcp30sSRSg23FUKNGL7UZfnuNJLRGKbMKKKbZqYyr
tA0I9Q2pNRN1ben9bVBokxXsoro0gYuskjGHgVPgM2DO+56SwXkAQw4XWRE7MyKV7UW9Fcpm0Jax
w1fdq23o0VPX+0uwzNMrgeMIFfrT3OQ1VgW3RiNImiTS4M2I53sTaQ3jepuPLquCkYXDeK8bBsr2
FByNcTj0k5wZooQxH42xGDE9wKPfu7bCaUExUbG0LxCve/iKfrg4kBb6NLzf/j/1wbrv3GYN+fAV
7pQN8YB2s4XIEom7lrArTDldFw1ESHwKyYOrYo/t93GKbLGvQ5t97WxM7PF8jgKulMHvQbznCv9B
Grx3SNDjmt5CbBDgM7dLbiAeq2BiPyTc3Rd6i1QEhfVny71xSawLMJW63ConuxfJGHhB0m9BEY6r
ukEyHqPwX9ByWsim+AkkdT4y+MYc2VOL43a6dX6t2sVkivbG9YfzNHV4zXU6RHDisKSp75QvwBqj
4LkPErJ7rUAS1kYmVdahGYjBgTPR4xpkKKCw6jG0rI40cks0zQur2LWBSUaUy+o9hK5axIN556M1
tKaflc7KN+c3TNBID9k374cuPzckcR6BNuuIpXxi0GeBf6wfPjK83pC43C1iw43OHSNtqkfHbUiP
htIXJfmlN8pXWbRvlnhODcFeT/PxNVvBrp1Usk5c+4799nsSsr+b3YjKf4gELk6NMWx09BOfj3xk
A9RrkixjiGrFfGtARNZzPfcSb6y4V9WrSFGf68UN20O3kCa8a9znafYmmdCyieVIYZ0+98QJwA7T
N1hjKTZH3V/02rhDGcnHZN2Q9jvAh3AIYT+inUcak0eMbo2a+GMtO2kgjPYBuMrAjGnQFCOUVJrZ
ovo59Oohdv2t36f4ZewTK/dTXkQsB2FO47cV970I7hObPtY0kcKO8oxBAM5uG9x6YN5ls6atlZn+
aGEbkqR6Ew6r52qIH5lebVXh7DJYgJBOKRW7Z0r4h7lvopuqkHrKMDBqOcaJbTL3mmF8GUZu+dJo
Dw0AkqZE9d37YGGR4e4cw+/2U8RUJsvCS6Nb390pI7R93PcOAc26Rhc9A4Ev4T6xVVnRgB1j/wfl
Jf6rti/RORYfbGM/o55MYqtbmzXN3Li1nknpgfoDdtGvmJC4bPN9TCILU04bNTT+iv3229Dpx9Zn
z4QWOsQotKCN/O7m4bbqEpMdxrT2Q+NQ9b12MgbjNTdnwnWrk+GQTqAlYN8G9a7bzotmREhfgiM3
dSBm8BYgmWmvoiDDNQ/v5GR9BDECH6371jb2N/hWW20O34BjfLdcNO6TSXi8D/WkzS7GfLlppxeQ
ZLcz3bnzTQdUcMjQat+0jV5qZhd0bpgnkQUAbMbGQzAAMSg2A0RTs/ZzFuxb2vvmOK10v2K8WLAt
TOetwPuAB4XEd7SePyZE2HHEfmc0ymzl2E9GjYwrZta40oEfFFXWHERVn7noyO/SurtQZuPaLEgM
GGpNeHqBRAWPkL41mI55ZTzqW2eezBWNaupfgScOEIl/mCca+Vlfnfm0+lXZUCHnqcR8xa6kqYp0
g/efmf3NyeK4ZfgdLetD30effRhnj5ozfjMaZGFTWcQXwhPlCv8TS52bF7RJQE/dVG5aKMSuiNb6
OGl708x/WMpv92yKGBAG9dLsJ/sHrPqVpBRwxlH74A62j8wLCe/9uWxJIefO7vjuGeUilVS4472/
JqAr1r2jhwsGOsjOMyT5RffTtZtTZiTdvhor8mNNNmpFwEYXHaK1ak39BXYxm1YAYeRNLszJf0mB
QORM8/yU24fPmb/Ko+oTtzQlaxd++Nlrn6RnRcyFV4TmNqITBoXBHFgCkPyAH6oXMcHp6GkcwJdB
8MxWVFIiAW5xRbtuO1ptjgh+9CTELkxV+CuZmGfhIGxn391O5SHJMQv2cfhixeGnrpBp2ZYOGHEk
kVAXXuv2WOmIBm9Kwspdv32aHdKYG2R2E0RqxdQqNvYF0hQ7ng+GkxUrPZT0luN842cDDuQI8TQU
1cuci73V0ByAqTMhLyD161mfE+NHpujv2P2hdWAD1gIAB9gCTKJT9C3PEG93SAyduXyIOgnSo7+Y
1BmTMGDKVT0FHicAsOUXrXGbU1ohyswN/e7rQXO77hA7CB9Tmox/fA8zlLOlYmcuQzIxmymJQC/X
JrEqu1pcmpk6Y27Ts6lnw8ksvTAQoO4SN9iX3E4HbfK3Y6sfQPuIZWN1T8McultZ1PS4ETkHKpaP
o10U92ZaHtpRBd+qDKRabPu3kovfsksz41x0141lSSJ3RH0a+o85meIznZOlSSMQs0UvqXrVm4ib
bpPhgaK1tMD3EXk+llcvGWY/gKOAQsUeDPo2jDKtlBXe78Nmgzr7w5d2tdEMFkYmANvKzS2vsBiY
wokwlzos+gdJtrL5Xk7o4uuYcCEaNZxZlarXFTvkLTm0OCrny0C2yetQ44gx+obQRNF5tRzqY2PB
o3fwmDzORHjCHM3FO3NHDGHl8JOiGxKhsl9mHB/sPOzkypQC97Ew2z0SLv2cYCRf1diA+XdRGDY1
Z00l1Y5VLn5GUtYyxwryQ0Q6x55kJ8ZauJfODnpUOY2u51r605w49l2jcufGmEbly517+f++Vybu
wN6FU41ZxKbirLr0sdZdvp7Fjf2aJO6jCcJ8jZRPXOZU76xFwZ9BBFN54myZL18PqTLnEzy5pXP7
NRzx7ETrQjsot8z2rsuNxjVLrJa62XgROtZFFrvpE94N+5QaxfevH47tNF0dezh8/UyJgntZjGq2
1I9mrmw6CnXB9krF1mkMlHVqBztbdWly0cLglhKsueebaeRc+Cm+EtA4AtfQmVmTe24pL2g45OOy
yQS1lDFWG+I+0CulDN5RnHfBJYeP//VTs3BxjITOXSbaPcOn4hg0AMnKgl/Qnag8+IVVHGqMTTP8
V3BYAVg4i8PXQ/pd4NTUmIygS/MG+5JGWcq1EWdrTY3oSKtoPnLGTkcIfvZu1gtP5EntdTrOea3L
aFbapXP8ephLK6c1MG+C1H22O9u/yd+dat8JppqtwHIQC3Or031HZZBhSJlaeSR5FzeHlu1NshKT
Q1/Kb2FCHq4ZV+xlHP9gxcxtRWUcvx6ySvz7mR8YR72pb2VaUK2ZwzCiH460c9WxZ3L3xwPixz+/
nK8FZrKjnglJu1yxR4kZpcFRjFEo3H5L2Q1UR647dDqdefx6qEc86lpmT5vQdekgfH3TppisyhEr
Gleywx+7z6a+WvkG//oMIh0NTurxESP61mGR6aRlX9PEaxFB34n+nDMhW7o5n29RIx/S3MqgQ02G
rdnl7wXUhW0GeHulgqBB0+W256YzxhUwfTrYEDQqrOorTPIdto2uhUCVXWrykDcSuQIxhxUlTFCD
kEx1fH3o2rHZjfvRJal6MANmXHFMByAntT0zb0wWqF4gjPNtJl33OAy0v4RDP6225HRE3EoVWT2y
7vYr0Qz0Tamzo5KxB7CoirAnp1ymUTGusrlFVNXYEy0DcsYBzXUL12aYRSNuHaLB2ehCA6cRB+QB
93jr0O16jcJlilM75+7SqoM2ggicZsv38HXFADFVfqIxNuI38Hs6Vjmry2xjmtNdYo4jWazrprTv
Jp/uiFlMYEBGNv4scs2N3p0cbYsOhqXb7begRWnTRvH46o74F3Dequ92bjyiyHFPpcRrlKShV2uF
/tPN21U10W3lhN0PMasW3NRnIuS4KZeUsxJDRDdon5BITprU8ve0NF5hp4i34ubfF8GQvnCI3UWb
SU56mpTUYGO+0mTsEGDe9vcEyoKlao3qUumEhwVtQGaG1TGBn2yYIiq/R91nePngSqwI/nQOYuAU
QaHUXcHbX6WDXTzRt7Zp12Fushs6KqSEvVuO1r9LcBElaiaAxpY3mGhYQWjBrqZf92CYM3wTA9Sy
4UTfm7lskaro6nkq2C9TXNj3lW8Xa4an9SWeUBwVGR308MbJHPh89lY81HsV5XArBSwNlQRerEXP
IRz7axZl19YMdU9043yNElBQchhPtXDmKyqy+eoj214qK+o2eYhlIgNhs0nxnl/zKMC6ViB8qZkB
UAndfvsj6xsyzDKkdmaFxHSRwJpaSCj1ewsL6fXroQpmdw0QEgF3nFx107ZwFsw5TUkCQeZMyj+/
N8uHFhsvLRn3BE3BuHa3hx5mBYUuFPYWnNkf32Oo985aFC7dBuwLuj51ZZkMT52v71ic2lPI1Kpg
2WIUiXCX/Ax3oEFV4eYMJ23b3mZ93eDU1yodRhYF52cnp+YKGQNFS2Eyvzbd5lqa3SlF2eB9ffX1
kLl06Z1ZZ9IQZi66lWmVJFp77RFMXRKHexpfECrdXb+eaRMyh2TAiTXbxaFqW/J257q/zm1Y7qfb
EdH7oL8SOePQboTsVWfGh83wkfy2Coc5RnmuUaMs1+wk+ivK3OEK5EBbM0dm1+DkZxOnxLXNscRP
MUyLEnsIQnM7pCqB7uEZD5WaH9Kuw9HZqvjYa92fD19f3qZ4R0MayBckaecl8/Fjfnv4emZPkP+z
NmhWAh055GnntsKxIbMb1OxjWUbHP56ik6XgdthHxG6r78zBOgxRGx6/Hupe/vkMUzDPhpGtY58f
9NtXEX2I4whk/I9nvaEwbFCckDbJChrNeH0hSUXxivdqb8dYu8Bx6T0ruE1whnxXSQyp7Zj0oEv4
fnN7+PqySOqHLPCTbcOx3nDkPwoH5W8JzWC2AFuyN3/oW6084/UgO9oo8CziZTw185ifvp71DPq3
7PVev74KcN0tu4Q0XBc498knJv2EMzDEeB+qV0bOzrbNEkrjFklqpgtxY8rzYBb6H8/aqbkPZOYz
IFKoulP8R+GYLcFm+BsT/g8BF91b5jvxwZXRRKEAgeF/Mcrqr0lW/+f0sHn8CrN6/3e41R9xVv/3
y/8/sq5Ip/pN1tX8Wf/4HsXf/xb9yn/yR9SVKYimcm1DSKks4dLS+XfUlVL/IrMK/bdhGIS8fv3k
z6grpf/LJWbTcC315w+aP3NfnX8ZLmwNB0s1wXOGbvyPcl/F32OupMm/YjB6dUxTd6AF3n7+l5ir
qatHW94qdYdsnpUfORvDmOApZhR9Cv9FXTD/0HvyrwvkW4ewGVjC4ktZV6w6A4WwRszGKhXw/0MN
zwOJfIe5PRoFFgENalRFQ2ANOGjXmiSyp5PTrZlE1r0WXwVz0wOlMuwGyzzAVRsXf/kU/kz1+mvm
m67+8eYkAx1H121F6Ajyu7+/uTlP4TfBO8f8ab/a1XQOUTYK1z63jvVdqu6BKdqzX3DnlLX9Dr+Q
LjBuF6N7xUz4+fs/xuBT/lsCnUlmGWeAa0LeIbdX3v7YvxzpWKQtNMYkX2tV/FLYzWvjFHcRal2s
tB26gB3W5i38MuRP4xAeQnIwirg/IZP4SdpTvMJ58QP0Dh441P4uJTT6gJrbWRzaDHXwKLYuthO8
GpHzoYfONwwaxBhasDUUW6U5WRdCdkijYe1EZnunzQ5OmEjbDlb67fdv9dfoNFMKTmfeq+C9Skv+
EiWMPNlAMUc9qxNY5skhUFslnq0JXnUWtTdumW94eDR//6r/OL63V6Wp7yB+Ny1d/JLwF0/pDRDK
jKzRnbs4pKUcW2BpZ1LPf/9C9q8fpOR60cFOCwTnliF+OavsIkUYaraCAVm/Y0RTrQctQhyBsl9A
T2S2N/rr//FLmoTaCV7NcnXe4d/PHXpMZqt3hU7CTdx42lRDZmztOzfDwER8L9jG2C7+i+Op/7I0
GHyMiH8dU+msThxUUqn/esLqpeEO0cD4z1DUa6l/KJjTo9bwhjIlWWi8FNa8DXQwGAXihz/uMP/t
vEZe3DIswl0twAQc6V/WJRthFnDKHJtgRllRjuNuYl8T54RygkZ6KiwNn26++f1h/k9OXEux7IKt
ULourV9OXM0ffTq4MXLmFAOBfKTB6CH7WeW9eh17ZKyzooH5+9fU5T9PJ8DywraEKTnWvwYNusgu
jaRJprWlqjctCs51IM9FBMEBZ3OyarLhHeXb0dEJdKe3Z2m77OYd/P1f8Z9cPLawhMNdykXcav7y
WVMP+XZjpXzWEZIVDHII9Ti/iujz969zO4J/jeHkY7V5IYf8cZtMc/XLx+rINhYzfOA1DeBlmeKq
IxhE9cBP7TscEUhmgAXI779/UVP94xgr/meYumRhMAxOrL+fygH69ylUgIMihcPRKcK7QNOYrSIV
t8gd002sdb1u7/UQzsyYf3BGhkvwtdWiiCDqZXcc8XEVJKUB34LZkus/ZXVMzYnqP+tz7OTpk8zC
U54QiYaGdNdDICOvieY6HqTFrIkn63vfGdfGZGZB0+tDL+UVNuYiSrTtmDzCKXiv9eQVLvINW/tC
Ys/bGCcX5zaoSR6DyhwWdoa2zCgR0PfjamRq0aTOzT6BgDBN9e92wfCHWiU3gue4GX9idaG+KrIr
tNeVk7yH3HdHIvVcJ3qRhOe6SXRXjf65HOodMVSajj43beH1i3tbNx99MR3oXuwKGkJaENPgqM8q
ms9idi42/8Zyls3DzcMX+cgvKgKBwmPnBHtd2jSggrOqXbQJdn0qVeYBpkNav7Qi+TggRlvBgrex
pdfQDVX1QzmdeVCjRoRHDIqkja9jFWKjGjBWAVOsQTxTogD/lVWke6E/k3DM0rVPfWSJVfkUDVV3
xH11N+J09yLDWUoymZEFMw1WDiOaIuiiYyUECTqG+XMwzlZWgu3XyrehYQ7csj0gIzrYF2GfPpTq
2VfcWM2BIr21gPm4RoNY0P+Z0FpzAMkubbegxQm43fBBArEswjAzggyXEYRBmC0GfQXMWKHC1jyY
K2EovNEnIu5gFcUo0BrLf0qG/Q2rt2qFrNeD0B5UK4dj4SO37fH4xDHxQxrTw4NZai920G3NFiIK
1mzCbFxixIqhxHcTBRv8qfniNt1BbenvAvfSByHJb4l1bwtofFpLQpSkTI7YiS1Ms++uM5hi3jLB
fT5i2iodvZY47G+GX724VnCXVHItxjHadiEBE6MCrx+LFZGL96U7PBjyiblK+6BZiN7DjwBp9NJw
BTQLCeNxVtPBzA2xFW4Oac1IhRdGBTJ6BqCgQHMXGVjVWz8rUNuToCxFbx6/lwQvdNhL8By6/SWi
MSmkj6anO2t2/NxpZKPOrmmtdM2oVplvk7suUVBF5VPuTh8YGJ7JXgdUD0gMtQhgvISNENdqGsGM
h0YaLBpltzsmDggG++GA3AKYgmGmoE71725rBhuBC3bL8n5hulrGxh3ND2R+kM/q0DK3FQDATcpO
h/5qyPSqEfOuSJkiMsyt1rpbD8giiRmYOO2wUE1rNZ0dA3E36+10iiR+uS4aX/NS3tNugRwZI631
CxC7AkXipsodjXMWjSPN1W1hV+UOmU53wPxjAdYnBd3RLS/3k+uEKWLbiwFnxICsAid2ftQBYubT
3J6QCyacoBVspUB/JRWNXeZe9tGLaBDk1UVNariqX6e8XabQomgqi6UwUY21p6Gto0Pf95/YRQAh
N82bPgwQifWy2zUy7Ndz7N7wYAio6fjcu6gKFvC3Pkhi+p43xiWblgZ/MdMHVExdGryenVTO64Zx
6hy00OlpLizSCrleIt5DqJLk2QTrwqXx1cJcEbI9EwFjMvIL4eR0zrLyx5/ABTOMP+Z9ajGtkZoX
tCzLAlr2IopzoOMabqk4KLaWoBvZlmR/MPdkCKi9kWJ9dYbEh06JumhI0Fybdbt3rTXU35cxS09T
Ti/Mf8lD/KSxbzMv0DtKlumlKHX0IajZD03jTo9TdGkbpKi9ptPo7Dsf1T78CXRqgAeVs4306kc+
xj/7poyvdXgT5TRv4ZuS8i4Izpx3PVbl8rGNUZ3jP/VdT2ZA91pHTlth1Vu7GLCDjPxVoYoR0GAo
PAWsWvdWJjDys+YHeYonSJTjvtJAxdVl+8YflO+TKLcZ/cLqtYRN3BvZucx8xmphGqG9DigTlimh
25cpNM2l5uP77we0RfOYAslmXAVui4CWEMHeNGv3rtS0XcwMNehKse1BYHlyokCbaHTha9kMAFh9
g5kKQaFken7Lq7BnGqQH6w4SHhEJw4R8DVFrYjjPMmg3g6N/83UH7BDL3cJOxby06xrrsbQ/Ozfz
sMw+TQRrQNsPQC3WZJhYqJtId+AMWIQuchg/HXDUJnYKJoAGl3Ijw5OSnAmtyBWe9UX73kXNaZQf
RmS05AgUG5qh77bBpDhs+3MXZNcgauXKz+Z7KJcgLnywbOFDkmofjLGXeq6l53x4qGCurGcwF/Ap
S08xiNk4Yf84hTdFa2p/a1KYKkVsIbAzvlfTrG72828wHFySBbN0aWbIeKq0YhoXqyvN5cVsPNC2
Go9jhdwpMqiRG9ufCPFj/SafCdrzwE2B+WfY8NuBat5U43p62zwZul5ymqwaBa5oiK07nJcnpkKg
LtLgo3S22iS3U6WJ+8yXrzaic5w4sNddO70Dt034QFyviYQC8cFdckG//nZBD7QME3i9/U4ZjUeV
8SNJ5/V8xL0hgEjGPyy3Gg5G4O4h9C0Hh9lGk1qcMmL6DIcMTg0stGWDtwVLiMTrFpi73+/SjH/s
vtGysgHWFU1Cpexf6yrXdpHHBWHLzQciT0cAWmq1/YYESvABPrLmpOsznAHsL0YtGA9ayT7o1kzE
GTMdhwmgPpYOGDUOlwD33jjt211bdhPDbOu2TcmPjob/STYvc5c3D10W/kC9uHb98r5ltliFaXpm
3vppjWVy6MgICGz7+9xlxiZNITrZhTau/LbaR3atnauX/+LtEyv+6+bYpARwXPCHEk6SdG6b9L90
CDq0riqpgXCN4hPgOH4yKtqF29jfiyz+AZlh3M8M4/24yHZ2X4HD49arKKRnofTtcLPYBhTly5LO
9CJuetIhk3TZ0ZcNNMfFWeJs/dL5iaWs23ZOi7bEYIDfYhx2UL9d7EQ/cLiQOrlzvqEvGx5HggwW
A6CglT4WvRflGNMktKk1SQe3LWHiLC606u0DyYjJsq8qE++ghlQIpe7DYE/ruaCJO0jnMOP/wtA6
Vqs20+cDRcPej/MSyfUGCYVY1jTCFrMCIu3a8hLmBYNDLfDX5UXT6VZg2F13jZXd06/CQFTA3Ugw
U9ZBE61bFQ70UzFVjUbGmFTFLzpJJwsUBokHtAQVBrf7yGKLk+fBKYH1s2j6YT4wVi32xCH9tGwy
qhO2FGPPzcictfFBfBZC9NzX9G5bk4wAbKVeJXwOaxJ82bvU4phNmUIborxuaJ6rUpZridOQW2tL
VADd4w0DcrWaEIoz7oZdPn5XocS7Bo97HUu32sa6LLYlWTcrC4/zYmD76M0RIfOBPx1CelpbrJ7O
ks19uq1vCCft3I0EERfh8Fagkz9rKbsF4SZE+1Bl+JGV3yKzwDKiKSD9yn2rAfA3HSlnSbkaA6pp
wN8MuVMuMmWk7UZMwR5sV/pUx++VjXloJlNrnMarDJtuVYn4I9dIHZ0Lu2USjbRwNJAloNCO5ggy
RRu+dYOioaPST6NU1FB0B2TC0FLHRrPMzfKlGBjDoHHGhpDxMVlj3K/6rE6IJWDOHULnBiY81mBu
Rg/4RjPrzkXnQCytxmkBRk3mxk/cH7mM1KF2LG7xOXA8f+BODCsfQjF0S25BGYEnobSIySmJo61w
dJ0j9uLDGhWevm2Dbu/E885u/eAgc+27npv5UZRqxANswuER2niEPPKWNnQ0y5CUM0CmB7IM+g0Y
Zbb4eTA+OTeIDQzbQ6Wl3hCyP6SzGp3RNM+rsnQPZT9ozwNGkt5N0pOVWhy4lGT2hJDyLa7ZZ797
6zAgdc5Evq1kuDI6oPsLJsNAowdPN9j3T7i+sDgQ91WrqvVKYzj1AbVnmOgIblpbX7JzaveGNgdo
rWzSnwZ111hMhgGexws3y2cCa9T7QJThwsCd6+UpqDEVT76n1dzhdZjzqQtog3j5lcukbZsL7c4o
E8+t5+FYhYjG2KqDLQmaYacx5KYpeTEG27nGStugICjOtd1fmFXS79JqvLI2JDzfhYqQ6daZ4NAP
v4BIWMBv2Vfzd78pHM8IlQcjttsnsbywnsZdBsrDylGtyvsyncNTyA1701QUjX1wS6gsdaCZycmM
6+EwDj/1MckZKGbsfn1uRAr7qN/OyaYcsx+V4X8Q2LVMW0LPSxQBRETOsB4NXAcRnMNNyeq0irgB
LmQGhUKXzxV8Za0ZPiX4OW78YBKzrv1MGchsCaQu90XgrwADNUaQPCfmQHZRQbxj2+Kq0yVpn5Ru
yzoud0EaPkb8n9qMCN8k7NjxY6oDPoB0DBCr2el40vAt93P5StyWjQFufEmn3lmnFKukKTEx9vFa
r7KK6kXF+ZvWuk8IfXklnEwhyn7X+BbFYG/Hvj91GtddYLOaw9r0SKUtXhGhYRTDE5pD6MuL4YNh
6ifeLID2Jow6DnTFmOqYNuklCcxwgQODlBPtadCzw9QTRt0ZQwx3rNN3aYyEOU9B5UwkSsVTY66b
xkG77BN9UKHm1k7kQySPrTNfLIsU5uQ5CwZ2/hI3HacBkLORYEk2TCVrx6au4nRFHka8tohMszDD
bUWYajgjxl0J2BlzIkdfTlmMojXjbJKTWipQByYdZC9zrJzrSidOVBNyN5vOvha+wCgximWrOHdw
8iDnD4RDWLHkhM1zc5kRNLVM+qFaR2eSiYtjVPj5hh3mZ574XtR1Swy7410wvfkErJ3iKd71c6/t
OpBAZq0u1TRsmxocVTQlnw7biFVpwOODJMQwmZpYadlLntLSIILgzk+SD0gMalVhHt1ZaXW2+tol
YseExMQGbG7Y8YcqKq7YxMKFrYXV3pe7vNTM+66x08swvuvk+oaDSF4t57FyqdMylebwZIpoO0X4
WGRILIRZldBJnscBWWrArImDkL7EoX6sGiCQHMqW+mR4Z/ok1uNIkWRF7j5xEujmoUM82X9wdB5L
jhtREPwiRMA00MCV3gz9+AtizA5sw/uvV0InxUra3SEJdj9TlYXrHz8N0GezakBbZJTOSKw+Kg+/
KccAjYQ4NEYq1syEbNt84NoG2dZoG6I6F5NPCJid1Rd07HhBm5Y6MA6GhS4ewqnOE8ZQbNs58nAn
/8wEWsimQ+RlR123YUxPuI0uh40DN7lidtJN9bScpjZGLdAchy6DvJ5RI7cB6vCyonuUHIO9HTUH
N74MWd6tpT8MPD5U3aQVEppsOgRCKDAwxexrhUeKi7FnrTHFqfcEJBs4K/RnLCA8HK5cpsJb9qMG
Aytl+eDHtQL4gHyYJEeotAMqNxs0Wp/sdPJcRSIgnmeHrjH4OpbJv8Ej9UUaZI+r8UfhfXCT5r1v
HfzlyA6KeSmLW/cZnid43YmGlCgLEpRaiBNS0eQHXbonCR6KBX+djjOBSbrPMkctcnCIiGLsbNMV
4zWQcTSbX/7cOf8qKtRhGjSqMyZR1cQyw+CrsAhcYgn6MdVPBMOWywFpMl8wNtuZw4cAcW3W0QPw
S/38pFguwlYEAMaw+7dtGaFPXGg45LAjBhHAGAJKHV0cMV5rxzQu/3yczNvES459L42tjUeJPw1H
nCAtBuwV+gO+1tg2rfP/k+kCsFlq8HZVnH3Yl/+RMIO+NdrxridLZg7BGlqTjb6ZxtRxk3yTuqF9
yue0Dj/MiBMzqE7boNq0EkBrF1k6pPrqjvInfBZuTuqbummA9JfGoOOEt4mWLCb4e75FDE7Pcb5E
FWvvwCd3QXVVCR7bcZK4C1P8qEQCr/2Bs8EeCrDHWfRt6qo8+v1QXMooPyshrzDh1c1iR7hIbKKy
9bDvnlDhEsARgeVyNDTCPuGnWLiT8CT0FJ0dd08Y2vEttdKXug5AOg662vnFUF1y5b131i5zXPul
sjWmXXFz9KFWgK+MzJXI0BNi3HivPGOrNUDAgxlq08tY23o9iY0Fr53ccPjHjUuEmkTPPYmZiIk3
/KS3K0KL7LM5lNu0rslozB2YSVqxTaeOwfUwXlOjUMsxnJl0FtcbWP0jkTPhpssH79JkTrfIWr3f
GGaK1dmuyPINq9UoGXJrXt4dbIclYqpi60o3qY02XH3SUI4eGagbCyH7opABiqquMh+p3b6W0/Su
gik+TTbJ9R5alCXaSeybXvhkAKxEmnyeGjs7G8JWWBfUo9DHfqniH7+xGAWXcYRHNTgykjbn24dM
lxLMRw/PwR6mj75I9G9knbs+Rjnk5fWVxgmf2OBWC3Qp/rcCoJwfGL8R7KnFqGtMxjdJ5/4kpVdf
EoZfDX+UnmvFc2Tl9xBFMSEkI7BdeEiISZ0ZZJXld1ZcZIgzq2LRl11izrhlYqQ4bOGpbESOoLko
te+68E5Rnaq/FqqojBMNfLYnbhgO3gtA4+8eWo9F6HrXxoiy46Cp4Z28d6Fb2ps9Rv4xF3hdidBe
pFniPDWKsQeBk/jaZP9C/rnah+5jiKi3osza6P3gbzvi43Neysbxql9wIRxxRUHigHOkWwlXk2++
tFMl74Fi5lKmlEwhXcQGc2f+IqvOZ6jIlrAQ0bHESwZ2RTeJSyMypR59BNgUyaZ70nCorxJt+LLV
9Dx4pA34nfwJUQymKEXHQsfzXP4iXOKL0IfTtUmIhwoHJrQOwKMF0vKIDMb5qu+xXlRFdxQIiw61
Vl6Hpqt3esfAEIbcd9A3exez8RZgD99NAccv+Y37qDtoZv4CYrDZIY8LaegA6ZU6NKYq6sjX63Mg
WI5izhVThg90G6yxu5uHN3Fb0ZmEFn7PAcA8uRPDi+z41042tCe2NJSaFdFKaU1osm9cRjuIV7Yg
bYpB80715rCtWkjPwjLFciJoB41r/S901MHD8Ham3lzDgcXOk7EbCieFHcTXF7aBc3+o0zu79wIZ
J5pBN6yfiZArVy2xGYtsIEvBC+1vh6DWjROMTLUiwD5erT9MUaybSmJngHHASgaAUF0b6zEIW5rY
5Kurq0+uNaiWqH3jUU27aBwffKPPLmUyf6pX84GW5grQAbEh6zLu0EPOw3OLaeoiUdBctRwNUtDM
nttR3QQkx+XkQrL2pj3cQOeAGLJbBjkoTk7KJdTWgghgIwAAr57DIifWLmUWKi33T+dJb5WnvaIB
1yyev07egF0TMJ3BnYi5KrIxVvuhGveYyDv4H0TJuCoCMVE9CpubXMPXihg0q2CS/LZmCuwSTfMG
y8XFxQ02abG2ZA1LHWj/BGy9eeqwyfa+VjJzqH+93KEPc/VhXrPRLE2MXQ1Pot7G6gJDAslTk5o/
cXcA4lCsRN4T4KYGYIkllL6WcBtZvI5O6e3cclya6LPjZe2GchVHOFBsr9vyYcIBCgxz2zfDqcGl
zM88wcAGC4wWVIid2UzWyqELWxuCCTZS/+UQav6Ga/FGKewgLid22S0qsc688pkuzaWrg0eS1Vz3
RojNjv50AcP+L3U4rJu8HJFhO7+05A6NhzpbHnuUnr2BC7ptZHTFT8Gok3hLuuovaRP3VX1BbJoI
wvPQQwYDmeooPYLYZmCSzTw97BWOgU01xRo2atk6awELxZ7sF0wIf4qhe5ZdRqxY88ZK7SsfYS1M
wNOoyxIY2X64qcfwp7PFbupo1gep/w5TFK1A27q4Epd1kdJRVRzemIGxDxWfJh7JdZcr/I0hHUUl
TQaj/Ym65NMsvN88BD4k/foriZMPwMT8sAQj8z1A/DezJsBgLhXOEIakxbOjVxNgZV64mVZXzAsH
kcKORIwdmPJH2ZBzuiEikLNJbV70ltDAYmVkxh9waGIfupME+b6gn+NKH3BZWuKSONZD59VDjX5r
bAXyoyUeMAq7lQZkG8D5Jg7MflGOzqsfo2BquGSREYIZtuY1mhf+M9udSMlxhYMeodHX1c3o/duA
s3KJAyV/Ugz/abE+i6m8YnvjeI2yPwdESRqW7irteiptD8k5skkPqTJGNq5OPZG/pY+Enscv2XCI
bgNcwAsdesfKtZe+w31ATwoTKpSwc1ARci6ucLg/e5xGT6ThAH+Dt4SFzQaDqxQDpOxgKvNDqwxA
i0m4bPOiXRUas69JUcxWHndQ0cH2s9nB4GL+k1gmhSOPWd4yZnAL7hh367ZZt+TsYq9u7AhonLOR
wYe65V9hyZc4d3DWm3/R4CHtjt8TsDILiJjmygrE8whGejkFnGyhzbRi7K8keErM8nO+noFHUKut
deTnxcZFKgnH5Yfl8rCRPOPWpHlomKZ1Myec+6zhFlOP7QaglUthdvAnnrs+geNpkUTvt4L8SHwD
CVuPdOS9oClivJ3U6doVAzOJWm44ixxPCxjEaWDFLL1hAtMMGyTkb20dvGfVw/EZ8qdTjNxUM5/Q
mONW0De9hd0Uj8WP7cTdcvTJP0F2baKLNm6BCyjSLzt91zJIiQmOe2S49vKqPRhE0z5iwrIIxiH6
BIcNI/oW+6liI1f+OWw5siRYQ8MOVqaFs0+D6F8gyr3H+XDrDO1f01Z4hYlVX/SNXb/KgoubAJon
q9JZQsnqe9IyUI5jzh7P+EIDNIMFbXWW11EtHYeL3WdCv4SxQRaVHOU5BNIQeGylk3LawZSnlq0M
SKkE2stSvvInJiDzWt0Fz5u+DBOUWUO1v3rhLK0xf8sMO1tZc2JDnD0lCdpsL6d3A7mQVc1bTt7Z
QjouTVTDOvTDh0NMDcici6kWqex6+ZySa/i/z3Q0+5/Yxo/gOcUuNwvWjq5F6Lp+08vwRQ7Zi0qb
qzvUP8Rxb9o4fxie8WrT2HLRuVczYsA1VSDGYyP/TLrplY34S8PxEOUSF0FPas54IBH97AMV9sQ9
M6lj5yk+5QyXZ7KbNNdhhvGZDRC70+C5KsynevB+GsbIrCLbs1NF97AWR89rS/7v/hiA/3ExXS3S
M5McbjR4WQvRlPeODRQHiwB2K+6mTqmE5sEfUgdCmKO2dVhT9S8dCEq9ehdTeGsFZT50LPKiNuwr
nmTabyvISFmXbllTaj14OLsk520qsJSX9qEykVcZNI6TN5nsyTByOerW1v4drfEt4HRjulbDsWV+
CEMHD6g5D4/qfGmHBZbEjN+amI69yqx4XqMbkMaAUA6kr5hasHRbullTxf1y6I0XySio9Zrv0aYW
SMgLTMfpTMpAthxapAy+028gmeNRhikKRVAPhpjPVGwDzaBhzboPTLf7MuPEcIkyxQQ/UV4EF8uc
WLNEI/G2ZJzqguzEMSJASapDb+hPPrlUNA2vCY38SlWcmUGzc4J7qrtItMOVDnoS9zPTitD7itoB
i2skrtqkXqOm/dAS/Vg3xSrMRoguwzdqYs7j7gG9bVXo8Uvl4V+dPehUGE8KsdVSWvIx/6Iy44zc
mHFrRfW6NDHlhxZAet2J1iHxwIVdv2W6jTvwpXKwqqW1/l4F/qOFkjJCHIIYzDC9tIjfGYpyMbnW
thogUNK7LGAwhMthIlIhs7C5g45fhqSXs0niEoqDrYcnFAfCD4L7s42sfxkhfmEfKj/yEE5aJ5IM
rE/+LePwAL0CT2fGJNDL+cMa9uAOAQxA8zlk4+gL8GtFTcJdF/NZxzWqOPqXWz6MxhrKvJqb3Wee
Mw0OTBGdrR7rNWs0Qy/LKzweAE0WMWWlyxqX9ZX2Jgf2fG1VRDuweLhDg9kAkI7PtS87sjzSoz0b
HKvkEpFMxn81T3mRbkenI3CYCDHXizu0QdWb75nJNmIGsDXd/M2Xay5I9RV6+lNKxfQy2la61WqC
Rs263iY4m6++M/2lFm+3ZuUb9tuyKu+uxX91Gv2qrDkT0AvWOpxT1O9z6oVsEbEWFvaW+IEAlHg5
Yd7ShPlFZHh4Cfw2RgsgQVkV9g57qbLJl0mdoy+853GyP1Cn7OJ2OGutw82ldas5WX0MH5igYaq+
4x8lZmHvO+D2Bq/6RFBMqUMYNIP8Fe/oMqxJlveSkEDRnlo7B3kAxG3MGfyh8w1WcVyS5GjL/dhU
d/xrxTYP6lchrRp0CBvJxqwYEXo4Z2UaHxuFQbz4HyfQ3vqyy+6DSn7qws+2MXbSZQRODlFXduoQ
ceF4CA5991y8+aTLrwYEW+guNDLgWJgsxgbkbGjiSkvwlyiryjZwzJAKAzypQFtq0u1PllesWEVD
twh8bgMBEZ8+tEgadSWqeRgRKFGNDxR3fbIH5MI+nlZLTTB+kW3XFu9ZDQWcye3JEQCzjBZvDilD
GwYMnGKZhodaO4ep/oKSmn7KIcUvwjHhd5+2ibdwFE/IlJ6TGrUP/cSphd1YtVTNpElAXeXj9Dn5
9pBS0kWwHYzRB11QiY1huc5ey9gwGGO9D9xXy2jXuDh8+jLOOt3bG1YBGzq4M62uSKUjJYISHWv7
7+AXm16k+qY136FcEV/GD4HHWCNymnMBdRqcrgTF0igg+purbDScpWd52Yqv1AtwswMeLu8QdwZV
ROEd+9Z/oVHBr6qoBaKuXQmkBqWLfCNx4U2YqfXOHh9TEjipRTxQzJaAZXrD3fMYIzcPGU+HIW8/
FnmiiDrckLrwozOhllAfa1SXPl75Acn3EF5kbs4MTiIVGu9shMwWe25QvT0lDcDmQUD+QrGxalxA
UvbkUGkKuS2FFy56HiYxdS/WYIh9F7S/MXt+/d3oanQvUnvNof35IvzDscJ5EcC7leXNSX2O1bA4
eyY5Ec4UfzK6LtelghnaTn2wCuRPEkXlxXYiayl8/xo6pkuqQoZIorUOMXoF5BD+Uwy6dwkF5ULT
7jA8cjIcM/EuBCtwiKHsw+je9YX4q8jmpSzsyJHMSHFWUcVF4hDrFDvJWvV/mUKoFJKluGE9MPv6
YNHb0T8I8fvCQa/foNcnYGxce5LaUI9jf91TR2xaLF1e31+J+2TmoCRpQOW1alxgc3DgO4DIT2jp
epZ5VsSOu/G5vvKzb2a7RO8w0ljMl53+2nbNr1cOmHCDcpNW8BNDQzM/BVLHNHcHRoUWsTawlmnK
YU6Bbt6CXf9LVPfb2p9hbUb0Nc2rCId/XEObPKYJqYt/M059DYB9FZJSK0s3mvlK9JbZ2CDCaFZ6
RgABQUMG14v4RXt472Fleo5DPQn6Z2HWwWnOPWu9ZGuJgsTHiCejNh+6lcM0Bje9KLXaWA0OqlIn
lc8YwWgBalRONgmReWDeUZY8R6E2rxtJUsmyIx8rsVq+S7+V9BrvPerJtJ9tAeRRRDXYVUiyZXdV
lfbZDi45ySlLz9Q3GYwl9Avje9MOr8LeNfyYR0FNDrKzATpizMJWfixghxdgtqs+mz9tsl2Wucf/
FfmMwulEimEEzMlI98kuX0Q1vBe9uDC9SUrtqxKQGckl4ac9xllVE5wQvlvwwkNJG21UqNE/EY+D
4iViFRyJSRVRnBLRv4uIwLNQw3HYgrFEM24wT+BaW5G7UjKC94NFYNbXSahzRTg4OGuiMMbkYFUF
EUxDIvZyYNuuk1CxGIM225SlozOK0t4ZWj+Fyjw0Tj4s7MlQG3PCfhqxtZmc1AC0+OE73Tc2hE/T
L67ConjysockN2vP5MGZN8dbRX5r3/x5brqu0ax2FSJe5BlIjdM0Bzjzbypp0IOSqWqWf4Ul9yFc
2/MAfYidKnlcMg1nRCLsG+DoZmjerCF0dibogNJudlK3F4YTEH5QGs3GunIIsV6LPPJUGkkFUndH
04uh7drDWzfk96SBS9QZ9bJF4ODYPSRZ7HEzUNgIhn4Z0Mo3GIxXgEdYWcCVXY1DEm1VdAdAsXBZ
oD3bLlGoo6qrravkrXF1882Mu40Mx3FDGBhDLxZcTzJGQJ9Udb5AXkh5mZTDZmjVOo8S5+gVzt1w
h3sXTj9DKtjlg5UPteJrKMXOc6CfacBKZdvpl0g7OSM9HZSHN+rLG2U43wpXuyHxZBpXcXkR+gh8
c866lXZyrjjKFk5ZkhOazRB3/0DR+FyMXbYmXwqJNjEb21BSaeQe98CoI7XyhQWlepT7hJCuc7Gl
mzJvY/KCaALLkrc29A6dZsyx6gfz1fFRenu91VqQ31PEegxRDkEnJ9/Wf7Eq8AZnY3XtQK5bxtS/
/D/hySNjTXINk408nPbs7Xc1yvxF4qs9R4G+4vH7mxCeIshj+2H7wL08jka8hXPkbWUW58bh2XBT
OGvMgqCr9RDt/BpoDcFQLUj4TSBhwQ6OiNYlIyqyUMlyrQhUIavP/SYilpUkHcLF12t5CUZ2V1WY
DAdzMDYjYM1LHFY2/YWOm7uKSBJ2YA9Tdmb9VG494d09xmSruAKG4YyI9QKGR3SBLTpgQhMirDeW
vgw6NsnCS67Sh58y9dwELPMESSz80wKlzigxrotVR5O8UFrwkHbF8ihdosCcD3cNDi3LE442TFpm
+CrYFyyY9Y6LJfsIcD98I4CIZ92OuUOyIPbtqcp6a8M8/puazFp0jDH9KczXJFT+RXjApCn/cPLO
qamwAMPCXuGCjhC0LR3lVfwC+Sxbm7Wu8ai6RHtWJgowtlmnOdUU6QqJ6Q2XSxOHa0sTX101tmtH
kXabhifmPO8i55UC1wWsMy+pI/DZY+0cslA+GzpKhiQgFSgxtBOiazqi/EnjlgbhswMaeqkj+645
88Btzn7EijL5abcVgkmvZ9yG+caj57QXyM2hGVQ6NnVmjHl0rjo2gEUb6qsucrjcc0QSmJyPZY7l
DLs+gyYU+0hCWNYwGONLCLDQHZP3XCB5HOAabqitfoIpqLYgMN9SLfwcUtCh0WDuEnhsW8cJv3r4
pWlSww9vrWZJ9N2LoWcPLsKc+F834IVqG8DLzF3C4cWZ9bmRHoE8IuC7NpqW4Ud27YZe7LgtBfX8
ZfIjkltT5qqGkzT7UZJKaaI1mAQhCCJBO+VFV6+pq92AMY72iKR0IGBBgl09E9vQEodk6pd9nfkn
1MrhNW36W9A0FZzxg19iZAHT/rCT7kBeN9lr0snWjim1cybDtfKcf8oAL16jer4xBxhPJEMfrOg4
aQhnJ70Prp4tpxl+jfrVrC748KEvpxFAqEz/HCw2CTxJjAIvEZM5J48+m5qrqoF9WlkPL6ZeyLYg
V6ln6p2p158PM7SxGteffjq92EL76J323mcB0QPqBAyCVa5tPDduth1Vsh3QCEdiLfg9iMBWbkNJ
1Q4bTCNwRug+RjCKkSQOJlm1uRYRuVO+/BLk8VZChGGec3dV/SiS+J4b4pq4E/fsqhyzHWCaV7wZ
LNsz+W8025cxam/OQHp1NqqFoU18XSG4kfu5BPryUuvNKrf5YqRhx2Q3z74TotFZTHLrpC8OlVHS
9pzhOay7ePxB54KaILwW01oDI5Sl7rFNxWsr5H3m2hRxdEqkuYWMlnf+MYX7088/fGclnx3Pb2B9
QlrZ2kb8bAT5H6uZpyar3zo3/+zq+F6F/aUyiTWmnIy9/qjM4WJFsmQO3t4nJ/yGTvPPzJIPo6rO
kWJqIQ593rwGmVuAaiVQYeTrRcjXm88ehWBkriXmf3sDTnM/h9cGRpevhg1yNcli0kX2LifAR/xu
ZMMJYNHmtWy799IKb94QbLusZUMh+x3qg707NWe26LupfcavdSoh0CO0e4l467ruzE6AFLp443cB
aMvyPTi7jf818yPj8MOrvDOZBRuTpATfNm66b726s8CFWVOvXqiHVlpMOIOhilNc9Q9olG3wItr2
GnbTw/NfdVsdgb7cSOL6GKBS62cCU5/S6CWL0oOytIMNvkAaMSla2q7xtQdw0Nc+F1sovtfSw70E
t971DmUZ3g1fIxPPI9CqGc4h5KWV2w4zD5gJVW98+/b01sTivekwhZgb6Ws7GRgXBc+FBsw8s7ae
H9bLFHgnAfirLJm+MGMaUo963/vjqCbvdw94c+sSy1kgPBurGUPQMh9F8UFm0641mmMQs5Zr4xMT
l6Nb4NTKJ0hJKAzAsgGHv4zma8o1vKA5dZYQWFj32c8qMU6tjka66S9OX4MwFfseFIrG6i4y0OEw
lq+XHsL6ogjonOOLHz/nNZOTSrunbf5GdOyJwNnHpDymfNMOcNOFjekDu8K2nOU62niPfPed3uJZ
Vu4rosiWtYuMFbqi5Cz47RVoVGvq9sKyn4qieozvbhXwELBjponszN04EVde4kxp00/Tjj+LXp7n
r7OZyBtNx1NngBJMJIZZgFeaESQ7ix6ysYLnwkxvxahfU5HfpqTfRjqp1WYMVD47w3c5KUkeDLDT
ya4etmO9wUZ4FhZ/g0p3kPJ3QzoeJZcjgQHM9cv3hJtm1eXmcwUcoyn1a+WKfz3esxrZBlm4b5pW
vBf2m24oYwsENaGbJhEn0JuDcChCfPuvzLlKW224NgjvFpB6OTb04cdq618AuLlzCNv23dSb74qO
yc/0f+FMPsuJn6DfnqUt4xNIXYwR/T9t1upWLOxVINadRGHXBMf5gzCZrsOxBzLJGaeXGfi2oHoK
PQM7Xbi3zPQ0v4VNB+DJaR4W1tyiNp+bU+DZD5zsX3Y4MVYBDMZouFD2J1k4kW+9dJm4GbJ9nwLj
XiY6818oqZW6S5MdY6jqV9YSJ1crjm44bJczYLFHlMFU2PrT5vHw/L84jE897sQ0D9c+0HjLlT+Z
HX70brRzRYt8xVtHaAir6sVG7Kvp4XkoXrskewR2+6QH8kYsIPpyH6KgCz4tGVl66W75U0jtWBnj
M9D97xzVjPDtEvk9M9m4tr8Sv3uBkwS6/cpmdz/rbwu0iUYfQVkJINoOu8bojtL2dq3Ft16pE5HZ
lSY/yb770P14ZTUaeNpoAHMTyi9mk+uUgSl45u/G8q5u7T4V2XTy2LPDGycFTfOXZZFdCYF7w7t1
KNE+JRm6Uu8a9DGEspxC3B5+3SbUlqFtvANY/RpjHpakgAuTEoHS7ixaTprvTRFaJzNsj8AZz0jk
1kL0exhu6ya3ULF21BTThx+lH1Zj/UwRsWcJ4Hq5Ucx/9JisDCYnKCPXUlcf2PWIrSdCra+IWZno
AplGsL66RRZf5DzaWWm2tRt5yIKDIbV914pjzbelwHGwYMCFoDLbO9YTQw5m+e2aM+DYkEkn/GMx
pRc7ZnHaeHfTjCDLwo5hrqfSL1c3OPbj3XyAOVzQ08QLjEvSeN0zEjoiihjHEiOQtvugNvZ4Nc+9
RZQE5+T8PBlWsI3DPT9xkmmPsR1OIOvvGYHEOiHjo/WEtngTRmKbah2ezkpbwiFhNlQ9cbt43jnI
MZdU42l+MVgOtwoCfKUTcqa6PbCim0sGWpvrd9LRAeAn4YMl02rU/A/spRQlHgoMleMzkxaWivRP
Tuadz+2ochhT1CqRinfVSx1HtwBZYN43S/rUPTvkd+r8m1HlPy5nTpythPqEEbSc73ujHS9jFVxS
iSOUlWTRxq9dSB2syz1NGMMtGt4VcuAKCvDCrxWg/T9/yj6xFb2EfX11xu4W6wcJhgkZBCIqr8Xl
N1kHYN3NlgzVjY3Bax0RUPPZIl2v0xYlQdp9ZtVJbwgq6mz3XuXI+aLaB4wMGDsqZb/OC4Zp3Cmv
eMX8OGxW1WDbhwkFYWlCj8ZLWzDy5nrwfJVuHBki78kc+zbJb955Bu2R8e4bJUwc2DbLnJXLxUm8
rUh2NTrsbZm73a6mYfXEeiys4Doy3V3GZfam4MqRrAkmSDbeChI8BNCC/OPCNad9Vg0HOQnkQkhG
Rjeodm3fciS3hzBuaTKYVSbTBMU+1j8nEedXn6QcrX8LWQK2o6/fq7j+srA47nHhHXq3QB6F1mIM
HLky2FeiJozTXQstPw26Yg+eGE54jdYDW1CxSktcBU1vvzZDnR/ogpktxVWmXtkGUMmq8SOMfZsn
O8o2js7+YJzXG5GY0w88p991gLyWuiDyacTBAEvTFScNiGVECpUXzv6DCrl4P0FLR59gDGTQwLtG
XIvimqio4MNXZcreaJpeEAzfxJD/Si9UO6OBZzGIymSigN6lMnL7xMzy7DSwxBy/23WOPh75BGSw
bYtCXmoaxlUzkA2TANxl5cTlQ3YQC1pL2+iDlxGdNFx0/HDHuIiIQefnDh0d8xPkL7ceLloc98Sz
j0BtEfRAku7BnljWJehU8p7SvrrKofQhd/upsJjA5oYj1lFD4sGAN99SNdA0XU83dWdAqI7rZdgY
5rb26ftaApIepeIVF8qgT2Djjhks1t5Mi80PHVQ1DdV3YTlrnUq1lYwh+0C9wwnWrooqlfiz5IBq
D3lyw16X1v/QTNe6CNONFugvRmK8xYBVURQIZ4+set/Y1Xif+vgkiomkCWeaNj0YPZ7t7VhpzqLX
WLzFdntMc2sLN/Mp7MS/RvvT2+mDQhjUi7Tg79vIQ3PsgTVWy7END7GecUdIxg1hE9yRxDJnT79t
+iOmF+m/yqW6QpHcOFq56lOJWduDo1qz8612GUFKhlGSyyGQCqB7abhyCrw7cXrs/PSQugkuEqY2
RHFysSb4a+OcwCn+mUqb/m0a9zXzgv9/kXfJh9S8TZQZX8JDVGEo0nLbEdlGab/VhA7P5olVXDfP
E5hVfrM8Yckjzau37kNOU4xZ8csxonPUHJWD54g31iVFR7PWjXRbdGYrPsZ6bcC9wgxofhLqHG+B
NRI4qMVrj/JhmSQuYYKhstmPIlqOFAbu1AGkZbsrFznBrC0irxYdQpGPhyqYzvQfa4AWAoAXS/DI
ZRvKuC6b31UEcfDok4ywQsgONVIUPmWY6NClTEgxaDPdL0wLMaGnHyoyHjkVpM6CZAkioF3zMEXn
BgJU1MLzEzYXAE/7phMagaX4vUG204EM5UfH6zihxruXZvXBfXGF3vVdNESuMWgB5MxS351iufR9
7ckvde7huvxXN/pH+Koyw9/UfvdqJumTqce8Eu8vy3j+g9zxV6Wv/diwKbBqh/tpWRjsREMZo4Oy
/d+cpRgIBR45+13am7HzX8O6/PR1p181IXb1ZKwPII4f/SD2Y2n6y6RJfqo82M8L5yI3joaq14Vb
M0SyWyzpfDVF0T4mZuWZyTC/xwy1yksWNXFqtZu0ix9a+dKym1o1TQ7yy55Fl1rG2JrugE3ySo8J
AEBHTrSKUb5Zmi93QRc8OZlNLJaNYbyFbViSNuD2j7DLyie4RJIqbKfxngp7NE+RVvyGFZD12KXo
n83mhfM7jPpfG/jXZCJMJCOJmHx2vuwENtoaXxM1MJRuAcPHUX2uLOOeB8lJTNVvnyKiiK6DKvaC
cNpGR5bnozbadqRUH9o2PpvdPNIDtK4jd1tRs/y6LNsSgTRf8MAwFkN6OUCI7n0eE0vJ56kcn1na
24sSOScisTPb0yeAY/QeuoVRAjx6MAuRPJf4CkVwWADYb0GVZZFvxc4WXQ0kVxL9TG7CNtO5oT5D
p5iWQSh/C0vtVd9tcq+mShXtbfQEcpe/QTHjZ+r4GYhXNbKNIiLkxeEvZ/a8zwW7vvOkirOlq0sf
AezXuj8ZM7yyRYwBURFs1X63zjRTC35V4V4wxtjj9Fw6w9t/zJ3JcuRGunTfpdcN/UAACACLvouc
ByaZTM7cwKqKJOZ5xtP/JyiZqcQrU9nd9UZmkljFHIBAxOfH3Vl/bwqY0qCWT1xyGFLM7NUc4JIt
uQ0jp+Xs3/QM63Ggcf8QHrNIayaL5RhjhJxbWK1x6xsJybzU28+EyhMLLF5pfBAtJG5yI/viri68
b4Tzuqj6eo5BULyGXsG1YwXXXOv1XurDKeZ7wFeEUo+wGy0cD9WfeY9PUl+FA2+0dJodvBe369+0
iMKEIrmnhZnIipaPmfU8nCfQBjy0YU5ssq1faUpcz/OrUppnIZP3ZAoZQiD0kz8V1pArOYGO2JlI
/vicDfFB+Hr6AGFBpGUw3wUhkbCG8QhydLHiVp2BemJAYVSD/I20vGMYEsFrlDu99G8nn8A9ROsx
3ebmcxXw7fRrXc5rzgMrIr/I9oiP6r8FLcPqNiXA1F9POaH9RExDuK/cLL+Itt45M3Fdzk1uZpvO
5UFq4iXNjOvOzu5tCw+NM5AVyLjIb1QrsreydG+LDHifjWCkrTReGK0+NTqbCIlERW9SUtTf2qLe
uLG20pr2Ysb+JcJVz+U4PWVeeWTPtdUi/TW0xTpvCpPbANOSiJpNMuADtTNW0ilgRbO1TcAT1KMc
jK09RbUwIh6OMW7HtsD5Yu40htZFSIMncAfiYr4igYeLxpRnYKJJBveOqM8Vha4LO+FCGfs1IWNn
RBpiaH/4eHI4spPL20S3YeAgnwSnlj4To9xM0mU37rxw6ngys/HB4v7IZn9f6CMsRH0t8j2hbmeC
NONF3Qbf3YICZmJKaudVZvlrOhF0UPvvRXXQffnW9NWDExkwDlN/bw4sz2aB7J1dZr7Z0eRsnraM
BrywuJ1ySdcOQrkVyHPbJOdKh4FKfGdilBdtiSK7ATFI1TT9+0BbVBcTAJqwZJNGtm8zNST3xVOs
iWsiQ22ueIQERGx6JcZbnsPfMOG8x8G+5uHqj9YL20dWty7+cMrk1I/61mbQaKv9l4XUZPA1LGnA
GBZM4736hxlLJkkxq/C/3RHEAicgMcONuKnhZZahBivU2sNw+vyH22n2ogeg8CWDODCemASEaFFq
vlJcCFGR7e1EhsWK3SZtw3qmrWm7xHE2RMRIbzjIc/tYeUmNLrmq+ogZDhn6sSFY3fXm3w3r/+8v
GVXED/6cV/jlX/9nt76sv8YX/vzz/7N9L66/Ze/NP/7Q34Ug/uVv+bsfUK/zvywlkaS0f0hJrDPK
A4lues/bqJ32b//5Fz//e0SiJX8j2kwXDuFQHqYjD2v8wPbiP/+yzN8sogsczzZ0i72TxZ/5MyLR
1A2XbEWhQgNsh0CBP0MSXRMzvS6F57rcn/+nkMTPnMC/pFbh6bQdKUzdIl/uf4WR/XndJhWALE8M
18iLR72Y36i0piY+pE275CF1yyqVk05/DIilb9XV6ajrdFZXbMmlaxcY1gjGWg8GU8gO34TfJ9Oq
1rFdGQ7daDYx9Z//SBtIo0rdIT63yk8f+/n31/1zLKKgj+hr0oDKw3LIwdKlTb7k16SBcBgbiPGO
PKzCfsbV/iypk9r6WPvW9XMXo101Wu1BIlCrNtCVZibuLhR6iuheb8ZBu8nTksJH1XjTZA3bg2Bc
G4YkXiu6m4L+jWMX7X8c+bSxs8hjNhc1QNHdGJbDosuonfI8Rkei6479nLwy93xPhnBc8fbDlRZo
pHxYBWaT4NQUhCkHue6vYG5fQyGPwmhvu8rNdsXApA7v3yp3e3MZujz0/In9ytRGJ3aFnFRaHJ0j
miXLNVF285K24zej5wgY6NSWqOGCw5TBZdqQ6Ac5j7ek3Z1pDHrQmElE4QcP52s6N1o1sJg+Rxdq
iFEyzRiYalRMN2ymHER/7GamHjaFA+Mcn80CydZ4pXwFxP1EK8UPEba3IhqezTLal0xSQiYqLZOV
5iFmygLFuUPjW9FsfsxN62ImxUfU2oduhkrVIYODDB5w6vHaY5XoivjOMsjvFrW46EV3003hxdSH
PewrRuJwSRL0dmAmNDEbCpkRcb9dl/i4S4J48aipQVLGRIlO5a1jkT0dnpqcAjjGeG2iX3jundwm
vKd+NAn3ghkVdSpHLBI3hKK/0EB1HTLLgvLYu8y2PGZcEjsYE6+SyZfOBAzNdUe3x6pQ0+aSLpj5
W8e8DCVyS2vZKWKOJpmnVWqu5h/hZPcZ07Yk7tdVVW+n8MRQft9MDkn8AXP9pLxWbwbBDkv2QTLD
c7yU4xhVtJp2VbrF7eeUkpnfyCTNV0NAUVHgyVSwZjo4MiU0mBZyglmz893kyY3OLJHp7Q+N2aKt
ZozMGjtmjjWzxyGf9kQbA2iRtMDotJXWqYRkwBWGKsXooQKVm0+jGmmWzDYDZpyYsbRly9TTV+PP
QqfbuCSvSTtWDDiTGdVFRE9UrjNOZQtPV/xVSDdNGnD9M6VsmLMK5q0Jc9eK+WvBHFaogaxQo9mZ
GW3ErLZiZmuGu4wJbhalHNmwuZcjsWjTrjTCK5uFJM20fVuRiJO4+zHoz9AvejY9cLr5FueEWgzY
UxYDnou+qb/nrn7fDiGRFO0P4qJr7AIuOKoO6J+B+jWRd1tQbukU5R1eeYczSIqTu6kfYqbYgmm2
x1R7ZLrNtuwFX+sPDh7XNLCvw06sYG6R3ZrHoGY8bjMnH9XAPGRyvvGYoX9eT8zU1Y+4asg+1tnF
Y+peM30nP/MimMYPTOVjpvNeAVxov1bM7F1m95IZfsMsP2Sm350q5vtW3+9cv7/jpHhSAhrBLqcZ
PSBCF8BPCbSAUJCjGMxKOjDREHS0BIYYxwFtIUdjaNAaAprGODgN7yUqhBKjqiHp+LQmfOaqfK4f
33tWfSaf3yOUjBIbFZGmSt1A5Qhi5I5OCR89Ckj9KYWgidhoIyEaSabEEjJPkoWhBBSmFNSMPuM8
e1Lxzirjr0Fv6dBdmA6x2AoQegSZAWXGVRKNm3+fUGwMlJt0zHZBkb2OZXyf5vIp99u70MpRC8XK
1eRp4m4hC+cUjfAU7bi1rerWGMW5UIqRF90LFCS8XskuVaJS7Kw7JTKN4XQFl3nLVmynPkK/pLtq
fu3VubRSnGBoih37akzwOathRF4a+gq6lkDfqpTOhd5Fjv+1RP/ijLkezBuJKlahjoWoZIE2XUpU
M9xLWwcVrQm6G02panwRNiqb4I+zBjw12qVUIpzGm0OTC5U4x1GvV2IdqRXMh2qONeh4MXqeg643
VdMNve1bCo1PECz3qc8W18bIEFKoQNPDU9hoN+kYYvXgvEvOTBHhwSTtriH+K7C0Y4ZfMe/jXYHi
WKE8UmnFt4QYpRawVmmTw35CqcxRLC0lXar8w7ra2iiaOsqmh8Jpo3Q2KJ65kj5dNdtHC62w/qCM
ss9+1lBKe3f6TkzJslE9056ORSfMr5ndE80dMX6uCu02rdwDdcAyDU6uJ84jqqyDOtuh0haztsvr
aMdlgafWP2CdOYzGfYO2a9DNBs2E3quh+xo2+q//GKEG26jCJs149kbrpzte2qmWLZlxpoM+8qAS
G1V0guGbjxpKM0Uxa4+FSwloteE/Yy1wJaFDKD7FM6WL+xjNukW7ztCwuQRsFO0aZVugcOvdfYre
7SndG/17RAcflCBOj++2RiGXQfvcyOrRjVn1GodJAf0pACai2mRF7SzbNZVhxWoAJFuVoXE7FPMe
wCleYiTMlmIcniT5loL4d2aX/OnBp+2wNQ+RthHo+yY6v4/er6P79+j/lgIBMpt4Er7byS92ZsCi
lnQ3YGEXnP+vtlM+VRhsyjz98PCZ2yOtoObrAHeAOvM6KhDBRorCqXRF4I0O3enJ+JTBLfTwCz0c
QwHPMBv6AZ1ePe8DYzowxvrhK/whhYNw4CFIPnyYNG40/joXXiJT4ESpEIoWlgKLP4W3wBUulIWA
tggVduHAX8xwGDM8Rg+XgdWxhsfNH7Fa7KA/dFKuLEOc0yi8eHAdFseuGs4jhPd4p5r4of/9xav0
AKJ8uJ3N3l5FOqyBPm1co9hm/C02D2gDpoRvgSIYBmr5toA4kWq8MMOgjLAoI0yKhE3RYFRqWBWT
P3NvQq+QM72zoFmUjALaosO41LAuHTMQB/YlhoGhtuoG8m45KTYGRqZTsMyosBkNfqb4BGkUUqMr
uEZXmA0WZSoPD77Cb1oF4mBC0lgu5HsBowOupV0HZIHgjwfgAQs+hBA9mkJ74vrALq/eZzA/k4J/
RoUBpfBAkeKCPgEh1lcFDLUKHZqcta9QIkcLzpaGQU+HMjIVbfSJHSkAiQxcb6l/QkkKT8r7t0Hh
ShXcUqsAJhOSKVZIk6PgJh3KKfnEneCebAVA2QqFCm0qlobpgeMOu715NFcW1XO0M31LglSnMMDc
pa42wzCGrw2sFd0O9TaAvhoUhoWrpDw6kFn2J6KlYC0BtTUrfIsdHUZ8hXTxdZhHT2FeHbxXocCv
SiFgFSyYx1itEuKxJkUEhA1d2QhxMY8hdDgahZa0/ZZUkTDnnvQVbFZDnelDdkPyFybQ4EdUVldl
H6/8StNOo5sm67GbP9ic3M+QbIVC2oqe1xVjDrBo7lyY7fQc1ic5Elg2Vxag/uR8MzlIrL0Iu5gg
hcKzskeK409a15rqalw36QClGmVinZFVFLVRs5IaGWYiv2vGDiZB0CpVUk2Wj/5HlOrXGQQfbXrF
mkQy5TwFaYPyY/tqbnjrV7MCAAuFArYKCqwUHriJFCposSvCqJY8lgojNOAJZwUWpgoxpM0m5xRG
MEF8x+QNG7XCEXWmh40CFG2Uh0Qhi/pwYKOBC1+LzvRF4Z+nyWQZVjLcZFiisIpoAQCkw6qeKCTS
V3AkDpQL9qFqS7Qb2YwAlBEkpVRIZaLgyllhltD6m0aBlyQ4wnooGNP9xDIVoEmGy/dGIZviE95U
GOekgM5QoZ29gjwtRXt+Yp+MbRIFghLjW5D8jloTK0w0UcCor9BRqSDSUOGkegVYCqL2USjUNIU5
BduljgoKtf/EURWYaitEVWNEZSloFc8au0gw1lIBrRRTv6FDnVqFutoUfS+Jm8frnh7C7FVFTIBn
gscKONmu9LmLu0PFveL64pYACwXVptC1msJsZwXc0geKZ0BBuAHZalv8gM6Czr58XcDqCpjdUMG7
DhRvb3OIdBXXyzKDDx3U11PQr63w386HXcpAJWSU3rptYDxN1rSpyuu8lPpNHWC/GueRNi+AurH5
hqbUH9MAGto0ftjafBlb9xI0rTy2/OrUHmDtmh4/6tBj7WevsCwFU1vceuXaNPmbM47BRGmYT3rh
3cpqrrdGFJHB34MUeWzH/fYyDXVEqJQsVm2P87AUPTw8/vJywGbUw1mnCrh2IK97COwBEjtVSPag
2GwYbZFpFBxZ7VFT+LarQO5RId3WOVSAt1CotwvzXcN+m4hKloLBTahwV9HhJeF3pVORtIq7z+ta
uEXmvJGCygsFlwOZ6+pQW4/vpcLPFVuOY5RpZwub7sOoj+1HDrE+mcnWDVDNe6ZuewOq3eY7N6Hc
bWh3TVHv9gvUjXElAaJ5FlrLNnKzjU0kHo4iHtiw8yUMfSSEDrKT5xudOqYFuA94QuqqnjAvu0Tu
XuSDWGmTidXFSUlXq84kLcPiKHh/VBh/ooD+XqH9kcYxx1a4PzPL5xhCVxtcdm6YYpKQzyQoXsek
OnhTsZ1zdG/Lf6KzsdmVx4BnyFIzmNmneA0mDhM4D5gWPMvqIVSGhEpZEww8CmTDLktlWgiVfcFS
bnW3plwTZ0OsLA4EBSXsKrE92PxQp4wQtr0jbgcs6NlWNomyJWaxVmWwgkoaYbuvad2ecYCyP93C
nEC7K9MFq+ExkiWFPBnO/iTy4tWsp0f6qWLl2bAwbwTefPFG95iTl4Ev1ig2WJXvW4kEVSvvR6Vc
IIbyg1ijdRf4nXlfJ81TlmIV54STJdFpVF6SsIRUpx/vZYini1k4bwaOm0bLOQn6aKCSW+lK+oG1
0sIoXqc8FIAu0epx2gAKv1td+aQFREfK+d0Mh8dIeV56+zUF6nWxwpDdwq5JuWNKbDKp8stkyjlj
szGKlJcmq3HVtNhrfOWzEVb11jjduYkw4CSpde3X2U5XW2SNBLWg1AGd+WIXg3LwNMrKM+rE7DjF
eVQuHxdRzB+Gs1/bZ6uzyOjDS7cOIx54qOvTOqsYZ1UYh0wMRIGM3kcMRWOAswiPHzKWchvlw0es
3EeMJn/kyo8U5p/OpOhqiutTFHDjO97UbvzJ+sDL+lJ7yW2dAFx4LeZSzyefVz1cdV9jTA9+F7At
ayFvFlSor52Io4HTaSV14APoFg/oMG2Q4YoTDQcH7pWIjCpOGmG97QQetTA5d3F80SqTJ2xW36DR
Q1l0Q0jertuygW6xI1rmQyDoLY/tK8Mi+MUAwkEmJ6fbxbN9NVLzuyhrccIXCUf/3ABF0nX3PnSs
F6VOOiMWAprdiQpZ2UakXBDcOQHha2VF8IHUuF9s3xlWrlFdKDU5VIaNubZkp0j2NoA+IETg3sQe
GaT96LXrOLOYILpkoRAXiEVHY3hIE+kTfQrIBkZETCsTut4sWlBP8nmaghM/RIpI0cvxOyrUkO4w
GqL6xtpnIVmn3iB4BiQXLZkfe9HZXDxq+c5VOnr/FIgRhDzfjmBSM6pMyvK2mDvcf5IS7N6YnF1B
LrdE2+McYamdd3hdFv4J5f5YoC6BRyxEGTirzu1JjXbsNdkpN4FEr5h08waf/q2bzvtU9bjO4XXm
oDEVUtxaekyTthvccyDdFnr6lvhScKRj7p2QlqAdpjHMF6U1oIqaZrxNnP6H8ZqiSOD1Q3NqvIya
7IaK3QbjAsZ/nTQ8FXjLvGQ21M6l5zKxLIIgZwhltGge3SalLxppN/fp0G2qhpI0TfP7/Uwp5Nrt
uo+KF+aRwTb6qKc2SToqg2Z0eDG4OnmuvidG9mBw4iEVY0UglHOqyTudhvGJfGDSBCf/bAS9sakT
HqWhGzw4pXlpbZ/sBvtkOHlMFowFf+shXiUPnc7ZJYuuODbtHDc9NnmD816fb9J+WuRlQjs613w+
EdUQ2GwbQo1iuuqRs8IuTsSh6T0gSfsyNqRU2NiodIdjjN9FdwXOyMJo7yzzvct8D6MW24vu89hY
Ue8quTUHnRpJHpniUJTFpdWZB9ZBjT3e7DGdgUjZjr8cEd527cxmjGTQfTxUaFKjqy+TRj9c5Txo
16ZBFI0mFO9d+C88EVVvobO0Kq3YYBlnWy2u58aqIFFK0vXaQT/obBPjie7sOFT7DXYHOAg94nYy
72qExwfrIpN91ON6E/gc9VsSFtmmFY82ePnYD2JtlUm3DC9ts/FrsugSBPZtOGXZUovsg5+IvQv9
vxFF/MChg5GYyPGfi/Qq73xvS0vrmbxJ4jAoZo8wdi/mhjcYQSAtYWLW+VQyoyk8Kn0EX7O0SXrt
Qrx9ccNY1vW3ZELyrRV8iwM4DmdTTHR5wmmQjZPXVuHKlMZh1LqZ/LNQX+JJ/UankE3kH7E8kXBI
X+vegznvaaAwn+LuUW/9A/EOeB3Kk5FQqOFrNIzXPR32BnwzJwp28xqeH9t7rlNdsKP0/FU5kP0z
yOsxKEg24GFFYJ6zXlY0i66COX2fMta3YIRL79qDUc7PkpQMAjTxq1jsN5y0+RGwCqy8sXtucr3e
JCmduxZavd6x5XZV8kvOftwzxXcOaFyHYfCsecMl6/mXgAy+RVRjP6m7ZoUeU2N9PAhcwSsO1bCl
FWgMW3MibrB9FYIg8y5h94mfHnMVz/uqoI8mH/EgsFiSOwnSFySvBAR0QB7usnCqFjvKfLZaR1+O
pUWi+myBiEr9mA36WniE7tR2zduPD04oif+oeCGzJsh9yNr7yiG7QC9Blspg2TZZdo1d9T2NjPTR
+ewdNhJBRTFHSg9gTZbvUsNkLUSxid5kotIXzAnYaLCftPQxT/o7I57fOf4YTXHspQlKZdz7+fya
VymTGvFGqea4sObhLdHHQ8PlReDBq5MR9Dx4w/dE5OWasA4yBT2sf+FIUKrmvsKTvjuN/za2lbVt
J0NirBhXbflWURe9dBSq53WpszB7uI4hRR32toFUbdH0d8zaFo2ECdG4NWq/XPZ6lZCdklJxjl2P
lHMbWZuwa5rVKbtSra1GE18NfZpuBmOCawa8dSbsyIfO9A9pRmVHC4bl1IQg1FP1YVTerZ9byMMd
2ZKdvfaIbFwCSJW7ljifKPeJEzCKk1m2eEGs3N+wJzmNRXsYSY2T0bUm0vOMgS3TCfGbBfJRqP3I
JE95weUrU3NajRaf4NaLjQpzJiexqM1Ohg2YmZP6ZfSc/zLXPMqeQZOmGtlZWKCT2kZfaT1hKdRU
sYEz4RgH6CtpfeSGhielJyIApp6hxyMp9yP7Tj7ZARgr1MTGZStWGm30pGtcQWaXZWRLR+02Haj/
Lvg7fe8yTfizCgsgJmiOsjW+2dYLcXHPbqE/jUP9IhPzY0qG16RBra/cY2X3+FZ6DspsykPaxjpv
SyvyPg6eJQnrGQ7wK0IK8cF2+hMueKBK8sfb+oVoPdIBlzOmnAV89NZpHbrZj3bFc1wwQewo09E1
sY7UsBMiOYvCdVNLteTBKRCL4H7Porhjhic3c5HGa1tnYUOpw+NNVKxueCsW9p1TVussGx517sbF
5BDhkEEd50aB1x1SCkaLJPMwgttxPpyatvJydCAS+YL0olro0ki2xNkvJkEEpNn4hD5St8nUCidt
DJZP04ARJTz3GyxAaiDqjm9JaLjckiS+NEn/JqYQdxoPKfjMVUiWb+HP/Ua1pSZWSSRoGa3GIp/W
pAxsx97D8U1CremGaz3xDr2roYURxWILe5UFYGlx8i2w2Diwazw46nnveB++GXUrgSmAGX5zLClg
Bk8uybg2n40CwUvcAnkZy7BjeEtq/reuZ+2TF3lL0YfOWQ1/N/F/AEvaAGQz3IdCm7ZynnhLVtit
GqPktBKk6SrXJPfZEA+r1CUdzUohFV2PBPQ8y9dZbRtEkBEgEXscnCYd109erQiJXghjOJs5AV5m
h1taDu9tS8G6NU6SsND+ThTuSyuxvmTBhmHBRmNsuQxIiAEVjHnFLWBaQyyCNHAdN0z5w3aQgK+h
v4xK7yYOqOQsk6lg9WTB2oYtig7YMH0EOyLbFeSjkX1m3zbG3F35ESdd16xejEjfE6hlISDPTCjC
UR19++rg5gKMuzNS7Gj6B6RbvDNdcjy74sD1abgoasTDPXe2TRTi5PRX2DAI3yB0v265uWGMEELq
WykKJEhlEawkPRANsdtNTbcLod+y7zLicCdSA9JiS14Q6d+QhkubjHVyJp6bCa1iLonWGgjXYyvx
OE0zUqO7p46CEEkyD/u5vcFCteyzu5kpAs4PwvQ5b8uxYrvosshGxNUGhETdIII/5/FMyFrsMVmy
eSgMxPEX+r0InceRNRagXQEuwFMkQhDE6V01vnUE/3Px2VOxXZekEvF/6jCifVojwSG+4XPQl4VL
JkPEV9lbKbXgnEaXnvc4hvRR0GWiKSJ8rUUDZ0v29yewzYVNON7VzPaSwZKB790Q1paU2HOS0Tws
p+TWYMa14f33B6ufyp3fktfW8OaiJAxWjS3cDaf7iOx35oEE08sVO6xL3A/jSzUI+iL96eQq5rDw
ronepodNFepMNOvoqmKHDXxFPDUDPadRBTyqiocAbW9TqnqeShX1aMD1zue3pEp8BpZ3ecP6gn9P
lfxEqu1H1f7w/qGTkpwqIPbb9Cq3GHX8jxBrI10eNAfxaxPVJJQSyh2rbiHL1h558LzVVf0gNKLs
sgKmLfWqldZpciVcnWCmNHscPLKBVHtRaGx81WbUuvQaFargSDUdjarziM3rsqQEKVNtSB1h6yur
uQ6oScJNqR+Z97L7Vx1K5kybUp1x3MyJktIcmpaM8M2X7W5QDUxCPBRMwkOKmbAIYMunqamlsskd
rGjrErsWOtFt3LTPdhfET5U9HS1fDuukJ9S6DzWGOLI7R+TDcedpbJm46XguT1d5gYkiqopjUJwb
baJmll2SV9rUlLBb27A5wi+c21uG9kwtyKE7yKDbWtRU+ZyAD1FMc1WkOqxyyqzMVmBmo96q0em5
MlTjVTzsawqwtIgmrEB1YiHZmhYMp0UUTaNasyptZaGvU8TLQ3BQzVq5IMWFookQFzOpWqp/qzHn
bOliyDRM56Nnrn8imoEwL9FfCTd3F2n9yKw2vUuwqYaxQ9az6vpKKf3iG052vcnGyv4oVStYrvrB
TNUUxvFr2hqqPSw0ObeoPjEso7ehahgrywcsVzYbfLrHAtVCZqg+stE4smFIFo6umsoGOsuy2Wak
0ofnquCwbVJsZrqdfUis6rutOs/CUTqbHrvVyqYQjerGJfuzgkxx0vlOQSzJ7RKnEm/FIiOZPAmv
TOrVlA20YoAyUbsmP/vXKGJTpkqiNq99CtpyYgibSuzgyQ8mk5+xnS64Xfdxne7oL6KIYVdS9+YS
8W1Q/+a60fNAu0TQaUsn+UFszKqiLC5XrXHkJ3xk1MiZ1MlRLnNKqJeTqmeuxsVEJB9oJdUrgeqi
k2QraCXtdK2T3Dvo1gjaPeV1OSV2IsqeKiN54VpA2SAck6BjwknAQs4jFXiu738QsXOuXgjiechV
UV6gKvM6uvMcOvQyVaZn0KrX0K6X0rLX07aXYnphFOc/4ETf4YdF/lXVfOQ45xH+QlXZJ1R5X0yL
n06bn9qIjDOK5qiqwpvqxvJEdnQL7TwlBrx4bENiDwklWpa7+vefjbE+AK5DEaw1lkuPYlgR+j+y
lEnSmGWPBtWxDRWyjiavUzKPtH5gym6//PvPktdRpk+YpLeB7sKJ2+2to4pXS11VsKoyVsk9KEkY
Z2q+FqH7lEj/DTIlhdtFCkHs9BNsMPQELMrMKpcBx/9Zlb8GtMBqMXWwDCA/cnZsAaFBtSqMNSaq
YxPpbSNrV3dUylYpCq6T3RZN9RL7wfO/iUn6o+zXVGW7o7QPNIioKFV6ntg/xOceOOizoleV9cam
u5NlgxvXqS+OGZFHgkeurA6BRtGvxjl8DQ6brkZVA1yoQmCBbh/QEAyvhf1YlQaTPkCopeuSCIns
QsHLcCbXf5O4BOF8Um3/JTTmfyFsKcyfsL/Vt/bbH2Clwk3/86/FtzxIv729N+HPwKX6M78Tl574
TTomh046bE2ofwjJP4hL1/1NFy4Ah+0YwiWOmf/zB3EpFKZpeBCDjkFFlKl6NP8gLoX+m+1YHrQl
OydPd8X/pZXa+FI9a0mPDkPiCvk9kLzSUH2ePzUhZQE1rCHJDzumhy6m5OghiTljOtqahNGAxqbY
2uR0FK7JzuaWdEP3V62svEk6h3AI5J9gKhtpHYDUAip1oEdhLv76CnLTSJqeuqDd5LsQiIaHE7sO
b1GPF/SLFpgbJurDNFdbN6SyLJKcOSp4BfG5jd0u8G99/+nb+xtoE5b1f70ePnMD3tV1PUt9XT9/
IoIajq4vrGAn8Plt8FSprCiPpjQD2s1xvuuMllg58W398+81vrQdqw+CEmfTFjRJ8YVL9cJ++iry
vp7mUopo15J7XmzIHRr23kzIdAjFu/CG7F6lKfrEWKhJ1I4SnOfax1flFIyqq167s8P4OHVd/3D3
i1f25SOhGhhtErkNBthgr+KqOq2fXpmdMLVIbbfeGUP/4IY8LsnV9JaSnRQPqqbcJylb+2EXTEOx
JKbUu27N19GjVqgMAucaelSGIWpSibnBOra24W7++RWaX9pueYXCNGzDcizHkfzzS9ttMtB/TTVy
tauG/l06XcWETdIW12XjPijpVvXniDbnYTWak9wRemGSuxF1ZEWthuxRaMVTMnVkuyUWE5H6dgg0
EjM9DwdaKIcrJgkIieRtC5S2xYCRbd1WUJvcoM9oJnmlE8fmahG1D8hFsuAwmiXNVarjgenKvriW
aofeC3JfqprOKEe/i1tE9X/+EL7ey58fApoey4awTWHoXz4ECGNw8FTnQ3BDwkUrJtoR4UDVN5vp
w6Ylfd1N+3Htu+VLlc7W4Z9/vfnlRla/3rWJbLQppQUft7/cyBohDW3fds0OoCzeGG7PmUqK7Vx2
Mda8ZhtS43NdQizlE2f+PHCti5ydY0DWzILIR2s36JjPmFfGmzwKWXvc8qDp3bQnruShHKbvjhen
tFI9k7xqb13mOM9RVS3N1kYBqoIXW7fJa+u8neAUgosXoYBEWWEi1/3zO/1sp/5pyaKo29TRsKTD
6mAY7GP+ej9kHeZwrfOTXd3mqdLNnX1QUBzUoMOUq8koxHGw6vYghD8vRnCMVe9PwQaE3dlNcZCv
DLoea/xAe2dChUzhCgpPj65I8r6pjGDj1Waybu0XykhXFoNWM9Ap250O0URf4RBM59rKDFyeNfnM
w9btEipSCKc/YW17RlY+egMuNM8hvU8Ic9pmbvNQEvOHQVD6OH98EoojsiJKs/g+gjFu0MYregbi
nc405ooo8g1irnVGWieaJi+brelQB5vMxPJTiWUdXSpRwYpKaz1T66t6jsRSt80bkzqBoxvmZBkj
fu/KKVoHGT7SEC6C+GQUoZQIKnaarfhVbbv6yL9+JdhrDK5/tYR+XTwZMBooTVG2SzzzqXcc9HDK
7q5K33ogsqblC4DEqeBk1PipQx3zvCvb55YwM/8+nOuK/a4kDqvUIKu1aTy4Eb6AoXAQzgNpbKmk
APUkx2WlEaa/qizespwb4k/a/CjDOx957mi1DOlis8UaKkOCjOmJOwAQ9VBW57kd07tIn9I1UIdP
1kynLyePEQpbfrmy7YAxcxORudRisOw45MDEcvg69H7t3g6E8zOvIam6q2J3nzQU0fq1KR/NMtgw
R4sWwvScb3pdXJkOPTZNndbXDsWhSwO5XTm6d2VU9ueYb1DmRXpNudUd2bTw1JRyLIOJhplYgGeR
SnNl2aO+S4iyw3C3/MWd83ffkkO/icHuRnfcL484du8+wHaY7oKavGInnpaSIsalrpQEwrR2//zb
vj4UuE0NnWVQGKak5/JryTzkitONXEUkN2HRnroeO1SiRtpQSGR/C1L9TU878Zf4+JiDXz3QvzzP
1Sph6LZLFTo7HEMK46+rhDM2FRcWv97MiuA0Vo/DZK15rUybAXxoYe5+8ekaX7rlf/+NPJ5NIu9Z
ncSXWstsFJztmibd9TlBlEaEtcI7OwM8TsXdsBrzOiZAmFgd6bgkhqK1h35z8IYi2RDuw2Qm7S+z
m/7KBfN1+6A+CJz60uLRxGNJqO/pp+2D6bH3TVvQynTo4ytOJkzwFGanTwR20Lm3oOdwuLKTSqro
VpzvXJ2bwuK4LG00caF5u3m1lYNRH8pk2GRybK9Ea5DPS1NdXMpPspPYBG8sXzJmn5fCY4itSogW
vmcRf2MNv7iy/vaTtnlTjmlbnmRP9Ne3pA3SiXs8EztM+cuWiddKtgBWpANaBx/0CSyh3mtxQwR0
yIpSBLa3qrrBX+dGemq6Ce9kbXLezbvqFyuhoS6rLyuhwR0mLY+Hk65/3ayJTDKp+/+cnUeP3Eqa
RX8RATLoIrbJZPosb7UhJFU9eu/56+dQAwz6VQsSMJteNB5UVZlkxGfuPTeSFdIk897Eu+GO2sVi
RQOJtdkvjszPmwMWSFxF0sj+9tPXUvDrT3eks/YlDNuJEv33B1PIuG7rXLAAqpvgijjHM0vLPPMt
qCLq9jlNBugkvmiFShUpdggBlFVOw/y2UumWDWn0l7Lo11P/9VdyhUFWmbKp+qwvvxKs3GyxR0qw
okCKVJntLln3BVkopWcPb3Lu5SUOb9eW/cp5UniooYJrlAC3gydfjCvBw9wRPnRawjE4iX6M9/Wo
5ktK9lqKaubcmct8qQzdt8b+uW+Cv7xAxu8+VNaiCCOkaxuu9eXYXFr0kIO0q4MVQfgASAKuEDds
YU+bOKuuJfyScMQowj68PFnFCIRTzOFFNC3zGih+OPb1+z+frb/9nQjQFVy4aHVc90sNhFnQ1OuW
N6BxNXejmSwsmF6mOPK18lB2veSjychZ01mejpW9tnDt4Bn6RH+jrOy+GXVPLKz9/vx7/e6sYfLo
6tSgjktT++/nrzLaQIJ+KA9ugdU6mVqYZ0WOtIQKJW9eiz57C0a3/kv/8ZufyqwLj6QrefCl+FJ5
M15u7CWPYGjN1fO8AmpdhxReOPBqmzoJVR0SEy0E/PLnv/Zrz7ie+ELnIBIG0XJKff0WMg5xDcUW
59D4g+GPSdRqiHiI7d7JCO0FL3uT7qiw9xULg41IZ4S0LcQRix4lDC3Qs3oHOpQr39OX+rMBvPGX
3/A3lzC1B12B5SqspV87swbz4DBNWNlbrb0LWtYRqVFp6Ll1sgIHXR3yoY+frLY9K9Sp+55M444s
IFQcw3nMmIOljn2TIp49kjkNZlYQbF7mYbwdNQcL7P+5ZO/+90j4T7vm+mx8OSgEmDhFo2AYriG/
3FMap7fZcUkestTRmPLrp6giNKpM9+NAxtCff9ivycrXn7a2S8ywHcARX5/UARJhx86pOTQy6gCr
zABcRg1XZn8TFe5TnGq3mO5GZiC7pSCSPtcEg8Z++MsXZP+mTDFNHiBBR0O19MuS+x+3c4mnLSYO
E2dJxJhhsfRnfmFflON8m/EszY3Q3mZiWyuewLdhHOs9SnHXK6zurZ6r6WVi6YPM42PK+mI/qCoE
y1gzvpBp+CMyo3pnLYtiBtqKg2lFp6CUMcw94+SWEW4PPQyR4Ut3k4+1uyfLj2uqCwcyuwrDD0Uq
HvCHJNskVz9i1DeSGMSNMwBDkUQerTGH/SZtY/dIiqvKFv0kIuRmVaqsHSyWzmMnvZKqA79haeDT
fWzExVra/VzV+BzdakfKAS8mfDwtwWX356/4t58sGDls0wz33F+f/H98suiUalQdWnGYzMJiH6eJ
rUEesjePrXNI8nKfLEX6ly78V1X55bEy8XHbDj8W5MrXu6KMZnr7ucKPI8P5RzOvxoMgqB5rgWAT
XsQGjoJBQxfEm6TSBq7B5rAkoestlf0KT3w+xhUGaSDoHva+7EUD8r1tk2FYLzdIZjWhTJG8/PmT
sv/7ALVo3JjhcL85JtXDv4/tHHLXqE9Bc4jqGQl9pwavJmpuniOMs9kMVIdPMF7S71bbJ9tmsZGQ
JeZpykb0hCE9clS16U7XcRpnu1BHGZ8pXTFARNjMIlTjb9XbfVWzx2Q1p38PDUSbVjgVD3OKfqHN
0GrlTju8LM5pNH/aSOCcVQ4bjm540Fp8HQnZx4CBm9SXqSN5GxLnKuvgldjk/MAIdZPxJNwRlXbn
LFq2y1I8nnFfyHsryfy00tmWCru+tPFYvVLZmgjEc53Ap9hgcT4KzQIpdmQhSAZRb378+eP93YPI
AwEpWq0+frVObv7jQez1hRrQ7cgst+hycoikF3P1CuQG8UsOWxm2zNbyl4PF+O/vlCkm9xKoDdNd
RyX//qlmajlrB5Qf6nQs8AuwhG6V5vqdmt8S+3MJAQPOkczXzf98XBxOl656tzM9fp10RPxmD7Oq
qBhwlEt7EvCXvDRHhvznz+Z3hYzp2Irqiki7/y7llcbQgyCt/OAGlX1182+OVQNLzIArYYimqNI0
9vYmjBxVpbs6LJ9KRGmPA+BZnR7laoTq+P/5lWhZaW+IYgLX8O9PDhEbVlGsIoeiM16zujVOpqrv
2xy9CBHJBOPq9eCZAwNHawneqXHeQJYkbM6rHRHIj6wT7v78G7nrd/X1VGHwa64bCcGy/EtZFdqO
kWekDh8C07K3DcJRf5nq4gFvVoTwRVXXobfWuAFz2EAKcH92NedHKw9ZNBOqqfZprrMfbrpLZzKW
ml1bnCoVmIdB0YUmcXPThVjNyXqFTSBXY5fpSp+/rvOsgZKN5cGzUUGvwS1k6CrY00w0x8h2hbcY
brUFbT/5WQfFAXysdchW30ZSL+1hyQy63Khvfa1Prd0kmNs7As4mOqnAq6I4PesifzUEe0pM4AlR
QBpRmXVFt5yOJw7o8aSCJgPFhczdCCVr6HLfysW+tQsQOJNDcpdFe+01rSV3JIYJyIzxaTam77Jw
5lvTAEDUIdrz0mK6sQscj0Mm0CvadXKYo/w11v4+CPjN12XpFBf22oXpxtdLABpF21mFjqebkDlf
Nc7Jsq1TYzaxD4RhxG0GLcu1rPcUA3vEsGojJrM7hVlv+mGUGd6fH5/fnARr78IxAD9EMRr+9/Ps
skmRM0yzgyjicDsRMVaPmP8WA62Kcm6SUP3EFZv+pSj/TeVp86jTBLCWYQ7z5fyZ9borZjFnUJhz
BmdyuXdm88dsVbeNo267rjU3roYzSJ8oc/78B//6gP/9voBQWecDIEyoi5wvf3Ftza09M+0/aIPz
CrYeC6+RHKtIaQd6pgk2QNHf6UYFo/ma2kN+Dx233JcAlLeyZIfetsA0mwIhbl8v9ilCgpwlrTxj
TL8rmLEcU7jR0BUIKx2m3t2JmbkWgWGAukiyYuhFNybbb6AkrkvR3+L9I39nSAJS2wekJMRS7IFO
MlnGbF9SVG5xcR17VJibiLHfqkojvyGa1QGzE2pm7b22LO1SBuMV4wHYC+ev6y+bGcV/HTKubRvC
ZRmog8HTvzTq5LF1QRgaJTppOls3VhWMeWb7izrlY/6oJjt+KAEI3pK5yOtWVye9V4RmsDl7VsH7
rBQKydZ9wYw7njtESt5UBhgfe/B3Fnavm3C8tXNTp6VgKo4i/z2Rp8gxMfymTEEViM5UxWdbC7Nz
GL/V3WDelZ9wUarbrC6U74Q6xK4m+0jI6rGAam7cCuWxQI1SucGBkBzXZ3NAdmSptpkYHX9U0UEO
PRki0TWLp/nc6ytOTXraVDICTFhxTpjUOpXApK05vMi7B58W+u7cPjUgOwEHpM+1nj1NpXnHLgpT
Ep7CELEmsh3xINE3hU2Otk+ClrKV12qEM/Xaa1DJ8BKQJxuuAZNNr3ZdMVp7aeEBi0xmVkY6IukC
ZEzexmel4e8z9ZDc6riG5xlg7R+d7seiA6nCObPVnDo+tAnwxzFxHhBkJMQP8YB8NIrQ7nBq/pkz
7WfQoJ2yg30aZf9UbvTPAN3MGzk8ke+02wLVKBp1AQwraSjTNChhsZFf6krhvPiORiz0s1x+JoHx
SE6z300pYEbCQK2gFBt6Q6xG9NJep5uPvY1mP8uQOFQNw/zWeTZlSV7uuEQEV+Ed6FTtD/1CeMQn
ET6Gz8qQWIf4LAt4XUtIMhfgl0cX70uQyxtL9i9pRSj3onrJsISaWVojyZOADra1EfuxU+4HSkaP
1EwsOXJ8C90ZCp38jLgUL3Epnqn1/c6IAG0uGuEdifJAL5I6NLAyAA70EQ/YwUr0HEwtta2OoJjL
yBTeqDNcajTCtWcaJXTHpFA2oPPDiOQnDY9irZaeqF7CdnM4ETKH3ZIsNhFVJTZTBIqGVv9s2x5Q
3IS925ULjpcYECjaQtccvbFL6lOfxh5zavheofDJJBp3i2m0d2N2p8ALXMCYdEeEpJcxgemaIQbd
tnMDeMYWd7OtLkuYF6d2DuVVy2eCNpAR+LnTIxqItFNZmpVfmOUhjIx/TMQMF0FUjT+ZNYAzLRmQ
bekYJgd1MpLJ3MuiftU0OGoSxcEGp/eyUh3AlQ7GU90RAkIzRUhWAbp2gvlaVm99FZE91AnycLIA
HfEsc9g7sJarnBAUN44OczWjacMV0mM6jkek4iqvsR2IcxAXzkYP78dJh/kZgozN5qHxwb6Eblzf
KPlN5EHM4kre8HSveXiUEKtXhcdMBqjq3b3MHNxWxUdoUowgnt9lY9H56QgfI0atT8zhjVnxbYYQ
QClsyJRe0EFbT5mjCAEKA8FjlOyVScgvYxB7P8C5q+bIuinr9g7Fo+WbjYDe0H+6sr5k7XRTd/O7
EakbzWi6XR+G5S4cXyikdl2dPLtm5WyyDJ4hEYwTJrO94cbDLggBPect2oD8EIXiO6u7+Dhm80GI
tzSazeMwM3QVSY9/kcmUEUc/8xn/CQgFA941o6FY+I0MbpW7ZkoWkCrnntOhao9zi3GsBcVgudVt
JIsdxU+70WoXTiZCyIaw1rPRkmqKtWhyi/ZsUHjYFpK1NMsQU2n2o53G7pX57IW9Yrx1DN4d1bl3
WSXtnZ7Htz1+dpRWIlrIsm1B5iRdtbGAB2yhQm+4YK190OIYt/XguAi3vKbleCcIiyaxq71gPLtB
NPxmTvKQ4x1YBvJishC0Vt3/NJwJlsVAZO6kXagJyH91iK9O1m9pGe4Cc3kjKoAU1yL5KTUGFaOV
HNF730e43SLT67RwB4GyIFmboKUqO9lCwwf4Q01cLZzZPxrBiZy0ebQbhg7TIcMjzy3h4AUZWF5T
rCDXjC4LLGBg2ZuuEYR/EGm6bWlGB4C42KoZR61ZsoJGsbw66OyIlSHJNm2t5qRHw9ucY1zEjWJb
fFuxUX4qG6IhCnt3iSEoqjtLAgqgkXgmyqsKn5eZbz0rPUeJm3Zhv04TkeMxbZ6WZjzrKd0mOLCP
BGOxsMBr1mWFSt8ejmKIMKijUHSa2t0YSr4D/npMTeeJVs+bawP+PAv+nsoSwiwpRkgVWeniB7K9
SJfoiRlr1PnPRY9rb5Q6AOiyfKK2T7b6YPOGptQgCXsDXP7OswrFcBhsYoKx4W/d9ckDfXxagMJk
eZtfhrriSpjVUWGLKi3iV4e+MTZ6TCPUpsSeD+YnHv2fYBBeGRk8QfHls1/POdx3pbZM/qhzY+h2
fGFpC4YjFYfEzIk3nY5KFm9AHR4sZmvkVNxH/aBze6F6J1qL5XyeeqAenuYGEjiGefghprd+0sCa
+S/MV9vAgFUscAqyenyq+vyF6hrrZZycY2hcVqE9lxNtGmvNn1CQDxwCJPpOzZNt8x1qJtyz2d01
lXtlCvRtVMm+UShRcn5zMifOkgN/JDQdV3RveuaZUHCB9p40G6t9nTV5BOwJUl9F7wsAXie5S+ia
NmaVPk4jvA6r0o+2m9zAj3Tc9Y7VGMDVBPIwpeUmwI5aOwermnZjLD5q19kNZu65lbFGkKkIrZP5
lEQpU2X02FXAGT7eNMtCWjJBQTy9FAKYawgNpdgxZRbtYzM9wP2ILharVcdg9zUnJHu34lqX00tv
jM+8h2uicrQfmumiEa6W9/q9bZDFZem7KYmJRyCCRhQzlyyFXGVwU7qAbPSk97rF2k/QODez2Vwj
/D2Es6eeyKN+547s8OdA21sifQGMhV6Me9cDK4UvVLsPHWj2Xf44DdFrz1bQD3idNqMN8xlb34Mi
sthrwfrBGRw/rNQ915g27Sl8hqVJBmsWMfEaehSa2JQBeMz4zhf6wJW6zF3BfRHBLJhCQnwhGRFx
M8YQ+ZA9gARlXDWfxoI5W2p0I4Rl0KhgjohLPYmuMvhv4XPjMqYYmNxTSqxrL5Cd2hAdNjW+c+L0
yL3tyNZzC8xuDnPgXMpvlnquNJl6rrUKsoXb7cncqr0A65IR3QSyeV0kEdT1xNcYz690gQ/4Nkj6
VGQuDB3zUgOIoJeCcFIGYvmuy/H1tdkt7CAsZykZgEBnZSjvUmzYY8XRmyfzjy6rsmNUgL0DjIH7
tx2arUxK5fWCErzmjtiVS3ZMKvezb2I4GV0gN/YqKi90iq3UBRwYQ2gdlAlGEPJyCHGLSFIM4shi
gNtywrYqHrcrCuMaykS/zPYzI+Ib6YzXMl0s/5d1NZr5rhw4esOAuCks/MVBZCX5dI46uHkjRcRg
zFPvawbwg2hK/bjVSm9yxpw3Ibgb8wAylGnER2c0vXQtfGujrTi35i3YRabJE+mvYZjcNUVFTn1e
GcCbB8A61Fke5cS1ynV0txRXXXnI19we3EvoZShxKMZMWVf3ZCZ1DKRrvsxGPDDlGbdM20JfVC01
QK32TpdAEKCkLmccmqZLCEObgqprClZnmXsucQrYVYpCJ9FvYFr7xoAvJZgDIk8rtG0kQWROeNfV
CxH2HN7jvEf/1pybgFed17YISYRl8HxeynXt23FPEkkACSjYW84wHUZTfMQmE8s2gZCEP39y3Nc0
WpsugNq8iObNnGof9RT4S2j+AO5QDnh19RhHRQczJsNRK7QCvmC+Y+RDVW2/6PSYXgFPyRrvu3iO
/NrWjn1HsObwPekplLSmeo7EpPucrfjIT8nM78amZ8U2jIRvRbdJMB1dBa5mynkpIThQLX9aEMDM
vMG/R7RqeCeA5FqNgq5s9KzWCGIO7iyst1W4fARjQF034sQqhE/M21lNcLIxFKCV7ygjRmrXZhHX
QUUozqR84+3hCzmTH3gq++KM+VXbLmVC6RHO296t0ALqnGCauakr/YkBK9VlYgJaAnNZj2+ZDB4S
0/7oiXL3KpAiouFimiz7IwabkAdwTWCd6Y7m60sJNzg9kFpyGyKGJJqneA+JovRaC/gCsYqYkPfF
Ev8MjOKZj/MG2x+zZzg9adndJHb9MJQLZ3ld9B4XOiSEvrU2ZpZc4wyg4BIMEgwniROg2W8iU9yT
Pr26x4AMqGj2hWIiFYR3Q8tZxjx82cyjX7fBJ7NDNFqO8dIm1r1OfIaoqCMdrX+EqVrguWqxscSY
JqpUZ1gkTyqn82+oRUC8B/x6DDSG6iQ17Rn0xxS4t7XAtNzLiH2iLcAo3A5grXNrgVeBUn2Oj2ro
TFKQYBzQ6u8oCq5tOGsbo9Rel1QnNw7HSWOnP6LRflxGLLOLyx5DVR9zigs/dEzPIdsBG/Z7YI/Z
sQ6aBIKmIm8ojmAmFg8LqUCQBvJ87S5Gf0jxPDvUOCB3dtW0ECGo9tLhgOWFTh3+T0NFD71MsR1H
dAtd53xKN162k5veLJGFRcxdzmqwYy+uHQ3f6NzCakfJzERf3i5O8Yjo8ej07SfJJdTmRnQ1K/lP
b8ESmkjkk7fKURVTlBpbwlScmqoNLk1mprAMUb2YzUWj10sHkkWrfLlYZQ1XKGSWyKnMz4YtRGzY
mals4VlJwuoAuPfZmeyd2dqvS8h7UiXceyO2gMLygqw4IBczMIrSg8LFGFeMiPXdhA7iYy06ZUb8
JBX/dDmHgA1Ta4vdlHLJM5vHjrw0vw0KFDqJ82oU8Unr7KdUwOTR2E1sjGFmp9Y4P7XF/sBWYxHo
nGJEdd3PpDII5dG1LTRVfdvEPUVUq94L0Pwd3AkHPBsY4XZ31LSOAA6tZoxcacdwDtmtZBm7P070
MSSSMnNleQ3w7B5wi76OLpdik71zXe6WpXy0i204TrZXxVa/sRIKEAP3+mbmUaqWF1RVgNgsYoqQ
OaL8ETGIQQ4lzKcc4/S1XTI8p1ZPQoA1f2fwCDCITHaNhJhN3qc6yCdPj7sHUCVX4DCjnwUq8IZ0
6Q+1bQODA9VfpMGWE77bp5QdEXneCcbWIlXfa9rIbVh3xpbD6b4KGSO4jJyqiSZtjmEsqsnahJpr
MHIcfSNE6dQ4chPDTopBy+ycS7HyWAfcfr6bRj+dqP5ksN8gkqqo7whqyQF6gY96motaYZEUqNrm
EpxfUIhdoN7HeryMFV3TsK5yGd60O4YuOfdgchQzeHiNmEkvsQnhqdvkcSojyBjRRMDDxN9kDxh4
mzB5cFFa3SyieEvzxt0o1wZhottnLtmA88XwxjgvjzpZMFUBVbTpxediYnhV9M5o1c1b7jk0ntk2
lFm669jproU6FYGkLIiGaN80gluzaZst2V0bzIqUQAZTafYb9i7QRHuWLUYre7yxJWdvlMEVSVjE
MaTOXsmg/wefrI+neAJUD8UFW6uxUyMBTCkgkBypwM5i5hYmi3Xu45Ay1cUI3zTLXc9pTXtOOlO3
XId49pMusxib8o7BtPsgvw2FYE8zSHQEwmL0pPt0utAFVafKqu+ypQr98BcGS4ryxozyR9GU7UNc
/hw6CEtWE+DVKuLtYtv5KdLGQ6Fj0re0BUdvNNzlRVYcSRFVXtE6j8VIz6Nr4zZCbe45sY1pKrGy
c5bzRwQ0hInrPEaMjphACfgJLYJc2xwYwdAHQlF7wD4KpbgCRRGnVXIMwogJmc4zqwYpH+eu3+ti
crbd6k8eJ4ZqBckqgdQeY56QxDAp85FjIQGkfESRmg/ilAg0UeyVYMXmxkcUhz/qBVJklmO1N8rk
Vq+Q+kRFBGUNk+o36KbHGexmox1keTLS0nmWbodHm35vl0W9Ryu2QEjCRC4T437Omm+ktFm7dF5d
ml0beWU47VwOrmrE+e7Cd2yh3hGR9h7U8VMU1z40NRsHlKswM+IDiUPu8ACX5kbWpu2zvgSZlXvD
1JEFkjs3g873gGT2U2rVyYBNsVHxzDWFMy/QbOuSlTWfdTRi/M/T5t5prQOD6PAkqO4uuIGHoS/9
OugDT29Ci7Gu+abpwocsm1+4jtGn9Mm70uAsl8t8TqKQuRrNMS/edDNmT8Oa15OuiqspUs+LqzNQ
VkeAd2ySOuee2XW2YyEUQwCI4v1sAKcc6xcSq8hJ6Rg4an04eI1RIJ9PvpUGhz0EUPxlEEVdxKy+
VmJ/lM14RatrwLKp4msV3wxF2u2jInlCXjz5U0MpIStjPwk6dlMZHjF2yQ7kHb7tlsSVNkPNZoWY
S6z2MSMVZ6O7YthFIXlEdkEnrOixS+zo9mDNaJ6JkE716E6qmT3W1G77CO8u2gkSfnRaBDMgyomt
ykM1y8DvRSi2TRSMGOw6ZyeS+jXSd2keWLvehUDVU+LGptNxOiEusJPg1HQDMwy2EiFuinaazUvU
I8JjSL0q1w3nMCU8HCid1ANHsJ/oAVIqGtrjdGRmZF9MWAmTAUpcFLclHkKMB+8BtfKjLDCq9EV3
M3X9mdwVmkqGt4bZX4gNBqYgZusaYQNW4RTusro7DgAat+OM6jnJNI4ElUkiLW/jPH6jBSCdFLF+
HrbD+tJ916aOw1wEM9oyxYMDTyOG4ETpmI/sRyoMED0MQ2N+GUV2Y8iVyJBNGFBLY2cjzThxYpwQ
MoDOTo0nwrkOiLKe9O62jNpTwixoH9K3pO5IPxb6Q+jcU5WxRrfG4iyb7Koz0o2BUkhebwVY3kOi
b+Lyjs8Fkg1mtAACjCac4S9E7aWLppOebueKGVPTUmFV6He2iXDe8jKZHwXGcQvGp14XL6rpOJ1t
6vQle4GhZ12sHimOgfF+KBDYthLfN1l20IjeBMniM9VrYCrgetAxh2LZL1mfHToX124XNRhyLPe2
p8N1S20X6HpwkdqeTZWBFxqc5co4jVnwe6LMYK/OJqOylYhoufO3xogiPylqLKWAB4Rgam8TDuZT
CD7WPZXwNHcvQ9lV/qQz6HTMu9o4I6n/NmWDtnOz4TZ4T4Fl7RoEMTujByGL27+HPGp91nhQ2NFk
VHfSLE7Ec4J5IrEDXmTOfMrXTZ5qYWTVfq7tQ8hAvR6i8OD2vNtKD1+qkvlHO1TNzqi77lBJfM69
kFeVjCTukFPJiV6HR4xa3G0sVOnEQtoQKzgROnWoQ36EXMZ3q3Xic5LLHdRi5pENO8k5XNpdLghR
D5oXAq9bIsLu49J9rSK+mGAsbwXhbKdGg+cyuc9znljI9s1qG5VxfGzrmtDsBqBOJAy/xrRADGW0
MevoOASB7rtt6UMNZlSkEsZ96blP3cWjZr3vCerxSq2/6FaNLj/X0jP9+F5lGjVPnhHwZy/fWPD6
qqTUTwJxDYXLbDSiWJRdta3HkosvWnZDIW/KgY2rKFqgWNQfWJ+Cw9iWr+FKTi4AdXusK7WmgQia
isqTBflaoKV2dmsVHuGXR4eiaRsqGh0KdP2uJ4LGTsCFLOzPz2naGUcIcMwikM7t7Ek6mwmNCHrS
ydmU8fRdz/JP1ERyB0TQOa6iHTfR1NUxguGy0rbhcba7Zci+9+5sXMEJWrta52axYmo2xA763mEP
Bh2pvcZkTlyb3LFgxMxQb0IECJhlbOJemslgahcDvtfaEMAD7BCNhpIE+By2AQW1yO7dqb7YWbWL
mHS6xhSeBrXuwhzGkqxexlPMH7OPLPsOBE+5F60VQ5jSBoYlyjl2hdP6Q2y1W5PUssmhNet6cp60
aHV29NykFDEv6rpEsNOJui98e5w3DSfY6i+p/NEu7vqg6ncQERq/LxinD0wQF17lFFXsRsvNpzYv
vjfuAopfjBRGQUI7zN5UDrfAKW/tvrN8WyuPrgC/SpQue+j4Noyq+Whq4RtKGWhIyRrfnpnNbop0
eG0IpmO7+Ccgz3ANRmTUTCJEFIkZoAWhrpobYD9BnKXJcvL1aBwuCwHzHi6Ky4S1GgEkVI+u7u6k
yW069vm6AjZ2nYVnOnYicxcmlGhL4zKGKlyHHNNxurK+m65FYT8CdaVttGffcJzi9tf/zHqW3ob7
DkI57JGi5nhftrx9xkMo3fq27pc3Nh+EgismbjVpc7uMIOKtxcS+a6BDxBpZZY5BepfpoJhDJ8Nq
MKSMpy9gzbjIJ6CUrHnKWvf6Fp5O0kF5GIx5N5fszOmb7FxTJ1hmLEB7ol2JW0f9UP2sF3a+y6RR
EQUFtymP3SrJHyEuItZnHdUIhoZmmRsEmwI0cvO9KivzSCHl1bANdiS0xZtAb9aUJI6OlPGc1tvP
MdsA1lTaI5G+K/zbPLEjEs/Nh9U2pW85E8h+Yw3NM+9aIU9l1rEGT6drnSznTMGD1a3I5bpbxJ0+
R9/gAnmUbO5udtv+TA4n84Z2PIHtY5E92sRvOK8869xNsjmIvmZehb0ftB/btu0I9X/SJcCHpoGq
UXIpBmucb16nfFIFhKpM/aO3CjTnsB/Kfo0rsAntu4eOm4AcZPwrlQVATwuavWWmTLxq2DBwvL9R
q12WlnLZbJqf/AHBFmf9YZyrhhTq/gUWgHFKoEbKAgnOMKIlBvlLlp41WcxdavOE8viUVtVNbGtA
onITbNpQ7ALAYRhHkPTwwZ57U1V+W6bMMhJ+LKOfWBOXhJVAFS/3SV78I7gLoEBFYgtXh646OzNT
e7DqqPS6tr/I2ABkqlvf2BN4oQ593c5pWOXovDgTKCYSv92iCx9DF6JC2JRiNzbzCSg4pAfCDOlC
8ai6L3E+MyUaLI2WjxN1MXVCFoynsQqEH1rqDWUbjEk1+TFgRMZc/DEdOJudDVl03xQpYgSxA7Bn
8M87yu/aDrs3eyAtc5eD7M3bHO7Fxuh68osNlDFWzoBYmSGnsPkRDoaPOM+FV1i7AFmcN4OnbjNT
k3pu1IPXZ/XTFnnv5U581GPBprSu3l2iAmaL4kGD/6TgNUaRunezftondgrSbQm2vQquboKrFqH0
7DUpD1dI1a4lxWOJYreV9ckQ6gHBiVfmyr1p+0+zXIkWrHDfQVQwkJPXvKI0oHa4ujHRaiXsGlWw
osg4WWgYfJVYl0ZbXvnyFs+cxjexxA9NatNVMjIkJ9acASdtx4iRTD4uJ72rH6AYl5ecfV6zSs7c
On1pzPzEnaJO85DsUrN8o919SmJRU/xGAgJockV6+6A74XCfVaxlRbEf8X5uNLedV/s29IhEuj57
sH4TZnTzBYTzYOgkfD2ajqx4HRb9M5mym7YWNGciwjFF7DgkT7/SDGPbTvw+8VDGl6Yj2qh0b/nt
q4X4PhOAlxvqp3g9oNkRXthHgQGzZlIQo+bVGTE9SysmnwG5bEvlWGsIZ8vFfm5CAfNf6ueBAr1c
8pshts8CQNmjCW4+GO+TZpqhscUYVqvleUhZEQ31fN9ybTURClsiHjwQlMDQkkvB7nZTuFBFIpec
+QIdMTpTZsWt7zj8QLMbmYln1ftYidfASZhUufKjmQN/EGCrLTE2fsdAjizI8TTH+stojuu/bt8h
VgyBhgbnsKeeCNzgKV+xogMQkyKDLhJBfs7Mf379erz71SbhYOJeVnd9gbRiqTL1xBYJc7oj0PE0
O6VBUqmW+LEOY3vXufdz3RHhIHmCE6YFcky+L+ZCU1JoZ10zyS82JetHq9L3aeq+syljweQEB3If
l03yFOJj9KNAsCspQYIJx0eRQa+MuTbMfupT8j1A+vqmZyeK3hwFuMX0sOetMuia0SKALpGLG28H
BGrd/5B0XsuNK1cU/SJUITXCKwlmipJGWS8ojaRBbMRGI3y9F64f7LJv2aMRCXSfsPfa9gdXu7/t
ff0vLkN1cQCGOW3wOJuM8Zz2Mo68PLLVwDL5cqeppf9qXrREJiPXyLtYiOrQNfZLwYqSxbxu5J2j
ko84gIQa2/k5XcSpAkycqpaZSPll6ZaI1urXBtF26UiGqvBTk6dNJpXRBF/MMRfVAFdx3wF6hvte
AlFeuuwPs6OekcKa/+hmP1WpBODFch0JIPJxK4waAb5Shl2Q86HRiJEJ4kAeKRU2xW5xzrOp21de
+ev4bneQK2J/BNzorPvFxfpuAlb3QrgPfMbAyOTTGOt7F1x4TvTepgSPRY3pH7zGequn7AWQ4B2w
z980ZwIXmOUvC60HKWb2fS2TrbqmUC7nmK1+9QTYZSEW0tvJ2vmdjB2m26qO9d4FJb63an2qGvOx
LPWFPISOy757RkH3gusbj3UnaF5bRi2Tt2Xw+iXLtt45dvXMZHMzrGj42J4i22bWGtKzo9F6z+Tz
xGvK0u2dE+1ToynivvGWjVHrg+jt29DwvmZJ+s+yPk2Ldr/n3CZVExmBWVFLawMOrGOdV6rLbGMQ
7nd1e5fpmRTgHoJlMU7v8PjvStEf2riEsbzK/BpzNwLW3PZx8pYHSx0FdCaMP+ZlE9qorVpcWv9l
EXvttJNBgei+grnZipZ31mRDmz8GcnjyRbb3nK+WDcZlGiAkBAhwwpCU11G9uyOlfOPBqalzkIha
M1JiEU4F6/k+mkMGxqyw6R6W4lh0IPd6i896BbbVpkUCEntIWeTbJV8+Mj+NYsq8h4VKtjRSHaGO
fmjz3CLm3TqltX2cZnpwnfjGCmNrz6K94F0AqttiSC802EQ3HwF0JfXImxs/yTBmGeW+a20U+/pJ
mzaPKmI0qjMYIkhFxtk81E6yJpn0f5yVQZiX8GQdjNxbmcJuNdhaj/Dq9kuGX9Ok1SNKYs1XKVjh
YeWdwDjgtQODvCrRBpKlosQ07oSO967IU7ovosQcOM/LSImIJv4q7UCzzl3+eG3Jw8G3SWP1ql30
RGUoNfArsiUc0ggogmOOyxTFXFIhCLLB86YQSdC9ECgREtDBDs/IyJrGAcEhUhVB1C8EUkgMPRtY
wygL2g8mCAeuVWfHZp63qQALtizyK469o1hlPHX4mjdnXwpkl89zaRVRrxww/WmKqqPOjngKl4Of
209VDVY1FEBEpy/oSsiW+uJTTQgg0olSHLU/uxNtPDUL6upwGM5BXX7VU0fB4ckX0Q7PFYfJrs0d
/i62+1u65pPoyF0mTeDTsVSUgUQ5WBLwMMXqwXVnvtc+edS6fO0aL4+mhMjmwgNUqILhmmEWmxN4
shYCr5QAvM6bX0zXWxN1lu7kiv67LxKwNUz4G8Lep/ABynYWkUFqX2xt84FqwsKb7BmS294uiNQo
qSKkzneEV3G5Bi6TPDHsGGJIQJP5idDsHFOCvm9zdeNiv2CGYkCzQvwW2MlcGR08xPZ3dkMypG15
B5W4PpDLpfZt2zTbdFIcOQUlsRd+tilru8zPCkRk00s3hlkUiJshHHFAm807UWbEafUh4niOCTsm
BIjILrHP0o7TwKSuT8tka0DW3c7w87Yql5uEwR1v8Fspjo2HSGIelKDIqvZ9BUwdOV4+6ydXcfMs
c8HGWL04zrxzJBBymxkBLkZGx6ug0Nmu/2LD1W1sEepzBSI2Dq1vE/9sq3vUgR4am5wrAQWl/yRW
kLXj5WcCJX4CFV9aLxTHfuLpkVefcpz7rn3QeM0jEyAGoLzpKSutG3dlVCnUtz4z7JSeSsr8zlmC
93S03gx0IZSCoHP95q9NLEinWDq2/UJt7nvXjKwHSIod1eodCpiavIbx0g1ke1jTmRdWb8Ocr9Mg
WGeTak52K/Y+7RjVsws8y70ldMdZ/Gj7CkGYz8CzMQyGGv6rC2NtE/bpYymYKc92Qq353LTQ33Lj
glshavLwNswOIcAx+o02hsa63luDf01JbynJ+TIn9uNlD0JhcLkbbbNAB0IQs90SHG53PyVyQhJ7
W07RirNkgMywN5qURjv01Q562tZzkl+ciPjeHNXvyqB5yQkf2cCqgOFSqwTymLW1+VS4zBpecy/d
yrg4MBdyyIpKv5GXe9TybbsH24eq1wh+BLFlgWP40ZTx03mps5Nt//qFRYFVDfbmKyuUc2r1IUw8
oNfxd0WhHHQ15b5JmEZY7do6WMmRwtg1uYwa3TPlQ25sYoXehPlC3iQzUh0y2jer4qKMnn8C4PnE
RkwyCOBv5Jblk0sGSG2AUY1N6UZkHsNuh8Zqqm7cTTwPBVkebnprm/U6jfdVPLJhNvubu8BgbeT0
qZ35PqzdY+ZX+zIe7myd/EBq8diXkww3JqwGMuZGIu8+ta8/3Z4lji9fSsqT9SMZI4IPdv3iwhqF
jaz9gnAbJZHVJf5D1/sI7QyWP547cDiad25OB05sDXwKS++dPPxp52qftDZFJdq+umZq1Lseiy2y
kXvxTu6muW2b+DDDPy8T98A0jPQi3Uc2km6K690UwkUkeMB3aE3LOfzORx5/U/bTzkbbjqB6Rd/N
94m9vKCtnUlIkM8zks52MCLhw/pnX+ZAbOJZqxitN2UEwf4wCIDsPWNV32gjyuV3TTHOEHLkO7U2
iFC8/SAACVeMzvdCF7iuqgOG7avldXf1FFgs8pJ3E65MYzg/Vs/mz8pZUZphQlyBeG7q8ckhayNv
SAJx0TgorT9bk+umsS6e4YIwCa+MYraq65iQk4e12PZr7Da7kLYI9nfyWKaeQVJIxweqnX4jUVPN
JUPDhXFOJWZ3a87dcsw9fmcfWWefABXMGYwopZ7nguGnwLawVusq6CLDrgVTLPRMIhEvbgyQzyp2
rRTfds6ueRhSZpjzg1dxbYsBw0CZK27FAoigOyWPRo40CA3OPRWYweXVvLaDx0R5mN661Pl2SvXW
FpggbIMMnDQMaeP6aub8dgip1Iwa7ewuKdKaJdVy61NCpzr0Uhuu139d2eLKiMcTAg4KEsAEe98s
r0J6x8FGDpyzbL7G69YN02HjlScWPpwX3F+n2U7fKraqBNIO+wkNW+sgyndr7wf+L4F9in9ERsMm
SDvrloca84aa3vvlmlZ+hrJOPY6LZUO98TmVmNzNrYOJUjR3aur/Zvg3t92evA4HzwI4cJLFOXsL
KNBMNcQcMMDjet1hFHiHdgWouCDZeaiaiHqQTwLOKnGW0141DPo89zAu7ZvuiPWWaK7Sdf5WkL93
gBmw1TH7ifmV7xsyeWx7kfZTbJtJ9e3mgnxSD4TajFScdCoS2Y3h4noxERFzTjhsdpsyNLmAvbsG
SIwTB8FebFoUdQdsmTRtyryY4XysHHTMSs9XNtwVD1z35FjkZZSFRc28yIehLqAjM1VCidLvrK60
dlPi8vdZ+OGcjFYxTMeJ72FrLHysrrcEEUFmezuB1oxzUe/mWftRKpZ9Wr0FqTMdagIEAJrHlI3o
7cyi+rSrcA36y/FYNKhULJ3twIUzn0FXWPt4DeJQvxjyXx6QVGj65psk/BTud7iJ6zzZJ3N7Unlh
MO41brp3njozfpHLf6aclgyPRv+bB3LwSDgFCtX9w8m5rXy+H9rqrdfB93JoSCcmCsd5bo8M5Ncg
d6RkFSORzdI2/4YE6YSdXwp7ISlrZOhjzcJi5wwi1sy8U2wiS22SsImsMZ3P5VL+9XT5IqX9XqYk
cXUv9bOhcWgYOZ7qah3bJM2EtK6LSQs2AAX5CP3IbUEeTk7ZFsLwH7vumms+fZTDvEQJm7tNu1gf
yu6WiNau2Iol+KsJf2HK03CACQjJIs5xoCwd0Y0dET6jfb+kfMetcn9ds2fBi0p370zEnxGqhKJc
QXOYQAnUyxPKzRIXbcRQbd2ggxv2Y2J8XTZAIFO3bSb+LQYVbTIXNpVQjaKTyN3CG6JmiPe9Hv5J
9jzHAgs0QpI35VDRgpE4656D0sJivfXN/OywxPlDCfyNuSIhkwuDNZIOEFm9gYSuJASZMw4P2k6G
3mWR4YdRFN8FH8gwGfKUWA5/YMbMcBzwH87KOc4Jd05nJsN+HsIXdg5nc3zKx9HiTKSdMKr3WrnG
JjWXjoTGAnDM+KDsxYHUg8i5Z260r/Eh24K8vgzs8Nbr699h9ucob0jtBFR/zCrJakf7nC3yZC4h
k+yxe8lkyowUyLry2PG1NJmZ8SlN4gsXcGLkwxyMUkWGw+qJMLlTp4RLm2u++4V+p/dFn9PGxGgg
NDguKRSskUGgNNtTXC74bBDCR1T1n2lefXgL+HywAGJr5eXbYDZe5Eng7wnkKWoZLoPRaU/GNLzZ
cYV6rvL4c60DuAAqfy+tosp5zNxi/cDcV2DUf2kbEb72ZC7ykV8NRl4X03H/0cntvRA9nGIpNbpX
gL/dIVM1AiuxIyCdGLjl3+jh2giFfCsrRrC4j17g8UzbZQAw50uX2ZwFHit/Utpj54TsDUYSNTEg
IaHI2dIg5nYDf2jkmUR6kSQ2cmTY7xW7Udeh8R3M7iWuh/clTa++mArSRMhurMb32Ko/RNzHMBON
bYMO0cELuV0wle+qvh+jzEh3qfNl23I+pov9OQ7izzhNxaoA5ecTxDOSLhMt03yMU5PcLiVOzTQx
x1PXkb0gMQueCRYujcymvzfr2dhaLfshsfCGJbUPVZxS9NyY07NVISO1YuvVB4DbK359wtL0hg3E
M9PTQ9OztjZ0S9yXFqe0kYdsHuQmmJDeOEnXnX2nfvGK/ghzibiyEix3ddGOfYcHsz3wcszRUnls
Sp3i3Fntrh/ZZXhWZBNPhoiNRtiAmdgsP2W5vlU4Qeoyo06NB0WQ4EhwzzO4gm836DHOaEWQjHDO
LnkAIPlVcB1MGa/3QIJXqL8ZwS1F87pnU1XviXj9wSKtEORyRg2XzhF3Zm6UWGGYFFkpaIfcoluG
f5LtWodPnR2SF4VV/avx9D5XC1zGpWUq4LualW7mI00dl0Pr8/YNM1Xx1H1OhG+uMm6kTLExrob1
edsIixsv4BEFbvlSBcNdGA1E/uGaG4KTC8TtItlrFTCsL86A3zNuC4iB5qZ1CV2wppp0gFYtV6dI
1qwg0mEd58cPxuC4FOmdTtjZd3UodgNjYoBsE6sko2J1iZsM59Ey0hkH36PTOTuvMO8CdifkeODU
EBMDghZcMK2j7R1EkogoHiRAThVjPJOAVlv/zkyJeFS5SfGWavOCcuxoFsgC5lCeZkP8WjElU+ly
PmfkU8RrVt7IDo0pacduAl13IRN3G7YlpBscQ2lj0GAlHSGfdXOIbceg2HDJnIvDB3IAP0S2zvbk
TTXolv2GbAAn+JewmWbbxKmtJfYn1qmHHrQXc2YUZZ1v7ZsEQQZzI9JyumM9LXuIUeKKR/NPuxaH
qDg+x7oBIodNm3WyvDR/hqFPTnJ9XERh3grFhUcaBmKD0ZC70iRIC3hWNILDwYQu72KX6yZbmCJl
7nb169bzW5EQhjxocgfsOXuvS6c6LNOExqs17xpTd5sw8fnWwkcqCHy0IK6GjvuYyGC8HRKvYd0f
MUNBfC+qE5U4HUI/fVUu8WY5UnTmj+e4F0QLIGx3SzId/PFdSXZZjNKqjeEq7lnZRV0V7ksDCVBv
ku1m9z3DlOdG3CC5vZJzRgtH3kCsWPM6FTmPGJnRf9OrGKypJyggG86P95TAm2RkDVkh/4/MYL8U
2Uc/YvKZJp5x5B/xfaG6l7QJH3XhiWhwJH6zu9YP7vrir25wkQgUDWTk3Dd2esPFC80iMM2o1YRv
IBzg6MhPUvGBZ6X/baPyZ6RA0EQ4pt22blwmvd64oTTTDMwCaiVvn00HZbtHNFDQKPHJVwl9d7qE
f3uLsSCu9oyhDDF1afpU8UJEVW4T3IuKsh9rN0JyKalu11rCxImR+X9mclFDhLBbUA0lyQ2kY6v2
Dlk5RuaMRPZgsRlC2vEFAb5JHphjsizn9Td9bKgNEuUy/RsPBvcLrxO2bL46BLJ5NPvdPaXib+Wk
5SlTb4ONj5MMDGSQVbZuYj9khu06hZqcq+Fbo6ctjJEK2f8op+k7bBoAF9I6zlXzbWbMoZEzCUqQ
8ncKLWhZq0aJbCigk5AFbH2woe4rNweBwey357VkKqgfemL6DLnJ2uElaSXcU/osR98btHZi8u/t
pD+N9IircP2Ry+tRxh6e6XSfAjgvR6piWmNP0hW3cD6EnRzIxWFct3zAo+Ph4JejGXkeRXYrGxt+
oGe8efapbtjLxi6Sl9qR/4psQdpCdLDuw+5iOdO3topTj/aKSbP6ncqcmshh7rSU31hD5K6ggdxW
kiW+Sz5XLgYP8F+od8PAZzvdGcjX+dGhtw0zbiLa60oGDDwNGUeV/0Tj4bHiBIvkLfjBwuQhFxZR
IuuoN1nNARzZ2SSOomUDVcrqPm6rh3IS5KT1P7hsY37dfMQJYg7vQA8Qwpjcfpz9iPP4H5l+ex37
9MkwqZk7jji/IC8jGXCFOAyu9JxEszswOjD+lrN8NyTjgyybntsQVokpPjPX/1OhkWehiL5ezr9y
oIUW5cWLz5IQmkJXsPJZ6QYY8TetmX647BU39tDhMSKDQafOJcmTHT3vhxd6D4PnQd0JT7OX/Cwz
7TGTWLFGycZFfvFCf9tNBQmSqdqR/EHzXSYbb3zwvPYc4+/ZrI8OE7PxUIZI1xyeY+amEeEV/m5a
s+/6YVqbxbhFLj3/uK1tos5CfZtmF5U0hG/W/N+86S8T7k07FK8oygrWDNm/Ia3YdyyIjEV66hKE
tXN2j7eVjTdjv4TkDfYEXDtobGeE6G5wMKX/R6HM3Ts2vNp2VYAgALWTxdqMpGbaWv6McYkzQVas
n920Q1ewx/Vhje/cG6QTKub8+BRSd2z3Jop5xur/8G//s4xDQxgz08dVQifuYgSQa8DpJz6jx8lj
Th4jiRnr5zb2yKZ31r1Uh2elNXwyXtjQb0IDqZBd97/kFVoR4pajSZkY2eBW4IyTrNcR09mecOJp
UMILIq7QenKS5qX80h6BMDUxIBReHGO6E3iOGUkRrnuzktHYzU78SCrUe7vE9zxFZAs1mdw1NKFD
2BIJa1Pv6oTUFEW8bmOzzyWR6lSY6AyYbJJ8myGNmFbpR2rVJ8/0f4sJqWOjOUG9EU3KEOxXcAWm
WoLQzCFFzZ9+ZWrBzxTMeluNj2PYEX8WDDeC7j+m1vsNswJAQE1u6uIPkbLNx85bMPOSFdV67r5L
+TgWrDhJazFNGofd2KMKX+xN0POmu49oAh5Jto43mld1TjlGrZYYIzXdJkyKfFVhdUcLqFl9+IaP
BXga2EnTf7r++BOLloZi6AJ+7TujM57JlC326bRg/2seTJGyozEYBuXhe5bV3WVCjZ73LCBVR59o
fimv+CWL9kFO7t4knWKzfBGh4wz2HWc9sR4wCehcRYovueMm4hkMW97w0hlDQJykq1reDFbgO2d0
SM5U+oq5lfkkG/j1R/ue/Uo8zHUUvb+bOQ22UxI+ENO6Sq9OfkpLkIbwwqw+vHCzpZiu0r9EKVYR
PKfEQfjDiXDpC9nsRck21x7VTnTVUfXmbfAcrG7Viw8+Bvl6j+eFITgrQqbYPRpR31R/c3pOXCYv
vgkMthP2K5jpY2ErFZUKSDdfyILzct8pfkvauyO+4g2/97gTBeFhbdL+H0HVi2M3sP53gwLuWfvS
aKuNajws1JXTGxhtPotgIXFv2sqWWkGP6pHY1nTnrsQQuc6Y7Ir2JVCZGY0e8ovCxeeX4HCX4Q5B
EUtD13usnUlEddo4m95SCQVN+C4ZuG0CkSd4Kg6s77MD2lRwHfhMEUbZ2wDh5UwjLg2U82u8IjgT
0IT1nd1k/4p6/kW2T0wYJh/CElGM9zelhz9ln98H1ZrXgWsu5H3eOGv6n4ufG7nS+rojXB6zfeOX
tKWOanf8ephOBII0p2ZnP9+1c3gOTNkcGOiAISJod9nFdfI7x+yF/WR6dbOUFA38ixLVwDjnB46j
h9KFxB3oG6r6CO3jPZmNb4XwD0ktywP+FNZxDn//NTqX9iU7mA5kGV0cHaNBet7XYtf7WEXaokIk
LL7Y6pDJAQTkQCofmZlIkbI5V1E71+FR2xQtAIjxgVkxLOgMh4wnQOVJaRDnZ/tgV8g1rRxA07bI
d2n7o73lK2Bn3VX5r0Us5Ya2B4GQgGsZtLwb4DAp9jq8HLOfbrtREYxWPoc+X4aFXDeie5fQIGkD
GuH+WqpAApx77x6JiqvyrjuYWBhvNVp3r/Q11y1pKTMQfGmAt3KSagIqiSxo7pf4VA7FrcUCG7E1
u/YcXYllyLu6sRFxeUF6HjtX/0nJuManTMYqVfLOaM3+ADvk1LSwC8KmDaO5B8QjBuN1GSWjzVa+
KamXFwdhD0eGzIiOMxp7JI3JmPZ2r96yPD8bmYzfw0sA3+FQDLF7ns9BGRVPneN0X2UePGSDzC/x
Xw3tAscy1lDkMtZpFKybiZydoP01RGhlqBbKHcYesqzq5Dq0IRGiOA/cXljIQ1JrV4n8Vg+yhKHA
Si7FawuO5i0dQA3ywTuU6ca9I5h0W3V1nzgwT4NBpyusSh4YKS0F0Wxzxg1ULmgk0slEyeo54N8T
1OGW1Zxwp/9Fsx/ydxIv9OoQZVg1F60p+cQG95SLR8sSzTXBHBYNJBBA6Qzyi/DKZyVo0Sd0+7Iu
7uGB8V+m6U9XVeMzyDWPEER0P3C1kepnXn8h+vLOpPO5Irza1iIx7sqQmofRqXPpWkLOm+GvA0xx
irGgBZKJfqeleetsClAET1yKCcZ8PAzFFpnxcmebtBTGMr8M4+OKsCly922BQf/EiACL8hheZSt5
2l3jgMM0izrQi5GhiumQsoGebHvZzkqqa22538ko3aPhFBYaz9i91iiANjJwH5wOaspb6iX9I8uU
dNfapd6RMgHjZTDLpxTJfFUITAlZWP2ZaIvbErSFsLzwYk/sUv124iPo+/RSW5KTdHzO6GLuiYd0
b5gYzsYQPi+8hpeFUVtpxceSTTZIezTRQ4zOGHfl8NDhL8YaxuIKY9JXnk/3rtATJPdRRqNE4rPS
laEPxZHfMzBB/s2yxXVuXum0lCHMttAA3ZBUxEyg4u9g+BSE3+5Ibj3X9JGbum/CkxnALEQ9meyK
umTv7vXjrfLEc9ZV8VWS5rz1k/Sjy1kPQR2jZ1vgEM5+wJ/ZuwzVeiSbfScOvWAwkZJ5wRZyfgdP
8hBmA9l8Sm2dmEGOcRtxB9eFNR6sGOmlW+bfWi6Pg2yXa15zzqtMkic/O7sMKXU3gXlKAx5J2/Bn
0rxhBrK4hQ72D2Jhe/YqZrsDleLBqieJEn9672ry7gR+tf0kqh4uQl0GOyeo1BH3LJpn22//0Lcy
d3XB/vZm9Rc+ycjxHAa3/WKYfyHnVJcKklPuVs4WolB/kOGwphmEmPvsd7hRr7GNCkSb7nXku3iI
Zcy4IrWqaK5X90PACRtnibtL2iuvvTnS3BXzZDyEFYYss+8uukhvVGHxrYyvGTiBK1DG4pJRbPP9
ekcssJFlpp/xWD4lA4YiMhYgXAgYgFI7/8ySTiQzh1fH7PQltd5JZJUwtcbhrXDAKxRmjLWXibwf
05OYtrpTDkF6+I23KNzUyQtz+rO6OVe1GO60cqdHUaXUM6C90olyvAvpMnHOsqtvRggNLivKynT1
VTf+kevQvrPGoP+DBf2EdupsM+N0Fqv+NFOyDT/84BvvkXtvGlAJQJtZR72mhDFgzMeg3omsC9l6
T7yplfghoaA9hk65w9Qo/8Siqq6EZtMhNe1WMtp8DY0G5mZPwqxfF/NBjIt/H5g8kDBgiNxLlinS
Xf+rXeuNhXtwEmVXR1bAlD0TqzCe+Eu5oMhukLgEc5PcIzf7UXFlHWyvuGvUktz7809HIOejUVtR
NaQO3S9zhrQerEtnkPMjKYE3i1w9XXX9yHDwZ5ZO+WcyErq0cCYfVI6Im+29UST4pVT+3IRQWtqw
RxBugA3g7uTGOVfFr1yK/Ejhl2MHNKpbsVyS1dEaCIUQhvp3UznJeAvz5lIY+pV1lj5mgXswcxme
7dXDGCIRp2PLt065IDmADqwo6loeucO/Qk2bqnOYAOY/TT+OF8/MKIlV4B/qmNFe6hjjvWzTf6bX
qbtROOYzhAf8J4vDNDyxjysG8iQgHW0YXVIveh0rRkfOJ8uA3zWbi3VL6Ja0KDEIsi+NSD+dty4C
mG3BUD/Suevce000zDr9M/vVH/wxCEdRM1OSFwcCfCiv/z/UZNi3ClKtPsGmS/iwZbPzZjh1w3wo
90EAMBq4wEhAi/GSravUJWg7dHDcZUq55lUF970PygXSFOTc7FH5Orz/71mxoISf/nNyikGgxDJe
7J7/AFLjixtpDzEl2Fae4exZf/+1Hc4qS1nDyc788Ww66CjTlMRUo0ZZOqfIYx1uoTApT4i+S6rQ
Zd1dTfOZHKB9gtYJnY/zWmN/WsxVgALW+WlAVK218yeZffub0qixG312G2COJiwxEHE824sbLl8g
jldwcDKw25e/fYglv9MAhrzO6h7LOX9tF5JrFxNOGZv5rdcMH7kzkcQd44Ss/acxSMV5WZAmeOM3
SsS/4KDMg8WOZYPCvdjlpdWfljE/LpYUZ/zK1kGNzseUd1j6/PpMxUAuZ2M+jQMmP6sV9dUPGL1a
o612gZu82ROwUadmgGRL1lYSq5QPOgSr19hvqTb7jSoYoyzSyw95agRwVprnVDcoUutYMY6SHfqx
Obz892+YUndjDfLfDhPnhcw6jRlNZ1cZ1+emtPEMGugwSHLvdnoirsY0+4af0ninwmAfF+fuGsxu
I21U4XTW1slGnXKMvYz13cpDMUO8rDVkFjTETGgJnZEbJsUvXpmjyZyyh6FXFrBXg3GIVb1P5Rgc
3OBHeVwtqFfA5tnhQzh2AlMBeVctc9C5Uh44JMwyLf+/Y1FlT6o0GhDRxcfcDcZD23B4xlN8HXT1
5MXLKsydXHibmWJr9pCBTkvSpbjYqvoOgsk8VVYCQoW5q+71sSdkm0U+TDwnYSJfdSz0iMA6hEyX
b3Nvt6jygolkZ1ZYrk4ufYr2ulVWedZ2+48zeyh18eIOdbqvJvoT5YbnKbF+3RClPSsmsY3DRu1c
NTFurW9THOiHAn0ozuxDG+Zspmc8uzAKEbUg9yfvkyDTVnzGKpEMq03zLkV+TR7V3irxvQYCwQmC
7bQkaQaLVjhD9iMHHe1QdUEcFfCF3xdmGE1T+qks/83wWcJA9cajmFDUqyRo76XWbwD76BDEnhw2
/dcP0eGgaSmfJVZPGl8rOXtmfc0Hmomkl96jq85slzHYdflVDvrbG8evqoTMzCR5fEDtPWmln0fq
2bntphFTpfU8NJVHcJlwrsOoL3mPbh4i6ghkhqzMUp9bxtRoFXpkVta43McBdy62fWsn3AxEodXZ
kR8TZIBBEl3+ZHr3Fd6q7YTbJNeFw9jXNtClesGFhvSvBWpkrIfwVE0tPflgrGFSRvrVByhl0Knx
vqf+XY8sC8TOZyrj10qp7uAOgT6VglWg5Xto/wPSKkqHk8cL4bNO/mFCB4qWqpV4+IqNch7NeSFP
RDDoDjrPO/RztVOzEpFmYHkbC+dBjpn7ROIK69hxudZJT1m4nGTr+1G4WNODEkG9twEjInBAwuUX
nw61wm0BVk5VJ4ZXAbwfFwVcop5LeIPg6X40ke7W83qOaz2eA/xg1FLJObTSPXCYh3FMEZTk842F
MFOhDmeLEXvdleXaufOIy6XsJaq5hSZqCym3hUl7m80UqnhG2uuQZ/XBsfixbmMxde3b8grWg6BK
7r0D9ARENJPTPABLax+mAnetn9hP1oCsw81xPgxZnF2g33F7zrODGqEwL2gaB+Ca1oPWtTw71SNB
ryTcmquNqx3WBb46mK4krHKpFMLlZz8l404V6LD80vsUdY7nK+/PcKWjmWH7ycMDschcXmiFeVzM
8s30YQSIojiSI1Mhh2cpsBYP3lKdaeXNE6hfZ+8O8ktaorx6wrFOxmgd9MiGE+QSC0hvIo+swX+G
s3PalBUKGSe8DgN8OaHiWxby4iHyIG4Pf9wdDVUQdWEysG6wCKF2CCOkkcIp2NJcKP9rcLInRkPD
fknVtmP9dIel9VG4Zv1MWYmb1roijUFE0VSIrqqhOU6qeakGAua8OeTEs+L0ktbNT4YpHhoPBA09
YagoHP+RgUFylp75wRaBSaqZXvO5bJ89G9sAsvh6Nsdjaciz1PCYp6S5zbF1C3rlfc/FtUTJahcL
C+XkzpWqJ8RbPWDMhg4x/o+yM2uOG8my9F8Zy3fUwB2ObayrHhgLYmFwXyS9wLQwse87fv18YNZ0
i8E0csq6mialJEYQAbhfv/ec78hneoG7nEZXgseT/j8E9doy96M9XJM8diyqeD9PbuUFVLwrvIc2
J4ijwTSUG6WTB130u1iK7jajSG1tcd+kvXkQU7I3Og4xYjAwvIfBZZaY4Pt6qoxszJpbC+kBPvYO
mYaPea90YSJo7qZjjQAr5U6n1y+GTLQ1h752p5KdlQFsGy1oT5Djw4OZBTyrGW2XOBweLL8Gc9Hs
iximtF6L6WQFeox7Oao4CzI6qCpkUb4xXWId92SCXM2xgukqNfR+L7jACt0iviWTR1kW0en1i1/X
np9aw55CJLuM8xklVIwlHo8lAT+xvc8y/PbZlE0rpwtGWu/pDfYG/9jF3aNuNQb56f1pAhS+U7Rq
d0Qm/KmrxvbSkUyWWcPS2epx9UTjlo3QPnZB6X7rumq6CPgXkZ0d/XYRFjOB3S74dJD3YOJLoijG
ispyWJrNAAo2aEDpzCtHXDYm2YtTWh5kmdW0huGjKuzheLIAImoUm3ikh1XE3DCsp0sfqUU/BMUa
nbMBJ4eIbTeHoeMH7oOCtXqfaGKDG/wLsgEQpDivDrUD5sS+IGVJvyLWGOCM48iLaSY8ykcQyuLD
ud1aTPG9OvSpn9yJ0QhASfYNDS/ABwqI4WTy16nIAzrNBmkTlRZv8TaE6zFRD1ZhPUz4slfhpIJD
tBz+9aE4urWIABPoYpspvNMyK4O1M9ZH1xoKMpKjX1F4iDPSSi9yyD52Ct0usht9T9larRclqJnP
m9lUD7M7TPfOxDmZWbJ1YzeY7/262/solb3OGacvjZ48EMkhbi15xNLTHPwK9ijdv2qXWCxQYTn2
K1WjHmNvGpGgCezMlhseaA4HWK2gSbv4Hr7oAm3LyL6JHoa4LZoTN22GC2ldOtFVVo3hfTN0Awg4
UL+NMaE8dpHp0i39xYlf7FwdS09jdvlaVvEjzX8Ud1naPZWojU58i500iz9xuCVbgG6L4KAYr9L8
mgZztSYCgQcp7ud63Vk6ElxrcYGYaXNhEDteIEc6TFWEKVItngDM41t9YjzTz/7zkC6Jr1VImkyG
k1Q2fNFte3zmoMs3LDZhr1pPxmP2oBgpDSG3VqFzcZOOaU9a2ig4gxgWTydgtS4hFwVOrMBpixM1
AGJ2ry5aNBkAV5bA7flbPyksa/3DLEjUDOnvXbZkq0OfRssSI272mWNvyG0jM3Rqk3UemsGqgzl5
8AlD35Gpc4yx0h5mH+MhknMiTPwaL617O4WG+FqW26a36m/uPNQ4GHSCS4yi+VYD2nJw3NsCOk0M
tG0VxmCLAmMc8bUK8xsmdjCIvXOrz1CY5AxGaeyIetbMQpLkZYWIwUrrC/6zKqmrr4Bwu71pw00Z
yfozOHKw1dozh4EKabnDWKITPH6tNlKVlf6LJGfDJgiDjsBo7dMQyJeepjdTnpXX5MTot0GgtrRR
tq7plw/B0HLqXnRnFbrbuLLjOyLT7Vz6MUwuprXtA4I/+RXE+pGRu/0gMu1JdfqzK7XmBgkT9BQ8
P3kj7X1boCwVvhsfywZ4Z2ASMGuO1WlODe1xEcGtWuW81JOtn1y379ZxbhIGIgRwwqG7z/CYUI+y
602xdhVFIYtEE1+OQ4zTFDH4laOzLQqnRs03YydTuOXnn6aUYiVgJn0davzWEftQlBRwlghi3dTg
BlYYLVBaxP70JCGMoIpqNBFev35xJ/fJF2iCmcDqa6kT4MfmutNQtFLJOGvQgky2kC4cEgYI1z5o
bxJx/f0wEJODuylG8YAaQmMMvCn7ZNiTf7F3mEDd8VTQIeHwxLiIgXvhIiBkhO+1BrxDreP56DkJ
7q0J+ozsX1AoNfdlCKePedMhUJFcq6GsvoLZZ2bn2GDpWkmFiM+pGjrn0ESzBoj6pbPN9EcUEptO
WAAbaGcMO4uMoW1ZxLg3G63aRFr5izZHcxgSp9yg3etvAjBFGxPTlocOBMt/IotHbn94vObDZGTa
ZrR4GMeuG3nOw2Qv0kLdChxEF7FUrofgSJ4ksKVeFe5Rdw6GmowTc9bycpbTzo1MZFkOe2igGafQ
aL+bhA89MD/D3VJNl9Ocu2tjEu6eYyW22tH6McW2sdWD4c4euGzSqmgWZhhr7b77YS0NnToHAOHE
5LCYE9g4GxbIqq2y8aaxT4bMqmOPSho1K5VDSJcNuc8jhfTPDCeNV2dUiRAXBJPY66hSgNxAB61l
rV+rirY0RQNTWlJ02u/tS2QOCMo57N3a3bi3GE6fesBEF3pzU4QSlpJmob0Q8K6aJrqFJDHtZJmj
BcINzEH1SkwBVLCm4jRiEl8qAE0Voftiqty661mEEYwxfUTSc6HXPugmys7trLf9VSSb4Sj68CYv
4l9pAHd9Ug4VCidmLIITwoFa38TIQdemEe2zoqRzHzdswqgCjEoxQR0dD73kgJo0JSZ2zoJtEXU7
ompR4BlxOm1fOfz4uarLFjYRczisnGgWDqVDvPDkcwDEL3mXd/GjqY/ug4s8lNZ8rSiXm45pvtQR
UAjEa5Av0YeMdNbWGMYWfRo2brsO5Q1KmB2ra7hu+B2N8PJPsC/xsUWOcmF1MnyglyTw1oNP1EVy
5dimz7krzLb43Tcdc7jXGseRAATIdGXsps/GUasr1E/Lr4D3PndDE++2s82KPgjg1prGfqWnIDE6
LJEHnbKdosFnSoR3sY/Qs0iTsUTig7p1YdeJujjhKGkOriH5OPU91ITsThoFuRGqvZYgQjHY4Wud
jWjX6dVV+Wdfxj/aEV6yrUIERqI+av2EtZy3csitfkv3dheUWvPF7JHSabMB9d9kNS2DLj90Wb6R
RdffhEOk4fGPMY+jxokMGJjafJglDBo3LOyVKGf/UPj0cxsFjob8yfkQdDYm15mub+vE9CxrusEx
djpJjfA9r5GatGPxnRFCfolCpdpqNEYvIx6bY6zr5lb2dXmHBX3vZNWPFjzLzyo7JSz5D7pu3YJc
ja5H4X/zUYLuSRZ61oqyxbnUNvsYdP+67+EiRHVt05OAi2DWenPVCbe6taXxCwW7eND9Zk/6RbE1
8sraREXrPPQv02xaOztMowuh5Y9F3s2PyA5wjhXtadaSYms1c/BJAoh4H8Zhmxy0LEKIDLL53LMw
Di6epuuOk+9MiT2wUgsLrqR5n9SyWlft9OzMAfRoFdzh1KdqnJsvMfXwqluKVBcjwCWHZqbgZWoD
DcMM2KG66QVcFdb21/CO//1z/D/BS3HzV0xH86//4vc/i5JjRRC2Z7/9125zt/mv5V/89994+/f/
5b0UV9/pDH74l07324fzv/Dmm/Ky/35b6+/t9ze/2eRt1E63Hfvt3UvTpe3rG+AHWP7m/+8f/q+X
1+/yMJUv//zjJwzTdvluxLLnf/z7j/a//vmHJC/qv3Pylm//7z9bfsB//nGavufZ9/r8H7x8b9p/
/kEe5j9okCD2I72edcTkcx9elj9x5T9ImpK2bXFQp+BxyCnNi7oNeT3nHya5hSbAQIusRrHEADdF
t/yR+w+ELWSu2YoSCBeRIf74fz/3mw/ufz7I3wP9zHfBV3w3xzJ0/OOGkpZ1FqSUKvp3RT2mO8cO
KeQjzdxqtaE9Aa0VO1ZFucabhE2fjXJDLolx+J8vDbSLtByrPbZwdXg99xmQsbYxRweSn7P+gdp7
vDCsMjzekX5THqYWoZ3dhekj4njtkPsPGBXlBhautYs141GHlWBAjWbEWZm+7wUuYw4cweL4+qsi
RQCGMZYN0Q+uewZfr0HxOUTjg1sN4Wokf4KOHWJsO9EIcsWrDzQw3MoBflUd0MSJIBy4OSTDqoDw
NLSFegwmEIC5zxxSNCFakTb6JLrtfRSupTuWTm9fOLoruBPehvvQgTSi3ihhOYjgizb185U1PdSj
1K+JdUKYoHfDBvkdjsega6563cd9UQvzzmRYKmEEVqo0aWpFzScZPO/SZJb3RRAyeY6u69jyLE1G
H8yBZnqS7xBRd6eR4OetVZXOyqp6mnNJfv/bQ/Hve+/3e+19FKel82KAXCSRzzwMywr4W8gavJTJ
zx2kOGXm9F6LC9oLZu3g1M1XK0OwYYNShcHIRtt063n6LlpyZ1UaHYhZ6PMRco4WWMfM4Bw3cCj5
+N29uxjgaoRhEM5lGpInawkN/u3NCRshPPkijtfLWm66gcBFtlxAmTlUdVJTis/C35Zv+CYAyeVy
OI5hYyw0bNQWb1/QKF3TZjoJIFX5mVdyG1IUuzvmpdO2t1tEQ8bSJUang0+ebiK73q7G/nf8+Od+
f3dCY1L8j3xN3WIJOLs7XcdEcKKDwx1fUQmBdb9ot3ame232CHiYX9ltGJ5KeF0XluZUHtBI8tzH
X35Zh/cw5F6yyaj+/PhdvVuWwPe5fBT0lITJCnl2cUiFBcYctJMXZ7LDQSUfp9QsPNS8LCI0RkVr
ex+/oji/ASxkZMwvdOk6TNZc43z/NaOcWI5w9KJQWwFRQdZb35cN617iJA+5qT+XoMUITrtIzS+Z
3elrJ6Ft6tchUtisvOwxP3a+H31yn8jldX+/T5b3JaSySAu2FPfM8r5/uzFVawMpHezRc6RZ7+cM
l105Ny8uPfzTDG2FuQL+2dbsDE7JOWLoBhfC1BfPhLh7lq3Tf8V32DqMbnOz3YRaTTEpLOcqh8pw
QYe1P7ql9lBXKZMwXew+vqznwWYWw1FXOLCXlY1I990zH2mDkzZusSPRDZS6qEYDI3oYXbQB2A1Z
Yg4OC2YI6yjgiv6nr82mapFSLxSyQ2GeXTk/mEg7gFe3i6x6xDwY/tCaFhwIXgGzYcZqNP7RxiH2
H78qwn6baDPDIl1Ond26Bfmrs3IGWB6aDl6UqA6k3KSWiWV+a0PQX2NgSPcWjuLPbuH3F9t0FPu4
Y+qvNeT5o5yZpZ0hjd/R9n3J6FmBdQFbwEFkHTJmnumATG5N4MkE5fdV5mCrZUSGKwDBuBM/cWbF
oI/+2eODGS+EiFC6Flr2yZrz7n1Kw6DoEEK32YLYEd7e0sjRM0U0UbwLVJk8+RWdqhhHk6kX9CKt
udyn1P0wrz952XcltiWXGscxWVdsDsz62UdjaAblmU8oZJhF+2ooGfQOZA1hur/F4QqYPGA4DSHr
klAAbs7eRf10MJvMo8s+MeBcxndzQY/dqUaIuYQwZmb0JdLHzyqGd8+8ZI+U7JDLbmSwM51dIMXK
W+WT7xVNGl6heC4R8yKozXVIpyn0nUt+yvSgSetUjlmEOpcJWWPWaErm2vGKrnr6+KYW57sVTxF7
I7EzFKrc1uenE7oxYOqmKdiVrnHM0+au1zSke3HfXnY4WPKBGrGGfq3FIn8IupHu5mfBvcb5CWl5
D1TF0rUd1zLU+U5lDg2dzoI0q8BCFTUXaX4saFT+9eX1t6Prow5//Y8dyZhb2wSlUxgdon/f1NZR
IppNjOd1Uw0xlpHZGTGDudlurBJQdK3jYLzGvcGh8Brj/z7NhHtplDGQpxSCIIEWh97X0CeoKdk6
RRkwXneRTtm4AmkkUjkt/+31DyRSnz1rNRTd5a+8/jcNq80ni434mztFUUqRkW1Ke6ku394pJCXO
CqhgsLPsTO5IAXkmA815yOxoT1hQ/BQ7LcFlCq94uIxrE5fcgZRYZNxgjIYg2j9+fKO8/4zAPC5v
Rudg474ro2o7qWyrrW3PHyBd2m5TXwMUWIDHCAdbRw43YYAKJ/YN4+TiW/ukpH1XY1qS12cHdykb
eCP22fWICC0qrJjpsxWVV9biHfJVLB7MAvp9VTWXM4tZAv+Y5Cx7C8/mxczq8Iop/yYdQvidIteP
rZVea5qcnuCWnD6+PO/Cp5f35whF1LUruZXP7+HIxGBVBIa7jNcDMoZx5CUV4towBOQS9c6PKhH7
14ILTBgK6gYkCMYCexi3tEyhbmEHu6vLgMycHsfWWoSDfzOpPjxO6XDUEpV9Un+IZTF+U39ISwq4
/BYPC796rZt+qz/MQY0YKmLmRhnWsDYkmBUSMU7B3EZ3FGRcRdvd2oVM9zwDX+jJfZYV+ncXTdpk
XrOzYWiV5vIQ/PYWcm7rqh1DzasK6ySJwtpHOgzJSqpLv/k5a256sqQ+Qu7wQ4IAMXIURUYgUpT+
yMiJvGzc2dkLX9mXiXBoYTkJ1L+ZMcSU1Q9a6pZf0ya7//iTZjN7f+HY5kiUtql7LGWcLeK+3pol
CA7fM/0laGxwi2+c9I+Qfvo/yfXZKpX53znTBqtgJFtT69SlTER1Z0zlvYEU4etMgxLUEsqiYGGP
+iZf6EwNf30BuxHvCMX7EnYxMLmpQgyrF/UpJh9KERN85Y7wveYUFQkOSzCebZmtfSGwv8+yOlqZ
8dga+sA6RtTKhdFCMresrGfhjnAeEaFyY3QWvL0Cp09o5aTDWK5zEAZqv4aD9noYc2A3GqGgTnBK
jCk4NWP/LRslsvMwWmO31LGB+duAZinhqR1TNUMxGh71+JIFKb5xQ2i8TBjXcbRJu0AtsuFrN7K+
uhBpaBD3DjIjmpCy1Hp00r15SUsWDyrZXYkv9rEgoQNBU+SVPfgqOuIDjUMEgYRY3fn6bN1BAv1r
KSfb7VL289ZI8X+/fhHZGOxtg06BgtiBlKq/jEm1BHBLUx9d0kpOVrGlIfnTMEe0CKx0awao5OSE
5Jt0kSE93x7sm3lO7ZtoxkWPsJoRVkmJTqHpwBTPxQGKz8mFOHDVxJ+s+3+zzBqKhU4KukDCVmdH
aX3uVN3rheMRjrKdZZbeQME/1XNDtVD2CgNhxmSSMFZfY/jw8Z29VElnCwLFPOWAIR2LzeesbdDT
QjOLyXA8s+vCK62KxarsGt9rEvPq41d6PeadvxSHHso1lx0FceTbB7+wIH1PQ8bonVK2++HTGtom
cRLtywU+1A9T/g1m+Y/OMZwfVgd/Eeg9OdxAOcjppu0eCC8mvH1rKBBHi8PcLF0Imdr0RBvbOEQp
I5qgmyf8I5U8FG11DKpYbl/L0gCtgaf3orvKK2kRUiSfR63oHmJSioJYdZd4tTocAxbxS7rbrgi6
yjZ+72SPg7lxMgnctSKZxM2jdBMZBKGQB6dtZR9PF7jpXMLIGrlCcQoDYSaJzEAptdJK7cVE/7Af
edY88DroUsvwAaInzrqE5oSIi+KrNk2Th4cVCjXjjI3flsxaXLr1LZpOvSAD6+OPYdkzzz8F13Qc
tnXXhml2vvzqRi5YyWxO/kQcpypcBUwa12FC9NCYwxTS5rDcfvyay+L47jUd6Zg2pzdOv2c3uF30
4PwmzfImVN5XfikPk8Q5SXgi/khaQIf/+OWUzgGaUorTwbuyRarWadOwd7xGtvrKRSF/sYzA1wqr
5oLQ/KTA/5ufTglBPa0UjTBlnt3XEfkNuD9ih9DTPL0Z0H1s6E6p40R10i1lysc/3d98gCwWNB95
hmgnn+9EjV9XMrNaFKVms9ErnG6amTMcTpgxaPHNULWfFA3GsgacfXyKk+hSA+q0uJbW9u87tkO8
18AWRoxUVZpHG/GLgr9xybFmQFMIjLsrby3itY1GyX2JtMiLQPZhIGN3ed1nkqrGWJ0CXB+cEcjp
3BEYVix6x4wIrcGs4mPmBO716xe8Pz8DlLI3YdVfsTz80kVoPSzj4jUP/FqbweJqBBrmiTHeFguy
Wc34QD++yH9XeipavMI0+X9qu/NTLYq42sWk4zFUbQ7wo1yo1GwlYbYo1hYHfUSG2UELQxi3HRKH
fJh+ABqEVu5Ux2a+R6FQ3dGdvtWNVEPwG82fPFTve0l0+BWrKd5fRhIc595+LMz7/KB2XdPrAt3Y
E57+xapLmIoUFtUc9LihWU+SuhC0hFW4FZgWDxP68aDM5+NkZfMhTDLQb724HzOwBKU5BPsgwnfb
+H6+i6HomMmOLbERRbD/+Pq+NkTP7inmYy5yCJc6kDr67Zs3UKx0hCOZHj5q444zPlzN9mtYCZi6
pfPklG59KPIJ4XDjU+3j7AIZTQpR322LAnfqXFS7DLefXpqnac7SQ0W7YTZTDTvYLWlh2q6FIbjK
0/kymaXx3MFZ/vhHEH/zWDispEv9L0GDG2fPvdlUumbltu2VePN3g2u0q4aTLs7i1tyid1rHFCM9
uRQHMwmajTbAaOrbpN8lzgA0hPnjVdCoT1aH19b22YXFnsXBHtE0nU93Wa1+K6/T0VJ5EvmWR13f
nZxKU6iaaf8kJJNsipA4zknG1IjzJIlPi/CZGXXyJGasi2HVWjdxJFCmVl35XGh3TQ9XZTmweo6V
RUTxxHJVVUByqhxF44TN3wtNYV9xKs8QDAEDTqsSxXfIQD6PRneXhrGBCY/dDZjPsDPoS5p4jW/G
ARUDQXSUHD2EgA7CVQX59Vva16eWfJ9vn3xW7zseuO4sAYNXN5bz7FIG/XZVzHgI2RVYmQa8R/sM
LhNITjNFOx4dx8xo9oPbxPSOiEWpnZbcvLq9oyL4pNgSyy3x9sNZ1hSdZhW3jXpXAuGZRCOuIstz
sEE0qshOJDGkp7koV+il4vqCSmHL8U14dOzSQ2LH5qlwEex3qfykl+u+r/x4L1I30HzSKHPssxvF
LcowwMhgeRrqqlXsUOvo1lBugxonQmQ79jZP6vawECtfA6lchFe7rG9/0nMwrDxd24CgL2tUPGVq
ObteGf6hJBDEG+rysRFWdOOakOOn1N5lMb0BVrLxcurS6dKssHL0RU1iNileq86380utTQuSkPhC
r4/8EEREN7PcVFFsPCbWczZ+tTsQxBgdD2KuD/D8q4Pq5NeKRjMpO+62onNyYOr1iISVpHOMgOu5
i9BGzKrZGFqW7xG+EipEJ4gK5QvoqWelQh3P6BB7GpFCR7fImEeNwx7m53BK26rfOa5bWR6WbCSY
iVOd/AII7CjVuFUix7IUjj9MFwBf3jakj45IW8yaHS2afLzDUVFc+jbYM3wcB4f4iNuwJrBwWZ81
6JIOp/1d45spcSuhQtWu8l2eq449r4Yx3D4pQ+BXbO3yKp6bK+xY7j1bvsL/glQq76rPbs73R1xu
CGZHnEIAbDA6efuMlDRLmTL0loc8jPDnmmdkFCXRVc0gbm2lw1wH5aBa3/qV1XJna8QKfvyYvmsl
GzobAiWGov1Fz+esNk3yJUZ9OWQvMsI+aF5kp2bExCOOds3Ep9Po0XHIP2njvBubMzEn+5dxvo2V
nCfsbK83tHQssAZRL7bKXCEOGqoLpDO7zu+enaFxoaKiVwopbr3ehJdm+uKLwkPEEpfDKM31kZQj
sbASl1++fgk7+dPmML030S15BXp3sBxDDmih3NB8AOiTfZG9JR8N6eN0zRxkYIvalVHWbQDDur/Q
Rt3c1GE/7RP7zgw4Kufq8TUt+PVLFddqP3M4nrsJv4DRlGt4Ahb9W5K2fU70yDS9ARYV8jp0ag3U
rbVajngWcfZ3jCQhrCzHqkEuySHxuEktI/yewiKaZqmuP/5c340llyvMmcM0KKY4P51vlZqsJqbF
uu3RtoCCqrT4LqOqvHVK4j3cfatnqJqK8NoZA7zJQ4UTu4KsNnKLXJW4lEG5ZGTMkCv62Sb+bkXm
nbGWMdqx+Owpcd/e9JjYuxi8ke1lojaPAbPRAnvSUBA0Uyz+QBOxmzsmLAcABZjh1r8mg7sxmW4+
vkTG+dOHBIReOIPbZfdmgzq7961MxHFUskNZUz1tosVGEWhLzomue6Wyr4tKezL1+el1RRzqtsQ2
3X7xVTTcT13V31ektxcG0YyG5uk5EIfEtYNdVCrs52MndhJfOqRJqC511hI9xO12MZqJ2L3eJNUS
glgo/CA5sJsbm0bTJ02Od3vfonGhUWqZjC9sxc7z9kprwHmQ/rcmCTjhuk2rWz3Kw6+DiF4SMX3x
w+5b2gBTq+zwFjM4FO6UmDRSyD5ZY+T5J768D4f5pWm5OsXzuVACZXwDfQz/TC3j5gbvybiCW5Fs
imawkS3j6QSgk2450GOyaoPwcuhhWbt6e4P87dd8QGEDUbIKhsuRJGuZsCY2HH2xJcRPErW07RfV
EQOZ/OQY9nrM+r144I1zEmGYy1K1dFDPbtUI54wVMmHyHBf+TiYD0pbQIlE3jzGtPGWT/DKPuzLH
hw6IrNv6HEvvClyos4SaX5uRsxnLvrjyUb0t8lR+ZVlX/RTdcezzb4sUIg6fYH+dkRu38V8LEqkR
W5SO2T5khsPsvo2PczO4aJnjCnkDDKk6rr+IuRz+TP17YYX1dTmEYFvxR1wkg7JuEiNMDpOZddtl
fPgUju411rBo4/ui26RpZNN8zNIrWSE1NhZq41KgkbThtazYxPFEzRGyRb4hEgYp3NR/b+sFtBO3
ydG2f5Qh7nynBWQLvmy40MFa7FNVwgYgH+SRuY8PkHyKvwwzL2OT9p60/XGWtJHcuf82+9YT1Jp2
y4+Dxdd28jXuHXXgkC08NceYvTheJq321ehre1vrxfePH/vXTfXsQ+UMb5LWxynIIdzo7VMxi9ix
lVUJzzAqbadFiboybUKg2G9ncjjLy9oAGT9VRM/3KOju8ogtUPrzt5STJ6RQYAKBVhyS2b0eSITe
Eg2N/bJpsWFm4xdyNyHcLCjxCP32kyOCo2XPyaWzfHn9VeOmKwTuzXECrfjZI7/cke9+OBZVZg08
++q810T+ZK9NSUlMDBTkmOgpeJAgqwgUG055bTvbZLEOFcQZrCq9Dg+6E1g3SHHNGx5IaFajBuk2
i5dHq3lysZZvO9toPzvq/83Ky1AP4w+TJpvz/tlHkAswWTEMe69L0mhtRoImXoCbkps9P0Zl0V1m
gQaVKg1w6Rn6D7wFw2dXalndz6+U69L8RR2CdUM/ew/QX2iQRY5ESx50m1EfSZGaUxd6Y47jkPzE
jSTvZRupNjh2ZCd6o4p0z5zd+DEeuHO70f9kz16qvbfvaGkRolThwjDlOj+ga6TIjZIzGQd0ovNe
W/pJoPavx3EOwzujafztGBgC8CJa/48fi/NCkP1B5wRLY8NmJ0Rr+fapSHKE3CPZ9V6X/tXwyfrp
GBXwKfy0uZ4Y8lp2KT/7EN7frpzNmESz/dKU4P/evqrRtJKYW4zt9gjjMbfET22Q2lNphDhYWusu
kqZ11xYGKOHmW6+DB8uWSYevj55J8uVp0HAK+cVwEwX1nWZOxSdNk799f1wM1n7uFP183KicIiMD
2aGPjBfoJq8c4x6zkL+KJnxibSeTfTWqdvfxR/FuXsdnwQcB+U3QcVzmBG+vij5VA68UCQJak3qL
1EOcRCVS7DgNh/xp5giv18a+9I1Dp25LklaxBzsZ5I7sQSMDZYXQb3wCj0WuVjeRyhDZNS0JwuVM
AaSHofIRLixY7k/e9/tHihpDMkinsnMMwzr7NPsBTvvcj8KDy0tbQuaPWZo6O40pzCru7B+wh2jQ
qfYbgbjN2g0NWKFoxZdowRDMIwQU08HBM/2yYUVdtyNs1MFO4NqS6HYiEUHfj6321+9a+/njN6+W
w/fZ08c8mY2BPc7Q0ZK/vehK85kFwbj1MK9WF3o+lludsRzIUAKaNnquftbMyI4Oo8eLqrSKRz9x
IKw49QuRxVf9nEi4HqNgLMexBjrmrlWKbKYISM9kDvKKzPhjFqbzlRoaGh3WlaR1bGRjvPObet7A
EnwewICu0FsHt32H7IruYARMa6i3wZDfTTP9rdqoytM8pim7legPhNYl13WkviogmKe8/VMHNM24
ch7U1p8XvCa8OBrX4u7ji/WuEWdzpkAUZqGXWkro805GIC27xQwAwEfrNfhOYb0xIYKt2iH0V/w7
kEE9MRyczKddr5v9pd7tp8JK7wESQb3KYagN8vaTN7U8Fm8+Qd6Uo3RrESfx1t49Nk6oOzaZv56m
V0+BPxFg4hLg6LPhco4ooBK7IMfdNPs2UZld9BagYnoV8jYTPz55K+82OLZMmtiGQqKKYPn1Cf+t
+TVMxb+vT2ABCYkJn15bY9JANytgcfdldaSYuIEDCzvNuJmtyfxk4Xq3l/AGQOgsAj6DCee5HDcn
7bclb2v2JrhFhE7OzqWRKUz8DA2SiA62Hzcz+HOCILLR/WQapN5/EoJNVbDHUznweZw9S8RKTXCS
bdMTZuRfuQlpNULPFiQIOHijhk1X5V19wLtd7JKOiXzbkYaq0YbQygkugTLCXZImf7q9IjK3N7q9
SpzxjstERRhA5R+GdN2ldDQuJF2TjUUfdC3quF/YxzoyAON2ovTdMlLIvUBJA5jdpN/No7kJvghH
1Ye4xNC5lGQuC2lQEdvYdi3hxS0W2p5ibiNDYkdJGLc/qX1cGjvv7lOGVu4iUUOZiyZr+fPfbo4A
OCOdJ1d4hdOZd6NpxEgqbHErGwysuLD7vZ7E/bVQCO5dokoViJentmqmbflgawbq6jAuHuNJOh5C
v2HdLL+NXA01uDHtgnxCmzl0EclR5apKB/8xEmJnR5i9jLC4a4K4vgnHqDtGrtJXHMGcixqV7A40
ZHXTEHqxluTdMtM3fw2mEneEWed0mivrIpuQLIRR120yxgPX5KfegxsQK4em+Gr205/mNJH3ltZL
4lJjeKkg0NiicC5J94BF3I0xNCnFjSBnouB6Y90NtD9r1R2GBkW6Ao8R28MPI6p/lpleX/Cel2ju
5pl2bQ3goF0VsvlVzP5LH1W/wKo8F3nhhe0RLA6w1BLuskvi+QWq0ls/kuVONGLb0aEMjJ6IAeJh
KesBhQmxaVz7Zprx6pXR1q7J/SKTjjTebgovaOWHF2zzhFz25c6y0glZHgl1/VwShJqAbbB36EI2
FSl3llIXY1feJ136DC2W79CKheoBW8O+J1e9Je/rUXWGNxIcXdVPxHl4tACai0iR5z7kPVo6Y7Dp
UQKECZb0dpvv2Ech3czZIhgkZsLuJNtmyBcubP7niCxmMxt/op58cELkv0mawbIU9boYFP0FGAWE
ItXYjQkbhTSIWGxyMO6CuwtIg0lbf4Ebd2pdJRVsh3JTO/lVP5i1Z1rkO5Xpif/eEtAp4gtskCtN
QAoLfsmgXZQx5F3pz2GMhcvp4aA0WvuDntZ0sWyoFxWKe0So7V616GNDLf9W6UO5M4cXOQRgSgfH
JB5j/o7PnQirgdHe/6XprHZj17Io+kWWzPBqKkgqFaYXK3TMsA3b8PU9fKV+uVL3hVNJ2RvWmmsM
ePUQKhUNCBIs/QiUzSMciZOJ7kot8HSjSPE49B1Ttz+VusP1JGN8r0qQ+c3f6bL8S8R6kopkJn1X
esO8CzWtvXL0+DbA37m7MtdsezVcmvlt7D0l2IBqOE0B3HoWHyyGfsaI8amE7gEDC2CnQvMEAAiy
THOAKt3cmCWWgjFxbxFKb0HSJxNQfRBurjQwSOJ2ySARh6WEtsShDKZPz71dfAyLGUr+mciZmhMl
xX8KGXUgpC1W8hHqODN5O9KkeTMmj18Bcz6D3e4kc+ptVAW5WPNEaup615bizc5AYFqM+eDDbZpg
AQeFuW2HPoOQtztlDq3kaou6QXtP11SzCjBK+7D1eM47NIIzAuG4ErQt+w5Dn2Qio+5GcCatHS6o
0kBjCYpSxnMvD9OgYX8189cic3zb1SjVpAzTS4+Zz8VsYgIgD4QoTIqzacFvTz0WjvkP1aQR6zV2
lRotGd8rlvU6odaYuwyW2reUIJQA/2jnu87M88TFau4JWNdlMnF8sELuPjq+7uYKZ4447DYGswOL
UGeKEUoWVO9y5+Ix4qPwb3lA1ksT4SdVeoiWHbuYsvPvdQXMRqbeOp1qHNpM64LURWrgbVHnzW+T
ikXB4KUKt5xOmmn8UL/YomlJP5t7gmO9Py/rdZnZorTOfEU/iXbeVXjodMUng9VJvilvxbJAK5rO
Sh9QN2Ki3+z/GP2/8+isrsQHwtEDq1/1J7CFCDZz7XGhyh9V3UYVezl3/0E8IXYATKYLzKhWo/GN
oU2rWr2ORK0BGG7n10w5Y8/xNxbr1XTqCPEyklTTPdoTsGFR6tUdyIUAWsnFyuuRpIX+SjGL/2wH
cbdxvrEwXbYeavT+b+usRCEelc/U27ywBPhI5FinqCr/lKFn1Z9ecYBDSl5crPH6d1Vjp7fxMfBV
rqwa0FdzQiqABiEVMUhL2v1bNCpDwbpXAWyIqrRyDjPpYhDB4s6RmucvakKyRb6BYOT3YGDXWkxx
q8HvBJhhA9/u7m2dqTNraRC29SJa9i33v882VvmXW20///0P1W7ToOvk6+LyutV0UqNBeofCzv4c
aTxO4/igat3XlNkHGDHx1vfHnEGUwFl5Ydos/zFSI/jvo0FQpLfCr47Z666LnKWJvWH5pywYC9vq
0FMUj9AdgOGiCx1pegekKexQDwXMk0m6ZvJdJMnjyMguBxj5BFcIvh/tsFLYTbxsDr4lPF1V2f8w
10E/QHmex+s20E3c3MQOuIYd6YUAL96ag1XYv5gnYlLfPERg5MAG9puvuUkRta31ivkAsci4A6Lr
+Y7X+cv0wEYw/P3oNsDNly1vAjdBfbPVx1TCW006cpn7UH89wUrQAC9hdE4ZgNOI7oANceF0IpUp
GziRjS7O6mh8Oy7A51Lp3lSwsM60FrdkFmhNwkfj5tuSEl+c2LAasgLDTis+60leXwrwmjNBKxqq
9mu9ovMbdKaQYWBG7mae21a+87w/LA6QeYXqIQ3AxVkC6uEv6sTUjFs/ZXkzhG4j3hhKJAiR+I6R
ZhgE5LupDwxbG4wTWM176jF80c4lXDM3t2iHV5+U3MFTOk3UV+J3FesRMaQWTv2Ko21A1SAAZQzv
iWtjS3U48SXAdLdufVILDWuzpf/aWvvT7QDmxnuyakse6hIM07h+YNkSfutioNLU/nFt1xe96h5d
1RbRmij3WQH3NVNNCci270+qlFASvV8zK16XNf3yOsBqkwmWiEaoMWFGH3v5a9gKV7c1GsZkvhJv
f19MLMqagkreGun5renqq3s5cafq1zpfklVR2TYK9dZWi1eVdB+vMDqH+qchLRzwEb/0Mr23CycC
PPdIaTxKGRekMMkfUrf3k9kdzRYyhddBCHbb8m1bdJKrtVIFnlSZ0d5MBlxAhnntGmgJ22qyYHmY
12eoVza8GrU+kFs8cn5Io95Z/xtM5+/v7YtJTExE08Vm6NQx/GQbbgSbMpAf3Dc5Sjv55sAkC7yu
DfNcvEGZTiMnl7fUecLWZRK+h/ngN4oJJdOec5ZcvaASMJfklNZg2BYDOPH8sZnVS24hMUhshQ9p
VIiGSgeTj8E8DtKLFQgOg7bp7Sqx2NMs9JlRp9KInUShXp4nW0WNpkJrC3Oi3V/pPkO2aUKTYSFc
ZgWaTIYnGm38g6eQirUT8Z87Ah+IyfvIH3Nbr7iKcp8G1XMmnO//fsShnoBUogr2YIrTLkLGkA33
674kd5I8boNT3Kc7MfBKrBog/MV6HHtlPte1c9JIIEZy0UfCHqfeNf5U1H4xMywnflIvbCoMxwq4
ig0lkF5zdEm6m0K61V3bm9+0D3/NdX3piLIEeGLYNo8c/66uhAmTbHys1CbN0FWfU6ff5MbGnJjO
edQb5p/ekh+k339Wbjyxrn+ScTTjFgu4hLEBV54Pi1HrJ59lE2xZvUaqA74L6w6HEobf18479tBU
w2bJToZYvjsi1dtgBMwboft2WZUcCXgxo+u5bMQnlcbmHLAxtVDb9+5YH7bSvXLG8GKuvva5Spp4
gk54xpMXUKPnyzPF837ogpkN60u+SwtdArZp/rKOp9HO7/D/AY8k99Y7VImhXfTs9v5alB/Lr9QS
58xaXQydzsruALocUpQHHSjOoigidrioUH8d0nPwpTlEAI+8M/T2CSNGez9QzPXy9Ak0+6lf9G+t
E7+2g3+oyctbxyOUmudlTLuG97TLP+odmAJi7itVBApYKSF8P2yMhoU5o4A7/f0wOOvTeIQEioXZ
ykEySTqAXvKvSrcWW5LVMdfhvdj8YoJJhakipuXKvKb0NWYPOZiU75PWjwG6AzeC4kITntCOukEo
LZC2mznDM0rtjkzVctDTmfPWnASIszOjbbS6z57OzFbA0qnh+8717MVzTRgEuNvJU8qFkiCTlvms
8gaYkVO5CEAG737SIdcpWIh9riOfpodADQAQdZL67Ogc3lvvn9XNCLZk9p2bgrVKABjhSHSwPS7J
Giy0VcmfDeK2xpyi81pB9beNd+lxSh36zvkU5n1mo31a6LxPdVcEnpVHQw4m1ZHdBzT7gZe4BYPO
OTD/HJrqcxb2y1AiQZ9rsksib/+EyP8gDqOnbNHjwFSBuTo8K+lH268abaP14FjTSyFIxbM7Af9x
0Nr1+NVL/Rkg8ruiZwcOp1j5NlilTvMjLBxsjq18Za74c9JkimVX3+ud+ll50xEYpeUrLCa+OrEY
qSUQdOUj9UyGyivllf5t55yrEnub208et8fX1OI5KSyWwGSC/qTA+4TIYuf98lTwoIuKwj0TTWaU
wbjf+0u+7hroiKW+LxrowhVC1rb+aRCz9LvJoYJL2R7Q1jj5bjcYfqFbt6M6Pqxl+rMVVdw2WcMR
t+GyIhTJPXFn1UionIXlQRQR1WnKaGPT+UmU4s3WoMPX7vI7MPGUdKufIHh/KHOaMAnzaCnKxiGN
53z7akYHBlneXpdC/1O8+hlEyE+vlrx0A1YYURCVkoeNl6VMx+dGitqXOrAkobifLjfCokp+jV47
LbxfaLY8F5pX4s8AVoQUa6gk0wvuheOqDJHpuEtouOILptG/dgJYmo+gTCxhwkj1Hpl1DDmIM+do
xcC/Do1RGAQE0htQcvg9XeCZ9pxwAlnMo+OB4czZixqh6H7Xyt9GVcj2CBJ2qQW0XgSGzBBvdEVy
6mbvTcl6YM/e04wIPUnB/zswegn3vrgz+BSCkruVi6iczkEudZoHSjbvywpQTKbX1sZ+yTXsgEVD
bkK74pV52ObtpeyUGzbfIuos+WWwBftLWT8krv5meYxaiI6DyH6l5OVCV5sH+QSlmZjro8jrMs5X
vsI8EbgnofWZXE0J7jq3Yx/1K1IOqzcQggxWE9Ws9GGvp3qAHu+zHuDTYbu9U0V6K3QGURsi54vC
j68j6wFczHGtGrLYWQa+RKO/GTz6STsdmGy659fgp+NhaD9QoDqcX7A6FpJvwCoRWWNliAoT+4Qm
3BdciMLhSF3X/Nqya7sMINEAO/mzDYBs0DkVgThkkQTND5SKByPZUZZ19whNQYOZqw6BBGbJJUqr
TknNU7P2pNV2lL83pkm02Z/UBODWGspPRnkhaABR+gD/5qCAtLPeVCODM1QY2wj35wliDuW7friK
uQREq+pHq9ZXv4VOHdGmfpwmJofr8XGE2hhOJHJuDVBeEmBF7SKG2TuQQw/GDg8KPqoPUzGkP1vA
AxMQx2Z9n5sZY4/Mb4a9q7jHwk6e9abH6wvjvpFeJAB+hX3O5bboF0nGvsYrAJXJaxgbhHgqg6Sx
6mDeio/aYc1vQW/LSueEgDV8hKJ2t3lYLtfqxH/pxqla2mErP4BUkW4lcgmELv3e216QyPzzBm41
hcrsLC/4DS1caOkTQ7ilqO4VFCrjYLPBKUcjI/VTKD9rjlzHcKct2NLsyIh8cXbq5k6vi++0M25V
FT+4K+65FfErQX+qZPhTk2H3z1t+X4BWGl2Fpah2lsi0GxEw5c9QSP698PU7g7agDFs0HkP1qbb0
q96ap5nPA1xqjQEj/MtdDlxuRX6vb+W91KwNvDaCLb0eSupY5NX7/rpZwLAZYSZ7l/E6qDq8gPkr
sdkh+x3pw/zUmQkD+1IyZzpUu8tILcZ4685y5Gg4IO24iKBoJ96AqW0jVyODjHclGPIEC9NgHcxW
TtQd2IAHjw14VNiuvFo9DGI7Ux7JWD21Bv1NRi0WhJow9Iqsg/HXr/WH0c5YEWtl/9AA2Usd3cuG
+a4iHmmlBKFd92Z2KucOrhCTS6TsjxQBF0yE+rGjeEc91YVHvAf71ol0QF5WzFe6Q0SYnEKTzXQW
9McUYWCrcY5TnJ3oh+5FmFpxzkuV60LYCoxiaYukMLUujtSX05pRwqY0w6Zice/LrYwJN/MbDDO7
Fbt77aV3tsYzzZvBXu7u2/s83XpaPdwshvVkufNFHKaGOtmwkt5YPeuCQIGij+ASUo/euyqrm27J
vzbB80Um+yrXguNe+TBZQqFN1t9RGXkCw8xq3/dWWNj92SvLS7vh3LYXzEQStLzX8ffLlJ/bHtNo
9Ioy6ibSycWaH+h2028mfClWzUbkml70hIu2mj1l+9ZHsBpN5XgeKhtJOWWxpc/nIJMywRLBBM1o
f2sc49ErOp9af+VyQoZoQZW3aRxERrHLCS69UqOuLarnFTOEr9barV2rEGm7KkaqA8Nciru1w5ho
2P1fawE57qvGifkmAPlZv0PFpUPwK9M6K1iVp3GU8rAm2d26zP82g0oAQHGdH+BZy/ZCUFH6hjF/
0fe8LS3jKPbfey2YzegX9calyDVmqQ7peiz9aXL+kUGoA3fdRpZLQ/Un1ofcULyT7tb/yS9XKgfi
lNXyw6yNKe5y4zyiiiJCFxbqWyWqLWTiv4qE0OabJrGel41TrmcMeaRJhrkwQeC4gT2PHPwsRu1F
y6iRlngMdIp9tbYAYeyr53LdwY1LZDF44A+uwcP7mSwoIqlhar7wrG84J5diO0g1v5Vt9dCYD0UF
5mRj9j8V+ZfA04b3rKakD/A4qMz1ZiFOFtb03kBvn4rHpFnetCKjEabdrypHe+Eot+Y6HTPmuNLF
fOluxmJrgOk6v5nFwzM2TP9p7lOTg4oXdVyWKcEbDUkeqZ7AbNeLU2QPZecPO7x7rpuXwlMp1TT6
T9o2Of8EyhHT8v5oOpSsanSO7IcVIqWes6C1uX3Mk+lmhhLJROyCHQ3ktnDvXe7vR4QmnsvgMIG+
V1NsPMDu8JpyFarW5wVwHSOMkB3BbziAu81gad+5LbLiK+lPjUIDYjDn2My446gZtW77IfXEAcEN
97ppwMUtCR3mvrtWcl1PrqwekFMknggdDZ+yVuevdiHrABdBnHrZRS8E4j+x3oslCdSBpjIIAxoI
iF7KbOSUs0q/WcqHXFjITlIO372x3NpkthgpHUH2GdyVBZVMaJbfSusyoOdRqZ0b8dSr2jWTbKu6
c5RtERk1FQXRYQ6lxAxSrQ1TUT1srjoGwLmPU9G+Jusc6raWx5X74yGCG9dwJjFNwbx44U724f3X
lJDOmbrICeQotzqbCVykbJlT2yTEJWfCOwLGvApWjz1lVgWnRYZSi2caWU9qj/53+jcmjnpsGUBd
eBfMFxtaqJcgAqh3cqEemSByAXNWNJ8qMt1MgPGUTg0s+uWjMdc3Q5l2HqB5bvabELCXJyH+VJlw
RYLHm4NWLZBmdau1O39wrbJrhDLdZi46RoQ6HK0bLI2NksHMQu9KK0AbEypO+pUv/7/0qmseasNF
5YjLo798LpRYeVhDxuIHHnwKeohxlyKrmf8pfko7u7CFvW+zGsm+A3sBAn9DdptLkJkUbnDxvcyp
FvcYFnQa/yP9RzG8QUAPmRu5sZQE9qh1NsbE8/vmw6tx7KpZbwDR8I44OhiB1o+q+VGm+VUHNoz7
uPnW8pnTe0rJYXE+Pf74krhMSNDplG1Q8GjQB/bkXYCrYLng6wCzcjveFlKmfDbjfmoGkkjperSp
aQtUTml9Toc+7l0g02vNlsmk5rmy8xGvkEb5eFzegDBGfVKTpVNMh19Z9wG0PbZ35za0y1cxcGtb
FZ4Lo0Trk1ovrIMvTK+zd3AnpYWy9W9bRTne7dgP9OR57FnArI0P157X1jgNa/7APyfV6hGD/Bd3
qlgFczzVmCCU5W2ysh+Q5EeyVhRG8i5uFzXcFYNZoj0rmx01xXRUO3kp8vnLVLgDO1S+cRH8SxLr
UknqGn3zO+nxxDg8x985XleMQIzg5O4r1z6kYW1I1tEKs3E6l1X7Yow3lbI8CKX51oW8pGb/LNqM
A4ky3huafq1t5wZ7QTwszgv9jdPcKqgJ0jUcNf3By5N7R1Qvo5kiNtVmeMYE8faPMXVbsDjMgusr
/N/tdc7VU8EM+TpNN0JdE+QVixopk/uir83zJthimXm4ajJ/T62FppxwmNo9d11n+hQU/EJRLTTT
7DU09zgUVuOH4eaxRcW65nw69JpCmaykV19O92sx31eevUZGBkgu2Q8Vlv3hNPUjPMiLaQ50ENXu
MusgWC2+LAcfcCZYWK2xz4IEF4CvzVo8z/w5aCd5j99nVfqFPZ5p1sY9eAlPfq/tfqpSxizEAOIE
XVf/9oX3V/aqF1Qu927MXZSZpj+N5d4EnLqXnep0/K7TCTJl2r7V6natnZT6xl6Yoe18J9sOSC7D
7eq+T3mpTUl3lkTxeQ+HLgtL5lIpF7R+v8mLAuGC2rSfVsWVMtIt0BjivWnyIW2M0fN+xLLMl0pS
WlO7Z2ysNw3xbocbIVbX7yHHVkM8Cy2WArtYjlcz1SkrYE9D2HZnt+1j20iWYIM5F4LuBlCXpuw4
GacaAL6hChHY3/+pKSSKlEAPRwLzb+ZIN4EFRmlEZS1Jqebyu7Qn7AcTJVArMcORv8OhWr/a9Y+r
F69Ox2squBfHNtHN/3wWVZxoAgON2z57e11esahlZu9e1uO8HfPpZKxPrZnIALnTkXweftW1Kvw2
wWeYesa9TOlSTuP0b9gU9gqRfHIlCqpJX2MmBS+5SzTUBb3GNs5kqFzLH5D3fpuK50ROf968nIng
+hOiL1UMEU8xA5DcSaeWwo9caSa6GUHfUQcZb8lZhAZP5cQRZrGso9KMVGR36yKosnL4zHkOgbj1
fqUp392wXZkesf1kHC3fsMaOhzZuOM1HzHoJ35P/5GB+pGygrJDEysbjkuSfSA4STqiXecg/1rEb
YtmIX60vg3wRB+4yJd2JRl6LDrX5yG8Zft/d6lK5MzJsOy4pQMpU6M2twmIKT1+pGJef1raTbrne
Botnd8BFZgIMSfVSdFzKO4PuuUsxTmJVoUYww2740M23jMZCAFj+uc9cMKMnzNW7EK+c+Mv4j0G0
llrPwPB8KakYGW72UGxUDdLavdcL71epCgZyqHprMrm6a0IXtBZ3+WolccIIPHaLMZTdmQlpCn8l
H7ue1SuEqoXQxUCVybqD0PRiCowK2vCvWsR3UyZPhlQvI35IhR3B7zpLjbsyuR+Je6sNo85lDe57
xHQMLYkp4+Sfs95kiAMD2jlcLvB/hyZXMZTR2o9ZKnerBjSfxyPqesojktPeBFioLL2GvDi3w21Y
3iyq4eZsv5S9jnQcPx2LHv29cTqxsfYHoTNZsRt3qyJ5kzaNq668SmFTSl/fktW+6/Kk9ZOpvC5U
pGhVZ1dD3eitiZPI+5Aw55vRK0e4vodhYrKlpVi2qNVZnzmEJyUeMmse4AY00wPtvkev9h6damx9
gNoRvMLxuDcUZ5dFZaYjEWyl9sRMLyObLJBu5uh+Y1FYHBJ9OUPkJMxC9lJs3L8tJNGwgAMz/QfQ
15clqlTSxVYwZ96NobVnmdORYmSuxkn50CdNF1RyZ4h79hGuGoUqryc6QjOsHL+HxtrA0LJ6p/Lq
7cisVG/IECxUV01tekoQwTLoiVKZ+dtmbDlUjS6Q0NysieugOS/MMhKbgxDepcikTT3mvpUbJUEf
RkVlctfKgb61i6XV3eLGHH/Amj83XY7PZdXuJlpOq5l9yG4ANdwUDPblHl6qnEVkiN38r5754jId
tbrWtk+1pFCkLa9TxSJVye4raXf4pInKc1YLuoGSSks2ceKyJ+tsph6T6ZKhiv03N5TcFUwejoUd
cVJX1uZOHmRq96GZHa3WnMLM7hDrpKdKW7F3AZ25XHtxXnMadAARORhn5b9U1UH6O+Y7/SO04t02
hnq/EeVRcTzYmws+22UrXX9RjKThYHGNWADwi9Sao8KI6tW6kS4EYYZnunMKzJomyoZllqzlRebG
nYMEaFAwRk7q/CcdJ95m1qHWGzk7om6pFBMXDKNkfKHKa2/3TWx7pecncDtbs9gIBmEM77uvuWHN
KTkIESwvQh4jG7caZrQ02rQyu8Xv950VbhJpG4k4xhuvRbbOvMwk4eeluNo2jYxpxMQAVjrn33Gu
CKNOpJWe8zRWVGr2gGO1qOiNGfrn8LzUzT9rRhcHVDcaMok81Q6TErVJmnQexSrgOLY2BfS0AZXz
5OBUJJ2Y/nT2SkpKORE3ZPkwJ9p0tvZvQq/ZIieROcv8ZrRVkMzeqcQ2e+vO9HdWm0upnf8aiBaN
fBlPVdN+9oScGvwP8YJ7BsO19zgozkc+zXeQZ0TgZnMV6yO83LxASLOOgNR5b2pZfTq4bayE7Eaq
WoPPZY87Sirf5pGQByU8xoVmaDl5+8ziBOM9to0CAOnS84MlSmBYyoOkah+O6oY9HDek4y0XiXqU
M4skL53CqvbsgabswO3IwZzhDSfa1fh2Jm73qqIebJgDMNYlf5+hBX9116c8rcStaKnOKR2B0o5F
9SGv0JpTXUYqTfNcpTwwiTdN4I8TiihpdJuPZVk/1kaHp7tfSSHY2LaXfoYUXHpP7mAeIdxfymS/
Ug0Z83slcpehPwu7Z80f7B8PpGpo9vZpadz9zbGD1mknX2vquGMGiqOCOVFj4oqJrgKsGzCiBGKY
vfiWMzDCP3oMqNTZ/VZPZ9ADdZj2ZhotOZgei02I0io7QJm8bMryTmifQWiTQHnXBp2SmMekAHNc
JvTVqYJ5hSfhavIT29m0RfZYdOy/89VOYJorkE58NXNYm6Da8olgAOU8VdxamyIcavZjBwJNbGLs
StQML/DMWmFUlHvVjOAqAN0qWWKsQZWfD20SoUsHSVbaB0GwSEtLfoyFFvJY9I/pPitkFFtB2Hw/
Naol8Uc29mZmaVwq1MB6Ko5mKvwO1cwZQN6hLvSe0wU/TJk6R81x/rj0qr41zTIYk/JJs6i8svz1
B538nTnsd+/5K6uX7UizRut39VVLNiaBeR4Q0eTshJ/ykDv2MSEwuVobAI5mvWZrRZhSdmrIhDfe
FJEU8TSXiJwN848UUR/hpqTZ7GxBPtZO1IkQBRSUVGNKOUdnd8kgrvA67k1XvMOk2ihsEAzpNDNg
5SmiPL0YJUZcekk3THiqN5IBJV2BfO5MDhjg5lHXOY82RQ77g5Si00Ntqmb4Rkm1v7/MLTopE+c6
iVeeCwQolSUfZWWWwdBpn0VPZsMgPO0sXthhJlfZCgKKCG+TxyPT9YIZMgkpaq9wZJ37i1oL3UBm
EVCd7jWiBUFSGxd63588CnasNZ8NMd5DvqhftdMeSiiqAUnexyJxllDXygcNwEpM7wPZaW7GY21F
tTDEsdgc2g3oYmWpwg3cowNY4KsUue/vVtnykivvE/Jo3ppqAF+nHydtDHPyrCdbr5/njUcCdSjm
iYyyciswpqhWoR9m8wTEdSTdg68VcD717MY+O+P4loxUPNbhKx251hib7IOCSE5PTEVJeeSVJmv9
SbVLn4ENz8dltRpty+7G2DSxBLpIiR6riWz8xSYYwsR5vOYS1nzqXjwKKJzNGRo2CtKpS9MdM/3J
VXIGizWVkpnSXzxkDv7o9eqpmuk7VejNaisjVjFovDj07niXiGBYq042cj20aUWvagI4opVcWESs
ef2bYfZQhwepgVDiBeZMnOEMOFrErMkSOg06gimAYW4+u9TMMDg5Dyx4byqJ/0s3rLdNvpLAlI/5
OB7oktYnLk70zYbHoqbSBsCAQN5wV+Pqi0dHP64qh8GSLZwk6Op3fQWbjenJ3tm6gxxdEWZ6Svu0
vZnVoUKAp+rB5oBRLHS8dVW2htaMhoUUwqBUn7pMu8MQcfVAfuGAeJOt1dEzItpnFzhJWHHzkWu9
S7IxHheC0HP6XmybFTZtehFjy23FutvGBsErR2x6sdDTi672R9sqL8y6n2tiE7eVNnt+qcsT61Xp
O22lxqQxOVepoZlWEYXomJfhnCW49SprHG5NRqUtV0aMM+S+zYWBguT4bZvyT+soNVsNzlhDHnTe
m91GT2MRKOCbljcuN/qBs+MSDiva4H5ZlNgx+1sLI/ldJmmBDFN90hq3YU1N7hytN08ZGUKSE03U
qmc8xtz6ho2yOpouGBPvNUmRadXwMtpZzC1YC1WwsKwxsrsomco78skUf8lDYgy3UC3iuWPtSufs
sBkT/TVN3FfVh9svpPU8/g+r4te/OT804xky04gpC/jnHFDqLc4pRYQQjp/tmXh00qKl8ZI2cJd2
DdVRcXFquX9et0PihXG7g2L9eg8gaWUZwMHlCFHkZ6sV8802a9+OdmtlxTOZKUmCVh5GDLDTNB+7
IpVxYrQ3qoVoYX8LeJGIaRxsyPhcsB918hFRkfSv5vC31FjFCq6XnULBsHB/bCePCABNl8ZevyhL
/Fny6JnLwuo0UlchFk2VsMAOP/Id6WsIh4D1pNHjWuvc2FaGKa6ZrPIl9RTCVYibjBFFVqF2gafr
fxkvOp1ebvgrJH11zd5R+RGvg1+NZY+TlCdd3Hlxt3lplC0yDemH99QQap0q82yp842u75S94s+y
sn+mtNOooP+2mRxPamsIrNWewlXZBemeVA412hCiYkuI1cVnyujiNsqLi4FNtOyExehFiWlxoNK8
0KpLLiuLDFMXuQg/xE3WrQ8pdLGgn+kag7Lgsd3KKV73E4FjfjgynUjo01BTVTRmljRv2TnKp36q
4s4EfFFO3q0inkB+MOFsOpcpv5AYVEJhw9scEOrVG6W/rXzfmB5g4n2QVGipHthoxk8GAbkSLhan
VeRZa7gu2XQsxBhrzmaGKRQfus4hiLAZLbJpEA01JqRpRz5r97jR5iDPxjpnmdODZ9rf1mRroW1w
fXScqNaq/iiAjIQuehJwZHsqvUiCVICJrLiF6kkjDrrSnvQR6g+r03UcgSB0S1zM+p+LkPyYoOn2
N0jKx8zD+T4pUxvu6sRmVAlYzwuKHnqHIEKy48jIktBSam+rxvOcvlsAFgPg9Gx1+llzlasjsqfU
tOyT6ZLiAZtJnF3Sb0g6hDy2Hbv2TbYtQ1TWzTnrLWD0Fa2R1pwpZy3G2S7oIIKbQINzctvxBW/y
U6GcwUA+Jqv1To4z13R2keTbzMynVB+p+/bKLdZqeHjecttkfFqB/q5BSL6yHfNGcIcM4Yr9VDuk
nPjuh2WoInCa6b3ixNxI+zap+Oob6D/EWrZHKfInhfp5S9Ng0StOAopxUoWNDoe5Nq6dzri+E+S8
r/Tydl7NwyTl8wBPqVqrCIokXZ3PRUVMZk9fbqvfKwnCO8U6W1bxUtn63YTylIRL9SfrpQqE2j4p
xa9C2Xj4rfidtV7suMUbUp3fGcqLNO+LtdSJ4Y3UCrKJ+OL8MljMtzv/SRd1mIWq4KenLuR5xNrH
h4waj1qX0YrAKVIcdoq9i08O538cncdy28gWhp8IVchhSxDMlCgqa4OSZbmBRk6N8PTzYTaeKt9b
skQB3ef8sVM0xTvtdJ7N1NjoluRAtawt3aXWgXD8jWoNM9QX+FYIp21neDjBnQFkg0ZOYynPZEKE
IgMh1tYTzU9ucQ71EKRcKxYEP8o4DiwQQzzD2m1pRgQOI4XMuvNNmrYW2oQghbkLD9kwsGrEu7KF
8pY7yJA2zZuX8B/NtZH+Wbz242LsF5vStAUBrj00GqDtt8oIQKuJAH0scziRWf9Yj+dCw0lBkoLT
pm+1DhqtmuRP3lpPXY5phtw46HFPbSiI/EW57W4xfhD9YG+XKf6XzD1svVEdPQ0wszthwH6jpM+K
pg4kNqiODSWMGNiLS6mcB0Mo9HxgYuREQtl3nKRDtglGLizaW/KdIP03K0X9qC+E+k9iOzX6W2uj
U2hGpqNSs349k6I37NR7FpF6AoqeaVzvl/hNcOwX0xh1DceH3QBFOuhU6afnG9WOmePoYZ8CQBYN
S5vW9wd2xAesSc2D+qkbUugDUdpkkx0INbsNXSlPbdbehtEYAErVm0cbNWpLPzgYnJiBtI4adYnF
HH/3JctA3tKzNPXpneP2QYzsTVRtVnBaeGJsdzkUfHi+OYDfmOpz1OywHt1tS4NYCDLo8XjOdwL4
Ig+HWZhpaFRM4R59zmTMDfHKGd4RIH4sSZkQutKGST56J1L+74VYNUE5IsOmQfgtM/cZ2pSH0hQ/
gZ6i0Qb1IB3O0DBe4DH25e/CwpwMCk1Xa6+4avxFItBnGSNsGsfqqXXtnT9YRLzmW/wHPhSdv591
aW2yVsqtlskHc0nogvTBCGdTnDoUVGGd9eKJ1PtTRp73BofBPgVnCRMTr1m3WJ8Ly+yh1psdszY2
JEgw8CUynndJY/kbV8QGSl+1K8nfg2351somB8uqLkVWAOXgx2OwQpJTucWlHs2jD5LSKA5p5cgt
qS/Wi7OAshM/0SFINBBViOkmEMHs4sFL0YgtpOmaBBHSmKcWsPBBvHI4RY7N2ibtucU2wrlZAlBt
dCizzJCYaopC28nOohMm9/8M6znPTXIEc663Gf2mG3Tg/EJj5qTZVc+AH9pmEix9uebQF1+6Ykua
T/lYT++2nlITjgU/HrtrKRGs5/MM1iuc4+g2X0mnQaXZ855EFRmaeQrmF2fOQeLCIN3IPAddEkFn
PJSJQf2EMkkS3hjS4ysU5a1V1ZdRe38IdzSwuCR3254dgoCJ36F4ezNSzYhHxcdWMIF1E3y9r6zC
ZBhy4I6n9fmW6T97JhpXi4trAqaZY4QqgIFJH/JRM5gBc5IymOfsqxW0DljlMO3N8bVtBs6uPnVv
VHShAeie6PuNjCG7KKQak0mZoEhLmNIy+DuXZNtUGDB6k+j8zKpuukTcuRTAp0WdHgbolWVh0fET
N9TyS1ehyTbLz3rymj2x0a+5VbEpZFTcmupvTqGgMItvRq7X1m1YyuZqx7DEvoSxZDCeXTkxK7Qg
hUPmbu20PE25iWalvIkcoFmrtPdREOLXAqPWNj2MhpOcDWeKvFInG7k4cVqPl6o4FAPrLoggh+EN
MOxNIjnAWxe8dGlKNQEH9q4cEfpPIrglBQ6qvC/b47itLEOLOjCuqpSMC/p1Sq2ro4j81LtObobC
NkLVeC8kKYCv5C5icjpPEC6T4KosqAgrTg/89R9HpNm2th2NqvgSEYz+sZT0zrZc5FWZXZe+P1mz
hbgktnaaZUSu3d5I8tnRNt5ta1b9tRrUhclCpbczerxnNXILYXpVNGopNxqd7R1TDQYdHigwjGsg
EN1VC5+ntXyib18rePTFz7CgDX8b3LU73UkyvAuYJttTjkQD0VzZHFWRoIspKzCOufg1nPiertmQ
ZZeJl15cNd5p7OrvCNkQYpV7BXgStcQyhblMl7Cdzbvb+VdxEy1mLB/kO7JGjFa5Mx3GMuk2TBMI
UdL2VZbeg5Vhy5gQph2KgAtSS/dBDnYMU+hTurfT895E4OVFjIk+cgif9DYABFZA3kxMQ6yZjqp3
RdrmoWxRFcZx8rwkCBObyiYg30V3a+Z7FrFm20l5InLR3bl2ytHjDoc+Xl7aYAveiwpaINg12nor
ev8L2Q8krf9XY3pqVPpHFMvFMr8N4gJCx1ToWTSHau7WolUjLfYOs264aM4vNpU1fM8ZiDJCsa6v
TUTkho57VfmnOPOeuthzOYwgp5vybFotNFZpHon+jkA7PpAeL6wSiNI56P0kOSOF2tPmrHattaC5
rokti6fyrcFzBBEadR7NrKU3H4lG2OlgqWLuYYd9rdpNCkge8hnZunv1uuJdlkwi+SLZ/OX0Ondg
FTrxOmg6kQ/O3DUxV9Us+dfzVpRMOlOBCVXcmiJ7d0keOuB+TYo3zoD1qMXchUrDBHU1Wo/NryT/
SEPWk8BYdbNiGcrRbU2r2mNhOnLT4KdJVnA/ZXTAZ7EkOGv6xem3WgO4g4ou1TsQ9CyiwfymDSDx
Kc70qYXXc2y4DUha6L5loBYjDpUL/0VY7j2na9XAP0EseURlMkwK7P1SgqlM5qNfA3GiSFPkZao9
59tVGolNQSV8iNDHu+82N81FPdLbw09er7JY0nQDniphyBKFHbyKV2f8mMwwu7hRCq7HPIzoGtiQ
1X5SFHwtE9Skbys67u3u4LhVE60zIfL3n6JjOitBksOi9G9TOlM8vfKyWSu+NNEfaZiAZTCHreJs
2dRkCXVBDR+Fv7TspzNHNbMIcg63FWv80Py2qOFS1YTEo8TaZy6dBemhLbWocfJ+xSmzTd7VcltU
pEGZJB7MZBt2P2MLYIyjC5klLEaWddpWztZvxzXWkyDaxfN3r/WH2CiXrU4pvOv27aGbqXdMxOLh
aOBB8qRhsq1gcdHW67bUOQ9TY5djdpBU9B1U3iQPxLT/yGbheyIH/JSK7Eyd7wd2uCTKkXtzhf+Z
UvnLqDKgKM+TTZZIZ1d6I/QkDXcm7Tici/CSEgGwn2PtD9TOdARbbQ8eWeIxS+rex4ii+dQuOU9i
ztJNp3AmanX6IYvgPMSpxz2I565PMfH0PVIspwA1Wwh6KGwHg0vRg1az/FWZA1CeM5QKha8SGcwZ
PwimJSfBfUhwKvgEtx/IEiaaxrxN7vCW+qQJ6h6RSL6lbXQB59BkuFUC7SHXsz8YLtqQ0uL3es7f
pvnCXryFtXiqiaCYJSjXhPPSmBEQSb3QwlWXU2RWt0FO2uKyyN4rlLKIpyhoF61Dr15vroqfaxKr
5fyuxepfr9q91LyHOcvODabZ0FtVXHTCQ5BQ/ekKNkaYZ2YaUR5UJ8ZNa4D1JS6X0/9/mKhWeSoY
j2etAUArSPjz8huFTxGYEb6IPgguaXpv6MdwY+198L0nP25fJ11/UHSpts3Vqfs3bUQfaWg+eQQD
dhl4Lnp4WfenDJeRIMyznViGcIrJ8jYjzmYkGMl1Fe63Xum7fihlRNf630yaNu4dbB+qnugrXfYi
BTrQfM3emBIYE+vbZjSDfttANkX59EuKKOL/jlUfm9kLF/mJoKAIeE3j6yR/IWBSKLEGeHa0r0Y/
/sW2gGVzZMduAt8FKx7oL/2JK/fVsPonwLFdHrQfVee+6YChaQWOa6KkCivK22HvN63Z20feUszI
1XC1dXkaRm771m8QyQxXFtcJPBU5VUHeqMenFgQo5fBTUW08zTfa1OcdV9eHGubnTCj7lBXxT+0x
NTYI5K0Y2UnK3IviHmFM0vlbMjxcBMJG1LZPS6Iu46B/p7L/g3/z1xIS3XnxT+vd6sVRxYMymqso
gr2ZrMA8SgSSCpAH0kg2gz7EYFqbIg/4VXVFGk5sOobN/kOQuLbt1mJlbZT33lk7E/tmM1jAWpBs
YJyICAbHziPw5+2QdSAVgedBiA37zMBa4UrnVov2s1POt6cYLjPGIFhdczPX+oOzXBZH/zHxS62u
r41Ti3hbd/bLpA2vdoIcscTHi6y48Y6Kdu8qiVfncU5Ex5xAAiZns+IR9rJBhgQF3qX9mqz5u03w
/T/9bvQ9VgHDel6URi5YDjcHTximJLsmGaRlNg+0B5e0UMzKp6EjR4JBOrllU3ldtMyxtcj/ajbw
Jhn1YmOq7EV1xjPPz4GkimSXiGpTxz+Eem4XxqEh8e4IsNqShYJJ72maceyy4W2SFuUP6UUpaR3D
E2oIjg23B9ydtS1Yza1pjS8/q6+t6OawLp2r4bTiBNGIUrfMtprNg4LFwdkibipR7kk01wY7f5XN
d1dDPkW2KWcgme/dLvHRSuEBzOBJol4b3ciOSU2ZnPlYxLkesUD8+mSjFNWybCWBALzJO6vGJJ8O
9lHp9iNoANdvwvONg3fYI5PiWkqmi7fkj3imzrpLm1muunupCobF/G4k3ruFa7CXkIBBW9mRLCw0
pW/AVAEquK1QFX90r2VGjV9X/KnyjKkMo6aGfv6uVHqTQ7mOhmh6xYCryxjzwzTnzyXi/7w0vX0c
FIhr9OXCp8Al3sEWoG7mjWDM4mk6cSc2W7+qvoO5oQ+QfExZozS37mUnvlunLRCiIT6MiSbaOBii
LYoMNmAiPxkZronvnN208/Zepb9LNw31rL4obALIf2iL0dl0hkxG3TqELSlFGG5G6ZbtDrSpZEff
Xw4moYiRNrEiLlUXbLrq1Ss4/EUcnJFyoy5obCLiyn9EyuFlRuNzwSKOaWAYcK5VJDVk90ruRWlC
TM5lfspb+evH8WHxOE7GLlM7a+qeE5KwNnrDYhZbxZOYAkTihvaMjzSaRLNGmNPmp+fWH0dr/0kT
jVialVgahjq0KgiDZUjOWTHTaL90r5aeHE0k7xvV1PYu9e2Ns5uGJd2POlEh2nJJfWgHBOAoFAx6
wnMkhALZX1es7cgOqc96806BsUNffHnRyWphDOOwlQn3YWqd9XJ8a2uLtm1c4nn3huDN3jeBvbdH
6kRlbmxTd6IcDLK6Lep3Nsx1p5y2dEAyNvqM2EUFCdeaxW4lYJuyBpeGsBxZwhK8SMTyWdsCedzG
PXWL6ZBtnoTE+K+FTv7qoGFi0RvHDlVQ4KuketCYAnHs0bPIUcvPyUg4oSmxNk02Nc9MmVjDhvKB
jmrIQa1aDoNHQAL8HqoapLlpheZVyCf00wb4yaYypdjHrfYi8ehmhk8caYE4sSWzpsX0MWbNHdmI
m0+PQ1a5ZNcEEG0U51oTSg43YDgiUOKpIdrLV4niNFVI2DDe9d5VpN8zigEf/7olxuZKlD7cYPE4
VvjwpYwPdqE9DbP52aNIDldOChEIOgPf0meSN5tT001VuODk5o+OW3JjiQoFTzX+uE1eHt1ieDRq
G/xMb6Ix7Q90YSQvqJM6sNt4iAieTKxFCwuNvDp3xl0+q8hcTdTrbtFOnb7NfZ0viNoulI85bfZD
Xb+IfooP2bxcPNfGLksKcAjIEAJ36SGZJSmjRhrOVo8NWtPuepVemSjPujbFJ3NIkOrNO50Lzouh
gwPL2PUokgPJRQbeVh39RUfjhE1bN/SI9A0L1/M9JQuo4RvfmhMCsKCU52TiU7eR80eKZNW46xqe
PiI1UcC+qlTHGkVjPSmIgF95fegQPXYBBI/bVtklReW+zYTJBNlP+zUhxY8n8qNmOxwsIbg85q++
ZWQcriOpsQswoF51UP2y2tcopcJqps2wGDFIQ0TqA4FzC2ntaVIOkQdylLhkGTHd7fyMoZHogbtd
wT+myBas8WRw1kSSQSv08g8Ke4+oqbalD4Rjdf1Hkc2ful4Om8TD45/034wuxlZkzSOkMGIE/8eK
7UtmldlOMBkaVEcF5NSYTv0+N7QDWho5IyLIo7pIIq8tb3pen1GT+edSaFEdG3/riqCVOm4wPzpG
DEzt7DOW9Z0WV4dWcqkgulGR+D+gZ3XiL66ZPZZdhTYgdnY8bNpD941pGrsaMaCRABlji3ERyc6f
g2LmxEhC6VOmI33rhpPr5TGY+kJtKuEmW9IkaFoGAXYwT3DnoJVZ6yVS7cfC9HnSLKGfLXSpvNPQ
fBOFEhO6tU2fqYUQg8aMJrOroxTMhtwHAYC97L0gjUBdycEnfMib/Xon8/qoJuw/FZMifjUTTZXd
IFxSgSSKatXsE7KxCrma1ZXRQXOCMGhMdqSl+M0+8/V740+7ofL+xpa9IBVsupOuJd2pzQHyILFD
nHQ8iYV7lfi0TlZu/8lIhrrinkv4IVOFTLG8o4G/8v2SINoTX+BVVig7D5VcD3itRgPxNhFFG9Dr
dFdzgUYT3OP6Iu1rt/ycqy496oNF6DL4UVDl1i7RZLEZZZvsLR3l+kQJh/6dBVe9Ke+Tn08Rom9E
rZ2h3Uoixs/SNK9WPSQQcRgV0YAfSTdqb2tiZYTOjiRf4LUNwpIjaiCU8+mrPaLqQHvFhzNbJ4sc
ptDofX+bmllAIgFRdTYVJ3u82xBs80ONh2zT1aA7BQ20c0/FRCy872ReftscWtN3X5s6BwNK2E2n
htEYlPo5X6xdrpG+Z0/AV/TY4AboDHS2049G5kOEAgbDhZCPwSSPdgOEVig1RDVJLDCkw3Pnz004
TOcc/eCWaI5PXWOn1svPqYU1s8ccEg6NmgNL7hIi7RbYHhaGLkqopkvryuEkq+wtGT0ZGq7lHBu2
quxJ5dbdmHjbAtv+cYNyuIyttA/JdAsUtGQyASYhmkOpjt4pUm5ww0EGjKo3MlrK7Kc04JJK1JlJ
HOd71HenpAw++xpKWYuhkp2KTX6GxkEfHtWe+Dc61Q7i7HVedIzl5oM2P5v6iHYwtXj2lNVslUb2
u1c/WrK3jkZRUhQ9f5BKEVo6GO/MT70tEufkM+48EEV5pboEQUE6L2HigzMVlMsvi/rhZHRD2jZ2
HtmLWY5csS6KctO6OQls+EgWnV9b8Jzjzgd0mqnQcpMws7EByIW6GpdrN9SCMUw5z3jsXFK64VXK
EcSGZrnOEkM4Ou6XuQI1/WJEhsYiUymuydJud/U47ZHB9Ona0VO8Ks01olIfJTS2cbVr49x4IIt1
n8GgW/62VfqdBTaBJrcjX9P7K/1hV6dcN/cKJmRxhg257FSP8v6UPVXMfWO/QMMm29I08Qja+rPL
sn9wDQ0VoZ2f9aL6mo2xjUxkII3yFzCP8WIpsUZe4T23BzvdGMQgwm0m9zrTI0kuwAapksN3fJZ2
6m9VLn7QhG+TEkhdQCam8YsU3HGVZrwJoZ65IUDfkvSzVOlX6W/sGsrcioee8XPBgeZm3y0hYkTB
WU6UEBrXMY30E5B5jG3RiGV280e3flj5h9g2/C2cBhxy9j88GjIHo91AXaFB1sZLgfehW9/FuY0C
rZ0PP0EKGp+mH4WVyh21zOZTy/+dMxCHmp0TpF6KC6olzMqdeSFaow2nBeMEVAhyylpeWEDlhSgX
eXF8DVWcVj//35nw/x+z5k8nTzEedg4zzhh458zVuO3pJMShUv94U/6HVyJb/uXZF6XPaMDclvgF
OvowKkSg4W2RXZHkB2FLc3NoBY+4Ss/2PJHrt+g3hCwv1TgHQJasO2jFUYNnbc9vxumOTk72uDZi
wvG/XG0pb6Vr3nwPLYTNyGIszWfQ63ejLR+IE0PMLp9pyDnMkOA7mTrl1h/mQ5JUY+QYiLOXIT5p
8I2ZszyLZc2DXHqbkL7YgThZaDOZtQfCZJ/bxVv2ICCwKEbk03a4CZKG/tfA5GermFptQsfI/C4P
NvEmYbCM2AOWN0P4Jmaz+l+ZddN5zCRFRDEJfn3+lRD7F2RD/UjSiwHfwjM32cGpaJxpN6r2Q2D4
9JBx2vE7lAhR602Om8o4LtwUW/qaSuIfh5e25ci0A2zBiUCrWVeN+aLN6euwaEOU2jMFwWuWb21o
FZ5BOO93Q5MxGc1D+mxDVMPzEaLjPLb1al2SiDQZ7ndD8dF0jhYyuDsI8VGGAqTeUsBy3UU+bWSf
2GZJwRMXDQvDZnaQ/9o1cfSrIHslneKWXJDW+usF0j4FEDquM/xaE7CaH/fVnZHky3Fi/5OQwwVI
3npfRK1TBImGZczIAoT5oE4b0L0ysY3F+neZUcrkWC3ZD7DPLMzoo4EHAvgwKhEyioDJueV4WU1H
43Vob5hK0U9jIebYEnmCC025jxLF76alJ3wTeOVZetMps1YZq/vW6KCA6BhRPCWCpThfgEj6tt32
EuhgrpaNtGqbnoHuR2Xyw8byOAXYXUUehEOvJr4qO1HKRmmLeFe7jDx2muzh8VFGtM2ByoYCMujN
0t3gMtPbOdpIXHGfoYwxhXEaFI5lU0/ujm3ewMcfpzq4j3E3IMhkd0ltInn56C6lo6wrGzeSJxog
41aixpFGsfXR7R6DmAox+yHzpurbb7SLyAs0yzOf/oBLeRAYFWztPVYQTYaCsUE+a4aOMb4260/g
kl1x8Irkcc5RjSUqfe5HYyTMhiaDVkvDQXP9LX3lzEyldu/RPQeeMZ+qkS+b2m69H5lWvIzJkNzt
6tiZVN91+CgArddJOz/4VunvOmF8DG7xWMfggZXHppY4v/bqPNDluyNlflA+KgRVmXspCvKkjDLY
qBzGKultRBDLkfyD/oGSyg2awIel88wtDbhoBkX5HYtib64fex6Lay7aN7fu0hA/t8c1KNB848hs
gPrIE6wvs2c+pnJ4GpDiR/aofWc9n5/qEcwGABdLLmqmuRSPa4IdjlnsZehmKCDUqHB7FRHPaf1U
N7W38dz+YyqHfje5vybdVPtFxc9iBig1dTAMgz6ilAgj1r96m0xiZqVwn1NrR7YQofEzr9WAuCqM
0+7Na4p7XnROpM2XYERujmaWC66y/9ExZ5A0qTuhpEwvdILml7hLqMaKvCd7zh9mrAvMajhx4kqn
FHU8z1VSXEC2bwg/9fOESaCzkoBAr5SDMieUcECqv8eNEMkgYQjiKnQLPUAsYL/LAGd2mqInyYOS
xkCkd2hIZlUifQN8w8Sh7VqmjmEN+WjF4xLjmQC6mpmE4c/JFEfV8qt7rbkjqDrgP2PbDtQiuFVI
08xL7FDqxc1gB9DpQiwaz5+490nhE2+ku5t0GvoDCSxbkwI5npzH2Ne2qjDow0h49yoNrGc0wYyQ
5nEmJHsiMVEStvK7M5Zdq+bkmKv8LffFG8nJ/yaP9y+u6Y8xKK8ihL3cuiPiP4JqXt2x+jEBO5VJ
mZNlpiTfdO3X0HLZEC2nwlQ0J8+Cs3NH8Ee/50bJOtDjwHkglcSDu5vrs1cPZ8GNTYiKfBpsz99g
4kSiHqoSH7QjE1KnzPnsLFRXiICuixKxPekOIfcAzptxSq+IAQt+d6yWWG3z8+LiJO+HS9PO+ymm
38ZwyhGJQPbceH2969Y6jCYGMcbV/uM7y7wzGr+9NNZe+CjAsr+ukvXRd5nkM1186HOHS31VhZEz
k5OBCQBjM+KQEpmW/Q1qAGeKhpSP3yw8IBinO4Hf0MhtFJU4CV1H6t8wR4rYvKT8bGcEEsmtLl4y
1Aw7tzRJVPYaSlgLIpsFa7iovTgcgvxe9GTPCcWBV45NSXIewamFHJ+A5MazHJrTRI82iXlA+y2+
hg0rl92/JArhmLT3fYFhmwK0NhxNoW+9Pn7xkIFsE6h6NNPmB7xQejVixB0kq3J3GihaMudf6TXi
1CpCEiqM1IxPIAoorRXB6bsspv+kd0GmW4BJkVlxFBfmv8AcCYRaoFmLsSPCYmTGAaHvkXWO8Nrk
rEhh3vKy3hfk8C4qnbdD1+ubfgrkuYqDLpQpHXVBTKXJSOZVREvER4GAjKlGZ9agy5swVegdI9lJ
JlM0vwb3Hy4CP16rCVNk0fwLxYNOKeX6Tge6Z2N7JlongcFtvrocZ7VLYqOXm8khJSJoeJ5NfUIx
CFMyYOEnAwMk1fI1dva1ervAUoWW8mzAm+6sADUvtXdaVCFZjAA+AzaXvczLHpFksKaeqTyc0i7g
8vNJsiPRqy9TAztazquK9jkGp+VUqDZOp17mqXcQQE/NrbZywK+67sI8d+lhluV0qCT+k1HC8ac1
osUaC8AmN5drUSxfpt0DV/gNQrLGuJjIzVAw0aDRBvAEUtPKaHI6CwKa3Nis8a+ThycLe5VBldYR
nZEzSqBIZN0k84xbPS3CXIevEnTHRVkVA1P0xIfqFss8+j02cItLfIHSzuHUo36wljuCfa60EX9c
QaRsR830rgmq77boCirh1K5Y+GlogCQ9u8EX1tvFS4n2/MWgEZDoRC5hfHtuoP3DX8n6qhXbup3q
resxCA7+cG4tO9n6invCnUg1sQA4NlOVe+cu/2N2X1OhEyhu4toF4124nBWJCTliXiaEkyHe+lhk
JC6knG7IuBEw8M7oqzYttwE9g5z/MQbBUvPw2bsIXNJT1UCylQlIDMWckUV3MgetOCmV/9S5keyn
D80lL3QQbH/Ts2O7KPc9jFRIJYjxDN2uSS6l9En4rSlsxeUKPBoP9yVDEuAkMxQF7vx4Liwypwfz
3E25duD2q7aI1DHVBPNH4xrBgbB+4pQCYm800rbs6Uml4rnQKuoGUiqYfn1PTjeKZkiTax45PiEC
DaZujOMloWfRkL0ViL0C6biHtiVQUnXFuQZfDqt2dHaOREvnLs4EoUaAQmZ/0oSnMKQUTzN2kWM/
6mev9+uHfJwvliFvCglGsyZRasLb+qhNEUa68wWvJa86ZA8waG/FB1NwOjHnYIPnQZnUiYEKDZ44
9ZYlPi3M6YGRdeHcpeJA5AkGbp2YHoagDQZMXIOSBdqfCIryXTt0puwVKba7zU3CEHLbOoisPnia
fVN29lKlKCO0dkFrYmG/9dMA02uL8Q5VLOzwpu9mGl3yl2nUlxNFm0R5eMupNtS7YMZ5Wia+A1QW
yDAGlri04g7Wi37NpFeH9XCZ6+rVtFPzVmu9eVtsIs1EyaQ/KOpZ8TtjdWTvqRllgoGYYFER+9P3
MAcBpMbk3seFpK2ivfKDJXilDBNh//hsLUxSpvgtrPm7HogGbKv+7DplcK4H45s8qkfMbOoal6RL
UkGxn3jjYovTqxnyqAoMYnufmrJpwnnInB1FI2q15A3lyAGErMrrUal72nv97WGrOAxNAQoK+5Qz
f+9wC+Jh8HEQ29548IyqDIfCGndsn9yfCeC/WryXtMMSTst4t/Vi/WCt1fOlsrCFVX3oTSSlA1xt
fD8ZPlw5vvV2csut4KnI1KtPfKBZte8wSTTR6m9WZaEbsAw3SqR7k022LwNCIqvV6azzgmSZ9m/w
50uRBHq4WJzcwEO71WB2JWYxNLM1dx5sre22GPaAK/NVOw4EEPGvEQ1TfrLuR3jBUUkLBKu+EcPS
0+nRlBlVk93rYqRYzfrqQVYOi0tSfSSBxRooTgDC2s6Js7vZ8zJVg/FixdTC0kYDB+ek+rkw4rNJ
uUE8STf0mr7etoN9I1BK24ya+wsk9Hfy8fikHtVebet8WRZZuVNVVZjYtOQ4aX+JucN4G9u8EN5s
RXlvmWFqYKxLhRf1/srvrh5R12JTjms1bwtIK24xBspSJfoJ8g01jIf3p8JT43S6fmiH7KYCHdwn
cAjWLwIERCQt4yHLEPhpWNMgRAl2sPB55Rp5z/m4wQiMqNpLaDrFie2XxYnd6mYHNk493fnXTvYY
FsH0QFblI84hC8lC5u6SzHrxkYixdaFIQZzxHHQaxxla3KwvzXdUYRAuc8/yIuFHq/lzkjxAVW7H
D61RRLaMx/XpurmZq0cgtnDWDXytWih185I5hNX8Io3y2UoXD6WE8VySlADsl/6JLWluVe+Yu+Wq
o2BAuJnC3LhwDvly1+zZ25aF9jeW4BlEAwfHvi3OaZpehkzBQMxq2cbDB/YcxA1u0odt4UFBIO/b
eAR2bRPPPVr1gjEo//aL6a/sF1xii1r2LcaDxrr3vjLwsSGrMSb+oib2ZcS2gOjdpf4lyB+Wxn+x
0+lMgg7SVpJiN8FiHVvpsmGJVT/biAmBMZQXWQvIbH33zdEg8k6GnjLPyuCUQqqi9UwLLP81H0+7
kPvq91uHtK9wQZS5w+kUdvME+Jb+cQqL95ajm5z0DkqwD456TrwZJpU5hdzO8jq9lXjheVgQC5ny
1V7fsYmUKRYuMlSM4Zp7Q0A1jQUaZxg7M5iJXYTsD+buXGemCs2+2uEGS0L33YTT4S+nN32o82Ob
iqjuTfgn4gP3fYuLLZt+XVz9+IKH8Vz0cKx4ZZF68WFp+kkrREpG1XgRPzbGzC3N1yN6Iy69FT8A
oB/wTjm2wDY6fMuSaIoUB442MRzoq5sXiDdUo30mjhF4OCfFbyElMcbXxIyPCWRknsAGJsIJ6xzz
XHo0HZAVWyObuxEL1peO3HHMZVRSDBGK4v9YOo/lyJFsiX4RzAJAQMSWqRWZSU1uYEUFjYBWXz8H
/d4mp7tqugQJRFzhfhw2d5Gzf/IIne3Mz4yO+TEd7JsYxNFHzpgAzi9dA8NDYtI1MTbxKju7WL46
6aLqjyHM063O/e/4UvNInGONKK0t2m7tuoW966u3mYy/SjrLfXwJdRTupFok5oX+11l2totthRBN
nkM1nRufPdOi1KmTJ+xN91YMa0I7o9hqYPZH02NUUalXNdol9sUiPJgkIHKvM4BqbyashLlFeRZw
GzdhGm0cp9lOZtPuQs+fMdml+dKF0HJMWIOxVFBc/xq1wEQejD/jlD8O0RLTY8aXWMx8ZXkfsC4C
3WIjshJZQOuNoYmvzo89UorGGUBTxOjcEfKB4JOU+nDo9r5LdVSxt7grfOO+m97RfLhXMxdAAukx
CQxg/TJ2CZhSTBjQ7Nng5sql6Go7jMLDrpuYR05YvfE8l5ustIFzZsWwLlr4Kp0RHeUYfo0jliLI
j4BZlHmlWfuD0IetOxqe0uAh0yP84DBJ2PaUcHXNCQ/3tEnBYSyLexY+rnlqhshauaAUUImxkWqx
Y6FEmWz7n1nzyqas9lQ0h4Q9MvFBz3QNz26TTOtqZrBJNFvKM64P04DnoGO6rBcPalu54i5PmWIv
yxyIAvKDKI+PgQFsYrNeio8O6MkNeqBqFQPX2qAb4RBise+F8bWVgkItRqpZ9D0octfGWg0EAr/w
Xe8RGjLqGLt88qSywaS84BJ3mMd2w+RucD1Dnjesnc+4Li/MANGy9apkGD0Ufo2Ahoskq2dn04x8
NYbKU3tQzMrky1ME+Gpr7dwmxhms6XDOFBTCNWk1XkV0xSSHH6JgSJCsZ/SoEzOKVDTRa5QP7xF4
9T6qEvbFZKLACcE6b5eE/TQBOKcHGVjDtgN294ykdg0K8S9nEQBaWwEAYXeItvTHbhJ/P/qapU+d
c18Gkc3GyxFre+bVhd1/bXJ46m1FW+Tzu8Ci3tZt+NbF/eISZh9TaKi9SWqsTMIJ96WyAEMUTsmW
vd2YVh9tDTMg0DDVF215XwNL9HvQeMeybk6eLRhHjhl+n/EBx2y8S0ZUcji1iG9p0cQFjX+HK6F3
K3yXziMDaVJcMlZOElvyWrCpvQtMS1LQGv5WwkReqYlZ3DyJZlU0yAtGIl3vywYdaT1X9YG9Hnwl
FgMSjQDAVpo6uhpXEZ0UWNYmbLp7D98HaQca6yf0sNM0JxtHICeTQ9LtPGb0oFS8R22Zq/zgYXhl
yLPgCMz+BA+72ZYF+ZeLvDCznd85ZM6YIe9s53ohAWHB0oLHCR482RxiyE5VxnMbReI3bE1sxKak
wM+SL7I/wK70bBOUg+3VocSCJfJBcT5eNHcmoP3XppW/oh84PvPxiao8Oubem2Ora+2wbY29ptgM
xOUE6l9ERNA6tGe1E3L8rfL+1hpNuSN7NUQAP12jYPpS2uv3besx0xZ8Ze3IOzjAzTDQPS//KyAs
ljbEdpWQ0uLngJnIS+Av0SJjNFGwkb+IfRcdfIIzp56D97kNt9IiOaEShbu2nXAdOaPHczeC+A+I
c+G7OJYZ3RPZVHc+lxZao79ai2Rl98W3xs7XKmsbJH5zjiYXXdIACX6u05ZfEbySHz7m6GrJ1yPu
CAT8qilzJrR2it4hD1498VkvYR12ay4j9VqRY7r0p6ChuHjQyhGkCRtrZkbuWrsa/gQdJyijQD8o
dvep4+NoydMn0c4otpr9GBrJzm6oJB3qb5YpCDYAxOf6wh8Q8Pj/ucLfhYduHV2lv0r76Bh0qO5U
DbBjbpj4BWQVENhxGYR9s1xnCWUyOI7d9CMuuqvhQy8CpjDdwdk29mZxTga6iIzDGNWN8TUhbWVX
PkEb8nnRzDEKtrBhL0obilGaYBU2NAfbrotzLFDQ6rxyMR/0fBv8rOXPzrerwE2w1eEur5lAS1uY
39BT1mb2V5bqYbLlZ6chCkNCHD3jVCXABavOCQ5tORSXKoPKOshyN5Yofr0GMfhA7tHeJ0Mq9Xyc
s6n554Bq3Jpjs7AeDf+S1hhVoWpvbae5TLYlt9bcspjH4sTFj3CGsjBQzpJV4XTHriufUMzw1w2I
ZHIR6L415rVNaPpxEp1sF8E1z/XWiTzxYgyoOgtcSNPgl/thGvgvysR4VPWrjp1zTorcpjBm4myz
DGdL84nV9iEUOA5DxUU0s03Be+YeGpw5NXoDLyZzScTxPyPDNN47IQLDvkUKRRuxt+RvWzO4Qe2U
PBWt8VuoBcHtmem6bU4dCM1NEMMYtDw8OMvtbISnFgmglyvuE3fwt0z6fzJX1Vs4OGJd1XwVQrc9
kVDVn5LhpdUIJlT/iI1Pb4wKFxkr/60bATcVydnta+PIq73nMgfL6aJawrxUF2AFei8e6RaahzSx
h53sOAFkglMLxSopQzUY6YXnMTGOq31ss8iuix2boNdAW1/0FukV7Rz6Q/vU0yWBRGO1hwt33zoz
Nhi3O4GUdu7C0hhA9SAwMhoqF8n4dV24zU6mrOXiNL9vO+YuvoU9gIh3bvGI3wNOeNrkVGJVuKUv
QTifQo4i49M5Yg3h8jsBVs63gPewjGXoadKGK7EU4lizkjSlFexw5Vkn+cZ8ObwzFfNkbxJPIyun
49hk12pmfQngi3CbgUo/SgxS0nXxFLHp5eFGypM3PLb0V6dEm/Vh7PkOCqii51SZmHAG71uYtCSD
j6FihoN3l1PgX8csYvJulW8gPQEdpDOOfghBBzMZSp5qkJZZVBskdMbHyqxz7AGOYnduM2SqvHDX
2Q1IzghpcKkSqnImfQS3ISIeYDym2lnFhkc616Sfa0OBl7VL/PbSe6ZGzqTpnUpj2hNHwFfnKKXl
bSOFxxcKF0uPrvB3WuIsjqO63lZLD4F3a5WYZnkd9EfcM4nEfTDuRwK8tE8meKQ4m8iYy3fEeEXX
wniqrZ2TheE7+X4Y8rPpldjIaJ/o6dEocFRlE5uTbsQTUE/Zf7IpRHIMT9c+NklsF95f3DmEiECl
Xkn+/2T+ZGtMBiiaGammUMrOSou1KtMbm6xLGzxZUWg+iZFEP4KRDl1o6rVdWsGDN38mY/WAGv5F
Tr7e8MD8s0Pl8fRQrNivJX7Pq82WZQnLXXtNYu6qMh/wf88HwwFYzVeuvPNkjrC8T9Z94HlrYHQw
ZNmkxTP+mxAlb/1K1IV/ZznJVfbEIFkAgvzeM5h+lcYxficzAzU+0sWNqQHjh8ehpfCaKaMwikHs
soDauyX+fN6gHFEDg6NpQi7m4eSx2KHetbZPO6Cq8d5iSmI5xbPvvJYU14dAuP2qMNBVRrMkkygH
WkAUOJMMYBEx4owgYL7kovez0T3XOWKsNnexxxOpjtdzoIrB90Z1iTIltti2AiaFUW4t5o39wG/t
pz6H2TxxGBQFeIlqRnG00eX4WNjxo4MQdsWQGM1IXe7g871hgvsHlRERtRjvZMRgGLLjE0JM3MXh
9MM7NJPQdSgLe20i/V5hqgCFzBiex6xgYtudHTRXiDTPSTaSjOBYyYqn6GHqwo9G1jdHBweRyn9Z
rzSlP8MbItK4zNr0qFaKK6vSkNnGkGmOdozzSPIU8UHxoVQKq6Wt0PGFb4aVyHM12id39P6xY6nW
bu3v4r5gvsQazpRvOkF8aWkNxM0Cl1okFaMWP3EuI9OxIhJ6l3tgr6WHVFIxgZkDkh0vreH99SUW
AziE7bqZ51tkozyq6x8LTljroHLrnAHGAva5O7TAeKULBn7xj7JRLtaKxMNKsCwWBDiJ+F+moIUR
K4mMu4MDBbWig4Syrbvk186CB5UUiD7xlDDwmYajhYx4NZr5KZiaM/TQtzZBniZ6s2f5He+iObj5
plFdmvYhm3q5Lk1+DbrzPX8I/gJe8xSgFtkGcfVezLAXrYZZuW+pR6eqmFEQPMQls6FxUMdev/V5
46EviOBr2AZuHbStk9Ge+lh9AfAwwFGTqTU0p2x53puZPSNO0j87M6gUBuGukwBViePMelM4TFMZ
yddF983mehk5ZVxTZvHq8nx6EoFV3m5JHd3pjofB0wPb1Dq8Sfh+KExw3CyHFM+4RW6l+ZvkDgU4
nvBg0+AAR4LrHebUfosrAUcM8MDctJRSLadeAl0VWmZ5mo3ZxDTKdEb4DsOnSXX415ZSwYeBF/0V
XXprffUAg7k6FHH+XBe1vUFrziFcJ2i2wNwUU/LPc/v7fujTHUuuX3te/HfVOzHr1rZRFe4GqBtu
Fdzi0tiaunzOKqPeRjXio9p1qYSjz6rwgVqxPeK0ZjJSUYz5rh+umqC9ZxWTHfB43OVxk+4Cx7kv
R4gyJHTfV3P9L4w+m1hm63p0JDPKcpc4zIJDk6XOUD8zO2VtCLmQ/En/x9XMhT2ObF5kJt28LcBv
eS5VvFDDyr7e0MxgsYC3wDb8Cvnf3A2zgdiSJpw0ZAq4LVnm5oqdIbi0al1X7Suu0eyIQ3aIUStX
SfhEgtvRGtlUFiWAMSAexZ3V5S6boo5sKPc44HObEjx5mYe1AuMfrHLjY2z4eozskO/KFljklEES
s2T2K835MWW+xypsM9r4UKk5Hqb0o2/lP90Mr4AbqODBK83OuS7KS8XJgp47esyq8IXxPp1FYO2a
WYcbZouwE/0CVBZzU68/haYilBEnP1ksdpZwV27kJPWXHV7KMd9k7DTdLmJHgkoImeezGeaaNRLf
Js9sz7kj7ycXqZgro5Whf6csISNKuOQGRlQ0w3xwucwfk8HcU4Ht0bKYrKzAGbqTLDYSkqy8TMsy
cE41yR15+lGU47qd2mTrIefnYgRXlarjEMTHtKDOj8dbPvo0fBIXX9hgbZNSDocmfHL6+RVv8cr0
CeuhEnI4w7q9bPCO8xajGDWnrZbI8CzRPsXafmLi+8uK7oHx2xdfjR/X+qVcIdXWZWBu7F2mYrkC
PjCgFddmGXPPo4nvFdS0KW52cezgn0nRDSK9vHet7EWRd8eyUwN8LTAtwZOXJClFGSJl7gJP8ZVH
PgdSstK3dgkcrRyLOV+Mw9Qy43ceEhgxOCS7d0fAyovY+rI3zLf2JOg4TsmYvsreRCUIgdHtrZtm
RWZYQL/jurpNU7ExcellFhYUr04pIepz2SHf6of63StJr8Ro3ze3rmGx6z+it7Y2+TjeV3gi3Eid
kzkr1zDJ/2aHA7edXoipC+8GxSvIPAtvSlTfxwJ+H0XULi6gScugPuUi2MEcvDc6G3iQCr97y3oM
ERVbZORwlrLTdXNwnJUH/aWI96NGg1LMUoNZCAXzW5tEzxwDm2rKLc7Mhynuv8caTm8jWtgojkWE
TEvICGJFTv/pgfJB3EQ4bHwqg7tyJpUghOpaK97NidF2MXBvgKFbxYXx3bjlTZJ7ySLkru5Y3ppK
nuapfi+HJFsVEmizli23W/Ndt8VSajI7jHl5lrduEumx79q3kLfprmMLMBLDUKfy1s35qdWojXvX
Os+zFe9cKA9rRM4n2y7tXVOhUPxATgCKzXs06uZGtiWWH/loeflJDRfoYUSOSHOiLRcffUwpXJkf
wFxOnYkLqC6mvT+N9/jWw1XikFcp6Ga8Sv00FhvhTjivLYrkQFQvugEr7yOnI1XJp1hg8D/jINkY
F9GByzJkiBbCmT9J/rpz9NJHp/aPJfMXcIopM0eWkr9MqRbEa4temneUsuMFR0GKg9dygE+QPdBc
XTNCNRn8osV9QDoEnyoty21AFhikQILXFcFSLD7PwvO/ej/gzdcxdXGVfRMyLHkuOVXFkpZVYX3A
fgStj5Ek7Pb+vdXRJy6pcziMpH95oB8SAzGkTx8WWcxncKGT/IaUNmrqBX8CUI2UHRhVdfxBUXEX
2+I7adFXdaZ1yDPjipLrIhIBbcfj5o/jz46z3HMiY+0rwQuDZgzvoU69rbHEEFgJpp9C8/0xvsDQ
IHviqAPBTgqtikx7nZgEfNZxZN4FIhdHaSXXVEIHKv3+Uo/cGQSFPFjMODB1ApIo1LZuHG8vUqLu
puhtnACpDW73mUaU1YrXxhh65pAse2kHhVpuOUs9Rz46CBVHR/DqzSq/oonU60oEf0MLT6qEsprj
CDqofnrVrnitRIaAqganCz9uqFjCpk7yrWW4c7vW2OQJc1rb4oQQEfVdCwQUr9InAVXYn+1FmlHU
DHJ78zSJ3yAsfRSo6SXyIUfW80e6QD+VR6aeEmBhWNeth8g+lLBgV3G/mLbz6BVZN7sfLG29bWMq
LPWnavK/eKas6KhqcSAQgGu+2yN3A6cqPU9V/CRz8FCG4UNlR/ZezmI/W6gQCIcTayRx/qoIBIrD
Hl3kms6U1X/kX6Im+QXKwR9mWPtljCGj7nyOpyo7gXpr8+5fn8DAHSLxEc9vmoCmVRpwcNkIP+6m
YkRuqxMgNAJVfqZ+zVCjWuEArXq+H0lUo4Y38FdbwVfrmEzx/NE8IfHcTGgO18gAcCKKsucx2JXS
ffGI0bF6pmzCZ1+J+p4mDc9SPJH+ZwmfeKcgfvD9T8ONq/sBhJLJytYSQY0zoTHY+18Dnbh3g00w
S179RINJSz4unTFSrIlarpfGLpu1IirTEzzzEscwUUWrrBr12hoU77eXv5d++62cqOVip+CbOzIu
9fzs43xcNSapiYyjlyA9Fp/s+d9EMtr8qblFTdHi00/602BX0JMTwnUonWGuheZfbut9oe2STFyD
eIUu3uculnxIagj7JwCSUwhLbHTU2csc61pP0NbcGcNqgjfFaNzzgADl4NcpqenZdbLN5lpkWHk0
ohxhsd1qoWH2bVIdaw+4NYSSQiioOBqLaxCEJ9D78xFHx3eFP6aJU7KODe1cBEQzr2ZioIFAMUKi
YzJMAqgIDGpgEhChRKkJpnXTLKzbUVT2drJYN5vMD7ZeaqxLg7yWpEcV6An3x8MOvCa52eZ7mygU
MJR2nRmdNJ6LyphfqF/0efJ/I9D0rC+H9yEJyPUVqEvjqdjFSK4l1SWWDqoMItq55KJlflBi0XL8
7pWUxHtwi4ekdZ5okAV7fUaQQXxyPKk3UpZov3+HbuYoKxM4rJhjItDfG+ljRRga96UoseahV7v2
IIc46+2nOHWxlRRtsGEjA6BsCG7dyBSRlRD//fxUts4vGPNw477HhQQEaqTnyOYOT5Gdr3ODg75O
YlCcZBnw24DLMIn9zmLj18d7ELoBXnoC0DKCz8b6rwFevLainyV9gMOO/HD5KGSH3bRK4j00cgBI
6DNlXn/pnO0Who7hLilUh3HBgVVSzb+8gxA1ON8Zf/FALi66yNdy1yPelYKgvnxo/zo1heckVm8i
degM1QrgwZ0BKffBK7wVQxvr0YB04Y+InJLIfcxKFmEdGUJt/FIpvt8MY54DE5d5Oua7zM+Izs7i
C3ODAHIbiUqS5fxseitWMp9pPE4nlUfEWHVL07pPLfzNKa+ZbQsU5Z7pbbQX7E2/PrkltkM75yAz
GC4Pkf5xQrGEnWE0LnhXH4rfsu3t6yDeFkLKCdHTqczt1znFKhq6NuZZ/4g27oO1/bQjQkmcjf7B
Hszm3mijYD9oGPJN5FKf9s5wkhi4Xkel0O99NEVfv8xket5VDfLwiH1UYRbGgz868SP83KdGz+rI
gN6NVXkVMRom25zSExyws62KXynn6CPlEC3xgvyiW7onSRHGn2e+ZGnsrdtQA5VCPXPKq8TduLab
v3pR81EboJMhpZxVaoSPliIE1hDVrk/Hh1lk4zcQ7GMQ/xfewjYF9hU78RzTW5477rFwHYu/Znrw
3GH6qdOZXUnp/gvD6icMbmHqQt8EZ3z776Nx6IQcSKAHDw48cPn4dUkSs/NyYq0Xc9V16t2zG5uy
mTV9vTgls+jVh7PMoK5y76Vq2AaOwHu8ylQnlwkG72LrbubI8+6F49nbWI5HPX0XJa5RgtHVBfRg
d6Ne+CUOr/xEBWRjpydbbqw85nlOZ7yaCmJJKh0ywKZLM/fJlmlRdVWQ/zCGEIvlMERlxu4ubyx+
W6OX78iU9EPZQOkYQkNuqebQeLvnKvP0c4aa6UKG4z/fYQmalP0p79mGWXN+TYj8eWibrkC5JJ41
8OODE8sPV2rvggLOu9TLh7TYopetNO/RWTQTL5Yw+Fq3ROw9Zy6GWooz+0AfFfjB9EmiGiWMBd3H
jPp9POLmT+Zh+lSoq3U3ZjsxTWiEBj+8JDhsLiCSKO2IZlsDTwi4ieYagLTziP0rfmQXGD2m3sx+
N0cglA5W9JgvH4DbaLkSBr2G4RqQqVPOJ+73bUipuYlSL3/uqxEbaeLsZQCUBLhFg8Q6aw5otqeb
jVnghgWJnuTQA3l4aWaFfJNF0ea/P+3y40Ol///H0+XHJ4xxjyk7U6rnIbg6IiuOWhQ/Y5cF1/8+
YFnhc2OnWgIYxWLs9LvQrsWDbCt1bA3APY2pJgTOQAONyJgeRJTfhj4rvyfuHWiK2xmqISkXY/7s
esSCe2OE8oPdx3OEN3sHWD5Z//evVObuKfNSYC1eR476lNd7TjVF7Li7Sca4fEGDnF3sirxSEbCg
K3OcvV1g/GEqjkkAUtmL0xADR1BleAicMn9hlIOQWtTJ7r+frXL9wuRV3s9FPNwGhXDTYDBvBPV9
afn9k+rUhfXbY2PlvVyhbzLGDlRBV02ryMMl0lWJcWq62NxlvbeWzXyqpfVtsCJeTTKpLtjN6lOh
mSwoxbsh88DbDeaEGG3gL88xuvJnZS7qPU33nTt4CVFKBZOVX40+x4CuSZsWsj83dfA8ush+yxHm
YGIH5RdpLJeWEYtZRxiWsXunNxyT7lq5dXdNWyT2raetC/InvWeum5wwqIFlt1Pq+QomFM0Y/gZg
ICunbj/ypIk+O7t/S5FO/yMYNF+mwtUtd9EUO67/7rt0tP99lHKRzocjfvES1FirXIGcfhmht174
PPSdeEBksdLspYJOYSWaF2rb8k9Dz0oB8x8IJml8TIYXIR7K2osm96MvC5QhM0F0U1b2xxwP3p3f
uQhFutk/gr3ZCmMatgigqmudIsvBCeV/xVR86PLcnylmclM4YfmExWfYoV4gTSkKk4NXRsxXhNPd
ZJbIa2jskzTrb8BH+luazfODqOXdfz//349L4HT35URxo3IkE6p8Q+2dP3UgyWWfIU0tB66pUvwJ
1QVvypnz3RTBjxLJstglXzMnlWM1qtrd2Mprz1Pr7Af2CysLjvchyYjTBEIN2/6f30Vg91keH0qC
cF/MtmYPXlX/Slw2Kw9hNFRxxn5lOJ8TVyMo7alpKluBXx3nB3CV0B++bJVVT37MPLn1rYEaUIJy
xCi5M9/++wFpB9WBXyiFVExYjSnC/Zyn3n0LdzWfUBAVQdXt0NKnaAOg1o1t8GkPHnEuRiM+0j5f
t9qeXg0pwtPEhQw1MZg/ULJRihnkalsSGBAEcJajy0/Edp3TWFTxiaKhRCckYSBVCj1mx6R7nBdF
Q4vOM5ijh2WGQEafPhN7QarLfz+UJtNhTDUs2rReY9+H0m368tbM30OKFLYvTf0S5dC97daqrm2L
QDBOfO9Yt1g349y1GOcU9rtBKLPVDMbzWNQcQjiyCL6l8TArQ/+rjOq5Cwv11GbzcARQvp510R7T
Cg5bOIfOB63/Z9IrFNuZzX3G5XSNneTLnYoBaUyes8sydpaunNdQhsPFGmCw9O14X0PFYoK75P8x
n0Ec5DX/VAJVi6qmumLSCUGxOfnemxWzQrRZIAnc9gqzZ83kAsCnu41L10eo6Lw5CMXPiPGD64wN
hSUvgh7HUFe0dCQ/u52PsLP1Ty1u6R2htM+4nOnOlo92+ai0iWUoDj6G/jhUdKZuaJ8EM5kL9ExG
HU3zhr8kv6KIIalFIruu29S4lgNto9thmUjt3rgSN9fhbUEixEDuK0sMnEsVHbeqmgFgvI0lo0jD
VQHMqJxtwOfFNG2mhgXizNBzj+7lrW97f1fpHIS96//VpdV8mVPyRxACWX1NA0e1IymhqsXw6ljv
Ba7G3RzIdzWT0NQXwl6NOecGU0F5/O+ftHHjL4A61wUfOMUkzjhEJZph237nLu+oiHv7pXITbPHC
X/xHFvSBvDUOkUW/nQczag6ng3jihMeFj4xdFpRn+aXDcBm2yvDSEbR6KmOMBqoKb247GBd35tGb
emtX9KynteU8K8cf9yYJWjvgbi/DcAyln7zK5jI7OBmL0KJgqfp7r5gJQawM+L0p8KeK3uP03wfY
L2rIuC83kaN3jujrGw6YahM6A+458J63wr3PwTVfa6gFHs7Rc9fNaxmU8xPRHChMx0IfcaTmb7U3
PqPZwb5A2zvhkv/vV2NjYDD7wVdr+vlJ99XKAl4H+/Ujw/P2GMAfOZappl1mfbktDGOirUigZC4f
Bb/EpsnRAaMHSQ8QhTb/LS4I3GCoibTgzlaOvKADV7sxIkCJmLrmHqk1DZklj3lUNedYweXsrbhk
8i/qa21IzELWQgC0PcQXyniqyMhZOymGoaAiP0wPXz4YrP1AbbYLp474Djt6SWdk6cJqql3uhogJ
g9I9dbBLctMSh8Y1WGBY0VSdBslmMx0wiZo1X3yAcJiUskBuwybQ20EuOGrH8s/mYF+cuJvAiaI6
adsq4NgokxtqjI0FnsVm5Gxke6pNFFgZWvLcyt5Bf+BSm/1f6K/HqpjnM5vkm+1ZzanoOFYzAFzb
TEyHJpB6ZYpOogYN1Yqy/so7h2+vLvEghlre4gYp2RxgxjMMYwAqHwVYxCLzQH6njU3Kke8DGxnC
tEuSZtJr2HgYu3SIjwuLq3kmW7GHoJuR3W2xSpXEiq6TygWyXnPRjNjjgPZUqH9E79IZlvk2p6R4
ZKTDJNbJzz2CiUjWwTbkNn2P6pdoTsVprlpUQAJIUwJa7TmxrTXqQOMzHNpioyqboK1u/JClAUyq
VntiHY1dZJCJYFakqEqtrkMJWV7m4L8lqx9uRP0jkJcehiC7NBxVe5cL4dDMuMLSfCkM2gEYYgM3
shZS7ubKrbaKFgHpol+eya5/KyUeEsssCcYK7M/R70iN9fr8YM1W/+S33nCzPFwOXdU/aWGnZ28a
rtqK5bETY4BMGUsfemYLVHE1dedk+UC2Q/Ay1cGgOhIC/ZAdahohrXTm4QxYBPBAibiFTpLmtIoV
6U7MFP+rlMlwBpoVQkEL/KF7HIT8EKER0uOQENNaDGILXbYbHk1cUHVFjSstoG1s0e+Q0BMwBIf9
qeUov7KGA1qod2yM0ndSLZBQ2MRghdUrC1RiL+POvWsB+iO84QktpqdcD7SAgA0PTm2ibuqCf0M1
iw+7I5OJ89W5GVG8lDl4karGfwVwjiDct5v3qe9Tokeqls2J+537Gny5MZ1IiCzuDUc9+KlnHWaU
b/cwqXpsebOHwtoz16kBkb3hPaHPLdxnUXsgPYMmJQICyUDiS3jSroMZLFDuwyL+4dBPHqy8YU3V
iBt6YnEbyQYBMfpZRIfEnTsYjFXo36fLB7YdEDNFu+sKm/ickBzbtm3xjfghkjH/F32WelRxeD9D
vXlPR9kxyHDb7YSv5jmGXRFNxs0xnPI51k51zH2xiCbsc5UMn4TNu89ekcyPI6ZnbLzuMzPr6Gb2
HheR5XI1WcAdbORRiJXs15Gpc0a6bZEYz6pngZfGMatirp4XK+B8lKaZceSW4YOs1VGqVu4Yc6t1
U8gMCAMzBdzqS4yJ9wtwuUDW4tonT2Y/9LDDRzTJv0JP934tm/dADud2KKcfz4rf2OcVr05pJtvU
CZOTx6V7P2c8lpDRt9zvG9yj5iPH7FcopPEsoma47+Li5b9/82OrvNnp3tUA1z01fGey/U5K5e9C
vIfroA64IUSLocSlLvFQ8xxd7R0Crhd0TUjhgvQHqHxipcWVrLoQ6RuWCZc1wEUuHw4+j03gmqig
BjTPkYVBBLFMuCe8CidN1EeXqXjH7pPfcxGSOKXiCwMCE3UxE7SCZAzObNJyRB4OEMnrCnc8mhIQ
oPNnbUerYhAvSVgE3yhAtjTmw4fv9yMYUsPYAUCmF9D9qSmFe1aZzZOJ2GRdxvQ7pT8ZDwWNepaU
3X2MXSHE1rEn/WRkDuXc+zuFUesrVONhFgYygKD4M7CS/C32xQS5aeb54y3oEeQJs/A++zo/1BnZ
oTm5BGXh9wcqGgTIXnjUtXBPNYOxCKjlbTZNDKXA0sBOahRxyweJmxZ8thGRWpPN0VWH0SYl1pUl
0EfhklVrllm3LyMsHWYZGFtyolD9i/6JpeuyDvFf9dBWp2y2qlOyfAwj7JOiSbrNqPLmErLnH1Gq
ol9lh2YGzcTVFzmn3q+3EJuIw2xgYrbNdPQNb3ybGHEfG4fMPK8mPSdFr4yMwroyAG03fsKTFjUU
wkyru5NDOX2qln+y89o4jKgjNPnra9IBCar5H3Nnstw6kmbpVwmLdSMKg2Nqq4gF55mapw1MV1Jg
djjm4en7gyIqMyMrLa1q1xuaKOrqUiQIuJ//nO+UH1Mq5Y2TjfLm+6vB1BlhEzPYT4IXhVU4F3Ra
61QeJgfTF+Od4sKEqz4z703hE98QfL+P6s8WWpnTt+57WczUk7hrX2Of1oF8KtLnoAZNVHO6fhAt
ZmsE3k+DQcXWkFX02BJLYn9dBCcFEfaxrCB5spEMyLuxLoiL1l4Rq6y3LeSKEbn9ueziXQ1L8ot8
9X1ZISEpazBvsJ2MtfA+tIE1gCwL/i7HZ01l+uWmTZ/L1HdXRULxUOpr6QWbQXoBfEs8f4T/57Hc
XnMCi2tKQ/tmutJ93CMVjbshVUCrsYcz3OayiqeUmRouU8ty7Dve83IT53HPnonLVlN11nmcJ1d1
GJt7ovyMsFL5LGETcxDPHJCszJ8zO2zXvtAfgoqnw5oivo+FHt1Xjg8eqCSTX5rtrk7Fs2V6koS8
aZ8Gi0O5pICsUvnv0BuG56Eh8wdXGZGJGjqsuKiQ0lfyobfsO6vOJC2icbn+TmP7zEkuuPnJolWT
t00nZluyBUni9fq9mDt9+sKXp2FI0SQcdtU2TfRTlhioywi+NgnUvBtMSuAL76RXtJzRbcYAMaap
ivBZfVVxgfjYZNFrX1ALXsFV2Ouerp+8lmSrxg5CNgysXRt3OZ9KVOxQLxB3RRMe4e4UyfPo+B/1
NChUuZK2K+CON9SlqXXRZtB2vJex0ItbT661KhScyyCmfH+nItdGDBd2gM9CLXoKYXnsGBlG2zw3
imPrqjvdyvOLAe/10DjjPq0V87atziLrro2ZaA+NZuAQU8nGb6ZymVdi57DBf0TEKw82PWpL9D4P
j4On7awu6A5WWVJ0ZUDjaTSnPJlIBidWB+VpoAJ441rsWv/+PQ6a5xjW/L02QrGuEJcgOQxnWoyw
UAOzZvdoB1us9NbR9JJH+BTO+fsmK320epMQO5UFznkg804dsD0uvh8lDehALNTlVqPJaQGrAnCz
aLLbEuru7VBMUDDmOE+Qq88CleP495tyvhu3/pYRrHkps5EmX656jY422bmfBTPka00E6eqmWXqq
zQQR1fU3ESXkR00zWSSLe1zUvAIABqYuNE5T0v+xGen7RJ663Prgk1zclIbCj21Y4Q+DrmFKTg5D
EqYf4D1IFqpg2fua2gM6SRMWrtAfaN3xp1VXGvUjwQzcgAzsyPDp0avIUUVo2nmCIAkjIsImQgBY
HaQWldvIIrEn52BFGOT5OVS4dTwSYC/fX4VS7Q3N1IFrwBmxZTptsmagGXtm2etFYJ9I1n+FebJr
QjrDfPWqtTGNKcrE8+E5xkYvB0yZ82Avonalc9OJizxeZKu+pc08P0FYfMFyOW2QAMXa0Zl05GEH
F0Jvr6ksjRNA/PX3vSHR2uv3V4w622Oelcfve/X8o2xUVzjH3bU3ZvOoy+K/kD4DdnKJDToNKQ0u
wKGoZnxDXmgrR0p3LqnZGnEKoaAco13d5fGq5e9/1cBALgqGgdcQju+qZ8C9LouO8ClC7TFJJe0J
tc60bgKcrQZk/37ks958e3MM+2nMc7L5fYa/uq8gHpHXXnhNQA3akIgz/Kk7NZnaLoqVexL9c8hR
fkQOxFSTkFGmTksnbzWohUHZzCkvyo52UW44K08r04rlkgwKqGYWZ5ya8fdRGLt0TagBpYdvOajw
yrKsuYROlj5Eec1UN0phh9jxGTmPPZqZXHN/bJAX5EvrAHw1XIz0VaAr2Hb5VZv8FVAImkx50msL
ef8atr0/K90nCF4Z42PdXosSE26u1fesiZKbsWJwGWG4Xn3fzXy6KAuKolbDPHMbbJoa4lBLV5Aa
UsyOuX0kFL3IkJuW6C/rMUuTM7gO/h5SqDltD9DiaT6pMbHWka6tv3d1f2zweiHVpuqwZeLIAmvd
zJ826Ph0b2QRWTdbrnHMWWecFTcl+K+DDsn4rlYUW/nJLgzi4joqQkM4ABQr8sa/U1zv2W2yV+U8
eBcVQ7jtaV5dKdv7mGoZXtOucNfCkGyozap/ybvfja6lEQlX7yEAZACoWvvhmSyBg/mmgyDPmzc3
UlXdaYQseuKpM/wuqgBHLdFHxlalrjmHTrestZsz9WeC4y2d3HIIFTvN6fsmi1p9OZZFtRGF7txk
Y7rTjch5SEmO4ZqS753b54fGKLaDbUqGJOiLISDiFz72rCpxf52zCVCtAu2uZz6g4qyDm1lr7VEV
1NWn4gvnkKJ2zbYJREmTN7v4jKRh3cx7bZZl3gmKa7ohm04mP2cEOo0PuqX3V81+tTzfPkat9ZRN
lQCA35RbAOqQJiTVHz1JlyWBovRkVi2UftcQ586U5WWc23Spix/x4xPvmBx2zbhvg2vv9xYrJbLs
33ejtPEJfEvcLxIZenKGvWGgIDKI9JYosoDPcUPZrCwe+2Ho1koT88ot7e7Z5ycLc4AnQ0KTjDI7
JuFGiOmOhwo+TcLfsnBgytULCLG1/jSKcQ9ZbqADFOB0HqTmPtGGL73jkEIaF1ud2cHFxTXPKtu9
lW05wNIWuLOpsqQv5DxGjbUftVkgR/vdF+CrcPfiA2DyNW382YZge2IugSXEHOfmS5X7u1zWkqAS
FdExlX57iOPavZe0dDtD0sljdZikkTBw4aYLjMc/dvZalIINbFzoYSPKlgqT4cl2/0hY6OeCNDAV
9Cq5eAF1BnH96s5nY+iGmOznu6OtXiEXD7cFZ6NrErvMe4cR6zBH4DJwe/cmGIksA7jyeuMIelXe
j1Mz8h5cGffS0yFJ7wLOUufKKPAy0nzDnIa7SOkcT0H6MRSdvNh5dqTvyV/qii4JAuLBEeSM3JMH
A1/FvczcR5kQR2zVz45mFlvfKHC5UMIQUjfKRBoTmSq7N9Oq3FObN+F9Bd2vtdUtZ9rqNpwCYCwe
bGZsZ+KK94sdZxmiUniQfVphseSk2oRCM3NlpEzdfdMntIbZPCrJmTcImhoBMOoaWzopw/5+RiMS
u72lsDvHEqA51qk3/BA8nFQ/yEne0E0AXQ+Nd5v1GTSMuiTQwKwKwFwaH5286TChECzxWIg0nfBO
vVXYizJ+0RVFy3rq6vdQ0KybItFWFTVckN57rOyjZ11goPkHHcLdonBxlmQJU/+6QEbGesP7eTbD
LNmNdv1CBk8xd5u0/YitejXvs9UYm7c9ztFycG6dPmvu2fkZu0o3bArvQvWMIGGYuDs7HDh07nAM
2haKJ9TYT+qluBJ0oK6cIA9fTIarC7Mfi6vTcWRVvq0vhK1ZWwqB31sdJd2Cz7sQpR/ds/XRTq7t
PJQCEENeq5H5g53fKOJ7N4q++VDZ9pmoR8O+l6b7JvWPWqgRbyfuATCx7Zstwxyd5mm7flZW+2Iq
fHpYcM2tSS3fIjUtgTTqYP9KPfSR9AEph9iDLKcnEeI99EwKYvC/uGQEfLxiaOEabafbzsjLjRoJ
7DVDWi6VPiVXKonzrS+se82yNsQFJ2zryXNoBfbWGoPLNIyHtuzTA+jHWfSUKLZgl1eBDm3cQjs+
yan93dcge/Z9Ue6VKT5MNrO8Oql3qVKywrP47bPyWw0tH0XUp3j7fcNcrtwGDh4rzW0QNZu9NMf+
DvNOhbsifaMujP8/PnfFBKP+bzeZpodbhe36ZMl8OCMAXO1So/lMev05bUkcjLLNKUdv8ts2wXxk
dWa5j+xE3n5/DwAu2iJn/53ORll5xTsqCj5xk5luKsyXWoXjsdSjJ9MTOBwoi71+35RlTO+fz46Q
rsP+6neIoc4UYCrurfEyGvF4SXo0kkbAe02a8YJ4t/YsopdxlN3nrhMeWGGPeM25K9MmY9Ue3FU1
eYmaCxXBvHo8k/JbWgJjqT3RzkU/Mv2Q36Nrs6iru8Jwnzy/ySDCsUAfw+a+G0G/0BKBZTiJ6pPj
pXNBWIiIL0cOvZqJsj18MslaOak9/h7AtMOFycyJXpHlYBYxVawwpCxt6u7CsO4YmxKsGEMGZ4q4
xJkxlEs7UTJ3J2SASwToiqK/GdKwWsVd1T1Lvf7ArZu9Rn6HDa2syNSZzRa967a10nafDDK5VLDj
6pLcJ9iZ7uTpPq7WLBxIhbtql8FPW8Tkdm61ZqgPCViAtR1PxWsb0bGO3/NHqkpFbTbDQ5fkzTqK
E39npQHEj/mCJizOq9qkToF8yfUpvn4vsUggEKFvDRj3kMtXqQMTRGmcPbTE1I+1A248w0y8n9dk
VsnlCFoUwF7dcx89BtPYP4NjihvgmHIhZOTMvExzieOCrccwnE4HeuXhzfs+hcNE+w7f31ORW63Y
C+yq0GMx0nv1gxzTdxMn8kcZey9RJ8VDK5j7J3Z3nPJ4vBkja7gRLPCF0t9K0dsrm9bNI3qQuqPs
5PfGJMMip07fWkFWXy19SM6aqp89q+Vp1aFz32JD25HscYj/JsD/GuOZVNmpCFv3c/6CHpvugvNm
WriMEY6gTdOV6+Z44MsxW/XdWJ8xjaKr5Zwy8cB6BynnGsAB5FnbWreKBpowarExuFF3T8O6Wo6O
ELvvu1Y/0oUJbGweevWxTPrF95e1xOgGHr7fo70Hh6kaIrT+KV5D0Bie4ujTGmP4l6kZ0+ATdKdp
YMOfTOeS7NZJUvZJq33dnOP5piwS1k4C5SfxzebM/IAiraGi2MYYstOkE4Huh6AFp4F3z0V82vcm
VIysevwebelJNl5ooKT3r62tq1ELZzcIt72wkKSNDZw1uEVChhVPmXVai6e9MzadsbPLSjt3fftJ
CrZfhkn5UfOhMXQvuSugx9/hOg73ZUjdx/f3vm9InspV2ZY/UlHUi7GPfow2FN10LJ0T/RfsUqds
a6e0P3V+n6+yIf4xEY1hdTGy+aVcWte8Z1l+lrUVrx0xpU8gZKnSSXedoTWLyNbqmwrD5Y50SLRm
Yl8wxUhYCtrRSQz4uEYgIgIfSE1JW9zHzmNidhBM09x/6CxAwOYU3hR16FF8Taf99xivKYJNy2+B
QBXoN1nB3qSfVHWeJzxHYQ3MmvT4zXIm/dYydfciGVcRkysvnBbesx6u4QLMHy0qoRMuyVpDDwgS
jShX8tFFOI1Ne24eGI5UwH1MYY2fMI32sWNMlCfTZ39uwVB3gWRpGvJV6HtPXgKmyIDYilcI6w9w
3XrxXlEEytM35YaSWOsWz3mwqieuV32sgL1lkRzXdcNqaZyrK23zSnIaKaamicuIQhegkn6DbDk8
xMKHY6DxihbOxhJM+oEa6+pNq7PiHKZ8MhhQvFo8cjXmG7v306VupwhH813NbB+yzuu3YMVqRtzM
ix06JPd61LLuxPpw62b+vkwVZnK3gdxMPveI4kw3BCAu1I/Z0R8bZ3e++f7KIA/JibFlvIxBj7N3
dW/MN7RWPOqg/IiaZO8mU+h9XWv3w2yYa71yT6yw33+PpOqxwP+IlmhURrzJq6A49kabXHo5UNBB
F1He2HRnZHV+T5IGMHg4DtuEHBrdaWQi4vlmFg+PSQMYE5Yd+KAIP/BAF4eMg/waAxy6xoF9z+TG
vgwtAylIUYArBt18GpviYOk7imqUKuwnnUXXzz/9x2//+R8fw/8Nv6jmzkYK4+vf/pP7H0hF4Hmi
5p/u/na+3zx8/4u//cRff/635ziN1ddn/P5vf2q3vlv/8w/Mz+Nvv5X/98/ntXpv3v9yZ42K2Iy3
7Vc13n3VbdZ8PwP+gvkn/6cP/vT1/VseRvX1688fEPGa+beFKJg///nQ/vPXny3x/Qr98QLNv/7P
xy7vOf+M7o/m/b/9/Nd73fz6s2/+Ypi24XuWI0zb9Qzr55/6r/kRz/vFtX2Xh/Bvoe3Oj8iiaqJf
fza9XywAW0imtg8DUtg8VBdElXnI+cXVkZhYE7skQ13d+vm//uy/vHF/fyN/YnV1U4DsqX/92TAs
7+ef1B/v8PyHUX6kuwaCiW7o9EJ5vpgf/3i/i2U4//z/IaYNvIf40C62mg92jlecWRfltJvWbOQh
0FyyADE2ZftzwNK8QKe7OKhQnGJ6mOlFUSOJT6vSGzSogcBI9OlVWNFtl3d4qIRio4bQu+qcYToN
wPW2mWM/E0tCiOzUeEQzw4GH2Z/E8BcBdWpLOh2uE20Dp9C4ZXALlXvuJ6YOkTJsIyhWca2lpJnF
o+3ryQa5lshxzjglyewzMU6GMZgVkc6stYjEM+I0pVMfg5Og3aukWRch4+IWXnFZSTZdVXz2y+Iu
1+jD1OKIjuOKbgyLtjy8FuFaDmAyZo0CMZd6Z1U2iOfNruV0eZa9iwHDYyojM1priD5LViO0BZtX
QcCtMkcIAzAoMF2gKWRa9STpWmCJUJDwB/XQmRlrpJGZXOpqG2/6QTG1fGrDhvIXtLk06csVNXPA
nYOhoO6Z0KZrb3JM25u8Ua8upcxHs3bfvDxB1gvztagwHaUE62BDBuZCB+V8Nac7/4a3atx0OkMn
J/M2BtQGrL9YCTzZYYAaJdP0Ylj24/iRi+wNe5W3a7xJnvqhXk9zuYY9li2dLB2AZwNihN0KZ9OO
TDL6N+Lc0UF6ktV31wFnpIQ4wVPuGYdmvumULjdNE33KpH6Kmsja2H4xHVy7SHE3JNAQggx6sRO9
JogVYw75QKtzxtazE7EOW2peGkJn+E6cTbHGdkH4rGePeOTmla1Lsh2Zyp2iFN9FnzFktBg+WvHI
yxuhAvWVQKCHbA4p4MPR8njveMRRcphKfOqyRWZN3c4oh+1YaUjEtuU/WEPP+hU2qh+/sxMf1zoR
U/y5O+oSujW/w9zN7UN1+k4YDJONgfFS4JUAQFn0VN4xiJ/WNq+Zuq1weO1h1b6QB12bTot2lIML
86CRLBwNMi05n/jm3usQLlNSSlzo9GewcC9o4PTUFaZJfWuOuclivx3U7+VQ1cy97gI8BSuc7T69
YG0ONo2hMJ2aq8LXGTW71LgOZbDk1PMWjRXMKbvdT0r8jmTMnq8FzmU5j2i9ixEL110PbrNzd4lP
j3JSdOZBnvyg9HdBo221rnkrSTO5VbNJNSziVgJS2DNUc0rcaS6UlOfJ96kmba23KqXIXnZUQ1jZ
fkApA2fPhi4mw1wFzqWy8zWReJ5fCXnGV7uksj6CHgNfpTUJf62zi1wkSQqU4d7wpDF0S2i4oNQh
dzOXM7U3lQRP3tDjRSgZLLvInL15YNOuL0JKxh1PvjYGR4sVgT7PSvdHZNw4gDoWigRZD8s0HaDW
MFiDKx6RjlM3wiyGRcoTa8WnE1uzGQtGVDR3PxfZChJDsmYl8NF5plyGBp+UdJDwuUPq5/xmabQs
1TmQCdjIdcSMjyHGmRH6LL6LeDojKasblMqbKAedzsqMIX0DNXLoSYbloDr8DPwTQSQYUIQwQQ0V
66wObkoMY9AyWm0zlQfPBhIQ8XJgRoKU0BvzJjFyiO1IKz8D4Gs6GH+Wra0gk9EzWFVXnqN4IkFE
ZqGvzpqYl0R2WO5owdgyY6feMRIeYXVa4Nm08qYVZ5/x1qHw6YH2YDmYBs7lhWFh/3W0m25e5OUd
hm3lADUqlH6XtRmT8jggFTL4a6Kb/qrsB8Q+raEXpSyuhojeO1GphT+awCjHDqDqlL04ja2tPfDm
+5hmQACk+pLlK9o48KAN276DD1VidicmK72Wn3VfaHdOCEs6DpLn3s2+edn9W4fF3SuL9lHnggZl
49pXU7jSO/7ZBGZc9gCOO1vfxyL3tpB8C6/YOE3lPUmjgPUrSUBxUl/jofEn9hIJ0kg7YZ4dRPnQ
OyOWIfYEy2Lc2A4x4CQYXutkAtfma2xKAQ+yA6gITVW+SeO1kDQQYYUpe1poQ9VvMazfSAt1KCet
DaCKpiZ5cMwXkDJbbA4kFqvc26PSL8wUZ29dNF/WAIQgm7wHpyA6ExZdccSx9mzrJS3mGGkNS8mV
hdVom2N2BKP+pBsWgzhzEGtRQpfIZFGsssqEbUJyYkmDSFtk0wVMDskelzKYrOmIuo/dwclbmIEA
L6SLkch1uaR5zcnbQnmE0WfY7ckwmntyqV8aKxIIKZBicWoyWcQDVhdatjJNEzeRrh5V6TGSg0W6
SNuqW/XCdA6QlNIF5E5Ixap7gkhm7eq4vuhZ2K3jgvkyTbTTNRtYnuZV/hZEHbBzL+JjKYLPoqaB
GP+RsQKZBaKURmBaFGt4X3UP0tx5KYxhbkQw6g2EsWFlPtRhxWv7AFqf+H0Gt6cWwQOp4xHL7NJL
3PjaSDrGzJKCndrJLyYZ35PfxJvA0Y310AKxiBQfq8SMzxQEmuzcVLqKuAKvasaGFGmaoCTlJh3q
5hbtNzlPGp2TUUf/lNndWF1drB0sk7vMegwx9xnNs2sCn24ynEtTvaGvu1hFPTpMmcA/7ysOh/AT
YHOw8vIMei4KH9O0RD+UMDPCic8KtRerfBAI1iOQtXchWnXq5/MDqyJcEUV9RWwrKY8lqhZJsasJ
9hphL1/loIPFxTVLUzBTWryIJDmEx7VvZJpMbbodEWhhIYIpsPbX6IM5QygPdKUWvcGbVDuo85c8
DuXeRSLH2SPL3ThhCEeqZnuveXuFre0SQA1FY3LPVka4iCqXRSqq8JJaXLv1Md1bnndLB1a2ayr/
I2idbjP6uHamoaFjqR0+OhTmY1dKTGZKLoWWEB/LWp5w7Vw9PNxLB3mFRUiB+JzvU8NnYhpQKlUx
EGnIwiybqH4pMubMZW38SCD873ObvlM/vPqlAKoqbqh8gjZV4a4tCEG3Zr7GEUe3Y0FQoCD8x65q
rLn+wmlZZYFOnttmjNlbM4powjokivb3vB/ZJA8Bu/E+e22rsjjnM0Kxq60dvWxbk8nsupvUrZ+W
X2D2q92I82slNLiqwrwAkUiOaaIf7TlAPabBBZYtQqn3gHKpLQuBThJm/g+j0eRKmyOGhcDLib+S
QFjS34eNKi4kGd1LRJQyNcyl5eKiAoQxrHVjJ0AY4MiJv4CTAM0lhm/6rDp8QPJUqmigHNzqdYAt
ljmaD1+10q1L4inrMgafQrX1MSh1VhdVcaqxD7gVhFUnhLJla685XRzrJjD9E+7afRUCMlLRRNhc
9iEV9iIkpwoWhbCPWy4CL36Ht8xnwnV2kKyt+k44XbCu0N8PfQxSIyvlvTH1AQwx9A5SjOs6LN0F
cg1XrMTaNDMXwPPMDwdDcFKln6CC+L1d+BlpA6kwwRNtKN7GS6Jpm1hiJ0kwE8TNmiuOg+19eC88
4eC5MU5WaB4GnYZGf8TwR8h/LgP0kUxUZKKK+Y0NqKikoxW5ilAygMVebAddC/bjCFE1dp2PokiK
dajik5jgrrfU4XA8mgTCCVyijY1LOwCVhM2Q3OPQ7ClesjEVm/fwHSkWwPXA5CW7HwenPEMk2KPy
3FaNSQjbBdsaVgdfWSUDW6yXuIbsUXzEVgRtY8zVPlX5j1q19JxQ1NEGesCuwLpOlo2SYnZ4X9SD
rvzs3FWw1LqYTgffPOA3Bymeh4+gxYNz7QpjyfqOSj3gpshQ4yqx7DfUTmb8VmAtNXZiXIr9BOrR
8IWLBzBlwwYAwCXgPWhUU+ifVWQUa8T6J6GTFqvyq5N36Fcm9Ou6eE38iu5JuJrrgTwvmymgzBkL
kraPez5vfsXpHWWNRgPh2/1NgkBT0qK9yGKqZ2SOY0HMWUUErG3ReRkkHLgJRLRh1KJIKkUa04U1
AC6Q2UHjP1KZszF1dFQTHCcQvmTRBvmTqoCHBAzeGScDIxB0m3sFyo1O48Fpyg61kcVbokzVoqUQ
Ca9mjj3MNpdYhcYj0YmD7wAcMjUIrb0Bq4wjrCf/pe+hf1JiL4f8bEhRrsqanllF+M7pfXIUEPTs
iEAWdCCkPIqZtA/hlCCX9Vu2aQAU4/bBmwK54yynVmGv3QZ9Zn059YuUW2b/NTMjE1cWZsiz3g27
ro6zWyNK6ZQLjGsU25861mgutPpamcSiR2uyaevm9YiFXa+8kQSVM1GRqnUc4Ubb5MdUv2/qrl0k
zrxUBoC2KnG9LcNSnGkRpgkyNS55qGGfTup8A7Ys2dQVPujcCyl7sLRyHev57yat7evIiy6OxlRC
YsidnIkGzl4C9RmoS5sEYBVJBcbCESzYY7iKJekpdj04TMr4MbXlNS/rO9ad+YZ06LabyvnCSh2K
qTW/A69oVmiOCfOaRJ51L99RUMPpt46xuXBF7grxQ7egm9ZT+KNJ6EGt24rjwSGfF7L2avutmWjA
TIf6OKreveQaekRuYSQpIM1PMTWaCX3gHiTUEYzHgjqMZpnD51nRetfgqLETqAvCN6KFqzIa5/Cm
r0JWkEsTtutG90mgsHNei6JhA8doDu4i1icnDTf0OzJCm5xrbqUHwPTglNRIh3c40p6r5eOOFSBG
JNO9bdJhHRS0dgtHvicR0ERonkrlzp7+a/ooTHX2Di37wJVF2/aC2FP5kNKoWMMrlJFySUmkCe/r
zvOB5E/69BKPSXFq0pHSNFpNITRaJh0cg2D/zv6q4GBx/GFChgZxMyVxuOn9AB4BeDgmxptB1MPa
KMfTC2xpZ2IrHZTTQbfLE2gCeZTZh4CES4C/3tcDa8ucZuylobptOWj+ctWTuWR3Qo0N+L0DQyNr
Fdsu0qJfy02JZgnahBqImvZnI6ITo5L11cjt19ClvroVRY5RKQC3aPJ0QyigC0P0TxgTHEywIUsU
UAcq1owTovkjnI9kEbI9JI+GSTviWFnBSoXXSocJPmixctDDsJIFJ4uW2S3lKLMUP77wiijmKhyG
QjPvRG91lCpN9xGcYeaP4lAoitqpeGA1Nkb06A140np3HSGeMhMg3zLIz6oElQ5zS1uVEcpWqhXA
9SljXLmcs8t00A8u1EKlmy6VcmyhjPxVhbK50LExdvJF72V09WL9PChTbT0fCosztuzw0vg0dAZx
Mc+hbFAL3x2XeEvJCVzanjUXAjkrSiHTZ6FIRcugojiT62FFY9S6041Xpus4ueXDmGuHZqLau+/A
2vtT8SA81lODtCj0McRNHHn1fl7MjY0V05CACKC7mOX1wKREi20tUlK9Gl2c8YUF4AXxQKWQ+uA/
W0Q7jHTtlP0pS3oIRV3OPkqnky9oymTxvxeP/5Xq+4+i72/br2KWVut/lob/8kP/SoL+/1E7dv+t
dly18iv+i9bMz/+hHRuG/YtlM+t3dIuNl2Pa/6UdG4b4Bd3WpeLC9Q3fN82/acf2L7qwoT/wgDAY
iRsIun9qx/wb3E6e7+ssiedf+L/Tjp2/Kse+Yc1nY7A0nCA8yxNo5P+oHE9K0yNh9Pleuu+Jm23Q
R37kuB1xEPsPTQzTlZWYs4AgujRd8NNBjpfC1+dKuJe8BIAxTeoy+snbP7x+f2rc/6hp/8un5Xu+
6RBfm1+Evz6tPIvSPAjifK/V8kixNtf6/Gj75Jq0RK3+/f9l6/8kn/MimPTImLjLLZfXQ/f/+r8p
ZuRhBIB7F9KpgZeK2CJb/mXZoNChT+8Gm3I9ymXzNf4vYkSmqvdpC4DfLpAWOxyrl5wm3CgFTt7H
w42dxNGRC1PCspz1g6/7j4xEgecUKe0e+LkXJq+wZcU56lsXIvxEyw6fE0Gc4ZYFWP1IKBzNoA7v
AFhjn/MgxrAqNeFECnELdOHiZAe4leW+hw9Bxymh+dD8YIZYXqhmTp8Yx12p+IIMpQe3NlU9vqf2
pJ+GCyaJ13nFTRuKqH2xw75xamea1JhPz3j+4n0BiWMpJCVElKKWx8KgVyWZhoOMGOiXhqlu+oka
ppba+E3R47zJGIMDgUtZb9h7QZUEYF2XVELYsarzZu7aCLdbvcNoDhZuWr/plGF3dtnvHCP/FJ5J
zDRQb1MkFF15Rs7WcCGDsId5si9AX1ejnZ2ELT/TXnUb4VRvBdN6miUnYgB0nyz63LpkWPVOaaxF
cDtes2imb8t6o3dQS02LCjM0H02p6AoPolhKnDsQhOW9UCa5Rwc6koZKJ1K5I5f2qstpT6nEsonF
WgM8uM3GGpwE+38OEyhHdoVRDe+fsmNWzsArN4O763IfydYNTMRxwexZPcK5b5e4J88DQa4lnVbt
lrhIdadTLCitEnG/CVaN06ontwUwP8VgvtjwsZ7QPH81hYToJtZnbX3HYhUQs+cvJ3ueh1Yn2foB
UeL0tRo6ePTLxvUCFLMYpDmbOM/5jKryktU7PSNM5D6XZdNvRr1/i3IAzTwd4sJZtxkCVkuDo8+z
5rupCeZONTzsSCX6oqSzxzLTTTUQneCvdbcuTatqBpW1BIak3fOvKEBaucmw9pz4OVLduGxk/0Y5
jUPKv3mBg9zyivmf/E3jQrPJochSIZ+a1LH3FMv0eG5Qp2CdgFFN2AUxJFkxhLmFkyhWuWgf8P7f
ehWFM2KYPp0EhdYwmYUPotoRH6+aQztTIosC/V+nFriTBmUvcwUzU7xTwIdgPqeVITIOIdacyb2V
m6dhsh9hGqxlTV0J1vWMCD/+6TewjS/GWF48aoNDTQlSKrWxwDhKwnvOwUJ2W6DCvZdh9pwY/Y9S
6WqZqYcQNg359DWiN2f5hgjzqauCdJkqAhRIWZRmT3lwlL19tSLavoXt1fOc50fetvkpA61JtLl/
OOmxLm5U8PxtZipN4xKrbu6opJddb8x3EnnPIje1hQfCZeGXjMDGrodUmr4R7nqcKkofVeSTtkHC
tGrvQOjnPg6pt7WEBvxThi8Kc5gb0ezHUYiRiDFhTYVm9f/IO5MlWZFtyX4RV8DAMJg6eBvhHn07
QU509H3P179Fyi2pk6fq5X01rklOIjPDwwHDTLfq0oxSRiNMNm6Cs4UQ96ZCeOla9TLR24J1d/Jx
EVtHo8VVlpoEySNHf52tL719jQol36CfazsSjVtZtBRvlUit5mT58NxYluLiMTSKe44piLGuhJvI
TF0vcI3T0tlQQC5wSA/ErhacffDrh47TMFYs3o6UBmNe1Yz8XXbLmbY16L298YYd8mLFI3drXEVn
R2O2I7muEK3Fsi+mJdwXRm/ttFpddDvo95D9QTaMYf3UbfFpEWzp40sZGAWa3tpclCbqQmIUq7I+
gIwc9GMX5/k9fJxg69qBF1SCJWPUq9uICiZqesfPBXT6hbQLHJyE9dkYflwzBGMWil1sWPgPh/C2
hddJzDF2D7RknRq+gFMY88BVCVCQkEIo3y6pLosaDS5UOv/YCbv0KjQtqstg1cyaaW1a9Di/ydrr
JYfbwb0PmXasI98wta0WazlaL0NIWaexL1jT2OzWd/i5gD8XrrPNavL81rFxoFhJjH1XppMjJcyB
6ZexdjaT4mDn50Ak9b2eJPo5S5dfdtA+OEQOAQYMYJ7XdhMWwCVcwJl0aptlV2aUW7dLZz+FLHlH
p6g8t8ET3wauuiCdESfe0OGUwHUL7oKSs+VEIdgGtYNTYj35CdgSL0IypyrkudBCZ69rnHaxgFKu
0kW8fkpOGcPF5ah86mftykzd1ueIDPytkHfka+7tISRaA4WrXF6LiS15SnnPFhP4fd2CMg5gSXaT
+OgchdyVSIy7Q/egJxiTjI6O4/K1qKobXlvunrOvr/oAZvs4rZrB0ciMGxcd1jfbnLixBSvZ7Hei
irNbHRWyJpYFnKqqro0Msa2lJJ7AGE7fhbGqqbSBdltiVmlgrF3c+bQWgr46mOgkpOxNl1fQ6FvS
YpuorDiEqTW93lb8P8aPaViuLYue9r52gKwtr62dJIfCyMjk88IIrUj3yYhY2sDh2ml4O9XqpQp/
FhHlWzm5v/IK/KVabgIOF0e9Sa+CxdhZyfj9z9sl02DH+rvbgO2ShZ1QkQESps2Ktv78N7cBswSU
f9C/PAlr7afOpLc2g/s4MXZgTcWdBPmx6eAyGQ6VKZ0FoWYdBMSBuJDzumH+m3sRkLZzn8AlaFz6
7SNWSs5p6UXWztayjbfWjsRtbamHgDtdBIhLwpnba4jMV4px6MYSIW/blilPaK5DMcPiXGe65a7U
hl3gJGswpPAWFPoG8DSVOeGOG2VrSKZ2QaAeijk8lMQ2DR4mjqhH8D/jwTTFTDVD+6JatixRX3+p
8jWA/ckoNgPUTisZ1ewDVcd6clJEMXZjrT2GrvQc5jU+4+nMg3v7QkbOd8b4YwYksB6YK5/l6tYs
jIc8LA+BLYFSNntXd76zVsJkLFaULm12AA3k0Ldbc8jRmZlxjem9KYqbFbZ6FLr7yxHZGQc8zPIE
B0cWEe1IeYdZ7XirEbyzUNZI5xw7qIF4QRlQx6PzScBM3dCvBCIlP5hhc+7WNzFRR/o/lkOhx8mh
XyBYa/p0XPdhNGvtZVjse62edvMEZduh/nQsOc0nGK40K64Ze1g/9tjcRw6tAgZaXFjSbUqOipRg
Wx3Yr+I717XNUFs+d8s5zNiQ9QJRxJFnM0CWgelK6rScvbG28Hzaa99qsqY2DrDftHx4X39NWllX
A2Rhyj0PtmKXTelKhVnDNd1PXhewEmXy3tbp+9jhB4SB6+c3DAqwsa+utyxg22TwF4BlxO4QvgaT
fpBdfKmr8NVc9Ouhlc0GvAo+VOwPMv1aaBYlNndyjA4OoP1SxPUFX1+2qSNcFOGg7jLXPoCcesLh
qjPkFXJpNiXsdWY08q5Tw54S4nzb5PPHSLnBJrVB2BojltCaL8DU4CTmBauhmJN3gEopzN8rmTlP
etB+QOtLdkahf+BHv4QhT0QwqGzD430A/KTtpYb8q+PJBKxwAwa64ijAyHtbpOWnFLY62pGKN7z/
Psw++aJstvCmyOZqQ3gFagZiEhMy4b4NqQdY2671nWDZ4E/jLSLn3gtwZfuW8Zly8ULDaC5j2Txq
Cy5Wfcg7f4rco10u9wVMnk2yoti7/NaybZrdQlP3SDDfyYHJfIHDYl/bwxGFMHvSwhc2AELF0XXd
JoxJ83EryCx4JCM9+iZRrUMhvXyMb9ma2lxlPugYJpewtW/nHE22EiO88DYgko05kT6Dc+Aml6nl
r4qhoHuZdF+xEd+jkjI+iRgXpPyoAcDHfds+MAq/Z+feX2fTapRXI7ZBuYbutHe4IMBtxXdRxz9m
W5CdoUrNIz/ylmJkJULAEwkfjLnYUdcrzIXgsGzC3UCXmfrMMVUMudttzCr+UDlFRVZlQvm8mpjC
+S3HEtw5j0uRxD6ZJDrNKD6AlUO0irnlUHGYKU6aVXFu6MhoN7WvY3Pc20P6iXN9L2tXbv954f5r
Xf7NJfbXWZ/DrTAtoajbsf5Yt/n+aWmADHDs9OAlAjkuJkHWL3BBg5JZjOw7Bqv+WE0EzOxsUwXB
xME/u4ZT8snmpIWiHtKUrv0Mkm55YWMn1dhqwnr5apwfdygCjh7s9GthPot1X/TPn99AD/njvaMr
NAEO6LalkyP4w+WmXK2cXV3P1mnip80EeiO6+SMbckHTnN8cwrI8OpJFoFFMX+Op2vfwhv/5Q/xf
hIm/fYY/pALNZkM24/Fe4XyN56YCh7BzR5ctuzMmpv/8yxCN/ukPVvrfX7RESaMsbdgBRBH7g6q+
FK32KyqOEFO/Mg4zf/22fzsvb/9HjtD/r0Q9i+8Ty+x/Ywj1fuUfJdbX32W99b/4t6ynq3/ZQinD
5mbEZfa/LaGGLv5lmqQObRP3p6sj0P0vSyiCn41N1HUtLKEM0G0u+L9lPUP/F3of97eUho3up9T/
iyX0L33st0fdWQ2nDiIhxFbUdMAGf79zkOpgRk1Dd8jrAbclLjVGIY+TmpLrvrHKYz8qXo0BhVhO
xFQs7Dv0/wpg0qCXh6aWzoEePXZKzpjTy1kiXbVhuKMDgUEigDlWqpJtFI7GfkFQBziLxYOjuFcW
y2s5pd1TT9bmCtVzO1uTezWmIcdtR9n8CwOc4sSusamRi1NVvLcM3mls07O91SIvulH30jfglwNp
7H67gP++wX9XFeX6wPzxtahViHUdIfl25PrA/bZz7QeyMnEd4UXR5YU4ZX2IEfJ9HZYDchzDloyB
HEd2q8EJ5cirv76rUp+JsBtDvE/j+pX5xinUqxu2f9qaCsq8vCtf4hEqT5s1pyqe8Kwy559m3bh0
g0mbnXRZ8Q1G5lNq3EVdQOQdUAa1vW28FyuaoOwYBuVcR94lUcH0Zoz35jB/zI0z7Zg+vg6ull27
+nDNlHRd4o6hFTNQFABGu/B70agypDnqmIPfsNWSXneT+g/rnvhjLVrvKCWJeHBHC9dkxvrHV9eU
JGFC1RwsV8krMOUYGGq28TjALC6jZ8I8IO7aUZOJUWy3rFR4qJyFJn6ZWawz8h/OhsLP04TDkxuM
4QURkg18u+E5ok3N5m9mrJz5tNWXHv9wtlpJ9RtjEcPvaHr/D6rvulD//VaQlsOTYWGAs5Dm14X+
t1sh0/tETHiQDmwU4r2NNbS2G83XiW/tm9x4zkMw67nMDnkzGJd/vg9X+f7PXy4hc7JNVTzvuLb/
/ss70fed0qoOKsqKZJlyccq77LFYL/xfN868vA4JTkb655lzxQl0zI4aAoTT+jAWaAVcgGMqph3+
oOFM6AhoPNLp4T98zlVm/+NLYsCgbACTpoH94o/PGSTM94qFz8kXtfoQteUY9RqdHTaba3Jc0doB
rpyZ69xgIjfy/GG2UDH++WOwmP6fH4QJCq98puqISVKxpv5+tcjCWRSGgSibwuwEIwujPN7Rhnd9
z3wCX1xxG9gCQFg/nWzDWg1AzXczSNQOQ0LU6h7CFIZ5whQAZqBhH9Ih8GuBU8tOmtdCHUEz7kw1
v0dUzwOjrIg/NeMuX50E2vCqjeZNl9rXA0aDTewwT6NTA6alOBEEGyFdWNH1VDzpSyCvqrWgoK3s
XU4KFJK4CV58MtSRdrQXe8BZguU78gl5P8Exa3ZJ0o2noEnHNd84nkCt4iF16nbLwbDOt9XC9Fxx
euNAmPpt2Hmtnq+0i3r0E2Ub+LSotDHz1HwRkk6XEDRPMjKBnkWUbesFm327HiEJrctNHK6pqMjC
eC31gdAqjNi182nO2yuFA/jOpYfkmQTMNuXVh+HLpuK0d87D0v2wqXywbPghrPPHVLfuZju8Nfsl
Z0hNmC3Rq7e8IZxe4HzO9FDu5Ae24NTHE0p2CUQAVhBNA3+jgVoytMhPSg0LVwQxsUuN+EA1vElf
N4DRyqphtDEHhjixnSa63PPWPDtRdVxmyggScKMbUWnUM8Mc2CSRCwqsRf4LpfOQN+LHYjK9Kd0Q
x073zost2U+qw3nRBxsr40zqSvMjgbWX0182jLizZ3hpeqDdxfx1KA5z4N7htnpQ5tztM70ccUkQ
fs7pcdStdD53/H4tMyB1kEOaIBiQPwfvHrQvcwKuIRmbb73uf7XKxY+S9UdizUQMqkquUh8uqADf
RWGEF/A4sV/bFo1Ue4QH95KEgGiUW+MrFs2F9GW17XLtwYL2yCyHE8fistYaTwLeylJBGMoqDN4f
gZC/cteFMwnfxQ8jcSWC4dK4xyaPbnI5M2rBO593mDbsHmD4MmI3pUp2pjP7TJT0l2NOak+B3LtG
DcRM/V5D/p4k2a0BADzSmjfc4Z2nawRGGA08yWrs97RIaEV0zQSE5mw3U8esfe9ntHCERd5iLufF
1LpnuJF4VCHkW2rtWsws9CsXS0dpyRKc+Ud5pYoIjUp718cq9HRBLV0QtdEt9m1rH5iSeZEJtAM7
knEKovF9xKp5gyED+wxTyd4u9ENIrdbGbef3OTaHnRai0lGVgS03kbc1OEllfA28R0lSaAsPhDqP
Eb7WukR2EjWOxt7Isl1qGc0hzThOWiatL04rb8JmzFC6QTTBBN5jV71IvKnXa/vMUAN9XISx9ojN
z5Ps4ftp5TnI+VwuDpGNQJTbVOhz1oBPkaWH+MpAMJKPREfYcLFz90qfspBoZuZjnr0JQs30ereB
JN4jRBbdBxUf9a5NmHgSHKYW6Ejx3RFl15NhyfwwDpoDiUFjks8REK6dNVSfSVR+0/A0PRgsVVmE
cNPgPJFTSRyhoxZAIz5a2XJ41452Wx7obe6PEIGlL8JmBW4Yb5Oh49sKk+fUzX4YOs3eYDH/7J32
YM8gD0ZSCHwojugOttcgCJqXVG9eowT1cxIcYXM6BSlvOGuEOs1Iz7cxVXNe58bVhZqCt4m5oRDL
+NXVUbbJS/3OxvJMIYWBKd/qX4ZqNLAlQq51WnEOQP7Tr50eVNJcNw33TfeaMSv1Y+jC9NNFgPEs
IbiCA6U2Gh3T5oDjNinT94RtbIEQdCeyiztTlwxXYjtROJMud7reZNu8Jqg3i5WlvTBubFLANosR
HDqV0FRYgIQx2+GrDPRVfGLcXar3KT/idHxt51FjVdNLXxK6aBkVHKrwLjaLe/waT8qIL238HUJs
SzHp7ofYlNuQfISg8hQgWbN2UyHug9W6pQcLf41oMBhOMfFSJ2em9VjCK9+KJeq20At34JMMvtZP
tp6MAMuS5H8MCbWjBhdXGilhDsGa06FwwWDQ4A9MYefwZlRnqnzpY8YdrMu5AjZiNntDT67aFGRT
ICyeUre/JIoaNCPBlmjTGUF8RPpRshtsh/6xFF8XU4uXya1ZPcP6NdxCw51OjMAVAzttaHRPq6iP
WJr0FGREk5lfgqMjHUsas8+edaUeVBU85G7wq24uAH2SQ7DY76lyj27hZre8G7bt0La+gWEIFlu+
0rXxct/gMeTBhMfoVDj0sy5/oyqUqN4UeCTOXGauzEbTyOnRy9xvPemoVcK7JYDV7bHaQBeqFr83
kS4mpz7c5jWRa9fhZhtOcqSVbqZ1ukqtZ42qsYMbZjemwspeVyLfOFr3KO3uHEEUY9YSvNYQS5zC
PE9lp1+pjpxEtaWkXtJMI4ydVoijUcvHTstxwYUWCvxYHLVBPVh0MTJbKm/T+bOrNPW6SIYvhtRA
vreLH5FKbZf4y0wY6yuxVMCkojMj4GbnqOieuUFzEY4vMSHtZEtJe1UYKLhJ1O/IygxeI+d2a0vG
uwYUxoqUkGybvVXos49ysu+MsTk1O7c0BS1ChjdN0fI0tBCi0W5URXDbAv/DuCPMz3hrMQiwu/O5
AbpjCV8LUSffN1MprpKa/vo8tNdFdD8OQm6wKTveQGxmIs53PQ6MQGRvc2ktlC2R92AQx8W67ufi
Pa6W+DrCSQxTq91XoPX3THQCP4Zv6ee9eWRd/3QjSRO0E+xznTu2CB37yu3YNY1T9ZkpsU0RDzfU
j5XC+NGixfESDdd3Y6kjlIUS9lr/5Ixg2hxVZ1uJa5PMS0qQpJe9V5XJAf2b+3GhW01RL8Ls+AdU
4Hyd2va7mWTHXsSRF8SEGhzYDls3K8gaO+W5KiKa1DNOyNX4M9fGrSPW2ToqXqPejanHuUhFWVjN
+wa4BxZMblnoU/vMSCVZurl9prXovY0wQsDDv44TmhVKoMD7FUWSTdaurJIH201/UT+AbZtjMm7a
6KnBj4qtWv+qeHpGCap5AVoQzjp4DeA9WrZ180mnb04cqulKZfo9ZUqESIKJumMZvkF4PZFr8dH4
Him08LO1gappeCRdRaAE9dkmVEZ5URgfl2iWfqHoOaNR8znkCOBRmnGHb4FHaX5N2KjMHRej+nEG
86Wh+tADGAlOcKEpyjQ2dCLd1np9EzniHc/ZG0X2j2X8lbr9t2EFb51rjryyzAoHZFyfGJd/LQtB
itrk3IgDHBqRtZuaV1IcQHXpXvdSUehbaPo/Wt586n33lkJy2Pz1jpij7kQp8rjponmbSYlB02Z8
0+OmJ6N/0XBbbccaCwK0vR+zjm5ouPkOlhvNGAmf9h85Pde+1mOPBSOkr25BY4OHgXN/jqO9SJ5r
9yoaiqcuIbJoFZYH5+mTM//soOtnazHSlKIFZwjmNjcWUQ5OPq57VZJ0MzQdguuEt0Uy1YFEodlt
cZSDHWNCqdsruaQ3ep2VPoq6L0pgdFVzD0MLBFfaP9QxHBpNfC1D7TNUxNLcP4Htfp0WixE33Rjs
FumXaSdjJ9liANZxNRA52IzI6esVg47ccpidasZVX9KNzNv6EofureHmJDnzktLsTN5GARGVSV0j
Xn4EurmNJ/0hs8YPHGqnYaF4Avbnqc4DDhu2PBkcgTflnJogAJgKxHPGFmetVTZ0XXkrDDfsk7cu
hwbXu9fKdM5GYt7absDyUPIa5Rn4YU+KZb+vz6lt3SKcUoOuMRov0mugaA4AwPEm1Og0zx31JmeO
PUmFL0LgTAVihVO2g82A74xfNYinnoDUttXxioqw09iMDw/VYgM5mciBwXSgBKstHluqqym/Mdr7
3hrPbku6YiKQ4A0dTeOC5EndidaLWzM6uCOQ3pbVmkICJ2V6WM6wkPLO8kFKUEhY5Iy0jQLsp/tJ
c5d5KL5mWh7As4A505PvKtU5Jo32PufZ2UD7LmhR02jai5yjxARSw7w6zy49rAWdU6Ztk0twj21C
J7M9434fKRsvBWL2rDunjp/tkpkM4VANmHyW7TrsjSpoK6HjbB0Jl8Ua6YZqTMPrue+rOm93uaV+
SIxeQax3eAgyElKFhruoWg4NxwMz7B/msH5JqwhOA9YrbIY3nSpexfyIC5wRXNadxMDGSC+Tr3jZ
Uq31BaGVrndJS1VXxcJLy27vSEmHYk9M0sjIpkhrXwZDdp2ZrtdX8Oz4r0/0jp7ckIasMruErsBP
vaREGCyIUuWyfBDH+EI33c/AS8Oeoe9ijFcsjQAbF/7f6cpqVm1HBbADu96A5YaHrYtJkKQGNpfM
kdmmYKQ0jxQTK9h/zrTQorECSWY6gcbhHp/+cpuf8EbzTnFjLwRFdSpSRgAzc4qBrHQN3d6ALAYW
UbJdHshOsnwtGGdF2VG50k+X1Tl8ok6AqLxNGj02upVRTh4iZ6xj1vlXEszWjkt4tM2Qao7xWpP1
k8TrkLoPJiN+gCZnJezWByh5ZM3jBxHi6YBTvtHVySAlCKTxlqP2PQ3iyy6WcptBHngwNWzkgQh7
aJpoDzFGifuiENM9vTxaOTB7Hops74q/+OGyPbqlg/SXTelWlbC0Q9aVBsrrjqKN6or0UcUBuGk9
jD/FgdhDdTuVzKQaoheWE1/R03Qaq5EQp27bNHTpOIRkdJuOq6iwYMYgEOqTWoHfMleCth4mQsBt
DlpES/aol7tk4py1oRJr30BepeGG5KS5zvh6i/dbbzKjw+TEAzExC+7NzyZj3UyNrto5RnPOiTof
oj6H3pbne2b/gwcB7z4fIiCLo8MyzlC/IV+OsMDJV4ibSh8es/K1dKPgjuhHsenjZKR7YnoAp3JB
uNV925xD6OgxFBsHu5gY1L1p6Ne6s6psXbaPZ3nGzjB5fRxSjMG0vx85/LOiuJ5C5NguzbBDqKGy
cWQrTFPLiz2x/k28gHqkQc+MGfdCeuY0Y+zRyokjxI4Hc+Co5VwyGYuQyx9sR/inG0wm9I02X4XO
zDLvml1jate5Ue/nafpUBRw/DQDk7CSO/2jPtK41mep4F5b9zhE4AJvlx2rowIhxoQxmzrfLK4Xa
H6I/FiWKocmOPSu0d6HXdyjS8SaqYBXnbTL57kLCmWfrUYTUq+GZIGiKMktpGUrZxjDEA41JwS5m
Dlj1cIHzkgh9WFdPEXPnfVNj3w8qunBgOvGWCd4bxHCiuM5JxIqsXkyXK1w0M7B7H2AnmWLVxFh4
Btii8gkOKA2EOpWT6DyPeECuOMmwmnYoZe1aBx1glmkr3fUspTVbG9vNJs/4ilns2cYiFG+m2gK0
Q8mHOaTmlnTJszuAA4pc+Lld0Zf4MhhnRNr4sISJn8v0HA81mtLA9orjGq8T85jpaXaaIlLkVKGc
DTzyuBCU5VljfVMUBP6c9d3rtPo+wAfm2UZ2SZtvmiuIH6EpMUXetbOBWB/fJi3qTTgqtQmW6pf5
aencHTjsj4tbnCa6LvlziXVaWt2zi8h17HT2W2QuDYTi9H0QNEWrEiCtQpvBlMXgkHw5fSx1dwTw
F+LwcraCm+E6GSExRnCv6MMbtlpFOsiqAvjVQQ6oiX1nUcYnFRPBiqq32oUAXepYjcpTX+nBtoDz
vIHBQTvjxe0zZjJMYDlbLr/6jqRzTXkAL/AW7CoOTkhNj/mk+V04/IqznDm3GbUbzksujxuJ5l4U
P9jJoAkO5l3OSchHLBs2Ve5+1t1aIhrB2wkcHYNB5exma638uh+M5jW0KCjsxvk5WkwWift8JsM/
aHTnhnV8tNRY7ghfPBl0uWHMsD5zXTwUGRReHD4/srwqg/kWjM55NENstlgSSWat4ZOFJDi7PKgE
7qW254cuszFoaPJkEj71S7xAHu9ffe7rrV5lLkWF4Ymn9xIZVC13pf7hNCMHggx+bsjfZ0veVC6b
DH9OzJLYTLqJOAjWnWNdIK0drXRZNdWZvSqNQQmprHik67LO80+mze7OpuxkExWdtXPZS2yWZlfk
6xaWJpPMbg9Trc7a0vl23DH/R18tyoDX3wE7ChvsitdIUSEKD3Ozk+VQ+UJuXSrc93N9R1M3+FXB
PVhp4rGWwYOorZtpSb8peWUp0PixcR9gwSe7V9NW1oiePUy8NXr1aIHVxeGnDgt18A59Pm0pd7ag
QzCSAWC+Xd5yPu6SDGF4XODPSl1uFpsQ0wwktl6cJwiBpPgmPMAiEpfF5DIXrubeDHPyMSrE19bG
Mi4mfO5qnN/SKcJhbTXIZ/kd2Ne7CSUInhYeiIrCZn1ksoUlxYk0oqD81oLlN+iDGdnKndB5kgaf
bvQoTck+ZAYhmoNMiRqD/PSKHQ6LA3zEls1T2LMH4LppnJRSXPSe26mZ54RuHKfT37h3JGPOIGSF
QZU7OGaaHaqIhHw6YcB20w0QBF7ORRLujcL0zW4+tmZLqXDIawZLK6ckBLvSJgpbqgSXjxrPpbQW
SJk9Lr+a02We0V0/cbN6UVjcD6OWbxVdbbu2DTERQ7st7Ba27Jj9CrFVebILaLpUOItK6z635ZPg
1LZlo4GuH/V07QF4Ib6olet+1KYgiBAaO5FWsYWB6D82NqeEONhXmoZuyhEPZkR7iCUuaRbH+4Iw
EoL5N0H4izMN1xoouHzglNJpdyYA/9WQ+NAVoe31psn3Xaefc3gac6pXD3FvsBHDa9VFycWW3TfK
Qkmp40wjwtRW9724wo8So8Gz61oItGx7ILFey6YWriyKbNdRDLTcZrmfgM/hm8np6OoXXPACAAeW
RrNr+Z1SUaI9kM2XCsucYT6pMP501UDvDd7sajpAfZgat0SBc1Eu4GZuMoqKvCZwcurpvJ4dDaJ+
9m2LYONm5XfMzmzfRG22cTZ2Y907bQUkKMJ8VeqT8OXJTbq7oWwMr2rZ1hh26g+9gzBgFuAcdDpg
NTqKG/2uFPNwnBabKL+TLL4zJMAWlurY4kDb242OIqnujGC+1+i6pkAV7myX9tOh5o6cR3rP4zWC
zHDR73EhMzQ5hNawM8Gtl328D7kDhavRUb/sFaVc5153uHL6E40opU/YpNqauIVUCJ0iwd2Bdfwh
JN1aawVbFW2AjQArcCuYXizMCbespdMusLZtRbs7hviN6Ll102Q46HZzZ649e9DZ56Mo7pFtmS2k
9bCduJsGSJDMHLjzA7cBVd0RqRuS/rFpXBM/Ml43VHYMqHzeesrinT0nd/NCUrVJ7TsjVt9Enm9K
J2Q/OtpvSTNtzW4cDqY5nmiyQdgPmk03Z9LXGW0ZtX0fWPFLYCNOTc7VAsvzCqAgx7quBx9biYMz
1fdJ2C9MpNhcE267tLRZJWXdkhU01qKkrNwK7KRAfP2+aZsNC9ng8WR0O22hpJHJNFEUDU1TFbNf
KnoYofCwt2r9SSKKoGYxI5uAIOZ1/ZTRwOgmXyBTXX8YzcrP3AFcjpbpTO3yfhPo/A3DSIyfMSdT
oJnqpYBOnAPzhffBTeYHCboN+ecwJNDYm6qA0NEImHDsS5pmfsZrdcNNjoesYW22sW55fcaENM9o
SwbWuOl4cAgIUNw+KHHm9QBvwT1UBttKi1UwIDcAUZHV3w502n4UgMSg8/pJsbWyuIPz3NkWgiY2
V9zqEVXJSs0YJ1PXDzrAfIxUDF9zRO+DMA99w1ZeN/GFV1rMwuoMUGmymo+UPJocZfyYk4JZZ+NW
5YeYkdYuHfWb3nguIHl5MeNwr0gMfwmSHhcpWezaQnDhRlB28dpNX5kBJJC+zJci7W+rPv+ZpobW
X1INlNaEz0tZF2vGE3APrStZ3tSnLDUehNvcJQUFO9NjkZdQT1r71DuDftJRv5U1avhGwscS37js
62+2wnjeaXhSVnkbmwzAKEvAZpZAhu97oJ39aJ5yrg0Jhtzeqjl6VeNyoh9EgwyKEtDJNNmN4FAO
+oJtk/3+kXBuTmH6alGsKX/m/OIVsfPUmEcz6Aesx9jdycIMaUlNaE3poDE+YHXwC7e9a1EtY4yE
bPEkdgRUAmMp72yQ/kow88MQjzKZSwAyy7SLo/QxmpRg841upuQIoVigvMKq6g2NshdOxZR/7VuI
LlPT7hysutdhjUVar9FfAxnhh0XuzJPbsOEg0Rh7k4TQM1oSRaakXmKTfH5nHagvYs6kAekQifil
G/N5LqHymO3LMLTsXtXo4bNmMFDZIQIepIcgy0s+P587nfp6o7NbfFl3dCLgjTf2zRlAQMUfFMXk
VbPiaVz754r8UUY9VRdx/TCGDIiYgxHgtodt3ruPWTviBUy6qyUutjxzPCiEU72is686k+iMzhvE
oBQEvkPPRjQO3ou8kDy9aDYFJvpmmMs3LXpzM4oLLDd9BcfPc6uixKv64gzoWu7jv2rwpAAHLDKM
SFr06lTLZ9mha03ka02HRasynnNi5b4T446fX8feYaYyNl+6Fl6LotV3C5sQIubDjr21djUIk8EP
MxDbPYLo4Wwysi0W8HoJHEY7UxMYC8hke3q4AD8JwFsbP4id1cmdbwwDvbmorHNgLmQibAgKdohp
tqWu3BrMc5S/xlp2Cmd8lBmBKtLzKISD+QEMi4odjK420x6vcsZDnLn0J5PaA3DjHnlTm34i3De7
dT6kqfy27V4sBBK9w4Fay2FfJgFBJ2N6dmfNmyudkykWs03KcT5EgpyDgEFi80KP7S7MhnPZWcwx
RSfoOkDdGKdlOEwtspvWc8/2wKCoAxHN3hYaXtyy385GoN/MmNtDeyzPdC2xU59vSslLnv2tpnDC
GIWBONXd18I9ATSfudEtNDBZ3lsYRg9AtKwdsOTXuCeR04RdenC7+24cU6zkdNmS+3+o6cyjjH4k
2FORTwktL5pCHp98onKD2rVNP0xwkvJuG+ivbjoQiNPSAV0rCL2mMd9SkcCJ6TObOW3L+TLBCRFV
nlKQl+ya7Z2JYAL457S0bOh6iPU4kJKI8TPTfzJXGt2O+jhsA+ISI5zkocrjLekoTEyI+6RbHV+1
tKmJkjRZAKEIuj5stsD6L/bOY0luJO2yrzI2e5TBAYdazCa0jkhJJjewpILWyoGnn4OgWTeL1mza
X+u/F91W1WRmCMDh/t17z2VE4UQHZrY014je3MpWEeIJqQRWgf4tZGiCu36AJhWN+Mn86k35l3qM
38rBPTZ68+i4TI+NCuPJQDi7r8Ml28B81Vm2WBZkxSxOX8zLqmFtRoBZY49/pNlq46jufdL5gwV7
hy4I45XwhL4OZJ4A8VqEIfNRUKcpbZUZC796sEm5Hia7Rx3PojeuAnNpOUNJA9S4MgmZbqfO/UBv
MEMUaTTpQ8CklyObeQqsdSTrhzwJP9jhl7QlRxBGyKBa9hy7MEN84kvlBmP9ypbz0mokHmqfxiMU
DCVSlv6SIawv28kdTnp48VROV+lYbDiLN0ePxqbaD957FBAYGOPcYjg+dqG5Vb71oCLehVqjgZyl
F77Gj31XqsdQvQA8IQUxeojXPH4XVmnUAHZ6E/pXePJgViyFo15bA5Hd7TM2CQl875g0J8nEYtnQ
eheW7PJ0TMOLwgzfJ2hkQIpWQ8tVH7nsjD2MjBkBooZ+Sh104yLQYK84c2VdnT9Xeeut7YS3W1Pt
3UrD31nsEBoCKjmTh7UqYordaoxXWobtadD61zwsiDMMPuUwsoK0jkCrc4Sj39PfpzWnCZdIZ5M3
ch9pcm2N9Xb05qdfpX8IlGDobnubCNzEOjZyMqo9xn/hixtewW9+nCIoEGAkRhZu+kF8BU2KGJKR
p/GBW6AgMliaxuCYw7/W3OIhaXtubvJFFgeNTROReGtx0BQpNz4tP/TbcaeEzuvEltfsVUdeNC/Y
OwKUocCjX4lI/1zo3VZkMYweGP2YoDjQY9Ao9TbGxh5vHJ1Gt8Zh4uDk7iYngreojabdNjgyIMAt
TX3oThkjvSJAszEZMHbtV502xlUJtplBF22eLdIZR0c+T4jjQVywDNPWwhElXRfi1ti1wnSlFatC
1w/W3eFUhAIoiIsHAeq5sKpPWUjXWs7OKLLUrmuLCVdJcepMgKOGYkBLkQySA1dTEqCehEBg8tw+
a3bbH5Pk0xizZNQdnTZV7FCZTdFK7egP9HucgHwJpIM+XEkc+3tMo5x9YDyo7pvZOyDYOzKpoGE3
gSOoBnM6FK+ouWmS65zdw9iReCrz9JzmtAY0UblTCbWpiqmPidPlSD/VSql4PyZmu4Mja/Ft90+e
3ROFGTL9VEwXSVQFLM/cjgZXxSE7Qbc1oB/T+04ued1H4hu34WIa4SyZQaIdoYdB1vW2vcRdiRXg
LXB5hFZZSnoPrh6nDDuk+1ifjLlJtWTtib+4dC8hCfNEATW+SC3SdjCbLn5CYj2dkgzVF+AR3VaE
UL6kXPdbOXV4qewg3E3WEy6FdOXltGlkFbMLL1vi5PjkVJHY8kQCm+jmTFTs4JPZwtPhicgksF9X
LppzI+h1HgG8ulTPrCXALYwPnv9AiaIz1ITjfUBFAwFJcCneC8UlKPASpojXoz+SevKDnJknNx3X
3ovXwrOmxElbUp/MDtl2ELVAW+JTzNmz6dmboExdT7Kvkz80u6amoCy/1EPWwkdJ2d/DnK7C4rnO
nIJkCSU5hFitfUJhk1Liez5eGz23Mf8ybYXC4az9cMQXXLdyMcDGOeU9v8dj198kdE8Nmofxoy0o
O9abhUN7x8r5pJkInaMkaab3wzPb9zOCgrl4YxMrcduJraesfKmRyRxVtkroAIcRB2eVgScXHKwf
jYWXjijO0YFJvrq0140WX326GhfsyYIlFFTChy4+qK72+XzYJ05OL7bJfkijF573u7YxzHOso+mB
UdsQCOZRkDc7rYXyoNz+UJYyXZuNUc4h4E/jUI4Lept44MgvfZwQ789CwGyQSkTy7o8qObhT8GbC
ul5ZKIxRnuzYizENn3J6gLAHcCpYhyOBct1WHweGHHiisy+w0cxFEuVEY4b3lnZQHlRsMHTGUusM
C2fQ7GMX7EzXQ98b8LYsGiN43+mWfDMdRQrEiekmt5Gz+5YOXq3eINUEkB3jLzNJecvVvCL/Hqxn
r8liGCcAgBGBvLJgB+TROgUcC9XBwn7HQxsrREbd4ITLqC6TuW0LBTTM03eOmnvaYf1dnUZHrc9x
cdmYnMwRdwNqAdMewmBB86AGOJhegDNMajSL0FT2BDdmjdJNRdoECxTz20IO6RM7OffsJWvThZs2
jeLA7v3NjynFhV+HoCO67sBBMaBpiOna91TCCs11/cH2GAlj1X1D8lw5fRA/meRv9aR+jGoSkYVT
fYDVmq6Z6O2BdvLs79fIoN2iBTL1zDZ3hQFlKxyCp4hd4JXc6Ey9h7nh8zmLQGN4NG9qpEtS1ffa
gSbBGp5FlX2L+vHd84o9MgDWbKf67hU+RerhFoyzw8eh++AVko+Or2FdwDOP6sV6/o1R61M9+O94
Qs7AIhoKLHjOQFR+jZQ/bksRvYW6ONhZhs8pw83maMY6pHFwY/gcVSIZvjhl9U5rA9SMqf48FNEr
sLx0S4UXkXRTu07GFvjbm2FPR1lmH7qRSj8FR0qFDGpM6yu6IX71cls7AjVX57SZ2iEn/4YHrWtb
r+6O3k3JfVFfdNj+rpG9pqMINgUHUS4rWgYNQyxQLjZ10rZbJ2OkWLAUyCwiotyIHc0K1kpF7XYY
8fQUlvVllMGJEaaibGliEkZT71ryzG1G/zN8bWM71d7HkhrvReVl6auf7/1GxUTKDAfEY/zB69kM
cNDr16nvAkOG1Wq6HoJpjKVP4//rzHeviTCWFdUnEX1WgPUWYcIUDn6FmWYmQCT+Ily5xeQp7WLT
COn0zUtLsGMBKzLfAHfZktrgXnVJjWeG+9IGDtdrMj1KpDvWUgQP8At1I17bemfmzTYLYV4rg2Ot
XUMnoGivAwWSkHDYcBvHdgjOq52XCI5BueEvYzIeQYnyEVmcQM0hzmZKK+mzZNNVXbELKTOxSeN2
lVEvKx8gRyJgDMfOsRPhBnYnTL13Ojp0XEmspYOK3ke6DXfUtaOsGhG+HGw1vsUxsiRkGadevk76
2TAdbhmrWQRelLPgX2IfMoCB4/xQAJ5TLT70Znnt0A1dLwxPmU5YLQ2jYyxo+PJpFx+QyEp9CJdF
RnSsLP1v0RRBj8b9CboAUnnJtFcfaJCBrowdFugESxPFrp6fXsEzg1XzkOyCgpOIA4rZ0NmZNjbS
Vo4XIQ8xI2lnhij9UaTuzF1EdY/QRrF1USVisO3DYsxwIz/QwfTFmIuf4maaZ2D+HqiyWjuT/q6y
cGmDo1oEQfCmm60gjlvRZWpHII0txRljGjkC697cPkg6mBJe6IBmzhTbc1jvfYaBsooeaz3c9ewY
8NJCmis6+300aTLs66M5PJu1EZ9ca8AbKTG72zSZrLAM5F2Gc6Omfl2KA/yYkPh8nLFUMG4qZDg7
NrIPOm76FVJfBgbWPLBG478ytZpKEJd3Waf5Gk8VNjEGg/4U9esCluAG4yWLkwyeqHAogFp62FZ6
71pXOJUrnRqqtGEPRrvvCo+Xf0Qs/z4RULwHR7xKwUuOrWsqyxYEPNXkyPXDKvQpNM+LNj7WxL2N
cKvplvHQnoOsExcn+p5OFnhOGqus3njWCtMCFdrNS2CHIYAOY8yEUDM9a9GmRnauzfK5imamwGBQ
nhIUHK6T1nruqMHxkgNfMw1DPJgCEsytYdYIHxw/u7A43//s/ZX6CJpHI8TH1Et0tIg7A8PSIuiS
Yo8qAs6DZ8AKyxxcaoWXIsQx0A5no8ERXik17HsveAy59k6u6rZZ42h7jcLCe0ZJKiDMeLb1oxce
7i0kes+VPMexHKwNy2oKY/rbCNi3YbOvxfiVlLF30AZOTtLJ13WOMUrLpbO557UID2M2M4IP9jz7
jjooxR60uXWWMNXCk8ymfHSaUxYA2KzYwPMkxnien4vgmb8ltyGGR/Y48fRUZ/n5Y0JI5dKHcY4K
QjNM20bxbAnjbQeMW+k/xBgeP+hp9Jh1kdoy60SoZPaIdY+tTJP58oS3LYeF1iyLUbmrAssnLMKM
TVLY3UQrXjxbvjhxlm41dTSVss9Ql8u1GuJ63Yh6WhoS3p3qs2qFfm8sy/4j3V05oI7a2jRD/AVQ
xamrzPAJEMYnjfPXkWTEXs/ip4Te0WMGl+Nh7vVY0YFzK+sWNKXTlofEzzASRPqFAJV3KGQpKfsO
9p7ZpBRo+R7ip9xbVSkvPtjOTusMtnewHzmTrHOdzMQ995bT2tbwx885iHavbRLw1FPwUcddJMx4
FbesQSV01CLnbdu1le8zd9gQiaVOpBPVKpBevDUw1x1zQ8edW8Cp1qnLFJg0CmTDDnc//iEaIsMR
KS1thxUgkHzLh+eRtK7fFYP/wWPoV+t8H2x4WtlM+3qyuFObFsKua15E2+6sSLcPmhXNfsW03ehQ
9VLhOWyAUp0nvwUkHHPJIqKwZqNBeMBEzDiYAyWdA4iEi6I1v00VndFZPlBCOGf+RgtJrTXkvlId
ZhTNtNejp8q32sLHG6VonBXLJ3jMAsM6JmBuX45+1jr37Gzdzh8oACWSZ1Zp0q3Sf7pnuu6NC1oc
HJqJJ0ws/eCxq5MtFrtoX5kxMQeymSun6sp9rN9YLzHFWKy+hSCzL4X15f6DFX0MHMoLuthEqdYt
ETaqyz1alOGzU/SafklstpJ0TEYMEjCAZdMAB2jkjoikn61MU+1SgpcL6FkFkirgHs7jnTbZpyKi
iytCfRRMjfY4LgE/272CuS0OhQWlWs7xSDA0eOTGhKUE4OQ+UP6aWcdjH7NvrqJ3oovJo2UUdEtx
3Az8Nl03Va1uOQAkHuV4fmX96BWo/fcII4218yAy2NU167HbZhtqx2hZbFqu72vBSH89qgIyohEX
O60qTzrP4aVlVv0RfnjFEM4jXRhYO4E/Oc7Qy7Qu5l9Hajz59rCZ7AgFM00ebU1mSytU+mwWGmEj
9eIimY8WgdFd7A75PkrkhVHvWqS288B1fAjmKd7YY7FSMY2qfhV/pSERjPh8dU1eIxdh79srrcy6
vZN672063DKgOZdABAzJUizhpTQ394uxUhJjdGisv2pcdMeuo8KooDEAUMqjNTDQcaLXIqbFQ9PC
cKHRdbsM0u7mNJZxknWLVow1RhuwIA7BYB3SoTpGMfIjprRmKT2uEL/Rhl0dhzrHInWNTFwWrZvJ
jVuNz+bYfC6SnBOg/5agSv8IxP1vUvt31T2StOnvk9pPdfR/Tu958veoNn/lG5EAOnrEX+49iD0D
EX7U9jjeXzZpRlc3XOtHfPtfGW3vL1p+HIfWHsd2XMxl/85oW3/BaLSYqZnMYTzheP+jjLYxZxZ/
CldKcrowrHTd0KVpUB/0C86ANRFcudLU2isozyMstzP6UMKixuTaMdVhjpDMZ5Xw2fUZKvOIXOFL
kMs86e11onmbpEq8rWqS72SZLA5A16oI3+Z/7oraWNahUR8aTqiGVt5++nhvP17jzzlq+UsYeH7p
wjQcRslzOJfC07/HMRObLS+TO7XOvN5YjoGgCKGbG5upq58DzXkWcLNSlbGYGkmEgHka1vjX0qrZ
73bljM5On2tGcVvD49BgI0Ds9JKnVdnx73z/G2x+dYu0KN8OE+Gr+f0bXYVkmrQLdFhaUua6tTqx
IAVzIkS9H+bYioHLNinKjZ06fKRP/oT5JrNaY0WnC65GTX3KsuDJaOHmdfMoff68Z8ZVng030cBy
x0Fg/CG9avyCjPjxYRH21Ym1ehgq52zrT0njpskBdRudgoSMWahPnCfYGPF+qNvnwdYV/vrhqAEM
+LGjLL3oMiDnrPz5pUDdwRVy/0hD5yWwx+9QnAEkzo88a+QPiFb7XrhvpKTlDk/PFwa09rLPKGNl
RGIt/vv3bvwSmr6/FY+Xwn/Ef8jPJzESjdaawzqOifdPzgHkfPvY65m3nTKNL8pgvJ91RQDMMN6x
U3O2eZn1DzVAxjlNDQOJ8p08WeH0s1d1RbeBBNtFfoX5SbLKszCmAno0dnhBcc6Acw45VgsNeDPF
VevecSh17/zwD+9L/IevyMRmS8adESvD2l9xCUnj2m1N7tUuabPk4MBED8wXV13IBkSQoEXfM06i
GpOTBh0M3GVJAsrWd7XUR4RJvo62j/stOM8/MAvwGM6//W8LBYNdCLGSJYsFy/B+udtEHKvG5nkM
enS0N1bWHbAAjfsodwkO29tmCNJX5Uw74MRiFTfxpzABxsSmq9oHZio+c/RMdlUUnWXIKNXJU29b
15g5OeGdc+kd2C801ya2KOgs3KvdIXiLyHqtm5b8UUn9gp6Ej1ncc18NwSHzb2UQ9JeuNE+WHJqH
FFqkZQRX09KcFZubYtU6MA9xdHmb0MXk5Awfymz4nNvI11kdsxcufGPXWOyTBjFCXR2iYuG4UXQx
OdQQJc++ZRZ+PmH2E2iqHhJa5aEloeo4BOAK/Jci+9xH7MTS1BOHSXyvOwcogkNhSFCPS/agdF7Z
Ea1kykX3NyVHQVlTxdvl5lKqDE9K2a4zwgDM0zlh2Wk57uzZJFFpk0N/ZfA56Hh61/zeIpNLxqra
Pgfotmoxdiwnla+nqipvnejemTHcmlSL4Nll3+IOdcGJXNjp+B6AnOHlybNzrqKMzkKcBzNLog/o
CiBq8THohLGD6f4UVtNIfyYnxg64gtcaGx5A+rL0zCN4UO9qev2PLwDz75OhN+V6aB4treapQIpi
cHmtMWRQlDk0AK1naeRSCg/8EI16mnJ/P+5wAndXzEtPkd0+UqYjt9QYyW0ygYpV/jbsXH83tZTs
VDW+taRscAtJjQ5CBo8bXDP1wqe/Hjft8Migaz06Up5iorYHwsQ4qVRAgXb/cbDq/pK1AmzhfP0E
1WUIPhISiR4EZ0O2Xv5R7e+3Fmsembu2pNAcD7mafCah1EKulYeU58vnKcrYnvc9Gj+1yr2hbkNE
QYzU58RLyQLRDirbhmb3lkbZu51bxXLKR9yp8/vUKppT+dPzsayzZUzSMYBwGYmdUw5qSSLLf0jK
emvQ4AHgiMT4/TU5UcfnR9uzObXlrilr3kZtwzIftemokedMMwrhiHJp69pxvhm0BJEQGs0zUtoW
2rj+uTEpOaWKDed5XR8cBr6vcUhAczRUf9SoUqmL4ZBUHKhM2piWdGoMJ1sR/qLZu93qc0VlY+nf
ZbJ1NE4FY0dqhE4oIiZth78fdjDZM0ibNhDMDKdkOvioPJHWrMp2UuesxKQxpn0Nj5MDum5r565s
yPLXBDSjsm22MEeLzdAn8TbpMeQnUsJmJRd/or4TdEmGiD4W9okvVt2MLPhUZmI6CoZjeFrGd5lJ
lLkieR6D6G2sA7nXOj6zKUg6Anot8R/ZMU6rMmQA4mRxXg1kpfCcxHQiQ0vvP6hYGzYunzawBje/
TuqrbMdV65rGHq4WM4R4/HK/Xvlxz57sWqo4WIgx/7H+zMd2rBEc/vUeclvrLf2Ca4NJDGsEd4Uo
0AtcVW66dR9CRyigDzAZny/ECXVer5vnKOZFB3Dx4sGf/7e4AniFplgz0CAUxrpPH8aNGMKEjYUH
ur/vKb3GrjBti7p81ukCObaKc75ed6fCD49TWT8T06STus+7ZRyQer6/4img+6svQMxBLDh0Q9Me
hrB4lRR9XiOvvM4FqgubgD4eHfWig+Y/284t5UoCrOh94ZXZS9sqxEp1g7uMVC73jjFUeL+yp5IN
z0bUGHUtPe6PaCrLjK/5HNL5SCi43PJf2IWxp45MxaQ7tJs+42wHqu5lYPZgVoPxCfDnJgFOcBSW
Ye6xfHwidhvybB7YbQ1luRnmB3s8jNshq7TD/XNPK7tZRx5EzhJ3aKzTZH5ng2AcLjeBFlnLLrDP
96+grGYBI/MvbVeVG+VFKJKiiTfoKg46GS4Jn7ohhh1d7H1I/ELskFBnAAJexwwFYKssfHJ295Ep
zh0++6CVKPbG4ME+1c2H+4fshvTPVU3It8VeMMWPjhcrdE48RbFZcCxg6B2wBXX6fUuZ3M1oxGOc
tSZfEQMS3AHLgK3+IlBFeykKyHZTR6w8sGR5HuMo58aioaqEroMbg8aEnLHoThZkx7WIQvCSaNDU
BRvqMfPdVOjuSuAnx9ipLoHKP7epO5tQsvzdj75aQmDxzgXmuylul04N5rShtHjj01r2iMR3xRYf
fSSNse9sEldxE2gbuHzTxcgYDsf0PeLXGEk99OxsK/xYurMXwGAeGWP34O0mdJd5EIUb6jFtnfJg
Vf1jooU7BivySsgbz76RVdvUa0K0OUvhYKq+uiaXsTOZIyQoiIzY0e83GSIeIxw8Va+5MZydOIEm
kdTPaUu6XChTp1OHTb0Y+EeKv7qTOfYfQiuy35IoPIOURIar6q9FhjJHDn6rGbb60AAqNdNpeB4Y
m2Bgq97BdkavfI/muiyi58DNo63lj8O1qTWyBfXkXmBX6MvU/mSMWvwFTnSFbx9RapgaYGglq49V
xduu5vNysLxuzFa+RQpxMc6yc0xzCOVg2TN+frEzaj/fuoH3bkyJdayriKSCbnuvEwFzxb2fJUHy
alsgGKYiO5dEE49GzkTdKDUIA2W7DfM82Xo8IVYNCxxHFXmSbeltmxpEYpdzlWURyTGXa7jLLP8h
6HH0ZU1dbvianT1TF8HtXhfHkOdvC9mDMLy17SBmXNqq6mE6UWyq28uhR2bSprcAMfjoYxVhdeVN
ovpxVDRourMzu95I2d+6tDtEJqbUJDvd71VldO8tvdRrmwT1rm9jFjhtxSRi2qsISkU0YR7TrLkx
pc4fIKqS9saVy0XvPvDg2hQJDYzBUPrAa50jI1qOo05+HeOelSpkKecpDOEm0m7ke1Hl8aazdpWb
1CgpLQ3L1/u00LO6cx3AvW85i0gt5CnsOp8q09YA5oWXQfPzVQDnupWDudcolGIc2hzumy1cNXMP
eL6vOjo/A1VhR+/HvQx5TrXOQ45Sv6fVz+FMOe/Jk2JtJWZHTrr5rHnFqSTdTrIuX9hmjSmB2aZ9
dApnevAMCWxBq2osJmRd4ZptBtb2hzwTsECq9HsxVjMTOjwGpbXpuHmfitC6ul2aA+aifvy+vlmj
jtl1LJ0zYeA3O4evC6g83HityB/cqr7m8w+Px9LmGxXVRbP5rYy8wT0U7osVF8YqsVx/mfu5JI49
9teumbZ+W2I/Zy+49UV9tXt06oK03bIaHOIZrQGXssE+5zKYXxdhJhemQAFlv5uL2joymTzYxNd3
ac/0DGpA+5jGVr3SvFVdAvAwneoWmNWMqMdgBge8bnr6yCccz47/2uGavSatPIytfQl0JgZQZcFX
O4ioqFAIyGPzle0H2PCJtWUS1YdpLMRzQt0hAtNjbSl5KHsKLC3c/dvS01l5xVsqpIkm6LI9MXRo
FqXmr3XX2nuNCFaB3XPZGIkAs91pD0UE90cGr0i+LCGy+6hL7Fyl7mpwG7STSSPRJrW0gDyXBGZU
lPkWHZsUCl2Juhw5Q8xPFl/0I3APX21CJfVlUQXRWgENx4efvgAH0gJ/HVZ6cFYGojYJBnsnJ41k
ekOrjJHzl1Mfjj+D4z4m244SFJT6uSlBMefSWsRktqCzSHaYIcp0L/ZVWgsijbxPxhFr6ODkFmHE
W5xm7zdBENkMWV3G1v18ikC7BYMURQCV6i640l++l35SP+HF2uUT/J2gJNmlmwkKJ5Wga9Ea/Va6
2kPetNVRup+LPtv1NDU/ma1/HhM9u7XGOUXpWlTz2UdS66x7Q3ywZArJ3DYP9ojfyiH5HhlpdFFD
sGrcwdmT2FiUSXkhxikB6Lsug9jntm6yLUXCnCcS6wX6s7vDkJAeDPrCbDNlZm6X+1Bkj8TIPuhN
86JUFV98SPJlGn1jv2Ctjax/jmjhe8im6GM9hXhmk/QsKooWfE1ORPb5ERZG5IVXRNMxAM9MstEy
d05KuQWtV1/QJxyCdM21Nl3nNHjf4RCIZV3Q6lR0prtP8+Rtknp3yFoAxERBt62q8aEMcfRj6nM/
QhauQ4gt1qEekSpJCpgixNncM/fWtrMPRWDT7ZrGJr5lGiH0CdcJPbafe0IFvu6aCz/27ScyqQ+B
TOWauFex6TElnjogVctI/1ILqd56eiYWdS7U7CMZN0AdKc5GaVmiRDtY8EKGTbR+boZCUTxXo3JD
Lv50n+NEsVxP0m3OJFrWTUgjRd+xXoUtOxVhmCfBE/J0H4o0AUcegZwLLsQ9CS5iHjkVqzbq6OTS
4qXct6oDUNGQkfSjkQhwJfVdYjbDskYH3nAYNZhJ99wXNsXLbU4/feshsclHK8uda2evgTkmK613
AeNXxK79CkNZmIBI7iT3gZIBxRs98ZtKmPhkk0jkbGF8LrfWfDDGqt7JOqFHygdsglXnNhpUMueT
XLkJ0Rw3yqKlfT/XE1VzU1wxiD32oeFYyYNSOgLdwX9I2ylZi4kiPanY1Q8DNXsGM4rBQmoVbloe
jCp844dtCsZLG0Ox57BatlBg72+jxj7VU2zp7RBbtkTWmfRm52ptunKkIQCwsZstYoJj9B6SzfOr
8s2f/3zain3elt06mYJbm8FxSXSe0JbbPqGN3FxM7thwOG8Y/lBu9DZ49CFV42ckD67sTl8UVvxy
3+g6yZtRQvf/sSEt0mo9BA/gl0vKBZENW5vdoz+hIiOQsD9jnoNtnBWdfb0HOiX+rjT/eD+tkkj/
YDOevLKOvGYJVSj3vW8O/H/BhVdAl/bhUEP2Xmmxbj3pOapmkyQTVKXxXXc8TOFTDg0XxzsZpVOp
d1h2w3aTtX2xZ/qTLUwJfID3T6stMFARIFzjp/tc9h60Gj2F3+z2R94OjuGgpuEz7L9BgLnv30Fa
pRDzAAjthjA28UDSyW7E+bbqnrQxrFZUm9IgxlR78WMdtednP8S3/ElravvYVGV3oZNA32YtjfNp
/WHqEvXogC9/TDIIQDQWusuy0Y5Ga7P3N+s2RHDhgJSGHsVqVKdhkBvGi42axOlgzvCoIL6Zhci2
At8LndMd4jAZ13U0jMk5mP+rod8De7LU111ImefQSKCAd2Ms4CS2VjGhdF0F5XIyGo26UVM/hUEo
Tg5P/cQ29XPGGOCmw5AJIbFt0SwrsB2Vf3HpAriEMUnFgRMkhq8Z16SPLbFug3oS3yZjSy6UGEaF
3mebe1Vo3bFtpnXRUB4YCZCK9y+ol9gAGt9KKWVxorVd2Le+mb4NXerf2FoAWzMCrJZVRhCzo+nE
sdrTMGx8LYwuOOY48RgTUI4qizb3eze383itOQ18M2bxCkTdcrlPlHv1FQ9z3/3GLPE7xbfuqmHe
vijKsNro0mOSDiTi/tbkcPMDK/uemuauxDV+o/mXGYwX2UCqHoTsyUArr6HBBmv8kppfPH7UINw6
pr2zKz49xWpZBW2/siQLmML3iq2DYGYpHJIMwKUtqmdubgE5i/PlqsrPLtbji0bd0QMz+HDLBuWS
DLy6sSn1pRoYsAaacUNLoeZufuDno9XtiNcfmOBoLAVjvr9/mBJLBPV76bdiGo5p5whyjNhPK/GM
jQUZ3cLnRjZ6x5bT38Tw/JZjArnUAsf5ltqXQen5OQnrRxpiCWeN7twFNeLWsFpBIoLbSQkKb0y3
UidT6x/ucoPjd4cwYt+fztPNEiJKlfXDjvUC2XemHuA8+k7NA6g7rXywSitf0dVg74IG91KRKZsj
fvstJr62iX2svBSJJ4dRpsvIoubQ9dE2GgYQK2LJlHsjffNWLizxSAZKdlvobEQ1y00MfDUW+fiB
GaTV6+1y3uFsLGVc4OGUx8AFya2SLtw1VSO3VNVDuinNYFUGU48/E3nacN7u53QOLTejjr/qAwNj
8H7+mtosf0ldDGHheYgcRszYaswPtHg69ZUpyzGIwfzhh4kuNNJRoeSGKzpcR0zpvQ8YAfwYLtSA
LST+MI85wV2a+F9J9LeSKCrB7yXRZRjlf5dD+eM/5FBhyr8cDlyO7rCz+Zlc7Zh/Ubdm26CREb2k
7aJI5gWL7P/7v5b5F8KnJx3Q1JhYDKTPf5Gr3b+ELSwTeLXjWLPS+j8hV/9d64C3RoMuKpH3C47X
K4H9Ai8Lb1UeMK2s5ibyLNB3TWCXfxDkZrnk33LKv3/F/Kt/0uG8SCvTJNTkVfYWO7IhMct+4RLw
if6AFv7dL/hFpwG7YFUq682rrShJktn0TiRb/YHJ+7sPaFaTf371rT1NDhSWG6IwoMWBjyUpcOBr
amz/8Pp/9ytQ0H/+FU4u/NAP+vTmhm3y3R8SSt6snixIzzP7H76NX8RQ4QYpmTwN+5SOedELIUmV
QkFuBLxd/0HW+933MFPAf/qoevolTEGxy61z1EgsE/JB3jt/uox+8ylxuf/tpzOkC9TYEOnRlS03
nQGkK4JcRa5c8/7wIf3mDcz34c9voIwL7MZdGtzGTtMSguEkg1ZMuqp/+h5mff+nT8ixi3C0SU1d
6RmkhXBpR5ZLX9jEEYsMbd939eGn1ec/OQb4gf/hnnN/ua1TPIBjZavg1sQGeI+IELdZj+b+n/30
X+5oE2mMwUpeXe2hi3fZPOHg4FH94XaYP+3/9Nrnb+enD8mKRZsX6CnXjhQL2/NwEcA/WBumJ1ay
tE51EXp4jyvvH35Wv9zhHCySCrhkQBFKXL2xSBVU9TkF5L///mn97sL95fZuLYYZwrcMLtyAZi6P
zZXocXnVMTnr//4rfnfh/nJ350lmJzmhkyu5Eucx6qxPBorfy3//4b97/b/c1qJQUYgPt7waKRHD
TjM2Hfu3Zec6xT97+c4vt7bmKwbFsimvWMuRx/Sg2pZm8/kfvXzn15uaok2dLnB5ZbdewoPGYRAm
4qOdFvUfLAN/d2n86wHn/H/OvmRJUpxr9okwAwQCtjHkUBVE1NjV3RtZf93/B2IUSCDg6a9T/+Jm
qVNwL5s0y1hIaHANR37cDVT3AinkbVkKvPf8YG38EdIfCqScJPVhcqMzoZEBWP/N/GFnmbIMSGSA
G1EODeVHPKDhEoBMvQkWPc74vVf0tt1jaznvADBa630DQMKqwoVqevTAgzWuixNHShxe3pGLM0Et
AbaU29XYmmHgvAhIXoP8Qx4IfhQv1FsYHiH49BE67v9/7jH/d2QMaOfYtxUsD/1Hx0Lc62Y4RxTh
F+gBgaxeZjveuRbwRQa+CbKHpQPxl0ebFQme3Gfy5ecdebuXLKthZEC76vD6sQw9eQQDfYUEPj+1
HLGxMlkjBar9UAkfRNfV5227Ptvgm2hHBmjRhEP7CHAsucRReNMs+Q2W4si5D9qdGWYZetPfQDkl
mxvoVz24N89P5Uz5xxyeX0hZqdodUFpGxWT5QRm3VYni7WMIZizlrB+gXEIX/+/tbrK1wMB8tIil
DZM5Wm3L0U1wq/kRI9cdtObQ+WO7ClsLDJirQYVEQpfg0UUU2Q11ERYuDK+iMdjZ+GxtWH9/g/NC
QM97rgO8M7kk+B2nK2SRTUX1LYYh5+VYG9a2vakCj18DbN7ApAGtAdLhfexdBEd257HSDXiDaO7D
VSaJHrpwk1smXWhWOt1YeTvl2zrIQDaYli342H3yqEtafs+qAqdzCHLj5RUWx9tNsFVhwDuB3jSZ
vBbzyO+7x4xU56suuu6rwNTd2S4siKYGokXBkmyOq/gBc7Hiq14zN3nHmhc9UTj6gtpwbD0PjV28
Ilkt2OLHSNWl3fA0qCUoPxRdztUVToXLTi0WVITGdt70EQnggeI9SAkF+KgYvzA8uu90la1wA9UL
95D8zgbvUdeafAYz5O/R89tj+8S/nG94nUWK5P5jcJEn5jbQFhMUwr+HJtJPMuNbpHnhiHsEow+G
/L2TH/MlrR3yJ7SgyZftGmydY2A5yduqJLCgeSC+OOlbC4EQ2OtOQtc7Q7v28jvnjtCAM0SOPBwI
SPWAUD3ccRGPYAUSrIPwinwGeCMX/NOxlhi4Bl85b6C3BM/KeZIZHv5hxvnCvG5yPx+rwEB1k0zw
aqim6jHHFLq+Ek/N11p70Hk8Vr4BacUVcrmimD1A4fSgSkMySImM886aZBnowACyKBwvyPxswd5G
ilRqET/rKaQ7325Z8QIDwH03eC6ipDGUuRNx7nLweJnwZEp6nf841D0/afRvsQDuA4NvA1YiZA2/
lI0uHsvgyR0c2Bpg7MuVj3c/IRHWD4RKPiDHoHrxET6GynCX7YDZNgJr1W8aIJwK5B3GikeGtOyP
SE0s/nI1ZNd2hsBWvIFkUmKzofXAHgO8HARSBOAeeY3CHtzwYwNgIBkBak56iG08eFBC+0O2nv4+
l/F8MOK3pqm87R/cEhM9ERaBsMTJH3XlQH9gcnGPPPj9Bn4XrNRJ54zFA04ZkA6dyuJek6H9e7t3
LBvyam749uuhlcHGmYf8MWcT/Zxlq5tqPcn1wXxs/54HybKddlhqIgaSm66Letieew+NcNALzmLu
DTSvGQmkcJSa6G7OxTpx3lm5iYFpoupEimRWsMcdkxuCWvJPgSjp1+3+spVu7srIe8ZrllAPEN76
W4xt7nnxiffXsdJNODs9dGUCCib+OOqnrvPYM6TK5PN26ZY9jRhIVksIVVJ4EcBpKFd40uTeB7x2
q4sW4GDFfcDvQTLq79uVrYW+NwxrB75ZNqA/OiqwfLIHq6DLAu2W5sIzqA9GyfLf7RpsQ2EC21vo
TL0GdKl8GTjYd0sEk20kYe6lhtgqMJDtxG6LrA+O0CLpRrDlQIJRHoIC259vw4OBa48o6PaCu/Qg
4/hbj8R0SKrAH3jxoBswdZm3c7GyNcIA+ARzCI4ttHu489J9dedJ/FMAh+P5UCt+Zgu9GebRFV0D
YS/xqETjP+eF+6UE6eUaITPgSoTai1taWuEboMaCFBAKCvGDznX1D264kBJU056tva10A9S4mwdj
Hs3iobNap9ko2GNspdhxfLSVboA6GivmDQlS83QHrwe4gDsqOI3tMO9dDW0VGLiuQATkqlsQcR3B
k4w15JmLGHjbHmFb6evvb0a4yUFqDKhoHryY6F9uxqsvnjo6PX8mSL4p3fOHgpOhxIoHV+cntlTI
YxicOd3+dsuK55sITsASceZ4hIYh0pUHIqENXcCG5mcgtJg8KFEE5e56YVnyfAPRTcTCUnisf8DR
EEKaYEBDj73uazxjehDmeNpuk2Xd8A1Au8jcLysk7T+SZNGvbKrq1VWLXYZJFc8dUl13dgtLazxj
vy7iosTRL2sfc4+XzDkoJDJuupSWEd1pia0GA9TR4MVIY22LByJY7S0sIX8zuGr84MEVaWd5slVh
IBtiUuBVQeP3Mc+Df12/H6bNHkSQyp0DuAUdP7MK38xf0P/iZAgG/ujAO0LaCJ5RxAKFh+2xtpW+
NutN6R6c0PtcsPjO4TL+dVA5f5Jje/ClxjOQLQbp8xkO7/dO+v5Lt3B2hab5b9ufbut5Y3dWcOjw
pQSbJmir6dsww9+RswzsXQf2Ni/bddi6x4A3UTCeVrOr7109tbe6kH5xiZwaUnnHyjcAPSWgz0p4
mN2hkYLE4Mwt/BQJCXAe2y7fWzH7ziHp5+9vxpfQhghvUM2dJTK7BmSewc8GuM+kFNUXiOkifauG
iL9bISMYNjf+i4cb397t19J9pgNxg4NrgTBle+cB/wf+KMPHqoz1zvJha5troHuB1mA+QqPjTntR
37kDfvyZt+tJrRwgZQxxsLn3zjpUEGwsyQgHu7IenI8R9KqHnQXG1kAD/Z4Yw6gOuvrOyJBAsgEu
xn8rL9x7jLQVv67Qb0Zv6YohFmWi7lxQ/wnCTdo5jdB0OnizdA30J4nfQ6EdPO0WSfAn2B3JAn4D
Pj94s3TXdr35fsyzyO+Q5HXXZZncJdxVYDrTw8tze3avA/3O5HaNFcBz80ZCKbW/U5jEI7DlUsiD
JRzmyWVMn+SAiC+cXOPr5CoISm3XaRsSY0VYKqQ7OEmBOpdgzXVEihDh1UHiimusB97Q54k3wddi
7rvlDs69fkY+OSQmp13Y2Bpg7O6Kil6MoAve21giBNJqZMLAcdfnx7YUuNP9Oug58rJ7ilvAnYXN
HxIUzM+QM9u706yF/HvIo8TAfI/32WApZX+XBFP2k8qF6D5NioTJBE2Upsqgc9zl3xAWbpGepamX
QW+ILjqsdxD//q6zqnP8MqWbCDmNekkg0TeU9DlbHViCuMt/4EVv7wljLeq9Npqoz0tYWOZM3LtG
fAw4OEU179NYNp96l/02wjbw0FyOEgP+ISw2B4n71X2QCuxUHmRh+bVBGqb47QhYIlNTIATvH04Z
qKBE+j5cT/Hp4XnMht3L4fuTOUqMFSCpW3hP6aW7B0WRlM8z0qhhbzSKgey83doqMODeU1DKJffl
fU2yuM9LMf0FUlO50z+2yWTAfQFz1i9pI++UlJAiLV1y8YscQmngwx1sgAF3EMngCekLmDVCm+o5
g4njK4U12PXQAJs0Nay4eVw7ibwzMPuf6yX0Ls3s6G/bpVuAYDLUcnBNWDBP3V1O+Z+wwYE3mTd8
9QPvh1j/aeK9x2fLOMQGqCMBM6KY0u6ejVHwlJWZD4Uo6T3zARq/2215f69Cab+uG8vot7GPrJk7
lHp7KFHC55bNy/yHbJv+Fs5V/ZRlkMNHblO8E/6xTN3YQDdM04WsYTZ7b6OO/KGhm4rE27mGNtp2
i2zlr7+/2dwFHEfquJ8hvdBAye8F7xsg9OVZ5lY7k2vtmnfWwdgAN+mziUVzjQrqKnkKc6LP5SoI
xxuEyFyvZ4/ththG38C4mmIIG7oRFhFWDx87Atc20JqTszct805TbFUYQHdceG5AdQ9V9HHwPV61
eiAYIPMfBEmQO4uJDS0G0lU5M43UrO4OBn5aLsGHONLulRfuI+nCP8GX24vIWRpjEtiIqAoukxZb
4CScJ39EQgvUkymSE5DavT0klqE3aWx5rqVoEBq4Q9cM0gwzBJl8PFVfpSzGFyjZ7221tnoM4C+N
5yWD6lEPJCNPrS4wu1T7scxijjRSurOOWZBiUtgEGAIdj3FmyHLhvvC4hT0F1Kp3VhZb6eswvcGh
w0cdu/1YYRefoVDrl9Wpg3zh8/ZI2Epff39Teoh3XWR+N8jaUMEPqLEj14Qy77JduG0m/QvhHZ+w
yuOoOGPqyBhiIpkMyXnWe9wr2+cb2CbaIXni4rTrL3J4qnm5pNAxcK/b328r3YA1shlZgXyG5h47
MYR626hdOARD4j1I28o3IJ0rWrsL0e09o2UB6y1dfVSu8o4NrclLS1owSxYRo/SIsEcZ5xLKWct0
iAASmZQ0bARI/nVCCMp2IFEyZD9fRoZE90M9Tw3gCobtDXaVuFnWOdKb3EgWjzGLxD/Hil/Xizez
foRFaBb5AusCAU/+5iZuoT87hZfvCW9ZRpYaoK2WDjZjJbR33R5sCYhU6mfcZPaoYpbDBl1rffP5
Xt1OSVe5FXpHdo9OJa4+dXgcOLdJCIdCEkHOAQbWH2ik1M4mamuQAeWph2OMXOoa8puEXKTfNx8K
NjnHzjLUgLFDdSKqBkDT2nM+BiBtXtxxIpft0bYsQ6Z2Xs8HvOT2Tn0fpiVvLtAlzL77cBz6r07k
sRegyOSlQQQphEQEqe9+55YOMu0yEX8Ny7Bcvh9qhElIC0mQIRjhN/fWb2FiCycgd/6MNNy2v+FV
opM7O7NlnE1GWpIr5scSO2aWx3Bh9it6DRlpj41EaMC66OcFVIF63Y8VDMWSyP02xBmk++qp+Gu7
nyxbvklMU9qN/RHyzHda4yAOGZLxpewdeaV9F54dB/Sf7Xosk8qkqOFpcqjhzVTfJc6sWEd8DXno
hTyTLPyyXYNtKNbf36A8KatgHMmE6GpD/5wF+DgLnEyPnSpMelo+T9UADWOEieqkPAciie/gxLUH
P93A8xIN2dwtUKAZ+DyfaAxiIEHwe+dRztYxxrYMCSaRV3OOAIqP0yKyok9dEu4dTW2FG3tywnzI
OVSQCOxcPPZ5HmHfZqW6/2yPqWXWmGw0BfMhJJEhIotFIoP8v9PD6wbK7w6klo6NrElJ8yquGR/b
6s4E1rczDaBtcyLx3H3dboKlg0w+GgQYonJO4uoOL+G+e4KdKszoIugRHHs0iQJjc55EAN2HAX0E
w/TsIbuO/o+Iq2Vn8thGYP39DaqEn2jXE7y8a5qk7ZiQM+uhsOhBIeJY/xiw7SfIPPVIa7i3uQOd
yArnXWhjHMRtYOzDTcmSOQ7m8g6X+ORcdppcnGg3z8DWOQZunUHDVTpo1l2+nr5lvHGhNcTpJ4gt
Faft7rFVYYA38VgNH0zYasvRgfZNC5Fa3YvgCoPX34/VYCC4cmYxEjin3us8gZP0wKv5b58gx/48
hTFkHLZrsewzJhuth4Z7lI1+cS87qqH+BCRDk2qEQSvVz1G8u89Y4Gay0RQk/8F0w8GiHfIcWxl8
Gp04K163W2EZDWJsyDl0GebR0+W9hOD8zc+j8jNEaeEjz6Flvl2FrQEGnMM+5zhAtPUdVDfKzvME
mw+ocgj4/m5XYGvD+vsbRMN3NydV0GMkcECCsSCy1p0P0NwaxtdCVtUe8mzVGLiOBpjj1OFqlV1H
1UsJq8XnNo6TFwdc36ftlti6ygB3WGYBcpMyLK0KwvanoZLzH0XtIjl4u3zbnPV/7al1v4/GUpZ3
2snUd3v4CE7lNxp06SQR5dmuxNZPBsAnUYFA3FOsUOvVZyAQYsZZ3v8c9nPydbsKWz8ZCAehYcgg
Y1HdedRD77bPnfju0anbAcU6+d8JTJqUNMi/VSXzcHlb81C7Jz65nZf8dC/VDwi6FHDnSwLpXaHW
MSHQt90mS7f9m6DW62boekwvjTixyyFfMijhPSOnrNg5straZYA9UR1zZbBufdnKJHfU+IKL5D9Q
h5yvlMssHSEp+2m7OZYh+qln/gaUYxfNyzj2oBYlOTwtNUI0Gho+OyNk66z19zel54nCw0qBmBhL
8OrRrYwcvG7H8PUAEfVYAwy4L6yJFXfC4g5nJQoHRqQMgo21x2W2dY+BdJXAAlkyrFnUD7AxlYit
wi82zkJ9Ofb5BtQnB7bGDU5l0OPDKaQvnfFSi3KPd2LrfwPjeZHRlVVe3pFMnV1LWalXBIPik3KS
PW6XrYdMjCcE+11VAIRsqpPVSsOTJwUfvM+HOshkpzlD4MBgaIY7kgzzDkK8EczyoMtZ6Z1FyrLY
euZTttc6EN/sq7tfIkBWY0W5IPMRb0OjVhdvBonwWEMMVPddV8ZRgI6Ch0tz6qgYnoQH6Z/t0i0j
/S962rwIOIG2GOkFraAwubtC2BJ+sQhxHUOaZ4DZ67MuGYjCiZDgEtQKaMEtCJ/srKuWefQvjlql
k/9d9Bis184M+QnXUXZ7UQBb6QaOJxfajPNY4dtVDwerlUHpwUTmWFjMM0Ccxy1EqXMf+7Wvls8z
jXP/w7jo0j8W1PMMGDtDJeARwvjdhSljD2t4B6fLpHLcPQaCZccx6WmNGwc0C1mBtT/4wCgewQcW
/A/u0199jgUV6sXHnsFNJlo0ECjGZ1Bf7QQeScBwyuCSyeKdc5mlGSYTTcEAEzLI68bZhx8GqDNf
XKf5FJTstzCCap27+/RmWTNcA8uQ0c7caRTlvUXeY35Czibrz4EMquUESQHxhwNHYPpyCNnu+g1v
9lA1LOBr0JDf4xLMOtSFlDuozY+fFaRvjk1gk4DWeAUEk/31ksT68SwnxOEcbNY70LYwBCOTf0Yk
TPmwtWF6wQvvCeKBOAxio65+dCEwmCknP3szlKmnpg3+6ealghfsUeib7DToxgs/K7HDzhms6F0X
Z4NhEXshfsu66xrQT1gZhEMMfdQBec7kN5rLMTzDETwboUmfB/6P7UlgWb9MQtrCSKWgLYBqpHLO
WvbBda75XjDZNp2NPdxpxyXvOIRj26r6VoYJPSM2+/lnxDcn7aE5Rv/FRwMDuepd0Fshs5i9IuQF
72pvNw/8/SbA7elXlCzwR9GjaPjd99UASeVYQ2cYD7yywSML5PGmnbn8/nhTk3eW4M1D5LmX3wOF
RFLp4Rw7hwi+C1IeO/HAdenXpjTwxFFyiOHlsBT69w5u7K/aC5edYbA1wNzFYXwCL4/GSSWcVJ/8
WdIbLq76OlUjP7TIU5Nu1jt+LvGan99jJX2kn8XF1YfC6k7ptgYYW3lfjlHl5AI5bDVDKu/caQSu
g+g0whHnvI22BD3974slTUxQ575TFE6c32FXvkyn1gMfoUP8+onFxT+MJ/Pndvb0de7AEXMh27Uz
NO+DnCbGNh/C9n6smywH/QkVIi2zOK/WgtftRtlKN0BOoOfpw7o8u8cCL4N+4/9QTlzt9JilcJOA
JpLS0wBehp23wx0Db+9pn8tj8ZafUoVvt8AoS+pJzZWT+iPy8xjD6TxiIOltd4xlQpmsM6gLwCho
yZy09Of2s2ScXyXhLewF2mOKJNRknYHfrUYHYqRpneAehjvkeCncudzp/HWNe2e6mgyzBpkisob7
T9q24hMMdeGdnkNmWuvgi1M4v2WQ/4cxRb9Tm22o19/fnEeWJOvGqfJZivcEiBMGiHOnPJtgZLs9
HLbyya/lT82EB/9IOynrqvavFtU9RF7Atv5Y8Qa2i7xxMpJjtLu4gbbR1DivfdH8faxwA8F51jgJ
cSKWMuZ4F+ifFC9F5hx7cKGxgeBk1kEUDTNYZcikh3ZmnkGSfeHQmj709f8ilIWeI13pO2kWaeQ2
sBb8PpAWsmNkEWqyybzBUTAeL5OUq178t5U0OXNncL8f+3rjTF4MDCuxJnHahXP2msE0GL4e7Xhs
VprcsdyBSPVUzEnaKZ89y8Whl2SAx8ixb1+XpjeYIqyR0TANLI3LjEA/3ut4cc1jaC8dCg/QyABt
D4GiZtT4fFiy+9i4hpdaRZ+mpgsP9o+BWtFmWhMklqUQgkbuF2dz7pz6uR72rqiWZcEUPGtE62f5
3CSpnPEiSzWE26DdcrR/DOBODQJvjgxYWldMjU81jGvjl7btefXqgNGuDmUI08hAMFzqGDLNZZy6
FYm++B5C4VAh0V+2Z9E609/ZB0wiGZSrQ98HwzGFn+PHmOIMUbvyP52vvkY5rL3gSnlsoTA5ZZWG
U6NuljiV3ppPAFcNcdZ9v8fRsZzlTVKZQ6Pcgb5SDIesevroD30qq/glSyLv5OZZcrARxjEbzC+o
IwQiTtvShVcWJPYvuBYe3GZMYlke8KDJ9YDSYUSgrxleuOQZ+ifz1+2xtsDBpJZF1eIsCQwkU5iA
g8wU1e2t6dq9Rw7LjZ1SE8650knYVVHaIB11rCG7P5TfkEHYn+e4gOWRLOAq3ifNJzwM/14tx/I8
4YT56zoYjb3oqySM0tYPkQ41VG0A76hg/zXY1m0GzpuSK9GzARVURYLEHqke3ryXImzDn4FuWPL1
cLmLwpTWFUh9FJmeMm/K/2YV9PbBw4xT5JkEO9ud5dRq8swmvy4U4agMwp/zFQwb9pw0ELkTSFTb
WdNtVRh3arIKGSEbIkpnL2vFCQJi+Y94ZA3M6uOJHQv8UpNrlreUTrHjh6kscaOuM7xMTLzfu/VY
xsSkmTXJMszQwwrTMhLdM48RZZo5og5D7enVWTd7jaAJurONWxYuk2smXM+r8xqOUaUMP8DR48Gi
Dko+Qn/H6rJ3XbFM4XD9/c1ZAcpnUFaeHZpqR+NtnhHo8Z89KHnvhPltjTCg7ygNywZBaOqSvLyU
zF9OcDGpTpmq4TObOHvEDFs7DKw3CJx5QV2HKXgfwT+QU3LSoGr4fN5eIG3NMJDeJ3rGA22L4icV
nn2nJKc1fc+FMsezctqdc5WtESbkBcOzDk/8dO7C9kJ5RU4ymclO6ZY2mCw02EmWPtwG19LxfAp6
bPVPlw3y7qmCnBq84H/Z7isL0E0qWh7gwQumvmHawTMOHtqIOXCf8ydvgMTVdhWWjjLZaEvYR1mr
cj8dNOJzXY6DZ7T6rR0rfe3AN5hAihWkb8IMpcOT5VJyHl0qcLl3ppLt29due1N60mu/mLIxSLMa
VChXMfzpq/i6/e22QV5rfVN671SVi7xyDwE55F3ELet/z3i+fPJj+LpXCMY+bddja4WB63CsZd1G
k5f6PvQ+WamrSwED9p3xtU0hA80JHL60081+Gk0K6XNd+Dr4tLwwTfdmkK0GA9AOrMDDOmp8nG5J
91XiJf4/JVO/4y0sOjiLDDDDF040jRj8lPp1+6KHfjrNDYJw2/1v+X6TiJb48NOrQVv939tvxmNx
xvVI3l1fNDvrha0KY8NW7kJVJmM3RWBycT8HI8umVOdYac8zgU3Cf7ZbYplJJhktRNpcLGkzp3NE
/Ccu8vYF1nMHLxfEwLIoewhXKoxzWXbuxU/wEBzK3Xu8BW2mNBrYLjDNGn035U5TPw0uDjOlmz86
ycSHZNg7CdoGwsB0MXZ4QCnVnMbrpQtvqX/C/fNbo8DTPDYEBpjzqua6hH057vNz83s8ucMz653s
j2Olm2Bu2qiM42lOEbGhoMvnU4JzpTqoR0KJAeUCili0jRfMU+SawXZ3HeNsOpjjgeekX1fUMPNq
CoG9GRHKCMfUGfek5DxGCNrsQNkCAJN45kE6HIlyuZu6gaOKi4RlSvXiTInei4Fa5o9JMiN+kEfS
Sxb4mSHvkjVdcS4lHmm8Nclze4x/kgfeiRb464n5zb6j6hKnld5f0p9pvTDUHXH4lsXZUQw+uK1g
8KdXyyfXXcQPiI8mZ6TOdl9LffSEZlLPPE86fpdEaKSmwfdhCn50vOzP8IGsrnrZXRQtiPfXPn7T
zsklsL2rgUUYQ36jbctOcBj4ikTZGy6aB98/fAPwjQppzhjkj4diyOfrILw2P8edkPOx/dWUT4tU
y2A9zt00jmn1ooM8gSUc9LQhaJftHPxts9pAveoRxilksKQg1C3T2eeuGD5UCan3Tjq2CgzYJwHR
0DSSSzoHefs8TFBVwd2VXbYntA0zBuoFHGwVnzAELJP06heQa2n7of3eNFWzgxlLA0wuGkyzoKfo
iiVFMk5yngMQTGizK01gK93YvUk8BDFOIEvaURUj9xbP+8TfvTZaYOAZcA9HCPSI0Z1STr0HrymM
BLv6txo6HQRWQ9ftMbA1wdi7w6iFoyarpnTOkZSjV/5WlRyUzIEN2a9IHkc1gfZHpnTgUv1J4eT6
wfFgy7T97Zb5YxLQRtj/ljKLdSpd7n50afOp9pHyxiUIUNs12HrH2LRJ5lH4Y1LsS6vA4pDhCRYB
5r07kCXSYZLQKgKzx67Crudy/791NX5FSsuXtgu+5Hp8GfP6KAgMFDcqCyEvPk0pdcCnmVe/wKIJ
qp0Qiq2PDBSPkkdeouSU1kG0jJe8YzItkNG6d7q0jLJJQJtyh7tQghwQYeT5C7KW1bVzuuwVTJQ9
/xdLE0wWmoARaESGTuHkDQGTugYLZZJiT+rFMswm9Wzxkp7lkyvTFqFMXNNxV6c6m56lANhoN1c/
pg406+0Za+stA89T1Y1umCuZ1m7xT1nU4tuYu+qiPLb38GJZlkzmmYAwOxIdSJ8OA2FI1Kiq06Cw
Lbcxbl94U9p7I7cNyvr7m1OAgGRbtFqdpaWHfKysY7D6dg5Kp1KTYwa3DgJbzUCmKnNeSdP8WUD3
Y3sIbB9u7MohMpSSrkHRGclgaEsWcmnd9hgvlpq8MoUnCuLmfZ8GfoOMa8nViTCofBz7dgPM8KPs
lAMqH5bUurlIvgzPTnEwYQmGlb8OKbRp3RkJBl3a+fn0XNau+AGCWfn9yLeHJqFsaptGQ/SzS7Nw
KLsTrXpkDntIJN7j5r8/80OTSVbATFywlomUzqp40UUE1l0EWx8+BfRJg9a0s6+9P4EQLzK6SfAg
JMi1S+MIqieBhM+mow9Sc0JTu0zUdQ8PC9KmrAd+6xAB9ZJNf22Pga2LDNB6BM/WbT9VKSOF9wHe
f8tzy5T7RMmSQIQNUNiu5/1lLjTly4qyQHqd51Zp1Dn5FSkrD+KQ+YUGyyEQh/8ilGUL7k79UKXg
mlFyckUOhf9QEFwStlvw/q4QmtSxcYR3vWjnJuV9IMBvX9Qqwdg8w1CDPNfudJr83Wch24QyUN3H
0Hjv6ILGlLiXSgaphqqErMh2SyxjYTLJFqaiRkohUp8t/AaVhvlaK1x04Pi9t6tZGmDqmakKTint
UrQpXxBX4kg+vSz+QY0MeOT+ireq50jZZ2Wd0g4Eo65bJTBX8/Fj3WOguQggrghhvTotAxgH6NDL
voNlhFXbGfd0uGzds47M263SDWRbxazGq0OcfIWclfovXKz7YWeq2gZ4rfZN8Q31RTyMcZvWHA+X
q0CWngJxhnbkn9tdZPt+45id61AHDuMizTywgEHhBAEYaYg7B1Tb5xv7cR5K2uVRV6VBXuocFvKz
n118sfjiBQmJzsE2GIdszx3LIIbnVIpbQuitJvMiOZFkjL4c6yMDw6qCXUAS+VXqhqJ9+nkCzrvd
M6plBEwimVfkMtFSYTXSUKlC4KhUryyKj+78JpEsd9oWcZYR3u1rTncbqxz+hM3emciylprOmo1O
mCv0XKc/hbB0hfMiDZANUw93l4n8uWiOSWeHJqmMIJd7huVEkwZ4wTrB48J/wpLaPomV4XpooE1b
zRG6ogWtJ6wXZbFGFViJ5LNqrtS3Y+UbaC7csQKNo6/SGVJNr2UAz9/ZnfcSqyxgiwwoJ6HUdRxU
ZQo1BWiqldBdRu5I9rp4xd47sW2uGnguOh7VrtY8DTLpZycdRZqdozg/KO4MIXpjvZujJXcrydOs
x+vhMCp+gU9kdGw/MBllOTyXpTcuPK1LJ/mkCbLdYdAZppEn8s+HhtiklYmoTMK5JFlaD4Nz9lc1
xlEfvPCHJpcsrDrqCI+j9KJbPsuliK8cp5nL9rdbTpAmlQwx2a7gnu/c4tD5zc9n77n04VSTNcNT
Hx67ooXU2JNhBM8DkqEJ8PHOn0ulsDHXjb/DGbRgwGSSIfdgKDwnz1LYBSFtKXOG5ROe+Rx1YpF7
LH0U3hG/TlJPywhOLqNzc9pEncJyhHaYO8pz7iJevj0UlmXVpJT1sUyQNzc5NwmHSzBJmiT4zkE1
eNUIfH6nIEt+cNqD6jqhySQT7oLshqlwbn34BfSf5mu/0P7bdkssS4apU5bjUgJqOsugBZ0XHyU2
uR/NOO2S72wdZezNhWzgaRk5yS3gyGIckPFAkb0Iurdcd7niVOljKVkIX/866sVS9QnTjXPrOg25
/m6Yx0+OkyzHRNpDU6Ss4KzSvC7QEmToPE1TsJw8lXvX7WGwAMMkjhVwdx0RXnBumfCSm5yQ49UF
TXZVUUl3nkQsy4fJHkvELP53+cAgQ18CcTACheBaAYdVsfsUZ5lPJm3MaYpaBXXMbtmwMkB8vH85
wyx3TgC2bjKgHdZIqhymJL4hbQPJnbMaXTD65tILP1eyxGPV9mjYGmFs1Y4ijY5IyW5+X6rf/BpJ
UqPOj9FLwtDYpfugLDx42ju3PMznsD95soeTQYFAq/wmOqH2zn62zjI265EsVQ5WGrvhtJddawQ2
LsMgwrO3QB7lWEcZ8IbR5ZgMuFnd3BAi13rNWtMLpAa2S7c0wKSMNX7IGJQk2I35IAa4pTc807oE
uCGhz3fy1Gx1GA9VkD7FBTcfAOsmJs9D4ceXeoHWwMJgqb3dDAvwTLrYCEcWXNlofPOn8SudEB7u
WH+Jh/AVol17T+C2dhj79qIJjq6gsd+cqLmpLPZOsmyDk65Id91uxtoj/35jD4O15jd3XbLQMea+
YreqCJIL3gX8Sxv54Ucetf11dubxdYKm+iuEwnaSIy0oDAywR16vGQl8oJCAq61Doq8qabqn7ebY
SjcwPnKkbutpZDe4tH3QPStO/ZR/3S7bNhgGwpdizPu4QleVWfaDLMtLODUv5dJ82i7e9ukmsBdv
bFnbJzfcgOjrEGK6RhBW2ukY28cbmAa3jlPBOVJpISr36o7j00wKdj28U5vkMY/XE62Lmt6yoi2f
fJfjYVIctA8ITe0yJ6B9Ec5hfAuSYqmvLJ5D/glG8BD+PtT7JmOsgEhwVeJF7+a2Y37yOSAcKkT2
jpVu4DiMpMrKcAxvdcT/4UVHr5Cw2pMTs0wckzAGdVtPxBkLbxIaMf6LP6vYPyM8UPFj+zMxIBtG
DazqQ01uELGKr1nFsme3rp3T/wP1c+2Id5YhYuB2WliQUJ6R21zhGt3J5FPcIiq2ZgblQb8j2Gjr
KAPABMqYoSz5cvsZFqbg8F/7GJHJY2Ns4Neb5jF2YOh+k77LHnRQ8xMLhmPa7aHJGFuWXHQulDtu
LOftM19AvZB5dExEKjTpYn3bUimhSX4DR7zJTvT/cHZtTW7i3PYXUQVCCPEKvrTtvqTTyXSSF6qT
zgghbkIIIX79Wc73Mscz7q7qh0ylPDEYpL21L2uvpYbUQI+w+yAJRXIJF5tqBzLD0Cy3BINZGwkp
kB0fBrfrJHCBb7//Kx7uEi2GBL2uyylabkPHkuBB92IyRzcxS07NjGGQd25zZaf+CxPWR30PEWd3
C6wvO/xRiWS1treQH8A4Zwik6duPc2WzXoLCZMOJm5ZwuW2HjOXE6vWworr0ztWvYOuSSzhYxMIl
yjC0fnueyD5nb7RWGNVAoP9HOkUbfTf089NZEKKJWszTvIs8vfZgF6aeEmKSUQbjrZiTk6kR/s3K
6Xee69rFL0y8YzbpMPplboFNmgs9r/yU8Xf1lq5tsQsTh08dHCYk9W0Z9u2OrhB1ZiNju3Wd3gNI
X3uAi3O6mgYwr69yvGUhaLFKMwTFPNfvqYZdufolPCwDYWYq+2a4pXBPz/0KFh2aTR9jU04uecoG
KRidWjHchmnXFeDSm4o/OstvG8SVl38JD4OPSt0ULN3/PKAblS+4Uf5Q+Xp9Jwi4Ute4pCirFvQn
OYTCbv04Z9HejIs8Yv5SYMSPQKJaf1nQSwFsjEId573q7rXHOn/+jwB8QWcjmNqku7UlZuOsROxH
KkRmSzKLj517l7ixyaJjScE/c2ujySUFVHH6mz7r3uVbuPYIFxYNJS3LSkv0rRWTy//kixAZThF6
89e31/7avr0w60BGFv1QPIGiay+2HtFsdYjWlfXbj93gwrIzAB3k6rLmlvRduWVzDLYWNS7v5DxX
zoxL8rJxrWVLl6rD8dqIU2KTEE52mbud5xiIlPmagi75+e0nubKHL+Fjse2YGDF8e7Iy2rMRrltU
QPgLG59Ss3xNm3cLmFeW/RJFFutg7sTs/YlMDYaySqH0UYN6tM2XbP2YWkRyCSZD3ruCgcH5k6yq
Vu5ZsIAGPgUrud+8/b6urM0ledkazlW5JIM/iSRwm3BFEV4lP0ik72aGs+ntm1zZv5cYMhTd27Ei
kz856dbXsElfV2jDvqevdW0hznf9hwtJAMypQWuOhdCRuacByigJxRjPGnbknWrHtVv8y8Q9qftm
xAMw5C1MDOdSJvNkh9mmj2nYJJdEZREIc6gKsBJh1/+CBPB6t7TVe3KQ11bgwsCTJErrHmMdJ5Oo
8CZMkVyk6t1607WrX5za0ZxGE1CbyemP1oUz/iWc/HvYn/++OL1EkUFXZsYMTUJONIQcL2UdKM5p
++vtnfnfC0svQWRVsIx8Hgg5IR16pSxURRihgg/bbjZv3+Hazz87qn/sznGoQDuu++XkquYLlecu
BIpy0cvbV7/2+89m/Y+rD23UM2C68HKWqNwQVk8/aAPRl2qx7zHb/beHoJcAsuA8ykQGMM38wbPa
Ep1R0fXVo/Lp6xRAme/tJ7n2ns6f/+NJvAW0ztban3yLgF+4xeVZB/bJt69+7T1dGPBE9EDSsopP
hrJmT3T8rCzQaejlf0zhmF4iyMYB0SRgoNGpX1L20yWefk3pQD4Uw9BL+NiSDbrqdBydoNNePeoA
Q4+6jM0Hr35hv6lEDAkG0+VESfCXGqCGl8YfFE+l/8KLgS25bal1J+ZD8gwoMQTAtMLkd/H20l7Z
n5dgsdFBQ9L5YDqBYfcWAnLlVrYt2zoWnxqE+m/f5MruvMSMJXY0C0RGphNYRf2zkYl86uZ3Rz+u
Xf3CilF1VqhEV+Zkk7Xbmjlc80aN7+3MK3v/kn1sEshtdbaOJ9MQvyJAhZJPD496Esy8JxZ07Qku
rHeM1CIdhEFPYL6cyhwajpPKp1LT14+9/wv7bWaKxFCb8cTKKut3CoSYtpgmitTk7Rtce0kXIfaC
4UDojdbkWAZA4dh2uC0x3r3FwMwHd9DFCUx5YCNKbH9a0ZQpXFDL7VrR7p3E/9rPv7DgqWYiTaVQ
IONJ6DeVKbVjoFPe1KKq38kOr9ziEjPWtO3A22VcjywR9LMUZzVL5OeHJYKY2duLcMWUL2FjEGmK
UoE85wSSW1Jo6saT7xDTicwMc55l7xJgXrvRxaHcdBCHX0gQHbVp5E6k4ma12Q32LKAVtvrYnr0E
jw1yFUnnpjN/bhTuyr4GaXOgPyZKSC9xY6DmkENQq/XYIjDVO4uhaTAKktV+TNCS/ouRDBR2Weos
ORrqU537BuPprHpXQuOKx7hEji0QW86mZGxONGrFzqZTt8Xr/xhTHr0kIwtQBI2oTbuTBH7Fxp0o
QNz5Tsx47ZdfWPIIpeWs9Qs5EuB6AauTwWdIT36MYYn+Cy821dC1r4P+xFHqLkC1GT0NS/rBk/4S
KlaD91Mkme1OwM/FR8oJP4xKJu94oStv5hIqVotUsqxpcfWRozOfe4xfRyoHU9R7Dc4rTugSLpa0
HCiGvu9PJJzLIG+7kvddzhunFUSbK7as74Sj1250cSRD/tHEITH9SZpVHELIl+akPavIzMvHcB/0
EjcWgDc4keVSnwaZuekw14izH0no++oXqGx9+k58dO1Jzov1j8C6CRnrwD7WnJRDYybU7bAFlbfc
sIjV27f99rVbXJzOy2zSAJI+y5FnY6oK1ccIM8q++UxV69+Dp13bXBcnNDZXlFrVJsdeZG5jE0yi
J+Aefef8/++6Ef0XZMzzjKHdRo90RvYdeQGR2vlR8vgHZhBuk/SDPDtIKf//cgxDywc2rsFRaNps
2wps5KB6Sd45Qa+sxCVgrBKQj6N1xI9MU0y5I4zRqNZuKq7lOy/qytF5CRmbZtpglIHgDiOYfExQ
PUC9tMtLrmyeVeOHcF30X9AxPcesNSs/liR6cEN6WxpMl9gFnDjR2r1j41d21CV4bI0l6ukI947U
1Z6DV6kEsVYBPZwp+9g0CL1EjjWybZJxSNlRzMAShRxEhiZT5H6sMdf6IeO7pBtLaNgbUq/s2C+A
LwMsrXftMJn7MSyzx7dvwbE3/92exjTa/9+zY1UntCNNemwpn+unsoWQTx/ZyNyY2VZfelBkHtth
NHsQMvfs69s3vbaVL+x9iSuGlnWGACdOIMtbhrpWwP80CPzrqQPhycduc3Gaz3zJBG9VcmSlc59L
FWMuqALUFTR971UPr72+C5OvotDWNWj0jpRRob9wDtnupBjijvc3YiJDulmnPn1q+269r9vMZB8a
aqOXULNSJZWLqoYdMzfrW7AdxjmGzPinD724S06yqanXXp2vzkJQYFGdfK6XJdwCXP1e0eaKT77E
mFVNSWnQB+uxR6+20BrTF3ZdH2TX1QUGJqdN0wNm8/bTXPEFl1qZUYaZLeVadjRmrvbMOLDXWvr7
Yxc/b/F/HMFgHKl1QjReFXQD0gPhQJQc5qgbxs3bN7hiK5eoMpR2zcoy5DPtkvxozxQqfxRuO5G9
UyG6doMLD5Dqs4xGnEVHAs2cKQxpEWf67zj7oBwnpRfWPk5xlqqeR8cQvJnfFAV725r0Hyyf0Qsj
X5MuS0oNTBzaUOATsDM7Vio2P99++1eORHph3w0i0RalPnoE3VmVg7JgyHUDKwi6kOUgFHtP9PnK
Hr3EmHVrPXIwtNCjTxGfGOHKh2mR9vntp7hibZcYs4r1aQteanrU3XACR+JLGIDTna/xMZH9X1Aa
fS/uvfYY5x/wD2sYmqbKdN/hdbXMHGlsg7wrh/cYTq4sxiU72eLGDDLuIz2aunwtq2gteme/+dH7
baffM4drj3Bh0HM0jQ6BNKSYEhaCRgU6BKzh75GNXzG2S8DZyIWxXdXTY28Bxgsd+pc0AxHgPKDF
8vZiX3uAS3uefBBOnaVHAiW1paB8ym4rvi4fo9ig8YU5JwAjVX2HVaBN6r4SCOuqTcNTZTZv//5r
q3xh0EHZzoPtl/hYahJnhZNRc8tLU+VSV+sdGM7b9+bz4uQPhdN/hD+X4LNmCGsfrirEeogKiGA+
jTY3fgGGJ6xXlcfKdMc6hNAk/kRF6pz3BZtR6lnAdgmISVazvGULe2Qgjj8MzNvXNsNANvA58n4u
wTCDFi87LlFXfS+nYP4EbvapyXu3cLFtvBj+1jK27YFpO/xN67YRG+WHMS2kJVN6AFSq+Q4B0uaz
NIteitLNPUCiknX7EqJBuxYMPy+hZhC/Ep2gc45mZvAkSDDrnHYQfAoXbb+D+hqaC3JJbxIBqhUS
18Fz6fvlRRASoO66zocOwxZDLheb3mQ91KVzyu1420Jtwu3aVfA5d3MN5VgqwSS6g14ccznxFipo
GKsnN+Db08g7s2aail76+bFTgD/LeQjL3NVS/Sqtd5/Ts+yAFmL4ITHfD7TxmWmQUPFXDHTzcwgk
5taGmmLAIy3p15LWehfpoCG5YpM/2EjEpy4Gokomjt2CWXidcrIoVL8BUJQbasagLUTQrSukEEH3
JzBdeBP2JFLQVEqTKeeRJ+tWpJ3e9NBWwPR2KJdi6MGo4n0Sf4a0qMlntMzlHultt9EDrX+GZAYD
jh/j5SbNEvILJlw9tkLH9R4ha3WDqXD2Q4HeqSpsLJuHSM1k24Z2RKkzgVZcW61kl9XB2myzFIE0
WZVtcl836Mn0BDKHQyt3/airZ6KCPtyDABi9sTKMfJjT1uqnsBbJl7XC/GWY4CJ8CJksGrfa1z60
5lNmIZPYpky9zgPjB+V7BtjbjCJ9iKmNIl4DeeAoKQLxZqN9nTX+2GIwHkf9mj0xsLcOxVDRfqNL
/G6uzQSl9aGZ8qVZ0l8EHLgQj13X/keJ1LAgYD5/quJ4/qQH5IhjP5gdt5w88tU3n21TlmITtsPq
CtKl4CyUAIH0N+dtJTBC3QZF5S24NlDvvS9txVE2TcXYFPNUpZvOxmla6I6HxzrtEToTaJz/6Gf0
Z3JOJ3ZPra/vhnIizwIirWle+jitTgzStj98mLoXn0AFLteLmH6KVIkddBGy23WCCBWmGpcaujWi
vBlp7doC+Wf3M/ClOMrZBr/JYpNNTUEDsgYg//B+GoJNxKHP1GL6HvJvBIC4Mlxilns/Vt+lnyAY
z+oexyhpvd81wZhspJZ97oIwPigMFkMEb2Yvf0aVkHkM24TFroBwLcwsaXG08xq65EQE7mVoMrcH
pNzuSuRFTT5mBJK5ehrWx3aEtuTXtjcBziKomT96Fa6Fq3mt85ZCdsbQiN9lscNykykOH+FN5qng
UT1A8hfcYlrPQQG7O6s1RdXnCqJGEM2yID1Bu+WYDtyvhcVg/T0ULzBKkpL2YRBjeNuC7+4hdrL/
yabSTEWauOAUBpl7AJumKEDLGz8AWStvlU6qeRuAf/1biZflNrjNdKc6dNDgXew+bcXyEJcIzvI5
gMItiuWA1GgOeTYFHbo+F2wBIZAWQ1wVbuhAq60FhjNQng5ODY2aZxZ20EJRZftwFo/Z8WUZoD+1
pp/N4H1TGDeDiT9IIXTVpM1JigoX0ibBPHd0loVW2dJ8qiMyfiNtJO5wPKLsOuM1jKvqd5DsUUXH
oRPDVeeLMUHk1dLzispBPJh1ti631slNwFe4AVCK4i3BgO/tOo8nocdh63rLXnhKRNEmSXhcViDs
2WT9xpdAUGYrI3ZrIfrqijaTqS+SBP9Ag2fjbzu5Nc3XpDXVhkBo8mYK4EBPrPLVLS3r8jNzJJpy
ZdDBytOENH+hiYKdOvFBukPplj7KHbg7Peqj2XibxunCtwTliPkwB/Vi9pleIWi7s32YTCYfG2nu
aJz04l4F6zCrAhOObH4o9cLrh2Uc4+6RjnS1A3AMGCC8tZzFasjFGAl14GG0RLd6gv4bpGPKKN4q
yet4F3Bt+7xKxwDj59Pq9uWQxvWdtx1ouLhWTQZWKZq5Yz/G/EUDMPSrAz84B1k3s6+r66YUcMes
rp+apWu77QhWquimY1EX3UgcBsOmFA7XHtYuYts1ToMDaWftj5LKRm2g9DlEhTf15PdlMqBD6cJw
7MHnkwRrrvtY/wX9zunzymN1N5vJflIN9dW2hwF8TQfwhYs54vOhgTRImqcC+iz5INrUbtmE73bQ
tGvzMirTNAdXfpzlYDwY1o0GpQLbhMCu+yLtApb9fZYJTYpu6FyMC4A9HFyXoez2yvR63mKOivlN
uqCi9hiqsu62bhLa3OIY4rdxT5ncIUZj5QGvbZY5c7OXm9jYJX4QOWbAqc9pL8NqGxCPg2Hq50aA
Ed6JaVsBOFjfBL0S2V6GPpU7BoX0V1EtpSzieJnmAlTpzEZ5mJH+q4WU7CnpPY4exIY8ARraOH1s
DCIU29OSHRsiKMtVnVQihymCgQn1oPNptNSsutcj6FG3qgHZyub8k+1d1qoxLCxw6Q/90PQ8H42z
4Cydo+Unr6AUfhh6jShRmbTrP5UEDn6GMxXHFlyaQR5RMw9bVOjCZdfFJqL3JYMocNGyEp8jxGh6
vHQJx2AmU4WgGG/nrIDA/GDv3OIl20Q4jZvnBI9n0WLvpnprWQuyKD6sihTtaMKHYRnskwBzhcsh
txjn5cR8cmCYYl3ypAQLe+6kmGpdgJ5Ddwewgg/qpvfY2zttM0ReChSs6qjMDJBMr0MS7Zq2d9UG
ke84AMC0kCSvbYAZ2B7+bEIvPvCf+gH0Bju/ZtVvtDGyecOnxK1QFJe23XPfIV6xoOV8ieNULF/X
ZJHzBicbR1agR9EeQGta850Pl+4bCpga50cYumpL6ISfXXo0VW8g02JeJPNrmUdoMyS5XCnv89Vz
Ou/IVOPJRMKTpzAcGr211oMJBALntEQpMbHlTVkLGUDZdEJ9dA3SMcSuGusX2lbhqYxoyAuRJG27
aTlmS294N43ssQZNfbAlYQBiwz6DLMUe6qhLmsejUeF2xIEs8iVksf0hAZuWJ9XXg92HZhzRxa4H
SFWDjwkHRAwWFwQnosE7RRgOX+jOoK19HM4gz2ZS1pB5rAYDUwLUs8nX1jW3FsR0/HYhbKpB5uSW
n2Wtg/DQL6hX7vQUspcJJ2+HN6iHLzyasAOIKrHYEs23OUeQTO1m0gHO8rCOa1twOdTLpge30m/4
TPGaaCPnRx/y+jwbEMR5hXDaFBqoKIymOJmOm7JGh+fUB0m0QkgX3V+0sVF9KDnVa0FdFca5i+Xy
ZVwQvDxyNWBzCAwEtHtWj1EH+p0R4Vw9TEAqqzjBptRDAlqt2SBKHVUKGW8WZ84WmA0f0UVYrPsc
ymR9XY0jrDBxxyaIZBPotAy2wlwL+ht4HaNIY7rvWRWv23ZeUVodeYVgtod2HxjPMSevNtjY+K9P
QswjZxzGlas4GkMopqZzdUwqUE9vyOjFkkf9gmSoXJpGPUI+24MKJ6oQ8IRj1WGgYmRJWQD6wKYH
lowIh8Qw4CzFCiRNQUmLRy4J64bcwUHxGw5+xDWHojGmnudaYK3orPCJ8P357U88a/LFm+i3hE2T
3PCpfulweOFOEiRaO0F68eoIB8Ro7Drc6H+143UdLOrjMdXus4NFlPtKovEPFMaMHlVpIp57WarH
0rqw2Qo6DPWh5yG/i2B8aheojP3u0aT7gup2YzdMZRpFdsiY+RxWgjhWU4J35FwnXhHegnd96EJ5
1mj17VZYjNM9rnWka1DqQksAyNFAh0WZeny/JWkn7ySlME1JLa7ifbqEOdylWfP63KDt0WIWuYzZ
+NvXffdt5B28rROj+tUsLh02oaBo7HFh6Va7dr1rFw2/BqEbvNdpyHi9I6XDyk/wCBpB+ARLkrBx
zNUkfB12BlJCJ8iFl+qun1v3G0HW9JfgpMdAb3kGLMKsRJCnug514YAxRA5ogc54jKeq/6nHwI73
QzBhhlnqFlYW8oHM+apE/SSVRaBFkMe8YN17l0PrI8yRBjcH3y6k3jZpPOujmjHSdWPJTMrN7DRl
BSE9Ooc0Gijd0zg0u/Pk784gwITNcopswTGyAw898geUnQFQsI7YeiMmieyYDSZp8zZGllyEKsUj
MHSKTeFr2N0mBEtemqNUatvcdcmE9JR4WReIGMC9YxRWBq2mgA0bgSOpRprVIFBrJ51+haZP/dNE
gfoN6Y+yOyWyQ/mBIohMbuiC73z1vtbfwcoB/2XCro6301pNcS5CSAvcCLLAGvtZIUoM3do3R7G2
EOhibWn+gnb72ayWAPOLbcmbEoRDNSAMswENZjj9WbUpRb+QZWK6Q5CYRPchQJlpjrmW/qdQwjQb
0PrizjSucDeNcabyANrF4AeDuMcLYL/8Ti1V/L1EevuiqpBWmySK09/YZqSD12uQ6fK1wmHcQm68
yZHpYavx8pzO45wb/bb2kGjayjpa06KJzND+opCCbAvfaWRvckAU+uj6of5mWu2f4ZmYKEg84rS0
fgVEFVWTuoak+Hi2I1RT7AaY5/i7i8H7n0McHJsIETtI/3lNYfhWNyvJRRtSyBuhrt2A5n7FkFbc
LDAtCSrMr6BPAAkARiRwiEGBrH+gAdBie4Ts01++jnB/2zfAjI1jwO97XsFcLa8rdlN15ny3GrO7
uUfdonmo4hYPAUKXkoNqfabRFpzVuD+BwHv8SDKbnuUF5z47JFBTfebdMnXFWvUrTsuGj8NzNkkI
8UDjjT2WtaKAwC0jzKwtmW52EIdEQpslNtus8RlAjvkaAUZDpEJ5n43KFgptoM8iCuGPyiCu6RaU
TXzCvKAekQXasBU5aCexszEADNu2ZW2ivKxCfCKdx3GWxhxL6tIUa5T2QswHXtb1Uli30nHHXTra
k/WV+0bWlr7Kcaav4RSQ7+0STw8VTHFG+WAh5qaeII/wpcTgcYeqBtpXObwk/t6W5xTF0paoGwg0
2VuUQrGSLkRskMuEpb8qx8MvYzaf/fgIJ7UhCYWJMFZKZJ/KIIIQLq2emahxuCBUWNQGeQQ8nArM
sK1jNBNBLkv0UzzXpcwVBcgsh9wfNqLWqSEQ6pqzEQqPA/wdJISqJQeKt3wQbuzphgQVXTeiyZTZ
jWm8Lsg6WckfJHXhvGnZjC5pbgCx+Rlhljp+XEcDd2ZQEBpvVcKd/aowQyJxnIMo0wGDUxXelm6P
xcSZEIOWk2YKhjwggTcgT4FgeRDiuPHBGn7h1YSlY7aMP7cGSkMpD8dvVkNRti6x+UxYtr/B9SU3
pKdkh383boypfvAWeilu7fi2RNyzAxFPhRkry/eGzt0R6VK35c3SfLe0Z4fYJPwbkxgtlxUujFfu
9lSAjL8SsToOs06/G2qrR4dxF4C2IvVIO9P/aEf0NOcI0y8zKiIbyP0MW7hHHHEu6PYjJskPphr1
DXxtvJ8aD3iu5MbvqmwixTrV0yFt4DgSEyT7yaCOoXoWF9D81TvWIoFOOvyPkoFiDGd69iQGWZ9k
RlGygGLRlqQIf6hbMd1vp+SuBAnGfiUV9hZFPlW2OHuFjXSFlQlq1Iam7Gg8hPlyQDKh7MwgRuQV
AA0mNHwfxCH9qljSbPuYI4OIGrFTAWTwkHyz40wnuOyAgHcRaYfcGIJddY6c/5oY4n9mQcmEkD8+
DiDX2WqPEhw7p8uzR9nRSdxOxpjco4agjAPR3ifjI5wu/9Ml4Nr/8hGemacRg7IXIBz5GYf9k2Su
fcKQFoL3BHVh1KOjZSNjiEK5IWn2gs3qb9AoexQilhCPmeDrXXfmAlsGvSM6TYOjzhK27sAEIzwE
QBuTg/kHPq1qXPpLkzRrkEYsMKvQTmFU0ApA8C7sqkdeLw5lDMt+gKdWf++rLrxhKAqgWIEJj9ZB
CRAEndD76VADNFhPTDgHKDeyGAU924KfWuBF3kvvsycP//3Ut90KmWLe7N0IGrFzLvflzwoi/YqO
I8HYpIXtPyEy60/Qh62eMS/ovlCLjD6DoX7NGgJPIksQzk5swHBwDRZdXeMrqKCGCHJ5hT6rMeA1
BJCdri25lyxN7rWhv7nirywCJTdmSeSJQWJ9j63FCjuT9AZzh+JM3/yrDya9gbyK+uoFdASsQ0sY
6VKNgA8VdwAXlxsWUmy6sAWa3c1Q9ARlple5tXNyr9o53HZYlHsKEHddJGR+TkWg9394GzR2wpNj
dthSBX7KdRHZKz2Lyc812p0qAlXogqHkHeFVC4ybpHOSu5WDJziGNC++h8LNJNnBjagknmuOe/RL
4QEJiEZxGE/4cBlRGGdkPggy1C8IBKpH2WTncG0x0R5Fa77hCsMooLBEYQRMN4ey8sGB9is2ZUDM
X7YW5acKOpyfugk+hqQAqZkhYc910PQ7qR00yMbuL7AKNShyTPa7yEAf7WWy3LS8sShRWXZb2iko
5NQL1Mbr5UHC6G9o0+KIkPgVKBzpJ+Hr6ZddpP4+QK0aGnNzbFEwGpoviCDW/ZyibwR9F3HIWivT
IvYIVVajMThPJBh0wcTp5I40kMCwBJVNucDcHYXjnwaQWWLe9Bz8OFTAuo66LTRFpwceLCuKI4Hj
HCxCeM89rbs8i7Ax7UBWlPDpmcKj4vSLNNl88CLsN1Sr5aHpB7szlV5fszhEWbqz/vs4YTZZeYJC
4wQ1+t5lKA6IAETL4Ilwe+IW/LQO9OyeWTAWoLACPINqdwqe4J7E+M0tgfhNqSJxWM5dJRQaNNS6
29K9zBAmvVGLM59DNDZQAmwTtx/1WO2NaH/ZoYV7HiHTAjp7VIRaQneD8A2Ad4vfoRKD7ZbwcQO9
hOTU9ZCpGaMZzIa088/CJ8CHB43WG/Ap8agQC49ejIBd5bbz6XeoyELwMQvOPFcKyCiq5nKTOfTv
AoEquYRL3fIMHsKGM4KcAMdsjroGZkcTYu5VB94n1WPgrwSIa2tkjbxNoB30xJGf3KDUE26lQk1Y
p9BgAkt+fXAO3Bc8AY9TmbVnL9eonWVcfe1pF/7o2iFGYok0uGVQvpPz4nOelOSxbLsUXM2Tvvkj
pPBHrghtulfWQGRONXCNUQOxRz2BvR5M6s/Qm+lw7I0UhQPsqj/swoBM0F0bDQjQTZrsUebObiAz
2+8Nj/muS+F6NANKnEdnHvB2wmZzxqyfTAwTDhWX+MySm95B2pPVYCoWqpZHvaI1Adiu+82TzIPU
nkQG2nfnsmw0wf4F6HoNqJPuUKUVd32nEQmA02/8ZqBGvgE5ARLkdeL8vkaEerPOSu7myQV5qdLw
i0DM0eIARZ0091MD/VcJUWrfImUBvTf77VZscmTvqDFlnao2QaDmz4441HFF5LDSRohXCUlEJMzU
QPx2YGeOX5ThHZH21A56VvslhQgnqkwYYyJVhMrpGaY9BFN/l3j2U3Uy+aLBVHePWgjyVIJWMsJ4
HLng6UJ1Gt4UQ+QGCXaP81ID3YEaEJVwRAQ297/l9lgfWcFMStCI7/jUtwZFa4C0fdywA48xjzdh
WmtHwa6Haj2sA2g3iQyukroIKoXADZ24OMobHTaA8rF+E5TYZW2NSaC1ge9AadI/rcDGPmHdUJda
FGJ5DZKEG+tRalwzNBRo3yxf2swhPqIY46K7nvRml8HmDmyAaqRDsIHiRhfSVyER4K7oSS37RmVB
elSTGaKbVa3rXVAP8hBCYwh9t1U99qYb7i0oIIbCdoiNSj+6z30aLFGuugBCUaI+1xVIQNGOXen8
DSyVY1Q4IbNXxiDgwCfLntuz8bnGLD8woDLn8J7ZTtZBchAo9T2hkGfXHQ9RUJUMPTFwG2RFiUpD
jYq0RcSMmB0sHciRm324JnB7nJ1DKBn0jt46iH9POeMT+qdtlbDgCIni6lmpJtI+txSW0ifRfG+F
7bYhwzibKJv+sRvRlzOkM59Kz0u20RmaySiCobC1SxMY/qJmRHdmzvgdtjbG+W0Lu+kRou3A51F9
94EjO49y+u91RriS43az+z+SzmRJUlyJol+EGRICxBZizjlrrg1WWYOYQczw9e9Ev11bd1dZZgRI
7vcev/6y4SCKUw6c8GPw/c0lWJmiwQ0y5nhdYXmNqm2v47EUnISjBmw+TEaaKywtBxCNWfVNmtre
tpmxvlsqeAKC6K6jLAsn6kvThPSYTlGjQfmWmqHKuaF4l7LPpE8O7wvq+RRXLsVkC+PBf757VE0p
bmYVvNejG33VVa5fHD9zT0NN7LAbcW6FLBtLqnkzCOTpOH7yTVisl6kI2u3CDuvgtUbEtLTqiEWG
tub+HeZMJWyLnOtDyjaH9uA2o9O/LhFLMW+566GH0tn3w4Nw8z08DN3dRqv5krmaO2TSWWyVTDxa
3zZpG4SIi80ikkETSWdanksKwOJF9y67R4aqaW55wc5bPJSBm9HduTlJweJ3Ge/tbyS9+pQHlY+d
brO7xhl19HyuxGrgg1Dq/1Vcmo/1+MLrqcNru1P6LlGznIy3keUoC4AeCpQovQ2tvz5ad8COaDHj
0er2qULU3MtkUY3jkbqBixbaxr70wd2M00XA/6WL0Keib1vKJ2vR+KdqZJa18cwX1p8Wv5GfxHCe
ZKv62HiBIZgcqAe3DoeurNbpPGZU3gI7iAnViH2TtQaooB9I9WkxlRddVViNV54OsT2W68aFHdWa
FZipM7TnztPDV72yS6VWozi3Yz9funLG1g90FcnEz4awe9pQ3q9CK+992wb/sIpwLBOflOuzzrg+
mo3j6br3lO2HJd1/kQvaHERaOCrRGRU+XklIeys3bMs6hdxwF7f4ZkNm1gdVqH99lhWf7Ma0qB9w
/Q0NT/hBNVwwqXSo1kZlxs+eUP6nihU/R8T01iYN2Z1fa6XS6FhkZbEf2Wy9hee5GuR6EylYB3Uu
MibWAvdAXWZv4VSML0SVcyg5VtGYVXXPy9vISD+zslA/W8mBFwbgNFyygf4CWRo910ZgtrRLi/Ep
DXWVzPj424gAQFdb3s+N0ddXzS7tLpahrfOLKagSp36vDtLjjYdlKvyrytTiPE0tysDYLsMZIdgk
KZuDWmzmiqdu0dH+sLlF+GMpuv21VA6Lxi1qzAT9WSP5Bu3PIVLtz//e0L0y+Y0fauc+b8nNcluu
pxJOTpwILvEvrZ6aW+2SFnktR0KFeeqn9mJ9q75vyCaAEfzQteCTPrtbxlvkCt9QLQlaiQ6cvc0c
LzH9XTcyWzO1ByZLuyTVEZ+oLaLlwdX9/fykwf+Z0763iWpneuqw5y9cm+2mxjX7XGrJsWsNYUY1
4Sev5bDB8OXzxifMqC1CEN9/FNdhjahtXCzRONiHeqNzjcI5Tudajwk7HLJvC4v4wgcrGWROtnsC
hHR78VVGg5+0e51DHfZccGlj8r+yzEp+AUn5qHOXc62dG1UkeCxmJy19tvggs8gfljlKkSjHbfqx
NKkczvlaRv/cwGos+yIaklTSQ7AVa37Tmqudi4uLtOkIoijTPTiQkUkQDRuItuNyD55ew2bJ4t5b
/PYh8Hqzd4dy2iJzSXf0notUioId0TUngy92Udh/256KPubXvt/yjPv1GL2idStOxnTswVqWyj7W
dpA/tTBVHpLg4qL5tHWXuc/5XOTDkbZHbOdtdtF/gmlZf6Xb0G+nAXTRQ1ZaqtI5GfLiH+CCeNbR
5MnrR49rkS7vDjNlEq3PNLB16LWcGVSOJTL/wqNROTnN6ewvb21h1vEc+bX/uUDfsHGW7hMiWoHw
d/H5idhTujsc+Z4vhl915qnvBaz699akZXQIbPCfaWOoxu/Pp5csfH8QGAg/PW5pMJV/csMB/yG7
YHVPu78UT7KqF/NdB2v1Xnt5O1zcQhS/0lVsiLXkuX2xZSvMue6KvjqQnLR+5Y8Klhw61kaxKenC
Dnkz5MFFZIIOcgZM2A5tQ55ESevTHIKxlT8JPmvaJ7uMbvc4uNOKrpn3onvZBJbw3SKH/FGjWp/r
Agv2kzWV8+4CTFTs0i7Hn+XadnXc7KQSHew8dS47qrthStay3N+YkOaKAR5y1oOPR8Eyj3FOPy/j
bmZScojpQM+XUx2361b99LPKuDdVj3xgnDfBRwtnPF8YNR2KYz41mLvdWECLrdUuboLR639MBPMl
EOxNJzuqtNkuKQbhlGzaC39P7pI/gkA7RKeQJarjXLD47sMf/ZnmzsPzkrasnZfOEfSdKZuLv2ke
vfKkwibKEpWaaD7uFRBQkndb9NVS7MBxqHJZzyAg4F2ut/bpjTWplJBqzJfERx/aktJHLjsgIKPa
seEwxD8zAx3pgmOVv05kpOpHXS88Si1LQlQi+U7ZBbNM834mU9WTtEYdD1Ttl6Y6htK7Q25DNufH
OYg6JFKt2t+ZZKouBvUqf5b5SJ04+nY77UZk/VuLBxGAwWV3pmlBCnt3+8EHd+lV9Bp0Wd6feDwE
AopiNg+wYsewMukqAdK6WT6TQKjUpZ22CqxkdKm603C1j2HaC04ZTtXtglz433vSkzCbgsRdg3Wp
ixMW+vQg8cGoILjfy2MPPucfXXv3EvN1C7IjhRlavSqwz45F0e8GF0v33xcguD0hVNv4t0b1vBx0
scGvbeQmofzjE/omCHnhuRmGVR2GTMJPKeswGYRzx7USTFGWngkJXrvr/4si3uG7Ea1WTx64ALBo
ib8Z4qiX2btlSjFNHFWgVeGQ1S+ym5cCAiSkxPRF25fHfLsr61iaVFyu2IPmq1DG+aYzaYt3Ebkm
QH2Yyv2xXUu//pT2Dd8iVjC2gRsYqM06N3PPv0n3B9WoUZ4yN+KIWhBoohOtFDr3Mkqoo9TzHP0p
3TCgLyZHX7p6ImuXR4+VolQLqFCkfqaFDMmd3jmJOIaLaX2pyzFsX4ew8vUVrq9qbsa7h04pd2m4
P0r6kXqOOV4pj2sFxna27tw+LoNIf1Uu+7guQw8Dd1xMkLefXOPxFkF2ji9DUTvTdcpb572dZw6a
duL2Rc22tHilH7IAMJZkQ1Vnlfn5M6uyM4CBNuMnwJyCBpA0Re7ZmSTi0BqpYfuOfry1b2l1d8EU
O7bXeKCfUGfsvMylMBjW9m1qIvFJ84y/pQvwwMlGPB5H1S20jyxk7OUVWpQnINX8Zm9F6lEMsCjz
G17cXl0ak92bNAqZf/vuQq6lblpm8aqpKg86IjkwVhnXQ2xkEOofKsiwS6st1N6XaHY8Py5Hs6bJ
VPllEBNBCGHbTqPwU7AbVblfpdHesB6lrOxN2km7mOO4cOoJRxiHQEqH50d6kr6KDRv0jnD6k+1+
5WOapgfCDCswqX1zqNmJzVNbcMjYnNgedbt3z/RLIB5l6pbtJ6xyr3qBZJ0Hl/HcfJnPSt0/sQmT
6DqUJZ5FbreoPtb1nbWIc9f1vOsUYt2LCANaTzkRrmGT8uLqhrrkWHP5DscynLYJc4+LfjmagSaI
u3bn1Pla+j3Glwp1nb/q+y4s6FSaomPg6IAJZ9ZWgjndscMa45pwjY5LA6uj7v6l3ewNB4uoi6ey
bH34Z2NZwXqGcUz7D9vcPaOUPzMcyn7HmSR1cRCHppymn8qOQJ6dCDX7Hrax/SXZoLfFZhjL7bHS
lWERWrurP06RoeGh5lF21WFariSHrevwLuk99aHJQr87MjNLib2wobp4La1tyqvdPVC42cGd/iuM
U4FakZ9yuye59nvseSkFXhQtiz5m3lyKGqvfVTRSkd647FNKlmBbHO+G+Txbuqy+Cs9omPwMe1h3
QZJu2aSSugVGem3xonAMLW1i2Zf8sFu9DF/koNMSHdtK91hSkM3HQbq8blu1029jYY7DYQgR8R76
YuS5HIIac9RHL5Yv1NSVG690kairS78/d2nIL+7s5GAkvIzlz2lBrzgu5KHWsViaVRyMR6mKrRPk
1dV0CtW5dtlCfApdj4IjcCttHpSDuUQD2vbjNZvnjgjqYQGFqMXs2MRdW4chAEfo7dmHFk2v3QTN
fKiaArBTyA7oW3V8Xz/gfk19nCcc6ptelVud07X29XvkEMR70H0d3RZIwjxm+q34RfQvOtMqIVff
XYE0BfKVNc0Ql11URBdVz2QKVHsJXepG0MoYrLJiZ5Y1jeAx89NvNIulPQSDZdUunAPgaCD6/m8G
h1EcsvzOnQ4FLfqFFIyaMjqb71oLHdAXDzAJLaMzFY9gwZrpp4IN8FMybBMXkAvUFLDZD5cfN6EJ
JwKmTMSOubYFHtowlOWFrTDKO3rpFOaPPITgDIV3103yuqFUHixfLA4B524RRXz0fJ50bm6hh1/R
uBBXKpHH51O34r0kpRTZfCro26j4K/Tum6RwA6X57w/NRUb1v0zlhMIB5uaNRyAoXrWVE1nHvh+O
6kmX2fKEg547ybbuSAi5N3TVuTRQ1wX96N0Lya+paCbUfYfz+VixoJjt4Vrw7MxuUXy33R3BcZnb
FXEvcPBAe6BNv2bAB3QybabjmgGXPi5IB3iuW59jP9yp5fj5w0IkWXRnEtLSlON5AnS+NohyWyLD
O8C2ITMBFqhd/K2zPIAoJuU85oga3m26e3WSzQX1aUvJzJNbKwqmLHM33N7JDWUsUsTQyQR3V59y
n9H7jUEKiMgl+AniQgGMZrQjdrdwGwPoEvc3q1V/kYPRewklBz6Nj/3jIBEtdBa4g3j95d6v/quz
r3UVi4ZX+jEvCivwqSJA3mTeq2j4NLqmBn5Z2FNFd+Q7PDf+nKotPYblWLmf/C2rnJe8i/b1lPt1
Ov0cKKCWd7rSTbxzrhQBob6Mu/Celf3SHttyFu0fVTJ8RMfnzbzSZlEbLbtDZA7xl7DUEgafc1PF
XT9N0yElBXODFdzAyBidCL30oQ3cLnrS3oiWWqFyiVfsys18sJoYETykUOjfKTVKeUCHs8ELkAjw
jx7oyh6ccGrXr7JZ0Y4608x6iTuSw6vv7L+r5PeIrma5zgv620vhwbudh8AZ85Na03Cg1e1ljXk+
a+Y7bDzs1CGGuYrGrz73kKXDZevAMz96WH/5N699tI5g3dT9UaA6Hy7N6vj2ew+xMIOHdtXyGZmg
0hdzh4jjErxzunXwbM7NF7ChPzG9au/Ok1ZQqnGaDsA6RedW0ceyd5F3ato+tM+zW4nw0jb50J3D
xtwBuXoYKXh8lELg3xCughohpSvy6Z76X5SQDqn7srPV573uUv2MOQVhPkaVl/8cjRyG36lFHlwT
t3ad7V/NXvryoOpoBBibZbBiYBDQhALtTHkdxt2w6O2QI2Hf4xTqAbmuBNf8GyJs8k2XgSmzs7fV
hdfcQiy0HlJr3jgK8ijQZHnglIu43jKVfulGVLcnStdpeBSC8e2kx78v5qRS8x2ZDQJ/LSREPOMa
2Xvk622yuBSIpL9rzQtknCCtquPcb+7CJblIJ+ecnFJHeuRXrwo8qdpN233VudjCz327teoFJCGf
YQT0bq1JEJjB+yCERKP9cz+lbfTPaxnzWZPd3wpabkUHt/3r5iHtmAq01pv0yxZFnsLfoB7a/JiV
yn0nDiUHuqVHSsN2vukQQb2PJ/yrbrDMXWi+k0fyqMv5Ky1X3/4I9R6EZ4bbQMCStJpxBuOmndb5
gbq6aoLD7kq/gAaxjDtUh9K2PkVBsYeme8rGaNH8hO5o+hl0ZYjqaxaMQH7nivUmmuTEFa18OrSE
eiMwtaQLDSp2xGxkkURChhLr2J+nD7E72qtOytPOnp9salT/i74iLz/lU9bXLwhrzv6FSYvdWw+e
8XPzXqbAAT9WEexplbj3Q4DVOdVue6S2vQzmn0E6BuV31wH7wDXLGYs5h3nNToN4p2fvkYoNF91b
XbQ2/GDObwhe8lHk+8h637yRoHVcik4MV+SJlUp+Et47UVRTYG9pWvGcnKqy0uJNN15utnjZaMid
o8N3oLeTb9c99y7r1GDI38imZRX7/TMMOMabPJfufsQASdPgGFSOPy+xQ6MzfwdHN00YNwXO7z8H
eH3+2PyRuhQHeoiG3y3WuvG/SnYfY1sUocIwSDo/GmrOdOFNleaYHfk/D33qVNxXqopSp43lsrXe
Mz4IC4aPcPsUY08puxIGefMoZqG7/ZS+W/wwWTMPA6+/cU2YLKFkvgtBx/FN8NqHEbnHsylIXb2k
8CfDt4mEFoQzOWZ6/Jj2BfNlnOohKC9CO92QnwqpTV6e5TD1wP2s88XfOqhiJi02QfldlvWwFF4u
nOtSiYBBMS8P5sU/UOb42YXV0LofDntvNOwLV0qYnTQjX4rU+VwOv6mJ8vaVbjMfJq43tZZDEgqL
kJXMiFrNZ1ewUPw9avYSI4E7ytaJR+tn/2bpCJU2Wfbw0Xb+xwysrhcGD5LXWPuxJ60SfbJtU0R2
7cYwXtDjOiNsmBMlLj/yYd3XPv9HsFGQS6iraOLEd4d6L6Eym7kdy2PEXE8oDpT8OioOIK1jJY6+
6otBXh2Q2vEMVus116JcllQCqjKaxpMw1iJ8ywtP7VVSgFSNsfB93sizaPNsgykcZhd7jjSItA3j
KmC/U5kQtASdTukpfX8+umALuj6EYZ+J7NTAvkb6Imwn/O3EsxWp7tnqNYzSA+lkq+mSfXK3DumB
kmXZ7qRQMf81sCzav0S1i3X8yV3XjXzdgFJ2219dW+WVfUhhbtr+xDYStT61vet0+7l0g1T9Y5Qi
8sWDU/TMKlxagB2/fvIAj/ziaiVrlk5uHhIpeoQQNS0WQoYuuJiYYcnF2FeokzAz1YlA5KWZE7Wi
ugyHlI9mgbx2N5S7BEA865glKnKWEya9mWv3I8qlCJ95WXb9TuNRINjgvfadd0B9Fql33n2VsWtz
Yj3PnL9NwIYAjcwM7cksBh1341zIjRHHje8cCCLQgdPHo7+KguOZsFwDEaS2qnDuCHq0tge9Anb8
2+e9zqp4HHKknTjb2rsoIhuLrkGZW/QpOmBu7mcwL7Vns6SfbRTaI8qsMa9TADGLAC+RLqrDdndw
6YX7Rjevolyi8HuDb9qWZ/q/vg4TZyGc7dzkoVzz40BL2T0vXmr4VSc5e397x3rGiSHlgvVXpPxq
+kAuUDO6bVQSRnQgR7dx5dnu2Tp+hIDc9o9e8txjujIfwiw6lzw+vQKPAodHXAfVKNGFSAXpyOcH
N+sPIVNDVUdIsWzSbxDaK9a031bND0PqEDNM6GOpL06bQzI96lznjm+yvU/KKcSoEpZ86sMLxAbu
xyacWUBgOIWLNEey7yC+sTmWkI67FxHKdwyZip4DsE7ez1kL2c7Uhj95A2h/1y7Veu7dYevO2uln
HR48z8uHAtuNtvZtdFwV/FJLE3nwe+0wZR+OTKnFl2Ku/1JiBZbAjDzKwv3B3M9w/YdDYef8JxlC
Fsu5WdTMV8rYpHa+sNiH3w+zlMee4zTcCUKK+nVZmCUJBofvVZQD+8Rjfps9e+vLtNs/sMV7fz+H
kgOOiZG9ucOB6GBT5sY9i/7CFxr9tJjpJKHx/CM635xy4kddx+N9l169q3Wj7hq6wYhz2BetGC8j
LcfsXNE/uU3pthab/gvQlzU3VzHM6xrvXS2zw8q7tgCcAVPUV1si+AqGy/yWi1vBZ4RPFdEy003x
rPr/AHCAyiNXjGzmWVw8+1eGVOX8I7fM410XntP6m+b73NNETela1kdngTe/Mrtr9RfOKmV+Yr6k
6DBDWjPTeGNQKqMTqBruIw+mQBVdeiBhWW7/NPLRChdRyF5gJ7fG4WublzYq4CttWotXlnZOU3ms
AA+37rCSqBKcTU8Z+cxSDSbKjszJSF4qyliGkjkK0jHF0KWhK3RSLk0TVUe5lVySUYCR+qrSeQ3O
jpJT881lpWb5p84pnz517e5bm3jQ7OsbkMIwtImY5gAyrIQw28QRV9WNfrutVe4PSPB++cEqLPLs
4l1FrViOKCBF9ljvdEYM66gyrdSJG/A+bhk5WIhZkkc6ap5h+ab+XO/1zOvWGmE2dTECzvtmDIsd
2udUkbRieHszYhgPhVMUlWCcKN0l92DvZNNxz21QptewDHeKGYEe1AGD15XDH4vqorLLeWXVTE+/
00Vsy+Fh3KPqodord/rhVrQwqR296JjdE8lgRkGGgMBzuzYZZQCbq77ez/+wSmr6qJzBAIb7+iIZ
oRZ0hYJc6YIXuDaIfcxVwWE87pEq2ALjre3ImDt/3d5/BJPxt2NUsqNMn/fdKZ6g6DWqZaGYboqu
e9p5U3niUl4x75XH0E2dOKsX+f+CQgxhojYw3ovDmhjUi5p152jFSN7LLxGtivpvLKKSBPttpgQ8
yrpSfnYDtMSFOwx7OSwtDPGiuqPgVOy3Q7o7qS6SCYI+H+DyXOtdBR9XILheQcXHkzXWs382hOPs
F7VTq5+dBTMNP3ON7Hx/42BKDBLdiDoWw8wWEnMOx0t87QtRmocsC9wROMn31u5XPy9NwGVROo14
66zS7vsctmwvPHSq22zBdiStdn3i4XGwXzItC2a07xkyq3/wG0NZFtcMQcGzCRus88e85A3P21JM
nv2whcO9SJW/2e4B7QHxkukHjyA+LCWgAkwm09Tg4HUVZBFTXRPlR4DSV5T1s6gnX+hLiWlefPHc
tVBDvHqOL3+SS4gyE7tbPgFQ+rVGvA6dcjVFgj5dR9/wSbbf3Ib8JmdrMXa/0Yft+Y98GTgSomlC
ozy1y7yycogbgDGL6x5NIviEJFftCEcR1st8iKwgiC0ZgrZP0QyZpmyKR9rMBmRSjPxHffFFzyag
Zu71FBy6xs9KnbQZbhH7aJwMU7EY2nx6B0ReS6YgA8ROL/bot3qmQUJE2HdsSOE+tK4cGtDl0c37
9LHmnAscClbb2w8G2IpWgnLQ+G4nsP4h/Te6/LOKo3xTjJiovHaClzKHwTsBXe4+YI3w+TIMqpn8
y2iqx2vWSadv/oWIDOoHq3jYc4As7UfrnzWoTA9x5TGTgYpSIPExaCGCgJ94glTMn+t7mvdlZf4c
Q3oFfFon3Bm4N955lnTqLA5aZc0bLNXUbfE6TxjdYRGtwec5M/dBihxSbXViMLRVfK9agjIIVQ2N
ibKfNUtVBFNTIYBez99ej2uYbMwQ1+90GF1rYheTovpb+aMYxZNlaeGSxq6xNvsIgs6ml8qtdvWT
zIeVRwQK3R2vIqfISJ8XvhjvT1YHKpqSWZl+5AFsNUMQN83wROAfx07c59HWRTY4F3PJllMDI+Yr
qp6gYQAqRpws6j98Zd5wHkR2/22mCA674W9qPDynFpQwqhnLm6L+nypxUve446ftPrE5hCmYLDwC
eBXIGPZlzGTFRspiHr0vda25Vo/ZkG7TdziwjjgMz1ajNefWERXTIwxMdG99X232nK0GmG/dPArA
JGT+ApV/3UoH22TLs6eq9Z17ZbRUjYBDb3Jv/+ClE9VzGBFqMTOXANHyqvgimx/NeM8vplmz0s/g
Bvx6GuJKdYF5UwO6B3MncwcCfho27VJThaKQiz0S9kATA7wauC2gw+AAQnKM6ALXwu2wxXzGXtnn
fhsZg88eRpPdL/ZsN+HJYSqvSGavLZuznAo/OlEmMRTrborjmUySJn8Mp77WV8qycItpZByy1aTP
xEtW3uXekXi8KCEdrWHcuRWUQ1HbVE/UXvJWsTPkSTYdYJWbup5KokGJq0ghZeKicFnJ6dGBP4UK
Jh2fVUBCQsY3r9zOLKOy2N8tg0y9tx5HVa2n2XGyfxgpHiNiYe/+oFMYrh0T+PtBt0v4Eplgg+nz
RR4X9dJeyrbdEYEA1KcD8nrbJQ2+NV41badIbLepP5JFcI+zK6rv1eC60VEO1Plvuq5ngT/mzRjg
jb6spDT8ZWOpuTGRO5m4qebgqXK0+O0QllLEd1m8O9N5ubCLSr6ZwQ6nSTtjIpuq+tNRF12YZ7hr
h+l9vKdnQCWI/uSzmG9RM1TA/oW1FwZi4PdZs3LdOQRe3E7pJ0ZYePkcqbybjMjVwJgduJJx2w/D
PK2POHPeY1Mi8na4jH9pDgYoMHoxWBTcSSYkcA4KUrkYFEubFoyGoY50X5nWsV6qv+go3S+U7chu
us6AdYhJh6Ldgs4xB7PPpNKkTrO8R0u+PxuKlEu0yDsJUYfey4RvgG0minPXs1K3rGYgFFUhpAee
g05czFYdd+qtK/HJTChTZp0DFOVfioGkSwpRlDjt0BMPoIePAMjvgKK2nP0VzDoILBEnlHjvtSvC
HxBY6gtbq+5zG5yUAFr1JA92hW3J3YU1LlIyvVlspY3nduiejV7c07Ln7nelCLONKePxrvA29yfX
C/yHkAT+JJ06jgl0MHjfJSseGgtwrcZ1JQhv2pMAsOqkZI/fkjtk5GDzLaehiPKHfLz/QWQvxnEo
D/b/r3NpB9e7EW6OacJkHuML3ZZiWzMDg1+a3+C8SeRvTPXWktj7f2rUkFF3ridQLJC1mUm/yn67
b/5iePoe4r8rBnmazadgB2NrvirpkmyyiBXuOGUAxtRO980WfOxUv9RvfU8UXhxtDAMQFjBeK8iZ
n6nR60VzLtOX1lr+QK5YPy95lF8ZQc1PjsfMztLI7LNFp/y0iU1/LiJiStCs9uYSbb3zMUROcAiZ
yb4s7Oc5ZhnlinYovBz8m4TwfudE2nH7mAf3caXcbR8aJlfrQ4+/wYiVzd5aLhPaLrIFtyMedvQp
6jg22TRYnWdmuB+JLoF66BniWGfyQ4h/YYnr3a462T1wr6VD4qHOg/wTkav4wN06Fx/aD7zb1IMj
rqlffdNU9k/BKuQD44L2QMbaeFQLVZFTlYJeLyvKE8J38b0Nmc6qaxcHhIUS5tKbdvqRlpbrgUG7
6RuKXnSRYgvebIRvWhp3/ck0Dsh1SmIIM4/e438hTgbQNwmUX95c4pCeZj/NnyNGeb7NNstvec4c
gwxZilF2In3BAyk+0t72EFtEmjG+tD1LaJ1fW+oQ7qMZVnoI27uTgz5RPdbZVpFR5OwPbp3yCwcB
tTzej/DONV+MZhyt8L92m6w/STsSf1EC1hHIsP80JbH9QcMAUrHelakhjOQDfGNHegMEaXHwUaSf
Ri/Qf9JZMObs2ond4Q0BS9QswSciQff3Nm2o01z1vSFK+aHVfv99b1b7SXFovKx4puIAz6m+mx3Y
kJAkF6hlAGTGWerBvhlb9B46ruyBhVfZepamCqClQbO+SxHNr6k2wNYZ824lgj+3fIsPzDmO/ZBS
QT+WM5HooW66Kyot4oo3R4iMZSSzbxu0IndP2JY/Nxh3ddJM+n2HEV8fJ4dhHl4en0lLyliCrBym
8gOyjg5yjPDuGFjF6jZgcTFDKcxlttwgNwl/95QyE4t7z7pIWY3u40aRiizAGWECOMQtB6MfvGrY
jhqW52WpxjtgSnpRQAWZHRvfbtcJm4d7rlkfNzMPZ+0zLrgC2STIuPWz4Q5BVTHF/rprX/zKaDJJ
RKhyiO1Gn6vlTs/7TXbuRDAPsdX8mXIagAYCj6xGvyMLrGyG4UZyRSUuzL3vZwf1KATWoVKI2Xrt
MQXKbo1bV4T5E7ie/px2DKPlkZf9jbyoOGYk8HyFxwlPWb8LBtaWrD7R8m6/HQCQt9z4+HyN5G3w
8x6eLmPS0NHAL8NwZ1kZxmwfNukPT4bLhm6vKLffcJ3OafZtdjZK5sxklHw+uw7VZ920/2V7NQAE
ub8NX6ZNpt/sMstv9EPhJdRwdojgzFxSSFO9LWEP2jxmgfP037gT72Z+xDWMkkkbpzyu0oOvUgN+
32Og3JG2kyyW6pRytRcHWxn8UgFUXxwI5xWHgH6RmQ1XBDdLJkvSoyD9j7QzXXLbzNL0rVT496Ab
+zLRVRFDACQzmZlOU7Il8w9CKasAEPu+XP08B3ZNSZSc6vZUlCzlQuBbz/qe95BapQZOwsjvUpxn
dQf6D2FbQqSx+E2LcY6edDEuYWsyfxtpkEm9pZ2femg5juUo6dYRyxmMw+xOvwwWCdU0i4t3TQLK
nOIHnZIqh6yaUFmUetbfNZ6qEAwixPiubJBz1EUCYOxMY/rZI46SBRVAobcR4M738QBew4LQBjzc
cI2O9CkZ3o0R0omS2qh6Zk4QdEdm9UuX0ap7Z9RFtYcA5urjcEdHtaOjYGHo1wPA3OVOeBxI6a/j
M/6XxU+lqpyko3FamrkDJBxpbxoLFD/MDT11nZrya2OW+VvPTaoPdLy2f1RaM/45J5D6XBYV+YJa
z0gOF5wCiogz8riv0/T9Cc3gbWPVxCJnbgCNuteBJQSmvf5Tk0rQv/Zwodv9+OGclnH39x+0/+Vd
rZGUZ0KDAg99Ul17oPeeEv81Lvvbfqr91ViuWWmt9wPpztzH1I8BvRJm+A6D4Z8tjTAbfjb6liqu
FVS6dQ/glcr33IZWrE6dv/j0W4JKivPKwRrrezMBfUIMkE6Uu3XEpnl97f+EovK2f+qc9zVOkTLf
q1XuBADQi8eeGGtwJVr6F6dwQ1FprA35Udec7ytKdv2IXhSHxACG9foE/mz5bwgqHYruYPFqMMvM
hoLHUgr/Kdn5HiXsnz3+hp/SsZx0mFSruIcCgiSrljg/SoO37xA7/9nq3xDOQtyPv5u2VKNQ/EBM
c84DVSHacFWpT/9L66N5Xx5PjcTU1Wzz6j6amwj6tbz0LQfH5K89/ebqjpRTplZVV/c63LLQUVJP
bvSYnK8/feta/g3CztteqaAbnIIEbgXfcl0tiGSyQvNj6aSTtV8yaHnandPkBcntscGYWWZi4uOJ
nIbV/9hgTYyF36SA6X+FgzyajhMNbiF9Qjll88fG1czujlpmF1wB7H8p1j5cJIpDcmawYSCZlsRL
f9ZI+KfHLtaA7YapE5FhouBFs6Z3a9MlySdaDTUzOJvrdKUkC1O6JUynWVpi/IajkJu/Lhog9PYM
/RcI+9zBxgOKlVLIgBnfeINyzBIb4AmvXrPf9/w/P87/O/5UPf++Qt0//ouvP1b10sKL1N98+Y/D
p+rpQ/Gp+y/51P/7rX98+SUf+uOhwYf+wxdfhGWf9stPw6d2OX/qKAjaXsfr5Tf/uz/826ftKW+X
+tPff/hYDfBG8bQ4rcof/vjR3W+IepVb95+fP/+PH8oE/v4DWJP4byf5z5v/c/7qc58+dD2P0Mz/
ME3SLB5GlG3gqfzwt+nT7z8x/oOqIZsItiP/0ZDTAFn65O8/6Pp/gOlSbVU3NUrV+PAPf+sAnf7+
I83SLbBjVHVrjuEaP/xrfF8s/7+34280BqWmnnK/v//wJW+840IepDmmark038MfVm8koQJwIE2Q
gqdsKXeJyk3UXrLYwq180bqzQn3lZ+vzx/s/f9+XDNBfv0+E2meqyaTlklGsE+8z0auTcaxTWJGA
A8NbB93Bx7/wNlvTVdXxDIDZt7IgHoSThdl51yGIyXXCeQMxWARxjkWkX//O5GQr638LhT9m52iW
CkeDCZTnRjXahLG98cr7Rgt+lqsSOt2BUL9/hVIWLpMdRZQBzMXwLjShCcve6H7QI++YDWawmIAE
YM8wLShksyLofslInXqtE1iJtSuah6y71Mgb+SqbHpr0UVPPs0FHOiQKIRrf7Qs44oDFUF5DeR31
Yvtpt9TTaSSHRaAEEj8lxJnwEe+7CbwaEosqlotBTdlAMAoW2J1NqV1mBNf5jMlJi6ndUpLpXs9i
X3sapaIzQ0l0X76WR1Td+3cKSHuqDmE7uqD35BGFeYmqgBoYgKlUjDDm8aJXl5WfepW1k/cnDPr1
rRal8drSc5c+P1gTvIGakbP0iXHWqChqjRfNZim980TQxE0L6iGs77wTGNY332p6VC+5rmW4N28t
KWevaZChnih8pjBIENkmIbTKH+F5Yc6yOGQJq53DxEVd2OWD8rO5EAEBvyn77GUPQDPYUpJbP0O/
tpNz0Wd1kP4IxJ4SM0pMmwdoAg8J+6Xll+YDDPaBG5f+QJ3iOKnQZlEzJUQlrqSyrvs50oMUlxiW
Mr9XTErLbOL1eVAv56jH2ZOiobbwa36ke5qfJkqY2kqYV0oop6tig21n3SsJBCGeSf0pDKA8Klso
GKHeMfHer6tFBrLw5eOd92tH8J+ilp0y0ouMGWfmZaaOK7VauG26XTJf5PBvB8ZKdwzDTj6kLJY3
ntelYPwbFQ/Ex5ywQfOHND9CRLhrNf5dXEGUcjWqHtYvJQTjvKOEP5C/I/3ScFrtZNhZqiDRtP11
/KCqZ4eSn3i+WGlPDdj3mtPcaP5/XfJ/7/kNx7zneFCqZqp6ohc7COZA5kbagoyf5nsml90roBJm
6HNBEd3FMQbfCbkWDlum2eZOirO5GE2RB4WZ7AytCeO1elc75Z6ypKNBcV2eIqLKJvT0i6w+mYhD
NUbH1VOOShA5oNiJVSuwISzZ279yjf49uRuJaZt0JhwbJpfFMDHMBRTh0DdADCaSc0gHAtUQAdvR
/8jW/9eawqlAxyjdcG4bftCJA34T0yRvBqg9SfAnwKLWpXF4fXamqJdbKYG/qwF814gl2DfWba/l
FmwatXa6emAcTJ072oPHPEMnp6XEW9NLM3phh+RWiwfSEoBekIqco7h+M0yHlWhDm3MNrQ8lwEmt
b0NIYfYQye1GAPLlj6ha35WEga4HiXpwCTuX+XWX68UmdmfEaW9aQAULv9USvKY3csn7lFJjOiou
SFwghE7SfWd5DXE5Pp+3pxoWs6XIQFdNB5TgjXScNBjaR30+RchEDqVtlRB5pDug+ztn+F00zfEH
aCwCmW0+PYDw3lSCqJfWuljZY5L9NBId67mRIgqK5eKC2NWKA4WqgdxPdAaMuIFMuM1/q5wfR6TM
6xt4K+W3ebgmxqqqa5Z922+07exumq7qfEowaUXewbmxQ12BsoEdaGeaL/by8vorxQr7eu08Xgg5
haeb+o2/pWawfuX1Op9KrZS1Q/vWLfJPNou1Ih/tq6g2DBjApeaO9tokdqAvz8xAAdzedUXw+ojs
zUO63U7XhdHBAmpraLed6HMyayMsttNpVajycNOdo68BLI17T6Oug0Mq37sis0UlaabGXiP+kVUN
3sn4bq5RGpCIiBRRGaqcvanMIYkBEiHC1TCCIi8Cs6MgHOkqUk0plGNuFIFM3YHvZyL79IuTqX5u
k2ZVdwbYsWt3JHW6n5Mp7If3s23DyKD7jhKFmRaFlNlsb4x0eodiEJkcGSwDsFN3kVX6CRnaKqt3
tf00NCXX5SK6j9LC3bD8NsyfUqajVm2oqhDv5IEoDllmYL/nWUfyOkUgs3WwdDiaABrANROpJVSG
Kuh4oqcV2EFvYGX2Y6jexNAqi+I4Jt2hnLnTiO+RXyuiyk/AHcRQU0Zh5EDN4leuEQAB3zkwYlaA
srW29Amr7FQSHUDPQ29nOW0oFwnrQ82NoARVkmUWLUaLoFJYXS6WvJBOp0dqgPaLp53WXgMt5u6b
zj3JgESNy96p+MMiKEQy1OhLI3H266T5onR1CiD/tXbuT85aBdboBWJ8kA5LrLAq4fOflTBuZ7iA
CHQmQBDRQ21N4WRW+Ctl7Omo73FgyZ+wACgZRfJnJXxlCLYY5AqJ61+qt861oULowTERhTV1sJTW
LwyCdhtBnvuK86OsGYcidLA7beScHJKZeg3MF8MuNllGidSO4keLjvAu9k9Ezlk2YVEv2DOYS1Q7
fxArmaC571TDbrXPBvASSpvJFA5zDE/XHLY52NGfaQuwHWoxILXRCmQcdloE6gD1/sUw2iP+9gH0
KuYFlIdFE5auF2qN5tddG1ZJ0E52MM6k/riuaaz7st190YawMgFmZLes0W+HeQdgLJCrLRYS9cZB
hTSr++JICuesaIC1kg9idzAc2StOmlwY6jd3msoS9jQOdM5gW3ZQQUY1MpHF3+xCyFAM6zI7v1K+
ElTdxaMCi5yF358KvSMPTem3fQZQHYgdb1BYgL9PvW+2l3MGXohaOubFg+WyypZVaKcSs2KN31Bm
AHjmPPJJmkuFMOoEBRqnKqFuZiplQVaBn7FWIv5lVpGhQ5iFZWFy20nbsGa8Xu62VPZAoLnTHM2H
b6fD/KgUuM4GdQ8XvtTv7Yiv+DK6ijklyhg2dnM2VeNxpUzQmtR3WY3hqEJFluRBQ48BuKWIrAO1
UzA4r7w4hdnSPstWbh5PQ2UOG+VS9Dh06n4Bm2MQeY61PbE/kbhiAMIxw5pCtM6EDLUI5OgNMalC
9qlFpY6lepdQ0IsJnLt3Iv/aGEa16WHoL6vdhlBC70V1G9bDZpxVuj+r/BIir8TghUgVPuv5cm3h
P+ZnY9KECKdhio5y5+Rw6xkH3DF9MdJFromUNLtTVoDG5TjzngmXR8HzYfkiwBaUpsmdRcIe4hGU
Aw4WfpzinuW4iGcAhhGbyrqPoSpWEIETL7VdxCDSY8me3eZn11SOYH52jpEfU8x4MUDgMgpi/BkP
e1KuldjVDSdUX92HiOR3vJbnzFtAYUAWVpbPq6kHNjiAHvmLGNZM5dQ7NnKWehU06KLpFNZB28hQ
Ra6J2rBsjHh0fAfeQXZfhu7V655Q0U6MHQ1W1lFtYIoo/Nmmhwqk6MMaeO67uXkhduQveUG3i+Vd
uVygQQhamLu35/BZuzCCWvV+bGztobiyvxDwRgDTwIMeEk0P2sH7kdzRftYes66DUt8cdi0iUrse
If55AmD2XK8N6RXtEV4jWlnk0w6oA6c4Kq0ntWtfCi+H6gxYPLPZ/DDUnAOQEcdl6OEbl4hmvp0r
GGok3zepO8VoD+Ls6jKzFeMctYOWUSIi5xpwE8Qu3DxknI86nPALCschXY+Hx1XmhMo+zdTHiZ8t
k7jmOHEFtD/xccFDk7kPGHli/l/b88QJgn3lIEs8DVzhGjoePbw69p2ObGPs8NeyMouIKBhtKbMQ
p1kUy4pV4ehV2CMpFA/AAPK5htbJ7uf9wxUjdIURZvDw8gwy6CUpULTsnEEbQ86b9MjQxRwtZTti
Yt+OHoNNoI+h6oqzg7Hh90l7MLjqgLvDHDZISoj9Yr0YzBkeCr+6MoqqCY1ZO1EredTTcW8N1cFR
HmbuaRmZ22L3lN6LM2dkcGGvHw2kZNv/IWprmu0hoVvEbwHnBfiIUDxJ+Yggv4GEHogm1FMRNksW
aEP1C/rwYNGzWJ0/Uu9EwhMVazVh3maBooIQYY8SB2apOQrFqJGFlYlDLhKO669ZdBGDXLTDxJ1/
3RrbfJNbYwzSP1cnIIeZ/VUiKpIQHmx+p0Xh1nCjzMKmZO6CJY8vSox0C/WIbBWnldrswNQAt6Hc
RyVEbYvDL2LI09ni4ULt586i8rDKHkRo2/VlpV4WG1eORELEQLzsuT8LmgYHWn4nKrEsEFwDclBM
lWSd/aWF7wbEKb+ly/kHUVsZBnlmvx6QmIj115dB+5aL8dkyGDeulb3MM4SA1rTF2jCDkrn0a/VF
fEd9fjO4d0v6ssIELXa6sjr7//HrTRMIuEm4VdNdsOJfejhdRMNprfKgmFr2Gsgb6pLgSsEmTXYJ
BR6iryQWYYH/NGGk0LrvuSbfWABG4MEDRUzWdmCb+nIEZdbXGKHxgm9ZBNkqvYrQ5FwoywLNgOO0
XkRuym1WFBUT6rsNyY2vPBUTz912xVPBybVuolGEYbSqn4bl1LmWL+vfjMWDAXKvfRH14pj3k3nm
v/DT7VBD0J774uLj2wK6hWYb8ik8fBW7NM5ept7yrfKj1720xIJXgDDaS98U4ViZEh2+9i8CtL67
2n6P/JzmcFnOVXFSipcO+plqhk8MQ9bA/ikojnt9t2+j1p5qWhQAuhaYK9uwb10yAwL7pBzs9TST
4pnNc8q6StRA3tzFoJX59utv/NoJ5I2mbRKeUD0DXpKbzVUphabd4nrSZutojRxh90yNL2rc/s5J
dr7MvDmcXV5FgQwFyBQmEa348lW6V/dGbU/LaWC1u+EFuk0jmeGnhY/cnfbt+FhAxtWktt/OLzXr
7BoWtl28XyxCNIt9bCLz2OS2Tw8o0L8MVbwr1TzQHTE0wTQCWj/AMQG8mY1OK1+P7QNNisPWKp+h
bHzOy3hP16q7nJSAXeJfg4LSsLctSPJZXFy8AHKIZ1bAcFhv1lx+K7nWz7gzd1rp+Hqdh1NX+tQb
+8mAYcO/4enf2eaD7JhEYiMb4k2stW2gSKSa+D900dvWIeyK+KMcIQFglTMvKa2DEaEee+tuqcaP
+IOv7+/W9flLKW6CPmeLucFIj9tVB8jhLIM5z6eKIi4YC5UwcfoAVPyhhvCS66FW4HAba58zIg96
PcXytSU7qVW8J8L+xpB6bjaB314zkgvNCVbSEN5GWoyEVBc9N4r+kzxSdoyNUyKqZpv++qho8L2Q
q/tYqzYcH5gf1Qvc/mhBIrhMnZpFjHtKM9YxaHkppVQhfHoHg2Isg2qlVOuDwc2fB+2nGLtIcc2D
mzpPwG6fktj8ybCXp9ZO9uMEjOj1NbvN5chB1U2Lkm0WDYS0aITPcjl5AnnIMuTLSTNhedJehobR
JX2gQDUiBbGvv21LntzukG6yPRBV8tLbRqvAgqakhUzmxEUMr65A8QGhEXLHZIiVNyaxGKqgA00E
GuRy+AdG8k/t+tv3Rf2m0r8aikgeDA0TcXBzRZWrR1dALWEoEUQ2vUvF8WkZzmK3i3OjQzpMtcp2
LerW9rMm3pfeSz5Zx3k19w5IXFGLVEAc1Yh2t3Fy6DXjLtYxuAZI+p272rvv6bhtaEPggEubnfw7
EcGtQfNXU3AM3VRRjKTIbqbQl6AHR/p1nVqMB0n8ifSAOnz7W0Y3cUnlnCI8iET5chNMBArQL+jm
hoDsYOlm4SYfkPNc2Qyrdl7v+JdKkSuJF3WF9oanEpzryyKE3NzP8WEi1fKJf1M9IO7spJ1H6rk4
9BLSM5yXEuVk1Nwzrr6SFiEUJzvYG/xG4bdI5Rg8/PWTpX9LuOufrcXNQbYg7R2SKKLJW0u511Ac
MV+UFbFVwOJ76vufLIolLHJyWE3iQ5og81Wwdy3Bf0rjxL9t8toX+0IsfO3RNF8wYHtqJuoLU319
uN+6dobqEM3V0UXuraVTdhSX10Y0nUQMwaZsLkPQ0jVZhINdF8+vv82Uyd8elM9fd7M4I7TY6VzC
eSj2qcSL8akzbSDyC/jBosGA6ZOJ1CSMSMBqxBIXb0f8aAvDVq4E1E+b36/2pHxd607sUaoztoyi
RMIxz8VvyviI+I3W+qFVLtVyFqN4jMj/TATPsOaT9iK5E0u7bI4T38VD/28keG6TBCLXuBh0UFDR
BFRHfinXbAVYsKo180kCTeKj22kWSPYtuQ4cSdK4mYRhsOUdzDgC0C2esEe8xTG36A3m/QZI5Gg4
xfOavBPbXNEvNNL2xXsWD1Q8abh1UX+4sEiuoTmIYywxkQbwiE6Dmtf30b1NVW6zYmISMzawUsXs
+ExaU8vsQgCCgtNR2rR8CFViQehwCJ19sRI047oXqV1Un4hwkhAR001EecwMnYKydXLm8lk5dvXc
7CzzJb5yrbnhEjOdSTivEjF1qVxuE79SOZYaOgrFuPLsmkvDvVoH3kB/JqXYe8CC4YiKYFnpTxSO
E8V+sKc6SOjNtL1kgFRB8UKRIZtll78sJSDdunqoMGXEyBMTjAsmmV7kTgeZu0ReRUxYo03MiJny
tfxm7OlHD0MJhH4gJqzcFpfTlqNmM48z3J1zzqIAA0YLjo7E2yb++iZ8y0ewTBhvHDIYaE5DLPjP
NiGXbghcj+VkkXtiNQjcYWWFKE8Hwj+xvicHuocXppcOb15/+dZl+/YmW8TtcBEoGtG35NhnL19T
srdDy8txOhuXGABRP4n2SJRNQlI0aaFcnJg5JM8Kh3F21mDkwtV67ktUVYmjUHLahBe3wA/hPPk7
XowTjVCeDFXda+UHKtkDXF/BESiU4w3rWaKVpULilzibBLXFM08p9BRAgpz916epa9/yDjAPdMx1
mo/i9n25yDCGQ7fY44gRmKHHFOgIYtikCzoiBx0ucrZakJjaW4CdNEPLaqB5dQKL4AyPLQVM5vIA
mphYCr60g8VJYEgl8FKo2ZE6IWLtdKmwzhI6FvEgl53oXz5NfuVf1Y/O+OwiK51W8zWHPC2apCFV
b72VaArwF5+uRH4J0niq470ZNVi4aE5d+m7wbBZczrAIPNcla0MGQHwNVQ0kZO3R26xHxl7L9Ch3
o2JdRzDyEd5kVK13siHQHgW2XocSMDCjzK9iSq8RN9S7wapPN3HlOKg1GBjjwUrr0KVBnQT/xI7a
3laZMJ2RN5qN+7Zy73r+cKN86wToGRZR3Sc3uh0C4gsL4SuJq0gnPqgZtofJxP+IiNY0R5iz0leu
bZj22fEq7ZjJ8hMkotIfYoNt3hJdFSzE1YLMb36g42Af+Y15LkvZQonap0OYxz9KQIwGLTsJLI+S
LdGvoMGJ13uq7+j6wxWBajqXun2AcvBQAD/oIrY7usxDFUokUBAG8mHbOetgbah83tFHMliNepd3
cFLpyYskOQTDIPEaD2h8Twh0pgQ/zQ86XEIdCyl5KbCXuxhybjuC84Q6Of2lqt7bXeh4T9AuRQqt
xCTKUKWEbC8ws0wOv4+gAg9Ny+aecIDEViUOQO1hIAGcNgXp0f2yKk+lB68G6iT1wqa9BhJ81BY9
EG0zWureYb9EbYr35AymoC0GjZ5j1j33mnYmu4H2WdF5RHxLXMwcm1CUF8u/M0yyWth682wEkrWN
QB8LaAdUnK+lzXdszG9fRIse5LAQsv6eKNrPBI6e1AbgejxZbcxDJbuQBxJ1vR31/sEu30gQXGKo
9mYzCO+2l2X+SmCbMII4PGIMvi4evimCLVtzqewC9KbehutA1FmNqkG+rcjuJoHkVRbQKhAm7eKG
lB72XQpw542YKCLFXn+/udlnX4lhx7JVBkEQ49Z+u2paNQ+wQJ9cR91v9cjO+qB6TxTKE6r6HUZ0
bUl0EmSVXI1F0lNSi4iYRoFiGYtBszk/bLaxbmF7kikSRJTwokTwyZSeMkA+W3Z69pMJnjuSRgNp
jbZWQvmwC3JUQpUpSVfINOVLM4JlF2FDNAirVcQftGVEU9pw1GGPQwBsOZ+Z84883dIXpCsEEUCN
jd+jvkU+4brtBhs3FNEPQVYgklUSoCLaVqhqxl+ps74viMY2QOSKtgzFEpKcuaQpp7UIBgdeZDSR
RGpFU8gdEUtJb4m/d2f51jIbd6JUbAfwBjFmyQXLY6Cxps6f8D7ZpAnSOML7kjIaJ4BvkkLiSpv5
e0orCZOQNyeILMOS9Bhd246SiSwy2qqSJKElPYMh2QE0hFQLtoVMuFOJhCusXKQGrv7ooCNTdKeZ
g5oYsf8pimAk2MeiaVon35f0pGJmoOvkdnUkYXXijjrrSq1Md+Xew5oHf8tCbRy56w4Yn3eWBKHA
ThB9Iny4H5KPFKEqi9svXFeUtpYpW4pQLlNR3WlQXroLH3TP1FaDidL2Yq1qJlFQxiSJbQlHpnDe
swr81oSqU1bUHviO6FdRZdAI+HbuHfPlIuk46oKeSjs/roP+RiPzIEdRZmAjeuLEDCIyD2IEy9Gy
J9oSMkmkFPBxUuP+et02KzfvyvYwS0jbOc8kmWVxoSoLLWRpXzt3Q2M/wfN2pDkAziESiu9TRASt
px4MKvYHf49uBjkusdRBkH3HjMhuZpFtmqmUV9ujmCW9TmyoggbmJ+xsEZTil4k9LvqwslcWlLR1
v+MRkqBIozosUjOoQVij1yuaG847atcOVqscLS89QsoQyqqLuZ6bW7oa7BBYAdp+ouXEGnJyVCLz
p/gQPorLlB7wpEEHzB8mw7qTxJwLJAHqo2BNcB3H61Gt04MdUysMptN7N6uws65WYI4dnDhkcviE
DJF0IY6FEkqgrAol55OTI1GhtaHz10OcGPdw2xLsPGhr/CyqSD44mOz3AGsMFiz3CMbsPUSDgVKz
Z2isLUfNDXAs665QqlDXQQtyUaxY34+juoGPaB9wJynCfnTAnsHagzQ2kiM80djG2CzpGxmd6HrR
KvJHbDqj1e6TyrqrVwBuOmiKVqevb0w/8AKbQGFjSr/lj57oO8FkSDRQcAALSbQRhBlj70nNlb+4
xVtz2s+wi3fVe8G+5ayzGEtYqduZdSLlKHknyfckjF0yev/yoER3VhZtBfpzzukfDX0v+IVcYZtn
hBDLi/mAESHHaFLt0ELYwQJPqrwNxeeiV1gg2j6PLqLlxaoTqdVSiypwC0P7Jadyyi7eXIvN46yg
TbAbqgGxtrqBKjuQDeNZkt3jgCgl6F+b6l4EIHxJdzPfg3kLMFnxnWCx8S1f1fI8AmIefU6o4v1S
xRp5DrkeLZFOW+JJR8IrF/wKzFqEuOr8Cqk1IssL7ezNDO4kBZ6qxWUgUkTMf3SKqAN6k4IcQJqR
wqspC+OkkD8dR/0kvroAd0XsiohNo25DtEkwQMSvfP26gnS+NSWUI4k0YLUU8934SJlG7Y+yoh9F
ZksMAO8uiJBtklPDXZCUiuDXBMugD+BkxMDBkSLiIrocz5XAi5w1/iXDFEta7HBHO0vGH9mHVG/z
DzRU5FSTIWIKsuHits+fxupOwBGbbEckx4l3bCrtpDOGLBdfIVOxqcjhiNyrIpQRTqTAZsQxEPjb
5L3UzXNFmk/uSmqHVYyE52LlCUKVNCjOkdG9d6unMjozZllhkVbbSqOtiHIImvXK8Zf0uESEofP5
jmn2LReJHnwg/jF3TIyRL4+NDft829L187RqQiFJEkU7i5KrTfx2MDx4wK/v6uZ03Vo9NrQcYPdU
/mffJFAS16Ep56Crpzlx3qhIRCJrVvLhvcTVZHfKuD1AyVx49GRkz1PjTB6EBCdnNH+QXLvc9xG9
arhUQ/bfiwFu4Y+vxucQ9zc4dDaJgC9XhP4+kACZM9B94BSqCZ8QakY8O09yF0Ybum28F+9YPC0B
Dklka2XvOE/iDAjoRVSjQOHrmuYq/6TSX05RA+xOzodkY0WdTNje6I1AbR9jQFWgxLbLJbCeuTFh
XP4djgGVFMfiAmkhj+ZN9Fj2yAQJHsADKNMDTnh9h751JByDmCL7o3uqc5O/Vca1gEbJWAVAr3qc
b5IykgOcmwqRGYWk//7/XnjjpsOxp6oNMIUTKDq2/yP/l8MOGFZwnFIP8vr7vhU3/XyC+pc73MAm
Yw65uZ6qxfGL60dh2DYJw4iPURGlf/1t+rfibZ+/7kaM0WZhTpXOWk82CyjWnfgSYl+KTyzucdpe
xKLGmfbGbhMBihB8GHCMCnBAJKs4tpKqF5fv9eF9hYSWcKBDoYrJ/y1Pv93ukUQEJ11biUS9EEeD
0o/OJYdugJIfQmzO+fuGHhJ2TVZLyfwz4Sy/wuKTICAnfoVYSA6JpHhpquSbHJZZLsp8lqCa2WIw
zNkWouu8j4YbZMkLMAm/do2DPdj7Qe+Dpo5Pm58LwQtj8cXgkYKjGBfmim8i+b/XJ/3NvI0DswI5
euJD/PnyCCSjM9tD766nGiEnSWMRfbXxQpbV1u7y4meZbwy/+Uo4o6V0XAKLE+kJuKkDOnQelbGC
qcj11/mn2Pg1q/7ZtkDiydCI1KxiKGd/nsABb1HE6jv3RVMlRHsro0Q2wdZB/PAr2K+qZdGoaNyY
DQhndqGocdE7Hr68WFawxgUWiELHgAcPP4FtFFiyA7WpIOIEjCiBG/QfQBOB/8ArQFcEMGSUW7g4
I1S5CEZtVs/Qr6ERiT/xebEU0gapm0JotQbLJ0G49bgUcqyVid5qlDloxPlQtmjAzCY+gu8lOAg5
6KIpIUTcOxUN6yKUN+gWMcns6HqcgSFXET6P1KBcj+Mn2liRRCQKjrgUlYjLx5Vw2Q/Uf559wO0V
MSmqsceP2GKJuBc0GqMRVxZcQUrKx1K+Jz8Tg0+iMBj+GZagBIC2OHv6hkEmxPFE/gqoaoMN8e8a
c1jAgCaUm+Ix4c2BH46xFQT4JPkclQY41j19tb4jgL8Zn3UoHINIA3C3uUXwPwuXQFSfULLAlRRH
DqwLljGNQxiGYQYp6kV2O2FegpuaezD3EqBgS8WqgRk2gbB7ABDqTnVYGiO+q3T30oHKdpji5oaY
xi4UJFmDXQudmaCBSKGI+6xq8Bji22+g1sHYi9eAIiA8e3j9Dn5TzXw2yZsrSM8JOJZ6pHDegkYQ
XyX+6AAicckwTOQCv295iFy/vTWu6lEyib1D6eSNrUOPILPVDS69XtvgyoxDYo4BzQhPHSxscuEl
9L5eSXMiuUC2RLAZGcWpTM2D5B7NDqAFeBrzmof0N4Mo1xdyesktvL4y3wyXuZrO5huOCS3jjcbo
rTGD/xzajN7aKu7EKRdcnEEASG75yp4X+GAmtmih/Cot1gTXLpVXmw9DREROLZSq3xmZ/o0lxCKn
gZVp2nTKuTUXdVv3IPebkZtgGlzb8kU+isqma0cXf6KX6B+O9nM8v92y4B7YB0Qi9KehVdOLKd+R
mKIvDOkbqtAWQKL5m+8sH/L7652GDFK1PdMwTFqB3+w0UAwlbvKSnQYYHFWn2YI91yINFb0Q0L6H
DHvfKjBste2ezHZGwjcCnElTo5M2dPurTtNo+I4dIGKQYL8Bt7HGXagk00Hjk3Xe7S36SkuUC6JS
8KnP12kMrNrb2dcZ+jyCYbQkAyPkF1O7YZXNPruvimnfWNd7I8ehojqDkglUbvPI6i3Gcoi6CP+K
heXpkLjt7YmeFLQUKNpdpv8OrgEKQSuseQPaFPqneqStcYcUzShDWXYKD8i5vG77czuMgTTPiyxS
CvFHj/ipzGtqlgOdIoKu93byioG/5VMNRm25dmHbDXQSx9BoT0aibb8CK9u9jU8tv06PqbBt2nAC
+0lhFDj0LrTN8aD2TJbHjJZ17BTADh6lE9RBZdm9ScguJ0DQUiPV4ki6OSzW9M6St5REma5Ndh9h
2mQNGOTe7KkVnQIX1tsRytYYZquOD8lDDCYjI2VxnPl5ghHo2tlHjSQknNj7mv7Hks5r5y6MCehC
EX2Qfzv6ePCS4t5tT/2ggp2eD7UH+6PJbtCuyCBiOLFTQxrfq9NRVsszxrey1/DWLIuxrxMY+55k
4jTScKwHCPneDqGDc6Cq7V72RX4GHQqxA6jP221j+7XzM1pXLgP8OHUgb+x04S2LYLns99eh3xtW
eg9D/86Nh/1SeSDUQQujb2ilcNRa99jiWl6nfp8XXdjoRKjdgYza8qwyYbpb7TNIsh1hGadnFk9x
gF/0n5wDDWF2CakkWZMrf9Jrv8/U/hdUZBZdIZSzffNRqYEhrZxLtq1tzfdFld3TBvd+HmYEYsO2
0jYFTuPMrQHXtHtoLA8d7XzMjBoJsjaz6ZGXosFK3e2TnpDs+KQJJ5fxsWgsYn393uQmFD1rZv7c
zj5rCPjUhL8OHUvYzG6eEi6YTF0rZXcN5Jr6LLXmNIcddVwa0zhaaOSJ3Lc0ErJpsKmBNCnX5rHl
4K2MdLsungkmX3umiRCQtJdxgd8K1vbWfBM1H7P6WV4T0c0GD+pJDpFQMriEFIduDBbrMI7N47A4
T8ZVrDcWv1CetrPdGkc5tDVnXauPmrVi1TpPMIYd6P50gAd6p3Kb2k+aTVef+DJFKQ0WxkPMYV7K
6aBXdMJicbPmw5SjW72Ry17S5oV+gpad3dNKay/CqLPhHdPZKUxgm2oIEHiHOPknPE90IGj2tPuD
zKfdy8G2MPW6ddnDn/ooMy7a/LG1vZ3BucDGfVy0x4TUmWa/iITp28Cg24AcMrg5DwqYJFnWwnP8
en1fLNgV+stKzF4vpFnJs9NwL3QatqSwkVHdkw17ydnD2STSsUD5zHN2n1DYJNfyOjyXWnaPLrq3
ohY4+XJyFONIL599blI7oTSBDLuxnrMcA9UxnnruRzV6RM0RR10bQADWPxSg/Wk8BMXps3xU4XS0
hANlthURD7lXImBkn2Ogir3xrF9hpLWLe4tfkR9f+VidWMeVTpU0yp2afj+kpyjOYBLBc4EOXWbt
GcgImDlXfQgFO2ANbSDiGk70B7PsQ8nBF1QGyXWwuKLCA5N/yKPssYXBK2ETbK3dJVx1EeYiLuVv
mWFHagAiWb8n/it7brTNo6VhUdRcVJX1Tq73lt74CCSZhZaYx1pfGOOGYVi9BrsUFlHGZnVwUfcA
+tZAlnLIrz/mKnvC5KLo0xX6UvqPH+KcJhcIgJEL2NhDaIJI0mgAC3WwTf1Qmb6lXST1JlC80j12
ha6MvjlQqM4HqOID9EABsc3QPDv9FNABpEFJ2EsfeAYyNaVLOwu1vTFbDvAoiFYfuXz9BOsOHGTQ
QgfqAxyA+46Dh18ut1KtykdZZHVtQ7uwjrI8EASTj2l2q3a9HyzaZcDp6mU9cls9Oa16IL6zz6UM
AuVLk7knc8aogdextvtAJzI2jP1bt44f22bwI6Ii4FS4df+XufPYjly51vQTQQ1vJneQFunoimSZ
CVaxigQCNmADwNP3F1T37T4ltbTuHfVAKpUOD8nMDOzYe//ODO044TdFt3shB+WgIu7o1EEknZ/1
JRhUC3kYdPcu8gs31mVickfUh7DqAlDk+SHqeBEcWI3rFhxgfdISwdOSEwxQ8vOps52SB0Qgl1y6
MS8xSNajfno/CxAFP+R/40fiNy2Nc49j4XohheKgb3tRi59eNDx52fJENsFZduoorNfKXxCSIVLh
za2Ji/TX4aALoZOan8xbh3jrAbM1/eI/j76/POjHwA3Vhfj1WzcIBGsvQKqbdODA8Gp1XSjyaVdF
fCt9HMmnMrrgFj1x0YgcBra+wrFeJrEAGSCnP2hu+gV1ItqUpGBU3TdsBBFnjk+rOT6ThfaQ+q/j
0D0uXXOwegmzmG3qzCXL7AwxCaQatlBrl7eS+yka2AsMLhmDdYDwMVvv/FHtgtm9s1qf4HpvG/QK
MehYoITlCeWV6U8j6eVuSux46L3YTpp93XIm1/6pr5ONHL3Y83S0EUeEEJMas7VlUtu6eSpdrnZO
mm4E2pwIZZAcJ0T61O/1E6TfZl1ivIrLki9FkhUD4+2NKDtzJRQjPVB2ExP1CLvhlOVGafDMeflN
ReKshTpDbt7pA+UnI92dG+tPoeOT0o2BvuB1e9KX8DO74mbSGeijWk/DziGXJHs3hETNGGyMUnuN
U7gN8kfNKJbLfNTNiq4fpHlu9Z9zZpwmRQXSrzShfhXlGUsg8MwtZqO459InFW9u92aXmTjObbhC
nuPN4SXOTXRntsYZtENfsJo/qgs9gUO3tQOrsN5EF9yZXbvy3Q4NZu5qH0IppmrOBBi5gaLucV1I
ThSuj3NjXpaFus351r+Frhc9Rbrr1XO1LIep7j+vOr93Y32abPG48DTT/Mf61GXt/KBvRDvCnpg3
vQ8p2dMpMPzLnK8PrifPrSxvvvzlNQ6yS/NScwz/94XfFj2hG/1On+XQdC6l6dw5UAPqcNxb4XfH
FdvBzG4OWUYgADtZqEPT8/J573vIRfpmrcSFhnGnPx79f2sKOxEhRztj+uC5xBL2s7fVl8REj6Cs
8WhETpyp/BzRT09pcQPDJOFzayzleWmNrV+129RERkDx0mWyMbFapLDpb62f19lRz/p0LLAts5yF
xCJ21t+lhQ9u48VE50GZkZe6/+z5s/nm0PZgxycra18qwWXyNjjqQdeBsZp3A02VzffDFH6jyGXM
xPish5SGTjbnIau6luBYxj0Hfk4Ucj3xhbr/d83qfvQOxMKcqzS7JUV3VzRshXkb8Jym7SItFkYe
6Y7ZPHy+K1nFnsTc6Btdl2Y96LhtfWcf4Oft+9S+I14gZkl0h7XtA9rVQ8O7zDXYbjCT3gc043o+
kGV1y4fypk+joSNmeq55HhV9EepOXwfJ66Vt4HF3YqhoHqIaR26THphWR49K00gmGHcB+vKb7/Jw
8en0Ac6khTFddDNchfPTOFqxYAeX25cyCBHvhHSLZRqvwfzSuvOXUFbkGKlmh9sUW4sKQ7ukJhXA
MNtnoaj0Xkm4DmeIQCOn3foq4e0PpnimGW5awvtIcF6U9z3zbOwlvOkD1/adrIJbkwgTvTEW4ZFi
mHJWdmGhTpmz7Y7/1Cz+2pHdUAeEs1rAsRGmKLPZQQdlaflQJtFJReHVwPk+iYbdKopzSc21ORsp
1YZ8h7s0CI71T+VOiOCHC7nPXJVMVgwjKUbWwq2PXY7DDlWjGMKnMOwY/vqnqIyVmbJ9KJtr5oRf
LEBUutg0R/pJMaBlGyb5hBj2mIfmN9tKv5upehoHXApU+yGzJCb26pcK3jDObQEjkUQu0vrVdgQK
z/m3Oplf9Rg1OjlAIZdVt7ySlphtCcpTrLc2aFDifMG8kdvI4dnTDxiGA8i0+cl0sL6YnvTVj1ku
QtfyTB4HfBP1ip3wNytlMCmqrx1BikOQXXDqvzXY3W5m6d9NFZzPJkg/dBdaMYLrY45jmrsVbROb
lOQFRcGcRK+6cug5GPPMrYXbeDcA6S3YHrNqXFVCYx2cLN/YhUr7XrPPldm61aPKZ7XNGdQoUp8j
F5kKY1Fcl69DSzkjX6lCU86cpa8TXcmk7jz5E3Q0xhT1qH+yrl82fZJu+0wfY8/5UV+/+svNttv0
an1VhLcsxvjsCowYavG1xN6XiyFNxP04Lc9ugwl+5l0+LycqYcCNtt7pG81nGtFjg73wVNHLu9TE
0VuOWYv9sK/23UQQwZh/kHJxxLkDk2lq5pyfXbWbXefeVLthNHZ6Emiy78JOr/qX1EOdHlD0oxrp
how6ZkX5h25+KgY2gzWH4LIZ3OWhH6Z7yf2xMQpK/zTsK296slXLcmtRGEU1nBKD+8fGiEWuimkh
PxvcqB4N5xiMAN3s7/ieDLdX9mI3kSGwztof9VHW60PHjkXfL3rQ1ue6socvKwE5fEfeC4IBiKRU
yTY1jF1tv8PhE+4U97TzJAzcipUmJFvMh1mnJGfIU/UTWITD51uv7yGvrZ9swdW9sngZ8M4hhmnW
jR+fpv7ngno1dua7MnF1VO0JDSliaG7p+iGVZWyxPc35drrGhwEoc+28um6G+27PTlp69p2+9FhT
4nDU8G5RTrnFHedIDmYDkDtMe8lPy8mjZVArT0OLvdg8IlaQw3NJ82+p545VXLZy6/IR6T9dc9i5
wZeoGWOfwUvn+/Du6U6mpj4TYHAXrVasW/Npmo7Ebx+91XztxuWbvlml+2H19VGfkGDVpsLFz06f
imJ5GDmC1VCdO2o2Pm4kSY1XImw3Be2/EFzhjNqD698RVbpbmdNbNjIL8/XCEV7lwD6cKWKU9nZh
RaFXDnpK1b2S7s/0VmYovLuwHPYZ1tGkcseE/Bz0SoBwr7PxvagWSNaIzfp/w2vw/vkqj02jNrmD
sP7HLjQMes/jxK0X7evh5D9dmKFYeTh2sxshK+AW/WmAoH0YCsmc2zLnUrpNnNJJKd6HybQ1fZwM
EKDlktxgHj7IU5oh98l27i++/VOD/trmxm5HJF0HjeBqGYPel2tatP7zkywEJ88EofaUTSGF/gLs
oNFq04ieHRCCtsQxvv7RAJQkfXAC3g8ZDbX5yLhAZHcfLcf4N/D9P/iOgd75Jp40Gq71gsD8A6y1
A2W2BaPNJ+2jYdGvpb+98aRRE0NjVkACGq+AG/qvt6z2P8GgfMt0NRABBAV/4K8Qmp82wk1mNpag
A1rXpFU73lTvM+79nHrZsvWtnZodE40HPHyNDHpDeglYtPck8WL17KbRJzLYTOlFq5wMaLSRYAdg
M8aCJf47oPnzsPyBAPzld/6DexClhZcQ//CJdQYDSBOfWuJI5MkoGRxUhvwdUJOdtP5D45kligCz
gH9Kp0Hb9CljarXKGlHSJ0u/fNOqBOUFR93+fAoMYCz0b8H0RqzARnsLOvKpcd7+e8gyXna27UBI
gLBg/fERYI5AwKacAM4h6hSSLW//pCVavS+RmQDI6tQXlvRoEFtymLSYywdd8VSAUQuvHPMDLC7w
DkPbAWj475H2z9/gH95wwiHwldRAlvfH0xuFNZkU2QiS0YbbyUaN4b5VPm07kLHmFLBk0Bpkpx12
+q2D+Ks9B//Xu2j4n5qOf31u9er/H34jj9w2C52Xh7HmX49t7zlGkepyn9Z4xfMTiuRnSmywVlj+
65/0z4B/HJtMYGY3CpB6/PHiexn6eUjM+yfIHIwhBdg9ung2oNWS6OC1F6HDWfeQ39YVTSNvisZK
fIRtYY1hAW+Q/nxSBM0E720FLM1//Sta/6y6ssyJPIcDBP/nT6CkLqpEFrwbJvdC17BcKhXWEpA9
wPBDspOJ/91/Or012tr5SR/pbkSWevn8Rf4Hvq7/x370D/vXP/76H19FIeT7b/Hzr/6vf7WQ/Y/b
l8Pzv/yCu5/Tqf5o/vwa/av8p8Xs/yeesgH15//tKXv3Ln+Wf/GS1V//dy/ZMPybRbouNZ/qC+yr
IeS/e8mG5t9Mz2eh7lquibznP51kHfNvoGFOGGm5asRt+n85yfp/c3R6Uggm6ltUlPC/4iQLxPbH
3UCKiOc68BI8LiT8ZP+kV/Rum5D7J7q4c0K11dk29RpwqNaK5WS4k0oMjEoWm3lrilO/um8S68nr
JnK7V/VWWFzmMFiHxzll3WgNNjI4iJYtSbeb2h/x4KedgjhwX4cTs3A6f7h46J9N51R2bnKYxWti
Dw4U1elamvRuYLoqFhMCm8zLiGJaw19j5hk7qxga6P4iPEojjGWQbrt2+rb2hM5MWYDBiA2q6Vv3
Y9oxophMleQ9O3trMF8GL4dKWuMhZNdPWZHPkHLH+zzP3rPZ+krymYf113CDAOxYv9Hh4Fri17fA
W7Zr2TsXOzPHLaFlzUFNhyG6r5MQvAMlv2ujJSFrmXTErv4xTctVjB1zc7S8ElKwh6D8rcnbrzAj
P5IFPorMnAfHCNgVQ4Imh2K8uYb3OyM5AMZDtIswnttH/DPWeTzBQ1ZWhP9JyahrHt3OXHZRnnwn
cizmcwTWK910Xy/Ay31E6BcpZocOD1MzG53NAArNwlm8BXK8rxlwd2azJFuCNm+us7DDGscHo1HW
wR3OluimiyDQfr+O8p5o11uxVA1efUH1TDpvDsWng1O7WOc8ZY4a+v416rmEOsfaRabZ4JqREiS3
sF7EHqadAgaTJlmx89I/dsQfa/VnELQKzkNUTHElWvrsaT0tBVmk1g0SMl5tU/ktF8l2mlkkFIP3
A6T4SRAsdnRX4OfKEQeTYO4b32o8OMOUHnpNkuiIC0nN1txVa/ksdBDj5Jp7y5q+N1556wsHH4SI
0J+0Xw+DhXiJOX9fBTOZRXPXb8PV+OEhYs0X1vWeFPW17MWLm7JgWtoU7VaHY00XGOegvV+Jmj33
qrwrdeBG102PEpe5NcLPBWEO9yV60pLoYnb18yPG6ObJWESz91dcAaRLOFtdBN8mi2nEGcQDNhLA
Bnl3GR2HbPs+3fU97t91h3GZgYNwBdeyTXxIdelHI6rujA3ExNIG38qkPEEtNrZZjVVRJEGul+He
EOo9C+f+PBrRNewa1PRu9xwQiNzb0Xxtm/wF23+AQ2ShU1LJXQGCOUFqOYdrf42sPMWYNrtnk8X7
QwDoRunElL4s19girCITv2yRDHdYJR7VYtVHghof/HHBQcqb3wQh0cdK0TE4/s+6AjRhAcFyxgyN
XVsR8jd3UO759XDExQqjDh6MXJYHOWUfZBOeLZ3yt2pTgKAYMEX3RX5wyW0hLc3cRCR+XrIqu2+C
dtkFDpzScVIztPQhOtiDPKmwsK6h1RwHOtxDZKwqHlpxboNeP0dWj9bsYIhemwMmmCwPLlMgjuwb
CDczhj9Y5mKn1u6wgIYGhTmjbVf2NkydF3cku7ZTOGYE8sTcndN2BO8RmdcHsiAkRGtymo2s2ixd
NpImuMChL/vT0PFwyyIxcH4S9zKwgn2ZJHXc4y9kWQljuf+W19OymYyJYB8lX42B7G8eWra+VJzR
rneUMNBO23wnxw2cY/hmcThP+XASaQvom1TeqbV6xWQkjzmfYVHn3m4enHqHIxaiR7s6KDvl5REB
EJHqfFsMP9iOdnJQTfXNF1kGZyL/4gV1BIlsmAiZIuulJ9eQUGwyLYqrlRsP9WB/4+l5LcxwfVSz
2lvL9Dwl/iVsxuR1qYKXuuy3Q80qgKCEXRmu6wW0187a9ewoAy5EFab35ty9+kBLSzKPN/J1LjZv
/zXYKxnqbEctA6luCMgItp/xKrGjzkddETFvYFRqkIi+MXj1J7SI93aW5cj5Yb/VzWtbNTx6WYd3
xDCAMaWj+eJa+Q9OX+Co7q6Ds/DY6wC4PqEodyp9Tsx2S3QruJtw+2095ek+XRTXBpVyFwXyVcdt
MMPCIPSmcFsvLoKLKfYyVR4d5YIs6mvHcNW0WTNihfIiv5+LQm499RNtUs9cOt4FVZFiKViB9SY3
4Vv+zUVBC2Vdk8+tTGMVK7lr2VUpUmhIuTsyzDwvKn8pqwhtQujtQLzgC4lxO1QwIaLSQyEmQ7HN
FgEMkGNhIp0RRiY75KFFK1RVBkGXXcMalo1h1rErywc3rgdoWWtRvvYNeqfJ67ZyGh+sdDCOIfAU
IUEnmPykt5lyw2/22Hv1Ma9HLgP3aWZ1raZofZ7rS9Rm452dNyS3Hf2CfXwSnVnfe4+RLBuQ8Zb1
Zl1nTDJtfoDE86WpJzrPkhxziUIjWKHcuD/ydTiLiIAyvQwO8SX1WzQhyxAcptwIr+JEtF+451kq
DglJRttgNgptu34khdi+daSgQpdb+7irGPIX1DgNSznQWPvezYGQi2zMj4u9wnEIM8oXmU7UuE3h
3BWEwfLELCcDELazcve06AtIQVccrNFCUS8Gdm6+t1MFRjgNT9DQtDOERHZx5eRJxJf5XV87MDeL
KkOd1Uvs+8gCx4M0SGy5xYai4CiXxN+lzojjwbwjsA5jjq4xj14kX/yVEl2btYJ+mwQ3uwcVblTx
5OTtC7FiKCHMlli9pSClSeI+Y41tRYPwlCPzh4LgmaBx6Q+TAg2/+D3NcJXGRK3YDVjYxmZLXoTR
HhdqMo5ZFYkWLJU2HUF3GzBbxM9eevDyMjiuvmp3g7dk+nxumal/y17d3L4HHyy6V2E62TWKHpwy
e6q9c+eWOG9VSJtm5Iik6qJJDKZr3nEwCbMAYHuaGiEPc9muG0KrdR67/GW5NmrHdQ2voT/BIC6F
sZ2KUfEB2VtnaN8XUUfHRWLZjFJ5kGI/J+AoInWim5V2APZDc5pr9P1yodEJpwKBWh4c0mnazJM1
7qW1wu9hL2213G7d60jK+2kmirlMK0qtPdVYqaNtnGcC3iI73KVVDqwa1aza8L1rRXK0pVdjksdu
Hm+wdL9oyW77PUnt4FCtebFxbYmP0YR4LgrheNkG0xVu9KHghxKlaBblm23nOb78J5dIasRLHJZl
2E6lW+GPQStE4KlisyOOSb2asUFd9qiypUnhrYfhlUIWyxkxiQc+ul8lYaJkbm36RVQQeQmv9+tG
bnLjJVgCBOetzlwsAzIIw20u0u7UZyACY6LvWJgS5oizlCfgQoRJRHZ0o/xTXYcNiw4bHq89NGDo
OI7Y/ZM1dfcCDdRPi5V3m52joecKLwGu8zpLLlSiCfdDWkoUnF2hzswNJNh16lAN4n3AGh5SB035
EJkcuaLwsay17rOiTC6TFcpTmC9xOp9KWq0DUZOQJ4T/DmhL0KR/MbLUOHYV+cWGtB/JgKpujQ8p
0vb75K2GwVzsvCAjoBF1XOoWYN2IU1cnBbtThwyta12aMiZs+Xs5OFY8Jn569ILoreZJIIOumHeW
nfu7rPWDU+3ar6Yaqk3ZLWLvBQi4baJXLqQ6L3ENyrZ0MrvP2uQw9VF0cBvLJJhatz21yNDu0lYG
AtGgk227tAxwBeYcjlbIY7uATRsNaN9QjKy+JjatUhX7iSp0rITzmOPlfTJEtFV1scTcTKXlhftI
IMddiWW7EuaCGilMUIZznmzXUNj0mrFpNyWMovoXBkXbqeo/pgY9r7vNfa67ykGSaQ3V93LCCNKO
AOk6QOkkXWLbTb0vrYJeWFSi3hTQt+/JDUfzplh5l9+DifaVl/doBHl5rK2V7MOiOxE0/VMAUx3y
oSZEkOTBgiV4kcWL6ai4REV5qKIkPUJRGDNYt7Db640tNDwzFMditt+VG56aDOKKoylaxRT+yoWF
Z5A7yhv6zx4rABsj4p+0T94hx+EO6CMpH8VUJ7tFLLg9BjhqYb1rGPeT4RHYrKEOY0wglaSEUPNx
HSuoPSCovLjamT+GrHp0S0zKvMr4IYo5XtMSym350ay1tV8VDqvRQquWycehKx9mnQIvEn87LTQJ
coVMgT6N7jF48KTzlqruObTaW5BE8ylNuYtLP3i2CZ27VzJ/msrsW7g65Ve3Ml4DwdaYsNByYf3o
Jz5TKXU177JzbdKaRqF3tkXabyOS4Q+Tv4OWG8TkU6FIcL8E1tLHKrfJ1Cw9YzO3grz7sMrjMYix
A8cjDGT02Lgung/GSuoHUYp3ZZ+fMhNYfZm798jJs0/6peGIbW/k69GDf7YPmSRH0e7cWtMMrOiU
tJ4O3HUvo1mb5yng7DrVlYjdJuKqFLgf3kpVaP0tln8qO09R358m0b6uUdTATGw+pATiiWYYHwu4
RZ14YpcuQX4UC9qBcBQndhnRafDP61oPGHLTNIfkodOPdcudN9CSi8g89e5CkmB2nVmH3Jylp7lK
pmRnt13zMGMT6phE/Y6Yl8R5SUp536OvyYLfbmokjzZT80aMS01SY2Pukyninym64HEOsKXu4XpK
cn9J10NxrHlw+fo1zLhiDGY6xmZ4iZwl7EeKr41A3ZyaoU9Pn0MMmTHwkJoQE/YegdK2/TEXpXMw
xvRckMu3HfOQuyryACeiQlzyBJSlckUsaox2vLR3NsQHMiJi1npyBUrsbM64LOoJjei0blZsubdm
YvR7drM/igADrWxOSLrMQfQHufiHJXxx5vQkJf/a2ITpXe8reu/MdJHVEtHx2mZr+5siW7JC+FHO
zIqB+m2YttoVJFZSyuv6ZnVje0kmuJmTBbVCgeWjHU+O60CXyn2Hjf9q3pmLs+7TEve7wJM+CoPN
2njdxcsRKXprciFixnn06f0vYcYXmSFQqhr2VkHQdEpgc2T71VHf8rWSwTVs6uLqrPKSw4vcKowX
DvgVezdCUi6pQ/AHd+fPIk8YS/Ifg5LGIVEAKR2MQRMnVN+vmSzdUxEEzWtEEOYAszZN1r1TLtEm
wc7BMsuvrRQvk9NGmDkY34GQvPTqr2e3b16mXIaQxrrviUdb7aufldcO13xoB3rOMD+UPbsjmnVa
TbwVkv5HVvXpwfcpTgmhVAevyF5oak6TA8W3b6qV682PmvWMvV676cmAwrVX9hvo/d6+roW1s6b1
PPes3N1U+vvSeSmsKtspNyCvV7HSFO1DlkDbscSpqzyMSlM2TPOQ9nS83bb1ZXJvQwFbg7Y/h+FN
9J04hZXAQJo449MMCxUWkntaG0Is8zy/a7SuYynwUK/CMr/LoiWEx5pfEQJnKIHzrRlE682R6Xvv
5K/2RICqKCVIUZoxNCN8MYOp+NImJoc77cisFngNVon6Idxg2y6sSiST3CkZUcEAdM/4bDy1UfPW
U28S3V1UfRunBGOHc8n0O2sJkaAttl0AIVia6tK18gdPOUCeWL86ngcxy559uI2JszUIod24M329
XUiQTGwaCsc7ii40Tm60yk0/TjO1cH2p3XDcpivo6dT7j8NoBwjHGE5Ug//UXHjlBgsv1njhspdt
CCa1/Fr6uXzMIusxKutr7yYh8J7lxE2Kbr54q7LSvsKLeMBA6+IXSEW6xN4LEuow+YfguWg8+31V
HcE0BTKwSlUTiwn/lDRViiHmahwEqaq1dE9TocgSZWgcPCQl/Zh3JEBNcUIQYGyDQW9VPoUv5RgS
R22sxITj+W2UOZ9yrs61W3snyELhHg8nWJ88uWZmXlx/PBMq/jBGCcHiYzHcbH9vI/Q/BlN/F0zV
vRetvLkucH0o3WDTOxEp4T0e0f2MvwQHrYFCIWCkFnFUZ9F1mqofQ8vSn5XqY2ayaVWu4cfvUPCm
o4sVhatwoqGjXPHMjgYo2zPUXyzRpCSmgYTtZzdA/odrVgm+TMxqry7S99WdUCOPdpe1O/qbFGds
ewnvjdZrt4k3X5RU7aM/3Etv5tmvftXGYD+M/XwqfBaDKnMpW9VjXXgYdiv/ZxVmA0jKTG5XNDNd
BoywFRmsl7V6RPKzHBt2dj47OqYbxN5BrjsHD3uyom6iY+TSB4qyODi5tozOMP4PygxDj+AYGrO4
YXSww172ScnVIYZgfEXg516bOfiST4H2+UabOPTS23ttqrZt91K4OWtKLlNUGtfJ4NqQvdPGmubV
kTltrpiVt6N8NKG7kVb+3YCdFFtWuOl8S50Xv+JfrRpxHzEWjmXzMOEqbhVVekqyOjofU1VW92GO
hqHIsy+eoJ+pMN/q/eY0leZXt5/zY+7eh7IAuXRPje03Rxei9Dbn6hl4XnZt76Rbaf9sVWA8kMIa
A/UbW5hZ+bmNghmneHxAewnLx5mgGU5S4QbAbHqmksCPgEXG3I1xSGejyUpMsPWeATaLzP3Inn50
OmOfp4GNxFEwq5nhEiPoPhrSinaO2wgkUhh9lxVLrdb6UhZyvudjbQkhhWSNjeOtUzRx6xIGT9XK
fDpm785qJRfP8b85iwvP1I8exkQbOH+RaBB/RaFzI6ncPvVhSY+qHtcprOJqxlJPNugZlEp/4Fw+
wIfK6KHXcivwGMJ1dmZwTfJ+Z9iO3HRD7R+DHMiaRDY0wDNR0fscvdgxy7Sl0iqezI5+I1d9vyn7
9sMpxudkxA4yhA4HklCxyqYkVp2LAiI6DNCEENiZE0ietZvk2cxIcpZvvHJ1DKUkNwUtzFKH8COQ
P+6FN39l1b7hBLK2rnmaMJRScFcRSIQ4ahocL1h867ckZBcpwNEZDRFuTizpqjGVcWb/7FiLxdUI
sME+8TWjmp0lXvsPdeTvWqMNDibronQh8LfKI85Bzr7dgQviWilmMrXC5B2Kyl5N6bptHPjyDdkp
p3AMiYg1CbFOh+Y6lca1b1L874gdj4OO6Ji8rR6LFZ56Tft1ELB47gfTmi6NsO/HZXyWjt8da4Ks
QDqYOf0+9ie1s11xqsf6GmRa+jXO9nFIvIvm6lDzqrchpfVYU43WwFwHE4iOab3Oh8nh9mosI71E
XXZXdb3DlFu+zLYq7tyx2bhd+uDVI9y5cfxmV4LstJFcmoJpyJ2jd+FLGFMIna5t9NHVkTwKKPMs
MNr8Oo/Taa0JHfj8Ly9smritrZdqThnFptU7eInK2Wq2ct+7RnZCMrgNaxciefi9mTPvlFbLzWsb
2rygQEm1rBHB2O15qMSDDEx829mrdN8ywsFiBX2ABTMsCJkOu8aA/5zM9p7e+bBWkUu26jSxEh+1
2gkWXkon3bHFuc8rbSM6NPKY2pegAPIqyXIb+i64yiL6sMz6TLCv2ppO+HMuWomZWf/bk/14mKMu
Oo20fj6Be3dOVuwmwS5Z+A4BO5l7KCN4kU3tLJuUSLXDUKF5RK0Q4pXUt+fIXLHmMiPit9K4TDVb
SQRf5i57JHziHI3hdFJ+Y37pguRbI5YJM4T2jjLVxLWR3RER9MuezKfeyWCpgpLBXHnjc30Pi7k/
wcBzOd/Dd89BiBMkQUg3+PNzdZtlbDlC2bZxgCnWpqtDSWrisJ5MUdcHy1cfXu+8AkSasWSr5Qpi
BaN8Duil3vKMPbyXJu+QbK7Agd3itOcq67cS+8NdyMoUh6L+KXf4rDiEsPhtuGT8umOs+vShSlVE
ZgXcw1asiNA6jDqyOXhKelaYWj9tKwMDw6yrdxGWT2enuKomzWPf7wZ6pcNcZV/MMrux5JxjojSO
VtFMZyPJv5gGE1INSkqOfB1dUDCw8kigJ0/jr9BYlr1hSVqI0qtuGXfKstrNcay6gOQE1HcLbf2+
nICXplTe4SmULQ/ZGNxI/07iXG2scB6YCoZ005yCwYLlpCDQLZKgGAtii2ncc8THzRJ4vlbujVve
l9iW7XSsrBpBI9ZZh3U1v/QaHQMJaAaym8Y0vVmlL3ayZfVDPhHwC9E8cAqnnOXwODzkTvPqcwnc
2QEe3UlGLg9VO9p5Aw+oZ300LMRmn9ALPL6MuHVmzE1wP6lyY2VxxTiLKk51qXFfrBPWuu7GnO1r
5BIsZNos0MOFfV3j+HtZQ0SMmurH6CLYCnNtqLSubEnCdbvK4LnolasD4OOpW7vtXIRfs4H8D5iz
0dUqxje3ZbcVeoJtu6dMOLg10UO9/bvkOtuYGAuUjNAM1+mIJzmOPn0mTLit5tMctTQPSk9ha71v
JeqvoTpiQL9i9IHJH2DC05TjEJaMQQf9GUioGVe6DKi494Pfv+I2uDdG9SXglBO1lbKV6b5k0TDE
5Tw+QUfjhTg00MtHRgbBzo9yvActmmCWHjCKx+QOTR+Gy/ZTztu3aRVSMKueNuyPL9XSPliddWw5
N7P10e8ya3gUHQNSbz81khMzZEEsTcCEPMWNKMUBcPUUq4+1h2fLwgmxySmx+g5HpxS3O3qopuru
2oVTmoVFuVkTPFUjDACqrHsq6thU0RYq0cmJRMNabb1Mbfa45tOHaxi/VVk/m73Fur2Uj0bePjca
FffhZW5Xw7tV5UsnnZWddfDRquxqVvMaBws7XbM49DM3uRneQn+45MX43WDA2bB+/dqRqLOkmAZU
J3MFVCvs8nuYtbiEVtMPSwUXp8n5S7tenbo/dVJjYA2yq2HRe9Rx29jtLymZ+ZLKTy71/2TuTJYr
VbY0/Sppd841wAGHQeZg96222pAUEyxaenCnh6evD8Utq3PiVkVazmqiI23phLTBcV9r/Z03bZgP
kX7sXLrcQgaccFbYm6BRAPDtdGF2uvIM/47S+yoTgHKRNSf0q4cmi4xd5Vu7RmbHKIcy3TMgGMMQ
V5yovbR9jR128Ul0wVMbTz0DhuS1LlseUv7BGMLkFPinxgFctId4SbEKzjirfPNzDRFLu3BHgVqA
RRGEIiws8894P343WK0ofY6cs7i/JIj3rQQOfdBwa1QATVQazVerH9M1i0euHJHl+GHWA/rP+eBm
DCcYYS45n/XBRKvnZvlrW+SHSIkflUDtjonXWVKnro0KArwTDT7OT68FGfE4iRl4ZtElAMZim9C3
CIUiaqC5NnZj832y7pqKh9d2xH1ud5IEUj9cVVl6nxgzCRIz7gjuo7DDclPJ+Ma885nBz84hcHcf
hhuR+fd+Ez7UFvmkc2R/yn151wvxzM2hHqmm74JluzVldImH9lak+dEIil0KdLedf7b+FG9UqPfU
+RuCkF87R0IEcPTD0NZLxAfWrqbBaQDpbbBZ4eXsPovhu5nOXEBcV51PbRu9Gh2DIAZUFkjgDBsC
e1RYzVcvCzH7NymespD+nWFNlKfXMmSlJBQLe1nKbm3WNnKd0Hs3Y3GQQRLv52HGyszNKd0nEosr
9QKV7Ysa4mtaiwjxsd8fRAikqkJXfCGL6FsnwurBDx/m2C4u5tT860PhtvAF7HxYO6NzDDP91R+c
dyssHLTmGcN6u8nZ3mFENNmpd6k+zS4zjpVS5j7sIufESacvpk0xDgh26dPWu7SuUmsDbrHIM3MX
NRM7LZ4qpwGKKD6AxbZss2ldl9lrUuhjFCI4GNJwG7R+upU+zYsKxn7nY3uynSsDk4+2BopKgzfm
rAUxUOpkpdlW5o1LvKXFMz61r6DsqJ3iac+Yw2Zwj+4tYm5TaBICB9WOp9q3Ubalx3bQAOnC/4xH
YM7NJzWKmC290dI61G03nEP5rvr6bOveQazVy3NXXosGPDuVZDyNfoMZYXXm0a05Tc2VWUl3U7s9
1N2W9r/Nwh+2a711Ac9PRR8EvsYTGHGwbQ0VybWByU8DPHwuTcKiXCorQ35uHJJxZjv3Ltowkl2m
SciLVf0p5DZa8zTfmeF4SxOmG5XAn1APFVrA7OYkJVLb1N5ZSVqhnIKvE686SdhRn3g/p6S5hvHw
A+Pve8EfIgf/1VHlg/D7cuNZ2Xe76354dXCm5OZpx3rZrV+Znl0SQiGawv7W5eOTYBMmlAkNRg5L
yIzDiNaS7rarM4B0804oxkZVWR9sGnA47rco6ZpNeo1b6B2RKbd2aJ7skcxGpuXfY7ZzzG7jLcwb
gMUKEKxLYPxPlkTC3rT37FnnOm/3ha6fVWs+eD04sy1sse6Ud/YG77Wq2jdfvgSuRKoF9SdVPy3r
GkAxxdeagqXgpcJ/iCxkoWZr7axxH/ndYyvh+KrVuWVLX3WFc3VaCz8Z30KYK1EIxrQQeldSPfUc
UC1GPE4K08n7WntdtJ/cMFjXnrk3w/bNMRja1OFb3jVHF78Co/B/eKbxXVvduxOAlqGYLDcWy5Tj
ZZxHi9PAfI6d8tOymsrB71lGiUDcwPk/Oc9jomji/as1xWg1EtRc+Ef4OGpEt0F2L1YnFVDLvDOB
/1ZsBLTfsBy4LpCdgRf3cRbtWxISVk6TxtswQSHl6HGiKcTeGhOUm4t3UlFnlxBKmQduV9tRvleB
uXGz8n2RP1axWFegoZjgeLxXIGA7rzeNlIpJOJBW7OkNw7JrExJrgWB5lSbZM7Dxl9Yp6HLL/h6k
AF4twqui7VaUAJ6OzxbkeZKPxlWcZD+8Ue1lR8ie7kEymsdO5ucozsUqjBi3Qr+DHdMB7FTfsnA6
Oy6FdSlHtQ5n82tt9DsDLX1n3DAi6NbdokuKLqlA6+JCN7e6R3fWZ8uvbqWSu9ixtz52Eh0EJTdX
16FSKVCgf0IJIrMaXW9tVRCiFCZmfQKutuCdc85b7CwFqOGckYldYolPZoeDc0/OwarXkNcGT+1g
lhDYCQvCYES5HmvvufD8YE23hFejmleRjYIrNTjbiJSTN3/MYnRh1DaSg9KkB5K5/UmXqK1FYDKD
sFrAWqhCkaLszka9mZ2iXZu6E8cWp+J+WMqCeAuRmWq7HtMXM2NQqxckNx6CbW045Y+uc96nBKZV
1xTxNpjLF6H6/M5hPn1K4nlXNPGCxc1XSoSniJ855CkchuewztJzZIDkFR3bpJgB3PiFF5kktF1p
d239Er3RsDJiqsZYNYs4JrkzDAKil/MHORan+jAbwHR+/6CbYDzkfn+vhX7Mzbp9SyQ2Bm1hTYd6
yML1qCy9AYtI14Z4hR033cqsuo8C0ziqDgPLxFL6CKnzwAS4vWTShBztsQnXc7YV0ko3rk7nu2Bo
wlPqGdVu7kzzxbKnL36mmkevzL4rqrZttGyRU5l9A21+8i2HgeBo3RmMxgstwoWjkx+L4adRFB0p
8XRmRehlK4nuzJq4AUUPoOUa+iXzVn7IE1VKGyIf3aSAJ4QNSHjVysJDgrAUG83zORx7btBoPJT2
MKPmyftTXeYuLLHq0Rkm0gOV/8koW8n49GRbTnnnlrreBFTnfaTrJ1XzWNSy+1kP+qmQ9CU+b/ac
x9CzdVjkizv4oYGHtbbK+iituNwbDZT2gpmYysyjdvJ5O5uKeAgfOSUsuimHzyWCmMQkm02C1j86
Kem963aw3qYWnaXpzM9+bTD7LWbjIoPiWzQWz6kVVo8KHEuxHB9sItJJxlsXVh7emsXjnRAOCuYA
g08eXyb6whIXM9P3IxwBIJrk6hnN1YdKuh1Gc9PFCicWDRuDgc5DvyhCZJ1b214p6FAaYEHECcQt
9uGiLPEN82eJLsuqb3VS7RxQklNq3pcZdKfQKuztCPBRXRypUWxlcIvi6pnCJEJhPQI/cKLsyphs
D0plxjD+82jA3YpKbihCIW/kGU6j6FhybMcIhM0u2MhOzZhRY8FLnQqk5RIPUVz11L96iFpEa66g
6RD9B3ud887DPLzfwEHIVkNWa86Ojr3Pn55yiQlbHtK/Gx6chQlTRIV1bhD8DK3oUxErLK19LkU8
1m+2wGYwmsyr3zB1aA154qa/1rO1kISyddY3N0wg+w0OVYdOkcRRsn2Cme6FJllXiFvl/QTQOWYt
6V85+3qqnbccvOKY2M6hqy2IdNlXs54RCJIzUejRhbRFXFYR1edwDhUijDCiv5mD85y63Ul2qIZt
yPZj1JQ70cN0Cuu230CXczR+F/b4miSYUQ7V8vemdrC3Fp7GaLew69iBd9Ltv4WhC7TbcGy0brRG
Jiw3uUeLUSyuqDJSVLoZ7kGJPKRVFqzLHBvaVtnxVQU/xkC0+NNw3nR+hcvIHsR/XLnhVG1ljNsm
v664433MK0BbGliYGzAU2xlqrHpI3GHk0ZzZid1+N9Xeg2EZ0FWisMZNG/MAJxjubLt94KFP14kf
P3sBMzbtXmDSAQTldwrgbgUcw1vyglMJr4H6xoN9MPdPqgOfTrvhW1d/80FE80EC//cvZjf/CMtF
ls9AoDeiHykatYji1utTAO2Fw1cEjUR7M5Dk5a2yH13Ze/tEURWkNPS2wS4dZTedzejiXcydKJVt
GR5EhK06u/V1lP6pt7dxFH8J/BTAwbAd6EoDU5R0BoKlKoPHZDsDrKT30QurU9pTlM66J+rTc+8p
XR3KiW7dq+alJmP9zvDsrdWlDk4mHZaiae/tjNjznwj15QnJR+YAmj7cNJr+RWtzvKjSrFaWwQNn
pOVTX3fJNpu+4Tmar3UPGaceR4LYXAZ4hU9Fb0zHoE4RtPrqktnN99zqn6V06LWbLNiAkWwtGceb
ah6DNQtoK0aUkzN8sG3tYUnAssutpfUrsDRqnCWs1QPwwSyeJ4d0gTTsUK4EGBb0Xrobp65fcQzg
RsfwYRXODBpj+dDDwJwGzt/addSux94gkZUGTh3Idon2vknxSy2wctIA/4FueKdQP+Bujvea2e4Z
ZVbLQjTWgS8hZ5l5f23g/XAuYwmy7nRP9V1HkB3t9sbYhsk6npYrtKRW7U6nbMJ6qQHinibHOw4w
+1dNyQR8yI5dd0LZ+AbcITc1Hge06CU8SJEcJwhNWW9D1s4QDiYDrbwv9XNReAmqdk+tGxNTzjRD
kyyTF+aAO9xOKgBndV/RM+axfWdWaHXbmmfGsBZDRFw6Vwuvg3TCZFfB+DQrhgIiIiGpzJguNV57
0WF4yxICgHr/E+4BzlY0VbOOAn2whji9wPWXAdMPs6z1vhX5KXSn9OhmJHc0Ul2q4jvTgJBQVT2t
s8nYw0voTlboX8N8Cu8MqIKg9Os2uIqiu3Nshs+Qp+6duLs3YNIcbCZZ0pZo9g2SUVtE2Zdu4Mgu
0LVtcaC9YHZtXIUkBoi+Erg67k85zBIECMVwJ6pHlNNYkkR9fO0GtzmPEwXypIrhtUgGa1sBD23H
gGSZjsziUaqffc2tS0r3ZU51iqrOxqQgah/jnhzc0QPCiSkgqz6EnPSUZuB3ZSgZrzZwZxeIVfoX
iAUh4O30oqBbNykdqpkcpDk2B6Ow7kXaXoKmBRYJESpBWDIC8yGv1UM6mk/Jwo9tA/fNQheeMAms
su6zqdiNOhjpUV1Bpx/kSzdau9kxGMz6yDnE8MZIJD1bdmg8uoV4qnXIQE8TgitUqx87D6U/RwPa
KmCvemJ1QrtvIfkCGS2Ydrxp6gCylIXHYPieElbUiHaRhXQpTstviDbRTQvrvgliIhhHyAIm1O29
VNREuaAmnYyGnTUFxo5bP3ocRfnSM6+H2JHe7CDHdCDX5wJvs6Sc8FEf7/qcGhHj9SVTlLbOpUSe
Qe3JH7cl5RTKGAXjps3WhgehvACFXjMherRs+yUfxhfOIHw/PCLYMHTIaM8qhwKvv44NlK20WBzm
57k/9OPntghm5Gjt0etaWBFu9z2sbAikcf3QkEqYj9Gd1dn4flUoIhjlvqfJ51HR+mCxbdDGune5
7C4EORCgHcf7MPMSps0Rh1fR01yxjQ/Mak6qSryj71Lt1y+gfoe+t3megBuN6quViW0NiW3rDKJa
f+n8g1+W7WkoOD2GUMJeIAm7aXW39ZMhfUx6ogViHxO4BnPpuo4vhRDeyZV5iDWKzZxrpFyw++I4
m/2lb538lHsuTZ4cmCp68F51CVe5iwl+jBXz3kjR59dZeTYL5Z4X0IZfy9w7zocbZTDPalseHfIe
cVfx9gZm+odFcgRtmkneQEec2LNYVV5zZ9guB/P0XQdMjUo9HsABYf0g38Ecwv6B5bxuUObHXZfe
Bf0TnBYFbbliZxU2+Kwasc/eYoQPg8hgAJhQdK2iyn0lO/4znizfWxPHN78kpLzX1c4N4LNLRxGE
YBI2HdXPZoZVlo+apXQW4FNHDjtYfQryUJAZ+4kJURv1z00nHye3ja/Iq++x1UUojWyxg11z8IZ7
bQKolwO5B2iznkQ5SXo28anum3A3IyGs6jrbu6Lk3ojRPztFfuvl6FKyk8lDTw8vfqIC5S+aY0EE
oXHW6XQfRRLKT9oamKBFyZ6QaZJx5gQJ95zeFjTr0PhcpQrx4jYzh1NNsJGvizOQxj5zqBZUWD3V
foKal/8pcY4ds5iNn0bv0sCByhvql6rGak2leNFh5lZilQSyiC2zY3Bpi756ty0V4uYBEd8GQkPE
fPH0wOPJBegz85Fq/bWyaAITOjDLjAQ2fim3CroT6fW0/tF4cHBraMeFCJrJu1LreDsM4ztcJDqD
jLFmGV0rZcKTpwmMu4ExS+J9iXP0LzLReh20sPAjxnGcmVOCzKrCS6ur0nvm/Uxw0cLbSXYkh03u
ajg0L003/qx1X+61721cBDSecv2Dhk/ApELFrClf71I9stnrNj/kDoNsQdpCYfl3DMfFvUK7plqB
00VddjtbQUlVEgpYBo7itPgI1F6q9xGDp8Q3v5CU2B376JuA6naKNCSF2iIyjUrmB9yVn02UVuui
F9lO93a0dwZHod/fmF/BEqPHGq9ZLJPQjAPXB+y2e5lZxjqFczLKInlWupxOlcu9iPSTj9xl7/Xt
yXhWXlFtk7RMN4ZhwNfwt0JHLL0hee/y4k4usyr+C9NJweApjfOEdU6nOYTV2JC0Us43aJXpjuKo
fuygyKNxie7iPaUbxStuEyqf8X7r31FTDyuATpPKzzrJxXmko/iFGjiwfEpzOwDXmPmzlVvOFqET
NiI1GfS5ByeuEGG88cbldoHeb3yhgo0SoluXbZhsJgDwqffae99MzrNBoU6oPQk5NhzInMARilR6
LDUMp8b33yMrqE/lCE3Ge9NKGVx+q9rFTWzi2ndMSrT1KiK2Ii4vCinABc7bxteRdbRLwF9phizM
OZs3NgqIVTRj/FBN8WNsk3hmoj503PbU6mY9WGSRyNms100wk32Tdpc4sqxDPrTPxiBHLBRLsYJ+
+e4jqdxakYdpjkj9syva55BZ0kFgE8M26jEYwL3On12quCAb1mrh6fWhC06fnYp2ieDSMXL0OjmL
PCgPaZOAq2dfEzfZ+rmMzo6VoKCQr52Hez66EiRm0TvIWM/ox71YRlbs4ckyzh/Q3bkVearBtIHr
2nLq5jAZ0yi5Dk5FfBjTHEj53kRC4484s9Uvmff/SLp82D5ufxcc/1Vv/F/7H9Xdl+JH88cf+r9J
m/9/lC3buAL/v2XLpy/qS/k32fLy879ky5bj/tN3LR+uLJkelmOiN/8lW6bG+Gdg47IvEOaTReGg
VGec2cb/+Q/+H5d4U/LcpOO7gqrlH//RUDDzLdv8p7DcwDVRFnnSk+7/SLhsLcHsf/EGkMJzhBdA
5XIJMXYc8zc/hYrQeu2pWTwbK9utg5sbsgGOpa/XiRVDv1xe+/jg5LAt3WYwyJab8pioquC9d0Z5
kKVtypUxyeJuqDgeqzGA4VUEN3P1l2t6/+uP+g8e2/sqKdvmP//xu5XF8rc6wkVojZDbsfBk/ruP
AXyPLCrFIJ7bis3baxaYsEsIBvr4QHnXtbjsdD1Ugi4ahi0uW8nRmRUFkO19T4q+5vDW3VORjJ8K
LSmlB/ebJ7r4KcSi4C7MkFeOQQfReZiDe2X6FNyWH3/NkuLdDNLgIURUUDtDzhYDMDJXGLLJPFLv
Vhlcc3fqb39+w8FvmnJfiCCwPBbI8n75sHz/L6boKcJAKyiTHFvXEbZnQzPxNGIMF6egqrAAGLCM
Y3jOmvoz4yl1lG7o78YoNz9RN/zlp6xpLh4hd00BloU97LqzztoT1ZpzNywvpX4Wo3aWNAVoWLdm
aUWEM5vlW5jNp5lt7Aljz/q+87IvHy8LI0r3Nf5/pCKV619XXCtPn+ouPgdtHF+NKKguxIQ1KtxC
PEUYYH2djehTxNlwB++v3ELYC8C1kWNbspIvY6jVO3pRhnoy3jVdJe71pJGnxV7ypM2JZNJy70xV
e6jHrrllXtrc2uWz2E/fyx6j2KGB3r688vHyGIsXWpXyNvWV3JrKAdD2I/NJRWj2jBznwGHAB3f5
LI85XDzs+whnBWpvfeS/rWNe1ESUkocT46oLSoPOSlz6sJu3tsqHRZ8qrxNEJmCtK0knAoHQtV9e
lI5o5xWE0QZhNc/Rn9eEvSzyvzyw5Nm72J64vu1woLqB89tDMEydVsD0872dUKFotAz3TVHY2O+g
igpw97z/eA0hTHCTT6Q+EF/dNsPJU0l9rTH8PU6Nefz4yhgn1rOwUP8qR15T2SDE9niYNRTuW4J4
YqWTxjZ2f34L/+b1L1zpBr5HzLArYFxbv9ngezYiz9ozyoe6pEk1W2V8ag3xuQtDqE1EE4SFuEZd
ODOPKoZHy58x+fLDN7yG4ADBqlgByrErGV1NJKjVfIa0vhhCOl8yHPzX8NnDOz1rNPpITEmD5Btm
4J3555NPaqyHQ8V13WFrp99y6+xMQ3VDoKUevXRCXmXE78Cg6hHHv+rRiOAnlo3stoJJzn9zGRaj
kb/fSenZDjYxHrcRQOy3OzlBPABhVPoBTmxC4iXYVTDgetoH+U5EU/GNaYLED1MUQEgdxPlUKmQ9
bH6PTgat1PaH+IV2q8pY3/Q7VlVkbz4RqZMc30p3RGNrEwo8SZ09UfG+mPAfiOKaClCt0mHaIPrX
j88mBtldUOsv3fxtCip5gO4/Y7CrklOc0Yr7ED4fiyCajn++Av++v/H+bc+1Apz8Lc+Ty+H0l/2t
ipIw7zyjeGjT5IUGozzbrf9qE5IQr0Mnrj6+TK1pOMDBxobbGt0nZ9E5krrZHUyElYljxk9Vl/tn
bwy+IfWAmebrt7mA5dPYi7sew7YTxNb2EbftmIwPe1vEXYMZGH087VeyC4EaL2GP7TVSQBwSC7c5
OCECniyCzoVhBPaXETKV1AJbLqNZb8zRoODWAZqhZhiI6Q7L42x45blvjVew8R+dUbq3uLJytJaZ
ey3tEJ87vBzvE8eXBxoj42h7WbJ3c/PS2tre+ZnrPI3AYUDB7lvDmbxHSWtjLdDbL7r4jK4l+3Vf
E4ewBomdcNN1TG/an/aUt98cGx6reg8mPX3RcrA3nFLdZUo75yic8I30AnjMRSZe/crDC65hriHS
AWglA8mF4dxDy8CPcAeE/I4cOzqLEMKuSlLx8vElaihwUOSgfhwEd4zwMLISVKI4MVV3k+3/dznG
1u8nn+MEoDgc+NAl2Sl+3yKw9mgRVuT11cg1KZ1h419tI7z7uN1tXn/Vtveuhql+aMfhlC4gQRd1
zCOWQmw7FE0KteBlYG5y+vOSXWqyvz207LqO4ESWJrpl0l1/W7J2NvrCCMfoPk2BZRx4zMLg1LCn
zrmrVAXBKpv1wRQM+wTD8Wfld9luhH1+ThrUNmYtIYRCLMNzeZR70fhHpCrtfdVIIpKXPqpoeg9q
Dl8aJuw/en88CZiIntvQi+8q4wRdBdBjOaA+Tqkmir7HXuDsho/CBxx42tY0Zagc0Jnn2N1iXJK/
RtNiY9ynSN2RP7hsDM/Re+DN4ROeLZc/XyT3t6LS5yJhW0etS9ViAQ/9VreM1QgPeTb9W4galQS9
6r2O04elFv4ZuFihBUWEkWnlHpvlvIY5b56qIMBhlwElsuEqe60xBIDeXk/fLEWe4Zih0FAscq/9
is1clpMEVtRxuHeRN98JhCKM43lWNrYivrqp3PjmkSqxEnln7j++/PiQe5neVWFNQwrpVOwGt3Of
GRCAaRfZPfu8+xwxsOQXW4QKGhLksMffk6vbrN1wjk51CF4ex9g8mEidMFfmrYGs/+sz2CB8Jpj5
VXhbbYs60dcihh2Wp5P8CoVFVECuwbh4yP/5in+Uvn89S5YrHsBsQGBPgMq/VYq9yK04mSb3hp0G
81Q5ZxcvxxrSUaDCI44twzyd27yoL4Dvn8Z8mGDb1z+TBjF9aNX1hoLNPsD/vfhx0lwySCeAIll9
9BVARTYP5KIiIIamrOebrqf8FqBPWrEUt6mMonSVOwQaWLP+AfvNekgFd5iEjvahivqHj9rOxFN4
xRDHv+IwksHtAh3CHoPXPLd5ZKCJEDco4J+3TJSGUns7f/Cjq4+j6CZv4fXJsxVkxnqWFMFFGpp3
kZluIcCSnm26T80snSdRzKcGdJVQ6RRMA5ekcQkXa+1FmfrAeJ2ptVFiWTtgK/DnO2AvjdLf7oB0
bZeSxncBERgG/lbUJF7tq4QJB0kdeJglsm1PMIh3GTkTOEYH0VUYcFGDONDZtoInt4lhvq9FQoir
Uxbjde6ji7QKgeiZ+V48ul+swW8eezXdbDsvr1pXS8BnFYKT1LwXY5/15SnrkTj6Aja87rG3+/N7
+rfzGd8KVHs27alDL+qZvxnHBSqJkmzowlsZGfm2TlCZfrQeeRbfTCnmRYgR7ABKqCBLxuMjMuht
E1aaqFdfnGQfBJdIcjnyyUYDnc2fowHGoMjfE7fJDq3E2Vj3XohCeRFTDo+wRLJzJpx5b5a27e3D
nIG1ZybUPUlM/fFrrRkMuVZBO6OpsruiWliyF2MyLAQgxUs0wrKnLWyIJrYoMceaninAnzLSKNB0
6dQIsBJi5Qxr3msDys3WwZ18iCq0okL3W290zOM8B+nTNA8FUSPYSAHik3CKffxnwwuuiq3gmi33
NEZr4M8h8JCeyvsYDHP598thM1Cr3DOfJQbOTOL7JLrTZTxcurpB3RdW/XOQDtVT6zznQyx3g0/G
Eo0EKz8kkYIQsX568jvABBC7lxY7jntkNU9YdjQdMcVmQZKHj7lJmXa4b8CihjUmFogjgcSSVdHV
zMznnL/3SUSA+H9eFfa/nc3Slx7eSFJStmJ19ttKD8K2U1pV7s2TBr3viGMPErz5TQgFyTTIXlyf
DSGrI3vjFyYzrqloz44CH+AsJH2osQxk8hiLeKUZb6esLO8pBro7q8J11yLOp+rU9FlPaAVdXAJ0
jP38R0/nVYRY/PnN4M/2byc6b0NAljIFrbakIP97ERqV0EQkB+6NwfE610FzNtyh27e+Dm/OTAwz
Yz39Mlps69Al8TzPY30rkA+vGV8W52Ys1etQuue2dyioFi1p9IAFyPyEVBRpabEor8N2RtCmpyuA
/NPHN6OSN+rD5FzDT6gf7H4MYKLa3x1GJxAtlXiZuwQYG2KiXpZwIx+60sf8WcOHi9r+MGOVeNBt
bB1BOdW1LAfCpcuA5Iusay+jGzlrfNzekfKVvKFsvPbxV1B8sBdoYk9ZixIls73dKJP6MrNNBp0V
f8M/BeUrtSkgaWBAxIre8x6JE04VeB3JXrwqVe5/vdPMieNnlxbtZqr+2VDlcAwBwA8fVSMeoAvu
KLA0iILiQsDEYiqGKXQ3Jj2yd+srOgRxMhL7KTFyj/1fPRJxFD6Hs3B3KOrpbpbHAeYy8d9hPxID
Eh0FOce3j5rBrci7UyZmYQFmcWSS5sNB5GONsl4Y6Ep4/BPYGF+cysdHeyFK2Vm4NX1RXRk8/+tD
GSDEzRIC3udx2nb+YH5uMzzX/exlyuenop5xMbdc3Njarn2ZECJhRG6Vu7Z2gm3vYZfTYIZ2z+5c
XMqmu3bLVzns5F8fipAwiskOr//nJQsLTN1ZD2Oa4EJFTtFjaRvtg2feehhY+dqaDX/FDSJowZQV
cTzs+XSf8b2ura3dtJfQ86I3r6+nLXMC1N1lNN4ZQ/3118aI0xtjHMcg/KLJMTmCv7FTs71nLEAq
NcXaStZW/QAcqpGAWNDbDEGKRh34O7cmRCXpjOUAxTDmAVf4fDlbcqzzdq3tJ/sYTCo2Daov7CHW
TTTMJ+kR0CedaW2h5T1FAbRhSGlfLNe8zrFMz0EBcVbb02czDzxMiiYWge+od4MxChzUrV2X4iVP
rfRlXvzkRPRghfILyodxQ4bV/JlW7M5qYrlydcEN8rrx2o1Gv5K9QwmHAH+6Q+sdYBz0wxf8xbY5
Zvtfl8KqJE8jkZcGqJ75bMCDvRYt5kP0eD5HzVzeWa2RbMaY3FoiDr5gGBSCaf7vD5HAVU0UmHMQ
1nKvA2PTp6huah+KhDYhtCRGimujh1V0ioMdAE9rrQYfj3LJmZGMpYPLmABjjOU2s5L4GrAeN1gz
44fiTbSedmK6azyb9SYYKnfTB6EF98b0j2Hr9+GO/SHfmEutI0CV13k0NztThd8hnjgnK/L9Q5s0
j4tJ2BWAgl1y2TK4yuHG6DnK9/Fk+feWRmYML2pGrm8Wh/njPMv9cj4wqA5PcSsuAw6P9hwlzxjV
uHeJSB/waQhubCLBDVERYxaYWhYY3col9Q9akRqvyfzw6yJH+ZOnZ+MwAfvNuDheJZBNLyLvOnAS
hbqwTyYiAUxKFMc0hcFZLF2waAu4up1bFveGaNcffUFhJLfOTrCoKQa+6STe7WPXCpO6IEAlx2Kc
tvmzYFM80BLBvjdaDnbct9fzCCArOC3RP6E5rX3R77NF9PVxnVU5pgeYmnMP3h3MlwAi9CF2quYY
pjw8o3kEGRbblAnDJSQY51yNVrizhTZ5RFpzp6F1Xkq18Jhj6ORzTnUmSqPwNlNaGYgUgeb7bGNg
vXhKobqdabnCs99Db6lNcPvChua8klZUYYd24mhr91E2VtdqWPTbldmeu4U4n1cGWP//Iuy8ltvG
1m77RKjCAhbSLXMQg6jsG5TkgJwznv4MgH323+2uau8LFSm7vSWSWPjCnGNKm61QGl9wVQB66Us0
Qn6nH/ooCY/mEHzorfZoaIo4WdNvXxTtN7cc2GrWxMYUKbFuqBdCoziSaqPeZK3063pEphGH8UWN
dPACUEen7od+NNyK6eoTmUlETqoqh3JQGKeYAXKaytvjAmp2he1hOlThn6G/crdZh326c53ykUGn
y4wKeE5AfIA7FuPz/WOXlMnPuI6NJ4Mp85RoqxwNibpoqJQD8/TuJQLJmVmD1iwnZfF8ZaSW9E6A
Tp5zofZLDFLaS5g3X6zOU2S7UApWUmbfmF3nH3nD1COThbaoAzU79D3uXjtQ/WPjm/1qrhs8gj5a
fZqwzJ+yFAZzqrAJMyE77epDZeLgX1ml8mJkcXf2fXSvRmPm+3uxB+jmGnph8r3szBsqc5MfuIi2
/Ct6m2IqcdsuX9z/ZaAO3XlA/L7AvOceqgqNqYarqsjBKVq47AAce4J0JOtB873w1UkLG3qmPX0Q
PRRUcYvVRXUepaZi9yt0/ynU0mNid9Fxfo3NgZwSO9JBKFE923F2tfAKHIip7oCqugj1h3Pvm+47
k0oMhGqN0ctzsXwV3gWfDPvv3Mw/Wg9EbOubwP4CNNbMSFw64FZeQytKVzqS19cymDzqQ792Wuet
LIpD19kKsjpUWNVc03QjZh09zqvL/CWcSEJjmnN4usN4zTxMTJgNedThpLn/hiEHkTtgeZnf3DB2
y4NRicZFc4AExM1LfltojigY3+//H15BlaeMukdKERTRQRake0AispLwV+Y5v1LdkKd74eHV/fsY
ZdEl1sIXRCD7dJodjDWyUtou6ySQsi5Rw0FuqVPSrCLnDWBif7JTdvj3sReVCYibQAXxMI5kPFU1
iwS/ILI+WIP/aP0lfFtgdCH00lbDmOf54sEIlENaBvHeqyxlWaSIvrQQ+XLL/AHJa1TvajUdVnEU
YoxmJwzmJv6k9JQIUqPymZFAQmQvDASbsMRmTLcRPi7PdaxVbmFmkmAtj11iQ7YgJKcJjf1cSakm
GtRMDv01R5eACcFUsGB1Xrsq2iJZEx/2DOUMWEn+6WQZDkc76QkYwivCbmjYjFN5XRVYsno+OaB7
kUBMN2RMhFsViMCWLD1ck6bG8QuCGNlH/sY17WMYsX74ca6CpdfyA34lHCgE+ik9IuIADKanm80S
JSmDgKJ4jPmYL9HYp3vcYaAPMzDsJT/5qYJeq8tOQAqSxpQ/oxOVM4zqA6F54cHz3CtSJcQ7RlW8
g5qkwRSc5ZG50qLSWc8t8BDV5iYfMiSQOTfZUvrmWzWqh/sHpw9T8YHZF+u/VpxFa2ovndWgHRoZ
/luq9amZhXzrlBx3yGiPJ8u2175S2y4uUcJuXcV+m8ssL03ALomcjCUPLcVcccx3oByNBejbrtjl
ZRbdFBRxrA76CxSc9qKjTG+0iV7LoO8znw9XpAbINyuk3zD/L1USo8s1MEGLbnBWhBqx7Q/tCvJb
7W9sBv23uIW6Nj8Kp0ew0cZF1PEeZDbscQfX/FfdKisVcdxO69uAntKtLlwiyC3LJNm0jMv7MNJp
QNVxb/poySIENEPl49RVoa2BKlB/IFFBekIUTBRr6M2q6DK3Y53WtkdRaHvoVcVm/n6HW/L+CCA3
JC5FQpwxkjNm2Z9VVyTfRV294N/owQohGpqU1/lGivZtyhr4iT94aXdU/ng5xBFOfomJjyEY2B8q
Iz218OrTgN8SK0Jh3HndNm8j0GYe21wAw9qypJyAHkcy7DmUIj9mmrh2ThK9tG7oLq2RWEutbsZT
2+vRgV4TWo2NtDdHbMqORM2b7cx7gT4AgkQY73D0kJQR9KNyWh6GjqYzjfVkW1foGW283898KOWB
WhHFSGgYzy0Nx4rVxJSnx/BC1Zrx4rnNB/C59BpNXwTzoyyUy9LPl2TcgTJR4/oGZpxVY+ltlDhP
D3HCRAJbYPI5Olu1TLAdq1q5r6fJbZBxMIWl+uFlZX/qU78/cZ5oazTPRI2oQbHxBVcQEE2TH7PT
cKwopCyVFtuAyTNN98yk2aRaqUlzWhaeQg9dQdMzTFI+55d30KsclVz73sb7wppCurxBWSkMro5K
5Gy7ojUeI8ujYmXT8MgMm2NoEs4gMY0vrmoARoEEY3gpgNvMR83XBecUiSyMSZlc4qF5LqY7dYnX
9BLyzKz2CQdUTVTIN+RU9TEdTPpMoz+5vGOvoglWAt3TivFYcy7YVlJGK+hJ52q3il11bYAixRPK
y6tZwIzUtmFdZeruUUt85ShYEx4oXUlOYKX2augwryJgfLt5sTLYZbDq+LXaQP2WKkFBKdsP5Gxj
8CgJx2OUib+RBnptdMh2OdOaDzWoiS9GYHdKM+WVF6XmULe7k5NIDL1Ihldy6jeT3OJeVkAFLnTg
prqKYYciYmvOBWjHAPJ+EDEMj7AjFnDiRJdtUjtQFkNsEyDJoiRQqupYuOH5XjskXQrgWqZXAM2v
OlaFN6PCB8u26BYR/4oo3Y/edDX85fhq/TPrfuo1QnqHDKwd8KjoJvC/gZ0BgI2v4mLBaRJWa+iL
BJUCkEFnY1qRe3Ytn/9znQ/JNGYvnCbdqxZWohb+C5DWjBShpH2uu07ZKyPLHccGhVL4PVltgalA
b3CPCfHOHLQVKCcWcmSAMBxYZzaSQg84zyWku98x+cUlUwYPzFaSF6S+vOxSv1kTOtmcJtGdrf8q
y7Hd4P6EV04NRfHY1yGjXxLr0WN6G83Gzb0oDDoZMdpcx2rMJW2EfnDwIM3TD/Rnynd330wbJ0eJ
snOdRTWoP+nIvSo83tjW0RHAk4qUCqajCZpGGCalf0I8oe7GsiafpUZuF0ZWt6Twzo9JBfGniBEJ
yEh3H0XmHduEVZ45IlzgxHlO7VqshjFVNvkF6sF0zOK7WJBHzrJwXskWLTEkZTDaB5Gm7SnOYhzC
KSsJR4tOoqyHK1fptguU/IS5B+NOBXe0iAgPC9wmRKZP12YQtLPTlhV6x72qI6uXaRm+z8Cnqdau
ND09+5WzVuXEjQmjqzv66VUX6oV5a/gYmfmPtmX6ItD/uQhxwHXifH0ra+7S3GOag6TYWNzrsnt3
5bGxjDbqShYfhtpOA4GqO6eqBYexbNicARnqEnzkdPpUq/eDlTXu2s8G5RwIyDWBXfbPeZ3+SGP4
S9N6IC6GYOP5GJY7RXUWzI3zN9Tl7OTd9pIVtbmPi8pe3KecQsO8YRYiXeoyJM2SNreSpnW6X0lD
oH0neetbbijpg+MjrURzW+8yXl2E2nW+xUpGyPJgpZt5eSBD7alUshGCDwlAfp9Ff1AsGPY0BPzH
dJ9BuMX205h0R5yRv808I8uHiuGL8Xp/2/UGBsrq3kvdi9JSOJukT6pHsPgqoPjxyccf9a6I6SYX
lvkCYxnqXjlBNvg8g7cwnmAhq0fP7R7r3FfX8P3JYJhW3F4R7BokSDtoRextpzYtwsWGnZA042k2
mkA8oXUqdwaI0XVlm/Euz6xyq1ll9arl19yN9nNX7TfB1hlr/6sT4VccDOsUU+t3h3otSxKwwU65
mmFe43ROlRG0oCaXXMLZsHV046nDP9BbxbGcTnrXluWeFdfelWzMMMyTTjf9tJg4LveO3q5BOXcp
1YvUK+eAa7J97mMxrmG8RhumRNnQfvPd/imAfvWUBZPSKgPKphOsGE1NYy8H5SSb+FZl4UftyP5h
XviGqQqBuynxplLhTAwlVKV+3IzEQ+oV5lrCwFX1r7Fk1/0c4nLXqY32BY57wda+ZdoiIeuACoYb
YIS3pvAPje17Z3OMo5vF+7iKmw6jYadCp0Z98EL1i95dH1kwu2ipfXNJsFD36TmiX1OHUXdoALcd
sQ1AmxyheVcrAc+8IrAIgLPDSIRb7lfZQPnq2zjEzAmsTIfBJ7f4txHX4ael75QxlYEoXszU7Pal
o2BDS8RHYpkAgD3jqwy98awJMdy/dLEDzQuG3gTDfZaIKp6bXICiIxE57sVzZNXjJranaRJF4KII
m34/17aWhyMX++wa/mu9b2SunDScsmtbVYsb1zwWYNMgBCcbrH0oqbHldCpcmiTq0Fw5CeMMCtHW
7JgMirB6bNPmoAB2OM3fl+T97CiyGxIUI96p+Xn/ndCD5BqkZXJ2iwC0KGnBjIzLC3UKOQFVKjhs
2+Uw/Xt1QU0WOm1EQzVpPwju/Os54aDOoXY65+CJpLl0OJ8ApHEoOu6xqTWNnpmKY3DXVu7/bFo1
PQelLkk6mIZILUJCuLDakRItOSQmnKu69EdsAEwvHEg0BwmWGi/jQM5t882E3yIhgS0oiASZJdOt
u2I5VUK6mlg3+YXYjFPJyn4+tuuKuYOqk4aQTEMxn9CzjVCrfpXoFZy4uGACNhc3oI6X80xk/jIY
yskczWVBw8SAdZzWs1zyNT5tlIWXxGhJGhUmLWjQMCGsgvo5Ze23GqyqfVaRr+M+qr56N/Oe51mq
W1iZsSAVBv9VqS+G3OAoUT0k1WEkzwIY5PGv4bBjXQO1rU+mo19ta7gqQ0/uZKpfXc69lQnMZSNy
1nKubSMxmbayQ+Pg/Mdx46aO+tCnmMrvJ58V1z1RhyjOGnD3tI852pZRdlt+LMhJCAAWswop0OSp
IGf0UDHJWGROqW+s2pjC5OPgbKs0khsP98f93lQKb9IGBFjuapAEQtriaHejwECqZLuIycUi1Xrj
qvqeu5QQu95sy/v0qzBY46Lw7vvidPQmX9nUljQJvFM2Gs1RsSf3Wzq8R4mZvbEm6PZWboETN/kN
KrX2KCKFXHRNZJ/VBCqSGxi3RowmyIFpmgckp1hwfRPPbfaRQgiDq0K1VNuToVZ7v63hvlKq4HPC
h6rDDNggPaPl9YTFeVjJY1qgZrAGyLnjEDJ/QzIJpdmzxTbsewnzKuXEqMm6CqW1A2EivrF/GxhC
OMESc0tL6vWYI1KCaa5HbkFZPb7DbtiMVNTPQ5LqpI1wfvmKp29zmWSHyCzbEyh98mZHYhq1lNtV
7EpjRRWILyHNjReBChCzEZR8nRu/liXPSvLLrluaoKQrH3xQzG9JHB+49NObKtpie69dI7OWx1aj
esE3Q2pX7eZYcZBhsW5HsDWNdjuV0ZjI9XxP4qm+5sMJRX1u/6oieGWZIJ8MboLlVP04EPdWg43S
TXh5vcdJgUfBkuGnGy+zQteAlKybLKMEyvJNkrZcGBQk+knBuDjdPo20/SoEH1SryKxL5qiUDLbb
ryCFaLThGtJO0jQcO6MX1tnHlrTm34XACzYY8bKVks0G3LYY1WG44syyL/NHH7oEETKV7a/cnkEC
wRPGM9qL/IRR8nvWVehGVDO+pcwREstho5Ukt4a104mQUk4eO6AbxruyHUwov/PThmEoCpCrLFg+
6xmNFGBXblzoFVdG3CmY03CbEh/H6Tgdikpu2buIsdhiPnNHP89XsVEb2zorvxJId5dKqcI37xzT
CNDYyXpTY7LGcA5ziUBYy90Usv0VJnm0dS1umff3htUHEtmk/aV7Prt2To99YAE514Py3Ytc8weY
361o91kmlkYQyTcU68aRxSFhj0n7pbueu5WRFMex8rVjmI3DwRc/MxUTPdxP5InkXM/LdDVJr6bG
76VPPp1KR9yzKDOktvOUz6Nnxw9MTAKAXnJ9dX97HwvPo65Gbb8s6DZXNQ03sECMpzKM/+qzlGFy
Qk0TkMJ9NEou9wFI19a3+2DTEez8hIGcEaNa95tmDJkIoHM7Sjn8aqYe3UvzJ/jlIJVK4EIwls8+
kWMrbhRyZWoJWQI9FJo0/OEhQX6xTZVYEt/H0jhtnOAkVSsyqz8A38hrZ+n6/QtdohkowbqMFO1o
Byh/80yzbvMj5m/nslaGozdQ1mHxINHAygmtRDXxUIb1cBhbQpznmVhBsQL7+bGEbkN8HUgiPI/c
AzwbMnMw7PC4Et/RdISNT41qPIYr5gLms+LYa9we6Vp3bLmbZ2ABbP2lNpepIf+8L1T76LRD9dCZ
gLhkqpBQo2AV8VR6Cd8jse8Pi/V/acBsS0Xdq09SMG5E/zIWmE3pWthUL13hWlu/B9KDRxngatp1
Bbug8oONLptzZJX7DOHUSk5PocCYYBaAfTpdgivKIsumieIvN7LjM3Ag7cXR06/Cy4c/lfgYNH6r
8C1hWMIiYk5FQaX/VuEnrARI8pXioqSNrDYjxr23GKwnWNou2A2wrN5CG1kA/oAlSTf6YwUyHDYO
oR7D2OyHJBiuGTRrWm+ak0gS6unWqCbHwiw2Jh3ZLtZ8ROUj2J+h0ncNTfIFfpLziL3AecNUqj16
pNbct1bh8GV2nbFV43ynB/njaMVMypWhWEGFt/Ya/eA54DTkemOcVMv3+/EqMv+UIemaJ1U5K4vr
AF1aHWz2TW6Z7x9rTQ83LVwAllFd9CxEq/7hjZ+cLr+/kFiLsL3ouqoa+uw4+buo10Cw0QxdfUmS
Av5bnrsnX7BAsaycHyxAOiR8OzgFpIfNzyBxbFuXtYrNZfwY0OXuHAPTnlGpOkDJbAQdSmlTpqc6
UtLT/EhN29c+zPo/qEG0f0lbbGuS1Vt4LlSBwOU34WLFVCSUpmwvXmi1uBhjgO9k0G0GMmXOecnK
OkQI0U6O3jDilDVRz5/HrwTR4A+IfPuYMm5V5KW5yDwwQgv8PeUijbr3vFUd5iCKSWy92j1V+OYW
eY4pgopr3Vb2+Ac52iw3+2fDaiPIQ7plC2RpYpar/e1diHMGI25tyosas5WOjAD737QKsLmRL+4t
qx2VOu5CQhAWHQIZokNwj0bKU61qybPl0CkYXpFvtIo7seGr40Pe+oBi0djdd2WQzJoHAxEG9Ci3
/ClBxmrxrXUSduI9VOFFZQ6nIDKbY+T6mrXgNK4WwuYM1uJs6cctEMac4I8WhMuSNfz4yXDgr6k+
3p4t+vT6hwOr0MCV/atunEd0oGs3M+JvalReHaANcKAZwLdBcKzcVn/Bg/zXf+/64WQboW3FkZ8j
/3/rQY0OJjkEGdXCzlO8y3yXwqjPXZm1yOwoKcb0k1pGUAO3kAzn7Vef6d9bC+mK2Wbu7r9PyX9f
LMiOEPmbaGS1qa34TU6c+52RiaFNL2LA6uzpj6blFj+jsY7ANnf2i1W5mN9LLT7rVfoGvZdfeYpQ
knk+vAdFxVwhjMxz5pfRc1wXu7nqjrWMDf+QvOJfNeDxTVuIJhR/UAeKWcb798+YgRNLclU6Oi40
By/aP5VTeNNSAxFQeBmLHuZ6UCMLMaRcwSKH9SK0b35YwEqtwu7q9enXXRphu4O9chGpbcpJKxc3
lHeaXp3nIsfXhcvUKQe4YWEF0n0T1z8hctMzoXfbMSYzFqHviAQCa4hSIwQMuaSX90+0D8b63PXy
O6Il+2aRnm1osUIUs0+GWeApK4uFxoOnyGsqMB1XsSY/a1Rfei25r86lK3gYuXXU3rgEASN7R6TZ
Q+fZv+ZeaxhGyhcJC9msHUI1VUeSd9N+SWnhZdKMYJM7mkKSCGHKvVe732pNfmVxwwAMAgG0MZQA
OGyeybkkM3KSQjSjE529zqKSys3b7LsxBM6d0KhJmWuFt+waLybKvA3PUVEFayKl623cksx232Q6
fWIBkDgmzSiftWn7xRMz875rNYESs1IxLUDvKAPra+5bclNzG9locaKdpZ18SnqWTQuGHByPNuJq
Vr7Vg5H6RGUxfoeWyTGYk5dehs2NyWnyrDWT1pqhk5csrKlgApHBQsJ2mVn5an8VA54KT6jWUrdq
gsxqVA806RqdD+StguCCrjTKAfsJ1GzKuIdhsmmPZq6CydfEoic54iKr4po2oYUfnfn2SCAApq0I
ATCfBSgJMCtM5RdWXcpWXAAn5od/ShmXv9cvfLhxZNoaOBuVed/vtwJsjA2U7wArUZcPx7niDUmn
2prSAcyb5Gc0m5d5EBDSQF49iODzMzZvYuf5IAA9ECv7LEr0g9/q2j5EZUU5F12m5D20R2u37NBC
NLFDgEcw4M23w22iym+tx5xXdSIk/9Mjo0nzQ56DhTI6RDRqIzATtxUwh5CcWeY46ygY0gXT1XGv
kK/y2AVjt3QZCPF6Bfqyxo51buvR2bio4U5aAMPUDPrhM4brI6Ri/+q+/vtUk7+XALx22CQMC5OX
ZlnASf95MJCDZGZ+YxuwG5zgITZ05UGRtbekwTHfbbtWlpZM3UOS/rJB1776xTMi4+LDGUt3V5Fz
o6ZOtxl0m/mKFagoSIJk22soapOAWYcpPYQgPRvEzKlv/O6/9FbQykzPoJd5lwhR8vwXOOH9vzb+
BFaHy8yWzkEk5qax+mQpBlI9YOUnqzSECA4Yr0J9Lr29zSxr1RefWeyIP1gjtKmM/OeZaeq2JBkc
Nen8v3++NPlgZM0QVQX+Q5KR8i759CznuzHmYu9F5DCAkXnyPC/6Pj3wyc25hbnAvj85m4JUgcQ+
EOdpZbyxAefDui1ktPPHsKSITssLRlLgCDWzkf9+S1F8//sHBxyuajplheRX+O2wz7muucg9ZLpz
uwm54y1kXLsUknC4was/MgwfNukjGeks+je67GxaNVmvecMuOvJHQMLT7qaS+m42BAQEAHBSdXhc
igLGTwjaKi6QmM+6yKI2GGNmiDYbUucWsH7kMVK1dh0XXbJVoCUgx7fZEvtoizHaPMLMLxYqliHi
KRJSlnxDrmtmLsjAEa5AR4oW7IsnWo5trUWsUKI5oHPDEfyDw0h5HZgd42Z9+Fblnri5qDGdaeo1
f+lzK15pXQCpqcvhU40GkeXT0AsYIvwkhD5IMlp3jQm6W86jbDhrDKmmmf/9toe1GGMa6X4ZNcz9
kX+dbyr3P49HNu2u0+yL0VRflIpf0oDmgoLM3BC5qj2mFtijKu29D992nq1c29doyC+CH+oShdov
exDRX94WhYni3mHdhiNkVXdF9dh06qJVq+iVEe676EdzauHHN2hk7CnT8VPJO5SwKrO7HPTgwdFt
EG+TDIq5AbA5lIFFwzY7k0uTRItzmbE5jzUGSKbgdZKTXu1x1tigxvB2Zo7viBRPF1oDTNRRh8rh
eQN01FxrCbGmLN0NfnpzTJNxbeDsuV4IU8ZKvZ49HxDXrA1Gq2yJRLA/acjjAfQFu1AxS3IS+RWY
kjzOqh/XBSM4jSpra8gOtQ5J3zLHntDfsuYE4aKpQXMtCGyishS9tW/YKO/HGkwaaxj2zYU+oP8s
o+DcjfJE7YedUA8GElo8klsrJHO9RqLLfQfW8UfrLIHaVSEbP3kd2ZyGZT/dn6UJKW4kH6NUNMx9
oozWxVeZOo2zlcGsS6bIT1ldhR//fW3OddY/zxTaegpJW5e6DmOZYPS/2yijXJ+E17xS5MeEuC9e
u7wsrmj3r5lt5a8lh84SI8Vj42n1/x+Nxw4QZ8diZKKxR0r9QHzI5jYEsmSsAji0Tz2BPMtuKQ7K
8DOEZD3a3wiSw6xo5pJE7RaWWOP058Jm3xlCwASCnRMsS7W6NhUvRaqCfy0aoR4mVax8d5X+qUL0
NgcXJP54jTBTPvhmQQZEqd5qVORP6UAt0MNQYJDkOel+HtmUHfGYJQDLZVyGpD1NQkByFk0G7Tkj
ktQ/cHALDfAuqhM2vXVi7MG4KMsgHK8urv6VgBO3UJpW3shfugivHU7gqsJcd9jnifj63++H8bux
d0I32HTAJuMhW+D1++f7geTSzGDNtyeINu6zM9Ejx6C/eFBFAq13iaKoAN/55pq3KDxZWv1LwWz9
PNZPIlLay+DXP+1mz3EznoRVZucAdgS28i0AhPoRwszybmoJSjRWGA13PdFFKMqEfNFi49sQWJBH
X6rRr77he/WgEtngg2LIarPuToQGcM3EQOoxFMTf6Xp01krvh9MWOHgav0O5ERXre/Pj+ZA45w5C
jyaStt4dmV+e77VyGPjDxpj4CVpHxKJes+qkYaCbZ0NTij9MaOS/bp0T8mFqZXFYMaSZPXB/a2kB
WKVR3rpsFHrg4ImpaYeBId3BLBMyF8e7y2q2WhGE9Hb3gWVBd/AH91db1+El0h102F3i7MohxxKX
9+4q2La5lz3OiktI7rCJAmRSwhuaXZ1QC0RdJS8mOxXZgxebjXBerH20fdbe4JQNzMkbbsWj4z/A
DVRxnjVDAfFU//nXtNygGNGrmOl9TuQJWUT1n/w4v33cHM0W2JZthISaqury99fFd81Q1338QR3J
SOu5q4Kp1/FL9toiIPBtb/apsTX8DkUyHTHunPaGrvhvz1ylYQqh6S+Qg/RLrrn2wzgQFbRiZk2W
BlBrwBi6wI1H9h336blZ7nKtXIp6xD313xeQ0MzfKkh+J1o6EyWPAwXFsYzfpnEN6s2uSdgTTLfL
KsWRMZpBt4xRyNwfzd8T0/fKMNeeyQroMviayDMPUQz2kHuVvi3LpDiJAFzCIsj+Wt3n6RA+uNg4
rmLS6phwfrB8ORWSkCqP1nnvrMKyhm+hmaSNp6yk7nwL0aOFvP8dOeG+UQFPvzlZk9/Jhrf2SHaO
+nS7qhh9nNIQ9BcXhhOz9y3DSdBCzOi+MYj4IQLEPRaT0wAip3Kcn7bcb2BnBlCyHb1fkxoxcvNT
9RevAwWstSwMcUWc+OyaRKHm9HiOn7HkL4EeoR+3XnLiz+VQIIXrh3cPPBB06zRbJwNKJYw7pJVU
Pbm8Q9iv547ay6S1KVDGwAOPn3wjZK8CdrNbpjnYsXnHOsDQ2GFSJDSzzXZ+oWa/pgeQ8vJfPg/C
6TvTg/k70x953Unt2vEnQ40Nm5/yyzVsIu08s3oKkZ8ir3SjTdwl9Y8erL9IA+aTVO3KUyXC4Ulv
5baZHjALyR/9Ibm5TWvdiqDfs80IjurUBt5/+P89VcvoZOhj/BQHZBY2bDsPtlaO7yrUty4vgEgZ
+UYlwydcQhFWyUMhzic0nHSZNKJ9TkFIYijiDjU9Y6PNihVYrZY2DatiJV+bZT6eSy+zF95UGtqk
KeGZd5Pr//2BIv12QyqbZmaLSEt1YoWba1OG7s1lx34mvIfaa7DyD6kIc8l6niw2lyBNdst4RBxN
JfUuoK6fHgXT97yRpIOhenKVONvmam+9QVIjETwKvtoAnqbdDGgGpwIVuSAAqKzytylZyOeg4jXo
VG84+RBzD0oFFMJBf/EJSXQRNtUAk7AyN3BV+h0xZqSu12xlq4D16LssTJyJZmJcKAhVtDpGuM5b
T3yMtfNitV1+E5KmF8sYRLiuER+W63+65qAvGMSwRuiK0N4a2fOkMVFz660oNW3Xq1aymQ1AGcok
T/jx+/z9gIigVYIlTDVHedY9axFFhneqdRdtc2qM5l6WyU1pQ2MN1TZd+qxJztpsuuj6/EfeGPVu
6HTcP3WqLHy+d/D6ZKBBjvqzV1b6rfCHRzl9AGz2PJv5PQDpZy4M31Ze4ykmEelyiak2995QG6/H
3myfQHS1T2XjrImktQ7369sAsAtzJ/tsjCD4MpSAMG8fYoWTw2omg8KAlKf6X7r+ZMWx+JaQZLdW
QNfto5akLoOk81WLWQ+izvP8BctZCf/dSY/zU+TwxsbpPLJFoUI+W3VenqHQP85/2OsIxNUprp5b
AFzU6RFuBHHLpwpGjNq5JYQkWWYmKFd9yJtNMEFXETqo+0jW1iPWlzfCsfRjzxHxOH9rtF9rgOhX
/F7WI6Ax/YS+CPIlfxtGPxEemRutG678BzS1x5H8HmWB2dMiAMVg3UFM7/zM6EfrmgGU5yOPJMhv
tYd2VMLXFBB6H0T1N28MmhX9nsbAXoQP0InLdewoIXAL6yEvjPKHFaYfiWeJlxF1OtpMBSj2bOyV
yJzMXlcIM/PMJ6JZTCi3KFMN2RsbqQ2k4hqJuQaGpB3yuiM5O4e+nnanZsLv+J1lnQDmgkKcn8Ne
J/mHMp+Prc0Bn2Rc2+bMP/AkYcRTjo6cnipK75/N2n8OWMxXS60tV4Et20cfG9hzOpmw0IUaewwf
321Axg9t5ObIlqqCpfPo73tNURFnutZFs0huAUQg32UJM0orql9pCaSUtMHvKGM1LgT24Q7AyL3s
SntPf4yGmyjq91LNibFKtC85QUQby2A4bnXuQzngw2HbCAvePQVp232O0OLXqRd8skInLHMU1oti
jptiHC281SR9F2PubsMutj7C4hnlefeeGHmzj9BvIwngb/mDdalXwaCX11lhZqny5Op1dZ3Xh1Fj
nv75ZyHJBBzgplz+76//31+Y/rqjBr//x2k+PAy+k2YXh/yVi4qO3zTs+DEJ7ReiG4gb/d8XV0bD
lTMOHTeaTqoo+7WYBd112MHMnCpKjWHXwyCNqzffrQymUIsIX9vmbyQwwtPQkmtGDY0xsA4jRKl1
ZowN+fYTQYe5pHwlGFDZdBbc9Y7r5+yNtgVXNPe22RhZNwZVBjp0s/nuJUSBuR6EsyRR6n0xhId5
SN2TcsUuHJf7Xa00P+caRkLQlwwqZ3SPG6fvTDKxIE6OS0prdMgsh7aijZJHgfVmnivcl7zzwySK
XwsrERyx+Q0sqILRS2VQ7Tcnn5mKb2Jj3KKgI7fbl/3SdEKEGvQWm0EV76ba17uU7PR620ZpjokC
j+vslrXorw5aJx7vtlnFJ+UB+wGVxCrrcdszlVjeH/CdSbZhE6bMzVI4zykyUzi04UPLOXGb2Tpd
GYCMVbVgPQT5Tyd3ki3CqGCvZIq9H9S8J0DYAQc9PxzC4skTgbJFJNA/zN8qCVcIYzU7ttJaE6vs
XDVHTZ5LRUuWhkG2FW3uNGIuTjhpSGqJA++x9bVsHbW199glBNDMj1TbytZqZZOJ5e5HdKQgT0z/
yZxKrqpdNxCtb/MTjgVjHYiehKlIJw/HIIIta+x+9X+PMgKWb56B6nl+dP/TSHnlRWPPMg2PQmeS
TKTF/yPsPLYbV7Is+kVYC95MCXovlzITrLQAAt4E3Nf3BpjdVfUGXRM+gpJSeiCIuHHvOfto58Ya
Hy8tr+eZ7lwGBQVZo6Jpcvvy3vdZdFJUG77nFDSfVt1ujLHOfi7fwXzAJj3qQ4uwpkrp9be6dgVj
fOI451+hpndg4B25xRwsvyFswi8IKw6DD9Roi1Rzecji2Fg78ODmD8qR4FXxC53Wn8CI5SugKZCw
dpoTR+QNT6ZSkgEQNuNW1bHgqyJ9mgf2Lx5v9olWPIjqgW1RVlkmKG+M1gJvwnbxo8FWRnzQGvir
Z9dpHMKusZpc+WDF3cZze6ggf3MF3Vm9Y449U5bOg88EZUqrNEcmdnxsFBNzKLIck51mp1Ef4FMj
ddD81RjfcOw0fwov/eQ3Ne9BlYzrcLDNa1KONMJAEe41mv0bdyRkOIdbh7Bk6N4DQ/vZs8v9baUv
D12PGkw3R9XHs14haEKm4+5IbR6p3mLjvagQy+stjegxz1FCTHWz0ceKasNpqVS1M0rz5HPK4zna
rqDaU83qyEwu2umNqF/ARJBEImcNER2qrZlN0xbBIVniw8AYczLpTblx9BS7hnu1R7GnTgGg0sj9
g6XmzOOcMSEhr7Cg4Qg69CchYi07Tap2n2zuaod2TrqwbPHcWknC/BjaZ6QYOGATMP7RaFvfvevk
lT+Y5abXPAvcH4/ZLdcQZ7jBcOaXLl1SdyrsjW0WXJWWyu6N4kBdG134p0/F29D3dB3MeRro5Gl4
nF9bjiK9b269vChR4Vx1NaLW51IGgItIfCOItcGbxL/TDKV+IyzTxPOtos+z7I7O85ggEG+j7Ija
UDz1DSGfY6G9Lg9tUtBar4OnONGQqpKqugJi1JxjUIm+JYr0UCBFWBfYmXaPHyiDdic5xaSC8hMl
44sTdSkXzHyoUHLiSik8ArB+JapNWJVGm9lvKsJx8Tp0LxOQyxPLOFabsNJvgtThynIVfiHJD/Se
xq86Un6MNBqfPYAh55qErsfrZuM+Xte8gnY2TWHG84R52XoqvhUy/j1qBQlb4luLc/gXrmUGWNyG
XxpaUFudeuREz3ShBQjf6apjwyj6g2wLAMRVZV6nvO3eWiLVOu6dHxYI5aNhYe1cDlVnwOrdbaIA
thZK4pxT6Ja3SGPHFJZ5xf8HzyKZFyf8uJfMaatNbyvla55H6IiK5xqB/3cnto/pAFGcFQcJpsyr
31WtPc9esqpStXcHLrbfCrV+yhpENQyeY0BJDKdQytq7NNE5XwTurGEHjE32EpZuSrCLVr9MuZHS
vo2blyIb/z4b5tfE/NXl+0KLMA3MH9JvCX1FBDpZBz7n8k4jGtmYHeS/oq2jlPUv4cD+cSZso+HQ
agcSEwQJCCkixsj+Y0Ht9PFbh7D1NQdO25Aw0bKb9widejGWHrcgJJOstKdpgoVhukPyjHeZO6hu
vNNSACfPhH92N8f73krrZ5MLhBSHNP8hen1lumd0i/1nAOtsF1UjTebZuUAwc+4o32sXPNIKiXVO
ggLFwxZrT7YrLBY7Uj6a3TJcJUYrZlONMPThd46JAWIPSiLE7ItjHAZOrqkukCMDf9G5Cb3PVyqt
mO1ymKgAYNj4aocH3UdtP/U0cE4L3ScnA2eXhgIrqgPHIU6yn5lsdkUVJzfNMBBcRn3uF5MGTxnq
yKukZt6UqdPuCZezPuoM2v3gmK9NGDmXLJwAEsyvQ4WRaz1txXE5rNJXQ0vrDSFk/a7RCalm2/hp
Gj1Lnh1nxzJnj7kc9ih8t4WBnZHkOGONuUvZLMK7PvIifxREBiyG4HBer+L5YflCE00RqYbtmrXT
uTD6dUg942F5lpLKvFWGglmNk6lHSrlLKdByIpouTtXcngqSN3spuLSm//JwT4I1SYK3qSeji7iD
3yp7Z4NY+R9BXJAr0yTREyJLPP3Ak/atRTnsSqssbmpP1o5lBfJi+ctsYrLs/lKpgxhXnuuF54Y0
BIMtzLrWAm0rLR1jwPwgmgG1QKyflyMNQt21pjZCchKzo/yGczLeDbiSDoE6eM/tBF56mZXM39EB
sVjFEP6O1tTqb1H33RJT8VqlicHU3qjWYpxRCJWZU4wo1WlppC3U0qRtPWJk1d/LSwa1QKZxghQz
Bm06n2/pwO9QF3MUrUQd55xpvDfpq5WpkpU0ZK9AO2NVo04iNW3uZRWaqE7dENb+6KgTkxMlo95q
81upftlO6601Wy8ONb6jj5KsKxdr+iFLimYfO8O6nmkvxVj1p5GcQn85zAP8Lc2k2ZioJBq5mQ/R
MfZCThyyL4EbsSAjbCHsw5APX4WM3BW8FYvhLAnYhTltncUn0LnEi+X8PUdMmuc+h4jwJBNMlcLE
dV6SSOerpW2xt7cQrpVwhUBub5e2t2ymmsw6+S2SeNQUmwQP03HGFwnufmkORTHmGwPk+XJEmuSO
8ZLYMGA23ukMPsdDmT3pQaa91I3clTR511OPG7rJSXzqmyT4oeV/qjQIf2YL6NgKIDJOjknkqaj3
WVnTupmJY+R1jjsZF73wKYSnO/kjpA5l2FGXJgPUzxlDLPvzcjik8lDYBiZRNz6Wseut69lhppmj
utW0iB7fbCU33Ti+eOH0vczU2VEiOsgQrgLXwSK1vYXpUlOs7ZAqe0+MqvB9IHI/jBaaW4n218cq
K54BkckduWPJsXD66tqQPe3TRTxZ2P6vQNv1I70/5jpmF78haj81inEDE5AST48eGwU6rAB7G4s6
3RKtFm4Nq6UxzHBwq400U7Kc7glbz2LXGqSQenYuvwZ3AMffB7+zooBRo2NWs6SDckmq1rnQwL1V
iP9IVGs/ABIh1c7O2gSkaqdoFenQFm0kTfG+e6NNz2S5QirZio1SEXnL1OpHryBMVrJoJ3FpvYVI
8O15W0U+jHZNk2A9LOY8RaBoDoX8Wu6myw1WgYZAjNc47jOjb57Lxty3gIu3XkLv1hir6T1w7WNO
4ec/xnRDTtJQQajqp6xf6rlkyELD2MraYc8YV+vYStWjFYQV8YQ1M6guiH4CpcZ56Kb4jLCoeSdi
FTL4CGdQOfPC5GapsyPDbdosh+Q+0krwYORPMlW3SalcFsPu8lBW7QRBrRYbs7S63eNz7LpOTnrT
VIIPgOy4/I8t/4sMdm4R2eTbQYumVURI/DtBI3cjrJMn7hbR25i5j5eZQMBJ6Kyn0SFIbLnPeimJ
r5Nrcdg64q5kOBKsfGTHKUKyGQMNh7MdQfc/Fir7lcSy6SvaZnYnrfUXwZTyPWr4N4nNgKCLuNfo
vPo8KD8fRzGooOWLHRC2/zYemLUG/zbwZH8ya85smOWObulM2P4xYItD7FP0Op6nm8KXJdNhh5xT
sHzruvNQG+iAOPthiJ8fgypjcEiSz1P7lGS6sTcZOCDHTusdYVNrpW7IZ+hd6xt7jf3SLxW1wpRO
16F+2EQjyzzbLdqehnH/03zkDGQfkHWAXj+G3tWqQ7YT3QTLZj4cO265vVlWmwXW0VaJvTVIcCSE
IRouSk8M8aKAWOQBbdiYz4rghtJX6ndVi7c6quprKrXxKAmxQiY0kfS9GJoMQl1MQzktpi4SW+WJ
eeaeGG86GdqTAaWysCrtCB9OPXpKpB2BCH1VUbdb3nBgDt9z8iQNqN33zEbfOcAQ8euEhJ4A0TKT
cwbpTi7ERW06jFPkr3GPqEGsoPFE3jDtUhgmx8Y0jsjOxWcMAgOXfzRerBDTFdi4jRgsJjLzilLV
brOqFeFXfJr2QptJSUCyi42V7qP+hsWkJtjEQhASVZdSgwaJCiMmyZNEerMwYIHPGDKsiD/bYkTH
R1LU1JDOlts6xCuBWyXUP2Hkte9kNpM4aMvsaM8dQnyrbGvky1grxFe0zD4HcopH5nRPFWIv35Gz
NtXTjl6NdL5LMCCGRSvXo5qse8hk4eq/XK7z+P0/rlbGP5pKpWlp9qwt/odyhmaiYZHklD/X0goP
Ax2gEaiGATjYkc8lLK4XGr2EEqr6m9739EyUyi8ItH9oDlQ5bBYCXNs5yXWwlPtyxIpQ/he2rfYP
k6uHYBtkK7IZRD5UNf/UDLMPwP0juMgePSAjj7gvo8V/WXQqj9UQSgFe4rk01Sxy5bpUff8vp+uf
oz/+CktDWKoC/uWsef8Y/TVZDHXFFeK5W9bWMKo+5GRnPz2TumlGMGrvqIwNSHdKoQXrhRekmuL5
//8zdDiX/3jfTBPJF3I+rFa0tFAB/uddxvRGw5tsu3jy3CR+9obu7WGkc2MlOGA/ZedLvPdHFJS5
uZ6IWj5hZTnAB1C/MCXRzWYWspy5JGe8qJZjeVV1MgUyzCgfxhyJZQhBAy0a1gyry3etz99TYmfu
qo28RZb6CYGvgF1QsCNUxdWw7PRliqdxxwe8OaAdk3e4qXyMYodxipaM28gL6yP2WM+vRom4RkWY
FOuasZkyqW6NaAxp0M1ta8aAidfHKKZDdKwIuVYdfLJVibP+sDyboBIcOrt+nsZenBlAFtA14/go
JeVl1Nm/wjLS72EZfE0RwcCG6/TbDATPeprk6LcBoSqqbj/HyaDd87L5naRJ9Wmg52JzTVytmofn
drYulKXLWaqCV8NBrUwU0o88k+uUFrWk+aqR3joUAipSyih6nM4xg4w76IDh8JBNdbR6SYixvqMM
Mf9U3zJbK+8PMTB/Nx3fOAAjPpmpfnXU6Jxhe2mVMPwpkK4QEFxAHZ3lJA+OSVpPCgCRml4LOlPw
JcV9PqrD/ZTA/q7pK6VrLbJiUPkz87YNTTLXftDDbx538BCqWGRk0INozYF9m+95CW+y/zA4YiFm
C6+HGth+N7tZULt9iSB/pRlK85wzkcLGxygorivEnoEaHN02JlKMeVN3rGbjMpC2CnIyTc/accxz
oVZzhK8++gVS1tdCH169ityhvFV/GVDdDEj5KENZ4D7bKDUl3zZvypMoWD8WFMH+aochk2yjebxJ
CzTlQlSRzDhuLHdD1NaPrxCIaCrWi0jrp+UrZCHXu6mtjCcHqIWddMm5reWaRmt89NDanVOgF+yK
lB/Wx+JEd4X6vVXSX6oq+8PS8C7FJEl9pllMYDz+7rgHC2qveqsc100Ud88uxoDHs+U1BqQulXfe
EWqMeb4Y4l2LEePm9Tjxdsvb2JRrN+MvmWfghmdr29pDnqeX7TZAdv4ltHLVOrixHVf0ABwjYz1I
QEoL5sPL3lEoQzNXDHVVFXTkpoZWLB22F8CGazu1gkvfDGeFq/Z5mcKZMtaBwNXZlnCQ8997Q1Pe
BlT3a5f1ci/m8q8yw+vj7LvJQM4eftk4qevjInPM9K4nUGkQawTc7QaMq7OKvSLa28EEpLrR5VGN
bX6znjtrXY2vaV+2RzEDBYUFPONR34QqYW3U/7NflRb93nT7ayGnV6K//CDGn5/GjTiErfM6EGiw
IqiKT+fsLFveCIDJIIU0EaxafGdwEKa3ONZIR5lC7CLiOs0idgl2IAyJPTU1MLQW4+GzU4mD7Qz1
0VWLDwN4J3V4VtlQK4WHahMtuDuUwW1Utk4eoTGbiMXqi+/VNMgfLgPXdKWC/1lTupgb23aE5WsV
btGYP+AyWghY8IQwK8UZ5T8+n46SjIcqyB3ERbG1NRLH9ZdDhWnkkwX2AxIONEo0Bbcxd5ULpcm/
PwQpska1qMZN9qefevu8iIWWhwXT7LqVsVY9S/qTSOHgDZsFzxPPjJ7YCQld7Qb5GNwEbqadmRRR
Eg3D+3IaFTXAhu5wfTrMPS9Bk/59IOewPT54xq4FaOY/5R9UKTijpZFt04VX6ETFe4svHwuh+JOC
TCI38H8fssqNmWHFNn0Ld/cYgxlMGy6m6v09DHQBrc/ybAI4HdtX5uu+SdX7NBTBwZmjWQYSLP0h
IjWd1LzmqVT6xK9VXXlTlA7QVS6js55qBXmZBiHYUtwnVZf8G+BszFKaL7kYuo1JL2X2CWP2tSp4
w/MnUqQaVh/Vy1aKY5wSQD83JTXMJ/IIdnUcJZfQ0l9re+bv9aWvqnhZllUhigfDVyQ/Ezv0+GPJ
VtlspX6w23Vn9NGV/SyDb9ThbKscv0FfccxMp3kbogAFQea3OskeeY6t52HThMfy1Lu06MWMnJ4E
OBbB3Etf3JBV0BZ3BujKPnW49dZ2H94V8nOpZTWUb72xbYZhY3ZSufRqm2ySSE5vSUontydvAL2o
fPoX/3nU9JWhOfLUJ5yFsXea1UToepC230bDuWmabH2QGgDJpVJd9bAeP8j5zDy936YexpW9ovbV
6sF0c5yO+Afb6rd52BazYJ7PjFrwl1GrrXP6F3sFNzoN8UuJoWlbt5p8dcAFrczRBLCP1MLsxn0L
uvpmz0OHrs+CUzH1ChOK2VC0CCfnz+VGDTj3RFEYKDbwrhrpW1M7yVGYTXtTtV3hZNzvH/V3wCBy
EN8XtAlWlJGMJ7bQKTd+22LY2U1qf2BTLrYBq33pNe6TydJ0l337qVmmvEUOtBih4zmF9BHdwz7h
mUmhHwTtby9JyWqCq5Ocugks23I9iWTuSlhPeECsLTtz64SlrD4lVJ7+Uk5h0hTbZcdUd/qvzOvL
rRuUxcarCDT2ZmG67NEnxyPRejXO5oUhovLj3M3VozMEyamaaNM9HEd57QGvYMajlSmZIiFREo8P
IjuDeLNYFm2i0SOMF6vMkbfUqtRzFhtohkRwfoyeMUFGvkNA/TqqhIFeDo6nq1ThW243OLOhw6qy
+amY12FhH4V6YV46opCuoje+7Kkc9lE2/HaRaxyaVByZKTQXqfbX5d0ZXd7UxYmm27xtau0FCFqK
9lmoZgbcVsGdPU9wRnXQ9x2jqS0YAKzgeGUzFY7Wcs469ZeLeAP1I0x95xT008uSuEApjrpi5tZg
n7ijc9qG0ol+xKpFJl6VfSh58Kcy2JBkGCp2KCiKr/5PGBRPqpoo71HCiLzV1W9AKEqckkRXGnMb
C626gzQ+3RZtr6ymYfhddLZ2y4s4Yy6fXh6TfUTLYE4CDxAO6BWHmNXFG2bFIAhET/NlLC/Z1P7q
0ixjoSaJp5k1OLSn1Ho2CBc9AZKTgTKCMK8Lm4X8DNIz3aQKm1yEbkD8rNDeDISf7zQRMmNQ0q0n
xpudau4H/N5sLTj3x5KcWhgiCJsWImphyX4dg6xZtdg7/cVRFxp/Cqb+12n0JuadkwYwC1SlV8qU
kkQ3t0YLC1QnfwHyDxjn1I13nNVpC/NWXQG1IzKTDd6qwPW4CRRLIe9COqtReOW5TK9m5ZFB5oqW
EXR1D0T5VYb2benXsvcYz1YYPMhi0qZ4FkXr7ZqgOpVT2R9IAtLOHR4iaNW7dph+4pE7DU3tHtPA
NUhqtJIdoPJyB4dm3SfkUizCeRiLqb+0J7oG6HOWgSqYuxNZKj0/xKAGAQoUpUqE/BmupLEL7f7o
9k5xGZMCUBoymJc0U781hVpckLb/fbBGnbFavSYpbXZ/mA3Oo65ly9p+67LohRFLdigXwCZIZbIf
oOwdoPQ1Y3RZdCf5UHz0gN+TsOoOD8NqYOdr5i/1rpLGNpoJBZmp7CqbIVAQRfe+aNzz4/MxtAkw
XnIne8rHswK84OoEnrapWxMX/1hwr9E7Nz22dOpxDNr1RsP3sJ3yetzWJhrfsZkMutrEjnVjKLhn
C1p6kRI5K7eMU9rc8TcnVYx3q0Ecn0MoVepp+y9hcOYyNlR6s/1bXVtEloWyMdboCdPdIjHsPdXb
C4Ii/Hrg90+lQwqJYw30DCXwk7kB2wkWLrcqcG4k8kUKA91VEzY/0PWrqVYVKBHz6PcQqr4Wv8nS
IbUrqItffeWJfSOVr8Ky5Wtbxm8OEpgftm5T+BW/2LzYx0W5Q2eJGBUt4BBu0gISiEPmwQ/jLn01
lb4dRF4XdQtrZjbudX1AESIU56qR13tNwfP4Wdpa30eIssi+om/lpPTwZgt9yzyWFA7ntc5ANkvi
336jw+oq93ddB/nKrWv9Nk3JsR/y7hDR4lsjxhg/2nlYZVQz2LjqbloQ1JgvSOdNrfh5uZPNR5Lq
4Hlk33NsowE5XGdop+WhAIzHT8tgY1UKIei4MkIpRb/yQnHtYys89dGAL8gDd+qigMKo6Jwn3RHv
I/BxJlzddGhb4uWctn0u9R/pGBevjfLtcUZCm3dAR5hxLaWK3RFBr66X6j4Es7/4JqTGLcnsw/Le
za4KAoyTlbSKeMuuPjwXdURFFBpoB6DyYtGZ9RFqq+hnEz48wuTGSl4XjVnXGx+qNuSn1tKAP1c9
i54L2G6BiQPghxeEd/nZ6l9yAs2fmKFpz5G0or1I6je9Vb6WcscCrLFy6tS96zGt5c78ZVe9ckbh
Z66bLCcSdA4DyJoEX104+N4U2P3ayCdqvWL4pZt4BYc6U3fYdLRNYmabseXcPVQdM0Zw0RGRJN9u
UQWlPmeg5eM3djqQNxmcTD5XZ0ePc/hsg7UWIBTOWR6yyIDRzaeOX+Y4dnZQggk7QnrSafU8L2BV
L5HgFcA2+uaA46azs/gModXyQaZy5aG2O8nKnNuuBhgd2U47JY3Nq6db2FMlP8uA/8NbiEuZyJ6X
SBFOBlB3g/u8TvwNkpeVXQr9UM9zxiiLedeL9kkzk37fYu31Sat/NyzmwUkn2tucocgk1VgNuHTv
jcYuKBwpnVtN+aZ59e8oxHkdzpgctUV+Xk/JqguTyK+6SPllzO7eZKQErDx3xfwT3LB3XXapjz2b
i7JrS49YXhoyHBRgHBAW0+i6RJs1CDz9Uk+0NfM6QeMGi/NjB6FmUXeyOJnIS2hcLP9gPyj2RaYk
OutT6p3ZH6AhHgaCISyxR3pzdqSVfAvgD+/J9FNXZVv/qoVaEHrNXNqcDNZSfRgI/Y03j21spTS7
bl5sddUmV4SN8bXyxt8jpjrgAfLoAJP4epRrbqAZB2SfMI0anMjRdCsS3LiRonFFIPoC6sjb4kZl
CM1j7pqIJjR2Kn3MEnXAC/CLgGHx5HE3ywi5ZzP4TakuOQhVSKNIjMyoOZCyHX1oKbjjckgTCMco
8xV00e4Y+GM5RG8eUocbBI+fToTkLmZVWRmW1U7rksSmIwDfP7ZRF7ca9RMZThpN4JtNpf2WpVG8
Vxz1h8y67hV879pKUuMJWgFHTi9X4B7/EukfS0xpFO8qH+7NwiLR6j70I7U6DbGKxY3l7sBUId4h
OKt9U5n0w4hZ3E87ae4jNETr2IFPbQ66yyIsIb3O8QtwjVZq3Dm+HjRUviyXK4dP6GMrU6DZuVNh
EAs4uHwFyCS7t5ECecW5BNM+lMq2VhJnF9D0Odqz0s2KvRYKsF4eXE/WJ6LyUiK6JXIZeuvXtkOy
TLIoU9OwfG9KcoubKatANybWablqjQRFUiBBmC6/TCZZTHeC7OU4HL8VRv/mdiWNLSdhq5NFYXYg
9XMlMuHncWZ94BZDKyyLLwzC264ZfndWbp+9Uele66ajP2hkA7IDu92oaZhsFhNGN8xupDoP1005
bCutt04mhEQ8FrPjeqkKzXAST0GeFfu0m8pdqk/W+/+Vq+mEm184g77FKlUflxXDROGzcpM828dt
SifMdKznNFQAsILYpQ9oHvqZXqgK9+AMhPOsaSlkayg1NYbH+ZbYddo5ppf3WAUG1FurSkTNOTJD
rvP5YagQOtASQPIeF+pTqQa3R6MH4eZv6AHe9wAWMqePjKSyZB4YOus+RYwSelHiV46FuiQIACm5
MFEag6B4fpf/dxfU9+LTBZ9Be4zBFOtoKLxfZsISWKgIpypRrMOyDa+6amyXkyiQL95s5r1Bc80C
fSujqb2Zy6QyzsZdk4zvQOara66rynOKQTB0zf6cg5xeV26FH1LvjBcynoxNpYX1ZYAt4rsdGETu
JwGHNKA4xSFtObkJHcbWmUNIgdY32VbUnQTV5kd1r/0APlcRQiHss+6S9WGVTrmGHkW2TzDpm+Wq
gx43+oMS/ChIbrsCG34uk7r6tB0VLbOt4W/u22ZFq4trPfWGrxzE/dFO2mgXU0qsCGwtLqkD1GZ5
NuXpBql0t6vN/JwE49+XZY95jQZousKJox3JFLbQ0fNQ6619DMZP5oM2ZDvLejykg23vcYzCk22a
utpKD+fCKkPfeQ5DvIe9wwiegffoWGAcrDk8l9aH4kNlDUAPE6Mre76XSTFtxVIZLiUgWsDCZaye
F32IUttfDlkBaAjmSekyL45MdJMNBVQpp/NQVgPI4H78KO1WoRFC0vBy6HXDhslb9DavRBtlmoL2
0BbeJ4i5ZGYytIbkwezFKnQjcV5ec8RIVG2UvWQloN+ExnsNf+KcAgC6mR3tENyR2c+AdpUCnvtL
s3GZz3Q28K7qblECsGd1KV1dddeZnf7GOoHfuhjuquGNvj6bp5YdCkQXAJGFco8s6oGHdId38s5w
JXu1ejbVYwOj+nFIM+UGc/PU4kg7mimZLcxLIhr+bYOqpHWqpyl+axMxPQ/zp7Oxu97XZMT43unr
fas0LRk07QF+mvbGzfw9T+w/zDAYBibxz7iKH09ChrpxeRzTYeu1cyE4dcWwhyr97i7zWQFpxo7v
6bzvFeN3LRqH81910Es0kCCIVybiMmu9i5dzGzOSLGSZcOrPVL0trdDlZdwdmJ3j/ltsOQA/csSI
hHkwvxQyHj/yEbKfQuDCvkULstWJ+NimIzkgs0Ww2MIRJOYk6ElmVMQTC8b0lFXNa1+kLjDT2Nwp
TSj2tdlhT5v3HFPH2TVa1TkBV8bREPTSRz6M36MjCBeKhkm2nz66DOobALRwE3bZGIt1MdPT1MZN
nloU3iz1eTWeIUWqZzYT3OHmZINEY/v+uAvGeHV9JY1qi6aREmJ07gM+iUawH/HL0uksXmjsiSfi
kjX0lnCgaRP2a88cj3iHi3OV1OU198r1gF/hvjzoMyytiNtblBvOaXnJ7pwXoCvV1kSL6KzrZ0sF
ctqI4UcxhuVrO339tVpLc5crebUdEwnxdwZaLWiryGj2D+lNm3v3RRAhVC86xXrwx7BGaH5jpt7M
dkSx7cZvhVVD6Z6fNaZKYCChD1ezI8hrTRvUDxUWSLXInE8FUQA5Cab92SFIYhfpj0karkxGdKdF
Tt7yOd9bbKB92pjjRxMZ/arshbhmYU+3RyDHiwze+lRNDlngKGxcHcbWCQ0xSCbbQm9NkKFTT0U2
6Buk+tZBS2oybU3jxByRIDXKuA0wpppctNR7He28XeHSNX8aQve9Xqs/HpKQSUeEk+X192XW0dZ9
u7VF1uw8zUGC3Sf22aJr55bQUyAwxm+2MfmLYCwaectM2Z0zRyECad7WdMTrrNB3Deyw2eAA+xZr
AAT9Fmykvo/Al6+XG8ByGIRZul7kBJIEvT25CIyI9Wr7SM0obaVfd9DOuM/XZwsP5wvy6zkPyaif
mzYtd0g8q+MYu+EeyQPIPaHw/oe52a5Q8lU71dFQTS2D30hFAoUPFNdjaYOuNYvC1/VK3ZU6ONB0
ZNAz5H15pEqmctYBqBgooTdxgLffiVBpRaZmnRtE3wj8PGXl8gm5KJWsVousx63zs614oBQqwzh2
VkCGtwP7uvXuRDQU+1ybNIKHHPlk5jmdG2uPuQxz6NQUGMp7r6OZMh9HBHEgk7saS16ZMeli51E6
rlRo/ae0c7eZG3o3QJbezZBsqQTZE/7y2vIg6d+f2Dfegf6uVMsYX5ZznXS+oT+lMcIBQjPT1eNZ
EWb8IepnTTTZQ52YJDGduhZWxr/0iwi9q9XAwPsw60BCQhzbdR/bcsO8svKN+S2HfI71WSfBPexC
zNOx6/rtPINWw6LceCX3tUS4qIkqvVi1Vf2hT5DAGE6a9yjXjLs1pM6qAN6169g3BdRpCbTFgKF3
FyeIHCsF+nlE+mft2eHKf/xnfqELu+SL0TZ4txC/P3X2W9DWjo8SikHkSHC1aYUvCbB/3jmsbYwm
s0dgYmRD5SgpgaXSQuofB/wSqghvZRgQi9gp5TFtrCMtmv7FS6AYZDoJskvHPUO8umkjJ913yOhI
q2uek7HiE5Kk341Gtmh7UiM/mpFmHCuEvvS6970I0tewdcxrjUQWLJr0DkJgFYsz0gSIdFT39axy
mb83NYa/35s7GC2X16vgzfEo0hfGGEJZipA4tO5Jzzij0XWa+hUpLMsXYtrkm2wmZiRT2Nzqqm5u
HeCUtSSCcK1Esr6O+WfHSv2CWnnY2GUA9mU+NNTcuTldsQuX6j4yaU6yw0+O0nIklEtkCu5cwzy+
3MTdNm7b+C7MSXlq6mKbTSpXqAS2EA7TIcy5ROPZ7Bbl9eQz8mYaFOAFchPGu37o6islrrFRzxrZ
WjribLTjm5EMxa7Hyr1FPQpRPhnK5389a8ZkWgPCY0CbEtuxXNrQSdFqTW37KCscZAWbhWrVlSRF
DaE17qei7y5xOlWrB4WWBXqvNJG5Hue9dyhJrfDMrtmjTVa4uEhOa6vs8LjKClRLVmV3v5O2/kHZ
E3/oba2TjwJDJXIqb9Xm/R8vTMxTqYQOd9282xYOQt6czCICqXLze9mDxWNA0Dq9mYAf6d1tGhBS
mDThz4VTh/oNkVEk43uVaslllAA2ZDzpHwrs17IR7Oz0As2Y6bk3Oc9jlmeZu0tUrbgFwmK4iIH0
HT6EP5hTcF/eThKnY8xdNIqWQ3oN4S2gPc9K7/l4u6NmK/+HsTPprhTJtvRfyRVz8tE3tV7mALj9
VXvVuPuE5XJX0IMBRvvr6wNFVdbLN3g1CC01LoXEBbNj5+z9bZcVoMhSsNyaY5xSo3wSVoGto5rw
wVmjXQfb/bPdSTy33cP2hc6KarJ6uLtkVuDJ2NTBsZ6Np5L1tjh+CXDJ2/KOW6j2RkOwxv5tUoT8
SqPy3Okpnhqxi+N6PNWR7Z3r0eS9Bil5TefV70qR0Osfxh/be2Od/PWetn4uc8WBpOVyenIX7Pix
DagqBrHlm1uAvQd/f79tsZhuCIk2VbxJ7WVRyFNApbHb+k/mYCiIyhGixiu1VFPnTzsf6XPMevko
yvyllXl7P2rohuXc4+Bdyfnb2j8MzZ2pIUVZ2lIPB7Ig9o1FKZVoJI1ciKUgUXsdK7apXYSbPqdL
3SywvPoHQYImiv3plm3HEVOk5mnLJNwSChfL+T3b4v0LDEB9Wq7yPRTm2ujMuy+PQJTQHWlXvz/t
Hkb027vbmxxz8Tq93M8LoCpPlekLmtTSZ25o/05VQhoV/bGb7frmrFjkYplI+1Qj62Ys1rfOytof
X1cvyapBuX29rGo/LDeqv/shLrLv1mJm4UTSycNsL95fetKtczT1ukUUPR09RQAEGSyIZZsEdRqi
AZ2k/VFUPYytVE3JXllRB2M9Js+M85QDTS31qwjYPszJMaO1MRmhZMulUCSLTVdj+0taDsI0mLm6
b62u19D9G9uP4nh5kgnNtgylpFqUmMCdvrrDSQGvF2Lkh9XMK0a8/MGYxNzpE0WDYuvVs3fQW4ub
Juv6z0Q/NHoz0dpmChsPjv7cJcDxzIEQRY9q4mEw7DR06rF4pj14XzNF9ONFFU+TsowXMD52qMh1
2BU9WLqSX4dSzYNSa+PHWa1OJDXSWZeWcjFaJtnYz+Y99HVxoObdEDYaUdu+a9vN62yxIlsDzgNH
4dmfHLxjkGHowEJMDyWqp3ckdwn9rKn7LQnCGe11W4RqvefYeENkO78UzFA5PGnOE8/9ctBTMyK2
h6lHF89GOGg2NYfbPW+y3zyTHiBOGNZ9L4xLn1XPxRafRK2mXWMsIL7j9s0ubTMMRI3xa7Z/MOKO
Ur/qeEeTgVm686MbebVv6IgQDcBeYJZXz0Au3DacDILTmRdHHA4ns/LtfKmRo8+zijCxB+xZmYhe
CVNsItu+Dkxan76+O7FpPRvF0zjguauqOf6tz8gMsuUhirKccwS53MQeWJ8V5o+9ZXfeu9u4zsUu
a+KZBlt/tTDRLytVN3c1/ULigXXc3lOVzma9H+j8mU0YWZYoQ9KLGJZaUbgki3P40ie6Emt5rOmg
vJYZkzPJ0YXaWQ+ytXicxp7MOQgXhl/PbnpdnBHU+zomsuZzvaTZeUBqdOpK+95cUR6NpLapBpMb
p6xjefSS4oo0DE5Sl3fPwzRfyzVpJbKIrY+FsN5qhtiZiDGE6Ls6irU/84jImzc5iyXcHBR1O+a+
xUmUhJhkfnOXR6VTh1CSc3DIJBEYfa08GRHalS0swOidl5rYiLLwO8F64K5EMjBQiOPyacnOvZ4f
/rXgu6bM9wJm4Ndav31h2wScKV01aMZpblpnZ6+pP2tWzEmrLoVrcPhJTMLR+CxyM+sRPd9h+8im
TxhEdmMfYIJYoXA1Jdx0PbJUEPdQi19S6TzQXLdOUeK9xmQIX4wcNvj23r/ebJ9z5kjjhL9uqZ6c
c0a0VjrtY5uw277Kxqutj2Qmbu8OqjX89fE8zJ+u7AkqFnRObHd46GMLkyoh3+G2q25vNpPlMhCw
rfJLDUWF18mZ/9wsW7gGyfLdrBxZI+wj85YO+RzZx7VGAwy4VEuWUpvcZi9WT12U0/DPZzI/aqfo
vkNoDRSVXBO9ovewnfqcRfwsCIXe0yWJg8rq2qdcJN6FR/C505fynqkDT5JZkxi9fbWjdj3ECBWC
L359UibFXsprY2KUkO68fOshS7uIeB5aC2PMdksuzjr3bIUatotl3G9vkgT7tTWaEVzMbH4qY0C2
9Vg/TnF13pbycdJoZxbxWydPc991P+E3ICbu5uGRbIz2tBSm5rOs//r6RfKsfa3Nfrpsv2bmSv3Q
t1BjCIRoACCAPlUIRboaijX7iy6UVxKsvHOFwzKo5h/0gpSPMY1wYy0IMCN3QTSiuA/EhJLyxNz3
MBtJevP0bmQ6x8yy7I7CkNnvioair6BFfprMmIM86dBHR3eqp5wXDjCwWH5pxW37FvAbHU1mbbiV
00oxs5TXVl3qc2c4wEgiawk1o2a4rsPO4hJ9pp2+c4ZI+0nARROoVlo+qY2eHelmEkZQZ9NDJVg3
a32cvnsM37ViPLjMbX3X0KcnshatQ9SMxgm9QHpvdsMUbKtSDhMZyqp+HcdY2SMaFPt0aId323aJ
ECunitRNmNBLP5r3TRsH1kosbtBOQQLpv/eZqgb2twE1Ik0SGV/i9c32Xgu1nn/tDKcuju+NTm9+
eKKuSB8p8KoJW3zfpvVf+bV4eo4OLn96Dnp6LGGGzX4/2rea6MoHE6GopRXZy/oZcAMvrYgS4ELI
FGJlQdxfte6uAe1EWQv2tqytA5p6426hpRzGCxkHHAAhi6+LMIq/31Oev1lwCJDgcINn9nJvd7Zy
TOlUclb3lsBcJ1yuoTgPMOnY0jWKx6iFkr/NpJoik1+adly82k6V3tVqC0AG24fGsuymdNlZtKAC
r4OFDwHW1oNyPdULRELX2erZ+9IIXQ4XNFRTQeCucDOy2tBFTWwEuyqqQDx5aX6Y2kKSw0eOGQqf
5FsDcvipnufmlNgdqeR99bh1LKA5kWw8Fo9be9ON2iMLfHkX2SUSCcacZzfD1oqC5nMLGBvTDsGA
VJrD1ueMc/QHDd66kcVP7WbSAPL82G3KnKKs0we8huZaBTvHfsi/dBnbhiw0sw0s7K/fs17AmKSj
EVfdz9QzO+bUCDISiLuBSOklyTX3ZoV2mEPsoOBjYL192HGuRCyf30x9+Z1paDi3EaY7piwk229g
z+5bqqpsZZP+Dmhef9WmaYE0xFZRRYPcK8A6yX735L4CZeJ6tjgTQhrdL/k9YhHvvsax6WtWqh3N
TnRPdO9yP6pr4oLWxd4rsfxrSMaDNF+y3aI6+kmreVozhs9viT2+kwNy7YhWeVvWTxfrp2MzPgtn
UJ7kkmkXXuWTqMFNmAMBJZjp2MImjRBUO7sSK90TRcC9qjdlcbJRSF3H0mlOpGSDNNuc20q2g5vx
214vZDMhghtYytKh++hygPsrCBzbmu0Gm54TCHl3rKzofdOQGHMtkWZqdIIcSvOyQ1GeoUuzc1Ht
dJEwg8kuG8enTcbHSpHitWoH4JBaC3o+Uriz9d59IPDYDXS7AabEBPZKJwhVTWaXpNRiPodl4zzT
a0cCenDmXn93CumEhbWUVyBg7j3yMzT1aMjQVqRy6RGoXBiBymea+hPSR8Efkpv7Lf8idaeahjJ6
nJhMxTBLhY4VsujP45K4hLrh/Hz5S4OezDt1BvmkEwD8NE501Dfgkhqlt6q1TlnXph/kPx6jIWre
ZVP9TLu0vDqrfS5D04HlxSJFFo8hbjbvN4XVdIxm455E3OSysSbcNg+HBS+ta+fPY9c9Ohg6bw2N
uyevMP2eoRIu8AGaWCsapJ+9dnQaC6H8upKYTJGOGki9sPuZ5chNu9Ea71R19e73AIhah3wH1MbX
zFZIzZ3X5M+vG7o0bWttPsJn0Lrs6NlI3bH0fCDwbR5iWZTvgkML2L1RsWlZbQFFjqfiTNVe219m
Fn3LipyUxiTtrtKLxnPXxbiXiQDxqk6BiDR/a5R+2aVDRrIr/TnEQDRm54IksbTQntBbursV7UJR
h3F06o/6lq9n9dgurbX7K6f3qR3Jrdk8uc2kM1NZpcIDndWQyCu0Leuj04rxhSqRbEF6PCdDT7vG
nxl6f/2Z8JsZyzVIW72sxVKwPcyidaM3NoSrlkzN+xib0x6KafZXAAqJKd5xQ82Z/XieI2M4V3oU
n750BcA4qm8x5ISgHBBQJun8uUk2jFXpmekdoRU/JxNJMYAHrJjbxZerE0PJlQdDWNU5dksICsk0
YdHIaZeL0mj3g1UaAVFQ7kFCKr+s/Q2SaUH41PCIrsRmXThVaQ945pFYMK1LTRg8jQOkZnseXTtu
j+SL7vVxuGwiLjEoD7Rc1J2mQ+szO9C4pV0xXl0HWrmSWyFR4R0lalMhOXY+okZG94lNj0lVT7Eu
k+/qDKAc0yG4nqoFUsEhjmj1BkY2Lt5QqNXa34cFCv7OeEdnCEZ9pOOjrArRrlqCfqmz11YW3a5u
U7zymoJqt0TA3jYRMLxIh+yUWCyKs1a/f73Iwwol3W6iKO/6h20tMhjnh5vGtIQa76Yae+qvoacg
FN1oNB/x0rdhGdf2GhhX0u8hjG2pujd1NX04GfyI2KlqYKbQ4RiAgu7izH4o3DahuQo2zgOGQQMg
Gs0LvytQECwdGw8JEdotUoU46Yvk4NKbb2nZvCpIq05ZgXZ6W/q02hoCz/BwCUU0/aflzWj0nInI
9KfjMcFZx0Yz2XAowscudDPm7+lIuxKoINNnB7mCsYoUHLX9nFzn97bteKB6uFPdGOlc5tlncxLu
ZR4QIfSMj/yoVYkkmfvb9hcu5MXy4LLSqLnWPZrF8tisZgI1s0l/Ww0mX1uog0bbH9bFBHyxFgyr
7l1NrxQU9sXhOu5rJis3sL4aPmKz/VVg5ZlVCLK6lGDikD/Z0VBhgiTBKZFocdBk3Lpp0d/MLDnG
Tdu+MxX/ZqII4A5tXeZHU/mYkBiJ/ti9ah1BUETemugsMnB2Y/M9jr0anUmt7NCM8Zi7Sbsn+Dm5
NSD8hmVIieyu8wvRuTvAqChFE1v/shMNK2R4K9xMLiME3Tw+rp1g39S64RAXhnvAp4ohPv3Jz9tt
djrFwIn79QhvYTetUfYHM4n48pQ/4uEZEBbpKs3Z+btzAICg376OiEQgWKSPIW9DD0TpFPutLGst
VGDunLfXF2EMMtO7WC5ElFWSh7MHUETeJ1GhpPHQGnSV4Tly9YdUnZ1v9sDnDcCx2+u3vZH9dzG6
ZKE7qRuyHlePdoNksITw4q9d6qWR06vrCe2udC3NJ0pu/jYbx9okMtRuz/0wvs9r+oiVO39uEF/D
gdPBKipJuMFQTW1FcI3pwPrpvi5hRvwZc4Lx2cI99uKAIkjFTubp9Jyi+HxOLSSw6C/VKPmchSb9
NBHZPWfzw+bM2LaDpJBrNq+BzlU0N72yGAsKyI9fq98IGspXGyAsY5QoYTIn9X1RZvF1e93+BzPh
v1tATUszLKY3Djm2vP/vzkrCVPDd5FJ5IqAbxp6KJN9ZgZmJQSOMMaV2WNJWBXboaDDkJki7ehQR
G5D2x4S4p10v2zVdzDvLsfXOq1tjb1bTuyxm0FBIm4IYQcxz77o0d5eIZaHWbZpulfUCaRgW2pJ5
rx2JlwH6IOP0P/xx/+6T9FzH9fC4YtjEIfzfAn+8wiHkYKy9+xxEGatl85c4YlNIrG+4M6lLXZsN
hH/KcVQh6XTOfhYOm8HX4FCbnFfgmcNFmhiiiKWbA9UBfWyNdAYARfiCUJN72mbiC8j/H7+m/xV/
1o9fPtzun//Jx79qMbfMs+W/ffjPw2d9/7P87P5z/a7/+6/++V8/5Jv++qHhT/nzv3ywq2Qq56f+
s52fP7u+kNv/jv/9+i//f7/4t8/tp7zM4vMff0D3r+T608AoVH/89aXT73/8oRmYdv/j//35f31x
/QP+8ccFAMO8dPLnf/+mz5+d/Mcfrvp3SMGaq5I542o2JO0//jZ+rl+xvb/rjm1rKGDA7Xq8jn/8
rapbmfzjD9P4u27QocRgBw1aVR1u7w6SJF8yvL9r3NSYdTXeuIiN/vg/v9x/ufb/ei3+BpJiLQpk
948/eBL+7WYyPE3TTdvxHIOfiB/839y/wG0iDGCrqNX81U5tFQpCUSdPmn46iGHfkQWVxkscdHbp
kt9Iv3Ea8RGJSn/08vE5adI0pPdLsLvJJDDV1g5fRVCQFxkJeXOG9CWWmGPnzBS0Cv5mZfI+445p
bkEW5wBzriGCRvdsQla9h7pyz3XRdXe6hcAzc4/5LD8qlrgQeSntjta9LDMbbB/fkUhqrRbRFnXd
8GS3454UucSv7Ymum/FaOJkkT5CI2Lj+ZSspTdWBPwP9YqQ91b2jByIC2lvWaLjs4okMnA/JADBc
aH+DXxh8vSa/VQr1eVQSpOgdT1OstgpNsOFb2bJ3UGGpx66bGPOuWaIpxbilgaeuKhCB5GqPwn2R
gMfo7dMSyrpv2uwRzWKV6a3rl/Yi7QlpSeJhDHppTdJZFjJo4CZDB+jjDsmdw4VByrJPZu+NLO74
IEE8RMS7xJX7lielYNJX/mrSGWdtW/9o+O37yR6PdAz4oZgbyt4yDpS+tIe1T81wohOt2ZAWb6i4
E/GB6+AsBVThFzjPAxU10K5tyEXUm+xa1K8QC7pdiqrNF5n8liLRPzOjDxY7Th8YjbCPjxwnVa/3
PcnxPOsTez8uH3GX1leYp0eJChbWTEtTW0T2DnhMTH/TaK0kLKnVsLIJxVWOpk4WwlL3w0EnRbUA
XNeoMQrwmCGRwbnsCFuM2Sy+F0q3DhthqMv8I+q8AlvOwE02FEugOE16ypL2NzpcN0jhWhWccE78
rvCfs+hl6BrlqZ/SnZ05KYIUe5XxDMhFYN1Ydp2BIFYmumZtBAaaQTaOeWwlJgcX2xBnHtKUWiIu
9nrkCGAmyp9TQXt4pumFm1S8Kp6eXKABBnrmiKvaMzREC7Bz8oHKClXS1NOmkVy8xlafvJ6f3TfN
0WKZoxFWv9nmlHAJotepSX55A0ntueokgWcBm66i/JxQYV+LjLrH8bojUIjh7OTRAZ+bd7DhAxap
ne6rpTd2wjOFX6H9D1TOi8bA69qjB17kCpOYyxo8mkKoxqDemPS+aq2cHwWjEVPMa5Dq1O2yyinI
5spXX1L+6OTc9gCz7kBn5IfKTZJL+WwoDzwSqKHc1N1p0KsTDjFilOoRo4hp+rj4v1eNAW3MJR0E
nvAVc4DcD+8lq9pOAfgV6J5+qqRj70rGPj5jv/TM1ILCWL5PLn0PDtIs2MnOtm5M1SJ/qMzuQH8F
7gQ79X7I1YfR03rfTqJfUWuqRyP2dukYyWNnEyGKzWg8MLunR/VIhWCcM3XOcEdUt8QuWQQGlApI
sUO1Z1YToR0dZ9UnULbjTsbwo3v13dg4zL60tEankARqXqdI5yJ5wQPrZ00SP4/ivo8zzHs1sCOI
2GKfjSww07wEGBSJE+PsrGkKhjzb8gcvgk8GQnxfWq4dkBI8h2UK0opxcBT0OvvtGLm7Nuvsw9JO
R61U3qVmTvRWl8y3FPdIy9G8B6L61Nr8mjldBk6MzKkr2q5ljP7aThnEoxjxExaQVpPgA4ApLk3o
YXAJeiq3kNTbnV1znJEmKMmsJhe8Pagj2A+yScEjzrVfOZFLG8ZlNhnfZe3c37X98EYp9QbUbthb
anss1PgD083oRzNqWc2zL53B+TteoGzo3VOqO4z18/5pBqgYr9FD4N8Orez5O0dz8hNhPpsNAxzb
HLS9O8dvEPTPXCVybFq3flBO7tCRLqs20V0TN2TROyIYm1I/KgBLGeLh8WB4ipDGRQuXeUc4iR6q
9AKBZWJAloPSjuZoVlm123LEVyXrXyXNMrVJmdMlg3YsFVMNOvGnN+q3di6JHyCTgLg8LQ/LESCb
zPMdHOYoaMnuE8oZOFlxrxEGSQbOhPAwT990GkMhLqHC9/Cv7co4J8BF8c6zSRSu1Av4mfIgxOKh
dZW/ZAk2e8rGJ+6qz0kDGKuPEXeoHVI3yDDrbWQsKieg5tFtjBfVEH/qufGuOjmPb2/ymhYujdxD
aSa0Xhy9Ct3WJOCGw6aP5oG4TMLTy6YImYkdRYkIKpbzCy8EY2IdxrwmOAPTMAkTUZRAasaH2Uti
H6PVcrJsfWfJ+qRbuXdlUX53F/SLkV4dWEqReNqhpWLc62c05VB9gAGqtMba96Wve8ROzDdqgZ3Q
dn4qSfvTzaZnC3rFE4KPJyKGVC5GPB8slm63TvPALZV6R80ojlqMyks3nOWJY0d/Wi5DZhWngdll
gDfo5LKhO4wb3NjdNx5WOwahMohiLyfzhUTfLtPACY3IllnVM39S8g+H0Im98JyHHvU3IkJcjo0q
fnF2DxHdTME4429eFiMcZdW/tBmSCqsbwUYUZNv0ytmb0o8ZmQ7Sx3Ce7W6XFyUW1mnYq5hRr4rQ
C5/Qp/jUJtNpvYhTX712qXcYPdFgxGrIrV5OhsZJy+gJ4PSMe3vo81BGTEZarBNJy+vspi2La1rS
0lZ+t4RzrdautzzNPvC31ocSFceiNI+1ajvhPGEuHyO1op/vEN9p/qDDFV0tt3tXpH7Vu1k52kgZ
/IJFPvQmbN4zMlVeo6c5l97JZWfb1cWAArb9obTmnzlS5lA3Ew7PpT2EIuKcrQ7WU5KOyD6MGBGx
9jvGl88jwfY22fTruvGqdrLfly3tLdr2OZY/zsADzZgjGu5bpmNbxD9zJm/I0fRQnxBYMkA5dtHo
PlZeBB2Z/k4yJN+7Vkz+6riKmvYHyl1knRq0XEFxhT5EoddfsXMJu33vrYUJF88TmMNrmY/kB0y5
t8ed6eOFSejqQi+MZEr64NT52Ry9asManED5QJIGkuB5HD9dRwfajY6JKYEDrTOq5qMFj6qws+GQ
N6pC1wUfTZ6JE0x/G6eM5gaLlWShZlon0oT1u0bTz8uQvVvjEB+mYU4f9ckLwFEtfmvmbxPC7lAK
872Kld/zMOAwdC3wf9SMSGjow9Tpe9ZH9DGIaNuL8Webq1ezI5N4yjHoIgG7RZnyPiXqPa8+0i8w
2J5CUYOIqSN5siXniuGBwjxzzsrS7119CS1HA0CCdD1ZWiXIc00cmgkMiFo0h1bLn1kWbobb7SY7
f42EuqO4/FbHxg8qVHYeDcm7jjWq9eLPSnHri+Pd4XeZ9hQi97XLyLBtaUVI4glmg4jjYbKjC2H3
Zjr5EGxQAVbA23jxYF+yauFQ9SPpoKEe1pR4pbIxOy4vsarj5yVAFiO96oRYrrJg4tl1+9V24Rmv
OZqjo5KSVuc2jLwY3WYaShUFHR/ymQu1JJidFLRBT4CLrDlzuI3+jJXAJAej4m60EI+QuOHXehKH
TN3HQLolXcuuPZN7+jEJkqx1naswjr9Tp8nvmH3lLxAhm6hP8YDtAfZS0rTQxzuKcngEyiMdHay0
ems8x93FSg9eyyqUm/2HNDhNcKxQApFY18a7JVFjPZIt/zxxgNo39WRcVaGVp9gdbgwFWYAth+Da
Mj0D7hpP9qHRdfJ04XvX8GOCXksfUdvJSb4YRqcfRFRXvqeo6pFkGA5ProdDVuk4EyHyDhCCU+Vw
dIKm7rsKILsKXbNO120vECGHw2ScrfE9h3B7PySQujtrenIkdZ1RzuO14b8UhF5ottI3yIEMKs2B
QpQihrBb+5B4C3nV9M1G5ETwvjr1EAu4g3Pcnw0FU3V6aQymE1Hev1qANIN4RjiICvAdfwrtS4Vf
jahW5cDsRdzhRy8gRX1PkVecq4YgNGV28r1TQ3Ghggf7RcQ3eOvfdWUgBu4Pg4pEg4SnW+WwIzRC
PLltv/guMeA7gANPg0WfnghjKGbuXcZQdF8PAhuOdvCiPCYWjSADm+HRwN5OfrtlBrnSX8ZhVoDZ
avd2rf3QDPyrLWprhgAIv/LlIfc0cR4JP6Jj3QtqUTQOxkqvdsuYksNdqfZO86R2Xnkzqa5BtZcn
KhEK0FyhMu8mGWhUQg8qjp8HabqvTeF9YBJXw0onBqsX6n074T1QxtvQgIqYkakGzGUMHygI12Qc
fWrqX40nH8yJ4qSomJdnsvFpCTOaW0mPVdd+oK6pWBUM7Dtz8V1GFPw95yXGv9F8kjbTFSP94bWe
vMM2Ypl4pjICAMJucG9L5813GUDQphDGrkg5FGackEMNJE/Y5I7YKYCyAmdgqpsSWAy0XL9zoS28
S7Xq8Ql7O9rmOgJolxKUKjEgToJDvDofkCYsJ+EV1IvqEqKjn3eo6qS/tGp6wDn2qsk2C4F+nFEA
CfZzCA4aYzxbx04tOQyi4p7u6O3qDLorLskasjVAFzEqMAB2mdnghxdcDn35mqaihvWQfMJZBUix
ErZHjOj3g5tSkzqkZSgWzmOqfSSFJqV2LWnQFn1FK1KtD4YUD8jDTznp5qZVO2eRsGikVpodFa++
DpAyaMfCmlAVp1rDUFc1KNKptHOhU7TxLikIAYc4aYZx1zJAzrzJl0b1RHqoudfi2ED3jhslipB7
IWCoEaJPzw1w5EOUxn0QqfJVqOpbK13TX4NmnBKruZ70L/OYv7fMxnYUIlawIjpytUDrNeHjXhCT
TZzO9aaadkXElUHp2O8jo6P5jzC4jupPkcfu2TDj9DZUywnf1UsPmfto03z165xpa9TUJS5W9z4m
Ih1SIm1Lx6UcWYYVBDPbeyKQPNEdWk51saBSFxmnJE5wKuUhgIMlLiGfZKG0zMs0xjepFQ/Ca+Sx
VjVqMku9LPW1nstkFz3LVIF6mKU4OGqKYnsp7oWK7xC8M210goqRcV+I3b2zpt4hYI2dVbylOqJf
OFQG7hGl8EmdMgOvz3n+dh0j1FCpFDZKYK1cOGufd1G1G+kWhYvkeFh0OiNPChHDyx/owAMEoZ4/
x2UmOJlIsBREte1wt9Rvri1/9XpXPsATO/Wa8mNB9RR4U2StGxPXPW2BJ5fwPuc+hjbqvs5wDO/X
h2jSf5MgqO3IppUh2ijmr6ktDotw6Q5AyfAIiUwYTfiD6cYBDjDQ+VVgjtN4qGKLcgzabdnScigQ
MlPK4e8mOejOGu69nHlrrRC9zDgHkDapkEYRNzuAN+4ViMHbVJXfMWYzMrS4LdQuFf7UmpdxRWIY
uf3SU/sib9f2maLd7Ig+dTG3u8nJQNBbFk9Jm9QHx5PtzswNyXOuof/Q8zFkIzzNlQFoCqJeQh18
z2D6aNm9c+zm6MM0PIn5Svq6G0/+lFC6E8wAa+PbotawCuKeUJy63WWz7p37RsY7+soiQNu0cN4u
WcHiLr8zOOZBXwnr5tdMqsRJlAwjI7dm6Yp6HYqqpT9URgSKBChCVU0/cY36IBBuS2/zIPEABQ7p
Ss1q78kVk+TdiIOBvuylxV9ES4fWeh2dxy55VFpxS1qczsJNoJ93FIsCV8S+NJtdUvV3wjSAx7q1
CK20t+7dCZ9AohHsESn5PVZ3cKwKXoAk8tfsJR3SycyMs9MU62oaqOsJBbIm42JE9gfUXv2oYq4B
f9KQw4XDRRP9fZ5yDBps0qP1KVkCtG7GJWunz0WPbzolRRFlRE401efUyfrsDSMNK9zhIUdCGgXj
dCb8GY78kFS8VhzMGrdScYUU3b7I9F/N8KGIsQvcZKBMsal+HYdq1STjPCQx4VtfqhxuRuSwMsKN
3eg8gKaYdrPb2Hd0fgIh+BMaFOBhG8W3oTC0vZrjzLAj5bKQLbCLy5DzOVrzSR7myZguM+Il7LO/
0PvS1ZHVtz7JjikrYusIzklO0GLSgBoRKphboNZqlynJLtTiOvfo+CMaswu4pYCMkLMj6NOQtvpI
gRtITidsdz4yLLnqjTHm9Fe34YAveBASbz5XxcDZykN4mxHtoLlv7PygKFXuXaE6e8Hy7dMYVk42
I2RYkuUuy1h+6bqKc5na5sFoYQ7lheTZbM0A5ThYR0OrfII+yJw1xTlRH2OIVTfTUS7D0OtHTpbJ
Psuiae+0xJ3TYEBVAVChdxHSldn8bPHEK7TCAjsr7vvV9eF1CeelJQ2mIcbi07dH5At2wDOkHw0C
YuBXzK8cD4uDSz+p8xplP9s0JDDXp7gV4wyBcnqBjcGDXaC4m3ONOM9opmKzgUx7XrJrvKhA3+29
pgnhEKNUPo2x7K+ZC7Eui3/qMauhkrKXKKSjqYbjHvDt3ZEQPR7E7EZnVV2ic94ONO0HA06bpwWo
hQgEqvsSsIUn/bhohn1je+WdhaCWVrj4TozCeD+WhbaPJL0PN7GcwFo4yxaEPp6YZVxgt5fHxmJ6
iKgScoj1HpVsetLzrWWt5BuctnFbH9KM8IiqxAvYEaW1HdQb9NgULvG5LmmZieR7n5MsHrXxt9Is
byu+ttIEu/FsZ/6QJbeKQt0vhFKHxXxBVJoGah/xgAPEFIP5Ei3EfavjfNbEdGvUzAr1sQGPxvGH
ok4SS5CILnT0hOjihbwYybChUDJ7X2Vm48NwiI52JSg+FpdfW2MPi4F/FFJ/TfHrBgXsTlVP0r0c
KUeU+rfuNPyAQpkCSRZlpKE9BgsVsrHclUn/ajrpDLAw7c99ZZ9cQj6lTuJa7Ckx1kTveUHs9ogH
4qTCXwwXXH8XMjR2tI9AC4DiJTGg3zkFAimrtdWg70aaUal+LjxGpnKIHjDNx0+FGB6UQfnfHJ3H
cttIFEW/qKsQGmlLgCSYlPMGJcsWckYjff0czMY147ItiSS6X7j33CSYsvkV6NfjEKE1cvBNYa7V
Dw5dPY3nieRypiNtFE71+pFGdX4s5PzZtQOO/RbYfOq4TJba6K02q/dta8kqijewecM6weFoys8+
edkAYkEe/+0Vs7l+mu095vOzipQHqQC+0DTyKFYkc4hlE5No0WtkPtstZw3a2GSvI/bpkhUmAaPT
xrHGs2jEd7mY0c4rxob7o6GaNIAqRoWTXCUmqt3YGBsWY33UhX5J0rj+arz6jeCLPEDhxf7YUwca
Z/cs6oTYtKaxd+uUjCSbMxKvarZGhMvBpRfGciRSqFi1hFkz7t+VOY2fDu59qeQ/Lnn3Yjle/pTz
f26b1t9IpWgbEKkk4Gtw4EOcgEzcIsNZL6InaYGFxmeMJ5TfqFiz6MVFQ0e5s3o2p90kwGn0SfbY
Zd37gLE8biaQBYzfcJhEKdX0DL8cIkLCmix5njP2zESv5BzR14VtA4EkOk5N2yW7ziZHl1o+zcCq
bXzU1eEV1mbradiGu+QddefWcQn6NcV0z9xK28lufs2G6ZNG6iRmJoGDwP49uMVVLNE+8ma+gE5a
jTaNh8HeMmKqet5S3e/NFRTVYLfl/TxHB7zd21MCPjVu4+5kAoVusuqgzdEzXd+r3VkqrH0zNTh4
jCIN2xyMbTtiZaAuwuNg0SOvPYKWLM0q5gU1jHrQBzrV0eqZ6w4y0DF1F+I+JOMRcymIV+i8PSQC
Cmwp8WxuONiRYyAtb+vM0R7l2DHzUUw8+Rot4ai9gBncFI1QW91F/QoLlObQZP9IqdZPzphdbBVV
RxLMm6PpUMOQQUnu6jARlwMMQTniAZnZn6w3ct9Yym/QWHjXV/5+PFcQ7LYorQdvjBFQM4TlHu41
GlqqGFe7B3X2hvz4i+C00jf78WNKPfvYGwgrUeXmp1qwA3LKikyGsT+TeooSqz/NPVHn1lJO+zkj
bFFE5s00NOTdmNiQvKPnIEgq4bMOtGiwJ4OfmalnBSOcO7Y/GwiU/Gls20c9x1RC5AjlZhTv7A6O
V28mpwnJBnazSxYnX01Jz9sa8onHqCKAS+OjUGYh9AdWOkCFSgIxg2Si6svilksKRfHOsCKG2YkT
VLP3bBPwGrJDZCc06og9xFNXIpFs+zHaTbRDCiyKp8wu6BGXBswKGQClJzSMQxAVW27k9OOZFXza
rP5mfgk2gw02BkCmI6Pj7Gu7Zl6+8IhHCMv3MMumHX0phLYsZ9CUaT8eLYeaM+XrXfNk9NXFaEcm
Q/hmRscrL4sZP7d9CfIqBahS4LcBzlXI4+C5L3yRp7YBBhcxJ2u3XwaeQBhTED1+Uvq0HRHavhKu
jpGYdMYu4UNWDpQ1Oqns5MGCFKrMaU8EA5Qmqf2NteyXbOsuTIA7sTIhJJHXJ7Cka6ORZs+l7CEK
ypZGT6/JMNBmOuSMg60YaUN7KQkFnNJlN4iP2Fx1vnmSK3KLhgp/MygXZj7Hhe/rrmzzu1WYyRmd
vx6MCTBIgoEAELn4f+Jaqw6sz/65KM7urOFXTupSNN7oo1f86fGZjA51FPIkGLDRSB3uyG7vxtZL
3MNcl1aLVchcw4xNnF2CBCs5hc/bXQiz3z4wW2Zy4OCzNQuKZGLCA4cx1XnQ0zunQ7WU9yiYGVb+
XUEgtYSFOPwHJi8yj1CBaxdjURoQBne9TKpNDnG84XZ1Owr73rwvF90Dpq61u5F0oPuUKOsdIDR2
wVXi18iyToOUW7ktdhyhB8KGWV1Ny25Zhg2+2RyiFU0Vg997hDvDMWmW8ZJZZydBKipLOKp5PfIK
Vc2+Z9d4jXo3rMeJoRLumcKgESzi3gIwlzzVuAx8kiiZgUzQw+rYeyIU7gIY5HkZUutqevFjriVp
0BO5Voh/jlMj+dmMH0vE5IkxiNOskrnMzC7am7651fEx41vqBzehQt4KhjphCvDVa0xswOhDz3CL
uywRoPyJQdmb009TuNndMBGAFjkHcHyflbhr7OjDEW67r/IFQ0L1m87FfsX3dilq50XDJLS3FDEL
rj2iu2QEeVtYH43Zymja08O5xQE7LpoXcPjBCIrFn1lTrwswMF9bMSEpifE83aifsh4Cd6zcvYDe
aEvV+TBmKJWYN2iDRitnjvfG3E84/jSwkYJzVjHKDJcxPdFSINybm+eBrvXimvueGQ3RhZtPeWSK
l64shVryRVKXFFQUptDIIjh55I6NTR3aYiCpljnyZE5PUeXNGHuKozUWMFy10Z93YpjGO3JUtzTa
CEDrJobPyI7Y9bl7kkRIP/Yrw7utOm3XDoFVL3UES+qxcl2DBRIAbVLcwnUtrBDHOO4qQYGLl6A5
lRUABYYmPZNibrWWqKkQO+Wwqwd22DbC1BPL/QzaGF6/5AWFxLQjfvcbcCrbJCoxQ3c+5OJMQVOD
MMkIgVf9PAWrka5wFjyA3ZBqdg1QdAqBbg4iRlfEwRQfLitRtm7l49L3XVhbwtuV0sBQb48FEQjL
cGlSQOOx8b7AP97NmrjoRJ7sVgxdFXDIW5QYRK+l2qlUxl0cGVSLDvNi/WMBNvoAKSQOO1T7eLio
cJxC/9YZ3rJfGc65TjbXIotob+CuovW7kh7HtMuqL5WNc3lJEra11XLlrZov2wesStjgoOHVQHCM
5FERa4HELCDiMjkJPO12F2H9ZoNNadv3x2mUZ8uZbYS22ZvbWUjLE2DivHZC1KwndfUBOb2dF+b2
i9M+JEaBxyZVuzgSQT7WOkUOg3SHOHg0nScjssjSGAu8jenjsrbPpnRCRjnz3ovtR4KEJeCq7NIi
VOGJpB6QBqEuwipAVEGxX/CrWzDY2c0IPBUI1btdci9W7vFCjO9WJ3kSnPIJzbs/6x4uCtSRbG6d
r7Ga+BfrDpA5WkZmm3CtiIDjmeNPGSa/Pw/xt9lheG3aT09wd8lkBV8aO78NjS4BAMgLE+Qq6/Sq
r2hay7Q6qmR6GZDXkcyGMEYZle1HBZkFE7dWNZlLALgXu3qcBiAOeGF6+t8pCS0ru6D5a091LJDv
dgtUc1/jbz4yjw7jwdGPJkJZHybmNa5yw4/T/MXzFvQUI95ZZMv+0LePHjBpvaMwJFYYJtlI9U5Y
8Wed4P52sq7hoepfa0UHzhVdBnExEPBFRTnm8X1RR/fQiim36xShcOOvZUMlXTBN1egbsqxl1gaJ
3GWOg94fbVL1PRnyn4mkhZmB49cmLDoiOC8e+QYAEAcypTzzp0xYcHS5ywTXQQ4s/435L2r0pzad
7ieSXPySmmxXNfnfJDfQGM2sjybmArFFwF6VijzMek7S2MWPrxeE1TkeN52Fdty0+FwKdQaXs5HW
mRpalXlLIJU+xGUHTmOcZXGR01hcsO5RTnKbH1KDkSsQY37wxWa1nN2hoOUbJPcTQdY4oAxz4y2m
mk/uYAtmO13BeA2/gcSUOE7vyfJlrguils77gfdOwftdWl1o93I5DAWs7r7GmNgkuQQKh7C77v/k
qM72eDq+Cjx9ZO4up5IpRrZCL0XENjn5cIrgqeaaAiafuX9iQCuP7SSfMulWu9VV1a2wyvE4D+uf
gfotGFxOqjY7LzSbVy8dKAmm7Alf3CM1pApMTf1AYtgtc5nfOXoRP0hFLEYiQFF7AF48EEa0eoMd
eKbxidGuOxdpo57WUQ1nIyXjRZsYUgiWITtDGd8yif8mkSInpRVQ09y6RNKtp0FiTFgTpkbsgFpq
D0gX74AmepfY1oewGfDDl4NEu9ezql4hJ5BhHpIWvXcT9zi3gFdqhnibn1U95CBas9V5i9ZZvDPS
IUfLQ5xCxfFqGUi2Sg1+YrrKISSW4Kja4qoab9eYLIccFoxLttlOWk9ckApMpjWcMQOfk7Ki7q4n
WP6ErunF4F6Fxh9YoqE5NzzaEOYdsn35GanaWkwliBvvV4eMutGaET2CKOeh5V+sG3mwMHX1xA5C
G35X42ADYKnSvZPoHQNzJ4czYtr7qM1XAB51HTS+M0h1mHm7qZdIvDETZexJc7zikYKOmUXNRdbI
pEbZhIzOobq7Gu+2Ob80c/4Cq4KNzujoYJFZHRVq2/UnE91bjLFYqzhuKsxprXKivet8z31rkmbr
kjbpfVoKPlllIBSa7PkjbvGTrCV5z1Y5AbCunD07xxeLQ5kQCjP2oXG7J5EkgYyrkMcDHUcVX3CL
T0dlEhlSMyhL5vUsV2MgzyQlCgAFX51U5F0K+ibIj6eUDKSwdqV3jpkOHJRp/U6Z1ZCm0lKApIDf
q9U5ziZ5TCjB6qydYfrP4705DAvJp6O9W1Y+sZbHM62K7pJWXDp0INwWrQ66dTa9IAObd+Er+rJq
1bUnZ0RE4LkqHkb4BSTJOsVtQQDCkcaIILMBk5ejfkbwOBzcbv4p2d20hnGXFloX6OuMxV7r/xar
gcdnLJdr5+yIi+OhAAHBtMoYd2zZ7nPSjx6LybsUfGcQnmB6ulwc/YT+qCSWTENnmM+m8eAmnKZ6
ZkLqwyF6jGzGzL1bnTWW5VNXLsFce6BmmJldCuWQcqP3L7FE5FWxN9w3qN52qZcMh6njgqtl3CAp
pIWVwHZCERdvSBog9eian04xSr8FrFjGP51kicYwFkuLi9iHDxjmkDRmKzqkUDW1qJzCaLUwR7ks
DzOZFkFKFHc3J+84ZfbLPIu7bpj3pVDNwzQPM3VYnIeTvTyLiLCN1GGW7gw9gwzJyzJ1dthZ9xXW
pL07ef/yuND3JNATc8Lyi28/rKk/lCYLDIDY2aCNiMA0DWyrg4ehmpOcfWG/c4uJOW0MExx/mYE7
AON/24HssKnesMbsCrt4bwGRAvC1OP3q/FXGYeoR/9pHQ4V0A0vnumxJEbFkDWbJUzvz1qsu3lwe
ztFz7OLVHGsDohDRvjzSOYCFsBxDoIzLfgJO6Sd5XwQ5ZLcg7nrgInZ5LjsyLyeclMFo5PFxMqps
V/owotGEjjOnOJdTPl8SYZEst5KXYbJ755kEt8ne39xPTYriLU4ZbRPVjfIZrNbk26iDaHEcpgmM
7xtNqatpvKTlNnhe0wt2vXRfmmZytWmDOS3KKzlxP50Rib2B/tCfwBrtocqeNMj7h7ptRz+d/S4Z
or1H3X1WhUduSVqQ2hSVB/bn9wLGJHilZ6sky5xxaEjMByVYJtDaVTkJ0ZNX75GydUQqgxKwSMaG
TYWV0LLNt2iYv+VA5HvnqfMYq/bCZkg7uyVl5PJKVh1N7sAyYiTR04mbt0ZpiInMutyT4hSmeT6d
zBHHdC5e4yQ+qrGrnjHM7lfW7qHtIPkZ9t6EgK8j1IAR2NIddVgfzL1z1MEpd840Bl1fe2zbX4ky
hO/cId70VpBnRg5Aa2kR4xk9mghjrNmlkEGHC/qr7MrXWDb2mQvaPlvbL4iF32owBDAiBmAIiiei
67P72Dt6FTY/ii/dZ4hpBK0tgGxHj609GMFc5WQ44UglB4Z2BHQVWPK82OfECV/iyLmac/+XNoBY
N/LlxZAz3ADEyv7L+2eOdP+EUgUGo12WgoeRFfOcchPhElxYjPSSYebZW5FYt0nCfpT91Ww22wdL
sVpZKbSJbE8jqUJaPKLciGe3mZhe52Fy/EKHEbsf+OicRIZSOFOOjsDF3EezOhcECt7mROoh/FTC
lUdk9Lzulc1us6v5i25qkR6wIKSeBgV8MFKXsq/unGHgqgCBQvLhg2JnrZOXaknJdNXyrcHouGlL
9+BO+aXAFL/XM+Y3zlq9LSr/lGAcjzwb0wXPXB8g++537WpfU09/Ys9AXmMiro7GHoykz08vHeMv
ZBixvQSjlxbnxaxvyWIRqzGrUzI9a+kq4Muh6kXsBO1ipl6X6m9OKjy+r17zIflrO0/KmYw8ng13
SdR1s5IyFazfwJyaJ2QLitBd1zhXJARR6GWIKJjWcqbSN3lv3UrN606d2oGx+YxnQYMXMyibONil
ihZEAtmLoQ+bfH0T/mji7FLsu+TpOem2bc4a6sH0lZ5nQBp5k5nzvpgCjbr9OmaCcJ6OIQ44vKPb
2PIOc9G+iFlGtWP8x5mMltha6CrIQtj3FcSVF1gjj6tG0Cwqt68IOT1y0+GvCzI5aNiMNzbOrhlH
aVB5Kb7+MvoYF0zlVsKHr2biaiuzOjg+gC0yxdzmrV04CjPn0akw007arPv0JYCaHe5fsjO1TVGl
H5D/c4FB/lr7CzYWsVsEOmB9AZnRJekNWkmLs/1AtskzC0V0lTDg4I+rgCezDmpSkXZUQGgEme/P
Rs5Uz/mxGe1dyphxQBx3CPbcY4HRONQqdLptdCD5Y6P20EnFzbnaYG2ahjR9E6ERCvuSWN6P46l5
B1qJO3DA/ZdDLeMipO9Ml/VmT4Q8aB5BuNqWcAH3ow3cREMaExeYCl2TJX9U7Gc3/RmbtN+86vfj
6KIX9kiQdGIqZWC2dzVDzKe4dcMWVeEIjupFf5SdnoW2hyZF6DAZuuhKvAM1t8BssnhdCM/wJzL1
YqcPgHGHCMfJarN1MvUhv+JMlP7a2F+Wx6o0SmCxZYwIKw1SR+YAUJk7FIxF87yiKzobZY8QpTjE
LhJJ0zKTe97Jg4FTRTPW9o8hWS5l06uStnbsZfzZ6ppFTsJ6trwFn7f+14LcdGx60YfAm50D0y1y
d/LvpkY+LbXxMR3J2xll1AG/jrkqyGTTqmhDKw7o6hD4kaPblsdvfdROk3vTS80M9Zl6t/Opln5G
FD2+oegX0zS7tTNpyDqcEooC7eDqbnnpEJNsqaCQwy7RoP8KwSRw3HYwsA5qGlIzGRHLz2a1jxr5
l66I6N3MxvIT9ejmY/YfU5tdXND0vhn9ztpGsFjI7GI41fhFR33WM3N3+4YUdJqZzYDBZhYpdRJT
VtuY1D+h1w3hAjHK70OB5NjwdFQI/BogKn2pc3z8HvKgOSdXYljkZTT5SBmyeRiT3Dw3tYJ+CbNo
pzn1m1SxcyEWuPM7Ggm0m2S8Ir1qT8TB35VYw+k8qzvDGJlLIj/1LD29j+CS8yBvknddHHvHorNL
D4AVar/gwthbtfaaRwWhE2n7K40Quvx8V5bOrXeng232gE+a5CHvBsakOa90OW0Z1dw57CyQccVS
I/4hW1iDRjnZeuwSeveLRTzQTLcxAzsVMWMxAwYpPr4zBpw1/hhnfTqXE5pwrUU9nSJZiKyuudQz
+aIuk2e3X+5Wu3jpGPInOTFz1X5NvOFI1ODzMBKe1BMjfzLiZp/a/ImpZvQ6o6BLsxzJTXTUElri
QquYM+HYye20IhCI0zDRWSoMRWQwCiADGTdUPtoaPYj8iiMAyyxHH7Ihf1grNreQC2kGdVzXuZHe
qOVx3hhorUkBWLnGiuzA6KBn+rwfJk7H2BvTG9kX2zXQZW91J591jAIBswoO6Ji7mziF8SDVG+Hd
qKB0ws1MlMEFvOu5SA7CofZux9/ZLf8yVC4JZqZi19wSuj2qx1TIhwENHEM281aanK+CSy/dpreM
z8EfgmdBniJeucO/7Xj+NQdPYYGnxRvE4Pfm/LA2MLjoJT4B1YVVTB+zss7dRSRST1rzYlT6v7hM
iRP+XJue1WjqfKZKe4/nhfyYcX5TKUOeqdena3nfbpMi5vehWxlfk2BnV/8ffYWDIbfd+cg9pk5d
xWCz0j+ipmxCE12vS0YkHGC8VtW1qxTIGGFPvke1a0U5n6aGWHUzkXWQD5Qf/UgPbHt8VFAulJP7
yqgb5VjGwwWX2h+NuWMZAa93QsnFaHNmPIh/Ovdo0/vsAymR7yRGe2Hj42cDqPWiGtODnLrmA2xH
MqKFuTkivcs7CGxumWmbRYVBj+eGq75+aqo7eXwSOI7WeS8X9zyben5ksgs2DalTU64wS52Lo1P0
dJ397mIL9CbehlGASCsGUR9iXHtWDJC1J0sRODvs92gnLarBZeHiKkfCyidy+Zq+dbn71S+WpZJO
n7hHJ62JE83EtzsMbw6XGOGoH2NU/iPDzgx00jpYH108WmdQvcNlrPKLq6idZmejxQ29BnzIp+ER
tHtJYegs+9oHzDWPM4XogeYx5aNpnzwqmE7V1q2yR7BjNJOrfTTm8kDISPZe5ETysh6NrdI5g/xH
/dMbh4Qzinmr9uAI+96T1TkHS+DPzRr5qYZgIffyC5zXQBYT/Y4x8mVRO9Yc8Jt+8VaZ2qcsEQEy
s+JyCmk7NCiSLakdvTq3C4pNtjfufpFzfvTM+dalbn2eteiTkNezs8TPWY6DxPb2iSL8Qc4sCLJ/
jTmz7O0J8Fzbpwhzjg/JjnAJK/qywPLupqxZ/L6uXisXj7nEbrbO7T1KKOU3a2tcN97ebm238S12
FpewH6f6IJdLhJnu9UGrWKXmy5tTsSSbNYspTFGFcxEzHZzWXUGqeGmivu1GXDh5z2Y3YTg5xNvR
2OsdGvxrp9oc4dcWBpOpPzojxvK1yEzvMirzwaz7exZ6mNMi5J9e38TB2OjNJWoaaKhubQChgBGS
dflDugzWgXqULyOKi7KwkQhtQJnUa1fLXG5yE7HGrkiQadLbomxnL5Sat9FdHtQgAHPidAGw7uzn
tv8cQcMedC3i6m1PFSSew2o5FyBkMe6Ldj6OJtsxS63owxbrNZ2hVoA2MuFpTM38NkGgKYyS5VCN
y3JWxhGuGo+tg14P5eoBUwR2jFU58Epya+d0mbf7TgkauFti7wDe0e919jCdeiFrcJtVpdyAUHUN
iYkqK+jHF7IJgDQ+WAuT6qndZArj3xqhrF+08jfTtmalqwRrPzpHQ6470KPyiIjky55oCW0FRWYa
vRCdsuf30ZqGCV5jFmUtom3H5vHOMA6vVk/O31g8MXZGE6tcwKuCFg7A7S3trOY8aPYn+S5rALSa
aSL7DI9Ahj1vP5ebr7ubZarxzrrN6KWkd0PmxWphIC1713plcvCagzLQEABfJihjrIIB1wPvBOdB
/wKvKOSQQbfhxnTHK/seO22ebWORt4o0N0LF0Dz+5GP6wksX8v0LBM/MY8Fm4xPjTUbWyMjTQnBJ
7cCx7ybHaJwHfDMiNCrMbA24hj0JOqHZJvVTkyQDe/oEKLgBNTu2/J5kh627xIHWWLchzg/Iid6b
VNyjgCEoKGs1GMM5pVpNFUR9f8kSdF5c2zsj8XxXY4qEJpnFMrX1YzRDwR687iG3miJcUIJrEz7Z
WXw07toFWtEzEYOZBt+IbCugPgG1xQKf+Dmpmlc5i0dkFuc1Ehm7Sd5wAu40nthRCJin8tUhxZOW
yJmwKxjSPTgOeQhi6W6u6PSQDdZqMemaTBbyciD+pQlXeF+XvtpEjI148rI88xsE5AFuF+gercky
ZSL2h3yj6I/tKISVm6DPIHbVLbsDsECwT6X7Z6GrPuENrZk3VO8WETg7DEvjnuVZrd/6bD2saand
av1Tm9iQbgPOMlX9YdBwTkteyTuVrQDLKxTF+DNLa678oTqUBXZvuIP73ObExb/S35d26jvONXdH
9ZQWcRVEdEeVNH3N8t6d3lCHehtQo+Vkx0CYMxltNWGBzkotSXg6YvXu7wS5n8EOCPTWzAK5abYr
kxdeCtKxPBnW6p7w9HOdxMCwNtzEmk3mbrEZq8YzokgH+J3dtO/SBjpD6Mp9lotLkfSgVFpP3/HW
bhMWJ2xk1T3SsdtM2Pjq6XuvEw6DSO+r5qsfjVV+y5EKNCONDumxfrIG+VhuVJ8SyDXatxWQ0LQw
RsmwnHTdhzZkL8NM2C8G4hpN4uscKWoxSWeLrJr90FronLQV9/obnRd6A117wI7eXCcPXZ2TCrUv
CnrgxsDn2Nlo2Zf6C1A5udTCcKm1HD5RNYZ9coad3mMZF8u7QeEvt7z139Z7FQRP4daSPwJM8pE4
Vu7TWvu39KnN7c90vmca4OfDuvhVpI+4Pc3A0abk4JgLZ4L9EjcZGXn9yZHIJdiG3KOhQr8rxa6k
mWaA6P5CLPiq3ZPhxH8YU5OJ2kVc5qv9imPQvjSizbGW57ekY4C/nSnsizNydcuTpuXpwchNGLAd
6950yyAAJUdqa8eKnWHmbZv0OQsS9X5Jz9kqrJ2ZkdfYoEhB91XeL1nB0FPC0sKqxPy2PnaCH1gj
oogthXhEhIHQpP/Htlcjm+W6RJZBWAr2j6RTr6SY2AdMdnvstozmRp0VSixzBnd9c2e11KStPT3B
YKrCUrOOklzQtTdmZiLxm+4ky0ku7CzqzfqukuKhZKpkuNjV4eJ4VyTM0p9Fjzk65Q2TpkvtUFn2
Lh+ymOqSYLgJ+QBiGD5ynrUrJ6wqcb8Gtuyf5RJU2TLfT7GJLZSQrYp5sj+sAAlTr/ieuvY8e7j+
WaZcFuWchrz9ctj32Mn07qXeswbN1ifnAbY75UBSFXZQjQjrlfM3znsfXy7ZAlqRMfkuJ74jeAgu
2oWuoVaaa3w+HN1uUW0qnS/wSCycMY6hPkl2OrYl4pVn85AifV/MFHWp5mNuRhnQA8sfi7CCP3o0
vEdDWgFcvA9mNDjJ3c8x3Q5wT3ZBEn+qzh0Cr+j5Nke2Vzty5RQkpbYLZMQW1Gisdo9YuzjpwG6i
xulDz2sr1HjYjlnOEqg20PnMKctXVj651mHtMDDhmPr6nBc4XwRC0N3aCKLVN8ldcmhW45msihxd
JvG09TMexvd12kKn2yv+EnnwNPECxvMcO92uMLo1YEQrfZu5GHKy5kyS2VdURf0l0+ujDm0dHTUm
ZN5mLhBgnIHqql8b8HXWl97eiJBPVIx3jqNr2SfAwxCONAI7jeaXc8NBdU9OZIrUIjDM366w8I6b
K0O3GcaXoxygBJv1vDuotlkwaNPad38azxCBk7nOLoHq7xsTkM5CGIc2IeVv9NQeubnao86ow7nm
7l9qSVGSx+9uF7p47A9eqf6mjX4d0vUfIVq4yvlZV0zVB81mOq+KhcUxeAK/TIcDtdCXzXouTMme
ZPYh0ZN6+p1QT2rwEmzxglUtA5hEey3jIUVEzXgAf81RETywSxd0iYUzP2b9ejFrWZ3yqeTlaqh1
F1F+m/pnXCHaFgq1vbNqvphsBM92eyAKjbqjodRKXgVZwGuPL0zHokIktWD0GxHFrcxrRMQatnzj
tYuS6bCScPCS6XPs21hIwJPEm7xp3rUSZINRFUUAgG0zzPWbfQpCh8GZ5pXpVUd2CMdo2oPG7z4t
mYqgXtuj7qYfeDwjVYwQGxEe5BEJuDyzk+DT2ZsesgKXHTQBX5pXuztPG78ZbPzxiv1kVzqWYMnH
z4TkMdMJDbNv1N07Qor+NCnxns2kFprV0PpNrh9iJEcJnKnI+VOxumwMU7sDO3bLe7MLvV4ioyir
/bw4HDTAs0oLgWeHB0aYduVzuKyPFrGKO1yQHBvRyUsb7YZuDhLTW0YyKw7E3OPEQbEuTXVra3Qd
COh/QNn92p1rUd4VmMCb7l6DzWGbAmeEPd7YKyDmxXYr8aXTksOJdW1Cm+sFeQJ7YPZd8cpKMEs8
hjAVgDxROr8ogcd7C9mc0xkuxjY6ETZxZ+CWp85CvZ4a67/MU3/5iTIo4YJXHdFIPKBqrBNaTYL8
9F0mYg0bGIgE1YFi1BtGQcloqdNclk9d5yWHQefp8JTH+G4OwCjkF7m5CjswbfhYUlHfhKIrNJb0
yvn0NmeWHUD2+hlbT95yJExlVKwXIFKfQ4nGIjOx4VoLvk01WBg9M/WvzliJL6lxpcH/IMfF8Zl+
Zb4QzjuuzLas0W5Uq+tn9bvUqqeY9vrMGR/o9g6c/2aPa/aoUthGCnU0ku616Q5LoSOzq0iJjE2L
9RFlg+GVn6OzuE///5KivdZXRkRzrw64cQLF9GSpi59iEYRQ6JFkxMC5YeQYo0TLQZDm4lnprhUS
i8bxODjaET3A85YIt5a4BydWKWANTMrGVGR+RwvOyM4UZ/gjt77MR6bF2lMUd9Dj1clgZLiPCvZv
FnOJy5B4cERrwUacIgkpEXnfde9gBSGYpSevyoqK5pTKrdpn/Z0V6XtndOX96Ax/YZTqkMF8wnrR
a8Jr47BrcChnsGl6JFtHUqHQ94DwR19ePWnj8stR694SzfnKe4tZu4Fp0uidcGTm3taRdzKhSXcZ
lUtmlNljXZSnFeo8khYGYwSxXyy9i+AdGBEmzgHdJLAXzKqE74jqj1oZfNl6EmJH25slrIRan9AS
1KS4caIogG7OUzv1f7jPAcIBSI+veV8n12xorP0yati5J/MbwX15NufoNLPwtOfYw8Fl4W3Xynaf
s6XwcRwCC42oJyZRjxTsMyJC1QfgNYdjbrHgXOYKfImnUarXNcjmesZpx2LKtNpbTEAhAV/k6oZ4
+b+qeMV2BvPPphDwo1xH/zQTbDj+kQgn70FOcP+RKm+xqiGDq/jOxvRr29fjV2axpnhQngzERziT
BswXGaNlqyrX/YQlO5hHNeFizZt9ErfVpuz86bKXXDMZvtB7B1gMhZBXA4yypqP3SuuClAoXgatO
T5DKtCfeA9F30h1NoptPC/XIsrAsGHA1gm/qPaZR1ls8fMjExpwT9/HjZPG7Ec1psMQiNFOSHjuz
edlOH7O/683oPS7/Y+7MluNGsmz7K/0BhTJ3DA7gNeaBMZCiRClfYBJFYZ5nfH0vhMrsipRatHq7
bW1p2Z1ZKgQG9+Pn7L122R8ZTYrtODkvrs60HS4m4u+enrkiQDs2xket6Wj42Ua8DZw5wRN8RAWm
yKCO6dxxOtqq+uzVY4/SILJ3UeJ9bu2kPIGQfzIwX29me4OZMQStyIdeKT2M7yomJjjDmB3ReKLJ
dO/iFbgzk0cGefdl0lRLaRnUx8aqaPIXRyutM3v+/ViGHactyeI3thfPDcW6jexpAQ6ekV3b3Gvg
BPMAjxYwVH3dM4Fs8aUR1TRLZzP21ELT4k+JGHfgGnQfMlDj2C3FrbzHUaAjtQTqMjrhEhyJdyjV
h9gZvBPBBhdZVCV2Oi08hRkW7qxP42VY5z54QZAtNt6Lqy6eEo7z1OuMu6oITUVMJXV1W16GuU+k
1761TQ0vOEiKZ+YhTDZKBopt6pgXPayxHgzfWnIZdw53ERFhi62RR3z0kR7zlqQGIgFP343BOm3r
cGWiCO3SiZnV0HSwFbTpWpwGZcf3TXymtOflt4zpMVD5VwMkUK7wldsFfachLksWYSfA4o9f2ot+
6AI4k58Vq1Iit/OqVi7zlI0mV0Acp/GR0ZZDb4p8yxCZkm+dnHa24kok7NqcmNYYnXYni/GSlJ6+
dqbwQVPZp5LsN5wsbXYeLHslXOMLzE93U07o+NmqXmg7RCfTHvYT4IKqRC7i0AknImOHchbxNMKY
nTuNLyZF0jaT+JLXPlreBXI20i8KgwSPuJLAkxblmG1iJ/nKNjKH3DAzp0TlxInolwPSPhRDdPTy
4rk1ePkzysshcc8ZAlfR++MKAxxK5ay7TjGxeTN+AQC+SfMZfpCsazRrNI7GIo420MCfYiOYRyWI
7ED1A+SEnpanI/RYPCJAFvgB7GUrT+g0pHwDI6wn23Xr5x+CET01uZrdWgdOuhi8HdOnbtfK6bGR
EujobL2J/JdORNpW8/pPg1VDF/DmHHFn4TjgdAlDvlKPIGDMF0lufEa+TegwvtHVVNVfRceKyCd3
qGdUTKvsdQDendk7SKJWUc+DWCuO2GJX0s2uTFTTsz6YdwPKmyVKPD5kQnEGTpbkoFAXxH2HjVp5
T17R88BQO4AhaLe9hmYr7OCf9g5blU2XVtnhj1YqsYeAtJvIF2BiwOQkr2jjUBWcBC7xjFwX0TL/
Z/66qzQytEU+8bri7XRkE0F9EzSUrLBfxcmllM+QyEYEeFCzQTV/RaypLaeWLXxAyUGv2z8AmWOo
WDfXDB4vwW4pVDxm/WMbXJMu+9hb3rpI5XCJhvuYUxU25vKA4D7bh9ZALHLfr7zQ3GQDdCbaCxGd
3xYsWrKr8KatmmRWk9QMa7Qu+c5XFq0UEwtmMp21FxFCjrABqjEU4w+HJhG57h1yFTPcuTK+y7Ib
tyYgMdIEQ6Q05NsG7VWheeV6kLnkqDDKxZDm9dbiVWUxWTNgIueBY8GZUcgVJhSz8NZeDRaaRh05
ge58jYGrr7uiOiXQadeTidx4qlCTFkG+7MZki78rOdhV+wMPULBHAnrEKh8dxEOZwCTrbKZHYai+
tyKLgP3SO4PtEW+x/utPriG2piiDr7XEyxA0TxyLGwYZ82mwbElEdDnID+yuU+/zlZTuHodDLGQI
f9vCxi/jcC0B0C4F7SInzNdaID7D0b6A0HmIwwt68WDHyCQGNZRq5CgMqyDq1F7XraWNE/HY6+j9
kvgLved4001cUYv6ZCI/eE2j5IctgU04+JyXZnFuwqEkuIbCI1LMrDvbdKkWqVybKGcS0ZD/q8MT
ZBtFX6geax0SSMgYflUfbKPFhe+OQOn9iACoCp2Abhs6ruqqWJLA0i28lHRuvzWwtTMkrXRfQHah
p+wUqbvSI2ZoTZVQKnbVEoAeMtVm2Hez2smTYEy6cYfLQ/JFtPnKcNxlKiPJs8BOoh3TQuSnORuK
w4yJgSN3ljhkeZMJzqEsCp9jTwM8IQnXCi1QHXQSPcAgdUG8EyLWFWpJUg8bjZIMD6MYNVZpopcZ
82JZwg4xEbLnQXFlPoURj5EC3CEyy8Dtw5yPtmVIayegF4FogCZY1n/nO3mx6zQ9yhiFeaB2pi/L
nZ56O77D54C0yA0SwC1bEppmncFLUTHEyWND3tmQ/LnN+moShlrWx5I4vQ9lmv6IZq6basU33+aM
W40SKW8bL81YAV+Z9T6uPX1PLRf9EmmvkV5Oq3ZEEZ5rZAE6hjiFLk1FD1E7c4tQo4Yedsz3qbgs
J0WoVvzTsxVvYXVeunbE0Mj/gfDoVBqNTbetPdtmQ4O3RBSfOXCSEwQ0GXycAO891RgZVVIHSUQs
dNoyF0iLjEXXwo/iwjHva5sUQWIlskkpCB9pt5c2Djv48QNM0IOR+XJpoVkgFWD6RrCwvg29Cm1A
+LFizrcuTV1f6y1jzKnJ0araZ6oK7aBrdJ0c6vv9aEzrJnjJxmr4JmqGm+CbFnXODfIn05jL4gvP
wyNDHrLdhFkT/no6J75kUNWLCiideiGZpdgFwO58t8H9r+Mn1tC1AwxhWB0w7UpVKWnu15xWpVw5
xLyficccC2NjQcmYZZoMReL084T3etcJbheWBpRBwfhRFuJjL+lxTkyEjaSRCy6HfrUxIdTKg33U
5/oq1PBP5353V8tnLe1AuRj06SCUowuOpxeC3unjox+h69Ku0rJs15UYwH5Y2Pfz7kcH0hQHg7XT
0d2zFv9wPATtSK+RVUw68hDBIVkLmyU6O7FJgtJYYs/FF0EBBg1jrTcecd4uFYnXY2sVMWATxWxn
BU/usW2ze9dtWFDt4ZvsUPox1ri0VRmt/1XBSXfs2HF5o+PP5cCzwNHi8B0TtpL3tH3QGqE6lda3
UKKBChs03UHu7omwXQUNx/qJuL47TjsWX5X/tbf98D6XPn2KyXqYDGRfeTseI7JwOIhRV5ajsg+W
H/CvzxhNlJ5IIHGwtQjfaDrao/rmGFO8QcmoMQIJkXfO/afAydj6SsqabjPgiD8kmCYyCLWbIIif
pqmeJw3uZuCFLcmCY0EiGdkhyppODSrAvp+6HUei1nzOK3zmYZ/hsDcfK4+KPrE6IF/FGOz+VSg9
dlOZ+Ts8z4yExgzAIOJaIJ8xajU+wHpgrWpNUpXy4RFj5jnV01Xh+3Qfg/xHZ9E8C0m0BiQBLEmY
DRaZzD3pXvxPblEyIIzfp4P5IUFCvklaXPBABvcVJc0m1ZwnTsxXdJHuagyqBOt3+6CUfyiFdT8x
uF/QvmGQg3exias5JtwelmnlXIANPGNTw1+gBf+ooDKOSqU7EgbBvsDzWzuwZ5i0sUaCMF0wsmUW
YMWfhPKRPrpil4TOjuBR3iWCGNFXgs7wEvynvJSriZIX8+2Mv57g2kQkvlDhArgVO4dzKZkka9fR
H7w6sdctgk+OE+0hTbPPpAni3slcot8d2nmNehA6fRwUJwYXFAHfzMZrTad/AQRXHqf0U+lbX4La
81juQdBH1ofe74JTgv4FYd6MFItmY3gz985xNBtCWymaoXqDzSb2qyfOtuKYCvPRbrTsMPToj4gI
0pD2o3szBkTjpXzQ67toIH1GtNklGfCWQGy9IMD/CHXAWA5t/LVqftQJT02r/2kxDSNYYhKJsA40
cBaeqqgmvrhc0Yyje8SKBWrT2vWIADCEhLjkSWpg+sxaAT1D+0TTIDpYrfapqYaPg0njhCAYEkFK
nagTnMYiiBcpwXvXwG4esjwhxY86Xne7bpnBcFr/C7etJ8GxElitgDXM0e723DaPcN0soGPgsdEV
zCX4Z9LX1CppFaqeT0p1IYw3CqZBQKNx6NPIYWJUGeuzsduHsIAgRlatvlS9B+1gILuuIShjr4R/
NxXd2dN0cW6Fe3Sa6YGkvS9djJPTbzYG2pYFbRufTgghZnpv7xkEFPt5xt002kCEmwWYnBf1X3VQ
0//2smDHVPQOaOu0QHSF/s9IUXSwrzM53HmGyehnmvWmETJyq72DlJos60hT6xux+78iku/WD+vX
+PHXBPP/E1n+CmB++rB5fPunvEKc///CNDdvd+gnsn0FM/0V0/zDTBr/n2NevXx9TULnP/UTag4U
/d90OCiDpXAM5lj8k/5lhppL3fy3EpYJm1zMlHoB7vw/UHPD+bfiH8M1p5wUJvz6/wc1h3cuhCHg
jBumtF3l/jdQc+MN/J8tVFAw28q0DVfploDgXjx/fQgzHwS6/JcVSyalmuZfBxP1DvS4aF16NgFY
lIALn5OynwMYz3SxrklF4FugvleoApOEir5jwAlbw18MVnMm7JQmvcM0bA705HuhtzteKELCQ9Vo
wbZP+OfN4P9gUW1PQYgnvhoeUo/Uu5ycrHVgE7hAc7xDqucUXXwQ3dUjvGjbgGGEPzalp8A4//Kw
/sN4/59fmO7yDz8fna5p2sISyhZyJr7/8vOrIlAz9cm/Cj3OUMJWI1oA0dBa99RmPOUd2h85oUQI
4lAeEM8s8myoUUw11RejdQ7UssdBFxdsrRoHH5VudQ324ztXyYtQ/AwHmLH6Ng+JGQ4HBsQULq+L
/uYhNXhtmTYlyRVnQ7S0U8vYmG5sLyrZR2ADw49WjnYz8UeNdZ8MHTeNNjG9WPr4GAz76Svcmtma
j6K+K1V0+PvlmdZvl8eLg0yUezj/zfyG/3oTgxArla/X+RW76HimFMjX9tB/k2JeRzUy+lCt+qsY
fTB6z+Gimo7mIE30AmQeVca4tNvSP1mp0s+jTsmZhKTR5DVraOE/FkOzQuH3YpITuAzS4YdKmEDx
SrOLR0O6dTvngJKnPGoeI+Dmm9nUzkl4wjpmKFofKovODmxMuXSw7tP/Y5hVtf6wVDht0V512lK6
fskY37KO5JOwFU/Uwb7h/Pj7XZLu73fJFdLRbaFM1zLdN69aCo9upEmeXIG8yzPBj19tCHgbnWD4
XUey7hIPLMrjKkl3FvP6VZgjs3VVznZB9OCGynDdtw3KdWjmZxSyzHJafdg5SnvwB4Y5f79c/U3W
Ae8cIew2mjOTdYuzrvH6odaCPAIA6tk1T418z5ez6jV1RwZct5nGES8dThtCS4p1OtYGneRF63qP
aez9wHGa71rnIyZH52lokuNks7pEfrJmeBVuh/keq859Mg0Z/dydfq69f/icTZbF1x+KIWxiIyzb
thUDttub+svnPEW2W8BnDq82qB4tzWhNdJFzXxvmS6VK/zHVtHUyac4RjJp8EK1C21FUjxzzszOC
vi8WpLE5dMsBq5kAF/LzYld6sljlbqlTiZEmN6XT176BeTLaj/TDwm0/mrBjsLD5VnBM52cL0Jip
Wp6fopSR71TbeJN44ypYuyuLphrkDKhe0Egf6xA8TFuD21bjfWlX23YGFqqKeUg9GXtnAPDcKZRO
f3+4t2Xt1YJiSFMZtF90Rd2inDdfrKVFVji0EH5Kegf7gfDpMyybde2ifuxH0v0kIBrskn2+T/EQ
nskAeMrFaIEY4T68czHzm/T6YrgO3TEkSn9FzflmdaP412pSitEcFpjpfTpoflEBaRS12M+oZYu0
mWK+zjHS5b7X/E+hQtbhyK7d2Jr9/N9fznxX2BB1dlj25dcvPsbxtOUYCfYbdHiYu9rJA9bNQpYI
FtxwXKpi0DkDA9jsUDmsUS+HS86rwcLl77aNRkH490vS58fx5g7xOZom2R32XBHMr/0vrzVloeNr
hTNc9H58KFqRn/1yOoBuSghz1kymYw7OhoXDHM2oOvvOZW75JZpf40grFuhK2Gcnd4EIwj/as/+q
JulGszZIAldJgQ/DQWnP4XgSO0ko2Xvb129LiUGloiyXjUvwfPV5E/7l8lHX+wV7GLKjeQEwifPT
NBRdcZ/srJn4Q5+cjh/K81OBLXQDm08XWL28sHt850b+tlNxJaQAOexSjiOJhnl9JdJqMRqbjXm5
BTtaJhGqvtJN5rVddI6L2N6FNZJfpFrTMTWzrQlFcJMX4HoLZTG7MPsLYVCrJurP/shxWItybt7g
cLBNQbUXsM5hsp81LWAgGVrGPB0zr0lgvHdLf/8hjhQCk5o9/yAl3vyQKg9yS/QErlWp/FQY8aET
ASjkwndXtzfT6TgolERSLTAYv+QErsk5G/72ciZ1+yH3iTFNcrH5+w2WcwLO6zeV62LXcHVScqRh
zK/CL496xC5porO1fi4suk1ydG7LH8M0N1MbbLfmfEOQk0GUmL+W23ctM8RRf7+Q37cvw6ELZRFk
bjEBMpw3iwraS0Eek2MRvhKNW5BTK6Qfe7qIGFOAADLXE+OmGOv9QMN0f/ukcwM0ro+CdvLoiDsp
abR2UFCq+uBaI0RnazEWaNO5WKuEDGrm9smsbf+9S//Ts2UtRCwplatL9ebZkj2EcL1Q6qLMUj/a
Zf+Ea8+lLSUqe+/XJhpIw1hpQfqcDQLStENzq+7182251izHu4fTIWnusXpPIx11zSVIGIIRvfX2
c4qOfJMnDH3rUn6gdaFttKgVB80P33lJ//QMuPGWyfupG5Z1W9Z+eRkKUKJoJGwi7wSjZ3fUuse2
Vg9tZeZ7nPhPmAcvAdO6iznqaKbZdmIRZev8lPdSHhsfofnPFZYZfIberXVWhoqHc3+08/raD7H3
8Pe3Rv5WaLM0cBhgnWWltTh3vX59myE33TBorQuvgHXsLFTNdJhX1J7hRqFVWoSTeq5yhqdWkV5u
L6/wzRNiHh+uWWssXbJTzmYY720ffsLfr874vbqhIJPMMk3ddOlZv1lH27aYNaxmeM2rJtzmnjBW
k9MYaw1mLLdXisNgA3pXdl6uKgKmiLUG2MU+5dnjJz1U/aktiTAslHzSPaiXlbrPPQbortlqd3Vh
zXnSC19g59IYhlz4r6KfS7VWU7vVsTXeazYCrpxpM1sUKVDNs1ujVyGkmRaIh0ENE3koISPYYWmt
/v7j/1CyzGdkk3rUcVzDfHvIQFtnathWomvdO9ZROP5jRmQpdA7dXAWGl2wD0X508LIfnUn39rYz
89Ji07360eWdS7lVJG9WOcdVij1kro919SYHLIgaxBfA7K6mTQEILaIF2XsKo3xm/WfsYO2wqwxi
HOKJxnsmQ5wcRcB8LjyRRlkz7xkPHQqfDSVsvQL+Dl/pizenxJrtfdGW0GRArLel+JQUql8ren2b
218moyuQLUKRhrIVrYcmfMhMB0t51013UuvweYMIRnA9f0bI+hagmGuGGsYjXWR5rkHKlZOCXYSp
atWSEk4nk2gEYTd3mEOMQUgGpix5WsyxthEr3Zo+0fj757aWZCr+mmBfXYWVPCV1Ls8BLFyjbDW0
pDU2BvTQy5h5r8y/QvuQ51YDazQMI8cHM4G6UH521QgAMRx8gnvwYJHLpe6H3v6UEY0cOpjMmyH9
npnJRfNjOCFefW3z7C6mrLhnyLwZRngpUSMpbsxyZRUuBhtEBYucMKG71HYe/K6bwbIKMqCOdy81
W55MNKJ4wtt6mDBpWKLidOfNbd3ge5j11s/Ivv/zCPKn95TDp6tsi2JWmG935nQu182B99Qteuso
U/ecmsoEaa1/d27jiniMN5XEh+BGpTzf1hCnras9MMt3Fgz5hwUD6QOdA6VDUbasebn7ZQH23WQy
zL4Pr3PC40Jmo1q3c3la9OLAoa/b3S7B84Z8/6IPnti2bVSiNZV7N50eSe1yYQo0Gy8eckrfeNq+
8yH91n1hVOnAJTaJ0pN83cbr66PTb2Q9ioprybBIIVv101r/gp4Ho2lRVp/k5K2DQQq+HqZ/5Eah
AmC/xaI8sVSpdFk4xregwf0c5AWehCiYsZbvFjXm71WNKwR7saEMtN+G82bhRSzjdjlBMVe8nHcu
ssE7BOf5nS3n7ru6u31upZVzsWalHQOHQcaol9hBunxZzXb3mEGMN8hxTcQzjhXci+ufJ6/5hb5V
xfh6EdJ1uBgEcdwYjODTJq3+hInCPBlD492DQfdjV6wIhlBrHzAQiAMk8W4Wfkrd1DnadfUdL/YL
2TqSdNQqXhdX1X0wSAFZF97knxKlPw4GKZw9R4kVjfTiUXTkxtlY+ok5GaHKMxn1F2FlOnvDhgEL
/8ff88HDIiv2qm0+NSWZBYXpnSqt9Dea01EUlxEafHwFMSHepGZVxamyYKkbbo+hr2KWHCXdThWN
tWuKwjs6SrwYyHRofQ/5xswn60i4d3UKyv6s5QU3YWhy9CkM/XWSuTOjaPZDSQy45QwGzGAQlRot
nmvrWzjltRFgDkv0igRW1DfNLiuulVDDwVEpbp4yu+tzOvVJBDdtcrFZtf04nc0UU2DTtLsu6KIN
3HIAKoMtn26nd1qP5qmwrrCKtE1o19iOrfEfRO7tdkhsFpUC9TGozwJ6mZUt5RAYB6dy78kxhKvV
wqlNyvtqbicNvfFllmNpceI/jtMTYGU8KbF7bDwCgyg1mN9h7rWwJZR4A055y/y9dLt1jyhw7Vv4
OaRlYgXFq3qOA+/ghL76rocPhOW+12PU//SO40TXbYcDj6nkm2/R73PgoGaSX/1Ag6xuxOZR6CNa
PJQ8yo8OTVBa4OnIeUaceSFmUCyLnHiH1mQCH+Zw6PMq1rcZNJwg1T64GDB9YU+kZWAYkjh07Z5R
0TsLyO+lsov+x6G2VPP3ab05bqgmKScw1eV1qNpm5ZfFXamUexwl6VVMqSvMghFj6Czs9qAQF2Yh
jrddKm3pQFrVR91qjI9jGHz8+3UZv/X6TNMyDOVQQ7rEcao3CwYjIh2LVhvdcw6FbeQg9vXcaqNq
7WCnOiwht71iVF7cvqcurs5EQSPOnGu1YP4LXuidMounhHVkIwSyvkxnLlgJvz7e/q0cjtiOsXFA
vA3sXxiZ3rqNUasn6brACb8p5hIRSkt1l4bVg+rMblmo2cOYlJsmteNLSQACIpWK0JfJol70EApJ
xFLvHAKwKbKI/1osmRY6VrrWygLHxz70plhC8WgXFtqFy63veSv+i9FCtpMvB6vv1k45uhuYl5/b
pkRL7+eVc+cXcNfNuTeQpcUHLKzhfYuRR943rLpuqD4FQXK8/XlTlGeHwPUvt1JMmJ853je72+Ia
kHizkCXrgBfVJpQV5OG+bcFPogpGzKPSU/61B+t/K2c7oqzWkV1lWwthKObgYDg5CNZQlNv5ofHS
U+3Tn9Pc6AOlHOFmkaIj1aD0wf9hX0gAxl/e7Jy+U2fso3i9Jv+518fhw6jbn25N1FH803fN3ZgL
BDxW2x353L7ohvlsoAc/SMQBmGcmtNo+4G4q82NkNzHgg4FMxY5ajYjSDJpsDm6LblhgOI+VX80o
NTwUozMee3j32xpPi1scpIbfqAeocHs/Umw3G47eH6O8ghHtyn0IX5axFi/JrVeuTG2vZ7V1ulV6
41CtO62t7uwmX8fF2NwBPb6nNZ8w02/CTdmG8NzKk7ABDtYVwNY8CV80+9E3jENdZeJU2gbUYJFK
wCEpPR+IOg1NHkXi4MoqMfJgdDpxkq53iPltwJtDj3eTaAO/Ny517aMfw/7exl28cTpyS25/ChPf
hi5qVV5uP2r0qBoJytY2GROHNOPt7xq9/BBqm9sRTVrBXI9OxQK57dcxJLLEb2jVIG4nMtGEZaap
EE8c7W3ySKjRncQRXO/sJaN4w7kK6pQkIYItbHcnQljkoOv29MWxGutXXbbm1q6ah5ZEg9s5NbDU
o85M4rELXxzdhPyRKnNPkmjPy8f37JOLZ+YPmjlkF1ThOeaA5C7zx/iY6ce/r0By7m+8/uroYJKU
bBrKlhIE8+vSynJ7oNqyEhevBZZZ20zj0Ob5u9oKYr67jC51UJ8rmTO2Ah61c5LafK+8+738pH9K
zSQNRQeACu/1NZSidoO+5Hxvwx/ZYmmbYb3x90kbaLK7+Pp9nAsjaL8PhvFYlqqC25rubXy8cMqy
9GNmBNmi9y3ENoUn97oT9O+cKvW3i5NB7gdrsGFLbpTBIPb1JQo8rhyMQvPCVbAGoqNJUZzxUlrn
LE7NQ4VWQPKh376UKSjAnxbZyR+TS1VMX6rKHGEYzB6t3lhXNYLLzspwFU15cRf43PMU+PKt6YYl
Cf9gkmEWiWHT+n39zk+Zu0K/PvC3v+TNMts6ZdrFfWBe0lR99oPwALr1x99fKuOPd4uUbcalkibf
2/YpHfeoImNSvwDqSq54ddUajSuTR2ycq1gS3QdBB2V3UH7rM/9z7EQvt/+vq8FCgguXLP0gSiEG
t8yBtL7eCb86h0SlAePs3I1Mi23kDys/NUgcniOrZW/l+8Iuvs7d5R1033NpRunRjKpqw2Rvh3fj
c2MYVylyDUCul/FnwI9NNePx7z9d/un20jAWzE2YLYm3O3odGZPbqci4mLrRfIyE+4H1Wiy6KmwX
3QTdWIhGbCrbICzVr775BVk5jcKVn7sjUDR7IjAnq8x3WhHG7wWQYaEqYFflf1lT5n/+ywlPsxq4
1E5nXjLbuSsRr39sUIOBytStY+Hcj4ixjsZMMofSyDErxnKLIAA5CzlmJqiuRdGa2sFvTfFAvNRt
QGfE07dEtdHVIzd3hUepglCcJWunQ5g0bxjkGupLQZrJsatQk90mp5HdY/qsjHTnzI0XPG3FIrd9
lzgKJmhNev374zD+8DgQVJgSbD5V1m8DrAnqZW/ptbzo5LRswrFwNrno7271lNHhHWxTuVX1NGul
A0z5fkD0w9i5oDmtM84ysqKpJxdBb9lrQ68vrldwpAx1rLxdsG5RoB6lSeSmHnoZcTVEqOoEZ99K
rwhpXDG3z4mmfb7dsajSj6mtZWdVRvfK0ooNZhln/fefrP/hUSPQcEw0Gsp1+e2vHzUANml7hMBc
0uJTNHPxXFe0u9EOtDNnR6pHWL7EseXGRsuHf8LWeZ5At96hulgUhJjSnrKfkVhimMyJMEv6jwnn
vHU3lTkPk2lfR5VZ0dWhy11+hfO/aYvCeWdbMt5uS6xSioKQIZ/FQUPeGrC/vK+w+CcT8qZ+ub01
nCaJ/Sw1mD5RjwvDHznqz21rWdnoojy0VBW+trk/YbFtxuMVkbSzwFkuwcope58hI11pXV5vpCEf
uhZnPh6WCG1fGN2xJH5VSM2p9iAwRTrsKz/q0CIyLAf7Z+OdV7u/P6Tfh/z8vpumxzB1Koe3LVpr
EAYxdIm8IEemhpn6o0r8fqWl+rNEH006ob0KixFa5XyShmSzEk3yzzjxzQwdmIncIdLF657GmZg6
tEQHJXOvVcsN651H8YdGFaWBwcUK02C6+FaP0KliCiK351JvjarGTK56THjaYJK2084MpNwDH5ak
7odRAzkQCx8qcLArS4AA79y23xtBXAsWf06znM9+a+66rYRgq0ESthXFmwRryEkEfmgMzTB1T/Zg
+qRusuzg7J92sU5gYhDCOR9rguLEVLu7Kh6wPkyZt41ye2GnsA5lK5L3LvRP645jWMrlek3Iz2/W
WxeRk68NEWm06jOzIehleojJ2SK4Y6qc+9s1ztPQI2DqpymLP1VR6963NarLPG3vg/L96erv6wIy
MCkpXpCSudBGX68Ldlu1tjHo0wUvOmElCYa60ivcbUVzZ4EKi7TlQKExvp0TQ5NJ/1yW3xr7UqPf
FHIyRmUd6lu9N7rN35+s83vJwNUhT1fIOejao1Z7tUHZvSwaOyMlEbwG0d99qUGQFsWXrvNtEM0J
WLbIwHfhtmDfy/y5QfJF8hnCidSB85TU3nHADLpp2qbYEMDkrjm8bnojs9YdTq6V1Wn1JvKgHjvx
k6HRGr41icP6Lsyr4SSM4UISLXGWlUX6Yd332MwwX+ajYIOqHUjv89+BGKEsMcCTGlEJPy2ubIrT
5wB90AYkdk7ko9rZqVQbrGEnqTJajzdFQqBftT7XVhr/g8kK1Bu4X7D3MRZtdF1Yyw/j5D2G9aPX
Smy6Uys2GmN6X9Lgvy11pezBKAXRPY5Cen7gyb6AnQvuSBp9xN1qkAlBPiNnqmkJFAa1kk+4BBF3
RHKW+KQ1OLmYhzQY9EQahCHgHN3YjgIoxu0ROyj6sWLrZAIgiY5C4Fi1VfnvPGb9Zy/5df05z2b4
LiTfsKHeatTgmZWx3/b/WdmnYgjOxOHdTuVW+U9NAvGitYtib2eK/bOBG1YRlwuVuPjsDOkas1zx
QPgC8Ta+fcZZ/dn02NRv7epbAyRx4Fgahs8MkBRrEg5AB5PuQQxpb6pZEh+sx0NoiuCD4+qEthXB
ZQrdF90ApEL9iTY+K+1l7JD10bcy39dF+VXD03HUkUjk+gn3R39tNQtRP+PJ1EvT/YhP9+g3yc6P
y3MTTd29FgI1nVH7EjQlGjxsK0nUya2npf1Gw+UPh4MRfACQ9BSPZbE3I0S8t25EYmvEfoQkOqRD
bq+1SjW8DnF0N1SwdqrcW4muGCnaym8w1ZNlXw/FqrKT78HcdLR9BZE8S/QttjsQY3acLtHnv9y2
UV2M/bMZ+D7/viU2YVii63e/WbjxEk0BB8OkRNtxnVVksGQIVSoc2yeWJNmC0k3Ls6HzIflWvNUw
dW+yNrv6Vg4A2DGI1pvfc7CefGCAGyprJMpBm3aOGT43WdefBst50Rwi+7ws+0g6wqFR/Ml1RO71
remRoLTOCpAp88hkqQ8RNqihPylgAl8GPflO4Lt1NUv/yRYAMA0GoNfbNF53W2Ttwu2uOlOcRR+I
x7Q7N84wfta9lhM4vqG4ayFgUJJm5oQ8bXzGUOfvVW9+b22XFg2Kx/XIvd03JcnbyvTGrR9CkyEe
IVpPoho2jiCbd6j3gTnRKZsTBea+iwO1+ExGWbVi24yWKqVJza9nikQrApBZcbXSVVYOzcce+s32
trR2ExMvx13o/pg+2zljrrzDXQt6//Yd3r51Imunbe1qS90q4m1vOrg9FQ+GjIbz7ZRIAxxibZkQ
2sk4XnGAOpeJru8HMj8VeTTHDP43ZSjrZzOEWwag91h+AKMluIW0aiThG787OXq6tcblkVS9vYND
wn31fWdrxnf+RDFf1Pct0jhilBH+SHG69b+GssPYlqhu6fShuQ4iscwGaR2NCyI4bcOMkBFe6hGy
hV+xaFAZtWL2fEhMBxbOnsD08r0Bmo2cyWrdJvjy/5e781iyG0mz9Ku09R7VUA6x6F5creKGZpDc
uIUipEPrp+8PiFlMMnMqrcx6M72hVTFJxhWA4xfnfGdCLXV18WmvnAF9vHCR7ktSRxkC2OxANZ0s
KpKG5jLUmiRIy7RTwM6N4cW68wCVoTpsyMdLwjdLxeJhaIg+0PI03SqCisimE2zh9RvmDugEdCqE
PMXlR4oEK9WZ674KQstdq1mjh1F/plM1h4rnyGzAFGeQ9keuUmPNVmBiEsPgHjnJC3mHFatPr9su
V2EBHYjcp/AdvmuySjISGNg6xitGk/rD1MQPVjhcLVRM+8kxcMXPZWXAIuQAGac8sCger0WfXpC9
GtfOv+VHdU/mDMutwej2zvTE9KvY+sduSuut5nONz28rnB2iTcBAaygHdgBXIf32JWEAsrZmAZ6P
5/6UNAcsw9EuGJzvsOzwXk1YsbilbmWg3SwVo82Pw7qIuaOd/DOEbv0QTMaXCogQH7Q5tX6O5NTs
Y2QRLKIZ/1pGicpE/czb7z5rP0JEAITOui1Txy+TNOExny98keKdZZmBPAAd0LDx0u6XV5bbxnCi
S5nHJ/hZyBNmGcVSXy47MqUqua8LuLm5NL+FHE2e1n6bwbfAjBgJ+ax6BIPUlHOPUUErd7Gd7PWG
U5d8nf1y2C2Fs9KDPYBNdSLp+Vqp7Kav3Gfs5xjVe/DMEq7nOgyiDnUtSVXrIU1NrpXx6ztdbsVp
AnlmRdp+mVSWum3f1232svw3BAYd52+nWIojWYJU91mayXRDFul5KPS3QRT3OgFHj50/JzEnSfWY
EfC57nrLvrVi9ubLK81azdpmZEf6U6c2sqsncpw5THV4SR3kvtPyp2SSXZbtjyvFtE7GVpxts3jR
rVjcJ4n/UfYS0VlMhHVMFFFQTIQfRNgNyap4mEKxXb4CwtXfFEDNVeGrAnMg4OJler6sFmna55Cz
OWuXxR2xPVw6kOm4knYqcT6LUmQ3ek7mkLCLrT5vBJYTKwxBd+VJcpe1zS7zCGNeXq8fTsW+YcW9
nqVny+Xao8bBE70y8qb8Lia3vonqmciB6+6oxvFZz5xiO6j2xhS8CC+ynUfsvc6pY4Pi0Ve8pKH+
jezY4jx1xB7ottbs5WDSo+NwPCItZCep3wFJ9tehhjLIA5XEnZEaWLcyczzZnEgTeq4DULf3PIeI
YcVq2oWRekOgx90/Nzh22YyrIrXBWM3qiCl5NUqvumShfR675gG9zniaMYhRl0Qnl/hynN0eHgco
uvu6tZwVd+q4ctoML3umo1mH2VL5KiCNsUbRofqbya69e00bzpQVBJpVNg9PIgxOojPY9hnhC05H
rpeQj/JOxPlN5opftRLGaSmSZA/0UBvVsDfTPLvF+GRD51yOZm7ufJ2Jurp3+Sc4Nlxz0xDBlobO
GTqUfSOhp64U6JaTGVV8rt24DWxREl9L1uhAyNShZgO9LUQCMqCGRD7/03EuwCPgPt8V3ZgA/Bhe
MmkFD0lFeG2Nh5h5KYFgJcjLAEQEiQYmYFjF0wPpZvUGHcW/sTP3Egm2oCR9UrFH7a7z5geiXuMF
/8U1NZv+BwlvtTh1oCHZYw+gSz0BNkURkFmIY2FgjLNEVnx9Ly7JBDuoBpavoGgwa+OJdiyxM7Mz
K7Bmz2w1S5OrgjCkuyiu+vdmdPeVpScXZfX3E0m768pBX5PC8iGTDeis7h3s9sbwh+gcqp5wKiLM
V8wJ79gSEIIg8XrPV4QySUiDX3kZcme/dGzYctp4PfmturdV9Lo85vWywJk12FeveecsQFuFTv9+
ua/pfo6Bg8F20ZUut56DnvtOm64BSUfdAENCpsyavo4hHnrz/2v5beCmOrnCucMMOadS1wl6IvVv
nOOuP5dGY7n1JjeEBw5jcxvVRIqaOj7YvsetSLcDxoFfBAwFAxZMZqjNFOnRYTktw6hz2Xro9z7w
YuznztUokmOidykbLtLU+5A9SpuPJ6yNHs9q/Dt2aWyZbriHyUuM61gaH6mfG+DO7XCX8WVGLXGH
qFY4ya1KbokgETtKFjixr6PG09ULCT1HHPUsM+wfrZ/tlgdX2dnBnogl5B0AhRRIWoBOVIV0gFiA
Vl2HrHlZ6+lNc4oMjxWhPhg4ksjIHm1r30azzHm+ndN49hWx0x14XUetAxtJBxZ5hX1YPivD7nmE
dEV5Tn27PDS2em5wp6x0jtA9TOpwS3S1IsoBViIchpZnzoxYYHYUGP1wEwU/BHhGJBZ+v+F4IoBC
tD+oJ9/tgacdqKVoLyN5GKVC16CBNg+fEnzhawxVw11SpHdGBKUfYq52E6SnQlXtgXSUT2JlimNt
K7UFwWBuoJeDCvMAoCYK26j0R7y+fpudlgtqCjmFYB7j4o5LwH/joel74xo0xRkbQblhSnsY07B7
6Nm0HybQg0WZNw8wo2fCZ1UkL1EMv5YgAiBcdo+BwS4eECipmwzC2y6D+xXIKXkrtZfJgHMhMUxc
e42bItI8GlCyHFvIKYkfhKegt++x5EdslwkZ1QMK6KVAYv6v7WrH3U2ziYBaxNzmkUZXP4vk9QA4
ZajRzKPW/RCZZh2CtgSXYw7TzpxOjm5l913zWHYYUXvVf0quoX1YltTugqe7r/yPHM1/iAzvqPck
ci2tG1J2J0GmDZYACjS2p00nzEcqKhhVue8cqMzb/TKn7w0uwxoY164mQLdjFbTFmC/3lBz6oSBH
Ya3leIL7RhDs5xP83PT5DMYiTCTRm4cJ3MJ6AlbKVJGAHfxGANgrEuMLy/RvY89/XvZCBo72jRer
/rTMHhxidgkxtO/0lGBjS/G3R5KR6hKdEifG45ROP4ncpgAXpGDmtXPpb5aOA75N1Mb9nlT7mFdn
7oMgCY5dPH5qY/jJHtE/kqTFSQUPVQ/AlEUasagdJtDR1c2vHZUXQxDtaErnIUYJQobMxORc14xQ
+ZTnVObHOLBf0BV0pLMPn67tPkUI3E8NZQyJEv7V9gGxx5aun6VyXkBseHvmczjHLGi+hCJa29Ia
7wovIoUKp+01ypOGePtP3S5aBI2FvslE/s0Q3ysfGIVwDloVENNsmQ+uDLpdIqfiWYuew26feSp6
Ca062/QySx8b1muTL8qHpWqsWZ2tetu/GHM5ECQqW6ORUOC46ffErGZMEm9DDGXy1bGDlbgTTWZf
9fA+8gk31phtbgs7gQJcT+NuBPMBfyV8w+Ef77ME21nV+1gOAsNcs7EqdmXRh9sUDNRxuXZcmToA
/4CDiMq0d6EN8LaTJbga3XqXWtrtAqGmFVTUe1iN1jHKuROIF/hO3dpSRuC+GDz3Q8BVctJhepjY
dbm2kd9FXB+VTdzNlxVKJK/R0PdrT0uS4zJ8cHvELEWUcMvnXAlKuWC87Cy7kN2WXvnQ1qHuXTUs
1/esoEJP0+840AP8lNqOegsmv0EyKzYpqoYwIaHIs5lzhYgr+pLPrImKjkCN4s0UlX+bC/mR2Oir
ls63V/pjHqMZFaUdXGnNgXV5LYNLqNPD4O7SzKjB7nnuXsbRY6EFr0KI8drSV62Ssc74ABhcL19g
24ufBoXrffDQj57caVqDnJqZwXX5CoNarJuRVE23u8OSIlEhu2JnkI4Da7PeMhEjRM62WVW0EfAL
dx7EFS7fD7pO2sz80Ew5ctmMbWA5EJebXEvN+0hjL3k02+wHrgC5tsem3rOcvCnHiKC9yCecEsWS
ZwDghd87OcErO4fkiWinDqUITJ2ouS918lL4AK+kfpy/np8gpGIgfpsQ7shjXA14alL/1GS1yaDE
+Aag8y0HzXsPZfwOd6O8dtAttrYAhpmlNQOPxIhewTmfCMAgVyfpivsagavT6c5bb/fUSCZPDtl0
z4zk+b66frr3EMmODbEeviBZpnRS91imKcPvoByPvO3HwGzKrYYj/NFXbEt2fThIVD1gE5JOnJ2p
/oi8LXRm50O46avD88K2k/Snrn+vp25f5Jbz0UzOa0WCzn2O9tRzZXmAERXtFDfVdirCjsFX+p3R
p3/MsXByoqTfsQUnRBIM7a7tuMgic5fbQ3LuVap2TdwA5tCUtU0MO935SPDOECm+bqe61sBO1MF5
lt0ThRlNGwxv6pRkob/Kh/siEeFHbgyEC8pdbYTJsUGnBuaZGEql99ZRFyVdDf3Nk65nH1MsDhMn
4qXx1T5TfKIwNKAxgRxZTV5UMeloPsco4H1JcB/kF74S6sckyKsRAnblRUZ49soepAfsS/cERYjV
35BeJ0iuchyKA9pH8i5SHy4UZH1wQgRftG16QRiJzGokPLZux+FDJ8vRGaDrml3lH/qehGsK+RS1
AxsdZXKV/JrS4m6MxfOsirfDLCF1u5HrCR9hSXQvIhS1LU3tjQ+GpwQjjVWRUS2Pb64iWYcqQQty
YlsIEnYiedKkJMoMRThaS4sMWfuhQd9w28TtLkz77y35hHuWxXPaZfOD0LkMxh4YcB5P09ocdyB6
jZWjjGpdJw2Tynja8hAGUSLrkogHmmc1xDejUT3YdTBsUefQ+eTpqRLmt1j568gGy0tC3u0UmKgu
q+i5NNVzpQAQ9G0ybiyJmHdG11h0KynDPj26kixBFeGQGdpWbrSzKu9Ue/ac91KgmkAcwzwZcBBb
uskCrRemjA4Tv2YYaL+MgtRVRSDSBgQuWqwZC8UoeAOF82TbGmleKQSedPhZT9zafVN0fLDRjRZa
v/ycXSFpg0MZIHP3d10n52g7FPTZOBGB7t+5ufZZ1WW4Ng3AWCXR5qqaeeU8wDYaYY8rQlq9I1E/
tzZXmt+JR7A7BbwL04CrGHHtoi1VTFujYDROnelD6vP3niI/Hd2DjqCP1nWsS7AMhL10oafjwdOv
PjT+AeIOOavddpTGZrBCiTKPrZY3xz2HPLMKE9p4RFEWe8Zp3qanNF2zXo/GJiExOgxfcDof9Iq9
Cdm9934LaYrZSbbR3f4oNeEztB1+lSEh70Unu40G/LQYR5dICvsxKXqGeC7Qchhe7CA1dSNzJlI4
T9Ue2scxHNRt4B0rkmFRcq38JiE2AmFyHwVQjHrf3g7x2rekt/Hy/kl5/i+mhIys6u8Oku91OgcI
0uYd68FkAdtbcp0SSZyXEpekUVLpevKFr4eAh258ElHyOrkDic8+33GrdbcBhT3dKsIu/Cy+JhO6
bxLjdb3eOCJ5rGv7V+JWr2FgPAZdvSZ2tgRBFX2PRwYKsX9n8ifBPgXmNrKMpw7b9ap2MrFRFekH
vfjuNKTkjLiW8OxX3oHwS/iqGjGdqc0n+BC4IZo0F06LhCMXC4UPRk/3jUlQ2fidSqLbFURn7muQ
+RhfHoMJ1Da5yt9bm0qwyKjKyDcliRDQUXiNKExRL8se/Jb9nA8keyVjDGq1qj/TuD42AypDvW5+
OR0ZZ4Pb3Wg+5J0+JmjEyZ91or7BLvGmXALoetNLds1o3HsquXWtqDgOJNrXGX66hHoeNOGI5S85
ykiLuIbLcRuCvZc2L9BgQEzikvNuAEk7cSm82m15A/89LYx477Io2rc98ke/QxrX5SeQ5buEKfgq
AH3K/W9uYBu0+zXoAX0T+8PRpIEFnYi5sCFVZT05olr7HjE0Me+qgKiWmPZR8nQ8sPFeMWPbORqC
wUInQyoabG+lRPhj4NbaSNs5axlJuUq22SH2H7Whp/WpoSiVlbvBn06tUB81k2wyMp5XfJjrxu0j
pPfi1gnQnqTZeHaQ9Y5gldz4DS7Xu58SpKnhaqhr5z0wwGOxrXE0pvIq8J/KFDCUKVJ/7TuBWMVx
lN6npXcaje5HYqHR7XORITyLjVOeAyNyi5wFXOufW5GfYiYUfmtW+8hp5J0ZNf2dxs4lZ7JX55F5
IPxzuE6avIm1JNynKZpNgrPA1Nl1v+tUk65kCXYyt+csWfJAeXhbH+HQyWPph1QIRXyhz6pPtak9
ir7Rn3KT0zNHVnwzdcHJsQhi02zATijRvIvM+rdBy9XV0H+U0nlvoPXf1OPOYPNzcgnN3klVlBuf
edYh5VM+F3T+iSsfSRFIj2Nrh/iNRHjobZLX/bxfeRbLBbfLCUoPenK3lXDvwpktDwqHQXf1w7Cm
Ce58ie0KrIeOM97z7pdfigEcbhsifvTdzP/6PSOzP51JF6fltyqZIc7upnETmIW4LL+49OyXppBk
EwLQ3vV+WZ5S2/8Zz/BexrGAFRmKbJyBzV5m2z0Do0ajiwNYHLk9275xjBl5B8yFKpPFHPEGvTtj
leZRQTQB9orpk9lsdG+h3XZPbNtIR3oI0lw7L9JNgHn9dtB8pPXjIxbg4wy0WHWB4xH1kGM6V78C
p2aAFHCm+eOdmBrz2cuH16pCk1YEBVtJGrIRqv2NZj4aRpjt8eWkhLbQFi++AlDL/oF0rBL76RZZ
akofFb1UFNVkQpml5R2yGcFZJsiSvLp5M6Jya1R5sfeqgoiW2B1ITUQPibqA8SkJDGw8lZ9137wR
9oA9bfN+rO7Ru3/9BEaNj36BD9kTGqpDR0wrUXMZExy0y2Ny/nIPNkFDZWv29a1Z1W+tqLpTp+pV
isMVA4N1bbP+qApGK7bInxbtVyH9AzJytszzuxh67dMl52Srd7DkE8npEUrvaZFJoQ+zbnQ9wqXO
jOLsm4BcKudVaZ3GVH88QTK9w3w2npueVORl4py1YX7jofn80qGxSmlCUTyOoBJW/EvR17wviBAq
kXz3M2NjtfEZ/ZyytAlZ6uXlKvDBt8oUVBK5hGzzGOuuazrUTTJOBFNopgEMtia0acqP/I90XxqW
tqPhYi3Pgqyd3LMgdYc+tCWctGqAaCPcnPOJrfLU+z2b/Hw66uzsrNn65xTFtsyqFzxBzAOM5K51
SRJzSnRkjtdw3cz7EdWI4hgAMr0Iz7/2PorBKEO3Xdg5dbrTggWd37TVQSotuSawkOPs1HL7nqo6
3S2LwcJLvtfI/+bsQ/GokYiOKv4M4ZG6E7b7Kcuo4Ge/8x54IWjJEDCMGne9dPJbhkYnpwm8c0p6
FlpxKpmM3PZ55hkMeJVkShhroDxsCWU7rjCKyl0PdM8y2u4I3IN9jNM/Ko9gaLvuNHR086ByNqwE
tPBmfSbOrju71o2HpNkyXGKlsSdsaINBvPeKrFK3fMLCwuC2DR+NIdtpvWtflnASn/SDCIT/2ghJ
+xis5NMOm2q3eH+XDy9w5widVon9ENqwp5dPL0y820zVd/pEK1ZEsfUsBuLg5neEJe9KgB27Bx40
orxEmVv8YPcenrXSPvaiLc5DwjSjscmfUHZtHwjbA+hmTTs3UwMhsg79c/o10S1KdFm6fC7T/hsE
eJ9d3gyv5trJqhxy4vA5M8UvJgTTJpY/l9NmmjLvHM15gpMM1qUk4KwsXKT2rQEVRXZMamsFNL++
sJtXNzqhRX4TNGTWBMhhm/B2Di5efHnJsMlGf0VC3vTTy8fnOOFry7SAbLkRPdYyKjCpx+8bQ26p
fecDL5jweOSMsq6jTUPLrccQPMrJCWtTeyBOtkWlqbv3cgYDdQ6DlRoeuH4BTj3ullUYbgfrbMTp
yzCjeBYfE/HRbP4JuyFaSbGPnEW5EeL4sNe7zXKvGnEpzpOodqFErFKSy9Z7kXckWwPvMVLFAZ3e
Y9jgFsv65AY1LEw4cG2rSTgoCJTkwYyKb1s3rsfNPFn75epklKAOTLxWy1KqLPUXVhYQO+clK3lC
BLnkmbFZLhOGPd5GMnghjxdoej0N8R488zvpzd8cZX13iBrYlo1D/+SCZmfMOxje8LUJxVHB8kHi
QQS4STR3ypunyV5xtW6pISaAlUW6TpDd+E5JIJ1L+PLyrmNVo4adb/E0y/qDG8ifmoYAbb5AWsOe
wd4+MUCxobasDIofbor6I5j8fUvJ8jjOwSdj+2DRbR6SuM/WQ0hOPWydN0iU6bkwpyXerXYYUHfd
k0FvtogB3YgMt1avbvNMhttlB8J16oCut+j/Y3Y0NswjrSAppBfOndtVH8tAy57UuA5kPqwCbHcr
kxirte7p7VrMWgy8N6wmLWXRbd25zLHWMpjCndkE7AXm9zjG1jxGfcrAD27MCp/8yivZC09ltVvc
1qFFdLNQKtjxUbLU5vJAJxPUKIeH4QwnPCaex4SHy2BtYxssew1m0UwLh/xA4hqbVBmeRW0cWBr3
bBIU0yKhbzhSwVQDBWeQu+H9SA89lh/05pOmiosUWLvmlx5EjIfzLhz3oHryLTka6AQqaDymiHA1
l888v4xHEbAxD0UwBx77lFBjhtGl3xbzXjaYgFR1pnGITUJmNRils4kPOcK7Uw0cowxWl6VOZJg/
CdFsNplTciG6eXqMQInPtHDKvMj7etz7XvxClh8FMmNjdFpZd4KIdDFRKqzhg2C0Rxi2Y6gNn5m1
+DFj0AhKZtVmGJ4CL2VTi+PL9svmWdbJbc3U6OzXHqEdWn7Xhvpwh13vDjxhEnv5S1tMvwyrZr6h
nP69y4b3pgXlz4qIECfexVQpNDtJ+T44JNL5c7p9jFD3IgpWtLiZIkPiJMMc4zvRa1ii+9AKuJ2M
F9hzJLg7vzZcRcz5Fdyg9VpZReUgro7lunTb8VT2nnMb1QsXnIulw/5yX3N7AB4rn6oW1z6bizQ7
Myarb1GzRbsKj3bDSUw8rH5JeWxKX5akHhKOUonW2bUJcWm4LcD+anW9bs2Or5+n4r5FLPzOd0Rn
5k3ykAY6Dsvyp5PUOPzqeg9mi3g3Kzp7dcVqcXKvWNAakknabh+N9o7Mz3Sfp723QzE57ZCZ1yBf
2XyS8PyOPa/e8O8Gx5S93zrCe3ZQIeM4b/wVB7660yvmr8J0WGNF411fmG+9l0YXs0ZYkpVSvzgJ
7v8vKUuu0geEajmynFggMumt6TD5vX415l+spnFW4UMA0v3qJSH2LR4YQYD/s50V9oMsix8jYXor
Yoy8p4nO1sBS+MISw9q2A+IQg+t+ixypfAwrgng9n7av5u6Nw+9mnwLwdxT98gLdKqt0PUoY567G
B9QA8c2GctyD6SsOeSlI6mkdAHJOfcRksEXZDDrEIs6g4WcpdDuLLiKu31Xf5oeyZUuSsrI4uump
RDN2EEEsNoNXG1vXQicT5A2O97xQm4AHy0ZJkOpeaAvi12YSKh60ocAMSlA54TujdfbM7tEgw+xs
mTHBX4XH6HOCaaHZ1VXr6m/Lo8iUXbqegtQhBng8ZNPgkQGzJfWHfYn+LbIL1hySZJ4Z2RrMNa3R
iJs8NiBLd128DnPiJtrcfF0ALqAO8lNbjRgvseHlqf11xiEMY8lpRR9a1Hn3DqkxqzTU6qsjvVfQ
s7cdpuM5HellDAmxRYV6Hi37HOfyjjeaoIiSsHJr48pwkegISj427dhFaHa38PH3hcuuuOH9rycS
gwBiOceMhJRNohoywWZ9c801ePXLAlM0SVxrL2AgEgBha3ODYavIoU9lyZF1H7IpzX3mYk32LCQD
omqKuZKjhASmxJZY1cQ0hYR8EgL52Fga8RuttcmdGEyMRmBPw4CkS4xyj+DmfSolcv/8VCqXJJi8
/LbsYEPLJrXOtYG0KohmcVZrxyHiUVgi2jw5lLtrpqb0lYu8Ap7NuUSwUA7ho00qOQS0Pbh5nx52
OnmG/2LpnU44nu/ed+QPraocUOroff2opZj28/iCaKjcF4rwosU8OH+z7OxR1mjNwSBE1tPMYyYd
+wybAIVPCJf759LA5cVGS5W9Z21HQM585DFPiOeyfx1okwS3UdE2c8rbnfmty6Hn4RKhGYOOvA7d
UR3IyxlWbpbPzcl9OSNenED7afhyzivPumdhAmQuW1seyt6g2yh0Z90qbpZIOIpRJd2AyuPhQgP0
pQ2WON33gwsHIEW9dSDv3Nr3eGXxwGFJzrV056i02ljMYbkj6UhTUbdrx8j9W769zYih9rwszUHU
Rkcs2MRs2dB6Ar17qefuaymSS3fSD5a4sTCqINZqTIQcVgeMz8bNmjKRo+jyXZdIFFECBA6KY26V
c+Z791CVZnaM2x49S8e+MWdi1n/D3e0cai8cty7HH2nWeD9bOrm0BChVhFLteiKYbriE7IZ5LD7o
iyRJhw1Zf5kGpEqdx+HEAV0H4LjNRhCl7IbrFN/sieQzoGpUlTZ5XatCIpTu9QwicmTH95FOxqEM
mj1f7x4u50lEZXAO4/gjiSGa13Yz3CJRCRJWQrkTvgeFl25y2uZTSNq2mwDNj8uaIW9R3QSDedG6
cf4Y5A9pGExGhnHOwyKOOhw+JrNTPFn7Uzq63GKSGb2or2RvVKtaL+v9WAY/HHdKLrWTbALfJWiK
+B7VOvnB5lb7YvwFyKzpz5hXl0gHS61HOxV4KD0QkuqwATBXXRlsooqw7zKVew9LH+fXuIscdri2
mCU2YfEtSEP3vEBSHK9nyWY8SGiCa6vrBcq30KDKAJgGnSE7RCb7FdQpl0UBIQdNbZfKzEBMdvB7
WeGAFyOvKnaoilF4WrnBQs5ilpNAc3Da9pFnDhJlnZWnRi7eIY2PcTSDX+TPzCJ5OjJpV8wiyJHK
A2uvtj127JMzDc3OMUkZr8zilt7VZ9phQDHJw/2AXg1S309ZhnLzz70Df+F4wkHjQvDyDAtyv/mb
ObNsqGzGvDFuF8VhEgfyVjdibJSnLkVs2nQ0bp7OQAJy/ikzgwDMBKoDo0rcvZcyeO6lMtBEk5dU
izNf6Mp2g+IF0Aju5VB7aPTIwDsGi8NiYxZTpCfW3xhG/uo9wO3TXUvMTAX3d8NIO1RMeopkutXN
yUXc7mY7J8qLm6Ck+5maFfNmwn5C1LKy6HJiW+N221VhTrMy2AdLBuZubKzhRw2c7HjwRlZPriZ/
tW58K4HFvmqaU6ygmoUvY5fraxOk9j//Fow/gyEABIMtXohuf4a0RJXfd63UvC/LVmbJfCMJB91k
BiiOOPN9OmRUnngWJjQCcEJl1ZC8bhd/y3SbERR/tBjMeaGO6esW3jbT/c1P3NV1Fxcq0G6X7lDL
7OpbxmJotDKAK1lWIuEYs7U+NMDOE6oAZQxMVGhXz547sLUYEJwa8yM0QKpdVT/n8AsvcYZZGTTH
AqBbB4zprUqXhDZd1I///JO0/vL1C1ufjW+GaZmzuej/Mr/RqzPnaSbttrAKEsWb4FYWgNE9cxCH
peBgtrMJkQ8zheDw9ENN2y5dvoEBdMUg/KQJ8REU+nbIwMDpFSWMuSGvpnjJIPfsMvfFrzoS6npY
DtCToi18LsB3BadUBicBNaGRbXuUu0cCegM0pG5HolRD15J5f0NW/iv4m86wBSOE40FV+50EKFOR
Ob1b2rdsgOj5UBlf+3g6TXMjvNR6y5coQT8zODCOSenVRN0QdoRaaFHaZeyPt20/HS2it86Zj+ki
QTnaZ+GnIz6WfkRvvPz4N1/SjAz540Xm8arJNrGgVbh/Ms4zyTTTxjOt2wqU5ZZ0DogLsB3RmT5a
7G5WskFNLSx/H5hEtMUqrre9xsYsjZCOjc63Rfgx8kePmcmeUthJuLIxWh2D/dLMVQKFTz1rS4Qk
L9OfPSNLW1kbJGK4kcn2x5AXCh4IxnP/KtxK29Jz/q33/S/fKUxR3cdV6vu/g05zm9V7SCrmbc0h
vxYRYqqxmD6IzwCu2k0EZc62UPIOtp5fnXTN7neBQXRDLXK1Mh0QPvrQM2bh0EMX65brpQhaxKxM
ee2NnyDaStlTtuxA/uZb+vOhxLckYHhiaHF4B7+BXwBmF06m4afGs33R84ghYxWl63SE1dum86im
7dUlIZdp20RALALC23y7plGfTYRB3hIHUkU7pDPiEhNN7SnqWsneDWUiebFpaj1Myv5RFOUvpFWC
XR2uQtLVjR0mf2u1XH2kskTHHOdN3funpQj952/yL8yk0BNNHJFCB94FZ+CP58WMoe0DLTKRfzdM
W6ay/WGkSbDFQdWw9LXl2Z7DwE6w4Ly7YDbch+46Z323z6cCeWWbVKeqIeWx16PngJTATaZQOGct
+Ke/eal/9X0AeOFQ4+axXP23R7WmdwabENxfUcotnLR8ZJjhOrQVHgihuChOms3TzizHlvOOZbgv
snQT9Hr+ryOBPNz5QBIhFMBL936zSfdmaU6Ea+FDMxDPhUP0q/Fr68baFbWlb0RqePjQpvpoRQyx
Z5QghJWoVMfl+HdqTyMiucr/xhds/vno93TMmVytpu77tvPb54MjC4cHDJ/bzmXgq2aZMUJlY4im
A9J7Z7XcakbmbhTNN5VnX8Kdtbm7BDtfgkw+oHcaa/x9ySbXWtALpbsnbmC4MSsUkwQ0/8Kyjl2E
OuSrgvmfTXx4CqMs6V+rz3+DOVi9vje/JzvAz3vPi7GKgrD5r/9foh9mmsJ/LNkWwWf+p+iHS/T5
HjafWd18Rtkfwh/mv/cV/uD/w+Eo8uh9SRfgieJQsnyFP/j/gIpE2zvXVTbFzEw4+D/hD7b7D3Ou
F3X8xR5HisvhRkxCE/7nv/OfdCEoiOE96LPP3P1Xwh/83+5a3YAwS/YEMFF+zoys+uMB0+q97+jV
zDMwFSNlZ6zPrUu2gBkhpEWZ6zFkQmDW7gh5qre2TkklFOtJgViqQXZHkg+i8NhcexO0RtRBI9qP
uE8J0GO+c7SKDX0Zy97YKFc5RtvdlEOZSaZuzVj5LUqzg98CgFJBtTbt6BJY5LYrR9z6DhGVCTk7
cZNcuolQCLAIh8CfrM0QOadMqRfGFlSfHUqZahpOJGKiHRXsXsslwAbbWyA2aO/qXWSwmgwSM7mP
maAho2PA09hkZ3YdvEiVExNl86RDU2x19Z2dEeEz4FVe1wRfrhtp98e2097KVH8SLrjNxHQhSqbE
FLpzDDy+hbWX1xsr6feel9q3Y8lmNkycfGPkw51/wnzR0aT0BGEaPaMEK+Z2hS7OAwophJwYKpOz
iORLYzuZs64ahptRaes0GIyvo/F/9k7ef+bXV/VZ/6+4gWeC7v/7Bj6/Tq8JVrrXP96981/6uns9
978JO6/dyJEti34RL+jNK036lCuZkl4IqUpF74NkML5+VvadwfQ0Brgvhe5CQy2lyIhj9l77X5YB
lwDPKfEbYLZ5P/799truv8hwCLyAHBad+8rizfrvt9dx/mVbBqc9+CWyQ3Aw/e/bq/8L9ijwjlsX
A8uW9+1/TpeHf5egZN5wUnLa/Pe//z27xPyHtZ5XF/wJiK3ABMeDhvcf7YSP25pI6IZUJvqZt7J3
09g+babevLdqJ4Xr7tS0TMjJCkC4WF8XfEtJDdNj6rPt338gjKJO0J1YWTArqAYZDgyKWBM2FpNP
EIVlRaNIt/uNbCdWHZb1kFr9fyq5/3E58oOAhgPSGDiu51r4x//vMZT3IwKqVcONa6IxyUlIvFJ1
WtdlJsux8cnfnQdxUDDyopoUuaNfyqOcEDx6JPrdqLlZazLQsC3tMKftdaxgeLOyrY6alUqsFFuF
O7WPanIXrl32VIMlvCz4+ewGNKHMFhR/Vu78KHtHXTNm8pXnEF8+2+bF2vT/lJbi3H4tf2sw/vpp
OfD1gPsA0PQ/YaJysppOkxiC4Irbe1DyWaxMdrP8UaPYoqorWQPTl3XkzQcVa/1NZgRLzQ9LVXch
ABX8hRVmb/JVB9JsdTccgWjFmyisw4rg+k5Lc3SFRmkcMAvJpFKwwRWhNulmsI6qDOM5bdQUG43q
9sgw/VXhqbv94W06S9UaGyDkOe8KrJSQnnaOikBN97rydEgx9SvjOD2pHKndd7N7T9x2c8AMh1mp
kdahBNEQVVM7HIygkuTj3CSsPuP3TbUnApjnXLl33uSHf3tz/5+XwfvHVWZxwXJRAr4LDIiyzu3O
/Htv3ds6xa9VV7viZoOs3RFvs4YebdL5kGrMauGyGce0bUqGvL8tvWnjmlVTMg7i1UF8cHTRNMeZ
GM8eIWRxXRL9W29Th99lI7uoTL+Fx8Z5aqcetafP8DktnsZFH0ESorgZFn7y5dgtW39vuLjubL0R
R6fcuJ9Y5iJ6zNWVefrFly95ABDVp6k8FLYdTn5H2B+zVj13CMkDu4Lz5SpS9G9lS+Ai8asgV1Eh
a1vLBYo17Oy085e/WcaOVVOBfUss8ImE+1UuH6UGB2rBRfOIR7jhb/Ngb1h5duhr8Zbl7vLMg28c
lKXM0Hb616ZPGWvrGkALXVovgkRl9B2T9h+GSH+dRX976C3HNDBzclZyMHIy/vMVzzwFDNpT8Lmo
BZLhRkjvOsB/PK9rork2tAQv0qzKv3iDZe4tY/pOvXpC4E9x7OTZsm9cULVK4dBwFAq2DI2xmO0h
wf7Ab8TejH0xrgJdit3efbuleB70pozSCejAYNIGtiszK4gw+KP6Gv50yziQgfVPuxTm54Y70nWy
9LtawEPq9yWIGrQtCLMI0hwum5xMbBjLL8UAYJn89D+cgBA/7X8gcJg2MOOkCvNtmj2DmvD/PsDO
pmEfxWPDjqxGfwmJ57RANY7MSbwXkp99JSTlmk47WEFQktiF4BwvQoudrRzwXHRi+QbKsJuL2nvo
slB5DPQzn98ztEotEr37e7TIC53YQ6CCll850cFuyUqIQkPM1RT5HkHS4kYHyBuWFpUmyTnQIA0Y
qEtpkQhurLM/dn/RyyqZO9T4zLmypJrWDIuterJY9uTZZt21GqmFSCSRnfZvI4Z/r+dTHfJml0JE
DrdMF7sFOZCgDcfRNxysJTs7swVr0yZ0wawIGvO9+skumnvltjTZBVgEyfl4RCyf1FU/J7qZ+ZHZ
Vs/LQC4uQlIm+Z70uBeI/J1eqPcEQwn7l2TM7pFjeMowTeWDKfedJSPbEX0yuT5+dUZtXCjtrluw
tGm6POnc+1DS6zcBfSVsEOkkKcQWP2hbENTLu0FKLoLb79UEGWa6y9uqk+YDmytKF0yN1ag/c9PV
4Wb3jy0nTzxytwJEYC/qBDlDfSJmUcm6cSD8dx93OvY6BaMWWsf6K2WEFKbj+s6XOICJdoiUxWsx
Qpu2Ni89oAPzrrOx/TKxJbTmpzW06alEmkNTu3yQaONC/+L7s5ua3c6q2LCoaBzmhVX9Svx3TZTh
DLH2TRvjvipet3n2PvVh/WiAt8QO04wF2WvSYC6JK6VYzXhEYqawmJDeH1JCBZCpi9jG6ngoWqrz
DBVeyHSYbUGuHpwBK4GBoOfIpgpnqfWOS0QH2Oyq0CoaccoCO57aRexHuf6uPEJeVmvneczJKFH2
67q9ukGFc4Rmd6zKNBG+Lo9Ou4RBgcF88ifWoYrPfa16FwkjOw7gyEfdc5ISbfGB7HGbtK8IzbOz
Mwu6eyxY2WnePny1Yo+FArIuA7wf9MGoB/IyhnZvR6Zf/GDUpiW2WV+zEtOwkTP4Q+5jUvSgN26J
LOch8PZeB5EnK3y+2CRea2H/sfw13fcVO8BhXRxkdfAXNtKHNzTl+8rvB3Sa6dVC0UDc7FIc9D0K
oOYOjWGZGgRJagF+yFI/W2NAOwSpRQXf7vxKV4IvdglmLFEaszSW0pEjJANHgNG9mxEwkQT68G7m
wbQvA94XNBmOnn23LE5ZLMkPbFPjnuOh2QNJ4HeUg8VV3fsNSxy3/oxqVQPxMeanJlvzuGU1HpLx
liWSReJc4TNfjPa8KCcuYCiUAQTe2eKXB2yi9bufXC8mmC2EjingQzqcx7IYhkOA3QWoxsXLHWjY
xoSwQTzYyiFlGkXOmasKPqJRP+GbMGd3ejHH+XkJsh9pNv/OSqu/mB1HnSC7IGLpH2eWaveb4zh3
pYkrccXuYfofZYD4t7OLhZ8zzxIgTdaluLGEOrfd4yAqYXRoeFice1dz58gYTBxGXUUwYUVFUJTk
pRKTmUMaT7fL1ghvFzgLOaPwg9Ro7TPQnnFNnnmUjeiNvTy4er0vUM1qftzY96mnoZ5ywYz0GhYB
y3xGq/1i9FDLvLxw6fHG7xnoIuIRJLpV6ngRabxj1KADU/SOPybNCl7KJSJgtN6ZFrL30fTxfpjd
Y+BoeBI0ke4zD+AKh3CU9ubjFGQ7vgcnVLdPnLEt7CwkAEpMZF+Y1VUq57nHLLHDwI2RpQGjPtR9
ykBdO1KQ3S2YHLR1se5AbDiPo+R9Tm9rYgJwRnbRRhlmNNUXeuX7WWDnn70giHCIfdiacveWB3BJ
WebnoO7hzttxhov6VNU/cCJ/p/6gvUjWhjrcuERjkJqU5p9gHhzCiqlYFoaNptTkFY/ScAsbScfn
mR8ubszHVlo/p4KKW5+1/TYHW0z2+ND3QVgvxg8zGCHfY8Cw0hXDq/eQ9gBWZxJHckPMz43Ob9TM
1j+yk/4O6SBS5r94Weln2xlebKNOj1pL7t2FdsYDO7jfpNlzfy/QoeSWrBNcoT79EFnPJrt1yohN
2xIZwg7CoW3qO6rYCUF1/b22vhcxaHOO6AyfpoUIeDREL6P1xl77w9Zz60LB+JsEmJcOgX00y29X
WrjLFcKhwvukLvpycfwmbleeOd1nbmGi5Nuca23DSIXQeH0bNWAtQac9ysbOeensc3PKvQomYE39
nFJavhTr+MHge4mtztSSDGHc3sjQZvbT1Zzg9KfBLYoZgEusT0MaBvYGd+Mn8+VtXyh+yUtnsx0C
EBTkafsgc24XL33yPV2+uMsceS5PA0OgMR5mDCizKCCXmtUOvtQZ7xwr8+BxnXE0DRkKbCQGUWqP
5I/5etzz30bWXB7A1FWPA40Gg+jtNDdglkVGWIwIvuzUMDmhxbEVDIBFBvF8AaF1sgzkDlO1DiE4
deSl84bHtunXc0ZceoyvyIrS360y1nC1l/UGdAoHQtGpjqlvGuADwgT07rtRRQl9ctQ5BS6jtvFB
sxmssOlC/AoVxRvaBa6hnCN948v62HEEH4ySJFx0af9sjvnHZjQ+J7dtHGq8dkhpgm5nAK9GnWhe
swohQ2fP23HXFRKDf7GBIsy5GTQDGbK13EqXidQBR34FKu+OSzX3lP/A1XPzXTMoWLKSOsuDKwyC
KI/mjMR0r+qjsqOSG7wl7IoKH7LC2w4EcYdy/9vygfCoKa8JMccGwBFcROkxa93LsInhyW+pc+qK
J2rO0LZXwXyFjpHHw0Sgupd6ZrTWqLlJJIzWQMe1hgrJ1CiRdM0s710LagMA/RC0B5Zb1Iy22tyT
Wjz3ZNz+wA6GALnuPkZhfGVl99uaQCEAuC2j5tVcVu8qxuYWWqmKXTq9TOh9IidjqzhMUEdVuR5q
D0kurK4jsAI8+Wt/Z/ORo3M0M64USuFkLHJysGmFUIK+2su0hTXA+2Oq3INhdQ0eDtsLez6pxoYq
hA079MzcDQu3DSExPjb91u2xH3GrM87cm5IbN0fzeVcZ2B1GXF37wJ+NMzK/GjEgLrK+y+yDLttD
rpXsP/MeVgsh55ReWWiSnb3r1kutYKQPk8OvhKzGfGk6kmw1RiAbdJmWdi+qQCckQ3dK00nuB9He
E7+Tnzif39aWs1ExgrCwFrh2J46+Ks4jEdQwWo0urK1yOXiYkBIKxgGh6zMn1QydZeNaGc2X3qzT
o6n0WDIw4eHi6W5Mi0tbCfSBpp6HE9Y4WckzSIEcekv+ifXrPG9+GVpN0MeVNQR7F/Xg4tfDvQSW
49atu69KiZbQtkEDzGx/Pdm+lgwiDt2yE+nIFAHnKKzd+sVj0kIua5YnxtY9U9KZEIGoB6QkeKTl
INgGAb3EkqBjAvnFJeU9G8t1nHXrrmTEG7HGDYnVJVEQvEi9uidOV50ZE1Qt00Sy2QnSgzGfxK1J
oJRA+h8C1OVis8dxn46ol/O2eZUEdEyV+dSUWGybbFgPqL8T2x+bA4Hjne0dUnOMPb+HfzbzJQJS
4h+N98VYt4vJlKrW5v5BbyV+kslB+y8s3tJGe82n6k5j0BszQ07+ksIihy2v/eDv0dcSaLqwa8WR
vh4CxyhY3nbYpQcokfVP2a2g+zWEzVboDLzwo0k763tbfhwD/6ePxjApsgz5DvGd8B3JaMoXqiNp
TM/Sw5vKy1HteyMnIXVlJkHm/dfkF+muMJ3fyiUQvF6mF9j8/YEDm2ADa/oieQbhPjvGA2lF7JL9
x1rx0tuldvXo6O5t7k9LyA2XnEFNA0EoxP/y2KapdzBKPoveiTBRGPu8xk3em+bdb90SViSGBUc7
YL9Tq5tfJh7IhA30p1iNBQu2u2CisNuTbosLuPgHPHbu0SGMtks9ecRcY+9dRz6lrTnstpE4exZU
yG+pXyLGo4+eA+DRXQjr4Vtb7gfwIli5s7jWwEq0ytt35mHoxi1mjLfQH+Za5NecW5tDzMlff3gY
Ewla4MupAeWZviBYBw0aVBPtR9ep0wjCg3yqxAbWjrCmT1IdVO3CCChY5bOh2cxHyhuKIytvRAxi
3nH75Qnjt7Cdcn2fYpOkg+2LqIOlFVrd9rnqL7VZsN7VhHVqyJSy4JTtlsp6HM2RSGyqFEfSUy3D
CAcQQfzNnm2Ar8G+I8bimT0cLsD+ZASqe7P6/Aig784r0/6MUrGIbfCqf/3DNupVTMO/hQtkvJ2z
OFXs0dQ7GkY3GUBVV6R4NcB5yFRri2RZhMvnU70xnbx5Mu9l16NjZpM4ZFodr47043nEdVFUm3mf
luq5CepnpUx/L2ppMunT+tPYUhejWX5zsJ75opWJzFObfG/zJLHTnRYRTanSzqpMUcaJKrIH1Z8g
W9J5OsV57h250xcIRLYy6xd7htGi7FgvoVOEsRYEr5vEJuSAQ9qVmtptA6w8zbixVhRku5UKJBA4
Ayx6JP9Qdc7JxwaCBDQIYl2bjYecCKxZA2HAsChhYdWEWdF/r4aeXU2cPypdyhOToN9Eh7oBGNle
TNau4vjHn9+1u6ro5yeFdOd+1GrQHqO+1xUFtWHnYAysp6ZVe9ZJ5sU36uyh1PsDtSU6AWmxtvLf
IGtXUXfjMCBsqNm/lqfZB6gD/ydC5xtvpSyuDRfGZTauXT8sRDqsxqNgklnC+r2zVutz8SpxtLjv
u3ZgqIg50StX+wDKmJmaTseTAf7srQ2nbKHTWjMQkW7b3vUZQdlFioMFm3rS63OAc+Re8bP25KLA
8Cj+uN72thoedaEdXNWk10QNrT+A9t7pA/LC5hFTJXJN5ncHJBfUrxL7WjYHEAzkDADvFoVCkAdK
3LHcr9Kuz+OWN+e//slal/o81NSwWvGQOi3T94HInq58nZc1InCxxnKjt5QZGyNhw0vslNFiQIft
klB12WztLElLd1MQctpymya1nyM688Q24EIOmrz36nd79H9shffN8GlxMnroACYAolEkh1tJ1KvL
7JOcvKuN4830eNt4WSM3ML7rrP4MSt7qdPrSN0hvsy/uR92jUe7cgyux3FKbRgW78kkj5rNYl2Ox
/J6r7B5nsoiBXxBSN9XHGeVG5Ja8NG3OhwNc6b3Hv6yRWHXnIDQfFu9KjXjIxfRolIIMCjgixNE0
z9aqXFQTTGq8dkuMhTyPTHOIFc8DeZaj94ZmiBhgTYsHAjkOCNE1el3WP/nBwckFaSGH6jQ1+9Hc
EsfvLCwVsGhMkgq6ZvjGPuBg04UnYaHyMBWWC31+RTWrxe4ksbRu6Y/aC/4AzyMda0U16ywm0xcr
UXZGU6yaPtZtCtxejUfL1LKotJmVpGW9w4rEVyS+vi0RQ4tb9oej8Q15zZM92kzlRx4rpc6ZEncw
Luaw8amjbaH/1o31kBK/EkL0MhVy4HpjqtcJekqGq9yjmZOwBG4WQG/cxFINP4JtPC/yGQjKhuUH
WKQOpWVEexz6hSCJO03jpqtfgNntSAWw4VDnB/owEQ4z+lEN472vQleoszc6HoCUnimiJ3E/Lfap
6fUce8xscUwUzIH18R3/TLVjgftVOOpUeMqO5Hbj/TrbBapXrBbNuCjjTwePLIbswWPb7KtAemfd
LfpLp/cXcMakf/Xmx4xKXIhRi9za+Fy0cYiCaZEJ8luKsMY0H4Jt2uiVnt0WcNjyPlOX4rqW4bjQ
pgh9IbxmJYvNT4uLWvJDkGPJWHgi7bIXnJydFzkr9VBeZU9D1mL9s54qx9tOHr7ZKOXtivXGWpiX
YlFH1mvELgJvimihxWKSa+yxMhf91kfuzVlZTuRsQW+s8EozM+s/jRynVZVNH1OAxtv2fg/mAtdW
1DMdBza7sR2KgyGDO3O2jUvTjXWMn3ygwOU4L7wzYtjycewbXBWKBBQO30cGfw1JFoERLZr/c0L9
cdcpGM5WY4/nzC6CUHN6qkQLgslkH9mEKhw7rnnIjOwv6v7EoQZ2jQd0DkrwS+YhHyn25smxHhrT
2Oll98NICxHVeo//KGjpgmtpx40ghJIR64trFT+cnGwGx9SuYz6CASya4zqa2RH5e3ZJMyrRyUVK
qZGGvDMW450VjnYqyoM/BMGp07Xn1cSSZRGDFUpeCSmXgp1gJ+LFq7Mwv3mDEfTfqK2A9PT5BcX/
F9GQr33XbDgJtLONUvECP7ou3mZV1kdrWFdAuzm6CD4pCunulXR458KGdlfYzWmTTX6nt4LyTK4f
C+KjVJve3XIZmIEEDz0byCP7qfctm6BXT9kl74Y1HIYJG3GeymQWn0zekOnjeclz4/xKTV3zPjCf
ywN/Z0/9r6KpfqN3y/arWyWVX3Us+VAQruubvjWIFemqWsvNIfkMz3qz/tgQj4baArPWHjfwxHrx
C3gdXV2j6PPtPIi0FDIGORCMuOdjsUnSscmnC21KldBp1opvB87hMg9nzs35kAadd9r0U8oAADKJ
8UfYVrtLzZUcYewHa6NBeNmudm+rcEPUvRd6B7iU7zhj1I8Zebz37GbhNOp1eP4jtCXbVUlabU0s
bCa6fuVT9k0ZbiWXUgNkzg4oZIK7rYD/SBHReSyLNnfdj8263o08ySF+BrHXBrmGDuU/4hTS7GGW
0rhP1qH3PO3UkD98Wib7yvaBZTKTn8xh0WO8SoN2jKSB53FxzSNWoZ9gpz4hNv3ShxELTvNgD94T
iy3j2N2AFPrI9i/TVy8RCglHTn/Gw+dxKjfDcg3al45t7BP4rnCTUh1zbHmnclrhV3Xpi74J85J6
WIGHUmO4Qh3u8PwnElpfJDW9T8Ap2KHwXizgsju/VteU8yOZigqdtSbes1sAhjUU2WEYbqsXJ8bz
ISOhMrzBc08/RA0UkcjrnURzb7I0h1WwtYeMQSh/+W4C1QVsk5aAsltHXFO3OkCqtyOlO09T4D/b
WACg1sETMAtS+/yghsqB2aRivF9R56c8ufNIllc/j3ga0jKqjYvVNDP+vR7iAtYMjm5A+d6GbWHF
bco2BdxtRF1rXazZOjtgj644jPno4AjNvXcM8NVEjoI80Zrzox0wTmFUlWPotcbYWfOL1usvRcX9
PedCYmRoRSSNRUNZtBrh5lMiC1xNobHmzP1SBpQkWrnN0J8xmIo7ezHJdHccRi8eoEk5QUAab0L1
LP09kqkGHMF9IqsEe1PuvFpGTAAcawTGL3vRNmHhpH00tiPeruKlA19DHIc0d6a9MGza/qz9St4m
Si5+nZCfCJwydkblk69rUOrh/WFbMnwGDJCYKVlUgg3ZjhXiopa9GbGfD2ohCmSbyBDKoDzsxinL
75a0TWbCGs9lv0VlWXbUDcFH5YmDNlMz+Xhven/Sr0LQlzKBi3p9+lJgqzGim21sFS99t6i9WRGd
ZJtnMWdDLDztQYy056XrjeFGHnRS1Jy14zhe8hqr2JJVJE4KW+wcR60RPOIi6SRC9JnQDWZzEEic
AWiKt6pwCvpXe6XyKJdGj9PuDePpazERRKABQXZyDGMZoXmh6nsr7EYeA9KTNrRi3l4OOoul7ScD
yXarlzuWvTuM7v0p8PVzVigz0VLCk0swOijBRXFQtfsiN7qlooRJZrXTi3srfgab6B4mfPmQjUfb
YCY1TPo3z8yuQKZ2nd2huQe+VuipglLKYb8yCkg7boQAmFCYbimAHr++EM1rgZlZHsG4vM+rPiSl
pa33vUc5sqzNeHIaB67AeDVdxLdiVBrYLOvN39Qe3+PJwnCHIwlPM7iA64y9V5hkfyMOKvCjJIrF
4V4TdGlg7ULyj/EsVAaV4vpTVP4jdd8vhBLVudOneS9IYYwwynHq6MEjsPs3e8FZ3GfTu2F0070S
xrkkQBj3bRvwWTlZuJpoy+qbw81E2FGiKoztzSzPwgWpOLvuT0vc+ykoH+ineHve1rECWJYa40FU
rhcWmf0D7OgCQWKA/lERyCEXhkGeLUvyovEjm/kNN7WxjcJHkRnaT68cIAmWxuMKxxNElv4U1F5+
sRtF1qXG/jIwIA4HpvVQB2wfO89ZTsboPIH0ZJs5v8DXIKthM0/utByrSf+VMgNn4g6f+WaqKtgj
RJ22GajNo+I29qmnIHHN4bMtmBBUIJ8s+13kwNLwKL8atnYtmBJlbv8ts/LNndim0lgoitM0O5E1
F01g0DFfv4nOpXtdu3E/YK3ZyhfoeNYdQS93U+q1BwBuj9mkXqTl3bIStVhKzb5LO4PwZqT+egpo
H03JCRGCx3yIEdpowjfWWADGQ48ttiVqg6aQC7vOif9gUtiVQf3CEfBUaA0LHs/S94Rd3InWPa4m
PTcpu/RU1pxFDMox5nbLU044OJ9ufYct+4wwhJfUW4DUMd9ESVIkuWm/LDkZ7ePY1+8UkJCwGeTA
BdXjKseFlheMAIkyfmHbPJxHp95t/ngLd1Q727VnZMMoH+o2Z88ULKhgTPnRSA44WGRBnndkShpf
xnidAVs+bxWBiwwOQjmj/0o3tta65S0A6MnnLRWK4wKUA7Aog6mqhjyisyJ2bubJkJlzdAg9oyLa
DmNQP3bgpBMP0YA2tsU5WwFW+dDeeOxEQkT6Ft9Iu2vDwktVOcMlllV962UHX3A2oyom1NwxWLRu
USpKnhTFnCvNsgcee+t2fLxZcPtlM977nXju5ntIhtnOmgr90nogaXREYHjUp0NRgxasc0QAQfqc
pivpV3mjJ1t+s0f6Rqw4oiJoOXnM6/6pYbmLrDLv4tu0e7+U8ASFKpORJp3isWbSgPKp0mYy0IGA
ssuHu4SQ9qCGjMV2rZfxTGU7I7Sy2GcgTUoNjYGby4kipXVX2OaTw+Au1vWOK4e1htFZDNv6E8Pa
XwzzCAmpB6zbK3W035ElkmKttQuG3I1zi24HVpyY09s6PQUWcFQmxtehK7/QHdMpz2/15n/YbZfH
zg/0rguxEq7k5zkHJTQqRc7ebUH7Ptjpdzop/v8+54lVh9wZw95J8+M0rW68GcxmMeGb1+YVr+YT
MhMunMoKwh7EFEd897bZlAZgK7F8yjSLYUf6jHTzx1ICmltIfQjNMv8zBejs04FCx/w5N/KRUWOQ
aLx1Oc2Oua+GiqBcb3QBB98aIX8a9qBl7HgwfjKs0eNtmo/trQWD8HBzsDf5gTjCL/LXwhWayqUb
V1KLfewrk+hfzGwgWaUmWLB3Twvc3ztSz3AjgJkVIwMh0l2gyamBuMZ6j/zz6hTbRox1KXaKlFxU
XPUeBwxS3VWLfUQHQoFlAL1dMyC0iodbzWhYwy+BsiEWfRVEq7Pa5F1roInYhVsuoOg1b58dCvTe
t6eHQqrf5JNH6ZwBPCy8X5kJAdHc1LinNvN2KZbWmhc2tQqDLYzR3FvD1CaOaU0EtWx5HDTbckNi
Q9Lz3MTNjU+zYJutzMbZVbX/ZuPAXse6i9FmsMmvCPauBMl+6bJXWXcR1gDrdppT9vUGBoM8n09O
9dRv/rHv0vJOx9eN9405s76bUaFz30PSYPkRAX5gi6DzV/BGIgjH/ZEmGHScNjCSbrzQHVRzxK0b
p9P2W/cNXlPf/7mtDJCn4mSKoTwOKV5sXdaHtJHPk7k8EPrBQkL5ZeIR4qpVy6vlGvOj32a4VWZa
Ij7XbL5lHs2am/RGOuyYvrLNyo6btc2nVWAKy/wJriUPKAiDIhJWQ+J452OXG9AHyMlZaTtgoujg
GaayqiNr+7a2JTHweAGKl/XeyV267DIv9qzQ3qnpv4agN6+2bpms7BlV1QVFLo1QcL9OXoubpWIm
N5vtKXWaMbIzWR1Le0ZQTnZ6inNdNwNxVxaOGSOkB143WL/sgYmOERQjWI2K+cycL68OIwaKGbwe
mstSSubLVwH0DEAF23c9+UsLbwQYr+38uA7q0rXyZR6gq8zUO7uhF8AqwdaWGPm1urDvoM4AWNlS
hqKTfPGNG/23evcUXbZfJXlGujtY/j3L/pcGAiNF8waTt34d/QUMhe0Oey81kB1MazL3JG8sLh5v
taUx+VYYrL9sGiZA0ylbi6Lghy81wnSC/DJvPSO/BbGP0RxrOIeIK0Q8uFYFQTDPE69aXc4uKNRA
cFAVSJYYCq9saGSIYLy2qvdt62R3GfbsWK9NEbXdvKF3YzJPCoR1LJ066eBWkT/hcirn0JPHrWZl
wvcmHKgb7lDBA5CI3Pw5i0tEN6fGvh0E/leQBTpDOMQ5btlcsRs95A5plG6+/AF0OxprjaYrDzeh
WDIHAzEIHOOE8ogPjfZhR+ASNdu0QlnBqHuQ+ALwCVkv/Q3f3M0wfL2p+zObyJLIF1N73WgrQMLd
zVZdgnfPuu6p1CjWqb1/TpA4ouZGDilLDcIWxJ+60H7YigDZOl+RXrcjvxdWOTsCRcW+l/YcboYd
plZ6k6Y1rOS14NM0N8zCWbtjrEHY+gjgghnPSdukw1zpE0HQp1Z0yyVzcyIEV4akDVAircddOM42
ewfJaBaEkEpqpX3WQfXNZ64ubhk2jQFMlkFajTXw5BrVnasxAnXA9ZqjRsgSK4JBDLuGYcQVgvhB
IkJlSYPvWBr5ySuViLC83JupBIJmU0WuTv9RDh079Sl4DQQ3SzYw3TYZpsRdRvyCJEcl8Ubx2rMF
qICguIKBUrs9zYI3fTAZnQsSFvCPznd9CYsBaUyb+CO8zt6h9yMvqT5OmUbxZbK+IjOomnWCYp3y
osl2DrXBShy9cGMNeUTh+g03dPOQudRtQVsN4dZP7Ykqui0nKPKWRoyGlOudPnXnWdln9kCAzGxM
KmKk/UEWSktgLJ/LnKkTG21kzfxwiNFK4E0AGmqFhdPfxhvDhGgDvwEfmBHrhuYqsZrKibZxYwlZ
QhSd++LirltsdnYsJ422iuRbe0EvIQe32BHY/aRn0kYS2R6FyJedfjIQeRBsyigTy++PkcjRw9b8
8WqNxCdDK9+Ddnzh9EcqYLB0zPL1D9tc+95e3ae8uPEG0QlchGy+HWSweyn1V1HQKG4j9/3G1JLe
IbTM9Z7P+ERGxnjsx8yJmnK5Nsz59l7DwM+R02duavdbqb48e3msCTa+/hdL59UcKbJu0V9EBCQm
4bUs5VSyLfNCqDXdeJsk7tefRd/7ohidmdMtUUB+Zu+1c2FeR0ucDRHfA7yx29aZ/U3ki3hH7EZo
j+QLWtZnG3ymA21uv+RiRxrwcimdQ4DmGrl5Q/L70u4jj1sdyd0zzCHwDMV/lmLRbDqPtSFe4Ur4
YWOBDPKKD8PPd1aL+X2erqNg2pL59LgsTSZokBqyh+0fTAFZDMcdywoGDA11yMb060fLnF6IjSVw
uGDv35uYjaiRlo3vBeiiBvHWN8gUkVC4EMl+4jL68SV60a7NAxR93pWivD2ICnCAOJaFM9IfIKVL
cSxY7nAY0ThuXW9faLCL3Tr17T4IVFf4Eg7aXXsaBlm7Thszy+foF+JLhkHub1CHr1W5jgd5LzSd
7x6XorBYVQ4x0m+XbDe05biOfDQ/SXzrG7RR0OvSOZk2VCHplbi3V78m+MFquu3Q2cwgvWg7E5HW
Cj9+dGMGi7G1qjCaBKDKxL9XVnDQXd7fAJlQs4j8nFLueG3dhLAdOFvtLxmlb4Wpl11ulB8IgTnU
svwX/JknX7+NJX5EHO3oJfwTYgP+3MEMLiU/z87AZbkTmrctIZTJl8ns7KjJ3NgW3mxsZ9F+BDEE
WIsRGW9PU9Q3L9X3HOLyZmQRxGPUs0+2oucF7M3GZulfFxG4fV1DUpaUnX5AH8ytSmlZ1tUxMM1p
YzuDfVAKVGvBuyjNlvcoaixqFoCXeRt9UwlRQpu5TRhXbG7L1PwOIjaZZZd/jp2DrJnJVRYMDKDR
B6IaYqYPIpaUa+IjOAtrxh1gxZyUOZiezFs7fpdx/xj0PN5d9dqlFEhghEHj+RXXhHeibXXndgre
cwkIBubYSqD2V9IKKswkSMdT7kynFF7hpoyKi+r0H8eQV4FCfA9HGKR6rIh8LJfdUMBtnG3zJKPB
PfD/4JzkfIUnl0CwieKLVNlj1qTVFfw2Krb0d8r6hu6hvwaBx+GffI+SkY85Fh9YpTEOZ31ok3WU
ZpX5PCRp/dJNgtylDDUL499+JkINwJID2nJvLgmxidBekwnMQEwByWbzjc1ft3fTx4QNzTOLP7TT
WfnAYuNqzkTTGFOcnGD0cLJ3A1s/PgdPtk/jVF7EhNAOUSDj6Dp+7IU/bDvLv7cG8swOjrfyNfUs
lAbPm65a8+pVVWHvzYwBC60QXpn6FUoGmoA1c4jys5L4ZjxytzEV3Hv/LySjeBuMbbuTJcvKirSt
ORqYzUIR307OpLZzitrAGdN7nt7LHslJDPVmL3z3yUw7xVnM54UIn50543K4iuHA+WpXBKYyU66O
jZjbbUsFdgFc86C1Wh5tL3o0si85a3klOtFCIZC24WTkBRxp2vHIt8OE25IJrTttsibob5lNmJKO
1twc4aC6aCAxagtcbwLAPv7MRTyEOOvBPgefeDmj36ZJRigdE9F6/J6R9C5+YLFkJXn602J7tFVs
J1GwLp+qS9y3gUXnVNpsRq32ZlbRqYx9cHIDHAZ4WID/PP1W2Um7tfwseht9n6gZy+h/xbFHnGlq
hkx7qzVANT8S0HsE1DDj/iRCYZLWZdK0DSIxHlFoGY+WmM6VY60xUQy2kWk9d0vbb8sxMpERkeqr
Xe9uqmA556bkKSjd7KTNsmQXw+eDIWFb8MELx4qvyJpyRsGDSkiyYCdsuHrTOTHHxfrdPKi1LKJ+
0RFzmNj09zwWLI4m/y6Q6VyaGle5v+4Q3WeXjIHTWA6IxmoRvblj+tF0JTs8g9g9QZG8g3v6jCwg
2w4l3X9gPVo+Brii8r9tJqOhEbHrabrIPnUe3qFSZQx7o84Ao5kherE8LohZZweVO+0L87IP3cl6
65K8zUywG05zPDu8hEE5xZ3DxO/aQpa03Dx6M/r8MhJTdDa1+903SEMyt7/nWExOA3NAhIvTI6J+
l+n55J6j0USy0qrxNC3B2+xW7dlgILL1leMcGcY6x3mmzKJO/jU2aEcTFOuNo77reVKhzIZPNico
SoHXg+u4skU2T6kuQtwK+twukgY1hTuiPT3dTHLfOUCagkj1+Rf1yYK+SpxKYuXe7M4DBZTGV8ss
jXVevUnHOXrNkA8gqMn6fTuasPrSTlzVaH2ZlvxrDqq8Y9NbZyPjdqbUv2gsHhehmmZD8Nezncnk
acoZgmVW9oynh2qdSfRVT0UJrss/BwH7Ta9J7Q+3Sf40zVI+dp39RxQtloG9jqGwT72rfrXJtHOt
VWaepTfVmAj/dXLLof92HqFFtiRXIenTeWtIHkPG2FfISrnlQpErkLIkRVo+OD2Jgv/+CUEqGJs6
Apyez+SxNoPxzBmThsDp1WbpzOemnYiajBPjxIw5C70l+h7rGdtDkDPwt+y1FSESwKIljVKHgUY6
lceopp0huULsJrh7QcS03lLudelLRsSwGQkRnikIEZ5iJ36P+o4hRdJ+DyVQJtaSLkYWrnAsLVBQ
HB9T3n/FCSoUCf+YDRFCmiButjN9fU5CUs5Up4Dxf5TGLVsgscuq9LbUiNNuyGy505m61DOq6HKa
WaJ00S8gnGa4uIN/84PB2YOFgv2aR/kJMNhnxp4txLpdVk15VHLcuW5MwpMMezda48eajWhjoFDB
fF0iW4dOnp+XWQ9ofYrhXEaYZEpGQyDZttQDh56e70szwbLXgXxBb/kkumlB4+YQSNtP73aA0Ave
2HI2E4O83TELsfAsZ6cznqeiO9ExvCP8Ro08LZ/93PmPptAKkWHa3mqdnJlUka4myJJIcCcyrGyp
Dn17vncezryEZAaCJliGgQJpE6s667Rhs2hH9OM6KW9do3hTNUsV4s83Nx1L7veu8MI5tb4XO+NN
ld7TKChvM3PYW+0U5gXkFBOTmbUegqFDQqXwaDLF3VfKa7amw4OGjFWiTkBdO6rhxSmwT+LdnW55
PtIycFmYNaG0iRtcBl0zdATYoEywooV7I3uM4vKvctmq0iWRF3qejYCRcPFfE5kz5Nk+3SmNaUEz
HfdT2OKkKWOlEW55ySj0NsJSp1IDp3cFpP8+zY7s316DoGT6JWbn1nq+c6M03um5T65zdUF+jHjF
nFMSynBQ2RNG2o7D+GCh9keCH6NlQXUo810AsRCjoy7i3QwAfpPaoj27KCs3ZrqS5LnvtzOFPhsR
2p4YfMc2Tetd3uHJmN0cQVTtPLNk5/eXPZvbePxh7Qe1vCQgZ0p/RgJbthWjSuY7y3io+uAjNeE6
L82oH5THNBF0MzhKJnNTs+iDP2KFwGb5WsrXjFDKi26plDgeqc7IoEK6t+/iyAhXsv4CCnFXWG4E
634A8ZxJZlLwx9aaD6ZttpANrD4EE6xfNPZHjXIH2itptBgDjjbzZ+1Dg2zxZ8RIVRZsp2oVobXq
P489TX5YMi8Dj4MSnavwBjoRTcZUUciWo9gikINhlo05qNh5Wy81iEkbd6csgkcN5VK3sL+wxVgs
cEmsmJVTPun5IZE8tQ66yCVb/szzsldDfxbIXcIhIvGuHNRpTFlaZ/KtGKf8XFvLmUnkSsrKjzFo
oY03+S9LEwBz7vloA9teHpM6e+V4Ljek0Bn7hZo2SMkFofOHQ1bYYJBHCk83pWwshPUsctwgXUUo
99xZR0vz0obVuhfo/na07JyuTXRTpkk0yZjfBT1iOFX1x6jt9ygloHJMaIUICaP8oxLqosG6zMVL
D7DZLEp8PoF9smRzrF0mHYU51xtysNs3r8ai4LZzEQYxCOOhkndoppfAmKYQIcR/hOrxbEOd4sSi
LxoTDRs5GE8NwfO7VObvODjuAu8LY3D/D2YiDMxMUSogucST4y0s0q9hTOsHbHzwxKzVbGDWX2yk
62M9Dx9qal/JNNx6chgeHJ9KyRImxzRhG12KAQhxlMnoSJ87rZejb6XbgkLs4kbiJe80ByWy1NDj
sDdmImdkPH8bsDWug8xe49ZGA9VioS5YNaAGLx6yanmkpvqTJtGP9qzslBCnvcvYnJIytJoX5fDC
EJWxAnRRAIZooqM+OFkqERdpQgIYPKo3X+96D16pcxtoeFDdoU0fyPNEJkY+bcwjbGGd4+Butolr
JgC4gz/BkpeXRU8vngFxO6uD6Gi7WA2gffs7NSWvgsiBu8BUB6w1fyqjKmynmNK2dKrjWNPO6LwK
y9R4LXpyOzUg8lD1zsZfvPxWdGl/nKXdbZEK4tjLWdBx4bfSjxldmXQVVpFdYkEr2BjkFnSZe50T
KR/IOZQPidd3x8oouk2UpxLBT/uF1G5mfzc+LXouzjRZP/ro4o9SLaOy2T/UVcCNvtghjXR5wW97
qgoG/CPtVlt4weOCADRpjeAh47N9bEguJA2AzDUc8S5rV7wkLIlM66oMBlheYNzNKiOCcuye/GUg
4LW0wUCu4WEpeDEUdQJ/h7F1BWTlnCiloxqw0+SUWiG6re9aF2jG7ek7sZoXWFSEM/IcoH0Z/qiF
RCKm7snRm4hrq6w+hfqakvWVZGdpDPlhtiKK95whL3WfmXVTaM7Su9FgnBK5ts1j13wEhXb35kCN
ZBVu85GU3VMwoAMmHv59ENljl3vDsQMDYDCcEtjMdwVSMLdf7wnX/ta8SDeqKx6HyroFDjmwGE5+
soI4i0BFMwIOdpDLwV7QBjlR4u4I3n2fA55FHNlXcnRWKQ4qS96paZbjxFj8GcXMEtxdRhxgXrhm
ySBfwLA7VwNhv8vTvnNsMLYNduQ3Zv/Jks9ogiXBBTw+tpl5myHiP6qIYLzOHX98FZnFvlm/9Vyr
uLZIihCOzsVGLlF9tmZrDCnTD54U/r6OreHgLP47cnWGMF2R7oMW0o23mpUiIYydJDkE6ZawS0IC
ptLaK9V/arYHmznyKUqT1S9Wk4E+UC0dUQW8SofBDCwm8mw1MZW5LF+zuv5uIGIe7CSlskbxKRrt
7bzAzxDAeumu7XmNcAZmL2Q8N9dgKZ/sqLrmuemEuiGVwK2MJ9ySuDWR3ZQIvfvYqE7QbT8X2ivX
nrrdxzAMCEi84Z4nA5RbL4cjHUIDOJA1RCrYCnx1Xcs6JA2LOIQs/bYZsQVn3Jl1KYZDi66b9Qfl
FJI7tt/TExONIFMP2GFcEjO4AxesX3C5k4PSKaxAgs73Qk/bWaYQEvmRNiul1w4AumNwVTvCYknn
0+ObRx4RtTO2H88tiFkJGMqJBPlPfJ/aPH3gaByPDLOZBSremulALZBY+zHChuJXX3X6H/gL8SQi
xtkkavUNIl6ZBh52Dfq6wMTPGn8ODnNX4RokqvB8sPuBOZQNzmtQCtSsUWXci6Ld+X71m8DAfs9a
cPYLZqKD/h20rEOWCnl0NtnXQefiYJIDtmTJuuQk3z1D2jB4XX/PAPsUrMyJDEnECWvWr9yFlKfw
RQ5tQ5aXF9h7vJy7XnksluqxPfqIwQY1nQubameC3LFBFnyesdky8CW7QHCgiGKYL1WbPyfmcFV6
9I9msoTZoOrQbOZXhzcrU87dQtTHtST0FrXO8jgknM4Oxs2wGHjNC5RegZrKx5If90ZozoNjR0g+
3fEXBJDlnlVrZBi8zFPtNRXIfVSgRsxnAZwpuXd5+m4OzXwh4o6Jcpwy1bPHY1B3Dtqu3Dmk/nwv
DDDchsfv6c4zL+EIyL6uHfEyC6tEwl6R3UXCJkLV5pEBymeTd9AFSOrdL6Z6IZXtb9Hj3UdkS4Jd
h5FZ0ZEwqlXPc0M6WYwwn7VIau/MYKn+QVvP6KegO1Uls4+RsBFZPRgT2AG79i/ZYOaXRCUPTrey
Xhrq9EZaewY5Yq7zL2OBd93EMSLdgRHj1NnkOCAIYAt4LG2gyLxzt25SJIeu+qilvjQ68DdFqhE2
QVhPuPeR5wPHE3XpPDXEA9UZNuomDhjS70zmHTtbM/5G6kD2leBvJ5adWf+g31zXtZ90B0FbinRN
6U3ssJqImvMXfnML1P8uTciiIdrlx48POIQtGFnpm20iLSiQ0jLWyEBdLUSNZMxoK6q3Lek76sI8
YGZS2Nz97JKr9j5zAMBbaf5qn7rYj9iAeuVn7ZXQ9kq65V3exnQDUyk3UzT8kS2DXuUZ8zEy/7jW
cGanElwgcGGgI0nGqYl7bdMH+iKnWHfeTgE2Vbt3Mjhir4qO2uw/u3T6T+s6Y0rYHZmuMGnLiB43
LCz+gP1ZybqUirjhrO44G6bNQwX0cj06Iqr0cIqKCPJAXD9j3552Uyaxv3NBkHi4V0eo9sbjd/Mt
ZiJ0uz1mIfnkZSkpyzjl42rQH9oNSH9XkvD6ueANhFDy7MIJPRcTDBGwjGzHmpLdwUhYKyE+sUdG
knIlZAnSGUEdO80md0y5E2l6Mm284cPi/cWVO35PCWvWrEBPIdra3rCVw1za4Lq2bU+e9C6dsZoM
c/B7EihGA3t+h2JkEfsSv1s8VNSiItonCdLGWUfcnPHym5HMUyqzmSc6QDBO9PRu0u294BVmo5Q5
CzIFDl1g5Ffyi5sj4gq60C7/ttp8eso7pwsHXJ27iSW9/MV5aG1KdqG7KhqaB5Gv8ydX8fub+nsx
pA4FDzl+QHEJOBYRUvvBPi/ZPZDXQHpdsTE1lVxpUtv2yc2zDHXQTGmPy6qysdYv0u9sAjYQkOmC
Wy0NaNN86CF0IJq1c16br8r6sTVp1xSJp9GxjMe0VPd0HVdmiERCXzv+Ca3qp1tG/T7pUZDYNF3b
eiTp1C8gCyy8+zjExTnd6qwniqijiNEpgewUjtVq8yRxaAEjYO2SlMI1HUR9T2rvXvpQWzrDfsAX
FVokncKFaP7zUoEPoz/p5TtxswO0CvEoEwgRQ2Tk2wqsNc4qVgFltndbbrUYf+S2L7t6W+YsHoqy
5iWUJ/oYxNnn8lQOUX3IY17RPQN/U84vs7Poo8WofGtHHAcahG3LZg14R71p6BXdvBMXJN3ok7Kq
uGCOOliwzvc6YR6Nx9Y7CqlBxbvYq6EOHJTfeJdmVHjYeGHVIy06akHaMbD+VW4/925rhqUbfMFz
GYAM2MaGXGiEvJHrXsgd7/BElZaHASYqHzBwWRtEdmcg5IQQDtzsrUtyp1mVWB+6dyNJ5pMj/VPM
SA6FFW2nkNgTFltyaxirNlF+di3r9Xg8FZHc0lCRNTU5xnky2w4vNZ+fBw3IMo9GJoBXAOo8gnb+
b+kZQ0eB+9fsVn3MhwmH40tNr6nt8TGCVsVa4aOzlMiy5sE+zQg/CTzEozc7mpX+gq7BtkJIAdk2
9+zl2NtevBtqjElpXXh4eUW5M6vkwQNPupmHDAkhf+dhWqNVWCc275aEUah4VTiihKHcTsXZERYB
tHjk3vxpIsiEyUoWz9fedx44Y2ru4q4PXeWZPBwMVPNXkj26cEGxcwXXWznp/BCToIRvLiMgRJMm
lFntFUHTcCaEAa2M9y1XELxryPZAWBFdqGxvPeJIemDOfBakDPBnQ2z+BUrXMMg3wWo44k8l+9cg
1YQ309VWw2Od0VW34/RcoviEhpVSxmIoztsxRgQJD2Om4qeItqBKJQ0KxUzBhreeuWHTRya0eh+U
MSEBfYTz3wEVYHe5PP/7ghzrzzI7EePbdjPA0oGycUsw2iIoQsc/G/bekcTyyTG7ywxPiWNzCMyV
BRtDKYuXDV9QFgU7OaOTthS0sV6eymjq78zO12B4hC64FJ2TSc268lrQQeTLZz6inu1RvlqitkNh
+ydziKdLhgAxshH4aEUexShAmttCnQBAuW/9jObHlV18yKVHdKnjEzI1jwVCr+7O1gEAdsU+MCph
drAdAf/oUi6nEvX10Hk3/OsfnqNcVhw1YYVzckEkKM6LtPOdGSlkevFwRifCdY9i50RopP0M3jjj
kBLBx0oWGHV6LdIZE4+l3or23CkfuhpZirthImtOi2er9ss3GWP95UBHp6fIsBjK5UmNoNlzZD11
y3qCODSXgyYeP6eiZs+Bzr3xEMCo+cmwizFEgLpo5NXWZDwVPltRaWVfky7xf5tpHg5sWiZreSlq
gsdMzvmy0QAHyNDdWdH4gexb3yPW5Bz5m4TP9k8m8Eg0TfJfWvnsS1PmJXa2RCfp1uqhWYyOVTGR
SlVkswuV8bWCiRl6eT3v6eTQaCKEWXEq/aXQ6bPfS/3c+JGCTIJ7oCSUYVul4xR2ffCXbtjYWybP
H367R9hbGyUmguV8BMUEcv9netKglJ8wwqSK7a5TB08NqSLnNlnTlEWQ/S6PZHHEoTVBarJnXsl6
8uS+HSioyVR8shr/r4aXwuNPExfbbXT2RnZ/TYu7aaoHNEPkEgmjJbtFq/qYDwWkvJYpbYNrDRHo
8LvLmyMRY11od5Z+JLHQfBgADA+6yoiyVeGofYMgvYTUeFZx+ybD9NOX2anh5so6q3lofJf3KpFh
98by+K/Ilzd9tnu6cv4jH2y+gn2+6yrQl9SwMY0ucKQUvx5H/XUYiOeZq/z9B8fSY8uq/CTcdte2
XgQHXH/OXiePCKidW5++dshWaGk9EwMmA4cucL9Bw5po73ONdoksVAzu46EbeZen8jdL4X5ve+pz
7lGWxvRSPq6BHsfozdGca+3I62X0wFiDnh0po/t9mcBCbSYPzqkNlHXS8hOpKYv8ucJMlxVPcxqY
Wyb/7ouhrNC2jOMkXfXWSBhc4gXpF3WODTrEQdWKgPOS9K33y/NPZclEv+jkX/J/q5O9fP4r0Oea
sG4ru4DEjrd5z5q4zrPmNndjfnFls2vGnzyp+oeo4Aq6WMdOQ2z+DItbPMyfTjarB9uxjvCmRjKd
0SKPfvI3Y2uJsfCPkt5y0eteaVj9zEx0d5FXvdfZekqbfxhiBHiOWlTLbJBkjOzWGJldZp057ni2
KhYNSQVF5pNuNz74sMcSu69fUImi3HTN18Avmpd//xNtV7FguR0MlE+KmIWgTNsdihDU8avD0TA+
FvrVg0mio4P++eAAaz05BBOEsp52cB3kzRNJy6CtvZbWuOziCCxFkGTONRXvRmTo/wtGpIDfMEvG
2FGBxEqGhOFDUSBmZQE71AkUISUfoiqXtyl/WeKmvXoLm9A648KmiqBwVYhqG1i8c6Uh9L++8GYS
iZp5cGdoDj+jWV9saZZvVU9CicImKKgsw1IHxskPyMimOlz2aRVD7ei5tL6vxL4wCZAMVuc+o5hu
L+fo99j6eOuhaAqiEMK6s7+nChrEvNggb9HjLKp5b5z5J8DiedVlHzykorqN7vwQNS73UgxRLpnB
jJs9q4bZgrWRALv3pv5lcBy1zyGqXVH4XYcOEU9BrBkD7NjATSqUdynbE7z3iG3tJ95cQWpk7Oys
Bdvt0JsflprtgwhoNxqdOehb5/LaUFv0behU3bVuF3VmG6DOKbllu9EZGdoUaXfq+vxsEDp4UFl0
AgamMEiB3SxnbhjTyr+VJfv9bPjbMSGAxp97+CtD/+r37rKS97fTwPE2FeD2oBkBrDELFisjphuJ
1Gvg1oG5Ey5d0xx8Z7Iw3KQ/CQntT/UTvLB0n6Wk4zYBXgEIs1jtALaz1GciAIgzMP5iS0F4H/fn
NtIhnGbnCElEny1/YACLhg1RGboeDxBBv1LujFbuS9tq75rlKtqI0Fnil7jrm5N0WiR5vsnMXsFh
sDG6nv99aTSxe8PoYflXwO0i2rZ+gL/MBe4ZGBMg3rzG9gDqw2UGuZ4BiGYT4ygZUWDaCy2/ejWr
go6yyHClaHlAQsR72Cz/EK3ZfdLixgAODsy8M5av+fhkY2q4uaTXeNF6iWI8C7776WLshgwHK7Ng
LJVp8JpL2v5Ok4DRKToK+j+1Ne1EstOz5rM5BW8qdaerHyzHtKeVWJY7f3KPn50gc6n//iuQosih
C+JjyQn+oIcyHkw6V3uTYgoMqyDauaL4FkV9IUoaQxKXHjOER6IETb3vLDyu2ccwaff670ves39l
7v/exMuvAXYfRVQRwkuUOyUw5vhuXobM/tgXGcmrP2ssdFU8XRHtMM0sHlnLPfD6Sc5KG9FmSsA4
d4SZ5gNdA069zzJDaTYeph70Z5P3zm7UlV59o7gnhLo1csgO4AGo1ucWvN443gu7+4rgK+7SiWlD
YxoEF+WDh4Zi/RJUmfn//1SXJjGiZr8T+Jn3gGP+YFKJNi3rGCb4jnEcO2y+LWGtYnFPHB8njaqA
6zYV99IVFwiZCADp3g7Ctb5d0Vd4Klp1Rl+pt40TNAdnYADIIKRfo8CfMwEOUNdEC2Ax38Aga882
wJJNsiQjaAEoj6a1hoPbKOUSf7hFCdtodwXk1fRT/35wRMiYml0XW90QnCKrPVSV/WskfuPADaHO
VsyrWNlxujMZQkFcVG2I7f9l7KKjsnoI5UQTNVkNpThLvjoxH2duNjQL73bn5ud/RwWdUIMMU5bE
2hmHVldpGFSkgnsJohOke6w3YL8c4tRiMd8wacI4ZUsm/Xqxfhaj2lVjN51jJ6Aoi4bLMqZNmGnN
tCaocdUR8MHRUcpTURUBCDELQRoChy/F0AtZyFjscVbW+8Ax0v1oflTwph7KptQnEu0VMZNNcy0r
okNQzwKcc64IrTGGE8yHLmJmMUjVEtLcWfBB9jUhHBcvMM1HRttio9hB/25dAIYdQrA0ab8YaRJ9
4bIgNNGfm2ZgXHEStqvFQf+KMHch7+YJFNGZXRy09DKnL24asCQQ8I4k4S63Fp1MPrJhNQ2n/Rzc
uznaL5wn3pvXOcWxZCl2Gu1GPI9kcFJsQDup1TjfGh8rcdl63xpI3abDkaB7dzoCI2KXarwGi+fg
NTfIDlNl9qsRw3swzuoWE0exheWU8eFO5kV7E/+0jCYjC/DEwfKcZ1n07hNRaI9iIp4JQo8xRaEo
E5S7hHdtiNBcLinizX0R2AI6qFvDygRSkJYTk7J0+QHG9XecCuNFtTgJS8/cl33Soa0wx5cyN2HG
uas+f3Yu7SC898jpcaQEvlxlC/KOnBNzRLKVRS5/CI51WCT/jnXib7u6HB+YKfkXksNhiao2/ajz
S5BnYXFPDQU6K35Ap8pigvSQ0kMUI4fkFI2Y+enCdF/8dDagIK9IxX5JLGxcfX8DJzCeVDK9TRK5
dpJwZtURVlJziY/StcxrJ/ucZi75Mau5ewehVO9AePv3oB2KMOMwQ8qin0aw4Ved5U/0Un+xva7m
r4/WJdjEmcrhYTL8Q2c0EUK4Xh9bgJ4h0Za7eBiCHw+pxwYfGV70Cd2DBmG96WZfvDfMhDeEk3tw
dsz20KvpARoC0NesvcGDesUKrE+9l2VhnykirTI5nzxTvrcJYx5HmOqtpDm2ltH5K5L6yer6+Buy
3bTxUjbUXWOT5oap4sldCVutJYqNS/t8LeSZpkCGEmHHOWDicpn6qAgHP4L11VT/eUAxDq6R2o+9
QfDvJJX7giS3345Gkr8TLa02DjEhX0vZ/qJscQ4CfddZ5Q0eTmqxzQzxpSIA+E+dyE8arfgzgtSx
bXo8c3NXUhiDw7QGfyVfxc3VAOx2tSOszWNluq9zS6qSVXr039RScnrXTgHyiJCTBOkKKvBDC6Pl
C6HmAzvE6uJVXnJUJWpMoeFiFOlntODC4boG8M1XfQNPM4ls6d3J3P3g1fUfdw2VdV7S1Ep++2QK
Y0SG+q3xDnuT7OjwwePpLLHvOb0BDLJ9vFdU4i+q7+XOzYX1aCr/CaMGWxvb696AwiUbNvnDts1Y
ycCCY/7cyj/RgLA44m1llF37AJcAfWYZP7ZJsyY+B59spHoQH0uxUY0+sTqu+LH9a+yznlYWVqBu
nr6Se1BKYEoRz6GD5ucnxVErplcxuPYPHpAHg9HET9q+2WT7QUVwPkXz1nSQPmRvuzf03c0d9BEO
txmgFfuFAv9QDoHH6qqLwcTwPVtpz4Htv9JaikPGg7nttPnbnZX7jhEe4BGUG3pOvlV4ZzdoUtqr
SA3nnakW05bAeMsd2FxOIZq1XgEFit7hfUyI9lmdY9ECI937Zx/zrSkshQ0M3Iqbt1zhFHA0Vh0n
SwUgOqTWFrG5F7Oigo37uHub+uE9Kj0BPvfMj8eKthqNF1i581MSzyhcMbD3kcYhornOM9uTZ84M
UPW6IGJ8/RKHMQvcV7lS2IYG3V2nmydXt2gmAQmLwTH2JsNQPw7G+x/bkMlbZDIvHJCVnpkhZW81
2ohd3s/GsV2/xQmUQzZmKzDC9TlOeEdgKrhZ6BgmwZ3//hqETmeB5GgbsGd/JOGRwX5icnaQCl8q
mQHimKe7n/f3f991qvOe8TRv/33XyAwVS2vkZw8bOG2G3i5U00QSlfEtUIzuWm8s39XYTseE+ojO
PirfpZPjuPYqdf73b+3afgYMUG+EKrqzU1slq2xcphkcVke1BZSxmSVK/D+ezmtJTqVtuldEBK4o
OG3vx480OiG0ZbCFKUwBV/8v9L3xn3RIs3eMZrqBqsoncyXGSYaLAKKSYhf2/XuQwabv+/g58GV0
dXV9b3qmW4PFcKwfAQ+qGCeIS2L7SobJ208WoBWN6X7r47vcE3dB6ULqBCu8YneaXVlPh9nK6U+q
fFblgoAIx+KXJtDdsUyCm4FEyDOfJ6KVLzSNN6e4ddNzueBCwry7H9B6N2OW/Z2ckMzDFFLuRhg2
yqrx4awrCz/BJuC3xLWdx+TpwjdZCP9toG3Tp4lhdgg4lHaCQi6ivz7UC9pys3ivwSsR+WDrIZOj
XTEfAj9hWIDnft2OHz1dDjddtGobF84eVlx4YK/lXiRt8LvafHBgWZhaFVRFtKuDbhkemVdb2DbG
7rU6zznj3imGnwyvAVo+z8lTJ/Kfss6yY1sDO8x8++QE9m/XyoFDL0R0zFJ9OPWsaWOWBjm8g6KS
4DnAVjciAQF0SeONMaY4Vmlg36VusVaRJFI+/iFYOeMZhQuwcqazXe4TeNGTnUKQ4QctBH32BaXq
NlYGE9ISU2QYLpHatr4OGHQKbJGwEgcMX/ticuon5MF3frPgOPjLAUCQePn3sjSrlRSZ+dLZAQEq
jySyO9XQCH+N7MVI1YplF4mE+rJp3vaWQWjUTnpIrebG2pujsHDG9fhQ8CXvdeM0z3Obv1qY18mw
MI3Sa6JptG1KxhJdXpGlDU/HwMWYQ/dNXcI1rXsmPphsuN9NBhFxyeXJ7i7My5qLLkcBkmR802Fs
DrxNNivcZO3bzvtZuXK6KjNP107oi+MN5qzn/4AszLcY3nK8Hpu7PmpPDuv0c+flE2zfBCnXaJpm
Ann3YLOeVcCM0dwYGnHk1eMnkJtuX+OANa36OwZJc5r99Bt2AYgYs8uZnexJS4gOzwur9TMzHbiU
2NbYQ69fFCVYWGdJmRI32behzMLzUHgwPP7/S75YRycb/EMqs99ZnhmMHyzjVx7lNzDeIW4NP1cY
wkW9kymZm5aGiKOd0cmxwRbybptwvDQ1uAiA6tlJz6J/lkmUnxZnnslOF8OzqmIIM+mI4CqJDqLX
XaU27VNvx5L5VibXVDImKkqKybr/lKEZLoMcbo3v2S+AudZuyA6MVHB34zy4/vtbqw2THrl8zVP5
aYWZ2lixznfYrtpHHgF0E0371fhMOhBNyaZw3L4NvoYZQDJG5snCl4Jgp7rqWxPgpGnIgeR5Zj06
P35LSrDHTeWO+yZrrWfRqOi542RRSHTz1j0Y00VvKLPBdVbEU5TJfwxYm++Nb/ynJpqeFPmSI0Xk
cBzD2dC0qc4UYFBh5Is/uq5/5YbErxGLOY9iCckdt2yEMIhserudr6aRDZbAtbwpS713Y8/mZtEz
SjxBhieQe+RSoPywUce/tqyhOfdJWSFZBZhym74PHz764keVA+DVhecyYQicfZ5MUC+6+l16tTjM
Y1Rc/Xr8os0iAp/BcbBUFRxpG1XXpAVZ7nB66q16QxEvYXSv/mUWLV/dbPjByC7bJikM54JktzOt
3r4lxzsHnDep2E515fBoLcIIWQsMybU5EOUd4NrEbw+0Di5lsfAYLfNHGFfvI4f0TdmM1R2IYwQN
Tv6OZrrW+Y3OPmXETt3mt38vPAb/9yfUb8h1GJMJofO1yooj9nDJt9hp5pcgtb5cwrSbJO6rfefM
00sy1frGCfEPH+wnz1m6OUI5PJVYB7vcPsDvuDYsfTtUAvOjFwpcXfoqyrl59KUZr2WhqFBdyJjC
nXnrZP/WYOK/ueygUZNo0QoUnIUxNMlTLXEhVN6KKTOxe+6j5MNGaXnypvZW+5xe6rGg4pvrUjHb
2E7ZEOJQIltH6qHpl0P1Fc1+cbPNf77DEbdTwTuKSXCxSU1CoCYzQKvzSBrnMYTQwCmeEOYGDDm7
w/ZI75EO+3OxWCc/Cd412eR9yKP2pZjAFTvMRLazBTo76Edxgp1UoJwFX1Of4sqzsgp70fht0DS+
RxSfYAQqDWELPqYix8zGSRs4hOsX938v9aDTfZss5TZnXPC/r6HEamS+GeYUGIArR8OZLhDIjRa3
e0mZaByY36WXNZ/IEjg36+p3J7uDcIIzh3Ksfxlq9NzHH1LGIXDsHqNHN3GJtd5TVPre8+RTmdxB
HggTzLiU6vC0XV9kW5pj4TRmXxJvxzcP8qegVJIUK66ywfN2Er+6vUTZ/d9LB7MfWUo8dN4tL7pi
jCRASJK0ruwSr9uSANuQNmRDVqTvo0bpRyPxH1Yni48B+Ni/r69/UAIdaWDyfV9GJuBDU+yQ5+Nz
5NBmPYEAANhi3pi3e+d/mLGaEfDBasNu10bfjZDktgjBnrLGAKpMV6CkB4K+L54HxkZ7rOzdphWA
6UJLi/ui4vjWji+55RH6ajnpIYn8Eak4ReW6DcTFqqMuOgBdDvex4+f3rq7FRsBVQP/W93A1d0cl
oXoILV9Jk42bLOPa12FwHIMW3RNuAd0MP8pkIM25voSuDeCdVaRQJWxjr++PuZ+B15Su92anzd0U
RX0diy/eSWcDEpOHjCO/FYU8CVDnXB3Bcx0mCHq5hUkAw2/nzdVRdfgxIiZe7EQYmg+KwVHMcXel
PzC8Df8yqCKUmRpS5332QdBTsZTPiHS471OvhBAYKBz1hO08BcbZXmJxpZAhuI4zS0jNXY0NmjJt
S/4Kc+nfmh7XYlfHEPPi8JRPQXC1J8+6RDAjihojCn7E9tVfXxqPnKj/bocDI5GRuzRH+Do27OEp
i7OI9+QtvrGY+BtZz2jTLR6Fq0QpnZEC32ygJBYpMtzWuhuI/AwDO9ida6Hr4R7sr+hmZk94GqrH
7IOQFArUSp/SHN9txKDQkddChRHP1g2oO/QVa/ooacgCY0KYeLRqIi9uXD7oAUKtQuOjHdV9g3L3
iT7IZlWpgids+Z39f/4OjvhX59m/QkFNS7KaJ62cH01Z8iWGFH7t+oLjRjB9y+ce5Udq8ZYSNylq
zqguOboDD2AP291msJgS5LF36pkGB0RAi4RuG4NEHLj4shKBVF7JDyfW3spUH48znvCro9pT4Sfx
MTQUQJTsaf5tu4CRFbyLszrwTPjK8Apc0xTH/Ki6u8yY/UdqMnvOxNHGjKsx02diTO/tGmRc83dw
T5Dvrujw4d7wIbJ1qCOIwdpcPGcryoAakhXalfZefQtiUaCerxWzWf9VuqDBOknKLu/rZi+0ja2q
0xe8poxoQ4E7sKGzSYUMx5+14b801moeG1paTijq4TivKXUpPUBFsfN9jAJG3QlLUOACjemzcLcA
1qOFo3khW9Ydk2kU2BbQLQhxWJdifalM+b+Xrq86Bjl+sndTInM1PNq9B4mZKhpAdUJxuMgi/zP0
MnXqmrWMK0/cEw2id0It5p7TKlL4CKArm83rXXNzZ+d7ETX2ziMvx+RR7EUdRCeR+OLS6VenSdsL
H8+Mzyu+TqUNGbzv1SuV6heq3q5SuuW1qNTdzeaQeFhp9sjgGjtXVAN+RqgecmB1STX8cHDGXhZS
lHcq2YOawSFZHeq4x+ETwnyzi3wK5vfgwjCuMOaAMmJ/kFjblyqOnsdaQ6CIOf61rvjI2mk5Ja4j
DxaElm0v04KVIOd57HqXya+6h2kDMPU9okPrJ4ek0aRUVXctEugeVWn+SN+ebkk+TpgF2O9LWb06
QhHnCpnLyEAKHIzRsQ3HnBRH+9ny8RO87p6jajmR0AjPTkEteZi776JER1GBQ6w+wjoHe4hrjSzy
/72k7VO3HgGYYzJc++46+Z/e4WSNMyLc9C7GGOm8Ji6R8SlaQYTUeKvV3Mng5c5EFAufn8GGzwZs
/Tz7N0gm0hXjTYRjePv3p4JResBEfFL9vhYEVZ2CQsDCil6yEb/tACh8xzErROyb6z2J+ZUUxmMA
nyLLQIAnpeENciPO3FRmqnK+IrBNByZ98Rkq20+c8q+00AMQsIM/HvPG7Sh7nCopTV8xl+M3u6EH
G4qiHQXDq25U/tRxrol3Xmqs9ziKrdeGN71woz+2naEvso0gyA/RafHmD5xLzeXfizf6DdE94vvw
Oi8KTTzOKLtPMA+ZBEdGp6z+6IsqI8SBRqKDaKM8qLo8/J6XEGekWEf7YM/dXe7FF5Ak3HVpVnBe
NuFHLr9ncxCvzxePK5TaI0+qSzfH1JKC7seflJ55Lh3R/d78DKvUInsXtnf0xQ1YvODk/xZZw0X2
OdvWGb5Pj2HiBFmu15O8dzFIKLKdDqkenHALEM5l4NJpGD9DEaUfVcyte8Em+19jZtIEWTOfAZ9S
zFJSXOIZ/M2oSguR7sW8uPVHHY7PcurbS+OUpyBd9fLBKt86RbUTAdu9AxiCxxctdr7qqPhJ+/6m
SWT2GyVzNmlcTISfeokpLCFXjqZ3HTXRtcwZhxaJrLJAKycBFpC0eeLokuGUI3rak+mQHccTDcBo
8l446vNwBhEQiNVyUs7T1rJ57mkT5RTD6ueANvspBuZt5vCW9pgeYdq8ILMf+01GiukWt9zBaVv2
24Ts22UKyr+p13wsjk13EIw0rNiu2E9i/AkCYtgHKiT04DvXzvLfxQQ3AfNfdUD7bDbrrA0HCd/J
NxBbsHJXUV8+BcMKTaXryq5lsOlxO0GdUfdEj1SJpXh+c8uCKRKn74KaWOaGQBbFmsijXmq6mxpe
cleDLURoaq4txSsuU2DK2Ub5qK2fGeLDlbYO0r9sMDem0vU1nk3yKQ1L8ZzhxHJ9JgxpCLbG2EwD
k+IYyEZfi6zGvUCpTLxrgG2zg++CHWSebeBUXznH7ENcY0gRuc0md8Ll2cQodyxct0TjBBuQnbmu
lmfwW3+qJq5BUSdoyhm2ZHz2G3+Q4prVfr7TTchQYQKlkmTfQ/2nmTrWPuOoDQo3BzUNXcZlP8hQ
p7w3XoJD3cOizpLaYeZXOwbf3U7z6N534JDEpPOr7cmt76PTuAoeC1ucZ7LPM30Dy4tYsE4GWr3y
YdeHKoX2ptarr1xcKARF81SxOJ6Y25Gzwx646WT5txzIM4zGgtObahqfJknIsNLXBAfgxvfK7lEx
qHziDYgZlSsSp5BaGhszutHgePSIo6WHPpOW46dMJBaMOCLi1/YGaI+aUTKyjDKQoX5Q4DNdRCYQ
123CZZgpDg7TvdYPwSkr0K8+c9pEMB6kpJJM/WyCWxTMYG95Yvv4mmntKULw95KmGyu8jjgMd0Q9
y9244sf6VbLQl6Xhc3Zd82ogNI1ce5vBB1ZuL8UPp6SKKbR+EeXTF7qP6muVZMCQTc084wuCH5EZ
uFHQrVkpfau3vmdT95vv/MJeNnkjkf1HLMn4qeX4rQ7sI0EEDL+OQnQahTiMk36vGgS4LCJWP2nN
1Jm+ip3UaudYjKUrzi880v2L4c25plOV71wUMg550Yl6xoNqmxd3kemj4zPLo7MZiZtjXBrANirr
jv/ueY4xKghmF8PGTGxDcMfoE1Ecf1stiq6PSvI95+KexRO2owVbmfFDEHF2Nxw1bT0nHGzg2Kni
7LHdT1WYXYqi/y80E9asOE92vRl38a5exvFCSu47dkPrCIsEuDdhT7AaZn5LGBbuHXgEG1OP82Ga
aJcH2wS5f6qfzUgssuY8vmdafsC0PR2nMnuOBnBHEVGZyYVnS/eGf43shsTlXGF7gl59+/dChdnO
Kxr3Bu6MOOMH5d/WK+ZsAs7VuIJWh3OjUA45Sq6gKSC7S//B+jueYoHnVoQ/2aA1F6jt+bMikEOw
BINkc7d6MBW4xykfHbm+ZAGRbLbh3rhBfFMLCNq8L++B3wC9dLWLKz3Qd5c5LXkEi2JM0WEP+DvH
TrVTuDE4h7Q/ctNMJxh73b1aqFPJ4TUf4bSHgJTPriLRB3Ve0l/95o8TYgn4gMIPxZH1goStxqMO
XuYotU1nK8U/dcEguuk4wgid3ZFX7XO9fIf32T6c0vs76reAHoMfjc8nH6eQUUHHspXOYuc65nAv
+8hmy62A2ixW4Z79xN1l2bNhu4AEjv1mcK1TaayJSN7CJGfKT6heihK4aCHeFe4pbJ1gfzNVBwCQ
EbCbhwcA/NA1Kaarzjk00zovYxjnKeZkdpUEp85Q0hOxxsPuwEhTBuhSBD3lvbBAMQ7sNPaNiu1n
e6afw0rhHNkJ5qg0iSQVtAA1y4hfs3VHzJLxeM5TvBwkIoKt0xx5tjA3DdSwKxiN/5/ZdgwmkIdL
ScY6UAyDQnisrrXqGdQhuGVxnG1cL1FnX5ok3WGFHZ//uRMbLCKZZ65s8yECjg7zZF2J65BNnJ0U
h89lyZ2nwNjuNVXgDkpU13rBeBFag7qXoa/uDQ2tu4V6xY0bW29WRbEQTIoDJW/qBV875g+8DKEi
AA/tPAEIyLZiot1nq/0gfdMcWY+1BRegDjju4MUOj+wQ2vRRThjAmFrIg90F3d0ZzKXPA/8o0RyP
/Zg+2k7A6Et86wbsd9u6/dmdw+QCJfd3XCX4lZL87ksm7tXIzcBCwMbVzCdmZB51aoO/8ywkpBLZ
eWypn+F6xQbJdDBI0uCK7PUIR/8z8GqJZj4f6SR8mxIUrbSotnnf0OuWJc8RQVCEOdKMgtKnBer3
my+X58nuQU/NaXzryBHqUC+7pUmwPQZEV11nePMEHRPaXotrSGjuAjv29sGZ+tTgLvCKDpWuLlVU
PkahJ7yib7GKyC4nVX9S0bj3vRok9+z9F4eURZo0/NHWuATTLjrKLAeiPgf3SPRYyRyqK3Tymuf9
bQmS/omyLvqkqbHJy9NgYzloCMm184zXpyOLkRJtZIiG+9HY4SnWCt/mIthLvlsEpw8JM6wNBaTc
BY5gy++PKM6oubRgILwXIYEWyouy+8C3qjWiMF15xe7fIy0ll8tvKU/NHMhLSXJ+U6ZYcKcc+qym
JnzTldMR/gzboDz9XkA5AaNk3x3tpU85P/KErXeblC6+BOyz2FWT7641vqwpNs+CBa0+sslD6Gy8
Cz2Twy4d8mnr2x6APZuWJKfjJ5EKT6ePRTgub9FXN4j6FMdBiDQfn4Veh4qN8xuH0sFZgOW5Fpv5
TAfEmJi2ZXlwIdr4QJm3z7YVhohsHcOgKCL3Zrm/mlh0Fzl5jC34aFEmPeQ4tkdtcKQe+swz+sCu
5x5SlFm08/KwZeCS4o7+a6bxOiVV89OqQ0Rj6xGFGTaMpHoi3WhvqVKF860pGmJHBDI6rC6O3Q47
jvb5dmmDnaxMX23CqpeXf499t3L8beZMb07Q/qjZWN4r4XEi0WO9/2UNTXu13yLTd/vJD6FnQqC7
OZl1i5qkf5Hri5EpxjBUOpxI54ygj4xKhjmk3DZxRdgD5gApMZ55nFJmrpvyV+QV+p6FgA+XUJ1j
wcndON+qjCgFPYXdvrOS5MYkdlNN7Fs6TTtLzMhEki2EATUuayNZgv/Ii9BuCJoedT4sYAOdJ0WT
14Wf8Uk28/ww2HoerSqK/Zwhhtge/CDUlZtrwh+M73l6e+N9hp4Ftjw9tzYNNQqO9s4xBA1xtNVb
M0Ygdar5xhJ7TvsCON7YDHRqe9NVGFIiuWLKUHkxfbAOTey+c+n7BfoZ3m4i+ldGk797k/YXn5wV
wSD1NWhKTavc/RHgjkwhZjUzK2jtc0Jjc0rzmyAVDHfvRM3riEst32eueqmTNj2VpfhOoCM+Cvoc
3Ephk7BLtALKIL7XPgC6gaNNjdjiYWyLqO2dnF3PVhTThbvBvakeOqJAapHu3WWrEyNCRpUhO0yh
ig2rmh9dLMfWiT9djecUwe7UdRMVJw7Gp4RNQzXQrYf1kF9l5Hq6AlaIUBPFt6V2/ZuMGw5xffxV
1mG2l0SbtwXHKMad0rtQwuHvUzm+dVbKmQQlmPuFBEEhSQ0slU2EvTN3IBL+Om65BJnpzz30o7uT
2NlBVtH/ftd/v7DM6uY+JVwGM2xmcKMEFNaf4N9LInvoecrX701L/DR1KbUgLc4QK2TJEUN9oKlk
erLqtUtraHlSh9X8mCUogWmGr/7vr8N65VgiHli2VxPu+td5IrqM1X5L+xPoq5Eq+9pa8sPcB8zz
rQAsu5vIeu9iojJdIm6WRyCwmcqTxSbwuNTlZ1dAUgHiiBdH2fcs+92nhQXZsWX3P5jPNm7UbnAg
7tUzdgCu+nfHhCdpyIQtGfAFQ730tqLFfVqfgBSMvSibOYlg1kvp3nIbSL1mfo59YVqmbVVWy0MW
Mt8yOBuP9kyQt7Qh+HZVjS7sgNNWdbNtKnOP46I9aCZoFEg15d3zEmKjguxdtLg35vVMZWbTkX2A
2lHVKP1WDvg9cO6qZMdVRiEhcjYKxgn1qwS8h7UOKhpJyYPNuaywYvveaKQB4HfXiHPjVcWnYLDS
PdVj7KlTWn8zDdWXK2E7NUQnLHtuWcAwm9UxsrQJllc+nI8AGNrJWDTX+SUXj1OMu4qvsRlwj25P
I3Qu+6PneO+V1XwfsMvjwap2WvGszmEBwLkGxBwG7PJCq726sqeBgUS3oJ8GNpKsDiEjgY0I81+Z
oIzPUlV49wXObGnbmMQq5iZ9faEU7D/8Ms/ToKpdH+P4bgGEDHQSP+fs5ths0XCiEv3cR4nH9K4u
3rD+d6fZLn+bznrBW+wcVM7iCQde4bEzF4mf+3VqaE/OpLw3Tf2gseYw6r5FR3bmA3axk/D6P1kS
9h9QpFhM5ynfjRJtDdZxdFJ+h5Qa6k+f8NpW1SHlWBlV4v3aK5Hio9rhH2fLKSYO3VMxXhOHDsS+
5bnM+HKbrMp9MCg0ahkBmTJsYHz3JfU5jCT0glwM6yZTFyDqDXpXWkPB8AlFHxPvDdVEvAmnto/C
VNRZ8k8CGPK6QyjndU7lOidf+39N7Zujs8Sv86Rg3hVB9a6xTBAYanHcPApX5S9VlqcbEmrR8d9K
NHJaoj2woRIt+9OE8+t0ToHV3EhA7UaN+dsvVE/x2VtoKHfEyzgKJoP1jzI3h9LD0cDg6BxRfHUU
xD/yUS43i0lr2IWPfPgZLNElYgiwy1T9XRTwqJT+qHw8ELmKqbkY0hvwv0fIhn+TAaZPQP656/2m
VixhWHVHYOl/QFJVh3Qur2Tw291MNGc3oDKWwVs6MTrIFK228Q7ewbeQR9BO0wmwWcJHnRlv67fT
z1km/02AGskv4Snu3fYvu68X2tA5PZsggzW2rPRqH4f3XGJwsK9tNORnu2GI0rCj6Il9XZL0M6OM
4M5FsXFqPPp563P32iwKYye+j8qaKE+Z2LFYkopbp7tAZjnUVJJfmtY5E6eEwJMl2b4pGuyHFNmJ
jGFL6iM9kDADoZBm1n6kyXNEFubJQlfgHEKorBduCnLuZ3eiZTpYVZNefpG73LAcsKRR0kr5Xr5j
O84GHP+riefnIqVxjaP3p5N10EXTDDclU7NtR00ZYQrg19boDlu/x9ga84RNKvvFNsUjpmUiLBiH
kkcoDgHuynWhtte0dw/jwEPPzxX5S1G6eDEjC3g6h8cKEGYqmoOOAQVxJ2g0hnGVMJ+dnJ4H9iDz
dqbUbhMBb3FWJcBapmtVj7/1hBddlTk0+lDrZ+Sut8o0C4uWgYFk47kCB/VDh9zyHYNQ7MlczTzq
QxO9j4Mb3itcDDiFmfPXFKg4blTdIp6JaQM81K0Ldg6aZtcJsbfz8B5JD4MMpQQnNwm9feWxv3Cd
jdVhHpsF5MjWHm52joeJ++Y8Be7X2NBGHSoQouA56mM8wpsXBCYpVd7gsHs4Yq1TFECSFlKk5Gaj
7sjwJTuFemA+7DMTbMtdu4hTW7pkTIGx3JzuD0YKdo3iRSek77RPS05O4CZq6JOxnek3G7CCKqSe
wX1dHif4H3haXG58jHUFvHRA7fqV3nND5tfFFHSUA/UKTCp2bJp/jzbJCXaH3saDKDd5bP1j2Lwo
LD+8kilHh4UTWmdY44YOeE8VgEuD9FclgCSEZgnrIwc1FotVc0pp514v+GaDEYPoW+9D7y4tYlDU
hh0T3LJznR2lL2lC6eGx0BS1N40dnZcpjK7fHMum23iOnj3yqTDHlk/LUt4Z3slr7VlUDgDTDFrk
PePhajbiF6BzZ5/mbO9nJlqtRUzTI8nEMQazopeFIB9YSWqJutGQnrJzQhOWJBOclcnvcMFYOPfm
W6bpIsbVl+zFTOcxGe4D3nv8Mv4nG9V6W68e/EhQMTaWf/yJSIO8RhP5qo588SHW8w/HR/EJbQU0
3Y8I2hXfRp4cEGbIsIAe2RJSFCSPOc27IZnfqHlFTU521FDTI7BE71iQ8J8T5zILVe6uWv2n1lX1
5GiLfMQ9Ik/DSAU93gYGFA7zKnuChTmiBYpXPNVrESzFodbMRI08KnNO9ppBUwfESxTCDjEDNovq
BHD0Jz/9LwbQ9QO/Az3XngfzzttSnkClDs4LUnm42BOar2biW+tN1OwD0+NbYt45TWy1nI6Jk8ZU
CO6/eaeYY9g5TuHvHUvhO1oMzohk5cqVi7oI94NGU+BkVmd/OTgWcowJm7RpibJdoBWD0+yXe1AH
rzbms6claJNz1Ph/4RZxX3uV3pdGcEYO6Camc+zF458FW8UClNqvNPi0nw3esqr7xTCVGEb62lKA
semGOdiHbvw+OEQa8ZRY6zBgi8tnekaXIx2Xg4bD03wuVv6PWl8q051nt8xPLsYgBprxDnPCXzc4
p4aZv2gZF2Y9huWG6FVPllwawiIMVaoGeSZGJuCQwDTRkmDH3GQ4DV7+V9szPgCy+YrZ+64/jXTb
UN4c4HSkGaAbOKpWifrRWMUJZkdGUMC8T3gMtnHDUUrPwy8YNH8klkO8meMzw+ZzB9Nq2y4hxUZK
H4Y5UreuVN/SknBPpWayghXa8Vy5f5y5Iunp/m7FJAnrDQezUrqUbNNLBnqyRqq/RAOPT/BsGeuF
zw621O2RVTK7VbBiSwOft5HxvazTT/aNrFZB5N6qOvtrLJImTeq/rBtQh86Wo5cBd+GMVpD7dzd+
H4uDLnjAt9N4TFbbWz6iOfK/4qsY0hqDtzjSrPRezsWhH8MrXdv9me4W3noip1663k8w66KmK+5e
kFLypASRGkhIZNd6DGAB0+lN3eEekhEkG1Mmh0kMHfs4F8yU1T2Hgz5HunDuVBgwKYWXVhnO4pZy
c74EN7Br9G+1TH/cdgJJ4ngoHI0qTgGe5lkH3raOmmbnz3grzRK/i+FPiRy1AfhFOUU6HYO2Wy6m
g/E/8I+z051aJDxRn4te3EW6kseIFuzS+pcPlfXWp4cElnaIWPiMBX0fprbLCI67YYgK+eIxD75H
ikBt8AGp1T/5NuWFJMQX6AroEHHHwM2i2xvxE5NmQWB4jlDkc4Sd3bIe7izhvndarDP/4MSusNkR
JsbaPajPOB0ZZ0rrWzdZ1cn/ZUddcup0K3cjOSAGT+Ijqv+WtnfDDQ8zk0z/1jAKcCp9QNjE0Azp
EmZNzDwqMG/jOH11gtsyRm7fg1gqz3Pf7Uzd0aLcvHIab/ZUDDBSHWgFLedz/3Cb+G/TvXZBwUwj
5S6wpd+f6mg6VnjzDkVgvlwRvytrOdNVt1axDsRq6RPaV0X6GdKRRx5IVxSXy/Y2xvNeRXAXXex0
qYfJo06Zu0ddS2VcvaSX3nnPem7jMTbWuVuNbn7S3znZw2uqHQxQLt8X7AhNAe53mlcvvGdbpXuq
ion4BaAi6QBTkEPw6nAHUoxsg0IeQHY6bYbSJ7LflePZVKmXL//GUOtGXfN7WI31yeVWXFz/Z2rj
iOZo9+abFNk5DKpXHoLbwu4TjqIskxbeFVyI1r43zPMz9USBlr/N087bag3U3Xe9XemX3gGHYgoQ
LNwEXShOuZsmDM5gxM/E5jGhIqqj9+wLjdvJqQgBK7Qpwqg5FWqgQO4lEztBlm4y7d8wjKJTmRPQ
5R1j8k9VNQqc8zsnd57E0/e6nKZdPoy/nRCtkcH+0TXFM+1B7xUD4K0Nh2IjxcRW1HGelwbqATI6
oco1iNgqE+47mkY3fMoTmUIcsbaT/V1XpYNL/njXCQ6ytiAYgzESGwnNrHs2zy5o/OHXQNN8UvQB
d1IHrmJw/SOop/MQiGvHSexoF+1WDC7TjrjUSBlc5Q1L7qYocfqsZyVopev7nLIcQZlAyA8ojxiu
VTqzxS6Vd+lxjpSanIUYeDBFAnaHBMoHcZaeKJRbgnzoIt+yAMaTXv7hFxo8tOl46Tv/wC65O0Ut
PZVJDImlC+VNI3yfUXrObgdztBXIFUT41KPymqPsrZyfwXNumLZ2JenwVZMgJGZ1p0zxqPPA6IAR
aC/97LwX3jmya6JATnTMJjd46dnZndwUUgiDb1n5WNktgDpcM7yVIrsN2deQAzXs5B0Ts8EdYU/b
Fc0qukOro5RG2ALGMYLMrY/cT68CJx3hc58yXd3U9M2GBv7UUZNzxk7/3Uf/OJd5tM1uRAJjeomS
eWenLGhOy27dx/W8sDU8sa6gbIzusxs7G5cqC7jd9qbzU1K27NCIM1Wn2rGSa+v7Yp9ZnFQ4rNqn
3EKrVEu6bVfIXV31P9wS0+JtnOvjCGYQKStCunaRP2ppVQ+71tUjOMyMN1NKs5+gBA6bFq4BQFta
OmIecbiCQBV2A3uqOrFPgBymTQ+9CyiUCDe221jX/v9xdF5bbhtbEP0irNUIjfBKEgTzZI2kFyyN
AnJqNOLXe8Mv8rWvJc9wSHSfOlW75uYxptC9IPs+4OX+TBsYWw3dB7PObCr0WIuLmUZoz6A11KFe
dEy54KPz9ieyNTNHNUa5eFaQpjyauv9H/xXUulagoM56iyds9m5sZrS/j3QnDRVeI7fitu+7rYwq
/x0TCK+PAXR9hV1fNuZlQXYNEypFptHF0JcWYdWwHWohtoh2Km4w9HYsj5xLIpUD5i+l39zpr96W
sYb9H7p5p7GD+5+Gmo/jgSOBClp3a+EFT9D1A4cvqzmsvWNo5T2fFpNcflsnr4bsFA7K7GYj8Wiu
Ik/N+hpk/nwAp0rLLaOl2VRyF6hVPYs5mU6UG7A0pLJhGGkCapqeDyt2LOVjFp22sDLrk/pEyYyH
d9SIj5bw9JPZVxiWM3rb0oX60W5IKkS7odwP9k/AA3SJ9hXrMu2/oSaj4wPb56vx/ZBv5C8xIgdT
xzblbn0AueTevVhAudkD7eNewa+eg4EPsox8rHZzLUDolYM+x03KUE+gzJcDvF+HNZbXvFmlLy9o
7xJ470xTEVJa4jgILv12a8SGhLyrVGQaVFP3Ce+pbhy2BUZBt1rDdXtcVuMlpo5x5/2MF8G6NJcw
ZEmGGQ68BPfda/CT9i6CCndmYw2Kd8zQV+FRs24H7ZfZs1AcANU/OYexxmvNPf937qozBgaY3OYw
H4YRVJKymzumoGZvDn9lzhw9QEPZJSWFQYV7ijfEZJcTB6gIgJPiEIX77hfZfBzMPwybF9JM/qla
8gNuTn3OGrj0SXx067T5ntvuuR+xJmtkRzRSn2wEBXl5yVzeifht3UbBMpkwu1NwH+XCQKQJcDT5
yDV4eYvghxUz03fLQcNsodw6PdlSrK9cyMlkW27P0mD6Juw304S30xjGJ3XC6g6udN95rAqWkuCB
QVgq29yAFQvjzkhYCidp/QPuut5zp/Njaz3jq4Oxx6zI/b74wYHiX8u5dC8uz+rawdextuSvsS4c
eh4uP/Qah0vhsXNNMQB0uVNeyBBfm1Il2IO49A+sCRvdbsK9g9fSG70o6elPEMK9rNC35sVsL0Mu
6SLZlhkda8G563E0xlBdR2PmibY6OKwFcTFk+rAn3g1yCeYFvVzIoNh0D/WmHXF07IZWvQOVW+8T
8YB4xWyLB/7NLmjMXNlWLOn0txX5p2M79lmPy2eaWdeideJHab8HpUevfCGw6fR5T6Q5ONvgV5nM
mvLWqoasHW9/1BcrCNeivAeTuTxDkP7pN75H89WvAgA5P75Vv2JLv1lJEIeTzxipAvKSUo64bzbN
sWzVpQJixFoCrF3awgbapf9qYpq3bIb0Jux/ucGZ0RbMOxbXv8u0etDU/Yrwj+vqa0fCMrT5v4/D
WHgRLhbmwQ6qEAQlPiPiljvTk2vHI0n4QNwkxsoDfk4Oim4MS3Je0Iw+56AtjlMhEacDBQDAK8gk
igA/BRj3uuWIGFjY7xZVAXnESAkt/KC7FLxa2dgHt2H7rISu99kGGVFtQ/rZpWO9q9nD+KlmVkle
PcA8XPm2PTjHK00+dHUkbR92MAXDRtTfBbucU2aRtfUCwjjYyYzDNK7ZNS41kppvme992j20Wi4I
69NH01MmvjTVUZS4roplnV9549wMaUdpgIhkeuZ4m5eReSXyum8qaJuvJqFpIabOYUX2jZJgdO+9
DZFptOenhBq5C6Ff2AHprvfF8Fr5KWSj2XF2DZN74qOTYuAjQe3RrJq533yZ7tutWRLr7hOOaH6e
sVeFjUsryNTP91rwmnnutQ7M4KPrQCHjOwIuj/QDlOUJ3Y1mL5mcBjyph7p2j4bzfR3I/lD0sgcl
QadSgZtGNEZJtb3ONlTsLyNzbnro1HkGE3gOBvsMwA6iBCVGe1aHlswlbkmVnFuBbB1L5Z+G2nvJ
qSDmWxi6M9tB18mSH9qMDMOuvovYDC7Mt38D13nuYNm9N44O3bizMJqL4mjmVYTJD/aolNR2TlbH
Py8noJGBuJJQQ6XxlX/rtH5rbGvazS1dFGXjfauZgEI/mH6104p1FFfITFvkue2+rGlECp6q8oo4
FI613Z8RM+zrVPh/gczj3wzm17YBfFIan45Jg5Xrq0vcefGh6FnRQvsm2+6So2T9fSoW3Gs9+AX6
2H0eDjMGMi5nKQG9eA3X7Jvja+8l3fzK3JByQh5E9iuQmIMqfYD0/QO28Z95GOydsU6/7IBtzNS7
Gcv3+jQm9UdGzp7+Vta96RjaBYa4wCnUaww14VX0TJjSfizlYPNJHvIPXLwcXBLzOlASfI3Bg2TV
fgUBcFdr+eQZtCygdL3+/4uh+j9Fz+hFuQsGJ27TtLqzmG+H7wVl9sfcR8DXJbmQ2MzqB8bD6kB2
FdKl00OywjOHTbK5jGl9hGoJ0xHIwZOFpPqgYgk8eEpLXSDZ2ahVoKvlJnauVkONDSjH0v8szXaq
8OiiCcgyTm3/nat0H9o8FLBO8RbHkLdyEwtU1JcuGIAGUzjq6tdcs3ViaeHubeqr/CZ7sGVnS8dt
PhRVEWPUcOK7BRBz1aVxhEkRBeZmooGYEy7x1lY6OxTejtjV/TLpN6pMdSm6kcrmeOvZS+bkaDnN
37ZLasD0euvC6u1L1i8bnYlRqgspo7AuTcxPiIJjaAysowWKV9JrnArNMBxxBhJB8cmwpXHRvsD0
ioLa+sGMqaFmucs5eDbS9Y07BsJYUgH2pUyENz4XnVZSNkSjXZtlxtG23R/BcG8zgLPzzNde1iYz
vNts87s3sB6jVSWW7SGpeCfPvL6XwPxsymyOHDV+auBNEykrjnQezJ1EPTcdfTUmaqRWSzLRQgpG
XOFamG7v/2aCd8VVzQnsIwdC/5KOknkxhyWN3nAg/uC+cfhAgTDbU7bZuXvGIdRevJTYo9yw6jbR
YDXHHd30eYjdWB7LRP3pa+/h0CT9DId0D8xUq1S+ikF1TxNurGaNf5eknSPpD86um2crcqGdcm+b
YPNZFonjlmwZqOLclfcx8OSnvWYiso3MCxeNIOERMI5waoPVtcBhMBTsC4pMMOm1P/C9ms+pH79j
jXZODLKgG5d6+eTUf2ancomJRjJxgg83KrAdIHdmlyIA/6fbrS9d7EWpmmFj2R6TN/UtT1laUd/T
ySQcEpv63Y69TmIXL5PLC8fXfkkNCetbLKwfsnMbdAKyuipesO7AyZj6LGqnAMtXC8ne3X4jXkJ0
jFM3xdfFFFf4SAEGCevqqtE5+8ZIZLn32LRN3ktrVGLfYE6DRtatj0zC5uc+l4W9DF3+eu7L/rNc
CTSOPaWB1Vr+3niRF7PtjCfy0UDXzNIB16mxHBAR20vXto5wU9lqmw9uYcmTV5vNsaIqis0zC+qN
rD36BJOVzXMo8Jxffkc9nLX5X1W6Mn7awfTsbL/Qj4BuYb3SWlXSmqF8iurzRF2AAT611oqQUKYJ
A8vCtgE00bGHfHmaE/+ot2zCag3inDoCB1Le27vOaSnSIM/i4EbA+ebzQQno/4Re0HETYTm7NGjC
7jhB0I1PKtmaJYVFf4bd5icxIh53nGtq8N9Mj4Or0VHHSHf2DK+/1EaHaSzDQYK/dLn+/4tFH/yO
24gkg4K3LMVysmW0eYVmb/+/JFwoNqcW5tjQ8ewAdh1DbGLn9SEuwX6XnyW3ZZhWNvc/k6UEP8f5
EKRuv4vLcdx5gC5ZUxaftNaDmyn/rIEiAcQI9ZxwqsKM2jp5mRiIoB2t1OpfqJPGmaehNWrehoyV
1nuuGMGAZIJJo0MqrlAe3DNpkAixpXvRXTU8OFoOlCCJm+FX5m0NUI7Koo4grDA7Pom0U9iSSO4Q
JI2CfB75wcbVW0DQkrprSmhM2yQB1zZH24N3l/Vr82hMk9YyFZQ3UqDXBWHj4VVv9NFNn+zKmVK6
EX5gXjx0MqXRQvUX9SQEzvxWaNxIidrbLSg+tVxTk8tPDqFtmt+g/cR/qNI9YQnfIDyQSUzQj8SH
uG+KmUdVvWbnwv2qkt65qjw5NrbJNNzZeGpnxKTyX14u9SNnNLzC9YlqEq63pS//gFnBhWjyBuKL
pr61ynGiOME+V+ptBDSd7xWpKgEulos+qUO5kieiB4KEFKfr3vB59nR0ABEG0kAVtl/8hTYNB6we
Il0hC/tJzeWXEfws7YKO47UtX1O/faxL/+bHc/EuTSATwuOhNAd4ywwY+goXYDTZ3cvqluZDQvRA
d4equVb5xafvj7dZDFk8gBvv6uLQ5P0Tobm/6LVsFRfy/VuawrQopvfVFudKiluTr+15FK96wbO/
pvYBFCturHH+YuCzbzSRsg3bWjMKu5miRa5YEj115UFlX4z+MROWoqk6/2iMdj2v29855vTDrBqe
dLnxpyYfcmItZdsYmsBd/uz9iVJgv/pKSt9lPT34p2AaPlxcdS8li1tmrN9x1l8kLJqDgSQX2QvN
aaZzbjKbq2wDrG+I+y7sMGYUoGGg2EMdraaBizocnoXjeG8bhkkaBvSFm/nhSrEW23nLuuJw+e6x
QVCLiZ8f5Mth0KYCuzK/m0PSY5Vka9sH6LFDyl6HZtrkWJsXM6YlIJ2gs0sbbJjbsZLIfMRHumus
U+1J5CfaSQD7nHCoenssxleWF8m+Vb4ZYom75ktQPjkVL+OAiLSWpMkgEmZsb8hkJ1V2ruoqlCXi
W5UKN+pFMuwFWQD+PB5EObGxxd9qzcEKIsl+zAJ6vaHxoWJdDTOARjab9/dk7hKgrw0A6qH6B1wF
9xdVLdgp2j0VHcD+jdS9jeThLIUL/P8wTVAorgUlhAPS+CifyUzGn8z4w2vYbgHBuAT1BovCGrLm
DvFAmDrsLH4ZHfCopRncd/xxMPNgZ5uGldJme/RSzU5VEdaeZlzjXfDljEx4BOzuENSYm31WnfF3
xuCnXCLMM+5e0jQGOLB+trbx0fB7aYAw/60Z/c1TQG9kMVJ7o6tNiM6Ww2B5LxXy56OYwDTXzwaE
tAjXKAmpdHY5vrfioYXdUIvANqfv+ei26CQUYvhZAxaAnGYjgUwWVm9GTrD+EyLOzgNrWGx+Lq5K
QhvV8qNzeVJoG/6UmWG6EyPhL0LrLCk3WqsefgUiw4Getqxr0on1yyAfXr58I4/hPzleleNMa7Zi
kDxyhX3panUfcipNUvR5r6Nn2Up+wx9iLEcj3LMevCk+MQ6dTxwJBsSbXnKhDsZjpjed2lKUg2Nr
3vaWxFKt4yCCad9u2Zz7wiTL/ssSO+QzfE79dWbxepji4S4GHLp+1X9ZACb7fPuWBsZSh9wDH4Nz
6+DDnLn8ThrWtaZUunG1f3Vc+ZmrIT4zQ4ONZOac7Dm5uhUrA8nbIzIQF9bGo7rNJMPQ2sTtTUX6
0+Eze5yk+4mz1r7Vs2UeCvwGrbRvcdqUz9izyOK4ktTnpHdrbTIEUbsUm3jv+5R5EYSBsc8S98PR
9nyiUa1vJ+IWmNEax/q9dMiqNsTu2B/MK/VB72PL3aS4Dc2YsxqW5P56Srwsyv0cdDgiQWm4tqo/
hk3uksesCRuCsYxhWAtdIhv0Hdd6ONhYcNjxEsfYrglE5vjPbDEjzIUsuscGjrtDKzk14KA8TFY3
07YagGA732fiwW3hwFIom4X1y1q+ybUyuGF0b3TI0jkbMEQn6rcdD6+l/7K0HdpowSIfNwmXJOdg
lYtACAj00af6+7R0hQoFFRo8zJ5xm9RR33RvQ2E4D28RZsRRcWzJZxzMrckj77gWc6NHVmV/b/Xg
rKsp3fse2T5/pMdt2LBilgBz8ugGaDdQ1PUOryg2x8XtX2yJEmz3DytV+VNNpYL/tnD2XxdkMOwJ
YxUVnhmEncCMX0OzijAzzvADJ3moK1iApgASFVOHxbJ0KzinAGgFn8B2dck21wRtkBuCpWcPtS7T
M/tE/DrxyheORJg4Oz0t7lVaxACRqNQ3UqC6Qe4OKAYIK3rzwLLmoDY6dthCGN7BGPXXMKomctGG
2sQleKvXfi8J9mbpuhN0x3Za/eK/KCGP+L/Vqin+MduryPt/rFTnQ6kGxhYHz7K52W/qT7tq0seQ
ZmfgoO+83hgrki6s+Z7OuTcdcR1GxjiK9w0v3iP0h9LkHFCNzk9Fmd0WMX2kFsX0Tcx1MB2Y4Cm0
Wn7W2fCyJtYQekCDKLxhHe6QHo3Kr6Ci29xyWG/oFGcooK7H2JqsyBEh+j96roOTEXTOvqcBPSh+
Ajn9HDzr+4BldubxdFgWlGUZY/ylqYEMZbiYEsN6nxzgpNGcTC1V21OQ0Cpww04ZHFJN58Lgbgs4
njaH2McMZVg/mLKZ6VhX2ILcq+9YUBkbR95qm/VD3hsflEi9ZvaQ7RJ2W+cxph1utYwLeioaL6LU
nlcMuMc6P4qMChKF8axBRd1YC8pnMyId0E81/cSnROTY6/rI0fP45GIDPtBhUx8dwFRX3EHhYOC+
gDYT2glh4XET8hJyex0r4aVX0dyymkmHFvcK0M+30mzqvScLrB3jWB6ZPMRRLirfA2U62fMERyKf
O7wYIJ04nM7DYkFCwbjEJuNfHnMrbTRtdJXMNq4Hx4rdkGDgXfLUtdB1lpjEWj0C82ox5qeFvbyL
AAmdlWcAgP7uIjR+AybDW8+hNw5cbDRa1O8m7Jui0uUpj6j5wXqLpjrf0ecO6MIrdsOOu0FDkShF
XLsM8MMD6wjOIIW0jXIxvaXSuMYEA8+1Oz9ZxJAJBHMqa7tiTxy45D7K9LIqCcEg/VrpAigqFDcJ
xpP10Pg6JKgmEkEG/8rHPGZYBdqVNJLSfHNlOT0kNIoXa5L3qa5RS6cRVMjYXdt4+LMYsBm4+rg7
B3dRohGknTbAXT1N8xmnbHvwqHxK9nxanXvpyt8Zdr2iR9dnDkvOWVxciIV1Z3LXRBKlQ/B5+euk
iJszD23iD5T3ULSV0OMi6MISHPyzblm8sXY4eq347XIdfjHJr0PWp+/bSLV5MKRTnQsxLEeVVO2x
rObgzHwrt4AKl0rfX05NknHP0PpDpsBFeN8JNxi/p8TcLkTqyZrEfaQ7v3whjkM2wfF/MSX88FOs
HoLo+s2oCPrZon/zxAZ1c2zyfSUQT3gSfSuKMw4zdZYJW+EWCNgO490TOzDSaj7pIFhkMHd5Ixl2
ykqjEsyVnjy7ptm+0qaOc8VEIooLcvLmspL2QWQPu8Z/XZ3ly3Xlj3HF56HkhE+41pd5KiVMbGre
q8wJXVyvDbGlnT2qf7GsPic2zafZrJ48kbEu6Cz0fZV9wrE3oAqE+Ws/11O4NFBsJW+wHJINIoKV
Haz0q594LnSCA04szEWi8VmfTfwLWoMTSz+XzMA9o/VfDGa7VScCqwV19o5TLaAEiueg0Cfpcj0O
7Izfrkkm8KZLMfHvNU40ZvV2DmMXIz2yA8jHHZSaEnqFPhWB+sF6+UCMDq9HUHyvO2Nvq6XfzdYi
vpUTXx9vmqiII+HjmJ3ZmP1I6/juiPTmpkNwgBPLRcfJ3TtMzDoqlv6fWG+yNKc7vvtHmrV21I4Z
RwPhebW61W9MSERhepciwA6VPtaygEiW+bt01iiCkngsNXNsG4F03whB7t3Od1+m0cDU6pJv0UCm
o8k1CHyqkhhqwLUSCzbkoKwRrEJ4DtQeGxCFBMi1pd/Q2xy+vm+8cTG5ux44gkmYPN4NVbIuSAjs
zC6Qn7gY9yIm3AKg6HOOO46eFrKMsf5e0x+OPR5tX6hHzn9/bwfmd8oA4jITr76R/jawOK3Ude4Y
0fsjBI7PtmzTd93UvySUgtpe0BSUdSRxhAcZwOmxd+z6xdc1JolJPEn+oD1lRwA9fO+bfs9mfDkM
0JifUvVSVlb2N56YPWrJiiQbfqtNIURWeZWG/TFZ6uF0BRs+yeSQZeXAHJ7c0gbO1v+/UM4e7OOB
TsgO2k+VNsd4jan3mlUCBL6WJ8E+Az+7ODU5jdrsFzG28aBKSwMhtdMD85h6eFmt36rW5ptdHPKQ
iTy2/VtV1UukZoCMMTvQaGgqFG6J+nBA9+S5qBGuamozwE18g6oJpQYuDsLhhg8AG4tx/oc/gPfu
C/tzTdtQWZ4bLhSRAlOa8u4dtg5yeup8+THL33Zy32pd/8oSCxOB0b1nrHXA2gwsgLzOPnnzN4T4
++DHJwJBrNRfXT9KrEmcurh/z9jd7ry++H7vCCm89IH7kw/Acc78nxg/P5e6GhAZ20s8eJ+Jy0PM
aLa+Jbf4yx9eHV3b2JoNUvu4MAJCd/1MlCRqo1gscdU46M3n1u0z6kl25CkvGeJq7R+Fw8hkt63P
dgzjUBKvcAO2X0g1srK2v9LGXcLSa78x0rqHaaI8hv3AnkfQ+MAiVO0oynu0DpFcxzT3E7yvg5O+
zoEJDG418YWRPEaLiA8J+JBsHjHT6L+xCQJrzX3UPwAoYcmcz/oejv46INkj5w9tfHY9P9S2b0VF
mr25AH98F46HR+0sqnK6swnSLTAMObRL1tApMdukT8Peq9oQusxI8HFBN0/Th+ly23HGd9pvtqBm
b4eZ5Gmh3d8WDQjpzFrBcfBmjga6fq1jWGCuc9GJxN46JsTIkrd1pD3Pu/ld7TOWNfDnxyxCXPmr
6C49onVR48TKm+K8Uz8DsdASn72AiUsHkcdNDLy/kN8lNPFmoluPEQsf19B8TqP5Qd9HKkY25wne
ghjsaMM/5GS++BqiLd8m/ucBis1kPBcyzg8eEtgOZSEj5gGi0mcUotGv+F7E2GunwbssyXhR5POD
qs+O1QrlJ6l4bzv2oI+Y0P5VU8nROGMpycc7pbm8ldjQ7CaL9tQOjS5M68VjN4/1Jkc4dZRENFGE
dQcTa1kLlDxpsZCWhXpy+xF/C7Wxh4LhJOyXddP8kTBLdyaQQ6fuagGJmJv6bTKd6pAzmR4Qoy49
5w7/UuNSNVT/nBZ6BAQnzFAn4CjlvxF62Un7WFET8gbgrz+7mmEkE4Ozx6VAbMjFy3DoCgej7WuZ
muzlfep9+nR8mcxpiBxSC/tcmN9pwbBuBZ1nnZLzXuPV3dFqE9sj+0x2u4BcGMI77zft2wwjG/YI
MhTDpLWsx17QULEElJDYsnwJBu+nNxrrnn7v9zZjUBlmL5pXu4qqokKxBntD5SszQ7zYmxPMDB2k
20O3pdS9NX1B3WCyph1QEfCqttLngTlgYvSD1ygxm8bvaVm918rGLdBpZonW/lWtZBUz2YRD4D3B
VIvYDJ3NLwhlNUwApziioKaHWUY4lxIqJpqtf6C7lYn4ZGoCse5vp9XMx9GKofrYCA06TKSkuF7/
atL14UrzMSaed6BDE+BQwPxFDmE/xN9z07wXydqAuf3ukDoL2VW8QrZ966UFyd1ZDiDEqW9tIfpx
GXWGQp8N0BmLPz/mUSKfLafAQLjnKjHtPNayDKmncS4iXxjf6tqfI0BAn6ZSn3LMdggKR6eisEp5
7d2yuJLziiehsHhtER3gdbsTFfOj96xsOry8xcRFjPsnyOvvupoutXw3itoOO0yY/LvdD0izFEVv
faWPrsawRO/LYZ6qi1sm+Y5CGLSNY1o4v/ESpVK+lPEGYULat9piF8BpkpB1yvqmIFRIl7J0MYju
nPYoKVzZ7/hqYQPtinjCQYKnPaNOIFSCW5uuiEBwD12DrfRo+m5r86cDPP5M6hN01HxNEj4+2TL/
KUsGMb8vHmW67IuPTVXaWAkH2jZ/LMjpxpwBDotBu7IA+caY/22Id3L5CsRgR96SP1ksdXfSXKh2
nWwD/8mhfK5zzLpVy7E2NVwX/N9mIeprOQXsCP003HL3O+kM89Gs8QOaSf+IWQq3PHH2QA3ZQBTY
KXWyPlXTyRmC4KhazzpB0hPHLsb9W1D/x6J3yS5B3lvP0KKIzwaTIDzg8/UnPxV2yAgz6eZkqYKn
IZb3CkzSqaQF6ETc/NYJqi6qBH/XkrU3f+VFXnrojugNGzqZIlQ0iiOLg4oEXReCf+IxkRp82Hiv
HUfkc4syViZIjAh0S6yAr8haqM69F8FYYZInucs/Zo/WvQwFLtpqBpWjGjiIMwuMnduSVidCcCZ4
69DHbfU3JpYPp66bG6n9j1axodiyyLidw0lcW1LLEX0Q//K2erc8dAp+kpfRbT6WOM03QVahCIS6
dh0g1X1MZdXMw0wv4ewtH37P84Su3/yItF4c+bSQGQKFfjDt5XW024//IWcuFzSeZzVmiY10Brqp
OWYKIWXKAVBOpvWlMP7uK3AwD2v0Y57GiWIlzHU/tS0jSgvaSzoc2CFg4isWsyWEmrgblkqSqEEZ
4ye0Z2brf9vb5R2aCFEi03zrDGwOeYD92wB/B7b7mdjp3963vIhVMZmw5K+RpPRzy7HZdmh0KLTV
38lMgEF34FV52AWnLLXeRE2tSM3UNXbxfFqQFjT3bN6AOXnBgIxugrnyPM2+vkyT+CdQO7juMLbT
wfWtXALrapQa412wn2W2Xqip+9NlFvtKQvcGMKZ5hhfhJwIR6FIsSu21qLmdgXLyCFEI4YR9Q8wR
mW05Cdu5i2lp7wGAk8EqOebMzHv2WY89p7Xxs02GkaK2qXrqc1zYeXrIMD6hfKnfq0KGyLpKXsDq
bAWweOv6wK6PGkFnr9fkF+/NMzeQ8VSXxS1pG3aUwChDFq/EZFdMNN3ccIpZXcZovpn5wGexrVwA
Z1t6vHqz+pzADB6D1kXi0u37xPG191Jnt1Brv+uIVJKnz9NrBl+1lHisVHM2IWWFBh0k1kRZNOvi
bkySkx0nUK9xhg3SgQw2G/9SK7aQhlzrZK7welfm4L1Nu++eOEN5ZylY3qd+4cCtEIgy8J6rRRl9
i38vN5A3sdrPlnGTuJhtk4wNTFz8IAn7OO5EF/S09lbaHq2nvJFZg+pQ5+NTW7h/VEbqjymAVu6V
AFObxHeZUEZrEZ9nGzYSTSm2AE8JGsQQxPfXaZ6Oljv/qY8dBa03a6bEwxx7NrNjQTSH22uIQbCp
0ic67nb4ePRzU6QCLzN6WR40+lk0/S2v6+Bo5aCJxlxx154FHSvV15KnJSadJCxj/mzYk3cPgj8G
OAq4RpfbY+UWX4PhWfRBzp/EUJwTWaALQJuDMdAN7vqstVNf5vfKaOi0moBo+lAUybGw6ei4Dy04
TEZqhGrt5De2Hf/WBoNrZunu3DFHL/OIeIOuygfoDj3hEVjTn270zEedqmcztp515zoPMnZdqDrn
Xru1DnMqwcB0GQPdgtYYGW31ShuIODsuo6Bz0M600bpw1/OmvKYZ0UBw7vCtyI7uMAkmh9KOFjj8
d8wQfj69JmOTH32H2xlQNWdXMh4nGns04Dpio6NNvMDOH9kYOE84CE8UIQ2nypvvNrHvy1rJr9Yh
AzlM3ofOqM61HDCxLIpnHjuk6hB0lanp5AIJXdOtfR685pSxit03NjcroxHPlcANDskEkvvAj6dD
mE1HI6LJTV/MntF+UowH/yMSgHAvx6GPfxg2Y/S61QS27Nivqs6ORAmb3YTHI9waUtDdangGGCG4
hxqfkhYSMchPK6ccoqA6go/km4j5fuuSO9JAr2RhlqcEtlw0Nx12X2olUAcTVHLC0vu6aLoo4yum
/6oWWKeDU58H9WOY3sbtQ1mlvYjG3K+e19z9uRaqjSwftYiheDxKKP13IfQVwyXFruVKN5/gM9Yg
vqyQZdmtKNt/sEbiSdzq+/9/NzTbkymeGEAn8VjAh++rGP/9Rm9KwETv8kEs98xuTYwUjhmiNYzY
NZEO4gyf69R49M1VmP2X7h6zKt6nXet+W30ItcRR06BJboGz6g8laIBZuMVYMZSdDhQmwc+hPZIP
MC5qlUdrnLPLtNGJc28AUWzyMKW++rIsTnu0rYb1TwMcJ89neXeHnZvb9V3mLa0o2oEztYTxn3J0
n1gcyhf44e59kVlkcvLfg4LbhqRmed+YfKayKotyzWBXy2QzHhf/JGHJs0WycqNz+gRLMQoCMaCY
DJalIYH2yz5szbi6Om3KxUM699E2+SgpIcKEqldr+azTmYt6jzTq6fJmpLONZtrcRJFcPc7EN3bs
oJ/TTzNe8l9KZH81yYakNbNHxYX7pqIKsM1+NUvMfotJXXOND4ZMwA76APtdy7r3CRmXUud/OYGS
E/rOH5tVdAjHx9tRGGdeRIsNZJyAXU0pIc28gfjvND7zCZ3ZB8w917al/n2ZMFYTI3Rxe4/xTZcy
vv3/v0i6feSoZfyY3IjAAo73cjXIZFAoxSd13pe5eOtBkkUky1gLTgwpLkaH98CrxbEdTDz8TU/U
Bh/gwZ8/yX50+7qe1cnCeM+KkuSeh8S40z77HF5Ef5L6WMUVevscQLDD65wF+iUjmHLNNISumAGa
MkZzfIygBXLk3DOhow/VDt+cHvf+4k0ftgV/uqxy+8Xh2pdtJV3amteL320ffg4PjhbQD4MyP6qp
hvtcIv+3fCHQPEbnwGtGq1eQe0e/JdWBS8ZDSiPh2m8WT5Q3qoS/lYx0uUK4MCsFbKGLf1Jrx5JG
wBrcN+tX3ALb6XwaC4NsKXYK71YjKkrsaHM8zWC+/a7LrzKnx4/CrYvO11+ktZuX2cjgQVnVsdCe
/5SHjb8YT56VI2oOlPcaQU3rJ9XpvBArFV1p8xM+sgeCiuCeSxLvMMODpR2aTKMvu5tXNaHWOTSX
glOrcpziP6rOazlSJly2T0QEvuC2vXfyuiFGY/CegoKnP4v+4+wd+4ZQt6QZqUVDVX6ZK/cOdWYH
D77ycYoLtav1YefbhriN7bRhGMSbcIzMrTKd+wDEg11bth2L5B5EHUkcu/BRdWsGjdAkmM8ofSOJ
AYhW5Zsk5k2IJh4cweh7q0qCMBQlkkrausy9sSgvpyIctqIc7kFSjGQ0u2zVFc20ZCbUrYKkIV6/
NrjsfVbwDtZB47k7L9eHr97YAp62PrEj2nvR6wROtdymv4NNbIQjrMbpsC6khj3S6r1bGwrv5g+0
ZSKQfk2MxVWU57fnoZ8/osoDo3ICSD1lnQTMmL7lSvSEpCoqdCZ9Rh4xpV7TfHCPZEw+wyN7GZiE
u4145Y8/euxgPUdvn4aBe588DyGAW5OeK1654UwJ7IwLJkPe+RtCDe0qmcAklAE2qhjEg4aG6Vbf
0uPqDHpokbHoBggWF9tQ90+xpoydacsto1RvVZQu5Tdass9LW136eJoryXP6xcIfP9U/opTq2EmB
r2JoxPwgJXnvpr+BLozrJnGGI3uOE0rB8Ij1JxVo38QJZ5ayv0APTptYP0iaHlboZ69KYdnFiEoa
k5JjW2OB7UUaVwtKM2+0buFmT90VBigx42Lmws9cJzPSi73lzwYfiYWFeTWBlKJfx2NUIg1Qmzrq
3rjxeNtToGdjrin6k2nYVxO65sK00CqJUkyEF+stZStz8DWHj86Yppg6CGvWC3d4tU6a4Jrksl+T
N3AYNBEt6tl1osmMBmCoZtfZTOCtABI2CHRq6DoGISG8m6VqnPHcuXhwmlJH0rL8RxuPG4Dn9Sbr
3HIfjCOTvSrDeyi3GHca3rOYjSPPuHtIW1vTEojTHnZ6Ewjd0Ho/1Wgnd/RZ7p+RzxBFzGMu3187
un7IUYRcLnhL5Opxh0ORSMdQXjU7HW/9VNRLkaJmBcJP2e3Z2MBrNvVxX/7y/BZMNbbfLQmWZJtY
gBgtEM+VP15dn+X0yGKe9Td3Z/JtEpMqrCJHxnipawqj5BDv7DrOt5Ur17E7Pvsv5K53PHqEjdiG
rCWpj+273yAWLJwnHqCDpl6LSuLTz+I7HKZ+J+kr9GOgW1Mtf6UqwVDRG/Hx+RGt7q+BkC0WGg9u
bQ8jtC6tNfGx+pDk04Bv4lRZ0a61JPRlKfdhEbzUbvGNqkFQdgheJ6td507afVKFq/Y4V1iqD8bK
UmXHgobNfYvv6i7NANNQFZk3A9F2rffuhkX7sJXpNO5px9KBdTivTgjDNuRd6AqIBZ6rvnH4rRpD
135DzyTg1gzZQzlQ8kxDrDqno8zUlgF+UctZkiOGFECApxOz6pL64betBR8a3a2PqOknwOwzERDG
Fs3azsswde0F8sfRzupy1cQNoKu0DS6taQaXej6EsgoPPqNcpzR2YHXz++yiVLx0PSbKDGz9ttVY
j1e+OW35MQNkx2zewRLvmLaZMXcnuu0ldjW6I4wq3zwfFl3fXbAmJseQGcwmt/WH0nsfR/slN2Lz
lPetwz8TyY2e0n07UCKIUddgjjV2/akaY35braddx2ealEA8lIWzNxO5EGypENKUfTGixttwYQKF
MnQ10X4OuW6cg2xs9wim/xit0iaHw8ugg/cmtJhGIR2swEBF2cVOy9exMsVamfm0avqUgXok+5dS
eKRFXU4DY/zrhBihmvTH6fuI5rNWrHIDuYFyOtw2sfHZoDB5YyIwx+b0AjUstqI57BE05ie8WkZF
lVnvsh5BsCLU0zpwd8yWQkBqYfWNKzCWg4G2CMNN5s0pMsomi4o860AhKsrbpyqrN69U7d2sWqpa
sG8iRJhbI6HvYwLd10N+I+ISpdixmRrB5CLAbJo719WCawlA+JWrTQgVYxBbxiX1svMob3bqbrgz
C0YdLaedHBmxIRGGN5y0f6kYXXZmYn9rBgjnCOTdHjyf8855sBllr9/mYm5G9pJkZRaVKwYx4XuU
jsY26+JwDbUsfE+cbk6CtVjs/ZDIQhy8DwQzH1nGOstE8zPJ0GgFMay+Rj+ORe1+sdMVIqG8a4zv
vq5B3gxjvG2IKp5MPjqmbJSf8D8TL00+lJdyU7EzXj2yJlfufR+JEK8BERPMQn2y9VHK33KUbdw3
VvfAYRyuVestUvyXK42oIDKq31wI3PrKEtfAx0cXKxJ/YR971+eBHTTk6Wd73jic7cgnVFYGAGml
8ZZAtpIh+ZCqz67P7hbbIj5qTo63hrjCoKc1/E0t6RUI6Uhbp41JiWMLvK3O/k5YOjfwMEI0OrGt
JvesWxQrMKT98nXzRKnwl6ak/d43dFhhWoLU2ObD0SLnsXLKYjWJsHnj/bItHEYPna39xS29rAyi
+ZmUd6wYN9dMIF66xG6Duv00E4/Nb0XkZGrzswu8B27mzBilhqoMJ+cY1SbWby3sTt3QHhtX+xv2
br9mc8grJgLrQkoF3195UY1uXRwYVRdwaLvOrxknRxP3+WGZpsCY+qI9cobtmkkVZ8KlFymAF/gj
G+gOkwzz2lzu2PWlG7tgFY/BQ1vnJMEWLPEjgn76WzrzqPqkwu4JUn/lFa5xMzyKzCuugvQhkolW
rt4yzveTQ+wHaDMGW1m3tU6tnxAd02v7O5lHtXX3geU1/U5x83kmsk3eiGJH96HB3Z0Yk/rXkn5c
xoDA8QBoe9TAr1ajdaSu4vGKs4qsJX8W5ZrvSiVvY623O6TGaY9Ffh+QF9saziQuUPpdugBSCCmR
fysd/6WyaBtrCamsyw+y4sVrHEXxOVbV7yRO9Y1iWbgKSIHcUXgkyTfrTQzMhxp+4UfM+HVCEiFz
Ap7J81wMk57aVcr4ShVtV99438b7UPS/srTTKLqK62VDU9XmWYxT1PgBtVjubLqzCfSIdNkb9a3a
+L57sPn7FOOnxY0RcaB9ibnuL9tedq96sjSBa16o2kiBjrR4FZCQMJaxvkldzbqS1CdNH6Cbipxu
y0kxYIEN8kc9u5KruTbZZ7e4TnwYlwMs12DooBtECH99w4ZhUimVZoFNq0sE5t7xqoMzH4xp2lAS
ubBjHYKYHDPGgjjssQKEB6uglFxv5cANNPlWwuyPuVe3BzwxLNI0fZXMiMAOuWqvvPYaJH1+jHwH
ksUouIkIC02P7KpOxnyLVfyoNwyLa4lNToQ6jb1kcR5dyI2VNt1wnNGhMeNCN3I+hCirrc/gZmc2
wV3Vcrxkk3ol/0+xpf0dHZrCmCM2kXtPHK7Xkb+t02DCWA9fJSmt9wpsPVWlMg6NW57y8wZsdlem
Zh7DGO0tZn4fjl5yJdJG0/pQyteeNZSe5x85HKP3wWdFPXKXESx2Pl0JxmhwGTT6wTZgML1vaD6Z
rJd+AttCPu2cMHW8eq52qQwZE7VgFzPJ13wyPie8wBtG0BAXurE5Mnfd+IwKaLE1TfIxo7+084hK
AUilzB7K8hgS0brYBZ7VBHTsRuDExq1rs8Omw3HLJpXtIBI50NekKdZGucwokmGtMVgvLga3tWt0
ePKhGi5KofpPYC7xsvdNZHUaEISd9l/Jt1Zav71xzK+BTNyrI4K3cHwPw6b+Mms/XoVGi+rHPmPV
0eW3tRT7G62l064s9Bn0/FsDYUqW0cuplBx5D9El6wyBOv0TltT/hrPR2W+Zz8RKWGcrKs+doAy4
NLyEeo/0VsHQcArcgUnAnJYM8VYLxv7K9zqsYJtg31rFtXNmHF+RzYJISrtTFWIGxi+6YmGLAYNl
LZtu9lZdalKIgwZMLuhgOqP1yA33RQHOMPuofussGeGoAt/gJ/7BY+S7CF2tx0HD+JYtz6vsrWE7
ceM5qfmQwiTZjFP0T4OaDwyaWEsn3bWbtj/IjLjKc9qReeMwTAwNZqSaBfXhayrc4ZKjxi1zWUGB
JuQVFvxtOyMI6c1jpEMd2qI1cv/cGHB8c+g86+SnFEidTRHs8sgytuCJ/5poozQz5O+tLn5pyZy1
GXhLZJiCC77ozHXYWYvMk4uMiCDWUGjHrdm6G6biul0xiAwyE9ujOiSGuGBV/hGZIndhpDBNMsqb
Wd4tm5YrSDz91CH9wdztMYyQiDczAF6TJUGM8e8kSoJQnUdTxPiXbprCpu+HTV6yJu91HWd+/Ipb
BTneUtVSDFtLEuHBy/GgdwkLaTidhJgbG2v/DZLMb7/5rKpeoWaxtu1xVpA22rrOFV2ZCX1GjQeS
PADB6U9W86c1Qu/YE+xdDIYOa96ID7X+q6st2gEb9a2r33SWB4uYW/MS3/XfXmdFmRv/Yn2+3bsc
RJ8RblC/w4p7S5TCBRkBc/btddTrYg2dlbqhqfi0uThw+mj9mjX/YItq1XWgDyT92WHJytCyAItr
NS9Ml6E2heGfqhmIgUEaBe5/a7mlAOiaT9tZ+ohJQ1eBvwoC1c1kozv5FtwZnHp3PRxMyBjpCgds
cs+J14fLMNkTfEX5fz6KDGjA7tSdk/n+WyLRp0wEjpqfO2czN3a09KqDHaFWPp8KJsQ0kKRRsA3r
7vfzE+b82b6llQS9lW+DVkHOqNZ1lB8ewi38ptzd29ATiqibVPKI2N4d//dh15VzEYfWQkVkgEAv
bwfswAWBmf/3Tc+vT4vLiBn55pK/PzCr/NOADbhTfNre/+9T+vyU/f+/6vno+aVR2fz3jQQBTAT1
jIQh2JaXICNGxzSwxsfOQw8Xy3Fw0n//ffL5FYH9a7BNuj3ZyL50mdoNBIWRzPzxKLWEbdYIWbOk
//VXEHJZpctraY5t+AjM7p1l4PCg1/CYeNiuQXTjxCLbAuhworvJmbvdRHpHP/RvNXUFb/SjZ80e
kptzD21mtgydUhKvnBuQOH6UKWhLKY1m33CbWzv2lJ6jko2zzQpiQx/XEW9h+N0zoFo2wviNldg4
697c+QjnZBk1bvYwRTYuPW9oaMfjkqt68ypGpV5lXN28kkFSWhsWJADPvUaV/h437MSQz3eGC9aW
EG29J6dJF0WevjdtwdCr1Q4+8+KNLwQTEkyqj9qRxPHtX+wluJTSn4W+wUBJTj2sIiVec4NqptKp
Lp7T1byQKQElW9vXUipUZ1shtkQjvWM8tJVuLQVJMdocrvjOqq8iGPIdXt1p4dnTr6z0uwcFGlzv
0QqoFKCm3iaSIyNonk7w1x3ii5Vl4nXmp+7JGfUS3tNC8CqsZsFsg/U2z3H4KUZ7Prc+QJ+jYM2b
qbohqaqxVIbb8jwA9vzHHcw4N6H2FWN+OmLxxsMeZjHbYDJboFERT9woL656k/svToHSE5Un1n5w
ap1SHLzYp3/c0I4OeNqFkefUG+tsKmerSTy2+Ytr9GuHUHuBTecgSQGabcy4QZb7McXTBguUTp1h
2rdwMdwGvlgUB/IDpL3YDuwcGX3xLw2llW481P1LxRDr0vqQLFwz7zeYXjF7RkzFllbLIBJeHDpP
hy+rr0p+DFg3u27EYRlXbvvwyy839bfD0LIBa0m1uw482SjK1oMAobioSVSCN8Y0l0Z4m4kpNucy
IsNg694JbBzA7tIsILtk5Rkwu8DGziQzn2UI896HWXr+71Pz5zMfVGw+2Wef++UKD1GycEwJgCrq
P5OwHB9Ri0GpEtPSdQAb2p0OD5RJ3LKHXLNRVvKhadn0M/GX16mycrXp7OflHgequXHsUpwtr176
sW0zfwQAhmCjMOG3A5Qns9/Vk37pimQ4Pb/5+fzzo+dzcKCsXQYAiOYEM9pQ1pIcEW863r6AfSbD
Qx0fYXm04QWsm3HGK/5NZtfBgOmPj8COl43WuK/Pp+Q0IQe24/35aLLocB+YU4ZDj3daY4j+qtmR
bpwc4pMSws+nl9rvBSU8ISs1otZj94801e+y66sPoMnnnteHgdpYXrm8xHu76KZdGo4+cEoPP32K
zV7L/Opr/pMsQ1brEKubd5dQyTkyQMX4U6MxtcIjS0xZ0fEdlyCRVL0crJheDYF12zSFiQs1YelZ
1usyta1lhyPiEErb+hAUtNE2X69lEdC1Qq7y7MSFzVSprkB8siQPtMY/PQ+45kEFaL521kwt+qU3
Rv/CAt9bDtw+FlFXpnA1UQhMFNzHYPTWAnDb10gUn1caqrnvOaz3TbX3Wp08jZhw93r5X8W+5MQc
/Yc0effSuCxlquQcBZISvDLwlpoWhy/KinX4q737hluinowfIRk2ppIk/1D15SVM87dE4Sbq7WC8
Fvak4doRxG98bEo+ZKIRqCJ6anvU5wrFSavqg9H+4gLOvAaPGZu21kq3ujTUOSkHl4Q0xesht3q4
H4Wxtx11HfJCXFMmTwXKI7PGjMx9CiLWB6noIuFfV00oc06wpKl2vELaUSNXcKzLnvlEfwzU+LtJ
0obEKScN5VqY0W2DPIB/tpsPwrn5HY+eQjSFBCL8vGEGGg4PxBH8eFNd7kon3+L5uHimHlzc+UAt
U3ywnErtWOAsADm2VKNW9pHJZvgCVeNH1waK9SxydlZor4Ya5QDJtz2K8lugBR4os123U629DGb1
8EZDPLqEyltP5Nq29z1or6gbbRJLyiHctR0IMrqW5B2R8Aa8Pw8+kLQF8DGRFvHVDtnoU2vzPkzO
j8My+sXLSnenaRjLl0nJpP55x3/e1VMplgUkjevIdGAZQjLkLohy2Sur5HrGLgFQeCE4nVEXn2/a
sLQvDZiC7fPRZDCLpw0omlXV7N0ru3bpu1N9sLQxe88ShUtZMzOqEfhsUYHEBqi7cBUp3MJytatr
99qVJoZwW0uCm9X8XO0b7ilryz0s7mlfu4TTwNfD60gYJZH2n065fJnYdu6TPnp18AH4oqlPsBrJ
QY6wFB3yBJukoTjIZfn8wfkBdmBODhXhxPSm5ky1i6VJgOk4eWQ5usAIzmUTddiGOLMVTjGiYEP8
nTvtS2MM0cuAkLNlNLcfNN84jzDhqFefyo805L6D9tCt3RJ7X8aI+lTZFjuxNgbTmLECN8ypXLPk
dF5ihrmFX0f3sA6vISPPPaHakpUFanxaaLtAo8Xeciiuxj3mbIu4qI6dkH8haRv7rLCGs3LUA6Cq
u+ucxmZhzHo9iipr14XeG+FFd+3gkZj7Df0rc3oP1lTObxfHxilR5bmsVb4vdXFgcemd8qT5hx+M
WHOD5g6CWF6akdKtVOTuCaI+NtGIcJ0jzREbM/iknLKXS+EmyzZmhGk5rs8fIaFepodKUdN1Xc+L
SVXnjOQ0uBQGsAeQQ7f2+XSXZYgqzWOeFu1MTpO30HjvNdmcCuH/YWBrb8bBblivQAEsGbTIhcRE
s7Qz9x1TS87FCfQfqPvj85Xw3TncE32OXdhBw42NV7bqVJP5nlo2c8wWeJ79WsyDaTLT2YcXZF/J
xSfOyjaDmZYvjoXuYfIJmfF4fhxu/NSgia0GIa7Z/AoZRRtg55rx8jwE9AnAJsK02uh7vFzqJ9X6
d0h77Q/7Qb/8qVs8dW1oFhs9wruGynLz7do8xVgYNmkY62s3VjM5lv0c0A8sxFG3BFtm3JXfRyeP
dr5lm0fDuwGoA+Bk7GfnYhgjWnSbO8Zz0nduCh5Sefpm8v0fFyLttchyTKvJxDqBtIrZ98GC1WID
O3NqTkHO2quFdbvF5/p4PsLH/yNBQz6wOCwt2BrtZWrM8qYV1DU4RhCfCIsS3yObf+jqovhEjAbj
Jd6iQg5v+YgKGRXo2eB4WE+CEPBmYaYNR3JddQz9BbJJ3lbfrqIQounacE9Sq/zsycI+ny9aF6xS
3rpb2TEHNZgFgMju2T8f6iEut51bgDnxtfrLqL4SN/K/kz4GKWXp3o5m9/zDCIe1W9flrQ98rJMD
WRZdx0jLJQ+gIpzMjc/d/b2SzVtcat0fX6RXimPND5HRJ21ZgXFgYbCSrCXWXVCYr0Gh94cpA3NX
zayljFaWq25FZyw5plwW9R1ynXY0fPPTYYLIpte1rqHR/UGirPbPp6z5+edHmnEysdPiHdJObhFH
DxwE0dkG8/J8lAohz4q7C7xqV/xoVacdlWGO+5FdR1YSk+Pm4RAXSla+19u/bU/tE4VxooVUuyuJ
QYEEik4sMcyj0XRoICQUdYcIZSsbf6d7eBvb0bl4nW59Kx1eFWWSe08W3d0nk7xkqjUtsF4Qs7U9
44iii4VLAykRjsi2pfOOqOBewBf/tjIozsrIgrPWU4unW4xOVYQOXiigAq2iikHOB5q8zBD9x9Gb
7Sja/pVr1LZWtr8vQ4nWHOMyYdJmOVvDUvfKgctT9e6qJleujW56I2JqvjmVuOBpyID9d+bb/Lnn
I7zL71XEKerpZrsdwqFaFk4LS3o+hFrabRurQb9wsQONY6Y2Whp4B7DbPx7NnevawaOH2IRxZqF7
2Xgw50MCGUl3WRA/n0pFvdEghJ7CnMrbJo7ca2gqcxeRXlk8HyaGKgR4AONsUnaJX6Yhhq0an0wh
ULhrq2tfad1b+4bLzlU8sMh3j2bEX+iZ3NGy+eHzuTQLafRwg2vKCfZwZdEesho4JFXGIM2QXrj2
3K3EdM5ztdrZnA8Dc0NqCmoiVPMnrNlH/PwIKtYWxY/EyyRIJI96pU6EUtRJdkjLEPi5v8/PJZEH
cMWOyYv3cUF8zoj/iFDrNiIbjL2iUpY/MTkuW8NKHyiqveXXEPjNPUqqbVkk2lnOj/7nqTEEEgK0
mirvZx9TH8X85hmhce60h96fiv1Ys8CYYEmOEqokVJ98GJkR0yzx3zO1yuqN3jPO1iTcVNcorlrN
Jl0ox7hWTk7DAQUrVG4G676OCma9CvspkdyD7ev5a5kN3maqEnfVeTb/eEqnRUSt7yWY/WBDM8dn
vJgcf49/vc8L3O9GHN2fh+F3LGvnprQuuhecaAERo53fJj/Pk7CN8C+XYf7jepBuCSK59IsPrKRU
ehtFsrFLpyXmYPYHqJR3xWTiZHYlprbeKujN0n1QdWw1J6uK6WkN7vO5uQ4TXFiam4i167DPpKFj
PznMsjRn+mWFxZx5aMdtLr2lKEp/5eVm9ZWZ8Dg6n7iXcAiYBN2lrSt5mXqd4ZxmTqvMCOhCBlgh
dXt69dFk2VS8PR8E/U2jhuoF6PbKJ3h0jdhb/rdzkbVerMrBDnbKKe4K59bKpUY8JZgJrTiILcIb
lAOFNveN56Go/OaE2hEtXMObNk9aYTACMBxT9S8S64JNzq1q7HSnNz0nV0Vocumjrh01VeYPSnX9
W9fYOjD1PLjQq9mvKfaG8KQS+8zYzdtmdfWbr292rm68ekD9j8/LUpm6rEPoK2wKbziXYwAwMASW
psgCnwNfuIcSUkuTF8W6bPTxiHd8ZuITpuftJj6Kkd+zZZUgUipqnZTeCKxJVOyKZW9DwU4i+6RV
0t8WlW7smfZvDYCKX00NudklzHaEbQdbKB2DjeHg84Bjjy3Zbx8673p6YXXvuKCxYa7/mKqvxqy1
D9/ANCL94RoOgb515/W27PL26inaZbCsPVjKUDXjX1k3QUAFZLFEo11Mo4jvERV3t9oA7OKP4uzN
W2x6Ux3or9jEPjy7LarV4CQUxsB5ps1K80CUiloQTWyUPq+jceIHobuJ5+ZFd/5+IhRcwriZscyG
6wSDLHuFCDcuxZQarxpGOZrSe/j53kj+0teDm42xYU20EsYfXvZpMOtNMVkInrbFD5KMvKSJj86L
a7w9tvMB5F17xD5NkoCYwgoRYoZgWNlNSkZ7Ee1tBzbR8EPx0VlxYt8iN03Wflk7K6uezEMdtZ9x
Le0bOx6q8nqgoo8G6+wabtEj1IuNk0bWThLrYEkXFubZot+SZhfa7MEYrlpGsPR8aX8CplS3EMzq
LZIENSyBjQw9lT+3Kq7oLIRjkqbfEIBDfu6ZNdpm5p8qXVq3rvXCBXlY3WbIvfQMT22GEZUAtvip
mg+hlUckBIoclxrBw6nm9dbnGTVRdmC+tehPTWtHm8xR2rFyxuoUGqVY+2mrn11AC05aB5feDPF+
0Gi7fu4Xn889DzpVrHsKbb8FUu+pRyEoKCF4hfk3d6yn8m+tP7KuCcERapTqxkn9wFxibHNafvfc
9IYrLd8/4YhG7ozYLGIZj5+CLnQjCIx3NZCkYjVNujmYvidAzeeO9ew+Zjy7tmKn/koI4AKgC241
6ubNYHRFsjhk0BYnMMmKQT90IynuecQN/dqpeatE0VmjtPqsAu/IQmTXG4bYBbIebmHPQQ6J3Ia2
GYATka8ZSadDyaiGW2VbhKsx4i/pGQtQjfGqKir7pYNIALCuWICXYllNRNQ9dB0z+gVWegcHAzmS
bpTqWFtgRIvMvj4Pnu++FbkjTxGdv7Egc2h5nIfhCAGMVq4B1rVt2+jt86EZrJYNvPXPHUV59OYD
V6tyU43EN5zSqlEcic3Dgoqp1Nb+AL91bixE/Q2rTTyFRLByVzUPyBTzuAJFupzMc0N77skLYhIY
DVPBBqrfNqopl2DVW5xEoWlv04BwNLjBcM7qX73WNCeb0sS9WWI7wyX1m/Y4fRNYdbUfJjAIrHri
U2sP3dKboCt0ySiuz4MXa8ai5l6ZtAB52qnHStqyZNBAhPe9RaYSXGA8UeqJ8PqNJXg4OUWuzi7+
OtBR9MMyByZ1+6myYfyssh/Bm/NW2WNL62r2bTVNds/9MkE2m3q55XIElSnEvUk9BvCLoJ8EGBkX
2UaHxb4vnIq2Dm/gZ5/lRoCEDF9cgBVckNPd/+qQo4KGbvdSOxdhtwWeAoHXaSE+uyJ6gTJEN3Os
zWS/+FOwq1hkFYx2szPF+fmR6tRbJGkrKwjArSbNzY7UVVqPzLR/BFuSX0BGbNSedMReJ9yz1kA+
c+Du1dRWP0BBlQ/Ntn+PjGWPz6dMm/s4ua0lhhEXvIUmUS9kc4e1/ZIVSfY5lplP3V1vr11qMj6r
kejGVMgf03dYSAl8c7bQ1QMbQQ2vJRpechODe40R47WqfSKrwpVvsJq2AY6kpS6ylhCgrb3ocy1k
gS2HGKtPxJSN0ToZWuIPPXm9AWghCsik4aWLe0wbqIJpL+XZxNh4nVRJqo5FM3wcVMW8k8Ylj4pH
V1bNPgEJdmZYEl6eH/ns+pZ1BOQlwvKLwKGH5T4bpMvV0dN2Ye9Uy1yZbzmz6Hf+x2pnW71Y8caz
32PR/WGeSb9c4xubwoZQaABLBIvQgzcwz6lRTueibN4IOlondn7dMhky8RVGNc1FMXBRyTu0L6mU
bhFk1k1TVGtHdOWOObdAiGPiDUf7lo3uS4cn6MB/P6yINydf9QjX3ptAGRT6JYKXjrZQphsW+8YC
fqaD8cA7oH+G7JQjoK5a914EDul4/IQyDsqtV8I78BL8dwOpgowT9d2Dh7ceB0YwrcEFzDJxlyf+
8M1SDqWRtEKZZ+HOB+j9To0exqD2FCVAS53Oa4/oTN+YdsZNl1LpFaYtjp8mxy2Pq8XrwRKzC/vX
FfaDcEi7ATCaPjLsViVy8rbCEo7vn7LCRGdTlmpD/OANhW6QVXJvWiFyNZQJjLXDStcg3MWCS2ei
5bgJoIi1yQWDFRl81Jilo03wLhuW7k093tqWalXpUo9WVSx5IXLaa7YyH0ORpPvhic5TWFqr8SzR
FklyjcAk7Ji7D2lDp6RrS3Y94cPydxCWw6nPhh+yAsSz547KMvsXBVlxTIVRIf5wwFmyIlzRHCQb
EQaks9F7HkaQxqi3dLF+gJQ/paZu7Ua32ZelP+41uxMn9jbhce4U6by5FMNFlqhqbARa/UM0V6PB
hFSQSSE44UHXOghz7j/Q8QQMz8aSiNj9BLPFau1z2rvzZha0jKAAJ5+beWHUluRELYMJZzC6J9nb
nKSzSTVyGFUJoNprVFvKx4q30G7TtW953ClfnLKxTlOW6mtFqdtAm8dSN6hrzJK23ELzSa+27C5x
4GhbO3XIj1fk0Bu3i2mR0QpkIaKslq5I5KcKaJ/JTdVq+nBPIIIESSmgo+gT0iwR+X0dYeHISm8i
0Gta20LoyamEDuKmlHjPKi5zUbidxgwK06cdxXDOWziLp3Mt6c4e6r8GCNR1Tbc54V2DmplwDKHH
g3arIM1BkVT7wbDQbtLIOxqxZn8EsPvGIAk2tWB30Nda/Ira+1IZpGGrGgW+CePkzYJtW0NIZOIX
n9OBhsS+j40ji6okt+913P9mFGit0zKg+jPWv12vCPelTBUh/5x8TFI2d1/MK6CElpvYa/JzMY7n
AlXpmJVmtu5barEqJyi2k0UaSOQKKUpnEUl8YBtUSh1tGfebMVBnu3NvTR48muyPLKdyxSckqgeE
6KQLb7QDVdsUlh65QXtaVAC/6sIE21NaW193zpWgj7RhyQoq5aQSarhtHQOxOZuymTW84pVAy601
SlzHuqdKhiw/EzmYJxOOIhN/yhjDUJR6QFYoSw41fcobXdCxSV6DztfcZNtD4qjsde1Ey9B6qOqb
oVXRH0P6nwOlFlDOsxcTw5GvW38au4byYVkD06/i0OW0aQzue6BVl04GfDCioaUrvwHVRUw2kwoe
Tjza4DIGdEr3zff+H2Pn1dy4km3pv3Kingd9Ez4xcU8/0DtRXirpBaGSgfdIuF8/H6jTfarvRExM
PTBIQaRYNMide6/1rZyeqfcE5bHZdajOVgCPo5tC2CmBH83T6NjNczNJ9msQdvOWyjXtaKr3TL8N
YtOuJzdnBDD0qy4at2J+pUq78h+6cHjy5dTsarqQmPQJ/msSsk3aAT6kTfM7TPszBphbczLfVC1A
aPnjL/KKCf6otWKl+dbdaHkE73TBu9EE0P6cLWF3LqegMTlm0Bt68V4jLz32WdyuOhxuUzxnIRaL
wisKOhfFYtA4ybD7JqWiKpiY9vUHDTCruJM9QpEhBn1iRB9BlGQn9LR0XVhr4zEFb9OgLa13WSQb
wOZ4TVp0dRVkhEVjYGYuwhHBY4ew2QMxkkylRvfOIgsbcNkqlrvEiO1byeeEbWVLJhpNhMk0XexM
4gbcQr/LbLIKU6iWIg6RSQsYJZEWxcdBs9G8zz+L0vZJF7D9HaVrI6E+XX4wtIL8nXKie7sAgDVk
O0kW6qHNO3J0CbXIDz3zjgmFFHrfhbpcv/zG5d6XX7jcvFz7vpc53+v7sS4/vVz89sO+JQzvr4f6
foDL07lc/e1ul3v89sPvu/32xL6f0veP/bAPm+P3T76v//2sfvvT6vKn9VCOf/0//35uKFH+9cPf
/gYq+1n0+9szvjzu9w8ud/7tl7///OXPff+h76t/v2aXOwxIWVYtdGNsv8N50hH6u/4sP9YpSO3b
RtZHyxz5phj+Xow6wgDw/V2ArYMy1s+eIqJ6N0hOz6XWvOW5e485HaxRmR1H1AFRKT2mQO1Ss8Ov
UGo5eC4ilbvIfjAnfan7IC2MMUoYwoUO0VAw2nU33GuKFBlMWqETOzRiMdoHpndO6lqe6npc1kE4
7tyw/dI11Is1xhQCZ22XTNf60W8HDBlEjmKJoQBdxZHoSY/MoLjrLd83CTUimEhQQlXAHpaBXJ84
mG/0rSGr19Yf6eiJIkStmNXqPGgQkcTCskvU0x6ODIKN5Hm0gC5W3RmIU3gN5oL+55QEu7TemVjO
eCWs6MqJ/QX0KucsKqjAfQZhOCET6ByIeX2ar12OxqDUmPYT5TIW2rJOzB7HlSw3HSHBSx9U2zrH
fbyMOlTyWaaRPyJL3LuaGoadmWafU0A8B0koq76DxxpktHGmysiAXxe3emRbZzHG9Ksb3iwpVLi9
/MytHVSCAelrViUQo1tdi1kwdq+K5g4otf39/DAOAyedb5I0P9AFJHn8cpM+9cIWTXwFit05W61k
lknuBQB6vPC1wvdewoa0FRnxQzgLexXjzJI0lL7T4LMR0Xc2KjM4FkN28JhcnQeGaDsH0zaSIuSa
ep3uBX1AhU/xzLQVow1aW3t+Jnj2zI0P05ZVUjFo7AklGHDUBx2JXcps/Y03CPzO8xytqI3HPL8e
bGnuLhVc2LiCXh8FWQmbZyNVG54yPiJ91pULpkk9/wUmcd1I3uXldbpcdJY5MTTtm/XlZgzTfEk+
R7hh1MoE3h5RMmt4OEq+SKz11LQFbjl2twEbc5uFcBOgKKfIOsXzx4WoxM00gOurfD618wuoivre
0Cafjyqok5z+zjWtnBdrCA5Bm5DHawctLiWSk8cRo29TdFS4cIS2qalX1yIpWiiOxSuVHKMh3/MW
Gj10RjK8QY6TrvKZrm5grlgwTwDe3Xn7fumLqroRIzzPwqEMhG5JEy/SjjlGR1Qi8GwupTgts4oZ
IaUxFBSklbnxqFEH+nb9eLkx9UvNn4rvG9G0En2YPopQGI8EvGRsb/76NYQrWA8fLkc6egYE/D5c
HiADSiAd4/tIom6i3hsfjMsD1PdZZ3ffR/zuqTD05vs+lf2qBR/E2rl3l8co+g/C29IH1oVqwzaO
epqRi6x7tZn6PMHDlSwglfk3CvffEq7LuPXnIAu9AoYI3viD5qe2QmNsH0dCA085/WNVVRFSzCdB
H/O6xuPFUCRSV24yHjLLXeRVGB1i1q2F00/jo4GfPZufT2lk4yP2h02Ltefu+1iU4AQBoXg5VsMA
8sKwu7kcyyTlUqgbiDC4n48i1y9z7fx9rBleDbLNzpdjk1BfaY5B/3JM74Hewk6Rp8tBvI5Uu0WW
f9/MKsLQjLIbj99HDXRtTRz7h8tNy4cWnyhZfd9MnbFD/ltY+8vRVABKZI8B6X1+SsGkKC8JeN79
dV8Qtwkg/d3laQTU2yup19P2+2gcFusEKML2crQLsBfZAzbWy1HEc/FGNH66uRzVhmzYlAXJ9N9H
tYKJkQfy5XLUJLNtG5aZv7ocNZsQi14AYvlyM3eNfjdkKGIvN5E2RPsxku4Sht7wOMYocKuE8drl
qGPH+cFMNEI75v/RKDLnUDlY8b6PSqWgjzQA6OejdtJFJ429xvf7auvsazp4JN9Hoyptr5zEDr6P
yqaIz0HlvF3uOiSlczbL5qnvrbPX9tNTWePjmGWq99YYY16N3/MYx0GY5toi7mWz1ex6ZNCsraqq
DJ7DzziP4V6oyd46fqxOl4twaNUJ5MhHrOUItvLk3LjA0HVEZkGO7CqL7WdWTAvETgfD23rGyage
LCm/tJIaFlJ19FCq1lsrLRQn/Br4bmZWdd7XR3ayyS1NNW05NsRC6TkNNb1DeWwkw6vlvZSaZn8x
t39wS8f4mUydXFrK7m9wlyLnU2ChccO/uv1dGpTJztWMPXWr2IysRORTtM61sL2YWOpp47v6ZyB4
78OZbeOYjz7BlbhaJv+1NdNr6KK4Jq1iuA4QUessTolGZsdg168kuN0HU47+3XFvW8VbAZdToiZG
ZNC3DY+G4uegKxt+Ra1bRHD05N3o/qOUZX/lzVr8IeyqHR1/c22z7epkKbHNfTr5/HcqzzgAbrXf
HBfECkXIcWj09sZWOetoIrXryQe4i0CPqju1+UYFpXdIXRcgEazaa2MwfSZUQj0oLyONmI8d4/Tg
TgaXLNbxALVNPAy+GBBLVI8p84qFP00FFlrC2DJ2pW5JrgMsjhN2h4igWE7aDKniq2CICGKdb9Y4
8IAG4Il48Dsz29Fne46aIdzpuZteZXijvXSQh6EssDdHo3dihmnTKqgKG1W5/l5aENMmH2uE72Nn
z2DAw1DQNGPV5+aJJM43T49Z8JC4rjB8eidIFbyz3FtpJZJAGRxFwpxcXdAF/74wzA67dmCGqzGr
vEXrxWg56mStOxIBgJzuJjhvOyOgZPv7InBjE5i6DZVx/k9iCvppETlPAKExwcSk5zLoBrD9CnLX
qVH+tG+zfg9KvLnKNRI9bV+GdJLxTZMeKE7CCXsoTS3kZ0l/IhwjtjDzXS8XhBrC7UPCj3B+eisr
91rmPvp1r+qXKVb9U0J795TNF8oBh1CHw44eXMcJIAADic0GZ4c5rC03p9M6C31bIr9I9f6+muxT
LzkkMWP/TE+f23hYulWfHAlnSq+GGa0Rdsy9BbigzpLONkr965Jx0XFoxbYcfbnjiyCOjWVHh5bB
YFa0IWiXc2WH5pHgOi4u1/59IYd+npIGXxdVWDJvplotH2DvYG9L/QnePFNNh2Y88TuXQWI0BBld
+mDdYsE89qEWHtV8kbQtIZ4tDeTYwWSRgP/bdD5M0JK8bWgAFc3SNpTLpG/20i7rJVPGDJRfsC0V
W90h8R8TvR4OjUKolwhj08TTlmgd64AhH37ifM02rXGvCmR+iLonkV+hf+CsgRcMGCSz4wFhwmK0
O6ivMeM6V8NZgjvikIEaB3ViVv6hd6udMQwuBVp77khuPfLJeatC+y3QwjkMO17rBm30iXZXY8cg
PDKjvg5oBqAdpfUbRvq2VoV5Gw3eLwhu45p0VgvBKLwI3sfCH7VdHEnaPSSPM/WK100MG0EVTLUH
g2CR5eCCAYzxjoABJH5RSMiImdkO28IqktvU6E147GSaVfNNuu9YGRTFu23BKMPTthlccBsV8+yV
lWqcv1ZaYz9UevJsWQziuwpspiXpx1TgHptCu0pa+q1e66xcAR+lIb/2WATJKsAGfMD8cHl1FXEX
dCpgtsHGoqkZV+txTqoCOfI82chI5i6GpayXvsIBZhElDpJ5QZRbsMYuqNUFFREO9RX5EmKf3Auv
fHfxH986aaHQFhOYgWbaOpGhzd7fBYhkQoKu0ocZihFZgYcECf+UbEpI+Rq+iUBCDFRLxJz9i2Wj
4fQhMC0KumlsiDx9JSvqA28SN4Hm4RkgXAbHOPIf1Y8MHR2CvkhJtX45FAuISleWDKejT9+SE511
doSIcEqxM9NLHVGdRnigDfa9K0V5nGpKgDgyglc4tb9aMyrOHuRmEN/WldV0lMrkN7wGEfM+N8un
G6MeiYBGKb5g8r4A7lEdfXzlLCtTR1zcx4Di6CYZErWBkKJWnYf1blDe1RAmzyMBTg8NmW5ztzQ7
INQJOlntnUEiFSZlALsiuXhVYDEe7EYS8gB/3sehDctrIghLTc6mGfz2qJpkGwnTvQeFk9I+12Bw
adRrU6NXoP5kwk62mh0q0JVKZzwOxgx7dtX8ydJgXp+mjNDIPHGvRCDMWyY74rZZX66n7BAcdGVn
y5QMLnSaO1Zq3DpWEF/jhmTcRK7NfKWa1BtbeHGL1Ejc4mKbRZwe6aIaQXQOVW83p9XGiyKfmgNp
s+0BUwmDnRzOhjETCVJcKAdrvhaQSE1o+03aEpq36BJcOEHr9wcbhb2eAOiCnsN0UhYzSgaZihGE
m9gYnuax+XpI9a+ElfaASjSFywtMpJU9MSxuSYS28EG/QYCvDxozVRrYEFiE3/QUc227GwZ97Tq5
uYmRHKx7Ja9r5H3rzCKOLYQ5v6RJju+xSa1bYnOcRYjQe8OwHa9tIg7Av1nZarIKchh7rSqQE/F1
oXBNTl7MxqvhtNTSgzLzDCk5iXS6gSgHjnuKXCGCQAyoz1bhLSMKdu2GmisBj8A2xrC0hwVzbj5W
PhIAw4ZcyefwytThyncqesf8F24c7ZfuS3cvxXRbOMm06bYT3YhD2wPTsfj+II0lpNs3scBav2pM
WHuK3pVqTLxGMwdmmPJbDbsnESlo4HvlkRA+vg1D321cUi2JlPP36EE9hgX/uvC6ZNy1KY3R3H7H
Vd5uZqJi6x4vF4y93N3kSNCAmXa8XHSTL/meNA76Wy+9yQCEMS/2UbdlwtrZIEy/PSedIli+m9vy
eczQz54oaDRw3lltitP31S6fvSwo99d8YwKC7HoN9AmHyV9L9qXvHnD4VqdMaikTj+gGbHgKUMsf
CY/OcDzhwVtkActyXYORAUDtri93uEDeEk5yC2JXa4ppVZA9xYXmeBHhurkbHsJ5D+i5zrKDDgIY
nKNxfcJ/XR85ieFsCycIgr0L1EqmNieyEJR4TIQKLiqwRernyGtz/L6gM/l9rcJISW5HWS7H+WcN
DolDRuyJjlX/eLmAtJF8X7vcLNz0K0ftvhHz6+uWHrPZbs4ZLXIQuvNiLnwRHy9r++Ui9GWzsg0P
0s38SDTeD51p7DtnMNcFzZqjT0zo3GgmWUaBRjZTmR+6pi1wXTdwD/j/r2QIdAn2kbki/PzDVXYF
pg1tF2MWY4nN3NpWvnebI1Ehk4ZCNyB+c6mlHRVc9q+LUTNBTTXZ7z/zrUMaR/EhAEttLmOCoA6c
/w22lM1zj758jSWq2QFv2CY9zL7IqLDorTTHMX958bllr/rmp5+xaVdX4A5vOs6rV6ooSwCqgEui
JpVHaYHbKqv8q2o7j5ZKd2ckGV9raziuMjUSS1MXC7T4pAu4pljhdYw93o3CtO+nODsYBbVJ7uW/
kir8gn2Zbbomfy91qdZW27NkWUxFHS/edsP4i2gR7cj/p4RmJwinC+KbzBru4gJrR03NzVD5jnP2
g+YZaEJJGcq6uaBgOh8nT+yr7hrKr5NgzLQpgS7OElOzJ0saY6qYmxpt+AXVHqslwt0FvtVtjY7U
s/2fKq5WxOqdYLb+asuZhS3Sa2wqs0BFLvpO/4ns8tR03tGSCMVlWTPArG5GojBTO3tNC3BSPs5A
gzT2/pmXlQFtjkZzwHYSN5hMV4T85NeVHVuMI9Zn1M0IrTzqLiX3JsyfZVjPmGuzechCLIsAaLzI
/sRm36pBvxuRaS/iqVuUEGjAmi2rCIaKBolz51tZukZQFaHr6afrSVQasm0G3FGvVsKlJupqXS2M
CBW61gf7LqvjUxk6axNl/8KuBzzJmEhWUpDsQCK8/SR7dxVVzZsdpl+OSAARTXa8ZPx6kzAaww4b
Y3rBOL1zreJUs3qTzcYuVECpW7ZwWM+OlYsle1hjV7PL8Osx/fDDRF90aeDftkkvd+BEzG0Ta+8O
gritTPN04YH7xSeqvbpBDhuw6KdN7da38I8Ip6sV9BUHzpfVxvm9n0X9Dd0ARqN3hTeZD5eLCj2u
NPcp/U0OQu1mmfMzk2Jr4jOJ3dDcDoSuwMVkemdlkB+YlBWL2AvoXJOztCyZ7UA0tXhXSIcYCm8O
hOTUxBpDVV89BW7wwJ5VXuTdi6qfFsSlgm9GU7gWFUtb7bH0pNZNCWJsObojKgWPBvKkgsOPP/7r
n//9X+/D/w4+i5siBfOYN//8b26/I/+vo9mM/p83/7lb360v9/j3b/yPX9h+Fue37LP5f/7S1f3m
4X/+wvw0/v2g/Nm/ntbqrX37jxtr0oDa8VZ91uPdZ6PS9vIE+A/Mv/n/e/CPz8ujAND5/PPHOx0c
EIR3n0FU5D/+OrT/+POHbsrLK/T9As2P/9fB+X/454/TW9H8X7/++da03FO4/3A8V/AItuVJYbk/
/ug/v4+IfwjPFLbtGrZg2XF+/MGusg3//GEY/7AFsBoJ51wiNbD56w1QfA7p5j88na+CJ12LO7q2
9eNf/+3/eN/+fh//yFV2U5B90Pz5AykSDwXCan6D5/+Yy6kNZqFwbd3QHcPVLcHx97e7KA/4ff1/
ydwozACk1144/mfjWTf45veRamCKzgNSO4BXrvvtUkiXfruPpx0yBNmxnJkmTDgN2WHOLKXwEb0L
66psiWopxwCQf1vBGcvRH6u5D6dN2NLQahIyZpfMi7VrntYTxHhzDR7gCBQvW/ZxOqy9cufELXs9
Lx7vk7B73RMizCRoRCaaDDY1TqQtNZHGmGQypJ1aOvPAMJb3vVmCZZM4y+OPTFervIJsMBAtQemM
69em59KYzSqKIRG6UDhkPrLgco7VmejMfqxoCaK33dC8nnkgTb3QkVQK6myR1cXaCV0W6KJqVq3o
0ISQYNiaszWAQChvqO4mpzR2Sav2I7J02HZdfCSxUpUtKpIkfS4VyS1kMjQjI/QO1wwppfBMzP5g
tHP8dz2sw955wQgLxLk1rkXkfhKacRsl6LLsMb4tUXPA/XB3pqRhZarZvw7jCMl3/zC2nE88DxJB
UENuB5VbUoGYCzdmVpNIQOB6fofeYdwbESeXyalv47gj6o8CIaiZeog0YekkPctH3d+Idq387pUX
h60w2lNga12LHY8SWLvvGoYJMmACYfmcsp2pXFsSMrQToo0O/Z2shvEqmbZZWupHi+drYfaZYv+I
KhIYab9re0JWTdNZmSNGcCrVLbrTXZOogThHnqqPH4AKf7yL3Fu7Jru6VrG2NciadLvYXRbFnP/B
Ak2V4nR7TbttejUuC+KD8V3nW6WQnTi6NifBI7uSnb6knXvbnnrOyavCsayFsKA4VB2LOesKlqp4
JMvBT4tPF0llaKefmY79Rk3LPEKthFKDWEgBm2IgM3Xb15y2i/Tg6+MuT+TJd/lvBdH7pJuPjtud
4o5ay7BdHRdtN6JehU/fuh8CaAbfINUiX9cZ7de83jfgh5NTGAEcxdtwxPiklqNj2OvRQpMArDza
tAbjsaa8syC57QqycZcEpX02YXx2AK2A3BBba9eR3sxmRVTJe2uaMIg0Wn1siO7xw6HN0m7TDnWK
P4RbaCenQScxLNQ/J6z5dd7ehTbm2E5vdjS5oARgF11GEcAERtdbHBfIrxv3oGFfo2sjyW0vDBLT
goORe2RIAkYDgDxeOJVrop0ek8a5czsfOi4Q2GCqJtDl6VvmEHxQp5RRZL+TmDPCJuu1bB0E+R1Y
6maZpghqa6AXy3Fkc51DCjgnLphHKtxb8JtwaRXAMkJcUCnXE1tkPrpGO+5FbrJOxhivbT75k85m
TUdLo7vVOWHbt1ORu8s0ej2tBwUZ9SU6u5c6RGhANjqOyZCkJSTtPXO7mVKRsKwzaGUXms91K98O
NuVuNvfUuzFmS20fLJdYSOyqBDoi9c5C2mcuoRe4LtdeyBzaqmfrbUkUDiCCtMmPbZd1DH3TW2EV
t02o1ZtEjzZ8DF58vSE6zZiTm2yeoptmv2K38q+12G/n53EOB8+ltZMUy3qSj8YIvGt05KqzgaAT
Lk/yTcyfTRuVbCdjpgL5O7YKP+vC3rhG84tKgnF25u5ABuyxGD7kQ7xObEdBguroh46jtxB3Clcw
HiROznj4PhmHXUda8NBmNok0kc6I1xPLyEBAD0/W19YMPcuVTXgNAvu2XjZB+ZHJAGi7pPcffI45
VGo7ah/oROLAda/K1Gnm9cGtGG+To0XvDw0I1OyNiwtzUdYAPCu3eK8yNOVdBPRVkG+ZjZyaKquC
BWLtK8gcZ12Ldxbf1qhxi+VQkj43elgkUbUSsFlXwcqt+1VTiF+BXrkne5g/5cGBwEPiQ0Y1O74R
LwT4IgTZnr5mH8I6VFuaK/eu5p2VNQAj6IC1YHvdgSKIiTEBPGFV01XviRtvOGZW9VWkjbVWtnUP
IfY9jJFZp5712NdmselNqPCoAGCUQowLzbvWtja2I57m2IklE3OSSO4c1123PcTSBGVQqjz2po5Q
9Du091aI2RpP29Lp7VvDAgXsd9VXPJsH/KHyliok9yDyaK4zbH7LhmDtad4DuV0tKWbNvpL1MSy5
4RnRl4TdpPX5GrQDb0ZJBOU4gHpys5s+p4cPJp/UtasEEz7noei6mASCUAwxMrR/arWh7XV0AgSx
ZRHzOLd2N9ga3m03enYmPjO16KCpzTvigAwrv8XeNLWnYgJUQuLZWE9XIyqhtYwqZ1kEMeOvtnhp
6aSz22FsHljls10aG6+ud3ozwMpzn1PFEpFSizJUbdnhOp9hhotgLAbQU5itmpaUyk4c6cTycsj2
Ux/lGoES4AGxKKT8UJCB8Agjh9IwWwxRuuo10116KQt5nWjvCctShKlw/my+dgSV+IXzxUdgAEX1
RaYJHV10JbOQb5PU3VeXvUYmVKCy7uLlTHRZTh5eToPEcQutq295u7ScqsWQy+DssK8VYDVWiFBJ
JwicL5rDE3GDrOxGOTGnK/fZ6G2RYz+VmfPcj69NkEJMSAIIe/Y1sezVOpuV1iYyspYhwga+mbUm
SowtXaY9SbfQFnnpkk8l6nsM6ZCFsSSSy3DEn4PLJWoEK256doU4ToI2pF6O20oqQEluj8aMYLbI
9Hj5EbV69IwzOTobHYOkluWEFE6vYcKZhmTe6yD4FkYg9Cp0a2HF+o3U6BVEUQDnQjrkW/LJdHNL
YV8nTFWZ90xDWF58hd7GFdexpZGPUiXLOGZUkzUUc8ICFZfnSblIoRW0mktPR3dtoJgM3PXw3ZxR
YqWdPhbM6HgN+HimBVKkGQwJxMBby7T90OkFO2n3WcnmkaPdYjB8Wthmxo4/ok/NEqem9GQpSClg
8xwAevZmYWbDsJWW+YbM5UYO8JObHhZR4yTgH9mjThq9NS+BragTpBrzjpCCSDGa6NoTHcYXL9aC
lVVGzMr0irXQKcAcNAua4e3Km4zXzDSe+xInpQvfjYFUOAB1BTo5xwlqmnqoSu+uNbxdJTwgSrhL
FjmtWt+b9pFUeHzFXa9pMYOrZtdgLVBjcopt4zp2a1TQOVji1CJ4fI4oGnMypy3vDgIX2YwS8Uby
IcwedGSFiNJzgadnTXxofZpA5E3hfbW6k94H10VGb831+kNCohzvip5srUl9zTEBDWhGdMG03gzg
vbrTXVnaeEOvg+zpRn9WSAT04MXMkAPmqRIrvUxf4L6tc+yQwFLAWvcMn1CruHQ0RppZG3OORJhM
CD+C3p5VA0VKSmPViXfG3GzCJxLuiZZB4qMH3VobSclKY/1NlXwzKTMXcBcwiTCyIL+AiAAhk3VZ
j/VKjOgIE1Ev+eAZvPIz25URLA2XHcBdSt6U2UPMeDZqnv3eZtVsoXilBsnxGUKZWMY/uxZVcqwU
MP6AHmNLHWdBTA7LHFeSCta1qahs3F1Qw2czk3oTkGK8AdvZtPvOAj6bYhCIEgp0vFMdOwowB/HE
Z2ny3p08PQu8UlsoQeSXWricUYIaC7q1CVB4RHSFZyegZetHK6kYmfl8JLwlQyOGoxVNE4yxR85e
66HMh1NXtkfHsdBqRUmK6bu8S/Poth1Qdtp5Z+zYXNyYmPrNDMjNAOViVXb6hoHuV9naxhJ7b7Op
BGaEsqBMVtkn1OeU5FnAnI190AK+oLYGS6luHh2s3oPXY8LVznrT1Kt4NoAZhB41kkhoT0BAYI4M
D1i+2z0iWK+IVk7ueGsHzIAlHEpG4ZxdwrRf8Jy5dnYk2rcl/c9qVgNC6JVldZuA4LFc5ae0ZMIv
rH42bhggRVyGQ9W9KLPgOkUBA0qsj1c+zS9CyUAq19VHgOvF13nfrD7dstZ/guNbBFZFz36iZZ8h
F2QvQE2ZZ1hdq5dxyIJt1LOmdr2xidmzFTUr5pgiNB2LY0h+cd3Qui+ISPID5gtUI8WZPvlVZkJ8
G4BdHfzUQzIAe0aZYjuSYgQ3XyzsWLy7NMCpUFML5Z33q9YPKL4jyCvNVZEY+yCJ3/KhC9aGP931
HkV4mI79GvjNSxg1x0jlzyMyczT5NPE0wDCpOz6T67KLATww0cVGyN5gMerT50TUx2p02EUo2E7S
H55LiTABiixdndRnMKhTNOk2Glx9lip5ECtGTE1D7Rwty4nWTdM+GIQchaViE9Lq7d7ADqazblvE
/RBkJMndCEJCs/pk2AEKKjmfBrSSIvnUB+1a4Ds5yy6usCM586aMMaZsE3ttE2QQpCJ/aMr2s2Xm
TpHCBwaazCI2kzkC6qcqse2JwHy1s+BQQZNTh1pEO5RYGpF4drOE87uzC6tZVxKXz5i4N17Zbzod
cxpOUyQcza4tsp8O5cWyGtVhAKt/bHAPLXrCKZdV9gJrwVgSdPFUR8IhlIdTOEllxXqCD2J4/mNp
MhHv5xOjSdB1Mma38VwsMLWu2KAuKozGXdRvhMfb13nEyzistUt9LpLMTNu0Ovg796Rr5UfRp8aS
xtut6Q7FUrO6fUGLv/F23YiiXo/GG1RzTxVqNKOIjqnrqaUGLAYtjb2phheHf0sVJM+AMz5sLTQW
iFdgG+rgLUd9l8TwNQ3U5gl8cVKpoHHG1wn0xmWqjzQJ+uYGej2qy8x60PQ57WozFTUbBJZWSpU7
nQijBduFj8i86dBJL7x1qPrdaKFUITz8Sw9cigqaKcyPwhempXuiYZmSVGhOyPNc2VL/hFOzSgmm
3+Ra9iD7ElAWT+2gp1W+9fqA7U8r6Ig/RKbAnKWKbgXQBHVw5eyCfiLayvP09hAiKpRuNweOyA32
ZbD1hcYKMTSbLGmnA3Iq8uNTkIn5WHyFDPvXiPHkyq7RsTe6T1r7fIESmJmbwTQKDix23V3daMTI
pma5h5fkL6oC8hLbIDaA6SrSnBejq7YBMoQFG5dknQ7ecz0MJxmlSMxd4icT99lytFVpChZsfPcC
pzIlGlWhcAUDfF8uZVS+6yEj27G8cwqrJ5FYVIuKPCB8IEjqLNs/t1BJfAFas/fy2z70yL325Kb1
IchXiIRwxVs7Zl6E+DHWGYYJi4nGzL8iMNHTgq/ogBbLOriEheUDq6nQ9acmLK1DVRM36yXGThrx
IykmEDANk/rSHd6Zm/1yLYeel4OQMQjU7BXml6lFzZLtrU8EKBlaqxjOD0mF3omQeLX3ivwJ3Cqx
toN8lOUbINU99jxBgi/AV95cp9au0WC9DxBl0sAIYHUwvPTmtHROB3oZNDvC0shAIYMCgkdLHJ55
nHr3TuJsGaHrlx1Fet9ES9MMomMfCKAMSYwxj2RX2laLoWn04zxRqzp8xnkFZpckC8cha6pxmVyI
/Mm01Z1Ab8EbH9XbounOoxc/U0IHyxkj4UVRtxKKhDStkI/Mlg02ujdG2vvXSC73KAbQcmsRn/ze
e4kk8ws8vtTE4E3ASWVqq1cmdKWJmUbJEr3QJHtSqfNRrWPjp2sE/cL0WASbrDs7yrPXaEQWWuMM
v6qiFUvm1P21A0FlYRYsLZ29RUxSLenVMsjB83HqpIG3ZQ7LsTXi9OYICB/286QiJgKkWpar0c3D
rzGd7u1govLooptQVg+mRvWDxayeRSfFRsv3mIPVyQDDxM6v3nSqquEnzSOVQq5GYTxX00Fv7edR
aclac5F2JzNMgQ3Z3RQE1RJOEgPR2NkyJq3ObuOsDebHdAfnxGtyeJBH9+w9iTwBJ4yQw8kAlZuk
BhYK7YbR4eOAZsUpsVzjwPhK+47Y+jymXjNJzqmc0wC75DgObCzCNTrMcGEV/e0U2x3jETpbhhRs
jHqkWm0SNpskbcrV4C+7Id9gwJ2WdTHlVzOAzxNTtLBKtDPRSG7fSJQwq8kit/TnmFBn9BU2QEBl
2tRWVXqFnv/coiEU9ATAxQL6L/MdGLIc2SlknhqGaB8Er3k346B6Qqklp5hFEm+rkU/FABYIaABB
nQlSacpwpLpuZn9NxlCutb462LmDIbXEEJV6e09j3Wwx0awAlR8VG6MFjcW5QcufSmqxGv8PR+ex
XDmOBdEvYgQJEDTbRz4vL5XchiHXoPf+6+dwNhPRPV0l80jgmsyT3jYK52NABpCyPt5QIKnj0Z5Q
0ckiZRmdkyOaAj9d1whHYfKk0CaizXOCfPUjhhX9tYUpI9Z0i6BmbG2u9mXSFbHaeuKjyZ6p1V8h
Cv/5DRlz60J5u+b1sS51QwYgrwp/M+ddND/Xyfoz+flHPCCG8GZqPARKF3gPHl1ufuIni3bjiD5h
FQhhQeuyEAbNHLEDJZHOO4P/DqysE5cipUUzcYdx4fG2LysXuDWR1d5a8SWp889V9bt0IP6j/awb
46Ywpo+14+SFys8+rmpwNum/YWhVyKUHc4KSzsd/gMovyEkTVItBDG9E5lpRYjrLBiDfNr85yU2P
bZYppfPhdMu4n/E/092oJ9mT0I2H9i0aHicROWEk+Z7cEvhqe2xM85QaILdGkJVHYzbfKLLlvh7t
81ysNQ5vlwjMWj+1kUETJmxaqC+OmZ+RhKWDyx4RySqHaF1fy4Flug/B5VCIbJ9Ijvip068OeWpb
9odFkZx9NO20z+tS7MnTgTvSructcnglvzI28LXEbknMmD3gzu75wCTaNmc6Wf1a0jGRmClHzaRB
Z5B55ve4meB+8kxuzDjUdKg8e01kq4Ega8yH8jj5Kw1exhi7tEm9dyJcIihCmgi49byAiYIOeCTU
ky2E5jY01xqPMsTx7MZOqAnaBTWdMQ+3VrMpKsN48phJt7l9TgTNWUUR54iZeaSo3ze2E+Ezeycd
PkRbv3UR7tjKf+hk2uGifEoNLGlFwnkoOWR80JIQEcsjrgBcDaP3YqJLI4CXT0Mg6U5iESaEGA6t
YLaLgOlmGLJXPO93+SSomxtkZIkzR2FZEw449zjp3M4/5II6q2KDMXveTAIjZyddfnuIsf0aSZXs
y2768LS8zVpA/YYD4Dm6HyFisoEuTyrNXwvp3TdjVGzqjAOkLw0vICi7mvEtk0XscOuz8NcTAvk2
4B0+FDg/6JS+W6wLkifuaNHU7BaOw223PUqeTs+NYBEZXM5ez9a9E+bR84rlWqjliyUaRYNDtPYA
97Xls61j8TRBgqZgjq9iyI1QEPrn+HgPMuh2cAuI3GIl4Y/WPUtWFECFGWHydjkGxbMTW9fcyRsy
Sw1sU+nwJvBY7Ba7cVndjg/dPFw7ns4LX2ZvSEym40NuSa5Bg28ENpG769fV3vXwNHfaqLYDZ592
EIw0jmlkxzUxKG6LaMY4SqQQ0Zg9NGWmschmdxwD5r7IY+bdcnitcpM0xSS7byvMoZMa231ZnFfJ
REZZs02YqIFzeRrQqpTQi8ykvboOXZxyjK+hcZezvVoMxnxc2VUTsN7/GhWr/dFYmDIT3M1c5yuX
PIoMua5q7Z4FpzYhqYfcxhqlLP+cTiLoCPfjgkuui6x7tJUzvSCG3B0W7eNa5K9zqdLjZC9/pVVc
c/YEYd77FBnE91FTGEHtUMPXb1UNMLRH8I4jmbB6AqhAwtt7d81f0w6p9Vr8SNCpq5qWSyPFXUog
YvFupsAeS5RQuwKXwD7TbXpAVeMdplRfWhxi8BCJSDZ8FmVO+ugIpABuIz6hAhenATKH2zxUJZ+f
lstfYTQKrgPjlyx7IP2BEqQDJbFYVFK2Rm6iUuPDHGp9qJftY6wKNLCFyROD+cvdQN4lUU2Q6CGK
OExAo/RoxWnOtMU6o3HmAGTKZC5IrZzu3qjRRbp2/Yj920Zf1v2bJb7UtiS2FhUWh6fxg+/6J0Fc
+3+nN5MT6J20zetukcEg3eIsnOJVEq/TSevYrPp+TKKR4JSlOZpYenckts97U7L+0haYLFAnNiWs
hv09G9lhvloWYBQajIZXiuhXT1a84/HJ5PdBFZGsh1z6qGuGn2YlN7IZOkC5kg0JGK7c6PaRXyxk
9RRPFOtMrIhLaZcPrxqZK5e4AU2yLgdhhxmJAW7xJVZQb8WiA3Ii1S5uSOZN0vaVRBBTQl3U3sUe
C3Yx271H4NJeIQSm13lcSkBizAzZ4TneHkW4t9Vbn5COMH7vKhbxxz5N/qMaO+PTPNappNWrOdMq
Qm93SzKTcUENHm3+t9H9ncronJrqdnDWl0odibGwAhLFcUfqcBic6dy7z4iTdvYCP8IBCptlKzLF
pd4ZTrFiCIcHiz2I1zlxnjbXbZEWqKD7AiFz+2aNKbh+4vECtGnnxecXXgyxv0OfT0gvv21iJS5W
mqsD6Nowa2wnBHrIX0b7DA7/JSoqUhcXBsJ1xvxxCasp7V843rbE0D0EkiAhZnhf4jjo/KyEt9Ek
AFWy39zR5k6ShRREJcN7ydTFZNlXQQVCthQ/irlB7FI9rv3MJDbCP+eZTsjk8TfmVTvgtKB+maiC
OH6suFipJxY+svrD8sjd0sko2SU0Lx7Qfz0VJhzf0OmJXxB45yphwD+0WDcONRM0m0p4RxnpMgtc
jnGkuJqX/l9MGIECWE1Nn1QKfYCHBbO7IVZL720xxIeZhRsqgP5k8cOgT0jfUtI/doT/eEgLPtvK
48EyJ9JIohFgnn9x9bpcsm28mRJ6ZQx2iHYOFzRxBsbLQGFrJvs8xrQ9V7TpFb+JEtBl2XRsu9qC
naWpQucyT2zPohZUvwvYm4UJc+W0xXroMRxiBdPX/XZ8TQ8COyfKADsrbt2eiY5EcwT9Bi10rK3A
V1gqUdFWXGqqixo8K+gl222UYXvEMyi2Y87UE74dyxffmd85Qu292bJAjWuTR4XVaQqJ4JhowGQc
yghJi5mTlLE3JDyEBRHsGy62PPZukXsWu66rPpqqSi91wo5Hyvqqc9YkILJdomV2jTF+aSHMfe80
39odb0dd/KBvJ/XZ2vYq1q4u4tdKYxBxjelXYXAh4IkBAkoRZCE8IeO6NU6sB+V6U5qccXIsidhd
kXIsHLVt+tMSRxRqrbrz9iE1kb4ot0bVNJKIyuAkOqVZEQer3dwNcczP4YoPEiY1AjoqcmLFh412
RED8BBsbG1kKX3Osm4RXCWu9vI/NPAmspmauSLRpICahDhZjYc9jn+G35ofhRA+Ot96thvVTtu6P
1MZ9nxPaEjfMRd1Efq3SKg+8OmtSvEK1E2E7I811JtJmuIr2q9s/GgJmT7XE6lwZ0eMyR29QF8tw
mNr3zijuafCfUab6IRLDg4MbNOjr9kdOVN9gbN4rm1c3zpjWO/iNNOk0IuPJJqqIX8GKfFLySodK
0SqoWT7N4EODtSPDHklnigy8fWQIfz+indcEX/JC64eMcDWyRNQu26mZzqRJ/DLUr+zFf+MRQ5of
L/xwOd0S4rjyEENd3LEuelpthoj4vMIh6zr8Vxx/oJdepMkOUWUZmUzljGa6aU9aU4JGkqnATAS5
KLuUrXABn00M9j5S3kOeTWI7np7ljHfY7l9me/xzYKoHQIMJEiqaB98z3hdgD11TJs8qTlkzIuLB
fskiWJehl8pD6y3/xVi5Yx/N4TAqMp5jukAXVXdOWq4FVK+NMx2ayeuc8/xnDUs1x5pPw3ZNZ/b6
jr+JZUkZ8C6Vr1FM9vnU1sl1VJl1blPqnBYcPXoZZsrL4nyTf0ubCqs10B3De2aIW5+40WyW+WjZ
0bvTzAY0m+HFHO17Rb6Q6lC4R2btHsQWg+FFzUqaXNzuWK2+4qN59dsJgZJFu9RdVgaYJuspJFXU
K5teFMtvvlITWvFTXo2P87bgSGMmULPww7yMkUJ7JgGokDKWkS4OjUzWgdOelkyBQJkvA/Iq/BkD
DzeDUNU1vBb6TcUGozDaUeFs4v8Hhydgo72FFtHVHIaLEabUuXlOnqPIu5uos92DL6N7/Gj0qtUt
10y0qYdmxp//Ck1AapGazTH1tyF0pt9FMp+rnn+tq1YdoDOyFbi67OTDEmwjHu7iZrAbluLb/8hJ
3plCf29TjpxvPkkswsaXNbTy+XMsKsHPRFIjtlEY76eosN7WhqrIMbiNhuV9Mn10DjUQTUQHp85G
MNnUgGZ0NiBgNdXFbVHp9JqE2chJwKgwuW1dcW+b5GRGoeeRJTO4yAlmwfQzId+jGEBf2hYZWY5x
qUT6yzO4nhboTZ6BeIjCbT64/XwZcel6lVUdiLaZd5IkXcsff0Vf/RMzGlh47Mltl0Zb1s88nL18
DYCy3VTtfDdNjMcqYmiSkpB7w2K7tZqO2BFHB59rirDGNVePHdscm/KJNzcskJ0FxZjte3edznVn
PiWOfkigRzK/iMaLrvuTdLiss8a8dIUmdJgehM6WoajU69HUNe76BOqAvVFNa+fsVOYd+OgG0Jx1
RwdLtvIKYlx6K5uq7Gp6Hdls2vwsvfouzZs/VWrq0WjktEGTxS7q5JJAyS23Bn3K8NrLtM0Sj6h3
9ro4UIr1GHejG/S0N7vafMpzYIhJnR0wlLWnZC1//MI2b3OewWnTZTezB9gp/lULOixshh/Cfkux
YR9Uj5wI2ATUwvwr9qY2WMF2AzJxT4lRvRjmIpgfzD0Zyb3PJWe/NGV79bao4XyG75rlBYIKdZ9b
tX3jYAE/UvwIIEvByg6RqW33K0WmLjmyyiAl1oFlRHI7JYBrRn5pLoGWtIHYUsao4gzTBIWY1QIJ
dGF4pP3yQTVS7YGoYLVCSzK0SRA5TRtmdXV19GnK+ZeJgzsqGo8t+BdGJ6B/+qROQhtUaFA0yiF5
QN2N0LJPCBMy0Nm4fLOE1Rp1Id6JUKeDv9cOpjG1Dq8GCS7aFCfyFvTJq9QckgxWsCAngixIa2h1
xm3bxV0Y+RUhBJaLckYQvAnyC9n3qn86QRoaGbGBanGekb4V7QlIO6yxCS9sfYqUBI42+X+xLuBu
0h+PA/P2rOb8UJViWw21uFR+suPOfJ7m9g2f+nMlLTtAz5DvhE1CRdpEMmBnc0UaPR8a5b/gw1mO
om4v2faQuKgKFtf7mj32y0sOftP213/J2A37zmY3WxOvl87pR4ojsy8ZD5Hlx9/TzvhY9pIYBd6m
eg5N4v/CpIbcy0/ISQpiFUk30T6D84qchniR6GBMCynCnKp4/mkEPLs+xqI8JYqTo86cTwsitY7N
7iB7/eZO1gnV2DdN6NdqVMS7kUvFblcgpWHinJNCaNoWIjz0Fhy0w51kZBEAjEMgshEYZPHIOKLb
o1k1WA+ygF2wRaOKKnbFMC6P5YIqlwQbf6TjW7fE1cFF65S6/4oJD7qxOTUoy//l/oCx15RfXcah
G1V5fy5w1wUp45Kc7stzsCMhuaTtmzsv6Jr+oBVog7kTLCuxSy1zxyUBhJOuIL3vsEdzYxntjY9k
Ck2+5ksh9PBwX9Rm+d52/JHOFNTWa1vD5agZ5zH0Qd+wXziFjv7cfzSiHXakTFiBTCd0QHClmKoU
8S6uE4ZNcvhqJsbYlKiucad0BIZHDMSyTn111/dFmMnxccGqArNlKdp/TmdCqYLjuRC520e650sO
3YEr8EZavgzKtvdQI7kvXSWuwvN+usV5mKHI2hjaz1A9PKYKHj+s+TWb1CSiLn+R7pHv7cQ/jJkS
vKLRNbX2suWJk/PkkYy7PVsRIfGNpA1Dy2uzUcHSETOZIOAkukmE81LGREPxtau4vmTRbF9nryYz
pUP+1ScPo79NtTVZ7zVDP8bHxqnZ6uiY6hzvcXyS609mISojOCY5IUgYkRdjDZcKxSCSvomZJmqz
euU/B0PTUwsmYDhzvqfRJUCjn81rYrGpFUn53bRwDhKWP1Ge0M00vM8puequvk8FUZoMJBnXGwUA
paZF4+Bl31CdRbC6F7e+jzNqU67f2PU5lCxkA6rni9ZR80UKM6INGQmQruUmeUC33Yr7OfXuLbVg
FyaVJ+KEC6Vg2G001lnP9TtEMrwb3K5kC+RHsndRMBtegCQJHrK1s425ZVlJYU9Cx76L5p8ygmqs
RmQCSYPApqalb6i12oXYpLiJnoSZlgHypc2hh7QPUfhiqWMM7U4RIRMQr3nRwvuKZffe+dRNznzM
PB3O+FIS2PAcN1PIYUBlO8bvNTZunJnwbV3FrYtAGj+4NoNpoDroJsB1bd5jZI/oYUbnsjrdF0fR
hWrve+wQHFZd+cvqjct41Vfw+vleFqhGmUAzqyzWlzyi0Gw7BnVOj4KDQKfk3OX9I9JpvhIxBEjj
ia6chgHFbKFDq0Am1VmbWdl7b4aXfoJpXucEhbIO+XNqdc5Vu+UOilCgqUX8DrNLLoI/6NEe2qSJ
qw7hnF4ZRMlbEfv2Ie/Y3EsEDvggB1S+5YUqjumnVXzVHEHdovfojeEfIHy1jUyfSWVlBtj9DUQV
xRXmQGk+rTRf8EjKZ/afV8+C22y1IwOlqolCXw6nZEC8DBVypX548tMBX3G4wVMYRLCaIXNuDaaF
NNbGtvet1Q9g/sRxtdFFELdCQuxWWTxVdnbC15PQHddjx7KMqhzOrD8QYu/wOMQ0iauz96f8u56q
ZzQyj2wz8pLTshbpsyA5K3jwCzHvZ9VkaACIslRnV1v1IQEnMBlbuCr4uRhtz2xPFB9Z7B5VubK0
88SpGiYKbpvpVPuGEfFfny9EVjMwC7oZKg/Fva96yIz28u5X2ggGmowgo4Tss7Q/OwZmzX6+JxS2
PsW28VNWXRxOurhZPfeG5zPaMYUmeRH3arJsAwXPfIgtwKLxOuwN0RTHtLmRXeOTvjAC8NbMfUY0
OflIR6y7eAK2kNTHpHxUuHJ2CDbIm1gnJm9z8palZDxjNyzHCLPqgp4wSHqXjUQ/XP6/mLFTnFSI
/M8Enqidh+92zwtno9gIhkEyri/SX68igKe8M6wqueDzrlr26hQUW+vsvAxuXJwsOhu6TKSsLnlB
nqgmaIixQl9+6bgc7rOIXaDVEDG41HgrRLKcdAm/2zHTLpj7aoT8n7zBKB6QZCHPI/062/mV8U3j
gCixAw3ULMWnkxQhpztEb+xjEFnsIzKIjNal5uxOG8qwrzpnIZ+yrsRWViIuwupf7juHcQ+OupOy
ZX+KM+cnna1n20ShLVFZcb/+MM0Es/mUkr6i2PFLaimaP+saw5y6dKr8y+2elGJJ8m40LBV1w6Y0
x9YV8CNwAlXDDbra6oQI/eTWEbYLn21+N67eLmpSal6CpZXMzrPLw0gMfBp6EYq7JnNhOvyr2caw
UvkVDrHapu1kt17+rQ3ro3dIS/IcFCQKBHM4iOaZ63pPCM8/l0XgWUfDO7aSh5lZTJFZ+EqLzDw1
grVxlUHOa1FVuZv9Cxo+1e5uaXsDlSS/DNxnsndgKUwI5fwucklhj1nM5V9L4YV4nruT55VMo02a
2TpG0IEq465DZ7H9HP9ZEjBWW+aH1BrFbiYNeOfaQBuV2NC/cCic1rpNpiVk8GZybNEkriMkNZIh
g7mC4ojtDh4qey6q6Y+1BphdEqM+5vaxy8xPUQt072r0Dz7shZ3BaCocT4YFZ0Vt7l9nnEIMRmeL
hJEhKXH46KYCbf0h7QgSkHmLrFtyu0+fnhfR8fs5jkj8Hvm6Xsskhcm5fJOOfc5WxjSAAoiD54lI
R1uc0c8hdTS4RNIIaZCNCWDtHvxosg/zYP62dT5da2k81QbyzLKEkx9vV1AVun4mD2ptGGRlj2z8
OQEjT98AokUvA+pfsfYpav3ZrMIm3Lu6MUd8w3S3e4X8cAs3YIXsj38uj/yaG/UBtfUPUS7INYqg
QZBwsFe8UELm+36ZDgtw5GJqvLDu4henrE98xhRePojNjJrLIq/94Giezans9uyGtNs9x/nwEDHX
CMBt651JolxAN/mVLUIATFJlOLfkzhIVMl9zwyhCrfIbfiruWxNF0SLAvhfNBHJ54n5fTyMfmZvG
YDZGyPW1u0XqEVSiCV0yYow75gSsaqrLO7f+NZr0u4fdgZX/fmGZhQGzx+K9nvIiw/VZcOeM1u0w
p3KPEY/nN5cnb8yeI7dg5J29EQfnB4Sg/hoUh55KHnScHB1+5h2f9BJaizY4gcCZTikzcOh09r7h
VfPYlvoWu86+5xuvUhvfVMJnjpMOylhtPaYu/6fQfX1f+Z+ibx5NNvOkymLTceu7CMzKziTqfMco
p+ZdYvZSDmgErA4VvwltMPcXulLBNrn/LIdMkprB9i7K/iuowLCL++A+VIAeE4Br+Y8Vls5mtAq+
LXevRpRDgs4zYxf0CuHT9u2PHizxtYfYgM7fuIXZhJhv4scsW9gr2rCfBtJTp8UwDuglzaDyjp7i
cIEV+jnKl8KcSAVAWqBhfEjUCtLrEL1vPHNv7t7jhe+7W2ySu3O1b2TyOcG7hH8z71Q+Uiha1rnp
izuySKgmfbRy6KUMiS5oiZqGAauDXP0p49QM0s65GbWBBCtgK4c53XZzZmV4XYYCZXyxpbr3I4s+
eqi1Wy7GEH0SQWjsCmv8A7qF4o0/2gNIDbtevM5m9eRYdJlEYoaxooszXxgU9mwjXMxcK+LBNHEE
Y1bjBe8u4gt0xeXUPJdou7SJBc8m0FfmGHkttugIoM7goccNGJIhY75vV8iStLa4cFxmI8wLb0sn
vhbQkdjkkOHmWxgtpnHHkvTPWvob28RP1g/3NqAdFg7a/Y/HFwNu2n7QNfFUbbqNjC6SDJKX0SYe
JevkY2wQgzqCHmZ3VVE2uBwm1AKX2rScvZurrRhgkjy0HfHAcfyb5vySzal9AR31X7SJSsTChpm8
1PfRSetb0U1YBns63AZa5IL/k+rEuRnA4fXg4kPrL3Gb9mhl+X+1E9+Vq2VhPxxuo6LTR5RydpxK
QknME+li4NYMmhbvUBd8Su7UIIAuGUaOE7IanoBMjL+EXD6aRheFRLgfRgYi08R17C7pdRyMNewr
dYWgRPDGNAUys2TYD8Vz3VUVZTTbbmdkT6AmFJxWfs6T9WVAOGwNKIh48x4B67Dzwe0hYxM7VnuE
mHyHS3s81K1adhWkttOcTM9QpcUxFSyNJ08LEHJGsJbTg0w0JKOVSQsy9pNVpa8rX2+Ho2iCG5Uf
VqDIu0ZV/qmtEQUQ30VwpzEFpV9k+46Jom4Yb9udee+DXezNlOaLjJBy7B9d1d1ASKcCY/bGnhhF
ASuV2vNPMaX0ocZLhKPaPDSG3wYcwwXNDuIYVXbvWLSeatHmCJm5du3uvNTwe9i6jXsu3X+jvndj
P2bdQ7WfJANxK3xv1lS8a14/NMf2GyI195iq9GYeanaC0ESIWoNpQbuih946J+Q04nh4FTMSjt5j
zC+Mt6FJKB8WMZ9m/9HGk16lFak0TX4snQH6ESKcXdsrxLJMmbltkCYwCsszNjtyWthllGjL2c1e
/F5d15qZd1zzE81Dz0QiLi7k5LEHgUZiztneHpAoeo3YJR5z1bk3vENi9cDUxs9qVU9oAtnB2wdz
JtNczY+gw4db3kbC7eI9jMMHt/ReO7dxwpFhOlWR/+Ko/jbOHUy46P12S2RZh0kuDxw7xg2P56bt
R1vTUFaqCgZZvqGcSm5g1Ilh5X219OM776aMyLqjcUsxAIeNMuHI0hHfJPbgsCwiAacv6HfNpn4w
Hm1KIxYCIHkaHJGcv3qflBw+sxnflo33WmbigSiLZO/NEYThZNuHD/MNeBzm9vWVIQDTpVE/RhmT
AjlTtxeuvVKodY/WMJUnPHnEqxDLtCPi9Nqn/l/pFdgTvOuy2kkYQRJgksClMQsEnP3ApYGFeZXc
HrnD1hrRDA/bcEeW7tRzVnEgzsfkVPc0OylJVkeCKV9oRfHtQEjOyZerq/iB6q0JLQd/oC/Bh2EV
WLoOzzJn7JhFz+D9X+KhgOVvo+eZZqiXPPVrWz66Uw4CmR7dCLE0oVvNGe7z4NMIh3bW5mGdaAv2
zXyJFxjtSd+vezD6MBnyHr1BXv1Xd/BxfdC7OB9Q3qn1Z+TQQaqnkb3L7KrJw9t1Vf5b4NQzB+5x
wnIorUnx0RoO8lqhP5hLAwi9/wv/mV2uJqqiTZcd67gbjY8wt/jl+vro5lI9wKBhspL+80Q5H9es
UgzZ5a1EgR268+TvpUvtgQXqIDza+J6/pcxviVPhQmiMP7C0hLUvvKJTzI5boA885gqUq+MRQ1XZ
5Usut/gC17oj+UXdVrPxWI54E2vL/uaihoCRP8QdbP+3TuDAQro2HyVpcKrTex2Z4krCzI5K0z4V
DocEc2bq1GI65qSEYDOsPvNZnpXD++d6TFSF3dw2swDLjpcMYerCzOC+bixGEsrKA39uUU5GTP4c
q3/uDAAUVgoHJt/QZkwha4pSCxgLYbmGir65ejABoAtGksn4xBIJpbzFNchUMyiXvg1RCCvW+xke
xQi6H0Jp7YojYPuXlSVlNPInpsiKCV6zpoelN/dg6zr0rS7irtZ62eN3SIEpc2WDbsxj4luz/IZg
JfaB0VYs876w4C9u3KTIA6+QX25VXzfAFSJ1K+Dp8RhNjuVhXXZWYTNqZAMB7BUYbXryUjodXSyQ
bDM7mBlHKpOdRq7qS+7E+tHzSGlfCuMc42kMrDXW+7SN7zxcsCH5gnyaE5REM/dCI8ugO1o3RNsc
xqkiRBz4Y96Kjx7+o9na6FJWPDEj+8Uli/9we58tNRsYES0OwMIY0SZE39HMICXJnGdOxJGGHJ1A
xN+8axz7Ce2ze0mcJhg1xPJ5yt871TyNLeke8BR4hB0Et6y1gS7IgC+4F+7y5NHnIQemXLPI6ajQ
W5Nf95GNKxHYxvqnS+u0KX7uCkyqd+QnDKhWWe70yRMFBmIWg4lz26mviCpjWbC1iPWu6DEIkKkp
dpbZvxYpj7fM64fBjZLLqOeHTWM9x3Zozbk8uJ+JP6DnLoc7ryqI7GxcVjBYW3OFMdfEi7kq/lMF
sFURi9s3eKnHArtqDLtzjV7xSAPkr8lNcImE08nRE9saWv612ySqQ+LLUn55zYQRMDMH+mNV98wi
mSWM+aHGDsd+g4X+BHfHQvPCkgP8CM5Nd5V3bLGhKHIERmN5xkxGLQ/92oozjuQLAdYQhPvq3Pft
M/qp/0hiABO7fODiQRcyDH8GtopdVlTEcuqK4Zn12MroK89STGCJft3ErqKbv3zsNVO2vKcKMlVi
9/dpxd0xTl89tIcdqi0WJDXGiwbBPvUF9k4Ti2ENbD556dF37npYzaFrpSnyApCAmZPe9jkMo8Jd
jcCOcf9F8iJFC1Os8R+EEP7VSAeEuwKAVYZGCxnStjUF9FlGAM/4lXkZwl1dXLOVvZTdoDMrOYTj
lr1Qn6j9ylIkIJgIT46UsGgEE1ONQFRwKmXZsI3WKWcWIOVM/MzNXZNQeq0UO8CSPgWapBlmjzmD
R04Nwjnjb5amkA39EgWIfFnTtdiiS8gKxZTJmgWfvunNO+KdyWTp+lsxOc6J0aG00p+8Ql6U1eIu
c5gEt4RLYosNUW+R8tsxMRPgHH2iVmhyJm5YryNCuzQZEy94j0yVPNsItZjKd+wreocQB1bUOhPd
oW9dHDtRF8YesAo2HAfatQ0gCo44J0F3w3TPo1XcI1K41T4FOhM3DF7QUGk9f0imsHY00r8cqYXJ
YxXxi2VCDSGrxRxWEwpjEtOSJLinPddkfjZGv0tsoQOFpRi3772/PtWreJgrf/9//pTbR2awOhK6
Ulftmib7daf5JyocI8DM9V1DF+YMZQw559dKVW5o1LxHdbzeKI9OgVOWlTMjFYkCQuVrcVD565Aa
OL8zqv82u5ui+qzzLdLCN4sbgAuUkUseKoQ/ojS4nyzryxY2BXrLxMech1M3G18u2jC7Mn806js8
sBOLBgiENDx35DeSgsTBqLr1OYdjwWJQEQnUCpQZEzsxl302V4zzr629ed9Gw38sdKJwTDuwJiK9
YsXfU0KgMhmy28YrnwECQZjNohd3ZDTXjuxqKL4ITpE5ST5WbtB1uklo+oV/Hlp9NzWJd0GhD6TC
I9sY91zV8fxWJUkMBOPtwC+IW93UDRtfjoK5QZtXywTjGTy3vZ/wj7NXqrNEkwNHQt+t8UubwvBz
uQ0j2zjIxkQ7kLw6GDECaCVQJVg8K1l6B8FMjr/xP5DtNft9c7op9HdaqEta2ppeswmYHiI7X2LG
Nq8E4r44lf+vtlYT0lzHRJ1Lf+y3fs7DYtOn1f0aPzK0NQNIeAAUX3S8PhhAKG4U1go0xOlPY1YZ
Y9TS5wxjpevV8zeXPfgqSsFpRBRa2zHKLTFfZsxVOIyRmKGMePWrZgkdz0Gf2f4AfCBEwGS+jhuN
01EfGPfXYJiqlzFHJoImnfs2dp4GhbFkMoV/AMLtarUFpDYu5D7+1ilhGAol4yIXxsemwy+mAnbt
xKMIu4Z/yuIHW/mHlFEFOH+qcaqg12mZ8f37TOsQj+G69j+axtVX8llUVPD+Y9yGWsNYL1mJVnBl
H7KpQHPQUcz3QBJGFHn44CSGur1WWNzQY061uIDnnk8IUesj63NnMY4oBRkS+suzOVWvCguT6elX
3DXsJsyxCIHtUjN48UdjlNYNVVjsUrqi0r6ZDQ4xo/o3I9YLXCbrl4kl1xF0L0dFjrgf9pDOsnvX
SCTnActqazbsIyKQcTdRMgSV4+1SRADHhBNmytIHayqvrWL3P00W3MKufFvY6d5ST+R7/HTVv9I7
+QnObBotvP2RAX4b3hXy211Dq4BD8XZYkPDkYl326JPCsY7HYynGp7jtP62aH8cv9YNsmQ2DIyv2
7vSMQ5xvYO0emfDwPgEk0mPGPspPcZ1Z17SamIUazsdssxNG4AaJEWELvP14LzTDa5OM8JUwJ365
zDyN/7F3XjuyI9e2/RX9ABsMmiD5coGT3mdWZWW5FyJ3GXrv+fVnsCXobu3u24JwXs7DRaMbgrbJ
LJqIWGvNOSZG9nH0JeZKf4FEyyfPmCaNnUXrogYUPpTq0ewkQ2meQkWv2JXjhZrnd72Ml6OpPulT
sJI91D5skPYrDur7YKLs1/2oxMVRbGLmMouRNHa2E79W34i4gBDiGntLa9015N7nHKWWg1Vw1ulO
SDa0ewJIwEg7FWvD9VZagZMJYus+N5xupTQ/0MAy88UByimHZ8SPFUyTTchAmW2MzYWxd1ssolSS
iptwlIsTTpf02dZ+W65t70OtMrmsEfLN9WRJhgtoa1RV+PYjcnHIPl7kOJDxA+NtLhCnNUMHrzDO
23mR+IeMvw1TRblD427wtZxoZabmuWZiWRfPnF6XfqTsZa5wHNQbD6yvseEI2eHQowcaFSjHsnxH
Id6uk15/sFweK58Es3naBG9QT1zegQAkt5ltbc90NrpmcFsxwvYoxZTCmwxJbkLMJs7yCH4vTA5s
K9i+npPId3boc6EAhNnWUtOrlRvBVO+fRonulkiil7A72qxoO8NmRNyH2SnTIe1R17ISM5VVtcGa
91WTwoS09yOjDhSexDNnDT692OjAJ/s70ROYF3sW8lmHxCQT1fvYYeKpisGe+/YioDNo0k31cmz3
hN9CwiEXoywFYqbORykDa6OpAtgXgYflzqQAVlIGlEGK9LmotmPpvZDJQHhWwqyHQzPIVpcOjzPN
lmmcIk93bpCyV14dPlWMnLGywn51yuyYDAEgFdftqF7GI7D7dkdfnZ5aCBIC35ZsP9uIpnSspJuO
CmEom2hbM2cXHJxoPY4fzDHoFlKJmvndbTPWUUH7mafnzOobbKxukTsHInd3aksUA0CJPWCOH1IT
q7CLyqUNBqhuCuOU6MWhH7Kt0oid1jYP0z4ED3OcM6m4+SWeNM2v8w301Z2jeVuJAnnVY16dd30L
C9KM1hrF7rqAYr3wCDLeuG14bPHVQDRSNfRSEeebioqP0CKuqyqOihd+WMWHy4Hmoiqrsg/gidPi
mLVqUR+8WCNFsjfQr4ZXw/W/eLt4T/rq3gsneIgCfZOLoWJxYJ23ug1MyNceoRMf/UkVXOz7Fnt+
UDPNq+3sOJi4n3O2vAU9hBA7Wf+OeTeZHOsh475NnhtMLbO7JrMEamlPZ7wV11RF46Eq8T1z1Wvk
yK8si7BDDLE5i2uiWX1qQZQACIfQdLVoA9bppJLKSTgIMdKDdJMr1UYRUVvVDwnjUcuj1zEkdgeF
sNIrE2c3XtT4hLdJAlwjHc6aJV3EaSh+EUNiJurUo+o3AJY8cy+1xxDQBr+AybawkSWq0WfbKc9Y
3zyGFHSyTJAzI81HJBDuJL7f4p+P9IHUjCHDRp22YIU47TBLDyT6OpgR9qLJmHczBTKXhBPTjknf
FFzjq6A1n1GqmU2w8cdsX+uciW0NNpat0DXEPrscAvNl6nki/lZPCpiwFlUOm8WRVkKwRUe17WNK
hIajJE8kyagEm07OuvTljsTxIHR8GiRMp7ADrG9bzZrV1Kfqqp6q08Hj0ZR0KALVjg9Q3CqY3Pa2
RdA/T9NBYhjirmTuowFOBCxQ7b4h3su3gbiklZNAXKaY84ov+fs8zQJNjf4Td6TtecHC1nQ44M7G
NSfHemrCcyHo2Na8s0FjWCLJC6aBh1cJZnO+cx5sv8QbGX12vcTJhqs9SId3LfS/FK07mGKNu4Nq
Y2KBJeVDVOHaHaT8zJzmWfhfXRLAZQ86uSyM5NEX7Pud8G9djKMGYzGN7BbdiYYH1soB+BRE9iyz
CaVScQ9R5c0al6I2txWomFrwhKUDuowB+76ncrNTSgklZqNpnRxQPs3JsG+KGwPxRZdjA1H88CLT
+nlQA/TJHvMrxp0PPQ8eyuHorYl7OD6WM3NNDGaiKGmr4PFp65e8jwLybzj/DMYdg/sRgRU3c/gG
NXQZ/PZD1b0ny9O3Tk0DPsn1b9NRcEUyn0yxUDRheYZYuuqs4EMTzb1z+xs+qhvhuQ+KgtCM0/jK
AoiJbsdbhwGkmLJ700tv3RSkGwx1jpCd/DUuHm3GYBlIuRxhiLoewWWx4AVwOdvICYqBvaAytV3M
rFSnZeVxRLIMSc3SgMTAsQj7w792QBQNB259EVjfA9PS8Tia2jpSfE6DTkwrQX23VP0r1eIPI0Yf
TTzivrBsayED99O0FXjL4KEKhEyqvqtqR847hlOdxTgFET+rFvVvENgcTj7soHlRZGYhvrDg3mgY
cXCC8f7Caxlyf6nmETa8SrxUqbYbhoQxMCJIDHRgvPqcFCrNf40w+LPjbCIWee2BH6PjcwIysVQT
wZVUmIYV8Ybh/U1jNC9dZU/bZhei9l8B0Psqe++Nsz4h7NHeaNOrcCgqKkd/sdX+93sQGQHHOUzS
yD+0ydWXRiLFpXqpveY7sJLXiV1CwHP7mpDQ3CMtED4m+FbdFVV36gldN/3mAUBYNQeQERi2txaV
82YGFtIdjAFwdUd2V6ObCf+zi1BNK8gJm4bCfYTuY/ZIhzEBOsUtbLqZ2XEUclSOYBgXsHeHcmoR
62em+2edlZmb52jdzZfaQfoLjdJ5pYSoynrU3a1DsytliCOh/TX0V2IuKCy2dTk8TM9pZbRQGjgS
Ayh9LjOdujChPR3o5b70lbMjn6E9tXPb0RVmZmw5pR9+64AxmDwhKCM93JjGsqMSbVWDTcpiMKr6
yXZATLWgN4oEGn96FxnrVucA2mjVoRX9IYiGl7AysGkYaCQgTj3JCHVxMLJGVrEGueY59AE8WnYV
Uj4yWlVRN7lQ4hmYu5cBbrIv8uWA3K6M2mOjCtC4TvgtrPEht2EQVwBpGitaKSolnza6d6yrKCSJ
AJ2jiVgLz9+kcbwzmQQvoqjtcfrUzDkIp6cqHdZK6dxsXzy00L9n7Wuv6u+hNjyUIn0IWBZzJ3v0
+2gTovueoaATdP0JqFUmUXSC3mSGc+zY9viIg6G/ZH18dG2hwys2yoXtqAszid4hduG2r7n0vEP9
THDYSW374CNzdhIVrWiXnqi4OSt1wM4xjRATQcGjmxtd1wf4CuWFCfaBuWHgakesgy9D1R1qgzBN
XeztJZ27HL2TxpwiK9YsKhM6Jk6wfRRPY8sGTXQvzAlO0u0Yn90cB3uMP18tLWsnG+9uCbnTcuuJ
FATYEpxZhdSB0tkHWainrDbvo6ZdnaoWwAwiJrF4SAhIVTe6YcI8AOhK24nzZ8c5D+D8HF93uzRY
dhZwTRd+UICcBvG5LlX1ZpbDqbcY1YzGd0MFvR6E38MswkLsq7cqDjZhusKX8FS3ar0uK/hDMt8b
ll4uEGIaBhhDJ+6ehTTL5YAWeyZV8nfjyrLnlrvKwxHf4wiy2G8R6qOwgFcKcjFiREJzYeYrLXqV
kZQKWtq49Nc1Gcsog/Q13GhexjjZZYFxk91XP4qbETQbHD/xCj/ws167pwbcw2FUSFHSw2dtQKpv
VKG9lnLcAVlv50qQRmehK9A0mTrlykFFoLakQRvhPktfK5VGkDLa7SINDcg7moby3ynuTktxl8Dq
FKM3F3HJj5Bb7zFgvLVaxDeagBUUIfM7bmwkI3Wq7PTcxUjSJTDb+LuHMDlBITiGBtmgLvJnb6C8
mqw4+yZ8spSyXha0nsBGCP5kfbcjSIc02q60NfYj/rEdjSy/EPjyiGicjyFCSAc/MB5L59iwMZVA
A+VgEMGbkL5MpgxCM/laAmb3gF8xZyKBCL/R26TPj2T8pfHizAwd2QkeCYa28FBVX1uXRnqNNww9
20VhH4dDOGKrLI0HJ+iy1yHk9NVocliMmJzcdNvqhIxC7Ula2EmVw8zU/ITAopzTdjhq9Arnmtrc
qrb3V6qqPGYdKvvEg3xtOwRY0NN0Q6YnhIwzGguug0iuYdj2j9BGFwrlc1/sMAzgZxK2vw3yFHm8
KcA6eiSn1lT4WedTfSa05OtIIEfVS7GMfBrodCiCler6x5H29ixqflSdFz1Z5VOHiYGZlmDni85S
Yq0vaG/h3uTqQZkbt9gcHwOY20s/7VG80fgAuRP/MG3MiFburwTDFStX26uHkGcJECdbDR7J5Qm4
noxm2FyDLG9PE586GgqGwsabmedkjOsETIWI0+ggzILIYZUACmxVEXpzaWyZ6tqzhTVJ5j3UJIug
Ub94XFCVGLxt3PcV3uAVY84FvooLahbgI40zz3skotFk/ekH+6Q2FcOgCjWRgdiYLUbf5j6JT8mo
HzTZzwMb/2zowzUTI0p7OJUzBWEA3OuPmgdHy9cEk6MQA9g33DuGDk99w5qIzGKFdIgcMOnFhCB+
9JGpbUeFSbiTrM2GbFq9EU80aMI5HpZhHrTSmSVxivbFcx6GDhoeF0aSJUVwdjOFD7kXwz7ZavRC
1aRsB14Cq/StOX0e6qDAw8eKMoSIV8STXplfDKd5gVUbzAglmKP+3/hle66p4VY482iu+cG8UEi7
iALcHmMRsVLEPwKkQsuWEWbXmSuIsrtW03chca+T7lq/BFF7T4rGnIN9n8WQHDd6lCNB9VARRc1j
YEf1JREETxnY5Ij1ApeZ7Yias1dAQC+YT4pZHfbxfMrznQNKhU/fJWI4RMyuTM5Quf8Iv5DEecI9
WCEvlRU/YH/DYNT4e5HLa4znru+aYutjtvEd6xWGqLOyoRpazGeG0cFkI/INqmsi4vAcNBEBeikH
FCn1go1a++hVp4SyYXLag7ci0RKuMu2uCBPBfGkks6G5KGNj3Mv2jc7XewUe6AWF4ppDAWS5rP3h
Kuy/Q5VjxAkGtJNGOqedatIeIk+UADk8Ik1o7+Bzluq8REu6r+loDWHORgKtf6Fnj4WHG80NxKEi
D21FKgOzaQUaEO7CQ0QVH0P7XCU1MjfpV9vIq3KsRgYe3zpehnX9Cst7EVW1h4LMe0n7LKUh7d1S
FfuC5hffFbrIieKT8xngn41qJB27wd4mXMKQyZ7uBn+X6i2DX7r1ofVGGIc/8Y/HbWJyVssTuDQB
iAGEhzX+47pU6IRbLIU1beYeao2L7QV27aI0Ee2HDmnf7BmvNDOzk2W7N4TI8qnzzZHSPBKbGFsz
aF48/QmGgiaXsGzKml6uxwQ3nQxZATi9Phf1PMnVIz25b+kZx1SPtz36oVOiOFficfdWBhz398lC
adrEh8vsWKoFdfuD0Y7BPrcN9NxBCTYzH0/5Q+E0Kl+u87dyEqoqoe9slCil4fMVtMmRfjTxan4e
bTPopEwJ+kdP8Z7N0fE3hdSfgwJ6NKrhjuai+sN3/WWmutY2gPmW9rp3aBL8ywgm0CpNOGft4EyB
ETpSRCyA7WMbC3s5iFq70BffhSEQsaGWq1y17GuKbmfRSY4uZTNq7Fj0ZSyLYoXycIk7KVw5TnP0
oja8BbmPG2BDNFv1qAQfhaPUF5pb88wVG3Aq2Kgaojp0Vqa2BQ4QWM1z5SbJ0nfy8QmRRkLDNTqA
wKd0KLDfjUP4ojH51NohWeZanM4nC3mvUgrmgDDXEKPxIMoH0iC0vQoFCSKotupG94zv2t1X2XBR
Mkfu6S5M3I4SiGpSH0ngHheN56ATI2nJrPzx5ng0MEF0ln5pr/0UmESJBEKDdrnEh0M/rEbmjxwn
W+ZlSLiTYT72Y3QxdXvNXkg7NTaaWYFleB3W8oC3SdnaqQ71QrpMmpoPgDD+2Uce54pqr/gpSBSn
xXu7qVQwzEL/wuQ5bkKL1llSjBfZsgELN93oilrtkQTcUa/q2OZkvVUVxP1op7uVDfUGw3VEKibb
7iLucpMttzmLHIBXV1RfWQoTfKzMBrQU0OBC2lOHEFCNjKmIk+SWYT1w9LiloQnjQI4O3q2+mKsg
p1MmqAjizJegUZpVbDd7uMH6QzmIpbRwhRW5vpeBni4IwSDrwtxkWjmhBeqEQ1bjXHpiwmvFy1e5
I5iKhVBpVWyYszbj6xC/xB9MneXY1RuM29kWV11lMuCtc/XuZXW5DgWbi+IylSYPZAUNLDxYugO4
yJZM8AOJm82yTl2DlzSjGLA0F5MkMTcujtg0j8ot5+Qrqvpk3dkpg9xcbvyaexPUeNedoALf1UaP
ul0CGW/1rdcpdEui3FvX1oT85uWMSX6yTH9juiMspCIoaTOln9CZGDWE3QvtlGKlm6RzpSnG8MZ+
IAwx3giqQ4pLJ72GcHL9t5AdaKVm2FN9DGxFrEToACYnsvUwmla0jiZbRajA8HZqDksG3Zw+SHuG
Q/g/EajSChMgvGR6GBrWEXCL3+BcesC/NGKbzl4SW2ct7UmPxKCQU3UTrwWmkJlbk48DZG2hdo1L
xLNGw8cDg1WPgM6C0qR89Iu9kdBWLz0mLHlQ7OxqknGTsT2S21ZO5MdcmFgrgNZYwUnQOeNHExsl
tseFnZfuYWzcmxzV8vppWFV19VRqqRCx/xpR3LUv3XzT4o6F725qy1weao9wzl4TyGZhSMO5GqP6
Kesja28X7mYce0mkQHwMbSKOuoxogy5j2QFJRm/QZeiTdahtS998jAaU0kKXzqIsqmozEMtTVOOj
zIuHDsEjDj1AgaW3TOrsPSCCZx0DV3UmhmciaISU9fAGsukHbGy+1xhYa8NfVnllsUCNMQhKr+Lx
aAieTDpCoYj71sVwpBlNOlQTaA+C/EJwIfSFI+/q1vArHOu9DXKHO8Xm2thTPG1SH3RdI7cz3lSZ
gOcL/cbuKYrszpknjv0tbEELIZzaBlQWeP24/euqxtHXEf6O5gt9Xxli3nU/Ar5VXuj21o2jW2fE
7+EABj1F5EMDu3zRdOOiYGXBSqNcBc5KnO/IpaNyw/OwGHF4Mc5MFwWL64jhC50L00vi+C6B4H+E
KM034dF07HuOL2TdZv2wiBtvzVm+mhdyXKqpDB/8NHuww56XGZzDAf0u7WwOdDFTTUzhxtpF2uAK
BjN+SXCwGx6rPHQWDERpWutNhq2pRPQ1SFLjBcvvVNHQ3pjr0noOdN9jD9pU6VPgQ0rTcNLUtYG7
OFFhWuj0WwqK4bkpRsTJQL+M9N2jboYuXOmMQONvP7KIsMRcs+wWsqFbiR7wIVW1EiFAQ+FFFxe5
PJOhIJs6TEGwdTnWchJOnEcx7ee1dQt92FwATU4B4oA+Ycwz0QGJuU9XdfpY+QVHhaJc5o3/qWPS
b7kgDCYlqANSL0Zw33s3th75WtFm7BCsQCNKSoPeRQjXyjaA4fjivBlRjW0c3exQsE8wp5htXyJE
UtXknhX2obYK5G3huDIa+uLeUBTLUH/zBDp8OKHIkgswG4ija84gnlgKugA0hQb8XogWQc0QhsGs
GOWKxij3OPZ9uUorgqmQfe5iP2HnTBlyueopTHsSVMGS6uaz4dLnTG+mpvM4Y87V8BUKkCSNAI3U
cUqUgmipsEPWaMJCqCQNXoj+aQXlrVTRaGvaNrDYI62xf8mRH86JNXirDJNnlLTKqlXdmV/Sr/Hl
oWReqWFfXpHD1W2KnAaQamFzpfbj/uoLh/bOzJDtl82dQw83MnpHeM58BK0ie2JQWPB/M/S4FJ0w
5OFWcEKtlinxoQu3QFXx+3+8qAJh6zvvtJLpriEUS1qrXNckzsx88VrmGcEIYOZGnXFPDT5/BW1l
mp33bI6qJvkRDJp0Ixmd2DYLlNTua17VawO1wty06JCldfNR1jRq/KI6qCZWXTtFFhMO5ZIE9UfO
DEucePlMV2RMy2eEvQVfE2NZvO1aAx+HBsHeqyGKuJ23aVHhrvKuHeayQnzZcxJQOWorxHvasCcB
M8E59jvx7JrWu8HUDHELCJAiuvXM6CIb52MX5rh94+iLMyDCh8L3N+wJq6GnuAwj43Oox3OhTZ6j
nlyNMQxeaakUhIVpPAXoK+epq3znJvwpFi60kq5YuXtaPM4ytl9BdxjUJN52zG3zLaESzH1Gp7g2
/X3O6QL7d75MAqBoY1O/dSn1PGofJgUTR153EINnHrBEQOhz0x/nOvbxRKADbGK7ZhUxxrmtYhpw
yIPIFXEQXHwRufcuTPpDZxBi6jFm9VqLiI62bLd5/NWq7aZRze+JFrSQLa8bglz+Qv4vzmNT/gjj
NrzsM2uI0fWL8gfMPtwtrV6swhFNdAcBJMZsyLmW8DKX904BcMkZRGkXFh5y3rGs0pRlmdML1JR+
BQ8fpYtb1BNK6EMblBeOuDGHYCQQfoS2O8dLuq61+BgDfGXSGjI1cKJXO06g6SGpaIfsDRzcLGBV
miUJHhQRuO9AskLAsE3EoZ3olwqVU1JLKggQngwircWAussIaxxOcNA1oTzZDUL22kL425KJyNZ9
NXx2+SR5aqevMTrRzQv8JXQZNEaXtimPwuWWxz0yY4CXsJGw/rlZiTyMgfyyrz08GROdQ2Ecgz4H
KU/Y0b7Uq5c+i19Hdr9GM+6wgpjhYSBCxrABhkJCMG6DeUAyr2VL95njcKZC1yC49qKV+tK3p7hm
3FAe5w3Mb41CuuYAMMo5Kb3Vrj0UlLVQLgwsF2jQxby3zG5Fw3vm9fSRfB+MlTmsRGKisqvpA0iN
H2jSn+dq8QCvAcuqCp3Bl5ORpl6HACRzpqCd6K7gJNZNhBLM6uN21fpXzcVxXOjY7O1bOwLiqpN4
UfbIP9OcpWXMx+042gx8sRNtKsSBq7HDahc6irKR3bjTlfC1gBW7TNogWjSEsDH6Zt2GYjdzA+ZW
PobxJfEX2aW0lkXJ+BeYFdw61CMNIJ08V9Yq9XdtM7UgLWeXJKjbGJ09BemrcJjUReIaJWWx0/Ru
XVApz4YJttm53nPFhJ9Tc6m+EGv4nZApGGWK/8KMZFX1nypBqFiI5YNeGDubvt5AfDycT8EHh5jF
S4S6WoB6QT37sLhWMtloRdwtCzpwZSHxFJUxyTZ5MUcRwdJKxI3fIBNn3kzbDdiwa2vNIkPbzOKc
DktrANDbWtaw+v/5cn+dL2eKv8qXO94/7tnfrv/1+C8hc9Of+UfInNB/AxGhc1owDWlb5j8z5vgF
U9epwnXNMW3HNn7OmNOEAbkLw6rjwPL6Z8Scpv0mVFp0jiaFYRlSdf6TiDnbIUAu+ylgzuHFUw3D
0ExN46voOr/+U8BcV0kQVVi79qPsURzTtizk1YF8OdgRlRa8PI6l3tTdhZHpxp9O8YYSgN5ge/a9
JwPJgSm3rfFoxQcVKHi8cn3/XoHA9uyjX46zZkSzYa5NJhL0hMMOy40cLkCX1s2I1EePeHGol9in
FU8/90RDlsFCQcDeoOyzomHnje5BwzlsJdqXcKxjjnPX6t0lympW0O6z90K0SRtCiicAAni/h4Cz
mmLZdIe/w+q5ixP8X+bc76IFOhMcTxKnHZ4RH7Ps3IjLF9fLv3p2HIX9tUaVaTTdizfu8/iHhZcm
tS9hmq8SNfkRuda57ONZ5FBXknVjjN+dG+FLgOKBSc+mFSNV7+9v29+zCv8RCvhzCKDGrf71Dklb
WAAxLRQGUvslArBkJmMGZtiCbqqZy9wH/3Wonbsp7HIO12jjhK3FSAn7iY8drsFl17301WECndpk
xNkVfVJ9hVGNqjOZqVjBipvUNn5IWjYo5DgrVyaVpYJS46e34E++uZB/8nBJW1NRRpBj6Di/P3w/
PVxoFEoMySZq6+6mGAdrvJQ+eAxxItR+gd9lRnQMX3JM7h7iqQAvQYWKTVoWym0ycArSq6hDcWcT
2CTlqVZfnATfO0IaDeM9xD0lV66Ke25sZ2OblIX1PTNujDJmKQgj/ICULrOQh1Hx7glI4xG9d0ha
AieC0Lm53cHoD67xXgB0b40P1EMMnJDl3b34mmOX8rlinINnevuVZ965RoIuTcCD3S53b1hr2JA5
+So9/9ZYe15TckaIWvROufeQBQdL3BhgzJRpTHqg1j3FwlhGnKUdwp9Kf5XZF6OqF5TTTF/AuPOQ
15zRXXDAAb5tbwwWVvfNyXJCYmBFwMsQ0Ouur1hvUNzw0baykOxB07A5LZ58K2dLx1EKBr1Xwi1Q
LQ5yBtEs+Qpy4FKJrVUz7MYWg0AKUpvho6mA+Runl15sRTsNv+uFSZvd8MZD3NaLWHnBzzxHOLtI
UYXBnzEIGGfm1kyIEX9clpx0kr5Z9/IC6e217tp1ocpz65KHWhw0scZLR/GAiDFeJgkIPg5Mddpe
62og/hArXbxLo89RikfTpg7IMYJih9XpwcQORx8aGIJHJ74W4Srtjom21AvKC+fbpauO0RXLID5H
NFv/+Q73EkRB/vUZ3H8NQOXN/Wf+6f/5s4TUf/kNp3u7Tb+zX/+S/4UpqtpPb/cfMlT/C5mD19z/
dk8//za7lz+az/vPux1/9u97nSLFb7wDliZtHVoGLz8byt8TVRWp/QYthbVAMohX6UmzQ/4jUlVY
v1kGWgRHlcK2HWn8FKkqf3N02yZS1TY1U+d3/Cf7ncOW+tNqahLYalHjSdPkm0GI+nW/w8hhJ9JF
Sz6sh3W3Cw/DLj6kB+ucH5yzco5O/iU5JSc0o6fi5O7Gg7fvt8He2iSbbJftGBIfOX8tqmN8xoN2
9M/ZUTklx+hY74Mj2pC9sc037op/Nt623wVbWCW77OCfikN1CE/NoTmkp+6gz0G6H5Rdt+228aZf
5zu5SXfGPt5hHdmjwzzmx+CcHr0zg/R9ePSP5rbY69tsP6x/uo9/skr/yQURHACYRXFAsTR72n5+
WqPjXml8L9P6xdjhPdLCVUez4H/2EVPI7U8fIQB6hwB1+oWFp6GjPerb2b/bazhE/Xpfxe8/hGWy
W6raL59BQE4a6AEwVTOozmr6GaFa4YTFvk9Up+yOuJfvSYT82ilWrdZdagema5BszfqDbZOHnQTm
/+ee/YdragvDYMMxNV4BnuhftmyktVqV2hHxlJ2cjE5bczT3f/0Rf/h5+QjJecc04QjxXvAG/nxN
AQLIrnQ1GkoTfLVOUTZBc9Dsf3P6IEv31wvLqzelI+MahOvgTG/mzx/kFnTyYyC/C320PlNZXe26
uOIeuWBvnI/qyevQWXiBcYoi85Pu+HpwOGVBMSaXJbnUlvMcW8HNHep1neo7E59XZK2MKQpHYaKM
0YD/pLiTU9/7UXRVTP4kBHFSG/SKpFOZ4rpBzjAucsiYkdoC3tIonPA6WJ7zLAekfFFog+530JeK
/p2vgx5oxFnO3yuK6jqAe+bxB3Dq7h37oTRo3IY9mfAaLLjSpbFqRbivY5JrNTjLSql/uzbDapid
740//KglccGWz/clsXUztbgKtdtG9c6Q3psSwwWxymuQQg9ixnP2wpTxFcoGp702jfZJ5BQdqEzb
Ff7eSyDeaJMnuq/PxIy+oSapkJ+QmcqkHyc//sFR/9RYOJcudjzboPAn/QmBbgt5r7KakxjQ5WAQ
g6NhKJNNdoVMA+mJy6f0wA9noTU+hjA645EZq2LxZ5VeJ759jqZIm+c2YQgWMdskZQCvi0h9q1VK
xhjzjCuNh0IsVbuGgVKQ29HybM8kachFi5BBL9N11RnX1G+uThLcspYev1UajCbsUzI2+lwbm3+z
NP3xGQeZwetjAK7SWbB/efS0nkjnIsLW3BMcZg7Rys/iFdCft79+lbTpXfm/NRB7gv2vnzO9Aj+t
T6UXpZ5dTZ+TBlsnCe+A2Oa+IS8ZMuYGOGplE/Te+JsGo1pVM+rg1XZiwl5IKu3NNzNbizZ/zFzz
AlGNY010d2S8081g+9fflMzxP35Ri0XF0ngf9V8vCIB0xhVY8uB+B+uR6Yc7qreenDzPUg9//VHi
j2sYyyNdfY0dmyLUmG7OTxdFq/2gSRx94r4gBQA8k9btiw/qEoLoVzmQTJnX81bt5y1+MavzTjJ0
r2Wl3vQo/Tc36M++imlbU7K65Wi2Pl2Wn74KkAE7RwLXLbTSmWNA2cMC+Dc/riH+7NqajmFxZNGk
Y1q/FMLZ6BHSSbPx9w2EgeOZwIvHAB6Y2jhXAMT7VtSMzxkD5Ui1povfdeE2QHtkRQXneWIivPRr
ssJymLn1+LNmKEQvVftuMvOoY/c6fXu3INqjrzaerzyOQLnc+G724sDNxraZozQjOcF2unzRmMxQ
jGZc4q9LSJXV5tKIn3CKnimL9uqI10jQzsuqs2wjjKDZbmzEzSK+UqP8M/hGTgh4EW+KG3/lZoHY
Z1J2Rnc3znfqxN8qyymndoZebQHwZJ+xYPSVtwWaDO00XqmIrFkkFg16qrJvF2PaQC+52nintAk2
Of1ePYnuue6v08FlBX4ZseVmwl73EWmyyMw9EMY9Sm43AHZuETRJoRrVWIGQITLb9B8z7xgPwTaQ
E2qnPKs6Q5Rc3MY62CItw9lReBtDU9aeQoxH8+h06q3FETETSj1JYYcFz+GljORlyg3VHbEZnXpP
sbKppXNkZLo2XYA7XbILhhLFPz4SBklrra7OheetCmxTfZS8BtnZYt7Sotewi7dRoctrQCpvQF1Q
P7E7DQhXIUy8w3JYEB+xbLE9VbV6CAbtljjFezycciXddUSXUZWmbyj1kFLBSebKVAVNjXEhRbBh
uf6Ynt4qyc8jqn+lO0jkxGpE99nULgSnrwiLf6msYeFV2k2ilEo18dFV45EgNhAjI3Sa5yQxV3mv
XLUMQEZrNi9kD+87G5UhMsEe8WPc54+xinO8Q/g0zBRVPTDwODrC20YRnO6Y+57HqyZAFDeRw6P0
Pq2vamNfusI/VuiE58xgz1VT75UcwU4dvtlldbYzrkeYt4ub6IJtOpZ7LuTKgS9dDMOhNdWDbyb/
zdx5LEmuLNv1XzjHMyAQQCAG5KBS68zS1RNYS2it8fVc6HNJ432k0YwzTtI6T4vKgwQiPNz3Xntl
2u2JNtIesfTBtsrnOIKPGoM6C4vXNmHqZ/DdEhuLiB04Qs7xrwyuic1XRU9mEYa5Pdo4zMIrBKUf
VV0ecJlP4UGwvTxZtQFlwsHb2QWgg6Jd4Ks7Daw35gjnnG/SKL8xPTmzo79h2cFOoH7BRAeGqkcM
qgXztJBd0ALYMvMZDE7CbcgEA0nNqkgLvtAEb6jhcHFg5KTuekZQsJpqKv5h+LCMGXcj3XegBht4
bLIPXpb13mzUN+ExCCOapYjavztFQvVRZ8VL4vcPs2SqmbX1ycXgUnr6ZR6mXZ8M2+XbN2DvBH56
zEhFf0pU8hsi8YFPe+568w0+3HGoDtWAxqY/wxJB8o+rw+3So8xqbB7NqbaIlPUyrM3FL9V8Spl+
T/z22QCPulqepal60R2hZS0BymO+QTF4dxt2Mu7Dks/KePajbruPAilRy2h3eaqdCZYj9PwDos4v
W+dHz963Aay02TrbobzPzMHLbjjHzymTP78ovwrZgAFIkc9ZU/kckAzi+d8r+daWz16E6Cq0p5VK
4UbEi5Y8aj9cCtfeSI9dD7DQT6enMWRakersSwK7X/6EqnEtp8mRAm2tBOQ1AhqWv+EO0zm03LsR
ZNCziiN83ZOO5nPEkjV5FZ487suAOYGbL8KsnbLdH1aN2jJlZzLqm6rTn7pvT0ONG50Gu+P83eXH
KDt6EeYT5V/6vP0wAtK5NFFm0fDUuzs/FO8t4y7XZ5TJBOa+fEQw/q8BFUmlQ8aNpLrI6qZE/Lsv
mlMC8My0eMqaeDcN/Lu+f8GHhtCfZd0GPLw8oe3ie+d5KKfqprl50uBfO+fSPQh+F/863TV/Tyb/
syfxn97+t/3mefOf2w//1qLY/S6u37Pfzf/1D/2fGh3/HzYxAHT+L3XO/9bGuBQ530j0b72Lv3/l
f3Tq9X9oIQWdeg5trivpUPzTvPCWBoWms0HzUSxNd37Mv3oXDg15B6YAZ+d/WvycoJuia8P/+l+k
9R/0Qlyb36Bqc4Fp/7/0LjymAv9WACqqH738fAxEpiWkaf+nw3oNT1tj+c8uccHktBoY4hUENFo5
qgc7VAuXtvxVdeBhYxLRhEqsW6UBY/s5i2pr/4HDNG2syLK/OpLkKqbaP/0B2XWbR90tmWODMqCH
s9yytTSI3wsiChJrvDeNoPe5bLjkpJ2TWsuNRXwEYcRNf5vd6DGxbKKLmXG6j8ihjdZIr3RGn1WO
MEIIpbaRXxT3STePFvcfg6u5Otd2KZ9lhGxLEp+KAofUnVL5+35AtagsKBkEQ+Fnbgh1byswZD7j
dpGx9kLyr10ZvVSqOxieineQUYvVCLACNJBxA92CJEcXQIjCJeRYvUA3Uy/RQF5HY2fWydaQqxkC
Q3t3/KM3gNcwjGh+NowR8yK2qB5k3wHQNicqFre7n7TN/e+vDPhXNpPFc6hkfgxxEAaGqO9DVARL
58Ql1ijvUXGgn4aFMT/y1HN2eDTPeT5+H7O6fSnJ1pDFHB3aavzNPPYHDJYcH9YQPQeYyh/QCwlS
iJ7//peoM6NtBHL+CUMgTr1jOVrTy5Sb9qMF9FhXQLiwvnkblKgAqdEprp0w0g+t2mLlO6ZDtSO8
x1S2+YXALqLk0yMAI+QxQHJWgZVEDxsDycroDX9H09VvnYdIDfUw+sw+y1rf8AcXW1LouF3swX0U
MiMVN1jsSMtbcr3dR1a5wG6sEJ8sS+tTXYbdDly6t8mcWT05YpIXe3mhMuM7nXO5aeZCXizLBJaQ
eu5WDwZcoObZ7lwXVoVpX5hy2pcwMGM0hQUmalMnl2p5Yf3eOG5srks9Q/TWZXLhTiBxvSsMLASq
u+BmpUe3/Krocb8HGIyIgOXtrKq7NZNPGrnzS6m8CsABs61CWPtyROfUWvfCt6t3Q8fDLQNlBI1k
NvTFYxMARQBejviRhssTbJuqq69tNDkrumqc/pqlp151pBZoOoboJh90KDoyxbNk6+Wtv1WD+SrK
qcHlThliyTy69bo/x4F0btOEScA15ZWwPR6fSRwN7xLj4N4UEziw0IuZv2Ma8UQNUAznlbexl+A0
NDtHnQzylEFijHKGEvAsKdCgZPbZiRsVcmAYBXcSYEmMREKP2JAHyEyNb3ZK/EwSdVQ45AkT8tVH
ayHr7oY1b9rXGoeLmafnEBAtDA5thGdjDyTiMI2T3k+pn5yzsk54gM1/vTQw/JAQRc+eEz6GZOjx
hrMSAT1F5G9jvq+n4dTPpWJ+s/ySuUxtuj8iORNFEQTDCbH5cApKcGCJXx99i7NSZh+6DCZVp01x
RX9iP1nugCE+d4qLTqj4DSesGVXwG+MAaTYXCzrKAgbCtPxi5YGL+9R0L3/fJplbHURavZU90j7D
8H4ORXbvQjneUFzHr0hWXlsp1YU7JHm17Ino7hSsRtuSpw3hId27lbKPVoQ0iJAWThJRJ6CoYCKz
9V25w3soPXdXe/RzrczeuVicjtLGHpsMNgg5xydTfVThKiCJ4OSTFHNqreJP5oXztnPtYmNBa4IU
N9WYpnET2EtuwQSoL6sLExARjIPYhgxiT6g94TnBIInOZeKBox/TGGpfC9EpEYQkWE1+ge1wDIpE
0VhKwT8juztH2vzGTLnfCeq7FeAnEui4x0iRCcUFP2J5aa11P6TzNpHhxeNffRoWvjpfIWxfTNJ1
qKcNusQ9gptyowoiriyWINcWC/vaQiXidXuUUelHatBaC0CkyCJuzgX5oR9Ty9HP2TbD7O1Dq0IZ
NlRbTCbJzYNiJWfWzBRD1Naxm+YcZgquUjcl78DiNlCq691gjShJ9VSuafQ1q5pTS0u5bJXnvy8j
84h9DVYradPiRC7Tox1waOVm/6D3QznYlXZ/bLnH/nkJbXzjfNZ3+JcPAs3ukZ2qY+GCYI9H/Uys
W2SXxmvY6i1EhPrx950e059OnGFglMjIIx2ap9zNScwyangR2unWWe2Q4667QzcFx7idWk7wtIkg
9ibveGtRS3qjc3Ja833GF3VDi/WU6wQXceDc03j4Ip/Tm8CAqYo4pNwp8xOmS2NVi+oLfXe9yQw2
NrCe4I9iT53Mvv3p2NjZCyPiEGO7ybGwTf8Zm6TDRTTf/DwpoRSwTLlt4LMFL3ERhV3Bb8MpO9rV
Pfeta8nIbQujGbxgYWIaymR84aYlfK7jsJPLP23FCWjUcwsIGeqMW4AzCgcxXkSkdyBwrS+hW3zM
sAnYwwGOpDwkGkvpawT4aui7VZ6N8msSsPnwCpAwLYwT5B2m77O7m+xan7hOBApaGYEmNBBY/dWJ
Vsq+F5Q5vhbvUzmM6J2VuWtU7F26gIFMb1KPeGF1K4W/YASGXzr386uM4pexI5RVUEE95npR0oPM
2VU61vt5ceY4zivIp2PQgQ21iZAgbKsEuInye4vKHier48xbUjHkqmw1YvxWE72Iiwl0S/ujgycr
CtHedIy1Tdv9AnsXfKTlxTCqH8Jp5SaoUb2LVzqP3W4SPXN5gHUn3Dvvo+dGW99IdxkbOBzuaPwa
RPmsW3QPDNWCDfwVAKl9tRUSbFUap/MpM8VFz7rbeZXWR061clvEMeo9h6Fy4a1w7WQRq9NoW2f4
++6nU3n7PCQhSQxOtDOZVT/Vhn4FA+OdAw3QhPphCQTLe118+i4USLIFbBbKxzDUaD6kildFWWVX
neDURkEeKke9amv0NgKurZjIB6V87h+J42+xgMDwVkhMKUhXbt2RFoS7GsoUKZIDunKyOtFJO3jI
eAYgydWAyKYGXAbOppqlscR5SqTLtUlooMgxQZS7sPxa7CQrmNrjtqfMilWU7sOKZhUuXgNo1tmE
RDY0rPd0TYJ1FjcN03BBb9vEzxiDrnc50aLvf5rIxdpZc0v8jBFTJuJcfaqmmLy9oFiZ7gzHUhTF
Z4NosULiD31+79SDw8yeUo2I1I0L2AgtQSiu4J/o/ZRTfAsVjG9UFTCBTafbD1inrkGKU9XjhAFm
Snanvp9xeYLNtfPsgoAUR3NHXqxW7uJTdT8L7NrruaoDuIFhcB0S27gI1UH+MDE1gA1Up3J5Kcg4
6Bzxw8oAc+IFIg+2GcQ3puabyfaPFiIPuK5NtB/9GZqTNc13UYUO0VDTkjkEmsGNAIJ6UOOfvMyf
Cbu2rB0O+PQMPH/bGuG4rvCxsJwRQ6B6/UWEJ1QSC3qAX93sST0bBW4nkoP0RfUW8bgzUMEJsZuR
xPVZQGBTEfjSsbUB7rUWkWANIxQjiv6iY3+19bzrPcDWhSY0PNQ4gMJ4vnVJ0J99PyTeYBByQ2yk
efQ99A6mo0q6iHW2IaCGul8UG18N87Pdj98hHNAL7WLrte4yUnhkZ7+qfM7xLYcPUjKSU1qU4gPw
0db3Svg4TvtWTdBfEKS/eP6CWC/66RDVcXAZ5uaE93s6+kct8hP/3vQwOthkE0zTfabHnE7r9FU6
EM0sEVWnqsza7dzMyTEZ+3BDQAjgmgxXD7O64NI53kdN4CJ4y2b4ZSENF+avscLHWNKfxVSSn7Eh
5ec6VjBjOe+s/L7C8+dEH3h57BuXn0y5uLnYjERWYknzmVh6T4MhLo3VvkkW3q+pCj56CtHnUoEO
7WzaP8bQf1QZGIhSAIRoihrfEiexeoleddtoI4V5oMUXUMlSz+dIMNyCw5gk4iya0lMnVLRpKQgA
JYeHgtwyLHILcTQUx2QOizPwouI8OHZ4FGa9DugtHf++GHb0zk6S74xoLM9zFln7uvZutHLoWPc6
Jfx5jE5J5c/kMJKm8Pdt5dNwi/thhKpq1kdPNAS+LiskCu2+78h6w4i3aR2oUklB3JhjjkczC4+u
aQRnqw/6ezElPygCl3SGhsRtwtA49ZmLkkfBLi3nLflewSFQ1m87GubfMvtkktIejYlNw8eKFmMF
Rz9iPtoOhqRVSFyQjby6bQhpvBZXC0HNeUBpBLTslwpquXVr8p4sYjb2rokeaHKzah8iZod05Vpv
xFiENoP+PH2Lewsev6LJbxr2vghdYKuG+QzB8qFDcqUyB3GmFwck+6TUuv3Qb6Hp2CfGi28doqhd
Y4R3UWbmiaANeexIloGEAa4CEmRFZIC16MVtta0a1Z78iTa+rkkJ8ytTsRTEAQ5OTpK+fiF2cFxH
EfnQFjb1I1zaF6M2/oCmxyicdxRPbSK9nTHP9zSVkOpkztZaDWeSBeZjjVeI1DuqTLMe8BSP/3qJ
MrRPTWm/TcIkk4t0wNBqLXhRNePRMXPMY2vm5jHDe8G0lJDUjixWtu7s1Ovo6FqQbTBpfpFtqBYS
Z/OUNTMi6mkFMHs6lnWIO641tyySTyBIT41hhbcmDe9JzOYJSW/knGkUfYwyHudniJeGS9jKkx+R
8b4lylT9iFPAC6XLt1zUxYkAABYGmQKar4thE42o+22sHoz8bkVmJtuoXMgpDC4OdTZ9siCxWI+t
PNcdZUFmluHJsfT7pDlITkYDNwLX9sa2e+8ExwXTA0mLZdBgdgAJmS4tSvzNTwUmJxBu1cV0EWzR
ASdagO7CRtVYIkZnASd2FsOfjDRBrUcIf0l66FFiX+ja+iuTRzkchvGrrF6JhJk+nQgvAI6lbY49
AYpB2T2XQ3ztzeHXHJENZAlTnwZy3qHOoHs02QUxo1Bk069ushxrqI6ep3D+KEyTElsrCFgDNXGU
Vp9zOXlUFIBplCahMKn9YtdPH9Imtj11YK54jP9EOIdryOfZPR8rfMEw43pYODRhZ8YjyLpfs76A
KWJRtrXyT9SmJZaV4c9C25lHCDG0wetVJeghJ5hx4xxVWj4ssKn6HeX/sJERii+vcKsrySt5xQBb
ZJmgPRyYD/zv3nFMg59/30ErNja+iCEX9KTRe7VC1a3lpUm41Vjfml1mxfWlcsVXWBbPqdF64MPj
GcDnmKGCJGrLli0TUyuQ+EN8wG0YpEd/wcYQQr0LxurZIe2rUtq5tii0T1OB522C0aNSWAt1Hg9n
jmOISmsgk7EXGtAAivEbOozP6N0wY5I1yIoizxdAO9GvLqegDLAVUcNNIPeB180nwHB8lF5hPrIP
4Lmri9sArccxRgqmaPvToMxF1zaSFplTEsqcB9ZEIHj++6Lo6MUk++0rSO7Y3NvqaqrZ2bdVOV3s
MegO2u0eVVz8DHwa7kFntAsRbV73U2peejXTRhmRl5cggi3/3naNvtrB2nMa40ygdnWZXNBdGCgO
YrDV2RmvVc8KXFd005oRGu/sg2E0kdDg3BkVR/as29Am2zCxhxGm3XORdcOtTEgdkX7ylmJJXFdL
EJRjT3fUNx9pxQla29l8oEvnroeWw40ahn6jW7Vul85eUdvbsONM0sets490+erCs2ATdUocsswP
0TKH55jEhlGO8VdCUjF28jxfxYJZaez57qvW886TFftt0eyCoN6VtiyeayYHt7y6qMF9CfqkfS88
ZhAVQoeDtuetJ5I/bijtDc6DIfM2kZ9D10ii9ORO1D6ZeRiKek3Vnq4Gp2q2fjuAttelvIQehums
U0/F2CSXqBw+A3f+FVJyAGNo8HF21PasZMAmQ/tCkM7wlC8hbX1lACRXzDxH5jph+ZQCQ9j3fbFA
K/SeAhJ2ZTfJTWQbGV7vjPs/ee8KNEywgbfTML2z1v5sAUtgWAFrG3ESBXBA9tqQ/fAS4ryIa0CF
4gfBcwUEzaeUMG1DHiHE0yHCi7sr3RL7YGyeBVb1s6n7vYL1vO1KBzu/U+/dKXz2TBM4CLMUmg2Q
pHTewVep34UTGIexiJGEshDOk/fbbROSKZLmO38gkai+CXcoVk3j1BfbSfTOLl3rMA/mERNzsglD
Wm9d4raHuFOPktkWR4C5eEW2+5JV76ZIrZ9wirnj8xAvfwogrh/Vz8nl00ifKDVfl88RCb6HUbYI
IpL6QgI4w1V5cXsrv3mB/70fsGrENP4BYdEnAQKQn+D+zm7pHglySrjl2PDyURgAa8gVDgDQiTRc
ov42sQ6mjyrf4fPArpq9oJMmqp6CMPbFfUihJ1C1xPjy3kmVxg4ey3ljNNnWKst63XkNbrVJNkcI
pn/qPoDaoZIXBPHzoPoT9kc4yNkpFnF9DJcXX09fmMDT7Uh5fiKsbTNYXgvtIOgPXY6uR+rgAr3T
YnXwsUn2ZsJBmS+cIFDijboIirKHWxCkqAnjuexPaGsOk+lY5CO4BHq3iGbH1MBhXbC4FGO8JyYD
zRZ2bxdZxcrpCCxoHNCAWQOiaJxbLhEBOE7WNie4uzujQKJNmZNtC+NqWSkOrVGt/cEsgaC28qC8
lvh0QexpDD90nmGMNl55HEsV4UNG1yUkzoIqS5+jNDN2yUwBGvgYBy3bWQNGshmTE6BUvIQYPXeN
ICx1Logc8Uc3PFVDE9EljDaVljZKZdiLTPE2eWUeZA+U0WxNfHhJN9IzZzZpB5jai6SJj0mIBll2
qNRKlMNeao2bQbhyFxn2D6FivYVP8p2IeZiHZjdsdcfOheVpFdu9vZqECE5pEEvaGwxNoojoUFiC
icJ7lCm6xCbssLFOX8BWAw2XjF/q0DUOMMaPEsPAJQsTbgwAC23TweLeT24cX1uve6R9fWbjWPqZ
43H2AtIe0+7DjghyMu15WoNCpOHZOQYScPupT+NXMJHNG7lJ3wrX2LkDaV0QoFm/HOvWK5JEtNWp
s8LgD5G9I6jPMbYVs4iY6uLQw2V8UoogWJXhMk08Hz6R8zn30bDM82GpIbfazVX7rXDKZDOQp9qA
nQlDg8L4jzeTopKQJO0SOFkpI9g5BXHi4XKYaQeHAFFOvxu37qF8uYqkzh4/uBEZ5KolvneUZu2u
7AjmLc52KC5PCcFiJ8gBzk5lZ+c2JO15kEF9C514n1CcrRrfbTcoPMbVIJMt7QSxJqp3fHIhePai
++zdylkXcpRL12tClockxHHOJWxD17aCa44dezXz6CxquuHcIGrnIGx6+6DG3tc1JlYwV13qqaP0
FOxZUO8yLiHh1QD8S5PIH9EGx8ke7+001eyZKDMqrydQx20FRKn62UVHQgAK4ePBWOud433v/EDt
GLzRkGqgmhKPFq8NU+2MsKrJzQ3clUNSsF/0HDEGtuWUQxMGzWOHC2gnJOQ33yKkhwRwNEfeqstW
OIg8iEUki8+FiTYnU7fGJKkDcB0GhZHI6HxOfcZkF4KDLl2z7Ee5j5hNtqCX5gUB08holTGCXmvg
QUt6YlF0m8BubtKtQdnJ49BnbDIB/SYDUk5Tpe+z4AANPu43sePufnCoRxoPzYGI8AV3CXbbuWh7
Jh8bQYzKXjbindCTdNXF/M92+HcgmORbVvr+yXCpGwwPzxqEggps0L0mzGAfpHm2STv31b4DOI7v
49StrTw17onl/DRIWrbMEBhoXv6xDNpJqYZN7LpVR9cQm2YY5NMx4YNaIZHlrWh+wMrB5jeCSwx0
m2xMHVMdIiElMBBAfrXEJ9t7E4LRNsnKifprh8W3W1EFJZtkoWq7+SN+J7UaH6TVv4N9tTeGlH8J
BUysenpfOvy0suGIXETSJk07KKg0DNqyhx1Fn8lVfXOMIAQJh1vbXgKu3er7KPyAumXeczDvMQjx
2Wwv3RhGASEjR/xj+jVCLktwSGYa5a29llQ0BQbmKcjcdaK8HwZw6S5yPxlN/pmrbn4J56sjwmyL
k956ovzKVrJKoyM60VVYOe9DZrxpF+8JXEq9AjLf8phcnCjGlpKqvVv88VuAc9MsJtg/VFxZkx3A
LYJoZ0fj/Ja+6rjuj+wTP5ZzkWkRiBYI+QtWsrFPbXWztSAbJHHeWTdNqK04dbyg3Ah8pRxy4V55
jFTjSlVvoSxIFJcrqH7I6kf/l58QVh7pyF7NUdqvF2ZrnBOmQ66zmIp5b5X5LiVEDKAxOo1IkX5I
P9I7JJHLbDEyNils211L6bwCB/RZxfqnqjPvYZAKVVIOV8m993t9KnsfRlvmnhXkQXrsxW+/E9Ux
8mhxx/A77ay+OWQ2gJ2ZlnIyomGcoRdS3acofBwzEyCjKIqeaAXGRISyfEWNggNZBv2ubwNySPwe
J0wXFawywj73eXXPtCW2xciZM0ZSRJqL5U3Ut8SqYNDvicsiZqmGSvzUANUGjAenNUvrfesnL/1M
y2MaOYGS3jBRNc6+ABcKjKCnLrebvAQgiahluaedwR/QoVCIAL5eqY7yiEMZ5AXWx5XGUox/0NxA
eT2YTdWfwpgmZClMTiA5TSDYjHXnMloFDqk4F65jtUSdQ+zMgsTYZUVTrbKYStTKxv6LDQNyG/Nf
szKtS4PktfBomRIJ+b4kxPB8bWJa+9vGICw6WKZPlkIpYBeQNmFPfFkjyTphjDd/pvsGbLVLdrZI
nl1Ie7F2kkVYc0hcIY4BKdZ7S3XEF03jpoBexeGyUiQ+YVMyrQ4OHxj/xuOLB3bN5AFRH1Gd//zP
Evh4JTDpU4301qXD0MEkwQ5v0nrMPOZVWcRovIDiMuiIr4Vz4XEYgniVF5FYKzr6q94pDy6xIFeC
AVCzNuUWPrn1FDEoOcb0A1BXxL9BisfHwug4kfavZc7PaozhOfKdP2bwKx6H6j74ZJHUqb2pEJA8
SVfZq5KhFWV9/LtZBqYGI4UhZcTlhi69M2YgXBQToULP1iKr0uV6ymtZgR2QNPWYBHNZsSd3DFFo
YAniFjj4Jz6djVE1+6blxwTgWShpxwGSoPMkgFlDUO6gpoSdgRu4fw3nYS86grSQwi1fc7dJuZY4
u4+T73kHx7zS46ChNfHX8YlUa1WBxpO42r16wJcssWzQpFwXE0ViCC8D/p11HWd5JeW5egTm9KJz
Q2xQxXMCSqiPxpF0+BB94AFq52K7bh51xcnVpq2yyrwx3dtD9BM9s1pXMS0uQxG1Lkfx4dvEaYQe
eMfCgAkc1yh/8zrtN7GK9zMy48PQGCeeSvOKt3ytAuXdEHB/64CecL/kBzfHTD9Bk+OcXu2ayTlm
IQQvw7nl5jisipE4G0GA9zbR03xz86k6ADD81TqRIOWbiJCeFu/V4LL6nZncy+WdRPTL8OsF0xkt
AWNoznYSMIGjH5knjb/h3tYrBYp8gzaV1ptn5o/Jioq1keuvLqL3R8SB+eIPo7UK5GRvmEt9Uhx2
V8bAKBU13USOA+PZ6qgBGpDiUIaByalUNz9l/Q28EnMqKehViCG7yWh4DNJeJYYx/yRro+cknm2M
vCsJ3yr0gz3hxTODFZLbgu2A3ECMeOBvR/oyQn+O3rC1AP88SonxvIFN+fclyHrraPo/68S0qAhL
cazjTxB/hHL2ebClRvwT2Iw/agJTHfKeUsezd7Cyg1NdZwy182gn2dueXOOPQQmyd4qu2SSYb/0+
zW5VdLe7Wu4EnSnCT6X1J2EyQ79KahLz/GxttfVwcmBQ557zUkEM39qSotmIE/wUDDtEeylzn+25
yOt1z/LShbAKHfQMjvDu3hJ+acQ1ifWADfEmBD7tUL1RVR5tldV/J7YgB2ygLoQX6nVqG1dOPbci
ZzW2WNRXboXLoLHPnbCjfU2UX6kd58AVcHuhdrlt/PbGiBNSOHtPect8iZHTKkqFe8K+AOHQ9yju
EjKMY6PfV2QtbyphyosPxZsJkI02FpHBPbPfQxxoT51BRkxDyzcDlrvymU2f5/ZcZT3nW+V1lylC
DRWa1sqs6vQqQ7powNA2mR1aXzJ6rumfrUTV0apsmHmNdkNOSubIDw3IWhvzGcLZ/EJ8CxlLMZKt
uPleTTPJkUYQ7bk53fOYxz/HbN64Tc064UtxbHynAkLKYINBotwDAtFAhwkWV5ZLzEUo2z25dvkK
JRyz0Nhx7xGaAOiG+WEM8+GFagimURZ8dkQLb1VnxveqXQgWaE5tv/zUw3SYyQTe2PWotgmT3DdA
909DkwH3l5Gzm0w3+axU/qYzWsCdmXOo9yz7NANkWTuV7LeFY4SHmQiZetDNl5uB6EKcwPUzmJg3
9uwAV7CZmMnhrXQkpGXlwJQdPfmYmX0+iXhID9KzXqsibxjZxou5CPJNBQzn1rv9d2diei+mSlx1
c63mwLpORApdZyNYx41WhwaOR2WE6d7PunlFvnW+EkgeTnFajnsy5PYQU+U5clASdCHqebn8Zuci
WZi8gI8/ohcLnBaSTfyj66vqwWQYbeFD9IRMTjpe2GNOTN2J/CIc/GhvgSa+kCJ8ThXndPx59bG3
rUcQz3JXl4F5rgMEz4CG1mEZVpcRl/tIUbjJ7ZwxYanCm90wYKxyolem5dxPw02d8+lHb1R/h3n5
jVv5yXFQNtWOvbN8uqpp1n1oXztn8qXNdY5UsAbduOOcEb8UQJl4BI6DrIKj9JtgX0ADiirT+7TB
hG48Qkxz1P8XLqy1q0dGUkPKzjJGpkPv3Z+JIIkToozD4Ihmq6GjBRnEiKxX1drb2UL5Z7igweNp
lTXFoXE8f22qbtoGWjinUcKyKVrCeSIRfKNhd9RImmpSa9/bZn43FTke+dzNbybw/bye4azHdXTp
LU6JrQl1uMQjD/udZ8SN5oPt0lgN+hi4U9Bme6bH9aOG9qPVXVIKcMgWW4sW5qpAzHvqOnlqhzlk
akrxhq0NcZk2XrkdJeIsmsFo878ZDSDEZk7fs51tcu9i7I+gJpFX1BqXiOYCuoCSWGLHafdmP8AK
R8b95IvcI3ahRNTke+/ZPISrqNLlSngJ3EJOGHQ72oBzvCw1FM+JRB27B6xoPqqu8WhO0dHKpuFe
I9A6uEVzrOy+ei7xPqInB3pgVuUOoJbjTvvOWzmtgw2/QK+WdKyXgmzdm66hUxHFI9FbheNtAEBD
ngwdzr9v3ShI3CcLrB6kwiNAR2v3T/99acJndVgcGy1e7Yq2RuI1bJD1eNALxnVAEIIKKX4eaSHj
F4IyUSYRJcKQAKkKfG9fBeQIGjCmPCP/UcYkFVr+dPjbL/rnJenic5tyMBc5YmrIKkCi7fDaCsnM
MVaH3ovRWQNh6EyIDpHp+jCFYtRX9OrPXTxrSlPh3D1/ytZxDzgniskpsUafSI+8/mY6cfCGbLZ2
+q+Rrucf5OvzhF46sdEl2G1Cf6rbSmawaRgO3zNsgS7Tk6Is4zcLMtM6DOyCp0zQtqj79ujUbXPu
zPR5aqmOw0lZd2U4JPmSb7lu8ihYl3EKkL6C6iO88Abdxcm6aROQBHY1e7J0lTF995TFCG0+QWjK
4RuCHihgHjCwHJ+mTVEgbCilfQRH6+yb8NKOLvLxuHlGONqxSNUzGg3ynpPZ/IDuEyPcA1zAgHTY
T7nTYO4h7MKkpMNGkF3HrJN70yJg0ihhb/13js5kOVJkC6JfhBkEQ8A25zmVKalL0gYr1cA8BBBM
X9+H2sj6PevuailREPe6+/FC2Go/BwOkp1D9SCYgfYllcZeGi73N7Kr4Qjm+sDJtX1MS03HvnfOa
VX85GSaGKkZWgdGdDuvq0bZxeEWlABtZuMFtssFjpgmyFCTQca8t3qQZvuBbVPPxjcowv2bwvDAO
suk+JnAYhuaWcoqtJBT8L2N2BZ4NH/ZxTu8g7mWaNJssOIhhim4w5HH2ee6dhU514I8LiFPqW0iE
C6to89FzYz8oYM87OhGtL1P9lrVBU4JRvLa17y9tRd9eU3z5bUtLSBZu7RCKZkzjIwU1xnQsoWFu
m96/9pTgvPcxTgcqUorlc8RnRRuS7aYnDeka19xaJ9eMBqcr63eqkycSPFL95dqRQ78fTPTCF6Et
Ao0e5DMXTqC78PKd+lfXc7ZN2gnXqaGsa8oOZbRNYHG66B+pTr2tabW/0Z89lsMh/4wO4IE1sNcd
7d8R1PeR63MU2LdxsrxLOyvzWnZ2uSJTpXdpNY+XiTzKhd0qV800U4ylQqwra/ojDSVeZutnM1r6
pXaT8FRn5i8r7sEZIuuuMiudH1Zp1wdIfnxuy/+k+DY4YB7kFyUwzWuFYyTv0Ye6sjuyLcPN4x19
j3emXdbOso61t+PQpYfQd/5rYxTZLKNPPHivU5+Ohsp7zbCVHl0UvYPyxQfG3l1AIehVNGgrHZfa
ren6zoEcU7see+G9sn/FYYrOuhv5tYdFuJ3K6FfZMn0N5ngMSx7jvJb5Dn3w6KbIv5Y21Fpab6GU
w7OVwcA/DmGzGWaWLiSqz10wTruwYAU7NL4DZd1ojiOKfawxRXUNjNqFbr1SGgaeSQ4tQuheQ9Xj
TLfMaEsK8Etw/uz5j2qPrBUOjRcU1yici6vLLUrLfNNDONu4Q/6zdnS9ryKdXDRxt0RL9yqnhdMP
L4gGcZrpWaAfaa8ZI7LAVL4U5wjzUp/yThnsCnywX05YbSlQ0x0FnGChymy4+a17jbleLAmtXxCn
LiZdbVugjph9egvaI8t8AKL1N5EUfhrCBZ3VbUw8ki/YOfJNFpBKobWVsHXdcZskFivIJCFBeiNQ
dsicofzqivg9imPx6HKewdbgUA8tRv2qaJMfCpP9nKXy27e4XrM25n6eYqFvGhqAJi7ZiWAmyVjc
3xtaODiT6IMiqnUI6uKHFdG/MJpUrnb00XBDbASRBzL/R5YOOE6tkFcfkWhaR2Lq3CZ32uYYDF66
xBcnuoWBgov6SnEnV3gr+jvH8IPZhD3M5SrXkuvD65HTW+zTOJKXEYbOCRjQ5IOyM/p0Uyyfhzm7
+2Go1YHPGPOjDgF1MpoQte7dHb+bwd7LeInCxrtFPZ7yuTDL4+QCCJThfKorVNu0Yywr0JE2iP/3
qeAH2FmdPs/phwzL9laZ/u+s5/8d+ppbW67I2zUjhALyG1ur6QDFGfiFZSgp+fUPWgf/pTkHKFWV
OGAXRzvlRT/8oqzXynNpykDHoE2Uqk+fpNklTvUbBN2OoLD5Wnru8N4VYbkNQifZGyjFG2hyw47a
OWyFc/rVIys2aLSl5vQ3zLjaG6gdgfL2njCwvGLT+Tcjcrhoon0sGdKmunakN6IlIwWZD3w2UuqP
AMs27Oj2y08IR83EmA9YDT9pNvnATo/KnRoHFrCELL2cVrjQtE74i8odvbf6sKzfB7d9Scbxt4z1
ZyDi8JgE4NXQl08WOlHkINq1xR1bvHeoVfrtMpI8A6DoWzU3i90AOPvy3QaU99CvCtmRP4OmlrYK
X1K8R8FgTWTYDHPblWhgsOxiXrvONlCVfA/6ApJx8ZXkYFRr+pPxzxQEOFT8pAcLglCCnsnWRe5A
vv9JqXXfOe1BILjckoJe9ynazqn18AyPn0ZwDZVSr32ABp2VoC05Kelr7NsH9qx067a5uSfztbP0
PL7naQ1JztniphzPlSvbN8MMh40Eh1hN3lZb7Oh024J7rdr+wlO8cbPiq2CX8DNarnMZPUumprx1
sHCEYgv6rLizf6c6KFaBOyXPCneZrgA/0lTHvpjrGLc/HyG8Qc0tuOgsNLlqV3l0pRoeqZgANSwI
61PkepxPPVdQWVvD5meMjEe1AFxWEEGCBpW5Q+4OOm7ZvkePspqAr4bM4nFObG9EUyBLDxKXgit/
lvoFIx63inLLzIbLjN3QwR0QLeAEZ6cU3BNsbePBRH6saOembE0REBrVdA2d/DcUU5Z3VKzi+2qd
I74n6LC9Ac0otMnN2PWpcr1fxhLX4Qzr10A0ZobbrT9qfOFFdZxUVzKNslpU9uvI53TFnh5dmNaB
f9Gva1Kcgqco3zUhIUSgYXsJYKHJnHCLtnAzQGE67LkIDfAlThW2EW9C4U+xQLTZovhkjb1prMy+
D/kaA3l7ChP7kU3Otci7iUryttKnRImfufVp0nR2FzkKl5bgF90ZezcvF8wxlqQZ1IERKcfEOE8E
P5q/iZ+0b+5kG7uwneiKpmUDD7v50Zv9a+RTfwlGH7e55Vq8SmIet1ggsApKx5RL0eVkF9e5tuuz
oWua7iRQLAwgyWSfLZEPaCmC7mGPp0wFeLD6xobPryt2tHHcIMi5n15FDGQq58PoUsZbL+4U15Ao
HgHdFbK41WlYnBZypWeRpC3fR2fw92xCj7AExMm0q+bGG3hnLU0DTR4s4A1+CUueiVVGnv4OH2Nf
Ot132zoN11TDoGVoNh46SU5EabH5Em9aiXapEhL+cAbZq1hmXecJeHssaQ2lv2M9yzoBAguIfhSE
ZEIivbztaTEbNIspblHpsbaD+f7vC2A36mObATC3i/+5xo1lneKUZoaRvX/nwKv0oItccuyCB4q2
YJuTRcgiOnH7IO4v5tjAyJbxVWFPaWJ9txq9bnPXvqCfLtUGAthMyxq0rZ1xmxc89PSjufTyduI5
SO/XNKmzRXXJ0SssiZtYRqeA8ggDcsdHvvyXMlhlISn9BXmc1sNF6FczpYyq4WWNs77j3o6rIfJn
zc+jSKhFY5YHlUC3AZo0A/3MfNXP+27kIR6Is/mTxSHfhXG9s8jOrpKQIIjgUo1XKUVvdGF9mAYZ
vJxepRbx3nv1tRkca8wHKIrdaUwQJYgKnVwIfayMcmxFxFZW4ZJEIn3bHYep3w2dJ7eYUSg2EZD4
a+F++xjIVnWr6Ni0JeqGZ5anorWeIDwPktU77ChG9rCbr6OlOFoXuzhNERv86rcZ28/eMeSK6EV5
VKn9rYPE+y9c6k2GkaaqMGwuJerMupNRci5VcFYKYAe3y2k7uMW7gWN9ufpFJHrZJBtTxr8YZ9lp
cjGclBQaHZi0K+4g5jZubBhrfBy8Je/0+T4qFMydbXbPCf/czTD6fdr6OP9MmUBrqyHztbJbWWM/
7yIMMuwNvXpr8r2ntolFaQhOPu71e9kUb1Fjdkd2G+1tFCbGWrp4q0U+RyB3AZ750Tyd0AiqxcsL
bDkaR+Dr8stiTqDgBCMtfVT08Pq0siq4PCSMKP4k8bcWWW0dpyz5G5EUEvQqHkKZblubEthsDC6N
TIJ1LvR8GaoaFKxPXskCzm53fb2dSxMDNP2+rX5r3Ng+N8q0z6VDZxx4/2TbSmmcsoS4S5j4hz5r
sYNkbb61F7sJ7peVqtAaJ5dmASpFfiIxYh1KMbv4BWC8aW5uRm2JuwBtga/dgw5NzNSt1qIbjAcN
CaaLiibyVUAn9kGjye99zk3w8F75pA3kKXtWuUUe08mn2uAlZ+lpi/qz55VVCZxZhj0O99LgP9fl
HNmlvOBQCnH3XOr04U7f/GHdYcgSDPQTPy4Q1tuFY9/X3JjbcZcrv38xTKjzGevXVZmjcLdeZ11l
CwdWBA5crIxDuQsxG/Ksx5dB89rBPCS3YUsvtGuLgXpWvzj4Y4mIDakvFz1ZdbyAqkhRAyhSaSAY
x/RwnByOuWEEnmLVqPhB2l0MjIG7yMSfjRx+0k35h8Bsup1HCjK9sYNCe6dqWe3ylH1OjAoG43XN
vVKuy8R51W5QH9NQZfe8YoZJwy7GKvasClmuAlwpwL5Z+RSxT2Szr4hxTmW1L5G5nIxnNRnKeFfr
+ln6UuyHDjNyZdo0dFB6tMEOi49WDM/sOhk2PWYsfU/KMChZkw7mWp0sDkbxAgOIoabfpZ2uH5Rn
7fKh1fuhhmg4C057hnGPPEFRnW3DByVagTQKcus5u//V+DH4dTH3vcL6wPDE2wJXdk8C5R5PBbfd
XD/MKXphhs9OOk2nVdeGj3noj6kY2jvr0e5Ouqy9t6X1jgtJ7vaD+JENsrzGokaiQQKo0rDazlHB
BkzAxO1UVR/Kvv7sVABy2RbRvtfIDnVLIRahEUp5LZ0fHCm2mU7MvRnU/mpQpP7Tcd7XeXNjptp1
PiiGIFWPQqIfe5aNu8QlDuYOiCttzOYdGW3fZw7g5tLjfW3R5ToUxn+BjQVJzOR8u3akPIzuqzLK
g6Odo23XrqSzjiOa7C7whc5EX2lwQlIEUaF5VnPBzy5kle1EaXTAuoEfg/3e0kijfNnuQ3+rJp6S
Ir9z7aS6ho8eXinuXYxMTOUs4JJDXxkv89x9TMTZfnHf3wboUNPQq7UfcZawMdx6xbSbMm88Oq0X
rD1hvvmTQZRIRO1qwKhdZsQECjHdwKPX9Imz0pn1cAg956vwy1tVOdG6dqBHAfB31gO/dhnXMOa/
bpN61pJz6Pbm6NL951UWpQ6gt+KcyxVzd7A3pq5/H7P5ObWRtbKFdjbDkH+C3R45eWZ711Be2Oap
zZDN8slnGVCA9o70W08t3F7gMuWXEC7aTAHBWBE6zg2CfDzQadwfQfdkBtCiSrJL7yn25dCgzWgk
bdCy1KRFwFpThbOsobxgjzR89aLBXvtFOu8H1UBDmjTvLwKguDTUX0OS6PW8iqBqVp37tHixGT/R
46iQ74z5WmK+EaQ1ubUxkGN64Z2Rnc1cf6hW6q2Hspt6NXcc90sTZlyHR3oA7IsRoaqGY7JT4R8j
o7hOWOymjfK16vLfKH4/UAgoGIUiXQ9P8KtnlbUjmgH7XBrNSFh0v912ojG0o27eC4liWQzoDZVw
E2IMf6PNYDRigs46Z/FJFDMMbeuhy7g+FlPxGLnHIiD43PQmY8b7SCd9PEfIpyJ8jzIqJUxI227D
35AITniNgl7J+sPpyu+csWsVz/Nfx5mJfg961SYYOkZ7fourGAwNdRcygqdDXSCvPVaaxg1TzWcZ
zTwwnb1No+ZIsfwhGtp3pyasGLJ698OY93NBaG0Qm0Lb/41h+Jpn5pkiiC970gfDLXdNEmESTTed
CH40Oq/Xg8hwLERRSDAp+YiY4rZtxXLdiDhyM2zcopg2BOPeYnJhEGlSVtXCfm81AQrpdfKYWl5+
s5cfl2PgmoP690KWr323+vYVelZ6R9jt3rXDqV3IEZeYr9eS2fqAVvHXYy7iTmoiPXXdjMnINnd8
Dz5m1+EEUN696MpxL+3yJZgQmCoy3AmQuZCx6mwElrv1NIsJFZTeWa4hsanzLKKIFTCmsyY1TYIG
pC1cb6YnMCarrBkWQQpRyM1vWRd2yY1JJgGxkyY3GgN/ac2FJ+TSu266JL2NXtcdlHI/JxlNh6RL
v0oOUZz9w35wjPwyDzko3KiqWA+hnWEPI0LKYoUptbtNPWsk2wufmD0+RDfWRxcTOWs0xBegat+p
6ogVwwqQStg730krerA9LGz+yHRTnrog/88QOS0tlZcePD3+murm2hvtRLcP0Zes1RYgPhwC3Nvx
MRb1NvGbP51FLQZT/7a26CCm6SU+Zx7CQkD4fFVzGWbusji0vPjTAEV69FXe34IanlU4crOKF0/q
cMGUra8j4FukDYeQZoTbBIsRnp8mRwQng2FW8dkme3hs2r//Xs3VQP6cxq3PXOXe6d8XPzVpYkri
epO6Lrn10CbCWw6PGkW4M72PRALBkj1bdaKDZyLq4/nfXyUxfjhb9REshLJ9sfC4rBszwfuRsWHl
KPyT2Co8lQy/iszDsRbxwDDlvYIo4OopmNO4p+440BYvnHDOEi3lLfWw5Uvv3ex5vEpB72wjyQ42
df7pF8FNGWQonaz5rhJuexSnoTrUsCx8HAvCJZufwgCOM+gBYSOIZzapu/VjbmZ9msV0HSnrHM09
HITCctA9yexg3132E/Y+obkPBCRBXMelOjXIEA2iWj6hQnjPFI/DVo9IGnYknmEM0KNkfppXNTFI
tpZWgf9AXdiNusT+IEHbVnEfHSb6JkvnrUU8hWchjbGvBbe6L9ujmeC2GQLa5okrtcG1QnE8AG/h
bVqwHbEMkEeqYCdmGCdU3AAr4/gq+UB55wLJ9B2TqW4M/Uu6fKEUmUQLrtxdTk/TMbHUZw0FufE9
LAykjLMhwfI6844BHPefQzpzJUK+m5Ed9LoZ1ZsFSuVkW90LmCu1lzVwMZvfe8qPX1xTUaFT5Ych
oVyTFKjHK6VpVx1wCJBU0AgY/bAr4lXfsCfb59goj6Ny77nGOlMS5Fo5SWjsEsGjCfHgBslljMS8
ZzYvVkAOVv2IEoZtWt/GwVh10czEzXRB/yuPHkq9MIf+AeKaiLfzSGRe3ZFmMEmmAoBDK49W4xxd
5e1KY8hufWl3j87CisMCmSu+Z+CjbcO98ZNIVL33UXy6Em8f16AeEVUb7w7RwTPf+/uomUxsH6yX
7fk/u3LY54TGL7KFkUcV70uMF9F38A2y1yIzJ/nGit4DOTUcmohevChGunKCP3iZzF034fTMQh3e
hYkPPDTxwtTfOrW9Z+YWyWvcjmTB2gAJYfmfGQus0xgw+zgBFcESZlo1GRTEhlEG5wC3qjYr+A/W
ryan+Mer0wlHTLO4UOIlKZ6THfa2+Ugv5GQan2NFY9eEL4eGMKKHFXm1oiFDOHPAAnz9L5h8/Hei
Vwdrsp+tE2Lta6Px0KDbipykeFTmq9GnVzc123wT/WOWBsnVHX7ZgxWdaECRpwITbOoxUUUmbFIe
8ukYE3mtpwG9Bid7cMKDFZz+/VVblU9TSm8HlyNasZzpd2GSczXyW5gu9jOQBqVZGLfQyhFgciW6
XVVjgBNZtZVmmD2LsnfWkrWrMrKvwuzrlz6iwLEM8mwfxe2vnFv/YaoLiMMZl33GtinbSr9+77T1
x7ea6lGFeXAu3PI9DkTP2t38nVZtyNmdZY8MOP2a4qotbsaRXA3+M7aPB8q67Auihls16Z59k9wO
2gPuk6hjEEQErMeEz3dOcULaPMjByLIu93nlUXbZTJ48kayRKzUwDbkNUI95wicXdj0xKd+jmJJ6
GtqSHfVMNSv8riXI3Hwrm/7wqTKKh0FyuSijNxPL3aYBnLgnk8Se0/EJO+bF2U+r4rkMnnk7MYkN
4lS6rDVF3DZP0mrnOcHoS34yXPuWu5TT0q8TONZmihe1X2zLJcOurO7oKS4ZnPLhpTG4as1MgI1r
Nq+tduudO3kUufpjhsuLOFhK6fBFtNZp9NSF5SIFO3YjyEdbR0ne6mS60cKdw2Xmq78qstozIAkL
ztqfnmfpTtC7X1eKNGQkjwju+tgPZbtJZ4rsqIy6Ohb4XTuqjFPfdNeGmWbldRPRN5fahgJKDwtz
YxNiFHkl1F2tkoI+NH6FVzlUGpzrOgIp8OHHZvbseu3uiib4PQXNOahLfWIWyTZGy92YqtvXOe3t
g1OnVFUy1UUZSjWOp2Lv1MTg4zhx7su2J7TSX6UfAmnhtCe5WQTYrYJbG7jhJWzST7Yl5lUHtFBX
UAxbngl+pnwZppC+Y8yxaa93s10658YMXum8pGdU1v9pZR8kcZadq2W9ESSDj6iC1mIFD9gzkybw
+K1L8/iHAHi7gdXzXqmiPWF8xhUvulNU3l28nGJOHwaVTNiKuVB3lnwNXLa6TFyvXokxRGoJ8r+v
D/Q/q8MYqH0lvegWKHvFvEWaCwF4M3Karp1ajluRhlTBavIlRhSbF6M5MxW84BvTr71PuWoxcVab
3F8S/+aUrCS5zluU+jj1mg2ASdXytuQldCMVWO/NufqbUEq/ZmHYbj3mKqW6H8aQB5dipvSmJEq8
Rkut1tZA1DcL2z2V7gQBIntjxV0Guc+J91PTv5eLv7b0A65iHgmosS5wFYRg+Vx6NF4EQpXvA2Ee
oyvC03jsWUo57UArY1m/UunXrXpAya7rhhhUAxzHg/EM/eGJCyqmeaHEUWDhlx0brvqpXew7ZsC7
Wbfm0TRzh+Bd5V/jPgX9r3kvkWw/K9uz1pONQVJUDVjNEW6HVqdfxUjuierBf/qWy/Zi8DxrL6L+
xIIRRgghzsgSeLQ6JsayUnCjqh1rsgHR2Q8p2ApTyuNUeZ6o0ckJAe87SS17hHU59Bkk7NadPwj1
VCvUinRVSSoPG1NnbBR+yUyYN3/kxdRpV+1qVTx7s5kPTsm3rDPCYKVfHOfGxn6Xer/J0Pcr2Qlz
G/X6g1tff2hZp16kSSVSS9NeyuNTlM6Hl/kP3uFcDwEkvCQmn3o3/Gfag//wG7X3/BwDbpT9zg16
32aJSZ3ccxObKL/TcJVGBlLaEjdnUGJvx6Z4L/MrHwV9d2H/h1qXF7cL23WI1rKZfTmdLX8MaFfz
/0Qeq+OhNFlRGVa9Tpv8pybmfqiEfGm5FQIwpkQF0mxymrl2BU3pnpU1uPTPnsKQMkDyNslKKZ5Q
i13lmuvqjZXFzQPKsQ2prr3gWGJpq1SxEeTdzo1nUkc1p9E2nrPk8k9Jpcr6UdcTcc48fxbJEO7L
qYyvBm/O3Vymf6y5CDa1xyq90MT/azu9RB6Z9cVImQTTE/vIlh/KOqghOAHK4IGv5GtcDNlh7MJ7
blNmOUZu8sPHIH0oDJOeGspBy6EzdkbTznvWlC/ISd7BHFMIBfianKo656KW6MD4xKuUV0xWUwQG
kuoYhon5llFdTmTiGz64d+A2OW1p+8SMK0rnsug+sfaPXguZQEvmGbd38UsneqI8jV671sEGEGFf
Dm37Ja0L4xRzvd8OjhzJ2LrZIwxsvZ6qivAre/3cYyhpAgSZCJfVpaEX5TL2vBInyd0YV/9x6AjR
1NmEfCPZ5yfpTyzLtPNRdSYBakBMeG9CwMG4lTdz63kHzsAvbB0Igv5Eo2P2oCO6fhEEnMiFG/06
SjeOKSCVtel8cSinaoYFSauDu4isJ1ZkfXTp/G264EIcpa2tlxin6UtYqlcaQujGc8fvsYQXpXz7
p1Pm3cJBrgkpsZnTkgOwycBEeVb5cJyeJpp90/FhtB69e1Ms0RlldPawlSKrXDn1Pqeem7Zmz2q2
BFU7c5BrM82ZSUrjpW69+eBmPaCxoGD3GafNBrTtW+M0r5bjfPtlThu2JoHizGxptD22W1Oa/xm9
3x/zVHgc03Pxyq7hIPjOziKOX2nt2Tva8D+zHKhR4v2Ow4z4Le3E8Lim97EFzSoJRvnlgxuZWqc4
htc1Gy+gKdbf3kuDrTPgAckURnS/iH6RZCaNTS9qOdLUwIr+PE15vvcaQFGFjLPLvy/DwAfksk1f
dc0ux3D48C0MdTTk0A9Tl6RvYvN1xqq8Zd0gL82C7cIsKi9Uor3XzhQe/gkQRcOx3bvbnH/F1TJ9
AK+185IV4Rk2wry1HbPf2OnAVqUtgTA62AQ644Av0QctxlTvNxt65SRrmPgu3Zn7EH6SdVkCxJka
krVR5x/wdMx4OrLLmOMNYNjZx4F9qzCK7QtbsXBEkjzjDuGoMxjBIQNYPqgPl+DvWNLOjaRJ471C
KlcDgWQ8XcWA3XJucBE08YcoEIObnjRAGycnJgj6e4IQE4pmL9/ZJEUrlV5GxQ6vKRMFmJmW9xDD
EximRQ0TeXFK4w5P57TKDPqVc/6lgwc1EavWjzFllcxKDX+lXNhpMUWaMv3wx9Y8q4EnzLBbilWz
TO1KdnMLNlKjcd3N+Fm0XLV80TmrtO0gB5X+++ySHcvGDNNZ+Ybp9bWGqycYVZG8PAqN+HVQHWqF
xKttCXpTTYWVopO4CGvOYk1HcVtZr3Hs/ygcme3myH6vA8qpLfJjKc5Ym6vwimGw7tILZ9v0u14F
uA3J35drHM0uUQztIxJguUyGahfXNBixzHRWos/OHTaMFYHtJavmSxoPnGlrWBGGgcZ+cE8jVAsF
JNoMY/ynLbE/ke0exiTaGX3MfhInMw/dSCVmEa37FtWL4/TPpMbzomcyl71WLMFDw/9mIN71XtWw
q00I3av6lOjXGMYVRmigQ0lcHMEvbyiTCPlp4YzLIra/Ju/00QnMSxFQANqogsWpUWGB7L3bjOr3
oAANg7AuQ3ypFnV5NasBK7A2XbPW/YRSh315Aw1rA5OkOo/aCu9eko8rk/U4wZX8QhJqPUl2hUp6
PzqDyhY8s4+AXcXSEZrupDI3lqrOMNv69RTV9anW2bManFs7cFMcOwrK+zp6G7sIgilhrjfbbYHc
UMyqc80Ax7yG0lpheVjsvUHn/AnDyn0YkSkvhCqsdd5lNx6FGdcMqHZqE2BexlmzVXZtbgla4eIS
abmhPbohzoHfzTGtdJtN35NQ4aX1imNQ2vPFm0zrZbkfsWP/OcyjIjhp0U3qwXvqc6K69MVd/aRe
ZIMk3s/Ub0QD8wkwTPHINNGwjN8IkkUwNyId3nA1EywaeU4YVn+nHMEUS4pPwV2dRA5UhCS+sXLM
blPnszYILGNXRPOwdTPPJGlSvEYDQ4jEYfK0W4Oej/JnCgR+G1GIyObY2wf8ym9l72A2Z+u85/j9
IYxO3ijPbvbkTnnz5Px3+uPR7oOJsBiHwjDgW1FlfeSu4wMUKzHtTSwAuPGnZ9vU3bpE61wR0927
TUQr9Bs42fEoWjPfDwH50t5fe36VnnucPElipk9mgZXqXA5WH8pYlJTw2vAVwLqgmmAAaJPlFrbf
BNQ8IViVnwIyIlfl4NzP9KMqDbBrNQ9U15SvZpKo/RTH5iH2mIxq84kmzAcyOCVmQCAGoklvxQTe
R871WWmTnbmLHq7onF5pZPl6ViUBoBVbTqYU7h0CwQFNg1exxdtYbWw5ejs2JyFi0wAFWnTBIygt
FuQpTmLQhgQC2auvK28K9ik5JTWY+mCP80+QO8a2F6jicYkObHIL5bdQEKUyRxiEgEQiOdqMM8g6
wKfHkJ1cwHU8CsWXnD1rF0lTXh14chu9kKdE+VX1rkUcF1sj9nqdzZirDDO7Bq65SmTrvpXeh4Nt
5xzRkIN1uxd3w8sejT9b70vjWYSoe26y5SACw/aDdwj70eJgBt53m4hjFBbu1QktSm3j6l9Aurtr
xgEcZka4cQR9NbbU89Ntn15J11iBoZkPnsyvolr3n10kafg06bInEKHGRW6emUEaqENSFcQwpL3u
3JyXaFXvI1V+tj1x/77RTLEzTAtZQ+oDd7iBmnPqYj3Cc/lmEvjb2cDXQRfgqmwDvOK9cUinX3Md
jbsAHO12GKufRq/ZRqlYkdPPIgxNLihEwa3ep3dm1ahZ7rFAvXaaXXUQ5i9dUNmHuseLjYvSQByZ
m03QhuqmksXICPSPyFTLRj/aUMNN6DRCcDEF5ou4mFZisnD/MJPhfQGOYFbDrixybzd2xldgAXGU
PdIur2IaWbhK7y13eMnnIN+HYIqMARNuoAeqs+mtDYc0+EB6JdPo3gxJRqyl53QIcPBO/iUroLk0
1k+XWpl7SUwKC1yAzNLT7ZhZL7k3/4xzxcUpo250SmP4M5J4jH9PQAYQ0qloYlDFISQ4sS/8Lt3q
PGq/xr/wAXeDnZmfE/mfTTDZxynBJWMV+t0mertmo7LExcJrIBEQWIn6Z6t03nwD840eZvcoEGPI
oeY+1zh00pJ61KLUkrUP6C1s/i1GMIfErCD7TXYVx4d6RQ6nyr3x+fl1JsKtzTtD19zHG/xxUGCk
if5FOuUFA8F8npt1M9vV2dfZV+YO1QGsrn1rSTYSA3g3kvhH2AP4yXERnkc29yxvabgZMH7p0VGw
NydkKF+Ao8detqaCtlgbeWnuIlHiQYMMGcT4k1NjO9hz9DOJf6rc/pCWGE4WZQEl8jNI0L8mM9u1
YRWX+HTeJpmzYcUotl5kAxQYiFgEcOewL3g4Ow4ZvhRMbfnPXo9/+f0Yj7QZ3XFMIuBb+JwIKwEQ
bF3sAZE+5664hlNJRc7U0KhMmus16tzjZOD9mtI3q6auIZx80GMy2XRpzb0Edg498WRQGgiGMeUn
wxKP/hdaGkeHDHuLE86NsPOzbuBMdZcuYSwP96abKSOLk3czdd+CtszPpuuzIswbvKEsEbFFATSK
DKzR5FjPRLSoI3Lq97Jg8tZJ7O0aJ3ZXvT9E9z4p4jsgIm8VRCMyg4FW4DMJakDm167of4RDN+1c
k+5Cs56Lg1uge4R1Rd4VZt04Dc4aoxgC6djUJys365O9fAGrARrB4A/2g99zb5c3q07BZEF4q3S4
jv8n6by65ETSIPqL8hy8eS1L2fZOL5yWNMImJDaBX7+X3oet7dZoNK0qIDPji7hBCp02heTJYerP
W0Z3aJ8VLznafoVb+rzUNgSwcuifrHyOcKp0vFMjcaWSFnSv+N2ys2GkQ/3UQpK0xKPvzeZ4+pEu
nVW/DKXcZW0TRrAMnDNHveoASeOXKxkzkA+q8a442S2jfe0wm1dkf5pj2i6/DbQ3r8MSfni3a58a
WYyR17rAnoY7EVdFUAQjlbQYeGFUhrtmJyWftoXMzAxybDEXuBZbGNvufpWOa+/HwUx30HszNIzk
VU71h7J0eZx9jP90okDgXDncQ2r/nr0+36DuyUPlfE+qe0FaxWjUUDNu9XRwStzSrLpmi9/zu66Q
l8sBxKQBgPNZD+OwzwlFd25Fl4QMxofAFS+ZwQO4BrS40x2gR13sm4GndAq37Mxi+CsZCanrm5HG
8sFMVPvQ5XAqLGtkaJu5D71ro7HX3jnFycdxzvyNY6nFFjskD9DGCB5m+U0V5M07k9Q6hFh5xOhK
fVNVTFsR6pclDdER1z+m9f+NJnvzpPEHDoXsr7qOymnVc9KhTBX/AZuTQhaP0sOy4K2JuWTwxZWR
57uvsLHAuH8YG7c9t9gtSIiahwl68sVD89uG+M0gLZDF02SA7TZpI9zwEOJXU+TPV/PAUlgB0/+x
jAmJhFDxsOJu8Y79EsCENUSB9lxQ9YWngrXeDZiveb/FGM+HoOkUe12ucJjhAIIZDEzl3B7HlAn7
PKsIN97R7m2TUx+gFK3mgbMOwynM8TZP/W2TewQW22oVK8likO2EK+ZXel8ZWP0oNmrOPy8qTM29
7S9/ard8mdl43QVQTfxAaOt0xv6FR8tQCdi6XWQk/RY74YwzvyY03DxUQXtCkVCnKcyrUxsQTKvG
i+1KIyo1XBQuyUd3paD/vBitNavNz5eAZRFBO4MJdxF/QibEFmdY0dTA3ZPMpTaaNPauaBWJODcx
jpZEeoMAFZI1kunOSZIn154fMI4+JXCRjiRBmQ4Z4LOTANPKKtTlS9CcSWnBsOq4WmZV3eLKeDRc
rkr6i1gdpd1heZG8abGdYjS1aHsh9egAr5hML3shNKCiMGx/sx17yoL8KEPrOo8tJ1mjMDeYhd89
OBrBIoNd6IZITA59TkP17fDWcUnhkPHFRTrJ3cT6vQssTeXtMhxNopAbTxfDpcVHeHHWr3z6b9tM
ishfXZY/fss24LGd0j8EY4XpldcxqaBRxObKt4JdnuujSTjlnoTJlzEAZ3bZFSxD/Fd3/uP6v9HH
FVFb0GHqGPlFsHOYmsc2nxMUPqZZo5Vep9XdxnEgJSXETCrhrcMDoAdsaX1ZbY3JOOaKRdcI/Qse
0D9jPotDm/A8Qkhj412b/LP5ye4ug3T0KXURBvsxY+LH6GpZlnsdZ+B61pcYVe1IYuFC1GBiLLAE
O5kisSJosPH0k+1SdN5pDiib7TMcG4mfmne2vxj4G5jmSiNFFFnxtsQeQZzOJIxZNNOJmTtBo3y4
MhoAvpHCNK+xrySKwGNvZmfmCHprUqEHVQINL78Sg3m1bKhfRT13O3OOb6D6PkdCgacFhmCzfLi1
PvZ0RxwAO5ubRXYVXUPh+ryYX5Ez5ZWkT/+Umkxyxwl6jhQY8/AR4QPLz8pjuUeG3bv4BbEVwYsp
Oxxe2Xjm1s1P2oYI0kgAxn6KLY7QOFP59eavONA08uIlbPkQjk4Zw3i0jqDblQaUz6AH7FqU3EBF
hREBk0BbnWTLXhy/xQPBGhQvRFT0KEZ1VsnsOCg/wjLhMJYYN+wLr3WO8ygRAHoG0Xqv2mOv0QVL
zJXl00TYeg96Gni4KyzHQX+blptvleHBbjifle80Fuuzk1lM31fkZ+z8tg2WfXI83z0C0daXnAuw
7cL/nM3iIQuTi+rp7q0m046KaVGAEeBOpGP8aczBs2Pjf0Y9Jhiaz78sEAb7wXM4DMUKHPpcfvba
gm3jIvrj35wYMdvksEKYVW4FFqaR7qmz0ukGdhbNNUMBS6EhbeFgcXfijzjMVEbkop2j1C3qM8A1
EuxGx9CZsOBB1X8llxCnD5xFA7z0nRU7qNCod4ZCL2oHxucWusu+GZEE/JHmE2UH59nS/9GchLQb
HhwbRCZujD1CGYklk9hFtrQ+pqe22KbFZ0jU6mAt67MsnO8MLsczHRQ7PgTjPGlYRXgyIugEDkTk
RJ066Zz99buA/FHUONM98FiqJ8+r1k3aCXiZflo4G2/6Br8hvq/D7Gdq2Rx9LUECp2kk19usCZdq
22R2uq9oVngAXAakwG5JMzHvYum6T6bmmcBCvxxplnlY/AFjWUMJ85qHOXU1V1jjK/70FsNRuZxi
s+ZEJ2CcBxZ9blaZ3y0R9NtBYdl1zJF8fVjdPaAqGKo5JAIgvaoxExQ5p1lE7chHO1cv3FOf7B/M
p46N61AlN5W6f5XFNnTFBFES1j1oYehTOA6v8O7rTT/jUDcbEj2GX0YGI40yS4Aq5+nBaJv21o/d
O6Ns7BhkfZh8Uq8bjmz0nF2neJMmm31t4n0OCxyalLAEe2c2H7P5MomW0zAyxxO+rsLbuzGza3My
hn1cpn8HSTptdFkvTf3qz2lBlsYejgg4CVjzoH/CJLDPzWakDWTJSfum/nER40vuJeecgwJbsfQ1
sQIWtrT59FJskhawjZxhSt3tDCulmC+Q/uEjHWHhGclm0ji0uf/mmruzZEd01/2XtGPClZjNtnII
Xd5ql4ITmPRmkuecsagn6eFXHofJ+m+c5HiYVz92QQR+n7pGAs4Ky4Az4EWXPN79nBxVnx40dP9t
WfOjG239K/fNeiMFCarGGLItH6T5GvSAWKksOC2DGl+MmVxRXNbdZgkHEMQUQiDuA7OMeCDP1yV5
Yq5+SQb7c8my9DBpGcMI2/dNTgnveoobDXW3atNDiBntIzb6/6Rr3gxwsuA9bA+atuldAB+hbvI4
xP3N8gC6oKUqbCzrW97DTp5du2Be/idGHL8b/ECuQfqodmzQXwlW8iJt3yxjJHU6ynck5KUHi+UQ
KMVrRVggqPwAhrMVJTWZydgPQw6LwWXKYLHODAO2/Wocq5QvNqUI9B4/dkKazJwA5q/uLeixFmet
3diDrzwWwajO4OCLMDnOzFIwtvXvBoEQEL7FvDMydmXxwLXZqo/eMR75S4o9xnl4ULa4UeX57cHf
Ozh5mWyzLKZ8VYCAyl2ld+3cRJAWGwSOoTwubFGxULnEz5Jz1Qd8nOPKAjE5LlMg8el3XPjMvf8t
Mnm3nJEtsWh2KZf2dcC2w99x2Xc6/XKUsgFC1se0H79tSXZAZByqZT18pUunj8ngOpeu8g5d3zyL
BBvO3GX3ZMLeHvqotobzXXXVl9npe9jKE2FF6570IVd5TIZs7P5bcgofnLQE0clDi6kd6GsDbYZ6
hVa1lLsLzTZuzYrFrrxJTZlkrYAaQlzZYHycPE2i2/Q/xQrsSzBKbMcwJIUYgrnEIBXZWbpsMOqK
swAHsW/9HBhARnGfWMoDpcEXEInJTtQk/YdgRXfBpQZ76T3YeZGfehdYljRxKFmuiaFrpcuYYBKP
uuhem8YzdkXPIBnVEBv4GDSPdaA+CxPPRW5MWBA8F3MQLk4Ysb/GBLRNAzPhAGwOROQKEM5Kk2Qi
d5Ucewl9sy+3XhLyQBy5j4wKb6uQY3mAQ4gJJ65OINl5fEMvrenilJwDdpLo2bYEic/ixDmOak/B
hgPibpcPNzoK8CUaOE8M44o9p8JW6aWkMvWBGR2SwKDMjcMyRr0NjTOr/oLdgxun0KiwhntEVycS
YIw3oHr22ccwuhJPQ9RdjBiM3Fs7P3Zkf5SovppSLpeuiJFcqEY9unO3n+LOXUenUF01pydT4/TM
kge2df5r99ZIqHUhRQeFHvRjglmTDboxbBBFQNwZA8aXsGGqifFwCP0newBu0rsgGZvY1Lg2zlg1
2FEX7jfE0+vIdgN5qj+QVNFk4tJ/hiH/EVib8OMsz3XZOZBSLDDt9FwQsS+Mu8mDVezyBhN8UVif
cWxQ9WhP78UAxGXOqYOwgr9V3f1aQANS70tEjJPk1iVrsbXjIgAwO+3KFnKiiCd2mXtZ6Zz9gbS3
ecYpx2NNVB6qDbLUCgvypm3pTtUB6laERCAP5Ci53DtOVAll1Hocf8lJkHtgkLvLBqDlVFX0qvgK
NH9kEd5ovf4NItl+7KYhuMiOgwWFx9veo6KAdpVHNfRviXI3GDn+2fbns5owFSee/4hcmqyC5wVx
CnwzLKVZ0vzT5xT+9BOeJJLnq9dn5f+UJ6gk8zOf5ntIjJ/YfollpmO85UObt+ZHjrLFDtOI2A7B
O8YoE6+eh9dOaa6ICSnGy9zDkn9AWEaPdObfQU4/2s8L9hnJea++mG2en2KPAtV1Fcny7N/oGAzO
s9ZgutpCTbfeHJdVOs7kUxPqAsWNM0tWYQZoQhyBchwZRnVJv5s60LG+M0xHtF8cgCPp5nnIf6VO
p46D12xrJ9+nNn8/y21TtjJD+kKlQogWual/PtOs4pHqT/M2EN3I8KsuTrrh2DJhC9aY2GnYIeFa
Aidu2+FVUPSQpFzmvlGQLoxZXsy8aQ4JfEaqjTErh+TJErbm5UARWp3L327Vf+mGpHIDhPBWsIYs
k/9rzOm+sAf8aW4VE2QNwz3jCVCfBuc0ANqms+/FXnZK7DlqZXtVm1FmTOszES5I1mDeJ7Q8L8Co
kNoORZYxjhUBa2fBj1NN8x/ZkyFtnPJcUiC5MdsA0wXcTBTVeW8qBuBLOL0zTJkxIfH+EBdRPDOI
XgKS9UKTdl98GSVkYzhUR6BLEjg80GBdtWbEhaIPtU2Nr/AWizBTgyDBP7kCL//NzfE8z9BbvO53
FfY0HrPn4AG74JmDncxQYg9pxthgPvnQCe8uPjdiA7wrwG2Sh6F260NBtvyoAshuLOFvMaa/C9AX
7MVmz12LNarYpaP/hrx/mCu2EJ4BZQgmFUcMNrxl5+8luDecaYzPBU4m9xeQOW5+9xMglvUByPgG
Z/PBNAj9Vov4O/OsykKsPLzZemOFi9yYBbp1xgCa7jJAXQaDb4M/yiCBJEmJ12734AUL8nJs/ZsD
QggqbU523zXgiUb6TcPs3ngYTkKmOXPNoK6QeFCBpVYb5e4qhDBFV60gHO2nSUhi3c6YeMafy0S6
WQnrdaQd7MhswfekeIZ3i53JfyqRjbdInSmWT3nFt/03GHCjMXJ5SofO/TTyjFrVgWQBJ/ASvtRC
pqH+Q4itfCxjoFGlbe700tZbnSUWPWm3Kher6poieffBsksKJgN5k9P7VzAjQp3yR3LQrski05U9
FEjuW37CrGVAqiVqmVlXUd9xynK5ZzeLYMNL+mBySbBllD7cJ+X8FnWaH2QsqVjUGV4ZoTakAXAb
hRgOFV4kxDfxxh02sVk2d354B0hq3qjc2Hj5Yt4Lv7nItKJtrKVzisa0W4ihZB9jMoawxgMWiRK3
P5q7nGw+Umfnafd3o8C/myaUH7OSV9NN1U2NQbGT9tvYsuIwdwZBB0eLp+i8tQyjjRabVmoRzldP
t0U02hmjt7LxsbRDVOL/DccxDujKh6QOv6y2OLc5h8yhHtJ9OEBqaHjntRCQEjrM+rp5cZ6VcPgP
CM3AyzMOSLIUTMM5uCiaKdpiyo+JySNfxPO4bVxz2GcLbp20deiMQASTbcO2Y/XCtFg9WKyJn3n4
WMsh+TTt9mQWmhnCskTBgN/a5UivCp6QfuK8Z4DP6qymGgDzyHFoSxYVkucsqoHeGXVOtioJPxsS
axnJamFVNkYB2h0VJIpIeIh2AXabyCFiyWDHpToypPkMhYBSH46rdUmGtnIili64HeD6Z/IznO5v
faP8Gyq9OlYhd4Ih1JNl8LZZwJcBr3gKPlb2q89W8HhgfDCtoJqRqB2dPFZwRIP3aW4ScP10DnDT
XF7oetuHOlveIOJcfW44mrqRshuFCwLkj29chF3LcxVCxSbxD1OhLA4JFTLx3DOtpPXh3dXhNdX4
vQgM+3lFqeLofdFJZW3j3CAGMqy5VoyGVlzepswN935qYY4dT73fMMmiryzgYUH/83kITcYRurzm
Wfaf51pErrzy1tJDuFMk7beGJYhnqtpg0Y6vxBPZRM2mOtTpNtBsTBXsx5P2nKgnN1/nsN7w+naR
8v2EgEPy6MRpRUwWXglBqa3Ar34ZSvEnbxiQNNgONmzEmU+a7lMqW0AxGd7NmLN02Fzn2ja3QQOc
3q55sOWLao6qnVm+7Wm8+aaDDz6Jo9wBOuvyCLBymHdpr4HUMWqQjg3erFqyp0EzdvbqElBNDLSQ
HQz1g6P6pVezUUggtRhiAuo0vB6cxaVgoYpMq/F3ZSqIMGrYdLDcfhpStR+OBOpZ2IUpSZCpVG4M
O2gwVibNg1czArCbq5VzMtGiIANZDVE1+X9UAWAaEPhmcNjr40xajmYKCDKE+sLOiRzAbMS/zZhA
JI26mKn7qYWmFJyZ9b5x0C6jkOQj00pknBZNYmg1DgA3Nz9wDtYHbYnvoFVuhA8aSCndlGjLmioU
hCaMaBI/IuJTbw//CpWe7ImDuA80iC3RF54z4+5iVNm0RUflSFHdSWREYGE9LhHbODKqJlKVNHey
o2fqgK6m9Jcnq6/OcwA5M2sYbXro41y+M6qtl9wmG1ekid89Svw+krP3LR1+PmeaDtwaD7Xi7LPk
82c+NccB16aS5AZSOdHWqkDrsWB8iXz5LBO2XlbDGWcZCai4qbW2sJfZPoc+wOil2iYtIm8xpqhi
tWtdRDrQCMoBpC5gBjVpWGwTxIh0cF7t5U+5GPRqEFXQBuEflWuUW2/eWaMJc/m1deIBEBmtowIJ
5tz35RGBhxquqeSS61+zNQpYDM7JMDUSrlG32BF/9YViLla3hwU3STdY4SUReCjMejnP2FIQuqNF
9npP4w4I07g/jDGfjzNz1xkio9XLnl7szvg3TUK/5oX5bBq4mRPf/HQHO94m4NN2M0FNloPe3tmz
cJgNeaSduASqJv+wULJCO9UYn3bDpWNPFDWmumVOoPHhVQWovhbqS/5EE2J69VQ/nOzV6pnhXMK7
65zhiWL7jp0/tZ/HeyI6SH7hUXYmwKcZB1hIliDbjWt4dAEOeYcyb+M02fChw2OJkTV1KJhKlOvE
wjcjN3zPYDWdyNKMB6wiHPWQZng4l//ljVqncqBHQJIjyJK0JDE8hqu7+U2Y9gveLGJL00DoGRtt
6DXTzmhMtuGe5Uaz7j59D80IrPWm7abilRyTQkzVU6JPnptbzI4huvXGIBhML0yHsa4I6gEvTm++
2jWoqjpEiIrn9sFR3cGdAvnq9TFsc4ujJ1tq5vUABccam4W/BIjmsnlPqFTcxVQG3vOpP2gIpqdk
nuqNqM3nHnX8GTQT0/gShgPgkqN0NVO4ihgrS2P4VBgUmAZEOxabMcsyDs2zz+B2mjg/eh5WC0m/
2N5P6qfSMgDPcSZb/ShkOnC75br7M3ewpWastRHdiCyiZRBcrVrRiJO+LywpDzhg/iY+8YMqtPIX
PdE76MXFqZjcxyROi6O2GvbRFVOw0VbD1eEjIhfTXhxSMsEwHAZk67fSNvajUXPErerHAgbxhRHL
gAr4qvEm3sowRjfo3ZSJpXUIBsePmjFgmJ6Fh7lJ/9F3ZOB/FsN2WDjpszP6aEcQKWhvj4VmQyUH
3mUOCEwm2P7xO927T95wV9vfMQjpg+273BQCy3CW5/YLk9d+vxRzfRKkHCHGZCwbAxz8jLNd4QVi
Z7sC+o5Jd1FIaD8bGeCJAheeV7t7Kurrg1lT+8II559XMfHMUuc8LoyPQicBiF/8RkKnudYL72bJ
JoWJ8w0B2dsFnsY9/6ezqSpsw+IwsRsPwqOD3/stZW5wKgnybzL3XRad8xzSvbHpUis+kGWDXeFC
0PEc5xM76qk1LOPgB5RFUDDMnUTnRuc0j32OpcKyO1KF5qssy5pIm+JfhdjMh1RDaZIAf6l7YKNi
QfAOp3G/CPlgFz5kg2WVf2cHjHfuQFy1nsOnIS4gVA7ZO42wsOdSjs8cBc9w3dI9Lqv2ecrqdzTo
j3QacAO1LKdavhpeuB5SBGNgABDc0Cg1IAso5aH8x6bAQNvdS+yV1cG34c3iG2e638AEGnjMzGXG
zePTbwgjKmCTuOizN/g3OZXrh0waJmgUDipBuKz3hmvbqBRbpHEaetDUnbNs+uK9R40H39kdMrvo
IyHi79YO8i1oAIyTDikthXthH+iPmWLGLaKqtU8DdOxYvRpaBB/lvFLDYbLxvGeMovCZ7GYqXNrR
YAphFRdBBBtpRdycYXYvzBrNS1GJUxVWtHRPWIti3/lnE3y7dy4ZRC6h4tXu3bNN4miXZrfK4lik
W7itoqHJUnN+JGP1Zckkf2chGHp9asrQ+wTGSkrQTZlIOf9hwWyipGvjh7EtPwrOsiG2Mj7BlDwC
99cFaDQWDCrfhsR5pAYODcBfdGSK4btYoIVpMNdsUbr+JilDuQ2Ui2w59BPfWdDbu8p9DWp6ERbK
z/owfVzqlcUygF8YO46eBOBpSoLmVFfF0Zrjh6konY/QTyO99s6EFNbMLRy9lgEv37oo6dKpMDSA
6B/tLj2440Ppwnw2KoJCWN5Xry722yCzYRgf7dKGBqVoxbN8EEtqsCC8BPgxG7qoDekx9m4IUOYl
9uaUDVmYYMpVeGs9xgpmptVGLOg7S1sIRNbxsa2ss8ypGDYHsP4UkSX8ZvDKpUZqBXtF2r0zSEtS
p7fHHmUewzb5rakUbVt0RvzzIm6H+1KHbw6efqZf+AJ8Z0ICyjnw2xVVngaZY2e+aR6OeJZpYaPy
p6VMpsn6nWUQsAp6Hjosj7MX+ptsaOVutlp1wSQsM+DzrqUiQMHZew4MMA8J6jFsEg8cckidQTIP
0LsYKodXnOAcAJ0au3XbIrtr8ZUSldsoFIZDkL3SUIBHr7ffIOGAbfU1RAob8aFyn+01F+qPqHWk
vQvk1LDZNdTKKr9T515lx5jmokPo+0/0iZZbwVRsy+gCycFkHTAmbPiCc3iScnNk2a1JTf/mqebR
aBBkvIV9GcB5StGx9qNDAtyhkPKEaYZPsEzSfTDTsFwzuAbCYZSIQiTxPTK9EWY2XCjTmdk/1QWF
u6zs+wy3WsMZBuPwGBhUjcIk4i0tdvOR4yEU3PXFp7ySs/365dza1bIVSPc5++korsfqPM0zZPO0
eIXOI68we54xnXuYN35YPcCGk7JoXjhfxWcZCkyS7ZdPLRAEfa+LCouYCfiiI9CY4uAv87+J8e/d
sBt9IvH6lvlYQGrPxDzBrFoT0R6zHqkHqDJSkkuWjJzVfMlnFu0uGS+jwttnx39g8uptUaXYM9mX
RGgqgDOhnRMtOAqn15caWzbnixiwVolZJk+B/CA/pdswtuTOKEp1caaxwLvOUJqP2npwO5wag+rP
9HTa/3+pLNM+Y31kOPrziz/fpzWFiGkBYXUdWKZel+8n1wB2K9lozuRkIof0KG7t7FKPcXb5+crK
abaz+rd8yrMLG3IYHHPdAwLWnLVZyzYxUtuLxE+/HWBokyFf0NQ1fG27CZg1lEeDE1Ih6SPHvgQu
13OfapcmJQgsm8pjD4Zy2JOMGSuagbLHxqyyR0+9iHSs9g4lztDWvZuG/RB1Ky1J+AUXyRScLddi
nsH1XQXiJXSK9nlx6BtcVI/2Y7mYcscismqxuvbL4d7WEl/NBHWL6jMeM9qkS4Dy4A1TlHJjqoX+
QAvwRSNylEHtQX5cyNwBM2/3lQCdk4lbGK8mEKZd3Qr/dNlT3v389+IFbWSsach+9l9EwwjYkySS
m1GsFqfpMQCeCVA8oSijpC5+5v7wlxBsTqtrqnq8Ny09ztqpfZ1Lt36VIbOwvsi/mSm6hMsn75Hz
v/c4oxIdRsPYT3MaMGgdaJVdmRCOYJ6tACYp48FeJE5uN+doa6o1f7lsC9ezXr3KokjLxd4veELd
W5/HBtsKwFEWfpH+oUl798NnAgapL9+pCkY8v7nkIJ3Mp6YTf+31uwUSpna6S+ys6t1c/DWMrP+O
0/a7Ku6B6prjRNXdYRDrU88NJxyEz9CC5eO6WHdG8TWKlEKNe2mEcM2H+aVWTk+yO/tiQ06wMBT4
41vU646HjYDAFXkFj5U8A8Wl7OoWetaprsruUuF5tBL6q0MQaIgANaVzpQszFBJd1+WsrjSpTDoy
eq7NWbJH6bPJY0pafyfu5L8uq4V1NmbzsHS0s4YOCgLK6B8gS8trYcEnMZPpDZstNmSMz0zJ+l0m
bIhqcoBZlPufk9mxe8n9Ix3HAZipd3QacwfWVjHawHVqY2PdGHA4mBFZR6gvz81Mrq+xshP7l6dw
JKOWV/ZfbHWEuoeheCLp4awGK2gVpnssOAXeG4fPFVMVDbkQgudY2qc4fSjHxb3LBLHOX/uoajOl
b6bggZLVobPtsQWn0KA/SLVcezNojoi6m3qY+ufRlU+wzftjx1n/jGE7P/qOALrHSaGwyMf3E2l3
CNEQI9nkWWHGurCedI1kjlrHAzXjrj62ySuvfQeNaI67KJ6hRzTFiO/dqpKrV/3NOKZu7d5s9kxx
1jGA+ThX/ryZ8G/uKGJD7oztYT+mOYRKh50JGBl8HMTD+3n5D9Tc1i/seG8xB84FsMf1/GiNVyUe
49pOHniHDIrzni0cOzsP3WFfJ499rL27aNNyl5NC28aG7CJEjSOBdovrihgHtsH84efFnDsKzlt0
/pJsAoYzdYqDJzPEpektGSUUWCq4i2F1jrgCyEsY56Drz2E/Bbca0RabxEXhR17IdV26vE8vSRCz
KIBw5Fmod5OLQWOY/g691V4p8Dsi4pxUN8GupYgFHRIIV5AT0R9z72Ry7tubA7GBllKXdvJSYDgB
WRG4L5E7U7M0Nf6XG4fiMVN5xIJlPS+VuABV0c9aWwtbPKc92jSR7RIbwguOseYYh1wOIBlwLuCf
YCSCEDZy9pUu8QrGsJa1PDvdTFwu5tnUWrP3q+U6dMY+f9XyRl16e4Y9shEtqAkIKtU56CHTSKFf
YmteQFVa+RXk1a5mk8asyoEnAZmqzvL5KXa4ZVP2gmUxNe+YvwSLTjDeU+W4DywRsJPWbzFtIeRk
WL4Yg/2dUzhRdjC455+vrGqZTl1wVtanzwP/NoAudOvMftMhEsxbLCy0NSeeH+xxFU3yb0M6Iw8D
DG46dEjHQNvgycwY5NSjaj92taLEo/ddWn44ZiPYJBc7pHhuGt3ndiqqfwMW/DyjrQdmE7UNcvpq
mlk+hBl44YnwVT8RS6qwtHreK3W9G7/Uw54GvACoO1CBjNULLYMgcc2R0lHZcmETSSKoJgIw+uWf
XoWfFNpgLRS087TUSaT5hjmiom+xrv402cGiJca2AvI1MAgP2nc5kTW6OrpYY+A6AtcySkg80xTf
tG22h9ypEe/zNqdmhReIHdsGDJy5OJeq1wQSqZHCYpa+dQp2SWiCr8FndR674JdVQ95j42Fv7Jnc
ei3bl2LFs8zTYGw5FBVblpjLbCzxOV3hOHniArmYRTSAmudAPZwSnd5Vn5JfsN3m1mWEGzUdR5xL
BQau0JiveZ7GTCT6x7msfYRMkriC4dAtsOPbAvHk5A9PAmED6N69a/mszcJl0j72HjesGYJFWaqb
yxtwAhv+BETCI9XdTWdwTO+WC5LJAD1jLYADC7qhoFF2DxyTt53bZa++NcAJtBj+VVSc56KkaZdK
C1GUj6zJ5SPciu1YGd25ovjENdIesjezgiQhL9NIsEatAZpscds/Xd4Yh5SxKlXEoDog+VzdXcLR
9QIHCyAWjuh9J3LezeGJ2eV8IRrWXwFSWewiqaYSgBBvpcCZaToahNTa327D59y5DTgjy9L+oTXw
deC/rW4L+gz6Woy4bYSPA7vt40/BI0n9BtRm/ZyHWRVl/lDcvJSiczo1jjAb6kscboVnDxEVYwc3
/oOBxTlTBQwtfmF1uvSgEc8KncLsLX3t12JlfNrVAb8BFXqgxC/Gz4v0f03E6A6+CuPLz8uSasGj
A5dOwwK9y35j50hOdZd9mkOcP7r29DdgYopnknDhPK2aeJJa+0mCYqtG2d2EzwEPgOmxiO3XyiC5
7+NhmjgiwXzB/0cax6SdjtmoRAm3wVi7WMzbnKcv5Qrl5eeFnFh5gRrCyPvny59fdJLpF2AhmAQ/
GCWASpeQ4ODFsk7p4lFXsn4Tr7/88xvSflcHtU+/WJ0FCKkruACG62VmNnaZe6w4KvNeZV/Wl5+3
9OcrtpGcXn6+r+JWorexQRowjUhcGnM3VtSJdAxaM4JW22BxoqGDYpCAiAT6unr1ym78Qhj9AwWd
qpWg/GdSuBABtonaNZuUzi1OdT/4NGJLX7h32Bar9R/8fO+3RJuagjdfNmq6yBVp1TbW1ffEHDFI
ZGM0uhRph0WUG9iwzVm+zUX4FK91NjO9dcz5uptq26sFB+wUt6K7FQxl9hSkVVukuuae0cngKiX3
tVk/iRZXDEJNA7Gn9b8tjgCRKvRr0PBFiIPBZBR6429Y41ch05FTmPPTuvr/6lUVw+iAvn3gicA+
pQjO3IbqQh8RoA2Hj2FRT6rv2gjKwjx5Y+QCJ5smtz7qFpj5+nGFEU6q/FKuv/3n3xkmWIvbny/t
orDPyGqww6rljDMX+ksyWpGPDe9/pJ3XctxImrZvZaKPF7PwZmNnDsqwDIukaGRPEJQowXuPq/+f
ZPc/Q6IQhe2ejQ2G1NIogUSaz7wm0QJqFVyS5BLNUxAFCCb5123BRY2dq4QUCb8aBJ4fRgctaQH8
fv3hm+ofv5Jb6FmtVYjKiHtUad8hwk1X29U1Vis3OIg4/iCpiocgQksCtxPskmRtOOr1iyxUqWIz
BkBH9X6FVd4xIWzb+z3BOoIBe0yS4aHoaaPQXS/BAwDLhKaFmc/KCWp1G3RoByoUBek4W9S0NDML
bscUjYsQJOSb/2Zr2OqQuWOTnNMmJ7dDtIZ2nR8DRHCT1L759w+rJGAZCV+2Zhx/MtuOWlPs3HRW
CyRG/Or1xyB+C1CvDLT89/8CvRlsFtS+FYn6fZWZu5Y6O3jHK8PpsoNeaMEV84MxjxnstLRE0laM
BHRrhGlnMY+WXT2NQksood+OGBzo5dXrOGWqHxvZiK7Z2zgUArOpELAGrV1JN7GZvORai7C/AO0R
RHhCLT49eO2vsqw+qgW6bX0Rf5d7/TA4TyC7pW+jSUUIo61H0xnITjv7R2WiH6jVQfM5MosSVF9g
P1KBUzey2XxCSaO9jjsbvV6zqO7TQnlIEsxM9aDyEZpR21Xrw2btTHiMnVMWR8wIx0NqtNW11UWQ
VeMYnmt2wPe0vxUat0dT6mA7kVlqQ1xiLvarpWC9twVTCJ02YPiZL992Dui4Oks1CpF6duVoKRqJ
nIKcgHUS70WZILBcyjv1lYqdJypxlkTvH4Uohdm/VR+kEo1iN4azhZpDwOx1SXxNAmLsMLynYeXG
3l5yKqRMSnctpfLX9EvShT+TFFehzkYDsqGGs2pyQLqQZ9F9z4dsp/f+vaJpGdJ1rQKOBpzFwLhB
19lojqn6KpNzB6lNmP9yEYGwqxGOkzsXLs6IXLoZd08RLivwGh7VYuieik56oa5tcz7xR60ARro0
5LcoWh2KMhqeZHsM9nQe8Ok1tf6JiC3Cyz354Rmhe1UUEeqEpDb3pixI6GW8S2WEUzwakdys/Cij
LADtHko70GDyfSp+NOgyrfomjcFc+APxEm0rWSt/KZ1ibgsF394x+FBXVvFhcOr8/vUHMtbAYNPh
7vV3Ueqx2F35gdAX1gciervKNF680O84PBLEeJKuEtpHT4aeWTeFM1g3r796/UFcCcNasT78+7/L
nNc9rvAnfyTFwwiyIf8owPhY9o0apN8wG4PcIjZM0agjpwp2hjgnxrcq5eYD6dFtFkO7VF0abkUQ
d9dqwS/0vDi+/qApAim5KUIE7MuRGqRgkyiywtSrzS5JX2gvDifoRJRhbKV1jzqyknSx/BsOmnBb
qzpMKNCOm7yBHRdIP9UhNG59DYgRhPWDSjZ0kmUUpBsTph9C6v5NNlKIU/QCKFXu0zDWe2MdiT+w
+y3JzAfb7lVq1PrjgMDGzpSPBPTpxvaxLk616BF5N6SlVDA3avXssJc2fYN1pazRZzetogI51jWQ
CBG90u38aLnB99zBaQo/oO4a7G533QbyS29l1OHH4SGqUrAyUtuZFMLpcuQ1ZiymWZb7SjbpQTe2
DocKY5Mh8zMIC6OZnwz8d066r+vU6rhIHWo3ka4SnXIVeXWJoIsoF77+8G3tj1+9/ramhAYhQdbW
aYLEOXEsVDPLyPY5NOSN4yEUjHbelWvKL7VTSQdqN+EG17+rwUbqAAGiZ8mECO2CpUhGffXb3/77
n//73z/6//F+Zh9ACWCwWP3zf/n9D8JrFFX9evLbf+63D9vX/8W//sb7v//P3c/s9hkTrYt/6ebx
6mn6F8Rj/OsfZdg/HmvzXD+/+802rYN6uG9+lsPDz6qJ69cH4AXE3/y//uHffr7+K09D/vMfv/1A
J6wW/5qHLPtvf/zR4eUfvymm8TpDv0+Q+Pf/+EPxhv/47eY5fgnan9XZ/+Tnc1X/4zdL+7tlygoY
Hc1AoI9/qvv5+t/Vv5uOSl2bhE+1NF2zf/sbjrG1z//k74psYmBly5alYXtn8UfYRog/kuS/W7Ji
yI5jqIZuKKYpq7/9/1d/9+3+/S3/ljbJhwwBo4p3kX/7W/77JxavZumMrzM8j6LaNAFMkz//8fyA
joL42/9V+SPimMI8V7OxEcju04pzO3tE12jdus1WxhYWfroRN1dv5uiPB3k3sPiHpwPjkKfYMm9p
Wq8P9mbgNLL6Al0AedPQUuz9LQDgkwFnGHzDSg5YubgT5BS1a7yQQMGsJEoKCqosQ0+uWmMu5BwX
nmhuKjRZR55aNphiMetvpwKkoDqWVHs3fJ3VqKJV4VC88zVABBgAdtJGhWfJmXZMPlweWZ0dWVd1
NJpNjV7e5CNQ8apyfWQu4E9gAnlsEgvxK2mrDtkzgQOVh18oFN4onn7jWe02VfWjacZ7iu/Xuep9
segBDYB/5Jzm0Eaxnc3l53NmPpXuWLIGydvU6Nu/nxhJg5OF+ra8sa18BaADy78kUG8QwsFQOD1R
eN2OEOYuDzq7MgFC6KZpsMhlQzzVmwWCw0ZnjULzKrL7dZlQTG3bbTZ8iPUvGZAc32kRPdw5bn/9
nw1siq/1ZmDTAROMHIa8yXHWGFU8RMy4voutL6YR0DQB+533t7JuP/VUeC+PfbYpBOLIsBUaOBwK
pmq9H1oNs7ilcTFuMMjE4g8YYgYoDhGrKpOu/rOhJquduEq1QwTMN2VtrDIv2KpwWsjWrnC0WPiU
nHHvtzpvxZ4BuGPbsPqsyZdscxmvg4B6Md16XM6iPR0rDHrj0+U3UpTL49iTD2e3jeYE8Ic3Iwkb
icoaBYl9gHfKiIUVmqx4P5AXeMhIjDTvdefx8vhn20S8pqrpum4ZBrKFkxk1dD3vrTJlmyDlBI/L
JFPPBqD8IOfTApoOoyfY210eVVHn3vrNsJPZhWIZO0qYcXgcY6Vf4ae3QYOBHk5Jb6KWoYyC49BR
dM4DOqtLm0W81LtjXLy0JmuKyfmgacZkzk1qJp2BxhRsqy8eUGdT1fb10OOCChNfkSjGH10pfbaT
byF6hfV+QLHP1ip4BS0w/ngvKc117S0d5bOfQrd0xzTQQQF9wVO/3cIsxzyoWQlV9b0tQU3F/taS
dHp5VYQb0REmsSK7JHFguMcx2js6GaIWwWjNdpmRfGht4wZF20C5Bnq88L1mn40bXOMCNzVjeq45
/uB5QPrkjfhS2tck+5x2yQbdl53aAGqHyWzkO5LHtWTD3UVWa0T9cci6lcOUBRLVXQsXspcSKN/l
J1PnVpJq6w4PRZ/MmV7JjRT3lq1xDQ2IplBB2MrWsGvHT16O9r/dXGeqczI0+4lF/ZANw42HBRXq
V/Q6ndDceAkoNjUFg2V/VClutVCH4lPyZ+8i1psmq4oCv93gvp98WapCY5fixofFlLS1qhpJ0Paq
Bi9QIhMnZgmVzxtNX1pQ+swy1wnGFF22XwOwyYIy4NEPAVPjlc6h6rkOEvcxoxjf0PvD3u6kOu3W
q8A9WtUBHutt2/EYjvspXFrbc8vHtDRVlg3TMXRHPOnbpd0ZrpG17Qh4udz3bbULbO/BdOvrwFZ+
BMEzGFyJcS8vjfPLmGk3HY2bSedqsgg6342ayBp0DHiKG0UCSZGttNzFfbBDMqS+c70OC0QfMfb2
yq/qu4Wh51Yl2lUEAUCzHMWavHAbt5ISKs640Uf/S9v019XwNIYC2cHpYjmHlt6OWR2AEW3FE6Cj
uLAvZk9YS7GwVVSxA1KngWGBwKtr+Vje2chdWBRYs2TYSWrwgPvcoQlX9AxLoP5i9Ij8XvqyMANz
i89SOc5kxSJQViYzEAd+nCc2449Dsq8Pwye1jPfAcqBK5lsLbV3H7u/clB5g2qzxAIIviWlTWi59
CbG3pme9ZTgkHxhTgAqcPIfuQ3MKU9qpuushu+ofDY5UtLhOtuI/oDZ9quL45PjJqS+9pTnQ5sa2
6UErrH1NtSb7PrcAdzSA9GF/2mt6ZEgprDW93ah6cx3hdukA0jfwW1Etd9sr1ypwrbCXFlbC3N6z
AOkBg+Sc06ZL0U5yWjQZHyLs/G2XUJrAkTTw4o1mDjuFJ7FhSEAzvPz9RdA3nXZSQVXW2O6KrRvv
955MzQkQMpFaQdNWxKQqUnElJTyRi3RSsBAYKuLfOxuPrU5aqJCNGOLKf3PC+KGCJ4SkEYR6qKci
foU7HsIlWYoRn2Q/tf6VYJsiA4p69Jr77aR6zpOEDLaWLz3KXERnG7aFPoTBoTfNTlPNp2btKOOm
1821BawoSD5UOTqJlfeQ5NWd3PW3TfQUNelpcMPD5XlX5taczYJXuXD4KZvvJ0KJR6mPM3NEvtqG
vkbZ2dQPlA7HDJqj2v/w9AhmLfyjZDzJtvQ8hO13qVn4+nNHL1vfJtPXbLIhWzzlm88R2mHT05+C
t1psQhNTRqe5chBeieoUFk4M98pYAwSkcJmsFiZAvOBkJbwberLhS6qw1QCWaFNL7VaEtCGexL7Z
QGj6oMPpUkfj2KLuEKC8Uvbfgd8/1c6A/r92U4bOIxKoSwtiZgcyFaBaLA4CmfP4/WRENmgPuYv+
SJD6EHOQaF+W+k3KZ3IV+7ECtmU63hHt+HWLQ/OIHUSl46mJUaRrNMhYQhZQeLaW3L5bDMZnjkga
FRRTLAQMVNOcPF8ohS2e1TxfVXRU4wyQtPGGhYTnsv8LiIvZAm7qrtxm8ZKYHdlmSE2j3MRd+X5m
vEHzPFTZWKyl/2CiMhXVLu3A6joazKPlVJAx6vWvvqx+XF4kc1Gjzo3AZ9Et2TD0ySurfmAGekz/
VEI4FEDPuvQxiESsgQr7usfFVzLCe4P726CgW3nm2mvvqgFEpx7CkBVJ/K+86G4ltf4+ttKDthub
YRWSFlx+zrlb3KAOx2aGye/wq/cThFgYGW/jDkzQSitL+kx0wCFgfEN94GsEfH5VWgyuDE9dhYa4
1azVfmn9zixfQ4ZFYKsK7RSe4v0zjFWOL5xOGFWjhg0Ico9f6H2LOq6Lv5WNrIHrCh3/YCl8Fd9g
spENsWd4bVlXz25uJVbNJDcJGgswSSryfPJzpehHuK4UkkBvacNO4FLoZMB9c9eIfy/FDjNnKSU1
ET6igMLVMnlzrUIPFT4nm7TEPQf7vS5BxrcAB9bFkF+uVR22N0IspantU/KMoQ+QqGgWjnR19jEc
ImfN0izH1idHupph2oOPFBdKgRQlbRwTC65QKRt6cBi62ePwEUXhVYt9bRR6z5WGhgqC3gouoLYS
fms8b6fgVY+Q7Cb3jyAKX6QU2r2qQicfBlgOxULIMXcbi3KvQqmYYqk6Df4MirNppMksF817hFx/
qgxjC7W1gY5svpjIxkvjx5CG0qr3YfAq8c5HdSGilx1qaPWa64VtNHMnGIoC1sShTkUSMrkTQiMK
OphMZAIpfGIsdmwzuYuRZADwhdVbLRXPXtMg/6ndJM4Yr/DM/OYPINZjstdYv4EaQR2o+isrnNWl
s8EVnVhp8mG7ECaV4XmEZng0rFQdPdVAj/ajjeOPRMSCNDXEDEA+Xn6fogcM7nLvoTmxMDszsRPl
BoMz2OEWMKY1oAhezlAA8dj4yKgWWnKytfyDlTpPpttexY/hiOwHAkK3rZM/h5H9GFbjyYk0OnDe
l95YOvNmijOGSmGf3MHkhJ7eRnGDL5OD7g1KpOUHM2zhY9kvfg1TxoOxw3FTZPKPyzMwN6RGjiyK
2VSLp0PWFW38SEWSoNMpllsyrUKGhfIcKjt4gbA/1KVPPxMkGppuMu82QDV2yftDtcydXGs8bIIl
pGWA6myV3th7tb+rcvJ0r7xzC+neU9xw1TH7FTYtl1/5dQtOT1eNO9Aw0M9waGe8f4DCRjK5LnmA
KgWMFkXe577Am1xky5GEP1K0183gPtN9KBQSNcEGKSfICqZy33+9/Chz9wttIVs2RcH1bHPCc1AR
xpaGTRoj8eFsCpAHwGfuRxst8H0v2xuKSleXx5wru8KaMRUEytl8Z/mCGqiDFFtcrAHxlzNWd0qt
H6R1utIK65dtYCxDHIQM4Cp2+93C2HOnEbJxr+mYgwHcJFfByzyozRHFxxCZAO9XZ9iPWd1eV6J/
axl7XzL2AAO4UXQiMThjdXGHijoyC3TjNfsadO/CA80tRtMwLIPWmkaOOLnnPMcsU9hUlNIxH5Jb
/2GE1aujAdDH5Z0ZVncp5gD5kBxSNdorwXh7efzzBUCaSCdJNA1Ny7InwRgykXKfe8xHBgTGYx2M
8dHw3EcXeahnQddEtOryiDNxFUPaWLErumM7Z28cmyjOD6E6gCSpnlX6mGDokLw3r8tBI1E7Gtjl
qTYGuZZ2TVX4FKiLse95eENGwO7jklThFU37ZzYloMaNAULproYUQYKi+ucuqTeiTIZrMrjnCr9B
vBkoUOvGp7CLl5K087hC5CTID9i0ULmEJrciRDKgRTl1CKpxOxHsWl19+L2uG+1FhqbnyX48pvlL
gSNtgh+Xj7PE5S9xXidQZaIaiBV8eAK9ybdPZWscZSdD7iNJgLt5dHWi+8DBsSYfthXH8OXhzree
KhMUcstRZiecFkvxTV7aRJ0Cf43kULyu3ccbNG52hdC4pjzxHw2lTzYV3F3PL/EQ2qiAhPWRyyRH
FylYy0a3dJjNfUiIF7g4EGyRzkyGyjQ9MSrElzcKAAvVLu/twbpqS8jJacHtQUlEXssVXD+PXmio
Ciqf8S0soQF47rfLbz23lxHjBzWgsLap/LyfYKoJCXEhcJ4UCbTUqQ7laD/5tnrjP+TtNwuXWDla
rPHNbCWCJ1gjhOik2NMDpMoqqx/jvN9UAbJdLQtJ87ZCQqzQQYY37hW2snAGP+csXzlP12jrfrz8
2ucRBEcJzRGTljbnqDxZVxlZulKjY78BFd9DsSFm9KMvnfq55vqyYbdfHm6mysN4FDUtAmx+CrDH
23WsV0UZpEWAlJOP+bDlH63MfUSFKm9/Qg/YS7qG9GZ6FTn2U2nawUpLH1SwQJefYuZb8xTkI7ww
rbRp68WqWlPrMjRULPjcsuY9xG13jZvDRsn9VVUghQFdid7azeVhZ44MDkzFFp0ogqdpMJ8iwd5r
IR4+BuUQjT5hkRvrEpoMQjH4Cnp/4S2pi3BHMOMm+Mf3U91mjjtUTt9tBgzlAxJOy/e3jWlsInix
aXKd0bNVimjphjq/k1URAYPjoWlEKXGyp4VOjBmESbdBZmPb9E9mj7BOGO0I1lIgYcjJePJDGlDI
B1Z9eYJnDkmVvFe2HcoOEMUmb+xYiV5Xmd5tzIBoWxV+NvUKR+e1jmvU5aHmlpDBMSywA+Rn074i
7hUOAmku2rUpBiNavJHYOVDlDtXYX4WZu/U7XLj8fiHimN0/BnRx1pHDW067AqWThkrmWGhIYp0j
JGMr5GkKVLV8/F1oBmTWM6C7TWx5Oz9xHpH/+0ih7unyy88dGiAmxJlFY+IsCBmLKvD0DCFLD5lB
uPWr1tBuArvGEr1FOE3a1uZSUWV2vnUgDWLHij37fjGjxVP0acJ7d4S+Hr3Z3MAtoLkPsWMyLJqT
GkpUzcJ6mgm2EUChuqjbmm2ztCYLChlnraMRD9HESTY2YHmka6HDqc0mQmFW1OZxRPA85wSmEzF/
tTr8+Yk2iTCJ+VhiqkCtvT0tm9aqzAgGyWZw2728RhX4ACjzKq0R9rnuO21h784dUNQVHSIrsBVn
5+KIWVNd2vBqcAbcFj6KgaF6Y8kf/YSiDA2Xyy83U2tndg3m1uTqo+kvtvObmMY0fFtuDJnt2g87
G0Z3gX+h+UwNtxl61OMJcpz7zlQXbvqz1euI/UqFjixdNl+hgG+HxZWKtlUG4qhUFNSczTVkGXLF
GnlwAQHqtvS9/uybvg5p67bK3KLaNXlTo8MdWCsG+Ab4dqzUpNxJWX/tZPFtQo8ht018EQQRpEcz
cOiXoDLK2XdleE5D8nZLNPSnYYaMbY5vdpQHJLlYd2r4tbh1HFh9BZfxOjeTX1hvfHdsG5jvLkqk
z64cvehAey0tVilRGteYhH2GK7JwQb2mZ+9SefFchB4O2EoQb9PyRYUDUsc5AoZHdV78WHqUGuDz
9R4WBhw1qbTXvVoPCCjmkNsgnyuIBajhXQp7cvXZj3c43sdtfIJleA8f7QfWzMkaB+Gb0NL2qNgi
F8lNB4kDAbVIP2rhuPNd64g725b7cql/MzfJDvqGonlEYu5MTihoBHoXo1q2qUAsI5yBNOKICXl3
1cvxxsi7pbNpfjxLVN9EODVNw2odJXw0+ZDwQsqyKLurYHzO/EfRLRdN0lSpsArrb9P4KQ4QAbCd
bQd0oKxQZ+m9JwSDPsWmshDhnNdP+aLEzjLRjQAqqeIYf7OlvWCoLGjIwAjlpwJJSOdKDZMTT38d
RKtYRVvba670DAUDV7uBZ9wXzRbVtHSpbnqWWIjnQOaeyhhNmrODW2qNoa7Rrtvgr3dSkKfKq+TG
davvHKZbtxg2o9leO0bwtWrsj20F0gbVoSJZOL5VEc1OFzgYBtmmTACaY7rvtbppO8UQWE4tvrYz
9Hmz8GQMV7nspStV8T42nfcQOOWx9nJEi6V7iNlUlJsDcodb5JNvJRKQBrMg03IeWrL+XjYfOm+4
wT3O/VgatFFaeyGyUUX2PHlogX3gjmX6ztEnBhqMuRQwd9QRrqGgw+UOjI++Hnwuq4pSa4RUmqXR
8KNJuzYFuSWEwm7o1cEnpkezE1q3jQdn8s3gD8us+R43fbCJJWtbjohsurH0wWm5PKmqL5yz4j6e
PDp1CSoTbAqgndPCgKflua3HNAR1tDmSwv5qKRg45jdGDSOijr5mqXrIEWSArINIuCx02j796Uew
ZOC7AjpAeYIE4/0OGIrIMawMD6BAkT5i9HMYEhhmTXlIuu57hZ9gE5067dSn2Dajeopk4sIDiAHe
zwFxGWUCjlOFKvQ0QjRbVUKNnA5hMOiPNmi7MT2hw38bdZ9tOd5WGbFqv9HxXL488Pm1yrhsfgI0
RSz2yR1X+1alyy0v7qv6TVXTifSlU2R+R5eaRDIR7KmFlXoeQHBpCFAWJVjNPIepIM1YtCkS1hjZ
qj9qtT+h7nivu+kHH+827FSzsbvrDH0/mIr/55caYzMuy41D35jeqdhKuAPYwHGjeu5Lzd2ly6ht
Fag0xiaoLYDLTaMeoPbdax23aF2/kAw/X57y+QkgNmWnWnzq6WIrwqjp7MQZNnmPBpxrbQs3Pg21
82DcuD6yClF9yPAHih4ujys+5XSJcckBjlEsMFrTLtkgKZIBhX7YNCWnKG3FWkVS2HoGCnB1eaTZ
NwSLAgCRXIfxJhHw0LtFLIs+Mrof0cqqwH9YTv491e9wdQRpitiWtLEz/2vaBl8vj31+wRKSOETe
BG0srykyx3MRsEe8gnTDiDeDRg+9JqxQfmHgQt5sLsTe4mY8m1OH2xzUETfndNtKhupIusMRr4Nu
EnSEgpJ1UjXXTu+eRCuP0O6mWSrHzG1azitq+izh80xOS8MeNQE2begiU2MpP1JJfUaREUjWp9xV
NvjQoxz4xe/jvdlLG693t3UHHK1vCbDuVaW6g1QCVw2m6J+ffIfsmlaTRgf0dV28CSQiqUobPYJE
n9Bg6Lr6Dh2MfVzcGsTPTbNUlpqbfFAVXHYmxQOi5PeHtt9qQ9DjUbaxsg4nARGm3+QuqrSOtAes
JOw/4DfqS9HS+XVFjkUKQgMBCDsl/ffD9qxmWZZYYaYeHsegPiAEvemHPkQWUJA/bNyX3b0eIHlU
jMUHuY6o5wcLm3lui4FgIVwiSBE7bfLyCT26AjV7Wgql/2gk3k/kRZXBv08GDH+1Kzn1t1GIMAyq
DT8uf2RlZt6pAqLvZ1HJ187qn0NIoabCgGujBxEi/96V1veIeq/kysJ7S9tj5/49it3PAuvuJvG3
rKh/9nK9MWuHbzSe/CpEpgKNsf6DoOcsPN1ZJUuAACjuAF/AaZlk8f3nycAdjanDGgQAti/xOGqj
ny03HOqK9V1v4YoYSCsVRj++SQPoFidYyBtnTiDQGxpJMs02MImTK1Uu1WowUZzYVOi1J5b9ghbx
II1X3LPbaJQWFsLMqc7NTaED2KcMYn6yGovW7bF+oZvl6eZHw6jxLe3xq1O+qaGyVMaaW/kq0A9Z
HK8wByZj+QCcu0phrFr5kGs+pkbjzlODI4RoBNdAN+NgpsUWXjcfgV3a0VKUNLfw4MNhEqNB/gM8
9v7ThnmQJTgkMLOFvkei4a4v9d0Ys8oGbAur/rbOrjT6DJdX1Mz3VBkR2Wv+j6bH5K0h1XJLQQrf
FBR93RHB7Abl5tA45m0tXIIPl4ebeUkVBD2VQopX4FknG7u37UAIEfWbPqnukOHojEdN8q4cr7vG
u9rFiLAfnb8Qk71S62ii8P9na1byKmCMRSP8Db0bHMZPni89QeW9KdFBVnC8ejBjoJUoPKz+wtvC
FqDSzXXh2JP820y7ti19ekkadhVj86XPj2OKubqnY5SFWhGkib8WglLtho0Dj4NwfxqfuHqjoenP
QhK+oRGOXpX/1GJrpujlITqU7udmlNDcrRc+7cy9rVJHAmTG/uHOmpwMnVLWWp5m3BzY4vmahhkj
vhGj/aiMyCxHER5kxsL8zt0Tqg7gwhZcGgocItl9cyUrZpIEZd8OQufu6MrejvGeglRba0APyxri
XqhfacFLpPn3lz/t7Nu+GXnytj2ywlJuchCHJKDh+NmmQ5cV6wqbrh6jHCwYF4orcxuVPEYmFBMd
3unx1HtW4podLW6j7aiiNEcjQ6Z2RJDJ5GLSFsL4mYMXAqINiABQBZDJyT4NUIgJZEsgWlBRzXoQ
e2A6e6TQqmZ3eSJfl+MkyqQMaMMMtG0+5LQnFPSou6mwiTa1HCDaiGc1XDdcpsJw15cBvgflgJkk
nhxG3J8Mq1+bknosDAMGaNnuFXSTe2zxjByt3mjI0QYb/3STjBgYxCBoN45JjsrJGdkaSoTANJMR
qtqR+HsH+hxn7nQFN/gKruhfSJfxfhXUaAMUMdrQ71d1GyJNFAs4kRd6V4GRnEY5/RZ26TelPPUm
jVkfg+FPY08Od/lbzC1qus3cPWRuKkDZ9wOrdlJYmD4T4eJOLMrQGETibgGYwSy2AR4ZFTyry0PO
XQgG8wsUU6c84kzfdbT1znVgnmqIAKkDkJh8Z6X0YYdvfZ9TMBn3CWTNy4POvSfmVDRRdIVS77Qu
4GH7PmBnzaBC+cqO95Ge3yESvsEBbm1jJG/xgS8POXtUCaASVSBTPy9hlUVduoXB/kVic91H0BGp
s0gNxZj+s+Jh9Yrna2uVLGR7Yei5KQacBe6XOjt51eSrjmmDBBHeQRxT0c6swakaoj2mr3y0qtvw
i5DQdY2FjsbcAUIPBb4csgIUG6fnI/LUVhgwaJsHR1H4JbpCoUjb/IUWK8uHTAXq6StpcRrC9GMT
NjFa2Wgfg20GUZWi0+ZRa1Erd+HUn51KBqLAAEUSxOH7DRJj4R72AxtEQAVkeKN5012LTBTfuDWT
z9fzvgzaUhh8DrESr/hmXPX9uF6eoOEqkZRoGNpmXyUsUQfZxgf3bsC/QEWLKkZODLpvcif4h5eX
7uxu0aiey8CrztlndajJoS1ToC7a5IQe2raqnVMUZie/eVBHGgt0Wi+POL9ZAH8IptkMLKHFJXps
G27XdoDVmWP6I0UemhTlHT7TB9/SDjD0t5WbftPyvxQuUrwGLyDSDk6l95ONL7EqWW1J1RA54RJF
GN/c5fiZRIfEjhFM7lbhDUTThdTunEYhvjHdGoDD8JzOCsWaFLeNn4IgyzV1Zbckv8NojVtXSzda
cSO5Ep31Rr3BwuOHQbfC85tDHycb0bkYmhRv38HFyiW+6Xp/Y3e4VZIrlevc0quVprhXerPExJ1b
F/CSKKyyLOC8TObJR6lSjSEebSxr3OVoQRtjsmlHlDXL9INhYeSxRMScHZGuocBV414/TZE80OyO
06jYZjTelTK62xQ2fU0kYLTfdAZPgyXawlzURcXc4cPQbOfCeL8WKq2vXBSrOTthXuolLoQVzo+D
9eTj5usuLoLZF0SQRQb1BYpw2ty3dW3sOr2jFh4YxwYzE6dMT21c3KGLnEZbzywW4rzZ92OHMRat
Mfg779+vrEfHCmLer3RuSvQc1aRBypeZHO/icQkkOXd6ElCibyJUb84g+hSvQ6hALBjfh7+o1IeS
cyw0n6tKBYpzJ+OTayhLF+/coGJxikY3DaTp7YBTGZahTckXNKClq96DXwbImcvo1MrbDKH3pFTv
JWhIl4+w2WGpFvIVaXtwiL2fWOyuhqryGTYZgi1WnfcSkBf8CdGpN/ZpFH+DWGIm7sJRPXtRAGXj
KKHXQpNvcu2OqA0akcKwQYM7ZrUNve/x+KioMAZhqUNepOvRxtbKNRGp6/9CWOUQUOk6tRry+8k7
p0UahSmeHpv8RzcaV53ucRQ41KjBTkbdOu2XWPlzk+wACqFVT2v3rN+cJ7Gu1jqOngJ0W2IziFQx
taSbQtaOifSxj6wVrnZ/JTynFCWTFbGuzGn0CHwDHrQHLFMZ6kOoQnEBZZxkUEDRgR7l5hDG8TfF
/pmM8Z/vIRMpvxlabOc3+W6UVLU0tMzwCB8oGjB4xNAB3UxO2tiK+Nom7rzbmjhI8w6RhIgw1LvL
C/scgMTiou8B2osuk3EmGGUbLQaTvsbryyPDaEfDTQ6k29a3SDAsiGzLj7hOfJAW2dezYQEFeEE/
ElJV06By0EuE5KBpbTLrNsoa1E36T2Ujfy4QigSQga5usHYyp0VZ0fi88NripJ+mqQ6YerqJ2hwy
KFcIDEYP6MfgIi6XfhDsIhH6ebL7Uck/08+9wy3BRVsdbya258sQVPARyoU1MHNFcFIL7NVrDW0a
nQwVBvcuLrAo3dOFqGjMYMCeYhJXOFir0KPPiyUM1kwsz5CERKK3BnVSPNKbVSc7alGAXSHAJt7o
I/fkNOmqvg3Tar8wyeK6mUwyxU8oJKLjJJ8JLcRe4zgJnpIb2YIq6sYk/+NKrzBJRvLEk/Kd2hcb
E3GDGL/dhbG12bHBiYi+E0W7yVUfOFiy6TlmmbjurguhC26QldXHLpd/9r395AwvWeAdYtt/AC11
X7f5lWt/v/wQszNNEUSgooTGyWR/o+KnIELNAq8U/wuCOk58k7XRrS5pvy4PNLuKRI8WXQ2du3Fy
T9R4sUu9yRmW6ejnShRkZawaV8oQbSocGE0CYNRgARBeHnZ6YAsYhAhv+Emb6exWjJHbt91BbZEL
kXeiuuFiUDfG7VbHXiNXwt2AcJNMiHV52LNr8fdxLbryFrJOZyJFiWygzxjKqEXUwdYTfPnAX3v4
gOoFQChMN4biSdpVwPoDSNI+3rILDzA9PcQD2JRWuJURkXGmUUgpd/AiW63dYNGxqrLbDGdw/BZx
ZEHMLnwyDylu3koBQiviRFeilR3f46O6MA/Tr/76FDwB6E0W2FmprQywurQDRDMKs9tKoIRjrohS
rg5V1R2UwrgqqLwsvPl0S7+OCTEGdWmQ1/Z0W3VaiMVbabebMAqOArM6GGsl8q7pI61jeW+HH/ku
K0v5swHY7+M6lLHYRjJcjveH1jiUNClVZhxvjY024qNekzFinmO57q0Q87MRoSJX2l1+3+kOfh0W
5hWL3KSI9tpefHNWdm7hpRaIzY1aGkchZ9ik1V1dffcbdamtId7g7WEphqIQAbOTkc5LLGoYZBqq
5qi+YNDjKO4qbPIdsgtPgnKaqS9ZJ18nSE5nenmnddUpKhZrt3Mf95X4r7C2OUkmkyzVUVlqQ4cZ
zgs2xAgQ5x9KlahLkZ/U5lHNTSxA9BvN/3R5ks8g56+vTomSfhVettTD339clqkepCWoYC/ysDNI
Vl1c0KiLT3L9dQydHe2CtYyAo0H/3CxbLI3UNfnBwq6eO83IDP/1FJPTGu9bzERUrDcEqf6VzVCM
CLMKT45w4wHJEKJ9Ajq38Pazs055glCQWPvs8I7gfOdajzC+OD0jgKhCN6zEHiw2a/Rro2t6XCsf
GX+cGxYW3cwrazRIqezRhTivjci5VHWRAWjTkPtVWaOMGaxXcqphVPRkhP6KwGWhFiQmcbLKGVHg
uIBwAWKbBB+jVUVEhH63wRJvA/blpmvIqaTtaGH5GywdV7OjoTBkKgxJZ2myoBuCPwyA6DoIUcS+
Q+Ds/3F2XrtxI+26viICzOGUzQ5qybIly7KtE8KROWde/XpKP/b+1Wwucc1gMIMBDLiaZNVXX3iD
jmZHflfJz6WzRV5dfZmgQdEzIzBCwLncxV2EG2wQEBo7tbsRJUzVBvvRwtkT0QxhHKz41Tc7/adq
jBwe0jkSd5voKNNwulxWKWxmeJXELQBCN1GMm6ZQ+HDdxum4ytZf19FE4xloDmJJi+FcLCmtNctm
7+lJcHilZaCgU1nRGVM5ChOQYUa7qyWJR5Y2bp3VN4tMkw5mYIVn5E/xXJSJ85/g73cvQiAqxYwN
zlrGwyY2PIJoS1Bz5XZlgsEtj7AH/bvl3FVy8OIF/Dd4gvUOL/ncYglidjfwmgR21vlXWYWQRKPO
R60PbtOiHZ2ZtowHZjJ4rdbvDSzSBBwMc5tP8XjX6scyVI5C1DPipreSjgQLEcrilFfWRkm8+uRv
fsfi1Ix2GCX0Av/Dmsjzb9r4HCrBIW6fxxzrm82x7zJVf91Zr2MFA6mHqz5gnNck6ian1IjHW9EH
7AEOCCh3gmu18amQwl0bZsdYB1eKLJVfp18SU93a3yv3L3Bu5s5C5uAaqNaXQ2DAFek9JNyPqPXv
fRsLvtzc4/6GmTAuHTHWrGTXCBdXEJG6f5FN8wPgHwHslW3KwcuDTEoLb6YnnbNgiQQSgvIKxXez
k5WvOOOAnevd3N6KHmtHS0DpQf+IhtoyeqAvrlf53PWeprQ7URCGVAz2cdJYPQM8/CEZ5o2c6mpE
LL43AtlAsgzUKckkLx90VqtGjntuHcaTn6aCWqw+VThsSdHg+v3TWH+mnb9L0cJLrRtU+FzZHI9o
QuxDy3aD+oNdo3ifbwF2rjohrz8LhirZNKhb4GqXP8vOMmCYkdF7OebiqNhX6scuxnm4d8sS6ioV
jfwiGI1CE+n9FGDtwGn/XXnJh5aLWMEFg+RWTE0Fyb0K/iBgH6ovAQ0+qd6sX1ZSDj4Ao28cpJlK
L7damCvYmwwj9Uukn7ThVuiOdQPl07B32vDRn76i9YKj4xZ9cu0+ptekC7kkXLCX/Xcdi/QBf5je
CzsQ3EhqCZBHREpV++2jkviH99/r6nKmjkITJ1rUSZdf1O/iUR3GtqehaOw0DJ8LZNcc9cHIU7fs
tvrhq6tB+TWAk5LKL6HSSVBnaoeUp5fF4VFq0SMz1DP6U4CHST4U5/H9h1s7uWKvAtkV/1l+Q2uq
Cmww2DR5z/QZ4q2YZUztdwgDGBtEu8BAXbDc6r+vnhLA/yJMESSJG5fvNO6aWjIGBWta4xBoTz7C
J+FvJzQoc6U9txIKe0cMD8fG2YAWrCYgBvM7yDbQqq/mDbi31yjQcT4Hmb67op9iHz04ug1z7N9p
L2NTe3qr77C83dhGK8eTtJx+GRhSRK/lReZDfqNreYMSIN6EbmJIewlh2EauADgobtvoZ8EAeP/j
ruwlvilNcEoCIbEtrsw3daddtZGtVtBsDaXadcKvvI73YXuXSKbn61t338pWAgTNzQu+DIzsMiDn
gT42bW50Xi4xhAvBoYv0IjZ3QidLOzIs23VKuvGIq4uia0PBha4KSfrlI+I/lk04mPTeB8tq9yoW
eTPKRgGlfI01SCxVh9/vv9O1DcRI7HWWwUCOTsLlirXVzyOZTQ+m6KY3fwrIb8hVooUFYlxPsfzU
WcMRtNe/WRZqL2MUeAZXwdYP9F4bA06M3BOBmIILUIM/pHdj/FVKbxlWuWL0aJn/uLfPjYbeIwMk
xYYrdKVv6sR2K7U2EUnBI0boZte+pw79kfbBzRTf2ThMOt/bvjq2yRbZYC1OUHcI2Xtuefkq9qIc
bc+5zOcVyjUime0Tg7LkqyNlexj2cNNGKs2nGBQh6qQbJ3bt+NBIoR1qqYC9lkhNqdVGFTM5QnGd
7BW8WLhhbxFT7rGQ6pMtkZ7VjUX31YZWIZiSy2vNTgInHsOS+gRGcRk4nh2A2IYRpcwf4+Q3xA4l
mo7zsMlvFjt2UU2Lib0lbhxD8I0vd7Qx9UMAxxc2fiHtnQC3jVk4aURnoA0uM3uh5y2EAEWQslBx
+xc7GwwuOCjAVzz/4i6gZ4HRb43FENDgnbjxogHEFwm8EX4FY4LkHt6YcbCHLLnRRlhrGelvlxYx
+02AVHOTFw4k1RNCoSHeZY79fegK12iQVW6r8yjfmKDs7OLQkeFo3a0OZ2/j8fW1t48GI3cScQVa
2uVvmJyuqnQ9Y5chR2UiEVBI+bGPDjoi2noUgevxwuwsECZmbJ7Nyv7SFf6NXWwNatciqRDSRvWD
VjydysvfoUD/6ku96Lw07h8Kqz/Y1I0jDoHOvBPyzVGF6YRUbj3+ShIJrJ5OAPR6unbLAnnUtCTN
nbZDClA9y7tI7uD9/i2a3NMdzFY49nhi3szJVhhfKdTY6jT/DSFcQOvj8nGBNiXg1LrOizvj1GoQ
JyCQVubnIDBPUeS27PkfmdnuRgx6M3mrI7x22C+WX+w8fN/x7jax1ZkS4yyXgKOhkThA8OT64Awf
p45LrGvcCtTaP99vrCwmSaI/jLPs5YMnpWOVQ0PDLAJ4UOaQPbko8cTLq70QRYsSdFol6QBobR+V
T8PnTHqQcHR8/1eIzbQIOZA3qNrIThj6vPKz3xy8NOqjuY79zhvjH7b9N0zNXZbRkNiMLuI9Xi2k
Col0ujAMERfv2Y4GOXGksfMkPrMQh/f96Nwg0KRiyCYOlcExe//Z1gZLtEGZp4Bd5jQtUdlSXstk
JHHvOWW4N0bDFdIyMMBP/WQ/Dd/GnYVfZq67QxyfyN8+byy/cqKQXNGow6lZnCtjHjtB2zdNOciJ
hEF2/TGYnMeiaGA4V4hToQ9t1/yPpE2YC24uvhJFALiQLUBwoCxf1hM1wmpp0rN41YffwqbHgD3+
Pkb5g1U5jwI93Cb5vp8xEJbyT77T4qrm3Cm15QazQrvawNOivQ0dHdfu7hHRvq1wc32n04ODZAIZ
QVR0V/uhCvShr/3GM/kM2LNZ6JUmTXj08UvoQjz6dONz3+Yvvg+3xrQ/Y2XEn/0q0/m+DaRnEX4Z
sWychutNStosxJYYEUElXF4BMlTvbNTUxquL7x1BYAiHA4pEQfaiWrghZslWDFhdEOwoOBXRlFxS
JIaJPeooYyPkDyLlu/W5bwxXIBuN/KFXd0KijuTDw9mYZgozYBSwxEC4d+Po1AVAKbgfN3atfnVQ
Renw35+0vH4YZ0f+MDRe2eiQgk1XVztqX+QHKsO18bfC7vSG0v8xwGjC/BaHKIIAasCp87TxS67P
D6Bh0QznDmBkdwUoTGalNFulRgzDcGPkq5uy28U5v6JBcyVC0qcobxo/2hNEDxtrX6diYm0NjKso
Zvj3Mji3+WxKbavWXpp/NORPXX+HIoFiH+pIITdAXC28y6M/krNFE78+tihQ08sh8YSmftXAC0B/
6+nc1p7jxK6FHGld0B2ref7+YyUcgwJKueFh42mvtyGrMq7jOmLscOWtBgbMVBo9qz07+o+3WpuB
dAUWPmiHRDsZ/uxauDeLXfD/SAcDgg6a0+zsnnBeQUQIwr3Wbl1PKyGc9oBgzQPcAnW5hEDqsgRf
zQ9qTyL5rDKayeHwaps09sFZFD4mYV2saxXJ6XVKY33feDnXB4ICBjQVrG7C1NVcfmolY1IjB5Iv
sK6ohWdxjpEpKV7ET8mQvcApFckZw/Xp5Is8SUC7pHxTJ01U0Jc3qAHMFfs5AhPJubFIlJykboem
0movlhmrNk91+gPBawasldsKUfDAbQlZn+Nkrzvf2T3vv4breM3qREQhFUGAWCKbVLlL/TKxsWA3
AZbR2ERNdKzvLS13I6AS7y/2iju4elZkwLnAgHQBN7o8fqmcBOUURQ1bv37lYxQ6kyjQa3YwHVtc
sxzlLH2oA9oaNWra6Umx0jt01LeC4XV6ZEBOFCAFmnLMOBe/wzYmvSgm+IcvYTJ/kqD1Fig41BbA
ZhQ7hdOQQBE48KNECmOh4dz70r5PGWZ13t+NlyIaU4uXwq+gfyQQq7jdLDaAnRtZ4idB5Wl0tIEi
u829Akw0S5/t4I9VJm5RVfhHn7PyJugQ0e9c1Y03TT+u83VeyZtfIWLJm4xx6CXu34n6o+nupjQB
ofvST4/szM81krr5Q20D9ZQMT9JjL+ubjW24Eh8F9Q0AB3YrCGCIw/pm9Sn3lblXrBJGd70TLR89
xJmLMVoWGTsVTWcSvoOvfnn/1a+uqjPEM5GdoqMm3smbVbMpiPOiNUovjI7piNIOH1+IgAlHnxqC
o4RkbW1uTPNXimLaLTS2WFDMsZawJLvsJfAJxD7b+ladgp9R4kXh2eknN6pLhMd+T+UpmR8TTMc6
xdp40WtHEDQYrQjuI4jPy/KE+8cIJK3k9rVBgFGXjLgdv4grQNSDU8P0rsTmJH0ZGMRPJnKvQsmc
ou39V7/6FtjrgP6Iwtc3wABoPNLitH4F0oghXtvvcm5heCc7oR4sQGLighSDPHTkvRKNzLjeapS/
dhOXhw9+DYMknRvpSiAqdtLcdMao9gpFx8LrXAJgAcicfyrjjxZkftM/WcOvIpFccJqo0T4nSYNV
8n37Ykq7QbPcKnoq0xHgy9aXWrm8SaWFvweoX4LUoo4c9SyVbCjUnsNgoplf1ONsK4w5X0hbaxTQ
Nr7HykUgEkRBCCRP4Sq6PAuM0KWhVIrKG/rqY+LMjCdkoMVpbf1UJ/3XPBuYOf7njhY5QsZN1OBU
3ibjXkqsu6yYSKp8uiaDsvXTVhLGV3Iz75DSgqri8qfldlvK2ajiFK7Nx2HATZIzKhrfUkTDtAhc
vYWE07uDucUlv9Ixg4wkhqBohwGPFSZ0l0srXWXNozpXdPZbd36KCwh8JTcBXdoJOTdReI66kJWL
dw4dDbFZ4wZ9vTC4ycvHjU+08h5Em1bkCYAdqH8vf8zoTCAtK7P0pmDcD+nnuRndVFHPtj7ddwG9
PdBHUZXfmcYWYfSKJ8V7EBMH9JmFSMMV7aguJiyhWuKzaqUefGQUIc8pTkghBhhADYRpqowxLRYj
ngDv0OjeWQW4mvFRM5O9SZJpoVXd/ZQC08vS/rauBpfu0VZQWbnXiSiCF0VKKXTRL98Q6W2jQpQr
PQeyCzMuV2sGNwxABNif2k7aTzrON1LhydF9b9Y30wRhPqIRikdozMRo0rWtDuhKlnnxi8QV9OaK
MaMRXXAMwr0QRq9D7wfLEjs9586LSfUjaFQi4Il3xbGezJeG5FMp/s0+hgQEXhA8F2X3ch/Xcpxp
fsTt3tbf5vJBar2kfxEaeA2RZOzbndjJ4qsJKG4lpVjjkAeFtDGUrRJs7RvRlUJRhX2MheniSMmD
nyWxHFZeqyfcus6XmqQ3TvP7ovuIB82NPEZfxS+ZemPXRS8CR2P7+auVgeBcBpv9cXFsFlcAlFnu
YgIt5J2lkcRkREM4FwlnHIHgNtplNiyWVPWZgxwRhkP2Gzld829vOpFb4kyzUaWtxHla5FRnhF7K
kGU3qyP9VoaUUy0UhHtdZyRsuBVUD6Ru93qieeEmT2rt8uViQZ6OtrAOAVLUJG92ZaObpjRrWvnq
eOxYP6yg2QnI7oBRVFmbO7tM0Vi4G8LiYCvVDW9zV9cbZOUVgAkcdFoAIIUxXb+KrX0212iQOoVX
ypDe42PYxV7lTjOhFPhdYz7VMGwYCuwSk7RM7/YCQCw0HvwY08nod5l1N4rfbt02KyeWnyUYJ7ia
XGvtNsw2IZ4GnNi8vWmtL3Qbzwjs43PCbejQ3aNL0ZaRN3Zfel19pT0xz3G3g+7aVxK4GzalQBBc
MeZrhGlGKalLDxPUnda2O8nKjs1xqpNTobf7snssgdrkuHolWEpFzNq3PMjX6nR+AuNJNgseZ9pi
o6hzMZLsp6Wnq71b59lJZGozJrVjhRYVHDMzkqhLpUNUd/fCbrmEyPD+tbcSL2hzwsIkTxfzBPHn
b/aqU9DuLPOo9ORCIFG6V1/6UWp26rSFcVs5ihdLLRINregt30pZyum+1kHwQQBuhPyxMwT7PCAg
zl//6bPh4cDkk2MApJCe2OWzJWpnTVA3C0+0wQQNVFWkAyrimOttnLbrtyhWEvEf6rAA2lyuFPW6
nPWWUbzaVADOFPM/2N47Kd46QKsrvaquU8xBOVluGalMkqLtCi8niISqep5mcP905/Vhq3mxMuXh
qUQHifkWGl1Lk85UL/W0yafCG9DWJB9rxuBoG+m5BI7mc2mIgS6zfLewJPf9L7e59GJbmmOE5Ew3
FF7T1K8M3rmg+V6Dj5N/GKPuNlrqFoqzCwgZG0uLbXh5YfHUMFqELxnuW8biDVelESt9VRY4jlfN
oZ1oV1mVm43AmW+t2Nkr9v3QHpO6vzcwQxe4JjvKTllGtxEnyY3rayVEMM8UsG3uMCDqSycHWQLf
NGDQ6gHWaEd0pdvsToqOHarkoqLUS8lLDWRVBLyqwrh6cxwkmjXL10EzWSDVoBNwnC63dlKkre13
Podo/OzQvK4mTiw3SJw86VEKFJbhEPTEkmg1dFvqLWu7Hf8rcZWKbbgE5RihXpQZmtRenXCCdVJi
6lS6ia7MAdv47uK7Lh8U1DqJkwDLM85fPGgSOoMKGhM9a8pldr3UnAWfqcH4m66MSCR9FJ9rhWhl
7xQqojHeABNcPa6qgQekDhMMGMrTRRiZuAIgVQHFSfpgH/KSReOAEb5CAfD+0151xcRKCABgjwFL
Xlu26MzU6gotNnOvMeQj1iSf9ABvH3ULonDVAmIZoZYCKkRBZ2jZDpFHhnVjxjLjyKwyzG8i096l
KFf1snMnQDEV2mFavIV5vC4sxbr0gRAVxVX86m4fmqAMq8bKvUzSz+a+KBsmxN0uMqV9SOot0XZX
cfSp0niHDNN5CLtbMvh9qHY4cW9Ny6/uPfFjYM2j/gn+En2ey40lhdDITEnKvTz45MASywnWQY6K
uJtlD/+HFGvt275db3Ht9RmFSuD4PHzziOCma3M8QUx4lT8d5YSn5qhaTes62f61rhWDsTDaO8le
Kza22XWSxbPT/gYdAX+AXbC48yutKNB3JY4bse4KM5Y8Z3WtjR+UaS7wL0tP1pSe5hRqSNkrn6Y+
vE1l9PKLeEvrdO1wGcR0GrHse3bG5Weo4zqnHcXNGVOxNnm0Fza2IWe9L/SNx95Yatn2B/sy6Yj2
FmxtXDqaeNcxgBK97ngzH1DW12IEhUAxjZRlgVPliDvFTV3QO0AfLsMMho3V5vkPeUIQQc8/R0n1
SGDBylZ7Tq3W3vnfkmn6loHun0NpZ5nhRv//6gIV3xxXVjoFAp1kL26MUPEdY865smTJ2AloUtfF
36fO+j0XWKtj8fR+KFvfY0w9RKdT6Iws1uvCJo+7PuaSUDnmXbQvWwSZcWhD02BfcXEMBV1u9p7j
fM67YN+b6AttwUevL2qeGgEuujcg/Ug3F9dHBAHH9E3SBkl6EUwrvz404+yKKG4jNGSipuRnuRsY
d8aIvILyeeMtXLWvkHFj+Ao1CYnhaw/TJokKA5vKAgxyd1OiRDI2lu/ORQwIz7/X/Y8dQ7Da17wg
nJ/fX/u6zQuuEgkbtKpYnHGo2KNvigiVMYpU9H7mNfUvXGNoXZLZg5aYguGgSv0hFlwhuTukkJQE
Q4pmDND7vaAy5n0HGoxpEAeR7tepr16ywHSL4c/7v/Eai/n6G9G8Az4tNuZiBpLQoB5zDAE80eIU
qqCyA9MQPInU0ImX9J0wcxW8Xd1IsLzZCglr+8NCZFZYvoOi5nxcvqN0Liq7aXlHY/QFayhXNDmF
9Vs8d4cEdoOK+B5i58fAD4+y/SDV2eH9NyCOwUV+wwtgCEQWSaVCENQuf0AbJlNSGhY/QKt2zCQf
dKwTNeyb3l9m9UHfrrN40eoUBXIr1qHHUM4DSk2QagbGC4NP0zDZNQ4e2ZHrpAR50W5Qtu7b1U8t
Wh+MQE18qZckRA3EQxiWOnMWxnvVvkj3nXZo0flrbdI5mslh9nswZ9fMtpyEV4Ixky4o0iCoeM1L
FGLVGnpv4KlHXasc5CE8pYnhteQheZ1s9D5Xsgrm68g5CwVNpgqLM4fY9WQSkojrkfxRtOwDOidU
aBx3rnvaGVG+seLrZb3cQTbdJAF9QwNIXXzZ2Z8nK6yw0lGrYoeOMV3XZGf1CNOgrRgDfVVprYo5
s67gWRz4NE6is4CUg3oWI/5IR9dc36jXVlJM3sN/f9Qi+s96WFAAsd18ukjN2O2a6SnkSI/4wrzC
TlHLd6qNRa/rUw7T21UXb19LysyYxaso5Nw1bABHlOPzVyX7lviTCwfWjefStdsNaeP1dckk0eih
Y3SF7knyRMEWGMmBSn7JFeNkUoIKuoA+YArLYMLXn3s7hPOyhSlZjfHwXZBcpPkPomPxns1a78xA
YuWZGXrAC86xyMZ/wSeXdhRYxQTxdmh31oRaj0wxUSu7Nr4xoVS9lk3wgPtQPxlAH5qoR4CVrjiD
i/eDz5UXui2+y5tfufguqt7Gia5JwvTwB1O9Qj6po0qXAD21CBwEQyTfUL32Rp0KN0tkZp7Pu2AM
kRny974lCfDqKP0tsluxZwVPeY43sqO1hI2fqKNWQY+YGbE42G8uy3KC9tgZUe6VwsaNlzmDlrUT
9YOJCagopyOQKl2aegIoJLxeBIJpGjlZGiePAVEeSRt15//y2oS0JT0G5sWL15bpGc52dpJ79hcM
to+6ydgC6OVARgmSSvxAcbRlrT9g5iX7lZfC/5tlrmszPNJYdAVHL6jMXW3cV0byvbVpVg6yv1fb
jZMnfsllDLIwf2L3Y/gj2gKLGCSXWmUlphaRatzRXvZ0vTjo2m/d2aLmXMdXFkLkGrqTIoThF5+p
kvJxxAU28qxURpa382Qc98IYXcyaocG8G3xrY/Ou7AyhhM/4iFYLT7ckXxqxaXdMSjDxMbMPEbC9
SDW9PqyOQTVFrm/5z3Gp39tR9zmp8weHdkibDye5CnfS05Qr+P5s0flWQr5o/GFxQ1MElZkliUTN
m3AMk4yfZDHMm+R9UobHaS6f7V5/SEfpZMrJKQ2Ra0JoR1HdRql/+GHwOVDlX4Hq+hMtOnsr1175
NLQTUOfg2gNntJzUVkjuFIM2RPB1IzfELrCTs50yPrZV6xnZXpe2Flz9MgLjShHL5wF7fnlmu94a
u7iPI4/gAuNvdjMbh036flh+mTFootinxREee3BOrWXsddEeNY3+NwhyGh+BdlCCD9bQb+Va1zkd
yoMGCvBM+oR86yIod5QSkmpIIbIZ5Vlu9K+xIv/qq69tkO+LuH2KquogZ8UZ59NgGv6Ax/3uoIyE
x8IvpILfj71rL0mYNwoTR4GoWKLiQQI1KH5STsozOzOs7zOpObKhWzfD4Dgsd3ppcy8myc5Uvn6p
4uJmVmPZbWKmDaGdHykct4ChK4EN6hPi2jRgkLqkF7T4cExYBvSDkQ8t+ptURmNWqPdV6tc6Qcil
TQLOdlYDGm1VN5zu9H7+pju43xRKvpfi7mao/Y+NftNo9rNJOV3LgKkljboa9gM9z0QF7bwFwF/Z
3uC7IWALr2aAAYuP2vfyKPeBzW8utbsOj/u+mr9Min8eVADpkfarmqyzkml/HT18SKv0pD0g3Xnb
1jnD+Ol329TprpiGEKabcdz4xisbjt8GwAkiH8XMa5bw5vKKurbNEsQRvN5X7opI/fBYyep9Eoxf
IKl81RyoT6hB4bXmqSNWD3H0PdNvBrn6g3TyVmv8qjNNf09IEiGoy+gMdNvlt02RwYykBtm4OXW+
RE34iELnszBIa5qPVq3dyXGKiD5ifrL/KKBWG69C/PWLm+h1X4GpA+J6lYCrRurIeRnjhCBnHqJE
SCIxYVZx2WB4mER/LZRzopBbU4kPUxVQ9yR3td3+7IxwQ6tiJSvkTdBFtAzqDgqQRceP5ioMkjZA
thbVBHSc73q7vWnM8DGe80+yTgvACe/tkM5bPknPG+9B/OVX78FhRiQwriQQi7oyAEolM6FAvQ95
KAuLeIE4bVTcIZLuQCYW4v0x1U+Rccw1beMjrBwVUN86+EJhInM13cdyMzalzOrhA1PVBendXAyu
k+PbEk/7ASJis2kRv1JdUsHTR4BNT09XX/YR6XKXcoFyvDfSNBC6KEmOFyQG0GowuZUDj9U6iG4G
u/KUSRsPvFJdszoAJZHkWrj5LNKSTs/M/7i5Ohi6uLZf1rAcrN7tO8R8uwlftM5EahdvCkWufsiZ
EIvImf9PG5HguuwSfQw8zek1CbTJIrD2TTxKRmYOnu0Xn4C6PAxh68l+vg/s+qzSfQPmCeDfqDdu
mWusFKeewQXjBAFxocS9PPV0cLRaluzhFeg026SYSbEvsw8JXd0Aiw4QLX+bMPqsdmSlpvPYzqiZ
GgxvwvZPXqo7KUh3eaNGHIUef9j4uUr7n4Y23gtRrfePxtrudLAnFDKTQi5oEcgVqepmW3LwNa6p
iYgOQxSfewQlUoxW0fU04mQjJl63Xnk5b1Zc5CnAUbQa2AUyWjoAXzpvHasG5i8bULhIx//x83F3
AuSgnQbJeNn2M1tTGqMMocUYt8NC1c+Fjn9m5sLxPiqmc6cTi99fcW37vyLLmWhTrFy5CrdxNg9K
i25n0PzUEEPqE4WrPYLe2Z+zFyUg7UrVj1ZZ3PZ68cjc7O/7P0C8wEWwA8bNaBjVFlwWZPEB3tx/
tgSfW81R1JyL6ExudhsYgHes8pRaxeH9pVZ2D0UiyCkYX2CKl5P+rMqbOZ1QBreKeCcUF7Co2nem
5CV19QnngTraQg2v1PgQaDFnI3ejS0iue/l0sjrOYT/ydh0YSykjIau6yRM73/UBmo6osiuBcSqK
n0GStKQY0vOINNsO5xaXHe6OdHvnEgePyNRorXaun+nGvi6C1g3sP//85SDYQyIiWqpXA74wn7oS
ZZfBs7C2YKOclF77UNF6CJrkbNFrz5xNM8qVw0UeCadBQ1FAvRoQB72TSZJJ5Cn1+UjJfFe1+rkc
Ezfx00OobylBrwwx+RpAc0ThxZJLZnkot1j85j0Jhvacx9YhV9ubQW0PGspQxdTfRzfG8MXMdkUu
71J8rRVJdqeIwhsG+kbUXbv0XonVdM6F6OfSv6UtbRm963REmjlGh7q4T7XnJkgfRvsGSwrQqeq+
0q2jI7U/MZb55zU/2Q3Zpvna7FwSCTCcMoLCIsMolPgsZDlmCb/e+kZvtogSV1Z5YkL7qkcNLovs
21oMCcuxj4pGSBFbSf7Jqcbb2tT3tV1/Ec0Oye4PqhM/xkp00sbwRi36D2UbfDS4YfXkUKTFk9X4
9w0EtDb+XcrpBspobQO++XH24s4F2hnmuT8gpTtE+9DuDn4UgaqVQMyj4J/HG2mluJ6Wsc4WhoXI
FpNgL3mdZVHQp6rQmsmk+BUv6lv6DtL5RvNpLaTS7gBzgYgslKFFRhPXaVk1I5KBdN0mS2cW0zIv
BYLBePb9oLG10uLjIt8QZnFLtii4ooIF5pi4KBtIWxsbr24tdr95puUAOAmoCYaSlfoCPjqKYoOC
KK/WA+agswYnf0K59f2HWxmD4lwhGlWi/IZ3twjeelYymUzQbhP4FdHBK9R4ZyjdIVadYwWHwP47
Tq/6kvkEiIa7udqSeVndMfRHhBQv7c2lLtIQkbM5MXJMIgIHQNJHpdtvu0mtnQMArf9/mcWO6boi
b/FehqFO37kL/3TJM3goeqiHaHOYtJLnCm0RqKWokwKoXpy5OgvCvrXQyxEzDgHGtxgapZV0kLQP
bTsxz/URHfnneqjEIZJGtGsU+LRX3CmnQ2Ng7FGtibL+VserVrzNbuputSh/kaLWc4J8J/X6We3t
p42NtPJ6gY4T/wBK8M8yC4AC79d+ZPLIQlQCLgFDSkFx7VPcObsv6CQ9xuXfOkkfGmf4mll6B03H
HaLxjyRNt3SknkM9+Raq9kbts/IpSDPpLgkoHHL94ni/yb3QubaqfKTgThmw5c70YEt3KbILVWw8
Ybttxb7bVP3G3XO9pQV4mpRaQW6C+lq8rDeLJn5HFyZGhEp1+oNuPavE+in/53NDhkmw1agLYayh
Y3K5ihHLoy/pegfc8bEbHp0W2UH5a6JvTPCuvyzLgIRlP4n6ddnmnyQNtK+qdB6IBLeRarcsfjGK
LccPVbn1SCtNCdEGJOaYokwF1Hb5TIWtlIM9V6hkT/G9nNbkh93d6PiIGv7uLBpnheO20bMKcOP9
DXwd5lmYzj3iALRqUSy7XDjXrGr0ewSButJ3TQmY1ey4enpIN9uLK+9TGIw6pCYsoyxn+r2cq0Gv
IkZSKDfx6AMI/NYUDwzG6izb2IfXNwpmPUiiAg8UY78lFrcucrDhs0ONnTiwfX5rGb7cg+Ta3SnK
KmyztpRW1hbEfByBBTorQEsWp40Gu9rMCQuOyYsdfBzN70HoQVQU/jbx8/tfbG2vqIgT81iv9Ct5
AZHTnFnH+Mlu0Sj+9lL7D073O2vPSXKocE9Fkq37/v6C16GEDUnXgogOKQQZzsstEkopqTdgKE+v
fkfjY4dUlYxXgH/yc3jh4d/G30hyVnaKIBqIg6CJwkr8oDdhJDb6Ns3MAKmmuGEyj7D5KLBK/lGb
b2Cjvv90K6kA2gvo8tOltXSS5sXRqybJKcsa6S8FG+XcSY65GSGlXp/MjKIuPvgjHXfD2M+GfZtF
3f34odc//ZvfAOGarE6gWZexps1kO1MDZGTC6HFo7/rRP4aZfLQi/2iomTs7yUEurYM8Jbe1ywxH
3QJIrIQBKJfMCUWXCiWCxQbWJfqQdRx3Xp3nbpX+bMvnsHqcmWm+/6Rrn1ZsJu4JqiNmZZefNtdr
Tan8GeWp2t4FTXZTa18UMzlkeXEoms/vL7ZSoABd5KOCbKH/eAUz88c8Go1MQ6GmtnYqVMFAeRj9
0Z2bB7P6lM0aCtvfC5umRPAd5nE+Z/shH/aq/UvlCwynwfmuq9FGxF0pD/lVRF0kgwTHfJklJYOR
dwlmb95o/FaK4RHaxSELftuJdes7Izqjze0MC1iynyc6ce+/kpVAdbH24v0PwdSUykQQTnMxjmyP
Vt8wn/6itOVhhOkRpFvoj/UV0RylPcOAeMnv8q25rDqfkTAOqm7NtIj63Y0KdGP7O6PBwr2QN17w
+oqgaJH1QPtqmVhrtW73DsRQTw+HIx947r7gKnvsEUjOkNXwxz/vv9OV+Mg7/e96iwAyxXHdmDXy
YnNKpOi1HWZyQPRmdJjjffE7pLM/5j/eX3PtEqCdjMEmsj4KKcoiRrYkvTNUWMK9ip+Y9jMrtRvZ
T3ZG/UvStMNgopk4Ax5RTxsLix1yWegi4ipSbSFQKXC0lydYT4H+S6hEeioppAyEaCxlqFd/04Gp
e4nQVNoz8CVEpRYumVvdjbVvq732E0XVdIUZU5u0iWkTs3oZu2b6nCtfQucrMNY2vY+1rb270lXi
YWkoQipBsAgUxeXD5nVvW7mad15ffnTQAhko7hvlJdT2aXGTjUc/52HNcKf232q6+EctuZ+0m403
vra/+NboyiPISYK4eONDosUyzI7Os8ZPtarsoibCeRi+23Oi+lhh6Z5cPpomYte9m/qy+EEwcBRk
x0rXPNld7QYw5LJpY9uvXRlIjzHS4LcxeV28mxQ/0sAvSUMi5UlUFkncMatWwKtuSY6vRkyo74gH
k4qT+S/qSiWUgrxnhInD66/or4DpI7UdJzAz6aYzsCtaL5Mfx2GjuFtp8fL5yQnA69LHRL/48vM7
kdpEY8CtGPa7rsDfkuABg+ikDje5ee6+d78M8GvFUZJfaDEW0YE8xXlymODL59D0tmo6dfWVk6cL
kR6SseUMoY4Sw8z1iMonPue94irBJyh2GAk9Df5zo94BcnRTDQeUU99+mYeXQDp01Te/+IBBZyc/
lN3Dc19k7jgezOwol62rRff6tNkXXD2kNJzBmyAlS2J1+dokSEMSOqOdp2a3Y+AhL90VM+4D4V2a
y6fI+qRCjWqcn6YzH3pYzql92yDN5mMRiChpebA30RZixaugRY9SgcJKRbysPVrqKx1xIdIbMVse
tDtzrO5GwjWubo2bx9mNLN8HypcanExsZG4sZec0TV1zdjYu4NV0ky0s6lYkT9BPvnw5TaiaKSUL
LydAcTJoPDkYmMM9JmHm5kXjYtXsGVKys7kqO6V2tXMZbJzcqySMLiV6xtzFQvCWqvPyJ+C3zmAo
m1rP1nVwD6ybEzH0ZCczIdiooq+fVyyGmBO9CIIFbieXi01B2wTV/3B2Xs1xI2m6/isTfY858GZj
ey5QKM+iJyXyBiG1JHjv8evPk5zZMyoTrDN70R2hIKUEEmk+8xr0xrw89CSKaMoXp/lZ+TtncpV0
2YBNC10La2idVph8ZbI/rvqj734yuHY8uIq5fIAJCW+q7Lro4dlKXEHwrr0hfJqtwxwuKNkuamZb
WqFAEMmHwV6WqaulD7K9mDeTGuM1+9bGw8IKXEslwfLRrS0W+Xc1CReRHcNwVDaQO1ZqeF/Od1X7
nDgPnZy6nY52c6W6ffEsa5mLU8cCE+dFHqYLbS4XyvSgZMvAWqb2m97JbkWobaCBOGhugNUcdgKV
a4YrCN9B/wMjK9dILJSfUONxu5je4abN7hrQQZ/fNWdXDfPFGSsI5zCRzsoQuApkUpS3LZYWL4IJ
JVSC88kDS0CrHG0IzrnMXH4+5nmbErIxoQSNemIoGAcnKySVpC6OJeQARYVSoP2F6BIIDbcEv0m9
rEjeY8RMpuAtNK4kXhfel94Ub0xvHA1N52ToPEucySnsD3FERQsE0193fkma7loLehZdcg2uJG6q
kwV5NODJgpTzmsQ9chqvIJKIYJCbLXZoUIRz/hxIOFqwLbD0FiJ8V6b57AwU04xGqKj3EEXIJ5eo
kwY59yjvWhqRawX7rDBdhGkXApAttOVk9VfK5Btm6ikDKnxCeGocltW1eObinP/2HCcpSC2PpVNo
PIc/A+vFxFND6q0c+uUkIy4kjfiazl555cj7wK6dTjwgEJGAOFyep2fe1GhylUdm6/XVW9s81c6m
TZ79dDHpT5K9trufPeEr2VfcRp6xbnzXr5bKuEqqNTBtQRCzrhWpzm9zPghFFQHMpWbETXlyODnl
7KC2QdFoXCn1xrI2zrQ3a2QuvpYbaeaSd5PAhQpJxTxrPc2+rWWviFz7S6HdGGtrQJxqUf0whoXj
P2rp9vP18pGGns3Yvx/vIwP5rQpT1HgY9BFlnzj0qnlpZCt81ur7OF3Ud/WELsdqrJaxzb68yW5k
MDSNzo7dz8Vmzrc3eeMmmouaeysvQwUEwGIDAMAZHhTryvnxAas9e1DOKnQDgVXBnzyexyyOU39W
mEdl0pc2sxYiFgVj5hUvxR9xAOfeHrOtI2MBaCke/cnlOKjb1OkKqDb1V+TuXOxN3M7/VcfJei6/
oKu1rHoifUO6S8xfhgxRwdqktFHNQxlV9PC9SLY39lBsjBRVehTzyASwPFCdVe7nGwBEW8t4IAZY
SOp728/0Qr6ipdiUL0ml30eyvALulmBtGnXpppWUb5ieCm17VbgUvsaJV03mPuxe4vzZNLdxSBhn
HPRsjXa7m0g3oVQtO3DvvnwfyL867T5iIYPvSLDSTsWLVLuCxKSw5pewSFapVm+1FCAPwstcSJ8v
E/PSsaJ8BMlAL6honByhhuMH41ioXBniKVfNt2BfPRjDqkQbittxH3ebGawvVDp1o5jA2ujMLIdx
oQdIvCxgZFTqTmkWTne/xf1EjhM3VNC3yn+wwJeGsYoIuustu097UA7te7aaWs6mpcP1/Mu88W8k
6RYOTzwuah0dFI9ij2qsy3hftne+vUIZLX1UbquVcx+WoIy7V7jqfby+MglnEa/YygC+iWwFvvF0
r+iVNARapbfe1BXL/GuX39toJX4P7qS3hl3SWViqfvOpLI0sqofM3iv1VtGXerqpwIJ0t1a7NczX
sPiaOqsqauG2LZrG08fSLWleV2spX06BuqhzyhgtEI6tE96pULVnxSOemfUVjGkMEl5DY2U1motg
bvAEtsS4s+Ifw7DPu9vAWWQvWfmmOsMiUapVFdwaPnZVCUcgrSAQK3eavx5R/VODwCu6HwAYb6Lg
Wrvh0kSBzgCIihQx5YOTOuMkq4VvqwPRIGQsKnJsyWApTAjcvHkHQ3zl0rs0HG0wYm36USRNJ5lI
kmlKLFk5petwXHK5F525ERYHifVLi+mLJdfA78aF+x20E7Q22l80JU+ie6dPQmmQ09YrIfNN5buQ
axFKt5+vt2ujnJx4I/4dFZ1HqiAhp4/u3Mzj+6TU14KVs3STVU1kBE+VQst54SFDoy8oUwFV7F5K
2P8O3J+ZY3SkNK0k4z6bn53grhcEdK5xZYK0NA63gDyWek0i117rmF+KFKnnEiEicgGr5VTR24Ei
Gxs54tlk4Rwug2rvJFRQc/t7Gn8Ne9UjqQx8xascZeG3D59P+nnJDe0HrhkaE4J1wll3fM/4BM1m
GGvUHIbKFbGbQCkKYr7q//IBSaQhsmrACYr66fORL0RM1H+AkmO8iUDP6aLqBifr45hCrR0RBiMy
qKIvk2j5woScWvxwPKO71sm9+LI0mdg5fGUKjSdLLJm6jDgqbqAOYecavghWmPALEbGq0DoU5S62
APZr7ZXFfekrUzmgaM+BKhu0eo/nObKLWcYhgNdNvpTGj1Ryp+ZFzLMVP8vtnR3C6pLAUOKsJiXX
iscXcuMPkC7AEBQCzhxwzMkwRwr0iBA7vpv0d6moMqEQaPTvhlVde9UL6QC0WypMOGR+iD8fv2qJ
8rOdxBAAYqD3Vp1t1GplKDO20HeCYNc0qChasFPRX/18SV36vsLkh9AT1wK6pSdReJpYztA5Vu2h
NLUw+3ehCm8JDHj4ymHyoZSjvAuhnCvjinDgJFg7GvckXMCLWO1gTJKBIzU/1D9a/UYZ1o7xjvWq
68945jLvUbYQPL4Aq4jPh79wcAppK/pPnGf0209yoHZQ6qGgIkoP2ty2k74phzd/jK69pFihpy+J
FhLJtC54RqdEsDyJck6RlpNCf526R4OKaEIGG8a51+vdCu+flYl8streCW3xPAhW7Wi7pvz4+dte
qL0AxGAP0bsl66Ryery8UgliijKh52dSVoiR59FRlzTqLwXRut08iKJbb7i1o7ujTR5mSN5wTTr2
/OziEXCJEJwPIqPTVrzhF4WV2nrpCSaVhmiiIAFUGWTIiLgPzYuujHZzeoX6e76Lj0c9CTNwDK6T
SMiTpmW2wcAAuQJ01fUNOOWbqszvr8zz+TYWLG/AKJTBuRw+6te/pUqKnWRZmMD09LGVx5TYrWtl
0Tcw/FIbH4VF3eAihTtySHh1ZWjtbKkRbQqcCjRnWhWnKkhGNzacVrQLZ2dnoqoVA7xCN6FTs5u8
RC1ZmF+DK9NZgjGITKEjbs7XXJPPw6yjhzjdVkkZlWFshLUnywFWlCjhRsZGhs6j4rvuz+C/rnkZ
nndm4FEgTYN9AqIp1DHFTv9tyqu+anNNmSqvUoplEgAaNGUv1tqtVUlLIX5VCmFeCZsLQ3cLVfK6
Ib9v03QTYiCpXeMpX8jlBfMTlVdWumhznhxrxD1DUodj5fVGSD+icNs+9r6noHtztM6CBpAh6XGA
jLbRr4Tzk7hHhV6wiZUdzj9elt0NwIo6dIPtEe0HUwNoeVd02LyVLkhWjzrR50vnQ8z9+JTiUcFK
I7WPqiP1vuMpzAbbnpSpRf10jJdw9FDYgLBO4UEI0Ds25Ew9cGskaVS7WwZz56byvfCLiLZ5902f
bzuuDLt9HnssFLtdHKAEArVBVG/qMNyZCa6AarWV7Pra8SqOrbMHpxkn0BLkEaeq5RWOkmpvoZKa
J+8+0byJxt2AEDQSrUK4wmzWM8qdA8+Vdtdi4gtbndq5LZPtCams03sTNfzOlLSKdcc5JoJAId+S
zMaiLNdqhrKDhi1h3q3M5sqRdukwPxr5ZInhRdjRzq0rL5qw0EFTQAiiCOEYMbql7+yMtycK5U8R
ZjwqFH7rx+dL5rwRJ7onAjALsP+CWlFnarXU1n3paQPUMZEOAPLMnWFVdMlGppioU0tvk2mdoF5h
PF8Z/XzuGR3/MGAyAmp9SvLokyIvrFjlVJfMVTNvjHtpFn6a8SJODp2/wVZv3ZT96vNhzw+341HF
Zf/bSZM2EDPNSSnpIfCVu0Pzky2iGM02LRKvs67A1i9Ev8fDnRxswIJHrdR4yVkNXeAy7hQijoIn
PHq4PZK8rDOh/xkkfGb/ReCWPn/dy9/4I2yBx26CjDp+3yrOZ0y0ZaReyV2b+FkNVnKSeWlqL+Bz
h0b6YU/bK/6NTNX4yuBiMo+3Nm//2+AnOVYbTTHsxJkFRrdFAU2BvkKmHRyf3nYmUSXhNBefGd+A
XdromzBDcxxLzry6djxeiJB5FOBgcByAEGmn5VkrwPG4bychl50sQId380sx90jj5ZshElbrz2HW
cBReg0idZ93AOVR03uFM0eM9NY+l1wKocUYRbA6qdT3/nEPHrQBlwhO6UuK9sLJJ7UQ6jaahiFeP
v3RoFYijxi1aYNgNqVG9mCodm3K6XuWawuYumb9f+bznJzcXJDJD9IUJVpAhOx7RLK2gwqKggFQw
rgziEAia67G/HfHDNafaNUbqYDTSw1XR2y+fD37hbQW2lpoT4fC5ZH1W+0oGaCH3MPvZlGl3CH0X
haUQ3+qhiH6N9c/Px7uwlGkp8SFp18OEOu0tZbqaBlpm555M9CtPSBsF9ZUr/OMLnWwX4ILQXJDR
BT14Bg3hSojtHD07SR9Xk4YadGwcwtw4QOpbTekXVFA2SHpDb7VfhDirmdlP0dhQmyy+O3r/o0qC
mdaTqXt+YnqBgzuYfRvYyVtiIETQzaspdJ79of/eYQyzaKp4Yxh97dpIMnrgcFZRLAUIb6gPffjX
57N3LpCg0REUtScCPYQgT8mDGkbVUMiQaJMAFc1ttgn94Kmuop059Ps6vZuG3rUVVIPH7EYwYMSh
CE1l3ZjtviS/sNTmymyf+5WIRwLezr5E25WS4vHqjdHiBpiHat0UsFwpXacjkfaUu9rALYw6GqQv
9BzoYsU5EP/CFYKJ2aSuA/mqrduFu/DoWU5SO18P1VCBdYSGB3HuSMBWhG8NqgZmmN6YfrsPOBUj
nOHt4Coc59LKFowVdjD/B9h3PA+ErUgNpFHhtciDTVmw0vNhNWDEU0ob0TEWTkr6WxEYRLnaxxGd
j+VqloNrH0SEPKfLn4YeUEqFWpNpnNyVxQiHd56mHGQUJEZjT4uT0nmCspXxoaJWmr07mzL1BCxE
EC0ax82VVXrpCTjLdNQMBZbiFDwczKkyj02BUJ58Z5HLK2g+CfH8CS1a5D0WPjYLxhgsUytYqxsD
v4fPH+DCZcHJAtNP0MtBTopP9VtwomR6ZGiJwW4MaR5rcOrxvozJFdq4vDLUxeVPoolqo1AGPRMF
DKU476why7EIMpHx6peqc1OWNNaIs+lkiIym0dtFK0d0wlJ3NO7B3rqD+u0/fWVKOMBXdHSeP2iW
x6881FLZoqqUe74qby07XDuIsWtNwC12ZX2d1y4QxKVyIjQroJWe1kDnUo6tNoY/4+uym072LZSy
g2P9SP19gzqlrMX3Q5/954AZRuX6NxRsfNAePLkjua5pt7UKWnU23GJ9XM9htaeJlEm7Lot2Tl4v
cqdfx3m29NvooEnGNuqGK69+4fhlNQHBF1Iw0LlO8+siCay8n6FKSqPidfmPuDG2pEN4n0ur3Kjp
JLLbp0dbSbfanCyRe5IUed3ZM0Jg86aIsi+ff/UL4Rj8ZXYYXD0aSOAHjj97jua3lMuohzhNtyPI
8NDEgZOof1SkmxrHJMTSLAOFsElefz72+SZjaGHRKIRDuIlOztpoqgurnFVgEizvQSFKce6tKkSq
Lbr/fKRLK47NBb8T9R080MRx89t2bkotwOmS1lgUNlv0EL7k1vQLy2Sva3rJbS07Wg5zca2He3lu
fxtWOx6WTl0oJ0IDEjxMRZWi3GVqcjvYdQL8oPZ6p7nx5WA/2DrLbVx9/s7nslkcXLRTiEAFRv8s
nY8NNVaNGr22st1WbbnNpuI7wP2V5Od/hf20MVjk8SFRwzcFRzYKe/u6qG9mU3EnNy3fuyJ7/PyJ
ziNFQZW3ReiBUA73/fF0xGlTK1PESR6O9U6Z9k6HPFCKGwql6V4uuGKMK2frxe/+24ji579992Jo
DLMqAeKo1S3qsM+Slb5K9V+DD8Q6jQ9BTeRj/a921L8HPa3adRNor2LmNRvTi6DDR9m0nhKav1Ow
lqxy0UfRqo3Dg+0EV1738idnoXNn0izl+jp+3z5JDMvvQ/A/6bg2C2gXTXtTZaBMIhufH3OXZPkq
VetFUxaYktquZU2eVr6C2fiBe/0tWcuTVhhXjt4PTc7jeEIoI7PNaS5yBJ9udNsYE1/y4diNhnQT
RH3oJqBTffM+KJ1yUeZNvp4joCIF6vaEf1HlbCv/pobr5aiBN9fBlygwsTf3i5b0tXhp5s7EzSnd
ovb1Y46lxaQ2d1CIPl+uFy7mD0FnWnWCDIALw/Fs2lWiYyRPr94BIj3aL2XntvY6AHdrZTR3hu/l
2N5aCpqN+wRzy5gGbRo63688xXlud/wUJ/dWmLQFVFTyK5hbS76X+7V58A2wygm0KrRlrWhexnp6
KwfxtRPk0gEtKhXwcOlooOd8PAGJNdppVWAFULlNUa/TwPjVyRMNyqC4C7p0O2jOapDtpRw0FC3G
L77srEJlIzUvigaFLb9yflw8T8XVifG0kPQ+rQaPSt4A0kfJtk6B2zFYmgBzVrNwXQWcXk75nNbO
/dDZIU2X8D9lz4nSGCoESKHYWLme5oSTHjlm2BESBvK0rm1ZcvWy2c1Gu3KS5lazi/BKrHDpuESL
QKGMLGwzT2XjVHmwtNrW6G2N2h1GXavC7J58wzjgGbiRpumxCfLt54tNZBinG/X3IU9uZPAimjVR
5Udflb0Xh6tOyRZBbi1RMlmhenRlSi8U5US5ET61MOh1SHmOFxiN77FsHIUqfGBsEfV2ZwR85V7Z
hwT2oMdqL2kKF3eYXzUWx8mUAkILh2vpvn6e9CHZTocB+iwr/ayv2GrTkKk4l3gGmpep1q0tKT70
BSDqwYw2qUYS2GXEZelr10abuAzfJq37QjkV/0i6f6Gk/FXJFMsj2mF+rVdeUqXA3+351UqrlaW1
Nr4C0dfY+DqqIInKbtVPw9dcG+EjZzZYUH26KS2AaFYTPqdprIFSyun4jPVNHOvrNBsWWplujNK4
R9V4dD//6OdqVjBwRMGfm5lb40xEzscNcBjGVCQg4fshmq1XO87WZuMggS7bnWv5wNvs6S3u270S
DJukU5e9GmybMJ3BfevNIn4s2wwRGKIqX6kWm2wINvI4XIkXzw9k4AuyoMTwofhKp9ebH82lKiVK
7E3atG7kBlWp5HEOtbs0r6Efy83X/LukVMswS34FU/Xd1IJvE1ZLc3TN3ONsb4onQRmBa4GYmSD2
eOFGadfqdsmTWIPjVXW3bTX1Dl1kV+6qRTUnu8b3r9yiZ3tTDAm7k2udLIY76XhI1ffDvs+t2PPh
fpAP+EW9yvp2ldjxxnSuzfWlFwShIsikyBoCtj8eLVbtOY96OfYS5T2jATpWLV3HV6e9678N7ZWS
nrhHjo4dXg11Fy4ahhLYmOPBeqSqq6hC5VhTX/U5wCaudaWiWX6+zs+vDzEMLQ4Uu3grLGGPh2mM
QTGw/kq8yWp2SduC5ATyBE9HS/vHHG+1WIWSNCeHRlGerox9dpUyNh1BXpCTnBT0JPatw1ausgkI
aqjhfBxP+1hNdmNqfY1y5c4wsoMNdYVsaD8V9kISWHEtOVRjf0eWugktnw5n2F3bTxcfin4fZVRM
MojOjidE7bOglpow8dI43UXN7QSYQu5RI+3sZezDx5q7be5XN5PuuI40uKlDJXQa71N5hlwylSDX
rCuiNedtEjFRIPxY4iRr3LfHz2Q1WRqakoQDtdwsY7O+kdRxbWt0BULzfoZ5avnygjwe3f55jwLV
tQrg+VqkroziGTRMCtpchsfj56VikCqWsTfSYC7mcin598YgX1mL5zMPZ0Cw8Alm4FtqJ6OMk2OU
6kgvWy5fu/KxtMlC5wOGOKsr6+7saqOsAY6BUxjQDNCck3Un15IeokoYYXVYuDVd5kx6rQfftbEi
gfLeLq371g+vjHp+eDCoEEc2uNOFk9XxHBZKHxuFbEVebgISbxqhgunKUrZBGWyf6ZYr+1diJTFf
xycII8KsARkKyf6shjblWiQXQcR5XM1b0byV1PJB9edVZkaHrPevXJkXjhLATsQdJDTs5zMGfIOW
YWGkfgzsXaQkKM2b8h6PtPtqsJYTW6h1qqWj1wEYCeP1yjcVW+D0ZdFSFSL4op11ahI2oz7ZJbUZ
oz/oexmgdd2X7+SE7nU134S2CoS5WenavI/UxJ2rDiRll1zZp2eZNetKqA3A72FtndGV5ajPg1zm
GcKpcmsuvMnunuzUvLUie4nbz/fEGR+S+krAeGlUyHNkIgI/y+DHCyut+YFccwdCPYJvM7vVqH7B
DO6pDW2vDOX7LJtfe//X5xN+cVSDAAk3W/vcpLPoVC3kzIi9Jv9l+PUyysdXRR0f4szG73d8xA75
NrxKv7jwkcHEcjRwX51TxkIwqIbtM8Fdba+U1PHGfn61SUQziQ+rdy9W/P3z1zxHQnBBCRVbQFcm
XJ7T6yB0EsLuChAPtdtd0jkHdJ1jce+g7KBvtbZ/nuRmPUDxCZJfvUwMooTDQ17/L+4A9NQVXt6k
TcsTnaQFSFlmYRvDEczQdNLl8aGezR9mkRwkbXgIexkrY/2Wxf4yKvG30blm0nXhDmJ8UyDpKdNS
Gz05nVW7IS4aiO7mpFwYxrwwig3SN6verXx/XZY4TiIvbOIOBtL12tEiXu5kdxMLCb9QGmLn7YDM
ceIa+iyRF1HKkIwPZXLjYAIZmelBCbQ7JbJXmRp6bWct2ZcH2W9cdDhWUnhVUUOc02ePQqrNsif1
PbMLMiSjtMJiIt6Wpw2ag3kZbig73aqIDddas006GVievQzz6iYonNcZMHFJtvj5ujyni7MuLcCW
7AJ0trnHjnd9E6IeH4RC73uul1o63WOT55VoIgqv3iSaNk02PyW++aZVNqjivlrV5r60F1oVeHqB
zYb8l5HK77qao9RvaIuEf6Kb5ytn00eT/XS2CM7hIAurBm6/48ecqihDu80PPbNy7qrIeIiy4b5R
zds+GG9DUIvJoAag2UPPyBUZo04DW3saIW7h1H/ZjQwqpdgTPOLzWTZ3vVTeDlH5GGf5IXeaFa46
y2nka985rf8oKcVPvfMtd5qyvWIiwWKDfM1C/dnkzl1KXXKbqxWFKlpoduRcs9S7cMHTp0XPnpYB
cO7TV1Woq5ZmixWBwIEWA7DioFoaeFrVNVT+yG0BHX++CC5c8FyzcE5Qg3NgnpzEMQGOAXluk5F3
xc+pSB5MTqaqjh/JJu6H2bpSBzlv04glB60abyPIs6h4HX/LVB+SBMosxhuB9tCnzTfLGb127jaF
1iPUDwMt7vR1C0UjwMKumPLnsVVhL1QKDGWkURNWZo1XxueTcOEiomrO0wgWDJHHySREhV/EtoUd
SKJIrJ/3JCt3UlYvuwr1r75e+pAH62skrIvbD5YEEoBUSET2fTwXqhSm9YhNjtdEw04q/V8IXwO7
zL72mVnz1af3TptddTR3tZ2tWn9ctKG5zPBaCNpuI/7TEh3Oc6WaAlJIb5OOcYHzleR9Pj2aeJLT
HUixlBIOD3uu4zDkbRNSOIy8frqVreHepjftxH698CdF3mvpOxXMF7tqm0Nb+bAoa+dlshDErA3Y
N50DTTWQ0JFNSs9ynse5C5dhJ/kAWyJ+R4Z5VFjwxCMNnpWEznxuC6FLPBgSX8t2zhxDj2znH1Y2
raZc3RTVl8/f79Kuc6AVCLlhgPanTOMqSmoFbWT2AO8WcjV4RjJ/0bPsNemKPUxvLsvBXH0+6KVQ
l97gv0c9qQRg315pTTFGHtR2zLXuEZ7fgdTzx3IxOOhy4OxolVfO0kt34O9jniy5WJpj1KcQjZjk
9BAlEhWc4EoAK3bw2VoxKKOIMJaI5+RSQU++qeyA11LQWAlU5b1os4Xt549+W1+7wC4cXqLHigYA
2nkIzJ6MlTd1l0gTOeU81TdTOD5MvrSvhzyBxZvay7mc7221sldVLX/TA+dOQ/VFM9wkTVZdMW4c
rXzUMCfBT0rVlhhvPIRWFS2qwumXcqGu66Z4rXc9Wgqxh1uUpodXXuB44QkWi4bcOLJiFE1Ey/7k
3CnyaZqqliQy4qJ5iqQnnKHguCsLQoeFHVtX9rFxHHecjyfOwd/adn3uG+Vo+5RfswYK6vwCgvpm
CErKpaDKVKkCxDnv5TnKXccH7J0X/aNZQiz3IZVHuFUFcvDYy+GDRiaP1O06Dl6GbvJG9GaEWn+M
Z1oXAtsKQ0A1k4dbmzX3S1/r93aJf0QMbnxWgTrZT8H4ZbLqL+YYvsW3bSt7nTSsoyB9G/T2NjNb
xSsa1C9MuX/uB93Hjpycr8nrbx1Q/a7GfjIzdxlpb9/wtH13TbVQP/s2SGETFWE0CACP6/jkppqR
AYG77USekzursgpXVjR4APIRMFrk1h0TtRznHuZzvS9D5SbU9NvnFlxDN5R3g4ypeG51L4Y84cSb
PYwBpuok51VMMhlqUF/NpzKY7mLMQqPa1Vc4Ni86hYoZfYFp/DVx62fSPpTyQ9jWe8XPDxomYtPk
7PHe8ZRK9prSWlfFtkeaHpbfZpiU1aRuRm26UgE43s+sGeHwLPiD5OMgOU7rNvoY650jsWaCGbBl
gATd9JDJP+zux+fn4Um1/J8D0V/96AoKnaaT81DDdKpPVEoNcwMJY6cr1iLE58bKm1UpR4/OdDOp
9l2L50dtO0+mlLw7kI/fR/tW6r00SzFg0HaVb2tuoSFeMihA7K5ZMJxUyv/nIQmWOCaRZzgtFldJ
q5vzmJCeg9uW4/aL2VRPWUrZbkQvWPchI5ipq3e3EwKQwHzzZOXL5a0vVVeA/SfRw7+eRPixIowD
suj0nK0LNQNUn4vk2Sc0Gg5ZXj/NUv2liofDUMw3amftxsDZSXZ53w/Vo6God5paLCbtCZSCqw7q
CkuPbWaXh1hXb9Qx3CkKXKDPP+vJNfev53Q+bCQoaIASOT5zTCOVLPq9pF3TIdJ3iv29rneVte2M
nx2gJML6sH/+fMwPZ6x/30HnY55kDFoZSGMnxpRzotmovM0LY+38lRbFSpb6A/hkHLVKNd+nHOlR
WoEFKm/D+XFWDiNgAjXF48ZXVkkBbzg61KjXNPovI1HRORzvoWt8/rgfdaWTx6W6RnCFJjPlgdO6
E1iwIC98PmVVjfeSXq0aer1G+TTo5c9MNvalo9/qebC1YA9Mk+YKCgfkrrU22Nus0w5d+57Or8VQ
ozVg3WqT8gWrmG5SF0rf7Xq9RVFL3RP7k0W0kO87tIESOpHvcmG8qVp3LyfBwgyyhTY6kDOCtR1M
G7U2b/UodWfC8kryCvutHhaNBKlVkZZGhzdCUu6MKfXEn0G1L5XsVbIlXKeVpTpQLwxWWl0i59V5
CnJnAIXWWpM8yHX9WHXVg2CXzYP1ps79fTCEb8GUPhUxogna8O7017KOs3sP8rNoMOO6JawZT1vM
tp749WSyHqphxg79xpEWM7DXoVtq1U0EFbqY7+MMgYpnuUBEJ//nEfp//hr/K/hZ3P/zUzb/+G/+
/FdRTnUUhO3JH/+x/lncfst+Nv8t/tb/+63jv/OPw9Pq+dNf2Cwfl6e/cPQPMuy/Hsv71n47+sMy
b6N2euh+1tPjz6ZL24/BeQHxm/+/P/zbz49/5Xkqf/75x19Fl7fiXwuiIv/jXz/a/vjzD8Fzon/3
2zYQY/zrF8Q0/PnHvmiKvrj4l35+a9o//1CVv8MAFRJcwvsK4CT/3PDz4yfy32WU04VRGUV+gbj+
4295Ubfhn3/o2t9FbQtlJkNwBGAZ/vG3pug+fvTPf4+fUVKEEQT09H8m4OgL/vuL/i3vsvsC+ajm
zz9AeRnHgS51NISYqGXBuOA+IJs9PtjavrT1TNfZNpn9UwMpdpPVzW03yeVLB8A8nqsfcyZoR85B
j8p6RwdregCrLq+HNEyoUJgb6JYrbEBicSpZnlw1h9oupUUMo2YV5VGzbur5e6ajG2npN7FgtXR+
uq2s20EFE58XByNNzPcsUw+9gh252lTFKgBM4a5MfVwogR66VQ/eWpG/GJmf3sSDI06R6SsT1K1a
/MwWGEx23AXaUkrrcJM3VEnYRTHQUf6X1EPmKkqybkJpWo2aVMeLds5emiWKmv3N5Nzjs20uWkkK
QBKrD/IsK55TIcAD2Bu1JpnWmk4f3ow3czpPe0nxn3QlDO/AsQUUU4q7Nm0dNBHf1D55AYbRQdIy
UYt0ZP4S5ruVRdUfRjk2z32I2oe/zto43ie2scefw7lTlX47t7VOhGDNWzsyatfpnaUC/GGL9kLA
0/rWIR2WMwzith+ibdBS3FGGYIY80uOuN+s/gUosAVEoa7uXNdfH6n05awli37WJrE7mIkCigo2w
WqVmTqPXQSpwCRh8aFxptc0w0VpG5lAvzRzmv9XtpS6FDlK+NsjvJCjVBabVY4pdK4u6cm5n1b6Z
JC7AeBxcdLEXmpG3m0lxIpcselwCY5cWqgUk2k6jcUGJrnOHHL9Q8lbhcJgKtb+uW9pFspi1AUOY
TKvXfhYD3q5qT+9tkL46iK/Z79xyKJ605km1EDstkx5EqNK+6xg8m622NLVYczMrfZgK/0Hr9K95
AtYmbi2TrrTuptmj3w07v+kNV7L0F33IZaL6SnEbkEs+7FFPCQ2sumzrDRjosNZKQ4aXUSEkOy0m
a3hoo8dKyhBo8TcOTEuWqFciGSRrKfEaWlVatc5Jfoxeumn0dAuEcRuV9B6S6j0PxqckynZxlG+b
oriX0kPRlXd1Vd/R4duHvo01NjVJsLMItGzgbO+qor+1a3s9dzlEbW1ZGPpdWCoQwZ5luVpnD7OR
7/oo21R2AbJq9nRp8tK5WVttserTm1CWgGhLCLs8+/33GqpuoLdrFVJZZ34N5Wpf6LarFfZmqrSl
Zs0bgGE3GnIedau4plIchjp8BCN4sNvqTp5jcILKenKSLwbyP0aBbHGs/rBhHvhRfDMazi6K2cjD
tBLoOzWLXXtwMIjXYWfiPOVny7j3d306bJOw3KbgDGV/fEGab2cUzm1AMDLmhKDgpsr/S915LUmO
ZOn5VfgCaEKLSwKhdWZkpLqBVZaAlg7hwNPvh+rlbM/s2o4NjRfkRc9kRYpAAC6O/+cXQu7m1t1X
RrrNJQK0IT11fCZbx4tO5f2amqDZT1mM60pam5LHgLvXdlJd3y3An7Pm6E3DOkl2Yz/slpeKiJ27
Vykb40Aj9U4T9U7nbrU9ZsHt6xRaG7zlN7zpru6nIDHiS6ONJzeRT8vrBUpgTUmeaG/v61DZuPpH
r08bI0fp3BvrNjNpnBnrQtSbvK4OqUi2us1fj5NvGlaCdRcSuVf4Fa+ZDqnIUDsHD/9eyDI6Yvxy
DphN2zgx/cz2HQ7rMt8o1zrxG00GoeXtlTHcRsm0N/QyWJ50JaPNGFe7zXI7Uor0Pse8zKjX8Dpv
9qHO651Honqm8jCm+NKF34TG2HOG9fJmVXTOcS0yZbVGvrRPs0+rTniy2hEl6/tylbY73JE2bWPT
xAy02ZmzsTbVhE13rzTeT0tdDHCTrSeLs2HtG3y8vcY7xNLZG1/UZ0iTyLUqi7cMQVMaCxSz0bqZ
Z99EKUCfNND04TUhAb1V5p3hyNWQb/oiPblIyfuu2FeFxOPGXDs6R5DCPilyWHdKuzXTduXMoKf4
n1CxrDSL6S2pfrlNel0FYj6X9rCei4Slz9tH+Uzscxxkpn2i25vzrc5Inuyk+1iG8nLPDWmtxvrm
mM902n1rjNd5uUnLTQNnKIvvWuhtDbfdpqlxzbT6WprOrhXupa6Kc4wZ5GxeTTM8zEr8FB0mL4aU
wSgS5mkeituUZE/gSlfFiLdYRe+i2IEL8VWVrH+zEfTK1p4ixF7hVm3yvTmQCIjVYyHy1dCF6wGZ
QUc4Ii87DUqD3N0ZKTqLBj8jOW17XTnzX1CZ6+EwQzrjUs8NiwVzmcTyTVHra9udt2GirOtofpuk
sVoW4uXffSICRAc7pcVGWbX3VQQIwHzkQLwpqxyzWnBJ/eTNMnCsArAo+/1tLTMDm6h2OvZnPVO2
eZfc2nAE+eDGcPAZsp1e2ieR2yeiZ1aeV+yJa/BrgTszDtX5dFBUb5s18rvrZoEmkos16tdYi16N
tDh72UJRjVvIihgoMBtG7FcyaHwMqngKQV2rQ6z3j7zyDmjlTp5w9i73y7KT9VBJnPpEoDkNRmes
05l7MOe8Jj79S1Ps1Je2d1ZU+2TYrJvc7Lx+A0ILxgmXpKi4hZU4CSEplqezXfR4hR4HQDau2s2+
FBKr667+UHB/ni9ur7+NlXmATLXOwucyMz8ULX6q4uzW4e4VmeV2HKk78uRZzKSVTMLcsNYdTPpQ
3lrJ5vPsNltVDq9q5T7H6oSlMjr6iCEDiXGKksCbnlsJymKe+Yp4lLVQlbVL2rrJwaSPfygdiyxm
JRiWeEW9luqP3CzB+MzAYLkl2Uud1gKsyhXUQCDT2D/4o7WRer2uBh5Jru7UAcObKdkOHJcjpT6M
qX5t53E/2v6YEfmgpSzULkldY+5HVX008CLI4pmdB1rPdTmtKUzqOjVCbHnEqkjsTaYZawz1Aj2A
orpvJ3fnddrZaViI8vAwWem27d290IxNsiPfFTX1uFlW5kiZgtLs/J6PtAQBYIXPTfGXO6DDhiyL
MugduRtQP47Dk1HLVZs2AJ6Fb7tInCIzSBvHJ+eGtHN0cJ4XLAS05fWYUKmhi/ZFiAvgdDaMrSul
v4wCTfzsy9oXhbutlBDzChG4p9D7UfdmsDwFWnfL1AwsUR4m2/u5XEzu1sc0clbux9RfVfM+xuWu
kdNZKMk2DftnomqLVeZl7+1XnBc3LMOfpmbWiVgVL1bO36wdVK7dvSu6hx4rT2YZn5zhu2UrsOWM
INa8bbKQJEcRSKf3o5/L+C7K7FbgfE6D4S1EbF/U2xFp35BOT06fPGce2Uau9RW3W3vILpi/H9Bs
Hus59ZO0OGhedBpsTLOdvRPG2zqTm0YLgylNSGNUDyJvDkXl7CKvudqGTSVeBIr1s8CDwtJ9zWCP
V+lbq9EjlIZfWjnMru5SkeREsN2pnF5nO2chz1ZJEq01fdoLipJ+HhGBDncrYg+2o1OnTb41m0Gb
bNIrXpWF9aYlw3ODJ0s3/lBiDFMoAnv1WFOLaBY2F6l1iqvu1AvqmpNuBPmFXTYr84PQjasxdduJ
SwYdV5r5XOXWqc0yUKn8lpbdidkYTEIeGlOu6NXowbJAzGUZjIXcKzgdmWm39bJy3fbzzmUCzQZJ
SXh9AnHF+LX3PlwCf3bHg9rI/TBVO7fJ3xXb2TnYJtqT6o9a9BxWtPk1vzFc7ObdU4bOVTGHF+y0
IMCSN4/XSplfu3G4Eu7z027l62SWX1NSv9g6dZmC/3eq/ZDle9NVN9NhJMYkwipouiLdvOpKIliv
otc6cbZJXwdhKr4Lr9ihmFkXY/oEaXRPAwO/yWmjVvEpLMsj+s+9OnsvZG2dSip8hbXUUKJtNyvb
SYe7VbAzGtamH+RZ8ahSLUppx++aMehkuYkN5XmYspVZWBstjF4dQXt8FNENSG7V1+K72ZZfdro2
9OaZ3PkPK4ofbvXQJmDLcmPSn+sdaNhe2z+E7e7KeDOxhOZ8u7XGlKJ2uCwbYSHEg+R5IDtrnI99
j3tCx29I+6MR9OTjJUMqe5+i6KUexT10cUikVZjrT05XvhtVcRusz8QciE+NnuNZ/RGNL7GtH+C0
MhXCV8uIXvWi/ELAv+40bZ14uLdmfX9fviHH/sHpoy4zys9DJORzmE+P0rumo3vSk/ympsW7EU/3
pqjPXT09jRwYRHFO0WNztx7pWNxIE7wQDf9cuvI+OfJa6r+mSnlMW2dun5o3w8g+xyb76msm22ID
1BbnQWXKZNHLsnMt17l8iiWZAsbEYbmssZoOdvQTE/ZnBdoMUOcTFe+zhekZSdXb5ddKtX8sv5ZN
IRLyzLcUcZ5SnuWobhFFfeRedosYROFg4888v9F0fKZifq/z9u6m4bEEImpRiVfNuA+b/tKK7oFc
90Ha9603ZyrWhGGuPNljdx+y/FYZ2pc6dXcvvOmxPJZafInLrVP1LzKZ33S3ucg6v83YZovs1Fsp
bgXkqoXhXaeMaMOOSvp7xwmQ8K7PiYoz7hw8gN5z0guVQtuW0r071nBInPzLM8XNy9dNpDw1rfXB
0fleCuVRROsFxVsGBabxj9R1P5bHqBT9yyzh+OgNp5gbOoubpTtcHG0yLsFylMeg5+e6/Yb5yU7z
+vvQ2xdm8wP/nGc7lE+JLA+xWnO07+9enrGrChyihme3KG5OGz0bEwOr1q9RPj7DGbh14nut2+ex
K/emNd5j2/4olPZzjsM+0KfoNbTz9xHouU6S02DIN8UcH1JoR57ss1Ntw7DB40Bckl6hEHTvuSEu
eq+9KU58jpSzoltrT9dBPpVHXyj3tAnPWhK9Lh8qj5tDS85FHZ1G9xk+8I1sv9e0Kw5j0t9pWtSa
hsreu//++613kTnsQv0heJDLQ56dMGjd8aYxsuUsLqPzXUmN8/JW4Wxd6ki70Sl9q6XyMDEn1by3
eGDej8iUaE1kdMVaAZbURc/FaJ3bHh+i8s9h07jhvcNcx5TKk9uOzwqfQIpNeskvUUn8Cp+XZtG+
bHBKDK2P5UejeL4plvJQlc63O3mg+f4Mceum6oI5Np6mbGNPrPS2nNeCQG6Jsl3XyrNdPjxx4+jg
ut158q7LB9NalsnbUpoa01X9ntXtg01izDcYZR7GGDAjvGbde6XDzw6scMRPT7kvDwAj+kfeBLXT
PUOf97PCQqbE8U7jGgfn0mvKk5N7BHGLTRxzXQYMRdYtGU9vGTNSSe1TnFNqI7eYI/Vm2P15Ttdh
pr4VTNBRZTSwgrbmRZIdkHXhU1TOj5HKoNHEHR/AE2Nz380UVwy+ZUSpOMC2Fm7DY/y8zKjeDG/e
WSurj9DIqAYP9eSPdnjHo+Tu5PlNH8a35erJtKUF0wLpaNfl+/FM87HQ3qRZXazyltc8pzpaq8Ja
ud34hrjkDfoKUqz8QnLMw9DU29R1d4T7u05FsGPIu2m0L33GGFOmNxjUa09a6wYFrK9lyieULumL
ZuWY49psimCZpbM+vU3q8JyGUVAU6lExu+fuV5t7T3Mdv3frSAtvnUn2MN6lRpV9eYn4HDsVbwhO
MfJL08JzyZ/QgV60bF+mJJrR9TxHCA2JFjzOrnpTmu6xXFPsOB9mxlEUZMZ1moeth/flMy4ju8en
0PCmwzJXrTLyu0w/lMLhc44PMbFlpnFQVcq9dG1YTt7JFdgaNkfB0E4Z4obMbkIWt6YrzmZrrDpA
KS1ZxoD2ttzdGPaE5RXvddU/Oq/9NMcR0Cj7/W9AG9J99Dzz2+Ytaduzhuo6zt5ngB02vYotPDyr
kljzHyKl+UltDoH/mDnRxc2qW1Ll7JdT/b2l/Mkx5nY6z/Gbqr4CnO5q6ewMQMUYpk4bBkuBKjtz
1Q0mioRhXTpF8HsGZPHWNIE88Tiopvik6q9VxrCmHlwGzRzF24Izb9bAZLO8F9OlrtanoxW+taAQ
3eJ6rHwWPdtCpG6X/+8RvJd5tsoKUgcGwx9ilm9n2hFhuS7LwxjaxERA1DacvayqdadX+8QasUrP
V8vSCfduraS3Gi6qlx7d4VdfFGc8O7AXJv5PsU6daGGkXicjIQaiKw9Kx74FaWxdJN6h0bjsPqQu
FEGFXtLGwkCJ7OWpgIlEFwGTcirNjVEr2zkvd8lgb4ayOnopZa8LYjTsexVtDejZ8ueYfojFzJU5
Jhetr1pKz22dKFsJ+XdUy0NSvxslCISNaq5duWG9NYGd7PoDapxUOdbHdMXhqzVPZhQfizbZam20
NkbgLEadBdy43K1O5bHk86Hzyl3htKdQ8zbsUkRTzGOxD8dxX2Vh4EYFCx0C205fuzCGlt9knYoa
ueP9a8EtJXwkbYRv1wRyTZzOOE5NhrISarId9WZVY1GZ5ea6MsZdOTVLztFyT0bb26q4oNsVYRVk
uwqnPGRCWefDuMmy8CBRzerZSc1ZTJUDotpfRAbeoir/mSeZXGdasVVgcQSqGN6UQWqnqkg+c8eW
59g5pdlwSDsEJbA3hd8XzRfpl5FP+/yY92jYVBjtFUh8IuW61+tzshgOMxYB8rNjUZNK1aZRjrsl
3uFTo3G+y2oEqNWLFXo/4Sc1a0OgfAbxC3ILt/Y6bXZp6t37OrqLcBOilgxCYRmksYitRZL2Gi/L
VaqW46qx6PCh038JxUgKR/+rT2jol+vOlTBiilH3a5NjLhKZ1djnajDX449Kh4Q6q/pXQgdQr5LP
ybPvkUh3lbZWYjjMFRCR1gWLmWYwGNpFrZ1LN6ZlUOdKj0mPS/YHZ2mlxOBk7OMgNo0fpGH9ijgi
RHJv5rk4Wrc4VcrAmQHyBB/XnBQMogv1zZn792bI3hLVEmur+3DtpjiPXkhxYd3TTFGDWisUSHnw
KRwl2xWuC65qqOu5BTTEgeA6elxE1jskkiLLMArWaBNGvyQ5pfEccl47+1hpuUGKBUCCrrirWONu
dCQ9HlMLyRTBAY1EtD+G/FBWZe/WXN4TgT2/opOwGhogGrH8bpbkr1iETvp6k20nZIr+gBNZUKd5
sRlT9HOeggU/ST1IRCZMFKNZCwp32De9UMi+kr9GRH2th4NaAaAwx/UcpCZPjzSAdWt330Y46Zk7
bs1QcL7kGOprD3us6qAIf2+8Ek6TPfswWV68enRQaHiIqFtvZcdInhIeNYHyd8imsV81zUUT04/O
6Qk1b+qtsBJKMwOMsDDzH4xKG9+QcNOwf+Gl3QV2Pv/CW+ChSOH6zUepYWIYmzi2Gy7uHkMPa77o
PF8C/4lRPVtDdk4s6Ldu2Nh/Egn+pSbqf9X+/Lt26v9xl/X/wSYq+nB0UosN1//8343K/9RF/V9f
/f849+LbX/uo//F7fzZSLesPtJ0Lf4eTHKGvC7Hmz0bq8h0No24cBDz4uGgf/9ZI1a0/4GzQ48RV
BQEQNMW/NVL5Fowgm1SqxYx5MZ34Vxqpvw0o/4P8gEgZZRFuJVh208zFqeofxINmFvVWliQgC3N+
tId63/ao4gc9GMviVtg5WLC3KUasHoCFEMLSXXAOae4ck0ndlVl37IevEqysBXaQOYhsnl+F7bxE
FQIlt9hFznxlK7ok4ucs669el3Ao3lIrOhBu86jpxSh0uhDAXi2SuEVpPHUzRqbdoYunV6yhKTXM
Y8ykK4r7mBKvEoZPnLeDsZHkFpRbV5nv0qM0j+fq+fez/L875N+w9at//ki+/X/AC4Dk+N+N5vO3
/Nskkr8fzcuv/DmQiZenu4+l/GIagSxtoTz9OZA97w8Ef2jMIVOSmIY3y98GsvMHFEvYNYvGATN6
xvrfBrL6B+JMnVAzwtCxsEGPov9LI5m3/yvzFToA0hYdIxb+W/jcXMRf2ZVOWDpJqba4ucYxJGV9
+oTwowWeNesntYP4ohbjZ2xp81NtKR96rOqPRIR7cNv8KRtMsRpnokDUARNzNVZ+om6oLp3INd9B
Qk9LXUTPtUMpyBF8+uxMwjOjhlKXBrs4itp0AuhcclOhb41CGDzKQwsz56Bm7W3SB+1bZryq5vQ5
U2lBGBPWB81U3D00Crc2DE9uU5sXW1Nuo5LYTEL1yW619gmSg3EooXDfKKeVxAe4VTdj0eLL7Sg1
R40p3xo5ugqyd+1/osz+R/+A33cUr0BU0qgGcCle7vhf+KqF2oDwpJXYtvi6bZWpr09Z3n9FZNj7
bF/OU5aPDoil6Wy93FHX2oQhu5b3ZMlE7HYV3jAjUzfK1GZDr5wzxayRPmmWzaa+K3P5SUFdk1Dg
27bAo3Nos5cod6Dgaj26KL0LnLZ1v5ltqwe56KerUGLyXGY6CqkhAXKT/mQVOl2L2aj9YXLqj6Fk
H1davMKjIvkntLbfOdJ/WSopdbHQ44RtLRImZILMjL/ejjrSQ1TWWrN1k4wjQ/s19BT4kclbAraq
a7sCHkcBVZ2MJhO31Imi1C9bGqN0HKCqTO+ubPWVoWTN3cFuGjTd3IB9TbeSliBHmEbdtI7ZBPSi
4n1jkN0EHUxcHU5rUXltSxuYE/ra2WuaJWuNwJuOFFAIDpk8i64t1tncUEIKozlHGQ1Jj0MfPGB5
c9V5r3b72bLHczinE0o3aheZleWtzuL+mplX4HfjYSuJccTt4esvy8i/s3f+ytaxl6n3lzvnIXGy
iIlmr0Hn858ZdvTYONEl0twTwuD5EN+7VyeVxy6qeLsRBZRa9enGzD0cT2RZv5FUt7Jy491rdSZE
WFlHy+VkmVrfpSate+YZ3dG0hp3EgOqokB6r1Yk8VIYMuJvNx4jiMVBtUNvELThHjB6MF7Iw4OSl
p+yQ2H116B3w3lQjZSfJjwQcYhGLystOjSfXjeZt6wzGG9kDPxu20Kf6NeozfeM6sfEyVnT2XGNb
GSL+Cice8UwNxrvUEZHIHiJ4tbrQ053A6PRDSkAYGcatBs409Nu0MbULhV3eyPheRoC3//2d/m0V
8fd3moXYRLKA5wWhMt4/sKJUNH4ICB1jP3uy/vBCs/bn5TGTMDBuJhz/AjMb5iOW4i9jnX6pAIQr
q5EYUKe0/mw5QOyoLPXiRsApedQE0ZDLg+vCoynbtA46OC66m0yHSLdQeLXduJ3MyA3CttlGcREH
rtskJ8vSfsXmPPA51VvnIg+jLd0920UFxotjuZN/L/u+f0TqCGIvwiCZ4upSU9quiIWFUpFl+QYl
Jo5tnh0GoVZNrBFjsgWmOBplISl11XTyh/qf2vjav+0o/3ILl5AL7tzCbMOaH5kqVdlfp3nUJaAo
Wlxtsy6NDo4xYuDb2D9thGqW5fUfrkxop6jRvitCZatGWKI47rI0DvWGzuGHPlXeCi5Tua1nZwWH
q96MynAworAkP8FBVQwG2yotjjtZ/DnL9FyHA3x7aT/XpnlOBMFT2Lr9GhqXyJa8mf2o54QYqoUv
rEMf1eXKa93PJCdfzRDkqhRyYXmG7trKKgtj/2YKqtLctWPHKd2xMQ7KbYTbAqPREOUgBphB4+oB
NjT2So6wlCk/AwTZ4ti00dEYolsvh/7owT8NYnp6apS8eBp9njLjomMlpO+o6yCd8RYh+U5Dvet7
dX0NtRLeaxj8vsTfP9vEjh4oUTwFeN1faAcArhTKTy8taCHGpF4j6NZdLCJbrUGxQq+JI6HtA9PX
a7X7lXmIDJDxr2AO08TNK4zCFXnux87b0QT+MTKwWU1/tRZQmehqPHNbPnI2eYEr5BggrasPWaRX
B2cOq0Nel96f84JCwfVz04vIZxP1odR0GFKQa2NEBnsji8tTJRvYSZ21jarSOVV6OR4qXXuu7Fqe
27h0cD5Te39ot1Hh1R9z1tb7sLCKtSkSUrJQzA80ErF7j+xIPLEvPqCZ5UEhcbsfjdi6V+YQ75wx
/0mf48lIZfFijYrkFrZHWdkJtIT5m7ns66k3i2vZzNfWoIGA3fXRNUIoHaDSbLXD/E1Y8mUwI7mZ
08bYOVbzJkLdOmaWSdrXpIzG3vAKiClJ73zEJbqRppMwaqxe3PXFob9Mm7PTc9COvbGh/QKHrydB
6EU6crpDl3Kou0Qw6GgBDJ2gQ+z+EhbfimOnMEHywtbog9ki9bjpbQxOshaP4CjmCB5Dc9xUolMv
6fJVHCaE5tI4p7EGr6afw73Cs7q0To49frZVFWe4tEWnMVCQGv7+cJXjPUcVRYMzuIuLklttZLoQ
kWRRXAZn6E6RATQplgume8oqxm3tRNIttLTmpvSyXolx7l/RZxQIVc+GnMYrTHBYVAgZmjp6q8Ro
YBhI2eW7XuvPkQtW0+byG0NtVxSR+asW8zaGBvqNlBAM9kxFee49MkfHcr7oSRl/ZEm4mimiHgMK
51MkEZH8fl0k1TatJJlyNdids9Rzv/9HH6E82sqE6iYuNEx4FdJS/UEm9jEsLesof3+VQJ7rCVUM
Oi/uMZ0eHQCmKMrXLd6KQEAmGa9Rt1FS1bpbxRSe9NH4iDP+RYXcHLTBIBiuJy4XhCQ/eInTPhWi
HLamYoYbiaYDNk1vPLIe2kSrZWI3hjX6RsGyHXouiB2XdlHM4mU2nM+ojodHVcGO+f1VrHbAnr1B
/3Furzo+DFswEbL05hp/p7hW130rHSh5dPPgFDDLVThI9VKLJCVSrF3XwTLptTo9hHXzgvxc7hMl
dreFY0bnyEPeS3kDkynKbNiddGKKyfu22G0OW7Sitq+mRr4O7aL5CHvvKbUHcs6rTPnWYdNUa4Q6
CqGPF6tLhosWhh9VUV8Mc/Kek6jvN+WUmBQaTnNBEI9He6k1LoyenKa6mXU/ejPCuFRRvxpjKG8q
uiAQNwM7/XqoLgNtRFWx5FU1kpxgy+QR9sX+zxkPs15be9PP3xNXT5rw3/++x6g7TGalbzyQ01Xi
9db5z+pQOPN7JzMF6m6OFV+jvUS9ob2khbnpczN5yrt7NlfjK49eUlO+x47Uj1UZEgWtVO07Ozdu
GXrbHSJNb98lMN+Y5spDz23z3OawGXR3im6D3X+Izul2nVWj6jGS4QVINLp4sUkrbxjo9zrDC6Z3
bV/Y96nE+yEHC1Oy+NVx5/hWRaHyanyldWW8TiQTbZ2xAlvXO8i1jFIyC0W98sbJOwinVV8nZAm6
W1Od2caP6ifGgn0G7d//84sY5YGe8gpf/PnKf/UjKUjhCfBjDvrcCo80Vumut+O7HiorNVHjL220
7vhmvBEjZz/Zss03RV6JcyHHbA/kgtUvnhcnSxjPWok+3l6OV7kTGpe8cPQNgLXup3kL9cSI50c+
FXSBhj4/5yWfwmoB4Uqhz8/WyIw3PAipYWKvytqWX5L4imxYgIjC/qH35VcogEPn0NZ2k5Xou0TB
6FxOqXut7PQtjofnWffEd8lPLHdhoGXbVUj6gPBbIeqj0kEWon1hvVax1kMkW3IfQ1EeC84gfhS5
3NXW++E0FqmQoUy7TZ3jLcvT/WGmXnVV1TlcHAOwU7KHRUKpXpTKeC5njrXdKLV7FYot2XwXPXNp
Uxh9fBcpqv0eN4i9JpQl+s4dwo1GP1CtUvWlyPRVF3IWKUdSQ0ojPMkqHDemsL9Ps+fTgqr8XNWy
gKbUWzO8lxQmKvWfn1g26HeBOVzWvXT2/K4W2hgoOZUQltcXrVzraVhhzM4HQXEZg/UXw07tMIZC
hNfOquOnEzv5Eg+0glb1Utdwn7vqmIuhO+iJd2E5Ruk1D8c5xhyfaGTCt1FcR5q5EQK0lfKK0qyw
x1UCac9njVlzHjDJZdcQT0dQcdx+gH0q3kxB6WirxVdOm5NdA294Ems9Tyx0pf2YWa9NHn5IO3uU
FSbCSSJOfVh9NibCzb5+q7iN6HXEd+BmzZRvVtOe1ZY+SpkN+joSkdxVcoARm8CrrUhaUSBoQEEH
9tVusZYj52QA4vatBYpifOg1wi9UWuMae5IXtyLfW0VzDtc7skmdTz1SaywXJrA7bYaZ/TXJ+qMm
qEDasf20aBRbU+b5NXmtWFs7gajdZSbg9I4v2BoCuE55ZGD6HSAbsDJjHY3ewUj7b3ZvNvxl5JJV
03NMtHZO178UtXmki+InU/laT6i/rVTdx3YWA72P+MBlwmaHh41ft/puMsQrJ4ZfRL3ouJv10cpz
QiLpnPKRi2rXxtDdDQO6Ko4b1AwhAofZ/l4PJhlXpTcHYS3eOuJSFE1r/AnmPfbZP2qZ0EByvsI0
fNjzsClT9WyWDk6qTr1Jk7zylVZbJe23Kh0rAPgEg2tIaf7oWj45AIwRGzmsGL7IzX6MQ32y41IN
Wq6XNiaEvJiM9y6CF5xJHIzb0vTTyDxiwQnPjhRr6KnRFmorVHp7qGiIVShnD44e4k7g0SYZ0BzY
RLtDhMlXqV4chykJ90YjKmg0wBa1d41uGvG0yXyzzcmgA+jC42hCubZE2G4orwOtujVKbl5by9vN
BcwJSbvFRrth4VnrAnkAlR5ijq52IX4kQ1X4YRLd3Dy3NrboeZa8ddTHLRV1k26USYv9Qp8o0sZZ
rttcWCe9KaDr5b21VhTSfTpNOYYK4dmj6VyHgd3ALD4HE69uK8OGfUmOtTXHx1TwOukIbZPklg7N
m+3x1obaY5OGRSGJNsUzm2QKzd5Ztc1gr+ZkcDZiUcfMqon4UscIy8jZo6mufub00Um+Se4xnXGA
GkmG3EhNkpF/sEVajuNC6myAHM11YuIZgrXYu8jHV5LGC9+khc2jLNadaQgipcYhMBWxzPBs2FXx
zYkZ9MLN9jruDZYuX2HQOL4XMeJmdbg7Ivc74MkD46XAw0IeCsypu3DViRTWslmpAaZdqNOz9BQO
0UtjdvDu7eQnvKTA1seQA+tENDJ8yjBW92kpCk7yXI4r5kvdNk9NQ0YGPc6PyVHoQpcFi9X8GtJs
8vOEDGFL49uZfM0afKHhTFSK/i2zI9wY2u/tjjwma8nlWaexiju965BSbFl0qCBP+7VeblrivEDR
+Ej24sTofLqDbiM8yT/B7GOfaCk6lY7+mHPj1pZJsbGU/KMbeXQsc9ZKKeRX3sPA+ze+zqM7UmQN
07+Ic3CB2UL6THlTkjacsngTBBDAr58H9czmLmZxdaq7bktKTER8rwXJjwcWGBL32UHyYTq5Mv2h
DXqQG9JDD4VxJAP0t2q665wZDyvyLShsvljF8rGF92tLssRrpXEfwglnd2KRmD/4rKpb3u0ht86G
QPfti73q2Nnb6TdYcOS1+fw5qKeq8NmAPYLZxg3BDMvPUOYW+cwALqxqIKq6537U1mfl2C8icdrY
nbYzdBfM39cvadbL4shqV/foqZaQgo8MgZXPEm4P81NS8J8vponxHXu0hYQPDuxgNGTil7Uy757J
wEcet6KftwYC320bSbZ6l4PjHMtxvdgWERh9grauJP9hDa6ZZddIO7t78M9b1YRQg8ofbm7/nNm8
mG41/NFtcTSbDo2w65wSbZInlV8skm7iWTsuMkX60UY5v3+/PYlRDJtqcqcYpi4+SsjvX0R3LtpO
By1UmVgZ7vv2lgZw18u25thDG+xrS72NKG7Y2JzhOArWaUXxyvc3HWvrvZ+4MQszPGnJjTyLZnwg
6qGOtnchy7kgJDMi7g6HY4VlK0ENX/rOVx0Aas/J8Ee0yUOeyg/TCh7GsvbPnsjgvdmwoiEIH3gs
QQl6N6Y0940Wnj+Oh2uhd+hXMuXzYncsSQQ2C67/tVh0LEyscWa2HhkTqPYC8eSguB4KXvJ1yM8F
xvJ7y5YN70/I+ZeQt5KKwQoldBQGyt9Ddlqk8YP1DhRk2P4bgP6CpIGXbJnyT9au9AImcV14xkmt
pThNV8OeWQfBgRFsbhrjHzLSNq7bW5a55XmG1rIybAKbscZuBP6thq49VimbvKLtx6behbHxMnr2
o4WLliWusom9eaGMsAd28fV7QbN6aJX7Ipd95BshdfbV8m5auMurCm8YA9tdkJE5UPNNcyUeCxek
MTGDL4qrX0BqkachPHedMkecnn9yYNmV42Ad/YU+NPTo9ZHg0JOn2Mcav4laI/+pcuNfyD/spHlV
duAcEOFLAiMmgmuL1LrjjmIsLE/GLCQHCRj8Js3OJkVXBHkREFVLht1QO++ojT4bSRl9Y6ERJ30n
Uk6YYuAQz6Ie1b6RRpySMhWxZf8Kk4QWyqAm5y95W+uA88Tcm3snWS/V0CHzmbKLXbcNK3wN/VD1
xpGAij9higQnlNl06pblBheRnzh/I6zvV0zfk/ROlQfv7tRteJpFWd2CSbM2rcPZrKznPMn2TjYg
ylnIqJjQJnPcj0qjf/S9jvpJezsXNenemyiw73Lhs31goMJ4h3A8aaIi6AssB6Udrcj9o8meH1hW
zBNFc8mxnJabkHkbM9/ERdZQbpTKO1Le4t7oUISMxv3Ysai5hCBRtjpGVsPP0/jydmkzPdSaQnW/
qDd/9Qw3GpJFkpCqkYmb04zuwZ49LrPX37mEhkdLGZAQWPWCk1/JkF2sUcVLcywEQt7JMvvjVLXy
DIHWx+YolgPqMwlwt4QwmR4n43PNNY1WfyarhXSsZ0QHchcUcjh8/+P3Fzoe7hO7uGozlC8LLq3Y
0K+piV59mQpvr7//TeGm72RK8XdtIx+GcCQhQ03X0VmwIRgIOIRV3i3EfZ/L3jFvkw4UZgP/7C7N
F0QeeesshPZdPjJEe4g3c+Get26PM0I7YgI7L31EfokCTTkLVPFGSw3FVGKqQ+iuxzq8lHZxQEnl
HTnghbcBnizuxw48Klmzh7LAU+rETeud/Ro1vaOne7O3G1bcw1pL8Z7OS/3Q2/lfQFh0IqJiEDT0
nXc1iPB+MPAtRlaAyCZFauoVy3U0POe8fQCjUY86cJwfeNVYWbX3rusu2BSr3efo2uGusQ3rvDaE
5NE4SExNMfQru7jzF3Pj8gVkhrUiW2i2JFQ2KoPxLQmS5Uu4loGnRue3scGyw60FjJyxL7iYvMoe
VXrTYyaAy3beZKvou/Jy2jCW4T53ZLgDUYsNvHrHqhkHMg5s66EBdMjT9R06SR0JODFvMPPjfqqa
5vjN5uRr8CF9Y30I5dTH2lnUXRJaf9eCRDqO9H3EiS4nqMkLr37ZPX9fHyvxguPs+tCL38MQqvWS
zWHq/rri2S/y8dUaK/6y4N9dpg2EzDWrBijd7r+buGr0j4wumKOXdjj186geFt89ZKZi2ihle69r
3zjbQXGPh5MchCEfr4MW+q7sRRc3+TLyq2JHwP1+KFYCtFaJCnMq/OW8GmQq/fcM9IFaYqu0rvlq
Oz9okjDOQ7J+LYm+l7AUd4tuywWDVDYclaoIl8mwepQ6VXxeIa//fRNVUjqXdr51NAv1DnLIVEGQ
nmtZb5VbhqdEBqgOVXa0u94E+U1Rd1awH9B31s1VIxURJVBajS2QxsbqXSGx2lMV31xSCJY3TI9n
ouHzYXgP/Km/ZZPbnxxl2GM8dhzPnKRSD99fGCa/AmRyIr2zkdm9mbL5EN7j98fXWfYvKbzlKTTS
/q72wSFK6f1s8FBvdheHvX3tAXacdlflFmaGUuIpWhXMwMDS0/lT8Yu40IOHju8fGPShbTjjJMGC
i6NEO2sxh5l5IJk8TOBxgOhWFJjqeqPcd5ySJO7in7Qe+p2V/ZptpOQ6rZ8MbdRPea8r4mvN+ond
FJt6kZpUDnOjlna1sE5XBzcgIJmu4I8sgelBzd69dfME9wkz1G+POiZO4yiCHAa9Bu42NREeqUYz
3TjGmXqFU1kNzl2fiAfVd+5+nOSCB9BjDlHrY+uV54xczgepYTAsP+OMg0n55jnTGyPOH1gT503n
ebPP28CKuozN27CvwjDFK/Ouexm69Hms2KSsbWwounnZybkXL4r8umnEkp6YlSZcUmKart10Vyho
enzp7DBq8V6ahaaxtJQxO/78OFmrPHd/O4rhHkahFnK5xoYa3SJ8qMMZdakW8zG1rYNBGuVnWLg/
6/XmYA97b/NquSd2lEljxTBnZMmnYWBDaD31knbl7ypVzPq2TK9pA27QjSFG54mo0ZIf0Oqlf9KS
5dWtVuxhthscQz1hftj+ArDKPzjf1zZJMD1svZ4cOeJOT82+HZDjN9l89iYX/B35s3ln5t6eHkbj
MLht8u6tCbgyzwSPyvm/F5zzHCsfjKd9X4c53Ad3kaoaUdU7UxC8FjPA2pwZm+yctfmNJHbud1WS
1l8C9blLABTAjowsSPZYoqEOlUPskc8QMAfj1R2ZIZn3hyPqpezhv1/dr+wYN/SVU8Ly0enNmUts
8fcHhFcQh1SCQMFf1HhhQam3b2+ZdXDD+Xv0uvLS56r5EZoepuOFxZQCL0oUml/f98ZKu/HUe2nH
aYiqnaLL72W7IBnMpX0yHUM9hx5uRQWrxqKJbVcvH25PjBbFSYe10gGCVQiNPmwe/HF4bTWvaoOP
BxGBtzfawMAz8//+ZBQ8uggn30a3ynAaF/6b3ZNxxP7jc/z4NI3qZ2uS/1M1idqFtdwP2eicyjww
9gML2s7+XnwrUou/n9O2YYtZ+sQ/d+v4z5bT+OQMYEQIS/660/rpibtv6r6urPpNhq/VxkSshsZj
QIeFIBNwNwbVBMTfDJzf3GS8VNNnRlH9D8fVFie1gKCs4nEuOueH0dMEGzilyRhaEuw8ps594D+N
i599MFXoi8yYbcmqx0ODLGbEx3n8pge/V6lQVcdUifZcpcMrdasTYtIUXa+jz422+ihLVvU8kDl+
TEcr27E9XhvT6f5ufzCmEvlxqewjoc3No7ZN6xBm2wa2lKd8zEyW9pJCn1XM5n7KIMSnwbg2G80G
9mqTq1X+WTKWKmuhoGX7U+Plaxpp/mRofD/tOjxxHqbjazT/7xfDoUng/8+r/29zJqQwjW6Emnto
5agR/9/o3K4WfjcgTz/yYadoZBJZ3DK/LMiMWPwt50yyjnEYVVDEjalyDNCcKedy1XFeT/3BzxQX
2fXeK9Es+J+m4ro4zguiZBKHjM9UjDc4bvIhEEIcR9eXJ8ecw/1/ry2e/HRRqPDaan1dNl6/CTpO
Q66wjw0j9V2TGKf//+dlX/wfzcYmBdwqrVyB/NAJ7f+Ncq8B13WV+yTj1sM7Mq5TLrAmrkBvdeXK
izsjlg7xrRMN56rTqgMi6IiE8FIUwBMi6b5m23ClwqVvKVRYwBiWWJKdqyBCDS+gVcNOdtZCIS4h
Ryc54ICRa/7gt2QEt0v13DL1cN8bdAi+vQPD5KnPmLOHGY+yd2IFrGPwvr+N9Ai/2Gbu/I1w+3dp
9Qcb0UNE00NJzSM74qL1Ca7EPQ/2ePO0x6JnIgrWwoubuUSMc7Da8sXF0wL6smCDHa0jzVrOcrU9
HuZJD+eRCSqzHHVpkZh7RvXRZgoPhpNzhwsys4ci2XvQsMeW/3ZkVY4cJ3vzmJLpbZ8Ofts1nOOd
O54ad297XR97JExszGpmZofJGBFCBvUjCTB+RCFGGpP7fkqYLKIlxLtmAIc1rf5VOzkeS0laiZUF
52WC6DQJMUm8BTVEHiavSTW++j0PansdddIc6tSidqUNLkNviNNUcXNKMAyJcS0gtJEoXiZFUPOg
HY29F9A8n8MRHOnnbhxt7wzVv8naYSDyNNjorwL24ti7y881Rwxv5KkR0fE47YYl++301XieHK4s
lWh2xBjkH3svk2dTcZrxBoCvfPL2vpkYsfSS37Kf3McuBcoKvbDk6cj22oNXGEhuOSwFunc3s58N
OeLCRKXGyG7GRae6qBDSJ4Rv+MdHc4MUb09yN2ab2J1xkP0r2y3dFpG6ATyO9+hLIz+4uLYXJBpx
EczJXdm5h0XB9KaeTRS2Ur9a5cDPJ8vekgqylSpn5APuIwKVcpewvcajk35ldXNdXfxeybj+TMPu
hkblVjYuFmWZGUfLUNORUKtq/ssQuoMWYyI1xjAm3HkHGFuh10hCzu6ZRNjR/vZJWCyTRJ0GD1B6
NG5+4RYH0SMoWwbS4kB2LmXmcFhOL1zMU+Gsf6SQt7XzTjIM/ql17HdzXXwN8mwnPCrTypRc4a1J
elXuPNKty1xda+X9NAoBlmiQ/8i0xsbF1Dt0MQIfltbO5qYL9WlXuN2ytN7XiNMmOinoR9zwlWA+
WqMwnle/P5W6oFT7rydS+4hihayCdb53lPNYkXJ8IlCpQAFE9bg7vOGtwr5tOAgoc+8zU/Dkaogm
C3eC8nlmF2d7iqfknePh2ZjEu8YNL1a5Cye4G5ie6kAm0h5a6Igiozt5FUT62no74D566+0fZsGh
Q2flcSoZds2FSZ0iCDo/1iuDxwjQ1w8HSx8nI0BO1jZlnOD1w9Q0PFTuUseEo7FHIadcbdwmgbVz
qzlqAhQ6vfqHTTyL8645rewMUPDAtsa0fBTr0J1EFv4tDUgcWc/ZDsgOtlZAcJqtg3iiqc/SNcoo
77R9btb6UVj5v6nig23BLU5GpgNJLbHKy3CfDXxU4Is3p8M0MBnlnRWqhhpY0qimJi4MQhQsFcR9
2N+qSaSbGelQkFyAqot7GBTvQ97ae2KZ494fnjrf/2x0/pX1BFaPHL2ixHKf+io3+ZZrQ94KRS0d
iOuq6jnmcSKSRrKq97ZZQfddggkBWzWWLDrLGkSZea83y3zolfm9OXrs7+3n4PXLQSbVh187p9kQ
+TVIij/AfslJaIJf6nngqSZUhjEYp6gyfjZF9ZVlW/RHm8a8fajIWl4DmpW6KEVP6unxgRx0n8yJ
Vd6aShy1v2Kny2IxhetxWesqCvInowo4xicDdyMlIbg0ga9YLIc01ZexcyY8VMCUgRHiUEtbUjGI
mM/n6dCV+pwX1atR87kwWcNhkPYBiIQOtdkzHnbRbILW5jN73Vi+WR02ct5nCsr4GWp6W+VAj/ua
/A42J5ieE5AKipLLvwEDTJTrJI+cHqWxXxtPVe9RH4PYLdYwVT7HspvdtHU8SfRRAMkLtsvogIMN
b5/J6V3mBxGUIAgGBblFEaidxPxMyQVCC3Z3T/RPoZ5/zvN2CMgconwx8fYmThdah4CFOc8rOeL2
d4uEjzG/ZFuj8tIiKumM8VQSFTVooEcs0kRVcrCJUWDuWWa+3M7okYaQ7jPQhxONrfk7tRBu6JUQ
GW3OEfYpHpukAQkJgWo99Sj88aWww582Tpl94wQPluiv9mQ8NQ3Iu5NpjvrEOEuXfo7QsB7yMjX3
opkfa8P+aAtxblL0IJCZRAIVxf1iObt87vBzui08RzhEonW6W0I5TdAF+lp71m2Zy/xYFz4PvNUi
fbJWsPs+jfG38pCELKhEE1XaIHklnH4z3uQxyNbNETQpouzxd/T0QhjBokazkS2nTtrHJRXrYSqf
hzkYQGbSP4E8DDlAF7nPE8q9TvCYqN+TBXTlza8wp7BQA1YnT4cFxxZ5cYaQ1CHT+xlgNZ5pso1z
9vV9IWjoQ++zxTYa/2hSIS+Ci1w4VhqvBjogORIR5TsKEN36Ndb2c9iCo7it/5YQYhJZKWuOAPOf
GuOoUBlmwnoFqGfz4UojC9YPnZFFelpZkHukVqZHaMSc/qx6nXPulP6+SbILcq/hoe/UbaGRZuic
E1vpEGdluU/s8vc6zm8L8oodOkRoz0LAeRHdsqQru1g7r/EM/xaXSenuQAdbAMmV1XOFaLQzvz+D
j6WxT/7+RdsafWJt/jVwX6hwDg9wUESqrKx9NehXpItOxxsonfvTF9Ozsx8SYu8QOfi8b0PIOWGa
zcgpybBZK5P+KsGxUshD6tivytQXmioYBDjyKekcdL+85LY1oNgYgP9Tjxpvw0lYR0XkU8QZZ2ER
Aq2/J7pB7ST+MgBuRJKOBm+oiAUaeMhnGLXtu2dO5fImd0+hnVwTSctl7qXWHiUAWs7UZOwWt7Sc
o9x16mOAtT2pOtpCiM4rEtnushAQxM3IfbI5JMRtFqqLmcE7y8Vg9QnU1Vqafz3h8i9FVV7t0nrK
DJ7IiZzNK966+zGc8OOW1sfgQ9c7g36rawN7IGdLP91OBU7wNNXBN703Bt6NkEIqcQQxDbnv/Bjo
tocOLY6tByziZd4TUpF93g2/4Yx5NxILatb6t1q1Q+BUxx6Kcle5xlWm66/eWcFZM/8wLA5bFgLb
WPrD706zh6COYv5vA/sRj90udzso6kyRwlU94237QfdRcM6KW+1M/6wpaw9tGSyXpEkPVG6JoyA/
OjZtmoJA/bMdP/Rmhn114W4/csXyHSK13zLs/3EAIjup8PcOaHSEvTU7b5me0YrEPU5WCykPqtcq
ASfUQDIHK51/4pECHXD/jW02XvzRDs+gzSSgLAEguUeXuGXKyPa3t8gbLa5BdZhFzstZP/WbYhXj
IEkxRMWFFi8hPYVIVXArJNqIEqVAMuzpStKNCYaY21GdZ19jlbFdLSgvym5AH9L9cCpsdf3MKSHQ
9hQv9xyk9rRnnlOWGrC1ZoidxPj08TES5zs86VLzG9bBb8NnFuqsdj4zWr+0dcUhN2Cdd1wcthkQ
VZ8zJtM6rzrCHstFvWt6PMKJWd3NCUx06mG8DN6EKm0K9v4MQbdm74ul5jvUiBJVNrHNPNoyINwX
iv/Z7pb5hSYB2HzskUs/Q/Wm5oCS5E+VIbPFZfrYVHwvVupy9T8rO3FP3TA9LsX6SgzAyClSVecU
WSCjdh/pDnIlHOr5NgV0NASqiofRc1/cKU8gkf+oLpw/NIeAaK3XR+2iLlhyGzS5g7iqB/mRCHfc
1G8LO5F4Ao9ktS3FGC8mAkdaZ8rd5sCdQp3srSohSakZT1ViYEttVHZgCQz3Q8dyTfyKRjlm9pwh
6VvIAsjXAulRSW7DaFxn2mxIBoKeUoIQ9TUrsZrzqrUe5bw0DN2R+tOx17k33dXdoezUvBN5IaEZ
kue+K756bOjc/YnosbR6q2HljgWluDQifIjW+Kxl+o6YkwU5Q5zeJVSsq24vSLeKZeg+ekBhwJDF
Z+GP9cEJpH9p6tY5Cz+jw8DcdAHOMO08Uiqiesw+tJ6uWpvrLhfWCAk00TXZVuF+LnIf4CB7NXnq
5MSRtEsH0uEgqefeO0iVFNcxgYBZ5O+6W8Q1oFkygo8uY9MkwFPidfY47Vcg0s/kE3nnxt4+VyOX
Pf+vc2EMlGKjzXflvVuXaEhIc9wHxcpxyskuwVxWX7B3ZDbWa7PZnNZ4quybPSn7hgwDYVIWnha/
OZnr+sfNUFhVJp2KCTXr9rj5pzo/PI4Oxx1NskdIH8V84FhJYbjA/yJs8lg4dXW8Q2DBNhTYq9nk
wV1hD+R1s0JEduj8GvNzp8f2QEljqN+lP+F0YcaP1i65atmA9PaKKOXq0vV9e0lLOkICFI+reBqF
+eKvgH6MltnokbbG/CZkczaWP+j7gmgiNgSqU/wyNQGOpgnD3KvpkHWdvIMo2crFzKfeD/ZbrqSh
sz9BHxr3vcu4Dtl+TRlloZ/FjBU/HMuVoxqjzFSku8lU1lGotYnmxrqXbnmfeWQ+klomI8ZTRGhu
c7/kkOVodDfpn4UfnyrYpP5rGIZ/tSr1x2xzuTON9g/4zHVRC1QF5CmRoeJaQY0KdV/60JB2hXgK
PVTLTOz9EGRKMEpzLlzNLnZaOoTT2j46CQmwVPqS5nFoV/nRGunbqmg3mlnXAjL7WPSb6U57rTjZ
SiZchvAt53WYnPqH1RaP0xhS+1r7BGDVbneArarBv9hLdITd9TWg3drwkP1zPoXKGx07Bu7aDS0c
azWSl40ksENA6dxl7nku5/ZhMXCD5Bk0+lA70eJS5qNsbkLd5PhJRP4eBH9nxcrbtZAQBPbt3FT9
mHIfpc8mGCktVFsogIFdBiSzBnBIaom7RbWA05sZGuMs7AJFi9TpoIv71XWo7rTyXzvTe2mVmsCi
wBC8Tqa3Msz/poPZ3VaVkwAZfs0L7unMR1awSHWbk/W9VEhQ51oCWbF4WSlVuEMNOReYVQw0i+7E
GR4sjSayt+TBHaQ6K4HUBzHPYpJRB4cD6T5dZyd56h3CIYaWccCjlAOXu4hrB0na7KJvcecE1WJ2
GHo0QEXNU8rR7V+QDdvMnN0Mxhccii78yc4vHfPVBYAnWjIhbUt8jEERUtLNac3JSLYDmoiMZOvd
VeQh+HTdYlfc+mPVqwvTIhENji2DXSYmh+6T9lfBjSQ0mBcZ3jKjD6M7BI2Z7IKOYP/Vt5DYD1y5
YksbH4ORubWrDgPVZfFaOCFCDFLaUEURPCfbi+dl7i7tS1RMhqruZ8UpcmhSkltnSPHGXDhk2+N7
N4/BrpjVI0dn/47QcuomEv3BsercmEwEHFSmU29UGd+5uKCMqTgv0seg91pyCV3HfHILdu4J/MO5
tR5HJhfLTGQvMRKiT2O07kRPiqfc9vFMSRlrAwmRBrGVKSdTJyV1y3EQ+YWGx9GILh+oSeuSk9KP
q++zalbCiMQcz6uxtX43KqK3DTWgyl+IuvtndHYSz7kGN8iHp9Ei8lJBm2rWmsJoN3C0SvbB6FEP
DwF3KGearXvcbCGwpdMpQh3YSM3Fv/dL8n+d4LUp8XQwGPlIo4zPoa0ysttbztZo39E+VFtWZTQw
CZCXZy8n0+u5Sd3994vZ4jWb8tmHQPD8OKh3GvbODlIgHBSeyCcrJn372jRfbed7ZGbSzOklsLMj
DxevIQohU2Xvpn9dhNzTUwWQNU0/CehHmWYud2StPZZF8vsrmXV96RvxPpnsNvbiPuah9awK4/e4
ZDbrR2fvWqHSq7mB4t1CPqfnmTvTeRLQMsewA6GaSu+x0hMxM/K591YSNJWDwNKcIPqk75Kayy+2
2KRSYZAxQje8WSZFrhUl8bUlbJImYjdXjKJ9fpGrQO0nzDTOE5SZo/4MFK2cWi7TraLFOpom41CE
GoAnLfYiw5w6VQluG5YgriUpPOQPWh2DvFMwpGrj1WtD3oAhf5HsPjshBnTL80/u1gQDGXyU1oJE
uUQpq8anygzuiO6Bv/UGpBComSv1ZBblUxgM/+p+iTiuIHsU5EJgqSC32Hrk+leEq/IoCg3sCn7C
VpU/LBNntG0HP0yLcXAToj1GSI9dwSgbocx5V7pALOXe+aFG+M7caXjbEVEWsCKaRZQTPXtwXNDP
srJzHNPC0XEKGLfrzcU+jPaE8qk2kOd6M7G9KDwi4ZpIiXvMK74w74h9QcvpbX1gE2FUCJ6O3ZB9
EqYbwJJ6n77LHBz4xadJPdPeJjAmXVr7qUtD68kFDfR09pRbp9w5dlZYHP2p/qlSkq+8LV51roOR
AB2w9uFFSdDvCaZvL03yMmR651R2+45mP1x9HOqPlJPlOzCSv6bWmmvNwaG3gLQt8TcAXNJrbr6p
99zFGjiJmrA+Uj2DQX0A+D/4/tzv3TyM1hlQoA0TxHZDc51sFD9jOiMqJevEpGMoNoFcYqA84hUZ
w6zyphr2bqHlcaBcpLBmPDoZ4gk0dIis5INhNx8TlVqHuXbvtv95BkNITX60V9wTMvlnMFKbRE7v
x2T172VegZfVHmgUs5rplcigmrfUICFIQZyKMcCplm8p1RVnucV5y+uF9PTU9Ln5M+hYmfk8fDmp
bRC5ayU+PaLCkX48pOJoKDbanIV1tw7Fj2lc2GxgSCcT41jZENdeVOmuTIEJ84ohKMBxhQg3+fJH
VGY0M5EpTIQkOUcxtqgH9BXvnFAuidmaB0/QrqJNf3gsZrlzA/dn4Jtndi62AMIGd9i5/nSN/ad3
auTaBSu9JeSTynVD+Ka+Dw2R3Fu6f7Tl2sVWn/9TmtOS5d1KxHNxutLtYU1balBj7TyMK8p1O47x
3nXq1HhBdUoOUuAYUd9JjOAOrIIP36h9YLPJz59Skeuj3Y9/de7esJN/bGNwk6HMHucF+X3o/Xat
J6RdS0wCE2gEx8JAVB+1szR4pPNnU4DI2P30MOYiPbkzeRQFOHVmjl++XfPitwh4wPmoQHXIy+6J
f6anvoqkXj+lL3+YI8bqUmDqxvj3UlrALYj3gSKn+Wqt/cmS1W/QGMyHm2jWpnk0MgMgtlzcCAj/
NDoA36yFHtGBSYJw7/ixX2oy4RLvLVxRCo6FeQtRizjka+sAPmMa+mw3YEycfKJiez+/39SvnPOT
WK+dFRnSHlh3yZnps2PVijKeRjbsXg7OlZgjYVsECLePXSKJSm/omCKuE62B9V53FsxE/mLoxjgg
fYOycTymFtp0EhTphLNTyDFaBzkTzpb0Pb01/i9tc8e3mCGTdwOD6wX9FufFZfrRS3AwY92yG6fl
zAEzvZ8TZHoc93kYdIQegyov2I19iIGtV9Tcpnn4mIruR1oUv7PFf+xFimFzsdlzxcoRkYyqQ1ss
DEvfv5P+iXV8jS0J+tQh8sQRygcHMqEsJbXzryboL+PMWBImc+RggIkEnQDDJLFp8LDgKukz/Xsm
Tm72TZ661Hp1KXU+WEVzp+vwySgDgICw1+dKqHbnEpK2H2qyegZsmz6Sq2gttjCjZHwB9/qhPfdk
+l8iYdISid/j7GSAyim35Z6Z+a51/ZvVzCQbBsWBINq6/Sq+Glg5QpkU401DW1WyvIYJPS+WtDmk
TER4DVAG0Ro6T7KBkeo6OkldZj5kHvMZuPYiF8c+ZOF4G3orOKrafAk2c4mUVdzaRAUmKAVgesii
7hjSsFLuGijeA+3Kf/J+YOV3gQlVBT80SzIRRfYxN6vYGFn3NEzZrgsgrNRMImFuv/h1iRiQMXwF
ursBmCKURHhKGANVQmFpc/5Bt5RD1K+ZevKKviSKO/R38/AQMt5jpii4E1wvawj6PWFYaDHd0I9F
EB5yqkc2XSwJTYW7A8QODwQRkjY+Zxi7rUub83MdI8TwpZEVbgUbenwkN3TZTxYFC046nvt2a6mo
5dWjDXSnfbRyan2WtvJYMjpcL+3yhC+Epb19QZOyN/3yFEwkxWThs58K0JeR3iin/AWijdaO/CXd
jBO5q0Z4ChyOym2fg0x4MspswRxUP3om+cDWCpVAcJmxhTX700M7wf5MXpofSC+Ixt7Bj43TJnGb
5gGUdGukIopsMTxOj16Jh6ev5x9NicLaWD5Wj+e9MoaPQkvrkVPnze6X5beRIMQbvSY5dfCJJE8I
4AqWUpsG6sv3l0yZkZhxjpIUjdF88zl/fxnqzgE9q6sd0QriAuhrHfz/w915bMettN35XjzHtwoo
xIEnnTObzcwJFilRyLkQr94PWv7T8bI98chnwCOKIiU2AdQb9n52mfVb/CcQDoqrMWvPlNV6D8RZ
XPVQMf/2W9J/84JA1m4s93RqDfZYPjBk08vdcFfmOIJCtPmKUHKmgCVqegcrgCce02KIj8PBCuzu
hpLEhgFXnwBzFVtTBdGau5x5EkLarbITEl0x/Z6EU/CzCsf+pqfmK8N1LJAWw0AnQ/EH8sx91HHn
bZEclAj3UBNVPT5f5PyQ/1NTNxZyX3mjc27mN2WJfMhpz1hTJxZnxBGgXFa3UbOOeWKxDpG4c3Kj
7w4MOZFjtS4nxf3d+QMjmrh+0LS16Br/pI1mSvJUqG6skNWyRk6e3BkOhuYYh7vkLzL65qHXMTk1
DLV3kW3UD+z6tiRWsseM8GqS5HGSbcpgqNOPnUgVQlV3WEbkPaM6UFAMB3Uj8BBJwOgi+g0Eisew
SBv8bFGx6Vk+PRcUhb3rkxVQlckPTGbnkJXRtKHJH68efcm18eTG4yg7NX9JMjUDfP7bJmMenmmF
jlbaZahRB1rQgr4DracOEtQEC0AdMuFPcZKVQXXIhpB8V10121b02ZehJN+4Eb1RJL9FJM1stMCV
T/HExpE49qXoQ/i++sB0oiPIOhraIxqG/OogT9orOK67PNKWA4V8a03WMTDd/Fx0Sl6HxP5d0FJs
8FeWawdD2antOBmS2ny6/8xbRH2m5TlnSzk3G3k/EafOdE2KSVtVjnQ4/t+CwcV/52L0Kri26PTq
J0agycYc63zjNBVixqR1jq1A6O5q2lPtMVdFsNO9BFa3CXqO3mFwjbfYLjjwmB1ctNKLOEqzDcxt
+eaPhE7DwoGOX46H+98WGwGZLGnHQdVTPQal3MK0YYxkuA1+eGfaJKZJwprbO2TFKwhWyGyTPMof
OuS4c/1gMSrOPj2hiBAKR/ct7pe+m+knn3HNKfX6vRZ1tK96398EvMNjYBchbEvFgPR+taP1+XPX
zDHL6GDdskGtmcUi25n/Jf6iHy1cZGNS7WO6P1Qpp85U41z0/xhZN23wGX81E7qYOpcvHho9Bt++
symcoNzGbcgzdFbeZiOqmWxKejA0I7d+wwc6J9eXQVFBRqWfsNEZHs0GMt7oRictSsyLEYbBWkkc
UI1mfqlqMk5ybAeKuynna+NpdOZr2hu17tmezHIF3tKZUXjZ4u+dMd8LAzLkmdQEbkwW4kBixm+c
qeFDbpXN0ey9/f29+5sx1HSuc0/bVqFpbIrCR0uedxSJWu8ZPLoNVD5wgqQryrfIIWxgpNrdqgEA
H09Zk8S9Lrpw+XLxDA7dU+npFw1jwKJjEnuaimB6ZNa2uTv1g0SpdVb6Nvs7VZzvb5CHFWcRPAdN
mMB4wdRvTS2WWVBQwGsexOzXEWOev0aB2JeVYgkxlfVZMotlHc4Nc38X+2A74/qRwU6VxvnvKhYo
XXgVvuCeYbkiUOEyJKc90sKJqodl8hqm/amgZEZxLfytHxYTzxO/35UtKkol2+xZ0K0JKfQjWvmf
LGwYUfuII+NQWmcqtZ/7sx9jb7XSppC8oNR9TBIne05F1l7gnLxy3SV192maabvVzYIYEy/wFkXr
63uE+cmSvU32OjUQGoIBVehUOsnRsUBlDx0OD9fKgDFbPOoV5X47utZan4WYUi9/C21iJGUhuFFW
FH0jeTr6dMwx93PolZgWe0scWyI9Dqn03pTG6uD+ojGc8wEAbXJhA3d01fTVe/oHVU/1pNs10TKd
+pIJk3ynL6sPL6SXR3E4kCakOChYNKUnqTvqiH5vycEAwLLm8vTTkXVBhWZ6SMGfjK5kAM50r/v7
zJ2fNsmQUWIE9RsY0nWKMGipIVJaYr7F6x1wD6dxR0yt6Qdvvp3vPQ2XUTqASe8Vj11gLKeeFPsH
dF1/mtxNQC3cIESAUPWVeaKpUMuAuKvjMFWUzJ3+WPfDDwSial/YqEadkLJsIudsnzvuqTSiZk21
N/FMmT3bdeh9cUDTzbVwnB29PTQ61rWK+d6iTztkA3Gcn1qvZIloDCnWuomX3TGPrqOqdQkdhGFm
HD4rqG7rKoyeIr0xsIJ71pbu/+6HABmxSyNG/u5YH7rmtU1b74kVmM961/0E4OG9VqT/ABiMGL2n
HDVI83IW2IX3UMFpfQhfwyGPNuj8ArCVInwSkSnA3g4APNg5g6lkML+QymJiPPpg+HkM3ErdYSHv
0xjMI8tclP6VIf3OT3Me3Li5Pyg5uYcK7tWObpB1Zfwy9X11xXmyM10PMX7RBRu9lFBrjU2de/VD
HrR/HBVyKqZBB8U8x+SkqujI1hIucB6rL0GeU1V0h7wz+T4Cc/zQLKhaMVUs6oH2ZsR5d3C4ARaW
MzoH1yMgDL/3T+JE4df873NG3T3crRxlVLyFAoH7GU1dc4h7xzmH85sYfGHQ2eYVVU+ysxSLzmTu
fPNi8pcTPuvCSZ3f2UuZUouhs5inttgMrEpdlBF0R9yAHLIyYuov90UWq+cuN2EFhU/VrOQmfRAW
aaVVO73obkj3rVNio6ot/bhiWWN9WAq0P0vDeN+2SqKLYWT090cQ5ANPr5mrVA/xg1ZPsAtQ4DJK
YVDTt9G25ee4LYJKLEMOnnNau0cNMec+r958vdwFpWY+ucy0KZK8ZTZ/LjaunWcb0bmYbKJ00vaz
TIr6mBS+dSw0nVA4aPZmk8pDiLR6JRAQHrLBv+Qb6Qz8y+c/B5EnVnq6peB0lmVVqFs6eBfGNFw1
sa2SV0e+iBYi1d/vokmHcnd/Kar6JdE8xCVW9svUdn8/XMtko2VB/+I8OpHW7DwvhGjZOd5Oc3Wx
CRLt6nACMa/s8cnmLr0QVSH89rJ0HzMvhM2KJPIcl9Z7EEK782eiStQl7j5R/UObhTsD7es7A/iB
gSLWQBgEcm2kPXKPCapLFxnF2dO39aQ8ildV7IpavCSsBjfopicilJwE4YIWY3nogoUYyvxiDjgr
XEwR7416n0Bd9jP/zM46yGL3ItnP3Ec475KR6wNOBl4WROcN4KOVI1yCLnCA7MCSCuZ1Qm6k9z01
lvmYaSgnVckWFTt1ym+r/iln1oOYqmZwcn+By1ZClCX6wwTofcp4rQLfkjcMc4+ckd2F2l3tu6Zu
55C/Bv51gHnKMYZDatJ4CaiLu2bUyfu0o0/iYJ1HotUsl5ZW81XzZHoEU4NzJJuXIeSubwF1w9P5
A2jYoLOS0YPWOCiIRiTFWE7YiAjyqjLZN7dAkpfNSmxps9Cdyx9ekIAtSp6jHwz08NmrGcZqDU6B
MkUU6fZuwHVdiBWMH2NZd551ROO6utPwDNV3q7tBDHZyTKmtWRvYC2jglRYtRQdkpvLkWxuGR9DG
KdIHRCVdqM0CxEG+dSWCjyKayEKW1SYOK8gp85kGvHShWWb2bh26tkNePFTTSsdod1O5d+1j0Z4T
uzoDoSDkI0Dc5j6UahreFGuEi2NF7Jbnd406RW0r2e1AYh/ftDxi8q20lcnI5xlx4EMaxA+qcayL
BJ7IEeU5jA3IskOcPixSqyO9iGwFRJARbCxmhNvc0fSt7of1DmInDkETV3XaasMl1gvO5m7a5xhn
0Bn49ZdRartqzLvXaTDkzoXToXdeehAaOraeyJzToM+zwi7bZXriforZzZ8Gj0NwSDoP29xwSGRl
4T2pvbUc4prHBHdSaqXlIYNkxRpAvt6rHbcwwyvrHprpHtfr/dsQAz68v164oH2/fyZS4pS0T/ZL
AB0QMa+NqnUu2XOux/02gebymVz7yDl6YUFeitvd9DrTj0GP+oo8sWRbsT8wpki+iR5avGs1Azqz
nh4RYN5am2RwdhsTzjYC+9CKNp4JWgMGEg2ni0uy/VW1nvNFAcaDKHyYfAR11YwToZtg9awwkrdu
/fX3GVHhJdY6KaBm9rV/QgEOzVqiM2BdTLBVDD+iNNia3Uu1ddExN6dyatbKI1tOAj83m/pXV0ke
7VV4tChg0RfZHTb+JPtV+MzACVBjszVmT51vXtkrPnN1FZfRscUhKbDyjDAH2FYZb42XfniJU7zg
SnzzTOdP0mCnRxToLJIWLS6Pkewa6cF3lZQxBxKhpX+hhS1as0PRp/0uHK2vYmpxCdVuBHDKGrH/
zq1lRiGHKboON7wQzmMK5x7IxweiNho9vd8VBf1gFjwQpL7GhFU8V0HwMAEq+5+fPxFBu7gjn/Dn
ENuG2XkrBFnsXQaRpnLj20AA0dXhubyjLWMA0LX2brIrTKROvU61GBAckwvUO6geimKazghPzYUn
/O5tRmCy/LQPHSych2Lkj1kR2r3ZyKh59i2VUYWqMG4edW1esgewAVBmO4/Cdm8mdP0ELMmH4Aky
mWDvpF89e6N8q0Zc2VZNkzujqkZZO9v7RezFDIfAwjwxAX69N6scg8aygL25w7uHyDQj8DTO+3EZ
ZMRpIaHYtmTQtDKqn7KagVJXFOiiqPyGAVVSW5GAZQb51uzLbemXn0487X0T/3omongXZAQ4FNED
GmwIlEV59v3tNCv36EqovHr3F0pXtMUVhR4lorbPSf6j65ZNT+A0pBorDf0FF8jF5Zg6JVp8Rt/3
NVmyw6lfPog2ujH7XKJJuZgdXvHUSN/beu3hgSWpBLlKiPfCt8utL811pmcY7PUn7BBXrQnL+eRE
Pt5H3xKxruuFb7rykmVjsf8oIOR1FXs2PWw2DGLjA/iu0yhFhKwjjaghuLXt4j1oq9953YwoTcs3
h/xaRpui341pRBgJXUozHrMxYNbrPNFlIfOjlusxMXDYBOtR81eBE+as3eJVzgiDqRWRnDrLUAQI
1S4dW2Z9IKXW9lgzshu9o+6OzUn3GVHOk3+Avk+YF4yrtPUPhinrlJ3vpQsjQOweZ17s0/qTintu
ioCjyCYa0DcujmAHX1b2u4VqcmHN+1q8EPzEHJYS3gS81r0h2EdB0eL0tCvPWiunZ1eW/NIHcjcr
s65WfaZuTMV3KUJGrSt/1wwhN6KWB/g9uIy6FbHq0Wrs7GdyHHjUe+2KkYFVyms32CDMyug7nYWB
fU0B5WcsIEt2cxtXnXVR6me3rLiOUKqqRHFmtJcqzj9KWJTLeIpcBIPaT5r/hDQeiLnsTweq1arL
KT8HXI5GVbenjHMMYsMT4GIwIF268DUYriyESFjTnFtmee8x07Pl2PCk8mV6iaV77pNQWxkyePNs
5DEYvSGRNfZ1COKL4yBXZlJn7xCvXzPQotAjMrVEL7+ENs3jG30dy7hoJym3T3H+HHBBVXH6EpTD
3imrbmt3lOZR0zz2gRRLeDI1tc9VKqXQvcAswFV0G0Nv7+IJWAWi5XYs6udQB3HHhgyJ/i8I1f1K
zzFT2oRqkr+CXsozf1qLDPuIXLlF/SdHoMhMi29qDO2zWSAGIGXgd50a31WAClwlMSB0q/pFzuu6
Ms3HFGRA1VHFdAtnJmb1SNixfyTfjY02xW2jp6aD7D8OgINr03oeqtD9TewS+wGWBPyly+iQTCTG
G8jHiSMGNuVbbDSCWUvntqjZqNkm0X/ON8BmeLGSmtVJsgvq6lK49u8OblQsNfY02CxkxeakX9ZF
8lG0nn/MolNeVsPS1aSHRotYwuAmWM2JwDHYkEkPLzhbPzmvyPjZAvoww/LVJTAaACYdXIdVOVEw
UZD2bb0i0hENa6z5mpaZePmSxmzOYiY0E6TctT7t/GiaNih8yOSQ2Fwk2vG+I6pYNLA20Dy++yPO
Sh7fa4ehqzDoFNPiQyb0flN1CO2CfViDs0+M6VM24xUopwrwUWX4gMKvNfp0NXW8vn3ecIylBPom
HzFQwVOio5/pMnlxQ3u2k7OTzrWy2RRV+WkVbrvhSvpdjXAGSly4fkEGY9DfgBTRoc0QBadcuCr/
BDyOOUfPfk8wJHfcRTs7aT4DzSVWMii/9IZHlYqcE9PTbQleD9kTSgEsPfsRYBFUEXxFAS4QXwVy
YxpRTcZsXV6nBGki2vlDz9281Ly6OgYV68Veo5zie4n2o92/qYYfUIl7rShTa2eNF9SQOxTcH7op
Bh7hJeZMd+WM7mM9tx6V7TzUQ06HBDHgMlXTrxZ6LpyLZh01XUX7gbazvUBaMR81SkI4gZzkwEIx
EcA5H/35ySH1+iUqu8fJBo1RI03XUEqvptKFtYeA0Wg7noUMotl1lP3KjqyXRteKld350QkPd3BE
sXD1YHxyiMRrgreLi8ceds0BHxPBR3Z3tKbm8UyMOwpi6qqsot1I3MeKCTQ7X11h/kmKPVL3H41m
WfjpsSWVfi99XNpc6fbg0biH6AiCP23lvLFjKu57nzUSagoZ+JolcR4wZWd7ZrxLs3eguhx9pqJA
6qZTqH3bIN6h5CIEiYoSRBo3+KA2bVYejLJnXTKk79wk742ZISO0AOXSw4BAcTTsGmllrOYNvxrn
+JHUQiLL5XjCTYMKucCcgGjn6kk07ymIR3QfCy6sHOWe/lAazh6Syd5tfftYm1SRoeZt+z59sNzZ
WtPswaSQA14/xRKviKVQJ5XeRPuG0a9u/AcGubc0jhsypW2MecX07sAh7gJQmxrdfyofW+T40J69
ZtV63rFoMou10QWGpc16Mtw79JvcdqO7mrAHboPKQFEBU2Ya3eVgdKQcB+NqdIFr+9WIOR39WqEh
Y3bYNhsxhEDPufi1izsESnThtawXlP2Cesu8ZunRUM6a6GeWj/NNbeKEKNgRnzxGP47fPGXJ9KXH
sSBVLq5uDoFWcb4j7+hMbKBEdZBhr4DzfGxceI85M9sq/lO2nMJ2NjLny6pHyRMAp6DGThfc3iaI
tWxjcG7rLE9WhgFmVrAGW7LoPKlEwopDU8YwW68WVUDB4sQoQKWB6JxAsovX2wsMxrCPEM4GeF4S
XHiwPOL2hPrjQbMClpvzpPf+W5Vz1u9m7tI4T4rStvIF42c/TqFDGOJow4VaSrfDUTIkDDFtpj8H
pWfIejN7YxSNy3UptLOtM2cITTl+1paFFkB0jFeCJNjjFTVXMYLD2/1X6b//KlGNuzNL77O1jPjm
MKJaQDVqqBKi5JY5ZYqMQORLHTYcZbqbP8L/qlYDp+oL2E7Syrq4+tBF/I2xNPhVBdumQxpjGdMH
Jvl4FVZNgpaROyzuWoAHcdfcXGXZHISV80s3PgAdDT+ejtiVVjF6KcBks++15ZGtintquPr5oYtt
P3nqFoU8zpLcLw8MJ6dDmJiEsrnl0rRb65dmUEBKRqC3yuHepvW6v5ma6tlq9DXbrukIWFh7dauR
3rYqH1PH1C5lapJqZP7RG7e8+bSBx6lXFtl52fRVAZV2U23f3wkontD8fWl171kDZKsv9OYQ5ghE
wjpubhDWgq1RGt6hb7Tg3Gp0gpg16wfmuev7WMCFT7i3Xg3klAg2g/S1DaWLrdkkHpHdIGmmdrs0
exZ2fVCMn14Mvss3rvfekWaWW7Rz2+cOW//KGfRua/hF9+wi9V5oA+cQpJmnXMustaEV03qYYsT9
mXdt0F3uaDnVyuhs4wXEe/H3XUp3o3LSM14zeY5IAQaH3qKdQt7Yr4rSNcmaI1FKRCkMTa1tgnVE
p7RiMwXdhO0kycnd06SXBy0z4ocxBo4nfQgHMVQdwz4GtUJI5wuPeY/mne+/ur+JmDojkay75f1d
IexgHxsgP62mfiSQndUqmulVk5v143/8HsoQYAv0t9tcay0MkZBdOlEMlyEXiKwdzaR+wjb6Hx9Q
80d9nZmFJZS/+ccH7p+b9E+20gciSvmj1cD2CW4FEo04PP3HG4bM2hFI4L//blVmyOJitO9p0viX
bAz9SwCJ+2ygFA6MYTqbiiHjKINd6+b0Q5NRXNhtHxX0vLXOXvRcoUVgRxwPuzxIor0lRAgnSu+W
YeuE39oY7DW7abiZ8Z6S+GHiFK8BSyDD/sB49yey4ndzysgdJYbg5r8zjeCI0WPrlfF+s1eoFVf3
d8s+Rm/EoUPs7fY+KppmLttEX9x0BSvJiqivg6VN9H4hPKqyMHZ10RunuPYLdle1jonSEpQYzfc4
ky5If3it+Xd/EKF9n0Wxen24X93O+GUaGrGkd7gIWxfwg7XqV8C7mocuTOSmLaVl7qa2PKaogI6G
hebeZht9rA0L+3tpz0r0hlg3QfgbGWJrK2i9w31rwF8pl/cbgXQGQJB8yWBmmA9ZVq+TrMTfSyBp
CPZmJnhmy8GM9ZM19h5remJZvQ5VA4+4fNl4TMC7Ia8fMz/b30kUVjWWfMKMOKoiBuG57obfWDbN
zlafpHoTYvBABM17a8lxH3pRvEldYrzYBZT7SO2HluXY/aX991Ecy070zcy/8IrIV9WePGYia0cx
fsCglj0H+rAJbSGvRUupOhYVIFyVm5dmkhwdgUv7W+Gw0QSR1IJEUHS6jOLzBjbeUCoq5Nh1to3T
tY9xglDViLGzVZNCOWSVqb/Txmh5/1ff35jzFHeIseZZhGFbSObpkIzDHb0U4NBYsDqJD01H1+pP
jI4TtBw8vOpd6wV4VDpW4fc3s5WriuzksaobZ6s3Ubuqa9SFzmT5LHmlfat1wiqCpKBGHfrNfZIh
MpMvPcO8UO2NJ9CmG9d5sbs9ulznlveqPTNPh+s3NM7HlCHez7KsuxQ0Xqe/o65irPCEV+Me0C1O
HR1SaYdnoJ5Xy3KYDq4qMea4absSTm49eYhxcS5zQGUomVlJ2k92xPguCMA2AAqtToUPtXKohX4Y
KhbHUF2AeUmWH710PxG1j7IIn9hOesuSw2J9D5HoI0odXv37HqBtuJVzkgvpHRQM5BdH8P9VIknn
LCh03w08AbXFXFca/LBaFambnptfva9Px8I3PvOyQ/xqRTOvSr/2OEMtdrH5xhp8fdtM0wPTtZg6
3IVFCiI4BnMFhdP6Sn3umvsbFzm6hpvy0A/ej4jtUV8lebJrU6OSAEK0jWuzReVi4DtxlL4kqUIn
9pM3LMIIqW2JI3RdQv8iPR/XGQgSoo6H8Jpm06Z2nQm9LTZJ32zEZYSStrDmHahd4RxDObACQDJ+
iihZTyUuQaR0RzvK3INEpAV0h8pMV5KCdB6JWXW5G6c5nEgw80FTR7kDknLYlRMOSyJgFyh58FPi
57RrSXErJfQ7w0QFcgLPWj35SduxJyg/OzA/e2mkcgereDUVPlog5j6sUHBRtEaKDoYsCnaFZAHp
7g9ElNexlFxZrnzkJiHqPQc/FXs/TgmOwqaavsjI3k68lFuZe0BDxVRgjyLDoqpYtNoOPFl/VYjh
IaqQW8IqDTGzFtV4rXBmEDWgbp4yMfPxk0WEdc4r99uevoPGZV1ukQmLZV/WDTaywr55foXAM4P2
T85vT7XdCGJ6hkw9U7k0G69GXc45xowRWiPa13arlRfCGYJzhIcq8ZzfzWgViL1qa5tkFPFt7sVg
MRDNY8guNbH2wGfuWZs9lUqV20rXAnr4muutdcBJkqFuUfROpXrSewHhNMFglCHDNeQf3Sm+bKl9
mXg9NzkwC2dQaM+NrLqKUcs3fe99yI42Bob3rm8kChgSrkqjineNYi2ez+aDtnVf/I6AS003wJIn
+YonrirpLweAGZwE/MFhMt9TAmLABthfsXC+iJCfvQLuoZwQpUA/PGs6L4SKpqMTN/NyRJDmINih
T7h+EhYYbszgpvbpZMMi/J32xrQJe9wjsQrxcU9UkGp6yGWz0Se+EWxSgjoCHWoKtKNVeGBMaRzd
rMSZi2WPMCSkB2FFXiYTtjALIJzlXY61xlw6oEbPUWKx30bdXiMGbW1EVakttj5LyW1cw96Lu51P
XuTSzt2jKk0E7MVkLsQIu1mTAFhyTMgIwTKbBE/dvuquGldhOxsoihE1PLxi0IBE0efRr8aNPlEp
UQBI+hGOsM5LXjAkn10SspbICZ18ixVizAIgan296Rr5xYLqPQbf2sbmi+Zzpsc6oRElBiJj4Ntr
OpQ37PaIsSv0t9CsYb/Q3ySTG76Y7qZvfwYJpcuNDLgBEApXTN8YhhSLSKgB+PesTxXiiXC3uNXG
lQpKf1EWWLLySnxW3hyhUr7YbQSIB38tT32OvYGp6xyCulKw8uhMxz/U+m/5OLiLvhXGWqjgAdRi
Y6+NpjWhz9zG9hKWLdRGP9ggRUQHYOWfk2NgRKy8C49Qdp4z4pdU4l9pBfpuHLFOcDnxw2F2r0N1
pfXeKw8BECwgNIHdrzirp6OYnBeBHQeDfDTxCHPdk+99VML4FJ2/b7gjUVIX2SYR50AhHGIGbW6Q
MOx023/OA3trOVm20lgcrxOk4K7wrV1floBoDb6c1DYMsX4Byvsya85CW10m0/2VCVwduEtxK9Lf
Owc/JQYJ/QMBC6O/9nGSFhVDQ2seDRiWvhgDpImiwX4z5SecDUgPahKpNbs+WEaen/XKy7dFYjiL
Vsb418LO3xVvgz7+/F/YTHMA0X8KKJrTtEyJjU23TelYwvxHxhMVEaBQtpLURIV/RXFsUmo3ukj2
gT0JVBWmePyrHJy6hnme3pgXLY1MdrTZhuH8uMum7OCRVAmP0zfXonSBEOQjsIQxxX6gOvsUp5Z9
yka7PWKwXjjzcywBssZl60xP0eyp7CLcqqoLsHWERbLRI3aHHuuNZZDX6IBameGN7By88uVBdKN+
YcYVX1Wyb1z9LdURti5khzPk//ziSPIE/+uLIwVZloKwNlOXwpT/eHFa8AalzaG2F4Vf/QjL+6Z9
jt949kZAuc3hEPl6tMvr3tzGQu8QgvUZRCueHq2DC0pvXVZx+I1xR0LwAktiLrO5BCZYBR9Hj0he
aUW3zLx22xcBAc1eUh7IuoLrl7G6SSZrZ/tsi7vabw52gHJYUJB2naUeTNkii3ZT5/J//p7N/+WC
sHRbt4TL/zzkOu4/cvpkGuO6LwwCgSvH2CObXAel6L+bCMxMWyF0Cw2TlQJVUQFRHQ4xvwrCJlnc
11ShRHvlGrkkeABCDsxt248Bnc1Fe0dKb9wbt7Lo60vYhqizrexH4MHcZiVMGkdIAHTWiFgpIiSF
fVTYV3S/PU9n339LQss5hnNcSdlkxmmySQrroS0tgHy3xwin43OkyIWIUjVsFCqM5f2V+X+b4Pn/
VWjtnOH4v8+rPX3BX/n6L2m18yf8zfc03H8ZpsEDhZhQF9Sd+2/xnob4l2c73FaYyC0p7xmeOdFu
4X//b5b7L8QQUniOYQCMkx4UuaZo7x+y/jUnyhJ965imfc+9/bcc3evfp1nzj/f/c4SglP9MoxSm
aSD9taSre1D4HP0fd7ZAhj1yA5CAbpLHRJ10xByKudZIh7XGmvGIL41gJNrzkent5D2OMl2F7oRE
bqsja/HVHoy+P5Y35fsLv7ZA0yQVOS+uBnoJmc3syokR6sEcANTqMZZngGmv9VYjjCGtiGzwNJs9
/HNWZtc0TXHQsPYzA7o8PXkH22qszE6SfN6CoI8YHWrrkBXg0m9Fcxxb+ZZGE3TzINw12PlX7N5Z
OnhggfNrGLIFgg1wrEDEOYn2pA/2W2oQDN3VLqqFxNLP2IlPkK7ylcnyxtaqVSvCcz6TjoBc6kNh
UpvKd8fWmo01GibpJu0aNfayocIHvv2dR8XXlH1h2P0dmGpjsjyRrD5NiFJovF9sKFxmTz9qIBXF
KptsiLZ7BIBysUGtlH76A6B/SKnTmUMTPxlatMOzuTn1v4KwPNolUE7QiJp/6Y2UWTFZmOG0Z7wO
BeLNccKNAdsei9wKQ/KmMiFMIsPEsb+1KWHkpMG7LPAK4ODtM3lqdLx6dQDkFHeNCQtPz/ytZ79o
lTOsq5G5M7ENcPltANv4mUjoYQpMJN6yp5kUUQVmEzieJ7LXKlev8cmNxQ9m+ev8Ite41mxv/Oaw
X6HUQSFbbnJ9OJIeuk5GhJE0FJq0vzsR7hi77eL+6HTm2Yw0LCYBff/gvKWz+U+KrYqGXSdRU5nG
vnbkIxBdVASTXLkmwd+Zs9W46ljS+ZAqooAkDXsyDiQisJRn++piR1B6d6pGpK2057fkzctfKj0B
58HfE4NVg1HnZscAAU9n8IVSW9tHEF29LANQC27QfA+g+Sz0fsIXM9p4tBNAA/lXiizdCdnOxOAV
qIeNY0khlBmOi7mV3W5RY00wzZeuiw44DJPyQtMAakf9Eh6bJLQyY/2VYMpMhu53/RIUwVE1Ay56
6IwoMw4jaCkNo8wCmUuzsaf4wRLtHxZHa5NN76JgKGXYxbBWzWxPS6OtDN1HH5r3wgyYvYcBWKE8
9FCwiuQ9HAag7Lr52Vg6cSUU1Nx7iG5YiG5NEJXw6TD6gzQtN6rIj02J3AuwW5kvB6RuRXYQVN59
jXrXahD7f0nrM/dXnf8dNf0W3goNGNl+F2Flp2w2Jvde0UHg6OC9gpvYi1yV66ZFC+Wn+CT0PNsg
Uj2LJhG84CGbUHhLF3TsL4Je4zkLlPnUkg7stAq1UfeoNLrmWSuJk6sXdO433PgD/nroBmnyOemn
xi6OoZYch5YZZ5g8g0pYhF34q8OKJM4KRUw+Akr1kmNi2rs5TNhFE5qTl6gPLzCE50+CBkTNqf5U
TDGE+B8knVeTo0gaRX8REUBiXyWBvErlzQtR3dWFTbxLfv0eZl8qdmd3ZqolyPzMvecWWHmIwMb7
6YyvNkIAe12JGrjEtXrbTuat57t3DEG1Cp+CuSMDNmZJbtBDO5Ku/jyy4ymI47Ht70gHFweoFzxU
WVZHD/pODQlIN6sgsqAA0B9oOocjIDaCde4j406yJNoq3XvNsMmdkSmNth0k2pdlP5fdfsQNh+Mn
6MzHufxY0ZFt8SWqg9nrPObsQMeXfjnXUJsKHphMv+H2vS/lY/dIsb/Xi+Rk997GMl41e9xhE4vb
m7CNcKTZigxt7yb6XhJnk07tthIPPttCDVWg6D6T2eBdU498TQAi8h2EfUjrbGRLcYAgBpTvMdG9
ewV+ZDG2CfMle5F4b2LZcRSU72Uzv1SQ1Wx3Duc8R9cldsC7w9rQtjZRw0JT7L58601lRaiX3mnO
aKuzXYrXnxbqTRqHsZl3i/PbWeNJQ+S8dLRsWX1ELB9k88zl8lGh1VPte0rHKFFb8T/MYallYUtd
ptKCdW4aMOHeTyp+i6f0TkjRkVXDIE5p/pclWO+SfZHBZ7EBSCBALGnpClwHXcpUBygK9+KWbmfj
dqTqsHGLIa724Hv7E4OooIbC18j3yUufe1R4sKt3ixl/yuEbAQettXl0HCyEHtpNfax3wrrE/kcT
V3sq/lBK9nrGV5z8Yl9CtPzb9dnfBrMhGob9lGIAd19YTQJjxRDnm48tnv41MGw04eNxnRFRyhbq
p6PozleDEKeJJX8XxOkC4IxWKkQK7XAzmagnREp6enYESv2YTRob0l1M51u4e7snM3ox/d/MLj7/
+2ugUPQGqzfrrrszGqF1a5cUToiu9fT4EAebyEQ4ZYGnbAQhWXlVbM0Ja6aWvI0Lsxm/RWAGlglq
BZ5J2J9x/mwX0R7qxo2tLD7+r8j4jAzG2NPGLP/0PXws7uBlQfWOKc4bKLffSjSSyxRvbNqEgXUw
ZwdrcvJcC7KxGkgecACq7Hkshx3CchbFT2tWmSzenOyDNyhgkbDJ++Wq12E6H5FpHuNJsS2o/uRJ
jRmuD+k7dpRvdF9vUS8vJOwE4Lw381TulYfQ0P50ITtKdp1D2m505IkewdLsOtoSHF/HQ4+5F4iO
Jh3uuSJHGA7OYRanGixLHHOR5odFYAQjCkk6/YOuyN5U9AfOudN+IKdsEkwHPdRdjjyUXKHXiRCz
HaWE+pAMCVuTbPBVQ8U7bUyhV2eMVebAitFa682B630/ZNVeIdUuOgf7Tk7JZm+9qj5Kc7waEV+b
3uZ/IrFHOoNmndSGxWXDPHeHePSfqtm4NA53kORiJKqy4fbMQA710v9Ftn9ghQC/HASFDmbJfILe
I9NtbTnPkFe/0Sy/OGX2B6sAmBd4Le5MNK0w/StB0lAnQWlZ5XPh8aDKKgb4VpLNJ6X+RR1DIRmx
SIJVgaNHjMNdJOkYoDkkVhSFDstY4E1xfHJJZtmUP0s2/xS+FYf2aL8CF7lHgHRmngBoGvTfqQDQ
YoPsngmVwDDMQukpTnH5dPsE2gfr2UvhtkR01t6HVq90Fc85tN6yi1HApKs80EifWVmRrp6on2Ls
YqSlazWHL873X9mqP1A9HuJSPaFJu1iF/zwzXxlJxW3XAMMU6ACn4zLeUDP2wvyNhffTl2PgdriS
W3VqJ+2njTkloXzUOF/6ik52HM5VzXwo9T5oJClxNgtg4eVmQ0l3EmRWY1Ttu+yvTYKKzxDXVebG
8MgQy3+GURxE42z7aN6anbbBGUS1zD9gmIOBGSwKNpisPLErEbnijwfmSz7M6g+EH9aFj4Vi1UJC
Ffj1Sz3O4aDVD6hZk00nucojgp9wyhu6vvOk/Rn5v5VfXeqiPbCDC0igZa94lKpjWcWzASuLIcVZ
I4AjMSHIwqpzVj08kZU0/jFsP+mBRSatGAb/dcL3JvkDeDm6COa1mbdrqmcIVYdKm99c6sMIiXVa
ggJCRVoZ23nKrmte6PCGnIvh4A/5Y/uMKLMO3dDS6KeYmRxpLZbPAFd7Mb38MDcFE2EVVr06FHyN
kvQKNY7cxMWLw7mheOZSRLil9ZxUx8XidCXuY0ftvSnJ+8qX+Szd56I6uN7Lir5WcAOwueAot5gO
Ql6dtG2bVi+pRfJE5IRF5Tw6vP6byGL14qotgqVtrfc79iwfk61B3/jLa3rSSm3bLdl2mNghUsYn
on/0cafIyDqWRm0fQUKwcYPhnZn5PzgGu8ybn6SwNzFazk0q4dzoVDE2qg2RgQbQtBHUaufmjwOq
OPIZYJNWJHLBdLasE4jfj7G2Pj0XUQ8X/B2z+3Pm1LuIoCnm1Yjlm+IVHBDMPkqRvz15c3J5iJlE
18gQJ8dkepUCytQ2CfF0KaK3gVKU2poR9LqdI+VwLXL8eVXf6dv1s+PoBEX8aFvVlvHONtF+yvy1
d/sVCrNdiNZbclJSvKPFwwuqfsMClJFh/N33ZOXhaYgJHPBRvzZP+XzqRxGgyUOV5ga5pa62dckG
1FXl2a+8m9PcG6Z0GksF2663KT70KWJ5CCMt7yldSKyafKiew5WnPSB4bku7vu0cxDNYZHyoYdGC
soYwZzEGwxy9NuBtF38iNB3XJy2uidQ9WcqHVYOXjnq4pP1VktT3wGXJxcI9RJAES/zzrL/3zlr8
Hqal/87R93TRcEzVjPCUbWz9G2c11BnUi15Qcan1HBZj+Vt8L7ybKX/AJQNMGh+ETRYCaPK6AtFS
ereujkjv3eUaLac5HgqjJx6c1ymzzx2iPsPRiInBIbSc3EmcCyRHTnrI3XeDZqmI/kg/2vb5iIHJ
fgVmc6Kp2ZnVLwzNMK2KW0IQlFs+Gd531zKgI+avFn9bZEwwaUvjrCLygyGeUPeHWHKZZ+nEcUmD
ofuRHRj95n0Y32pqMBuDERRkeAhBZH+MMYRMhxsbvTScg9eGvJnB8gA4ZRssg542sxl5QQ61J2sG
TwKqIu2ZpeF2muiDazMkOnU7rujpzody8b40OZeytzNwrMczeSDovsYHxfeTuXG48qytyA/7+j9C
Ld1SHLbJuK91uW+J7dT9PyOz5axwd6pcAuSPGeWVqa51Hm8d48VGVGiJK8GzTs4o2vgRtkPYXb4V
3SEl485NUQyS2724+M9JOG/NaXUEb/LqKZ2Gc+EEdjWcFtvfeAAa1UJaB9BXZ/l2KeGRpsF+kHuH
AsslLythgpgi2ul7up6uuzg+hSHHjrp45ZOdaoccMZyDStTy723r7hpT3AybolorSBf2PweWcXOU
cyV7m4KyQ0HhcWayaFUb5nyHQzUcFxKZRfFmWr9tsVwVon2Rt/s6AQ5MIurGxMsMMwMSaNWTpJEd
TQx9WZWQj9hEOzFqf0AVPRZavYeUu8omYZWwZWAQoUUBS8JnhVoNsud+bsZ31+YsaPgEC8R4dYbx
csLPhLNg2pmkrO6mXntQwwhJCbCi+5pilzn0nh9UhnzMY7LXtYb6UH/FPLpzbHuP3jGYB3mKxG87
sZjEc9257Pr9/t5ScPqZRyx7vtdadZhmSGNdhWD/0sNUXjyCfDn8LMK34pT+bvK5WjDcICxibPCo
uH3WIXWfU3+r8pF52Ub97fojplBMBzukmzuZkYNqcTpXxl8PmKbMC1a7FIcgHmM+oY0/f64TazP2
dhU9AsYnA9rVsvwVQIAWW56siM2P+J55NnQ+t7o897T1cTTv6nKGwCZuuibfORM2rTqaifcPHtl+
Qsllo81oAFIZpBoupJky3z2TycuLgvq3zoOeiGfMNifUf7dIfZBoiN9nsXdl+aHDHsp68I8wU0eE
wDGxkbFQL0TOHRMBvCkqdp79grF17/pwcqZPZNiq+FF6toeefehs+xH78WbWkeMOHaFecHVh05nV
1p2au8s0KCbby6i8a6oN367PAosh12ZUfTA9oZB6wFdtQj73vW06fU90r63x5BlwncHRHnDBZJte
l+syFf5KhRs2LoNIm35L7PK7om8Igtbx4oDshNpn6OcrLKDsdyRBWtOPL07zmrk/umqCaqLsbDEF
IuUmormicU3MhbBw3zg4sabA7eSXxGv+CeufyNjKWfnFpdWeGYZX6GRTNmzmQN/vQLHDwnPHqrDF
QcO/bfpCBfZGtMUaCMjJjtKQ26HVAYGTPjEdq6JDM8E0q6lZYh/r8UaFEWAppChWe23QTwt0rNQZ
f5O4oN5GtWSesCPuYpb6qwh8whPUWM+NyPnwnpeyYtX2g4Rl36I+9rE1eSR5WHbgjZ/O6qnIM27d
x6JLn8iB38wWl3zN+mSF6imnQupV8nvgy3b0l8isgVNS0ha+96VQFPsRCyJiNd3q1GfLz0rinhew
nJP/0kbbZsVVmjtnuGjNe821H2m/TokjMfowtSSkxf7vptSb7F3rsn1q0XDqxcEu4SBaVBD2HzMd
Mni2oTv9S2dALZ1LlaijIOiWcLB+5xGSFxpvA5IfYoo9tf1tbteBLC0a+ewR3fNImW+Qul121ZF2
aFN1T2ah2EoG6NG2PA33vs6ZqSXzt583YL5G+Okp/y5Pc1/bvH0TWffd5tO/pu2BxdOZgTdigi1K
b2vLL3MJJo0AULbBEXIERDO6gcwqPTS8K1HHKEOTrJbkabLVGUDNBlzvjjHstrbb97L2r5aqz/zt
Z9BzbxMto24ezNk/OD761f7iKkbU/XWW9l4ZJgUtjPY1qXRJH63oWdrp2aYGTvr3PPDZ847shWyM
I8W1nd4sEnq7H4REt7F9kQBkbHpaaVEuu+ynZ+tZTgSf6TuRIBNLmxHuRVMj2gCPHK3M8nq1xY7J
wTPy1zWwOgYkmLQSJvYapCrJg7X/+LhviKoiRbJ6Gefip2bio5nVc+mv/OM46K5NhoA9Zjs3b3xc
y0bFGIkJQIlAitig0QVLCnWl9neDqc7oJinyIAQrEh1NClhH0MuS/JE9WvnbSqPEt7MzGwLX3QPW
/pcZSIU+/5X2FzFwiEw/+TjOvbNX5ZttveZsqisIRYX7LasmUMRgD6S7QstEGoKxNhmvSAqBx6Pm
ds7RNDxPOedEZXnwdyDnwYwuTJ9APP/mRTDd/K/MeZTrorb9mzH0yJaCI7zfo03+h/hzZxUnFc2H
ybQ3Dqk/XetdSJBA1Mvv7IOQHIJUm17FuNd8YiIAvfUUJ7m9ItEDItmYIMHdzb7i/G2h50jsLx9p
P9jmRwJUt132r2ShQEZGSBRROMBQijykR7X+k07p0emH9jj47RyUcCaB/ntbhYpvlZF1JPFgJHtL
ivmkUD5To9/Rlubw7Vy4XhGvvaidE1pQmlxz0cKi0FouFz4qoyuMsMw986RMNhqGuGaedmti7yVB
e76lEeftk0Rhk0s7aCsspkMd3HnuZdDi+pg5/ruR9dUtzTgZ0vIDHC1SPaSvcVzerTycVZowyFDf
UwKiqy1PXJrqsZs54L0sfUdWZQWLi/7fYGkuAfBzm817YVI1y6Rfse/+OwmraznZMBYqKEuMu1Zx
Ig9JmKrjlHSnoq02ZZvuyxQvBAMRva2C0llJavG4Z29FGqU6QfLH6xWfJBMn8od3nStoQN13pq1d
u6CjXl06A5FjzPTc7EOZ2tHqTVitZcG4ol3eawk4J9GS838/mKZG5JnolyzyH1MMckSvXuy2xeAj
RjiO6V6jGI3dIgRGdDUj8h7GJGzE34kbnzVNgmmp3g9JRuyIbj74Tv3icKq0p9ptuk1VooIiGLms
kZ3Qh2yFin+zkTc/P9ey/GhT7W/eqwC40mPOBNdkJBprrDBkQnBHnc2vOF/fvQS7pjlSAirMRjHK
39Jn6NR3CGrtkPwMgDxzeUQnRUXKxSqSXTef2mEV9mXnxOEIqudtF00XPvgLBJsgTT9KNm4+dNyk
IqUpMQPS+IKG4bPJ09Lowz7nHBpHuBdDOJMKtENyR/MDhoqQOF4IRjxXOHnZUfPQH0OytyC47ESe
xyBok7PtlMi/7fHRaLSf/7KZCa3OSDmOoosbVVApex92l47bxJ0eenAIB3Cc1cbIEU8axota3+LZ
KQ+M++1dbV8Ly2tfcnz+iciZChsji7ccErEWL8dpBCFQzT4jLifizSgm56BJ8ZTFXRWakhwrxcBw
cfkFYOskITnw9hoTnyPAR2oiM+U8Lfi9SPH9KwyWY2j43Vt+7JvIOhH2TEIGpqREXWbYtk0TPQCT
+ETL3oVwEWKBy26YWossKH4QKTUcwaocphVJBdXLPzuLfLXy17h2i2fdJbZxqXd2bD+KxMr2hg9a
3wAbM46HxBt/e9PxsFkOR4lKa9cNLtHHSHPqaZgOCKaBJPpMjBwbpRIPQXtaOt8kWYNVhWKxMTaI
IEekNZ1XBoa+RBiVSb1xCYHdxr1Qp7wfoK9MnPZmEu/LiFvA5bPYWhYfYc7TDkf31U4wDoE9veQi
ji6mMHl7XWuvzY2951d7G/oB6VJmB7VA1ZK5xsXXIlh4EgrbUNDV4vu0PQrwyVk84tfxW7YK29eU
QphUDcrHZcyzcwX5pXAhifkwmKvZDIaKRJuodpg6ztU3MEC2IbDJxmUCoiGmB1v2HhIiLSXMNPvr
+zyQQ8cHgT6Wfy6P/dmrrQ8cheUFtwB6LAq+frIorxAgM8S8xg61Ur6yV8ZhuS+VVh0ThueRN7uB
O+lvRYUjrzVMHZwwq+nS4rkeE/NQuXBVXNMHrctWz52K+uisb2kbTI41nOqshFUg3IqJs+/v+yEF
J+RvspKAgbtYouSWyWWfreuuNE7/YKkSINjFz2h+81X4b7k3r0tpckbisrxY8U8Ra/4zmqipJ3B+
kG1YkgU0CvPqonoUOQ7BUbP2fpJ9pqMxbMny6namxS+UZ2PPx8kvinb7vgaQbqwMx1Husbn8DzCS
XxNaT8kQw8/cN4LzQKb359Flz+UIXBQEEb4BlKIk0jWMzh6aky5vz3NWLQeIuQhrkx98Ts9U+isK
ghosdqN77CffsKQ0uqEaL7TGYK7hKWysSNFIJw9FyeLMx+kL2pwQ8xlxwFwlr6MABIhX5cqmJbr3
vsm5nw3FQQwUAMnCwi3Gg00xWd6jGF627zffqesNXx0m0dpGU9NA1zr0pvYhXJgNlU1J6Zj5Zc6G
d1AfoQmUDBF9wlu3OM+5Z9+LBMUlFAyk2eZwREuFo2vNOWklVm0EvDKwB5c5mE5mh1TqF5VyaPHk
w/eEe6c4WZJB/FqsyKlEp3sMqyKsu5qzs+ppZxhH/PdDJNBLhrlhhmvdp5XjhjcbB2Va/tXi7ncm
8UE8q47VVJpEp7ZtKEuP9A7JQSQzrTtIKe5tphO9iXCC9MnFneWuq8TjpDGriqBy8k/vr6OzG4YM
Ho9nET8iy3vmeR1peW51kWxfjcjFEDvRxg5qK7We4BIEVUctb+EgWG4AUgkm34TNnz9PTiTCWUjt
VM0Nsnmn+tcts8tQrmyevEFj/thop0WPedaSSAt1okMB3PZvoo3AWZfkiIIPX5qhOWvsWnPPpSmz
K1yLPePaetiRO49XzSJ7vEglstksplAZCvj4KdgQh6gVbXmt7PFBEF3FfQKlRGo6Kq9zoeVlyNkW
B9OsQHD0EuRHc8ja6hOS1wQ+O/7DZomaY+FhkDKIleWG6ES+8UJEYeQ19yjBHKYPINBYJ8GztyvK
JRppUzBDL3KU7g47KoFIZ4deF7T/5PT7iNSSrcRplsmBD7r2qqDtsGXmhS13Ik4/tL5GB6y1x7b1
3uE5ouDDgnkYuMlkNEQYvRgrMYbY5b37DBfvKbYko7l6OsZSbhdXlPQPOZKMyXFCv8JWLaXZhmAZ
6RZn7OItq/SDC4w071M8TQS6J6o5p2lnB07rre+uMF4cjEbYxM2jFY9NqOGq17TyH7Ggw1Pl2orl
EgYNxAUmn4tLxqWnlc8mGr0nmwZm2/SsByYT6ENTmXu/tO1zjXeVT1DbKwD3BffMLfG6V9xuPao+
SZJDaYtD4ZvyMHPaItfB9+gujhZ0JchvWbr+YzbGQWMzQ2fkYLy0qKLoA/OHxtStQOsWG39TmFXR
/Gn6nX0A+YIPpa7+wlGLP5dMfpHN4I5VclVLo16KBo4XRDAatNR+68fWfSG4j8cXVkD433+tccPQ
fw59oBEIlEpsLtzrlEar3Ws0bEjsM+u5uks+eJvafatqL8x0p3xJm2hPUcwKzejqk5Pn/NHziahE
vWnu9VzDprR94iWE0dypkHepyz1bmVZ6TeY0u9rkGe4iLYHbpwD/AsjhgdYS4/TfD3f9TykQnaOX
3Gy7ck96WzIjNkbGglEiQkPqf6RZJUS1lOxcOlYAyhtu1kK+TY4ljUslvbuZeQAmHJ9iyUnQstkK
0sawz1kCsQqFTk794ZbXxYubq7H+kJ0atwL7JQpnbtshU9rN6dL+ZUqiEDisesHB94789BuLZ0Le
rMViO9Jc8o1EFUjEr7vKwN5gOJVxQpFASqQinXmC9Q9JqyHLWXNvNmsTbLxRYZrEgzAWUC2tY7oU
+aORmPumL380v2mvWGhONeDUZ5c0hN7RskvaEx+ZqeLQDuN4s+ju9qLJPxfGaySDkn28Qrgo1Mr7
Us+/soZ1ERcm93Ralm9LXFW7PJ5cXgvbOqIeHQJphmJcmPS5McGf8Odeysb6nERF41ba5bHnGnmz
HdgOTtYbRydhY63L6qnVsuzs90yHPKd88vKxfGIpuy3WDLKWLJlDZs/ui8e9FIrBHoPSLRk+RlNx
rFIQcy3cBKh/zQ7F1hAWaSsODlPYsKrrLhCOY5waUfwuVpacs+GQ6lb50IFp3kGLxOejVOj4pLxS
rj3KCYza3HH71HrNqq0akxuIteTmjOILNJAKEtZSHSlLmNUa7cFYfwCQtQlbt14zWoPtTAl17xJ9
vpsZgJqFTZIl/On+31/3IEywviGTrVTgO+oOMk0LPwP5QU6qHjGJHi2+La+o1s58F/MjAKD50fbi
6WxqFixC+EhiJX7ntd9frXIerrVhoomSMt1nZLbEvqYOpuMyDakr/6LnAwpUapcA13tHRNYgCjA4
ygnhdAnSvJVgRhyZoVPq7O17Zb61IsLe1spDWWfuXSjtH4x6j1urMB/s2cdR3YJvE2P1pRhBN3BS
WOqqSzL7/cVoSvoBpp4s2WR10POlCBy9G25Gyv8wFvE7G4YuJJeC0Ae62WzpbrVFKTtNJMMweWFz
jz6gIeAzqF1NnuYui1+G1kZEpGzWe0tx1fMS4v0UM1RTdrbTBKocrzOPRk2Z7Qx1hPhOfPTz0D1U
HnOuWOYOFVI5XUqbnUYtYtDnCCDdLY/McmvEcBgsC2l5l00PXQ02C91b+iCIYs1rt/u/4zZZqoCD
O3pfYh09To7mkPf3D0lelGlT9ZBHzvTmLlwj3ECEl/pERZOjjEu2d++A+b0Nrm0GfJnN3hql3kss
gJvhD6pyo1uTK5czKnhyMTLrkJs7VG8AybqeqgyB2NbpRnpfEBEXSVA2A705pun2Gg8t2piHSUY2
Xmb2zV2NU3PUIhgRdWKwHGIAdBJTW3+0a1Pms+6eEVIuMlV3SOzULkU17WdPiatM533XdfEp1Vu4
baL9SiIhrhobOoBcpI+ZQH9e/+PAUZK/xKlWn3t0ayGs9XxrlG2xn9GQbSAUIbSIoocUokBcMDOZ
mzINHJHJw1TOz3gWHmNvxR0PHnteK7c+0tTcZyUzeGW3K9KlYNRjRi0L0fHHbQr3I/anaxc5Dx75
QptkZMcRz2l+6GecY3EOvqpoMhrHwDEXdfVGrGCg5ELyRv+1hQWipc/CZoFPI0gVk1zpG5gl98lf
3mVN6+rEbh1MY+RBApPtrp3Z2/Rrdm3PvYiPR33oM6Zy/kYyA/WHOk2tB8tw3/E5fwMQ+0wH9cYH
lG6zOMKSWoqLgryygSMLCKOYbmAd/VdH9rgDJpBbI5ZnZl5uMJdMy2M5+I8O1opFaO5uqGoNUGDN
n9+oj6a3XKhHMOx4Kavtcfw0K9zlbWSRPVLYLwlZEFtNTgarMuea8TvCCag3BMja+0KLWbwaFw/g
6W5uiB6PusmhL2J4ITkNdEip9GS0H/jvgQu0Oro2U5dn2y6AEK7Krzwh4swfrCnsRCUv1ujD+qCe
tVihRTG8afigZJMOLakVGCDmvCatQHeOSk63DqIDf9nLj3n07gOQfEzib6S0b52rgHwP3kXpFe6+
gVyFhJuzjXXULbqgQD23kB5OWY5GZ5gx/83mcxVX4C4nhAdu716RIE0btVT9sfYkCt0hFcEstrnP
EFFQj6PFW5m5Koh9poR5f/EkZ4UXvbu0p1uo6AIfvxmf4dKgOdGZcMtxFJccbT+jw3KiQmtJCgLG
TI5WcxYVAag1Th+9jI4eEjPYUQSNNYRfYYFst0NZTEGWuGUQe9YqBREtBwsrAy95abErX2fkAuyP
Vge8Tl6gngyYfmM0nLUrVm4Sj7My0geJ7/ph8G59wxdgMRrezOB3KMhrn2iPpTym7CvtgnGNbalb
vXgeZnr3zJ4itPmFL6nxrSpR3vJa+x50pyPz0AXAM8EOE3AuwiJJ/8xFr59kr44ktu9rgkhufXlx
J3+kv3OYXOggkqHMyyMe25MYH8cZOEWuEXVmAGqd6+/FQQXqzV/VKpvJG+OfmZk2uiNmmGT5ZDBh
epP/44OeF/VZi9giQEEElclO7OLizWLC12eBVsztyZ/biz76D7LS//W6VgeRYpHfM7CclX8rSKv4
z3/KHIxEhjZlxZQw+3AY5Gx6a2BalHiv2O5ICId/VI2MRPK+L1n/zhjzUoMPzVDaM6OnTQY3nXQE
WOdLCqkk1/PuzPyMTNGaae6kGYSxY8fqmYxYLpwjdyH2T5YDRkJwe1wuy63rloZtj7MDHGCEC230
AbgB6XRO99rO6rcZhvniJ9Z80dYfvqmFkPSjA2lytCKU92GdqThIiADYeoZzSAtyz6QjXkZREd0z
QB5W9DOTrLk+h8a8LYZJgF/+YfkySK0oC2c9f2JnMCOVUeqhnXrmBFln7avO74NMuGJbMaTLSvNK
su05iqPuMFtDzINHbFRtqV+r0NzHxW68R62ayJmcyPEbMYMPXRoT3QVmlB2XFRjE/OwZZBxlPhnw
pvTtzHDzJF5ifdEvdjEElTV8miODp9IzNln9j4O8hF9Hzpi0529SybVtVosf23lNfBzg7DaXh8U7
Zv1HMpELauYkNqVgtUk0MoKCrN6NA9IDeaQPKIkAijanPZ51ZBWklDER5wpv6u7GcU7eWTkfFTv0
3KE+WVOKC7B7Nam3jgFyapG4anSTWDLohWy7o+RNWO86wcmmSUitQ9S6idN0thjhpQ7y8aG5SQcF
xJLP9Ky4QNAKUtjbFp0VObtH0mzVlhkk8w0sTkg57BC2pkUmFUeg1sjzZHUNOiIjD6wywwKnaHCM
omGw2xVp0JiVhVQgu3F2Tfj/WXdDjfK9xjgZ0nk2y9nb97hb2eF5oT8leDNELS+N7J5Zf0agQTIN
3hLtn0irS+9FL7VD8id+ECf00GA51JFaQlK8AXnhTiKqFTJPN68FcheGtiBK3Xmvact8bJzqzWOk
tJ9MFJqiIUse8TefxnpJU7iTwzFvsaDzbhX2fClN+Tr2FiTgtH+wpvEs5vjK2f9ldsufVF/SY0Rd
NxfZhci+defBMJd8SR51cLe8MGBxoxAIC1H05Q/HrBYQO5tui9GpDzT1l4qhwmmkYEH2zNLNFAvj
pB2eAQi05oggEUU0WhyY2Trfs2K+1LUG6gM9H3cqJdPIK39a5H2L34JiQ8pikUBEMwf+rR/2Q42T
3y7ip2JqubwMyfy/69IAOhFWGDaKhqrY4KfVPl4u85LMv+74WQ4GnXEm+6sf/4uriPFiq6j0Ep1o
TZNkkAITQsoAZOtTf65NpuIrQ9fvskJQvt3sOu8xkUVKJZ28tkNEb1vzuq5/G0ek3lXdhZBT9mMi
+pea0t45U8jtbqDMycJ6cvxAX8A491H3M5EHDwDLwJluaTrkk5SIZEmw97D3+hSlEuE7OyMl96/s
cctPLrvGhL3TVlmLouhrri011ZnQPTQ+VgCDlsFy9tKkDYxAF8K5oHfedQ5f/qyIm1Za5oZTN74Y
zYr8d1Wyt5f6iwQdtJcV0Bndn588dma7qW5zPC1khWVL/G/E6VAwEDlZuhGYDhgwwvjaa9c+Y8lk
GmRSu8jBftAdpwgmHW0Q8YkUzg76C69/JemL/GOXPksfq33eAFqTE9eG9zMKF2CylRBwPf6tc60L
sgbhBZsOem8y2C76EkOMMtJVVPreyMH77xDwykynA1j7WYbFSRbU3sqWB+yJpiZd1EtawV2lNmGo
KQgoBRCzkTm6+K4m356jGPITwz5Jcqgwlvc1fiX0mRLQv31qiaj3ffyvg79LQCGhQ3bhEdioj0cz
Hf/0hgNmr830g3oysSfuyMKbtknPuNcr2C7aNOAxuyd3GqvTMK2kBQL0dry8X7opezjeoiOA/LHp
GzJAzXhgEMHX/T/2zmQ5bmTN0q9y7a4LMjjcAQfaunoRM4PBmaKGDYykJMzzjKfvD5lZdSmWSFVd
q0WZdVuuUpmKQDgAH/7/nO94vW/Q1+uyS9zdpyFMGtip1aNpNdiKSqjzVjfz5k/FvTKYKygbMEB9
Iy41Yj1lP6NDeIi8tP5SyIhcO21/175x5sk7Ly6a67Hx9T2Fu6eBieoU4BoYh/RGG4E6kKgJQYuE
mjEakruwGq47XAAb3YXOfmxGfaAqRgQo6vA0se67MZpuWps9UP7RrZPp3lmi1D16t+s6tm91VBen
vAPSM4/FE0ExkOKuxxhOnh1w9+F+QPRoB6SPHAXXs7JpDPNeckso23kZZgjpGCaVI0ccrDp9SPzS
PReOYe/J1wnXVj2jvISTtPv/jsry+7/+/bno8raebr8HUZH/ZJB08UG+7ai8fqwfn7+nfztr0sf8
W/Mf/uaf1kohrA9agmQk0JmagrDxLg7fm/Zf/y6E+CBcbI2uNE3tCsv++9/+8lYK/UEINikehiRH
C1fzn/7yVgr7g9bKlCQkucqTjm39/ZWX8j1vpcUveuGZhrWltHJNz37lGy5TAUq/H5ojqGMaY51U
e1bXGYNh2Z37+D130mJr2thlva1n4wreJwYi4DdF8yWKU2wH05SRSWHRqBtaOHMLQ2PudX/QiiAt
v8BwE6IY3Q/ex5RUO8SSGFTIaFkPBZ3cRvN6EkJf/On6fR7/V/C9+Ms7+tIr+sop+o/fs3jDnx9v
ozxoGOl/UUM+QaIqmuMAEJfWt1Ov2BjNW6e1P6cWvCykktgO+jC81n4LiCMjm7cM5PypAvhBd4+d
7VjjVhE1LC8kVHVob7jwC8dEzDGz3OL/CeZVq6cnrCXqPi5Rsigvx2bTZ2xlZza1tiwePMgQZEAQ
KzeQptrM1JuMaiQJ2WueVdw/ADu+c8T4terhXEiXnTupMPlvhkH8bAv/xzAsf/5iGAa6hVmQ981R
TOKkivlplMZVL3HFWIL8VP0wQfSP4ai4oXnsKYqX4fOLd+AXd0AsXtx/IAr+8dXYgV9+td8bvtaG
rskSpDKl+20dDA9UfREGNDc+ocBVpm7G4ZusArqbH91SfMrT+dgudfugRlWP3+L9S7HxM//yUpY/
fzEK8HW9SE1ucSzs4nvGg4xyYDa34Zg9GCSNboY0eVBwGQ89Zb4zR5ErO/q1fNBdhWxiKmsSTNnf
xmVS7dGKo+ixivTkdEvYxVgQXhGivrRJTdnptMv3SYfUoAF4sA2yCIvYHDxWrv1jyqnzCiMtNwVt
O/qQqH7xp3V0kR3SxLvPZdpTKNUj2h2OmrucWO91hrmFIO1ePctOPSM98B6BqAbXwmnKfeD02S5Q
mOiaprpJYk6MtezJ82HX//7QCSaYXw2d8n4eurhEAeh1YU1ZpT6JeLoMa/vBKNhUoyI8CjM/mhUF
xfA5oM93Xxl6D0L9JL1q1+Ap7Hzrx/sXYi0v7i8eJ7VMXC/uIV2vxrWnuibbhMPOyOl+KuOzcpS3
JPkEwE04/5iO4a2ykbRtYsJQr9mPkyu+l67zpQ3t+9KzziQ1jVI7X2poKy2Hu8qisYXXeJT5k7bH
8/cvVug3Lnb58xcXm0OZbGo1Dkfb868rhbmsTwjeMWOya7BJF84BlkkCnJWMJDZcjzTfgcQA5DLc
24l88HQK9nIqo99cj7W8c78avOUdfXE9fpf3M0gTMk2S6Y7twQkHyyEM5HVVLTj7DF7vMG3nvMLT
1FUnZaJpMJ3iQIkCyUd6npkVZjbctV1wiN1532bOx2kKdzl0sd8M2Vv3d3kAX1wioeWQoZAGHcH0
0EWWXxuOiaXr7gxXPmSao3pbPzselt4gPsCEY3MVnYnK//ib718e6F8N0asFMESOoocEgAeqkm/Y
0Nj1OpqTcdrpne/HyVmpBsSM7MCXq+tWuvTpj/l+u0NmGi5FEfrm0kkeJzl+pl5Ac5xgaRbFkKzt
IfwN28R6Y0JXy/C9GKZU5EHeeFkFQsrbma1AiTACnSMnIjl4dcQevKWdK/JjrqqTJmUerGuyLnAl
r1mbsYsA5yTCDf+FV14ZseR04H8y6ybjmRuplLZVvHXwM7w/qm8tw3/gSl5c7mA6Ip/9sT+2YV9j
KukgMgT2avagO1FZzBOFqdTa1qO/B9266hKy5G3Msk52mfniQMZRsKLsesrRzHEeQUltDS1yZgDo
3tJolnddX2zLNr8MSis9jHZlwm8yqT2qEmeKsXT6AK5lSJhWsV/Wq7yl+D8tpCbQfWLFe/FEf/+q
zpovSDr8debaavX+j3/riXq1AOqhjpMy6qqjPVY7ssj2Fs3+pIAlBQ6mdeIzwtOgJY3b97/Oeuv7
Xq1yBTBpp46YIVsDHXvoUKN2aLCupIRjIBEQXaGKNc/diCQTcuvt7eRYFEhTYi2LHMuybV/FHWrt
JaZM11R0h0odDeQ+LRmE166fqjtrnNC6JHSfsj7Lz9Owc6DIweiPqSRMZpleDF3/DBPh7je/6Y3l
R75aflBDBbq33fIIN2OLyuTE2e+ZosqXRtnncnbI5SoevYLg0NC/tgLuMg0POMSpWWzqJL2YFyOl
5NS9CpV9lVAvy+VcrIoedcewdDdqwzt3Y2tx6um964rf3Yw3Zlz5armiHoa/ujQrDteSwL/qll7y
eWE2SN/MGrfseHljUJ4Cy0MESIHVdLicXfNodPpQC7LuiXNbhS5BkaR2p+ugRGbJLH5qnfw3E571
xqZIvlqjWidcxAVef4zN4IqOGdkYEe73DstqKlmtpCYuohlorxNNAO/Pzzlx6qVh5TbdHsT15Zim
N2MhnyjsG8ewHrAUB+6I6EeaRxMczNlvHoK3rvT16kVwX9cqsuDqCUcvqoo1zCv0RPBDoCheyVJe
9UF9O+GTTiLnMkk7c+dWvbsaB3vbV2WIQrW6LQY8H724y+3hi9Dk+gbqN5OyeOtmL0/vi1nOC6pa
VQMTUxbOW/pmJiIV0+zRNyFXKhHft+1TIdOPdUDudmTfvj8u8o0dtny1ZMmpadsANOkxqo1sHaAM
vp4VuSeFB0xZ+O1nrAAPVZ0fpvjBLO01kHvKpQuDEuu2PVygiBAIUhPrCZj7974LyxV+t12q9XXa
Ia2LjeHBL0p86nW3B3j4OeqZFXrS3NoKqJwzQ6/2TVRbVlaAVw26K6VIOOjxv8IYo280Z9fv/1Rr
+Um/WJ3/QH29GOHe12Sb2LI6xim27co9umNyrQtAKGq+h5+30UV7BG1FfsiSwUWlLbQv/D6CgNXj
fjYJiOTp9OrPdUgvQTxDvDlq0thnbf8wYjzqpAD9can/vbypT1ESld+/RY//e/nc56Kc6oie+P/5
+V85wP/1tZvH9vGnf9nmtIymm+77Uq8gBJK/+ufZePk//7P/8W/f//iU++nd6oe1wOXern5Qsw26
x+ll1eOPv/Fn1cOw5QeCTUj6czWmV88xmcn/LHsYgKMoXNgaXhn4FuHZ7Gn+qnsY0gQqZSuJx8UG
Hu5o9kF/FT4MCVUKPz5CfSFsSyrm2H/79dd/PjPvVT7EspS8frQwkVmv5sExtLPRzD1rO2ypVW71
gXbmpt8kB2DBh/482Jun9jI8r66c8+zqxQj9dQ0/VSfe+MpXE9oU0ngoTb6SOdh5cGuveLC0heX9
/Y//1aK5/KJX05Hf2LDmR8Pa+jTOR8Jvz9I+H7eeX4S/2de99Q2vZp4ucDxLWDSW60Jfow48lWV5
3jT+b173Xx2flh/AA/FyPlWi9zPf4+N7EHX0IUdwlavWC9t958wjTcF5uh6kbO/fH69fTS7L1/GM
vfy6KAhmAOZLm7yMPuYJu+A6Or7/0W8N1Ks9YFqULbFwqdzqGn95NZnwUKOPcayi39zrX60By7Uv
a+aLidFr5CyzJJFbe5jtuxA85mnMAuB8aQNEqIiyb+//kDfG6I+358X3tDKJc+nE8zaOEndHilO8
RWwU7t//dNv91RLK7xCv9ku0eKfULEuF4oC0WULKa8OSOJhxEAtzm0U2DSpE7dHJcUxALrXTe/re
ysr0aw3u/mJYtNWs7mGwmTLhVPdNmJIkDtFnKr+QJqd/mFMfb+IaChOSdiz/dZrtGwiKm1EIsEiq
rxcz+NTazQ3B2x43CHTBbKxJJ/SPeWYa9MbiaRehglz6NIZ/NCq72leTh59USshVgBLQXG/Dih9y
sNmJ95/7bgQBBr/nYxiW/cmpRxt4hNUgPZ/9+2koXTyRXTp/CuKAxEaKhmFzqgu6/Ac1lhOGd+Vc
BlX+HQo1Js1qLLuPuJNuY0ttsRCuosGDFwfmIMNt3+50JIYzwpPcL63XEIskigSAVdEe4sij8yuo
S61b0x7TE8LI1Fspw2oxZxk2uc6TrjFoy5ouwgNEeLRlkTYWJ3xiSveI8BSFfe/J/JsdB4l7qZG5
kl5Wz9gxkyL/Rr8UtzDmNEUgXUzu19eoqWY6nQD82DMg1SYBrrA+UUr1n1KlcUjSzK8vIFAVj7wm
xspagh7icEiPllkkX30D/yWo3PiYjAjXV3MUYhLPSDDHpJHmH50IYk0jRbBNLcIyuq4HNyBdoAwJ
1PTSNt35jLMh0Lh4KhWUyTF/NhV53ixO0xG9d3IhgQivazk2Z14LU8ftoXw2YUR6UxTF4swTPkL/
aJZItEMmUUyc5HQVOQp1hWlwCgb3ci4wUoR93h7ImF0ISnWWnfkFx9p2JGkzbNv5xIOVbkXrxgdw
RMHXRJDzYDiC1KXZJko7yP2LwaNwRY414OuArOWhUOlHgNtbR5+ZUPQOYkKTiifLPFE2tmcehL4m
828y6wsUtuExSZsUx3OLYkpSJPsRjvDPxsx0jga6yQN8jQGhfNyfbNm6n80EKVBSoQTA/pKRT1KO
jvUpgk7ToLop7eZiTEtEKgExG24UwTXDW0b0Zthej9CP7+MkDcmyGIG+2lDlfNIbLXmaG2P4jsE3
v4wtbzzUhCMQ3l1XFzEE4jMEjOaZrh0Dul4O9XBw8zMLZSX8lL7e4xWpb1GQiRurDNRZmwi6jqnZ
zJuBpIXPcz90G3fJnRV20XJPFBKo2Syqb1Va+DeoSZPrMbHGS5Un2Y8Bpfipxh/6kMFv4UL76HYM
aWvSAU/dc9tS3r5GLLNLubIIbriT7/FHQMqus+4L/VG1H3ssS1ZXzWrTUcFpsBxP3UbWlJyKmWC9
1nGb86JO4wfXx6KOKds62NIRlxNx73ubGPFztDvhRVflmiJVme8wHgVovr0AWiQcP79Ms+e5C8bF
tjQdIDbq56QihthgS7T2otq+FInl4pzuyMDQXk5NzB3ZpvJGHDhqTAebs8VlFluSFC8DRwDqtCs7
cuTRSl3jindZnyfOBO29kP4uszIOPk6A+bl0y4ipy0lQMib6jrAvn7Nx1XzV9GAvseLgOlcKIeFk
htWVT8NiXxVGvZlsCLn4BBNaPhqjedTDdqOZ6QIszOPzpkKz6E2iOCPyIvyUdRoYmpU43fVYT8wJ
vRf5+GVKcx+LZnjoUtRicZMQoZ1QN0eHm3t7ezQUZTdzxF7apZX60TSG9ZSkqGsJsICh4E4hFCFr
TqHFhOiVqsBpT7mDMsgRmuI7VO9d4geCd9Mud5XWFuwXUu2KeQo/BhVu1Mj18ktXW4tEV5FFMqRh
uE3sHObGXI/3WdSI9UBj9pg6xCeVQVOfmZmbnPIePCjSzfHSyegnzdYQH1lh/UvTVN4nr6dXYVuB
3Audufs8CzhsIAM5TC24BbQ3LU7Gpl2j+S3PwaoGx3jMnbMRDgAkIHvwT2NjkFlhVLLYiA6W+dAR
qj66aPaHEtCQirA3yh4oGRljOdMCgZucvj1QAIG6zhModSRQlacmzNNtrQL32YF7fIjseThqVSbn
YL2B/fZxU90bnsqQdofuee6W2VWID/8cvxDXEIfOpTmlICx6B8ZHTxukMqz4oTCw4+tSFOuiKY0L
jiFcwuQsuYvQpucUPpdGa3fVWdDHYeWwLDYVLZVU9sNZO6NUb2QnKK2h2IjqsqWSa5MjXYxfPI80
Shxc2JJmbMi2BlBFS5xqq6Oy5BgMY3xt1JFz0tqfkEDUsGSiub/yu86/CPs0I1J64XCptloDovTw
DhvJM/4guRZjpNc6TOVaF5qCZhxBK/SFHu+Q7RtHKNbuNsHIduY5RrIZqio7NMSM837Y41cvDXzc
wTlV7qgimYxE3bUX4sAd8LCwm9bNjsjLSuxIz+v2pmcON3E1lAalpra6CrA0DKQOt+49WnrCCGkS
ZgilPAOsUaYXzE8SWFeILwICmooYsfzoCbqMsN0JASe/jQ7dhQ9O5lOHvrHCBtzVH4ETlcCqhsC6
yccE51JZR/DOnG7gUK/6LXlOytgOCWSpnRaZEa4wLmLUaCT7aR4P7QIDZUYLtwjTrHobcEwIkRyk
7ZOp2rLkmcMrvaqA73pwiJQfrlWtLOQ5dWeiQrA6+SQR85KMiHv8q+1TNlvJqASbGzjivNCNdVQW
gzzNEi/0pDsaGaQIJF9yPK9fu9Z0xS4LPC02KPzJ3Mv8uoJZJIjoTKRDgT/1A/lDw/ImkShM870d
mvqLpRaVcY+OBRZ5ZaPlKoMCiaMgq9lBCglkoE/OefLAMYxkIEC3yU18MYk/L2SCpsAH3tZDnpyi
0R/vWL6RDEWJJseEKM4jiAOeGjzo9U0mC6vGnKYCtBkijymEt3nqb6aUVJw9KpERHxgFScn8jIGO
opyVcRZRzSlIZBwS1e2QL0VcB07WeLKGu9TxakqtVoCCMmwLUCiyjrqvvt0jXkYeRk89BIy3ruAs
U7GIbftH5VTVgKdnqIwNZtmo3xdWCnRLgxPM4BqGuXko2GlhtJtFNa77vvO+WQDo8y0F9o6QQ5P/
T1DsdNE2RdzPToqELEGsXj8mEBLWRpRl2Kxnp5yaVTO6xm3ZLyEfdkzk/DGVk0cMgoww9basD+LE
MpO7h56evgNllryvRSRvYPIrvH58yPEeqCPRD0aLEd3vrPOAZ5lJ1C+YvK5wXk9yCbws+37eZ7DK
bIyeDlklK5PYc02aSws3tt//i2ckxLnRbNnGjVFRTybdLDcjb4f3ut38ccr47y3NvIUC/6lQ8z+j
MiM8Tn1vV2auHxMWl8efpSzLX/mzNKP1B1eiKWHVM2G0/yE7+bMy45gfXC1Nxf3gPPtXSUZqCjl4
iLUlTMeThA/8e0XGkh/4AMtzbf6GZduu818pyPzqpIkSxXx1ou1SgR005ySYSU5ntg/X1Wq0sXsx
BP/J0otrut5SBXpxjs3nUkjVgcHLhxxUeLQuSvM3R/FfnfWXj351hKUcbcVDwkcTTaF87H8A6fLD
P3fZr4pUtoRn05IFsUUpu3VbgCFsev65j35VjPJ6zL5d4zDeTbTJ8uC2bfrfpBK8NSLLn78YbAgJ
jcIBpbZuBwq65byBQ/J2TuX9P3fpyyP04vNbp7fjNEfCaRN405GUU+rpz7nibQERH/G6KrjczFcl
KDdyOZw4xP9gBD4w+W5glvyTH/2q3ARoPdFOUSg0JhhjcWKnofWbj35rwF+Vm4wyYwqNSntLU5e2
PQrH0tu+P9ZvffSr13IAR1lLk/N0p4JN4AwroB8DUub3P325Y78YbvfVa1mGQ+CMvbS3His2S09C
yCBBZa39+f3Pf+PqFyHfyyfFzghAFRRsthWpUgRRqbIj1dYp63BN2Bla9/e/5q2f8eo17WGEulUU
2vC6hksfg/MU1r95l9766FevKXkbOau1T31JmNMVzkuyO0YnuHj/wvUiP/zlHVhG7sW7RLU9t2Aa
2ltMgdOFxVGrWus2rtNDOOmq2kddUgBH7qmurcoqFzXN9gUSPMKaGI+5gSfxXpoTBwBmkzq/0dga
28fRs9Ie6QSVpm3YDCO57l1X53cqizA5NW6shtM8+bWDscqe/Gsyw7zxIbS9yD1KyhScBOdmbNgv
+EPcBBsUxBB6x6IXJQlohWjbjaM4Cq68hnhXcNRxKw/m6BnwhPivxGkZRYI7bE7p0B0n4aUjeo0k
bM7C2PIfo3Icvo/emGisKHBBOEqZTfSlwW9r3Y2jNUMTdgnK9O4aFLd2toXCZEVfsYR43oaGH4Dc
hmTNGtC4RcvjKkoVnqNgIFOL7Hcci/aVnEFXPbDVtOZv5CkF5XVetr2+Yue0SMCjUd4xdHSttG/P
8xnpdRMJdRqc67CZcxQe35EM9uSLpQaMGhrvZm2Z7F27sb9C/6WBh0EkdLEPdBnjhcLJ5lDcl4Sv
IllWtbjO2yyMLwV0fHVelhNFIY+IXQeWry5UA66SgPMeRlkQOSnBX6Bq5CcPhbkDZF1yKyr0bQEQ
POyMXfBcVKgwYGSZDdmhUKByauYWx722AaUVJJCNPTTvkDZb7XTiAX4g5bxd2Hk8Xmjnm9nbWk6L
fbFxqFngWvJna3GC9CbUNZ1TAUt9fHveOGLHlOAkmlXkeNVV58Qi2CADwbMcVhaVjKzBi555td2f
O96cqp3C7EnKjYFPcm16bdKhGAEjKXpzYUZGvWw21ZhgbDLZ+9IyTL3+fjDCpP7o5nODUZrsXG6b
GauMc1SFt1VEY9etvMExiPMZm6WS2TfQI3BQxC275yxFWT2Ixtrkcqqsi8wZISIUGYcaCOzADjlF
CcIbyJ0Aoomfe9rgNJ2KXeT2pL/VuFvmr+R8+/7BHSO0kQl1aM0X2mV8yxw1cuwTDDiAihlpXUP3
wyVNDfbCmVRpOv2RIwT4GncmCGW3yScqnzGZ236hxpss6HW17d0wQejiFw3tmjJV39ssWlQywQCY
y3VxRGIJww4XWOOjKrDjbFwvghaPXoxwFQvvUbZ2Sj/GCkYEIEYlv+7du75rScEmNQMGegj7yzlM
FBmdg447297wuIjqwinCjHALQ9iKHFYZkT3f0QS3RP8U5G51O49kEu7IWNb5lZfTHuQ0libA/WrO
5avUdjGNqik1HszJs9xPoXYSQSp3NZgEWhsBMEmzFJtQ+MV0JULfjK67Pprsj2EduMF9o4nI3TbK
MBhQrXW9Vp059NuSJDVgJUkOjZNcC8frgG4YEY36pb297ZqBR3ulOoNrxy4NadWXc32Kcd8kt4XR
FyTk2akhvziB8DsS/KKemNmYDJiVacDZ2jjhrNSt73U4vdqE4tIWQRLknyAPRs5jpa3iizhTlvoK
dz99yAfRF+eNsLxsD9QiHD7liCqyNSkzxGWlWLlI5fQnCMxMenP5WNWm756Rjc6eR/qJ4a51Ek7T
sYGClK0rHr3mqKKY89cK3EGLenT2TVI2okxjHPTVnA/3acqK+4171HsQ/duEgiyRbLBUaY41RIVQ
IcDcXXb5pqvcBK8SHrzk3qySst+nlUM8mBXgT+ORnhTO8ix22vPCCScDq1GqW2mQWcGCgnw1zWA2
mhVH/Y0UFAXXMu1T+1tJHcjfeXOX9Gc0w+x0iw/SSon59JvkG09YqU927YiO2Dm3CMknJrDlNhOR
jI6yseiP1HZOpnfrT8p56Ise5l8iF8ofYb1TeVV3lfzYBhpOGkx83OuelxNTgbsrGS+iXASfq7nQ
Hr6ZvMq3XgBIlheFK4H4P6kfUapz6Gl1kTtXrdW5867J0zHbZbVHVh8YCzWg1sa74eurUPrkWbmO
bVyDck94D6dqBG5YJ4gyEh2Qm8AGc44uQA1YCYYn6esLCmVxdRA2138z1BA67vDDEHHBLy8WdWUn
9pVfpNmllNQaVhA6w3wNC0YPW69zveQoZpgMn+ohJBYHBls2APi1ixluB/U4/FJU3XZ4JFvrxoWc
7LJrcClPBayh8VWv2nCEAyEKUBGp0w/kIDsNonfMm2RmtvnUXo7w6yBFIqPgcZehKPZ+1C4gF10G
8cqcugxQdF/NmXGX1JSOV7buuuHOstK0XrtsnQtm3CGlQVYoAS2bhzahhmgBpNSin864M3AKnSBL
Ma4g/3O3FuZWeyUgspsHgW262hOZUtz7SdNOUNGQoKpj3uCw3DSIXPBCFWNwT7qhCQOjnchoVWmb
nbl1Q/m0LEet9+VUEMLiT06UnM08gbTdqqBhRmptyAIOin2xqw2Z9exnS+Ny7GeKSgleR8xFiqTG
dU9bqLimIdnE6zQCKLCLYcaYF167NCSw/Y+k3NY2bcGgDoQ+cxtJ9T6Royjvw7iDo2ZXxKsiqprh
d0jVF4excdWXUvquv4/M0KUTNHQzDs7Jaj8JmHY40DwbQBGjRIYuqLf42rNMlixHp3hKs0i0n5Iu
gqck4sLIII/R8z3Ykwbt1IR9pK+JQKrlRUv+Xn/sWZHnraBISeG/d8vxrLTo7a0s2ZbhE962qN+I
bIjpirZtMrUHKl4uYR5jU3X9E9MGxvZgmp1FZRqQ2Bu7ZgBRLjL6jYJkIC+buEDtk9IJpruinbk+
9xyXnCsl6dxvyAfX5SpwF58lW8aeCpJOQfSwPQ4BQmKn7qzvpdfU9YHWLj0q+q7EBNVGSfoJ0XnY
wSva25BIvGxSx1EnrqIBnA3eTWcAOiDeV1bVunM1nObOswk/b6i4Ps2T3ZG2M4eQDSDT5MmyaS7x
d/iTjycsnrL2JOPJDQ69NDOSp/wYKlcuafxepjR/y+8mXt9k33iear8UVj7Zy3RIIoTqxpmACDNF
T9bZnFQc4mO6rTRyuHPAED8ZYR7vQ3eUNbEEzeJCJu4CyopKMPMZfYbYsnJHAz8JKWv3RStqLGZy
HoPbuWy7gfp+Fqb3OSXV4FLAWyDMIFH0YWIYNkdhOQT6LMZQ5w6clj9eTmVLU5VHvA0/TfTOrKuB
Op04tyqHvhx5bNGVntw5OfPskt7KXNbdM0YijUKrGvwIOGuOEh39g9V/DIcEoeKqdzAzJC2tmYsw
xad5nnV5TK94iC3ao1CaJw4e3djeWBU25a8p0zOdHt43+1pWYz5fd/VILxvYEvjydFRjfu/DFLNS
Wo5T0uLI5e0+dFNL5DPVcYncu69FnlPp9bPiWtetirZ1XFT9M90nh/LmoKLQvUL5Gbekj2UDwVVb
FQbhfMqsoKXWXJFS3T3bQx+QhlTEulmblKex3EAHGbK9KZtIVXdVj5SchJ5c2zm6zNCv61tRBMgV
L7u6DgmNAEOmE0zsVu+3hGWRa0EQbT8o3OxpZ82XCm+Wj+cSWhGv32DS9RU+lVaFnJTIAAhxROnG
I8Zzcrs1YLs+Dzxwu1kbPWifihHCosFhvqmw/PkwtpPM/tZgA+9+QN8jOWEicbo/dElSw78M5py6
bK2Q59/CkJunT0UcZfX9RBhcujHQY7L1MgLjEQIb8p5wGsn7MQe4S1uCfxUOww6Cj3maEaO6F2NY
kRfX+4lVnUXEqLjXMbrkfDObjgxXcu6kd0WgsUeYsFeZ8OKjPiCxs8TZ/7kn4QLoyuhXR9hPyHBq
ZBCEbZW1RdKJn/TFtK6srDZWTQCLWdAFFhiszOa7mRr0AQkryeVm9gvSk6bJUNWWs2QKllS0c3Yh
PGWOZDlZebhVzJpgczQ4qWRX9UGZrpMIH2iHWNMWjCX0CrDgCivORuQRQAN4WQAyUmqV8bZy5z69
CfxqIPhs6MBV4ZUO+lzezWZMCyfxTLbtCryrtZrtwZkIGtCFu+sNYVDn5xxmPA3QDSjhDQ22tSiS
cFuipDOzo3RTNzyqcaIjYFml2R8c/Pw4ZXWfhese8+gTVqARfiK2YO8w04v95ietsg4YVshYwf6E
tf+u9KYyb4gmZtsSKlc0u27I2vqjBjJanBEHbZBb4oDjB7LqqT7a9GVTQQQKEj+6zqJiCi4sSxCG
W+rR24G2E5LcqWTgSaEt0PT0Bm3VrNkoaL327AVQAYvd/xLhG4fml5X1ZyZr7ZyGaib+h4MTBFUT
KqY7L4xzGihRfHSFDOzbVNEWCklnq1h/Ij9o501UjCFfBPl+uA+rTKZPReEPyaNkijHILGgdWWGM
4zndOKkAOtIjwskguxTo0OMwDb1jiiN+2Bra8NUjHZSWfkZvRwVhvfRJVkKZ7BddTo2ArCtOxVbj
zyRatbHweR6gliELGLgq0U6feYE5/aooa/y11Kb/RZX1I07ohNOp00gChhK+tqQba+1mAnSdjSZL
/kFNPh2klNZWhMzIImBBIcxOV2KE9qFQT1H4aOhNrNzaLPQao3lHQ2IOzfx2EJK2YcR80jIJMq+s
Mqd26h8B6i6Atr0LZcftPIKLfQAK1hlZdqU6cZaE50e4VvckcYTSSxMW9GjRgciBkOZmFbpbk1em
sXKihpFPo8CHGLn0gQvH9XdkdFrFxqExYtEe95Cz+F4I/PmP2s//s20Ry6T8+U5bJIQiUpZR/r35
SbS6/K2/rLqW88Gh9os931K2EIv49N+sus4Hz3akiWJVM++8kKxaNE3w7yrPxkqrTXRG/94fUR8Q
skI1dTRhzVrBbviv9Eesnyt1mpq0sh3+wV5vo294rYlOx76x6VuPJz+tu/OAYF6DsNIA6lWELemb
Q3qiYiO8ArATkwcKjXtluMEzBW0kJJ4dA10Ee9pYVnZZdWZxyT6FxGDwMOngHrUxm1+yFn8hW6B0
64n6vA9JpwM4Ze5UKb3di7H/RT9G/lzXXH4NI6y0tUh9NYCFV/XNRDILOVEE+9nGoaNYbMg6pFXe
syv5Fmky4OcyOLmkYa1TUdGXhD8kh7m8yI3aO0QSoD1gpPauy4Yf9TSoi5jjx6EFkbQu/Tm4SNDe
XASuRXpUhyzEHJzPufm1EFb5aaxNfT4TlILL3nc+V0xxtutlVy0RR9f6/1J2nruNK1u3fSICLGb+
VU6WLGf7D+FOLOYcn/4Osvuc3e19vjYuNkCIlLxbgSxWrTXnmHXSARhm8VJqr3//zB8kx78+s23Y
wnZ1R6Wz/WfNlbDO1Cnzqj2xjAlx4ijER3XeA47Ocp3gSAI0qoAUBC5CQn1+qns5LaGsbaFF3TJw
nfehLb5VnhnfSPKm8kTrjyOf+oaVtvZJRXuWQf9Tmee9GqyqdYuzmpPbdGbj+G/1YXOENhnTIj4p
1l1JEPCjm9JFdlvg4y7JUF2nZAU4LFK91K+6IsLbKhrdB2bRJNqbXXDyJ29XK4uQJWQ8XsIwNcg+
y4mfm3bnjVMl7h4kKBxyouNv0ibTt8MoUHeGUt+m/o+/f/36n82Anx/JwoPP98+3T1D4n18/puCK
SnANsmtIo2eVcwjSjRuuhK3EuwxyODOcUG9OOTdGIpS2TAAAfE8bEcIs+WdX057B/i47Y6klBUVk
Qc20NqD1xh3B9xO6PydepUa908fKGl5oeV/YeXRrUaAafOaMXUpMK/DsstrlRSavUqFqnoIVW6i2
hdSg2v39o38wgs4ffSINcKUhd7N1a7oaf/s1VR0IZpVh6TWKb0xOWN4QTvCqjWQqJqQrhVqU3vYe
KWil697gftQuMjcFRVgLokufpFCOama8JmGhPiWITTYoaHHsetgpVPAPBO2NB+JJ4k/etz71xv48
C3VSaRmRDYMCkmN8eN+8drQ0q41PcTtgZpFadSE3wVtVYZzhpSury+jjD4oEmUBpZxpnMlo2JSfo
tVfrJZEZSyZe8t4xyDjzNFtsLbj+92GI6Ibam4dox/YftCLNTkMNCk6j5LKvkxjVWVd72ZEVynhI
PeRFOJ0f26wOVtQOYdNqVoiSK/wPY+P/bj/q//7ApmUYhLkzPLjWdKP5/YdK+BLlCAj35JnWHiQw
waxJKN9zUO+KovZn3QcNphAV5pJvH6C42wHH9+RiQvu4SMC/xxndAixxDrKcZZeIZjuzVPU8xEcZ
MbcaxIsY67tBJ5clTvUONKvpIpL2c0CI+aNty+oxd8phq9Zhv+sV9I4JiRwn2F3Mvgf5POU2Qnwl
K4xIgJXfZt3tmLDub1EDPTM6w89RrFe7Zf7197P43+MnZwCOEZ3VB+ewOaMHfjuLm8rwLNkJCRvV
2Jshik86tgUqOAfD47QLQjjcd2GXrBqWVBuEhRRsPbveFvzV2rXiO29iqNgkU99oGEhvWtvRusX8
0Ku9nxOs//PHBNnx8dd0SFQXKmYOlTKO/vGWrftRnanw1o9dbxAUW9EACUO4qqEtA5qe9vBoxqS9
gLEbXtuuf/fhuR2VoAVlrTrhneNIiv2lPmzzMovu5mNakhx8LVZukKvph8iEEuaoIzbOBMk+HNLM
2DHPFBecg/3eHWtzUXr9FxMh5zO38XYqn0eb1GS9MY9LcYr6S9AI3M+7TGeqo69hWscnSmw3s3ak
1CxIPQIDXUys1y6w1TshyC0xBbTzvmBNCZ5HPOiaU52CnEDLHqLXA+JtC91W7eU3bjUOVBia+KnS
qmbRCKvlJh1m1mY0kQ7l3VBeBT65QxmYr26TZ0daktlxfqQEqkYiqbzR9Lbbeuj+l6hOxT5E4/xC
+W2ZpsJ6LJqwuenJOeCnbeyFMP1qi5y/uIk6317IAPhD1ahlD59NeGvfro0ljDH1NEwboBVA7qgl
rPRuYPnsb1wV/tnQGAFTJruBquOSee2L8tzIWl2pHunutZvDY6hSUBeIrxE0k304bwh6DjpHv847
baMbi740sORJvecyATQKSfow3V0fhkD19tVQZ+vKd9rT36+VD4ZxxkxHCJeplWljo4IK/2HkbHo9
azRbEceQbDSEaLZy7Tz5lQ7M8Jbr9M3okRjHLHCTvWqP8ExK70TDZ3gbTAgZnt3YB+Gn4cntcLPk
pCQdobDHVZEerQjc0Hxk3gxMzz4Z9s0/jUDTm9cdYU6iIi4gE0LNn6MgXz+5oEWbHGk0OExQwxGR
W04l3uzN6pZUSrlr9Py95lzZ43fSHzknNih45Tqzm25Vw06C6pI9g/V3T5YkncBrrymn9KKqjeE4
2MC9dBNfNHf+cW0EAfmPKRm/7fiCPsa+aqMmzq0ZvwdokbXOsag5Z5xsovADlIGpvi+1ltBjus9r
TtX2VJi+dRRUjjcD/bKHpuWfyltRfQ978nG4koLCzY99FtYEWtXxiW7E8GSr/rLOB+8Fup/cO3gx
103kKy9jUwSUtBvnEhmZhK2p34vMUD5p/c8aiD/ura6qERtigRBiPWHMDJnfRlPFiK3QV93uSInI
X4vEv+CKKh7TxpD7pKYwZLpa9OZUbzV6x3cqqkQudNPNvgvUO5SO3yt10N81K83xDlO94GcodMTL
cRHR3jHrX7tOQPyYLlUNhF63DEunJmC8cF+MrKPVFsSS1Mimf0wCDD/T8bBqiPLtnX4Nod55cevu
O0Xq/BaMsnZVNfGYm43zIsgCAbHu5OvazDMQK9hZD1qCNc2Ki+xENxdnED0/bp8cK2OjICZceS36
0rwvayBycIYhPyrQq/UQHLc5Glvd1M17GZPl6dPJC7l/mk0jINVU3kLIOHzpHBy1QaWrb6Q0vPpZ
WHwl6+Qml0n0w0GSyY14yjbTjprMvF0se3MXm/Ibsn/l3uAGvLPtQtv6vU1XtK6eeD75+rcXcHJ+
phTS7Ela8+FnN1lJ2szpKfVZ81Txt5/diJTRriWAcWT1zo3RFqyyOvkmUXHekVZh7URcfdO10jr9
s/GEme4MB1dIRFb1rdHUOf3xPx5R2vz9WJ6qzWZwjIwISzt5SP2dV7qTe6VmPNY7dZGP8NzywB4o
9GbkZI2G+oiqNjxoWfffY9VDXe3TUFHf7NYD/t643Slo6+hcUH9aEkLpfyWmqvSs4WuSkomm0wAh
wHH8WhlVaJBBjMUptB35WEf6qleH6oepDBczG7JXBKfUekrybjEy1xsKcOEp9f1fG6F1drgyiTdF
QGAfKIz9emJ+XT9UJkLbtNhHFmaRjjjBfV2Qb9hLd90SyPRgWHp88TSgUsmZ3vgh8MbqTqDquxvb
py4cRL9MNIJVsDN5CnNzmhHZlK/tDpjUWmensShdz/e4TpZEB41OfaZ3IbYpgsxFQtzwMhFZeaX9
q21sNcxQ82f0f4wwJAnUSS4WEhPqlor9QIkJqUVkte9GV51qrgIfJvKBIVZftTW1xgZVFClQTufT
JAG+LUtxiPHhnObNfJwmT3IklWlhCUXddDCm7lQNAiHlvPK1yhMiQyQ4DzGu2lKVr34dfy1o8FxG
vcoBTDTFvjNG9/hrd3qGqO+sBMRhkt1Bn8A+6Eatr1gNk9GMluEsbXA98was4XAunfxRM2Wxb4c2
0RbzSyLYSicRj6v5ZZDA+/M/f9r5vruWlGCxSQnIKVPGiKUVR6u3YRVGw7NHkADXKgGnlW7nP6hz
kOotBlLIk35n0QhjeWeRhOUyuYavaX6hL3CE3w3VMc7uRuIHa3RQgRmpzxXiqRVRTsNtRhVoURUK
Y0Ih3buGb7QTNEg1eyJ1E5y4nxQ290ZtGbvA0khzVWrzfn5trB9zdYTvSsr3pvZ0TW683NYwvkvm
YufKa2lwF8yzbPNcce48+ujxH5Buzs/4mBOmZ/Ig1P/7TDnt/PE3rUWuZORW0WYocvWIhe3XZvQH
wtkD634+9M+Tg0Z3ezEfVH1y5mNuIwuzDU5xaIPPFaPYYUYJdoZ0jbssjiEnq3H7bTTRUY2l8q5M
iYCYOWLkCkK9i7VSO4Vq89BaLHGaGB5ui1h5Cb65ujHdzDt3Nt98PmbJF7X2j2nha08UleH64kbd
JgIJehgMx/kFQkHT1JSuvFD+MsmPMPf0SDPmzrk5rAkdw17O2DatTyrNnVAXtvzi9vUTF03yAAT5
waTfSyCbi8NhCN+HZpBrTbCSZYgJH5JiBKrA8arWRrq0Wv/JLOcDuIVZjks9EU21JixzWh98KIGV
dWc1RQXWNS71lzC3v4BQs76BTt/GNXECsetnK6/m7JHlku6Vdggp+5xbn/JLSPLbu5OrK4+WIX0H
+r2ZWlQPXVei3oimO6gVD2d23VWVIkOyOPku5tQlwBUnjshgILlMx+ZNJUHG/H0Cav2P+4zroBtX
DW4zBFV8EJAORJ6hw8rSo1EQch3T0YEywSaXxPRWToL0RpS/jnVyFPs4G+Rifsn8BPaa9pYl7nzE
kpa1RipnLCcz/TnKWuNALutJMIM/69MmrcdWJzmgpFUSyz36Jec8v3Z+Saxj3gHuygg2WN0NoFpw
K4Yq7wc9k/eIE8mOr8pbrGf+fZqOPiU3ma6kSeeBmCZTAs1qgqM/ZBcfLaxPui8yFotLU5XqzjRB
2yuJSWht3XpnwoKjPWnKMFKj5qxH29hPm/3Qck3ERS/vPVYyJyK/7mLP0c+oEY2zb9FBTcrGvlhh
c601w3jzIli4Ti+SxyDTO/J+P5v//bsc5rJgNU3NnusNGiDJP0oNTJHIySUFBXB9t0zt4tpSOrpp
vLS9b8fS3eCraVeVqzyoXlGfEmesrzIJ9uUo84cSJwwun4sXhfLcmT4WlDY7m4Ws750K/FHTOv6m
mMqG3rSLWdPf6Iw7K4XG8cZXy/ASYpqMwSvfz5u+9F6c7j634F+LaSqp0zs+ecX4SQ32A/5mvuic
ad7DRwfNCZziz089oNlpkK0Wxy4gdWhlJpm/kMR2js132yLg0SRU8N7AVgNUuze3VM/1Bb1ncZo3
EZroE619gSyh2UCUCleSnOPXvH2NWnd4U/Lq69+vow88xfkNU/lnmo4LwwJ78eE6yn1fHZRBS465
TvF76FD1qDJ/VlsSASYl2Ld4JCQ2M65ohK9x6TQPloPL3SuzbT5V/edNUvUn0PefEiemf/zPySQ4
DhoSYE0Fy7SP55Ct4cyViV/CudsRBavsusq37pW41vd+i4pAtVPzfj6mpWv6ltk91TtKwvGQXHJw
uoFmGl+MPMCnjhrvhrb0eNMOI3ji6Qkr+ZJn0t3Xth+vh6ooGtCNyJFyDV6ey6lHhxMv3LZwGCUN
exDkwTmIIYRCPAB5MqY13oz1JRp0/7VEGLioRR3foFKRj5lvbLRImIdCpDaLRRKU8OTbN1kf20dL
BtDxer19rovotg/U9huZG/duWpRPf/91P+ANbb444fIbWzSOpu/x46+Lp0aLmHYY+1xPrYem6FKg
4Z3cJpr35jXdcNYra41U2D7KEli+9INgW47UF1A2mwSXi2FtN7F+hWVN0Bm8AZh1QJGOVauE5xFe
/8+NQiKTRpr7Ias5d//+Gabb1G/nwPwR+ATED0Lu0DlV/7yi7FFtAoTYxt7RWxqzWWWQJCDFxVCa
4ZQHVfXJnYXL9F//ooaIDO+RiWiGrtuHkcuvqqF0mYHsi2pIb+uAgnrm2hef+tF1UPPipIE1cvuM
IImwuvLeqms7Bs7ZaXK+Muh8SyOqf+7auHt9oWZyAeq7Q0X5Q3MBd/TjQulG8zmxB21P2kKy7qeM
nkY1L31DsK9pknsfpcF37pz04EJdPopA3fq23Kppz9yxGorL4AXlaRj0EeNsPnyJLmhD5c5uoWvm
rXHnS6P8mvKgdpAeRR4zSnrAy8osiIRpI7Hvtam0jSFvL4dc7AlYNTk1bXermb53YyJq3hR9Vu0L
Df55lRT3lYPz3hCdpHpvS1JZeETvjfmVSW4CZSiI4Zp455Mh+Wpi8hEh8d86o2ruk7C9z4fcehJa
qW9FKNQNoT4a9zDa/InVPZa06Y5ebRATNx2ncZIsRCm8S+jo5W3a5EQbjEX15Iag1NvBWidNUW66
fiwfkcsgXaC9sCafrnyMMKLvmjRh4TQ9C5yvZbCQlOrhaC5AhVRHVBfBAXVtuTSRND4GgSt/7mYq
WrPIqGgWCcTcFZg0zbT1I5319gGKZrP8+7n9P081SmncLyg828zYPpzcjYVAghLyvo5hpytq+EDD
huo5QeiLrJbWycvhjzqFelQNhcSFJjnWZU8qSxZ+Bg+aKnZ/XmeMoJaqOw4mOXpyH876Ii79snBs
Z++TL7JxWlOevWnjToFcJWUPOG7oFJSEzF+TGvqzpPFLj0984QOSqyk6/VLXYXTCmKut6MhSb86X
bufQLB2JKjI1AhMoehXEkPriVZb8Gm5pFWc79ZI7pJ9PpUNWRRxa8bFAdI95rM4Pth+R19kUq8Et
mRShVERLHToHa9qUg2X/fNR6VrKDdKLfhrEf73vHjleIf/ons6Gk+/cf7UP1kAFJ4+ufbkfMyqeh
9c/fDMlQFOLM8A+/frMq3SGiFWt8zS5IuGaNQmt4///+N1GUOJowDJW57kcuj0g0ZxRVGBygqza3
GWF5C6qG5cI1m7vCTzVaFtL/5OYxWS9/PyMok1rIDiDrwQnnjHA+1Hhjze/RtgT2wU4aiiNlvTIM
Mz+6cRw/tIZ9cWWC3SAha6m2A9a+dGfn41rQqRdgKY9EUWpHFff5UevJlBWtm61Y2urbSmXdJmEk
XpWOTaIGXyJsTnMZr+/6bk3+qLOB+ZBuZJrZFOE0fyu1DPqB3Q0Pok3UY6IAt553mYYo8PdGBQSI
U2ID+oZjvnkKta7cQo4bNk6nWy95XT9EuFOvQZ+Vt6hyv7WEHKbMMoOpPUnzgs3ETrTi9DwfksJM
bsOmcWHC2BZzBl42b2pmpH//fT+gfSdEkQuxDFeSxfnliI93OXdUazupyOIMW6shtKSPl7TG7JuS
XkmR5ME94qPjwLu+CLB1CMP2HnWVe91KSSP1XKTndftmJ2OzavyKYNMoVrafvMUPp8PPt+i6qFGo
/Qvr4zmYJUnbpGakHwzT7A7dNBXyMagtSRdOVogw3UsXqgyYio6ks0uPZglIJzOS/jnUWWjRFTOu
ZhAq2yC4xFPWIRPN9NZl7knqFNlMf3+7c/Prt/GMs9dWp3HI0DUULbTk/7xMNbMH6Gdk5kGzMiJx
0Wc/AaShpzmOJl9rlz+pDojSAsNGV2bJXdSSrdWDAEKLHFeXeZNlIl63bVhu67bxjvQ3iZnRCQ6V
SusekqKqzKWn6j3R12BX5oKI5jNSDpqUJ8YDPnRNrqm0ldusTPwrIwoiMQXeDXAY/+oSCvP3Tz1N
hj58aIGRempqaxrL/g8f2qgk/nyDS5ZUx3I3wS1WhtbBi60ZMWQuunNhpPnBi1zjk27kh2na9HUT
KQDv1wBriob8w6gYRQNoJsD4h3xI7a1Bm+JuIJV5SiDRrNHe//1z8pn+xydl8S/I2maWRvPzz5/X
ZFngVVbqQhcpYJ+g/ziIJkL2MD/MPFbw8ybyUxxTVVVuw4h5VpELcUBLFd1HjfLmGaH6DgMFLpVQ
xj0WqOgEqkVnJJq6jYbun3Ld9IAh9MqDjWljEWSV+b1y1mrpy+/Cr0gbzjPjPizDcUMSEbyaUeSP
vf/iJFr+KtyIeMIyxE6RGMkWsZ61dunLLQK1jG9rRxLy65KHV6Zm+ZZamO6GlJoz9/mlo2CvsTXZ
UOPTyaG3g4A2635+QVYKZZljVdnVLGqN2mNdXZX0CvNOfEkJYBqjIX4DqrZTS6G/wnVaqH3VPLm2
955nVb/L7eZ5nkcYVbuhw1QHwF2sx1qHqy+ZNS2YX1hHTE7YzEb/lncGmwHxY+30w4uaeeGhtFRC
4ONoeHFLnyiU2nRPjt41C90IslWhB/K+CCgBBxGaDnNSRUA2Skm0jOurBeDz7CeuFIskcK+F6g63
sMZsJGPD1QlchOwiGR7CgzGtN5ejgHJERN5lfgpPnguxyfA/O6M+zPqnE9hgVoIiyWGdYc9akd8a
F41l9Bard+dgiFZbDol7HXApnMnPPRLs8eplnr4JTFHfBnn5GlkNQetTgaUqk9e/n9v/VuLxTlxV
5z+UgjoKqT9PbY/sR12g7z6UzIds/GxLdDfhS2miu43xbKqpcEhST9zLxC+Kddfb1oph7MMCkXpG
63MF9YqkqbF/b8DxYCPFGR7ylr+EqXaI1GYHr23VmJxRzN+wULnBaxCV6qaAz//JXcP694jEfIUm
4IReQBb1cTGV67JGWtZUx6iNUhtFt+bsTAKLjvMmMv3n2q6sXTZ2BWbURJ6NwChZknNMjMCOaztE
IZ2r9WPCmLIQzj4rH3FxeDeFH/ZPoO73euc51yHD6RsjKQj0x3K8C2umDXOHQ++QMWJ1HC+1F5IA
7SvHEFX/WRHNV6vIjbPV68UpANjV6B6hrOBL4gOFD2sxGLW7YqqnvtPHx1w0XdCl8zoVzDadTOG1
dw7Z1uEQrQC8QL6bym+oAIALEiMw7QQ980K8BVPSOLvzhtRKe9SoUaqmTzksIjGqIDJgvkbmDYmV
rtIR3ab5zr7vpPwEHimmofjPmwQEDjBR9O6nCtXHmT7JqIPaKlZ+ZHUI+Wkwk3xNuJwb1RXexeDX
pnFZsC7rlroGlDiB4KFVbqNpIyJdrivx+PfTXkyn9Ye35Riq6xi6sFh1f5wCtVHk093OyiMgIm1X
4xUBFR4m12aso0WQVs5tHOrhOq28ei/t0FrLXEnbT25jiGb//S4Q1AqdahhZDR8lYVQgZFmJlrRx
ZVJ1yVLD4TpKY6NapUOgnFJtBi99kGT+XVjR9k+Y9KB+ePFDTB7gQ94HdJ3p3/39y/k4JrgCqyTL
Q8RSKnMvpuN/jgnUOfS2DiROPcx8qxAmFcqL/2y42/qrAKeLu2WkltsqV63TvClkvEkT+1G1nO6O
un1Pm5VWVZqFnMIuSZlZO7r50oArkPtOcbYC2wN8jPpNxYVm+8x0NOTucjDV3d8/0b+XvpRz0Dyz
hrIMHs0ijd/G26L0YxGRjEZKtjLc5H7dI1QpYeZiJ1z0GZPwKDbeS0NqWF0bXD3ZaFzmDfKd6pOf
3fwwnZi+X4ZCR6ehYLO++6j9cjRZ0+vro8NgopZt2iF9JuBgHUlFvoNLUwiLZeKQKVp5ST23Rnpp
ZNfAqKN16oX5lQDpaI2lL7xRR72nwaZFl7BC/OnQJH7NnBhQezZ8V1zlRuI3exE99YlAFs1eHQpa
D9NgPm/a0vc3YTWoyzQnareyemVbTNGho12Q/4irbSO4LZ8L94eakzZUBI8ZFtzbxlPHq6p05qWo
BbZyX73W08aqwjXNimTrD127ZP7pPBRGY6NaSegu5B4VEXJ9u3XXVy6qVDc5RUlkb1g/jJ/U8f7X
Dz6lGaGjp9Ks/2v9QCKZqWa5zm2dYImVjx19YRlB/gzGYBH5hN/6PRmBQVauvJ4Zi6Jicve1rrrk
5aexHB/GmunnZgCkmGhyWfHwQ7FD1p1dBHYeHtSejogejncVEtA337b6ZVSHzl05mOmy9hWsbmHe
HmsoC58Mw+7HOgKifttgLY9WwjRYpUzD9G8XQKv1fUmwjHmMemmsLHNYTTCENyVLrLWwSSDsWf8+
tytUCVApRPDGoD1sFLdRtuOYBm9ZsioztXstxnzYuUpKrqFaSq6fsFhYpNicFDRa6FV4FMUDfT5D
1uR3c0wtW73++RrS95pT2KnkCoWhfnRs7yG2lfpWeo396Levhu3nz5YxhOc2gSgtHS1emUz5jhUM
21UbT51mskKfET5d0xwZlOlU7l0dW4f5sAeQgqjwuMQrExMw2Q0CGY41bkrV6g8qFMezpJSO6C72
35EzUxanGOjF4kvst9TdMoP3JFqF4tN/9xVDTFNp/bXqmubMbaM5U5eoz6GeBIsIBtT2nyec3FZX
dpNiyrbyu6J34x9R6S+xOcJxC8nmEF1Z/uhTSKGdu9JTfv2pzwI+9wXJhHZnNE19GjOPIKXpOLWl
l/i/x4mOsZbldN5Mr8e0p68+GSNZXf95O0Jmywmq6lPxR5hTHtufJwkdLxnnxIocreR5HHtx8YxE
XCxZPEejVPaQ7NXLP8cb8RZhqqLVLzdNVBk3wZQqThax8XNjBoADetXIiFVKlAFUEM/ML6yDYWVW
fn2H/9zeB0DrVr43tJQcHVAdjXOTo/H7EhBrvfAbh6p3YveHWqVok/Rh/1qWDGfU1L+QDFoibeiD
tSNBFZamXiNbJzlXNQfzYWj1eOsSlbzqKkc5EarwHUUd0gIMfwox7cW0A5LlQaWi41GL/OdPx86L
t6hg7FVbKSZiBCilRdwai3m3yJPoUoS4q6d/Rne1djW65FoFsiG4qfe+N4r+ZgyZ8RTRdF3jI3zO
qblcGgF2QhWRcwjLItw6bhj/9IPQM1dP+IrFSWP92OAv2Ov1cHKQ+EEkwA4Y/3rAEUcjgRbmXrPv
4j5lPhU/R6B76FcyuzS00dcXeAvloursZMdYLtE5Tc9HoZntu/+82p5eTbvJ23iyIDm9JZGraFV9
DwvFvwX80C1pyilEfnEtO3WUnDOrP7rOqN1FPqeqlPBtFbsqNvPu/EQRfIX3UFznI6NRkG1LmWM5
7zLKibvWbd8JTnMXfY8dssCScRGWlf7ajC4axNI7fjjOWuMZScSw/+c4GitvE2fmswMbnjlzrhyh
vHDF+cE3z26jd4+7PKZfjY60SONLLkKidPzvQZPKWz2MjDvVz87zfL0uWn2bRMS0QrAcXjBw/vaq
hDuH3XbyTh+1Ftmi3y66vOgP3IP7BdIFopxzbaN0Jb3+YXxLR8P4Idzyrh3cxwgryL6xqu5kdIOB
8c9K13UadifcOyHKfT+IT1UKGLnFQSfRhH6tmurGtTXlaaxrHbSk2u0DRy3u5ldYmbv0M/sZjgFu
6wAlpV1N2n2FuOCoUkOAq0r+OAgZnkyWM5sM5c1ubK0NEWz2Dx//uIy7nw/+e2R+ML8GpcH3cNzl
lBmqdX9o2qa+rROlv43HsVqm0QQMsjIQaLksKNmX2ZEao/sWdLbFwI78t2y7fK2awV4ZpxinSdIT
NAlybSUoj//sZo5ZHOOCoF3Zgh8ZUjNdqGhsjoXheveuXdubuiqBGUexd+8rOnIIvb1JRVwfpyXG
0YPOTFE2CU6CwLM9Mql0weqfXBJhPkR6Iu4kPl5VSOsBjnW9Q0I/LpXBf0lMVZ5ikljuctgPZ9Wq
D3pntreh4t6QFQZoA67lXSyj/M7wo27F4pEskWl3fqJq+xuJUf9G9H56UUW70flSHhqzoahQ6PI4
73r9UIMHTUlRJeJ9ozZOS4R9mxhnxsxDE2M+CuzgWOdmcpjny3S+rFMd45Qp24I04xTfUJWeWqce
30vVXao1p6SXAKKIovbw8/9XkN2NfbOEAYGT845pXLLFBKPRUjLyG8/JqvXopd0jsAdyt63K+F41
q6EJqx/8UN8iEyxHr3kklTvpdRyCCqECygDiWDwi1NLyRS0A3baQwc+tBlQYkM5mPq5nXrN3My6k
SkT7uiyG7ZDgMklRjw6rRhm1ZWwGLGtptYxwc0rzprerI7JreZjNRvOh+VGaP0M/Uu+DDmuHFrX6
Cy4J6ERIRt4VNb4jNCT5bgbwLRxPw+dbcNNosh2lLKogQxAe+54wuvmRQSzvcd4we9r0epQCBOoO
auCkN9Rfq2ulm/2tgVDf9IFB5PI26TQwE4Z0bkHLvDEBaA9E4fJng27AfCC1UBZ2/lVtlnnqgqDz
acOZEZyBfpaLKX6AzGtKt9MKP3lKMC2nvmG8IvCxN7led1vLzQ2kuR4Maq98DnM/Pzg2oifXjcWF
mBvmzIn8EijRNuyQdmupWzEzzeiyoeK6Kap4b6kiuek8gl06PW1eirb+bnah/dVqi62t5pbk99nV
urAnQJhycrw++NIaOl41xbWe1I7aXNLI5M6SrCka1wsge1v1jpkNOpi42c+NjygTh7Jz/eusdabe
/3OvFYNyCjCvw/sX5TU0B24OYGXX824Qlt/zOvFWhFRb16xsH6CsWi8DQNhNSMEENHlmvdgVeHpH
T+6dtg8uI0HTgUuqDSLK/ltWPg+RiH9krcWtQDOfmMxQ9hAowgc9yYB7q4R8O8jWS+ngXDNr8xiG
rEVBppB+Myg6rfHYBOoTFfdD1tEnDvxgSXk12M/HoO+BSZf292AMafvQe391y3Q4za+NG6XdKXVU
Lefd+Q9kRGs99LVbOgv+Ni8hBiXEx1c1WskhHKhEDPbXuGrJPvBwG7nTtaO6yr2eq85KTUJoaJ4a
bd2+SE6VxncTlOPBSUt5MxpZv/VilLx1z9KraMlyJdf1qoRtdQ19/drUwx3MZwdAi2nuFFDjZ4qf
xTZPU3WdmlV5xRDSYM2yJQ4vdrHBllfP7BtGvW9FvrFEELya49cxbvQ3W2blxm7qceeG4IzVUUlJ
XzdvDBAs32u7OBEQmL5GGTQjMHkwlax6mKR40/SbDUmytCucqNzLOGhuUUTdDyIZtx2Aer5QN8Jf
kcQ/H2lZaazgyzXrSk30MyRwe9kVovti1i90CxaZn9xgyaowzOeOg9fGN3dt0Oyzngp2WkdfNNM7
RGGVSpg5O1b+DCROblwzLarfnNyyFx3LFShYSIrz8atLaQ6eSUsQWYF1yH6mQ1bczQda32QRUkOd
S6dj8xOKN9Jrx3m2/X+EnddypNi2Rb+ICLx5Te+NvOqFKJXBe9hs+Po7oPp0nVbfOPVCJ6BqpdLA
2mvNOea8m4i8foDDwXBd58/0NgyJ3TfbPRmy1d8ksvi9oyTluhS1+a5pEYagBFvd2HXnssMaBCyi
upncT8FCg1+mtS3p6bOUlEN0q/CI3r0i8558SMdpxQufmbwCtjrap1pYp4y1N0FvbBQ36feaeO2i
SDvNGySnG0SbRZJa95T70T1uinQtiSVf/z5GHna8RLa/AGJoHmFSZSdKKGIH68p7dtPxW2E43Q98
YkvutR0rGaNY0hWI7mHnKnCQWeb8diD5Flkei57vphcH2RFhLjWj6m5bMFt82xKX+RFRgmipI4rz
FGZG19uTT1CN9pKQrgtZKuqqDysbe5r5HY2G+Gm8ZWlh/gwyC5iHVr76XDJXqQGA34w1a+emuEv1
xoO2GKviUYLZ21Zday1ncd44HTOHZWkH0eO8ozaigExQvRXxGK/HJMfMOW2qsFOvUtnMR8rRUS9d
Dg+n7+Q2x5B0cFNvPHlWmGy0JAJe5HkK1wwr/sqo9VgqBqzSwWVE2AzBdxpVP0ufX2sMmr0bFZq8
iYUmv+p1uZ13i6qDJumhSvENrX6uWuluJBClteij5rnktdhFoFFW81lX6u7WAGNxapS83seZl+7r
0NTPLAjNdZVmwWOW48vi5pu9+0H6SjO8O+Zpaa8KCkou50XFndztKekzSj9PU17ioTobwZB9a82G
FTbmkIduVBa9lusLPY+8k+EH04xEmO5JTBtGz8qK73WJNS8RXHuZEfKdo3wD8XhWEuvZw3p9dtHt
L3BqWy8qGfC7KtRbum+ZCuE98o5FYMiFGSbyKqqouHqjoTL+MIYvv09kQVsgtB0BIk4nUmn/61/8
PuGKrgfMZvz1LxqEvDu1SmOuQF1wBWeorVke9EvCg4OrFGZgEk8Djy3W+70EX3e1DN3fDCaz3Ror
8EkPe0mais99g6k0kce2ukojqh3Tt3baNI/3nbQ5zY/mTdy/4UG4ppJ6xc0n5bpfqPmyHpE0GTlF
Ebrtm5MUzkrVB2D5elBMYB4stNr4n0eJzTIgGScWlWG9oO1G7P9qedwoHLO4eH6nXxMgPgdP4ztT
4jR2J88xTiX/4tvoZBmmnbWpJq0pjZbI5fFHTQVrH1tEPpAzvp538flhCRjrbjn/sOZrKs39ihyh
Bp1cZyfgQ2gkWQe7LqOt4jAfhCFg9ivLTboNxgD4GnZuXOdNgZ44CaU4Imz961AWdN45810qJC0l
ricZN5VX5IucOMq1bsTuEVROz5IzrNnOBwpzNPfmqBzQP9s3zYFpKIah/l6LhWX7+s5kqHhEokJC
pzX8VGgPmlpavXnTwqYyB/tamJXceUFX7BMKum3Zdyfon/6paZO/No46btWxDw7p38fdtnNWlTqU
e/+dUA7/RzQAYBIogPd2PfKGT6tlA1TRWoyMRGeiAmia7GiBv9mK2lXOjEuBq2VbnN7W+dMjNF7U
pupYAXLRxSFk7nKM2uSvTRYb3jGJDHqCaUr6QwiXeKXQjl3Gau0xzGnqlUZn53VszW++5xQ/QwIl
dAOaLE7klzge27dKddylhj7h5lZEp5IG1B4q/+qXQ3+WwJIuiq9isFJEu5SFA8PbZAlymc9EppLu
laB4dLzG2WfMPX550QaNGY6Hr2t2CFZ/785nnbC3Vh5+je3v3fmHf//b+exc+H36t4pLMkSjOcds
6pYQMjo+GcUAEB9UOswhdlUHrW5R5h/zHgzi5pFwiNLFoQtTCncOeJqD69clvEXRvPeqmi+sSlWv
aetWd4raL/PxuNNpDstM8MX2mnfoOJOINcuMaFehW7RlOZyTpg6vxCMkq1pryjX6YdZqurIsgPJ5
CM5dcRu4R6Jrjj1uLFLc7LQmgyCxhoNBEvyyFml/yTqDDrYCNLOwY/erH5YIF+3uXhvZIcGVc3Kl
la7isE6/FB2pG1p6bkboDX6vKefK6sQJDqRYaqNvHVOrzusFOUXWcd6M00H8SLs8bSWO61KufKvI
WShLtPEen5AK4u2haw13UVnEeWjJsCyCINtGWeVhzWwzUmIGXdlz5THuWRJod7mWZiJeTQ8zCFit
nEgQdrtuZCJA5UgF5rZLN8nCk50YN0XXw0elS9zzgM0CUG/evztuV+GPL4yTT9rExqwlaOHKq86k
N+zt1vL3GsAVudDgVK6tEsaYwtXmnsJhA2rn+QSdiAXis3TV+YVNxnLDd0CSU05gUf/MUuRnWv4I
g55Lk9NH+9my42u6t2zTCo5l67xogwu/K7JQRQlbf2Z92i7pHb3GDu7uMhPxMYi9p8G2jVsSEoxt
6n6+K0pSzbQ2/g4EuV+g2qzPncxMMDCMj3JdPrRRNDxEnd3T7vPRlVhWjhzVU2h2eDsl7pY5yM0X
xaSa/f8eKbHV/jqrgI08KWnxMj+DuB4+OkfPicvOMG1IDYBw0uVbLamKS+Yo+SW0K6JCKuSfbk4K
GlY++t2VB+8xMYfwklNYbJWARU007ZoSorjr52d6LVfEPsUhtBAYzJvSqVwQbZqOA7TAMIvOuWzY
8RmcwIPoQZCEojl3cdqcS7tUd8q4A5dn0vMj8WOY6hk1zetT66i4yKXhYkdw0gcDuXjaF8nZYkCE
/UO1FVzlIKAG/d71Oqkvidy4gTlgCS2taTX5YBEQVC3z3n1nTW4ssPXCG/bt/iiNoWWVreLYnXY9
/hy8yjmN/Xmf9CICe9xwGpHX2cEuKmsRNFr0hEDbfpDKi88StlnCxooWeejTZ2FSqGBIOM3yNdqj
lH6FxrpiUrjNxwrpmHuPVXmr4XQv3lmAex+a0v0oK7t/pNhVdlochSyEUudlqKyT1ZvuB2tjieLD
qCiWS3mwMhURX6xe8CQb6/jD8EhLmjcq95lfj7JabbnQDI8ORh1U5+o56HEaFkMar+dHY1n/9Wg+
VgTOe2+F9Wa2/Zc1naoaCMs+yZvxSVswd5sCa533qo8FJt5O3OZHQ12eCo2opd/HUW2C/cGM2bvc
gtS4D/Z9U4/7pjDDczk2BY3TfSBfS9Jot14ZaU8jaOlt2ZXjat7tZG4cFdetFnPTuu0GeAWkLlOX
VStuUN0O3Jx2njeZkrprT+9Qffep/uuYaHyNXgbc6F8kAJhmvxABsYRFXmToFpvk3ivRciRW5jCb
QeIiULtF/LdDJJsitBbTz3RpRGCOr5t3JE0nu820i10E/WNAxCDq8rx8MrIAB4MR1GA9XPfRyxo4
r3ieB6MZt8M0QdeDYxkp1WlM+jMddQJ/U99UFvnULrJAL/rxLicPccOSyt418PYutp9X6zwJkqOL
83llqaJGsuPUd/KANaW4+9PjnA7AyqoVHzBF16xE4Y/ACQjLc0oFyTrey41SeP7db5S72/i0iMPo
ZXQZvCbSH3bo2IdbINq1dG3zTLOdHt/4NfDuNW79L00QuawMMTvquVo8uEq3cEzv5FSKef+10fR2
Pyl1Fr+PiZR1VG0U6Ur3KuvXz8WeQsISZcpmPhYZzrilUsNZn+joyBKGdgeQsa3LiBc1mWc60cqs
/Q7l+lCDemjbB9Zu6V6rzXSL8Wh8DpzuOfD1/psSpV8gwTpPKbqTbeTWGrZnHUTH6KdLqYt+1XcO
OnhPBs98P9UNYfLtmkzq4NmHG79v2vCJuaNzThzZX90ODzo34QviGXvpA2o9Oo3aPVEVn7BiK+9I
qYZ1rAfZHjhqvVem912onb42G8TJs0qrFtqhbElfZ5jcrhkbvaSDGWGb9P8aqjNzJpXC5mtKixu/
6Qh8hvkOa1AuNOsKdc21lHX7EMCT2zamYrIijFlW9kshVZpm1jCBzNv6G5FR3bEm0+1quIjuZC8e
eWt9VsAmaW3TLiNHmyAg/S2tcsQHNOvegih5FRpNrUBCCLILpVFXowVo3M8Bnfo9B5vabbalxMtt
y9zakjIyrQ5L49kQtljlprpjxU0onqL097wDORD1tbz3htj7hqxPtd14T0VqvjqliNGzs+d3kbIo
ZAzbAaz6K5z5BR0TBoN50i0jHM4/zFJ7dNWc7yLjyk3C3LE2WamrNkKiuk23hVOkr07kdywzY5PL
Artj0RRbXKvOWqR6ytqbhjdQ0QZDOLGqcqhfo/RJDZLoo2Hst0KQOE7j5eyuDUSeO6UWfowi/orK
chrv2f2iMm1/BarQ3FdmZL8lGXddKoxQVb1dK0YJZcIcngicvTe+SYAAXPH5cmW6dNHbTshT7Xti
mVsljjd3a8eV8bXsbYK7Qq879rE53lKhQNgHpPwRVO7ZoYnwkjfFuMXSmu0I4Sqph1y5BWe2myEe
1oAlMUyq5ODZzCbxp9xqjyVqwR8a5ZYQayfud4Opwl9zEVOVxVmzs2rbWuXPeW/exP5QnH/vjmS9
D1Wwi01RM8txsfInlnCuaZTXywxXwibWbQeXC8fmja/LtRkYEZYrjoPigHKPcKq+O7SSoG6pL3Fi
MWXM2haaMLuRyaDSUQ6mYjE5GfuyoL/cdaugp43Gl2YsFlLQVnPDMdihQHtyhWa9WIm0oTsU3r4s
C+sl8Xw6p0l7NnvN33euTXRjqYGPyv0U77yatdtBDPKeVjTKJ432vFEq06S1MMX+eQwVYACGK6yj
12EotCcl1jQ+jRuMeNFjhZJ26RJv4OAcUoq1XpsmdZCl7qFzx7uxT7Xb6Kr6Uo0D6z025FniD9f6
9CoarP3FhLuZN/nAbBML14q61r0wUbVWDsKyVRuRa7n2sXO7sTTvxiTOHBW5tdWs2gkafgvAxjET
H8PaCOKyHjLwvA9U4WtSYDsaPgl/CLmqjpeHSwUQ4AQYMVe1IYv9vFs6CjXTqO5QdiQANQXNJKQN
dNqoQ1N1HJbaQLTE793GC/W9XufG8/zD89l5d5iKVu/YwjMJV1JiPCMbD1RLFR58AFtEng4s30Xx
FkxmW7VzuCs24y2a9oq8dDd20larfMREwJXeXSpK8NdZotPcDQusajX/sCCIdBdUXrzs9KG5tWPe
3CzVxwnNQm7tIvH2Fi5XlZOquIf5bAydzFuMUy6lldLqTsycFpMXlMjxx+bBdHBDlngQD/OuZ/jx
Lc7kcpggDUNSNA86wqutTyrqMorte93U0QXFSHjltvpmhkX6ooS+cirSmk9WpKUvxCdEx7Ijn3A+
2xRutW/qAO9zGtFpwRxC+Gkvz/SgmkPpZrsqd/vzvHEt4p1ywLNnVLdE0PJ6L3LXQyE6PYo4RvuK
R9PZoe0xq7Vl8tz3yTc0Wu1rKDKkJlkV39pK87dh7GaHvjTTcxART+WGvv0IV46JajLE216BZU6f
0wtXCs/xyDXWOfoVWVM0K8ttL0pjY42D/GKQMVin+VdG3vEG42m6Jz5VWwHGSPZqUrt7ckDFUp0+
Ffq020+786fC4wpLjaLfLUvpz7XZ/+jKctgWdinP8yGHdBXIwEO/6IzAufQB5G8jEuVy6LWKOns6
2EwbMkcDLykuRqbblxoxbUI9vxs1I3pQIgZd89yPPk5DkZtaN0WE8iSZ/KxIP2menaZjEWB/7VTF
gufIcAbMNtKIwvza9TGZApqzcgJPbOVIvQbpl9Kq0xqcMtH4lDNYv7V0GlxCag4V3TI+a1H0ReBy
XiRG5N1gslqXrBLIvqYTAUBOxL7Jd8SJfNBg0NHjTZZGXYU7A3XEvc4juUv5lK4EKR+XqOXVLMpQ
f3X1jtwPujZgdVeFasmPELfxMiDp+wE0YIdJBiBlbAxfrT5wj71pNbxZZOF4I6O6edOlKjirksFh
S26BCCFJDKQcLkYg1N8BTYytqL4YkIvzvq2OAHqnAEhK8yOTGJt1cK1s0Rtghc7K8O7gJOF6VGBx
82X6xYoIVtW6yrwUVWTcBheEWpsE2RdCBoelPyrfYYXH6zhvqwedpvCZZN+jR4c2XRIgDWDEbZtV
OJ1tuhCQegyCFwK5cRhJAbl3YbzSZf01Si2QM634awM5EmwHsTCLkXySq+s4u98SXSgyUIOdVlsy
SSSkIFb5qJDVsfn9KLdphqGeNlaGpg2XrKiHi2MHw0WrxI8y7YotLfIREabPTUZa07xTaSdjW7Iz
E7wYrRiMg8a3/1G0bbHLnFFbjtNuh0nzQanfSkOfwCzlezuq5VFnHH0aojTdQDf57mSJvIUMqXuW
g++y7IFJJqq10Yg2ehdBtua73rwkGf7jmLiglTEd7xv7a4K9YO+VQfdqTB6XSEddN0vsArWST6iy
J3BMnGnn2i78A4r4fFVNtUamJdkC8aJ71c3EuQWy/BGA+SE8YqpMse1xFabSv7Koxu/KZGGn9Z5x
KKUabOyKhHM46O3WTs3oUmJ4vLRMti7zrg+McJXrcbli1ACMXquzi2O1wVpI09rMvktbV67CkcUx
b5sBwkJafTPNMtkH3thcXdnTsB5MuDz2+ORFmomVNI63tZAkQqOpeagDuMqBp/XfeuJZw0qr30zc
DWtJvPeBrKLwJpyQ2CLAqN9sKk6TiOivvBMag+DqDzYv65O6eJJzGaqFCNK20TiTafhPOVdfJ1Hk
95E8AjPp1mku5aUrOpJPLdLNTwRm4BPOJJhJt/+vTR1k5sbFm6alJjNlRwjg4xjvVtqkpsgIEqez
lXlHemvFlW4mwum+yr4VJgEYfoPwyQvAE+qktmiDUeNYcdJF5WryBdkyJRDZ9jdpquOqaPz+bBlj
tQ8m5InE0fvak4pkjFn4jWaLWMCpGBhjtfmBPnfEh1GXb72VbeefSKzWRR1GGBMBkulx6vCs6eqG
X9IUQ4VqBN8SpacrNrnzaeZnfxBUftZTatxksCrqkJVxb6At/udrG8L4xZkmkHINo36kFRLsLKmJ
ox82/plwPLoKpvyDL/OzaN3jl7pIhzFgGNRsKIf/+UsRpTVGmCj2IfCqfucG5Mwasb61FMA7Y6Ex
063Jh8OGs5xXyVVu6n+QLs+6+P/Szc9PwTFMTKkmAxfvcxhdL20ts2qpQkitF76blo+uNw6r1ov1
DU+5eCwlXFOr7XZVZ9p7Kjp07Kmh7aYZxw6HXHQbQGQtRTIq74LRnFcEyg81GA9I5JrHwhoCOMBl
RpcAE+QQFpdZgWyAzVsafIu2WgE1wsvCYR+WhvrSFCF9qoAV2Eh3Bvc64Vj1aDUYzgf1JTOgQY1x
Gp/Li4K6bIPQyL2ix3X3qprAhw+lcU861zhrpfqrJctXw7jbqZv9wZvyyZrCdAInIxxCA3OK41mf
X7gQhSBUzrE71KigNty747PAxLKzNYYlHpwBDa2OkHZy/4Os85PVaPrF2PPA8liGitHgswGjUVRa
HHXSHsYg2EZzPd8HT63RxAAEO29D+06lcUXCxYHoAjJ2Wfy9iqze/OF5TB/Of3xykEBD6zB1TXc9
ns4nD51DuHCoG5V30NWkWeDt9PaWKQAiejYp5FYeEHcg1c04Cc57w3+xQlfsBovIqqhI9euoMp8g
boE6KbfkH4IJP7N5eZE0y1LRZlsm/Zt/4YsUKYugS1Fm1pG3NirlVXO17JIPyaR4N+kMgJk8zruJ
LMNVTRExtFe4U90T+d3bfhIPqmZwMXu7v3f4glYkQpbXjPAsRJe2vfVZCN/Nmoy4ikb7h+v2y6Fh
Eeq27iOIjoYWp2puYsWmOvFAxgAmUA5DFD7/73fh39YOPgKmCY3XxvXFfz/dEwxQknqLEf7oWjlr
bu4hFg0WwGtJUA6v8KP2okicj6FAvaeSG3VrhzinkmgxTIUEvpV06och8HbgKNyNazT+zi/oyAtT
6M/zrpHSj2uitF9VocAC0tsbgY//e8ZKcAGqyb/97z9J++ym4DZn2ZT8jok3899QmSizisarGok8
kPtNKx0L+gJCmVlno0TjuAGZDCh16A+/SI6EPC+yFNnQRJnp7NA9uHWnLOY/QUeY9b+fH0/h0ydf
5ZvHPRhKvEMqhvc5INTOuNNHYwe1JDRAkBv+cd6Ezn8e/T4mdRQKxY/KHfJ9PFvAp6a5KStvP7pI
pibf+Hx83pBAFS08ll9bB8lwNUTaR+scMjxyX8ncCtd16Msjxr/mpk/vZ91J7YNlFBLbwn/xO6SD
rgH1zCO48SlM9bc4i/pVGGcJOigcw6PpT+KllOjzyVSczy7iQrfWrQKPRChjvSGfxNgEpIytGqe0
L5EqTdIAtXZv+8I/Y8ep1x4fgyctypmduF75UVveVph9HSwo/1da6/RLPFDeQ9081orqfu+GDkUE
CNInJN40FQ2926OU+KoOssHg3RRPYHiTm28pu2BMy6cxtYqnPhQH0w+s63yojvifAtt3dvNJFJ8E
VhnwruezuezkJYH+O59MhOXtY88b0SP5KYqHMb5mq4Rsl+t8IDSLvx7J3MMJ5guWxaq+KJHTsQjs
QnTMYbyFjZ7dZoB6T3fvFEbafkjUvw7NJ0PL/6qOlnGmTEQRypB9bZbh+zyjSXpELpoVX+Y9T6ng
fjuUpb92PcTbciLHpmqwzcKxPgy6wD8jnW+kY6p71okQ60M3vtVVqh1U0Tz9PmSGWXwLVfBFeoMS
v0r7YIPub1gnXTguOjM2323H+8DWk3zDwn4Sqmn8RFWzjCE18OEyluhMQLiqsGUBFow/6AkAOK6i
D2hJ6GZjz3gbBO2jkETTZ6KenKWuddYDjrdHvYrjZcw46uAGODYwBvHO8p378I32hSpl3Vcu6XMT
9+M3/KOQXGnSVB7VRi3OXhWslM7FXxp38VNKLOWj0a0IdYuf5hlUb8HoFzijj7+OOW6z8egyu+lA
45ncr4NbCHnxJyZSmibOG3EtF8Xp5Q/D8A+4KfX3RHGjld5LMhMsSduTDtIWRFv10JNliPKmAWJU
pG92KMuV7BtlP+86abLxyJjAGyDbKzmQgBinH0sjoke5G7sby9HSN5IOQYtTIru5+tYTibAw2kR5
QkhbrKK+H+9+y+rARmeJHt3VcP5Tzvzv68/nwmO6+jisAoB5kODGxf+fRWNT0iJFpdkj3TOLR5tp
50a3yM/BVAEZQMjyIe5FuGbvTwuQf5mw+NXEjGAmcYkgMazP3mIpLDuLvXhA8+17l0Yzf8SZa0BV
ywbWbD9jonL2ErTOwYq8/lol9VqNzPjOXK3/k+H686ugqTPpwlEBg0Cq+uwMjhi6Ck/p4G+lWNO8
MXcRf9kNvZWQnua0ESU5jKJsxMqOfRXxXvLuTmkHGgX1owjs7+2xXiAFTk7OtCEw4E/P8d9rCsoi
2+HV4hUjce7TO2WZVmzQVvH2DgPnbSjdM4xiEJgxMikui/22QT2wozuJCgLZXG9FlBpg7jzgSisF
yM5WQSiFuakLF9OjfhDxw//+MBlTrMc/qjgg8FgoHdy8LAJcezr/3z6yLnCSkrv+vh2Uap86vrZG
6VI/GhmlTatrK6oOlDkY85e1hE/cufSejQTuZjO6zC095+zW/GVKlrvnsQFumXNF28kAFYYg8OAI
RXJJwmd65n7/EJjpV+pA5cU0aobQjWjPWtS+5lnt71Hz28kit4kZyTP1D1UzCP7/5w+ldNZVHECO
i5Hw0x/qZaDRycCg+2X2WxnaHs300UAfibTDo3mxVvSoZqWgDET8ReNjBPWXroqhPPuUeAtTcW+a
IbQnHC+7tHDzn5rvHUas71/smia16/furfJzInpxz2w1H/OZ4eTqwUx+GvPOtGF94q2E0QRnxU8W
ra7LFylHcfOT8J5nwXgvKu2h6PVhGySyYLrdRwurZJoqs77YtEqVQF+TxqtuJ18bYx83OGcyz8zo
QKisw6cN8bvEVQqNAqjOPA+UrV5t/a4MYHVm4uZMMptCj1ANK91X00DB1zXQgnWcQlfkpQlDTkyo
eQbvAuWltxqzkUFMIZxzr5K3MPQd5hrWBjulUa5+qip3cnH9O2rkm9d60ZsVj/1uTJKC67ULTYnE
iFXjxwjRAktcSSlWbmUZ/oDzM3GcmL75tT8cwPqnr1GXLnPute956KpbYEXf07bNCQ4QBBGjl1WA
WV0Uz6ocmqtRPzXq1EWlesm5KkZajp2iPRBB0++wOqTn+YRa9WO/iDQ33tEPIzogHtbk3CD1SP9+
FITyr2PTI6dpYYZhgl7le0ll9aPTSaTGjFk8ZtT72yjWy0NrueoFPj6j+yZGSYh8bqXUpbIPJuiy
Kbz6re4AwzN9zU66kidv5VNui/otdsECKGqOG7Ku9bXIE7KFnPYbdOPuh12OwC5F8xEAnFkqoRPe
SYN+DQsCIuxJQGHILHpVcopAJgsfREEyM0KQcTML1IIy78Kj74TisR3HJV3wmvgAEgdsIl9JBQmU
nVDDdKlbtXet3IoAO4cYWjwDxd1SO+PR77sNcmPxClsz2mvIIq9a7tdXlbbcbyIbubcnhIX+zpo4
DM7fMIYYqzfJpmaxmJpx4nGWA5sdade1KLXtLBZ2W2mfLL3eRY2zdKdV0rxUGnuzPv3e/D6Wlzby
30IhAxIMA6CD5I5SRAZLjfZ6Gdj69deuh3wkVGR4btY60v79rM/2JjGBM9gZERr2DxJ1mpVVWM21
mXqNxvQo15y76U2dwkB87Q1pfx2q5RBn1Ye0K2eVWr4K5cBTL36LXjHz+L8TDrnvhF+9EzhcTiQy
NwDSgp8OZ6pt5OfEq4sQ25eKWET3tKeyRtbP0g9NWImSyzHDbq9oGvpTQ/kialoFDQ32C901PFht
FGxE03QvTeY8114bn8M8cKagT/XRG74bjt0xMO/thYBM/5gA5N16AklzLpNhG6Z1vWFoc1Dovu5i
QiOXRC6Kp7pvsgWa52jR9W28bbBc8UrSNSErcxOBQUK+VrRHo+mftTFxN32lN2RcfCTctK5G3Q43
IHjDDZm52hvlDehguHRLXijIv5TWebTtGxmcWJDHV7rZ8TUduHjVLQb3sQ9Xloy6XSQRIP+N85qZ
Xr93q7IlATH0tEOb+/1FwE666JCv1YI6z5W0N+fjRV799GtrkxFovsL8KHZxaakvHWGFi9aBZm03
/iXvRrnK06JbEqwwrpIpZ8soILJkg2uwQEezUdH2vJFMoYCwtljDqFgjJwo5Iff6Yz1TYf+zJxrd
eJ4ytqHpivMAw7NaW5WlLJyJQVOasb1zBYHyGFmJKdX5ih3zUgmObS8e4PAbRvzuVk39NG/8+pyT
WvZouUr1NCD/tGuIP0uhU3dIFSCU14X+YX7Eoss7qEKo65HwgqAzVWwlRBYbUdYsYuhJBwbX8Zoc
hPhcZarJ7KcRX+n9n0Ssm8+Eg4T7xiVsKIwQszStQmIqfSw8HXRg1yTCNDtohM4y4E587bve2Q26
Ou64gVU3NUDmEYsUnXtZBVurJL0rT2FDkLRbPrKCHc6pkzzMe52077wIZE342vBo++OWO6XxGvFu
bJpqfPEZ5SwHqWnvDTkji0xK79Amjr3KRtU6KjlByX3VLx27eZpixk4KH/A1NK8QOUqYnRMlRMch
U9ZHtvFr8j8P/UMBqExoPLG254K9QChVLExrYPynJg9ZNnQfamF8eKXefFEiHwoREnQY1uMUZgOk
m9V7tTRizXjKNXqPY9gEjwj79RXkzIWXq8TAC+CmM+F0NBIMiGPULBqd+zdfapNws6FmFHkAVQCv
hUjf+mzp+SOEyXEXjw4Jo8FZt1rj2QKhQDJH9wutTNRnfDbq4CkxreKu9rnyTCrgMnnswU1+TVtL
WWealPsWVn7bonoHyooa1/6B6t87l+DyiWvBhXlNleZSIwM/+KX/0jsiPsxmImk75oaYLlQ6U7fE
MMUBhe2d2MFg11YQwuG7yQfVe09Hz3sgylHbObWT0nHu/BeWDEdeuGgT+o21yamfVxYiqA3Lcv0B
TbH+YIp7FpTa3Z2OWGaK+ru11WWlhrsqNp9RXG9rvfQvsysTR3d9DLPou9KZZPOwJpmfYtt07UEf
3IeSAkdBwfJeZ7LG05omOz1jUoMe44G5OjoJtKcTDD4+CTOJD6XV5wczVtZDi5eCb58y+a8WkdPS
6c14A+gSh5NbHe6DtoaWEexmOo8/yteAPF84j117m/z4AJhgRjclqsZQ24xhD2J62syP0lEkW4so
MsQTTIlTS/YPgpvTXsQhdkA/slYGc7alquE8rMlGJVKbYQQ7zBiVldey1rWDXFtGeWsTLuzTTnBp
vSydYV2UtfYAZAwOeIf7LGt2ZlV3PzwVGxmpVemThr52A2PKXOZo3jcibZCFYM0h6YjYUjEwwKZ+
dUBSq3KVYke/K1WAZv7/CDuzJTmRbdt+EWaA075G32dkZKOUXrBUSaJzwOmbrz8DVPfWqdrHar9Q
QGRJyggCfK0155i0927xINVe0XG/dIWYI0NDG+zs1IFC6rvrlNrOFmAFMHFRQrAPJ/2r21kvgZO9
NdIbPgbzmTtKfe1sbpU0VoydBvZgxxDbfkdP7CP/cbck6dbfHb+tV/BU+ZMBj27NVss+a/Xk1X34
rUESgzvC+IUfqXkEMQPdjCTUTx4+3Ini4mrFprtpRn6Kj5FABMntVbBO1VSFO6jH15BX3bMHRqyO
ouLBvJXmcBH84bhpcFs2dTmSD+zLBqiMyvY5bIMT81HmTlGfbSdCc9+DIAlXeh23T3U950JZQ3TR
5k3KaOH3ho74vUqUek4rZyLb2yJ2o5vGm43CcIV01f82u+ZXlFHmc0JIyaWTwl7XCYprVINi32ER
fsGBwyjCbGq+huh0RFS5x9q/jmbiXh0l3G00OR4sPw6BGrpXI4r7PZk5Nncp/Y15vIJN3tqveVQh
2bSZh6ZJJY69eub+0d5UV9WU0WTD+4JrpkA4/E1DPgsh3y1vopmKZ3/Qf4ISTL/5JV2abICR6akG
urzef9zMsBo/Yu4XZzOp9DVijfA62OWwnpRB6oVFllw309TLpv8+FazwZqfDw4AUtJrKxvuRPBBg
pT+Jw0KNbGfOwyU4EW18zQhx6oYNIijz1UiHCa+3geO1SgTsBc+4F1p1WF5cNg7+o5B2xsObf0CT
/r0cSJjFtM+Dng4z6OrvlTaHpsxP3vlI6UlHkgsMY1qMPNqmfvzWBtrHmBPg8O/F79Iq+UfxS1Xu
A+yBZoWu6x8Fuqspy1cChjFvB9Ix0hf9gHsVGKMQY5s8umY8fimz1j8N2LHWxVTqGz/0g/wSMZxe
K0PXWAu7V1cMabL2K7c48qYxsM7ydYep/6TheJwF4l86qN3XsBTZa1Uz9k98S9sth+h7JboIpL7L
oV034UOG2P8tf1gnKq52nh3kxNJoyCEtG+qdr6E5WTZ/vaLKLLy4cfIeuSj8wKs7h39/q/6j9UO/
xaVDOA+fKBcYOvy9fI6ZGjvC1ryjP0DXiVPrZtT6VyzreHcRaHwO+soscCxfnXHOSO2ozkK7+i/T
yv9jYGpbPqNSuiC0oMQ/sZwZwjDwUoV9hJhxZ1USkmUy7AhPPHdkABxCJD0rS3X3PO0+M7x7m//2
Lsy/5t+uGBol9BDmtj9eNE//xxUz9UVjsBBszmZdyU1nkbAAUIYa/f9XFp3mcv0aVn8qyltXcNUj
aqoP4ZAPG0AX9ns8qjWpMnToyZfzS3C4tSJbApsxD/MvcpY7Lpt0FjhC4xyOhj+d/3FeN6t+pVwj
P7cBsx7Ldp8MuyXqJI2NlUZW4qp0G7U3ZwdE14zeNhxDvvuyQn8ht40qBJHWGDfroL36Y7TDPdHe
RTc0dxE2O2l13ouhhZ86izocKnn6EJ6/b6dCf1FNJ18kxtlOkFFaFEW70yYRXt1KjgjJYUqAVkdI
qvwtYj2x9W2JGcyL7suib9n4AUbHXtifqGRqGFi1/5EHTrHXrMK8alYOual3tIfbYLyth256MjPa
rk7vhFTbVfx9sMHyuOLoRf57WDj2vsrs4Fk2U30pTP0YStN4pHWgP8pftmUEwI5HnGYorNrectB6
o+LpZX0UuLTI/qiMO5d9BsGuj781w4ryTNsVkQ61P+ftkjNgAHbyRNTKnjBf55K6mQPWJ97UZcTU
D4O9BUTr1gqWVKv8JHSthG1kJ1/TOL1U/D4/G2E9DUA4z/9+OTr/HEShVSB/1OIO5gJ2891/jGDr
EKTNiO/sLBLn61LXTzIsT72WrW2UmB5LOcfWjBeEjsaLgiOxwvhawFrmXFMZ8aGtMmuNCNx46Wno
9L1jXvrODzeDm4FRnrli3ZKkMe9B2NrXWaNfTILf1pE+VXun528xjNb5kYY2S+ooxDnoDE8tV9Nl
7BGKhJDHX0kzzi6+T3BCl8VrZ2h1+l2JdwzS2tk5PO3eItV8DeCcb1hSWztN6t86n9AL0fcbbyrg
VlFO0ICv6Wjg/FzhH6vfvSY3j3Xq2IitdHOLFwoNyuSoSwzsAzH2vFuWtBmpxp3tctjjC1//+2cg
/qMR7bo+GEQ4snN8Lwz0v98YcX44boFV5bz0FfokQ9PVJZhKaTB4vR6eSG4gvHXidq4M0jY9u0kv
igUCLPbgAIRkvAaASmG92fKUC+sW96S5BWbebWJ3DgNgYLHkExnYOB4xFJnBUnAk4disQle6+zby
u21TUnINk/wZ5foL1FH1SXB2gVRCjPDvia+zCDmJQ3egkYnn8kmrsPD/+zthgLr7x93R5Bq0DQRK
vBE8L/75kLDiLLEIKgKmK3W1t8KO0idQ9dfA4DHoFuTttLAW3l07Wi/nc1K8DmPVRbtCc+Gi5sRQ
VvS6SpeqgCjDipCl3thozVR+8gXe6k430ixO5aGXdMMmFmdfB4Kc5tfNjiZLRP191Agje7VS405g
V/VZad2w1ppcv3QU2lpW3SQX2c2Bt7gjpgS4Abl7t+WFeBC4uAS89M04MvReXiGY/EffGuaJD+/J
cZV5baGBPJAKleRiIEM0ldIey7kOV8LExOqiKT94ULU1J83H7YF6wslZPWComtQGB799XvxIWI3r
jZcosV8O+0DTqSuLdrMc5iHUDsSE+Uo4fn1MhrLbkapkbWLbKrfm0MvnZdPU5Dj7kZahVOSc7bvy
eRJVyepYL9CCW/kuDOnojpaWPNCq+uiwvIfX1+ZNZaypmnmKbKb63S5MA0F3vuXWmTwjAyoPY2bi
Qp4Pf5/LmEf2SfmpKUiPdtn3K8MihbikV3QgYLB4ilGMbJKQuJDawBXAM0jbWnGqbRmyIv0Z4o5+
XsW4dT4cMvPG0hNUHI9GS1M/CUivsd2CkalMZOHruM/iE7qsj5Lq8D0v22pbVNW3QG/Hs8Bs8TSV
w4A2qtRhvkNlapEL7jU0uedl0w5WvO067ZtZWdO6LDzrCcsbYuDSSvfl4Jq33MK3v8wd4iQbr1oP
8ySc9/IWvgBWHe+LgSuxt2agBRVTmnTGV/KasrXfsroY8rDdL6LhRT68GLlNG/WqM2ctaZpN2TLv
OWTkwCxeeXoLfqfPvw2mTmO+b/z3ad5DrPLn3nIutMlQHiQqlRC3lp83b4h7upXuIpvxJCisIon9
nR/1KVQVNNyu32Loc3EWusrauzLxvtIVDC3s/K3swNoiwI9r5qE+E7EFQtA7+gqzaL7qGpmdliQS
DLvRGRP410Vr4bfyD3rmtAjGFFceloArbXd9Jajj3lruokFV9vPn9dE78g9odxTjOlmuU5glH16X
WmQ8hxlPCdD3izd1ef7OCZSa5oIeDkOuyqrJ9n1sQmaNsm9xgp02SVXxEtW+vQ3o2ZDImOrMOEZx
aKUVHLIWWC5pecVVxGlxRaiHVQnrX4ZbNFXXnvCOjcZqFIn8vGcB2ajMMD5JNwtuZE3MCkQWiM5U
kx+rY2j05r20TZmJi+GijNQ8aKXLSoPONp9jcDZMZuKFpeSuIuXkHBElamVMJEod0V5bk76o+oKI
AyQM68ByMagb1ror4umNW0Z8i2lGY7crqg/gRM02ytzmUNtdd5xiiduAufUaL3D8WzysJZF9gyhx
YmH2J+3Xr1Gh201RrCKXmbmbGeVeNKUkB1ibXhu7fw2AmdyoymaYSRPtq7SEe9nRjzw7BoF1KM33
pLx5p0lk/gmFz5SjvnKhyYV+tJONodCqwam5mBDx1uDM+LRIszWt8nce2pJvFqgJwqftXQev1W7I
jDboVHi7C4eYNIfs5jgb3t0iGlnnTNtOzWmOUtLXy/vhHntcy5ZjCOzY1ngP/JHg4yoCNkVT2fD+
cPxwa4d0p8JJdV+iIPsj0Ib2aWpSAu/z0qMJE6PV78d+o6zC2ybzYZsL49kdrHBNjA06s8kxLo2d
RuecNvqsEN2mM5wpLMZH2if1So8l4NCUGOTYzu0LF8rOHQYAmHWNKGbskYeb1g5lq4WhN+yxlwMp
FCkpY6a6DLLeOGocb8rLx9uyhxucvZD0hDCC5hrl5SsygBIJtYM+pp3K10pM4WWI8Hcsr9aywknD
WH5XdtVm6Sv3svMe89HScwZNwEAhwx3uDn6+pvIpv2tmeSQQs/jCdLjakyv0btDRwThtHEaXiJLF
/h+Z5SMe9HvE+w77QNindgqdk6Z1oCBMtD/bfrSrta4H/SYRZrEPPBNXjOjqLSok8xo0mGCSLsPH
PB/Cq6NR2A5vorNpdzgUoNcghA7U6Vm3/n1SKyvrguAoIURxX3iauDDx1fZJZv65t5wjXrxloYbO
PG/i8j0XKZYR8HwIsTnshPerILz+lunt2RUxHa3cC8YVIHoJ7RH9SSBM+SZUewWOA2thPipt9xeD
qPwa152zQZ7lo9yvYfcVrrnxGUWcVacwybMcuHL3CdpNSetlbcJxZGGptl0cP6MlTZ5J+nFPgAj0
dQqzlHuw+dZkufm916y3lH7GsmPJ+tVLh4fFHfxecyvauGYwvvpt/ImiKrrHsqPvN+8NFb4gCLhp
Z+Klmbu2xdKtVQkM7Iju7s6rk/wJaJCJATO0NoxCPLVxRvlhg1zejPpgH6OUSOllgzNY345JSrzg
GS8pkwHphmdW+uF5TLnInexiNaBVUQwNHSJ0So5kyF7r3s9esSmfncaKtpEgANBNEQbpMlNHVMjh
R1DA1Ixs+a3qc4CLuAX3upryG1zyj3DozbVTue1xuTqVV9FeZ2hKFo79kk/k7kRi/EgmzT6CjPdw
ORa/mHo0SIDxnTa+Ee1ysw/wKAb+JezlB4pxHnxpGdxCPSTftFc1hioOE9Nw994wpJBBSVJxzS9+
0rXnACUJfKu6e++JjixjE89BpP+S5dbohjm/1XAfQcCEYkoDisZaT71VEtTNNaeAuC57pYBHhcOs
3BED0FyLkWzHyJMOT04LWqd7qNLxvYAWcGcQWb4yht8qtxNf8gYvfqWXPhfdnfi94Ewahb23JnEP
s08n8NsvVI/20WzzcdPPKQZIOlmjTIWzx0ZzXUifgceILK50f1fNa5vQDL9QRgcny4l+Vf1AlxzB
6lWpGBj8siaYN7Bb9wUdR/glTCISur8v4UA8Q2hn0yqdJzPABMp919YJ1LmKRURNcgKPcZPMA6de
YfwBzcR6njVs8/ASyB22F8QrYzaKYUnhSRXziXWSwb+YABJk9lY6LgS3MP8Df1z+SdwxSXgecRGi
0fUjfaQtYarcAueN0fgddKpsVxjthvCnDN2f5u9d06gOAs7PS1azpm3qafzDi5ITsxy0LeMtnjdR
nY+7vhgNfFMZ8SGt8m+WP35iWvthBDOvn8/6BAm7mV0dh0iDedlQnzxjU1hPJcwnhrThM9bj8yiM
+r5sbCds7i5UJNRv0HX+OgekIYJnYEyr5ZyelJOP2cPdoPqQu8myPdx2Q/6QdaU/BTZSAfw9j3re
2JEZ7O0JuJxmTgACEkDyzFyVOiz/R1UpWtFxsXZc21vjWJpTpiqe9G79CQJiIGzRHWBRjsPFMG1a
DEWB1ZXOaiPp25YKWXRruy25g212MmYYFnyaJQGG9ah/8hKz2TOdpTnL+M+RQXAQKd4YYiRAOtNd
6zVB0irFxLvWFxjBu+kzKBVdRb8Wl9KvJFVMJUE7jIKlHyAxM1IHPnmW3MWYbJWV41KaU5SAuYhy
pZfWW+2F1VEPWGtXXhwfcoRqT2ZojueppGZ0O+00OVbyic4AB0/qYMSP7eJRJckPC6MI1GMM2SZQ
2jM++mQ3T1XeoBj8lHEtf2L233CRZhcZ1O1+WA1Tor7ZJXUqZDeUw/MhvzIzhCH7CI0uOip0Sdvl
x0Dy78IepFwMmLea+nvucPPxmCtCdAq+wP+Xp9CEKtCl+hm7in5Bl1M6RqntBG7JC7VXcAmG6XkA
DXn4nYlpECmI0fA9pmPOnSg/904ZPJqolXv+lHTbh4H1sEfHRImpkFixPrknJSAwfPwPmeU7MWf/
FGBUnoJsfHGFKt4HmcOk9H9FJg6oJepHKUS1bs0XC9JV/VT2g75RJCpulQkvM4nTYNVnffVa5Zp7
j9x+1yCwA0MzdJdQT6dLrkHtgSvUHQLuATv6d8A+7bF60jRiUEjcHTAIg2oFeTJf4cTCLptGdB+6
0rqLh89iMzlld9QKeed56r0JX1j4KW2+Fh00mcQZ+cfNvG5vhnjXUec0KyGocseKdnOiRbffNH9y
xeWq8O3qPGJAfelaQq2ylL4FmL2rWaVy71qg8RQWonMcUSrnQZN/tiE3CaIyL3qqR9spseRWZBkj
Zun5JB4KAjAs+zQmDcEXy67yWKVMma32RLt9ho6eXlG+UOui2n/H0FaedYNrbTkEYmMcbVGRNjK/
GjE2Z5lLk20oS4QHqr+g4mBybHnju7T1DyOkltQcRlbaKD8J+PppQV9GD1++uj6kOunK8rXAKLy2
+jJd1aX5GgLXeq1DJsqg/5aNJRvUspP/ZLVTcFeyCO5GWqCwJd+uEhIsK5iCc2f38C3NtOEn4nzT
kIf2Hk0ZMaDeUP2YiXa2Y1Vnqxidtept/fZ7EzByF01+1u1OXvB6b+xaa859YTYAvor2vBz+3uAV
pSSN/whaka9hFbqIZ+DBBRGaf+lNkKTJIqT6YEZMuHtzW17NUlSh6Rjam6pHxkMQ44dqO7l2q7D7
XnTiEDJ9/2JHMtoz5LMOWuV3T9SX0arNGvc2FgRSLntuqNuHthhOGZb/Ehe/r9nxKTXiiI/LCq9+
bxYnQPw8vOx0kzIkuhDR9g1sPElfWW88Smf4YTZed15kDJmQ6dX1h2eRd69TPjzhSHjD2euzDC95
inm2ZMRWpF+HmkgVUbHgHxscgCU3Hvz8jYntiNyCKDXDO6zEox2nP4tBN98bV5s2QjrjwfNa8e47
tY5JmWjg5dUscPe+eQB15iCvd7L9WOEbXZHibT+l0t1aU+NfEise9kbtYPGN9OGupx0sjxhu7gxO
Xk4J02S2ykcJHp02ShEa7Rk7dXJIc2fYLBMsyGfJwR20YTON3fjUxOlpKSSlnILz7w1z6hOl+wqD
zOQH5U8mCe+xqaYXy2T6b7ZwCfzOGxgH9upMxsrJyxrzU4cGtRqCqUCgrFV0yProlo0NNkXPDY9k
BoYrxvHFEaJJRqFGUIJw08NyJAofEATSPJ5whvKxU/Wix6hSy2vjPOPNveU2ZkitbqjU7AIdey+3
Qev4XxM7ibbUTfLSBUl9K5X5IshzJOqov7FmGn7vLYdWeRyCxr3Ws4YnKxCcGWH5hBWpOBQwztYE
52rP1Brac05eyMYiqmH317mi7X/kPmC65RSQA0SF7rHR5H5AlnpZyn1EKQkJBFO7tXJPP/GOoRSf
J7G2LuWaZFOxUVlf72dD6dHIIF6YpXjOdZfnqyqBJ7Zt/KqZCcIQPfjeIPmygprvYa6HqyrPQGLH
ndg4XnyNmjB/LtN+eLfc2UpSIGefns05ydvup3Hn68xhh8h1b4xqgUvB090YEAOI3aJpUyjaYlIT
9Ydrz8B7QzYfeqn6lZ7G1r4ufSJoqVVuTTPEt7IptS1CIf/3ub9eiDQPLhVB3ydVmWewxsgRvRz6
FdYMHLT287KnYbmQAxo7zW+yt6HXjD0NYx0tBIcGahkSsRFDxVEenHPdccBZM6UDpmIfew0u/XrE
wDaW/cMcYNuOfc93f94sv1xYx+g7aBZ06Q9VDGDzsCHYsGEChKKwxVlgcNIhTevELFffj+1PKL5T
SA1tp8+68cmEyH3iw5FY8tr0WQUefZzoS+0V0yaK9G3ZtsPFNKLxYkswgqtRs1foaf21lgjH3WFW
FBd677RkBRJAje/gbiTy6uE3ZkQunNF+pgVaXIf1LsnIu6KOf0T9mF6TebPsWTpIrcZ2jw5DnecK
CAz1gdndKMqHV4KJduKSzd/MRctIggg6MayEPnmEdziyzd3og5hRSrOVyEtfcrP6Pmm+vBI8dYR0
B7wJER6wwT7cmyFALSttf2jCgwdf6dERxkP4Aqx3RhC1/RvWefwX/txDVh+tqiWIU5SAWua1X2GU
/zIK5iJt6Gf3KisukSHFtZ/1vOO8kbb6nnkRKVMULV7DCKEoQ3lpNUXJpUL3NYpoS7ka3kv4UFHw
055gsXMZ2K8aq6Jt5feYijpimWo3RQM6gxEKKG2nhsjB/3XYEsDGH4PMgAvY4y7gwy6adOukWeE5
snuevBihPzyR79rSJdY284snYqRJCuk3AWRl3wjaw29Du44aBvQzdWrvTudlkys0XwnM2bNC8r0d
Ch3hHVOOfkjqpwUHJZycW58S8h112UjjxdLuSSWTIywjuKnzYYQj7pCbzIEM3UsefVvmGysli66o
oAkHKRAaUfZHuK/RW0N049mdXAOCrxG9maJXt8xOvywvBpbpPQeAI5sKCm7Qg/Oys6ZG36XqH07q
rmuyuN6gfP5IyvyywBfrQBl3SysutldF6O5kvM9wimFwMnriTqJi3ZglzxIpjeewTNeMM/JXGwHO
lqWbR+cptaHeOACrcSO/xHpC3nhMC6RqVLnxh8Y/aL7/1lcONnc01Ldq3iyHk3ScFa1pbBexjsu2
0/YAKMMb9x3upA7XjgvFjh4PLETPNiUti11Wp83PMkQCVxQYsCyLBEE1AhzS01w/G51BHFVrrpIq
XS2Yv663P8bBH29VZFgHe5IUPH2ev3qF9z2K3T36crrecon20Eo6pli1WR02/VdzBOER53p888gJ
XGESqp+L4CVGwRCvnC7Y4JCInzXD/WgaS/+NS/Z7Uosbq9um8Wb57BeTszMZSAW9lqyuAuZDjuq8
ndLVeM4tjf/253E5/n///V+vF0794rQ1SnEzDr9kIFDo8Nt8dPt2bo00ifGjqnvzAjhJvw2e9uG2
qExap1VvRlGHKF+T8pjFwQaMKgOSKriZM/BMj5Jwj/M92NVkV6wb8BUb0knSEbs0KO3UGXdRoQ7G
mMcPrLL5ezV9QfsNUtMNpleT2f5y1hTP5BpFBa692jlaYVWdPb4IWwbU6iNOt56Tex92KtTOG2kT
NR13/iKbS0KaCAOmSNp5CGLy1XK2gZB7SpI4wJnRGqtatNmrIJbgDFEHiAwj6lfiO49mLIZZUe8m
ayO3mJ6nL0FaJS/mgKGJLk1PahYADjevNG5xZnNZNngp2997CWrbDUMZesI+JJbYezZTM/teBu3D
8DuS6uOSsXFl+juzdPIPCGVb30vz73Sa6CbZjrg2LDWmIey3Hu3BV/ya7j5ts3KzxDHGINAug+BN
WV6tokk+9w3+zjnGsfYFl2aDk1nPnJAlg595h6jvDn1uwGWq98yt+2sSGofJ9q+wt+zzssmFonNV
Mi0MmmLHNPW7GxTleUiidBMb4ozYZtgnCVbtshHVg6l1u1qyAVqn3k1jMHyl1x1vE8M3dmR7MMgz
gURxp3qjFN/GQlsTWUuXkWKnK7zg2ZrxKbhWssMgVET3n3OVaH6A82nXQZa7/GjdTquBJKq9qHc1
becV4+/iCyMCi34+AZ/LIV0esY5jE0VZM+TPZH8ch8r3LuUE3UG56s+9sDwEWdaeTEv/YxE+hNKx
D3FUAhqFvguNR5qXiCh2ZCTONZ7JJebgWpua3CfEfTBMlnPLno+1eV3xDYbMD7BuodYtewu0btlr
yWnYIQP5qrUhUR5dQVFX2owgkkZtSpKsj1kvug1YRdJfjFiAMXDyI7KQ6TYo4Wy03EnfnUwm+BPM
iv7Aq12F/i81pK8Ol+KqsYrg5rmJ2FTAfvg8m+BUawarLCfJXtFSEArM0/dQJBFxEfagP/cdPkU4
+3efbNjn3NBTmCIJsDdcQwV0TAbPfbmJYrDzivXiDRl6dhfMgldLDNNfL2RxaTyRJww54EsA5uku
F7y9W6JAQRmRbMhYqSE3hc2bAaBgN5s+GExxyIATsXMIgW15dYgH6wAKjioIhPHbVGjhKfWwEMa+
2I1zuHGUJz5/D3uDV9C+9RkmzaeWTew10Vn51f2vH13OZ9hYYHN1/mZ5wffiBl27E+9tRNR7HGfN
tgZe9MUsWntNUpk6wZhQXxJCscNer7Z5g/Kvx7r9HKUjYZiZ3PSKSNa1HYr0uXjI+WlaurhQWbVL
9AFQU3c2i4RtXSocTUU14RJgk3Th9MTMhSArkKNa8AJabtoR16J98z5ouZvfclV6O6Nv0PHqfvHR
kIaMpg2lRtJx0Ysu3uqtwg4z4W2em1FV0bHqGgzGu7SJVJyIt8gonfNYeeMqHfV6746ds3ck102c
M0CLpxQo7FSIV09Lq40pU2Nd1rW56UkiOpPvlR3dWLYPeFbr3IQ7rgWRexBSwaiZUS9Nq6BoDPBe
6FBRSNXdui6sel9PrvUS4nlgGVy318yHPeqSl7GOC5s+dI0Q6b+AE4T7H547Bmjc+0hOmFkudLj/
LhmJyygJopwb+Cz8SrOa246uN3tYm+NHBSGnc+PiQWhifzdH5LPz6dxiorv8VGFZ4wcko3s/tXyE
doi2o2CNaaYSCM+4VU2bvsnISN5sKqLBcOQDakb6FlnhS69F2i3RHJKI8Vsdwlqrr8tmEM73rk3E
vk8FEIOEPja6zfllvjzBGmhDsfHU1Pz+6b/+PxfzxlWymtwjUo1WkbXVWWLDdSuH38RfOpg0+y2z
XS/s34UCTOeIVQ8CfH7j8rQ8+eUcqEAk9W2ifLks6wC3aOsnlmT40oENwLq8D4OQX1THM6YlF6xP
BnWbxEg5M+fZUUq3a5lBO+49mb0kUn8ssXfp1BJGBhZsnVlRcgasm60m2QQHCaH3zqqouheQWQ/h
4nLy2+oehtK/KVfX42uWpem+d2YtcDDJS85N7iXrwznlgdkTph3/xfc69wZg6Lq8uGwq4LxQz+Lb
cqTVWb1NFN9Ew6Q6LKuZmy704j0MwaY4dJeODUuQdzOm60nYlXMGKK/eMyP5WfkDPUt//IMpunM1
m+QITaz6nDs5NPvy4tLmbf+cRsG20e29Mvt3uFghOCgaM8sG3KRPZ10Mm796T2HcYWhKzXcH+/dx
OS+txrkaySMiqfWBUpZYNko95gAIjpYN05Qj97Ppthxxe6Up4cFmIDKb4VtqpY+uaz7Q1LmvvCfe
3o6G7JCrJDu7pnRqmprO1W7ymdGlqSujgNXoD9atnzd1r8vLUFX5RWvp5Cl98tc4DqNPzLpPPklQ
r6B51EnzOqa683kREc+WSLJv+splDsT7wJ0xWWtOF38k1uhvmJsEh8jlMOTJaRtifESTWT7jJnqx
GpGsMzpxK/wSw5tJBhxj1/xC9cWkcgZxwYF29mQr8pWa4Vy+KU3kgCMjxJwOWljOjnHT015jRSle
xRJe53w4NV68p8evrWE37CInuo3zvXbF8NJzcIsWBDDXCEk+HNRqa97x/nmoS3s3DfD2M6uyecOq
9NKTvHQe6df0hQgu5lzgDEQQPYH83LZd/jXS7PQ04Nk7DaW3iTCaXcDQ8J3pVYEiwf4mRvFYnFFa
nscX9BTWqmwz471ztf6AsEqssmrcT5onrsvGiXPrOnqjuA7EGezEPkbMpq2MitiroKpJHLXdu+YK
oFpMnq8Vcb8LmKKWI9hxr7QRrJnBpWLmsakMUe2B3BKDN0fUGbosroULM2qJrVvOLZuyNmE6ATjf
VoKerBdE71UT30OCVz5VVw6rUiucN4SU2cYv4+RZUl3u2pC/hn8yUqiCjJfWb+ksV8bJqYKGmHhZ
dFcW9Ceti9NHa5vJg7B1JNMGN/qwgNpfCe09pn5eoVOCv63krz5Laho3WXozwRXCemETpF24dUZA
GXU0IGpeTi4/w3VX7alas5XrW2rH4Ew/8IxzV7me969R6uzMqGjFtXVhz6t62jqiYUqPIKa8BJIN
siHaTZM8jXxV6Xk0O1RKzqm2lcToEaTBlidStEpgqmDzwmpPcNPw5yaaD5dzSSRICRy9dNPnuHkd
pX2LO2RrJEF15DtO063M+fyWF/Sp+dV5yn2mYUF+xCT9tbIH2o0UdoJmlURqmZMYq4J6tdC8EdEJ
2tm9yQMize8tEK99MgoWr2MItb0IsLK77iUwbMofbuuzFQbNQhYYjKwia8R6Q0Ouca3vqTDMJ9kO
3qpy4+GBwifbE6jRnoYiJRtK+qv/oj78p/bQMCzT1LktW0zYHRgyf3+oYqkFImwSnAY4wkNkhaXU
pYwTkxZtkAvgo8t89VWLzL3s1S6ujXDl8l5cRAHL9N//LdZ/BMTyb7Gp6nQWhP+HSrzNiDabMs88
2crqmCyjusRT0V4jWci3MQy20vJg8SIaPJDliOW4I4ljKH3sMZn5P4ydx3LlSLZlf6Us56gHBxyq
7VUNrlbUDKoJjGREQmuNr+8FMDojSaYFexAwiMu4ChdwP2fvtUNGWCDtnmR6nbkpJjUPzVKEiJsQ
dBZ64RXkCBBEUhYl45ppgfbrBuNIDSziTbdk2eOwUMCk7eqOxmbioqOaQ/VEYXBijiTDULAdMRrS
JFX0+1IP/I2SIzNJHT04ZGohgi++IKYfH9ShQiDzAZdlIZ+XLCcl7d9QA/TYBP75xkNV1SSMzdHK
kFTbHlpN2A8kgjhNMj7AJLK5tDU+9ZjQeUDkY2G6E/VZaBf+tyhs4DmzH7RAvgtjQn1GrHAPeZW8
qIhLFk3g5huXC8JVOmQqBbTi4La5HxKyrfmHpJcYeatAXnkKDyGhMdgOVSCWb4+JdcSmhavp6zrM
QzA4KSKtNowvwqiJL0jOPPAWquO8a15Q+4wvmKxBHI64X8ScgpsgRrMyOl2x6WDPXMUjjSoI5dk3
yywJj6kT6zErkwfTLdzv1piuNZQ/wUJXLyuPwC1bjpMtaO9nkX9yptyZeYHD3jyLhY/GGr/XGrOR
s8Nq7S9sl7Qad1qQPQjwXyZPZj8WaEGjsj8wCaNe1yRIrSvD2Nse3rhJG6ZOjjeFOcbb2rzv1+Z8
VJse8utxw5BEm4Yu6+KXJTiLhLszow471yTmmvVdaKStRUOo4cZDX9gtnKlrOC8UGouHJqM2GgG5
Xs37ukG98rlunWRFR7Xw1RqXf5bfzAsrQXWa4umbt6YL1UqmhnPwG2GepFb+XEDLpDqUD/IxtY5h
ZDYvjqU0q7Sn+aPZ+gV9z3pv1EV0Mq0xOvmF83MNC1279Reoaykrzc0bcE84NP/aDEvlvCKAZE/h
Xz0lidZxjQupRvOyT5QalbWr4nEzPMW98oEuHCrLDRk1j+7VvAh0TUFzJPpVrac/93WtRuhTUhW7
+c/mA0bknUbUSmfIW5QpvhoZpQgJGAv2yEE5MVLsnA3tnL3SjVpyK900WpKDqz5GsnhMSk9eaXEs
GYWWTLgmU/oYuu2ytNvm5PRVR91vTWaIvRV6ejO/F3V6Q/NanhOMtsgReoCMCEiOCa6Z5mWg5IJr
xFtvK8anPb95zF+HIlG3i5DfwLYIGxy6THkoxXo+yJwECvRsuIz8dGu42Xela/utShHzyipN9cqR
WsoMgS5FGllDsATFetmIpjo501E70qf3aTGwRHdWbRP6LXy1AkB7P5GwYUX7ONX9JgKM2RpnXD1C
tBnJxpjkR6TUOF8QwfQZHvLOFiSoGeqarjrgApxPMEBG/GnZDRknpzWEzSWUIzyrTvZkVy34uICE
rUoBkldPVWKcvzghUgy3pETGkPSd1YxJVXLupKHEEjE/zLXSXWtyzYOnUzC867plktc7MQl+mVjo
J7VWprspGiQnLqNLI1TTlTDU8J7B959Go0+kBTraSV5ZZ5kEBNyq1MNCVZbbJiAGkoFwv8XP7V9k
6cTa9LTx2g5GfSn6cLxDyNMsAi4Ki1qUjVxyN8vWItCI7Jqq97rmXAQUIdcBtcaFl2b6oYRtcpjX
fi0+7Js39ayw1jhiqqVHuO/er7loKlSm7wfN28MIs15SP7dQOQTlpSOd6oiGIV37dmQ/dW28sEfl
h5In8qCLQYc4wEJJO32R63W5ndOx5n1zalboMxdR/Po075IpcC0608yecUUV6PpxLsa7eetNj960
+OuM0P77ARl8ozpgnxKyTJYtOCi4aShSqiLpDoJSFlybEf1KpSs3ao/knanT8BKn2aZq1YB0LGNc
+tPtowz0aKGjSd1hI6TEPd9ANOKw8VCV2bqrZLEpzNxdjZpfnHwJiEUqbvlsjfU+c8rqLksKDyZI
WZ6pddMgthpiClTR8JBHbrg0dIEUqZIUvtOXeTdNtOYQIvBeBT4JQQFT1o3uo/oIPKnuA3oP10WF
bMIgnnVNeNJwjbxN2aJd4ZtRM5J5KoubWg3T62A7bbIKh1pf+ZNRf14kVKze1hwITWgNxbIq94OP
WriG13Jr+QaGiwIG+7yJ6iA9q6vs+9sWYpcr6LBr17BrhKWkkfTdkNLabcGwFRjlFnYWDUdDywjU
m1ftes9dWznE0yjobc/0iLe16BnikHtW1uBsbJcGcFX67Tn0HrnqG0+/q1rvuz7m3Z9GuejyRPyI
4no/X4L4upFMz6tvi7SWmxmtVfmFtzALzbrCO82kL0C7gvbfusLrbV5BrFDWXtWTAjIVmX5VmpyE
uLNKJ7X+175gKkFN5pGlzo1sX+mt/Gbnys4cMmWas66EVz7Fuu3d+BN9vrE1qt4oww8R/9mloWor
j4TllZC2f6ar+UAxXJqoHM2WgaUSwNHsVLSBFkyaNlHPEUSbJ4Wuu+yd/PA2B6cbeYd7aPKxVNbD
eTMNukBxq2BERbwCpuo8wNyFYGybS4OL7lpgGAPXYI/Gcl4FBu8eSq/44WOBxVPnh1cMtb8PjaE+
BqaGJdixjXVJrWLRazEuVPS8T7P0sxrDh96hNDzvD0ccvRqS0KYI8NhFuWCgnmSbONStfe5GzbVO
oMWCUYLx4qjmLXeQ8JuGhmoXlUqAvTNRj7YMVmBO2mt7Wkgo/JvIQpjeh/Sy82YAgq0pjznJNZwf
PIK5ujxD5IJQii2t9bQNla6IxnhrHMvWeGqaXIkJHtNg1UPt2ox42ZJlUJnLJPPCSxGK9tozBmcv
O5s8iGmzhM2r+EG67Yizu20wLthOVD3TDoCN4uneedvVz7+fWMxA4Pf3GWiTmvzJ6mIw9X4IPY4y
0du8cfcVGjkqcr27HCgyHEaaHpsSqOMx00NUSCUsXoKHLPInb/Ctp6BPUmPl2h6QBx9GA+7I8zCP
yYuiMxeTdJvaprMs43Z4yqvqLnTyHKljjaCpMRguZdr4hZP2k2sOSomwhMZ7cXSH7MT3bwSnWmjm
GZraplDAQzUt2SOhuYL3ny/+xEmxIHXE/OI2/QnHxnNa0pju0/iH6Q2/f86gjsO2pFS+d9K82kYl
FWMu034iVnERV1u/HJMvCHD/9C4pwwvbsjDL2TOT7G8zHn7GYWhS0ttXFRbHKkF+ITLMv7VLoyBS
b02rQsNafzHT+vys8xOaNm/R4uP98Nk6WWnT/feSg6/SfM9GK1gWpt4e4cv8mVZcZO3CbLauFsZf
2LM/w6S5O0scgAZIa7iSH3nWepbLBPWwd6S1u8JN4xwSe2jWbe2rTyAHFpqViRfs0i7FWHU4y4Xx
mEGA9EsCCo3YLFazpWHs3bUvrR+DVmkXuWJIE+mXeWfQXYOUyT6KjWvpmJfEBGkrn5iZl8h/jgy7
esJm4W0sU8h9BjRjk5YqpijAD2i1rW4/D6QNWuGnZiAnwaEAeNYXLjUj03c2BWyWGzMR+kLhB/ja
y2IR1NL9kXjlM512QURpEyBtpHH7+1/15++Lay0lC85OTQdV/OH7QvRWqZ5RoKKJUtCsZWit6UJS
amwIrbQQDRGl0Lr09dzoiy/ss59eo2aiSooUBqZ2PrP3Pwmzi8pssH0f2H6PwBtDD5Uvysl2ZJ7a
IU72DdI5RuJdcWc6kb8w5VcYbfHJwwz/XGP0TL1Ax8iofvDPpgP1rox2OEJ5NT6L01ac/BxElTsM
l7nnUGMzxN6rCObpO/ugUg4nllvKiybxiiXSP/HFZ+JMH/e7a6xmqlP5RjiTyh9r0vvPRApBXlWk
l4fYJ7avnPSQeiRNBhNezQiHMD76tj/3zQeYitoHw+mO82OHyij0xXwgVkucVpHYFoiMyKxw640d
jYTaTAMGuKviAA4GOWs8XgdjsMbqOeI8ILdPYfh30huCnCH93/5NJjVYWx97MJIsz6HZZ+hXOS3X
q94Xz5lr4n+ZtvxaeZaMTNFKQkrihqk+2lg8QDt5zJ0crME18WZBlDDMjHUXt+nt/LvLW6O97cPb
OZK0zSh2N34TnhMkTH+ejFR0V6nYFSkRqGDH4WArkG3sbhRog1lYFbXuCOjW1NpGd+NTVbkfgppA
uZpO2FnibxvYIDPmwsL2ttVKJ5gwbtG4M0yjPbdS9M915b9ygZGHWq15n6qnEFTh2jmSEXO4ciMd
aa3w8ue6JLcgwodxabieOGs12SC2SYsvfpviU6+OBh2XMp05nzZfyN+fDZqDBNQJZXoQG93rymfS
HU9J5zIfxXe9oA6TXvgRuZIJ0pKlMxN/vC8s5p/ZG7wGaWnYqi1wolzT378GcAeqbgxRfJC9bZx8
9H5bdSoQgIwYyZbyHrnYie3YhxJKkyqOJpcvqirO0RgqJtK/v1qJCXHx4feB+s52bD4Ok9/Ihx+s
CXG3zC0FQ52sCBnJejy2XjY8Qe0GnJku611fG8pVge762hfLnO8JE4u7afI2Oyef5ItvSH6+rXP1
YIohIXvSWLWN959O1w5090JsrGHR1pdO2VmMiUEC+UE03uKj38my8h/5vWuTy6OExkcygK9n+znG
jWYWZDsRBG8Zb9iu7CWyKrGbj0JSxyqImoMIn+wMtlL82Pf20UfEdNM1NdhTNZdYUOPksWMIsEQd
2x1TJ4eYpOrZ+pdna14LkP6ukbFH63BSdzYZBtl2KvNPoaMofoKlRkEIt0+PXAcq6HUlyDsqxxax
k11kX3yRn4CoXHU10zR0vkhdBeT//nPDt4eBrzTSg623U0kBK/io0L9xoWct9elM+/2Jo/3DhdUQ
Jr8k8Kvca/QPtAq8yYojg4ILq4cCxnXpyA18tqg7VfEa2v1KD4f0qTxRw9AhryaJf1HF4yJJ6/S8
KwpsgS0uJCRHx6RO2mMfIfu1vR7Sr2oNNz0/vyiNb7qhKb545f90yiN/sekUMmTlVPvwA6SIX4V2
UmaHOO9e59NJnVCiQknvQ8C8cBgk2CRynGIC6b5liWqvRYYocgaFO2UN/1SzvxjN/sONc46AIIIC
/IRK6en990e7xTEYM+cH/DjDUuYgg+OiWNt9LLcpAo49Y3p7Q4KLe5Uj+DjSG76mqjvex9DqljqY
6y9OKPFpIIPQ05LUmAS/RS4R0/G/DXeNSGkCLkxyX9u5fmx1Vz3HVbdyQZmd5q26Ssxl1uTy4EUR
msRxCBZva1q+7iiGANjzovIUDWO6AS5F7tp0qxyb9Kuv9DP3mAGPg+jQJruDlvbHobkBFRNrWaLt
lT58qOYmioiPctD3jcw8Pix/+sRYRLltFwsUDcB7KxaiUi+QdBiHQLX7y66uILM6zSrJW+tIKHp+
LOga6qZ+k5vhJKMt4JSNerKBXzUcKnVIzkRnJ2fzmtIq8SFoSWyY9qcWSrTf/+Y+v01EExOBmncr
NJ2Z1vuvRHNtZPV+kR/GiOme236bxRIqyrlt2Zvedt60QnsBrzdc91AIl1lYGbtotJ/oVYwadMVA
HmXDvxY6euCPN/yhASnVcxeZmRSIg9zdPFbUmsuOeBg4JGb/LQiM+1KtXX7YRNZpTX9HZ7DaaBEU
xt+/x0/Xf8462FQAR0xHSPnxm0yshN6EaOXerX0PAFbZUx6AeBtaOeb3Sh3POJ363e+f9PPI2eDa
qZqGxRWBlY8TWNPs+1SEPSNnA6oH+Tn5aHKGlOhqvb5JIcMhDPA726KWXwF18b9K7vmnV2DpQnL5
thg32x+nDZ2IOuD+JHQbLcq/GXtOI8qjJADpiYKKjYRIunsXfmnvWLdfvP9Pw3ZDg++Co9EBm4ZW
+cOJZfulWoW5p+wlBcNTVDtXSC63ha6uPT2Pt4ECjm6G38V2Hq0bP8rX9ItWht74N2ZP+++L1/Op
uTi9HsnEF4kbJDf1wyjApGY4SD1W9pVWwnQxwCiIZrhISnzbY+fI61aL0ATivYFkRfi7C4rii5fw
+UTUHJWLrgGZHeDWx5mMowwy6yPd3Is8alYwsaOT8BPw1bVvnjy/QVFlWDchWsVXiviXHqAGpSlP
GpDPxCVSrCicKyyQKZQpzE8405rNF6/w02DWgDlMeB2gd4D0ny56mL4Q0RatuTfVwd/HtsdtuCVA
EXnFlaYk+npILTCWTCe2pIoSBN2q/ZHZ8FeXpc91LFxvdIF1fogaPdOP2UE901utHcwA5C9fWQZX
cSKjdUUWXHjZSeMOsWoTNB9xZRc3IDnSi9zI92Zh3hYmYgk4E+qWzwt8VyiaLTLOVWHF8noOsp+2
cgzTq7DK+y01bfAZna/4x6ojVfP3n+g/0J+gUqmSn6Cj6tz8PtzyKOUo6AaNaUjSLNu8dSloW9rl
UMXa5RhYzm7EorHoUOi6C4ma+jKt1lFJWWExPw42mr+QVo8DySutkzEgm6bM7j0nMeZpBwSWGZvf
2vHVqFqDtGFGnHZlkH4XACwbJzlpMKlInai2D3TO8REGdrixbN3/hmIunHob+WreDINMO5DYYC3m
Tf+r/DT907TAogyN5sGmtsYcxZh+HX+7+Sc27sh8FMOxxcyyMgtFXlryFZRpdC3xnOyorvm7oHOq
VRj34SaUtXWF8My66hu3mCqqYq8P3slWyOaePYz+qFRLEcGj0BRH3Ss66WhRMubrhMrlWam5BtmK
YbwcQHyBKZ/CS/5aUyjevO37tcb2dEJrXwTHfR4cWgbzQ0dCGSOSz9I+jKPDsrUHv1XbY5hIc0kr
bjJ883V3hZ/eAie4qIlymAzwNZDuMZG7PMTnNDec6UFlhFHqxkIOjfpFIYNPnY/83UyN6SJjZ1ws
SC9MxgDvv5I+J13LsZvqGKIbHgdgtA3W2DVUYE6KEh4eqWXVlVGa7nqI9fyNhzIf+LVvfkjqucNl
GdOIscIrE/jj/SC7ZJ/7/UPEu9+3E9vbLEp5MJM7P02RxHUNWoxAnMK8krtGQBaZixGjTdVmKOm8
h1NLRG/HjamN1WkuicwLQgaqC+ptb/v1XF9lTS0vTNzj12g+aHhG15Zem9ehbeFh4Pa/CsiTgoyW
AgcfEn1Tk0RI7aPsd12GxQ18jXKulxDjsddCJTfkeBboOJnaPBie7IbolPkA1DZz2YT40HLOkutC
lOfDFAPmKD3mcD2KNsQKDQ+yCH4Amg0uodP20EDHkGwAo0btVw1r4ZfFkhSZ+lz34/p8PjBvItbj
QKT2a0XHNZoV6calsnlq806e5jW3NwP0K15yS1ZtsLObrl+gchlWrmjPWyJSlYUx8Qjz+t4pIYNl
bXbUYQbdkn+kbHq7Fitb1b1b9NQ0gLoadr+NzrBz7tUpga2JLG2TcFte5LGWnftTEt98YF5zbF/f
6MI/+l0QrjoPpuI4tvm3UsHygPywxrVg599sc8QwXNvxej6qx7LbhQ3R9PNmNrS4XX1k3qqYmidT
KGQkbJcLGepOTxD43eYKyYFarkBw8h+1GJS5JfuQD4rFOCnxxtLbpl0QH+dd8NlCRKcskMo4h8i1
L5EVhN+tDFWf1SbPBnqflQmXvdehNEYZ9QaRiKl8aLgXOF4CJ6svMZLdRH0cHueF1uUBUyXEYH2k
Ngth5Pa5DhGG/s4+SREfCqcYifZStW8kQoqFp/tsGjWGuXYQb0fnSLf5qGwq6qW5w5gDqce5A+t2
FTQB8l6NlKUqH7ofuXHBJd3+s86Lb1lldg8KhpmllgTtJeMIe1uVIqSDM/RnYUPKEZw2C/NORJuJ
mOlX3yyX859XcXZuMMW9IW4dyuYkoJ9V9Mg2ou3Q17TM7Vg5zn5GyJjxJuLM507YvXp4xJ5tWb+t
oBl+dbxOXEQmr3BMw+GqbeXtzDVxlNzbqpohN82EOXHGFXzus1CtlMeyqDC3tXp3XbZNvlRz4ymz
ZLdv1Na/bcr6XiBRfcm1vkdgWopLQiD8U6DbEBxz4b9Io+C2bfGrbc2lSHqmRghQzgffwnI6Ldyw
YxNlFu/nbFDpdfPJGuuZrkYE+Q21am03b82LdGwRJCqFe9P1nlwbZnqUslQ2rVq+9lAVT0ESWPVi
Xm2nbZCrzakc4kPpQgBqkkquM7XUtmZIvPwY1ytrCi8ZzH4/VgRXViDKLz1/vDf9mFz6hJCBhpy8
Kab6Kh294onBirvAGeneKAODW/Qd/WSZT9a11pjrprRumsHzdu6Uxjgvgq7W9oRqJOvCleEFOXzR
BVTv6CL30lUMb/Y075+EYQulH8mSMM4zmAqUSCvvKAvFeR57u1toiVUyJCCfOVA8/cLqBw1+YNwu
W79I161qE8rKr+W5Fu3eberkDlBjQMSAG2/m/WW1lEBjn4pMUTcy0rtdOTTRPSErb8eVESufVhrl
eWFHhL4oHt24tGkeowLNBizZ7kRuuc1lqt+ZAPAeE09Ym7qGB8rvvLoBTbWdT8y+6hH1EU23dkme
eztZ5wOmHbvH3++b/5Y2lUuoWmGWMEdA4Qk1d3kBfrbGPUrMlWKGSMIS6zaZxgFVnQ33GCrxb8qy
fZJ+/1iIcHjVOnkMZE78g8UUeO7d4w53djyFIOGeVv7c1Ccdjtj6/FufJ/kFwOkbbYpt9CYPVSfs
CIAo+RpI84zbOpBw8QzkIPNmoHvpwqlL7mQJ0+lFlAcO7INpNZlWA61Od1ogyCmt9SUXrfEBVpjY
F7EnIEFh7iAMmUZDmu+kmcZLIUHiJUqtXVaVYZPk0RSISticD3A7jy6tfPNrz7xWJ4whrSZI1k4d
JcsSedoJ66txcAtODwv672Vnymqllk5x11L4WDBFMF5bmq8+ERseoFZ3PWZd+QqYBX5hk6lLp1Ky
TUZGEtFs5kZvw4gLhSdviwqukFuU4Wk+qKXItHNswbt5k3HgxHGydm6c6hPyWl3jg+xuugAxUqMM
9ZNjkOfWc68iWGHFBQdee8SlUTGj7DFMWjQBzXSV0UHbSLu3T2UyBgeld4tdCHXmgq7qhRkTnHtC
4/tS9569Vcj6xENsyKs8io2rHqnNOhmMdD3v61IkDGRpe+vONtplndrRt3ktdL34qsxqrt8ie0A1
stDjJL6LSr7zHLLkInCD/EHT22ZNLavcmXgNHjovOx+8sb3Wm065bHLzbv7r3PTrrTrG2aZQSDH0
YrW7SJPavLLV8Gi0Qr8bPVc5xWT7LubNnPjW/RCY5Wre7HrdWBOTEeLrCuSd6vf1Mht09TAfNcP4
JY+ZGqYKw97ezO8zbzSvx1TCpyugv4vI6p+wEt1HMDiu2wzJWNELaxmFI7bIsCCcfvRgPDAsq2rL
OJtlw/Ouv/bHTvGU4SbiBj5chh4A4KzpCX6Z1sJpX+ZV3drjid7Wfj0OHkF6Fnsp1DW7fkmyULlX
KtFvEagrazSEyn2hoxevy6A/65IogfZD8vTg6lDrPcc8+gHQlViVexk01iO9eH/TC4+hRWJbj/pL
Zcj+URJZufNapIyB2dk7htTQr/pM7zZmUNwUnhi2JMi3K2tQaVO2TLt7sNX3JQj3hcLw/Dyb6Cu6
G4rzebMb+vOUi9Nh3qXZwbXdphC9h+7MSRvtlHdDeTUvsEvgLrW6rev4ZkgKDiIUbQKu8dh6Y/lx
uq4nf7Gph/qpEu33+SCZjFiOjRsl7v0bLv0EOzFC3MSp0wIG7WIIEaYGopXNeZ80h/b8J0f6xajM
/AxoGHKy+RE43pbSI68Sp2Z1nBdlqRTJBmTfz23bFss28JJ9GfCjXoQOXAIqVKcYUcjlvOhq5llO
Et0yEVlkgGBGTAY1H2Vf3fZ9Q1xOoIld7+uvUueRCsaF740p1lVnhE+DrLVVber+mZSJdxYM+DXH
xGrPyyj70WNoW5JM5Z8HdH0u3YG4pFnlw0oIFAMtjNJn5mWIGgzTNLKg+S+8XqVHCOtoaUyYwXlh
p9XPNacy4u2oJjdmqwPRm0RFAUTQSUrnmjK6qCdhNjmaD4U/VPt22uLsTc7DAR9PW2Rrs/HkmYoU
85CCEtrIqUGQGjZqXnywaDB9DHLAIMcmwI1mF8G3SbV/6fvdycH+duE62lbatXno6aIAuGAxb/7T
PkU03y30z8fadcorcKxMzgN0qNznW3/Cs/7cjiN4XvUY3BLY6GElUtxTQ3gQ40wwkH5mPgxCp2RA
tgdRr2wSDY4Aj4o+PHHvMZwsGdpAsooqvUvit5O/RccmDRbjqEjd7fwwxOBy28s+IOlF5GBwFlOB
DDkWckWUVMLKod0xQEREr8BurSO44etAyn3cJN2pAPiHC7FYcApG12Y5medc+2rO7IQuQXfKzHua
8iK4zfBDbWWIDG4+mgT9JuZrXuNwNGG5G92mI9zoIkTlu7aliK/zkuh5RynGW65nGRKrKLkvM61d
VMboPHbtVzUvc+qDvJ8Fm4KCHGIYHe0aJYr3s+DGDvqm1wpyXgKBQkzG/U2tagPhcRCaSv2uoJ/6
Q6LGF8kY3VmCHkpX1PnazUg1yB0orkmmTVOxcsMvKjwP6NVjbZ4OTGtgeMO1ipZ2mTfhsq20Ea4H
15wCf2dp5gBWs1rrMdr0r5XXFMfRiYpj89eah49xqWuVvsl9zCGgBEno6Np7C7D9ieuhtjA1p73v
N6LtyLrryI9UWwLgKAUReoymxheMVpMQNapuuDnQBNV+wJG+1HrpExu5Z56fTsKN7gytaX7hFBGA
gyS/Iw2xvScPMd1LTWlXIh7a+3pkNtUlaKppX34TjdgPGDRu54WiJNyffCggea9fDOGEwMGyeBNj
3eb2iA/TjKS1rJVHD87S7bwQghAorTHOSk8pb3kD6cphrAPvrn3NqkS5IMX4yfMG/Znp29vKyIpf
hfrzmDwQjXauD2VCDyF/jRQvvC3p2uwUuq9bcmHo81KXWeDXNAyYpY1yCELeaiSGbqd4VcP8j/yA
STw/hw+ZKpEEiCGuEy0xGa93yRl+R/9ghmMMxZKYgWJo21WWpO1dCRIZXxfJfmWCRBhkcb81lQ5Y
2sREsxtzPMpeblqrom/VUvWbs1Rias8XmZruPV1CPqfYdHLx/ZyVXF4WeU0WEblO6RbtVLCZN0GW
uwti1FOgbFFwroj4vG4j5RD24SmPdSYdkWj8Czs0StLKpiqoT5XRNOSlDOLhMrDootFNqq6ZF1bX
p9qpDlQ6k+cicJWFzILgJu+DdGNLrz6l3IcPYnTJDDZ8FcYJXqzaBsmXIJzaU9yxzr6ojX7+4dF4
QkhjkM+KJ+tj1zTMo7pLBys+dk6Md2nAQC+xKTCzGDbZAMiOJoq+D3LFPS+y1CK3ob0Zu344ZlH6
KMZMHnWTew1FFxQxbu7dV5V5l6YUOjpMD3u0s+rUsS4OdmTIm7FsakZo9rAkGBbzk87wyu7wXkwh
ePPC6cSBLADa/dzhb3vXX3c1fSmf/KeDYGoPwQvdJHwUaqej9eYJ+5/X/v94P7LLtwtO9d//Zfs1
IwCMH2r9YfO/Zzeb2/+d/uKvR7x//H936+v1bx+w/ZGdPyc/qo8Pevef8rQ/X9bquX5+t4HlP6iH
q+ZHOVz/qJq4nl8Ab2B65P/vwX/9mP+X2yH/8Z8/XsGT1tP/BrAr/ePnof33//whLDnlVfzP35/h
5+HpLfznj2OTPld+UP5rX8XP6fd/+Nsfz1XNfyTNfxuOak+BK6Yk9YWuRvfj7Yjxb92h8E4XigRb
XVJ6xaJb+//5Q8p/oy+FL2Vx3NJo0f3xr4pC4XRI/zeiB0EDBDMaOgR0Cv/vNb77Gn99rf9Km+Qy
I7Or+s8fhvOxykocKiIYR6enaEE+VT/oxcDKm5oiwvKb0cLXB6zpGA+1ltpb3wM7JML41TTCFwUn
zsqxNTzygQ/PAejRCExnQf0v26r+VUxdfSlD56by3SlsdiDhvEkPwBUPYmiznWb0y07a4zqermpI
qG/I/hg3Xtg+G7HzxNOoq9Yh+mXi1StpwXh/CitqaUdiJ9CqZE/rNEbOPt5JvdfWbtmX4OAKfLTq
kvJNs1NiHPydGF6TxBuwxQG9KKN25VRVthK1RS9mIpxBgFyRaAdF3julZnPFMHE5KmayjNPI4TU/
RS7BOF4lrwaSDZZ0KZ+nfzn1mS6NEE3oINHzAp9EFYzLBIHR2vfOk5bHJmbuo9Y38iWlI2TJ96nQ
cfdYk4azSkDQeQMl/hyiOtMH/iODDxf4dZjdps53X6TEaGX+cayKYqXm9xRUkH46z+lItSt9onpF
ddUusb2ZGXVIXoTFdd+y4xcsJFf2+OhVxL5D6EbEdWDG+RJM2hQ7JbnEVe+kj7kQK/8GdtkjQJaX
AFtSFRU3jROflAl6YJSBSp8TIFo/qnT2sidrBBLYlOQgZzihOld+Z1ZuLDRuwwszj5JFZcsrPakw
WxWSq2FSr107+lNDZt/0PgmudbkiUIORUYpDKilIGDeiF6nLdGm49aLysxvPas/6vCoWVlBTndeC
i0QqxxTCDNWz8MVNvJUIumee7CWAKLAAgrGLyQO0Suvaas12SVl4l1ZXIov0tSZzuVXreFky4l9D
GHSXAibevmSmLj1BhlsrCBEcxTI19HFpxeGfsa/e5SHmnPKS+Yu2VGV22cr2LhuzF0itEszucK+J
NEEZxtlXtFgWcTLLjY9ZvnV6CAIF55rZX+bFk1qzo4qndAT7KdL8s4SUXkNNXiedoSA6lwvRfJxe
2NquvD1TtJuJig32Ml9rKX/t19p3r70e7hqFeEi9VV7nQR8+3+s2FpxQNeaZkbznyt6Nuf+9EcqR
mWlodHcJ2dQL7oe3TUpsIVrURVXGT4qW14u0opZjdKECfq467xRFXaPYXQ01YPWw7r4bZjxuUgXI
rHRHePo6rM9iz+yZyPpSGZZeap9blb6LYpciVlCZxKVF31VOO1kk5iJB+PV/mTuT5biRLdt+Ea45
emCKJjpGsG9ETmCSKKHvGwfw9bUQTLO6qap302r2JjSSSqUiAIS7n3P2XrsFUuLHzf0IR4gs5/pM
ZMSrNnNantDl5xmaeOWULzyRpkJRad25yHEDVkxvpYFUivo+d9Uao/17QfYOA93E4gYlB6kZP+YF
SrRVE0I1xXu8Rj9i9dSuuoorHZhu86rOUx2spk7CxGzfSUV7SEeF+lnv2XtNBXBy3AdtM/W+1rCz
4j2Daq/XwOyMuN9TqxL9VRF4R+l9ZKZR8D79IbbbU2faM1NXgL95ie+zkstBoKCZVReGIwYd6DB9
kK7jNygUey0Fp7C6kDhMfI/5smtU8vOS2N1BWkajGidBnDMXbubqo4+48XVjerZ40bPqqecCZW3/
rRLlPWK6W9TvIdmAMLVKqHQRnLyaoiWDXKWv5SMjRZgP0ZurTZ8YeJMgNXRCPm3tyLiZMzbRIx7n
SAJn110OR1TAEMcmnf6wUbaXiXJKuuaptCRmcp1h+UonGyJQOj0MVf6p1eYzjoCHqI4/V3hE0NF9
s6zJEgBdDu8obBpSrfRc85a+HHdLJynqtadalH1QayaaW3089LXEklOBmkT/Rn1anREP4envosIH
XU91raX1SeyiXMFOsJYHCtCtZXsYZiWmp1g9dcsWIF2GTqYdbUhwpKM+kPPwHpPQQD/rjvMOJ8RO
hE5a/TYbi7vMlsS7nPaGVk5eTe6WbyrZDz0VZ0OvjthPAZ6VCqtehjXNLeVFmcst+NFbLUA5Cqa/
g20Ndy2tsbQtmITW6p4iZCYqJfo2lrzSqAazp2AITQiQZCkP4pTfuoMELtMSN293bulli/FkrcAR
LLdYwtwq7+c2O69ACL3Z3J5/B32HQl2NoZ/Ga5FEl9QYGDSWwWhjjI2LjuWHC9lOIA/fWRFqCELV
g5tz8Rqzj8PSZslNswIPL42QfMrYpRzTj3prCMozY4wffRR/Zm5Me1hUrAM6jTM+VFXSfovm6j5n
0ZOxfF1N66gzsGA9hija76M++8DmRLxh4Rxbumy8IcxrJjT4UX+MxK/FhCZZ8ID6kZL+jhxj70bm
0U6as2rjWG7WN33OjiG2pexuxfRvc27Q8246IrUyjBY/ZrcRzFfm4BpbS/I4OmRTMCMz/W0H0sSq
+EJZX4tkJocTX6nhioso48wDALbntgmvdrgFVQTZtEv3iamtRGUmn1MqL9MkCXnW/FyFZjpYbJAT
dwCBBUpHI15CUPudR5nsMIAoVR/6S6KEvZuUvoTqvFcpwoBmvxPbQmQoym1d677lTvxD5PVH/uwI
mDV2JB64UrDL8yEL8YEcuoYLnsMlTXR2KlBs3gZy9HKC4DgOdNzeQQTdZplHR0LQz2J6Ue6+giem
xeXUQLYXfNdGE70N0MqDaYYy4YhO9WZjuNHTwYQx+mIWpFXnjlsEZsXLz1nMaRP0Qa7Xc2B0rFZF
h72xYHIHJVQ/ivS5qdG8TMDtvOIwtDbIwK5HzlQ021pMVa3xeQMDZMX4eGJu53oyW1UGMQBMofJ0
5SbNZ1cBhuws8P4NvJGqtH6bxvhVZP2fyop/rBre0jxtfn2m3/8sG/5Wivxv1cn/h3WFpqEs+X9X
Fc/J9/TPcuL6V/4qJoT5L0t3dXurDDS0a5zmv4oJ1/4XhnJLsxxdFdg+tj/5q5jQxL+oZVS8KQhb
dFPfhBR/FRP831QhBFYhpqLILVBR/x+KCeMPVR16eqT+uNuxblG7aH9qskUzkuE7KwPQJlgtVSrj
3TotgvWCzM/YmG4Ht32c1Sq7M4diPCHspjOFY4iHOrJe11y5sEee6rwRHzSIwlVAZkxNIPscWiJP
mH16EOP0AotLPaOqEGdnIcK6g+e+NnbN8XeUewaN7Qc8kRy8qzaUYvKczsAmqs3OAZp4cJUaZhq4
oXyGMp1oCHSJfqSblj0hbTJ36EPiQ6rKfxDaaH/0E7g4KMFt3VENFZWNZf+hMDLzJqFFn4AClFl6
Hq0R6BYot0EolzYhai5e1elkTBmNESYlA+EM+zFW+8d8YP00DTnukGKXexSBBlosF98ZvIadKZGs
fr3PbMtmcTZiRcfZb99PBq3+SjY+2ZmoIiJFPlWcaoPl+l3P/PffntS/ast/ryX/FFDj7NB4Nh20
uhS8qv1nKRm3KAtZoae9ozQnYpohaYDTybosfRprdWV9kfRTIxOF53hgsvfN6aP0c1ztu1Fry7eV
+WiITiP2VSXSb4BAcFZJm8z/zy9T27Sd/9ZR3V6miQZARToNi4ia/O8dVdWtdIux7Ai/TZVhs4H0
u3iewmKLXrneFyvRIDsmBaacSMmGD4jaYEK5DcjlZ2iNzo+YROjT12Wvlsrdt01oqzYn+HYpbq+J
YaNJiGMp1yck+TMhPnG6u94bxrb/qKX9Q7qJXI1QV9Q4KjZNgSrxj3eEnGS0JzD3OET4YltTc2Yz
OhAqoTCDSN/w7zXvK7l9tRKRBGKu0wE0ehN2UcsIc4s/NfEH7JWJDJtKWtpN6sa//+Gq//n4o2zV
QQo5usmSo2H1/vtVz+mDaVWb2Ji9GQetdtkSjgojr6ZvRreQjasdhjsgaOUFMjMXHrL241IO3zu9
IpSGmAWaYipN0+0/JfP13rFa92XKJaY2Z9r1uFjCLGcM7EKc9XOzWu6HWVDHuO58b8E9mZXVCUmK
GXeZVRgP//nt6X8IeDfhroGSDk+CTsOE2/H3t9egFDIXHLwoT2uhBiLr9f1Q0rHvYKw99SPggsyO
OcuoSvdYQXu/Fcx1L2YphF+piRlyqluPmiAbZpinzyVTy5tucdHgaGVzywy+8VB45I9K0e8YRuU3
DA30o40hl+MGQcIL8i+aAzNH9Xmo3ZsrACtOI+OfPj1/rvGYDVSLaoLYaTpH2OH//kbBQ6cb33Xa
j/1Qnc1ULGQRJpTiq1X+XG/mxS++hrWiSQvCuKdhj8hhvjhr8tRRMdwMrt75BByUDwPy0cNKFtEe
1NOp6RyCAebOfLKbtD3+w/35QzvMh54d0FI3uygtNawTf3/Z0kw6DQL7uK+QE90qeo8ySgE+R/c3
KLEonhRn7F4SS540UawPtWa9djMEusgEB0yjKchcxl3JuKZevSzNRy0w80CiRMEu4ZPIhIQr+gKb
IjEBXrYzSxVZhbRetW0CUEwmGPH4oCqj+qK2a006rfoPd0b9n+saG7jFuquRqrvp6v/+FpcUdSky
yQ4m77bttT7sOf3FLS+aXNRH/lYfLnlV3be46YnJKhd/cAlOX2LngV263UNIkJeqUF+A7P3nq69u
8vW/L7kstZpORBTybTzsf3w6qtpeDamLDUCHv0aWRX6M8Z6cEm3UUTTk+k1lNUedBOVDvFRjYOnN
t5k8cm+ei8gviMgMxQZdbN7/8wu7mrb+eGGcpCARYHGn12r/MV2L8WSo45AN+1kSLne1JSIPQZrr
ASqcLwyU6vOyyhKziKYuB1gneOm2rHDbfqgVKW6KPF2DxXDX77aaM+fUoN1WUeXPxN+cRet050br
YKiUdQUAsbRuRK6hGNPn+8zVQGnAqQkyBVxpZRc29fzdssAC1tb5kliF2P3nt4t5/3+sU65NyO3W
bGbHINvpj4ckkW3EDlJP+25QIE0GpIGfcESWHsH1Lv1aAGPm/JQ05ObIjQ4Y2csrIXFoXNoS3yEp
eEZ5byHhPBhCgttIABQ2hDmFg6gQSwgEXm1WemKi/6Na3xJjYMmLWd8khN2+M6Wfl6Lai54KmJS0
CYaFbXtlnUImHcSxa+JfRuFYnlwcnNsazYJcI7NKx0PDvEpYQT84kGW07ALx8jHP1czXxEjMJPBF
L53atyS9X/S2APut3MV8WjyTDh8+rIH+c/Vp1rRz7PFQAwAap1V6jPLPtlondJQFsZ1NqxC8oppn
ezbnsNCWxIuYcEGub7OdMgBhTpO0CDQKXrsozJ2bxmQX8k+bZf/pDspdVK2kghFGVxifFklHdFje
FJR356lUDqktjTtzvVfRf6rER++SPl+Ya6CxtzJL3zuJej8rpxiEiHInu8HXNtXiuKRoyrXyZhz4
p0moozPoijCt3Sa0tMgrTkxbV5CqEwEQiCZ52NJ9182S2E22DbTDN9WieyQ9s+XGIvWyZB2COW69
aa1AJU7kZEwcGSoleyGa8IdcUVSP9DImh0CLBDlqpqfTnnjN2ieROCILMoUbiqMfIZdecfcyceFM
sYMGQ0yE+2NQs91Y/2rJfw1iDbXnvLQBNedbZiXCrye6xUbj/izw+6h8YLyOI5IHF4RmUF8fMrt6
IdZwpd8yUmt3iuZVpvhNP+9VECbCbLQjvokuZKSBKoktfP0O9KgjcWFeslSv2Sg80NA3k5DPAtUN
J717y0ENYI/I6o1s/J5I92TRMV5NGlOkJBiIlFPAUXFNHzbmEXbQcNqV4w+R1HbGsj30BVjDePzQ
ejS3G43CLnKaD+ausAiloClPWgWqLp/aPc0AqPYujTdVee6NUYKiScstHusdvqWKZED31KTdgjcf
FlResI+EsRl0P9BlBYh0Uy/p4/lAa0cLmWEkPtL0i2bMbz0H/7n/aeC3xQDZvbUsRtHYfdBAOnet
WQZDWr20avwBXYwZ8Epe9BbFZpa7pq6YGAzHtm5+xDm4baI63xB5AT5HQmNhZQmIJzY8ZjFh6yoA
5aQiA5Gj4MnLwfGlzaOud6tHmCCB9xzgBob4ZUozAQbLbcIrOM0zEoXVhEshniHwJwETj8FXRsP2
VrUDggQY1xmmw4IEEqs5qV0RH0vc1qFIm9ustqt9r7E+MJ3+5hT58IwYH2SoHqhRx80riH51v1VK
+mYaZs4kp2Fk31AZ9dZPDkbzbh0ZttbV/aBEbZhJd3m01eLQNrX5SjTScUZosE/rGFRYodrfy4tA
L/NjLKs6HKFoM3wnkE63V6bXluIzLNcQPBrpUcUpdqjItr5ve23x+0qYz/1Q7jhwMXmKh+7AKMqk
dLSe1W0hYt1Qnow0reA+lvanSOjPWFn6o50fog51ukWY4omcBOubKR4rQ1veaoRLeP7qlbQK3fo2
pXPrJ4jB4ZROxutoSsJxmQapQ9rs49gaD02xwm5KG0h5FMIE4STPLSLks06qmD/HtngXLb2fvtPa
WyIvi5ue6JqlUHVIm/CjNpEPpPjpxlH6t74airPo1m9Nm6uP8WiIRztpDX+WgM3n6MZOY+32mhSn
mGLZrUXywmm1865Xb1GX727hZHdGa8z3bjWbFO/pK2HxzXsR673HJi/fMduH5mQXP/GYK6iBwfou
tPHYT/OTCcIjGIdYe+iR5WNHirykHpbQmjuQVZH6o8EKV6WJ+SzN8nI96Vqjqe8gupN8Zk+BFXXN
6WpEWyTMVKUI9ewqcTMerxlzfT/pYQlKvMnrwKy13EdiWD63ep89dHkXIiiFDLmqVsh4UnlWjP0V
JlE7znG06vm4KJ0V6L1w3waZPrLPD7+IATnIpkehZiBgsbWS3gYFlkdDFSixnjRoIGdGnmPRnbSI
R19uccKjEVn369zWhylDSsojxyaX5GSeOurrVWNupipU2gWBomPY+Tmu8eVWylL5dBDrixtpp6Vn
ZUDCR9Oyme03qrdzQZydl5Y2+FSMK6ctDXnnVobYD+xuu9Fd/FErq++QFIrQ4fh5cjnuPFcKme/b
751+nXxMI1rQJlta9+Ze+fKxkDm8r9PE8JLN6aLkZCbYoAfHRB/uNQ0qK5W6tUuibriX2+9azgMn
kepvzqpLv2hqN8za2Lktti/X75odXBLj337RMS0KWR8sHyUSDgT6t7hfouyuFetfX1Y69SEfEtW/
/oGq5YoXA0oMW2ddzjzvy1kzOnrLRP4xmxrim+vvUDT+9af//aNJbIcLPPeiuLu479V7BkzqfUfg
JqYUuBwcnYdjlhsi8ibZcRYYYYHkDlmunKLLDKNe1VRJWHM6uM3N9omcheHSa/25vgaUlEXa0NqR
McOwuPYVgvDuZII4z0H59+DWkvMOTIA9Jg/mZ7iXGoU96Xqmnd3sq29jt2Vy6QflgloY2G8uLnR7
UbPnPIgiyrMQMrjYc+EZ0ZkFio8WOlFurx/2SLN5RNH4rBnSYzrCPHymG46Vv3oxtiPEVCHAfmGy
2j9g/FhvsyQLOCFCt5iVoEble/n6KZNOdSg5CQzlyGKhWDrPuaNZRwXhSjpBgfX02oxPCT4IPVna
Gz41gJgZRLte2nRd4GxpJdcv1z8mHosfu7Y/xc3MlsfmNpXQeUGhky2dpz9ryNajT0l7n43mm5QK
k/YssznTdL/KRDp3iGs4d1vmE7k9XmkuTLxkw6W7Ctw1h1gMhvlP+YK6X12/VqLaWGaArvGyqzaY
PKfkKqQgG4JrTJBQLMadfRFabpL7qDAa1KKt/nOdJxryefVYZQ6mlYojrtsGQ86oQMt5ztAojRuY
W0MBtZkZqWHcDilCO2ukmJWMoWf7RZKr7dnV2N2gH5eXbsSyvpUPvVJQ9W72Yb0mh9EmVwRZfBMD
w8WpE9XpL86/tGxG1drXWftUb3hC4HUgdLaSstWiU2SyRWSFzsC6RJVIzoQyBKAGTCgm7XQUSB6M
bljv60H8MtT29zTq+d0ypUi0F4OQEknO4szI427MzTKcGtTZtVsXTzjwPuIsqw8GwpmDNelPg0yS
b0qjS+YL6uNKRzmYN/yJWdrB17/dqhCGyIqtYS1aFadlOb5V+V09T/EJX9XEoXzLtooypFoA2mhs
8OMUly9ff12vKjXMt2vW2yvRl7FLfsrIQD+BixMWSVMTkp1+0nSZ9tefYEisIfpF44jtQwbVUHJO
HwoXO/Ss7IYu14OyGofHLCofhTpa56EdbnrVWScvddTySCivtczpt8r6NAX8Swab1oFjY3qfOBMK
xgFF3ZjcTyYgjDxNLx3E0VCrx+lZ5TV4i5HqXkwC3C2Nwr8aOW3pfm9q3fo0cGbaVsGhb8RBGnTs
FreI+K35sR/QeW37Q6Zb2Levd02UMj1LYjV8zRqsOxXBN8KPIzdGe1vhEPoTpOG9ucUNDINj3BLA
/fO6oU5uWUUeD+rzNDvpsTLjbN+gqHxFEnrfl0LfGVOVneP8yKJuQPLNj0almjTXxWELOgBLJ18m
JesvHR9KDwFU78u4iA5pLobHvkJoNyXuWXLKt4ckuVy/mEZ2/9VOsNVpl/MqOajz4UODd5d2Zbw3
RjBbS2t+z1yTv2w5+X6io+ujvuyIq6BTdcmJbDiNNL+OpAd+KkMHA/lbJ/X0vY/gXZpJJn277T6L
djHvwAARCRc78bECrcaZHqiWUZBUb4vz9f7nmvityUtjD9pr55rLrY7mgyKtCK5dTk5xuifGAaB8
3r7barrAnG2MMBtgHfcdnGbk+OZOQygerLhwd/GGP3JRyzxw7ig4nkgIe9uP18fz+jt1VYyjDtjQ
b4toPkY6YZ3JmvecO+bpDU4212SjeCNol9VAEstU+lepa81n+utHbBrFQ49fQ0pJMFski+f/7Tta
Fy8mmUs31z1YHx314CZtfzNz2cmBf4jV+mLGBP3GOYYZs3WTp+ZO3w5fuTRxWXXIWpE+lTdrSbEX
V6V6KdvlJdMV/X4mrXNPF4M8cfjsfq3YxsusIIqiuDNeZN03/oZl/Pru+qeXr7W5aJFGqVB2OFrp
cIqubcy8yWdEKysEwrrK96jtm3zXGCZHkG0CsUyt47UEbIRodBcCo8pShHKflhwyik7nXsIPOyN4
eJNQDQ/6oNmXK+p3GvL1CKjoYif6NHhiyep9Wo0/DfYKWnaUwhctRavMVFrFtAMOKVXYICHiXn+n
jZ1zyqFG9UtLpNHSvpcMn/g4DTGTobrcMU0RwbgNX1ZG5X6lA1Jg/IgKomyre9PJKRkmqpCGstnv
DWQm9PxRqDr1ByWxPBVdTyvdtdGcm/FtEWFdtZbbaJR/fUmjmvbA1q7lPIGA31x+Xdu11Yo3ZrYK
bEnV8DSzVgXE22V7kWYnckEWIoiQF3894dSMD9UgB5B2jhNwFHBOVOJZadVvdZEqt3mr/BIQuzwl
d8RlMdPuMNVMbJeEJv4sIAfGBEcgmU8IIW97GvuzCeJFIoSSdtYcFEZct7bWj76srSHUIG9qXkyv
AbxykpLX7K7PbqGTIfqAfO4zLxfrxty2rhxx1KmuFjgdnfhxNXhkSyNOrQ3YtbIilQZKqR8aYVoe
NhgOJ9Kuz4UBAPmrLZ7XOqv1urp3RWR2e4znWMlpuN5CCPQBdcy7VhJGl42K/c2YfuGDSZ8rJ7lb
1RYTc96hQ1ncdVcMPdukyla4+2paKqL0huu8SzpZ5A3KULExEYmFsr4NTbzESHpIo5kK4KsZ0LNC
HaqTYMTjXc8KsV3bO6ln951ZOOyDSKVVOcldtbkOQLd7fVmc8qE2X7IOYNiqV4GAQoc9ZeovzS+h
1PEP2ge+LKcBX5fNhm9GU3Y/mmgSAbvgfmLS4vQuETIpBMttfVEGpQhEYZBuw/M4eFY1cXTbclin
7aXm8/T0NcLTkqCqmNWjrsvuV6PuWIaYgZQasSCUqEsoae3i1YXWbkzaC7fzlxKb5lMliz3HUPWE
UIayXk9HPx+z6Jg4Pdvd9WoJuUp0JKjOTW15up46xeqUCQk1pLrktXVSO060g51nj8yQobITZrbL
JjX7QqEADv+4XkCJ3vlckQuGBDOrTrQ7+/Br+11TwqZzFy2YvWApLNspXK9daACexxSaR3STJzVO
a7sm4G7uj5lmuRdmbK8VuVDMQecfQlf6RxT+BoGhZOE4McTljjSTq13FVJUawaPze9rq2pU2pJcn
BGsRX5ec3Ig7P0bdcep65XYWxWek0odbE3XGGLPdpuvk6evRiUhSYpPvSG/f/lcIxShGRyc6xIa+
fKDpcYPZHcgTR2H1PhCshUFWwHNOxjvTTU/ARfM3NWKckOFyjmr9cZJJtxdjlOzyVdPfloEApwUo
Yq24zyWiCw0Woj+PUt4YulReI6O6A6VSPEzwTULX7iwP8Wp+Y1SNpN+RdW/573ypEjZEBj51nv1o
kyg7JahVw7guHSI46LxeawtaUCQGFyOWQXjTHhZHfd9ob7VFsShVq310+y47FGX8XLGi7BSGsidI
vPU+xoPMeMA6yWVdj9fvKsdej3L73fU7pc4LzyYlICR62SRCduke5xIDa8St3U9ibLduK2yEbf+h
lisZksglxRuib/84M+BwaRqmkD3BoQy90fwP1nJ2R4JZkRoK+erGkXocLGyLlvY9jcT6iPCoOxaz
QTYaSxDStgIG3lZDITpNgWzl5j5p55frqE830/v/jm2QOf/SUDaXte/Ia831c7xa8z7t6dDKaqQE
p1dOjLGqnKxKIQKHwziJKvdunRVUMZQrDkqCXWfbzjntHf1YrA1Rfb15Z1tVR0en+uAq6ncKmFxv
QQBHUZNZ74qB5k7J3IScQQU6eiG/HGW4j7od3lvPRobwVfMBbS8O41z8clKNeX1xUmgaZM6udYER
VuQNhDGFxOtM4nbORLQqQUootZ399V28pdo1EXNsW5tPZaasYcNm9OFSedbM5X4QwvFupqlzSB39
tzKuYtdkSX8WiJUlvahbog2HB5rwhP8BXsK7RTkhwYOlUYlA2eBYtZRvjZGA3HScySfZlO6+7W6y
Q/VUF50FEGYuPXdnZ2UX0O+0fdekuDM6LTsb8jmW3c2qj68sct/tTMl9tiFaNyI5mC2uxYinPILt
ADndoJmrDr55SAzCaXUpXK9YF0q+2TqMVhofgP+QEaBTiCZx/M7sE1OmS2RlqX9Xqm4OkyU65ltD
Q5d0C/W4+Llu5EsjDxytyMKc6Z1XpKTEKwjRtWJztWCmvOnQndTJQcBuRVkLk5wjpgbWZqJVnext
t8eRx08g/4q7WQFxY9MSZfeOC9wrGWt4g+uJ7SzbqYlKwy1dwraJfjW82rAVMgHzikVPQVgKxhRK
dZLeVGIhS5n00Kmcn6Te3HUFREq1JJwQTvrcOFpgglJQBDMQ2ZhBy2yKZHgOtS7/zzRmOkWbgogI
rP0KzdvFJWuYRHRiJovvpuBgoynYs4dPVfQaPJd0N/S9fUOAWxcxUeAQ2Pmp04akHe/HSKUnldv5
bhH7DN5biF2AyDgDbWSV0lnJbIDHcYeAPIcDQw//OH8Wi1B3E9OROdWq0O5IP0iYW/HEezg792Z2
oMOCoDiIVtH65jjSxs3XxzG2OXNpzgt1QhoQNlkilCepC9fSbpwEoNapf7EZ1gt3Vm4lIfdAJx2I
s8CdMPWdUlKNF6NlAJf+oOj9iPq020/69xIHAzN3LGeOS0Z2YQ1MQmCo6dYURttuxVTtbUo1LmcP
vUepjmg1i9eWwYInOvdbR5NmPyzRD3MA0W6mNLmhJCBYVGf8jPG5Mc2f89Iz6UuHvZs7ZsDGjxZd
a1KvpNVfJd2t3hCC2CzaTtM0lTeinhoL7VPi2vFOxM1r3ze7OB5ue0MzjuuREJPXMjUJbCiL0ROZ
oewVlXNTzBnONYsDVffnklSHZQZMynj2bDblm45za9GWdxpxtZrcVy4MF3z1xT5e8teoHH+o6bQE
it1/z4zkRd8a56ltRjtH0cK6BOFll2WxSwUKajV9z+YI2/GyMqnj0pc9IlDiHy5TlvxgpvW0JL+2
z8rIhuhEiuJBnP/GkhkFaZ2hYZ3SPd4nevvD77iwGQ317TGZlu8SMd8Qy3wLdWcu5zTI5IfZAiqP
Wz+q3EvtSAj1BNUjMc9CzWZBs8pln+F2GqfUeJ7QOmGXJdqha96F5RyH1SpY39q3rOsaT827R4OM
MmeKs6elggVkuu9tRIYkIbcPeApTX51+W/XObuyYniez/ZlE9+0ECumlLt7FwpHIgZIPkLrJIucS
q9WT1QFgWjnrpEW1BhGFi0oAtKmMjCliNqpF5sJPr+P9pHyBFYTavlY/lMzZx6AkEPanN1aWRAdd
W4+uQWc1xiWi60z66tgYtnrCDqwkOmpO0+61onykfsd6XUQcvhbK83mDRnJ5GHja6L8NwwjYoIa9
OpQ/+Xhv6A74y9MAETmykCfbdN3tuTiqpvF+JAb9O17XljoYiZvSppKLcSyZDzkrcn+13VorDKh8
O/qeEd4SKH1Dp8Msf05aT9xDLb4NkiD6boFzVyjsXQzSEqWKsS7nB2O2zxpdnKBPs3ctt/ITkKTv
vTgmejHDHMrJA68+R7w1jA2ahVOLzaBMI8c4jQqIDvOp0zTOTf2Ehh8ouByh9cRMwOgWAVZu0wMn
vRdxmgodzTUm8LHK27BnYoQ9QHH9Ae0Vg6RKcrDP7pLGCqsYE0+d5tMO0RbTOfqSHnrVp4ixUlAg
7VrnEoN3/zib7KKNoe1zkcOGZE+udeTnBo3b5XlpiXhd59rxp59TmkU8nQau1La9i7u093v6SEEj
cr8T+AlkKbsz4nHSvRNzc39gGdD1kcdALtZd5t6pnfEbVrnXjDD6E33ERDuiD1+q9rns9WPdFyzv
Du+acvPW0R6Y+vXkp9WfppN9ED1evWNPrbei2SuI5z5VeFDDPpsU35TUGxlGazPuEcq7VVByO0KX
4KBJo3fcunYYWcoLG8kSdOoEAn6ggun6Q1M3yoPsGMAgnBYM2tLZzwvnPZ01JWjjOawVJsM2liO7
zT5kMrRE0ZOjNIlG3Q+J8VGola9FgiMPn4rZstjtaMRa6Hagn4J0klO2j11mkowuZdftE61i1Dnx
OjjZ3TZKi71KcqIAquu5cWNxpCh/WjQi+9amnYJX3LdpVs9j+tqVBU4cDR9Jb793mdZ7nR7tXarI
lZY4I2wVl4PM6b7pv8x1gBQbxyRfW/lOXxO/VRxasWNzH6P29A33Ni2kABBOhhVtAAQNrrmHVzYc
eGCO66QQfdn1N8JsnXAYCG8a2kOzCPemUMqLhXn1DiTRfmULpG3cY++RR1796CdrpO36qQaBTPr7
2sy/RrUPp8k567msjhSNSZArEZFsRnZGKvmQjW7AUVfdTxALfN65fuqXjyxmhLzGzgW6qS+mPD7A
L4aFLR1PnWnZAQKjVjeb8zDUxLWa8wFvgBsUyXJq2uGjZIGMTOpN3S6YjEA8ZNvQTmlcNFgRpplj
9oPhQKrobOuGtMlkNzTdGed7Hs6Irjyuu18TYuGt4xwFSi4/M5KIE4WOTtp5Gca4Mx4qnyH2BxPR
Yd91FnCR0d3BzGw9HWfDscTW5sYi261tdj9rGGuEQYBz1lmH2J1oa4gfdUGwtmzozq0ECoXahOpT
Lxtv6t3XfuVCpF32o+rpT6jo3HKlCiyl1nYACTEtlNJf3fah3IQyKyYpN7IYGitZkJdY9gzXXsJR
qp9S07C84VR2M1zrRZ/+EpF6nytC2etEP3Nc4eBnDBEljopapRVvs8txwFh4VBUj7FewHfbEka9j
dOvMCC3WFg1OikNv5AHuk9wKsrHbMPQLG6xIfaz/6kZm+y+SzmO5UiQLw09EBCR+C1yul7e1ISSV
isQn3jx9f3dmMRPTNdWykHnOb719VXGrdI7xSTPTkVs9ObTZRksXo79iFd6ti3pBLX1pNp/uZqZB
4uAZbUY6uROM7x41YNOgpWEBUxdpOL9U8eXd3EkDCrbAy0GIVhalKacDNdmKJCZ8J+7Z+gNZ4VvD
jh5mfnahZ8EM/cntomXq6dbUi3pPvsEY+v7rpozlqX4BoXtbl+1qxEM6MPcn9uMgzb3jsE1bq+AG
xaaHXOPL8zgfaJw45yvAnjvqe68D9a+WS4VzFBeCeO18RSusRSOxEBy9SCIJA0l5ihr0yfZJG6sP
sjhf0mwNi6Eg3lX+oB96Z6ZHMLVTRFZYN+2blVnlo0FTOfJHN3kXU93tVblGgNQq6C2ihoYq+1yd
ycFx5/inRlseU5vVw5m4UpIeE2qHHYQrR/cNfTewdkVJhxNsWpqoLpav1TBoGDKJTMo2+kjJed0R
zFOGdVKEAxrVcJBjHY1sGvk8+wFX5IGhlPFV72nhTs44Qz9Lda8Pw6cGDheN6zawHixeSAA1AAvL
qHkbaxrO231vNENcutkpHfwpTLuxCit3YMDA7FMPN8PR3CNbchpQeZ6DPO2zHXxeexD9t7eJadf0
TXm+ts2KxthQEpMP8kFI2xtJZp6EtYV2m6d7xyXaRCnJ+enmR9PsXwBUcJbkvXfUHPtTwNiGBWwQ
zdnrEvj6h27iyxym5V4RMxws1WLz0ytZLxyLB2TydjLjGiEEKhqVfBFcsrfrBsTUfqp5lA7tzAMJ
LPrhUJQcm8nsHHK7eeqkNYMhOWvoNNppsp8WQTbRhoH0wB16656MGn29z+si1uy5uS7OdFmMRL+3
G+Y6lpNwNQQIzkaWd0IFyg34ggFW7nSQWMCx9g4ipMpqYOmYrmYFTj9178ZK4Y+GiknJs4+cN2hX
qtO8VUNCu7zNtcuFAGO0DRoGHpnuun54HywnsnvvOxP+Z5UiJ3Fz/5gghA9l6XfQufMB7yt9QZmg
KQq/VD2Z3yMVo8U2JCCnGOtxM5zS6gN0zbya+Ht0J4WCIiKeUYAWcE7Tqz20V9u/1zq6ngdh/bPb
l4Kp9dBhD+cGdND3JeBAo7PGrbD749xuuCarU+bpkZt66JiE0MDv51jLFzcw616PDY2ml3r8a00I
crKvoqHIgiNojmxlvBH5QyZMtfJ4YTojpwFKMcdnqi1ch3XPjesRlekTDFcfKV/AR5jDY7W8ekwY
m4Y7qEJ45W+ovOTXkiYo38XcBa0avzUBq7kh7sNAhAAM13Y46PY/zUAXak/LGoxL7Ua3P0I2f/D1
X2VumLxEOkSGszgsjOWB+2252Gb6DZ8SOEkjqFr76R2ybNPbxxNris/bMAhMT8zQwS28Ua8YksnM
IelXNyWR+VB5I4oEBCVwL9NnknbyPA+22g2LhCHSeQQQcIDu3WJLWudzKfmLPaETsv1cs9Xf2bQ6
U36dEOkftjZVQon2j3pJLHutwxmq591pmosPXKMtrlBulW3Y7ovC+pupxYj1EbC5lfJQDGYVlH71
u+TML55aOVmTmSC36hU9A9V1vfOt2e6fbDbe7KQiM07H2sl7viOBQ4u8mpCMYd4bUl/Dmc/PVZQe
5A16lgQyo+jyq0gfGXrJxAg2YRM4RhDQ3pxXOATqWsAwn9Z87XZ+rUVsiJz6bX/ph5a/nS0/hs2k
OacyjXzUzcx9nwhJ2zAHzQgHfvg6QR6hXKDnOQEbxnVF7JNu6lqcCSr9etUcM+NjnKYuEFvW71uz
LjBucCFv2p+mnwhdasna/99/kT2Ii0PPhx36MX5l5RLYGU4fZ8b2a5DGg2eRvpPSsJEewiEoYG3b
mX4RjGMjMzZioemkHXQXTYvqDvYwzwcTTcttogrSzLkwk3FYAW24Y21CfziRA03Y+ivAE/kjoPHg
OuLY61zmTc9ISkJHLHqHGC3KIKnLjVyj6uJ6zoGFaImxDIkJVwFRkFuGe+V5XG8FB4cq895QEGqu
o4Mp3w03Rr9CNsmAM5w2n6i8OrcILaEw3DSj+nZ417mJjiLBLZy1+hpJP+E2qIydXVYUJNzkkp3G
9duYtoGI+k8zzu3OupWsNfkW9y7v3SyTi16pr9po3EDC9wQGITCJicBL14Bjj7M07hvP8mkczXY1
K2aoeNv0Wd/r9lYctNJ90oXa0Bxve1MZt5GNC9TSsWyO8q9ptN1ukO3rWD9t4MQxKFxGt6065XZJ
dXhDfBima7SWr7ZuR1O1+k/oGlh45vy4Wmg5i6ZJQDgMEXQNLa6dw0zh4fZ6dMx1P++60mQrNuUU
11WDYXkxAWYWF4nnH0X7Y5nwA2o7zeT5pHJ7rJjBMGm5YYnIG80pnqb6JR8OLaz401Ymb74Oo5oQ
4BrSOGgXCWieg5vVMMdml9WuG9w2wMgyyqux6a9wodNedAOqrZRsqHISUT5ANE/U4MEjMgAuhLbW
DUOFg7TL2XYLFFdYjemekpc1arXR2RNE/wUhXazikJO4gAfUf/BL/oe2rTkuoOKCvhNuJyeVdRuZ
jLvDQq0PuhES0W3tuVMk5lSWeNA69d6l+I6nhWB2QuL+VCRyobrzjrc8HpUkPz3dQ2jLg0V6fGdY
Jijm2mcTj11ZjudSVDLASPda+94/f/ZDf/G8oConiKzGiGruDssUl7WqhsvEHeWluR0CrfiB8t0/
ZAhRy5k+a3IeqDQFdx0zQfYoYLBlrFdsm1ZM7MAM+DUeeUL7XZK6VEvOq7ujtZK0LHevOBd3thTf
pqd/jnOPUlrHDlvUy0XqxbgX+OimTu5yd0xQNXLBqPax67enTZDe0Pb9QRDsH5WkuxLmYD+pucGL
kzDgzyY98EszwUgQy8nUuJg72yu5O0GL/TY5qKVwzzoSz61UWPrHjxXEbCRLatc6l761xQ7x8xKs
3KaHFd9IUVIQJHU6ZGy3759/3U3vniFWXn3VJZe08ugKJJlXuDTTedndiLDr3Br2a9+hm+wZv6PK
u/j9kAOVZxQdszjalZ9FyHDPeWcXxxHe6GYCIzaLpLSdMY8Jjn4qSYaO2rfZBXXSjXJvchH3KWRx
s9FyNs3ersiEiJsC5NzszX/baHt0uiCIUQz6eUEab6HShzWrSdCy+CfXH3DwaiIuLaff0ahW7Bf3
cU4tCS6sFaeMC5fTQYtptxqp8fwkiR/VXU2aJ9qfJDXLQz96j00tIovwdZ6FsY2HfH7XS8VCNNR/
jZZWSifZBKJoeWA6ZO/Cxja62qHma6HTQWNmReRztDz4i6l4SrJeQx7Rcd8Pg3OZlXNYPC74fHAr
+EUDKVLRHbeEzEMJVLe5SJEUIramBKS/heDCRsQ6mf+h6SF2pa6zuJRVFeeFb6JOo1eq6XF+sNp/
9SnDPeKIoZ4a+l3GA4ZsYmzXOpobewyRpIBX5mrdtz5Y+KilCkx6juQ8+g+NGiqcBh1HuX2wViAy
p/RqYIbVPKMPfdZ0QWpbYT4yNpwhkMd46uz3pnI3ZGHeaylQ1WpUx58aIN5lHKdTOhofU1W9lg6X
Y0fLZOd4OKKbJd3pPV9OYwMPWdn0K1uKCLdqvsfUYZ9LTAXkSbRrRPNdGpB0Pcd4thHgy3w8Kh75
wBrsL0qs+7PNndi62spwbTwgowIupc2DtC/nl1igJ9/nN1TMMEIYRjKtP1MOQGq+vC/d+cdBho+U
0zy304gWll9N52bmfsOVGAylNu8c09uvW/GQWPYT5WtLWOpLs+O7QoDWypkhkiW5rzX0Ewo2Vnas
rLBCSZoFTi+317JrUa6kPnix3KJOrwaMqIL937lpnQi2JJH2YVRDcl625L7wRUzfvQMqUIuzbKiQ
HecQbcK8Z0/IYn/1w1aUVPNMBF6Z6FzRbrwzQU0PvotsgKK0S2EghM98tb0MSVXdTpa3eTL9vdUj
FRhNPWrS2d6pxDjoM1p6Xxse0vynKFnJnOmQK3mU5B28IkK/Khscv81J5cMTuR+7tTn244ZOzeHY
aToe1BY79PM2OHGRN6xcU30CqhZ0vBgeDOX0ZAHm4jLc5vfMESQ0eEy3daLOU3VtFjO95Fa1x+7v
HjOitgylfxdItyKySG1uRvONR0nic07f5hxuOzOXiN7n4jh3+rTL+Rjzb1rC8aWF9A+uYkgt/FlC
O4xEdDwWarvjRdXvW4+X0yYO+Vz6j73ePmOEZlvqOEf64s6D1QUHStdzrfnPa9eLO6QxRxfUNBv0
f4wQ11VBmXmZYUWCzZYg/tTA6dENZAQ5GEFm7+gTFlj5rhGOXnELyLSBcgyCYjwveU1rjNnbQA4+
CHPMQw9DT2SBpjeHtZkfk8FoQ8VNPJKkHo5YiZuUfIG5P+NsJZYOzMQt9O1YS4SxfU7OASOmOWmP
yypPFgNBXDVGsidaMTSsfkN4InlzpIqQbJIn39T/GAv8qLf9lw7FPOuR/+aJOuVjjZGpkVchakDB
wYwLSnXDdSPviTKGaEECC/K7hM5SXshhhGGqGbWHwtNiDUl8l2LDspqnVUkHKYNyGdyoaTWa7IzN
J7QiZ8xpnKiZEtfKZkQT+CQdn2BNNboLsB8iYYRyoWymb88hul5qwKGmat95nP/00yeMgPW1jQ9m
Z1UoZ2xxVuKLCmlaLwYd7sm1L4CJ5B9Z4sd1zDaArfk7oXNAi8KCUKf6s2eoA0IYFiiXlEydG3Ja
/Ngf7Q9a4gibrdrjUjR/VWE9k14tz5rtxYNbPlp90z/049VCzhXBWT9WNP4GP4QJrZdycSIvUISe
hzLpyzAzKT1YMvlA5xEZ1wTzkFd/mgnaqjJUaw4ptA999rRAnMLjQFIvFG7fJiN4BGXz0+2/nL4x
H6hXphKoEPyrJTuTHY9uxYSvjB3x4t9rW+zzrOKHR2pkvMjsFvJCc2RiFnHaTfd4LHnsGJ43+O10
7d8REzw4VU+Wko3MpGV9PNGgyb6/eUjBJ8yA2awd8Y++N+sdzcTJQ0UbTugo9ysRBNK02R/qIh8x
7XAALXiH2LjX0FS0JdBBSTBnnp4yv9qvWhbNKFvQjH5njl3sy3rkMYZliH2b2jPEES9t8XUzR91U
9Kba31indCh/MFwfy+E2EVWEJ9N9HjpZb7Mi8MjNyrwQN3jpp8E8EsYQJP2kgD6I/cW0dpc7DY43
rxahtXohD7O9L4fhAd0SSfJNzFdJFaM3Zwdm9ng1lt8UuQfNsZl+DvgBgRfljoWEsyA6exgRpBPB
3eAKxsJMqYBJn4FS4CrWp3KGNvRVQy37WO0ZDai9szQjWoW7H7OpiS1FFqhZNNPz0haBVqZkoIEN
o7f8bjJoEX9Q6wEXWQ9FI58sk9pxI8OnnKW3xmUuuHAys3tiJSIrg/6eaIgv9Pyl1740pMdBUeO3
mV0Ze4trRmIr2YUaQrf0cSRavOETVKvO/ViOd8VGvmYLnRvWui6Pthi5hpb2xKmIEyHK8mkhFqJ6
7rLnzYNwERX0xTbAMvr+uU4rLVSzK0JD156AsmRs6uMrGUQ9BP16tfpSu3f+AprKuJ643Iv5AGEC
11MfNQv6TsJNtL3Pm2D6zYeWP5mb4CG667xrno1AZUfTU88+IAXhQTyFCAptc8E4lyFdYTj4xVwf
JjcZhUvxkywzLtPKOMne+dgmC5a5mgiPsiY2daZk7GBp4V0Jyr6xul4a2fnNE13PIGLul6avzSlN
9PPYuc9+sTaRpYavpDROKM+2nad1hG7lL4LMTLRCJt+ETwo2Y9JLt2bXLa/uug0PSz+TCMw9eaRc
UDtVBMMFPOD/GpO2FKMtXytP2nsyMf4IBBqRZhDXSzxsnEw6P9H2i8RBjvLcQlarexNQDly3nGuS
3PnYhpp6ErO1y434Fib6E1C8e+VCULgOSTE90Le5QupZ+RvEGCvQNs0XMPa7UXPeQGjKGAKdud14
dWmPQFHq0G7pyS4NRrb6/aind2l6sNcBn56hRyX0ToAzDHFDqSEQs9ZAFiXfEEKxjZ2IBYNvwYzl
Kjy0PHI8YtplI/G3bme7wxu0YhYXil1/7SInxQRf9mBAw7DnFHk209hz0sNgLa/sVBG1VjPGQYsT
yzb+DYV7gUWjXmV9tanz2BMkV+2wCPLEl5hvrGTcJbyFoY8um+q20JIbZcwD+z+lOvqhBzie2hS0
w1IGq6D+THjClzOtd2XjXlYc0UTRB0J5nDqZ/WISaO+O6ZeBnOjklpyGmhp281bSgKT2Q87kok9g
xAiEXohMR8Z5K+PTm3aPD9HCi5GrHRmwxpmOP7VvxXgxLfOdMturX3A0rxfVqodtnNZj11kHa8tp
LpD9TUP7oMox3ZWivJPjWO5Ki4GopLCJgEQQOwh6TUOXuyIaNYT806NvbolWQVLPjg8TdM226WFc
LMJfmwmdbifgjk3OpGXpd0yAfO8bwt5sAS/2myfyFSBP60eU+o9DbvzJ33Kdv62n26Obua+Fs6z7
RbUHskKqk74R4eKjq45cPT8poe0n5e8LfF1YZHHjkg/1tQ1CEZVlFIB5gi/Rexbu9rj6+b+JHJJd
D0ScSX3n46t3ELRKzXsQlEVEtHJCnTgSc3UBXK7pZVR3bzffcksUTgDmwBvQWi+FVZpB1lvkdxTr
+2gslwFfz2jaFAu4AqkFF/iUgbc1GYDeVhwJC4g4A3k9l/zY2MUIEzPsXI3F0qr6Qy/zfwhErIgx
WwsRq05hq7+1OJKlSYRjjcUTMRzDU56+OW0KotyPiBKnn359ND3U/9DZIzxwQU0lR4ezy2UBcENw
SkGyG2lwbuzQG8TYigf2VQqy0Ls3Uyz3vjDu60GIoDdIm1QtVln/JuYhKzEAdnr9cRa+DX1r+cZW
Euzalu4mDnoh/2YeziGJNRh8jmdBsYnqvf8pLY+aRQMFHKGMlhwfZytBkzIS5bPSlpNGA4KvxNv2
vRo+8hJ4NhuLD/po/unpg+vN7ANDkRK9RyGmHZUW2iW/cB77fnotFuPdzhDXzl3J+padW8QSWpZ8
eG76W9utHfPqnfB4nkcXQWLnvzZJVh4kqIupk59ftYkP3oZqVtzrYv6pM7zDwJhVq703C9chnSFA
cx3qHytD9W6QApRuuGj50ZheLnetP4dZ5lL1SUiYnRi3Xbtw0bl07+v2IzMvyq3bwOCpAaYUxQfX
sKcD6LtDZ56+NrZYNrHk0nbu347spciib262nSzuZP5Te/ovwNWf3C+PsMVyV8+oG9RyTeKssf41
Kcpz6Hfo1OSJu1eh6lUtMCMSoI7mx8a+VvhNB1ucOJADUsZoLxnIFDQwfmmkdmkkvN+Y/3zNdzVs
GxFrAb07uGwHoH2LIqJ+/iwyaqXaLd17t2judB3iDn44uv0KzFa8pmJ6HfP+i1D8H3RI8ZR3NNhJ
/yZGPjg+mIEy/yVDCg6YmkdvSZ5vT2neOg/T+o+ABmRig3/dmIWJzwzahT2wnYZ34tRF2zFzAC9x
63FIlgvvil0AzBOujsP30UnB2cimKQKHSg83lw94B5DRYDuukfq8Wh3Z4S7os+vkC7AsrveaEQuZ
zBr6uFYgkbKX1kNcCVsxcoB4QS8EaIIDerCVYldPFQZhsOFgLqY60lDQAIIjxjPka2ZIjnGreiI5
jubCKluPQv4CprxtjvO3J5QzEMBpmHTpHJWclz5xCetldPNfhLV/agGUsyy4yMbi78bNFurSv28y
V+4IqIWrmRyMU0OQTlLe88HvvdnZC40Av7lkHTMNvoM0i7Jyp90MnBOgCQXLgW31v20uT0T614gz
HjOXHWD20z9J4rxaj5avJ0969+3iM91vGbkxluUfaaPrIyerqkslMfO3k8Rc7whxW3ECZj9gECP5
t0Eix0ojIXC2qkvLkKLeJwSbUZ8jTUjIFIDDRUzYW86xXzkrJ+3araS9EpcKmS3uyCFooBvs95FO
BKLhblciuo0R+xUPXUN17JgdygfHxnieqBmSq/6EWgtmZdiQBQxf5gKInpkcxiTjpRHNca41Tnt3
bQ6luRKoawVKFsdpTna1IrHTqReCQvwxqEiIiWb00Yte/G1bFmLRNhrHrx274gkhgX025HjnzvqV
/4PivKnvkKCkGjTwrQcB1CivVgZpIvy2Qp4HpydQwOE3XH2Q1gQ01n8bXmcFDpN4TKBE1I5UnNms
VzOvD+VEyHVgBw+ZTsPOwP1craVNg1VhRaXv/KpEfza08qvhsIYfM55nbFJU6FKPnTTNV6usD78+
qI6Ys2ycqyi3lz8knRAwNaANWRM0N+QUXal+A/srEsbcrerO9uaSJwGPlOkfrjsfep80zRRRDJvn
gQb5/JFyhq+8xl5sJvI32fLnJjctWFfz2FX6AB4+IeNCih3o1V7MSfOg2T+uUf54g3mdTC3SK+Yk
ile00BDbHl2oe5qf2LevsyrsAw+kjCqNbq4krfZNwhZguNwU1A3MsYKTc6fxVAldHfCKZTu076/G
TLpDb5IqOY03LPq0AsrUZnsZx9a689H3Fri9d64wYgVntqX12cBBxTGdnFr/Aqbp0xd1KGgU7Uy+
+KrvPRbh/osHED9FGRPW9mPb3QpWxvI6iOLYKLD2Vh0o1xKx70x/24bbiJxmA4YO4990clfjCjgO
/7pmkKBdg33I34LBwg2cbuULGbIx8qLXamLvKKYJvzStdLtq8EOJ6RlSx02PpsjeSYfNbux6J3U7
uHluApWl0DdaqQd5y/bq9ShaNeSRhMulgWEsV4vjHzXa8pXJlC5V5hTTC7UekU/LShhIM0tCR5Ru
JJbm3MpTZc3pXo24XFZT3X7TtR4RKn5e+7Hml7S6sHqYeu3RCZS56CHeqDvyRKcA1ECdivlarc27
7mj6CYntHaE7xL/Z6tnp8+Y466hUwaIwG620DEOcIkCdd2NmdVGiJxWihZQAraVAN4auGo3q2U9t
/5DZzVE2WRJh2E3oMsw+Mx0Vs5lqEhbXflwHaJmkUSfKux82aiUig48bDLZ1IM+JUieFgC8rtLNd
lCit2rex/XJq+37E2RePvbL4NfUni5gG9GHZxaIpkAxZQZerW92DMGnMKDpaNeCOSKELP4wECLCE
QQ9s/U7OBLRuJJvAmf6gENh7Xqf2LMaoDSucTLUzxUT18iLj0cR/IemD3nJOXu0VSxwnWipnyoey
Zef63+VAigQiyrPZ4sm0kxQIuzb2VUpqbZXcsT3mceJWC4dsE5TiZlBpkj0Zd2e4aeru/OVT5FTD
k1o3jNQH81xivGtDxzRkWGXDV2lMv3pdy5hDj/VyXV/yrtih0PjyALX4DXHNW+2jkVinrdOv3cD8
6TfFHpf7wJxu8kVhzdE3QK2blnZREBqTQ9KEYc5XYnOhJrf+NmdQLKZShWu1IKdXcz4LAARAKR2p
e362sMcg8PPvFSFGKCjaR81e5N4snt1lYvsBSt2hj3gQilTRwWn/dNvwNBNeCH+3oDzc1t206ny/
5pUi4xT0IVcISMAHjOFqLl7D0UheUKcfpiprXsduK3eUZ25XbtL32RunmOq7DCtNebZnzBorL/Ym
5b4pPNJZBFMK1wsSJ8vab3MzUsDDB5dFcV82COwSanUVIsFF4VbxbGs9UTpDGY16XbWqQOrlXzIX
leTixZ1GgdDqyU+tQ9Fq6Xw7WOIawBmmbl4tr6reOFaf3b4zg5Vf5WIHFE4pak4p32S/O6GQswrC
5TY/B9jMdkuCItRdzDuTHN7BJQF+c80hyrcK3SADUFJ56PATHhFA1q5103Puf5Jrxv7qDyazC5+h
XMc33YNXI+WyiKwUrqd/KGjoCF0Jpwl4F/ddcnNi8PYQfXdasjQJbUnOzra27slL8ZQ13mW5hWNO
NtzlLJ0nrx6IeCxbpuKkebFnKg6ln8ag0fwofNMLJmM++s4P/iLs7KQzRW7mvwGK3/yiM4q0DvdI
a8nDMnkADmX/KDKMHp6/fRs3iXLbdj7PU1+EW0acGaw/iSyWvDSp8dDSDVaXTF2Zwel2q9lp7hfX
YLoDRzK4oBKwBU5kR99nKy9enr0aBEO189lbUW2LocOCyihZW84pGb97zZ8vq0HK/OD8Y/SBuDdr
sqOUc/QUP5iVwkFCLYq3TopL6WlAvjeHnN6dVvlCaF16h36a9wYf7yIxJSBuR/PU1gahFPzjcEtD
Tyde0LSdBOH2HkFwGaYinC9sjjRkdYU4EuEUpzVeUmId7jhi/aPy3AwkpcQnw8xEWwxA7pQ15OzC
SSDsdV96Or6CzqthJourcDZ4AI0gb1/kJBr0hHdwhPXJ+K9X3rJLcufV0xBWlMhm+eREAxc2aTiE
KWl7p9+eE3IyfctgkizvMgRvEVNAhZCDBdhu9B8PiRNx2V+TjqrSm7s2wurIcGt8kR3VBk4jrk6N
KVrVNzMF/LgsNSbgRB3hFfrCZibPbxxS+Ub6e8VezYuhVnCgBTgDIRz30XZJWycPld244Cbnqe6R
2TYbSvq0/dYqUnIoKPkhj/QvmDSiKNMKvSHR6VMwufvJ/yD0+kFhg8/05sOg5BSHWdxa7l8SzHmi
UKqTiDmDhqMAEA0B4tVwGitqfquEwjdUMduU/S2XhBaxKfn2TJ8/wLVtjdQRAEBfOZuqewjgaFAW
wU1FfYeugX0COjL1cNZt/ND6jvlGQ0wcJ8kYqk04+ETrJJwXcrDoeX12VikO5s2P03m9hp0USCdx
E6Q6pFUGLZFLRqGnIfZ9iN+EjZwctx77LNjqtttaBPTZzpwd5+D2wzVJCnuX6czENGs/OVrLSLFy
Bs8WnXNDmLfy1/Pyd+XH9jKTWxG4LjFQxd9Ob55zSXUBFp7ffO6XQEv0O3o38OvbJx7Pvd+Ih7Hp
vwYgjrWmKm+OlqXYDc1wN03Ty7Jae/wEF2aHhzqdPwq0oeOogwU6994kjmQ/M7G27jWdULK32fPN
jNOULMtaiUOumRwEntRj1OOHY2LYqbTqc1kM0AzX+xFaG6Gk261ZekpR32htGcuijSp9Q8+Ca87o
tIsUAw0fnvFsTN/tzCuWyT1s7EfRa49UAk0CFNpqXidZHRFFMke6R6rNzRNUdDRnKeUQne0GZVWf
BgMR0K24vdrYsEjlk4JQy7IqohQgluV4IYyk0jAF+veWR8Og7v81Fh29/vau3aiPtbO2oz24d8Dh
+2QEJDBaZgC3BIxA8rQftJFP55OIpbcV7UjwMkxQVXuYzO3XaONlhJWAkmN3g/4SS32s3LTdryn9
m+mKSdHImdtsQydsnEOXutWoNsru4NEhYPq3THfDiJbC+vbN/tFde9JA4Qd5sVr1lJJ/ZZF30oDc
8YgzKZkN+kJEXSBaVsRjE2+LHA9MZGs09KHX0TXQdUe3aMpjkoDbbEs/Rbo1UD644cfZxMlzvZ1z
C1z2LLJc8ulCyeLVHMVCxu6zScv6pbH853Zk3vK94tmonIuYGH8LKs9RSdUE4Xbic2kQHqfJEKdL
2gPWU3Q9A+hxs66PpQ5q5frkG3pkpFhVsa98w498yw7sHKWzarY7t1Qnt9ZeE6u9Dt6E7AU7D7Bj
UI+Ntufq4DxvgVg6h1+VKfzHQhasS066o9T7tvf+jul0SfVuPo/6QgKUD6r24wNVRQSRplRRxLbl
XJyUAFSlENjqC5yQscqP2hY4DDaBr2ltY5VsvyMJuJBfQx3xH4QdfflSwaT/v7NA2BmzgTRiemVb
njhBRzUN0Z2PXfEGZy/+jMXTWqB6psNgt79ACl8dcP7VdbMdxOEPUqJ/RUuaZtX4e7v/rZvxrXfW
Yrf23RNZPRiDldrTYXXrlCRt6oGziVXHZhcf58PYdudsYGhW6RRiDnupexQ+6zfT6XwuN6J1Vlga
3A3wILCkrkMZO5rzi5zwBBBT/9tvDiqTKl9R/DnQaohtHGKnmG/1F7m4khg4wt07AT7kaajNIUsB
aPsfxkk9mm8EtNsRKFGUnwCbhCXyB3KWILJMMKl9i+4b+0uSiCKY/iSScxKXtrp61N4HpYurUG90
GVdk7QiHL28wPkbJkIolOPA9f+ImPokJ62PKIe9gijkiGLkjc43Qx7Q8Di2zgD/X8k7L2ou2tVrs
KYRjXj5HAvEBPhgvVMp6dxKihvjkpv6K+2+ifyMGqIHhIxcA6vw7oxElsLwsCwwbAfWMNqgu+ks5
iiaeS+s01E6MHHlHgpEOlxSYWqfTtw7nUYrpWBmc8/U2bpc57U8j5OC1UFC5TKahnpHfqg+Erdgr
3mAcME2TXkfmA3abd5ol5qj4j6jzWHJbyYLoFyECQFXBbOlNs9nebRBt4T1QMF8/B3qL2UxoZiQ1
RYJlbmaebBNA4cTEQQDGyI9zcqwne59EzKlL7vXr0JDTpt0IHXKcNMIPhSlnyNH5iHBsUl6ibjGK
ExdBJpyzbC8rnpAieCOexAyQL8t+6Ox91kQksHKqK2ybTS8OyHwuJTYMuXfQxYgS4og34DjUQ/tQ
NdPRcwxoLGm7jyZYOOR7fGvA0jY6FyPyX33uaxC3C8zfnXwqUeVpzSjWjkFmK24G8gt4cxabo9tC
v0lmRj7RVL1ywd45Xfysl3425in7lMAMtb720Ua7Jf/EH09ilrk+VxFaOiYy3AG93xAQywJWWb4F
eh4JtilX72P7MRqXsuDEeqY1ikmQAw5qLJxLbFQlLDhH7Hw/26QObspOC77WfAHiHryh1eKAbpJj
azHg1CayObNKjKO8Q9iyyNHRJyfnpYE3TRZqlv4M1HTwuu41qYmvMxzmtBYEN2Xvkz2TROcSex80
FDrOLtMaP8U1MIL/wcOUPyWFYBplUazN6Mdvs3avCb1DAH8T2aAvrfrOB47L5LITDLhuZt+PSJq4
Zt3Hohb1gTdjS1nGLiv5LmDWHHeNFcIB4/PnJvZgWniKcrowpmD8TLLJ5fbxboU8tGoePjBeXKao
Aq06t3eutJ9liEpANOintwPmBYTCyoaJAZ3f1aHwIAfpCjU0ybbF5G08zBQ79IrnVk4fbshgo7K7
hzazUIjtSK28kBY5ILz7wIymdaSZahSDDFdBnLwmvJ5VLyEjgI940EwyMajyJkRUnDs1vFsU1vPc
uTe1fVPguthG80DzF/w0ukVmDM4c9drorh/Ka+4bF2XThA7dGbsYboUsdLf8Uxe0p3XjjE2zrYT8
7bid4xkFZh+5HqsNFO+NHzGyCerh6gS9vw66HLlcHTCTkC2eaYIarcTjJoAzsXIUdzIclm01H9L4
sxzbgDWRZczjN5u4KrAlhY9QtBBxJQKo6bq/SRrS8Mx4J0tYcxzPx+jmeyeuTSsrrA8DjqM9Hy/M
7hHxDXvTYhTK6M2dkwOBWJeBdPOQjOgBUc5dN04xp7ie2ks53jpE5/EwEWLKg3FXhxntONG8T9qR
ZEXPmMOM7MWAdHIGTLpNzq0gSItkE1lA5GtTcwrAjISCI/jxFexZFSAeRHN/rYuwQr7v561pJ+mS
tga13+F6I9SRN75c+TAWcGVmJTlMm3+ttwVQ9EZl5vOYeC5+5QjrmCgOgzVhn2tEvtFWe0pL49qP
tMQTia4PsLpXFmOjTQVRfVUd4gV6azuYziwLHGjF2KZwufZ0OkLmLwi+NQ5IkTjcmJA4K6dh+ONW
J1SafRo6zh6TL9qd8i9tKA6x4Tx2fm0zjmfvVRo3bSBQfb0offAd+4GRN4GeBHyAiEsWHnyRmE3L
JLiLOACSSa/b+6Biya2WytUozOqb0ZsejSX81Y/a5lzdM7Q2zP3Uw42l9gYXJXKdg1Wtya2d57TB
xgr53Vz+qoUMUqwa7t6XOfc2rTnve1+iAgn/vkqohDULAk4iQfSvGckF18mMyycu0l7OlbxOR3hq
eILkFJQnpoJM7OD9b5yJKh+j+HDMQYH+nIAYNSdFCR+Xhyrb1WMMmXvub02t3hG1Hgh4J+vSryOy
XbwndvZBNUx3bAjAxGn4oyfCz2yYu8xi6coj76gnOl+SFpt2CWJvHSQ3bTj/pQXTWcXkf1UbRzR8
tMwi+DJrYFF9AsLFdB4EwP11pfUlCvARR7AbdzHbuYvHtWxt7mu5g1clxZRVPwUNVzO3itgHTCQN
R0EFSJ4CuzuiuF4tgM0YSynRojwwRwtJrsXgwnaOJkgXU8C1DOmmUxbVooT8cIiGN3iTopoShKx1
EOSI60Nc2vdJTFDc+bAI9G4rmczLyPrAUdNftRToQOcyXsJwojwJ1fbIDHRTLalyE5vBanBBQpvD
L9DQaOstvbexuB2d+CISEpAAR1eSqwnH0sQj0mD7+ETFtgoVt94xoZZMTZe8BTHMSvkDT/1FOrMH
f5eMn9XMN/QZdZtISZwGrnwzsIxs3Sj981wsQsDd6m1dn5gOtFBJLZgQIjyGTtWg2/EACcaUIdXo
gayYmpnTZYiDOwE5rknJdyP407qg8ptSKcDPnjj5KZBBc9EtNMUBLL9uwiyctaLNdPXZZXJjEm8i
Ib6lCu8xtMmXZAP2Xzf+tbt2NwGlZ6p9aosE50ZDsUdapO+5RIDoxC2r5LDFTvw0d8O3HVs7x8PG
LAWwglkFt1WpxaHNeW4ir3trTPBpFe0MC5EgZbHGKFNDAvEIKCMskj2slAGTDMeGMQXrySFzPQ5g
fi3mDF7TAr7sr5ZmHNoUEPtU2n2JGgaSrB478h+rObewF3ONA8qAacq483HgrpsGJnKSFScJpCJn
RefIXmJTZr8V4R/rPW73pi/uAJ5uekExOT7j3DbGk0tV/Iq9iYNraq3AYBOa4yXpGgSp9jpGJBE4
RV9B8CWrWYQ4yKvEfag8og9Ffy8HRhp+yijFGjKbhH3KZTtBA7Kg82lE2MY45J71Sr/3hqo/KIbk
8MBRUZpMMLjJ0fxIcvqTc5vl+AZqB/zttacpDj0yCV4ZUoFVBd83QanIMHOl1GlrHGyrpGEiwdjg
WdJJIUINhrcnhGooKJ5Mwi2/gQ/CH3JgTW5rw/jGj3urovl7qLmE4lm1Nymu4FWGuQHj27nw3T+8
WWxHsugpqn5pCb5sokJ9lWmAdVpRttYQNmlZyGxtXvI0eEzH+ku5FVG1doWA+NyoWxDJ+MYrvj6E
p686hT3aWbG/66uTLMmjIkitI2rAdnFe37oT7glTB1ddUPYVZDRUJ+D9Mu8unitcL150n/CPZQ46
7YvFDMU9EyqliNmEhLMYOg515CUbXYZP4VROWERfGaGXwXDqy5npgcf2WNLUGFeE9SAJPOfT0O0H
n6aARjMdk0yNNypIP6iRR/5OmFtpwo6uuyBTo5isM4iItcQzcSs7wj69uVbo1FcySimDNA4HpEf7
ov4ZO6rtdYu04VzGkv14COKPbuyQN/XR4KrZt/Ld038dU0PEPz/fsli78VSt5RL1igTsH11Z19Qy
vuByQ8wl5gfe/WMgOTkv0IuOrlAgFIewH85saFIP9aa1J7iHUUXycsJF2JU03XDpw1IZz+eZ62U3
t2uX6dFo6JMtml9yBU8K70I/pd+Vay9/mNUp8oIU1IV/SXt7YiAs1roOPlpBQJeLyF8fUhdkeOKu
VuQ0SgvTkdsujJQaqmoFFmLOH93c6Y4KxtgqfAsUv8PzC9zZXvkUxETw8ibbIW5eFaqCAJvhVBBx
XDt5AR/BXfDagnHbyEBuInwazAFhvYgSIlB4cPl/VgTlFAYApgu9/GU0qFFdCGz8TGl913OwRqqw
rnlaEeQa0lMGeTIX+XkwSdS2TY2ZqL4tcg56YJB2le6A+uO7qWPfZDgy3bRl9GUwW8uJyOIEPqf2
UyVzAHUYjXRF8AFlko7t4D2fAnuFnfsmrKJrwAsNMHQYzYjZmw6VhP0/Ila6wUe5pgdDb3J6SXBS
J/fOQoBQmGNTIC+ZZFHps5RFerSu8BpeQZ0jNIXdV8Eu0M3VRkfmpR2a35kLfOIMpGet2udDcX79
KfnxExJRxOXhJ/mMkVXwVYr2dvLNHdbLkwbr6uf6bU7GGAox+5y1sx0vJ1FAULmbXLES7YTDkerd
0R7vGrO6lFXBW980zHvzB7wBwGFqjqpRsE95DrdjMtwR57mrI1bIprEMChgUCXp6E4iQuiZmZuZZ
qDk8lwy81X4pZ+2iTnIBQAJ09oZcQmg6fuM0dC0yppZsa09B7z0n1WhuK3MKtuQp6AzyTjo2j3J+
sab+mPlexEWFM4lpM4GdKQpnrhJlMIQcHIog9u84wtyreGSi63IpmYZjC2BvrBug+u7ZtuxrTAAg
nhb0vmie8qm7VEbxxfT43u7OuZ89B3VzCjIfHZ5RDyQ3vMSvQ0/EwBCHrh53XY100dm7uaH5gZeB
QfPS5M6f43KsRoPfxrTLzpW++D12l05uMzE/FfAv5IR5zLQgPCi1LeyUOVD07RvjawBk3rQMfpji
oobn2y4eRta2Kb0n+HFkejnk5aYqF41Ge08USF+MvuOKEeCKQdUypl3Szqc+U8+8488JM9/RqBbs
aAFPOU9eHEwdUFpYP9zqfTQkUZMgh1Y1S3i5HRXsTD0ghHJ/TWZMleQha68dNwaRxcE/Oi09f7iI
8hD8W8HX1Bxxb8/EVBTQVST25cWZDaHV3r/UgbsOZ0b+MmTE6ZF5SzzvzRndj8APObXGw2+RFV9W
742bJIyvZv0+wj6gPGSdt94hbXOxVjaWaK3eXO0QMIUiJ2nJsQp5Bv2yQW149XWzaewY4eMwOPNu
CobnIC/v4mQ8aII2TqdK/F/VGylH3K/iDbzUpTTDbxKcy7qr9siQnGiXetEIQz1CKLWHH9XM99Fs
LybKD88Zv2OI0FTc8HO5TiHZKRhgRCNnnAATi5VlfPg1ENjBhvLQlyV5ubphb3O2cdZsTdxUrInH
1gNzgQEoiowHmosxd9nylOQzB5TUejWM4f3fG64RqvFjYXFNoW/IBJ3AXpaLBgcPbZ2KrCCi/nND
n1NBIM41D3H/N0NjCZPyUdYZzL1VMpDaHCNYu9Jl7DawBPRkqFmJN8Yw3zRRx2yGLLGIkmOiUf2W
T3rI4490jJ41F6xV1RFA6m+j7tuGmkT8Zth0SfliSX0wPTIIEouIiUi66QcbgFldney8eOjLZAsG
6xDqYS1Gwd5dP0qu8dzIPXuXm+ZXgKkKF65wds3Y7RQq5qUW4w2OJTzCtRoYQOf0wsLiJk2KiUEa
WyAkSOlkeCpcWnU93QV9Ttw1Cy9RN+wmHwhM5RvPRoJg6kqJVIXPNblP9TQd56a6SsCTnOLo/ZU4
J/5NOIYufzdlsI0icasCrGTM9S5oPV8UVvNXl28talPe9y4UID+BW28BN8imJyStxGtfQqVB6bvh
i7cIQY2Ag0nxHobBOzd29gQSx5UW0zYKerIG/+hyEkvoeKxD5z6JppQSwLVQ/m/Y8oUp6yZee578
NhoYB8wInikZrdctWmsKrFH0l8j2qNRocH8Lkdw67a5pyMqMbvBYgZNhhswFKgp+aPjCBH7mVkzP
ir1u6vGA/HSpcyh3cXQ/ZFSP0wP6Wjy1jnNcUFBtD9Gias0zSzZM5TKH/UeZBLJM+mlkxX3hOPXB
TR7csrgfTIoV5r1K5EWO3tfggbMbJQF/+WHSgbalGoCHU+AX5IEtxuIps8Z+YzXAWugzpSql3lSd
9VyrHBm2gjxBV85JGSifUQHGF98w/h3rqaqt4ew4iPqQFKeNyDm08fXGmFDG4iRy0TNl1e+6r44e
Tl+IsNTLoPT4Rxs+wWzPoE3AIq8szcEqN+Wf3fH2QOy0bjCErgp/OjcT7hgoSQ7N1uIAr+jGFsMn
9ivOm1HzW01P/pgwzWeYhbmi+3PSEEx2qZGgHzumOuvIjNozNhGztn+UMR7xaKMJjm2Nha36rTFI
Lm7Y24GgFE5X6PW8DgzyFkJJvtTMMZP3/o2aowv2/PoQz9aT3Y7hTpPKtJsryzLO+ojTYvMVoaZv
Wrazbcf0e00y76OdiVyR5vRl6B+0x+GUDGugqSTO+uDGETASeo/lgns59Ihon2Wwlym6SlgO8WVl
wV8keSSwHK6mkZlmOKCPBSkjaqc5pU2jgDABj5ls43HqmlutamPPZn6fTPE2ctXVqBu9tQzjY9bZ
GZrvm+KgTbqydrmuuxc4skvpFhS9ai+94TIIRRopb8/B0N/4Ho7JtmnJQBAlXWXI6fNg7ugq4EyR
2V9TFLJxYHzCupGtYk4W66Lox6NbiEtZ0/eDsnrgE0hNrorSSk4dsjquGTx3FvhFr4vtzRwfXEfv
WTHpVHcbgozAmWIz+HOrvKOMm6StZXB3aibroEwXcEtrENiWjLBk7Tq35nz2eyzv0RRvhIAYwVPF
z8DTxAnJJMqJb4zz73uRWL+VsLNzLgZ6ZujQFkzzV6VD9Bqt7DSZxrzn1Ef5ilkRucbWI90G83Mi
mf6BRMKWjeBgzTcjewaFSz2J23VjxPkFGySGIhQvYAiMNNhnKGxZt17nXDimn2qPFgXf6XjC1fAZ
mfZT15GLEk22mOIXNuVVkEU/uTYHflMNSDLeMJPZ6+7MYRwZy1AaDgH/r53GXRlyNxSlPCJ0XbVr
P/LgW8CELRLSef4IF+SrtMw9ZAgGS7k7bns20lWbePGBaCj6QHcLjYfDqAnjjhTX1TOuphnAB52s
m34Ov0Sb3bbVkGAboy8SYXs9pUgboEu/JY4JaRz6loIjMi6MlpO7rufxmpuoXcfKP8cml/5qWOq8
HPknzPHZidHnuZ5gmW6OBgFderlLc1950VlP2ZFYxLq1jfZ2DPSuYQrMQTRvGVLhQcsw6xScTsu2
ZlpbBJKpAMFkOZavUEb1vqVyCj0LaTE0MBg0lbcRRXMlLfDUegZnkgE5NZFRuy2jO+KUaAMmPn9D
UAnuVEB7eaTxg63o8MKBJNVbb6pbd75qEnb0eNTJpo8ebHcBRzH95uyitxKBkE4aC24BfGvV19cg
y2c2tJGa97zEKWgY6/mcGowKgnRYJx3wgy5TExqv8Y2pnOI65yMCYbOVi0XQkTjUc2SDWHXZ0YP6
R/sEkugEC3JtZNVDD9kLDghNbElb8PvZw4mYcdDRjvuaCLAfxdjKnQ6iK7OTR1W7Yj3tzdp7jjHJ
rTWYSjowa2zNxBY4G+DwGWp3Y/oZ/BuA90EtsDjggWj8Fnw5gYRqHIhzOVm0AwJIi8YCaTUMlkZg
xX5uJVvTIgOclbdZO+C+dd0PJuo2WdCUc4/sCobPSESq9MASQdQZ1I1o++iQ4FtbRdhoo4lIHB1Y
KVH1+sGxAdTRpWolBK2qwr2pKov0js/MwEfJGNL83vZItZVKf5a4Zpcs0nka5mevs+/7uYaREey6
1mv3dAb+TTq8DpNmwe7fkNHvraED3aa6dTCJYu/ZFPpCN4aAz3fXD5OTxv80EKYNouahHPxXnLQw
GXUk1xTOy8llMAyVBnYFppxS/5AlYDCGeu/4dORhkpI8B8aaQ13KX+f7O3RausCIG08O3E4yC9KD
6+ki6vsPssaSH7HSYhRXiKyz8Wd79adwOVDHQYP5Uhwsu33W7FEbLburjgKGaAz/h3Yg0NtYJNPC
XxLjOI3iz07Aa2FvhPcTdk8c839QtPaqTk5jO9zVtHVBKUu/Ueh4N+Svm+XXvHNrlKD5E29huDO4
pQM2S+J440MUvVcByl0THjJv/FFWOOylGb1aMe9uZLyYVQ2fW/nrWcMfayCerURt6J3jF1wUSfyu
FgdnreLv1uzuC0NQxkz0vXMY9eC4cvGKugRLSp84vGN/aCM4Ny1PV4jmiQVPvPVE9cIMvqZIcc3U
6IarmHERztrxEV8QRN29z00b+a+d+WjY8Fpk9mry2XUw5qO3nP64870YS4S6Nt7ndHxgyaESLUCq
mQR5zZEZjs0Pz7DFOGHAycSrfx3H+GTrhGxqfzezGnadJflW2NEeu+lbwQAht7BkFUYPK4M1rlbw
SVX/LLsZfggyZxC+W0H7pCVXNpeVgWA01u44+23rDGQ9b1STAgbjxv/cQIIJvPgDpjRPtO/itMOa
8N7ETg+fId52+TL0GYFAhU5+rORdXfHlakZvXwBKZUDUMRtNWA7IBCLHPJlxfVZ+5256n2NDnYc7
R+Th2vWCT1nxyNAZ9ecg3POx5CfOxcKH22oP3OgIvHCdYW/nkbiDnNAwq5f4Z8FM9QU3CSMd17mY
j6GHg1Xng7/LQH1Nyy2oZg7nqurDcQcq79yAFSII9nomdozhkTMvmwv0Z+Ya84zFPopui8TNN8xY
YCtatBiOMn2jkIlPZkIOrvrx2pno8Mpjf6Qy+9kKkJsm9pEV+dc/S1LtomJC4uQD1tG+cadHJxz3
UY+5YJo9lKn7iEvojp43DBQy+bRNBKO5it/nhanH5I+HFAZBHqc3yu2ZrPNVKXAy5p4+IlQ9NgNF
elKXd4lb4/4sb32BiRbxi8S0+ROwhg0WqJvZSTHvepR10Xp9k7YVz2186IH2nPJvIiTvoicGm7iL
RIAmCIJxDnYsgU58SznIsbEZ4jKMZ5ha6reF647Qv2JJeHLBUXN4YEAXcoRIA2QOXTmLa8Lf4au7
cvHb17lzl2UADQKesmEOQKVLwnoab9+/C69XcOH9N3IymBLa/Vc+Rse66qB0Vv6hcYZxCz9xASky
yEFB4aPWxZqqrO8+s6FmMSEAHWa/p1pIHB8fcWrNO68lRVV372XcfPvLDhSJWQCOnc919pGhUdHR
xd7oMhne4oS6ErQdRb/BuQvko6ZdxpY/obDwZnjZbRCeqZyhpGqeUeTtdp/Azrf4W5BF1NFiyrkD
qP4r4mOT4c+wU0bhpq3gknTDyeoeJh5OZm682GTl8p3muu7mTJpmbiZRe4dd/ezMMLh72yLxwNky
JkLBhNv+Krl48aXpO+Y3eXjTFhRzZ60i4ZHnwPIM7MNuPt5XArZIJiUAl47jVkjyt+ZQBPsXaOsi
yGKfjFhL1gBbEkJifGj4b0XCZ2e4Azav+Gb0I2c3jN+mIPBuJMv4U3Aw9B0DXV2xFk0ye67E8N7M
Iw5pb1p70YCNaqSGPcNrggeQoyPBQNh3MS0Zo8Ky1HY3RRqH28kuXomMbxysNev+Fc/7awEBBP7f
GG36sDlPDmIN5C/wh3UPjhvRmWcdrb12yQpAyyQlk2FeAO2xn124Nnq5OXEtNANI2J7PzL1PoP+m
rjyUzbTFv5qtp9HON6xW/OgGY25JjKiT1aFhaMPRlIcKZtnQxNt8qB4UFBwrDe+iqPxM6pRzW1N9
Q8iapa+2ykxeiFDPN4TNNpnNDYQKZTgq1DVMCZaWXnVibRpM22VJxWcVvjX0bV5H/OW2Yzy0jf4h
Jz7v0Pq6TSdvKYbPN8MUfjITeVH+z6xhrQ4B5rjQlJrKE7IHY2DcuSbinMVBSoju2TSbh0FF3PeW
LJkd6Pdl0ZA5lMApch+zJLk6Yf5tRObPDHhxJVIELeSkzkVTD3q7Zxb3amkGZRmY4CAenm2C+Jux
ng51Vv9koMy2hSgf3Cb76L1YMTRNYRbStbVJVfHWjsIBWNZ+KYa6OOhC9kdOWorpgVe8Wm7UbjyH
DJPG6j1NzxSIjRyh0mM0flqsw3Gh78n9vWENPAXLTL6xy88g5yvRSOdFq5HtyfAoyORGkij3FLav
9uIIn8rRBUfJnGmR2ZA+uzVwkuQmxdJtzsVr4UNv5Ejyldv1KSkQde0A0crjMzJNz17zVaR7lseU
pt7cTG5TWluYfDJs0eSWVAnKnlv2MMcFVnGQLlLED8JnDNda2ecYTbdjmycrOue4u87uEtxKt0FH
SlWk2JhqhzWxDNudTJwfioqKfUQkjqr3w+RBeZ1akiLM+cl+PMUC+qIuv2UOF6y0SGTU+MDc3txQ
AQHpotCPCtYIOqT3EAzdW8vkHgyOizFwrarY5dLBk4jhP17XnZlvsakHY+evGJn+VZR4poWuqCPh
m83BultpFG045YJ3K/4uOBVilS/525vm0LrAUxETzaT4tFuaJzT9HrHx02ZQdZiQbC0HKa6sNBHC
EoqQS9yyHYZvBUXv338ZIoVPtAEKNxaKuSm9AKGs7iTuFWDM+EDj6qYUXPnTid0smPUrZYxbR1tk
XOsaly8vLQW0vuc8jlif7asCb78hvC8sXZukZcQkXK4jDJxGeAFElFAKuXagQYn5i85KOiPh9bd+
89KASbbb9nfuUPeXFyorkmhhWn0ojgibWbLOGkWw9UtxaVrUe1z6hmcy0ibFbLlwHlNmexm+fQhx
uNOXF2xK71CC4yf+YPGn0+ouRaLP7FMUdC/T8pNDq863tjLcjas3UAhW2p4fSyI90OvQRXkoTjlo
rYmI+LaOrYeIOwSB5KMS8M1IzPrkf8ReKFp8wurX4ea4cgZeQ+KSwFLVOZvIFrrDxhrZlTmF4yrx
s7VZyZcBezwjwuHqNegmzW03hh9kPCHESfGt6UeZC/BNQa5wtYz9KyCYLUwxNlyGeEbQir1NzWTQ
LFRFpGkz5F5p1BXeUUl8NbCDM5MtkqkDmMjCCJEzEI/ZuwZGuthd27W5RBwCr7hSQMOslz6HLKVd
Ui/FOzFJ0B3W/pU7c7XlXGSw+aibWqxtU1YI+Di5g7BEqEyY0iIkip0R2n++mA7MmyAI9JHcoVmS
y4af4yMkKqC3jBMsSL7kEVoZvzAXim9qvR8K62kWGn9TNz6q0tn0QSb2fuPn7L5w20bAemFBUtSp
IKeo9GQWY7ZWHGglK/omZpi59+erYyh6w7mygyQHNEp8YDXS6AMihU/ZjzkMS1m8Mo2YbkEFjatm
/mjKodoRnWyY2S4T5OWTyrNXf8DcH3SLQklWh6zdKNeEpP5g73IzTsS2GdF2yvJdeOUxMCkRZj/Z
hB2vLqRwgpkZvoEQsgrcVcbxoI1wQnL7xMq5960TDXfwOCgggg2fiPVsNhsTot2qi0m42iwDUGne
hQz0WjN3Vj3vveV2r6WXmUC8Obo0NoMAe/6qVH6dkrnemL2AEI3cadQTi/T4h1fpKypqxt5jRB0E
A6qu5pX6lI9RdEQV0loSlBvH8FjX8iFN6KdllkkZF0kuXBqK1HdEd1VTzJ/gaNTOGihHkcNvZQ7V
IcRFVJoz3BlZHxkyFTzrhEQLTEV4ipqvFh1rZc1+sWNN1wa+OhF2FzxDEIlQ2tCc44n+0Wzozvzi
wpQKFxrka/ae26raNinp/0j2EpgFmzYgUmw+eciB7Vx7DMRkScIgqHMDeW0xG2UWnzbT+xjD7spf
BAnqiZ5E8df1hUKtpp0oosoPLyBk8HFLzHLeuY2P6gqeCkqSs+7HmUwF36Q1NVfDNhZcVXx2MXYo
d18HzwOTUdGDCImfRe+1CLHy0cbsJXS07QsMPUxlX7O6eOReghuWd4FuqXFyF9bF7l9uLaHqZKpg
HBBrwCfbWzdxhD9ajazlleI87DB156y1G+eQJ9N373LL2tLKy7iN2P3asBnhmtbznJu7xMmrQy4E
NCutVl1F5zo67bQKuzNVu3j94tc+5mYxB7+F3XJ+6NaCvN8Nw5dXZ0H5W+RyVnNXfjMh/Sr14iC1
wV1TEZiTBdhh4O4zPODxknfTI4I913ESTu1qylC40Ce8ge9nyHUAqz0t3GAKyP2gD1pL1GpODUZV
SXzNEpjKNgnltcvtgevaUMBgb62HerB/csk30MsnOnDmuL4TTuYezJlAmFORILda1Z09X9R3ROQe
jITkrFOiVxVJgEJLgUNfQzzPJxadiRXHmRCViXY/M0ofNjrV3r4PfcB0QfxJ/dVLo73+KZyRKzrP
vtpBqZ+6Pk35euHgxcF45CaoX1H2zn1ndEy6nPgxwaJrZ5PmvRzgvs0eSkIDMLK27T3p5PGDCttq
m7WMSCjhfQ+W6rTB7eVRAQ3goYUGS8zxnDpJe1VTy7BRLwGLGZDCyXSSD2vuk58mMW99uqNei2n+
8UcUpa1S3MZc/A3PoaOXoVf34HsjuMQshola6arZCqNTmyIA5EptlzgRS6geZuQE10XptbzoK0g1
hy2wDQ/8wz6XDlvfNoMjuhSSVEKJLdJpclPi/r2Jpum91DPNB3XnHaci8Z2TIc7eUpb47z8sGb61
/0rZiONidXW68BLb0MqGiQN5NIdoJr5UQOpcg0mm2c/IbG/W4LUkYYAeBDljHRzpDGwsejmDCm0z
icttpPJ87+nhVzNNOBizCC+WAVakkcSIsxoc8fI/pbZh7EFcPtaUEZ+bMU/PhWJAjUU045t4H3jN
IbBmchy93EuL2ihVlqegpqJqcuBuGRJWo21SYejWhrxnAVT3tmv76zCO7R01rCmA+LzZSmfSt1nh
69sE+CYgt4Cz/TBiLI3EcuL499Fwwqj2PErurse9f5QWlbd164SC2SNs4CArg3MFt4UQHnf9fxXK
RQgBr+DP7WhrrG6DCZTzTN5knbrd8lsynNkOOjrR0HhDP1L8VThI5RJO6n9v+mzL6fzPIyNcN731
KQJRUzQdqs44/GsCbQpat1Nbk7N2E66ZfnQZlAP6ffmVlDPwtLQrSNVN4KctqEj0aLykUdRtamGG
Z2twlg0pA7zr2tQBuDG5appRD1a2IBaWwmKx9Hjy0YibiA9gr2DyMLNXLjt0+sbGlBxHx5jvTbiQ
h1gaOIUYboaWxwW1wZA7QUNE30mKp0n54VP+UC8bWmtTl0VUqn+dFaE1l1p6p3+1wrEW3CF3FsXl
GEBYC/91poV2lJ7bFnPkUrAZwjPb5E0ijyYgVTgaGMU7Dl4n0eUYVYw2rO9kOr10sghO3X/Pbr5k
U5aHOiXRd6h8+Rg66XiRMQ10zvLkYltJbiaVGLfZ2LxgjZ7ukryNL66Xok6IKf4aUFhWcYVvBxNg
edBx25wLKHYkDfh7Jw0yNidWMnBMBRQtwGow+uPgkUS7/7770FFA2lv4kJgMJyxrJrJpqC//vUSo
TsH2X22kZYfVKsEssAtLjEAg/X/yzJ5eJ9gRZjWSv/Xxw7TkRS7/HsRGNZiDpJUf+DZrXJ5jckSH
YpjkzGBdZE80six+jKRjlTcj+fT/XxVhimlledf4QtBUFi7gE7v8H2Pn1Rw5kl7RvzLRz8IKCSBh
FDv7UFUoXySLnv2CYNPA+4T99TporcyuIhR6mJ3oJYddrAISn7n3XLUf2vrTiUzbz4lnWgt+Sw8L
wZlnbUEaaVOvZwyQ+6gJ3aMUHywxxstkVvkpB49llrK9jQzj4fdnBORmcV0zeSC1ojzPui4fUxsB
W1SJt94p1SbTaSNjJICWOnFFlJgzneCQPCV9Y/kkSPB5WQmB54gIV4ZeyMdREfNnQZpFtB4wilLg
pqLcWNu4om8JW2AoAnnVNetjA+30Nu+oPlyvvmJSuadQt+9K21FPNS1olFebWTTsmyUbOjiqzVm6
enYmHAp80bRFmgz4c5zqB5s001qrfsWeN73Wuq2zahlIu3A6P25DBv3ZmJ6kWTOAsdrk6nj1jdF7
ni/0oLwy/8QbQCztJmyXd8Ob8UXqIThvut014qjhgo9Uw/NATjEe5ei+Gdxr05PVVbXDPWRA+0DL
jjgrHaqXfPwOotm3YJWMeC8ewsCTD7bl0rDI5CfwK32daLTAoapvXIH93rJgPlnqDOlVuy04M5fQ
KXb6iQH0xhLFOagCBLUQNW5ghep3IcZpCv/ZXIHN6oMt0UM3jDvoSETtVADaP4bCjA5jg1mpsvEq
9iHZTTZ+bvpROHi6E04/cZRQ2kbNrnRhwfWN4xtTk38MGVRbkFfiYoqCRJmxfsHqBwAygTEYSuT5
CSPZBxAfRABoefLJ7mA3jdGxUZX9VKOuXStoW3dD2l0Xdaqf9kMF5Qm7vlOWJGrm8Gt+3xaDkcbn
YJr186DpI+saYgKB9XPR9JZ3H280vEcg2d30hlkV8ZKNjM8yyshtdCEONhOJhJlp0X0Mzqm0qKHx
3+dHxbDlaE6IaaJHnTEZSGS7Wc/1UB8c6TS7ooJ4Kwur5KBEXQZSeseuUO7n1HV9GRLMhIHs0gma
myQSHPOYBxM3gRTdQ1TMjZEgWAYCA6C/qOhvR5SNIFSRysRJwXDe8shl5VBHvKjdmBh7pJmu4WZf
UgK59xkxIAiLSiAa+rnnvNgpNejwPOdbUy8HbkN0mzHLUh8NMzfTAAlgGGcQKp6zrhuCeFsSif3R
wL9l4zZLtObOSUHKu0hwQRBDalDdPkLXDlbxvgEvAW9l2AxANM5ouLx9ynOUjDlCS9Cqk34Z4/fg
iRpDEx3OLpRSgOFZuslZYVlZQxiOkTMTgbjKCCciybZy9gYJpOXYUNTmLq1QHzx1bu67QbA8nYJf
WpPPC0qLYVnX+nMt7xvTC3eG7cmVVxk7p2idvcr0t8KwnqkjckrXyl3PLgJBz4DUa3Jr4EwBINun
+5yLsUhCcYlHEl0m1Pos01wEnfqJs62kL0NeVGjxe84TSrboolxBWd+3+c7movSTToldmZXoY+I3
9mDxikMdjxKGS8jTD12u/YyX829qzbueQ5zBan07pfYlmljo65E+b8xefzaZVq1Rpy/aLyeFtHhG
eTw+83LYCqLWKUm+mGB3kq5k3TnFBG3BPtLVsIGx+KEjxI/FHMOkCMEgrh5ri+dgE0ZWesg4cguc
N06ufZca3EIhayAgQ6b8EgzAqFCCmnFGbkkfHsc+fqso1BFHQzTAzPA0ViXc+ZnAwHT+HkXuEFfJ
X8vTaQvPItgg2r3oBlayBfFBfFh0iPUBT+G8LZ2Btp2101q3RlZ4tbNMZNZWkDQnj9zn0cDY6Or1
fW2aFwrekrum+WwY1zuZZKqGEqmyNazUfJuUkUuyde4cZuEib61frTK4VWL4DAZMpG1r//Ro3FJX
nvhE1S6w0r0YTeTfzvQMCIvI0HS41Yq+PsSK8Mp+2VaqXDCvRRHcMAhWkrSNpMd9ALY8ottvn4Qq
XR9uc0n8K2WXLaqz67rRrpc6caqsR+DGoIU1WVC0ZsqUs8o3NPRESyw/VNXj82hqNMmZsHgLmpLY
OULIydxsLHM/FxWOmTLZmZn6VCCy1mF4n9ujOo+xVW1Y45ytsiABYmBhpNmnPoXW3c+3eY7EvxHT
sWLtuvPS9nkyjOPvF5LOcGaIZ1hdKVz0S1CIfGNJQh5JA+WYWMUZ5n5GsuSAt/3VSXmXNbeBRIkm
IK/7K2b8bIM9+0hM0bMABrEye3DnuEgJUZz0h8Sc3lou4o1afCtOgpDRZSCGxDB9qztqoyVGRaYW
av/oOpX68GYnCF6Kj0QyBexTiFvOjFHZ1g+p1j+TIPZsTzwv44sLABsQeAWXayKnjZN4efq+sglg
LrxotucY0LdenFSdfLQOlLFJbK0Bu4alec8dGWX7ikMN8TyrkBrBRtRF12TuflkNQy3S/LINLuG3
QjqYxHJxZ0/6k60hQ6WRYuJTZj8RO9o+8YCy6Q4F1cGqLhkIlQazqwCEmyslAmiXoTo8R6BtCcPb
ZNkO77Wg+WhxkoSTfCdxHmJK+/v9c6VAmR3XW8/Eedbyu6ZVzUDKAf/F3uX3TVY29ZUdChyPOSdZ
gtfjRfqhKNA1y3w6MosN7kNmR8qOvyqLHsLrw8cKVg7R5fQgVqkj9iPo9ccf//q3v/7rx/hv4Vd5
V+KNKYv2b3/lzx9lNTUA9tQ//fFvl4ft4+//4r++4x+//297/97/P79h91XevOdf7T9/0/Iy/uuH
8tf+/WVt3tX7P/zBLxR5Stfuq5nuv9ouU79fAL/A8p3/3y/+8fX7p6A5+Przx0fZFWr5aWFcFj/+
/qXD558/DMP9/Q79xxu0/Py/f3H5Bf788UjyZBq36v1//0df763684cj/yJMmiPLtnVk0NIUP/4Y
vpav2M5fTNcR7IpNklos2+UvKoCcR3/+sMRfdMswLF1YhmsYhm3/+KMtu+VLpv0X27GEpXumLqgZ
XPHjP3/5f/j0/vvT/KPo8rsyLlT75w/p/Pij+o8PefnlHF6AB2iA6Fwdnr2OnYyvf7zfA7Dku8W/
NA6Fj0P5y4ia5IWoBbCtiQDBfvpUx2N3Lvu0osL4NEmuLMm5YsVEoG8YeusxSixgXvTjinvAcgJ0
hoZkcpXCsSStJ2+mzRQGxbHpt8zCKA5Zn42VNl7IA4GfUEQaUkf63D4wfzFKJJ2mBZxHYlfITR6Y
8ZrARjxVk+0cAdV0a7Oox3VpD6eiFctpR9aXCGEEEDx0BTj4PqpGkrOLYjxUOPEmhtoapfUBEvs+
gqL+FAr5CyNpxbqrDploks+JjxPj/mjOxB6lr//jQvj7e/0/31tLev/87nrChFRKaWs5jm44rveP
765Is7EvI0PsZO5yyOXiheV7vwZe+2qU1qfVN+Y66zE/BKFEYtZt9NyJLoDbsJ8jgGtIr2hEizne
xTyJC28T2b1xpFpqQXX8RPN26So78stKD+FTY8SdI5hxAOfpUjCtR2l1nxqFtZ7N/It9D2JuY9pV
HklbymmGdfZYDvgUgtm8cRC1gG8s2wMEfPbv5jNrRwjQDiZkInQ27ogv3uPZXuQ4F7yOqDpd//IQ
p0ZOo920Yn4fVBjvKzJ0cbsjxMsoP20TI6OpymMx89xH25MfwzSlRO3rnTZTQUUWut/aSm7kQNaq
yADnj6oNdzXZf87cavhNQ3ttRx7aSiAoszuZO3waXCtBlO+w0LOr06fHWbeL58pggIHDZ9yMiU57
WGF9RVPLNEi85MTu3ubILHBubMHYwXb1gFFT+gAHQECZEDtgRfUxT+GrEdFJW7eh0jN9wfZ3ZbvL
PhkBAQ+BbNNOuC9pPvZqxEpaWuFjWnTzIbZme69p7BuBLqDUlt4jRIvGDxtimFCA8CEAX0lCRJeD
yZony7Dy6iGTETYfScvlabQ3OjsYJMotl0XAMhIZHwPgzLkY7iuZQzxbatmxJm5fTFd/C1zpPqei
9OEUBPjCatM3Erc5xuiD1jR187OEvGlH+G9aBjtoszGMFW14scF6dQZ16VyUZ9fj1qWyLrM8YOsu
FsuScdQMkN5BgDzWsA/ljDE3N3Bk4k8lm414kYMHyGTfJnAVyGJ/cALWuAAVvbAEuzwNd87c3JPo
VuCOKTpmd+6Nmvonltv9Nm+T9GCjF+TRlXdbFXuUh3XyhLBzr9XQUlO3a25GmT93htoxZRmpfqx5
h6YJcXL+nC2VcDTLnigTnQWPXiW7WVg/C2cINpSMMMkCvIR9Km8i6T3jlFmZDgHlhsWnZMCAgZJH
5jxSyIlgp3YaWHNFNewGL1nXCJKAHy6QPvvMvwDT67BY6ppARzFVGzNpb1TKYJim/r4prasNeELB
s1xrUxnve81ltliQNFp1AjA7lxMOQrWbTLO5ROZ9V8vmyOqSmdl8tBukBBrCETI4xmSn6e29NaVv
QTN2ewiHqJNsQNqSDaMTGfZG18KX2BqjXS0j82RI5hM00rxAZz4bQWKusLXnm5ANdRkn3bGuEXeE
QjR+lFlQrFpUIkoHjO7ZLlhlB926Mn2mEYQlD/rRaSMB8xtiVKJJbUs7fePhBN3qtqdWFcsLdx7w
JrZhgJQcWwkepJ1WpX4I4W8XlxLuk/B85WjPKSE21OvY/dvy5yjj26RB0puZxq5A1qIsxpuuSwK5
VZePpGrU1HBOvnZTJCWefJPSJa6kiONjuWT35tqqJbT96sDC0yKXEbcW2Mw54KtZBM+JPIgZNWds
o5M55TTJjp7sgxXHGqKApihPllusInupI0Ptp550CXkGDYsJA+uuBLxjuyPKF/Dwvsk6fu01Dmtu
b77PtRhTRml+2UEMWCcwnvW0ehq0mGmskUQbV2FHDrEfnfMVoBe2qQTIJzkGtHrGQYXayUdNAVeN
ytAmR6CQmbbJ2+ziZRCpA/k1GjHq/boFCTSx80otpNrqS8j50ALU85B9M9TeZ0noQPtMDxB9b1jo
aj5zro9EZ10H3wYTePRF78SuK8rVFYkxYc2I1Lc2At71SCgLmAWgfk7pfACSSjepGamd3tEFOAbv
FXCD76hOtY3dJAdlhJ2vwQhEk20e6yG7aCRAratGuPSwiy/BI5LdKVfghCL4U+3rqPT4JiFmCMgC
K8PCGMgv5lSrEnqfrNvNYcXUiY7VyznmU4fwysVNEeQacevRfWRE35kePc8WkCMqlfuGYcpZ72W5
MeJDXmCHEhZsFq96zyK95eyr2IPTn6OcIczKob6IEET2wsyOTJd3SIqHS1kKhsoGsNTR6th6hfBb
50ZDOgyAykRMadCyET7GCZ24hxFdHI2X9UrkFMrW1joEOTx1iFkFjli95lHIGf5EuCe0ak2zzgXF
KMrnqtsynwgYJpcKXsoq0GW2L0KykitB5AvoGhBLlnVrzB0JZK7Zv9BcVXWt9hApGRpZJMKhDFJX
kpCWZybC4uiSDsvYsIFMhY3gZ6cbt2HO+jHTnDsgg+NNkrC+g519HCzJJbx4dFl1t8cssw9I5KwD
+cK8uB5XfpNHZ+SmSKpznIveOP2sLO9p+UeD4bXOKgSS5Wg8VpPxCeaJtJB8+BgG96Xr1HM5eoij
vc3Y8uCOQ6M82hIPVArWx2fkj3ezUG9zjYeCSJ9V4olqS308DV13diAFrVrk7Hjoeae7gRgjJkZB
i+l6NrDxxOaM2qyBvk5CDacM9oMUcgpVH0yMEnw8u39j1j48NiOrfpJ7ES1RXEOPC9GwP8tGeySg
B4VdTwOqOlKaO+kxbpZcXIoeibAZh/mKQpQez/eO26lHySjLS4BwqrpmDesyf+m7S7to0lIFuUWF
kDnShIVqNdZHqvL4aovpawR6JcmyR2ZhPpekSuwIfT5i8FtE4VjpWkmePUkwwid2+Q7jBmYAsfgO
ckKL0iYl5XzgPgtd8dYxJIHUi1vUBmgHXvxFghngY5nv2sgejs2AwKxVjO6KmECuWWWnAs8vy+fX
IKwe2Wj3xzkaDlYZ3QgkPRsD+SyOdw6zvEVVZaTQJEdS2+Peu+aj9Sv1kEXYKLLi3kh9Bx5Ja4zZ
XdktUQLadGcaev8wE4ZhGs2TazWXSenZWgNcUARFjQnVZzKLkXwIjm2K+YAUWKDLjlUTVfjOcdtg
rNdMn4EnW1+eEMjWdcro8nWcaVMrPUc8UMvRz2UmLkMi7sa2fdEHpt0VBjIqsFqfBwAXUNZcklGr
DLluX6EfopKkjo45N/nQIsYOZzjhQUL2htM+mvZY7yKrfzFFOxN0l/oCVt86myIL4jc6rcpF9GLx
w7SG45/6BAgL46EhMF4ie0QawHnkZ+MIYrygs3eB0i0PP22NxO27dPCXt9xUO3tW2wnEKKDF9ibP
PpqoS5+nEicf9KNN7VqLXaGPLqFpU9iELabhggyPAjePrRV+CcQbw8py+LC/wKnloVDw9F2dCnXw
RPrZTua4jaDXguuDrzzmPxtkbFIy06UkhtnvRo+DM+JunNhwETmOIHduf8PodqFtcdIG9atLpcQm
kA+6rXHzky1Vb3BIPRbROygmnmvTcFMEWnwkBKEuj01d5MdI9LexZ50YHaVHycdWQjPZyYyKuNX3
luUekbLEIF67e55W5l53p7c4HzdBbBZrWOqMybi0K7Pd6dgfh+bTsE2C462vAtHx3jZDsGO8pX2l
48NyVH6nPExDsCNRIDv5buisAURk9Iiatl8nnfUJ4ra9uBXuf6zq6WLvZRKpqMUZA6/NJIo5RBNk
UbWdXtF6nzi80FzKMT27RNmkqpYbg2poYz82psPewI27bRr2RA8ZzoGG4cGENHV0ZbkP8iL1jQWU
V5GwLfPhK+Xjv3VF9x0nz7U7spwp2Lpor45pQlzTsdwSuJOvUeDGGxIa8VYa4mZZfu3CCBnnEH47
JSsmiWB8E4/tPSk3tAyw29YTVf0iN3wOrRCMH2XpOclhykzT3OB1oF2zhFh5gshvFkToy02czO14
HErYcTmLcmB05Y3RhQ8RHddN6oHNnAl88auattbl0bSJi646JQa8pYFWcHK8/ihQrUlIi6IB7CoN
wC/JtE7GjNfTzMQFmNO25G9C34DezrGq6ppbBdiSHghmcE76+aGS6EXabCa+mUDygbFYkwCtOpdu
BxM61M7k84U3ALa4xamo9qE93fVxNx9rZ95pjhkdqVrmNWpG2IRQuDEZlTiY0uJt8GoCZUPErYP7
VHaajtpRcexNqOpmymtGMzNCdFKEspkZe1H1jwSREynjIu3QM9s71trA8GDWzCM6CQ4LUGCZ1pEC
6d120HubTAN0n5JLFBCF0ScMz5EORlp9IlrCZ+HuE9mh+bGj+7Fo1DEbVbdhmfgQBQM4V8u7K2Rw
22QkQxPyzNWrc/50mQDoWGE19DzU6oQYrxlEY08dGq7COocWj1eiMY2bPnu0ammBkWdQEgFWS4Nh
KQ7gtBQpIT9qHJJN40mkae8B/Gq/0isHug2oFNuw9mbYM66wU3vHHVBvsIPcx9kArdWU44Zce31l
EmW2bj6kcvVTZRmvulfpW5f1qg8/jzMmqJ9H4exYPhGagFhVj3VGOGwxAlf8VJ2HiDpoD+y14y14
Kn1HLkKy4gmkerjlNmPcuWGXu6hGqzbOyA+HhLr84Bql2IYe+sawHfYm5JRhKnNf+DyzrUpTAOYa
Zo402Jqco7uERNBDPj5CVmV1SdCVU1jZkjd5icPO23VWes/NjiBzYhltzcWbocKfafhiYF/ZG3OF
lQMHAvIwuRnCr5rHajTO8UPaxkSSaLBQ8si4VdP8ZobBXSAIkwGq1ZIdGbfwJyjysFonfijsu7qM
KuYp3oLn8dHCBTyPDB13a9GyBtY3lYusEGC+I0lDtfLyI+iN0m9NkJ5uMJ0Mfa+jLeR5jfG8oeg4
th3ySKe8kiq6ADS6i1E1Ls+zIkXkmSRbMyfgMA60tS0i0jAb0VwJjgdmntX9nnrkJBlHgcJTF0q5
9ah6uAntuJ/qCBhJ8IRcmoO0y58VeZpAisp9VQl8HXK6TrITAFz5+9G6awPdEzeZ7i9IJhhf1Vlj
UBbiAzrBLXianYlWL4OFG6Tad95RmpWlnW5nCZmDmOEjjY52ygZ+NvM3BjV9HjBX0xCl8quCDkVg
twgFLSxoaJ/40Rg0/NkMguvsOo8miAUg4aN2sPMe2Vjr4hcqPx3gcYfeC9Ex1qjbtdYDjq7SX4oI
eVYG1bxlN4z0hR87chR7y3zPcUnOQDBFXY6Doeh35dyUG6XpcJq8gQaVWHlO9gQu+To7ObHFEVYQ
GtB1Mj13Y8WoMi7P4/wr7TAzBKplVqUzPizzSuwqlMlFYUREn9K7a1V49ET9GgtehsN4yc/LJ9JQ
kjPMmQ327dqvDBdEd43mUh80Ci9vdFa5J4EFtxRbyA3wH3zNeXCFX2oi5Gg3XlOTRyinYW9jbBJ2
9tOGWQsAFc74IhuICvdZExL5lcYtwQoyK5xnKeR2JI9mhf4C4L/JSV6QsoncFeKHpG20Im/V2eNJ
dXNDOkkePxgTx0aVtK8Z5n24Y+I0Vi7zLgKICOqEr9aeLRudEM6KwVctkQAhDPu8RqNo1+p10Gg7
G0OYdDRu6lf5dA+vJvXdEfWe7lg+Bb9LIEj1y7GzK9PpW1Z7cl911NNzIK7URoRkoZiGl9Y22UfI
4ZI7bLHm2nwaGuAnTYgUOu+3ZoyfTjcRqyZwUQzjbCYESKWmfQqmDuR8pwtwGvWvgQodURZ1ctxe
uFeP1XRr9DrnScMbk0CIyaaZmLoesaz3pZfYLlPienhUNsO+MGcWaOGMk8SN8amwvPLxUfcPsRvA
OW28aBPF3b0eu+JOY8y3ajKcCyVUqUmDXJniCayduN+qDB1WZpY7s8sZqpUffVPjYweSZfQIwDtn
/BV4KsdLUV1VGzw6C01c0KmstAGfq+exKTVVoHaZ4zGvs5GFA+rOIwTQA/MKFGCxWqdU/OlsQG12
wbV7AZQNz+y/8wLIJGnA5EnSSvTfpqxGv9VHquG6BoOFNamzsXsw12TClc5fSBCrtWcS5hYWuKGU
+ECr358TDeT9UBrYXqKDbs7IwHMmnM6y8jSH9L3kmY4Lanoi5I+YAerRpq1KfItVvh/M5BWjLUFN
bY3UK8FMZGxaF1n8RN7ThgDpNShIsfGSzjsybQZ6FkU7z8KKbVklC0gr/3CzkBgV0/6ilkDqVBS3
AcHezMFGgg2mjjuriWiua3nLxtn0VYlpksQ0mPpoO8upGX910dfM5N1TkUe7TykbYeA9qtq76d36
jQO+O7A0ATvZM0PI+6faXBStsjR2jTJ+2bWgaEVCt9y48bGPxNlwDOKk856BJc0Z6Q0MrByHBr+l
KQTV17lUBkVXs4lFUk/OSbJmD8gRUaCMqPoYad+RsJme9Axk8+bA26Wp9qYxl1BNG3BLU1PFkjSR
VcjiK/5k9NXPXLp4iAK93SJv2adNDLsdirqfYGEiZ87ULxVnSj9hN+MNQrJfRtecXfkxmo3PLjU6
1qJ2uJ15f9oJ9kDkgJfCLfIrlZjDmzz/bpSnHtDvupPNNQxGrWgA/fdKnLMBSs6kQ8EuDSnvW0Z3
meZi+lDqA/P2XuJf2BuRvadHXLltjgSrL76KQX06Op2E9/t8FOgfQzPZZYsRnGURJ2lXr5EqxkQF
S/wSvYeNVZ+gBAcZi5xJow0IIvjEPJSJRKkhA+F8VBVEvZYwIiPa23qypZIq2RugfQca/VFqRNa2
WR0etRoKqp2jbpmAc+dtXV6yk0XVfCpEgisu8pYxLA4yukcIy5Rky5hhpGmK9Ww8gLY5Bka9juIQ
2wRiUYCPTCt6D6lDbYT6YsGuD6E0KODA8kPK5cjqmcp0yWhsh4pD3uD62upun6642zpfPySGMW4U
U6NtN9mPQnjstTm8nVmFm5FiyJmXHjPUvbVGeDioBSiC41jX20HjoiB0tmCdvs3d9ttMKoJIupRw
8Nl40Zs03TZZin4QM1dhy1PgMH4xcvugrAEeU67ts4bMPKSTKPHjW8FY2fX02yVACRRC6fNwMlD+
r0PkSr7RyYAPR8Rrgmr0tPYO+hCCaEQcnnjGSSOc9RQATFwvHoKDEakXJTgv9Tp6Z2iyi/imF1GJ
dGfOVKW9XoDpie3PwbEFSe6O7QvkFl58VJY8mVMeHdym+zZimR1p+nekkDBTrRlvWdiHQZe5/lA1
FygJWI4N992cGEMKpn0dzrkYICA8mDtnjLObakb7n3Lf+Uv4axS1u5kaELZWKSB+BNwqJG9TgnAq
shb1oyToVwlmos1IOgBwTgRCsdb54G9PnZDjt93T7GbMkGc9Z2+GLA5jBtOQWcafs6qW5GM67zbj
8mIitbeMjtAWAa+UnJdbYjO29cCQGQ8WuHV6r3mu6QiWBJHxWudipGwIOG+Kp2nQbnF/o3dJeEGV
bfuuau4sF+ChyskVWPD+PQlD9CIkbDBOfg9w6e9zHYRAIz6y7FZJ8pvYnUkmMCXuSY+BpT4H06Vg
EVc6rFwr0FsHZ9y08P8mt4W6Gab7oWGaoxNRtW6qZG+QDn2IRfadO0QqOQOZ32iDV1aJtriex25H
lQRZGx2vqdyXtinbXdQnvL8G+STkiDZc6x15TJOAnmSdEbrkN4aHGoFQIeoUwsPtmnQRVQriDhlr
g1HySSFk7B2V6qgzPupl9S6bwNuYqPr2la2/knSlpM5zYZR3DLvJc5lwti2Y50m296E2PKNlWWC6
X5ZHsE3HhPjai/lxEma/n4K9qTF3V0Hb+zGzlDUhzw9LliFYSZNcEtZgmyHh4zMbSCnhxMionMZV
SGguJ6M17yG8r1OIvlvSZV7mKoXCbBCiZbTtr8Q0w1MmdWvvgU0x3cChhFd3hE5XPkaViWg/dLeV
c2POojr25rDVyuqj1svkxP2gVKrvIPBAcgD6BkMd40LmZu8NdnJmAjJlQTZWLAmLAlJc2XSktkIN
YKYgNPjiM4NDIpcWZKKG9HjaexqGk5rdhlmG21ANByShyWWegk+qogJs/+RtSQp4m2AP6ENX3DTB
DILfKZ69Ob6XXUrEdq7fkjmknRM9j0+a8KgjOjZ4kbwkltrHPYHtWRx6KxahFRzfFcchD66GvqFZ
whKysGBxhbIISuh3U1a+icR+K1pFvJ3Lvp+lz2L/Mj9iu3yf8d0R48q+s0tvWL2n1/qiz7RikCX5
TPIZWA6le9CCT0LXNVm5uedxYe6XR+5mSsNzBxuPbSM7uUNgO+AyLTzsHdPEmACtRvCGtePAkYD+
yiiK+NhZhUTVGaBCEt62bXN112uVttaVDqjDqJbY79dKSPdOVf3CO8SomA8LDLOAMJ2QPn3ReRSv
DDe4JTo1uFT2A7xb0tkmF0/0jKnKG8nBs8S1XWQEXWC0XAho8fW90NrsOdIyZs0I5DZBi3bSwt40
OYNBWVfgoM3Do8sU/8qUgKoWQzfya91H13ibWYh45hpJs6iNq8dq9qZW5dfgbkbp9X49AImp8vgq
s0e0muIsk/tRZTPqg8TvbTbndtqmZ42CYQNLDDx/MuAU1YGvt8MLXt+FPx++sex0ECLaNBp289p5
0wyLE65kQ5NF1DIUgPAWaDg6UvaTKz7m+bGqEHAYkhFNQijQSK7H1GpfUdnqu6GZh1OaEj8hInVj
7UyveXTiJjxg3Dh08wzWsMWZptdmeA0FWxTLftVH53lq+H+jPAkoZhllxX1+RounDmbFWY5PP3ZU
exfJ+lRlVFYoJdlNCGIAghCYrFHJM9GLnlODJzS5bpLHpnE/wnARBk5p5TPeZ1xuscGzCuwOOGZM
JrfK3WLPydZXRUY2IFcDag4kq7iHJzdl7zAtWwr57iCWoHH8D+Vt90uMpCF6iMlWcsARS7LoKg9n
sdWD6Gc3IwSbmuo4HMHDNBcNf3E5BqBcS6IaPYpBHvWYYAHLrayORVmXdAzXeLj2WtnvA0zbKzIb
EQISqcfqPq/BN6GOkyPArMHOnowxOAxMAI/jYL6PZBytYlVJP4H2eW6ReJyLEGYG2KH2V1g692RL
4YAqHSBOYmh8A7jBjuvXlyLaq7kLMJ0XvxLLrnZChBv8Omy9CRZaCyPh/Ow1eksn32LOZQUK9V+j
s7kiepCITNVuWcfyWKHqkCn9Fp6WpMWmH+rOTxbZLreM+A6a6t6b2GAFPRApNy3Jw60LLJFB5yz8
tgVI63KfRdMSB/zaTMNn35BzyCUSv+BKiz1UKSrpYKYhCDBnWjA0I47PUAs8ai3XXYjjrYtYJyFb
GU9aVoIBRgMJl21YypOrWxuUO02/z53sUjJ/YZYIsBUfNr1CH3onHGHoZoYC8Ykb3k52/8B6gHS7
3GA+h1J2b1fRo5OH7qoL8JplNa1pifp5X2kpl71XfASs5xJz3Axtt9Vn1J8RxziQF/f+9/+gtH6b
FqcX/mFJb1Uc0CxZR2/cEq/yVJbDbuAxASdrrpDzhixVVzMLSosC7Via1X0vXtg/QPXPVbopmWKG
7gvuYGoNi7Cbsptfw1I2u2FMWfiLGSGnQf5IOaCiKpSdbKfU4pjuw2+clxI0upbd4OFk1F5p9IG6
gwQUZPtVc8ney6LW9q3aPDZcyTH+uaOMGjrLuGOSJUZvW2naI+HZ68EI2rPDammlZhsMrtZzRrn9
T6nyU8SyaHLHXSebaiOA+21DS170DJM9yJ1iyzMcuaHmPNRW8WtIS7FaBlzHaqkY652IBnOXO/Et
dlOHWXqYbMqa6ahq3UMzJ8bKJKh4l2lvAV8mrdjdQx5I1kxMv2cP039qjKjB+gKTW/VqpOaA77Cf
r0gKbNZvxrAxzVs559O51pAqBBb3UJ3im7fnZtu06jPW/525M9ttG9u69RNxg1zsb0VSvWTLlm3Z
N4RjJ+z7nk9/PmYfnD87iCv499VBAUGqkpIsanFxrjnH+Abgml5qjrquHwaMnGnELFROmMno9aMS
JHeZwS7ULgmdvh1+U8zrbgjG0aPcnteMozv6L54vh71j2QLHVecVOvByI0xfanovZlrtZpUAFzxP
wqG/M5J0SAi7NegH0jTo0tblxpzakCTAO78itjtW4PjiJ2IrU31yZBYC1gydpIpm/JScnDUbxx+x
9WwehdSgMKWTnSf49nP/qY4m5HPQNp2QlGhH7fMdDaNwU0L+A/gPKk1MhyyUFDr+KUdyQ2PIiHCF
aD/f1bEWI3Trbv1RGfrhpPkKh/hlbprmm9hM6DOOZrDvTNhTmPlcg1bhCs1ePcvX2mhPVZhOax15
kZOQy4ukya+R+pPiJdXPIOHgnSHBj1jkGAnR+GMgc3QDNnWT2x89c6hVY5LOZPC8yxV5Xtum/Ix1
10fPIXE6s4IPOVeoewP0Lpn0HTXGN6tidxaTRstFNunG+hYxDgpjp+V3oWytEXtJByuwb3bL5C24
9ZHWO3ndHRRpoD2MWYvc1ShdJ1V5ZpizjXx1k/cydChdm0B7zg2rR32UjKMCnsiTAyx6OKZFUh7U
uQBDF2Rs19oOrlO7qTsO6QFsv22cn1gRjxZa8zstSsHn5DhHuKutRu3v7Vg5t9V0iaMMnUwmfZvn
wT5UOYEamj5Wl9ZoDE7StZPbSv3Yp0mId57pch5DCg2IwmrhAGUcY/B2+OYJ//yOEIZp1/XBxpZ7
PBkosB4stVSdzqaNgwzf4mkYKiBq0CHhn90Qq36Hr/poo9E/lpyvlIYwSmmJTbbHd7rCA8/tBn+w
YLJOVQUGLGL+qhWvZRRXK0YawCl0FvhMOoEZ6v6mKIGMD9oPRZ5A6TaU88wsrF2FqkfIj1ZJwJk2
FLpbHRmTEAoE5ypQfLHuOtRDoamApo8F0wfpLWDe441B8dGpTAx6zGZhMN5z5yxeljQ6DPV0lKv4
frLmbUA9sD9iRimfspxavvHphxSTpbjGaDduGBifvUpKJyY7fMXatIeRxFrqePSZ5b2MQXcLf28L
ESd0zE1jDOOFwIWHoG2AvtqxDRt1Cva1TGM6MLPaRSMUeI3+kE6J9JoEG1DokiuUeJsXyfPYT4eR
ouRYMzjdKr50rXxf24i0sr1Z2UhVmN8Zhn0uDPq6mI+vfn+RIjKGCqPDwE+3F61hCqq9uQ4cZ5GP
3PAlBa8mqsCmf9Gz8gVt2pst1ZAjJkNaownjMWs8qT61JFl59zo+C+YvMFqkUgZYZ9TTaWw17PET
AicdxgnA3HI8V0a3MYLG9vpAP9hxXK9NdofFLO/qtvw+11Dua/yMpBICkJBs69r7CXWKphhOE8FR
YVk9MHUkn6FTH4I80p2+zmjz+UgRouqpkW+BnuCOaMBh1dpCEVpSVOWEqIqE+VY7UZ9J53mJ0MsI
+k3SmAmD8iKg1a1jxQ+QxOjDOZG74axV4zXQ44tsJ5S5s75eYCQHLSTcrhIj1TO6ekloBwKLb75P
VFhPCthdidaGFi8JVtBa6TlHjxPOLRfdqifJ1n70hb6NAlnxGptTE7El3QbH8wd9UZOJPQDc2lX5
jjdZAQ3RFiQuVAr9+4FnQV5D7agL7NFtPm2BeuJKW+pCUxb7PBUB7EjlR6PKyREHNtrAioOaFcO2
yXgKMFg4jzZkN2ivWgzR0iYCIJaVBx0ZAa2MSTpoutRz3/iMcIvkMNPQKQUsZXpjriLJrmwOS+OW
GJdgmLdIgDhFgYrh8jQubWJUdvgJsoCnmEoUt9OO8edo+LC6SRzm7b3MwreBGNwtJJpRuJLOttGg
I8387qjU/U1vItKO6IN66pJjMSD4m9JRJWmB5nOv3Cmpfsu1JV8tBBJfAqJyug4JXGch9bPyV7uO
ddeOcCFWiDOQq5M+SDcyq6wQTA86bTqRh5rQaSdJfM3LS/szk/0LwB1lJ5fZy0yAkhtNUBOk1L+k
Vls6uWmXG0uAgEntjlIqtDZCZWY0qtUhqQYiGY0tLdm7spN0r2GnwX2p7G3jkll+sLNiQTYR+tUC
fELBJCeYMW4R635OiMLY1DWN5h5KoJR1rwBXKSe0Eisnh4+1niRPec8oU0qwyePiUQ84RdRDx6Gd
8jA62vb8fSi5yRN9IOGASHQqTyg9vSb0tS0gm8RNw5BoIlWgzCFkjsHz0Cpopjl2njXtowBqe2dY
mmOXpbZSRRdy/KmrO76b+u7n74bQvKRhd1VLU/KmLgTVr39jRmESAdUfGK+uaahp55+/ZNpHVjJQ
SpEWef4SlY2hn34mkQ0IycxDS47sFRpftqXZLGHipdVg2nA7alJmvDHlLD11dXPiK2BTRAFjGOOd
FkoMLdAhBIZvHYs0n8+VnUR71HNMQRevVadcJlVfQz8kssHI8zOEcSY6IT1bNHmINVB1dGR3uWXC
NUMYvwFSU21nDVf+iiyKh6GmdWYs2cGYtR8gEbnqbPVnMjK2fWyUp1IuDCfSIClWZszhFWUwrHmB
OLfblDqKp3lCqVHQYaEwovdowiFxOiFuZBIpm5DCddu3MS2IAe20WnUUWApTj1BmT/Nzwp1IOEop
QoG0MlhvZNSxY57FBwCwbj+SDxUM0jNeZamSbhgjYc9jr+Gt4IqohkWKBM3JwZiImS5BCg4KacFE
QaqVv/M72oDdghmflIOfMMpX7RJOouhHF5UL526lelJNqqAZOZ5bq758bA2mdxCkxbo2M309047E
mElYREEfWbGK4WKOAQu44viV6/La9FVHa+V66eTByL81vnwVy3HNGvjWGM6CSSdGZKORnBtQqruy
LEq30VAjhEaieOZAhdEkUMyG3Hy1QwgrPDPFLUuhDkghK8SP7oNCIcKYXjdvuYASZYJuoKYAIY85
iut+RfCnICIC7+gpNO+5k+3rmJKL15QRAnOJeQggQBvzsVcE6S4L0FPIGvXIuByHYH9uApxrVAKc
tVQY+Mvrj9XJLtpjG8+4kkqOEeQXH9Ok+qiNYNghXI1cweDDqQukfhqmGMAlVLRGg8yhJbUYA6C2
iecAFEVgU5fDoMl6ar9BZeIxpD9q5upu1j1W3MJbkfkv9Zx/RjPJuXpRntu0/EbY7BWkormhQ7+z
up7Nwab/N3xI+LII0wSmzxAPy4W6S5i/YYSe37FcwzeHtZzWET04SWsO06hLZHpYvI5U3sKq1/aI
BGDxVJAwGNLKnp9QfEtVQDjmTD2uF0q2A0a69OGme7ymUpsdAykrvSbgkC+J9BQnLejEOTTXU9W8
kAySEjrgDjAivUGC1pIwzhai2+REDJ6q2wDd6mjIYj6qREcfmtlwZk2KH9QJD0zaFltsSR8EBO6r
jJN4kqrJvrYCL0EGQcIIAoAhVvZz6fc7HMdHX4+IssqY7HehiBzQjtGWltIlJDt5O/vpD+FbcKIG
U/EgWm1G0qZdXJ2MBm36xa1ueRbNox657YEflqNLLIxN2eH7GWSVsE/YUz11JseQfB9yOrOjtEIp
x4+RSNmHP1mMWAbrOk0Lqi/EtEMT7jOVovgQlG+5r+g7aUpWSisrl5kO6yEZ4x9jDIeWTpI7Agla
E9lzbYLlyBrxrmlYuJnVaw8233X0JNdq/CjDZ+PsSkI6IZxelMXXpLCAwhfjXlda8iQEsYVKS5sR
SvK+F7RRCwV5dllrshOFHBZM9aCPMaxETg15GqzNglMTqi0aNAk7RpGqNuSx1t6pqgXQmQgir2zE
cxAO414xqg0dBOg8XV57RoOYfBUhAmO2KGvehJFHiCVqvUItNiOeiASVGp2j69S1h0m+t0HQYpfh
hpUq4zanTHITZAwO0oGQDlWPiIkeEUIicOHxtg3sx3GcUVhmg02yEmxk/qIB10aAOLWPmVnOj00f
8Rgm/Z2uftLf6jL/sEL0uZKIgi3J7sq1yQzYL+mOx2l2lgAac+GJjcZWAyrEerO6/B7K8lswDoaD
l8kCYtJ8IppIgGXgIYorWoFFxYLKW9m/i5rFlUpgu4DRihfqlE9Kc1T0iYN6DFKHinUGIjbHC/qC
50JCd95oyMiWDgQEGY+5sPgbcUSjepIyiKD09qjdkI6o5bixRx3fJY5SD2JZvyQhThEbWFxKtCAK
nsjUxg/FzMUBK/BuQeWClajBCGsW7oAxMe9/C7vaf5og55B9eFEKDnlqKHK6yam0J+rOsVIa5zmm
4Bm8cpEPvjf3E9FY4lGDQOcGEF+dtBZs3/lPEZFMeBsxZ3AJaleHC3SgYdzaRgIF2J42StG+VIYu
OVFgfo9EcdEC460lDIS+TDOEZ1tBtzTn6GtVpJ+9+plJwdUKzOXwF99UMU+OapaCLIJuPowKIo9Z
ixu6tAX4VVJpF2rmwbKYTRNOB6GN3mhiQmdqp2mdtGa7EbiKENbL00b9mdrLk5Sde+Ys2py4zQpo
J/GrVnDanEm994xgvjO1aKeayby1q+m96hkeB2FZonKcDTdOKfK0Onm3DB7XfRFQN3UDvGPq/7kx
YFyExXP4NNFFdzHY6TfdOs5oChzuPLTNpvjgyUWWR1utY5TZbxV8OHqGBC7M8z4bDMlVghdLaqIj
52dAbarBgLNJsidZQVsLc555IwEz4t5AV0nvW40OHTbpUb2y/aIULtU14AWKelQ2DHQ5yRFDoS0y
HnYbThahi6CY3DlYAgdJS+/svMzesSChaUuK5CxV6lVoZuMO2XBtLUzOkp3gfGCAUzbkOyAq3dUc
7Sqlz7emCeNZsotoE7VR7SiG5IkpxxczVZuZgQJmlSLfTiLkmxg/Qzsl/nTG0q3iwJfsGkOk+WRW
ot+Uvv9eIyL0wuRjnKYTDNfiow2CN621vJzR8vMYgtiTGjpWg13q5zaj441QpRroRpJ8tgj5eRZ1
hsHulywH9ELfq5h9sI9wfwkK66F+TdACGEZicrDNEJkOs7wxwJBxYCRKknr2wrqgix8an9JPmEoR
6Ou6QEmbZsqDX84PEoGh+PvIXsQZzhbSHOoC6QU9lHYVlIjfkS7TGJh0Zd2gr1CzQXnQek4ckwCZ
2yfFPfPizhkAGl4iuBzg+FOH2zh+hN6C3tvSVxVzrBqiEAH08UaUlrwtqHljNqsogB6gyEjslO4b
DaAfbTo8Jqnpu7RewIxlab3mqFg+yNPS/rIRkeXMDRXIzYfmvhWwsESE6gTlbrE1W+NtmBRCGDSp
uPeD7oDpfADNj8CY2PX0GsnSnWJHaMPNOVjXGbXQWLQG3xBYpJ4jjde/AWQKD2SJrspQlDs9JH3J
UqA60PA/ljX1DzxMSvq6iU+myvgjp1+BjmDQ+vSg5rj6JlpQjzXuvzrk/h1aEklnpSAxhUQwf4qK
W6hSToCIHfZ9TnKM2YG1LYmn12cl3kAzKz0jI54oLS2aLoEM9+THkCDgybXJJmN0uNkj4DVJ1e+M
Ugu+58xCadqhjVXsZymc1OOoWQdiUS5CLqo3hmpL+gSB2o1WEXxDi3WVBlDnYyIynszxfTA5ASOv
NPYVR/CHeZiDM0Eyxw7ljjzSzq3lPUHPmR33hzy0XnTJt9dhLGuUb/2+0JNxW2S5caCwmFDhHKy+
A8tRdG+jpRYnTRUMPSs73iDxSB8K/5seoAeKmKdS1AMP5KAbh0ynTHy2q2FApa7EoFQFfkA3Snml
hCFzDeJEkUA8WRDLNb3aU4WD/bCqeNuo6TuydGurEXqCt3JijkzlItkUMw3u5L29/C4hwJ6XQxcz
iTPGtwitGZQ6u7+jNJHOZTM+gXJJdwi/ARfzteCZ6G4BO9GubOme6kSn8DNFreun8kuTkJdBLD2d
Ep4PefwjUUgrFA0omrLHOp1cjdS2N8QOnhn9wLeMACfEM0HGAVcfvU2NE4tdXzYjm/SyWfekqicX
qLddYeNFgc7+ZArI1gJbyYZViXBP8s30vpKCC6ATe62qMXstRyeUTPNGm5qAnAP3QGSWoqgbMzNf
Jr/UnMjqrd1iTA2SFIxRWweYUCq43CiSCSp7IRtcP/78pdXZdKpc/BhHKVrkFK992PW0DLXRMy7+
lMiARgpGHpYXt+HHXGbBXXUY2pSvuPskJ0XflGUJ3nJkrrRAw5Ar6g3HgJnhgnoCOQbytKCd1MtP
NfYfd+4hoZMeifqwlYP1NMQSIxjOMSZSu8IIrnA4U6emZer5HLoH+izb1AenRHQCrPW6fIRm+d5P
Gu3EAk1FM82jI6YYv2KkgJWHwGIMDAJb6FuHYjBpfEPuIHLpQ6lg/qpWvdZr2DCiiYFO6psEjfkw
DpVD6DbDYnDvhXI3FP0pYjekAMwo4ngEaWEtyFrUiGzmWFwSHN41Il4Jje4MOkyatsO4xlAbemlL
ydcmWO9KRK26wfwqTkLDbSy0gA1aTKb2hFboJRYBXFicP/E7QsBbMjd1TmiAOBEr+dQthqR9T4to
8tQhK9dZWFx8u5k20YglPJEUGm44Ywfy3rh1rC3zzhp1GNBokXVYAkvr5FM8YiHrNpCJvoMysECu
lCXRIK8qU48tGWXs0RCz8JgCJVJLEmVbMJmmXK0lyfqRZUqLUNRG5mkwRi+NRqEDVQE15Nsg2NAr
FMqxVMpAqljyqZhKKC/T8LzEvEEjcYrFAmkVy5iEoWw0oHBozOkuV/vjFFMzwBPw10U2XQKcrwXp
IOCDMQs0409h5CqbA9Ube2SUolDTY9aZO7kll9wc6qusM1LRSyICZKDJCdbJk5mODwLKPwiVZJeH
WruRDCK6OHishug1XWbRIAPUlYQwiON/uBFSAuUsbfaylck/Rx+OquUbUnlyohTa0VmyFITdfWQa
TnO/nahTESnMQdxv6LqvyoC4jWaWP+Ma+yRqabysg+pWFXfC2EbWOsJfy7maIB/Qn/VgvARVCP2o
FhsaU2iaUyBcvTmA2F1Qj3ZbxgeGZHT5hjF3oRHutTIiCzAZDxMV+kbup2uawYich3BaxXnDM7HN
X+xinLy+UkbEGTe5KjkWosHQMKK4akJ/ZUCJSuQDZuBMRTOHMpvxwJhfYAgG+HbB1g2BubMH4qCZ
RaBtKo+qILgEfTCOGoYXEkIO0WdvMckUjBxAh3OBAr2wV7Xo2J9jZo0gwfClBICp0yk6J5NyDjNO
svGqF8FCGqcQwOKx0/XF/usTmteE3YOJqc/Se27hZtsk90KP9oIfLB7BYJnYzmSlvcbFDZX2owBp
5llBgcSCZE4vSp7LBT4D2re0MsNL1IOSZZdMhLdZzpgQFR3slWJE69cx+oNMtA4Egj3myKWnDSj7
1MALW6BATZcNzqDxhBrYq6lCoDWBgmQOyOCvVUA7Z+ApdRWBb0IYNx1CnKtrYeIlVoytHxOgadb5
JWvgGRQkvoumB/ij0gNQYFk3dLuBELEpcJd5ijq+d0qJnrpESJBjxyljvNjZbD6wK+aEVU0Lajjc
sncatcloOhhrtyTDQ4+MYC8YbkWjQkNbyEzNKpPcXRKqPSPm+AamjNqpC8+FjPwLzSW3vWtUbOLz
qS0BDzTFJzv7cOIceouX5d9K8wDtg3FPEsHDSwmPbeMNR7Zhg+pV8mqmtNPIXENWQ3MzGupbgBD2
jOdj7YcIYVJEVq45qW95Ga6pi0m6RzjgdvusSC13TlEU1v3Slsa1u6nB3OnW5BoEnDHJpcsgpbhI
c/TKI09OpcPnZAfPSMl6r2+sT9NiDo0Z4o4QLo7tr9Y47cKqo+vIF+qw0R/bXrtrzLB2WN5HLc8f
bT1d02t9K2Oxaxvl2fZb6sNK/pAk1V9EoyY0Lf0T6wCIBJ2ptTtnI4En+HWPtHMw3RIBCQHdG4bi
A1VRkCK7LrGflGZ+IooFD41ybhCYC+rOtoD/hi9ExTxDa6pbxTSu6bVXkdujf4Xgrt6rlrbNOH3p
lFAYAkjqNpDk9kG0k5cr0DcEBfTULjl3kZGxGjKhAWJpswtFK5Ct5DOrEQaqSXzNdLb8bgjehjoH
wIgIMMqi82BZj6KLCL8IKUbbcasvyD5NIk/cRscQp48KzDLQH8NJiaqNXC9qBj6gWLKw0HNFcEIG
JmHY8FfQ7bfkpqFlUjQ2dtVnWDgh9FlS2JBzc+dIWMyzdVqEynac8hsnC3foYSxVJZmpmEUn2WSg
m2pna/g2qLO8DzPtWUUN3sOYc5sYyhGNLzKTU9Q+wzxvkxC3HxHX2NFoBKgm8/R5nMP7sK6eNCBV
DBtxpHQ0mdNnLOnGflBHwq3Ualvhm6eVnUdOD8IuJpewaaznFqDv0ZQLzj+Sz6ZO2odsEcPWad6s
xvd5L21J7vgeMf5wKiMldMLOZMon9Pb+UOwqudmhQjvM9syfT2LpI9HzTkhxiIvs4idsOJBQ5Mlm
4IvjOzbgl6Psg5jCeR84Hb80LvsKw8Br2BUkFej3eaMunWQNb0dCnm0JvC8X8a0esmctGTsm75pG
mgrk+CjdSkZxUwp06rDvOCDOEwlGlf2UxTulNx5NTgF6CtjaDPCpD5giEnMxqhOvXrbYwJHFPHT2
cB8vNuEuNJ9UajVqJPRpOEORgAtEPESsgfJrcD5I81YwCaXjQhZ9P7uU8g/ot8DTjO2PYPgWtxez
Vq56m1NAytrFLzODOxyXSh7h5820n6eUlLGGmYIOSmEP8sy/L4vGsYR65OHsM4wj/7RT5audgRo3
jZ2lk7IewKrjR1YyptnlyCnaX0sZj8qIVmzCWQVHJSMtJeWxNRJGAn5wXQnD2kgt+sYRFHmAJKGR
SB0g89DTwlTsYpuUpZ//ndEkaxhh7jSWL9DWCbMbK4YgCC/a4nXoKtQvYc2kNcheMBk4cdQdGx6R
joJ7hYFgW7uJTdCeVr+YqnQaIj9gmJW96QWP0lTlCFhYvkNjLF6nvRmtDQJcat3rmK6ta1qJbpcM
bxyTT01qQXetsYXKVstfo34ejVeea9Qc8fjekIgB2XdNaMBWMssEVZdu70DyNYryXkWSW0kx8m6J
nTJkGUoJGyRJ1LkikaORL2BcDg6RX6IgyxjdGrjPawUSYTRCO/BNMkyT/jUOaOukAEAZgGiOeKhG
nLstGTDr3BJbK6iOCIM5iaTJUzH4Wyljx+xzDLdcYDErI+rvBatDBcdyecuIJyB7kbzRuuoeZ4XE
SKZ539Eq7JLMWjMpx1hcgNQvy/iJd16VRG8x72B2Li0gFsJkYFlQHirNTqULb/rsK1BTKPhVF9Xu
6FUSdYcZ880OqcpP2sj3SmHshFrN1KkWiwK5yorJLlduopiV6XxEaEWiIX/8+UO3uUVvjslQnwzf
Gp6rZD+xYGfp2ejGN5+AGobUP/+wmtSdWcFZQbdJUftRAzyxiSl1uLFoW3UqXZp6DdZjL9M0L0BB
r/DEPWAmOqdRzwrogGQgHuW4hMOZP/Yso0UvreTfqql7F3l6NTlUSMtznWKQrS2Q9lqvkH9qRPta
Z/CsWe0xndD254X1beokqEg5ACtugLwoFzXTRG0QwkYGauj1loGZPNTczB/vA7q7TCJb1GKcr3nw
oJD6vnBb4PoFr8AQef4gJ4fF8FIIUAWKGq6zlDQyNKiWU5vzLVnktrQGF2OLM/Mg6Ov7XCJfw46t
5zFNb4hHs6Tpl1jSVQ0FSsltpizzmzWbn5NB3k/EeQmg0byUSe9xhmIxzd6babq1Gvc4TU+i7wQ3
EXr/QivuooFegi2hU0HJQgSLo9HCA85CPAsuvlXUwBksZ5+A8ijct7bGmaUhl7w2IdlmYtHN2Nt6
6MtVZzG3lgDdkCukr4w2AyWaIkAzXLsafkhteOEJ+6kbI5LmZEb7x2NLau/GyT/PNhBcFtaH3vof
hqW8EJP+PRrBELYLSjXkbXhW+OG5i5MTXB8Gp1r0WhN1oFbNU2SgibdLArDICXF4DNQ8z6oPM7BO
Qxg3jhi7awE9eNAEtxsaU00kr0aE5V3ooWN3xTtdLCbRFfZ3libpo5FXoPNddOffCHVUHcguL72l
ja6EOmhNuUR3XK1XDWOJBQxArilPF/of+mhJtLhxbnZUwPR32gdRJhSHk8q+Z83frbQ9Jv7yR3a7
1jSgD34KQGqsArbVfj0YtPMNmXhMxG8LeSNnH0JgC47q2wRCHKniVO4S4rzjAqunEWcXpa0JWLOZ
448ZAwsbcUKa4XIRVcGcWQseZno3uuAxgW5uBf6BP7Lyh1jTUcHWF3q8sEVSrPFJpB0qAwx7MMDD
kO0LIrENu/KSoVDjcGQ7rIocQR4zgQa/3A42+TqeU+ToOTwzQ7RkhSPURBzspRL3ikE/Bks6yIBp
CfLLOVOAHrm0nfEjHdJD3HfFBqDbYdI+dbvxENF/KgwQnGDk/5mwacKsUoKt+lT0dGaqCKd/rzSg
C4g/rHp9l9nmXVwSgW11HSMMJVqHpfZCC0vZmFZ5l+btp5pPNdZ06c3Co5bDjljjcn4Me8jJ+g/G
KvS9WY3LgvOFdY46dJfNdOQST1OP6GEC3YWTidywedMZNLnhOKiY23ZQMjA3Z7eR+QpUvh9dLWeA
KrNPc0qe+2CmMzURGMJoE0jQFOzMOH1PNLDSURrTlIO7s9Hj/vts6pe2kr9VxvTWcdLVGrHuMXzj
KZxfsmVVF+igA2XWnMAtMv2lYBNhOpF5BiXnug36fLUY6/xqWJC5i0Cvns9YWQF1xGizYGMlcZod
kLPtUi1vD/S5aEhqGLKykkNNH/KUGy9kDkBMiDoN42SK/XaO1gQGbC06Ol2hQP4fvwuLZlRe0IMw
KdPT5apXHWk4qlLfiPnZtDoWbqYoRPLO7LVT/soiRSOakX8ZwkH3P/p2yflosTnno74fRXoOdOZf
GM7fdNMkxK4gL57QmfDRpLnSo3jw+jDH3H6Sg/D5598dNRoiuspW0XIEwiEw7yqEgQgDHgCL1evO
lj+MOlo4cYDvjAgOhq81uxiebKs1iz2aiX0VNj+yAm1iXhlbtKE1MYRMDGc8aEvylYDjIh2xaTzY
Ej7NfPHD9e3QATkfu3WckvqUavc1fCZsHN2FqSYUnabT14CDCcJhfKCRfcyjbtxYDf2rcNy3A2Wo
EuzjOB2cLoHCIo0DMp4JzU1dbCNsM06WT5CYApDYvkrKPDm9sLJY9NoEe1dedPDUDkDBK2O4VT0x
Zw1tKLZPdvqJh1s9AqAAfM3jVdIj1LMtyxIN2/+eR/pf40Z/pY3+kWr6/yOPVAUyCbH1Sx5pNLz/
J4t0+R/+zSJVhPiXDI9HJhlHyLpsQhz9N4tUUax/8acmegtN1gTIyv/HIhUGmFKNv2ubtmYLZcGU
/l8WqVD+ZdlIIEnP01Vb12Xrf8MihWn6C4pUEhwVNUsmkv4/IZlqWpWz3pTjsbE6Ny/0XRjXXhIj
stAr55dr8Qckp/7FW/xGOVUC0SkJhfwJSrBKZZiFeBvs6L98dfGfHyCKpDGKJ15didB1DjB7iCCC
+PvPP/tyGf6H1Po/lwd+7K+E1qY1C7+McxQkBifH9Eeqn//5hcXyCn96Zfk/X7nwmXeTV5CcXP9t
ct4QSLq00Rzyp2GD0FhErPrYe97kPnZbdffPb/rFpzF/I6IGnbCUQA3Tk4+9JC1vEPb/TSj+93r/
w3f81SuzTH+9TmHOydpSeOWmbHVHFLCehiEIT//8c3+xSM2F9PoLJ7frZ9BhaZaeMoZ+KseC3D40
/lNi/vjvXn95319ef55NChk1ZYWyXXfGa2kfZKL5pmL7z6+/XIU/fNfmcmf88voRymbC+wJcNiPg
Cow4ZNZhchn16Rrk9a6OWbZMdv/yXejL1/mnt1u+pF/ebswKfRZ1nJ4mB2ioC1KBXwdvdEkTWFF2
eu2uv2reA8ai1UfvBasd87/VC6niDvCsLa4hdyYNEZDQ6vxje9lirVwdvbPHMc+RV4HrSjsy7fmt
A67/34+ULxfQV1/xb5uEVRmEG9v8zKEFqMlotZMJyAazymNFN+ufvwax7Al/ujC/7RV6OhQAPnkT
7JreHZ/7zV6dbsK5bpxp7Y3PZ9eB5viXjUlZ7uQ/vdtve4eBtcUWCG5Ot/Z4FzlHa3UOV59/+Shf
3XC/bR+APKe0w2dy0pXVzdr0/Wo8jjt7Hd/Nm9UZgpDjb7Ojvi+uRGhtxOFHsA43//zeyhcb+vK4
+nV9GUSSwNb0k9Nz7Q4OcZvr5d3wr7msia2r/OUzKl+sCeO3TaXvUHdbMu9zoAHo2av13b222njl
ytnv//YlffVZfttaKqmSKyTVyUm+HMzVGw0Kh/TjVb7ll8B97v629L7Y7o3fthj6SEOhTryP+3zj
jezV29pcF859zjlmdX50Hi9u/JfPpH5x/xu/bTfl2OGUHHgv/Lb8U7uN17ADcPia3WZ1F61AWa+/
r3rH4EMenfPZe/Xokjpo4l2Pf41XDvxq9y+r5YuVaiz//ZfdCGhpIMXLanHTa7X69i3Zrq+7/Dwd
rfX0t6v7xa1m/LZ7pPY0GRkKnBOS85VbrNb5XeZEzoaP966wlcUrb1pd/rKbK199ot+2kcAyIpXo
xORkLoI9PwR/Kgix8CQMrvgSU3x8GJ7XQ0awjhqhXSOFoGLwO/anfE6CbUctt08xGa3/com/WMT6
b4u4zUuOmcsiHvbpUd7HV77jVfxyLHbdkcGH87eF9cVl1n9bxANpCGO3LOLwOCxG3lW0rCbamcdx
La2+fY82o/Nyn2ya47D+fsxX/ors01XtBOvLP3/SL3YE/beV7Q9Cq7ulELDDYwDYyMfbO4Az0tK/
rCT1q0v522pljJpGVcdHfIbltb99+o69Fftbvjvd0VF1pDvpzl5x+nLTx/vai8/NrjkG9/aeuG03
Oxqst7+tsq8u9u9ruq5LLYyM7OS/jZ/6Cwm1S6znq/JEWnT7+s/Xc1kgf3hE6b+t5GEuGr21lexU
kgmyCwud2SOoSVyjF9BXtPLs5C8XVlle8g9vJf/2Vl0dNR1U4ISnodu7byNow6PnOJ///EGULz6J
/H84+7Lexnmm2V8kQLL2W2qzZMlJ7CROciMkmUT7vljSr/9Kfs8BPHwsC5gJMANkAFIkm81ms7qK
Omwh7ZwUMmjH4V+9j2eQ0m4DEprWY6VroYMi/d39fjbz7N8aBnXullDShQoNhoFofTB7faOZYDsm
qpHA3+TEeN9zmuZst0ii/1uXskoft6Jfqsowd6l3xltBvA/yYxGrRUyGCdS07WrEcntwskoduCID
wGfZYhLPxoNpJhohxN0/5db9uVvwm9Ct+vskiOEB43KcB9IYo4YKXw3njzZpKdG2Kw6CXzpn/2MH
IA5pAy7xeheA5t4e7N4GhsWYb1Z4nN+aACxr/S6yLMHsbGTe4228TRHiIq2lb8+73/OawS/4Komy
FNmvIKHabxKv1N+Q/tN6G+d9qH+774yD53qy1tG8ODcs8nILuDpf2VSomRIpf09kcwhf2m3+usm+
BMjENRyPurZgxfsv9UMZB57aWyYEKtcTa6+PdxDY1VnlE9K8TjtT0YA+dcVMlhwftYS9XArTVMIp
oaYAMUuCyOUHz+jToR8M0Eyc7nezcIiL1PIUeLPNRG52fS34HL5FZe37F04Qgdqu3BQ26ciwqOxR
H0rfRnYSbwzhyuQsGJVALUI5SkEVj1XqgQsIjMA5kvRgqkygUIZClPsTs/T91C7t6zJMNhW6aIBx
EPqPRPoa8VB7v/G5kRvGKlARBCPxWYuseuYFVa0ViI8k5ptvvsBCEHCtfr+PhZUVqCChigoODPzo
A9l2r4BQYx2px/tNL33+3OXVXpticJyV8TnxYhBNtWYtAU6XtVoBeEgLuNT9TpbOMmF2z1e9yFDP
ZEA4Aj85ar3uJc7h53TitD3OlT/qyiQtGdLm7z5SCURncgBfLIt4lsuhIwbAP7iXot8JxZb3B7JZ
uIgI1E6OUEDEKlyJsFyy8Dyiy8bBbl37WdGJldmFW+kS6Y13cvS1hOijBfVGey3XtXR7FKgNDlpe
CHAN6Jwnr6wDRQac1ZAmtMEgR4zO1UbCrMzlUl7hchG7WjB/wgZXe3SVkDfg5HG7+z6FWu16EwE1
0L5y5+QKkiWqHpgrU7tg5DzlCDZJH4BGs52DgsbYeZFju4dCi3VCEBM4LaKCrapv73e2NJVzTvva
IBNOlbg6mDsTiUxwvTLtA1wOef/0yXHt2srdjj4UnvINGaiSN/Vs9tB9PAbk0BLD2DsvW+bP/WEs
WOMl5L9aJWVoUas1YpX05LMi36K3P4bG/aY3C2cWPy/TVdsoNZblSMR2KsgXGDKIlxET4CAdghv6
I3npHkLy9Btb93tbiqV5ykGAYFpixXmmRg3hoImnK7InCDpXml9aCNo3BGCF5JWLbRWENzlif0uE
OLV1vN/B5bS6cQpcgrer2erbug7UKEq8Gh6OeWhdXfl9PhDUuxMTCEMCzmpHsH+I3WsEaihu407a
PtxCWkNzoHev/RGeUDFlPalWYRu8FhIEbrtqbfgLISRPOQ6fqSLBv3xdhNptwvGRcigrYMhQWpQh
qgyFLV5SwM6A89cEU+vGUko/tyEewjr3J+jS1Y0JujjUqwniMygOB3mOy1KomQP5OYD7YE8ay3we
yGPvuEhpaIW5Paaanp1qc2Pl2tolYOFgmAX4/rLkoW7UuK6QEFNyHXl2DjUfoCASme/7Y1tqn/Il
/hBzPWCAidfUbpM7fg9M3PgZCZ/3m1/yVRvKiwhgeweHF3Yismymh/TEw8GCGb1grz/9YxdUgMGG
qTr18x3w9XX39ubZ9sH4xl1sZfGX8sYbypecQVTIj+BH9cxBN20b+RvnX7+cchxCHLS+H8+TA1YU
Yj6rB1xdcc2rLR/X5H91IJdz8tp8hziUBECUPLhD00xN23rXUHW1lvxenKF55161DyJElEelmKH5
YUPHBfwU2Vpkrizvgvu7+Pir1puo2aQDCIG9yvA+TAIsFTFcY/Vd4JImv7G5OeqCEE7/f3aQ1h7M
Vt+B+cnWde5BRFKYWI92fYLZWhKRyHul218fpjfonnmwcSEHNgWX5Vz7RLoJbzY2iFKwfI/GpClk
1PdOovuaLhPAChDfOL/3Z+QSMt36Yton+D1YMwTMd+N4jfH28WWiPJuwr/r8Zrn7CAxyyL+sk3FG
+hgsHkQzPufkxB7XBmgrGSufsRQXX35/tTA9qmGhGovPwKtDq38AaYfFMZBhfCHaydLuD3YhSrj4
latOREju5HyETuA/vArZHa0mKyfL5QZyax4px8GwAShCwU/svY5a6p6JvstIsEcpj/5QIZdqWyBc
I2fDtAn51l5wqnf6I44+TnuftPdTimyM4WBdV7zBUth6ydNcDTVsBFWRmtkboDZUkyzPNu12d3gE
ZY4ta5agP+GlWOOJtBYlzfZya/yU+ynkEMVJ/f/m9vIUGRg/huYYoQ7BFLxJBBU5vGu/v+OO0SH2
AyoqzV9Z1kXjoYKaFnxp2TBfeHT123t+eCbWCSZqOL215rfnlm6NjvJKLNsFRT/7bf3t4cEm7wZi
8Ps2yS81TYUkSpbXDTMnT1HBjveczUH/RR3+7MJ/GAJgnSWTB1J4mXZg8UQmkRB3DtRimdq2hGe/
/xHcPI4b42Mpv8XEEgNlpHn1apPX7YGQ2etgw6+0P1vBrfYpL5MnISeAJWVuXzeJ3RLyjPzgce0J
bul+wVKRR5HEYRVu0D5glZpXERvMvdhheE7U1jzU0hRJGNrVjuJBN5hAZXO+c54NX7fw+rKe21xc
AMp9oAzp/53eOlw8irM02wJbDYlXtudCflZhqcBjM2RSK86JZk+vCJ7HH3HwjUTTtysXsKVbEkvt
f9TxAjCeoAN994ZHAPM5sWzLMuDDS1xY19za7buYrFKLwKpDjsKa2Y48mYy/zz+P1ukbp5GLU1LT
ZHvFXG/vSSg5/73WZ6aeilxFN6mOEJ3MB/Pvk7YG4lhYbKC//m5+YFHXJs3N67vdgPU4YC+M+tpe
nlv5716TVWolghR1Za0472VPctJHryE/k4bzO3t08rU+ltZhnrirzSAlm0Qds9kf7jyTMWCp2lqu
4BIL3/p+yteOeefHNT+v8WjBJQafnfFst6fToE1P5NkmePmd9/U2//nH1aY8cA9ECnO+OHePw3Ib
Jxfh8op7X9h4APv9PVNyN/Tg08VMoeBL84o5out0dPC7lu2bbfLGdM0owuul4MS+AWUW7pNTDy1h
AbJHH5tmZWrmbXWrbdqtinLS1TIDroXNnwkZ6aiBoVagNclE4/7kLwQqskLtaPEcAqLMlYUHv9fr
IJTW8B77xmpgubWee/KI9MQ7GEY+X1ZcyMJRISvzPF6ZbpeALze8dLhL7eltNL5Lw3L9475cSeFc
UqC3Zo3a3ngJawTwqxfe65s3g7Nkor/pHmyrdx+4nW3rpidYo5GbSITxTv5pVHZnO5/v77yzdyJz
u3oqLpkG5QnSDILVqHDH3JZu67LG1/MPTi3U/duqtXouLnVCuQIU+I1hPneye3374PSHAypQ3b1z
/F3bQbOx3ZpOyh+IuZwJPlB8uBFKFqaw0OyekMgmRr7//A1WsTULflOh3ACTKoI4yVnhVVFA2OQl
jl/v2/hC3kKmsZkViJyhO1oU3hvMrSHB00EhPz/fhrCtrS23cmgtoE7lGYN8bdiRIstimc4LsbFK
t9efA/I8uDPo1NcDZNMYB/pB2guylSsrIyysDI3dZNkgrssIM8ZaqRuDPJl8KJb6ED9HB8VhX1Xy
FX779uERRQKE1TN7xl+Fn2AxcyrTsHpEIDpo20HYbcgWLgm2jf9B5cHqpXLhlJJp38K0sZiJ+D48
3EVH1QebF1+oGwd6lpybgHKByICDaJKqsOY5BeuXKEnl8d8WnUa4QY6wPENJM8ZLjxPskz1YpvSv
B9WbnHj/nhvOyiJcUgs3todE+ei8mRg/yurYa209234BcAynE1mj6W/JT6aDIvt4Xou/liIXGuqW
d6kkc6DF9Xa7N7i1wAC2UlsbyULURWPbwCrHogYXjSOEF7SHRLPe34/O2lv60klDg9UmsRLLDQiT
5ytx6gZ7+MOvTPvZ2DlxUA2qV3pORAdh5NpJs+BQaOSaLAT1Jq4wHmb7avqO+WB15uC4nyipXovD
FnagRDnf7szEccvkMV4LEHPLJhL6PUHxOTnroz5v9VRT1vpaWh7KD/e+XGd8g+HgHax2v8wfgbic
pv6zIVP+N564GBVaaF9/FQmsy8M9zsSkhXuFvGtriZqFi4pMYyr6pq7GKpi7eQsfIS9jItHm28+k
0JCMV5EQfKlQK/6wWbHqhfu9LCp/u+V+ytIU6pEx8qWCYYL5yGxtb/d2NpA/fQbNGXosjYPZA/m6
B/B6pwnbFC8hv2tWuHA+0wDCEUQJciXMfsjD8fzM7FXNfUdiDTLKerOCY1pyQjR6MC1GAfLTmNQd
LvjBHrLSD5KDXBdIZ/eFm9ii5ay5ictrxQ2HRwMFZWh6KHw997VxoDGGt1gkWyFphXIvQuz5SbZw
U3IA6h2CDmQyapw+wGevzeccuN/qnoru/FFmgJBG9+q2MUTErLk+bA+SzQAAxBjfhTuapVZ6/n7t
tXvRgqgwTmrkrBrYNsYT9NmQHMkJtiDw1PCWiov8s/1zOJF3d47pgA0/seZ7jfdoS+9WDHgprqCB
hMFMmy9l6B41LI5g1cgLc7oN6c5tZPmmQAhnaJkeO4y+dsxczq5bc0y5GgW6TsEIyklvVyCkcMD7
9L8f7ZDZmV3ZskW+OLO0S3ujgYdky+nEd93BONafxsGb9NrG3GBfR9ac4X+fnEOjWa7LImHtMJY2
GLjfHY8xedEyk7EhBRKT+6f+4mRRTgy1INGYz19e/QJy3ttYoQNB1+H2s9HJ5+dq3nABrSjTWKQ4
Vs7cGbKz3sYK7ea3BIq1ggvz9c7szOB5xl405mmP87PZMub94S28TqOs7G9nhlLfYexnU0R2G8g3
78N2Retz7YRZ2FqXOPPqahZUqQIaJbSu7xISHLD2z6Cvy7RHA4UBvJEav7K++tA+754bNkbDlVA9
3kzBvFKveIRJTYQC7p5FuLRW9bJQSgFkz99zJSbsOQ8uo+m0j4Jgv3wh70beS+dpxRdtFny7QPmi
BhCYtisxhoxgV46GaDbEPpwU3X7AFs00yzCG/THTx+1xrcuFmJoGMHHsppI5sP16w3dugw3fAFQ6
sTcPP2Zumj/v78708tu/3ze3hQBKoKIbtUyHjS9mODpB5vMYFY3gpn3GryT1F56+cDv6e4G6YYSE
sgIKPeWlMlQTrzSZ4z2l1tPGKsib4AzuR+BwyMaiuHsHUBM4ePRTa1Suah23RmGjFJeEuyMKCFc2
wAXkccMmZWo9xfqMdE6Hi2Js92ZBfAckBb8JNkJjqA9nXB0HmwOUotxC8hl1LJY74Q6c7lVHdVCn
TnordVbx+AtweVmmjp24ZsWah7Y1wvFRe8gcQKEFnfS7YQeSGJI+xMiVSXPMbL1zxvHIbktvO9/G
u13woLOW/rq2VS9YpFvTQtkB007gsqpwj+PJ26gJeLiDfz8b4KIh5R/Q4hFxy5FKazwrQO3ahny6
OPJFLd5CW0VzRxcSIn8+V3fAfAjd+hrqcPL9UBZAc4t79rzlIBRnqib7cwBoSoM4FJYi3iLRGh23
W3Hlar8Q5cvUocJlbc+WHQjlx2gypPAI9ieIWJbaOYMk/FoF3YLzpSu/ouishOGQxl6aFoThcq1R
Tq0CodnqOUnekUjypHyl5nMpIUKDB7lChKpAUuIYqfXwD29+4aQ2Thtz1BnLcda205J3pKYN7CSd
1E44IRMmsFBtYSZ1DEHV7B8DIxoa2DEC2O66ApcvC5xWNi7goSYakfZj/8jGdwu3SE4GqEpXrGDO
WtywOxoWiGq5uhl4dNcF4GcicZiAJRPU3mCT6osjuDCnFTe04HZpSGAZbEB0AFIZrz1zJ8jG7GKI
sK0ESEv5cBoJmPoRJFXKCUuvm5BN0n8QFuE+8rSWDl94DJZpKGAMfYZBAhADVxH2tXysCESYM/Lj
NngNhDgeXk3BN7l2Gs4e6NaaUA6bmZpESDN0pr95ZmRUVuBkFjKTeG2xUeHtPAH9elLd+8fh4tAo
jyxn4Kzg6x4WoO28yfwQtNIkB4vU+8H4XKsEW4rxLteQqyhMLmWFDwf0ArU38nEILJQRNo9rDyJL
MQsNEIwmv4Gm5dx8Y2zAQkRMFHs9H34sBPUBsZinTrceS5I9BkjFrNanLHg3GvjX+WI3qNIYe8IT
f9yZKFZEXwJu3tbP4+kdDL3a8f4ibRacNY3v82X2zEftPD49dltchjmzMGoT3iHZhkDx2idZg4qd
foAo6V5AjbYTG2vvckt3YxrhxycZr8gMhum/9KiVjL8fgCpEOojUv5fM/4v+lBCQDpCtWxqudvxz
f9BLNnOZjCubGVhkOoV5evEsK8/v+y4xPvW11hdOXBr3l0ScCK1v7LLXnUgenn9O+/2Kq1swi4uR
Xn13nEKsYIzn/VsYb5P+/T0Yxv0pWXCiNNIPHMycL+ZoGQRQ8NUz++rH/ZaX3MDlRnj10dDQhbKH
j3NttN5KmzfBfXqA9B6RjTmFCRJJHDqht1ajthQHXvKpV92dVbCT99M59kTCmSYDGNMuO4l2sGdM
mFhpS47HICMAVnJcPw+CfsBNBxpeQPgQxlIdhF9g0HfPK6mmpefhy8376nPSPufKXsbo56c1ALK5
3QdYL7WPr8AQ7Np4lxEKS+YREPk/yuqj9FLimwYO9lzbbiQRk1DNiK4ZWQlqOOK8rOGnFsyFBg52
UQCG/pnVXmIZsClbfft931ou2eYbRxRHXdmFvG7DTQB/VOrMFuFzrPE2s4W2pzYfIQ+SPUHYenf6
fmjfgDYyAC7UTF35QKnlRnvbsdZDrPfEN3tncDI3RIrJNr96AmJ3L4N2+34P0U0NgbAjEqeEG9XW
8vVLPuVi/lcLLcd+mPPzlCONAi51cqGuYHVoY5G1CHHJmC4B6lUfqXAOoDWEyWlNdat4eJ6bSwlR
w77tnXzH4t8Grto55lbo8bZorz3NLmVvLkmDq46Vtiqbs9jNexh1RpAPfeT0iZjQ8tXId2THn2cd
Kb13UdueiWKskZUspacuUdlVt1IFnqxYRbczZ0gE8pAPwFEZDTfakrgRsIGfwNoy+lqCYiECv7zB
X3XXABLUM/0gu+ceNHcoPy6hHcJkhrKBrsx9+57N+JZ5U3fDTFAjpVVGGeTBEBQpWuEkjr0Hpjsz
ZTPwaUFmHMSaxUr4ujQg6u7XK02aJzJkdIPURzpfgf5x3j/fH8lS29R1JQArb8FwaJsHiVKWoxK8
81HjWf7bp9MQP3Emr46EYXSFCjqMXAXavyToSV0Pa3XgCwMAadVfD9Bp0kyKL/GgbVVBlpZCn6ZP
PjFdKwNYgIbLNMjP59lE9EdpAG00sNHnUpNLFkIr3wHYkyFWv9mAob8mebhGPbE0Hur5uM/8uIKC
9+BmrKzxamGMCmT6ws2K5S4Eiuzc7dXmgDSjGELfAfRcPLYiaA8fKmY4+XxjAkin5eJwum9Xi/M2
nzlXHY0N9HAgRDy4EvQ4cqmylTBHcinukB7pq30kxuYGVS5g3e4gdt9xK+u1ND7+726LBoS9ohCO
7jQTII87ddPq4C8CyelbCCKplcFt0NqN/U9zDxQdg3txh1565Rwcx6ZQdZRyihBOVMt9D1qCp14p
u91Ys4HLoFqUQEmI1/IsgISgDLm6+5+xZCqUX2B5PotTHptLFn7afl8wn2X/cL/ppfiLpfxCF8i9
Av0l+AVho7gRq/R/uLiUT6KURN4YVOWhSVjYftJs9IRRhY+mEvAAAkVDDVeR9iEXatTkRl22S1oF
AhC5X57aqip3UPHKTUGW613Pg2yxzKFII27KDTRksnzXViHUNaBF6bCgjPxiQh7+tT5P2avclaDg
ZCbBEsuxeVdTdXiCXBZjJQBhP4YQhlrzWQvHJPSS/rahMwuljXRMJ3eH4OQN5DKoljo8oiJnj/Sa
/vT65/4cL8QakkLZqqpETJpDhsutuq/x7BOO8XoVXG3RFyQ0UYgN6Fv4FYqg2Mo2ZOJWnlMuiez/
Gi/4/v4enppWEYT18snV9ZncogBQDK96IniEgHIqtJ+JYLzWIx6mT6fv9/1+eyy1Y6T/Pm3X0KIL
9XqAuvz9CaB0Y5lIwSeg4En3LjWHHq6urzPTzpeJ6OCAP3hJQEEKrsouZ50U8nlE3RhBFqUjfzqy
ds1byH5LNIdElVSihDcTfIo+MxtlRESV1xd0I7aJccBEfD8+aiV5cXrDJ5/O1jlun9bWf95LtxaC
cvXQdEA1MzJoblOgdl18inlQBKuD1qvHFlThQAWx2bGZXu+b22y9t3qjPP84ziTwoFd3VcgkCmlP
zuXKm8ZtPyTRyOIgShk5BH2824H/t0FkX7Mp2Ov9FZd+eRy79eXUPpmmUGHASz0bLMqWzI8PEz8o
iTjMZYwgiicWVun9+LQ9as47qLyefnnyx0MAvb0/c5dH51sfMB8DV2dZL0pKzNb/+4A3GOoOdYDe
2wxDtg8Ppufho+AkDta3td/v3Xf3cQ9Ez9HBa6++lvObx3rrEyhfz/sVM00CPkHcCQ4e2QJUKs3G
ab3vnU8nJkcQC803zzXgzQKeFCyjf4/Z58aNnACfBogdA4CXp3+gPuoLBSIfDzYw9u4jqscejRcU
Es3eYib+AuZh/o4/mSnr9yeeY+fh3Rg2DWQeyk7NQxFfgZp79SHY4on2Vdc/kEkD097XM7zVz88B
XgKlbtAAR16vIA+ooNztPsz5ETzUbXgzVLDAHueaZlRe/T69OMbJ+kYtArjSUEZPrAMAMg82UKRm
gGQgOb2/pxiOhGSSc8S1JNETvXwZHmIDkp/G8ff+2C4IsFtDo3ygAnqEvAFzo7tDyb1neuaH533o
+hO8ILC6sHL7GSObyTvnv+fqeF//HgioiCKY/KR9/o89MQcNwMwx+AIuQOfoOA42yW7F8C/UMre+
cY6yrg1fkvNa6fGNr/i2eedh7TFfJ1TSPD9jtmz7w3z+OaDkwjU+98be2oNB6Fd/2v7iY3ZYLP3P
mSD5t+IxF97kJBq33cRlHoZRhu/BM9jr7nX38dwQQE6xgM+HRPuZC0z2lkGM36fdpXDQAdvk/fVa
IMEDe+Tfc8HIIHfGTWyOCl7f9N3rKw7OV5SczA7oB7b2COjH4yNKQ2Bnx93TEZaGp8D7nc82cWsd
KAcUc1BijKtz5OVvLBSPywFmAQ7NzfgngL7f/T5uZyXBSP73+PB+0fNFq6guRKtGo0w0YFRJ0xOI
Mq28wN2OzSUa68xm/QCBHFWFxlQIzVYflMAmxLQJhI1JOayV28+n5425onHPECPloc2+UV3cNh59
FyDLtcBwKWCjwc6baTP4MnhZXDH8hL6sLh0rFDM+dKEOIu/a+QPJs/trsZBtlWiQs68C0pcrKeMK
H+UGSoZata/rZ0kiZyt6mp4S1UqCnRIa7UH92WyD40q3Cyc5jV0+j7WaChFU0BOSbnT1rXmqNA4k
I47aohqw3I6mUm4FiE1lK4Z9yQHdWi1qV/k9dLO7QWbdKTDYQ+52yG2YYNo55JPWg2ULT1qVyT/f
H9/S8ObQ6MqdhS20j/tIZd38WXmUTHYlO7xg1zRmQZh6IQJfCwumxEYT3lucE+L7/S9eKByRZGrn
F22RhpDBY13UdL8hrMpeQw30+CflKEPBE2RWJrua6lg4bGXKA1QiFNFHH32BdYaD/GumQTX1K7Eh
Lfdcv6wMaCHopWEF5yjuzhmHTs7a5jeSNNbmjEiPvd5bixoWloPGFIjsGcJtInro3fookHaf6Gvv
vEtNU2d21Xd+J4BC1o1xDCu6CujHvzY9d3llm0Jw5qpJRtOCA+VAcCXHq4DthdODxs+Pja/ESD2w
Lvg1t9zuNBmF/o+AM4nGz3etoA6dgg3MPfTPlRV5ZyvxAhuiHqKXPbK74KR40Iy8bz1LI6E2MCRs
1LCfl9Z/gtqGDoXz95Cs2c3cyA1XRCPnB6muk6LFSMqyIkX8ycYrbmfp3KAB82JwRr0cj88WH8bX
4ACeXjCIJM/VW3+AtJx5f24We6G2b6oUbQo5DNaN4CNik33PgDCERrQWvLPbfi33tbQFqHsBF3OC
Os4+lPFfIujPb9IdIym6iOeEQlrj4F8om5BovPyGKXGp5CV4ibE2x7B8nc4/Il+ZvYQHbP4JWkI6
dJSMYgBJqvSHLUcN8oEWx4YkF8BzoVRupX5lPXSQJDfMj6H60nHnlUCJWzhGaHB9JGxSEWKys7/v
3QxKPJ/Q9snwsN9CyRPovG2FG1DrrSHRlrqjPEM3drIwzds3fAxQtZfo/2YvNHyemRK1jTPYO3S9
2d/xtQyhOQSNZCJ/ME+bRh9+zsHKvl06xmj4PEgqSlzgO+wAaLDtzp5wJlWit84ZR+VT8dx6sp1U
1v2BLQSAIuUk4s1Q1WKFvuLH7ieFkJIJKZ37TS+Og//bS4sdez53IAN0IZtUfdbP0PA59M7ZrWUI
IpJCz721t9kFyIp0SUZcHQhhr3RCHic4xrqiekVl18YZw0o5zIyHuy7iuYeYK8/WBN4aCChKIG8A
jFmfKrP1uRhyYmyD8jIhelDZptGhpcWZ7Zgmtr8pBg2E3pyeQtfLGqIaYrV9z2lMykEKqs+GHQBf
a0+OC7ZLc+bVHVCUsdRPLtc8gW+CsIIrysOKVS00TkPhUoXhI7luJxc3F6Npisdh8iEH2v2bHdHQ
t16G8nuYpyMyINEWfLyPa4CZBQOloW79eRNFk5CMOMW4beW22trr9YJvpmFuyRQWrFSh4f6t2HME
tq+YaxUZS5M9//7KHLkkkoRcjEfIBo7Qcxy+WaHyVDFciaEXbp8idXgJZVX1yH1iTjzBiDzOGoxE
B6PiyuG4EDjQ5KwQu+lSBcKBcxitV14CtiPIbq5cmxYap4simjyHPBNUatH4RlPeW2cwIFN8uu9y
lhqff381790kFbIyN846X43W7uJDra35mKWQga59mDZQER1GNB59Qrq4Q5H2S/E25prknnGfDQ1x
JQJasHi67EE8V2dxLPvRbfPNSNK+jKGy5aeWuIFAWFs1j/fnasGI6OKHLlBAcK6WCHT34gmI9V2P
qpvYYNZin6W1+M/JEmQJtBhxWTWTrWIHwHhHpnC4//ELG4yucWjzKfLh0dF49VRWJ3F6UISVxMvS
d2/+tiG2SHxFGGPWLdTRYRnxANlmiLsr4LoXD+EY/4kT+R/NldrHYqD2myz0kTZu5uc8HlUMbVlv
Odxi9Splq53Q8rImssUai/TCtNFEmTLTs4PYwOd1aUNCRdbi/qVl1qSmFoCVELf8e+oapYDseobm
G6e1uW1BgpOMmg3lediG8azt8fZdaamN+npDSDWmJhsdoc1n9iBYyq5bAzAvDZJawLYM01oJcBTJ
qDiQSLQSAi41Sy1WyIRnWYwwuNaedtGj/G/b8D+w11xU1UbG17Y63oQ8SC2ayF94azHFgjOhsa71
VI9FAUpsV9k0EA5Wvpmg3J9V6J4H5crELGwYGtE6ySheDSN0UVVaZdUn6H2jhK9eCSwWpp3GrfKJ
GGZSgtYZaKNOb1LiJtO/OREatKqOpZ/1c8xSoW6nNFhy3zctBBY0YnUsElkIWzQrEkFTHieLN5IV
h7G0mpRPzdupnc4ZmoZw7ZugyS/KypG/cBjQgNVNe4aieIWGc1s8SVrwMurjV2qM2/tTstQ8tSV9
yR8TpkTzvQ6l8CfVyOf6bX0tYJmHfyMZQQNOealJhonB1mRrhmz4x7LpjPsfvrSW1AW+9gNWhbQL
REhrIqOaatCk72xl3yx8NQ0oBa4g5UHFOrpqAxqxnNeHDbuynEuZYhpSmpS50MXzngxDfbKHE66r
gqi1eGPJ9O4r/ojeuNXFXQqMaBho1MWQta8xkOjVd6IBSEkZQmUDUItBqqUfI0BMK0ibBVdDg0Ex
IEHm52FlJHUzFPKE+2gNZ7Gw1JcExlXsKPcNlA/SABckSLdvzqibbhTL73xrbD+TbAUZvuDNLut1
1UkBRWhJmRggriCoGjWfvtJAO/vpn4z1cg+/ajwtk3FzhloAmDNyPYLAB8q1Vm4cSxNPbeCxiRiJ
5ZLJVZ6SHQtLchgnM6tiZSss+LULpvvqy8czUli9HENlfPpIBChhsY2WZZ/hmDzfn5rFDUFt5FyU
c34YMIBmNKJtJoO9Mdbrr0wwZKfUFBO6O7GxloRaGA4N5OSLLPWzDUxpo6VHYEdscSVYWEqp0ADO
KZs2Ys+j5ahqSMxsBcgaQ/O3S3dN6ygdyufrgJTtIZe2on8Mxt+V6VuwWxrYKefSFJ45mFZtQuRb
T17ah2TQ5B20GA7DZ63VhcYhwlvZ5ku9zfN6ZQ6TkraxGmKx8sZgg8CsxcIKpZU5XDiL2LnTq8bz
lBd4IcJQJpMFxJqMZveQHiKTXXumW/r62d9fdcDVOQ+it2Jys+5lCHCLc/LRvr8OS99OBdhBJE9M
E3bwUSNDeAU0e+ILkw+kzfVzJOhNCPWoblgrZls4oGjgpnLulA662DC2+MT5UBlUPgdofRXsFsPq
uW0+6rMUuI9jZZeNnclFtXZ/nEs9U7F2MRVqJdcNcMo9qqlF3LarFfjVgiOjoZpZPfRhAllut2Lk
zEjwkgTh6DbaSoOPM0tWzSQ6V1bFN5N+fygL2F5E83+bQ5kzG58XYcznWhWcBhQ6wPJuFA1Vgh3p
Bg4Ry8THbsyPKtTOOVQztEX7j6/w0GL/u3cAJrP+7API5nvpI89rjVXuOJQJfUyQQYrMZG2Yty1T
pJGBQVDkodShn8FUv3NESqWxiaAYsMajtNQ+5RLijdoXZYN1q13pc4pRxdvjYQ6sIONa2L64UJRj
QNo9j5UeQ2B/g1fJirazDIIqkrMr/VP4LtLYv6SPzxHfz9GkBoES43NNNWChaESkCUXLoS/SIFdQ
9LDnvurHWJ/21bPwIitQQCns/kk2hF1sNGaJrHsQmcV2lVZoPj//G3qLKhUYRExX8rIvIxU5fsjR
K39GsJf/kfkX/1yS6PyYDod0VFZuVrfPVVGl3AJe29tNJaKzaB9q82j+7ZIp0vi9FGqGRTag4dRN
zdIozPt7/7azEWlA3qSEPATgRXwv966c7Z5VtL5/jNSApHVLynElY3U7chVpftHSlyce9TUI9u1R
8yG6Bz4l6/4Ilpqef391lqW933Udg6azQ39qyXv/s/aAvLCWNDoNQu2yyvFoeQIjCkQr9bUE84Kn
oKFnECMfOz/EXki207ZwVG1IwaNVm+ev+1Oy9OHU8T4J7ZAOKj78TYINsqsv6kvfTZ3tLZc16SCg
3WSfkAEC5K91TfDkB/jBiiLUAlBKVKjNyiiB3IBuFbkmc+MwiOVDCx3lJmrqrBLyltamm0k5nHa/
trGWBkXtWC4olTFlZ/tB/Wng8NseyFIMa81pL7VPhfVj7Q+VEGOxM+Rahv/j7Mp2ItmV4BeVVPvy
Wlsv9EYDDcxLCZih9n2vr79h7hyJ49NuS0g88eB22c50OjMy4vewXu4lZ3lSflYk0mh8XCbPUWzq
mL8Q2UtnyxsRpAE1t0J6Pc7RaIxcGYZyP/QYfujtaJOvm9Rp1hAUcsN9ZzfgR3/Qz3XB8Z5fr+Qr
vprGyYXojEN9U/+q67yIK6OypaNxFC/Gc/A6V9C4GZxsceaBy9LNMBUaIaf0TQFEloKsUrozNbT9
7ZPmIA6/f2SINDlQ2wrtkkrkNOuzrQaIfce2R8xRyq9yZPy5/SOMF5dGE/4ES6Z3iY5vqDvTH8Lu
qFioBhsywuG2huhwuo17GTpF+qLYhlH56SRtknRZhUHAce/X3xMajZhrw1ZuC11FdivWbVSlbU3Q
7FjmQRtYm0Q5hanBNRWTAmtp52v1d/ckcN4PrHlTtt9MQvT/yq25VZHgsgVuUMsIOmhY3ByMaVDJ
mLK+6kFDrXpLiXxH7TeqzYP0MyZP4+KWWh4N7DSSc1DYXJ6ronZKS+FYImPJaeLZNMzlqRtiMv8U
jADJoeSkaRjukGaandqiUodImHaKn3ttiQSxsEpSW97zLj/WD5Av+hYPBNOSxGKKH9CWKV+1fdbZ
QlLrO71Vst+J1iybIJUNt67MCuCiOOSEIazYnAbODeOYmPooSMhPy560I9oRstt57QPHlzAiNZ26
1E0pU0U9C+XdvFJXkktAedrW2tz2Iaztpm72OJvyMJwwefNzsav16MKGfzYyZbuqpChq02HkbCPt
QmjKD+efDUzZrrB03SxKkYxnI6JV+aHYhs+3R2ZuJXVlm9Btk4I6lne9s7j5vnWMF/EE/un7jJNj
ZcSsNBxuqJPMkDr8AKSuN7Gn7KMzF1PJyHVrNJxNkLVQ6UwcFMsGq1jitIotv8jvHWBTdv4MMU/e
g5f1FeT/3ywN7S5RXJOttXp0taA2f9e9he7tPWCcdhrMpoZR0OglPqJo3BbQXEibg4TV4cFcWcMT
n/p96qJadOqMqVcv1W8wUrxXl9jPOeeHtS6UpcZh1fUgEoAPeMTxWekg2OM5N1aApFGGOjTTFHUB
xn6R7vT9XTXY74H7/Dvww11ykTywUvEoW1hWQAPWlDSLlhE8Xjik81Z20qfos3eDkKv2xOD71WiM
UAqxpz5DfLmzHt4LdBqCGbZyJYh7ujJCvefoKFiOottJ6NTHCQrtIyd3y/wyyr6bvFXUfgmw+y4y
rJBlf6i3wqE61JWd8hrXWQkPGkUUg9VLTMnyyff5DPEsyY4Q92+Ft3O5nU8fqQPCqPHOaWxX5tUo
GAePJlZVknkK1RqHQ2vX6Tq052NvrlVe0phhMzS4KJDDxhI1jB4eNL/yp/Xw2eB5dtveGcEMjSiq
K8moqgGDy9vqNQLOl8dIyGgI1mgQ0TjIw5SYGBlVFWibnHtHe4020M3YjqGLTp9tBimLBFJqK0h9
30le646b4EHxjM18X6+RTP5UatvYVatpdFL/9teyNoryEBYoPwLDwpxqb34Tj8aqW/GiQtYLmsYd
qVEv1EGMc6fY/Wf9jGdbFtsoJazH116BJzXWaLK96EfV58FOvljXrrzaaIrVpdP6oUjJEn8OfuII
4B3t76ddEDmgRN201bZdvNzT7vXS/shcMwFizHlPHWN2lH0v2+fqNNi64gBuHf/+2QLTwQEoIjLd
wiLoe+kRrW8by5tqTkTD2jzKe0xCO3YTcVu66Vh+dieX9vTnZ/OmIbCyMFRDosIzNbt8HXvJ4kro
DeUJhzNmTiNgJ6GLirbAzNExHh3BrXXpnnjJMoYB0yDYVJr+ztwYJ39swXGyqO5Y/zCLQkNhKz20
lrrAEVPspXGLU+50Xjg4+YbXkslaGyoiMJNAUAbyA0g3SWDmCj6eOHvKiK1pRFvcJpGcCxh5mCTX
HF+C4k8U+7PKq2swaMU0GtM2oImmkXtEwsoDUW4wVxIagzxjP94NB5GXmGN9BRXHK+ASUpcFXwHE
fxjawrPiGw8gjnsO/OxNWoWv8jHKYQg8LCvjtqEZHs1CzoZSxe9J4WJH1ikQWpC++EL6Ki+p0/U8
fh7m6lHmDEaS3lDID5mXDoANgKG6z3YT7a1XHkEY41NogFuohX9j2SS2ZUTJxr4HARlPXJ4VzdDg
tl5Sa80iobL4qTrjH/l1RK+Z+DwceEp2DNOm8W3RbNQG+AqgdmNMjtiETtkdwprz8mQ9V2iIG+SG
1GwiowO/1F5AYrQgvajaNa6EB20r2hknR8VcJ8rC1azPLaPBD2l2N0AccZWcAUgApoIXw3xN+co9
SNM1Dg16VUryiu697gEZv9qZj7Inf1a+gcbOrrSHTX3JvQrh02z3m2z1FgBilh2kJ/HA7TBlnTbq
hTAJlRYvPSYxNa4R2aLTg9gdZGCll4BaODc9yzEVR4/Abi3emb3DayhgOAia4bFSI2NKRxzDHgEV
yg4NSP1uX+YsE6XBc6Y2pqpBIk8CyNdPj8lRd8fH0mvveOVJ5uGgvECs14MWkVNYlgeoXw14XRlQ
nFXWMZ4f4fSop09m8cMIgobVRVrRT0GOpbKOhX+qd28hJ65kPaloUN2U1l1h6viMWLnr802W7bPo
HFiXZNiMSeyY8i5KO7sfKqfRDop+t8h4Mt6p2rZWt5m4VfKFs2eMU0gD7rqxma38az3f9H2wkk+9
r2U2r+bBOGs0yK6K40iAI0IIps/rWRNeRcVyszZx80B4uX3oGGlEGms3iUIkqC0xo9gmjNzNBYSk
zhOfw5oRcNA4OzUp5QB5AgntSIYfn+t1btcH6QWv4JP6Ih2yc1KD4ldcpe+3P4hlRTT2zgAzO9Cc
WDQFfKuKi+Zzxc2dYN3DGYIP6oe/QsUJRRkn5azgs/C2jrzFNvbaYfGk+86p75qn2z/COlxUdF8O
rSaJCX4DWjZO9tg9ol1zsLP17dFZvuDr/9+SQ1HWRqJM3E1QOlCN8SQR9DGIwxUneKgDzkJ9yWtc
uSxoBN5gDEU9ku2ozw2gr1sVni05Fe/lykTPqVODG7bT7ZP4VB6Ku3nzLDixN2yGd/1Dup+8Dp9u
Ly+Nrx8KByWl5M8n0GEIt6PteOSBBFnZJhrL1wt9PIC1Qtrh7tLQEHzB7XyvNHa6QFIaAsMv5SYf
nMiLnnhxPmvxaRiflkmyZJDXlWJDvSK3CxQKlrXhNLUj8kAarJhDJH7l2w5LPXoBQ/L+br1gtYB8
eISyOt5D5wh3Me9CZAA6NRrGVxa1JsTkJd6546H60FeF3zzHQNVYq+RNgsQENzXD0CPTRPXfH6SO
CwhXiDOxHsb75LdSubqbPwLXCbW4AlqKuMreBy/9mAc/PXUrnrUznKRIxRqt3kSLRLKRxSb/0wNn
d1TteTOuO96LleHoaXxfVA1FZNVYQgQVMsjsysGuHI6ZsyZPeZGmz9HaJOKt/QIhhOCUuV9Rofk7
3SmIX07itnjt/PFoAq3qFAeR1zvNcF40vM+qCrEZyCfVn9NOdeuNtAI5BOejrl8qKo3kU4Ol7iXi
VKJH0VvWzaFD6yJnvcim/tdhqTROr6ukoCtzbLZxnCAkb8z2h/Ye+MGps4P3rOR2MV5fIJXG6YnL
hDZpkj5H7i1fFetwPzj948Rr+ru+7Sqt/g2S7LiDei9ybyM6PQJ3ulegFiC7vG4p1hZQzww91UZQ
tmP8cUbHmBLZSnxclD/gPOgCg7MXrN+gzN0M5K4BfRXCvAzcTgmuv03pW5ybiREoqDRUb4k7S0mI
C04zW/9M39K1fMxqp/8Q3AIx9+3jxNplKk7o0zqvpQg/0kFHAZ0YJa4zKBzIPytOqTQQrw8bfWhI
ORbtfWjFsEWCnudp6TBuKZVG46VguNVlcojKw7waHd1J9/1HuxFtk5dvYWzxf4B5tVoukBRHjEPa
JLRViXhgsI/Vo3wUQM+X4OmT7WS+KBvr98g+fbsSu7JOVE3CfhQf+XbyW4jqxHYAWpxglW//LJ84
y671VvM6IFmHzCTz+PZ7ea8vRU9e48Gv7FQuDiDc3vyR/ib3vMt7DzFsnUbwxery15Xo7bvRn+J0
n1mxq+l3prKW413YdRy/y/oh2ujDrC8tCV8jmKMjBKu+EG05uQskwPqUtVJaTqPzHj9feZcrjpjm
s5XKeKwCcrR7x2z80EeWbzvjlGxLSDoq6+gVgpmu4lqOKNvtsbATaMWenpVLdF/6MnQlf2TANNut
NHfZEpHrADqd7QaoImepDglkFG4P//XQuvaVlIPQy3hRGoE4iM3yLm7qwTNfhxxBeFQ6nY+cePa0
nGLX4ECBGP6Ipssb40FvC3IezXu8+FoouRrIAauc0VnWRaUXNNlq6874Wiy8vdajP114Mdj1EAmQ
1H8bkjHOZW/NWCfjWNvig8xFe5Kze2UDaOTfIMpTBew/7uFtuIXy9+b2xjKWgob46UqUGi1JUdwh
sau70ucbN+Amkdu1GVNhfQvyA1kg0c/oQCjnYEDDeIOA1K1PyS8eUobluGhMnyRpQTC1yLZnm8Q1
vKxZxaC0M8/oWL/rDfv2In09yq99CnXDg5WwGk3yjB631otwHECL5TfrdCfvNGhleNWed5Uxzj0N
3cubodET8titSpsom7udLcaIeAG9vP0prP2m7FjpjC7JSLy77IbFVW3R7lun4SR1GVV2lea4M6Z/
Uq4pJBaNd/0y3SVQXUxca6/i/tqhA2wbPpRHXFzzdlqBcprnn8hOXNshyqSVLjazmlzQjZ+fjbtk
A8Ys9amObf2l8dqdcjHBeHJ7CVnhBg31yzpTVqyvkDhFvJf/GqAsYnmogCEvwQkpGdb+X8Cf8jek
tMqjGXV2Otx1PWeXWGNTd/2UdH9THdXxWeTqRTNOLk2DJxTG30XpveH3n/4x31UOj3SUNTb5km/R
yWCKYr4Qq2i9elv8Hpzmong/S1+pNJKvL8YCpE8YPF6HUO4GLlRu3NTXOKeFEYvQvHeztVSKQB4g
8r3skW728Ne80T559z7rYqbZ7xS1GjQQmMm78pK5ouqGM9K73bu5K2wjsdV1+dwJ63nNBbizTg/1
Ti9DDaVkcviz6tESUruStpXFyzcxvJNOWbEAbcdwjjB4DUppNHl0nrXl3cwss6VhfqDI+VuKyWQb
tT8iddu9G3uw/6evPFE6xm7TaL9SMKu8JJGFvh9eXyTbKF3dry6825qRKlNp5fdE7/6iHYJ9Cgmu
BjRpi12AGc1w8w/9JXfH9W0nx4hjaMSfaehjOZK4AH0M3e8Z8qF7rv8kd80VX03T1cVNHs0hCe7K
z24HkmKSS7XAihRH6NDTF9f6ffsbGKeJpqqbQsVcLPI7hEFGWQO2+Fm/3x6atTzKvz0SKHVLPUhg
dfJqke14Z83cq4xhYDTQr6+sv0eo/nxHXZDXIs08/pThTuMiaiWBmyikhDKt282pXaUrKMaMz7cX
hZFiVWkesFoU/8LGKtew7Ox1dlrRHtzqNZ5XQbjqX/FqQE78z+2f++JHuXKOaEyfUHUhGuexvzAF
s3K6k2H3W/yimXs1JHw/kGQYP+IU7+bqDcRPULTPd+J6Plr75iCcbk+CcRBokJ8sS0FgTlhVAfIe
MbTxeNl+xuGl8X2h2gVmSqqSnavsICDXAW0LtPDtWbMGp0LzVKnnbiTlNHmFLig73aGwz4nEGHc1
DfDLhKxVdbIpii0lT8Zddqf3qyh3gYW9PXfWipMI8FswYHZDkE8EX4Nsm/QOGTDNiZ5uD80wPRqs
Z0DD7P8OY/ILN93xvDZrxsQPfpvxmEvRvAxYEgOk6a+GI6U2D+TAqAmpXwIT38a2uqgPgh7HZHSk
l3Ad7KPjuFJRb0B5bA3dyK1sFyueFAkDzajShJNtaepISuFLxBX40letUz8tK/NieMZ9dybagb9Q
wvHMrfB6e0NY9x2NwFOl3pyFyZDQrrdAsGeF/snX6RD7y7FYyVveu4VhDjQSr+pA5YJudGQbfqWH
wk9Xae7wwg7W2OT/3zZoVqVWnmeM3ZwU8FyS0qvC48pl2BoNwwM7Z5SFKcYGcdnWdKO3t3nFkxNg
3RcKMZJvE2/A9JelgYZqo5tBhx7y8H68Gv34tT3xQm9GtERj8TpxCU3oqBKkKuLibeOZbuUdQOVy
+/QQj3DlfqCReFMvt8tQ4AvqOHKW/lMdGo4PYiX9aEHluZAXcDBg5grEfmyptyc/Ct0ciPzdM3Ac
aMpM3uTjU+CA/Vf31ffpEOxmv4H4cemFfsbhpmDuEXWnV/EcSQvK78g2da7xYqAyOwHVnr7yoNGs
HaICcl2rstGs8APmfvzU/Nr5wBqKfnZ/e4dYrxcajBfNmqUj/4TEitNe4vX8Z8E7WjobK3UdOPDC
zrTiEduxFotG5hV9GJSBgG8pM3QAtpMjHGqg/W3taX5fOOEAw9ppcF5jCkYgkhOd2t0GHFoo2WD3
by8W43aioXmiEKBaWcEX1oCVHnj3NeNy+gquvpm5oIGtWA7h0q0XcG2/vJnn27P9cp5XrI+G33V6
gOZaySQmIsR2/Qd1MWl2PqSXeF2uGnQR/Z7O5kco28MqODSuuh1sbYUWQaed7fJtOeoH5RVkMaEz
fT4oG3l2BB+8LsO+4EyQ9eFUCJ8qSjX0KQF3y0h8WvtszTtprEMg/9tzju0oihVpaMlyJ/cMAAyU
C++9zxqbsvhMsAwhLDE2wqsBDJnNm+jyinSsFaGMXe3CXg++4O5ufe7Qh5F5t88CY9I0wm6pJ8XM
F5xc6Sj5xjnzByfgGMVXbHblmNEYO7BwZF2AWtlucgNAdUIIvAlOdzQn1zr3K3WL4kRiG/p6UPDw
gHjWZ7wZ1pKT7I2H+Nwe8q2R27lgW/M6+D1/NIfUDw4hlPBAeZN6+rAagdlMATrYmL8E9LzfXhDG
StN4vEFaoiFosCB4sTwph/IEfuDbI7NSsDQYr22KBqRuGDr/TEBdHrro+5A+TGinyK/Vsi6Stf7R
OPN7AiE8+xNHE/wHvK4D1mdRIcPQ5ssQGTicxgt6Gh4H/PKf25/FyvPT+Dyx6804GTH06Bi+8ABw
CDD1BpAIxWpY8bLIrHNKuYSsSeIwUfAj8QGOx9O2ocO76IgNXTumlE/QlHmsMgKSu9Rv2trcElr7
fDfseSlS1tQpv7CIbdbrxJu1noKWCdQN0gDJ/durz4gzv27Ub3fEBMGkuc1wqxnSALVRMy7tpgqe
pXECW7YkAEutTPagtU8/+jkai4ckl6pNDb5FsQtYrGM0tuq+cjuGWGeJxtElZtC0PRlfs+v74lF3
5dO4ScAEkN3zqsKM7aBxc5Jeqn1NqnXzNlynDuQeIMNze3UYRkaj5UwZKiRgeca9tUu91MlPP3T/
NEAuLoUsUckRhRuN0R8GHRhOIM6aMvVkN1pRKqYJCz7588X6pTk8RAFrmSmDzasobjriFRDSyZ7l
od6TQ63v9kKzBqdMNsubqBUJIi16bEHksmz5vQlfGbEr7kCkzBXks6ZQqgiOhpch3Q3CdoncYLZH
yHijdPZR/rIOEpJz6WRn7bMcrhewDSe2/hg8ZOd5U7no+RG3uujEgStMKylN8cqXfwluDgSb+DD6
XedLAP7Pz/p0l0M/w44e4jvdnQ4Vgq30ndeHxNpYKmJowSQ1phY+o1kuKRZK8cXgtxwpnKPOqLsq
NIDOmPQ0L8hlBmmf3F2OaJy0hbO1Lw7BAyqv84ZHCHz9QxQaTddmSTSD3Rnow+K0kJIrDzhx/Q2q
0PA5DSIh5UKC9viMXeGczOv+WKFBc3WZSaUqYbboBfcId165E92eAwVjzZi6xEe9npZUREAldLmb
FCdDk/2fGJRCs9n1WliGC3GKhIPF8Ft/8XhNKddtVaFBckEzq2lqYUXuAP/ahp60/VkXN+q6/w7m
q0Uuu5a8j9AKL9nmpvssPN4twUiYgx7m34PXrdHNzQD7kY7q1vCXO3nTvoPBC6xR8bp2a5+XTWYk
0hQaIjcrZikaBJIsR0BjlKva7naS/SEqDvquVjw4Bjkj/3VrCg2TM7U8MAPBwveg2v9Q8mSkGbtL
89WpdQyBkQS7u/SO6ql2PIDMhXefMpKaCo19a4hmj0I2Qd3nb3OL7myEzMJL7oHM8ZcG4nTcLbEt
gFzLCTq7ff+RMdBguEw356kgQcj42dp/RJCE856fDO9A89mlFqSFJ/KMay+iF54BxNijdYG7XKzh
qcvcEppIFjQsV7Gpt8Gpetcfc8uOLqIv2/khvuSRYzxKr8VeXU/e7bViHSvqmo+TqcyrDk5UhURL
w+2RY2SEFJrezowEZCnISiG7HNv9JQXdQP+i9kj+Ko+3p85aLcrCe71Kg6DF1GdAC8J9ummcaMOz
6q/U1TV7o+5fBUkMoyJHF+Uv5QV9/cK628V3mW9C2XNUbSQk89F5GgrHStwBBaqDsKlPwLutW4is
PErQdX46GJxkPcNKaeibni/dMJK0R33pVx/FG/pmVrcX8XoWUqGxb1EyGjIYGvB4ioL/l+5TZDoT
cZNwDhjj+qdRcFqaIQAgU292sf1Ht3l8nqxxyf+/PZxqM6lljSQ+ml0CsJXCrSp8ZdGu7DyNe9P1
uhFlAyMPmT/LoHRwGvmU1URVdi/+VsudKvmzGw6+nu3ne8ONwDIRZW4DXbPY0bttIni8lmfWR1IO
QQtVq6lIjQYtNe6f4MgDELLOE2X1cxqK5URM56L5YHd3XicOAIpl97Tsa1gMZZjMGFldoTvHBfrA
k1aoFjeOxr3aySyvbRBl+GJbV5UFIPwufJO9qXUk6Iw/GqFtQjXMihzQgG7kfH3bPlgrRbmBTOrA
DU2OWee2dvOuusXW4PgvxtA01s3INLXRRMQNl/KQ+adozcsJsiISGuI254qRDxF8V7Qh758BZIKg
HdI8EOelgxNXdnfmiREwygwKTXMnNiZKcDXZ8PsGsB8irKk5VeC8ScVOfJbtfhfsGtv8mTfRKasf
zcboOgR7aDyfNvpO5vKxMvygTu7Hb+4kHeVINkjcj3f0PgZ/2C5caatQ4nKIfWVNr5xaGgyXFUa2
xCYWStzG6w4QrNpuCjvcjSDQ88b3+jG4S1YQFJe3mdPdc3m0rmfHFBokp1ijYSYzTlm1m3aEYEy8
dJ+qrzzxtuSr7/3ah1FhvCHGoyxWOG3jVnHn1/R+eVxykNom453pjHc1GvDdWbWndfFsTR4uRqU+
1H78oJ5vmyjL5+iUP9DjuFQKsrImCA+ADAv8YW3dq0fR5VEqsE4H5QV0jbC0CTgdo6P4GmgbSCtb
seVRgDDcPA2fK5V/qhrEzS/bhnvoGC6GxszJoT4nLckOlZd2FTvGKlrzwJeM6IuGy0lpUvUTyR8Q
rAjhMUsy8IoG0EK/vausNaEs3RotNVRI1hVkJan3XJ5uD8taEcrOiyAQMjCWkrhUkvHqtPb9Ruc8
71lLQt3WSm4titLB1HpHzqC1Jj9iL1fBDxeEurPN3hgTTcOCWx/G3bOBfjj7Z0si/9v1jdLUZgsh
BJL37aHdy675wSmisxaEMsw+mgqh7MliLygtfKB721ppDi8OYG0lbZRmKZSQCEfqvAQPR7orN+qa
FxYzwD8KDYAbh1QXehL+j455X3qTn7b2/NkfIl9/HC0b2VDZzyvsAQ/2yOhsVmi4WzRJXSgv+MXU
tlRH/NPJnirY4V58EH71u/6Esvep2kwvxUhITqbUM98r0bl9BBj+jUbEJUkyFamMpVwse/QSf/wo
7zsvfuHFsYytoknv5tIcxsnEtV08QmUdnQrjhlcYYyUyaVScYQ5TmxDfPINbfnJryBEAYuQkb5CL
UI+yX5u29DPn8cVw8C1IyAexL4MAP9X4CzlzH/gJ3uOftUSUeZdZudQtscLBj+8Mp94gdOIYOMOV
0qx1ViZEUT5g2pot1854SAqPx+9K3OaVu5/GyMXNAvYYkmxXVeSOzMit07Mk8yycdSwpC8c7Ih7G
CBMH1Cc6DY+hrTV21xBe/PvbB5+x6jQILgUsUZ5m/ELnQgO+uSs34Wgrm58NTtzit+OiQBdKMits
qXoPfofWh1DlhZf8Zk2c/P/b2CX64Myc5Fe6XeFKZ/Q+ghnj9rQZe0pD30zzn/evAJaD8b7JHjrh
8/bQrFlTt2+EJHW3kOUet1+C7fVGcHkr8gVsunIWacibAal2TcsU0g5iHRcXwive/KLjCSqZthr6
velEsh3tG2d070ev8sMn65eC+ifKT7KrgBkhsDU00T3f/lRWAomGyIW1AkRUiGT/pt/3ulOkzux3
EMGoNtWL3volSMw/ewB31ulTGtth7pQImh/6nX4X7Ts3fSgrN0rtNWc2jDczjaprC1EJ4wqLgyz+
jBb3z8XNfLzMHNNLQPqyHBZH2mtbSA+3T2Aj8Iu9xekIZYXnNMGdKCtxqZYocYuNvbim7gx4ri+e
vFYu4cPtz2M4Clq41YwXsYQ0Cu6XyC1cRKL6ZtrijeFLHFNm7SaNpssmcGEmCtZv3haP5TZI7NQz
Blt4McuVNfqadM5TCEcCR1t4wUF81nq30B+EOrTTY1+7YbNWD+q8MR0BAJjV7a9mhFc06o6IpkdN
hYW9RPq5BXKtuFTSnuMZv7bnijnReLtyMDUk7lREs40NyAn+xGivb+tPxR+OemLnEJd8t56it9Ap
nDZyhtemRsOm6FaXrELLK9S70GYESWhv3DR7gZM0YeUbaKheJyoGmN/w0bOX3lebzAV5nqf6s48s
P2pfmIfPVTRhXJw0gK/vxUKfOyxB17yohunUUesoRW+rXII0lnHQUD7NEiK1JijNYhdsAQY+g1wh
u4O6BY8W+Outd20fqcDC6pIoMgac3AQNQX9Q3HGUHnXNYTOhjiSt+z/ztKoEJ0VPIViosWfeeJ8N
NiJBvfSE3xZOOkh2/OgA4O3xObpv77Rj8rvt3VS1wz9x4tnNbFcXvbKXleibvvienRXT7Y/lQ5K6
VbKa19397zrgPLK+rqFr30M9V5LW1CNjxKZcIKFmqn6u3yU5ikrSsT6EnnwCx1SwWVbQ7iEsHvCr
srlK0XYI1P7oRKOf9AikwfHUf0prdGWjVPo27ac/SbTu0Vvj3jZN1smhXj5tMsVyPqGTYvIlN9iU
Jx5ygnn+qZholKD8KI0YuS0gjhDeg9zMkTfaalkBZnOWAS3M/d+3P4JxW9PYwqw2hT4iybbgPr6b
bOuXvuZVwhlAIYXGFiZKLEkGqTs24DMDRDReZ36C+m9x6J9jzhXM8I80FFAGc8P/qyYleD0c3HUu
DxLGuG9oJGDTtOqgxZj97MwXaa15IXBIpq9x3hms4akwaZqXwsxzDC+EnvgGCCWIZ71xvew5G8ta
GPXfwaPQN3o8E6QryNrX9f3goCkjdMeQ895g1d6/nmrfgtNsDIq6JzTZxDCf6zfJll/bX2iq3Kno
dvwcj6nPKwKyloryBsVQqZNJnmS4n8xLaKNV/HXYZtsfVkq+zu+3T1F6EQSMKTFkonG8jzcgMOet
E8NJfN0J38aOIDxXWTXmrh2h9uO2m5zjfVi3Cg3zU6Q2D8evONvJD9YxAETVcEq07fvT0498Aw30
ywQ5HPMAvoH0LqgbUhQteW1oDL9DI/zKPh+FdMTYqumAUdZZagctes7tiTMODI3xE5u6aHvIGYJ/
H7qPEGOInTRz5J1kggj/9k+wnBsN91PMwWxrknYFMW3rqYUXe8tqyBEI5Q8iuOo4QT3rUygzxsO1
EnVixr3TuN2u3hJqP0L/9LP0HU16NyaZZhgFxh+34VlBzNAT6ajuz+1VYjghmvHOstpUy0nlOUTG
Jt0WdwEacnP/Z4NT96+YtovRWhhcQ7LMqbchKIn34SsPjMOaO3UJC0WatxEBR0KsBWyRIAGOURBo
OCtz3S/INDTPlEs10Uhic/K13bRVnIpTnb0+bZmG4glaMGoxyafogOB33rBFGrN8BCSfG52Q9f1v
cCbTmDxpLAtBIZI8oF88g1jwEbzCsT26pat98lwyw7vJNEZvyWOxqsn1CBDzo7FOz63zUcvIClUc
1SLWOlH3r6EhYDYrOP3yosJ2YVR+d7B4zpm1RpTZtnEoti3JiotozBMQZuNBDDz8TnLMu/ZHoY9M
g/Z6S0vknAQoo+ZPIByD0AhAnfkrr+h33UXLNHQvKwITbBUYH0z4GB7y5g6PL481NGW6mqSPeU38
AmQ9PNkzzrPbcc4/ozAu01A9LWz/wt8bFy+AeZ/vF8uFEVRnEMz0n8l9zKN9Y3wFDddTFfEvUkyx
9S0kQdADxbvByCm8YmM0ZG/OxUbqZSxQs4P6+2ZY3XaZrBmT/3+LRiB0LQgBQVXEIdgo6x2YPGxe
7YrROiPTkLyhkGZ5CnFeeic8WB8acNbWR7CVj8EuO5Eq3JLbOgDm1kl2RV+58Agxrl+RMg3YU6Sg
Ghdy28+fy+OwFp5mF/yRJ56kKqNoI9MMdVVQpUZEUJmKrR3bN1w1EP2VvXEL3oR4TWizyH0MUkZc
0fcy6OnX8Y9uOJlmpUsafTIsUsgE5UqB5j07euu2ObSXOMeB5WVpBF8kpLFoZsSFOM3GeK7PCUT+
hkt3z8uQMn+BsnRx1gf0an0d5OYFnRHQkf4o7syP8sTLwLO2n7qn0ybrlpTcpK0Xn5dN8fBhbJXU
vv+RxdCovKIOyswkVbP0MJ7TnbUCHOV8e2hG/VGmcXlmo2hlRkJIIA4iCMOdRaLZC8iLCBuJ7tEb
vUXMx/GLjGWiMXq9/s8yzY7mI6/5gdA7cxSnmTgvQtYPkEjnm2+p43/qf6Mjeq0duB8L0s68VhXG
e1OmEXt5IQeVMuAgAXR5l5n2vEI2bdWljizZFRSt3Qj5rife65zhKGkV2kq3/kIIeqcGAE1Hzp4n
8c2I/GiOOiUlffvETaLppnBVV9ryvDvjTSLTwLxBUcVgJC03KCucIhA/vrWHylfdqLUNLNvr7XPL
iJwMyqS1dIYkIwnNAPlxFFdO7NfyGHIiJ9bCU9ZcSnGfhsTZDn64Bu+osK1WvIwOY2wajNfqiRga
JKJvdTtCCvuL4ta7vSissclifTv9vRlGXU48afHYIWEtH8VHnrwja1tp+B341bJZjLEmierVs218
6PAXjngcKzvuncz7mdSjTAPv5Dr+2xcjrkSv3LZ+ceBBCFnLQ0Xbg/jPmYkeZS8HkCNbc2Pt62Uv
mQbdLeMgCQu5AORVt4FYtHjRV9MmfxndHJkodMO/8phoWE6IBtppyVjJ04BHQ4eM70rX7eF/nF3H
bu2wrv0iA3K3p267p/eJkZOcuPfur39LufcBuTpbW0AmAbIHkkWRFEUtLtZe5sp7lDn0T/1meiiu
yVEVFSNzYA8KS05XkUUbG5o8QhbcRjZ703kdzh8v2saefJv6WSZMmXCMmsXXad2aRmi1B6DNfXOH
7hCnDjygosJgztFgsEZtF//FPSxuti3BJtYFMxIlv0OeKCy0Du2z/lsfqX0hGruS96ovIsni6C0L
rgu7BXR0NBOv3j+tILjP398v+wuOSFhoXdlXU1FSKEjxpbjqltwgB+DXQrYO3vDsYSzXjV702M7F
1QwnanC7zYLqNQlEoSNHX/4hoUtNe6noIbDiUr4N0SApe1AcEQ8I7/OZ6/Owomwxo0mMxSVPxZPm
glC9fmquRbUWnKIlhe08a1f6kjY0/VhXNLsDYvuicRRQ9Rw6UD+havrT3q2n/CpySe+I4JQ8ZWLy
2GbSFElG63Cqq2EToqCh8pTny+rECSrY7rNGrfaLSmkclP26TVzKu3B5YJ7LY0nppCG3tCj9Rv6i
Z8XX7KEFeRn0B7NzZj88WGB8qP4I5qIRxJlbLwvIWwuUrU90V3DTcsjigLta9mxfuTaulRdLMAtH
VCwGb9EbonULJpm+wEK8gCJH/RR8P/Vn576fbvyPIMCQ9HSJ6fdr30H2bXer4DgCSbnlCsvvOUrE
wuyKrG9Kc4QSKW6EErseD/OiKl7e0MwhbcPowrjA54OXd796aDALPiTR9YB322GBdbGaVmNKo5gF
L43ZrfyhB8rsarvhRd8rf6S3cVP+XXbCx0feXjBP4oqq6upkQ060ExU6N/n5NTAvXlU6gt3m+CgW
cdetVpwTanKDT/yMvj5aYKgS4fl4e8EE2YR0pV7IGD1DpTogoo6K8/6ymnJcN8tCVymJpSQZNkIf
3BoN1Evnub3NxaR6nE9n8XYKycMhocxno4JX+Kp0tWOtCYnceaMzgbYRJcbcU/3vA+N2SL3omHmy
qEMPL12h0ll/WHBcLs0qF4BqqA6Kw08gBmi38lMTtABLXZY+x/2wyLuFzEkkUf4Jkx450Y48i0j/
eSMz5luVZWpoKuRe7vJA3VTCPjwchfkHdBcpRqdSVLqKFkzpdbKxAB4bfueOWQidmoakGamiL264
N11pLzBPnp4o/7uT6CrR5BqVMxBpCDoP8TvwLYI95Jg+i3ZbmikbhgJj607UORJxWvQTyV6ae1Hi
j7eVTMCctGEN1gMIpd6FNxKI3kU5fc5WshA3KTYKw6BbOSJleQPC1cf6KkYx0mXd5siFBavllqGX
IeU+UB1lowapJ31Tt4ge/HjDM8Y5ZP1/uapQSd6CAaHZgJnDCvK33yGFFRZ3hgSTNA/Ugha39NQr
w8l9kXFSIzwTGrAws7y2civUMTSg99coA9z8TuJMoNykraXlNKQ8jF7xFaFqqW3xFCfKffPUhTlE
9bzNiyLF8K03rJTcfYM3uOiXyGzlu9rsh7fVe3sqUL8EX/6iHnJEG9Pu67JcONb//UbxY2S5nha9
WiDu7KvaL+hJ3zqifANPJoxttl0drXqN49PQg8q1Em/wZL+e3UoAfuN8OovIQql2lKWU3AytGJzC
z5+rQJRc47gVFpCl11YKwnvIO90V+wYXHVFOkyMTFoWVlamST3Tg3lu9mJahov701Dz/ajNZJNa6
RmaFam2aE+xcjUKZUz99vDw278uZQ3NayrY0EoydoQlktc/Q/6TyouvLg/Myd9+Xqh9qWJZzGMky
dEU5raq7Ov2e7KpH/WryQC0kkA7HK7JALAOv5HbVfjvdPhiPBso/5X0DooTLa+DpDHOORpQfqlsx
fHIF4XtKIOL65+k5E+HmkSkX03/q3gs/fs5B7Cq6aPM2lTFRfbXVvqIxop67HTCtcuxWu0f15rJE
OB/OAq/kRO2bmT6i4gwtg+518PDu4F0em/PlLOSqV7pMzgm+HI8DmY+id9PtrxJPEuD0eZ9Of/+h
j8lsd0RR6CnkSvj2v+aGCLzWd3R/5oBjMVd50gPqY8MFgJ/jQV2eybt8Xb0D9fNm+9OLXHnrXVaf
5sgZfemrfBz25S7b6vjXG+ErQHmz0yqvOmgvceFI02MX5DeRHwb6ZgBNxfB8Wby89TPW3k1mao3/
4csNN3gEc5fjL30rYU7iKs1ToBog2spXv/lDRKWbPJVgzmC1ykAfqECwOmAYnWujxGTaieJBnkAY
627XPl3k70DTa76uO9RF+SKqVd5diiVpUxTJIhIt2e58PfbQSCDZ1F/Wh7KNLGFKjeP8CGPpk9zE
kkmpFVUn36lHkHlt6/d5EwvQcefFI7MoLVkus8iml5PKRzMGLGBGF4TLqnh+W2UWpzVqtNiXHmqK
GweV5AzgGDF3mqhlOUf6MovSqqOpWiSa5kISLVXQbxZX5Y0NGuBNvxG9TPHEQ8+MH+4kbi2iSTST
gDvWn/jevKr9tRKcO+d3VrYZUx2nug9bGhs2T52bBvlBBkA03osqyXifzpjrtA6R3lrYWcphggIe
1950vzofZBaXBXLMvDIGSEX/0BWnPuSJWwuvWByUjcyistY5ShKrxOgDLcipd/2Dfm9tlqcYCBtX
v80LhP+GUz83xxKXUt21Pb1xLqssV6eYI9tYdGWRYBDoX1Afx+O8y68Nb0DRBdiOt5fn4O0LY9DG
EMahQsONyl9RVlGCDL7f/GpoFq4VdqM+rzQvZW0K/6MCZakpsGWOrrJorW5Z0zWlVDs2Ug3rVr2b
bkKn3XQiEj2e4FmONaBojWns/2NolM1HlV0JLVRDx9Z/ydcps/Ctro5VI6TnTHjCewtaFQw7UV6A
GtW/sYHMIrSyRSvsMu4gn6XYprm9wVO5SCfpSXVubMaQ61ib8rhroDBf+gEIszD1jF38XB2X0imu
B9NpVcFUHI/NorHsPizLvsYqpPsicicJfOuzP5+a2r+sn9xdpkv84U5JE8ZmgXriY/sgb5Nb6W7d
VDt7l0ko4BRMwZMWY8FWuDQy0SGt2iIPQyc9yeb8Vx3B+NgnN5O+XqPi5S0b0Sa3lYLYsO71JhQ0
AeYZCWPZlmrUKQkR6WVflE5bvgMZ69VjIYg/z19TZBan1WtD0WshZJfXkr8WsbPqKIIrVSezhEcq
jbjOqBqL18qXfpZyGyvQTuFm2uiIV6s7ZYeuFZaD/Hl4tRSOKQeXt4qec+cmow7yhzKkklFYTVHh
lmE+qmACCVFhGotqaXmDMwe3XaIDh6zXUIOjdQyF2UXesPT3H98ctkRSyIph87Ddqur7XMjB1N9f
FgjnMi2zmCzLAOsvsrq0UtNTSye/BlH9vkP7uU8FpdTz6+VpOAcQC8+K0TRK6lWsQXVaD5yDx0eR
F+RJhzHvnES5peolTk+8rLVz5+TV51qL7h+80RnLNrLWkIwI+tKGeOea8OVh5iDIFDg/3vCM9YL+
a0osDWIxgScjwiI7ns9jMVl1Nk/J1OCza68EV8+zeWg20c7co55G9Okcv80ypcWLqRWShE/XQQ5t
K+g4aw0AFNROt85e1P+NTEFJAcfDsTitOFZx/1uxFjKvzmCDZ2CStwvYUMEZ5Mvo9Ixsk0vWu8uK
yilXl1m41lDpbYLnclgbYE4ojUWj7i+8hKEM9sqo3HCHoqqtNTnDXb3tn6rX7D482HfZTXiUbkcA
u/or0Q2Voxssr9qglJncmwSeHS2ta/2RqN6KtpCXl8mxRxbdRTH2+kIHH1/CjfVavue+yCB5isHc
rHW7L9rBkDF0N+eHOUJjMW0E9U5YE3TDGKT2qms15a1KikoQgnICIRbQtdokmoeULqaNA61d9mO5
7C7LiTc0a//okgUmMCzGQhC0lmC3qwWXYM7RyqK3ammdpIFgZI2c4vJmSpEqNfc9LvSXv5wDxpFZ
/FY6jRKy0pCK6pi2E/0xbmXFIYZbPXapM6NFMJgkcGkdwcYWae7vEpsyC+2y9GhZcguz6kGyt0Bg
d1pERZ8cxWLBXX2uj6GRYegcua1FyjeaeYh70zHSwxRNaO4oC0THMQ62zajdmlmH3trwyoOzBuPO
vBsqp78V7ItyPgRhMV7RkMVqPy/Q1qCKaHfzvXqVnKIdSK/f8hch6oe3CCaCt/R8SroBi1AdHF1g
R1wP6l35RO6LY4XbTQoIdgC6RDe+m54FK+MYCwv/WsZmyHUqN5w5euSjO1v9MJ20xgN9y9P0oN4a
H9G1KNXAO+PYlqSEWGamkhSmeWs/d3egQQf2K++cfpOJOlJ+vw6dCRdZAFjVxIkdTZgDrQw0+jyq
PK3oYpx8TjivlVd1gwaSFtLJoH5bb7Q/orOVF5Sx8LBB1vLYStG8ILuqr/sdaHjQXvpKOhU3YJQQ
SpA6sTOr+wcYFg/tkmWYRXXUo/I1bKrH3qle5H37ZqbeZaXguDkWF7ZWFSqJ0BrgOEk3ffWi58gJ
pejeW4pkxTkmNar/P6LjXrfySBsTvC77km84k+Dmw4k6WEBYpMttbJcYFoRlgeHKB+R9KjzSCnsi
cYyFJV8zpGmM9TKCo1Saw2TikcwUHVochLPMgsLMcYj7rsLHq05y1e/SDxC8zbHTbMh15DbgqSde
Irg/cNyMxpz2RllLcdRiKh2A1eKUO9W96EmYQ9ghs1iwvC3HMJosAlDSSJl4GzSFXTz8JTf5E8pK
dW813PjQ3YvKz3l7wpz2c2VYEUmwmKhK3Dl+IdPXZSvgKSkT569ZNcxGj4EHv/CNa1ExNUf4LCas
jdpiyCqbHOX4rmwP+hSM5FXJrrPk4VffzfYgleJZzYYUO2D1d/X6qTSj22m/gvvILCisTqfIsnPI
JKVdLCTHuFk35u10FKF9eMJhbuPyOq1dNmP8BYXIagGyl9RH17XLguENTjf6h9cximLtRvBbHNMM
eUM0d+uK1J37GyseHdN8ujwJ74hjIWJDoRDEOViCdIiurI0KHuD8aTiiK5wrmIGj8SxOzI4VOWkV
eKHRA+AqRROA9lHbaH+XxMX/ZraddF961QqB2HjT0Zjoh9hkNY3NSkOuJy8y1C1qodNFWu5dXgzH
yFj8GCGkX4tsxMvYBCamyEbcgxao/RJcHp737YwNd1qiriTG8JWMfj/L27QItpmjSyx6DA8mWoMj
DJjanDaltHQXXI1q5YpKOXnj03j6h9CbumzNmqYIU3CPJT14KKbOiarR1bV9NYhulN/wojPRBMt6
JiVdOOQloj/9utkboDa+IXvZq940Tzq1W1AZ4MWp78GXl16hTAm0fm99I4QP8UyFBZm1a/vf2Uv5
U9Iqt9GqAJcFJ4pJYHZKEGo4QZZpO2ahQN14FywWfIYtC1NLx77VijfeJLfICtSHZNfoaHdbvkO/
QzdGP+hlY0rCXCCncEBmWc+WKirzvkQ8JW2N/Zi5FpBYAO8Mkd+Cl9nVtlJ6kD6j58s6z7lyKczp
ntSyYcthC/dQuP09Steeis/cJ6IbHS/OZaFqmVVEIDPRcC6iD0g0ESfut137pva1lxI0hhhsh6Aq
NVeectxhL6+JF1awKLahLUgy5pgUPTRBkpCjSWdzku8iFKwcNj2IkO7W0R8WgZpw3MZ3/fsP67NK
HaxjiwqvRICXTxvXikSQc45hs5g2ORr7aSAGHoCuo0P4WfvpAZcRgZToMXnGnFlUmzUkzdyHM7wG
2hu5iU+rnW4qF+/euWfegQDlWCRefTJ3RieYkqNsLNwtaVbSVxXsKTNKb1a25vpcr3gAiA7jTBwb
yenLS+OJja74x46QUq5MpEeBEWjQlGIqj2s4biIr35imeehLS7DxnOPoW/1+TBPZalPL0YKzzvyY
p9gZskeQ4QvWwNsdqm0/Bs/ArdiD6Qnv+KAI0x50V9jcnh5n5/adMXlpktah7jBy/hI+Yrclyyk/
mw36D9nVQUQuwZON8r+fX2e6asQFZJORXd3fE9rHKn+5vL0cg/v2NT9EU6tEXVDaC58StY4UN2jM
dXN5ZM6d8Pvs+TEyeiWQ2gbb+HFJFieV5UCKdS9Uhm0+zNu8Il6atkGFVPjl6Tj2wCLiTLUq0HUU
nqP36ptqMwTN7lHEksDZABYRp6K9WJsNGHv1bBfQY0E8yTEtln9Mnc2szimR8OA3nTNd5Z6lC3uM
cihDZBYMl2gAZcfUcVu38SdCPPAh1Ntr9dquHLRPubfdFkTF22yXLt7kKLdke3kfONvOcpKRKh6y
ge4DemTsUrx9osFp+66D1vF3noIFuRlNqalWhglUxQMverlpBTlmngYxthx3hkaWEAPTFjxz0G3I
S+5/XpYKT4MYE0a72nBQY2wG6JDxBiK6kXAcGwtvW+siyacGn3xAtjrvXWNEy+tfGhQTwZtNrfUd
3Uigee6aR/Du3divItU/ryWEBbWlUE4pQ7ILN6n+M7sDp+LHgNpdUVc1ToBLWGSbZBqgZpsh76jw
3gpXd+oAnLor2rPuOlFL5fPmS1h0W5Ok0RhRAaG/YDCsYPhzWjRnvaww53eWsNxjs9WPUk95tGUU
B1uO+b4K+89zhUOV9IdnNoYJBZwTxk534IuXEwfvQJUzfbyPGhqr/O77mSPXrlVF7ahmzkFcOxmY
x37ZMZiw2La0rfJMLjA0wQ0QVYnhdnoQUbzwxM7YaTxZCRAPGLv+TMB1RIL572V5cO4/hO0TWnaZ
0lXUu9jbqnaNnXFf7eTt9J4GcuGUX/ZXuQ9bN39cb0RVbTz9ZAw4j8MkijrM2HsS+ok7deFlQDdf
Xs95h0b+AbKF6CO+UC880E2wPF0EpjrvhQmLY4vk1JoUqviTTx4bV8MLxRKI4jWO22ExbESWirSh
bod2V4pvMlDuIU9deYOIjo0nFqpXP02rCy3SUhJs7VEDNXUnOFR5Jsui1xJtwO1ZUuhhTut7V2+8
rtyPKnRENfYcZWEJxhYzWklCQxz7WgNPIBqaCF0Bb0f/OVfVpe2pTPpAcpbZQYLD6d9ED+gci2Xp
wyQrKeWsxehPmuSnhmO9CMHj5198iMUkuPupIlpJZYJWBl/Iqa/Hv+nVutFajzi/YyEkFmOkFVgA
CuXbSEfnj+TmV+QokgznPY6weLQkrPO4pUozX5e78XP27N5V/PR53UxgjEmvTfRYzmQn3T6HjogH
hbMdLD4tKbRkyKn5WvJGcvHUlziN4ELB0SOWPay2VSlv6XaYDnkKG2dTIP13KCNBNM4bnjHdqklr
on/vxHE51bvldKOBuvF312jCUodVSTuHCVXTuUBd5+hKrfMu8mo8mTNnbakuaCVOg0vj7+rAYd6K
asd4AzOWGza2PqgRPrr3ps0Iyvff1V0RliQsG+cR2WcMvLhyAS7D5w79CAW+kuPjWWowZKtQYCNj
7Mk1QfQz7vDG0DqzsOCAk4YjJmOyct3LZDCouDdm4Ci72TdRTGffzAI95yyAhaPZit5FNY0rEflt
TVQwW5/Fbt4MoksDp/EsYcFoldVXdbfCLzwNaE+z3tXolKX43aQ5yrIn/idQHA9G6Yb36hOKHDeg
/0QbME9eNnEbebkhsDfOUcki1QBQQeUtjSB6BIdX4ID4czky4SgtC0kzNUNGIRjGHdzF1+8s4SM3
54hkIWZpYejKTJXW+EpAgD371vb28ifzRmYMOFc0ycppsKzdGl+2a13nV7F/eWhOCpywdGFR2xC7
LOnY4OUtPWtx/sagIj8uAYoRcx9UXvYvaxAICy1rY/RI02bM1QYqqk5kx7wNX9LD7NePgtXwlIY5
kqe8yUyJ5oeXfQSef+QWyIvlzfezMylg9Mo2z+vTIso08KIuFnWWRf8vu94zt7gnNXiaGU91B8Za
IayE3iz+zSASFnhmTAZC0pXKzNPcYdPcFSh9QKtWB9XiMypnLguOIzcWaDZJSm+lGmZRXOW1dnWB
q+JJiEWZyX3ZNvX3Nc9Lbqs3vAqsT1EOnu92kwpevjnGweLL0BiBmJWETzf2nd/fy+gt2txflgrP
lf+DLpusQdHo59cP+kf3qKEl4Uf/lO+nz1/GQzpj2lP3/zeOcKMf/o53n5e/nJPdIyx6rGkSY7Hn
nlbKAK6yXBUb6zj6RaDeWB/RsXGVPa3FinbDETQp21b0km/T7z6nrswFWSpNu7dU5IvxLvBi4/VO
G1efzI+lKXl4zdfANN4Ab3y/LH96Y9s3vkmC1th1duTIduE1KsDA5kEZH/S2dvL8wUJDJXlymuJD
U/b2/JJNt2HmLf2dbN/F8gntJ1vtb1duleKPMh7W/FGPg2ndd7ixaWAaX5fnpD5F2eSH4cOcTq7S
neT+jqQo4O1UWBC68wSGfbDjfd/hbVVdvCGrt4bZupLhL8ZLaOwiFMf1eRCj1jn0wnU3LvveOMzp
sc1u0GN9BjW7HUTEzbOgBDqv8JvBz1tvqYNGfs2Vk6bc5uUfeXUj62mNASLqd0sHxrBhr4xNUCon
G9mVy9vOOdtYhJ219FFhUmdxQNNO713E4MHzDkxEE0m1Us00W6YnhdNOR6N5kHDfufzNvBOIBc4h
QRlFakRHB6L2ZroLT7HbPA63yf45qh1pdufKFa2E4yxYAB3MbdUXFQIqHOIXuOcQT1QWz/N1LHZO
aawBWXaETeDYPjaJi3xiHHTo/meEiP4uC4tzCWGBdFI/RnZOg1f1w8aL6/hneCkeRFlRjvZodPt/
Jidmq00bmoIaPfsZKZunX15iWQQdsYYyThrscG31PrjKB6eNmm1WD/4Ua3vTnkRcFpzDksXP2RYg
PitVJcVAH8PhaZUezK5A2vs1qz5NRXWqETXSxXsqpa457S7vCYfNn7DIOtsCGi1VsPFa7ALqo76g
kvw4HFcDMeDg0bZ0gomovZ1xrmyXU13O9WpNsbxpvx6lAg7c3luH29EToby4OsxYehiptln3qD9d
nsgjAn71WJzaQ55v0D1dpA0cNWNxdraSW5WlQ81o1AQ/eBRdXDhnD4uvU9ta0WoJHx8WSeVovX0l
6clfgew5PpAF2BWmssSEXqIrn7j6YbjLXNCh3oF9LfRqbHP/1p5KkSVyzJwlYJOmPIoGajC9F7vz
J0rLnbFzYsF1grcUxs4rPZqX1MQGlF6M6mtRSp8XLbEAu7xa0lDXUFKQPaUPuTdMALFWbnplfyXX
66tgHzg2wGLsBr3X0nmikyzg5UgOxV9pdezb9FBvRIS63IUwQYxV9msYLZhD0ZG8LjYj2kPoJy2Q
T+Tw2+OCBdhFpt40kwavYTc7a1PNyPnP+2kJtABYK0E9K+e4Y/uR6kusr0YGSGv5IIMZQqVt4P3L
G8FRURZn1xHSGLECMGuM1r+F3x6yXbwVvW5xNJQladPQHUXLUYl0jOrwqErN39hO/47p9DsDYMF1
bRjb8aICqj+0mbcSXKOaYzUJQm/et1O39+MUnaNZNfsBJZTZAsUsTlliOaGwwJeT/GFhcgvJijhM
Ub+37I2n+t6+WwLVHzNHyEnKcaIsJE6u7R6sfvh8HW1vDLfZ1HiSvh6d93KjBLYnbRRZoEE8QTHZ
QyUD4mbBU93RtFcvy0HcOKOCxxASEnDOGRYOJ2tLHo0zLTfpMuuEtDPeoXSJuGE5a9dmGEsvJdAI
3mSpaaCElvWaSCjkAnCq2/RKiEZp7Ri7UdiasWNXc7Jts3n1LhvPWQ9j2jZ7ki/DOJVtX+jH6F2j
8FT0DPw77sMlmJ96MPFenuWcrtBJmMNcAyWmQggmAZNS55uougLgPA8UxateRQUjZ/F/mIQ9zbuq
1FW7LfWjIfnoMXenbNCXuA+mkwXyNnSP2NaOmW/lvyJkwNkQhU5IHdIP+4rTQrfjCRNOLnq12IOr
PJp+6Wjd1tgKn0bO6Q6dhDrUH5MkeQV0vgXRoW4V9JkaALiVk60OOVmav35J+xYFzDuQRJ0sV6QT
5zwqnZNxHFo1pbERYmHho3mN9iSzE90ur+O2eMObmL+6ygsY0/at4erA49xdVhGetbP5Mrtp51SB
jWikRHC8S8aX3w3M6F5eWNWwDAmQtZqtbY0yDjdRHk6/cx0sVtOUzbWTQVt3bEy08DTBqEF6d8pE
2TBOyQ9h4ZpmOlq90cI1SVtv3KnbIXJ7yY2Ug3qb7w0rCMdAHUT7ztkDFqkZG1pk2PZCT9K29cZu
C1bxBDnEQL4qUQj+3bQJ1eBomvbn8t5wl8domhqrNalR7neE9Sxf7c30lgdoj+1lnVfv1/fM+7w8
EcfDs6DNziwW9Fyn4QeJj0OheUgG3sTZIPBvvMzB9+8/rNSOG6JHcotAdrXuNEvZ4YdNqXelY/TK
vjbzUxK1h0YygrBPgl5dHUAePBU3QklLRYxDvEUyx5iUF5rcVQM+Ypf4zfGXSJPvy+aPtYGtkgBZ
jWFpqyLLs8AneXlTeOrGmDweKLomBpj2aKoNccsE9axTnwgwclzVYux+bYYwi1vEJ+HtcKVv68af
ei+8r6/q/fBHRzuQa00Q2/KmYhGdeMUB7rzGVH3uSh/pawsOmskhaLvb3NSPXeLF++b5VzJjAZ5N
lRLNoKta9Bpu4FlZ7i8PfM7nW6ipYc4ZZWgkXbcwcPdUAgg+BLWjPYv6X3AlxNi5HhtSQiYkY+fp
PuvelewrDnd6LjvGKrt68pI0g2OSU1dMTrTubOnr8qI4tw4W4lmjNbiioc4fJFYrWrM/t0DpO78b
mir1D6uwE10HgwhQ7St4beP7xC33orcK3lYwdmwTuxnqAUPPAXlqNpk7fmlbS6CsHCfBNplVYisa
UEKHR4rbYQP+yF+Kg7HlWlKScW1wUaVU8I2LhGYgohXkiYMx5C614qGn9V8obXei2Vnd1CHb3yQ4
EOuw+E47Be+5LEMe/VoiJ/8Wa5EjaaZTl19znbgxEYQhZzs60Ino8n4oTBcVcj+2dCKU0NfAMYf7
aXbmbXylPw1oreHNexJUXhaIeNbOuVc6IWPRkVoXhblgwgL0qCa51tKHy6p/FiFIR2asucmXVq0j
bDbadD/nN9K9sbeBdUlsNycAOSofAEmoYAUHF6vIx3JuECzBoZqltbSMWAzRHROVPeAE8scIbeB/
wwhE18TYczyWNbHQzuA4dHdmbHuoY3XTSXRXOOeI6OiMSeu6IUmzhtGlreLuNMAQRZdLKnM2E0tH
Vv5XrRS1qbrVxMijJzsfqiuC2Z3FZNGBGYterHJVzTal3ahXb/3Qt+OzftS+9C0Q1o+2iyRL5+DR
aKNtVcMJRcs5557orIyxD1OeapKMaF3W7yaA8tvoYS3vBHpLBzkjKxYKmkWxZPQSorQMzIPWafUo
yydBEzJblBOkwjk3A2PkGormG2Xo6G6UKA3aLIajbvNDMqKCL808QxA5cTb9H3ToqFpq2WGatEJP
yqxwC+OhRZ++XisE3Me8GRgT70Y7z3sNM5TGR1riWjMcM7yMopmO4MDg3Z5ZoGgbhmkdKtiM1vsT
f4Ab/ggAzP20FXFjnjs2oEksTnQKewux5ff49nVykNz0XdqLEvy8wRl7jpvBbqUI4qFEt6Bwt7zQ
WRxbaHzUes/pEWPVeUaKmFDhNH5zpV9rfuWa/hRkD6Nb3f/ygGBRo9aq1lZsUAtHDd6YmF6H5+PL
psbxdyxY1NLR7pmKH28UqA7eUvGImBE5Q7NYUbglXTFNemtAW0rjJgzqjf55+as5Ss9CQnVTyWnj
VBrTNYAWE0/4Xkb14sx+sohQ5BPbtIwwcg8vjcdGE4UYBmXnH1KnQdOr9SQKtTmnvskYrqbEWWvS
NSALZsqt21mKe1k6HNfMAkOVYmniiVDpeHHwKorueGk7lqgws6TSqgmICidXfxklh1x14AQfNhYK
2tEdGm83+Tte+b3fLYIx3IZUed+buOYow92sr05s3ZDfNESBx2Gxoq2R5ObSQkATOlzhrZfC9X9R
xECHZg7jyFwTOyY99GfXO7KwQIUTVbEA0UHqTBCmY9hq8YdorxQHQ7vR4p1ioJ1c9Jx2IjgIZyIW
KarVlhqZESZqvfk4OoY77k2/CkQdCjmGy+JEkbuv68XA8OkOKYqH2RehHDg6z0I/xy4xl1LHwKMX
IfEp0sKz+SLsJwv9JGGrAmSNcQsnDzrnaXLnXXia0TJm9M238U3Ug5X3/fT3H5cOVWuG3mgwj46y
mtFNfmdFLM1grSTDoOQYVnJuXn+b6mYBoNUqp/rSYVTik9vZUx+U23lyCgesFm+WF6fbdS9tajd+
vOwKeErDnLHraDQLnAGU30m9jysRsIcncsZU2zapzLbCsIO/bovdsL38tbz7Iwvx1LS4NfIC406t
U2316/yFuLRhRH9A28Rmk7hGkD+Vt6JXYc4yWLTnkttarKiYTnL6g+6KojLeexOL70ytusiWFOOW
O/1T/0gDaOVpRNkjKMD13WVZcXaWxXou1dRXQ4I58Czv544irD3ihH3/IDzTPKwsCWGfea8hx2F2
cPGlWz1f/mze6IyxZmVBTI2O3u2RQznRgK8VtoTnxAUsvDMvx65b/yMTHKuCIJ6nJMxpGkdDhH5A
EPTgo0X4r4dlLLNCh6FkWTCsjd4gWvAbuA+cLotJnIo1XyP6tagxREiKJ7ubyxvHk+0/l9Z0LW16
Ouc70P0KZMtRYhaMqM+V0ueUU2nx82BGzktU0sLZNBZ5OIICE0hHDCyhkQMiUMH3coTAgg4XvB7Z
xYRhwcwgRIPzBqXC+XF+JUAHjQ09aGwHfdC9y9vFEwBjZ0Vf9naWYdDRUw94rxXEaJyLCYsttFt1
nPr/eMz0PnfeY1+kuJzoiQUTVmaBfrBUFYhb30eP2r3sA/+wFdJ38cZn7S1WpFAyK50yIYRO82Zf
qYBYmE9JJrg6cCZQGYlrpdxL+YwHZdPJDijiqQ/pleyDGhdMTpf3lCP8fxBfU1eUYY0ZBl9uNyQo
cEER1s9zTJFFehlh3hRFrWrHVgXICzT5IET9AtYSLcrWQnBmfb/onrkiqswmJNpSSmaLScLbWHON
FQAJP5S3ivyWzX6xj2NkPBv9aK9um89OrjsxirOfRcEQxyZYDFg8aGNHrFk7xsCPW9EShNngGKXg
MY43OuMg06yZlnYZCLoAFntrPk0pAWdfK7BnzvawALAeRVR1KTWoR5Va35R036jmTW01wTyKbJtz
NLMwMB2V9uAixgLKY3zTbXI7ABJ/dcrMv6y+vCVQtf7h57I1D6Vhwct7LSG3HT1l2pWm9K6pLoIJ
eOEjS6RWWLJlAZZK0FxveC/+oktQ6Binxrc2KKgD4k9ddssu1LaieJUnMaoKP1b0f5x9R3PbwNLt
L0IVctgikhRFZVn2BmXJNnLO+PXvQPfeenKbw/mKGy20aAx7Ok2H06paiHNXSOKx3eduiFfrNjfJ
m7Q52+gMV057w5Y0BtBTCeq5heC9TZ3oR+01E2AH8UoLvT7zO15z2Oej5oxiUrC0fkJp15I68ZiE
Yf0wz0Xjx0k1+EslYKdCXBiZG+eWfhILlI4KKRl2yTpNQSmYKooJy/pbElNbbtJHSVAlp+m12S2L
UPbWJhNsxDqvnWnMrmnIs90vBgDbpVZ25zbWvaKbLF8JhfqpDqMxUOqmcbIakE1SL3aOsQpzkM6o
mkvqZiKMCDOqTVbvxQLojgMMihfPeuhUub56UVYCaEjuS1c0Uskb9Di+aQH1cKOHGXyrriC+EEWk
LJRZBJq7OjqF2SbP5oi9nWK65jtllEwHW4HSvVA3QzCNRQo259WuypX1SZA7IOlrpWV3HdrIZCXT
DqtYyP7aRZN/WUcYEiWSYLPS5CFKu3lFDm31sbp1h613Hg8lgqGAtCxqZKIldwWIA+HICZGK5hlW
FmHyHMzQ5zcYNQiPbuqrmMfjtQYxQiO6zC0bh1mMYhA2zcquxR+h+HiZz+cJm7Qiaipz0uR6vx5n
4CvmOTYUliun+HyeGSatgYLurNfbFW7FKkxDejxrwyJM7GeDTpu8HEC48DB7FYQRd+zxfGBh0lon
qgiZWrag3HkCqrWGB/AxzrOBdWhiIvtVbLWiB2nIXIAZUe4zlXXm7Wa/2N6oEPrVUKZ121y7E15E
X3AF/7JwMMo2Jq1kZokgyFjts26oJw9Qd0feq/dKoL7zSisM227SiuYwhWu8FON6tD6W1TFuqgB4
RXVrY0DQ3SKfgPdbNj7/a9hNWuGUrUVI+glsekW+2eeBcbDUh8Q6VZNnbawN67HOH8foTZk5MdR5
82fS4iVWkWMYIwfjNVvxI89yRogi74XBulYKZhPLZa0taCvG9oLGlu/LpwxoZaJfOtKvy4LDkEla
ssQQiWLom+pPQJWwOnRxZPDbnOifoUl0G5vaJ6NmzrjJel85ov/COTOLLFFQLIzphXITEA0ZawEL
5Hiz7ixmEAUVzVgyio3bcrC6yW3nlh6v1Zoh1HTvmmzMiyhu/sa6w1ajfc6RPkb8aFL0mlbtDXM0
4BXQ5nyoXT1IdstpUO3kdjqm9vKtPMiu/sFLLLEYRLymFFr/5Xz8PNyOOwUpT197viyJrFslCqrP
aZG3m0XfsNY0r3J59dRPpNkzBoWWJvV1ipVhAmUsXvCbHyrmb10JCYaf1nve20Lufv8+7eXdrkPw
1tgLioC6A1d1+WcxCmkmrV7qamfJ4X9UeNyHaWBUwEKpnHKHXaCdLewBy6y5yuRINeeLDEbSoubS
W7muFN16TIzaLoXMFsXVVYVbef64/JMYUvBPLTPua2yKhMwp9mu0a2/gI3eXKbPsHS1mYsEVijIx
SIvBihWR5i/zfj3Ax+wEHncYmW6TFjaNddKEZPtEfVRclHrz0mlvFsyY29pL0zk8EBaWv6Q72Ba5
aoROL1YM2KfPNXKbfu23u7Bxi/1yFHe8wjLDsNDq5jioaMtZqhW7S5Sd8MCr/7LIEk2XVTONBhlk
5aD/tgLE5fIFf87WnNNFouWGFcXxqNfQcoB77NTDGNvpU/Ux78Rf4+uGS+uOdmXCjeY/lyfruxx0
3zogU0+cjBdDdGnBU+pn1ZxmfF7E9DU2k5/EncqJzxmBAC125qKpYCAIHJu8+ld1+JAru3DjH5f5
tnmgM2yjBc+uXAUj7szlWEcrINBKZ8l57eksA0WLnlLe56u40Vae5AZIl/mLYsuH0i8zR7+X0bsm
3A6hLb5f/iXnc44mBcGp6zRCThpfE/+kT8a3DEvt5dFGswjHjbBumPhwtP9grlcq8UzyN1xKwxv2
vMco6xLIS1edJ4wqbKSBCI/XeIZ5hcoweAkN1sHlv18Hw/Q/6noAqMUb026BZ3+Z5yzSRJl1xYxV
TYBotq6MhWQfun/N3h7DMmn1M1YLtUo3fdJfZv89PA7oAN0agS+fm6FStNhpzSJQjWRQF2zhtNxL
3mKbt8p1zzxa8dQVQLlbI6KCVxkAYiN3ZTzD/f5T5dSFcmm2N+/k5NixIjmZf5kbjFukVc65qwVT
mkHYsKefoZv/lLlDnQxrT2FsLKmp83kBaamRnhVxfJoXiMq6cqJU1j0SnRyiMf9PaLf68/Pkxb78
NjzxmrhYbCFaORTjMLahuL2qkTB1BxcowBxvwbpKopJFWIzhjOjpmOwExwpiBGqXr5LFb6KQU7oI
0zKDsIo48EXh1CpYbCa+VVNzPcLi2i2CzrzxPdrLfuF2vGUyjDPTwmdfT/WsJzjzBFwUfq8TK+Sj
dc9CKpdIXUA33uuH1O2/YSdjbquxnbjC81XspjXQtZHWWh/xCcue0dfH21/F4sgmNl/yOWZjRrEs
L4iR/syP2PXCASlhSB1FWemlaW51C8oISOXf6WvkZDxwWSaviSLKMio+AhBQYJvGfTzYFeBx9bfS
E22TJyYMIaRF0SSsGk3dnnHtEetonN4273qn4dRyWawhCmnkyRIPW7KldbHdG2DTNzUHJGzjwJkA
i85b90WftoOKnEI+av1JTEvDl9Pa2l0jgBadNF9UYS3GDOOoM1gyubzhCMZ9Wp8v3i8SuOF7rw12
vn4WcLE0vtmHO3Nn7Yve5vW0n79P6xM/7MsnpnprnVzwidZt99hotNxZgXFffLuKMXROt8i0DlNP
oB4WN8YSe7nRObHFC23PK6hFp3QFMRdMoQX1NLyd+h9dWdl6xfFp5wXGokO5spWVdVqB9nzUn3hT
YCyixKJI3WCGfQ2iY/guTYJd67w1PCxWbP//co1Lr09jGWJgeXU/W2zcy/d33vladMB27pRZUrE5
+SgfqlONlMbi8iA+zuu69Tmz+OXEmT7NMZaufHaLAWIFzaMcN8liBTEiaaQOaZmAcAE3+Y03Ncvi
BHHpoiyiVlyB6uQJWHSEzYzudVUU61P7v3BCKmYhNOuNyfC83wqfh9DCODKdj9U7KcuzuEDPH56q
gXG7dTPx2o4YaRaLTsSWZSFLXYv+cUl818o7EROeWlLaS3RoFcNblo96OYn5sTcaTrDG+jXb/79w
CTBemCvt8MHGUz66yY5PkbNy3goMI0hXoWRpJqRABVkxgZDt6l25w7T1Q8FxaqyDE9VMptmqYcU3
pyb522rinruLjnXuzc584UnaD3AOMLDgCVYSazvYb+lgYsVQcI36mxRAxFoHw5R00C/3SDG6k9s6
vy5TZqQJKGpIWPRZgeYkBZT7e2CwoFTvprfjLU/2WfQ3jn3hjKRXrZzqG30gmmKVqoOwMNC546ss
8kQYh7nv49QE+fA22hm72P0Ahu0jzzSev1bzHyAQYNjOmARTUBWa3QwQWkBa9q7BFcCTnjaFoV0O
jR0hiHfecgqB/5lzcljn5dykvWCq2PfCsp0a+K4iGlPFffLMw6Vj8Zs8AlVpNdK6LZXjEoQPALLB
g96JfmkPlX9ZHFkcJz5DjqVWVSbQT07NScXhAVG72rzTszhDfEe3lmZc1aCOYV3ISnQfcxGVz3tR
kwJ85QCl64YKpLNdFqiYDOUlwxiEaXfXAMxPdLaAcPiQ3Ux+/XjNHi7IH+3pmhpTbzH0rQAd/T+M
huLbvGQBo53PpMheAAdoF7EN5W3RtKuO3lQfo9kp0o8G/bHZKfnR4t97pLBuzGo3zLOXpXc9b36Q
xbPt/1+MzoRK1JQKhnzsRWMvt2i9igZv6xnSAd53WVDPBzcmhf+q8q4UKkGVj2OLCbNm6ABK1+iN
pw8rr57G0AXa5JXG4qLOlSgfi3ZMdivmH2w5qZdnKSpmGOr2d9dbstP2Da+ExmIbUe4u0s12ECX5
mEuxN2WyF2uFozSLm66Cd5ltjLFqk77QJkHPxWYAJAXKZc4PFCB3AFg6oUoo2T/EV2w5qgJnigMx
wXgUzyCehd/YRJ3oPfaG57WcixuixPQa/dEldJyk8WPtR0ZxihMpmAa7RyTpX9vEQV9zujE3bR0u
2rENb62P7KC7JpZB/6hvZin4U/3hrSlnPExN+q4TtaVHFh7fmTq/Mx05tzEiW2v+jJY3Xohw/rGE
Rsm/tak0u0Q1c4AHdVYIhIPndny/LAwMc0yfdoUpFE1bbpU7K429UDFVIDNLtekLrdgeI7nuBF+w
xty//Lnz4q1/Njh+sQplWc2KnsX1bf/R74XZVjxempFFmShOP2WGnEVRfTthJMl4LPzrYgSd4vQv
2Ow2RNuRN0gjLRC5LVKsExONyBZZrqcIhIH0gSETzJnuLjP5vF3UaaFCbfFMtZr/nlg58CYGGWRp
hWLMpmRZO5AdvOhgcbEzz4czOq1NiFOyjTSBbGEbiX1neY2bn9JbXpn9vIDrtEQhZ1ZcziHkoj3m
iGSMIOWmzFmkt4v9IswGVlIPQo2TbxP4ljO4L1cKM61RVFBIXdhYjUWUoMs1IwyR+2cCq1OESovB
DOBZBsmtesPrBGURJtoXpouWKdslahiVFDx+ypwldCQYxTO3LodpI/ykB/IzrwDJEjqie81UmlY3
gmzrxs/mj9hRa1v6kd5M365SQY2UJ2RB0FSpBX3RSezO5akgg820LmHFIQYiU5DFDP+x9eIdL1Zk
sJkWJoBSlq9TCcIjMJZ7jzfmxGAzLUb0eaF00iYWqy8UTnJQTuOfaZ/OTsxJZZ//AN7ff6ugVIRm
ElsAlrU6+PbIizzNQ+bcTs0n+WbUnMu3eZ7t5mc3wRdFX8Kqa6usqG4tvwiEoAx4RbfzbDdpSrFK
13GoJxCWD4nXuX1w3XmJNsalVqqaDLLbctbuVjvwKgfnLZ752f/zhRFqVRm92YOwHnTOiI30hc+7
SRYriEZ2bRRaxQDSwkeyl7w/lznBipuIHmbh2vVZB6pYF+PypsQZR6W5RKXtRMz7gOg2kc+vcDCY
S7OIiWStfbSRFe42cIJsv+yu7MikyHpTtVqhNYN09jjvdBf49ZfZyzoyUb9MVaNh3i6t3fYkZ0G2
X/FmuEybxeXt/19kLcrExLIa0DbQ4S36V75LRZIm7KdSWtoYZM2gdCv0jfLeG6zzEqUTrdy0hO36
gKfgSgGv8MpiMXGAEVrEl1AfwOJjdRhvZsx08qSC8bilC5FVIV/jRgNpANTfl37jAujqlhc2s85N
NC+pukLEUu0KEYHmS9/qk7zj5dvPcxqzV39LRpYBpzdS103/1v3kjxxfwkjj45H6N13drDLATU24
QfkQf2T7xs8Se3rJgvm1UGzeetLzzsSgmHiJIBexOizVZ2yHpRIOr0J63tYZdExE6VWMPFUgXJws
7jWyTku0UCqnXhyWubrN94qb7MUrjahBwe4AkKC1qg5mYz2r/Z0XILFEgyghMFj0uc8gGuU+c0zg
YV22RSwuECU0AWK4AKqnun0F4Bzq/CmnsMo6LnF6RV6sllXjyvSH98FfvcunPa/XBgWwC7FYJsaI
32Y5S3fBYM+H/mZ8v4o2HQExw7QUSwu0h8PqY7uUiw18XDYzJJhOgJTxIFVhAjYL6IrhhbaMNKhB
xz7UVYnCGej2t8ViR42TorkJc8WL3QWzraW7+pTn0EL5pnieduoN9qT2HIPCuF06EpIOhWLpaKSE
iIeuwgUkOB/zGhS1rkvVOltLcEnBFKZlx0j/l4Xbv7b2w+U7Zkg7ha1T0fy0WjnuWHlrnArQNPZ1
iXSDToYss5H03fopmdvevtnjVRVYrCYKGipjbxSbNVmcCPj3PJCh804M9T3iEbTUWNsC541OmRf6
pp1714X+BoWni5IkjjoZtzh5CfbQ8krzDEbQ+Y+xD9e2N3FiYYfe7BvVvywSLLLENWZDPi11jtNa
d6ud7VvOw4qROzXo/MZYAh1R3QQis6XBEd5/51g+mz1Px+teoAad39DMWGsBKgB7BcrHzOt8I8gP
w5FnXRi6Qoc4Qi2eZGGB4PVu7k7+gffGYNhwOrkha4C16WV4hlfDwuSX6ZY2tiDzmo2ZfCd+Mk43
hCgd92nkToJh8hIGV1jsFh14LZKR3mWpYTGHaOUsR1peCvgRQ+P8RnJfuPLhjMbzvxUTnU5yLStg
O/Ir3uzxQiiWmJOgtUzUXo4ruArzsI0GT7vLfGCQpZMYqphkM6IoBFGjXfrL4PAeByzCRC3jfCiX
boR0Y9HIaMeNw3vYMWpEBh3CENZsHmBL4LvuVMMt3fkmxOW12ETf1zY6FIoI/cfSa/pt9Lpfk+xd
+4s2Ufry6st0VNxiA79o8iIbJcvrAjg6iVG1Qy5FmysW3mbk49KbK98itKCBnbfd2g0gnJx09ITw
zMrZlaV4I1AgujDVtHhcx+2NU97XRzUEK/KdccQG8PmuTWztUY9cdIWatvmt6w+SM59+XRZWhtLS
eoc1S2YrhiFCaLSCj87s8bJoDGeqE51VhmjbkWXhag8TEOWlQ+FyjsyiTNV2zctIHITqtgLskx/t
jT8Nt3GMwQ5a9Yh1QFwMKWhv7VDdMXI4QRbDwNOyR6cqVSLUoPvaHst7CUCy/at0XeBJax65lYvC
EoN2v+9uu/srrSMdyihy3RzTCmQlv3S7I+/NxuLwZty+qHxRa7JSRZCLcEEwC8jYh6HkqD0r9qcF
j1AoFjNsIcxYkFdg0W+Q38dv3aPq6m/Krt0tli0t9rRXb7L7MhA4wNWfxdN/G6wNjXjXZQ1X7CwE
o+rB6Y/SvnctP/UnL/8O8JTA7DzdF6HCWM7MmzVk8ZB42mqcEy3ZdKs5VcBxqLlxCMPDUMC6Rmlq
NKZuSjuFo40ZohuMYP4wC+uqRimDFkq6sJMVcRPV4qcMV97IQPDjhdgMptBqyZCI8wqM7y2/lXkf
QpB7ly0ko5fBoNUSI8+TVrBAWH5Y/ox3uW3+TB4y2W5+PcluGVRPl7/DOv9m7r4ohpDDCSybiajv
VWxPjT2OuWQM0ht0ca4kF30tmTh/eFvo9vJzfWsRmNynvgFM/X6FacbeRUBy27xxLtYvISouZiaW
LG3iiUHFXY/fUriXWaSCFWc0jQLeSWbXTWirxwOtk9GOLKjzvTbrKSduY/gVOt8B9CFZt3od1YOg
y+wPBOAxd9kYiyVEY7Uky+IpVPBiPVQ/c1eLHR6yA8Oz0PEOsSuAFRapSCqhLu1Yp9yOdcBG8CIe
1sGJs811UbHqFuS3kZfaqwNerxUjr0HbYA2jKfN6ArfRpvpHesdErg3QANHmSD3j3HRVniGUabga
ODfaWmzpsXJ5gzoMftP1eIY6QwZbnLtbsNMhOdS7qkB3OQ+ulmGBaQPsGIlyUWQ4d7bT99bhum0m
Bm19xT74etQ2spVnIUNfBbVnBFfn6GkDbBKvVaMIID94qb9yZZt1icSziiWKs41oQraRVNP3o9c7
lw0Jy6ZT7MOujDArscWQ2WlAkvfF3KteuJ+9FAspnekZAGvB5S99do2esVkU57AoM70QOhhDVGdP
610f22i9Aw687MqRnf4wfe0Wg4GH+K29aWtXtS049PRdCV6AC2EItlE6MRQPW045QRJLwIhCF3oR
tXOWbH09/R4Ibf7l38kwnrRpNlLHsR5SkM3sDd7PcpBj4MTODLwJg/bNWpPRA4sIl9Ueaz/+hc2U
KCKkf+TMKYNpf53BoO2z4lQpa45uz1usC/Xrd33HGyRncWYT7i9+PbWsOZ42zhh3XYdioWzZ/Y/r
OnEM2hQrh5IWJoDgQx29epz8sOJm55lc35zwl3OPqTIaq1HVtzWQlrNj/IyGaB/AWNqP9rUxd+KR
F0CzGES03MIAdT7HdX0b/RyPmlfsrYBXyWEYa9r7mq7tYNUaSCt2DGD3QL2bXL0H6MploWeZEdrm
2i//oy8/NK/yK3ZKZp5yWzaO6MYPL+rHdS0eBm1uFedCNUIZdxHeyp7ulicegxgWlnazhuOSVX0I
woo9+5mn3vHCEhbh7Ua+SE+zRmaCTC/6KI+xUxyRReLYL0YMSFtYBUlo1ibClRbNn1p+1jtO+M2w
i7S3KA0lQS5HHFg8dE525A20sPhAYuHIqKxO6EF2Olh31QHZQN77nEWZ6KehalMkKyW6w/ZVAJfi
8PKXLA4TfTTivGzRvg1OVNBFy/JahZOpYKgjbSgS623SbAIzLADUNK+xg0b+pbxb//AeCKwPkKST
YQkYHlrxgRZv8MHLXUSsP8OrsCSNz+z6F5FetWHMEWjDczr9/nd6+nPZiDDu8Z/+oq6XZlkC2TBI
7NHWDrwsAcOu0g6jcsgkdPCC8OgWuy0smwNeAY4RvNMOoyHeCiES3M72ipdTV0MPofFdOOYv1/Fk
49UXVi9SIoiCCvojFk0Yt5lbcSw2Q8tFoo5dEi1dlH3ypHuRHN4iHlaFhfYZrZqpNFoJupVt+eVN
FgCvea/ugLXGK6ayWE60co5bwTAjqLtlAwUcGxWAJNdC5xEgXuY5KwlNEWkLoerNfMIX1KB/Mu9L
TN8ZfrvvvHf9vjTtjy7GCtv2QXDVzq4bm9cKyBJTorMVWr+qFUNit5immI+JJ+4xyMlb+sYiTqLd
LO2mpFUgSIuDoHE3+KKtP17m13m9xZrqv2XUmFRpAQhsjSxH7Ih3qc17Mpw/s04bk4a0HhMBBvhW
PYgBYBWCSrZ5ToNFe/v/F8VawyG26gH80AMdIBN7yBCa2XkixGIJUdtmAES9bIL6BgYhPsWeyDG9
5+26TpdxxmFmhnUDGdFf3lRP8LDneM8LgVgsIX60jebGTGOI/XJQgfGsYWSAl+Ng8YPo7AK416ET
wQ809gfS6WRcWdHVKWTtpObaKORgSIPNXwmse2h4FlohSs3tJI5BOG9xdIpWqzazWmsF5FCzV7c+
IkXTHIH55F5WHxbbiWY2K/YnKNH2C7DuvQowdXrgbeNhtPbp/7QtFYD3Gxtc6bbKKc0coQdq6LCf
I8faDwcemjLD6Ov/NDAlRYUBrU+DabyNvvZR+vXN1Lqr13ICJsYV0GamarRqo0zBJHR3+PLvEFVq
fYdkAOdlfd4b6rRlCQC5KJMWIG/5+j73eLvjmPwnXnY1hybLNk+iOwbgkydvtbsX08W77ok3M8M6
OtHaRRY0Ma438UHtvj5cqbG0Zakts8HqN7IhwmrlQQh4aReGBaNotnUmtiYa6vFQfxIdHU2FQ2Kf
eM3IDDtDG5caQ5HzdTv1W+kKHnrP9pd1lEWX6Ggbla0ybG8iOXiP7NmJOJaFofu0balqRSFVN8VB
S++7/gxAwGDkvQ8ZgkFBabF+LjaaHLRnX3GlA89cMe7vn9YlfVFDMQHZ3q0eY3d0WtsEWPVlPjOA
KnXatxSqYyhVGUxtYTcPE5ZxAT3N/734st2/62+9I/DH2Fg/hOhmpOtdLGw6L98qFTpGf1utLQW8
Fi8W94lalnnfNcsWB2t2Yoc+L9HCEESKOKtgz7vZbD76LXXF75kvXxfDUYjZrpLzcRLTbSizxCpE
5F6vC1hox1JVtIvezCA8+6ttnMqb2q6dJeLkQFj6Q/RyEoopUVtQnw4lQI/Ww8t14CE67V1Ksdpm
ridQFp0eZdToRfmxenPQXWmpKJRs1S1xK218ERGPh7sX3iOCISD/NDDVwn9H5aQ3yd6Q5XgHZgg0
hZCNllFTEgEzlNLRdPMdL2/LuEHaoTRiZbchbRN4W9CZfiuO/FiZQZqWe1V5rPPSwonnt8KLgtbL
dzxmsEgT25EOcRVaG+n6qPmRPcEy8RwvizQxHGIn9olQgCHCzTZUiljzJft+2boyrpDWdXM9m4pk
G+le/dw173jpFUZspsp/P6WwzBNT11O01bxkr91HXrLXDn1wLXnyLBZ0SdX7HORX3/DLO8DVoI+t
feF1S7CYQkxIZ459nrY5eh/N0wpcZF10Sl6xkXGXtLSbK2ljyBaO3h/Xmw698JnPOzYr5qZ1XW2V
db1pQTs6VT+bU+mvD+pH+7jseF9gXCut746TFbehhA8gfvALIJ517uJWLm9ZK8P90vruJJRaspQg
X72GwSbnaJTtHV6UybhVWubN46hKe1kukYaKvNDmtSezyBLlHMY4S9EdUWIsKLGLY+RepZh0y13e
dkPbmmKJdEF8V2LD4GWyLBZTxcSckQbgxRKaUzw2zqP5htw4x/OyOEG0sg3TpOkFHLncV3gdXLeu
DgDNf9uSzBymso+UEvFfYuv2n8uMYByW1mRLI13ibPzkb79rbV6MwCK78f1LDqkQ4lW2EhzWQCZy
5bKWoXi0ADtnZtn3Kk6bnaKbArhl98U9uhn9y7xg2CS6ja4x4kIpRFAXHcnOkG4AfvDuMmkWP7b/
f+HHmkSNboSfbO6A+X6ldlAwIlkOVX3uQHZFCDm4vG1BrNOSnFSZpY3Y1CC7wLaF3MQiIwCjlVZZ
SoD5M8BEbHu/k+B6aSMalwjJUlXzxgYXlSiuEG+m69+2DJ1WVMvcKMYyhhBr/mPpXSUItJhqRK0R
FptiTN5slwj4L5NlHJWiAQlZLzRxD7LY1s5dqM4iuunJF6Gd5Kju0xn3hY2AgczBe2QR3YTjK1Er
GeJx/rQMgLvm/HyGwFI4BrOVqrbdfJqMbuH0WoGlYAxLmQDcVYdc1Rh1nTGswqvVs85LFKyxlL5A
8XCTgs08XisFxKsJ6Du2sPmwRP0HiNyXJYt1VKJbddykczrhqMqWr3d5tpZFlnizxfz/YhA7m6W9
6rS0UJqjfNxWBk6b79vYzq6cItZpndSSx1EfBnAWddKgtoUrj0s0rE3NFYspcNzZlXZbDHwdF4iO
jUuUrcqmDoYduj95cQ1Dc2ld1JxiIQ5H8ODHI2+oiOERaEkUC94Uw4hw0C3fGWOrOq/4zBAvupYz
L6RwnUUQbmzBeeHFuIyokVY/O0sUhDhD1Jg8TkEBsZ2OWIfsXb40FnuJoqVxkQ51BvaWeyngZQ1Z
RImataEgpMPGh8oedwsnmDl/axqtagrV0CMfBqkdvAIYNS13uPb8rWm0qmlFQ6WgbXsL7yQ7P10n
ZRrFV6jLQi0MbFpA3NE50W3kdBxfxjov1TO9HnpB2dTXL06Db12FAaDRSmYVV4toaiA7eTpanq8L
PTSKryAri54oFsiKnxtfrotBNbp7sxRjqUm30DbZzbbk8Jqizof6Gq1eJp0eRthIuFncKEJLJDJr
mBKYYm6TGOvyiL5Zyf+CXPHQ7rAqjhOKsJSDaNyqV4U1bU8U1LcPlTPc88wv47y0YFlbWO9cyiCc
36dut+eNh5+3EBotUE6VNNS58WkpR64is4gSv9YlepflfQiz83M98KYFGZyllUitXhRhKa1N20Qv
O7bc1AVD1Ch8AnoFS0mKcdre3dI5ITqst9EgnmFnXdzGpC8Rr1iEidQDQB3BaW+feL6IxQ0SQqZh
l0xiBm6oWBvzfwGhPP8K1mgVEpNXapOlyD5Zd9iJin0d4ZVIzxqtQZZmazXmKGzRmYDk03pAqO5f
9p4sdhC1kyVdSxT5k3Tpa3hbXqnPtA65hI2a9CYIm8G8y9FCeaVY0CJkmXaGXq0gLDsFHtk8uWBk
PzVahZxNTW2ELSncu8nOz/3RngAh3do8788oRGq0EFknppRUeolZt1ssdpz+pPfJTX4X/Y6O8v3o
oeL5o+y4OzEZuknRFPQm1iK5q7bBtOQRW67uoiB6lmPuG59FnyhnmxuiWm/08/vpBZloX/WF7/mB
l2dkkadaqidrmlrgVfQTk/7FqfCslzB3mnterpj1AfLki/R0LgHhuU00Tqf1Rt43x/hG3PF2RzG6
1zVapNSbsq0RpoM/g4NlWpOzeNkNILxO4WAbmT3+BN5fcFmFmYJFdHjR1aVsJ3yrr+xqJzxJeBS1
iR9hNQdmiw/Wq7gLT7whqvOxvEarmHWH3p+iHJDcuJnfhjlxitlRXQXN1wNnkxXD7tM6JpoMtLgW
RzjBvvroOyexpPdF5DzLGfaOFjOjWrSSYoaWY6su/JXMrTqyCG///+Kt1m2xvJHCLM0u8jN4mPMM
E4sd2/+/EFZbQ1umBif+v9k71j0SBW5KRU+6DmRXP30rXkbsNJVdnvqymEHUt+2FtG1LMKM3136X
K8kU1GIaubmkYxuNkorXRfwUYWFqpxz7MvCdwVN2HbdtkXV8EuLWSqbqxeYKNLux+11oX8sXoqmt
1mvNWH8yvUALsGnzdIYROFJshaGUYAO20tfijdw85me+7t9ErkaRFUKMnWX9MIXH9g17ZnzLrmM7
+p3+lO3kqDn46wu/LtswBscpzkJhVFItKkN4XLrEqYeTFvb2NJRead5f/gDLvVPIhdnCaoGsHUPs
nNL8LjBO0X780zpiYQs+5xObeJxjF9HUqitntBbjRwyOZdkL1hFOruTC2qfYUJzYS2K383VmjKIx
GOpoqtgWEx77UbP75ojGOiyi+GHWvOZulkARDZabWh9UBR8Io9lVtBvsyuQcnWF4NOJ5a1W00qKu
reNy2BpVshfpoXriTRAzgnAKsqDrhSo2BYhveB3hvvPnoOEdnCWjRHnrydLXdZ7N4/DavMSP6Onk
5IUYh6boCqLc5JJZDyY2o/cJUBHrb9V9wRFKxqEpwIK4LuJg6aBdu4I9vptXgvlr6vZjvrglETOp
7ZAuJhauAAnwHVPa75fViMWN7Zd8IZwP05LqEtic79Fg7PeHCiucLpNmMYMo6Lquehz2o3lUD7GP
/SPXPnYoeELcl1ZiDSAs/8k87eHaXiaN9tdYlqKasoDrs+zosPVLiDe8cR0WM4geGlWZD4YybVK3
okgzery0ISO0pqgJc1uZC5DoTKytTILiwUL1Y9q1Dm9Yh2E/6PawMsfLqldAfnE0vwkszzrUAa8L
i0GcttcYQGkx5RlMSfeLNzwqP8Kn7K75dln8GJJN+2sESUpmNQbx8AG7wwLxTd1d2Zav0daabgHg
QyqBth7MT8Buf8xPtVeNyBPIDyFvTRDrBxDVBBaq2IgGWD+6GnaCx+76sHBSwiz/TNtrRhUY6ca6
6WbQ2OV34Au6jV88Fy7vahliSXEUstpoo8mYrWNe2fJL6uvPzZt1iD3V4Dg2BhiMRntu1HRNq2Ua
LKxva5+tO8HPXwZH2QBSS8NWJVu+N1G4LrjFNYYGU6CFvBhlAx1V1mbOYBoml1cFYhEm8W8lG8us
C42FvWWq0xt2vFt52ViWCBEnmmdpKZkFztyhOdN4LJFgSdzL6sU4NW3JydHWZ0YSSC8HtEkcf/IE
h/WWpxgJprbkatqCHSXe8qfcR3yq37eejAA4AchmeSupbp5yfgVDTGmrTi0maixq+Jj8sLrFQ3Jr
PWyQurxkAYs8UeE5kVtsngGT4j1mYoPBLW5HRPI8580iTzwsVlQUST7j9NHr9AdIP/r3RnHSx+yO
K0AMC01bd+raLOrWwBekj9gBoJOXn1ruUAYDmAFwaX8HH/+Ps+9YkhsHtv0iRoAE6LagK9ddVe2l
DaO7JRH0BvRf/07pxY3Q5YjNG1rMLDpmQFQiHRInT4bdTMyiw+qj6srEUc5p5JjH8Vh5zbyLL/Xj
Fqh6zd8tQT1q0mty1vClxlfOmN11iO6UOwyLcrONZGftKBZGXIUaGXIVH2jRaJp74sbmdyB8sxHp
lif85bazRPnE6pyqYQxNsoL5bKsco7Wd5D3a1wm6WZLNrqGVn7EE/kRDWYxth4w+2RtOQziuiG5+
Ni9badDa+jc9+yPdhK6qlRb+FtPsM1DsFEf2mXj209dOaW35mx/8Y/k6lPCj1k2hfCDvRl7tND/b
Ybjt/uv11/Roya1gjKqM01zC6znVBaFGeTMc3WNdULrKt41vrHjWJUxIAx9eXojcwN25oO4QO4m1
03BPwZyV87hjZw0R1Q601hPRudlksVrzu0sYUZoSvUwJPpudUoPrkSeUO9QEUlAmgjI1od9i9rN4
2KIguLmov+jz7138cVJhlQxVrUXGKcGVeiY+izF/qcu3zmlt+UW6XQhFmYwJyxM1SJgT6zyN/HFf
+Tlm904lV8TdFHIr5MZx66VkrX7zu4fwj59Uob9MiCI2TkPlhFe75/So5Lw9KHeF4oGOvPd6DB+j
dCN0sRUJLmL7NLSlLmv8xDn7rnXfs2jrLWnFiJbopDZV0Fs9Y+HmTXsoTvUhHtFNbCveZohfKd0s
cUp0HsKhbiCp6VfSO5gGfcgDGuQ4jdxpNm8XKwJaUjvYrd6HRiaMkzJoj/No3jfThrNfiYrLUdPg
KoloGRbWyQK19Q/qfmqNO+y3GkjW5L+M6rOatoaB1UM8h70wb3TmjNdPm2ObV/zLf+BMRs2s+rY+
KTz9JE9az/uHr33XmsgXAd0iTCElxdLlvfDDjcvK2n6Xtmx3HTEYFrVLDBwE2/d2l8Ha0ouoXSZ5
2NlZiSLTe3EuOHnawjiuLbwwznA0VSPUsefsyXCSe+L++lrAf/drbAlq0g3CNLyjWRhyzjz9sNXs
+HeFZv+BNJkVHcUYWUiPoofCZ4MT7aXFt4jDVsImW2KbMpJomq4qJoZhY67HobLwrl553b6/06Tz
tWT+bjVsOUUGtFLV3M3COul8CIq9ADhe+6bO262Kqz9iYZeiE2aftTchAYDRhw4I8HoMKihGkLeR
iH/9M/6uOGwJf0p1MiZ9CEm1b+pxDpLdhuKs5NpsCYDqtDHJawsL08f6Xpz1+6l0eo4G/+vw1L3S
rcB7U/D/xnW2BETJ2m7B5YTPxLsUY1Lx5qJwwxdgRf8cdltZ5EpbPlsSOoBWpMoNhq9MB7Aj3UaV
m4ZL/NwPuXnaAmusGcXChkuDNZ1+OwpyIF5zvlGK134TfH3OK+q6xEllmP1HtZsyta7pT8/jDiSW
fHzeYr5aeaVmS8BUGPZlZ2jY/ICqf/SzsXiO+YjWMQ/sFl0j06lNvfkybVZjVs59ye9AcjvTEwXf
a1391JY704swbQPkOkriqpevZfb3agZbQqviFBOH0goyo37sYc7BQeP5x9dLr/jVJbhKIlGoRYal
mRH3zmyo7qh0Jc8T9enrD6wo03I2zWxX45gYkM/tkTM+xAHGl3Px/PXia7tfhF1dtkIBDygiuhcH
IOzb0NE1eS8C72hHGSM9lg0DUA59mE57v1lYWPFzS5BVpYp6SDusPXhAVF9aZ4vMaM1NLwfUFLpg
OQUq85TfG3it21uX6FTB2+EBgj18Le+VzS/RVmolI6bd3M/tMPFSEGy9WK9tfgm3yuquj9IOUWxy
Wj/l0U7iRTx7VzcptFfsdIm7UlE01QyCraeWM3jDA+prXsoc+3vkbDXNrknn9vc/7kGzmI2m7fEb
qph31xCerd0gXV+5o7IlzoqiVmdJE7ufgMRXjz1orcES7ZJHRh1x7I7kGisb+cSKwS4H2ehJFJfa
73h51hyQ3FY82leB/eNrDVoxrSUNRJLL1OxGyIhdm304oLum/LalRGs7X5jt1JlZaM4xQotPnMQ1
O7/bC2+T+GD1EBZJc1tNNQkbrF97XQ70XuLbzqyj1qLcUQ9Aq+ett6e1MG8uIjAmTXXz0OJLwy8d
mAjcp71P+lIZ/4dxVn+/sbAlwEo1wdiaZ4N5Gvdogt3QnRULWGKqWoxQGCXFooNXO1GgeltwsBVH
v8RTFcQexzLBwjn/aDfb8lZykSUzxNQNcTXNWLU6qbx5HR2KXi/F36Il+108/EtOuKSIyPtGNaXd
mycRcv2YaW58RdXsbfygO4Kn0NfJT99Yz5trG1010EMPZOMc1sR1O/Q/PJEA1wronPHDgNPBxJl/
6yVgyxk3EXgu0/6mMy8fl40IvmZUS2xV1c+VHf7/rRoe8dqjjXESRpDu0rsx4/Yva4POZU3fF8Y7
z/8jEgFe6y19X/E4xsJOK7UwshEky9B3BdOP9mmQX6zdJknMin4u4VZxo3ZUmyBv40pe8kP5nO6z
lKc/fn3ti1esdYm7ms0siinD7lEydipe+hs+fkUqS5SVmvVWHOaaCR8vAQbR756t+63rw0r8WOKr
amlRs2xMhHGeoar5GV22KhcrNqPf/v6HzURmhY2bunmaXYFmlq0X5zVhLEyxIxOJlZCaJ1fsVb+7
xs7kqu9fH+CaMBbpb0ezJGonwzyZ3MYFp94n140jXLGWJXpqLkg7o93ePMlblrH7t+0uTLAv8zwL
Myw6+qDNCNKDwcutwUFrolhY4lyMiT7N7HbtU139vndyd4vcfC0aL4FT9UClHCn2nWMiIYgIrcvo
1E8TTzB+IXr8WjYrarIEUI3ifwSeHsNd//GZebHg4+XrxVcMfQmiCkmkEj2CcCY8PKkO+ccmLbYk
Koq61jTQx2meFG6jsfvfCsGMLU2RlJXEKB3UUl6q29OF0/njr2aTyG9NHAuTRHWSGOaA5XXOnNxL
NyHla7WmJY5Kyye1CVPIY3Sn5/werdNn3EtP+bl/ic9bt9OVqLBkLcppGkZqgo+8KLxLuXwoPtqX
EfM4Ff5v6rKwU7Prk0jX4VZKXh/A6rnbwpiv3fKWoCqradRpirF11Zc/uwf92O8qjxTcAI/zRuqz
9o0ltioUfSrkBGtlgb6LdrWjP1h8vFO9rUxiRX2W+CpzzCkhvz/w3vNTfdmialwJQEtsldU1oAw2
IPb2ZO1nrwi+Ps0VdVnSFZHZnoE2g7YTMM0ZGEx1CL3Sv369+NqeF5ZaEGuKKIZRQuHLYNqkH1gT
8cJCm8QwYiWDnqQPykO9z92taZVrCy8iZlP3ppKP8IQ6CvEtf9/yWCvhZ4mRmtB5brcMcpgc4t26
8janIK0EhuXwmTAkpezz385K4eiyPWMa190WPGRNHIuo2WKqmK0JiMPeGRj4Yjr/hgdmS5BUy8q5
AiHDLeKk8EweO25JekWdlygpNpCxo6C9hXlLrn5o+xTqkZzIxz8p9BIXZacYQDiZt+W9atcEW4N1
17zSkryorZR0sKRqnsJnm+eH8IB+/7f+pXX+DZLOlmNkTELHNrl5JRA9C9TO0ov2sMWNvybzhTmK
PCNxpUIHX+r7fpedL9rb+2a0WVHw/2ChaJ1pUsDWSy88zLx6LXATKf7pwZot4U99WSpSnbHzt+EO
3d4+hojt/g0IyJaTY7paq2z7tnEwvvL2FY+zG+++K85kCXkCFtsohhbOBOxnu9tUteqwhYtc8ddL
mFNit8LGlHdUJDDX8n1rw2vaveQ3EjZBmf/mr43AQpX/Gt31nsatj/z8j55qOTNGtZMY77TwVEd2
iHnLtyYGrtUflsAmMbFhZCokAgKd0qFvHzriQqS53Z6eMd9kdNT9155l5VSX6KapnvIomqCK4Fw7
hqdn1Jk29GXFiy8BTKPaM20YoC8lZokOJ4Dv/i0R/C2zP67Eisx0qd22fKPVYS6uVP7XslhVmEWp
VtNHa5xKSL36vLWaX4BZ/hbtjW0A8IrL+n2X+2PrYyaYSEFfc3q58QL3O7rDtA2HbTXprNyPf/+u
P5avVWm1ef9bMoDyeV9LZWXRJf6obFQdRTssitGSbrLRu7iidkvIkQAWjJFbxoNJnlzCOHHbSZ6/
3vDazXiJNGqNaUaLPKQ8/Jp386l0ipdwP/mG2yHl/rfL6xJzVKYYmTK2qPgYgQ4aPR2NOl/vfsVs
loRJYM4nFVUQkm/e+0SOxsYxrqjeEmbE0kjLLANC6bwBVDkSk0U6d3zeCmkrLnzJndSmtlKkCpZn
h8xtvS3OszVpLCwSc5fmuRqhfNJpjwxoebpxfmv7XdwmLX3E5MoR+60fANjdvEuu7XeRuoZNYZaR
tEzggssDOWee+U/7pUukUTcr6EWssLC5UwBBi7b6lf4uB7qEGtVJn9nRTd10FDSos8VRtmKDdAkx
IqUS9SDpul0bCyR/AJ8UO4PX/vwS+//2skmXGCMj1/oJgwoRfamrOOil2IgDf3dOdEmlNOuGyJXb
usWT9QL2jgxsSlvBa23tRdJqNqhvpwbWvtF+GwD8xO6Whf9d9+gSUmRbad4Ot6Mcff3ILtRBre5r
n7SmJAsrBFSMDI2Nlakf/h+YXf4eWegSNhTLhhaddVsWHmOL22IF9wtuqv9dMa9m2sblbbPf+0vj
z/5H9yAkus3zgmv+5M4/t3CzvzPf/z6k0SVoSCmH2TJ64GbtT/nQ+DlCegtAXXY2j7anA9TDzhUX
V/sw+P11C9L194sJXSKJMpLKfJ7x0fpl3qMlQLnDwNfXLejKinoucUMDk7RtaqDOZ7+85sEcYCzX
09dKtPLuSJd4ocS24hSoN+M0Zs70Kz2EP5qK01fjR3Yv3ZDyKCge7CtxAWoZCj4kTlJv6O+azG56
/UdepAPblaVKZpyKkltB4loVDz8jZ6uzdsU8lmAiRYxI1i0sL+ZHml5bcZXGRp60kpLS5dyYfrY7
NhcQGssDTaImmcY8kS9VhTEh4bdBB+Qiea1bY0NSaz9lYelaEeWG2eFzUr0r6aOWPIzKxk1jxdqX
ECOtH7uqZ8B/E+S7lvVL2rsNxVpT2oXFj72FJ+3B1nFXn2NePtNddQRn3z17kJ7qRoybd9W7xKCM
n1vtEn9PpugScVTQtA5xFdZPljIiKQ7V4pBldrlrmyy6t2WG4rGVUvOxt4nu9XaS/vj6p664+P90
F6MyduvSJXhnrB3tmxlsPuquHPyyBq40tJ16DStbGBZZnrbALyvLLsve1JSNSG8bNgK6Mw//9ipK
l8VuxUwxWQ3tuAAwA1kc/NssHryd/W8/gZe6YpK33XYOYMvvVcvlqQ/+cawXXbbIFjYbzMwS9NSh
R3MA6xVz2b49ln6YXrdaolY0c1nyzTEpj1AD37hNcyyf7Qe2b7iyN7f49FZc6bLwS2DBNKwlPWUg
7J+5NfDwKWxcAAC0DUjE2i9YWHOBPqQp7vEFcWmfJGYrR3sSc8E3Z9ytGNGyCqw1QpBBwwe0SXq4
iDrmUL+WQu7AIrXlkm7XiL+kBv8BDpojul26ENhbN42deQ+i9c/BRcv7NfPK16+dwVqmswQPKh3J
h+7WcmRdG386aF793dirO6t1MNhxDJR9l/Ot56WVc1/yt0mtt+QQKTreyHD259TJ9/11ixtgxUss
cYQFMaoqaxP0uonvVN7b+WvXbeWuK43pdIkc1HIlz3OAfdH0257SHdU4WIPPpOLGxb7We8tPz3h6
Ejz5uXEsa2e/eM3Rxi5mZZwi0KEdCSAZ4zDuM8Ux9jGgVtm/tuvS5YwpE7POKCvxHeVRebMx6nBG
T3N4ka4EzuBc5xspwdrJL27Kk20kjRbN4EByc69Dbex4e0eKuo2L7VqGs0QVlixvmZpg/c5BB6p+
Fwc3ooB0dlvmfn0iKx5lCSocbTFZAwoJJ+lRF1+4FfMjJ/K79Pr1B1b0dwkwnEp9mBRCIKL9aF5n
bzI3Fl5xVUuAYdWQGd4GC0c70TyWe1J5o+p/vem1tW9//yMpLmOtlwKkPqcbjXZjPRk7M3z4euk1
gd/k9MfSTCZgvyyw7RsFvhhe1AA0Jc+y2DdbYIAVpTRuSeYfX7DiHhybuAdBaSq/T6+DK7yRuWq7
oTJrWrkEFYY5VWWU4Sf0mPY37grjoH0bXMzL9TN9Q/PXpLTItdXWYmoc4xMtiLIw5QmUmKhEdXSn
bwEB1/RyYbpp3YNlWcEX0oe6ek4eYu356wNeybiXCMOEYGZuVkH8rVv5NaB6uIQq/YbSr+x6iS+s
AMbohIFdix9t9pZeivntn3a9RBbSVE5mWGHh+l0WwKdggtkh+9fFl7mjsO1abX6LhLpWfwUBrpuy
DVbIFVVZ4gvDdqCTZmFx6QlgyNP+DroOVHC85YXXPrCw2LG0LCMdf38gP3TJfcuDMbDKw9blf8Ve
l5RtqUWruadYX+fCqfWL7r0XwWYMWdOYRcRNwDtn6RQH2zxFzffyqdTev9aYNbEsTLSppEb67ve2
qZvpd83uJnWMta6tf/PCS862rI1DolnYehjMyZPms9Cpot3Xu1/x8Poik1b00RxjWk2nTM56x3VZ
YORiotWPRTtZl5mxeAvdtHIASyxi1IX1pNYz7qUP4kn3Q92pdsn7c+WQ+1+6Y4IXe/z29W9ac8xL
SCLVddKNFSE3rMwu31ludKpP1InczZ7PlUNf4hIlroAiTFRySn4/dY94nIqfDH+rbLj6CxaBVxp4
ly5vv6BAl8wlc3WwMD5jhPG+dbau3SuQP7rEKhp1KsuE4Rspb09ycOmx+MAw1iNK2ffhsfr59WGs
KNiS+U1TdZ0lLb7SuMDH++DT2Qi/awsvDLrsVcaIioU7r9+jr39z3uuKH1qiFGtDj9AZ2RBQHRR4
EFQPaIbdBIiqOLC/3/uWsLbUZpHVttp0ykVZOFaTt/t0tEpwdYea+S1qtf5KZG4Kt0ibBIRKLWUP
ep+AS0S3i4c5V+1jq9gmj/JYogRBi1k/xZICBi/SmbhMqpbNMVFkkF4ztb3hydiKJB87UJOYgxxj
bhsCzRt2S2dyTFU6Y7aVaMG+WUiZPlhTaPtRrlDjmldZM/NCUwZUUMqqf2rVJH7TESRtFCZMUICz
6NZIXSsvUZyh8Ah+311dFPmZlV34PUm0EH9M9GrAItAwEqPg5eDcjF92SUw/swcLYKi4Gos9WP2z
nUBMv49qKo1ARqP9Wncx0Ty0dYpdZtNScSwQz37aDK2IXjJH4AiJ2URfUzEXqKPJ6cFKaOMhrYyE
M3SWZjmqYVpnzKsFZLMew8EdQ31seWFR5dIqEYlPakqsJ1kKs+FlqMp7tRtDdCtFmbgkILbKfdIW
aeaIMoaARBKRoMrnWOX5kJWYFEAaEPoIqh7GuLcLzqx20PAapInUSaeSaTwTk6Lx1MwHm49KLx5M
PSUc4kaeGJWTo8624lpsSFs3i7P8ONBIBERLK+Eo4JFmQJiW6gdtlfRYWOrki8SG8NOi4xQjXIO0
HIrvLdWGz5ixyYkzE2jGnIxOScbxp8BM3WsiqeqMOdN5YksM8zRN9ZtihunszBYdz5qoMCgqs6gb
pYa2D7NO8/o06z1M/Sp9sDhkTqgO01tq2w1G29Ku9jKtjf1ymAae2wSNEmrJPFuOPch12rJxGwCM
DkOnRH4f9bFvMqO513o1vUrJYo5mw84zOjs8YKq1cQkT3HvxoCCdpC0RhiY7PFuVMYM3u9Wr66SP
2ltfm/WezjX1pn4adrRWLFcZypoz/fbvuSvVXU+ldT/pHRE8H0f2zQZ8lDe61R1bw+5OIxkGZ64S
5Tho6XgYzKRxYoaDZVYZe6jX1N7Q4dDaEOw5WVujmxjwmtnRJ238yGNN8Vq9a3VuVB116kYQzib5
zU4skQWkB2EbhELQvFpDYY8008qd0CrmACjSOFPOWi56kA3GYab+SMw6v28xc9ZR1JZwhHaLgzSQ
BQJU1omTzcl8Rs9Y3frWnCcARxt3UUoC0wYgWJFuqpjOMNq+WvU7RWquasuDpWv3UdMGrYQRq0+k
rD06FU6XqzyaGGdZv9PT8Gzq0TUpuoDmiChj5PVaCsobNR/dYoxdFlOXpCZHL9xFb+luzDEhHfE/
zwunUjpPz2rHNDWPMdUpi+TdqCJuzjM34iRz1CrHZ5S9ncaHTp96nul4M890D+iqi2ravLaK5pTj
VuD2cYTxf5p4M8vBp3OYcRm3CSeq7Dlpm8+4ToPaLg5AvO4nCgBPqR2UqQafcm899JV1r4DVmquZ
9MlUu1ZcelrbOFQ+zgLU4uga7lLpjOnwaEylW9rhN60UnafI/KTV5qXSyh9kks3ZzsPPfAqD0nzv
QvxPsXSrCL3BXR6EoRxhrOjAb9rvBpmCsp+cRlHcqAOXV/krm+vXcdbuKfku9J/1/BFq1C3k6Kbq
mdKromWOYmmeXf/KKsmuhEExJol2ziE0nboyuc4ML2l6uBxGvg1THURjBBfTl3y0J97bxy7ug5hm
rui185yCZScRj1UWPsUWGQOWa/Neb/NTT9AiLeBJgNB8oEiVDQEq/apo3EKxXSNCTFcsf6oSnlnf
iy5zslBzSNWfZVKghj9EPa9p3Hjl1L6h/dSZaSM9XZlehrhzUkHhp2T2kPSWC8cftPHEMSrFn2kO
OhDrUQrzIKLhYJvgLW8svy59ofkV3RXDXoTl3TALHwOh3T6LXtKRogoMTp/+Wzgnblm0HpkvobYr
xf0o509tLDoftLY1lxN6G8Le0+X9FOlcsRN3tm20DqcvSbJre9SRExsuKHyscin9XotTd5hswVn0
WQjrOlg5apq9X43wRvJoVZdMnNAUsFfFpz0+j1ZiwbGeYrA75eQ1G0BD/TiRC9TFNjhh+wocAlPv
VojHIvNteolsp0+4ZnGtfsrI1Sw1pwC7YeSrdcfL2O0axunwo9Mc4Bl4pL4kTcfbZt/T0RGJm4Ca
cDp11l7pgyF7nVK3MafA0o0DWM/4EP3MEw+kVtUU2HQKYuUaqV6qf5at5dDwjVi7SrY8Vt7HrnGK
W19h1n1Y6ujbhQiS8awXMddF6eLletbjQGkuYfjdsl8GbfRZkjMemf1zG4OiKdUe89b2arV7mdSL
rateYnljEeRAdSAn0JL3GAVP3QrUPCgMyiuQB4gkGN9l2/panvFU2Rc2RrNriEmDiqA7wen7df2k
yIdycIRF92WYcLvyhXmMB8vBzcJj7XTSqDiyyDg2sPKe/VKozglJHdKPp3p8pZ38Ho76Y6kkflnM
+7xRdlliMscqKhBYqcVxRtVGgh8cBFcc0+dcUuyJeqkKthvws3OD/jTzx6Q5Jlrp4WEfCJIW6t3a
95YO5rVzQ/d2e7XZNevxHqHD+jR4VN3w8gQtifpJT0+G/l1GeAvB/A/b3qvVJbKezGpCogRU/BQH
05A/z3XzXSdnJb5XhlOsXwc9/FaUJ2JB0ZlnzHaQUGxSKPYxgXtV5/tS17+1iZ1zs8b7kwVuc5Fp
3K7vDfGaWxGUSkJQFEzceXKqsvi9KtNjnomfmoAjIu2hqmcnSpG0zI52tgZf2i5ixYBGLrN7wGNp
UIMZEbusufqAIB5pzvBEG0fFlBRrhwY1je7VxquNq/4zwlScyRubo2b5dlo4ZpvjH8ILo+Bmv9eN
q2DnaK/t0kJ1wvnZyPdMVFztI56rvhU9a5VnE9+od8ZrFRteGPozpnJNex2euwrUwevxZq5y5TKT
98kIRP2Mc+zpvZJ4un5Qkh0hiNT9VbGFl46BiJyZBVYS5J9a4QiDx4ZTpbx7a68M0HIMojoZyVUn
P03rJU7OJX2t9zYLEPs0TBkTvGDfdacvfQvot9iLhDcMvJZO3hwJvB+YIs298ZkcbJrz5KXJZh7X
Til8Yr+q4/dY8UFipOXcOMcK19xeeVPDHUvg83w43SnhU/g8gTNIf8zHh67eZ0i7PZYf6Ysh+WCd
rcaZzSBUTl3lSLA6adcsfIgfaeUM5MheJYhbdERfp/qeR7sEmZd9MiMP8a1MTun0OlCnyOyzIe7p
SFypgMa7OJp+O/lRuq8l1+919TC1Ax9TZDPTvQpHnsM9N376Y24ZJ3Q/wlgwwa16aqzzUADXVIg9
XlF51x4HG06+RSqa81TzNOGn+U+EanV4N4enSfhx/jOLT3hzdY2Km/odw0/veANPoJwnO+FFmINP
VSl4aNwpzEVkivpLqj6Hqkf7K4IAOyXpdczezHyf9f7Y+xlSmcRp9L1p8ulsm2+GZrrd/JjSF32u
PVPyqfVMvect2uFaBSetKOdGRXtFkf+IJe7lDUHFZOIyFyZHdvJLDeFAa0QBOGsGtwHV6Af6NBq1
lyKrcQASuTfHVPKo6O+lLQUXUdL5ADlgYl4JqU1zG3EinS5xIhtW/9BcZzPkifbYvbPEAzqdkn0E
RbYEgoDwlHBXYvZZEmRyHzZHoSAfLTvO7rukx4sM7mnTo9F2h7BMdwB7pQjZkLLwitxloz9U6rP5
CwqVwIl8NPTN6uC+LyTdh9p78tRMn+2kuNMVZW4BtzpRLx4P/buJSwchrVs8ZUOPRO7DuJ/oNZ8/
qqeY8PnFfiJmDAqUuIm5pXdOaf5MyXGS9zBgA/Ytjq2mcgPPrPVhOPQapjH1TjI6gyh548M9jh6t
ud6K0AGrRx6AioyPgpPkUcH9AVOiuJrzxiTuOPCuD0zP/kW+lb6eTXwAeiDypoInJpBRRm76Iga7
b2cZMx9exY7FZyRdWp5/q23J5xHOTMXTDPMlTL6zvAmvWLl4G+NLD2Swq4CvpAdFpUfZvp45pc9g
0EhPM9uVenHtZl+B4GjtTIkjjeQhsxTkDfFFaXCxvIDsXl71tsWciJp85G1Z3ae5FvEqN3HIg5rg
slfUs2t0YGrM7ALeotCDYRj2RtoVDgm7t0jpnuN6AFEB1ZtjyawfYZzqPovKQ1T3P+KwQB0BOyHV
FL0OU2NwybLUaYCt4hZuoQFKDfuspG5I4hZt8pNrx7V5tUV3HWJ6saLKFUmIMlCSnizgfn2Llim3
U7ifNle/izG0HkddS4+0Ir+UEBCzCDcOW68+WDidY1Aze51hILdqS/IZD/FDn2VIKdscldDOnrns
lZ+dlpU4cDN2mjA72ZqqcW0sc64nNd4m5WvBGkdMzYuil/GADGR8ijvZvMYFAC+hkVLfzDpwnia4
Jo5hiFkbovjMMyXE7WsMnTxFBl8pcc67kcU7pUaCMCGJLRLdMyTB1RK9g06kg+MmB0sM7aFybSm8
ako6WKC5S+Yu6EO8LqrCBUXw6yR7hNMiAqqjoiAcUXHFswluXRXY9JnacQk1Ca1+gE118mdVDBXP
hjTb24l6am087vaiP5v2dGxD8sNgmov/hHCVibNiVNc4VWJHH+vQK2JwOgIj6AiK1L2YPKtKfjUz
7peVeJGd/oCb3H2hN5SPRgyFTsrEa6wi44Y9IYsg+Hs93EdW+BKXasz7Vn9AL9WL2eHWZiVJdYc2
ROxGJ9UIHTXxCtwgwM6pHbTTIAMpm8cm0yDBogUxz5BTt2Zz4ola4yR97SLyqYjhzlbq+6QZXNit
b1A1qJhS/xRW6PdJty9NnH+CUNM2J9FiJlmnl06oRSmfRBSQWTa8YZHYl7nlEVX4GP+0k3P/iyjw
VgquDI2ExUP53JqiOX1gHlWzxh91FRgnhlq0llqv4//j7EuWI8exLX+lLPesJkiCANte1oKTzy7X
PGxoiggFOE8ASIJf38ej6r3KVGdUtPVGmQpJdHcOwL3nnoGMT9DH3nl0irPeT+0VewP8SY7eMqbO
4mwq7WIDn+geY/wHrEvjxfdYfkuDPh57+1y704u9DnfW7IaNlz0QUh+XpZ0jpMUL7MUi2wU1aHP1
dTnWNTLDxuG2C+SN0DA/rqxU9TqaVJeQ0U/aRaMDWNNgHQRqJvsGsJYb69I+9S3WXUoafwu5YyQD
9yBr5yC1F/UTOEKKAJ8Mpo3d07gcsmihMnZlni5BljL4zEzG/VK11mtVjs8sQHHb5eUZyYOHkSK9
r4B3FakSUvVlNPPlvFiqita8f16uxXMGroc0b/5Avb1tcuyfA/Y4jxuCulPeMfQlx1UCP6LDfGH5
euinChmJRQn0qtxUMwzbq363BvDdLpuIkA5XPnjPmzny8wl1P1YwvPXvqhuCiLPiRaJAq5z6htju
TaWKXSEmtQmazk5BD0ffBGqaKo/1BKN8bHzltUzvlH7yuhrPTFuhnJo2Y5Zj+XPZSenyW0XVFA9D
/mSaPpW0vVfVUIXL3KGLzshGN7gyXmN/D/x+X+QInK7Lp4GzzdTaz0M7fJHAH1iOAozW3bdqFCfd
cR2PQlo3CP+bj17HRHRtLYrBskK5ahEVxjoWvd+EeWO+Fhl6RrtystS3QeAbl3S0er2RlBY30irl
zZzz2M2bw0Tyd5gO7iunvVAXJU9RO2Na1kqhmq3ePTMhwh6dVzvA1kZ1xyuYxMl0mkvk+CihDuhk
t51DH9s6w+B1eud5uTd2u29cfcfm/nHVi3NTu3Ag6uudS6eIyWJb2/O+1tVDWfX23SLMeG9b6152
qFi1n+Qu+pWVYJBuUEUOuQ4nMZYRoBjslY1Kdd6kVSsuc9Mc0CXi3kRBEPHA796BOPiRpeEdH7LR
fNR8GS9SZfyLJdBqh8MIhIVrMBdUsgTdd+zIG8nrKcr69dZrYNrbDE+j52JJcuSFGm/femS35ERF
/dxDytXuRelfwNtu8ODQFE9zMsyeSGqP3LkGvFhrsTegF1z0INcQzXhUAOwtUee2eZGWXv1WYn/X
mcD4YKm3/ip3kxrGVLa6uRN422lhLeMOvve5FRLmvQBUupQyP9qK7UgxHEfDv1f2gPi8pr83ijrx
uPA77rUvfHZjZAXetIu4VBbqi6IboyZTKirpax/cTURsaAZ7nPrZy1dkXXoyZEGXWksXGTOGuJEi
l3axAiq6sAvJngP2WCCOl6s8FssSTUal1qguQc+fi65/KMd81yO9b5Vtwlysg8NyP9UftYUeVo5b
uEOFDnDVUe6tAsEA3ovPSVoZcl74qzsE+8pX+0qg8u3KU1tab2oV72AEYW0P5jeC7qVVE+DdLPtC
9KjSus0+9OTap6loeUrc8rHpWEws+Nls8wnC8f48Zk/UzTBxxYqEMCt7uuj6DO0m4q1Oph9uYHOK
5buJ1mpNnBLVR5/wDgEPRf68sjk7BWX3ZDgqfeIsid9OabUw1HckrrPziHbTPpuljgO+cRFYXBUf
xDkKv47K5r5Bwznk91V2r+zr2t/G5Tonwbi3vS7ypyHN0GsH9mYt9swvI+L0O2rNO0RHRk7xKuWu
mfJoKYJdb6FZybskx3MnMgcP8xoNsx9aBWpEkgdJFqwHn61x5nx1NY/bxjq2Nj35PIuqfoiyUjy3
7YOffe3Kjw4Vt23rsKq6rRl85AQg7K/+ogJwF7qLpw+Nf6n7TdvvAMzqZZvL82JfaLNts71XnFf0
t+5o7xEVsp/bh1x88aZvus/CpXXC0cGtkxcvnW2B8odKQMdseKrps4UcBbryaFiA4+HRGG2k0hVj
qKw7uj5YAxRHE7+UwbQnxbYj9peiwQ1HT0IchfshJhpVfAc35IgO9NBi786KMlyzoIuC7JGOCgAe
28/YbKyGhb76ztu3iarb0W4ONckSG4MSOHIdOrTtjQ8s32KXxVxHDXAZiZlvtlnTwMScP0/s4NIN
0wBOTZn4lj46XQlISeP2RTLAaMKOacSu8TCY0TiRBSk19X0LaGz0gbq7XVz0+tYITHesFnFzqxfZ
Q3VUJLhjRbnh0wZAXFAelmzfdeN7TsjGhSsGCn/3RdYTAAIR57RJGr6GAqua8XdBu4Nw9x5wfzdM
T1aW1vzkMax2ABza4VCO3UtfV1NaOF7sANeOmdjo9YYZm+LsgPYSZDFx72h+TzqkutnNgkXIHASb
E1RoCSPNbi7aSGFzWA26Bq9NER8Bgs5jZU/f6vYrIpwizr0PG0RF1WBXd30SRMByE6prT4SG8iVy
hjHMxitsgvXN8caQZgXdrfV7WzVftKuw9Y+xWibcJ3o/IF3DsutQFMtjwauwz1x3n0F+FiGz/eB0
K05nC5yvy7one/6YxYlxACYDhID6TXoAYtHSWOKdZh8ke10FAwSGeYIHcgXZDe67M9vXEzVRYFkm
7UaUk40NVQLzdIwV8JsnHbxjTQFU4EKv58qYPmonmmSzvXfMcvTHnYv/aH++EbTFmuwmAMBU/hJU
kMYtMtTlmhIUm0GRqqGIIE6IpFtuAzfsqrRv9uOKvrm8l96a9BlizGmx64s7u7VuFtklKuB7JcTN
hJ9kGMuYU8eKZK7WTdf6d1zK8ljY3itVzve5Wg4Osw4TumsUvLCOl5UXdhRbRI/qEXGJ05T0wYkG
Z4uXO1XlIlxK92vpTK9YlIuQ1cttE7jF3SAPxQQhr74Qus1Lk8i+OTN5nOkLER/e8LDYMMgctsKd
kGH4pLOd6NFhoDQqQD+emlSLLLFaILeCzxvfXR+8JqAoDkTWAxNakEc2OfzMmJSbVgxB0qAaTOdS
awAEdIw83bkvnusF82HmDM/qYPBxUvAO8lt3ESULu4FjRCJx67WIAxz8/ihLjA37cUIIrF1nYavR
27VzTc+WYR3A39ZCFPGwAkxxssW6z0qfTr8gd/0QUP8FA/hzpFNZO6SYrkTsKXUM+viwfuBD1N7o
V/PimLS+0zt5kzXh+osX/Mlk+3PCU+H5klVZAXLujr2sBzzEAER/6e7zE4LHZ38Ln9WuCVzuwHkL
jIuI/mLO/xMemfOJNNX6BRs7pInD6lBvoLRDRMu3/0xN+BnL4rO1hdFEdMuKQ6s4/3aNcspjTCFQ
ZF9+ReT4YanwF5f4s7lF21BVYMLswKbdJF4k9gwJ09Or8wzb9m1x64L/FSJM7aY+mBRYypfg6Ref
7Uo/+qsX9v7MfkTzamEMGuCF464GCAGCeQFGWP1UYlOB8cj/n/eP+9kEA4CQWggy+KC0BzSa/sqi
4ickic/2F3PZE7wWDstP466CMY1O3b0d/8pz5GeH/8R6hPq7bx34eR9dQBmxxrgcpp9OitnFr/x6
fnbbfiJWmaZyA6droSCA2NnfYcgW+79QP5Dru/yLa/vZC6OlLQY0AscmLx26bMQTDh9Awatdm9Ti
lzmCP32Z6zLyBwKtKUwzaIaTBC3K1+pg/MgVoUqkjEc4hvxKZf2TS/HZH4Oars7WCa+SH/199TZ+
YZt8i0DuX/CMf7LmfXbJ8GwM44cKh0fC+EcZgxydeFv39RdP2fVq/tWVuK6FfzhFxSTczBlxdEwU
D13EmtC+WSPE8j4iN/c/v8bPPsCnBxmdVzGOBV5iTf2o+SD7MexPv3oOfnKXfvbJmHEj9SwQLoLs
gPJeWJRv818Qv34wvP7q3HwiRsIDVHY+w7HLBaWT09begY8oF4axNlsz0+YKGyaqafJUT/5JS1SK
gI0iRVwg0jwHFADYIyxGOodukQWxJTn6/QL1jiBOaDA6l15150/ApqeySQraoglXKyxWAmQxr70P
FJquYaZHE1lNlY4+S6aaXVk6qAhdXcL4tCM0GlT1WhTkm+esJDWu8jHn9+3I1dc5YVF/W6RBd5Sh
VfrPV/QnzLUfz9sfbhrHQE7v+TgxdpQjpockcvufD/yTHfjHPveHA0vwyiZXMOfoA3sKK1+jqYVV
arzW+fDP3fh/fV3+t/joLv+8fvIf/4Xvv3a9GQuRq0/f/mPz0Z3fmw/5X9e/+p/f+vPf/GOb3CWf
f+FPv4+j/utV43f1/qdvklYVytzqj9HcfUhdqx/Hxvu7/ub/6w//9vHjKA+m//j9t6+dbtX1aLAC
b3/71492337/DXvJH87x9fj/+uH1E/7+24MeMSVrC6ne/+8/+8AI/PfffP/vPodfGPUpvvqoL3/7
2/xx/Ql1/g5ODP6RuJxwl14TQtpuVPnvv3nO31kABiTzQD6mhF41BLLT1x+59O/EI3ZgQ6Vv+7A6
8X/774//p8vz78v1N6A1l65olfz9t0+KauZSj3CfBR7FoQj33OvN+Id7Y5j5PNs0CxIMN9CSGzRT
q1NgCFzm1k1WtinJlpPTEmtrOGZ/9dKLIxknZFGsmQbDwsJkpzcpGxse2xOmQI2TD1Gt82+D41i/
uIF/1Ir/XjP++W4DB+cTAlluB58lij1fW12Vc5D4NOMbq/V4HEhn42NNiZvBIRunEa8TxZRKO/kK
0Klsj8RuD0jwwdRGNgC0ub9E1J6r7WiKx8HU4BEOmLMTXfSpAa5QBr3/WHpVEwHnXxfApqbZTl0A
jKACcj814hdOXj9ox3/6UD53CXFs2yUOCRAn9OdLUHHbcN3PFEwzNIZkVpMKu7l+EwutN3BAG4+l
6Q3GGODr9U7h7Sd7QfVPRQHs3inTwp1AlgLffN4tyDEf50wevKx6L12M4lfROOf8Os7p2+o6v9Pt
ljsFunFuggtMCZ/9YtR7pPpE87IsB6rWCM5/fRrkeREK0GmB9Myes7Xpkpqlmw69bE2k26KJyboE
W+TM7aFSTlhB6MO4oneesmGJl571By4jwow+O07wymrvVz43lP2o9/547nxm4wGhHiUO9W3yWRfb
N/aE5FJHgnVQg28jc2TPNcLaCGaHEqy17ZR34tzMEkNq1uf32Rj0kWENf3Fa97WeO2z+1A/FVI+b
3KL6yP2DHGEaQ5paxzVyAWcwXEEiMk1ig2ohiF1EzLHuhVxBiEgmrwriwG2RAqLllovQ096T9FQd
swlT4yEQ2K6sDPO5qkipMUuIqIw93Mzl3p2Bc2iMYpsABsoO5SG4mR3usP61ALpe+9uOz6ioaga/
83xuEnS7bNdc/43qHsugmvel3Ps12m7dzheLddAztbSOdS7sfUBF6HMlkrbSgLuG+ckMsAyhBtk3
Wd4CMZJJeR3HTLVTRIgRw2i+/s4skF9Q4jgxBcMy9Ccht5a+3keYIwCo/vDzagzbAXALBTc2ts2J
gsEqhuKQDXd2z+aQFABRKrf76F0cWGgGakGw2onvTCffp/JO5/Pb4PZTbDjOISjzbF82ClLjoksV
BxnH4gM4xHYbdRKYW66/ezkGvVYG1l4XgKTrbRxgfEGLZ5iv/k607G5VYxWCT4cJV26D3kdA+nAq
IKoemAbbbvWGWLeOnbYAdBuazcc5J5ELqtY+AyKMez1dJyAzVpddqO0A7YFmFRNeO4iCDoNwr+jA
/tP31AzDzhI1KAvVQ1AKE4LjIHsbbAJVo4FyyBZbZlQSnJ5xoKGEY1eiiuFVlNe5ZYXQQCB7sMWX
0G+XmBXkhoioGtlyywqL7noa7Pki9tnAilunskgISdMMWa41ncFmxiK92uCxatCFLLtIJpveU24B
zqqtJ7MYaBmI6CPK1mdp2hmgd3MpjHco52zZEs8f0raY7sZOHFgPbTFWkPFotTupgChWoBqHNp3m
Tc6A8FKbWnuJ6QlASWcZx2PBFzfEbPBOSpYnnPM2VU2xWxdSxCJA5p+rpkhL0ErBXPb3dQ7WLPKQ
8RGbiez7xeIJ4t/eMmrj3hTSBtc2h3mSGnaCKXYCN/u1WftlO6iiPK9dkx1GZANPCJ/eZAtwL9tU
w1kVoidhYEqsy2NZYWC9RpqLOnUGd8IdCfAGTFWnXd3UA+IE4FNjS+B12uD4gDXyyF09low082O4
9O86LroDBmjVvgKVxCo8fRz6mcAcZdyqEk5JKEq7rWh7gVlKUXnnbmFDAr7oA3Oz5x48gPNMsT6s
0xUWXQEVek02RapwiyTguD2INRQ7R3RfQW9ezrL3p52e+b12pd5myn0OZhcD0fZpYJjB18q1wnrw
fYiwOfDMuachx64Ru5MltsYt1lT2xcWBe2rUNTL1/CbfTi3IwPV1HIyytCHyMnbum1b+o1UsNQj8
eb0tBrzFkgKCbKayiHqXv9TahqJ5yE5WBZFAW2406JgbYSoWS2IODESAOMtdmirLABu17NTqqYnd
TgdRc2Waw64iLEjNwPIy4GwFK4LmNOrr1gdVCHw/xJlWK2Bo6wCfHsSeg1xunFqFfldsUad7qe0t
j91ypeWpBpd5pdeZ71cegKjdWx5eBdQhjzHzarXFOzPIH0Ptb7a86UAJwfuxIR+5aJJhJDvWdYjV
fT6wGsY5Dt4F6dHwupb87tiB2uS93JqsJRgkjHMUMByddD6AnRY2Md3awBrMb+1zy1oItEAFQHPb
vy9TEA85fsEpJHmyMPvpAo0KCYbPp35R36saiKGVtwu2Cjpv+qqDZGmA+0ylVL3HxQC8Ojf9xnhV
UhbZoz9l8871PLQcoLJaixiTJl9X0LzAoy4n0x4xNmqPErDfVQ+xJes8g57u2XsfyLri4iuq9+zk
SoEJDsY32TqPh2zVelsyy48L5jxWy7jedvVCLm6df2GrL2LVVAZUlpylViHctGyt4qWgoIFz72S7
Lr3ABr67cQgH7yIIQCca1+52GkGoMLQC3xyL9lmoIY88URnETNL+miGbBdbFkzok1FmO0gh+0oH3
orRYtnTGIbv25t9fDELcy3aAWsbDlc5AD4hgTPPdBJb3gGkYMnfHvEzzcfUeVjZWu3WcsBBXs79T
C+4BZcR0nkt669Oxf6gJjGywWWaHQSCUbsYmQcGy2pj2UDRCxatlN0lNguxUeTRPqIX7EkPzZbNU
eEyWeqjPnA9mD+3BTqA8PI2SH9uefBVugGXUiCfqtO1pIGAglUrEkw34dRTvuM/aQ7mzLTxJVbDk
EbP9r7Kzmnge5JseNoX03RM39KsN0k5a6XrYC9cZ9j/+78cXDApBR7D4I6W837Nm9G2w8AgWcbvc
VmAZDl5ebJeSB9sek9Qw4JjRFu5QJW5QuM9cqNvZMsUzxoGPQdcB6A/yfd33c5rXxVPgZa90bqYt
R4FCufL3P740MODedznGWMVqWKIH8KGgzci2pcq752mQH9xS4qYtJ/lIgj0bali859rEPaCXgyWS
pUdRNGUoSVGEJoumeQxpCbJwctIm69DwK7l7hYeH3Q7lSXkw9pDaeOlA5yEalz4/YkoAyhx9HBr7
xJa5OsyZ68Qwiipjy1KYdZdgLfnJOhl+gFYEwXbBAmXBAAokqUVzktLsUERkh2kFYSS/PpcS/6zW
Vl5cy3pG1WowHVqPpezebW/t03HuAzyG/mH1JYLliIWeZqZzuojiNS8Exo1FblKIKljkoV4K1WLW
NEOIU5SPpYkZHS6LqpC7QCqaUIxKrCk4OhmIXx38ZLYFAZHQmhgqI4qxkQtKgpNh2m3rMZaYpJQF
FjPCC4DotT8n4Hw4EaYJfcIsDlZMYYJwHnncLYREFsbBjmsvCcq+B7CfdqMWzdYnvDk0A2A1Vr9S
CS5vL+cvlRTAhbtMQ8m0+rBoy76tlfkuIFrZSndqwE833xawtRMXuiVQa3wkgdlir9FZntoRA4sM
VU0EG5YRZgzdITOFPDOymI0pXGgO6pof2AwyrCcF5CIgi7GgnEFdxY7qT14IrqLaMCbSBgDgxc+s
DoL2qTm3S0M2s2hbuHP1zc6CbGOPJczaED/YtGtnR6YtxVaoDkGe4PeMIHfgFILjCIQFPZZ9j05n
3jdERy6f6Y72/h65GhXkCB9jaYlIeRIoHfqehTqnsuLFqUSKtlhADCzL+bHLwWlyyDJiVrj056DM
oomz98UW3u1ajK+eTOt64Y9vYq1hn291T8yh3tlhpAcB1esPSyu+Njm3kkYMQ1izAYoaPE9xXkxh
hkJqB2QmA8U6w9bEO/lN8dsVpIycXA0hGCi3RfY0argaj6u85IPYErv6opuqSmdG8awOIwQy16Ub
ZOZspKeA2fkWoip9aBcfC8AyTyHY71cxHUgNM1ynAmjzTrz3vldilnEb6BslBxjCUexmLVRmgLRu
Cef1rfTODayxwmWa643jz49YGSfmuQm6VYqHzArZ7KC9QIDNRm09ktqSLrsZwqqtLbpbYaaNx1p0
+HkAHdioTmbW9r6Rc4uH1tZXZciNz0eVwO3RCrPA+WaviiVYVlGaVNOS8GnlSZ5BRDL2qEayHBoc
45nmqKv1WPcGJzUYz/PCoEZxsJGtoEasAlHRmOtifYCJdd/thtKvorxPcoqoWtInc+DhVLccg35E
OYZl7j30wVhjuJeDUwmQzocSNoL0wYJwwDmUatYpGTXWqGV0b2ahIIimzxJD4kewYC7FVZuAnXKM
/WIz2xZaBraEEjUWlrkWFNQSHVnQ7HILM3Cqmzdh+pcAV4IOX0zHT7QbstiZS6xK8iLIXEcOTm/s
VA0yahG8ATlQ1qYzJownc/2yTlWMpsnCJ+4IVtCAxYuzFglrAEXYTfcs4Mi5nSsEILN6Hi4/vmQg
qozYiW6uRVKzkGPp9ocVnfit6KzhBFIVMo3szFcPbQ0MwlDzgUb1Tq6LukHGN3nshvJxtpvipuYT
mBqdoofK9m6UZ6nL0ujuaYWQyy1uTO7xBwSFkUMwXh1tvO4q6yRfFjQ7IFitrwpsrKTu7efOxyPO
ecfPLhrJeA7a4G0YdcJ6wr6VqvnOVJk/EsugL4ZRe+TV1yZ2GggYzgSaOJ2XX72CJs609aZh2Sjs
E1HlYfEex/LA+ISwDBWA5OBAtionEP9L0eSJEgB6vWWwj3hyDqDamT1s2t4zx19vWdDTJAd9LVyb
9YkPU7GjbT9jGZ6ym8mr3zMMjX0rytSoj6W+DE0OplixBDvesuIATrATWv7K44k6Arq4wDy4ttTg
hzaQpjlLPK1ttq0tMLNApGwTSCjddDGe/1CttNyWov5QnLwIQEbPjV0uSXGdnVOjZeo4s9iCQL2h
JeXP8zQF6Txjn8G8ZJN3mbr3CAz4JIg8iSydZY+dOw+h/jI3CyviRUPLqJWD+Fi3QxJugFbAyyAU
6nyTvbhzduXIgUg82OBQLCDUS+oHWzl3L2a95F2nHgIQds6Diway0SIt6fLIeoEixym2vJ82/lJD
clh4LSSS8/08rcuhyTU0E5V88qftDOPLTc6rGmKbmW01RHLJSt/8kvjP9eTC/JCsaB9bUDiIOwen
Jgs+bDme1EjWu9lj1qW/Kohg/1AN1nPHAXd4kF9tWVPAoWTl9s4XaLSVBE9sAGckA5crxrk7WhXW
SHe0FjzwzEq9AMRPKGTt59wfxqRqusM0STuGGfgAOCPN1gGMVEHtUPm024nJPxeD61w8C+yi1rbe
qzx378zc3/h6Ro5CXem0QGFg2agCCMyHpCyemDfvuYVqwl8z5w3JwMA8q/5rw6E5Cfp+Bbagofmk
hkEg26u0BOz34E0MuEY9VFEgKi+eewMnK5eUsSqHNqqIBSFpNjpPZbU+rlKxG12WT9nMqnMu7S/Y
UKAT9K6KAYuIxxVobSSxs0OdIaBftShBhQ4NKVhmfNdU/vpoL3uzYHIEedN8Jpnp7hph73S5aSUP
Hn2Pw7sJe3SjJ3w3W/RuCkTimT7UTd4+qkHpE2saREqsa/msM7faZgUvE0BS1TNolX08MDPsfvwU
FO5v+cqt848fGjhT51b51OLB156rjh68u2xLLE/TQNVpBp8S7dY6P2V4nvc9QzQ3uX67DP6wsWtb
JuoZLZ55zjJiIuM4HLXotKJwtbcDsep71+7yO0Lm04/fcrO+2A/YPOJZF+tzVXMTSznXux9/JN3u
AaQpiiWlmR94Y//ztwI98AOYdWU0+d5WZ6v7BN7uF9D9wb7r+ydvlk+zT9A+M4SXlBPoJGbdgikO
a1Cl3KS1p9ihvdnXhQNNWz88Lkxlm8DrNcooVLW9xsPsASQpnBtUmQD9coiMqqmcQm3bS2z7mZOw
lkAom6FUYA5wM0BkMAvnmJV1QGlLdmPTOFsKB9onCN6VqbBxOyoILYjawww25unEQ0XdLvKywUo5
7IHGFgzhAl1XOGdOqihVYJJW0Gms3Rpx7e07CSGTZNLGby1TrMEHjCiZ17THPQ0CqB+iatnYHegK
smDkoCB3XseqOvd8ODXMfyq9TmymKatQeY8W5AVHpcoukixwYmUxA+QHygUzQkHiQWYjcq+IIflm
WxhDVKkzViftoBRA/wMJpZFvawBZ7Sy6x7xFeYhQZ/gTwkMXfgO4hN3qricpZgjEIYkr5WvuiQEi
K/tNM9zavLXg3zuOA2hVGQi8ePKMcZHQZtEpdQEzT6O2UiH1ri5XElZ7MkOAw0YnO/j5h6X8b/Yw
TNGo1wyMJPd9HbPbSvtNzNduV2ZgDQV63Bqo8w9uXjV7K/fAmvPLbb82Q1xqFeUtyvRAy+x2hNVX
nAYcFFKAPrfOspMzJI+9wqzRFKec+zPmf2CyCl2JgwVRTWmKMYKcHFuFM6J4IO9NzyTYRvUBhnSo
DwIJ7mE5dRHPAx2WLnbbLK+jvofkCZ5iD6XO3USP4gk4yC3NR9Ai6+yDyaUHNxvwI54H7J2WFTYN
uI9N11iptqHEKOrqXHkEiMQ6+rEhWJcMPXeVeFN9/irrOepx1S1UmABL/ZsWE5oIFTMsG1ouj2vV
nDvebjo1k7sBeFBLs/IIM0CVGL9QDxC1X7h6JUPhHqrFJGqCJeCUl+5hXdGztU0XV03dpCrzXyAP
6OMWLE8EbU/BpnJGpMzASSFp+bDtLfoOoHNOLUHirnf6TQdri3AZK4gSVNUnwi8+RN1b8bXwzAH/
JMZsMLQwkQc7TaiByd6tUDIs/4eoM1tyU9m26BcRQdLzKoH6pkrV2K4Xwi09ZAJJ9/V3aMeNOC8K
H28fu0olMteaa86xbHRiTpzhamfrrhjwYVe9lUSyhzzQgTXYGFY/4LylEGi7roHNEHUKQnbjiQve
tGInTbp7pmAwm5Y6spoiyl3D2gHVeBvzEGpAYV+7cuDH5Zas8J1MsH4oTZu5J5ebBiszItxtVe2R
DBWk51ke894G/vjUue9DNs2bwsAjX3iEWNikdXaG+S9q1c1oLLUTWHQlkmzudY/WJuoil947k1gn
srXqjelXv0Lf/0iFkPs0XL/YGPpUtNy6SHZCfBSWyA7kKYZtieuMnD+RsXQiR2UmTsDnCFtu61/S
oFFkQ9FoW5If8Ch9Zt0tkzgrtpMkQjzlQitI3pS5vEytDDaVTfuKdXBTOQTKFV+oyrtrlfP3BVaW
nwzavoKkqGGdCmeIiF4Z5B9xXssk/R6OixvPdsPAw58pXMR8sNdgt1rOjI184FNtVMfMNm4ysTDK
dfMpYKa7ceyo41Q9b0pzni5BRUnN9TFGlRgPg9PVB8nyR05O2+Yma4EW9P5w0U2vML3y3qFHWP7I
8phuGndigt0myuHEjPbuhmG5z50hPSfFupxQKJVdEZ401ubocmJWfePtFj1+GApmgusZnxVC4mW1
MPDlS2HS7QSfdlMZMQGPg2HfXRSHYytoHDJEl3eCQUCQknuY6PoWTvVjqAP3xZfD1uGr/ZIcD/Hk
z+1x7N5mc10+JLF7oyYW2ooUvrdr7SxdmnH2/C230OhrXEVc5mEKOu+/Gkg0T8xEMr1p3ig+HeNr
URZMK5gunFrKDFb7Vo+ZDRXbpg/PJuF3WjfaIFeKn8Ifq20jhnrPj+rElJ+NL/awyxLmYanDdND0
7F8CqXbbZcLcGl6bkLfLt1630jBbxDSaMrCOdtm9zISX8U4gVUktj57yEILtiSTpABuyojwmCh38
ralcprGc4i6kIpw+gmRqt3OxWle90AF6CTrQ02UZS8f/MuzEvxkj37nZWPlGzp8UT93dgxISBT7V
xFS6xhWazLdROxdnCseInBIRi0KSNsTcrpulO2CV/zsb4pba7Y+hzM1djkPUbX33pBKijl1n/wya
KIHIek/sZIvJWkb2pH5nndpPTuFslERtDjiGsbDn17Enthc23XX11hfbMeutN9RYRws7Ek2jPnwd
xjrRv103bTe+r9l60TOG0IO2T4trX13Tq099M+0bVVG7VlUS+wrxxJgfuetUm2JY92m5vjFD4jJs
pXdeau7U2ZvecpEFZ2RqwtFyPbjaOebdkkYdF+/ZcUaKgGC6Bi6THHq19QnWQGFqt9Bt/IsVziUX
QP02E7qJx/r7aAmTqG91rhoRwbIhr6udOmb4sO9loyMherGtZxOEhZAQzOtKRWtiSDILXPZp0y6x
0msZG+U4vq0Oql3ukDDOhov0NQyFAg12DW4k/dutYRFA9mtukrVn/FtMinZ5Rjtrzbcw8E5dUkMh
TPEzJtqP/Hm99/VImWaW1CEzyfqOyVXbuic0KAS6Pm4YuZtGVFtNcOwx1s9yHg+l8G4pe502s9Bp
lCZVE5mT+VLV1rSRg8UxS5Po5i2lkZsZTM/SZKNX52+tmj+jF7wbI6KvRcpqGMObtCYqCK/ehgvj
ynAafCJpiPT2sOxrx3jv7OwzTSdiUTM6l+Fk27yWCPKVZxPWJ2jntEbUpnrae87N6wzIIh4+gNBF
KfLeVddXFyogsZMj+owxEYWxkeGI0yuqpmxf5fXyI1T9bspZdbfY+i21ulvS9mo7+c1fx1+Lkydo
eagYBJp/fzRI2j0zYt2+EMG7O3VLHJ7s0PHelMGX40nmc65BopigjF/2X/kQenxh435mVrY1LTK7
42o8+Po/zSD/NMriR4ZctAm88ZWGUO5dbepTnSBH4jM+hG55MLLsMXpNR0jCJx3tuvXJm11cFco4
TPZv7ciKv3M5TFTwRHGNzTA67bFbSLySYzkwWGrOjde+FIoUpLHIV6YVe0ieW1+GdTwEjFTwXvc7
dx1/lkQld9PYSFIYhO0l/fzBId6Lf8uPKmA8im1h+xTiQ5QUbkxoe9eNVbMjJ0WhUk0xF39H6U5s
yzCKt8KviOtXsjyAdeL/rIuPZZzDd+WHjINbue8mTRbYF/ZWMxvch0mZbsOSI6CglOsGN79U9gco
JSLyY/sTr0j6Sg37fVrD9JHZqbchqbYLpia8GjNilkvWx71mBmqOwyb02KrFyTAU1gPXIAta9FcX
hDbt++JGWRC8DKPxPOMaFRlgEkj6slQtXVkTjKMDKwAco1pHGMpIPeoaTYrJyCZbMxK7K7pyYXTV
Ocm9j55w/FjxFliV9pF/QUz1dlJgOkA3zdiA5DIATI31q0V5+bRpNDggj63G60ax2Bw6VgxGRKuo
qCXEgdIZCvRlhym7T/ftTvPX7MzzVcOaidu/Kq/j8Dkg9mRQ3tCiie8bNkCjXsAiXnHZr2u2HIvW
ly/Cofwntdk/Q1fmMfOte66K7p+vhu2KCedAmdme+ZwqRc3Y+cww9ZSAoJz9TdCK957h5F6nrEvx
8wdGq1dKsU1O2R7pXrPbQWu0/d/eDKFmtmVLDVT/MrD9dLPf7xg3lNA5nM+ewSeZDieLSMdRugHg
y/r+0FTrLZynfDO3CItUKj8Vw97jMgXf21JkcVCMZmQT4mlcfc9mKY912r503NiHMXxJ02q+TONg
HRZOMqhyxQFS5KWaeg2lk2ZosO1rmPjeEXlZbSSCw8G1pre0zZkWd2ETTV5iXqvmMJZ+cUWid2PT
62B/delyLEP/6I5DtgscKH44x/RLmKg9Xpf1XqTcgKjG5Lim17XCqWGPDLeWJvmXCwR4a6jRMs1P
qjYKQrJG/HP6T66ncD+BBCIIbh25U+st6uYap5UX+y2cmZzkNDX+uqFmaR7+kYmHujr9emYHuUem
6tDVzll7Pi4g54VD4xpUOcHT0mjjnmgs4wxpnNMs3M16pXirzZPhJMjvRlSpNDtR14dbo/Kts5Bt
umXszg9gWr4sdx8Ms3Vu18pHmM0ZzGaxWoC32ZZ8kfY0kGH1/bjvMCjVa3adtOfwzBrTrvZIhuSt
117XHoNUl48nuXCEB3KmDqkTH3sol3pdQrVZuBBmUcnDWG209xud9ped2i6/9/xEWZSQWSduRc79
b4M/5/3bpROMPOU/S/LayykLMMEbJKtWaeHjaIYI7sSjzcOMoG1WMQvI36bA+9QglJigIHbq2tG7
TnYHwD0c9vYMea5Q30OR8DOcvNjKC5fRMNV+WeDSLZlb68XfmWIRh/KpSveNpET0+xKM0trdTLvt
brXX/rPmbNxnHm+WsiFNDBRWOeEkcJyJ+fCEdXDK6TeXIZ+tIvkZJCLcLCZKSVbNKFjM9L1tLxTT
+ee/5I0lOXPAA3M67/vKgO7ehHyc+uDX5D51xt7Su76nKZ3Cl95gqBDq/Wz0F5B9KGBdEWz1Qhe3
fuv89Cud5r/OWOlNbWc7MZNBArATRjaNybkwlne2brWbYaquZNYgmwzPf4nTbJvDUYfEALmQmxaW
jPMxF2O9hWKVaZ3fB9Uf19QdD1xjXuTnAMacudp5RTIctbZeXR05S2ntnUGPG2/cMiDuYuC2BBm9
8iXzgn6fCesB7Sjby2DQHCLen5qA+nZMsu/GWhlnonbbtMspoMVT/ilMUqae4tLweYer/q0M0xxL
Fe+WMta4KO1nFvO8oKtGlYTiYHHXEvxc4OzM+d9kWaynYA01oAkPc4866/sZRRJGJCd3thWH+Wax
K6YpBqlHs/XWoyxqhh2KpZ0scoqa1vd345qTupRq2YYWfI9EWcw+6SXTqq+Oo7DRMSxnj33kUPYm
Qxcehv04NPr9CebhWoCRNp8mNL4T7cZOIQCeWV8sz4WZUpQIHuoCO7VvKZhkbHUqM/fhkUGGygYq
xc+9/Wgm095M8hcquXvTecM+sZjCs9vxxVXjGafweIUQ1937Poux3nj7SeGgoKsYP3vA64RjEnVz
snbnSGyGCPc/LCYvG41+cl7++y3oNuGUfrRNzqNreW+isY19y/gDv/M2aKX94nMipjQ4RCjZrDCJ
P0EzsAil18TJKV653bt4XorjNFhHYJU2wEHhR93KwKYcxbfUleUbBfGrl9A7zaI99laByyLrs5e9
vxhcy1UGLQ3wkMQ42o9ESo0Fx0QAa85Vv8clJELbB9cZ3Xvr1HlJTdu/L1ao+PvZikAL0948HE6M
e/CIe8YMI6u4lxOTSWHh3XHy3MZVUfxJ5ZiwcKLATtfvW4KTF4VFCz/qth2uTkUUdaiMaruuuJvo
xVE3KlvGKNxCh3+8bOlPg+V9yjV1yMdl+xAl2099XAccVQUq7NbrAxmPBtg/x+CzUjf1fvb6D5ug
YqxX82GEtQm9S/1KuRhLmUDCCEjIBjnOCFxq7nWg5ToUncl6+zXHCrIGv5FfkfrKe5k11adDKQqY
81zmNZn4Qb1ZCSilqbUPy3o181Qc83X8biSdc3aZzYgZCRLIxHGwh/eFYeK+Rzlp5gmp2yx2izP3
O9seD6nrmHcCW/6JYf0vXxAnlQGWmB6kmZ6ab0Mjz2GbbGi1rU2+lnQR5JOttMr3ed0WHFD53nbp
idaliuukHrfLaC/M/aqPMg/9azX3PThB1P0GzUiQcCeeXzrxmvZVVE52tq2nZT6rWVXM8RMVwTrD
efB8kaHhbgZTFDFcuQ4KBj8Wsyyzc1j56dmswstc5jMRySU9T5McDnOq94PyGjqjJNzmyrqovma2
SPI0drT84ksNno++NergkBAyDqBAnA2f+zVtrW8DN9eu8GzzPFXGP1/a484TSBr4zP6xWbA9T2sq
z/r5AgB2tzwdIjJv/eMo9/97wlcLlw1yiYF00SR5siukEmdLcqsIXR4nB19vstZ/FmUyhezy6wJk
0myZjs/hy4gB5Py/l2UuXoNAp2BLcoK/AxuAKVH5KbafZTms1H9ufmbIkJ8JJlrR4iXkkSsis3Ve
/JP2YsZjsiBqsBgnrkjDGpO/YhJ7XpyOOpnwPjdjUflRS6J+uwqAddX4ZOOUxNA6zhWf4eMQWm4M
AHSMEwgnGnPREZD+SfHZikcFgaBr/OnCIfbS6FkdLB83BQgFJwoEFVRqN+iVS/JjcNs/k0D4yERe
7BLTFJtONMih6S7Xw5tZaAQHB8m5LgYa5oDEPI4cQJGYiKVfngOzwf9J0dh6/b9+TH8rbRvx6lsP
QZMTNaY8qWxxASbihdHqi6+/3rYqQ/sp1g936Z7m0BQlshCPzvHUUbJHZAuUV0bGkuVXf7DkbWIo
iB4BEKUduRGLpr3PK5LyrrFH+Uu1ZlQI46df++7fIsDInuZmlPSVf2wxNB8DK/WiYnTfuk7PD6KC
7F57E4KqbOnhoDVZ30Ek9erfmkFVY2yXJ/QVTNBtzH+E7XhHa0Vetu3p4DDL2HVhUuzsuv7GWKC7
qk48DKMKAH613jcnz66qWjAFj6ZxWTrxfOP0GGuG5ZHwe7Xvqkbu6qo4rWp9GGba3Wy7ua+MpF8A
gypfwkxBpJcKDGIH9AQ9tKzwNA02o4bKjZD/wbClpHnCReTXiWaI7wcOeN7a+66hhaiYkFhJFvWu
8K5ieE7OmtTeLhimznlIlaMnYi2ks/H9hj/dwXsBNeMdsQxcrKDMDoyw96mwyyio52Rj2vSjq8AI
7Il+goQRVHE6K+ToNC2jIujqa5oUr93k1DtjrQHZ98wEYIECLp064BPtFEamsKpDRQAIA4KRM1Sg
oUIY/jlbE4y0XL3I0E7enIwPJ+5OpG37pgYjOwaiwDw/xsJB6FuR2w/1qiHLLvktyIvi4S7h8shc
PA1Y6e+qDL+rUOFrsABLVlJMG3Oay93M0DAW+b3Iq+lmuuVXkLXeRzYZ2W1szN92aGzsubY/k6oF
j6SMrQUlaw8cOLwkno19Qsw1tTXkP1R7rLKuPcRIlOGeL9iPJof/SmLF5OJgaCkLQuzaYgyhPf5I
l7pGNC6OexjClEmLACkx9gXUtCbILp0zQcmbqnq/wPNcvQ7aQovRxC+/B94bPtaZ3v6jM5d7H4jp
MCLmdlOfnwPfN05OhI6RRrbssq3bA2dPVouJB8K7SNPIMJEJ7LTHljRjIAtdSHRTDRpiqgRDsmXZ
ppydJ1T8dUutxQNoIA7TxzPoUvZVSmuFBqeMyB3Kb3Yi1J5HxHsC79g8O751DqJ8cygLDNn9qGnA
0o4Ert2rqNJgBjyWHFzqmbraWvtT5Qt5KZ4vy0IwsXMZRKy22Pg26iqfEDhc8weUXNhM9lQSW2uX
KBkrBTpVsVLc5euuDefSl60+ZbwrVy0+x6ZsjrXTfUuswtoRXhi2Y23ML6rjONZ4xk8NZShmm+lJ
Nky4z7DQNNpvdkZBFd4uYEncQS3kYgi74cpnTUt2y4YgKqFIPlZpTjcLG0Zu+ayZoIqK10rEhsiM
W8iy3FNWWo9yVhDZwD//9+I/fzX5x9kLm7jnfOaZpFDFHxju+hY/cDr7494f/M8ahNLdXZzuuozD
04n9xDJkX7LEDZ2NqmagRV08c1ZuLEOnX6sIj7hM4UNUsK5Iu9sXZXXxGACgc9jD+SvUSWQnYx3j
czgx238eMW21m1u/2JlJeveHqfuciyM7NDcVI54fNo51rHnsRlsFXYvubO+MX+mFTEh+aJyJyjRn
K0XPiCzOw48qMLP3UgbXtn3ydqT3w5+qBsk0R0OfsjSaGWmfHRB5ucCYLyoUJMuiA+sNaFIL8Al7
xNeq9fKt4evcjFZl35K6Ax1WwScaxvPiIujTFOXAV0QJ9wf8eld7T/9kuMYExT6SpstuE/IvJovx
DT0nj6yuZV2AdvZtNXQfZoYjIJv6cuPi1b4R5QHJVMsrRpLdwNRPr98qWPC3PAjqDzRSQBhZn18K
UswfKdQDWqiagspxj1bVz8izyYcFGmwqSRIx/Oewzboa3HrfRqn0nHO/6GnD0Qlg0e6cnaNS6LyD
tb4P/E7hhaeZUXHk02xFjonRMrFW5Oku+xTB9KmFY751fv17nfBsKd1U90yE32t6Np9h8KPvsNij
c7s39PLU84YfHKwqstdhwEVTyL2js0/yPkixMjQ3ZafthzAcvRWLa8ThFLxCWbJgCIFA6EejgGx9
AmEY7FXKFA0YLFc3V9Geq4iNckDdr16VMENhGpYJ7tauBF7cIsfCv6BIW86aKXlkm+QjenMgWuWm
0w8fgbdf/eYsxt66VIPs4gSDUSx6NUYTps+LMyQyyvPUOmxL7pwHfFr3ATG+3DULi0hty9hAyTGv
AFxBrq5Od+RswwwzBtmR5AY+hTTdt74gxTMCvG47i3fDdlcaS8YlTotF0MRW3OWuuxv7oL7m7kUz
/C7KNP/JhALmq5rE3czGHKpVve7YzOHKFs+JVTJ1WvXvJsUsVa3zO8A/fy/xi4ZTZkft6oEFpa7X
vGkHmYlAbtJCIRfzGMqc75TmZHj570U4qj5kKyYCY+6rjVHAwUo6ZZ9TW/KjmQ305IIK3BwcmDu6
FNsJOwhZn2Mgpw9dVP21L9R+FIk+pYJKvBdQfvxFpvc86b/qfDBOK1aIa6isE9V79aifLziwItOy
yi9QsseVu5KnbfyFNJacWH+I8YjuqQ8W79YM4pNIJ/UzqNl8ZJi/pKWI2ZzG92kpno5ZWvdWrk00
Tod+zuWtRWDetqF0ALHlRECWgMplzj7gZRHjyufPqpzrYz8H9SHHn/lqlJIIUUe0pJrDM8sZrE9V
3tOwNw/riO9F5Mlt9abqnhDbe53qZaKDEQDdZxyDgzJhQyYF4Stv/uZO/Rt/GVap/C0zzW/5Aq0n
wEn3YhDM3LSpy/HVNEeBMECbZtyyJBlftV7HV9l+b2lMwMCQLcMRsZwGL/1HHZrHlWGKfVWTe+oy
f4lIwRXbHKDkpa5y41wwabtkdX5tkoXO1wjS11HM6Wsa2LiY1mG6T+ET4gTBJIvU6o/XwX51W8CU
Ke5lSPE0drjXTog/fQxb/l22mctTsYF0Yp+0reVushQhFQZwL/+9lA5tjKZfBWA0nZbKbd8bDRHW
aHW8yIEJslIJmSrVxsuUBq9JxSOVJPLiwAF7hCYE0oTS+2aOpvOpkyku5FScfL/gBz+YNfbZcZ+6
5fKCwQydkRDkuWFklGedGTPB9Q6wIOtN/5wF+knzKsFLM8CjHEG0tc4qmIJIuHwzHXbA3ZDO3BuJ
bM8SmYyJqnCjxvGtK7CjsgtukE3dvyWnyUAX8dPNq7Nc6pX6Ev6QszJixNrJJoJcfdY9FqE2+PCe
dRFVKnj9Bl4XT651rFLfw8wZ/jDL1LmPRMixuDKNNUpjPDCnMIEzpvbe9NL57Kv10660cS2WDvaH
PuYYHW4r25tu7G/62S/CPlkI5cdywUQ2rTy4dUtENTfq6c40erw3qxOgKxhib+ZTfc0S88smvUj2
r/Q4XezpWnQ7X0n3bJcs8SEVsG/XsY3ztuPThDUD579pHUs6WUB8TOr6PF8PXp/rvfbFjWO1+VKm
f7XMVd/7SfnHglDmRsPg3ynPqSPg1eE99UgLZoM8d5JWeiRsjnI5/0naIYlny4C7qsimIgF+Y8mV
heySYhGNgmYxzgQ/d/Oa0OOywyLSbBbBtdtme6eCIlYufIeGuNpgLiKT/W0vPXtNtokDbT9fkgP6
2vizriC6L4GKJR5DHnSPpyEBxgwErTUYBi4EGmyM3sXS85va/ea1oJPYBzCDthzHcLlZYuhfFh18
6IXFbZOq57iRjXvySgdIJ93G0elqPqnd7F1x3fEveROGgt51doxms0NemSaBLhoDdzH7x9zyxSIF
/8aE8GZTBm7mFZ5amrZB3KKEObamcpuG/mKVnTrmOUdpsuid01rMvZr6Rcpboct/U2r4p7nyro6l
I5UX9scEtjzu9M+e9Rz8g+pGxjW4jUnBKuEi6ffO09srSFv53D8MFEcZD9AFYpQ8sTEt6qQgJDJb
0V58BU2G8k7PfLcNbd6tAPAz3fW3EJ34V0qgdqM8Q77ZQV8eMz09fRzNp814mN0y63wPLBOgl4th
tFqxxFiDd39aT5opKN+GqfynIb5e5KDnIvrvl0NgZBeAgIyzqEuwF1S7xh8G0JNVfk2fL72tX10X
24d2uj5Kg/HaBqt5yxZ7Oa7L064wbmke14dVuuD6+PBuRljCuAqC185G4XV0OW5nlz/pNUt4Sdvh
I0ShjpaJ6FIZXhTQ7yprfxTm4N38EbqaV1fhKZEGQWFlvtWdsAA5liH7uHlJRxJz3dar8/a7O8Ka
myCdHjk1jFeRzR2Ot8L4NUBxFx6YKINh9CStI+1IAAErMQniOlev8awfoh4dHjjtHOoseR9Z1XLJ
suShgvW9tJzkzTJZMDCD6MGZY7ux3+vhdZxxVQfcs27SvYxk2FNSCEeSNngxMPT0zOkccK3pVOcY
L4ryAx1bxJ5bQFFMePvkajrXgYZyMwzJCyB3fUQq01EZuvMel9yu9Lr+bnadA2P9Y87gum1qI/ny
spCnOM2LD51zsVmFqCMftuOms83yghFRsBHT+l6F+mVxjOJRjV35SI3qqyldZ48kd7frNi68b8wk
exI1XrMPsLG+82yaEe+i2CkrbWigR+sDlCLTZOW67x7tyPMY3aU2CxNqZTUfbf865ialaJZcW3Z4
RZ6NCLkIM/tOQXfESqzfMqzzO7+q+put3Z+dnxjXuhnnuzczKRJApk8AIJDA/JaTxeySLyO8E/54
8xp5cE3Sua7Vj7e1UMYnjlIcf2jRyEGSSrKRkQs+k4x+e84Tl8h7tuafBT1QlRlIkVWtjlYP0iyf
Uf9qqTaGaV/SBG27baz6bPbtZSU5/+KENoJP8QiCXU8I5keIFUvZ4m+4+sGFb+KC6lFdpTCY5fKy
sa3EvJmh79485eIPdRQOdJow4RUtaz/wjqrJPFgQ306EIuRlNDzAsR30PhwC4ct/L+ZYW7igIbJv
HDKJl95Ek2AbTkaOBGPcgsp2xRq6RgIHCq1tfZNsV4eWW19d8r27qSu9g5kvnwvenH3vVmms6Eop
VDnPZW4xnFHqhYz5QUvfuWZPgXl1GJblFv2YqJ1wL3q0HaCPdTzqIT8t/nqh9gj3Ls/iqTIaJrdt
sGMT+oemp2IhhlW/S+izvoSjWU4MiuXU+qfOsbGC2k9hs+lvYblu3Bx6aUg2YN9ZC2DKBBRjWPxb
R+EebYEDZZImqQrPskQEzSbY9BO83NambTQV1PeManmfpI27XRXcgmX25l8q3GWKaZXdr9Yp8G1w
w86EeyX1Tjhvhq3oagJQbBcK3eCedtPdKrP+yBSofTh+uecMZddDbkuQ+bDb2EhNasbC3ihTK3sf
0/qs8WtCOIWxTMreutgVWF1oupJOlkCj6wxvS+tqhpvgZZl3BreuFOrRet6b22iWT5nL5zCb3r1R
I38gYJDSPKXLxGRC3rlt/QCr+XvBCcwd4hSHTo+o0HhO8Ip0N0Op7+Te2HJvy/KGanAPMlA4Pmrc
zvSm4X0YnCzOcjOLMstQ59ptu3NXoAAwyNkbZWWcglwbJ+/5okJJJfeMiGMJv6xeJS4J4uSQW94J
yiaNtW/DeyyNmzuMyY3/BgaJ/R35vO6rJLBvq1+qQ4jXFCjicP7vRdAXntcSh4opebjLNt+RU6q4
cLAZSSYT15mZ0XUa3ZxkCsqnCgaPcnttD26LA6Nq9PAYip6A9FS3+35NzIrhJbgSr1xvLgNJIqbD
u9XnfOINWz4zU8N7jSca/9HCEF+EcTo6CUNqd6kiRoNq17IPC3HctY+ztbxUM8LJnHFjiNZfzp2H
q91V/tvaGtWlENNnmohuX7HNat8I98NkLHvx8+7/X6zn/+wMfViVNg5t7XN5/Bd6NDL0xaBp7j3j
f3AJ27pfgq8w0PtWvoyBTZSB72XTSvnNdMUhkXhyO4Z+qD7hlmAek032oW3CNP1TuXAqNXNVvx7t
TVKjDaGYICKHZK399wa5vXRyvteFjU39gotEQHbJuxEyrSVTxIv822BZB/oa9iUl/1b+5u3QN2VE
cx7/90dQqTBnqvpv+anW5HtjZ4oZjtRcII/SDvTVUEwACdqw/yVz5cZ+BlpnIL1T/bkw3KSbCrYk
IlhOB2twJmm+CRpssovlHZKUnUFG8vvpR3PK8tLUyY+gTe/eM6ZjzACdHPKXrRd+ywXgXMIEpI8g
BkMX/aG1uixYwkFmw/kopiquMh63maH/ZuRDc8uRChouK7wpbNDLvhMCvNuW+kElTaGTUkmqeBjc
g5V7X6MKP3TnXRH2Tv0kowL9llpwv3SoWKYv/mXBAGq3/dEwZUHReOIejPfEl4/ZtA7JKGEm2wlw
QoEpexLuEzL1hJp/sLwh42wlMG9/Oom4Zsv0jl6LhOj/CVQyH1PXkqwxmOj1JaxaE/th7DQevxob
nPrOlx5f/cn7aY9oIZ1Kx43F5B93GyG2fPGi2WF/nUbOcR+1qEBzPgdvKCDhfDHS7NfIZmjM0SQM
O9bWT4gAG1dZuFS+913/q3oueZv+j7sz2Y7c2KLrr3h5DjmAQDt09h2ZyWSySU6w2KLve3y9N0rP
75Wocsn2zJ5IqpJUYCKBiLj3nrOPgf1adbe8oR4pAcG7BiJI7/OnIXf6taHrHKx860H1OXn1tneU
nnLsupE0JBDy84R0C6u7+vSuKYlYBdhFdoOtPwUtg3e0GFxg6raV9IxWmTu8p70ttzDB0gXBctDQ
+4qzft+eOprUK5buoxk3SM+jXOzaaNDBCYTPdYhLXYTkc7EMZwsY8Whhmbni9lPPUZR/kj7OVCB1
Tqpp+Qy0OdVElCqhCLL7URDVBtYdj+0dBSMDKuauVxUowUL2jTtPR/HITNTbMMGNlhFM1SBu4qkz
xyMVJJTQhdHARLAPcY9dvZ1A+yawlSBVX/J6Z+mcoD0v5+bQ/Wbuo9KGT+2Z0fpMwIPmSfEa8oo4
KsBopQgHWdJY+ilJPQIR4g96PZiKzeFL+tUrpkG2A36X+poxVjrRFtpj6E85PvyG0MmL8nSkUS4v
VvyjjG5Ru8Aj+EyC5JnUjgOuE2jE/jwSDkJZjaNaiQIqGx76iJQrWgMFw5imMP0ZZZUWeE/aQHOo
jLEMyxm2jm1UZPcANe6BK8w9xKmdQPCEKvKJTZ35BQ2J4Us08gA/4kHX+y1SrbWBvPTHH+Hn1NpB
SmIY8vmBvxcKExhM11++Ue4GsFO29C4ovS/Eun3FmrVmWkoFnjGhabBnJlHFaKjOIFFj96+EtYwC
l7ou02eawSY4frhVcWbGEs8NE5J9+qwWw0swIhzWpHXVVGUf68rKJ3+MXIhrXmiATlJgCE5y0vAW
z6B7fAJDeNKg9Se2inF/eDM5Z3I01bZ6m6wjkwFTovbafKzlAi3cG4zWV6XpPvJAP3MapmItLjbF
PM20lhVUsTfSaF4Avu9lGd1WhlvNY0O5dpW1daQHp9gw8Nd4wQVHEmVWDkknjVeVp77y5zUO4GHl
E7jNWdJup1+/dIppiQ69YFb7zgNkgBO78tLuxG3hWSybNmxm3lRwDDTu76E/Qf7QF6Q57mPFeDBV
5cPN05dGy25BRtH2U6EdRbseaZaZG29pll6k/4KhYI+A9MHN9Q/XbwGzkzCQ1Hg+q1uPFjtN0C0F
67aUMXWsJmCFWP01cs0vH1gBBW+5GbtwQ3tbLHx/gJOt1nujdx71enI4U2hmJTCMmLpubGzinTiS
BQQe8Vp/BB4j2UHv1u2Uo3Q7SgwOKc6+mc8bPCe/mrRJxLV2HyEL4eUiZvRk9OWmGfODzYlx9uOP
9UNtK2SBVtuskTyk2ceY37WQ2Seq71fWD+9ZsHVilWAQB8Oza1U3DYAXmGLefPAsyud0p9v3dUnW
tKgJknTgRZvOkaPO2Q0HBR22uNblIoyyVZ+kt6CEnqFuoEmA4m8PNHx85vrlulGtVR9YlJsC5Szn
73Qb5vU+yRS89vU6rLz9aAiUIfKkGLu0SA8UXFPkDNCV57K8Ku64QMm7FNRkoWkeS8xrrh1vy8g+
6HG7CJkb5hqz/uFBIyB1Rgjqc/WodM2tKZizhCZeHiveM+DySZKdcuoYk+SZts1sdqXMIDvOsONr
7QZ3Y8J0oBg/cNTRMDBCfwn1590etQe6lG9l5pbzfqqt45oQkJJMEczhJUAPMEYAxHy06rMo8Xv0
xf4lBUxNsAI54/VaYTZrDzFsKndXWLBXyG1A0DOFGeRsCE2yU/XkNUxY1ut4OWriYpT6DY2BTHU9
0h5ASqDDPwfImLhLqVA2AIge8RsNs9CxX8d2o5ZhPZc6sPOSofgMAd1ruGTzimZ+J+8/IlIdiM+8
EeFw9YS8hTVDcAvz575jSqgDWUx7HHOkINaIFHOVpfwHxGGeGZjsY7GJjfpFpuVDUIZv5oBkQaLU
qrTgXgl5/J3qy7WcVzGivC+thYjrB+YGJyfJj2WYPVkBmU08KFnE3+NniSb5EeHXsbSw/2bWbS3q
+xznSF26LIPhi58TqWb5+zgA5aZG54hHpmmoXvS6urfxzCyM/MHwu5OJmhNP4aWXFl7y9qjpGFu9
Wp459rxpwFWSuuDFHu7zcFGSsOcm/QsGSg/r8LqI05cxSQjbQYM3t9JyG4IMKOLW5g1z7jkzPdAn
Y3+RDtuPRc3rivuaYKB8VC8VQhtXGd8NPzpFybiGTfNCJs+DpkIEowMERJphL6ykmRTt3TBSJhn9
tdQMno3Yfe7uQke/FI7xIRFzzYJWsr5G676Q76ZxlH64BV37LjzkmV1VlhRnww7xPiaZjB75QJYZ
BnUdClPtEaHGYELTPm3SSvltgJ1O2r8Kf56L9kqbBIGgrX9kxePolXesUxcjUW9qgxfRSi9Nbz2O
bvtIq+ZFHcSuUodNTpd7phNFmGccFKvgy5AJhyo/viPDlQPL9AaV8urBHA/oMnIimcmxf/U1Y+O0
gGUyzbvzPdAmgp8wUo5qU78MCvgIoRQv5MG1EjWaq4H3s4L8mDA+MGvlGf90CzSCOxYHpLZYZkot
wJNsafpeFfE6T4J3DAKcCZV3RuF39Vqzq5fed3AnOeecp0VhgxmFhyWiRHOMOqex4ieVhmRHaA0c
MMSlXusdnb46mWSWlH2+tYR91RKLnpXTXnxpLjQip00YUIyttMfK5NaXsAVy00G7SUOrQl/RAc6h
18Mr6YlxSX+YoQWGfhAjITYSjWF39UAD5FUx6teywLwvxduIiGws8q9G4ajdjajEGX0Q6kxrwCkj
IBFBPgv65Cl19PcwNT6mPFvBYtIP3W1JOc1Do5yK0JjLQMeiGeU3GCDnZZvv8Ybs9KZ46Ir+zTOK
VRPir7NHZA11xhdUc+A3mM0mOt0WlALnOG1vaBifgxjzsumREzRC8qC1o4/khCVTlK2XfJWFjUVQ
IqqkuKjYyb0kfRZoSxGH47kUUUPiTrwua5WjLwlqAsv6nDYq8EB1XqT0/ZPS5kAq8zfDSNfFKOSM
AoRvPCq3nQMdrpiY/+oEz+/y9whmUwdYaTbQ9wVDQklTW+27aq2bCvh0qThfMfKamZvxYggLvlDz
6eQAc8kqPoaduvBTm1cYxMJMNB++QCTSBtkr0z5ILk5BDFR+m8K9X6iah3LbtHB+4VAnKwZpUPOh
Tjp0+jgKKJHoPKR8DIzcAz54cRns9svX+O9a3EEQKux139X9LA39fNaN3JkuNvd+/OYVaGjGaZmY
rtw7DbZa5Z6QOWyuo/FRu192y9o0IvDAL47Nq2wMZoBYFD292yGQuPQRbsukx3OdJ/JDqWK6kP1S
QYc2k2X27GSk9mY/hJujmIV6pfMH+3duU5wR1PfccC7VoU2i2x7VYpi+7TdX5reja7861iMzhWtN
0hTzVaR6KuoZqcQ+Uk2BFz2EcxncGuOkQhfHGE/RQvMspjcb0TKs0m1Ug4bS0MfnFyg/3GRK+2Yc
bdsIftAM2Zq6D2rxpqbe2R1KFHNUCoWfELfAipD6op14UncZS4Jvdmclrx41mw2yJ86mKJ+k4iA2
Wpqhd+8WPdrhxDko7Ew4f3ZaNjyCqFt1nOrTEMwDQErdaB6KkUurQ/tYo/wQRofNQ63NWSiSa49I
vW7BPLTpc66QHEItI4kJqTc4uHlTtXyPfuPNN3BxJo0LD43TVFvHL7Fv3ZjWZx4SOuEkX0Uvz9jE
n5umvURRcfIMfOeusx6VTasgHYJz+whw5gR6+jIQrgkzDWvfwEMxGI8pPTm3fgxz/1bjhO+Za0yp
hWeeTHS1WHx0miaJ/pmOqFijlthG51OYEAPtwL61G1IWDPyH2Flyh0Ejk00crYqGyjed4q7DfTgG
d5qFNjB/lj6PZmaEuDdrMEnk/GoIt2Y4ywOOK706h8CI7JXyqBofIzd+xK88eBeFn77WnDNYrBD9
OtNRz17kaEXRVS+ageVgsGtm6w3Duo8AeIsVtiuh8UImA9LhLDumhg/hodnpwxYWIEpw4Hl4NDlD
W4+VbV97LbrHc4R60Gi2lmae7JChDzoyoE+d8xaw7LRGjeYengDYvvTV0uuXtu14YOJDbfU3Y+fc
NtawUUUHAE3ecTP3EewZOmn1c+QXFzOuT+SBVvJCu/fIEeFdczICalv0mrGrH6L4yxypRvzqxbBJ
sM55MpwinQ0MamOIMWAfjkaTvWYxwkhkizNXlmtV5zUx0nBANYnXPJbGTWVIliSTHrxWbQEakvxI
ICBiQZy4rQQo6FnBpsweMJw8lVmYTg6mva7xLVQ17KEkVFaDARzHqEvCvWWwRlBz1lLzxskxIBTd
Oib5b4hwwiCRaUTzBIHy0VWNY1gSU2h7ewYVBMkVOO7c6BPpqAjUpZPZtDIIcQVzGqAtGvz8hCX2
BfngwcDKWLXhQTTivrCHtT7ZkQiY7WGkw0tz1WyNM2gWTdwULhnYFPX1eBAwkKBAnDRtZUfZQ49d
kxPKxurTbY9rHKLtge7+NSrY8KqGtco+B0T+VW2ytznNWDLVUcZFQFArhdgbjJZSjgrsQHNn9gFW
IQS3Llb8LjHu+7J/Q9yyNzRMCDUZuWCmhpmdB7cOK9RgliSA6hKJiL+IIySo9fQIezUMuw4vpkDu
Ph+nlQpmMKuedYmtoJ4PkrWwN7Nd1tlfAhHWlLwy10SIinsQMGMqA5i5UmaAIlamBJpUSpr9dHMZ
mkEv9/wrk3Nl/uN3s45d1nT3XomvBrDCM+EdeNZqpok5rlNlstYiEsTxakbPmqi2DpqcwYxfS4eN
tCqSr3FQH2kPgQF46yL7NurSnWGVd7AR1l188YG8a8U0SIYaoro7WYcP3MIpz1a/NBaLeOzLbWAr
t/Xw3In4SSb2GWHfQVe9R7BPq9DLbsO0fk08BjtK27yoLu5Dl3Ag26R7sPXz4aC6UPsaGX76pXKn
x91LINxV1k4DsVIWCzdAIdwiNQlohwSSE4Ef2O9NtjHTGr1EdVbxjZnOapIuj0qDKr1+kpPeqlPU
56gZSZhzl2USXEWmX+xEeTM0/TNMxcnMirs6n6hVzE8rde2Zg71kTrdSNGvFEXc92kQ/1VS6vq8m
GzuosJpXu+BHayif+5H+LvlW7bF701X77KfqyTWN2970T2X0kVXeEfQToWEOr+io689ICTsP+QIi
pg6qAVHHreeteiBu8zxeD4mzoFW1yu2e7aCgEY49hWF6eYldIn5j2FLginH+iPDYdM1DieeIwq46
pW1DntwVg+exC7HH9sUu8eIltDbChmm64hMCFJDXTybKaZzjQFJ6hGOwJSVtiIPaRwDvEmXNdMqn
F6KcalF9IAiZD9QCVRrvHCLTiAC4D/XhsuSke4ma7BB4YpVI7xVe6Ky17a1rX8umeox8Zpy5B75A
sdzHEE5THouvfOJgyITJqNEU9466x7xyTU32+yR900eHzSHzdx3wCSRK8J9NlDQehXZ/yk7QV278
Ub0DOfJUVuLWqfVTE11dJdl7Vb3vs4y+IdPmQO3vQnYk02TLrBl2DyM6ciriB4cGfpz27xFjlJnL
n4rsRNKNSc5JOGLCFdFX3+Ub0yo2kcvRVpBeV4c3beXuE8brSkhrhAaaJvV3x1dOA5YlLY5veHU5
RsuHADdCaCgH8ti+rK6jn/rG0OJT1JB+k+l20MFmiTROqcIS0kTFY6Ath5gtDXQWFvWy/8o27OtP
cGeeAgipJNqs26qlVTwsW4NehHlGMLOLtc/K97cG6diOGt5JJqw9VEfd7U9pjy+MqsmgrzrXc0BI
WcbSV2X91zRRkXbyXsArAXnFoSr2y5VRVuRTtfhz4UkeZPjeKNYDmaqvjS5v/K6dvoPXAlMoeVNg
4+G1mYrL+sZKgnqVHightlXbLqwQJKAnyi/DUp5GzCtx3q96sEOALu5pNJzBJl8BVYsiOdSR+hR4
dC0VRT47/i3c4aeuNI9a3TwAaspmsSngRLo7S2vMdWNOHDabJ9/py/iUBh95hW8YONRwCNQwxE9M
7mkUuzAzCjztQn6lRoEpbOjXTmmVD8jhPhsX7bqCoeuQtzWxaFn2ElojM/ZP9gOmfIWOwNwkJSId
226vMB1acVivYBXkAY3DKOLcboSXscUAHndw0FT/zPQgXynJm994yiZsW6balkUdBEIoi5JLb7vF
ppfePM/QXYpSLW9VOuVzDzQmZX9b+iUBpmCO4qTRlq4kWJzHxlGRBfDA7n78JUli7c9/UmsnXmZT
iF2pduWO3YDAXo8zZ82PMhdOOc67hLedE2NPJHWMlLwvFrriK3tt+gvaBndfsRfO5RCR/JIOzb7s
o3b/45/ob4KpIwR33vcETChZbe30Fx1Yzb7Kpw6fp4XDCmPKq6qxDAlHWTn9UOC5sIq91+bF3o1j
jPT/+XUBnWhh+9CBKrU/mYNx8gNA4HF7sJvo2JELKUDtIOeetYzbEB5XkJ2z0ZrJaJ1VeB/GsCPL
fWShMpFliRCBlRqhD7asj07xDgSBXaWeNIB/rWg+NAP67bE+GlDM8cmgEnLQatGyqv2jC+nHkBFh
zUWFudlEtBj3cp7FkbsSTnGIevHkef4rXlk6saV4bDTn0aqBRTnGPRqsGOkQVl1NpE8JSEeGzhgl
NWfSevvqTVi9uQAmFk4ZRNR15meu79BKig1K3IiWAMhUeGZ2ZL4ZikUwEbLEWVh84acRS8KF71J7
vBdQUgMVzlMDByVV53qtbyM1rIiu1wlFA35sKcaKDPQCuwcvrT4qH0jq3nhwCGF2ifgOy2ZT+wRT
FgR00qSZju057DaL2WMqzVsSveec7N7QwN9DmX/uJNRF6FYvJsGE8dBc8F0j0O4E1KmUjTB2EEgh
vtV7SrVQRT7P6JH2UbBlBPheFc3JJswakG/fzJe1ae8FUgQf7CqkkLtCz5i/YOcNsfxCNr/mFe/t
xK4JKkB1/EhOqk0Z9+KMrDnBSbTVpPcGgZtoJYUW6Ij+B3+5u3d7Z2Fi0l79+F5V0eC5teODmqf3
WTTSVtjBzLAhhMAoqf0P3xETGlTZFOj0R1muXIVKFIYoileN9ip7gT4Mh9xekJQ6K/viiS76rV7c
KK5BROeoHgo2T3xFnG2we6KvnAaElr00XO/SV2QRqpa7E0b/CHixmIUVTcLAeUwr85J33VWN3QeA
LfFSU7K1X3P7xoYzIFF1a0E3l0YV42mfjojiNi+l92mPUA1VJ3wqqtRamD1S246T4SxoTNhUoI8Y
OW3xrdKZ87VrLHVOMNCqIz2du7AfFkpZPseCD5djGm6ucTSAAQ33fpbTK6jqr0zpwoXailU9BSEa
yZhjpfNu8gz7iDaz4NktO8fpOKgqC3qb9cLKP0M4gFTaGE7yhHtJ1z5w1aVO45xijW2xKIJNQ2tk
LnBXYET0MB/VnKOFcuP648lMH0If/NzYr9wWwVkU5xjZuQsLNvhkIeDjoN9rV3XdoSmNYQzlbvme
e9GyK7w9MCRzFxVLCtensGspf8H6IgKKtsj4LipCpnkXrPqQ2WqEZRv2zyaMMXrp+Dwyk2GKcJOV
roXhwhrlQJSqRUsVVfA28/2DrROiWQT3VQIjHZICfGhB/WbFTOYCi+ErmiEboGXqZFfkm5N3311w
QHvPnfrdzhsajEUK8anfMxJUYDbR+rEtfRNq2bbDlwWmkzk8ffGaifY0BWDhxguDlAEPlXzHat8z
6gN65SsVEpfeGVdtLVY0TIhxMBwcGFVa0gu4UYYUBgyiyivyi7kp1eBBNlcs3dVmnE7wyKDWYQ/n
0Y+hbdEDWgIXjnaaM74TgitWYZ+Ocz2hVNJRZbSzapCkLVcnwDlMp8NYn2ccNRYKahkOzQkoGGQT
DtEpc4RO1apHyDuLiExdoU7wbuntIcmyPGITnAxxtwfZUDbjWgvGcGsp/kM1ZvpNHAq8n0LuEaix
fibmOsFnsuwLgh/0iQHS02RbDs2P5oUNlJF8W9Ub3hQ/aq9DtimrFDIbY1lJxtRMkr+wUaKhn3wr
jyrks3mY6sMe+r26z9L0ZWDEuzcb4z0MCxSxCjVda6G69jajlVXzRtNwktqut3ZkU8A/YFNl15OL
XOgMZ4Im5tStplM+TnqTh1pCRzRBCDr90uxCdWHW5t1//S//7d/pRn9J8Pl3dNL3gKVfZSf9JWrp
fyuB6eZ+dfl/IIFJJS+JG8Tn+1fA018CmP576jVBHL/+nNk0/R9/Zi8ppvaHo+nSdGxVE6pqTfFH
f4Yv0Rv5Q9dIELIdYo8MS0hS9P6VvqTafxiOAT8V7Q7/wL/7d/oS/0o1hKk6/MWWhkM81P/82f7y
3f06felHzON/4muwlbKYmLah27zgupD2FO72U/qSmKSZvk4Wskuax6iiNbIEFFE4NdpZ3Bjeq6fI
tVbQg2GbLfR7hV5X5yAwrKNllaPCQ9RgdS9OEANwpTCcl6yohtTmsZ0cW9z2P93bf/38/+WntKi/
xsFNP660TUfXbYFm3pTWt+g2RbRFYWnQW3rzo7WvIDZmqgtMEB4UXbn/m2txTmXSruuW/i0oUcmc
Gpe1reO1AZvALCtL2QExIepLQ2x/f62/Zgz++bkcW6p08qTmaPYUnPbT19DXDuu0FegLGs5L1NMM
BDj3T00vipMnyKGzwPqn3L6/prz9uCaPli5sLswV7W+fTxA4Rzi9py/G/mOKc7Dgh6aob0+//2h/
/8q4iKkCgjM1S/vbE+aXkACoxfVFqB9Q4wBZm8nhxmoPCR2kf7jU9PX/9WmermUg7DSFKixj+ll+
uo0MwZHC0prGwUl7kE6kcQqzF0fNFp2WM2O6ldHDNFpnD9a6Q0KlYHWLFMRpRbpjScJBP8vQmNZv
dXfhWILCeQ6KPbff0J6BpUJOku6T8SQ7vg8tIT4ogkpMyjzGpQVoH/et8HZx8mVQrw+QRWp30ifP
Gu+uRgHfBNQj1Zdl6RNxdFZPoUeg230OF233liZ7pX3AeW491F63Tvw9RmsanheNM1ALZWJQ3tXP
Dvebkq4sU9u2jViHYboxqreAJuvv76TKAvO3O4mZ2dK5mawR1rdIsKKJIMdXqg5jTbuvC3dTpcaK
DB3mKN4K1PFmYjo6/avnDEcdh1NGGkva6P/wY2h/f0YNi59AtVXV1vhmvz2jCgLwiNhl9FbZRZgY
XRj7lijn1QCLUJufsR2/+3G0j7DPNyDdfIY2bkXzRdW/dHbwWWj3j80Ee7OVlVr456QfXhCpnUZ1
aq17K2E3u8B+Ayf2Dz/6r+/gTz/6lJH607PIlGyE7j3qCz9Ddp5QMrrlzGL4Ua08AxSZJm8864xK
bpvSME3qbsPQ5/ff4t9Xlb/evel1+elHkAU5VjrRUwvGrkvHpAwoX0WOWV+MCy9otrnCcRkC5u+v
+qsX3pCEyBrIAvnivj06cauPoqxafYEKOpnpOoILnP2FonMKDyhekuT4+wtOi+P3t94wbUwhtspC
40y34aePOQhPFEZQ8DFBq/XDo/BtMtja3e+v8suP9e+r2OLbo+h3xLm4Qcmj2GLB/9SD98w9kn5q
hv/wcX51IVNKPpFUHWHZ3z6OiR4N/zofJ7QfiKRYdEhbg8YhuOatjN3V7z/VFNL6/d6xjwrBUYQc
SOPbxWon6WK4c9DEy/eOoy++gt9fQIrpCPGbS5jfbhxNgwTRPJ8nAoLoMVDUB4J7IHO4sHVq9BVV
4pOQBIes0efhlIsSmYuSaUSaxHi18QOD6enAdITYJJlJpmaPehySrtrsZEXhFA73HVn3gxUcLOAu
ChUeufNNjmorzCHDrgEiX6yaJZ5mGZVqMIvCS0yHNBVbnPEhR+6wQSZsEfOerDUvWnuFusQuvcjx
+pOUMMt9YznKz8y913Nv5SMdho+y8F6Z989N1M1GYt/oVGdWla0as7pNXNpNibssUGr7jHRzDTyg
W91pkMWJs5wkNbNAf/F0bxc20LicaCPC8FCnlAdhM9PA6kYpFOEQDDiMPzmo8zrqNkqX7mPcun3c
ILu2VwFdI7/oN3Qld2MCa4VLoEI7AiBYlEa/KNQ7J0k2I1WaB89aA4pgKmTMiMdM7HSkGb78TAya
GVk2x968EYBJjAEra8VHx42n01duauuml+1ZoRBOhpdJ4pk1EH2y6ggB8mCp6bYs420gwkNCJt+I
3stP6KNDEvbzfS4gQHv2eopW6ZMSIEtIl9o+jo61KcFnuZW5hrSDE0xsQ6OlixJtUgUgWTBX6CXe
NDI5FuQRKQxNEIYsuNxKobEQWWCRkHXA7ZoTufGQ0qJwtItRn9XgErVHyz8O2dSWutOSedwfqwFT
A+lj3S2s5QGigmItIuudXiZb+jg3SuRhGmFLw43b0XXK0M34D611dc1NW91m+n2NI2Ko4PU7HxGC
zUhpDmlPaBkE1FCfW/1LjkdNaaOliOKdrd5PwuM8NBZ4PtHsYcQxlGPcrGokooCuputapsu0qqP5
jeNGKbeOXd1JtccYElzhDJMqxaTfKT8Hkjo0szkE1iaFI5w12qSc/Koz89wDlzLalwBNduGIC748
rByklWFEBRtZUwzKgc7LemB+aBzS0dkWcBGaRF20wUCUgrmpWmaOsFpcU52b+KGkDFYMTfaU6nta
7RvmNBvHN3ZhGl51842v6hDkIXEPPKwqKWf+h4ItqkbnkiaMXeMYYf9w6GR6bu1iPfT9W0iYYJc1
t7agHZXZO9M34XXS7kGz5akm9l1n2eve0k5QHRTlrrKdeZnVmxYQ1Ux69QaVyQoA7Zw95Thxesbh
YtqEJDr3xfg8IhCagBCG+2QwY8z8mlts7wADzWBYoluvVjbACZzskQxXcbDLGrTNyj/t9dMS9rcl
js2H8s7QoHh/W0UFLh23Lxq2vCI9p3TfoL4tPFpVznRvmdUUbMD1kF8K+/z75fVXByTzP1f+fkBC
1iXUIiLMccjphlQ1Z4uz5wG09b1/2NZ/tcv+fKVv5xlLyzziU7hSFoPsQsVCIM+8BDX6+w/0yw3p
pw/07cyCZk03Cr/WuX2vbr937H/Yj351w/g6TN0yJCPMHwG/Px0WkL2bem6Ek4L/mBMqKLBoM//8
h5OX+atN3DKEdFQ2VmrVb5tej1WvK0yKK1DcK6yrM2qCVcx7oqK2aIx2HiKItOiONlW/GKAEVLjM
oF2sB+SgDsFxHloDm7fPgqA8gGmqlXcoJht7LFekDyuuukMVsRDMqhj2k+dClFuBqhvcTkzKW0C/
rTGuQ1uSfoY0ualmKfbLEH0JiApKCByh+m3vgvZ1Ll5wJ9ATdkE/9Z4o5+tVrxurkrOqSjxn/lRR
TXnRWxpqO51kGASJQ9XfevgFHUDJbr8YbYduAEpjHxUXbdoij/48ff0rYPv058v0rc307Ze/TOz+
/7brpOk8Uv/rttPD+PYZBX9L/Z7+pz87T5b8A+GjZgkaT47Nc877+mfjyTD+AM1uTgd0lX/t2LyC
/+o76cYfJuYtR2iWNfHbBQtZlf2Z+m39QZuK5gQY7SkG2fw/Sv2mcpvWi/+smdMraEnLNFTSVxwu
9b3lYcYZ5TV8HdhFNHFipdtF4IozvbfoV0dIc1sQZ4FnZfPCLiRWNvr7UG/ilQ+HCVNEusmi3pt7
bdPMkAKUgB0qcKOeg0XVHFArIa+5xRCtpOias8Cz71B7EdfVByBr/BTceL+LBUdSMmJzYpWLJ9/Q
+zXUMDSF7lAvHJsZDAHfkFFTsk807bVoJ/NFyLqXNvHS7TS5NFDUQ/H1TzHEHeQZgz1LA3knPRw8
zTjZsVFnSQtsdVwTMea4CdRvL6JyQEpkR8YBjDAe05Ti76rhCoZqEjBIpRm0TpXUn9dO7y5SCbA5
ztxPTuvYBBgI7+vMK2ZZ/R6UfXxGmxCtO0nXQTX8/KYxuhe7Vr114NfNXmJPYoS/1xn7MC5vd0Eo
9D2zb2eV+Tbq17CF8EyMiBAcIO1+5+40Izmk0vFuiywH52hUJvbeOkKO+ZZKIR/yAridaqJmF6QR
gF6EM15FkT0jv6h4UUt5h897H+qWPJQl0XRWy4gDuZxppP7nqFpHo9fDdxV9jcXDy9RGjW/zgOw0
0HxI/bNZkAh3Y8LPX4IHCddhlvtwh6o50ZTZs90i3qwF2aKETmfPWgmRBpgjII1M2geREAkryyms
U7kfnZzzgaHHe4met0Q20ACxdBMtvMGyUS1VB1SXOdAbEnp9dpTYncWAybehNNFzlv6+e2GA2Czj
MqkXdTuaSI8VmyEL2vI85wcKBv/kFkVy6ZQs3je1ggpGtMQ+Fvmp60kuwIjzkoEuhrLGFMgYtGJZ
nfPC5vYwey0dW9lEpYFmG/HcOdfLclU0Sgxojj08L4Z7W8ZfMu/fNBFvQ6/yb7Mw8Da5Mpe5LTZe
GYXrth8B9gOnwyFKi5achsgL75uGjxsCeus70d0ZI5OLLspOI9OOldHKmLlKp57rAnH5gCoLj2s7
83NE0lWDtqfK0BTjEIVulxk0sAI8/+hulXw8h3Ginqus3ZHibHDcCO1F6JsfnQHMrUL1fueiGLME
cmM3qQSqD0RPw+iaAD7cjduV11Io6g6SNHpzRO15b+w0rdRWSWcxoZQl3UGDR6Uj1Fez/WOTAAuA
0U4IrD+p7ZAvZmVuPBq1vWw8OF5pmr0Pw3ATRO9p18tl3eMv7J12XXsu+g+ys1ri36ZgJLXBJhFF
4oOUmVWpsoKgHJpwM8VaDqn6pJlwOWoidTw3A59pxdHKzCTzG+TfhZRbBwDLvisCRn1eHK+NhDqq
Hi6aAhk7HIxLgF34lvCfEUUOWnTPiI8jTbz/wdF5LTeOZFHwixBRMAUUXkmCnjItrxeE1GrBe6Bg
vn4S87IxuzHbM90igap7z8m8UJTu9vCewwGI2GgnJN5BMdpx6Bw8DylIbVtnXzt7VrL6mmcvhVwn
v1F6mWHp7QdqefjGq0YFpglqqc+KF6COPnVh4ot7IM7J1QJPMrrGjk76QvNZntoK8penhk9dsWpX
Y0bo0vorrBJvlOKDAZZkaiL5voTdskteiDhXr4Llb8hldxxGeRgrMv2d7AnnufGXPXTL3uyxD1du
Ti9Pmw1Q0fmLwvlyVE5Cc3K55wnSBbJSiklpBE4orm5h1dzaEftc+z9VDeuiIil2CHO+7aIU1Ans
dt4jzdxxet4XHSFF2tjexqyXSy7IgFAUhd7opN3JBHWzKVJ08YudWkGb63m7tCRVaPtuBhk+pdUP
9VB+2SbZhGZCQdYybq6PsmHajtr+nM3ikcTov9aV4AgJ1BnSnw8D+XoSQVsIT0TKpdvupiR3dg07
Plk6a4vMow5ShmTmF4qeluE82Z24d0YCeHoxTgDsXv3c567su/BGqKc7MQ43q2KZCXqI1r5mC96G
L8UnKVEo/Z2tjkvsFHQQQBEaifEZkdamAyv/1BWh6qw2wBYyJ+PrGnnHqSAiy1EwnCTnQ54Eh27F
Mc51PpziGUwX/dO1/UF1wI1m98k3Lo7bhd85wWMi6jx2Ujw9kqEVFKNxzrkii4uXgtbW/PHUqnSC
0Z5OeKZ5VBvhfdSvq/3FC4POa0hygcrZUh344VrLUG2NguFJ+IRh99DH6hM+L6EEwVu4MWtQskVx
F1rUfQv3Iext8zmyeVj5MQF6TCB/rSzT77zPuAbrpD6UXr08oTm46sg6gD8mIDV5PloyCEcQ1yZU
NcZT3B4nBR4dKxLOWOQAo080Na1pEsx5MW/Cxn1vJLIi6iJoK40HggoXd4qeU0utjgoQYaGt+ca1
ZNElzrLedQI4DXwFBhIYnIr7NnA6H2JQ2h0cx5noBTivhsXkpjU4t+va8k8VZb2ALgtvJtvBN2W7
IC2YWLUyAaaf5GdyXLxTi8AM6USwfMXRRiZ64yAjPU9mn1IbsMqDY/YPeA3PWZZ756QjdZjkHv8f
nHILU6GltdOn+EXBTMOg6fzJ4oqEKH/ubUSAedHh86gNan2YPcaUKFM6pb+UN8yL6IX5GFJD8Bq+
+0b1mRlJeulD62eKsaFNNPG2yaie/VkxZjGKv7w7GgYDdGoYol25DZXngQ6268IF1IJE0cA/tUgt
2NyGTSgipkvn8TAPe6mCRrjX0qWUMHbcW2QIz3H0zPW33mznMP/1Y483lDc/QhFNjkXGB2osYk0G
KYmuFbryuQ41qFpELi3/GmnRGhzxImqZNjK/gigecdQzIKK/oFbWhTpJ5RXs0g3e1gLgdpHCWq7a
qYer+9m6vXkbUAuMWVLBH7EfKw9iEsw4Y8dsqLGGt5of9F5X0xpqKm/CMIZgdLs6WNLqKqmzlO38
YE7knTvK663K8UqExbC3Bt5FmVcCIRVMYCuag0SxHAdsZv2OrBeTwCSNM4DA7gJ80tvV0Gz7JCrp
b1tfnQ19egqdE83WbGslLA2RM+2q3xzJcaAodO3jeTlpi1ByOMBSl+13nrZ3AEW8PX+uP3YRvrVj
HR7L4cluJnMH1P5XjHBHc422F9nHNh8iP9BRcpp92zlI3z/PNpcxr6csCQYZxUg1sQkpCJvUq0SP
++h4olLxV1H37OqwCCRAu23MLCtrultmovnxqFMNkgatQ4g7jY8+t2WASk0XDJJkUTQgqfUMN+hh
p1s5ZyEfYCXRT5tnduE/J94D+YcCwTAPsFCuucGK2aofU5j9/9cf53DesS3mWE4H1vUZhiFj2OW5
fbJEb72reCm3uvQ+ONl4gTtm6wsIsF7rmHOwCGRvxsTrwh4hHodE7Ce+j9jC8mJbVCHvxNx+Lr4g
2vP47nlsqBB8ZSnFfsmacqfIL1kA1x9rHjGzrVClaZXdd14hwR4PoF5dell4TQSqQDZtjkeVOjab
l3QOw83MzQD8UJdSsKNe4czmhdoEc0pFo95uQhCXC+Xm76VW7ZYXBE+GkSeGNxIcId6JUpnacZyW
Jg8t4z0GMB2NxuswFTsYF7uxLNJLKyx3pymkknW3s/umaX0ILvWxaWyy363zlzAQwvJkQj/S0fHp
ZTwdm2o0D0Mm33VHgLKEnb4tiQRu5jkZ9pV0x7PgNCSixsJNNSVBUuQkNL152whYjyPKuFsaD0dn
UfpOZNYOnvAfDwbOhq7AvLV1/8fIRl5Y9D5rZskYw6yZI4fnGcA55hiAKvlX0adAYKG+cvQq7lpn
WC7JBFohTU0AVbiL0Dq5nSIRbasZVj9lV1mDQRdL/ehCE5jp6vu61UesrN2NXRUDC/pvcBGLcFs5
MU3mmucE2e2CSbrbPzemd1E96GrL6Km3WASEQfN1QUFy4DCUP9acyrv//4MVw94sp4uKQg8e/t9E
t9MtFTG13nJ8rlL/sbTN5p4oWHv//1+1pslCIumBMGHviCh53UfVTxV34Kt7c2asiTCRYCe3TBdt
tu43NSeRzTL7co+JgMKolPlR9ahRKjOXh4miKLXIdUDOhRBe3IWvPzLDAggGHl43MLvipYkpElZO
Davc4OHAE+jD1znT77a8F03ZHLgK36E2sg49aTg+UUMcDFsvtYATkw86Kfexw1J4Rne48wUVXbf2
76fEPabNCBvNbi6mbZzUFCuqxf5AItnfUCOtD5miEBgCKp1hFu8FkasdX+U3RmfmqRThY1X7PwRM
naDDXs5leRBINqKgbFSMxi3ao6wzDnFTW3wuq8dYVXIH5OcjxOnXD2AFqmGJt13MjWOxomQnF+8d
Yg780BlhiGUjwfTawMtI9A3gK4D9rS9r/Z6BzYMVjWa00bhDyXRzdGdsV6oWmmuID7z5AgIPTLks
flKy3tsykpDzB1JXml6d6WcdX6w8aJte7+IRLWtZmPuMEC/+QHNXoLzb0YSDgmEc+6nKLu0YnqQ0
9CnkYMUZgqBpJsw/FNeo0ZGY7CauwH79TOuQDU/ODoDub48hjDjxwnwaYfzVzpxfks7RwRXWOU/X
bads/FUfd2Qs3FGUi9audHfhzOfuZDKSryv5wiMWMQBbc/wMvYXeArT2+W/uRvqQJWiYXL7UQe+F
8tjijdBOGTSDGHEAJU/CEeY2J7jTm4ROvSJJ7osaL/3QFe9pHclLQTfR9Og9OKPgCjPFF/r8e5Rh
uAYcMvfN9JyKYbwLaTDROOACYM52CQXkLc1TJPe04PZzQ9j17n8475DZ1l3H2XIf6YKFAyZLhsLe
loK45Pn1DtfnJezD+G1oi51BURdprP2ndPAHqmX40yaUeRLHdLcE2Rt87upZkcsj6ADWbaZPv3N8
8RWRp3BNzv+1Wbd74MQXGbEHS9Lx0LvLdGdCiyF9yInPT5TJmN+cbwuyGr79uBx6HytiG1oPqU31
UZWvvWC9D7UVgpnR8mEQ9ScKzzel3qA4sfvo4o/Cfa86B3MTXpOipsRegS8apxl8UaIZ1ehHgpjq
uaSUTGzrro268t5Qh2FgGJs0hVyr0i9UaexjP+Tt1Uw5ZU/F6xDxrCX/zYSHxwBt0C5/qjwb/G/U
tTssArxAey9CSNFAtzHmfp/5/R/RqOmxPBEZZADEfk9lpjoa4gG/BdotN4eQDYdmMnW2HWxBWyFy
fyQ8gF05E0dpw/VT5cEZV85Sv7yPmmkslt6jqvIHMP7Xwh2Siy8ECgRjfkjx/Q5EZDam2fx1eLYz
l4q/WiYnQQQ1oR8Uc60+t/eKzntRi3mX3EXxINm/GXAglPU029C0RnVyBmgL8UhsO2q9X4LoWxuK
yIEhzd6ztM/4JyuCvIFd41gfaP0mRmgNwwGLg51E+7BfXD3upui7TXJgUcBqd2bPuSqu/asj6qvV
FPeRXeOfzjiO8A7ZhYrbZu+DVPLs2qY8gMpS8U7f9joiWVrPJzCLJ99F05TDONp06IcAQ+FYnME4
WuRch5wTRuGb7ZOSLbzFjkaBnJpHToUeOfXR51RvfCcMpM5dMz+q1LzzOls/pJBOpeKSt2JCPKYD
90usn5LyZnh9cmSG0wSDEfYHZ3JOgxcxJGOTOUzlhbRv1nomoBSumJF3dRf7yciW7h5kIUYLjV2d
x+KBONVR6fIumxTO43nhXcvQYLvY3WVIHDyYecRj9M6L/PchcpFiCbUPs1DR2DDV+f+/CtEJmjPB
Wq/RfOHb8jsH6bL+WBaKCtu+DL8zOmVbK6X4OpGb8MJ+2WPg24ke0DkJmZJnnvvXdTkFAbXHCDSD
rCN7G3BVPCgHQGUU0SkmyTvibdgR3Ra7POPLA3V/2uO+oXA0P+uFsY2ZMNyh8VaEy70Zwwss08iF
85CjUke1NY7Wbhrpo3jneNDDe04w2qhDn0kJK1G0lQ6uFT7tizR3M3uKaQT4Ya6AamHEB4/Oc55z
z4gXzqhGObD9XOH3BSU1QXqgthz8h1K0XMhiWMROWXMzGN+yxXb2Hnhpt5fAtQmvBzbnfJ6doqfl
fG+gCd/NdlYfBHgvby4lKkn9UjjdFPA0tbZaTsl604OdByHCSt6o1qyooCHwfOvOB5G97Tmu4oPb
8F4mJh1NU3AEB+H78TcI8QkqnGwuAvGN0z5hnAm3WcJbDDXosyN5dsd1f20w95Tp+AOJqt3XkCt9
h05lbeAEcZaC3a59X03WuDNb06UWrpdHM7NHcHj1e6XLMycMvZ99Q5HUXn4tezWJk2w/YpbhFfZh
dU50wNeAGVy5J5iRcIIsGlJVnEAwMCK6yKN9wJy84F9j75vCv6pMVtrlNz7yJ4qIRYA1vdyjE8IC
Z8ub6NJl30uurPzWMZAae6cvLlNPR9YwmUfGcbGHRjJSkKv6a0h8wufZSQgK8CFt+CAPB4oQrL/P
pYEfRDnnuJpd0lpdzcZMT48oqLNDPWc8fRJGhVHUYMRNF4afOvpFS29uUzfKWJPRsuABxMGzcfio
Nv1yHruoOwC9uTJcYR6SDv90L7udi7lgUwpK3LJj/JzF6iPM9HLJVk/RUMpbAoDMFyEx2cF6rTOV
XJfQO/H31rfkq5SrQU3bbzFyxwt0eDIl0d964ZLAAT7eE4D501uxPsWuWQOLIIEV1Ql2BCMSu6xb
W7KxUe2NjsERS8uUwGF0TBZO1GgIf2Jr+ddIpO1sEU+IzRmdAm0ohVJBbnP96Dp938bhb21VIyxq
RlFRDTrBNcdhYzfH1uhhzM9Qv8TK13SYQ67v4F1K8kDjijTQSi8GoKsav5bOx71sGSPHjvy1pP23
5qzJXXK4cWYYScpTMk4qABqIrF5th1yMsdw88wQOZd451FAob6fLY7jSDpp5CXKZyANH2cM4I+Ys
O75gpQuAEXXLccJyVlm2uCMHCifK+/b9lzFzQYpae6fsG0wbJNcqL36P3Lw74aV7S/ppG9s0mDRO
JJfpcZSP5km2LEvTb577X9Qu+aYR1agjhZips31oTivxeZOGKZqR3qcprbzhGstH3KTvJaNfx0k4
RNrtx8XF1BgInPYuH8hrRul8bgHQCQ74Oci1dQab47GOgZYyeYIoRzED6s7GNjF2lNLrnu0Zm1fq
OS9hg+ktz+VVWSHZj9GkxLZA12yNhGXp+LyM8YtT7+ec+X0r3WYfTS67XbFtTcpAkYspxEs/56n+
WmquclALp51VOZwJkCVm3vQYz9V06psRJlCYHDoUCNs86pNdJF6mOgNNlMYXq4kgkbt/JFWmu4gL
fYIH5+hahcXMdvwcSoYc0PXxes4r0hXcBA8i3jY+Hx8fdRxf639pbTIkGX+6vK72Yjlqnby5gmek
acRIkcq+OqqUiUpr6KBJBdiRkKNCiPQBTinOdAOJdz4rwOR+/43Vc2iX+WZOEJX4dkCv28ppQlRP
BJ2xmY81F6F30yM9Lxnd81zmZGlZ9S8Nq+Xg+eXzUifeqTDn+GCGLSfJDmOy2w5bDpO/ZcJbpGMy
Qysrm3cxfuNtyQ0nbMv+Moztp6fbc6MtllHMeLcZ3NqdAdMwpXMyqfhFSqoTtNeu8wgKOhdvoaie
On5uR4KiNDaeiizex3Tt5tq4hiymGDFjWfNc88m2yBymouW1OvEad3gtdHjxmK3YIzC54qRWAIJf
03wRFKl8zoUns5YEKZALbxlOtDunoqqPNlvro8pBKvet6ndR9FH5TrtbKLXR8gkpz0SHMTHe+Yrt
bP+xqkznAIuridtpr7i8oMITsKfz9CPF10SJdm+tdyidgUfrLa5cCiB873/6eTkGnuBEN7Hb7Or0
jY2M2NBM5tFekHoT6K/TXlLh44fNJfyn0PzrlLm7M5KQb55OT0R9YF1UxpMXj29qtqGYNZ8LCobE
Gi5chrPr1Dbn1M+/BuRVm0ph6HYZ8mynCElCOk/4WnaYOZ5ilhCWsUBqYBmoFUPXVU7baXQ2it8w
XlXfZbca4RuOnZS/6iY6kvwIBxuSNp4gqqz1sAmHmHYe9Bx7Hu298DDEJn70OsN13dot7UAhD17o
l8caGooDj2Bj4MS6yyPqjb7mguIIctleWwZkArnftMOLqXp0U6G0Lgu4wGvcsLLr/uUG3Nk8/iNI
VVJ9L4H1WnZ1mCg410RcKZIXOy2qezPXII9ak0Nnl7obXltnqmokuAcI0jRGbs268XVS+PCxPx35
p0OKzvjJLgK/yqLLk+Xm70MD/MmMe5w7To4YssmOLLHdS7e4L1rBTR9bMmHhkH472dkr1Kfnq98y
l8SfeseAmlNsoEDf677FAChODioolqnus2vP964Y431EcCkNwYKJ//NijiW3qcWcaS4Kl1eT/W+k
ebZJeakeDNf9OyX8hku7ueuZa8SUf7mZyjvDingLStbCjBRTmRj7hX+PPbQVDAlp+0kTUj/njIvq
omBKlYD4jKL189Ma9RVc6YMw6uGi37XVllhSanMzdJoXPjybo89KkLXUSz94VSAVnxqgZ8+Qit+l
4DYBCJCSaAEnJi/Y4JZe8cyD45Gn7inrJ9J9Gi5YGFlfjH3hK4r5U+S62veh8creCjwzknenbFla
e0e3Bpg0N75Jzx3rTZYh7YQZfi/d+sOrmzc1yYOTEmBlhWucddfZGzfB/1DGUR8UrnUuh3vLd45A
0Xj7+wuUq7lmVjGnfOKHNIhMxtBN9eNTGwSMB79mdOOT0RJWpbq55TNP422nOnyohHXf0OfaIJOw
gTNXZikw/FEew/cEu+Dc3ecunkHUIkGJ8xbrw76UE0+Tsb7zOzw1bivAeHfpXWzV/LEkQ7fXYwpC
RFV0zz6MSC1Q2aEay8q8nQRhjMB0KDlQT34jPVKdFyZmp6JQ3+X/TA8iensXG5oEweV5g7zmTvg9
4V8OWttPKd4B/+S0qnwq5vB/7D5+6ktISqIRinU3nT+IHpMNj5yC0AN7Bd8gdxkt7U15egpsR7Gp
RH2XO++l9KmyWy+tE+771l4OTuXvx2gnQgM0AqhUZ4lX3PuLu6750S7aYbYSSxh+ORFm+ZzcHUj7
dkdl4Z1RScUI9cQFNj8OfvtgwJngyBE/ph1kN+KmPimwQm3LuWLYHXvc+fkTqoD7jWHGxzttRIDc
hN5G5t/bXvM2cLxUtbzNsXL47TXezudpZFI5vSKy4m7NM9ObzfIPew04CKxurYpxrS98qPtF/5h5
TBijeal3edFxmuGwkNUFjogcLtGY9afQg37AL37EsfCcLuNfmwn3klwbFuy3pmyfgFhx84jzHPmn
Ve4yez6KV+HiNxn4M9uoTJdYGqCBWo5zH9b71i+QgmuuVQ7FYNZefBMsF7qlXftnS0GAm0rL3dIx
H8c0AJJPsRWxeS8Y1w/C/UhbWZ+jtL0hclGs1KwkGKMen1Gf/jGiAjD6BMgo7m1SBDZWFuD7Nv2X
hSxqCz5zGLV/9Ibm7I1Dc0kb7xPgmHOgCExSf90NKyNkGVqg9hrNXz6QK0HtB/QOluSZBRDQEfFg
zMafEe7pxnai68J1cjcmyWUNtxBaeAYWzKmkzbZL5O/Rj8g7WmpViZa45rGUaoCY3L9hOo4TthBm
4L3BmKgmPsWkANB/ZXgFaHaSJdb0Cu1wrNDbTe4+m+WLiwmHPSlknQZU1mFQHKWF9KjoFBWzZej7
IrwjOsBFq+k+it7DOV8lu6KjIASu6CGqTTzd7CKKhZ+yE66sUprMGx7BN48XRsqr+axlmWzyzsjZ
cFfbdO4JrbZou6iA89CrrK1Rs2oZGYldQlgG/DJEamKROtS3m3t+gw8xB9yLJ5/j+p+l2+8+BknX
DYBLhvpadCZG8wi+UqJr1MAeH4J8aHB9FED/FnhQrPMAq0X3Mb7wUVCK0txNtpmrX+dMHjKT+ZJd
OVC4vPI9USwpYG4ZsC+49fDRroR1BTw4EHvquDNigPUyfYBajWS5nreMU/1NJsPPxeLvNlCwoGH5
49pTeGnsCRP9Pw6CVLSZx2wsN9AVQH5jCEmbqLOZqQ+CO9W5NvStcRq4CvzPQVMANtUezwKr4L5j
dIKg/HGGl4cZuIELNn8wEr2VyZRvJK4mUvj6wc5H59T4yCv97MIgEBBoTa85nb16i1ni7BruvWzF
g+910cbpcmsPRyGICLCda7MjeJ5tY7y7byaGwqSRB4JQXHtw9TWhc5vwHA+tPMX+mOzyxC/3TVU+
4iV5SHLL3ESD2KakufhDlxVnrcWlHT3G3AhEAr2iu8SRzR5aW4w35oueO3vHx+VfRk4KnhrJsPbV
T40vtcbTE6sBH62Ir8zu8Nt0ZD9xoj+XmlIdAe6cSMDqcmLqltcQ1Q1Pf7qRDOhTfRc9l83FZboj
R7ZQQqzUAPtNMyK45p1kTxDzBi82RMiSzWibRMsi7wyffN3IZ6sRp0V9sXzkvjrKxCV8VVAcgduQ
wDxg8D7dTObXyHPXsFbtAdAnB+ju4qjkFdc1lx74eQaq5x1W84OZRF9GqM/0E7BbDkBRl5HJaMfO
gM0MpxcwcRs8Li9lw7jI9Ul+6Z4sHSQ+eqvVDj8aj4gwox5T6KM0XI78pEe2C99jxw2ylNeCx6zI
IiB2hIb0zvEJmXkznPAZkfbrYQGqaT2cGuUOmMNn75vHdkQ4Wd47RkhJUAzZakp6jae5uKSDeOsS
70PUHeT3jxipamCX5j8+Xs+WM1wNAVSybVbbMeeWUnQfukw4y9vTA7GqrS8rtoq9P+y8aPo1x+xL
9P6LxKa5WUyWeikXY1wUchtO0JYLYVs3FGq4b62HLJ3ppIw0qiR1fU6exd2sip9W/0aqmNmK5vE+
Q7BqNQB4PHMLpDM/yuE1qRj/RPFicdXhhxezyt2h8XuKdJi8tkCQyf0i6aqXhRdd5/eMLTf8Yume
qz+SwHV4VDXwyHMruVVmGx/kCiwQpcbT1GcPfTI8xCHYhcpyPikS8rHurgt1jG09SmvrGyOIQCgS
NCxVse+IzE20VM4qxlI35f7BXTEDYog3yViBJXbNgx0RlW9lcRr0QlEh7J5K5B4HJzC71n2yHYu/
o2JpIO6kWtgQTN3GYNh04cVwNBvQ/eU4syydzJGz2LvPdWnNC8aJu0oTM4LVfs3SSQ3+Q68+05Dx
VVGH2Q7B8wy9yBF3XY9eNXdxYKXF2KxsGVBVbR9YJD4ePLs79Qppa+HdQsTnd9I6RnX5K3LD2ufR
/MLtaQgUGsltbWCB8+QZoD5XNI6g4P7Y65IVuCcedBmKut7DAWKVFJJR4i+EqZtTY0E41os70gLq
2CNzHbgoNgkF+6VNUw3mhi+tfWbt/TDaDGaTHn3gTAw8xHFSZ+QdG3JcFV0v7ofmgsXdeeyPIETo
5ci5P6Iy6N30mJDZUcAf5LplicXwV4FE3fVj/lq0tEw8hzsJS6kpmAXHICf89SFCb6cmvdQR1W+4
MObBSlc2nzsKBtTmj42nhlgW96wxwVtXr7w7ju1RZF7CZf6d2osBheRiEG8SYikuo1j2lgUotJ1M
QKVJerOHFr6nFfZoKMK/C8I6pIEW3wIiQDdLixOw+nYqDp5GPToCu9pwqzU3STRad+xzCYGyF4g1
5MaV/1tVHQgYkxxePRJSR3RvJmV/zOEzHbjx/Dj+/DLMC4914lGqSD/CODEPBp07pdcnZ9J+DyBD
e97wvNmT+2jlJc7tnmsJUPrJ9M9xNNdPGMOMPvbZvMWAezoGHX29EKthBmO43MUMwhj4TlgNVoPe
TC6sGatvSNe4DtyOaPqbYPPueY7Ctu6RySTRre29H1cQWKp8lR7l0+L1w/MM5iOy/WOUuPGf9fal
9aS3DvWAoE0Sny9Rdg9WBMnflP+1BjYtkjfRYLTJgSqvfxg9KlRiWE+aJdm1OesEmX5uAEXXH7Iu
X3GAwFqXgc+UHuZpk+voBw7qC4cd/ExrWBXuFvyWqEaFuBGr/Weqm3BPXoORf3w0qvBANwiweW0e
krydL6Ht/20bBSgAkJDbjtcoZWYCDxXSpZ6HnUyj+0UBW5qK8GlunGnvscl3UlQ17B/mlakixBpq
pqgd1j4/ff6HxGeJq3uxsTxUgT0BK4j34DbdchqOifdYz3W9HVT96pfQVhAnDSwzU5gtbAmLctem
7dkU0ceC0Z1Ro9cR6027sx862w4oEAun8WfgmroN0zb/1Iu9izsByS4xWm5ZzBZmyFdHLSXI3CiM
vidIIfwKgZKZvJt1dQA/4m49G9NXV742A1U4O/XeOn/2SEJuXJ294KSqWTLFW0BbxVEUAUdzwgDK
4J/Jmjkx8ucohqWQjxwTTTAnG87WQTZWH8on694t0A46/1VGQEJm8EjOjNGZeNNIPFoB2VLpENTa
sVn2DhXPDXHw53i4FiWlupCA2yFje8jdgbFQ3nMYkcOP8T/Unq/ryenIFIGeMjZ++oTlccCmY38Q
NLwtrZudobYA2LmvQ5K3Uofv2iQdPcXGtWi0DRNz4cbjXCMfpZLj8EZvs7HhZ7Y8pMsg/3QRT33G
4mQLSZwzfbeOgKy3QK6I6kWa5Jw/n508vIzK6N7M8l+9yDEYBQPp2q0vRaaGYFmVsGMIlk4+WM+I
uclotf9SrNKbeuCEXTXtSx1KHMQ+34XeFJeZ70AA05izl5ld8C4+wkgS6KHxA5RKEQA3zb9Upbug
HpOQLWX57IgcjeuQJLs+uYmoN9iAlmx7O/mqeRnzS1afzFzLpxjFbR6r7sW6iIRPQrXgLSr9xxpx
ZN6wqMVCDqCoXz7csiAanS+c/On15+HcHXVtfJOs+SqX5RFZRHnR0780Ac8DIB3K5LpZX4r46FeF
JHn2brj5y+ww3ksIgWaRfaej7CmuEja+gyXOPlK2F4V3r1Ea/Q/ULa6gyEaa+o/u+NwAW5+Dls5k
U89PUTkHhnCagzlTnY8YJGxFxjV2CL9Ubt4c7rTBWE1q3/bNL76TvSKd9ZwtU7zhWcYYd3yw0I6y
xUzWtG1/y7T5NEoiIdPgc2PMwoNQo8t00UZPkOMrcupndyLwYqjqJbUXnFDtcKx12hwRrGEvTheu
VTSXXAXsAmxOx13Em1/ylW5d/JP4WCFh9t+OQf54nKcvto5dUC30R31hfvaITpamz8+x6d9z/suv
oMA2rFjJT2dwkLWjHkK/l49q/Y8Qv3BSLWwrqEQmKgkDRTNLoGYLLBmL/bjI5yhdun2f0VIs6R6z
zzeZhzFApSTyNtjGMZoB10rD2MaeBzzQ6MNDKA17k101x5lDOHrwHxbvborguKk0b18tRsMHF5Qv
XtGIaFoGJtyZDLrQTdUcFqP6lyHbJWFAiLZg14aQdoN048F2nW4H8GDH3O2b5WYX6I40v8+SdWM0
9FuVE3IOc4pj1Xlqa6SrckHqV59n9I6uz3wVpURWX9AiE1bxZcUDKXDOGbicTJ6evH9Kj7cNmNp0
K4wQ4XTO0G4SpLE4tJXHLmy+UxaVl5wL6uR2j0bUdnxPkuk4Tm10M/FhTgPBC0VPjJBN/DS45tXR
NBgqkiiKQshNEl7L+GaZZSGYciH4bGOUJvTkHlKjhObeU8bWJSEtlgAkzeOA5ssrsTLBZXEma8jh
YlGJ82Gb87Or+UT1XV6cMoOIbsR5pk2KS59BIe5LAs9Ui/7gRUIgit2Gbg/q14X/tsT9XUvwZWeu
b7B29R6xL+by3+4KBiKXGvcldpc2sHLYfH0cpGH1ggZtOTTDto7iz8Hu5MHoeTYv/rfNJ4d4jCBa
olrcGab87TrzVfj/lMW2xnSroCDNsXFw7LLTL76G2cCJaohTBJXZ6jFj0kR8rhp28Nk6x5xjH0Cr
Z/D9ifP7IRFb14np9akxPHBm4N2LCEF2ZD1T1wv3BayvQ6FJLbv1U1WMO8+26rNBhGcXGelN1Pwm
pcXzLV/ohrZl8pyottxPmjduy8JstCDCN/WT2bGO/4+sM1tuW1my6BchAnMBr5xnzbKtF4Rt2RgK
MwpTfX0vULf7nLj9wiBEiqQgAsjK3Httnl1tiVKTN06BLcT7VdinRD6M4m9RyA8L9DEll/LXSNCY
FyREvdSEMoLEQuoc0A3SWjinwMeoO1gp4tnv6CZRIlmU+KLaNEP6NvjqM81Yq7hO9TdTYXeC4rIi
DxtzRP1jrAlAkO0ot0XUOksW3WOvXL0uu53h2smbdItp7SeIsYtIveSFe4hIxFgbjFVhG7EkjG2G
mr0u+X10LHGJFA0cOu2+5smvtEeBtlF26H9DKfmWa3tN3xWhVUNRhhPMWrHaZEpjo5hnjobURH0s
docc+Ocj/1UmOu0z2r/fxOEkBwZUyQMSVJqdKY6oYDz1jTgUYv5BTK2/ArP/Updh+dgq7wcBFutI
MU8OYn/zGAttAf8SnM+76Vj2ET4AU9IrDb2c8K751Rgcue5wgqwnEuyiXn3TbcqJSgT7UWssD1LB
iSWC0ZtokecGmnPZd8+wVhfzF9A3RFonPQXUCfH4DqvVPrc+cbSzcr7bS6wfDDLQh+CBfQ0WmDX8
I6mgYG9K8hm5Rl0EjVLHk/aD6clvbdRzRGSqY2/Vv8BIpPvJ92ihS3QTUOVw2gX9xkkLnp3BMsEo
k/uIRFzQxyubKa1KjebgKaz3fb3xlVK7QqOJBXLQrC2P+Y6DCJRp3DcHqvK+YNjcJygnMIUzyZie
0bG0xC53vxlbw6bI5NapL10X/ilnHwG3nWE1YpDzw5MBqV60FyHWmC9T0167HisTzD7Ghyn60MnT
DvYJguC62v9sqNPXfj7aq7jEKDJ+KnT4j5V3kWgH6Jj/kWNyDMzoKGmJGvjIA4FhpU0IX+zRlrhV
5V1lmb+gyNjUBgUpjcUcoKWcdyol8s0rbLFyCwdBkaJmbsAdZiYqS6vBV2ZslSp30ew8kk6zkgWq
BqkAPkThqRfYEbsgRiqp67OcxDccYUysTTdc1Cd8ycPkFS4Vkp4Jd0GeWi9e7pibOeIzekKide4T
efDqKVkj/m1OoR4f2zEIrkGYbEKHZMt8eBqH2H2dFssWAY9ktvgnT2XlCwKM4mg5rFNHtEovLrRG
1n22pnj2f5LvHX3MDA0xg9AbYR7Ysoja5GR7XWNTlptoCuqfNXRdo53zTz1A/Ccx1mbhGf3qVdje
TG94FIbrHltjvM2Y7A7M5gb2TUylQfA8sKWeEUe/dCK1R+1iSm8FourvZHHVtYXxhsgzeMhcBvFO
Mlz8dnLXesqLDSyJzTBU4ZFGBmHQwuve/KFg0VG225BQ042flOiYSQdFTpiTiu5mNKCsZjxYDi6P
wqFqbPS4KSba4bQ+rOcjINYo9f6kZH/h1Wxonj6OYf+atjH9dVd+V5Vt3sb0M+2oxT+YJFBFU+h6
YVI9IFruCnXLEkxuRQIZPPFDRMrzN8jbqFYqe98WA6VksW+sHnsbJVGbHDupbuE4X6IqflNDeM7P
0nBgW3CVhloCycHMH+oODNRiDx1SuCT0DzYo7L+XNl7WnEBLg+FFPtD+NEf6Dclfa0qfW5xB29As
GEXSra0TzOgBC++LiKZnhGWBFQvarf4vac9/q2B4Z6yzxWjys2oVxsBqcBhj09aluBaL5D4vqnqj
5sY4s5t+MTuX+8GlY2W2WM8DQak/lZ9pH7XnvEn+ijr/xaq32JtZcaodD7OPfeEA+RmMyPqcJfIK
MMyzPYc0ncbjgLQhIOxuXffDc1oRphcS3RyIdlo1WWc+1TUJniPGJDDrV+Ot9IbmGhXpt67zxROK
RKgvHgYauNYUqXZjHUKlzziJiX41BKXvmAYHghZwtcX2iaaqfYLng2qQy6N90ok+zFTQe90V1ikt
Boty0/nfe8vP7psBewFwRvBe6RC7rJdwVlHIgjhRFLvKkeiy8tq+VAx4J0/NeyxOqCwnp2Y27qJ4
IioCoP/kfoOkb+2KyffPfa7EuRaZOHstRA5ZdgeHRvyYBadW4TfuGvR1XpRwFrMiMzsHUZudaRm5
u7iM3oI6jM6WVRhob7v+WKViS1Bidr7fOFEhv+7dNwNtvaYGa4K4ako06AUjWEqpFYsMNlPFKeV+
d4gClAs5Hgm4ePPRN9DaVka9UyO7cUq0u6WSo1Hd2+1ZthfPGs+jo50DCBmKwYIhp5ulmA5Aqg/K
rS61aFK1ag2STFOHRnaYmO4pnFkdQC4n14SbMmaihj0AHrxbHb1EFDTpiabGnVWjZEsf0Qjnh87w
m0sTiVMZzzQLdbGp8S9i/1bZzElEmozJI6LmW5R1Z85aA6ltW6eXe6vwvePYo0ggbNdHZOIcSvLY
OK2gAybzFq9GF4XGBq2bAfuEvXnfr/d7S6A5sqYRo9zyn7rfJJNz1Q32Cg85MYMgIB9Uw9s4Mi1+
RpLBJOz4gP9pPY19eHbi7qPOsUPM/TErQSQT7KgoNsZNZxjGsSl/B/ggsA9S8iGyp7OdmScTm8Ip
3JFyoHfStp7saEmd6H+7GZIyugK/XfS/+6AZr7ayLMwPJkxZPT2FHQ05lgwxPiRStEo9PrjREgzR
Z0/hkprb94sdDdUj3jB3PVbj2i2LZisHvpoZPUQTTr0YmWSOTbLH0Q9JYgETQVhFJargj9rWaYwo
9cN8bnZJ3Y6AKkb3CaAskd52ZGwnUnPpNrbdAYF5E0UpVsne2c0T/F2p1MEs5XiyO+gY/jjyL686
mjJRa7KAWNwTwcjE245ZkuQ9LoLOivRy9P0Vhui2CLjfSS0hvNiyAYdXZnWMGdV4cR8y9m3If47o
9gbDdPq6t2zaxWNiWvro1bDGneWmWH65tZNxTdApKygdqVNd6u5ENZCY8oxk9j11zRjCf5JvhWXJ
LSahIV27uKXXgwGVSzPXnzuFuEJCauwLH9gSShOC7jidC7O3nlSHM8rvwlsVtq8CScRZxB5rhpCa
Z2B2GtSXuh3c15aIzkV9KE65uMZRfyatDN1lZzWMuT2oGjrEqGjQzqvCLHgh82rfFBOtwHre0Sne
hT4BCdickncCdV8pmtUBEpHzIgC3kxHcfJouLe8apTinPZpQSe87j0TaQFNOvulYT9eQWKFNPsl+
FzoYOajhBNpDmOtrIe2M4MM026Bo4JviBO0hM4TxfQ7f7wbjwG2wJPpTsIfoENEdqLKbcUtYr/8g
QmU4aNQ1tMDiaUdLMDuUOEbMtBzfZW7ZOzgANzr60wbhbvPsSf1cRqCto8ItXoZFfR5ThuxT247f
5kl/V5E1bdusSU9G1tFPb2ly88mBp+gIYQjcGGSxZfbQRa5iDM3Z3xVXBrHtvlgCs03UUng3YYbK
QeIqYPQesWAeSiTg2so4j3oPnlTGDzTD3h4etb2TT4p+yNGUQ7BhhHcsRFKv64zQUU5PiD7pzgQT
ZCdKSS0AYxP3MTxDpef7Beooa7a1qn9bthtxiUZqYLale+qIOC1F3+2tqvqVqFLvfSttdtE0QB6O
PVrOUDmPDpF5T3Cpcvr0OfgvvjNOGN1S51PgcWOn5xdY2wSPp3O15iAErEm2QhGj3zVFBibCS3RC
AUsnrnYr+UQGC5kqWYfQuI82KV+JdRKHBHdWmVwXTTIfnJLefehl4qDNyVgRiUSbG6cgqstdVIEF
Q+uGyXTe2v4v+mb2E7TP4jLH5nMFd3PlB0N28ggtuAaxvfPF8JtX3eIcJdKot396qPmFVddnQe3B
gZ30NFWuRiirU8rw9OummYPoVCfT3wDH+Rqv3MVhUrRpnH5eOYrivK0r5sMu7DguikM03vLUGXZD
Mbqnr5sg8U6pzeAyReG7I6R3ZrZ+dNAiwZArbYrgj4ghxdoEVsZA+KAy1yIC3iciKR9VfuCrfiot
7N6MIAyG3yjZFLZJCszEW9lxRcBdaidnWp7JuQvEby7+fEui2mT0x3nZ9rieonHnYs1ywN3ag/f3
69ptJzRo64EE15aq4ewnrXO+33P/714SR08JidX7sJA/GBC6JHk6uK2WG2X+NEg9O7UJfYzKnIn3
8Q3BkBj4dOJccpYifK1BAOQ1fiFvbMkNcNQuEA8Osejntu+ni2Ml8+V+b+qI90z5Nq7NkUk+6jXm
rhZVdTETrDrPJnJuLNZ0zwsr2hYWdPHOZpgTxdPPSlOQ1YnEulD7/tfNYE/20citQ1rOHioQgO9u
hhhoGOCfWckiEpjgniiru2ZLmC4iznKn5vE/v+4uL1QMTcyVP79WrHnOHmKAiJ4MK5dmAdNJZmZJ
cPnnpo2GiqRt4JllclXIndJCZPvI6Z8USQe7moCQRUEWXf65UbkXXdwJKIzFvNK3v8+mOmfpHF4m
n9Vn7s2/wlqjhy3hlvSh5pyr0FTLsOyJ68xhZGhUWXr+jb+IwNPOYI/aV9qc0SGfouCSLC8VY9Vt
SJM+DcOwZCHELMRTeXGd5zrS8VVyekS9lxyTiYlXsPyFTE7T630zOpBTEe6TZPru5wS94Qat9inN
eWQ8DPiIYN4SIVBccO12NJ2m5J11Xb0hb9Z6xMQKYIpQ7wVl0p9CkkEOJdKpm1WoajvI3H+JimpJ
a+6A34Fk10q/hy7Bn/Sqz0QrA5nHcIZd1T1WBLb+olsJabCy0zdzgvHRtIaz9RtjXttJau5llFpn
lzbmGA0JvBQC2rKCUiNxXRtUbdteamRkK+zUnFOQASJD/0mmIpLTcF1pq//MGrVFHil+lwaHdGPU
5sPUdN/D1kLH1aTZk9XRdua7/wbddse1vNhmeuZfOnJN8xa52eC5h9ae5EOgwCr2Xn1AcVWcnYBg
SvGR9jbxd9CTO+MHQR23xjC8v7rmFJIN5m9jOVl33jS/AoS9WvFUrLnK8q9pIPGTfwEYsouRdbbd
vEEaAMuB+vDVaHK4vaScfDpUqmperA9J1V3JP/8A1CKYuNRoSUyW5F0F/7q2elSd+DQGr0AGrB2x
FjbSZSN03itUSe+8neQixcpKpMJ9lw6d+4H9uBWwU9/Jje2Z2pfB4f4ocgxa2pEXX++/a0bVaZir
5FnOynorssf7k4CspI8QwV6J9vDerSjHL2SSi3V/QauIZ1Rfjtp+Pdew9cZrhXm4v6BPmhFhRpZz
uf+udu1zhQLhKc34otnT/v7TmYE8ASj6+f4KsC8tHE2Zsbpvika4+4rMxq/PD0Yf+q1i6Hx/FCEs
PRy645f72wldX90xarEHt+qdidT9SdnoOo9eYD3+5zOwFKa4EV8PxkMSH1pFBOHXc6EsbWLawIf7
X6eHADUPYrrL/dERBqQfVgkGVvbE/UcibNInIIS3+1aldHFBFs8SbnkGMSbFIRstRrnL/8IjNwN+
52zs75vUIQI4ahic7+8Fd/exEbb9tdNBc+TB2L0nQayeRFag6eIVQB0Ml3lAp3PfJEOLAeWyS+6b
DMerbag792u/2i7D+DQYsA0uvxsRk9fVVff1+kaJW6eJ3+sic54Azn09x4aLfJkdzMD3z18UmUUm
FFLqvuoRQIjOuVh27m1qBDcs0uRn2iJSZB7dPBNYW1z01L/ft0j3JEnEYBW+EFjpqD540Oh2laIN
Ay3OfvOb+DGFRf9ghrHzBuHlGCefUqXi4f6w4ydPRdu6X1t+bD6ldD1J1DXtNybRz06u56/HOv6s
UQf915YYuheoLN3XMwstXqC91l+PNeP0ilGi+NrK5vzNIub26wMYIKg8c4q/HvPr7j0d5/DmF+ii
Cqeqd0mc7MPBmR4wI8SbJqobDJxsunTjQbyovVlNfwypusdMhk9o8U+5U6M10eEBoKRxs4yUKX0y
mIfWi9UDU1fFumOxlpnkc1A4etspbpuHHsf/2Y+No+kuHBVOQ+uWqPIHbQK6JLv8aFvvtAKshzRa
ghqWwgsI84iS+iZKJuXKj9JD0mCKBpV2qYrwzYgZyxOtFyIDbZCMQyqsT1Gon91qqLYBi2NO08ER
s9H0wDzePTqlePfm3r3lpfQOush+3bfuN9noZzuvQS2cm850ditipIqQtZLLqB4Qr3kyYu+E68K8
xZ0wb042pNeifChGRB4OJleWvtsQqBULghDnzsgfn9rIUOpa0MX0oRSqMA3W1t1qn3ruzUL+OVqz
fQmrHI967Jf7geGrxsHLKIKrbhIqWoE0cFZt76b7OJPuTSezv3fwhZIKz2arPefmBg9MjcZrIgEP
ySp2ViUGJQoc7BQA2PybLV3/1kprH6LNPI9REx6MxP9wlo/ip713u9+733jsooJu6FFRxdI/qyAx
DTi4iBrZ3PdT6w/RKaFwNJe/4f6jWDHz7cxW7UTKp5MtcqyuYEiYTxocq5uSfhqQY2W4WNhXlYup
oJpxtIQ2QMwUXiMailRhWDbH9dB244MURbTrzAwde/zc0e25BsunvH8X7vdkQGvNoym/uW/a8fib
uZV9mKxU3JiHX6rR7A+aojZ0Y2S6mMwf7MjE19rrU+ZJoltUxRw0w5UWQv4IXczsiHAp3OzoNk0J
abVC71UOvJjIVPDpMYCDqW6Dy0ylbz2BTVZHR4gfxtBAbNLoqhLiHh++bhbzBYWF3Jn4pqhm+j3z
V0hoQ10gSQ3++CEkir5nsZsReUm0H3rvsU0uBRFpmzQxDoSyP8/KSLa2VRmIeyfvytqWpfSlpILd
qxDtB5hqZ03Vx3oGCuw05JCK4NjELSE1+Ixz1fwcCveWzFm+C4t36BOrovehvfThPorNU1bEJ7oi
RIdVzVnoJywbKZNl9xbTb2EiN910wTAFyVPASTgqTqZVlCdw4TOXkP/bhtlVnv7ZjF2S/Zg0lyGx
r9k0/fup9vL7Xz+8v1QHaxA95PJSaMMwwA3KRgL89Yz/et37L9xfgGsuZdV/Pfzvt/2675Y5r/XP
0/79DjbfkPb873f75+Xv9yzkOe3533/F/a3vj91vvj7jf3+ef7+zed9P//zG/c/8esv7D//1x3+9
z//bD1+v9t9P/npFE5zIPFiIgQyQV1AgjuDL4j0Uhqeebvb5XzdT+Jia1TKm/jO26XVqTAz6uvik
Fd2fWquXWKswu9WNdaYaili8Bu/QEcVpth98X0Clduf63Nd71jWYlQpEVqIinlfH9XlYbqrJqc5F
Hf+ltTns/HpZYubG33RZiIH1FjujtL9FonDPQo7uOcQWaA1LYuvs5CcEV8waPsaEq0RNUjlsDPvC
ujZcdw22yDHu8SQuM3f002eoRYhQ8/AS5CI+aymTc1jXTB/CDBGsaWXbKiSLMfCs/HK/KZ0IsPQE
RjpHBXHORodRDzXQxl+Wm2aZYGcpcYXUQfoupw7iBEr8q9kiHUFzsrO7Fohe5+bbbGYyr7P9PPcZ
NkA+NY2AU1MzKi7nFp0i4YgYE8+RqL/hMkZePMnpaBCjMPnWr5wIuNPIef1BZ9MBf223k57cadcs
1x0XqTQbkMk76rVLs6M9VeizihkrcopWMVffO9cxj3NNLGPlkCSRbqVqXrBYSoSLZw8V6BJMnL8n
8qGlVbp2dfA70Ck9ytYkbpIk70PCYu4apqinsuXTBrM0tontvpceWoWSaAzbtp9dEZRLB+6tIbJr
7xkMfY2wWYsuqLfShLGN5OUSxCAFI+qOyUsITY/dS2/775jHupPdh5+K8RrVwTLTIQB0brJN3UJM
cA0nWFfOdVjW8wGI76oZLszig4wuyUi++8Ie+/TS1Nnadg/HC3YaBpH8IQMwtZ2XsHi6YPjZmGow
8evXiAnQ5w/9q6sruQtplC9EkWvbozkLvd/mOIw7okPeAhZAJ8UFvFmukzlZnM5Uq+s5S5zksRuQ
UgiLeKsU+cvYhE+jb8mXTiDvHrHPRKyMNgOiHFx9zjHHhBiF3daMPfPQdTNXvG4k7Tf/M7duR1Qa
PWJn0EeqUucx1oL2sqatFhl7UJMvcVyKtYTb9oaLGyOrsQa9Y53R5dDAjtUPd/nRSLAklvKbS3Ag
IrVUD+8ANUO0sSTHmvRHnRHqDlaO4WpF47nM2/jRxi5JgGy/t6mcgkA+IrCZ9mXFb7gGC7l2Yucm
3nO+gIdwoH6ULTHmIXL7Q2rGu3+O8Kjw6Y/qjE5wNp0MjLix+0Avu38VFQtrZkpYvZj7OPVCYpTe
0S2hbOY9+nR/5h9b07aN/J5Ts11kxDimEPdng7yXAoFoTjqzhphzxLGBz3ziyJdd2ONfZGjIxMDJ
ioojLZhWXRkeZMxYxJhnex9M6Z+ixIITRXrp7uPfm2UVbiTEdcN3L35ibdMOb3QWxumpy7uXusfp
4rPHENWbqDBBFSyS7zXO+7UweiY/rfxetjXmgpDZdqB6bPgAU5XrPqd+0O0jXz4mjfBWnYo78G10
FNEZerO0936/GXo6eVmkjqU75bsAtfooWh8rsIee3lVHK/HSBxJ2aY0U6yjw38yGSlhhCqdB51+Y
B+EGVDjKx3YeOA7KK354dJy59dq2lT6XNdkVKIypQp1k5ww5X8zK/DO02UemrG+gt/K8CtYZzJC1
BY3OxHm/V8ZTNIaPxIigBcMLN2BUX1Fw/FIl79SCHDqOsDyCpXfgsbO0NSPbt1goJj59dXmRCQnU
k1m9Ih5EBmzHv8I4okjz599N6kIla6xnUAHNZercaxrX7FM/w1aHM2yf+9VfLDjtrUt1eytFJ/dt
WXMqVTZY+eWdFP1xvt6LuCzzQcX4ZzrkHoimEQKDFT0kWfNdOujkhedzUqnbgypcsIfCA1dCO3E7
BP572KUv0sdM79o2ncPQfS5FouBc2XQhJ8SIWYd5A6HkXIAmicvQuwAys3sc/JxWnHWQtBbWvmal
utJZta6AVVXrX3b9qYk4pPF88OZKrUs57YYO5x2mbEH0OY21ZlZi3aXDycRQsM04GJCdYRyZhDHu
pt53l3n7RQKURJ8gIBRattoS+/rY0m84MBYgxTRdM9oU+1BN9tnxmBON80cZ5AebmGNUUcI+d3yt
6SzHCR1dgwCK6C3MwajMvb4kSbgr89o4K9C4RNYZLIXzVO1Tj9g693HwySbsuLxOcJEDB4ECo+Fh
SpprcKQ/XT5rH5b5kAzbgMS8PX0rpn+uZu7koZ+I7ONEJDxukjFk8T59mqRIrMJIGOy3b70mRiKN
U8r0lNa0sHO1GTLOgsgDx6c269ZGCKtQZ+YDgN+9nRTDI6yFAi2CJqKkC4+yjeej9rnqtM7gbXsp
MtQgh8GnGo9axBkkMCwBiuNL5ffjQdKyWwWR8I+d45B7hcNejl2PCsq8AHXNDj6nObex7MOoadKK
CiRT1R7yuHqMp7o+Fl7/AJmFqb5pbkbfT7Z+FH33234CS2n+DOWIdmQa01UFfk4mXXeoA/MCcWVb
xag+uom4ijhhlejW9NkmEhEiF6dJWPxCtFit0zJziIT4jSeZ61ff8QhyuFiyqkk7Znrp8xCXr4Gc
qn0wOK9TCW01lt6mEYCE6yYvdln3UaqxOtPlTygF1DppsvZvLCi24OIfiwnFoukix0krUT/OLPeO
nu46Ju0Wg1LDyZGKFkjV6kDeOHT5YsEJKP+oZKF9utNEl2j66IVAttXQhc1clVG8iRgmagXEburR
aOf8A8q+9rdZah5tCVHDlNY7loUPEHnxPk84ivrx1DpRthfA0AGOE90B5bJft4ZP9K7/hsI7P8ea
7nlMdMS6DUmz0j0tMUX6xnbyih4R4ROqmMUmojHRZ9gHM0l+RqwaUCesc8APwT11vY3KkpQgcnXN
nEUfazTuCgzjyRFArGJDp1vTu+J2jabZ2IqxDHF1gyB3Yn+Z9cXP6EO/m2YZP6mh+mlW2COk89Zg
EqCpakC0QugTRGQd9SmCQXeJAG5GfLaOX9X7mknHBITvte6zN8WMee3lS8i0wM2JefbF8rqUtim4
nsLLx23BHmiGvNzlS9WReVujBABX48XdSyoWmWqUGjOZLyCYiYu36Y4PmEWzyhGE9w4/Y3LrdhOk
PlzUYbF1cAx6WbqP5vopbWB+CLd5VL5TnudyQupLL7Aja+s40TIcCqjo2tAH5dacBIvPuZ2Nw5K4
qSExgNkMYpDdeGAymTEbLA60++hwRfXW7c3+5NdxvYcH88TIzF9pnf/QS83rO+9oiJ41saU0AwXk
2JYzhCKowJfdxyAsQjkWDrzPVJCYJRQPuXiZLmqe5m1qBa+mVbX7yBg8iOjdEdu+dfCwFcFwp5DA
+vgnrEjONqz2JmenfxnSYAN4fifxrv7o4KBb0FntecD9MGLwrBax5RxKa1e3XX7xXgOvwZroS3uF
cbnZ0G8gX3LcT25lbFwa5mlOuGdqyBJVHDLeRajqDhiFDGW82WOI4B1VyUgfPxo5h3udDWAvLdah
Wxs70Ho3Oy5+R4NGR+cHr3lTfirt/skW3ZLwEoPxNVeEtEi2lWKuKwt7XOkRZy2qrs1o9QTUBaiE
adfcxnpC/gtbOLfL4DiNJpkiSME6LhcMPm2HEToMtglP1jboW3k2Z3V2zOmh6mrGhPlSExjpwWu8
E9G3L8saemdm45IthF+vaGBk255FhU0eVFk+oABbMMw9WaoOdBakMrM74pMEt0T9Q0CQUVTz1nSg
RM4RxwoMSzJ8TPQ64IeZ7FrdMhskKkPQ4UY1UGzrKSr3sqSrVwJmty0TqdX30a3ENsmLFytkqGJS
FF0qu1o7gE+nhAuIwFSxbspgvDru8Ngskv6kxevr9u6xr/XBAimyTawkOI/++DLBpVrRb/SJOWIS
Df7yJVVMc21U1WYwPBtFvGvyPNqiyJ4WVD5UQL84UbdfB9Wjlk16vGtD0619L64YZ+LC6sOtXZbN
G2dlQK7ATVwXXYfp68eobK/wRJ0NQqZrmFEAtPXip3cxAKctAnJR/m4UTSQM+Pg9x+aBS1HXOj/9
OEtXSs0eqztMN0roHYqyH0qai4PgD8E17aGOY8DfGcHBFtwPZ+QS2PfuJRqTb4P0jCtxEUwVi9Dc
DPXcwpt61yU5WtHgM0N3IkFEkvio5ywlYBr+OaO9ha6k7auIgH4Mb004oWkaIAz0/njkgv1nalhq
zFE5rOmuYt9daG+hLOpjI62ETPbikhVowz1tH2vN9dtfVkoNBoO2iyOUs6O5Nk2Mxdp3fo2WyFeh
Jl/PsNWOI1itUlfxDVVoz8TAMLK2fmJCDQGOhWimu/A8KpwzUKjz5xLwBwnj2SmVGXFXdTA8KeRK
XRSNLwhV+A5y5WGRGD2rbD8RVwavA+tUwV9Oq8GEcWTvaGER0b38qIr7RwR2WMval0FM1ZGppb/F
AuR8+FwvuiLwHmlrPwdRX9zcLiLdiguOMaevJTKBlSuS6BgBk0NlbEPWxKYQvNPvMreDT18EnYW+
UCl9y0zYDqkzvcmu9Hcujj0nC8qjjxjiXMtdEYiZboeNADeS+d4uiwcUfeqUTMXT0NLTsMRQn0pi
pnCWP9vDANckkv1lpJ9C0qjjbCFuiRMWl+LANPJgRO4AlKJkcV+K8bJpoD2eHbRpHvgjIiBPVYRZ
K3aMm2qNHHdwvx2GeD7YOtgpazo4YmqOpEIhQbRdjziF7PsUTRPLl4Gph6tYHtsnK3PgHlCRJelJ
phEtiLS95iIgM52St6PSTwakFcMSv56l6IAzFr+TRDBok0UpbYrBhtmtaHeM7pdO/oScU5TYhwW0
Hl5PU/hwvAHsy0AJUOiUBkv1kROibSUH03pziyzaTcDvVt3ZCPSHYVo1OQDiTQ7Vr2lRmrUR0kzS
i84jmLa1H6jnSuhvXonD0+OD4ia6VYX5R0KKMyCxbYw0xjA+g34ydfNAIxN/1+i8onMCobZ0FHUu
GVKm8IppmW/chGsGhV60hZUIhAduK4s698rBERIN64J9ALUQZXJTWw54TbS7IWf8FYI9oFQlroum
4VqoNiUomZ2U9biO7E4dmxn5NCorOh6djfoD1dvZTvSOQ0JdLdjKa1vSNCpLahQNMdDWkH+Z2Meh
brZpq64GWPqN4aV/GiXrLeirCqMHBpiytuErxdCp4dvtKsP7WQTNofImtc3s1qX5MoT7IkLpaU2w
m7vI/54V1IzocUg98jOcDplz7gZEDfRLt2bDGVeoH7iDH0nPUK+qWbAqXpRR+aRcUkbruQzK/SyL
W1EG3QUbvF4RLwg9NvAfdG8DXUYsJbsBXw7aWBl/TB5QZqSpJQa2DWoPa0W1eFMm1vm8WmbmBXkX
1mAwwxyxpo0j1pZuog+ZR3/QZlQHDoqnIo3eIO4620jr16r2BkSMMNUdB+GguajqBWFfRVU5qOV9
uXH6/Iz2vFvHhvWztduj1uFE0AbZEhHp4IaS8Zkrugsayxo3rPqh/nAIjlaxB3eYttkTlpJ0t0Zk
NG+CvoueEKpzZPaK4XnRbMoBy0uUoC9JZHGCNmeeuQgf0iiOCEirjlnvk9HURk+G4/xsegAHGqE3
PgQ4ockfli7R2YSitM5OMtMWAuT+2Le9QW74zEcmKhDwaYdUXj+MU4Rmvm0XnoLhbMixhSbbmUt0
YbPTWfcjrC5tjNyo1I5Gqj/mR6TY1oYSFuABAor9EFdvVECo8efugwtg/ahsjnpIHVfvf9g7k+W4
kW3L/sq1O0eao3E0Ze+9QfQRZJDBLkhxAhNFET3g6JuvrwXdrLoSn5isSrOa1SQtlaIyFGjcj5+z
99rk1mxqRlg7LYBPbkq6jBV7qsXGe6oR7S4qOIqruomLZWNfehCg121HIkFkFRT1jn1OE3U0Yzu+
Utx1YQ/6hcBqAhe72UKNsJnM9EwEIC82AFCXoQ3crXIwPubMdlZOax2aCfyV4yVk8ckZeeEbm9BG
OdCFWspqbZ5wW2ubcJgKdIkLQgqsjT9DsiwDIl89ctIYhQ/Za4iMEyYTRqJohKwZJ7ar58wR24gR
LPmWv+okTZfEsIy1jwwIThnq946M+KXjOoDqq2vf4uxTtAFkvAwSjgXRqnewlRWqfEgixky6VOMh
Ezgd0AWvvZhaOxtBssWdga7CQRdO4xRJ+zmgYjxTY+06d3gBwkJJbFu7uJvnuW3pXjCbmh6djNSB
JOvvUUfLU2VCnHS76ZFhFUkzKYqKHz+lVBauDF9FBxJhxkehIzeFinmrdC29S3Wx+/GHBgO5m8dI
e/njp+rHKSULhAC0kv136s+FgxPdY607GPMvOwRGixao4XHSguFsavKysczmMmM0T5UanwcG0l6Q
PAaTq10ZQrwK2niPykHvE6asIz9+k9FjvG58k+zM+XdtYkYXddm0xwY984M5qkXrsb/1Gq3CtvMe
/Khn9Olqd2BZvAc28zQQe/g2xe0Y2D0jMh7tiUyoxJ4esqZz9z5eTA6opOME2C3XVQ1PFhcGaB8o
XsB+cUNYiCSRIIgXr3dYVOIY2ljjXEfJ9DD6lXGOdUSTdVzmNL+oMyiekqUbJPC2UvYts2NdikRH
fFCmmk0tgZi7ecuPKF691IUHORqJ+mb5GPXZwZ5p9xFByTOtMSE5C4EtQKsWgMm/RiniTdn2wORp
ZcdhaN5mQvvKDu8twhLcktbaV7UtWRvo9lIslcZWsX9tpHPZdrVY0a68COyyWg+FJR5NjyNPkTss
CRVwyB81UJdQe4BnJ6sl6TZuU6s7qMwHIq/E3s6woZqjF+5yF3RZnZTa4xBfFXp7RoOpnWq4hrdT
zX7ue98F9SVzZipCHosSNzcmXsmZ43GUz5RlxTrPe2cXuEm66aLC29KIRG9WI/ttOX1OA0criu+I
fUoOSPkc1W2DiEl6boZ7RAfoleY2sNJYGBvvypudq7Z/El7J3CHyGR3AJAxLQLtdSHvW6P3rHNPS
k+mHsCg8Go22CW2qaQz8ja1D4QIOtaqBgBWqDxdVbAwH4mlB/+oJVNsCO9oQjduuD5Hjdp23sagF
Hv283epGH+xIu603YZ/g0BDxsNYQcTzWrv4U0WePcbrs+tGy72s0eJsK5Ns60SpSAaccMZhEGevl
2cJA2r/F9jTetxK2uG9PLrkvIcbi3IkI7xq8Pa+pIiX4xHy9vSwjG733CvH019Tq/Gt4t4waWBj3
JBid4TcQ9cF5HqaVPd20bvdVOUxn8rK6QPApLlE+CVpknBKrbrK2GUBInAtIrpB4drsS+0FsBdmx
5n3mEYaHpHc7M5JryWb+bUp0ucg7FGlmSrdTGxA9CW3sNzZNkYeoyd5spTuvqqJE9HLv2XAhuzsu
b35uw6VJFICVPnRB+XTTlx61mJZq+guShY1bsds2/aw4Ci333oiux8hc9fg8z7WlNadYWCy+DYxe
sr2AAmTRdV7GDwGJbg/VNDTXFeqTQY7fKUCCI4lUzX26rKb2Qsu18jh6DS0LU13IbNAv4WmUudKv
PShuGMXK049/dAmpFxhkA4QWBQuOyC96g25Or7AgxUZBTM/sX4JUvBos0zpiwofW1fj5xrIdQu6S
zIUM7sGWsgXU6OFkmJTUuttRkkX+sWialxxu8qCeMPM8IymCeS/TfD/UBx3I+rJmu18FKXzJsHD2
MtqOLb26cG5LD755qmTLmC+Wj11AK3WozGtRtRyFmr7dtKiG+pZBuqw5BiV0GKhloxMzwZSYOOu+
C9P5hXf7Q+eRli7UOpC1C6d2rSholrkq9uXQH+mEohAaCXIakVIYLMUdVgdqLtohimZWwxoxWGN2
6YWcAEueyh2Cdr5rN7lA/qG8+VMv6daAyPI841XFlALSha6S+MY1pp8WNFUPgLFvxWEuPPXQk/Re
8uGoDR3hfMVNBwSdGAo57E19U+8EUo6t3QPdVRlnCY/WJIlZ5tpCzm33D33Xp9sUHAINcoQnbnpj
5TblHMWJ9BpeKvozmYcgKdPrVZI4b5Ipw9HSuaKOhfoDSxfL/YSwiLEnB3n0wK4jkH1X8mgwpV7i
xEViXlbLjmNik1HQCJG8BGWwK6qpPpX4BUOfDXCI8SHHIOOIQ6/dm8It6lfHJW4ECo6/8uox3wdR
t2BD8ZnvZvOwB0uwj2hm7Y3eS1R1jKwFmxrJ5tYVsqlzHzOJuwJp5j4wvTan4guGQPNmUvLrQOfd
HXMFDahhdIA8ZmPaDeebCayup5bsQ9HRaTvjaHeHkKhSjsJOgDTyO+0KWNQKoXFfyD2yiaUlex6K
4k6UNkRWiYaO8VJ60od2rdWQoKFhBcRMFZzHbW87RQQZ+LBPD32qsj294/wyGzJ9m8guu5I+r3g6
ZrxPTrBh4kiZZnNvLN9emK1GnmzGCUl4ijNRTa6C7TgXtjVh0WnQpPi5VV2hYUVC7pTgeJC6O8hm
FlnjN0cr0fZZYgRLh17fwstatR668ZUWPVTqjiQslOtv05zXBLuOZO58VpTH+BmhqW5s0qUWJcI7
Tn/xI3U8/GWcmYssgQTDIZeNKmGar8ZVpdMR5uxw5EU3tpoP/qE26p03R5iUYE3naJhN7IJp8iYD
5DabziS7NdO7s154GeAGGl2xkuGK6iXaRVQ62ZSCVi60V+ixSmForAUjVIS312WjF9QeQ0sTsx/X
PlgbmmRlcV1ZsyIbiTZwBKg0LiEOyzT23HUYd4uCvvgho8ed8ohzDOuA5dTCuLboZzLaluigasLx
gCMljb0RI3BqgNbX2OCYJLF7AP1eEynSMAhpYYo46o0jMz5ameECFBwa0AydmqzaJ/lko6gh8MiE
FkKmTwSVdg03ZV01ya3rqZ6Mgo0pQCgm0OeYOxCtVGaAEs0E0koyXIfz3AK3ubHDUvIFXGnHPQfC
bGXYO9DOa9ufMlL/DJH9R95mpwKUT/2f/wRX+c9fU0ddoKMWGmTdkJbUDXsOq/8p/lfZRuJles4K
DgsUKsh8RRFNr8BtHLmJt75nyJMSScI6f80Ej3NgrHgFZxpxC1TebrUzXPr4AKHrLKKDVRasy7l+
3QDDXSDWoqOgyZ1fDS+pz6GcodWqjusbx4+PYCRT1iVcpp1PZpqn1c8VfdeyeeNufG0KsKqpzB6c
tr/OBsp5vc2vc5dXLIsBs/ni1q/6YRNrBJT67RfU8y2MNi0/5MK6T2UuLtKgejQbc4RtWV9YJi1b
vbymh1xye+j0OmAFljILIKaipD0m8k7TOQRGtLpWVSC/iOzcBbWO14Ayx8zHk5fH9PIqaa51gxaM
oaxbmwFZnzLO9/oM1FqWP5Vae0BZRqIBNoo1vpDbscjXDuVFGY+CcoEuQZqesmmycMlNnPtnRHkN
3cQhdQYKjLwi654e6wC0L8GjyTxE7KCrLos+Opv+VKwj7GZIPAqbgqdeu3HLu6AoG6Sd7eRsnwi0
8NlHs0eoYv0NBNV16jgDQJ9KbDqzX/syBfVSsp/Zo3mDiH1vBTVVf4ZsRklvZWbeyRjtxw7FIyHN
wT40E8ncRE82FPF3eWLtLdHA5vWTZ4dpDSBTYHGzOxb3Cx0rCcLatss3WjgdFpl81eTyShYDMxir
v6yGlARWAiGSTCb7Yd6KQLgvmKN8FtFt/ZpD7piui3ZSt2xP6sIQHGZ+fboRBfp67oYsdi4+S+Zt
/C2q8Rb+1nbwa7VvE+nsS1a9FLfftiLmEspKu6mccKmy6guG2dtOeBeahr1ZqO7KEcFlixSJIZ7e
LJ3eh/gCbIaSJVtYDFGXOi1OrIcg+awAFTTTYPxw9LDGKY2ukvsh0PWV6qS9amerta1ZOD1dh20a
NCk1UIwgx38pcah8kiKum//9PTd1XUcprkth6ea7GPE6nFdHP6etVxKxNzjMSBrrEjhTuqKD4m4A
M43LtnN3Vo+Jn2bahoJp7sED96jc7vLHuvP/06vhGjY8QN+DqMhJns7pjI/7VxZeaYi/zK/eNzSU
1D8IZPuav/7mT/4rxFq33D9cz3B0FmtLF7okzf1fIdY85H+g3LBsW0pIX/gOfw6xllI6jisFgxuH
ad4//1EXP0KsLesPy7AtxzMBatDqJ9/6v/7j2/A/gu/FLxHk//71L7uJbvCdfg6x9kzJ2IAPE8he
XQtc3a8vnAKeWhVaaj9UUn8FUXqUsby3BRLWFHngyo/4t740eT3c8GjY8VtY5v6e89BmXjja9KDD
RNr4YXbZiMJcRENwCKBsCYJYis67qW1DW416sW61YjpW05XjA1cLBmP25rM1NcaNjZh4YTRo8jXw
MasM3VclIUjSlQy346RtM8t1F12VkS6WTzu/phPcjTDyXGbzxrY0BjpVoXOVm2o7BPV4yfe9VEmC
Di27RIfECDcdavYwVAgWKX6uf4KGOl6kGocfdgak5TeOislJwQIs1G0WsmoaRfIiffMiHvOtSXSe
G3mnEdQn3RR/9gOpu2wMGK66EFpxNLRkXbasFKDqFeO1dldldMUtspXbXp2oO26CNH5pi/R5AjLT
FdNpdKPZm8B5n2ZeVTjMYnQk2kHsf5MANeBsCYDX4bFP6JMSKybgX8YaJkUU6TG6XKIRHiAvxWb8
hEpiWDjK3RuZ9jXUHWKM0re4foI1um79/I5j5RV0ro2hmdVe62v0w3vTqB/HCuYUXh+I5pZ9YP5x
LAogTVmZvMxzZNxLsJ4FcujxThj8bYfavvItAiMDyT7WyC9mDn1WTy6JuNmWdM5LXOKgbqAom9Gb
N4RvqDmfCda4dorrSJ/ybWj0FJhwOtuQrxez9mLIFudoJPhTn56x/ty3hPSBePFWlM5vfuB+CSPz
qczTN99QnOnd9B79Zx2Hz0UMT3Xs6nqZ2c23TD+G1EOLTJEq5tFj6q34NYgsBvDJQyq4snTm1bXO
Yzt4102SvfgOzr5K5qd6GsRinDEnFTTM0CrFpuEwH8O/X1owGeglCAQTJb4gWtzJbLSMZ9RPTObK
obbVbelftVHn70eyRFYgKQnuTcA0ey7I9AmaRelntDJKRH+ij77lvSeX+C5uRJj3FL7GjTdYN8WQ
koY2Rc91516VcGp2CpES21m19wIATRplFux++qbJWmf3ZLjOfRwb4n2s3nwsEIfWMS0ciyNNJReN
INBDq51k3RnRIat65BPouukYiAW6qqVphnflVJEbI6JXjL3IZLRDMN5apkf0dcheoxXhW66Fb1UZ
fcf1o3rUhDJZtTbl5gjo1cy42uDwbmcZYeAg0XH9+c6FHQIxzNzIX0/Y0FCKNtNLL3UEhhpKMIz+
XJ6ovCS79Y3W+I3cOBRPzCBA9gbCuyZ8az9OOOfbKoYedi50jwBaBkYLjTFepssNS1aI/7k7NmkE
zSzPLXy4EJvlRcyUMTDGM5kC1rYrNJe3YnwK781a0QnKNeLG4UIAXiUWG/QE2tVbtBD0G/lxEkRm
lVH6nHXOPZ78EKZxf/Y1sJIM9yYie7Uyv4l2teXD4h7ye0Y+20JGr2lE0IKwrzqJIDWsyUZGXBuq
0D45LpNrnoZco1hSbkXmhLLQs4JWV8rYC0e/wUyJ6HtP2PxNXAZi19f2Lf1mxgmcalgeVrC1zgYX
fz1O4pLz4rZpZunHnDZYQpqd8nvbpnlejeVFHsOTc2w+RkXFKUS/0dbHSI7ehofn5MYhdYHSwWfN
cOWyiq5AR6zVqOOhxHCQB/49yY/g/HA5IwPOW96ZIuZGOIVbLdhGDz8eGCE4kVXWma3uRptjgpFr
xou4DFGCqxMi3yM7ztJMkEJGOnTjQX5haHP0YzzTep8j1zVwweSsPHXDGiBJI6BIvzVHnXDb9mAB
NFlIsl9WRdN+J81s6VSZAjDp7oVbnGTB3wom+qkbin5d0p4bR+DfYXFZWt3TFGOr4cGlPFVPOxMW
LAdne0DhIHdFU9xhN6NAanKGNFPxXNbTmfHhJhnEFYFlZ79hqxh7WO4cwOFcVh5o2vxSSj7BRdSK
cSGf0afwDxAs6JiolhpELM+aXU41uT/ovKuoKFehlT1oGa0vxXmo66VYDW1IJs4juT7joYEg7Gp2
u7RnWyy9k4XlMlCGzlmLozG17H6iPWKZv5yUKyEgeve1oU46ZyZOCw9Z0L4CWriCRCtYT8irk9ib
AgIQF0ZJb94oZknHkKOigBhmNN0yQQmUVMVJU+2xTHneTQauqM6MbhmTRsDxiECtwClwpQDvLzp8
T9RGxcpMUTVUTkHuQw2WyMhA5vWtuxot/XoE4rqsBG8Ys66qOGs2ATxRpFYjVulVV00PUY08taSl
S7tgI4PhqkwHb2kJli4qCqdXX6q5l9gjIQjX9dA8E0jMY9Y5dyUjX51kRo5m1hLvQwsYDl8T+ixZ
nQpdw/quCQjRZvWGp2afMfxZ6pVzX/Z0xVUUIotpx34XGOgES+Gh1LprjGrYKxWiX1OsKPzpGtTD
RvhYs5pD7vPIZAx3Fk5ZPZHq+6T3zTcSjJiv8XeNcGT3Nt2WYczvnErN0MWUtrnVXTvhDMPoaHbk
6WMOB24RjQ6yNJuB/2CsiQNwV3WHvEzQiOusO2jmKzchpL6jVBIT2x9MyycmPitUuCAn/K+WHb7B
/iQQ3XKrVazfhAzumQ8065BOHqYCeQFyZ2/Mj7WY5L5rnXs/mYL1KPPruiY0PZmSl8GsjwAfxSKb
NbWG97UOcBbSBd/SeKff2vMgN4Si5eF49qP4jfDX564YH6TzhOpoWKf5ePa6HmPKhOSfhlZPL33R
0/2FQbAhPuuSR+2ynO2KVKpXFLPAnkiw4I9OFdZ5zTewn67odj21nlGjsXUvApXtmiQ5C206qxpL
n+q47CKt82WE7FMX96Ms/R3MAF8P6mu7deFQ0iRmUkVALG3LLWFGRHCO2P1LwbnPjZt4XcO4pE4G
B8lZcZEJG6J7Eu0UNtg9SWnkQnJoLGlWDQPSXotBS4qSgmwfwLR+MK4thB0LkGtXM/pgLOplbg84
vEK5JmpKIPgxCHhhSzYVRWIskcFrBxGoOy/LMUxbzB7WccmhEkkdTUAwHEnpMQ1ombEFFuP3OdWu
Z9+TROOtsLBfCV8nXtZpdmyiTM5Cd8k+Y5LoxkJiQ6ZAlLk0NG0tDGqr3JB3MAUCD6VSaJtvSBze
+lbtg6raQgLD99sSRuSBpkSBMYK4Q9UGL/JZvZm9H6wCwxrWkdJ2RTRWGDfjFYCSbKU75OPY3oMe
4n5HXXeTyFcsLyGYEh8zC7bOtL5tWSNwAnBBND6iN5vV4Nv3ibnuqvbaYl8f6EkjtqIqZA5I8YgI
stgz/rmbrOI0yOQZgYdFCfsDSrUiT+clGPnfVUzChQ3osBzPWmNTZnXHeCjpxTM1RlDTm+Q6UOYh
m7eMZCWcl8p+8tP0QJORBTlme2tc7bsoicZi+k6L0NnnXvoMMOKpi2/6on5xLOcem+g3XwtfOfS8
BiZB3QlR1kj30m+90VwUUc+9jYFe20XN7BunFQrk/JQm43k05ngM0DLMhhrsfCgr2mldj6ZDR6nE
dVDT//Zs7bss4r3bm9f+NXm5r5rQGkI50LGnWfbMy7vsifMpTfKTivs+DF61gAWXu3vva86zVEhP
ohyYcD/UTww8yYTJnprMf9a598zU1FIQGocKbsQkSOgpH7EqivZQ6BkHHyN+wqHw6sYCBGNNujW6
WxRc8MnZwixZfet4Sra27E5G1JAqKDyIFXB7ZfKaDsHbOAQMB4PXqaIhqmcL0oRvjJQ1oWzityz0
iQUDbduEXJXSFnK5f7QG/zS/Vz4nDZ8h2qKPQo/Ngf5tTQTdYlc4/guDTZzcEo6jWfLwpuNB9fmL
CHpr1X33vQgsgha//bjYSIv2mIZQMfeUpQphTOs8tAV5IsL6AoI/nic8Kcpxli8v0+5bOZfnAp80
/DBIO9wGpnGLNmZZ0lWUoNfvWZrYJPKRw6KwkXsEarjvx/xBsYSuqhKER2dL6HemiOkZgz3Kz6kB
2FC1WMcMMmNisetySKJW2HHo1OPn8rKfkn5VaJRcJL4QzDcwq6bcHsh+oRyA+e+oZIusJtslsQY4
QYOFA4UdBpXn3fnEpNVYGi/LIQtWjZaeKAislQDEW5nQGzz0WwtTG84J3t7FZEBmcfQrlYNgqjzn
PkiByYbPTUQ4I+/aEfjljovymjbWN6tk+GGCknbMLSVTxk6O+dit3VXQUGBLK7kh1zlcK0EwwRBY
32pAAOt591+29XCWEc/3yGGogMW2KhIwZZ3tIuWqn7K8fHJCCmM3Pge0jFGJUTKW5dsIqcjlSNcy
MaAo4EqT2R58VQZ7HOWyvcAscd+3oMMZgrEcb+bUYGRu3VPpzA+yCIDSppd2OZ0lmDcSWVZxVzzH
g38/ogRhqkNES2KSZk2tTWfxNUrqp3xOkXCBIHCdQCOVw20566XKgEN4HiFEKiQBb3KskrVR30QB
EQnsGeZGRuo8+gMwRZvqLeoobLC75Vgu+EeJGHXB2YB+7YJ2mgPrQWUgLe7U4NFOLBURdlLciNjZ
+LbzNDA+2kZO8twX45MEYm/nPp03zvVdj3BmFJi40uqu99yvMM+nCMZWVrOrRIh1FsKMXiYnfQq0
HMRNjSe4keQi+QNZSKzadL9pJevILlMnvMvc6g0m7la3tC9jxULQWCW48foVHWS2tM3gtVDJc1vr
x7Exv8OOMlbCTrp1VpFcBGz6xoHw25iRWhaZhX3EMrmlR2jeYNMHqqjQd+9B8ZMWpbwz1vaCFqi5
zwMkCJLR5AtFYxWRO8UsMuYFiwmqw4WzZtw9T/ya1eSMNUpUpnpa3/CME3KY+haV1byT5wG2Gdw1
D4FvHLJQvtn6cIjJMljSby0XVj3AdBzPFrRZKngKyn6gMkgRTFtuoOHk1KwlBB2cd9UXkoyaJSc5
wgjH4NELPY5YOcXmSJaj0sTaadniw/RmCqo7zkOg+Jx7PWWEMSU7S6eQS/wVEgJrFeHcZN1EOOWw
EDjBcGHW2CShW7Xr0qMeigRAbffQaThK/h90TB+jJFLfX6Ov/zF3Yr8VSI+jIGx+tPT+/avj3eb+
/Q/88vP1f/34bZp+q6/N119+sf7R0bxpv89NzhoU4/9qF84/+X/6m3/2Re9H9f0///nto5apqcOZ
/2mcNX/Cn3/y6mvGn7xT1dcmHf/smdY/N03//LN/Nk11+w/JgItzjG7T/nRpjf7ZNBXeH1IYru3a
0qBn6jAdw+zShDRs9T8sMHbCMz1hSNdx/900df6gk04V6Ji6ZUmQRvL/qmn664xCM3SLCsIz9Hky
99PkzXXRE0RlmO9dHDRzdlSsoynGblihTg5opvTDCULJRnT200+X6XdTv7nZD5gwKPK5F/3vj7R+
/Uipm0ygRF3uCxQyE9k24Rge2Ly+RkkD5QKhCbO10aZkRmPcl3eFKP/V+P+lZfxri/iDj57nEz99
2yqa4DbleUU30YRPgMY4SNZjWG2mkWRwQD7RQIIV4eR+80os1F9/4bnr/Lvv+27o0cYAhgsjLGgw
JzsjDdCdq7WjpVeOna9Qna9Q2S1DXe3++uN+jJV+93k8vj9/yRBt3YhVBWlh08MbI6bzCFCq/DKE
tU6br6NAIwjc+pb7JfEzpk4Ynmc51ymkwVWeUvjUoo+f8x5jOQn0gjaPrNs1s+2S1qyMmccQRET0
b4IFw407FGB6YqzUGPoPdqW+1TRIQdmI6TZEQLA2taJbmgPUwBlfqCbMrksDWBOg6aSAuzGZtCOn
1Gq+pXGIewplSXWw4VPAUCN9R0cKuI+AlXGIS338ymY9nhpltx1GA040ZRCQe8WqejkZdpL9a737
8EExP3ot5v/+04OCHL3uWzNwd2nk5iePMSsh2+JLZgYt7QS/8o5J2l6XcnBmn3Z4rqC23cH1qe8b
rYu3epM8GV0kYc5kfMm2x2y2GHVmslVLU4Ez33lyBMUJR6iFTPLhnhCkkayMmvM+bFmmDzkYz2Oj
ovxm/j/ioUB0ephw03z568dEzo/Dbx4Thi6/fMXUtqcSQb+GNrCj0sgHzk1q2NlaqW0gbgd7O/Re
DEHUb+KVkIKAX1/a7oyYF4kiValygy2uhWEnPZmvW2FRwzcJMG4Tcz7hTTMFf85L1WjlAQmyLrQI
QOdso8HelYfl6xAhfKpLaX4xvFQAvLeHHZ0I6vMyGIBH5SAqrT42T31VJPus9bCSmvimo9ba4FmH
TuMW4BZj2s508r111BCjIaOL1LObHZjT6iLErrQjIKVZmxirLmvVeKdynGnfSdl88rrNu8JvryPr
+s+Piq6kk1ZdrhHeBDlPeJ3zWorMPVRWNjxXdcJBuqp84itxiAwzDLC5MTxElMGUcO7765s5f9bv
7uU8EPvpcXVL1IwNESD4Wtp77htcDvuyzTgPCBVCUxwvKqe//uvPMpjy/fbD5v/+04flnh2AYgJj
mSVkZ600M05vW2MCUluZZMvvpE+4U1pnmN16W65tqJJfLK+HFtRpGfevCPqGYiukiukjIrwJGkoy
KtjODO4CJHRqbaIFeTJo2wP1rKNs22ZGeVH2MW7XiaicbON5pbQws5AF29pa8vWvv5n+wc4k3m2G
tNpx1hatv6+C295VByeI9mloXOpgmLDRXvfUe5nfg2m/G1znBFT6k/VG/3Vy+b/3RPFuT0zAKtm4
8bV9mxNQ2TvLkklEC0O1DOylynHO5i4IcKw4Mt/itVrT9Uqv+97ZauHB8BRhftrjJ1fhowf63SZp
RzBFktYPDkxGAfFamym7D4LymZyonQeJXDGzIYP4oquJabe1Tx5h/YMlV7zbJg0jLQI/onbvkTJk
WE3T8Q2P6nGq/TVxgvvcCWg7KaR99cUn3/Sjj5yvwE9PchWSwV6ao7FvMhw9urUxpXPNeJtWm457
UTsmGcOXKL/NteETKcQHxYB4t7HAJ9bcHPwQ65l2sIW+a32XG5yt+j68dFtjbc4IWdyen3zF3z/S
uvdulaf7LYvE1Nx9pLqLZH5fenzLzGEsv9+bUOsTl4wEGu219TLOOduGsf7rj/79I61779bFMkc0
iOjP248m39SuVx1n4Bb2safirR0Yn62/v7+Juvdu7RN+1yV5BzJIA8mYV92mRaoGYRcjnr2egUR+
HyxCpGMBza+//mofrPm6924JRPDvVzr9jL2XI/cl+7YB/an56gLFA+r/ZCtHf2X27Roh2JL35ZNL
+vtlXvferU9VUPr0PiaG4rSf8qi/tcm7FIoukdm/evhxG9/7bEX66LK+W5HMOAEOAnBi39rOGtHc
otOHVe/k29zELcfBwKji5WiC0XLTw9+8rO9WnpQpvQmeOITr+gTAZKUZ6drEcUcg77Jg/ppFXxkw
QgSMl7Wdf/KKfHRR3607ZTMoKbpJA3/QXkH+XOs4TtxOriZ/vLAafWka8d+9qO8WnCLIhqZ1U3vf
Mi9Frb/SVLxBqXvt4ilIKG+FDuwFJ7Uuw08WnA+f1XcrThGFjlGnro26zl6kQGhVZq2Rq+5aJRcJ
DtCiY1zMXID51LIO7E+e1Q/Wc30+uv68uDr+qAXMihwMO0QIOaw4zZxAGBwAOm/7ptworV2bfnqN
9vqz9/KDh3Y+Y//ymSbqDR5bm3j0YJMH3zCwrd2gwN7RI2KGPO2WIICwspj58e89s+775YeoqYqd
0dqTSLKlLrlpwwYOpXeIvJTp5bQfie7L0xB+1xyK9ze3S919twTZnWN1knYcwUsMIES0mBRTIwxl
wdQsR9RHAbFQMjD3niq3f/O7vlt/tB7FEKkxkv8nfDTig9iiR4Vjsx3WKDRWCX38HOtkU+WrTkv/
7pP0binqWiEBQSQ+ZKcBBGC/MvovcYD8xMOT1STXfaOYGlPV287pk286rzj/vaDW3Xcr0YgRy8YY
2u9x9mIJKVdg+p81HR2ULDfOaC1V2wL+crfSI8rLNdGpO84l/onPlsL5kv7uL/BuVXIKPRrqiAlv
1LWLtosYwMMLMElAx6Z/kTTNXiFYqU1QoCliqJ2BIJmYU0gG21GM+7++DB8sje675UrVaJhzrHOQ
+7xNijU3xxRXEXeO8HThwZVCB/1Za+ajV/fdMpVgDMevKKu9z6jEEy7s7bdZLeNiIc+cfmmWBmQr
d5XAn/nrb/fRCuW8W6GCzsgjn0BBJPP2lpHgAl7Lsh18xvstCBRS39JmB8F96UCC++Qzf19c6867
FapxxdjFMIj3Y6Ihzs5IDwY44nU2yKDuPlLiIiIBz6vxEGC/6UP97pMPnl+W3zxQzrt1yh08iOnj
2DN7brc5tS7acZTf1EZxml3VaAiZfK2ixNgzNl3pwt1WQ/2QWOGWTOq/e8XfLVqlj+el8XyTbiM6
NAN7BCcYw9P2sc2NB/dadEd7xlKV6Wfb3wfP1dxc/XlLwHHvGwTCcXJqkafIAcNreBikdkuO+Lob
1aaK2qVVZI8NeVmfXOuPbvK7BSsqPaVxErYA5sWb0IdsoE8XE1INJ09R9pFXbz+Q1bq0MAObifk3
l2fn3aJV92XU5fgC9l1MCr3WHTo3olnDCK7tV0xXVglipAqoWspEyic3/ZOv+8EZw3m3VsUKQgNY
bH2fy2+GSm/0fgAWnx3JPQFtgw6PN9qJ1JVjBVt7SM+wG5rFJ5/90WP9bomK0qjHWxnpBBOlTyRF
EnvpEzJdPHjkP6nEuSVe+m7gQK16mokh3mAfuGRq33iZ9dla/dHf4d3SVRdlGvqtM+wn0GS2E6PL
J4tSv4uRDOn59OAa4+wsu4wUJJeyg1NaXDEKuMhl9eWTy/DBLZjF1T8/5dpgkPBbT+Oe3ZnMtv7N
pkbuHbqiMxTif3J3ZkluY2mW3kpvAGoMFxfAK0lwps8ud+kF5pJLmOcZT7WN3l6vpD8oFZkSw120
LLMyq+qXsExTKECCd/z/c74zBsZmRBgCwG7dCecuztObsesu7BLvnTDP3TtTkDTjOMpob+lfFXLS
NU+sE73fal22HnEo2KJZ9jbuLrPe2QAILnznd2a2PFvRRttQopnEt1f6mJIqh8zYdtUE0EjbrbS2
3BbFLEgTW621Lz3znZktzxawuYFTVaPl7YqmPBCovIrYHmyZrw3CHwNqNJaTIA0fNnEX3gwAjC58
1/d+37NVDMSPBWnGDvaNOq0c+wtG17aMb8yMLiACE5/OZU0fXMMOI8AXAbS5uvDk977x2VqmAdnk
AIbgVjrDzmebAMi7cCybVjj+JkQ3kyj2bfFcpLTgq+Hrhce+94XP1jJ0Q2Whc6ngpuS4s7qhc5rP
libwtCM3tOJvBvSunsDMNhD7pOm2mFQfLzx7fsYbW6WcP9MvZSETMSmCJiuA6oBDR9cQdHknpSXw
Di9raUlCacYRZKi3EWSGR4F9g6d1UdEQvvAB3hvZZ4taH+NRJcICQ1SY7tgxV6lGRWgYagT6FTGP
6rY1MaIb1jZPg0uz+J1VTJ6tYm1BjuiQVt6utO5TJLJ+lNx2iBtUzXlN4akRau8qYtw0g7cKSLNF
PfgtshW3gA9y4Xu/8xHMs1UsZB3vPT3EDGWNT3HRPqh5c5vQQJls+8GGGmwqIVyThBldbiOz+dii
Nq90/QrC7qVz6Huf4eyAVgdVQNh14ewSBVqEauykL9d4U4EGEdrgGHSc8j2zO13EauX2BEbJZDg1
DdTpxLs0At+ZdObZ0qaliLXznppEOg5YfUdnkUJQVSGjiJLrT55xNE2+h8BEkW3u7Lr+T4682dnz
69DPUKaTvOkEXNLRV1Tf6J0sQH9wtyCBdBSo6LpmrYXKBl/lpRv0e2/8bG2zPfj6HQKsHVrEXTuR
n1mRLparN7h67yiFfo1qubJn7UdBcnCxC7IoRbVU3/vtxSPM/P3emPLm/Nl+mfLhVPeO5WfFTkd1
o5Uajupr3ZQ7vHik9uW3hTFt0tJb5iK9xSCzGgnRKpFaIBTaCdCxiwKv2oVZMI/2tz7L2dInGqvJ
yBiqdyIPieJLjzG82w65n2qJlzaoVomqwcembqLsDIhQNdIkK2847dmLipaPp+jPhlas9NDZx7b4
9OePpb+zKJlnq6I99qEDUqHaGVVwPWXmUmHst8BxCIQHUf2aBV98ogYLMjBg57BK0ajgiiNRDBJm
t7DxgtDgdX0AZQn2Bw9ywp8/2Xvv62y1tAL0wFnEB4tKikqas5688ATmCqAjFs8mWqk9LyJ2Ls2R
98br2UIJ6rLAChNWOwmyGH/wi8ZvY85+j+gj2Q5LTAZu68Ni8bx7qphrgjuXmgOGDOPxn7/xeycu
cbZQQlFv+q7N213olc9JH24KddgIQUy4YdOwsJ998KqaXa3JyTum6sXT9jvr0t+drKC8q3LoQJfl
mzZSliE8UxwVdPkQcykWkhGImTp8Ctqia8IEVxe+8DzI3pgT4mxB7DCjWhFQk11Zf0l785Ym5FKy
KRVas62A+GqouZgmwCMHLlvyqiCP6c+PfqcGIs5WRJ1SRORF5rgDWbB1sNSCnXgNu9uOQHi0XxsE
cQ9/ftKZS/avJuA/XPK/LEJTDzJG7fRxpyj+Vu21TTJneZMVVBXJHs6HG+LcbtUqQGs27rS+2vXQ
ELtWXOjsvvsBzlbBRivtLvFMDQU+y9skYQqNrjGk3+Omd3APZycKYxjAzQUN71VghbsyV44K4eGX
fuf3BtjZ2lcCtx70Sq93ADTX0mQ5GfKtF5JSB9MozquPYUbQAhESnkcsdjpe+JG1d9Z/cba4wY0U
hCgTBBvrtDeqDm3rWPXPpO/tvKQEL2OiiB5q0uvT9RRCXElAVnSNcVI6DuSjHV8HrbhNgum/wqL8
ruDuv6GeDlWLNOZJ9L9/1ez9pqg7vSQv48v/OiBRTv7vf/yfOp7/31346n/7VVz3z//QX55k+UGo
Nvcv8nNw/hqMqL88yeYHWwqadABIfpfXCeODNFWcys5PHzPDjQ7drLzjjwx02SqaO90xkUuKf0de
9/vWhK7Owf9vI9aTukRkd971BbRXAexVq0dJk8As1UMqqE5wrOHWsuIvr0GsbqJ8vDSRz8EaPx7s
OJrUwWs4hq2fnWYlctoSLF3zGCj7nlxdmAIgGyrEz5DWHQC+CToDol7cHxZaOqjLLKkRHSBGDzs8
AXkNgiU1TJBq5oYs51Ut6r0YOBEH6WeS/9wgLLaZ3t1FFczViHxtCCUtBgPC7vHtTas+/0Iw1wZH
9lL65m2aECZSfAnsei2JTBQ5LoRUPkRjd+q08qhY2kY1Rheu+U5mxB042A598i4i+amvq89wz03h
PKgNNm2jVAl4dvqVn0WwiQuCK5IrinscU8OXbvbiUhP/WrbGdVfZD5gNXL8qPoV+c6hqAaYlQIUk
V8Ik5Dd9kt1NqgZPQcYpN87dEWOLrIa7TpJ7m3WFs4wq+wo18kOBNNsZh838wLqpdqjisIwqPfx5
+xpAL0TnMYDv3uQ7PO8rEK0rOCFWHS6VuF630sQ3pxC5IlYNlnh3oAPvEPOZqd7XtAArnfkywMm3
y3rQ6Ur0qmaohtGf3JAZeI1OCv5wXzw7nudOU/w5AQeKFwLUNUK+ZPhIQuxanzrXGrRHFcsKImGr
wAyBr0yBtCCvzNQ+FNUxVHCIVWCdCduyDEdbhKVcVY8KdemikHicSLPkaidzwuW9qxhgP5DYhFiK
X+b1zT/27d91mL/v5z8mBkgCFbO+LZgczvl6X5dpO2B/e+x7DMSI7gfzEJj1GsWZW4bmrSBrnigp
Q/bXehQ+dNI/BAR8CTJS48S6CrtupZvJKouzTdGQjlwq+1yMT1NYP/u8D2wFqwb8egD8RfcAsJJV
WfvfAjSuJoc3K9VvIzBqQi+g5KBUKEEap3lyFVg7Ii0xK5r8zy8z9iYIGGCIquBg7UesV5rX0uDH
eYH8ugQXpuC8wfkfuxOTKZ/9hWZ3Dfdwh9hjOWjtndpC/PEN86jYQAtt2C5heZME3TJJ8AgEjER8
upaNCzgxj2Xdd8s0a9ZBAumUvmzawi7SrHbVjsWnBIXk1MVXWJ62cGAWyRRtHZnepLp1jJLh2ucI
jo7unmyNVZIoB9Jzb6buOgjzLWWqx67y11qTLAnKvLGYwkMgrmK9WuMdOHX+V4TCoMDTG7+IVhUF
0wQyWkneLEettZGkO1CIe2bDMZi8SwXUM+HVP4aDZjhIoA1dGNI8Gw5dXFVp1hMNVKnOQyGdhwg2
D5kCzZzq3Vbsx8lr3rGUacN1OMB+aqITItdFUeV3XrfJRbb0zOGaFKVNVUbHkNoRuenksucLvdBP
BcyoPitupKc8AABcAVA6FlO5aw1ev4oYV4TAd4ZDVZa72cQrrO6UYgUfTVxOVu8mZbth0XA9Vu+a
nJfAEJuMGR5ZGJODz7F9Xch84yUVHCLye6voi74mwPLQ1vl2GNpnFZRhScp2hd2vaA0+3+DCiXdl
jVmyadYOp2riBtb6gOtA1dcdKtey4WA9zD8H3owu20ZjfwrjbjkU8ojpm6kOzbrJ0G7WJ9/orlNq
+1ENGc0aDno1uREx1XZwE2n9KXX0DSblCcM6XlmSMryWcZo7V0H5UcjumrilbR6/OtzeJlxHymAB
TP9aIX8wdGXPb7Nv62KrDcqp8rnLYZRscrkrQFTAPLv589Lw41z9r5P+z6GArl1jv0Qyj7z9txt5
ZMlU4nipHyX1nlw+tw3LlW9ufAwUtci2hlKvafdDCjO3yuxOJ7siIemhsBxXiYpNg9hU4T4azyNo
yF0dyk9RsR52axLXB2W6EpUOdT7fFoS1T0a1roTYelLAnaVkXD11/m0B4GjIW8CQ2U43jMfSC7/O
E0xnMcCYtK4AB3gjNUqr2FnGU+VcumPO15rzl0DOp2XYqtANySHkt5cgEp1yI63Rx0wXj/N6aPDk
Xm/nwyk+a++iMOXNBwrTNJiCgnzL8wmoVAZaCc4LgoKCmeZrOEorA7gCOWhNaT4CmDiMnXkkQ2g5
sCcM8ZPTV2tJaKLWecHC8jL3zwPhR4Pu13dgmKwEtrA1Z2YGGec6EsOMfcsAGPjYU3idonKnOPoi
ZPGZEDuUmTyS2gN7gDNVIjaVhexdN1d1dt83gNtMc50yFSc+aqM8VZa1jOzQJVX1kHlug8nJx5OF
WypoyRwIymfMATdR5h9KVnC9y3a50570Lr+xyXIDoOHiHHsSk3/oSnOJV+tRRBU781I2s/JhbJ/S
NrpKTWcfEHlTJQRWl3LtR/5rmpabzjdx+rbcHdAWAbsw7Zeak4kuh+s64pEcB8HFkmmoufGIla70
KfYCGo2A+dmgt8aPkNMoQnvFJx/4CoJxVOEJu42uPNSqPA5GcABU11/YpOcx9vv7lzq5Y2QKqxhO
MK/8PgYLujlhEPD+pWJsq14QCvqzH/xvgZhO4dcqr/Pvzbkp6DcP0da9c//4L/wPsRVZusOxjtn1
/jXoIYQGqBy/1c3v956//ubPe4+OEUjA1AKsZNu2nJuvP+89uvig6o7NwsRvp+tzr+qnrUixPxjz
quqYum6ppmrNyo6fFx/F+SAcFSgkM43bki7RKP91Vft5pMOZ9a6DgjiE38YPPkZLWoL8AMl/y7b/
xvwaWBJEU5Sk+DRpvye13dxEgHBh5Cp3GXBvLRm7J8sGLtmU0L+8FJV8PnC77wjrI6dmil5MwPEF
MRbXfaA4KGWLb5Nfw7kjufFgA5dbkTAJ1/Y4tA7klSg9KLaDk8TTmZvs8FbvH7IGOEweEbcKxAF8
RDPCWr+bukJej170pQ+eyxA4hkaoi2om6Z50t3hRdwAdwVVDPcizvWx3hHwEuyKnOhLCBV92QNiQ
e2qgGjLjsZu2ZUfKDigKshYIT0uooMADzPe1X3nYVSpCaUjpybthOtWKdj/7FUI1Se6gQCs0svCz
m4LUSoVbSBn0yrrHVbFo2rDagnO+Ub26wh1bgjmPwo/Awr9rhW1vGgd8gnDYqfyB2NO4Glcxb2Zh
lgkwje6pSOIXQlDErhurXZPcxFUarFsRDQspxsa1G+3FHuHgZZsm/lpkyQKInXdrjmB7gROcVEQy
a14XxICuJVAz4HCq0nOg1gELUsclH8YHVvBtzZ18BYOEaGdHCzgwq9CFQCDsCts6xC0GmLaPy5NI
ukelysv1QM6Qp5pPJScpt7G9B8u0BjfqLtSrrbcGIJONm7eqCcOEe/D7ApZzyZk62N0HxYvKdRtP
dIY7bE7EyNVr2IDTfoRmSGxNs/S4RB2IjMDF37HQhc4juVj9VgcsE5fYw9SqzN1aNOZKm3z/zuK4
rDX9A7knBnmflbrK5+ZYB3IeJuBt12bfwwIfbBHZsVtToVgUKcQ7PyRxPa+CJ+W6HuRqwlD6QJ98
hHUVbBJIAFxpXUdT1HtSObcjZ26GO95dRT4mvQrfdCBPJoiKgkC0VN9EFA7gtMLNTGzjOcgsfeUY
cD5kELm2nnsrCzUbspPS2eCa6YFGRwDBBy/dMDan7Rj4pATCol5ZymeTgVrrEeMvgizttEm6sfU2
vp3wnjtKk20TTtyKqnNBlXxn6RlPLaySA5HeKkfQGUmEwjuyylVKzWXVJHJLewAnrJ+rWycCrYIL
6gYxHVVyZP7RfCKWcGPGaYYtaVzr+4ambhNBmiHFOVmDhgRhO4RfhywHKQ8p7Nof/GNdV2Ljx3q3
yrCyrYSixQclMD9WoXo3gSm5nRxA3ywj2zTKikNsynY9mnoKRYab1QTVDis6LsdMI27ZCtJxF/dk
auZEDNaeviUGu79WukQusTGvLa0c4WZ31a4V5jqoh29DFTinpC4PSUTWuJ8ZSHoAfKwjr1CPwfyP
Mte+5fpEkELfnYq2ro8WfP27VobIQmKi7AwtWDqZRRphHiAfVAHzLp1BR8s9jeGuSszPnhGSAtIO
B1tO92rF6Inx0eMBU7Y2YPvlXLLcDWDulmqhi22XRP3ShzzN470v8TQthrZPnnU0bc6kQEANNOW2
CgZlRb0EMWy+quU8YrNcX8Ic4Ma/rvTVnIb5kdhnmBilyo0nOtr87T0m9MdEDs0xcoxhSeq5jkCO
HE9/jB6MgmwNVeb49Mt7LyJBp4+FudGGmfVfD/mtWineipLNtfQr2+00vVgXuUNl2SGb2x/IzhNR
PK4hZiBZcaKtqG2P8B77qCidcd0TdjIBtQbg4j2iYgqPvY8M0gRZu/B1jT7LxFJkWg0ePUrR6HBJ
bqqycjfFcjj6gmh1mGndgozZ7D7tKK9EmRcevWQQ3LXVYUU2HDE3VpoSWB+uS7O03aamz9jrge/W
owoczrY/48Nt3KwGKzQitHLlAKsboD5EagMiVGV1Gz02YFkWBIwmrXkkukldFeDyXXsMof17EjyF
QfaWRhjVWDn2sTfFvioFIuxJb44aMxWIiBVR2CHvpq0AeMs29/Bq2uKOMWWsEwUsdl/76sb3Of3T
OL3HPfIZd7IHKgU2T5rJagHWgsxUGKzRXCdP5n84hMrkvS5PMITok1CpKi2RHjKuNJmVdUfTIwjC
TCqXjIb8EMosOqgEeWH/ITS0ujVjG38Rrlle99cyrgdYcaq17WLIy4HNApMo4GyytiYuEJitG0ce
UbcGDT7CKgjviP2tLVhGO7I8+LJUMoo6ijdB2mxtSHsiA/LWIPds9fFKwNvgnifWVd5oND7Q32dT
01+bWgkwa97RYivYEVnlQENWtVWr02mLtIKACGdYKg0/TejYtssbZho77UvhdKd4KvAO9rwFm8Tf
K928szKapaV4Mu0oOXlkj61F63+pQ0kGQZ0dYYC1nA+Ml1GmzZVxZ7dZfMTDubYMn4lc1+ABOt/V
TCx3WfRQRE9lSQw9YZXmrTUpzVKOlH3qCcBHbMX3LDfjwYapJnP4J1adfgaaUe9CtbxtnN442GB3
WzZnZB9PiRA3qRVNq0mrE7dToI8EwfhIQDwrjxhPahfAOVI4h7R29eCEsboH0pQtuwneSiiMaVlX
0ckj2coTlD6JRl9Ydv+s6h/L2NxIbVKXSpDqS12HYK/rnYuSml5ODIaxjCbWxoAtgpw+RgYsHiRc
EhyZWW+MICBUSvFPHQzHlglom0JxNW/CZjkDKFQC/bpGT1YdmRjYiJx7sN/oFnxLXQex5rJie3ss
tE1KcUMx4xIMZ5oeypi9IMy5zJfYdYKG/qV08EX2ztgs41ZSJ8vpyIgJkCeX4WWtWsaqJfRpXQCI
caFcpYu+GgEyGFgq9Pq5IPc4ztHXciknlUphh2g5PloVkBQ/Pim9dddDyjm0ATaPEfEOyBLvuk3W
ccTAxsy5REXYrBWyHXoBpLDhN14pkK0XpGoKmqtNtoHSTb4s+b/YcXH35pW+5Lf7xAEGoBTHWT5H
vxKd/sSGOO1JcyFsxuIoqaQpGm5N11niPtlJK/cY3B4C3VTcykr31KkpAMOXkjYA7igu19QrQXS1
EfwV8EJZj4NpMoij6SkCDQXZRSx0O4A1j2McT6tMyhxBfH7tRXlyKrKKRK6MOCIl1Nwui4mF8K6y
ut8aGQQnGQAELfNjbSvlzvJapImhPu2dzgc9aFhYvaOiPXDfVqCrc86LPWJJIVtJYsecelP7uMVB
gCEuFUmxcIjkZLPwvT0lTp2zLAHIXju0G3Ww9aVJDu8i10ZvM5QiXJTE3lNPyxVqreRzUwNSt0Or
H+K+JeO2osysGYG/yoqhh6EHc73nhFsZhB82YOBGT5xQowCHnJck2eVQoELnLtciks30G6fUY9ds
ap0lS9wX+IBXZbfJOG2u8oBzj+atZRBcl/QOi1F/9BKivdpsqRrfCP66TVpynjV5r47lyQTKuqxh
n8WNGS8Rv7RIYSR2aX5zqfbtpqhCd6g8bVm3zQFE1rgXIeknGQiXoku6NRvQETr/RKKjPExeexqI
o8dfCJNI027UTHlVJnGS5C9S4JZ7nPAtl0LKCT0cCeTYDqaSzt8VZOytJh/iNaDuRS09pg9tbz32
yZ5KvNcsM/tNSqTEBGb6qCdkGcOQ8oNbJXwxBEjBLrBetV4HfhQtNaIg8DvRxa3rZ/Jhd2pKWlJr
s4NG2bDy/bZz8Xca8JeXPtEHK1MigPPS7AF99LD37W7Y6yN6CiJiWQcmZ0E2rHMUJsnPub6rCJdY
dFN9pG7hr4e0uAsm0pFqFxtFSyC8zqk5mBxuTUM1HsUAJ61zFljKgDMCoGjnxivxC9nRyOCO1tGj
pY9cetIQ4JPvr7mVXQmNFhogf6sgs6DIXC1LuqUPJ/WQhFTT/eMuysr90IC+KZNHDezLsnAVMqir
gZwOFpJ5SyUbDx08nhzWEEtrwLBx6I583KWRqCBACEI0ez3ciMLZG/UQ8U6Mjc7pwJ8Dv3Lk+WrH
W8jL2OOw2tAbCV7TnsBWhdBLkFnK19T0CVTehqXGKlrLXUbuELjXmBgtWIJe6MZF+qIQRG9qc7gk
EtWxLTO3N63PMdJwHM9iKXvlaz8EO1Jgv4+eCeVQnb6pRLM5BBX74BcBd1CH0uasBlptMX9gWw4r
sLjkV9B/b9Rwi7c1i0KBAbmZG9TfOpiTalZJBaPq4EfRPUZgqyRWa5hhl0VCNbD9TF5QvRhLlrLa
vw84FfpCXQ9dQtT1fAioG/gHdgwJGd5etTT65RAG3IUHrkd+wXbyo1Tyb1WULtaKNt/ymeFS//9Q
UHLYXPRZ8f9+Qen+Wxa/xO1bpJp//u2/ikrig2lJTf6o20Csp0z8V1HJ+EApRwoUvirPE1R7fhaV
dPMDTHAJqUa1TGkbs3rzZ02JP+JflfaPOr4uyGn5d0pKv9eo/yGPsQ05P/pXjZ6TYxzxZWicymJ6
iqPkSUbGLELiWNJnN4iwzOUvr+et9uRbmp/5SWdV8DIKSHqoHPUU5sLblHFGzjcAptbIAarWJ1EM
j5OcQRXS+6go5RaS505txsQdzDVvS1klU7fVRHvfj859L28vfKy3xDHzxzoTqThNmBPaaFqnUCMQ
tCY6Vm+rU6ay7HGOmQ9QNxS9jwakXFVvbsJMff0vmFX/o9QojNH3J8z6JYlnEP5bM2Y2i/1jsiim
9cGiA0/twTYM8QNf/3O2KFKjOGtyPWTNZA3VBD/lXzVYU/tAQYoyKw0OQZNrNqv+VYM19Q9MIwq6
Dpx9k/Ks8e9MmDeHsS7OK/dOnhJEWJr+Foqxv+yzkXgV8jm4Xr5oRulaVnWqw/Dhl1f0xqR5c3by
sLN+HTl9JQmTYOtlhCNSGTXh1vgiLM3Urm2V4qJ50bGtvffFzlYCgNdoJdrR2WSddgxG2HZjSLSm
OmkNBQy0FrLoPgeOCpFT6+tTKYx9II3GzTsyJ2UIdC2R9VZMSDeyAh8p5SVlThP/85t4U0Zn8yrO
lg+yEh3C0vRs2ypJvjPVIN3AYnsce+cYzc0qS40541kjCcilHS/suvlOujV3JUE1KCmM7Z8/ByPz
lwbOz/WSj3G2XDR2F5lUzq1NkKGLVdVPQ1ff11iTbwMu07kg/lU3WhBMDlzNPz/yrGn3r2fOS9cv
EkbMEnCgegOhgQ4ouwoqrlN6s6tV/84w4iMoVdLA7ODOs0hCyrH5LczEa91KzMEBbXVNsPSjU3K1
rtOOMv3kn6rB+17qLY2BQX4mSu21qwk20s38ihRHYNAB0FwngX2Y6PGiD6x2p3shEEtgWwgmBJfV
OvveWoQ2xyBVqZ6VXJ+b+HuNMY4IP/+5qUnckdZLVCvFsvEwQSZ5RpdBmsky6eJx2Zn1lV1JEN7I
DlwqHFdJS/1l7KxhTcPse8/Jfxn5vk3kk95fBeDD8lE55TZQG7+pyf2xpmnTWcmhThprlZhdyeWu
bY+h6ZHCZ9Hgg5NJQgtVdMZpqD3bpISBaB70E8k76aoIeu7WsaOiiwrMS6P0vQl7VhaPm7aC9dhG
W5i0NxAn0yuH6wsX5aJ3RyS0BKqvJ0e9qhNDd5luhA8hgFpRVTCg1Y7pyii7b3EPbXXwTRjirX9R
Zjx/hH+1Hv85is7RVFHn1b1uiWDb51Cp2tx/VmhMc0ouA0wC3skKw2fCh5Kt34p6ZRXGy5+H7zsz
Rp3Xm19Gr2/0imOkTby1LYrQChjdZdrbn8gOuK1TrvyTXxCU1nLF6QMABn9+6NxHfevLzr/PLw+F
4B8Xce7nWw3O9i6bwHfXQsz08+BAQM79n5/CUevtx5y1cYNcknHoE7EV9/7eLrU1MG6MNUUboPDh
LTp5gZnKT8ZdqhIK5PVKvvIr0LuFVZtI56Y7rc+12wufZl4P3vrSZ7tFa3bGMFlRtg31iry/hDyL
oAZ7m003lafcFcQIdPX0ShQdyyJvHN03dvMLD39veJ1tHzAYda30ypBLzPMY9VeNoTyP1BwXfUHw
p0p27bLI6/sGk5GWVECN//zcd3atufv76w9dgJcCn0eScCyAAkea+pH59gpF5qWJyYwmkHJbE2h6
4Wlnmqp/TSL998e1GoZy0efBlrsbYaUGOigNUsVC9Chj2paSd0a0fO3cGUFVL4RBidTphX8Qvn9J
hvre0D7bDYSTc6WmBLFtJ3Nc2CSduW1Vp9cwskNUpbcA2Kle1hM7k/0dfmy57XKL4LYgHgAj0g6t
wnHE0uHRRjWKSy/mvd/hbOHz8r6rVVojSOlJ/+nJYqup8+VWqtwlXq3j7elf/RjeMQ2QO5mVw0Yp
NNr0NCucdHpVnPBQk2K98nwV/R/BFq7d96q89PHeHp3G34hNhp8bgi72NvFJOWmdbUz35r4mScAl
xP5TVHnHGNuPvxgV85X0jAvntx8ZXH+fksY5r0mzh4SKbeFvO0oXqzCN2P78mBD1uKM50KXTSm3T
L6GAVe1obLptseLkcLBy2LeT2r3GU04xKCVkhN3e3FY20TbVbENWffuLnU9Hoy0erLg5xZq2b5ws
BoLdfc0V8ZHonwdCYDpaGv4OXGSFbqe1XNEYl0hfP/y5b325s0V2CnSIYlpIQmgjnFWEW2U+Fzj7
0oyGh2EM4istlfaNiZyWmOdGOWqD0VxN4/ClIjoqI8d5oY+ca01/QhaLv54ubnw9q8cX0qGnD4pE
8t8mbVHPIiojOlGKnSXvlbI/OEmR07bJpt0UxNEyTIG1dGH13c7VRwjAn6q2/E4B/J7MDW2OHrhv
4IAtSKW7LlTC3LyESHI1q1OclrRZWljvW1preNGqigAK6E+TrhvLLKf+j0XDIWbJoSDlxCPVwfLe
J1yFg6++adTxsRdxvC0BwjRdSdE/1egGx7LFrG4Xy1Q1utVASPki7UcqxopD7ED0+OfF7+2t1Tgn
ZuXImErE5h6Vtm5YYO/tFolabDI7RK/FVVox1dupqWrXENOlBfcHAuytX/1sl+l7pcp0Mps3U1Pm
q6RLKRXTcM+d6FZpaVAMpr2aKtjRml9yxffNF2tAG06fbcvJGbb8oLzapvXUd7rO3Efq1XqPSUIw
EUyMxzniZJROQ9eOj52P1YmCyS6RcYU8z8spuYcN+RI5QZ9JcTN6pXbla/onLwe3XcQ9dHwjOnpq
ZJP9IVHhZyVWLbxiaZ4Snz3k0DYdmyyDxF46fn0AQk/cdObfm2N6HdfVEfAilVlapPQ+RO4Kjesc
DHMqjLARo/m+U2gaMQaqNi78UtkasL5XTVMl87/AtKzT10qLCAkNikdRxc9623hL09anhdTiV1+f
QCZl3/m2HMFS+6NmpuQURbrCEdFfo6ymcGea22Bo+ptplHM+U2+6KJi/hHneHftiJpln6pFmxaEa
sisohVByAuUYx55Y6ql1Y5lw1OkbL+ImummIvfUL5Vgi33MFg2D554H39jHXcM42e9XPg9ZsdW9D
j4N0w8nQMEDQ4rLSoaTrTm3SV0FT/vlhbyJlUF6d69kjm6WkiVWidwd7T9yZtlHq7pX29o0ck1dp
IRNM6Cu4I8xsAOvxRVzbe1/zbLcfWk7KPFnZVGb9PRr4WgoR6ItqIjRUsSCKmbH8QujDTSOpUteU
YlE3wbKVXaEvgBlldKgVh1vU8Oz3HXcWRbvgrXp7u8VMcHYOKeMm8KYo3qL1v/bj/rYMmHakJ1NQ
oyWapOQh1cF0yQ1qvPcmzrZ3LfH8Qh2BpuPbizddy/UqUWgcdQyyOp2Qb07eaiose+mHEUKuzjNW
1UR5T3IozuyaKJwIFH4y7KcoSK5Sx4axiQI0zZ7UFOa+WhbJUo9B1JdRflBAD66cJEUNQiDwmCjF
YrRZ4DPdIytPA9SvW95to3trZK6s+9iEc5Qxuyi0xYIkreLCMH/nuPc3mWzna11RVXa6rR26dWmC
Ms2OPefgayP+BzMgUq4gjEgk0V0/ZAcNvP3SGIsb0gguUWjfefPn9LU8HfQEOhXpKFH7gDUp2COV
/Rbp3l0lkAqEmrf98zT74Qd4Y2E/h67ZEjeFnmANTC1JIBC9ZxYlCJMNVRSrr8hlJ0NDiYcNVXP7
0FQ4LTKHyN+eg3crUO77yfQ19uCqdmkL4Cv074UksaMqTVq/jvkR3/dnHMyIFHzf2mpqT+pGHh/z
0VqKTKm2OeQLtxgyWh6NQ8fLbBKybspndCyE6NXBVaxGg6s4PEqYgI1CI9nLSd7I3LghAIEFOZxu
ak9yJhdqffQAri7Ksn516ooM9Mm7L+EegxEmg3Bs5J1qesmp77X2+c8v8J0SlWGf3QYnJfMz/MjB
toR3S69Q3kokZou6UAhG50w5FOKzWlsfW6W6qkMizgqzHPdm2wK2UdWLoIv56vPW73i2QWfFlER5
y++Yx2wnUdeT+6BzVYjqyUQkQm3B6tG8JLiACmy3KbUxoyQWMatNsvOMi1G9743cs02i1In4g59s
baa+/n+cnclu5Li2Rb9IgPpmKikahx3u+4lgO9OiWorqpa9/K2qUz0ingTu7VUDdcChE8vCcvdcW
h9Twr4K0MUKkqbBUCudSE/UPr+43u+FXsJzp9S421iTbm2nyNi7DTdeYILg6eJNdJa461xoBQ0Jm
/OGHdvzTs/zbM/5yMmS9CubAt+o9lS91hRB3K+NnziWIeWXf3SMTjoPMMI6zO+ehgqxNDjTZ28mo
PaxVkG0D11Ght/p2PFkWWYO0Ngl4Mqh1vaYCciNRZaytvLcr7xOzAmxkm7u6mhENlV2zrZvhssKc
hdQewnlbTDAByK6M6Iyh67An7LMDwcWFb9kbJ6CurZr0epJIgZsVd2RtUhSOQfDUFtUarUiA4lqu
V1WjTshDWoBN4PyCH78N7GEP9pre4FJdaIEx0WLFoW6TzYUjvb5r0AFvh6QqyefM2/JNX4Gl1gVq
hbZPLq21xRcz2vtS3hZaUcTFnPhxZ5AHJaohCYup39c6/hwo9dgi+/xC1qO2GXM7J5CvEchDpsCO
VNW44VgWqDot8ol6nSGzdAJrlxdNsBE+1wtvhQ7lFfZLA0kg9IgYHZLlDp0A6qlgflUaNrgEXFS4
OKsWgkVGZum21A6IP+ahvJhOyjNtbMgundLLScvSR8xzdqgTOUgAlCQrtF6wtnTSUruZRKtQneod
J9DqPZkq2i/iTQa0EOS/mrg1lKZf6f38RPw84svBfF/WjliAvBSvjdvEfU5PsJvy7KIfdeQQXkLd
ub5ZBlkBs6dFCYJAvnX+KSvzl9sZayirlNxSv19wOrruKWK3jfWRhHpR6v0mJ3wlwpKRn+Wpth/Q
34VpYREjs2gvpE5SgA6DwmyDHnBGDrwuHslRqCEKC8XlYlJVkRKB5uWUwZKOKzn1btMD59FswouG
ztp3Q0BEy8DOSr5mfxxmIZDmBlWspu50gR8/TDNzdpUFbb62JjO0HHWJ9IeWM4S2o+8nx0qH9JFV
/eME9ztbVAaUefhdi+zZz6fzUePquibcCGvpvU3IS2N9AYGRCnHbrATDWrIJwsKmia10420tjWqv
Cg/tU0OUwrIQ0jOpz6Ex7oSEHowIDA5gP5cXnj5Wx7TIscRqqxsFhacfPfTMkfJZk3gzbxeva8jU
0rYA5f1wICWQwcJ6Ak+13kbx+2zmrnQe9ZLqGaNiCqcHQ6hoS4QMJMNcd/WiP2JJ9S8xc1nxiGuY
kjgxL/uJNnpCUkSc1AG0m3YbOFacdEVxhuT5VjUyZbH1r8Lq6jPVuJupb3/V0t07HPCz7nf3RDd6
L6ln5O9uJ0BJuyLbu62zJaC2444JeNqcuvW6Hk0WqI/Ft9SA0lVyJa181O9xVJGx43JbERYal1w9
rrO6JDWiv++lfqyS9rK0WjYlnShLoaEsdYvmvS7N30tn7kZy/j7zvMK/lSwq9hWn6az1L2ORb6dl
brfGRJzUWphPS4K0kEJFHWvHTD5TB0tcqcTy7oz6zkxG79Jli8OWTVpWZ44BdrFi3+smGZuEiMLl
zRvxMJeDfaY51XjkRpVFqqhUnJNPz9WZa5iJBjOhLNkwrp63DtG5u27UomUo0t3gqnQ7rcOb3rrL
TksBDlSZbv4m1ueDONaJjIARjpljVTtQE+murjUjD93GBXkkoBMX650o1kdEPNiGAzIyO9UukYcK
y06BACVOcTutxktFLUimF/nLc8t3yPJkDftTokpi3rXEDALGE+Xv0xhNAubznshYZl1160det/f0
c6ADknQce32aRyQCKzr8CCPXIFi5SFYfY5sbu4JnH9jG/WABFDR6fXxYvKrOosnqxHXVr30WNgSH
XPfNOGPYc44O2VP71fNPl0yZu/tCZr/NIv/V9Vmy71w0UA25SdTkO1J9b7ySkEIe14aQR+qrPrVJ
MST7Ganfg0AJjhABq2zfIL+x599tO2IoUEzg9WxwT/GbDeOeWt8SW3kWrKDoulJFDkchgjRjQcc2
Yq0i9jRcbb5o2jfrVgQFWkAukJjiiXscDV8dknVaYrQx7laTZnlhp1a/U8bQPPiqOokFhRZ6uaK7
umDuLWUMfuSpE+LNxHmKsrmllVJR0Dk1o4omvxwZU0baOIttEmhpqNH42titmyKi0S/01BgekqIP
OLe0m8Sa3j1zarF/qOAl1dyD5yX3Erfjs6nZctui047FIrnT5Lm7Sbl7s17dJzz5RCyU64LsZlw3
CYYuZKmJw/yoejZLDIucaw2guACtVDOykmtHHVsHTyH9H7H1Z9M/yAlTc2qWt4Sc3PUL3GYxFE9G
bs/huvr9eTn7l4bW+QfH9pmqnvwqiS0qoDvpljoSf3bvts/dbD3SZMgRYDIy4jkpjLOiv+qmriQ9
02i2kx2c+WwSUopfbhG8aaN/1CfEpMDqD9huKLFPrfKi8MZTzsMTw3QatYNcXzLMeFftbKfPNVnp
28RxqtgLuhvy0OZ7q60+PZHqG3LqUfc13burJwPXPZ8hi8HEU3Ep3HMn7J5LfiTkqdyPV92/56q0
hnpHPJucACQkeuoxlUNaRWOc/gZFRiUWDe2aTYPNYSI1KHuJVm4FcQ9RdV2EfClbssLTrLpGgwlE
zccKY2vTTaM5sDjZaqJ1htEEJlNFdTthRu36h8wrr8xZSyOfPSe0vB57R20ERDKbD2jnsQjYy6sz
DeCI2RkrqLGXVt8SWZAugsXky8iESRRzqW+2btWJPDR6g6S1mrxEgFpPIiudM7IatR3umS4c87qK
RppPmZAPpTFYe4UmlRRLtLRWgeLYSUgCCGbO0GDhYXBfWeg2uxcF/+U7sm9Ed36uNktgHQbl+tt+
ruMphcJYga6KBOyHrYbZPFvcN+ln943V0Q2zMrpW1RF131sj1e/WJ2nNydX70FNZVrCSKsM/ov21
aWA2+0xrPPQ1AG+I4LaZkq6vHAT8Vd50dJN6/cB5OW0kunIY6so91prXENTdPBACPVA5EjlgerfJ
QP4lhUY4G8RZ1NrHkIrzXDsFErTVdJUPyW9hzr+Eyyz4VH43XCxjpwqeTBulXpumFxSTVkTUK8Mi
wyq3wzL6b7oj1xPZIeD1tCYyr0eI/AtZkZVxWwR8G4hM/n5pe/+BBqp3aXnzzSgrJtf25TxrpN65
9DiDxntUa91sJj0wDkyq38wADcKQcI912yfUGVGizItiar1dbSM2Vo110BOXkTmhxqHHuVwNhOo1
wmMrIXxx6zviUpccoqbLH524bbL35z47lN16v2ieFa0uUiGYzUD7Oz+n0V/8ElbQHqvKat9F5muX
1JwGbcyhvp0W+iK2SOcbrbBSwO0Db2zQrnOEDOa69+zboZwoM5ib7MFz8/aPnEMYdOfsymGKfagz
rGxDW7BMiYzyZyPnpcZGC1DyUVhOFyqN8rCujRr1a91ceKZLMhJdslZ3Y8cuU/KLSQTeTo581u1k
RU0xAjz0zZazlFLANTL1OBj1q7RZCugeuU9jhGragqYuuI8I2Xu7XTQsdAiInwQQljhzHChKZmpu
q0ZqlygV2v0qV32fVP3DimZ/g+EXUEgl7Yu2kbcthtwwIIKWBr8/k3RK0HDDbZSv09u8/8O7Oj1N
LuoIhBXeuaLqtSOe9uRl6RwT/5OGj7jO19Aeix1prAGsELYi7MrplpVjEDJgtruyoP3EpNkioDVt
LhnKPoyilo9za0LTGtrrjBHFNgH3R2eLIcvoiJ23eO1WlxAN7Lo6y8viKjDTj8Kpl4g/aXkhsX2O
CTZ4MM25QUJgN0eEKNmhTRpMhPpZabfEBPmmvnMSM71bisX7ZaVlQ8ANebFKdPRKW0IJSvMUCXnh
ZkQwce9KBKDVpuyv0tPOrCEK3jhLlt+mrhw2nksBjkkEW3XR9FvXlM8Ib5fQK/sbbM2/ZoMwSXMG
B7yo9Ghk8kYivkBfoJPdPr6PORIOXRKlYVVATIccxauHoeg2Scv8XPir8+oN8qoaxqfCyQ2uFumT
DRCP+MZpp5NFFAbSSbYZtxh6QrARHYN/sH+NUr/qDRZqoxlRFoB0mSfXj/HHUFlkBnGXuXiYiF3g
n9BmKM5NiuIyXoeyjkwILLHk2ojrkgJeCOaBFeOXcHbM91k6FqQ7pqpJAmhWpqZ6mfKljCvqA6Jd
IFsP+B7OAaPWWx6//ixbH6QGbfybBa/nuV/o3cYozXZTi6mKGh/pCiNTuSMuaT3AJLzqdLFxZhsF
uMsDJ8th3eczxtGUwNyXZBkBhA7+LVfIG89NR8Ir7v0hAmAaoJHBBydKHgtjrXrTmR1SJ0/5+7zK
cG4MqJ+0wC32o6aPpLHxQPmhb01p3SRmfRmUoP1oHTDMol8LTgJceFvp5Wc32kFo6bV/nL1lZ9Wl
vrV58wZLI8ssqIpuT8l9hxeqi8qWYRI3/jpmb2kPwWycVy6rh9xTInBJvKH3zlDFd8tNW9i/8jJF
m02I6gbGk/4xGvUSm1qXxjL14XSP6TWrudgPJKtFBn0BckkZ3Pp1UPFtaKWP0mk3BX0FEtO7MXS1
7t4v9QdRVyrKNA1Jt99fL52FsaNK2Nm9jWXkw9bhB4zqYhmjzFOIjkR5nOd8vWmTtN7NoifPWFs9
hiIYVBCwG2dt9UhNOexmLgcbfot9NztqUzUmEi/uUaaTEHY7Lh5p3u5HWss7TJvZWV0v+NsCfg7D
qjNsWuJDdB4cI49TcWTmjaOmgAsykxOxLNXZJOqPVVbWRSOMg9Y2F749TxEp3uw+C1Hj2ujal/XU
+rtssekorGVC4GorTsd+H9lBMsba5OoXgQIaNFVwbKSgtKqTcULJg4loEWYXLa6HbCql49+L4Irf
pdqUwdqHNnYN1i2dAL+uzV3Frno2Sngho+m+moV76baApGt7usbD8N7M4/PK26C1yLdsn5DpoHmx
6vlSx+2JW9TdjWTvhkkmccY6yY6QOWxivnMxiEw/Dyy2wFx9ZjKw9lnXjbtU2aht1GpEeV+dNZr1
hn83iVRChcIvku+6AipLYelh6/veNpemEwrQ+nGb9rus4a/GanZft6ctcJ3T/eIb+1xvyRVeWG8r
0b54ADhbbLP6lahTFyUpt+QS0TRunfaa8T4DInzCha93oXfqatiSvamf+b0qgC2+TbPUy41L/FRg
1d3q0i1P4EOjvheqfGQ695xWy953801mD+q38NwHPy0x7fgk6eSLP51nGrAaP3Fvq6og81xTdF9d
onqDBt9cTizeZuFGGJ1e2WFgKFEbuJh0nDlIDsZrK0teNL/bk4/5qZu+vu2a/NgZ3kHA8Q0nXSFE
doZrLh9B1Br0wU9TXuSmmOyt5XrG7cvVcDFDU2gPSLh2HoabyBI8gNPl34QSwxHHVTvX++d01bca
6AyKhmbFm2cMqEXUe9OqKypqUKxZTY+4rzfCLJ+XBUdVidExTBj595RyO/51jxtqOEcGap0OUj2a
imlG5tQHjF8NJpOCFapmUFx0RQ80Hj1ezuZ5SIm3aBEFxNliReVcYyFk66KMqa6GUxWt5bTCfMbY
J8MVz6/M9ygMu53sqyfcHvdTq+pbSwN0NZTj9eI4Ly2p6smkWIjMouFmOVNMAim9H+u0OAvvlwdd
9jLQuCRktp1FhavEzuyq4jJvia1K09WMu8xeWSTVa0JsWFx3mRdqeoJuxCqqoyBfdE+Ub0vgFqkS
WpZd+So7CKx2Uc5RHnJ+oKRLFiesT9Hws8rHbS8lw7BhzOPJMRWTWe/oJf5Vnuo3YkkS4Okz91xj
7mJBpzUeLWGSJDxPW5m3RrQuRDdPvXY2B+tbl/cdQaoqj8lZcMm8sg/tlKt9h0Q5snxbXSILtYYQ
tosfi6Z0Y083biavciP6nPdV6nvgCgzUmF2f7GC+Hs15vM7U2h8SyzvSmLxYbNJCTXc6c7L6qqxJ
VNaVsEKaiHAGApIzWuMCGQ8eyXa8bcxM3HG9BQEwuufuwGEaePmTnkxT2Gf5BdAYf2NnPD5gRgwh
Hdsk+tLasqKT2K9y8yzQBXo1rcdsR5dLQrGCuxA8qTz/qJ26jxrPI2I9GXCFmgOvpiz9rZGun02Q
UX7OGm697qCPAK+MeT2vYPWzO1n+eVsPV+h2sk3SDMuFl453PhevSLdprXRoV/Sg/OhZUf68+rEj
223BzHK38HXKQN72aa829jTsJ/INcSVyawqyajswMYhGsBrs7yfFqHD2s+qu1OqzgrH3h76Onmzl
HkwapYnG0HHUSWxG2GlfPAmrHne64ZKNDYTuFCqJ6bC40Ffdw4nrIDlS8lVq4mUYfMR6DmAmCc0C
DAT7IM3DXjYqzqCIcls2oNKooURK064xyIZ1005tBbhGfozCBCbgpFFpw5TLuCPX7QrLczRehgIv
ccs6cnyeM7k2fY/ZtK0oEjD2Lk4NU4qFQxXRkgjb4Jur+qPXrUdB8G9IQXBHYixdomw++jP9equZ
glACjb3Kkva1rgqXQyVLNtm6zvGQ2E8aU6iwgi1xxqt8FcC6DlEU9Wiy0zstDVDKqjI9t0DfHxPH
V8wv+OZtbz6oxSM6XiowG02SXwQ6/S/DsW8CHPaBmDiTXbVFm4PhMpEtEouKrTuHF752ejxhoKcH
nx6sgv3bd+RAEglba6Zn3uUywn32Wcr9rB/ysqzPjFXWaF6rbWKCfrNkVuxINTX2mmiAdDTluS6H
e8cG64EfPg+DUTyYdi/DqsWcXNKvLT35OjU5GaFjjS94MIBhONZbv7YJ2ycNLiXB/E2KerNx8HXi
kaYwqKuLdDRIvvcrL67mQY9x2NxNnqdvdBr7ceskdexV/istEYa5M99VN9ImpFWs4++lAcLNkil0
sHz6teGdZa768Hg0cGEo/WZYhbVuTTtCYPLYy1h9TTJJPqij65RrM87b6SJge9uMbpltcqvbc0pj
fyt8ESciS8NWFHrktOKXJjyHpmf7atbTdequ9m7VJi1yEPNEdao/uDWkDeU8kPN6PZOuc2y8mrVQ
+uwYyy9J5A2z8jzdZE1x5jI+Bcmo39S62RxXD1tglqcvheIjdGHQYZy4MiJNBUo+eGjYM0PdmQiR
oywrGmpL8rYAswzRnMLudmv67XzqoGUYaClKQ23Rt0Pl8OBp7dBWFRqDlBn0S29+LouXbRdM1Zwq
7oeFEuKQ5GTEdNmK0EvScLWQVWLh6z/cce73XTJf6XM1HhaPo9dMVOjqzdN/0yhVoqes6QC2QcJd
qoQSkHhUE4u/oB/X2TMCk9oTWWG85DI4dB0bvVYi/Lb9MYV1LltYcGu/T7DpQ6YrufHSiHPG+jOY
7VfqYmK/BkTJeodhlhE4EMcxYZyh18WdzEx6fEn+WfaYOTUVuDs9y5qQhi42b3yzjLqIMSUSHHig
hepJWWyh7aeRuWyDQX+1SLSN5A5fTBoN6b53zHvyJrDb2xqGyab/AJVQ8rYtZ0gLXkZhveda9jCs
1g3pvPdBNd+bPYuqUhQSU+N9EkK5Fbb86BjJbfVgeJS9/g4CnPPQzOY9WmBvn9k9c/JUXWQe6hS6
QlPUJLI+EtCnqLgwqHk4y62sLu+MBTm6JssnAo3qK6kCtR90RsbolbWwSb0HkZqfYwf0smRIdbFq
tndhzllyPnpdglV3hK2QehrFltDZPoOfONV/F7xaJ6zSnxJfsDZaZQ+V3GsdY5l8rg4OyzXOtekK
qtDnv2e6342Qvwhc5kx5qSwQ8p1A7IyT/asGdFjqADYZu2lXGEzF0lSr/jf9zsn49Od3mlfHsQVx
sPvUoXEsA0YLQyBe+saswb95j53ZEKVu//73l/tmEv81H8uaUUkUvZvu+7F6KUCYoyFjqyhH/cIE
bLAhhHz770/6K/MZrdbXRCxepJQWkgvctGKWYCbNE9kiNHPspAboRPtJrzqTa4XHFd+wHzIDDlS7
5gfTTt/YP+DAsnZQcjG1kPb4P37/L8IMtFGnFefXbEzTva/Mz5nZZNwxMwiLzHkwCvenfNb/sg3+
Igz4moyVOVCiRt0uMPQzTaSJ8YF2Sgt7M32vyuU8c0ZJH8c76yFAcojCogxGRURk25b7Hiz6Dohj
hj6R3hVZPDQqIUsGgp6ebztB6GbVK6rKW53pWOToaCJ9RuMYHfwot6Es+DaNvCywHwJPf10sr43N
vrkK2vbJ6YztMiziOBmdh+i1Z3hOVQkmKFRN8JoM/Zk9dDVZ9DA89AZZNo2aFJF20u16OnpxgJlq
W3aijkm/BQDK75nZXMzB2o7xlEAndsr8h8VomN/otb0v2pEpCAInde1sHwx0kOhR6rsuEEC/Opff
rE1ulV1AU2ZzW6T2BM0JUAKnW9uQnW0ObkVkUO9tDC49h6nu5oM3UNHhRsCcDihQg7RIoBMzNicV
C69krlEPFGdm0Wns/8yOfCsrQKFJnE5UEltbFhV+flSl2FRBHToF7zCxEAcuK/yvem3C5DR1MxfE
0AzIdVPlZ8S93cNj0gEto3A1FbjVSdblQxMIWquEwJ1+nWqJmx4YTwVkaN+CYdikbvUsdLpxus4o
Ms/aME2qfZks3PcNkzWsxHM6iPOqK9ONk7UpJv4JAz2odfOu0krKjjlnKtU3d7po1VmrM7MPa4Xr
gkm5SdMGcaIF5n/Vu1tNq0iY1NMuLoGFrd2ccdOA5sMNSUVWTy6jQ9sy8ltbD0U22xwG7psvHDfE
nq7DkmMcM+nN20KmzJTMaWhIca5MLnkVcqiIJq29NWabXU0hBtqqEvYIko6tVfBoU3fa9wagUKHR
AXd4+Nt8BPubCn3Y9lnwvqp2olYlg9dM/AvTsR8LuZqHxSZ1rpT5TneN+mUJ8Nx1OLkIEOKlTN3c
hnGwpj9pAL97FU8yqz+sRLnpr2PeTdpuRpLMNVEyl2bsL6rxvodcHzObLk5Moo256N6mCtK3f2+l
34i7TwzCPz+3sbulzAsboykhUXE+Mq5zBALLpHMOomTwNWqpfj6REb0pO235Sdt0+r//2wb25bSd
5kzOA6F3eyegNvaK4tk/vWMFEpA9427r4KC13aBew9c3uHsB5eqy91axSS1+v39/9e+UdN6X0xiv
BuzSlDfecyuoFEP9lgbLGycYI0LJwjd6hCC0H6xtUpiEHs7IAyoU+me4T6xz22aW+++/xDwdEX95
HF8z4MrJDIACT/m+av2Y1CKYLSc1eDOUB0EM4s2Ejy4bZBe7RWpd1ZVR7EzMXUe5zE+aYVfbKkmv
vLpQUet2y3mXaoLRaDVejlXyG92aEckGkJehu03Ukse6DeT8suAoCHMN1Pm/v8U35//XLDmOBvrI
jYB6HWQNdot0Z83zKzOgDmIJU7PVDW7//UnflFFf4+Pqcqn6hMipPb2FKzUk5anj9S6xeUd9RreA
adzvsqZP+e+PM75ZJP9ZU/5YnA2Bj6JrM1hYzGtQEr/KjuoddPGnzPsboPx04mv9dupnMq3mVB3p
oq1XU9rsB9X97mRaRv7kn2FXeFz7mkl9Iq1947vpD8/D+Gb3cE8Cwj/+QK0zTRTDToBKRZhnyzR9
BqDTZa7uRsQ02Fl8ewNO/H5J5RIFPiPTH57Mab3+7cX9coK6fjcbJ8X/3sy0LqwLvQ6dUYs7DXx1
0NY6Y6b8d4Hs4mzFoxQmynm2++Ll35/+35v1t0//smkWjubLWfD05cnggxwdbSSI3aDEI4E/+Aao
VxENKgHPaLo+HSqE272OrG6q+nKjaqvZ5Kp9SNai3UnlCmxShGov8OQ3mTZ3oW4L5iLroLat00Np
KKANkTuLGVpbn5Y1WGi5UuHqhTwY9LO4ruNyLUoYMKqr21tzWR7p3JC4lDwTKY1yryA0ltYJWGBH
z7aQjs6lOxFHN57Z9biGIwnJh2nyXVLa4XwZPM5ombRnJiDEMirzMQucS6lxCFVcy2NTZz4RCHtn
ilE72on+YvRttiuG4lgZ1nsq5yPzZuCMXG02mT4uAE+z64auKflgMj1iGXz89y/x3QI5bfN/vH9o
htB0Cw+09yzjTDXn9aCDBTK0c31AOV34PcqL4cjc6ofg0u8+8Mv54QIFnTpFEjrwvH2raYihgg45
qtU89bkXg9h+qlIziVxmxT/If83Tl/nb2/bluBhy351FU5TQB6wz1KVzhAXTiEluxffYcPGnnkpB
AJ7Ya0FWkrdhNvE8lRPGKNpsPPJmM7bj5YIAcScJq4FcZZlYzJ2H0Zw8YoMGtEbiNCyZmvd//zDf
eQu+5vJhdhyngTb5fi2zpyZrnLhfpnflLM4GLfOFpf6bJP+Sa1PsWmGXYbYAuVqQYf1U2Zz2oL88
Nue0if/xbiDIzZRqu2JvFy7VE/692B48l1IW+Xpn0JWSWFe7QDu6ZaLvhOG9lFZ+NiMEeF264L2A
6RvmZnvz7yfyzdnhnE6vP/6cwJ4zTkduqR5eR2bNckIPMrFQuuehwuOz9FCmqqn+IZTwm5PdOf37
Pz4uC0ajbFyl7RrUxnuvoHgbCpSzrm2dW239w/r77kt92f+R/9TTWDfFHt8DhuAGFJ8OXY2J4fJi
UTnTmrTfbTG9/fsZWt8sv6+Ze1UKH7dvEKavuv3gg1mJZjiMjoO4xYYVEejJme3JY2mPZ93JpDKh
jGFboNIbgZ3NNf3AeqyfheruyqbOI7mgf65XR9udhhMMmy0mtVMT16cRxeniSSuO8brbNkjfHGXF
fTNl+1pDgV6SRRFmXn+PMKBgToMOt9Of1rW+Myx6pTIHupsydkRt3f3+99f/7rj9z9vyx4+aVO28
VGTVgMogcocG2Xmv6QdzTmyaj4JRfQ+ywtZ+dc10m6fmD90c63Ss/W0lfdllW9y4mdAt7Fij2uRD
cY6Yk26b5jrbzCYvIdH1gZ9c3YJ5D3aoFUDbth5SgHR+VFA5cIja6dYaQB1Wk3sXVD5GNthsYV/g
c4FGy9jHeumWDq+BpXKmj5kVyQHVVj1jJnbzOW6WtNjWdvNaqZm5H72Uq9kzf3sMNX6oIr/bLr7s
7Ce0gMapit6NZJCwSJds267Aa5NJ/JRZ8k215HzZyBdLODPZD+VeIwViS+JIlNbo1SftlgHOQwDL
xLZaYlfKe1FCgv3hpfnm+Pga/NfU+B4aFRTYR7Tf3Dtv19R+mDX0xVLWIgJ4PDDBMo6oLM4nlwu/
BzcZo2Fi/XBmfrNJfE0ATDt/HhZujvt+rUgDnbR6izj6Scz6uGWL2gwskY2LoOZ/3Pm/Jv9pMxVS
SezgXgo40RLjhm1hCMn1w1zOxQWdaaJoPaZMiyDQ3dRWCZZSXLaDQ2Ye4mQCkIogck13+WEz/u4J
fNmMU8uSJCLY/m4216vUDK5gBCLrIWFoUvYnNTRdlNUX+x9+8VMR/Jf1+l/C1x/bxGSqAF4/dkbk
8xOjKtXcG/RV9q0hLtAyEfQtnajINCafgx4ALSZdzKKPHytnWJkBNHTnGs3c/fvP+e7LfynV13WR
ZTBrcDThVTBDcpY4TczxXVu1be9kuMdo7VyuiCPDf3/gN9wSEgn+/9nX98mMTiXL9k2uP8yOUDvb
X2TkdPZFkzhi05gEOBXSfEPgqEWai84TgEWKhjxM2hOsUbce/v2n/Bc987ef4svWubL2ijLxMM3R
2G8qHyMTcj/4xPX9OiCKXDrKNDfrspBM7vUKXjaKQwsVOkzfbZARn0y/ee9a4GIJEs7jbK29be/R
SS5WX4smexQxAKKT1aBL92zEj/44+oe0HN9/+gbf7FonHtmflUQzmyPRRAwooPWUm8nlKfXWaIG1
7Xz6h+1HHVgL40p72a6a9+E7Y3YbVHgqRrM6B2S94CgujDOr6Z7noT5WmFVMfHiczaQ2dFIYHKWM
VtfOBbCgj0wkdOQs2I4YD1YNRnJh4GAxZu+s07pPckcQY4tJbhxmnXC5zup21LG/MDUqctk8G8p6
ZoCCimc+hcZxmxJKoRO0rq0mRVPOZHPWBisW/Xqd6xCjZDfS8+zG6rDgOQ71pLjFu8JX8zuQFAXa
xWkaNkgb0GC447ojvOZgO2a5d9zuyi46Jm1MhWU6ukeTjNctVS9U6WFciO6qJddAcdH3QE/r1Rsf
iqCwt17j39LvXaMkM3Zp28Nz9VDcBTTEwGQz7E3VlWGW3Kf9DDigdkDIc49agctG0h2XFvKqqbVX
pqnMzSC5bRhZe+WZCJByD3O+PwUL11AMSZOnrnXlztHCaxQ5WT7ttICn4mio2xr64U29Zhujmj6b
ObjrSt95BKv14UlxqHU/2SyzIUPbTwjMYxCHjnSNfYlgQvqIaCQNsk2eJQiq2u6pr9tlO7X8uOL/
ODuT5kiRLsr+IswABwe2EcQkRWieN5iUmWKenNH59X3I3lSnfVll1ruyslKFAjnuz9+791zt9Byd
BUJfbq8oCmjqu93MzB3rKw29+6bTb+bcPhq5+y0MgSliQn84VFA2Sg6GrWdgNNBR+mSDb0eVFTxn
Fj65MkfG1lv2J8kMN82MJBNQ78S3tfzDWOETJ5QAogFWjZph9maxYO6acfOhB3TZ2h1uTOYHzHqb
12EUBLEq69AkLIQ+QkBgdShQ0dzBky3ElW1rC4FOjidwvPcyfavS6ezYzANW/VG9jMMuso1Hi0RR
OnZjsa1zJIruuqrN3r/tY381LyzBuZ/Ka1dUMCRA2PSBV+6ZRn/Ipflw16cK1JV8h8q9d/0k2KLm
/xhNBdd7TSopEPLznpFW5Y1vwTgh1dJxmDvFD88PEB611pPjMrbzM/HQkyt07UYLCXdpi7xlXMdf
LX+ZJHPHS19kz3XEQEZNs7NNuY/lmsifnFE1EQ9oRZNcNjtXGdgOzJJYxvqhsIeI2XNwAEPBhMRP
IfMl6iKTwd6rxrtCOT8dyDIsiWLhxzIK75CEBLkzYaQhZvB56xDvtgMyCqpqCP6Rh0s6R/RvrS/w
vMoWDBMpptFosZPWdF1W9RVGLjyf0vkm4/DNx3V0pVE5bqMRkc3sAkJGl/P47/va32pp549irBWg
f9HbcB8zuXhOtil4X+NTbtRXY6MjRinuYy8IaukreTIslDn//sF/6Vb+vtr843Am+GDuSo8rTMqb
zkGVb1NmF9sCHr1JdU8dDTr/3z/qL7clsZ7I//goO3DUYjcC1T4+PK+Iv1xUMiP+XPbUjpcjH88w
J27S0v+P4+4vR/1vvsI/PlAmLQygMSN0Q+FMFek3elEg6sghtrJS8WmmUbf3abb/V237t4f5R2Gl
UB1Hlq8LQBHWd1LbVTgIJIh2UYPssKAezQnSryxh2Tfqgk3vXDvue+YPt3khsyODveLg5kMGKzwi
5wfzyb8/+fXz/8exL9ZLxj8eRL8QCuYngLTiNQuikRJhYo1XmW1qVNXyH1//b9/+j8pKoQclZJOp
fjo3mISYTakOBRPtnHPkwjfM7PnHv38faz3s/9cX+qOk0ogs6KFCnFtsfwR30OzhwiHg85dhsxRt
jkMCheAyec+mND/nqB2wd6G0+feP/9tC/qOKSpu2Qphvs5DtCZt1QE8VP829lXVkb6YSOrZfeCtw
6lR7lHb//qF/a2GJPwqfOfCgpNs+yNBFmjf2AlCyRBeJQK0DupeWRJKMbnMS6EN1ZryKqPH2bc9Q
ZLaip3//Hf5WP4o/dilkVoJryWolmiRcb6xGuMcHXCUjs+lAUsa73ZdIRP8w1/Y5sgFjajWTshi1
mCKz4kXbmdrGDQFByHriPZJ8xUxgjDciQCrt6ea7GRxAQQhJDfDyJAfYT3TW/2OX/csfzl7//T/e
Az+Gvqkl6AJ0U3fpFHc7Vz4hfCtebMd5ZlCEFUuZ3//xsNbF+D8W6Z/JxRZun5SDLj5WKQ1sPFvM
mYZInubegqq0DklkRTBqXzCLJvH9MOTJuPHgQ4eJwpHN2dfI9NZR/byxjOjTjcV7v5CW5a4D8KZ8
91rMBji4j634rzHo7zvp//qd13f7H09I+xEeIIKdjkMfdAf0Gj+g3ip+W/ElR/caF8sVlaW9cQeF
qw5HKVovn2hFdZtn7kcu6dlnPQlSU0rK4RJDJ0mL/lDa2Vfi4DiO0ydsxhMzXfkqSnT7FLuIeFlR
VIj2k18GP4suTg+FMWtScYb7cgnscEwCkil7ScHLxH/OTgP4NtJQfFz66ycaFeGIKTBiJJDJfI3x
bfw5FmQpWpa0fuiaao0myn+8A385VH7PLv/xhOYU2qmT0+OHn4OvZS2ykrbvtqQvnbGArMEgw47g
z/+48PxN4/NnimgfERJJ3zA/VrRN7n2n56Za4p1w4vwKW+NzIk2oL2K+dw2ATHllOGFrtshgTZqO
5TwfA9X8HMvkSRj4X/59af+tWvkdWPaPhyBJObGWqMuO0VI/pwN6DWIeyMC2P+qFWOqkMD48rHze
gCrRQOr1H5/7lxPG/mPbTzMit8DdpMdkyrkcN+ZChKd69zXWAxak+ejO6r/GuH/9jvb/+yoQlNEu
UxmXx9rE9y5Fs4/q5pRmecGiXsTTaKHZLXgv2g5PXGUe/j+f7R/7PJfmptKSpBFrFbvaS3RopuzD
W8SzQNERBn3h87SzC0aRG2UU/9ENZOL3l5bjb3nQP/6oJeAICAlJdmzxkKLTiYrQ05a1SVjaO5HZ
P6sc35RvieVA+CoipXm4q5bhGW2l3hjJHF3Vwhw3fpQ+W0LAN1jsGoBfponrGvBeuIyFPJbNxjIR
nKnJc0MbYTODgBS0hlx/VFs0R0ZiT2tJsh0XQAthFskr85S+ETz/NeGwLRifel1oqf7KimMQbgUX
hykVp1GAKiHibSavfCF0Jk2wkK/jvrQjf6cBznwZ8uwdwzQCgibaKdsyN04noo2dxW9LsdpaOVX3
6GDULlXFDTtzhASSq6OPfYscXe+rtycE6Sa9KlCMemvQOkZ1fS3LWa9cFSDO6YqF9rnwk0/7wVqF
tFey9eNTocE/L9atUuSt2fkFWBnuOY3PJB8bfx9YzQXKGskqhjuEDYbrshcfBP58dYh/QqLuZ2ZF
48WZLHGpaoJfJxeApZG3L3UqyhC3wy3OyImiy8RunWb1Nq+879FRX6NvzFvlJQ7AoeEhrjPrSOwI
YW1+Di+ogspSrfg+N0l2jKgOvkP8k+orf9cMPcnUNAnTdsTs7ZQLuEDrKa+aZ5Xg56QhzrlPINNd
IAa9GVt8Nkuhv7oB/E9KUOZqdiZcy5ofrUwx/7CRYEzFUr6mAVhNFfXbIq3eEwzOhy4dHj3ZvgjH
ANlRVIQ8zfYhF8GrHzPMmdr8FNOV3cSDLvYOrojtYjsfnJvwWsalPAkigc85GwRMgQVXlgHqLy6K
rbJlgfe3WTVbGQkzqxB+ysq7qGlfMwiV1DOYbwgl2BZ998uYxC0q0TScK/0ZLQBlUC+eEY1Qvrre
o+uaF6XxV8yth3+DfjWkoF9JR3alGUz5fV6ln4T+3cIfRbVu9lg+yvoTWM+VylPnpzXYKeuSok2m
dXGyE6mJPalfqJ+Q1NSDHUoR6x3u5c/SKI1tbxUtli38mpjan8Hr3kQJ2VDOOO1VPMGvdiRBN0vx
M0bUhkvibaxjbriiIqvRqzGDBsOIxbBoD3kl4pDMefwaQ3DTlFSqgkns3tL91yiHH2aHCLEZx9dS
47ojuWY6DRbOKMxY0W5YAGjkeX0P2KejwxB8T1IHiNhMgpFyckqtFHxKAhnc8sV71KN9VqSTir5b
MGT25kpalViMi+RcdTjfhvHGyGiMZCbWDzEJ42lJkcmiSi12kVFftw4N2Nb3ttGAlm1x5DUGehBW
rAedy2eSDXENroRnwwxoPDbkDKLscwfgHhIiKaFdNsAcOASF3YAod6xHZ2mmmzTD3sfBtV86LgfO
6PEwJv1kRUN6rSa/ufR2222XqT4Wee9RaMBAHMgKS/LhLq5j+jQNR2pA+jJsXdpEddDuMVJYpJH5
X+CY5RPT0xa1BKQ4Z3EwPwF0q1ZHjiOKr0SVDf7D6KSGydrNOJ0201AVYTbnxakwoUWU0B2x2pKE
Q8E+D8Mvd7bsjZURN+PN6gW/O7mpVlDxWsJrNd3+HGeGczVAlHkcZEVRxR/Ugb5zU08O5gC1pvII
E5NS+QwgGA8NSekhGbEXbzGeBqp0sgOmCy4UkGhxL3e5Qp40quEZj8SHba9qbCSvW+xT8RY8LJ/g
EJodV0hVkxr/nWUitpViRQ/TrjBB75LHLr5AEz/6MR2ZZA1minSZ71Ta47mm5XhYLOcO5wfZDWXw
Y3TbZUuQXY3vxgM7KMa9FPo6jhl8uiUunQH1Y+iPJvIVRgPb0QYI6TkRzUO76nZxoj6zwjjUIM82
kQjeh9SpML7gK+AXwp6pTItxAvGbkWqXMDXJbatqazgHpXMR47gXY58fLEe9DqbJSeXHZ/Idn0oz
wxmbeQCMPOOVcfG31Sd0kIDlp7q8YXdkpur8EhNU52TJ7+reGfeUaJc0ZZecyF6DpaEwFplBjePQ
/dCA+UD8Q3130Zw5cPpC5fi/ipyA4JSl2JLNuyusFsEGT0h4zbFPcVbBxsBhVNCLxST/KxNlvJty
QV/IJnK7y55UqTSQXczwU/9JkG2A9ZMoGd04xTaKjQpeFA05OHkOwVC4oKipy63I/c/ZD+i+JdA6
UBLrHfMX7MLVyBmDIya1tb/VeVtth9iPbqcRyxJiOgw+BkDG5bd0R8XcZxwsfBrB3WZJxjsl4DU0
pmyPpZHcGasNGvTrixGLLzOPfhbFfDG01+zsAAsQTzQzeKLQT7g/4FTeArf5pFHD+M/tzjQNKpYh
8nXCHjPc9vN3GsGZSRwUG6Nq3rnz/34virDwBpBizXjWOXGK5N+9zb6RnAIdvS9xi1rWQ3tNzwN3
uN2TnI5tDfdt+tbEgC8z7b0SBk2foBt9MuHrL0NXDoBLtLR2QN2wRPV3F488uV7xhMAw+GMvNrU9
k3hZl8GW4Zx/O7XyWnEqut0Ea4W1vZkb22ShBa+WBzyBHvGvmd5h1qkfqgzW/Mf4ZdRRt3cD6yyi
4LXucfCURNO2AZ1NKilci8ObCFwFs8Txn0oEK7sOcBO72pDtjSpBYFSdCUyjOY+fNjTl+Mxw8RS3
+Oic9U8d5ChHCmeTphime13a+2EtglZv6LFgczrMAsSnx0Z2jV32W7fjVevNB3uoSlQEwxX5Ghwf
tYEYBPsNL1mBzQWeh6m7524R2K9nEPMGbIn1V026NbnC4j0Gef+QNe5tM5i/2PDPSsLdIlqUVmzQ
sK6AHWAeE7fBANlD2dhW3ei6qBMSTiXAkSzBmC/o8o8lR5V0y+dhjB8imTyMOYajgHf74Crzp8SI
yhMGuUqxfM2UhsPLLN1dUI8nEjR3Vey/i966Y6XsNGBRNpK22Fel+gxK8QsIBscwOff8BldGE7xn
bFmhUkhyJv5t2eY3aW+5W6qYjKTd4WcyZTNtZ+s4OtGIswuTcw/uAbBierug59lWvX/J5+IArtQ+
YUZg07TbacdAh9tpaRETl9xVCr/RInnrKodCRA6pHYrO6i5xhtZJwEwIDRKYwrHAEfj7TU411Jk5
aqyD6Gg0/WYwZ3yZVEzdfln3R58BDpw/IvYc7PEhwxUiZGUlj5BeYFDIFbPUAv6B2WaGiIfErV0X
7ZlsUBg6ARgtLNk/4qL6NPLFCpua+WzScWqbItMsLc9evSsNrDisZ34VkXpWyoNekCinHqp8IrOe
ZxvormcUGN1NF71rOb5kDHPp9olDs1r2cr8KIWr0YefO6cX1iuoCHA5iZBucgX5As/XaY1Ba3QOX
uu4yDpN68lNNp7aubL0rXdJwTFtM10OHjHFO3TUQZawOXcuQI0NiehfgpXrEeT8zJAu+VZStvIjs
4sg+2eNC3nYpBhTfVym3DI/uXGFOWzRqrIH1UQeOpzbz3JqYi5V10q2FcXUuMSTP5AAxOJkuRMJy
y5cu9kqVwhKLEiSFi/qlqGQ8ge7W8qtsw5ijCuvR/ezpAewnbsIUnxB3arNfaR5GsF1S7zU2/Wu7
4AnGCY0x/Cfom2mvhJPJmCrT1ZNF+PF5zKEW2SB/JEzs1I+inayjNe4Sz0SVDnEIhWw4mVlzz5QI
MFwX/SjcOb4jj5BNgxvVlrphJoJYOFvPjp6tqocT1C2PPoJYI/WOMQYNYL/lc4+BYLPMtXXwJh8I
pMcNO0SHR3cc9EXgMvIcV+J2VJoEciJi9mPrrAr9Yic9jaEUT0tqTj+SlFRHLF0PpeLPPQOVCyz/
CfxP+ehMAfaVbj5j72SmYw0+sa0CRQPsAkCKdXueIsRRNcAQ4hL8fM9Kw+rcieUuty30nQXJsYbX
5g/OMH1Mo6MRo1J1JhxD57Ycmd/I7BGViMmO1bMvRAzjSpbf7MggbHr7Z2f13n6GWQEZf/7GbAfI
wUhfp9nXKw9f7SA+POLcfHMXoGi68F8XLA6HcWZV4x4lrjRbMI4ZxnPWzDfN4nV7ap+vamGwlkTB
k207tPIlQduWKr097vx5LzresSVtn5mG9S+5VzZUkk3GKDGhR9GxUEvfM7hnVLBFsqlBJ9x+dxl3
vzanyl4UFPOKh0UB1XDmWz3yyBa3RRMNQFTc6bHgeXG6Bw9cTvWhUsgJ4O9/EjhLXvpAQpTjN5SX
Vj/sRG+jyqUrfEqM4c6Yy9dlvVsW6mfAKhZjsmpM4h8ybqmnEqKhp45uW9vhSOWy4dyPlsCq2a61
R2o9YyO+nmxL7ayOezCUjU/f8Cqw8SUUE9KjWRQce52YWbSGio9dLLwdbzpvgozrS8bK9mInPVtr
WkBq1d+mKpNQ9THfFRIKWMBpPnB4xUc1IlJm5o1hOhkzP7SZp7K1tRN9w+Sa9XM1cqzser9fIzfQ
eQW51YaeGMhdVusDs7V95U1ef+/F0MVclLhcUtPi0Bklj8YmYdxhhMfKITs248TLDdyXbq0lmgAm
hyXXolfba8w9rgyBnNtyT8gLbvFoAn/SOZlgEJBMHt6cHlCWwb6Mihtrdo3ruhXyJplb8l27/C5A
iEdt3JOKndVQ9jEpveDDn/aT0XY7c4k/5tS41ZG0diY4bq6iGO0LEzuTv5rGAhm85Hr5TFxYNsJ+
ZT++R04ZnwI/wrrEXdMOogPFOcep8ax08OQiAARt8p5yq7jAtt+majz6TX+UNsVe1yfbJiUfZEkh
GjTBdA+LT/CBcXOw7BK5ujbrbZ3AnxPMYysQcU6T4GgqyjsXuBFwkVXYd6Ss3Iq2fZU0RbdNT9CH
yx9scKdLqa3iPCzeZc4Da6tTdWyi6qppf5mGBzlzDtIv5stL6CY1qou5WO6YEFz8YTCORcX7tFK+
zMq80mmNvoPr+QG40XRcSsomIIv1IW/mH0i9L4KSk/RHLii4lDH7pVwsAJSYsxlcxUaW7g2uOVlj
ko6saSUUnN/K9hbMpuCRlBXV4ZA3w5ZD+qUD48Pvktm7NHde7dbjB6mzEDcs9xM5yBxpy32psujK
bzAns9M+OzTDEReqt2h1KbfC0fA9dP5u5+a5hFp1MgUGzLSrjV3l5cne6bv2MqZSE9M1IwYbANXL
jTmJ+SZZo7Hx+sbE6lKF4kzp7+OoD7YRjMq7Ae7UJQeDuq+E/1bSy9quShhuc0v3THAGz5+knBn8
UnttZ+uWKND22hKDV1Fk5Fcj0T7lQr86Rfs0j9ZnKfvpYLXw5DpIBFFv70n4s0+LmPuQG9nymqKn
2edJct/P6UPtc44xntB7KzJfJogftELkVVSWTG7MpTwHtebu6VJ0xMvyKY2Cw5XAECQltty2GaBm
3iWGzLmCIoHZkDdlQXBp54RL53Vz1kXn7ntzyfZzvWTZNsiAZzQxCEBSrpNL13ovDBLyUMTzYzmN
VMa+pGgWhWhD3P5ccwKHlTJ4WXOR0rnrTHu6eJ7rv1nO79QEwmef8q6GsTjU6Uaui9wZavQlNH/m
4Ix/Qx/wjE6vsV7mfZtQTdXB4m8lljxeMxIx1n0kFFgh91M/UlGa8DqqqQHSnI4U5W5fwuTHQFWg
qcCLO6X7eByDoz10BuPIhiObHfhIu22iLE+KK4MGA8QSKBetjUCC1D9E6cKK0R9xX8FqGh1hS1WH
PIdoDIeAyQKQjcJv1IOR0XE30TqEfBl1Cui1r9hD6HbeRNKKQQsjddRTFUfezqvb5Ico+3cpgM4Y
NnerYSlZ1TyWQwMOESZWe2s4lrlbCpO/U5k8Kk6TsFnET9PHqJk4tIPrsvWu3TI6BRSJm6UeUU2W
3MazVs87ryVdZI7oO1bGuGdDkigpkTn7ZZ+EsgCeA5DpZViWY2IZdIlkBcktrjddEuzgh+gNHMnv
wGgaCKn839vEevEkFVU/ju++4GqSpi6/WP01cwOAKqGHsI8x8irZQsgFOZi2k3pk7wb8SEo1CN6V
cD3kuHnVMu4psqvbpZ3utB2/NL5FeEmQtnuLipw3vBFU5Rkg7TJLDxM53zdTwGnfGCRNtBHVVDJR
rTuoZoYUgwW+1py/AocVwokP5CM4oFJCbpw5eAeBpBFDewj4ch3iRrprHHF0agmm1VfjjrKlAOI7
h5O1yv8rsKea5ujOmTMR2mo4JphIt8B6+y2rg1fXUwF0GHsdP8QlNwxcndBzv9x5eSJF/Jfi9CAP
ge5HUnR3DIjRU7QTq4/ZKms8J6NL0sFt7Yx+EeC1rTUs9IPc4Ow1IwHQXX4dgQ0nFIC+88Ke1aD6
f5IMPuC5euAxm1LsEA98OrVBdLXj/N//qo68aZuAWtpKEHL8YHDr0b3GJ8glhx3LCpJV0FhQ4y/s
AU5sufdOgSdqLmz6lTlIwGUBlyjbS++P7SHrkbx4sfskR0gVs9Fwj4pviiS7n4MKlk7C4jJQO9U2
NrfI/Oyi8rEx+2+r5XJZ5k6zzQLQCetV0S+5pdMIWw0MdrP3i3I4tD4UEgIE9pBDDnM/vxu1/DXo
yt+OKWn2bUxb2176m7qerzsrN0LsuHwi081N07vf9AzglIwM9BPSv1JZ3bOyPiMpD6oc5bZeowOX
YUDnRC5l7yX3I6P3kCYftErPuXEznYTz3H0Ykq6F0PRsptp/K8ppwPOr3pJq7XGylHRmHx3f+xzS
7NuLbB0uJHuF3MYkY83qEvv9jyiFHcUqrHYpGTPPWcBEuSrSOzCfnBNRsKcBw4LBA7xjXAqH1U/f
WRTFwfCS8XbK1QVKVgm1xLnjkr3K0PQLr8KxKvAXQIIGuNOoF/gtz53CFZwF2tku1dCGfdfdJGQU
b+iDik0u08NcG+XB7L1ib8zxsHMb99Qs9oeezXcN0hGze9NfJ1zA5tIBuTNFP6ee66Sb+wyPJqLC
C6xqWD3fLcdQyOBS9HDJbRIR/KOEvPVH+s5+kh0Wl0iKXn2ni3wRRn8ORIQWbkmArqOm3tAmBpjS
qPlClNlTrqyPyHEC8iCg4m9b6VxFyr/yFas+crFFWsQaX9fI4DbLyG5kMi3aNzbsBGtyjHOAIhye
P+AaN61fQDNx16tjurWVGK4XU9zFKtY3AY8I6viyscAZl5I3Zyz4D4VZqF08DEmYDxxPFQf4Cel6
u9frxmwu+OkTb3F209h8EpFVhRxjGbetKDkl6/o3AayV3AE2E4ynIXDvdG2dKQw+e1s+2Y13sXk4
dK2dGLhnECFpnFbITP3VDlXA28hOWtPwoY3CLaelVcONbKa0GF4N0MdbzUtf+f5Hk9Klwibznuox
+/LaDLJmy+lG0tS7tNfHWqBrND1rZkFlYgO67wW6kN6RyJ6Hy2TfdxP2qFwn48FLcbmDBHBuLI0G
Ml5Vo34ycNeLv3p36q7SbEVMdTOjvIRkrlgwOSDvdAd06Ec3B/RGgM0yTfXd26hhmGLJtXtWtt+y
bJzQGFRyA5/jI3N5B9iYaVpyml/4dt0m6Dh0kZBmYIDdZb+4q227oJisg+pJ2oggwf6vUZdcKHyz
uebaWOwSIW0GZRTvutF+yDTmEgsbsP7cUW3UmuMgzs6VgERTeM29NWVXbcbLnKcDdwNTxoelkQ9O
EHzEY9zedKpkTlrXh6ZnODeVwZ2q7WE3QInjSJI8ITXJhQ6GjYcS+eDGSaIPTm38ysg4Fkiipj+/
ecb4Rp0G9lU8BDZcY49i89SkQbYl9SdmzkDhOJoergAyifmTq+wxaevqtEwihuBa2tcqCooDbeXs
rgo68aEw759KDWtnyvN+Q1/+GBXDdTQ56WlEBbudvZ7tMoDGUEKmgd6Vh703GnDWgAsyynVy5lVO
cWDqKZAMZ3R/TWxOqD7Sn0D3AImZQHDSku2HzTl9UT2QvriU6b4rXFqCHQqQfEjsYwxB+yqKXX3S
Nfx7CqBL28OusxmtApqgYejGTn8iYIiWOoD2iAJxC5JpDBs5RuhKYG6Sc1Aw/kPvnAuV7WM/ppsr
6abAFVVXZsIlLppWapiAc2k4S3GqBcikpdELFMJSbiDWs5fMHKWMDqc9XfAZO3907y3oWm0vS48I
ILvrJjeN9YaKw5/6l66adN9+/1M0G+mtredo3xieEwYtqKreHXrmRVz9Ulp7g1lbUIzg+RXavoaq
iFHLRrScGcCNGm7zMCkezCYq6fAkzU2SkW8E9qMKR3bfnRsJYMirnBhdwVOc9iYnELQU9rB6x9SW
sUCZ2HeLJMGBij4si+JQW053nSfqgfXJt5665wKpwH6NIeNaXBwgDjlnk0A23sj+tprdN1d390BD
94h7vH3svPv1uXD8FxpNKGRzpN5dECkGHEt1nEWt7rjpG/uoyUvyLKi5MancR8o8SIKwtWzzux5F
M9umVXIgObdyhHkJ3WzcUXplNzKV8qYGv824tvGgf0DX45JiXOcMMfeuIijFcCCo5g5GWQhXel+7
M3sPyQBVu9zMGZcT30vpmEW89UNms9WR9Ls1mO3toSIle+IGZypQM7oextS4l1NTHcTMnd1Kc76k
Cf3UnmPnWKFR3wwCzF1gjkA6MaJyCJPj5rTzdWswmIksC+Kc3vFc1D4aq8sU12c1KH8HZapgetY8
tfHw9vsns7JDI9xmz0JmVKRWc+8yko9yPN2KEIkdcjYvtEmGflsMJh1QWisGriYtSGI34pljCPd/
HgZw3q2aBk8m60O2/kqTPfs7IPI0fpA8hVXgyRC8wbwpI4vDKnDAmRis6vXjyFMxidopruyCjnIP
wX4L8Id7jDGvSPgLsscSxNj05msGUOC2P1zEmFeqW+kj64eBIgA6G1GLwQrQ2zQef1FSg37gWDuV
or90s/doJSW3H9+/7WyTyEednaqi/fLy8kmN7o/KpF9KUwSiNGAwGlUNLRoiRXZpa63pLclrT2Jg
7KFdy9rudRUuVOTH8Lqwl5BgUYdGSixxibZjmuxTb/TvTdCR12nRLrDlCn4b/X4/lfoi9MLQL0BC
q2PvS4qMsAafMXfB3Wcve2oNSK905S0aTBKDBUC/zN6YC0aEUblvSQC/kr7Apgzq0CLuZ2xFxWul
6Fsu1kfipB9YKSGJ6WwbTbZ6EHWBh2CxvCPxC3dOD6fLxu2RdWB3q0W8BpEDxD0BQ5Yz/ENu+R1V
+S8905h3+uIHwHZFemZ1JcvpgbY7BbptvvPWuYCGoocsdRlEGMz7bRHbdJ2MMqzigBUQ1+3WKc0t
zdNx14/98zjSgFUjKPdGPxgejFBh9/dVY9VHkmatU2SpeyjTIN0HH0O/sVyMKWYIENtPU0lw46gF
bVS2moweHXiepmSPnJtNYiK6cZh28OCi63ktr5c6vTE6BcZsxeqi491rG64Yr8Vno9JkG8hWHInY
hACHykIq8VPxt91Ns7ph4hPv5lxqWrQAul33FOs2P2Au9MhwW2aSfiL8RNQmxFZqr9ytTqhWVneD
BwzTcDFYBkTA3C/FQJpTlH9T5dOK8mmGxPo5czQxMYyqmnXwYbUJ0Bd3IcHGflmAIyc+Qa+AcjG7
Io83FmsjvOyezprH0Csrd9OCzLlsSaqw3Fg9At8l5SYqryOpqpNpKy5OAtnPtMAxp204XGuHq31a
ISDA34S5tKS6nL1LreqPBJL8wWzFEmZLj/5HB+0mCCjMHdILHE1ztHf5H84zPJ626jUIP/iEBdtq
SHYoinN6sIzFHsuIw14wO+N628w78np/gdCbaLBjVDF8GT0EqX52phh1YZG/O0QxMQnxCFVz5y8T
fOymWf8QKnCMUE7wNQjq29Jib8Paq6y7omEN4Yq9YJvh5PBcK3S51OXDxMB5eZvypjx0rv0kV4lW
nUXPSHLdI2UyMZqB/bN3vFeZt9C7AzccA8CzhtNRiRBrtZFZ3u2nOSn3nnbullWPQE0U4Jeo8vOQ
IlNZfx+DGstaG1RLjpiqMPFpePltGbenMQcYVbiNPvVLRjd8mdE1kalKqcqwXTpMz4HeoMooYwas
Hjmmo47nc+AVdAhWLrUoAMFPTAwVaIuwaILgRBrBQnu+e0bnk4ZCxG+AcFdujPwpxOAfk7VHSRSy
vStJaKTF6R9qUlg21JAoURJ/2npO/qkSv7+KTe1QY8jxiKARfnky3+hkAKDQnmrFjhkQTLkJrOxq
7sfHpJjvKWWuGXcsOL0QJhnTKuIIgludRTxLLV6iila8iiN0FC0NDJkOV/SSZ5oS5jdiqscCQXyT
cjnNV3+PG4zX82o7FLl1vwxrgcNsc4QVvtFlAg3BbG+i0T47Y0zZR99rcEoCzVYhVzJNcGUYOwBx
Txh8DmejGdP9aOTGxq/709Jza1Be9KMffLkLBCe3XddgUkG07VFKDOweAfdCxhBhreijO1bxo3Gn
j9yH2xqo4j7SVrIdPZ4UE9znLML7Mzrke1hzQPD6QAeakdDP0sSpUhj4zVsneaXZIAmOaaq9YvCo
p1EchgYhYCQg8Tm9e+iUdTPaaGCkootCNM2V6zP7Rdz5i14SfdHKeUoHZmN96guWuPNJaxm5l/TI
aqh6PMtT/FxWnd6vgMVN2fIiJK7tog7BFeaM3S8m52OIwosLnu8wdqiTnDBuhn5t+X+oO68lyZEr
2/4Krd9R4xAOcW3Ih4hAyBSROrNeYKkKWmt8/V2oqmZXZpdg02zMyIfhsJgiIhGA+/Fz9l6bc5tW
B+21mYhoA2H8ALcYu4usznJDbdYWO5YUjAIHoa+1luKEKNlhR86DirjJR/QYZtdJ7IlVEdqUYtQU
qIVkwKbbVjhKkTnKtNhnVnvHB8dSalaXHKg2kdQvpip7sqLYv6yxXeGDm5x1SFwTAC/apkFjP/9C
STobL74j5v7M8flG0JkHdOlsDvrblPy2pVEFR9vJL9oK5wDaFUK/E/WQdrToHDQ63G3WPu61RxBk
syrOPtK5/5Wm9QdSePWd9UeF/YOZqou2WWGdG8K6LRT1SnXKPYTuE4xw9CQDO1kpCS0b3d529pSA
Xg239C2ufn4xfiDbVt8J27VANbWMtu62MHNAx/AoqJfkBoQddN+0ZHvPX0aU5z9/tR+Jhz+rub+5
9GNqpXai4XkuC/NjWoXGurHze0I2okXY61dj28EYH6x8SU7EtEYh+gu5+I/oLOo7q49txWUcobyg
6zgxHiw76wTKT4xjlYNw1aDLLHE9LUeoy8fRKuE6o3bhAxjpZpmXOYRrTzadG+UsawHqvwWTByIJ
ppq5WIKXQZ8Trey8f6y6cPfzi/UDV8Zn3/Q310oy/y+dYvIRAST5hedb9kWpxLdzrFIzGc1RTZ3h
jJkBZDz8Az9/zR/J6tV3UnJrwElL+wxiFU0JC9YAQc8fFfjZi04DadxOHLvifpbveIW+HgVCyj6H
CFEh92Yjmmj2ZLr8FLbqVWJF6fIXb+sH7ubP5p9vroXu0Z4xjcbaeAgt2lRctVZ86XVwGK3O2MhG
/aTk4jWr6x0MkF/J+X/0AbxTnCtFhv+VeMxN4nSuQH5WUQEuDY2hfGgkT6nQXLv0zutcZtuf/50/
MhJ9fm6++TvNostYhrsYd0JiLiu1I3BBDt2yzqjOrKCmQiy2TDfHuet8XnOSQX9mv6T98JL4dDY7
BwtvW+UKfXr0Km2fvaoiPKepFy4zjo/4d4k0d3JS+5w6azdZkberuFDuf/7+1c/3yXfWVvHOSlTj
fseTXCmbtC6I/6z3vcJ5XnZ9sjcMcqFK4VVbhfkiKsVgBDSKAAc283iM6RBUpX1ZdsNt5JV3hg3J
xAnsajkMHHM1f+pPw1E1d8xZCC2VE21iJWzXPZPTg+rwoQ+lPKDvMVeDJUc39/3L2ITho9FSpSna
bgw6r4SBBABY62luIJxlytis1WYA2Rx6cidN5Ks2eSkLiTIVkUpFW71iRBE0DdUR0CGicJa2HXxC
jUG0kkkZq6pPJDMyYRvUG+CXAEgjq1jVqkK+XkHXnhR0un+p2W5aBuN7KyPVGMhbcdLGHLvRYFno
EaadhoMH0SUhUcI4WD0XJuF4ETUaM3VNW5sqkaNCmwyCKHzngA1MPZcpvMpKyZ8Sq0YlkaUSYGhj
XxU0EJg+9j3/kfi08B08kxpkKU4r4xmGvBO8XJu2N66Qua3bGfqOrrRcaBOaVoIqtEOcpNdgWnnQ
vUHAcFeYk8de0y+SyPyUNWh0uix6JBLolrFfvzXIFiQQNpC7sk+jnWzsWVgaG66JXPOqVsFZ6Yo0
fmHI+IEbQ7zbMjEodJ2eyWgbN934AuT9oxgDym/DM38B0vns1vnePfxuT6xis06E07DNhmhVgM8W
IFap3gclmVA/aekmpYzdRciGFxmHhNiHj0o+WoFMFgVdZlL90Jy7U1UYq11DukdS4nIvdavCia8D
xpEkUdZSMHssngsl6pc0C35lN/3Bji7emW3xWOi1UUY2vjmRb6HZnCXENRzxAjk73+GBgPiMrKTt
o19s6p/ZWN+7Xu/21owZsq0RBbC11HjcdFp43aO1XSCILuEDiauJXZ+TK88zoW7JFUfR2LWIA+k8
5Elh05zomhOtkU57DGqngMNGIBu3C5192w/XoogPVscgtVCyK8PCEq8OzbgwfSSZKM7o/WjRY6Da
8/9uLzRsF4jh8gszo4f1OaOuUR4VjdsRXxwqSqChC7P2iXCpsUhEaKhpFdlHv+jOfUYe3MgqQnAC
dTjWtawgub+lsV0QsWLVSyuO9kUYl27H417QrlnSib4UHmAwnzgt9s4vZdn/PA//z3/Nj1+uXv2P
/+Xfz3kxAokMmnf//MfWvXT/d/6Jf37H2+//x+Y1P3tMX+v33/TmZ/itX1919dg8vvmHm4G9HC/a
12q8fK3bpPn8+3l/83f+q1/82+vn33I9Fq9//+05b1kH+G1+mGe/ff3S7uXvv9GfM0BBfLObzK/x
9RvmP+Lvv4E5fMn/9j9/u36MX+sgTB+/+/Ovj3Xz999UXf3A/aw6jmFi8RUm5Qq0+N+/YhrAnNko
dDp0FP9ZXjXB33/TrQ+agcvIUaXUkGLOhvs6b3//ks5btIUqNKnzC3/7/Vq8+az++Oz+lrXpMQ+z
pubdzFa4Px4Ii1xrmoyaITkNaroU9jtbsCacKVckxZuffoqMm4GUwyom+cyagWgZhD0fMREaM5r+
AbJuhKS/MAS+24b//A7elTCB1+AUqngHJX0Kuk4Y8gjdYvXB37CTdDHsEq7/R1QvNCzVhaO8fP7o
/tL9exo+V3ROPzXv7883t/Tp1fr6p9/wvcfgP/AOV7l1TMvhdvuf32+dP93iB4bVVRh/e2P/8WNf
7mzL/mDZtqZKU7c0YYnZ1v7lzuYrhsadbRhkghimmF/q9ztb486WjiMsqauWbs/W6t/vbPWDYziI
7ubMKMtEovyX7uzPjIg/bm1FUw2LB4sn5a37k8e9D8rUVyjEh3CVGTG0UnIqAYNV9M8dDs5mPfsf
NBfiykviiDN6SCclAPe4VK4HRjqnJIwGrKTnNO5HNyAqjl0BjfGlJoMXQwGfo5HzSQ7XDZDj5zLV
2bVImByCKMcVIM6MhKh2tKdVqjxnOgHNI2P+RZkyfUvyo12hWcQcjawbCPdKcMu3jBa495WDT+OE
OXZ7bxjkb+VFeLDi6q7zp3OpWFDIXkwMxMDdKesL/SpkKmGqd3L41NbpppfyvqeJsrSGkGhCku6k
R3/Xrh+l12B1sq6RBb7kgjYW1M4LonLcsckYHinshkPX4+yavB1UrfPRrxS39nFPOlmBdWJsPsrW
m3ZePkDfE+1lWsgznRhKmmYB47NMEs9XONoG3UoNrDAqXGSnBLZ3aePyz5imTQtnaTQCt0vx87Q+
zaTI16GLKnFDJ7AWF6DyLZcSezkSzreprYCasiINoFHanaON7S1/TQ5ltrC2RV3aCIFcZQIaEQj+
I1I6MvdwPCwBzTMlhxUEPMa7Z8d+TZg8LzUZv1RhobqaILLXadAYVyw0y5QsmScx1D1hj4hxULe+
VsHQnIO6KZex5q+FTXJH1YRyxxPA6bJpPMgnQbWREqWOwLW4/b9aj/67lhuKvB8vN8dHdIUKUvNH
omPa76w6/PTXVcf5YGqWJlnBVJQ/1twa+7rqOB9UA+Asu5guhIWb+Y9VR/8AiY0FR7LXsubMX/p9
1dE+SM20TNZEtmpbZ+f/fVH8V/bTuVD4ZkP9Y9V5V5HHKrEOSaZEWxNywZmICTOqpGgPKpyTq0bN
I1riRjcc8pg0oF1mjRNS+M/ZnVF9WTrZQFKsgyfQn5L7qK8/wmyuz9J4VA6wXq7NCliv0DMcvogA
+ENZHLxZ/Y+2dglbKNvjKs2PQodDunTSoLns8jzeFVhrhyU+MPqDZY9cgtyDdtFX4ytwAm+lmZg/
s+QjRhF8KzkDrwzT7zqwcw15Y4fKKAyQWqljRcYDtF9Nx/tso+tPEbaei9G094kXjNu+08gpTujI
V9gRfHBaZrWVtdI/e+j4rzq7zy46rhD6gsCvXpV8NLCiDPWW9zx7YuQpguwHgNOgAXALkQmGoZR5
g6j7W1EZJsNBQvB68uEOGBObp2GW4fZZa5Eo2fRnYyj7wyBGrHxpOZ5Mjo7pXcvlOf3xFy+aukvV
UBE4zDpIwtKr07Itn51uUlaEUdTnGNNqfJcTR1/PwqWMx4fip5ApAE9z3Nn4vJ6njNGkqyMvvLbw
+8yHYGCIK9WrxdngR8G61Zi5YiyBkx4H9Q5aHcEDKL1WgwrWyhqEte38ID7KUKZboxnbtdEq6tKj
ul+S8mLMeoJyC6JgWhqMkJfJNKYMbCZ8JkOvbI3UuY64rIve6eRZK4W37kp13JJd+Mj+dp17Xrhq
VAVqR5DQ3LZSoPkTkE59WtMnbt3JYMbdVHl+boxBjuUCAlvC6vikkXXnkpH76kXqc9ZzXohsVJ+0
/KMnXJrFKR8o7fcJ17oqCdg2c8e/CBmqkIaDN91yCOfBUowWIMxe4y5PzuwkNxGJqYRUBhDj/vrq
+L11722h9qNy7j+3GGO5+PHqePWY+d9ZE/mZf66JTGzQq85xL6r67Zpof3AopFj7TJ1lb27i/V6I
qR8MqWmOo6q24KcdTga/L4liLsRMXJ4mvw2TrfxLS+Ln4KnvFWLvjvkQuEdQgpa9QVQAH76nwaAC
8ic+l8EXepyY/hWP+aRnHrKTiS29Nyw3mUSNrFEdDwI13o2AyLckVLa/UdTa2OJG01d6OOsYcj1Y
aalP6EkZi00Mpnqpe0iPI5J/SMbtbNcQ+Wx/HnqyePBchWOo0LDHLptrOU3hLDdXY9edpUrWobpP
6YyNDQEUom+WajFNx8p3KgJaLPA1IGbRKpW879J+1IIOMjQ+D69C0phW+mleymBdZBqu+VQ8jXVx
MPsGq0Dk7PWuMl0vscrZxrN1zGzdtXj+mxrxRwN5/eiZKI8VTBwDPchFwUQN31RYb/Uw2hoosM5T
z2iXAYI/Uu46IJ880Hu1JJ/HiZwHkSDtz0PSPP3GlrzR/FQNNGeNjvCZleNRGzNkCtFAHqHAYWPr
wTUljyS0u7rD0e2D6hihHWbUi4of92dahfiXziSzMrN9QFh6nkjlRYKi3ORZQX+m0lLXk8LnTDgN
roz7U3+OZ451BDM6iZyI/6LzwrDVdVa0l92cSFuyVDodwW/EC5XrJE6zTVfbKQ0SFr486AlEC5Sr
pmGGxuCxPJ0GtSOlMTNu7ZzZ1iwPzpQlm3i2Q2H9oHvps6Pr6zSj69rjpt9Y5ngKcYBs88E8i2tM
YrFokLkZ6VnfluUuTZVHswpuPLN3vaw8qpk6rOFz0xTtA8gSgjFLhPh2gXRGWZeGns/0xmAZl6mC
4h8ZWFzJ7JSzAhNrf2AQO5gOiZQ0kbPMJF0uaT2UPJY+C2QgdWfVyWRgdIx8o8LlT6mfRIa+L+ce
m+0TVZ1mZPpQ2o9LVS8wqALZ5Ca34hcaThoR3f14XxtpvtAJt985TSvRRHowEu2YdAVUZmUzD/25
GxbjgHzhr6+x/9qJ+Hsr8X/gGqsLZ05Y+ckC2/zt9LFqXt80gr7+1JclVjH1D5SIQtAekua8jn4p
Ouf/XSUyzLFYZfHZqDbHza9LrGp/4Fismg7nYJvh9Uxo/LrEzl8Scm4K6Zpu6QKK11+oOvmRN1Wn
lKzUcxdHmsJ2dMNgxX4D//ICL+SI2rE0Wk/c9fBZCET14sW9tG9wz+JHfRBBuw7t0a2pIgxLrMfI
RAtF9C/uz3oWzHdHzbtKZ5FX8kr0BLVljzzjkEr6wiHanm4ZZDcT5C/4QiAVzEXXo/jGWGDXCJvJ
g63qYaOmNxV0jgi1TomigP7WKiE6nkH6NuS3P1bWhCIWzdXOQThDxtvCSS5i/7xFekZ/mWnAYkSb
qhU3M1il5nyqZebsvlyGTbjErbetkVeUiGAbaD1jSTQIUcz47uLAXPGLw5DvblYzO8hCO1Qhvkkt
j2Cuu17cJcErKkxy4uEVgd7CnOZOnXOghLnpxsvau7SdCccbyLeqNc+rQT6FHeYyRGYuWqB88azC
G9jmTdNtIsNYBKqD59tTwAurwwE6aev2GgqhQDwI3GNL4DbIxMF4eL52gVf5YJBrWRSvZXpjtlSC
HXB4uZVYYhxoRWEZ7ycaXBEMJV29hacx4cKM0AaZT2AAloaskAaS7WteOxEZVxSOI9Jj/642L3vN
wHcFJEC8mhTFGt86pTilodLZYQ8kmuRb7JEjGIgwei06omPSjaN420qdIA2+jli2HHRPRF5narCN
9ORkGHYIa3BTownn5kjglvVPFWPUEVCKgba0M++y5K6wj4oR7huFYlofMXs4Cy19zZCAxBL9qRPv
x4ZuaLCo82CnAS9uGd93SIVTucek6jL1IagTCFVPg5HmYqwNbskUu0wuVFuuBESEUD2t23I7iQCR
HUnp+c04PSELIpBvlVRHAm8W4XDUAz41CyhP0m+r+k6Ee4M8G0yzCyerl0MEXMhGp5GHG97cep7H
NF6113oU+8PrxIQ9qoylu8sguZjdcrYo+fpllt9F5WtYGic2lCHANXcUuY3/+m+st/9Ob/G/vehl
qfzxmnzyCLHsMflO3cuPfVmUbfFBk5qgnUhEhvalTf7PXoBFG5FQN81gTbbe1L00GE0TMYqw5qWX
L/1R90pJa53mgeTrkrblX1iUvyy636t73y3GXeBZYAYsb0NK3ydhhc8FLNsdAEa4i22+Ua2Seymx
bvqCVO1xhMfUmf5VB/cAYfZN13YPhYZrJaDea09Ce/Y8OPYBz/FVbjYbIw8PXYpW2E9vjFFLFlp/
mSso/gEA01R8phP50YzE2Rg5G4rYHDnlgENOPAtFAEDAee3kylNWRaDMCk6DubLSxWWQZMiL+rOO
LFxjVLcV7XbFTlD13SUFxtQG8nRAoJse4XJEl1aE7a7wzAs1rlnjAPJoLdYcRU2xV7awps2qIbRU
unVPVjj4pLSu6gUMtVXU6EvQg4u4yQ/Y6D8ZVnfQ1HxHZ/Z2rjqJyVhOwDt02UNEyh4Kf1iPNDGs
Nvg0mag4yH7KTbEhSHiph8DDVBWForfHbOWqcXvelsquVaZt57WrAfgKytLZxnGimtVqCtItMUH7
EbncouCUgBQhX1QeiVmoJqL2Pq6ZtxmUw1FxwMXPtWYkkTvndhGfYvBb2MWIAilD6q6om1JWB6XC
Gp8OKwKXrwCPgPyqiIeRyXiuAOdttOEG2uJ12FRPlqef0Dnetnq814piq5QNVhxlqZbpLs1GTPTh
cU7QsqPSpVW2JvfoyOj8Ehgr56Nzvx3WuR4f2tim7qNcVWk1dFHjxul4kvrwoOppMwjEyLZ31UI1
CnQfD11GLgTmvU69Gi1Gwa00H4KmeO6H0fVs41V0llv2Cbu2vu/z8GHQcCYJvzvt8vKicKKrsYvP
Kiu9rNpyXwfd1WCVjxBVzqmab7TcvJ3MkYO/d10bQMhGo7iv2uykAmpCq7rKpxtjcu4V/GiFT6le
GyhEvcg4SqauRHNCRDQ2BLMs2466ozrrVXLJhL6IaDsxzKzXxnCWCWOpk7dBHO5FELIHY0zF42us
JrgmiAKOHAVp75fxC37cVYFjDSfK2dgatL086yGGHkAuAyrYseBx4v4zk8e4t/agN598rb6NzeoM
2MKibPLHKglceBaEgKPgh6fSR/P7MKrDiHwQ2fhWxMNey/JHPzEAFMViFQcx5U61NOiCQ2s6r2Cj
K0KlbMepasUPxE+6mFY2jg17XGorwO10rKbNKMUGoNh1iGsgBIQInuDBZus0gG+UpXFRedXGC0vf
NevhOk66WVkKq0TE0ae4JHbC168npeOKDuY+jeQuiODakEm0N6v8WLfik4aC2m7oU+VUS5g5XCQv
d0Oqr4QFqn1A/K7nF3ZgNItKH/eWXRw60M8LiwC6RTMPnQflpKFPZPag0RpxatfjSe2kF7qCVRuM
CB+2xibe6f1JNUa4jaaNKakRIKIdIUsdWh8EXOkfI+W+8MRF4amHCO2gjMfnoKzY1wvlkdDZVeCQ
JBX0jo7dC0YLAFlaacA7AOqDbhyoIEkfmvPi/ftYtMUDPqrYTS1kOUXUX4isf9VG6lPAddYy1CoI
elDP16qTX02Rqa+pTtPN/K9s5CSPiTSCK8/nwNBzB9wK92akiDU5qj6KOeb3TRBAMwfLhnm83PUz
fV7L5B3TSZJVIVqCC6up5sb+PGuanMqSrm6lxNoyHcdg0yhDsMxasmH1KLr143a4JAPzWjec19xJ
p2Va03xl/qGvrKlBTIs2eFFoYer6jnKfe529E1l6Z3feRdo4DyyMj/WUoZrOTbJzZ5316Nef6EYQ
/lzoTFzS7KHBXECJiclOTqCP0ipYcViJVqoVrwJCFFZeh3MWgvhnEOcsKyDkXtFm4uMMdQK6AlfM
iZC3e4q2zDTti5jx/2C4+l9ylJzVpz+uWRaPcOvCN6fI+Qe+VCtSfLCx73G24v+pDvPP3w+RfIUE
cNtwJANVaRmzJPTrGVIzP+hsYRawEMngAPrqP8sVTX6QBtZXR3Luo2pBWfAXyhXJa3wzuJhLIYOJ
rU5gLLNbjq280Lf8aFF3BHMB21qpfcPxIs2OifM4mvmZ71X6opPI/L2CI4s2IKIMu/Vw30fRc1TJ
Telnd0l2AA43c1cyWkvpoxCcOg1s06banda9vbfGq6ErdxpL3cIYrDN6IduEgLxkzDeVYeCpDRnu
rbECHSNfXmQZBXpan2qad0wx+ykKEnQr3VqydTOju9cN1vNJGQ8ZR0RknJ+MZHQ5TmE7S922ru9M
FQOIFHLzzef5deDzrWBirt3+qOm+XiWJWELo1qzQeKeXIBWxJ6vDLFcoBS8yUG76hFDRU34VOfSZ
x/7+hTSLjwQhn4Z8Zz7xfyOz7AZJ0jT0lZUSPVSEv/fJMSA9uJxtzUtNDVelOayt6lODxG/OO4Oj
cJZXWAFKBIOmnjz43hN4SVDek4seDRneXYBLayTczjCecqde5w0KRAox0gIttbvofpVL8Q7x/+Va
GYbGna1yocV7ZntVYtKvc+wOtFtPYxByqnPZTv4ZE/nX1KTEcexrypxVa0YnJZ2Gn39SxiwceX8F
DYspIQ8V0qf3QtUeDKRtZcQHwRpYE1n6yXKeQi1/Nsd2V6rwsorc0pfV3MHQQzZVhwYmP9LAQVEP
dezbyyrS9gtVRwMzqdFDTbYJaq1FXctioareJX6xhVETSskzohnEt+oOiJoNelWW0u7crE5tlKQB
fpchGKnYSsIFy76HzBqJbVm157pi7Ea0Crg56tT9+Z9Pu/7Pfz/jAFxCpiptySP99g5qm5y0Uozw
1DJ8yrpOE7MjJS5q+2JZdsGlzQFBNdlNtHQH2WneVXCpJ5S5KDhXmdTP/ZmZ14X1Ix2Q01LEt9Oo
XoHu2phOskNKeupE595IIeqJ6KLqCFPAVrGMEZ5NNDoz2NtJUZxbTLwy6uaaqHhvcM4bzb6NSD3S
CmdtQxalxOLgrza7TnTnYsrY7EzaroMRHUUFioh8I47kHVpddQed81b68pQDD2hfIcgfKZcpqCS3
CY1To3MuiIwa2baTELN6bOUbAaGTkzvez5DN1/FcSvc7xbnsC28bKM090t3zbhFUrjcZF440LmkM
tXK6akGHQBI+knCwU0LNLblhZOPgJiY8qefQU6sgnOE50i08eAwlNF3Brwb+7SKCF8rCua6ndtfw
qniA3Ux2L6O+IXoZyJbqnKNwRCJCCpK9tK8N5p6TUZ0Da1tZRnYmTGNl+f3OKNO9AfiqqpQH9IYn
o19eOUa5Zge5qGzyVtr8zAja/Zh1D+pg8LcGCJBLRI7ZdVCODDeGTx35LAhPIW8W11npb0p9vkPL
NUB214PAVXaqS2AZqChrP5BMHigOfZ30TDIEMbrkEGTiwH6xrgQomIb31RWbOkYjEtbxkpH3R9Q+
sLh8Dd+5dV9NJwPQXAcKpbWb2gS/Ad3uqS53dmifofi4GIPoAaf7waBCrbH4cIdsGq93K++o+SA+
h/QkDeXJQGcsNLrTyVOo0tKMTCMAAymUH5Dm5PyI+Nwou2UUaCBddL4Ue8XWSrzjHF7iJHJjYzal
NHN1QtsU+k+aRnxKLzcZ/z00yk0qr7qMSqwxIXldDtpTWV0ifjx0urgtdbnzzHaV1IxGZTb/7n3V
3qsADOirhkrMJNxx2xLjXt8FkmHznsrRRx3nHJOyXvtKcOjgLbRV8nGwXq3APp/S6JMCaGIR9c7C
0/InlEBXIH12rCxELmDNBkCJqLtcSwNcXbdvy1sLfDj5ERC/0oJuHlPzo16Z27E2107pHAma3Eld
3+htRJnqrKE5HtWJhabKagzGSFd8+6Qw6lO9qo9aOV7UWr9L4vrG4nbzTbRDYTGBxNMva9SDAFJt
JvdatS2j6ASi+kMyWuiCohlBwlsAj8n1Z8OOBNon4VSz7eK+Ial6JX1BK7mxCAwoeSvzLqxYilvm
/c6hh7DI+4TzfIZO2+h19IXM/5EGAfPmja1TKwPaCIFj4RM1ixHS2wv4lJpEGUBy2ymmrFPVIq0k
4/NLG0ZZxSZh+4MgXe159Z3i0J7U+b8CCyeFCXKHnBOhsHdJj/C5NneixRSmobUlW5bjbQzZ0kxc
VOMaW5OUJ0GvQy8yLtUpvM17/aamn10O/YknmFEpIXEdvoTV2SQnHee5qDDPpds38iJ26KaXSL2M
ENreaA8zku4ZG+ZCWvqtcCI3zNl4i+QsCpv9GEGjYqoZqR1nQfMkHvtl2HME0Kp825GBPZc3dlXt
miHfkMiyS5321LPQ6+t6uWu6fKvHlDStZ62T1Aa8cO/TzsXFt0oDoBWOnFylafdOoNDUjq7NqVkn
vd4vfFf40T7nOtPGNy6CbDrgd8T3fYXMBi+sve/D9pTu56YZC0jU7SzVue5suQ81wuBj6zNKzKLO
K4r2Lisx5ovYbVKkVMYldr60RjNK+FoIJ61o10leP1sTqErdNza2iJhIQLdlDe5sjBEaDwlJNzCE
abMW3aoGZBLd6xGaBlOuIrtmvdM2nam4I+tTn3QQmljXerpKZOg5PJP4xF09Byzqw+p2mv4kNZSj
E9bVwqysE/QtSzmau/nsWtwZfnSbo+Crg3JnyXyr+jtaMXCvb7OUp/9OFdm2CDw3MjgU6+N5EblM
FzglwbPQciYdkN+ZeKT3iQbh18u3jqeAo5geGMqZLX+eR8Vr4ipQpmZvOtHKbpo1GogDuAXurMYt
zHvHvsr1Brof0gzx1IALg7pCg78lV61Zj32xSTOia9G+Tqw0rZC7WrvL6mallk+OzB903T4jHOAK
+/cDECsytpUrI8w2G53HPfASeLUVnxMSXpY/a41Ncz1fYaY9q0ZghVXNNXXHid7m26hU3Kj33Ly7
DqzkTmasFSGVolnJM6Krrv0iwkqtc9+fhSEYUlZug/nJyHldKUE68wn5evow/1tO2ckwmnSpcjHD
WF6TWrtA737UJF0MvTtHkoB8L3swckTDPKFgdmRr7FR9cDW6nprOwyqn06i2AUa3Cf7xJB8XTYub
gXzEl8DMMS/oN33rH+ZlTPO7/aQzawjNSx2YTq5J+hMxHaDgsVeUp5wJKXXGspyXhiAxtjZzhICL
DM/KXoiovwQ8tMnuqLghrmZXI0iZZNjlifqSDBKyhnrlTx278QD7vbnUIzBoA49gmZzk1imfw6PN
M15mxk0+cjVAm+N+drWmX9Zltc+aZ6gDWzYHln4gOsZS5p/iUJzHKBbriI/ZJshxxkVuB59Iwnq4
zaNsl7baBdSWtazLbWIefMZpgEiA/lxCeKMhGqy1YXDDwt4Sz/c0Oo7r9TRp/EDhYubeugbi1oJ7
DZslTbwZzTmCxgNmp8YYYEoF81dRWBjlLQRKduYTHOCIbaNSYdG8eazt8FNsvghodOvIsG4plLRF
n5QrzWYIqNF/WESXbc5OZ7b2qdeBgkW58FynREOP0PKUrNl4PlQ34DRiZeCCBeh1GuUzJKizVyqt
BRsfhFtUxr0/Ko9IyJ6aFB8KYZDKztLTi6EVRLTc2MgmcAZ/DOGgYCjy5WqEMatWfkCnFDF6AGaq
DKaM2oQ9xje4hbCzu0HFituO3Qvi27WtVJu4nZot/NMv43CGJ9/XyM8ylTfnCIPZHDp7WyId1c33
s1UnCSPdZ/K1asP4Nc2atebLjdH4B2Mw1z8v2udD3fuXslUbYfSsypHynRYebzYliweFoq6e2AKW
9twjnaNrRLL0kR3//NWYm7x9NSmEZugcEWyaB6gq3x4QoOLbU9F0JXEwxtrG+QbubtEICCXknUTa
xvC9X5ye/3Qp373i/I6+OdSahi600IeNlpTybBw0yOopAHixpl/5iz9O+9Px7/Nr0cigeSIYBM3H
o29ei8y83B4GXitnQjBaExxpU7hadSRCmTvVvM0FaI1cX8dVjZjQPm1DawHSTrWHmw7njAlsWbjj
GCMyajd0Id2q13/xeaOD//MnQDGgOrxP67NO/tv3aDm1GvYxZaQD64tmrEen7+ef8Z/uqPkqmAy0
OABKiQXl7VVoRVXF9FK54uF01EgsGFX7MtKv++k5vPo3XoqOxXzonGUI7y644qtZqyGtXA3MRLJN
7wEJUm+TKgaEPmx//lp/asPMf9Yfr2W8O9vSQVMbhDDomaJqE+DkmsA3Es37i6v3vZfBmYO2ziTe
gAfz7dUbkfRUTSQgVPlAAvNkXQMLlMRI/fyv+c5tQOfNQUDCbcDocX4b39yqsYC8ZEtO6h2T+byk
6J/iX7QDPrfv3iwtIA8MqQvdljCH6Qi8fQ21G6EVttwIIHcfK6+D3xKuCuprxg6KkmzjAMa6Dqe8
SNzK6o/A0z4GvfoLS+QP3oaJNYObxEIU8/ZtCKdFW2byNqBSnJaM8yd613S8FWe8EHrzmFb5rh3F
PkpeoMkcnLFmPv+rh+I7C59qQEkx6Kl+7na+fROaYlpgtfFl4F64nkb9rIe/FMNocj612y72zn7+
8erfWfbevN67az+ntAbOfFoUjWouspbVNn2h87KmFFnxoXxUQ3k71uFpL9MTgDW7Kiw386KcW+OW
/qbCUBaEzZVAwa0k6doOhm3QOQSkaOsenyAgDNdq+ivZjduxUm8SVbuVebjs/j9zZ7YcN5Jt2V/p
H0AZ4JhfY56DwZl6gVGU5Jgnx/z1d4GqqlaqqjKt2vrhPmQYk6TIYATg7uecvdfW5lBYRGJBlN+y
NHhxx2KfFsnaGKr/fmU3cNv4jjAdfD/zwP3XS7iM6sYtyTxaFQjZOSgWag/9ienJX+3G//Ze+eUX
za/1L/eKZ0qt7x1+kTuQ+eAwP+PA8+fv1780zrhV8N3B/0YkwH+/LS5BNxZJBK2XPAZSjQAlBSFS
eCkP9GawU0+vmfk0pvKv+pU88d9vUEefVy6Le8P8/QYtHFt2xVBz/Gq+WcOLkf2/rDK//oLf1mfb
qHVzsH/+glKdWuevVsvf3Mg0fHnhfvkNzm8vHJIKxI0GvwGfxhEp+KrL8QxiUcB4JQqsxzDyTHkO
E5RZYLDWjnuyAnra2tcqsC8WwvtFrY+PahxfBxIYkhX8ydfG1q9GaOwIPPOK8fbnb7XhzRvg7y+7
KwydF912DM/5bYkXpa0cgHY855klWhMSXZTTqU/gRBXsJ9Ctm3U+WXSjDMo03XzSigL4VQ9qh9Gb
ZqS7DoOCa3gnB3ZbLuxLUNbbvPU3ZnjfJN09UvmTFcUf02yzd/roSNzHuUYSaifDA1NpOJDldr6b
gbnfGba4KtO8wLZcagsrqhBsaXC9YJByt4+7MtXvm5rvJy2p9RlitvmXgYAtX2mnCWJ+U9MorACs
eefc9LdBX+zzYFpT/QEJSTcQBRHw5wghEFwMGO8lWj1teA4M92Jr/nb09TvbLE6d0B/nFXniqTWJ
fQlz/5xZ7tmwCC+s7Gdbs54z1pEGOMyiSsYdlC7LPTmDflVJeCaGZ2+k5Za0ho3kx7SW2FRGtrE0
49oUXAgKBatbnrge7wMgBwQSkV0tVrZLJVPUX9JMf/Ryf+sB24R1cG4a5rZ8nfgYE5GZ3SXbYq51
m9swmos2wfUsjVVnJmtUz+81UODWQSjGHz9Z/t5Khl2TjXeNlm18+5hH+ZcOBBSop4vWB6+jFb3g
LPvhD8GrS327yOaxb+sAlAW2+u5l3hbGKK0va0n0HgjCdV9rdwI+0cJWIHu1KuLtgfYZwq7oU/Xd
rBljVRwSuBW0pa2KSxJ7J5pk38AXvDSEBeVJcU6zaCW04Npa0VPvNF90AtU+f2hT8NxKsBfZUdF2
apiX5RGFXaIBiWrG8ANmExiwL2OPS6N1Vq6OyUKWcKqJKziEbdFBM5LmeuyfHbP67iXjrUg97eeR
5b8a7P67ke0fJGn/yfX9h2/6d67a+Wn800r+v8MWjtv6l6XlX/yy2/fp/f88NFgI/yhY4x/9nP6a
1t84gjsYXC3D1DmEsbH91KrxlVmi5nmcEXxXIC/+5/QX77jtMzvDG25AOTJmVsk/xGoG/4qTnD+f
50ArMv76L6a/uDr+uA4KzoQeXhCLNXAuRn7HHjVhaTOmk+2youzbVJmDo0cF/kp0prVNYtQnbQmj
18jjxzBRA5amStAaItZ+FOs2hABcgQujic04Y2tiA4jd/isMwWFTKn/6EgBxvzoiWpsSLYKw6UrW
hF0F4cmuzFtgv0EhQVs6YV7KJCmHBBY1c8ydamzaMGm5l96DNunPpg3ptSrvwrE6h5X9WHQKfgqR
99bQInvQ8KyKyby4Pn6lJIg9BFnDbrSkDiDL+OKQMgA1fN92WrcKmPBI1uwgbZbASYdlnJfOyrGV
vE7SPqmIFKA4N/kRmT2sAEQyZBDFtzaRmy5BnivhqqPJd4zyPejkxk4KqE0iPmsBbftKz/wjAVB7
n5sST+oL4rp0oepK0asnUPMLZ26ogn402WcHTPBqVEZ+aoJm43vE4w3DJsFHEODYs9UmyMaDKoaL
7Ejz4ATZlSeQFAlgx7hygA7XX01T23a+v2uF/QDNJKTn67ZP0PKmHZDzkhGM54+HJkiJDmKpaIkN
NCd7bYkaWlBdeMu2atEmq3IzTsW1d2HXMZ0JtG0UW6j+Knu4dajICIZ19PJnEfz/dyl5iZKo/P4t
ev/dgP+/camYb57/LBLZ1+9/VIjM3/5zkcBMgHeTiRkGfQ4k5lw+/VwkLOtvmASo5AVrgfjpm/+H
k8v/GzgGMWtEqL11YbKy/H2RQCKis6YwG9Zx6fuzF/6/WCQ+B/Z/OCvpOuuX7es+ZaTA0vDHs/c0
2EVic4pb5VN0KxoB6nGQbMsTNoLAab63JihvFJBnOyRQ0hsQr08meSuRB1am7PqzUupEIzZfTmVF
woELqIy0opJj5aqqtZPl0NfPJ8aAhaEBzKwf9dI4oRMDRph6/grYV0/gBFEqv7z+dz//gl9FHTNO
44+HQJwbOJI819V1qkJ/Xhx/KSogXQIUywwdQWKIICoU6tqMWrhu0qDmDgRB3JC8Afe1nY42nciz
LIZxMeqmfIa3uBlkUR8o0pIlLWd0DmFoHHU7ZbsIOCKy+wLPZZTRI1LYWkGakZ3jTxtBKPSGdV9f
wn0lKCAI9l5XZ3sypphoYtrShvpOQeKfHCSxQ7uKWkw/aVcjjBWTxGvk9fFfvBKfOL8/vMW25ZMs
JmB2C5oe7m89wcZxCng4pUFkXVVtImhSZ7OARt+GY39ozKTfJCZhH1481FfL9fa5c8xa3pnJm856
5pjrtjSTJeerbgNeO1nrZeQsG0XS4Z+/Zf+q7iCwlxreN3nCtGdm++Kvb1lXjW6I2M9Y+f5ZJcWH
EeTWunDwZzh6szVaZ2PbvPqYQKJtK0o+dbST6tLHDCwELmAY6M0iHWtyOlWwbFU/HCLUlKHThEfI
7Dth5v6+aS2KaKO8ojJ9g7j05Nld/ojt6jLkTI0WDqXNN5/8ytT1p2PakWJCppy6hm60dUK/3YMR
qxhZmsgZPImFzUv/orfwb9qctIlBbNDmRADvWr9VdVHtog3DxUnZ2F9CYF2PRJKcXK2CtFu1BySu
lYdbpq2dciPlxOswSVrqNjMSDfBSO4SrBpffHqLCUMrH2uvHs282Yp3n93rsfv/zt+0TYvjH64sC
kR4U3UjL5fTC0vfr2wYGL2uinvvdCUW9yhtSnPSAKgfTJ5ImROFbMzCh2xbaNfRkuBUdO5ZdAzUb
8zC7xL79Shy3dvTkP2xv/7HPL34/A1G/IqOjw28KVFee+P2aKlOyVr2I7sXgatZ6KLPnrkQllcMF
Wft6fOd0/SmPEZFXpArB1epiciKsp4SndsaQ0nAMT+Vu6HyPOWJZMGyLN47IiosiE6SMpvYFOiY5
s7ZXHdUAstRPGWzmvZohd0jKJueENsogBirtaZ2oM6+kv55Kw9taftdvZZEkx26VwS8+WZoueRup
AfOheGU4fZ+2Q0Gcg1rBQDCOZoyVGwRddKMl+8PoHPHk6M7e85ydJU2LKA10R62TLTXWRvLGZXsw
/WvWJsNNcsXv+xKqfQnIN4+BRPVombOmuJlJTD7MQKRuXXr3TUbUo54Y730TaSsKQ4w1uptv0hS/
mAeek4i4bNUlob4riz7fBV20krkiQAlB1NJvfKLhywTjq69tXDMa5mG/2Iale8uGsFyHel/hAcDy
yg8zlwU0ZSnL7kF1qAjiPQzBZh+OWbN1CmvZev5wM5okX2ayZnrmIacY6obcU3ouhGiJaj2Z1pks
VpDJs0jk86PWUgfg0e5dm6ljSuSokUVqXw0hYRNBzB09bqfKbjeJNu2LoUMdRCyT3Q533eAvdVel
p0gLmpfKMFDtJyq4tJsRHvsm0wex8SR5CY2HGAWBU77lmiZ5qBDWiTYPajCpjn2L+K4HCHHoO187
pJMwVzbX0Lu03S0UZX3ZJFm7DlMDyYYNSWpnVrS8SqU3L3Ykdlnueq/1QJaqL80n29bs46TVX0QM
nhnZJikFrZYdvBSIc+hVW7CESGZqWW4eQtK6T7YWsEKD02sMs99FTrMSVayfqhatklAPwmrNNxm5
K0+0xoG0Gp6DV6cHo9Co3x2eejbTC/0p9x6cCPVTT3zVom+88ICpzboAC2Snku3eS7R9EHbpK5li
IbMWgwjTLnHxzuXdQ4mfYluKRluiI61XnYddWiWxfp2NmGcHyllgt7eeq2hOQRE3yLj2eaoY88KK
70SvP6dmgzcX0UcfigfNLiwsgMZNr4R9bXLK7yr5KoJvTlnRYJ1vbGE37TZs4plZb47biuSopd+L
YhfoyjmYvTRJiEsQXwRi+efL379ZrR1Eh+hsHYTADGZ+6zYldlkgfZhzIayQa76OgguenvsUVWCe
DsYjWkYkO613UD7evdrLwV1n40ss/G6fc91ty0qYZNVE9jql96BiDBFRqg6+kz5GJYiOcIDv/BdP
+rfSkB6o5eOJosT05lLzs+33y+koHyc9iAwHILY4jYHu3lszljZIrL3XDtOhIP4AxyrGaBOwNk4Z
z+1uKZlDHFp0feNidJm04s4C0//oTqw6+sT6WPo4CqYQSs/0oLsNg+N8VH+1Oc5d5193m/mZ08cV
kNR0ZKi/n+vKOgjlfIBYGbIlQ6QmI8EmJDAIxT0v8EDzxYwxX6IKVITHz2tTxEVEOHjV9JsxGiFf
jnCMZEhhNHmuJHhaPA3mCE8Dv/u2icbnCFXzVsMctNPEQO4WkJdtnlXrP38PeL3/5V1g+mw42Hzn
9gGdgN8OPJZp1tYcvbbuQ+KSA79fiaK2Xmj3JY/+zO0GdPJoB3T75aQ9hxQZO7tSj7k9iAcQJSuQ
ogYWS7s89AFpgZX6DhRgUVDW7hPPlifwDAUQJKlj4CzJfmuNjgCvmaLfmyVOeBZKnfRaItxOsVG3
lzlxUkWVOBRGdGlLN7jWxKN1Q0WgwdRlB032DyRZnWOTFK3SGsdVF3LfG8FzgYEfznyO7iwuDkOf
I8qDveQPZnvPha7uPAwYxliiPpqiT+MVW2UWVacgcvlc9Sa9TN+mMnfP7fQeBzaiiL4S6tgkHkaw
Yd0FusY/EZF14NLA2mQSKNErebCCPqTl/I8H38sAGnhi9fkpo83aFXLm+VAeH5TO1jWossH0ZZpr
kgGEqWIILehobU2uJ40wUrMVoFrQih2mSH3tR9NBGOU6Bxg/27QApG+TKrWH8LU3VEi8TGc9kdiT
7FTYnLoiKuiW7rlbyLoKdGc56QPtWZ8dVhtxnGRCEFxm9CcR3sxiwAE4EI2UOfm5LUkV01SWn8vp
6JdheB4rEtCajoOdU3+bI0i2aYggllRyxLMqURYYFytac+ZRPF+11FqvOxP4Sr/WLKetC0+cMDj3
azxO5bnUu6fR0uL7xO4O+ZBKmKuIY8zCGM4M0u2dMY5fOmIx7jXro52Z8/6k3cZeT59k7x0TOqnE
wTrltuhEt/YFtLW4+WxOk8oYC3NacpXfggFlTt5XDsCOwlinWpUfQhLkVi7g/1WgPozafGfI+5aY
uzDKuj0vanivIYQDwot+t6Aqg2540jPtm6p0dIswe7Y15nXEXzZ/pVau7VB8ddRIoyOeUNWiXjT4
rkWC5a1CB7Mby2lRDTLcd6555MerdeyfqxRhWhFy7DAq/zIYerezylSsp3pLeAUy6TgiyTTunpoO
S1Gbb22rFsT8Wg951MuVZSCFDu0t0qV9SVdqjiWrDk1SnAZRKQrJ0NzAP3uJSQ4ZfIsYKjPfOaUZ
X/EomavYir+wDKEFAPsEo9rZ+oXzAEm2X5YpsRttV7Q3bo2CRERUgdWlK2LnWCAKPcpunHfyetfG
QPRBFj0FXpavE2xeR6IXzKXdVXNyHFlD1bAjLuQlmOL24JH14BIKQg4LMVBcYzNZirEkNrChbrWF
X023YNqR+YEtxI6Sk94BhQvE1G2Fl+zSVBIKMFSP4RAnG9kEC0UYNV53DoptgK5j8KPh4OuFiTAK
yVZduPG+M1asrLfOSECZ9Kh9yC/4UjftMR/FBx5sm5lmX92BGOnYrk1QcvU0AjZBd920vrEOHYuk
+/khD60fSWN/dFSDS2aqX4SJmpySR2d7jN4T7LM5WiLuDspefpfYYDdvT5wqX8sBDR/eEZZMEiNg
jxRME+wkXo5aBLeu0RnxeNW3Is2nSzwN08WQabtLE7IKZBpgoCTveGM2BbhmqEv4SDvzKXAHUAXK
SvizczxekBVACqi0OuiFYqRXKz1atVU/5wRGDAdoseWa8BDYIR8cyYsfSyvbRQSbYR6mhMbdQQm8
E9pU32lNZW4mfMKkmgWbtCp8mFi85PGQ3sSs1ZQye2YREjdXqP2kpS9WkWVXCNvGapxhN1FD7HbQ
NtnJGRMydBUJLoit2ZI7J9sAc9euTb+qSqt8RKPrPMZxe9V6mqucCg6JjiTWybPhjIOuOVWNtVCu
ug+iqdrXnzgS0FYU0nmISkJM8IjJH2vHfo/fb9k7mrgPH/SueuidoTyIyJhDnbsnG63ZfVmqd72R
5jPP97Ueo6fMsPpD6bYgpHJKkDQI0k2Kx3GVWgq5wGRlaN7H4GBFASmQRanfgxfT79O8O8V9/p4Z
HOYQTI5I8Q+iEvJYlpo8fn4kIA2DI7QB+RqJefLq1jx9fjQL2/lR3p4z5Ts9USK0NIxEXOhJfBrH
4S2ry3Hb2wWUacEcYBku0wg5oynL+irjlCTFHp9Nkrb62c8sHcqYS4ZTGq391vAIwhixlrCYoBjl
DzsIIbVdWE2EU+5qqcq9aYoHu63sM6cTubP69uvYuMZZHpVukqwKLCY9szGn524M0n04cNO3WnfE
4U0+VeL5+7pz940Kbr0iWUdJdZ3oqFe6rLZNagenVnV/fximNDh9fi5paDbj+IBNl2j2Ok4SvKh6
x+JDEhf9p+pO+GaN8pwMZy1+JpuUdnmnc3om3nvZgka6jOnXVLa3qK9pv4jBOETpOP97KDvUZyYG
cCNbGNhvtnEWuCdZEBYxBMh0h9pGszl47RK1YoZgte7OjihfO3iOcEPqAMgOqS59OWrEg2XtRanx
7Mb2eG6JkYlUr07x+BXWtrEvCKhY6CRhshRr8sRPfyDwZuNCpD9L2EdrRmTlstNZ7S2cJGsZWcNJ
hU8eLf6rYdTdXcWOo0sEtXYAuQK+5LlG0ivH1AKkTTFluqqhJJ7EwusPpjNZF2VbXwzW3nPYGsZ+
Yngyg3LZxwaTqDXgP+vK1gixUROebD8qLsLTdjlSxo8EzNJCb+37OOkTyG7eRy1xtzHKvKf51u+c
TtOWvmnC7NCN6NxY1Xc/r7V3XPaPAcFd3woAHHRprMipXps2474OKrHNLI6rkT04gKBksrVlPO3j
cOEAGLgvCIdaUsURUVkm0wVB+UAGrlXuBsIZFoVS4ptpLJ0kiN7YVml7YkpHtDUtSH97iTkTPQR2
eu1VvRez4cl1effdMR0frdH6boQjK1IvfkxtZx0zoJgu0XKBFe5c0j2Pkd67u2H4Jhx3Wka5TgRg
patta9GbM72drxPRW7jRzh9dNNBGKs/5tazVD8091PGIGBXTCWAAnGtmfs9wKt6NQ5+tVFlToI1E
XuFB2GFrdZd9+WSGbUcuk73xuXgejNpiP7ZSzMld4bFKSdL92PKuuWgvQYxqvipFujdy4E3RgJCs
j+4lVzqk7MC5ywNlbUOOelVcg9uLO+tMX/NVbxnkjEM8flh2saH4ZjyfEwDGqSH8jj/+xecWTb3w
tQM6ueTWDm7G0K2SFF0EXKv2RnwmhXaGRyfzgYxO1gAobCiMQ8MpPBqtYzo68luLrZlUOeOHWzs3
C9boW8whe2m5fYdGfnrNhaNtkQP7+1FnOk9UaYKHBzUtjQSG1Mg5v9eIFSxFdRJ35gHG6VPTOs3r
xFoMJ6srEBvEMWeFzN1nCGvPE3/YWiScPp0Gg4PZ6yc2o3rf07LYAy5PSTuiPupw2xCPq+rryGRp
XVeRdx95GOAn2IbPiaaYaqV1/G4Rh1WXGBBavCcPFt6CQtHkw1FALFSMDj5jskeAXf+B+vZDs0N3
DwMRI2juYaAgGP1J6jJdWcT13azCtSh5iuniOolJgnxiHR2nvE8ROG2sQDAelFV/qji8Y06KauxV
Ws0NaHf31HW03yeRr0qPppPdYN4rZe6zzvnpq+VF5CvLxvhiW/ZbDJ7jw5Hmecqk/JFSt/jjBirn
rAwxn4sA4x4dkL2TTJhbh7Rd4aY1fnhmdCyEm5M6LoOz1tqPbpHa72HT4acBzEa5QjtvjHBPdD6b
vpVI2kbJSOB6QePKaIPhAXFYt9I03b2BCKBxaBb5nS6jFHDCaJDvFs2uQUI/vTIqzg6EtV2lxRqe
egoIRizWwQyd/JBEUt/3Lsc9Y7TWaZghkg5T4GNqVBuSQ9elS9BmbtGHivFWrFzljsxb4IllUTFA
M/DKpdG0mMPKEv6T3aS0fsZnzoYciM1HIwjyXdfK6aRz1lkWPcNUPJDBKcJoMEygP3TRDIRHeG23
zeL4O6tLvhr9ZFymeTTs9aj43qeGTRhM7S2nqAqgfPjWUkHe5RSTXTvPgOUWM+ogrZdlDQj/MIbm
tmnNYaV8vyFLBloCvZlmVQY4k5w2/yBMrd3IoDKXZV0S65C7/roY3IH8vEtLD+iWJUeB+OYOvIS7
lJHEIGWrlM+5+Voz9VM+zhJoIHV7IawvdTnEuAc0eCytffq/D1Sb40YNJlGf//yCcnsOjK4CV9QM
1onK7e8P7vxRZ1mAt4hg2ZSV1E/6XS9hgBTzd35+9Pngipx/46r+BBTacWW1FjOgq/cqbphMr8zT
50Pl0UnUpuAAEOoBuj/Gs1K8FPas36kKU5zw2f79wQk0ZkiWfZjI0T6B2QOQKDGdJXihW10zsVmS
FZD7XrVvBVKjz4cw9Z/jftroJXxCpDnwsOcHSWbdpjOQvZETVx8J1To6iXB3TRVNJxHg9qtzAhwj
3rx1FmXpcXCvRGWx6E9ynq5/PvZTRicZe+1GNCUZvY2dHZRFDVo4xUFwAx4oXtNFqDyWbY06Kdeb
vZeG3k0UIW08rbubogzely2vn/8XdlV/5+Sc8Gn8VpvPzyHUJVUm5r3XRs2/sLSVF4hTZZCa5sJL
quDiz5/n7ccFSj8U30S2GqXlnCsrds56D61k4eQWaZGMHJu4Ptl6EV5zqrQn3+2hWI3jHc2T7Ckz
i/dwNNzz59dil13SMGxF+BJfDHxNX9oU1vuUE+ShSouSbE6pX9OZJGnheHEiMV0/H9Kqp9auGYCk
jKsoNfg2p28mGsn+Y6Lct7rW22sfa+318yMQsxul0pwxCc0fToJ9vNQ6ejMS6ci2sXLvpieeewsc
48kcB7hm3OdCa8qLoREj7YQG8TCEzh3cYmqW9eBwoMsDrDIdrS+9TXGo5PqDGipjZRqZuKQUt/vS
LmuYOVl6l5sGczKOK69Go93czu5hG2VLBtL6h8YIaaHXnnxUhMJsutypTwL/2pE+rlrKvn4oKtd+
0/yrHSY29x+FF8EsNbw0oIt0MW1MSvjoSfIKOFg33H6yg4OWO12MMXseMnKkCUxUc5pwq00yjt/g
n6iNS270lSzV72waNVlCpI8G4xAefz5Ubu8s/cEJjzibg/oTOZa2m4rb3G072ARTrtY1xHQ9GePL
0H1To16fmYGKnRh8EOt2htesli+JS7hfzTt/agdLvjhpeYCnU9zj7RaPAu7J53cNU+hvG6d9cvVC
X7rudEhx422NkWFgkoZ7evRkGo1H3+j7M7Pc9JLA3avaWr8W2jj/aZyXnYpGDcZAzNJNTLATJlXj
ltHsvyUe7jkZtO3h83M/v0D6nWx8xZPOX51aI27V6vdAdGp+ZbRMumvcinytrPqBUI1TPJtMCc96
0QbmQHnE7NrOIrkJm+GQNUSG95P5NZuaZwfEH8EZ7BBio+f6PlT0qiT4NlGZHCiI56bBKOjcqGLV
GfrBcpy9Qfti32NFCu4zK1JLslHvy7x/aliXmXsUzjYcqLRLcYT0t+F0BKKkyK3V6Mbf6z5+VXEJ
DyWuDxUyHjg/Fzq6FwsEE6wfkIBJEX8tjThHTeA064pLwapbYunL6NkeomhDZBDseBLAF5ZN6BZR
hYRa2oJo4trZWmmcHEFDXAKdc1T4TdkkYNJS/A4knsWfQg4GAif/3NiJLn5zoSx53MULcoP2WPde
h1Y6hL2O8ALsjhhPupybFFwG3Tt11vL2h1E2VDidtWk9I1zEIS7FMlNvOaFJWGgXbuBfgtx8MxJ5
tquxu8T2lYn/3h8G7ZupvBmHsXK6kZRcWS9jIwwxggfN3rHzr2HoajgoqVp05mjltDHdkROHnxdL
DpBEZHIAWk1lEV8txQWAkumlD+Psse+i76qvHoiGCd/jCS5V5YLWTqyWd50NYYKxfWUCma2ZOHQr
p7ery0jtNursM4Pu0uv1HLVSiQXDsbGMLcbd+KiNtrG1MwhAciqMY1qEZDAKmq5NON0yWATrqaov
eZWpAzMFOpkuk8EC9J5XPDd2i6yBmpPEywmc7PjVkDUeVNARQAq2fi1xVoMNWjvDuGoDJpnZ3OPy
9smgARjPB/iWOY5Zli6xUCFsycEorlC9ZRjIB8Cu2iJrT5BOkotft0T+0i6aArzXVnYV5R2azB2W
m2qRYoGg1v2iZ0BFlPtCe+iltzX6GeY3K4dHabb7wdHeHLQei6Dw7cUg2ekKsq2Yt4WZ+9FoCX67
ITxBcDq7nXGqpfNWd5121kKT3W1cV3lhL4jy3KZJ9xG1yEVQ1SxtI1kWqXnSmfHZPdH1lhg3U0wY
dELgwKJzW39RU4p5HY7ixnluMgK3QJ6EXRMv8jz6ERr1N23QS54JO01qyQ8abq3LLL0jDLvI7KsE
/LaIBc8kIbEBijieg3fSmtl0UHL5JtZCkmZ2dTyYa73gJWvy5miazQGgugBtMLw6mR8u6Oic09BF
uY2NH2gVdgL6Hw+m3z4jjl/WY/cGVZqTAEgBgWqvsZ4jS12AvscLX9ZfvcIGMBCIW+caG66gOVJ8
GWlsv6nrRctel/eiF/cFxSfDsAwJa9A8QQ04a10KGSTYFpV4SMP0h25GCL+Ha2jHoKLYnKQbO/ve
LM4aztfFJJlFtsU7NwOdv00MiSVw/Z3svAMuhe3s7ACAF5DjDj+yHMXGVSjdyPW4mDOOk/actkiy
+gtKk3saYVFhXUqPA3QKCNKy3lpdQIFkZRGR81xOA/zgAoI+feAFpV/LwTmECGLEJ7sPj27uTlsd
M/IyMXsg1qX7Efvuza4Ys6aOJKwrNdaQDVBERS+t3X1pzfItTvJrmmU7pTPHHUb1WAbAPGdHnvS3
NvpzasXpWzdB52+7oAGxJY1bo6XpySrKS5A+eJrZERcJg7kqkWO2uvEDvpM5uLfCIY0XQSo57BJ7
uIvPXF+oNiyXhKWepIGeUwZcOkHqQKgoygdBPRITh8ZgFwBsLxOImSp6JiA9WJjWOxplY63r5LoP
I7y3MOkuCZfIEiAPUAPnNUomZ0t/bIs2Ge/0oJ+yrP5BBxnqFQF0IPkweqoKMaXq0ZQ68mh72b2N
np3+MSfAEsSrbYffy8oCJUJa9KKo/Ad3M+egBLiDllpsHjq2U5RGwEyxkg4R1kG6DW5iPTI6SvZZ
NK1MSaSKH/gvabUOvdw5DJU8VoDCicr78DQAHm3TE4A89RtVotdqMxDZIZ/D+NhBy4HORXE6bgA/
X+z8KQsN0BSadp5geWhB9MK14S2yrKyXnjNEuyCsdnacoGcLDPYl8Kt9iUvXCU4a2barzv6e9LJd
0ZVZ90044Icw5Nrl+EHLUOTR2cmmcjkELcrVTt+U3ECrMet/REWJLKYHwJuM58Zo3wCd6B48Abt5
1fAE0HIplr2sGPlKfWeF4i2UMHzY1+ktpWQya8NK0tFhmfK5d1VOvL0fv/hTyNopv2NU/kI7vjwT
KQhXuu6gMsmtzquwjMh4XkB62+rhSEcgDZ4qxjCFch6nyH9OVHJBQFUtVNc9C3ANvqN3CyOJH/sA
q7AQ2Iw71CyJHT9VFqKYkSKmxkm3nHuiKeSnoXqp89mavaZze8qJ0zYE5KiBPy5IBdBr0H88/YPj
4Nf3qYvYsOsS3UPH6XORHK3KzJYEnD5Aac1OROVSneTTEmtShWM6wFo2BMfKhIUEd37danq6Cqr4
a0+GIXKRVVWJ+yBHuaLpi1gRPV/Q9UWPkd8BtHrLaRcUM6mntgAG5OIWJTaDoGlVdsERHIlBv7Li
oNJU7R3Y3Q99ivcAIO4Sg86bjbxjUTm8fLIM1po1MHDQKb2YW8D16B8dj18UYNkw2Y0p1l/NST3k
MVpHpgaF6VyqPgJYXOr7uCPiwqHdBU0YKKUT1+0uCIoNa7RahnbyP2SdR1PrwJqGf5GqlFvaOmcb
BwxsVHAAhVbO0q+fR9w7NYvZuLA5BRxb6v76jV/WqHwTQV9ioKuLVZuIlc4gPx8jDv5aVC2smmgM
Qn0gU/ZFXR1VXdmX6CP8zHpxzF7F//fbJXmPho2zsivtrxJUDUUqYxXsReRV6iYO9qjgfjyKolBV
69VCsb9UWz/qWqGvkC1lbElug+CmeGYtzglqCeOtR7CKiWC6CfwnFOar7MDZ6A77jHv1SXHwISck
aMUhxZgrcMBmgWEbwZkkDXRYhK4RnHG7d7PRJqbo73P11fo84gmcQ//KuWkmfAJhTxQgSO/gfcvp
WK9FylFg+UfUTIBf1CloZIiMNyWQ/ijIaKjsBTTIFIVDFz2TZxYGb7JMzp3oDmHoLcRgXWqtv7iB
xzm8ziLQKr/YE0FIUbg/ckP/3/OgJRG1J1BmlXf5vbPKTyrX+5Vq1XRU+qD9++xNVFLsNNX3F3pP
Qyotvc0+ivJm31biv18JW8Eha8dUZGZcW+QPefQ/8QDs0hO6j5i8p4gkSfx4xmwNa5qTL2iWSrGL
DL3YtZPqlPADoCiKTkC7Cm3XVI62+/vq7yGlCor5cIqe2STEDaDpxkHflUG5rmvjGiRH3Tcmekwr
T0VmOxjv/fngeMVGZpKGzcHcxQIer22Dt7CBsPDTL2VM8lVF//g16Y5qWxWAulZEHqWUhLTkIeuS
RgROhb0xG9tuT8SUOoVaerOaOqhj8SPFWC3Q/2YfRVtDGCrqofVkvFSHkEtNlI/YHSgbsIobdqtf
QlrGVSZjODc/XEUakCWFz8OhAPLdZOE3/jwiJx07h8Ny/6RKtO8ywObBeCwHoseNunn0pX32FPvp
BSffN98g8TlpmMOTa+egaz++Fr9LqbxQnc3IUR37qFspBPzbgtA0tfx1Ilnz17f0MmRwLWxVjSP6
GQisN+2Eq1yEqN/qedrZn2HXnlrTOMoomxIuH2bEsFj7h2Zqbigxk5kxNy0iI/g6gl9MJ/nHAjWv
s/43z/KG88wgCHad24k2DU0G5c1ef1F6LV2aGDm16MVOyj1xQ9s++SGIYpc21xHVcJoR7ZVyuI3V
dVgZOyV1njjNnvmmLekH85EtjHFMO4a+bGXxSukfU4F1yUw0q2lAOiunegwKkpD8L6fj3Mw2/2sE
HhgwWeu58XBz/eHV0bEQhESF7gWa6l+q5MRhYuho8jPxHPtcD47Y7p+xZ30LUWyIN9nQ5PWbRiPR
nF1yrT1jqaSwD3GOypNa9n+QbJsq8x52Q5p5WlNDwX1BeHh5ibT+JR4JMs6QdgVVvVeUZN/Kd682
L20KPlFUz1o1XiwMIxlQ83gh6G3HZ4AM0Dz1ZrfKM5Roo8t+n6RfGQN9S3YLUaR2U9wYOR1cGgBL
vGO/kqZO3/FeC78g1Wp6O6qmelWc985xGJcRKhj+Z5iQMxEVB8tO77g81LuthFB2pJgZ8JEUfha+
zfhVfWeKcik75k2ZKGu9n/JBnUOmhMYKbBPqnpM5RJbFQl8//b48qqE2zsqal1M/XgY95epR8FoN
9Tnr37O2Wcq0ulQ9irC2ax61Gp3RlawSt+Yt9Ljyrbi8O0G21mkPnxfo7pGJFKsxccklXg8C7odI
XprbUJOZ6tAter8Qc07FmCLfqH9j2mGJY8X00aN84/G7IGs51YlxQTVwddLxK7JdNEb2vxh7UELd
MAvZDiv8Jgy0ZNOYxUylDG5mchT0DbFKR+7Y0HKW5ImuTZVr2u4BnYoXmaoXWzd/XErTtcy8V0lI
1LW3jJtx0yvam1mLgvNW/VSVZi/MYifclR6Pp8yrriKtSSXehKHzjzgOzkvSRnjSaci34+8wIeYv
Q/iJG9hd+Vr9Eefui674PzkwCyFH3cFay6D+FWFCF5yXErbSfKR+T7ZXWn8S03ISpGpZmv8a5P0h
iuwrWcrPZniLHOUECYZARB1m6WDeHQPqwqyjh44ftKQPxCjSDzjPTR/fGfjXtihf4i7d9ZJDvdV/
UY2nDtoratvfygXZGQkgpg9gbqjoTG35FpqsJPB/Htk1hBLVJFmZAxnXVTO+BYRCAx3s8y5L5pWB
ss/SE2UeBO8d6BciBG7Y6VVhlApBm6tSKalvquBVs4FcXUONtJnD/qLRvAe24/wOIK6jEfXzRBAa
M4p77FAuq0ZJsNBGYg7rrgGUYQRsHHoMEtmxt9DES3cJSc+lsfTsdO7m4ckzvQHpGEuIrQ/zwlX3
COm/+sS6dVOEhetB7Iag+IG9M42pZ8sjejyoFEoDpEsHNCWHpEh8syHsI0YQ91qTW0QgEguDUeXv
6tAe4iqeKVGyFYEgdkldCJk9NH0lQ/0yDi3yzfFQsLtWOoNw7WzMlJqFOl0r3IqYfA91FxIFsy3G
fq1ybJV2cNCSHhlXS0Bd9xFG6cWWCAFc4uNqm2ZD55xzGy6dhevJn6EHYY+U6mDlyq7leIVQ8Kwm
4aueVU/Jr7S1btsP5ZwmoHVgu9umMY/O2F07Dqs2Bt3FaCFVY7Jb1fhn+dhKSPAGRye5P0vieJ5V
9pA+rGcOgAsi113Luuf0aoQS3Vq1bQRR2bVlzBLDOoZkwIFNRwOhPJRsK4B7VUEaTI5oy+boS+3B
OSmt6yisi0fcd+EGq1pHfOAG1QeKy3ul/eSpcbAyzgdNMEWOFf6/0dXOTnH3nU2YlheHNc2SJQno
tH21ZOWR/fBCBxxWuX4DL3Wywu4oSpwFqIAwJn3krfyk/pODtZ1z8YFz+479JXRU3+ScMBka5sUs
CHUkVA/banirHec9E69pbn05BMyAoYka2d5WGaqdaJWHyzTm6doJ1TMkI0a4gVSDKPt2ZHW2lfLc
Dnhs6RkrtClDy3cWqREe04AtrdHdq2/br83g3xGfe/GrVo2v2XQJkx1NCKI2p40SkNbhUwh+hx7R
cqf7CQtWypv00AWFQcrgv1hVuCdyOZppir6gja7grYTeGIjGyNiQXIADlxhDzeZ2Gmz3R8j2no0+
vl0CTUNz4KjF1A4UdIGiBzHEB4mYIDi5WfdK1lrmitey1Hz8vIxbsp/R0XcvWhqgLPu1UwCHVYVr
3V0HFmGisri0TXtPhY3C27i2bvLLfXwYyt/edo5dHX+MHiaqtPE2odUqs8bVvxQ93weB2cOj1xt6
hw1SoLJoLtr0rWlb7N3BSqrJO9OSjW6/1mZWAOaQ1a8lcsalZbG5WOKQRe6m61PQJQuHY/tqGfku
UrQdasmDUvR4PyP/Jp2lqbiLsnwOvbigIQ5mflG9hnZ3ZTWb+YN3EUPXzuoIuGAY5dbG6q4MfAJ6
6l+jWv1SQ3Uv/aXr8KuBXZo5cg3S2/oDOnQozmRmOVW80Nq6XrQbwyfvP5kWKlOHJhmDjR+dUi1i
Kg7Vp6nEdIFpkKQGK1RDui36OOXdE6+q53wqRn5CFfUV16zh2Lh6cs/SkpMa2i9yuZpiCgd7UZQM
Q08LQuLzEQVRm4Edxm8iwGAKQLj06/hM1et32rNUDRINh6f39wChkkMHE/OCBTmvptAgXYWqmcyq
xvtVRuu7D6ZD4ajcBrfZdGH2qaKEAMniYwrjr57kr34MSWqPgnwGcAJAEDvrzufSDHXwNzusf412
uNf5wF+ftjZLgbx2CTIF3QYAE823P/27KlBoerHFHGURpxWCuxb1mJ+mWsHCa8rZ9JtDFTG21nw7
DTObNqKraxG31DG8TMWNa4/ljyiYn0Ww5e9jqZHiN2m4H3N1HST1v7EmQHGUJT0SNYlwsWKTMp7/
g9ebl6mJXtCNK9i2covCEpoHHoIskHStGTmFE45KMiXeP6QCRsd/A3c8tQ5dT+gZEqGkpYZANofM
YiTD+CxnQZK+IeHjsyBDwjDPVeEARNJTnbKNWiOrgcP/c/QmPJiBIIrro5aMV/rdjjghr2DRDLUx
Q17CmwLZRCisC87Q1O4ab8Sq88Yv9FaPwK13RljuoU3npLQcI8xbs5DwIijIF6OkhKuuh5PqOrPA
co6UCnxHI7henzxHtANeidG/DpH/gc5DgpNF0CoImNQi/1VtbjBD/UKduvDt+rPOk09Prx46VK0i
o1Xest/VCPA4449LacWIBvspf60qxCyvJyQBtsYafmq7ZLJJ9FcRVmzLtXpgeV/0bnvXO8SOhmSy
VYotfDkBu9UFF9jZFjl9G4pXzXFIrFvi/uxwL0t4DpU4yDnn1X0hgj010dchcM9ALh/NWhn1F7eg
s7hIvosk/Ker8drRzf3Qstuo1K9BmWAGLlPyjysQI1Erb2ksd3C4BP4VFjcM8Guio67MPuwe+jHw
io8odeG3cC7Wk07CuwQ9K0Kdm5syaD8bxZ4Kd6pPtozEUd9tHcxeKDHwQfTiorLlKlJ+2gGXUNfv
Y5OLsqIEKgjGncU+3qr1q55YrxyhyDScAiHHY1Nbd27ml8x9DLH+3RXsWHFcvwPE9Frz6aIhmKke
8G7pjT8e6xafI6dedi1ur5JF2aTwSodcDf2BSFzeem0ym5l++o8JlyDJM4jWv05C9xioexuHSFOG
GUXT792F2PC3NoZ1Iiv9fRwxwKjti+fzjiG2AERVlwbpfLRgaI9BNUm6QJtELaiijP9I/30Uo3Zv
6Jpm4rkV0zKhkrM1g0rm0swf7ujeyrh1QA26hwM1FVU97lFA1nkZpx8RqbaK8GdK0n9URrBH1Dbo
wy2ti51BOSJ53F8Bp37DZG3SkvY8GGI/hPpdxPbSDqDU+Q2KiS6zrm4tpiTetZSkbHlN4CccYnVr
lkI3Cz4ot/mNCzQzbXlzKuvUwlAYdXK+lIW4D0X0BnpwGo1y4YQnyN2nl+RnfGGXyi0eFvZW1Zd7
LxOfyJ9+I4591eDfkNTM7Q6qwTb8L/wij54hA7UfSsiKoZrYrX6BKuvQK+2HHicsX1q7k9441zxt
qiZZUZpSgdgzQKjtOw7XY6x2u5+wM25xjOhSLptw/KymK9k0mSD0EuoMaTch5J+Dng+T/YBIOGVj
G5dI9Vd5HF+9glsy18j8HU0kNfpxWofHSi4VYA4rkZ++J3dYtmcqB69Zlvt8VELbDI23ixwgRD/c
U8yD2SwAoMbgYAd3qbvdzG0IJiiGS2sJGPopklRY1jDrTZUYFdsEF6PAK5TJlyzVh1r5/0JJk3dg
JfpMH7vv1DAQNvgvcRO9dzUOBd+NlVlsqdsEp6dacQeFGUYrYoz2rVkth9FB86JXJ3lH6/uWlAKA
P+genkpKT7zxswZJgXNwHVygw4gPzD6PpYlqrVuOmL1b961Rn1lFHrLi7ZICCbG1yy3jQovJIaz8
fR/WuB3ICsjrfcgl04yLnoTZDudYrQlMxEQz+sFUPrftx2apmgXdIM5bXcWnlkyWPFm4yfDeoO8n
eRXXqSPOlGf8uiWBJ4GOBLS7iTpBWMqVJiMfd3G2UeBd9ciG1o+1cpZhahTtv6FIf8m7Q8nucVyO
v1VJRgVDXzV3R3WrOExlVTX5uF2iFhJQexFfJgW+28PmKRrTlEvmA2usO8/CgqXSgOlCZN2R32x2
a9oc4Q5z9btIxTlmjVaom+HDmvSYBfGAdvHRKRWNvYl4xUuw14J2ijxuYPbjkByvYuMic6PhB8V6
RWK3bMVC6cOMK4cOdI+EH9V/t7sCz0HxYeEPU4L2qQ/at2zaB2kPaH3foQrvghF60C1MztEOScla
g6tJ4MuVPP0QmvKdKNbD8eS+oibHgnpCl0587CFxKCwfdWeFnmvtdiq3pli6QXjJTfthI1WYTPaE
3w72MqJOFOPQlVjEH7Nxf6xr7WufWhqvvCYvF1kXPS0/vBtYkyei3Zn3FSJCS3mvLXYcs5SnxOn3
ptV8ZGhgO7X1527JTl4axT2CKHc97RqZ9Xc7jJ9FqX3ho1mkWo8L3sZBaLWU2Zv6dqhwT/hR99UU
6i5JwjWo41NL1R/U4xVGa3nBVMO8D2et2eK9Nhtk0R7xnICpqUVIr/trQbKJh21jLyKBBIlLVVwJ
EbLaBswjptq+cA5y6vPE1z23ihzJek9AqUmEKwU3/UwWzSmvbALvq19HLe9y8G6jjTTNKne90f4C
hk0AUnRVMnTdMrpqDYEGisfhS0vJs22zNcLE7SDMh2NMLHH3m2ryt4MKUstnr+LACpzuaOku5ozs
hqb/lin1dkpG4UdwqMsJHXBfEWs2NZglfMoMePZS+9HNVFpmF+stVYOrinODChefQHZcULiUE41F
uEt+mnRkVjMa1jt8DX5HPIrTWsUsIXkODyZUjY+6qFeYo3ihV8LvBnXdbGzzz3r6W31IlL9XI8hc
oV+Crs0WLkdzVYmLGUvoQhrlM0YoMGc1Ql1Lemgdo4Uk3j2YtSUJvJokSHr4sGtlgWyYT9dHqSUG
+6DqE3RqkwzsafBMhcHlVRkKukJJspSu+huRDa84aLw5OnkIhXfNb6td/otz1n+pFmngwSn2enqj
58BaGczeljUGW9KWnEtAW66skp+hKzR8yuWaxl+Qb8Z+hIROuejbSmUdDt6EWpmcYgiIKRLyj5VA
OfkdAFYkEnRnanEeTMQnituTmhWrxtbMOgBbIvxMwl/WXCQ01SZAw6NjPvtS7oypBVaTJgSY6N5T
/VNPYiTZauvMIBHPmq+c+njSZZvmw4TMgJvQQbuT9JkIZwkQ94/b2IdS9rZ+YW0tqTTLsqy+Gvlm
FvrGNIFcpakQItXYR9EDAYna+yzc/uCWHKrT4Rxr8bYcrGvQV3u3weqBTIIJe+tJRyLpcNhyWlQH
NmB13b6UwvxQkZKYvQvdKESz1AjzmxGJQRN5P/LLQr3fKuX32IcARGVzNzzt2EXaq1sQEq0gk32I
HJ5KFq21tBKFRgWjWevdtCVl2qax0msplbsC3insDs+5Er/XRnlTg/E3DLJqVtLRZPT+thrREgX6
LhnMYxmIR9MbH5ZvbiCCln7rvXeSFrU0e2+88az6ClHkVDULkHLQkdJnc4jL0ZgFyFLnuIuXg27C
s0dhu22b4pCC/AbDwORF3iI0wrjMbfcZmWzLitInS1QBGK38c6mLd0vKQ1XUt1Lx/iU27fO5tZHk
Jq0HL0AjBfOd9xw9JgR5XnBbtYl8jZnMDA0ti6XlAPswcVFecpvgFT364bUJvPplrF3+oth5c26U
Zv00UyBcR1D/3BizJScduWgHu8G5Jn47reai1zZR6D///omNXQL0l/XZKdCU0GQ2rzouhYis+jCx
7lBbVeWCEMkEoKOlsYdYjlkwatxwhfsP+IISVhSKSCDKiQEaIzLH//7cjekmT8OzOZ3ZsKOZBxBW
r3Ulcj6UvGW8zM5ump5Rg/XzoR0A+RPBGqkWjbKpAO+NQc0OTlj+90GbnmaaBW0+4hPxNG4911hQ
ezFqVn4oG0SxWZ9Uq5ZjziG1EPb4DTHxaN/k8e+Boc+fA6a56xG68AwWc9LjEp9I5cyQP4Pm02m1
wViDUgO0cS1Hh6ynEiWv1AoNk2gW08dFs/Tfa0VwiPLaOnCifC2dIpvndtDudCo19hY3+3407XaD
z/8/z/5e+ntQp3/xf//s7zVKsL2ZVZJe4UQeGRTTAzmb47Ikj5p9/X9fA//1JyOST23o/38Ni0k0
LxOtwm1rWfvKbxA7DTEynsnJp7XAcXA+fOfv24XWWftAJTlBMRRnHnpVdWI7K5euoOtAGcLq9PcA
P95rsyrtUAgYbbHssAmv6xjEr+UgAVordeZXPbX2ptHNhx6BMPL9LYMeGvnpQTUT0npU5FLTM6VS
vK1sQ7zb01ODnbhp+fOiJgw6Tn8BuThYhMFsRv8oQGKPnSz++1UzffX31Esck7I1ZOV0uyb+uoFZ
wT1lGulSKwMwq7/nftuaazZQRBWUF0R65uwaa7gUhph0M0ptLivBhvyf53m5YlKj0M/HW6qNqlTX
ls4v8P0pvUEZfWojgB3pEXcm6slhYuPYv4+mhwQOcGsQeQUy1pQrnHsKTqUEQsQMqbwJTa3dRg7N
eSmxLYTD5CchVSo4+fuu+ghRVghqTf7ztCzzk2vk+8ndFqeafiptT1xsSjnAvRadBmMT+QAcVkWo
bqB31ZlMHALTp5ZcMoCq899D7/njzlTTY5a75aFD7rHOU/HROjEmrMAcy8N/vnQpszOF7++H3A1P
9djdGFhiHEk8+3spCsf/fuU6NRmyDmUyermOosI449k3zn9fVUWBPknHUlwAkWlxLPahVohV0MTd
KlCF/iwsACjE0dWRvj79ObSUZ5bhsw7V8sQwlM7+Xk57Va7dJE5XdZsqJ7vr/2VBTWKc0qprKUVy
N1tZb9nukbFNT5XYzvEOIYyQTr8xGzt9hI1CBUX4D5iHwx4RDg/hvMNhi9vftxFGbzozTfAJk6fY
GZW2YmZWc2X4LHXIUFUtxp2Xduz+bs4bVo+fKAdNhkdNPzucEglPifCNts74mQZ4TuqaGuCQlrw2
F+rccQM6HKIRmq3sWIE919+PcQohCt7RRiyUTh7IrVBq6wZopm4N3FGzzgis2zA92KjqlT69jXrw
BPWJVtLM5AaHik9TTWAfCDZHEk+OLeMTT3W9nI6ufEXOlY+wQ4YrKy8nEaj/qwVZsv17ZkQN1LmF
6bPJEAzHmBOh7oJs2cfj1TGdbEudQbI3ghJpYZKgGhpdWi2au1/p9clgmDtpVRqumlIjPXQol5jE
ja1I0agJ3wjRingsJgPnqiQl55maMM0F9s3EDpeLvfO0XuyM1jhWidZsNVGSXIN99nT5+zIcAvJl
phfxOzfH3jij8/E3+QT8afy8Yplo2aohp/Ko1n15EVgGFoPEIwuoNTOSuntHtZtsWiLBkR3zlJPv
kQYo8zaAfe3awFxZseXMcexln5KcJtTH9jeIG2qbKtfuTCPGKkydccZtyOJmorKWYzd8SBUSBATk
Ojqddfh7PeVISX6nle18269eQlJi8jT1oDC08uWvq8U1OoiZPDb4pLXgS40pVEj0Y0fAxS6Ez7wQ
foWvqvYXlJlTnS51cEnaHw6qIjCGWHG+pJW9QwNtqbuYorMNC8Cq8mW9V01Gr7+HGgXt3nYktyx5
DDaT1dHuj745Doe/J3RTlyyfRH5bZRKthulH//18yx/1vWt8pZZJW/nfSx3IA5Olx5FWajvX6Ltz
XhNxpZqYmnUYkkEMYHi589uydwaK484Tkg5i1SEEmnsn9lwaaoAp56jW/bnnF6SRmXAhJb5dg70g
6f1kYyAP882o59J3P3FYfxYmykOEmYDe6g8Oi2QW970/i7L83z9q61jOBwDF2HQgAwN9bg/ZteuJ
ZxjCYxXkv36io07szXdoSaqBsCUXP3bnfej9i6R/YJaA71BV3/NNNnqiKZ5NAu8Vy3Q7ypiRKDJf
e8YpFD5fQwLYijn9rCvTDMSuVqoKy1UlL/gYL6kA2BpTm3yP7CWpUcsPBquZ6qffsZ5cXYMpt4O8
Htq7E2opp7PioXn2d17sktL7SZiZRZJ+sEF8DIhYM+tfarufCtI2CpjFxWu3hgugrvaHdPS2VoXS
POkfaEmeXSPeQ9U7xjb9TS12gvCoRe51rMKXNi5WbNCQPgXdzD7iNu3CqmpL1tKSrLuZo5cXW/Vu
hXskavOSQ7ihYE8WInUykB15wwCyQDu+qSXHUysA1RbRTZ1QjV62FjLs6C0eiOys/S87AdmKO4Yt
g4wCxwXEzHAGUUSMZV7VP3KLEhQ335uSTJm0B52IvKtf11c3UhZNVtLeU34SqrLrqC+r1W7j19lT
KcZ3vZGA4pTRWqq7zojiY1k4lyZ3JlnxN84y59ZK7m6inZBp4uMal5mRrCBtzs64M+pyQ7keZ+MK
qa53DGECrFRZijK9jEV7MTWiFsZoDzh1wtm+0Gy0qhj/S/+RGW9DvI6pTPWHcq/l3gul1cgOotdO
D/YDn2wHv01SKAU+DmsSEhPqHl4p4zqPsXbz0Nkg84sfmR2cwyYFrVDRX3QQ1yGi1lkzuj894xZF
zBd1SH8KwD+WiYNPd8k4oVtpuoiakZDxcfhMLciN2q8XVofpIpd3P4q2LllJYnQBG9RlidRAUeoL
KYcb0qiQk8MkuAaQuTQIYhdqd8yiqNwmpn8K3QxLU6t/ZOz+s6y1nFmLTjtTi1t8BkuFe8FnMeof
aseFokokeVyI3zWmBjnSgIz/FHiA8jwpYthMGD8/m7Uq6FPdUAszVO7a7PxVn+YfWRH27FzO0/eq
C0rfc273T3MY75xU4tw5E6j4rbvalZyrL5Fg68L3YEcMjrk1/PoeFbx9dlb88hRfsrB5Hcp2Gzb5
KeyGR9P6hB8PzyTRPmqLvPeIq4Tk9JlqdS9m0nGO7NoVlwJdXEhO7Xycu8qHLsji0zgfRjgoFoZK
AkjdPgyrMeC20btHFpl0JCUt/IjzTo42WgNWByUGKtN8C1ntybZQ9fkFLYMQWPeoce+di0qILA9c
PQHelbYF69NpVVIb/ZGqYIGi0BeC6nMcgtWR7fUkvFLb6bgn1jlhJ/POyw+aCotyzXwO4F0Br2bG
x8rQrpIhu3WBFYlnRy/JNRVRZjawvM26lOUtZq5pfP8FK++vyO1vJ8JkCEEalkjFIiX/Bt3Vjz7O
DqfUiOiH+GvT4qA43a3EX4f1MrTqdC7oXFxA3pDt5omN0IqnMqRgW+w/UEx1g/wM4FZJ56bFKky/
I5VSgeTWKB/5GN9kbICncF7AbBN0i0xnYFUhJ/B5N7fWWUHvhuuCJmf46mpZYN4YB3NdZf42ruW/
IhHevO9NIFrrFuBO3fUc8DxP6RZhVXwYcfS0rVWaOm+U0aD1iXZxH/zExtSaoAM2TwhIycgSkivh
Kf9Gzv9snOD0nQnfkmjUNtvJQQXRSaTjreo3srzeq6r40TvbXDYIx8QYEaYDYTuLRqJxNbPclGHy
1fXaJdfLd9Gzv1NyfzT9+l2UNY2NFg1FETXUpehXhoUAPuzGdB2U/arw6vCUxWSnhY1bzGFDydkz
bgO+aR/FAK1Fnw5iNmjMoZvLzj2kyNIxy20CmRKy40IU/2EDalfNI0c9xJ0DtEB3Oe9tvcQJhVxy
mMSXi9rFQEBKswqEZjkIN0FPEwYvaFN0v4nFTsbx1MsHjB8KZjYvlvOEfug1iTjcCawLnZZVSzta
NMLhI04VYylrtGkpuY7cGHtBvJLhxp/I4GiX7oxrFJnGPBjFUY3tCeSq7wNJb9gj+V2F9cTnNTNE
QfaQi8YwSrVPKj7gGuV7Ilj3akzQwThs/56UYYBQn10FbRRCPnAf+ntxZjvyo/PiXRXFezNkOQCS
oyJ6bKmcH5EkEb4+hyrbhEX1jlSSqh0UkbZSEKAVv1XOMCf7/8dWuU+qmN4qpGEkj1wLkfpzOf38
sQl2kM4gltramzxLPdla8wBLykxrxvdG+Q1b86cnaibJcHtbzb5XoBvHUrFBi7p17I4HIolQmSUo
JUnvPxJnR5R83m05ndpbfj3ZOug7S7N/OBjNUAJegqhzd21U9xsCTjeylHLXgAflYaFcOvZQvYzN
k2PLdaxaUzlK+RWDZXs2gvFY956YAVkuyVqeFwquqAbq5uYYQzLXQjILp/cb3ilbcsnFK/xZwyHu
639F43MDtKq51EKE3aGWlAcZc7eA/KIWMKM3xdLg3nNn1atwPiPmBiI7xnbjOVV/9rQfjchZLiZo
CcVVXiVpHPvKa8+Ui6UHs+4UUjoGzOXSg3JGYhtQZjOXUFOQyJ59VqxV7Z0itRxw5DabIbDHBcKB
o9F7hEPZmHDdKCVlanCpJSnteJOJ+DuV1gtc0/jw4jhe5JX3VgUCL5bIu3WuxM5CLyv4lnJDwTkS
aCubKEwMYHQw60B3GNPlzKk8c22P+D0C1yZa0HThdqau1iFSQc9HgS1pwBU0GO17mGOUB6SIX0kG
mqXTbZbtrNh4zfMmXocdZqeeVDsALWKPepFMgyodY46QG8Ta6mJoVLFI2mJOeD+iqCBFrML0iE7j
M9EH9aqJnJ73p6JnvEWEWVaR+hGPY8HSwNHdyMZF2Vc71JQz9hM4Go7+WMLTvSD9ShuacVsUCQD5
kBQ0Bmcuqgq2jEbILQzEk/qmhuNc5V+sYaliHBpgOzbke/lrF5+cZFrCzH/WGJIhvf6Ho/Naah2J
ougXqUo5vNpyzsZg4EUFXFDOarWkr5+leZqpqTtcMFL3CXuvnY1+rY7vTY2HyGi/Y1VYN3sWUVVD
mNHkUstkjlotR6wP7IpHRh3S2geYDH1YqNS3r7I1OBpgKSOZga3Q09Og4TCOPdjFO24/NHen1NLF
J7ihS54pWzbAyofXSG+lQhKHP4rDniS2vaFzO+Mlelaa92MCCl9C/VjbDeDhuOt+uUKWoU5Wh2Yh
emqiYTnlDVxEM7P9SlKW1y6MXL2/xTpDISv8DCcR+MCVB+y7wZGz/hpGinGwaUH8DLySH4zjr5zS
z0wX4hB42kk3Lc3vRtgIZWA3L2FjohoCuEucE+lx8DWnsP8Xq+HLAMDLk7ZcuYjxsa21K0fGcq2N
6AqGeu0lEEXjxtoOZQ0fE1FGO/C5Y+phtvsaGATS1XWYbFKSJotWfe/bwPWrUHK6JNadQBJry3Ds
0VnUeb1wIdl7tVhGbv/bZWRsY0vhU7VIRxqcnePVcp/34bdoY3UpiTpHuJE735bRHupebGM1+sPM
vwelEPiIMJl5Z+Cfm6RZ2QHXm+U52c1UZQKQM1/qQv2oxaTeQbxuPOQjvfdjNFz5skgRodu3zrSj
F1RWAH5x/HXtK4kTh8hsP+OWOE/cva0kNYwnruTIxUfTZuY4iwgzf6zxzSTYjQjZeDH4w3qcmNcG
+qydO+oOOWq2bIvU84O0fDbjZCImMr4qJnxdRj+PT+c5oRTcgqF8WF3i8LpWB7WpaCXrFvZx+hJR
V59rBFRZpvzTlejFtJSNSKonp9U9ijvd78P8Gnf92TVm02pl/ZQTo3ej7c5Z8S+v65P1yTcZMgBY
GLoufcuLjYPCh8Nz6WQrBYO7nzRcxT1LMAw+ToHGAf3DkpVjtJpaimSkvK8o4w6Z7vyic+/JhieI
22kCJihh1CzN0nwGWL7ZUL3lKrSYdJB8PR1kTFlhwyrrqF96T5dbjvsXH/xA3LCs4VFM6sIY63gv
uzg8RAIBVEr9FuiKsmVrqdyB7FPbcYEllq1vm4nQM0mxECrTsJ6wptKP2OUlwniytI3IWRnYnhbx
SD9KiiTazkIHGRNjyuqQI+wMs/6kwpuWrloNu6jIMPnkklreIPXQdIP7MOY0TmZCmQEV6d0tGVpp
LNYFgI6NkddUHN5hgjMjEuCQafVIC6XHPne2dCxMn/iMPttoPMi2Sq7lkPwlxIvWprsRBC4znkTS
JnsWbVLRRhheJimZ8aVjofAAD+Luq0pDFje9V5qAcBXAY58GMiDEVz2Be2EIcUIS+R7YmOkbVtlp
fjJoGhaeZGZWgDLpovirU1lysuQH+qTCGglLLhM0XLYgfk+bq4GoQzFvKIfcbqINEKu7gXuVXOjh
r62IfYxYSKlTbfmp25y7TgGkolR3SkwWIOQtD6n6gzYBkVbYzUQXmDq4cduSVpS4l/BDlzn9OsS4
BZY0R2iXgCGTFbv/KjAz9AxsCcOaxKJRr9cdst7VqFViq0tpsRtqP23GWtvG2tGljBszC7T3PnE2
Y7gtwrr+oM1ylkqVBZfYUYJtjXcgVxLISqVTX5VRLzacG7x6Fgb60P4j0jNZOQwwFr3L/ELm1HGj
Unob4bVgcrSECY2gm8nsB2fRlqhk2vzEwerXxgCjrB2AaJY4FP2riVqO2RE7L8MjqEd1xaYUCJ+5
lji3FXU96RWHoB3f6E4lSquGMV95sXuyi/GZXbQme8bc/DubM2ANmRqXKTsacGOJvstzo1qzoXmG
ZQcVKuyNhzWwPxRRR+dUGriRAuvRWsO4B878M4wkPpO/eSrbTVCEH7FIbmHVPiycuAnU2mRI9pbh
fkRT+I5nGIOslfDXyebhWr2cPY4LaaOLcGsscy06xD6k7mkyYcJvBAUdaygHcez5yP4xrY9A+nDe
0jyNarLGOHYC3bKJDE3x9TD+zjzl3MEQKYA36UHk+ICZYdu5JGw0uO/c1t10hl1d26I9sr/BGG/1
NA4N4oN5RR9MoNEY8JG5M5eWllyqehCD6Z/GdaUZ59rAPuhED2t034gE9tghtNw8qrsJ8v7UqBvi
nATMah7YkFDu1RRQoTRaBjDG8zC6uQiGNPsnLIO3wk5Pqcr2tixhGVgdyUbTWC0U306ca8LYEWs4
pjQrKHzWnA2vFWCHDuVqHIijhUGlC+gc2szZwATn2s6HcmVG6PAnMz0PLW6r1NO20+wG5BQH0/oD
LcoCZ4AuclTyt47fa6ADGzBxa5EcVKqQIVHm+Ibe5rhB4RsyfYEPqOz1ZEA7G9fdZszqN9RqbA01
L8dvAFdWcwVOVdvdxZyqNEkFZoNJFNT89zwfYYzYeeIPhequkvn6spyo2mbkuy/VrqM4alaFKmdC
24h8qTgEZldcM1ffq7PNIW24/i0PTc4uROCHw/hgqS5zgroZmTXq8z0ijjCql5i0Vd9tK5pNO7q5
ORxiQ5uyJUI8nwiN4kgccbZgUV3Q/zofoo78xps5pZG3bEctPvT5C4cIR0EIDwftFq6k2Z7juYz8
5lR1bhEXRJWSAKHtSNZaVIY4lBGNA/NwfKnhFXHU1sh/MFVXYdasdQJOm7G7Fq1WY0lMd13h4i4u
LF9z7JjlITeeiJtnUq2TvEf55dFeKR6wHzbLS1cyok5rRZ/nnAw1JuCcg6E3654d1yJy2AUYVrXV
PKVcjwxuqaYC1C19Oh2ETHcR+djLwPXiow4qIZKBb0TxrG1keSyFRpxX8tI7Ed84ieEfuJ88sIWb
sI0jfxIXrhlvHyrm1iQFYmE/3bR4VZP2KfEJQMl6i0JiwOvpNctsQrgC0EZF7+zztKy2CqNW1+RN
ozIMWeXifsiLtZ3DnHX5n6vJoNsLYENZ4eCt4zHVGA8bGlCiEUSPPYorDqNkN5Y5aFrLgrCKZz0t
7Y/CU/+qumBvHZNimc93iHv3rBiEgEPyjlPFP8l0a6nYoDJ9lplJs2nKN8tIYt+tEakEgws5vIp+
BlN/ki1Ev9rl62Dm1hR+hCdsYRrhZ1qO+Ku1ylqPOtGcPEypr7YzHKerd2b8jKfdyDKzEc4L5Gx7
pSZwtJoycUAE2pRbzPT7wgs3iVuhAwgYECQY6rl9Cm3NPI+HCP5N7DaMCjkvjUxR77oq/ymJRwB6
ERqAMljGmgHJ83G8M0f5GEtX3aDs0Nle5a88IXCV+5bobHgsVDKSbQvx9r2mnDzsgudyqByUxdbB
Lpo7Rj7M9SrNx2gcGy35Tmwu1aJV6iVZPxNniiz8JhZ3x6NBjwikvHRO+5pWyPna9HO0KF4xiR0L
87MKrlpMMDkS9b2W27+Ok4PYYBVI8cvzWPcrts6ksji1b/NxqZPjLl2NjiMjBTsNJPo95CJGzmAt
Q4EzC9xZf9XKGYWtucBAsHPVAJ0FgAs/Ey2cyaA0V/lYnBmvoxPqyKwOrTOmCO0YV9qpGPF9J2Ed
+JFxquXEMgThwFrlwWjkPA83XloVi0sLys8bp3Y/efuuMuROE/JbylwnW6l7S8LKL4h+RJ6sjRt8
ehqqQm3AsQQjyG4TDUGm1fpcgs/Szt90uwjJd9BuUh+OVoP3I5DzrzgYYU+NlIHowVqDfszunc/M
IoGJQ3UonHTlatlNGcdT73jwUp512CN8DeoU772D7GI+dl50oVHsJJheDD3eZm196JTI3bEoRBOI
Qs91NxwDb4AOV0qDIK8XDe99pG20moGfCfxp7/L8V3EfrEJ7uEZK+omNFN+XrL+DtqMM4WzYVmny
loaJ4HvnlIsJ75mglpA+1eJaHHCCATc/DWG/axwy2z+aRE2JJbcKnDTosFWUn5p3Q4v3KGoB5jVF
+135GhWRjxw0X1O7o+zhwB3shukj73ygTovQgIiJWxX8nTb22ymsjzp2CsL0uNnbyLZWtVOf0OQs
FQfnZGaxNMJDzrbDQ4DELPQ7VzLviNbnZzLi41BbX1VMe+tZXu7rAoSMiIcOm1D2WgXzsAdxJDNb
gC7pQcOkDIFr+uDoECAqFYrzutr0jNu0DslNl5C6xTf4hvBrWrOL3Ml6OIahMDalB7sLFtmWEuLc
KHcMlY8e38WrUXUwnD2ePisg7jhSxmXFw8SoiWU/ypzSMU4dWw1Pi/Kd2ToMR+CfuL0T0nJZDxNV
F7o+9Hucnjh4Z5e9l3UHXl7mlHH0C8+RlYhQIFkayZr68kJc8JqktIJ3BU6KFKhhHD4Ww9HXcMDd
bdO4t6kZPvBhvkzsbehpUc1D91HcajiXJkGDope+Jxneh6n117np3Yt/iVL+mtqkfwmqrUTg5ZuV
xtbBae/M6T7wKh3GlGH74Cq7wjxzYPUbhfUH1Ri7DoRwa2i8w+r/PgDbVenVXwq8hTUElUNMDP1F
YRNM8Ac6pNx8q0LrF7UpnaTuPkctWU8h2JoGLseulZZ5Y9VVMjj7QRwG0T1A79uYZxUe6NiXfwwx
xn1kFGD4gzKhLgCgKLuXwTarVU2oxNYalMm3Y0hNgYGHwSw06Nla06+ixsw51O9dVparTiiGP1o4
CUy4GA5jgtCt99E0XZOoUXaddvQErGTp5i+lg46pwfxYu+FFxgHeHNuBS4xRM08Q9gorOXqlGhyJ
BLkwWGOQasD4sjy5wpfyHBRp7AZioU4xX4Ak6eEtDSzviJm4rRgKjUVQIm9yWdzUg4OoS/wbnQYv
DAqzQCR3L3IfFdybxSApTAIK07wZl5qDkWIajJ8y1DfZxBC7bPSNLMxLk3Mk5jSRwzTHTIYwiSaS
Trwk+7MzLmPLOVNkl760xVvFRAQ6gW+GZJ+OEaS4ri3BJkMJXjStd1JITbcn3WHdNHFFqsFvQC7p
PYOXB8L63TZTbQV8FK+NAl0KtiAoqMIBpJ54FyUSeNnbFcFg+UpPkMYmJW2YFiQMRtgvLj2zY0uS
F36gKJqvq/VKZFp/7KHe8JRoqxjQElpYjGJVd+4ChSq7A2gvFIq2vC98rU3eeqr9pZe7mClDq8Ob
PL2U0qB9CmoCS2pxDwtxMEqH+BA2+7DpfDdlucUHtohkzv1X1E+a9Xms4H2EeraVGO7pZb6MfEhW
sD5zeHPM6qP8yyWRsMpYuiJx7inuYmCJARzUHm08CznOuGVbUhOrLoBjxCXdWgmY69D2twBZrB82
eHarTwebXD6jqrxNZhdyWZrQsIqQ5Rjg8fe49sQm/Yk9IPWY9R6dgzoQJ/FR76muJuYPqrEFq6VR
Nlc4VE3rM8phv0/TMUonsPLgTlqJK3dyhiPBpjuQ7dF2NCY0diosdKk2cznqci6ER0UB+iFHFkw5
zsalQKUTs69Y6tCbFomDkSwact5ucnXgwCMRL9l80a4jUsRXmIzUSkkqcEAWcuNkzc8gM+T02H1B
rlqwDMSLkwIKV8sQjXX02un1TwTxwi/seM/aN0HSCOGA/a6ymNxslUqJY7nziJ0sn2WIPZtozAiv
paH6bej9NUN4b/PoWTutu+qn4tSU3rsdtOEyZDDbVi0+Mskzp+lltqksfGLQUFNfNOoqG7PTyCR1
ieKeG99jqYqAVEKq3TS1CenOk2+lqD6IvKgPqS7GlZdc01g55Rk4mrGo0l3d5+4SXQ8VZMm/BXqV
vnppezPRFyP94eYdZmY8ZrBrjDB1PdGWM2saURTkod/0cb1jKh4UyjrXxmDueBiowp5b9lr9w+58
PjQ02vdWmyfyUD3idB+6yZ7UD8F/uZp8V8uyic+yh2mQsh50rG47iSQ6SeH8habucmeaf+wFwAhF
AUhib4WXip6qUbxVRIARCeQLjkr6n0aB8VPrx0nFh2Jk3z2J1st21feKD8XmUs3rDhTJL9jlbsOQ
nPpI38HGWDpefjXzhpoX9apW61/KkKylcOda4NEV+MDUtclp1xKdFA9yS2zURWlt6N2Z5ZvggZds
SLfFlLJyozUOxVPGEaxba692/KipshbZAyf5SonMTQEOIkfoAKd03zJcZ1q1T+x2S9jCrnDDbgVd
0k4fQx8fG7d8TKF7daTzJAvoDaogfY3YZ8kqGSvoJywLyYSgdjb3rhucM72+gac/qGO164f2O6Up
7NCmUWP+QCU0N6XavNgZc1kdi1FxnP/c/B12eXRsHUj+eGpSNf7noISLHNJGKd7zhZd+Cpu/qB3f
68p4AEZFwwElQhjjY8D11DJnFyklSjG9WZ728JKoXoxF/Uu2x7bQxhcUhjfVC19JJTj303tq1EdX
Ky6t8tEY3tG287uaFX+GrpEY1fMaZ0sVo1fAeJndcSKjq+KMB7vCEWeqfoK6Gh3ebZiCd1ArHU7a
WKT/f4rZjDyzWsJ77EODyV1N12kEH1VvHvoAs7CJt3wqpwD/fIF5Qime6CF8jpQLtGpQjHeocNui
kXsTB31QYlwiAUj3+u/UqXfz94Gy6eRhgRjIB0GmBmi/fCfMlVFZvY2y8mcwWOa7JcKoDqwErr2R
9e5UnvK83BEwBe47urglAzAbK2gh3Qew1tvgGqtei6GR4y5WYd3J8CeL6KxNfemY1iH0bIARXPsW
32ybWimYBdQIilrdvZzkO35DltddDBsRcuoUt3zSj8jlIjt5yULlKE1bJ08wY4ydXPOa5TVElrMX
Z9dB1yEo4UvXRvwD0b6OGWvzK4o6frxeaAB35Uum42qtEvMxIyGkMRyUX06FQ2S7V8krhREkpVfz
4MGDE6oMF9+TK/2+kGcumk9nUPZ5VZwmZlvxFKGI6T6m3DhX7pXP5ZBG9lkrvGury5+eZqmY+oME
tdDhLHJna7e42w2DXitk5NsvbWRQhclTEg6okvyaDqpSBXF11aveT1fTITrNitctZo+oq3blIzOy
hwzb7WRqb8LcGXn1l85lxUjILENTVp6ex2optXYRmoXWvQTFcIqMEQSBeQ60XJ03jktKcxaeFcTG
eY7OQhy3L5V2PCqAFaphWTPHXhhFULCC7BgGoCJNdfjU6q5OUHFOu2oKcCZk0bJu2QDkQbbU648p
Y3ZWeKm962TPKcmrtRv6UdvPRYhRxh9d9SVEjz7MRegM5IVaWv0hiuPTitGnsAJNU5MEP2rPyFG3
YvY25kF9t8o7jOZzmZC2W47XRsmOuZXfQxSkXeIbRsJmNezvwGatxthUAoiwbp1GQ2Od7jxjU9/3
bn8drOIG1+IzQIKGGmVBHMeGnnQLw5ykY8alxAouVBPTDHuwhGYEdYlN5EtIeTL/da5TfWCULzxj
10zaxhnL66jUD9MzTrOsFW+Dt6tcbwEOZ3RBAqrtjzCtl1CRJ8NdOfxAjdG+NgVzSbNfDqK99k3F
GidHO6STUqppz0yrtx2KYtHeWJ35uIM+9Y57OSiCv2qerw05UPxyojKlvSyMG4P+hWyKc5dp15g0
d4UXY+y7k6nEx4AXD7oaPQKCi0y/5xGSqAx2sxmv40Y7pRrKa2gqBeeJk3vs/MufiAUko/4AmieN
b3SoFOutkgYo3GYLJelEz4w0a+l2fByBxHRCpobHhHb+EJLe2GaAykeWLbS+S0SP3OQaZC+0EHwG
qURQx7fmGgfpYSBt4gmjusOMyP5USPbC0t0kH4jgkTHiZ0deyJaAz5mt2Tx8fg35+dRk2MjEuXDs
vuiWtnMhdWm67YPPQ43oW6PBWYsdIzVORNvt8h58qRqfmuJequ6fK1o6/yFdapFKEUXdamdiQ07L
mOhXtxmPHekrO4ZvxKpGzY0wIQzUTVps0vg1YSW4irxeX7ZmtjbS2eGhN+XGsg3KLtZSvdc4C8EK
aTl59bsbVth5SDHzLa182gnL6ipB5MSUVL5VuX0vB+UCES9NaStSsISLZhxAlr4z8Dj1niTKiC/U
il9dhzdR57z/DGxaB2iNIu4E0ZJYL5ELa5ojl1A5A2c3jZdUduqqUhpcPkJ/dpN+UTWQExQvFeHU
ol5okm6hFJDb21a8RNr0NVYR0tQeU0EeUD8P+Xn+ZwKYS5bo89R8jcWIq0ERFnKV1l3qTKJV1/hr
HboAfjgF/AHvqWV41qqPlfcohXtmmdFBZ8OQNUdSMBGRZDdhWzbP7wTleFLlDsESvwc9Ji9GTLh4
zYz1dfql1RhckL0CXogdE6tP0N91vb2rgyGWJJI6ULjXRtv/Mra+k4ilTKNx0sWL5AnxK0NhYt8h
7TYYg0djvMC4F+7HkjFV6HxLkKuLuIYPr9fwx53Wwk0OZraMh4Mo7eTJFG3Tm91r4zQHAN9yaRp0
IASMayw+CfsoE/crwsu0sMQ0S2nLEMBac81y7M2E7QJfBZKvF2zdIdcv1KdTWZ+do33Qt4KGTZN6
74prRgDuwq7q65BG1bpqy5vhzXxUF3JrrnkfrtH/m2mrN9XaqUS1UQcyWSV94FfHNXYKuvwMc+gV
Ndq9qCfabzv4G4HEJ1MFPq6ilxySf6R64R0k6BR9P7WrfJ+CDvAOLVsNo2ru9zZB5RUbEKxIBzvn
GJvXoZu9kQJ6VRW6a0OjC6wbiKoQBAhY0JrlkMTlMY/7fRAjFpAsaxYNFipcWo2+7/jVrshJYqkZ
gWBIwqdTQ9bVbdjV0KPgnvqBhzCXEr7U8j9Li387Owg3rlmAQRL9vbXScU+qwp/kKy2TjpTn1kxO
4cQxYKpMwW3yS7gXws+85BZjsH1n31Is26T9F5YZ+mHF/tETpUTO1p6Jd7TWsubmbdqKxJP0GtOn
bDuajWXTheZKwYS0xn2d80DZ+1ZzUjjs6R3bw7GliWC7aZzZtYV7vKDQjOM/SzHthfvpKnq7m2t1
/I5gjmtn1VO37ms8+IshQepXMLu+qjFk/gzpFRuKu/hfOCfUjdbCczP2wUR7GoJZ3Boo9I96pj0k
rjLmMnhUu5qjxBUKCQi5ubJGda32gVxFLR9cTv3YWsUKkaYgAiCkd+ybHYkS9M/lP+Z6S8gxX21n
h34XZyVFJJswrMzZemSjEeUGWJ0m/+QXP6xAP1yqyUtIfA0wnWMRDJGioBdEKG5AmMPnRowY5zel
0LVug40DFxVM/ishztomzpdWpt2kBk+xq+QadgHsHVRHK25x7vp8cheWwpkX2+m1U09DHc2sSh1C
4NIyy4dnNwXxcE67gRSWQtEZ8B9zINOcFvZS1zhsTC1dG1lf3FrxldK0LEXUNCunxpld2qyJDKm8
Ie7fG8ZgbU0dbXyR/pC4EH2hrDtwAM0leKhi/ibWIBQsZ5jqsmdFHoeaCBS3pdmooPlRYWLlF0Ay
IHYKxvSBzUrNtuNxlYhhiW7RR89WH6OKA4jw8U8rs1/dvjgS8Vm96ZZ4w0bGsyrd5KQWOaGIbOPF
aOo+w7RiIRwoI7FpXwz2ghuzQ3ktanLGx8uYkNedpGYIZ10y80M7hKvfG1vY4oj3GO0fDdEa6yL8
4uo1/J4xwrua5e+mWpJHIPOtGZEcNep2tspT/bOuO3zf3grzW3+MNkbUsWWI9He7a5+5yYY4HPNT
pQC2En2ps8TBJR/rib5RNS3ylSpdlyOvw/+WPFKT1eQf+Y/6UqZev3Kq4KgWRLqMnaa8DQ6LGU1U
3THdVayil3nlXEVjPnIYjuM96rmyWsVlHSyreod9ayWEnW4HxdyEmgomyGRji6rZsjLYG4N14evd
QgwNdLyvIF2+6zmDi+B6Rgqdi+rKHl8Qo8NiCAOu3RFMVuZyx6WPqHdvDMC7vLvXLZsccxreE3VE
0U9t7XREgNGuXzikH5AFbkHmVasi4+EZx1taYQlvh/wKpOgZ58QVwRFtcdctwtzhWtfhGAVoFOwe
dd9kXuiJj4NZritX+Qg9L1nqaQb1pBug/dg0rnZ1qvKKrCt4392sZ6/N9ANHwe/cbaCz2jgIL2Ph
ngv0J4thiMnPaE6Z7n672vCXqe9O3rL7kGvbY4bYn2RRcCX24AsE2CTmVXshUS8OeDbCAbFNNkv9
mx41FRGMeXC2IGjHxgjeP7oiU2G++OnExmtDo8AcRHkp5hDaOH9FgXZl4n/MrPrS9McuZWQkk2wH
Wsust65s1yS8nefpRc0mcRR3rbZOecvZHZAchtZzKsvT/AXrYPAjRyFctLkx5jzWhY3XFzOE6NTD
1IcrFFNvjaf9xfYd+9V7rHCIVxARqRr1l151nwjP2P1UMYyAAHZbj74Q0ROc7my6OfYB+9hDU71v
kcN2NMwT8IZTYkyYTz69EecIEYSeo36pUfJVG/raLILXIEIAW0LYpYS8JVb1TYgT6qOq+0X19KI0
rt+ilxjr5loRhFUzQUN3w4K1FJ/mlJ+G0T43Mz8nVcH34EuKf6Hfz26EeViVFN+daO+5594wgoQL
H0XbD9M0nsQ8+wXLn/tJ/OPyLentHMQzoIyXHrv84V+Ko4u7tb7nU7aFBbHQm+KIVGWH+g3Wm+4L
D9+wJ2ZcCc9np6aJT7wUqIei2pGzcScMjQh7WSo3lrKALexnCHTLSyYf1OoLDIhX/FZH1vss38ZH
NQpGFsqyVZBi2upT1TBPqOn0qTS/aPyWYyy2ppa9jYzDgk8tZMhYWPQ8oZ4wBARpZ9sNt4LZfDQR
bLIu5twRm36uMwf76DTZRY8YTjlcYVpLBuTnqLrXIsl/3dT6ESVW1wQJe5Ec+qhvNjCWfqRgkpYR
RWpFIWkA1muYV08nZu1Xeez7c/NettZvnqavKC7ei3rndumzxPnD+lX9KupqmfXBA+2cSzDm9FtW
7TmrkPOPZfgHS3fbeyb8FKAUjTu9Gp1NesQj48ZY0G6UaDAZnjLsd3mc60Zjo9HfBqSfVpfecQcK
f4yjV1m4eDQntALjbwstKy90cMpKvA11/dL2M84HkXZEN9JTtS+QRm7sLHotU0rqKg9eo9T8NWAt
a26wcUH5CRUttNljHUpjcfV0oAV82EPpCYIyNJwgjffuhcUHqK84qVYjwWCImp5RhNJi/loRlGKP
Orp0OUAS0x6WcmB1GXvByQr/eTpbJut/mJ09bEc4IysABuQN6TM9w9MW9RO0/IuwEOxpIP5zptId
8iBcADUvHOuaAJFgpdLvFTknSEhbGtMhzKouGo/yCar7OGS08U6Mel3hnsRySgZ8abyYYfSao1LJ
Yt62vHPFsvFalmv8n2H6oP3QMG8hehAJRZFpIhjV6vCdF+Q+iPRkWJnJo8AnkNneXUGGHqv4rqKm
PDhlulYg7fYm7yCIuHOcdau8nZWWFsC4KOFzp3pWO6YTwFzvzbxM0Uxn3TvpJ2TjpRvxNxoBHJNp
Gle9BVlPJKxSw+arIJBzSXbgn3C8jZboH2Oqv5tl/Vqnkd/zAy4NiZkpSzZQLo5IlDUkTfFHxLiN
703ymSn6Tg/ZCyaqd6SrvA+RQBqhFNCYrNch3FtJ/FE4xa+jRj9dNu61trqEjnzx63ZWj1HR4iTj
sykC9P2iRYzTIb0APrWQDv7A1gC65gUx2qtoy2WOJ0ypbjnYd0KgrIVWmRHLCe5KQKSjjYHVMbgB
ZMe4wn7jXHlj9HQNQxaynoeCP+Fh62W7zYv61RvaZeyAJNXr2bHkUZd4CpQZwzgn4TYqnafi5R9x
nztMRvlRJZ8ua3mtRmAoNOVdTanYOyCGZvHrNTO2ghueS+61qEcMimiBnWZrKytNU0CAFycZC4fc
hZhhAWidSB2eU6E/naG+JYwWa9IV1MRm2FJX2kKx5rxrY8mt8V6lhNnaI7qXDI2Xbmh/CG1oluCr
mewKyVDXDz0yzj5h9DmW7zE5MCjvr3Zo4R9rwjusCwwNbII86ezHCllJLGlNF33cXstQ+Y5GlRWL
dnWs6epZ6UGxV2aZX5IqOQ1teumlCjajWFewokZjvHcaaJDO/Z4SBHBRHO5T2Vwaix67yaajGUJm
ELJ8CVXgePoqLO1/UygkKDdskpFDD9bCtoJmgN7kDgvs1Of2n2fq57Qw3/Swf3OlckRYuUJ+tVKq
6mGxLNdN+ehNCF6MeLOqu9JsIWCT4ks6O1Pmt1GVd1UJt2ynuTJ5amuuIzJkhc5vbOSBj01WY4d0
YsfroXBmVZoqOfO76dEm9U4tGzRP/VYv9xz0d6+n4G9algmiOVZJdalnjFYcQ/FvYUCXxHHgz8pe
dc/96xLrs4mVh1d+pxGSXzO7h2V/jeJgGwzGjTn/Oh8mHyXPyjKEH7UzJ7elqiPHIPvVmvgXPEII
adL6ZPO6MfVpxaj7URGobR7cKr/quIQWEjKS1WOGbMrRJ20Q7XD/Gyne7NSy3yvXOQROsXaRJSLC
3GdWuZH0TREK/aGt/mPuTJbb1tYs/SonPK59EsAGsIGKvHcgEuxJiertCUK2bPR9j6evDzzndplZ
GZWzmjBEkZItEgT+Zq1vXeNyuq+yAuLCEHIZWfms0ysRsO7gaJ7PCQN/243fQyLa77JG82Ycchw/
LRhL1i6PfOKrO8sAxWmZh6yYrtJWxyFhqtcSg9DMzrM5mZdUt59jW9s6oflCNMv3WJqYiPpXFk0U
aiZEwF5YO8rqrdFWjx1//Fhy6jQd7WLTxRntYnl2zzWUFHhLGSl/InnvAKi0EpEuH62szM6qI3ZC
KXrwmcWM+4DKF61bW3GGEi9Tbz5XRfjixyxYVSnBRvBGjf2ecRTqYHXVCHJ6QdGDaaI2wfyiZ4Qc
w/jDb1nopdWTCtttmCPr4tRWrq2o+zlDNN+JsXkNC2msyh5Bj1XBwetisbXj6HmuoQd2s0M2kz1v
m8G/N1RQ78mU21V5yvTeT7MNG9XHeMJENbK5IhonlscakYVRDvp3s9CdO7MM977W+mtWiCb/bVFt
q34rhRmvo7QKn82wC+9RaZ9v9xzQB0/ZA9Pmk7Rm6yzLX0M/Bs92o1owRWRf3O62Pk7rBgwRp680
eFYtLo5cEbIIzF6LXLKMTfGEYFOjg7DaQzw03K2aaVuHwIXb+asddNXB/PuNyznNmzLIgMJ99zPk
O/947PZUrK+oxfolLxqmxJ8/GkwR3/zH/dvDXQjeZoRZH+MwYDZclwfLcrhh8Ufkt3r165yrmihB
PqOUK8G9LPDn5Xmt39IopEg3KmMsDrcbh8Cx/Uiy7jIzYYgaQow5kMtWH3DY/3nzx/eAG6MjGXa3
79++9cdP3O5TDaRrkMe8IKODPf+fH7r9XhmhpZsL4PpUI6NJFTewHX1KY/BKNakvui4/GaJvVJGT
pTAZzk4DhACv02UZe9/1NVLzCs9eT1u26t2xB52EDcZu6xMUGaRYKQtm50dD43Wsjbg8pmj7VzCN
QZU/qYlPNHvLmCvfMg2m9oghajFdMvdMmuN1m4tr5gTT2g9dxH/kB6xVh+Y+bopm0zFtfSQW44co
p4MchgTRCVMql+C0Y0SsyikLXVbNQngoZePjQGbpsY1LJHP8cEQeH/NGMl5me8Pnu8YRxnm1mt7I
MezX0zJomlgrbiMMaduwa7B8zpwnA4YxDSS4cqYhMti5oYElvkg/Gj3DBW1xGmpEx6XoR7flwH62
VHblBWqRgHYyghCF5lAF0H4SK99MpYEEb+GuonGY9mk3DmtGNCgvXMwbY5Q9RQ3unLZkBKU3Kl1X
nHROVNQmR0xtVMYFNCyGKL16T5RenhQpDCdnIpJQ0FMEJAs9INbTLyN7VmVN6r2pmJZZbyN43wdq
KLF10dTRERfOOc9tGv4GhukS+EyGmtlskpHFtiP14DK24Sf8QraQ5rjjuCTXL2LZk7at9gDuy/VK
XMyYqTSgMgwz1rYR58/ivcn1KMT0iLoJbhfvSERMEi+B15ihs7IWmkc9kY06WOqotb29FcTLHkpT
949uoJxNNVjpgWXIDqRHdIylka2dmqxvd3ACkg/YYE0xQjAk/ZS3qe18xIg1pvbEG3YqXb18JW+I
DiUs4n1DsITQMw6VhfZiZ6w+UFL4pZWeYA6iRxomHWMb1hgrmfOdQxnxbhsfGfvmnriwx1rU9nPj
l+upKcLHrhHWs1JoAFsiqDJNu6cqa18CX9xppaclzE3GiC10YYYBphtsADVTHOrCpkY7A5rV1+1i
F+pW9iDK4kV+wtQXZ72Q7nzXJpIvI/PdpqucGOlbkqUcoThlfydL2z6NLsJrw03UVhtSEHJm6aA3
HcUqMpIcWQKbDr9okk1Ws3S25oCCTXPiR1vekkziX5kySXV2wB7QrxNpoo/Wk1/MXI9kpiMc4O6M
YXsbhktuEMnkT52ZGg+z6r3bg3EbvXFsBSc4tl+jfLY+FJt5Dms7ZjPLSDTVCZjzWalemVx/Z7zC
J4sI5vMQxMELKQf5ym5Ktb/dZUEtMFSZtjdxTab1KMhdc5LpWDnDxZkLQmk5d93hM5q+hRTqnDOm
x96I35Dp89Y44/Q+lGAfbYKxjICAW8dC/IKfo07Lq98X2nGQ2pl5QX9MRNwfb1+xBedMhjy6jGL5
0pCL8xLbbxk1UjIbkhqLiFFK18+0Z8kcodu4JMoqiMSpLIL1pNrXA21c7U8r00jzp9tvieHo3e6J
klgwQTvkiQEIj8B39XT7Km+K9I+vhBDmWilE9JNV2JvJRiEqHbZm4F1TLsX58Kro091wuIogiz8X
0eJEDsYbnmxMF1Lb9XphnPtlHTwVc8bpRBDCbs0F4gcEM7gynk2YxoCldP2rGOn+AGhapGQYLoMc
99Wu9frameFbXdjVUVgwWcIFzDLHyR/fKo3aWg+U8OAcUBuvTTXpx9uNJaf8aPZbJxioAwI09m7e
Vfdo44adCIgTHoRRrojEki+5MfFVoEUPTKA7lktAVJhkYwLSX8JQMQpPVbrRY1ZE1hhr3hDiHAqZ
S3u9QOVgpS2E8zmsFs8Bu/H8NLht/Ow7fXjsaixK9fLuKUXz3Ha0bxLZzWpMTbhv2Eh/YB7wV3Ts
1dHt0+UCfPXDNDlr1sBHo1UxZrra3MlmQQ83ttdlSCcGkSO4s/tzphrtmi5R5Iv9uNfs54KEszvR
M7NKSDu1RATRlnYhcOfm3sCpsyss3ouIAVIWRFfNNOxtTVDHXvb2xTTF+GDH+ygaH1Q9G+9dRoUY
tE2/6ioAqanpBuBZSLg20XRsNJ/9fGD16S4qLe1Vk/i22KLMx2o0tW1DhgZB0Ja2IaFUYw2pCcHf
LnQKBmxKDuDba1zVqWc5CSlNVIowKDv/2GQdXHLXYJAVuGG1wX2Iodr1y21Ijf/mDu0mUbJ70h0i
Q8sRO+/t20iriS2WDAnNKn2rhyneznkWbKp45mMXExfE/uEqhnT8kTfOH18E//yd3DYuWe/3165d
oh18HCB46L73/Wij6UWwcpctxc9C/vLqPB93KC/nXdWP4iFoue7XWTl9Rzi7KmaUOejQf7WNqC9m
Jg9WlJvn0WE32JPGtKqwR6yHooIFRyjZFhv2uK41AOQR+3McpiiXTXAxTc26T5O2hAaTOgc/FZVn
MqD+KCgfBrf8LoAd004ucyebSa3DjPbZbkeTFCPGwPFC0CrKmnFn/oFFZZMRjnVQ0pwRb0CYW7FU
JkSxzzT8X227CzoCVZd7fRgTnloXjAQWu+uY1sPGVz1ynrKqT3qE59RyTh2eW9i8En44W++5j8h1
zQa5nnWCdHuxwU5iYNlw5hW0DwQ/S17c3LMEQIu4doqs+3Sj6XPqRPZeOMxschHIR6p0ySkxEedl
5sxI19/kjim83BdMSGig7Drov3fWsJ0WFdbQ4+qq5HBkg6KdM13jxir08+3upCTOIz1ATDnHp9Zn
zdEX9ZPV4GidmNLf7mkzeq0sERTFls+IDrGIxiaBaNssOZRtGK9KaT/7doXYEwsBfjcYzre7cCxC
j80YcDa2SA1JPzjmRQmwt14SBzkbmInaj4bvb+HWp0swzUAWmfYMTXVBFyQ1OEzRbEoXR4VRVqHn
x0DeRtBNJ7yn2YY6qpTjHlgUUdS8CSu/1x1WtpQQ1NZ3ruWjyyO5az30Vr435jJfW3blfEMsDtGm
sZ+VUbWYajS8Qq4V73p+K+qHXTTG3U/fkCD+HNM44bp6G4eqPxq5hUBzluINzf+S7Y4ki+Fj8D4C
5TU0jiMZ2OUVmf8ToITg3fSzaqePDjXpEl3XcGkHEhhqvAzhjrjI6jFkD/eYE+eyaUw/XN++d7vB
4MK6RTPTQ7w8JUBIsDd1h5k/w7lqcS/TsYdPBiII9EG4qam5q2PQsA2hfaUFZguKCiVoX2xI++fY
xG41VO6xCgC5+3nGKdFgXJDP2bxOzUY+dLk1MbXE1sKnxOFipwcmzen4JkHae4rZ6IMBLOIhUYzy
sIzemYPpfFKVtW+9Vhg0/5F9trtxrVlABMa4lG+cShlE8kdc/EF0r2gbp2DpRofgI2wd1qwGRWkd
NWJvSZxeYwAmY0JS4sWiTU8TM+/1oMjNKV2GFwO7mk1LrvEGKqd6CLBD8r9lXUdxUVl5BoLA0Y9q
mInOzbqaBHMg0OwCUOH2KKBrdMib2MCj7E+zBuGB183NVbRpURR/j4wwOLfT9EvPVXo2a7pZ1EAb
y0G9Exfx9OQ3qInFlF1lR6D1lKk9Dj7OwbXqNc44DH7DAWVfLBmYDTBW7EiKTR+MxYXFw7xnGvQE
mKh9AIYgAciwW5g7892lFPzqi+k+9BPQOy32pmbo2r3bKsgK/TSt6c8ITu5UvtNnWW7pn58J4eyA
GucZO2Qd+gzkouJy+6dgosHIVqHc3ApPw+2+xx3+CUrc9NhWdD1tU0XvhpkdO9mXV+UzWG7w3e4q
5ExaNckHt+FqojJ5ZFfDgMUGjNmGww9NTf4OncOHzLPxjBuAxOHM2AQpAaOl1F5FOwS7xPfPych+
k4zVS/mZQV7y2WU/SoojctLFQ2h5kH6Tnx3ooy7GVNIMsDAnVTf30g33bbj2HcIA7yIt3orWIUWO
sJqgwOpkdhRKVls7r0FHhihrz2ZrzbDIp8E+sVLKPEEK6HbQLY/u8EWZqngqx6Hw8Ljm+zFdJiOs
4ieKB0OmuMpjYC1DkFk7pxp72BfC9LCS0I8OvjzT2ZJ1BedulbrEaIOZ34mohJXY6dN5qO3tXFfT
Q6cfgOiis2aIY3TEiaYVWq4inXDxLI0JlBgmVPX4PIYDIqfQDDd13W5msyf6TaNCtrVkcTkX02XZ
suSafDEWaWfZsyoMgeRDCnkozYhhI8oaHOuiOdY1MtcmzZ31PA36jvKEAb4T3ddhzSlKW6y8CT4X
VbsRCGDEkIpZ7WmsieLJJYlpUdN4uqtHaxDpjCJAvayrKVHemIfjWRYJ2AgyZriWWOrqJu45KyiT
jbIkNHtGIZqP45YleHyS/tAgelik+uBP3iRcNKM00rNqmxTdGPuoSqXq0FgOBoFZHtzIfGyBc5xv
N0q5yRFUuHkcaU27jgbCRM24sl348xqym7VW4KdpM4ePIuFFmSpPpR3VTzXHXL/ofopaIHOA37Tm
qhp7KXaQD65sfVZshrynbWsxyrR5PKDpSDf4jnRveP4kbF5e/O61SRgReYXZhF9hRn7VATisQC1F
3lCF+bOcQaoYsTFvJ5tEu9KpjpPefu99/G9FwwUzW25MTh2iT3hzBAkcgRZiqU3sZstKFkSBm2mv
kWrVmZWvc7ZVmq3arHfX8AnrE01IfRIyc7zQJmyMrKP8cXRZnWhcRazlrFr0uD5uv/N2Y5bGN3bA
JaEjnHqBXBOEkR7TeBYI1mlNhzGyj+TgbGakBV4gmmFddw0ful4bj5hXoZKUWzHYyTk3NsQWvdYy
e6XqiZ61Qjl3qsCQPaCM61zJdH3uoqs7hMbWiozhOGXFATM3dPNKV/gA0xltnaSy1p15H8ejf4Yi
+jXo5QhhqW32jEDUW2hMZwI0FhHojERUz08VHggqp/l6uynNzmZ2HV7awYyuBX5stksP0dRlD9Ja
Z4Et97ILvvWTzM63G0ROWBLIFMMDjjqe2J1xk8d00Vgss53d+q+8ismJKgkkLCXKXYEMd5ir/JKk
xbgNIR2tZr0MHyJTm/d2zVHX21edo/s1Rha8gnTDDg2fzibJsTRUI2BlM2tBvjsZ/xzupS16FPOC
ZRFtMVmPwWQeowA9qlGMrBeRGd9X3wsGgee6IV7dlgCQEksG21Lp7b4bSbPgJWWSnrSe22pPHU62
jfTHYStJvNyUef2eqSzECVqjkQzji9VW1JXJnW8mwSUYzFeNFCJPHwXjq1GvLmiDkkM4bRNdGnsz
ZyKLdqLe5lFveIWd/OAYyw4mc2JmyC++IBi2G3H1av3M2dFMDuaMOroJpb0iBw6JhqriLQ5X62Bo
RuyB+MjWANwMlpfu9C7r+AXiY78fR7FwIwZsnjgXOsAvZyud30czKalppmbtq4wYTAeAAdr3Crts
d2Rup19nZbmHoS4fg56IV2Ma7a0bOGdcNMNJjKLZE9SDaU76AmI2J8/S6YMdepJkVeHZFoUYrllT
vRgRhK4Ua/1GSS4Bk4EYGm8JNksdJEUey8PUJyWEN218bXv3rudyvW4paryRa+qDMMtqVYYui11V
/8SRNTz69oSSIYrK+b4Zu003UzHlqUlniKuiJV7LMxz11UYee4+hjLSjzutiaCbMfw7gRdWdqvt6
E2GFDsqwOSCsmN1oP0AmvdPEGcL7MRuoxoyhgGhovgsf0ygiryWSKYZXjJRlhRZAu1ZutuQh+s19
VKeMd5MCUs5A+ElfOI+koxA6xO4btoaBCM1W7olQdjZ57CIQxsnwNKPGradLnsf6VbLyhMCQnnRS
fmQl9JNVFe/ARaNt0BVbJGAEqfb6udIaXiJwpFe8fPdWc98FgPGbFob91PT3gX2f2Qhgx9jEpeFD
PUEV2XpiidMFSyOOOtOkIjvdTmpu2x2Hagbnu1QIVb5kL9Cv7cCePLXZlJ2U+wnmMT7e7oxdSQKV
Zm60EaorPeAx4njeR1aj9mkmf/Q+brHK0b3ORg8ds35YDY4It9Ss1RnNr3uXZqj2lyjcsNZbJFwA
EHQGLPs8Q5IxZPF8F40yehcmZZKIOcLxZ+SPfR6sKaXFD1Nb5XPuHlKwyn/M6oSbu3t77s8GiC6E
zZB1USHxPpVstBbszWy09vcaapnRydO4wJ9kIq9VP3yzKyYLRWgGHqNg1C6SoUO8LzpSB8qlciND
fcXScF47fZWvMwTQWBPWfixgKYVjuBEDR3BGYH035CuWhwM2dBfRZrNX8RR5Oc7bOD5lTO6u9B4h
gBNVeEgUuLKxjSHyfnJPQ1GSptguQr2kPYzanB01F+Xd7fpMVPZ2UFIysai5uEbJuG37EjLjNAx7
5bAQaHxVojKz83euHCfJPpvtX3rUlou6ZJu9shWZypHRyyOqIlZECSoAkVqoZmrD2jOYe9DjurvI
VuDMSsuAVo0MSuzPjefaLTmmGVTt0OixE4l1wvjtUGQF2LMXNQdb8F3VQ9u1ESPZ7HGkrYLwR3hx
lTBF9/NkM2UldtiwndBvVTBSY78IVl2fvLVjwjSwBh4XAahMC1Y3KW4yZrS424YMdR4To31QU99F
9KAY5dlKAgy6d0V/Zf9c7CMnfA4C1NiN7zP2q8x970dgsSbmFSLNCmxKYQtsqjqiHtahoesPjlE6
hw6l46ZPHbmu4jz2WhLcD4hJsFX0rQkUkyyFzkJPMobzhSFh/DCwPR0NeqkxALYHTOe+yMdu3y/X
j3bsD05ZM2D3HfTDjkZSyPIWOvFs74hX2sxp0B717ONWwgzqeR6ASRtjtiXTZ9fZk9qoIZdblvDI
v/3sMy6B9U6a+wSgA5KdKvYlxZ2uJqwJMw59VigN52PyF/18AeLvxsghTgo3/gaseOiZlYsWG8HO
2tYL9z6g8j2ZUbCpeyM8DZBLMExOFg2CC5B2GXgrl25o0FP/LPq9rdFud3h81ygVpuN0GsPSfdCm
n3w+JjwY5dlRoX1kvIgDzSLUtAUq4bHyw3TFADoAwNLt45rV/22OGJQsapq8+yrRCtv+mJ9DgziO
P250Na7HFr3QbE2XrHa7ve06+jlwtY9swJ1hshqHRNUq3pnC3+s1iDCD5cR9SSfO9ZahrY7lHYAN
Ide3cosKrN3HNoIWJyCSOQpY47AYafeCrc6diAitg7uN3kzRIC+XaaneuqqcToY9Xg1Bmiva+Hql
qtK8sHg1L52EC07CK5MP+CzbZibcx06H6iFfKEZz9ojubTzdzm2Y6iyporsvv/3bX//9336M/zv4
WUB8YK+TN3/9d+7/KMiZiIKw/Q93/7r9WVw+sp/N7af+/qx//Zm/np82z//tE3beo/cfn7D8N/7+
C/ln//xvrT/aj3+54+WwVKdr97OeHn82aHpv/zh/wPLM/9cHf/t5+y3PU/nzL19+FF1Oo/74k4yM
/MufD+0///IFE8XtFfrjBVp+/58PLi/BX77sm/rjZ/qffuAnSuu/fJHW77ZjSnSKOh42tn7Ol9+G
n7dHzN8NW5m6ZihHGprU5ZffcH63IT8kf8d/6bhK2vyAqWz7y29N0S0PGe7vpqvbpqa5mmsa0pFf
/vaH/8s794938recQreIKJf/8oVS5ctv5R/v8PKXKUNpSPCVq1umoaTjWiaP//h4jPKAp+v/izAo
xELML1ZCt0sMv1XfPYeTMB5FgCHFF1qPjUaXTrHSB7YrXj316tQHFezt0WhxHZolOWZyGFu0R4SD
TgnYX7PUxu+OjMSukzpnzQi6mkwBdq7j2GcCV1HwMvVx471B9XnQSp08wnYyXaZFflF+NfUhxycw
lg3lCGkbfOBm/5c2odDyesrseFvAXsXMQy8s1mVMxBAsRuWssUnrCNKJ3YErnj+UTPrXgFnBBsRI
J200lHtenfhDonP/yJZNkSd7ERxbNzEPM9EQh8SAhoH4J6OOlz1atc00+NNXMDGQTn0WHV5lj/33
kUqAYMU+r7Od1VswW0hItP0NAQpot2WMJQgB81DIXy7pztk61O0I1lwIT/wERZ2EoGDOODURlwUX
OoQ4BH19grq5yZwyatnPtEG2smdLpNuQUGBr37eipu6Yp9jTA20+awRErfljhscAJR+hmXbzw7F0
dOI+LO+iHusdu7WUllYPl3Qn/IkOjoSVO07xSoZDTtUFvNGw3YSWDtzLHI4GkncdA0ieh72/jtzW
fSXIRbtPEX2Rx43HuMCn1i50gsH4FMkET7ImqfiuqnSsm23prOsS90FHRDF2iL6rv5ZJL/U7zWJ5
uEqTxHjMk1gD118YB6WRFasPplwbKWRsh9L4haWVtZ1xQ3BLsj0VByfRUx0yQoxsGSDWCJp200/j
jvIcbmB4w24+M4X5iTzgV5uJe1hPAM/SAIwoHeudPtE3x8J+bObwEa4cBNXMf+OQ/Ily5VS1Rbzt
XVBdsSm+pxmbIcPAFxjayBrqGKZGwXgMUxrD+Ln2JLNRKFeR2smBwa7LErsLsh5Zu8KmooPO1JrO
eZzHTmyrKk62jZZVV6S16j5H28b7gDWWeIcA9TtEreGMsN+4soqNmNeXDDxa7WQzkXkqnfYxz0xy
hGEQX7HB9ydb2j8bvAaER3UBphujPaHSKI9TGnFxCfuREULG2KHMMCwKg9fWaZdgO9f6kRQlz0gU
cciSK7GMkR0EXfCWR7h78QB8OgUQxjiVw5pzGH4zM/nuj+WbhPW9gVd9YgeECro2c2wnwLC7/FnL
pwR1vsHgycYRn4ymvY9H+na916xDEShQl4xc7mzXMjCTkA0lewQ/FSo67hL1qXpjY2XqojXji496
IVa89mlMeD1hEL7gacKtPxo7tNfUoKdl7GzT5xL3Mj84OXG0OVuOuyFVyeNgEyGN3/otMK1HQyuL
TciVeOPYNfHJIzTnxCIg0BkjyfIZm5XmMkFJc4OBa+5/7bN0n2KTX1lKF3dWZH/PEusjZ0O6ZgaJ
bnqm+iHeXnuyHFDUUFReLX8J39NJjsZ/lu4MWuB1meDdnUlAuhuaWJziNAwWU5zcass5oqRvo4J0
CetCQYZ7ZYzOGspjCnS/fCTOBycoIQIbQEo6n+pKrFysKZtQtnQIkX1vVBbD32Gq3/q2GO+LOGpo
xpN3GGED/ADcvA6HdeLpxvgNmm690RumO6UThbQmkrOWQ2FG9RuQAtwzV7tr8OfjpE9ISo4LFLBx
WVUedUl3FwXqa2b0rLzTGTm5b6s1Z8DqOPgFQ3gjn7kOoVfO4iw5k8ELATMnoJh3LMfr1+vrLI7g
PBEOiGlpkXXcfExiAsqkGhJQK4NlYFWBDcxn0z53QZT9UqLLj5bduJ860Z4caaxgkOaBMiOn8txm
ZBgLmT/F0xLbq7qL0cEJZFqtHoWowdkWJpF6KtNXYWF+LTvQLaIMgXQSDcInoZNrt4qDfU4RjLnN
hoUKXhR7d1PYHlJLhaDY+BFN8KfTBZCCtqvbJFW6KHztJ+pOZjyGNpI83d7z2eTIUQwR2k77TvZk
gIQ1aI3NALwjqyaPZuzJx+Tl0DSxA9gJ675L72cN8tzFd8+zS9GLU7EmkPx7i8c3Jfcl/kFmAWog
C/5PoTf3uqs2lfmrND6K+dKVb10BC9yqnA2ugWhltNvEVlTgTQvorFjXqdqVSfdSds0ZUqlD4BOe
Jvfs1E8j6I2hO83uU02tWr1ODMDrqyRHg/c+KJ6yLvBmQtGZ/l80U8fXxkWV/W2MDAWBHSQMRPqh
pa2IM6jsQxg8D/hFTpaNCJ5M5sLzR6a/olVALttfELl+BVb+wrQC0S+O4aYQ58DXrrZ77csfDIc0
KkorxdIPBqtvfzj6UorhsEHPSZAPXJXknOb98poIHKDAXOH/7aucuRGGo7w5GtGTSEg6HcZdItlD
TxViuqMVLw4Odibo5JvgY0lpMVARAWK/7+Dxknq7tdzvQTWdtCjbmDUixHz59ctnW+Im7TmLZ8a8
CawMrZv8lmKzCRUp8RQ2nXy0B7y2+cXF68TfJdrqIdOci1Fc3bnYWbLfGvqnYQ3Rqim5mSBnNICX
dQImRiS6Er62Xa4QS7Ubpza3qCl25Yhyj9WI1hG9DNh3rw2cfhh4HVsN9nDynlg/q34XO/gZH0Lz
W4Zoq+YdnIf3khBDPpi4VpfWbnD2MY3n+JGIb/PE66feXPegj75XYDbS9ecJe3dUbqNIeU25Z31v
dfddzJ45uqCXuptw8keFSXDCa1tdenYRLUBjieZtuLCOPuuN/o3OG67fN1PTV3Zq4Lqo3gJHcGKF
y6MM847vQfB0KBBF+gLdcK0ZxUnvy72Inwrnq0lEk8/Zy181buye42Bkgx6GOHvn45BhEEazGb6W
8oSs8M7WzdVCVO3Y9DF7nvtdKJ4M09jhWFuT7V7qB/KxEPcU2HcD7LHOJYrM+1lvvHlMONbyZyLB
DvnQXK1pSdRFnj6ZwSnQM3qkBC1ZpHlkE9wjoD6OSj0ZbfxAYfXsSK5Ijp++1F36OJTiSTXRqZlN
muJ8I4MMvUgRW88CYgYnNC3wRtt5yo34tTXsaKtNfFh0ataVJnnpW9dLVMT/pvQPWs24xfC7XZBE
DxkOHFuUXkRTiqR7WgJjP5mQstc2MT5BhWExnhGq6wjlGXpECVVPZrdG1LoAc1E7TQNJg6tIaOpq
5TbjAbr5SJJeAgkFxgQQz0nXaupMAqkwtQM0xA2+woxuXptWqw/kSLXrQNbG3o31Xjwz7bSMDWnU
b6LS54qBJJh0iNYDwc+hAgLn1t1PAXuT7F4XGBEBAZnTPsBCy3s+84U9w5hzB8J08mx4Gh1gYzgu
fV3zvXwws2AXZGnINWWq2WBvzYgA+FXpynlg/FK4ZMW5vkJEng3HYQiczlO+K8LXLGQcS2hGbTkY
bY0ORduqwaBprIkBEnit07R75to8XVThDrEn6KWS1f+8yf2v2tN/7k7/r13w/489rKH/tz1s/VH9
Swe7PP2PDtZ0frd119WUXNpETbo88mcH6/zuIvSVjqPZumVIk+bxbx2s+l0qRzOXtlYZmtJobv/R
wfJ0DNgQAVzXpov9n3Swkp74X1tYemQTybRjSEV7q0t9efyfWtiUdOcBOUq+xt60ak3ff+ibcSNY
EpxnpwOQVacQXYgWm+A6iZGdirrSr5aeXZvJMygNMmt056i6sLjvSVLZaDKW+8AyLBwJsL9Sq6OK
iH2ygAfFgs3P96o1oUqbWvXo4j9iihiZn0znJgwAP01MBqDT+peaDTqqVtXCHke5PE/deN8Emr3K
kPI8tVNxn2bTZfaD7r01aualOtcv3Q4vwXwfSV0/cO20dy7nwplgca8snPhotCZLeRCFF2Ilt3ok
0ZElmBdyFzu21Uhgqj7nA4JvxYag5vglg7solBt/9lkHs0az3tLaPxYwqxn2tWyE4G8+6iIMHiVi
Sw8pFoGcbpOA5J5eSDHrDyq3a68GgvXRN/skcq1vghDiNYb3FzuI64Xfk16tLn3Sx8Q4dugBtqxb
6hUuzOxaLQ/a9ace6gaK5s48GHah4cGBLR7AV4Y+an8tejInTS6eEGf0Q8hh5SU+6jdFlMG+bHIb
gbC5y20H3YaQusdid/DyWlmcle0SYEVfwnnGS6Vbm7EOqodwtoidSWwyyHOYhUj2OcmguGL60tIa
/+0mDo320OtMuLM6r7ZRiOZr4r+OlUk1B0LFNDrzBE2dVnG3mpsDV7+vfZx2S3gxF16ThStKR3fL
2U8/OHnyaUTzcJ1NDKjY/6M9eFmGeMv3fN/4JUL0QYyJJG7vmJmwPl7JQngi3pIY707ACuHXPGJf
Qf8GA3AnbPIRxjRNvEEN/R0nyPqCaPJJD0D7M8qayW5ndpq65snggFvMG5WHzh2p8LIjYVrirIYi
bniVMQjfbowEP/v/4eo8ltsGtCT6RahCDlvmLFIiFbxB2bKNnDO+fs7lmxlPzYY2g2mRIoEbuk/n
dlviOZQWPYjae+Xa/qs6fruj1txH2Oyz7UxvGqgYxit0p55Vk1OuXLCm2y/YGbqNVxQBYpreOw8G
YpUpj/1NgCv8PMUOvquk3GBrHY5uEPz3Beg3vi8TGoYoHbZan0WCl5kRX6NVt2hH8vKjFg27Lmr2
TnTtsSjcEfW+cRhRtnS6dBaig2d6giKexfByFpU8pG2qR4Tzrijoc9HSh6Kqr0RfX4nSnhVOTYOO
+l5Dhm+IHj/Qjwze0E6KUh++j7LFArUpEfGXOhkwCpqJqSlxprhturXNYkRXZPcrG6WWh0mZTEqe
CIOAIU6BePSOhXgHCFU4jeImUMVX0IvDALbOCiF6ePLFfcBioQe6hiOBYvSgYFHoxauQiGvBFf8C
p3ukUuJpgJo2EVLk3QJ/YhcV6IDUYsTjuG5jKpsFaHvgpLw9zMC0N4RLJLhSgYqTohVPRYS5wk6/
e/FaDOK6oAGV1rXfkpqAMO/pzRCXRhohF8K1oWHfCMXH4Yqjg2TAjY7FQxWvB+TMFUSV7G0SH4jM
VRjUr5mEV6v8aRZJkccdCMSjqq1HsZN04izJxWPyf+6KxKXyvB544kvBoPLvpuftiTziedt/nmwS
n4uLn2NvR2VxeF7AIuvRrlcEy4tbphZnTFBhmXn+rUtA7mNYM9813fHWWqritJHH9Q5Fw8Kbb734
cQYx7lhi9ynEvRNOYtz5d/15t/60+DjyoOc9zwtFvEAqpqAZcxCKVXP9777nQ7v5C7o4G4JpnrY9
O4i3Sg+h21GygfzAmxT6nfemM2sp1T1yA1g14mdyG84ZlgGun7c2uBtFVm4nNehWz6uz9Xf2POuM
i/YMeKnD1xuRq3fvy/wMYo/IPLmGVwmSkb4tCmLUwQ+Z8NTwWVkYrixxXhniwWowY6XiyppQfi4T
cWqhyX8N2E1tanFxhdi5spA5KYjXF0WcXiQbuRciRYAuRXdT3GAk06NqwCBGtg2876l5V8U7ZmMi
a8RNFomvzMVgZonTLMZyJrqBhYsJrRE3miq+NE0caqNzs9EhE1hNc4WDrXHwsqHlRP8XPubevGcx
WTqY3jpxvzmNcq2xw1EILFzscTk2OSgsGGfEOdfvwJt+yg6bp8FZF2Gxy8Vr5xQrC+sddlAehBkP
MPirhjlvwKTXRGB99YSyNO3fEwMfHzKOX3zBHwkGv0yz7zQSwO/ce4cBcExwAppYAvNiurlYBLGz
IKBCfVViHozI6Fh0r0pRM6DgLKUazBKq7NO11M8x1lgFLysHc5TaXHDScE7+tAkCXKKefEnb+qb1
zi1g9lyGFWlbJTjdFpwu5FIsjynWx0g8kHib/9hSsGCOpAs38NIrvxkRJgsPA6WKkbLi29feLdaD
DiZLYkZ+EFUtblKAO+JExDGMJzPCnGlj0gS8hA5rZocqagXrlvbKLsjHK7vb1xSdpF/8arB8ytMY
YgHVoTWLJxSb4joWl2gtflGgcC+eWZ6I7Fnh+CV42u5eDQxtGE01DKctxlOr1u4pRtSUZe2MMTXF
oDoeUZKDsuP3Iu5VBxuriZ21x9aqMmpLqmiHDO0VUcwtSA7kzf709ZmTctFfM/M+A5lYdMp0t7HN
BlV5x6CEtJTIbWy1zIrfU2y2PnZbgjv+pvZASfPaYMYFaHuIxJ3L1sICj43JJ8S62+prnMrrHkOv
Jc5elPLEl+FoSjH9Rph/mUczn8EO3GELnrEHOzyqbfINzsk7s5yXfsTKgo04cMi8S44uJuMZszG5
F7syUH4NmJBtgOmMLWesyT4WZUfFq4xu8k8AzsgRF7Nl8iB73sGF+4w58TGQ36kd4yO7hbTV4Gci
qn6he9PfEe6OzXYZeA5geIb5n4SpcFyBzKrhummMp3BUXfee/pXzDqpYsCOs2ApD4Ua82aO4tA1W
8pbhAcdldFXtusxYzsO47DB3NxNfLR+7d4Ht28b+rWEDB1v/qYsv3BOHOEYp8YuznCfm0cdCjpUc
GaKJME785YHPmckQz3ks7nMfG3qOHR0Ayi7Bnu6LTz0Ux3oaEgs7p+/ZgNmM0A9xts/icSfBYVw4
JMmK+70QHzxI2mWJMb4Wh7yNtMDHMt+Kd34UF70nfvpSnPU9Yw5x2jfiuR9bcd+LDx9j9vCmY83v
sOi7WPULLPv4W7+mgLGz9UAE9ACvPC5KLP4JVn/SUZOFifk/EgoAkF4PQEn0ZQohQAcVkMXUrpAD
BmEI1IxSLaACM3ABVH9fvQNsAOgAtEMS8MAQ9OAIBotPvAqgwBRSgSfMAhV4wQDEoBCaQQPWwANv
oAnnoIC1L9yDUQgIubAQIFWvASRcwGDmdOjZtws2IQKfEAtHgap6mQFWyEIIC6YFa2HqGOoAX9CB
MFhCY6CCBXEihAY+dpjvkzsp78xnYDjgdu+WmXAdcgAPFqCHCeADHgeifoUB4QKDmIQKUYCHYPqI
24p/Wgk5QgchUYCSqIQpAU6I5QyQCaFNdMKdoBw46RYOHiFS0BW91R+4OPjNAKzAoofbVBgWLjAL
W6gW6OWlcP8dg7sYhXuRCAGjdJnx+fh6IsrOCEhGJLSMWa8+oD+sY8bStQQk5l8qcA014h2YhLcR
lHzYAHCkgDgsIXL0wubwgHTowDpMoB3yXBUQj1JoHmBiHwp4j0E4HxGzToLjf7Y9BJBQ118MkCC5
sEFaICEdsBCQUtsReMgMRCSYoInYYEUmBMQZPUINbsQDO0IaVA1VmzMRPJJMyCRJdzdb+8uYx8cs
5JIBhEkLymQGaZIJ28TsqksUjn9KoZ5glLkXYFA8cCiBzP/UKPqIo33Ux5+A4x/kKfzpY/21JYXY
Fa7KYGcA262HDXAlQxI8CoFFExSLMFlq4CyzG2x95n4e0BaUPIAT7Gv1GQbmjuH1Dn4Uv25QL75t
ngbQLxpuhhoUDDK/RQMaxhFGDAf6RahDjSmEH6MLScbnmz3vOPW/z2BmAodC3fmDGf6HC0l5gWJc
7eAyjXxZPHO4A1vnbXAu2MhOTqg+InA26FRWSp2u7Nn9SOL4N0LaV1Npf8+bdjBfPa3alz2Ma2su
45VXo6ML0SHpeo970ln5LULlBu2oAWLHArXDcWXndJDQhcHTAeMJsU9i9ChWcARXQhBKom++H9kq
BePjCs/HB+yzcITx0zn2rQP6g231l6JCAYLBR0AkYCC+iKkULHwHJ7BBFvigwhp+pL5VLqo5WraV
9beC38DWej/X3soAQKQBIqqFSBRZ5a8gueVCKvKEWUTn+yiBGM3AjIQgRFTO9zhXt6BlE6Vdhig9
D4N9znQYo2UAM7W858lJzbRbZ9Hv69UUAFDlzEIiJr8UYgnjUPloZM5AKvqCRB/ck3HyST9FevVf
39PfjT5c66F+nAeFGTxvtY5IKonbW5uGu8nFCNKFSHphjQF9MoE/Vaq7Z5J7Jr78dQQO1USXDlSU
BzKqTpod58Yx248FuzjFPFnsMcgoP9V9f7WnxzyS+ShPaBQuNMXaepjaDxNMleXEV2w4ext8lU6X
OoGzavpdJnSrcFRpxABe9UK+aotDL5oeX5hYo9CxKixLjndvxYoFPCtTPz1QWpnu/gIKfZ5AbBWc
ahYx0C2XeXhuE3PB8SOYoz9Mfr44x8HmmeB1VYC7QCaeVUBejRC9DGF7hUL5qsB9TWC/rEQ56WDA
HHBg+ZMLJoSwEFRYK8ww4jGOMRAxB5hYC1QsFbqYBWaMuSeDcbhj/qze2rpmQF2/5N6AGd5BScTq
7NUCWlYLvazL2tcpWUVAzdLkzvaeVhPYWS3Us/jJPwOERs4bRDRhozGP5WQALm0Em1bIwNRRb72R
WS/Q0r84v5Q8ZD20fbtCnLLt3IkokSJYW08qm/DZIiG1za852La+Nu9+8ewD26V6GIO5PSEUAiei
R8FHM9UGS/HgPCQxZry51pdzlf1WFvnkmKtSuHFBlWyoqtkkct7bpgF0ub6HM0fOaL4Op+yMXqrc
TFb3oQGlQ30XLqLt6Kv9STfWk5shLANiNwvNLjBift2IQXemm51V4leZTdaf9aAbK2DBzLWNDaTf
kyOcPB9gXgg4L/CaFeSJixGFJI6rZF0oyvzCFGBpAd0zhb4Xg+HrhcdXCZmvn2D0eULr0/Ls2gq/
LxOSH0vv96rSy3cPyJ8N7K8T6l8E/q8RDqAMUBLAgERCTWtFWIGTUAMj4QfOQhLUWNyyybAvmVAG
VeENFg7kwVAYhEEOjVATLqEthMIeVGEqzMIi+WbemMliGJ4WWEML4+Z7CegQa3G46IV9mAoF0VV+
xFacM8CMNx330VVBTOxBJ2bCUIyFprhvhKzo2zAWGV7cORUnoBe1ivQWFPZalKbXFkV5HTMzU4JI
ZYyUZmxbOsIz4e4EdTJtUujCVbVshfZYDvVDaUPwVMAHqhsaZ/BSwoc05KVa1PuDXzcLILJYDtG2
sq9IdmpdvaR+O65bp/ihlTYQYnxUBNfAAx1BO7DxLMh5Ii+l6pOfig8TyvytNQy1Isuo9w0JaQh7
uk1jF2tdadaREDA1YWHaQDFD2So75gyAfOzJ4qNvGizKIL0x7nWn6adCMVUcLQ72ntFiS/iuK5qK
J8FaRyA5a2FzajjSC6F1TsLtrIXgOQjL0wTqOQndM0Dtq1pds28+U5gvmKyUP33UrxidUSv62qUV
Uigq0BOSeGBBMEQ1YKKlUEUDWM6bRkijrFjYagl9VO2SawOOdBQuqSOE0gRUqZ4n5Uol3ZUhEoMm
cKaQYvNlLIBTIZ3yZf5RhRrKA5dGMzBdarchPSuWra6GmLRFy/D/0ixOMoJ59YSn2glZ1QaxWoJa
NYW52mUHrx4I4f2pF266UeKGFOou+vCE1mqCbYWEOK8jIblWNVOqXuiunnBe06g/sHUq4NuT4C0s
WBgqDDCGkUSr3NtYQozFz54sQvNqsg04MdXgwPXEy4bdthTgrKf1p8lv+aR5w+fgzmRrN3goKGO8
PPsdoCFbJvBr7arZQ+bhVDYZcD1A3JK1yUcvuxjCvtWB4IKFgYYrXFzNQssFJ9cDmJsDzlWFoGsK
S7cCqjsl0HWdkmWt8Ha97hoJf9cWEm/naF/ERP/QPmbdhdOrE2g0xy2oK8K42e6R4tZeragPNi3q
G2zbpgNT0P9p6tQsrdCAAS+UtBQQgjFSHp1geCRjsSX6CmadDtcfZfaiBmxJvUWeQwVxGKEveL3q
uwoic9GQrHggl5AzNZkVdhwuYdfPq7GDYWx04KTwLVeA6EAcxykyVxRzKnaZeYSBrOnNqytU5ED4
yD30OfgoDKotL/spdkP6BBVUhc3RIdESGbUMe4+t/Bq2sI1zPr/lk8e8+0S+KwnElNIee0FnCL/Q
xlvrWFjOiHSVBbScaq0Beu7K8n1Gt0S5hkY3nDp+7N5GGGxX76qmHHJ/kwo3mj/dERte1STZQsv1
n3XTveUdrGniApm9ZfQIgwe2YmbzKPl4L3Gnf7Q2NnvwiNKnvnQJafVLXivoZaFbzwGc6wTgde3U
t7KHt58joRIitpKMfwwQ2R2obAKWz0H2WaFXbCwOr0lfTStaiKIPr17pvrr99N4YhypeOMLh5tV9
tJkfr5Kxs1ZK1X5mQ8Zex+wpK4TkbdKkO8L2dhASkgIFTWyEg6ywl8V//BjbOt+CPSwBR7c3u9MQ
7KikmZM0fJpjnaMJZCJoieDFqaigBgpx3AM9XoIgb6BWAyTPAZPD1tznnnnmLLHD7r7JTHPlY6PT
YVx7PY42rDtx/zaiHSM9cxuA/9eBUxv2VCxaEmFrDgSt7/2dUoVhKCjVRj3XUBMc94cCL55Fyfeg
oFbj+IdbvD2byXBNBqJYjNfZJy8jCy4R2jb5ewa2PQHfjnz17INzT0uw7j4+Ag/QO/XRmOJuz2ww
vuRuO9qxUqz3ATx8R/0FLJ7GmCRQ6xcKfsB7qXNpwconYMEiOOz4YzY2uwSdPYQdqjJqXFQVtF/D
eKGwP8mP5sBuj3h9VmJczbS8aJDRq9K6MdtcxHwh23jgEFKQXh9xcPDT0Vx0cPOVhgGVcWOOwSKj
2dmh+aFGNoNUrfiBG/U4wdivYO03MPcboyFiXqWiWGN9Ovem9cb07XuG1K+Pt4q5HsE1+8FleSLv
wqxUdxfCv+HqyBGtPXoRzyF1hhwARwIBMGLkEhBAjE280EzkNBnpAQYpArbECRTwNxL8XMzROcPa
V9xyZPNx1iaHAJTRoerJbSafwCenoCKvwKa8mifocf0r6WED0EIUo/qL/HcNaQdpMV1L0g84OkEQ
e83JROglHCHiBcEmpUElN4Fh78UmR0GhRFLIVSglYGHO3AlbGxb+8idEpa8MOM/UTxrrrNLYd4N0
8hLYYPRs/3XzC92DRIkSbQEYHuCFsnEcfCz1D2Bpex/cjEMWhEkmBLRVPHQjAwofwALUW3cVSYTE
KGESJB3SEHr7jNivhUbehCfBE5Z5CQy6J+juuKuuaR9v1Nnej1p8jqZVT0ee8balpFmYpFr05h5J
0jtyzx2nkvvwzqpwrxrENPCBKqp+73faVWE1VZGXUaO9y+zVGIzngjQNVpZrGwKwScqGQ9rG7JG6
MQzb0Yx3iMrifDzWGbkl9fw95soV18NFJbujcq8qSR5WNHzRwa17naNmWJ6xTx4RucK+w1uLP0Cz
whzuCYb6EOmrWQHIYUvwAh/gysL7iFQU/+JRJ1ykIGQkEf5vRexI12n7QHJIJDOGyL8LI86DM88r
nGYcUc1zieszSIZLViJz1Ekn4mi9DfLAIIVZOQHRecvA5ROFggHppks2imb3L6ExC/5uOxv1K24Y
yWTwmE2YwKKw+2CycjdEWh0zolfCoL+aSfzdT86LbwW32UreBoy4Y2DeMqJbVJsMF4cwl5FQF5Vw
FwwrtNHV2VdL2ALa2SqG79CoLhotNof/b2+qd4nnfCVW9Zlq2inlZwr5wJVBd867+ErSE8j3/hfh
uxypycS2hVk7HibWbk2VvlIQQ8d4IQBlVXM2dkNUTROH3Q4ucgzqINzxhbxLDFBSb1D8HIORPX3V
HSy9/eFH8yEiUiusuxW6aS/Ef5uylGUozVdrNanOezyoR/k5bA6tNjWkCtIGPVKgDRuTaB6NiB6H
qJ6GyJ5W+fII8EmN6jTMnxx4L5oXPGpHuxV4zsgK2QlkBN4eJxACgXqCgcDAMgOal1obHfVhuAdO
8GbbfPSrSLsD4cYWDEJd/+rGlrmkj8osb+Ot6ynfvNBWsonKUTlKTI1GaFFYZiciTid33pp9+WY6
A2IxAng6CTtCyTOMzS95XGcPoJiKG3PIi2ceMslKyjNSkxKJT4pZFXeHmVClDGeuOzgfKmFLjVvc
J8KXHCZ9TEUlkSkkmgmH8U7exWQARlGipPabZU2Q21wT3Eu0U5/eNYKe5CdUO+PAgPOFxvqDUmnl
eNHJLe0dbXGzxKZNRFRLx0OIVEyYVJMR00EQlW5QiriXtHPupmUfnZYMH3P+SQ4T6viofOuV5ApS
ZYk3Z4+97KzXzk3X7DePpPNFq5FXigwdZMoUwjNN4l+9NlzRHp1sScWqJR9LA54reVlss7w17AWi
WgjTShPPWxZQW5xQJ9+A2qVQzb+qJHAFLllcafUx9mjZyxrMdYpITMuvjeq0S7OOSKKy44PmugsE
lRoNuoZLGIUz7q7v1sHi1GnMyMmA8oGhQXwzt40khqEeCVZzOvxAfAa08Sk7iOJriyybiZiL6K3N
6p2fNDcoSMlDkWSyVjLKsDC7tEXkluWSYMam8OzH11Qn2ayQjLOSsDMkVu9NRRkPlQQ+LViWlmA0
eIP6YZastLDKCYbQ1qODELniLIGInWS1XDLW2lJs3sSuOSzhwYh7n4MEsjkks7VEtDVjQKK693eW
7DacLKK4HxnaFx8NBeEqcZgrqES+ZRXZb8PAhSV5cAXBcMjYxlUZFt+ldk8iAkGNppRoi+7NJVTO
l3S5SXLmkMp/A6fZGnGFMHfmDckklY4EZZNdBO058sZZkusiybBLnABtfIEUO5aEu56oO7Q38Jsm
0u8Eb0vy6qmRXLxRJSHPx6m2rPBzQJKrWQZ0JOPl6XRKKjg4vsUGetA+BnbwpyijG6bq5w05BTO4
LM3YFfjtdwaT6ZrgPlD9xTolyi+WTL/0O66Axs1E/RWS+Rfwyd3iSKE0lURA0CA7RzIC9eS3Q2Qg
jo+GOFlSBBPJE2SpCsa7YOlgUxNlmHOJrpdcc057QEeKmjQXzaeeZo0iNGYZ+P1IJcPQxP29nog1
ROhwDTGuKsQdZrXSE1TYfHgWTbmH7Icmu2TvQkpiQVyio7gn0+6PWju81pKnWA4kKybl/CbAS+yg
pC4Okr+oE8TYSCIjAIhwNUlKY0dcI6DZS6CoR7vGaTxFk7aOi3qFjrw/dTNab9gFq6ngtFcaDTyH
fqB9DyyUfjBW6A9szngkRw5xsw4AXSUoPV86wiU1j5RJ7HEUKCKs5tOprRU9+pQqRDFJpxyIqcwl
r9KZSa4MHHXdNB6ZU/QLHR/Vw4yrmi0EiZeDZF9WLFLt7p2Ew2JFy3dB/bKlOPhrlN3Bt0vjkOJm
I2cElbjhVQBF7JcCR+kWF/WppK5QCeEcmYWyTOixO0/rFnXNKg38eFGW/j0b09eCnlDcNyclGn9H
mQYqQ/I+52fyp0pjkVQnZrzeqSIcNJaU0EnyQieFLL2ECNEeeMSaQIdzbQtwnJhRX/JGe4JH85hM
tUyySGNCSUdJJ/V5ghfCHvH119vCTN7CIMnIKT4lIcmmERGntWSd+ngoaV0/ZkJQScUyVp3koo7a
K20ZuGd1ZPtkWNCOTAe9CscFIk8TlTlFVuxa3UdxqvVvrj+/KVqH8EhruzUyv+kQlfVfN5xXAcrk
C7kRu4aVTTmQ51oVyyROrRswKJ9TeEYqlEUeR6R8lCRjk8Bq/akz8z2YKD4D39vEJcmxPRGygUGW
bCmhsuzGWX9/DqE5rqsp3piKRd6FJtZbyaQtzMtERO0sWbUDobWVr30FbvNqSZrtKLm2sJ3Uhg7I
I/DWj/50xN8WPnlRHby1zlQHmO7MISp1BAfYXIYGp3FG5pmPOXqpNKzCYoT0iBGQpbQVx5iICgnq
DBqKmHhgTu1b0rLPRuZg29fo9voSJvoEOMRg51ilwUpJMJ2UfvcSudZJr5qnhyYFMMp61TNjVHos
mEYrtA9dH/x2UDZNzfCt6VZ0dZ34x+gBiuE3tPaMwFwRcbJlaZ5Qo66VpmTkTlz4SKe27JryDXnl
zL4bBImWkC1Ud4p5rUF/lMgwjmOn/TWbEcqW2xwmisJExRw9ZlA9LNXZJ65m04JSr5fkfZPzUC4z
1XuQFUG9qFdKdramdO/q2YWw+YPCCTtXmgPC6eZdKePToBKi01XTZ1ZGeBFSDwgn47Ac9GBjRj9L
rDTrPLN/WnTnXpLsaxQHPtM4amFUEwZUirQKFP4j/xIakrg7+Npmelct6zUYkRpkYwtow8Y4YYTd
LTNa6hXDCdZViAEnL3L81CpjTnf4mxm8Yz47kyT94ASQbCv+FQFeFZkcnXOhjy9Oip/gCK/e+BMx
WRwc7cgfVqlCXibj5oXG7m7psbXfB6YBi7T8Bs4encgI+wniwKBHTB+wIZJVPgPQyOGSBLzSlYuY
+lpzZnr+hU8Qe1e1dLeNo4FzsFFO5lrOsY3QaItid4m/OcKrbl8cfHrsqjog2lCWOBtSwdnw2KqM
r0zRw7Dw5vYWGvW8Iyx9leWQjYou+FUXnbLGIXmgjPs98xvR+l2qNubNQpDEooQ6m+qr15iB92EJ
uWliAxeS/MY7wtNAgPaLcOvmZr1hI5hi3hsOwEu0ZdbzscgVwoFc+oiVUbQP030Z6uwdKSxFU8H4
u3TShvVjQkE828es8R5tqSYMOKpTm6EvZx735irZHxS0mIvGKTp6hftQZm+pJZFG4gHnQXdYOMmn
Pc/WpvDYCDqEbB89zz+RqRSQWePfmKIUVYgIz48e1tj9Mc02JE87QyKi1C+zS7Kq3+Z3X/9OujKk
Xa6O+Fa0dF7OkcXx3yo/OXfvATI6Gx36HEk3GruoDs6sipyp9zvAf52+tr2sWLM/+1QNQ93rZRAy
VoNunBrZ9sNXxzevyJF40aRVfnGypuFN0xx0VxbP5Pd8QAtfXzONlRx2vnE9B81j6LU3RgMQwBQW
zTngzm2BJnTXN81nYdntjq0tKeB6wKcqx3cxwCmwSk589N9+pSa7xs7pB1hSTuap91BclHq3pgsU
dHz0I++jMwMkOBXp+GrpzbwigwFpoweZs/LeVZ3/Si9ZgvCLkjTA7tMcunzVJQXJoI2NuKLOlv3k
M3nzphffZQNS0qxWan0ZG6cC6ZCDp+pQOHplxeBL6U9WVzJJtkqq1eqoaSDJzJJENwXwRqtFvxXP
PlmZjwQnUPaDRRtZNHj04+BbBVC9BRVfbLyYHPAQzYifd5cM6tKaPHgGpUhczcL0OTtQvo60v1YV
BpcQsShbuQeaKXttRcarNnyT8cHBq0iuTI//1k2yLaJm3vdN/ytT2aOmFd8qp9DHle1sI3c4mpn+
FlgoK73G2SkU10kOEjQuJwDOQQ48lHJ8yh0IhowV6y7+UpQpWMW49laknDStwpg9dgacQSHIIRIq
zHmjeyHO3nHtkg61ikdBXZqgEnSKx7CMCcRWGQb0+XbUGQqCZwgMmIGZzlyy0OMfQ+PutD5GsIHF
8zhX3tZG4rBup/iXhbZsNcxUJok37v3PiOMVobIMj4cGWJxl+0vTj8YdFftVUU1Ci+ZwBWJA3Vje
5C/SkCzh2uXoq/LqWyvaRb09H3xNx3OtdqsET+6mysh7iMzX0Cwu5FtXqyC6TPlGQRG3LLsJq8fA
J3toFWSFJFIavFG6flIt9pptwRsw2iMNpDFsq0n7rt3ozbR66C49er7J/zsUCcqwBAiFPUYfltGc
I5sQOVeUWkOyS/RkFea/RsNyFlPImIftr0YV5f2YwiPpMvp3nGBjDvEIUnYOFUcJ4hTnppte+jqx
OMlQ5zYG+iwb+IfhOj/9muNcemj48yMtG6jxRlqRIAtIzJtj9RqpHT0c0akQb5BEaSFCrIwCuFEQ
cfZzPJ2CFg1YHivjlxOP/cIPtXAdeJq377XyoyVG5ZhErbEh12MoEcpRCjRV/T45U/8jNWySCeho
sCmB4yNXkYVT1zHK9xkGRq9z7LkPTeJ4ykk5pMFkn9IqG49uyuLFTclOrDRs7eYkxCKGNJ1qHOdW
DXbdGBSrsGJJyQ6+x6GkPvTZzfd+L+ecEjDUETwEG0y+hGWvw73oi3ld950bbe3cMk5VQCvbZWcX
pbJZNycnbd12ZcRpdqY5YgCRAcEtdItcKT0BYu+xN8rdfP45D/5v+HLT6+h3EeegBBN3r88/vQrO
ExKGhREMKiCRWNkMMDV38YwGoImZzQ1xbrLm+Z8Lr0Z+DJrUXXR6EeHayu5Kn5U7ZZii8/MmBJnm
YgAquI4rreArplTAx0wMrvEY45GyInavQKAmWFJDkmHcLjdx5HcfisZ0MYzUfJdoQ/fRpcz/vVj1
Li643w8WJ63e/oFjl7wMxTBeimLE89sX7Yei0sSYFk5i3shtWdnD3myU9mhMlgFas9Db4/O6LTcG
Vc6NXeS7i1Erx0OW+YQnV4O/VrKu+EhhtmSaX20Hatt93g4/Ir+nKzetaEvu80D8kFbeUmZruMIQ
gWQqJ2W0UoRaclEMAL38wdJIBM/yW+Dt/LpiMlFYjyyxa4Q1OB+auVqZ1ZcZ5uEJDPB8QJdwdnCT
n/2xmLH8BWdXTxPi4r3gUFIVK/g72IUDx5OXpmJuPAIZ430L9P9cI4CtPj5vH4Fj/+dvSmElB1XC
LAYtOwyWlR2ef0M8H6ONV6NV76kIM+XCs9MYZ3a1bX083jBMmtfoqg1t9rdoKKk9vTAeDuMgy8LU
6yU5q3chIgTEXm7qonbXgBc4ZVLvl9ajKvSczCn2LMOe01VFp5C599o4zAw9H049zcSNvKIONB9j
XjE01URPn/3oGt14RKzdemqCpe07n30Y3suMIokzI11+bK0Ml9jRPO5DZEqRRbmAyaMqyjcdTCGG
GsQtvq62zODs+Q3Ujqthk6am1N8j+uQDygD0KHZ3N8AHcZxxtpXj4+Ceq+ROOhRcKKoSHJ1+fB+D
NLqVI12/SbUVy0Uxtm9YlqLL8yatdVd+U9FjmbG9zYbGulP5rEZHn9Zlm8MOKib73s7FiG4dh7cn
V9N20C/ACt6ed7IC3xSDFV/N/Atlm3Ov9cS9e/yQeuYVN6bn7j0WEnpRD/5pGOhW4R7c/IpxVBhZ
7d62Yv/ueVG7tkdz2hip4d3DLFcwtaLAL3h9nWmFty7ntWsWRtnYKJV7bDXtRQmdx/Oaa+j1a1bh
MOT/LdCZ3CYFhfVY/NZhhb71tKHUd+EFQZr+8rzLGMzVqPdvGUbyE/7s6MFkHxpnbqr7TnMihFq6
yxvh0TjJvRVj38LmVKz5FCBV2yWPkZM6oY6Q5HMjTB6152XHukKf+rza8jbmanu2xpLjlpo+Rjh/
19HuD89rduWNbx3z5LwOvLfGfeBBy8gb+rYSPhd9RPs3jXP9mBR7U6aZfguroHkknXVx4lhDtJlt
OzVrH7pWfeldRsqLXKtaIalZnXMaHat5OHxDFqwPlY2tZQ9Qi2z3ctqv1ujaw/MqISsY6GN+DZ7S
dI+6L1hwAiagaEBemwXt8GhHDv4Fdsft8+o4TjkQIyXappCEH2M3W+vaMa9Q5bVlVAbTw876YhO3
pMeOcTs93NgiK80Xa8lGVXos0/WY8PvnonGtNysspmOrpMmNN5zbCblf9FXW7p+3PR+mqHEK6zkY
tv9uK/uwWjX6AMHxf59O7UJjXVoQBf89H8LaetszSFr+u61I64LQCTYc/56vKpv2qI/h499NTH2t
c6mltFD/8wP7IQpLJfjPz/afn1deRzlnyzn2o5d/N6lw0huE06epKgIo3X0F5ZcInHK4uGWQvDwv
EsAYLzbW7jhCC/efi8D1yK/lEND7/32TQd17rdPr8/7SAgY5NqBVOvhRL1OU4M/rCKwvSU9DA2Fx
1XAqLPksMxY4Wdrt84GOjdELKR35OkqQ39rCWlduR5Ul154XOUOfNMj1E+3Oh6moxaqxdKhLWcdX
DqblLzrr21yr5cOAd8d+Q023TEdJFa1aj6Tq5qXSe/MbzPN3AU75nqThvCVM0NrlE0c5l5GH1E7z
uWSWCKPWRG4qV58XrDJnFG0BiQVyW1EiuG4UALX/bvt/j1PL5CvImmz3f55E/v3zmZ63pYyY+UBH
x//3HAolwzl2avvURpf/96//XTXLVN+XCr/A//2p/t35vC2Jk3CLzZHx87/XIQ+OJ6+jIBkMh0NA
i/r+f+/Wq/m/mDuP5da17Yp+EVzIoUsEJkmUKFKpg1I4Qs4b8es9wGP7+blcrnLH5ca9dSRmCsBe
e605x5zZjRcaGZ0JDDlqYu55u/3vgzD9fCIlIiSjvG8Ko3uVZ7iHrWivna2Pj45ZXm+/Jotj3kc1
dqrbjwZLiscWStrdfqzD5YP5vHZKRFW/NPpJmwvxWosB3lhfot9cnxknNQl/xNn6t1ulHLoR2oro
aKx3Fp1+qHELniUIOc+1wTm8PghaznKEopm7twcBgIsCxmrF9vYgbIZsm9H73DfSIl5VphetUfRX
QPP9YyqUv++9FSX52DXthNuDrAV/Rt9r0f72oNaU3ukHmicrE8WLKM+3182qyr53KqZTt8fIDcYd
KB0KCcK82WQljVeCjfztR9qbh4Fu3Dmeyvy5bLPd7ZmJi5mOSLdC+Ag7xP8wCUTybXLPp7yU8meR
6XwXXTn4otWKZ1G1yVkLz1WNNex2B1PVSGUCwxDcfldLtXqCB4mWbH30+pg0SVnVpK7d3e7BfHi8
T8rwqVif4/Yrya4BFmdxcrj9LiHi+JijlUNrxJPc/tep9Q+W5PB4+ykk2XVfL4h8bj/+fabCfrBs
6VlvJvsOGh6zqkiQSIYX/TPHt1S3XfFuxhrhukijQU0v/ZWAr9NsDs7nkjRY9ovQeigmvlTLnOi8
rI90HGkfl5Ly0hRqzPgfPq8M6u9VDAWYWO7QKZgcimSR7vJEsPvNE2MdttufI4JyWNbNRbeHETOb
ngWZ2vcfSk2SF7cvI10RNS5JEslIF6VOpgu/3oCAjp5Nl6Znjhc8hXaECm+9wRCnCDj5h21DfNR7
Wd63zEBY9cuX2+146rVNbFrSSVsi664mc4h2Ju8xUUBoTVn61ppVjUKdSayKt/EltFTCQtZPmTQD
YpA2ftBQgz2Y9gjQdv1eaOM9RFmsXO0Kijg8ZzMoOsJwepJwTDWZ34BOYwZG+yZpc3rfZQNgUIvT
G42U9uXAo0+nZX6n+mUwkFbdwSbE4onZb4uKmnuMbfjUGWK5RpVsbSGyRruwLrv1D/PcrHeIHTw7
ZmNKT3OnlGQuLFiyAe68W/3oxah2vth/MMPLWu0hgwsDClbjIn17dWgac2HB8IP3qDgqihiL7wat
d/j3xU0am4SAqq+Y4LWAYMJynyezeFbl5s/tqcmC/ZrH3gZyMDi7GRE27B81f5Uz53C7Q4v6ZSNS
8KEdDLWjpJeZP/V2/Zlkl9sdIsKAPT434/S4ZYbeT8C31zc3Y0DCg2u9c8nQ/M4JpwPs+unJYiOD
qI7PJbOqoomwr7IZaVut0LPdrFbZlbL573MXlkakI1Cvs6WM8UGHwBIgqorfgZj6t6eoeFG4n1X4
UJiKRqhEDUAotNUv8kb4ZrKv2lQMb44siQ1VbJxkG/fN7ZFLl+2w4KEmb8YlKGe5Wy9EOQFqK7ls
fXuOU3+EtkN5reLTxhqfbVO8HS/8d7zdYcgsFcuaJD9GKQc5fSTQMcYgfSjxz+0OUAglt5Gd8V6D
PvPQ1XT2b98NoNiNDj33Qy5M/DJVpB9IMWieNFAcf1+8msvTwGGAayM1fFZdaPNGSfb47Z/Y85F8
xYujHavbb9EQx4e0pUX+jzv9p3/eHmRbhX68/YsemxIhv0C1ojWmA+P/P54uXZ/zdqfbs/+95fbz
36ejs5at20jgt6Yaebdb/tu7/709UZBbNbGY/36E2z3/vvrthf7TW/z7So7d17vUkf++hdt9/uv7
+Pvw2zMpnDX0MdP0t8vJt/zH+7j9qzL0+vB/iM/4J8bGfweR/P/I1zDU/4mvcV/lcNY//wmxsT7i
3yCR8r8oTJVg6GBEtYEwGP+O2FBN4Bu2ZTumpdqGYpj/gETC5dAdWVkBahStpm5D3/g3xIZu/Itu
2ioedlIqdN3QlP8NYkPhvTj/zNiAz2fzhLAibV5Ihunyz4yNZZyi2mz0xCNQLzpmKdhFVQxsjRDn
erKxkiMZ7wed0na+4dBmkzW4YVMdZ4FooPtrglUC25NCmkAzbsppWPe/qFaAI4iDSVhOF6ZEZGN7
Q8E4nh1ZVvx4lDFpSv09HiYyLO3OayZD9cJ11D6p1mOrSTthJfOKWANg5oj79s2xLPNAICFahopJ
A1wdipiNattrANiI7nSY9pDvgU4ajBUkdNJtBBe7suxX6XmJl2ljZIAlcAIXWJxzRj2woDWmCjRo
19ES5C1H4FWZMsJa0PSaw9I/hPYaML6qQcKRjm35U5GPRYZMvYPLcZ+xt+Cdj+91g00h560t4mIK
58lUxEtCcgKuiWVXpYzN5PChXlhJ64mGmdSiSm2Sa4q/IICvIQkayjABIl/SbVKp6wDDKUhzNUKl
3aLXzgAQrk5Csj5b/ZHG2gl9s+ZpZkc6J8LnsmLsmpY4uKp3G+DbpkBVEFtK6alLl/u9PLwNNaES
5di4bZQvB401Pg7lxTemVSQzEADfq4fS+oOKMlpWbFE0kJky7RS7fSlS20K9inibfAa3VBEzQwO6
9HWT72oslMXQrPJBYjGmEiBIGD4z/fzVsGltqmr+grXwOXcEFEHc9/t4b4WyEkCHp4Si8UcRRPQQ
UmpgK8OB3TaDuIW4yJbLPzr1wHEykFgyeSHokBwCVVvGJSvNkD6xNuUu3HNkYVOReTKKscZgjW8H
tHIK/LG8iMgzTfYLAiG3Kk3mrCqGu47RSy4PxTZTaZqniwYfQYB7UPQUIzheH0IfeV8hRIAuLQmu
tYAsyqaqQjdBkaumC+LDWqG7ae+EKFQCqGoHObH1aDbQ58SSvQ/ashxy8gwlvWq3hoo0VuJjkUhK
Lo1kv87z8lUaHWYYpbRX2aLmIfZWiZNjJJikRu0bsU3enNEngTB0dJjkMBe5LK4tHPXkWBflgspr
GBCUitdxmb5TeZROBZOHTaFPoTctanqUl7w962H/oacPzTKln5jAVngpOh0JU40oZ5W/a2nh2zBp
NveEC4jibVHARYHjccPV4mRMxWsLV3NpsbrR9AUyIseH4gmLlnzQYwwjctYuZzZkO+hhsquPc7kv
wFM8aIP6VMkj6CcMr+P4ghkfXUsC/08Fmp4LqwqyUAYoNw2RZ1aULjXY76b6Vcf+2TAE2n2wUr5m
IjDJzHE1EXbBaNoHAmPTIEmMg2TQfEfAhp7c2ksjvT2bZnQ8GZc4bQs/D7cx8bluv2Ttxhyh6uFR
JgHbyodDnTv93/8Jwb7Ewha3jotoi1vOTi2rqyjjl56ku1AGkDsjli/qqxIlf9BfFNuUCc0m02YI
tQ7S8RElUCYb4YahD99tmH/QAzqMbWzSWzYsP3N2dNa0wMoy5M/jFk8NgPKpxX08CS83tRMkymeH
CFgsvQQapmXhQ4hlwl5KphcX5kc3la5hK6fKiT4lgIsdoWaLggY3zuXPnrp+YXDiNz9ppxLLXOWh
F6UIumJ1fEhWcVhtvIR9+2WZ80ufqObqHD5YtogOKJz2jG8xRpZvUCq+VLhfq+cGG9pEIZ6fsIDB
T2EEWhlgeBUp3BUsTUz1C5kHZYyJ0PDkuSZv6jykcuv4aEud3Vn2sOeQQ8wFAMfrK/3gOP2JPuvn
AA4UBY2hrMr5JD4a09BthFFcYjX50GoNdZX4HbWl4gqGKKH1lJGBSJnAS6Ntf0TRdI8P5SnJ7RcW
JJycbB7ynHNJ4f33mkkbKP1mxtMzlI/FJkKK7yq6/ItuF+utwJamZyA0kNzJ9ip8OUazCLdF77zb
2jSDgRI6mnir8xn+io0+RI/qAvai07LGr1O1d3XSljZRMiwHkmUxzZnpW2fybSwFweugXdE+YPyc
km/hiPgiVVfHmao9UfU81E5P+SgNm3QRXLsARibaKqmTTNtX6ddPiXoJETM4iPdsrF+hFn6B4lrD
5dS7IuKaKYr8uFLXPTIq9F1n5bu56JEeRulF6vM7HA+MtXTiR4ieXw6RLV5xS0h+VqpG0NXWSz0U
cAzpGMCwr55gOJQbNpPALyR731TVY/8nGmuMxflo+RKQZ9cYLMk1ExV0sSreaSElLsD9S7MY31bd
0qeuuo/JnJtV/bxKX4RXN9Olrhs842NL0p9F3KCmvWFZfmJGQBr0WD+Jvr0S1+1Wa7UQilMzkWhJ
nJpr67g5Bq4S0DLkvdC4ndk6M16j9UTsvObKThLiESQ8/vpwuNNnJE3ZCnZiv0sDBmilUTFWbr+i
Pj6i77awJ2C++yTrEmd2IbPZgSQqZMbsztksxOAXjiP8H4j66LIG42tlOWqpBJ8mNld4MCKrWycq
fjSEmpwK55lLf3GamB3osrUpx6oDzAnVmq2ls6s10LRlvjpibAmzSfw8T+zgyL58itXlhKPr1SmZ
eU/1ZW6JrVTWV+odE/N9NmZbMl+Y5U2YC2SLNlFpg1AZJHB6rQ72CVsKB9gIO2U0Dg2a26R51Pou
pvFgspfRBj9e5k0mLY8S4CymHs/J8mC0ibIZR5RwJnRl8J1R6Ktce5kDuElMompUQdqrobeYVVft
u7nf2XH7JMS6wkbxa9UkX1C0jY0y6S6KMPwcKNh0lp4idnZjpI07woXwFqnLE/PdwadJhspQRRNW
a2hlOHKhFbQPyqwoBIci+Otwh6m2cpEAh+jdipMVFh+1DiYhfymJ9NMuuDExVEAU+9EQ7kY6DQiM
0Ogj25O01OcKs71XChQvC7LMpjS8DDz3PspqWPm4RUOxU8SyU3PmQSownp3B7jcdIlq2k9ztShIc
hpKxlw5TKI7k3tUUk/K21QWnzYorM0sWdAC9XXq3WFcpYgI02PGvg8omWMyqDxQzeq+JDSzkFDUN
xaVto1xuRnhkM+PYKgHjslSL7Y+6ohOAXjWPdgILPSRqc6enSVBFWjDbna/JMBtH+Ohm2HC0GlSC
0pheiFmZBEG9OupW3PhjdGLRwyka4gS3gKxv+zKCtwrhmW4zaF95Tg7GqlYSwgTALo07s0QJq1YM
iJvxvUzA9DRr7rDCnIRlgNpKJexpqIg3TqUfIiYAY1nXfraDtK04ymDliJdIRYWopTQOtc5KvUL3
+gYCQapXdL2Iv2pH69cs5fOCVDKYrC5B/R4Qx4tZKM4qMiM4ShCWQgE79dc+qS+dUb132euUU/Aw
H3oey+QUNup7xUkC4mT8s6DoMQX5qL1cu6mT/BgWZoEqdwSFLicI6G30Pun8Vmd4SdPqe5r0/Ngq
QIRkjl8Ent1dDhO0JMGn6fryMDJkUTOQUZmmCNeJaKoNBvZ+uVQw1DyFKrSqVEa2PikkxtXha68y
/wHlwgViaS45AVwbuRyHrUMqyLommTB7B/YHS9YrnjORxUcaLm0RtILauFEHWaJD3H/ClHGb+iLr
cDNDuy935tQibTIcQDAozEcbC2rUG0d7SYIp67EP8BlcWcZA21ojTKmJdMBoTHxcRCgPteI4Q1Dk
VZHvjlP8pifp89zrXtpwUUARJAWtmvJHzCpW96h5A+WXBaZFqFOHAAiuHKpq+XvWH8cWhNLUTQTZ
diOgCT71MBDGnI3NvjBhd0T4+AEuneiX7Y101X2YE8l9V8UIMzdKBzCLrJ/CZvuUpmkgmYNNiE10
FhNlyyaRVpYKXtooTJxNKGoPavV3opfLpjHlYCTv2A81vu8x5G/WFProkgW/l7vS4Co1X9boMEQa
4x0D/OwktabfaEP5COzqBQLGdFhwz+l1aQeW1aA6Lc2DKjF5jEseZseTDo6EUqlPpsAcst/eedSd
+WvmeK+W/NK3abWB7BDj4q1QY4W2C9FN8preED6FsEtHFqNXXl/SmuRxp8aQaNjtNe76jtxehO0O
IwXikF1RTndRpD2XHYsD0yxtQ5TlfpqR0mORkaJe+MvYoYBEeKORShZk6CcRhTEMptoZFudzkN/S
DPEa7XOcW5BZgoSoHVkUSOmxy21UY3gZmvhxNBmU2Pl6OBTU7ONYbIpFg40sdgveLS7o1L+YeNd7
KO34hzgfvx63ht6cF3t+CUkbkB31bV6fZsFty08orzVt8SzC0zy7iZRt30wtsFg/JJV4IwNsR3qM
xMSY/2DDREBQY2CnNYAFAzygFEUm1Fai+eaqZzSq3EcqliLWVuRFHG1emWfk5pS1Z5u40OoZUZAM
ABj//akaFbRpFRt3Zuzfg62cwU/GHnne9masqdeldk/kGfCmTCib2sLsTwzKLq/AwOarxUpUw3U2
dCpnu70XFlhMuCyYVyFjj/F8mISgRzoRi9MSHz3rHmI7lf7pckgHKCJpmM+uVkSfGHFd8vtyt6hw
iGv8060ziqBQJ69l0q+ILN5m2Lt0O6RDDF6LpZKPoiCkNNPfKOv/2EbzPAsgFKh12Z/EF2FaT5Mx
7ugl76123Dl5+DOpF2vu8DiVn5BM7zKHMG4CpfF5GwbbPvswW/TqKdJUys41L05KTzgl5AYBLVKO
11wHPNQnRtAoaxCkNTMqEukfGhJcXKqXkOaOqzXsdmBhph0pHEb7zmYUcPqI4B33faZLLVm2W3Vp
Oe3iQQ+6vMD2El0nGN1zPJnM6NLKXSrhy071TTvX65V7crISr9PNxLOH9s3sIoTEKUohGShCDviI
GGAqlEy61HT1TaxRm7h+V4qUGYkcwiyX0dkM5rayZbfIGiRubW75uMkLWxq9ohePZCGNqJL6n6JI
JNIG4kvMEeCgLIXjxQGn88dAtIYuNYzc1pAVr8RR4KE92zddRGZjxrVuinHZmELnrmF+mMJLw4Uc
KV4W7yMbz3IWfuu21rgzYW1enN0Ni0W8wqUYK0QoRAL4XJU8M23fREQhqSCwyFTlSdL09worKLuY
LaKvmMYKCRBhEcuojoCip1aF4QF0ujmFL5oQ2gYGHurGCUe6hN19JDHLz+MjkQ2Wq1ktUxPkdQYJ
HBaBF5GmPUsaWya1zmOfjvYS0x2e099wiZ/TCid0NhKbIVfWps52ZKTjyFFo/rNXtK2FsCTSE9Ct
S3N8z+4YH/U9NBhic71B7g4Msu+LHpuyMRP83hHugEs47FQuYqhqYpRzKHDvyQA1NoPTnPSWHkaa
Kz7S25gC5sSko3AlGffr0sFXgJ5R+LayGqcgMVnFzmrCJ62L4B9KnR1EyRxM3TGOa1jkA6c0Nf+f
XkXYoVBnVMRF5xls8dTWqP8voqR0HB2Vwr7Wrhkx1tnMpHssCq/tnunUGIGS8z2OIVO5kUYW9q9e
dcNs/o6y8gCrrzcUrnzIAbJCf8PJQ2LJ2KLV5cssJuOHTAICRIlwjab02Vwy2ZdjY94QqRIwxFVh
+dSqZ5Qk2MvA4BCBF4DDc7dbyhewifJW12d6J2zindmAmWUVq6nHwSqnh1s7R75mE66EV9h4pNA3
3QjeCIIcPDGDqe7xRd9DCfidhrnx1Xa+19rpF/xX6w/NdJfhsnGn1vktlW9yKj4dTf6szeVbqVPG
iiK7jHpNbEwrfIuwi6BaRaErJseZo7ta4PyKTZSwlfFdNhawsWS+zogUSJw5EPP3SDSKl1IgRvUA
K6NwDL7D+BBnHZLg0PxOQqrTmR10T4g7DbmRDGau7ZxBm9SKzv2oXwwLJJ1Nmq7CtSEJj1FKgHxj
vcQYZv2mGdmn2fo2xEzBasjel2Dlp5JQV9R/HJaifdJhYFQzO8R2DpHMLlSGqrK4bNJ+C1UigYY9
SpbOnUvm2OJHWfSEcpUYvUraSq1zEJnyoyXTRcnpmUb5+Jag4jMqDXpgpryYrPQbs2dyWmTDb5ak
26wwr6PcP7elGQcznU0Ircsbjady083LsGfK42Kd6UATOPUmUsloqbRLPyKJlLEMog2eQNZxKLJ/
5yPl5VuirwhGaU0EbcIA1GC1kVsE4pND4rEipNOgUGb1XH+LaXaCdi7RhCfxtpMGZU13w1xLbBzm
Lyrftqg3uiLuQF2o206jI1io1SfqtsSfSE0FxzZqLDm0DTNzYm1thWfYNSV2We3MUD4DyaW84mSF
wN/vmVWy7XEUcBxUxBMuKBSq/bmxWP2n9JiJ9N5meHDIDPVJJmud4jgrCQcD1jp31dGcCgN/TPRI
VOK0l1W6ZzTSAb2ykC9W3ezTxTgNEW0V1J4bhuPuYLMTw3KnrfV4eDSy8GT20ntBhDvMtQr1k7Kc
xw4U8dTLTy0f3p8LeQBIEb01oWz7KV1If68VZFfRF98rVbiLIGa6VgeZa6lIBVoI/aJto5VHWKH0
nkqHrGRLy/c034DoSNyFzvDWIZMjyKSRWM0iO5EXc2enFnY4JIjumjQFVwbYzTAxjBeTvgUaMGFA
jFVfB9rr9jLd4zLJGy+sucgYEvp1RLYrMXgIsWRkKMPn+2jIGenGpwI5+fqXgasslLtWmlNiDuJH
1REgJTmBGqTC92FD4BtQ8r1t6yltxVLFyvTaCTYHiJcfKsJ5Kzun9QKrhWG0REoFCkioel5ntMe4
yM+EPhUSq5YytDTxouVXJcAwaA2+DwjUxaYrMgJ8nNyGW5wEjYQGM9GFn6zoUKjfjTv26/KgFE+J
ZijbGdymKlWM/INGTi8OEfDegDOJ6Y3EzicbXbpU0Ol45YwUz8M8NkdaFdZW74FxscUJndghAodO
8xq6mijVGYrfkfTXNy5HpReW8sud3WQqiym6dV2hmMIaz5hHtstAXVsPS5VJ2DVYHWX9e9BlAv1a
/VfRqnln9qvQNc198uCZz/SkYGfWhK6IDNAhLJ+HGENTitDBrQoMFVM4J3sGWAeliM8K3XHfbrCS
/EyNznyIVHWKb1KN5hgyeiSrfo2d1Mmk2oXowacqJ2JJEsyzA6WmJA2ffWwzOIjem5kWTi1zBdfJ
jO9MnWiOVVtpViezdqJjkZAyUku087WItGhdw0dumo9tFd5ZfalTwRAilVvKcVKfCP+c0LIzOmbJ
pFdIOxwZOmYfaV+r1nQ0CRTthawGzeL80ZJ0cXH1pdsUIW0Q0reV+lgNWlEYXpXsCgkgWQ89giIE
CdKYOGwlUKgb9kw4aE/RNtt7ULgQXaxpiy/lse65SGvOfNASQZINlj+1ovEJBAyin6AOhXJguU4c
5C3JOmYXSq4KAZKpHEsfUNiwbx5Tkpmt2fJAynN2i2pvS6iYZJCkXqKnnbfo7A9hdIFrIY96g5pB
22E1D0K5AZyUrznZ9qZUT8qs/hp4OHwwm2wKcCj7SVnec/wzvCn7P7JCrkeeJnpAbeA1WWxt+hU6
FKgRewCB2tFT1Vrz+DbuM/hSRuKYvk4sKRKdnMImh7VMx7nHwggEhL/3WIwhO93uZTZpkvWJ/IjI
LwVBuwRMUqkU1+rRYQ9eJ28aGgZvMus/AoLsxPEdZg0jkvCzUPVr3VlnwtZCBUoc6aJ059SEGIHF
PCyK8daQ+TPXtNAsNpO2Mr+JQnvpSnu17KUmvqsYCc9SP8ckyno2LR43Lz4naKPtc7N4yHds+Wux
79LhlGUnXScLuKYPY787OF4g7MjhY6RezOyAvS4b4C8+ZHRKrWMv7yTzHDYP2W6By2Q+l8o5Z8cK
Lcl41pSzFUNF40iJnhAS81jOgoGpkmKcbft5dVA7/WtcXRW+5ppJBUzsYtExPiUukxJ2sjh8J2Zf
DZ3SL6c5V+Y9TF2teirJw2G6QEPk3cbEoK4Gshd5NO9XZgBdJV8Lr0u4H2PF1Qc6DeFDmZw7mqDj
81w+5M3HQDlezN/IfTbT8qaNl1J/tue7Xr+Gy2+ovxjWW9JeSKLaOYSkjAzzzLNkHbMFyAxxTQEO
XlMcQ6cHxS62sX03RYcmPC4J25Sj0761+hlDD/IgvLqYK7ICQwuW6W4vC/ZirzFh9o72B+d9Sp6C
ld0J+j31o2zC6fiWqxcLqh/No6rJfLN4mLvfXlwrGZL/Oap/U/2lNEwuIPjUV+jXRxx9iZBRKwWE
NDegqyCHMX6a8TCNHNLRu1F8yeFFVb9CWkChjgoZpVwVqDQr08bjQw8YxTKmWgpIFQ03DBephHzZ
DKbP6qyZStrwCl8sUwIidbicbCR5pEWHNq7+UAhaFsm1ABNiZZxllOOT+VNK1yoH9b1XgdlgPI/7
Y1bs0mGri3Mj7mbnMUR1k+E6uJKG1uh3ZRTYkluCfwj4MgftVYz3JldtTFbshYEPBRb85WSH8rDU
H3hkZhwsC+feaaBDRCMAss6IUafdJXCBIjBsNV58icbKOH707EQVBYNN6hBfwf6iYZgtfRhc3WWa
/45D+C0LNBgVj70fTBiTdPQ4gMfqKTSQlnxFRJGUy94DFEgO1ZIKeCPMT9QSVKQc0s07DAfwhJg+
KaUwo/qCbJ212e5I2KuZODP8hpQcIq6CSMOlbxbbZonoIW/ThVwlgFw9tTxj+0V5E+obWX7mSc5O
efaYtx+RHG8nC5v3HoZdk/iCCm0Get2fUoR4yUMz70eI1tG5MDhJEzeVvh3Sz8IFK8pdPD0Z04W/
s9Ew1H7eGS2gfvVNbkm1pCsRE2yoqufI2TQtyA2si+0hzE5YSTA+jjrXteKLU0RJj0UDNPTDTp8n
+bfIfxX1hzxMZigfLeT2iGZDrv0CX2fe487a0zx+Tk3NEst3woK+YmAL1mIlubJwKs6hmb/WmICY
aU6GeA46/sY0P+bx0aahDsyojj0ufCpsaWppOY9BYYEcPbO+bUb5u2SGXY1sASvsWeWEtSLeolxh
/4O4FPFyplwtDxNIon6OjQDC8cicGCPek4zI3jpk9BKX9EXrC+oOACjgKZPxD3oSH6e9PYSbdAoP
ek2G8GwEkR6sR3nNH2k9LzuuOYKfGwdRGiQ+Nbwj63uzQsP14SfM7632ajW/hv1my68EV+XNSz2f
4FKk5UM0verhZ8t3EdOhnpzXelSPFX27PuSJvSSilKrgNJRPHO406/Bsf0nvXYs52TCosoApXC1m
Tla6tkDlDWk3O5X9eunE3sojawHOj+xrTVye08BR/DmKT2bwPr2tDSWBfp6tmtBGwiVinVnPtOnL
bxv9NhheGVqN2zr2pUFLhpQiXl7tknOeo77N3YxJJMXWxgIEqhWfifhdwb+5wsHTfA1g1VeMotrd
rj02ITXkaYJLdbYx9OtmPguCD9m9hCArNN5rycV9Tkdmm5S5qe4pse0Z4JzZcW/i5E+DHoTxcqX5
w8NAi77Q6ELWsu9UDDdYmiNB0mmn+RVnk06VhCkHbzCb2zLcUF5w4BMrwTCo78GOrgFwc0HBF2Kk
p1ri68NoiSbbNcvdHCNSQOIO4CLgsEMlIvl44L0sLfYrvlJYRG30hJu4jYERyYh9Wb7OKrRuwi8t
SqeKeb9Oms8g4boz60BorzhjUStyntNtYFgELaF1TVbVsGr9OKQVb9PRLfQN/Qkvq97RlVz1ofQB
9bkrEVVqfKwY+5Y9DzYzUt6s+qkAdr8pwFk4DRHqpcZoOyMjZkTp9B5hoCIizhcZrheaEHn2YkDt
Ws5S95HZKw6WpUjBKmUgfXkeqbtMhIzrm1NhharT3Ryx/2YGWPQ/TnK0rDs5PY0w9jmPq+FnZoLA
Ts2VkJosVExwOoJ5gUNLgNkSNNoer86Obp7HwR9lykbUve8seHadd03HT8imB3k7iHFGFMCtgaPR
K/kifwDmHBIVgmhb8gkiZE6IbxWN2ovLY54CZ8o77mN6Se24wqRX08cBYFRXo0Mz0AVsE04U66Hj
G5mc8/o6dv6mIeLgTFm/XjFHvlOgAcUlXAy0ZimMq4HlpCbBUb2Ppke9fc6oXuGUbpyftn+3R67T
Op+a0bgKgW+00QdlHFoZpisOKYNx4KD91JBlZusSyl+y/tkVd3HN8WNGHBLhb4G8SePSHNJG7lkd
aM9RhmaexgEOkH6bL1jeStVlFs08vgialj64BnVQ0YMq7J9kUiWjZHmSWCoYkdDUwU/PFF8PtbWc
vUNQ9TxG00OWr9O+NxV4Z8KKw2aEJvGLkRxkEsvXhFFwMMRIEC/SICTJaUaCfdAj5xCl9bZaxvve
NB57J+WTFPaV1E3WoPWcUwNhGVtR0wBTUb8ZcMwkTmClP1QIIMgX4uquAXMxXb1CJ4Z3nFiIu6qP
H9paPshFiI2d6ary1qlfmEu5UNqBqtdbZ0qORLHB5qkO1chRNE9btAR8Vhiq0eQSR3SoVdk16nM0
EmQkL66lBKSsbIE172Nj2Q56tp3p0EZQ5CVVx5DqPNk1MTvt+DP2MzAtmRFV6PXCDBb0dLJYoUbP
7NQf7GQ82Wi8oNNsQ+aT0bRA2MjO2VAThCHdVVHy2IS+rg4Mhwd5D4P0DFhraxndg1C7B1+tlfuR
Pl2hp4Ho5qAfUq9n/GcslpuATJzl0teBE+nlfKfgUJymtaWWIrTrGIGgM0iqax2OZyHnVO2lcJdC
ucZy/9aoFtPS4r7E2BY10dEC96rpYmvH9Htt7bVR5HdU3Q9tpz+ji3wAqLqt8g8QuV/GAv6we2jq
fedYGwXvPEL2oxrTeKcwBR00rszYF1V3HvNS/p3WbAQ2Afe6pDxKjEVzpdvlB9E2HwCsfhvDfoAH
cclJuK3bc2NafzoivopopAuWkh847xXCqRiINZ+5QxeZy0dOGxCVmolkcb22j/Z7Q2ilqnxCK2PS
rniKxt9532TVjhwTmTl6Bpc4Tx8mYObV8KdNj2F3DBevcALE5otDw9I+lOAS4qfZ2XfxNlmek57p
yDYX51S9VJQS3V2bPSf6d2JxOa/qTdnBs3lrOV0KHQl4ROsAQT1phLR97PpD3xSMCz4i/aFLXrDT
gSkEvS/RtKWhJrlM4eiqTBQL/NCqJ9O+Vw4bZauo7/9K0nkst24mUfiJUIUctkRgziIpaYNSuELO
GU8/HzxVXng8Ni+J0H/36RPAZxwMQmw/vPX5PyxWccpp3MwfbBlx/INuZbyI/S4Xz7FyZbdq6+E6
y86Rx75BtxdYIvwrx2s5cEo5SuKKyiNuPnmrKcRHZYUHFrFGR1yFAesAufEujy66CzK1DpoTr9J6
pmtSBxblEErhfLp5AKOJkMueVsGEt6TAxVCCRyNvEHKmFOAMs5pOecj1TgIgTbZSvh66NdQ4/oqU
A9pNcP/PUhK3osc4UvwpyQuZayu4hbmBdjDH27B6clau8ipZoRmpjgQIO3D1SxtdRLVDo7YytSPV
BadKapqt4HQAs076SYFOIMP26yolxnqr5G7s4hA2bOMAppoTOXPyzeFFntSpBcDzMQUqjwrUTqm/
l9ZOZ2Mtw/mIpoOGRDO2gWsMF69w4VcG87acvCk5C76V/ppZ5EsZnwnlIroukEHHUyGam3EkdmCv
+1tLOocuLEX9Qsdv6m81guvwY5Tvav+sZubAt0z4iPQn81E9uy35b9ajpJ3HUrAeHX4g48yGzf5q
LG58cy/UyMo8ylBS493oEZKs783i1Kq3EuNBAxOHZjrjCuqIBhZW3jSeq3Ldi/uhf/KfJcp20s65
eUHyhXeENp07c4v6yxF5EejTs13savYse+maByffRuFhZEtJApSS/2TzP0G7V4OX2o8JEta/0H82
0i2M/mjWB2uthNek3UzaraOXegTq70DohfWgD8fU9EOXTjqZ0CPGLe+ieTUcnLWE39LxXUwl4m3r
CfnZqI4B38UGdEvvfKbdWmRq/Ys4/6TiQwcYHz3E/hDDTLbAIM0c2R2pDer7RHiAsF6iRtWTNu7I
GJsrL7cDm8e8Iwmp24v+NbcfmYb6rBvctvksMbglWinatd1PT6NmtLcIj9kcLpzZ32PyTSsMHL+4
/i52SHVwHTFc4VasE2+AuBy/hdM6JQSDmmG66VrIPWyj7YS9vI/5oVq8eg/lIk4cNKxkydAHcx0M
R15+XeGvav1f3q+h2wQ0i531krrK7ntkrTk9EHRMKEkCM+Raxwq5rw6axUKZpFS6vPLZ+i6GeRmO
lAtIYa3LP1+KVhWLoxB8JOpffrPGt5YdFNKPa1KDg4tnKcWREIf/cK3jvZjyt6NMYDro31w//eY4
hq+8+VqetHwcXNKxHdAEOncWXDb/lKakrD5lfFkUIubQ0q1+YZUzmLzn6gW35yWFQT2XuJfl09Ua
SHPEoa1bGYLr4g8d1EdGIuamgv8bwce2bE5he+pgWA6HQtxP1q0tR5aSmENDahyLTTZsJ+EPx01s
F0Hbo99B+Betk3VqfEx0mJ1yaYuf5Qd+XET5WVfwbKFYjs2tzC8VnoNs29eStjYtlpZ7sgWa6oIx
jPUOGxuRUlhtG+EZOhRcR+6PzIv84lNP1U26a+Oozix9FD6mi+9QbuD7rVp4+3QulKJTmG66bj2Y
D8SAxPFgw3qMQQ+4XjYm4kz6t6negrN5KWNx5W9D4cRVCKev//bT7PTkdeV/mfJBYRsfp/dA+fMn
r7919RpGaPpegLWCWbX7yPJIgF/5buQZRAyl0cXXdtGylGGmpksm0o+90nTzozepv4bUF51zr4PA
RsNNs1foOzS7s4YnEkkP6h58WmEWhFGK90jbfcuZXXU7K7h2835afeFpDbWB4WRnNvtsccnJ3nvs
qVxKK3Rzr2FB5RSZmzBZJs1f45ZOHZa2CmND0Fi7Niw95RP23cN0ELSTrm31jJFnVzFFDuovs5IY
3jBz4VreiFcp8aBXWR7ujXQv4Y2kPYmttubNiL+MddLCVyjtRDgf+Ld5GNDGxRrOv9SfU57QUHsl
5GSP4S4fjxYXvhD2YrMXmJvj+CeYf3LSjAT1tTDHGVDswJGZxV9U5+Sq+JsO80boqPyA0cFJ1KbP
OxBqAaHZQ/nszsQ/5DjzZhL5FAxOy9VUHjToQeQO5Vlhu9uPjyl0I2v9pYOJ07WtCR9Z65MzUc/1
9e+De1cG2x76c3kjs5BwH2N4yFRzlOhhse7LS1M7Bjmmwfp04VdjTWPHrScS9QALs2T3jfEF793C
YlgT0mi6glPAWBY2fbDBDSaan5W2tWqSFAgLXdHnrMIrAF/F2LvSik8WNGyLS4cseAyCix0vbssq
SNstgUfRmmy6/gci1QoJhDdjBLL6XvwqjsqZNrpJ8SkyzmO36RVg9K1gPROUqqjIOXIC28+85mCu
5JWIi6Dtsw5yAOuYreKlmeguknGwKMQwsLgSRYH1H2DteTRAQZCrK9qrTS9df1JoeIyXrtAhWU6P
a3L10ba0s2Dtawgn/0dDGrpEs392GiAsE9VcdKt2GWVJNiLJL0rOiulSFtM3g45qE3gYmwgN0/Om
1GyVZSkkKo/Ecg5fqkGy19t7WrgM7Awx0LlPKUrC8kFOGfsMnsvs2+eSN3hfyl9S6J9MULhO24kR
ftc3CvwwOSRIi8q2Np8wGEcqRo4Q/MKbCbs+UwZm9qd808K9L2INxNnG65GROker0Rkfwrwv3CLb
zsZBi08lX22Kqc57zKsdXDx5JJP0GPH6muxtIXxi747xp3aexzcj3AnpNkxf7ZM+xq0tl0caY5tD
Hm4FNsOip7Z3FtOggIqdLSaHoBcihDp9B8G8Knc5LmJUJ0QK2UnghdF4QVjEK7S+eFuG8j2j35Hz
zaBs0JHQ9FrymocxyTz4Jn2xN8fTgOekjRWaiGAbhNyOuLIGvnI9uXHB+GuMO8s4BBiwBr4zoO1m
p2K3Pv9TX3h6iISIT80gIs8UqmqxfkqPuM2YT+y1mgpr0Bt/tsKH+Bu9XJO5mqeiI7PfQc2c9Z4J
XcIxYgJK2r3Snrue7QwsjIYRq3J9uzb/Kf7PKL9amcE7MndwAVlH3bLx3HoabOwa3RXMKjnbQx+p
+Q3pR7aE+xS7iiWXG7pC8MtRrmvrZvDyylMjt4kcPY/tsP8yh5dIu6osQBmbE1W98crYQ7A26+2M
z+eYbAzxOP6NVPPwqxnvwnw04tfkdI6W3Zcmbv4MmqsZsoLxEgc8j/z1nUzwi7RI+M96/k65JDRx
eeF1/0PsgD/0z+WF6lr0B7YGzTZuzNVy8uo6LwvKzbR/WSTcCltxumHe2idLD1mJp0m85DLBnEfd
PCOeUqZNmu9xfLVF/8iYsGpKlvktFIYXGcAce1h1rEE8ybogD+oc15RX+QjZkDY9dWVnqtd0g04K
zE0ZUbax8ioYGTWWOB2uFcxWBvA7QwK6Vjrf1zAdzfK+ZOWO/ZH8D7O7KPG+UzcgVB38k8zDjN0k
5mpqMTSSYLbx2/D6N/2/qb9GPGG448uEIl5r4ZKIpzLdLBcQEzWEFiTp0CV9WP1V2/I2yvnOIMsu
7dJt0/1boFOh+0jmn05lGzx+sGCy9e7E2KPKj1K4QVdAo8RT6aQ2HTRypOVwUJTbqN50bZ/o76r8
JtOn9flHW79Xw2eMC2dHwWyJPzk3w4mCS4+rMKLIDhm90mR308UPbqF1t1DTTTYGJExEl54pXjow
DDb+boSdaIQvhNudA4IL0J6f551prvv2UDRbMGi7INnTyRwOjaUATdF5SP/rkOXO4wENUtj+XIHu
L6bf27BLldll4+YiPCX8RNK9qLuzcEK7T+TjW+CFLuVFpyfthHcGXmblyWbLCp9C2JnWKUXXV11L
5VdlB5CyJ5gkID6Iz7J1xztNLgg0GPZ++V2ql4QwUo5RePSDK6UuWRktJkHmdy3y6D7HeFf96CvM
XuotZptSvm80WiVUCaLyDyhxEEfavY5sNwJTin+Z9q8IThae7KXNsIYSiKPcCv4Z4a+ubkZ0Zz0p
0gD516gmHfvwWLakx6Dd1MpVQ1GT4FlCP9RNBxzirfAXJoD4TTY2myfPytnIAGZwSKgNk4TTmeRQ
anSSB1aJTQrN4owpwUhLOqcvNdjLwnfTcHRRMosb7UNlleAoEByKg1zfFfGdIyrXaUfHjdrgV/OK
WQ4Lwm05ZeAMNNkWPyyT5cGjV1HhwAkXgbKF8SSIh6H6XrR3Mcgg/vEg9Td1VLZq+q+yiJn4qbOb
btImHDGHjXTsujhL8y8lg0XtzvbA4OP0NptehEjp15ytVYUvmex8wqpXkY2eiaIhzxh4HxF4uQXM
tfA+BltZWwv6hQhZ9idsdHiQ8KiiUY7YSDxKA8kCeSpw3vagVW13zMqXjs+3Ap9XFyEF2OBoBKgn
8sfsQCZRCF3UrpELt9N689PvpHp07afZYvHqYS2qKH9D/gdXqWe5SB+rKb/LwJalO2HVO7m/Tpvj
kO1U/1RP96T51qr3pnsOEr5KGBDt5mQd1gdJ2UUkOBnkGTHcsztQ8bWDm1A98w7R0vSI2isjUFAA
m2APqWXPrNzO5WEwCE/8In8LUQ+s0UPt0KQpP7hIunH8kO2R04KaoVzlkABG7LJZGtsD4XVD80/u
D2g9Wfj/DdmewbgjpW8gWYwIILcafiO8vJSuIEbol+nKnluuyOpX0J+jB8tdfuKrtAo2+tqytnJ0
VWGdFMEdoSn+1v/YHjki/8FokbaAAv/c88ZynrAWS75GkNjla3A78OFLZ9A643suPgLhMhBPLx2q
iZpFm48cd9WDGUs44KCQwc8E+f4lVDxpgIH/rZu49To1xKzvROd9eM0jCFVSuGFxS+DwLMOaIlNZ
8TcvWoyXVn/SsEuoKz6v2Knrn1irMQAQTjE8TQyTgvwhsLZIDwwF0OA4lq+TfmbMp0l2Jp/BiE+s
2AZW0VumHq1NXB4NwEXaYAgXOiRTljIxsFZ1pIMp/H0y/vJe5uObAEDHfK0Zl0lxhD9z9pKPLFrj
xd9o27TJVgsK0R2IOcdKbP7LloBtjBmxHXYkeVeLW9M/UwOoCoSOsg7+b/oqNZ7Z6kce9oZ578Kb
WR4HfVOX65Qj0VDfa6BWzB+XUU7AzTrX3k02WUNx9sc9H0ZyUaBvJma5ihY0+OvApQmVc3ULWplx
BLCpvNnYTwz9+GIBSUrbMrhCeIYmKwGefpTNRVdQAq1wwKyO1lUwHDjcwgS2z8rLrevDfx+O4Gt8
BvilT8cw+6mG09Ika0EEp3qAl4mdY/HQhnXCCjjMbziYkRUW2UuXz5a8o1k31sO0aeltaorMCtTD
IK6VtzT0qbNcJmGnZhiBniKJLnfT1p9yBJ3lpcouroKN9fia7aw6U1FCF5tK88oU6ZTBZkjI5yZx
lFpppN/DRtfObDEL3YWXrCTb5E1PveWas7CIzBtiFjsUCTNDrDltcjIc+n8t35Vzw5ZhswEChDqH
KGa6w4v4XXxkuTTDQ0y2HWsZnN0/O8M2Wygz77L4Tcveq6ui23CGYurPuhTN9nZ5mgV5X+/6p/BJ
NdfSTSudFVK/gf1hT1OS120BD/CwwJqGDHnRM5stNhuh9EGvIE0bGaOm4pDjBOIIrG4fvc2oWH93
2o+pAJSwK1kWGLAXR8FtlevyB4vsD+L5gzsjFHfDOrAvxml0VK6jeIZjzhUBclmqbOvBWIZ29WlA
6GnbT47B0dhnFrk3Xsj+5ytFirUt4BnQqjo96zqy9uyIgyUTb6p6jssHgHJhwCwdL4gNI+E8TeBx
xEgcyjV0Kh+b+usCIVXJO2CdrhxL61hIH1L+4R8LkIMat0WDjDpUqPNnzD5Wqt/M5CVYZ6Ndy9Ox
7vciSg465AGOTzTi3xEsQEUaHuPyd1KJVSmeClBJ2nxXSDmJL1pZ9QFnelvnxPrklIKp+OK268F+
mfHS07CJvKl6LZMz8bYjvUEI1giXDDGhvIVXRlndLYb42fjZxJsMKEFIv+KcEGrYMwhzOuZgY9et
SNgJNv145bjmw5aTs/Z0tzceDDvof/Ef65l8CrJ5xfNSHkmgCItrac5uEniG9UjmM3yfVnISeaMj
s+69KfJKKJLJvynJVn13WFAXLdx1yzLAP2bRR9OtWJqJ9DrCV80/TqoPMyNQc1lH7gvMLcNvHYbV
GB9zABojeGtguKvGjyBuC+Gss9oL2aPQqYjNUZRvkfM1srJEX2c31avx9+STO35w7hNvORP0eZuB
Dc0dlv8UdOWfr71H/kvvHpa+rWTCqr/bgO5oN5bfc/cpCJB/OcjD/7DskWZN/NT8e4jgfEEHEum1
jPKKeg+qXR3cgZqx2NszH7rmQlP9ggK2MpOGhpK+AmNqkiSdbIicccSsCnRm34FBEJIeFCttyTrg
uYko/adKyrfoUIlbIFG6LmxcslY9na4P7mFgiy3Lf8tOoRtpB62HOL10EYv+mPAHHFGOVvU9hLjr
lo+t1V3acieHsG3SN4HXFdKujfyxE9ZtDTvzX2IuG115peW8N7hK+D6+pwGPJx8vBMcBX7bMk1OP
WGNiEomKgYNfeYijGDmW521SP+XyTvhfkf9afkHyHBhnchfFDw09n69dedBGSD9ywBfOb21ySe7x
fCV8yAJqFjfjVKDeccJl5oHCAMctAM3nj8dxK/KASaCtU/fGH9jMrFWBNyEulgRVS49uAYpEONP9
C2YXbcHZCG+RiJJwiwbCJSAudL5TH4GIwGIWCQAlPnVr8WTAeBrH1FWVADWvZWuqvMIRIjFtFAxj
eAEYYsrVrX3KvF3rtOMDgkKMOaajpFBr+F3jPig+ljexEE+iBYTHrNkAmSbTq6bsNcGJtIFl5F6G
BI4JHkTOfIAcEnNhQiI2WvnSh1VtZ8GLfctefoAMKqqzbh4WUvj0iK1NP92hKq+U8jxPFA0ovlvm
gixb57ErGW5pHsgEJAWWGNXurHNUFfK3kvwA2xvyniSVTNuECB1FuXeWswE3PEC47STdiK1cmS45
osorl8i/O4ifjdvZJPJB3XUtmtoSRU7Gi06HZugbfdqW+pKsuuq5/El2VdqnoiOS9Mg4M+W/5UoY
yhtR63nwXn9FerNKhyVm9MhISKUSpC17H/mV4Mkkec+/MULmdcX5fSUMvS0ZDB7Bb6BsajSvSfo+
5weuW8zmqJPZAKzwpM8PxvBeqR6ZDHQWukVjvZZwWKxP6B5h8RkrdG9s9+EqJidCXYPWG4XdtCPO
gqUDdtKI0ROEQmp05fZKcPgaxgd28TPky1x8D6yrX99ZMjg6zOV+0+NacDSPVuM23aE1frPofXyr
qgtCfHPaaCsEivzXhNObV3U/PgjQXT6lp4diTqFTsmQ6MhFZ1mfW3sfpzaeFi0c4BzSvZNpN62oz
UNiX+w65cMH2CkOE7fltGEgz26uhPUVzr0Z/hf2dDwy+E/DCiEr5WIlbbdHrHUMGeaLzbIlBOmXc
MQISrtfmnnABnp9nPX8Jyken/8HK9/ud7H8rJaqQFeif9pLnG1Zpyz7H99+BhxWdzRuUFLe4k5IZ
j05b/ZZojKC4c4LWKiQB89haUOspVeqyzHt0Zu1wNpNUX0VeRwPv7/34CuNu2fkYiaf5u8nV1/Dd
RCxV1LcRX9LoT2E1DPff4gmR2N/MbEGSmtec4bsOZSw6tBsUM7uWDh2ybek6kS0VualH8CiWtphW
GMrs6sBm4lzTWn3m5cdSXPX2S+KAGa5yy5uVQzZAPNw1JGhSMqz8ZhIlzKjVxvBmO5olKNCJQFmw
BdKEfluPMyL5w2+VEcJyzIApWd+Y4zmUfyuDEAPWPkerZ3HwNZMQkFK6pqxwepKbA/9Dwj9BKwWY
hqltAVgqE0rvB7kBtAyzyR4DxRRy3HYrsZkmD1Ao/+rwzRqOfG9WfADL4In30audMYl2i+KlRySK
oyDT4DYMdkm7T2DTJeaRmiiia58GwnKNHxl6T6FTuspTY5D+6a/HZCuwklScFoInkms2nzmKe26H
8urYREQLXwXUHdIFf7EUM2JAO2BTUYFsMhOftPPZZvWaU4/bFLePHMOgnSRdVcZO1f8Uqu965pg8
kFjixd2BFFSH8zvyOFC0/2YZ8C8N85g8PiX9ZSFo+y0hzOW20p+9NIPbhrY6vlL/NfXM8H+W8C6k
73mFrT60C+IQ8Hpb0zLjPL5rIC9NW23deQL0c8gYyDd4BV5fFF3tHyxAdubpSkXs1S0yqgn1F/Gt
GyhJav1SRfIF5C9tel/mQpSJVn1e5s6q/m7+EiqIBqQ1wxWqizM+7gpGPSwkiptEdEP9TyMAhC0F
rkD5WV2O7uWsNQcOt8apCFlpjlJ1MyHxuohYgR8AqgySpYTgR64iWwp6TxoJN4KPPyxyPkhLrQLl
r//xxS8TJzlFQuT2nesnrgwzTEStRQHsLPQfUL94dmXrMcJIWyIKFkcDeYfJiYOCRX4RhKIq57I7
+gGfCDXVL14RGvq8L7ABoB0XOcVCOkAJCBLD0ozsA32nyHuzBlJfQ4pT4cuidAdJxMZSjx7KwGin
/7Chwjbi3wM+qvFu9V+RRlo9tD/tt6PHwg3GnnzOLzb3mi0wI6+nDcnqs7BWU9atLgglzRW2QT0U
dk1cHZ9tVzklGNsSveH3HYzkO3Km1jhMvceanuCGFfyzbj7p4Y17apIhUNMaxVbuEOiaTsqq+sip
WGMccOl6r5r+6TBiUlDWqrvUTP0d1DvJZBGbftXZ2c8ugJk9TV6IG0ULFWoY4a/lvV3Pl2UXFr+1
wp9Sfc3BNuZAJPmGcg9Ck9BuTCk5Ua0TS5zSSWgTPcNwxKuqjXYgAZLuG/FUvNEHJZBKxHvTs1gp
N4PwIYVskJkfchw8loMqLiiMH1gRdiXCgVwCc8dYnkqdVnQgZIglMHuxgw024Op4cYXShn5quRul
cu3DhtoeMH4wOy1cWBNOJQvnuD3wQevIX+NTPqSfKYVk5aNNU7Dxsidt07yNjLSqB8BtafuW5ju6
GOj1Zu1IfJxdoRXXh50wr2jObBzXAVd0vguqGBv+KY2duniZMGH400kqLsvznuLTkVVvFTef7PkV
ZyVmATxLa25+cF/O5YVvwu5KnrbLze/8V4MLWkSySxYSLQavPgfZsfayyMgechsNQB26HY5qnYzj
+aCUt0p4K7Cb6XZ+/kFRUJS1HD1ndhsNnVdcOKIFhEkcUIGcti1pcf0COe0H3ggMexBAATMX1QsK
WqW8IMdztHS/dF1hR3Q039nghIacQTQs7dkMLFwv0iR+eIHRzcCSHt4laj8tTzZqoLtiZAGPC5uS
gLQ8adZqQ5i4tiz1ILSyA8rx8iELZk4cuZVXNUfBMmXpnWXnB4RJS9C3oO99MFSLnml0LdGhwAN/
swVhZ8YaUpBgRt9kz1jLwb7U3sQY3sNXVa99mp0WBBQ9FmE+MAmT1m5D3OGWxwZEUTC2nyZqILn4
1aVrNR+xbFI1eoqe2C9IqanMPYIFjdWzna6B7fp4DTVMxbimYmm85Y9AEV1nl1rdzWC6lsjpp/8w
OsBWMnhxexNb3L+AY4HVgXYJ0kurgrnCUUXLFBqfFRJ9BUGKNX0vtKihc6nOzM9eIex8Wl6eyTI4
z9kmmu6jdZ+gJYakqFrMA5eEEoBcFWLe32xbVIT9JD3reknh/ik+lOqhlVBDQNIIHFrJ0AO1Od3G
y1sFLCaaeEIkvOVx7oyXmnDCzN/3YGY9CHFuGBBTOrCyS+p/asCOBBTAmNvLxg4X06zb5dxlhMX5
Px+HdP5O8u9LMV2+qPMlNjULHdEW8ZLF1R3IEGYU7KqMHTe1lDdbJSvR+pJB5IXi/I0IegY9XHIq
30Knsc34MiVPVTpPbJkXOUlo/rV4IwjkNZMMFI6bQPmUyLe16s/G95TF6urewPCIMMARh3u06AlY
95twJEC2bA1K/AKA1VG9am0ZP/g1Tbo7aceQzX4tv3iJN5V16vT3GnLGtKQZB7DHeUUmky8ZT7xx
kQvXAEbCn6DTw3+H+RcLiEbd0D0IPisliksqbptx3/AlJLujJ/6qFsjO2CsBQ1dtD4wSA/0C8JOq
X6vhhzdZTB1k1TJRqv+t1h6dcdV88nSwZikR1tUqzeicAgMPDmpCTHwQdrGrMzL2DsfGwM4Ftgoc
XYwCnNDtexeOVu0AdLbrwXrVMUMCSe4Wp12zMTSuZPJJExnNmzm8FNoxyFhG8XTg2sy/1DlG2fyQ
TI8yApejuMSi8Nd3Ay8inORLW7iU+xZsmcsZQ/OD9iIaAnjJhwC/2Aj4hb6zQZ5gd0K2LWH+m+hR
FKIle4UThg3B4DIGZcUKkBJq4js1cCXMT6xYZADzC950hJx7PY5IvOSs9Ik9WjC3fTIx3zMiS2Js
x3SHI62h0B3N7tnyU2dRpxqlksQIbbnaJLgSAGBTCbbFWxyXh3yGa/Ijhy58cqE+xShCBE7OJVoJ
sUNZ1Kuff3VzYTHLZ32kKED64jlZxwRlGol7EK9M2Bt6t1uqtRx7HEcrvPoFRCUo1K0/BashrC5p
1gOydiz/txAfCzok1ROdFQFchex2KicB304MbYlDIUaiVByMHhDwOuQia01vkkGiMYf8lxsfWe82
XrBW8stSCsLwiJ8jkQIMY14/7WRMLMKrHDlieFogNjQWCz8GZuRGUlb0Y26UrcEdQ/4RKS3TvjII
Pn839RjjmnRnwdE286eVw0jg5kNp8m8hTORF9ZEfZfOqF9sivcl1bnfSLTHIXezgn0CaH5Ryj6Gn
zSAUntV1Ded8I7cHfhKTitvJx4wS2NBPyumfkn752Gr8Vhxpy32gCbcRs03luyRxMTOMVxyJFr04
L3WjLe4Wwbpc2DJZGx88b8sRkHbXTLy28qmsB8cwZzJwi61BFHwyW1iH1Lx7hTdwdq3+5sRw/RwT
gEqlaYIRuJBO1d/JHQnZYYewn+d/NSwyQ9s2wXugvNUQnpOW+NPsQ1Q+IZ39d+nAlWC8WiKepRNZ
dyjbvirEKThYCCDTxNOsYrCl0XhN7TVCZFRkb4Zu52tevfLR9f8Iw2VQoF1qPYzjB7dzE8A3tCR4
Z7EuPZelSMbSTQXXKK3zAJBRveLgL++o+/BIqNHZ+Mx52VO8MMcakegM1V3a1IR3mQ88saX4GvZ/
Cqr4IiBzDJkGjtJOu4kZNXobLpMSrUFoV/Kk4744MlRBzm8P1QB3ZUbTkbMtK9Z5d+ivBe/9cj4K
Ji56DusaIPHGxfxDWnV/VePp4gZHM5NhrrPD+FHlv3r4FqTvE0qFGfyoH96WSKVwutI+WP8k8VOc
TjU8hfKBPxBswY2JueufGqyj9868/iLpUe6BccWpB7HHqZluRXLFmFLtRqdjGxrBL+8b0at0MIXV
r0Z3p6NIyZ8cAJKwA+6jWHgs45Dl7k2nwmiMl5hxk9BCDDUK8dMyz358T5uzwuId2TJiF6YzESLW
nbTZFW22Fm/lequw8oclD1E1UbcGP71DBmuN75qMIoEV2PJ4Taa2U/E2082AfxfGxTLxtvSk+UKF
1OBMhLY2iZCp8bM6g8EN/lvNFrr8UIXjgllZOjyoZVq4oGIj1ensE35q/0cXEmQvCPGEwTX0ulQw
w/8UdQdWO6F7yD0gaTBmGDRXOpr0mhKYxr/4fS8NMQm4ZLT0QA8JKmDyzG7Wv9J+zDreOG5Jx0TA
MetlqA/6PmC/Vqm/1Xwx8meO+LESg1XDS99TAXO6HiTeAKT05LaJiSouWkcZNZMJ74LbIjCuonT0
13IGlLSHOVnLOwN1FJuF7tdsPlj6WwjfV3R5wP9N2dtfJjXniFEVeZqH6RvM1lBpfutXjTRBVVYT
dDU9ZD9YZc7EMm0ZIvXmL+QXzw07IMGyg3mLBxUSOLgxHK7deEEWmt6UDkUH7E64gbjd0nDix2Cw
ENY+ata3SxHsK8RlkLH1HedMEG8t+Tk7pLlVFx/R0WJpNlU/VfkjE3ih3E2+SQl8i77Rr4+9ckQa
yOnGuwIVFOKPXG4ZBONs0zY/MzLKnuUtXoDKj4UaWa8/h+IWRBut2JhOQBwmU9Aqh7TrEdI8Qiya
AHr+q2YjqMhYNK6AWI/EAlYoI2zLjmZIeqvMc6ReApc4O5MQiPpLwuAlbf5bpGrFTncEIkp2tas6
JU5ENTg1H+viQwZ+kMDewjEPsc4KUzOoNzQ5qJPBVUd6ki1p215WkGflFcmxaS6JtBuGA2bA+CU9
cMY5+tF1pKxWpW0wsJg06Fi0m7TyhQTdtUMQxhJdAu8+zI03Dg9k/KuUbX7YosVlDeFFkPNV28i8
1Mv4c/9ZbuiFwccyCDEFxflGWWuuKnh+fGgEj6TFxGSaxq7ECwHwgIxYiIodm0fKFtuywnSL8OMp
Az8znzDttdGzKl9Z+g5uSCrHMuxKLgefjt4XVEaq+SkVuyad3gWnvZ6F6MJfHmgu0vrnoaP7zF2w
04E57KsfvjLlz8LSbXLlMwmAVbcRun8NS7xY++SXuJhLOQfW4nczuAG+OKHxLpub0mavmLriCxRD
EzZ1+IfXjT3Iyaq6h9yPKlqLIT7Kf3H/K0KmBwPKlHulXzoab66Ikyrb8ZapLkUN0MgbxU3RbsT6
im0c7ppvE+DH0ita8hF/Xjtp7pBGOBtJjVt8c8WHplwA/2J6IDi5+PJiniyGMIjCr6+cGdxV9R+m
V5CpcCSiaqVFp+CvZUU7CyM3BSEZnIaU4NbO661nGD/D8K/V78Jwy/3DJNIanqe14FXavpQPXYb8
kvYLD6Qa6F1n4uzY6Qjsd1S3lA4R0lTOtWEjTOsyuejqWRZvQ4Nr0KUM/xTrALhVVLvF6Pi7qtbY
diGs29DGOuxo5XhrZlTucmuYt3ZuUJVrtp+eyEfBXcQ0X6VxUHD5Y+HJWgmJ5fws9Tdr3MBu07Q3
DZBLK/fa8DUB3Ffyxch2yw+nHxvy60Llw8G3VE+1AqhwkyjPY/grs0rtYYtZrl/ik8BewkYZTlJv
2j3N/E1ov3q3djMg04Sw54ySojBpqzynEYatyYwtnHqcR0zHHexhWp7tYNUNays5sqN20CLCQxpx
13aWjjFhMPsfS+ex3LpyRdEvQhVymDKBOYoUqQlKETlnfL1X3+eBJy77SiKB7nN2BG7pC0CK05Cs
0UjxlBvhWaDxE+EADH9acFTbEdtVtQyxyes7VT05IY6ArUZEDAhncyU+FpD3Rl0QBoQ3PgdKOTYx
E/7v1JyS8Ecl5qmT/pxujVBaaKIzABu7//FSEGbjYwDuRwuoD6TNcFF4xofTvZSDoc8cVDMO8YIH
mbRWJC0SVZniLZlPvNVMmwtgOaQMiyBfCuq+xdOFhCqS/hKmA7DZueX85Ms6r+atTjrzoZCpTivf
UZSqHBgiFm81Bp85NCvK9oVPSFof3zX7CUQSKu/haxxXtGj5+T0iDT367on/cbQ17sQlJjkSSH9R
adSrYp0jFTOeYFfowmqH2TQ4ZHBjjDvkmtXVASEqL8xA+IaOJIob3JQpJVuTqdGXTGSbyHl5xWc0
/UTTL+/fwql3PtCn2q6Beuf0II+rAhsYIwA+UhHanqwF5skrRIWEceiwlrMVw9fFhPS6JT09AdO1
L8SkijcnfwVJ4kZN3sqKIzNH95ycwnaTG/uSABbHO07ahV9POVhI5NEchM5FhlFXemcvmN8CggYk
wix3KswEF1ogcKDyocNUGdGnY3/1HWMz5pl8SSZuapNJMJu6A1LMznhlDVe1/CAtiubqtRYG4u5S
VLevDoQIIFXcZS7yeX1DcaMLzd4cLK0618qdxwVmP9K2QsRvOMezUpwL+SQnH5BIiM8ljmwr3vXA
95X0N8pMPxLWSC4WBZ1xab9Z0oZsTxzRmI13vWajjO4QGH/rxraPL0M+r+KFriF8xmg15J/JIWFu
9uYNsQ7JVRwBY/ROd1JtPp1qYziYIRe6siTABkycvy2rzuWbrf8AcMQcPaLVDXULilJa5LesCsKB
5kJxOy/+525ISmCHjjdPDqWqkYGzifEb5DxGAALkdEsJWCWVyeA4rrVh0c9XiI7TPz0/q38eR62z
Qyo5hhcQvJmmsCc5lzj8rZOdFi793IVh8fNHisB/GjjQS6ZjEF+kqfQL+CDa1rcH3ZBV2Jpx9urG
iSSfwI1c2mYJEDoKcToikwUUQ6RCcqvdyq8ALeVrxtCnDSjN+hWBkPRFY7QmOlFBVt09EFZwE76h
jVxo2ofTci+oXJOz2vjqQ77gFLRYWokJY6QTkres/ZGRBgoYY/y2+JpaD7s27CXjbMxHDra/wJMe
r5iB3Eb/bYABBObJ9YEDvYYQJ0wUFhMFeqCubY/quk8n+4nB5Q3w0WUy0g8LegLBQuf2zC82Y//X
6uSjowIg4yW+EM8VMFEwWHSoGSbUwbh6dELx5QYs0q/cXt2ExFval1j9UuyzmeIrJk7frkCAvY6p
A/RaOfryu1P9tfasXY/rftgTrhPLbj8dukUHe3GVxVfLTNcRaEApqIwBOaODAT/5AmA/oKTdVbW/
8AdSTVA3uneaGBaT24gtwwdWsFc27a7Nu/C5+CkKfx984DDwW4MMUcWU5cd+AWVUbzprl5S7MrpG
/rPr4QjMpUbEGJ+15++bHnFKsAT/xuayZPBn+oiIYeSk6neV+c8W4nEwQYAB398y2GZkU1wDfOZo
Rw7Opl8j1EuipcSn551jnnWazvp3lkA7X0omARyggmAu+cimkWwsc4WaClE1qIWmEEvOVSi1D5D1
Oc2szbLE0riD5+swJsesQ0QNN4gd/IoTLFcWAYWb+7bZJbCjxivmRgjk3TCehcQx4o4LGmkRp3/Q
8EGzJfeexAtwVdrWVQTOLQku7Lqhg8WGSMwMKTpqmsrayda6HlZDlAl9MqFqzbSpbdf0P0ckFaF0
4EpJ0nc1vALAI4tnu8StSNepPAvLm90gICRjudb47tcs2MnwTMNTIV3b4NUlx4h3o572IBz1ul/X
uiv2gzxZoPTqyoM6R9OeuZn2a7PK5M1n08NHVruEPCKm+HptdnR91wer5Y8rV5604+yGIufZTFxK
lJ+EHs8kQHmeSXD2WeBvAkL3lWXfP3rgrr5DruGfRJaFZh4dk1i4bUxeHkGao5cuLPWVwCEanIBU
NqLfgsyfvTfjh1o/9ZVD2SZrLVgMYJZA4gYg8kjZjca2q9AvmunS4Mdjp4VXBhu90DMIXOVjvlz7
/Rb4w5KOeI0BuXjkSKqIaqLEkVM1++qBB4ugw6pBTbyKtWPdEonFweVOD+4iMfyYoNM5IkW5CiAF
fhm8cCnn79GG/xdN1z9FZswND8YVARmWGgfpT7NI6TKfiAvBxETkf3oYu3PYvicdbesx5gEfCJH3
DF1lLXszqfmIGho+NT7xg9dsmeOrC3nZPZddD5vC2FBA/sezv0BDjcex6KquD3o7sIP56bvPecPg
hsSdlIp7tIB7QBrZnTMT36q0DutZDgLGThTdGBrJOY3wL9qPhj29fxMbcN+dNeuMIVCUvASubvw2
yTYBW1HYKMRenWKBgkwjasQbIXCRtWTeI1A4IaZtwBmHt6j5KLHhau6AQZ67lz8jAJ5M12O3HFT+
OBaunIj6c1AsabT2Bcs94w1cDgNcLOyHfqPeQ2g8uuS7LBnKgyOPea8wzXbDbKiHudN8+OhjZAJk
f2Rjze40Vmxq/aJ11owJQ33HOcnxzAuAiIz8ukUozYMCnpyvERtl0ZZuYu/5F9EOKQRSAmTZn3Zz
cHQhY/IWo3Zmw5FhEPFcMWsIUNAP9g4PgRgNSXVcVBWXBPEjITBul1/JESSB5Ji2t+GjSVz+fD26
MjSo9Yb3ucxfEstlV32V0V7wUzbCAhL0ZwwGabDj+RK7tdoeY5NadzhCzfsNv+g2ERIsaeT6KC6D
TgWdF8wlBOHt2e7/sChIiDSi0Q1i9+5brvBTTvWHSo4QQaS0gs9t9N4MTbX512n0ultEHrALCRcA
w24UI0y5qjYHEBHCdfgSAq5PM0zn5GqnzimIt3b6Gpi66yJC24AXkJ41JqAMsphPwogwo/oLrSQS
r2/hEL9lHgcurvIGeIyTPwnfqdeZ9U7MPYZVgbsmxG2lvCpuL/oLxTtIZS6TF70PmMvFyCkoMCSQ
erGNsAWrHbDKNSrvqnqXyr1i7yY0l5q6YKxKk4+MiXvi6U+NK82Dszx7wTeb5lp2GJzlRcLtxCCK
yKD4gOE3Nu1aade5swMWy5BIgaV2P1oJdGBQJAQ3NikgKWLMDopjWLACKDpm4AprLGt5+zAXbZ3O
bZ6ZMm6XlIDMJvOV2p/F8JFBnM3gImrw43FhZRaaEFhije+E0zM9mCZepP4gTnmOPGEWzrmGxnEP
v8UMQ0wSvT7qKho4U7acObX+i2lTeGYGVV9Ul3D4bZFJ8roSeRQWN87ouVZbeNkc5qorNg2Mf+n0
J94SVKSx/WvYPdc/lxUPt03qD3rpiom9x2U+j/tdUFHPNh8bZEod4B14lgh7HUWu3tJbSMxuAOOJ
chFbeqxz3hFuFYLG+4gIijFe+iIWGTUH/o85/7VASMSX2j34FZkYvS9uZXiasdl+1ngP3QHRCbCK
R3dnvI5Meuo7nkUEqOwluJw0B/KvuvAmh2cDEbiyYV7uMQ6ijiJe3tznIZzPVcw5EYjOmxB66u8D
2Xl1trb1rc7+ioofUScBe9ECOYvhAh6ViDwZVgbfbfMzYfLUwE3hd+jg7OOgKY/oUGSsRwi1s9yd
7B20Zt9tA0xuQlwk0fKzFksZsxcIAmZEVuNdFpEQewL6h+XKXKiCVl4o7eJVP3MCSTTk5Oo8cJ5S
hXGCWAYZlaMxIIYcaBQnU0iSefzPkfXWkjAX/gTKl2eTnr6KVjVB9bD9C4FoqOGxHZ6SD0rLDIKs
uYcXf3GUClkyTyrWSHHESdbyYdIx0PBfidC68BFREWGCugXGzTRP+ruMO0DRdikhUhFpQEVxDXg2
owNO7lLCxrJpqp1TmoRJtct0dG19UUZnM9yBJ5KdPOtX1hx4id8L9vU2ZDSHVszj8pxGrt5KF3ok
gks3oX80AczmnwyPBvINa9VabxEhOsAEJggk+Q6MH6TiNCvVvErp32SweadLUl4IpZhpHN1D7kJ5
iviC8J83ecK7uu/HjTNpiJ6IGbm0MG4sF6DYy67dRqJ+weSMPtvSWTafHsS/c4IUoDDFGbY9x9ko
z6Hom/RoynDy047zzTcQu8nCzBixef/jIqyFZX069Gr5PTg3MTSF69VHnZuVpU2kGi6U4ihFwBRK
ukx1goqA8rAwowzh0bhXjrROeoqCpn2EiDvkgiPaLZixJ/vBtamxRtNkoKp7PT+xahFrx0WqouE9
yaiDqLeUfsQjpsPtQ1UWHQes0c4raxmB03jBSorwEUICbHWXDuloY3yPhrcqSOeIwEIi4tUSiIn0
Kgugl/O3r24yEF+AsPJKzJcvMcPEPzzucnHynVPs3evgK+9qitlWR73DKwBAZZwzUJa4oAyB36Wd
+M/wXWN2U3cGatSaDoCanbVEAc52j72v1PYGXxpuWspLkZa6yLbb4UscrA21DkF5yiRcH3RWZIyI
OdI12l32eG5NUgWK8ifWHiX244fZv5cWum1CN7Tp5UGZGdmPZsFNq9PiqDbKzBo/xKJaWMaqUi+O
vAXfsNx4A99Bx+iqcOw5c6kxbIbhJWLbEkovXSTl9oodANETL9yjzx4eHsvUZHVT+LFasgpISpCY
ddV10C8zwrxNf14yu2XNh2pZBIvxJ3ocvqteXuAKHJiC2O0HM0VWQrB3s81YTKj84B/l7r7zuMEv
iTgvrX8ZypNwHt46jyUTLQpStPYKcj1jyeOAMEjx4k+pmTAa8FWLV8EmpGb4+IeIUs4rUcb1lRIB
Ph5Ma6uNL1Smpb3B6W9YNz9NZ6MP7Cd2wvTTD781gez6jwAJZFs7ePKhv9NT2l7aYlbTJ5CTYCH+
aXwuWA70+i0eUY8xC44NYS0h6pWno98sFifTehM6Xyc96fKrJ//IcsuS5FJihpWV1h2ooZPoYhZB
IN8JZ9oY6vDLd4J00bKkG61j9C7fzR8M9Tpp/XVIQxC7de/LPDT1ggKzucCSQFAkxjVFfvIeipkM
AAPdB/cTwWDUjhWYUFULGgZt1xR9FOof6SJeta/rmittPWWfKYSToXX8f4AxgA6RtFNWcwUjY1hs
hY9009EbmNO986EiNQiNbzP68MrLOKLiZbxqmZNlt3OAU+hkw3/zHrIvlj1JwzOIz3ZBdCjszcSR
oAfH0uSrL97H/LOg9S1Ch6g2xUnpHr3gR9bidFTgd4IeOaz1B4xCKyNqkHBWf8X4+j3iYr2kWY4q
xQS4kTpO1l3Xo+dn1jq+W16y0BB68L/iRkEMe1GKXSXPC7AYy19LP17JBEMvmbcAjhncvNpkkjEr
/e8scpiJEUkh6G/X9cIBGD0IGswhJ6Epzrn+qww0qtEppnduwI7uTbCO5Vtsu+pZ7y6Nfsozafad
E0bVboSPSSXb23kHtJvV+Ym33FIvZtURmQeGcjOL7SCh+1o09TZtP0vi2tI053siPBzdJKVyuTCT
L2Uhid0Z7R3Dh/Awb9/h1oWHX8fTPMyQAEIl+/oHzARxu44wX20hXXW+/2L4LlEEe9K3kq0FAAz4
H8S3caW5dAS3b9R4Cfo6Cn7D/pw4u87tI/ydJt30E5vQrLOW4ENU5Q6cspHJqO+GykV1znp2ZOXR
kLcgYCZiAdWHzuMb2h6XNkgXUkcE81BBZFTbZARy6HqTiANj4g5PKsFetGfG6DzwRSGjiT+6GfEj
X0B6XrkoxxV+HjKBzprJ4lr9Ztozb8B35XY1SuEyxOGHoI2ICIYzBg6+9xbnWSWiw4ubxNYhyztN
VXDsT1hjH3JDuv9O+gKFJ0QmrK9+/k07JT+Kj3Bu4Uoj8xNUrTnCEvFvPor0BwEcEgNalySypE4+
SgYeJmbf+sYKLghorzkL/tQHOBnCvZN8F9Pb//G+ANt1ENGP5xJWKMVfprbx6Y8quBSUF6NytBld
azyCmDqQP5MbmG6dnDPdmWvGnmy5dgLjYrRyA7ZTpW5WTtcvzIQsC/WMvQ3QOwUQE9ogwRx1KZ/5
Ga19LnnMjeivwq0toF9u5rav+fbeJHsvJUfSLmA9hdkZ77W+K5Wbivh0AiqsimYZIQhSeUL8ZUR6
EM8uK1jLO/CPIexXoj7KXhQEV0mIUQvcmU0pFqQ5SzQzELRBJKTn0jdhuQji2YBgg6ktR+fBtB8f
kwsB/AkZITFEZ38TOj7wHDUmtYSVg/NYGLBqOCwmYNQUGhdgdElnF0YIjfab8JuUGK7wLraQc6JO
JwmKz1fMlWAt1K4tpHLBuLrM853ApWmpBF5KvC+15IX/HaZ30nFhhUjSSPhFyvSplHeFva6mQGAS
ljAu7oSoLRjXDPfgXuUfto8NidVa/pFjziz2MLpD/mvUGDldWJPam1Ze+hHLeBlZ+mDpLN5obRLZ
mZSFmViLCYPqBgIPUZMqhGE1OTevycKKfEXl4vknwATNDN5ZwjnLOSVI5Bosea7qzGI07cRwOr7z
WeTfIUNkvWvMQ+oS4JVtqMdbdRZBfK7g4oBiFMBXseulLAUj4T0ZTyhSQWUlnDmG5KbaZmoOuN7x
CcOvFQfis/CAmPkyE1HPRCLsJROpzaotCTHYJvg9ZOMa4AAi7RRBqTPvBodF91qSmgFhCpRWWxty
qDDlL+tx197wjdqsYYl1JrZ95rU70CUDE5LNWbOOkG1Jv3Vfr4MintMzBq6DohyPBlaH/MrB0qpv
ofnMEnuj8gVGEOU8nMCFblvsdRmYwHB1ngAL9ZNqP0KsKg7E85WzOw7TmWZxnqzv03zorkFAFPOX
TZp2VqsLKr2WpcppR92BbHLAPMd6De4U2ieNyy0my6DKv2X7JPeupCDzXsT2s2IYblueMW1P+tyq
BLtjPFxllLUueS9XTvuIihuVFCThNfOCRM8pgoch62ZdZIfekdCPgnISzlVyNBLnvHHk+/RPxSVu
FN05QRWNHjIiDlXBjCMstURyqrrzccROIzBwfgmJSLUr3LhYp3GCyIcqWmuyxQP2E7MCSqTOVCdz
eNYZyXJPeG0pQpCt/2Ua1TYAkMBTof/si6P6GRRr4jaIb+caYBfJicZb1VIAELbHyDPzut0LmcBX
OJ2hDEeI85qj0Qlh6+rLWJzs+N7bP1H33cvTmnIAhrUiQeZlXQ2fc0Ahlukoty5bduoxmFMfouMI
QLLy3wXT8f153I7SggeChIGo1kSq5qKJlKVnBziLLu2Kac87owRPNCBrZnqIB7X7TYl3CbKvPHxJ
hMBVn0CkJMcZ1BcXoAkXa/Yz2kcS1QLlz6DD1blF8rQIhw+D7PPmIDl/RntQza2KJ8B7ONpNk/54
UKfsGsWIfjY2rtuTqi4xEmr4w9WF1fsbLWEIQIVIme6CwJEwO2nWy1d4w1ERyeNWWkarMnJZJMWF
KrY6fnP0YEvJu00IN+oOTxZ6fUPQ7c1TllbCJKFKW7h9FaRGiQnvPUkXzL6FMkChP1N1L1sIfYjU
2BVDz/ELLYRAiaYJWN4Ncrpwnr9UKMk2oBp0ZsOYVAQyfMjhXu9djWjINPxRNIzoytWsWggzXFDj
2wBLNLnDunQRZxRrHkRz08Prh9FdAGcjw2gI7WmxXssTMlqdlLJmVSANJsq3SQA7QoZLswF5v5Px
PA+VYy8DQgEyOgMJBzeLmyDnUUnwznFLIqZhLGfcAutxNuOaM1rsQFq2whktgjVrkBKm12LLndCF
a0D6eHqva8IkD5l2SdJbS5ZAuMd9I5Urg8cdOmfpuGzlYjUizJ5Joi5uKRsz5T4Y5z71LEarty5Y
txUeSjigBSEUyNUH8jdZ6uroTrjLkP8NoCIWe4ZwqjQqaF+6sOnPUXj/DLR+2qbepeO6oo+N2J/G
5uyGN/Gar7T+7sxrMPfXw/QTBHSo4D6Il47xmaKird7+5dzt0Ae24gJi7LRdL2H22CFioPgBIPI3
YFez6bpsjzVLla2v4+IZDFdlynnztiUPX9TtFf85BQf7qTsbeQr2plotnZFKrPeajFtBUMMkc9CK
uES5Rk1pHiUHYa1IcuND7kXwkxBwwmnRIMUYSTKn/5nSXlalzDetyXTOt0OFXgRBEaxgaw3qNMGy
Y0YLovZIFcD9jxemG88dKv4cRqyo1iBGhrrS4XfStqIzO6dYEeSzXt/JBW2XfGVFeTYwaJGWbu1b
9Ocqn2jKEi93bzKxCCEKv7E5oHedd6yj3llsL6QjC3mz3bmCbakohawMnkPu/0opgIn6WYwIv0ap
68DJxhIvJnFPwIHTio+KLAK93uhUFOY/lU5shoTwiutr4pHQLN7LQKclXVp/g3ADMy+JgPwvJke3
voSOrqGAAz0JOHTc3GKGJd/QZmz5RKzOaw2DsI+JiFyQdkCAwRpCWULTvTQUQ8NFIzDcp9ijHx4V
8f0FjuCN9sgJHotuhgoON57V4qKwgxeMCvHHRGQgGl/mTjTc1WOiZ4c5B5xa40x3orVeLYfmrAsi
QgyI9uvMD9NIVNx1kLjqy+ElwzGnrAVxEHOBEf9oGw8KIeGbd/B57FWH0qZuflGSFyqQC09nq2Wp
08a3RN9BPsg0W7z5xevf4SOPqD33Pk+SIxIeWJ/5pogXTPSVGgGCErDYb7xrhSN/lck7VLetfMna
zWitvIZsyXXp8c8tyAMAZdKSrWfFrlEcC3aRQZNRP6+AXyfysrJ9x+cZ4AXEHsLSrSzk74RUQTK8
SPg+CMmGIgLqAwMtn/fmJEdrOGzlfkXwroh7QZyJQiMo6Il895lgvEs1UrO6TpGilOvpDj5Df9Kw
AH3nPGKRi4JTy6tXx19W/x1Giw7jVg3s8FYFB9m81sUrK9FLuSLksF8xrbVwT2XdE8VHJFnp5vaK
vKqyQHS+8rwDYEgff2jCax3CNGO+1WQOuT9juE49cRsSpN6XBvmhYAzdxNZGcNorIlCTYVGrFSMD
4HVwGOs3G7MGWeo0nno8JgQzJKRIbH0eRP1Qcw0uyekMPgGHEogAKjiwDCHT59DToXNFxE2xxSQT
Nm+1chz1h0VaBd4+1KGx5/q8sB1Q3iYvttOwzcKHPiZrU//I1TtPp6pgr0LJKTbYCalQyd1u4Uoh
pWaY1sTeEldygnviNhUr14QXpp/TGjIb1a9Kwde1aouLQ2tzqN4G5VNFa1LzboftYjLDuWO/RgbB
mNKktedtm+Cg6S/FvxD/KnvbQj8k5jZKDmb4cKw3BGwtGRWvSdkgRg6CWwyOr1hnnzdA2/JYF84t
AFbxAUWNb7iisTpIzd5gdCZPQvY2mJnLiQ6tUVllPtIjfQQSRXUpPW2qUwfciSuALp3Mo4qy24XO
QpQgl9G1xyCdp2kj6U8VMUwCciVLoLTJa8gfBdtWviM0LW7FfNEF/hL6eV7dB+TCcv/DByq1tEjs
MuRIMuH1FV0QdkgSWP4WyH/0dRPhWJvbLlh75TLX5yRVb4mFTFD35Sg4TfnsEXLbbITwyzNPYX+c
EJoYbpZ/jspytN9ynUl8wSULw2U3W1vZyzeCMNX6pYVvan6fiOKCYJHcUF8mZA+jl13yAxh2W5+Q
8hc41JRQ4Nd6bs53nYIkj8jzne7LC3gTllNCQcfLJpbAXMjpqjcxJfB7lh3ePqIcQLii/hpU5wHv
FErNDiUNayRhw+a4HyitrogcAViVWoz0GK6iM/EGfjvgpV061lNJGLkOQYxjC49EToaGjXXR/9TV
v4jftceAJ1tfQC1U5KzEO19YZPidExRKgI1LW9uk8p2iyLE5E/xcGwdgrMk806EIAouXiqz7f8Lt
4C/peZknwmA/8/EnYeEzU6oy5CvyWbQ07SHzmvmilp4EJeESyfKrTM5J+mitn4mnQGKCT4WEsb+j
TwhDJh1lS1FyrD6EpM4mWvXOj6SHk4xlSDk4AUh6QliKbknE+sLrT4K2SLV0Hqm/oickUh5j8IaW
WvOR55ICcOiUU5UAixz0Zis1TNoCq8t/UswtDPqmteZwEJRWGxLYeXfIROWjVqZn2sycuqcoCIKG
8zsIuAwcoF177zU7emj4tvTWFUu9+nYMUjICSPvnX4y1PW8OkSgeWY0nkXNFJFYjmIaknNUAZElt
zBuulcg4gvAMhB4p/SuNjFkigjH8P64/cn6GiG6S9EH0pz+FdDQczeSSyE99IuRreIu2En9cv81p
sIXErihp3zNeBeV5BMtqWHJz88dhuOr9478HB+iv2Sk+QD6vPHWXbwlS9MH7zfizeiLsBcHdSA+I
+xLNtF0ibWEjB2ft1NmgdAANhFfc0lU1HMqMNqkVWxzHVcto9Q/maxctuEdKGB5BuITt7GLYDbh6
r9hAetCNOhXnqkfPz02I9jpOPvB+pQlibJfOHU8XX1bp73UyIEK83+K886GS+PRU86Qoa5WNDZ80
ppOKTAMOjoMq/wogmGC4Knpq9pGzrSZElIxf50PFSlnnz0ACfiekffhOdIyGBL8F6wq42tnp3dPm
N1Oegpq0xNlpnAJrbrBXm7uUaQ37c73tVc474bg88phM8QZ2iYONEBEmGtpyAXNGojTps0GkSMbw
A0MbYZ8KiU42R44DWp1tFXnHB54PD/rTkAIFfOrPCC080/1B7z+nYadU1DUuGQBtGSCOugeovqrn
3+7/yp40UxeQxytRL0KQbWMGhmFnEKq9nwZ0CozPQJsAJQ4iw7W1CXjlulue/BrKbeiW5J44vyCv
Vv5b5qc4vA7mbmzdptmjtO/RDNZowKTDoL85wKAUxNVvOq8FntzoT5EBAHNgp/oxZTfv2+gXdgjT
vreDM4hJl60TZpoW0CSkKSj/psYWmjphj4IH0nUkieRKQ2x05FihbCR2IN1ElA4mwUpN0WRuI9pL
lEszAhetpszFdNBKSHBIDkQypd0zxOH1rYvPYfQakY7UMYDD1M0q49hIiILeMmQPBPrlEJQ30fUC
zCM113LcibB2hp6BgqItrJ9lLewKVvwU+ldPfjTlV61dQ/VHCslKR2hf7GK2rxU/MojOEn69qltO
3drX16XFaxuTFn/wMmJb7kmJYhKbJph1t+GFJDMMBpzIYuJrx/o5MNBXhLK0Lu4M7PH+vBG/iNkF
24oYC1u+dsTkcBiNoDNHj36CamPS1c33M8waPBMr0ezbeMM6o9gRiAgKEhAG866692h5kA9hiHaU
mhJrbalvkfTucPwTNSvkhhsFVK8eeGl6d6RMo/7To2JVwZeY4xqeI8V12BMOtFa9tyFftjKdO27c
S4T1HKzwd0IP1xWrYeQxmBfFnPkPL1GRbDh9TefLg5mM7nayoqjFLLfU1q8a7uKQFAFyGJHbIgaj
eiMMP0vSbjDu9+UhbF3dZFvcY0Y10+tQp7i0hFRvlQWrgu3cYk4e70363atcxJbB1iSioeD6mbYi
KshBX/OD1d1MHOx19SVpS3sQOk3ELhWZF2Z3NlWUNNGx1Hm0bPyeGKP2CuEAMYnLeB+xVhM9xUvn
oYXvkNTrG3I0WR90eh06BJJYQYh1EaxjepKkiA7G/QBD0uIVDrt7w68/Gfg4F+RWdfcopggVKLAm
om+y3I4E7dLthi1hXH60iq1r6zD5MF8oOEtwAXZkiAWIMTG1GAfie1PL1Uh+6Lq9pL0V7VdqEBh6
7+utNCZs508Iwwh3DPdTckQI22gHA32NdaWGAIKk5+wkeTwNedSYSXYUuejjd1XsbRDmig/L7Yed
Nh2K4TRK35Jo9f5K7BX4PR30k7zWo0+0OpZMsAk2bjJcT87o5pyPGSYDDQO38yjr27gLs2cPaAFG
LYO+80CZzR+ZkCbBmtWSCxT9BohRQpL8+M4PBfkgCDeUWR37Pzt/YidtQcCCL8/hQd8mBGToKL1W
hcm/RI4Gg2V0pD/Tgu2I+pM1XIbynvePjDemLkg2Gr8kixRG/PdJ+J0WSxJrLb6zYOs1a0kFmrG+
bfNqACuiI2dlQD5DvWzBIrtQg+vUfhoEtyjKG40HjbXLp52jbfWsnqOTlevFHPEQVTIy4nsB+RIw
b9gngmt4GjIkFxS9NIgkjgVBvT5wXcGCZ+qPXr5N2Td1e2LK6bW1xOUkYgUjbDnw1xW0KH8S9Hvm
v43x3bS+xCsLFhu9Cx819Y/zkn0Fsgis3aiulbFT1AvFX5M4I/DIWPkqDF8tUquUG75l+08CcNHw
JaZQXAcsv2Sc+S2Kiz+PNZuUC+XY+e/p+JuY0aIPAVkGm9K9k8FLnC8HArWSlBDwc2EQUWxXt3G8
0uyaUuARf/ENkKdNkUMPTzOwWOGKQxVCZijKTdNNCNrm/8WLjVwfupachsKmTHfTU2vMQBr7Xw5S
PKZR5O48rixEfCmVSj6M5QF73vjQKXVjeoblSPmbWgPe2RCVEp+1dyGZN6057Taxcy9J2iJFRv2p
skcBTWEhp5Xf2BsLQiBh1vMND3ihv/PbJ+GOFnTe03I4kSPdYDz0XykVYB4pyrDYb46P8x2XwEXD
bU74rWBRou+6/+VjbPuzZe/C9C47LqAo06YdXlP1zEdlSwcA0sAn2OOQOaRaH7BjSqu8vJRgvV6/
a6UTqN4I+mRXy6zzVlJ9JeK3ZbfKjxzFFGODAyMWrmpBt2B2Fg+Ojy2QM0D74Rhkw/apSQ0XtUFo
ajlr1WLXpZ8TkCSWJH899cQr7EPjoQCntBAMPeE8eOIsbjBS045BTKTAUzK3qZ8DhrDAEOqrwTRA
DC35i8holZp73+0md4q2/OhkuIvpiz+QDAqRdQKlVxK0v1H1c0VZcverjHtPehTWaXT2dbE3uwsk
AqGo8XgO1V8jbngDL1V9jeqrKj+K7Jz0ixicKkPSuOAd8Qc6Iv4U72Gmbz3XXeBK05qQ+ap4z+OO
tQtayye8FxNJAweo3e38OtrnAsQ/Si8qGCQ6Xv0rIPtpwkMNLE/O/kc3beIJ0dKa7QffTi7fovIo
OnkNmuYmcDWmKtTMpCwrqJc78kbXrXU30PHyKXOcJulWHs6qcqTgx4/uuje5TlGs1DiiTPfUI13X
QNAiJgV+Bv+bgESxvgR9VLmKwm1ufCapNfd6+6jWA5vhViEcW9sY5YdGhL2jSxurBZm3LiXcd4FZ
jtuPzQutC1W9nCSwvP1fJ10J7tKD04jMBJvvsqxuRZ8spMaG+G43wKxm90N4H+KruFu1YOMN4V9u
TOCSVDVImH6G4qfQyIVYNdouwUE3jlix/nSEAJn/iypf8rDef3TFq23AgfnTgWRPDO4GrBZKudh1
gqdMPp8KOswwuZyyVRXtGxK3bF5tYkYtk8X64rOVjnMIioGcZH0jKywXMWisdyFTU4uP2ADqap9Y
X7pBVQo6xmQ/FZvePJZA0bL6jIkPIXuPxE5tmRhfWQ2LBbqIGMoh45ZxPn4NyUOxSFHH66Yz5f+P
vTNpjuNI0/Rfkek8wY7FIzy8rasORG7IBJIACIEgL2EpEPDY9/3Xz+OQqktUTZVNXcbm0AdRBHNB
RPj2Le+y4H1H28RJKckCo3ce4unr5B7UTC70S3apQkBaPbtOjFhU9+IPBC3WZYV0LMCUSCMINJ3w
JQbMFLaAd3YJl+y3nPMtwJ+XDt3VFPLQDRtQXYP6A3PJJtOtZ93cV4gkWT4pkfWtyL6BNCNRqalY
ANmjCqNwHqA3B8EOVEKTbm36R3aTs3UdJ1y9pkPv7ZbhWE+XxtRuerB4wwMih54aKTLfcPZFFK5z
4rfBu0SUwVbqNlf9RAOeNCrOnhY4GdEpLA7tcMBdhUORQ5XzKy4BaHggPFymofPFXwgUs4cBxRnO
LVrL2j4bkmIJVIReLYvMpcSOJfrOCHRzbpr9VYPZNzj7wr+OcaYggPCO5MgPU/BkWBH2Aa0wdG7o
h3Jner4P5mPdfKkITKwRkM/8q4HWpN0OM0Wq/xwNEbj2iSJ+AEB8jA3R94tlZDKslzR6k5SzKvBH
t9X4vEKSsqimDmxH0fxZuE9Sfq5sqhk8O4eKDBsgzqMNQDlaSuKMV7GRCYj4tVL1gHMAIRuVJEwB
8ufOwhfuOi2+FOsXmtXntThovyYV/dqLe2IqUNMdZ++67gS7fYx6BeWfWGEUelnbT0lwZDIZsLmj
YXEHHLu4noUWnuPAT1v8xZm0Xm+ENBpKbm+T/tYmlG4B6BfUldVOYQCAp9MvYNbS5XmejyRuofhk
TffT8r1tLip5jchBmgDvAnksa+gdnytexz9kVAg824wcwFVzigUYVOz75KT7s+1cKIOZmhjW0x+d
68q8HnkbJTQ2Zxkgty9W6wD7IdeMEemwKBbRE6FjlT7//NN//PW//uNl/k/9Wt1V+aKrsvvrf/Hz
S1UvXHzc/+nHvx62D9v3T/z3O358/1/3r9X5Urx2//JNt593j39+g7mM//5Sfu3vl7W59JcfftiW
fdIv98Nruzy8dkPev18AN2De+X/74k+v79/yuNSvf/n5pRrK3nybTqry599fuv7+l58dN3h/Qr89
IPP9v79o7vAvPx+r9vvlHz/weun6v/zsqQ+e7dhKhoEKpWcL+fNP0+v7K+KD8pXvSd8OHNvzHX5J
WbV9zIe8Dx4UKSmVq4JQ+j//1FWDecFVH5xQQLRyZOi6buAHP//ttn8Yt7+P40/lgCE9IgAdn/bF
zz/Vv42vuS/pSlvYjhMqx3dd5YZS8frL5SEpNW93/leml6GJ3KG/0tmaNuMp12PKQrbCxd3aDUj2
chs4Q5TMn0aaxrGzLSu39xA80LhaIyKbpjQrte+0+EFKx4KqK5DgjFH4jJdgQOI7tNiKoZUP6M+/
2VVUpNkuW7TAnHAtIbNEgsWY56hjfJNFjfhL2RSV9Xm0w2w5Vu5azuExlVJ7FNaaLk3l96iiJ+nR
IEqSLD4HrUzgp0gPFBwwW38+tV4qbqLZTfZpl3IbDqUuAaw0IfZdyP1vbatnx5ReZ693fql9Ws9B
jAyT5bmW8zFKq+naLAjUklKpSH6mmsNKpjEBlYVtdVX4zvJR1F2MalDi17d52DtwkCu0F911ImIm
NQrmeTrNugg/j9ZwHrnuc1XY5qRGMaZdALS2enzz87zbp2OpNsMYpU8KPrfEtG1jZ4m7nQc2u3Gs
3avaLq19M6/pL04/OXcJEHly8RyG+kRgkKyAHkVLSKIaUka51oRBfYNYUjxn7lbOYbVZY0qXmaMD
uBbg+6XTePsgAvnZF8reCuR+cBlRLoItFiiwugnux0pzbk3JdLUGCCeHvs9RpohTo4SMILUL4l0J
b7udIc65bkWjIBhBLwQxuhGkHVugqR04DGjOwaRdLBUmSD1AlDkaqSCsKX3RSlnxKZk9ujzZFFz7
gQOZdUzH67GZx10Yg4xK48pDC3RBtmShiKoqUvKqyPJfZqsmt5vINau0iY6qxiZON+5wMwxA+Vuh
y5PtlNbRjwACeE6TnOOybK6HPBFnq00WSNwt/LfY9rZFBlbGapJ0Fw4lQmBTXu7R+oivE1HoLa4k
1W7OHKiNKYgWJ+U8KvISydLR7u7GLqCLOeH4aokkOea56l5tKpm/hvUI+Esk4X2RgEWcMmelpNqh
7mPHDoLNFhRfFYOvlmVPLWBCNmZR4b0VjgWAWT3eSFWijGADEPcmfzktMWrseTcaG4+FsGoY3Zsk
HnBN6jU8+CIScOvCHMHDqaACU1pORoHSy6gFDV1aB9+mdaQ5HyWeys6T1cWgRvoU5v6s4xGAUEFQ
E67ZBDJHphOVjMkPMHVIvQySX4/PsZ+EHoKh4P6LxUuZV4UzXqoqTy8NQkvXQCaj+7Fzki9OjMBW
1Lblne945SGaCnL+0g03jtNqdKCSybU2ztohCxNQ6vOVs+BiVTrjug37NXpzPTMKwl9R3gy1rL4O
Tbbm28wtBP2FqavQV/fnrdWT9zuz02BO4aRobrZQHb0JqVrkHnHXioqSjmG2vHaCJEcMOZhrz4YN
a3nUmvuivytYw9CUVyLxY9tlguFzvLC6CrkgvV3yIr+UTMfn3Ldwz5Oy2a95XMz7opY00u16qK+j
tKVXErL41tc8zfqkvrW0tVbZx/+HJ+7/lwcqBxEhxz87UC94Q79cfjyC+cRvJ6olAw5BjlTHs0Nf
cX7+7US1ZPjBC0JF5hEEvu0p++9HqhN+8F1hDtxAuHaoQr7v90PVkR+kLW1Hhbav7BAt6X/nUDXH
9h/OVN/nO2zfU4HLue4HUro/nqmyZW63XUchbyw+4XZyiMIzwqpfmcY0fePW+3i9lP3DKIeHSFA7
CmyQiU0hHlh4Z3eEWrDUKJ7+4QH+fvT/eNT/41U5tlS2dJXPfYo/nfQWahrBHErEwubxs4BZBNum
cOU5l/j81fODJ/QlGNI3Kuu3Kr+fOxji/nJZZufJnaenKEE4obeHj42v31ydXUTUQ64xbTlOmauA
Q5DKjP+Rzsi/vnAVECD9+Xk6wvd8JRw7cIPA+fF5ZgvhVVV6KeqZwboVYfMtD7LrOe/qQxFOajtU
sEp1/JLZvYJ7A44/B7KQIvHTQtpIphtPzbcxxLwMrsHYeSdX1p+yQT1PjncXu6AgywoFUwRLk+wk
IRi5sfXFcuqboSZ7LUhXi4XcCoe+ZVvM5ZMQ8DizaMa+AjWTwgJWsurHVYr9VINvmHS4Ub6rECcb
HlQFipnIx095UDZqsUZ1jt6EuM+RVhtyeuC4fAAjbNKa2mP82R0udlUjp9/ue3Q49Aw4mA4A5WZN
23e2fx21xBd0BdMRatBnOH3hDnsuiEgSgOX5UD5lvbhGq3gnA/caw1fEfl1B2YzfG8TiymsArwN0
ihumXhFTmfLdBucK0S3o2y3UQBAkHfLI2b2/Q8z5W9M8LRU1hSTVAyqYHV3c8jHqesiNYLCWGAG2
97ldDcW3WTTXRUSS4tvpme2XxqV9EnXybNSz2sJ5qjv7qZIdApMIiY2eOGp7eBDTCihhPdgBitd0
u+Pge+3AaitQHBp8/0Bhs28ikqsV6K1ooHYPK7C4BdZRIfX3zi0vg2h2lO0dmO9dP54SbmPjtvTv
VDvuqYa0hzBcQADPqF8UKR2Kol1/iQuq2unUX7o0og0Q0P1P1BcHhJb0e2qsoX9QUK5AQ2yShBso
dXIdVQ4gmvIyGYhC7E2YyWXjprZkT7OLK5OBDRuvmOEt2L+Us8IqILEOTuZB2ZQvUqG3+v5dPGzE
IBN6uEZ9U8uppva4fBUSxn4Ogr23lX/o++JV6emTG6g72cN0GEv03PtuvJXqyaP5q7M83iNggHuw
Tl75i9q6OBoF73UI9pvJnSEqZtTEw6zgph2WR+TMN7a3XrUB2bkTMg/CCvprmORvrYhOc6wfCjsq
tmqIa8SvuVPqRZnxsE+Ce0ejBawUnLIF82QN76zC2GgTpi3TNPYAnFZsfdjVP5aw57WC2dTkfNkQ
eYcomdpDmiKXEcV0ZuZcg+dVIMhYq3QIY8RLmIXhCptjgSkxjjLbDuVJ67LEI0Q8iRb8vjOYcxic
gWxwDG7tr6vfuFdVzVSsF5GjPMSLGo6bRA1h1uTonkVhcewhXnkl6qyVhEEdlAHmxlf+UH/qx+5Q
LetTlTORQ8MRb/vtWOAnkLagogooGmn3Kc7R2VvbAdhJQ4NIAG9B6sa6moP2XpXyS1iWKD8WKIun
oI7zllKLFygQlWDCVMnHgml5mjBTBpF3HusWOZOQGdX8SpoBTU+bd1jZJVuXp2JsIJiKsvmYlSix
zrl7F4fJbe+nlKyzB0suT3YK22HEGqe1+wVolhla77bNOzowXnmJLSYunne8fd6ycE6tgyQKRDOK
1M7TOuFT6+bAtsoZGuQn3SKPO7jsUIUX3KYNhK/YBT1SJ/T2vQLVlTaDVuRb487yP7UlXKpYfdcx
0joFS6pJhvZQEjR9ZILM4T7NYuM7xESTMsSsjzqiRBu98Hlv5lOPStVyXXJBebvQTVfAGQbJ4HRx
9rZKZxsnsAcspB0/CmC9iRhBxaJ7N1YcOK1MQRer5jkG5tRyFMlmfSozcAq+2W2d9cSewfgBtgiQ
Q6RqOT3FaH91DG3Wj0juZciZF1xENqvnqgEBk2luvPE7CDMOXVtZbNPJf3WgAOcrC6hfWvpLOKth
4ntXC0bT4ethdg8PsWIA5wRsk2A2M5wIjzknv4Lr7qKo10QWUCOzr1pz/eLhVx3Fb2HBPjE03O5s
i8NIdslq5ydQko9ZvlCx8QYjO/yJnDG40uO0XcwZW65tg1EKQLMKVv77Y6+jnLYeG4X2pgenGB88
0BJx0D9UxXissvPasaZFRkMVfpYLJKG/XfPmbl36B3POVzMFeU4m10JPdda/OvnyRP5wFqsNlDp5
KRNxVU1cWToxuah8qc4SQC1xtKj7L6vur3WalVvLWZ+ioqMROrrH3l9uhpQp26sJVfMAewabb9Ah
PScylnP1qmt1OyueqJtF5THtYDeHIxqC6y+oibQf48K7mSKxj4wXc9yykGoWZpk3Lz4SXdrLLs5M
18IfiguxHrqf2fyEA89F2DDCveC6LYCPxYxgG2myJUzbV/Rse3d5tD1TvEuEd521em+pLqQBz2Op
db0NbSh+LkHW1dw289UYQsCg9TBJeRfMXEgUhP3VVIlj6uFXn64M/zJk7NnRvH2fHquHKntRlHvd
4w26lqrYJtdu+akUqCppryNBo3VMMeW4BqBcSllpCusoPFGIptRLXKHnHG82+7ZPWXeyqsJNmCdv
Cbp2ra5fLbNbJgltqYEv7Gsm4fuE8CrO0RoYXY8Lgi1gMgiJa4k/NMjCsqajuqt31pgCbJ/pSafC
x4yoHp7jid9b5ejQLfUDv+xgNQxJTmEEmdJObVMftM5qWw/vv9humLIp3qsVdkpmDss8v3iddy6S
6NvUTxu3CWBs+BNrKVn2UQNo0QWCFFWoshClFB+tIjk0gmaJN0Sf+s4BMKveIouw930MZmQLciwR
ExOS9FlBkpi/dnWdnLV6lbwfhWzmslTRzdTbe8tHHb0JiztpU8XwkktCkeCj+Uu1Ii9btS27MhMp
K81g9AZGBAZ6IIQbHUQy0np4Kjp+0xI0qKZZ9abpvO+FBGVhEuXtOJMUehaQ8Y6UW9SwvUQzbUW6
yOMy6/M8p91hRP9Ge+3XKAywUzf1hKKcqutp7nwkenwgh8O1tjiAHHQcnNQ1+D672sQTJMchj0Gb
42LhVLOzc3KJt/hwthxRbQJN9N+yD6YENzlgOhLshZHFwHSlX/R+f6jy3MeqiTe6mzKQNLDERpw2
RAXgJPOQJxr9t2AcvqGLiyAZyNYsFw8ZKwR+gHWzpN2IPNGDSgE2qF5qyl4dJam0RfERyVqDRMwn
chYz5wE0Obsp0+W2YhS1lHtz9rhtiDBsJiYsk9p6t7KSd6NhnC6d/bG+NCMUhXxtu62TT/twSNEj
VcwgL/+S1AVqQrkNWRUs7xVAf6TfZ/ldvAy6e2XTYH+eOSXclBEjnWC0sqSHzwLyNgth8c4U79vQ
x3ohu0SaK3xfjNNSXKalOWVl/+YN9PuVG11XUOJ8N+e0oEGs8unNA7pYmnzBn9OLFDWVqAwhMQce
RAbe2kxq0XNo2Z586SugIxFjUdqDCwxuV8wYfjReyz46h18qSn8dS37MAtAoTM1E8opg873KGvoS
Y34qO4FZxciujXr/XTquzyzdu3iilSuIPTg/wheOTOvK6bmSd5W30kXmxsSoCoE6IldAqjAXrZUd
tKRhlhX4O1ac62t4P/vohdFJBG6GzlkDkj5EH7fGhKX51pbpW2aWctRCd7YNDzvhrr2OKFWC+UE1
M9/ZK0KQqGNQGR63VqjRpLCyW9+rWhI8nkzC1r64CtVrPWLkNX1xzQmaD069zZOneaZv5q13XaI+
ZmiognmESZUM+AVqZGTcAYWWHAWHdEGbJi2Z2GFFB8qoAtVrXm6jPos32JdOpEhw3LnlmR0bhg6W
L2jlRH385f3bbGuaP0qE4N7TJ5X2kBiN+Xjuf0Fb5CoTFEfTwVxqh46KSsdv0moiKI9s2nVMEBWC
GbSoXJ2GaoB1ZTpCKXwnDrQwhbMRwnmyyMeLiWQBrUV2n9vY80N0pvRb1/nVJlP1ncpMY3deoUim
+jHW1mMwzjdzaVDfArawq5itcFzsAm2XysqWTTxikFqkz7q38UDNrYdAwwND91OPZDSeqHb+IE5i
4YeAnYKoBgMoTJT9nMQMc+2L4ICL/P7IWWgoMez+YZa/LsLO9hoFGssiC1A2qMdJUbHOmAiWJLjp
IPJzpuViOfHkCAS656pDBsdMI/PHOuOaE1ePouEYef+XcQBXbQVy3cj5eR45qYreY/tEvKCIvtQR
O6QYMNXQFNWRcKYITv5Gh2oKIea/joEnPzaegmSQ8y+mJ9cXeQUNU36xbZLdQDkzdeIsOVSS1nkx
rCHSSjzwqlafetR17Szvd6sgYIR73i/govJgQQZFzbvM4FEw8YEBUvF7u3lajr0FP1ba5VHlIDto
JQxJKfHPzp1d24sTtZ8QpTX0aYfsbgbndEWDxT9RkXvU9MC7hBqeLzgTdTE++gk+cyrvfVBWHTWX
rMIzsnY2I8SbOSyTfTLa7c4K0TgM6/lZOR36DpCJtqm7eKT8nCso8zyKhIpoY03Ex+7Vvy59OBSy
/qHyQdvIE4EStu+E4Y+Vj9ySOTT6LN0VAzpXTv1loTnQej73nzJ3Km196ajM4zLSzwg75ft6zS5F
VnRgZ9HJ0qv6WI1MiPfL+p/23z9r/wXeH8btH7p/FNcTFJt+qFaaT/xerAycD66wQxH6tO1g5gWU
C3/r/1m8JKQy/+QzvK70KEn+3gB0/A+BpzxbhaHnODKQfOpv1Ur/g2tL4fKSH1LL9MN/p1rpv7f4
/t4CpFrp+I6gaMrXCU8q35Tf/tACLDNlRzJYwWCpAW0Z+1Tn836wDVcACTOUzvSUHnNr3Oh+IRVf
TqTTqAw7oNapHlIqQ6HPWfbazt6ceNg46cWa26OpewbkP6uGGJNNmzjtd+iXUDBIQf2BEEjUVSOe
4yK7tZdpT3ayW5Q4+DHJQ2OfZDNjGLCc3IlilDEFUfM+xNiaRipCv1DhOnk2/zfXLIxo5XPkdtuW
SDcS9/NAlBGPG5qyZyHlOdTYvJTDyVNguBPnzg+yY4l6gQtpR/oCkOzLqLgk2JG532672UAC7VMC
v6j37sjrroqi27q2jXQUHq2gg50ZMwv+S50r8ykixZ15IuZqKhtmPTwc82nPn/dljMgUAEkPdiWn
3YD0sfknxPKR3yXBMe+JQ1R8yV3XBbiHhTO0+2sd+4cw5oEv/S7yBsTx8rehJMGj0IN9+wgv0HUg
HgLYMbdnL/nt5ILXYATSLCdTyY7YTQCILtmjIkZxKbFsFr9dn4vve2mFODJBBXGX0zpwL0F2S7C1
bdbHCcZSYKHWqRnodH7pLXFYJR6AIM7MbRYpjRjAIev6Tq3YqMygWpE3apgkTBBzu22P7IB887H0
NI86Am4f+syvmP6J4x4g9l3ZTA1n6HbmCeSDfXp/giGa9Co9rhF5BKNleYdaQVjMu51TQtBCEcSM
rLnQGD8kc/tmBM0jcOVv0zfiNAy6327UDFBny3MNj1YRIdmNfTe3+dFMYTNo0uMx6h40yLELFOQh
wBbcrM1Qm7e9fw2WuVOCSwgfR1lwV5XiYCb0NNLeTBNwIU9jjNTHwiPkbWZQHDQOdfAyAoShGADE
zD30gCBLREDkOOwQlzubRzYt8txa3H/HekOvIskJvgJ7o62zXeHhPma3FUSaAp4JrLdyAlga2BCE
8RcoLubSZhaMY8CJPB0z3d7vHGkqatMn/NJupwgxJ2qL1OY3U7Psyw7MrMmy627XoVKZTf2ubeB9
OuNmsg5lj30yyZZbjZBmu803896K1MJMEzO27fwrhJ+oBwnPM+8XrGYwvjIzpUjtu5J3ZvWwsZmC
oZccu4zVlfu3uIVdxXl/53fdTonsGAj/fTzMQ3YUEkmggZOmAY2HAnOCunyd3Zpo8P0KUUpV6NMo
NTwCmDhkyfzQu9N+bfVpxtYlwuGzVzgqDeOJwLSn7hJjQyqgACG8xWiai5oMNXkBX1fg6cNFmXEw
oyf9Y+6CGtQ3eS7hGy37YMGqTSZH82DMDUczkX8MEJLbdGAmLm5wNg+5dPB9rxGkCOcTJdJuTF7N
naT8wnZaoVdM+zRut2ObX4ZlvbMQljaJk0+jU04sQzcBCDCyAB5MEm414pB3+Zta/ftaPzbjfJrU
+Ig0J4EpmrMsa/NJkq2tVYHq4f8Dzwx3x36m0AYYqmHyWTSJLafZmlVlnoSZIHSCd+bb34eFldby
FIoouyWGO5kkbyZgzeFpdFywZLMJ2YOOdd3v0WpLU33tsKTSkIt24StFlD9DkHVcXqHPhY+DQoeD
gJfealZiajdbASbbiQUWW3jesT3UdLZZ12HeXWXL5wVpzqRqyHxe6jy50jDhya4QAuQa2eDmfIE9
nh2NuGfH7uYxgW2uGQcSmeUnh3Ul2LeRPD2GwGctNhRzWCiGoWEOGw3HOFrQP+HQ6IrbnGGLzQYu
vEOzZsd2hl8G590V67a+z5toV7HDuuwDljWfTPak4uJoLmY185IbJ9uDvItaKX5tzBbztoBiYx1z
AvF/8wtc0rEVzk3hf1rQlMfOkTRyfhjy4lL54my+pa2LY7N0u4GF7uawz3V2a27b9lfsRw1Uf3ys
8uLWKb19TzPHfK4wG2YUPI/W/OLw9eZxCI3WP04f6egdYp2coDsxcNpeT8ssnxtnOmWIJ5onlKlD
jXVp0HrPPsVv82FnRhtPBGdzmy5i2lZkbWbD8Y2PSeYdwNocG67PzDTzsxkOtAseRTc+jukmbKrD
Os+PXbvcOaNzKueZWvm81y32HFB7EtQvg/TWPOG8ZwXM/aNgRzF3n4N2cSC64KW7KVGaNxfQmn23
znZFE6BdxT4STQ/vDxcXW1UcxxQwkp/emnkbNclRu5wYnMpjhh5N+NXJ1p05jc0OQVh1sEJ/Y2Mh
Oqv1zrXy2xA0pUtA8T8h779GvHkEnP+8QX8aJmRxf+jPmw/8FvKK8IPwHOmHYWgHAMtMWPtbxCuC
D74v6Y8DAgvYEQWt3L8h3uwP9LOUUA4NaukFHhH07wGv+965D+wwAPcW0LqW/1bAG/yYVfHdiqCX
kNx3bRFwdX/qJxc1+Jqmd2toUYN9aOoScjErdNUJjKo5mo7QUmnWdYEDXovoYQNLHC2HNSncUxdq
yMqpPgAmGo86WsYj0ILx+Pcfm2GNNraXYtlXTBgyxYFAcce8+7efIRDt87jBX9HnhXJtEI1o+3I4
egot8+E5GwOIMNl29NBikotyHspZXlslYhOssmSrXPFI9Q888upb2yrTeG5g8ZKEKt4sCZTI2cce
wxTliMeQrEnaer5yBoh85tQq9IA/9KNdRDjVok2x1xh1zFb4uHgWkj0JroPRpHdFvbYbX5tmnF8W
96Z3YNMlazXIgPcLK1X4RG/NBpyD+WRrH8fSR2O9Rpsx6iiBZSXiPn7uZ1d965b7zoZaom1ktWp0
N4An3KbE0QdXd/dx0VTXejFymAu9eMeOEJioH/ScWY/URPdTVt06RaefCiw+z1mDLZg9w3wHIuX3
a7xjk4QuObnyDiAUOxpE6aKar4fSiImkIke/1ad2mZEd5wMoqb7xCKb1eAzK6a7rkBGwOzphbrqE
QIDX7lMVgxwG84yk4sn1FizIR/zzomFazm6OhgKn0bwBkIje/E2g6SMUVpXshrT5XPV71bXZjVyx
Nc29QzEg8au6ZT2Opj6VJOMtvVhAcAd/mXt85+p9aQ0PS0H5s+GxgMoDh+ajj2/6tfMUohhCJpGP
/deSPfqQj0hNTBNVbYkISNNS0OsbVGatOdil+Ay3KKjPvf0kkeUGO6uuQkiBlLFwD5o9mCNRDjER
ucYwlPDZvOpqTJqbOo3RwaZoi7sY5eQgyG8W6T6vC72CqK0+DqOwtmHew+iIlxDv1+6rrpDtnqiL
VGu/7rxEII44FE/AKwDb+zXFyPc7CSbaqDq0DHRvgH3FyTTD2iuod/YNn3Zy5I5GnUMos7auGKFr
I9bKR+2dIyYHhJ4DJjre9wXgxcb3vywrc1SsXnRVNS3eCL6LTkFbbKeq8XfJbGSsKtgW5Yz917xA
kLPLADknmNZlS5KYVIaaWIEdEyh4YBspbh0W9d5Kkf0OnRiSUAkhdyG5Y3ZZe7AGkJDrKaOJ4a5P
WtU3ySofx1gEd37vqOs4qwBvNCh49qrCVhwHiTTvx31jqxmEY2uh1YZ2Yis1lbLhuHSFcxSZO24C
B0w/wH0/79XN+x81RoFCwi8gBMMAtgbI6RfBYQQE9XmKKFeGIt37snRPtAueZJOrPYCHrW6T+tPs
buIahljw0oAy2QSp9q6DkWatm8n6o6UsxMarMKbJ766Hj3GXrsQ4GXMSK+NpyG3i/xgGYv6SOIu9
SQOBzMC0oDbUQweXFHVZeQNdMTDm7/OgT7XeUdoEVgDnth+JFpzBAODdC50Ig/Ob8j2ouqvAhUk6
F8hFjSE6D6KPGtARXI7bxIqSIeIJlR3e1qF8wDevOsnCRT8jAn/T8FjZqCLL1cQLGhMcDUQgEiEO
QyXGFhbeUgJbNJChH/u+ubc0tl4lPiRXwxKmdB2NTPfqIWpSY2w3DB3lehGic4w2mZe3Di02394l
vnpdquZzxJDfk3VuXc/2QAw1EPwj980DWXvv0ZS6b/MSiq8I0eE2/6bK7HtVTM6RaaL22qdBnafh
eD+l+XBdB+VXaUP6tq24O+atlW1kHtgssbU7DmVmNYdgQLOq1M1eWrI7lqTKx8nJfvgDNv8hidoH
Sat2B0AVsUKHbLuvnfqOW9k1kBYKO6/PeYQt+Lq66OnnCV0qOTvbNvCQwrXdQ+4o/2aUCU3PNEbz
ibx/m1LxRQQ6xjXZsuhch/5XAZYp6Ud2VR3bh27KBYIdSEov4Usj+vx+mDIcE/IQWSZ7LvZ+LZ0T
Kp6fO/NiIxX+zyqDlFji6OwO/rc2ux7d0L2gd05y2TvjMbTGX8I4zW4jVWIQuI5iOzeudU+6ph+y
ED0dHaFDXbu42uel/yUFZLSuQ/p98DD3lnX6SzbPFoJnDjIJzZpcyTaw70E1Qyi0B3VdBv2+7r38
XFiQzftqTU+jr5CHBuApNOzbRXXOsao+dcMUn7mLAJ+OZjuygT3X7XSOXWRgi0R8zqoRfq+fzp+s
zhXXVWf3CMctwU3tIpK1Vgu4DDt7tbAgChfv+zwCOg2sqnnwNNRoS7vl9SRbeSV7frvvOfAsfbmv
5tbnrJHutdRoRJc+vWFby1PfA6IPrDZ75IP11mv8+5YlpYqmvUmDZUAgUKztTZDRqyiAc129/7jY
7B65BjWyBEV3w5SaUHM1f33/w1H2cI2W9j6yBXLKQKo2awLodkf81d1EEyjaUhQhOpOw99MVu0zt
ja+VFwlyXf6pyPVwk9VecMgw8NWrJ/BQrmEljlwffmxEJ4ABb4SNfUSSNBhxh+Fw444NCED7/U9R
zukhE/O9ytdl6/SQ0qPRS27s8lrLJfrW5tFZofLmllX21arxq8znpKe0Rd2Odl967THDQOUhu0e6
45IlSBpEVvAUlWxjcbJEG1kUwz4bke8JLXe8pf14VzPyeGZhgWyt2Rkl9mPdumIf2jc2D/Cmp/6A
8n5OijgO0clGqR6JOhxmy2C2KVRMM1Ik1Z0dgZOzSsc5FfNIZ6E/R9Mk72e4T14cWSzvu4QkaBvn
SHLNk15RPkGAhmjF2sjICY5/CKv/D7BNYf/QAjDBakC0CsqVcFVS7f1TsGpnLOY15zLrDpWFIYAO
YxX3/eqRuKbVTcsC2iWFj3HE0mAJAmyhxodwY+fWsivy6MKm8FJZw3xDmeuAqoQGZA1Z/X8zd17L
kSNp0n0itAEIBMQtU2tBzRsYyaqCCGgNPP0eVM/+23/v7JjNXu1NdVE0mZWJRET45368c4Y9v7Xf
Wh20srD+0EbkNTWm6tiD6mUskhK7YN9j2dqpaKZg09Ql/q2wXXk9WrBHpUnASVLPqyt7HlLFE+7y
yXmb0gaovEdHyb9+Igz537fttqsL9uzCIxcj5gPCX3XqapAyiJqoXZp23hw7dnobkSOXDR71jIXP
aspEB2a+BnnW9bNtb+dQ100me37J+zlNtLNil7YcBhFdmmBijenJbaS69h7a1crEz0aRJUgNLQGX
ERFfnKwWqEIkKFeMrW2g8UZQRv75ewcjBTuiTFRqrQ0uc6bYpnPJynDfufEvNmLOufPdF11vk2M7
6b+kLTIQVJFJpmUdKArQu86Q+0AkF7NU+XsEPDMLvae2BvVJD1F2Nsrw1emSEihDNoueY3cZ9XZj
dwaHfxfWaSmsFnuDFV1r77MJ6NcLG/uL4MPN1RyIkKrmUlc+9UCdu0jzVq6NnlbDgucog52L4Z7u
moaot0Qlct34GAmaBkrkO+L2BeGeGtjrSPGoZspzXQdrzMXMcMEW6iOlwYy8N65gL0HDVbLIIAbb
sQ23UhNfzBmQbru0RnKrFXjU9mFATeHWgSEip6CMkwsQSw81ptHjfcRo1uJEQjvVc1bZxc7Oh3jl
T+VjOQIGzVOO93beEWauUOnHPOy5nZTXOPfGZaXUqz8/t66kaqhuI6oTipH+F50orzLN6jFzhtdS
K74K0oNVmnkbzSzeKsk9KbAwk6IhPCXanPDlMfeJ9qVZ59iDhmo44T20S6AoDgjhOMB31g/uOZMq
PKUm2x0/endG6G04k4lqBsA9k3eie7dUg2c3AWMxOna9YB4eCSGkcyzP8qs5vpme/vVbg8zXX8eE
8z3CdeZUmG0aFvOg3wfev0xwErtQouuRXceGopvK56nSnfBqwE2Fk/NkpgrOZOBOc4q6Bh646pqJ
EMXEaSGv3IPsphdNb4hFO9ZdAglfE3G6FwkFSyZRDil3suYgoIYdhmVoVsWKBTx/CEXwlIwmk2ZW
FJrl4UiZ9bgfg+zFzNN3byAD3bAL9DoXlymA48qkbNW0j81If4bVpAc9YUTcF2yIDekt6xKsZVnq
PwxuAQ9YZqgvR2MUjDZTN6tYZiD1ta6gqkxYK980L3FAyPn3c/lvzTb/18nFvwYX/2lA8v9iEkMQ
BPifhZ7jz6/P7G9hyPn/+FPpEfYfNiFEZB7bwpr//3IYQv4xBxqRejgv2p5nEoH4T53H+gNLg828
0WD2af3+0j90HkKP7KHnAIYQ81zT+bcGm0wx50jDf002HR4Ys1VSkkIn+MDf/zY+53AvcqdVTCpH
jaoScahTmPqRl59aZ4Kb5WSLRPMvTiRRSGKmU64Tqp+cF70fHPIyStQC4xC29KSydcUyTVlj7WM4
VDrn59Jyb26dYlW2RNwQiATc1thVcuQAmQICjEqgsDqwHdv/VQWwqaIMwqDSxJnGro8w4Hf4+n0y
J7Xs2yJdiJaKcuIuK+bB2qJuxn5Nc7wHEEdRcBLs+hbtvOmit0wQ6Dcp+oVgkIgUKKgj9pObxrfc
kMXe4b2EIzipoAq1hNMSgZFI503biRjQkwsJj59dL13qval4zE5OzmJtWCK8di1sh9RuYTy0Kfp9
kgws8NP3oGKHEZTgUOti/MHUcfDNOUuel2F4UZ5TvIxTmFwGSyaPtQiSWxgUJXuEflriOfvQJ+Rz
W88OESvUsujlkx41/osRNuY2TfFT1aHJhDg1SZw5ClRHMBbXUvN+mlX55pTkuJRFBTLH0JM0mpM1
ZYSnqVXXJKG/nt6WGxfUT9fufGzI7kqvHBCZTjIt0g6yk+bprMWKYGarffVZcTND7WnUiW14WWqh
FiQTvrz0p9GG34PArTYVYHxHN7g1ZUffDIUrevgclywWcRAeoyL2sDxPRMA9i/1RH+IyjZvHUMff
qBvmr7rQ8GgOxbRKkrJg9dPdnWPq350l9rRYzgpQZTFNLu69ipi2+XF9rHmud6llfXfRNEBfy55C
WMVbmRjxtk2nL6oH9u7MwIqT6HlEn2HShte2zyfArAZUrMDsP90OI+mkgvQkfA1mamN/GhmNwpNf
RVfM4zHk9Do/jWqGXlKHeOTMaj1wKviRjYV2TPXBx2OpuSsEp+5Bak52GgQgiNyYUBCGqKK8Rj+P
Wn0kNrzrdV3bkLh611Edn1LXZq+ZUEydRy1dhJljUvbnAaBfqMBMzkUL2JmgTkaNPd2pdenKGwrd
gKZBxiZvdJAbPqBYaaQ5/ZgOYPOYqvE4bIt9bfTejpFLvalaLKM9OaG9XtViU41w1tq+fLKT5MDF
6nLYBLmvRTTZCg5IzDhAqnp20e5d6YSHuFRvWkiQNZSIIwIaSOAYF7yql4DmrUUfjWisyAaLOvC/
mpaGH2cSP9u6qmHgg2fwZFcc0glIoGNq9Q6WMzsEh4RsKqqNmBxo8IgBq0hDMzFFEgHGAc6BNfBn
IsYdr8Wy0Z3kKiVNuJOpmse8JAorRElFaMbPwYhBRsIawBhqC2Z6ZGDNlDaintGHZTbpuyjpF9dE
GbA3j+5lAxZO5SRICsMDoS87uvoy+86R8WOo1XfbZQdFFmNIkmvXQHEJtf4Nw9TNJT49hvgQsulS
eMOzQ9aTAJAX80sdpsypfdUr9UnAecl47dJiVBem+2z6vs7IsMAwFflgpCr35rTJtnGYMOUa2auQ
ONy2kyMVTnUVcbwD/CBLvr8dyAtRtdv2gE+GVsE6UmTOm368mUVH7FhW9TYeyYv3dotDUY752QR0
mjb0XKDC8bIMeBkFie9j3bSvQ10D8ajHGHiN8VRNGZAFB52lBSNYGBqxDj1epZX9osp+7/Y1W8HC
2Q22/hRP/VsdWooweT535SLsl4F58/qGrq8QyOUkyOeMGdiUwkhAbhnnJte2uokzv9TVS1w1O2lG
OOfN54IITls78GBzJAnmstalGEdcusStKDtPk00j2PV5iQj2hlu9uXr+WnX2pbV7bx7NfsGFei6p
uTMUG/82/sLgUmO70widzydb38Wuy9smcMdj09LG2ufA8LsG+lqTNM9hJ8ajXfdiozxOhLgfsdtx
Asor7pdt85HNka2Stm6cORuh4RMeUmIR/Yh+XM3l7eTE1kQdHgdXYMjVys+BxeiBMMIpT53HaeSy
rOP+uelrNuuR5B82E4VaC7JHHrTR2rWx5JYdPddNCtR9EHyb9F6LClZZkFD+1xk23zBa+1b1T/aU
2is6at1l3XvH3o7PQtGtoIcoeSHPV6R/VIP+ZkQVdAINt7yyKIavv0aWKJ+2wgk41KRLnsXq1Wvg
cxMCXKA2gYTJi0Nc4MQZk3drUM5Cz/xNSfPPtiybm9l5cul1zr1WDHv8EN0QMooxxD8HV/0seuua
4LC3HC6HYND33DLSu/xNjM2gQI7tKaiE+WxoXrRtosG82xYGnaJu16kPbH3IiLzABy71TT3ocHFz
tQRbNNFS6t4HB4YmcUC1HEP91mEejWXx5GlyDz5hPUQOIopz9cinDF34EZu8xDVNnIYdnLsqfMqc
MLhJy71aCFIUFvUdmC26ghiQ5/h4p9pzVvlEe6et0oWZWb9UQoPMlKYnlZFg16K3wp6shWZgm+3j
4USRPTWOWoX21ZgrmYZv2ejv3D7pKJ2GqiPVJmXikyNnWoYE9P5KkJ/GWnjnIdpg3lzGzNvPh6YK
Wqllr8J0lxr53WaGYkjt0ZEJUN16TJlKpHTwTewmrLxj1m2qZTd6O4ujud2SJMqn7WhGt2mgV4/T
e9s+2dXraKECjwuwSwxUEJ9/JOzuBaErZDesLMmngk7bNhW2KWebSQ6BoPGaCRt9A66LdVuAplZg
gVsggBnoKRr6dHwiCH4M/CjtANiCjqG07qmV2oJTy8JMaBSXYCGMY9yfnO4z5VwzIOkN2TWnQKRK
X2Mf8nVx6JG7tZIKQPVK0wepEZzIqftg1tSWcCJu6Q4LZ2BRadNh/wXYgJZ7yBgNILtH1wY+OpDc
ienozeFAW08jfnIWRpegwYyYA4gPX0CUe8KjO2J4gCE5Uqn3iYK8hoovj7goB7TOf3HmgpZ5cuNi
KUgl8QLcGRCRO5htoxavGyiOMv2pJ1QBatc+PoFPbBXulthcDyVcZ3rwZHlokmOgnpnFAsEejylx
WnN8YSazKOtbkKdwU69juWswSGBud4tpByBg0RbA7+nFUXLa1vm9bsVC9frGoOshL48aamXB06DT
1dzlOQrtD9fGUZurw1S3dEiFAIyrjBmlgyWau1Em3rv6bUyPoq/JawzLxP3KZb+oMJpoibNoGQFx
He2nipUxf5dZBLegAIkgl3PdR8esiCHBxs5vgXbwU2ddcz7sJDYoM90CbFixXKyc8tsAgxMieLTh
l9U8uy3YDIONP/pAhpumx3yuCUnxI1SYcVWwddSxW4cROa/0FYYgqgjdPMRcWbA6QomkMlYqqzcZ
Vx6ebX5AzEXM0x3PmCoAUgMz19o1eE/R4xR/e9Qd61N8toL2BB2GaiMeK55tUOE1JdIKpr7vfGkA
qji9k3hLIQSzp4/IcHgPI89TBQi5Kb/zyNu5jH1Tw1g4wBQTXtV+bmsb0aujh4afbBfi0R6Kt4El
FQ/KouTO51bZJtG5oo15T8zy2T5mrJIMlyArsU1pKEvAHZJW7d7sfnUZyeYX3XxpxndPy26W1x+8
kDgjMZIgTL8xmYP+D5wHkuGRA8CspqXUrW/IbAt3esHBuenc+BTaHa7RaB9p/oZp1HdshG8NBp6x
8VeEVoAUFUhawWeAGstpaMOV+1C2NKHCdoIo9lBaV7PUl6HVn6v8K5qF73noGfeLcPbDu+6TTvIu
pVrX7knsFryX2reI+tEeWkVQ9O+cMaFdU0RI48akYYKmKoJLa8QN79IdMoJs1wnHedvMI6DMWzNx
LojnEBKZS7knn4eYc8/V0PlztH+Q4QmiqpVN1yJ1190UfuCAe6ir9GeY39uJUOtMqRqgtCb30INE
UxgYQHM8RWItUWcHpyPowcs+/axyJBQg44D/xoKOA8Ys42nuHEhSxVuXM1a+r4N+ZRvfikaSwFab
WdkedTJ4EaIfuNBgdnNWTx495D2ptiZ6bVL96hhPIwVfPTdPbBkYzSL4KMcoBczXMYLtUG3iXTWn
dvwPfzoC38B9D3plrL4qK8EIQDmX9LfjOKxiNnN5D6hfFB95c58c+92s8nUIQjdMlq1WEpE29sJs
8J0e24xFjqGezepC36hD56zoP4hrLyKSKxUwPUjq+jAcibXdHB3gdYx806SfYzJdVUt0erSxaBWP
TWxuxPw0T+KXEQlxykZNLnSLdBwuJFNO48JpwYtCYjUSf22X2bQbguDX4GTP2mQfk8mkZK7l6Y8c
+1cFMLRsKzKqiUPZVnFnuEzFOyO5euEY6dpOp+GhquUPiagN8aj78HNvy1GV4sUGkqF8H6tfbgkj
l6E7x5WDaWuPUFffbLD/TB84ggRnqeTNw8/UTRxsKmJ+tOBoSt+1WkDZhvbsldmy7Ooja+rziJex
DV22rKCVFP4CJ3uqXX0Va7R4+53DqDTECA0zOczNq1kFs2E6WqUkDpp8XDM83QaT/ogISuOS20Gm
9JqjavtX3cs3HngyvegPQdGeR8bw9EOZK4/LYZDmKhX1M4ewLxHL1yBgDlbaO0QKoO+K1ID5mTJx
z4ioNQ2+3dZ/w/S954evAw6lCZ0tWUfbUgM8FEuhFAXhtnIZV8MJghAXJucoDnWxC4+8jZeexgpk
VObzIHyWEm9NmVlRWwtbafxTiN4XtIlx5CsFOxmABbrNYjVvtMnjdenarJKrrfNKg4S6d3p/8hh7
LOL4UUthOrbo7JKj3ReLCDRZjV0jbteKbgu49hG258GGgkQGPSe7aPaM/J2fnQuKjwuxTML9lE+L
WTxg0M9Mf+5kDaimNx8y/ZdD0xry8YP0hmVa+ru6suXCV85nh8s88ulyDKs71ct8M204kRu+doU4
TaJGmg/4L3YGsnRpmNO4gh+Fqmwtd956FyZnSBdUY3O2rIm5GOx3NTP/lgBf6yJnKEdltQ2l06W6
LGjam9/UG2v4gUWS6ioCgJSEhqDozEAy4MbnWMGoHTn96J9OS/+KCbe0kZuW5tQQ4LnP/kJ4BhTJ
+EeJPIEVdTnlr+Hw7ub6PS38TSX8DvJS8Og75c6W7pGadPDq0rpbtX0ldv2QWsxITgblZhmGFwz9
xQ+oIlsO6/BWloH/KxWf8z5EMyHx+k3zmKrnlLuUIdcp3Ukp0/o8u48NtFPC29x8AW8/Bz4lsgEb
OuJkw7DBMrv3pmdRfnj2qx7eh+BRykM73S2iaH7dvyQwBVpx7xIIU6vQehL1T1e+2v5aArYzmjeH
JUPa5y7dDLTdwht1veeYu16Yb/3x1Sg2cUNh49quLvyOOBfo7v4+mjLCCNym1NUNtK2fH02wj0Nz
B1u4KLKXCfUIWFCiuQed1aMouUSI0hZFvFBDQnZ+Y+BpFXijrBpyfRxDYQCLnbc0EwAvsBjKZJCS
UvgP9dHBPVKxOy/YqsJyvkzF0Wm+rPaXSzNu43XQHmya0F33NaiNr4IlMwNFbcKyzif56gTui6+l
L/0sek/XIMPNOq0G/T2zU8bpcBnSEH9PeOxdLPbCrM8cTh7LTG687MU1QR14K9hWtXwqrFOjdqGP
uZyFAAxiB1/XZx1ARnGjteWuDApChkrnqbnY3iWI34E2sPMulmHyVJObcGEcFfV3GSWUvvqLCsGI
vqze/swVGofM8A+/WQRE/QIw4eQmOwphecONdKd7M5O0R2bNcJhTdTT4FXdIgvHLpE9XRaVWE3HO
QD+YFPjGUbLswVswmQdse4oHNoEMoeK8ILkZBRxDolVt7qYyJJbAImuxUtn5SYPCIilRLyLA4RTL
vk6GvoxqDT4qBdSUiHsyOhDJWMveQIV9M8un2GEojutAKvquAIkEzVvSskV04WKQN6NCxNl25sry
yAFoeGcrc+m5KUVxnbFsuXlCyGdgEdyqAXCautL58kA0c49df137GMDgniS+vOTg4odkIGjiv+uN
uwURE87bRlwoU/xZUBzuhEQjbJgV+FxKDK5UyE/pt25yh2SkWcORaJNVCQliMm9m/BYFzx6WEYZV
B4t3tza3bLHVL2vthi3thlokHqKReyk5VzoTdf6WG72BXS4TyyxMtkY4O0UYHJYGkrBuVnch5CeB
BejdEvkt0z6UPdS72g6fcyMqD4Z0CeGq+KU01a4nQ2033a5xm6ujaG+maw4YAlfW0PywdO6mjVBP
1myervlXRaPu7LIu1T/dkXIOJ3WtldAwc9UDlrGmskxKNGBahpH+o/btdbqoq6bYhjYLoiWjXU1G
2PSrgpF/BAMitv1jqVktgn1E065+w+A53AbLmHZ6pO6gX7lxf+ZhAmAhrt6sUnt2RlgdDAZOSlPh
3NmerMcwvqC93Z2px31W5/YqHggC5nY84DcarJ8MLjghV1Ww62w0bj8K3p3Izsmhoii7OfWMqU4f
gtoRZMY/k6ylKkiDIuVOuRXwMyp/6Vp5viQBrCCo0XCPtEydY4+Fs3cQs/79kdX/msb5f3EiZeMX
/p8nUpf0b6jN+dv/HEdJ7w9XOEAsDVefx0g6FoE/jcfS/IM4CXNSwF/4fmydUdE/BlKm/cfsrWBo
8Q9i2H8Zjw3GW44AwTnPVR1HMvj6T2TZP6wbf1JR/zlsk0T9/z+PEo7EweHw0IiKkQiU89f/Mqet
6skDS2nLpYnKuNZCYjuN766CkLt7C9lkgQCW4bzH+V6Xg7lq6ujZZTgFqt+A1KeV+kXXrB+VVorP
ljhXr5BIpVD3qYqHNcOrM1vo9KBFib40u1ngy6Jbzy3kFtcn3XrPGMJ85RbY48Iud1ZsRDsyfXd8
VtXNJxEOQdeb91JUFeLG2iH3cQ+BO3nQzfa18EgosQM80XfGKiKb7WTgssI7i35p/gwYy5+CbAR9
5U0rbWSpTzM3+gwh4qT0jcwOvXNuUYaTVB7ULOHrp7bmuKMLWpILxExO10xrIipAsyDs96ZKnpxq
vlM1SlswJcqWlTdRKTGJCz3p3oXM7WqgfqEO4u8hx7QYVOoEclM9jyHhpiFLrgJRlYI9NlPEikr/
2xqHaCkbhoCFzWaJIN0uzIpro2NFIEK7aGC5x2NdLYt7lfXZWvPlDUtBgC0Wz5lvR3Bu9MbjkMFg
rODIVzWCsrSifU0sxYGkxzVmUbEeZCb7zJEYLic5Noykq9X7iMns2BSIkW4T7urmRzEagEaYTlB3
af1qC4uBRYX6TLh6TyyfvHKMYgPoiuacN1/iz4krGGXZwbbDfRYb3Zo8Do/BzXyQIoScRO7P5d7l
0vWjchm4DAXGAVvHEBMFhsquOTlhfw/WEpH2Qx20Jfhn88Okr3btcxFssKNtrNEIkJ2pidZssVRW
4x0k6vvCL52nitO23QQGSvt+zEKwD6WH2PjQpSDDY0nVgQbFKlNqpQYb3dlCPALrtKhrZey9sOJZ
7rDW6Oyge9X+qIwEXBIxRRiWUGRbga7qw46shUtUPbzjBZnT9dRuT0bxrvMevvAeQob1umOdsqbr
wrrp/nCBvOOAsKDzDigXSmkHEHQova2vmwdzMKyL9OsnN45rOO0p7emigpvh3rKyElecZBQydd5X
mxfBUQjjO9IoKm196hM6vKXrSnjlsdNtH/GB6sHEH6rtCMLDCyYqKTlgyn41hpRGsg85hbDbRPUK
Z8ZaF5TOBkIHItH23XbMp2ljmSFCTjzjo939WKABqVS4S03TzpkyXqwkj/Zda+1E784WCY2aArrq
EouSYnvWSdmBiSR/Rwcrlmw4zHVtmz6TH663likCW1kif+yoqGY3sT7H/oz3roZrWYOY9xjTkDkk
dBeI58Y5akXOGcTvxPMs2SmXdiAPhAzI/lOl6DALwkpR1d7o45IR5mDeiEUke6DFsAPG0t/gEYT+
4TrVeuC3rZTu7Zxcsw6AO9dS56E2rdKOWQNX3Be2cc7rYxPmax7nM6bhSxOVK8H0lI0AEIPOKdAN
2IK0KTbbILERF5/aqo+w6+E2At/5c3D8c8Jd65RIA2ys6x0n1UlG3aG1cnudrk7m8m3ykhK5WJc9
NR7aPEzo+WzVVb+0IvhllvCByVxu7FrTcLDIqyd6WifbiTyvR1lx670MpqXvp/6sfDFuuoyDTlwA
6aPKZJE5fnaMM7aZ4ajkouWoNtBUAUjMXxnk+DnSJCPKFx1KTktDV2ww6zQEcncwSRrXSvAN6lnr
knSXuHGBEmzmu9CRFwA2VEiDqLmrubU1qN4z2npk8dGJLuBKg2Lvj42LX0tnVg8PjYhChAcV9XAV
9y25Eb1AwjZWDKZhj2CNjoy837Rucy5shJzQnrCzcVQ4daDrTqka0mOqQSjT5Fo4UbiGE84FYiRL
YhDibLmFuGbp1siNYFNW7oemJ6CSJn5bJUf7UabRI/M8IHQvreu0x1qajzLU2MGZkbXXY9tc5oMG
knwg1FHDgk/ggLhMArcmCBvkLVxHqnR+lswyH1xXOQfNjz7t8PKXjcE/MU+asyXwLwYQ4ZqSeLxh
Go5DoMh02Sn8dcGNLTuxMmayS0aAiHwlxkWprGk/BHZ5sbMYLVHP5NGdZwNF7TSHof7F3LXn5dIW
bHqTLQmOGE5ZI+Y9MB9WZr4Mknvi5NFTX66KtIqXsROn52mknOlfP3wxezv/8vAtE1eNZes2pG/X
MoXzN8djIJGtgbuEy2LgPRRBErIzC2aFE1FXZno3N29+jjLcsTN9Y/9QgG+bLw81YI9Ivjw1vRf0
4iTk7GQZdxT1+ghXDB249DNMxA89ljCWqmKRm10BQC18b8LowLK/aKivdOMegeRmqbD5M033J8z1
n7wu1t+snPM/zDAM9kCGAHLgzcahv74u7NRakZg5gBzd2Bo+ylQxe7UzDaRmSBtfgppUU6eUS946
ghqlMEHOklaUrg0x3lszNWBnRQB5XGMp8SdxChpOhLrI4gpmlBqN1Xh7w20W0fWT9+HSHUB8Qsxf
aE1P34MPGoyBFqMzwwuhJqljokn7VPXBK7eDREvpARz0X1FlOKsWW8uDAeTyoR3TTRvjjwO79qTG
0cKgBkeKyqN//cJjofpvL73rAn2AZAun1gAR8fetopUS75oGa+FKzeUomJ67MJP7QlWeRieqC0WI
FZLGmPnjyvq2q5bydwbnNHqU0G9KeEXbMMSv3qbaQOa9HK8ZOM4VhXBFdcx97YkB76EYGio2jMSm
5AhqUxER7sWKvtSNMQItsnDKKvzg3ov8pWK1yUtz/MBVa056R07YJGRB/ugiBiO/hBTsRIzLqnQ3
VbpOfEcPm7PKFfPhoHoug7o5JyZtiTASKSnvPHEVuTXSgYPaZ/j0IGWZox9JR+GYBcbMmEG7QxQ1
Dk3guNeaM/gh8aj9yG0U/d+fg0EEweqK7pntKRJ74rUkgOGqYk2cpth1eUwHXx3UyyTzAqQHjbYZ
6F8HxOaj3atqW2t+cGxSxPnJpb8kmyMakT62AB+UP5FiDxgjlLo4StFdKz1vt9Ah26ONqYXmhXMQ
Gt5SLyLeoFkRXEpS5MDmiV3IQUOlr+hKwUJhG5q24t4+LbOyHNeMAeqDWcbMXEYSxJ2mcIzazxqu
AqjxSXxk0V2OMicoP3/kVWbz4HqUBv5+mTrK5wAXEAcm7URSipYkQe9LXmUdlVH9XG5pxlunZBup
PHc6el0M3j51vsyG+jzmtvIl517AKT7/HruSMUAwDVsjAv+hhf29NFngEiNflnZgL8aYWIXPc1Lg
9Nv6UqnFwBZyhoibywTHAJGxzl8iJ2RPuYYU4nutd/M4IsdzkM5KMI+kFohFN8zlKs3kgdUbQ6+m
PaW6Cna5W7Y7I0HZHLqH3hj9py7THnnLpgcDERsdlhN2OGrtLipydq2KaWvsCvtoSDSH3uxfUmwe
NeA21efdtqu8Azh/YwnFZ7goN/8smq7/AZlMexx8WkJl7UQno5942KV3JAflcWc11K3rs0OoMTeR
wpYrB1ffLmq1j5Ytwb2MTaDAoS+Xg59gRhnDnAkCLjjgdvuildOuNEk79X14MNuCa5EZpHKrR68P
ARbaonpSTIsKDcIYm/VwB+Q9x1zGxdwMJT8qashJGVn+guxQbY1G0nMwNdmLN7P/GPz45DT8E953
fY81xp8QjlKwbqX/XvHMnP78nCfBOvlhv7OzmvIBUknWfql3xUwEAKIS5joxi0Zf44uqcMLcHZGF
T74pXkVm1idvLM2Vn0f2Qhm4sZYl2ZqtnVE/moXowNTOnn7/zW2VvrES9U7urYlAouEZGMzkxN6B
PpbZJjlGOqXlej2dwiq7hZaFISuzzky23HXVZaDsO4S2pra/DQP3U5HnL0owBADrdvnzO12kyrEM
PKDSH0Te9E8bLwNh70Lfx9GYPkZZ/5FFKv4IdY0eSH3j4UO/pUNa33rZeCcd9EgQJMEuKVqOua2e
n6v5j3IwvGMWMH1NnCPf3Z9pPqgejVTNPdgDaGRQS1vNAHI9JURGUo9c0UPbNETbbHZFIKqWygaK
3I4enV9IY/1aZdNAwDFW5zgmYmQNibVLRasd/dLMAcfWwb3pSUUkpuO9+o3/w9Gr4sNpSihp3RW4
C6hON4quTgG2zh7NNyOdLTI1+4x+CsSbUsWupPriqY286Rx5A6Xf87dlvhfQasFVKhnbsjE05S7K
PIuyrmIVTWOP89vrryy9/bUiJ4G1K+p3v7+gTKvZ1aX+VuoR3msv46sm9xOyyhWmRTJNZxsP01kG
gqLAwHbpCjIEd//5k9385WqspgcArfqKhdQ6SK3xl2LeOtfppB+Ah48b0mjXNmVTHuUweSXvXcoD
+GNsIw4FpUk79p9//f3Z3x9XRsG4ynO+8zmGMuYJ5OPW6i9mxwZ/ti4RosbMhoG2GIZuZ0UlKrKw
TFgx3aElsMQz9iDxOS5LH/kvBGz6YJZ0FQQmVERZOadmbKZTnaaHyvTlacxNta7wKyL2Vo2xmwAU
PMddttcFxcCRqU+EOKf4kjZGfa6Tw+8P2iEeDrKN9kZaZtewlt6iYPPOnpt9tYPBtK0G52TriXsK
QvdXb0WceXgVNkyi0o1DdPA9sz6Hwu8uTEI+lBiDE21fAXNON8NRUd5jzxWHcP6DNEOzc11COL1l
vxiZCh4MWxxsQt4lJpHtUMM9KzSaqiI/21h2Wm56I6aZtwPh2RZHT8bgJkbmSnlpbeA4B2sUsItf
mUxcfBbu1vHTx6ZgXm5FCUeZHqswhxpqBPOADm97HF8qKjrKvM8f/cjKHkd6cjlFOoffH6W91++M
fLRJdsTZMcr+g7PzWpJU2bLtr9wfoA3tYNZ2H0KrjIzUVfmClUpwhKPl1/eA2ufk3vvePi3qIa0I
QRAEwn2tOcd0hX3wGw6Ktr1W8x+LGfhOh25J0haLyxMO0jQXY+c+7us5mo0/fs110kx87a7dppR1
XryeRnbtP3kkfBC9RyxFzVx8VQwi3Ctz8QE0B4Cy3Gxk/r2J0m2GFjdLfKCTEo5dXqY3YJ/dCwdl
tKUWVoE5IvmjimmYZPggVzUouifydaJTjulxlTVAQHqmnQf6I8R/pPqjqJSiJgDvavnTtShTq5Ct
Tcu70HftFzypHqgjwLz1yMDQqvXu3JcGYs5SAR2G2XpzA68/kuFRr8MxzKEZtSDi3O7dTCjrVzG6
JouihUtEGgg8967kzrLzCCFZl8go8WQckeWJV09LtrT+qllvoG0RfLVYnc5wJRHwQExOWnqcRGLg
fWrV3QTQgFIaCPlE1CvqW6WjXSHw7trOnt7aOlxbwjCYzKcOGbAVuYKCW0tH7kvc6+VaTlqxQ7hs
3o+1QW6S3n3pB4R3KKUuZkVFaZyKs8eNfmYtR0/W5HtEpkpKNAw+HwwzYj/48cMkRXSEIk9FwnG3
fnJBCCH42ecgUWsKv5kdrkhNFutB7/u7Pknaa+3Z7RXnKnNMELN1ROsxFJp5cTI/201VIWA76uZD
wW3gqDhnh7xjfDhEKbpzxzyJuIKDMzL1j2wvOmo+rH8VGf2xN0lprtvWPxlOCbi9uNq1GdzoowZE
JmnlRZEMYLe4+eog/BH6wxFdVfMdHstcvSzEizlrpvIxqHbcUklPodexc6mNXfWqr/eN0yMGiZAV
DEAeN50d9d/G9jEJh42ly1vf1Pau6nvu+QFKkC7euhOWORoowVWHJLD3hWavlU0vZHLt6Iao0z0E
QhmHSFXFzfF6az2aiXrXfVQLPrrgJPSde+ymr3aR9l/sphfM2bGWTlYlt0nYHaVTqQuDTutQF3p9
lklFsyY2RsA2gzoFXe4eaToCLMx0iWnWcs99ENYHT2v7Lcbybj2mRrhhGKxw3TIpStTwYltVf4z0
Smy516pvsX6rCxdVeVl1kNyG7LFz3YQW+5xblDFIhObObFI5nF8wKdwT2gA8aKE3gM0an+a6dBY0
6ps5VnOQnD9P1rRtUaIzwabIULSoD5mBIktF0vjKCBQqVJE+RX4aXcyAn4j7fApkpvYecCcdUR8c
hjg3r0ln7Me27J7qUks3WBvLfW7x8xscXB/NpI0Pff5BNlL1JScolF30HnDpf9c4EVAdV/abPUiE
febGUdF06WrTeslJno2RSrZhIb8aBnfEKVLd6yAZA2O6ZYozIZFzUlqteZwFBynsH5agZ6hpU3Vi
qv1a5050n1q13Homjc+Ju9lEOMWXQKcgSs7DSxYW3/VAV1/ieLDotweonKsxvKhgbilOiCfrjCut
pupxVzRz+qYZfGEc4z27eOloOOwL0nre6hKqXesdRwQRt+VPOPXTyQYCWk2Td1n+jGDdUK85wKZp
SYd2QHFO0Bt0Kpq+8Bi8sCn2nqe4o02nMXB90ELNc+ZI88E1IInQtiVMjrr2JurFRLqWAxMCZQwO
9oDOmNXU58grD7U3NufY7GsilJGCkjXYju6EdwzcWavFahMPtsB/2ExnL+ydWxXFdAEodHEv0DE7
h+EzvwdVbgWtqk678X0glJFUrmbfh73CqIkwPiRR6Jy0RnzJHHGWVYDlNXHVBeFVfApVbB4QahVb
pG544WKvJF5b4kJsA/drZYKhFWPmUNIDdUVdvSUSPihIhZ62k7/Tm8h9tNAevdQDEqavlcBBmPck
+matr2NfEb9IoIB8lQbJvTnU07EhnaOBQkIFw3+yURFvhYOYPkRcsKmNzn+ZKggB9SSfI4pEpuFg
7ZHcMXCmDJeiozTrckVfNQrvQ+Rk3qtbSKZak4XnpVfjvofGT9Yo4/XYrdON7aEZDfRwLVMDTGrn
JQ85fH26GN6q74dhW8vibVB+vgmAIWyJCEGYZBrNrVFFBXPAL85V7MT4hydznVUQUsYQZe1oyNuE
IjXNoCikOQqKqPB3wg7dVd0NxmnqEP3r7kRKhzlQPcBB1ZTu9EX1fHVHqvQ1jMWw7scOERPHRxRI
0+dnHl3Id1Djqfo8WxCEf3T6o6Y669QVOhRgz/ZPNIZ9UtzVTrfgwOha1p77FiWmJmDHkBfabVJs
RVR6+uwM1RjTimFn0NcC/KClHMUlyzRmd0X90DnFQ27F8a0svYMjZHzNk/o+thAlZSFZkZQM42to
1DEwxqY/DTLiko/fZWXotK1IbyXFdHJsJHoUpjGWDs/lmNX3ZmDcFRXawzGhCRF3kbctOQdA4Pdg
K0xEfGaMcUuvnmpj9J9aTAQo29uAHclUxVfeKU1McYq1HLxfbpPyzHwDomWr1sA3o5NTdqC6XHtC
qJ82W62wEEiUmfUaTX6/DSj07dPpMcSh8JhLqHOEmrh7H3fwGrNXtVddeJQdlpQq78jvyOgYJdy1
tpVK+muINAORWa8Twul0V2xIUPVLZR1dMgXuvLx+UbSInrI8Hp+ItnobZBbe1VqB3sUCMUKpYri5
x74ujFs7/1n+Nw0WSLjUkn96giScaFd2Ls2d+XUOuT23PBzqyxA4Z5FyHFVemJAa7lcPxIXFV1zv
u6Ifq4cWm9HBtmm0dQ56G0eYIMFGh8pRZoV7EHrpa5GaD7UYyh9VgS9Vb73xSfTcL3AnwI5IaK0k
cX61tRgb/5CQHB0oEi+cUPsy9NNXAxv8LxO57zQ56o2Bf7eqc5KMJ/FDzZJsktnSm7IxatA6dpmm
+uj1MvWDpmf1c9DLU18U7pfI9iN083K4MB5V/nhLzCZC/hNZXwdNy5BbpvF54i77WqHnLIvCeaSG
QOXWhhofOvJNWQQeN0aQrFNp6dfGJoWcWIWdb5XRt7ow6QzHTb5PhH0/9pZkZAiL2y6a5odjgDgj
puArDKMG9SQhPkwW/JVFRs5LEpfeqrI4pVTspy/2QEc1GY2Jkk2RvRDnsh6NRG4UAcrA3dE5SWQP
QNbK8ViqOH9lququ9KaezqGjV8epIJsjLxptO+H1IDMx7KGFRE/JNDWbQTBOJU0wePQ1336kHWwn
FtMObe82frVWhChMgfXDimgnhRokjHYsgbFaBwAjhEoR41w49cHK23VCw44Grq1hq+t3qoMtgZ4b
XKZmvTf5R914d+1EbdAf7DlUGCYFF5VJH0fkRgjpwPd8jzT/2B7Lpn6zAoI0wrH/YdvYziE/s9uq
10QPn7okw/kz9Zt2aCEiOUR9R4jvEa+aKKCeoq680Ca+d0Pc/cy1fqgE1j4atnCEUWIxP0BKDh5T
IppG/L5neFbTaKX+JGj9eT4CyfDFQC4NhgKTZNUym2EkPJb6qxGa923nfVH1a6a7TAsSDRWLhjR5
foWSlPq489KO7wj5ziQm6HY1Dr6zJlNIrRunWHHRy+B5QTlRGd6kkVZAJptftg+uI7XXvgtl0ct6
m3I/F+PY2gx4EnwmQYkzHhwYP3ayzWSZYGb3UO756X1dzenLPQzLLrG35UgQilWYN4/9kwY9ai8z
W+F6/eWY/toJvJ1t8DlBizQ6bOTFkQJEuuA+EGdf4kxRqMTFskmbJ1EZzLPf6DLTD/X0V0eUV5dC
lRe007ZKseFN3LlMg1la00pr1w/ZR+Ckh5iCzgYUSFFxKZxQeK/EWKwas7yzG+t7kT24Cak/NEwx
IUGJBSHJoJuWe49cLpmAgeoJTeomfccIcqWoOGyx7McrFHVnQEp3tfCQH2cAEKo6r/ZFSCOncCqs
cFmIuU2qd4czOB7e+9Fo0cuXL4ZBzaOIwbWOA1vdIfKDSTK6W2/ESilj59XKb/TIs62rsJwZqrmk
uP4hiyB19DtJtlNN/hcx2gWKO9LExm0cPhgKvnFmiZ9lFv1ysn7GMlYPTcUEqZaaIERoV0cCTBx1
78FoGtI7kI1x2N4N0lUbk/OXnis/XRS+2ZZGvqNbfFCiPpse9mYZgnXXs+eg0W0cKlOy5sJ0l7vD
NskiaC+wXzdB8B0SHGPKykqo3QbvRj09uYat9oNOPrccfLI4ACpEMLJCZ3g3Em6weQ3ZXZ/sFaKW
L9JRZ4JhdroDor8I6GxmIttY9uSuZ2xSoMSDUSPVUG361nTIV1XNwVsMZC3P9Ccp7XPgxtQ0Z2Jd
+nXQnXun8iJgK7PksaQM4EgX3//4Cqt/5VaataqN1tyoBF2/iXhXTrOg0MkYezNkCloL4acxvFI8
kDuVnYcuDMF9Qk3trlFNPQhXHmxce4pIQTaxlIR0uxn9kL5DsoWthYeoaI84smqcHmEIOeQ6aGWF
AvFELgFiMJvLIFZ2dKYtaSZliAqv13A9aZQj0OA/i376WfbVq8f8uAlpxjcBTRiAKflqnRX1M0m5
4SGsJZkRmg7iwsUwwZTtxfK1d7tlBkv/PNz1VXCqOaMQOBIUFWKbw3Jbg1RZc22EYY240baTcD/H
NK+81jhmDBHXQGFmsR1+wChi5A40I/VqZC093QKtOki9+WFX+URxD7/VIKo3bdSKlRCionnjMw8I
pvagwRMRmtrVAn9Rf6Q8x55Oswx1DhYjc/RwE0dXaUVvsrU+WnESZCBtxODfEXFzbAXAH/qhQGAQ
mK9hvDFcFv5eb0u1TYin6k1Quh3eiTKfuEhUCWFK1E41q8VQMvabpuC8TpuWe4RhfSS1WtfS+C69
wWRDp3HzZtlVe695lrF1o/HLJKYn4CfiOsx/7KZD3BlGTL8IZytwQh+6WfUSyzg6hC0tJuR39JaR
H1E1fxoQueAMKYp1UbL7nEhtS7xeDRuE5JMAQxsXCPdjmhuzY82LivXYsJI8DyjSJGpfCU4rG3jH
OqB1M4wOXqGYH8kOc3k2IdZNeX4owFIXXkEIg+aw75vmPU/zaB+bEHd6wIdhlp6cjjtjRxFpXYUD
Xr+BjPAWmQ+k89mL9lB60WtWC//gqeFbWFGa9+bbEb7Exz4k6tU2mV213VOMXacs8ULY2oOVK4Q5
RNhuBww1ictEiUZb76hL0rvBtg/qaa1X6Q6hj0tPdy3HsTmYYdZsc7O81AzDJjkku7zEf2NlHW5Q
2iVbUCfcZmMycuitr415ipEh3Qpmq13qfZhDATGqa+8cMs62CWRnoccoVmNucJGjfroHPfla1US4
iwlbTZPSJEiyx5rjCgUOtoDSKdbaEB8Doad7XLj2LnrsO8n53U/9xW0x7VSmQ8Ur0tfkCTn7MdX3
KQXow+Q7XA8jSeuhOSQCj/gQgcZ1q/FgVdUenDmuoFxymmcDIl7UE03ORX/wQip008TNjPl5o+kD
ymPzZ5o6WMrK1NiE47CjuUUsEZFQOyZP9QkeOczudRcGMUozWLTST/ZDMRsFkHkrqujbFme21pK1
UGqmxquTaeuAzVy7AhU0HW5IE0nvcO5K7d7OUDsZI7cqCqpmdnVeMfhwT+0H/ZiJaF1mytjWkAyY
lkcX2or0WeaemBPf5bj+KUw7m1Cl4EEn7Vc6X29C/HDsq35DuB4ewjx9CHruQF1NeWVWSdMyOAeW
9O88q39OciM56EY0ErOUvk0wVw9NDE5OfGg61TK6XA1lnS3hzPdtHj/0XQaQcZI51HGGICW0BBMr
joQ+YQXNL+EQqaPXaJVlkn9kVOa3pWPE5HlMP60OXYyV+t+FE/wKvcxYtVb5OnbBmxhiIslK0gL8
bZfk6LjRzPtFR2ghthBKp+vOjwmAc+yz14y3biA/KHe9dT6G91aQM+3NdbnJbO274AKx9snedEry
4VRhZiSWIcgXDQedI+V19ER56HPjq5YYA8jL6gq9mcO4kRjLVvTE5ZZJBwwJ5iprMwKRNKjhMfOS
5ClqhvCOiGEoUUmjfXW5K0MLyLt7BEEVjtyZ5ykohSrTD++5tyFfJOcEKYnIn8PevpReH3ydagYk
qT1kR8PWjC92jc9ibzZF+N7D9NsbnJ27ZTG0fEQYrnwbxiQ+JTT6ZocBITIGbCkCvB9NaaRPZahr
l96cqt/bBCGbIas/9fd4utOzVeiEisLaQV/obxm9WOjNSWBgBFNd4JHc44+yrrLK7mTmia8ymqat
PxBoaaZg2Lxu1+j5N53q8wPwEG/fVJCq/L6O31sEJL5NVmmr8g9v7re1erDvqfXdLUuO3v1+aJK6
QxOKXtzyEEbl369alpbH6cv//SEqg3s6oe6f1jW/SqdodLe80eyC7Oj3qCmj3tgneuzfjUyIOTgN
Gq8mkaQpEjRHqzJGnEn1kMIitAdNP/s+hPZRn+g/Oh0lrKSnggw/0Hgf/Em/6oACHsh54A+q0CRP
vT89VEfpvh9Es3Egm2w+v1PrmPuWIKzfm7Y8Pj8kRC/uykBfogoNLr+84k/7hleolLbQ8n2Wx11a
l8tDn6uev93yxijgjFSebqzbYzDv7jhyd1xL5HV5v5h3d8hUhDE2DeDlK/doMnXRMPplvUnZeXd+
FLT4uP+x+HvbDLqjy7PLNizr1nVUgfM+/f0Kar10vlj8/f752WXx88vMrxjmVuvvN4Rx93vxc5W4
wvZBYPl3ckZGVm1W7SUhAbDtva2GTfi6LOmhHx4zAw3KSIu7b/d0DHE6V1K/ZcVzVkXVA+KTbMfg
Md4si8n8GJUYclJNTNvLYyloqgfKhYyuocGva3Oqo7UzFcOuTph8Lq8pfKN8KN3coL+CE215y+8V
6tLBAEdh/3NdLbkrO1uf4THzxy2fyTkR7utMx3w7P7b8YWIEUHgiFOvzMWkmYNmbGoHRvFnL5wZB
glrDC/I/fUbe46UK9JFkrnl9y4uTsqB+TaNvvbxteWIkf3bPDIa+1T8/15si4AYD0qVqLIFWMMqT
h6DDI7y8b1lXrFnZQXmeu/p8H7bQ6pC2Nlb5f66L4KbuEAS2+fu9yxNWo/TDFNc6IVt8h+UxfBY2
iXUVIXf/3F6vEDTMBDyWz+0tYzo/gn7Lnz6jqfTs2M/T4s/P7Y2gPBZWxzDwn58RT253VCb8ss/P
MKZOP5LajUxv+V0T9BZHBtR0ED6/A4bFo5nB+fx8jOoW8P9Gp/O97KNmQLQB0+Xjc9W6mTYnuiW/
Pt/FCTaeVO//+HzIpg1/Ymz5/XM7EZp7p3ay3j8fsoYiOk9R8/Vz9UVfZefcDd4+16VotJxbygKf
D1VjOpw1N39Z1rXsR8pC5lm3g6fP1deBEGc3sx8/Vz9FAqkyDpjloeWNZhIpgq7r2+fqYUrXl6zK
7z/XpRKSy/BMXS2uImsGxczSUeRzKj+nRqo94xU6aVilbnYxas+kkBApCJgZSRBPwrXoyFdI6+Py
bMBQa+tWJJwtzxaIwPdVSljL8qwtXINoZ83lest7p8ZPrpFmvi1PQgmNHw2mANgW/Y4GKeWarKuf
lpeaZXsDXq3ul5fSn4HbAFvjvDyZmnYAXsAaDsuzkaRKRfcv/L0NylIDXWiprZdnq4AZMjULOsPz
NkiZq3tf6bdlyXfL6olK8er3NiTMuvRWSx4BRmrPTja+EWGcXpf19EXvQm8IzNPyzioiIKXwQRMu
z3ZpyC7o/Gq7PGug8ji6ETziZZF62XiZCvSGy6LF/PTWZ+7vNXmmPT17+h+bQPv9AMdL+719Kog/
GlMld8uHxI1FiopnuMdlNaU5RluM99F+WQxCu0IgTlt3WdSLVJ0YHNF0+ON3mwBoaN+WpTgq+4d6
ppPNX3R5SBSXBtEBI73JWpUufJOWlu07Yqh718xp8mZMXwef2UCnIFI4lQkkNIuOllm5lzHFYqpx
kmByDw0K5HV41oXrPtthTFiqA6d1yFsX9An/05rc2CyLy+uWdyyLzZDX90ZDY9SI3OcSe/9ziTl4
XlhWJvz0kgvXu19ejQ8FQJXutOdpWfWE/7MxRme/vGGg40g10kSbN7/fKNzxVGHN+b26SRqCsM3w
cVmTpulIDRD+zutxuua/UCAb+t+FnBaYO9s2dQdfEsYke+a7/snz4zeEK48pHeERHMVt9FrndYD4
E37r2orDPnDPlWgI8WUcsu+3ceDg94yRmjduPv40o1qSHip+eE0FprfGF57pmVyFwBx6TyBcL+zm
gOcJmU0/lG+iNn/GeZPeR2ElNt7YIuzoYHKR7xF4rf/utF6A+9izyIfPo+csI/I3qbxvDQbZVY9N
6l7j3rwJYFcxfUmzrd4n4l4GGX28YbRPQ//hR7G20bW829lmRelJkeTRE99Da9QrSUIdk6NusGGd
mC6ekMgT4s7ZDkZ7P4pmvAQWrkO35+4dR87OnsiWnrT5lNbDEwNVYpkzp7pasQ3dWQW0LZixEZ5t
7suZAq5RFL6kioQbveurI6Ub79hmoDxHrkPzKeWTkAPDXUX2niYzKnvT7beVDcsVvXy/i4yqB3xX
OXc0e2sIEXV4wwKt8TUoMoF4MA8lGlNYfJoGZCj4WceKvCZl6hsvDgt0gHaBtiEwtZMIT6rMAFSr
/tei/v0fISj/136+vyAo7552z//+F4ff//3rIva1PzZrTrX7ywIh8pQ1H8AJj4+/6jZt/uF8m1/5
333y/6ASYS3P47/OGvGJnPvPDX8PfGD1l6iR+fV/OP4MAJQopIXvegIV+R9uP/3fBGmJjm6YniFo
6QF+/HT7YQ6EqIxv1TJBRvKmf8SM2P9meyagZS5O9oKm/J+4/f4On7SEjdPN4J8tyEGx/272M4sy
bl2fC1PQkp4kFSBIpOaV/y3RK7AMDUywTvsC6KQx65WAEbwKMVuBk9G3hobxdUYMUYvapoN6XeC0
nmpvf9qP/x8dvvH/GhJ11PEuHgPLYYONvxkMksk2Yj2xcUNxKxjHQ2NFH3F0Bd3qrPPAOyJ7vEoR
kkFmwP/pwJOtss2/3oaZwfknjwOeSC6N849kU1k3xd+tAEyuu0GiwdiU9FUYLjzHhvdcw21cmVGA
4Qx6Tj7go/3Xn2rOzo+/fixHhY/w0rQhlEIV+etluYjt2KNCn2/GtKKWgD4nznatcjdgpjder+0S
jaCRmTMrhw303ZVbDMcifjVze22TRjrl2naAvIdD+I0Kwhar42GwtXfPj++kyMjOc6P/6teyZ//q
37faMSxL55aCvdXS/wY0nUheakhRUBvHK6tnr4D/MfnhewNoH8ASsRRcUMODQbYzCLs6wQZdDlca
ksZmdEf1xgnxtTNj5xdX5DxFZeQY68qdkM5wFQ7Nk8zS45R2SOD6s0WGVu45l5hSiTY2+3hUG9TO
j5nMb9qY7wtHXl3YFaZ03gu9OOauv0NkdFRptvOGajeTvIjZNULrEPjm0XXxfI27afDWFoSuKd9G
gl4ApLu5Pl1oh4Zqn1e3R9PJtxOdCzsFqp3nFwM4FPq9vVvGh0BDwjlYF9tu8RjAi4boRgrgZvyo
5bRTbnhfmOPVGE454qppZCZcJFtix7aBivZGW9KcBtH4FNbwJnx1YeZztsIZJMO4SaZQqfoHOQX0
r+5RAh6iFoGdB2OMsB5SSfLnCaM5suCtRUWADNrnKSA/waLuiFecaHnExVi9tFX9pFfDk2wy/Fvu
UTTBe2tgqE/VurXljvnvVreNPfQwcO3DOcMi3/bGE8mt64YuB3adK6b1a5g52NeK58KbwNiN3+3A
PeQmCIIYgBJMmyAFmEwRNDxpObwogHIrtE0Epcs7EP+0Gcmp1SbMc8l6iodjqac7aSDnwAGvnK9p
TVZKFVyJpeHu3W5rgHdYoR8dfVr7cKtySN9NMB5k7yygCaSj5mDuq7rfoTqSHTVrC/bY+JIRH223
8q0srf0QdS9RWdw1vQQRLW4U65qNPZPDQg6FpSDXDfUL6cQz5qL5EZrx3quq9yifOTQ+PZqhExu/
nx56GgobKVGkA1urTq6G3yUNmqeQmZ/j7SGsXj0z2NUQRxI4XkJlO4DfOzcFYxC5xgse3WtajC90
gR7oVf9odaq4dXhvj+5jkpLn4SHTn/dyr2dvYiKeDjwCzRSbLCOKyi77ynbvNOedAsE2p7snBhuV
LitOvvaZv7HC6QauNFwB1fY3zYTIqKx+pTVGM5gjdf3qxePZQQrnNv3BbSiuJiCIvD2d3DMyXRpn
LXQy71BgOd+6Nr9d18LGax3cXarJL4ErnjtffKOphA13JmRYOmImyl7koBP42U6XsLD2rt+e2jrY
ecZwbJ3+QatxZtMqCpEp9Tg5W4NwGXnACXqUdCAMLbnBA3Gscucl08GrvV1DU7Yph1MJ7wLJ7yoy
o21rgURzIPxNc1EyG44uSRNOTKuPyfl8aZz64ViPnHppSx0KjcMwnoImvelRfy6RGOgxfkdUcB4w
So/ZjIDZCcdLXkzgMoVmHmyGWA2pRFFjc2FCJVt3zJ/9XenPkF/kQmX70KbjkR4o0zf9MP++GWVa
FeZHKd+MiJ5OCek4zvEkimuMz6FqupMLPoWo7LdwZuUNrrhHZog5j4qK+9p4P+0cfLNk0xnNeg69
Q4pL8280GsEOEO8qzTVGscgNrSK71vuunXaNSyJSPDwEw3DU7PTSaPtRCHgpTP36dluIiVq1xcWD
IJuB3FU8v5y2zfjaF2gEmiN5K4fex6Njxo8Igz9SyU/ZWvbP3ssfjIYyfBITmSrIarAyjr7Q8d4C
m2lpYz3o5KasjZxSfh8mvyadtCyXcX4Ylv2mnvDoKcPBsCvJgKcuAqeZj1L6ZfLgaah49oceROF8
iQDIJiiJ163v1uvC0b7RyngKVH0r2Gc4bkmYRCUjAFZOV2dQH8LAvo306E4r7r3ZWWaOu8GOEWZG
9+NkWasqBJjS6OrJcHf5YO+TMH0yNH9rkG4UQ7aVVr1TdkjPO6UuGp/Ql+uIOpI3qZsvBbw5XdTb
DtFdGKvXWku1ldYACM5oZUQ5NqD6AVvrOemxNpRqzlhov0R6woU/PGBJfC/FhqB5hY+ApAaUvBuv
gEJDvsupn7xmS6EIdYIUxMtKmxyWyHqvYOqV4TPyCFILyab6omfZSe9GdMSxMceDtvBUa0EqEc0k
NyowFWA/RN+/Xk49zdLftLTiR/TqVa2ZcBUotaQkiWXGM+E6H0GWvmPHxDKYowNEM1/lr6Iu3hFI
72SvnlSWfCkF3iHghKu5msrZPvcRXVYVJgV9ycj8SmuvBEJirPyROdEYut5qXoeDMnvVaPn7OGXv
XpeSrfNtDKNTSvjPysz4DnEHkDOxA3o/jrzX/PoBxAhyaCwUmp7dXNt/9vL4gwwMiuFkYgEQuKuC
htwZrPgjDdoy+hBl+atugH0lAgGgJj9asxlWLdEZzeQANAU4ABXqawXLkT5EvjF7ibLPavWVKNS7
EpDBG/Zxll9RVcHU/UgUoVx1AVJXXZQFV3J2LoVDw74VHNZpRo5PrLxVTCAs9F/I5zG4rWW3IG3H
x24FYIoINc1Hsk4JmumkuS/wwmxJt9qGE1UEw+FbSvTJDDHuEVdWa/prr2Y5oYwiup6z53s5+ABP
G4ZpDr17yVDN0EAl1u346HbxDwEzEXRjvI6dLtmZDqbPRP1QXRqthhH+YsSqGo0f3RFcnA2PzmTn
sAcrjkoQptBv4Jr2kt/TNcB7hl0N7s5MmfxinBg5BVZtuEMTOnf91Q3hEJdUOvcGQROhwZWeyt+7
GmNtRU1oLU3vpyE1sJw83VasNG7lx7z/8oIJArEbL7g+v9YZefW9gVRYin0ghkPtJo8YjH6C2kpg
B2fvKsjuKs/vV5HIbpEYvrRRtHEG84AhA+UwQtnadn/aRXcr6viI+m2Nt+lZJ49hxbhkJ9xe7gc/
vNOCj3Kw0pVeZu9Z5j9Jzp0Q0j4z9OzdB2S+8gaP4bL2ULn2R9HObU7soqgrXiwzOHDiraUN3J6+
84U6IoMgHwOtulboLdeZIkCoCypUAU+WW1XHLhV7O0MLJDi8xjYi1I1h9SbtSLZDud5p7rSyYu71
UQa5Co/Td4cAF4z5NmgQpCiWnnMwJiY4Ke+ahsAzqC8jcnIk0vfu7FjyW19AI+6R8pc2W1CYho5G
7FH0/TfDfsGnCnCT8xND4/NkjisdYSdW8Y4ONaU8jHyHrGNJzROhZTfIln2xHM1Eb6yHUD1Gk7pE
6LtWJgUUAEsWhPDmSbfzG+leH3mFbqjrViLvz4MzQpjwg/lQWlkR7sfMjcf9PPVp+p/C9aEGVpCL
qFQ8deJhiKtoY6AbPJkCEoXByRWfM0g3a6ZWB85KriiGhKzv58eS2tjehewBJXyra1Rscb1zhKrh
2XDe7Zjbl5vi/TarmFT1jri2ME+2FdBoIFgwQw3PevRrO+eiRIWY/LUPEDWbvrFXwOJ9kHTZLaBP
vLaK2F0zKTghysnz1tyaOk1DtwMA43GTc6v0A04nVgqPKzjHxjSfPuBCMXoW33zER2uXAXrpjx3D
e3as1eP8ULW3tfPwZnTpy1jwKfQckP8L/wYWP2HgSvZ1mxpn9tCTMXZyH3RK0r5Cijyxm/35Qpy1
8Mho21oKFmU3i5RjHMu51LfufBr3DhT+sfqOfJcvYTggIWcCq9Fzs+2958BGWkhozTsMaajvMbI9
T1e3wMs+QmaoKy9mnkKsIeZ000Xj4qdwepCDcfDLgMG+fk0F7gd403MCPXKrmvuJWcT/wd55LTeu
dFf4ieACGvmWOSuQlEa6QWmC0EAjZ+Dp/YFzXLZ/l/0EvlGJks4cBqB7995rfQu7CVmgEPNhVDzT
dNRxRXWrWGq/GCicuw7NkQZaWeCGD/5gKf4msO87NGgGOjMdN0O0Rb4Bl7gBm2QsX2CVIBg3RnTY
RY/rWFBX+E844ZB7jc5NxM7zQJWlnPRZN9hCMIfoiygAx+2Pn5oWnZD5fDaDe8uHFNIDdOP59ICw
+6srMHLNW1NVcTvolnVH1Hjp/SesITXOVTaaRkuetZR9xcTwGv8UJp0Cbpuk4Mf+zLRlvKMns6OE
7u3MRrPG7JOUUlDNMMQqZOqKtS3F6b1AE/W7ytCITSwzGFUo8NGX0gzmG04E6zSJvuvKv81dTL0Z
l60Mz4LUZZ3tirMA2GGGGzj/YDUyqebGZ26V8O6KxL7RAVzXZfT2uD6Smn97ZFmnj7QrhPwcNPoa
hhN/zzcn5dtnWQZP880Kq4SGTHUvwvpSxN5NEHZW2PQh5v/a9KMr2MXaiT/nT6mhLU1I06dFalyD
1mVRGefI/0m26caQf99gnBWfSe3d5tVBjeZNhTNZJ/9kcCqQsGu7UkeBNvyMciiDbc7qrwre/Rw6
Six5uySgw/nNqcf6yU/ly+Mdtsk+WRhdus90EjtGlF+p+hIscCuhR58RrMWyR/5L4OdjuX38N27h
P9mx//dax2Z0wrv7rHh/8Tr8vX8sPkOPtaFqtRtOCXtpdPlzoufPNEDgw80LWM31pPLPauB5zp+L
FiNG1zTaAkySpPNTumxWnHU/yzb71GL+Kis/cVmxeAeHdvb6Nm0BcndWLuAYCDLtiEzwTBv5LIL2
K02vVE8IcwncXARVfOJN5ViNUojl58s3QwexKZpVK1jJGNS8mt4l4qvHK3i8lMTHi13uMjs+kCSS
oNjKPguHp+H71u8YQByXBcFci3L6ATrkZzSxUczLx2OlIMPls7XpdpnWYYon3qnfejJ+ltSXFsjJ
fDKfK5Iv/DzkT6h74Nv9vSF6m7VmvjPzLP0Jmp1FBsYmIEC74TmYwkDM1ZEyv6qz6oQVaVdNJrLQ
jUx9xJGYCK2c12Ud5ID3Asbg0s6R7Ov6PtGsBZO0Ze82x8nJ8M2lgCbrqTj3EZDcMr12GsZZUuGy
cbqZ0gE04LxMvrE2aFo09WmKuNuqnEKyKJ9jP/xmf3g2KIuMUWCOLNYeusV5i0ZD/xnayWmuFQWZ
rZZdw/qz0zUtgkeFS7jI90SUo50e5/v/URhF864ZSZ5f+QZj+ZbqRNLY/jska1LCihplBQV2TTZZ
4eA0lj6R5X017TKzYw2gtpGslWnF6jNvfaSsfaZa/G3DV7BV+dJwGdlp+E0bZdk7yQma4XeodU/R
fl7sY2Eh40Lsw+1X0/pfxNX8cbjcAyN94UVyadv2kMNHDSjtVmHH0aSqf2EVICfPSPcwBVeqHn6k
AmqOUX719oxbbJcWhGt34/nTlzfVLwkWPsJp1h3GcOTqoqvhI6bPOR//xNMxK/05sLlS5jVDL4Ob
pmt/Ct7i+d6Y71qVVpiUa/7rgb4OV0Aw1CBZhleveg+43Ko0PWHvvs23S+a3GPOil3lxySYTGgQl
yuNfjuLseV71qir57CI2OQWO4QJq7AcQ4U+lnXVV7AYNJYanvT2ubz/QQPcjHE9z8EyyRWhdMHnx
tbUdsiDPn+DUZqdHMZpn468EJ+9coczvv+QyyeEpkAL2ORSGz7Y8PtkmHeqccI6xqH7ajEZpJ7AG
YX13/iA3+EzJIXzc79GowalxAcAPnFSzUn7OnxZ50CswA2Ts6rg5ye/YM6xJoOEShptynsT6eMJO
zOg7f57fD/JLvrFtX9iagMSAys7lvZfyu9CTz3bulWBvuyJ/e3l0pqc50sHpnWOYd/f5DXpcIPNu
MoTvASljKwameOeG8nfXs5W2Hu/B0HA7kTtNb54937fJ8ZmmgA0lR5raAdxDPwQIkrA7MnKKqzSM
F7xQCnrtpDbz71bMQL84b5N2GnjLDC/ULsmGtWaHszLE5YiaS95VT5/jmMB/OKmE5OYNx9yUkKWk
swd4ki201nmrkKivWsXzKICFyJrnaPfYHGFlbYlk7DQOTdDyfIrddFxr7AVoZifgCeyCjczUk9sQ
tavhNXFrr0YrrC3NebdHUN6whgLAmVftBlPQFmcCErGCOAtIOSgPZfJVKDjbmu0XOGIaeogDO5No
nWUED+wQt/pLaTfQ1wVj9QogNnaRVfRBIBJ5BU2cLeISNP7Q99VCtCo6ljaGGoP9ckAech/L8m6H
Q/VLxmjO6IgF2fBDr0B6NTUUndpPIS11z0Lr1EuZJ8nGoz4gYM9GYpin8ojnBddOn/1pifo4ozh3
tjKrf8O0s879/KPBwZychOfHT3AjHvUeBAg4MY1eWkYv4v+eHBgMiP61B+8Sa4bk1RWuqzv/MtAN
NKaaNRliq7kzm3TJpsjtlQWYWGfoiPqO8KgTeztGongDqhsD3Ucry63Wi7MNqOjxbP5/Vpi3WTNP
HkM0Gf919ifmKLn/fVZ4RQX/9T/+/u+s0BIz6FMHy8nkTzeNedT0d15IXB0jKJ+jzT9wUKZF/xFX
5/6bafgkJdpw6y1heIxc/pkXmvx7hg5cyvR8S7cEU8n/mJE+/x01/V90UMHl89+vLNp3jk0wHk/C
8MGNev9yZXEErGMc1GJZD0/FVJr7cvKAW+SQKthn2HVHec4Io13kRX22yiS8mnguKmWcndB0rr5j
auT5co73iVe2m8p7iw0AS/jVqk1uWN7baDP/sJmDAC4gysOM3Xme9atTsYc2p3fffBUv87JGJ6yM
4NUZ4m3W5k/aBOm4zqR5hg+K4UBI+82a8E44CuD746Het1j/YDKuItU+JX5tvhUG3q06tcqDih3w
26n+J7bz8fL4JWlRK1czZh+s5qwGyIw3oAzLIrWMtzyKuid7yH94YWW8pbpVHEcXLsLji1fqOYDT
CahGPETrHmHYW9W6OYp75JPNEOtvuk0uAmpE7yCSYOHAOL4x3f9tT/54GXAhv/mA6mJL2q+amKZ7
2CAsMf0LcoqvKAqBKJs5mpumfyta4DiRDX3kn4cjEneE3hAFpLutHBHRxpyabcOcY93yOSBPlm/O
/Lwmq9W2j9cNvwntu8jMY17oamnSkzv2wruWtFmfEVWIN9v/ApSQ3iu/sF6xo2w5O4u3hJiPwJ+i
UzD7zHAH6G/FCDCosDya5/PrrLQm3s7+jnWtmv6pqI33oVH4RuUEwC72CHRJdHdhSWEdH697tMRb
H9nTU9aa9Q53sqD1rNME6INTrnp4O4a8t/4V82n+BgEmfPVKY/d41MQ+qb70n9cqb9+bOeMzj2uP
c1FaMc2DV+R0rnnQJdlo9fyQJfQTgNfEQMTNmOvUyduQTgXy/aReG/BQ3nIjZloxU44YMnESSLd+
rGBk2eG0dSc+mDLGgoRAUxFovBnjZrxPgTeuodqYK71xtgC2x7tp0mMbkQ3+/Qsv8UG8Oc6zjwZg
Xegp+AI/jbd+ZWXr1LH7uzWaQLjD1Fw9HpIi1SycMsJRNTCxK+BoEPUnIU65CYbZMe1oWZsNOe6k
vD4eOn5+Z3Krbbq55dToaYNP3HJPI+IxgEFTcxdWX1zQZn88Hk15ttWs2jhR+FyMqGEAZsLSLMkR
iYCigRKxqTdiIbeV/Yu0luxeF2+uDgEl5czr9MV4zShQ7n5FYnMqp+e/j+L6y+CASyAiBO5W3TMN
UroZpKRWzg+pE2BDxB7J50xA7oUrq3WvweQhk5FmkRvdmwCxqoNKFCFtHt+dITT2Ptbc5eO3IhX1
qXGHq9thL0BHdQ9x+1JmxJeJgeO9JY/96pu///7KH5qXarQ2beIvFcqaV7MS2i2u/DtZrc3l8ajo
Q5Pmja4dUkIMX3LpM0DMafEZ3CquHQc3J2MOIpF2r6O2D25+zseAzJ8M86aVL7TgtjkIppNJasMc
TEuzZsqLl4L/r1YM3g1AuXezjI8cpMizmMZN7AXOzXGja+E54iLnR2PMHSGrYTg8ftmErENI38Z1
4wwYKGz7BtHV2aZTSyXG7wblJTeVxHjGRYeVlEePHzVjsaasil6MqVREm2HENgOXFCVNqNsYJe46
4vXF+kgdhnuHnFxrEyleu8va6U0OAq9WUVphAwkS2d76htFOkHrYXurqCveshLaU2SuX1XVbkWe5
gYvBZKnCYJhk3UuVxbeoCX5UmQBe0OEXJFTlPuqfhA2UW3/ohlXLaeuuulfTC6abpnrrnoVHjrne
DdJw+dLLce9SzQNXutN3su+C8rgadh0hx7QXS29T44IkNXVIzxzEAMTq+kFOhnm3ChRoSPTT7+h1
yLLmddDIgeuxVwZOEh96HxTp44tM8GnEPQBN9CTpIa8jMH3zd6B38GLZ6oARpTyOygUzP3+H+rn6
+12L+gUdWcEBgZ97JUNCMWE9EwlQErrE2COhi6hOncg/JM0VplvWWv4Zr8C5LSL90Le9RCfwoZPy
ThBH+iKyuD5ag3tn2N4/h8kenFj2AsPBILwmslZIHIl8n7+0pU02kAcLBNgBjsGwfGnrut9XCBq3
pe6pexyMn6GbZHsmF9XWbgAMjG7+rnQRrFvF25w043DoIvoMRHma+O5q0IP2/KXHFHi0RpsfPh6X
80vTumlr2z3DEYYM9Jnz5r0gAhvMTT9ccvqzT8xj/mAa9YmCfA9i3b902I5RlPbtexTpGYt5k65V
FLTvbbHBZUUzcyy7LUehbS/i+KlLk1OHtH4Ge5JMAgkHguhAsg6J8DZBamN0niovgvvbFjswFLfH
j+LY8hY2GKlVjiXh8J9fvK7SV1lhyLU1wcQWotQ2sevoT4QKoZfQRtyeif4VOQUmWzyjR43l+zXL
5R+aXtMXpBCwS0EFqm3wSXuCp7DQ8rpcsLsSXuqUPoe+wqhP+ozxs2bDChEskXXSAsOP8GXgKfZz
Bypn5ibnske9IwrE1UUOIlWYKt87pbibTdGz4NbmRugMFZinhyR+2McEL/Vq6kMgaPBzHpA55E+k
TfXALwfTdU6+kkcbs+yyk6V/VxB9+CwZADntvZ/ibmlhJvIYRN1khsNrVLL/rPXmLcasbWuW9nva
eM4E2oBh+DGW9TsWT5+VzJGM8IlycnkzPnLsTLT/kUR6OQevqG/LZYHt8ynvLayMDFyjHMI3+5H+
DKx4AqQylreh6dXSq+z+3WgOrZx+lTXyTdtweB2IIv0u/ZpYKJZZao9PjeidfaTMcmuQI3bNRlJd
aVqav7ilWoUCNTTJLJC2txxN2+UY/DNhoDX2aucDtos4Oi6Tvj07U4sFMbwRvh4SUJHRk4hprFU4
VXu7hvWuk6Nc9EW0rhyCkGk9I0CAQJ2XyDandhl3eL80Oz5p9KGWrNnH0Il+koiabUTvJksHy9+C
lhR9w8DexwyiiCGkc9Dp7lpL8BAb5SHRGsqhJPkhaJ1ATU5eEPzHj7kjWiLEQemGCNtvjq/QsMmM
gaZL0zX8DqPhPjrdka7YOxLRbFsnKcEnLqFYFY6xFEO8VW20qD3ZzgvccnLBxHAdpctxlT/UijEk
vzw50wrqDiT04ITO+LSYC7/3na0/MR7oS8Pa6HZvb9wcIQdhYNFKelMGPiVdyRGqoNVAkHQZQvSV
pBNvK+8ZCtK6AvWYBpQCXYReZxjGjddb6KzbpNgDf8C6S7RPTx1AAVIhc8UEOoVetG4lJCh75pig
+VcXff7y+G4g72nhYKAmTYnSIfY1dTHrSl2wEqlLTeTLSvfg7IN6rQ84I1c4EsAqWhWVyBg8u9XY
H1lCNh2EW00L6y1CmJVpGdqKfGB9VcYxHZC+f2cnMFZlq9OGjbm7ZA4/kEFcfPr7JSvoy5rpJg4F
oL+6+efL42GYKZq7yL4RhisU4zCSmA4kXnYISR4zJvJBypggLNs00L1MwK1HCY162qW4NhduqOub
nDiTbky8xaD/whIcLIsu+zHReaB/5VWvVXMZhqpDHtC266hzpgNT7LZN+53u2KdemdrZLmV4Kcm5
hv8QYq9t0g4vcs/MHP7jqXJeqnbjttZ4HuTcGXZQVoRFSW9/9OWmczG7RhNbbj3zD1UQ3cweC8qs
+fOKFD5BxGgXkZbBSkTGUWi06yHWzkJGGWpv/SmfxCloimbXj9DUreAALbk8ixoKfZ/TFnUaW19b
A8ExeRPgy7V+ydQQC/Cq6SEYL8imvwrLdA8+aJfaC8pXV9VojY6BAd03LAdnITTHegLXy2bTZCBq
2mARMAL0BrxGir1+P4woeUBURQtn5CgbdpvRLKpN0+GRdmvDOEEYIuLIwnglQNZtMFhguCR7lGQi
cviSJuUKxRay1dtmb029RnQjPFSrOnaBT24t5vXnhKU4Ig9wz7ouFqZO3rfdAHMXDtlL9XDg32X7
nTLCXqU6Gx34DlnJmu2fHYGm2ybUg/4ibBJnNOkS7mjm/UJMsbceS8xfJr6/RUcwqEun7qmsdbmx
DSK9CV08hJNLQvMETh7n7ikK3V+t2Rlg6Sd73UVg6GQqOGil1b3xdePggOYkT28W57aBdWBvio94
P97sujM25lTgJ0vGjETrIl+jxVd3k6raBgBN0MxWn8IPx1bXiFEtEhnkWhOz0rXuiu4IIJkcJUw+
RzOa7/5Rg4WolZwXp+AMaZm8K886jTOWWMR+sWq0AAVC3YpDkVcro0EpGAStQRJuHVxyOf4wqjDa
jUXun2QUEHTo6OnaGBsoG1F3UanDrpTpmAgK0PGTJPMxmZDjeHDhKLj09Emlk398fAkGjFturneb
AuvpRdIsARzBq2wmuMc0GTquInkwisQ5BwzqttpY/PQm9cNrO7XX8nlE007tVod78KT78oOkx2jf
ZFyTQpo9EU6oeYXqoJaKbqfqXJ4eX7Sy30llotyprNXkNM0hzNN6WRo6wRWaNA6ZlWsbS9mXphUM
0TNsxgdala7F6Ucxw2NcwjjeDz18e60kvaO5cBzI9s5D1I+SYcFmny1V0eQro2REmqrsNdWCW8rG
PNtdhz3Z6FzbYXkBTe8ArBFyxzJfYiocbpoEqxUXhfvM5noxS+s09G27R7KVQ3X0fnZleinATm3h
gWPpb4hQLAf16mjDJnJUdXAzbKC6Nz2j/j6WkYZ+1TfXrd9IWiojPDynPrMvQn0gCHyFuhuJcbkE
80ZKkWouEwXM1irN8chV2iSlvDApvsRlp3blmG/wTVBGDqJbGakDLYF7RhgoPTJunG3rdkDmBhuk
D5tqTRxwP6+ZXvGijMI/2X4ORTXKN5Tv5VlGE9WwCK8co+LrhGyDtrgH03RoObDQs8k5UdLHKERz
T/sRIAMnty294sswezeYgvMU4n3J2RxeCSETHelkQNzoSETDWOLVJqfX6m18qy9x5BhPdmFdhSec
o9I9Rq+IXY0IZLWQsjxO5GYYqnYYNY5gmZXYl8HBQH10DRuI8MWgiMqoTsUoyIZKyKFEp418E8Ve
BxY7z0NgOgV7hXcNwHNBa6Ay1HrSSWScqUVapPoJVNgVlkVBMA1HNd58BHJGtqoVvD17xL5nQLQk
LbR4dnlXnmMK/nM6I0kg8MwCTLnqZdVfioF2Nylnq8Hu9BMGFtrD0zqqLZ1IOrRAnq1OQoJTiOoB
8bDswnMc1RtjcMuD1nNA8iZE9iordozaDi3AJPCc5Ms2lteiQM/UsU6f/NL3D24bGNvcSl8qRoDP
oDXOiUMEg25ANQ5CEsnoIZxL05lTZb6ahL5eAAeDHbL/9nKjX5td8cfThlU3mdaxjO2lsLGbhjS9
CstdcACAVZSoTa0n1aEbu3c63sbONexfRtxuoUOzsmXRRzroiANqyMBpjP09zI0L4rJzGvcVgQdc
3AJxipPemlD72UlmEb0xhC9tTyZqxSVryGI1FClKeUv7qiIKzYo7qrTjiEtfeteqMYsdHP1hkYBA
P6aVAjo0udh24wC+bx1d7FL7PUSjd8mH7J8vr06DeNWpgAWMiKgJDCyMl9p6HnSWHDox5VrNeQyN
DkOpJhtoj/XgmQTLNWpTKHqhQx+nlnd0fNhG1cmoELgWPxDDfrHsGDMJbIV8/LnKreZrrFZB2SRv
5Nn5C+gNceZvK7LvVkXr3MlX/2MIeHRjshkM5je2W9/TZioWrQcXtIERYYFhFSpwDmbouZvWm7bV
GqCk9qPJ1qTuRlvsAjc0qaCBIv1qtER65F4BTE6vv+NcvHUpz7IwdnRECR2q/HCHtZuTRJvvVOBu
I3TVC901gmVJquGGOamEiBOfuI56LaOv5ZPNx5JEwG59zX1ILHpb62t6WXxSDhWT57d3JPMkS/ch
WGCz32nAKJCn7Ew7z5Ajis8pIAc3URjORtEDTCF0TviSoh5FHYzJo2woN8nuXdcYONdJ2QJfQivf
N43B2mmeCpNBtDbYmzCW90bhTCDpz1poLOZropXnTGXkkHBZ9KJLlm2V/HGd7FoHESC+WaLJ80Tn
6IpN3xHDwOmP1HNtMab9RwqQF3A8C6q/N4T14vj9WUN3TUu03fsAKUV0n4aSFjBjrwWnmAAuGD0o
J0GJU7jWKjDS7EA8PayIiW6x5qJXbJlXj7Ngqm/9UzFlznuqvZZT8AaL093qSfMj9EdzWVlODM2T
NFFBQsogaKwSGh2Y3Ycp418Txy+s6PrThBC5V/aJFnAcAA/X4IDh5c4RfYkWKoazwUgHQ9sWsAr1
a+mV2QYK7QZhzWcNPS7WMvy4hk+uo/Wn11jq01nQb8X+SrSTtvY8DqlM8HeRIf5g6z1qZo8EzYWO
lBDtaFTjwam8OckrPNZmCds817a9jqdN47pfdhFa2KDJ1yQsk5yYMI81Q06SLouERx41yK9lypBz
oaJEbFQ4NWs5syvG8nfb2C0KIaLSK2hVbtl8WK2DklUk1qqJuOnyKETfzfpbKoS8Y1WeR72gNh0I
UJmcFuG2GVx1B0q8YRQHZdBCqjGsAr+tjA4bTgZb2TXy90ziKKbhTxjycJmxf0tVGuNS9u2mSats
50CyhBqAFE1GJBsFnOMl6oQU1XlBUubkFgegZv6exUjnNA2wJKzERjgVu4yvLSvGGIbpTXsH1RMK
R1QMlI4Mjm0BxgWWC6TNajrV+ojqjzj4bTw0aNbVEbOIttTczDxXnSR/EAIfSglGNX6Jsrl23weL
FhJ1XQjwo73qqej2TpU7F7oIaM5Eh3da65PVkACAljtPEirsimghaxbgNCUlsDOMllIIrFpoxuuy
s19RnVULZcQJImbK61hTO2k2+dWJerEyKng0Rm6eggS/z6R1IUHoyRM6sa8+9s3dfJKCzHSMkiJ+
YYL+pyltFySw+6uKGoSu5FqtQ68ckcxsBluYZFCMRKHYRYXGpQCa0slpDm/nhMBf1gjtV02Wefyf
XpPMAUynFLd1QdaZmPCYhE2xEbQoF3rdbgsPwpIuCjTWfv1ludXbIPh9o7ViyTBcLGEor2wSt1fg
/eo1d6Pc+qm182z3Cz2rWHR+YR97grVkgJEoZ3Lg0jwHg9K9YFaaaTf5vnMQdEG8plf0VGdeRX00
yEs2upd85HMcixB4n/7bU41PJZUBRbcROHIwZ7xfd1uXdItEgWZ0Juh4ypolnHxo6yFtDHLOkLbF
UU4nCtGU1F6lD4NvVKwRAt12iMdbw23/Fv2OAYJv+wwapOO0DMy9nnd0aoqlQL+zs0ZVXiORQE4A
gBiO+ceYt4h5qwaWCnsjJtpox4A+p3tgl0f6MbSZkbNFZZtuIWZY237CSpOildSU59PEnO+1plxr
BbB7b9dp3nDA/wA7Tq/lRqU3Du/5aO6GqveJAzOLLWKUWcbJntCM/tHvM2JPqwDf9+DkpOC0uBta
TPtwozbtteirK/1mouXIzzz4nrOvY8xZ6Rzep2g0xP3w7AnyBjhkl2Hpbzw86cumTZ1NMGlQ5qF/
oGOhiTOij9jRWfgTyop8ltlUQBrzxXFIjcgBF6GkTba6D9pWs7JhFdq7URdr6bk62v0QppPUqWYa
DliNGvKjM6lfVuSOS4/GELIwXDf4g5MpaV+pF6t9ZNWfFVZ/N9O0e6LV4tIL/6MkSpDbxkWSY5n2
oSTxRtP7a0bWORn04aaJWhuJv2deE6g9L/Sz5xi/93GA3zuhckGVq//pIWRT1ZAOwSXi4mlcG+ba
HukZZ3QSLlDp17B0S9r2DFrzwgImBbYQ4+mmtoJwYTVigP7HXZt579EXISTjwsbjvqOFS/fSgk/d
oj3Lav+Um40k0TtlKBaMC78MCgZmLtpyEiOXzdSdiKLbgrmwdgHjHrQuK7NNPsJ5XlZGwYtbtuM5
05EZB9gslsqbvrROQkjrzbVGY4ijYbdzVWuSFR+eDQsDX+ThQurEKz0BIF+BZyykspk9jAfqzGFt
Yp3DqTL+7pKUJofsTw1FnWf259Ie3ZUA6bkO6ug1hAm6BMb9atduRqzwMIJUbN5lbhzLFOmvEaFU
kTmjalnyeuoZQGDiCqMn47GSE4wGNMXuRHNWKq3Jek3wgeQMksWMBNP05xyDzaj9zgrrA8v5idk9
/QknO5IfSADWEFbc2DnxTJX9abjxN8oqQiFy8TqiFd8QcAdZnj1oiKfylUy3GucMrb3WgHbYhB8q
jiheu4QmukDp0iOqNBu1dOuehlN3NxI1Rw14C9IH802sFJg5Dg9ZuMMtNuNgkIESk4yhnoCw+T5C
jZifss4BeRY5h05GO5w3c3Gah3tQDfHCgoC4KkfTXGLfyLENGvcuCOJj1NH3yaFvRBKIrK9VeCZm
H3FsrwOiyrVmnLadDWqYbNs0oQHrUXckzkdl0tgmQ5M4xdA/xSNPiDWN2nbAX+JBYA1950ighrto
Akm6HIhDU7owF6eGxGhHAeBs9e9Eo5QNlAi3ZgiEUIcxYEV75C/lwuaTn0DmMsUxzQUqmQWzYwYQ
E68KucTKF9AwoKu0s3h6WqehvnDMrloBW93GVk0vvs6eFauSZjNknBWjoXXGpZQefDyNTUUSMpuT
uyvhk0ArLHZtwZ4Z5sFhreMcZOPR0cpW+ivDun5nJvFHRUG5FBmlBqcI/A5Az2GMkXQ+wQzYZkzb
cV9aHFiMcmF17k+Yvjurz5mHTrKk+4q4TSpfMEpnw02H4KaMI7YM5yXpoktf5q99afVbh8xlzAPh
ymCNpRYLnpM+m9FR8ICBSekMCS+ACqpF4c85VPCnkjEG6hteZEKuWVIQquRPYpaCSsY3Y3KrCiFu
REZvgU0SnUriH+jQ3s/UyudMSN8c7JhP4wn/C2LuIXxCmwlZkCM1rpTw0uemv1MtV4biatgOprbv
wFPtIEPpy8iZbmldtqRTuk8D0e2txVNzSbpYIZi6txMxILlbpMvKNdd02/Z5E4enSGZiQ79ergZk
plCAf8iCHTadKM4iRSsfDfAyx9mG52G6o92LN5qn4cJJ85Us7a+WQpCgBP9G0h63+9QcOz1zNqNW
YdCynoirJnotLVaZMWdj0fEPK+58s6OCaQja9LXhKaQ/CA51eu3GmSceqicaF3gtu3pumF/oYt1m
T2QdQL4fR+o6AzLanonRuWx4TQ4gkHHsCWIko5pjm4381Kw2oJw/O4w63CV+QPJkfY6TvFqHIn3T
gy6nj431t5rIgJk47OKIVDhs45vCADP3ppqnweUmpXYnff1cTulz+55lQK4a094NbfEpk5AQu3B4
9f2sPox9sA5jVKGVLYdXOcp5i4P7YjG2dsRhSMBeJiPkGM15NxvclpogoAufikkBkgHuEptwGsN1
amNbtGN4tKUb0UqS3l4CJ6exTKtGKzW4X8NmaOmQRl78I7bMW48ShcPPMCzcngh2vfDB9tnyWWhF
8Nyy39JNIpIy+GnYaATMKQPdTBOORYTTquxt5qqFRzSloW+0hMAPJ9t7ej5+xsQq5OHPVAFm64ki
BtYrMV2j/zZTpz+R30qZoMcllQTARV+Yxq5heLc2PPB5vltDuTaX+uRYK+EAM25pviWVa5+Y6e+E
3wvEAdQBmKiIOia8fYzscdOUI24oX/9FKNdbaHOk12Q+LKk7t1EmaCIx66Ukmj4YOISHwUi+Vdya
9JyL6+DiyQp0dB9jUb+3ZaEWNOZulga0M6rqH2GrrgUUD3fsT6NNU9MdSZ1CAboQXsMd4th/EIV9
mxwke8g/xhCcDRrbpyZu75NOHAJ2trVnKPPkVq0JyjnUDo6VbkPUy35u5PfKmBtJ6ZVEjRsg7Xbd
4KzQnVJddb9/l5bO+MfKpn3VxZC/BBYwprTbeB4UdTE5PwzSWMEjzf+hcRqgpNzRnta/W7jU00Qs
iZ7wjWxLEHX120zq9SuoCYb5mhJ2V4t1lurxwjcza6EEb5xdAbnUKgI/yGni0mIoSLhKWapDYXtf
Qcbn0ivCTvMpw1bqf7k2rRSa8S/IMS3D+q2Z/icCU6jw/NMOLMrONHdl4H3XWcPsS41fnptdU9Wc
aatu8rT8aQ1AmnGfWNvh7gf5xkwcdKWSEImiKrey0iHPBRw+a+97YJsjSja8NEG5KqZqHziISCmN
oaTSa/ZAEx+jkSNptyyKVyuoCXNx0o/Q7zdsWhT53b+zdx7LcXNbln6Vip7jBsyBG/Sg0nsyaSRK
E4QMBe89nr4/IHkvqeQfZHSNa8JgOrhEAufsvda3DAL3sETDavmWmTIa2QZSpCup32N1sNZ1jl+R
0fQsteVzERCsYiqwaSSP4nMdBMo8N5Jk2xL5rKl+jztgeNCjcO9U/MhS1xjAQXi3mUfLMx01crkX
3sddGm2rPPEfggw4smzcUHhu7nJfTwFgWhBjSsKg6MXQG+aUMusTl5V+3lR4VdzAtW51a2iASIdr
G27zDo6MfvDEvYDftTAR81JodfdNnzv7NiZfwJZahtie/KsNg462qtgB5lh5dTG6VCV9bQblMhGU
f2UqNvvpD+EtxuW/Cor0lsBWZq7+xhN1sU45y5Qm1Ha6pG4JjRH3DNVG89+WOJbqaN8joopvFB2V
LVMKiurtfWm7RLcmQ3H6Xw3rh7wbYFAfalh/1L/9//rv4sfPKynr+LEX7I3+L6glxNkLKhaKrAuA
OC9SVvEvuDOKKeu2RqqoOWJp/i1lVf+l6BoVaeSsssXrr1JWxfiXbJsy0Qa6RSYr4tP/HymrdiWR
Vk1NIylRsU3FEIJYj2tMSVRTC2ilmEmP/p1bvL6fojh7pRq29HiNjVkSpNBSdSPV1PeOukgpy5Rq
dSIXcYA6I/12W0kas3eCZaar+35AIub55W3vCp/SbLkaBlv8kJlT0yukU935lXcgwWNutzDJ86Tn
HgIdhDt8LR8xzv0M9U6swk7plkAW0mXkeDfwh9tPEC3qFe1r2nPdEIbN3VHWTGt8/Q3tKy2GKM0T
rraizahSUvGdA+rNbnvTzVZF5rorO4mULQOpA7HjVAwDx1iaSlLMvVGlq7o/EkryW4orwdobmMaU
bVMctBJsCqGI/a2P55CGRbF/c4K9iJH/K6nxpfhJVf7f/zN+IW9oOONmj3AyTkxFGIYqrnKSIzxp
Q+i76Tyn641uhj6cT2pCDYRbCx3S4AQzUnIR/U8wPJymV+sVCK8h8Yy6Z9NQrxTPFXkohGqCFx5Q
Za5aB55+aLUrcEH1MWhBE+vLj3fU+IcVarosW0Iz+CVcrzBUQPeZxOLO8wyzfiMt1JwCJMDKTDjJ
JwdVeb93ukA7rsj0tWzDvKb16J0V6GVggaJ2Om8nx316xElzdhRuniJMjVs1sRtyGFL5UdCcJIl6
plWNcXBa9akOFJl+7RhRq0nuLBv9cnHmf3K+vv/eTZNCB1+CauqGOnKy3p6uyOUdo3JawiayLKCH
mht7I0532JQ7sqQLiOC0SQFBBZ9h8bgKXX3xFop5nGsWPCNDG1X1b1fcZHJt2zm/E2LuVdF9pQyV
PFRaHT+YgnAGrRa3ikUlQxL3tkJ4pmkJivQ13hSRRnc5rQioAXm4mh7WjRzdaaby4Jbzj0+Xf/gK
KTAZXDRtsjQ0zbj6Ydi4Bjx8N6OoOZSpwMRM5P342S5MyPx21mOjY0BBeJpkxESraAmVVTqCRamE
qBkpucWpo9xVz5mePpRBZX1iRlHfHUeETEJRyQYHdzae1H8fR2ZYHZAzqAKuVu/VFgeYGmX2NkU3
uiwF1feUX9cauX8Eyl9+Tn1Meo4coxbuA4qghFuK8Q+JRCauYlL0TBtPkJLU3TYmIAm5WBhBgsYz
rUvesmkZMBIo+8sEPD9z49CkPi2Tx+LiNy+p2n1y9K9wVyq9VmED6eIkoQLG3eTvvUsN5i5GDzK9
GbE13X2LKOl3SM6cm5VLN5S3bqiUzzVVs8ILv/t6/CXJCbam4HH4eEu0f9gS3ZAFJ6qwgYVdXzfU
zEf0SjII6mbuG/Rnh0omsaqVH7hsenOt1sAxp9LBkPTqENi4ncvoBkCicRgCaUXDK1s7pIzjwDQZ
6tvaU1u1i57gqZMYgpUwBvStveYtsDYhWGqD5rZzkpyaJtVsmssELOQbIlw64hRJqFINdEYErpBy
K9RPDvq0K3/dC/CKc/tSFI0qjQlc7++DTrGIuAJpzEgwQaL2nGBbCiEbx3CHvSgd6V4q22dm6mKT
Zv2KFEUxa02l2XpiKA5WhwBPppi0LdT4RhBIpyrOSeTOtsewdYfx5bPtNa5dM5wk4Ouo8CnjgIPx
y9/b6ztaPHDTAB7QDWeklMFOQfVMwtdA2ypzTk0TkmgYm8GmJ83OzkJnTzFFWavJgIBpeOpIuvuW
1o29Uk0UNJqv/Cg037tXHD1fYexb+b5nbkoUUpj6DGkOslpfxJHIjoDvKZRj/box3eImMwMTt05l
7sugy7ZxFXpfU2Ig51HDN9iZtGorSrD7oE3KpUVO9aoAYrxCINw+uKJLCOSziCUnK3KOuRoAKMEe
o0iZUjAA9JVCksvaU40vTdoQkF42v2KzUGaOl+lnFOy/M1ny7z2rlZdJaG8Tdv2e1sMsZeDuJtTt
Zc3/5Ey5dsJxy5DHgaRujxdxbh9Xd++SsqYu+3gWR2HkNh5g1svffQYtadw0P5sIjx9Rd/HeRaI1
Z1TEoKjXbuTMAhXkP9Py1+9SSdO2H/9WlavfKhA7XZG5aisqeWacxVdXDWaftdxhZZnj9GVGn7Ly
WpPx6mnUHyAIFWtVAT2T9vqGeKkjLdoibofnBjPCzK+bnx9vztUtdtwaxlMMOVDicKCutwZMcOWp
dUojNVMQLVFz5ZDhdy5WwSBv+1D6VTdGtvt4pcp46N/8iBn6403krqDjg8Dq9m7oYfmRl1G0wm6p
uGdnaCDDU7tfqrarPWpS8yNFFr7xsJ0iF3L39viGTzbhaih82YRxA7iccGm6HluQMsqZ6mQEIv1Q
gDaESEgfWjPXUMrYzaHLkqVieNDlTPfBRCPmNWRCfzK8vJqHsAmasEAlKkInRNW+vn+Uulm0dBOI
vZXa39jdyBJL698wYbtPxglXt+FxRboKMpQLp86ASlz9ErzeVzKAKhQcTHxqYfiFgIQ5HA6F7jix
UrLNsKb8BZDmMnUG4uo+p7eXL/TtuP0fdtAwFEPWMaMCMLDHa+Ob6UYrQwvlWibNiLcPkB+wh5EU
Bgt7/O/j71P/h320aPCBx8C6OA46/l5XBA8Cta/hzTPN7XEJxt0toudg67tf5bh5El2OIKkM0MoC
D54xskSvoza0hC3cErU6piR70U9PzcDBK1p3JlHJsg8kXRZHuJHegt4YBf8UrFqYNvZBopRGGAAR
24qvEYRXhetSBLtUyCvXwijeMgTsSU2bg7WvktxaukWr7WgKW6cgDin4ShsTJS1RkaCq2lJD7exp
4fcCEUyWuto2rDLqSmFXI4isb0PGGfMuD+tzrnEpVlV0xWkqDUvHzaOn0hBww2gXr1Qr/IUMUj6R
OjScyEgcPvlGr+YMnEnAog2BvhmjKlP8qzMpqRrig0rfI4zZJm2z7M5mYVAdt77EVh0sbbn4DIX6
/hwSnLEMcAXfqfnuHPKHyOsSj0GMkjePZt0+NnH9KPP/x+fP+9NHUFYYR3OKYmCVuNoxYplElnjU
XislYJ6jiAfXyPtZYoHNrJylcOnFl+kJWFz6yVXg3RWYQ2qZNgIaXAwc2asTF06TaeHccrHWW8vC
luoZ6kfnZOnI6JGnjl4hY9ZX1vLjHX5/H6IOoOqjpRjQLFPWq/UOvRGFBfKgedWrCPxNpJIGiJxN
KGXx3qgQaicm8HuCYIJN4uUpgDKbEJYui9YMN5Vl55W3n2zSPxwK7onchCxCs9jtq7FSk4SSA5PF
BYSRxDtK4jS0rWInSz0AWMO66wMf5oicR0cPhiAwDb1ZDG4O7T4Feeg7EjKuwdn7rXnui8rbhXE/
oGXxm83HG/oOz8tPYKSmW9SONApT12dLrHatlUuIkRodrU0dk47rWm33LMWzoic5U/FbsciqEENK
KAPy1uNuw+UPKW3g/Fp6nmPP8d6THefUeN7SFPOwmh58hOFrX4KyNBDoxoC+5q2GfYzk2v1kFPL+
d8xhBq6syJptsytXo+iYdmxt04WDC9o/KgPJ3CVQn8qoHvkYpEDxyXXj/a/Y0LndK7pg9kAZ7+pk
U4IWmbfXS2Mo4vQrtvgl/09+xbCxVWOqFVgyA++/bwIVtjRKULU7B1wEStCt6b8xbGqzIjmW7rIm
TW7hYpEjASAOP7sDvRvT4LUXgqPK/r0f6KMotDAsUVbjLoM+tn2MZX/3+S6+/+Y45wRsB4VKmMkM
6O9dJAvML6ucVFJzDP+oio1kU5FInVuoQAl2rur3x+f6+28OLzTzrbEyy2j62vWvIyQvgsq2ofoU
MAEzUmbECOX8fM/Gge/fg0IuwKS+QAMTMNiu11SZMTYwfK8z6hRQKcn5moaDNL5uPK8Vq4/36x/W
Zo3VRMOWuejq10PQuE3z3ik72ml6397WpEmWlNi8DmcpUYXNJyeHqr3fufEoqhrjXa5sYjzMb4ZC
TBF9X3jozQLET1EHzg2SAhy6jIQP2hvFuTAIAHIS9Kmt3KFj96OfkSGfjNIpDqWaUjUwE3qamKgb
M/sFJuYgV/EmJZHxCLYKnV4fr9SkNO7Siq7ux8fq/c2RLaaWb1MEhUw/kinebrzTl4lj9jrHCtH/
UqZ3xdVpIPW67Yat7NGpkmn3zkJNu4sM89Oh+j8dOwNcIIN1BdTA9cUDYWhPM56LVYNXaG328q9p
0IbKviVluF1nEpRsuVDv5VAetsIr+MWL8GdWVxpEMMJVPz4a784casKKYgrqWbL6vugWxoHdt4Yt
zbS0PnEw/IVEnWtpm+QvkD738cre3RKZnAiD/ABV5RzVxdUtESdC0QjWhupkuKWYgCBZ/5IRKKOF
9y1KG4jC1mcH/LpNoFFYQZVrWzRdGBIxNvj7+66zoJEgxyM1LnUUTG1WLtjr4GCnfbskZwqR1kAF
xqpj75dawjMMyCf1LPsJPE92ILiy3PvJA828W/ol7pmAJLt2/FXWecYx7nKAcUP2WY9AeTehY6Pp
K3EJnk7V60lOV2ulZbjoqWsvwx8t2nNnk/BLVKg8t6vcWxhdZq6ygNCRqif5VbsPFQhuH39d766W
bIQNwAVZHbeCd8NIOQgs5ggaQ3on9o6B051RGOWzzraCT8Yg112s8UtiZRpsF0j72ruBscOcPg1y
RCFDDYig/tNVVFNdg8g5ejBDrEuLjovOXRW2z42H6jGmgLMLzMbb22V1LKsG22wSOgg/q24mYuDC
nuwltxmeAZcv6pZLCyiXGIgugMoZDP7+uyJlNfhwpLVJkt0YoSqfvMyRdwUlKuHhvK0xj9yDy0Ro
yWAASB3gzY8PsDKOTP66S3Ba0rGwmBHQvtDl8Vr15kLaV0ORCb8dz81KrBjLl3QeGhwvtiAkW9ki
fVRWbpgQKaxQkGSC690mlnZK8JOc1d6/hZtw/Hib1GmsfL1R47TBNploMyK8+sGQQI7+weMCWRdg
tRP0KY5lfLdqgaMCtcaMYt6J8je+Kh8oGSVZ5ZCtGMPWt2qtn4Vm3+jIUzZ+DWnS9L30juvtk09E
ArhOSB6B87Uxihi0V9rea7JC7F+gJTdU0tRZZNg/8aio5zG8mxjSGVmczQYVI551ucU6FjlPfuuq
Pzlr200Mb5GB6b3I7RowgvSjgl21IPZc0OogRT1jsJ+5Urso9BzqK+OlU95B+LQaOhzcnLMFVo/s
pofoi2iN0CtpNLj29k4aHKA+Dh4IK061tU/gZ19myaMpHSOTpJvCRjfQ0t+iZl9+w4kQ4Qz21U1g
OsfMq46xZ0q3YGNCCp8o6pOMyrLKT0h1sN2TNnHQsibYVRaeZikrfi/avN0PNvZZGx7zPs68tSjR
9ki6/KVppadaUfxzk+f+eejcPyZ0gSAddlFo14iO02JmWEZ4k5bwS7FsdquK7EnETYG1lfXsaxsj
X0A/kXAbadyd1eAnL5yyXxhaURyQvT96ZGo/SNzlN1JKqlXZh/2jh0yUlqp6rpLqOe8K/R4VcbtT
M4mfl2Z6QHKEu/NwU+wCOzQh5ylkg1GtuIXoA3o5SX/HbpVuUzzzc5kC1KnM0oOWl3vVLDB2G7o4
RnoaHrgIZ0stUo8ENEoPcfJkFEMMeNrUjlYW31qJCZSmCcyVoznOwc6ME1gM6UjJAY+ECjpcyfHK
9a51DKwQCkrab+rQeq6rwNiKBhZ2SBGjo8M3q5OgPWBJglqu6TctnmNEYnX+3e0XYVP1KOeKW8mL
yvmo2V1nkW5sMJWhUm3wHKha1yxSKl/Uhh1tHXvaLxKAQTl7KWdq56f7LHcQCw9Zc6P5+B5dv56b
lT3sMYXBq6stgEVm8E2zSb01gW3uC0gPjSQjJK/D/EtSkObAfSfIfcI5CasizKMuCEgSzPkUlMzw
W8MbfDzf9ThJb+zQ+GPoXnquytafJ9VNObbzskT+Y8Zj+iyoTmHszbpxDkmllEdPAS6Dkn9d1qm5
hS64wfDf3w+WhGqydqD4qM7R6a1wFXnFd8mzo12cYSV28yNACZoNDZhgtyHvDi94HmFgGSzbw7ik
hLcIrIJF2Uqf1fnejUxsiy4DlWVapswQrm+BJQPXLqhNe+YAd3YVxuu5lytLwPb+jM347Bb0voTA
+sZ5gcmsS6Y5P27Pm2ux0w4wSFQGtaVGjc+uZapcDSMUkNkbO4SPgCiAWARu/qeu6ghFCDkfdf9L
owMdT6Tkx8fX4XdTIzaHMSoCEcHFmDHT35tjmQ5Hl4spDAPy7KBZpnu5jLadCmcyD610a4by08er
vB6ecbGl4Ih9S6aEg2bwapVp0aIRdHRplmXkkgsHBDXB19qOoYdYO+qyzpClE179+PFqr79oVsuo
kLY9XUdkEdcKlsDCcaRXrHaIiSSI0clP43GLqvkdIq+PV/auWs/abFmFz6Yx2qDdeTUGdfDK16Un
gysHt7a3QUAffGUAeFzH/YIgWEzlXYUd1GIUrGqUJiUl8D+5719/t+M2aAbV+lGMQcHsqmAhIL84
vRa/3PbDUPeWWo3VzAP/oAhGAk1IXswnO349pJxWysltGIxWKNFdfbs+WXWpOlr0GoniqhPAQk2D
dmmlTbvkljv39HAlu0jMLYhdUJWzXVKm0f0nW3E9phy3gtYupy4Fp/fz4q5PgRFZUBJ6AxdxbxZk
wTAzQXFT0DYvwnWM9B6pdRPDHrKSVdC3/nGM151xx79vE6xoQ00YByZj45OJ4XWPjfVwvaF5MdYj
gA1eF1zIwIF5loqXOXuRWfWt0ZLPUdQPqWUdZTvM90jvf5cxilMfSHhZbAf6SR4c0a9SAIZXkqT2
/PERu56uThuFImKMS1PprVydr5KEyVTKCwctvOUdnRqdwaDL/WOYawFx7Ej4/a5bMMS8aW3cTR+v
/Hp8Oq6cMTnVGTFW167rCmGQ1T7AeUDwLa3nNGZ25qZInD9ZizFptd6OOfmKZQRzHH+mG4ijrn4R
gHUI+gJ4wV1a49ITZLvUtO8ME9B2uHVk+VkLgaFGJDgcUdk+exGh5ZGrfqM+9gsm6w+7rAk7EFjg
ezxxnvOk6c2wKaE6F60DxZwsp8RptFMh7Qpv+ONGaTLW4HOE6ibFVuaeBMu08irzRvKFm5hbd4Rz
u3rabmnNPtqS+swUmuGr49mL0FbSTdLhZ3dJqB5EtvRj0c51BxqvxY9+GQ35SWH6duRrnSGO/U3c
Ybkp4+dABSMBLbaY08L8pYR4+JVBWVRjpIiXJEenav9ISdbsclM8OQBiNqLO9rLRf6ugXxwKj7Rn
RCM4nIkIMlz4ICpBkNQjD0Y87NOo3DXooPaV5xAggrDIg8XLddU41XpBDNZTJgtCCLMnXcfIWwBm
pF3nS2satSeulsuozLMlBDdcJ9Gd0VJQkrUgJN3F2QwKjrcct2GDrB2DYoAUHeXcBhrcsuIcOgk7
II3I3FYNhmy0WNUsNPL7ThZkwRryfIPqHKmepJz9rH9IantVDdYBtz44SQyA654AAyN378oC0N1g
pbPcLk9qmT12GBAFdJONGp90INoCasRoEJ4XMuLcFNnsHCc6dw+5I/SgMaHCYATFXwNLpAbIPVjK
2kECGcf07qJW2+pHr/3i6RGGKGayqP4wVOYJY2MD8I4pkB3gYPKhjofrYcAL4QkP301ebDqZep7n
WQwcFehDVUlyMBgsdAGFD/4L4YEmehxFsbHEk7SGPU68gRoVywGkPW6nKFjj1vuBv/9prMSvksRd
R74L9ls1CfdqNSzznWQfQOb8YWIB7DdJvzVN789DrUkxhOXf7NT5KkQSr1GqYk0L8YsWBl7TYVPl
7TfVEeWhxDpaKEQ5DIC/kBKcTesHwHLIIDqZKYwldAVSChCQP5CPV6CEvMWQc0LmHQCxhpzbmaEz
qcDit1STHF+XSVicnNYzvcGDHUdw6/wkIXBtaOdZm8IySQDg+OXaRCSBH1n5Kgc0eFKzOaqNGa28
JNqhOAMTocGE75XNkHqE6mkdYWl6Bh5Z63aqXmfYQPP73pDXY6FgZpsz0udSXCHsKD/Dh4iJYks9
00/leylsziRx3Bgtg/iUny2+EHPueBJWE3EkHnLJzvgc5IUjJ/bW7omfZjJXhfpiGKgEVTU0xjAj
dQC1SKFEeJW9R9Q59OX8Tpr/FK2aL6TEwT/vJ9C/K+kUBuDWLV16VoHSSEUw3Ap+yVYRend90t2a
WfmMrL+9j1zxveU6FjFzfXKTdtUQMiKpvb3WA+ib6YBXK9BxLTQVjZK8zci7H9PDzChcE+sbZzUq
AU9bKFn1HOSRiVTJ6xahowJW8r41OYFLRhoAj+7nxEnW67IwsJQMHc1o3YtvS8wvS0+yn1UPR6ek
OcXZ7OunvM9+ecQ5kFIQNrOiUeIj8XhxSA5uo4fyJpJEToBHuOkUyiO0eAm/MOVqjrgGKF1YyyBC
bvBQuhgNCx3tvtvOAo4omTPNTLRkolix5m6bJoDjmUpP8NyMeZdpzjb0BnIsK0avgfcl0D0oRyUx
RI1B+6RJ75WKED/M7PSSEjKRIe3NKM2qM70f4zmZzKxkZ59yWVkVJjPMtAamX3QPJT5nVw3aOVUR
rFG1zH24WeWN/LWJ0N5AVtEPgwEMoIqqlguF3ex6LM4YY6qfrZudYF9vVDAcP7mdHzzITvCSmOTH
gfVVj6WNw9BMdiyHGkTrLNLeMHchQDg/KpJZ0yXNwi+0eiZT0v4WDj4wyVagWory9qCBpctKxd5j
4CbSwZObrUvBft5XDuxWE8QK0QMMq622WeceQiq97POdNv7JRZaTSGj7q07GpJULM7srMmbhmu8+
TH/cQmcm4Jr6vgvtU4GTzWe4pP6JnNq5cVSbkoMHD3F8FKMJuBkobCGaLEIisiXQNALvaNy4FJV5
JHRC40oPP8OqUM29pWkW6Iuy4xeXuV/jiCumkOtoY5mB99VO0gbShuwfg0F1v6YJBpLEze4H+hn3
LiJMNW5+lyWsFQ0Q3kEZ/0z/tUaJW6mxfQLHjC6Ge4eN8/UVvLXdYXrP9NzljRFxEGt6DF/ePPf6
nmnZQCNYYlUVpz6tus3VYqY3Xz2XDtUM7Wa0S3R7kYKs3zLIgA45/rGh9e2J31Cy2TD9fX1p+i8x
k9t6CLJNAKeJuV4bB5STqkIhr4HoDLlRAUr1qQpfavxzed3Smj9xDVVseg4U5curCsarZeHK+ZoY
pG0IOeWXJ3MZC/Gznkl9D3fcLZKVoiT2V3KGQOeI5JcUuB2xMojuYrQ+u5Y79MpybfWrlvc7QJrJ
L8crib4qHHE27cTatk5Qrwwjar+WUraflmE12BuNvnTOPfDjrVZ+t6yBFBIQnfouyvnBOgOoMxN8
/pMJhgbqhvsl77m7iEqpZ9Pznq+pxAPI7mZ6qOXSWUtccTaKzjjnLgKK8dOoQ/zN4MdM1oGOPUkV
LERYoXGed3fBYOXH0svxeGrevUy34x6ILQ3AwPa3Xl545E76OKkTqDByHKZzx/H9eR9E9mZ6c6Bn
+jFsaqRtfHRaCBrRcF5Ejcb4pDmPSWmP6h8z6NJnF48NSpgiuTdieISehAVNGdWiIGVcXGdF9n1o
4o2luNlzH7uPFHjirwacVQSvhF93JJYcmlgRy0jq3C+67/2cFuthv7Zdvf+h5/Ewr3UzvPVBbWy7
QLXWqSnCO98szVmrpclv7IfT4oNcxg4KFe1eb0rSF9WmIi/DUk7c/6lAd5H8TdiQAsfN5hJ7LlHJ
fJUd2eFe3hTHwpb7PaM+b+X5aQWf2L/sIR7+uZGn2c/Bbso5dBzl1mGYslFCKdmEYcEJk+dE02d2
+VAnJUFjRTcLMsaKzkg/JvasRZdhoCgN5OTRARO+wNQgr6dXpQ6sPtQDl5wA3hyPNGehORSjx4dm
ImSgVKPZe/xsp5SgrzFbz2wZwHarcbcHLPNterHCPnPrKkD1xk9SaGnuuSUQOsOj6U9hPYImcu6n
dw91vWlMOzhPSxKa+iU2pOY0vZY3IAsHB0/H9LmgjVI8nJJz2QHfVMpFCX1jc9mIHGC31+FHnd4c
+WWxdpnKvexAYUVbKMrKfHqzAXJiLzsaOs9xs7TQ745ZUPxOjUSgz9XqpRmNHlOvcomztdX48ocO
SnxAg5nDeC3wl7y+R8fkGcJl4e2XZ3EtBwXs1Okjr0uY3sGQMz5YgcoKLi9LsNmAK/94s8DLv9MH
3yw1jxHdSfRpcBKyKaKzWeu7xY0vNZ2xHIJSbKdXX/djevjmw77mFpsk4fsbP/X66uuGTi9Mf173
JYnwIptUzcfhM3fVcb8vG/P67tdXWmU41amcbsrKO/mBmm/dxNWOZpZrGF4NE9CRhQClqgJ/LUHU
JoBYQ55WFcfSLkcSA0OetdRCpy7NHLfe66dlx8/w+8fJ8s0r08u1qq0xJiu7yyJyUzO2qpIdzL6E
wGCPq57eJ5f8DEo8FfOgBYIze1329B4JDKFdFNwOeoIz100U1QeIx7PLQ8mpteWQgztp5PyEuK87
xHpZnLOxL86A+gYBN4P0Pq/AXFBhcIacgEvUyefpbYGrnRPCSQ4NjTBvDrL4ziLXbX95WDruQy7Z
6n76wLTIICgeE1F3+8siHVn9YnrU2aelTX/cxHuqOlD4l2VobfNtaHvv8o7LZoXGd1cxrN3lHXZQ
/HTrTNtdFlnE7m8H8sPLw7yrnxl/VS9vpk0JrCCElv+6m3amebPKpMfxslFRQ5uUGvP2datIXCGj
jeov8bbjseg8ZrMY6eTttEnTG6kKwM6EuIPRfjwaitTDfzHj4uUz1LPII6ut+M1ycaCTZcqE5PLc
dKCMHHpfSf1787rsKGooIQyW2FyW3Whj4lvSyBvavHQYa8VSmRswb7psnx7TNHKVFpfQtL2BRkcx
6aX4sszLN1hhfW2txn9ZJjNoIqoRxq9f9xu6GUrhFnDvZT2GXkAZHghUeN222lTjudCqjmDccb/b
iBF/HAJXyKd1Y/gDKAI1+c1yOzes561aRuvL9oUqFQk4K96aed/LyUVjlPsVJB0m8eNyDcnCvV5l
+svj0usEZHJQnJdtK4nWQ8bbdqvLMmsSM+Zp1Ver120FHQqkECXl6mXbLC0AZzSmCI/rVRXMJJV8
W1dWSRKlVq8hdiYKkYleRVJyVtTnodCr0xhQMD1qoBmu+wZlO/k2zlEtIEEYBamPINPso/j7IXP+
te2boFa7uDz3Ot1Q2e7XtHEhb08Px3dcPt/++9XLw7DRraMek1s+fhSEf3mennL5Jl4XOT3l8xR2
dsgGdqQA6G+Ks02p9si0dC2Na5/en8SmfyIkZDUty9kVLYS7SlPFitmGdax09bLcTurKM5hJ6zgu
d1r79PnpKcDbb9b+nw9On5ne1bimeRzf9fpUPC7+Px+8PN8Kj3aVWy+IvF0rCnceyy+yc6k31kmp
gsXrU3bhyKcu+GGbPl2Gtj3T02nPKXESp06qlqkOR8aLksdptxVS0U+ZW60kzJ7ztrWiNZSeiuVy
5Mc91Lm4zeIhTrbT1lq9ZRwr2XmzT0oN0iDN7X9/K3l6ecfLlzQ+lB3pzaFqYkencyq9fKvwQYzp
4XTkHLf444g6OjaQ75yWWEKa1uqqjwprreSeca7l9AdKT41kl29O5/rbwBuGZRBb5jdIu8d4ULVT
Gvg3FdfRgyUgeQydoW0cq7IhLxExJDL53PVStO/socVmhDkQpo30rVNJwWUcLx1wsUT3xIXfeYpF
zakc1GNUw9sg7irYZarhf/UI99YqaG5q2BqrDhXqenqIlVwH3UpR7CkWXbyVy5AmPwiEb0jEgDyY
sP0sMzwEvtDAgNjuTWDSgNWbBDpwNxREzqbNjdkxsJ+2qXbpQfpV5x4TKwzvKUzcaV6tr/ygo0DU
EbrVkP/xxVLIRpNVMdw2bpysCTIJRuQ1xDE56w4R3qka3Rb/To+ZU778p6nR18oAffL61PSfX+Tj
vH38xPQxrdRx3Xhghy7LolvdHd58ZlpBGIX5AYHY6/OXxUyPXz8xPczhwUCylplQTKt6/cy0vsta
RGLDAY/U768fvn7367Lhc1DsbKLd6y5OH8vJRXm7KzFJwnPLVYLFm8NytfppEVJtllsSnSFp/fsw
vOz8ePheN2l6OS/M+2yQ4Gq87s7rWy6fM4cyXArRmZcjNK3z8vbXTb6sa+itfdvu/mmrrjc66wTo
ilw4xF2+36w36yBvANlL3/1+tzv/+S6ndyd+YWzT8AtZGWTPg1hTCpVRoJxXt3EQx5um73sCAqLu
REoPI1SkyF+yRPpZ1X3zhx1MjVI8e34AL4Qp8qOftsmSOap8TPwy32UOFd7OEhWqKwWXlpq238lH
2hM02hIZHawJnxY/tHb82dmiuhMWYh0sBsHeFhmANw1qR50XwwNwBnKga636XdHqa8aVe573xfIa
78mmjL0IpL6+Id7OIi6RWg5lgOZmemF6C5Oex5ctHl2eovytQ22luOqQCevDCOl9VxymFbehb6/0
rq3vps2aNrAyPAq/rDPoARVXRvNdouE5F1VVnaddpDmS76bdBrWWLJuw0R5jmhIQz0z9WXEg9fnN
n/G4WeMB7BNZW/iEwJ3wnwzbrnWiTSqU6nY6+KUdpt/Szr29HCURLMCg+L8kj+ZErJrNfaFVOXE4
ib0vXcPemzQqIK0n7X1dYJaGB+X/IhpjMW3x+L3SM6DrwH0Ra0eU7wqsc5c/fQaWg8xvbUshM9jK
fbEEMpmcEsV3t6CkqLZqdTZHtNV9seQyW9RNCXxRUW7gRmHvLLjGJiGRApLj4G41i4q0DFDbMXOk
SknDXUiAuG7fd4pd/IjSYFiWhU62K4OjUJCarbR+joKUu2jSCFi//4+x81puHIm27BdlBLx5FUFv
RXm9IFRV3fDeJICvnwXo3q7uiomJeUGQcDQSgcxz9l57lM3G7m3QMFywD9ywPhHOI98RTnjpVXJ4
Y7guVVWDsxr7/GOyq48oZurf1iBKpJJuES2m+yQlV0moWkOEXCLvkVEeAMmQBxAHpMTaJAibGmCi
gei8jQ+BC/O8r8MoKoxzNFRr7omRF7ixssu6hEitxgCVo7+EPefhd5A8oW9KITxVWyzZ0z2vaGnE
2OXOYKD9Z22YUCDqkaQIy3S0S+tXxayBxdmEV7ujBX0cj7vTAwsFk/bSAzd5qWEBB9lYPpVD+1P0
men5oM3OeaiAa630ct0FRe/VY/HUOmN1xSgE8F0X3dYAsIt/OqAnRPX1w+rT/C0fKtXDQSQvVVwk
K1ODLMEbE9u+aa0baSfKqun64NPBgKp2fvVczLF/qrT7AyC0/kAxiZAkkgENPKhnfQ4LHK0T9Vj9
vKxBB/YrtwkW7OdVClmDpIaQyj7HD+ZzEKHL93quGfls9DmmMO1v7Rxb2DWMJNU5ytCeQw1pSkWx
/WHNYYdTVZF8CCxOGxQ03VXJDzyPiaYZ4nM1ttpejbAfpcRqoAGLkjdFYxggfcq4WnnKulqcTFPI
c2GVA+OBZyenGmfAkHhL8IOvy6QhUJDh0J083QhvxmqiafpWZYrwsNyZuyIu3Lc6iR5LKZRHUkrU
u4F81vSLcUWQVbwfqulMm7j3MG/ED1UriWyxKISeUwTvbS7ig6aM8ielY3IWIjV+gzkFxCOxfzRq
QDWi0tI1ZVe0+LZm7KwGflVgZuqVq4TwuspXPbtXwhvyKcvtp2BFJl/yKEnmtomGb23L/1HF9qpK
KhxhZoL8zWr1mzMMxq40x5biqZYTixHvNCP8VY15csnd2PImdU4EU4xkG+QgM5avqCwDuolaUGyy
+ctqZ2Ba3fvpMe3pyxclV1/q+Zs0b6c7XshVNaZwIH0hHqyKZhm8p2yNBZe/YYespEyyxyBzy4+p
NyqIcFFNBc3IT3pdyYfaKA5x5cWjXp+oe68HNB2bGFX/noxm8xAk04WEE2Ik/Lq9Ydpz9lphAxdu
rY2elekb4yny0EbjwLTWvttj+JYw6f3049pZUQMvT/p/1lMJfU/bwt8rpQ5OKO/7WzDW+SFXCixz
VdGQgiayjXQYETawFjyQ8i2MRDM/+PasFg/qm9VZJxHow0lTgvFE6rx+7MYXjZ8vmHEKqmXu2ocq
L6IrPvZ1DfVVBHKtmln2UQ02WcpFCRJpftqW02M/UaIEiFnsVL1p4M716Q5ok/8oKFMXk/ImhrF+
XhbpSCoWQ0JnzOxjGcX6C3oJLrsJVbaKmJwWaFlfFR6YtX7X0ksltq4sztNEcBUjw4MtS/1Es8np
YBY7IFD8h0iX/hv/OsF2DPRXDC/ccHLicxE4UG8rAarWWWlsCEYybnqHBFe1chDTxXDUak0ey0HI
YxMmH0FhvZd0gDrLQFtJz+6uKU58j2f2aGXfMnyk+6ksw0NlZRa4XWHd6dswGrBwyvZTbd9zrXzS
/Gm6yp7Szyigj73OlgrdCUp6cKK9FzHZ9VZcboiUVDcM2ie41QEYqRKef68zvZH69ENHYLgyjMm+
uk0tYB5XtKrz/N1syuaR6z79zbdq/u6IIS89RS35qjJN+34qNHUPhhPbOJe9vHS59pn1rSY/7UQU
anjTE+WKhLDM23U7huEzXenyMdMnzwzIduTO8dROJsz6yFbu5COAxG+vYaoNFzMQ1ImrK+/V2Asu
W0e1bqONmRICKzt0OpUL9FOkwYHS7CUNc3JdS/7hy7o6lX5eoGA9x7RqUT6a/fMQR899R6CAodQf
o/kGD9H4xAOorjHatAfTLxsk1DoXodLJDkg79XVLd+khRqsLXNMX68oS9nFZQN/HDBa9RhCDQc7V
16mCvkGssHbzmytDumzbOIWOuHUGcQXBs5m18kNX235N+EawX54y+DCysSPSyhG3SVc3ndnm72PB
FE0P4MBVWz7jtJ9S31lTmjYfcqugwhDk2hl3jXq2ihCWpEnTxcjU8qi2+ug5NDq/UjreXdXba9vx
g3U8oBwTVWmC+tMiz3SbiOhl3zpRpqAQpVJmzP265q/qWx45kMXBdFv9gdisfTsV46YB8nBu9DK+
m0ODaFnXtKsD7fdB7eQqiMbyMy/R1iQ1vUpKvc98mXhhwyzb48pPtnkrjJNPew3LuaiAIenq3mwa
0mqHlkZLEH0h6PafbavcwnMQRwrs4cWhf0rHF0Z27ebikRAhnz78GHljAmhpkAM9ILsuLoV+aUfT
OC7y1aDrjkRD8dmd+fJmh/kLxfZL4Hbq0S9TKkVaglQ+TzJ6cHJD3MG47Rwt+7QKzGouRD9g15sp
lPHRKCRK0LbdyB/VYIQhcIX6othl+DXwo2ZUF+waGU6nKFd2jT0ANSCyhJwkU7mU6VG0TbvLbUb5
duaj7VVMwJYVoJAYQH5uaPkGEQFppGGR7GKzvQui3Z6LSu0vfqoWzxG1UmpX9nDNLNI+skIoB+6j
UPCLJNlFTggMQxv6o9AanG8kcJ8EHfuqNC6JX22UdkLMH0AGiYlnOzSx6W5lxa2S22DJBctp6ZAJ
3+tIXSNAp7GwEXPt3MCkRLA5vSZdOW2oYGpfRmb/SKPkGiT++BSbX1Ib8rvtM1JwwprsTCMo7rFN
496i4PNgon7f9UZO+U6khwYMiXSS8WhKNV4PviWPMaXgTeFGX07ZFyQ3JC7UQRdMIJg/KXpxKEVX
UAj18/zBCgyTZtRorTrUJp5s7eba1KTJNASeemEH8BBjZkw5QCdbLkDbYjk+sTm9C1a7p8Jt5dbN
16jaGDP6RAF4tU5b4d5GSNXQuJ+SHIGYOqEdliUU/aCpO6/GiHEN++iraHRj37dwMgy3J54ut51V
X9ekPiJWKsbQPPkI78C3G925Kvp6lUXDRFIPpF3ESMZOwkK/+QlR1kkYFA92MzK4mq9OaSz0VUuG
A0EEbuN64FDDzaRa9ZOfpRchcyibfjqrV2mdqQrTA+Fr15FBIOGM5loqmfNsDTpowLTzNEkDe2Sk
sochlhAINLkfo5s/5hpedVtY4xnNBoxZsJ9zqH1ww7F5LXtVuxqTAtyYmyqWg+kvK6eGY9vjqVfI
llCbKV234KLr4Tz4+L30wp+2WXnDu3rItXTXIzF+B27K7RAV56YWRnLkD615I298VIYfsVu0t1Yp
5BlK0YW/PKNx4GqfNIAeUbOOX2D/UHmX50QJYljjwnjsNBikU+Sg9apT7SjqD51L7wdIdhc4ckH4
96qSxbgubS35pBbHm6+rC4Ztf625r750yx8myRSMO7pxk1qjZBgH572f79NJ7zcepuoZLN/ToOpU
IFZGpB80QOJ3k6LeGcnjZ9+51SujEfzRkRvcRBsyy1DJGTAHVAtV7mTH6oDkWn9xI7WmZkGDQ8Wn
YSfGHRkcnM6EuRvBTfp+6MMUDrcSEd8JJz2yjO6ALbY7DDJkDjA/AqNtMSRR5lPDvfKKvOoP07xZ
uGN/+P00odGz5c6/cetEHnzGKP9a/F5XF0ixUquzvSRu5UHScYXLY6mSPoSFcKWtN9bgSyYgmbLT
LXJA4H0IL84HcRtlQHJMatrXWO1VbnI3I/ShnrrKTkj81ZMF1hKBP5kr6lFFROUpZXFzcARSoBiU
NYzwzlMbcrq6vkOPEqWEIgQju0GdO7nKqao1Y5sa4aHG43bJ+S3uK8IHZdPcUA7257RnjuZkWbcl
7caHaDMbemNhvYKKw42kwxvOp5gkZNRrMcj9PQx6CN2Q9o5BZVsrPZ/LlyD7m9S/hPbof6o5SZZ6
dNJae3jw02lczxB1Mx/iXeU43Qk7nANYd364LOKoIuCQ3tjcPE1P5dyeLrsTPjdGGmUadKfleYq4
JC11a1fh6GSD7hubUO//qqOap2TkcJ+W1JBU12zwxsXtqZkXy9NlgcK+9IRCnKE6kBvtKh3SnKxB
jcMiaCSPwka2D1kQd+tJKSfkdfOYCmDdyk6Q3CTW2LXfK/2swi7aEpyJJfEcucm4J8QkedBLEG4z
Dt882xmx1t3k3wrUSqXJHLutFP0I0EE/Lo+IWsg3RRz/vTxz7cz4n/Xzbn/u+886jSEQ8Pv5eeIq
R98hqdPPVew7fxzCTfX/cZqawJZ1rErQ3svB/78vv7z95dQueQhBJBLgp//9WP+81d8fdTkgN+ch
yLK3UVmulwZkN/3eZ9nwr0+3PP+/nfv7LdREJGo67IH/58f812s6KRhBKbHfl2N+jQxL/2GIWD6o
Rlo9mkXAfCyzxrWZjOmn6guahLX+oy2Rn0M9jC8otcDbj7VYLYdq4S+06uIzyfNiTcBUcWR6qdxk
Qp1q2SFsyVgLWve1M2yYJRp0fuG4ybPvlp/LDoxTodiLKX0qRqXhW5TTZmgr8UapfbfsoVIXIIYj
NK9TYAvGvojLp8xOftgFxGwHq1mEYzS3VP2UxIV/KVF7fr+7IMwQ+k7hB3WieOOoMjz4ocyB3OtU
CuaPXmXt86QR72VkRrJTSY7fmlnpvKhRd1t2cIiphZBRD4+t6w8HY8x0bviW/TEx8Fy+G60bJjjM
3AsSwv3OxL0S+z6fO06eufiUX4GZk1tR9d2xiykBEj5gfr+4mriHQKFkz/yKaRyl0d1EO/spyqMf
yxl0pfori8b2SaUStTdsQhMmRvtvhHPsl9fO6gAdnG2L6wweOuayQvrMHPPLZ240/+GCEYVmKmr/
ZCa1foHn1n5/NQARvAHl60cVcgObGjU/2PykHpGaMN6dD+3c8EmUefOCUy/YhYVib1uznV6G2n9c
zk1Bk1J1VJqPWlw0BzEU9hpk8vjh+6G37CFttH1t0g+XgPTEMwwwckByJLxQhd97VyPWIRDvPkKa
jVvUKll4ofoytskFrSDI5Rljxmtol7SvQ6QqVb8K0tD9IrHioEdW/5o7yN8aqyi3ckjid/T962WH
qsQzbPDfcoosvpuwyHR0Y6PzlZj5K+Oq+JkcWWXvkgG5CeWkflrtddmOTDtcB0obH5smju8kitMV
Xw6M/OQBA6TzqIf8kysyYy4wb9DKl5RszU87MpKN6fRynw519Tyk4cuy3UVminu9ta55NIlTq1Ip
g0blfnU9FLPAt98KQj+2pNWEiHaF+uq7Yr/s4FgDaO+hcM74UOwLmTrIcefvhT/MNfWn7oWKnLmz
Q11n3NxkHxljzuVIN2g7rxv66GRWg3NyHPFUZs4lL+vsKctF+lRNYLCFC3FreYoF1j+2Wvlrefa9
sJiWxdXUH7+PSsLoELgQHhWtN4tVnPuPuc/oqpzPSYhkvUuimBTvWv+fl3AEEipiWK7LHtToEf5r
eustZ1/WGf69K+rovhxjNHlPWLRBOsL8Bm0cMI9d9PP3WzbzXUoeDf3+ajhyuWjfCjLVoiFPnySC
gjuWIOrzWftWQo8/xjnV++VpFsOOUSsLveK81S8YjaYFX2pN8/uty+8E4GSvwg6ta2MJghM4c9+h
lKWbPHnLMYhbSq9pczKv52OSVn3JRNXdGhM0ENPp+erVvmFuLs95nUsUfLwQho1sa1ZGsOGS0b6l
qp6uykJhhD6fozLNbRAXxVPlj/29owK9HER8XnAMCDTjcsdBNtGY60lVVP49OCjoGWtXLTq9ZWtt
XBmIlK/SUPVr5U+fy05DRwUdxKjiLU/DJZiItMzv9+5b+QsUenkz67Z+gV35sOylWUXOjZqZRvQV
SW2i7/2/C/ysynnqmulM1kq5djM+x7J12fB7v+XRmPN776RuExPyvydI1QEZx/K8G5Eup3ESbv+1
8vthJajHlam2/33gzGGg/BVdEphPp2A+YTK6HeXN+S01fREds25cJ5mKu+b3YWHWZDu1TD5+v/Pv
M1ELNdf45hjO/XGI2RkAheOx/T4NbklyQcjf8HKybaqAVkI2T1Fzzd/4atF8UBqG6DWVnqERpmi5
Y3imhGMx+Db8S80diX+BfMXsV/mEthRwUO3v1KEb34wi9qib2i+DFhz0oiwemrINPaUjmaE2g/a6
LHxZt1dp5OG27lDl/7EhSTRiEhpT/LmhcHDLxLyn1XIEhff2upzKaAqB4KmgJDi/xrJueaSCZ137
ucEw/b8bQjova4hDcIP+u8GNY3wacZzh2P7PqaoReVvo+J33+/TLLnmtdJhPbVqL88da1i2LKfRT
z0Tmsv5jQ9yX7qooicz8Y4OoK3WF9UBd/z7L8oiqHdceuHqbPzYoAwYPqPzVnxvUFt2PWlfMHefP
sSyWV8NwC8FTVfnu5w2/v0Q/xafTllb7veH3EaMyB0XUs1zov6dCgEa5pEF/9Hvn5RHhvdGDPunT
nxtkLX/ZVhTu/zggQTVBN6b7Xk9SqH4JzBBBHBeAR7S86ZqckPRRRhizU6uNH6Wv5mv+jcNHN56K
tcsE7ka0a0kcUeveZCvogjGVuVHVq9eyyMyb2wft2mVqScJl0q1Tp1JvMoz6tUsowy1lXrCWqilv
ATVRXi3sb5I8JRIORXOT2kgCveFUtyDXFV5NljeUsCrnM7KbVAN9jRMsucmJbq8MRMSrJSZbC1gJ
Wmmt/db2ryKgWOgaiXvF7e6sZWtYV9oc7vxq5jWnXMRnC3R84YLoWnQg16BPQ+g5/khECmYJN/Yl
Frsh3qQY7a6y5o7Mr6i9ur2RsnWsr3lGi8BPoUlI2RQbSYDQNQ3IXpNpnvJqCnYzMcTXvLHrTVqN
4RW3K1EdxiguaVV1G2kV7oVd+g1lY/si00lu0kA1LzK2h40boFUJsnhia6hdgrZWNr4bUd42JnWT
+uaAb9IhvNFNJY/ow+vSJaa0oWZDPf0VTAIyoHCg45sXr1qVKxd/sr+WbTYi6VPqcMke513B0oTk
wDvDatmqdm68o7xneMuhgM2ajezsbLNsHRzX9QS1sS1+dvVAauy0goJszNXT/qgMrvXCXBkDVJPB
jZ+f0iiqHhKpTN9PmarOljY3PbtdZb/kVfq3qUzmedk3qaIvZqXNZdkW2+1rW8bhddmmi/I+haWy
U4so2bapnW/IgZ4e0EBZXMnDBkqi5Zrjgw//7IGotWiTqjS9/r2DnteECun9EVXO/+4eiZCHELf2
jnAuy3mWRTBONeAEnxbnUBEDu+z3/WLfS0wHP+kKOCSo8drF8trcdnFTCYJtdFl25wiQBUGPUfYl
TedeAuJ8LqJwOJSpEq+TeX01hZ6TWPF7Mwuh+FD46tzM/lC7exgq6ZemGvZagrXZC0DoL1YAVnE+
ztKnGNdSk2ND8K1HBYowbjUOGEsCt3qh19cURwJhsjMBpU9J6FTco2nL7mYw7MAappU/gnh6LB2r
eCnspN+ZLfIxJQ/HNzdkLLzs0Kv1qhyn8VLgtTzjpjFXQ52XP/IRShzJW++l1AdY1S7Vcbj7z1Ip
3pcji3oOayo7+RjkKVSBpOJ64qT+VxN9v3YJLcOTqSvp/HDDK+sIvXLYlmf6XtV5eZRQ1j/piLT+
u/r76T/rwoo5HWkfOO/mdYHQOMf8KPrnUdNM6HVI917Wp2qdDQ9/7GfyWahCi+3v9d+v88+7aSqt
2+gj9ZBICk7wvXl5G/+8F7/2sWbhf/rXxn9OsKxTobl4Qu/F96f6870UExHVFkCU753vTa5cR7so
HpV5kaoT7XUrO+V58hdN2mhTmQaNraqlTpQ2+0ZHLxA4ZLolzEo8oJBr6loUBAlfu+udaEH1jszy
RBjcl3UliDQvBu9If055AZUySKZhPhYxNTgPrv7LZA5xo7mo7bopMUnGmvwnzaz2AujlNkNPgcAo
6gVpZiTqYKIkiCzGHeAnmyHKf7qZ6xD6FA6XPNIID5LTY40iQEnVE7oSykGlhb7PjAqJQzbPKPOn
itcyW/nsGRIlNVzOiXT6XRdVRyng9odJPz4GbeMFkzbc8HsBbjate0BKK12v0IHJIRC2VXQX0y7b
R1HVrrOkUrmcgjSICerY+qKLt7pfFWtLS5N1F5XpxlHE8CR7MV5AaZ5FR0G9JefqruqPUZp9DJ0R
XoXrlq9dO6AIzqP78iwKt+LvcKyNW6OOw+PkjOlNrf6KoROe6zR8lqMp9kQkBte81RIvCVz1I+iH
QzbMsjMrqPeaQGNqVEHj2QEac4WPt6YI8BAqznBbFi0Vjguu1ks4mMWHXZiviAgeSsboWtyY14bR
JErbOWRXIaCeDti4m/zSeFeJ1gGg+VoNKBypgkc+o0gy5zCdRsU+qaS15l57COkiHrGUEGHe+72z
LrGjPEjyrB4KFSgsNUljlzjcGkLGAkza6wlUBH6ytMIz1+ofIdQgzzApoJbV3MJGLoHfjS5P6QCP
MrGE/kQjf9bVKH6xu2fXsJJLHNrtYcipDhVZcuHeunUIAbqUrhnfFVG+FHqcnqroWg1Pod1H77iI
Aa02h8HEGNAWwd9gU8B7z5VEVU7gnqVRnRSHZNS4fM+0WNnH/ZV2YXBOQz5XS//uNWE2dXSmAuKr
6+ItdciIYrYotuaQVV6eNKiCqX/u6s4v8f/jW+u60V4ZHQrahnuyLyPl1DS69JAMDm9EfW4gRaxc
Iwj+MrL0L9WdVKDkghS62AMQmJ6y0fa9kCb5vq8IJqqQia3xQNjrBT6VUW/AqHOv5yZ0RvU+M4rg
sWrbdeQX/X1ek3b89BSz+4gpyp8FpauHaOwEIYvmpyxV5ZSWpYGX60GEyEvKrAS3GTBit0uTs4TC
4SqoFg8qrsarTnNZicbihxNI66GHMnAoyf1yRVJcmhYRUVP4OJDrLPOkRulGF8yhhz64q7adHezQ
braGFYQn+lrO3s/bbgvd86GZu9812ewU/euYHPbJOfqIlwipg8bNKKPb1aGW7YKoIuEypewxYsb9
UtLqdXKGHhe7SzpqmsuLFroblQucJqZdIlP7w47EpYniPnogcGkX9+rBps/5zP9/scqBGdGoDdJd
pHfylCt5ugvmR5iXUnq/Mt2LIDuIgP7ICu2yPAlZXk0lacm26iSAM90mtpXJfNo0FX73WN4K+Ej4
Drp81RtRfKU7AxoDSQQiKF7RmBgnKomcDoUfuCsm/SBcaU/52AS2LQI4RghaQv0nGcnOQ88XMjU0
uqY86rPbL4Lufxo0Ckm2kzoHA2bJQ9VnzS4enJ9Fn59axslnXamrVTtzi/L2Q4bVXi0qgHntZ56g
kxxNt79+j5O7a8fN+BZUreplRJd4bj3p66R1m32glO0mbaIPLNry3pensrDiD4SA6k4zGeGa6CI+
cXrNfkKLuaLtUGbTtDsxNNYKQUS7ZYT9ptIduFeh/Z41WOoZq5ALWWTKekyIhUXTYj77KYpztVHe
VGUUR2ngoNcy4hZ0KV6tmn/SPjHqFVrLNzGW5qsdaR+mjfhTcWctidA9E13PttdD86maxfu+G59t
G4MWrdRLJ4zLIDPt5FpiHY19Qw941M4jum8rJHaMas0m6/xu70vZrvgasp0iEyi/ZR7ubFWJcCj0
+qlOTRZZfAe3Fp5rAItPWXMc7KZ/VutiD+Oe0DymzT0G0euycLPq5LSaeyRAPt5g4YZqP0XVTTCB
8Gz8cXvbZv7pFH+LIv7V9RHRCL72A1Sc/2hdYjrlhmjNp2URtdkbeRcnjSwPfJCowNq6mT4rNXtu
lS5aD5Fm70EEt2s9jIKtuuDjM+cx59FeH6v84Ch9fDdUJOCh7ugfUa/8ZCrg/Khlchkc3Ue2r/8d
hEZGNLBpeHNQzn0Q2S/FQqvezGoWIjR/NXU4bjNZP1OzVVBbhWcFS/aegXF6GOaaJDdmdQ+eERed
27wYdWhuzJLfRpigB9IVU3v1Lf0M90L8EDakvjboIpREqDvJKE1UJDBqdANJ0YpYRynWTF7lNBp+
TiIctLHOfjYoQQCcue9lPJjr2eXq1HQcB6HRB5Dm8CMaftWd2u7tLq72eKJ3eugmb4ZWYtcAdLFG
+EkiOUqMPnTjNVohaBCddiATNz0fTKtp1hotUoRY3EqVJLjUeRKfuGzs1UR1kOD69sPyU5KB8dKM
EivfbOOgigjLjdlB2Yhr1oXOwSLh0AtGv3pKzHiX1r726MRD44UmA1uGyrcIF+RhbKyGFh/6IISs
yblXhlXHfAPLy0XASH8vdL1fFWme3PsoAjrXBmubctuuw4VFDqlcDYnzlE5mcXE1d71wSB1qwM9q
LpG2Jf4tRPradXW07tKUKDoNN7oefJjqJqK39J7UlX0IdChcU0GV1O8VYu6zzHxIc1O/V8WQboNq
aA5OG8gdyO/2Iafm+KBFUfaq9q1/UJUyXsm4xA6Vy58wgZj0u393ak9hMa22DW9zbXYy2MN1oGnn
NM5bWV/0KCnOoaav6d1JdHhVTiiyO22krT1BHwqO+PPjrRMADUgilSqjMda3gUwQb+wRIDtRR722
L61dGmvqmgJP6ulCuDtCcaB1I49DqGV76KHzW5M5B+KiqXI3fbgTmgAk0sTpXs6zrFBRnh2kjusZ
s/jUdwfTdg+GowePrdWVr7pGOIVDIYOL0SiE9ZEZ9j3E05eEnzbqwlUNl2IzjOUs6dXwAJOJFZck
/U1OjqCnkdLDypyc3fyrDvPqJdZ7Ev0UuGzLIjQa9Zcpdgn51Hw9ps6IVeSbaf7xcqMbvNhAArP8
lpenfVEbazBzR9TK6Udj1R7tJfMpLO3D5MIXakUZPRQiSikN4iER3ZC99VRre1mbfzV25KU4kTzR
NyUDaAUY5GjjDpf/foDWB6nRsCWXoMFXxSKVIoZ/M3UY1pxpviub++VRDj/UDCg/xHb4pM+aVzq3
wkNBiYKmUp8tKY9MXtxrYkR3/s3I1fTd+jGHAjlpHT7a2LdPTBGMfSey2KOG2+zcrqj2JPj8Qggd
3W2DBpyhaSZ/lja6M/t1Lk0G1K3NPNud2SJRm25aVSj4xShe2Bl/a71FFlfSd49Qo/lOU+1CkZ2+
+ngdzcoL0fC9tiSvekGIL7islUMc1d3P8ViPhtz7hO2upl5XjwlgjG1Q+0/GLPCVEJKPqPdXvdYV
p9GfHvLCMp+ikRRcwxz35UgmWtAgiCj6QDsDg6qJIBL2nqZKG7n+VxxowVrnrgvsr1ZvJk3dBzvo
5I/Gj68p4YHbkv/gVQrC6tpWzxYG/00ZlM2mUwwE8dLMvTFSnsMlfYPZiuOBUp0pjZZ/xMkjPBnY
ygf9MApabvGqd1W6lYk4t9qUrHN8SR+E6K6ZuY4/g0pqD1MwVo+aH0KgGcx46xZAAobQTl79rhsO
ds0wJePGq2lQM1suspm0zXdNUtDruJ6faK5p52HoUfmgwJ6Qh7z27QgCsMSklJHE46mZ3u0TC+kb
sHGbvzG8obBvX7pGfjGollfAbrZHHcDZ0tBaa61I7qBi3KfED6lmBHn2kxqgflkW8GO7E1BzhGrc
DIAjldsGew1ioVTsJqVFGhYYuLxRqawBF0p01qwzdfnZMYqmqOdDBEvtV9EbYhN3bbKjwVn5DZra
eeELGzRur5jkqA7dU0d4Ro2S4ELBcx5kqWdbxm+tUVPGGNV2bZcG4X6hTzZRYehHhiPmg6071dFN
44B8WofZzGCq/Kh7k/61W7XRe1zUjNKqoV01ujZuYs1tQXdEZP84wXlZSJG/NyT0rLWoruE/luNb
IOZLhVGeDXdIrmbi6xutDeyz03IzY/AznYyyJcUeOhBKQGfwZO6HL8wq34tWy9d+lpsrWVfla0PY
oedy030oW+2DjPHo6htTdLW6YNjJsf6KZq10HofNqdRL9yGQqG6CIp7//ZDxZI2QuzGf8KYNxYVs
x3gnYkQmQQ/PsgpVy6skv96xedTNp27E3qK5lfnInT71hi4ydphpyDqhCGr0+Y0W0PhoNeSgOBay
ssSyb2BpvLRrxT1X1bVo0uIccwlXlXDP6BKpHDedteEM2tEUsF3wn6wWqTKh7GJvRHypjsmYMba0
4XFO6hnNAEJVjRw0VP3w2Co6NCM9425vT8mpq/N92/0fys5sR24k27K/Ush31uVkHIBbBTTppI8x
Twq9EApFiPNonL++F3WrGykpkep+CaQypAh3Oml27Jy91+aBWhFwhvmGtIriOSRuErObsaB4n74Y
amM/dOVYeqUx4QlmC3vF0pCgo3pFk/U1znEiaiZujwrv2FUFVXWnCJ63WkMIIJq5C2rXeOKCzl7Z
1kQtjV9QsURQ3lL7ZrNWnVDzPLWzsfJCCXQsbcHImnCia3fB/IZZwL1e51qyf2/41b4hbSqH3cSc
eLlFgHCst+ivQS9RgW+qaAZkvkywzTRmrL1xrmIHq4dXzCHvcY9aus07SlqTM0SZdfetqkZHWnvX
czVN0GAA1Sp4IjyTsuFcYvhLNYlqIJ6vyDGJ7qF8h4s7K+/TeUiWW8ES9gzcGi5algfGGLePSjJF
t4RVPzC+yIKR3vB1tuznOhnAj6bTXamW4lVZl4bkSjS/uVp1YTV2wwXEsbWbMwbl7iNRFu6NKuLC
KyKGBuw+fqRpMaS0ylsGVp1JH9udjqrgJKmuWHuK5d4YmbGqSgnqOdKRNtqreGwbipJ4dVnklcXw
5kzMO9Rkxn5Qh/rWjvSvczEtnzI9PTp5QWK9mi2fUiIUoVQmYCQtThzf1ZmriTIcnCbkHoaaY5t+
pEmff8qVLApxhapAD93ar0UnYcWNGPhoGOGCqsQ9m0Z8i29ob1YcOGZteE2iEXvW+IrQnBNSrbyZ
QAp2bkTgstDxu6TiMyGV9lFzVOENmqk+dDRrAM/MG2Su64AYttVnpcb9ROxIv4ek+t6ZXfpiTPSo
h+GlHjbqWYaYP5PJ8OJos7OvauA7dankPgpn69ArDhkhuDb2A7/zvkruWAYYO7tyr2r1eiNb81FS
qNR8zJ9pw5yn2t7ZUd2eFUEfSUvpCk6z+vId6t0lsBRWQ36NZqs+Kyn554WmxOd51VXPVOIslEz/
b6a8Byc7ttuy6nzdEP1207gf0rG9tfhaEEK+QZiTh3JkaXa7BSNHrJ714cG2SYbOlhEy97bMcrCm
odQOr1Oj9rexkX5bdWtXzs+JTX+wtJP+rhBY/IcV923fgybSimHfkpkaOEzCgibK6f85pXNfLsTa
dyMKp3rIqxCwBLMapcUxsY43ws20g7XkM0dv98kaWmYJg9jn6qyfmnV9wTuLTRuAzDk22meFXcEv
HZQUtbMoN5l0zJN0tNWHH73Lc4vejjIKv5bmc56WiDcy4rLN6dkBo/Om9PrV2Dm3cdN+r0fT02xq
h8Ge4/P3L4bdIV9ym0slOvOawOuPeWo7kOPzJrKZmdE05rlOrOb2+xeNbq2hK821HSFZsmMnhJoX
XXWK2u6jBJOC1ZjKbYTSZ8/gZwDxt9P7ZHjt+8J3O5BIyrOtLtaDm675Y5WejHz90seJwd5ttFdR
m96WbVIH2ErkbW5Pn+LBSMNeGQYfcdN6Q611brvO3pU4n1bEQbdLYsy3U/Q2i2HAxsI2RArcKeYk
DJK45ipPbRN+77ekVce0b5v7KRlLJ86Z1Ndi4AadlZVXyRBJ2FXZek4t66YEqYHtpGSiXAzH79Ux
t8dV3hv9uTJ6OIz4pThE1bSyZfrVmi3rUG9QvgVjkTE0byUd5F3XtxqrEhnnOXSbbk33Cl4ISjix
b0lmxqhDzHdl0I607LIK7cyaLuYUNoIqo1N1IDlLFhRdEfn0au17N8nRTTBOQspO/0pdCFAuiDgk
8KrkSFSpZyWrDpOFt0oYVyCENMB0dnaGmcZ5bnZeVYV3nM9WuCLKDzlc5xedRvik8xBiWIiCmHd8
NzAC9dNwNTqHZ74Xj1Nnvcy6C16gYCcpV2z6MRmfEBpeY4tXUnAIOFr9ltle8GHlU3QYRXeNT7x6
KBZQffqId6SqlzeKc5wZbnuVpy03LKGSzHjkg6wT8wsjCDAxCBSgv6QfuC8irDJqAgds0wwNkfsI
DQyXGGVIq+rlW9p3NzBam28JMmO9i+I7NNjZrsybQO+U/ktFO9nnKJbdysgmzqt1bvX2YXVnTCLS
Nu9bu3mDhLhvFREdaq344pR4xBQkdffxw7BhvWWUDJcWtuQRAa8ZYslH8qbUFI+DCX4FoRtRFM9T
hX9rGYdNg6dWnpuDAJdd/l4kxltqpMYlSUHR25J92+6i9uBYybpzXJmHrsawg+ofNJBBt8esnsZN
QGQ7UjtScsG3j/RTNS3tV5J33w0YTK+V3doe9tPaL6Ko22edTK+iNcebhyViNBM7KKGhwLwavG2g
7Juq5TI2ndyLSCTSEeT30lV8Nel0TIjdHALd0kkPNWbki8DsiB4Rt8modPuUro7HCaA3BX4CxxkR
dbcdAcV92tFQAXStDwqfF+cAZ4jlqaNr5A0tjCIvOss6dU+17OPz9y8CXsiemV1y1YwVc89+cc9L
2rhnbfsvOaxo4jqtClnOda+ZX1YwAacRjR6bphE/FjWaZbUkWhMd/XwP+Rqfh9lRz+SDc3DqfDnD
KzZ3ulZSNyvoYczMLC69M3+NJe6ZyDVxzTKQX3tukALlPcMft5cBGWgr/iALvk9q3qCYSTBs5AEW
jvPgzmj3S+1Wzm52tBYU64jRkutcKAXdHfust+7CmNGqd44x2+HQs2p1FAK+0rFo6vpgnEyq11bh
qa8k7ILYNg0mlPKzPpTnTBrxg8gQsA12oQRLnzDyj7QlRAQuIGrjM6WCBe1JUCMdHS0NsmrwhUMF
yCrT3+ecpY7JGD0h/+bObCobL6H6vk42kWKMVYUKA2RVO9BRZcuwIqvnPW/pw+jsSzP1bLWx9iF7
IIFZUc0HVfpMoLhvUl0Du4PjSrVf87hSzjCvjmOMoWJueawZHI3BWMbbs7gdRxM+vAGgoNOZoSWT
D1PtoZjVC2oEXEK/CX74FcNNdqbBrN3ULWFDu/wROL6oC1wJUUFm3taiSZY0rhMTCLYLemHp/4cs
/F8/xCnKf/83f/5KNm1HDET/0x//fQjug//e/sX//Rs//v1/7z/q6y/lh/zbv3T1ED7+/Bd++KH8
2v+8rN2X/ssPf4DDmvbL3fDRLfcfcij67y+APMjtb/6/fvMfH99/yuPSfPzrj6/1UPXbT4vTuvrj
P986vv/rD31jGv/Xn3/+f765vcN//fFUpf3H+z/+V/fl7R9BmXZf+g/5yz//+CL7f/0hrH8aNrks
tk0IL5+VZfzxj4m7ie9o/xSGoQEjMx3LgB7Hd6q66xN+vfVPFdg5zmMo0kR7WXCmJVvm9i39nxsN
fcsyQzngbuEr/+dl/icW838+uL+OyfyFok3ClkOnnMGpYwoGIvqP95GlWy7xvAoPbgayqzLbq6wl
3VpxxZ1hohxeMWiFydB581i+5GZSetrkyPu4j3Pie/sxTPT2jh5EfPjT9fyL/M5fMnW2F2YKYfEW
gcyD1P7xhZW6WwqMNvVOGDjlrFSMSLLprmrFymxQu1eEQ/vLOAN9Sy6GyO9p3pq/yan/meb9/TVw
TVyhmyD21Z9eQ4sqp7Aw/e3gI3Hux3FDt466YdxPXfq2Kol21Epg1FKv8uPfv/+/+tVbmpswDcPE
ZbuR2f+UbzB0JGtOuCh3VVsyXxnwHjMDXPYL491xJf9iAMVaN8Odzfz+N2/7l3AFm6Q9QSil0Hjb
lm3+lGXXIdaV+OgaxAD+mC3tK5kCiPxEHFoMf0INRxtG9wnsGi/Ra2j/0J4i1AfN086Wv0up/J6f
+mfc+PZyLCJ7eSK2B+Lnj8FeDSOflrHZTSpY6yExr0WTLUds2tpVWtX7wumxvRsgnUfmIT2YAs+V
9GEajIT/v58KsgjVMISq0SxT1Z9W3THK80kIIXeF1GyMhartNSVq/zUxwwon9HHtN7e5MTzpVlT+
Brz+85LPZaARbukkEOmaY9gsF3++JUCsj4vt6DRwkKCFC7L8yZIo12OVcJ+SQLC/f68/xx7w68Dr
27bgKdSIYPjpDoxi3SGiJMEOTKOP/lQtQ3CeXwddfYZJcWGO2v4um3m7fD990NYW90aehWMbqr49
FH+66ZNxsrNyHnFvGQsyCPIY/I5RkrclDkXSweFoMJWxjBzloH6pjdavUTLuS0XR/KjJfV1hxvr3
V0H/i6vO+A3Zu7O1Rw31p2ehqBOjWVlkdq4tcD0MijxPrc6XMjOx4WXOIaN7j9KJRarN7yxnJkGX
0bxmkIBVbgW/y4p5S3J9A/bGxataKOp5XkwKRIWZgcyIvCkoGg7jfVaIlVANKEaBNcgBa3T8m3vI
2G6SHy6xpWqqajhCEOfguN+//6dL3KH9sdq273aNO8z+ZNOXTaz8ZAx4siuBzrnT5i+EjBovSbJ+
BvegVGW6H5wC/FvP9IemMlI1/bkQMMtTrfzitCkhRlsH1hzsm9ZClqes0j0RU2l74yTQyKji2XXz
5KAXBJLGNbLtTolTf8QFHBAjgKkhmkTQ5fVvgju+Jxv+9Ga5cYlGUV02N8v96YkZlkUzzQVrarui
WmviCqljUtbQkBXGNrqoPs/bf62IjESZr+e3TqTdCVbYc7k1SWagLoEkCvO0VKx4jP4fDd0oz3l1
6uJPpHPAnluT+zYf44Nqa+TvJAVgC/1RWdQt4CBtwqLEL4p/M9pZk7mnbxtj9Egi+jqL6ycYSwCu
T4O/CCsLEpwqIXhaMNOrmz1p3fK+pkBm87r+NKjpdVmsv8ty2OIofrpA1JCWYRlYgoT6czSkaDCi
lFiyditQTQzw9hJ8fzc07DDwmilIz6375bhz/JvnyvhleYEJbRA+JUzV1LavPz7rZtHHpm11/Y5I
gDoEAvshVvUGuUV5biLlaqrGJCDW1NrnhMRx5GeKWBLAsEuk5RAmDiyvZ9S1R+k078bGMvF+2utZ
JI0G0W5er+OEdUTXy25HEMahtNokbCnqgOpY14s2PVkigopOxPsWAzIGVd3AdmtzE8MNMdyccc+N
w26SOXMZVg7M0l5vzd/coL/ubBa1neYInkhDsLH9FBdise+RyobZgEPneJUND5qNqC41WzPMZYRw
0kWlQ9RwRmrYIMMqZXQvCdAN2QTz3d+vdNqvn4hBGeiaCO5c0+ap/PEToT04ZS2Gzl0GHXhP3PQ9
6uj2tggr+VJuFd5Ky2VLXhy9plY+6P3mR5HEn0dGVh79Ur+YCuZXIgVcZ9Oa/fuX98s6bDF31ChI
qFS5X8X26v+0cC22ieerQPrF7PZoIcAn44KbNE8IdxtdLPp//+ucXxdKLoTQyNM1XcOk9Pjx90VE
OM15xCLsLsZNkypHlzbkXTwow11FfJyfIF32UQgwVnBSHLJVNQSjwQx80pAWGK4MRDLkh9Gxn1P0
NwD76IcZWnvFCA6aMt5AvblqK/od9dAxvhTGnrruU0WrI5RxRqLdhL5ljYRyWtbMt4QzbVtQfDUB
JaiaZLgWJiIPbiG0/vORGL382ajNSwf/2y/7ObpBCHaPfR39mgb2bVoTiK1rvT6VczN5QiLqzrCC
s5GlFyYX6Sttc3ZBzGBaGR9nw4VGz26xN5f4uuVc7rUpCX1yVZtXGzW1i6X6VpsRbY1N9QDCJJg5
9e9hq3RBr1UiiPQn25qnHdP+4YFtn6imDJK0ZeaFX3URgwi7cPzOjMtjYoj991E1W1dAA7Q5r7ax
IDJP5998rLrOx/bjimeaJk1PPlSNCuPnFa+0UKhNSY/YtcuV0GqmcjfOOlpuxS6wdetxqDo0O91G
YkxiQISIBOYDQxC5Kno4Jlp/lZNTRexcQlfJXtwwyuvqthdm8pVojAw5vFf1myViHt3939+T+q/L
tWmyTJiWSQFKRba9uT89A6YDZSUl4Hu3JEieNp14gzyq700VuheAW8b13dER8l3R6L4i3tSeZPlm
IADDY5JP3tLS1hz6NgZy1gYxKqFjUcaWjypckCrV5sduUctDlryjN1Au0pkUALODykiEXBSdcSAY
/EH+ZhXU/+JRM2liEE9MqcmW8NPbKrD4Whwhp13cZjdaC9PIsYACM4acCXucCU/x9MI4OjTbnmIg
J4Wdf9S0Q286uzzaZa9yN+ejr5hbj3OiAZqSL7o1VgmM/OwOmGqTHHuvnlT+338gGjPlX+4nVu8t
ip09jPOAvuV4/ekjKdvIdMaI3QitYnbsUlo+0snUW0dvi12GJPZ5niEkWY65HmaxqL5YYnLpEjMN
FBpacrpmpml4liKJShSzH5vGqzVn3UFzsmunVy2vmUjArhuEoVY7mYQTRg9M7TrO6spbViOWMyN6
xc2CSLlma5xmvED9chtvjzZGFy9VcwJIZiyH6fIRWwpsIsmAh5ieNv/mzNlmhyXkk9GKObWY3UT0
YRbu29rFCpwM/T0tnSyMJmMMFrf95kwy98ckptyLyDzR602wh5Ftc5C4kTfbJWrLsY2ZIBV3xipv
knYeg7rKrV3nHg3uSqKxQ4V4rAMNrBenLAhTsJz8oEJnLGGQXNmDesaz4mfDvMByWBwuY3U3KKvj
LaY67RJ165OTcUBN9y1W2jwoaRPu6omrOBVXkUwei3VMw2jILnIAx2g1vRYQ8O3PllCPNU4Dr3gF
elRdD/Fj27brNUPlnPnVzeiuJCnoaA2sjqWnz8mUUQDCBUvj4pqT5PuVTv3K2LNFNtfpfmGlnpUz
I67deZ8tRU4o5+g7S2DNUp6q2k5DfSHVwDSWUDdg9ZHmw0vtxHuCcM4nt+Bka2a567VNm9+OqT/F
mzANtAgPIoBFTav8TJX7al0XpFdDAH6iOSGJOawio27GiiNiIg+tYZNsMTXrzUQlp9kKUhwxpCO7
02XSytIvHtlBzDBy7GK/QiiQqtv41WY6nEi8dMv6np9z7axIEaTkrtPyV/uQiuqdlBVistRMghzK
T+5oDQQNTQyniEXPYuUb6X87IfER6BircxpXPv8CmjFloxpBuTG3kX7TTomnpjMJRvjWG73dolf6
IFsg2pEIBX3Owm9ZhnMkV8oIKwpmUV0AnXQ7K7f2heEv+pQG9thVyCvuCSGyglwfvykLsv92JBik
wNq+OvdOAvuRjDydun39UnZZdLCK/LkS6V1p6ksAgG7Yzc16JPHlrlMVkwyhFBuLXp5qV/oj9Rh5
ZmOyH6Lx87S4iEGcJgvqtA/UtYbupoLCwm1aZ13sYw9YcK5ZB2PJgFAqRu5bst6bSYaFlHTiXW4B
Ap/xPHaVjaZwTkDUsDzJfs4vCGU9gosDNML827ppuJnEZonVH8DTZX7eZHyfH1ItbXLomGLCvJ/W
g5srPPKaspdGlyM87u3rbvtixPrDMqqf7DjSAnvSAaR65Dgtu3bRdDT02lshK18drW8NSgt/aBAf
lAtrrjkAwZpz8nnZIbp6pYKZVUASdnpCTOZrQ1thvAB4JzkwojGSvtRr1x9tp/e2vCZnJsI0oTAd
bRQWxjfMXS8KBoqcJaYhP9Cfi7L0qJQY207sTvodRMmwA4+eVHI4lDPgGUPTu13Xgddyx+ZlwJIe
cgetnhW1X7F2F5wBePKgS0EkOKYJ8jiLx6RFCMFSyvWDqHVc6WqDm3cVhPKYBkZC4nvJp2T1u4iS
wqvTOPfkaqCej066ZKc3Nzgjx7QN+PU0NcroFY1oeAQr3Y9LLT7o4/AY1glaS9TKAxDn0gidob+A
yHlWKv3dLuUjFnNm76kTtHXbesh7CBjSgcEyDav9GXOVPzunhUxA7uRrvSQ1NheoF9MGuxoj+8PY
gsq1FZfmAA2FStJUMwlQblp8aC4kPa+7bZKE5LAx5mFqz53bYGrsxmdlIOSiUChFC5dLYAyD5qPh
Bkza+UTAwD/K+IETK/UYa884KL1JzSXQfILwijZBm7jYN1NTv/YqNl4lDxeoERyPSm+BFMsAvfSg
GHI6FtWLqBvF1xv3LpvEdTab0LuNaofRfPVJRM28hC2iRemCGutVOiN1SS07T4dJmYj5c8pEJc9d
vHjp7GJZzK9Z9Kq9LhF0r9HnTjr5zoLAhszwa2cT7kCuDt4zIrQLvb9q8zX3lV7lUS0f16yIYC/w
VqEenGur+SYMRfpp/BKvYKWMRcOjkFrVrl+1q2hsWMSTuffmAvKWuqJLxcuLTJFyugBQkSNgGFFj
pFH2oQ/Re2PJPmRWZCzuEhgrQ8Jm5PUy+EMoA3TWHr15FjiV3eFiVwR3dFC0Anu9tXr7WUYFQimK
t6BDtI45n+YNQKQtH5xojKXon6aYZkA+f2Y06zlp9Tku6QsgZYFOF/cYKWRN4Ek5UhTbjmC9sa+I
kzyLFrPCtEYTBXZ9nfXFZ6nmxi5b5/thskZPisnc5ZPmj9JCRtrxXIv8uS7vjN54a6L6yiGfCoYh
WJcFK7oNtCetJrRTxWGey2/DkMLv0lwSsjC2GYRCe6pTr0Frw3EAD2w56vPSpiyLL1bH1c37h3lO
cfWXFRLS8pOkV8D9b+eeIlPiRywIXVph+mQkhqYO+IvZmpOtW+r98Giv005v9NtmoZkH4gEhMQqt
biOCKU4Bw4AfHLlF7tPiQwp+yvv5MHPjaBMBc5mxa0ihKJXV9OZKV/0KkZtvuB8F5/rZTjhjGbgB
dMACCvQmT3Stp09N5c+zK3yMODxPLWunyYdKyPcNa/GlrFIPwRN0wRI3UCQi4rbFs+5GnxZb3Myt
+rz9jVyfJQQj1fYTV0XJnVJWM5LFrTtXnQceGtkU6QL1tAy+1lvjjiEtBkUYA/G2H3XTwzS4X0WM
kk4fMrzK7H/agy1nnV1TK3zCLl6JTXfhowjyz5fqiIL3wVz75xn0hl2gYZ+q9Sssr4mM9eElOrmD
csyF+TanOFXHEju6zLW9hYdmFohSwBsuvlOSb25+4yb5DH6g85IMKFQeT+GyAZmKjuGuCQegFZuO
MIp2YCXvTOxiEQ9fbE4A0FTSM9kSv9pK4St5Kdk+2HdcSZqQ5Mxa6t3VhLX3MLnWtW5kzvn7l95x
nqSplfvvf5JJQ2ylGdO5achMhwOunmSMXkfL7RgNbX6i/7OeWJyFihq7jcOWGYC3WHgM+1U+Mp1R
LlVKknW80Arut1KwHoNY15B/IIhDp3vQByGOM4klvm1mLHy29ahynfzB6WafHBFrseabFmi5mC54
9Shz4k9UQ980bHVHq2xLHAtIb1Opjzj3bBIx4sXB/6SjRW3nAvaA6xL2Cc3TSXhOOccGmYFGre6M
9Voo456zJJywkeInqUQZ5hwVU4WVqh6M8pTYdgB1ugtLfVJCO7mJlfSL6+Q27BIDKVhrf/Rx55wR
85UnRDvikG26jpUCEHOPD501Jz3Q0neA9MwTshKbQAf7IRqK8eI8z7EzXlll+iAFSqJ2RQwYawUy
hs75TApKvLf7g5lpxi2wGvM60oqd0zapb5NbH3Yls/qJR2rFkpqVFtZJkniu3I7Dd2shQRyd/jrT
6mlfmxNJiE5xNhY9iEe1ueTTcDRzflvOfNTT47g61r06e0NROoQ/uAXIMvqiOEMTqDZHJaGMypWJ
hirKntsKiqqZcHN3yCvC2J7WvQIID9HDXcxkXs6TfRncdX7U5YAkzV7Cqh2KfR3X6mWSALfNmP+v
qnUSVgQOkpxq9Wc9zvBRM/zuykLe9SWJ367+2PTu7FVDPz12cjPoT9MXq0jA9ii7qjadN7Pb3NSp
uo+j3HlZeoExApWHvcIhLZckQh56qJJ1PE2D45DI1MGdSBI/LaP6rEHPCehjoHFApnghysId9RNs
EzNAWEbkOqcoX7IkEdtgUKlXkT9W3WdNV9QdneQnveagk4/Ta6wZZ9cCkI6O8jXT9NKDGInrHvWr
V05J5AMzDJOsb4J8KHQcLakZYNU5OsQ8evOQsfVNDTqG8TWSxdnJ2Ir6nN1PXSuaLXHqFWr7LRe6
J5tCBgoPc5AxTqSEnY4J3pH9pC7xs8o5IdemHbE+5axosIxBIsfNcg3SdzqsilociQUPsr6mbRqX
0oF77Fq+bBkeGGUu7pjBDuwhmMRRDgHItFbPbazhGOs6xzhd2L6qXSv1MB7osKLTXZo+KGa3v3Qg
uY9Ty4k/SuITAueCgSs7iAYMZmej+fTLZTVO3PJ35mRpGKVBXUOHkuhgR6CxkTu8C/JGdSw23Axg
o+xkZGVknbrPqIhDK5lxGFSxOEMXbLBcrCrTpDS5tRoDPckQWfd2T/QjPjSsJcZUnS21gY032J6j
deRGETUWTFVWhm3LMRDXbM5bS7XHtq72DYI1+tiyCTDETvdV2SzIJNVT09ZlSOHmfjY4eqzl+qVw
47tOV1qAoMVwSJu8f5UQZNCdji91fSPrsj8BObepl7QeXnQblFBICGuKbwRTcl+1LOVC1i6ZdyPl
ENysq2WssT9hFaS3ZZIxch6hnftqV2d30HJtMKM2Mvg0fcIjuC2X+UWxOvq0s1r7HdyGthXGTjZk
BeczbiOL3xWiazUOmAsU+U7ToiMZLD2pcrTQ91kQn9pN2kiRdllGxwxSSxBBA9PLGaoiaMcVaFuO
0HJV2GgxLNoXRmE48Yy+9OBri9t1lWjWOSmlUcVBNs3OjDhsv8k7hSETn6ZZYcLp8nuuX3KXJfC1
bH0dwkJfzathVt8zm7EL/k0VEbebop3N0iekp18ay41ph6jLiWrw0PdLhMZ1/krJ3MB5IyNjsrXa
DRAmHzVR2lBrzfwqW1KMiaWsA23MVa8vRnEyjW4IltoCfFO20kNoGQ5C2azIefkV1c0V6YnlvjIi
e18heA7jhCUAyX/p62pGZeE0RuAOOdZmuMQ3WFkoyRt5tMVGfLWSC4J9KoWuMp6UhHRKPRE7hRhG
b9owYlZK6Y0t4RaGf751HTIEs9ARYiagO33WzJtiHUwKGgs+e59mALPra30DoZV65OB/IiAmb7tT
65pDMDQFs9FkOx6LmXzQqrToudrG3mE3DVAKDwi4pvve5Lgj8cNclrj8iiLlPhOYsAkPnPT8AswI
78SSvdU1bZ5hku5DY9nTUXDJWWQm0/kSLXp5W5HUGeZlXhwW9Ar5ANc8XxzjgHelDWG1tqTnsAWa
mOZZHx03kI0+H6xKu69bx37KU6PZG2PEWWJpbopWWKcBnTLJIF/qGONAvRRMyUZHhGDbXF/DPRJ3
o3ZQcMB+z/W6pdpSfY494DtjLB1mpSKSoEy55LE+o0PjvM5yQSmCv/mmNceelTRmO63FXWKnjTeV
a7cr9bw/JGPdes5gRL4wG3HsWQHPraJjAU9asVPZYfaWrb1xLu/4pBMrdPoZhPTAKMkst7o/8stS
4hcrhkep22iQ41F8Wughhq67PqWW3p9trUdAWwDKROQ6XxAYsxUbPKl0rw9tzS0ioY/dIAimPqVO
D42+ZWxaG8Vr367vHdozT1NYl3TDnW6XAQNiug7xecqyR/I543VR7+12ABohEPYuYiBXohqmwLUd
99bV+/uoK9i+gMNtXJ0EJtnEej0jkRupAPFQ3q7z57nXn/Qc3GqiNW+ZPeRX9uopDefoSFmx27qw
yGfSB1sCAkKRKvS/y6wcvFkdj4DM2hsbnIxnDOAM8ohsMm1S9qDc8ku7KW6//1dtLngnEBvF0Vpe
EeBI1rLhsD04ZsTxc3MpdvTpMztOzyOmfGN7BnoxkZrx0jq576YY8BJHVMdVtsYhnjMVxwodT6GS
YWm41W210KgXTcd75CZnJ0+PQ7o2V249hfX8Qjf80g3LdLPKBO9AqndkaGLMt3Dw479jNU9Hj3Jt
JQMdfqDqG0Kj56aBxjQcl0NiHtMGjTWf6SVC+oVAYgcXY1CL5K2Jp/yS0sswFDfzXfiPr6Oin2KA
0O95sQBdnRmMVMlxdCIK7M6BZaNwcnT6x5qyG8JvElhANnf64sgdxAzy5/JUevDftVvIh3dEsaeX
VcsktzD6zQitacP1r0Syj2fLvWnBwnhZ09RHsWS0Q3RzppU+EGs8UhqbE2tTY7fdPfBjb9yAAOaI
WZYP35JuhjrYXbypy7InBYGFtRrvjunIgPFQBzDXLO+cNeGoybxil7qOFSK+a5+XGT54DOtXTYhY
bcx7kz3vMUHTMQyjHrhbKoqaaxqefsz4jY6/d8VWOUzGAc11csFlb3lKtRi3Y8oAdFTQvpqZEjaT
rjAK5ghjm7xFcro5s4Hs3OPgMe6r8YkMtOSC2+zJ4qz8BGOeEkpbp6OFpUrh/4W9DnayQ9fNJOed
Q3XhKR3ha50wQ2lGL5VhXcrcnOm+TeSofh/xjWp8rnLN3NyA+z6lqqjTGZvD6pJ7JqEX9MZjrQq6
COiFT4AJaeJpdgIVp4dKx2GRmycJ7VyaLx2nwDFC9F8MhCtO/XpDZPt6Y8YjkaezOEuCNJ1iHm8R
6fahNaScrKexOI+zSaJZ0t6oqVud6sEkoEk6/5u6M1luHMu27K88q3EhDe0FMKgasG8lUlTnPoF5
uMvR9xft19cCFJXyUORLt/dGVROaSIIQCKK595y915Y7pUb8GhvbIEHPqyXoXkPAyJvIKPWVNjVr
sXJoBKIDq6dUIzaFiukA6ZTct2Hw7GaEHICfVDk6wmBJppJyP/STBD5rjCsj22dTr096TA0o9WBI
IWm6ND4TW1bvc9oECYB5XdlXIwIkBa/vOVNWUt6GoP8mh1TZqo609mZJkHRnCTxHZV0v2rQzAc0X
ztbSlG8dcm3ssVZ3UdpObiPQrMc8qS96g8mj6HX1nib8gVmqfz/q3XcsFcmR0SNmNtfPrjp1pra8
hKF4FaFHeHtlUsPP1G0HwH9Pos6XtmOMkJgFtGKTdq1hutYOosKwwqEq70uCiBZmjpG8YdBApTdF
jeP7waSnhsQStQd60uOyTFM4MYiiQYckuGlDgCkjKfBqvJhnuEE0kfwUNVznKEH5jWj0ajoVibE5
6McWjOieeleErdHQHoYea1VIecTlsmTkPzpJXAuT1gbnq3avCMM7jlXwrWZ2B63FgSbXtdW6bTqU
QigTaL+r1UU64ltu9fkOCleztRg0rtsqfu6mG4UyUlhmBAp52rp59rkh2u3QWvSxAzGe54ep/oNr
2ioPmWNe/VJ1Sb0hEoqUhX0/p0SV0H0O80M7hUi5U5wUBmpS0EmYqqdwLJWxCK2T8LusbMzzUyCV
mKKpKl+4x2CKq0JGWjJks9ubR6+b7gaxVha7oZriwDISryqX6Ct1SiCDOigv3RSMhWNo3Ac9Frl+
is2yhWk/5yRpjQORWsQriyliK5nCtho6IU8WhvO1NdRgKadQrnxKICMlQV69EehnQSnma0iK17zF
NbleTNrMb/qUQGZOoV/tFP/FzQpXyBQJNkzhYPoUEwZvEd+9SXRYRfNu/rhBqhhziuDVmRLIGHS3
99hu7F0yxZCFUyDZ/Ma8iB8Ez+BnyEwjv0zBJvODKne9kFO42UDRau2YBJ7N/9hwiOExOd0f5s2a
N9AiK23eS8OUnqYTo2anBKp1U7Ta/BXTKW5t/trBFME2TmFs/hTLlgkYHVW8nrd42m/utAMHkzA3
a4p1QxE17JOIqDcxhb7NOx8mSP5l+l2z+JmpvKC+Ttjc+8MUH8cFBtoRU/7+1E8P9tD/SAsG00E1
zQPmBec3Pj4y/+VMwXX5FGE3P51X8L6ueemPFb6/zd1iisb7WNP81y//Y17MMHt7IaawvfdVzS+G
02bOf70vnk9hfQWpfR8r+1jk89eJbGfnNXa9/5dbNX3h909Qx8QuMQUMfmx5MecPfqx7XkU8BRVq
JBZ+ev2XDfxlq0lANKYoxM+b9cvSRq9q2PAIVXz/3PzzfPrKH9900ixNYY3h/LN9vP5pa+wp8JF8
kHr98XV+2dkfn6sFEZIofF4+Xpr/+vx7yimS8n9GpkjMTPEZIg8tJHL0nHclbTgu/uvUzsNHs3tI
W2DdNf3xXVxRFZHkQtNS4mkwKrjA+27X1T/z2maATMF8UamZdbKYeS9STS3vk7odD35AkTVv3eBd
HvKnoeDyLgT5ZGz49PR//yuHwl9cD/9tI8T/iz4HC5XXf+5zeHmr5X8svmXxX8wN02fezQ2G9Q/s
C7gbHANlLL58pB3v5gbD/IfjqCraCAtphIsn6p/mBkP/h2XpyCbxQiDxmx0Rf5obDO0fqN017oSI
gN/NEv8FcwNyrb+qMzAvqKi0BYIZhEuG7XwSGQahXTPHIWqjj2jJkPcCH2MIFprq+kuXyK5ooRYG
d9DEqI55lVX2odGFs9CCjGGWRXrWQs+9/k4ZMibnChnYkHrHDDEwUcQtUJohvVSD0kytcXMJa+1n
UJq4nwNabJGQ3d0A3W7tDp7P9VeTwTPBV94Wun71HFayZ+BPh43Bpo+liqKTFyx1xh8LeCy3Jg3f
Mpdg7jYVP1SXfBTFYELoIkpbgBP5kogU4YRv24S4x8EC+euLN8ofgdp9i+OBm8O46mtxKGztbsgB
yqv6g52Ul0jzb8AOv0eYH+3GRp1gL4KxOwSltpMILxD9PjX68KiXpAOH/r1aGicBpV0LoqWD3biJ
5LnDk4uc8uB34amt9JO0AF37QfW17LIcSbR8hZ3yAj4yQyAlv/rgINKkfO3UgLKJPFRB+hop0Wsh
5QHf8QYM054ywDaV7klNjbPuD9vGBAihNgAcpC3KpVa0z2TlwYFxyTEK63Fhh/a5nDqFufMl6OQd
zZNdb2IKzlrlagbhTdXkSS0p9btsUxKmJHhQR7Mdhdgvulh1oK6xOq5TZDVmXy29WoWC6Rq7hN5m
waBKz7RrUrbQisY/It15jA2KUFH51MbeOXYIYAr7hK0TzqYYuofIsF7jrN+bDR1WaerbES/ispm0
HAzddiFTFMPof3pZ2a3on9wzxtgbY7xnDL2NZX3rVCQFlXpl1x+HNj6rfvda+ek3V4w7bZBn1xqu
cDvONKaOoRVuclV5MPJkXHht9OYhRu7iHsqC/RL2vrFnxmutzAIRjkK284JQa1TJ/ktG73CBadzA
7K//pGL6GnQJ8mJlTfvvwa8Cn++j3w29ulcckneKrvie5tqVmsKe9AdrgeX/BpSX8XFK71DKb4Wp
PopU7Ck+nSPuN4sOYBOt/oZmKylfi2roDkww12MTELqiffP9UllQaN66RvRYFYQtxtpJ+O3PosY1
khbpUTANzONiP4T5dvCyo2uXe7+3XzDMPijcJ5eyMZ5qIQ4jXZM6pfhkNe4XWwn2TWHdCKOjjUnY
WoKktsmrZyUVV1AkN7UYvzckIy3MqZmMSfIbbb1zFfvOAl7DsALOhyTKCh5wZd+JqsyXRi1+yNq7
jCk9JuE1u1gPXkPVPcNXOSkpmMcCRVUfAuNzJoiZqxx7/NqugosQZcohi5C9jFWO0L4c76uq3GU+
ToWieQkJmXSS/CXyxkcrLoe17wERIxtLg7Q6eGszDIujBUKRC0fVrjQ3bJeQve7Ix0HH4WbtqbSV
n3XgPbSYJUFHAcnQrZcKJ+0pUdoHJFgDgg71q0Ovb+1IqZ7GMT7Ullpv8hDzxqD79LA80EuE1CMZ
YNYGF0JFwcM0czWAYTAXtOnsewKnymscYg5L8+C+DTNla7iUc+uwuhsNWgCAE403M9Bv2FGbLaMT
Do0u36kaLaywoJo1DuW6EnYAXctrmGFa3W009RJhabINKtclf4KxPaUcVBoMepUwJaageAPjc6OM
HC4HoXVf1ME+j2C6QEJ4ctXH7bc+d+/lYP/UE/2NPiAVC4OCg1Etx7TbkdR3X9JpYuaPGTRSzPtK
lD8NtWZymtdrLzDKtRk31wjjDEAglQlonYtlgEKVeZYW0Ent0XAl5EQqarbD9/5oOB7TDLOqHrTE
MiFH1f3eEuqp0Vw6UTRG15mbqISo6dFCz6q7WG3J9XFvbh4grdAgkoR2SYukExdpxPdCBaSj10zW
ooxweaeFg1U822Xng9AAemlrX3Jb3pmat5VGTqxetBva7kdvV/qKOKYlvtmj0kNHXEaWGx69nL4O
eACwtBbIKdqs6Um1qB1Io96ZaI12XSS8SUvgr+DYOMQSccRS4JK0NqgItY4KOhGQONlofrbUEpTB
JmXWTWqUwXaAQHNsQLMvq65rz9JIzsiJ7xSKngcggQ2941puTVOgbiJFyiHQCkzvOPx0KxS1itrX
S6uBLCcCNVsVkrRKL82JcFZd2lhaCytP7cyjndsviJ5zhIalv0pt58IFNFzHLjRl6a1xMKDxEAus
0K914Z3dYuBS5g43N/F2zLMpClVfFLvFWKH0SGkq9ogRR89GBk5T08NlqUpCZbv6iXDVepHbEaYB
k+SizrD25RDvCBZblgkf0Jk9y8TY2C4tFsk5qJpXjyi93gQhBBiuxfZtwdZB3YMWpPzZTwyOot1J
/GChV9A+plLIYWoC66+niRwknCOwOQ61qv5O9/E2tu1z7PWvequ8RIIskyi+G1LTX/aGtfMVcQTG
SKaA6H8YVXlfGvZlrN2toaQPdSkXtaas7UpFyDl+zcnD80g+oyBFbx7VEafwACVOWu3D2I7Lzgz/
cFO+UJ9mPUw4rYC62Zy7nKq2EIRgdp6KvzIN7woagiej7pIIiCQRSkbhYHbntNhjIhJ/+CSRf4Ug
TwUF2sCeqFD9KS/64Bi2xquXQp10as86p6rPRVMzucin0uoZXMUuwDk6JOsW4/wq1JkvU7ANthMn
ivDAQ5My+088u/pvjON/O0x/CeOwePsRfvv/wY8sGNr+5+P0L2/p21/9y9PyfxqQTWzGwlCxDToW
ZS4NV937GN3U/4ESnnE7rUNAaHhx/jlG19x/qKqOKRl1PgofIbDq/TlG1/gUSWCWa7uaJShNaP8l
A/I0BP9VkM+8AXstsDiDIpj6N58vFrXByAT6HjEoaIhyKpQ2I/Mtnr7w7CMaDCL8r5NlwfQGa0mn
RP+N/lz7bC2ZNgFfmjrZ6TXLUCd9+i8abg9k4vsmOHWIHk8RKzxaDZ1MO34wNOgP9MUWdG/lIUyy
htil4o6bbLgyPJkzUMyUdeQ5e1dtJYhHe/fLD/nnjPQ/sia95GEm6//1Pz4LzD9v3CfLKbRWBNRR
ay/cDG7SWPvJwbUBqOZuyPU0ahEJ21ZzHd3uNw6tv7mAsUeQk2UZuqabGkjbT25MX/d633Qjd0HN
m1LnhDATYRtvRUib1JQdHHofZXo/3M0Uk9D5MShW+JKlcIK7evR+I7bXORo/HSm6YKyqYw5VsQKZ
n7bHK2snSKno0poqS7KIoofB98m6zjBIm4ou13O+5+j7xxjx5Lmk70cBolwNpfrTogP5kpTRolYB
+sOKm24+WDa5sW1H3QzQKSI/qmzb2Ke2EhMyGUFVsA3jYibm6d//on+ztk871lHx/rN7XUN8dn3h
8XLahLDtBf/zsXOyiNjysKWOXqZMyBDNuFrdMctDOBER1EBCLHJU8Tvv39/MZ/Nm4MLTNMxetmVN
p8Uvhz3udb+lOOwii5MQ23LjomM5ixATQ5m37iY1hN3D7UQWAwuFrAxgKsvM135rPJv8HX+9BOjT
ZJ/LEGQDk1/3rxuSCLp7IoWwIgtxq2GOnkcvapH904xTXCZcbaSdmmR4GdEXL2CJDtsu8uuFTjP/
9u9/G/3vl6PJ7kxd2RUYnylc/HVbGoSmdadBTY6JcB/LEYuxY0VwWPryPrNR87hd+5KFlYErTiED
BC3YJqu0t9jolGU9Qmnpem1YDMzetghVMvyUrMymsP/HCIjLi35zVky1l087zxT07DAQ6lwqwEJ8
2uBCQJxGcreQqCIWCG3Uo2lY9x2e5YVZdv2pLNvXwpDFEWtRcWwvrkRWNZbK3nIL5er3NJ+asE8v
Ba22raVLwnxTAHit2T5YgV7f0xLkfGYiEyZUAsn8sZFC0tWyx8S5TGq6NuqLbWzGTIlcpzj3Iy6P
ompwZLqlfWSeeBpUOZxINWC+2qXUMmWbbdSxe2sUCCx1qsES9sHOm/Q8gkkoBHXuUFr6BaxNuEMG
cHTK7m3svezAzgTeyZwEyWwCHBxx4zLoy+Q3e3W2gf3lkMQchgedgxE7One6z4dBojmhIxqxcBkg
u1pswH0s9A3KY/SindkiMSsSNNm0tn0Gcqch7U5U08GrRr5zyvTgKXP1A+1ga0NAoFg4taqsglRj
fuC1/XUY7kp6y9swGu19UDCTovaSEaz8k2aip7XqykeCswkG5Vm61ZemVSwuFNER1NNLqgQ9oFKi
pFo5HnQrrfcj7c3wh1U5+ZPVVyTOKD5UpYBqFZaeUxHVz//+LNE+G/XxzmkAek0c+HRcnPnS8pdL
h9S7FM0d7UmLhGJZA6FnVzQZQ0y3dYzHoRq/u7VurDAWshNlkKw1w5RHs7SvNIRttOHC2P/7rfqb
F4ut0rHTWoYmdO7oEzTl1wtaoTd2hfUDQAYU7Hu7daHyjpMEJvPIPCVhok/DeDMWX2KyxL9VrczW
IeHFZG76Z1HlXxx7yA6txgFtxXeKMzjLWE37Zcmfy9Du2rWqwNlT6NGf0Jki21HVYwel1ilQ0utd
+8W3BmqBE0PV9UJwdpmtr1K/J4WV/qrbVuO17KonkBmWHwpY0tXvwB2f6p3QZAxqnly/oChoGN4/
OenUOqvKhnkEh236IwK/e/AQMC2N0AGPFXpil4aueY8+Xt92AxZH2QFmTePfcjL+xQHCNYmTZ/Lr
6lzdP41aQvZP2FmEW7bBUe1JZHY9eI+Tbn5Av0OWu5Ps6VUny6YsmJip8U4Exs/RGqxHy6jUPdrb
35zS4JGmk/avJzWgJEaatlB1tuqz99OzkpbiUCoWgyuyKzoGXBg1hbhQHw+94dqUG8Z+VSXYOwdC
drdI4Ist4GtrNdRGioSzY05st69WUBlnEnfExgC4bJ/sCh06YeH2A2PADVWZ/F4qmIVNUyqnsCtW
kK0p3SXNXTIWuzRqi00RKFcRtD0QWRAuoRWhNouLh9DC5DY4DR3LnOqwkpMcGSm7oXQz0HiTBDhJ
cMyD1GWu+YO433zp2MEkb82tleNE7SnyW4qeFhdqi5a2CDrxOnbmAy3A6CfSaALjh9p0vgtm10v2
NCVRSzk3ZZA9DjqW5QYJQ6zEZ3McxIGfBp5dRAxmqubV2XVSpta2RXaMor9/3wZEpmnsTVUH+hyj
1gnTYYALRD2lrIz6XNmvetX6G7+Ephl7CdFYVbsv3WKKU3QZExO/gSPQXNaKFtyXJVapQsKYtIw6
OnZEGRbJWxMQ8GGOKdcSTX3Ou3JBA+xBoph8DaCAJWZ45/dozHMRJ/u6GJ4LkrkXjZ/H+zLWbh5O
bEoNJiSAc2BStHLp7q+qAjxLDOj3EGH5G+ooexTUWcg1eyRROrpAwqx2xMiCHGk0cbJrzNMhXVeM
3ZixSTH0F0Zt/QCuTvIL5yI6ZgezRW9SjVkZ2N+XKCACyu1KvU5SPNgCrqFk2z3Rse+0JF7l/S5v
s++509fbSmRrM+noakflpHPLwmviDiGwM1UuoqDdEvtp7hyjyJ8Jl0KBAkL6oLrGHhlReuGSB7W0
V7t93lY1GS6EAoZdE2xCtVPJXPDfZFQpO1f2HPq635JOUjQPUY0GSAuI4MkDndYibO4+N6u7iNuX
GZ7nB9CuuIAc90fuRsoSlU2O0bzGXCiTS6WZ/hsG9rPNmUikRp3dK5a+62y9nqjtzwSxLIwk9J7j
TAtPAdMnxL9kCKON+ZIo6RNErugxVaTL4bN3DfAYDBCbQ6d62ckOJTZBw8qOcep8cVJj+qwd/IFE
fNXJE3SqFikrdsm4Nb/rfZAfbcXENjxQay6K8FTqOUVdP+4Bj++NSJr7SI1RQ3c6Cm6BeXY28zs6
eD4PVW1J2Zl+kGoevFF5HKKgOwLqwiWkVupqrAgNQH96pZZlHYOqP1hqJTa1tLRHn/bXUfUVh/I2
1Mm2KAmzTttNJ8F8m7nWHFpGfvso6x6lD8gZVD/zJxPFMleJep12qKiEO4abodcAjJQB2jQVd4vT
+WChMTm6FIJBd7JlRowFf4yrDj5eqR8q0T3UdonpRVHdle7jFjbRd4aVMxxcfbAWkJqR3DSOdSjc
H7rkLCU6isaJqsV34Tj9o8DZuGiTj3rTdGTuhslCjs5XikbKjvGdTWIY0kK7N3Um5GwAWDkDnX+C
Dwk20RIzhbkihr7DLoCTtOzC6xA2+kNQXsdQvESSFE+OkPCGRz7fI5erStgCwqqKR/Jb5DEKs7PX
yyc1oDZvW+UX4bv+U0zVSvPyC5LSRS2V/oFxlsSMmkKGz3yDwl/JA/MQNRhjjEp+shmIAzwTkqGc
k9IJDjAxL5D3nG3TOPVSEvm8qeJgwGPa6tgfeFCNHLvR1BDUAgJm6KbRSGFUzJE+jvYOGgRKh6K5
KzQGe1XINTI01eAW2/kd7irGyLa5HPPAOaVtdKACGt5ZxlthRfUBJT8k3HpMv4QdCgVpOH/oionW
rY6LU4ShCkWyjlulKo+c5+o+jupu3+nX0J4aJPjHNq3duw9DTCsG6wiT0qz9Q+sadD43pyrbn9CG
zESBmIxle1s63JQIG60PogouSSTdmwgacbRQKaKl/qNqcuPqg7kfOTX6rHDXzC0lF7vinFCuPo36
W9oiRMsNJIhp6g8PFDf/wCUfnTqVm17jq9/CVDOfaw93i254BojBElclN+/TaGnpusis8Rj1jbsk
2eBSyDi8s80q3vsVtX9hNtkRUDvgsg69Ir6E/OyZQ73TqRJC3R+PZE4jog8QwCDPtFeNUJMH3Q3X
3GeTBR4y2N6FE50Hzzt3bdyfNUyKyFiURcYht/ASRW5Q760Zv1tEQ7X6IuV03ON1+ZqoQX6j4k+v
NHQofeq9gyGNzu6YBc3RUtApupGzqQvtAj50RKbC6ZcRj4O9vv4+OP7XMWkNjFtI8h6RVymr3LkV
pKWs+uk60rXaxvHzm9PHFoA2Zec0GMfG8Jsow3GvZwquo8y5OmQ6rIG4q7d4vG+g7+z6Io82wolh
5tOw3hD8Fi9yqq6PgVHtnCBeNapl7y2O9IWCvHvTB3GNbYiwjmaCzPpdRAx0C8aImwvXxl7DHmSg
jK/1sH5wInNHFloljOxHYkVf04hUNg6Ch9poopWqOy9RHYIZNbXvXLLe/NIMsVuU8dYpxxfYg97G
zkJn45FIX/Y4kJUm8R6loj6m3q2ycBw1InRP0s2hvfSI3USNWjtsSVMu42HjWE2+yk111RWjjikY
tC8ngsQCGwwLosMpOY99xkXZmjyHVLRbLUfo2eY7S+J+5YjrIY8U+mNFBqhimafGTx/DiilYS5LN
OjcZqXKP6dcq2WmLOpHlfexqclUoAG1zdNfoQaLyBV3L10qXgDtGu7izVN9ZpZ5g1N7Cx/BzUljD
oQOuEhBxTAfWA7Ej7WXXZgcfuOvONBBDq0a55YpTbGSumbQl3zjErW0dDsHOtKNqowc1wkn6pmVg
DK8VwYe0/LPyXFk1XFi9ekhR1PmdTK8mIQ7bWOP0cUW/wknsP0a0rJfRqNdIfhRtMco02vnCJmMB
9SaZZ48TqVYOCekb8c4kkOI+b8GtZPQfl6noIT1Q0vkSlTRoO1nStMcdPl+flI7hSe11U72IKL6J
H/QwP9hQ0ElRFdiMY7HUoNjTLjKtYGlDZ11rmZ2c7Tw1V5piPkPwefP1OgiXY8NluzJ+iBbPZZS4
/S1Xuv5G63sb4Gq6ROQ/xWPoMKiqHWC+HcSOcmGDbrP1cxen+9rz7W01TW41qyPeTgcrPZrGQe3x
ZQIPclZlUp/VSbjsxO41b7CAo5+slrrdjA+kQnhcaYpqJYs+OlsGZNWRjvcmpRRxIOfVWWkyOyqt
nt6LmKaMihUS+H4ALqGrMZkaFj6DJnxCnxEt8wIPvEHLbKlL3bkOB+rJxt6zfRdri81szfnq+0V7
A8JurwM9D2DxQM93+RWk1z40o2+80v64IttH8z1m7TKQunIrEydfDOmg70HfPimK6RFtgmmL69Ci
0KrJyWJbW5OIxEgZ+32iW+pZ61tzKxrzB8p9+2xMDx2V3W2h2q9xtPMMXwX97h9NN9EP/cgAZ6Ex
PFnXFpl+xIoskrZybG7vpXKv1kGwUUIV/1pEYHURtPfxPx9S6WGcdfOCotNBCyrQKh8PCf3aKIfk
VKptueil6m2GpkJQL7X6HIBbMPhZhCKeEq1xIBPX8ZFcpa9DneiX6Q/cIy5ic9rtrpEFj0rmFXs8
BDiukEUzYjQEN5tiODo91pbMxogScrSuyio2T6BpkF8YVzEUKsl9sbPuS8u9Uhp4NrmDYrGLM2AJ
HfwCmEWYlALqIZ6N20UF+zThSrhVx6H4WtJTZlCDeryJXglD0U8lHrO9F2pbAPHBIi8hBOfhD8KA
g2dvNUjyarIFLffm1CaCElflhE9+NBnjzfquMWjptWoiH8qBBrUTPrDz0QLBRNpyEBUXUyIjboL4
bn7WE5uwsluwWB513l2YM6GQIliJEpNdu+Ia0u4cuHCO8Q1AII1Bw6fB7ZXluteRUDd1uo9lYt3q
Uedq44QlSbXOcEQkBynDZ/dYSHUECVUn2Wc/4fn1h7AehqvapGu7scy7RhbjFdo4uQtm0VPzcelC
j9izGK+39NPRHGVOey8TP70nIhyXceNg9hNYlsLBuq96vDFQz8VF6RSqcFl6kDQ97z2O4EZYzVnB
AHQu3AEJc9Uc4iQP4X3IbDeCvz5VpYbkln5/1VbauQfub3QbpTfUjd9wF7Vlz5DKxaJJPSo6ulns
bS1pPadiwhtGcu1jCmEWEwGaYLyxcgk327SA1LdKF34rGjW/q0xzrWayvEw8JmIrrXsGyvm1Mz1a
H+53hnrqExOqVQTIbUpIiI7w+Wg5ajA5+2G0VmIk4dSuLHdlKnm266m4L1OtIMMLCMNJa2kRV6jv
D1XI8C+1GbnJsU2BjiTO2sORgSmvzTeGXpW3bLTwIzRW/gfKDzyGCKeMPDeOeeitmRUY33UOCyyp
nv8y5G/gR0iws23/5GFVvjBUw77jRsGBuldF2zkjelIdEtL4xHhLdE25D8xiO6Q/1dZpLyUqgaue
y2EvQwAESM4FLPcEE4Sp3veO1HdOSd2gJKjqqqYsNjqQIiDeNZtWVs70tbtbjPfYbllzOSW2wWu4
myc8AfXDgxIWu14YXzXbl3sjSGtunMz9zHJqekvrCoYEqq4WvTrK5IDNE8m9oGKSX1UM6iSZNI6X
coqIOl3jVpbcRoiqLcM0fUA4412U/k0lvPlxmB5cefR9zb3NTwhkelDpkN0RqS4ea4u6qF6I4TA/
taXukvw6RNv5aaMN0/3Fq1fzyoRqNccor8ExTKstbOHcI34/UckXj/MHUJtV9Hben+jSuyM4h+L1
vCVod5k6IaZ+34wm11ZcpJvt/HT+y/IjbTWv7H256ROkNuWHMdE7igcVsb1UPPcCvVuXEXyHew7s
SGsWy4Hq+xJL3T01J/vrYMXYyyq0HY3rYHrElqklyqNRDMoj1phNHJRks0wv9Z7yrYjb8Tw/o44S
oHNLssP8FMc9lkDfrLbzUwyIgCt0kt3mp6GjCa4eRra0pvU24IfPnEw/5zdVJ1UuIZqG+b35JSwe
VD3Gx/lJn4oDNe/y8r50UUPMsIfhfTvtgNq2biMImd9NW5eUCELNMU/xj0qXm34d5O1qfreIQPJz
JxWL+d2aCJk7ZIkv85fVGuKlEkuuWk1yPTKjiNpHWd3mT3qZegGOn93PzwTzH0YuOOzm9XhyKu9D
+N/N78a0nTZhKNE6TduAeoE3dBN/3bQX9bpXj7jCm/dtYBKU3Rtl8/7lrLStbwGCz/mT78uDvOlK
4nvml0JFf1ElAb3ze4Gq8FVsoR3mN+vEbVdlm5KTPP0nVBfaRjGIzZjfxesK9Z1k7vftSMx2PGk5
Gvz5XZxs1UXvtPdfE0qY+mgz9dL18i4SubHOp/jyjwclZW7r6Uw3R1uePr0+P+2NqNiNRIMF0zR4
Xv7TYrVCkJrznnYuMBJ9WsZTslPZYOGdX5/X8rECiB7awav17cdLzjTT/nhaD362dpiao4CZ1v6x
gnl9FQAAmj7l8L6GX5ZJjKg64zSfV/WxTeADHLIbcadsR9MhOfqfO+RjGeHKcq+O1CfVOifKo7/D
z5+elKyzmE82Mj0B4+EhiTBXzG8FPjoWJRTmMqKXuPxYZv5rfpgXmRf+eDr/BZj9TgQWhcxpJfNL
n/+dmP+TYUTmvmogHH7ahI9V/7KJkSgNOCkJYsx5u//Vv/7Y9nmV5hB8I+9RmVhD//frfax7XuTj
X7eZXx9H9zK/8rHUL1vwy7foyoTZVcpE4ZdV//K+5vTN2o8jWDt1jvfFBPSlivSpLhhjhuDAjgFR
gBAkTQ1mFTiA+d2c0dIqABuynZ8i6AfpkMBAmBeOR2Yo5TQod6ssexIoafdZHuTLeWGjs6JTmfrA
jqZ3dam1d3AknuePRt0QXZVQ7ub3hjzxbm37NH9ufuhHBnFxjsNo2sguTg64pbTL+5rG9gsG3+hu
XpN08aJrdWQe31dlcN8yyJ/78wvAzljpONO2SGHSJ8OwlXWVNGDvpqfcgtVt2gjt/QuU2tDuFY9r
2vxuG7rDcZzK9WlbnnvR1Y9ejiIBXuRwDXoDOglevV1WC/Vi9BWsooFxRM/cXKFu+WYNyltS2PVT
12mM5fVqIFInqc5q2XorihrixSuM67yoWVeHqDPGL4LaA0CYAWm3n8kDcEZ303qpdWv9ntCqqM/f
wgaboJX+EEpuo8qV8YPLQH4r6CvsU6uLL66JmqtoyuGbNojVvH6t9b4VfuI/E3dqgl4q/JNfR85J
QA5Zm02VvoQKWRfT6ilG7rLRzb+6HRXZgH7aPSAlnwRW+IeV4qU30CjdYl6t9z2axmpjIa9EURm7
OLXiZa2mcb6sh/qeUYp5Bj/g38LExYrjoIKnpBHlyzGzLnlsUvcpFP/WAr7cx9SCQFiwMB2F4IYs
8yHThvKcgqB/qNSzPSEHYB1mr5miqJQo6B8jwUhfS7Ctg8lQqtJU42rn7nV+WZi1v0PEqa/np51P
/66suuDOd3TlqTVM6v18Wjca+wBhUdBkyCzGwp3hPZr115FMqb0NPAeRsQZbB6rVd6kUR1sk3Uvv
Rc0G+bmzbyrPvCoBg5dMLbLvZkmJ1nf1l94R2OJF6h8S//9wd147kmNZlv2V+QEWqMXjGKVpM9fu
L4SroNaaX9/LPLOrsnKqupBvjUEChowIdxM08vLcc/Zee16vEelvvz2HTPyjLJXWs1hrpcdNJtvl
idZfk1sYdX57DqLQtl1EzBQRrURAdxohBYSPhnisu18G/JfonkyelfoKq30hahWTK8GogsooL1pa
9/t/PHBjAZ0yVnTAfv5SYDvz+//SOay2FRW0vBY5WVw9sh95OoSjlWDwrpvbo95Nh/hmSVorYE1D
355+fubngc02GU63h58fkwtJJotMVJ6KNV39n9/6+Yffnuoff/75lRQfuBfryMj/+Hr/eMq+K+tA
KUY8DyuTWWO5F8uovq9LjOZsTZ6RtSbHsET0bRlp/KyJA+dsbkGVburoOU262QGPbgadbOwzaTHW
G5hgtStxra84Fpm29NOxuf1pntJsK5ZlzX5e1I0NA4JoL8jWpQiH8Myg/5cm4W70rco4JQpDgqiR
s01y6xD8PBBqBeBzrO/6/gcjbiVeizx/txikaW7aeAI/aU4jDggVs7NBt3GhWbyZ4lWzY52BWdqQ
/JrHnbVvx5zU9mgiER0tZb6CvJNyXXxNW3Tn01yimsmphPOleagX3dglhMc7EheVLSOcUgshkIF9
4g8DJpyO4RMqikNh9vrHpKdBVZSnOAm7D9ocwcgsE95KP9n12KA8m9mjOk26PIv66C3RIG5rkbt6
DuCn7/BLtPNDPXTkAo2CW4up4UnhXh2jxNMXsFerBiVMHvELlvDG7FEv6KDcckzFe8hGAsM0eNYZ
elkni59K+Mj7PF47Oh/0p8eZC4/A1ZdpZL9oFUq0ZQVDPcX+/NbI2sxTNGGlabWtUZJfDPoQH4C4
y+ba3JiG2NtD2Yh4cgGDmSPzbkFtHuCgiEGZiRU2F6+DpXIUQp4uGeIoIJ/y01yGl0gNYcGxaXJZ
+L57Ckm30OLiYqzzYvetLvjEquIEh/AeCaxXYnXb+r/irlgcBRe0kzW5sZXr/ruN2YzXw7idq91o
5JlfzBiI14bZsAaE00a+2dpYgloXHZ7H7BHcotx/TTH5KmObvkSgVeNRehuSYbpX5vp7qcZLJ6vR
XSTmRL+pyyVck0dLE74Vq+i9YrFOBZ8zwI5LRN0kN84j+E3M8ybbDHp/jwqYqhwx3EY3i8chLHxl
JmOro58dc0RBku+sG9zRgLk218kL9HJXVrEPC6Eb9wp98kn0AM/BiaqycwpIL0mXe5WvHW4NSWDV
Ax0CotlmhWQZEDo4vlgqRD9Vm3tJG2okydNO1NDQ6Mqc2WWB9zrMxYBOzWkaUo0GTLqTfzBAKJal
tCeIUGZnEdEkJH+g9SXzRI9bs9UVwBT9Tkfu0pmlvFntrOI0i9uI8w1CshgC99cqLicLN7UFH8Ep
BQ3ZoB5GTramHiSTX0jt602bbcwanenKJReowluuquAP2GojLt9kKUiffuwOtdG/yi1wHO4S5Hq3
G4PPqagEhZpV+CxHzWvGmQbaFF22IDWva92V0Cj171GV6J7//YH54SNS/dwFouoh3jWQ2KUv3VC8
r4TL+kut0eqTwS6X2lDANLF8JvG6i4gKQPuAkgp1s5/VFc20jshkBS9kFFNS0+kNN2y0Ahr6MhTK
HPuTkvmIpEDVqrrAllF06nKMdu1EuypCUEUwHkalaHqSzrOgbsNcEyinY3chI1llG8vTJXYtQKVA
6SHhlJAKvlkYciXsfqT1mK6NDjieIka2mtSuVBA3vlhBHpmunFHy4RcZS4athShCaYruZtP8KDNV
ge/MoapN/dCWpocv/EETpCvImdLepokuMhVQHyig7/uYwZW21qaXidq2khO/s1TxVCGtWeMYKjka
tM0wsA0YGkBGSmVgQrkRhg16v0sf4sa7NtxtN5S+tRuqsptN7UmbjNAvc9zgulZZ226pXxpR/baK
l1FrfTLWTrm6sJFSGrQ8cfjKednBa+kwzqz7XqE+4trwEuBpmyaMEPfRf0LkROZXEx26dnolyWMv
t8B6a0N9Cct63BVi/4vs+eNMA2MTS6IT50Xqy4L+2SqclKNJd8+EuQy4Khiq6EtP+DHooEeyck9z
0ZiuGmIDamROe1lZauoyv52NdJPVQxWsLbL9zgCxQ3LLdzkvj1yJ05asZVjuUWlse0AqtE65dhPA
1Y6GTd7n4mi8KExLaFnTL/BlxpArJ1nmf8Xo2OXrNo2qNRhW42UUWdhEIhPrpTvNY/aO8viziOTX
JAc0DRL0uyjhQAGJid3BnL9lnPFN8h4Jwl2ylrAxdLIFKuzpUj8De07spC8sf2AmrglzumVBf+ha
nPd5GjdOCaJzYxSrchgU+YtEgGkvm1X32LaUZXqqf6yRaG5gfID1Mjg1y4k8cvK+9uGHouy7SZRB
Oy0Zk81OZlzcELepxOmDwKQjhFl3CufiJFWyTt/6NicctIWbwi+j85T8hMwv2ctVjYFOiag/p5ux
EBmuXsgn/AsMJrUOR00oh0clYZoDjW1u6vVYF5DjtDUFfkRpu07KIaKMOBmZDIxG1o91j7WsJ2vX
NYe5IfvSGAEKkbclZuZLqzJkrCz1l0nYNimqiptAy92bscqa3FfnxeL2ioIWF2XVbZUot9iDKdpe
K+4bCtJnV4F8tBWbytFbqb1m1vwWV2icNTVRAiEV0R4aC3KFTrivwWILZa7ZjUrLcJWN58mamPj2
/anK8h4/Eq5JWV/Ooyr3F1KE2YvklOkSeXxrL+bQYXPrUKnLfJkYkpwYUKpxlT8RUGG5upW9thDs
N7EsaXY6VonfFBIMVEFjxUyVAz6Tb4A1isdqXOPoW208PbVjJInhI1h6GzDesEUkC0AW+8pRx5QE
5BY/SZOY6o74vopx/eCHDWnsFrusPqpke+gTdavi0GH2m+yTjlyqjG2cGsaloxoFmE5uILvOGpny
S9NFBw15Kaf4G45q5YgR1hpoUechQW3agnMiWjp6VGL5lzylD5oMGFJTJ/jman02QPuc176jfZHM
7X0lEgfJZMJtqzHciyjp3aaRGkfhkG+FfFhuHjwgvEbqq6LQ+EJRforPCiXQqUJUj5q9l1BDAEyM
6Hdv44RZtdwky7GFeYPUtnaL0pR9Rvcx5lr0FuhM82OrOnm0eIZsLWfIqiGD8y70zbz4ZYzmmd5u
/ZwReuKtnVXYq1miUFqMDCETOc3KyiKqkjltDqwlsJNrezUKiNR968wziJ0eWcA+ScTXOvue23x2
x+wTg+z6qZLOYsmjJ4yl9Gr22W7BwDmZjfQwWc10zEZ0r8r+J1y4bYWNQBTwvsKd55DwyF2ewBaQ
iPKdMCbZHeqdGJZkFnqRNpdnjCaEYfKN7Bt0N+XgGD2zdMV8qLBpzUKx7lbV+FrHqTxEaR0hEbuV
FF36mQ+jeZqq9aJKqpuasrRhPWicaQR30ffhoTUYOnTjMoGyVqLnTKWurJF78GMrxckKrisJFdEf
tHkIWrUlgXm2aEx+tm2R7aURzrkhj3QPQrHwpWaBRwhOdbuWSepoQtQwX84xq04To5ZF3CaLcJhU
cP6RcVS7rr6r4FtnbV1wl72R9YAXpjipL3G9UJMywdhmkTRuipzMlU7KoIpbicXrZL0nGZqyW9Qo
AJd7UjDUPmS37YdaJOcJ9aub98lMSQ4azhgxgsMkBIzEQGjPVB/hGoBoG7Sj7LVTOl5GnJk7pUF0
pHX3LZXLGwNK3TG1kfhWc3xYxzje9m11tYZpOeFsYVFCwxfEUmoXYaqfx7k/m9LQ3ZMTYWfNWB8V
ScBhWym7dZ5nxlqIF5MV2Fo59ecqFjdlZAGjkq0UGluZHEJpmrY/0bkGOWc7MOkBqLreSTNYvrNJ
CrHQM33HI7u4yOk+m1lMgghLJo351gQLn5KZoIe7yVx34ahr8Oq0z7WBINdbYneHjBDTBHgmdWKO
1OkAwTPhvocd6WqWdkTkRObpgiJh/UHLiutnRNnNZJThC1nWYKGSbrgvaoKxo54oEHW4/3nQdXDp
mQfxJHVTaIC7vGfh1QX5IHX1aaxU2HOKHyLeAhQzAWOS40tP6jSxBtkZ5RHoGwMx8KCqzeXnAW4n
O8lJQYDAv9jDcttYK4Os7wolc4pBar0c5y+hA8D/J9DwLmhvjpeiXFMIyTjZ4efZs439TyNvAGgw
ArIkm/1xFtp9f3tYskKxk8yM3LbQwmujn2c5S5xezQSEv9LwGGpQ3SFcx66GZpHIx+hRFdV5w35O
fGyN6q5PC3dJVukJcPu+adMOzOMa+10hy48/f4yQBFKHAKjVBTV6pRKyScJ7ZNOhYRIVQLymuS0K
7MzCnMlLmY3VgyDkhTcCZ6JX8VRObfSVOFlaTB6I63Bfdd0Lgnp77K0uGMVqP1sx28hWuvSA1M7A
K1ONUXpCe/Q0LcDgJWOqADMpT6PQf3brlPg9Q6OEHudOSz76ifSGaUaKMxEgWSy0SXv0AAaqGTaX
unGcZ52kucEUHFyf+BSrZQ66eSD1sGPkg0PCFwVu/J2R4OdH1LKJIgutwLAYp7k7hxjtbrfPyuME
+UgJOAZAMAs+TvVww1oWodUNpa214mFZ1XCPhX8T0lC511PTsMdxkLdEbxaHskXsZEWJHHR5hkeY
zfbFwnPtNVIp2MZMBdPXLVqlWcAufwNv5xkMRmWo/TbPrT1gxP+glL5ZBf+okyZWFhKrLuoqQnpR
/X/iH1NO3qmxsFNrijwcRDkn1UdNgxR/KWVVsyl78WsUBmufC7nf9UoSTNP0nMA8i9UtFB99r6QT
uWowC3F1pEoUEGg1X6pFjo9hJmkOTJFj3xgRDbpYDYyEDGhJ6WVPk+oTtM9zWFrI02LJ+fm9RS3f
pEI1d2knvullcunTRNozXPku5FXyp0GOt6kRY44TuydwANAq5NI6WBFssc5aw11LQoxZKt1+HBl2
pRFbxEEtN1ODpGpNo7umUMddjqFgU98qGqhGjKOaetgXGH+btBSDOgLJP2o5XbRRePmfbQt/9rXd
DjcEFZmsKbTSEvuWf7YtJBT9qiBVSKVAY4B3lN8LrDZ2mFChjAPJEvmgijisETqoggkCrE8Y5ncY
w1pJU/eJZZ3gDCS+pMnKlqIdKyWgWoCj7LhUo06YqZfqpi06w2/m8JoWa+Qs2bWroul3fs4/xQT/
0awoY/7887mjk0FpyIaIcUaV9D8J/8uoUcoeKY39o4/Nyv4Jnmzu5aoVHeVCVRFdd7n7c0WYS75f
lLXao/SSTrL6AnAMyM/ch561DvVetsh4Y6R8/HlIgJ0aa3LEXqxA6pqxkcvhuTdbrtCbFJc0cUDf
Var764iskP2ScZQKGkpLTEdKGqz+bsQx1K3cq+tl/hgRcVPyRSgEF8Uvp1rfVKUmXhG6eVOtvU9C
NL+wAZ6JWCFTJj1jBcFNjhUNoJ+1TJeoTRwijd6sVQ5JaWdbkSTEg+SRPNg16+JmmYkPYXEYSUxH
OJffbgVq2pGyC3jBCbluENyuFuIMCYBMqBy7pu3Oxa+VpPpJfakiKGeWMiS4pbNnOlXGb9/w1OeY
9I22Og3N/NAuarodR5WgmZxesZH38yWqKVejTMRiParvFXINCZShAgSnk19IFEGwvm7EvoVGb6r1
a1cLm7lVkzt6T603LbfE7paGtwAsnxSIBCsBHge0gVviuUmtFCkmBy3t38DBAItgn9p9MZYwoS/c
EnKpaPp+Ku1lQbFviaAtoJi4U2/JyF/7j1ojo6IE/jvcYqtyFSqzItnVRLaYjBNjQ95eS4mea14W
sQTFXLiIVt7GgjLgdoLnCmIDVlbSdWTZSVEzbAycTxvsKAot8fVSqtYHH7B2VIJTEGuMmtuYJLzP
ahFibFSe2B98049sd7VcLrfYCh26lvgJErFw1C4TvSqf0GChMGZfkL+w/s93UFP8USweFkObXrq2
3XJ3S2+Bj+FtwbfliPck8EZrVy7zZW/Rh257uhTVeDKKrLmPRismhUHVuks+MARqs9b/eccFlo8D
2ct2y7l062aFV5G8v0MiaPeWkCE5VrTKjsem8EFYf/1suZq8J+BCQNYzPs48m/dz+cfsuBTi4G1N
W2eeCYiEOEPjvhlJbiTRpENGHDUHZm9slEQ63W383Obj8jamnC/hvGzbWVd3gygnL3Ij3BSAByFu
h0uXhNIxlgWX+dkDSrz43pgBwlYqOtdJwDA4tbnH/rK+5kT1YO+JS0N55Fb+Ke7TdeIFJkpD5bYU
ZW1Xvy4MaPcl8M7TjIMjKZU7U1BKHFdaTBMQqEkiWfAu6U1k4Rru5Vx4Dy3SWX7W3b/E+vqPjID/
nzLNFdbqf48QOL2P7133/n+2Xf5efv2R93X7vd9QAjjJwQKIuP6x+Uh4D/7B+/r5JxmjJIZmEfzt
D9Xr9zRzyfybKskGxAC0cgQXmxjz/hsmYP4NQq4hWr/hvrg3/gXel/QnZ7WmaRaW9ZujWWX3xxv5
092nq+RGkzAQuIyguS181HpQ1SerujK7gSIXs7xiix0FEP0sD+46ar6EhnEQcwebzEak8zN+oOaz
2CmPNqwS+IobS2ToVl4j9mti/AXVK+5aigEfo4otCI0rG+9CinwRC250zLo3Q91BpjIzj1Hh2trs
ofJfdXFskrdeZfBzzqNjLfoKA0NF8RGuyOaTwWbg9nf9icBH1jP0ENgKc0+szpEeTPNekF4mNjxT
tClbQO7nTsPW4prFdezPIn7jDK+iCdKrfTPZ15i7kKGGrmzKKWAjpOZHpX1s5f2Eejp6m4oj0q1q
/lbKj24gi4di+0WpH1f90tzY1Q7cMEO7NHKgo+UcK+5Xjph42ni/Jgpb552Wffz1S/Hf0jj+ib33
r+B8/wuxegYsDR1rLM4DMhlFDdX+/3TtPQzlx+8XXvfHK+9fPs3vVA/tb1g98TOahMOD8DC5SH+j
emgaVA/aHKSk4HPUSCb8O9VD1v9GoYmIWtJEwB/6rRT9/UK8/RPlp4XXWaOsl2Xjr1yJuvFnH/3t
80sSRa3GobB46n8uahvuqH2IjsCJTv1WO3TH8JUO2Zb7MAbB5ao5DBF9ety/4ofeMah6oqc0xXKy
0c7llnA3bz6vXrcxr5nXeuJT+UhWhYtrcEeH7Fi5oktyMKDfg2aXvvY5uIpXBLQNDt07DfSruJt2
+QsoTOkr3nUBgbF7WluO7MMF9RRn3A9O6ZiO4vTb6A49Mm1IZK/qW1dsREcPQrvdiq7xigLH1+1i
dsoLwnO3dDKXSQhI6x2BFDpvqHxtt9q+COgteaLLqH6r++Yuu8MD6SVB+TB7pVOcFoBfdikEjB7o
dHQLoHUsTd5yDNGSza7QkaN2EGdfnezhsdnVF5L39o2bb8dt7TFTJ6/Gju6KvfZlHZh2EQYscijq
+i2JQWxdUv0ndWUz7+OP5av8QA7hh2+sAZ5xDT2cY6fudXCEbRnoT2SpOel97WV+HqyucSXC4Swr
iOd9KSDwx018emIADs4t+d8b+bUU4VDsY3Oj7ddgcqO3zqHf7cxXZFZPQ0orguk6rTFyCTajOwey
FwZWGVRHFBWO5c7eeqZu99d97OX3dRB7UUCp4PRB7+KJ3DU+JkW7s2ms7aNHLF9O5k/+8GjYsqvb
lq1yyuRe9Lj6xMvuOm8NsBTZ8qt4QVNbuyOjq8eVuBPHOs3ky9r6ZfDoHPJ8JI04hNu9Flve0r32
JpzyX2VANq38NTC4wqqQ7cZDtsMj5yru6CZMsfcMFy5CYLwgj3CT4/yRXIlIehqeUPraiTtfLTd2
Zg9a/hmxB5Gq156/qF2LozI5jTN40cF6E3wi32x9g7nGTrzxXfFT3ne/G4P6aXZTd9gyIdqFp97F
YOiQiPhk2XWweJnDIMinP+OBWbIxMsAM9NOTtF2cyFP86IsJIL/UHCCt2bFLmXpOPMyTR7LIHBK8
HZzuQe9gH3UkPPkbYhXdyqU17YfkAznxdr4YX8KXMVFxbXASu+a9sTOc1im3sB3d2EX2aMuOsQ3v
zBM8AadwijNqCR/8G2gvm0147kt27/IW+bjSzvJp5rjdw8oBhAy3SwPJbT8Xr3MEH/elIwaLQ/yg
a/kx381O5POZtu5OfGbFrX3jHiOt+/PLQXgHM8zj2ATKJj5q/FLrr48o4ZdA3kuP0315Z/mcq555
SQ6VEwfsn+zGBQfkpCfNxpnPuxUc/RSfyLXz6eM6tU+Sldu56atpk1VwSq/jo+7pvHNa+T5wNF/m
VEk8btPH2eV4HLVtHJgc2ewsehD9HGibju4DNHD4snjrJPfxJa3e4Kr7yJsd8wgt2q3Opouhx448
7pJ+xTOlPt8FmYUbHee3gDx0k7ys3+aeoD8zmF6JweOT0nfnMMZ7dS9cezt+tLYDX8G8I1jxdlY4
Iu4HW3tNXd2b3TKoTwAUfMS3gelW+8VuHQSp9Yadm3ZPMxxpbgBD/qllwQAZCOIZCfvG2lb33X1+
bf4DkkiS5T9b6W/LO0JYS1JpWXD3+RMfY1aVUBRnRoij129vsrcd852VoOA9hswjKRuvJGXsSy5e
6RNxb/ELLP9R2C5kkbio9LBn3eFxTF2NXs2m/BK52g0Wet3FBshZOwSynx7i7RIwSvZgOdrdXnYZ
1jr4CLyc5ZTbCtXX1mBVh9Tkpj5XAF8zNwYE+txFHH7BN5ya63XYCXvd7fbkM8ypo55wE722PKXu
NqTO2uVjzQWG7sEnZl2CZOoxTrAbDvLokYzqaJ7khDvxxPA+dboP/LjDs34i65czNr7ofvOrdbrb
ed468aP0WuxDPqPgSV9m45H3O5+jJ/WY/VruBG9AL7OpHZO7BTk1/ugp3uqg4Ti1L1wZfnmQUJ0z
LTA2vRe9G/fTr+ppfJG5nY2SI5ATaaFOIxgBP5bNrHu9YF8avCp9yP3E4xR1S78JhNecR/kau+Fd
aE92aFcu8hf9br1Ez3DoyJ5wRk5j/IfZLytIPgC/B9WeXRwGFgbYD/1nxDp7MP3sPWm5NxCNwBD8
HuAF6ITufWVpeZXfdUyfDWbZj2wmpcyVsQES+3rNYdD5ZIURLgqvmoVfYz2oDrJjXTO/OubninYK
28Zd+Ihjad/VtngsXowARa/2hi7V+LCWpyTeQg0MlIN2iALtRXQnvnWCLrVkE19WTqo5iM+Kl3qa
t/B9Ry4rnB9vJ779kjtuduK+45ispmxST2PsNifG1Q4HPVifmYd6oZM7kkNGrK845rW84OnyyIyR
XghU8zFFUCLUF9Gtt81pPKtu5sq75bQ6ZCBRA0QuRUPQPhi8BneyrewSyupNbvPWHQ3orU4YP6BW
mHbWWfJkOwtKL/bIYHOSbXUA5Zlwg3Qav33m173mhA5jX7jaR+Mnbritz5Aw/OgU+otf7Idd6/XS
htgJZsHWZt7OW+Eb4GB7qX1KpWYXRl7trSgmBYdryV6IWHXLrXytXNiWzfNKTt45uRef07f+0ahs
5vx2syVnM7pIF2GLqf4w6G5/JeAYrI3Ln4Pk3O05Ud30QfHay1wcOv11egfKFqobuKDEgDb406EN
lnaMq9FFHLnthivyYNiBunGescYEkqN4nZ8EeKBdiT8DcqQAIOmPAqlzo/26He+xFHjIF4PYLqkO
o6B0aNKfBr8OBO61cuZowepQMF5aairhnLmWzau5t8t9DVjlnlNKuJWbFy/j51zOHFcPuLIjccBV
fvL2zczPo706hasEjd1cAWt5VBdQ5myirSnmCA6h+Mhcg1ePrqETOyVlHslCe9q96UvBK4WH5ajw
evVW5VminXkxL4at+RSPgcwvKnsjEJ4L1iZQqdQpxAVE7sRaMPJcpZN7w2P7nNjtvvELd3pc8Tpn
e9WNdgJvkdxuVd4L9W5dP7XRA+TsVPi3dJvI0pvm7W6WH5E2aHf5h/hF/y2hrOk+teXMGJ6UCe1I
1Nvhdvqo3CKyY3G03JBzkmDULd+Wl3Gz1ny+JftWE6We5EcHFBN25o/7dp89ytvUMzfqtt/pZ4u3
BO/LFtzYM7f5XrBVKjMIo051rPdcYQcYDlx1gmu4Pf/hdD11DqEoXuwI9uTd6i4GidtoRy6bp3rN
gXLQ5ejb0k6yJW62xIFeIB7vSIji5qxdiSix5Q01kZ046R3pb5zCht8DAFj41jCm+qL3rG6a7Wxz
dt68wrbgRxeinRyl9PGLY68ZG3t5aSgnDTt8yR6iB+OIdP5FfcnAjCJKRMSQw06zS32D5wwVpsOr
xbz5ch8dm8/UEyhHJI6qvAXidw8PjoNVPvfu8KlSGFKk2tIdBZ4tsopRQ32LnvlJ2IZLbubijXbk
F8d1LwWN0znhAXz2e/skYUGlIKAyv1Jxb9vnzNUC0Y3t9SPzBb6icl84I8/YnrTd4Bnb9ZRRpPZu
G8gfaEJc3qvNIb+m91TtTsGtYmRlSHycazZRzGceA0S4l9lNDuntS9p3vLzlQ/6w+Qp90aFGc3BO
UGhQiXmWDz/WAfT5qznMO1gqW0YlfNLVJzf2Vih7VLN+v0dNS1W5OLM/eKIzPvV3Ej9F9pHuStjf
GiIR3arjCBpu+Rgy3yRLlbaqq/iomClJTwje+ECEVvqAVH3Jxz/sNrwpmv6+uVXcxRH3Cx+d+wRX
rBZUNqk1wfwhuCabMVYW6p58V7L50+z+KO5bGxdhBfg/VWAw0nUPiMW1dus7YyXtyVpRXLg32isH
5W58t659oB+yh8GTt7OL3uosByRr7ZZ73UOaeFBWF7fucMhPyjW+tzh7M6+jIFQ3mtvvIugBXniX
+toWPMKu9HNqyluVaw52ui/OJe9HdLqDuqm2vBuvdCWXvwn4wWNO+RdyKxGcKcikjXTTnJN1ef0p
3U7Mhjf5CT2ZA2accmBxlU31bAb4/NnJufF2PfSH8Er566+vrbUBF/JIcbox7fGgfaasfiMpG2hC
fJzXRwByWc31UxPz4QyZHbHyv0U8cehm6Ay/yzel2eCIKmGlX9XRW5ddG91X5mY0XVo5wjZydMlu
aid3c790uTo8ypT9fMyv8jMZW7t8l7vyPqK+Jgj0ddkhy8Urasv7+TFDjMpFWp/44AfhYj0Ae3xp
gpQ6C4Ku37nNvnqe9qRxXutj7CM8OwxBGliOeJJek+faIU3Wqzi32M9QxKEwMCjWe384z8fxcXme
PrR5xwdM/b/eXvpXnd7/hY0j6uh/36L9v/nHe5m8/7FDxM//1g+Spb+JugnmX9MAGps0d/67HwTK
VdbJaKAxa8C/UJW/t4Pgv+p0qSTTtHTVJB/hH+0gxfobf4X+gPYRj6os/5V20J9HnDIsMkmEIsuo
UzIU6dYA/iOZ7caQnvDpRrZC8ip0oW+UTkDazSOCjEDObgmRxUWAzKnR+sx6ao0hS74hfh4IAPvo
1Y7EzeWQ6tGVVOgSek9oogjXD1byNCn6C1QsGQ211tj4jt/+cIgvv+HB/jjSlCzjT3xKBvm0rUUo
RuyDJFFV/rTZWTMCpNsQEUEZF69qpBxqa402BoqxdAmmUjkSjxQ6E1IVVILsldtkoVzP2ZaF38KS
Z7tmBJqvQ0CeVyy5Q3Q1YH6W4vQd1lYQLtybMyQh4i0eFqlDveHrkuysy55MVJrYskMkJGhSWjYg
jWgSW1s+ot7PNoZJ5Jcyip+xoDd+1xjQCLDXLqJ+JF/qQ5Wo+QhKDZHCqQ3UElRBBMi9xcQF29Cz
kTwLjOnX+xamytQokkNwTm9beXanz+RhWhljmzosid0dTbtv9NmOl8tgsvFs4hmlaZp+NRKdn2Ga
ZbfWWpToZnNTC6XgmiqYS7Dzl5qYCJQOb2J1KJaWUjgqGRzeJKl1lpNcMerYmDg2gDJXUAXVEXs/
m/A66t0QU7AtfKAhRho7lDQWcoFweD5mPA5Q9SKEz3l1Qi2DzKqsjoBu7qAUObVIkwzlE2n3S+pE
Mrxao2ZAi6y0IAcRQ16Wt/eQjuJA0KRDROjibpTD3M1MxgPiwK0LrlXeScRvka+bkMuedmj4LDzP
yMRBUTAAjEqcJSQEbtK58XT5lah1eOcTOtpOQKG4IhqHV2Np613fwMldIflugBXsw2YGQpLh0rj9
W42WXEUV2OrIxEdhJROn25MXgnNF/M607poOkN1ENei77kNE0sfnV/2u070+oZlYExgGdtF8EtXh
Cyw9bYVIIdmWUi8bKI4s4cGssN6O03OYEw0qbGXi4JwqzClfrSK0QTZhd9e7ZK9jpuuNj1LpwdCP
EMU0CN029oAXAW3RrMhXerqIFLmj6Cohd9O7IBpfUqvYUxJ+lsr0jhLhbiJruDSs5+KoFbdzqxU+
1Mg65133HBEmTKZan01QFdbkeVHo8kJm+C/2zpy5eSXN0v+lfdzAvhjtENxFSqJ2yUFInyQgEzuQ
QAL49f3wVs1MdRsd0c7EGBNl1ZU+iSIB5Luc85zAGGl4p4RrUpnIBeWR2FfaiWTmJYwnMDP1KtC0
IK0sb+rE2IWpdYeX6IEcSGw2vErAMfcDvhup2xfAIiw8O+wwyFZvJzXCm2g+Eqdnn+O7vw1uMWHP
RAt0zlNGkEl0FXugZ145WVAwiL1Ba/jpdWS0uiOKVf9mtIo6dlWxtxuqLj865WRo06SOffKbadAb
DUyBv39M1V1m4gKQKW10Y3y0g/4wmkSxQsFaMLPAFCk7GuH3L1NY3oyNvDTWbaUMys/ZfPQKxiJ+
d6/TOwQbPPBK71R29R90CP2GvfO8wl8YkjNDHpSNg4ag48lSw6a4qpcdbfJmJRioQS3q6qEGRVDU
CZMU8l4ze7w4JaoBR6i3ue7VqvF9uvkJ1T9wOzMgyQ59Bl6M0Ru5VPo4sOE/LPo5zLkOfJQmjj//
+lkPGsKJDllof6oOp0STc4Xoho16tGtJvFhVV5Ay4ubZutFtf4G3xiVQQ9IvgUeM1Tm0C/wVSqPW
npllDFyZdo4iopkwJ9XJ2a1sdmfEZ6YAF1d1lAPyQ4QcJK/GrG6GoN0V6HJXxRXWlQ3uL/t7XafP
s1tXyLzkBVTgLmp4qqh5vu+G7jiK8qs3SAEdsyePRFkY/WgFBHi7znhtK/t9yR1enoshheQ5IkZJ
sm4y91gq9CaZDmmok+Am830w0hkPIV/KvWeNr40TtIfZOPRLiNRidplF2tmu6vzPME/fchTXEPVQ
yjURw5oMmb/NB2uURNKD64UsEcTDMn82jnmLb3Pr1c1eozXy83Trq+gP7w5XvHPTjTYGm75kU1gy
msmQiCZZdiTrrtibk5vfGEHSbwzHYRTu+N+h6NaL13k7aD3LakQffCR5b1kX2NcKBE0PwiCpBo04
ISUEFQsURwZnFjlAH0Y1Po1l72wmz7o4DpgFVaEBhFeLyMRf+akFkcw4IhPB4HifeGojynxee02M
9/M4uvWFQDK8XcmwzjCHrXirUVWP2MXD3BdAbxd3rW17CyLhHkvbb+W3n0goxpVC0b7mjFzJxXwt
0ugpGsbuaJUgi3KDyF01M7HG1OXUJU2u6Z4MWXhH7stPIiPcQyPSeYW3FkiMoMUktiKukKZz0UnC
RRoLsodB9tKtYFC9hN+O5nEizS3MqOcGMefemxSN3STqtQ1IBRAWl44UC4pY4l4HXcSOgwjbau1H
l/0nPvPtHGbkKyqYOopQXT/Lgn2er0EHGBsmrjoPtk2dUo1U40c63kl363l2t3Kdxln5gkzheqTF
r7DE9YExr2o7/CLKEn2MzMhji/p1xtBGyuLdnbkDstbuycVuVu5SfSctMIm2fZoTARMIV1Uz2pe8
EncOgw6r6JHX6B8DtCncywHTF/+sMlvN+jZAAh7tlJ/uW2g0Dk7APmmejeTgVCzgJsh/86Demzr4
M9gaaFb9EfTpN5RylPnWAf391+K4eLo77tyl7t41l2Ssmd/U3hFVCtSc4M4157MOOjA641bUxDJ2
aVFgXqJ4sRkZuITA1NiFmGvQQ6J1+XXmCZDlJcq1cwSj/UkuSxUXNa/VmmjhZYiAcILAl/beOU9q
h7zsYtvj8ovrED41XJR9qzAE1q2Af+IGDx3FHsgYt9+4Ony3VHflABbs3wm6bhYLH1rpbcqZqPY6
Mi9DC4VBgZBbWsFTBRgzEea7AAeVGQLR8XJj37Tu1k/t58yqHx1nGrZogjFaR+Nlho40ON55WKIT
URcPmN+/R6f7JrzkkqDQra52k84tH4zZeRNu8AyhaF0p/YBOLIVQJZjO4VC1Wa85ZUr0+fX7sUVP
ptlu0iGIVra9oEYcNZjQQUFVWkgj1sNT4IpfUti27ZXGBxCHZUpZPHVvQQ7LSWWIrnMPZJpEas7T
PD8rAKCzSa6w5Alb1o1adxB5i1GTPeM3MIcY7XEcG5H57BvWb1khPJyBbjUeCfFaAWgZ6m/gFO1K
eQLaasvgMRiu6TXzd9O2t53F3rSaH1sYy/Ec9JBzO0ZQpdCA0iFoKi2e+5ZdhKfneKiLnjKYmS9j
LXJFV15CYV+Eepdm03NRd58UOBtI4sPmSoXEY8i8ObKZ4UNZqvzptxuwjAI1OugUkVxlzAQ6XWPT
QdYx2gcrtkxdCaWoT+Ml6TBvA7cDSliSQo/TsOrtPxGqiaUeoNdEC6oOt3nMrfJtohyKET9ZVPRF
nHssosnTuBHWJOPFNoAbGOQvty2aagSXXUR8jzeFBjDCqxnS23gtPo46H4J4ivgcqwhRRscKTDgM
jMNwi4Mr3/cywEpYGlu4b6wFlPc4RSTZ+C2R1+pdmkQxEiT9ylP4zSjNV8AA00rlzSZccpaJ0sB9
dO8VBXuMbDpkxVvZy1/hOt8T0TxpnTA6WRbSzo1wD4Ltas82sBUP3m0XMmCC5ho38DBxFR5SEZ0b
a5P16O9l9OjU4oMo6BVw+a/KRj+Whu23SzASoTo1kDbX3BelJuM15N1wN6NIEG0n+jdp5rs5CZ46
TmRA2ZVeU/auferOjW/0O5BTTEQiEqbQc45Nyu8xHv1GtnsdRhdzoqaiisVZnrUbP4l+cjyjPOk2
bUXTga4VdXzOEA3yDcm8+DAwwa9khJJ3tJuzxG+Ab+oVN75alQMDJndAdEy7MZbtVwEv5B9dZJ6P
RxGcysCf8GaJjxQ4P7L98TX1IhwFVrmDCD5tsC79GFV7P3vGr56C16S/84vaikVpoQtW18f7kK0i
DFdD4z2lhAJkdkvadxrkREcvnzaReBgE8k8cC0Dw3S9cUwc3F2Y8q9KK3+WrVyQ5uAV19FSFG1qN
j/Zo/bGm4dNk658P6pF24laq/lG5VRsX8x+V+99jQ3E6hUIBrXXvfRv+pApbNjUgX42+Och8wPMr
d61DXrvPs5I45t8ieXdzNcCls18Tr1vZqCCndrpAZybb4KZRCBYcDATj4p8q6ylMljgYh5+8gtQn
rj8ESfw2DYLvJtmoZrxxyJPNFQoA331NHIfZaBN+Sbdx9n0+IGTI7PvF/6irYIqXBhOEV4WUdpk8
6mJ57PtqbxnLKusDlxvQ5fkTjXjh/HNVE29nC2/VtsWbkQU32DvOrdZbXRkwSIKgpZet3vXCDFe7
f6SzzLE9ijurVAdIJDfmVWteGVhR+OhzLlJX1iCGpNUeA7c5E93w7OJjzIrsK52Xc9Y1++uLKab2
FXD6bZPnsZieTMiZUNCqN12wRiV1jsqHTWYfts9VTrS89lGjBoP3nbI3x7d8VeRad6HsvqOM7JHO
Cl4Et54hivNQB586M/qtaq0NsxZSRtJqj/AtPBb1b52Gxr4jzPcwjKAS3RcXxHgc+tXRcRbYgjlO
Dd7NEra/7tWZGvjVKDT7jvqnYtW6lmyweVoekhblQ1heaV8B6rFeMwUIiM1Vw/eY8GSVecOcur1X
EaIRi9TWRv6Z9Ijxkhbb4zrYdpGXUE/IrTK4qPusO/saAUXqfQ5D+JBZDtuRZMOThhQLh1we20Eh
R/YOf9hVZxu0L5lzYc4RrpvS5B3iUCG2h5qmhTjn6ESvg+5r5Ls8MGXS9h8m4CtQRb33wVqWFYpt
luUl6WqzlWCox6SGb8amkmMpiSfozlLYWf2wuAK4zOdcLBcPSgeCu4jTaIH/kc6P85Ds+I/VqnRG
Ks6IZYlblu9+zbkK00+I/CMCz9jLZGMXxSOW52ZP4d2fvar1tmqQ0x2JKGNsENn+wgHx2tF93Qj/
2ko2ozhNLaKLlJsngNb+nicS7DTjk5tZcgjWPrXygq4g2s1dARGzeavd9sZGXdnl4bsh6PQw4R1t
s+QIulK9VSoeuuStVeU7qT38LboFENOzCAdnmKUiX2V+/VmQeSgX3COjGZ1Sj9tETuHCVl3++OV4
oSW/BxOybhcaxhSveJUFoPN5+5rCOYAffPY6hE2adzaL9BAraySAszYfx4L1x+IWt6NCg9zjXwFF
JJ9phNSVvrvJzPRVdLyZfeLCmcyesW0l16BI7lwoidzUO2lWzy1rW9GafNBaeLhZyWZ34PoOfnMW
k8f3sYvsILln1aW8xsI10QtUjj2OyrOE/ByVr2GDoD8RN51TnsZWfi+Lma6WYvoJs04fpFHvifP4
cNLkOBhVd4RYIbdzdgdJqIJO5u5F2CKM1jhAcrqY1eQFbJpsvYMvw9SeCQ0vzRgBkhIw6AJ7mMqZ
9bJtobvUAIVSkoxK+8fhKcgk6FB0eCjJl8St0313+Svf/SLy+a1ZJvYMywcRBBQUNoERwt0vkhJo
gmtBYuEV/jTuC7tFoDbSwlxh7CsL9sjGnGi0UpdNCRameBmx0M03rjdg4sebB+nDvSVI88ctwmUH
8eFQ2rzUxICNr6ahWjVew9Fq9NSBxnPrjXz2JaLTsPZeARtA2zb7u6gu3zJ/VclKrKesDDZWwRgw
+gPDgzmcJVLcRoQHhY1DHZM+Tspur2/BLbjWSwc2gENyiBepWLJS/iVp4667LjhHVrByOs0HoGiF
Pf7YruC1DYk+zNjxyqBKGbgKn0A/2p90kaSk7qompLw21V2iiTQVWErGpIW6wJa+cL5SuLwMnNKD
6V/g/bFnNWux7praXSVm9qqYx0Wa69S3pI4XuhVMqP5DPjPfbd08NnVS3/Sgc2MzMcBnpm/lHFJx
WzYb0sI4lArILffw24LoFwHf3K0T/gR8d24rIJU04lL54gI2FdtwunVH467L1b0sBnjmOQ+UoHS4
aCfnpUjp7ruREidN6tMQeIeU1JDc1y8jAURWi6lGqrt8mN76Jf1UNo+SInrygwo4pH5pxfSWXzNe
+Y1rzPw/pu1uG9d+1naKcE78RKMEdQn/g4kglSKctGHKH6e2Ozu0MEOv9xNIvatz8mBgnJxq76GL
2FUG7usg7+beyta2OWxUyI7dMvUfn7jFKBCXyIHpLJn+MePaRJN9ipAY1G64b3rQhkJ0TDKsYd36
tnX4+3cbwTXotu0wFAUMXpySg71GB9BwzECpb9dExO3GOnjO3fljWLZepvfk0jwxiiXWN0J2kg7V
bVBxJnntuhmdNk677piZe+VI+F38KdRhwXX+tzzmTrluuvnJEyhniunFtYhGggH1JPW72b3OxvI0
L9lPJC2PASqLcIFhLpzEKYysbR6xFqgcg8uY+UbuVy50LqantgBMCQE7W54gGBKV4aGOkJXN/ZAE
2cZomEoGOc7oYECIwdU6Cfy5Epn6yuyntyJXO3YLrBkn3ivvVyLQdpPW3piRwUDXuG8Nj9umM5+p
UardUKIIM8l5m/FqQ5wu1sLlVs7arlhDvsUfDKnVtgFbe/KJMBOmAQlfl3B6MV0Laofr3Th5jPPA
TtdDdzKGLx36j83C5415StJDd6Q05fB2ofoywyEgIlIpC7IoATHZMmDGK7+FTnvn1VpvooWBfi6m
V9Of8rWeGLXNtrwtABqdwgDQ/eCmmyoJ7zsDvIQt/dvJ5O4/Xm8z23yxE/fQw4IHy83lfyXBZAb9
l8EqnJGJCbkiJFZ5jPqTXeB98gX4AuQjjtP7F1/imEsjvevDAbyym9nbJT2UrjRvARQ8D2mmGdHX
PwzEj4nJp3eduCS70ZrX1ydEWQ/4s2PPZArZ9aCXeWKY0EPBtxlkSvGrMfCdbQdSkiXkpQRksWob
x18VS/Boq9vE5+4KWWkaDBG4f8Ea6Gp56K35wOF847RlFePN52FWobh1Uhf2ygSADAuSpCY1ii+g
2EySZsIENI/iQDY3TTSek+J5HHi8+7BNTZANMJdWbRmeuyG7sLpZDR2Li5ZrOu/NIXb5ddK7BSJ/
8ReHPedClWo7fDpqvmuYjtrGCF3Cm94gZNWrOgAUUdTb0R7f5gAcoa7vFPMNnZGE1TcRNFCH4jkU
yCRKH2cnUyPxM7j9KSOrd6Dw56Yis7nTXCoTcZsLd02NzcmywY5X6Y3AmVy56U2RXst2fxfhNSTu
odhny/JedJBvcg3iXFTeBzzb6w8eBJce+uHhzawmRth63xp8xyxvq1yrXTohN8iMJ2lll6prtpYl
biBDvPgAY9a1OZocMbR4ImHxkDIUlruoulIt6O9bHhb8wrRqH8vxqVrcLz3pvVMQUjijdrC9r8T0
vqzC/BgFXCacbin4Ty3fgvHdN7z7aSSs1gw+2GnBOJccVRD6QdYE2SUr1p0bbSzgmlFIBZQM/Tbw
+aXXKynl8YYljhRsHuAVLXwVVi8DdwRnCg8kK7t+5EUKaADxj63fgH7/mAG+CAp+qOrZpScHyZrS
S2HoF8fuTyxRDhYebBKEywQyPUcYMSFy+VDYT//x6ub6YGKdhj6TUoxtwffNhBuz0Yoyz1nl2zH3
XBAZfMmoxDtT1F+DdJmVZ3Lt+mXob8Zwovf2kPCAn0v9jCAwPmdR+aTOs2KpOHrl9UlKl2muSst5
xkDcMS3fZQ0WWE2fP3nlH/IKzmPFBxpQrkw567LiuU42nd1e5vB61kqqAH8u6N+9bFdL80+C+syE
wQQNRh5HWRuroFjefBQeenCKuOIo4CFXKfaw9xW48BXQDSvKfsrIRRnr2VvDH4c4vF6UY2BC3prT
x9C2yZPg/4y5I1ApnqOaMJV+/omS5aMkh2c1Li4jZGs+VsLhjOP3tN7D4i9rpRA6uT3U1TH7UeAs
sMiyyHEOTtK+KC5HdGZL/sW5dXb87vb6yYw64IeTxSenB45Hz3kPiE4k7xH4anYq6y7Oo2EDieyU
GXrPTnYzcv3WPluYav6Tz+jmLfFjNctTVPUvdZicm8H/IgXmOmj0H9SkAd5W/len3LeRgQcX7aMU
2blPujtjeVcKha/jPnRSvfpdutc8LA1P74OETwscw34Y5hdtiT9qdM/ewDw/8NOz8J38YEjGHTRK
91VCJlYy6FMF8I87o9oOZnv0G97UYCqodzheYzKi2sAB1A8Bo3CKE3n2vOf22OFSrTbX49O1Jbqn
PrxkXv+V+7PFfBWciTW9dKb3kLpqU3JFu4l5BkjFLF4fGFPgKOCt8dP+BK+AU30ZX0w+o5XblPdy
TB8KaGcxjsOnbmxii+yHSiTXcQT42hp9eWV9+AGidsNGf4hQd+ZFTQHv3fUpJHPxzhQecRGCRCvD
1p7N/hkE8ELmwvI0WeGZ1uFHDM4h6rwHlolxVsqLz7OS/TYvNXLYwHTPGMYelgDVdAa7Kiz0C7AX
hqJ89na6rQzmASYrhetDYC7sQ+Q91Z63jhJcqyNaRNnAZiO4PDbI+AxLdddV+u36oJAeRZ905qfK
T5+Sdm/12aXlIGzU8Cv4yX2ylJtBug/Xv6xYzI9l8r7g3e86lW/9sr/jL6Fd4Z4jfWgPc2WhD1d3
Hsv09ZwuH2ROnyaPFXu52OCCvHYrYdUbewqDB4/FQeZ9Goz9vUlcvF5eaIafyN46ziHzH9hbDLtI
Kv3q1UQ+9eg+OKn3pbqSNCmLhs5czsk4vtgz42MBLX+t62F9LU3blou2IYDbnD+c6UpV4ATpeUdZ
L3BQxTkNeD5xx1Nvs5UHXJgkdbK++sWWuj60aXke0xCnq1erbUdC20Yi4xMUnWMZvWVt2t4W01Gr
IV8TDpKuTTlAWbCJHGFfTxyt30Nn49Tw0oDii0zMLRXVXVD9f7Pm3Pz8+7/9AUiluvnhJ4V2/a/C
HmKA/xshUPVdd91/EgLx/f8QAll/ocbHdYbtDPuVixX/fwuBcGE6oQWchv+h3nf5yj8dmlclkOeb
hCZCewiQuSBx+acxjC8R8xiQLWqRiOk7dvg/UQI5/n/JK+XetAOiHtEqYV3zHBdj3L9KgVzGqSYn
OeyQSN8bFuaV0L8pKHo3FHVvnO+7AktAWZDKUCdiJcEI29GSx0kwb4jv+sp8HNIz8TPAiphbrgci
5AtNIWmZ+6TnSG0N5yVlstsZeEtQyWsaliH4Q6s4r8LIPk/AGPiPRKdYhLoVva1WjLChfRUPpbmE
a9Qih2I42PQXLcSLiWdNNtfrDnxrE1lnpBIoV5qGtDp/vYzdKbCmn4koknz5DBQS3LY628RhxGZp
njpVPaG1YJ8RPinawdy8YXC2kwF3jD8gs/T0OrTcb0+G+WYQHedd14OsgxHf0eeO6T2jjZtAYILW
zDCDANW6F50E867UPJjp2+iwxYASpLNvrOsXxtpsx0mcUl1xnNVnESAtdcs7CmKar3d/1rzd7fdE
3mBX4mbQ6iHU+ix68l6yeZP0tJButScPQK/gRTKWgD5VkweVzdu6YiNOdBVLxeIm19UTKbmXoUPa
YE3lzdRWx7lipu47Z1nkcWu72DG66aujUzE7b98WArG5yYyEds2ezqQC7NNiuh9MIKeFGYOievJy
sKQwMKBlHxpfxAUCR9BmVCHE5c0EyqbgB+QIWpSaByeEjCgVs/J2dPsjGEWKXIpDxOnT8G2F+jGZ
J+aBwPtGDo1BBt+tJu+nRLwc5LE9eGeP7BHbkue8KBkOi11PE2mxbAZLsiFHcxtO09bs+r0zcSFK
92TjibM8xjLVHFPhxlYEO6pyb1Iyk2PbCo4EDLqxclm3+g4cNPBbtgs0djqA56NxdJ6XotuHps0q
uLq1MsasdPZ9E2zcFAFOn++DgWyQMIFQd+sM3CQJySGhn94OiTgWbB+dvkE75K8znYPqomYhlcOm
Loagi5zI3I6WfQRosM8A79NJPwnEz+Z1uAarq53HLZzZ52pgXdYFbKS8/A5CXmyGv0Y3vuY2ICTe
hcYr1r1dbWhM7pY2/Ryn/FcJ45ON64GtBAezdyvDYc0C6kP7Bt+rWLsO+yXI7iP6TuIhyU7n+suW
ezhhDNLgJpfLfRfKC+/2JuyedN6urZkNQpfFRCq8sSs8mzVkssradAEOusW5LcGBFjkpzzmyM2ZB
VmHE2YAioSibP+UYcusS0d1G60wF+7ENNr0NbiBi/GxjwXTxYBV3QLa4UNJNrxkW+U6xRUzDBpLE
DQvhsM7HO5FWRDZrXBvtcG87bFHDhojNuQiALaEsWSTQjkEi51W3PvIsaRfojpwV5K+jjMipKZpt
L1RLwFOWxL3dnJgdnNLROsAbfraslDksVqi03QUVY96ohp2GyIBxyyuhk8EqQHmxzgbBipYIqA53
68LYPAxIl6M7npxSxzQMWz0Q8jEH2cFYxiMjXhwFoXk/Al1iZUyORclWK7/1FnrEKNk7bbErJZig
0C13IyNE0VdnZYxIkypdx03QHBFOPJvwmwlM2Nv1wooV2ZRLkh8aK1Q9V49HRT6MDu6VzZBAOkCL
x4BnYAEUsgnD/VxFN/48vPSMWQQfYwmD/u8z7f8OoOH/QW2vhQf6vznTh151/1nce/0H/zzUg78s
zk04QfAd4S/4fEX/9Orf/y36y3M8znPfA7kTRb6JtPZ/HerRX4RimkztkK0GCEL+j7zX9f8Cw2C6
pnON40Lg5fyPDnXH+y8SWZPscUbEFiHkkceUIUBk/K+nukyFysLl2i+lSANNsyq3DdfxYpRUs0k5
3UwTN773ajOQIpdqPqSzwapwuklGC8OjD6ehqLlHWoJ2FJNNaF0fTpm5O7cRiIbDCh2+ZNPVw9YJ
cFhYosF/u3gHQnfuUpMaeBDYCjz7ZfCKJ5NmWyG5irOME0crGOK6wp17PT40wbeRIy6jW16mBUxX
atsUw4Jk4lR/JrAaQWWzMAFv+hEaDYMa3cr4hmrLuy9LjBBBCHKIcDTWCw3bx67ydlOOmEZ1cUtQ
il0Pr0XJ3dqN0S82ffh2PkE78DsR/ZDgVlm3yLGB9SbRwROkuAHaYtbRSI2/KkKyE6hsPzEqB8F7
zEAWrrr0GWmARSAVweNkH96hcuu2zZVXFWVYaxGfZYFqrxD9hwIVju9nt4wHXsqqxQ+V5mwXGck7
6s2FzbMxxpn1q6QF8AqxKiz0qqx5tqLzkXeYj1PqLetg7qpd/jfaMPmyaNDWYYfVvrlacJwQv405
YE1BbFKnrPxVB7ea5LUk9rQfrRlPEFRW+biD7AWoZFYfbAWnvCBHjkTNak825lpGAb6shnN/DMk6
VSX7vBltoOnIPF4UNskxnC+jCfVHOMuJdFprXapv2DpN7Cnj11nQfbE+Zy6bw6zu5kjzTK3tU8AK
Z1MpCdU0rf4IwaICGJ7ElGcx3x6muEvY/DK6lTEJrFSIOGJkgvR2tJdDJMxnp4Q9mYsQx1tt0SRy
cESo66FuoVgEErLsxr43yPWK9p3NT4LOYy/GuHVnjCqQyGrl8twdEVkGErQcaGoSCYZo4riXZP5E
D9QKDwFnFlonEIEhf8+Yj+B19ym1QjSyOG4MH8MWapoVoYWXEJjZ1gFjVjuQ1DhrONJYj61MRQTb
XHSobSrM4k6YbUI//0kggh6slJwxUvzcDWCxflcJMKuKYklBNCQzk8F1p0Zvi6jr3nQmdu42tYab
F/iuwuijpNNlmKusZ8KOX7PrdIv6w9rgNl2qYANHm9LLmVoqEPTcieUWh7nX8URuRAxnyzm2TAHo
PNk6E1xF74mYCTF8vc51ETEiMPqYPnvt5rXxELkle2Z/QRPQ5fWWG4cpVCvXo3MNCJRYgELyo0sT
+dKE6J4odotZQIjd3tMFOZWrYgqtVSbBAVZB/zSzsBxsdWGVHYJ2wZ+JMA6yIxFddkXQsz/umVrm
+6U1gTk2LJ/YKhv+RBQ18syY7fWVgdix1hSYncxkhCKjgfc1yl0ZdtFvTAqcxoAu1bOf2tm5M21b
BRMC2f+cNA/TAlTJN/Nnyce3ZjSQ7zpTXCCKs75A+X7N8sW4WfMv/Pw2zd39lCI7bgav2xkIbK56
83qTjA7ZV4PNNh8KMLymne+l9noO0B+0IeKeVqA6qpL8rS+szywqoYg75XdB7Y7KLEOGRPo6H4Vh
r52IMoWoYTtJrFj6rGsoJ7fTaN7NXfswkiHLUAAOXB4k51a+dk4Do0nKQ2Nn346f3Ywt4xv2NjAV
QOR6HmOhIJVPtjHQBfFoWCUt4cwi9G9B9JnbQdHQMERbV1Eu9r6QL27tYE5KuY3CkGTROZefCcPO
o42cAwjG0OrmVtj41mRi3NQjSFsehQe7t+7ktI3AIa4ng8m6heqK3chI5GiZvRY50ArmjXESJQAM
nOlzSMhxTuwA1nydvrbZcrRGCOy9mT1M5OCSq5FCIM3ixGuOOcP/yrT9eBTGmtwAWDlj1a7r9krZ
bzQLBKZNxynpbszQYIfLQzoMkT6oRt4z5wYuUSEMLgRW8EJlKCAzb4+jw+AJZJ2TAKVn7wavFuN/
IiGygHutRRDalIfFY+2KJruzIJG1CJk7ZZ1LprTQlUfQduVd57c44cIqj2fm+R2Y1NAgxs5MUNYJ
ts+2V/Qvwn/12Bm7uF5WjtlWh1HlO9JT1FbN6amdlVjbrFSYYwIxcLyHemx/zTbr1kIJ6LhE/15D
6FZlZLH/NL4I+EDtgBacEMmd1eAt7byeCyka7uXw95VVHEE+oWeoaXu6+c6oODZtT9759GDtrPeJ
sYC7TbxHrU5hLoejAn+/Ju0K5V2AjVJJsNEN8qmIfMkVDwb2tRPTzqKDvwYEyfYMUI1mILfRSlkK
CcAEnGkO0kPUkzFYO+Udt0NIWq3zq9yioVm03kmd0WvHreO0by6iWzYwc0ciPWQSp7PeUfjs8jYl
dT11yIBdOLk94H886N+EuO4AR1DojvDojwzauoRhnZBZeWgWMwNKuqYUUXGbyBBVM8bO5l0P04HA
xr1VG5AvTJ4MQxitg8FhBrGgIlKyWemifjatrtqKiqsgE+IhI+X8iPa/BW4J7CyBUVqmODVFo2Mu
VqsLUVJb/cWGM2VMy8at0/u0lUzgwXiUw7PbJMbWyUgND7Ivx+tJwsRIwsRwaDHBtOWWpddqJukc
ULB3CqLgmSorN+TrnJDqrPkEMuqIxrQw9lrEhprep+MVdBjJ8Bn0+Dmq8DSFQQ+8lNjvNjh0Avsv
Kq9EtJ9jZhMMSYZh0GcnwnBf505C0x0RDKOOOjSjCvD+k95RV7ckKhHyCcq6EjwDruzV7jovzecQ
m5GLFmDCqhOPNjLreQJHOwxxqSx7PRL5wXNwTbpTulfXbZn278ELYzgSoBdxzOzaDC8Nn4S9ncim
qIDadeidaaqKMNaDLQ4YSLYcSvQrMBP3SYAdBpFXIfaj1uE+8ktgzy1EDGGevBQkpNDpS5dYw1aW
RbLRyfxODSNXfYqVopHidaEG6lPWf1lSyb1xNYDQQVE8Vr/2OD6mKTI125mfzb5nW0Ba5yof71nh
4Kq1ETbmpn5bdBlunNxBNkhG4nnWBAkUZeptXDZSp4ULbLbVckwFjHKNfhRhBvelZt9+Kifp7x2r
TM+VLW+AvNIuLuBOugxuT0pDaC9FEM+kXoAfc/+DuvPYkRxZs/S73HVbg0Zti7txJ117aJGRGyJE
plFr/fTzed/F9AwaDcxmgF7UprIS5RFOmv3inO+M+9xN7ljcmQfbruKguK0ZRo4Hmghxbbpl2E4r
KgszYs5Ss0g0taWeyBXd2gPjaAiYb31JlKbxZpCLeZq9o+rLdJeSBMwkCeK81dfHWULfxW2zRUrk
nGSnO3IY65eqo4KvW/R+OUINwo6Y3A2cwQF5tmXtGXvhqjelpx8x64udzqSZuBJMsSpAOkKKqFdo
4SkpxEzaUKmadi03ou/uBaTtsuh2cIz4cu479Jiabex2booMm3OiuxzoQPtH19jfq3pgoWmjDnU/
C4Js2YlEz2YMrF0tjI0M97AYQNXS1nk3UORy1xKBJNHDOrVkur6uFBs4nyKASE7+jvELR61i8mi0
Nux5Y9wrPZOMWUGCWBufhza7rkwqElYf/spRa3XNbduMVASyMOhKBc07KgpERHay7AzrXHK5Q+PG
RjJxckSCy1/qzjzlhr33oVr01GRAVuBW2DOnY0ozbaYcj5NCAdHHLAR9r/3GU0KK9bpOrL4ga7ge
3nz+qJh0c8hZZu7T+LwYeAa6jK135GJ3tt3qZE9EdKT1aWgnfZzUcBBmjW7RY0ZlgIPe4OMLOwrk
kDcFPcIY/yKXnh1lueu7itjGsv0LdbnbJD3aJrafKrTnW94RQbreWC0bTBCskzj6SNzhXMavwzJ6
W5Q3z0pml+HoLb+MERbILYPIGypopzHqlHR90WXnY5ggtyRZMFPcfgsqTk4ywXCDGHivy3KHKRG/
ifNSmP4SRAWf1xPq3U77r4zYke0kGXXctsxF9PdWZ7cN6RqliDlrbHZKlZmTuW06ANsPgxXNpKGw
bHP89Gnt6+hgTgalHJK/2PbfzAbtRRlBvls0qchAWznvnhfUZmFhdzcnnfWQib9M838T3QPCnYfO
4zTH1wHh89ws87L3i0teETA0x/2FX2d19styXxDbSfKE/SnokJkJ+kcv1SBVJhsPm36yPOrZsc23
sps+fbUS/jDvkXis27ytQNImN9hqRQVeVvVEq5VvG4t6MGH/zIimwFRCTi+XMMySeP2dj+IgbUG2
7CBPODG22ZQ2xzHzoz0hxJumjV4FSUthPyHYEdcxu9kSWmMkGtwK1ShBC1jNU0fpE+i+vo9j8rEm
Mz5UrscV3KJRMz6swuXTWPUaYK7qN7Hn/Jmnhf8vgR4b6IsexgFvQduFRN9lirsplrg/jmDdcRYY
TwNxa2eHtlZ3w7grvXobFeV6nHX60xqYHrzJhBxBDulGLuIXSND7PMXrabU2VxHQLVL2aIv6x9bq
B9Li7EtWuXdaecN9biEBk4bY1hwYW/+F05Csn5gIGOKAKT+zVrBjkHXoOX4wjdNrNKdlgCjYhQ/R
0ry1LTrJha44HY3s3OKlDs1h/sH4Ve3d0byTPXuCou535qjHh44K/74ZX6QGxiFTkkl5oEI7STvc
PvP34Pl3wpYPXQtg4G4d+vlkCbTWua7kxfRQTi5k1lnCePX76ttqkwm3D2fKwHEWjQdhrEnYOi3e
XF4ev/C/K6+lKshfxdpz3nTDG2VMBoGdysGJfSyI3gxkFb7fhkjz2wXvHzGjrgHJ4/dDJQjCNgiI
sK1PolaQUk0HJ64PqS0Fcrxi1+Z8qcWabAhSux8c4TGfRbnaOfnJMiqgPuWApIGYmLOp9+tq01kV
2DoWm95VON1pNsv6pO2y3s+kv2wkgkF01eawp24jxlrBs+6gEFUWyYoy+5CWWx8HZvdhmryQZQZa
pbeeTUSbrG4gFFszABec02h8u4OYO1RmNQza+cLmRNzpa+rVfJySZHujZh8yx/UWu4ncJacVsDIv
ev/YQK+/9gthNT6NI6aHjoMuA8MJ93jlO2d61ByNHx3DytTpGTg5OV+ItN1YpCxdvTy0nQmb9u1L
IYbHQcqLe7MvqeH9rGBYSgYfjP16G0/11ajbs9W792l18wVk3nu2EO2Wesg3lorliVao92wvleE0
x2FJxbWLMfmttXVhVXaxUvNNLVRSCyObdqAWHxuX7iDFXqSHY8c3sHOFPvj8szrklEcoj2glFvyT
lv27dnUoMZyfhkFt48bGC8oqF+UwDlzzhklBtZvlM9ijRtgoK9tfhJ6w+Z6T9ODfElN0dJz9nXDs
g8CTot3ub4eQwzYQYY8ahJSu2DB7BU7r8eokIIQI10C7w6lvr5j9erJWxzT6pdEHE6YRgc6alqPl
GaDlFnHOXfU55MN1Je9x28wzsXJ8ZEHbzrhzY8r2vUC/LOCWC/9PVjkbhtMkG9HokcbH0KWwQd/V
BE0qfG21owCeSAyO6P1PvsywL5QJXKMO3Ic7vg7rHf3iofMLAcQ/4R4fvUc3gR7IcYUVUhS7tW3u
Jwrg7WJQCbO/M0NHz0GLy2dHxPHMWI0fLeIyB38MLa6UT72PvkPl5VeWmXMQJxmUrkw+l4+pxeNU
eSlJmP0uFsZjVfoOqv+ReUTkf4wai+rAHRct7RTSJHZByeZhbdv8PMXZLoIgulmV++k4x8kafvtD
fCjL4dWlDaFSS05pJY9egSpnxQSoiikY0MRuJq74TLpINKyK7tD6KWik6E2Stf/FvAhLg4EVLp1P
fDzIzBVuUNunK56//GVS3B5u6PTkTcU8SzRaaJBzCHgjJy9sgK0rvKtA1bKxWRDxvKqAnWXlDjiJ
xWDuO5H+In7h7+L2xWYQ+U8RJe9IWIaT4zt/hQ05nPHbnMpfmcooIrFibTrRpZsZXXlAKB9sMBVB
3Br6c4FpaVMkZ7/u540e4W3FDe4Ru5x2vkvmdZG13ibngjUGjWc7y548PbNSI2uUDFJ6proe7w2q
43Uud1rk7RYgKYibmfokJUDM6yWCDk/flz6dXI2omkUxniQ8uRE23Ih6HIadhl1V+8ZnOpMJxyPD
YIJdDg4u2zBfPNGk7KI5AFobxUrP5jj3zXMPBgDRl+/iuIuJrkrOzqge82qWJ1tN39mDmZflL4ui
yo2fLMZRyGGNKGji4nnoVUh9nx2HJXqzJ04G08eUW2YL3quVkDoDymin6zUsuyzmOnvXEp0Mzthg
8v0KR6l7nGLmzVx0+MhJomXKV3FrkR4eOQrtLv/NOnwbTfdG3GN0EttyYLZHKhGvpxv/eF75PIr1
yx5Q6brEHkKtOA3xW4MZHLDffmkEWmoHiwYV/tVQf+cciZgW0ONZolco5XjkGyhWPc8e+hXLHMV2
mElb4qG6eIxaRcox53l5SRxthv2HVM5DP0D/E1O3KdojbzGKYeF/8HHaPV9+QBLcvooo1C0CWzxb
Hi0MUOxXyU2FuyzwH4shAduqHEmNMJ17zecDNXKRdloERsPTnFX191pxICVmj9N74uKUy0+mVxiO
jfWE0M5G6DT8ReC5BLiR8Tt5zn4qlxPZRs1ejobYZCtZCdqH5UjwA25oASQAwIeXnXuiVCnx1M+i
LQR8I5S9aaRUjJDyZRwCXmxMj5gKzBNvOTkGlf3LZ7xwpxYPBIFNHoB0h1CpbSYZDXbO2JyKAXBU
Tz7QUmGayKaPuW1+u8zoxRuhkkpMyG0x/h060BFr8kDMScJJdXMCpa+6YIyaR3Fg8SGYgf/SA2th
z//ymuVDz1jniix6zdy3sYetlxjocXMnwa2KJn6wmpCgCKaRqryW+AwNxrnbHvUHSUUDb+tkfrX1
nyi2mK707AoKgw36OAaDE7+mAxYVcwJEELUfQ0zaAX70QBck6XbARmBHTJrRhXyse+OnYV5f2GQy
SVwbFZRGsV6W0XiK2wj2Q/Xe2SybxyEz2JjrYJbyoKuW5T864KZk88/QFjFIy8anL6ezzW/jhRRf
yKROfvOqn5gxI4+rUAos3q4jx2Yzx93vYnboHzyVgRCgs8HFN1lqPS9TdOI65WSYEFlluIRIqwyM
pX0fyTQ4tXj10dQkj6J0H50sO0bl7ft1TMXhN98xoFi3PkG4gel6RH/F18wST2ZRcFVwnGxJBiWg
heTHwXn0n+cK2RbTtU9fSPqU5beTLueCQwfI254osY0qkWoo9Tyx5m1W6yGX06E26f6pRK3B3meM
bqobgKVywRfG0K80xhEkx81frIlhOxUOiwkaUuYuR0e2Z5M7S1oKwKL5xab6ZTJaOGOy30GJ2Dmd
wxacXNfNSFYWx0NW7LHPVs99CdxxTPWI3+kujw9TXjB50Qw8jOJv7qMOYJ5wIcY22tBp5pfE50ed
+oOP+eveW/2PaFTIYEnbA1hjdYTEFFuTacpzSTrDymRtby24C/jNCyJRSb3I1HFR9649QD9N3WFn
V8ijhor5lKa4we9OybFBn1meu9YvzyO1+pwiyxms5SFl/Tepnsgso3hdI8N78ku0mI7WxFX3Dw1D
coKSsRsORVfuY2+9U0XsMVj3PkyyEK5tJfetE1/LEutHQRrCduzSj6kP3cbZc7Agb8sr61yQoOkY
y0vrjRYWSgYhqF6joOOX0Q3GwZ3i56gxii0qxnuv1hiKTfsy2MPD3IFTVGYX9qjjyFlX6V5/MPHH
ZgebI2ZlB9do/sKg9JfMdMTU3Xwooundb7sAx84fvxx3yi/5/A3CgXUghxq/SlCv0EYxf17Wuf8g
we2aTYUV5nr+vfrRZfVg3QtR35tpcWCmgUdUs7Vr7Rbpgbkc/Jik7b6a77uOQQ3h33typcawSJ3o
NjJ9mUsVP9QzR8zMjX5gqE0EANEoDHSfGhIeiOIOHAPWzJqdNU0bC1iyxwZivAPMg05IYjDJHA+2
zwA8zzUSIGWHLdmhXPW39ap1mAyCz0T7ahPksLDykEPxBwLDEXM8fkziaFlx7A1jQnBtUVPV+EGP
VoNsA0e1E6z+wPx2zBk187yObLu+nk3X9s4io5arrOlU5k3Yl6gq6jq51UY28kh/DiZBSTlxvRE6
GT+MaQLyTFfWR4rmbNChEw/FY11M5caa+buaxS+GHFyefnz1FvcpH0SLykxzcfe1FQ4NFvKsZy4p
xd9yqD6JBTAPLogEZKpQ29KsudjFONJS2UTU9y6jmdQ/ENZmbZsYL5flmt9WI0BN5wucZ13FW8Mj
SEoaIDNXwuTyQvqhkgMVW9eBUC2herQ49o3NnPMpa5cN7To149Fysk9F/S4LcnClInqNofwwJp+j
g2hq4PamNUjfTUbrm8mKe3rBhHCuAi+nNr4XgmTqFGdQ11rVnnL70jhJyZNPIrADfqngt3gEYHLo
HYUNTPGTcFcJYFa3cULBGZgZh7jCj4dgNxgGb9c0EXGavn9M/OhFOv67Q8yIbGtGwGZ6z/6MaFZd
PPWOcVe0nCbtPJ0489vAH6UTMK79LN3Jubh2ea3sGK+IxU8v25RVssY0aVPcR5jGlDjajr7DBsYw
XXQX2kuQmJoRCBqyj0nyBLeYu5oo6zdNln/y7nhgPbhSJmk9oi/4sasG6qRT3mMz7Sue/8Q021M5
oKd33YuKuxFgc8kDjlH85qGyWBFESfpdJq0Z+k3CwTQhvStl8oxOA0StinnMhrrj/caozab06OT2
sXQMkmTUvE/zJ9YV76oHwhKTPwNBURMHx/QxaCR5E9BZaHZKhrVxURXbiG0SHTJlErd0jpktI6c2
8Y0dh/5BSutidnP3WMTYph7b+F5pfBYJ/YWRpb95F8bt6CXPIkmimy5X7WfnUTiC/oVn1JK5j1lp
4eIajffRJ8u7mxmGarYHdpwouocqZ8OO04cyRE6l3PlO9muJMUTTvM8BQU07imrv3lXmL3aJKuyl
cbHy5IkoIJThg8F4yVyJ9iEDkRHjchlJKKVprfEfxpH1oFRz8GcB4ZBzomVrtYV+gYULFbbBBPsh
mSj2gDEs24RXCUrn32TCcxGhJJl867drFsPF9QTFnS4/x2F1QmAPbI1WlBJMRLrjxCU58+vFnv+9
Kj855GokRqfGYU7AahLX1i/Fk9HZ+Vvc0ogmamoCHDQAaRM75/wNhO2zkvcGwI8u3YEw2EeXqCCJ
e/+wMG77jCq69OT6912C4bWvYx3Ey7IrRPNTGpRiOCuaDcCYOoTywkgvnpdd5JbASkTDRRdHF5O7
ax0hzhIVRdxIF+RVHZ99qhhldyAcW3rnCEo2bdFM1bXo0Jv7wE5pPL3G3fn5R5Z56FMbKwVkWz+3
kWC9XaJrNCCRZTW9Z8zMDGhQFAEpWF6sVMotnw9BLQrB6rvVw0sZU8lS6VRkwFOdkHvqwIcxnjuX
KrsjLWtMMIkWOEDZhoB3ywrmeQZovhNkFNggMzvwvBevKzGSu2Zyw3lBrhunMbh5tvCp3FhR/9MV
1WYaYE7GE4VV3cxQgOFZBU3P2N2NDOZGPiEOZpofo6x29+bMVt1BXI6NfEh7A0lJQtbkAFg67fY0
g+aBq9AZi9Bo3SywcRwszuPQF9MBESpXTomKVfTIMink1j3ZhuuGCLFbIpded1J1p7wV5HlJ0TGf
BzM8ld/zLCba3UVttV1T9w4afx8eQGMpxSkzVLarfGQ2Vn5TRthMHmN8t4hb6m8Mfreo9BFjy01Q
RNgR82QbtyiDVVxpNwoAu0eAvnZkUwF7Bc8nRM/OpZ/TKBEiW77jzQLFhR5hl8w633rOUgYi+9O7
cjrJ1b7t976ilWdyrtbHihXPZuodeZ2z5REVNQX5OZ7zMyUwAoLEfUqU9WeMMlIUtDyZ/alcU+R8
uYCMftMh9EVDu57r4h5q4A+CHsIpovcEAuBWDOLkQ0SA5EJETUNCQdv5J5yuiFHHdWRBp2oUNICg
OqnvFzOKj00xhEtLVTTHlDcDr2QqmP8XQGFNj3nDMBMZfluQ69rbAMnadoXHmdMsX6oiQlzmy1Xc
ipJ8mi9rKb5X4rxCD+krPzWtEgt+ukpxx1fQnI1jDQ2J7QC/+3VcCZ2FZTBKzuRS2iF4mc9k3aY4
rK8Ti7JAjSxns2LBgQz/2cMdC+nuENdIcKt0xDp1s9Oa82zebMrDXvUS9mJHYdNVj60dY8nJqtPq
2AQ45DfNyIhQp049mGsVxxTKbZ6j3bi4cIaMEVae1b3H3AaBH6VsOS0L++K12i4CuIyzMgDG5cOc
g/nyzFOQwULq2WJaCTlX/eT+0gVbzrxu0QCsZCw6NDWY7VxkaXj64IMoNjdBm0NCY+NVHJWmruoI
0l4U/K4aZ2nYmMy0n1TUdc9V8wr35RKvMWD4dA1r9GS6vl/8wtkPYvjLzKoJ16hmGmxRaGepuUuX
6KdoAfm2anrNAASMNoqPhrXIWK+ULj7b8zRb+HLwk4dx/Mt0nfbsEfocQd9zDIY0vWPyBJZrf24E
qaHjm8wjMg0MCmt/5hEnMs8hME2cvH25GpRjeuUhTTABWr3/1Lntk4XPMM08eztwt4Y26homgR7n
1K6JwWakrcJVxoDSRVsV6/px6msWVJJJD50CE5YqfVCRwD/Gum+bIJ5tLbaQosIO24g627BXzQMD
0FZYLyFcKpPIMq8N2jBBVPGUIi93DFteTVfsPPblsFFSHaqErxmh3z7xzMcxmVomGAMDlHg5Sw4g
WTXnbFivurWASg65d3Jip2bbkT81puMGwMQ+E0hu+xgqHmCjSzxPzh0aQ7ssp+2UG8/ToKYLe9Qj
usoekEIKv9RiGtOm6xXskH276sYtHILDIqiro34Ku95A29yfdUX5gKLitqZMx9CXUEE6+iuvICag
vr1CNhnr8AszJJlx8qUK7w3Pbb0RAHW2jqjORNs917X+uwyI4atiNMNUYieNBlQkfLF+ZE6/UWl9
C9F+2g2/ZKO0uCqzlq2OVYGtyY+zHVuhqWuUgc6fzsr6YCbRGnpI/thFZbJveYgy7nsm+fbVm/9W
N0sjJa9kLCfYpFbNsmtvMuXZbRhwxCpmTnManbm6j4BhbFyfLz+tDvlSPC3juM8UQZJT+jXbneSO
Sl7qDl0o9eqWc2PEjjqeGicG4tBF5yy9M0hFRHCZjkEuI1Tyrn1nslbZaJP40MkYqdq60QkROfx2
yPhhgwuhsVKEE1gMliMXuZybbRWn8aaqE+h8dsvN69avZkP/XhbO89AOB0+DK0GcyTrWmsA+yxsl
CPKgxuGh6vJuBBnJmLKv97G4adQt8PIZ34EPOOecNRPvvmudUuOxTfg2WUEzI6o1Qehud25u0uuZ
DxlE/rRiD2MvV4NUQhHBVpepvd6lpJ6zzB32qQtYfuD2G23EdFE/QFWMzZTeB0vabPDv1pv7ghIy
cIj6Dar+c5zknXKY8celdTDdUYejy2jPnkoiX2z9WlZT6LonJ6rq/TgBF0wGYkkWtw6Fv8pLWlo8
tPMYtj5/CyYPrZ9l3g0pAFYf95/srQ+3yU8OGmCkX9+LYYjQKOY9jLboVFO8ee7O1vvGhX4k8vLd
lMyRUVl2vu6OwIWeETvuTD8qEDe57zwB3TbO1h+VzA+eHn4aDzBNbhgk23jnmnP3SnMmcP8bk3dA
JQNs3JmuKWp3hoh0iSaLOmmv2aYoivcpIbLEX9mUA1VGfckWus8ufovmHihiwNbkXpjs16SdXIAB
NpheGY7n5SHS6Ve6jltGo/aezGCqc5hDoBstapk6WGtPHZOJwecMYQp3rkI5Sp8BXqySQWc3c5jf
mgXMvJSq7JLcFrxn1SJPJuOLGXkFiBuJGXac5ugt9WHhfThIf+H4MOZTb92NNa03uo3bUsv7zNqK
GmxFr8CSl166ML5cCiVRxoEhiAauVfLJgHQ6x+0TwdWh0xFu36+xD1jTO2hpk90zcI3bkUbn56Zq
b6izv8SY7Av/wavN69LMPNvSbi6rSMPFwTO/kpFbx/vVlWDTWvpq5AyYbnV86mJr2AJefYXqBtCA
Go0LF8TnbrxJJRLvs856voUYEwNz7z0+X4em0pyCrmZP27skhSx2uwEeih8KSpqeP8Zkfc4rMe4d
idxbQGqVYiJ2hjs9pRvbe9IuQsS1OOqL6Hpbs3pVd7M9b+GhNUiGuM4qUQ4v9W0b6Si1wU5Pfs5U
Pjrc30Tb3dTYY3KOVCzuSlR7B2tE0OfkXyRrU5K6M6BMBZc8pozbmra3soTq18CWvFisj4OWOkeR
EoyJ5rFQ3t/bH+RpOh8yuFqzORMJUfnmKTaxsq6oQ1ZYF32ZWXtSThHBZEiZeL8DH1+PT76vrKw/
SGnXfYn9iKDqz1RSIjCvLo9sHxHR2RhU3JsqyI/VHfPxbY7NfxMRYo/A18OXvDVbADNuMv6Sad3d
zhtyJciiMSJ56Sqcwn1hkxnY9DwFRYfbZ7GuIDBby2eRUeYBJG4weUtX7zRqaSgwxlsyz+DrGvov
PZdHa6npVB1IJyPIA7oofc39Lt9N0n6JkhvVR2tr2xFuwXS9QhFqWswWHMAegGCboburdcGmJfIi
bvxTNqdn23efdQsub3Xvlp7lQJQ2Azvt4RgjLj2g/eCHK8x6V9mGDBrh7ymcPVSU+U8i97nZZsd+
tne2YyOvXed57xOS4EPjww4O2sYyxM7wCBsoR2IW0/7FjUDgM+M/1GgVgY9AJxlLdhPU5RwQ2HlA
MJwXOZgHr3FOqXMDplCAbuJWmQHIJp4IM9+1Y//szEsNNCzqd5YDV9DHGVCRkL7vxvEdDdZB08Ct
XckRsbTMbWXAblOK7wwE6rEx9VuewA2O+OmcEcA1U+QtDkRWeb76NCPDDGoxcgnIojt1ERkKGN9Z
1+DG6c27KvP0hcf3sXQybEqx6wbOonbVVJJJP7BBZreA559ZJL242rau21wpZ5FCgMnpJyvDJJ2y
nVE0G73r690N09ojtW7YyHyn3pM9Fr/7Hg+0o0s2+eJx4BsMkH2S0pFFC6krwnT9Q5LT2UJ03Cp/
JHpGFTbXZoRypDgmFhqy1jsW0VjfDcVYYwcR8V5bBEbw6XfKrXrasfyJSywPa5fYe10f3bU+xZBD
+zn91ZpyQrRDyFvaQPO2GO1iCDRAB+b9G5Z7RDIeqzoQf7uKrUk1ICKrHfMRBBQWBDzTLL0h6cD8
UMPVWlih3gppRu/u+3CTB6ztEWrjxR478rUt0zywrwDw3RlTGBnsXiaLG85tPugzfoy8JhTIQylr
mK9RyRI6KeYMCcoawJFmEx2jMuASoSKwa+K+itXddqqCEq+RD84GsmIayAth0za0rUKcrDLzGICq
51LA5amJTs4qyUeafhA8IwgbQrn4DE0ZCZGZvDMXE3dLNp0ny3moBfkNHsPdxXyx0M9sZDfLOw/M
68bDsENV1ZaIHnvESzeJz+RnDy3K462Z8y65TDwK4M66R3ap0+l3n7WcpRYKLnS+0L+GILKE/ZDW
DXEapsMUILI4qMruGa8fvLTvLI4ZX+hZkJf8meGaZG7R7Ousu8ABb0+JMTPG0ssVtsaXNLJLVAG5
o1P4KnzYnpMYjm43Z3s2ROCbVA4LNmNWs2Zcm1Vr4MEwUYVnkqOgcM2PYUQtGyGJdysLYHL6u4pX
Vmk4DVDvIbjt1yVGpR2hIw0IAW8Ci4n/ru7Nc7u+DhaGEhHFLaPou6n3ix1OjzuJ43kHO/1POg3x
3jdpo9cVGUxsqjzoRXuGiwfLtMLCY1U/YoG7YBtgaBwGhkxzVzNw8jahV7XJSJmj+8WyQEN5aC+6
N6ol88AZCK3OR1zP9WxhIN5GkgAlXkp69SSMNZLMGwbAHG5+IwszH5zNelslIwlcjRPmRKTlsEvo
xtpP9t8Gav7PfM3dR+yMR+i8EJWgcVJuZl+riJCTiPjDmR9BI8KSQsLTLly2XCkwyFR9z/D0zSUt
wTTNe1BqH0nRZM+Zq/rNwju27+A5T/JdT1iwooQ2KfJ3JizsbZIoYsFT9ONqYesRdRMwTf03pm1N
EvfqRQYxaQXkbTDKY+BwcUdOcWyYMgSVTg8ZIvF56niqM9hRDnPKoF9VfKA/K3eKZoipeskDWfd3
oqAgk8aCFs1vNPgVK4FtOQ/0N57eMu9kADt2Ji+8yCHf8dstJybIK9J3XCPzvruNONTaA7FZLCeg
P+GpAtS2KW0gt+WADnj2Oi+gFa4YJX25ue2GIFoYrMQsyRqF/4ro1P5YivKaZEzOM9umV2wcmlF8
zMgWGIQ160/UWpKmsmNHq4y97PN7O88AxCVGe12nk46XlZsUr88ShUXc7e3o9n74rdy4U1kfVlbi
hYAPZs34lko5VLtpqZAmfZnxYO27IWEa4GAEd1KQ4XbNONmS5R14MtYTGTqpwbtUs1WBPGWJO0YT
e6ZmT0Q6TjCFG9hUrTpOEwlFBpbsah7z0KnTv75AjzgOTnZx1iY62zyqU+Ld96333pge6FW3SXaD
vnV2HQ9OmqZvkcYb5c7JM3cK/wb1fj9AY8sxpoYzlONj5gL5rQmO7IbmbN1LBkxwOIhZLOri0N5m
Snb17Dc+OLG1+HF4SB0fklYpFW0f7mOZP2iBLyAyEZTJNDCT5MEzJod+hlhNkd8pBe6Oo4BtyfAm
4ePPudGdNETdQBv1t51gKkkj7xkGMBinLA2NybC2alV5OIPWQ2/HrW77yHMXw/kxuL2niUnB0nC9
2HBCwlhA7iolIAzvx3bqXQtJb5uzgtlTjlerHV25xtZKDafIRmSYLyS15Qohr2FcVMMqlibuBoSt
dowlW/BL8SmTtOrIRG9pyRlj9YFQgMaZPyw/x0vUMFeNwToH/TLLQ+6IADaVOpXixxDIVjWe6ZOX
jeXTBNvPH8hhHjK4Br0aHwYLuFO5gE5GcVSwdH0x1mOLV7mwYoFp3N2mArN3xFdsqipMZlRyeGHY
9iN1PPTpJLi6AOlGc7VgUmYfWKrZwKposMyH89cYg+ACbpqzFOmOxSr3VddjnsdidlARSXZZcWAk
QngL29mDuUTfOiWoldnvFRfOj25AdpXrhDTXQi3uzjd1e4uq3vB0ucuq7q7yVoel2DheW4eElDxn
ayNHrFx+Y1xNOcOF9V51mzzUNapbgykVwSOgRRys+VkxVA9NUlzt3kcVANATFYNHytdzkRpLsLjk
PCIVw8RFDTUja5hbFZN3TyYfHDiHgb0Nd9+oDlxSzfb/o1n5f2LENW7k/87ODIaIdMg//xlp8h9/
419+ZvBz/84b7lvgbz3nFkWNYfhfhubbH9mm4RkeRQrXkSf/t6NZmv9uSdN1EcWhvPItPgG9ch//
8x/8iWHa8uY9lrbj4U/+f8iRN0nIrv+VBHT8+ec/kE+xvfNdE4qKjWta2rc///58As3a8b/6N0bD
QwOCQDIkMd9ct//BwHMyV2BGXfSCO/AvwjYeQBBcpsy/ynXeOnJ8LohlAEqAbUSwzEHxl+9qBGml
Wp/62rCZ1JEB5+fO5j/9Xv+rgCLn/8za/o+PC9gNb7hr8KmV/3993GHSERlOWGV9oA4RcyTyUDDc
DICVwiVOrrp4x3jlB3paLxUOECQNXK4WFlgtqxui9jafRIzfMxfcRA5C9ohavjYG4m/Ueg9PjNRu
anoAeyKM8vS+Ma/GLJwt7GgzcEsIURIOd1P57Y6lg9piacNxY2afXccrHs+07gsnhn8oPeu3YTP9
lUP33uT/i70z240cSbP0q/QLMGHcyVvfN7lcuxQ3hKQIcacZjTufvj9mzfRUzdJA3wwwwNwkUFmR
4ZK70+xfzvnOMTTnV3rKRWVDjkZjFR06AZAfnNIdHgBkPX+skG5a22TFgGx/THBPoaP1Cw6YaRu0
7i+fIn4RLL0lof08D8h2YwkoV/YIyC2yGZjor3XG1AsZ9240avcYF3QcyegfGv4MY5tdkaea+oMJ
EDLXEsid0XKia+k8lSKpGaONLD8wPkygE0doTym6EMSgdUWnmfx4IrtRSX5jrLgxdP+lwFcPNWYq
D3YH8SskY46ssBub1IP5m/vxT7kk45QD01H2y6NGhzbxwUIepkkJdWpQigWnTnxUNZvV3Ps1BeHT
NMcPyr3FcQu5exDPSDiDrWqabwtp1zYyCYycM31Ruj8MjAVZEH6DdHoSCVArIkn+EBNAY8JqORHU
SCV6unWYHycBvr+3/ed+Sh772X8ZEKEyAMRFsfia+5ylb85OnGEiWFpgE1CEE4XLDi0M+27qsdgS
Kd7NVTGAZGRHSXMakB/gJ0P8/0/Y/xwBtRxL/2dexOpPEadd+S8HLP/BP85X7y/QDmDMPWtJgrMA
P/zjcLX+ch3H9EBAWQuwAA/kf9AiXPMvV7gOBgE3APbEsPE/Dlcn/Asphx/6trAsxxOh8185XZes
t/9xuPpChOiDXCd0rcD1oE+Asvjnw1XgAyvq0mMFuoCK0Gdd84bAJF08R7Y8hZnz5BaIOZvRPf7T
+/O/OSjt5Rz8X17ZMwPLWdAXjIL+9ZVTaAVIcli+pQPQfSbBz5mRPbvU5+b8o2yG+2V7AQROz+ew
LbHfRD99ds58P8Y0cOGpPKW4BRCM96fQHm6+Pdyfm1vQxXdBc+0sBDH1cIw7hhs0ZTYgbOzq1Q3V
xMd//otwU/7Pb6JphVC5uOw8l6uQ0/1ff5VuiiNPRJEF1zuc1qaZ7Sq2i+vOm9+yXptoq8OvHt7+
uvF7kG7lfGy8ioMF+RPzqC9AWiuH6mjtoV1br30QyAcbO3nWswBsWNX0bafXbqRM/l4U9qGRkgeF
fRpX/iFZcAgq8j/jKEGAUZpI9Ytzant/4tDmX4wLlBjGg6uJsyGCI90FY8E4og1JKBbDrz5M8MaS
bB7En3QVuCs0iddGaV0Mv2eq8mO/u9XDIKpvxyerKdEhTYeLxBSDDg0ZP3DbdtHa0XDT0TT1RvhD
X0pfnRhngNU3SR04d072in4nv3ey7r5rvsYWheJUmHjVIfmu6TTjle0/BfT/OEck9tXwh8ftWBdz
vK9iAxB3Hb6Fvf6oEbiwKkhvwyOWhHXZECATKVbcc1CfoMIOayjgd/iAAT8lFKqKdExALihiaU3z
cijus4bMh4A7o4UFtxZgAPjaRwcmM3x+WR6eUj0MV3usGF2TwrWMZbViYRyi5N8VQPpjJ3f23Rww
Doh6HD1YWHkzjm4Oipee7dLhXD1AnO2usZWjSk+jae+UDnGwNiNcRYVfs8Ld5gzAKxD6u2Kad0bC
XrT2yDKTWfE+dUOyUQ7SB1dPaKjq+VmlX27dotK246ewjsiJYk8K/cS65bB+RYPYScfRWsMVXLlt
vYrj5Gppew9ynu0KY2cZQgPRnnhKO6Divu6D46wYK+92ICeyC1EoyPYD4CdxEpIy4cNT7IlcyNhg
w5tQ0GDLDvhV5G+n0N2BJ2bSh75ijc9Qu+tmmJ+rEdcu+/OHsJAXZB64M4KPCRBY5DLs7h21dbMG
q6w7HZT7oxDxb9xlstV75lFq+eDo5uT6am+M3UEYuX1lTowot5r5Adri1o3jEcVztnPs5Nqo+ERO
4NGNIvzeI3ZEr35S5QKfwJS/1v70A00SuY5pcp2zp/bvi0i+jyxJVs2IpXKDqHlahXFED9/7zEQ6
ZpjmeJ4MlCeVans2T3N+yGBi3ce1RwQE0wh/kuSNg01Zz451iqb50hvgUtMqNXdaWBgLp/4QR0T4
VmN/GzElltkqcImt1d1HHmRsbJsRPUWWvKVmOq+Gsfh0G8fB/ItSsiwvjhkWBPeI9xieHpZi3EtD
c3Rkz+BscUtZlbUdbPkuTZ9sbyjuoxvUWwLG4NIWCYrI0f2uchKBvBpChfCrj0LYG8c7z62/wGrQ
IOOjDBH+kIUiyHgO6gsgeawno2EeuKFQ7S+ZAo3u+HmgZNRFsYuCedhLTz+hfd72uawRVTMvcCVG
WdkFcN/Q+FbYzlbL05GP8L0j04bEL4edD0TCu9jM51bmMgsRmt1yB4e/kT7hVGgoval6Ssro5FfR
zxwzoRgd83cBkADuHOaTnuCKNSy+eFP3em/HUMNGrzUww/S8fQwf5wieDIMrXCRsb0qLUzFkm8AI
M8L8lD7FEn+eDbcgAqG8ro3hFrXsvcX0RBKdfdQ9CcBVs+WbMa9lRPyi+TeDzWmPCoXZIMG6ecp+
nogO3DRSoSQMvnKIxCsvM723xb84/pZwlJXBUEyXLd7OsmX113T3mEa+bDv6iDSKR7E42GMyljaj
F+m1c3KK+c1uK3Z2mfA3ifHgpv0XS1Dr0fOCT3r4YZ1FL6nDB1z6AeoBo7XIdPDA8qoXkOKImvoK
+oN3h4G+ZY7JqNHBLEcGvA9vLQiTgXpQ7uzFZqMUsuRI+i2cnQQP65y/D3OHn50mCbrrQz7JN9eX
LEF1YO7D6jjJs257bB6Jc65fTMWXC1PLYIavpU1zICf5OaYLVUFpHKBockpeB9m1Qt1cBlg/fWK7
zOBFdeW4hpdSbLzEY3dmvnYFtIsoQ19ojrW5i9xsr+Z6Wue2OunAZfAnxkf86kwjanM95lQfup0O
5Cce+kJ9aI+oUyUNktYr8kd2JgR4eFLixc/qn8Yu7uuJAVGM4c5HarGCaPNYy/KI7+kDd5R9IDbG
xdKLhL3CmJMHZAyl4XvGqbEa2G1W/RwdSyXtPRKeGTUaswk4civZLJJLnsNgjuSpjhR0DID/q7r7
AMX10cEmWQcJoxGjdI5dq5Ht52j8nBrhgg2ZKCQPo5T9L1nK8RiOyYOFPHAP1O8ywUnZihlUTjCc
dHlH+o5Ya0JRQMumb6Ng0ptge9yoISJMC05FDtOrZ0cjQHrzQJUs5fHsJ4b9lQJ1InbprH0CRwLu
4uCZq3KNrHSdFv0RvvbGaYBjmCWZ6IFyGHFP+Ouqwd/H2mEaFdisGMiCqgPvwWkwlHmdQyfawJVC
85TscPcY66khlqtsphMwGaKBF2yF9Kdia8ubO/Yj9luTMAav7ldZHT0GvvHVJmG68aYR1Uzgvzej
/1QR3LcpSxwFxK+G/Sv1Gr+LIsOQBtFjv7SxhiIkDY48wKC/RkMcH2s5Psi2ZLdeypdkEam0MKQt
fz4Wmvueu+3a1f1E/glwMj3kuOSSI4En72buf5rZRfaivatBmcXCvOmRcyX3k+ssm2gdWvO4qCu/
41TlJ97z9VDj/2zsLrpaZXYxGiA4bGB2iWMWO7tqf9gwYoFagaYwjDzGr89lEQzEE/WsvNZNlrSQ
fPcWZOZpuNZBp5/SkSUVHeAKgjiFi5XX9IboW6bZGfdVgZbXVdS4yXQHPQjUMrBFm+k4s+pnZCpP
hlaAUhP1SjAgwA+kESJpX/0uQC0auV+DjwRfNTssOvdl76+Hsf02/THaxhaLwTih1WQtubbz6pc7
Au/p0hDA0hAWTOhRgIpePdagCDxUSVudg5TPMMt06H/RgeWrGbopJkvUuiR7LpaOYMgfXXfYqnFi
iG2l1+WHQRyyT8BAjq547V3rHs7Wm26D6VDjT7uBfaKUmYNgm3FhUbrY1m4YUKVPKj6Dcev2jcc9
JuynVAbzmSygfj8lzUtjo7RAan0I855swCnJDwI3tU2fPqpuFw1glvY4K0FPBpwsSocxQrH8fRxy
70kzHgZ7sXFdY9ipUbtPjgmrIR0z646T5ClD3ILRCaNhp4YjLDNvR7H91hSi2+m55V4w62cWOOrQ
qTG780pJLlUE2NEKf8sAxT1rTMB6AxKKFBcN1rXO3mp+mtWSHampMGhERDOgLg8wk8zktpj2QpIk
RMNurd8WvriXKfppeg8wmEQyU3QdQ2UA6cYco/Zwu9OMJMVovWrj6DhbY79eCPtq80zFaz5zXR+t
PuWrxub7Mhfotyp3fu4c23jzPW+b+k7z7jjkQwGLYerudfrAWxatstxbBgPhOckiWil3beQhqXRj
iZrYQJQdVh+VYjYkxrc2ycIrZlZ7a/JqURh/hR021Smqv1nFh4fKnjWmowhddqn+QItpb0Ue1lhC
vDsjtx647+b3mjgsObOxctUyKQ5Dex3Enrf22JyXUoz7kXHG2QwnniuRkDMim0MVjQNoFRO/qRlQ
98nFA1p/CqZNdHgdaByEk4g8hydz9O+UJbF2u0ji4o64rYWyC97Dox9jDWzYa1KxWp98InJmUgQG
WYQ0J07tp7lrZujwwykzrV9IQ3bpjNizFrG/grhQ49YLnUPNxnFxfjB4gqJmzHB0wFJ9T8vaSWVA
NmQevNv4S9BWt8zN8DSUMjnT5C2JHuTFvruR654rMDjWIvZMxOJKMCjq/v6HNzlw31w0XNGAs3cQ
3q0noYe8RBf5De7cho2UN344bTNt/Xiia04PoZAvxdQuw/c2OOM2yWlCIOJN5rugcdjlEcInZDfP
mrXxTjuL4mMK9wCjwK5ki9of6iI+yPgUxyNTQ16HbGSuuYy7YBCUSUEmMGFKXV9dEb3gUvceJ6lf
gDScZG8g2E6so29c4qqYz8PsfRsF105sQCgRfYEcDOYgp7wmYwtgS1pOv43FMKprTLLdnIanftDh
KZ79dxs16E7BKsRloolJS+8xOcLCpcYcgZXh4gOEGoLF4+FB28ouNMOglOGw3xq53KuaqeegWTAO
FgbwKLxJnVgrM8Ws1Fnq7HTQyYgEEftGzB9dlPzIiSpZgmenj4OkNlMqSN2EW7z0FyWwZ1h+CPe/
Gdx1jVx4TVKdQXq7umJjUZupjXroaqNJQTkTeBf4/d4QljqyMIQu4wPScWN1ztPKeBdjAkrT6M1d
b9v6SCzovO7THDEGWi2UZzRsjof5OuuyhGRU7UFrJn4G8CEF9d86DVPtY05jj4+081Bv1SJEL8Sg
cNvTmRADSyk1gZMCDHB10bk0oX2zeCZZ5eC0itNsh0MNDpLX70psf6gM9NUIg2e7NiT8uC8zRvCz
TA3Zj/ZO+GZO6bczi/yArWgH+OsVAwBCi+9a1VzYRGscuQZ5hJcgs6i9GWDVDkFZoncMKqgAEFtA
V0H+q1dla3pbPFLoAjk3EVLvO2C9kZXuiDb9zvngrS6h4uufEab495R4mCK7czcxd25BbocFRrN8
sm9eUH22oZ+sexdViROY1lNO8KhAW2YwYQdxgpFnvrYieXdbNBaNZS7rwMPQJmJfdsXFqf3fNq7m
lV1Sebg1+2FtuhPqZnFC3XUce4S3RtKLa96TgSxTUexkOtlYHUJcVHl8dlOFWBSp87piydbKELiG
6uINShkE5ZlABEjFkKYKp2rVfZRoRrmI+qB6Ik/w4NXJLR+Hpz4Ztk7HnZ1o/4R3T9zJGGMXTAHb
JjrU8mNW2eY7hmYmIjVKIBo859C7KHL5MqxQamV7o4jeK78yWG53iOmy9KogSjObgaxjms1p9g3v
TC5oy0GKYrf4ExOWnTgAb0xdMzuuaVWDKktxdzi8Q0ofOp9SkgIaHHZb0RVW93k9cj3kKCYSKHoE
qhbSeqpN4KzSyn7cyHg2RwxRfz9zuMcNHtUGg88RBbpY8Zv7+3QM1amus6uuiZcpW/cg5hzYjYma
pDP7+AW9/3AqaysE1CkDBLRIXhCoW4+9Mg8JacbnGgU4RELnMUNNfCTC3qTNyCj9i+4ZXUb8rMZ2
z5/R9dDdAm24R96sHN8D0uq5nZvz339I0tODPAB1FpHesE56VV6bqtlD5zauEph9bA7NJu7Lbse2
YEOAY3iD7NVsogwiuWr9Z1+H4blr/Y1oKh6t0gxJbsr3TqxfOywIt3/8I3JeW4WPEBOXsLBqBjbx
X2kOcgr80P1sEZM8WkW/K3pzL0NcEaixkmPU13+wb+M48vEQhm6zj4L6MUtJaBZACddJMD4jS2Cc
NG0t1/S3dZjeUb7Y28CQ78rm4UcvDXVONpq4svYy4aicw5HGm+i7ubE+vKG9c4HdowJDCjCbXOOs
WFZLvSPPDESsVaZIyEGhQgiIvsINhsODnDWvb632fmSXvLhjM7BQ71KAlg3loH3riPTc61g8NtU5
U50kEcD5navShUwJhoA1l2CmJxdqjTDGchM106GKZxJaHYoYvK5CfkJscjCpMm/xxcGdkHdPzZLg
14IDnWDd0LDOO0SxApycSjGG8Q6Vg7kzDdPeg3Vo17GHn6Vk2T4zJyzY7K+dAjx/Krm7eumbVNFp
sx56Ft9VC7vJqUbOCXEIO5Wtyz4/lQXtK2ajJW5xInMbqE9SavABFhJWMX3x/6h1OjTF1q+TrYVE
gBBHHpG07L6MiTKhqwZyCctnK0VuOC7+eH/J+x4a29xCeWtY/rnuNsQSPY2fzPl58KhNlIY2Elr6
0e3r72WRykzVQSBQeUc91d8Npa+2SHvVI9R1w4BQL4EFp/XaRcp/gL4E99NIynNazrscuwIAA+t3
pT4rXvbqe1ggyypAy+Kzw8pnmi9mHreClCEGnGIXYe3hcEZsFrLda+T2bI6t3KRMkgiMIJ+Bx9jh
y6PBNyFpZ/Zgm+JTQ7Mpitzj8I8e56JiyiVSuL0u0hHV3Yd2NK+AqPFaXXpL5unOzQiYVsPk7q3M
R2zdrjy3tF+DERJz2H9Va9vwPjK7pizrol/DaOKPVaa1TiZOQ5wLWdm7iOHHaYWljuO6xA6Mqnid
qr57kAzg2lY6J1Vi06yzILhD53FQIynhoWIiyXKTBEDG79gF6BWKTB1au8L3Rag1uOpw5XkI4LwM
MprIkEmmqGNBi8jIxKvOXTTTUKiwtNm3ZWhn6/qC94yaHnPWKF+mJClP/swbzRx+U+Nvjgm34JM0
HoOWVFS78tfeGBhMlNtFfErU3ex0lwT1YpZJSGd1fczSfkQQFV1SViRrH/D9nGJWz15LSe83NmCl
vXTYl1iy3ICBTHyw0zh9QPX/2Ps4Qek7TxD++7On9u04frEtBN6dTXe9bOgd8VwdbMc8iMH55TEb
KxKXAyzOHxF5UUdhoOUAgiJRDCmDFX5e1ZgzTUn8DJMBp+ZXMnIqAOC592PWhwFUn7yYrbWTzjAT
+CBn/PMesTNOnrwgHpWsrf1rDf1uTSGZle5FVi0KqGafWUm1x2r8psqQVNmGktKGrFQUF3uXplLs
EAAICGv53ZBDcMSCfJQyfS8K0z96o8GDDRgFa+rZ69ATmhw6GaE2bfFUp41zaub8AWpT8SDL8Wpo
ErNb99usO0I2q1tD0oIBJblJwh3pC5SwhKFG+Xynksm4k9Vvq1027C4+s8UuqwWyw8IA2JWbC0lT
AaHyAYW6s+QEQaq5ahhBr6c4zNdUjH6L2LjkrRpYre/SqPvuiDoJDItTIAx3Ic0PNzoqosTrb8NM
vLpvozDNDRbazOs24ch3S2aMhxBdL2NXBPRezSagB7LDZ4XWxyghs086PUsTiErHg9EG18q2v9M2
SDD3DA2jGOBerqeImoSo6vvU3NLzsPXg8WMejwk9sygGAbqaK4lQ3CNjgfhefDpRiSBWE14csfR3
nDuvpgUEIEm5i/8CyF3CviHCFN3L+YDw3rmEFIJZkd6pCjWklOVXOqT1jovuLZTkl0WDJl0Vlta6
75HYxtDYa1BRKzPn4wnFl4uOVQ8e2/FrWQeHfBbVRaS8rUbSPWobX1PIzaSdN5HSyKI34hSonB/t
zXsjzdM9332GTTFXQ5CxeQKjdDRnGlTW9yvXzPBTOzjpa6bpvtNVRBROTz5JNV1Uc9w16eM040pl
wbcYhmZ7Kxx58BkHVKEceV9y1Pw+WiiQsG8VZGKKSD6+xTrsmiYBkAdt4DbIB8S9yEAYkZhmuRMV
tCLd3U9KX5UaSX935g/80T92E77C9t4ohKtb06c5sCAaz3FJUKfbv4WD+dolasvOB+pNqu8bWrOq
bd+mnEXiNGvCVGa2NfH4zAjp4HX+0WTJsSY2UmNhjXgYewutl/XkufKFaHkDCvjvIDGbzTQlwz53
xY2UFE60pht2tng1ia89jcTwEJi1qTK+1C6WgjahTY5RNDPgNE6xoX+ZPji1FM/nGorploqHGtPp
u13rT+ZdsI53dE7Q8f002U6OvM5l+z4rohg7IY7RTPpaVYmPKLXVpeNfWD4fw0TPDTm3XtVWe4PJ
hL1nMPOtY2VfuoV2YPp2uMH17U3WXe7608kGOo10pVoHfuPyXWK+6aVTupa18WsCJJXwF53SaDuJ
tuD2SO6hn0EKyH1vT3bZl+cP/XkE8tM6CCgqN+4oL5IXIzeTbVRt8Tf+aGWG907lHLCJUcKP8dXI
e9Yt0mJOu1AxfKJWiQRZOwzCS4xf3IWkQAbjfdyyF4nIFsWYgzcylTxg9sAbnTK3W3Uq33CnMh9a
EhWMFLutifuqxnEyySA4t8x5uF4KhrHbRGWv/ThfSSCFi5fH70atwnu0rdjGXNaLcZbddQs/kpE1
lY+wtl4yPmeTesy0Na9TXz5WafKY9tT6ljDwj6NeHpG1pjlEeoq9r4iUT4O5CD+EfJEZ6nybN32x
qP9Unn+bIlq4GGPLqqWzH2IakCTyWqx9AXpSL90POcQrJLYPChVwFNJujIT3HWdyUrtGXgBXGmvC
UCiqCpXvJmg8IezHbeqh5HQCSD8T1UUW88AkC4Zca/vLquuXwVxmCxXp3bM38oUqvdNcqg22ntM8
ZfaBxcItAQCfxxW9XTYyBI6LxSnQWwc3lBC207OIm4OQ+G7g5KYbVV+Ah+it7TOOG+xtOk/BXmt1
NtsWetTIHFMTTBOlxRMDrdyft4Sfbso8ERtpYKqvQCn6bQT3k2xGzx9v4VC9hHmVIFS3R+AxE1Sm
YNcWeUKBfSjH6ZFVXgcPv3voJYu4Nn1xA+9LSGoNbzTRInsZg1DEq6ogkp58Usgld1FpG4ea+AC2
OSgb+g4DJKnnj3yPv8hz++m6ayj5DbJkRleNeUsCtNpMNHSrqpZnhVj1DtOB3OMhAMPi6t9+gXui
RdTQtTYfbCAfZwrXoL1ZXZ9s52p4E/OoNrqH6W7nCJzudEk+V0sMY1+7EdNr/wHCoWIUqH9Ly3ou
DOCcBbOXfPLeAami10LFNbtTuZ8UnNWwoGYoczb8AP1fi7lPjlVI3uSoJTCF2NpFrNqx0NcnRvNM
SrjbQQK2xT7OENCixeZudO2jP2KMAuQFKjozrwCL78P3XU7CJhStLtqOKZtTP+e5p6Oa1nWIL6pt
mteg7P6IjB8I3hv87Hb8pY3pqWQABRO2i95wWzK6IS8PT9IjjIeUzF3nhGR6XtErKtwAUO61jQk0
VdX7wxwLKq7eZJc2ja9CDjYh2XrvjrAkIgXYRBsvfYNNxgF1AOnA11i+1SNBmfd4oz/r5db+W03y
fydm5/9J5SpyqP9EVyWbKv38t8/q978d/uj5D0rBtPr8F5kV//1/i+UJ//IsxExB4PjoiYKQFL5/
CK1M9y/UUjYqJ0cA+XQWAc9/j+Vx/7J8lxWdcHET4Zb/l6w914OyRvayHwphh+Z/RWhloXz9V8UT
kWOuGaDbQi4k8Ma7S2zPPwlZfWsqRkS24KqBIT1A9IrSTj0ghn4BZIOXtarfY2Y+u9rroqMqyOwa
huGx59S8g5m91K/cTU3DKIK8cjjEVnmIc0VPUtLWd+K7TSS2rMnWl3AijQZr5KEO3exRQyZbFSH9
eFjG4v7vqSchEwkS/MdhZL2T2gSvkNBzz/YGCE0gX30v/9YhVmF0TZAW7s12cp/A6X3BYsagN+X2
MS9uaZP3T40kZydK1KI9Jac3TvpXp0W45MqxZCFe2azy1G2s5XyeM/wlGRSCC8gjBEA02njH+icv
8QtcRCkn5mIYCoLuWE+ef9KTXnYSENVg4lRk0Z/Rc0z3+O3+jHlK3U72+UWbMTwr8i54Rbe5b7sB
AXBdRUen3Gg2rZ8uLC+Zx2+zGvq3pMTkSTqpk+Y/ugfeNRflJnCoCIOZ47GMURHB2i+DEjXQFLeU
54hRuoahG3hXkCklc/1bCkgyH2PxUooj2WMti4gFTW9zWQbSueVMN7EkdvsAX/w6tZKYQK582lmF
Zk9JaCithLfNmvTF4aVXRhA+l2EDHh3T8MYzHzyJoKkUIbzWoD745tweHdpgrIf5xpL5b5lGw1b4
OUG0NqXwMAEzLfoINM+hSTCx53E6boxlhFH5RYTcfnrI/SxBpAWnJKpgxGAior5T0PKyJGD2tuB+
yqBpTlY8nC3EYyjRolXZfCO8w80DRogtY9ev6RozjE2kLHjllO/4GGlS58bZFljPaUAyhEmqzl8y
89Gs++FiKs2wYUo3Zc94px7EszGSYxLHKtz6c6U2FYiPbd/LE2iUchELH5pRWfcwm3FkuFywNrb0
oEEoohb7iuUzwqWvjHa2XWQHYm9ylLrpxCLHbY4J9C07Ix9AUogze/WRMmSMfPoQY06d1PN94tTF
uml/qlFR9hvoJKQkHMjuRnPbBKq6ZOjBLhJT2K7q6dPNLg9uZjRuebC7k+fR0EeCe9bHt+kjumfJ
BEYPhdc5YddEhYLq2E6G666NQufoJSxQw6ZhsNIxN+jYJKxxFmIuV3VzDsrmzodLpWqbjSa6PBl3
n8mE4TfImdr5PWYWGrAZCFEVMok2FC7dmpU7/yO/LzHSzwKjrVoSq8Z6eC7awdi1i/YaeupRz7jK
Wa2S3DnDtbJH9yUoa7Ehpy/YD4kIAN2iOQ7M+S2Mp0+nh5FrQENaIdj5RRoAp01znWL/ONX5H6qX
dlMmhQdIYdz0df3lRjo+j8OtasV8Y/zHPt3eKhdXpK+w+GbaIYzRyB4Ibsg+IVidZnJ9dnZZq6Mr
Asam9lE1Sr06ne/RuCywoMKVB7RztykexTYCth8M1aW05OJF8o2HoKg+tI2KwY/m3245PzphVX6Z
VfHHw01j92n9SARVg2+qenWTSp6MmES/JEI/VVRwaIRFWG9V/gpsthsFmbvzk0ogu0ydunMp/Sqv
jwBkYHXPaYNWM4LNXcBeaTV3C42PZoSzu6Iz8y8omQAiRba/mYzWXhcEjVDxwPhZjEYjNb8XAUGs
7eYBUFK+TbUJkMN+ZYk17VIXng02W5g2gzwW77Y2iJuOTCodEzHGjLln1f2MHestDecT3d5yJmRw
hwAIwf1p599DveTDb/jbaAiQqzHDfs19Hy4OnzLOUkGyZHuhOL6TZdgepqCHu4C0HG4JAwGNeKJO
H3RMiDs+evhD3QHV/s8U0Sy76UZEc3WguTyUOkewH/x2xjTdxFH7bg3EKJjeUxaaj6q7zoMpCBWt
NokHeGXCyoMfm2+HTh89YIVqcA6Wgt9aV6zatARI4Sb6WdjkNfbERCERRHjPDBEI3DAcEpMZGooT
ZmDyxN22thBbdTp8FxVqU8ZMEfiWTTQhuphqDKR2R53qJx/RFAJvt+hPGFGwrALznfBpm+ZnkCis
hAsdBEUemo1oXwkK86D0rllDe1t29iFs00ewAiNNjj1xDOa7Iw+o2hVzejKEYN+gCWyHgYApM9sY
MV/feh+PHMbmm9NBYq80OSMGtWCDMxjV7Zm0eNK16tbYDHb53WgEoeyH3ZUok3jXhXROQiX5WiE7
QbNKDdyhVhlyE/4NnQ6w6/rWK2ZPBajlchy+kmGM0CJCRcJ/fFMUFmfEpLfBATAHXGwDXns+xtn8
JwHAPIr8NyxjMjMKpmwztu6+RGBTuuObMmxSouenzDXA3gcl+kgkDCMmx8LqUIuBea2qZpO30ac/
13duEDERhjS89Yzo6sDWWnkGwiNmq2+G4x9H4ban4iNInd8eaoQ77DgpmyGQCQSeWHnzkUkiex3f
HYBB/x2TrR56UVtrE2QkPHUxMz3Qx1EjpnQ9BL4lnr2V8nz4RcjP4Dkv+JfmZHgtFVJ/iqCugy6a
90OZbovgUJhleQIaTIMxfVuufu/CmRgvv5uOdWT8EU5yi0b7ktW4apvAogixTtIoyqPJ07oxRdtc
hm2mwX6Eo4cVOAKgphjcE6j4SvO4042mYSvJGpVFxoaqag/5lFaQM+DSzGJY6I0zVA8ZXbLMFtQK
/EyyrtBZ16+8E4hfiNPLB+e76gY20XbxWg2BOhCnnqys0kWzOMl8Q1rwHwJYuFMFzXdXTYdRDJ+m
CA59CLtVt0Ro1OQFsqt80uTS+94Ar8DGuEnKJFvf6p1sn5st1DWqEZlAH3iFSc1QkYzyp7paNCPd
e9m0gLxMxJldJKEw851eRW0F0xSN7GbsFWLXNn/BhZNvDIUAP2CdiqXwB9KmtWqqrCe4EM8MSx72
SSBnmnzfa4uGMlXwVKZpb7gLP69dhjgY9bOAQ6ktXbjYo7VPSVvSrv3WZl17Gjr73GtQ8YgIq5Vr
2UfKKjQSQ4+hmC2laOQvgch1SkS2q039Z9FB7jzx59/ZO4/lypW0u76KQnN0wCcw0OR4b+jJCYJk
FQEkvEuYp9cCbw/6V4Sk0FwTRnXz3rrkOTiZn9l77R7pJwsZpNJ1YpmHjI6znD23/cSenRuw3gSE
gaTzP+0D2/ZHss/R79lT9h5QkBGIsKwCvQLwQiKEORhgT0jsyXJUTYJhyirIoREOJYso5kBfjp18
iSgyL1VWfViTt7P84Yyz90+iEDPkCeRg3LsoBoenmo+dU2pfleM8NLWShLq6T140pJvOMMCROjGj
A739E6jiD8pQ5nEGB2DdVM92ldWHcTIo9SzYFQunfUtsJ94WBL553vDqWPIxODV6rnbIu6/aZP4k
nu5tNQHLEKkmo9m75+pAblIdXUxwceug3qJILwbBYicIz5HmrfzaA5Ko0r0+AGCyTeec98o+d4MN
zVfekCpB+WDQ5kZnFKFsOMbsyw+Ft1bTQJCw/OnaVdiAMyTIpZhchqAUSCkzrWXBNpmOwrnVTK0s
Cu6o90ZETCEwVg+UsDbd88RFHqBt3GRaD5yijMhHpqWIdCtpfMA6tmM2O6Kt8MWG9xCXMGMZaA3t
3WkY6lj+d6qadVpNX32bXCtd28OHucQ5Wt2e0IGVA1M1aBh7WnMgwOR/TRELPOUcwpowFmIE8FQk
0UvSTHetIrIb3yqLDC3ewELRGf2DHIfdQSLKNaSsLLhbGJx1imGemxE1o4/9ZpTTM7LiM5gffv+A
1U2+tYqyWLAUwVNb8IESJNh5wWfIjxdhb5bU9vakjIWI+WYcW1sVP+V+Kza9H+zJ2pwftIB5+PSh
AtqmKv/E9/AFGepJ2AwfGOssqIVijvaINzPTPzgl72NReQwUmXporJXawHX2eut9dKKJD3rwkUtr
ILgdVoZSbCLhVXw5IxMhDm7q92DlIKmgSvQJ/bKZQ/VkexANBiuGq1TZUQdSVP6003ACbttvx2Tb
oyXG+DALK2T8oHPPr2WAFVoAl6Rb3mtgQlcOE9zeY+Ves1jiFy+WgzF+psYcOZhNj7ZKjkYCkiYr
mxX0FtBptYxWBlO7Eok+AW0kGcqRCzS0CGQqXDb53XOfoXHxSBrJkBhgrxPuOngCnnAp48Y42i5O
RCmv4cAtKoX3MKhmm1nM8OLykgvOKFLZij57tLg3vTELGNvwGHBOXHryoxd1kYNCItOPE9S5BBBN
EVIC9u4sjjZLyZTx7PSSJM0tGtsva2AzNCnxVExRdQxN/xlYaQKSG1Z8FbAUKjV+8ZaWWPezbRPE
Lk4esspRhxayInJmZHLce6yXOQ4vo2Bj7PWvU+JOjwWr7gkg23mEZk7i+KoeRgzyqLP7BqhJpeEC
aixni+mdaLyG2athezFcAczffU2Mo8DEsVI+8iVQCX8Batkv6LPzQzZJbp5zPWnDPALtmajNKSe/
xWtNUBFrNSLM6nsMxz0GIbqbwn5LGJmz1QWf89Yzjm0epCt8IfXCHJ0fFjtR117InEJJZJXpfM2s
yjFtN+AZcHt2K0lepZcbJMkW7Tkb4APnToefMc52pQ6xY6TbIvkE99Cz3QJ4mBIPuD0COyha2okl
Qbgw2QQv5ziXVmLHmCp24x316KzTSUiRs8L3YDZ6GrHYDRN0aHx1f1g0gUDQ/ZXUuFpzzKUstmJ0
5UwndWP4Y8TRa+/RnUDNTla5cC26alZ2Kpq+rJoLqKM+Xva2/WGOfraJGNvQQ+c3zPBzLgIRNJ5f
vmnI4LuKdivt9rI0wad52FMHSv9NjZk9h1/GYpYFVG1u5iPfT+pdqiertmVFaBv5T4BNdH7zNo4i
allma7icFb0dhs1MG38K5GWVC8g9LfptmAQFvq6wXnqm/BDSmu+58hNg/0KACdj5Y7kH4K04eOEj
swrbGxXL7LLqbLKFDCQiZnSOsnbNYnuUPJhRIT5yW9TLwm6Kp95lp6hMmpIiAxM5pEW8FkjauaIa
wncgeU54lfWeVoifmmjTBOtQUsx/sqGyefl4JK/+wBXbLeLh6E+z4nwOJ0mF/6g4uMwE4iFqeFZB
9Vlw9ywq4sD02robGd1zNaBZ6QQYJxTbaKhAFqWhzr7zKU/Y+FUDMvgpqN7cgUlFOysx2M+yZLeD
yzCVfzoX8JHq4SPl6OzcuDnxKqCT0k6I57ifhph7Vjy5fYdukOzPtdK/g4bequDfyXEGQPpMvitc
IluaYirkmpWYzA6e0l7ZMmNHS8azMDhkGz89lM7woqCY+alECW8SODBo1mtX31VCaCYnXbRq8oEn
3OMJGxHzcXy/8TPLuVdBnUgw56Jtg5MXiGI/je6qTJQEN+JtCm0Es8PKZzMNXwMBuohXqU/zCskH
XByYE0s3hgMcDwlaHIFUHuIgdyR6pKo1w6tS3y5OZ0JieN7CSW3IJzZxHc2FXfQhgqFlmtETjVO6
G1Mn+6gdfmz05RAjqOgsPdoi7HwKkTLuMPwlhC1PWruNeoyBrYXqWTjOoWX9uG4MgIRZdS9rXT8G
jmCs5YFzCPN4GfR4brogsQ9AMw7489HOMnpTvMhca7yNBlIdn43wpiyncB+6HgS5gm0MFXu5OmF8
BPgfFgjK50wtA2UBADmSNafIWXtkXqLurLkcxLQphvzHm751ZQ7rJG2Sh9BXa9v5rrSq37aSJsDF
cbhoUTWtBJzVRAVPnlVDlA3idyuKHjIfVatL+tleZqx0B5bj8YT+oa3KYGmJTVAH1Ma8DuDKyZhq
cDYGpEClPqOW2abFoHTBTwRGheIxNIl5GDDz12b6icQdfkdZ73WNNhQ3K3rTKGbJnvqfo8GzZKYv
xujA/ZmQS/T8lNLwX2nBKL4zAkznbUVncQEyqjIjvV5h/S9XiZaeEvwJIqjMha60F8MEDKYZIA4b
JL3WeOr96E9luOqSd3+7nkC60pWPVhtkrPFNXAqs3eIeE2Fa8Ha0HJdIxB+le00TCCgQp8Yl1Yjj
gPzpo2wVRf1n6Nd4HekhrNh7xtRBwM6E4yey0ze95zfOs/KzAfJrOOrRUw2Lff+ACkSBsWODjjWf
pTjQlFzVwbpLH2B+2+upBDZChtUlQ1+70cSvyuLmVXW7UW7+HofiT4yaOp4IdRha1D4xKtQcK8VC
qMylo2iuTH7pnvpGX+RUWeMs5Qta12JaQ2hI18Et5Q0asxxCuN7/uNwhPk2UG2ZEJ7jbUTBUtBUK
BOHNI0P+Y2HUljuR5RuNJ2TlWSwXWzLOrJyLlwsYSmQdPqVj+Obx9OCnHT/aynrlueUFyWbY4MRe
0h4Yvo3GIQ+Qa3Z+89ZR1AmmS0twa3hV888BSv2KkMAFbLJ3PYx6zrZhxjjqH1bwkqArqqfwFWkI
xfADHSgBWh19JlwCkYOmt6ir8eulVxwijMx1LtzRZ4fVIsmIKYC8sSHW1XUM8NeQI+itPhuQrDbD
7dHs6PamSqH2dN6KMH9FRs8NQUHpyQj8W2i9mxrFB+U0i2Y1vteVdgHxdC3MaoXLk1Qa70KLw9Zr
fk79Fm0rSUgLpVOGlYDvCv+HpDwsKq3RrUXW7Xs7RiSAWE9qsMnHyApXJJaeujIkz9V0vsFVoZkn
BMsZYfWhaE2Wpu58x8mTPgMLDJ+CYUADVZq0KEGumciGWEmH/eH3i3QLzEx8/EGwMYeO47/pPIGp
zAT0UxMgKXzVSv5iOdOoBqY/oWDsaffQsjqETAuT83EgJEMhKstQTK6w6gW4bQsGUkShDz7CkbaA
ZQjtN6v6ox8LODec9assN9/EaD22bY7cHwGDCyJnUXS+j5/jdXS0dNu7mDZ6CxiPL45OYX0nrTkg
rSk9DsfyWHGfLyDdP8WifwxGBj6ZjWFRhQfdVvRwOuimirUqOKofXVY3ppH8DoraFhkk9xa1RO4N
30MtGEGTcBxKfAgIdL8quGLwgZ1kFThXP3FgrMEexqvl3yIlH2NUTyu6fZLck5uVhHcMyVv2SiXY
+RAgp8/DuCSpk0jZrOhWfruqwGjy4rPRnGG8YAZxznobpAToX6DvL2FLYAVTwcHLNfR0VYzvz9P0
FaP5KsbdDLjKWyBzRLnkKh3XWyl2revfTZJ6ECNMfH4M7cX3+ZRPnGaT4M0qQXstDR0TXAgtYyJr
RUyU8NlEPJJoXiY5PIRa+SeWfr0EVUyoDXurEmEtLpL40c2jR6QnxBImj0QQmove0QhJLbdC2X+7
Aph4wic7KYDyZRnYQHO8aMioFnat/uCaX7f43cD11Z+R9aoNejU3np+umx3R6r4aDXpdhj2fiHPN
hWaiOvCoXPtdMiD6Zhz4t0RhaZYalCd6HaSlSPMAXmWhHxMkC1gywQaKpXCDXxzfdp+/SxiBQAn1
n3l0YDMwXch76MwKOtYISw1+CryXLQamTz2TmATa5CGohlXlJO8NtVMu2WI4Vtbx/NLLsTTD6s+R
A0zmz5AV5Y1EJVwpgfwOJozrtGyc6MPfohiYXJbtZ5Cy4MP/R2WHrzqzu43b8KKB/QvXoWVfjKp9
coIHnSpmMbY8qS2TEdDT3ULF6iebzUvIjVgiuqSDRGx6SsFF6FjRunH5XjhilzXAbRXxRzXrUlGt
LLiGGZlXpBhlwfvo+3IpKi+FnRzmq+Ka+oi0IpKBIIThA8cghlrC+/LSaWcTmrQsuTfQUpMQh5Cm
IN6SuEVYmUHjJJsJWs5CT5JiM05HIophA1rOg5sGN4pxQhb99DTVHyRtQMohL8ztMWvGMbKZFpL+
Sgz10ShBF07WH52NMlPAQMPsHhx6bw5o0pDH9QSTM8G86za3nNnAvqonZ+ui2KGwyEYI8cWjpsvP
MAqvHrkBEMS4Jw2JQLoW4Tk2loadPxdAOgnuzH4yiz9EJd81JW24np6dkDejK3nTRtVDFVd/W3/+
UPRcqLrUzqKVn617461F6NWSsa3VCZYLiwRYLX1lFX775/NDNOOK3qNCp7moq/xPirGStVNPbJ2w
noeBO0oFA9ocY0MqBCr0hrKoSe7S/6nD+G8yOoCXI/Nmgbwb8T9qnXgkzvu9yIh6pd4Ch5h3e2qL
bh5IeMSmIKcvYD6U0Kt96p424lX2c0YZ4dwka5+FDK/o5WtohSkH1AyOk9jCubk6yivzErvutUEU
nEhe2jEF7cdTyAE2v1lsQhGkle96qb2Nhm1BlFTg+me3GgpmCm30wj2Qw0mrD2SBH6MqJPCnnJ9r
D0+oHmnnHlu7PvnvMRmRuAQ9FFF1TJi2dekR26k01bmIrQRiUbGKlMbl45OPl3P5++V4rKTO7Ml5
nLDHrDXYSUPK+24M+kdfNJKS2Bqw0fI0GNWwZ1lAqJL9TvAGSy9P4QOjgevLaFVM/G6kl45L08ge
MmdUzGApNsVTELXHtuGTVLStt040/VMfoGfoGJY3QcrrjPUejXLxGDXJbpKcWGXFZZQbARyi8LNN
+X94htPJ+qJpppmfeZ8uxp6hdZlc8YfYdb7NAGKBbDjhCcAwUTj5f9P+SaHs+f24srUmfkzkGB6a
7NFnhepCUylc595GiKYTkUQb9Jc7FvTaZtLxtigm50ygMEv5eLgaVmCw+/C+z6FmdrHRelwgwciH
HrHOdkJSTjMuILlj+do0QPKCqEj2/rsDtmUZW9FrNU3rgu5sWfcKiZWf3svO247drcg55cGpP2fB
cIej+0dPgse4rW6eWeh0Qaw3QIEt4gYxIzrUNX7RcGkLWuRECz9dC6ReERvfRhFrywnnlETnKMgb
WKDDhuKNoBV2Fn2TZ7+4GDYXjhsma18nX6NtiGCuAvXdDe5SZ++wyb3xdVD01mjiK3Zo3JJ0U9La
yj6+B60Pt7HfmLUgrcPWEYjKJ4FcKIYLYJKjwaRiNyl5RXX+0JJLiA4MoRoJfmNwa3xqbBNP1kB1
u3Liq6kYyWd2dJyUf45r/yRUcJ1K75jXXIfJQO4cCSKx+V56OaMUbDBJbh65w9Z1Zv9NfUcsSr3t
l8Z76mnMcSNcRqPx3sUT7h//xauo6iZmP3qD8M4EYUVatLkR+YNHhMbWSdydgdAWth94BYeeOTdL
GsY0nnAh4gMdFy2Wg42fKTzLjXVhdPVVs5da2Y58nFCQIyFlJNFN4sNQGFbLqwH4mn6BfSgIL8q8
qKsOpmFVWzfFzSnbd6W/9PT3GKlL9PZ8GO3J/bRKtct9beQFTW9Db7qHCK8MapaBTyeVmjQx9Rnw
BA3DvBkokJECLx0eUz4HVPtiOmiAYpZdBJlD8JHpsUzuavRjDCzbpVtRT5OO9sje+q0OSR5KkZTs
XMTB6AhOmlacmgwBm2zGkCVQtow6bv35zMU+x+Ebu08l2oUiIte4xe6+Cv3+ra4Ji4gTesem+iJX
tSaEkfwF4cMbJUZq3Wbs4iFL02FYUKMnIrsL81n3wL37hU5D7qlo1Rqbqhn7ZezsUosTr4oAmds1
eQdq0q9oWPeamteb0fAgw/JQTgzNqtFe5qH+kXcR1VgOazivZtsrNaddaJ/N1HGyAgxBMsH3iT4h
F3PYN779KiUTfEvD7zJg/iR+8Z1n5TlOGxI7yErd6PQPto9S167INhttpHx9R62OCx4TsYsdfiAi
EFNjkpE9LiwMBwBvyGXn45h7fAK0CuhNktLip5gZ1U/cz+UuacRMkrA3B8iYcgkqGHMlo8By2o2C
w9AC4O72ZGlKYQvQbnOMaI2CZ3hB/musIj3mxG6z/y+6+7/AzEyohf971d2j+ky/Pus//0VnN/8r
/wjtLP1fDqo4y6fhcBA9uPCu/i200/9l2zZwMk+n9/QcBwncv4V23vwtHciYb1kO/DK+0xS/tEhh
/4v/abmuaei/3/h/gEXOXDRWFCNzohkWyV9u8x/lJ7M8nk4kfzOd8T80dujkjCIoKrXpCRqYMkdH
WcwXwxkmBv0hWx3IE90hNnYGH25p01b7ziXDQHBNssTYuz7QmbGw7S1pRHDEQgqtLNmVTmGcyQV4
i6Ky2GXE8p7VOHImph2LmG7U71NjMfxCbBTjbTkYpCDjK42sjQcIBeRL/5RwU6wkFMib02sYjafe
QXKF5og5Zq3tUbYLMysuRj5CcqitDcQ4/x50VH2zMdjIQrFRiZszKGU2V9xy4bW7wm7PRKiW2zhT
xiEKcTnXEEtWFtZFtsIC/YvPRzyLBn8f2CjAEljGXALmPmJXfSwyPmC16dBrMBg8uKL59xckffCg
uwjLgS+PgO/lsTOZiZOFA1WHzo5g+jak4mzro6S9OQrFXEmXFsoL0wsf/uPhu/3z7v03eM+3IsY+
+D/+OzDw/+VdtW2XR8c2bcuxDMP9/f5/vKtenTmTckghw4wWUCsaxd4T+hr6hfGMYrG1D0Xgem+o
yaFb+nnFfA7zPFzdY4CiqaKffm7KqT+jBGgWD5Kd2r1wBp1cWQ0oJxydNcaJY1DZ4WPss1x08yE6
KHhv0AdQPxD68QC9SdtPObcHjmBmRiEUCd0bbjpgdctSX0ELrFiHKVUwEfXKqKdHtZjqUEMz8/fI
fqq7XuCZs16SYRQQSRsXlacg8SPHWa58GFwC9FkmSMFJNCII+ryz7kFzxeXOBrvH/pl1wQ1girn2
sxGUb5OzyrDi/OYY3TP2cPvqD9iOSxFdp3kJAZo4BLpg2h9VkyJYlv0JNIoB09gyH7tkbRhBuc09
anLdRt5tNo6P7MTST8Zo82u6odNsQHh2x4qcmI3bP7eRgLuMjW5XgmMdBDuH1G7F3SCABMG7kz9W
YfxVprbc6hnBYu4IwpPn3jpgDY9WrtUHRxM0htbGF3Lnyk3cQ/fxM/Iyxn7Q4e8D+Gx8xyFIih7/
94Um0AwbVyWYwNu0163h8Y5aQeCeFfiBW10cDHRzJ2boPf+B8g1/d79AyQDemeRjFs5y1etjtJRO
H13OwFdkvKqysdhU+FkXPW3Sdppf94FR8zIES4S4r3rXSgNMTxNmiBAJX4vImGd+YeJfGxrRHSly
x3RsLqIjPtENWRQN4ikVgXWpNBMLromWaM5Ka+1YbFJHfdadUpfBRofbEA7Lqk+d4xRkC3Vjpjz9
WJrqZ8rI0eh06mYkP2oTGCmJXn4cbJL53WHZ+3dKUutiCAq1kqFhUJXvk48pvG/z4g5bfM3hJ9dl
ahZg9VW1SrUJjoY3jteICYQZFApcbjCj1Lu1lfnTCYCs10oGltDPH8KqG3Zmj1w/7uLxTRSEksQy
uFeJL1a/f6k5y6eU6btbrJYdq/jRXPKT3sNSlKe+j4MbBuu3yrde3IS/y/BD61mYEFNIPxzdyjva
ehqcCc8g0UyBGhgK/fr7xe1gRBfGhOsRutK6gvH3QRwJTW9ymU2WT+Cnsg1JFd0uybG9hTWRiYow
nYuaJqA8AfMQL0LIwFPw3rQErpb+EdpL+4A1Wm5dL44vkauTm2ERjdH3f90AMnYvYM7AushPTs7c
O1RVTPjJBFzHc51Xy4oepdz21hTda00zOODJYmeyhCsjlpL5lhalR690c0qU7tkpo3VRZid4WQPZ
pXxJCpksjUB3Vj4GiZOrRHjkA7wotb2yne6uW1rzUCPzAd1iMvIKQo6EtDgL3HbnIXAahFNCrqnj
i4s+P6EaClSkVKvettxrXQG2IpMcJy6MWViCj/xKxg4bsraK7RiOIAHpGwbezRWW1rD2BcUvthlH
q51z4kXOWcx/qnaKhHCEnNSmaujdR5NR4rwkK86A99ta+wFHxUVV0Gux2eZl57UmbAdrM2Guk7zh
DDRJ/WI7jKASSB1fglofN3aTfkaV4RxBpkOW6Fh1JQ2M3a5qqs3vCzLAVOwyi+x4iwCh//ONQR7N
zNz8z0LAdlwHxb9OLeI4PpLl/1oIWBigw3EqA3gtbJc0S5xVFJTUrGiWHFGTADlozxK4091qfHmX
bvDKVYlodYQIlJqOfvarcjxH+8acFd2MANZ5wCUXW8lPlUtvx8YuuDiO7FdqIg4F/v5wDlqb6BNC
xWSBb3zMPe1cz0ZTtzQJqeiI/GIBC2agSZpD5zhvPaSVjddJdTA1j219zILFQQm5DezyJDAsnIMy
5alUkbssLVBPY1e/ec2cLFQ4932EfX1HyDMeHSuOSDnXk60mJ2Lo7PqgJYHHMM7wDkMqoFdp5lVC
wzhpOsP6OpOgk2AAbWWV1yvrm1y+/DwyJDjy8C9dgyBVGzLKygJkzIIkgyLWivDJxeb8ALMIgco3
SbsB550V37h2nmvLMfa9tN791o/fBr2g0fSls2TdgDasslP0fnmyMVFOP5njtUkg5ARI4BfNGNlk
6rqS6IEAGnb/I2CknI2GpB7Ds/W98MmY6ehGDyiCEyhrjjw7Wf+itZU8VgEYKUAJ8xw77XZN4D6b
XtNe7IoQWsLCcWm64Rc/Q7CeEhkftbC7JCjjj0yeh1NhwwSsZ5RXgf8b7t7NrHPrOe7Yx2gFIj81
MgZJ56JNuRZZkybtGE5EOGV+92LKct8JsHdBHBsLEzoAV6rNyCQoUsjZ2h7pnzzEGR/vyUaN69QI
GJocuJkuiADVD+jCrKfQ641tZJPAniVucFKq/6MCFV1STV2zHK5Hb5f2zc4yD/Wr1PD8jyBLQus8
+W2GNKvIn10tuVeexm3CBC+wrP2Q0A2bA1ovP/QeDIFVMhmRXnm6IDky1/bhUMDqksmTNSOIWPHg
uh9h0PjVJjF7NJSYik/8a+YeLAPlAZoQ0U/GUcu8Lc8b4Q7ILg5jiOzGaHN+W8eIr6FBGJRt8Pkh
akdnQcja3ALse3bmLxOOd6JG8IHpOiLPyHpquy18PA0aoRgOWGGihXJ65F6U7thpGURy1mBvSB/r
IhgeGwx+BEJpw4oVu7F2GmSRWLWxyWaacxkxCiwTxx1upodshcC2AbBQgCFlNF4j1rF7MUkOAxR/
CxvLO0LX1HnUp/IhQhGI+8C/+JY3PdWEvzFkqcOtG7BwiCM/vGaxD6NG4N4GbwhJsPaeGGRnXT1c
hCGPmcAG60q0thMZU6NJUiPj7EWaI2iwqbxuALE2MZ54Ucvb4Az1n5Q1Z33qRSvOrtRQANEMoH3t
270LiG0T4Mdea/h1F3meZEdRpNa2cHLvMhqTt9ZsnVKKBaSVe/IyZ1peozj3dwEqH7QsZGo7RsVy
wyLPOITGiZuwq96zzNG2pcJykMza5zovkCNYBAFR7yWnjBNEJ4TEAq3ENB9aQB528QleR3yaKmYH
pT2466k3o5PuGOj2soDoTtcgzGbSp+w4+G3AOnL0eOroYUzCyTVDK8nqc5+HoEOvaYbhPVXV3mcl
C12nQOrJpBxJ8ODfBPIBRiTI12vxlbjeq1YIAEqJYS9UXfJzFtN0LlKW/0PW3E0ZnysYbATrdtqT
yqhwXZ+TiajiZdVVGAmmCLVkVr+0PjRmp/daQMf1sKlyj7RguHuLoNKb5yCeLlj7fsySUEsAL/oS
V+cMpc+TJeaNfNY2/HQZKt6wB/FD7OW9CLroXiIkd4yyOYbTvq4RMbiVxCzkpLG/heuONZqKGwcW
CpBqGr8lM0WAsh+ujaEJ/FZBRSaRss4xx3WPyNpzyeBwp+niIePiheBz1ecvJhPMkwmC4WyOHgyz
tnfhBsScW2nzFcWk1A9WbZw6Tp6TYu8Hl5WVT1N2wChC9zBvnDeJhHVolvdh7HCdAgQ5S1y47M/i
bl01oj3+fmnoCrhIbkGAIKqlQd8agMjWkxG1J0PLXoyw99D6mNY5CMnEY/Cvf3GGLNA2R9fW/ypE
N5c/OsoUY+ukKmPrBGIQlyUPVrshs8ih/e493GxIB/95sco0myVd+tGnvjri/z3LgBTKrOvUsVLO
dUAjdCp89Qi0xT82zaDtESmz0xkR5RCD8puFogJEIpVjFWt7zMuTG8Yt8ur8FECnRaGE7zOrK9Ic
O5uxPLlfCOiIoUYNn4LsGGwBIBa5cLtnvuGfck02m0TR/Fe1Qr0NR1u59V8LKdVODmMykhpYDzx4
pG2TisvMNYp7UEqRv1J6Vx5pP1cuYRBnzFA9aY4uQUg4gMkiG07x/IVtARrDEI1iZdubTAoTv3b/
EfdcDCWNxZkYuTd/ZRD9jT1Hi+ANsZ2n8aJRYIpnJmm5GcgcPTa6cWMfCymwj4xz4YkHrMTTGlp6
cys03d4kA2FnKdpNlyPcHOOTR6LNxiSokD0mWpE94CXv+PtlxJruulF/zYf4qPoqOcvcO5QEOTIk
nTpCpNyQzjUJzX2K3o+FEokzumyx8WFkp07wOgzO0jPxOPClz30Gu25101CHw7FDomFkULOqgnVa
OoyoU/W4zjnXt2k9+mo1xOmlxOi0xeCkHdpYvIzMnXZhjV9CpeqsKyO75gjMg1lb1kwE7/gRecnQ
HuttjhD9bHYvbts355K7bGzaYReV6VbDIrq3CINiXB+3a5Xj5MojW1vjogjUTPuzC3FGR/taNhGm
I8u2cN5UOtK1Bi1Nn7TrqiBXq7VHdKtQ1OZp+r+r8GCM0DgX01KfCjDtmpU95mVzwsWzkcgEiNSR
za5lHfUQDlyxUSWfs6K/EoquHau6x+U+dxwj1usecs9+UqN3JHXtMnUeFDX1TTZxd4m2XhG771X0
ngZA2cw+xCQXyvDZHS9Onl5EKWCyg4U9W0XxnmrEqs/XmdX52WNLWJhBoISWYbuZ5h4sSgC0y3H8
TEyvXNLdbHI5RjyyCY+B6a7BvHkv6GJurgdqTd/+lrIGOvWzmRMYH9fOwS2n7qTbhGwYlA672jDi
OxOTJFP9vrd6ydJS5Y+FZlQ7nfkaYsNwo4fhuBfIyY4eG/udTRyKXQ/pWUfwddbH9ispq3GbDKrC
CDDZRD+VOlL+3F5X+DZxfzhs5tJqhJUikQ/5Zv3qYU/Z/B5wdVnFe8XxyRbFOzmF5u6ciMsqZM/Z
UAUubKcQh1Y00ULGzBdq2sIFSaPdJZUVaP6cFC6XIfNpiNmgdUgr/zk4f//yAs1DakXcc6VJJei1
yGb8nio9Hg19JtVgU590x7oga8nm9S+5iydGQwh3WqrdJA6Tc+uXaHCt+I818zdas1XUni2TcZMD
fgi9budXX9iD6PW6sDjnVHSrf/76xoXWFxNVctN1EytEC/2mbEEXA9VkZ6jnXCgyK6ZToIvmmIKc
dOtI7TXJJ5fN/zmvRH9y5M5RlIW/X+ySKwsJz3kA2YJgA58ulV614h9oT1nZOxAh3GZrl/GDYvp+
tFvZYP5JnH+ONNOEvNQSSbgO3FmbxCGwwTwMhb1DGWvY+mMKs531dx1tM2l8siFvOFUddaFHUxeN
9GkmK82mNCZajUCM8KwSU79oimk+AETSux3/ozUkRLFIhWck1gXYpYDNYGFxtMxffv+kfCXZ9kFD
sJ3ABsbPhEQi8j3nIjTXXcM3HM9Nrhokor03bxEzIz5bHp9RTw3xVQhKiIYPayEhFSUIr4FcXPW3
VKbVWzshcQyV3zPieAL5btzgX+t3+qY5gmb0V2Psvo5WET0i2o+viXJ2sIwQLbEq2RNmV56bGvm3
5RcXlnT5VW/q/EpZemzq4VDbVn/Onaa+W9hIVi3ADwfO+82HfrBtsFx0Ua7+mnSoB8+tvuMq25le
CquziZ5yOJO30AhuoKVLbL1krWFl8c92Sb1IB3tIc/7yGvTmtk7N5wwu6QFtl3nIq8Hch87XqAI6
qMLh/LZSPqVEfc8OVuuVpSKuaW4lFB7ALKAgOWejTN3zpLHVLFM4PtFYk4ouxbYvkIwTZpHcsr46
lOlg3DuNrTFPorHCT6ZdsbV0ddKeWRgw4fqfXJ3ZctvItm2/CBFAItG9sidBio0k21UvCLtso+/b
xNffAbjOroj7kkGq9pYlCkjkWmvOMbF/bTNvhN22IDFqfhSx1VM0V7ZDHICNFxZHI3gRv46YjId8
pru+r3k8V3pMPuOMa0joKjyGcvgtR9O5mqMNB8SAOIJ0Rr6JZbGd0j2kPJk2gePtYy0sLxx4KMgE
c/yqRKWdJDatPZYsSIbT5ES/61JDaF7TLsrHIAGkSUxsyR0TqVaS/87Zbc76t5gh4GkWha5dMkLA
02AO/Ex87RWUnE7FNDjH8ktG8oS/LhqjbjSWaIB59B3nURJOtCxBkD4gazT8IXtQtKbeX9OsaM/1
XMpbMgbmjXvipIv5TRs7/RAbbXGLZrm0MMV8GOENccQr62NiIJavSwjUTkQRicVTUzu7DNSOyQgM
AEvXtlPcfSPWIz8Gnsivy4Ef+7IeocGNk8eC3j2kTDE2zqARnx4tnjBlqhqV4Jjc9dH9PQaGfulb
0ewzcwaa5Cj31TbOuanmCtZ6Ml0ImPL7ynl1kwqfNM0GOj8ZFkQ4G3+55vflrw2c3P3i6T3Isaze
obNrdi6UAETEgJCLKqCcMEzS6axfYrDFpyoa8yZmNKEt1lWjibdVSPVug5N+y8gpRFVSuwe4fMaW
BzdH0EQRfJ5koKGXv1Rki2/L4e9kgAI4RBUzH1GJ7BYMtLmFR+siyCxwAHinzpOmPpQuSmptPXq3
GvMK8GU+97hpJSLT5ZQXkTmj/nKmPv0br1poxe5Bz3p5pAJK/bL6GhCVc6vlDdWCdpMMeo9Rj7OS
mTZ55iwolo2DkOJDQ7DuawrWdZEQJUGJXFwoiG5M7Yc3nQ7yzTBfU0OFRDFVX2O3rK8Fqcm+niIZ
JzHVxyLSQAsbhr29cIMB2W2ihseKWcn4LSjeUg1dX4BdeZdrds7AgLdd2zlvMTkp0GmvwGDHa9YZ
DIjpukJDLI5V16eMeHFaTQifklvUkWyrYVzmXAdIU+NEizstrT+62B1fAvG9xfblZFI7x7HyrslC
ZqGLZm5CvcOGtSwaB4Ham6MLZrCDKvkI12ppAlXg61ODBhYhy4GGbrQXZQIhtPGeXuKSmYvrxAdh
eW41I7ojidqOXNqXYrIzHqUsYZjm13oCcNCMUXlYfykEJ/YhqPtfqed9N1IzPcJ6UVeicXJ+BYAt
TV+aT1jyTOBnIhNQQl2UFzUPrO84Gtpi/rTCEaBd9t7R4H1A5m8PgZjHXQjj+jQIaIxdSKSaUzoA
qHS8SGH4sJpwJgADyQnn7pb5F9sSbZcefhx/SauY+ttsXOugsPwo0tAAwDslj5fpQwNZn/pDHGi6
uYcB0cAXrR+Rg4WXOrWnn2YWf0/tHKpyZZBAC7ECyKD5xexq7hf9zJllesGdpclncC3zxLrrcZ28
HI7+OPpjjykD57vEKJIzBvPvc+4iKxgKOEap5NJWGP9tSjSHcNlbC1euGOkybDSz9k764mOaqrtr
tN7RVZm3E5b8RWQYRDYvOliLX9ohRP4bs8v3FPNfasMhdi0v3Sc1YHMT9PY5Ia6hKYfAn8t4RsfK
hdZaifGolyUD5AWTE+20E5+5iMv3WRrBnjsYlRR+taOy6kdNsemvS9FTWtmxwIIo5+YaVxKfOJ1F
gKcEKcw2Y6oWuZO/Dlb+LCNuKODl68NufewVNjaKQb90RdX7RdWk16kYmAH2Oqx97YfWliYs5IFQ
1HzCJbb0OOCfjGzvk4P2yc7vE0KW+1gn4VWCZgiN4pOHufP9bDNKu7o0W44h0AB0bNo3+Cqc+U1v
Prg29XVVWl8MVDrM9dKnwovpe172e9Ct4Sr7UwUXcWdyiaOh9DKfri52Z3fQsXs2zvuCPLlireqv
lkTeRNgUDRRkEG8xKnLPJszC7lMgZgWjng20+m95OEaXOS6jlwxgF6jZbg5Wh+rOgpiGLS/TdgPd
FMzuFdZ8zTy5svZu65INEuqiE/lEBTWYWsPuhR8AGqAXQeiq2Ce00Brf8p5PKMpTDmdw1fxa87gm
XPeZBEu8VjccuWvcp5dD8oo6YnILR4a3djm+OUH2OykxqIYWsvz1A8Wbnt9pdvY+A5tLnXDYbEqb
072TIUiaGOZvW/pFOxFJJJQul8+mhdS9DwtKa+CBld+yR/pwtfcL8p2AjqFDThiyM4kE6zDWlgVc
2H0FU6UfPJTjvrMsQdmFyHqnPe45V2+kT7YGW+OyP66vvGWTTON+2kEexQS1NF+GhUnu9hATZwtY
86D1zVXZE+M0VTP+Wt4iRvweugXc8aXq1UnIREQ20KYJkIjtMAB519CgLJFYov+8iuIlX95O/TjZ
Qfgol3N6Jr3wxkf3d2daASIvNzuTUKKWYMfjnJJZyHwX9SxoOQDotJGuIilG7Kutd4ti85fe0gql
/0M0hFHe0eKkf5vl5AdEysILsPV7P8Eu6KCxXiqcBLdC6/xGma9Ic66R1kx+Rw+YgxhlQ7PAduIU
e7RhVe9GE2TnrPA+ksyyqag4efAAt/cowcOXzWSwrSxafKlfpVn33sgYXr3s7WPIvPhdB0LgRhhP
5pJQCgG6RdHnl+BDRIorNOHW2q8j3cJG5l9m6ApFWNKXLz3nnEUYyZbZ1Fx4IGVcWq70ZOObJc6L
XNrnF9L99VVkm7wyyt+tQHpvkIDhz8sSLyMnXNh3HNL5McYijr/LNi8BQNrL9CrdjiAAVJIQ2UJ6
PUJTTH1NQVS6nBydYqYhZD2ivT97tFQMB9ugNDhaTJGjnXrJmdDDdbGh1PSenJHVqSYmZkMXwLmV
g/ULJat1XN859FzbKHEAJnTdGRVscfLQ3D3sYr56Tp2cU1fmDOJYPKeKTjKOvvG0bm/FsnQtVgOv
opepMLHplrI+ICKIQ7IYe3g6JzcQt/qVdve7FVnsGgOfFB7+vwQQjJRipkw9ZjR59iW07PQtAwRh
4i66BpJ365c4kH+go7Bs9AFBsA9KPbjmTqFdCwzRjt02lygOgquUFfyjUL5MWlcMr6tQ+eti9YSt
J73hHdgoSGcGJ/4gmRIIKfn1U3WVSVpf11dd1NyraI5PzP+iq5s50XV9lc1RdlS2+DFpdnPupfHB
LBqC67L50Icm7TSagkMpMu+mNaPH41he13cGvYit04EqyZbtviO4NudwxNOjDMkCaZhN+3oiJJS7
5SV4WndTL/u9Wtpn2XqSXxa78gI/N/qblMGXUZnRYTQ0oHljM/LkNj5FO4e+0eTeu5jIntKpG3a5
U8EXjyFAknSaX0mokig5rNw+C8XkwiaHoVgWa7YWUV3yI8m1ZXgVS98MpOmPJB/QZzPPkdbyAzpN
F22zrh92K3doPbhrKDmBzzHYWMek60LUmH5N1Q/V0Llb9411qSAynlOyZSKv56xXqOc0tdkXg16K
GuqLSrrm4DmpPS4qpzeucnyTpCWsH4Hn2tXeZLoNg9FwbawYmHlIZdXo3GMp1m1QHIkYcWBVlXNN
EQlC9dNDfe8OIaEh/2shsmM6LblIPOAregvkbG9il0NCgOvAMarKX5cV09CCQtxHQ/q7bNGJ/7e0
AyLcwB5etc4UrMzT8bUupqt99Fj7N4YzGk9L2w9KDs8MYTvOvRan1+hVPzA3nQhKMnZtVpkH6J/q
w7EUPuoqe7nYiVx4hmiIx2LXO8kAV6gDalZ0zoU4QufieGBR8qn6pvMvvrlySv4szZQfe0P7W2+i
v6UWNN+7hjGoE06fRCSOeyESZv/wgLeTcG30ExhWukrJJznmzc5GU/4ceJyFMHMh+lj6X7B64GW0
YXTNNLizia0wiBQoS5GEWBdKU4TqjZPvq76yzmrtEC4LyrDyqjEiwwh+ZofUmVojmuiyZjnQGMOG
XxectY5cpMXb86EC2V5kLJ8xtAGG3sYlmytxWV+ty1hXW6lRnATkHE7sNKHRJm+NYDboDao7tBoz
71lFb1gCx5fu6mROuUxxK6cTx3Jk2uHVTvzMDBkfCXqD2N2pf5u/ixcOeLqbo3fQCRCrsvN/D5ca
hd0pG2c//lwPSmFW2I86JTEqbCq/763ptI6IZP6rcGv7COFdHEM1RgyZuvDCQ6rxoRSc6YUEb4Oz
cdRgoJByGx0aROLdU5TX5yBBU19UMCgd4siP64CptMr8BAadafRQa3eDk0W81H95LBmHRqRwVkUT
nGqtaQ9zku1Q9TU/4/5HZ2XBxcsY+Bf047Y5minfLLmDyzr9GtcoxtSg4sc6Gq6q4BwuLLCgeM/t
mf669e64mQ5zeenuolf+aRF89JbmeY+COFZPgWti1+vesyc48ZJY4aIq49Q0mbfBdly/mULOH40q
dNjNltz9mfJh8cTySb4DP+Qdew+IUH2Gwhujq54aM7l0+JZd8nIw7SwVBDfqxnHo2cZL93pVOaUp
GDa3q6r9el5bF9gmVN14R0D6uzs3EqpjEw3o1ipk97megnTHJbq1o0jflwok2CC6H0Pi5g85LGNr
8kgvxKDgDagRlfdGfYZSmD2bPPhhtx0tjpFZFKY5nv7Uk1W9NJ2YZH9PhpouV2FjFeH/LZY+RNqH
9s01vv535fDBq4teoq3bWGOSf6PrwIl08gHccLLL1PAVEz8NepsLI2Oed0Q58wIBBYAQvjUPQlvs
i5/r5FACatvQ8+HDDtvcLxYUYBqV7XmamKR3Qg3nxo4gnHctZLaarnHmaMExpsuzp9IeP3Sy0erZ
ltzrfBSTMVnv5PL8gHOgnVxGbscoJbN7ff4LQwUnQJByl+vlX804DXtLg1GcRE57NTPIilVYTnfw
Em/o+9KnIft/MIH0F3pLJGj29ZIAY0CAI02Mb+++JrICP70KsZJA2JMqyLHIIcK7JxztLQei7U/o
2drO2xP04lVbdILdRub6b8Po2l1VF+jCTSnCc+ENv8ZewCxwQx9GTfy0shppks0EnIbURacDf1lf
Id3JwPJoYLEFoSaImNYl5BzkJzEiPYAtz1av4Dwx7/pKq2M/A1H0Jcf6XaPBSAytbvTL3hl8iPU9
TlzyCGKiuW+k7tQ3Y1mcHuukWxRnwi4m3wjE6KOd/eINI+FQA3v9PlietOtiN9DGpMapbI8CODgS
cd489EHv9rGswGoL+epkoC55BNPsj2avRv57CWg2XpN0PAzdbL/ZBK28tz1sX12m9bFr9OpZaegr
cRO1pzoduOmKxe2Ux1m8G20qiMDCGx7i1NnWNJ0/mywa/Jmtj+QvWiuIGIht4Ai9XrUV7EcXACfe
lJTrgsAAoI+hC92RFsMlNAhpIrX0jJmm8rt6hCO5qEE5x7e7NmXegngLTlM1+/ZSPTSB8Eiy4R6h
A3NUXU6cSJZZKFERKi4iDdvQmU4Q0QS8UpXOkUKN/UVD+gWOI6u1+BR2Zvul+DKwOxBUqp6tgeeZ
oi7+Iw+bA3BOQKXp3pJxvI0XTxJRM+qB5Mk4hDVKOdGUJ7NSPafJiL6YAxG5GRglRY4BEDxnFq43
Aq6Gl6C9K1Nt3Fa1bl47MZAWuDhh3TRtLqKiUNrDFZsvANvlnwstmZkctwGO0kSwxUI3N/16jAWD
n+jVOwDje8vp39FCVq9+fmilsi9qEfIkIY3bNiT3wWSbvpuIorJc2yhvqmCPudq1NuZLHzTVeyHy
eTfhq9pmRd+9AsM5e4IUxA5eyM3GUnxsVMX5EqnKG7DDcGck/3i99B5Y6e3jwBHhrM8cvruZxwsI
svrc9Yl1zHoXZr0V4wNpbBihZcc+Fnev0c03SGyyEyJVCT+16N6roUVFZIps386NgbSJdq9o9HtR
WskBnVG/qCoh8K/D87xmUkHADhY8y71nJc4OQ/D0XEeQThcDPLcy848u0Os/gH8a3wJJ+0KwO7od
prNA874yq+seebJwnFHavo+k326IlMyGJvwZ8Exc4hL1x5xLMvxQ+cAeEJ9hE55A6xrPsR76F/PI
oxVjpCEo9iOa3aMtGuPUD51LNyuwH01PTAfBMPUWyN+8EKKtj5SxgaQY/vObUILXb9Zyt6GKfFrR
0N08zTG3Zp0U+74TNZdwX/yyRPeT9shmHY+0seM+WsQXOJuvVTiiTVH5v6/aFiTRxGznCKjip9nj
CRhEYNzXJbX5znkx4EbWo5+zKo2PuDLtV2XAEGkkFIS5td5tQQwJ9Yn7GZNKt9Mb49J0tTghMG+/
Ghiue1Son13JJuTM1ptmVr5Wly0yt955ZR2d6XqaMPhjQaKgEp8x+lIA9O1CpQc5UEbVp254rzHI
QFZ52qPUF28uGKn1Z2zMnm9ilFc9EAijZ67ZkD/Mi8boiQS05I4SVOwpMeo9oQHFbUibO3Fz7b3X
0YQS6bvFQawgR4xitwrVkC4VjB1Ug7hCfA6FiA6pLvs3x+pOk0INmCxS3sDo35GJkjg4oWjHO0p8
HFNkztMn05Dlvs0G9bfGjMeJZIwumud/BaX2mWlo1z0kVfaE2Efl3Vezsoqz4UXDrgavQEu9LNkg
OZlXk/B20NFJ+8qIGdHG0XkKHbjakNQH3UWtV7vFLRvF+OqYoV1cDbST2R9mbptHsfxj5bCnwILF
UbndZeoStKlhFKFTmaCPiOrnQHO6kXb0bjpath2DmumGMHPfw/4MdTCivUIn9tzb+V8Gyt6tRaA1
1Ec6VgjIc9BY2vcqlvYlyCkfcGMXH1qe/xatObJPyeiCuxKc12KIigcbZPjYel/oEXzJZBrckwa9
vZWyJO3w1SHr6KqMonwHiY/W00G6G+ug3gdiYT4mgDxPzQ12qnfKe+EZpynjgyf2rJHHaoSIkzp6
uHdEz8M1ho63IXMQOdRaE3BVImjvcdFvI2P8FhU4HRBc9w+rbpkJ1XN1Un33rpuddlz3SryL4uxq
0VmmqAF0g9C0OrIyIBP48+M00Q4WMLeNRCz9UtH8pFVSvROGdfhv9Oxxit4UWdLQw0JNvt6GpbDs
o66Q2CGiG7e5a31VSNeGjSgj97qgmI+aiH8Wscp3RWAjWUqzBJB/eiZasd39+R6Vdk8myzlHi9At
ivqvy81DEkMQc9hXv0HHBve60YI7YymMYn1mHtavVQwIEW6Im6hc+15JfPKoCxgnZN6Hw+yJQ21J
amaJmXu0M+evpMbc+MQ4ykNp/h6ZmMr1uKqu1ZS+DKX97fWejdYqF1/QIu/ibs4u2aCnfphodxcS
2IkwQXXVl2WI2vykYpOUgEzpG5W6Panx1H4QNuF7JQM7+rKh2fBWjz3P3u00OdaDUAKyWbHQrIu1
+GhqS8mjbJrrmtS2Lkw6tVsWpV88HvPlpKpjsnwyU15pi/QISEmGRtxbFt2bLoCDp4tJn/0AegF0
CGfOtzIy0488LPODyUiA/AsuiHGe263UDesx6NlfDI70Cx4g67EuiZK3gjTTk91cjW4Yug3ZSwjr
s/hrb+Y4+9I+JlenEsceTrXvOYr8txkncME2sDBHMfcQ4Xxsgeuc16YOoRh5BxDMORHdZWOYmupz
5HbXNceyYwRfB6o9O8tRsl6HYuBQTiRskPfjCR+hpfDXV9qok1uV0U1L8qPV6E3P7FxX13XhqRlu
pwy5zFq2MjD5t4oFyKbtQrejEm9dGroDh5bbNBTzjXYekWPoqAL5NGmxHNc+1TwwCaYN/K68Tpxb
nBRXUE3nzhH2PSKQwCRhuOVEfVuk4JvRNf/JvA6S3rLgTv/3Vb68KmqHvigJTo7G7HGL2lf2KKay
VBx6ko0eHTfaozNMJGyz+05a7UaAL3lAsjGezpCoYzPTY0Y8Ah42tK78x+S+TptodknOV/pf0lYM
ckrtMtjTfCXm+N9lfauX/7Sjav0K21FHHF8zXE2pnvpEeU7b/KfdqJE4ZWf0jT6aTtiQT3UW4oZt
KaBwgLdYSpf3lfGOxKC9VK4eMSAPh4S5brYBDEBqFGKT+GpPRb4MPHiEOPMGlniZHooQ03cHr88f
lgWVk+MnC2MpnxfCEwiuiynmu5ek4k44iriHNI93to0gEVKDOGZeTXWyTMZ0MzXfTPvUma5izN4K
BBp3u1LqDVzaVBcS7AckUT7j7mRZwxeMhtbJBuL/1CRdHjBFJJ3uuqpLv+WOHhzztvyeNUaCAzys
vhYek9+ucuW1kHhUiEZH2myp8ihbhsPrHGKd87SyeVJ/ku/Y14wcIshVEZOgS4vmBh44sHMml5Bq
45qx5jLJ15dl7f7HQeEc1YT9G0sVipH/WxpyWPxBZUDfJp2iZhk1jBYiyIBMs+WNeEcTovlqFcbZ
RfmNfBGgxKsKoRNhtZdVmG37YrrU2HPIj9T1y7qUiAIvvSiOKKWZKnbFPgtHhjBSv67LJHv92i1S
UDHRzDGbW925xZs0IPwJO1mgYbzNKljz3bgQUs1Oio0MSWZruVy9oXbPbkKf+H9t0fUVlhHkEZ1M
9v/frduj2twyo0VFvcwwVtXRuiQq/R1WoURsnaUvPNvzSZjcYPMIBjFz++9jhlKApjI56/SmNRrF
QJM2VdrYL63VhlM1LH/fuoP5FulUSYKI5fUA+N95MErmE1W7cV4fRZmJ3TGIq3nfNPJHAG71bRUW
CM3+4eryNoxeeukLZ941C6BiXCwSbs9Uaz2XrkgDs4mAko8NWT5AhfddTgTMpCfRJRw985QGDqwm
Aky2pt3JQzgWKNjcgEKJmOudhB17piXypKfUvWm9nRwQIYSAeZTzZltYtIG5N6cjyq7+Jxk52wpT
xUtLShvvZ4P5iw/w0U69Rwz871LqyBDBZH2K0Jq4R+jw8wReHzhxhRkJvUe4ixzzc9Z78WN9kcYg
3YsAw7ab8KExax130wBORoCsocoLg900jhP8sokUc2lPzOgkxJnlVCkZSeqmB6IrtcGVg6vDu+M0
p8lWF6bFZHUqC++qyz6duSr9owhxQzKtVBuAeHBz99Xlzp42bHlSDpR/O63C45/SncjAbrM2+guA
4hcS4gUKo368JotsYF3wQtLNntTBZJpiwF8/50DlwL1zvMW3uuhyPIrfjCeUBgIlStHQYaOiplz+
GRJ5daZFcFKMQhs/zKg5KKK4FtfXaq2SHUbJilZwh+9461oaw8g2Nx3/mSRzel5vnPWeKRpm13YT
txD9iSK3lmV9NdZh6IdZnUESRgPvjWRy6YSqneba0/FvJdWNzDHceGakLmX5zypgnNicE5CXdAbV
3ymNgq1CV77xZIm1P7IhOyzLFMLIklXqAeuFM1+6Q0n5qty30QjcD3dKP2/nNbvjT4BHHKI1dlLq
cpCfomTmTE97ri/mLEEboORel7DEwpE63lsVUGkAS5KFP+r68Kb+t2RG5pPztNO66B/0FYAOS36e
e9DCSoY5rLEFNdZdlrl28Qa6Fymd1GtKG+mMOecUdRj6E5QYaI3oUq2LiGDo9Qbq5CwjiVHXE1qA
kT49+trwbjVpFfSvIZlaNbTiONZIbpSnZ11XqDPxw9zG3jJvaSjzc44G7bz2o+NrABPsJmpyM2s3
RfSOiWYzxUSV2HPr0qitMb4FUhzNcZoWGT3977V5sQws0tolD0Kvi4OFUYTZVlR4l9aE4Jfh8V2U
ObHB9tfXLZ++7hl7BwPwn/YDRgOqGH5vuQjW10WnRzn95KCmvzdzXe2RQco3eKbZqQwKYK6uc+Xr
+q3p6I9pxSeJ7eM56ImLlFN0TZaZ17oEy9uYSgh7YTwgIQadOpbaeBqLOYMnYS7bgPWPGVqPSgIx
BaJSf1Ra+VabY/VyHOBwI/IF5LumyzDPNvYNXTnNVs6lpBraJGvXTwMfkpiReap08/tYa9bTRXh+
S73kur5L+cl83Qh/F7A+dn02mLgPO/OzTsmQ6R3PPDomdhlGD/kyz1/FlV06b5qoPyhkmXyICmJl
9ab4J6pmqQXdd8Y9xtnp2SvCMjpIVdKBjuGUS705TgyHPgo9uBSJdO7ru7om7WGYG8xztrNf/5bE
nJePbh7odhvqaBa4FCbo7862ScL4gp8YCdVydiVDUZ3ZQk8R8vFj0JQ/5rRVajPhdz24Faphc4wU
4DI7Y2tGPxQsX1NKuOAfOWGsZ44ybhgVojcPE2vyXZ4zJ+il7DaKbXhuNOegyQX1MbnOlv9AW320
akqg2Nnj62F+Qidj02cyeFIFYGxV3X0yRnNrlKaLvWuIf7ohBs7lPsiH+GRldsp3rAheJn6hoGaI
N8sr1Ufo8Y3Qetes8uX0QfCXifqCj7rbEI88PNaFtqyHFSn87N341KzNfc171ZorMYrK5i1Zmh71
b63U8tOqLuu0v3PREUPqwntvmwAQsie+FQ4SKkjv3VY2WK7xyI/72Z2ZDJILAJN8mMyd7tbhhfZZ
dJsRN+2j8tec9LZfdmb4GksguPDxmu9t6TyHLCViI5Mg8efpRXpvSJG0PCYXKZAwRXMYK065Gdes
Rd3/pJa2ToYW3zurKE5REng7QnnUN93Od6X5G/+E/deA9/FgZ4NxSsz8Al9pfmJr/keGXXGmkoHx
1evpQ19ceHm+AFQQLz/Wrzlu6k8cOk4lkO16E1lmdpkARkJQ1nd9SqJQVjXBe1YGzbWMnV/6DJB4
aRP2DL2ZKmUDHTUqctHU9k0wb7mRppqi+hbTwanb6krtXV3nGfBe5A2EmERMC0AOQYHrm/aWu+9p
jfeiX9TCsUkvq1Imp+uw2FtBrG//M8/V4A3BJPJo3XP91ue5VrdApuoRkQcEe5rLEslreqkd4aKm
nrWTSA1mf/8buruRK+HEDOPWM1p877G6rlutYQfpFXveFdF5v4vbrtmvXyfPAFuNfutTczGiQkUO
FOcDjscB3Eyl4d/IAh9ZdoatXdTIrfn7GTn+Q8timrYMJYsUwqzbq1/oeW9/BBEZ6KpzAe+9ovva
7TSbRkZa0vIvGSqkNnJuvFDE6dDc3qwDpvSPRJv9RJcACTwnQ8u2lIZrkZjr44sZtgFAynswfgRT
OBCuvjFGcNh/EAauaqrDOhqIl4ECgG4oFFq+WOuD9BhxBeMRa7vjRHvxBLwDpSuF0GGOi+yU2zx4
68V+r5t6vpOKiJL1bT809XHsgeRFSafw1sUKZ2jGCBdGRpHQdu2YtpHo5PFziJrJUlRn+TGPGmx9
7uBeKX/sKyQlR9D/XpbV61AuCfGzgOyX8z+kD0yzzYyRvmSYzjH3dh+GVg83uLLGAcBbsoMGUjvb
WEuzY1F1X/KezounofmBNme+DaNucWBleypGkmP4QMpopyVCnnHWnPOSHhms4k/CTQlG7iD92I6d
faZI5hn+lKhW6XLtETqAnHRT5QPqVL4TQYkyTXglatHGRItKJiOL+wIl6S8vJS1lrfEC0EWEy0gA
uCQGoXOYJqN4j4eqeEczrm1FnnFW64R4Jw5sAC6qx/u2r39pAPRfg57opymmO6owvBBwyIxLmH/H
hojPERDJ0uziY+j1PzFHETQJbXFTV7iear2rr4nyfhkGl4S1qEjWJbefGTyVi6sL1MvYgozd6Gjw
Lpcz2pquJPLibq0ddFAj4TEBYjQ1Sv/SJN4DZUt2Lrmgno70fjXomA/6QmhxucnOBfBfIn+YNuU8
E/+02Q1qenRymorbN7E+UhAKIMgaeURVGa6FGS/4VoPBNRhiZ2IuONRaln3J2wChSqeeOXveI5yG
85S1X3qXqa05ughOl0VmcrjUuOYqwak6MARGKBS1j9ijGWqL+jsbV3Ip2uBTk7iI1SJJpHJlccS5
GzLlj4H6RLM8HL2kQt8YaL3PcbvYFgmujtWrMyxiwhwWpB317yXVhz8UztXieL0VZvVWLblwCJvY
uCtNHlDY/pOrmCFZVwNGxDWN201+Y+CNrnGYoOPiNxtbI4C2xzPPadvyaMzIH8vIRniO5eks4Gnc
Gjw6Xd3bzs7FAirE4O1BaiDnz4HyAPDoC78fS3M/kTcUlJDY9jLOQTATQbpFIgQWtJbG0ZaOuMSL
DixLAWthqc53uY3Up9FxNVTLUtQVFRRNaAgfLbGryWJ6wEacMZiioOkiS16sumTUa+gDgmOPROqa
SSCtbutCnWXu84pwLWMtmpzEQvbn/kLOKy4ZggZI3LwyKJDPaqXeTPZraM3mwLBT33VNOuyY+ep0
W1Dcz579xDT+y2iwsNZaoM6lHRD80cHBqVAFWK35ECBCNgFMmsMq8VkXZqPkuSc6aP5GAcFW87WN
KyBZJC8QBw7LY4cNUNy6Qz473dW0fqw2ak6s6W3Am3cRmnxQ6aBjRenH9dyGbwHx31iQ+gx+5nRK
ZOc8AwLYz3SRG04Zh6GqSQGq7E+vxyEG77G2UU7puV+jriQ0vW2tH8IIq+NITPEAkVB9AgRmrr3o
MDGUVf6fV8GhM2vzqi8DXLUskD2xmCEJ3UL+qOy9mZFrFhr8HPykHJNR8Gw8BjOHGH0GqpGS7UQb
3C/0CU5Gx8gJLIrxpLmX7m3b+s2UFV7ZMrzz5Ejwh2ud3Sp81NrYv+XLw1yPcODJRucOzb09Uzi2
v95tj05D5/xPK92smokIAtzJBIMfnayUnx6EvHKTV1Zy1frym+M448tbljaxLvEM1yW0/Vo48X0Y
Z4n3hTlkTnkFZf7/lsjuccMSp7oLnFz6/y0ZiqlNHSLH0bw5v63LgGn/GsX1dIeL9RGOWogzMDGf
0uWS0PDhtROytGbpRQ40wy9ooB5ThEDcE7r2QjlIFyRgVocL5dat3Z6lx9Mui9ZmP/8fYee1HLly
ZdEvQgQSHq/lfRVNk81+QbS5De99fv2sBK/UI2lC85JRpJq6ZBWQOHnO3mtriNqP6I+K50Zllw2u
A5MNF9bZpDRn4m4RyoxGfPnlqyDtGSazJJIQHT0Xf0XSx5zEoPZcThHoWWWJE9g3LjViBpoWOPKf
u4FQ7LHNC656rGo+pqrtWLcNo2q3feo785J2dgqM1vFJUlaltz5Ri3S1vuaZJc8LFSSKGEdB+SSn
hOk+X4xnu8D5UxoON0vcaccyNx1Cy+HbLl/iOCYfTfQuG0drH0ojlveFCiCs4RkDjjYm7TUxrTdn
luL0ZwHoK06K0V7YbnElYjdH8yDGL+DKwm0yDG+462cUPPpXpLgjgncvu8RgAW6NaAdmo9VfjIK8
MyqqhlkexPCB4d/HzGFR93v3hN+SzOCqoT+boiRJ0fR+Ed8CZWFeFqefvSOW7vUUxbJAfolEAVk+
HHOL7tsw1G91XVwilHe7LC6Zslt9vHUQtb+MnFEpUpL5Kz3IlUFI+IYsF2djtz7oRS2p4htI0TWd
0H0Uu845hbZDIzVDMKNeMTskcq4JAALHQiO+mcNNplXaSeSTh/ww7HO4tMxlFtWgKH1maelcRFfL
2eSx16IUpA7oIeWbKAx3pE8gdxTewzb9kYKzxIDI5d1SPMl54zP9xYxjRzdPLcsrUb62bYiZwPev
7J8cGmabpG9+jwPFImydAl5FbwyI1uixLl8VqWFcmSHhaoq0k7P4lNWCGx8VE4X9GnT2rxFH2Kuy
hb1CPHJClENaFJknU+uK14F0i9nr7bcsbh511XNnF+VtduIQ65ctN7EuqruxX5rOYdw3t7J41KrC
pRN1ZAKSHsDF09UqRqyPJTPNRWrpLrCelPaExVimYRa0ipkqP2Hujje0fCC3OQg80yGpDpyDbp5y
Hy/LlNYv6QDVxigJwXJri0QvmuNkjkzejPNOklUEHOndb1HSerHUrn8PypyoidipLEI2CtrSbTSC
yDHzCeun/6XUrPJZt/LqVscu9jLsnsTv0MsCkHoYWq7DJkTjb7dFfeoURCYwLFoihT0f8qT47iRB
/p2gtXmsyPQxEliyithihK5/aBwLLzMte8RXfNKHxppv2azZh743b2XauqueZsYOjwVbNpHe2WEy
ypwjruuRn+wEP4YZtzS1A5Iy1dlJegNcFHMybngUXyFiMOQGCgCtuUSkCmpdNTurSQaFIdk9vLr6
+XmkZRIzHCU8z0UQPVhxAZ6oz69dM5E3RqNKhYxAEScQ/O6ppdR189rmv2SH/rQoc7R6FdZ3kEv5
U+OK8gyKQB34cyJNUGPg3+EcOt+YBE63qWkBXif4ihEv8ByCw0VetIuT3Wsnug9z+l5MoTFv0pjo
aUowawOI2kT1EZ+lOvEl7DJa6k3HMa3/7n7bobDOs/9LqHOAqRZPGZ8nv1YMkCrcdtpYgRtjJ7j8
Q90wflQaMuQ/IodF3/DZKG0ddNddOZPHmxtBfdWgvuBCla9Qv7gHOts6a+r5sywMqwh7wQ3YbL24
o01Ma/4CDDC/xJr8kvdDvye1R1+XNgObu9GRLIFAqX3ppRGf2aYLnjdCO9tT9QrY6G8552JtIPlI
XgALIuWyRBi/ypjuZDJ8h1IAm77gA87AKNxypcrsJMXskDjIdRW2W3SR+NF3xbff0pHEeAJUWpYk
x0nm+ucw4Cn5Z2laQtgczkYp0rVFGhKNHKS8CG9Gjoz20lgFuAfPFy80BlDdcEXnDkSjiVCLEruI
mJpTPBTPvZrCLQvXaXZpm+RGmeI8bDUg1SInfUzWzsyiiR3T8ndk9hGiMTeBoFnt8pTL6uMyHJ4s
7c2kToQpJu491fptQMjuLSpnl2iXnRmWvz79AxjMxTHk9G4pJFijWenZ0QoJ9z/K3oiimPaRMqWW
mmZdnMRBzkqmLd1pql201Rud8TOG73J8H0G8f55z+Xz6PRfdIzZ6FfhaThjdpy81CJadNQ7ZOVFM
EnQqMd4lMstMTJ4E+2TeNpwcj4wZxGWLb2ako3AERAX5EfegpUA8YROPGFAp+zGJ0SbOmvCF0/Rx
9ix0dcRzHnhWzde81n6FaVKchAPVoqLycsICDUJkVifAgIM14DUGJeVH+a3UiAyYUaNTG5Fl/Uj3
nSugwWX0npGgIZycsKsOiuzdQX/rmaC+2PbUQTsMrxZhSBjlkmuq5eOdX2C8Swzau07D/7F8b0IH
8ynnoxGE1v+f4vNFi46Cpl6FymfJ1d+sljNbSkf7xtGgvTXymtHfPWlmRiGalsOHaG0SeNW0tMb7
fh5RAUyDuKcC9lCEPfIWNGm11/O4vvbSuZeWn77y1KenKWNGGgllvvSr/NabTbCmEiF9OoHasIp7
YpeoAbp1Uxv1y5DLX5beq+wdToemGk56U3zDuag/9ZzOtkUO0l0SWEMLdixXqT9p5CVjEF1kjWaV
UNh649arTD6zWEWphdnOiNFk2q7LfAH9NnVJDvln9N9HY5LbnmPp6s/xD2wR1p0Eg9rgY5yreMCv
M7RknDqADvnKEQYhZVeXNfnhejfccKybG/Yo4OrxBHFxOQvVA6a13EvCbaoAh1ae7ZoId5tJX3Dd
G3m9DZVfb1myym8uRIb/hD1l7usuTm52pgyrdYw0NARsaQMp8jH+Py1LltjHZOin84bMN/YR2jRX
1wtXKJwRQTN1PHOW9M5EpVXbxMB7mUxI/+qxRf+nXi2LpyhU0hzlBra0jWKCxec6OaRp6iJMK7I9
9nKeuTYi9OPnNwcY7ksxtJRBcZhN50G1q9RUfRYRHjFITJ+vGPhEW42P33Gx+iRq4Ln85LJIv7VW
XuJm8s0DbH9d/gy97dfzYJNyrhBxOLDClYfy4LA8uTIPFLoxBhhD0ynhQzHPpK2Nt2WxqkE/oiB4
jv2iWc8itBi/jeFlWfSJ5veQcuGoSR16kfDsqFmVpZbGa/pTahxCNTT2w1Y/eS7IopWLdGRD/wj/
2xDK89RBCY+ReG1Mpqz8IgPplBKtplN5ZKE6DRsbOx/uI8BMGGhoxB2T2t348xSdXbWAJsO532qt
C3cxfjU76JVG3yLGttVLlDxCDZSNNZmPwLXVuRwJtgGxjMFz2XgvsaMbG5BZaBj++T8ur9zOyXef
ZWw0GQd+qkOig5GTaIbu7LfpPe2abk/HgzYXufXZmY6mu7LGIN+YysZmq2UsU9hcNS1pq0It0VXT
lQtSHge4JbfUxOlCsBs4nLAG82pGsB1qjLAO/bMvjB3ctYOk6EVrQmMjG2b/0vX77efYPw+0s1Dh
aAgBItP6jhyp2RlYm/n7WUQfY+8bwnRHLsnPZBRTgAkZOXQC5g4DQV0yuUM85UBJvnRRjphKTun7
OMSckpWHuKAgthPgAN3iLU7C6Pz5UJ/i6DErs/iyZBhqLpFyjNfwzvblHD/JPfI+LGNa1ctzmWQS
WlX45AI03y9uRleRpZZXi8NRG530gGnpwKDIOXkgjD8XC8sylqkALQB/qmnqfy9oE4DpSvGqTIaf
z7flIbc87jTo8ljrnZNwY2gqSdOeSu7W5atYIRVkCOA8oABMVWdlUfIUElOKg7LIrurxsKizddtR
d5fm/J4AbhwGzbB3wqAnPVOfP0ABDHTJu/ke+neEYjUccrh0lkiiy2D39GjIyxQniB6rfxNE1LPJ
JcJga/NnTlqXQEP9yPk2AD08+vb8Hi1diYa+4w63sbU34CETJA4eenRNk0SRxHpAAo4YoRCuO7vQ
o5kAHjukCfTchdxVfOSWcjuVE6G0yzKoZFq0ANWZC5YdlFp2A994vixL00h5mLrmxr6V0NPqeASW
7jkvY2YmdGdIg+bLse61rc7Je+VZ+CDNYyp4SJR93qD2rjMyzlGCKfAnWU1J1Z1Rh3KnAFo6GQlI
rRDgEvJyVri2P6jnNdNGCTOOKU1NFqFMT6WIVLeyDZ/buFWQtPEaevEEB2uudnJG4Fj7dbpLGAW/
DlbjUCdF+WmwafgjojdXs7o7M44pFY107lb2avKkJWXLnx7/8kpvEJSRk6wHHzks/lVhptOZh9t0
HpVqybELccQcjf2CDNhUa+8JsANkFiR1cOoNnloMInsQKhOTtFqxo8ALNXAEcctgP+P9Oixfha75
NIWVydg2IedWzZijymzPEAo3iw2ttOa/XWlJUdzZbTs00ua3MHwO4wopvk8/8JDWEco9uGWbJvWM
/dAOuI+9E9p757lO6AdmWfmTRzYxoFXyLS154zdlzQzM9NhcKeT657pElDG/wAwYrllsTi/lQDBn
QcvooPf0TjWBvA0rf/0Qgviwgv0SelWQX3P6p8ugYxl5SNU08ROMErhejDgowU2im5ndt6JnAGJJ
QSj8GgnrSG6IGMs9uELrCPzpWKqevlRHe3WIOWHd0dd+zw6aE4GRK7J1pp66gRvOODjierdoeDor
mi9esw1dTlzSqNtd2Brdre3gQcEe1HZFP4sLOpjoML/3HVGDLofeu68WQacO07ZNEIIbPHheJu9F
U08HkgHXQxVHhGTZ8j4GLTFYPcM3yMHRnQ4NSwWKrDJykjD89l4q4XcDD5uHG4gIl0fUzae7tJF5
+6WyNcH/d28ToJ5N6xIKaOZUmOghGG+rypKX2OrsszDex5SGlFCXwaIyWPQGU9v/juK4Pmo6MYAD
A8xd3cFzhgnpXNMRYY4rdgQtVExCutd2dotnP4oBfUY63oy2O7WJgB9PLQiwz4uZZmn252xlGbAM
pYZ20sE3zBQA7qHa6RZa3VJWEVaHRUH58qIF2K6WzjT7w+TRS5cOPJCK4VVQWBTofFWL1j0Wmo8V
RgQctDhgi7utMdHUky/l0FgfaOnd1chp8YautTt0A1qTOCPdrSxN51cffwBHf5VC+dDRQT9cAYkt
LZH7zMouzeWmYbJB9BzVGKeT2fiJ9lPfV3VYwqcjd8JvSJvrKaTJMqfThOwv/uw5ZXZIyoNre7tw
avYJOYEnKf0YRYzD5mThZwX7rBBxi5jL1e0CpZ581dUfv7whldJ0FgCFTvN8bKUHL8hKobWVhsD0
vnDnwJXW5z6tdqnb3T8LNwAWyQ4uCt1pN0SixEwOaaxCky6L1c8cuMOpYKBV1wcbGfOO0cMT+I3p
iAsBGF+YVUfkhN8i5uZ3Grn1lspNPwgStNdNKqkTIZyI9cTkfb3M+cKyRmlTe3vRab+Jcy5PQ+A3
T/YcuZsh18lAgqobOqJ/DyhHFpJdpjpwy6tcteFqF8RlxUyU0yrhJqocMiJfW43BCCRJfcnNsavj
MTsvB5flCMPo0z42RvqUjS6dyEgTFLmeZq4ijQZxqnPkpNtEGqQNKKsiw3A9xx3CINJqRiSPLqp4
QUO6DZ9y2AoP16Hwp8/qUlFG9imS0j7RyHWVNA2mmSSffAVrxSSo6JW97eyBQFlzXvZe5shKnjTy
BoEYeC8h7QO8j65LBBv+6QWMtCyxS6BjzGQvHd7hAHsHKNcjE1AuxpuTH8tSNfJTkpI8XAXL4D7k
hE8cQ0soo5MAvm2iba/JeBsDpnurHOeDGF65TVzB31Gk4ydNjMmVd1HTJLNBKtZ6EjEb3ePDRL3u
WIN2Xxarav2V39TJDvemuxlNi0vcguYHdxFp/WhAxWDmdl1elWkN82+017omeJpIlzhUW1FOe70Y
aaa3eKLh8e17on+8ljGX3uXVXdf9R5eQakUrSv98bjYVCT5+KAkbtTxjq7tYsHw6a4+3cQzQ6JRj
dZoW8GRlNh9q5HGToxC3oRv8DVmRNnSytasakPiwSWEF+QcTaYRmoBZv6scD56dopfXRr0oPnd3n
8z5y8tN/52c73v9Bz7YNC/uHbQiODNa/0rMTE73vOAt/OxcciOMizO649F/zQM49tmakfQuSfBmW
kqqB/gR9CYcW70Q5bW99o/6Vw8I5+XrW8bSLng3EILdJwMwcLYdr2EEx77OFX9vWuM29Z6MGK6pT
32PAI0oo9UexXpyIc4MdkekIQyMXIjRCzPK8LBoQ9o1bNoRJqW1UtrmAtcwrcRuLYLguIR1Mh1pq
OBIuFhZBS9nCMGrWNkUJusAs9a+tGidKsEEnF/bkfpKo/rPGfejWsXM0/QTVGaflFGuM/9kijbH+
bnDqpaPmOJca/+2Jj6pbw/Pa8KFn20If8uNyQwjx8t8/Ffs/mOZou1yT070lbMvl8/nXT0V6g6UZ
QKK3ZoVYPXOHLYr/jlk7S1GP9i4MmIgCZPj7ewIyKLfOGJyWf+K3UX9XP5VlgOrylMjMrtXs16xr
4ZkOU7Yb1Jcd28whGTQyMNWXpjt6lzDPwpWuLF7WrOlX2PbPscn8dbMoi8kcRGmDXgk6uvrmEmSy
fBPJ/D+/iTVtZdigGc2g4YbjrI0ou2qflrn8n+8tm2undtjle2YzNDjPGd0v//jPv1u+t/zj5XuR
Tij3f3+/LTJp/oUhT06N4VimyQxNR2ks/o0hHwYdCu+mzvYVbZKRgv7gAmdY97hQ+7lqH5ml/yrC
5rVzmgECZqjCq5GQbCIvg+VZ12e8UPOpLUHi9oPDDj8gBSMafGe41JlRaq3HCUVBR2dhZ7OPrzqr
ACJDPJxGNrhDBIU54sCH9gmzgN2dNj0mrXgqNpqHO4UZMZ37cMhOJKSXqpBOfb0nAc+BeQp5kMQ7
Is3UCYQBX0vCGcAAH+ro/7NZGOxb//FG2b4wBU1cX+ieYajt5H/ls1hG3FNGm+Feg2u8T9VfvSxe
zdkjsrVwu9Q7yTShK4IrFnlYp00cTYuLTQ/e43Ycn9U3yI4FQ+EZRKIERgMlLEaXGLfpBlGVfAiU
VaCXYX32Olp2N6uvzozvusijn1JtFA1ijuPoTX83sHjj/pKS2uoPZm2knbNqiINk+Jq+Tw0cKscm
i5m0sZ+07OdnEmnbtYcp88JtQSyXOzz7XAmwPC3tOcJEA3RzaS2EGrkItVGellKqUPNfM85h3EQ6
gKcmRXcOcstA5TCtqmpR9Zhfy9zitNr2MFJ722B2r1ByoED8jT7TdxuDbrrl5YlOFUyfmTkgeiKP
6Iv5PQ6j7N70LmBVqKRbiilJ07isIZMxD05hkC9IRD0scOljKVvpalOj8i+OsWOQxEjFCgPI3Xpj
TIIKUZgnoZYQWAAQOZuNlJSV4uCNJKc2PtgMJ5fOKXFAyoSp029w71ag77aD1F1cypgUheZYd+GJ
9DZQ83GNDXd6MzHS9sw48B8d7hJX5tHTxW+JkXXP7UAwnR/Pd4MSZLGJxIB2gHvp0z6vaePRdR33
Fb415tFxpaLHnSuJe+HGz8EB14q3Rs6ftgP7la5MB3BzLzOggr3uH6FE71EshueuizaJ6v2aSpQf
p2LvQbrZT3Uw7SQB1VfhN1uD2Ldb7db5voh+FFpN1kppt3coLcS303G5t9GVMKK1mbT9X8Aef5pF
Fa+49yAL23F/h+DEZBxZbGsJgL2mqB+BE2DrMt/nSk/2nmqvwhqjU1uJ2l8PqfG9LMsO+A1agqoG
AFylpHn0DRNa0yr1U1l19nNYkn7NOD0APqldIz4vpPN1eYfgdreBZx8dsyXtHuHbJfFJ9wXec8Pu
g94/yUeSUcYICvqIdn7uWprV+BAYFwWc5Ea9kPtRNDDcUkYVbRgzBbT7Yxd240sfKeFG4L4hk9jV
bhFe6FdJOPjcAD770pJkofnWvKGUFBtdodtJXu73fVX+kjmtVu8fNKP092eFA/kR6nY0k69RTA16
v5jJHVMjzyGbBanAdJin9tQorNeyLOoSzPofvrScnTNlyaU2AXk3hkPiN05B8y74bB4jTz/yn96a
OvjNVPnhkFnIWKaiaePwNkRT/Or4mJK1wjPWdheae48/fcXjMQcknn2kSgaUo5vaS+HXP+mAjeuF
OdU55JzEWFG3aDdLolqAZqMCT1aMKa2bQ39jR9QWMbwuE/WWHMelwFgW1xmmY8nYB2JYcPqz1FBY
orKcD0uDMHPTgRjR6kauYnMmyQVnXUJfXnM+FPCvp7vRZUZ9h0sxbcK4mfeCvvI6wJmwxrgQ7QbV
Cw96cNRupHzAdksej5HH4PotDEGnaPw1pqXxbA2v5YAuG/6acRWReLHINloh7aq5ehjAQswkDHYk
JAZNyc0tg+F5EEB+UCxeedizlNj4xtzsyLNILHJCtN9dQwzSn6WOxJdSN+edMwj8g/9cUMebUBK9
AtdXUBF16HkfiY7//eBbmr/xDLgo2NBIskmb0TzoDKMls2C0+pOXIfAGc/tGSHm/MxCTnJZF2jwM
xoTj0lRhx46VFCn23IiDuM7su8WT3bCtcNQHAae+HCQZYRau1A3wgoIkxGnCqFvO6A5j7z7X5gFL
SX0pyTFfEY/aHHon8J4hrq3mJPfBgiRndiXa8koaw2zePCv8YQH099iCSeGsZg6nXr2qPfRV2PwP
OpoStmDQ4dj6b1ESveeW3+8HxX2yFNKgZ1jLsdX4GHv/zVJxkFVEFxvBZn5J6M7uoZnor31cPZmJ
iknXfkSzXm+D+TX0w34fkvSFziA+2/ZsHg3270YJ2TRFuncicq87fKOCNIYkqiyaNjLYCEx9UJWm
LuZBlxGeXBFvGUFT2zUqh0e4gpgMJDcOLsYMKnXVzBeXPQKUanv9w1LLdAvpjij2MtpXwfjaxBZm
npbH+qBrzdFrDAE7v0BvmWJ7KkbxNRPBz5mBHw4CYpm0wkxQ8dMw0zLv6qX5vA4IAwXxbnXnsgRb
qLOBbwutJVwcvKiUI1x+Nl7y0hqIroV775qkezh9j2DAOWRxBJIcVPMuZqj1AByNhQBh2gbi48j0
MvNwV8b2U29htXUscbZqCP6dwA0dFh9o5+Z0TfrK2zJQb6wx2S3zdbuv36sIuZBMi+bS8WZt6Mn+
PakyuphNmPlqVd6tsRcfYSm+1QWhAcwtLl1OH9JP5R5T9IZgg+i4HLCnqgMXHnLD6qH/CCTtUkBb
wO8aTDedyHErjWwipHKtl/1mWYa0ewtMn4TYsnxdbIea67i7shQ/Eay5Rydv9zij53td5OYlzizK
eJGC0BtxYHgxIIM5mAAjjkSE1DDq1viLp43LVGLN3NA5UVPFG1tziK1vjRlyiZ2dLUD3PtGHd/Ku
odozYNyFCgo1Ela8snT8GF0LjS0xzOQT8lippK0wyY620nNKpA/rUT2iFww1bcGJabH3Hhco3Beb
WeYaFKXs5dRYnbeXbCekgtYN0OkyOwbMuAjCzh/zjEdPN2C5jTL7UXfYFhdEl09DvZ4QKpok2j68
0f3VdkzqamP+5uvmLcG/Dd1nOBFbwo0wpA/w48GhGEKIs5nc0cmqDiWDgnUCYPypzCN5Srvink9y
OkrDCM+TWiKO54Yui8tiydZr79nxHbEX5EYesQVu/uBF26H+CTgbF7OLy6JJoY9PKpSwJ2OEI1Kw
cjWDe1QFJ5aAHXbl6H1znHS6BKr9VBsFogSxcXHd+p240uprbhJzwabMsBUsmu8cXt+BsYfi2+8t
H15KRbI8DEik3H1BXWkmo4ZXFrzIcnL2MsBgKcHoy+jH1ONfDc3iXdghLuhrTJWNnRCGaNtPA4Gc
GxsW9w4RcLTWNNyLxJiHF0+f9zmpBe+a6SI1j8v0SxsVv0B5kp1EFkpTuAGeorbYYtNjNKI0RJWD
sRRV2XtOG3nl9eFJs+fxaKCEwGcBGICy3d04k6k/zYEgtLko9nEbKZgZsV8rD/9G7nb5k5bBUsrD
CcFVmR4WnBdaDRCSBoGxhRGjwB/1m6V/4M9gXmKUNkLCWwJ5QmmcWyQ/OEImgLiSKZQ2mFDrmSmv
q0Aw6mRacEhp9+xs8KhkEcYD3TvGRK1NAhMoDMWOYOSeVeFPDXXTuqEyp0JCYpQ6gNatWsdJRDpK
lnj2WyyC5ygPjq2aTMeFlA0DafPqF2F68MPiK9Jjc5eQm7mvTPkCOIV4gCSy1xNTrqymfd8qxlHh
EKHrc1hZaIZ66emKZkTwMjUtAByuGwuqNFgBe1ep8QazTVj3hfbdBAOEJnQmiji1L7nTPOzcNg4k
ncfXEQn6ycWbaBlimFaT9tXkjt35jf1jCX7UOwSXMWhQTcWupCpqAeFvyKmjTVYcDDPAX82TpAl3
6ZI8QRZJ4NtUT8Slz/retyfvmpQmpFzaM1tk7Uu4XwvuZTRSiHFkQG0yUnj6ofgNJS4FofsUuUP8
ta37E3PFeKul1nDoW21aF7kEyTI5Oo+0It7Zs7Ep3V7QWUB2abf9NqiE2Od9fmYHc69WWf/FHIYj
C7qMdd5gkMkH63dSmNalHlK6Gcbwgp2bfh1HnG09VuYXD9nazOnwYuW+vk3M/mc8aeFaQKfjaQVO
1ChprmKn27WlXl5DmwemoUGliUP/UCrEU6mH+AEmGK4+zCp0gvE6pwFwLuYx2ZhZX1xM8PpoRuFI
LAs+xU0fCYubgDlwlpKxpJBQIIxwQw19u8KvKCEElXfTQYsV2GQ2Mnrcd4x1nkHm7waz6Xc12p6t
5rX1tq/4D/lSzOscnBEj/Hy4VAoTnJgI2vUgPJIyFUP8+IKxGaIZjXX+YyDbJcgykQzy0OiFfqJ3
LE/EimXDdxPF5WF0ILbV5ZS8oHgb/mLESXYH8U0HXC7EOil6ge1PXwbUwC/5SHMCe19e2F8j6xX7
JAnszWaRgZCGiLPJTJCnMKwciuq7jVAE0XYsrxod4401eBDZg0GeDbdHDh+arzFEmisRTTNMoXQ4
dLnTMysPsi19XrQ4+DhyZ3ixZ1p2Jaw5WNj9jwbyzdprYFqMcZS9JDUGMn0uhvWa4WNy7dWStmQK
JknbYhrQwxUPL+2Q+QO0pqm2fyTS4vdilnEZWqPfL913d4BM7mhQUy3lMOlUsEmUmPEu8CSCV72U
21Ra9m1QyQHuROvGJxJsx/lh01ROe2ltdlx1mSzjOwLpkjMCirvpftSDEXE9gVm1ld8Knwq+khDT
ZaeWEGve3tTtH0z+GWNMOJTlkLbrcI5TdzWT04jQxmCukoYpTylmHCmKgI2H5QC4ac5sKrGLk94S
6mXndf1iufFPg4jAQz4M5sXuhy+pRsgSv2PHD/k+w3rnx1j6xlMcFrsmQ/SsQ+Z9CjBoEO37sG0/
2ZEPnqx1m8wNdujy1ZSht4kr41lTdK+kIyiu7awrXh1x7qLEVfF2+z6ijZSrCRe1+xtvsL9r1cCa
+UuykZ2c1p/OYVfZhyMEh1NWd5ueH7jQ52guZHJZGCE3pajZHo2D5lAIa17eXgZ0l8o0uywktMy7
OgpRXCnh5bKEJilkobnmEtaGjkGbNMZH2OHDXmoPnlYhE1LEcLLOwU2zVExIeHoS4eH5J2D46Njj
srrWHjqXwY39LW0l4oXi1AiOuQpSUOcMkAGUxY7VfJ+cToEhNUHSMJyIk66OJsurzH/wB1YPrcjx
g+O4CLV0XBcUBsy18SjmFPQr7DvmrjeQMpCnR9fWi5ECFtmTTpjAgcMdiIaG6DvoDL9q1YteKg1N
YYprKc+WFdWnPtfPNjCGe9b75Bf4xqt08a6pqfkyPxcW4WhJZYKrUOL6gaz0jWZ6r7qH5rZGcbQZ
HKKR3DTRj3DEEeRi4ZaO8p276UfqVt+ickovpdnE75YXn/5Cp97dKq/msNBABfcsCi1Ti3cyD4BT
2O378kwpNCDMVFbes8X8VHrtGehnegI7UT2j/HKxAZN7WZyHJu2unvuGC8c+Ro1scm7H6UEQN3EW
GWYwHnDBSRhDsR4FXrg/ZFijTDtkkM4jsmwOh7YcPzUfaYL0TlMRakvRCXST6eNynLeSYNWrmX+Q
WNMR+OV9OaB1ZfWRygimZjP1e7Klrh2FRa7karo6fXqEJM/QORfmnt2D3JxbLBWpGAYK1vDLgqxu
UjSTA3hsUswIwxlbTgi0pYptQ6DxTvSp9yhLgi4d4k43KDmyDQIwWmU+/IOYB0KgEjlt4fRwrzli
7IF0tlup+olA3nz+vHY6+t4XEkIZW2VMQZZiAIolopumuvbooDBZeCUN40bfGH6IeBm3A/6+trDj
bYVimvBELv/YdJRCBhrgYFrNNdBop3XVyJvdTQ8PsuU24hfj0/oWj9OPWnQzh0IoAjSUv3ctQURc
wgnhg/xs6xj6bfLwQYZeqm2jrsWCCDC60qavTpwfq2hyj/FvmjbB2QZrCkQUnCiwsZ+JT9aQ59HY
6kedPwimC0oUeXX94Wdt9sdIiYMK4awgIFSnJDWzXWj9Bg7RXKayKLRtnWvRU6enP5qRTXTkibSS
rghvNv6nGsZW6jnx2ZIJe5s5kJAw3wuTcTmWKAHXqJi51xoIJbodPbWFsioyL9+lWXp0Ao14Fci6
dUW0cZcP5aZzeNtq4iubQjZ7Tv7DRmrJqZ9tcjrj6Qe/irHjbLr1rYmomDFqr3pTeuRa53uCVkuo
Zh1ecL0jviPurFV0dNT9aul+uyfugxJracbSHTylMNFQaLVEZJ6Tmi5FnM7guXW4Ikl796DGUR31
2WWi5rnoDW2JOMhjjsL87BgBWBwthq+ctodzUVoc6Q6L28XiOHykeJbr2gb0hwNl2Hqfkk2meVcQ
1F/sNpyvpjF+DfyILk0tja2nQoDLvn/RjC47GLKPj3UYnJdDEOHVv/xy1I6i0fUNoyHC3ck3z+ZU
+4hQykHe552yEJDq/N/JCN1d3NIvaztMbIVXSRS8rbcnwOxRB0Owr1NktSDcvrQGvRFMr79nT2vf
7bJ/p6NKM8S25U6q1mJgynuJtuZopNQCpmIc40eTJ78U2LojJA5Mjv19jMTitiwFn6AEgkK4Rr6O
ktq8T61uQBWC3JXpDN5HMf8FCig5aVlt3jiXrzFQlVdoP2JbTtxqORqLVViNA61vSgq91nfzMMeP
UcM65DM8XzeRkuA74CoZ1cyX1AivnqZPBzjm5SWLLHM7zhYyXkXMahBL7D3df0vNbrxqsjjEBpUV
OTndAYlpDoZCpM95bnFQDCOSfXSs4BlGox2dVoeT9LPbwnTTzJmojKmxXw4EIT6HAZ5S3n5Sq3I6
3DOUaaxBpIQ6QhEFEiRVvCqM8+T2422JZ0YQcASRINAUDvqegwKzB4MPOh3yV5yRCB5wkyYJUyc3
qpRxG6FILaojCdCvwPDCbbOjnRahcFTixuIW+DkyvSKvHplTXj1ie5TyipRWwwWDpQtzE6QGJ7wy
GZ9CL//iwQ3YFZIP9n8YO7PltrF0S79KRd6jDrAxd5yqCwIcJZGaLesGIVsy5nnG0/e3YXfa6T6d
1RFVSIGkKBoEsPf+/7W+NUkFbNP1b6tAD7nYPlBpzMhsItjyBC4pYJ0peXRII/LScxPgEdL/sHWE
+6gOkbGPgXngpcHbgDoZ41aAx7CECk/eOvrW08pappVGxYUUsb06swIxkT3N0GhR6pWe7RqG4YWK
jajWgsOBaJsRa0RktG4QDjWHFDLMz3LM+pNqNSRVBVgBGpt0yZEm1iFrFgIhk/vMVc2XmTMnYXnp
D+MP2R7ccdLAc/qdKG+NU+I4NB7IRFLJFDm5hnnsMaN4Y8k01u1Al62bOiG1tRrQaK/yD+FmxPKE
Nq1lNWGO3igpdqlm3GXTaa1kmIs2HfDzdxts5BPUo4FFrlVgxqBLs+JX0YyTlNEm+7mgBcWN9WaK
8/ZCVdLcG4Z2i2ESjLLjnCt9cs+2Eyt8o59VBwq0SQkJ14Jh3JiK+KKk+HmKPA+gcinGAylsXgEH
20edgiWjlhxPubBN5RJ3mIJHfVBn0zMyp9rN6hieXdIYdkUBiLsPH9BkM7EylbvURIGUh8uzBC7u
9TDlHyL1lEnyhDMDqIerpNct8/+dOwfFtROMMCuM4S5NoHkOOZfG4qbQTFJm/1levlbSBmTI+cT6
0zRcqauKQ7ZIgKRN3NtxV4HoPLbMSC5kzGbQRJf6iqCf4YGiPEe5oE2HYmokDpdg7ymIkeT3WCDb
DGSC3onxeuTaO1WJvTXRCQ+Gq+57WwQN8aCBTWdOfWnmKL/q/twsWGG5hrMKs1qKhey7s1YvUIoo
s+JSsNOfCePSb8mote6bJNu0SEAXvWzOThvU5/WnTjM3fYmJ3AVTWaNVM6INmhFzF1hGBeBkSu1t
41IAN6B/sZIP2j2JPAEXFQ2UP52fCy57km7zWxda8kGQ8zYJA4gNkPn+WOpEdDqahd5qpjYXR2O6
n+LxccQleVo37UgwSmpMzwU8l10oTRjrJrKo29ZZhoxHPubKfICEqWmUJNS15Y1jvXtoUiTtmvnZ
KagpIz0xkYkZYbIzAoIJMPOzEGCC560K8lVLPoOxYkWLdxlbvYkwZnAQSRkPCvBFjrDaU0Ls89RP
WY6TAhQk8WG1s9aycI9yjzhkPS190MY/fMtdlzl7pqhnJpwGfz2q85so696abGzxZtUmJOLCPc8u
ssHeHE+dqpuc0DiuEPVEHifC6K00ztAotZ01glNZd3vOwKZdhlNROeTUrkufwQNGYJ5S7doY0vwU
V4FuICOi19rFCGCEnPb93GhTCrppzqDs0KOa5DEfVhOphilzNIW9Vwx77vnSqbwbLrNIMzuMbhfd
GzhnaOItDsu77s0gimI/tQSjwmW0fdorgAolP4ASVX5u+s981VuNhOxLUnT1Pc3zb0WbGvuGceRE
w2Bbhh1urYl/bUbQj5+4WQEFp3PIlGGR42NomU9uC1Gwr0eCD2KFJsKaZdRoMQb8DHtbGk3+REVz
y+g1nLSozfar2ybC+M9kOz1OzIioMtAxLmOVJIzBPU1r4yxLFC5BrSXpyomvS7mx+mprAbw8mlLf
HErCVa+RBsz0HlsTtWY1MZC/6YCbIuk0DULkiyUpkRUSoJZQhBuq1J6a9OPVdyNdrmtUwFPGVZl2
wiKfv932x0lFWN0Xjovz0mgIzpuWW3uM9atYqJfWiR0fyitpeyqs6UZK2RbQIT6aYsdbkVIrSYU4
cjopGdKtSOSmQy6RXV3B6VSOkxiH/CDbOOuKtJe3Bxa3jNsRb0O9bzytmyS3xpO1jPc1NKxfmmBM
HF0P5xxiJzm/UKQwMtGpzGll9DLmTUcEiDA9xDILjmfFOA9uPu0CVPHbyoT3BhKSbgpn3i6s8Gy1
kiqO1IImstxkwh58A/cMl321t+WccCkA8Vs6tbpNpY/PeJODHaDRk6Vl4a0jN+D8YJSEi3ooFkp4
GTZhn7Ah55KkVuvR28bEOun2pQd6rNuUC6DMR9u4Q/mwusIdSLx0PVeXeGiP+9Sa7y1RGNdJvpgo
ZIZoY094XHNF3IesyK7cdGRjTzY94U9rIspq2DXhdhOIWrtbE73vgbXDJrLD5JqMLn2fRfrDDIZ/
2MzyCx7lJpjQIIGsyLcEWFAxpmO2mpc0WWVpRjHSLoKKj0jglC6JcgwyaNASHTzQeLi0deDSUbeL
XaFzLdL9KO7RREaHIh8LtDvWp0E0d0D/G6IcrgX9sqvVgE/QPZiRnvBPpwxeYsXRdkuNXtQOMe/j
6AwcOKgQBU3ZS103msFnLUqH9sqCzFZIV+nKmYl1JCTfh5RGELVS1ZgjuYM63XYOazKWhxhL4LgE
2j7QxtsVS/czbdtw5vdMdlcomPVw8aCPmyGXwbpBMMP9axoxMPeMFFtaCxiMMhLjUxtpPtYTAqMV
XcffobtXI93MK50wLnrY2zWc+qcmNHQSSmzBEnvB6k9gjmX5QUkdN+ICYQC3FmgQRvYCa4mOjIlk
iDWQlKN2QMYD1Gdp0LwGjA27Str04C2NFGXKw9TqJONx16A65mAMJU9F6TNrKwRqU7uuupsQdxIh
JgQJW4NBgofDrQaAD1VA2yHBkqryE8Ga9i6vQmIHjR6/QgfWqSCAMou+ZshYIJTE1nksY/Fd9RfV
SP/SFm93PerhQZN+EEXZx3p8n9nLcBkNk4LUKJ4ES8rrweLEKAMRXjhtn7qgfmlCQ7u3TFEAFlIt
CM0gBTq0EZ4TxvreXIr3eeZsHQgkRrBeI7mea2l5a8K9pnBvWP3lWa8SVqhyla4TkTgKp+swcvCX
j8LwF7fHAU9rertUmLYWqG4ome0KH/0wAYxSC8pDRtksh8COd5WBB2LdWPIeZTbFs9ajcMjbSP4j
c162xO2WLpx73cL5OQZxdFz3+JLuEgMqmx6AkIyFBO5RKekWnCFdxkWfKX11qyl9cHFIxkLMifKc
cnlFQqXHBGqirItzRyTUBWTxFmpsfiBw9G4F8nRiRkSnllsbwse57tETh1UCgx0YezOQAwB0MoJZ
Q+dikfMJA9XElV3rVyH1/8NKCtJlRXfSpqv/IAZ0f9O4WRAPKM2aLgAzR3N/F18mnQqq2mTNoZJA
tIEF6g9Sf7ZucnP48dO6y/xpJpfvxP2CLEJZhl83Vik6rrXhLulkIbaNqos5GMaBigW3LTXG60Sx
mztfJdtYRQaP26g4zqgpaEiTz5CgFqlzKOctmJ+wQBGVK2MDWYpRiA5dfzOrqK9cEjm269KnlQaQ
60RTks8dk4FBObVtckUTxnyE84z7lvot34tLZYqRt1truoodeH9/5IT6uzzQUnVNNeXBExa3qd/V
xAYLJ2Em+bA30KOinZvPltxUrILOi8W1gK1A3a1PlLb92W2ZB1mK3Z7WTael3fef1l3jzycyZ2Hh
TvHV17B6f88VR1WKpYJ0lvUh48+88Z+760+oqEx/KvPWW3fXzSLfpE0OKj3fk0leiuXF4RRfrZvM
oDEA5JWxQnriJwlo/rn5+Zh2aQX20fUpLckwBmhoKnS1vUf7qVwgWdi+Jqkv624Mg9JGDJ2dch1E
4/rYunG73DlOWvUKfWdjJRSCs1ZB20n7SbvuW2QeFGRwPpBWUG8VNw6pl18HLVAEs8E8pON8XCOG
14fWnOF10zSQwO1U+/Tb4xG07u9xxEIj5BCSJ0KFPx9bf3X9jSVpmCBRGt2uSOII5fjJcDPUZT3a
+klKsNfH1md/7mLHwra97n//8bfn1911ky+Qjtefvr9PPZbHTM08FjjJjUMGqFy2N4uv4gfw6JzR
AZKbWVBZ8dcfQyFlLxlN4UH+zs/XCCVNf9nFlXkcTOqFYSPTaiQfoad3cw3Yi2ZloAIIlbs2ot6W
OV2GrC7ASpuVy3RNkWG61pDBe/DsSFmRj/184uduIp+ITDHAjBTZKVGc6Cyy5izKgtGkiS4FahcG
rYxZm9ax4DKNQZa/1fp7Nmko5zFKvByIz4yPi2Rzf88slT+tu8yKC8CFDql71jtS5vp2phKEQI9l
UeFCDUAV2yKjnBPwJ3Izdxlz7KCLdoAqr0DKG4cQAMbV2r0xXWajklBoRH5wsM41MrltECa6n5F/
eJvLnAZSIiHMSBn3+hhFnuHy9/cL63fZtaW5ZLKbtqnZzE1NW/xVTazBb9LMnFWJljW3OeCmb8pl
ASz4wMwt/N78xtocsJTlopet8HUDmxNwZI7dnOwjEfiEyv14phpqDFFkJCY7mrwUa1KrOLBSo+U+
q9rt2FbaLUj+5aKKh3VH4M+/Gctoq8mq7bppZWsmlDXY/+fuiHN4E+tc4HX6ODlW9hHpqN1w5ktl
Ge3DqHOtMwFdPzZVhIS1gwW4PgTz/MfjOnotypk0K/LKuliS2Lday6h7CMwfVJNCJsvmVQaVJS9N
xAyLXPC5dcaPDMrTf9B36//D92EYKG8c29AdhPC/fR+z0SW0HUxzHzOLOueOI+7CEeNgCkclQ0xy
tz4UAQe6Kszm08+HkjLQDvGEJDCVv9SqNuAJprRo2Om/DbL1vrbjAs6447S0J1Hk6URWNU/UuTH1
fgL3etMazIN+eYoRut0RxTDtzXxMtjW4JprSwCk3kcyCcxt3+/dnpCGNFSUeaRJk3v/1h1T68D9b
CE13Ld11tN+OgJsycKlOY+wLYJ1N9q4OcKTWTW1kqYxMnH/srw/aaURYBKKjjcO0eUdxO0LtpWZP
qPfsPYJr+HHrblwqR3DoxIIxUVQDusgymbAMY3p0+bp11gesacSsHe7kUge1cENy4frEL69ZH/zl
+SB3A+B3hbPt9CLe10ix9kbejZ+zPMX4EulPmSHMK/v2PxwqeSh+O1TwyjRDQ5imCmN1Fv1iBQjM
OdXcwTL3jJDJkSVN9gBKgoRoNXsPo0YrQWhzYHoTC2tSNPT+C/pu8FWYzAIAYIizFWZyNpxX/DRv
uB2wLhT0Ht1Mx/hrVcQoT6E/TYQjcG2YZ0du9DkxmVQkZzGxkGonFOqdWUp1j3xWu4tiZ/nllfId
XBK1TeailyJLnqIosY5RPmYEKPPQutHox2/+/ug40jHy69GxhaaykBa2q5IqS7zqX29tVYcAdwgD
BM5dkWx/DszrYDuz70UKlWS+t3Ahr5zxfH1NFEU5ZfThs5qY6KltDL/h/Ep4HDKOZBkeCaWFLBsn
7fW6a6J48o2oyvfrbqU1DjAM5KnrrlbNy1m+ESbF4XF9qAvf1jfDCPE/v1mWjL++GQi5H29GLNhy
pl14t77PREaw7EMG3VHQnIyduH2MgeXvRxfPzFQP7aOq9qjeau1TWlsjKoD5XJpW87C+tG+ddJM2
Nanc8qVhgpF4FiFaT/lGOZYt1GpSCCyfNQYg4/Uo9t/fqBDuwRJucbu+1qmQnUbZpB3X3WWayY1X
+8BfdzVlAOGA/+n7O+mKLR5o7a7PqTRT93//rbu/3z64c9i2phuqrWOlU/XfvnX55+xpCmvimAq4
yA5KinWTSFVwq8SfO5YGFF8Q06JCTFGtkg5/X6HvPJctfgBOJjgiVlc+DVHAmrFJXhzCxU6YXy2v
UJaDCxfYEoDdUeWSN75259efBqulXUlChUiQmaVB9oAQYLisG5g/44U+neEVWgYBXz7BtHO4NHLT
tdXX2K79GFfqsZbxVw2n1XmsjZNLXQsENQ9VooyZfBvJ3paPEZNU3MSKC9HEHq9TlVapIZWPP3dr
9HB+n1SVV0v773e/noIleN3V5E9q+7lb6j1HLMFpVVfP82Ci+9Xayu+q5YHAlvJ6KGvjjKCG1UQX
NJ+wPTWogih2ZRORX7UxfEItu5co9s9UMZxdT99j3zakmQ0Fejxbph27cuMUEdUXpwZyHI/kJMaI
UzaxIHV+cYuOlTBYnRPpPj82RYxyez05/uvr9L/Cj/L2+8Xf/vu/2f9aVnODTaf7bfffh+399r/l
b/z5ir++/t+f4jSuPt7jt7991c3D7vH3F/zlXfm7Pz6X/9a9/WVnW9CXnu/6j2a+/2j7rFs/Af8C
+cr/3yf/8bG+y+Ncffzrj69lX3Ty3cK4LP748ZQcTuX84r9+ffsfz53fcn4Ncnr41sRvv//Gx1vb
/esP4fzTInVWcxxmhwIn2h//GD/WJ8Q/dYzApmO6rkMDVnr1WOt10b/+MIx/CkYjDJOmoB8jdC7P
tkTpylPaP4UhVIvVPFMbw7asP/7PB/vLN/fzm/wH8ODbMi669l9//HWeZPNOkPd02zDlzd2gVPPX
m3sO4a0QQ296KDxf6f7ep7FElmH3+eWA/Pi7v/4dZhz/15/S+Rc5uq6ycNB16Jp//VP1bM7o3cfR
m6F66JLJML6HsdL7Gr2dTcmlm0/f+jlgLacWH8gssXsmsIsTk6mlW98qTUKIvDVtkgikDSq1T+GC
w3Vq8mMdHzsXnlwz0aGqAlAuF8IsF79MgkwqHDKPPpXVIlixcvcyhog5TRtR/ai9tDEYrALlwyYJ
ClKNa2pP2MpSe8o3RFJ8mso7GqlUjUvn6wL1a5nI5MnVx1RKhEE2VBiis3busKk4FZ8YOnTfberB
MXYV0wSmvvFja+lf4S1rHlp/7lzlhA+dfAn4e6AmM2bEMFzRvlhPyM6dDfQ2ciEtjTYWKv1aH1+K
etjHDnPFke5jWpu512XTsausQ9mnnyvV/JYG5qV1aeklabfDp/VSOLJhiXnbs8jl9Sb6D6QZlJ5V
kr+TzPcQ3d/0MD+NylXr5NmGqVe4SS0InVr6FNtXlbDfxwpfyvgFhQz5hyp+DFfzqfMRpZKRprX+
BrRqEvK051x+qAYdG3k0McoswBAmS7iYrifmAVTqzWWZm6MVkvBgg6m1imOuJAYS++y1yhge4ViY
KB3jTOKPy/zDNVoiTBX1thtyl2CFgeLrRNegDPdhvHxuCJNAfV5+RZjwzFoEyzqFyqGJsfhbgFwt
V9/f0PWkP0v3D4FtSL5fqvikxqQ4vMZNnTgtojm0ZpV2TVjdvIncUvE6JfjUoDgGKaB7XI+IpejC
80dc+KwUwOb5SXG7lyZfpg00M6wMuTvuiN9lzn/CjlKQJAZI0FjGb5AXjkubW9uUuzXDB06BIPV1
7rWbXum+NI27KfOSwigSZd8G6a7n0uFH6lCpFwaSFZL7ikzDgI9mvsnsvdsuT3WCcapTaOJ1y9mK
LfyPQXhSo5qRuLdjxCw6vjUXbZK2DBsSSQD+xychQx+SJn1HO9Jubo2cRm7ErmAFvTHNJ0Bjse9q
Hd5qG5EwZCcIe0RiVuZlnvGlYSub/FmZ1A21paMta4kRuJvWAjolFeThU8uXgxoHQAkeA3jO+ZTt
zUgj7TTtSoTA6je7cc7Uab6ZdvswxbUJVQcQRFKFRIUSI1pXzcaNpmoLHP5k8CBQWz6AUT4YVvde
MhPxUpz6assP9KkCTol9JcbEC4oOnalCk2o0nxGnmZtWSe9Q7F5aHD1eoHbvomvPxVBfTXUW3+QD
E46kzJA/6Mpm0cgzn6ChQILduF2V7RV8HRQmqXc7jp84xWkc702SOlhNeoVrm96A3pw7zfjWzHJ4
b6r5qMxI2Ua7etITsoudwsvcFGAOUn1QdlByrSD4ECkgWGJRAMuCR5pjpPbxTUifb5ws7I5TbW+C
oPBcCYnX2i/OgFktobyajA3d+uKOex55k6hcDPVKd7/mAu/EkhK1VEa4HCz9MiID0JaHQB0JD0RX
o7fL3Thmt5A0aYvc4WW5masRK46LrUiZCPOIg2kjLFInGsS0S2Xuw9DYtxPpxTkdmVY2f8bChcZO
GHBfWgV14PqBoMpuR5T8zqqxaWYJKnErLrwqHwFras3EuqdrN33Rw6GagEkp7sBEqz8Exej4Vh/p
/lwHSMBv8tJSNvXUUKlyRXFYgpseWbWDQzUJXk0dXk1m3iLXsqLprp/qT0avX1fG8FREsy+qDl/o
vK0I21GHHr/SsOuIb7CdY7NMTAtDjBagiIP+Ni2Dt9iuTplr7GZ6DhUoJ7PGvWGGG/zPO1VFTdgV
g8+y7wB350pNXOam7ie8SH5nYC3mVHEUVrDMVEXuKFuCN2J6aK7q2RiVyNblbmN1e9fmwxg1Xkju
/dx6o6uehunoMOAlg73TLTp10QJwys5OSqLj3x1VP5qRxqKQlMnORC3fQI64sAin0xKcaPZJK+ig
hTeEUxCoQsQQF2WqL49MIvZlif5fLRk5u0n6E9Wvk6P4XaopXtTCstPfW2WmlAMS00HotplBjwKz
GurkrKjJYR6XjdrqpseN+kwhX5LYmncxOKcodV/z7k2dgdVVnnBYxqfTBbkC3xS5P8SwvnVde9CV
kJworKFWULz3IzFKinvbltVnqxHPtTLdY+l9EcPyKayqI+OQgdJ86EgnWweSat9GXlOJT+IcdA7O
F7uAXRJ/EjGVJ7PFFboIf1hK37LFU6M7W8x1FLGP3ZjcxKlyv2BKKCrti6b1d1n0NDX6KXb7S+Oa
17Qf74jioqLO/4E1q1hhIqO+aUVBqSkiD1moJ6zz7zBI/KUubqBT3DfLWdTZuTXc+6ywtvZsPqP6
va2J1Ksmr63MXWxjGv1GRtDJtBJifWL3s9Z3D4M4J3ZNVrxBb6/sXsQi5ReN8AoT3xEmrRhdizpt
GrPaGz2saDt8q23zDS4BX7u6tXWCKrv6MEeS+4IionUfC1HfLGlIqpwxyiCGvbKIt7YPrxOne3Vw
Tm+mRXsulpeyEK/KVHzgLr5W80mOPggfmnsTH8UmIUaXPA9ilqp050TGFt/AU9Raj914cBvtXu9b
4LLK42hUd459LvUQ3Lv7xUn6ztPSllVtdmcXqp/XBknqy5WhmHzJhXbHcLnPWnLlDBsvYPVV9h1k
7tkXPOPX766R30W6YuHD0w9JsoPn+9oJ9Ya1ngxcrhg3k63ZzK8BTV34dNeqqXxYKYEIS5r4gWPc
wWrYDNgQ/TCFBpmTSVpGGYAF+ykucODEbUnCY3KkVnDIioFacLQr28eyUoHRqIavTrQyw8q6KbTw
BcHxm6FUd0sz7OeRzKxFUfyMzKswDz8HKrfByS3QO1Q76gCnurZonbQ3tiO99Kbfq9anBtRc+EoS
xabh6xvm4MGlv4xqtPISoA5q9VLN9p7G5ucRUn3cBIXPfO+FJEdKhkxHdHEuY+cg3eEE07bUmBKY
F3LW1/SILtM7R38K6/GpHZ2tpUmcUWf6aR2/cpqHXHHqJy0v0RXkeEM0iEbktDGGeVnl3BjC/qwt
UOPo/ycavlF1OI7G8lw2Jb/Z6NtwNPApOX7R9/dTP9+UprYd4pjVoeGpQ3gyZsfH1wafMr4GnVnA
wE2Ux1A4UI4bMlVDRhX0X4zd98IOtwpY7h58vzFdTMqZJI/ulhBDPJdnYXWYpGg9TzOBz8PFFiPD
gXpw63LbZNZTDhi5CYPzUEyfyV7aj5XyNYg0xAulcWuM1Qoq6oEVpcwoHFdOR+abGf6kRllODROf
BuBd1M43FTTgmjttM70gR4eXdyXM5VSk7os2kSst9Fssdjs11HYowXBYp7c9eeHGNKClFI8aJnFd
6QkRSvyERXmBViJU7W2pjXfKFSZkf9G+wgvaudp2siFQCGo9YblFCZyRhpHplCIZy+zyzsH5bUSU
+BbEa6+G2m4BaJ0bXdBmKp9xQm0IpD+NOn2ItN3GLdHEunlByX8IwARkdFVRUYA0zI+xQA0vrs2O
LpIFcxZ1bGMCWbK3uppuk5AcrzL1XBPSlDufoCrdoIQ59upNm477WDW3ahNcGwQm61N3kv8V1nwZ
Aa5UCz1fU+zSPodz1JyoUd/k0JNn/NiJUwLMs0krabfkT3D4u32hkWEOpAepw0k+Plce9Ql/ymn1
xfioSvOq0QeUf/ONw4xBSaO9mzOi1gQF0eavTfdgG+8ijx7bSt85w4B2ArqEmPYNVMoITMOozwdy
389ITjZQD+4mJdupIvBEyCyium/CcatY6b5+jtvwNBjdjVXbz5mi3HJK7siY34aWwkhA1ofZnFx8
XY5JBg8p4VCK37k9HVwfu8lWy1rfijAE8i5t1r7OY/iNU0oAXMjq/oCU0h90+4BYbWM5+Q53DdDX
WofUXX0hVc2jQL7TYWZlTPea+i3dhQJv3nIkfufewYheVbRZHJpYITKKCByz2lDldf2Ggy44u9pi
8VtE5kZHsmd60oD+yy9ZH6h8Md+Uf3NBGbiR37E7htuhtbhFsgBrQ5VCMKcL4ZJttuwjHduy4Bsc
l31bOZuZ00afKKsOUIxkw77dlkZ5h4DkoCzWZuqkuSS+boghYt5z7IJ3e0KGpkcEAY9Mdjclx1CP
dc+5JTRnE+jlLgWOFdUwzaZx1+MHkLm6vVwFl845mLPnyJ6u3F49RBAWqROQMJvtaDjBFlxYp1Mn
Y77F2vDGDjU/jeJnNWy3ilId1cm49MK6Ee7sa4axK7L4qFnN1hidTa9PV4ouvGkZ/Ax0ctSZe2zU
W1OJSFWeiZrXPeSJVS1k/4nZZntTuoxsivCymWIkF34U51uNMydXmMTrytGMnw3gMtr00rlip3Wf
C5vrAld55QsyJnJ64r1JpjNxVCptQZP+hatx2mOK7aLxWp7PNlYUhNNbt2+3bRkeoMLsE5xWS2Ni
LsHQF+7mMNjoJMQJYUoM8Y07Ocec6Lihxfqr7MKhJHt1lNGQJPvZ97TNbhCaHjs1wTBl71UkyVFv
X4Aru6br13F6bBX3rijQ2GVx4NvQWnqz2dZxfufE2XEgA6coSULO0n0Bl1DL9CMFo10Q2vug148W
jkCWEjBNheeSYDOw+jGGabsQ0CM4t+T9DBqGP+JUaANtpyXNLmi+UMrczISxIUndygNBtWYnYJ4J
ssZy19kVLsmh9Ho+VaV2My+v1pCfiig6RE7qybeKbClZWzZz1HKftPd6Cn1xTL3IComnqO4z/ZnW
017eC2sjvmq07jR3yQaOFkrA+IZKyp1eLS+OZbMURoyfdk9B5xb+mNtPk51t29A5i1a57xSxN/S9
Tk9kW7bJdYeV1AMANxyjzGV1EXNBzNXBKpqrrDFesVfcB5X1XFDI2VBZ/WjQYHsmoCGzt96NsaH5
Xj8S5QnFOSe/apnljDYotE2buAgzh9f1OVubhTcrtGTLUfXS6ZGrS3jlQjrpwIhQj2m8s3Kl9YPQ
+WRqJZzbUScX+FslSGfKgN5iSVVZwOpF5E05+Pm4Ue6LcXmGosVRIPjYa917CjSkDOwVrbiOS8Ty
peNIaQTSeHhMIVxEyuoLn7TZm+7yTKc3RGXc7bUaiRNZFp8SExlrGIE7xvSNFYSqXd31YpvOvM80
UBFXnO1oEGRlw6Q7WLhEVFd/XVK12fWtRjym+oC2+psBk25TLgELSbDFRH6ID61jeU6ICNB7A+C/
wqXp1S23NhXcbMSdqdW+VXP+sVCn8yqoS6hSJoYVsEm1gjJZoVOoYTznd0mzEwyk0K6dEKBDMw7U
Sooo2ViDdrZh15UQl7iXVIuno+HNALNr3MiCcqarlXdX8ju1RcRYptOaFnz/5mjfa/SpS9I1SJ2h
ZpRZ+Td9IPcE8fZmaThQcJuOsOG+1XV/GQgMoD5gddBL+HXuF6QTD+5TPygX5oDJxuDwhmHobrs6
frHrJfBqhY86dvqzEQV8eNZvo/7qzsNFtfk0RvpBIscF0A/69h6hhYyfDyMiLNTurSPTgLyTIqQw
FDyGhug2Jff4sB88VcfAiPj2DL8Y+mJ1NWHH2SnlWxG095XZCWoF4dfOWppdo+b3RXKxmDBtwl4l
c4Gj3SrdQVXTr67LIGAl8YmKbkHusc2RH/kszezE+wlUrmWn5FopDDmJ42PXfa0m1no2/ziqhJtx
UDf4Op5jCmYcKCPcEaVIFaivkJCM0c6aZ1gm40sz8K1rJH6DWcF6dBfMFDKQnCCwS8JvY2gQvsn9
3MOueDcoT3OquMe2S5/J7CK4oL7BdBHvS3qc3jJAXE6DSXihZr0oYZ1R+HKxMPTwFaK3WcdwGgf8
Cyr0x5sAaZ/S13s401+cePmqw3TwoWLuxzDUt8lea6J5N6b5TWfxscNw1uQM47G0bo3QwlkRKNs4
07WrBv4sxVBkaIFb7fQ5/jYvla939h3pgvTnQXuA2OZagDMVhH28Vx20sGOZvNcxy+YhNJ/yAHdn
I5EVdZhsKQ1/mU3l1Wl3jsZLgc4iRZWHVC2U+zhaBFU6pvYkgG465kl+DEgp7uKtTceB0omtApeN
a3+Q69+GKDNLjQg13rW1fd+Z7Gdqh7W659fHEJN1OM6HImIRuFgY6vVcuJTl6xdLEPOjXYoJY1E0
jbO/gFlAawf6gP4hY6pjDnjbmUjV1NVyJTyuX20bjLlvqvbRiljX1HX1oVTFRwXurCoDwlsrDkOX
hJ9jvdeOegNJDUpAcEUQ0c5a4PZZE6XKMBlPokm+qunRzpnnTCH3UnlXykXV7riYPtChc9N3jJcU
ocw5F9TyuTNPsN+UJuo8tc1ItkCuW+EVwJB0CfLEPol+ui/N5C0vtHq/zIylodPl3jQIFbOLJjyQ
H8ya7qLIeDVNiq4N6alYe5FAxyyVMlDj8q/0nYTbzdZr0lSwsKuzMvIZDSZYnt7P0PUKDAbVNRAj
pg11026Db0GCE4Xm9+Dj/nowXZbtVef2XuwOF4z9xaH+2mlL6vW1dpVnTCVi3iwxufXhY9gUcihx
G3Tos9Hjwy2a12rk2wU1xn0+5OQyNHl6lAS3KB0lR0BuISVWxF6DBVrYoZaZdf1hGLKvYcMdSgO2
NQz4kRz1pCwVpDSE9l2Uf/Rq9REYI0cCwSw+ym1WcBXT99sJqPpeVyIEi43iUHYNRlZZFbSCB8oc
DGQdq6KpJ0fJdS5qmptnu82Q73b6HT40C7Nrd1/KtslMOWYkX2hJXQNEKUfZduWZ2panpHeJzGLu
oBfTR4TixldU9fC/qTuTJeeNNMu+S++RBrgDDmBLEBwiyBgZ4wYWI+Z5xtPXgaqtWlJXp6x714tU
pqWkPxgk6P4N957bQytgGBW2uzljHtYlA5e/OmDpJMppPTwUVoi5tn7QBnM3YSH2EOPuzWF4JPOF
E4+vj7lg1M3ScxeOt3bpPFip4s7Q+dopxV9yOd3zeaSkotqKajd8pren7kBasQnmhMxkpHk3ojji
fon2fScML6iHl5jZ/rFpmdKNnmVHcqfnVueNqf3jBoJabSbuoJkgBafT57r2WirGpSrR3UNj9SB4
pxjNs6n8wDaZzEp6lZB7fkOi605nK9WipH4jMP7SzvgYJJFreFQpXk2MDmV0cUMdoSPcrqscQTD1
nNYyzWg/0qCatklzMUiK2tqjogAh2d6pl69OcHkHqvhpq4ZssVnuZ5MHRZUdE4nZflly9j/ToCW7
yqZkKRl/2SaBFqnmvJQQdRMDd97IIb0+JuY031oQQmnbeJCF5OPvOsAgYRXd9BoOydkm1VLXcDHA
LiR5L/aHqd2Hqbid2GISwJWD4/i0yhTBvDmRemya05Vl6ZCK4rz0s96sWZzBTe2MeWsuWXIY+wv2
ZQAJUflidqszZzFeya5ZkwAh1ekLSOB66F/xo00ezkR1g/L5MxCwD1HTGYdes++7KoRGFlT6KY7t
FzMkXw527jZ183i/5Nq0cSUkoXiGXx2HDPUArjm7dDjODEd8K28ZpY5UwhA3U7RL9XTvjoQstizm
kE8wFq0MAYk87u+NIa+QMzAGQDrri8hgIuJmaquF1qZu8t4LF5Yl2px+ZxGUEED+eI2zV30Z5F2R
X2woGEyctGZbxO62kHRLpbLNq0b/suy4P0m347EzZ2r4qPVwj6Swq7stm8ocUEoQ0yP09Dxtt2Xr
ilsPnVmOrOYe9+V1h990G9pElwM5JHihHy+upkbCJuuPHGINoUP2Bjw4S58aFTCd2TNuJCbKXTMc
yFJ9iGbaZG0wmCVPmDW5yCqv/CMBgjdQheN9ggUSEhlRaJ1tfTmSvmNZYnoGdWgGpk3Y7w0upNX8
N5geqEd+lFXzoE3DDtGzOuCMvBOWeatq83VKNRAVLuZPo5EX2LiVN1IsNQtG9LQOyAe2D9UcxNeD
yeIMJcgVx0CbLKcqE++hkMEu6w0MOtVCQgwZ9jAWuzF7IiyWgIaqO4KUimjJZ+gj3UeyGMZJ4t4R
prbgwB1ulgmhZxiAYNcLWs5sYh/SFPIZtW/EBNLO4sOQVibeCy4MYWnX2jOiEs0LnzAmxduHcCkM
5Lc51TI3qAfzlPcK0toQlus3wQ/F9EYdNI/1u5bFd3M1UMhVUegTZ4Hcr3vCDWbA58MvPBl+qukv
sgUfSffIKZQur+5kqJ3s8Qy3Y0zvSujAyDRVs7IPQ7AZigIr35v2B6BLQfAkXss46l4lZh4/YjQ3
rLRQkieItcnqGOc7D0Qb5Du97lGEuAye0oaOcURrPTYJTVyYln5uLnjB53WXTVG6MEcdG65Ogpqv
KDAJJhGcRYzAoSTDDXA4gwYddhbRNURwd1v8ZwGWReyYKHB5GgThpzrQhGCByjXi99mYfXLW2KVD
6m/ZX9dvgHvldc5PYy3A06tVYbDDecYst3FhA5ygnSwnBqd4zDu6iz61tkb/nSoJFqlCV+PwCPIw
NYdWRR8W76wy0/RQuqbaOFb+MSSds6+b6czVEx2q/NiTG7kzyLimkdLkUeaDP+lhtB2T1vTaWBwr
fSlRKjGetEv2f6isiZkzuoOyp1dCVJkMh3x3yDtmTwA1AqNlwPLhDQFv7WcNfMPA/VlWbVGWVrxP
9Wc4QGRzynXPFWpHUASm10PfpYm4FhU1WqsTJSLaezYv5XHKf42ke2M7na4fhu6JQjxCGwp37BBp
0rvyc3bPzcjGZoJO7Nd1cgf4qD+Fx7R1oqs4mMlKpXSdQkh4yBL8Dt8ILF3rpXMqY5uIq7Hp9Z00
yZMJ+yQ9qcbxIOuSCnNu6O18O5k2xiz9krpnG6XUCqKIj64ZPTS1uZIFqBKivLufquSzWFLwAHNt
MMmW+zJM4e4RSnUVOPQdk4I8Ipm32yP/QFgKl+10AQTSDRAmZ8tLPD8GyBggM+WLV9Q2ZOgh3rMP
fdDqYoKnngF7Tw8iZqph2rrpz/Cdt0mts6MEKlOY4ZVtQWHjd+l2/OKEgdPZCNRiKqtsUrQG3+bm
8znqqYLaGGVHrW+BCW0xhpnnYEkeyE25dW1QFH1Lfrwc3aNV25coYug8plPmBa52iivCOWOT74Iz
NT6ig2obZHrtoby40qesIfjcajd6+AUNEu6WWsO+ymeuUexZsNXB6jGQqCHhJC9zh5ov1kb7udbH
FxHmhi8TaCCQ/kkcGQcCbjqCarFSvWHy1Q7zwqHupPUWktPggTTYJKjAGN2Emcd8DPnzcN2HFB+T
AyZM4ABRenriC2gd6ZlvHIc9XUtMHYjGRqOPp63E9rgcUEAQ9jXx4xx78HInrLedci51oSDlDTar
8qi7DeAFHCAJEuOjxawiGlBuSe8ZRt14jc0OkYXCyYh2xOy0J3MCpWRUzPobJHzbNvFDiXV2tIsb
lxmGXzBjNRP9SbSINuOOFkNv+F911DxpMg33NsOCesIoxYqF9w9Kzrbq+dPSmivLbNJzNCFWdIPU
b5xcXaGbJiavYaPBPKndZQm8+oyoM7/TYeY4oQ6epgk3FpucvTAYz84t4aiVy41OLqnvgDbHJi42
ZO5FfqOgOXZdCDKMu4Lv+TrnCrbRinCke95UQ2Fe1w2BOEDBIJhjZwymO9ZqM3kx47EAQEcc0DGZ
auI/yFPfOJ3LqKKj5JvS6s0ypjuCQy5MIxEUrQaWPBCRb+P5ikaUQs2CSY0S7jxaxb27Roemtp6c
hKgOAdF/rCUldOTEQ0aLXifRK9DAKPKyyO13Y+mwT4XZzxi2ek8J4t4wxfgMmCUXBQBLRxPfJeDI
GekB/RcVO02Xiw0oncptKkqLMcWMKYjxamyOZ0R/TxidT6MRDjdEiYNdKeWjhRzdSMNduPa9gHPJ
QVjQGs/VGZT29DC42kVAc2dyxDrV3E0A2t0QfBu2YdxpxUmp9kLRLHfWu90ojiBUyRFa2kJPXzJg
v1MmqpNp4OJaFOKjYlHbqup/4lAj1CyZPgakRoOJJzIEkBiu8WeQR01Pcii67L+2uhvHfjE/NAP2
QTxO8I2Nu2Rx91TmVvYKdn7aWb1AJGMU3drLvE0k527sCoC9bXdA6wD08d14kEioNrlZdxul+M6h
2trWU8QKH9vlRLG+zybCb7jwHoVLsWMMSM0Gs/UCIyd7Ja405h78O0VZ3Fah5pKKkaKhomrPSzvz
Whptb14YL5gUQRA4wEccc91yb8OeMisdwIkNpr5xneTL7MnldGcBAju99Euj+SQQTBCPbfRYTNZQ
GeM/lI51XZhYOgb3GqujvZUktHo9sgHPhHAxJfXtkGhU22S615n9XSbEwwD7QX0zpM1+kfFXLdaQ
IqoaIEM7jk8mTKVARiRjwHim2+wrl6GJxs+I7Cg4mh0JiRynLKCC4LPN3NdwQbOFfe8+iZ0a0Fj3
EzpV5ruR2W67jhjOwL3pl/YhdHgm6+GIDb7wIfy9kBLpN6D3KOksOOtqDcOaN1LPqRSd7A7HW7BF
ss+8lNFvriLf6Sp7Z+hItRB2HBXmpCZvtqUwebmR8bSM0Z65A7iODOL2oMqf1o2GY+dExLTNMzNz
SLlD7Q9ARYjXlfdZHm7slcFDCSgPQYmlvmspnkj0OSDnS3yCAX9H4V6VTv3VTsnr0LEyWJUtnF5F
QK69kynEAHNIbDhynUgLxx2e0ipu2F7247ECm7647MbGcj5ruu9YrOmhUPCcY4FiH5AF+6HG9Ku0
3PFn0znOCy4ozSU3vpmAbswc9aw26P3xIkvOak/O2kNVd35apux5HQcwylzsUFoIhsRAamhW36c8
wdhehc/ZEF2TqG2dxjz9sckz2WZw+bdxGT7JLhZe6iTVjmDuRwFskuMIw6Z1aMf6UCXjQ1vBHCYu
q/CZihIjYyZ+biMZoikEeumQdYvIzM9YdFUp6QVN6j5ZprqTRoYor+FCTt3mWOQdJvQQE2TT6U+d
8zkVtn4Vkr3jW2xDlf3bJxGtc2Gxj16io07IrZdk/XyQxnKNa/QWUvmub8hvChwqPrssTEYvobP+
0/dRpsaN0WQkCNRRwgjV3gDTAC3sbk2H64hN27Brwjc4Vm86ZWAGJ5q4HEOt77XazXW3S8QH88EZ
yg1ZK13WGNdz4r5Wo6i4g+aGn9q8DQVvfoBATqix8ZUFAC1y31L60z1ejHgbuFO6wXLhFdx4GwMi
hxdL65eF6Z2yWFah9dM2Keg+mR4ZguAvrjxris9aajACMvhRSxwbG7sFIAmsg0MQlQEzjInaj3s8
dtLDUqI6Ab+4iZmWe6me+TrpMbi4iztSBv1aiW835JFqe4t9T3XP/DfeGEKXu9UcV2lvQZa1aAyT
dFO400WhAaRdJWEn+ZKh85yE8a3VBj+KC1GUb5OGMkgPq0dNERtRLyxDjZ5AUql5bkMRSuXBBCAk
6c1esIJXwzET5d6Kh6PkD4EcwLhj8Rt95jag91rsG5sAkYQ2BBUo/azel0ATWnkYSCJnZadd4xpx
/cLk+w/ebuGY60HLDRpb2pkJQ3IFFvxGd0kyQD81bEaH3Xrk/vHTCGX6yhtFsCkLiT6mjgy7Lwsb
PioI+FxrjE0gzmYXstEB47TRDK5BwZUIcLqn10LMF7K8zC0o+grqRwTV0bMDfiRPqq+vEQlJYbwW
at5p9fwARogLW6tKtg3LJmn5WOKWbL4AFz/j02xfJBNq0zLWvIDSENdS90JPVG16hvmgjFnQpgba
Err+KmQ8O7l+6BofGAMZuyXDNY54bvAQO6pIm4es05FO1Py2aUIUUIB+DJoi2tfSOZhajCjBcLeL
VgEs1YJPtu7guOhzd1Wr71KH0sKIvwi5MLeBsB+YUZzoOxh1GmjAxuKF4+qAFuyXQhO6jsCIFzms
rDpIt3zsOralXeHXrQaKM5DstpeTDBFRuaNJjwdomO/LfpomrA0OhDKLqGXm4Cj5Rkn+LKD1PY/W
dVfTMcm4Vn4WcJLZc7YfYDzRJDB1TMKWSJys8nQOBbRLpCkzbWLIcQBW+ESh+Zi6ZJa1CKjspH7t
FMJQNdRXrNDgbUaWB/JhFalOd0NN2Sz7Y+qwqciG0vBgoTN2aweo70mwVUtwNPLpSe+0r4Slyya1
SHcTfXYI0wD5tsVvWdMKdnNxz3So2+oVOd82mufwu1HMX6rOBAQYxm8tGZDkyPHVpVncTxX5E0Po
3LU48Xy7rOeNm2jPFnrL3EoHlqatxYZgvi2VfK76mVLsfsbdSQmo80GPpfLopv2+k7/d4r72ibsF
HsXR6DAnhC/M1MqAJw/kk5pLEguv7MMwOhyZVX8CX8/NGKRIi5Pi25wRJKLVuZhtCFF5O7YyQwCV
V4gmXFToUKtqxayX6QMkQITlMjLvB5N8QTudPwBcPyEw8gSg66qpz4Vj91urW14F/Do0s+jdlfMR
adRGYNyOQQ+anAEfqY3nNJu+LeOsZS8qd99hBj41Zr9BV/c9Z+w8GRK9oGOCrQPoZJPwCHld/mIP
jBvpmyaagSX3avdzJB1yzqWzdQdXbYoOW1jyWyEx9fUqeJtHlg4Ruuw+eRBNyT7IMEx/dGADIFMN
l8z12CLfOAhAcli4GylJb9WMk9DdiOrBOdESEiW0WrDG8rUa9NdRd2q0UJ9WZd07VrypFDXGvP6f
QLE+l6Z7Dsn/8dmvXwc1qjNR8e1wqtpzFgbDfI25bfVUokBvvh1Fimed3gfIUqMqJiZ+fQ16El2T
OnEFHQxZV9LuzJilNjmvAyasxWFy19XoNhoDUmzPSh3xB7hmvefSoyfMy+KFbdMl0udrK7FoATQJ
S7qjogSPpIOB3WBIQMCi7pxhIb+FtSAU9nNvFsfADL+kg04n/FY9zgTItZd8jY6Y2X3lsfy05xo5
pB4+ExNS4DUFKThNLySeJV5rMeOZXXE0CYTdtoYEPHinVoFNOvBL1RCFODLFo9LLbTsYGPlV7CkZ
vzRa/WovhdocuRA/czLcvRmC1CaoLbgNw9sabOG5kkWHtjglF1Hu5U38XIzWNQTohQWEjVOiPc0z
RUOUXRmFKzbWMh8ySz8G/JpRbNMQSJoSGmGj6t4aNX9VZfVB5p/tovCP9eXYzv1d0cqjqMePoqd+
bNtlGxQxDed10KEZZf+KkmUI3ruQbSEsv5I4ZGLYNsKJkaBrXxCYqO1XxqBS1afxZlEUV034UGbi
NQyp+FKdbn6sreNgz5dOV2fHgrTZdPhARGaYqLxOkRse46x8yJf0eqQrcfULbtodu68z7D266mCv
jOpLM9sHEzHHxIA8Gu+ZzL6UA8s+NU17Gh9jrm9Nkv8aRzypYryNuuSTAVFt2Ehy7EcYpjeFMexr
Ruth2j4s4KD5dQE8jz3TMSOiAh1+VTAcQxtUfBYUHPyNeJyRY2tGfouihCKyUK+sTW/QYN7b8Xhq
Xe0mHoPNuFItndBCwIRUVNXqY+h7lLUhe1aXW8nI2UwEZ2HB3wDH8sffTPAmsN2idThQHj0jYg3J
wuCkB5jPvCTMICGFhyWLfxbNfG9idRri374gC9CQGCcTHunZWt60NNn35rrk5cJkPX1TWx2y8eQY
N1SN7cges50+gABjWFt/5RFo+EK337fxMe+MDLaA9pTH4lAOv5o5n/Ww2+WFvu/0M0y91AP4ify/
xLoQV9ljvuzEYn/gPvb5pEnQZhHmrRuCrCSLaXR4GA2nSTx5heubaKsk/4yaaifqiKBxqDOraOpA
sIBJfcigKqSboWTgj5XvCGqRLXNuOIIndm3J5o5LEF0C85AAXa0pflllMQfQE8D4PUVBwUOEVOQ9
YHi4Yfzz4Vgh81Wn+9a76DqIjRtnerYzna6lYp8+DwRM9NaDa3NDELmG5WUdQbpT+TBke0PuSF15
t4ixtxt4rEW0/MjORCdtLldtnL/Mkfomyoldw8KO2maovETwxKaMm7Jq/CRnceuQiBGXc7OptOmT
zQhOY1SVI6MCuhH6DjN0L0TrHcdpXVNVt65rXGZRfcbNmkm+gm268JcQo9vcMd869kAkOW7bosci
gnGHQ8g6R314J8PHto/W4J/G6wqStYpeg7A3FqRTpa9zUlcMOOHe4yv1qz5lOyjqh1zAMQ/hBDJS
5JGtV2gDgWLkh1QexW5F8FL2C3V+I3LmRbV1FnGMv2OZhw2/322P/3fbtlbtZX3ya8YjIofnsU6/
K0S5uZk8Qpv/Yi23G3XCcnM10cV230RAnAoSa90Cjy70WK9CveWXEgOTOGjGq80Y1zGWfZU3R6dT
R9MFCLdESDb1nIB4hthpLfZaU764eXMOJ5dxpeo2qMXoCe0aSZGgck2628TpkQLjqdvYE98kqduI
EdP9oKAOleu+voCst4lfgsh+Wgk7kj82g45OFRBdADstcPfWHZGlzCs7Wi5DJJ+B5h2M5WlEE438
/uw4+UPeUFM6ufjphukZPwv+KVIBUPrZ96N2S3rO2arJxhLJyktdLqHlVfly7VjTe28TD6xaBsao
RG/1pvPr0k43EGM6UopZmdsuYLKqRamXWQwaAAiiX8yu0dAazE801/l22dgeJ7fi2WFFHhMqWamR
ALqZ5UWfmWcbmoRXhm26G00TpibHDryQnVF2l9iUFV+35QkI3EdEBrNy+cTZ5/F8q7Ha0NHegBax
sYNhj59tr19KxEOS12yVMMcYAnmF3X73wPtYnfSHqJ2enWY9c5BrQgbKnsaoPJppt35TcbmQjXHS
osmXITlYwESkyzjQWDnmQWLzDBbJt2MWl7hOQGvZCD9d16Pp4K1sI+rG5blt31yo+UXZX5hCvYBo
RCNWlu9mnlDyzYkPc/QOT9lrEd6SaPLD2CYR7VdrTx9FYZ8ook6tNJkqo87O6/QkB3gUNVE4jQqe
LCLItk2fUa5zv0Pv9QIKTiAUC3C65cpm8LAph+yRcrgFhoLinu58MxRLwDf0NesDkstItEF8fQcF
5M2GH7+VtXbpe96RKchJvLeC0u9JEFURwhB3JFEMbHQz7icuJzQW93XI3dVNM2/wAq0/aacnszNP
GQKUHSC350ghEsBuv+FdLhns0I4acyuYXsdHtQzf68ubqvBp7qcfo5IcgBWM3LVw68H/bNAVNTLq
Gaq21a6p31Ehldem4BJqOuwtus73l8E86nbggw7puzbLY8QDwQ6AnxfW2BvC1aWkEc6b62jH/uCm
6gznjgkrz0HJArinTQLVRJJgrKan0EH77qzIO0a2zk7vE2NvpU/F1OOggMLJIgdrSJTeDBJwEvh6
gBl8v5sePch0KzSy2crYw9T6AGxv3DJLf2iH8nOwGZ+qlmnBQF/F4nNbr10akFxY9grJwFuKb3nL
EDbwzKj50Jr0rmHcn6j+HjWtFSTTDoGE6xMQwQAbtuRAd7/iqfWUd1jWsAFnd5w9QyOXNjSJhoxQ
YvmUD7WJzZtg3s9pwLDG9IhsQgHfzuj0xbfZITo1mwIG0OATS157RfWoQ6JLeHPdwTGYsuAiTzGY
AqchfMfRT1UAmDUgD2uH33Gdh3FVVMkDCqZbwgWQO2CEIlV4VNuFqCLPMG3yvmiJpZpOEBkRAeoA
qYJryEOzp8/TvGMNypCAMQnmAYQwdvZrFT1zXKlIy7ZeVckvRBPueLUtd8SPiH1e5CegOK8Tah0K
ne43AsK4/mcxOP0Xl1VDWOrF3gHlPdBGFKtmpBGnzAYl2BF8xL1ypiehQ3VYzbWoEcWk3jOD4tB0
YOUNebQzOhOExQhtOlwLG4HdQrZX0l32iWDRL+Ydai3UxIIzvq7UsUnmG7Y/V2Orv5p0aURCnFDM
6n36PVdsm3vCtyCxhyiI6LzplbYpu/QpJ3OBSDWGyZOMfMVlkI7VVw66KRLhJ2CJ7zAXV7RUX4qR
eVYll3xIHCiWCGRC6xUccamxUy+N5dSn9imJhp0IiF7gx6LT/iw7Wre8u8VkhjqqHf0x5/MZ2XxY
teO1xn5c+pz9ZpFuy9n8CgsmVVX2WUI6HVAxmw2lmsj01y40r9equRG/2hI92XH95UKHDhP2vuhF
19fYaOInrkDFtOK+YoB96JIn22TPyoTpEFsD67sBiraO/krIFIdc3N1qTNfxJfQbMwgWUFNMQ/Sn
hAlsWM2XKGm/RN3vE1Kws9JhAmPgGqxhfCIN6tgYitMyScjr5qY1yk++wvAwsqM76mfWp7egpa60
tnoU+VplNejlIZ6eJyZKpekl1XAf5LRhEY/DiB+E63XYSkHAVePUN1VY/o7leOrXoHYk9wVLBwLl
MuDtEK27kmAuK/pkE+l3vfFMdbTTFvPRZSDQdIwPKq7W3MA91b+u/92I5oZv96EtmRsuAUrtPiQW
deH5W2aclbJ9HSt3o6N42SyG9hiybUXybe+BBrUkh7Pt0yHVz5WTw5ucHwo7n1DjN1u4DxlxAevv
0DRnS6ffLZvX1kYXBGj3lmDXZ9PhKLJiFkdV/EXlidkWKg7e54xSZUWEO33PENZ6oEP5rHP1IIBz
raWdTv8bbkNt2HRhdKvnzlVC/VFy3W9swzrYDokLpc5J2rhyWy6oTdf32e0nsFnQgmkpcvLAxIOc
jVPsiAuKnSeJZVUzmpu+bm6zaaKRCJL79Tca1LAj3PN6iJavXiz7wHpKioq4Ru2zTdQjqv9jmWvn
YbgnfuU4ONpbO3/VenPbaeZr67Btt2rzroycgyNQazLo37Szg4zJRYPdB28Q3NZSAo95oFJeX/qg
ODKZfQzvSevu5z4kSg89Hup8MKpEixqIXlrZbWtFTxT2XCZOqc6xXu16qfYy+LBtXAXlfLLYCTrr
M01eJVm7+QFisb/Y6s4wcIMn7dFa3KvB7c+kSG3IyX1XenvLvuVYdRnKPfY+9nTDXt3AB5e2TDIj
o7nATb/tGN53UXkXqpjbM17zcGjViSttfYgj6GTxVUbUTXkNwHtCl1IOzMwRKdzm/KetBcx9Wz8V
8D+8lD5zG8TiruqMq2xJXoa23ivNwicZ63dgQWKC8lr69vxsORQALnp4ru2E8JiieuVEO07pw9KO
7LmTtxH1jslHPdQgWRNQPrgPkEciFrqIgKgB6xbEe8LROtXoikcUD8A57UI9J3X5UVGwZzHPyCgy
zn/pHgQb5c1KDdrBkMfTkv7iuvrUC/bOddPk2/kzRlTihfHwpaMyyjCguxkjLCJ6RNDpm9IlRwls
10vO2LK3QIISTgP6lfksYQlY49mzM++yuGOeJ8MwGFsykDZapoxSG8HuiQtxpPV1NV+ZANz9CttC
Iair4yzSNo6Oe13Kn4QGPeCcJoqrXDwXzVefhnhMyE/TTPKyJ0cnsaGlLIjR6kjsBSOuCICkBI6l
63FSIWlZGJEY3Axlo3lJeJVLJEmyz9g9qWaf3jpaHl7FJScNUA2Ejmw+bfkZpBGDeviZ5JtJL1mb
gEiy/Y1Tc0fT9VS6xuF/rDSS/8lF+Qv146v8f+W17H/KlWbS/p3G8hfEy/8nuBYFxuT/jGvZ/hT5
R5P+mday/gv/SWsxrH8ZYPwES0P8EEIZ/4Vrcf6l28wbdcN0aElsx5D/hWux7H+t/woOQuoLZZoW
f6ulXALXYpn/sixHGK6ru0qBFHL/b3At5l9RZbYOPMWhGJW641LiCptX9+fUcq1tyDxbBHrfCpR9
A+G2RxLamSDaMmgQhCclNwRMUeir6zwyQW6kRCG7abg6Vdmel4QzyKm+ZjaV+CNr1k3Iau4Qz/I9
KYLXWpIlTDKehUxMzH7RBg/EJXc+xuN7nO6MJnJ0bF2anJRe/OKBNPGNau8AssmsDaw7BdbPm1Wr
ziD/vKp1dwHCnbK0b2I7e3EVcps/fXL/DVfG+TviFs6MgV3VUgYfDL583vk/vyHSTAMTharuaeDb
r+qyex6TTB64MQLPLQbjUGvLB5UPosHAuEpGWiRhXIqwtUn2QBiaqYDFaXnbdh0TV2rwYsz7k4N5
c2fa6XVfuB0adqZMU1+frRjnn2InImig8l0oyUnua2dFNe+L4TNy8dPDged6QICPKjuHRPkiVbHs
Wjx1DIQQ2/L93Q9z/CWLZxwYai7anXDYCQtwYwj7yuuUanjTtgocmoSLCWgzIHkY0VrcOLOH53fZ
QrPa62SDX1lG0RzFZFPUUsviVZh3f2Tk9YEkGYIodzPpXlOH9R8zYjeWxslINPpwpL95BsNkWfrO
HxLzC+/PeJcud4X7LNL4kkmQ9PZKyMCd0e3nJS03WgLFYiSwR2J+EplojhZ4VL9Hc2B3wZ2uo9yB
F7tpO/EPgD5b50P8Xwg6WwdAx+PusoGmS7D0P1iHfwL0UZ4ZJG6ygCTmO0HCk3Xw8GlUslH7dAgD
RaU9/BC2gfwyyi0G54xq5nhN2wicbe10mFhT7jXZVexgFmyEeZLhpihdVpTsQmFv+l3Wr0spFkAF
E7scTUPvCOarRr9OvCyCEt3sZJl57Tvc5mww/viLyVgeuW/K85AObM4RaxNdB9W9R1FPm7EVJvEg
q4aERRnKsBgIzqgA1JiLXXupSZycY0PGXDq/HzCHy4hvbpLfLXZkE+yYLDuEfticsnFn1uapdPWU
dY4MtnNZf/epbB6jBqf+GM8eVGWiWjX0MCMxNGMw3ZPE0hzDKQve1Io0UjUumn//7RPrt+vvHwyc
Salcx8HwZP2NEmdqIa8vYly3IFvejXYMHqO+RO24INbUAGjkrXFlTll0XUkqJ3YKic3mzrYidx+i
d7ML192G7tjvyyw8jzpTWkML7kyi3bYCJwvbKs4v5H6ML4Be/AMj0/jr4fGfzxXjOMcC/Giy+l+f
uz89V0x8A2MZ4xrEGp+OCAXemxaV5FRQehgEYQHqXJrjH4+S0paJgOEdkaLuoYsYx8xBfoeAk2EB
oTVzsprnCetpww4YlD4c//1bba0n+1/faktHuK/jqLQcBkDrzfCn15q0kpqkH5BSZCNHvG4Q1MNc
RJb0uHpmP48Wi6iQuEdf0KpL2znYon4LKntCYVpegqimA9SXnRtXORYSTW414mB3WghsXpB8K62o
RcnoJJ5lUe1bURphhk/QUOXbMvXLuSZEdanesqCCRkXRzVrOpIiv5EbTymHvaHuKTB4CndNopKlK
u9TdD8Mnw8D3sFZqF7nVg7GeG2hPHsl+XTBoIeuR2XjWrQgqvmM/Uzgx6BYKQ3NZfGthdNYGvd8b
DkHVdQWD/9+/q4bzv7+r0raZb0I5dEyUK399Vx1invowiDtIJrww/AcAx8gYmy2y7xbVN1dtdBWs
cj08o2hRZcogkq37ewYs6o/X6ki+pI69XAN5RGprbf/hBf43HzsAW5wmHH3CNdei488fOxkOuKxm
G5Xa+trqICo5s0y2VBoWL8PeIINkvFExVA1Ib4yiXkJ0kgLgocsRF+Ry0zbuhRSonyyP36pM/uOX
aP2O/+3BtKWw1gPAMRxhrty3Pz2Yw9j2VRZnIwpHlGsz9T4WWVoU9qhBf09GngTIw8xbFUBJaF4x
aLAe8aosCPdS+wl0BDw2YSpbMc7/8PGKv5dLINz5cPnKSGB5rmv+7ePFghS0OcoLD93ImVeJX6tw
Wl9HSMbG36I4GP167QhKqb/GDEfY2BNmL4NOItk30FKtgEqRJze64AEnl0tu20i5O5U8hf9B2Hk0
x42kW/QXZQS82bJQKEtPSpQ2CIqS4JGwCfPr3wH4FjPqjtGmY0KjblFVQOZn7j03GS7KBHVpMBv+
y7e+Yvf++EzBy5s25aLO4/knfb5Hw99F7OEZPtYrz8dn+u4at6PvNxQcaFBrrHvo9UV9NP3hN5SR
/m8AYeNfnjzP4onTbc1zAPb98b02hK7WilxK5NAvk+2XB6R/S4iY/QXnAhKGwTj3wx12k/baSPNQ
e3Y48nPvsslsWYJA3IDxXQRZkbxtIY6uOwI14mGUPsz1hiwh3RoaSrJLsd5/vQl4K7EYwuZ/Oeb/
5SlwHOapBg8DlYS51ZD/8YSaNXvQrLT6XaT4EbIiIm1u/m0V1uM4z/tiGbG9rYXQds7HBhlli/rS
12Z7YtHMVrgXvwfPPS0RsBBr+NLjebmplsk748sFyOFkT+4yvP3vR8D/5yNASetZvFU8BgZruv9+
rRbdHVGQ8Fp5GTaTys9v4orJhjW4d+MgP6gICYXkF5oeQ5dV9Yd8XvjIbaPfb7+u8gi/Rmw/YBFh
2mezLYHsdJCD/VNwjmNWpfI1SGxG80ZN7+HLDFY7ZGG1AEjQCex0hRJTsGma6o+epoc5J6F7TuR+
tDKlpJWc5Pjdr5qA++3090w+SYpZqypoGmhg2SYj0A6Bovo7pZVMZZrlJZq7+DGJ8EdsdqdW1r8G
zB5V2kEyzXN8UZX2sp1ba+QlqDm8pl6yGvobfj7sGrTxKGnElI+72iCwscRZjwQU0zRbRdOKF1K0
qUVIRw+XiHxoJeQjJLYldO0+FEmJuUsYgsrQ/g5GQ39K9SX61rHRl1aT3cYplUlh8yhmkcIkN9jN
QfTMknhC24nvvV4h577ZMhFFFbf6Xf9yZln/8sVDXOaMNjlT6TL/OPH56LPMQBPHopF5u1YKeQWs
dBG0QNfyFzb6p8ZtrLuy8n7YhKqdwUevSMGbyTQVIKSu39vMliLCak6VtryYub+EuTvvVM/nlhrR
o637b9n6sJQaXyOSghvquDFoZu2nrvIUORIgMqvlOrQZSzXIf28Ui9KbyZmjfYS4YFnveVUTTuPR
GBHVrHYqYrlQzySU/e/XQP/nCc67a3Hz+Q6vL0qc/34Nhlz2cxML4NES4TNRU+zPZrweOalPQh8Z
LK77XE3+5FMA7W7zuQ00rDmTxt1ffpR/VouO5bm6wclsuODK/vhifDwG0peyJ4Fynu6QeJd7plN3
0YIebf04pzFZwnaM3w0Pi29hNmAOJqCM7lz+8Eq40PVkv5EbrnbOWv+mpUtCGtw1mbp/qRrsf6kW
HW4+dJc+Dkrd8f44vLGJWFY05Uyn+2EOUL+zJF+fYd8bYePY1ntixffErh8RR+SXbKz3ow9crqrR
3c/ZcF/E1ftnNWSRv1mI8mdHBOdavJnmQA+z3DKCaw9VvrrdBYnWRL194PHAM7EA3GS3R/S45e7R
SRAekr9KxGihFJpzU0/x83YaLGWdHEZt+RnbzCkkxoUbHWxhW1n3Iu2xcDt2jfJv73Q9Jj6yOoQ/
vSPmqw8zOjoyNQBFVuIQ03Adsixme1bOYVQIbHA450qE/lUVEI58Y8B4pagVyKG88VEzZ+QP3PR6
VY0nQsaa/fYyoJjVcV/M4jbOrR8uCUvsiIz7cYStNsvQjOfdhKnwSrfTHgSwLs0io1P39Cu6uWM7
l+NdXYFIJZ63aasfmVGAMMydQHnYDKQzQUOqMH9Y3H47qSL7XHTyOReoqxanGA9dDG2q8eYwp8yT
OkYL3ch/JBnlMBZXXrfCYl9Ziu8lHNcL6mUyN3FK7rvcnvfwxLRdXP3WOxvPbD3NASuIpwSzZThm
2bso8g+D7kBrlQPIKp1DBHfZTapQi6JQ/0oT8zoSSUmquc5MIW3bPQSPV2XM/d4k95sdWjUEptsf
Y3TG50SMZBrquP36Nr44KHwZImkvGnAdLPl90EWrdWUtPStDKPIHDi3LkvPWn5PShzOP0QxKcVOg
WEhT+EdGhmWpllRoSP9KDnqB25kVkfWmWMMfDJ+7aau2ydfT9v0KmATQjwxSZ5w8M6WgvgxbMAM0
HXW/j+eOvUXrhtsjv51yokI2WYNaX9Z7xI2sx6bn0lg6DARDYshdmWZNSGLcRR+psKF9QRyrukAJ
6gJ/vRvntf9EB7Hr9dY6bG9wa+Bt0D1ecLRMLJ3tnef8IKyTT239ienM972T/owXBhN6zozK0+oj
MiRW9ZbzpBUwIsqp2RNNy5KwlT9QTHQ3bcVyvXQ4Vv3pwe+o5ysbC5ijIRulEOQPZD+9izWtC/IW
CXxTXX2VaadG5XwGA7SM7VXyFvOV2hvtO2KK+3rqPgbH/a7XKDBSAfVsbtWe5TQTdk4rfJsOWscB
Gq3dm6/GZFwzRNBBW/JDp3ydT7hO5H1Tmodm9O5zJy6fbDE2D9n0QSTFlR6apt1ieZ/bC5sDIph3
SMHs0FGP8bwS0jRMJZaZI8shBNlbmrtcDfpxQuhPyTLCLV4QjYG7AJnhuMF2kk56hyhYt3e90auL
SCBrdsQoEx/M0+0gZ5zpHef7bQ7m4uE9wF6BBxuP+jVqyaj2Ov3HnDKpwUPd70sPRVaWQnXevlf0
l8lVZCCbt8fSjTB/WRnUAyPvGCdhq4CAJUzIBMmLmxoCRF4d6hON19TH7LFTiPv+XK+FDRGLw2TT
QDOIYv6EUml7XspkfVXq9GRHiE6KyBZBXPNla/ZHrAn8+ettMdSZT1j717Tzvf2Qxrd5ZDzg/4NJ
PNQghgZefyjOrLyq5dFdlp/DbECQXn8DY1uxNyf8JLF/iKJYcc5pfIEJLzoa6QyxxTIcfAvFaYrP
GVtct76Foz7wVJva0XYSRMeFPGjcejtXdT+oR3kyJb/TEhdgMSEhDNFZeO15wAB89msQadsYS62o
ycwgRq10YbhYROzgxrqxQYrQ0ruAsHwSRPpuAXDPfEwoTmhTsTmvget0XnmEYsGqUOp2oCSK0cG3
9pOf+gfXQXzuFFrLAsx8Ngf9zG9EA9I+b5MzqntF9cYFXOLrr5Xf3pkeE01CpvJ1VlZyCgqis29q
afBpG/N30AHeoa88/pFGT+jqLmzx3SMKfpzLyXKGl4F/R4unwGcNHSK4+OVV7lM68mOAYoa6zYI3
c3o9jIbya+qk37vC2m/HmexWAGPB33+9+9NFP9E5hLPlAKtaX+jtCPicHFmEJiWI6d243qkEmtT2
RsNdZ2jXjWGX8H5XOjFGiVZ+bJO0qpVkU7mcZJgos4OvczEI1Kk/8G71B/j+LZGCN9thtx2OtXJe
8hqH0ZhDflrLEyDJ6aEozLciqchW1p/k4HE35HwVus36vCBg2LbyYBtwbScGQjcemmpsT6mO+WLt
1GKM8QX9cdjpWYzsyvuAKx190/IE0QKdb8/v0XoeuO0kQYbY790IXyqpxuBGG7g/DSqbEbse+Bz3
wOs+BCW7Mtvh4S5M/o4DG+3JIc1+eys/v+D1dd3OTAVaTauBvW8faK/hNsO8AhOOQMd1TrQdzugm
uH/0p6j1ETK76AgaGtBT7lABlGx0W3UGUsAOeVqAAYnuMnlFEmBe/L59yFtfoa0d0JTFK2Nr+t5j
kVprpa05mmZ2rxo5VwStlPzRE5oJQzsSQu+gEM9465KGlUfNW5XVXKHCoVkhj4Mnnl2wthpMMoBI
HM43sZkNoVuAMpmYLOGfIC0Fcl7ho5wvvPJawGTkbHYfjF4/mmiCUtsiRovPbPsomVDNHGoEyzuj
exyNElEUGTNIQxEqUnDh9enSzw2MIuM+RH4o/1JX6sQO/DGXoKxkyqOTKWixMl+r9f/opHO0OcDH
VL8TUWG81I7+tu7jc4vnfXAS4ArN6gmBjbyPSxzZRZZ9E1mS7XBBwSmAmLB3Y/G3Yck/twMOSzF2
azojm/XH++8fKunMCBgN23nF6HynM+s7mfRtYZyiNe6Y6eO/1r+MXg5lwE33GZdu+JfW4J9jRIec
aeZfJChoTJz+aA2QJiDJnEdSexU6Wg5p+Dg4Qvcs6xEeliA7uloDFO1VD5GIyiNPbntttfpaDult
6g75rZf23r7s5h0StjLEAwjPU5ue/vfPuQ2J/3uuxFDW0g3bN5mDuMYfbYFMewvPW8I8zAWgvrRc
oa1scJ4V3WePa0TdhVHKs4gzJjmrSWBUigtRRF2otfVwAHMuUGNqOssIjqApYd7gTlQ7Q2PuDG8Z
wq6g0XYW5/Ot7ZpyDiJ7fOqh/xCkaH3A2IWUT/mJGne/nR4N1sqbMdc/hxA11APTKJL9FHF5VKiK
rWHWQrSoZ5FLA8m794KuAw+R8jA/dNFwMFP7TCIeBh4GjPHbIhBJASwzz+NiXixK/NW9y+hblfsu
E3snb79sNxPqJuiXCe2y58kAyznXY5UclW2ThcAJUOukU9QROkd49mrtBLZfRoNQ0TYf/veXQ4//
j7eLgZvGKoXEC+Zt1vqU/cfb1XSyRnaAiLbMkENr6NbmtVHx9AOB9fiIpPm2zYDo5jJ8WtZ7Osk1
Qzt7GtcyuXOs4YRH+jsR4v0uxRNV18V8G82IrEqVxofCLA+pzfkMEE5+zU0KZ/6Ab4SyaQE7W4dQ
AW8h7nUFrEnIx4AJ7xgHYbPhiPeysgsWu/09MIjYfXZdcftUFvNXKPAmBhtGSSotHQJp2izw1whJ
0T0RhXxGFo8poqOBKbEmifU2hr8VyOZ19QgciIPrMepQbRuC2C/L+qrb5mvD0u9aGeBWLU2+JK37
a9EhwPXZSFZiQ+lgi16RBUBvBBgHFHm5XD0TyCwTXJa9ZEta+kQQhde1p5ISAqva8lr82rqBKcrE
AQM67qb0oZGGu7ec0UPdNx2lCct1LVhYd5ohdqdvKWyz7arADgkor6czyYVAPeXVb+2cP+FmKO89
Kr0gsc13uIBDyOrjZxNRejSJy2KYoPM+n76ZVVn9bSbxLweyZ1uoEhjA2zpRb//9yETDmFaJzwu9
LfshcfCRrF+ECRAlwAWfL3F3P7qnqfzR28NFHziax4a+Ls+770aWPvzlGf7nI8zEWtcZLxAto1l/
zh3Yz5Y5g3g2r9NiB76coG1b+WmhOQszhdSlNSrW8QOByVBiHLv91eFnue3dYZ9IBtyWTjZH4tV/
ubj+ZVHJz2UyVGOKhHTizzFS4zrNhDByDeDsrL1ApBfH0rqRgzaFDBrh/BEFvvXfGkrrQ+zn7/CO
MxZqRXlAba12Zmy+ytbr1/+CCkF/rqWG3zLyTGecFx0SokuslktZUzz95VN1V9XJHxeva5o4fi2U
JAYjqPU5+I+jwakzajEPhE8ltS86gwv8oEsQj5CrarCoV3q0aac8nyWc3yOw6vLAnrP+7oum9OHO
Tb9ra0ZormzJWrk/4tjNiMtyg60SJbJn2rHm8x2K9Unr99tmMNOy72CvkLfOMXwxh7li05/SnDXY
JojgVLH7ut5vlwFqRR1lJNCyyzargVWTOksRVEiICc861use9bO0FYsIcAzsPye6A3NfZnWnziq9
w9jn56xi7WF2GuO0uDqNrf5bRrhWSmmxR7LVr60NMVWpgngAIAur86GKGUZsJVuNdSrM4hGqxXK/
jbQry7gsHgbIhLQ+1tXU3GtTlfLmB0YXP/XG67a2xEJ+l5LiwiCAn2j7WFAOW3T0TXbFOXQas2Hc
D3Ff7McZyX5t3BmpPPY0mj4xN2HW6998aXwr3aoEFEuCyecNktFKdXqxRwIP/YXphUfSAbgKKGTb
B7CtJBY2yRPVI0RoRr6t0HGj++3XrtWPYwoFO+tFSED8rUu/cB2RkU1gg7PE3sPVuOlrujRtWfZ1
XUZQbZlvYEhhfblWqGZyT8VJOgCCh7JuopDR+5p0TwkNJb4LRj89p4txpfsAhF0L5k/ooPEA3JTm
PB6RI3Vft5/TsiGWovneSUIsQuwvZuDHCJz9FEFwPI3pfpsOGo1o98NIPv3iQzx07boO7Lr/bhOW
FuhEUSMgn5rAmdoljNtlAAAFPdDU3e/KYuAgwUCRI5vu4WrMIR/jiPXaCMe6yQNsbUTQ4lMOFpRE
dXeXPsZ21p4mmbxqbhtdCua+slRnzJ20iIhmT1UOtNKc4keDZmkX49o9kM+AgUEhc96kTJ6YGGnA
S2r0SQt71vYgePD1J/odABmDKD5VPS9Jva/B7I+W9mSYcfc85nnY9Mw3MBIft0ZeT1R9c4PhqAhb
k5ljainuWoGDo2i9i23N/jX2CSg3shXJll8ZJrX7pEenDtIPiw8UbnoG7HIcKrYSaLYq/GG1hlI4
Z6O+2zoAMZRTMEB3LBUnDiAYHQQ0y6t0YR0Cc6LnXJJF8VmeDf2EBAhzwArhQRBAFeMJ+xlLGKcU
CLGSF5JeGoVInZzKGkKiNo75cXsGtnZmbQArvyYBvTZdSFgNMskO0fU22BAw8vs5r/cpThaMQib0
b6Z3++3DiCeKxzjn0v8U4XgA0Hjeizb9tj2euCzeCDomFXMdQLl4rNWC05TJwzG3MtrHtbI0qjYs
lOZTCz6MheYHvQEiPG3NQ25KyFy1FWp41lWJk4pFVUvBxIqpXyVQjLSPOhy0g9Xzk4+WOOHOG8EY
BHZXd49KnvnYOjCrrr9Lh2YJlyx6ZOSjo3PTDwjeAErpydFeMn6oGkfiNkEynDI6N2Apkyal5vUi
5j6K0jIjjZxptE/7nvXcdrhXmPSG2189eqBOhDe4trRSgoWP7eam1ZKAq7zCLpZetrmHrL35krY/
upngNbvydtZaUdsVx7LfslJl1mMd4P3iVmA/V1UP20h4GzNlZEjtkqkvjwvLOyObpkBBR9s2xYha
WAs5hPVQdyNHTzFllb8RdIMwczUmnNUcHTMG9DkOXvTykOu6NClhh/H5D/mKfCyNF98WHYnO9bIX
oLqYYntfnRrntOj0KlTJEOGc1JjULGRsrZfHdhA364ZwXKjpqqp7laYymFuSb6ilVX5DPEB7SuY7
e7aqczy5L1kTf9jLChzr11GnQWZUDrnBZLvEpegigkI1T5Qzy4OJ3sl7yTWX/txZI9UojDFsd9I/
17n2oyjBYudd4p6Xgc40AnoUbMVxHQ1PeeE74cgkOMCJwDwDjbVmQmJhVwYIzqGAq52zY6Q1Gwus
Jn6V6zujv9dLcAHkAi/7KmmPNCPtyRr74lmivNzumFo3IPub0b25VrIWAtE96I27yNunOe9z7hnf
OgbGnzdeMpFW5xs0hISbwlCU3OIptzWAKzAH8qHGG+o+wJ/s0xbv++xMD4MLgCcaX3P8DrvSYNOW
4dnabXvbfIrOqtTru6b+FjuaOm7PnYqYjUr1syrA5iWGMi+O34ESXrfcNSe5MeJN7Ne5U5ZiB+Uz
xMVTpCAysWLhRAO1sZWR/iYg0ccvo2nIz8HydnT3bGh2viJQzmcnvu4ZamdBfg8ZGCYBwDIbx2xX
g+ppDCp9KDHvEQJwUrui3fZ1COHsOs00T26KOWp+ywoI3AZUkl3sQKrIzLML+fUGeeTPbaU9ivkl
burXrOQJ225nO8nGXeeA2q0a2QS230Gfd/NXZwOa44e70dAf3FpecotFq9pVitz3sWyAxRb1iaGh
uzdrAx6xw6VpEj7vt///ogNw+T07BhDDdXqoD9RMZYKaxojMGcVKUI8mo5ciah8H/7eqyPEksAyL
4uS/NZFx182crJm/gjMM9O9jRIfSegVgMWtdnbGWerQgL+XxTDKbfN32Adsdvv216smlj7bxa9mA
xfalZKZZ4gMLMlHEwVZBqWmqT1VPF9o4nQj1Dh2p6OOHCPnFwST9/RjNHvQSSNOcSZYGHYpQC0e4
rNOM4jvfsbosLvZiOe69SY1hSusNWsy7ZATDQa+Td6rQvwrfjM4FlWKYUUHcbF9bko7lsY8ZGECS
SNfJW2TDGvR698ZtnZqdGvqYvD+06ygQbhIZB9hktvPE9fnmttOO9hSK6woOxdYyRtQrW+mwNXzb
mTYW5KkB+atvMlAKh/a4vWX+fYsk8CAzrAqZXnxz3VcB3PMD7FxYzP5uAQNZOIygt0nD1gpty4C6
wgGqRg7N1sGZG2u/bANYCZ5cA+EkjoHPDcL8Y3Yblg2SYeVs8SVMWOAOGj8soAi0I7ZOJ2yW0Smr
uIeIWsW2yRR7W5JqNasK20QHOUhYXrbezRR70UtSoS2spIQ9qNSbGqBzuC4zKqtkm7L9pZ0Km35W
YaKdo28IbpK9tXXD66heEoczmQab+xZ26fbgy/pouwYgj8/Zq+cRsEj5eoQou4r/eA8Rnb7LRHyk
FZbrrmRsi1mUAEISXPZqTEDGDIR8zGS4Tfd4YcheWdtFsjWXkPkqVlHANY02jJ/rYjnnRF6+WY78
IUvQOkQD8kysoxEAYfcNWOYgVroW0LscDIgbiX9d1T9Zqg27JCAnh2VPSYBSBbKokCXzVVU80B5O
ZNqgTln/a9tGKJX+g2mAptjehrITBxdtBmQlC8tiVP3qmbr30tOPFZP/PWbEl3HWz0aR24wL5Isj
5Dll/ArylM+MnAp4Kzmsc46SJJVj6JXAYBugkwMCvnB7NPxW/nRTlRz+/1tkt6GNr9lSprt83Z6g
WV+HEvVLLn9jaGvwzzNBmvT59wBm9zTZXOSuNv6s1jQ4n5vlULNe3FV9/UyK3F3epxy8AtCWtvCX
9GLWA47Uwi4/Vk3Pc7WW6TmWLkC903FalzLbKOyzi3EF5qaxucuaZN+tFc2o2zj/DIxa6PxWIeBW
OeWrxGA9Sevc68Pt3/eX4dJ7TczQkasodtWPxtHfP4frHdoY18YLlin8n9YExaTMWwTjSXnczp4s
93/aZfcNcjjGATfXg9YYfm2vpCmIxnFgVNUjZJ12cMzVN8/IiTScaIlvo3I602IjBOHUOPTeuFd6
HpZ93X01/ZUPPhivM5U//Zr3sY3HkZbmNzBlQou9qrCpwraJyXZCmIN3bZjinTmToasTyr79fHkC
HMETKoPRh5e5iaCVbIXG3Od4FZb+kLjRy1ZipmvtsBWjkO2BhFAvl5Dhmah5MEnlWmZ0AJzjmvyq
+cZeI3pwowLogWxXS8lIKf8yDuQJqnb8ubWEjlvfR1DBbuzOi86w6SwWvBB+47gKbDYKEbOBvUz9
hRnwupbnkfFWxRuBTU+w6pg7O8yRFtYrQ9S8ZRpsCSAUVCFOkYBrtx43gXNaYqEnOKXWey/YFkZp
vSZE8yyODLKsLglTABi7HLn3p/i2XedMxQJAg1rjEo8e6oyqn3ZZL0+ta4SDRy4ECKg+SDpywxYD
+kU9DEGmjO4eyMkHSWZMUEcRTGnanYZ+2MeEMAHqhj8RNeOzG8UdbT+6kMm5nUtEFRh8+cq06NnQ
a3WaWv81HRjF2lZ94JUbL7IC3MG/IMbpgK23v4BaygxMKTXT8IbrCvyVdxgSJCEEYsgQZSDKP9iy
239YL+mI4nTyAh3RZWAChw63GmBI8UQbLdUtWXiv3oz4LfKGJayy1dxljgx3FMjfzMzetndkyVN8
+UJ/3QolIt4/0ozwGE8djZlBu+jXnqTKsmOTl8+fnYrdLbTfPfRwzhHg5TRjc3lXjep+HOgPjSTl
HvD0J6uH47V47wU50gfhlfo1PvgSKe6NRrEFPwiDZyOsEu2kUyAZF0BjInGVMUp30xbWTeb27q1W
84rNjozaPaTLFULBBaQzLgyUMwlIhpCwm4HyYRY1jaRXP3bK9tixt3UAdTO72D1fdJu/pBHD265B
DScSCeJpYk/eM+MyPHIkvQGqeTMj7MpawGXbeZthA7nGtjrmQzudcg4/iQz3YfuYldFTzbbOxyyd
9RljX9m1CxUqf739YqqXrW6UdfmM7CBGOdmhjgFHGyqVn4vRerFIw/0qPR8jYVHuG3Ad4awmdRYC
xFXTSDvc2pfamPk6ObaDNsd271ZFtPbkOn8QCgg8UMit2bUc4HOJwJHlyRsaxFRyYn/t5SlJUbh3
qpYrg26FqId+v0RwBPUyAbHqVUSA+Jm5H6zVxZ8sUGeY+XyxW4zQxZg8ZXZ7LWptuHVmC4UtJxN5
vqTdy8a7nzv73VZweRlMWbe2y/9PBvyDu+hAo1Ju03w0OoAgdJCed5Jy+dmRbADOw9qR1AlYL2/0
gGfX2As3cy5JPZ1bJIeRKtR5KY2rZKJ2hBSs0/Kmv5yGKOoM2mrQLJI80KW6Zhp9eX+aZ6sJDIeZ
uMibh8aU/AqA9jEySCj28OCDKIBAp+Z7r7LJ4zMxIRc5KC6k6GCorZPPLnKe55dcb3DMoHE+l7gk
nfHW1FuQHN5oH6vIpxMoeZ6tjhTUuJLjvYDUghMMkh+IswtfsAp6bEpY4Oy9uYjisoJlJpNILpsQ
E7YG8pmOfwyUzn2lJzzEwqsz2sv+cbSIA/LbduTb8DHF5tUAwcrhyuvGkzv77RcyDxClAu8yosU7
2vRds1vYX1k6lfBl/bx/WxogYNvFaERaSCJCFfpgva1eaGg2hunQm0jOdMEuh5HnUYgmD926+r7Z
qlBY7IeZJFZ9EKDiJ8ZQFt6Dg5bJay+Tt4iN9mO5Dj69sn119Ue7sOK9sYyoGKJ+edag/uIGuOaU
9bdJ1JevfYNQzAUoX+RafCyHxXpZIE9guYcJ2qanoi/sZ27fJEgLGNSOct8n0SePCppNiDLB26G5
Sh9GPbA6BOkF+QhHK+EwznMO9owhDzs5FV0q3/yojIX0OVVlFwU5NUqUZI8x3cX+oF9yiNtdzKI5
y5gOwq0+wAwUL4Xeo0My+eOXvniYZUVgYyWvseraQ1FFMIKAph9qJrc3U2zz3hlzc8xYQt+AIYN1
lEPztpIeWVvyJAFys7oeb7NhjbIAD/s0IpFysxMkyPRa6n4WaA6CAE79K40UMXJSHI2qT+6LaIGF
i9ck0JUlwrEDz2Pl2UQscl/iPl7Z92OHFWTEi1xa8DrRpLDPcq61Wa8wYmN+nm18xQQuuijY+iPT
ii7sgVSfbdl/c7vCA4rmEj3W2PPRK41kF+O+vyjHuRaCQOSZodH9UkfXXlEul86g39KWqC+jSq5x
WngP+KiTlMHcXEv/qkYoumWUwqhjEHSQOXXcOiRH/A/ce0h8ED9t7p63fziyCYGBqWORG+65sQy4
2zl70XTK0ovQSIxRWVcEfAbRZcnAFaFWLg7ssjhMuvjKE2Qety9rgY9zLGKIZXnTlSdTuCNwIjAj
C04S8kTTsJJF+UwaN8qCyVXHclnpdbOxnBzBtp+l3HoBwOykYX2MFiu6bM+OsprvrUGkXxPbegi9
9SdgMKTTGroAdtJOWLoYp4GIjnden013xZCoYNPYOPGgwolngOwv8eB1Qu4WzV/usgx0ixFFz2Xm
aW81+xo/R2mTRaV+t7TJw9g48UlhSmXfu+pF+NETC1icN/T2kSAnqK2SKX+adQ8Mj176me8kjjPj
ifTzeTbeF9QRxGOiiRlAkB+bth6RZrnRlxwjxC4rnzNsF8+dpdGZjHp2WJyesxGoIiHpZXlFAgst
lw6FKZ2+azSQa1Mmoac00zFWPlHRU0tMWVSHkgCqXY7u856p82511J2Zi+/HlKJ8MNb0ghIuEUHw
t5OrnQj0KoLWbsWD0lLkWu0HM2ITB4QO68RNbx0pngvp/IKyK29nVTmPKzQV8Sg4kmi5LSuVMulp
xr09oJpYPN6HxtIubpUbZ8YBdijp9x5iKH5jB3iuYntw3f6XrGg82yIh+c9ZVR6bwGPUkLl6Taff
2jLVb43yZUAIc8lsp7wqyB6BqCAXeRBkrJskiRdATGQbrf3AlZY6RBHAot2ptYPPCOMimpZmAEXL
UbXU4hnY0LgYpwe4Pl1vxSdCOKK9A0KLzdndkMNIh5zyKofWuuo291CC8ZVos3ciF7L7QrkG4vBS
7ZI1+kn34fRbbePu3CGCBK3ZFq+gO13ZUI9e90QZ0D8tdR64pKEDm3qeJjQ8Ip5PiElYIUPZha5R
uiCuSAHBTJyDXq4Jck1HYkRFvOrXyLJs7UgdaDDye55qLDLWOlAg57FkDnyHkCK6MxW2/SSX06lZ
ejD5TfGgT/2CfdPJiTRmc6oksYymmyD1ZSte5+mPcuXWjAj82VYSXeFHuKdXE+844QhNoeq3gCJB
i3vsCab8rocxoXKa/FbJchWD0hnGyOe3amqMa4AbwwV/k09LkNVlH0id+WepMwlNnSooJmdCMkJF
jK8LJRnCgIAFul1dq1XM7yjK4a063dbwLAJfQC/Zt9bc3y0+UzMEVwKVvvaDQBTz64iZW+T7tNGM
p8SBW16l3rAXjOT3zPyukmSZO1iXDy6dTDfo2U9uZmYShGUizmlWvec2savr+d3ylHctmsX7XO0M
HPC71r+3iG845xWTh1U7xq4bVHrU1t8sC85+VqZs6GhQ5UzupVFW76wpE4fpc9tBHMFlvSt7H/EI
WQHYbTNK9q46+kI7cR009G9MD7bedtZW1wizE6xOzRtrKryEWXlSKbIzsSB+1UsbVnRyHKaV3RxP
8YnRb7At3RbhvMAAYofga90xr+cHiVl6V3kP5mPU64Jg0l+292zK10x6w33WTxRVIJNmoDUvIDz2
hhpPg22W56Rgm0dTx264ZrTVzxbBMLODTFKJr0hIQZBGhPRZdvrEQiW5jz2WS6v+oBb83QpbghCb
eWxxAOu0BsA6ooQQm94hwzviCD7Bh0d+cvAwcJqTUZE8Pe3pO6aDoY23k1cd4KFpj4224maLAhqH
0rwbX8bxVQBOx6dwb/qksZpdft+0c3fQNPUrX/SFGsNChc8ehq3frog0/TKhRCMlkHyNpFbZjhHh
W+nlRG8MxFIOSToddFFdKrLwrts/bME9qE/0DSpnzYbCMRwE+tkWssldHmGVbQvtEjumdsF9Rx1a
279Ya/XngfELcW/NecIxtnd7lNdwdOvzStbx9IIEoapGETuhvB8mkvfKal72qZitm1iM4kFQOhev
eV/me8NvquNfdunOP1fpHHOahalE9//FDZYZjNo0NJ2g0pjo6ASXgjgfQDqi5ZxXVmkk71p+10OX
m7euJNaIx+JJEF3K4HlxT3EErskqRrREKkHFohSiM2pN7vbqRW9xg4BWb59MeKenpQAmtfWRUaus
cJnq5+0kIW3svfDUtwpc1C61NO+o6x1a5KQRN5IlNeHgZJ14efG7jXT2q9bQnyu9g3IWR8wDwb/s
Ch2JWKoIr4DOcy+GN8oVtI/QiAgY/j/qzmM5ju3ssq/yh+apSHPSDf5JeYMqeILgJIMEyPTe59P3
OgfqbhFXfRk9644QJTHuBVlAVR6zv73Xpp3VGyxtn5YFBIHIeG3g/pwQDW4yZi0QrBFsq4bJVm4Y
2VGJbsrazyHeHBzzGV/10BrfDBGFG2X8IYHKebGw78oWqLkME6RuZd2/ZtGFmEZwqizvbFU2iNBa
tPuMqhayQfGXyMuY4ZMRmRuKARc/4rtdODRi1+qBEaQji3vkYssaTEREw+r3sTm8NrICiqPduHWI
hpFGXjDMh2z+Ey0kTiZu3aJlCNpkJzy+MJQlngFMLRZZ4MTzVkAXPyuDaOtBsMrmr+o3frN8tUrx
UwnZlMQ+9TLf0BPsIwWIu0qbgo06gATS6YSnGK9M8zFkCVOkF6cXqyyRkoBTvtq1f5fOTXSgyPxg
TO4z+7FB9gXOUwrlH1NZw3Cee4GDkl9UPYXGbKu5tLzGaUGpyIxmL/UFj/fylJa0MVnGtEUIfIyk
kFkDtZFor5chMR7G2aSZJzDfwoS8kLJSDG71lWHKDpnlpNY8DWgYCUHMUtwPUrt4Gq3uY2psFkI7
wO16twHa/eFpsv7ivXQcyzNJh+J91F3L/5RSdCKniyJBF7SVNCfDiqddntLCYRQufZRgirGNLS+W
QSPvlIaPpuQsypESUnNwyBK92ZcWVDZp5uVd2+ZD8x4NJLdsiT/3fPzrengcNWDCXO+Va1z54jmH
oAHmUK9swR8mlic1zv77lcL6S/TMYQhqeWjXvsNy8dnUWUcMYGIrHNexO1yqKpq5ME3xfZwm7wE1
3wfd+qY0fDXeULKQ2qZj5KI1LArZZDeSdXCIPxhvFmbkxG1+TRRvTC70wqpE8YXibxolLF4pAFfV
96wYTuViNOjcOLmyhvNG48NGZcJY/cFuaP4lZ8i3Z7m8d1h5LcdTbsR/sxSBWYqMqO0YolXzl7R2
yo3ZjFT2TEu4F9VAyVObTmuquZWwpCRk5dRz84aFJ2yorJLiWRqmj3DeRnKse5Xd6VwJuTYJUC/R
29+/JX/1H/OahUuGCsc72WT3k92tzXOfvQwbV6TZVG0vR6CgT+QOxFrzs+ZQLQHZA0aPs4V8qsV0
wdPFV54zrWf3gThPruiPCUXp7f3NU+vAJAGCIaEMWKM/e6JrM5uShuHVWtdzZ9VBMa+YL3pg7eOw
9enYYGjcBCaJUhpoD5Uur51W8KSFODuTpTn/4UcETuE/vCDHNGFaGBCM+M/vXjHD7do2YewgnWom
+ZDO3masBifNdE48PgD+7C4+4zuBc2gbpmxK0n8oAoaybkVYngjD0mcT2rgJxghneVMMX9THgHv2
JTOYdLfu19IoIMgQttrYWCugy0TbZAQ+YdQUfrbc8o7NpN2n0uFlBT9CneNvH1fntIGU3hULzg5v
0W9BrR0pFvuZNCE6l1wS+RWclETo5swAJRdF2V6TUkINCerPXX1bWXVwO9GC2VpYXwuNc3rAcXZl
RLlYzcPobZh9AU0hOduW6ffUjvTzCAlnlZqF9jT77jPjGkJPSzAcagDXL0U0vpb52J2Udtybub41
0D3hxbD0JHa1T+wHaDr981SH73bTFWj8SXl22LS47ron9bMjpF+s+gFIfuhU4tT+9MPMWlvWOHw1
+/YLuiZ7VfZYew3IoMi5cN36NXGwaoTbnUvfKjhicf3U/bQ+N0xW6UBcbqZ8KG5qfzkSqdJ27pzQ
WbC4IYXHpDpqDJ1lz1RJnqqBedDDN1nbogHlOpShvZ9LzA2cdN5E+9Z4fnZpQmkF08Pk7JEwAxbR
5TAvNTzpnUC219EoRpM6EAkJcXzuJHT7UQPc3uYNngJjiK5w2+8iHOwrfoMtJwy9TRQL6oFqMz6p
wdZSUHkkyct1x3WDbLHZefPH3FBvLMIN3tGGYh41/X4yAfOJkOOxmSTjVlrN0T6l96g00TZG5oQn
Bx9/LkNw/M3cLxfwnY4dX1KsOytlZp1kzKtPhuEjWUPi4IjNi70m154GK38FDQw0XsbClU2WboUB
EaW8jJ34QXEVWhRTk4mzMeqRdiPMgWWwYzbomzdWuwX4v2KGLDjlMeAqGIWtBvFhS5B2HuXr6fUB
5AWbNuk6azOMTvtSs2H0uPrWtuZ3Z/NLmtfGh7UpDshLqI+6uuooRzRCkL9vCu2SNsVbYxALc/jV
+NhC2g7wsh2b98MSDdtKqyVRmk/yHOLLwDuydrP6qjYhbaG8t4zHE+vRLhkj88Yzh33q28FODcWJ
6/LdWP2qaZblLtRPvkmciDnXq106DtHEvl7Rd9dNg/5GcRODf/OOrE5ytav6Lux7/WRERIJizd7p
DHbWtB8hyC7LZUk59RWTY29x8z7V9MmkyKh3VlPeNC3ujKpLzR2xQbHrm/ow2lSMOoRwj9x9DkMP
y4Zy7+JAIVe6xUWgDJmxKcCChtgrKTehKlS8JsIHToOrYV9rJV6Ivv8SVdzbLRG85da1p0Rk3wBC
3NkpklvlZxpaErd/t5mPrRSKTGJzjMM0bopUiiXRg+WWqLvBtGd+Ep8TLXyWSK5GjEdRYkhrxv4t
iPP83C/FBbD8sRy1+JhkF472e1GL6S5PRb/Nl/CRAeZ4lO/+3Iobx6qto0EKgoZPpQaT9X+xlii6
LZk1hJW8aBAvZ5gSLY81xaapRVDIawuxMxNB4s/FceuJ4KXBycb19MZpYI3EZcCAErjxycUPsRoM
bZ8RMb2hAIcCyjC8HyyrpnRY2wmIBXlkEOo15vGmNKIv+kL00Ai2SKFAtCqG+iI30Er7H+o8pTJU
gzSqWOSQHziGoSrLpJdavLtq/DH0FtdihqIf7q6q/rks1TeLyu5VXxThMaliiuI4xtWB/aZrrYOh
2vb2h2LBHoim/F0dUmtUI5QlezOnojyNJF7iXJKKl9Ns0JqszhhBLB0XOa2Jin81eTwrseE9QYFD
NagYEcC71fNeI91L36UhO72mvU4/ak8d0FGE3TGSrqvcywCb1wNByYE43MTMfgif+468Sm/1Dikl
CrajZNmm1cLiLnep/2WTUVuAN7r3ycgUahDMVXqeBsrA1uqG8C9zgXFoNOxmrVyVGAJbo2x4wR2m
vg91qeo7JhN6wITX88lSJNhylTqiDorohnQbF8k2Klrez/qnlk/tYZBpxVzeMxLTgULGCngsrPJb
UOvTxnDqa+8nxomLxsb2eLISBwypmrb21XQjDdI1tfeHKnmHyUrjPHWWRhhe8tlrT7T5XLquGA4R
ToSR09FeM71m3dbZOZBIl9DHtgs7bdX5zSbpMGgqCUsZZWP6ldcQMpljglNLhv5VGUdqf744ZG42
KiweTv1janL8i0KuYq2MR6uof2JG+e3gcy7WLSgO2QKSIolp8dblj0vpzhqGYHyiiPHeclRrowmD
6eSI0r2YJnw7SqVuDQxOhYyMFAgN7LPyDAHy7CMzbnacRrhYc24tXnOB/TfTsKBCNGRyKElXSSnW
cYmuvHjx+9LT8N0tleSse4JaveTHrKf+OjIxR8XT8kC92kHjKWfJh9PB5MaXDaddm2/M3DoTmvb3
ejHc6ZoVn7Ok8ZlA4y3Tqb2ag8xYA6mgBWAKgAa4FC3JsK/I6L+mhPXYjQZh9I4RTS+G+iANUxaR
B+TyX9I1RFaEZHALqF+EFAH1PoNKjNnqM2PPFSaZJfzZOYhh7lMaFNUePeA9lzVuVs0QoibPgzUF
rKxd9c+gHvSJ6uJ+oborxu0hzzp5TkDKn+b6XFhvTT3ld+Lef1x0GndqGV1k7PQEaJ7kvTQHqY0z
q2m+shKNirU42Vet3mCvWM6VtPeVeJU3uZe/WDWFncNYnXLvFkRxD3x2uuVQMp4MQ5hQipx8b8xN
uCtMun/tDuMWnrWVUSXZqTKNa0GaaFNF7UEeODYqrxx42UtbGcV2wm6GmaY71EXcryoSP6Vu1ff6
WL7Rd3CUv6RMxqXZ8iCxtj9SftV6Ot3pQXHN2NaaJTTxurE2EKN/1YKq2CmXTIJ8AUbjkI8gIqbx
iMPW308z5oGE4deqCYqASlyMBnai346Ft/DD3MYuayTj959FNd+oUFFXogtGncVVXZTJcQyTp3EK
+yNmPvozOUqN4PBRud773DD3KBf0JhmeFA63mBen61xhYAFYdXZMHQ2HFNURftWM8agpVaJaBZsw
Ozgoue5O2XLaUStogeVQFtrxaZiXJ/V1PZ+8E04X6wjo7RIHnnmIiuCgjpVRWEerjgL59ZKh4WYR
WXqkRQBMlBLJ46m/ZVAe7RrZBuu6hCZLkdwHXsLJoW62AgzoLqmi+OJzqdzTsPs9nOkdqvsO1o6d
0cpuJ+zuLu46Zdpx8KsjZmKFCDTn4AEoTsRdni+HD9e6cj6qa7TIadNyMGbQUkJDnmbfR3NUXqlr
2ObTnOyIN7OXA8zfQ2TeKwvPZCNE9Xxm6Z1iEUKGlzYAOjlgaRztUvsXBTKlwmeYDO3Dh+1XMDOX
oN7TOYwuz3ZuDD3dUZIXaYL7+jZ15UHtZQQU9tRR4ebBnAHCbpBFEvAyZdhu9pixWC1A4ZSYJm0F
NQfVrg6tjT3gPVXvToG9Lo6m9uPR7XpWkSSJL+ppZklj8lYy0FjYhhjbSRtP2aSERzhujvAxtkOG
scFtneMCmnstbG2nctBNRDmI3hv5GsQ98a5wzYe32xOguah/ThXysloqfKOLIIHDwESG+8I9Xu5i
M8w8O7DhTj2rWVfZ1l65H2NR3Efgne5w9XW235GZp8EstcW3NjKbE+ArTgLcA7NErN2Y46Y6S2E1
qUfSG+kQPSKPrTpe+oWKpe3UM+4QswW8P3Qncz0C6ulLeoaK1qWEAxFz5QgA3kaQl9wTyh0u5uhL
4iOED3QQFBHVmoEILuq5UvrjoDcLXkW+pnBFeIFoGB5MeciWxzK1XaiExIT9nmtbe4D4J1EbFFxY
2jGbev+gB+ZHrGeaCUsMuT/duI2+tutKXJ0xxCZeMwHJRf0d5kN80iImYswD71NwnFMfsq7GxrtY
cvvOtLHLlG77YqSs6q7PvB0c+XuXMrAOxFnt/qEY503R1w/x4PQ3zaIxhpO+YPVI1GwXe4O+emBZ
XNXQBB3Pv6uFe6OwS0aehSvhB5ehDh+U7cub7Zcms2kSks483HHAdkHaWdZJsa4mpMsTOI7HEX/8
Ma6mq8ZAn8l89D2Ju0Oiz/umnfRr6hIrlaRLar46uleS7JD4jF/lJ19pUgLBpG3Ta8RUlPc6eQTj
lp1TY9oRraP9prfuGeS9tBQgcz7F+xf6M30bRsYVMS4eVGzEkRGW2J7B4Oig1uuA98xa6CKzUkAg
OmiBdVUV0uft1ScUiQKkasGuuBuIOe0a1JrOrKcrk/qnyYnDc29zoZ/K4WhoVb+jYmU6KtpAKgJw
Vmn0rAzpkzCqfdC5FHOIxseSMvprJud0fY+ltUN4pjS3sRFClHe1j8rD4lv3i92WXAaikVdgZ2ut
QmBug3nbWTN2iITicPQeZj80U65yth7KegvcLKRw1J4YmSEGwBFBvdAwNJBS+THAwjw0g74fuMLf
1FxhUmzDMBTA9Frgfw3avTdRL7nL0fA+hNAlJJJBrSs6reaFLs5hmmncRnnAW9FbG7SB8xwAqwBA
8KKBxF8X83xRbA51xiw8bt0xgHy1bw3ucpdJ0FAfMwAD7vw0iyHj7B+cFagibYhZTOWXWrI9+rl/
jPth2npDXG5yrULOi613rnzPecPPqDNYymlHg5hkivTC/c4ASFA/VEHLRXU0P5YBZ/LJxXL0vOYB
GZQ0YZtNvdzZGxUP+r089+2jkAKhvMvKcx8zGnB4uJkQswwkGCMmd7zNsBKuW91wILOF4uAEUkWW
KQUDt8xuie/Sgf0oTrmom8wt4op0B7RhZirt9OQnprUvuAfBa2s+HM1dDy4+kk950XMFH0/q0VHa
epHUuGDitzLg8jiXyZn0WHnlevUHZOt/EpAtkCUOkyZTd3TzE30yy5renzqd3bBot4T8OZZEb4Yc
06TgHU/lepJYFrX5K0Idozy58ePfl9RWK/Zfc0lBygEKF8kXzdXCA9H1A14rfUUzS0TixXyNc/ZG
PRycbQQfFck/4461pDStmQHjELu5y2hjuhH6H1OpikT3WfmETgjYxzNMQd73d6FRdJljjLY5wY1y
v5IqI2yQLUd99J4Sg1sbMFNzZ+jIsd6iymNTyj11cVHjb1k7v4E2cNIKp2H4loqT5nHucRuNvHKS
HifR7iaMafcU0FBb0YOgbSIaABjFd+7JGXDKzZ19nCOQgXUcHtUZwnOm+5wNSv4dUGBy70ZvzrFN
n6aFRrSRl52Qi4FZ5w9oj8axy4szm2a5paKNxYEbj840fNOnjgZB3bkuosfwQEbYllNmfcg5zt1l
boDaMCfFVtP0ZI1Zb5Xlbb+vB5p0urCvz2lhHWAVEfYoWdxLcFJQLYf8DO/jppgYnSPgsQc5fXo/
tRrl4a5spARgAZ7vVLfOEz26BxM7/cEPqXFvrZ6SAZm28DAz2gG+U7//Zkk8IF0CE6Uus7HShza4
mYCBxrdkROl3eqAH6hlTYrOpfCzkYVremNGYbi152rE49lSmmVOMQRRyaDBrMaUZiGPG1J568yUa
Ywd7X2lfSf/hk8FDc+g9+weZW9zc8ryaJRUpZNBIBtYTqri6ZDMbPUTaZGLXE3vTqkqMbUWwoyV7
3CeslW6VU6AzcOAORcDUIGu35Wh9CIOxJC92MwSGVGzqcvqKJSP9Q1ze/A8jHZdwBzMPYfHx8z5/
YnOWoRjd9ANYg/ScI7Et0XbSeg76IqAliMIYV+L5Usldj6SdWn23BoaYVkqnJd7Mle62ALp64yaZ
hn2m08IaN3qw6hL/PeOqsAE2U2//Xti3DDnc+P1x85gycF2QAXZ4iJ8y4Oz/Bbd94F8KDRa5vbMN
5oEztT9fW8JBWevVj7ngdNNr3APZQKY1t+ndUuLmgy/GZ59UCR807dw0XbjOpvBdWzJoVjahUY9J
G5E00mYZJiw6AlyyJPVDkCTuIXKPaj7gtSC5ey92cKODSLLERAN2y6O0nOKKmX4dw/PSK4JUHz50
J/umLdxuuT1gE3X0207yrjBxyWMXGd0smdhrtcNMHcqNEN9MrbrzwvyrOVKgYtbhc2J637wWG5kC
LPYdK0HGYWjDZ32fVr6xrloQcB2onF8OB1VSYMYjYciLZJPVPsFIGuJ2NJap43hVOAKATngXcsIn
dQeSR8xOhkT+pXQY3s7tiIvf+cmAFQV3/k54skAvA06dviT1yLXnqEJMShQJYSvS4m6upAq96yo/
wux77/jTQQ15E8mjsqqXjCd5azeFS6r5ZPqcgiQZDrWUnKDkLS0FiR4six9XhKlOT6h8ZGfk6C3p
cAKPuN0lGiOMDczYSZOvxs7iNCJJqEqCrKSjR9IJW5/lp0hGtIOKZqel096t0XIp/o5cer9+lqH7
moTBccjwe3BAnK4L1waDEOyHuJ6asFpnvJTCbl6iFLqlOlfb0u7j1khVaYqGKtPxI97LlajiBzVB
T2jbq1GU1sZIWx/UAYwRI/osI1CuJgqdVzwjTsWnzPOwF8TxlulFhMvDms/dwkAbcWpnRc59D/7+
oC6wrbUzzZJ0ofzyogqKHc7fJhqmu4gNUId+GujMLmRUKqV9b7tkck5kfvOSsdnj7WC7LaOT+ura
rVGcmuEpqk5Fx58ArnY1d7pzpAGSrtVxveAY3zOCQliJgpzGCvqPuzg2uB9A/Kf1C/oGVER6gXB6
svPKkGvVEL1hfHtvMVQBA5E9hAvyliprADBgrR0rJ55ekZNobww39Xc8QBdV0JCg9XD8WMBRNmBV
WO4/CgASaQ5wDbz4H48hxoSQvlV7qTxOV3gC0gSPuN5Pm9oHMaHSXk1nRcASg9dwYaqOhxSHlu6S
XgoaUl6NEV0pk6PVw3+C/PAvkH0gYWJTZ2trERIQVKd/R9B1zBa104oBVy1iADaLj4uq+hAoiZN2
umlTZbLwVuI4dQTuUsTSrCf/wADVxg5pNpCKmdAppRyD7hp0LKWBU3SrVPPvppAKZdMdh0Nr5Q/1
gtN1KYJnPeRq2GZECFonuIQdXiFmOWSqh5K2xfaHNs2Y6DyXEFkyI+h7RInXA6rQ3RKh91m1rj25
Q/seNVN6bskFqLOAr5OQ7CGLXKOwfY39Of44tVe0neqTYT4UdvEMq5KuNaJtG0f69hqL9KTd8emN
sgbb1oDWGeqExKikul1yp9xHSdlt3BqUcD50l7CIjuXU2I/AanZVIsXHisJCj+nhnxggCvHx+/Lv
W/QnCdu2hK3b+ifM1VKZI0xZPq8dYAySi8i36SyMq6HnNUWh3cS9wm93uZxyVMnyLcLC/+QgtMEp
G09jzaUqjBGubHb9kGjRkwFtUmuBEy55TpHWkujn1BJvrjZtub+XpxaXLE8pls9CHCBHwQtIuTz4
Ig42NkGJjTfiCtfo0jhoTo8brbCfNe1bSEnrBjHBBckTJbsCmWVfuaEsXb0OdDDcdibHlXRxT13J
rcWdPeMQU0auHvw0EgK6hNusq7AX2yRnCiOVEfUPhfRyhkPanKo+fxhHDJiR/Nxb1nM1atlHGogE
4CnTUD/bSEskjzHbj0n5IhauaUojcHNyKVrGy7W0tRE73xQIA1tBsZHFc639wLR52SqfSpXZwbYh
uOyW4bxX68kowQlKxO9NWSzl37ZchddJLNtbJqYErUuPH8f7GqwiwYaWnt202SiZZZzdgItntskx
cAVLfDVttEy1vltFm1MN6S8rs+yfferszm7w1hvPdcrmQdueBZFoNZDux8MEKfa2kIc6IR2jyitS
AtqraKDG7Ztsm3Z5mcKhXhsNNXSeFu7oM1EHSMUGhLLen2cR3avxo5qgatUwbk0tPfrC/1GRO1wX
NR2jEBWZdAXZxZ5R9Xum5YBVWYrmPm3XJoWjxEA6PKDMJ0ObYDaWHCqQ+30oGp69nqmskujCkeyl
149Hk6X+GjjVsiqjINs3erlbIvuO+S/SY4zwi7CPuSQeaRSRCUkccEixlnVT6xb1oDJP2k7D+9TE
eDlC4yNOuJiTs7aWRnpdI15MjBwRpPU7px0mEQFGmtHqqVzLd8s4WYfAdENAVAXQ3spJb/7+lMbo
4fMpzSWVBI7OdH1hUiP16Yg5Dga07qyySW3HA5W7dnMwCHDCQbv6s6+hkQZ3kz1tR9B/cQettTYr
TlF4v8rlS8/Zn11dW0F7rbGTJbvedco1ABxQRP7Cc1e262i07tvAX/XM9EI+/pl+16ejsQMtXO2c
uj1FgfvAAr/vYUatOpNmY622n5YUC3B2dZeR25PzXKXEcW19MldeAUejYlAd6pijbS7eroZGXPvN
dzWRGex1KZaOGeq1NLL6dhmqC0OVxgPYZoXlMfvhE+tdh0v/DWwv9aODfSnpmqGhdyTjyCigQ/4N
LeGRxrNAgOJIW3XCqC85MVL4q/E69NofHSYEDnDAMQpdOxvB/O7a84yAuAxE2QuYuN6wKp1Q8lUb
g9l+eMC6BaUZ+/e+MiiEM02yao1e/xyG7Av0ipqbK7Z2KllLNBLfj7e1sZgrHbQXzajO/RLTOMzi
RqI4OiQG3dJ5THW1Zky/xIh1VpPnX5NbiFemB8T/tyIVN4kwIKlWF10Qlq+aaFp11XsYaf3a6/Pn
Sa+lnSJlIs5Zx9evk5+xbOYd3zXaKUGkV+yMXNMngK+jPVrr3kv3fdCdZ2vaQzKkjdQq3/K0wH8V
5w+EHIctDSpMsoe3niLLJfZ+tW3INhd/89MGVBytp3movUZ86gh4tPtlTm5Ay7+NBmb8opzuisW9
znOerCYDREeEoa6pfxhd/26Rwa4SFBvOIWbZffXMgotExDfAVwl8oARl6T9AG6NYJDkZQ/sG1f/7
iPd1tWgLcBwkQKO0BZQOFiey+reJea59giLL8DNK2Q7p8saT2E/bqhaARQz87nQznnqHi7OTE12O
bEZ0Szdfw+yrEW67gt5X0lYuNZV9K/alZrerPCmX27JvicmaaH4E0g6my/mrdedspXdMMdBQ34qF
fpHepgDdt80fTPQZI8dGe280cDT0PibnSeO9SPk/ZYJKoD8uJXlB19fe5nGgfAihLqCnHtc4edWp
nLqVFkQfN9D/R6r4/r/s6oNy+H/u6js2P7PvxftvXX18wUdXn+b8U9cR1nzPFS6qO0TSf/zX+LPt
/vsfGE/+CaSBQjjhOQ4GR4vbtJwKy0o++5+WJ2wHJUCHU2d4fNX/bOsz/sm/ir9QNw3hCcu1/2/a
+j71S9l09sh7OsFY/g7YpOLTXuDnTN78libkwtOKR2C+d1O0ZPsFMD8MYsvG8sWIZ4lrYC5mLfvu
q/iq+/7PMM8kXMo+je4c7EOt50btQIRtLbbU0M/Hfdz8wQ/6qXBEvljXZdsShs13TuPIJ3nBy3Kd
VFIK0GhKbxnQYWCOspPeejbhQ9BKdJ6jAyfT3RjRZAn+iJkbqTR6hu6mAPrM0N0Hbiw2XSe+qe+r
13pz7eowRDXDPCyhcxdWLZM7/tfuPY6QKV3ZgWGdkymiPjvHPUnRUL8P6oNeTPYZaXVbazkEiJF9
v0foSNriyJz41reYbqHoVbtAi3+1JhOzmHAF82kMOitz5GDgBUB6S9taj0n+05Enm8YZ+4M68dTO
xZwY0RpeFp7jiIdcGM0LPhow7XQBXnzf9B/IfPmHRadmpO1MltoZtkpk3Q9EC48h2Kq8dssrwbE6
hb/t13O1aufRubEnrDzZUnubuUgJXrgM7nuuN5Zd2edmse2zU+dUnhNgDeI55hRD1fkYkVGuTksw
HbRUuF/aufimT+lp6Hx7m/Qcleu04bATRJt/e5juPm4P/1X0+V0ZF1373/8wfzevqjfdE7rj24aN
vZ7Y1u8SLpUmruanvOks7nCz0epXPZNMuC1he1b/ZVawcegbOwW1U52x2DACl5s4I8q1FznJIZBX
8SJtvupRaJ87vpV8qaMjzQ638TRT6Zw5ePzd4Ia58B8vRb8dtv718h2QiGRlTKzBn3i2tUd7O0w1
EGiG1R7LrFiurp3EV7gSiHE2qmQs6LOA6DYP97hi/X3kpdXO1ZyrmpUmnB/IcIJ977kR1CXFgqX4
I6ST9eTfhLuPV4mlW4dRrNsOasHvP2RAC81skjtcT/Vyp9UFDRPc8omFUFgzm/Fx0r8vMZ1dSEox
HrxjYTT2Oaic7NrVDONaYOdZ2D2RkLpmzOzPViC6w99/EP66VNHxxEopH3ydSYX96TW6euLV3IpK
jCuRsUNz+273eQDMTk9vOlcWNEhJf+KRpO0j2lFcQYrSJU4CekP9KOcUspxHuihOsm4f1vemRdaw
sJo/6KD/6ZUKQy6qpm0KXXc/L6q+RlKdmP26qPTuYBVIMj2L+Yrn8cYrBlalaXpzCCduIuoRq/w0
g+VeqEBcMWQWxyEc96KFTRhrNZd7C+7lwCDpdkhgx/79D1UNQP73lZ03nkGWgVednytWbF7y7288
2v6cWBMd2UYbvo8t58NiEICgzKLI+BFOX7ETEZM0ueQk3aD/UM0Z08yBVI04y3rSdk0ZMWH3Nn7S
gCEorFPR6OCJl+wl7P3sD5uAyjR8esU28yqPClCX6IMuP8r/Fgqg4CS0fGMiyi7cX/VYWc9BdLFB
iBrZiITZb4oZkJFIsi8yib2RbW/lDKojHCkgCSE9cOIyQcOUQO4956exNL9sa0CDpqpwoLm+62+F
pJjKT/hoykWeKm3kTnotEnnWbKk2grJZxte4wA4ZeeGTTrWDHljtnmkEiJCKYQ5yH3jsIMOUHOV3
WdrPu0KMz1Ry4WNKR/sul1Of0joYPU5y75cduv1DG9FkYovEPkcmXISMGnuybX//jn/S6NU7zqST
EwRFL/JA8mk9pR2IKbeEBGKbrvcZ0PCzF6OzqA1RH9k3oNA+U3jABDOrDzkOhCp1vFMpwvyg28x5
FnoHtmLXNtp8/cOLkx+3z2+uS50bWz3jOl18UpAsrdEC4BrFuiwwN7MHUxkfgUZtjduhMLrdoCN2
QlncebOLPUi4HgP6tLvMKQSIv38t5u+gYPmD8gwhqDXTfdMy6NL8/YNGFBhzW6hjC+o1d1XnTXzL
tWk+opd/Ub/ret08a1NycKp5JmNrUHhj61/sFJqX+oDkdvZrnJNgkwQU/mYiQ1fW8UbrM4QbzEb9
OfTw5MaNt+mped6NtXYQhOv/8MjwVPw+mJHfC82C7KBc93l4/M+NXTaRE89BnCVwUYa7DoMOBcL2
aRb60YyIYcU4wMH2AB1LOpO6D90+mzZgToco6CQfAqtbvmZhCFWLdDXsZjtdw+CqdlhyTTJpa6fG
LpvNzbnoexrzQlRO3ajuxio/VkhoXuWb5wGj/7Hyawrt5bkr69jn4JsTikuxxLby5GHF8bPtMY+Z
E/EW5gnThcx9HaFscpgqtrXzvW0C0BgBNLVoCn+YsxXjHnWPjCoe/GXxbkVHWCErk++ViN4Q3OmE
8gpOOFF/o7Q1zBYUBAO/urYJqwJsdrCCI8K4zYh+p9UzWarOvQRejuDPw+C4WvVa+sVrMpTRtvaI
oadt/FhPFF5mlPCuGnsb4GVc+dVon2dSHldKLigpMy9aKlOYyMUsvDsKwqrNGOdgQEaAAk2ZPqoD
6jiH8TUJ2luXpRrLTfwSYdA++LHxQt+TxliX6Wco48fqBxQvzAO9obykdLADI6dCQqffDo10hwIB
r1qy8cYi/Y5jBghupd0KkGkuQ5cD9VIcA3P33pLzKdev3/geouOyTGTYJoo/qH1/zrvia07BEFYN
/CLqLfYgCHDSpYHFYw+LyuKHeiXj6FygfUOT5nSI53PbZwBxa7v4IYQ23ZUaKNsOGyCRPzBIvuMC
WVzsJ5w5/ZkBBaRkwpMB73keBzdqM5lIO27SoH6yulyX9nhosQQLzL3mg84vFzRKDwItSIbmAHcX
0o1dJhSK88fTlAJmeByYecq1PqnnRwkb22Rd/iU20ZTrGOCNmGwoCqjSc+Baj/2Cvyobjwpfxjfb
90wFczrUt9RHgLftaEeAHOUcMOcRNGp2rhfHV4B91S5tcxBjqonL9ox1Cd6J2piWytCpPvpzoO2q
PAEi1HiH3rJiBpITbwYD+GmChapVbfh1/FW7VbjWeTL2o7y8DMhB5BTzTa/hfYbLdUZmg0buIP8H
Hv0MhTdX+7xJxJFoLyTQwOJnW7+5A1rpmgSi7sTcBGzjTZ0i/wdL57UVt7JF0S/SGMqqeu0caBqM
DZiXGvjYKKuU09ffKXFfbjgRuqWqHdaaK0G0ydnm7EqCvYHmDOQXHKpcFwuqiR9mFn+shpCy9SFX
qtYvvikOUWV515konfWbn1L/UirsdWK4zSE51FQ8TMKhgSAW970rdmJekLmNgPo6ENqWFtKIwKuE
uXccxPRmV72JwNO619kYnHMl/2JFnja+xsVRR4m/TyN6tMkp+kPnvzMm+aVLhGdOI35YyRTc2RMv
Wy48aMVx/fRLN9/NZV5swPzXDKNq9SIq/ZnO/SNzN3dTBkEN052AJFli5xV1AAcXhlA4B84lKZEd
o6w3YUcZpDjmP53SerUS1n3r84d06qdkyMLO2sk2BfDUbQbg4OiEipk5wvMmri6DWBxVVnkfw32e
dG9VGnzROzzAeywO6Dr3eGX2BE+OjA09f+eVIVUogayX709n9Ht02uxC4RZCsnbtV5vMxnt2Bhaa
H9IoflxfU9RsxMB7dcq+12RnSS7msO0Hb77K/6rY3LRjnJxje3b3UFchaUGjXYrfRVZw7UzEQ+jH
4BJM+sURYl8VucOcTjxisR6fsiZfcm8BSNiKZzmqqxS96oDENv+zfvzrSTYr/9AvqTxBqUzeNPXU
Aahhidazq1SAAjetAodlI4+6Ic0aEuDMHJdJBiZ/eYh8qR5k2ZSH75cZB0X+2JBAEPs8wGzhDgXR
ejon4Ha5RuqlnwWsv57O0AcPJK2LfdIkH4vO+p5wtbZLb9SE+WNnTsjtJLgFpVP3zOrDNSV6gIak
p+XGDTxk0bY9nVEjQO/wubxpIruzDnBcAiQEUYiGScUAA0geulTV1CGB69XBm7HC093cJZfgNiOq
4TCTyvbNgI7xVpxqD4pZFdunNX9hfZE8B4qiw+Swc6NjUAM3KQPjglyxySbvGg9WvPOtGg5IWk/7
9W+j+XA3stfBsYGkthdhRybmYQoTzhXy1c4izr6mxNq7KZk+9FLr/bvemH6JUrUHUSYmme/ceSwu
sWDiEbCQMFo0PjhqdqDcWQAnCniWBzdXxC/Yytn0r2dqN/5YFzejQsYe8piTIYwjHtnFT9HW+Us+
/ZegBFN6Sl5jb/6ZNlR+3mIhwr1nw++0EP+VEM8woXU5ugtwC3SlsaCzWuVDA2stE6ogG+InWG49
ymD9MKWdvCfxqx0O8taPZKwz57Sfg3fXbjO0IkyYrH4wN1aIwLps4JMZprVDZ8XdrhbRcorBMiiM
cSODiu8va0EfxO5nGGW4RCrQWDKZx1uMbumMVxnjgCP/i81yOPi8NjaeAj+a1d5xkHyuZ23oxmDh
8JkgcNXq5AE7q7E+wAsH3uNlPQ3Q+lX1SOWxKaH+rQp1TDIWihZnIrgr95RLDvZxsIgkLyEtuE1e
nrPlFQpy+zRGozhUgYT6Z/Gb+qg2x9JQhLzMlDNpSRnUkdoaJoQ08CUPYOPIFAtvREbGO0MowgSO
mbQ/jcT0Xvw6+3JylOLomtLC7L/j+NYOfX0iPF7gGoH8A58QxYxszsTipBcRknWmHbpQH5hGm+Ns
56aYzh3gYPZQ9X+x7nFzIsfcw2vsMUhN76jEbBhA830iGPK4/tPXIYAGt0+oIDGiWlEaliOhbIN1
TIUgEaALcRAZU7CPmXft4QD91kHQn1yVnpyZ7U3eje0P4k5MnttFOyBBZhHrtnc5nY+eOA9xkmyt
iPN6vSdJAI+vPRynbPTOVdHYD67XIH9LhnOZJtHLXBEB3JDkWOQu9oE6/DBBHxKLl751GWdJ1lBd
p36BBdtmFgnD8dlTVnQAegavJSNKEJ40JBrkpGSr76VLXqotkE8r2MdDmziHFCLNprOL9A5EaQhf
0Jw4yPjYd9m+/7pe2Yb1aUsUvAx3US/ly4VaFQi0FXuQcI4P0BOC7w34+vqmIpwR0k+nFX/uR0uo
79KFOgh6POhCm9KTER5G29wHxD6geIuxqrcWuKSlevZ5y3s4rgcUlvOBbqU6a/Cad6idV38Otw6T
LD1zsUU5KUFaexxFS7ESqcE7CFaXG+VI4/Z9bldz9IWRt2SLhF2haAPys6cp3a8HsSldBXupe6wb
Tss1qWo5U9feH83Zl4Ot9qaXEEySxfbfI1aJRgpDEepriQjC8+NnUgOAJRLlvBRjviXeJHRTQHCY
GbyMpsEpHkaNPbkH6ESKMd2yGp7WO9hpmhqtopNu18vJm/q9LTrrODfBGbWePLT2Hv10fdXxk8rM
/Lb+iAiGHmiv2Pya030ZuKZaX20FW0g2zYy3s6nOoMbWd7/BNXTAoIa21XIhf6Ttz2F6tpmHPgqf
4CEWbutBsk4P1sdd1523Ax6/p2dlkjREBFy4myCijAIlUT8Wc3xTy5XRduE9Lxuwmb/WwgYEVnpR
tv4LnsxkABk/Bcwbz17H7rIf/YmHfsLDnhPumWmSg7qmvvXl/GqIrDrD+d1ETn8JlYGuxs0OBc/D
tnU9lNUCTn5hFeVh/QKqZNpUPaIBy0ydXW71DHp9ooatpDyt5S7bNGreSR8bZbJlLyoG1Qyf295l
Fm35YDmYQ/MS4I1BtNLH56FBzF05C1yGbXTDHhhu4n/lDGFjS/YFUH2mGlh8s+LdnT0oy+HPqa+v
QMbVr1HFN2tyf7qj+jDCIDpopicWNOUIR3Pfuz/ARcA3bTpAueBLdozolOmUN6ANGDsm3qSQr2xg
UL9xB5nsXdDdewQlm8D/sCsqVrRj4d0TP6sKayeNx9GGwb5pq+rLS1HfFexjtpNPsqPTt0RT0ppF
DRAtlupby6z/0w2269kvz3Q/JCwQe3goWHsQzhQcnK6vD3WM8QGB6abDXDjY+8Qc9daxfnetz6Bf
p91uhRsaRb31ktKBJ4PbO3GKcheifUvpHBHc8rdkUKdHTKUvWRtvAR7FZ5PlMirG8Y2EzmbnCvsd
kgaWPcdN9jCLpR1SOvbk2IJI8uiMJoYLvGgvRQNvBwztuDG9P15FWVmpyUdORjiE3Rf71K/IcPPx
t4xO9RapIrr0JSKoXJHPWAbOkWovW4glF2h5bE+SBzv+p51rhkx/29j8zUbsV1vvFGSJOAjaxDCu
FI1/6rFjX9zOPRvcZiAfQIcfyD+/3LFvrnE3MnQFlso7IfFoLCgQa7mfHY8bUMVgFnER5h0J627g
YxrDwAC4dOPXeblvSUmJ3PAhtw3nYcp8xne06aWl0q32JpYiVQ0earbnrYVOq01/MLj4SrTGzDM1
PdDZXKH+i0GSLPaiUBAFByZf5tanEBNUFgxwwu0NbKjyd5RM1HNxPG3r2jsNTs1TV8cH+A8o0gYK
Vmforn4hwNoDfO5o1GG1tRs3aX6n5rAbRxzlgjATEjPj335vvgbLaofWSlG0MPM/twVJ2fYSYKEj
hyShVHJR0vO3UCfqWbjbeo7ewA4e4UZNp7nKDjgO/8Txk1v3eD8MbPeByzPak59wchqCGPnTBQSg
U6XNqx8F1i5vogq3eoyUXX/R7aZX/AeHOinuBEh7WOPifyuaacjktkvLdjOaZM2OucQvnzHegOCb
2R5fhzV9GL3MKHRZq3vRsHX8BISSx1975Afe9a24FlZ0y3pGkKI8jiG+RSaGNPPh28DvMiUsALQL
5bGLQSq3NBruj9nbeuROwK8sL/HwpQB9+XX9DKJ2m1M4oPHQLoyN9BrdoFM9WJZhPjD+fPElphx5
jmZOiS6fv4JxObQ7NcLi814CSdhzkWZnJAg4pdPunFToKYPob1uZyOAYEtnwrEBEEHDiaoYGtSn/
DJ77qyJpdhv04q3EhA5KYu9lvz2vZJhXyM8uU6+h0zG1EuqscsQOGSx2aqVffssx3M7jT1PYT5JL
SeXJMwXmLdbhn0m60HIGeak6ImfMkuwAC80taYIYKgPzMIuo2XYK6YjuBD9U4b2OVgIdtTv0AW3T
mGZ3FZVfXN13pC2Ke87zuYWbYmND2XU7vqs8ZeKK8j6N9HM0Rwoxt8RHPiLEhbKz81MTn5XdvLZS
H2qP31FnrtrlOTAMAj+cHazvTRYP1RbjHGoju/q0ASfsmWovMVzxS16gak7rwVgYVEQlhVRlkSte
+0Etng5y4+IRuzOeASXI9IseapV+uRIy1JxYL3USHTiDzy1Ow5uexN/Od0DrISrHFld8hakNog6z
3U57DfGhNrJonmaFxAlMa2waL2zbLgko8Cvq+gl3Hy58u64fye44z2HmY92hmimD0kP7hiOPLNRs
zoNd62I7MdJ3p7IR8emScl0OXOKUCbme3qbRnQhRzHbl7PqnsgByP1pIltDppV/1cpSJoeAaQKck
204/8m0zkqV5pUSxEqRYHrZHQonGtVUsYRMqgUN4uCRMIjaqFZC/8nmnGvWLjTyC8Co+pHlm7XWL
qjfqp2uhElROYDQRKZbvfud2J8r3L9vGn1YlHJC+vTeTow7qDz3YFxkTxDCn1dlsFKsGemUcU3qC
PDAei3ToYba786bOw3tqB5fY5pztAvFOGIDJsjWGUk7SUW2hd3KeqDcGkiAwQ1JIXmQQkTI5OTfm
zOQSFSZFyTRgd0yhN2XsuHX1BKWa7j3HagIJMt7aIxd+3ZLgBGqJw7v4cvsWWiWScWY1JFwW2w7O
/p4vkTTwzjhl6Pc5o4eXLMCEJ8WkdyVTQ5AlZ3pw/dDrkchyuig+mpLjrcVOTcITXnrPO/ZexzEI
KiaUCv9n3/9JSHVCQ9Vfeozkm7z9wRwbS0d7gu6U8sTTcqe+fXDDHlVhXL/bvKtpaOtL0MbFyQz8
k1E+o5ScT1ZRfAW9tdNT+Tkl5c+6jb9w8ZBMQgboxTaWRHfJSVLZJvmQpsVVlHnlvnb/MdmMn3Xg
BVvycgOsh0OMlS4BFHhh1rcU6gZxaYn/mQtOtEHbP8wY765ov1AXfLSDxC9j1QRU+WyVXALGc5Lq
tqMy2uvQVdNlLH7JWCVXFd1NiemJOfG8HxuyE4zsY27zcOehmd/5auy2/tgeyVoe4WtaBI2ndofL
RXF8oCwyp+maVimeGAxWozXQbHvDM3dlSMi199p45If0fk8hlXuXCt03xTCni8u+fArbh1KYsBUD
fmoP5D6f+8EP52sqpn/D/G6YlThj7XiZ1GVGB7D3BhTYLWQeHpYYlG2UXTuGAwNCgUOambj/rwGk
yYcca8GGMcbNcClr/MIGHm+4bFa9V1YeGURAqA5xOz+4xBJURtEC10gm0lDcdK/cggg+c94Hflby
gdlby0A6Nwzks2lCEzaYXw6j4z/37t3vgSD0f9Ko/Rfa7vNU9DYR6OKtg5C0G9z+U/vXwud803FH
sBw2+5M9EXgQ2ruxDs2DKPF++NJnuWWaeNI36V1rp3yUxrCwcnFQ+w0YOJ+aeWv/0JYCM80WY2cY
FslkNFT7hHy4nYf+Czw3JvUlucSUtwhF3uRFEcAI2ezTAvDNWPnmpYzqv2ShzQcGxU95VY5XKYNn
3EkYMWv4kYPxIy2R9CE8++o6Cg6VhhizcLroYP6kbLqrxM72o6je3IF8oDxpSYHq9b86aEZKdpOg
TLyxBSlNQYdOzzYy75j0AcrDZPDPGdSs3VCbn0mHZs8IqpuYEQx6O0wtGWlRjEdgmHyW4qwsggOx
pnJ2hyaJ0CmWl8+wzDEZiJYMDrMHlUzJSX6DQEOvsxNQ7P/myn4Bw005o6iHQoYATehxWHFeB2Hz
2jeM+aKXZKwuLgUYcPtyR/9P3k8FmROyG+b0MubU0gs2qXKwLVj0CcTPktOm9lNKyarytEeJl9/H
LMl3GS8CVsLfURSfyZTfVgCE8bM8sZP5ZUVjedExRXGJXSiw5xo1Ly4Sh8jaXUp6NjsBvz5aYnB2
VV8HP+fS8y46itFTL/+XLbjxGInqef2TbD/lS4tIsalIrQnM4hxk0fy0/pW1xjNO2ktDzhUEM0hC
7lOz/Eed9iRyabc+Jb10nhw5u0/ousNDZTX7kQwgDIBZ8LMYomFHIMEQx5SKCcIqPUFz+O5jzYwj
TgY3GTiHxR1Ui6S7cDgP2NvIaPXTRSeilDo1zAu35Lbsh5n4z14c4iR0z/ZUvkdBIQ8cVai2fcAE
JCOl3L/QWZMS5M3S1XeTOKZ5OdxV5wWbpgClIJySR2Is8rOVvtftuAcqUDzJHlWslU3DAYF1cy8c
cfhefLNEBv+K/JsjaRpRm+fJKBefcHVMibffpU3l7TlzxLh49GfkR1OFBlLb0v1mE6SzRNLKH/pW
O+WfsQOzgxI3pYWZ++NQOcPBmqmIgfrIlA+RwEjUKQOwmNltyVtjRwOgKnVPc/6vJarwFxfTqj1b
2v98dChlVFYdZImCCadvcRys+Xef8FszmqNL+6SN8jasfDKmDwOSDD1e0370Ds4UjkcRLvEwPjd1
8zesY5vaKQBmPIZU8NF0nlsSQIuKIq9QffxwsmPhnX1oVhvoKP9m2+HG6OpmH7YU4rrjeHRTq3iI
jKJDuazyS+Pz47u5Ge1jcGRPdm2EGzPyG7IQfmCjF8S7osLL2vYXxVuMO3EPusdGdpPci2yKX8X4
RkPABgw4A4us5AaG+C8s7nCP8vjdQMj+7LQ82+tYaUlOTMPwNY39Giizjcc9ti/hbKOwbuVjWUXV
0ZfJP9ISx52RqQXX0BFPN74JhaxtnZrgq3O3Y4R7Brc4+zYlQ7Lmuts6h598woMsHQXndR6xTn2K
GMFEoJLx6LqkOyKSywkIMx9149BeevE5jFwWgMtE28obHmFbWfcmJQiE3gGLjpWfSisc+SmG8vux
DSN6h8ElOHEwMG0sua529550soZHEzzSRwa3mUucYjSmnj5IUnSm3NllMmyORsWybXZKrgT1JRmt
XwtWhyF7bnLoojqcQBkIngKjz7D5t+0hQsVHgAb9fzhM4BHS6FKG4y5bHmYWc+MTFKF3Ysl+Kl+Q
pz5P4EJc8cXo+zAvJp91UVcCET1kaAYQlCcHKiTuyWUEKjDW0sdS3qDT+4uqCRAhlTliElbixOKw
OEi50ZUMzlnMlDrrOkJHm5GnOHoRGN82uKoI/u5A+HsmY4z1t6Zuho3GVhBabLbXpZ/sWzljzSob
XkL0fqUnOj49XNDLv8dLQEu1BEOx0chI93SYZmwTouq2TdwTcLcIFTWj12MQSYTqSpzWJ6EcwlcM
Wt6lZlPaxt0Pikh5apeNvuTzwC0dbkqU3RAzkJM7XmMfmMWOu2amFCDVBkk+B+62gyqxi8megZyf
Us+DbkM9UfAVgCVSGb5bs4xJwZ3Y8zpmvdze7NcRF6CcIP8sSuqECO3gX2uZT1Fg9uDj4SGi5Sao
oVke8Y5raNFauTIediH2tlpND146jwdhtm9NoUu2CfgO28h8dtk1nzO8gluilZ9aVIhXs3YfXUgf
Ak4DjH0jItcFJt/cxwS69Kn/YxmL2lGdwPJi2N3Z2FDixvmqW+BY/thN+JH4RSIFFqYuowfkqr8J
f1i48xPzsPd4tu37ZOM6aToP7/EirmIOVW10W4MqWmbYKow9MntKDweSG0OUsk5+P+G/NDzU7WF2
UpMuD5XBJZroIXvyYr9/hLrFJpnTV6bJIXE36+yPjW65KWcu9BkcMgiQZyAPI04iboPgAwvxdNU2
dkQtgoe6QgyVovppB9/lOC8u3qKvDBonoXIgvgVfbjsNybUFayJEDgxD83hIQfbUknEGR6ubS3iU
EKt7J4e31/gv9sCwVFT138b3Sdjxjbtw6r/rQ9ONoDbqsPrF7P4t7PNXOfTB7vtNqCX8HnCC+7oO
gXLgj3S74DGKa1ReEF6ilyaTmEwz9ebWWPKAoVgLzCncOAhuTyNDgG3luG+OgHvnGVN1IHu+PLTO
ErI1IlFLcBCqZZcpGwpSsCTRPsq5bH0CghBisb3UIiflyvtjs9e+Sj8E0pI38JfEPktdSetGz03z
7R2h/nmk8QT4kCA/16X6o1NeuXWoXaSIH6BrhnennJ8j3/60qH0fAyvuLgW49e8viaGpdYTDaeGJ
wsa6bCvdOflptX1x84v6r9PEp1hkvwfN6tuV1otPMuzZAbl5IJMIW0kmgl3j2uFT3Oq/ApD7IlWY
Zkh8NUKfBxGRXtrPwykYWwCkofEvsSrMXsJ+RmcyCYf5ZDygGckNzNEMB8K6BH/Vck1OcRfc1l8l
dAWoJyqY0ISX6Ao8InZV2dt0SqAzMgw+eXX7nvGuPVue2E9VATqhQ3ocxcZZOCzz+8m9jWljXAND
fGriKNanAP2WdyU38d3W3s+Ber7CBvGo0vxP2EMESNsLuQADc8/qv7zGzNYnRNU2kiX2iMDPdMyf
Ld8Qn2ZfIOV1kdqAEOgUAgwymVMYR3jnjPCf1kQjGdPGCUT6q+3VQ+GwoajIRbNsM73a8rKeQXhr
Feq9edp5C38xxba4sePx3zykX6UfOdsKxRVFN2vnCGkGyW72vFkruPVCI2C93rMdOmd5dV+LEt0Y
uPSxX26ADA0bgh0JTrWRG4q8aE+LWZaMdIGuiQupjtXNlNMXlrTwt8mrtEoR10JpPebX66Lsqi9L
iP5pmFiVSBeUqlDPuUsut4NxBydev2tgjcCyxQcnC2azi2nWF8wVwCbGO08llPdZ6O1Fh90yK/U7
nlmAX6ijvQBYfulFvzusMcvnm7QkFJb9uFu/q5zEi1PUhWe3FAM74fx5Pa7mRcoSOcWuaA1rw+qj
Y/jBVr/w8nPI6gRfWQWS307e1nvkW0CPMsr4sOLYuBjp/HtGoEBBt7gpl8Ig8ETJjH1w74W0f8uJ
mZopu9OQgxTr69g4qVo+MNsPL4lBlphB8vxR9dHfuDM3ddzBFnXqR+B56WPny3/CN8594v407IE3
3rURvaYlmBtZdSR8hB3JLMLFJLAsS4JWsYaqOXEHt2PHTGXmqn56jVNO3FVcuqr2PNP4EUniykem
MtB1pvHeEeYU8pRxN/NgYQc9SHrnhHEEqMOPzFD/1v1ktyzty6H+O+ITHAbB3MOoH8KSUBoiK596
i8/gWzVEQaGtGkx7s4BCbQvgdV9PO6cwhrM2w0cZRs0hMyCj0d2jOV1Ea9wx4TEo5V0Pb/bUOGjH
bPwANS5ch10lLCjQTwvqBpk2K8BF6toudLSux6DUphPJbsuX0DnMmwbp/iKHegOWr94PJfjR0MfC
tfz55Qokna8MGYARxrNdv1ef0uRQByreo/4YdoaTRY/2cE2TK9SdxTahT/2SiE3HFu3XVX7WUeZg
gru7I47bEGEuVkkS28hsWf+JIWIogH88WEtmbhCz5NEVLMEZ58nJb6boAI+9VOgnRp3m9E0RdHur
dKk3uQkYgrEW5Ylk3pQ9YtQ+DnNlXFBxPKIz/+WEmTyF2nhyO6yhoUcooIsqzh2y6Lh+0T4wm4dg
ZDXjLAfdGJUnu5r01rIdwqJlfU613YOVBqvIYvkCBBIvNmf3Wnrz3YCgGvQnJMxhJ9sxY7JbobD0
KCArLCZUwnjUG/mudf7S4bl4LAJkaFUzQrUKWr1tR/IWTF7ThONgl3kVqKAxqQ+lpx9b5QAi4WNc
rRtzRekZmYw4siq4GpzFAFB4EmnLygO4lQvB9OG2ZvC3W7897bT8yVyBYnOqbLdKz935ZWK68VTw
g3aCqDAwSvFOjRXDdC9NdmsZiTe1YWLST5PxCFjtEvfW2YzJZ1trjQLQLEIZVIslKVNL9Nwqvh9Q
eu4x4z/gDl2qT4FhyHQ7dVg/VSvL4CqP/T1AXZouMWiAtam94HAAnENiYbnTxSO9kZbXOiGleG64
PS92Wb4lpFbEbfVBPMjNcvv0+8rl9SZrFwnMHiEY7lI3r0BprOuqj6r2o+N6m0l6RaPCRrcqZ5KM
IS42YnQuTGVSf3iRqWt8tzgkPtrbxHCAyYbDfe2Cw644Vl66kB7lA3MceRfJs5eS+RK0JQNbouh3
DbPR9Y2cNGnDEkqNg8NvvTHz82wk/nE9zcOk7ujPZXPJaxEf1ZhfXQzOYKuKl7U7HbnAmDAqdEKD
UFsn05+DwYv+LaQlys9J2+t6cq33CFHh3tHUbKmpafkXzyTNmhWtFSmD+6z4ZG7snLsKAFzTMWN3
YlB1dkj8UtsNh/U4WMW5HF9HszIhKuIGrnrvPxGCKTS6c5XEwXZsVXvq4JPsSj0sRmzLRaXRECYR
De84IKFvz4WgaYZUOeqzg5UNTw6L8ChH+5SEFCGFFtM+DgUrxjhE+xmGb550LPIq6YxrHzEuz7pz
JA/tMYGkuT7JJsweW/NTMcb6EUMN/m61QkPDvIGSNdTX78U2+QeU9N1t9UOtX4LLspW59V7qwL6i
oVIbchDp2XnFUBEae7uG9UsQtn80HCZtgSrPJNX/CCq4YRGRyqphFyni8cOyIuewqmAXmzXJ52If
tB4LBQeKW5bJKzLYx7IFZvf9YZqGsW9LG9wGx0sSpC3ZNmQ2Ti2rnyjJeOfBaoe1/jCbrjgZjenc
8izZlYvAxcuIAV5UvW5MbqfX2WJfhLAPTIe9UOEMNzmdnZ5R9WJJyJaKOVi69vVN9dMBxr7LpC8I
GpDkaRBS1qJNrJZuE6D2tqqr+IQ+wt6M8fgqQ6T3hLXEJxKHUpQjlCNTMfzNdIVg0mPOB7IH5aM/
HbN0zL+Yy3uEDPK/ikk+sYfkkJSUv6op/nlZuhkcdnsswyaShf7o5bchyvVXlGCm9RHb4WyeBKUj
OKu2+VxfMX8pupd7ZUasHg/O5wpyqzVr4dXCJ3hTr+YTNTHC4Yqw6SLBRgMIz9jVwQwsRaQTLDpr
G3AWXBgcv9cAGsB+/EOfy+535J9KeOdDjnR559SQ7ki0fjAsh+CFsL7FUhCAaP0XGqSr1B3bnfXG
n5knbEaB0S+eGIiSAUSzahS3UQX11RmBCJtWn+2c0ntGbvszHSCWhiOBCzkyGOS6CHzaOnvC3/4f
S5jsUVe1Oug827BcgWUry181b+xhqLVkFW/tUt+5uK1R7lNhJSeTFnUTOtZ/iZ8wMEIHTcUXpLsM
gDQ9MM5EEuW9x0FJxFcuVs7U/wI1B512yPaNn3Gba8XMeZF/L4rM70PDM8nqa8Z66yvr3c1Y2TDO
83d2wMoLkKa1GxiO0y8yG4tG9lK5aUkc9C07Rh5/ZD5qkcWNm4Fh666vU44J8jUWlXCRLz6sRaAp
xvrQ9KwhojQdThAW0yXEI1s0zGELF2BQmdj17n/5qOTdsFuGMbQsbWdtIICx2x9zcWRu62+Ljv7s
u13U9f8LjVLGfz0ibJ908oEEZNz0UQqqqPhbRV1A3RZl24Z8gSs7q52cm/Z5auffhmNwWUsmUjZ4
Ps/popeWyB6tBXAqem7Dbg5OxhozXhQE0i/YJln5jyxqzW3ntO6hcrMPOeDYmEkXdm3i2CHZ37pO
77s059fqoJkMqECZpJfHNocc11nDgzNO4jJX03ujdXSjJCF9F81PBZX0gllKkLWWAqFzanRsQ3Jo
kJBf88nf6nlod47NtNXhbqpG+qsaFjhZuc9ThEMnC54nyyPv0u/742wPP2wO5Mcm55ewYrKd+PKM
JBzpKBHOMH1sCKdv6ZqRptqqopNmrzqlc7t1qBYvCdSSJtlJ7IAcQhysnK4PZQNnrjuTTRI+4fX0
vVtRztW5QolGOogBHN1BVeABKrQMT16+daar5h85FcLDfjTl2atUfNEsJQwX+SIARyaP9r7mCqVj
ZcXCzgo54CSXQ4ZKbUw7NExBi6TIni4mHyOxt5a4KNQ1F/CDWwMP5KUKRPFgS40jhwqndcYXU7Xm
nY+zZDNnE4CJjAMYzICvoxcfZKRl52jkiuXxA6AXi1unubTFGF5g7NzaRubQZtpwT+bdWZWgb1nA
D3gOFvPbUkTVRd1cPHrxrd+SGZss3XLkfY4MNW4Vw2hSNgiRlAOq7AIu4vr3SKYW5zpEILw+NSOh
PDMSyioPPr4HZI36S1DuMUaodF3L4Vb0F+SZBixAdBXzkMOg9CukTBHLWlWGf6V6QiiYn1cJYSHC
4QrUKX6oRlCw5jQeS5P0WiJQ3jMbh0CCQEja6o9llhi9Jus0Bd5XImLnunab42zf61IHT7lRHWqz
w2ORIKAOZXhvX93CqZ7Wp8hpIHdkJqldVot+M1BFcsmCEhMPw8riFXPtB1KJ4AVKIidln58ZoTSn
uGGqMJb/DH0dyJlEA5/CIWbM6Apk8YHrIs9El3ao49Zj2CE98AYkuUzdZUTOrI3RQSOkgRsvz2ud
sxF2khvhk0xQQ/tvtxidSTR8z3un2iH4sHddR+5mDDBTp/Yz5h+6CARP61kUt2pnBiEkCEneXG+7
ZJJTfVG2KvSEm1XMvVaqHU5gkp/CX41bPeaenT6uH3TUdQqvSP9bpuCrchDQD0MXbleOZBXF8lpS
omwNFb/oyr/D630VLusUz0AitMwh49Grj2yMXlZrb4xzSLY0s+j2j+vo2rSIik+Ls9At81zfGLdr
PVfEKH9RxDIYXOdJEqkCy6RjHIcMk/tsvoYe+1orLb9NiW01J/QDYEkUOJ2Lk7EkMCEMZRmZwNjn
sLq7CSYOazovmxKHZNGNh4v7rDyUZ+sRu/66aWteRvaD+8kxzJM0vT1yr3SHwYC4UtnnN8Z+r5Uh
CX2lBkH9OaBIIJYe2lHyWDTlrxnmUqm6k8uPe0Ep9BaNS0lPD7VvVRjdbeevn/f2JdbZf0M2p+iy
WFMo6w9qtur7K8+DJDnUA2kLjJIJmySoLGHZtzOYxu277tPOkcuv5V3aESgoLTisaCgJIndlePNC
fZkGWZD6QG86N9ED9kLB7qNErDKbd9X88DSfnb3MBBHifcQWZjjG2L1unVMv6mK79iZ4FbdakKYc
LYKrtGYhtYyiFbrIbYaw7QQ+XHOvbDFB/F4Pl3Z5Xhn9dvzxECH00pLr9H2FhfPf2Dh+5iR5cqjz
sjQ5ZuXVjm/HgXdOU8B/4DsvZfI/5s5kOW4k69Kv0lZ7lMExw+zvfxGBmIMzKUrawERJxDzPePr+
3JndlVJVZ/ayN2lKiUNEAHC/fu853/lwY3ToBDd6W/oywqYMdCCLO59EoZ2jgcaewqv6ABAUJLfq
T+2om4Q2ct4ZUd07MkYYnfyTP7gZNN346oaTdXGIiLyoOoATQXWp0R5tydgE612NxRnF7iXLMoTh
6n5oRjNQFSiSx0AYw8JBf1jh/TnVdbWqWwOv10HDE8PcmWfEd9endgA9IMqzcA1axylx12pmorbY
kATIW0LGdIYpqU1cRf+DR3KkHiqmUxaP18pDShRLKHuIOLPpKWn8Gs1P7SaBag/4OasIoMctLbcG
zR7TPdtpM1ZqnrMyhvmkykCkD1c/gcM4r/rV7DMmirZBCYryx16/VrMfuHgAvwA/3SQQqLeMz9Lj
5IcAIstT2gsoCmnC6IQ2wHYeSCH07PmnF0WoI7mPSl83t+G8ug+1lLYL9sh0amJwcGwj4bQul9ky
D3WedATQr3MQ+lZ7RfIeqPKegJ34aLrM6hJ3Papewdja4g772z1Tf3+jPvkxNBidjjLYmmAZ0EXJ
fowR0jQjMLfZGqoLqoTkduXYhmQERdlcmtYpnMyfqsbSGr08DDPpxLXedpjh+2yfgFBXbcTYh2pk
r/Vyx8NNuo1rfJxomn74xBCxOzJq+IqghNAT6czM8NPvbOZzCLZn9K4Vy4kx9Po+ju1L1LforioE
ReS+NyPvxxkOytfhVNF3+pzGSwbi2WjI93TJl9+aY8JJS18X+u+kbhtrd25CB7YAk5dES+9Vg2Ic
tP4eSNhdPfdGAC0SOPWsEVyhWcPFXSnElfdv8YcSa32z6RrfvqBohKIXE78tXSIFfbHjlCZjEC7M
HZKS/CYjTpA20bciAOjWo4qy19548cl9KHbN4LJhSVYIS5i5U//iFu8+abepnndkXWNAI6VUO3sD
1vy43UaT7tEOfjDTPkKzTVesmhv+gnmI4UfHLswYDokZHwgNhDKJ3EuS6OmjFU3evpN9oq5oP/ka
6/LQTW+RIOaq7FntI4TkCKoLyFKRlgfW5OgMvZjxt52gIUmptdfm/Dnuyh+MJIFo6cvRJRu0n7gw
1TyRN2GheIcrh/s/266l5l/L+K2O2kPr8tSw7+pPVVvoT8QgzAUNLb3u/M3gRxRdnT7DQPOfbZhm
56ynOKt0hApMVYCi+LSLJxObHCV6e53L9JtyDtQdV0DyRRojtgP1VxHWbGTrjX5pdSO6jWmlM0xl
CZZ1qUTH99i9EbNhISZUBaa7y8FOatJJmNHOqd1wBuuWr920PicQ3nrH/+pQrG4Qa4GYDfPPM7kS
aKlGcKvO8HWKqv4UjfG0t+MORDMVNx/Exing/WsrJz9jNmkIahomfh2qal8T3q78ZdNax1vdYYBo
RK13JXhZJiOZ28rxgrn0DkxNUs5OC1i83J4uSS9cRMPpQ1ym/l3xBsW32mREuyUWsw0TLPQwOOEl
eS7aZTjVWsKDkSGLsHLSu0FTfY6tutrjlnkP/XbeVbmOUIpLZHkXIx31wPGj8h3ni32kX+xdMQ0F
ZAE9teU0HRpSERzDdZ+Ia2xODN5v1L7adLV7yXXvnqlUdEMbAZCA25LzPfsMzRzj2K36uQMg9qhu
unJaSiL3vNeCme21dWPwob6oAyCeIgDFknCIKwMWcRODULjJpOg9zukvkPB7yN3lFmEv77jQz+bi
pIGgktsBLV53LdOZB6KfV4daYc5eEW5+RwDS3Y1o9OuIjDUXmPV2HbSE8yCnz1jboUzDlCPqblPr
A03cSUJ55LoGcBO6eLqgsZflt2hQ+ZrlShI7vV51PLUdRnxzxcQP8kNDBYJfwErrs4fq1y5188XK
xdd8qZ9S3BMHvD3JjraVvwnTqTpEZi4QCxsYSbv8k5gNQsMbhk6N8V2PrfTYG/3MT6n3HfDIe+bS
xkM7GswoyXqxJvdrpHlnhXhIa+tStrRCVlZYFNboGclXaTG1mUT1rM656pBeRUtJgBhv9qTpBYan
RXdhmi3APehzqScHCxlTm5SJFGSFNTaju3QV30U/oWTMEDe0CzdyZLMeObStYqbcqhIpWyTH7nAk
bSY/Gbr/PbMXhLzW9ORBLrNQa6sCtI27V69x2/NgjQj/kHnwfe1DZlYTgXIyAJfZw0K+zYbbFEjK
wP4mere7cEB6GEEPHxySjWi7EVgPJp4GIEaJo7siKheYvXeY9LOLPZGfLWaHBJuyaK/pEj4mJ0vW
Xa1bNGeuKq5yws7xLEzIkw3vwR2+oUCqiDEZzV1Keo/jMavMemATchqmQExlXr/UIfbTlM2V+B2j
45DK0hSmLt2ejKBq3jdDRsRjxXPue/NpHeAsWEgJXACBuyW158Ahx3tnjT2v1JvaoxZlKBhBbe9Q
+WJ0qOnU57U13mljTaaR7X5To0DTTH+6iD3PmT2+qIGANvEYDqKrr6yaQdXz4BEnhn5CIzfTdYyT
SnXv4JQwVtaGnSAcOApx8uLRq3gOozfL7Uh3MGHaqaZdmQiakPb4PhEQqjFNgH0MEHMpTYEPeG9A
xDqDAG8Otb3CQTBZ+pumuCstwz2YdfmoXPQCm7g6cDqkTjp0zx5TZvlyO2vN+jDJ6aCZMDgtltzc
4yW50pzFUyQt26yU6B2Ysgo2kmOdEVlZZVN57lFuM7BGvdqnn/00z+EW48gu++/q2wpjeYVGp58r
ytsi68Lb0oTQNEaG2DvNON6gP9TfgEaAnO+ZPzcldwo++zl2OM5b7fBpwvmwhYX5RMxNjNe+ZOEg
nsfK9RxT4PDHqXs2qM+d0Gq2ve8Gem0ilh2wZWdL95SbNtkoA9jnqV+dLUrQS4WG/yaMaT9Ps5g5
vQaHkJn+DfZWLkhT25eu864Zw5AbYvSsbUzcQ1AQ/32I9Rm/ptydMbkND6I4eOVw7ghyuNjVZF4Y
G8JArOKnRtOuoUkPpy1oyFnD0N8vNm+9DSEwR/Zj2MEtaY2WOPZ0ZDrjzB2NNGSarbnwSCI2ePvY
51BYY/pvppHZAPIKiG8f+1G5duNhlj+SvXtgng/JO2XsNSH92c3h6t+ti9iaUvFk8dSaGcFCNovK
UQPnE0BEWncKBOHpD4q8ASzFOSFYpWu19BYEijQNnBnFZplHOWLEjdtgRMt1BPJMtLKTnmHvin08
GRDAm6NEWDvVa400qHRD/ZHL9qH4GGeYi5Zen4XWP7ejh52DTQtPMsR8j3HV8rn1+uXO09tHVSmH
9O23YwgGMtKi+pCFk7sfKiLY4xXVUha/A3AbkYmb1a7CMbG3FkKXta+WAYM2x9bEiJPp1T/+Rev7
D4Ax8e/MGdScBoYOuHrckYqd8iegEECLaW7Z4LcGMcOUYxb1eNOaN0U5VfhcqF5I1aW7bdCrnHoH
cceiJwd3WsWl+mBc/X/CXpQv43tVs45Hcd/993/98bKCb/23X/4HL3fSLw/Dz3Z5/Eml0P/3f/Gd
iCPkV/6//uP/+Kl+yvNS//yf//jONezlT4uSqvwzKVGisf7vaMUduaFl8u33b/hAKxreP9nLUEVY
NokDkmX0jz/Iiob4p0eTz/UpRT3fRrL+L7Ci/0/H8U3E2gJ4lOEJvqkjGVEyF91/2oKTrW+76qfx
T//7ff9xF/GRfXwO/+GuMiSG6l8kI5iBLvNf+EPChhzESvwbZmmN1xQWdSQChUpXeZX1iFxRB0Wn
onlmi6NdhxaV4LefnTO/WK33qmDRfkcuTjnadwtjKHA0frXDKZR/5Gso2LkoNkbh9R+HasvJTuT/
jKdyza+hRQEHKg6NmgzL/NOn/5/e1K+PiouMxqYt7lguPCTHc13J6vvTozLCQ0+xdVHBA1f5oDo3
s/cUeeEQzJoFugYR/2LoIfqAEP4IOAKVn5gm8cmvSLDSrfgLcLTwjK/9fW2MV8wOHWo3lMB9VB4j
vb1rXaKH//p1m78yBOXrdmykEaYB4NUFzPYbM2zypixFfZLsmAqEG+GO6FHvzAXtXVsMl4qSeIdx
bVel4S0Cc1Cw7aptDMKDg0FvAeTLzGcZ+OsU4PwLT47TsKkxuseQwZEW4zgo34X/NWgAo4cXG+vI
+bE9kcGIOM9HpAZ4grOvJ5YtdciTQdTL5Bnvf/0+YU3+213HJbIs4Qr4udzMv/GzJrdvJiJy9SCd
9U9GPS5MiuiHWTGXS0WG2lpHWkDoI6SjJWkCTNLFl9V208MYeVrQlO9OJdDc6eO20XRnU4nkKSdy
bz+y9UgCib1TiYsqPUJGbS/uvG7Judh5c1xti7rR9lFVz5u0XfEFjiLauyjfNloc91uJnMosPuwS
u89W/Vi7ASHT9P26V0lRzqTXR1DN2HkZqrnVTHJ3Wbu7nOiSGQEY7kynhbsUbkfJzDHMkcFqM+lH
3aifQ1gx+zKSXcowx13J1uZ0mDQy3QfNhsBkYzQtJQO4wk0y4u7oSvfRr30YIrP9MxHguWIU9B+/
G6xSUDJ/3/Jx81oXGN3+EB3QnskvqNe9I7NkZ6P8mY3Zl1gOdluAMQtB7kzYa3zVMooZq61Xospu
6uLVYFwOKxgMUs10Q1KA1VBa5a21XV1zBmYyuCICQAb9PqY7d9Ge1/bT+K2cqMQ4Q1yYfTX7SPSf
PMx+Kv2amZAx4qq9kvyqAVchgQdJCXjjtmAuLyMgYnIIMdXkyLfTZaICAlNehOOTvmpfY/TR0GHc
n+oypHTPKYOZSMYhCQoIvi5e5j+0rKMbP3bHg94nKIzlL0yxquxCyvhORsbllvZY4swJRy9CDSnT
RuTlS6NWtkS6QPNNIrLjtr7kLZjqSQSLDnKz9MfvKu3MLfnbznjFA0+AZlfoF1tGNHhmeorW9bvZ
achZgYTMFSDUZaIDQGsAoP0kz7ayudrLp7Scixe82H9kK6Q6vi9LmN/V9fOM9I2ggbfF5kHwB86H
WbxTGQwqxd1o6TE2xBCSUow6vTFqHK/jS+HmpGCPTNMJaN+SPOMDwMzO5Et+T5zoOZG5GlOIpJGT
IiG/rLcqfUUf0HwzelApinoXfzJmjxbexKEoHktua7PvLm1VbsgIfHbS/qzuZUzBU1re+uMC4kri
ZON56gLyFNKPxzdJ6y5QD2bvHCPasAe45LyZGj152pJ1bjYet2zJb/cje5uY4dVNvR/qlugrKBso
0j6+PzVW78A4niktshhiMuRiXgv+dUjy4CNuWeZ/V8O3zkLk3TrgbNS92nUQ7Lzh/l9fo+7eVOaC
RFlLrzTigVcXn5jQaqchqtw4J46YuA81Yv1qmiYkxsMU7wcroKlzn8Am2jB6s1Fs4o5oIwKAHMHy
k8TrQvgMBb289OqNqz/liOoZutYDOWT+jVqMQvkZqJQQ9avVO1Nf1tLm2GZjiMU+AWQnI251QyQP
4IzRVJMaUzX24yqTAohoCRydTPjUBDcIJa/fqS9XP5pwlFTKOgZ+r/+82gcZh8UZd2EuEWqbPCp+
aFH7PJgNf51kCHOX9uTKN2HWKAdnQlLRI/C/OkszcBoDqtNM5JwL+VUmG8b4IiKbXMgoinY4m5jT
54MJNsp7C0X6ugCN3k3VS9QvdMvkM+0I2TWZaO4i1iJcmazHXZS/lbm2LzVClzg6xpukJQrDaHxE
YZj5yKQ9LI6Oc5u05gkz5XZhxgiy3owp8hmLUThsHNPZMR+p4AjLkYWOgn3KNQ825CG3S+cGf5qK
gphd+nczPd5MLhmu716H1LtXwbymP37LsOvncvQavjohV1YFruRD9mKuyzM92HFbYP19pTHYnkBy
htw7y6FK7JIYRFfgJyROOAjjpb7LKlaUtLuU8klEBEMCs+jEVb080XanPoreE4cpoYlbY+iReljx
9MlJXtIGD1k5pz7D/v4juqiRuOMJaSHNbiZMc74SeYaSmOVkFB2aGE0y5Dx9PyLdlGoTFi658Ydj
v27StXktkbsf3IqJoZuDLst5PO1C4GbUCOJVb16rD7Um4UfyItX5lB7hPoAiU7cnaorBT32gHxXr
EJ+vTFIm8w2EWlMBTyHOhLtLheaoDCOFK+wsGyNzM9/XsIsD2V9s5fo7u653QHR8X3Qa7ubBuS1b
7rR6WNH4lovxWE7JjWVhWZNbFZkx+cYwtKN6MtTGNY3rDIoeUy8bm/y9M6XdRsktcX3rGwI0/NDY
uzLVx+Cp3YeOuFlXsmudaKIZmGMMQ8E6ysyWGv6TLIQ2NLgIxDDJlfpG57gNuhhrn9RwrwYurI+Q
Mp/KKmSD2w6YKE5tMxycAe4U/b5j2uLUcB3gKIvGZe9z5Iq0YhPagp1xH9s3PL/NR8TJWDiYjZ34
NNRuySODlko+SLVTpCegiO5Ghd2mvtnvcst5ZhJK4tAy6kdZoKkvdTvf3aSk7AnPEucJu43euK96
3axndXflzXJXpdNOb14XM5yOCx3LnebR+rLFrpmXo5li3m9HRGSteFfLk4Yof1NOEaaLjSu45gB7
zQ2ME1ysHeJZsyYyaGbaslWpsVrW00+swbQZXCN5DbTnKSubHfO7zlrpmEXVCraC7RQXXEMz6Wss
SNkWqT2d5gT+JM8Z24ROAuZYFc+qVO0sIrYar0svHWt+hTiZbKf5ogJb56wW28QrHnUrfcxm51V9
EJVjozBexIva+zTiQIBPkY453oMKYFnN+YBDC53M1CAlVJ9kGeJPcNp4T8aVNIDr/bZHKoYvYP5c
G+NeDM0RUAGeH94Ut3p3EIARcTmsFpdPbJuc65IUHKUtrwUtVnAPuqQItzKOXX4PS3yPvDf7+FhQ
R6Kbh5lnx7hAZBXmuO5zIvPLsgZWTBxLIYLDrV+Y6BdaYRN8xU8ZayQW6HY/pJ7yIVR/imOyR13f
wOshb4tp4lkluOhY+StLrdOecMxTfKQmZpemLVF7mcO+NLwxqFP93q3a8YKBoPSe1S6oEl8S13yJ
uqfEuVEJp64sDUGVEL6TILLJmNiVrUsF7i0v5H4zjMrQ/6tfo/bPSa41KrCnQteX41O0XXNbRPgO
eyyV3UyOjrrD7AwJIB6HDp7GUzctt43XvjUemv+Q+8vWJjKgpwyL3qMO0hj5hUPaD5IPUA+U9lN7
sgTj9yJJ3pMOQd2cA4zkgzKYqm/NNLmJVtZmdVcM8jOYBud9yvzlI39XLSV2CfLQbB+7ld18ThPS
YuDtN9aPJUasod5DE5vfejPZdw5Lm1qtiLrpPxDcIjfIiKPAi+WiXn+PrBzHuCz2TFWJsBMPkiyi
Ngm16Ld6fgH6zgpMzy9QaxcC43UfVlJ/1BcEQnH9Jnf94iWILxEGEX1WcQBqGoBNg3VeVu9ZxQoS
yp7+3cFSJg78+ZTPwZIUHY7DNI+Id/g9SicufYu5Mqkg3WBd6qIsMGug8CZDRH6Ae81fz1mGqTcy
L6ouruPhISOCe9v1DC3JkV8PKkBoEmzYNoSITtNuDJeaObSn4siJAhLRgEbU9jaTNjaB0vOafX7I
gD9us0Q88QiMge//GFm3D2Buv6jycoXD99eHS+NXhrA6RDPVo2XigRGm5/wbyd6n5rcBB6OiWbhd
44KMOS3ibKTkflo9kb8Qa5wF5eul1qb85wFlLh9uIku7V3VDpiP67eqU4HU5Xi0k1SVq2xPEeZZS
nAFqKSCB+UQVtoVEk0MuhRwkj91//W7MX+nOf7wbSBKIjHzHclRX8E+tDKekelxXcsKyMugT+32w
enhcBn6oCKBQNEX3oiXIUu8wW+IaQgkvz8S17p0IzCIrccnvEn16KTR0CupuVY9NrvnT0fEbYHPG
F4gCgacXC2VT1OzlxCTtentjT2T1CH9mj6LS6+koBwiK1Ieq0JaNdRjj73/9dmVf69cbVdD7ELZF
04voEM/77eJNvb5ywsqcD3U8JtQ+iEcW4IVVH38lCdjGyJElHvezOC9+9jRp0bJhaFftRK59+utX
Y7q/R1DxwPDg6LpNKoLPJZDP1Z8+/SnRXT+SMaq+I34wc44PyapRydayRgtJb8SkIUcn80KwZhMT
AApie9+UkbMj/ene10XO6E3crlHIubnXGbR7wIPDbD6FFjFwscU3jt2NOtqEWfK1SymxSFO8cgxi
d5YLNCcbrwWCpLbfsZFjfAgczSGVwZV1jTJ9GNaNql1VNaGh4Di54fBgAdRkPWY/SafuoNvwJQyd
zjlOOwyo/GT1WHic3nFH6i19cJV9GDHQltmDUE9s71tmcc5I/HFPHz7eNvKIJevBNM3we0TvXTk/
ckddPs5Svbljw39T+wRwi5TmAm2TFktuN8OaihyWQsKNpX5e3UdtwmbYzJybfEHy4bQQad6t0yHE
W3ZWPUZ9nTAREj4sz37qEEvs5WNYsd9BAdhkORyktEFT349Ls51wb9VENOaavptN9jV6CvIwKeNB
Q14J3EkCGdlJogkcrNY2e+YM5wkWN3Vx90kV+qpvQLjA7ZpSqaqMOhIZ2Sen5GeUOVfIdl9MG9Vv
5mIw79IIgIVvAFIOUbzZY3/IKodBmoH9sI9fIueAM2v6KLHmSuzywXor6RNfC7Jur22R3LcRFk8w
NmiDs0fsPAhOiIe8XRdaSdWKNUK2LuDXvmOaC3SgRVNrn+PcigPDY79SIZpRvQABmmhdtbH2XFBK
jmJ9jgwqDHm1KOjGI/gUjeEia7aSnHRwDg+LdtISxFZMpUnc1Kb92GEysKg3t6HeUeLdq2RQ4Si6
SUUEDKjTmoQ5uTbmPXrxKibuzIC+v2Fi8Umtsc4MtRR53w+1FGXuQs9Caz42ZxGyRP4sWto8HdZt
0FxsKJ2LCzDUm4dIS57dBC6giaKP0DbC4l13eYyWxT0Le9g2xPbidyQbcrJhYErpNupzwvyYiXYC
NZJavaeKE8FKT0e92b7DppvMMpHVn8+2N3pX64cqABINMT2JFqo+UuXcgjiro+sKTumSlvGjEoOp
802uoyVmobFaSFjzUlHEIHTOi/UgetyCg+ee1MLqxP1dTdmHIYSGMaok+HmyMaehoKeEi/ltlWcc
oFkCieCYn80JlKpwPA1V8+THmbUPTc68UZviG5P3fG9ptynauq0642kegPUake1SlOF5ilvUJxjv
RpH9LJpVw4o9iWu4GkB18RdA7eDScBjVCrYs14puQNqB8SBJRwUwijYzN/rchOpEp9NSJzU1pavG
whIBJ9oPfjDEhOLWyYUWSQRiAHOO2zHGxzrKt8oNtgyhJlQNpaY8i390CSN6p7gnXkXTx5sVeBMj
bhMcCdKdFUIGD31KIUEJVe9r4b9wNgJJyzG1Sv2HurJXHPEhKmWQeKoSHnJWiCKhxdfje7BrRCNd
nxYnhlwHrUAC5rQzn66v8ePse/LXGBHTnFcdMaudGjnTH+ii+mcw2VQDVokcVIt5+Hn9mYcL048h
ade+7589uYdDvyy32Eeu+ureQVm+t+zyXbWxILT0u4GtL/JaEDSONLWNJ/XWJ7lKAPEqSVeyD0In
z68K54+7azJbcemG++5tDO+9tH1LZFnCyP91zvqjumtVxaSeGDSPNKIpwDeOMVv7SRNHz3bEVR00
CAv+DIdxPRiN/Tas49/llggVTPJLrSjkvMmndvI8KEO/zxnNEtulUUIcWFxdXEsLvZmXBJU8/PSV
80d/3pJbjpGHV9xr0WR8nFhK8N+ww8DZWHmsX8MdS1lFGxcIH/s5N7NHCN+hYpEG5HvjJMB3jD7j
hrptONhd5crdasCWlri+qtYE8go0w9IC7wsqno6QJ6d6UQ8apnogM/5WHnDozaDC5rA3yHbu4I7t
CQP9Nkw9nKDyqrgaZpFirjeiEdzsMgXalddZ8/KDmOdwo44RpYmhFl4IAuZ6J6B3GdDYtpbxqmez
+EhlmCHzuw4qSSGqm1lMT5iBXvzEe1EFv1nSd0BR8EcXUtX4M+2EwGZqO3nApzWLPGP0aDeuER9d
EgkGMuTpIGgHg0o7aPG7Y20I5BYlPw1r0j5HiTd9NOn/zz9dBD29veqY+nlD+pUL2192H0kUNjGe
aoSR8CwmjUWbQxLX0oMui0SOT0TP2Gb/+Nd1kvj3MsnUdZOGIEkonit+j0PB2zTjJRnhfTIXIClW
2wFQfbbsmVaSuiTylEbdR4IF4piuwZcPJWz4m7Gf+LdamTvXlcuUY1OPkVj3a7WGmxgZeR65gEkZ
yKgmkpEnTy6+SXn4Urdw7o1fR335rg1gMMMhvZAJIQ8uLNRJSE+hHfPT33w6jpyh/vpEmToJlcJy
mPFi1v2tivRjj0hV6RpoBdCXIrsxUnwZ+hR/rpJ2U7AcHVTVgYqSIV3nR5tyQDXsD+xzeDrGKIu3
ky0g7zAmkTG96qvXWZxMw4PC65Rot39oGvLlxc6+Fvoab3LuD/ECeWTXTdvGmL6ELt1RbeHg3EYh
M5n60RmMFw50tCxusEpz17kVEiTo5SZpm73H7gTf+TIWor5FHZ5INxy4v3vYduUFTSLME/04DjSJ
Z20CVWsn9pms0ZdB6Ky4JRqY1NX4Dk7O6oldZAsxbTgcTpyjG0HrOgFXuPent8XtHUTPy6e5MF+8
6AsKnOijkz9WtbTfpY8zvJYjfiY6n7wwWmef+kGqJCvzy8zJ/uP85paHvGNjmuRMWWBNKGeLLrh8
NGZJosti+AJ5sjw2E10fhqPPSJHg88sj07DMsdx84dx6CN58tm8QkXZgNvpe6PpPKo5rAqsESAb9
x6458BfUeAKCvRrdkI3S7KjVPuaXjmfaB/dqzPSJ1dpQJ9GzHXdf8tJ6UKfHj0e0Ht+WSnyTh39a
oT81kljlo6sqQDVW9Alfj2ZW2ZlelBbiTdXcj7asup2jmPjDa6VzM6v7XR78pFSU/iQFvuo56HLN
mxDPIy3ejRQqmMDYqOVvSx1CWPEPpO2xp/PRT6C45ZOgJmzqZXfOtEtbG6EZwa/brrFu1esb3OjN
XixO/axUcgzYeX75N00L4/chsSlk+pOLasJWYW+/DYnh+0brWCC6jWTX3HbSz2v2FezeaypvG1Ne
IXVp1Vahxpik9/zRF1KvMlrjn8ZsX3GqeJ+g5v5ar4w+sGbIHK9//bj/m6KCl+2i55ChasLCVvtb
qlpIUp6uTaMJ35xUD3UwMjoinVtC//wW3Is7cIBU0xN7eFx6eXCXm6shz0pGbz0aQ73uYjd8Vk9M
vY4X3w7b/UfLjvajiyl2Y8tVwuZ00/vTXW2VL4jHdmoQyPzv77oQ/2FlteSS6hgm3XLLsuWl+tM5
GK5QOTg2xDw1Is1ySvRYOPc4F2idTJisMwsjmGr7dqV9mGbJnhPWPdhxxgJyHqEtxktHwfU3qihT
fpq/rq2WQ/CVYHn1LLpbv+lX3FwmcGWTE0Rh9WIxt1kXnn3fUxNYGExYGm57JsvpSANEnTfTlEZ/
JufxFAvrxEJLhAowG1OcCuaVh/xdnp/UvqUaJmpKVrvdwxSn5m6R3V5VCqqurLB1SkEg/x0ih79L
wObj/f3dGQgkeFO+IRtAeNF+/dxBBJHxSyeZ+XXuAG9vGSFV5AusIaNusbwbEwc7l5GHjiURLfCh
T9wHp4Mrk2XnqC2Lp2l+cdzqxet9/1LJgAP0fkd9rHBK2rp1Uf+JIBkxrw44nBFMlMZfC6CSd6IJ
RN0u18ba63p9BaJun3W4F4N76zqQTRrH/67lJOLgN3rMR4ajgoQmJ1t21g0spXjPR5XCi+UpE4Vz
TCJggiEBLyNFAK857DfoFuztOGrt1tKi9dTRIljFOOwiM+MsPTE4oO/+XNk3zHuZzs3scziZg3wR
4lnPbnzR87lr7Xrs3enOt2QHVu/9K47fHa6m8FpBVtz6Wor8pdF+CHt8sJwyIhU1ubSkWBzxl7gB
DJ/WWOyN5jXpadGyGzB2USDyauZVEanMiVwPmgF9OcgGPF2ZFiCUOXPsPmS6dm61/NjiXxynT4W3
HHq6ion/mFgtiCkw4m7IPrTeZV120yOxEUGIvEPS45Ko/GFGQL6s4X1l8UX+HBQ+Ldg4riV4ZwLO
/u5p2nMaeXfxsHMnbk0ThgQbSpRapL24DMaqGAMQdyCxHOhaNl3eP5RkLzAlnzcx9hdGIUAVtWu5
mHddkh8TmDFOsLYGvRsSMdL0uOTLudC+98WpKUhtRWH+1QMKuoExFUAL/Mxwdw+q8ZXBvB8Hy4tJ
7oBDwwwSQvHUYZFJhSA3HVQ8ELLEixHnGru6RqVauTftxXgfbPNWnx3O5vV9PMNn8FDtt0de6kYX
N8iNG8r60vnRpOMNcE1nWLd7UTAsy6zNzZLe+PXnCd0SOm/zNtQgHBOd6M57+Tnm0aexL4LJqU4l
9f7qYfgQ47s71cwzry4OBGN1iXyTGlHjaAFa3MQJdmMLGb5kWAH15TdiZuf2LV+y9lBctMrf6VMU
ULR77S1C3isi0dsFl2c8jJLItvEz7chHDBMG3U4IqbXkRwoHIXzPvEbkGGjnhBLN9W+iprjCzrow
GGFO61w6AtUyfnjVWG82KBNtcL/lKIrD6sfY4euystMCCGXM/PtVhzKLQnnX2NPTbMEOz2qL4fxI
am8cwKq+cdti38fznWP0MJztTyFzBD3JL7ysLwTZPNq82zwktia7x5oABdL+BPz1s0ZA1Jh6x2ry
HOLVjUNUjZdyxlla1BizCsLBstDifF6SHmYdZ4cDvNHfNvT8Z289xwXuNEcn6n4wIHcQ6mPDNi7w
8IYNXaxwOjNz3Bkx3Vo7o7ZsxvhYgTkY2iTwjeYREy0ik6udz/DI/YfI0E+Fd48c+G6aiJLvPqNC
2lp29ZhV5haw/xfd0q4EYgHumXCrEXMHenmG1KN19/VaE6JRfrElxaAlFROUPEqR8jw71SEsyzuD
XMis6m56vPRR9JCESL8hrNWeODTNvkr0a+yZd0mePZBf/jo74b1fDpAupbNF28ghMU4XFpKATZ7C
ONxnGJ40prmxz2aiAf6PUFQbJA0/+G3yNavFm5/AvLP0/nGq/cvsX7WYJprEFVRPFXl/ZroT46sZ
/xTxy6Usq00ydDvJSmpyK9CfiIF/KKPgzhi/8dLnEC+hSbP7ZbBewhK/g/teWROOPmOfR8e1J8dt
qBhku5QN5q6+Mn8AEjpsvJseN59vPOGMwN8YLo9G+12v73VMPJpBuhaPfL9gSZ73NVSGEh91uOQP
+IUJ4pHrZ7Sd6PXKBGNKlRBmgL+i+u7bp4H+Wzlkd8QKbiKdmJrp0PflJfSxPWPbqSAiYqtGfbUQ
oZVH4IjBWYqeFLLu3PJA13iaXEESFmK8bHzrEaFjkLt0VrSH3oCtK7x4XCHPNRHKu8e4RkZmPazm
9xlKyjy2jzaW8Q4iAu71zWTV4IPycySHTmi/NDFePa06lNF74y90oq9r4wdiFBCl+sAnXslzv1jA
E7wICYkx7Ei3R6GUEedz25FmM9odOKxxC0XjkJfM3xGxt1251cP7OLyhB3VsBOBXI8MuctAx8kJf
vx8wT5s43Tq7pef5NtYGVrP2hJ07MB2LioPPoM3O8wyDx9xVsVZvJxeFtk/vgN42u7h1wKmIAdzw
Tm2F1Zs5qCbWIPU60tF6Tg8duWojPTdbwyCjPxr2a4osE1TQ/2LvPJYrZ66s+yodPYcCNgEMenK9
Y9WluXQTBKuKhPceT98rk4pf+jp+KaLnPVCFJLJYvDCZJ8/Ze+3VOAA0CgF2fZX12ZcrCZ6hBX+y
6/3BjrA2T4bJ6Y88JGKNINbGOByY1jnid28JGCflmTM9pt1nI/I4wLUkOP80RjriaPnEso/mly4G
pJNurUAD+Ksf3enLofkVmYv0HK7ha77EPsWoE2ybsn3q+RWNsAwBceuIB2islO2DzVBXQzkw0WJD
zbidjeIW6vNjo6Pe8wFwc+lOzrCcRm3aolHjHaNlmK1tHZdJnUTo6yrALPpPIk2wENR7o4nXOtl6
ttfucw3X4vDWLYFJOAFJykU1ngFo/dQt8zdM9otuVQewgmzOAHR9thcLLJR/DsBcFZYLjsa+VlH6
G3ocjqiyQy5SuM+pGxCUORmwy2nfln9sXYbCFDJgmM/Tuy+jX97ctD/hIAJVnT4usYxkQu5pGMnV
fM6hQAvtYemmjRlYP3Cm2Zsqbh5tI7w2OFjoVdp/SgPMXgStunB4mJc2vQy6e7DK5KEf73pIL5F1
G8SfaijOJv6TjBrVdFPctbIpTF0D886oTm3x0kMyhWCxjwqTnXNHWtt6TssPazB2xK+8NZ7YwC7F
BOwReZim9zhVhyU5ewz6THIcGONeI9tm8plB+Fo2IGeuBn/Ve3NdZ5uynvk60ThnFFt3sZXuBZde
2n9DgiA1RiD1Ut5Sr7uUJARSBjm/6s77VQf9SSxlDA5uOA0hSDxcHWcTUvCWqmmhSQtwswmNBwbT
hKdl+tuCgh7JIWXbQDbrfWIfDPag0U/JkTNkJIqps7Ykxq8um1BEhyAN7KKhDogsRGmbvBH6B8oz
BEAkFU9+FpyIKkbAPQ8u4VFFcxkBVrB2jMW5Epyqoyifj2lhxIhKwvpgaoH22HjTstKWfjrhrAif
hMj7vZV51UZ9VWQEYuATOQ35HLZrrcNn12UFexF/NXB80pSLidgr+T+JNdTPlTXnq+9vTuZPQY7Z
ZkBSQrzlkj4JN2UD9qbs5NchKC+OlTgdsaq3AXTVVJxx0RXPILczcCLQva0xz5/1se8OXlNNBA9l
FSyETltPg4PfvyJcRX1LY7RgZyE27dUPmOjlskAskGamJX92Exa0lti6k/qqJcXgJD0YF/VVP0EZ
TF4A51biitFjBS9+aW7TsUYpbgdkBQmYx6t5PCQWFUXwNgfzr1bnty8knkp/rsr4aGF3EvlDAjmW
10Ej5xppWO/OB+ZG2EMLAuQp+AdM0mP2W0as1PdkSrYE41R7Qe4ZW9awG1uo5wQpF16zsQfr0XMX
a7WbbEbBTLVeE1RNTLbil7H9Q+v4pE/FY+QFNeoLVlLMtCg1CSccAbRSk6yY9+9tbfn02Gnlf4ym
hqnIbGL0hl2tk3+bVcTOwfgyCE9ET4QGqOGXzQ7RaI67DM6pUxB+4PU5YGT4z2IG2jbtgKEwjovC
m2+1u95stwUgz9gNHmpI66s5WU5DCb0cDIaGhKAAcYPaINx3S3+azfw90ndBv4idVD9FLSme2ErX
XrkOsM+5KGfXboUKkHgVVJXGvQ/EkhydO3eFzJPkJFNDHiTCN+DAqFpJg0IaGW8IUMXa7i0/yC54
Y805+WNxb+XkeNDzJ52y8ZEHsUYVDBWWBg2suY1tVlt4P1dYH6Y+DojOW7rglbhjiokkjFF3PxIf
i2Q8OenRi2g8dn5mUiTFTL97naGtlfqXCSe5wOmv1dfS73gsymXf6dbGblHYNVghp8pt9hlg45oR
84YSHvYNkaBEvTaz91lQHvg1Ht3q2EbZQ5J7d4DX11rqPKeo+esR6WiJU9wUl8axNvPogFWIVq7e
Pdo1aOU/FT80rOxPpsvk0wc45NwDB95bUeQ7M3ECUgS0/QQsFq1ovXUx9pqmte46+lrpTNRoVy7P
DpbwRq8/TYmyb9wEMBq13dgM8F8kBd7mhQ4d9KhJxMiKDc3u0x9jjPrACfCcllb1WrIRQuaxrtq8
QUe5DbxsS9d7ICiIyiYYfCghgLGW9mGZQ1AfSB6nOrq58Pjmqj3ZCbCWIkmMffVsZZpNiOMKpmT5
I+4JfYqjbZ6a/p0mWCNqdGp3+EiufX1viSUhSNQhY1Um0XLIUHM9YYqFPkC2qStTnA2tIuFLev87
o4v3RiEkRTc64rMnfANg+4HpCvaxaYM28qHstHI++p3bsRQRKGRG9Skt5zulj1zkmEITy0sA9+Wc
wSNfBaFlb5vCG6GfB6fZIrwhG5pg46am/gPJpVhHSxu81ejYwEhp4VnPrLVDRRXvM9nlzS2nvht7
Mi1B2/Encv5xnRMNfbJkrAexhpwh5+BxQSy9D42qPpBufp7nOjiTKnc2mKBwZmP8TbvJ2ne1bp3N
3mPf7km2obk2HCID1x7TG8ienu3AEHFfcqKZyQ+g6Rvq3dWz/M8UcFuPGxnNMPX5QPrBRcvZFuPU
vh8N6qB+sIaDEsYO2WDtmyI8q2vamzuo5Ksqt2Bp2bZJT3+Zkd/aSC7oMq+qbiHp1wX97m2nyi/X
36Jo1cf02p6sVszXHBtKNPHaR9F698Uc/DHQ0zOZRFm3hPrnEhaP1CbORl3KCvHvdqbTUjIFEEiA
rbk0WdPGm7I7qK67EjAQ74U1GB1HR3Fpu0xN5Xd7qcAoH2jbQHBAxDD6PcIm7XaiuTNZW2GTu0AD
HyJ+6r+Ng02ZsrTHQbIah95pt79zpZhPLWOzlPnwPVnTIcGvQxID9+CeglOc5byG6XAefLLlLXSL
eonMXocMQ8Qd+SCov5VnoG0QUyIK6C6o6Hw5nrMj/9DE9XPuasTwaO221hpQVrl3UxpS1aDOI2yh
s+klGyUD9ekwrah29n6BJs2JAApIyYr6vMByPyGaFefJsL/Fs2o+D8Lo08Vnj6UE6mksM5nlP65E
Gkqu8I9GofrkZe6uYVTr30Ml9ZPNRdeYRA5b9XslZqE96eF053S4oqW9JvN8xi4cr9QtQcGV00rH
2MG4iAyA5p79iWHUt+BCfUtkYB5YPFSUXkabW5PGLYwLNQvctHalFJ64HHZDssJxvq6ypCo2lche
OnJeVnXe3g+yx68m/aWlH8YoanbxeHR68jqn6XcnJwQGM4dv94G+muUSlhoOwQgMiORMtTKwhcF4
W6V2aoNCa+8x6lM/y7FCaIZvZt7ulQDDxQnFgFQGLsTrxic1x5vSk4skdcPcvlolrk46maeklloD
moI558QypSXpMZVFrUuBMravSpHQ9sbz0i5nyHf5t0YBzhA5Cdh4yDRtX5SNYlkehEiWOzmiVR9R
9WrNpgJ+LfS9Wp/UJCCc6kc6EUJpYCDL/hkSVn91xULLb/ZjDMBJCkSVAkR120O09dYwZzRyUIAq
BYGa1sx+s5mblkOMrxNih9FBSUg0xOHI3mkPuohh1prBMa3yQaKNzrOm0aJXSlV1uZVmPQCiE+bL
UWi2INlHF2gLfbgNtBo08iLZUHXMYASY7oPMnFftoHH26/PL1IPBN+R4WQ071Azs2/ehLV9kRBc0
vLSnwW+/1fZFk2gcF2l7k9YjJYCQH0zyZH3e29o+yi1qU+nM8sOQyX6A/GlgGeEgJlZTlLkkZvLQ
KXAF9RdTFq8gg8ca10peomyfQc+YqCii46Czf2J3poKQP7VzrJsTN6yAsrtOJ5rBGiMnZT+UiDPL
KgH5mLQA5IxbTbQnDkvkLH+hJGJI0hOoZNCeXqvnISKnlwcQ6fRg0MLR9t+TPWFW6yiEEv3Sxm21
UbNENf4SeslCAENSwwmR7xsvTA9xk5s8MDy3RBx6e3Ufph5FTRM/qcVB+LKs6+lTNxpPnV4cZhKR
2o4zsR3T0zPbn8o/0gxM9uWADd4juIyy22V1eI5G6AoZjpG1afkHdXsyenSYStC7fm/Cltmu2Mz8
79ffqajZJxf0YUj71Ee5Au9YY54Sjiunre6birXIbEPzAZAGqwzL9LfSRs200gnPXnRQwyB/av/0
S+6s5RSu9P0nvXeevNjdwTqnFJb6tNQl7EdLJ8wkM25XaYwIxrJFyMXPZFDCuBvPp9TegDjtOVan
w85mQZHz8u9F00eoorETe13ZkNLTUxsb0Kawo68TycZUi7zdNDW5cm67Vw98AzcUuNFP9dODGIui
M6QSFyEYMA90kM1k+BOW9tsYCo1QQ7KppMQ9SUiVscecy1D+MqzlR5VXbwZNq8hvXssIO25sMqF3
DALKUuvRIt31oNt1uGrDaqPpVXWEN4HTjGluWecRB94WVhTvt3rBdCqoo0nJqZ4hHXIX4ZfkqWRJ
v2uo/frQvHMLi2mDab/3oYDA2ucMB6qxQgUl/UsdZpQ1CvmVWiWVZFwtE+oxT0xqrgBbpu4ZP5Ty
LEJvsendioiKDEYZeShQJOq7IEciBHycIo5N2BXTTxtwkTLhDZmwCDrikAOE2COIoqrWaslLyZBG
mSawTfEI48xdDnUTMSK3I8BWVUrcVk2MPVJPqUPYM0V8q2Qhn3q4HmNm+9NgfI3urR4aWgyN89vW
SKsNxv4djvOuEDK3jjd6ZaPypKvMWBH4NWCYWRRroATlxonE1hAWAXkLRwkmdLTc0snZewZxEuqD
qNdfvYS6hiktNWE/IK/S5j3D7IMfluW3gSIfQPtXoaMzvVg2nRQ3JoR4rxqbx3KSFrLA+sj7ZQ9L
hkx6+d7CCCWBhqQWqRzTB5+2O68b1/OXGtCpIbBaLtSSp+6LiYtgazX1Sd1/klv+aAYQVFWoKe2V
JdDZmm+FGMl7kFVj1yF0M3Ebocxyf6gPosaycjMUjnmsUMCgwIg/hXBQRZFxDiDz1ksVZU3rewKR
cte29UoJ/5KAiLC4oIVHrJpa/tWGpKfgx0KfTCN22ch00Eng0+Fq44T2jGDlF8xsSjnEVjN6RRjU
7pmoPMRl/NJrerCzkXSqEiFNHXavCJo7Ca/q1/1epCxkI+Osg9XTeNndsuKBzylqQvTRK3WV1MOp
VExZAW2ZrNfu1DcHVVIq1e5YhK+x03+pbUatOknn3+soN753HwRakD5i0M30e5Fayvvsgf0F+wVG
YFUsvtglC+dcKfshMeu1YBVVu5q6g0rKILLoVxHSclR7rz45LPLiB1X6wz824y7wNjMhP/ukodvq
NuNBmUMsKSUT6TseOOK7MXIv5KBtQ+kFlpJKJ7YvM0cmTvnIG9tiIda3tO/kGum2IQZu4LWwJfm7
8tnS0DWsijA5pbQfApG9DZi69jnvcW3MxUFdq6QaZpSawVG96AM9NNZNRL64wkgxjWzG4sRzr5TY
Q6kbG7LGVlPYB383wpZDvx7n/qaEJkqDmJFCtRaN89OIQDum0ratSDJ6gj8tnAlmr0b3gAF+41na
eUzMhxnnuFraHGlFV+41tbtkDiQj82cqHcFK+uZV3Gi0wH+gUpKE7OYo7fB5RjlxhbCGJ676Tu3O
S9PTKdandYxruHNZa+zc9DEhUjoia2+p/7WjesPQclZb83dfIV8Kg/jZ0pKjMSR01zIPjrJlF2v1
ZCiprLKURQRY7tXLKzImlro7XhNiJJWLVupuloFqB0DdQ5tGN5uc+yWlRSOlLxYhopQEkBoxN6zj
OSC2m9f+/5ULHgqIBWH61PrbeMhufFLCd21xdJzpqV2SjnKAX1ME7cvMqdvs+exSA02AM/rVcG+b
5BoMDTJnrfxtdVZ3T2yDdECxSoYeuvrCC39gzN/6BuyE0Yw7HoI/Smqh+AnqgrhEstCsoc+Uvi5j
Px7MAVlAJY8aqHkvsU0YqSHlu8oTph40hRFQChTfxFuWu+ECezsL3sIFl0az7AFtMNtq+k+l8+wj
6c8MULZbehHta0u/CpfuaeJEjAoacZkhbdUBz2qpm/u2Ki8puJdtkohNKxVS8iNbXYWDZei+TWdd
x04Y1u6TA5IB+Hq3Vtfb9vvnoZVJ66xJ8iVRskVVJRXhk72UrGFGo2Gef1dPhioN1EVQhXYnT23q
TZtL58ELBKg6+UPk3kZXj87035VJphN9CdJb1FeCmS78DHk9GmrjwA5FkKI0RhICI889cifQObY0
00b3xal2u0fdiPYJcV5KwdQUOvqSpv/SSsrQmZD1MAz6/TgCQs+DpN0xCOAVRjQstXXfK5h0AHu9
vSt7WLSabl7qfi52Sq05NIzFoTeZq5yL9V3Yj5NH56DLOJvOV3UOIGSBCJSamDP1Bqo1PHHzeFt3
32VfG/d3Whu02BdwFME1uXDAu4gk/xFI/5GSmthm8gzBlvmTkP7tXo/RRVKvjIa4R0L1WqbdhT7A
t2aNceNrHTj7wHE4QurlRq0OXd/8UnfOzMeHbDIOllG7vKfUYkoSKm1J/lLamB+sT1VXqWVH1RFJ
J3ySTzvi7Rg8zAzIpYpKaXOXuQXXMOLHln4oZS5xcJuiNSq+xWRKhd0N0uCp12d1rlUPvNrAijK8
ytSFwNGfY58ovOVZPfXjwtEGghOBJJn9vSCMyG2Drtje6kkzV418ftKK4y4d2H1q5STjWMjNEuQ0
cau/jIH3pXYNrFoyFZw5hqflW3VyV0L1QM+vgV+8LwVGgLjr/CtjkBAZoTzExzowraBa7mLRPfDI
V6tM+2qk11jn8Kju45yKbhsCgSEemUpFW6tDfjC4VNToBtW1A6AN/umeQITg1PcafJiCFhZ4PfVg
yKWpMhoIvSmigmh+XcKZtQQP44FkmnsC5PAmZ7BXkyw9q486at6TlSXPImrhOVZMz9S/VSaZfuod
QZiI9CSScyTvDWsiMLivRvM5OtOzVku/+r9rP6RyTdyVKKFV8LtpmpZstMF+1ZKzNur1SR2wnCnD
XBvvk0U3d4FNw7EvkUson6zNwimXCnWz5H9J5FlAgagJIY9HZl6NHT7m00LIrPxVdBP3BLOOb1uo
2u36OSvpQ6RfNCTvUPMUR12Q6iXLcFVKzqQO0t2oGH6YNoF6ssThyoaaRk8ckwPSftbeYLKKNdKT
i0461CU14V0D2KKryJbtoJnwWC+DcpphpD8OHJ/o4hbJtnMGbWcP1VM4VPU58IwHb9H7v5tWOVFy
bulbQp7UIIZSU63j6qFXv1/iVCFlIgcUL7XpRUXta1ARijzTDC/Izkw6+zNc0rc6C4yHeNyHkw+/
Xp6iHFHeTwtwcU8gLZfkmRGVEsc8DIFpQ+qqqxOQ61A4CIRTjOUD0rh6Myb6ICe1kTAb2K9Ll6Fq
EEvFlLvb6BHizilksOFVD8rnzlFhPDsZzVV1s4SGXAagHyd1HjmlOu0TzqQDENfUdu/Ufoujj2O/
MmVgNx4BdjaL9VTb8S1qza9IJylDbvDqzOzOMaL5GGmBWj6IG8m3brScs4TVO/X4FDCQQqaJ2rVx
6PNoaXXv2NyQrNCZB1Tsk4Kwa0lKmGpm7Oy8Nqxhd1iVCXsMEfWkN+3d6jkqDGebG/E+GvjJYU/L
J2euqeoxF46859Pad9BwTNTlB83KMWgM7UPSuY+0qbg0nFezoA9+dlLyVafVwbcGXLQMqHIApMeE
1tjCXtwWQb6xyHxmSg8oqbAWAUGf6HdrbOg1R/3eGBp/5wIR2ggoPw66AiLA+2zX5CzCIyNTyxsq
vCI0+UxX5FtyJq4Z8PEdg+MPbbLdXWvS6S/cA9B+Npgx+UXO7bjB7PvmOg25DmZ+GtDA9DXomVRL
i13fnDGknTlysdx5SbBhUvqT+KjbqEXpPiKuKIGdrjdJvYrCLtwnFq+XJhyCM2H2baBuLgmZconn
EtSIpWeu+/pcIxUTRXoyG3rAWT8ws8YE1WtpSHMXyTVZgkTHJJAkQEI8eKFwj8nSfI4jWVSNAx9j
bONzFBIxO7cQcogWc1xvu8QTQyyr1I4mT+I6IL897EBHmHAz1jSkCPWoyE2XjKS0ura5X617s/K2
SbjtR727CyyYjE7goPtw7vGY5Bz86S5NBWFFHQeMjUFotxlN8Iyn6GAciXXJN/OinQTxJgRjWI+8
D2H7RWL676jhLRmMyT5bo33tpvp1Acm9HUYoquqPig5M2VaswqZW7kjzudJhomHdW18LgN9DWi0b
S5vqY+Dqu7w10NmhVBW92zOM5ta2OZAtrkyBt5b0zjk0++OEoDWPiEXKPOcqbO+xdSoXT+0crhbm
490wvtRtfikcmkOmi4q/NbXXyg2hQTnVRP6jjPXz+nfPrz/8kBCTxi2QN2XUegsKabNPwR4kfXZo
fbNnQugETN1oOVjoTsYyuvkzCCUPZQgtZvOaFslCMliEwDcgV6SGqwKVf+1NFT5zeZ5j/PQRuuE9
I3HUgDN+mKLNgchGf3CdkiiLuR4S/Lnxonjro0rGwTNmKw+MbD31A+eFZFoF3TnKB/qFvc+42QnX
WbdP7joikfcJ5+ytlZBlGzXy79WxJWck+yQZINi7CYBiQ8M44ePNm8bsjcOGs1/65lmjz7qMQECa
8pXAsmaHTm+H7I5Gl/9ohX9cxBQXggiQD3rT2R1b/7k3P/za+uNMvrWLwvhXrE/mXYzBzlyC6Mcz
SuMFVj0jIKxD4J5obVluuek8zt7o4xEZcHBJGbejNiI9g/Pb4ppk1rjRY88UAGALvgMXRHltmCR3
l5a/YTL/3Btw8jv0jgXwn6NdJaBIYJ+NjTGs5toY7gzQAyOepDQh9ySJEOL7IP7dyn6d6OGci0H2
hVpGJAD7wOMGyW8/0+KjnXfeybVGMkZhR8ZUUQhCOHIQsZZXZrg2a9p4espgOSq/UncCcZr3R3pj
yXmqBz5GDC62JhSTppmMwxMLfAivAA2GVkueCsq8QM0YEiw5pPqltDwycIhTpYthblunfyYLzdm3
AnQPuLkttKDg4tEjsiO3Po5udaMVt7cA3q6Fg0ktD0yBwTgKCfMb27uEHr3WWvNJuHmHJozJvU63
49R4Bc4enkIWNzQW6bmNdRmWiyAt9wdUPA4XovJDQlE0UoNKeTJya/vbGPB/9Ml/RZ+UeLx/TZ/c
fTTl538c2+yj+NP+M4NS/rVvBqUm/oaJQli6To/OFL5uIzQfP9vuv/5Tc/8mfBNnI+8tVgvMW/+g
UArzbxanXL5oCpflX7r1/06hFIb8ErUNuG1L50/7f0OhFH/VuTu2Y+ApYJzoCM9H7f4/nVtisFPS
L6QpuJbBa0a3ahfhkwbevWglpx+w7IgDGddYbncPZRWsUzGjSZHRzxXd9SSwxUZj6j05zG6cnJGB
V5Q7z+Ela7JLlFeAiWg29dH0kUz1tjM5q4QoxnnHYC9PBMjadk90AVilRYQ/eMVWdf8529X9TK5o
NHpEK6Iubfz8TgNDQH+2vjIxJceS8aU8AABI11c51tpVPA1Hduf3ycxOuW6/9CT/mMCSY8Pa156W
blxnnFlLUMS50Vun078OwuLdSMt3+q2pMv/F82+rbe7+6bG4fpsi/qPo82sZF137X/+pKB//8ErI
q+w4hqvbwrfpWCLt+6ubwNa0jjMquZVtmhxdAIw0vooPn2xXNjfrNpXmxY3FNY3m3czx2xzR+SZg
zqkOvWtZSoH3kny4lr+mIc+GEWV4s4KF+JClPzNOeHAedJO7UaUImbvlQt611GoAORmshyrOtlZq
rCAtfHaodLkx3lV+F7LTIwFxgMIzY9PH8Runi9+5j+gFisdqBOwM+Cv/yQiDam7fm9ZmCKdL3gHS
qvKPSOt76kAkbqD4RZp/FKkzrlJGuppBtov5hGxh48Q6m20nhYkeO502FRFDpkNg8JFcvXiul5TJ
NqQ7aKgfC78Xiy72Gjc+yn/G5MSq9e0fkrrAf7hsD4aY/nhExKwAo/DpxdB/L3H/Estq6H/1Mn7f
Kwtgi28wDePZ/x8gDC6bGS8xqpuwIvSBzyUvU6fhkg1KtOfejV7eoS+hxtudtqoS8kTbxVQTDb2a
nuR3+ws3abLIr/MzuKZo193GfOdMBwrONW8LbA3H0D81N/0Q1H6GZn+EBZd8iG2iFlKultEQVT67
921af1ilfTN9vpwKIqjr4tfECGFVciavyg+yvdCsadGj42YfLlO4teHmjHyZ/DXuWyZ4hvyaqzdF
LdiIMV9zkNqWYUD5xOPvBlxAFp4ASd9xLLikZjCbmF6xDEUMMN3haozO1fT4pOorRCfdO0V7XSzz
UiZ5tO0SJL0mY+VRNP469/nMsNpy+jl0U3kKySS/TpG2DsmBrp0Wxx52fKrvQuIOr+Y8H0W1HJgo
7NFhCpozkpMBtB0PsbsRYZvuovrWhrhcMqSebNy4mmYeBKTTv9xRLkDACqWSDESTH6SHJTI3DsU7
nY30rcnSH//+TTYV9uWvr7ItTB8+sIPvicVZQnD+yZBVNLGVVRxA1gtLDby27GIBj/2mL4FASzd+
QDvLnUlMi2yxdheD8rH4sgNc5Y7N5FWmJfssk7HLb++XxUmvzZfCZ43UYm5wYiDP857cWuN47Nx1
dPx3oc84EpfArc1z3m3+Xh9ToDQ+sR3UzJvFquNN4/2kLT6iimMhdzzWNgi7K/VbQlb8nS2g9tyn
oY6+ZLehj92b4e3nESshpzNUJN2r2YW3oPbkuZWwqFjL0KDiznCuvU6HsE2Ys9dYuYHVpgwtqYSp
szGPhhyNFzBfeQR1mNwWTKKB9gOp5LyWkz3DeW/K/Jpj01yFnvfh00TCV4tkoOOD2LnoGeHkZ1/r
ZlqB3Dz7EE3ec1rhGNV876npWaKXOF/L/2LL/uNY43wFQXK0JjHCdclf+r6P0WLwWRohE3QdjpsF
c3WLLD7T03lKxuUU1OUDU3LuUNq9jY733pfhHan2P/uxuBJdSVSK9imHTqTg8UiXT+3IzsKCAZu9
1DK0RPxGI3LmtedmW9tyjvKbmXD+wO7IZFmOQIbSfZoCkmqj+Kr2RyPK32uPDqo2/Q7b4mqAE9Hr
4KmEKssYAlGTz9gIud/a84itm+3wSwzcW1/wjxXQZT2tu1iwgCqbp0zud3S1ribnTtrcbM1i2BTZ
iCWUvsxMOCU0KONA5tKXaBHJpXr4BaHn0PfWrZGfpkfRt/ZZRrzmpbUQMruhuxcVApI0eMjb9D32
yKT3moCy00WRCxaWKL34FSzqnU/k8MoO46/aSC8IzjdTGj8MOs6W4LEV6BCSXP+SH0CLfRxbyaiv
gL59DY1OMySptqQ1oHdp8QhUC3OSrn/MAOO4c4YoD603gLvknMWmuZ0dso/Rp1QOv3GqaQ7Kr/Gu
DstH9ewPJpfGqjG6IN6fLULrIuNDfTpmWe///n13/0rp/t4NwCX7BiJNz8Ze9dfXXQfqF2o1PRfy
D2npE6LneNd89K7Lwpoo+vKXhygt0Gcfwh1cnKGedmqTLdnDQl7UipxwYQLPY8MvOTCoLxoxu26X
sDij++u8cOvo7gWt2of8zr4g7WGa8w8t45+AuIXAHuxFQoc47bOPqrNvMZ7OePSvVuNeSyeKGI+2
V5r0UvDG4thrrO3yF5DUvsHUJQ5TW7nEvdMQcEsyhhndjRAuR/6lbrhBX6OWyms26MI75eYzf2/G
yoYfJ42nQ2GB3O9i1Iqqg0g7PJqT4zi6x4KOF5x7fojBH3gMJLcLI0+j7dSmr1nAl0R/iChjBAUO
vPIb05nbv79J/v/vJsFkN0jvwLIJau2vN2kutJZPQuxnIgYPr3aPPd340RnFdXDJMnbLj0rylzra
7p1I8MXY7D+xec5hFtDVpTCprOxDVmLy+w0klgCDi11eZzUqdF6qeAS0WuibRWOdg1ypY2HIPsJq
uYQEf+jhS1saD36AZ0duwyJHI6bugRakb2U90cD0r7LAIyKHDdh5qALnmqQY1If2EBTOTl7dMuZv
lWK8pb5zQz6pKR9vRydolUjQ1h4kF9305mDqhIy2sobsU7SLIxYn+xaNFAilfDT4sQW5SMWY3AhT
pEBgV2dIsCnSzAQ5So1GUstn0WqEz2Y2Y3N8KiUbD4YuKq94eFeUSmLpCMRgcBjMXrmJ9fQNKNma
I8RZ3j+UEldZoLnlUq7RL6x6T7811LbICHjymE1uOnO40Mq5NaCK1/f1wAP47++67cqq+a9bMQMz
n3fU923bc+Sp65+3Yi5gOPqGZqx1u7wuHeHIdf7eLtWV/N4rB5dbE0mbq1ayB+SXChK4qG6OjTbc
Ki7oqK7gTq5W4N0RduHorDVTE+Xruu5uQXw0/eyrMnNkULFzNPrukZUO4UIeAqLV520YnaDffiR1
caHrd6WuZ932HxJ9hcnxqyTmAm8mSx2JYwjLk6+iCb/sKWHvJTpzQhsL2owPhQ3FiIjuIOzMtZtr
6nnupouY3GkRA4UsL0pyYiFo9uXTnCAhDKCg6h59g+/V3Kye04kJWlv91NzsvgvtlEfjp9VxGkJt
piU6uEGPViP31w5oEWTFmB70EFaLXVXbeu7fTae8xEzx1T5n+1yFSqquUUtvhUP6WElK1CrqWhWe
u+04RNDYf4KLVyKDhBCWhjetC3/3GjY+5xBpzsFuyMqdBTXq3Ov5phRFvk6pqDY5Q2vUztOlCHoB
Q250MGuG23GSm4xLDKOu3WgUNw6NOwsST1LHTxL8pfbhYKAGIVLlVFfTb61gWgTnZztjtLMnPooX
WQ1DVDzGNMfWmgVzwmarpXSt2CwiflonS6a65GdHwZaeypNrsJ+VXvRl5exOqhqpwDU5g8tEl9Jk
Jup3RZD6o9Zi1Voq6jPzIB8b+STVcm+aTJ45nj2vKt7FxM7q9TSrOms6BE76NS0UiEymsMC3T0Po
nhCY3xlackg1koFgeNCFPJde+k72z7uR518dvE0kYThE0ujFkL/zFLavuXCOfVLAAYx/ax2eIJtC
yqcfDAYE5FSbvMcD/5AsXtRJe0kRv8wzhaJw9/OXj6oCHRqRDJCcaRlt43Z+S4MFxHP0M2nyLxEz
bR8842QC+6B6QxUvj/J6hEe440lZULgfLHTv1In8SmXkPE3tL5FoQMkKsDaJ1MqZ9ugyG0m420io
RvGe5fl7I9wnW7MPsiYIuL9yxjnH2l0R/4FnfBVcNVyEF1IVmQYD1u6TEvTKF/rFL+ZGcM2MV4Ru
L1HgPannIV5CGFQGVTccKqb4197L30dZDcQupZC8NRhxniG8I2+PUljh/njuOhmErfEix2RF2eF7
wR2Py1Cs+9x5GPvkpWv4zKO82R0CKTzur7IQUs+bLNinpHyc5vRXI79NVnyzVWOHhdHrlRcSd9+z
1nti730yM64MCg+zwIWeHErNk/hAKsiA29rU0QN5KERiMY4sXK4mXVr+xeoZ1pO5GfOQTVz8GmiW
W0F7CPH0ICem6pWrC5AWT0lpI9u4FpBOwll+aL9ZVbE4Wy1izaLbaVb6LLWIRKGDt8svaon4ZuRm
xTsjX54ngWTbFRzw2dQmq3+ES8uBzQ+/itDHNTDHF2Y1sqrks6Zx+qjmnnLmNfw3e2ey3EaWZO13
6X2kxTwseoOZBEiCIEWlsAmTKDHmeY6n78+D9f+dYmZJVvu2rlRLIAjcuIO73+PHj0eUp2e8qsT8
3CisQzG9lkj3QRk9K8ipKoODPP8xyps/G74uRa9moJiU0mXwdeEJoHuKXFS1yhQOSs0aD6RUgw51
nUKHn+8544FyTApVOwTEgHBIEKAPNqrKGTnjB7uUf7S8nHKGORhvIp9YB9EtFAl4+hm6DMhO4cCV
J8GAIAgRd1eHzJ4+yXhGj13ujPgi1ciOcRJhAlvkEdhmI954TQaVRZrDN0GEEpX7WRehbIAMlT1d
aG6EOde4aWXzRpJgW3PKr2VUnLu6OlvTrdlkZ9SDtnSbWjlefm56YKfK2siOlW1JavbsRukbNRUi
H+EenNRCfQv5YZXPYBfTAe8M6+WTXP1aDYpbmKuf+wpulqYgQ83t8YyCztex7ChCykHh9F55s+zp
IZWh6gbOP+ib79TSyOgaua9BRz2EMeauoJH29xFCLdn/mm7VqXtvzyx7AVIMLZjS5ZD+GS0R36wy
ScirvRaOcTc0KhVKG8NDGoeOTBsPvZpjS/GPjSTHSqgfvhhp2RyFvQXou6N0/d12RFpyHWiAtupL
80BraQL4CIUx9uSEj5Ad0+TNsKG3KGRGLnnJVf9mDeR+xFIsi6xrc0N+NviNUJX+T+COZxElWqCe
OnjczyFDbpQ1NV7kxJDlxoerCQ3n0dxOSDMgO2HQwnpx3SLmRLXoNctQZiZPtbcG5LaXQ9kVzp4a
y5c6QKLcsyjTJdWNcAu3e2OG1cY2becEJ1+htQvU+OugZ1FV+RDz2CroA6IkyAprH/Fa1RjIiqMB
KfVkz4szSid97ZpQzORmCk70vR4RUMP3LfgtpSN3bm/fU+//gHLAuy8dBnok2/2xbIgN9Cg9LXNe
fI5ohLSaO+c20a1DLD7Q7OkvNCZvJm8yaJdGbfGqlt0lC5m146nwXZM64fYweuZVDtpvntcVPOXj
A0OdRQTHM2zVUz+I+hRwjZMgtPlmcRNJ/L0PnZ0pXtXi0DliFhZooQ79555hN5NJ7X5+jTuaZ+KF
5QhK8DUHGr1NtoP+1LsEBxIAVBxgmagJmSbTs27qtDoTPZyrIPhUcRkXtAWlyx3JRt1BaFjbK7GD
rsqteCyZ/8UhWVt6jdwhVotpyqB+xbiGvi4g8vE1nuq+WKX6GljpSaJOw5IZp80adRYXijURrfe3
CexNeIt7WvKW28n1n/OYqA9OuiS2vILLv96bpIasB5vKSrRQcHYSXBYwWlfxtwCyoO4JO0rQ99S2
jn2sX5cfIkefrUp0IgLO4KSmJxmxPJbjUsoy1um+sLnCVVbPUR8xDnVh34cIUyym0IzsAUEsmkgE
dJz0myheW8aFQj5iiRr6FxX26FvLDopvo2zay7FfHDf8S6jxKRKMTgxWXNy4KoiAPxPv5p6N2gqS
BYJGUIJhQW5pthSWUSlPt/EGEG9F98btKKX6jd7jBWeHJslUdIjvBaKizMYQnnnAFoA6+eSM411s
Yv47DaeuZMHaUsLbiGa7wQQcZ8MaoKJNO8phEeRLwgsP8vZU3ulYItjod0WGsFdylTjd0sdzTjg1
ehigJeDJApyOjA3CTLIREIpGvrRzXs3JI5opqJICPu2jOr3x8DepuIogAezTZKkLJ19HNqSKLDeP
1Wy9xfaj30ZU1QuY5OnsVSIfHZBoAepsk8GqcfslM7MTNxXCOgLqyYsfuaAewO6HzVzJF0h4IL5C
nedkk43rwQ9ffYGM7J7u075CM1bleYnml0DVu5RWeTQ74yAbwE0VoaJ88huGWejxG5seqdO1nIXG
tw+ye9F+xgDr6FfTnlxuBcvnaJkpompffNc9BJ5E1qyJMbOfODYUrf8IsrVOEbdW9s/WeKLH2rPB
uXyPpHmrQ8jHLvmT29EsYNUCkfVVec6D9CyfJVFsiL0hHU6Zs/1gGBRAdzY0l9ovfdjrw9oerJvS
Vm6p0wDuYy+33Pi6NHwo8vwuncMr6Nc5VeQ+xvyJe0JZLdktXgsJxWbluoW5Sz2DEjwAKdUY7/Tc
eYXxQowVrMIQxgsERVoIoayvBpzDSaZ8iaYUtd/Nhvtdwlb5aqRoIWnKVHWIUIPzjAr6lVwKMkCW
0ZjWcicSS1HavJFuF2eb+xPMdZdmqkiuqN1mcaIZBmqJrpZIQ6Eu2droFUhFX2Nrl62xmGObPoQ7
DD7TN3XRukpCuqKyzeQSEuPrzaq99yNtk3Xxt9755oHhu0F9kOA7Z519uRY9AhHxG2l+EnQQlaFn
maOB0nJuPVfxwC1dIVYFNjSqwgdtTu9SopTAiKADZoSf+be8zJ4KHZGGRr3UkRVxGP3osOTQJPYy
2RDFcZAsxRJgaZn+xezCm8XLwNc7zml4JzCmhE2KW3x1opC4khnqfHSMrBbe+fKMNYFOIOfUGJ70
ofph+jXHg2dV5+bJyy8VBdSb5eKVa+nDrKNPXrvBXd5ahBIOGmTLaVBKBEK4ncjVZllKKyQmjWP1
SEL9LDFfQQpipC6pxDT82n/RcPAf/JdpgExhUh3dsD7IpM2WDhO2Jp2k6jOUVHi5TZPvEPX9ZLbg
Uim5EoW+4WNSP1fj46yBCVozuZpgcOtV0eiEgpIIFPSooMO36DkLcuRn3tlXv8adOq5mlfCPgmvU
QubxWQAg2iLTRjNGm5lsFmG3Qs0blP4F55k16mIJKs/G6O797n5Wp7vYI0WkDRRKmTYAzgI85uA7
gsJWVvtoVaQNy9xMwDKIfMiJaaBKS6ZK8l0RRVPIZ/JHTL2waWCHRt34lLTaC4LrqIfDQ5lLELYI
5MyKASOk8V/Rm8gpt9WT6oZPwQDWpDfFjTU617DVinUCYFe5907LxkkQNxjBNKFj3fSp+haU2hMF
fy1NlXaG0b2l+3Ts7P1sk9+dlPpP6Bz5yoK4unYcOjMZMvyhxX+RrDZVl6L1EvRYMT9J+m6i15li
vEhWdMmp0h0Ere3uO5E0T2XztQtE6Lrjjj54oqzLAxQtr4+Fe18I7dilUMd1ilsvT0mURDxKUcWf
6Fart5c0GY8yScIhtzL73KMkQpsEgvbs+4Iwtta+76E6USMM/76DbtIDI4Uj7esdj7xOYB0EFm7J
uU6ojAjmK7tBGY1PUaB9gvscTAi7FFR4uw8NmMS6LAXKo1u3Hip4Wbv1oDkPd+k4Pheu1lEVr3y3
k+eKhbT04mvUJvvGyR8E0VOM4KYohOpX7OTfsLHv3ZxkzUDONUVsYkH4+uS+tD4XmfU5tdh7IDl0
7M6ts2fUT6GKGm3PhDdxekqK+nHJKyqCLvoRuyZVWZuqVD8FAdR5cHfQKQHCDY9bAlj3AiWP/XM/
hlhJm7nOOxNV7PQHGRBqHnLsBiBrsSC6AjtH9NuZenM/Zhgdth2lXOew55K4nIvYtG7Malj/+lxb
/xSWutzUPDnSZNI/hKUZeQE1yOixG2a4wjA9a6IMGGnc6S1NIcdevTqdss7NeR3Vb7ZHJemzECJq
xzzYgjXaCxjoP9fKHKwo7oPZU3GrIwAkTFvgDglBl3hHXqH34k1E0++SJgLIXHVHO+1uaMx3sJE6
E8e9hHitF58UmrdtIt2dDyllXG2uPYhHUpIMMe7qIdVJpwSu9SxecrnnUofCHqkcBL2Nm+Uis3ii
2HBuYV88ep7yI/P40l9PoCmY/Ie43oH/YjomfSe4kX1IrERmOsxdgzdsdfOTVW+p1ougR2NDJLvi
++mfXvbFhey7VmKuLWDLtiSrbT0/FGG/WdIokiQtg3anigGc9KfJVp76YP6k1OQ1skHFHlFguhxV
RRgHAtrbpJQXcyZIvaRc2Bs0w/4uEHwEX3rdjNRsxX6P5tREHiDRP5G8R7YvQSbDDKd1L2lyamGm
32wp42+ewrRsm97cZJssVBA02XJ/ySzPiO1FjtJrax9NsBvDko4XRCF6caKkHKhI46KVKs9+MpFu
7run0hkf36FRQZmkZgqw7SRRFGaxWyPEyZ3d2XqufVAlVJxgSZcudeEzOdwqOsELuCdeWxJ1Q2BZ
q9B8qtv+fo5Q9+jkkhSmxPHDSvOp6kCxTrKiUC9IxPxmMywJmp82A3oGKhwpWDIuXJmPCZyullcN
nI2ac4DkgmLTfaAZM2qCwrd5oEihMrVPaniIbKrT68dgMA7G1O1cBUqqOPYFgJPLgQQzdRY/+LDW
R2ebV/VdWCRvXpb+5mr6QZoVPFwGzTIxiZ4OuedD1ilSqYctJk9du1CRNaV6hvMAsENNMiIUq5zL
Tu+QerG8c9ONSDKElwS1Z8g7PlogaEcEWfKbLYT26sdTxZgQkee+rMIqAzr8eQ/FHcGw21HlFPXZ
1UsKhNi4zAii7ho0AWvwuoKsCm0hI0Rerm8LTj3awYMXXPqyRRob/oLArMVkPxtThe50BO/XPAki
ImDnrNsPhXuaXSweUl7NqlLSvR7RT+/9FpxGbxqdcQM4zPEc3qjjkij3ZZfKr9Ph/LGzvy2Xq+VW
sdAhekW/BYmlbk+hawYisWAJngCOYjHlBbejAJMWqfkqbtgky7XMhgGRFkTekelTRwqwqLnNnac4
9xlab+sxAfjLcor4d9ZU4xcF74Bi/5XMBSEQu0oeSe5Ri1mNou6mJU9ogl0ukOtyPelysY9GQ1ss
uQku+RS5XSGqGmgmEk9cDVEgv87IQSAqhtSaoNKKXdHMV/26EA5SpT3PhfdFkg3BDAogF6raih+5
+jzkkivSvOFLTA484WZFtk47BrRU8KBSx3r4Z0cRWEmPytwbD1bSEDa7WyPytwK32LJQC3iZc2WU
BHg8pecwVG+CvKLCiVvsNBCpd6Nxte0DKdCD1trOKqePyoKp6lD+Ot8ESpaMBulEgXgdCtdguw3p
mxEUb5aVnELu9q0xP3QiggZfZNk0oSQeaJf7MoXNUeD8JCEua5K7QM3ecn246DQcFdujC85qquk+
T6t7uj08S7pnublMRvLDpG50uV5RWAIhFra23WZMFNowYfhmDhgpRY2/jrmOat9yZxUnWPn+HWUm
ETuh2pUz0fICTGWzfu1UgHw6/7AdhGNSTSmExJs+/Bd5xuGeH0rGoJpb6qOb36SjTfVn2fnFMpCJ
1jQdoUFT17QPMT9IaWqagOJrMd5xbL2DdXy93L4FdJDrveRerASwYri1SJLo0MstxXhOw/xEfd45
ZJ+MeQ4nMD9JJqtrv6Jc/WgBPI+C3oudrzTSf1Te0aQoXUnSQuBkOSuSmBLwq1T9B9pFkA6VHJOp
2eg/xjUlfrq5adXH0EdMRT6IJohx+UN2zkCeqpufBLil8eebJE5lBG6jP8PoFB+wnNucg8rZlo97
e8fT7PBbVwfxOrR1llrYTmFMdshHvJeeY1y/coo3aCv/NYlNcgukh3wEq0Xrb4M+z4E9kVskx4Xp
1BMYLn8JpgdFC75MUX01wfbW5SiIX36VXZyZ0HoCwCltQrtJIDHBIPwoIT3kKMtGLxdsiygqgdng
+dVlsDAcy8rr4mfs8skjRb2qUrCmlx8gwASckicQHE+OuGtQaoHtnFIolUjf5cIwGor4KsYpCIud
BVtrMVKyal3OxSpytkZ1hy7Js2ZHh3ROH3tn0reCgihswGVHOMA+bOonJC834AHP6oB8reTWFsho
MYlTVMKrpOSu8NKrUw4EdPFT0ojFkjcqbnfb53R3IQh2mT/2c3KfeAh41e59zFGVS/JijDMymoZp
nSjCxZVjkUeawQcpsPwT6ToyLWQmBPvSs/irq1DjxtnwSGotqURNUolOmD5x8HLC4LUjkIo8PDLs
SGxyveJRfId23Mv7bdV8MNFNTQSOc9zgCuuZH9EStnlQPEzjezK6Io3HwaDHN2QQ2h8xd7EiCQnM
GvMkbmehHWsIvkUoQ77DRMsMLalJAYjiWPmh9fQap/DfryQfyL6Qrdyr/qX2niTWlsFR6HV2coxq
OMZHLpkv1HouR8SAyGSP6qbMtVcqvmE6Qx5oSdKV00kK7xbCcCI6yzW3NcQ2eKRUnkvlvYj6v0NX
OpBgFaTKRQaNcOonqiqBbK0vpqteJ9wsvCEcpBWRbivMi6CHKqp4mfr6v5EbVSsb11de37FNK3BW
3p0MP/Vkywt52kq3FCSVaExyOmCAnsaAAzBZz1CtF5p1MlM3Yir794wh+RTJtyRu+mjW/TYaKBtQ
M24aBIT0FrUgxc2ucqzGYy4g6rKjEA/dzsRKkpiVDFYrXm/JXLa0cdHUmOZHhFySBhbwS9gRfmd0
gAIIYUFppKSdwi6jfaQxbu3cCjgmDkHSRPJ+tSQm4Boy42+H+Ln2aaghNLIYtJtWO5ToiksXKEs2
s6QXXRYvz/3tApIPINdkWEu7vArauDiLoI2v4mpzuetP0X6O75MGGd4oROVEA6iSk9PkT2bW3U39
/Iloibro9kGrSZW2kAz5UIk05YPpH/pmUOAWYavFd0nm2qZ2Cla8qP8wNpk4X7bwgiAt0GJn6LeG
zm8tBY2jXv5pV0+u+R10+GteJLug947fLauy6C8PTpXPxqFHD0xHugtdTaZriPtv48gHtybcCM72
mNvPJR9YTBzAkvySbQOAszfStYwyyrVNP6DoADq5bj0/X7cDJlYwxtgJOTvuY7bwSCVFW/bh95Ee
wyUfKZ69ITiSuaS5JHp85rOmuIflSvd/1SH/rjrEg5D076tD9t2POm9+TH8tDJHf+FdhiP4H1tyD
VGhAK/RM3YDU9q/CEP0PqoPop0PUSCRvO/KjvKjb8L//y/T+cAxDpUOjY+OuqSr5/4Uh/MigYISo
X9NoecCP/5PCkL9lSh0TmXZCGNgHBpw660OmtK+dwoPOjZp9geCrTSsn/ZVKAkrOzjPnIdeqtW+/
JMOpM85SDOX5Z9361vc68tUUDESP0pPXnM5zjq4nglQ+KlBUqE+vLXyiv8zr+f2e+FN5xYdLz4eh
2h+wmKBR2jAp05Hkx7WpT8187a12FRsmqZmTVkS/+Trd+sg3XL7QdD1ykpDP9I+k0HTys5LeneNK
5qUd6oPpIHvF31OyT7N+yimlJouCAFayMvPXunwcKbZO+pMXnhq04orHqXrNShg8zmqmqzqDziAO
Kcpmgs3/QnOyYSBi0U9+RHqBD8n1F72t18y9gnrdOL5MKHpN4WcnOmXDa8I7NOt1qF/t4LGCNwbO
hua7tuLrBo0Cix75I97TlS96uMZ+Vimp3hq2UrJioOn4OmaPseSEpBhjEz5V7Q7V+Nl+7ccKF/+q
dy+uFWxt/RXe3zAKPVQ+ew6plMtR1fSHXeu/MjpUSQP/zEBqZGVDB1mAYk+/WuYgNV6y7mQkJxG7
Nmig2ofhtuxfNWyUyuekZomN01YMo4QdnBYvtvuiR48gHttsjOGhvirBqeM18MLh5Kj3/pvVvhTg
oBSyRK8pslnuMG5iSp67cdPaR3+CQRa9umq94kXHpmwm2qrZKeVexL40FeR8hpdgJIoMTjmLYTjY
WpttHZza6lRzoRAEXVNeFCRmqfIYNBwx8Z/7TWvjvbwzI92T0h0+P6b+MZ5eh/IkZ0PmsYdsFB74
Rocw1atf6vSz/Ibpv/ghXQzApCnbWbXo/1LiSGXLEYIGFCb7ZdLOpO96Otwnm4IONQ0hGE8jGgta
duB5ZcYMxlEWS2tqNJzjvQH3dYTIwe1w5fBfpRLnYPzdY92+WuGjnEAZPwyj3DvCfuL2e1YZJl/I
JaJFkwVdzZUWP/L1yCCsZP9ZxmttnuX4l7yleGTt6+5VvjpEiSoxXyJ2vIyLdw2oQisVa+av7OjE
6HkGdiYbpy1Pqqien6OUdhVof0KA5OXEP+bDYwXbEGvBh0OR05cdw1lg1XhFJBBpAR0ZKwoyfgOU
/A1wkhNMVR05Ko2mZe9VHn/B2gwlclOnaXHudraJCPImSmxOvn5Vom5ltgwh53xh7eJTCw6vcTHt
aedGiEgRy4rS74MBtZGViA12BWxS95qQ+Op/Z2s+YoIyTvgqNo3hUVD8W+FYSFjetz2mrYdXVzRX
/kcnGTFt9LHE3Jmh9RvrBvj6D+bUQ/Mb+qlBM+ClmO0vc9O2VTQM7KaVq95qLrlvil9VhDNb2sMi
0GzF2cEjLaW19IEvc7wAtxp0iBSX6ooLchcU4y0z0VCN7nM/J1MpQmLwrYjH9nVsorpzkd/iX1Fz
pKGCg/r78u6IC2GQU3V2UQb0Ktt0g7Y7enbtypiMjXx21ZAzUmBZddZSzkTAA0/UgnZ+jYwWmAqR
7fRptuk8R4VSgchleR18Pn6+jpuRBi3hZNE589K2V62Bz9twu7qmPjcVmrlPF0XlOVG3ohiDrYHy
v4+cvp5Rdof4NgIRbt+uEnqhj8FXeSSZj8C4tCjKGFxmg/iJ73G0S51+tdD37l3lIIO2rJPF1ohN
PrTS1jY/mtRrX2prthodMG780CbGxmeNF1ZYZreel/VmKmMeizbma7VL6WGCmHorfo4fQO7aqN1V
XpBhMf8aj51VJ8u58ONa4cH1jaZeuD6zdiyO1H+55bWAHi7jUVt1J8MmFNn5dG3t6VFqhd9dbdtl
GEcEMcuJB2NcIvg5s4zR2K7K6cKn9fOy1Ll5YRXtZi+zQd1oGWzkECCRtpJJYXhMasWz8C7PvouL
CiQKeZPlxBXcvdF9XqWpwP98ek95GnJeMQqHgKTLU4WQhLuA3AUziitQZhCi6Srzbhgayq7TiuY8
AIMydgazbFBEKFIqNpK6XRYog+7V0O1ABiSvy79HMgdt2u3z6VqO0A5gEylfubchUvzql7d1uM+/
I+OyZZ1l1WryFMx9Fery/5CD28n8yZOw3vI9sgUHEhgb+Yu8e2azUKtJg3lrJVugyWhkE9Orejix
wjWGkL8xiawave2I+FlElKtg9coPtHoPgiNzI+FLgk9ROW1xrlEfn63ZJSzCaF9tepfM9oWDJZuD
3gfrliElmrHxyUwlE+dOnPmhvvdjOAmnvtqX5d4o2CV0SfNpXRfcjewR+eDFxLGon83mKgPuG1kc
GjSq+ZoN5dDFAQs3IwxO4wzYAQjvcTQxRjJCBtsyw9zE1rxJZ6y8IsMOvEuu65uQlc0pGZbloY22
ymNCjBHjJTuNJjrLc45dtS0oHFYCf6uFqN0al7xhWzV7q0dIG8Mr31VmERw1Zj9iWZlVCN4bOVGy
c+oG3QvnkkIAZmJrg1MDSWPgF1iOKWX3400NbkBDpu44Fop7RdSeX6O7EE+V19DVXYTT2fxYCtZF
MX10QB8YSYJsE7woo7vIAOQzSzU9yOeZ0dUHF4tYeQtaae36h474M6yZ/kRbU7y4GZm2nMPXW+SQ
oiuTw8mQh0jloAx7cTeJhsYEp0CepWOryo8zejXJUvI7GoIBpPEH0B/5JDFKsqkVDTs4XQpS6dxX
F3vlB9/SFslGWpMymTJahi+GrFbvXP1N5TYpPxC/xjYyVFPMzpw9MaoQUZCuytd1TS8I9gAWis3V
AG8oBBUsAPtIplLRrx5JBnxQx1uALTdydrr5MmI03J7mrwxTvFTuIE/MmZPZ9T1o+g5do5h7WRos
kY4JDsoneVRZL06Fh1+QbxBPCy2WLSRrTvX3Wgwq46LnISEpvX12dgJ7holPToOTSHMCwiKOED7E
qvbsAh6uNE24X83e9b7GyjlCHxwcdCODkl/shj2M52WiY6QcuQ+RAnu2FEiCmngGjweRuRYHZiJm
PJMjQzp9Iw854xCrKaND4iV19Y3MtvgL2WPiP4QIxI/EKs722fQ3ucIudeadHQBmz3fw+kUx1S3U
nexj2bsyRSyBzMXEF4kR9DDrMvMRjP+6ucjucJlnNNvXVZaiUMWcJwZF1u1e3CdfuCwHEyUOAS9R
m+92WFzXu9PoCFfFKVtwOcXPLPaV18RVjiM+lrMr3iisr5w78dcYM35VSXVo3Ey6Jq7TL7NNyJng
KGP8puYkNhBK0Vo+mh8E45U/2ZcOB0IOhbxesun42IlTHhgMMTA2g51uVGJTYKH1C9vH4ouKk+wl
vJd8s4QJwB7oO2NScNHyIGLXko7yGeyY+HC+TFaHBdOZbjEc//H10lV1z3Yo3TcNw/uQl02G1Oh9
9AvEh3Fs+Z9sHlkMZkKcyq+/7p9iU5eW7ZbpUvKkEqT+nMMzK8RF+uj9+8S5B1xtmE3MhCwYEYOY
5xZOhpGG9HC7NaZDUTMtnBW3eMBGYS0kimI7sFoTJ+uNufn1IP/pCuzaxM66S6oRRs+H9P1I7Rut
dIKRzmPtyrRwSrhJCc4YqUrEIMXczJSMWEJXOWcEIPJXZpFdkIEOTMHTbJ7EpYuNW+wdKuUELNic
9xCDRoOrhj0sv27081WMmdjTKvjqWccMSQdMlzuUW4sNgKmXkykukP4EW4lBLBtLQvSRYkdrfMWQ
Xy2C+/EiO0VerDA5nCykltaycSgC2Px6ogzJuP41tU0E79o2RBHL0VT6UQmW8JdomoZsuakGzkB5
dLCT58fpc54kEGnjaN/XXyifw5db8wmHRGwgkYXYZpswRmyC/F0lAl7sNROMB/LI0GYxmDZuVYyU
OAIJu5hXZ9Y3HKRfP4Rm/wPiwVO4jhwCVEI+sjX0fjS63qYNgRw2VpuhRtqX3N07zhLLsupUbsmM
EoTJUypihp2r8CgllCPclUiItxG9ld8V59IFBG28kWhZYgCnJjDDp0mQx32Kr9GnDgLqVayG1RiL
wZ0DsouocPbNnrhL3k6lkazzkLHOzI38J15Ejg1fBLK8cWgoL96aqEqiD/mJRA3sL3EzA6OQ2At3
gXLHEiaI7138Eg4lTagS247qN/mEnMigcKhTwh5JYNw1KpXu2Hz7IvH58tS8TQJsIjx2HX8j5OPS
VG9lE4oLlnhB4oplpt4NloRuOjkCRcFtvAd9Bnq8LnbzPYiQjSuBQ5tlG4myxLeKUxRfCkwHReV7
rSGvZF057nKVwnFGzLncYaSAS86gtOKU/zxnGxcZVcdMPhUQXLTkk7G5Yj185BrwelhfcWWOuYyH
qpRNQXG/c5ZzQhNR4gLxSSUumeESABaxSX78JJ6NX29iZatCC61P8oykK+VFJXqS6ETWcnBF0wpb
QTTB12NCZfnFf/Arv962/7RpHdVGfgfoRqhaPx+9kAQFrSeNQfakxOltsJPgRyIIHpVvXr7u//Dv
f4t/M+G/wL/rHz9ef/yEfvP+d/Rb9/6wsYsAqEj5uZZlkiF/B781UGy8nqGCumqUuUjH+/+HfWt/
oIUEPVMzddXFCEG4+ZcokmH+AUwCHQfhFsuAK2T/R9j3zzbb0RH2cC2HpsCmZwAQ2R+cm2n0EN0R
yMf1TnQtt+fNbBn1xRyogvBgqOXtmGxDH5qkNmVAgb1JmD/lz7U1sql9XDMJedQW0Y+rUKzZ1MoU
rtN8LA9hqW/U8rMzT85vlEk02c3/62jeB81kAhVhqWQift7teao2tTbR9TEzjHLbZsODkc9ERxCM
zeBHUys0qgzo34RcCYA9je8KqgFpX98d/rLK/4DGywr9bSCu61LaQnkkkcGHY2egq+TlFjpOcTJH
mySYRpQcVBjALZq7Iu/hVPabN8B2VbyAdi9kGjeWN7/9ehgSlX2cDk/VJWZDStX5GKDQhnhoYKUj
qldSdFhX5XbwlbvamuE4Z/Sa//W3ac7PfEYCIajfBv+nWQ47B4HUn6e/p4G9n6Cps240o7unoUbY
++ZXpa8fagVmtqYn5jqfA/s5hnTIBW/6pquxf5qbNjsCuhaprd5mw/A5dOh5UNBnIdTvBlNDIysl
voEm4G71dFIPyUBPxiqm+5oUS0KgvNEUSz/Y2cz1cZ7ggogoR5Xe1EnbHml39KJ2o3JLq5TgkMRE
7G0cR09qxT1Yz+xjVGq7SWnug9TfDb10W6akdac1rnPKk7u66LNjUWfr8inL5umZDPcW7Rt3i9K1
Ty9Z76XtBnOTkm61UC8wshQdxGhQYfpmEbLydrOptcDaNn7/1lXFeKsjLcreO1dDux/oEENnbRpu
0TNgP40jDT8jrVk3KAe2sZIzrhkGT+gntwpUOQJO6nx0646SiBvU79ubwRoPitKhFe5kwyFFHxt4
BDTKn+b7zESIMKkSeiGpxn07jKicatHdoCbq1kScYQyPDSondAztyZ3kFMXoqkMqNXhO+uIZxeTB
NcO9ZVbXudYzunlYn3193HgpbZrLnj5i9mDTrFhaU04BJEQvQP4vDxTqQyg75X5SJTeqXpl3pjMd
W8PLb50AvXGnifMHa6Qi1M2ifVuYza1XdofRnaZjpeTzjeG0n0Zb8WlY79/7hRLutKlVb2uL2Mvo
reze9qqOK7Wr3zaftXLqXsqO0qdQn3ZG6U1PrYPCVligcx1SdbB12/q54N52P9If9Vgo+tGpp3gf
GNqwTxqPtpmdH+0MlRpP+B3h3ozx4nqkDLs+L+kdHwR/Zno/8f3Wm+/RaMr1SHU5btEfBsR+IUWQ
kva9+rGVP8xB+dPUOnIYbnWrGvSK0ZTMgzEBrVmZ6MT160On/4yOv5853LqGWJerW+ZiEv8SWxc5
srlRSZmMGWlbM41vOr3tj/RLXE99v0e7CQVTF3ZY7VyjEsEsynL8e7SQHwctWHdzNjwj/Y8Ksxed
/ecSzjTkawrL+aOo1f5YR/SUrp7VpumwmopBpeqsHoK5vHPzKTp27u7XzyOqfj/ZLJ18hEq+17Zt
k5K0j8i7qk5mODQJybGqpuUp7Mw75UIAC9hVoYncNr2z0ZGjUOgwkrs9uMdMfs3zUbEuk9tfD8b8
+2B0TVPJ/KoW2hrM1c8GLW2KNNLASVeqlU7UUZgIPrRudjN1QfkwZYa6pgrTPCFwYJ5C052g8ava
tlWsTtj6u0Rdl4MOXpCVt25eh3cUrYbb2uBco+lHXAztxuhhfEFVOcP2QoBZBz6AsFz0BbzVWDVA
6EzKiDpaxVRwteqhUk4tKCe9fWPjU5PQ8lPR1DfHQJ+hMwb/sx5k5lbJQ3uflr7/OS+bL9lc1Gf0
O3+XmNE++hddJz0iEYJnmGg3fgwuk77LyCxpVEY0xm6gcvaz3dl3/kj2LUWUa+uHQ37JAoc6CCfQ
z/WkJuti8M0b0t9mXVt7M8+p152igFBa159+vXqoE/1tL7GbHEQkYSCiOPhxL3HcKL0PQ7wwHNBd
rOqI8abNSWmpCAk0h/6PCJLvnLJQP8G+fo1GN/nh0cixcIsBt8WFOGst58GvqulmJqxJsz7al1We
0jQn8zda7MIInJzPCsTz+7pVwKRd+j0a/vwU0EUzT2CllG3ucPpHKrV8vtFFT2Sfatr05Prnbtq2
04/SsOwHBSmhxxppknsj9HbLvxK//Wp52XRXt7a2mkIb8yiLbke+ttIC4yEP4/5kdRqKdRS1bdWg
R0QBQjIdrUL7iRah2aaJpy0KguQo3dr9aoTlY24a84+ghs9Aq6NZd6LHccgeagKqgzoO+b7UnekU
FUN0E6tUGla1ax4quyuxBJNJOUlXbdTBstfaqJR3marxh9tEWzyHulN7860A4FddxfFWrEm+i5KG
NlPDgNZQB28ugmz46Ce+1Mt45TdNQeesa89lWvjnoKRH3ezR9TFHfdKmfeidgvtW/Ey78WqzutOx
3ZtGA9g2bVrKVqQg2kqYcegHZrrf7UqZHm0MPaSkzY4iX13/1Hbmo5Kb9hNdxOmKrXarSsF5VJ3F
Gay05yclBi5KUWS4FEltc3mET+a5KPBabQfO3MQXpY3qJ5/qdzo35nSVHqb60XaN6Z4O99sopEWw
qpf1HYfFfdRNXIwRaJ/C6Kg6enN0jLY56vK3aGicm19vcfdjwMsJBKggPEeoUbU1kU/9K7KCtmEz
VUrmr2LLeg6r8NBUOQxfaJCHIqjoWxSaZxjglEaUVgmDOGClvMa7mz39x6Ca5ZZ7T79rYwsq7lwe
7ZB+C1MWEaD/D1/nsSSpEm3ZL8IMLaahg1CpMysnWFVlXcDR4A44X98r4rW19aCtJ1jGFSUCcPdz
zt5r+14L+l8VfXxXAi7JuHw6oXpplDaf6TQZz3Dzn2wxV1+O6eOungaOA8kS57ksd0ExMUIeGYD3
Xk6WeTXrl8elIr0mRBhxC8puPQ+tPHnhGJ5LVbeHsQrBUhG+0RnLj6NnD1dDWb+MmUc+WEXhOuhf
g0KGWcox288ckXZT2ujvocEEDXD9QwtzWU0kB7jCDo/dbEwnq7enUyRCoofZ+/wyGo51aFWXwndB
QoMLeOZ18dak1HmbUk/eFuJoeSTPw72DgRTiOptKvnI+Eqd2jnS2aGPc/7mnhkM+WP57SrhtnEki
dv7/d5b6737v/u/TOwsrLVcTy7Dp/z9WLweJc5YErF7EwGzl6Ibn2rDLuC4YHXBM4syGU3I9OaTV
CBsdzeCmn1KAZzPk8t4FAFTqxokflz6bnbhmp9x0pr5BvklO8z26FHktHhnQqUPDnK9OsvfAZonL
o6Y6L2VKeE+JbJyTNI0UzsVkfBXvduHP+6oiGrC5aVW1p9z24HCmdvehg9pdk7WFddXpz4mMin0b
5d7OJQZpbfe18076aprI/pTYTYbmYWJzs6t+I7LBPT4+PS4g4qudpzjAJSxXOGvh+Ym2NN8S3DiA
D5glNFER7Ogo3UPNZoTknl+dVRLIjbKr6qUO5k1qz0Skuw0szJplQ/n1p1F06KZJTU+nto2VFYzn
zBym3eyNzrPN4XmNhzX6rOfwbx7k80/ugz4pDeczc7z51BZWuy7t2fn0FxJEQjlwxrKH594zjW1E
RgIIf7N8r4M/xugdgnrYEmu0vHTggbcgwwlwUol/8g0bUkDX/HhWW+yNJiETNU/qTZnd0WSkhbyo
obL2Vs4x2q/abpt1oBHMzloLTTZuckcg6NbdE/KLeTcjL/bxk9l8mhmsf7SOZIqHnbtHbmfwbajw
ANECYqgzEJvRE/aN87JZ+47KXkkrvzQUT2mdQ/WSJOOmw4iF/54dWIJHh+CYX7opY54aSIuluvoP
T+HaamcMslFixwbYmvUMXQgAr0MIRbnYh6AQ3WVo0XNnUxBcCNnMTlYtT25nzjd2J4Tvs/g93Ptn
PPbjZ9G6f8HVPTcGsqWoahi89/0xkYlPekBonWRf2mRQ8VPrQrJfKhMs8zVK5vTGLZi2RhpyG+Tw
mYnZO2tOBIwMO/sFVclububoppv8NmhZn0QZbXRT3LXYvTMjc5/lxaka8rHr/t8SBhLeC6HtQ92W
4JnDBb9s+hdXHVFjzk+edt/pyZHpuNdq7ldTNLtXbDf2PjcI6oPgWq7Z7sxwfuIYQXW3dlNnm9Kx
eeX8X9/YpjdOrZ+dQTd/goSoXHNY+qdWmBk4UyJ+H//CZlAWNLs5851nq7eijSFBzmV5627TKmWK
fSQNM9rMTd3fjCaNdmUioemMzFgTK8/jss5n8q4Xveu8MjikPS7vzkisVysBqKO7xdkS7ppsyeg2
91PVVDvDmEi7qgl6xI5fW/sy9cRu7Otk43qAbtxepzeD4k6iHyYBGPypOSVvyWiaJ8zm6dpXRr8l
QEHxCoTTTTpX2knW9fGhHG0XUUhOXiZo6OuYF95xysR5KTB1TBySr2RDEjfZR8F6cF0izu3KPJhj
q0+mEehYSfKczMY/wH2lZ5zMgPb7DAs0ScJHw8YXOZlhc2izgZDdOS2vsx2l5M3zZLoCxFNly+c6
dWi2gs7gvKkOZtsF655GA3V6jWWmYS43+Vb5nz5Q4RCNjDXx2Fb6C319cKEqQtGQ7r2cvNmWBNxf
O/66xbmo7feR+MkT4///fSknukmoKcgWNstbTvPnxRG1xApQfzDKqn4DpsBVVKqE4Q/GsF443WkI
eeWi0LjwlDSvrtU2dA5WLLRd6+ltlyDH8koZ4SAOvs3cszmZar2ThWyOeeDdlsJiCJqOIB/ALa5t
p1guvp3yO/ic3JZw8E5txjaKhN4wAxXPQXfKOie/o4b/e9yD1qM7gVVHb9q+Sp9VUh0KypY5CL/M
Fjhi2ncphEz7v7Ap9GlIU8D89gc2lDCe7xdZItgrSsKtzCmNDmS5eARPZ7Bfp8C9lkX1o0s/uIYh
1lXeU2vbchcIOmDqzA1ibKWHde3U88cUIUkKrIp4ANkOsDEofHT4IrDrrmbROp+o/F/LQbEuuM6n
I7jNaHKMY4HFLh2X9WhP5kfdBVc/jPRt8IKcI+38JAfDe0ud9Jq2OtkAFuves2iJozBryH8mkGgJ
+uZq3S9eMcPXbj/NZLQ/k6W/UFdsDcNaThAiW3iH/rIrRvcvE9f6t9moW8COfJseJb9wGuLII5xW
0XjOS9FtDQUPStZiwueWrQDwFc/sBd3KsUDq2Mm8D6LK2PDcwo2aTEDNxGZhaKeXNIxbq7H6Vze1
LsIokmffwXqh6ZrtAqttT2wb7WkuB2+3RLLaw7w8ag9/JRG6F6AWGXCUZTlXUDrXI2X8vm9LQJfZ
mSTwBdoTzc+k7ORJTcWnbXQ9i/BcinOqdX6Us/zy8+Wvk4/OVw4eyYK5uPN61C91h4IySbE3Jlmb
bATf3VoPApVHj5vWsdOUKMnGukit/J2j/BbVqziFVWdv0giyhVUH5YVA0JiScToGdcAC1YJmjsL8
d+JpGduhX7/UQt5IogmutjlWW3Js0MCUhH1Ir2Nbaj/a3Gu/c6N7nnspDzVYv5gUlHA9NvPWGQx1
iuYJFISM/H0DXva59EmOGzRN3z7r1gZT2lp23au+b9O+Z5zE/JmlQfi7cOS7nXek35YDXS3el9IL
hpNW/XBxsFHTrdS7IZfhLup7QtVISFllA/pbvDB0t3pUsnpG5u1WydbrwIyWdbjrurKOZWVhbXiw
RLJMPckmiGKAsMQJs3Go3u0/nPZ3HgrndRiV2BlN5D+bedSt/EBtlTToHrlM7fJ+Ca+ZF0lsa63x
pyckCC44S+W0TPQTapo2tcje/cR6ksQLrZ1yEjBScsE30s4rgrIMmoudew4T+ZbnmiWFQz7ML6/R
G2sols1c5TGiexoSLs79gMHU7A9TbEKCOfmD3qli6M5M4dOnsXeN2+A+8wzaXzRr2k0JTtdPIgP0
gTZubvsCUC9u68jc+/ayCkZVb1tVbewF2VNTw/mh+jpaMh83tk78XaqWNo7m9Icc4wyS31wdekVJ
Yy5a3BqBMMplHbgQUTy/BiEQ5NDnUN4geaI0ECcsyAlpyk25o0OyrPxQhldXc4dMOxQHYPvzpULI
hm0FG5XRkVpjirVpAS0iW8hgqwvyeFya+SYNvGbCHSJmraWmjUEh6GVVeaWOnz/9X90StJ8hLZfr
UvjbMFHxZOFn25JVMu6HGQgJuol/mFGba9lEPA79SxopbKz/5xIMeXKQLFAizFjfIYYfWlO9g/aq
z40LCLuppohggPqnsOaEo1MNPSLsvqtxGdZ5ZoxXR46/yEyBAOoyxZNNSdo0ZomnxyU0whhIWUjB
QwBuN3/3QIeuWS2im1DZ3xmg3C6YioSzo3WQmUcOPc8VpAx1JTsc7xGv8XNhBuExT9Qfo+qHgzcY
/yVuoQlRL35w+qJoNvI+bpq+P6jaJigb/OAq0m31ZvZ9R4isOZ67ltHpA0ZSdXgnwzx1L4aFmCOD
KHWVnoGKjHnRRRqVWtsCvhdQ/Lpp/HOw1OK5MlHj9f9CC5kqf6akYrNL0yc6/M3eHH1jz/brnMRo
ukyd6u/Mos41aH3dGwjdhj5Hckh1iKLWLTAQTgXE5Z4/j12oS7BI+TJaREncv0xYnH7sBcaTBX76
xn6GqHwSuIq86m+GPlTkS7OdKx3xx+37J9XP3inr/Yt2OEo5rvUVzhZhwyRtxsUonR0hzJCFDQeh
fLDQO8BvIJ/mRtg0wM21JX6WhWzVOhq6talc4O2yamKzXbJf6oRtdLlmHX6mZW5GGj18DcF/tu6i
m0ueIiSYZUbUGs5nB6qH5esGb6r0XxAh+uR//oDt9K4ogXbizuQTdoS4yLHZS4LM/y2IE4qGdcKQ
6FfeWObGaSdrM0BzXAEB7Z8el/vwJbEqeXaHJjr5nnOGrzzckI81t/EIoijZUaW9KsjlH95y1CUC
tKnjKNN5qR1bhmPFw/2noSVZ0+yDeYs+bK8EQLkWsfz/XLJOnITM5A0YcsgUUKhtb/mQuMcK/+34
1GLNJGCuVUdn9n/nQwAna/pY0tqBLOXhNod8tVUl+Smz6yRxiu3j0EX8hsqntZ77Sf3juDcn7wAf
d6Pe2GCgn3MBs6UZOjDx4xLhNKCUFzIE0TJbJbVJXe6Gzqx282C9Fvcmx2K6v7IG84F0w3wHfSe7
RLXiWWV36MTsnLtOACtxl/GDgzgAV4rBTb/U/melSd2Ss1nsHx8nz0DWQSTZVY5deGqa9C0NenaE
FLiP6gjhAmaNGrYsEd4S/OZX/XtbjIKJZYuoopX9Duo+r4Fd1AN8ufRF2NNwiwK/vOnbPBbhKS+D
4KSz6l8ANmc/GJhqYA8MWUKdUhTZaYwCRWjb4mw6G1/i3EyXhs4Ckdcm50O3cWPeapuDjOnA+gRt
IVrqVeq3CL8JWpWJRu5maWvvzbKN36bPVuOj0lVmWcIZrtKtXbAFPI5Qocx+bBTZh6ASRFBqt955
SxW9dvSGpqXtP7pEzCCX/FsAqfyjYu506WYKwse/ZLgDKs/ZpLNnfrq6ey07P/+sRErwnwhjkZhh
PBRRBSiP1CtysMerpzFSqCH7Ow6FeSWajSJZVHQssA31i2HdmKBlMe4BuREq11/OnSq65JMXyzYg
iEQsel8VZcxv2RMItoxvPSSClddHzh5U9HArs2U4CF8hlqD3e8odnW7zyiy+5KCBEGcvUtBPpruc
HaJgDn46dH5QND29y5V4cye4XeNS57uhDg2iAbzgaXTG8MlrahH7Lf+9oUdjNdZ9d3ObFq38GGAK
SpNjwHN1MTosvskp84W9CyLpPSdj3q4aU1CgZYUTPy6DBNMShNlxasLkeenqU33/fxjqx9zhr4xp
4mGZaQB4IwGuKzUvxAoLbFuEtjOK7zg9eWVzm+jHPYZYtFlAyfaiONskSFeGQd8CdPBmETTGinbI
ARpm42uaqfG1h7pXFupYM3f6sHvlIJpNnbUFdxQASFC9dYa/ibx++GxFos6dGeIusrbj1Hv/REEm
vcr/0a4FE5uW/quxEP1TpwUVvRzZSOQJI6510EX1PLfJvyAJjdvoetULcXhjXs07q4CdGilkBL4r
n1nySfFzeV6fZT1lm1rxC+vRdFYaht/JvF9CZ6KoGSP/6KczJA07AUCXWhwKwm+69tltFqXYEwMF
PxaK73pUQR9PxjLvwg4jllla0JLz5bOSFefvvoN9j/l8DZSs3Pee5FSW9P6NXHSUyLLKDsLQ79bS
u3sQpAZxtg785Ux57inyCIMTRqo55UREytdhvi3vZ+xslK+GnVwcXbdnlEPteS4IGSQL2H0naVd/
hbx4NDiW+om0wG7VdLb+zoX48RDEOvwSq8jJ1ZlM+f5S5vXZuiendQA1485s/jOtvtkTPiemvtm5
SnYX6S1bGnwE4A6ZRS6z5538MRPbNtc/Fe2ofdKY0zN8D6qSsj3aoldXpCHq6geGutKYWDYeMZ+X
OQJcXadyftNR80IK7FtPrsqTH1nqDR3kxq6M5bObqA+bnnxe6eRndnVxFtKkBqkVT/R8zYfRPFUZ
OzLnse/JgELuGUG1zUPzF9+A9RpVq0xFULwkL7JrTdkta4PsplI4gLVZXbqoOsCenj7cidxBOrX/
FfeOdxaGwPXs93n+odP5JzBmf2/BnMK2ZFfNlQlqc6UpzncVUW7RGJtqDmPMi/q9CLpiJ/CI7k3P
kJuCFSDuMkd/tTlafwzIb5m+EgnVXEVfjpfU+T1MXfU30dA3pLnkT6b1XMjSe0UHVK5S0z92ITm9
CYhK5z657tHF4AVjnDFVdXAb0ii4SXsUcUh5fH+ge17/L+kR8Uq4M2WSV157f2Ke2BW/TUsMz13q
q12VmAXvw7dUjfc+pwWJQZZ3IlxpnfHFblEUOp8oRN7acgqeBHofmNp8JwFd4BOyByJeRUjo6jwt
pKSXPiiMEsKktumzpiEdyY7trWmeHp9AovwdyJHf3DVNBJUs4WfGf7ryjbnnfEmcQlY0SO0Gg7wU
I5jhox2LHC2euRAh2iXDLsvpPrk9bYPCVvmGvoK159v1EMjZ9amvyW9USt2VRejvMsNYjok/ifOQ
1Dw61oxj7a6q66u//mgYa7zp3sWtyq/MZuwBsxQxad7hNtA9DRX4YOpiVyOE01Y3ca70IR9VyGF0
ketm0Oj0meiuKkIZ7+jq9Hj/9tqo9mmV8BVKHf42jLl4M6ZafiaB+ywbQRf38aLcLxDr2ArSyY85
w6yLuWn+2SGcLYfAn3c7JFsxczNiGS3rUNtLc5in8G9lgeuZMhV+heAIVyFZxHFwh7qEfn71ytq6
1hZcCuFiTEqKgtV/dlHFdGDTI7aHizLK+dPBQs+Ou+3T70RN+jqgxyEQjcRSk98wFNN09ZjPbvG2
MEdQ2Tr1wzSuory8hO60KwPNeTGnNh4/A4s5G9MaeXr8JOZanFS1tVjNeYCgJ87VWOBiNoznqU2K
S6ezq3GHHsHLNTgh+taGAr+7zHmNOcFOdlVtOR+y6t9CMzdf/Dn3Lwyhid5O82pLmmSwr2xOsLbJ
3beAWrw5zIyZXS5PpgfSIcCVRCoqFRsStFduIIR11/wYE86GGDZT5Jk/dV+4nLAz57qUUayLKEGE
ApnRmZkmy7RU9w12wJCJy7IZzTVYzR+OdMabhwppl4ZDHTcChIsX1HQsbKfa2dSKPBGAG7xZ3Qo7
NN4sGJoAQXpz4rBfVeGu9x0esckbPs3lS0YUyDgTL84sE3ycqXzKgXPWQWE8R2n6x66yLPYzndyg
931U7sRpX9APW7Xgn0ADgriorZRjQmaA3Q6SPUFX2VskGJ2m/HWyaJyOelH8o2n8NGz1MebCPGe0
ZwBcFlsiNPp1ywr8RcxrRGpgbr6VJcLYSIG1eHy08srf9H1V7POgfs7s3Lx4hrJ3fZrpPcvnGm5g
cH1c4Hoc/Nzxt9wYbEd6qFxk5nm2LXkaDuHiEqnT9d8lHbO925Tpe5rQ+VFOwzbe4TVpvIFK5d5z
joZgpcKRUhyI8tNUDcB7eK42vQkx1xJTs0vC6DAIT79MdnZANeNu5VIVv5ZxRECgLYA5bhEX+Tjt
M1Hm67Jzw6fUNMEXzTSkhBulQG4D/B4VdM+lqV6mgCzgwjCjAwz3i2Sws03HtjtJzigJuS92KZrz
AI9kNRU0Xphw6qeBnujKtvRbkRb2K6ebrcdRdJlcVLu9bvdBwdhcY5F+6cpQngcWfmdajn4gjGuV
qwLQlE1KQiDPxaRpFk3fjw9RN30u83hYRsc6PS6Gix657cwuZjR1aWDg/3IzFypo/aTwTLdGo56t
mSYouc2tCMP3pMruxKrM4XHrIXlARB4PIsKhwpbBiNQworjUQ35IOMM0tV99gIJz1nZL5s/EGeEy
+cZXnZiAY5z8J82Wm57R1DsZ2m3h/dfQjzhTKbnrCD7UhxPeYwR4bIxZ5cfZv6cTlnm/JzXTf0Hu
ZDE6sufYB+6xlqpbjp0bJKtu7r1XaiF/M4x62kXNexQ25Yu5mP3r0nshx6+l2xVD2L2ahWsihWkC
xm71ribn+uzcD9e5TSmT3i+kAu7SNCTa5T7rH8CN7qcZ37l31wCEDU1VP3gpAMfedDo2DIj57xtC
dFcKdgr41DY9SJl48az75ZQ5dUQjJYJBzxfPQQZNQNBLhpLNEBOxyOAgYOMRYfMJODra5g4PCsmP
Fmpol8hI2DaHuu0QIKCQ5zzBMbiPE5+Ka6jK8up036OAH+Cr4LtzfUIH7weG3g85siq7iL2piDak
7BKnQLpz/Lh4ssCT0SX95vF/jAkPYyPX04xpambrL6omPQ9pFW3YeL5gLnZ7OZeUeLgCY5XeT9vF
Jz3F8hqUCH4oFT2CT7LmCojfvhjB/7Sxy8g6kJThkIMtjWfbNDueBuEfK2ZtYl3BUaf+b9ccM9rn
vHCOjIWWP0ZdUAcFrn+rHS8/pwveiY5J+IoifaY155ovyOkgu1IT7QL1j669jsUEWWVdtHrv1fVR
qX6DakuQ6xKIU2boJ2ewlq1Spn8wqlD9UuYlGaacE46TbvI+Kg8gDkl0QiMD8NpZzl1lXpwsT/dV
gmR4SCz1lIXV4TGBHmfI6lZAx7wLXp1qNPd9RbDLQl18NlKLZcxGIOo2DSugBPJWADz/7nOXhDv7
rTKs4DeuplMyhDzXrdpwOut+QS49y5q3sufBiKUtq/LAoVbChQiW2A90tDUnEAlDOKX0+XvOucZ8
9mlA7hoqj7gd24HZQlesZ6uVe0U6NJScfrjJgjrvETQzKFJK8infGaZMDmPhvQePQXLU0U7WXRjz
Hf0jE/TgzJZ7S832oDzvyxXDdLAbJKy8CSybpm4hYdYjm3jTXIF/XkzRqBVJr6+PrSOk9l5nqbex
qKViB5spPSSyEAz01wcxQ7+saMFetWu9WalUx8enpLc/CWB2zunk0onr0uLrf34C32TNvf0UhXcE
q4SIu6RBgreo249ZBBHcabMfRWiTFco5ZipTb5jY1E+s2Wo9aubezgAo/z6jAmc1EcKJVI17pfJk
PEJ4Oivm5h/QbrNzVDiA9gJGj13lMM0PkBfCgvYPkeCdKIphO+Ab3U508GlFtX96pUHEJRC9Oit+
tDedgNCmTLpMvBvvI4mcDzy/3mGwEdl0fK+g44Ip8q/j3Ji3mvPxrS0C/1R6eRwI3kQla/NUljk5
LIVZfpQeHIZF5Mkve8pRSuaa0/CCa5L6Zz/z1wSkvSy32lWwF0frpZ5c+6ns+uRdtESZFd62bTOE
GI7IrxzpMSNOM0TO+8cmRTkkzZAwbL1YryxP/801Ir3IypaNCt071lGMvxLulk7K5U+3+Muak1d9
dYbOBZeBv2+xLeOoCIE4CAWMLWF32OSdnV2HVN56NdLMxHW9CXwJgl7PhEgCTysaO932s51spjRx
zo+LhxXrDLa3x/bd/S5mlRzm1qFwpWLaj7MlPr10QByc0wh8fOzm4hDVtIWM8VXmRQVMxPqcInMi
H5mI0vB+HM+BCH5Pbc1Bqy+OowjhZyXzL4bvSVwRVXMhnfDkL4N+loWrn10asdDr11YUDVfYfW1c
lkG1L9EEbVgkSYoNluIc3S95VZnbpDckWo8lucj24gvGvFOqjn4U8OlxaXtOvr3ghZVB9xTRngGw
DJE9G6drUgZb1wqmfagdtbO1R/5yZ9kv8OycNVD4iRZeNK6W2rS+SdN675ZI3Sw7+UtkF6EK6D02
VkO4U6naN7cIzokpu9vjk2prxBSGANHohjqGCLoKpK0YibuETOUIyXbuov34cSlT+UUMXBaPU46i
zNbLPg0y9KzeMKDBqciyVGRf3bMo8hdwXeIlkctpctpTMFXvsh7p19JDv405kzejrJMdWKUsnkxK
hMY0p55qB+tXq1/raAlfyXcxYB5SOSFjCF+Z7BF7IGfFc9UeRBY6Z2uxx1dnQV3g1v6/RY7WYcwN
g+lyycpVWA0jYVl+GCXsmGjq1B+mTMcG55iuZ7hs9zNYoevs8vjpcQEcnl6oVN6xU0W72ht3JmFX
/Hr4rwrzBUwtPY86bfZSZOk/VRSvjuKIEVq4Jom8Znon2hEiCnRe4iJ4y/n0+OdlEpj4r8ZwnaNv
esmoMQ9GD85+9OpLagtG+EZtvsyalCtDee1bGeQT4bkubIPajmgrBtNLwrcCcsE6p9k0vYy8fv5S
XOquhiltj+wwI3Ossf0X4CgzSSrdcKgLz/TnUMGZqftc+EtyWEIaAYtk+K0mMkLuBk2nw6beVumt
ydHODcMyonkPzxO38GL7fh4PEri1XrRxJsp02LV+qdZp0rakQDG02DEU+0k6Pa4MuP+H0iq7Ey19
ZiqScLHRE/NOBZKsrXZRZ/d+IfPB3Doz+sSkd3fV2ORHvwlx9Rn0tiyMcqRyOE3PyuDiTHVLbxcO
SXctreQNHUJ7cyZWOpdYsMuUzV89mdTx48liPn+sMv7AOuM1qwlKQyJz/5FyDTKqGUT1TgwOj3eb
f/k8rAddFcmlCgx7T7YioJr780mzXO291+7UuDkdEItm0tohBuLw+LxETMQnl0n7ZBqse26rPwrp
vkEZ9+J01Iy0tCwunk17dRgRQ3ecDqra32dtiCNvIIMTA8g6sFY+IZ2TFx06hv+FSrcEy+hV640v
ETsiatu1IfcMIWghFMeizl6KubqlGC7ClMks8Aucf6sKpVqnrT0ohm2xBNcCN0Ojg+1ILuxMI+HM
WP5pNo0/FeoKUZmUdqN3toavgoGM1gR2z/KIhGOMnNgfQ1KkTfB5OYzdRm+rYPxCmxP3cjsSzGGN
iLHuTBjCc1rvWLrGOhxPYQgl4CsfKPYRcYeWhWM3blV0lYs6TFbJfZf/+Ctucte9hskpXY4ZcGLr
25H2EyNAFpxsa9G/1HV6ippfbl1gcKJnAlAoIXo8mOIqn2IlCjoTf5LL0h+KdtlZEA8VgQscBS8l
TeE++fCQqzKJ1HwTmbXt0tdmH9wBspQfHZAmpFVU3hMGz3A7LsHr0P0ZoFVi0KAtAK03Uvth/Ov1
Og6OuVXtQ4vlt0p3YkHDB3nPjLKNYUdP4Q85aOtioUv2vuTvpvUL98JhKGMrOiYmibuVsUcmt86n
Z2r2QC1x6P6tf1faRd5/UVUN/gXwg45D+V048hz58Am5/WzT214Mf83+bKIF8F+0rTaBKze5kpsI
uoKtN5lBrYoK1GFcLb32khp3IMeyl5PBiRXLKKeG2VdxACI2KsR6RiO2mHqdSSbbJS1g2K4rsyVw
sQsOi9Xt2DjWOcu/LIqTB8GgIF++7XewPNcy+Uwsm0kQ6s2BIv6UCdY9/uoOKKkly49ltOxRPa77
imQeh7ZmUoit8GjNtm85GWJNRVZAIZIjk9zQGi4LfWYwCthERSPWIqPz6aO1m8sjCiYjwjudVWcH
x4Qz2imcA0Y1xMB28IO7MNlEBu054a996pS7LfkMUupfmlTEN2BOmnc1b6nhHHzFgdAbw3d7bo66
LZ4qw96GIsfnxxs2seUX/wpeFqRQVzpvOzu3KcuMVe/Z09o5Kv1H50gXo/S21MQ8dsPvyRT7Ik/f
tcmkJb2ki9yXOFTwvoLmPVSlIFuDupLctmOhkHTn6S7lG220+OWzp83LP1Rib4RjnErlvPRQzdD3
/K5HNpZmfiMRyb5yN7aL/SfD4opaCd45IbyTuqLV2eSz+xTKskIbW2y9eefzzqrCuLI/ELXMxl4b
zbHtjW2jEakiC5gcsYHmtkPKAvLdK5/DMYmzAHcWCcZU4LR0MQnpLG4baxMl+VaEFGhyWOuEgES/
PeZTs6rQ64ikWBU06Ir00mUZ4PZ042cFYlIRD7NYjyOOxKiJYtSF1cyKhQo7xn6wNxlA0PFcPlJm
6YxXTlWdLUDduntcI0CMyPmuW4P7MV/yPAUZu8RDFh0Ck9a0tzy7yLUDH1KuYomso3TPJPPQVhkh
yCARpgNTvRifyc7qawRY+oOhMeZASbhGSxyXEf8vns5ryU4l26JfRAQ+4XV7W7u8eyGqSqrEQ2IT
vr4HOnFvRPdp6UgtlYHMZeYck/8YPoEsz0M47ktl31sbqgPYGwvtKQLjAizXIyumjZBdefe6EEjo
QBGUPSe1d0Vj2KwQOj4xr5BEp5MTj0tCM2/q2p30xCl3iud6RvIRIxvl1UIvvMoNXKIqJQeRP5V6
7C2BY9DDv/Mxsk+2AY6Phyt3WcEw4GzxT5Ip+hTl1vsg5T5hlWUSfmjOw9mZxJ/cNDaB/tDeV9WU
3+NMIlXBa2nPnC2D/yujaTfAC+0N48wreGPFuU7qvwyLUKVZ+1DV2PbeptlwgfsNu76pfjLnM4Mr
YA8u66D6liSBQaEVnlGg7lxbwmcxwUz4nEyE9qyzuN0NqSL7t49YdjGvg80b89gm5c4KGX0P4UbY
zbYum++QIe1hmJvLSG6L6Esw7jZTXpYvLRocNRkLt2Ubx+XVqVDnkKUpouZQeuV2bO2NYxffIycQ
2u99K+P1QJoZ18ouZorDWZxZ6h2S4p5XZePWRGKI5hCypjbq+V5W6mKl5UtTDvcFUjtefxCw3r0T
m5vGrnYGQOq51My0gMgL82/uin2WPsmB2jmKGdfYqzkC2x2F52yYDkBgX7Os2fsCQbS+oUIMVPA7
muFeaNanbbAHz7q3hqJZL0TdvmKrlGkItZ4FFiZBCFMf56r8bfiI0dODWZZPshh/a+1uOYXw7hLl
hFu52uCEYaxYwpyV4eNsIVyNk4J9LQlSYJMmSJJudGwYAdqE3FSOg8ivYxttfPSClGuf9UDvUQgT
cRU0w2n6K8EJcDGqhzTKX/0koZzi/LKSveV0p6guqEQZABRZCLkCibTPOW2g3RLVUdXJjxs7ZAsA
eYzvCmLXgnhEeZ0/ExC98frsWGZqn5rGpbIj1tKwPmQW7aqG88nJ/BOH74OAjZzR4kk72zLZ+ksv
eJosc1cbwetgNl9oBbOKvUW0MyPjN7PaSw1HwROwoyf/oRvTjTfrQ+7onel62ymu79rAYIoBtC7s
FCl9fzy727jRL3Gt4HDyfVKE1wxSTtJ5u5EkFD8On+q02lXoJTuPOX9UbBaGWm0fItS9EJ8LlAsN
pkF7pZR4MSdM3NUdaTp7VNorQdgjKWMXG4fGGKHLncSjNogorPW2D3lpwr4YWAhMT+NsfYzA9jDP
uDeVODG/HlNJROCIy2Ne9fRAta0PNjuevdWeZV/72yGhoC3YtG0sebcgv1tj5sMFCRxOZCSM+ypj
vZESDZolyHCQ3tbfHXpIJmlbD68BHibbm3e119mrqFE7bzSPnhctTV22xiZ+lUD+7fzbp3vvs2hT
1+Gptl8SaAkRptNGlltViLeY+hPE46XhRqn719KmtJHmsTGSnVTxDnThrm0bfAzEHiTDzS/lo0ZB
04uKlGPxgGAYkTShshRcHkErDXNhm1gWg2CGzguRPxNC0bgRF214GGvMSNnVBERZZUy04urUDdCV
ksdW9GeZof0hP1bgrUdiFeOHHLrkavbyyXXRtXCf923n4nMJ/uYpZYjFlGwFwZYpJpoNNzV/tahf
5AyTs2/q6dgiV9nMzfg1DnyXZ/Zf7NcEurIel8VjEpSnqbfJIASkE1MhRV2d7zsJfNnwNibLBQSE
DkVozEoa78WK5WJ8FaI6F7O6KyL1J8MGsPZ1dcuM5KHWUDUEEFSJGqEvFeBUG7kV2OqotKJV1nZy
HZj0yyM/QNnzp3KrpwLV9mpkoye1cQxiXYOWr2lHlizukA9kIrRrXLBjrmgXR/evD/1d9OYv2qsK
+6gFvEDnnF6Eu5s2we2IGCrzvQ/lS9SU76YOnnIClawB4RbPizY4oDrs+Bs9IdOqvFuai341V6nG
k00GALLFdVWrBHU8c3o41bLJ/qAll+vXlvHXovn6Y/mZIOT4FFIJbRILp87UsnksJua/jZOsTa9Q
qLxpPGNYtLy13pR3az8wWOi1WHdysS9xSbLlB5g7TcYWibS7sqwRoyVQHx+9qV05I6YoUIKq4d82
zbco0Lgb8RKEm84bs6ChzKW/JTf+KP3ut0bdwIyEAsjVMj2xitP2uKstkFmONVDojs27n7+IwUAl
NaHqLriPxrju1mIkX9wYejauwVsoMwPBYDOtrOYy1SSYJY7TkoYBFSf3M46eiD2cyT4rnfQWk2S6
2irT3odlQTk/hf46ZtWxySK9cXKimlklO7NpbdgIf5BdJaFtDe85f1m9fAw2+dbeSKfsjenfJJaL
FWPo98mFhbpBmkL6WTJ+AaN31IJKd5q9L3Nqjo7Z3P4t4hJEdvXsWYiR2eEnn61DVglSZjqI0Xqd
mulaND5iwH8wSj+NN5r0zyHhlSw9Zz0b3XeFNj9y//j6HHTJSxbJ27//Bxtj4t2MsyuLU+UXX70c
H9U0XcDA0BkyqktkwNllLFIHC81O0gTvRtTsWrZnK6YJN2V6v3WfwT3yD32ujwg3KLEi74zPRTCT
HfaNM75rW07MbK1ngdmHX57IGbXcl16D3ycG2lnFFhEVteEfKpJ7I4qktcvQbk264U9py+dlXrfy
LcvdJSxr+675o0YP0hIC8GOOYirxnHNgTQ92+Wzqbl6Zidq2VfBjRvS6eXhvG+ZbLohPbbBdkEGF
RKgrTqLHuoNbvlhZrEV9NAajCWotqcVtGrC6D/2jGmqIBCFhFpjl2LFe0x6vYdLwYtfMSxRz3i4t
jm4VURpMb0Y5kraibc2mNb56UbVUIvkmsiJGJSj/CrP8O0xRSxOufyv/u7atejV6Xr9pnO6PcHc+
s7ea9QcRWS95wn6Xpc5nhtgZpQCiXtMxEJHF3ALC+Z5ywVy2u0srNAkhWamn/CZ8lpp9nvKmET+b
yRNoaAMGH9ZmQrzxWCDOMgl8IxDygeWTWiWO+ylTnoG69deDZrFIfglx6NlmyCiUIw6Agjk+1CVq
PWfsv9Lqr5nX44obGAcpttuVwnvH+gR3/XQiRU6dJxYWgWOMa8Nq9dqQ1WaCcr6CJSDYH2xGXrGB
cyCrnXzH1IVG3ONaLx1nldrqrQ4p3pyIxCrMRfson74Kz3thb457aPihDtHr+bthF0zXo5o1vvpv
0/xrxgPbcnN2dpHhkSupgsOYE/DllVhvFHGQmaq+gtJ/7TAHw+4YDs5EZYHsE7D57Nx6F7VW8Sya
dps/JB72O+VyxFhxwcH4XKXxx5D0r6H7MLTcmH7xnmUSfcgw4LEFokt2bgHho0WQBOGL9fS9MDxm
Iq3aF3P6pjrrZCTM2ZkrY8pmPd8IoEXKFswRnVu9/HdwMkiDsK9KnPF9zEbYLL88n/49dUjVDVPO
5GlBuPsMZqCK3JPLu/inbhYD3Sylo6nd7AFbcByPd2MgNqrLz7NG4IoIwPD0p8ZbOYb9tYuDU2Sq
oxegKhDuvdfJrSXzQ2KUb6GpKiT749HSOD4AEpCvZJNpqIZqMUVfwXFjLvGJH+icbjPDaVomCwAe
cbOSnPyZFMm1tFmGNMMnp+S4LfrssYx8dI6kWnshLewQfcShIPManRvQSShSoQ3dOg4OvnLvsxLS
d2+47w1nXweFOzA+vH46jsNDXRhXXePuSP2nuDC+MzRlhvcy2AwgHOsnwiQw+sNORKzjI9TXWjPx
VA2b2QZ/AzWEo18Sy3xOg/liRzP8K5KQMCautMkzEqR8q2syhNrQ2dQmimIjpVEtyc4ZheZnvO4t
l7qm7R7hjADJZg5WA580mar7Cexcq/7Ocg+QIgpb/O7jaiRHuMxde5OgWFyr5MeHVL2Scz9uat29
+lV7M8MF/uVX71Y1vw3xtSv8x4IqEd+F4fCsCNDNy2ekSgcTfCL/uFYJeyAm+jYe/T1AICxLlvFk
5SyQAcQwMm3faXtQlTlgXcdebswoP3ZV0qOgilgrNXdmYb0kbf++/C8V7quhemZKTM88/8kPq13f
W6/YtbaRF39rZ/gsyxRZnZPthIGGZBxJ0E7L1VCNF4LYfg3u/aaoOPIikqRKWox/n4MssGpW3YNE
TAll3Hb1dRy4o6Ll60yT9CQJwnK74RaM5rVz0uMkNZ1H8d1QMJjauY9stK/EbDYxlUpmjWQJVsG8
QjO/cRR3J0OyKhmfjaL6cfjOYl73omhmhoVjm0vryU06EoeJE4FhRD0CdZaGqz91Zsl+oHIJ76HB
ccxDoB6SzojWTmH+ZQFxCpvyYCC9CWT66Cfqh3qDMdL8u7zkLYVXbr47DQXSNIB8KBO6q/x7HOR1
DKyfIU0AvXfAQLOePhGhgGr3mpaLwmncQqFhYE1qSc3zlqjy2+opuaL8AU7Mru8YZlkzGewhkwwi
aZr3ZLb6NQYodDZp/KxcHsLW/Vk+RrO0/4RJ9FVG6RGi0I8ApO9rmhFtN9DfCwurDJC6wuk3Vhys
+wK241DHiF+pXTmIsz+B2CYe0AW+XW6k31vXP/ENvcN1e3QGeJNJH1FajXo3kPLKK75H0X2aZ4Ae
chnLua1FWoyzm5lzuSbsVh3nNMTS/Wzdbu3U2GUGuwcrLMIrOamPhQgzKnUo3nl21UHAmnlYyaIr
96WBCcEZ7XJF4hu9m3cjPffXwk2Gq9Z+tzW7Mxhi+0Y4u9aoWZ24hN+BZHhHvcAgsOzfHZH/ag/T
g4U/eN01wwaT97RDTqXX1HokAzOCtUKSNfXFTiP8vI734MTMjgdz9NEz8P3JbSB7g9/dcmbsA+6a
ukf7ZpQQTlTEV74OzIuZ+WBT9AJLqYNLNIDLyUzGa/WIzQHOYFUh8RFmSCAj34VyBJXV9OgQbbK1
AQcQCDHQcugx+m5cXWyZBSSWX26r0tVr7RXedg7ZfLhqhiyNz2Xt0mOvLdm0WNGFPGZHGpxwG9bh
uHOqc+m1MDBs6LPZvRc3X7YkVS5HxbeRn7jIQfTC2mwMDwHBiO5hdPBrFiTVJZQogci/ZWE8VD1H
UcmUGUlbUXcuY+ubSGoSOVsg8A2RfwZfY7y4d0WQ3o895KbUU4y63OcsD8x9n4zBrjXnf6lOwWbS
w0svXJtYLUttBSvms7O4IDzDJ4e2iE59YQZ7WQx38Vx7+1hxmRAqtQatFO1q5n3rsDhibaBByk2G
/qwDkR92yd5DSGyafXVu1eeULc6EgfogrPmbjMI46jY5S92nVHZyZHTyOVfm9xC6AzcJv8eaDvBI
7K3qKOrcWDwEFvRGc7bhNKeLG1tDRZhwPekBdTnDTm37ybrw5d+UBesqqHBcS+Z6ZqjvvJBltsOW
I+T3Zn77FWkaN4XQlhKriMRfK3hnxc8H9wqAxVib5pCsjcLdF07Z4q2EeSrcAhxv9IoOFwuvnImb
l+V+ysdllBCgciPiumrjmxOiP+g7Oqs6QDPB9q5+ZHJlb/t2+kukE3cmu2eTaS9f1nw91MG4yi2I
8crQfGjpL1q3kyrLQ5IphxCOCtYd4Qtdq7eTJlu5h8SxsslyMgt8Gqp8cSbvRLVNL+6qahvNd2lk
G/vOmE5tZSLcyqZXCdaEqOjT0FP4lDFNl9HWj+hKkbXhMlM8iCCGxpdmiS4aqoGyZQEsUFfjbfT3
mU1emU3jZXgQbzWtaIknh2yRdcwqFXE4JVVZmtu+wnU0lNGBrB1U+PnbiGAf74j15rM/duEbhDIx
Ns4EyaWCHcB6cAkC0XQpbj8SLElT1I4bDy+A0P6xrKMLU6GrhU67noVc3/sDYSxdkX110XSyzfhM
Pt6uMNnnO+1DhactcoKLWqw//OXWsEwRmLt5/SJ39TuS1TyGSuCSdz43opNxVCp9Ik/KGG7x0BLy
lZG4iAKNNclJj6JBC4atJ86sTWr579jqv4Ok+6U8/AiT9Bs/wdrDpJgkrC0S1mPDROhIaf4RfG5E
mOSnvkfsV8415npGbaaNx6hAtSh6sDEeps8R+QdkgHuF6nTdzetFcLb596uJZf0wVFMrjJeyYwPW
SBbsBQFFqCL9jQ9bazbHky8T3FgIMuflciqF5FiyXtCOfpuVnW5k4hz9hlQ5aRLNMnxA+T9YZJdF
xrw1jeYZQdnepU4cdHtVDoDXbH5Ls/7NbdQmoXvEy0pvTruNjlk/NTn23lKTz2Wlp4IhIq/B+Clk
vI9wDdggdrl6sN1WMcRvtvTroQBen+AzWtE2hBKzrv9UlIkP6nWDJ5RALIU7ueJVsdrmyYZAzeAd
+k/glUxNxvu2JVfAmvnt+bEasqesLF5cG3GisXwBRwdFO/cvjIKSozf5ymeLLTCaTpyW6cNc5g9d
Z79G7nwIPHU/W7Wx6u1LnZk8wDaJagyKaALIRRr5Iy2ze538H3vow1XTiee2jhHk5Oxb3NCAUuGc
I965CLhgxEy1b/uFzn6rK821KqdrpzcmoReQ+2I+tfyxHfuT6qIzwyKUC69hFlMe4LXxEvHqjZ/1
nNwcvzobrnquy/JiSyzcdb8zxpkvxggeSYjhy3X6T+A59H4po5jGCLdTwLTICJKZbWN335qaRTlF
LVwPsWzTDBXcU0XwjncxPt4c6L+6za7drWVqvjboaEPP2mBx6yCNUB0nEUWsvs7Uvivj080p9Cq8
JYzIV0QrIe3nzfZrjzpMRx9pALDQenDGfAEohyV1azGtgo/SZRYPPV/QH/K2JRNzcB7uZcWmIO6i
j2W3x3SujR7TimO61IQ4pPqkQvGAVefXUvW1C6YfcDT4vMVz2i5oWiK/8SU4BxGjs3anNMGkIr5A
WL2kAwFX3fLd9CwHroLKXgG2sVPhAFgFnHAMuUdcPKJ+xp392QMTPtYJSpwISh9guXmbRlvIqMEW
g2e0AsJzaOv06lGC70i/21dTfLYdJkpzR48E3XlWl5zXP4UBtQKCpzfgKJiB7AIZ3WnDOI0iY/Ys
rPemwgNts5qMP7O2vVEGZysEZTzMSXCyR1Z43Nxcjf7e9ooXP0UXOKb3QGU2CCPu38rSsOhda7xx
dYh2QtCHSRyKYTe8Z6bbbO3OyVZpo4qdnOZPFM/PRUnIUzDYP0XAChEkKt91iy/MWFFUBP5+qKEh
jW68raLmFRAMujZce+cSSwjqXePIe7efS+DmvoRMPHB1YQJjPjwT5OX4P9hUty5jLyssDyGWo8ox
kQZMXypgSOsDjR8WC21HRKdD3JXKfDQJsf0Ch5yyJZPvDKu+eGH3hnbVFq/vwNDqWDlCHV1reOv9
ND3ouMEZ4KsNKhvCIYOGfSAi/W5gyWKlFYJpxolY1ldT5uDjLu0PQt7flHvxYzbSVp8z9VDGU9Dn
GO1Syof61E7TPYkU8SoMQfMN8QOGvWWCHD3PzS6crV+vHnFceHzXirneN0ZzFn3wZpc32fIIjRXT
p8bk3UDpcqqG4JqLgLSO0gFpiM6kUBwRhjdwxiUsfZ38auTJbqrK7Qwpid61fRATtmuPa0hsJgTv
K9MR+zF4yWUGQzNAVtHV5peNoCnJQNgLOf6qXmyCBaMkzfElsPvrOLZrMfC3eKHMV5Yws5XtXzhV
GXs1zrDyAzwujaXecZ5Q99vDw1D4a+CK1baO5Jvu80eg02fEWOc5peqKCRqz7BK/K9irteCZQTLK
kFFep9qmiUwZoRR2/jMMDjZoPACstn2JFhMYgN1NT2L2xTpUd00dP4xBgSuwfVV4vdaYpniuwVPP
iCHw+XafsGs+jWmrkD+v8FL5Y8NXoOFg7ISJ70+g935NrXwT+uGFKvwi04yM0Lhagw3HTwpYyjaY
lOMvik4gc7mxI+qKf3+Mlb9NmfWMK4Ga3a+us7R/e3YWRAqRHIogI/XGu6lxesp7PDbJqF6jwDmj
yvNLXLq2JorNKqxHIS1Erww8xuwMgA0oG8NsKs7uEjMQXCWuhJ+YnIRHKFhPVTlkmApyy0Cel0L1
kW9x1ZItXpzGfMTvpN5YCN6mxvhG80ZXgiopfBtwpsdh+IjM6mtsxU+NnmgO3T/yI7Fppo2JuZsi
vHl0bJB0eu8P2buF9hQcI8+BsMEI6/Y74YJHMJ6c/XwMtujEozW8JvtQGFVKJYVsRW7S9I1ISZLe
7PBZ+jUlVbf3Wu7X2mb1ZLn9n6EMXpXvUPAktkkt6e/yAT1ohj2jb9vvkDW9QZxD66qHftB/WYhc
TQAxgHwOhlWz4nBqltPq4Nn6Mc2akpuGJsCdxNlUFJA9uGG8bPqRhZpBF4ZLDM2OQuCSe1m+9quP
kupfh4q7dcINbuzLGKdK4Ld8HVLFJWPU+1zTMcfMkdwuuLa5ucdsSxxA6ObbyuqTU8Mye6SjOpjE
lfiKEBDU5gvzHT7VmHBbB1O6sQd7iV5jPIjAcMPH/liWFUrBpn508uoukhFrZEA76SAIDc2NDWPY
dmNlZbOOvkOBMiutASIDJo0pgqtrnYXAKaS3CFv8uyrjVOEprinCSjymUxPv5urihfWnrkcshSbV
+mxVR+aj7GsDaLghm+GibeztlHGoZp384/dYzyPgd6uwuO+VT78p0RbivWct7RHaq1vK+Dx7NI0A
4IZyFqu8sdKPPGMcFjYdDO9dQsZW9zkMXLFVxsVkg1mn7nEq1kPiWwn3mvjeXaP4NCVB6Ht7MH8w
Ti+nzJBRTUIgAbZb6mTTDUwUAZtRIFruyUySVw+uIltlm08z53kz0GOvIsdf08MeCnP8y8kPUUM+
WFYIaohgqIF2Uc55dpIGO23JxAsXTTrTfI0zLz8AIjTAvXVlK3PgkKgwfqwcyfYanU1NKRypmy5b
Y+dLUawWqN/ObP322sEOXvVIqXYWDP8qCSRhR322KTQEM6nuxiJ87xIr3qAJbxMv3Fpe1QHlC+ZN
AzwuxzJ4bJ01ORfIQKz4OQkJ+ktLc1N6fNUjw0SFkymU1oEVMirXEeqDud1WDNHCEvYCxZYBwUMw
T2Tqheqnec7p+M9cLrvYy58IZOn2lrnYdubeeGi9CHadlTBtwqrl1s8OA61zokxM36WdbzPV4oJL
/fHQC56FRFQNXZ/7nQ3jsA0ct6YZzOKtG7OaNqP0wuKvCsYHCvhw60jvT1PO5bYcJP6Q2Hq0Y3c6
dC2vAcYUqMZ9jxzerVHY5UTcGIGEKNfcSqtmOzwyXYgo7ljNneqgMO643Ov1FE4w05beLppubsl6
OWWpc6IeIMyjAy9sI0ITRfI8uAwwkMF7G0A21kZ25CMX1sBq1QJVZhtHSquVhsKzEm1XviFV7Bmt
QokaYhfhXxejfZnm7Rh/aKTmp8wC+Eu9vU5FLbdROM9n9NdMMTJy1OfQ+YodknA8d/pIcoISmDvp
bWxOWFum6uwbm85assHynkdYetEWRF8KFyvOX3DIseFwMrlHEd9fdACiAmlilG67GoYSQA/6iA5j
Dwva5t4vvHlVE726V1icj0YLUlWxLHwJ1LwbhH1nzHnxy8m0g6vjfqW6gZRbqvEaldlP0vSMjmJ+
t21XDLRtza4nlM5/P0XuU+ALgjAInOpaWEb2mKt7VzbTu1TBe+h8tPpXQfm8/IcMzdQ7fn0Dn++z
a5loxbmNSQqLiyNgVUbKGbHcteiSs8u4FclBAg07qtSrLYoHGQ+EsPFnra1aGbd//0BHnx/jDPoY
9tsV8nD/hdVRvYWP1VxZfzOkUx6PQjWfSni9hKC53r2NDxnYVPZupvOn0c7+RaQ5csLc0qA1a9Il
ln/MqUiRylZL7MbT1OZrAX0FnZma39qZPnEsRflM0Dh/Q9B/hfcItZufdikYvYisKiOYJ8BQGZiu
Mfo7CusW4Zt46MfwCLt2umsisFdl+05BhkB/8O0XoxHR4d9PM8dWe9i4nIf97B5Ni0vGdgC0U6l3
Ypd6rTpMfm4xHvWu5pSpY+XX+jpEebouu76+lNMIns0Nj6iG0K1ib/nosnMI01EsbQG7apKSXDO4
VAF8TcF1wMiQKny0nPKQwtRZecoZzmiPPU638qNVoGsAkvR31uw+kFNrXGWJCa7SOrta7bjAGKXF
ziEwr2EVgUdwovc4goKSZTmx5+lQb4qEHrmNA/lcR/pJzW35NZkI5YcAU5LdVPOdCY36xNR0YP8V
B2fcEgheU5dSEWPHl2OIezct1ENez8+W70Mt6Lmt8TBYXFyNTrceZM5dZSO70UaM1E7DDqlsxhC9
k1PvpYLg2Li6pWE67EMjhXwWMCIPVRHe+oVfyMoE+2qFsinsREjKIHNHtyNXDnsSJiytNlnjoDND
vr7FOVCxENcZhH/p/vRGVdw5dpTfjf//I1m04ZGi479/7zj5fCx9jkhR6fycF1i6HTNv30Zmmhkh
r39CtsNDt0ZWEJwzkDCkvVL5Bk7TH2YfeQmc2fyxQvywHVUHmzuaE+AbsUvWYb+f/IZhIViaKY31
kdaHt5HBADc/IraFNzoC03mxYq41zZq8iO03or6ZtrK9pvtM1g1BNfeYVuojb72JGOZZRV1177Y1
A6cFxCvTZy2F4G9KoAdXfDJ1WD2YDbBR19NoTaua39Oii4D5ujXooq5Fx5Q21MxaXSdinz1Gp3yx
SenkLs1afr2KgcX3Sb6OtJ52oqWnHEHISCM9pVw0Zy/8UrEG0N15yXPElNBFgsK2aiw3UT8jMNZv
nlVxpvs62oXQlpgXWeUNAvg2bsx+p81cXPEAJ2vHmvG5ZQVsVxgQigEQP8x8/28s8zMOxOkgnGJ8
DTRUqnpyJ5jC8/jqecYHaFgYd9OQHKGUNZuAfuBlqqaFMNe9haNlbBWi5n2QRcUbAko/c5EzmsTM
O15DUFAKmyVzQxwmdnioQ+fBW+wudl6VeznQfbThMK0blhFYEiYYGaPcpvyr89CCOEwn+I3pYEwX
EbHFsaJpw05InmzFen3Mu2PnqHT379tDGnLh6PjeTor7toraOzs3iDeQvvnkcGhsjCar7uPxKgWS
NBBoCt8HPKeJovTA5l7Ol8mty/1o2EjF9WuI8emp7FmjSLzJB+0ySRFGpjcM8DENjtGt1dmwi0oj
RH8XgG4Y83bbSw/dVW8UD3YznjWKZ9qRkp1gJK4u15FOXiT8uMcJrRLcYvuLush4sRI+PmE1x9Q0
jb1284BvD+1MNH2qegMm02JD/n8GUNPnMfOC4NzGizeztp9MgZxlbtsDgCe8o73v7zVD+qMTojxE
O2ZN0YjvF71RCKX5MMn5JcRzvjd9Lc7MDYZdk1F/19gy8sAJ1x65E7PbJlffLd+jIXOevCnDYmbg
dI1Cm0TroC4vWu/mOt56AwDe7ma/0Ba2+WX2Hb2XxhCeysANcaETRBSpUd97UY2nwvdh9dEiI4rc
NFHL2bK0sQ2CrIcR8wbyj6lkQ1VubKkQkCIFijX3GrHgW89k1BCxpUZSM1V3mbKf0Ndn+3+mp7pE
rUOs78M/v+/QifYWg+KqbJthGmaR2Jma/UAwBkZba3GVssrsZoES3+URqHJCHUJZ7z38zGxV/fuF
7LnzrYEvbscMIAyZQRlOnHL11Cfbn70LXBVBc63YRS9uJL/PbmWVioOemIjPPeWnmzdHKHwNENKG
AQZKZPMg/GWaVqAWGtRAFmyaVdtxYSzYNGNrX1jh6d9PUTEdG3iTD55X64so1HAtzSq+MIBcI/KM
pNm9TYM3XWWtlq8aCUvYc/KdsivUD8GYbOwOCYxRsrxxp3jEUcx3GKfvsM/jfjjjktgC9YlfqwqC
TCFh5vSJI19tbfzyIPKBLjIJKfPxApbL3E3M9h4iJI/gjSbrlaCgo5rMfaRRcDe5yJ50chvNCqZ2
LpBnMsVUl8Ifyj0kULqGFgwcDHsInmARH60ol1d210+t5LGyMz1dmKmMx5xCB7Giwxxj4U3R8OwC
z+EkGsG8zq4jd2GfZ+sOJS+45r54NXsPGfTY7ZzGY6xkNfqENdzYsbG+RYupi1Gds2Nd+vuPsdSr
9tAwiDK9OHsLSHUw9DxdRbXpLUPiC9HxjsPtktQLdlppPj66pKqPXuC4i0d4xV4tw6fR5Aor7Np+
HPzpVgOj44pimt1XUMmCcGeSOrIZTGyXquWZSCvAeU33ZTeiuhlOd5hjvlzD/C1NkIJ+gC9/mBz/
mPRy3ywveTwFCQO2VhxciMH3RXAE+Hqe2FPdKbi5tKKGewIn9pjX1EPGSGvpDYzD86wbn8vQAZ2U
fM2t2b4hqETn2QNgKwROn8pHKZboc4XtGMFL3u2HjpGCq3d8Xs71H5sGH3HEtYsSvxQuvjsria//
fpQQXwvhBm9Hnbx0blKeTYYhGyQlxJ911RsDpcvEpq+bXDh8nkLwNjCp5aiVGWSDVWDM2UlD8Xjq
y1bwpOcMZdFbdyX0VgY3dypvGq6HKYR18z/KzmQ5ciPr0u/Se5jBATiGRW8YgUCMHJNTbmCpVArz
DMf09P0hqrp/iZQlra1csIyUrBjE4HC/95zvQH6OJqu/VbVr3E4WSO/QW41qBAE8xUzqi2rpQEhw
VD1F2hubSJFHu5txrJQKhFBXKJjiAiNEGhY/yLA4F+GPkUp35fXQS5yoJMVnVcckMUrc8ZRqkh/A
LtddD0h/cygRg40BhI9gRYhTWRYrQP0CBTSvfvxnPl0n1T6qpkPJjHzTJPDeJO5IX5FQ+IR7A0qE
mbwUUpM0J8y9RRNva89WdJy9NAV+6N4qM6tIze4RmyBEoUrbANZZpSxe9SvMPBmYy+AS8NoBURXE
yCRF862kWg9K32TpC9UAefCYna8HYYWYt2eXRrJdDuc6nCmV0fR8X2p6Vq0S5q2okUfhqnmfldTf
Z2R0GwcNb97WcH3T6wsxlcGIsO8+jx2yhdyxewMv+JLMafrDcuPAbrNgVTw9uvAMSM5BFg719en6
aVndkVNSfbt+gkENNL57rtt2vGnbrmErXRb0KWu6jXHZfFNpyWTs4BeLqck8OL1Nk3BFTGneumaK
cnEprDjZsYLKUNMVLtqs+jRYg/HcUl22qJyevdheLmOa6Zcmt90Naop+S1mJ/LyJLEEZ6/cqca1f
BPxs2chi/nzwbG3+kSrKq5R1dohu8OM2U0hftm05CeuhRBJxmhDuY6lqkYcb7en6J3CXLBKSCXgt
f0/eRmW+21Dt/kK5p1nGX5h3ftIADe95bYXHMHbDSyn6VwB6+kqKCi/TGPc0ditJ4m2a3gEzIOZ7
7L7N6ycXIcCNZ3VDoK+oJT1b/qQMWL1IY16dErG9T50ke81rUEaATppbq4+fgVyy+dQgtk+a5by5
c/bMsho7F7KUxNK1h1noNA1SNIuFZ/E16AeEENYKrQtPbpyrx3gc/pCrqDmxWomWMdNP10O2/kmz
VokQ0mnf9HqYywutCsfo5F6Wuvnc5lqynRdd7q+8fS2t022BwH2fp8QyzVNzCCFu0jn0eICKQu7x
iQiia9lAiJ7+UlY3Ffz/pbV5TTv5TT/r6dkc5PQ4gw/RexyNXQGWSk/6hyzvs33qpmmghwLJ4VT9
KCUi0Rlix4ObyNeRZuCNmKT1PhFqmvUJ1JOwEsfGMIctmUbyfRIlgrRRPYhZyNuB+4CWhjusBTe1
w8wR3XndHF1Se9jo9ALvrofCZf9vpx4lz0H7lZHV6RulUA9Q65pt74o77sAzC9X5Vm8yqntEtPyh
0+jWc+p0WQb98bo0LXsH+AOZJtoCy0rTjSM6kmKl/1PpL+Z3R7VfxHVIIv3+EemAeMyxdUGig5Qc
nTVv6G9hTfZYDrnKWtasoej3c10M9956G6ipfxz0vH/UVKgCLXEPUW58h8++d7p8OCRlmZ1opz8Q
6q2fkygWNMS4bP/zsdKrgQ18/WdZH53Gs37UY+NtpT3bJ6vNvLvCpfcJt1geppLufu/VGUaQKLtc
/6Qrj8V3InlEzWY4akvK9qJMzx57v0cWmD9bXqpBUilvC+ECiKFQ30L09cCvSvc+dGCKxVAWN4X2
nKGnLJi9tbIbw41rnYhsNZ8HNGi+QTdPMENcyrQ2t/mUul/kzH6MI7JMyxSOsFhtWlA/9DWU729n
d2yXME4lMANog+5eWuroeeIvCgIatg8cjb9P6DA+hkPx4xySwXlEyapyXf1DOJTCOswGghi0Ej/J
T/j1N9LN+p9Vg4UpgXz/OI9eHMRW/73uESBLE+blPPhtU0evdCUi936hrXusG2EeEiv/WWc5GoUo
9w6pJMLG8Br5UC9Ttq40vgi2sj/mE1qm47jSsaHAGKaj2/qHU5UWo0NrYNh4vTiPnJwjO+eYKLZ7
FsWAd3LPZHfP9TK1HefOhOpav85VpS4zPbwl5SVXTFa7KSAX4ChotZ1lS+GzKw8RudzPuS7fQ7tp
tjWJQX6Tx7jgrCE7WCD5onhKAidu/tI7eiESkfBm7DVjU4QaFdSOd09lWwuFBBLJ0qY7aUvtEW/X
eSiyzLNlOOGLTYp5Xtm7pKD2a1Kg8VlF7rwxHCm44rNUzbpOrqE411he2SPocld0ekjbJL1YQu6M
ONYviTHXuzGF89pW+DV1LycsoRkw5gus87+/W1Bmf3r2KSHTEXelZeq6+BiomQlQR8LE6GHa4tbk
QOkp8iiVqGQ34dLDmcoSVcHCuzOAxO31fmZ9gjWpKN0OJWC5pfLUPDrEVRGn29BrzGkNDg170q5h
4qunebjvQZujBkFwGeXLa+ukC+HUhrdVJQ0WsLn2kaVtf6HS5n6LREqFGTWpDXAY83R1p/q+PMi2
TQKUhd5z19VP4KrUzxz9pEFxLLvtllS8oYImjnlp8j8MRHQGaJVBrlWEsNMu80yZwY2NUzcU9KrX
gDwPp5kv4A7fYwG8M/rIvKHswra6C/XHVEhxN6G5qNtt7HawBiv9BHgZkqsRaUd3qbXjYM4RVBzK
iePo0vrSXO9oa0o/FGMy4iYo1gYZgVh+0pnLFuJD+4j3rt0uGCTMUBegzIv+Nu8NVDCJQNWAqTWv
7g29O8duUj8LFYrHvrU3lPvcw2CiF8J0cUfPLnk2G605GEacU8E7Us+ZAjJzWP/E5riHFGL5Y0R7
wtP0mvc+JsCIOeMpMSekFHpskT3An5AnqTvexO4Nm4i95rrlCZxaf/r9HWZ9zIKyyPi1hLCZ+HRP
WtekwL9Nf7VpCoXgHIJ0oX+DTSyuGz6/g+vFBgPHrhrbvQkIF2MggYcZSNubni2an6om3Cgzcm4r
TV4SmHXJXLxFC0Jwd/kBSmNes4ISp9hP2NfPc69tYebQhyAYpuz18G4imaTQLXXWkldThN49DntT
NR4nTF+t8pC0YisxyEUGWOEcoeK8aRKa9+B6FF8gxdM+jmL/9+dDrnNYlc9RVR7+/N//yzE4H2tI
LhGHOuB1V/+QYKuT1wN9GLWi1wABjSxvPmrjgEfJcrTNGI1vnkCmEsZqxLIK3s5ES3iLVPZkw24+
O5zqfSPUSN18eI3zaEZjp1u3SHjTrU5CFBhC41ePfwASJWCMaStjLrPs5vrbYB91037B0KFhmefN
k+jiOd1SyhQ7MGAaqNf7cAGrlOb1Q6rzsGsCt1oTO/kPTIpQpTLiFZrMeYySd4xy9iH0vARLrkhv
Mys+TrpV/pUK5W41Wl5fhOhe5/6P5800DeYq3XM4bR8WKWxUUxGGWYUFhZ488xOp2HFUfW+6Nb5v
3QLIsQgPudBPBvP8hY3WsfoxAnjPUM+k7saGWkId0i2feWB/Vel7yiLWiOULcgpjMw67UpVQFHrh
3lAzxRPrhN6mdlxj65IWdLRHnDSdPi+cMBkiHsHW7Kl32XbosCtym+aBsDDBF2Qh/T2x1ygKjGN5
wlai7ZnmQB75sxiw8Q+AqUIqB3TnzCLwEs8IQuGuTSj7jyo11VkY+da06Ajqul2+sOW41zJR34em
gK1WnjEOdY9qSG5rtu5fJHyJj/lerFOY5g3h6SirAJysi8W/Pa8ZQkfdGqN6Y+nJcJ4GJzm0GX7p
PvNOZZNgn7Pigt41aFFAvKcqmsez6p0feZXCck+c9kHkbbIJq4x+I3YJyN2jvUc9/GXO4799U9Id
1wUrkFgWV//8pvQIaHdgFcUlEE/Ab2LKUvGm8FLxLXTqHyO9kbNqUsentmH6uHEPLTE0d96iP9ml
rfxqHHLKOel3jKd0c1RBp7gJzS+Wf58W15xP1zCY/1xT6pa9pkH+7XyGBVa1sO+qTbKAVNIloUAZ
kdHbqCNLM8YJsakLfFy/n2XEusr759NCpU0aLutN/hHGh1mmLnurneFl8LOaIFyqmH0pxQ9IKMoi
PAeGrLUzhryGxQIIrlxm42BN8h2aFbjXTjOoXWDa/OJLfZ76LJhWnif5RpbuWB+Wd0Nata0xA9ZI
7f6gnEZdMqD5h4jikD8TK7KPhZoOdZ72yF+twzir5y++wafFsc3069lCSsN0XSJd/3kx+l6HkUl9
cpOnWB49yNfY2kKIHvwoC0lVUFmS0mc2HCig8NqMp1f2m/vBJu6FdDHzi4dNrpfhw2XyuC9013Yc
T7jOh4fNVShijDwhTyVWl9gemqDMVIpPK3fe8xYwPlKYg14mxYUy6DfYheIVDCz08tSSl0xbnCMg
11e7GPIDexhBKSKLdzapMjbN8hNshph+ngcBWHZC+b1IwvtpeBEyHjP22qZ5YMEH645GqAwfe1lq
f7nNpe+s+IX4trfFmMBXrAk2bMA0mMppfp5G9VavJc7rwXPAvhS2JOUanuFj63aeny7xfU7l4NYk
Ruum1KfkbTGRPGqdGk/Xkvv1oCX9L8stwv1odtH599fZ/Lzo4C2rO7aNAg5+qv0hgBJbPU50HMUb
RYX4ommdBwgbbalJYgln3PC12JrOnObl4AEp2jaUsfryXS/gvxBIUZ/jZV7OatTNWxQSJaDDxNq0
tmtdwNPIy9qKpbrhhLuS1VtRDoBqlul7qobFt7H1sTVO5OPUOdgRAc1uQTzAA3HIc+rpovz+dxWf
JxhbsHxjTcHWjx3fh0ddZmaCiwtRRlSO5Rpc6ZuT2b24CKAOwOuXLW7z4cZoau9ckewezlPxZKwt
dDcuKQi9sV+KrbABWueKi6uyP37//czPU5EtbNdw4YuZrsMr/J/PnFbWULsWtj8NToqL61QPi94p
P54aWLmTovnScwXaxP2TCp3auWuI+di1yGHWkKWploNvK9ZhbjGEd1W0AgbYqlwPkLdRN896tb9+
7KuXBDykaWBVIKY8eozc97YwefdOkPbgzHmHpKYqWVhLcuvozomFmHtLpfSLx1p82vLbtmkIl7RV
wZbW/bjmtdka6tRcEhp3xZHJML2zw8a7jFCr0/sZD9o+jCpS3LvwFvLXgcio7mSu/9kklh+Yld+w
77B/n/KH31+Lz/MNbxa+kzCYapgIP1Z6CgK1nDa2WCAbcfUUV5nr470Z/Yly2NM8q/Y27Lw7ZMDy
ifsWoNu6empHpUB4WCD2iXIVXM/T9a+uB1BK5sUyT8ksPXj6Dhtv9EOwAIflISaz8VZTatcItrvx
jMskR4P3n3zUeM20Epn7mraZs5eOTgbNWtJd/94pMPXPZKHsUXcn//nv9Qw5mt0dI9awO7I20Rk6
9XB3PZQ0PO6SwYqC3ujsm7l6W6zaum3NJr+nlE41MftpW03+qqYO90bxxWm1P19vNtGO6VgQ4Sj1
uB+mm0naLVSYMEcXAHIMC96KNtKOzH/aPXkGta/HjrVJSwsoY4tCMnZUd7qyijtIQUE4o8nHaoUS
XOcMzymox6vGZemTe3O5zzVwcpoYkt3/5OIkOdGihRxOMPG7/0TlIBugQ6aRNFJ1Eai7/3eYzXIk
BuhBsRUgYbAY3/uUnXrjoEnrx8R97lPmLSR8706CS5uMiR9stXgmSQF/bEYwc/B3MbbQNEhBcpxg
CjabnDZEoJkehvgh8lgHupcJ3U6aOb2vt8r0M8PFclHH5S7WYuMC6Y/GX7/6XqkqEKSygJ8i8goz
1xeLH/PzW562sGPYNE9M3vQft1iuVobUcuN8466i6tlMUagqg5iqZBr8wZmNB3oPOJF8ZaOaxQpa
q7E5acSgbzUuF1ZtsezDGbXZgvJy049EJzjCN6wJFA/5UngOPP3Mzy22cVt3u2o24gcHl6Bsl/Su
I+scHGEWPQF6hSKDKqKrHDxjC1QkMElfvOvE5zXEOq9K/udK3Tasdf792wIz6wlDKdA1oTjw8gfb
7f5IC9d5J6642xK57ByLOlnV3tmB2wyyDVKPY+uq7uiYN1On0FiYKoaOrRz/97ON/fkt7LJo4svZ
rIClkOtj87dvxrodHzPc+U0zpkE8oPTsetLIJRFqJ22AsQH54/H6V5FTQxVKbPjmpNsXmyS6aLUt
yPbLzTs9Mu4m7FBglpN74Vp/1bRWYJ/lzANs4G8Eta2bNo+WY1M7kKjS8NJkvbgxF827G3RRXSaM
Opt4KZYfLKqOJFbkL8ao6fueQI8bopZ/ENY1PZjrwcns79B+YhC740umxz/pSZd3EhookSdsDfNw
C8EfKnrd0Ust3ecWiusR/mnrx7ao9uU4tPSU3ehSJX14k3c6ifeVAMKj1HcqIcktlIFDndq0sKI7
TURfvXvMz9siT9iOtDgTFPXtj3c/D+FoTxnGXVIkhj0KyHAhrmPWLi1+8igxLm7mlecCIZALhNi3
Fm0+OFMFVtFKRnmj+61rWPdqGAG6NY25n5YtIlGoFOVg7wRRHn+ajfgR9nIKOh1x2FJH9Gjd1sAj
reqnMdt6CzbjSVfmc2mjeIyVp/9pjmT3AfnceEpX59GmySHYAZD4i5CoAKkQuL1V+LmBOqgeGhF0
TYH1ZJrqx47TxzsSdWOEjxD+7l4sIeWibCGipbRwiINa18+U3VZu9PjQ0eZG/+Sg3NLDbmsq72fj
VWKX1q31MIbUhBrzrEdgPG7UsD4RCY7iLMYUuST6vJUObY9wqMJLBWucxvkfdpHZIO+kfPSQKFM5
WmD9zftKKp3VCBFklHHwqyrqy5d81XMBDnFuyPZjuaNSL6io09D0latoztgkbmoho9fx8+MtR2Xc
Jn432+k928BxV4CZP2YwtAq6ZRCLONixDvpLpx4lup49KhaXF1eVb3MfiguC/YTiRacCkpKXjc2a
8468J3q0lcH/WWscJSxNJq8+BVaY5qtMkfI2Rl04Lku2TXJRHtXCy7Xv9GY31LMMJiRQgVWI5NYo
mz03m3c218M1onGyuBXMvJyPSSuHb6W2t3V0RROInG/skP5wFHh1S+2VkuZl/H+HThdvv59e/qVS
YUtpUg4ypUkArvdhYdm0ltUhGUk2vAo25PnSde8NRPaGo93hWdtNqvUe4wZ0OaaN08RbCDreW1aY
W5XU3ZnMWPN2nHqMngWTPmpcstxF4t79/msan2dBx6ChQWXJ4dtSuvrnLFjEqK9ZdkKecXDFUgih
uNjO/csSIropCAeL5sp4QC0iHvK0oItRZVuHHdZNm4VPVHpoeFUVkURuJmnQAeyz5uWgwOqT08BB
Ul2mI20hRfXIkvv9lxf/8uUp0Or0B0yd0qX1YXOhJZqRUDzEyUcLnguLv02p6VvvOdYZt/afuKdh
1eHOyFtygGlfiEuZNDOWdxAVv/8u5udVFtVNxGps3S2dAsXHE5lZmSesHhJleynwfd1UuTe/jBFi
Tk/KkcQSeA1alR87V+R3Q+Q6JyD0L3ro0TBOE+OcNa588NQ6GTvRn9D/tINdtgYJL/HiGzwRYd8w
N63hufrC2qQy7HeA/OdioDodO0PyliudwF4TJFrWyOlcFPY7RHznouoWgD6mh50ee8BCc9ZeX1yK
f/31KRNwz7urH1P/UEjCRJ/lTVuwyDTcX8sincsYAn+m+i9A1VkacGev3rXQrB68yrCISZ+GV2Ej
EQmVTAJWYsgT2/oubFZzyBC7T5qcURfKd7Ip80tGn2fTaQl8zPXjmFTOMclM9WgLvBqLXjjnwpXt
vs2xdkSdUTs+QTI+fYrYEj8cArzGWT9bGOMqnEfW/3db04a4zera41HChPmx/DtpVZO0omV3ruUB
l7t6Emmc3FkLMIIuRtaWmu3emmb9FBfNe83cM+hG8qap6Rwu6k2p+dzak3WX0YbeyqEhINewkJdQ
pqVJPB9mCnPEMPyC3+R+//2N63x+I7M4W8v+17oq9ad/zgAzpzImnKfchAqC91LzJZzoDT97fjYL
soxctt5BKEGWcttNG6Ou3uBh9hd9qRD7dnkBko1gq35Kkzdv6BBmy/wSr33LfPYwc5KZIjV4ERmJ
3Hhykz0XajpZPS9+spTU81ih2u9qsmaNDZURnzg4kpRC08CmFJFxWgjvocQSyquvdm47LaqPFoVJ
+J1Kf7IK8ChQ9KddNEoqJb1b3kZWT7MJZpNODJrWRebLUvfvSdZ9G8yQ6D6AATdN1XWYVET7kDh1
vXexPYyqWzEE3TdTz5xDBmJ2Z6hMHmfQVU4Vm++1GdqBnSlC9OaioCgeowpDouWncdYdZLHmEfhl
3S0+JzCGt+YN2IlH+8VL3AEMl1iehFZbW6BKdvD7i/hv07jtUFmghW+ifvi4zFZzRhK2oRN6QFa4
rEP7oRzaP/USsgIrA+Jf5X2xGHXQpVMGn4MsKWsyHkDams8uSilVtkfYIeHjRIgRURnefU5i5Kly
8U2MWOGvn+j8Lje//97/Un5xgHR4LqgS03A+lRjhnUNFUuCpTRIoWgyh5tSwVOkiP9Nr+Nhcin0J
QfwgKnmIY3BbXYespiMVYKNrtndaPzrrdcyG8Ffojmhq+5lo1dao9xXUhU06K5TlBsFYg87CITQx
7KMpoSDF3d5DFTmJyM3uEeOxGWuWCZ+m8d1M8gW5SCePrYWF+Pe/tPzU1V7rqbqlszIwqL1fhQZ/
23mg4ZkLK4G37jEJ4DCKx1MS4skf5kj5HZnNB3RM6cUN6WG5Y/wwDRaslNZ5RGKjb69Zf3ULChVk
YkKITy0BLjA9umPZ+QnF81PpIRatevgym3QQiW/rVXZZJCyNHmCE4xtZmx7GSfxhxUZHIy/qyLLc
gGOqVBnvu6lAiwKX+Mi93ByaYWiw/DhdMM8hwVetblBGBGXoxZS7bD0mM9UdHjy5qftkeDOHPXpl
/VWjqUfbk+0S7hr1xf1+fbP/szRN4cqhcmdJg+Kd+aE0LYcOdKBblhs7Tdg8OURc6aIgwCDu4vuk
pHs70pMhPWcEhKhl6gn1dbpxsqF8XNRi3MxRPe89bUgeRmNGsoFNiyJxBsOgTR26cQRh7eZu7ndW
NVYnw8jQbA5D+uy2bbrTXW85DQN0OK8RLN11S8QUP1ABXuvJEDU8fwxLg9AGz92KENLOtc/fNla1
x7by4/ppTA2PpPmw2RTOGn7W6mJP0hZG+rWDF4FH/eJh+9ykdAgrsiVtOY+wWO+j1ofAkLwcGgOr
SE8hSC8ybIxp0T+Jrrwt0cXv8Se6T2tY103TL8mToVMibsek2Es2t8e0Yb2dGZjn22Huv6NRPHU2
rdS4h7syO4u4i6N3D6oBwtT5tp6H/kzcTXSJl0Te1JUXv+njqHxcr+WeLVW/CQVCu0Gn54Tu1r5z
Kf4cm45Q6MwbsufIzX+u/wze1G1YYTt3lDsATpSCrYJO7BOJZ0dD1sD7WI7Whd6ddPuHWC03ee9i
1AWcjkR5jWWaI/M9ktqfvID7P6gw3o+F9hPZ0/JYQVC/sRTYdqTf2heL638p9OO3QllgedQYPGF8
KH6kHg4f1KCwu4icxIj2rKoeT7KBLPf6sazqvUwidd94I69RzZW+RnDEwa4L27cRoezLAVAxxYPl
O4Aeq9VPXVOBvcsPuTPat5HMxrtoOaGVgMmF9hQVQ3XPTjPCRd36VQoimHLPdIiWenhNdYcal/nF
XSX+pZ5FYYcyiiEpMVofK/xDaNtlnZkom2trCeIsHw92Yr/NsnrnafzPhORY82NSDdPWApN5iuxw
OoYO7EVIRssXHQe5ntR/Tg2usFnN8GWkTYPlw6bAJgYZ4sYMoUmR+IKu390RK/Q4NyOxCnEe3876
CPTOsf97kFE7As2naDgBFcXXummTGCCXc2eYZvvKym04NlgKIGLyMTEllbTFAzN+6iOL6KYe9Y6d
ls63hXCBGrTyE1VDbGyh1tzamnhvKUY89sQR3jRem995DxIj2ytbp2pnG4bA/7z0265njsISt6nw
NuKE9r6RYDXeJlU5B7n22uSUZSIygjaZ2dksZmu1qUu3B0iv2Q9ZOr1GSa+fBsSaX8y015n0H6fT
FeuppENGx83zPi7s0cQUPWvuetMUcYbu3DGeygICDlhh54TeN71NZQkClVStfZNP2PGMqQFoX9vw
Tm3rDi2miZuwRvVuzlWH2YYlnj7ld6D2TWLThminRCzPNhd510nbuyOkrbkh5quloi9aP/KAIUjU
wCcyaEMgnPN48eib11kYXqh4EJmj8RzpQ1Vt7UKLXxbHY8fXp9UXIg/T+fTi5s6S6xoLggRrFXf9
9397cU9m1hJivkbRD9v/jNneMsrIB6RWv8HQ9lo/nHytJZHNj2Zfhetwsp13HYQ1jwhf5p1r7UJr
V2KU03bedYQUkPCRlQE5ngmsOhWw/mGQtdIyWROncB0UbCYV5F5Aa7T0yAxhHbqO1gukCiIjGLyA
121mkBYa2LC+sDr7bkmBM6AaxiBLKI7RpZKkQXASwRtBY++WZQdeQSy7pF/HUuzEdTSkkdh+pPvE
28ZM3bpfVf8dITwAl93mOgq8bN06pL4OAA1SQ47si+sRVQYDDzCj8nyEDLwfh3TXM8adjVW53tXp
7hv1JaxKprdzDbD/uzljYRGMWaCyYMLydB19GzDaNhjndag56K7HZg6EDFLAMDIo5mCSQUZ4Bvrb
/zuiOZBoDabAbNYhmmBOg6UJqP0y6GoP7o7RuzhzdrPYjWInFYGJOwKw4HUxeMeTmsFIhU/cS1z7
ofKJR2Gkr9iJe29r42s3ty3G9X4LfYHyHiHAYoBnvY7FXgfyFEbYAnH3NTzipN5Y6xhCf7oO8uuj
fEedlmRgz9ohHdUsnPvrCDUiHwNGXAZJFKTcLNcBo7IsA6ps6joIqpAiGFVACMesAk9gogs0ATQn
IMjTUgEmU/c6SCDWQNKXAcO7Dg2gAz+CO+Q6yHkdocHb2KZ2Wre7TaPdiDG12KU9seO7mmqC7Se2
n3GXqHUk1zEmvuNuOWruVpl4H9eBspUxDbwE1pHDoiBolR39dWAGSVqfbF1t9JEl5h7Qwh2jSzH1
rKMZd5qBQXLnGTvD2znGTvd2EzeJtxu4T7gl2kBxb3C3YMhheghQVCFVH+agglQsg3b+76jngMHM
Osog5/bhxpnXQb4rQ5sCZlGPPDgAFE2gN8GUBqRLDtwjKUu6QLmoNXedu3PpHbq4+EkF35UVu0Uk
suvQYwiDeN99Tfml40e17ykfc2BKWk3qo8mV5jo0IH0d4UlflWLWUsuHGdu26aM6TFImOusPlah0
LrB1zDQqKbkdr7FwNbFbZIdMKOvAsPVNdr7+ddJ4//2TMK0JPnVRPy5GpTZuJ28MOUYvTdeEl8HA
bJhjQX6znGz2e3slnUsNSLLmyJPnlu1h4lLPJjCtNp8f09YCBhzFZJ5jgZCxio7EyZY07o5kbiB4
6nr3Rtrau5sZ6l55aflk5qv0Z/n2+40WdcDPp8JZ1QceaxN0LMaHU0HUUpSnQLU2tkEWReaI+tyY
4RjY0n5O1k/XvzLYj9OSZGTWMY5Z2h8r6+gW68DrnBiHYfWRH5z+YOfrcLx9qfYRr3u1z9hHyHUQ
gWrHB6dm+30AbbozSX5PQJOswyUhczkuLrl2xzE/MVR+GtRJN9fhReemOTvRmYgRhvLORXPuvHXk
5SUhUa+8dEg06l00XcLxotnryPLb5Doi0s2H2zC7dbM2hoThaCw1JoOSG7WCLctDrT6F0SmK15Fb
RzUcx+HokBZXHGPjoMIDrQp8lmZ+cPuD5Df00Fauo6JQ3qwDBIor12Hz68UHbVpHZR9EcizsA7jW
7Doww0NoGPgFCRpTJ/hzSp0Wcx01e8gG0+fZWs6k+qZ0dggpo+tzZsTThZGUF201NV++uAusT6VZ
l6Y3bTbe2NTnPultxEwyQJ2DKikKLdpGg5axSCmsuziELzxUtfk0dQTHxfaQv7EEegF2A5Q/WeAC
j9j00ZuaERSM3Ki7wCztnm0ytYMRWZZPII9zpyLjWEqn++YYev+tA3mnzK6/tZeSGSsxd5PFfVI5
S/XqNvkuVdavvk1eKtuLvrF/bBGqUjYWYe/bXfKrKobhj9IW/mxjGJhMr9p3VcKOLGoEzGcKTRaT
Wj8azX1N+WCzDK22d0PYgom2pgRIq/3GY2pfclpXldM/ozbstsoAxYBZDsRZ3Nh08oG5L5Jo+KQk
AIAksNvYfIljwKLYP6EA5tGD4Y5O4BgdvGBibu+xRAL6F8kr2CHn0nGzRF6LiKHW6CpCJZwX8ksH
YwTZFxtHNEU2ZjKCKK0ZgvTKD/1uaKE8RLN5N+uDOKlYn+6vh7TB1VYvLJtcK0T9mFE5VW15iudZ
f+oa8cr5GY/zUEAmTOQBz5g4s9F9AnoF6qzuKG1RJ1jZSdWBEOZou+SqOJojHq9IJe1T+9cwU6B0
6RndXw/aHIVHc5OOzULEubWc9N6yXmv7xArYeqv6sD7OcoJlrEfJ97nSX/W6yG/7eCJKmeBNh3QH
31haF2RIh1NyaDFuoSyNCOXehlkDiOeaHc9b0sAgYIxVSbAH4C8n1LSb2qrsN5SIvzBulj+nCuJp
akWUweWFbKOvBLPy8wyIgmetM+loDQz6UP9csvbOAAhWkkMiI5QFSY9yKSS3E72SDN/I7/y5LDSB
ay1dY0Y0/Sll8ZhTqvVRQmoXejhB4sYR3e0HhigeAOGhUkBKevqfQ79+nGIENApxT2CGyVNeCee7
yNBxVBrIAzwN3oOrtb/G2r1E8tnLX8L5xclfUqhk19H0r6ZNQ2Ad3QhnISiqt6yC6/IOb8kUb8P0
3l9HO/0fws5st20syqJfRIDzJV8lUqJGS57i5IWopCqc55lf34tMursSF2LggJCdVMqypMt7z9l7
7c/czVIWyaEprqIv6qfGsG8fLBrLneGXmyjyI101VG4bgrHG73Nqbl0dwV91t2WCAaHFl171fvge
zshgwFp0JIndCkw2+8QGJVx2xCl/9AO8P2xwzkA0B4IF+Q5jlV9fORInjZBGYQ45WnqoTZK14L2Y
+95Qhs8WDS4IDjShk16hLzCmFyUXKTadnuDCW11a11quAV4oeuHSbmaG3ioyIEmmdGEUftWsJriV
MfPeQK5kQAsCz2FOI7yWUfwYhjibqjZ+NgaNfFb+rKx4QbCFii1Wx/YxENIXu+K8Rs5368Vq1mIF
Nv7xoUptCeI96RJSf6KXrrrZcp/USja2Ra15BlHlj3XmP81trH3q1AkiXC5/U6yvloxVtbEAqVbL
pS2q6ZylpoAEomaAl3CXTEn0IiwtfLGDO7RFgpZaqBMqoQXmWOcPdgfwK8cODFytAw9qmMNFjsbs
PEHT0tXsH4yo43OTRdUeUSLRZQorq07A6k1hIcBWDJIh1+GR0oM7aV05fyNK50tPe5VfICGYkx0C
qOvAu9ZpP32BUkoCndQhz4vTHDMSA7+unL6YpNntBimQvdEdSkIj1k3QejEVwgeSAYXxn98q7011
ps0OB/sKPSYZgMRvbSY5qdW46U0a55l2MfykflLbVJD4y0Fcb8hdN+JufMXX+dxzjoZmiF1Mqqrv
BUOmu06msTM3AN0NI3+JAu2I/6f8Cit4M0fQ2gz/tVWJClz6ysjWPmgvrFLvXz5ni/QW3TmjU50J
gPjtZ4/9cSFSlM02Q+6/s+gYuGW9+LEQpTldjEpIQbW2M+asf4z7caJL1oQQlHIb650JtAStUzdm
BPCQ/Yu9RKSwtSA8RMsjKRgkRC5K6qmlml6qfCQ2rxcHfRon3BLZ459fiPczf2yzNEWZY6hCVvTf
pzDwtEyr7eBLhZVeXsNa9UhrlR0ZF43Fm4hxw0njTrHlv4UBay8YZIE5C/0czdrpUsXxF/Cu5AL2
9lPRqF9k+nsfNDGU/+jX2QJRAv06hhDvVeaY0A2FeT7vljCaLpY2KQc/xBMBaiPcjmznD3Wu13dG
XiwYPX0CPtWHHgPXNZuUY2cn4q71VXwdkdFvSc2dkV4noYV0Tz5lCzq7tv/qkvYxDPv5CiJhfjZT
mtyWOdgO//KDHIfaiShi7ZSARN+0eF4h2vCl6Zf/QPnNT2ZW0W6Qom4/h8V3PvPVrZZZ0Aggqcoc
VtAYnP1JzW7xXCN4wiOIMxxGhqWoXxlb7GZJMj8b4+vQ5aNnVJzUNMmMAaX2+1yOGy9Sk3OjD43b
6rGxReSfPdgFizBLHeE6wKnAsg8M6YGZVx7M585VrQYwAj7eQxOqILmw4hS4owlMj/pbPlsaUY+B
hJBSyRytspUn4chdPz0py+Oqz1sMUcW5zOYU0RiuKCPNkyNJwPnTWPEuIP0de6WULXmuuktab/8p
X/g+aLdPCVgFukoRBmxJ5/hZ/M02bbiSOT+dUxCW2yzKl7w+Gk9zYXcOA171xPj1NoNk3OOqG+GC
KBy9tXn8i/DETT8YeGWmUCISdkAMLoUdqRkiftEblqs/fyLem7cFVh0OX0JW6YNb1u8f74i7RKUC
S9fVuj8MObjWUftUxVHgpEkeVHtoXQNra5V6ynK4lEL24MpCfm/VTL4UIxqCBGLopjDISxvyIfsr
wQosY+b7FtTGKR2M8btkAbKOS0jwwIPQCJ2aMphOGVTUzSI7cpg4dMsm+sWA5/gZr+O4Qb1tXLuI
LZGRlDeRXcHtzkfZ7IFprg9DJiBHPfVNMMcyg0IjJsi+QdZhMwXfQ0Yv93lmShuW3REhUspNtGpm
Mqt9+4tmLKCy2SDxkWjcmTf90Rp8jb0qe+SNTHj5B1pG+91egV8zkwaO/RxvFq39r3uFkDSAuBPo
14queGFqn+0k0bM3ZfbIqCsf4BTYPYCO/q2T6x7jxjif10tYhBCKwnuv3kb11tTLtatvfXCTlQfK
rh5U5WG4Vjpn9wehXG3lGsAguzUmCFUW2hBAp0GsQLXQNI+0JcO/pFACZw4T2jXauv4Ob+vkZzZU
mzAxEWhI+o2//VdfdZAE8nJw4god1FKm8qiFT3q7lLqWMJ6S7Jnqp+coew6knzXXL77/3OgvY/1S
6S95+koV+ks2vVJx+lpLoD5ep+ZTLr1SAGZpdGX9QGI4kR424NO7HRZ7kt3tL1mG2RfO05upp+EO
Uk373H04fFPld6dQTn8G/nHM42zE7d+ta4qhohJJQD0o5sGoj6I+gpaS5eOQnUb7qPFL0k9cW5La
orMPa4nY9ebcSGfC6o1TJ53r8tLMS432xcyvKB0o3br6+bXPcd4+WBZcnQdqhptmP5T2Q1XcalSm
821ca55vlr9UWd19n5eBeIp7y2PlHqAOoekWFs/mDK+fndBz02b6QU2CswRqiOacWR2CUoQPQZGA
hKDDWKgHibHoUV6yH44SPQX/QM2kt6wVktVrH/30RFkpzZVTS2aqfjKrcx2eA/9cyktpZLXm7F8v
8niZ2LnBF0uvFNlSanrtzGuzH2iSJA+VeZ36B5E8lObD0D/k5lJJeqOi9BYPt0IsFQ63TNwScWuz
O2WO9zq76+NSleG0qquO99S+y+PdLB5j+94qvXqySa9NOo0uxeLIZrUJHUJriQCX4p6UcIMFScjB
Xi2D5K5KGJSCrh72AEce5fnRyB+1tZT8kfIFIP9HS9x5l2F8ha2mi7ue3NNhKTn5Wblx+1GpcbOj
m9XexHoN2wctuknNg649FNEDALAswvVwTaKHqL1SQYtY/Nrpl7a7cC27S5MsBZ+GuYg5nPW1UhD9
9omZIZXUp6g+hdEJmWE+HIf8mA5Hm6Ts+ANKwvvN6KInxNtHBxLjPrKO35aixopSTPrF1piN5ziJ
bYxeMx1SsGHRgOSYholjzXUFtya/hnnfMJogn3YiPX3MxifVNF4sw0juYIoiA9GGlnQu/RODjCp4
7Jwy/Qf8lCnxDh8sou+tSvzkmPgVHDHoI94d+SzmmEWXjdCZu7Dbt3PNcl6rLynYEVfXwW8kWWne
yNYl9MoOXg0oAhsFauBGMCKjydbnu3xEciFU+DstHbFqSYD88w1Vfb/SoxgxBPNuQzcN63ftSCzm
ie05kOp2IvqpMAGTGIEVeJ3M8QeesLhOHaduNnPuIOcxyNli2iZLJhhMWWmXG29GldErVzodSnBP
TuaQnWMbqoA6+Z8BDj+0xfyRXOO95YhfLYYH/J7MwU1Z/NaHRYoSzE2tZdtYrn0YQhyzLIM8S9pI
5SUnJ2WLTms4GO0pb2hRmYxzDLbQpyIT0zm3JK8GvgAqpat2ycAC/udf6n/s21XEJLaO9R3n+7sR
9gzGzrZCePth55cvsQXpeRzqGKm3P7h6o2Ej5xx18c1mB15Svqo9QqS4UVEjWdMXOeoI6fDxYhS6
iRoMxCn9YAuXyqh+cFx6bx7hF2kvAlPuL6t59rdPV0Za+ViTyxJOy1pQ4Ry3GxyVIjFqiEJ6nW4s
wfiuVlrVCRWCv5m/wl7syZCZ1WWhoZ+xaFUUpy17eEWhLrm1PYmLoquLiMAC/dr1dOzCTJHdDAXy
Ncg0jbeQsYwSpQ2nAesV6T2KNsVXnkw9ZgQ4oYpRpcgmwtTIdyJkL/3BS/Qf73uN7hs2UfRtOseX
X584owkcL3gCt/iP+lNXxNbGFi2tKHmTRdq3GJP3DpwcXJbeNXyerZWCPf/zD2Eu/5NfDquEm7Go
catGMP1e051i1bRShZbMAtiTVcKGSRb0WmORoBZlcCSTBSsRZyH8HtIe3Lu5QzQcv9Rt8C1Uxvpv
CKHHhtjYcyOTFzJwFMPJQ1qN2upfC7Jy7xgUq4dF8L7hgySfRgYq26nOhifi0HDmtw7rZ+mWOnaF
sJnOUOjKqx10ybHMYBJOi8y9LTuyQEm3SlKIFWEFb4OcrYNltfJNSzX7WarKeKMBLIBuF/vPQiB5
aOgzH9Y/1eU2Zma9idscfbrw+20H0M9jbYy9gBxYxx818TCH0jmQy+pVgDlRslBekoHxVkTKIzLg
yyCTkDHJWeXRZLMfzcqcsFVXwQcvCKCO96+IgUoClidtBORNv218SRHqaG0nJch6tKtzYF8sHS/j
+qjUu7upsb9aKu2xOh5if6mxXapLD3N76G1vtD3eO+1OZebRLjVoe9vfT9pS3OTJuiFnk/01GJRy
gJuM6HOLOOA+YRRqdsHnsTz9KDk4adrRWCvpj1F/xGFJRf5BU5YylEObHqYWPJG3uKIVj6KFFnS0
8DH17H3CXbX9rBGevTebvd7spXlfiL0972eUs5w4Iw9OmTF60be8J6iD9OsD1YYHmuvzeKgZNhlE
xxzN6qhXx34+co7JrKUSqjuF6SkiFbs7DcE51U4UBucfVc1nrVyqYDYznwVU3XmpKbtQYGVjUgw+
eAnX/cBvnykLtyl3Xha2Rbnz6wc7b+KynEgPwn3ajA9ovexrpRxDBPYgfSDhxFjg7jicgA4V1vem
Rx3WEVMX+lFyhhdWHGMzJV89aKOn2P9bD6vsgg8mu6yPpDSdToGKPK32k6NZRJ8ZSehPJvntTiha
+XGeGMRWZOl6FTuKe3mGOpVvzFb9BOOouhWFqG5TY1deGOHkEelQ3YJAv8sTkxLdnjGwW53pTmXz
LY7L+aGNJPmGXjLcCLvUPwMgShGspfSMMzb+czSPlsMhnfkNT3Yn4V6dEt0TefuiEjd0gZ8nLrFo
BVMw3dxltY0+DoEaOQnGX7EJHEwFDeFoyOo2q9BTAce24WzZ3nsiSvx0tm9xVmPOGDAZFaCSQIbl
BkoCQr6aXs09/Z7KXZSBzMqlfeNXzdZsE0GWBOKNTMDJbCJV2wGvgjffw1xLtL64KZn02s5m9i2y
ym84l6G+qz6/kvufl1eW0HefZjaMQFRod9OjUn83xleK2esSUd0EZtKc2E5QHdVtT4BC4MDCo7TK
CWijIacYsH05BLQF/PCBqwVul7kDETyNO2UuR19K0d2xcTV9KWMtwVKou4nkZmsVkkvBDqDIB+4k
t5FcQfaQBMnWJUOcqg23NRYNTW8sNfJl6848bt2BzhfODCJ02B/mbojOFkC35cSRC/aP4s5Ijc3P
6iOHgndt61vV3lYyLUjicrYKlN21ArKvgqVoZ0qlYyVOKy9Vr1VK5KczX3JziT8CBrLUXLkDBmk2
xmT1DS7Jn5xvqMlyie8o+Sb5K5bbrKXQGouw2rqLU9RyKRzWVLRWYLnQyChtLUXBN7ZpYfO6Q++S
IU+psdtjF47dKXZt2xG2U2BXmJxMd+BVahMyNictnIiE89iJ0Wr5qA62GUzSJf9yS6RXOgFS2tLz
9D2LuD0i33ldl4mdo1cOgUpI6mNSsRQH1CtxHCoEbeHogUuGJTWvReNuatz8NcHU0rAzd9UG7Iur
TS5blJRXcOJX5AYGqaNLJWsReclmF2IlVa2Vz25jEPDkdobbtEu1swsigbwKZa2JZjEMpMhtLSeK
XACmCNYohRx2xr8N3UynzZ0+x7HlYJ8lj8PSkQ5va3m5Lt6NabnmAseoQ4avzQ0ycfzSifulGtmp
iJ82liok/oi3pSMS1GLuxAs6LNeBUt16cLv1irKlUflJYOHzUy1Vr4U9PeJFx6RuueBoqZi/CXRY
cUEPM0zWFdcWrtK7AiB278qMl0t4P4wolurWmmPXsh3g+3gUct1JdUefHHVy2tapWydhxeR15dX1
4XFslQPnDbBLnby1+w/24zSs/mMhwEnDntOw4NKsxq9/Ce1IQJD0LFPIThf7RN4HsRfFnsJuovIQ
ajfRoSUCHop7dLCmpfzpUIoDFFIrPsLKHJvj3Bxz/9goRxI1q/zUD6cmp88CzM5J4/M8nEA1UmV8
rmPG1merWaoKLrN6psrq0gVL1RBH1uordjVLTWtpS0ooE92Lul5tpIj+JSuvpCZI9kaBX11eY+lC
NeU1UvBgXYfyykiVqtdqpQvV02xYlJJuw99Za1Au1KRc1PCCYU0PL2Z40erlmupnf71iUqVsBTB4
XZp3kXbl50kwPa7sprhnSYzHTZ7ip2KiCUmSinqbjfJTiQxDO+V038tzF5zt8ix4MJ8NiCL2mbu/
ZJ3ttdTsIq81Dsutvx+Wagc6DEs15mVMrtxol3R385KZlza5xgO5Q9fEvOTJNTIvgQkXe6k7di3L
uJhrSfG18aH6bJX+ohqXub+Ma03GRRPs3Rk4/6xRnKkqvRCk24ozPBQVJEqxVFicJ/9EDf4pRQyu
nPz6ZNUnEZ0MIqeMo0abg+7GWllxnEltlQ4JwEjtYHQHEuujT8itqfUs6s1svsC0dV5JxBPbdm2v
a3vsDn++u/3H4IVZMkIqRsogfnTzd+7GKM+9EatoS4QpJAfu5oFWvHyO2wP0fyoETJuyaz8UC0Rt
KQTsQbbU6O9nn1zXfaHtw2EpKJkSoMxonxCFIS+FLqXOd1O10xxbQoe401Ge+D+rSfd0WuSZgIn9
NO+Fua8iz0B9XnpZ5OWk8xj4PrwoxMy1VFj+LKw3FNCY1jiY4RGQWq7HNqJAiRQwtQIunCsHqlQO
QXtI2kPUIgzxwvQQ8XRwIsLtbr1S8Sa21qk3+Htq8vcpW1xtH/BEiqX8cE+mB9XIO6PdEVJNjEnk
JsmOMngiPC1tB/fsR3XNnprZFPOMZoVJnzXYz4QIhtaHzYtVwP7rDpUhPMgGnBOavWxQft2hllOZ
ZqKo0Yf7KvQ1XQ6fYPqFT36tuf0wZB6KlRCptyW7eGxZlRpFe5PEPcA+7/vsvlJtvjPFKvaWnB4G
ROv7pA/YpkKAx8kWPvz/JcX6uRXizRZvSfeWdfwzb3PwVnVvSvCmrUV2O7E1a3LNJyn9ZOqv3fxJ
q18tfSlffxU89l+ocHqxj2l4j6eXJn1JpxfCh4T+TDUNHe7nMHiOg2drfgLeZORPYi1LPIbDUvHw
qOn3Jnk0dEQfpBoTUFUWmbQLI9N6SiaJiNPC/yc2o/yl62avRjl/Ay2Ai6pr420Kf+7xz5+g/+DD
AMxgJm0DLdPpff3WRZL7hkAUf+l45eJBL8HSrJcpJSe4SEE0FAN+qHFSX+XStDlUG8qpquLPTFoH
h3BezRlYGBm+MiEibZtE4CR+mwD2OhbJ8miH4AuQQlerGuJfn2y6uGAiFhaZfO/SmRXYTk6ZMcr3
9VsNX24EWSHbKQptut4WebQSJA5hRdbTNI7GpuUUnPrxa6EMCCXr/N8XBMFoQ2d1rpQNsiluPzqa
/rkNjnUrWc8WyoJN2tfsaKDdO8QBeUZTZi81ZrAPbrfifVuD5j4UNpYsRvDMj359g4+m6idyPfMG
ryx23Ys9ohDNdAiyIzXah0w5zDbL0lIsVz8qIK3Jxta9FCsWxXLlp8uV5YrS0f5eWbOk/ueCBb0l
EjsWLEonz3hdsFiz4mRZtliuwvHnctX7O5ardq0fyxUrVsEBOPK60dPKZa2iUsOLqfIQrCuWH/xc
qxbGFck5Efp6MiKgbIvwvF4KCSut71YdWBRrkh66MMw/kBuK9y0JjAP2AnfBC27jqv31t5mYEZin
CpVHmoOOTWmpnhtMwOfJuvWQXJAyl9NbVM9YgAVyfEJ0Sdyy5tN66eqUfn2cDNsKrr5XW9GAJRo+
SJOq+l+tqmxLwlocfS5QdzOLYDoHmInPw99huuDM/+9b6/fruva3BYFX7voHeal/H9WJENg42jV2
TlZiRy6rNczKKedlgyk3Yex7swnS2mbx+GoH8beiMWJ3jif/qRtUkk+jGbaRgcAzgM7LrNS89Sp6
kiSW8xc1l/RT12fkUdR5/iKD8LlY38yG/liB1viLXBFi3k3Zt7H1zz19+JeaEfhKSi1zWBySPQsP
xQ8Gm1Z9URq1uttNXn83ECltEp1RdmKQMQcYpXHLNiuf/7zAQL1+v+9EGyGgO/MKsvP87bWTaTJK
LT3g7aCoKF3RB2xoXRQPeCi7wp0ZAdhOheUjdbmD17VbrpWNbq6h616qZn58iSpACbt52I0gM7Sl
emTrGBsS/MN7Ye9IYtcTyEp7rd5b01KpuY/XGkKvW0syuDF6FNAlUXjD4BmFp63VDB4wF9gRc+EV
gzcWXl94ybBco8FrCy8YPD3wSoAvBXwJLy34qOwBAg9rhcZeHfdKOaF4gsJNvh0urSZ9QONl1nuN
IJp6b097td5n5t6Y9om5j9bqQ69dqw49q1iqDL1+8DCNtgP9APADauEhMSwHbyqWorGSwkorlor5
KzyJwJN6Tws8u/eUwAPXPgItCbw+WB4Exp7y9aVmEC6I79GjEfbnFNAH430a74kppBJrVypLTQRQ
57uh2w3hrgvZQnwwFvqPiQs4RgTki7UaKcPakv/XWUSQsppanYwCNzF7rzOm8NiiTyFRIHpCVLmV
MfVUtT1/KoKo5KwBH7KWwx7CVJQQg4wko9JMzUNdMb0WYUOUjwFouzd8jrlhfzESiZD6VvM/6Ka8
h2OQwMPGRdbZdeLfWnVA//q5QxyZJXY7hD26gNA/Bfp2zBi+SVpVHUkbABE7xoc4MvtHJDD2Xile
aE/p93wYpQ9ER+/t6dCfbDADKlZY7jK/c7yVZJz1ZEikTVJizEvDsriYZfSNOaq1M1It30WIT3eR
3SI1TyOSqpkh4t3BmIfBZQiK6UusRRBzugSNqZg3BL+ooNUb8xCbRkRfYrY/t6l+t2q7/MBPyO7i
3aIAqJ5FQdaFAjjv9w5lG+Rpk49asB1mX662ATEd8GekybHkSoEy0JHhUSwj5EFXOXhw6TSaMqEZ
IL9b/qAwUDxFGVTKOBM7pRfmce61Cip3YTtxnuUEwARscxcztrZcEOI0D100/00cqrGrGtGesK13
p/VRpwxvxdC0e7MlOrow40+QdqZDVySgwhCaS0RAnKqi90+t3sMR9WNMVnlV03lObRJiODVu1oe5
nDVHWewgL2XWU1HYY7EPSkl2aakbRCmXxjkBp8ekLmFH3pAUtX5vmuLSQWcfOvOSZjQWJrA2RjOu
FdbKNbZ88l0mk9DkUAtvFcld26DuCfQE0nRbv9ephf0AXEJq/vcbMQ01+HuCXE2rPRUoDfCW8cFX
eJ5OR/eYgBkuZpls2GERDjuPOGlEeZczK9jKcsfgu2hYaLvmWsNSOYWaUt2IP6tQQfnIm7DYta3S
ebpftM+K1n/GT2lhszT+iXIajekcpKc6SkZvsGWxgT+gOfnUc5AylJ4YERxPmrYk+bT7QGsLIiSJ
oROpCA44kY8jIgcjmPWnzNdoVsVMXVITFlgiCWdNm9BMEnbNTlXxxNncKs0mfjOHQTijSiujY8hM
+girdiLk58aqg1uuSeqrbv+lG2b2khFrFUS+5iV6Ex4HY8JqsTyiMfzzUZlVNhbqvvqB1hMZHNGq
La1DWc6DmzcY3Fu17U8gP7tTBz/2lJFtRsTsbOM2TDcNY/ovKUi6XW+302FOuNkDkv+EdfmShTFE
CL/XGGw1PuYdfUqOhI3KhDYRolSVY/1VtpnDNZN1naIYcUOWt1eL++P6VTVls2NV0KnNVGqZGSk6
CDujVVCC6f0mrOFBSSA/22B6FjKDfcApt9ZGqmuaM7nCZlMwZGU3X3Aa6rViOEL7H44cwH4+Urtx
OOY2b2KOUqz/PNt735bz3eqUb5Le6Edks9P9x/fTBixNYZ/Xr9bvTzRjraglDRVrjvA5frV2Ot0i
qHpHReW2Mpnw1LCn320hSE5TmAEHWuUfk6A3csgzM0GIKUE/m2j5brR+NyTvN1VQuqw8EkG44h4b
Qc5QAIjpj0vTz7tcCiChF0aDoIWZEL5l1Iia5EM8pm0hs7QxphurYlP2YsT3aD5UfdZcbJldeTHI
HrYIno/6afZ1fnGm2i5pY+JYVYf1i07+DjbKOMgTsnwv0Jfd6KDMANSnz9UUZi8SDj60cdZbjT+6
KqPhkEmMUDngxEFlnyqGFv1m/dYMsue8XrroSzVYBD1Veh86axjZ0CJRaRhJ5Usg+EDerd2VPy/W
8qVlE5RbJfqw78a5OrVV8Xe3BLfwzszdpkxk11wgf0NtkWqbVQ+1TngYYwbMrFGlo3TQ4kMgEX5l
IlvdtGapIA0hm80KteDQMu/eMBYpb3JAPnFa91c2dv8IMggeK63kjROHzTkhWvwIW+iJVlkDH1yA
csghf8eNRK6PxjktC3HL2vwPvVklvl2f7PZi53FE11pZ3ueyNm3gkgbMURRa+FoAy6fq5lNCXvlx
NlnDNWNCtxXTT1serRekqWyyJm2mjSw+WVKUe6kVGhdLqo2LnqvaMS/6F0tpMWkZAkwEZ4otuML5
JKqgJZN8LjZZYaqvZZZ9qkxEu2GrJswWfE4EpY4Mb0SsXjT1UW77YqvDjnVA0Yc07n0awq2F64eQ
SfYuhQxROpJzQHZaBZe0qtyuTTsn7CBDlkYAGw5mfTumKTpZUMgcnoVTjNNRy8h890nzvfZlX1wl
PQmugvmnsm2jbTdLpRvSBNn5doNEb+jLQywYz2mVIryQTIpNj9D+7Eu4vNZLR1z4BvUAOXnGvB2t
oF7uFGHrFVn2TV8+C7Fhk7FQlLmXEBL9EBhZuNXZWdDHC5EbBPFXMer/gIPTP/e6ie06mMLXKjr4
Ja/GZImJ1m46/7hImV9LWyOztoLPwCEIyrjazCVZU0UCVn8uarxpG382sNCp2KMcHX+XF2+NTZyM
f9lRGN5WokjAdMmOJONYGoP/iD7grDSk8yhSb+yAGI/Xccmzm6Z5dKzOHq/WLB+AEBDXZo0DTg09
30GrrpxJYPeM0YJekjg7KFk30fnv/7ElzgZ6GZPCswz80TI8KlpA9zvWfbyTMA3hPLtjDGsk6chT
Rz4ePREdR0tzUbLnYeM/oQL5Kiex+GoEOdlDgUmTyS42yhKOqlu9dVYJEHGqkdT2MZS/lK1d/N3U
+rkAxPCW+j0OVROkQWpoWxXBAS8w+ZkY5mAL/t+lHApxikss3gB0TNcItG+zqZdP+qhrB0UjzLsg
m3QP2sA6dZEkeFOrj6OCjLCIBMpEAIEe+81gkzTx5P358LZuw35t09lsMkHZm3AKEGstCpJ/7Xfn
KNF8gdJoyw6UyZKUXk0j54X0EYtOSfoy6nGIMbFLPJN3VH9SVf9Yo5ewjbF5wDvqTpwMsWtwbMOL
RuosbTsnSQm3jwj4JWshzJxSeQywB6cWPveaDXWWFSQUR6POuzD+G0w51B1t2JD3ELmYyv62bJ8k
lX4ZIFUx8zNVRXw6mK92ap7DRMHIYOMZq0TIhKictqhRZ29Glc15Eoc+tLZ4b5lgGKdG3SN+nlyl
3KsRLU4R5m+hjeEHcgKamdYD94x9sHpR/PFbWk6yx1RYO+o+sWPDlNucyMDfwJJ8+vNvXX2/OeYn
NFnMNBP9FPvjX3/rhTK3FityxpkHULsv0i8Ez0TAO3H8MpsytBplsVZ96vq85EM3N1fez/Y+1HLG
k2kavGWjrWx2bm3GaDaJljmEZij2MnkNt8yeXhTdyBwjUDIZp4AcXru0Cq9lWokPdAim9vsu3+LM
ryj03pFRq5yYfn0iSp4SwZaIfFuOiv48vIyz9j2yjewp1kiWFnmUXMpIunXFN/LEkvN6URU4M3np
K545WP2tar8nY44zojEu46gQcTyS4kpXtp5w1dqD6ogl0niICuiUaKhFEWGD11rSjGdSlUhdWV0N
gap8JulcfqalyFYdGvDXqbuFFh9RJSW2eCYA7inOCF2lycPsK22/o04fdk1fKm45heo1a0jI1eQf
1CGtstisDtw5MxFFz0WQ7otiemqy5NxKfYEFOBpfzb53UeKLl2xIPkuGdIuaoH9esZm9/z3Pabj8
+Y2DCfH9LxwhtBA67kBU0e/a6lagB5KVFlsYH0RTCW0pe62IuCw6//VSWb2b9F0v7WR9N0qgB/az
tNOwYrX7iH2AshdsyhMvg4LBzMqdrX2SeJAAs8QDt0upqPFqj8aSPnthg83A04RnzUC9PTM+COHh
1bKF58cHSXhUaHlRcogtj5vl6KQWd2wvt7zS8hqZhpzXyR57Lz5hlGgIQfHsBvKJJzWesPdd6tn2
XlpLVfehv+/7pfBidGv14Z6y551q7hDGUjhsQTNOwa5FQQDH3+2rSd3Go2wTVtK+hEGSneemdIp+
X62VF3uKSKuKf8vcNevVJNAEUkPSjZswMqJtb+nN35MnxuSDBicj2HevHJ0Q8NV4nWhyAj789aNS
aMEkBZNNLkR10eWLBp1fXkpUF8afdnXx5WXwCQgzUC7MPpO1yn7TNLsMBGd9KZRLWV8qxpzpEf1S
eGnrS19fJiae4WWsl9GnRGxZeAn1c9edY3R9oC+788TjdKmUrAdu9KQ0T6f/YezMmuLG0m79Vzrq
fveneUsnvu4LSZmQmWBGD/hGgW28Nc/zrz+PqOo+BTjMichwlAsMGvfwvms9C5LmUv/10WpwbidU
X3zScVN98VmK45/CL5YADqXsZ+3XRCsmP6D50i8MtWm/umL7DMU52i8RbcKvfoJLeVbLM7s7KyUD
77mWnOfNuTufO/P5am+fKT7MNb3wgzEftOfPBl2wD5I/m6PdHGsXgC2iv2OG8Or5kw4nPtSoc4Qt
F6I/jeqiVwBwtk+rLgh4qNeL8vnjuheQ6JxtCt8+c3FpuBcjndfisi8u2+Kyoe1aXFbTZVlcZtMu
Iax1ukwm3N8EQF7GyLamy2i8dMdLkV96rDzJ8+FlSKyLjqn+osqne9e80GNU5BftcKGs7c9+uBj5
73z76JLDvjDlaVpONld6OeEYQR84/kf0huKND9I3dG8o3sbiiPRNRQdEb3/q3ia2NsSb/0f3tv5H
9PZ33dt/RW/ddGbmf+neEL0VkAqfRW8Z6LHmv6K3P3VviN500urrv3Rvzq90b+16BCuM6I2PIDTU
3KRviN7of6fP0jea3416oXtb6Yu7F/bzJ1kBl17q7gWfgcu+nGnfOq46l1zSjnjmOxsxDrPfj45v
VfQYCcF3YEBG6A2+4NViRpEz2emEEwRmEqG4Ufaxlw0CtL6LcB4gpCltVgppDWmkwYzuyilMBrBH
WMCacDJUOBKmTXHI3bnDQ9Gjl8spE1mQUyb1HS5+ARd/qW+HtXhnGfZmbOCgUcai3rIplVJHfzk2
xFT2Rx0FeQAJG1Ccg2sqKSJ/cDUbapL5gzLDcikGBLrPV+x/vs//Rz1V138u9Lp//y9//17VS5uo
uH/113+f7253/7v9i/9+x8vv//fZU/XhsXjqfvtNl3f7+9ff8OKH8mv/OqzwsX988Zdd2Sf9cjM8
tcvtUzfk/fMBcALbd/7/fvEfT88/5X6pn/71x3eQi/320xSsrz/++tKW1Yb6+2/P1Pbz//ridob/
+iNoq8c+eXzzL54eu55/7P3TMhwPtwNMYttmMP/jH9PT81fMf1qUO7mHRCGRz7klQpVV28f/+sNy
/mmb9LU8CBrEw9mbGLerhucvGf8EpA8VS2MN6G6O9T/+c+Yvbt3/u5X/INX8usKa2HE0rxeVTCk2
fFt+mUXi65uG5KjkvFLyiHAvF7tqRO6eulW9r9akIhh7IoGzrosDgRxOMNspMVLuVB/XaCRZt0++
eLWGBsuAR0ayxE0Ve/o7oQZvFr3IN7Yj1JEdk+PzfCf+vtUgakHPxoWWQN4ORbho3kQ/IsWNaGYP
OPyyxFNXrWo+efVkwJXviREcxnvSrFnnD3VgW6U4WVH8qWxb71jrBPi2cQoL0rGOaZHS6uqVva8E
lKO8RCHmlaTtyS15MMIU/ben4q9r//trzWtKFKv13FB3qNK/fGHHaqCSpeFgiBbEjstyxlJjARCi
vmeRMwRdWka7TAcwGBGEsxvy+FtuoJA1m8PoeFNoFcZ5lSY3o/NOV/qNKQNqBW0XjNSMJRzca7kM
XBJ8tgIi50Q5Oqh6KzTm+FLX0hU3uDxUQy4B8ehrwNPybV2HfucSWMAeIwGSDb/PlajyCJH5mtNF
6vq8DiI1vkN4/JNr/fddJ0cJ9ptmL/m5GPDtV/ufyCAvQisdFViWYjVXUWpY4yglT00QToOapDxA
v/7YDepjbEPTECCvd/QVr1ohrdthFurQeFbM5ib7MU8gYlQWfXBS7Uuqiiy0e6cNXQlITMKvwVNs
U7FJCsG0UBJpmOjUpAjjBiqit+eVG2WhIVKAMcPCk9bZ2s0cPoFiMvZ50q1hkQ7JbgbJeSA1Cxe6
lB3LtvFMzysZrqaZX09zqfsZxNuikfPlIMU1L71zMGXmngPEqP0I2YdnAwkrF4n2mfTg/bKwnTbd
5BTZs37iVp6rkXhulogmwgY8UpCXaSMqEe2HuTauCLdvRL4SeDDHoamSxgeC0++ybjiPhqLELrYR
qOrqWEibAvEo2g8133oczCpI8bDQ97SyQ6fY8ejNsFDYL4JcmMYF5t1QbvBoZNPFPrEgLoqsbs9H
+ERepn3Sc60K2XEgsSWtnbM22kPpLB0dHe8IShOaHgSWo+HW3wApQNSwlic3l2iVIEfslZUM4dKg
CSWT4FNsVxcZgPOTHPL3+MBvOnfbMwUWmJCFjVkFW/PlK9nOQxoXjqawIyH4HtuLnE702WDJIxPj
CsQuBaA65QbsohnEWjT/qCYsSwhw3ksxeEMw3Q4FZwWOG+zFG8v05aG4QHgJXY4RVrFq1phS/KLw
UF2BxqP5c8pJaYnoje2HaQUbGEefKHFa4eRVcag7WUR9YzUQRE8W6uB6/rBUDy4Sp2ORb7jBQf4U
rFVAMvRw8GrqslV636zIjacJDodEp6stDYi0KR5DOyUj1qEmLKb2nRbfmzxCztLWQFsytYHF9V7v
/RmHoKXMbuR7iprKgPTmJG4nh36/G1twC82ApabTnzJ2i6PR5GD0ckUiZ8KQ3LnvVCLe+BC3oyHU
gEADzyZlmrn0RSFLVhNpTWQb+FbzjVrWDzOW5s1g5lcMl3moDKc7i7akMZG7lT8msDM0ESX+OuRh
Xn8EEBsfyTVaw6EeLQaPdw6PAYzf/2rIs6Vnm/Rx4aThQ3p5fGUVD24mauGb02cHrMuZOZiu77jr
pZxzqCGsq/FCPGw1/XMpGYl1yOnhOhbxbmLUeEh1+/sQFfhbxewvi9CO/ZAn1L3K+IpnO+i6oT2f
ihzxeDVVn3g/vlOk7thJpchFowUPN6vgDO5T3I1wcBK4c+LUWHP18AOFGgPbqE5rbqtP8+ze2HwZ
hkL+xZXxTWKIHHNE1foqzn8ubragVjOhdNXLpUNJoF1hFse5Hrot3oy29bveoo4AKm5HWdePmjlQ
0KqOTYoeO13rh6on8wR8FlTODBk9iFtkF/P4TZ8TemvrHb8qO1ZLk++Q4m6SJNtm0ZAOQFjq+Ggh
CQ0N5XY0GZyLelTGpba0yyHFZ5qO4/dUL9WR5w3VOkM96d4TiyCbaqNmJudTY3Qnd2juZd2295E3
YhqhzseeUCtjeQ4knsrlOk9+osZjyvo/Ur1+LLp4BAnQ0riQ11a/JeSszbDbirqfJiORoZNb17WY
MEoXhvExYwkVSirBmYNKpB6wVbQWjQrLXDQ/quZ6XyTYE6J8cIOsIUyrmaKHfAJ/ObZnOF2Q83jV
DicI7AdgWb2s2QzO06EXd4LsvKu+Xb/lXPV9rnlXSVPqZL8lEKrq7+4wiY+wqE/GSjEV6v9nYmt6
36HAQcYNytWtZcQo+LEv9StX6yGKRdZlVoMHpVmV7L2es1Kjw/6diZgg845KUF2eZS6ksB2BDBHW
jZH2UANmnVmQXKD00appuLRzXYTTUOh+Yjeoa3sgSFP8w3OK7uNcmbcVywASwl11mjX0gXrRzNet
GqOjN99020VzG/szJKbPyu6y/chPNFr5lEdah3+epk7Udv2lXnXXsz5VgZutFbbylUsKww2FlxZw
6mrnTjNU2UxwXRUGJ2ReSBe16cmEEhJnQsMPnWi+seKft2TEgiA+8l6eejjRJqOTP8YKF6ucfip4
7QUphGdGIQufrKQnGpWGH8mV+XF2GyAvQh3V5PpVBMW2cogfPSwTq+xUkXFvjS72hD4B8YqEENmy
JEA9L8hVEZCqabNRZlx7LVhV297FnDCXVr8d28Y7K1XswHxi5wdlJgQ4Js+atvmZdfGBjiNizGq8
1T1cRkK6h4wwjOuxjCzfSxFD47FP/chJxifb+mBH8VVZzD3bnf95te94sfbdFmevRzKXgR8/taOx
kHm9eINDXS5GL3zlUJfH7Ast26t9r0quDU+ZHx3Oq5XOfZb2UZgsrkcjvl8DN66T95bhr/fNDPoO
gzncauptb3PSxtbTWfAzqE6dBrt/Tln3xkhIWz1+aKHMhG1tQ1COPOioY1kFhiSNzGbxVhYUyus1
DRt3Omt11EdISLRAM79GKcmav79ib8RQ22FS5SfjxGNf9mZpYsO/TyazEH5fDAR28U4Eyhhj9gNT
uotDsjQvNyDMlVt44qDhbQ2W+qNhteuXQhn3iBxYcrX9U4VhAfSgPjy4UHB8YqjH88b27tKpXg7v
HPKvriy7UoPK/jajylc3uaXu3xNMIFi5tMMhGTqmytWYw3ZABVrQPA0tq8GGqznIH9RjDy2zaFiL
WOCVNVU9RimKBWF2I9Fc8up5c+nwLNKicQyWp5bpiyLZG5vaQ3aiDbkcHzOHSIvRLS97q2kpqr33
uPzyPjjadk54HIEtvFoiFg7d08RC/FJp7hTWczQTSGpcplgAd94ku/2ssc+QBih/24HCnrtQqhv9
qSbvVeSsuQQ/2y+nTp6BNh9oDTSPaiQevImIjkBPEF/QW/32+1vxq4Uty1o6Rbqx1bReV7UcO267
uUFJZdWTJOoWwL239JdWc9EYcgnjxWK0QxAXdgrCuB7j14jYTzeuyq9/fyjPxIFXrz47Sw1cGlUQ
0GKvtr1zXooFLYAKjCHXzsjCdH3hUqgHhjauDUawhb3k0KPom9xZD7Ryqq+TNgaCKiF6ytgOSy/v
77TO/c602d8n3vx5zdH5lEab3sV2c9tRWax13A5VwotpG/2OlLPu0KPKTJNo3bmS8KPM0/CBNxmk
A9JvFW6JakBe0LpWDvufzrw39Y9zTAc/aZT1oRSZcZjc9WeeKaSPtJUd8sz9AcQ/oQ/tByeXu9Lr
r7tEG4Ffihph/BAdB6DLVT20R0WCz2GyRox4c2Hs4z7H65sTmZJXJ1XU36eGMb3LKvummwmk0oag
8urso1TeITfn+5ZC0sXsgY7SzeWxNur31r7m66YQ4wsmYEqHBFXwgLxu4hZTXZlGtwqf9hOMzrz0
h1nvTsWY9b5sHBqglbhQtdXvWgnhOCmnn2ihwYqDjciNdVcoYYbrYFenyTR2HRM88w6GOrvYGQ5z
bGQ9yGG+GgzMfRmkm11vVhUO2p4nn4CeXV/S722wfOzR7a31HOioW8Ixq8vLIYtqBmDxzsj/JgJn
O2WPYi/lpC0N+jVpMmrpgiYahXtJy8ZXqYXNXGmoWbqblo0ZtBOtCvrNUzwiTtvNFuKiKnayy4yV
bcVc4GdRWmIA1aMj3s4qGb+qLB3viJ0/z9FR+2VlfhAFueoVOgsW3GiL0rliFThCMh/nag2ojli7
yS7jAyJVI3BK4lvGki7k9KlTRvNOA+mZ1fDy3bNMx9WIW6bRynbr1QbCk7XI0moSPooO0jkysztv
i/aWfEMwSHVy3RZPpVuPh3TEeO+upYMQgufWEkv+SRkpI/f60Oixdx3j5j4RAueEU2aMMIxNQvTi
5F6A4NiT8Rsdpw51IvqO+XoZWdzIBUJ+NmjTGdHmOmVE7LR23OyqItKuF+bgSwMOuzGthD8npuFP
uKMDo271q95SkDHopLrF8BE2XwTxck903p0yURBVKIamNprCkuLYrgcHEyEn9odKqWDV3INo8wtP
yxFUgsCBC4wvCp0na4tRe28vu01nry8u+3TEaxYztf588f8mg3BjEjiaZAbUseI2TnRWiqp2E1/Z
aGUs9o4CiSriO4PMc3NUgYAazRl3d+bCo//7UfYNa5BCKfp4bjKVDAQjr6WzxdJqRttwpxfE0TeN
G++hiQZ53ZEKKRQlgE3Jbhgfepu9dh3FYcxy8SwXTwVQi/eqtm/HFg6Ghw4WtE7i4Wtx/yDWEcVT
zMJqW5wuXZoyWCsNsSbjwKahwTTq+SSEkJxizE6QjMg6xo3d55TrnaZvWymBx8QSw7GY2fvbcdzt
tVQvfG1G+1c3Gq+X0z2WHQh9gTNqJ9CPpRm7w99fV+O1Y2crQFNnpygjtxv9PNH+7SZ7WiSGaqAA
7YGp8srzvh+ghaHy9Sn4X9tT3TzYUaD1GuY0BH7EM0u6ptStKoe5IdrXVdqfj4KaqYfFxFeEmhyb
OI5CN11AgXXGp5FhSPSlsRd6yX5TtD/n3DUf0O3//lT0XxXTqfDTonIp9sOrf1VicmAPF9NAARoZ
DR7xvKqQkUSfSM/EKZoW1+AQ8TVXBGUgIgrYZS/kM6QII+LZxcxVJtfZ/EOm4aoPzVfDgPafKp1x
vcNfDjbGZ62067PbMrsvN2CMRhYWUytZrYs+XD+BsYLGGHVf8jomDGGyCl4SVRxGgDe3hsNd9lJT
fZj7dvSr2e7PlwU7E/VBxi3D+Whv0BscODmw2rtI8D6tNlF9jHqEkQy1e1E268OYAW+L+vpyhenp
bsBiGet3i6owdntIEiMCVVkVtJpVAg2fx4u5lXYoVzaGs7UAUjHYs1G/ddfuoozZyQ3xCjwg1x4E
ug5/HJMLQ7bavrFtKhfigLI6g0+pFWckXtzFaX3teQA2HKFpwVTVMrA0nGsplRBFCAIhAjCreva0
TjkY+1VmSBLEkoSQrKlqUwi1m74C7UKhyWpWIuk7VEwIAPDszywrjXUovopN61xa7iHqq/TQJz+o
xQOf6KvpivXrntq5HxmN9dWRBSWXrJj2gEENyIytthOW21yXWNB2JUjHcIxrtO1MQejxtIcumyu/
yZuPg9bbp4RyfyGxAHVFAyaM2tJsz9U7O4Y3hk/eLseSG63SxPTJ52WBSxauM3ULA4XU59V3O+z9
oh3sk7RSMxwy6aceVQpfd2/6Dk0JaNn7ehXuMbLBbGUNxoDG1e4tpOdhHpnJXlPawZJUMGQx/piQ
yYMDgchjmG1LtakfQi8N+slbviZYYmNdM25VplErqBYiUzTrTOVjgZ+78E4JFeoAsfN61uT4iep5
/qnKPr3RGx0J/IB4voCVJePoYM08GRruO7DVbpCPJVzjGQC/NI6yt8Rlzg78SllQGx0cNJnSym8O
ZqRo1jWfZK36ukenGhjkil4kPf1jMQpxHs09wgrEXJXXXtpOrXa6LMddnaj7dbXM2wZ9LxN2f7Ti
TjzMzewFdkIsRzvR4oLSQ15XUnpEGsvsyxI/YIEm/GMEmqxHZCwSJOXHfZuGEZmop9lebwi/1i9M
Su2/H3N+OeRAFWAJojNFas8Wvr8Nnwz1adkZBKGZ9YLG2qTCoVTiMcDQQSF1mQe7kw9NnFKEjk/J
mIurpavNIKqQYRa53ZzruY1xYgE4P1I6MCppX7PZWP3UtKf9BKM4ICq8Dk0mgL2dnrLpyZgxHopB
e4+t9otyrOUAHGY2AExluc/em7+dTFuIeSxoN6GuyZNd2qeXidN/LtPqS29FHu1Hgpe5C0A4mjah
QMbLtqLw9bs8+rqYIr6xO/I4pMCslBXdyfBkdQVhDFy7cXiGh40YHXbCzh+VPhLL068ZBMUabcwQ
hyKZ2ci15cPYm9/IY2ZG1Zdzb022XFf5RRCKdyjJZvBnar3RlEFJHGHXFTYyrairWJevNkbkdt/g
RAvKfjbPKUgjgVkBN3pDGzKbH9pFkhzU5dPu98/BGwkaGw3ebyqhiNAcCaj05YuexJQsu5QWo00d
IJhQ06ed/aAEydPZmN3TpTn+KUMXG8oguel3STfdW8P8NUPjuit07z0V6y9WTBwSzU62QPDyiHB5
eUjxiJraHMlens0Y3eD4Ka4prrcTiOMsEShEQQ6pKSsYBSbE1SKmguiNAFLymgObnHdWcM9u1ZfL
SRsp7dbcpzbFuunV7DxGwlZJllNo0KmRcsAdlLty+qQoN2ZfMG1uSFUkKJzNEKxpHBabZr1LOeis
hJBMjuR36MK7ud/Mj2KpfJGstzNFwpsWEOqaeezbmP+aAi6Digr2Ya3LMkqY1FpXPymRSI5lp++d
mQ2BEZm72BUhlLmb3mhvcjhEl9MyvaNqNbezenPW1LmcLfTMfpMh1zuaXEaXPZlN2zhpps0E5R48
Jxn2vVeCPKmJJF+QXFNKsoh1xiJ4Vcbr7TBUdEXq+lBl2X2P6vNDrixcCZSDDk2WLL5nwYEaVxYY
g/1Vj61wJFj+E6XuaJ/FNrwlHaiDNVgBTL6RvHlOz5y/jCyf3pnkftFe58Y6tK1dyoTbRuzlg0YL
oExgMxN4GcmvmqQSvTjT1by2dI638vKy4lDAO+bbDdN9u9ZPnkm/6fn9xrdGWnPDtNV6w7AbnfUg
0p09VMk7IoA3OijeUFjqMHMNunMmPbGXR9m1DZ6PkTJNbo8f2bWfxRpS2sxYsVXkfqZkFmhJQlWO
N7EkKBTv1nyv8vSTvnWe2X6diYpciiyd5mDKrD4sp3TeDfImraQ8y11jAMUmvjChvcNB/cWLLBlX
ts7pNjLTXnx55JqSKxkovMgLMLqD3GzTKZyAM6xjeeC0U3lVbEaQtbAg1JMuNZnWzjEdJBbVET/K
uzGNbzQ1LGQoLzhbw15y018VvIokt+G2skAdPABhBTP4PpusNKQRGa7ZrF+IGBnCJOR9Di6M9Yjx
NQEBdva8tXnujqNNr2fwWM91k3dG4re7Vvga4De3DqxFH/kVgkAX1lSUxL/43hTpF7E2+14uSUZV
7kNELeEMtQ3R5kXTshaEVEgmW6M+Lpp9//vjeJZrvHzxcapS1qYOw77zDa/cWbTUJpCalcHQPESr
l69+B4d4mdqVfHki0oxOp1pqu0WYjHG6B39Z+nGDCmjCDeknmo4R3O5vJ31rkyAeOqsj4sLWGgs+
2nAqHrZHZghSPkWr6EzTwXWkLPVhEzGl+mi1cJw3dhsi3ih2QzN9FkJQkIXIdtbm5kXtquqkdRKr
TtGt+7XwvENZWHejkd0s28qdZOwPZeaykzPdOhDRQF2zrO/dyNbY9cl+R8J173uR7YC9wxxQdKY4
jtFqvKNg/EVPffP8MrLITU3mvhYxIFWJkrigoeGUZXlwP0XSmI+YntuOEiOlySq0WjNIzPKoTZpF
GE91/Zyd03RxBAo7ezdQZXvhXt7arbBo6LyTDHgI1V6+kHSdjazBNhagCKvO2JyNhzbvzuQMrhdl
L+FcMnJvB5hvUZ/OH2gHYSs3mMzsS5VY8wWqZy/MKKMQFlo9IPQpAEi533//AD4fxcujlBRugLkj
K+OFfI7j/Ntqrqigq0waNsQ5HekmZiENiplGy2ByvegjSAJP/Fxl8My1bWbJMNmPeVuERDqx1zXw
51Hkua0T54dqyunADlPdmKu+a3FundKWyD3J7pF2fR6d5rIA0jbO7XkmnOuWET8DJaoToH3uVDAG
pdl3qGluS3gPNwtRugF5oxemyyy8CBl/TERdBmZePWJDL0Krq7ubLYopMI1RndmxU4RaHr+Xb/ds
DHh5iXiiDA9UiQmJ5U1RKU1mfUnbOoZobMvDs9251/XkpNl6t/hFzcjGimjbLBV36+LQIpsAxVcz
6Kemb4kYmFE02Y7fyfpWlZ13VrUJgbxrOwdm2QWe8eiOuUW65uSE8F0xUWr6Qcvdb2bpGkf679oN
GRYNMnsTMF82PAz1nMLCkinad51Mkm6rGiQzzfxcGkSU4nK1+stZdifkXMV5nI3FKUqK4jRqi0P1
eYar1hbG7ejwG1NqcVekFnxaKRydSdUBBXSXHx3ZugNxeV1nOnvV6qFpLSBG4HKEjt47+AL7h6zf
LDVy1zsGVnBavifd6D/VJFHWmeOzGxI+qbjefDQbp74BChsarvq0Gjb8doo7NL4RNiVkW3hOBicw
tuczUsFrM8Wea4EyEsOJ0hIKGLc5r2XaHo3si1q/pe1Wg67aau9taSx//uGZ79TJf7Fp20KAPAeV
KaMzud8v398Kf5xXI18GCHkLXtb13fKHWYmrZIQTZ5eeP+WTOK1VHLRtz1oxKS+SagGHyu7GTaEV
JcNyQhQW4D/dDd18l8ypHw9GdFNU6xlvN0aErTDoFslAum/XITrN3lnP/KIDRk/DocfL4tJDa/Rq
nouJTSi7gRtRYsMOHTF/VAsKmmYg+jktFPCkhJ4pCV2Fn1MLxXZQ3851JIK+pG32zljzdkDE6UQc
gYvs00YB+vKCOo2VY+IoFDsLsYHjINOU720fXP3NUlriEdnUpUA0th33q9+y+VgX4DAJyVEbVbg9
6Ngs20r/DD573A+dDJx1+R53dLBdrZ636lu2SxJmWauQn1D4rYHZJTy+3nAwJ4LSBAwdc42/GaTi
BXWif5fmmJE1px6riJh2VStwsDHgyE6su6yiAdLGIvSMSgvSvsGWHxEG7/woo/kmjtTHukQ/uQ7X
3AJsO/lNN43zjhAAnTXvukvN+LODFj2IHthqZbgYGjRtNtsRTxI6os+9H8FWE0sNMWHGa7pY1b7O
9R70i/hB0gfe5pXFMkkhPJ45Co6SYniqib3Vdedkjm/QkrH1a8e+Yczzo4Skxa64m2Q5hEjgDezO
KxVrkgiK6b6KvCcDLyD+yQhCdIRWAZP4d7nE/tI7KVbnhBnBwgNiYpArVvObWYdDrtv+qHF5aBA1
Df0xSta2n3SopevqjuyknciB7+gyIuR2TrZrqT3WPXDJoTOUL+L+5N4niAKgx6MogE4NHAyqfL2a
RInUMaNLhAa7dVFdswGNTeuhK+qw05v5YHMdex1c5lx1KWUD7euSrzBemtXXGpJzG/uu5eEAiomP
B8NgQMzWjmY9KhBqjiXNiV1qVxqKE/tsWOSHRqbHpFQGSaMZUSqp+oqCBfuKuBQuRnmr5uLQKQX+
RUeTqvVxmCh/jwu75FylgYmcdiqppq26BcizFl/iDHJigXMCdDpWc9hK5DJ2frZIBgrYo6njXNHu
+ZBaFQ7ZFOWYwFmaJjklgsRsg0rEV7EhHpF7n6DphEPMj2F+73y7JjZGVFHgScSZYxevoSj8pRwO
RcdwXBdwWUeVP6hR3q11Bq05+SZi4zrfkMTQMp4y76fVkRohswfP5WwjHVQH00FaZMQmSfNj1E1J
UBTwyIVqfkzAxf2Opq4Tx+BFkcWbjoeUK/+smfF5io2cJcNIPFZVG8HgkDeRPurYtJqJU8U7QloN
VmQnHc+zmdnNUfwfPb80U68KqP1mfmmyWU9U9nNqKy6wVX5M9aCT6pL0sYyNVwOL3nTSMI7VldLT
R2+t7pKIbGg5UhaEH3JmdjwOXPkxsOXNnFj8FuHUuMB5X7I5OkaEpgckhaEmXM0fRm3v3bk9Db0B
MjUx1kBOJKjpVXqKO7gAWvs1XsuLtaelJPPoOjPtW4yiTIjuKdOairqrTrmhs7O9oLDgr9a5SqGH
6Aab96ZYY6QRguitfD2Xk/1tpZPFyDtQlJZUmT3czPXV2qhyK+fmAF7Z7pbRw9og8dbWCllC2aPP
Keg0VsnXWacgsiT3z68rdzDeNRLXeZwinHdssJ28SSD0eJWT8acXDWBsWq547yIgk1brO9Gt0fT3
vDwfeAjVTnY1nVuChYmSU0AHuRkib69U0z/WqIPCdn7askP9QaeOj+D8+0rGKY91Ul9XvfvDNsuC
DT1puwoPqWMWQ1hB6GI0EX5rY/FsZm5Lceug0aHi4j1Cm1Ie52Ob2JpjxNB+dmMvg+ZXJSz9WPuZ
1RDz6iR/KGJ+7Zys+zjrUU1lcOyUl5yNWbqLyuzG1DD9kwoKFMbFCb2u+GRWEM7nNE8LOk3VYc4s
TiaaH0nH5B02qs/SIQOnaB9nist+Yn7WRfc4dKRqWZ6xs9vxh6oZsTpj+VAyWuUVOpUo40ZjXjhz
R+vJrs9mW4xBmRcMmCq702r9KMv4zsvVXeOaFgFXjPLuzJyeeiD9RP2DoMPbQnafSnC4o0v8a7MS
LYaK7cLQkotm4wNqkquerqwdIo9fr4tPTW3aaGUoTNWuuDFqeb5MDLdglYrwsq4ED67mrvyowDFg
AyURuAGHbb8/oGawkLdwSx3moQxL8cq+MKdJrNOLEpRrAxRefRD1YVVUA74KRvi99GYaJ5WinAyV
jNmhghumbpzsWlQTrhhR0nZZ87u6ExBe4a7VTdSEwr4Sg52FYKgsvDHlNxgupc9u1wuXVu4qd/5e
Z+05WkT0t2OcBevAw6anzbVwyWtyeWQ1s4CfPdIBVwA/izQUC09qKqe7KOvvWwZ8f4xqTCw1zYWe
AhH7he9k7p2wF+xnB8jAaouc7NDP9eB5gNNRcsSDaJDUUEtbzLuyNL7gfjDDCHFtUDbTqbYyJpdq
v3ip9J2YZ6Z1qoBskwiLtTmF40jH3J29nTnua0M1vj1xerFUjr/QucxGbpZqFIkX1mfRgpltjexH
Mc/IJhMG02gNJm1EM290LoIZGDLPf/C7jC43d+vKEmXTHxkeEkTiN7bG7T0S/e+O22QB+TRJoPQF
CEOc+7Nhfx9rhTFmwoEKhWQTQy708Nb9jE3ARyNAXrROcI3QoPtV3k+2RsdJi+7hk2KkweJjC8aC
XOOmlr37ARLExbS24Qz/oiziKxlpD61GxLYtO1Sao/3Axow9f0atAPggk1X9mcrZF31BLI80OKJD
69a8SyTZD49VGadkfNm67y0dQG2Lh7uvWOWwFck0h6q9Rymi8vIr22h4nnVVBq6LX59FdN+vG7Mj
vbXI3omSz3nBxjP65Bba13ZDWuoqnvghxkPE2+2SMh5mbv1osccQVYvmDYnu6HVfqgi5BJT8Y27N
JOetRdAVjKp1j/55aMzPfbF8JSU3CYtFfZladb8sTP5WSfDIwIutRUbHPDdzu9hWTLpGMqkTAwhM
Fbs1whNXKYqdBTFPQseNygU/RBuUw/rTyVrchgZImBp8hUOqeeqk0GccfCar0ZzmbIIk8H9JOo/t
SJEsDD8R5+DNFpJ0ykx5u+FIpSpsYAIX8PTz0bObnq5WSUqIuPe3JFeEfT7ea+1WhqzQQjAOoTni
7S7WigmNEWGxgl/Zdp96oIY9bVm9j/q7WukX9Jz0vhgbpjmqWuKhehKTTIiA134rHc4IiexEFAu3
XCfuvKknea/Qn8vRQjotv9eZe7Kqmg/NljwbvY6NP/df2wHLA68fwvT525/Jmpjo49xbMCQzpGJZ
VrvcJRMsfe4HYOJmEWE2z9kutSEiICr25sAMRxrYM6FASyTGvy1p+rcpyH7N5SJ63r/EsA86UWkh
j8C7m3ScbQ4iX41HuISrMjJd7hLPOAgeUtjlyg8XgdiB5zQ3gvc0oOTGmciqXvgMXbN6Yw2/1hVl
jwEsohC6v1s15p6gJWosQHPdmdX3HCCCMPiJJ1EwVWGFA8lzeHC4JMyiCsKA7w2dfZsUrK0kulPZ
TnmCvkebBzSxdtCsyjWiXBhcU3lxGqll2ntF8WT01adncYeS4/lSUzSddbXc5UyVoZN6KYTCMh/S
9jfVZqR2VvlkTKaKg/WPTfOpRfLC3hJ9VC4umnJyQniVUypuRyuqdYC4lXaqaFaKs50Sv6Uls39x
dvOQMb+05H6p2ZL7eiAo1ss50TjQQ7s3ABAa+0sgpsiAOc+mTxJOktOtOeh1JOp0jIyFVhfTeCy7
lmAQQL6YhLdzD84Sp3NlhS0m/8kW+skBCySLyAJlMfWMhAPLDMnVI0dN/TP0rmLPcfcSkfgOEfMQ
i/mL7LcKMhe2XVumvZigylE9F/CZf7o0y6jO7LZk+HlFdoTQRpX1rnPJ5RoQOXeZPMLWTHeNadLc
7pP6rX4gOdI9IUUAmTLYG7TXHjXl7QJSVk5OmV6nHImkuTgzAkbE2q4tP5KVlkYkqU3Ur8vRWK3s
/8qsxHyE0XkPXLY5omwpT0rTm1HobxCNZ9cQZK6l65UeqCHS/exjKcRZl8t5Mnnoclrp8N6XfwRZ
YkhWWQ34TYej/mdOPELsrdrem43zUqv8dyBKiL0tuNjaxMLfX1rlMrHXOoFIxDvNa/vLJnTflmbP
OSPRFCoSBTU5fPAH61CUpU015EtSpXrYY1+I3I4nosHGsCTdhxIJCYaD8+im5EBZUitC22uvQ9qj
e+Cj9oQMSy941sZgDpXBAdG5d1mGd3Kce+aRBf0CzYhyFCM9wJDqQToAJtNNErJDM8Rziq56/4uV
JmFdbPK4FhilRzMr4VgGyBde9hfCaGSUNt6XKpCM5oTDiSEG3MyuCTBf041UMtSCO2JyT75AjLI6
6cRb0p60jvD81s5DdKjfU0C8WFmLL0l/cJRtK1xG5F4+CD1KAxEJx/hXZNMUVmXexVrOcTstJxSM
+8QA6W6m7l8/ZDl3QUkdhTzqPG9GZexXGmQ5DUicnGcSkTSiA33aF+tk6dnMTkOHbzAhAoiClI9K
ZiYrYIUYx68fUozHe14QsZ9s+2sQAUGaZNcw1Bo/lO+0qPcSi1NjIP8W0wTET/a+GupXVxgiKzI1
JYGa4dRt5hAOI7Qt9M4v6V+i5YaI3KOjWAl7GkXxSQ3j0XVK4hnH56WTT4qYGm7HJBqdpQMA9HCf
6Uq7FCnNMSXIWCrxDWWZfGWZdPMZ1bUBleQqcdTJfUippQ/zZrh6tVHuckoB5Dzu2pH7tyTcg4Vs
N1ktOXuqLPbpOCDjDY3F+Se9VYYZoZA7h4LD0qHmtDJ85zC16rBMszzm6OScVT6WBt/HROJZpfGU
lls6USdbMoIxmR6Ka7WS/D8ZQX0WZmq/tUHwd+TRCl1PTlygFj+XIKKVzy6Hv5jHsF7tOZSWc2gR
4cGbISTVuQ46UqxA5Ctkg/5Na43gahPRV0uhP/fJO/4lPm2r8G6OQUfO+h9c0TQ3AkccNZLcvHCX
ZnogCPeJBq0ow2ExtHhMx25nmTQm0gT/ipoUb50ZvODlVVHiLD9F2T+k/fpmTkV1GFBthWuGEJFK
YgGc7d08xq+wrgBup2XlhXOS6yioTxF+nyACDjgRxHNAlwZjeeRu/3JVYVXLw2S5T9rMdJsX94DI
TdTkPXngy3AjKd5iMzJnxJ1e3R9nu+v3XTe+plujdErWRb6s0VQNXtRIbwkzXtquxdKYYZw5mmIg
Na3E+pwLZNvrs0AZSFnJ8l0SZtPrKbxjRsxj1YmfotLyXYZmWzNa1u/JOvu2qhlc8qeu5StTd1OE
qjwU1kiqPxWtqDX+jXY27txOVogyhl0wNyIc7fY6dyzi9qLJkAEp3TTcxuIjHEvTP2sW0Ck8O4I2
iHS5s7zvyevzc6klXz3b5ykBcLQ1TlnVdD5C1fGRC/Mr2SCJ0mlylg2HJZHU37ljg639n7b+XukL
QuO+fs1tsrVpD+G8ZZNDae3H/AXs++DmzRxa6wTtVblcX4xafkap5HdtdXe2U85hZTdlJEciHIfx
YNe5ESK4iqRmXVmqXmt9mblfGgwtGb8zRh8zR2THcpkN95kX0FZjspFaJs0OWr5PHWKyvMK49oPx
CHD25qboi3hMUH5n3pkDEr9gChro5dwQ1q9t4T9GwLXLapTfa+7eWl072a24J7DpR+BkG4b0N2ig
QO3h0abOAG9w3GasV0MXzW5P/N4YTtn81RAmEPHPC1iB3BDa2EcIY5T2A9WWj2CeI62x6TcWKkKT
6+RU19q9Et5Da0hClwy/Qn/ZXOYml8AwERaXbczerTUfNUGmfuqRJJcUP3Peuru+SK/SE5FFuQ/3
9MOg7DsxT/YVTPm6sl2ggCxPbVCWZ9KT0Mym11p5AUl8O0cmpDfrya0OtHXXk9fvkyqsZ40ZMg+R
WeYfinE7dfp7qdfTkVsSaN/zFWKh4uTbS34gj4vnq6JvYTXY4mmKPHeEitWG2lwuXcEEWBFq1v2S
MMTTa3DmB5mCEq4xSfV9Efq+98QZ9tNVFE2rl6QGPRClDvA7Sab2evwtqvnqCe9IaOkXSJV5s+3y
Jymnn7n1iFKqEfq70lxRE5YM2HUdGYrd35GMj+0Wv8u0Tv8ev/pVfCI5YQXR9pQ+/GHxnPdEin6Z
cpW47lLaI0kJvasYN1GxmOeyddb9ZG2udP2f3P60Pox/u9Et9n1n8ZFKKFG9pXKK+Zbr5IuoMe/q
EM8atpYk/wZCzBiEuohJ+5q37APLwyWqDUOHnLp3o6Ip3hykEJ4g8tS1eHc1hrYakd3B8XW4E+mj
C3nXSiqFnIR2i2rYKUWD3Nh236Yuq92w+ua+cy0Q7yQ2gg6Pr2bxUrbcbXRtRGZ+MTpwMOWOr+RA
AoiRkoBO2dMxIN7YtDJEtLTAJkOQ7lyHNigrr8soGSsVV/k0h60yH8mN1e6KpiqiRnGdWYljHUVK
QZgqxmMpQYyLLCDsNoMVQKdKNVCqWKOIwzSXims1Y9bVTLW3O/rLWOrAf/VncPBO26T2ss+fTAKC
bdd7tTXCebMoIxstpr3P3RmJSX8QTT2jM5PaBQqmwfpfnKG/5KgGV8FhAMuI1bCYWFjIp35cakRt
eqpBFVMXKsVXkChKwDKNO9Wny8fTPj0iENDvFT9M2frZmaUS7PT6sJsVb5rhGDfP7m6VXg902cNa
ER5thSsGl6ICp2Ax9MKut6/80P55STXvbJrdr3KLaj9oYquskhwzSwuUkjUAHe3o7l3H/HGq1Y76
EL5HHAJTf+KqII2qrPZoLjvffRzt/DEniRNAyGRVsDecbwfrW4N0tHsiZ9ezNIJDkQfLU2C3J8/g
JLYU9WWdAVK24BeNlzJnuUu0m1cCVxfpPVGu1V7TnW6fyQocklbGL7t2iqj1qtdyI4iHsv/QokQT
IrQ0A+EmzrWdE+xzSnjQl54c5f0ZXYIKAyEicy1+UBQ/qcEe4w2e4hKRFwsnA9Pzk9F0cILpncnN
kQ9283egKbLt4rKavvDhiphauTTcgvQvnJCx70gVjbictC+TzErNW3v4E0SioNf2poeUR78s7nqL
hWicaezKaN0yu5yz2cHDTl6RAOrcGkm5apB8eMI9u2t2X7XdeWUagQER88735dkapu2XDELmNOpW
OcZfaxk/g5xJratsN9L05Qj0/pbz8NxMmb+3lfvFBeHukkDeC4urQva8Yi7xqIQhFZHvUL6BZAfk
qw9QJBOzknWagXbHfcur6QrtiPF5ouVNdtecwLUEO47RlJwFlHPUo/bQ1elr5f1JbJ1eUqrpMkx4
oSdsNOQOEwR+LfDinOiLJLjo871PLCWHaa0dikInqx9Xco03LpSe9thOfRNNPX+Dv2R/mkXeJqvT
Dr4OgVH3KK6h8wsMnjVc2Cj+aRZhMbpWfKc6CHdN4AWvwUPl1gK1ok0h3Ky/lzYh9a7wf3ryBphl
2PTXnL9FkfcRMWD9nav1xTU1QszrgJup7OPes1Fqb0nBOcNeyS3bcY9PQdmRxzCYDDqAt40HXku/
twyenWG6DP65tSdGYP5uUxOKQb5hJKS2rjZE7EOuy9F7XdOUZ8ImF7987dzhuSk3yjNxsI8a+DLn
Ofc5ORGAwOBNdAjZXyl0e9zMHlHo9lk6o/aGOA63M640onNkt3XPGTAD+C7CdCCfb0F3pY9jd3Ja
zKntxL6cV3gEnDrH8sXIGTY2neYJ3ofeNutdZmkUNZra68LQnga1Q/BDU8VzbZAm0HKvlWsb2wq4
hNPb5AtSYLwIGvwQj4bT7BK8lqwHg0MGHzxMKJmFPhZ+pac7w4ULczaXqzUU50W6KVINAoPU2N8F
VY1aIEWQNk8DMqI8ktmcnMDF7+3MuOqW+ZHXY3uXaakKW8d70mT3UPX2RDiQV8HKFPq+mImWaz2x
n/VWizmDT5NxLVJOZSNdcIpzY6I4o5RsfRdyAbWfvxwtKC754hz0JUj3nQ2bU8z6jwQWPBrKLwAn
kYlTgn3miPtOCSPDDeWQBDfv1MZVJETNR7VSX749PYzd8p3UNF4YI9lBqAJCV9jJDeEvaFQfymYo
9tMYvCudC8CyvsZeI0Y7oObEKNejK1Ln2OBU87r1SJ5TcF4G/8+QVy+mT/Y4QXusqznZ2QC9bFKU
cuSTTvShd0LI18Vw53fDgNqhHA4GnBNGbjBmUKM9ZGwW29Rag7HH6RggUCcAksmzVv6d65I0qM3r
SzB3l0F4GgXzucMtXYMg539JJ6e+XLg/XeF6jKzrrUxoeZVy17DR4JznlcXClDIX+P+6TEAE23x3
kHfgZibXiY/C64guRj/IzH1M3GxfKY2ATkml+Eq0VjzWBQv4cs96gN0e6HrXL1q572eiX6t+PBjE
emCDIiUy2apKA2ekiyXNn2hJuARqOfVSd27AosfRAKNxnPXd9KuFidClWZT7uV+YnlEXnHNNIedo
q9e2KamdqozXYe0MEgdx9zQ9e/fa/Nol7QRNi4V/c8CU6mvVrZ9AjIyNGMnJ4fjMKjUdbWCnsMbB
6o6FA+fVfpcL3lEGLYIg7ZMgbgAK7Wi2bJN26sJj1PNL6WsXrZBxoPyXOoA09gcNaAvsgVAhnumA
MQgpKgrnLrvwfnHkFJD4yjfLvQqsV3wlqO7dr36qACGm8lllrCoVDwu/GITnDE1G89c3xRtZEwOX
VmOdhnJ84PKEVM5g07vEvyH2wiZKsojGDKXRmT2ODseCP54aQUodEaxDRJvzBO3g7hxVxXnzzyf+
95BJJ2WNHf+4RdldkgazN9FSGDSLjdJh51xfVTnYx4IKUh+C266wMFmWhjrb3w82CAN2n6fR86Cy
But+bIcvfDQPBdGaIX1wYG6LggpjTZaZ/6sT6WZ4X5UH4outY0/BxS/0GGwuXl1DWh+B3pJ37aX/
8BdfAgTFR2YgkEcTa45j+j2a/pOnLCdut6QYBTHskr8TTUS/U7sJFgDdykXc7fGFv+IxCfZcINcs
FdWeQBPuvdJ9YOC6U2TMhINv4nTiAIGhgAccFtKI6g239Qy2F6T8DJv+2kLN099Sr8SgZHbxgkMV
19pwj5wGFOg/0737WNcbJQ1TGadipdGqm18LBobcJotkzeuP1kaEaDSjiloT5EsGR50hOlwnbCG2
AozC7hNXRmufKtIiPGh/Su/p4pwpLyJTMC80k6eNPG+RPOdwfhioaNtttqsuI5Fby9tIUAtGxpX2
lPfB0fDPOVc/VvUyLDM4RzY/OgCdT6y6/4i+yODH+4MPtoRMcXXggiz/C6cwpoaOaA2rugJnffJf
k10ltX/92hRhntXHQK1Rw9u+GM7Bm9IR/jwHyaDxUyeYHfRAxJZirKbYBFiv4v+u3VfeusOoK7K/
7ZLEe1XuLeujz/oXfQSILhAy0iICbSQq7zPp+gLz77+66dSnXOwTDtSXoVvsc5Ka30OfnocSkqZq
1HdnkSHmlSfVXVfgmsTT44IsFkAhmKoirb+qQpFFYjRWRCnNyVqehNa/a63+u5XURJU49LBTROTi
xLctAyoKvwcnG4jgQps3n/p0VG37SS9VfbLylqB6Rrjta9h5UNJrRZOiOV08Q8NiZP8YpP8XwH69
dAYkJE26Swb+fFaUv52NZ2ZMMu7W/lkGdwb/a5D4QRu0yPo80HB/1xv6oVjzB0dl+o7qQSvMvIUW
Hc+qkNNbY2gZ1aPU0t0IyhkRsFQTQMnWkvkWkqKp/+US+9ECx0YKtmF4sA3OFzKgUBQa7kB6nBxT
o1VADvt5flfuQr6OwWY2rtVBDj/WzHtttD1dILCZuATTGMz+GQofkaS/0+XUX8iLafICp4tuZxGU
OAWI68si9D9JvWmHDT/KvVl/CoR2x1HFvJcXbzjdPwq//4OtpyYi+Eo6y/vkB4/lCFxE6qcblqYV
rT1NyJnFb8LeXjghWwtoooRhB+qCiJC0eGT9Trf+wD8ZoC7JxoqwJncFcUpuJUBX4Dnx3Bck0Jsn
tlhWHrn57xI3iOYFRT1FaHG20kTSzDZ5SvJU6hVYOMym29MIY6J7cqe2POhW1JkgIXaQwt2v1keR
rXeoPOew0UoITNd/9GbmaLStYJYz7GFgCZYmwOaxy2K+Dhy3xUfc2mpEe9odbUFF26otf5B7DE6J
USwp2z2JB0Hh09jSC/SuC8q00geQShWWpnFh1+V8CSr8695iclwDPeYbRgjHfca6oaD4SNr35dKR
/lu+VMbkQEnU8HKJ+5gqY+eMIwCab1HO7FG47rsXTH8RzvA2smbFB5itf1zR7NHpAQmgANpZxuDs
umDlT1kzLBEo52xjncx7QplXpe/7IkANNlSfhFXRzesQ3jaQIWLVDq8MoWFjQd+z0IcsGnoauQqf
xAsPnRsrNFO0qXhyytcZKhwcy/hiP9KGnPvK5QWcx+ocIC2KlYQ3ymv9TeRJt+f2D2lg6/kwoWII
JRFhIsp7PbHeOH8Pg0F+T1kvX61F73BvrN6O7ghqI/g5w9mx8XHpgL1UOz7RrLIcaDJ02Uz7BdDX
RVgwNgVEIiAdAknnaSSWPTBXHq3WvzGaDfAFVUCPnLoqlwIaBGBXMQevGBAww+fdbh3wnFpvXT+h
fMobvtWKnWhzjN31LQVy3fxBm6IV8VzxJoOOhK3uXrVk1ePU07NYacb2lwGO959W5WhxS+p1Uzkt
mgaxI3apRpKEoHAyco4Dmgv7eQW972GuXckfbt8hV9ODlDAbC+x41b0ZQdPsGeSwjqw1uKFETiXd
8thKj4fetDHwu9wlgwYAZaOEk91SH7pmugWK4EOWLGOnCFJoW57HyaRrIFUWSHHGZZ/gvxLghImL
5Md12JISYv+JriNgaaz/Wlr6Plv+X5GwEhkD9FRXNC89YhnS7dtPF35B6QAqua/t3cL6sKvGjctF
xjMWZxh4nSI/H/2YIG0kzuHBubOsFIdnE1b43cn35feX2g0RGJm5qfGGae/UE6pEt2ZNVv91x08o
X1yfDuT8mJu8g4nPMTMtJVNNc09ToojgwxywhPapMhvwHt7aDNM8+gxoVTklt6HuPrwUxUZampAG
LQo21sACwQeP5gnmbaEmDXTChJUMDauzYxK1+K4dL4/b2TrKGSTRhPdNIIR3/x2VVBzy3gcFidKk
vWaZ83cu+uNklTDrfY/+fX0HajGisf72KgC1eaq3WzbnU27LNhalt5+kEddwnWTPkfutOB7JKAez
GHsCUHLqtTHBQxfN9ybrV6h7FnADGz9HN5O/43UnC30GS9oY5ckIcLnZFzNu3jsecwY9wPnQRWhF
lyclBs7QPIic8PzMWe6kRguOSNE4WGiyamq8S8G1WkqYMfQu2nHYUvsTp0GNYq4HADekZzlZ2LXR
bPPst7UMh07nswgk2jg2D+oYs+JSDTdB2yhihuSIV/XZHQMTbzwCmZncpXrKQEv6nPIkSzfCQpBp
hECFfIKKVdqpanhtPJW1NSZ7MwWCcmeqx32TZRz3roZ2ld8/6EVj9r+ZYX7hs51IB130XYq2zpHu
qR45BFTo5pDDhDzmkZs210wVRig6hAqD2aMwQUwQG6N5vyS0KpFRlmcTInK90FA0SKIe0HSgVOiP
BOX0u1ql3xUiLKFhdDJGdljgqg/TWqy4qpnSqg1IobnnUPgS0r+Tu9TTmlDZAK2DYcJ6IFWLMY1y
cTbkrwXrtPN7Jc+Opj/KvpRXOyBqL6O2NTXh/E1PfZgkqjV+JWPD7/sTVj3eZedr9WZgWx1k2m3V
S5ezdBCUxK/RUw/2pMadQupE6N7AGmLRF2A8UdvBm8lFenD7cuJOYAwnl4T8CDWW29HzLnwWw8UY
noM53Q0y+NmyrcYy1mcEh0q35j0KVtxya7ubkmqv5yAVWS3Bg5rprGnBxIw8DgSqBkxXBiirmvh6
OK7ZKZgWXmYVXCrOf3PUXla4R2ecYSSwi5ckTPjNdNQDnASEWFWsH+wk6HBdWOywLFGgYUp4Lfvy
fcAYTBeaqe/KOkUS5Nc3jWSl1AlgNMChGXSzg+YlFST8yUjHX2dpkVltgK9TbdIjo/l1xfqYJorU
lLKL5wZb3WqvQaRspqdtvEkCognI3Ruiou5eeBxXEheAchoSabmuXEQV8sfrl08/uR9c9i4psNXU
xITLNAAJhNdtKqIQW4q48uylk7ZxqDpogIrNIssMAJVcGwhV4ddKjBeLJf9UNdlTtQwLtQiEKlSB
DtKdq2xfeiMzTAIRLZJOQ+Ym7jSt/Uyz5ZC6rK2A5UyAXKRQUxU/A3BNPb/SS3e0mUDjVSF3SCp7
OLduloQSGlubqEvKA6ve5Sf0lHa0WCl1cCBB2vrquVWx65HVdrgouNFNqqxbhxhEApUbwxriSnGv
uFiwUUz4j72HnENoDgkKImfSFYdq6qjowRx1tGTDu2OJvwitcfyX+R9wuBc/rRHAjO3V09r7Tnkf
rHn/SJdEyQPxF5njivFEtXqcl2MMADrTx9O9isx4GTKEn6NNJmIlnEc/L6BZi/6KWiyPjNTtWHaA
fE0F+OQA1ppWfwiQiW/ZkWPEL3CinXR8yqGFjuS3fleB8+u5ZpRRadyV809dFf3OhKJmQRjKgwEO
jTj6m29enhU69JDVHkWE6ZD4YvyT7Zhdqlx8uQnwo4eyDd2YWh/0oIrlHdiHf99W+UM2gZz5OQGD
ul9+JAtK4kkQxq9r31ZCsukQcJcV1UbXlvVDVjjOi5vVt3QR/3ITdMbBJvQ9+VyBDkFWNeLneKYX
nsqqgJJRlEiDzG9dLqh60bvTyHA7u9pv1hsiwmk6xMQ9gAjk7dfcWdYdaDTwq+7fY1R37mpSILRC
uUfbPpEhOKF5hKqczGm6S/uaovWMwCzg3qawiE4gAAZD21PulKiYmqk4oI7hBMGZv28L9x6jLjbR
zb03EaV4b43D/YwAaSc2mgdTA4w/Cit9ixRFKxFzahX7QboUN/AFTGe8gc0HO2Id6GaQfBuQg3sv
seYT9rI2XgeyYDObCFKN4Xb1E/e22Wcb6vyI5ffznenAzopcQ940gPLWI42NPV+56bhte2XfyrI3
H4PEPE1iLA8mJORemUu5X9330rNJTzO0nAxHbVP5o+XwQdkSVFoumYm5EuyxGwbk9YfFabwYtcZu
6mvQlJaY9pQdqfb1/iQsTlIha5dsW2Aiz3pPF9OJ3XxBQ8fOBosoY7T+BX6JdSs5o6HDIVOtpRcu
8vhSjNHc7YpskSjRS3snc+Zm08gzymVZVfry2RG6HVdk40RUOyJnGJoLgX+XwVLaS/OtIQqOUQFR
uLWFiZXdrcxoflmy+TkDRTmYq+ftXYknPM9184RK9Froic4YtuKW7YYCUyVCGnLiPNhdbqGgo75U
9QohY62YvIhpTnXSYkr66twCjVib6ydzC6Fecwvl1cAhl9QZ2n8VBIT4dbu8gvPDvxBu0rHQ8RtK
zgxFy/xI/95AlgQySKLqWpPhP1uL/JAkFViJbYh910hyOYrp0ujaCMsCmNf2LkxCqx2d2eWEaOY1
ts2ifskCLSI0SA4z73YffOWlQepnkb4FtbRwiRmf0zLpe79r30ayl28410B/fO+hBJ5HrnidKSF7
xgAIeEpST8qI8WZ7/vN/0c2d4//DeFxHJixvCiJ/GU0TSyF+9kn5nAkpH6uRYqgZJIBSkf6W7L+3
tWEsMEcel4FU/DiZkeYvRsJtzjj7QfzvqTLkbVEEdSIwZYRe2TlKw4Y+zGTxRXvstda2iXzt/Ds/
RS4SWO2xsgz3fe6zCMgu+WuX6kMr2CRd69G2kJXoWOvCRRrmfWDWf8WWywpqivxfifEmsSfkmzUP
xN85esJ5GnIS6TsQfIPJ4Oxt0kfuMIM+y8pBtZEFcTusFxJ2xRvfmX4D6zuYJnlXq+9/SChaJvUQ
vg9eCxnOXdMwBE6l9VaPHk29JaU0yuRDZNgZKNzDu2A+EPDeP4iyIeZ9TPo4E/4Qu2JIQhDD5q5O
0z0i1RZkcDbh8+0Xd7aniJTFHpnYeNGsGZPErO1rn14Y6JMitponHArTGxPkuTU8idvArS+zCTHd
IQi3W0Ch8RVrvn2vT4LoebbFVNkf3Qhz2pK3FrbCC+hmdsXb2juR5yTNU44Ers9a/dCZeXXoikl7
y4S5C4j9Xgs0BIkO54gfBpYPAEc74rP0n2kLWW7jsM1AXjDEqGPsOwORwsIm+EfbrAP0r8Ea9fpt
CER+n1ENS8EJl8M8N9RIExj0UI12vUugZeJ01Z6MVJuu2mq2h1Tl1S6oL6WHCDzhjr2UJLYgGGUT
nhNnipu0RuGumWJnWt2Tt1Kp2Zc3o+5oRFUdMTjbWxpg3HswCnRw878KEDsNRuMuNf765K3d9aj5
1hHdozdbxq5yFMmM+SJPOR5VoMlPK2isM4nvcUUZ3IdAld0aMJp6Lbp9Iuy/ba26B2+Yqmj2bC1W
cz0AWznqaSyYpKe7OQA3bSu9eACEwcJchoZMijNolDo6ZOInuls8IQS5GJSChiwkOrEz08ti2Xcl
m8xBSRhTUo0iM9WMN5xe47HC9Gq7s35AJH3U/0sAoO/BhlZB0yHWOFmW7w4B+xXPZHPUp9yJswIi
f5L6Z25jA93QRMeZysey8czQzHRx8Ya1YrXIB6rO0/JkktzCHJTUBxawicrefLoGrGKtFmgHKCCW
Uxviqtenu8lHWTqw+Rimdpx5F44mInnZuzu/dYoDAeBmbG1Kdl69PeYGhHSp317+y26TTjHufVeR
6ZpWCNKNxGKmajMaJ6kEWtvPenqbpyV/SMV0Gw2yONDCoFNlfMZOO73zMpQSL7WAmZnzLcRqe7iK
vEd41STGc6llewIbzsXQtXe8fUdXjvLU23ADThJoDwoGkEj4Jb0PRk6Q2lafVjndE754Zi8i4Hog
OVgbHJ+XiD4mjH8NkOQdAPwXzbs8BRQMIk3YrGfll0w0C7qb5wnfCvhv0Px4uvFKjBKvq6g+5NI7
Z4KZgeDcq2t08xXViIoTb0PfBhThHC3Wg1bWn7rJTb4QU3tZubOPzpKnh2KYbqB/5aX2l4bCbfO8
2J13od+tJYWgDccsl3RYE2mHfLOJ8IdTYuHmzyWlsaduNlCbqrq+13/clToEMLzlkioYIiApaDYN
B0drTtmzlDDMVj4/2rZWUoSF9V84sFxWD95o15WGMADjVJF0AInTxIQxXqYVGUOm5vQ64vQ9BGPL
5AkGSQTDSHB1XczBPkuA7QP9qysFjEZXqoci8U91MHVvdYmNEgfAdu3hqpna4lVYwxJbI1E0dF1x
1ppbBpEL0Zcu03AFcshofW0vGVxA6AJ4hDVWzrKfGRAatz6u1treFcL/oxiadmmLOWQNimA3B9QR
EPTY7pDaE4HtssaRafmHjE7MHaxFvT6W33PxVjBiYbvKjYggy5/e+h9jZ7Ycu5Fl2V9p0zuyAcfk
KGvVQ0Qg5gjO4wuMvOTF6Jjnr++FW1ndKakt1S9pUpIigxjcj5+z99rQBbsosPyJJiy6k4jq3Ezu
iPfApsjZjlcJU3rYtM8WzuRudOnbJdat7TXjtVsARWVUoMSjWHc513bzlDD8lSMKFLqvcqJFT2RK
f1RPXVZo34UWkzKY/PQ80VGQaIhMVTu8aROPWZAdU4l/vmtemiobycNg5AFP4FvHVsGUxKXsmFS4
0fDt8VZQCk8T0vTiwdU0+y52RnokgivEjBQvUs8rLt9FC2bVSKN5a0nU4F5NZy5OHm1r7G8s/gKn
6m+4e49hTaPIaDtkjyQUNoZ9rVnVV4AFPlHCbSYMme8WG3YTOp9MuY0nbWo+I/ZavGEvEfaFl3FM
H/uqJHQbARrugo45uitfGdZvJoWmCKrx/Dos/zSVhDCOQdAdwyyAl+3MRPaRW+EjaWU51SjadIwc
Xxrnm37GvZsPMr2GTf8ZZzOF8aR5fke782QVkFPxuW80NxbviHAOmVYcx2yYXsEV+TRwZ1pBSbpt
w4dIeCjz7bQ5FB7j26Lch0GpzrqgK2+4AHXiEPhi2duk4MXm3cz47ayDG3Bo1HQ0EsOcieHSaHTY
cTuALbW1qM1t6sCZbE8SnRFtMjvVyqVdaHvHUoujg+qxrMRHooXYJRuAUDPF3SoyQEGLtnvlMB6h
ijXBE01VeQCL9hrkGUneCpxg1TTFFsXbmVM+f7VSxlaA7l65bkn/nSGNlj/HdhkS7MIiw3wAJ1jU
viThbJwN2LIxlU2RFYqTpMVxv6xSfya1RKc10WnykFSDdzKB12IqIUQhCu+LxnYeO2RNiLXyrSby
ySe4bD7xrn4QNuseEyTTyok1LmFxUUH/0AYBfMOAN7btBiD0Vv4+G7n08cfWwQTEFcHtVCvtqJGX
gtrUdbkKTXnNpp1FwXKnDG6Ha0FgS8AF57Rl9nFOgzVM9MtI4PmKW+luzLRG22bYn7nokKhMdOMA
3K90o8BOHktMu276qFX0zDl7og8sXz0yOHYRm7Uew17UQAduFctNjUMXvWB0zFPzB88F81za/omw
pk3b5L6dRu666V6khbsUmAddBj7JCgYp3P8u+ikpJPQ6sK9O/yVI4lwnRqr2MJ1BRsSE83gNEmRT
InsZi8cOjtZOOdMTxzVta2Pa2gxMUNZwfvH5gjfeTsMieGmqpZgyzl0Ylf6A3h0SAepw62oSZ78n
3PudpCrsL8K7ZXuhDSPrbhe2PG6jMbrI49Pq5DZvLo67qxQTjVk1HWPkiEsVnKyJcUfSQJ0Ex2qr
63qMugTalxtNb9oQP8hpUVu0IzMyGqnKQtahQsc3HZUdWzY7vZ7B0gzQd39t6ZnLQLTTbTRFwX7W
fx2ZKAtRCjzLgYcodPOEh4yBi+7QKYsMHteB9shuUs3nIGt3R3/zKI3ikQDW5Kj3sBjpx9NJ18MX
R3KcgkSkHiUVCp08nclmM4lgHyuzOXVlI+71AvVG1+JwjtA7cKRmjSIflhSAxjpPdkKrFIPAyGlh
MyYQHIAD/LptdaczOdGKh6rgNeHVTTkZAyh2Eo1XGvnUqUiGrQlW+X7SuXb6CMA0RhiF921tJl2+
rrnxa6j184MWT/gJoy1tqB7R4HXUJ+uclOgjkKZGV3R3jCp0EPzDHGl+ZMgb8j4WGZ1bP1W2uXLT
4Cmq6yvrkGch3m5iDvkRp5h16RDOPNiBQ7OYeCQ8Hsiusbx7HJs881RmIMiRryYj6ikzKfyptbVN
gJBrZ8+NQ3RkeujJZNCq3ryrSXBZl9NxIsH3R48azK7fmQ5OXwp3NQWSC6KDUpfaqYWvHgTHLIrU
2Ui1flvVL3Gl2ktAbgB5JgEbjcOAPzNRYRVp7dwXCzh0Ei2oEYxkEybGezfFECp4fs7dSXnGa9+2
+a1eRuk+G416kWPediDBHwYXltZMAMamokt5qeOTJIYdQiXa76WOEc4RCr3xKQeGTxq/EK2fdtcu
y0eiG9W1SobmxUUcBWxusm/7iAdFawE/iuZ+SWdE1ybwi0cqvNVCddSS7DUfsvwzDsSxzsLuoI/h
nZHTNCltD04moT3LQeXfIzx+UZT+wMJBzm64OgEAgjOz8ef4ZbSlseti4FwzyaP5w7w/zD2KpcgH
alMcOYqmO0jeLAQIHErsG0GBKaGehn1rOPuIkB+/916mWaeKRHdZCrmrOwhpYTwZzN6sqwvUdDUs
bHH2r01L5X0uEWH4bdOw01Zq+Ju/yPgrAt41hb5AuFiMLBOH9x+xJHjtKbE7tP7/9V7iEGv3sMnG
cxUXzJQqhPFdHlvE3tvhJu4cIDlgVXV0CRXjjw6RcfaTgjA4p6Smn+sUGh8uqqNFB6yk516KPba9
nQf2rV2ZUduew12/LDTONH6VMeT3FscKLQqGfCA2BOzhYfoBKyY+IQJmpxmqatWU1YAphX1NDzu6
wk7Z78j7hg+JsY11a+6ep6nZAGIzj6LHPUN9O40t1tG8wS43mO8DdsGt0WI+yON5nXjZh2Pi5Pdq
PkBssVkE6RZRJkiLrCG1dkqWN/15jPGol6o8ipnNpaoCdKY8alM1fJpMkfZ5dmsSXrGx7MS6jFnr
4+aPt3GtAmz0rC+jwqABzvNkRo/R3BDVw2B6w0jguXHh0USBcjex3YpDp+n3dka3StXhpc2hPLLj
pztvEuo28+Y7+vLY9ZLwnNfTZcrJQ+lapM9FxQfP7IBUJUydfSovfT5oGzkxa65TpP1Fn8JSinmP
Q+cI6Z/o3PjUl1587el20l4PHrRRV2sq4JueZKFDETTaxU09Y1XpQe1bqWWcYrZEHGlcTxqVgbu1
s9Y7IwV09tqcX7A5GSd3mI3TkCNGRHFwpLWH67JCdGWZ4bABwWuTWVvZxxoYUiiZXeDoDrmPg/ob
nheH9j9TdnicTZMxHPdatxFD//FxHvsxHzo3xEDiWEz7yEa35v6VebN5AMpYrowfLZ2CY5+k5i4g
B4BxW66ds6kp0MfO3K6kQ4Oqw7LPEm3yKVOgSDLcAhGSZpRNzVmUMtkPwpZHHphmPbTSQSiS/2hK
ordACsi21wB30SwfmHPvSNe5UmQ317pPTs786jGGRHa9JnjyHWVIdHAzV+2tVlxjN9b3YqyvA7Lp
O9QzM7vqMRc2kclme8mndZdYwVG3i/AYqW8A4ymtzZGZ8qAngEhK27gJqoMrI+AHQ9qdcBnmW6ZR
SNZyTdwkSWXejF5iEURxTWp9WsVTVFzpQxVX+jafYW5fxxlQS6qN1YGx8h2avA+9GRnfWMkqSTJe
bZtOP4SbZgcha1VhYNri+WNSywmiCQ+JXbFMjTYZYMQMtancNPyFQY9LVqAp3FhVCu+GYfUmZaC4
x9FKB6a4pIlAh1JDX7M5hbKZkc/dAs1mN9P9uUYnUJQlrhTH7q80fO8NerOnwKTro3Qbl1M5bOzS
A7BWO8FhILAhqgz7VIKbPClqwUFlp2xwFEErIb5CGCN/Q/eUf8loc5FjOqYUPFWep7t/pj2mnWck
BcOdSa8fRuHeaB5+POQiFtikdTq6PAwcgg4auWuZlm8peOMdG0Tl2cl9N+nV1SM5I8h9MbKSGAnK
+iCmVRt3TEKbBuZ2PptPKAHNI5JlWE3aqO1CJeybsO+XdMbiBe53gxWN/9EsREymopaaEis/k614
lIfWNou7RoXlUZnspoSuqBNqhneJRP1If4c5dsXF6VuP8RcpqOHk3NQKCoOJcHejXCu8RNoIDlbn
5lZK/+ytbET1z7OcgXDcx3zKo5jE6de3OuZ7k8nm0FSQD5CY3NXpNF4xjKD9KTzndsa1Z2OFOqsQ
DasBcprsEL+lp3NSNmnlbjMTpdyS/0Bghn5jM+XfSisnx02KQzXB65s6/Bj/fnc3/8Ls5C5CubME
LEBzicT949pR0jlPGPTEa5iGt61J+Hy4xClixDtrId6ygBCms5D5jg2x3bYRBVRumAtVEQqHpfPO
UnkXPQ6mjLRa2JBypBpN9x30lGtApEYYk2PI+IEEtzmC+Te8Dbn1iBO238ZdHW1Gq3uoqLxqE16p
Y7b4pxoIeg0aZ2tW7Y0uhh2EP/k3CSHG/+vxlS4pQbqtA220//T4Os1kJXBMl5sNaYQDYrGbS97k
MJlMzkEUq3PEhMrNLI7xg8f80KbJ+DdX31uW5j8WVzalCBnJluEIcoKW2/MvLEbM5/rghAO64Tql
hAs1oLNoOIH46k+LKhT/wLnOurM71vpL28/P+NbQ+Y7jN+yNZ/ga3ptyox+jKJ3d4lWGfl2BqRhA
7B3QbFerdhaYfJkRYq9RaxZ/1nyNNsasdc+xKD4clnMmbARLDRDFLbKbcMhj4i9RDgPmYLq4HJ8b
78TpAelZQDZiMgBtyfufA51Qn8YBrFk64LnFToOemmNs11zRWa4aJ8FjN8QUIaNfTdNwMANsfx0b
0IypfWNXZBnZHoZqo6JzK5hz0M5y1jA9nrL4bQpxJFgY59dpgr+x9awXGREtlPJ/B/pCIkGO0M60
8+1C+1huYkF+0aqjy7FCpVsyyAEoMgHmmDFbp6wCxNXch+xuK4eCZpj1G8YgyG4iVD2gNCAG2Pu6
gUDZGTSYEN0EhU4/RVom868nHUXqxB/gq5gA205FyCsDyp/c8fy+15oNUK0l8PYDA0niNzU97sgb
XjubYCQI/Ew9S8/XY+cRZgbCS3hZ8RLu2TRqnTZTuG2XnkgYlmfsAWestffKAHPehITHUuy92hIf
5bKy0LNo2XfQXrecqSVVcyeRwyOsrClnj24KtcQZmWYmEuCPUJ+l0G+XtmQqOgkEDZVmYLkjj0IP
GkRzjrPIb5NaTgzPh709Ox96DRct7MubwSX8t86fLb16izV8y+MARdjEKxV2Q7wWNr9X4IXE/FDe
CBhHM/3EBi8YDLB8DWf2oRkNFMgCm8NoXCulRvTxkdrSzxs7l0vrTDvSqMstDk/E4JBcRwuuSm9X
yHA6pl0DiTK43uCdFSqqd8hU8KSQ8sAe08qbInmy61LtVEesEgMcX7X4PbqKzya9Yr6noTXfSwuq
wZQlyRE0Mwrz6DGHi74vS7SupaYHp0pwP0d6+FuRU3vMQTCCaRWw2eJ0N4e9d6IW0q5CwLewhuJQ
Op66hMGsLn1yl5TCPfLQ66e2MMHoGCanfSfl8WxHOsN5TAs7i1Jm17YQB9sQ4dWLeOxTq3xNDGA5
Q8FAqbPXyzLqsUmB23S4qzQxswLhamktCloQqIthmcPygNU48W5KmnI3Ue8+FA1KqmByMK8smjQ9
dRAuZM2NZyG3ipEW+rlp5ac4tB5NY4huRKR+9pOSB5lxvA3b/KYlkZA5TrS2J3FNu6jcJZoD4sqO
8p1hIC2LQcscgBEsjAuMMh7YVScgkyJHt4Zq4TJlOpxnBB5bBB6OL83+CxgK4sWcljxRIIKwye9e
9UgGOwvcvtU4ciuRahk5WSckxzv9SoxTf8rBwBiVxLTV0YcxYhrTZA7cN5KG7xg5ZyEWyyp61rWj
xPvQ2eYFdNOTNmTymMcZgtkQQKGKrPqAgr0tx4NAJcKjQFHR9lO7l5IDJfLDkEDh/H10agJ10D1T
wNM2V3MQ3+Y1GoYgNo0zTA9pdw4KDguovFI/m86MD3GmlWsZtLeJSVcLXRttLmd+BChSn3K8FFjU
x/4tKbYu6s0s6KfbMnAwxSQ2duusTU7x0E6rtKvGO12Gfov87AHUUFcn2YXd4YnzUnPbVPP9DNmN
FbE9aMVMRxGr3sLu4ArKQF3ivnyjroASHNvZxtXDh7pN3uei4FRmvpuLyICpF96wqNzkicMNGxJQ
M3FNik9vZLTaGab9OuKV6XgpS2qWlHSyEd2I7zaSkr4qXtrKaO4gXZ6mmsc3d6Jkk4zMv0jIydfd
mKeHuKAuRv8NSFuz6ekXbCs6XKfdPJH51zv4evExRS9gK3zXBkmuj6a3b0omkH0JNi93kpfcUaav
VS5PNESeOEH1xrE98nPB1FAb0JbnlVSP1ZL/uAys/v3+u+zxf9l9TYumkodkmDD4P+6+HGMmEqT7
BCsMMKiG1EwA1tmAs6429pg/75yYEujX7/yfP8b/CL+L2//68c2viNAfRTmh1ojaP/3rf+79e/9/
Lf/F//mOP37/f+6+i+uH+m7+7TddHraPf/6GP/xQfu0/P9bmo/34w7/4eRu30133XU/30PGy9r8z
TZfv/P/94v/4/vVTHqfy+/fffhRd3i4/LYyL/Ld/funw9ftvBBH9y11Zfv4/v7j8hb//tu/y8KOe
/vJffH807e+/CfEPiVPL1QHHO7DSl1PG8L18xXD+QZgpQVtEe1jgei2+khd1G/3+myX/YdPdAQ1O
gwec7/IBmqL79SX7Hy7JcIbOuUWXuu7K3/77L//Drfu/t/Jf011N/VeOy788QjCWPEDOnH/4J2Gb
f871DhMyvqwcjnzWp6DuSrPEqmC/Wo64qLK6yQcLIQmstE5ONATx9vu8Ztss7k5akY7buMRQkgSg
ORf7Jo1WxJsdTadKylu9CFhYdeye+pXY4l0yYuPMqWUmu0MyW3H2nkkrxwkX9HhlKx+RJvSSX2WI
0xIH3S5uAr4Bf8yzYaVq07huviEiEoFzSZhCi2zby3g7k8W4Wi0W1lZNOHCgmB3CGTJVYRv7kUy/
FXUU1HhmmhvOnoZMg8PYg9XBJlvil83xzTIhqvwIJ228WGoD5hyrfrHZqsVwCwwe6+1iwo21/iEe
nwK8ufpi0u1N70kPkXISagc3l/TfijJyRG8YuRHOFy8+Whk6WuZs2i5N8eHqOYfvOIzf48E9YxEb
Tmy/ayZ4cJ2NoxMgiWu1YT8iDDgWlYr2Yze8SY5jdH7OgzT9wvLozYO8YnlS9H6ZY2fzsJdR+p21
w6M54Psopg4pOESwyAHKhfkHq/G3dAlynLgcqHs+qDBB/treT/xNVx5DxtbFdPAsj1Qroe/Ad8Mk
DEM8IWMHQsXW32bnR2YmgR+oaAcSIUcFBk6T8JPNlJ/0gNlPbbBKKtoV6yw64gXyywrpuze5WFMc
HAx6090hW9yaHolAhk16UlHVlOitexile4gBfyL+qxf3Ak3KDsLzrNBChCbDiDFy78wuS1fD1L+Y
Th7gYfUIdLMxZUqUMmgdGMyx2+C2L+Dt2pTcE7LL2vzJ8inXRh09tZl4NYK3bkGmadmPxGyx0OgM
b0sp/SkQ5NitpK6po9fuhF2OW6cDUdF71OCGylZJi70TIcOzpw1PsebdtmX6mFQgbaaRcbPq6LOO
5ntGTDNEB9dY5Tq5gQ46SCxK8CnaWvhdlpy9DhG4iiJ6AmKiAUKTpR1f4lwSBNR7V2y53/gV0s18
0yPi3+IDIIva5GCKVg8rmmNuwKI94YXLzvUyUIfOkd6K7jMZa7SZCG0XSeDGwoVNZi0BcByfd0De
L6n1JnT8SwbMklIvKNpGzSdAFD+3PQx+2jZMnJ16O4fGCzmt1F4jAaKTbF2slQBXprbax4hdy3H4
lDK7FRIYu5HkFBmevVYiR2NXsVtrX17AtDdpyM2ca2QOXYj4wB7VVhmcHUZ31rYiQu9fjfqm6GNK
xMU7Yogp3zM7WxuKWMGmBV+P6lcBUZbfWartqzbINpNXgXX2UnxO9jwAtzDK7RR66KI955MR50OQ
lHLr6HqCJhozupyI9Wpkue7RJMCojPqj7qFhMp+tnBqghXTJSix8ZAp4ZZR+147IQqLEz2emHh6V
IObjiQejkWTayOjZciwD50z+kWnZ2xBKBBluh5NhdD9SQtE7CoZyAtJRdIRR1651E1C9YHRQWy/V
KspfoLl2jHqkjLjKy+ONYnjR4lRbgIIVLBekbFBBzAlrBI6Jma701kh2bgRht1+yTPOB8VZekXDd
9ctqRoO0IhI9JzOTpxObV89R1YrrdxOc4dokqRVxP0l2ggA65vKMzwY0IyhWGVRrzpNmtqe0E+C/
sP7GgYEhF0fRMoiRevw65YC75ph2gq3kLhDhzN1EWRPgbXFcWZ7aJYxPz0hF71MXANVt6wbTOe2f
0tjpthWaHjxkn3PKjARfKd6/AjROh74gd29tHUBhpB08A+uwrKxD1E+0ZpqM6wR8bUfHB+IlJp69
FUdPnYUyTsHWo9FIX/euQ+mwtkeOWSby2nXR0yLribbpWAM6Kka857i9JnFXZdp1TDxw3DH88FqL
n5gA7MKcGlfGADnmXHsxsnyX85LS+4Yw89qLs2l0GM9dDSQU0ArpIihuD0Pu7rXWoS9hI9l3FaTM
pJDfWN6YANlfndZcYkQuK+JHrnN31ARWbNO2qzVeQZzj/bVs0durAOm6RmIApCTEKYY8eXR6UOuO
1mZ24jvY5DFg2DWvy6t0Og6HIW/1hBGhEKwLph3SYbHFK5QRMAz4B8Am0wMaXHTlhbwb24KGW+/4
nZkXGwUbMRudB/AslLsyPBrVeGKffLWIplo13dcYKJ2G/1tG+qcv4a2UAuE/osd63QbRsTZ5bgCq
wYkZI6AGdLzXafYaRMaDTHA/9gNToiYHldER58lykm0gr90LnI2ckmlq8gpnOgTdlCvGcsATO6pn
6bRfoY3Vx2M0xV75YzLqBMQFkUQd+bohsItV14RbbSBFQuIZHbqRxZo9PRtDygWkZatSs/dVOex1
CxoVOissOF1DuDo/cCJf0dCxGJb43MB7LCZqQFtJxuJoB0QyMCpV4TEu0zvBrQQK3KPwyp/6GPUS
IaGgeNHl121g7rXMtQFLF1thQGyqZI8wqIv8sHACLD+CVkq8zxW7LGd9qDoGtpXCI9s8zGeE3kOw
lVF7lmb8oM3mt+cmHKloSwX1JazrV2tpGuhi8W567T1xM/dCp7Nk1zcDdQJvQUZvIQZHqOGv9nIi
dNpgnVkXx7ZAO+ikycElNcCDv9cOKrAQewQErugTE+6NG1IyMe020Zj3pHVOEDgY7yUKn4YFWGko
Mb6Mef3GcrAeetoPjn5ouopzWdDWK1G3901YTfSwUImHJcbJ/kBwBy+N6T6jr7LAWDq7IkIKaxKF
tYnIveeUU6+75r4fwh6OhhEA9xoPhcimNafGCoUUSitbuwUJxfpfG0fG+eVKeNYRv0/ik6/FZJbe
0eQx8WsuVU6J4ZmBi9nUzxaskYsWNS9YkF2HSUqbBQ/V3PFzzQW60THyBA+RBtohl4VAelnfYI18
8RYF/FwDqJbD3YQTnbnchnpY35RtfabXfT8t6Iw2Euu4s38UAJE5xy+h0fAJA3mpZFysPPUusuQG
qOq4YjBGe7mgx5J7mNr6cVvYDQuire3oOqLAcVBWIFdA61ZAgL4n7LHCbd2XZG21pHMgN9aW06em
NMJPxAF9m9/O0ytgVeQak9CAQ3ElAJGO1hicXYCKKxUueRtTBt9HuOshQeBaHwpMTVRLxAQ5IG+A
AOBENx5B+Ur898XeRJt/M2vvFivVWobhs+zUAaDvTMFBIBPIiTUI+vOivTc7PGn99AXUnue3ufdA
TtNtYU4afBM/TaeTNcQDU2tr27EP3kibqv2p1I6o6Mo1JM2IstdFw2yUD8EQb8rkI1fFtGrA322W
sgbI8DWP8Iqj5UmQ7aECzQBXtnBabdRb0dD+RBvjO6HJ65biFirHk906n5RgVK1RcwwHI/RFYXA1
UXMOwjuPwSN+ooX9l37MZrIddbFv3OlFZ96G+se4skjSOK5r7L+Zi+jEzrExeJn5PUU0iL3YRSSE
oCdWiqxFG7Gl8+CWjIQw3gebvJD7GLUeedYIb9wp2SeOdm7pWO1JmH018eQ0Zp6io+S9D4vkh0c7
ZcqidyaH5ppCaoF65yv065AsuuYRNdBbhiuDfJlsy3mHJATT9e0ZV81sDouX5VXvcSH0CEr1sh9o
Irg/0nzZM0tcshDO+8b4gOv5ELW04AI5fyVv5OfE9M6Cne6yNlagUHi/Ykg5qkO9qDcXcwxODf1W
4LuKFKvQxZyeSkzY8aYJ7O+RpiZxRbV5aAa2RaRsjkPNn9mw5DKWBq34IUP9y+ZMiba5xOgcEOtH
C9uZAmybsQ1GL86uhC/E22LI94WOZHFQaDUN59ORpc5lROJkad0utegTwrRjFyrSwe+pZcUUVSDd
MsbiWcceiSp1wlizQdDAKB5iJMJQR1Mx4pDoXHjusAcHCKBg5DJ1i5+ua9QpGk/gpM2daIZTCCGU
y0osj5WUx0E8JoVNbIwRADRv+mKX5S5oVDl/2FNBdV1RL5JuskbOsqkG+WJS+TItvR0021clginh
3Bmj/VOp+kHDWpwJ6DtEB3Ee4B21MWquaH3dNNyFFfISdzVk6ADSftiWcvgKNKvEfBBccNskm6Hh
4nWVewjgSW8K+qxEBeOFjokaz7EUV2PAU9OeJxnQ67JhkkhMh6mIx7XJ4TKK6dYW2UOfsRaYBURU
mskP0hpvo0o9pYPHmGIeDnJJSyr18zh7FtYR1GR9SoqKIqPWK89ChafEsi9JqT02bn5TzPG74Pes
gnUZAIU0IqVtVRnsVQoIoel4N+wY0WPvOCv7S8WA5F1HfTUL6k2684M0TUJkXNAorILO8IODL+t0
WjzOEu4zvanPenA/Rzk6K5G6OPcjhswFehIn2wwOp+7Rox/QBSHSJBER4ZOc7Ko5Dzbidk/y3sdW
nhxcAAtob4sG2nXXbaawXfh7Yj+joshnuEoefx/wJ6ffJiKE8CkgzKHm95ltStyTNrueeZZl526h
A+t+M8aEsvS3bVhf67q010ns2D5+Q9YZBewBbW+gSbSiti42dG/ujEVc4TU17W61y3s2Hi0qM4Tj
M49VbtygI23XZGq/dwLrO7LwhRJHykdD/CuohTeRe5/hi2kOJnV7FKMurl6tjgqncYY7o4a54Nbe
xlNTfxiZMlPh4xC1dKgQQBMwUNAfQfpNNEVqA0rOeSLypL8Ts4W6IbqPM/YMUOq0y1ezAB6a0JrH
qxOHz5Y57iUQd3gF+6w/IcLYRWl2qQsSNnk9onsRZMydOJLneM2RTI61teO6r1n/7s3pxpO0yJEA
cMRoRl+Hz+5k3r4e7f3lYKV0WrGUE4MZHBoDvpvW+3PX3w3GJmicBzHOlyqSl9DufjqdT1ToPQ5Z
dILEF60cIz7MA56B4ih1GjpOUR5KyCkbx2ku2FwfFRJAb4w2SMKJ6SmiV30sPgMBkbFIdQIwaBJo
S6YWTea11LzPqpPmzgjIPx1vhpzjML48PfN1UQGtW6LL2pM3ive2UtgWPDqL5njKQhepofPTo7Zl
VutXY3capbrLSXjTyuzYD/0hZTs0qQlnr72tMSJNwX3parh7QBVlzTdV4NV28xOA0lsnoPdUp+qZ
OKJLPFw8sz8IE3l7j2VY1+5wRiDxvbqee2aNQy1e2ux9+nxju2hN2yr4YZEfOc4UdmV9SpPwULHx
b7Kx2TIXtMBj9krdV3p1ssMK6DQjCFW4L4YV3QHdeqypf+dk2JcWJ0yLkfZqkhopdpyRFXi9mfiI
PDxlFAlpfYqMnSsY3wSF3OErJG7bojwSmoQHzf5XCwdehKZj/Q0VWAMdGKIFRBxjm+PbBot6g+O5
458oqZOTQTz7vhjTe3Vhya8hqExna7g3md8qlwO4W7RHz3GfSJ1f6FAFBwO2LXSucbDC6hsSEaN9
6rH2NQj2U4eQiHXLkjc7X11jnsNiPEc4G2AD95u6U+eBEKFKD00wcuEbEyYyE8X7yMUvcpfzroDT
mE3bKHO3omq/3V4e5iw/MQnZJvzWKgo+e0/9nHUaOC5zMl3jIzOyI9beXNn3AKqhHQpUVkV7Ksl4
4rIYz0560icia0ZDXpxG41pRQW0CJ9iRpuf3WnyXpe4PQOV4orQDB7dt4GDe6wvrDTrFwe4A8RGZ
42ClhSOpspRJjmb6JsTNKZpvDWnAWI4ZaxDElTQv4QIkj/RhT2YFZ58errxlXlLte85eZXSfmo7f
C/eFqQBcvbzfaHPxa6JMikAcswTp8kGUdCYRn0Yexj2AND6smOfRCc+Tc6t65rQRJT++vPRIcNQ4
AwhvJRa1gAmRWSALqzkUJrlC4iLXkQEhxOSUpcNMkdCgAADeiVR7xrBiw3aZylupEJ02hYl2kIZS
bOk/cfqwFlf2S515rq+YTBX04Dmj0AiqA7owcnztOA1DHuBUDsl0pWMh8pkYK0bPHKPsvNx3BlmF
4Uz9yTlxmybMw5GWPjcGYh1JfY2vDlnTcO8QUN7juSNlZbYP82gcBMUBYkGXqfKyFZjVwuvmAnOe
W2fxi1PZ+5GSYFM0wz1JU9vCoF3UFFP/ngYfhQMekZzvu8aM9ZWsoCn0nE9Q54Mx58O2OGrpR3pm
Aa8HOmLSf0CVYrCPBJwFFHlJ1iFS7GkP1B4d75C/yRzFU6O8a95x+Azsn7RQkPPA7mmb9keN+bwO
ScEKLarJssBn5mGq9NnH3E1Xd+MGpxbAuCmPmGNP/KYuxGHU0FZHEjHb3H6y9PhoRZGv87z8MtL6
PaF1u2fn8Lt6YgVjib/NtAZJKGy9xGxuHeInvdR8LFGmk7tGj1t5OPKqxH0BDT9cdHa6yuY0FIf2
TVPU+YmznkU2Fu0cUK/x1cHeyIaO5Kcrh4stC0BPKR8FmRMhjjWyfG7HVY3p1c7IhNKyks4ySTTE
T0yo8BY7kk0KDyaV6caobKZr+vgV05MLZ2zMdcNOXNsLW4oeKrJ+WklNSVZ2Z+5iDGzJXB0biu3b
kpEwgm/9HZDpZ6H6AAkSTWCReF+qspHTbbAIQ3qrWTM0h0OdpE80ZEF91RiwUiqj3RTUtU3SfP1v
9s5su20ky6JfhGyMAeCVAAlOogZTlK0XLFmyMM8zvr53uDqrnJld2aveuyrLlR5kkSAQcePec/ZZ
VO3adaxcoRDHqnQynwEvgilM+xstIf+MRE/6khww8pQ9xOrmcJMLLqrVDgKEMAtYSYIq4/QGhoTh
gjMNtW1abqHe3FGhfaajPEJnqwC/TyMvDNFqpcQjwaok59YgZw6rhsNnxLE2o0ERNEgmNnU2UQIl
LcgvmiZTJuE/6kLzUTdyCA8rXGGHItcYn6ssNh8VbvB6hTG+RBdwFbV87zNqd1XxaKwyDqUxpNCV
CSaDPaJBm6v0Sg7wgqmsA1cuRvu8yyPxFlnkVrnhssvr+k3HdmuofK91QSyQJOaPQQDtr9doZTGP
GXyAS9n0+rq16uRarWW+rwbIDv045hsdel610GrocK4YHXfkkBP/k0XvTRqTji76HX5ww0OuuvoJ
gp/Omb8LUl1oPsBqKAcIBYlpeO5IHkXj0PogtWbYNmZ0Tx5loOJp2/F4cXMu9MistnO8TFmQEnad
xWFk+XDLyKZ6EwcywzUO4pwKM9TgtJYvMQMAGh6SVZ3FONQJr4Pz4pfx8KEJcZc18T2yyWY3DeVB
sPueIUwcuxpkjJL3IJYxDZF41V7gjvJE0eLbDsI5N0Z8xpd/n4UUfgikLoUl6dwIw1AaeFPHQ03r
J+AC6dpqbvR9UWXhTnAgxArJBZiVKNz1DYLlZrpUNSiANmNAwQrPSVYh2ytWz3RVCDqrMQkMR50Z
96JGqqy13X2tPYb3auIMD0zNhk3OBygTJa4wbg0/ry2mJat5rqzsPYJxsJ/cABEC4g/3MYFHtTHU
5JuSUb0kw4aIOgR2Dbqs1UYxn6zHsG8aLxnF4PeAw46NULN9Bmb3XlsFcGsN/wWlNjwzoR06O3lE
/TRBBaCtj2IVcuxrEpaXSpmWc6WdyN9yLhHSbrL7HCiKzFJoLJD6tji+5Y50gPTqoggL90tFOp8u
S1UHrn8SJuhomWp6dk8NobVNMAyl69kJx+M20oEFEa2wGWEa9/kXOAdMwpblSDbxpqarSjrtHWre
xjNMa4vnJrvDLbInrEOcFp49ZDg9cRx0vW2a/3BXhntLaVXZO3vo4uwMRGviy3ZO5K9aCPatlDCD
diHPBQklKpQ19pqR53SIlUfL4FlFUWJQ4Cq70W0zzxoZpsaZ9TaQSojveyRWL3yLDLrwdIvmfaG2
5MgCgAiJE4JhxksyCqTIy0YxFtMf1xeylci8jFqdjq0Nj8VgUMBNvGnm/L6oARCjiWz8WSeoYOjl
0eBH1osZRlcuIej2myqIV1rcAUDAiNxjqgZvbeiQ4vb6QKr2XCdyJacIhMfgein779yCFpvddt+m
lOKgW76xopBfTQI9HAp33GjYhOyuZs6bNRrxYHCrTHu4GyFha4CyZnxh0XxE24IEKjO/ZrDUg3Ul
rmu1cRsXi7rBKnQPgixCnRp/ZEaiBD0nsLZIfyB0Iv8QZ2QDH3JdiFk3pGZvXYixQnl4SRHiewxX
6wD1+nNk1zQAR4MIOWgvy2I+LaIf2Y4Ll2O4vsPfzeEsBU2oV85rpnUc7uC8e1B4VFCQGQnrIT6D
idN2096RywZa0AQlBg8QX1YZnxJIajWtBIJ1MT5GISpljfF3NOLb0jUu5eRsa3pdKNG+aoLdIIaZ
URkcIode7Y5p27+XPV0TIG0ujZvuOQlJ+ey0SMYwzsQWjjD4YgotJsbMKUeB+jdiQkFQ1XYpe21j
OYOFPYOjAPcsZEiTe6HmdBPRmLfaRwPflek039wp72+tMlydOOJIHxboVime8IsqvlHKaTVP7z4c
wiN3HSqpAsBIEmYEObIaDDUjCZUM8FFQeQFmxH8hFA0VJO1JTLzEneSkt/80NCvKUVSauFNrzPqw
Pr0GZw6y2uhI0PAXJ+oE+GLndczpzDrWWBIhG20J8UAgiYyFppL9DWmVNznVdczDe0vjVDQ5z4BY
t4a5PLvmcL+U2ZMdu5R1u0In141LsFVHeIfCZuFX4CtusF5cCPhza/EU2d8XxwLyjvsBqF7yBM5i
AM6FEADZdKtND1BEkpZKL1YKa7vYyGUrcJWOPbxXHbnZSfWcOc6N6EFJiCqe6348ke160vL+aSyw
XVbpznXjfdOVd7oOujUp3msxfqJq+1i05hvt6Q1pl190uvabSKGnZYq18RtaruCF87vIoDVYW6bf
14SgphOOykbXOLhxyqAmIDCgYTXXGKHFECs9pU3UwMhxTYflY6ZGt3mt97GTnaYW/TKubLzR2lPa
EMbXFZJxurg/CEU86gtnUBRtsRlyNgP+EIzNhbbql0FfVLgQ1OCELOjszsBeQdqs27GH9Jgzmfaa
oubgCP8vsYczAbLOwXMzxLl2NgHpS4V9iA0EBTrYOXTmUCW7JE6uXQOmlbHL0ShGd2vYDM8LOlP3
Wsmwt1Jqx0vmpT91iFCFirMh7KQtgnw7FIMj/S4bqD+6pK94/8UZCfNVhae9L9j6cAHWyq5fEvcS
qYKIG84+6GUuAkt60ffTESyjE/TDcgXMbV1YIAICV2FCRcBXLDcMcfTLCZwzzFtCKLpDCknTIP2K
Ri2luG0UyzlN2pVsduKSogncoq0+Ew5VaEuA/+nFXqiTOhu6Ev3cJ6ZE605d8TmEq7kXzDIoSrud
W1BcrCg+52E85QmIsMpWn7KYc/xkT0+2lFWWhJFwV8LQSsm7hHcpdsMQdCGDQNr3zKkm2i2LC/Wc
VmE9cHaAIrBJBgMPWqu8pbZgSmvE33SKI3twWzrtPD3A6DhPSiSERHG1OEPGmQrVKEqkCDyZQOQw
GcwIXba62b2AUsAVatLeS7IIQUmbZ7vIGb66GUWgnE1pfVI+wEGgg1R+Qfp8aAgn8DQ1zINZBjWg
fIW7O6ME5qFgDM5OAq7KcgNBTCez07HNwXzo0TWK+hcX/WiQTmbmh874WCVrRLNovjKUoQ3DAMEp
sx2oU5Q6eWXtRZ6cp0Yt904pFrxJs0NXuw7GLipuVfRDEfN6HGAcDs3aBBpU0C1/NTKCeho5QsON
cghKHukPeM1kEnGt5ivLjQqT1RmavQPSdW4JaGDHPsC/AQc12D5Ydy92emvXKvUBkmqzD11K1nYw
nuq83uWd3Z8n05Q25xjZAgIu2umoikAGh9soY7LXzs19mEK6bbplvRgDhjyXTKRTv7KbpoNWHCKh
BQa+Uc5x0dmJpo90Yp6mrCoO2WAAGiklQgRYawpdl5bmbFVM82mu6qsK+gDix2wd8zD1XBGhoFpw
+NQgpchxQn4cx+kuXw+ZYSiHurxZ4fyMM+nZgGsm4Uvsk4b7FNX4iy0dD+0E7W4J+8GzhKncDdQO
UMo4mCB79COq5H0mkgtt7DGY45KcmZWzcxoxS6rbuN5ZawgEkGKi0NOTrhXRXaHa1t5kynpOR3s9
RyMKLdNQFSaP2XocSe+IEmyKUt65FeFAW6pjYm5Dit2oU4FsXwV4OtB/TNN+RZL2QDwAC2CHo8Iw
luepZQARNv0X3fghMMtxPeMKnGmU7jsSXDYl3ObcVG4ZDg5EqfQVZyDUGXz2Lc/VAAsiuhFMB8hm
TdQzuPQQVh9ew8nZu9xte+1FsZ0bWIV0T7dX4fGnQz3oyYEQagchFNrTiq7PwuxZwdWya3n8KfxF
UBMHvMkbiD/aZD1YUblD4KyQFQRli0ZwGMLlXfSBsLzingUi5Y/xwpXQsj21oT3dWBSwY0gCYgK3
isPXyQYyRjc1v6gi3DRjb29XVRz6QQIN8H2gWFpoKCuI9dTqwW7UcziVb7PWbY1FALS2D4up7BfH
BqTinA0qQsRX3dsK84+2ifEWaezMzahsESwfZ9IBCEefN6mSvtjWC/BLulTWGfLUfDRqcxMBBNql
ERWoK2UnukWWGFFT30ndC6YyjwK1GJ6xASs1fXCjih4csBhbbeJ5RYSrgn8gJGBJiGOzurzziUI2
NVDpy6Q3u9wa02PE5ozvlMwZuuFwIKvnLkWCvuoJVFFjoOtHMG/OFF+tFDdgOrUfh/mQ219TVoYm
idhGuITcNX61qoSQpXFxcDlBrQraPz1BvZyOhP4IZ2GCHH91CzYv3WQqYfWz42eQ13xGjQHBOkGI
xM2LE4V8sQovYUufC6QObGzJE9O+UfXXEJGMTxUmcBDZ2X080+AplxUnnYLu36LvQiuu1FKsayLz
Ra8HKHaWXVhyh6oJbT2SWmgnwXKcya/Ff0gLbwVLOKQL49MsBcWRnadlsQgSXi7SiMzRiyImvUd4
Q+Qv5ipDRYKDb/iYwbs5jj3WUYTXjIkoFmuLyO20D5SMUTrcSn+Zle85AwykP7yAYTkvsHKp25zG
N7Xyszesp7EEGplizq0RTvjdEp3j3O13GFYDXW2Al+eoV0yWh1i8aAD2bnhOPCereCjU2aSc0I+i
BehuphSiJRFIsXPp2jy5y5n0+qO63mGTB7/cgSpoiDslRzBxsoNh5gASBxc/SUXCRGvaL1BiaMIa
2p0ogaRacWztsz4+ZgkDY1FCHe1rHBMsPw9qVIH7oPZbMZ1T6/SnQuj60W2BAVe0USlPuwbBU5vs
Bkz9BTYOzxnLU1FXR74qqzidawZgX3IlHmMqCk+M89Fx3Vsh61Z8m5wks/HNdamahozZHCq+jV7E
L7hF60BtXcZ9gDCRQ4yA6GbJbbwnFmc8TCgHsbsqp4Z+CYVHTQBgyqHDC+csP5Jw+ObkhICQfE1t
WpE9aME5h2Wb7O0ehwRVjK8WprqLHXEJQWwgiKPdoputtFFHV+piYP1Gx5CY+L2p6deNKWJ8IPGH
WtsJGsIqSPRbTsiiFoOTZbAFIL1tnmDU3eesqDtm00eDtpSXuUq3tdVjOAjJSXBHqKFYYwvGbj63
1kcP4A/GsPYGYvFrCyZ4S7EINMahVEo6W/NNg0JPcfVtuiIhc5nCuq1ebVdXAiFQlwd5aIC65lyN
XuNS0ylE0EAvt3YZrxV0CEo1ehSFnQZli4Q96ZNnrQmjl8Qpn1Ty4HlT3jBOM0FkRhW4YsCOw/R6
5SS+tWaWJicuw9MqmHp2xk9E7vQtawG5xISaYTgEY23E1uQvVITeWPGUVZlCiK07bgs38jKw3We8
MszPUMFxpjxRqvQbzB6DD2kD9EM9nroQ/ByStHpZ7nBTjDuXiYVF+BRVOQ1u2KDBPLnbblGR2zAm
yIbeB+hFX0xjTF2FsbU1K0wieRbyGK/sFFNtXQp7yP3SIHJDNXJGGXNxoZCu/byH+ZWnXzUpNO6Q
TAlr2BPzcKeg1d4wgr13i3oGQ07RWEvyQJbOlg/X7w2c3+LBAdvivKq2ReswamL5g9j5ZNrjiHTG
+JKtKMbMGc9anY1irxQVWQJgkAtW2rAWJ5BL38hxrf05nF4B/ICnyRCZQnunN49lSm0ezeiiRow2
ytl9HAWlbQ5vO0gwoZktuO3OdlMYeX1Qh7cyLpqzndAhMcb8Phsq1Us0hmt0TJLMfKh753uVSUik
hjAAd7YvWjS4S4YcKi2UgNF8FhCggrqs0ek/GNtZr64tPXZUTCUtUu6lTT7I/PAlug5LyMEYvg5S
GECZQmvBymoPJl4PxMFLcjKLIcVTXz/WBurhCHdUrqTw9XqlvlRqrzNdoC2RkPtg2RQSiYS3uZiZ
F7IhtOhu7NPDUi9fLW1462j2b2aiHGmhvXUyXAKWxJX/PxQydqKMP10ZQ5GTR2FUBFMYncOt6gI2
cMrhuqJ61JA8yDCLXoXispBvsZJz0ZN3QTgdqZZ9rXiRDMOAAAVuKOXu4xMaEdxhc7MC7CxYkFYv
JlGjldEanAg+dSNj3kbBo2PGkSEc5KKy+zmvC0ZMImKAE88fPakds4zvMMnxoHwlpDxHQEe/G3sJ
13VlHuYc487dLySB5DISRBIxyEkA/D5OzKLIDYllgAggKRlRj1AQHDz6iw9lLHYmmSNQxnmy5LFe
xpG05JIYMqAE9G2zoadScCZw9xUpJqqMMyEwRjkSoPU1NmNpQIvgJg/PSg7MDwxOjjaCYJS8aMVj
ziRSmeWcg/CU1d7aMWEqzOABUJGvQiI3QSsyckXI8JVCxrB0MpCl6KGAEsmHKFPGtUy6QOZMgktI
kksy0JSOZLhLSMoLDlEyK8l9EeS/DEJhISQRZp3QgdL90JG1lF4lY2OEDJDhEmktMhlDRssMMmTG
kXEzEbkzFfkzjgyiweLxVVEgg5oU1HPVfZCWt8tswms6zcbx9KbUUIJV6rBCxtxM5N0YU0TnN24f
CjESq2nd9zIaxyYjp5NhOQWpOalUiAAk8docxA/tzb7Kzf1QPPfk7Wjk7rgygMeVUTyWDOXpluE9
kjE95PesQWP+yGcgHeT4oGugHJHyZnAwDJyaiQoTDBypNDZY8tSTy5NFMlAiwkso6mWvrzP1AelB
powRcjA0ksFR32THp5tyv4Dlk5E8NMXoXkOyiEjvqJm9Ga8hf+NEWtH0M7ZIBhi5ZbdsSo1dMiuR
GciYI3ydXDKCjzLOEbxVihyHVKSQdCRwwXcRp/qpQpGv4bYifN7e55yAVPPAnVsjjSNqqRbt21Ix
81nn/mBo6PUZN4578C+vIPu4cWedQZdBmub8OqIRSCtCnazMOKVN+xFWHZnXXDrGP9oJVsMzYgMb
z3/+jI++2lqkRaEBSHadDJBSQsHokkgpk2wpuAHRbiRtqm2JnXLInxLkUKG4S56w4d1cGVGVybAq
IJE1AL0haCeUioCBsl0mw60yGXM1kHfVM5szFGGgYqRFnclQLJenvYnFoy7jsgB9NPtWx14eyjAt
nMj9rpYBWxUPdCUjt9CYqvtoYaTn4qhTu/SbrWsXKMoMHkjsMnuiu5Q6+QEAYzPKUK+uoPhyyPli
FHVNNCe+QyNKr7E270Z7P2nKtagYVZMUBtw23hoDZMmUAqaWiImOY+tMk40R4antiD6sKnpCJJBF
JJH1qEAXMgG9pUa63S/7sLjMVXmde+e9JrbjKLhZKn7dkiFnjBvlcRsvqgxA0yHA4Gfyh8F9UdQ1
3eEHYjNj7mQlyoVPAEk6+VNU5w1DkuXNNseHgsQ1V0avgQjlty0QIJY4R6Q5BHFhv4HfPpoyuE2d
iXBrZJhbMqnfa9jQHKQJeotJfDNl9FsfvuoxYaiw2l8SGQ4XkRJXybg4/HKYz+9WOmFTyIPrGDGn
PRLmSKlWd6UMncsYA+3CtnmoyKP7f/fd37vvBKbG//rd4/YX993dW96//cF7J//8j5/eO838zbKF
Y7imif9OMx3YEP/jvTN/I7cG2w88KFfXDOdf3jtD/KY6uqG6ts68XDVc7Z/eO8P6zVGFjqPfsiRy
wvjPvHd/oTjBTUAfJwA9m7YF90a6O39hJ6gT0poo4+yCoRr21+gB160FtyxZiaAPLibmm9l5l/iM
OiPqIH7J43fdeLTUjiYXZnzEGeqQBjXDSuRZu4nsb9RBXqve8io7rU58qEbbM49z+FwRkYUwUHtc
KbCc4U02dWnxYxIrPtX+GD6UyoNFeHN1zK+RZW7oDam8MpcGAaoV++yqT2lxv4b3S/WxMkgcYR2A
PielRC1Oq0HvFhgy/S1MYKH2PHd74T6YguAgXAMuPiom4gsQOmo4j2NEYGIeFsmBSTOhH1IGDXSR
0gZXYIFpD2WzZTzU8EZkcI/D3DFJMxlVu5OXh6XYl+LuhUpiGbM9wOdjWWRBovAWHG07RfsWa3Wm
MuhQSMouvjrZd68hlYmxoCecUIrvOUgRHkDIfMTIp8V0ghuOCRmNVvsOTrAfokQNEW1CHmW9mTx1
+sKZzbd43VTGuwnpBllnh4LzK4D03UgxqdURKUDxKUICieZ304U/NGQoDD55++uhhCo6oj+ooxg+
expMhC9JcdmCYp/sArDfEd3wAQCcRYyU62ucVehSCBSYtoK4QfoiyNxghzJcXkSUBeHKHsvrVKzb
DFJLTx6n9MXKvBrCFNOMDpmD8zwsNx3d8gW/YaUeq+7N5mTGWIhCHAgP5va8urX17OsyUZYQCP3G
8X5TaTdeU0mnNyT8TGkIE+UrJLSK6LAC0Ccp4orJ+RxMRljNKCwwLPF1az5u2xj3faIFxYzGPn3l
rmo5gOmEiCdm4+ncqJmhoYF+aOtxa+K+pgcZ8Vbm5l3+isu+VeBLs4RKfku0E/r7iOUrjqEpKLRy
le/FCjlyvtF38mT9Do6YT+9YdPTsSdyWL4tuhdchSY0zOs30z8xk2s50QFZXwVDKkBDkXQ3AiQZC
275W3Q0BjhaDD6lotlNttdxelGHB6gLV59uo6gxbNeawqntlpQENeaKMVipy1sZvMy33IVV2NbNr
Xf3Wd0et5UPBYSDv3BVwYTUT5dZx10ZM79H0I0L0InFDsOCpLjUtn8QQ86rSnO7N+9BfmoEj8irz
vA5ue0OKy4E52tKb38ga2J6nLQp/D8rtaMx+A8TUqQ0vQk6APZ6xAzFSIVE4TY9+JPNxFTGgpj5o
ZpC8kTdxr8ifJz0/N95rXqxYF19X1XOjEDiE7SQn+0TveMQWVpSZ359m35T3iv0gwHQMCkkwcFfi
oxIlmJru4vT9l0X8f4zKvxqTbYnt+cWWjBaEtdFSdV03bNWk2vvj2mjYwPwYwAwEIX0iPMIK6dYT
nytdmIlbjukDd33B7H4o5TtzTlg7edQUX3MOmB3wDM67hU98VLXDBKTDp8ScSe4akSUPTGFqvI4S
J23hy4jR2DjzQ0tiKYrvnslNpZGNCMvKRcmWL+/yIZvnn89AVz2q6gNYAEm4oQ+ibaB24eV8z3mA
HBWqf1BAckLIQoYRF3G4hQtQjJ9I93cz/QbPiu+GsqgpKn9q39vmsZsxhqU4zIjC4FqDRGc6SjaN
uO/iJ2omLG7B319dTV69v7u6f6L2DDaBb5XJ1V1JxCbfJ7PpJ0Xc/gTY0GRQFQxHzadhXoD/Y0Pc
LEBZu/ZsJc32718JW+ZfXwk9ItR5tqmbbLh//JzLUVGcifPERscRN+9q7cy0jq0O9fOBC0coNzqT
nsAJ5+L2frj4DXwJJi0yzwXRRgUNMxCmnzE4U08KpFh8SzW09ftiRnpIXt6pUZjj8g/d8oBpBh71
fa3ihx7u//6tyN36T9cUv77K/SrfjfMTQ/nLbm6kBnZ9Bx9kYe4INxr63B8YUK42CpfW+/vvhf//
f/leBiHsmJRMzf3T59dqOY0d1IFM7nYq3YLQz0c5PESASH519A/iwx+AD78+jO5fIFvAtWC9Cmol
VZiW9mfI1uSojIcRTHBcYC1JpV+Jx4rmf1ZrKNZ5ArVll83vutJw3PUB+XsTXGhlvk3TQAc0Ymyi
e62jXTS8kTJMbVFiJkbDnVzly47WxprdohRtiQLTznxRC8w58XNq0BfkIUeJ82Ep2iGMr23SH1Zm
/VrHeXxuPZSGSIi1Q56nD7i77iZOR2b5btMTM5Zd67BYzI/IxFb1rVkZrw/vEwIv2zyobK6yjJCj
IidletpwLDvxD9vrHeamLdqksTAO0RLuSbqnVU5YuYbNocB3NUQ7QzwY41NoEAKqfCtM7UA6yr7n
mV+adylM1PM9S6jHnbJJYecV9oOOoTIZJ1/uvAkvW24Pus1eNvJWQg7s7Hzy3UbTVZfCwJuKaqdC
DJaZuEXZT1jyZNWg8jUQvxkEYoakASgX+lYC0r/bKVmUOeRpuC/LCwN4mO0kkU34j+IAVpdvKqhN
B4ml+gjyHrL5Q7/uEKjs0hQclA0Ynk0iou5Zyh3sww2xTYxXOSaiO3PXH2b2oNQj9BkULj0lDIZv
LXuV70tuKEX1sppcJNJUUVk7VJAazEvUkrP2zREAYHjN4By8JUEiScE2Nolv3g9L44nYRghIgK5z
hI7ldxV/GdyH2FI8MoRK4+c2Kf2fTR8RpFq8WE2714zprpoOKS0aFbRN3DkXOfMSsCxGFJJMNIbh
1QAMpFWFn0ObJiyLGAuKRZvAZLpgFa5iJoQQ/zoowtWUBykAGSNquMKBapG4WZxBbyG+V6jcWB6J
XRAmVZVIAqx/uSTa+om4+7kvbx0kUl321sVIhSlgQ3HDCbqtqx8D7yKk2hQzsv8KCQzjbRzhsjyq
syxQynY/8dDIHckq3mkvq2t+W9Pc0xjiLEXthaj06scmRVNHIaRb3ItpdEVbSqlIKARcmyg69HVE
hKfuSZ+1Tvg7GocSG6bGsDWL/dEa72RPiMgkiqr3yfmOpnKjYTPvrLPt4DlKPDIG+XVjAgapXUu0
0/I7ONTU3PgVL24ej26xq7pF3sst0seRlm8VZfhx2Mpsvrg7ynVgnPQgiuctSEPyPPu9aIA5Ly+y
FKG6ARTpy6cy6bLNCrm9Zsszmi/cAYie94rB1rwxanAObIe1Tq2BJ7Oq9EPsPth4ouR6YeOxoSyq
7PnnboULwcdIYasYU6Zmj1ULpTqEDZ4ypD2HRVbV87Xov8tDhN3g5+eM0TbT1tbfM8Za8lWUaILr
8T1kUo3vYmsUj0P3LouoyTyU+s5hUzSpwmM3ZsBIl9SOtzFul259zRioyqIYWZ+fLeoWx7k5XMVc
+WWBqbF+L7sXMhj3+rSNjXavk4iXuvNW9BBr6+ShS6kGeD+jgoY72XRYCbBIEJsZxIhYuzj32o6R
mfUF3jnaj1vRXHakJSA1I62QkwUhMkhQsfQDG6fFn9MekQvVjA7s58GCu0EeHVx2UbKK9mBdvNKh
mOuUjak/WiGVJcLzKvlQwnGrwWrnIewfMRhpLYu0/V1ec6NGBZG9t4CaGc55zEW240SRnUkwHyhf
Lb+3bankWtiMmEWRBpO7fp1nwTA3XhPhGUfYNGtItcLuPmujgPgqboLXcHitEkGVztXjqW9f8xAl
OZpExrd7PtbNPN2G9JkZZVLSeMaDa0nf2LD4SDzQfTFSQUqO4U5CJ+MWU2u5JziuJacD7SEdMvm/
uai3Sm8Gs3GHzJsYvGO+4krHAtbUJSOIxKsUmCb6RNlDjA0DTK1fccbi8Fb3nfbYZMcw3tf51R1O
GKuh9xOGG4avifUu9azRtacilp/1VCaB+JK3+NnMz99fLOFIdGOfcEdltEcbbAOJreyciu4mx0mU
m5ILP00WRR4YfkDDxjhtws5vjcUPy5/I+F0jN101qLRPNTtHGvQq4F5NczdCeqLKwDMbMfLV7RdU
vi1jZxOlutqJuzL+PnJpk2dnuLKyRohiBzLjaXwEgkX4R0zXDvGYGl0nE3wHEFLWTfrzqGWfK+M6
p28KyzM7QMjjw2G1P2caGirsnC2uz4ZIlPzawMHu7xlzJzBz4kOmHZHf9dX9wgrYATzOffmRwXq2
t/j+PM3GTKbHaPkbP3LOjIEXlUuB7m56c2GBITb2MjIBkZJn5DJlDPbhaKBL0GD0+K7dHjRj2OqZ
+wwR4X5lsrNC+wSrtKGEIY5voBMovGRZyDLiZWLTl/2OBrtOZvEOGjp8hnvNIrJxmQAuPFP0Erdm
yYPE8qdJ8FxKRkP+yoReWlCVLsYltwfDw2tgFgbMkg3BRtOktRCE+URqsnReojBQCADNWnkDKdsO
NF9lo1ZnkSyL0wyYkmgWlluywFbY7do+XF8s/VrqACB4/zwH5kiT9llmOOfYryJvFBEY+nE7mwx+
kQ5nQL7ISfIQzXhEb230YdoOeH31EDSJFSKH1SkPWt/JOoav5qOBWUuf6cuwSBa0M4uXdoSQhphI
h/mOooccGO6unMeqGndSPk2wAksHvnpGAoJy0maSouVf5DduOYo2wHriopOc8K3B/EGZrsP8OdAD
UfOvnVEcGLiXGKcSbAZLl31q69cC/7lxJVNwM+A1N5XrBOFB1z8N5q0lfWpjVbaM7fnAE7ahT3mj
6KxNWvg5T9fJ6L1C0o3MwQMMr6KZqcTnyhxcXhJElgitLIbJvNgl3u6FQFsrPoXK+BC25JC8lgi9
TBfpVjwhJFcBIL+Wi+WFqNzWlqwriiOMItuUVoMJJgXKBS+GsAFwdW1CzFqRkJ4JXXUY0fbxgkOk
eyH+vpGzCj5vEWN05c9D4OAEnHopPgiTp83utw6YCHDIzNOhrNTcdjF+H6wO0rSNugOejLmfSP9c
stxPSSlOWO2AAMIptzh2EZ2CpZrqUS4SCmOQXDs34KCt2dy0cnl3h53JkXC258eCs7v8Yy65Ygj9
vR6iiFqOu6pUtnKOMzIDJ2o9WNvoyewQ4onydQHyoeHnIMbdaj4Xa7rr6EoBLZYmFAZVAPtrNotF
P7vtfc6AW572gQ/tqFEghfBIZNucvtpqKHtI7Vso4gfFik8FComhaLfaSH5VehujBRzejtyQ09BG
5Pep8K5CVvVpm0Jql/2O3hruSuqxbn0Smbtx2M7GiI4T/b3EvHUFY2SKXtk27AxJRRiZc0H040+Y
WjBhUjbseCcLz6xjK57nnWz7YKnZgVGmtaX4AE22E0NNmcM0aW8t6IiFiXyqopqlqGTLRl+c+NzK
Yj1xO6g2wX9y2EgPcu6JBW8Z09EBoUoDqRiUvZ+Hsd8IHscUYS+uouZkcE8v0ztaFZMcA0zsffzR
zerBhtPhSqgSfR9wzWcx3lYMIm4Ro3iCB4Te9WO13wm5ILVSg6xJl0AJ9/0KQb7L72WK4GQQyNs3
AXm9N0NnMoU1sACO8fMs+f88v3/L89NoMvz7icLh/Uf+Vn78YaYgv+IfMwUAqL+ZcjYgRwMcwPnv
70MFRWfeoBuMDbBnQUSmFfBPop8Qv1km3SwwjbYhDN3511RB8BeqGgMHDLAqRHJN/CdEP/2PWGjL
pFemClWj+2RZOKl/Dh1+aUOkZh67iYVeMq5r5zE2nTuXZIGz0yK/RDRBe3V4quvsIxeZfQqXvry0
q67ueofljZQvvLUTFhyEC2dLpaiZs+ZL47DXpQUm2RU04O6Xi/vwjwbJr80F7Y+dPl4weQCCKyDH
Ko5u/7m34IpMCIQcGfgxYzpa9YjHWhAkYao3rUHx5HCmGcfIt92QpzixxM52xSWLCM4JU8vc25ry
fzSl5Of0S3tFviTdVIHtgZ0x6HvYfxrMoKp3s4n0xa0ysjPEK6sqbcXG0e6ttbxfRDp+U0b7gLCI
c3w0PjNLoLOxOLehc4I5dR5WajlDH76hVzphZFqol+t1Rzj1qSvoVumLgqG/NRhs/fM+/V8upa7/
5XXDhjRopAn+o7s/cxZ++exxZ2TDWneKb8/oSURbcrims0EqbvPNnApQr/nVVMYeNSaz/cic8kfN
RCSoVaQPEqcLUgRdF4vYlU5dcR30z1G4Z4FMkoQKVsi2+7ok03L6+5dtMl778wvXNWFz5/J0OIJr
/6dubzo0bs0oBSEDty/uWssAGv77D1Fp9ocF296/fmmxE/Osyh+ETnQZBxX+Fd8CWR/IeJFF/P61
ykwUkQNpk2lyg+vN7edTIW2bdR0t//i3n7/286d9nVI3xhW8AflHfv4GGi1s2et9Q333UFdtC//n
qMBofHDlDz9/2UC1vI3G6vs80v4P1fWRcDFAchMxVrZZPHYKbq/cGHtr75pgTdq2OxELhw2Jm/0R
N0UnITxULHSdXWcIHJIQvqIn7X1XBzttJgUxdTMdC8cdv2rJqp8zB1EpcFkmeOX430yd2XLbyLp0
n6giMBSmW4kkOA+SLNm+QbjtdmEeCjOe/iywT/znv2FY6r0lmwQKVfllrkThSP7f14aZtg/8XX+b
rjD3TI76a5ugTJRL5FKHURO+mzriMkbmHSc87mfwn/qFE4O3VX7V0NbE9xTOuDpp3ONsxsM5co3h
/PwT+2zactkEHFfLe0AzAMg8XwbHqYO47Ac8irnB29OUFiOxpw7+4OrIzNYXq8KUvNUqJxP+/O6g
SwD8uf9F2BBUW0GFklmsgMp07ZF5vjhCSIytApd7G1snAmPm//cyOFTCqvnWNppTJfrHK4SWL5vE
3lYYqf5pWB9JbIrvdDuPe7sbqt3z2yYid+cPzdds2MY+tf9Nu8zY9EtXfi7UCO1AaFEuarjlp2gw
lC1OOodYr8tP4EQRsuOgD9qhQSnS9pmiV+YrVoB0mIj2XbG+X+o2JRuku/fntwqsjWvhYX96fol1
Mz2M3orTgFiCY2V6i6xyehvJ5uNObmiCe36Pne9NjXLz/Cpev5XG/APGBQX8+X/AW+sCzsR0zIbn
G5HE/jwYpJKmZpGXYhr/+6rL7e5oz9GX9o31SKWW6kTLX3WqMTpsdIzHmbDHi9P33d0oAnnBZ7HJ
1txMJAX4uZ4D1PNLZXSsuet/EIIfHutmI4LVyJtCz/emuYGlsY6Fn39Uowgpx1P7lLA5uZDEWo6Z
NXZ4LycAnwTcplcvxVgZrC9RJHhzdMdp0dPcenEsaHqhM0U7DWf15GdHNuSEbWZFEpjqRu1cG8qZ
EgCsPY56jRpNlWlV79ogMc9th+uZalDG32PwUgpfbhLVO2+Fs7JCVfswfdIrY0VTaSAYEifga+dg
BKQtMbnVaelcJvNzNBMPh4lkbKoHgzF19bvzETyHtFTMl1P1zSkBNzox6NDc7fwTW+E0kvRgOJz6
XHQEFwjHaU4tLITPP5qz3fJGxcVO+S1o3SF/k3SCJVNdXYuKDG9bsMtszDjaIcMu2JYp1ZOjN9MB
TSe7Y34TTgtmp51/zD7jd3Td19wX7TlyQJHperXGW9wCmZ2mWMY5icRg064lzr+XTvneqY6GW1FK
70ziER6SbO8drp+9YbuY26PAeScwZ92a0gPfI8urvwzwXrokoWcXVZ1OnteaMQP8IIIwo2++TVYc
Vi1AS0YHyWGq2PbHtTxnTvCWcq99kqwuWQOGq6L66w4kfy3tPmbLvbWciN04VX8j01kvhT20eAEt
YQF2ApOmNlpxN9YKrOrqDuSUtY8TupOg+LJ7t4azL0DyJ9TDoDnXU5ibxW+bIHpF6ORoJ/XZZnil
rLG9aZrJtgXktRXrVb8U5C/uVRRtKKGyqbcp4i21KPWWRonsEFAbGRSNeW/G+kdQuS3aPRVxjKaH
Q9wn455igxT26+SNJ4cCujJOE4z1iUVTqHDLh5fgc5KF/DDWF+6HVy7VHIAEC6EZ9NFXFMsNhfHO
h2ZFanKcb1NsAKpJ509jzr4aSjNJbgTQVuP18oAOcMwGYpYtOJx6KNoLB3uu59R76qr/NJiVXmof
H2WU46QO0uEfKcb+yjH4zq2RfDxfSmXtI1oziO+fBfmmOrlYNeZQj7DZpVlGe3xpLfnVzNPygXPj
6K+2QLMd3/NputDPlm7jiSMzW8bmFC3OdC+SxNqLWbyJRYdmKeeHO4aQksxzVAbGGcjXPub5Pr7U
2LVRLwd1qVb5MesvQdqY18gCMVHJyb8UqQvHndpWbHSDs39WWJmjsRekSugsoKy3zatLVUYUpOrx
dwTGQ9vIX2YZ/dCuzdiLDD1Nj2HdFsu9Gmf9GIKJ+cAQHWN38Kj7XgDcLvOchDiEEWVzZkMp03K0
s2WJnJOlAjovnIq6jNaIr+36MtORh9yZLDshZ6wunstKOV05vApYPCN4KVu2myowIDN4OW42tyVY
L+lkWGcakaIcnF6IRxAs8bwxp0hso7Wv2eeSlGgOYv03DQSuSbZUES2gej6Dr/5Nh82PmMo/Nr6l
xO3MsZXEkCQL6davln23yextalk7hyrDISw0g2Fchf/QmrKwk7Hn0xwS5E3O7Fv1qfLfjTp3L3C5
fo0toqmVNmTI8DxB3OjbfVH2RHqLfAwB197pAWUsZGfpVlT8Ftue/NBM+rPZLJ/R1Cue7bUXLtRl
brH/mm8RmwliIX+y2EwuA9CVRNKMgrM0G08eknvtUpvYm93DMbuSqKgoid7MTDAW/2+Cd/MeTWfO
v3SHzN9jzxvQpBDo87SH8rKDDgGhxbPhPApznk/ZSHhgmeJqV1AVeCxYghe3nF+KJlm2oHy9DVQZ
oDRN9ztIVLGL9ZeMl7WXEP+M7bo7jltnt/5tWAmhekpONzEljyez0ucYYj7VAZoS1ADSsUHMENtX
tCns0QKEU8lzxw1BufPa6J2EQVOBRJWxde6k8zn7uTiJpvzWyNZDGiIn3UBnVnQ1l6ZaXkWyZssY
4tMTDBhoFi9d3LJU4CR9dbs22PltC+Az1tSRDeiJU/6R2bNPxTElE6uFPYSf1l6CKfqrmqAIp9br
T31sfpVuQpfb3L8lNfuKWppXDiclBDyAvnRJRLvYAa6VewNp9Koh7dmXzHhE6ZAL83Ao2AGZ0sZs
2m3U/DNm2HCG+idwGudEhWWAwwibWLxSGyOLIL+feuVHEIG8iyd8wuvI1fKWv5TGZyctZHaqK5rW
kgy3EntMm6c4URbbcw8q9sbQbOu35nnPxv7OnKr+0A1w37uaRLu53gQDrQV4gxkw1fVJgFXZtcxO
XdRGHtVJBAkX9hV5qcYQFrFeNpGEaYlSeccipQ+iHuLTeqyFuBWwf8TR5lUXf+i64zKiewcsipts
ipBshXfIJiLMz21Ft+4tErnz89whNdf05W4ao+QY459iF+5fJ47VL3Uj/JtC64/K7Bepyn/8sKD4
61aPWHe9wG5e6jktj3Xct1vZKLBLBv2Igzm3ezvpP2bdAEIuonMeDHpftao5ta6doUQXQKPWtdJ0
QSA2FWsljiDifn5E76vOza0vcKL/3wsVZRNRi1S8TrNxcNZZrWEyJok7CtRIaJLC7NA+3YEbKAvs
ZQ/0FfsLyUS2w+Ovdh7dMyGqDzuwkr1ttNVh8ub7JErx0O028EgjU/xB4tSy3HAcFya0y/ARrST+
UcU//WpiFrS2zU0FVnlS6CBJPdu+Y7CF4eHvG6/2w3pdf8d+al9togEJ8ef5ouSiz0l2cWoOY4af
dbsk6/JXRsc8u+2bYM8oKQX70BmQf1PCqhPJ7xYIU0hHbQk2D0LQINvvdSAI9jKQZzeHQ1DW/FM4
nLqQTivKpzYDEcP3SkWbKTUBocn+5Ftc+Antm2Ev9I9ad0nImmHmPWwugv6HOk2/no+jAg77ZWoK
76WbGpu6Q+dm6CS4jA3Rn6VN3VC3PFQSeCNTsXyj1t2lOPVL0uz37X/vMel6j6iV6UbRo7JrhiG5
5m1QMBksL0TD221elselw3JcFD+s0VFhbNNxiFc6SPruqNKM/tBAYajOMYVli2pvwoMjOK9EG1hS
p5gnBR+9Da43HvErzhOXTGf3496h/nVjxlLtDErh3hqz/j5byofE/wadZmL3SZHckDXpNsrJnsXt
WN2c+eyN/7qSwaWTBkdoiZBsHIMQCLJp10KKbDohr25JWA+dJL4nHZ/FUhftV+t2vwlfVr89P5tO
CvTO+dnZWTmYgyyYICz2aTxBOlXVBcNUAzNrCabXCLz94blH8LrmixohGdpK++cItHTlThD2DBi+
XjKHGVAI1Iq6ZWQGH3j7LBQVkxufKDb5S/lNDboFKX6E988NM2L+sJ1m7y1tcEgs0D6RD1fI3bmx
Lz5F0mM8UCy4TR2dfd6QO8gJEuTVIGAWuwoy/FDykbhhh4n4IKvunTNvgn6Tf8ATAl6hCxbkjOkx
Z/ctzQL52Y/yE5sxptIZgF3osd6lBfOxoSwbNFeL71IRj39dHNZktfL4dBkD/NEISDOwjk/hSNhR
nntXunQBIzaMO6OeMycxAlKvpbnNrQFpyFbWCULtL8XADTuuvqpJta9TlUzn1ljHt7kIl0za9Ixy
91gkiNfmsd0wuPpQdnl16i04llUjS/CjlNQPnpPvk+7IsmS+tdii93Hu70b4RC8Wj/bHCCKKBArl
UNXQxOeYcU3SjporEDZVVbm4MwrmgGWtszP9Bs/Hi7IK9150tqShKc7Q4HV803ZiHhsgf4epD5y9
mX1rC8fc9lX+t9eS6qn1XuzyMuA5zPBm0S3dnSQk1hWwykieJhV+FddaaEYwl4YZBQF9bLGfQoEN
X4TXnjpf7W1he3hMCLE22boeamtmFuP/rKzhmJLNvUStYV9sER8HUVJYVY7U2Lb9sbaC7tL2RnRb
UVcNbsxcxO596Grj2NR/yqn0H1FOXNHt/+pY12+WolJET/hsGq1qYMCTE9qigrQ0M2qNktW4l02H
2V0DnyMqEInTbNus+0FBeAN3sn96vpgxneRZBBnNBvz6lmL225hNQhO6VHKXdBSPGlPWnXIbnmaa
kWx/CjmaNzeS5dHK8g88mQspf3chRD0X1FDpKb8YaV5cSJpeuCzeKSrEd63M7H2MViWhGPVOV0PE
W2tUG5mxPBcLcI/JHrkerdS7ZAO/XFnJqfRKcVHtRPTHgWC8cfHqUA4iyMnRwfU5NO/ChGT+rP1d
pAVBrqppcQOnEc6jegf6nYMbWC65pdSjaBl3mxoCQ9HAHjI7fGGO8Y+5dGHpZOWDSdGjmrxoD7Qn
xV8e1e8NyaO6U+6rJ6pi71ML/wGcdeUOFafnhiCCXMVTgFUlp62CzPkFDELOEjuDKEpjoKWFGWAe
6m7Ph5VEFjs2wXy3Btf6Ftl/pohQ8hxM9Q+7KY7JbOuzQdexnw7dSXdzjsPG/Zrr9tdY5R4/23M2
ET3x+7iCfVB7wbjOTOWujvo3EL/FpvQMENQ+0y29NB+6dZuDeLpHbXiRsdH7x/vzblnS1SEdUQZq
ZAPdUZjdjTjxtmPkw8tel0rPq/5tK+da5wUHlkx+VPCvPhwcDF3QHICNNP97Z8IEbUiyXKKPDJSS
WxbTJXM6gHvS7cJcTtZjjIPQFKzEbKeTY+1X9oNStVf4GODocuNGJ9rRUhaqWUaXLdcaP5mJb0D+
UU0e+wdZsogUFAdQhcJGfC5/9UhdPP9ltVe1kO/Uh41Ud7e72envRnIWuJkuriCbbZVDGQYxpbF9
B5rNzpCgg6EyTvO3rqHpHm+KvcyvthXPJ+hqwauM0Ur6DFZfVwlOJl57U4Fbbv0oY/xaWlhxg4BB
sx8l5vfMKWjvqtCku/Q6GDqnrUz15zoxYdsH3qWqmzApZ+/YLV18ClZSh5nqSxKTTjDWWMVa65mq
yrp7+vP57O+yllZPEAU4kXdlE0Q7nYt/2ShzkIywN6GlLC3bZmHUCzVFTPIM0Wq26myWrKIzrpxN
Oc9m78/NHfAS8HyOgqzCfJgB0qZzp+7aebTbFTrrX5XXitMYkAL0R1oEsexglkFvxsLiUcuQECZ7
jOAp6YCLkquzGPvMyn5nug/u7hycAGeuJvu1zxNTGJR4PDvLKr1l2semBgbC89aIHTZ4Q2SvUkTT
HkfE78Kuf1SgKJjl6u6YpjbjYjKZ3HxqV4/T/OGVjCOccvUMpkaYNu3Rr0cHG6RAuFqK4SOAYEbq
eDiPtsG1ydMtcXJ7s+SgzJpS6kcMYu6SkfPq/YIjQBXvUPCGqzbIkUcrHjwfSkz+FPMQ63P6M50c
tG/GVRNyYp1vzxeA5fPNDr54v4yXoK9w9ZjxTGszB+TnKZlKD7TX3mfQXqqBm27gQhtJVSxBRs+1
co2TLQrr4JbQHtvR25e+skMRZ+8yJfsGMsTigstIBVQLTGNIOQXVJHO9cSXdS0VM8EPNvrxlqQlu
MF8sEvECTIAR3dP1Kd8XKqVJ0mGTAv2QbZ59LfRgXpUcRoKy47GmT+fA2u4flMn+IPEUBSPPzZ3v
fvMsWkVlP2ZgZVt1N7x2l4x6vAiUzzg3m7cA8DF0zeStmorPthoIEqzr1hzP19pa9L7haueqfpaS
55+AGpIQVU6de/b5mPOAkm7cQIaitb/+b9NkgOAiNez87thGsImdxy9DL+/2cM3L3nr0Mgl2U4QX
Uplmf1B2j9/KoYjRNCmQzGRQHqliQsnst88DC63gGJvUcMfC4MHc+F065p1ztbx7XqF3MTOn16mz
uDG4LmFBqLhI//iYTEUdPXxzas/L3KSs056DgCCNczFyeLFbrJBilYBdbyx20wz2VVraPRfSaSkz
wQzveOglsjXeclf/XWaUMbE0JSLCHlIe+advPRtSlC+FQIot3PXj5B2QPZSOYBTM3h3niKy6ZdRQ
HTvDi16NUvqUX7T5KTX0FSYWJLOqY06RDFHo2jP4VQLkoRoLUF2CPtWZEcwxnpo89Aan5En/it5O
BFBWwOss3W0j5AZz9B9GR4jAkKqj+rkLe6N7t72a04f6W0btm+AUs+OnmBMmgSJGJTGJwrhLSDeZ
fVK7xNikXuq/L25vbY0cESTJW33x8mPX1/VXDbeYv6eP10WffcMfdoufmdfEaCAMufKWTgS/9OI4
J2dEYwywK0xjEWylm6YhhHXMbzbE6DxyjkB1fi5RSbGFWA5x+bEYTXsOxp6sPmbTXlhQ3qCBbFqB
RpZNxqMAMHtdRMHGcor2lqd9JkozT2Iz5iJKoFbm5f251yCkRNqTwNPd6xfSlWsdB7FV4iV++jYO
tzGW+G2FLP99o7Gr4KQpfMz46xyMvtHET37NfTyEpSs+vcV2D7UDpDg21rh2iQFGuH04cbAK3dz/
RyfFvRbJTtmNcSh7jl095CUwD2bD5tol8M5sDf2fdAuF7+1ptCsA0hwRYUhIaqbqrNsvzLbxaQFO
YKoeJrKmHqDrRThAW1uG4wzM3KiR1nKo0qDXlpu94EMehJ8Cu+vQSAaIPHDf4mvXVzfAjDtlavkw
105kt8Uga9jbtvU9UF1OGDc+l5lFTs9qcAvaY1PtU7qyCJmAqGlT6rAotDK2yTyt4RufULdfjS9s
yg/A0bLDMHaflIctbw22LjXnPtHuX73Vf0xErF9KPfeHicK9nZUneh8XGThKItSJTQo4rpPvRoAZ
BtZ9DpiISZAtp35LHTHFdWL2X+oo4/Sn8tOYOeHieWIbW5y22Fw54b8a4/RLyz59M7Ds7mKA11A9
SgDXUIFOSU2Jbg24iVgTs8ORE/pJSf0m5ewfTFITvM3ZL9f12y2JxGyLdkhdUema4MLzHEu9h/aZ
Bm+Zi8omxwg+p0MmIE8hTo95IM900RqbeFX1XQvDXOMD+04h1m78ZUpvQbYSeByV76aljHBx4/wc
Uv/hp+aphihZdPqbs8QJ+FMyCxTfVafELMet9uEKwH9or13DDFFBzX910zHlil0Q3ZoI2+BSADhp
DM6SYO7vU/XfjnKqruaCZX6uTX3SQXIwDLLYmTbNR93oAxwgikvnnIh24pyLXjP4Tc4tp96lwB8H
XoKWj1l9iUQZm1pR8pN6qKdJdoBUCPbKCvaGO/wYTQ5oWRk9OrbF7/KJmfH9D2v6BKFXnwvYpECp
hj9WmUPkjNpq0wd9u0ELmo5B/a0XA6ExLgh8X2MSZvg7bmkr30Xq/AtzxKEquD+QPbW50xSgq5ow
l1QmO52xC2AXk9v0KvZBOUT4MOd4iAmwHA+J25rYMJ0/tRrxo3agYr0iPaZx8y8Fqf8OVfywiKSu
7OS3jkNiqFW3nCtF7xzur6sKtH1qOx0O1VyfaNITYV/Le7GEhjlcgzr/bJCwOKkkIzHtctnwho7H
yciMg7jKrv0TG6V5HAZ6aGMxqrfSXQh6N9lOuybAV1re94kfwWyNNk/VweyZwUlXsEo746lKtHHQ
lvfSDhJG3VgCRVZTHuLlwOyiNYVTWh4s4QLEaxr6IrTtIf0b+LcvsIQNai3oP8x/6mnsd7ZD9MXu
wBF7+VhvG7CSD90Ti1X4DDCdt90bBvgXO+0g4thY8eGVMPCgLIY88C8B1CnJKv2oUYNfWqT7Lb5v
KIfM0Y9mbhBJNxLw3T5AmGKt4hULYVTXWYZ9XcYeknRsvmpdEKwpBtveSVn9rDxoOGoQj8hTyORz
HF05lYyvpYTHhRiSXTrMl1TCtacULAYRQmtYdaqNrWQXLtGk94wzkS0MFL5huJVMEo9Qeklh8FQX
MlBM/3qOXBboEuagZLOCzHsk/nGUvXfDTwQFFcohxT2t2LqOh9OgBuwn6agCVvFjKNPi0iR4NIyC
xz2r0NkY5+RmWeXNs2vrbcyCv7WD57OZE2bDWa5Y0xm1ZbU1nCigxylaVRUqCKQ9pbzhUrnd96mN
g7PU4iuYZLNxPZZBCMR6LyLCHlU9XVMNeA6mwYGk/78dXXKMA2kD8PNWHp57kdjnzPHfySOdXIT4
1jim3wxwDIhu5g9Xj+K1t6KJdyY4a8y8Z959CCSoUGFjOMRaVfTl5CYbz6WG3zo4zXEpwEDTQMVG
RJvgbxECC3J3cFOAI4hxfOeXUH7Tz4LSYss4LoxUX1xRzce2zXa2x7G/iNnZKxhGT21GqxROUFbH
YV3CEmTRzM5VDnSJzsXCz9YyKPoUpAmbPZoEqZgULLfyQaRqNWoeAe+mL+sfsVvpcEHT2lCwbhMD
Im4eZX37lsCL0kyIVV6/J0kKvNGq0zfQX94x8RuxX2iwWZvI4wemxqNszeVRRiAP1jOTTufqtVIj
T2fLwlQ8Ds41mY1PKqDKbwvN8HJeq6nQlWnjHR7aK2xS2tBFMk6Y9+euJZ+c3Tgl7imDSorJOTP2
iUEahUwRTgs7uyDatVhesa8Qvz4Ujh29Z0UfztkjJTIGvHC8Zt1aGLgWiMdLequ7QmytwYqvccVS
mbrEROI4cA9D5NXnaLI1Ix3gSBaUon6orJ1K5COnQHOLzwI6mwn/VHFoC+1e2XwQ8XmspuAWm2tq
hP1wyPRU3pLsx6CcGbJw/4+VQg3Hct4eC8utfmSYS8v+zTEG/cg6yOF1fczyZCHD7lrYH/KII5L3
3UGSu786tSbOo9jFeMzkGNVU3T1otn1Rf3Tr7/FjxwZ3jz17iBaBVyvtL1KKGZqUn+NSK/MboB6L
Zw7j9Ln3l2Mwpek+9zRSRsQyg0SuveS9tAbEgYlcmcX+krb6lcTTV8UtT6jqaGt2RvjYUqJLtbPX
bWPelI8gF9X60ObD/BNh8iyqL9ceCqqM1F3OwwK6Yxf51E6KNP45qmr+2XY8Lmzzj1UlYqdEbF0g
MpgXYr2UUA2cLeJZENYTIAXjvkKx8J3PoBlMSDQUkDKlpZYkzr4NgsNmQ7Q55I0hDLhacno+pi2c
UQMiiIHAkLWUC3b4YTq3mwh+FltGCTGrYolvxAU958CdCmCb7HjKUz9aY+Kl4yM9LRrVnNNuYVAn
Wmus2nQ+nXVj9Vdj9ChZjeRlCnAq+0u6X8jOvYnOb+ErwMbPaiM9xy0tuCQH/g5GNr71drBP4rw8
ZL0Fd8YLfvu4qd5VvBQbRSBKAiOiLyz4EAsjB+V4y9GTkKpsAwNx+BTkQJ8lpETIuZurkUq4FYD7
ISG0tY6XWsMbTiBpUR1NGu5Mk7KM2p0PckDFyRpQMlDvix0Of5P4uBHxHCPeLHsf3IFqqgMz2vFQ
lANtf15V8vfJQKuvc/1uePjJB1Es/2h4/Z85ms33MvA4F2XDG4O+4CYAF5O2r2ESFK44ZbaazhRy
XAk6lTgBSNtGNGec/NzCnUKpk7PNFw9MBVOq62QY6AF286j4tCOtBXEhRm8oCPEmosX+RwlH6ZTk
xqEm43fnMXpvIuaU5ZjT2Lhu+lhcgKb1BeYkJkTXOW8hbq82sfHRTzo42m5Pf5dXmS/GUKMvmRzq
Kaq1wtxHbnJsUUOq4AIRpleGuHD1jqohFJ8+px5L5+71OdJpu1KACmSI28nuWEQ5CRNkR9wLCxWK
lv8nhqJ2pcOUAFzBg5Xu9/A/LRzD3t9pFXuX9QUjY7ZPx+ryvLiW/5xLRFUCYdnnhoKOVzNmFC3X
p3BTkYRxPVH/aJbEPrhWUV3tcfg2TYHYyWV2jy06IiQARgWT3V2GpOJgweC8OnS6AyoqmT26dh+/
qyErrkGPQuEtWDkny/GPvlfPr15OqcIgen32pMxPVYv467UDQw4aRxo6NRLcK8QkuB/ppQpCf0yg
0E3j8J61LWYYdillGjA6MpFnLc/fPGVLp+Rb2i72uakppVjlDzFC/+QaIbli5c51Xns43QqaesAT
8po/KXy4CxtGiueklghPoLG2NBBxFuAg2wqDxgarTzZWProXTiGHLk2MUyvNf2zqKu0p56QYVeWh
iFtcHmMbQDKRx0Bk6S6Olnw/BT7AYNHSodJOB1km9q5e8ChOBnViTRm7X6R33heHLl6glnOYJwZ7
1dnbVYFDN5mgWxlG2S7orD8KYYMUB4mqp54M2C7HC20YpBw9Qqn2ivob7fkKpIve00TRQZ42d7+d
5AEho913LKaveT8Gx7Zoz+C/lkvjVB81k99cNfKEILOO0wtONv1rSs/Co17MAVJRespZTE7jEGQn
32hIqpbOcmnJirz0RfagBvpEVReGiLTfjan9MCf/a8S58RWbsTq62DcY99Ma1fhg0qH0651MpwI9
DDQfPdzlrujKN4twDM0sMTT3os/vjC66MMgnGUqu/hNWBf4WvQSk0LJvAaQBrKQBf5UFtJIFTcd7
pb73Lgclr3PS7VRUpKHr0JQO2VqpLs6EuYRhf3UwvVm+NC42lvpLTGXKniCurmnzbgy0RY3etF8Q
SncY0yRl5rnaWSxHoclAnU+B4swx2Hdg2fdBw4DX6SzC0+u1GPQZkDOHtqd+3WC70Vhv7CyxjqAz
w1GY8X+SORMySr0C3meTX76LJwxnpdBNaLnM3xd5hQZx7ys3O1M7q7dFU2Z4ktwNT1sHvYdnQgP9
e31mKJoBNtMyQJf28pNcXXWWNfShAEy4m2M+Q+qZgqub6U9c3pT+rMdPuwc8Z0huII3z47+/UoDI
TwR4ZFYGmLei1LAdwlR5eKwHHmEMzNttuUekSV4Rh5MN5VjVyUhxODy3gI6DbkSzI/oM/I3KNK9P
DdamIW7DWMfFvrK4h2W92tIcI0RaPzq9EDf9/jwCtgBpSaJk49mMXFKhesV6qPpriqY7ONT4PpO6
eRkYWLKDc967kr2HQv600hxP3oioPAkw5l5kXxNzC5HDOQG2Ozkw/l/chKqPxhuMF1v05qPnCJky
4aN1KiMLK0l8so41r/5qftBsE0I74fEzE5MxM3h9tdH81VxOkMl6Rue1snZAjPZc2vNZ2g6GkzS7
10jZtyEGTFSxF4TZ94c9hbo+X5hr+FtH8AYByYm8cC59ccEu1Zx1/1ralFh0ufPOxmvntHNwHysz
tMxmIO+Ljehpk6AYODm1pRL3ShlgN3DnhYYocTGvI9WU6/mkDOLpc40Hiqh5+uZ6+DLSfODeqFe7
H55FN4sfE+W1boQQZ+Y5Bjaesz+RlbHxzaCU6ujeVNYfp2Wv3vm2eG2QWl/8NmqudN7xBsnhl5MP
CBOG7RyxEkYnWNSQX5g9hSI5L1lZ3ksn+hKxbV3Y+RJx9ZvfEV7dnbKqmAaYHl2E5f/VMWr8Sk0z
IEoD6FkcG295tmrHHBsc3v5jXniwyBdEskXpE//zMmy98vdiMHeb1pfGytnKVT0+S3CZ2ukx1xgB
cSXicYwh4pc8Tkl1xcZ0tyq8zX4GDmV6AMOPTghNFBUKS9DD40mytMK49gl341NzsjJUZ2GWwS5t
7L9wH/5Amza2PpaLbdyb7plCMHoJoqZeHa8drTPVewsuYQX/TX9oXYzhWEZoZ3PH3KHwPfmSGHLc
cP5Qp2V9SVavl2jqN5MjJgb8xUDRStRXgU4ACPiKPw/QbkJ+YPH7edchux7I7i0PLyVDSVBbSel/
wT6JGWxV7e479HfnUkd/zFK5F6lZHKz1pbdltWB/jz9SNfj7TkVGSMcqMX8o37fni8g8jNiGcVNw
428x7V7syMpx/zQuJkijL1KOwQHniN7Zg4H8sa6jiQa+lTUMUvLBx+/srBS85ztIVg7ek8aAXc74
A2X1sH0Usjp+jx225mRasdnKq+P28b7r6YdLEBuI+0+fLurFa9DZ8UnqnlIY0w5Ce9bdnj5igKn1
iHViksd+8YpQGQzbqXxB2/Grb0zPpnA2HUqFiZDUeWP9zEkaJ9pfARnglOizo75saLyvfv7CaPcP
2D0HR44lH4HN+NXQvbc1qHi/5B3O5ZkKTnqeOCTzmP/2P+ydyXLkSJZl/yX3SFEMCigWubF5NtI4
uDs3EB8YmOcZX98H8KjKjOrKbql9LQJCOoPuZgZA8fS9e8+tTRQaGSOZLRNoe98BDzAQdiHpk9Zz
2tOAsLJhL1Mt3XeGRZwcnKLTVNL71osU44hbMpovIV10rI5PsaT4xL/nrIcehuxA//xASNW8ELnZ
BUcA7RJ3Il5T2v210+Vz6ycvyeTrx0ZrQXo1Yb6PEMwhbAlG6Ae9fhc9XEiPac7kyLstU5MZVTMc
NZCLq6qqEIR1EOEnyyRV/MO2zPwY0ccD/fNKlanv0fLghw9TE70WWoZ2qpwZJQh9g+ynlWMI79aW
wFKCKgjPcrS+WVyeb7R0g90Y4370hDwH8KMv8IOT7TASbQBUuodwo5xLx+qOJ5GPt3C6zz5sP/pS
uhvGXMTGyXi4UklgNQWAsWrldtl3l67mXctxHE5JLb8XcQcyGV75tymbAnqXJSor6T0ZbravZPLd
ySgpdTvXjn1o3Jl2jo9kcldjnuWHuuU57IHYeml8+cekOeaLhRAJJYH1Rxq/QVBsLuT9etvcsF8a
pkRRN3eXImXc3WuS2Bjt2cLtknl5TgLbw9PzqWBphUJsuYBc0hTY5E6AQNd5bA/ofWx/LyphHkf6
3FvWSsgemv2qJjAMkosDLXmTnHDSdDtaPYRAapVEij7+YHgwIajA/DwMKDYA06mDESFxnLXJmO8P
HZWDEZeETQVqX9sarfdqyI6RUqCyhyHctx7Tw2pgnsEzfNgx8Zyj473xWPvT02BYw91GvkRAO/05
9j7Dtihj/aEhZIMA1QVsNwzEu9/aclZvuo51b1xNew7z9tVMJcATuu7YPTNnnyd7goiKtS+z8S0A
d8KlOk2nKShosCrvGV/XWzzF+sY0oJu4WmI/+pQOC3umV5zB9jkwTHDro7d1A0/cIBYZ60WCk6Cj
uoENtt6YFMpzBksijJrxxn/seVT/5vUgyLtU646LcH1sqrOcqLzTsQm3Ljt2iMnzZrSz6/5iv3ZW
nl4CNu2XrmF46A8RGIYQJ4Y5dCWBOF1+XBZ+HeTawCj70gZIcgaV30LlTnvoyGpDcxPJgUpssAtY
4uPlQq0nvCNMZ09kRRD27NNyFz05pKmP1yFn3n3+vfdSLBlxSAILE0xvE8Ua53TQrbvbI0Pg3wCv
4Fj2gZDMu1f16pLqMei2sbJhHxDgZQlgAL6Mx6dlJxzGBFNp4xtnKD+njXGoLFzZCI+JuW15CncT
DokpnpuzcevebUzQ6eijichwSSQRDfcEPuGqitkruUq/Lgcke87OLmCUO16ukx7fDOEZ0Rkym6E/
lWyOJsvFEh6Ud/QFwZqUyY/SCrVHFvuvJAv0J8gMNVGgrAV9gxYtEMYbOvJmbdjld0GfZBsZSntl
HC+OLhnTGLqIQEkslW7TZiAtSubHzKx/AJmIMYK3QDzaTGycaSb+cM2dqvmQ+SQCdKQTHFMc4BTh
/svvx296XwTIieJa+N0k1RlcaX7bvRg4ZLdO0sY09ymsfXJIV3WNILiXRA0uExsx+TezEt4pU1B1
UZMfwwZkvdD8aov6SZ4aPPSnsY3bg+FvCbzaW7MmrUEhtmwr+xz7dYgk3TdVeli+ykAGH7JeqG1b
GAhlhpJ+StYWXzyqeXi6TUn/lLp26uDnudXFtcP3UWhqrw10H1F9NetC0kupyra5NvMBTKdxnttu
hd98joRfgqxpERX858G3TXGOyd/aOWGBiGfuM1TxVJS/v1y+RyrRQ64Mn0fSgzcWooWnUPere4yZ
pVDZeLObYsMuTh7Svv6wBXgOPfze25V1Nop8BtvQ1zDtkp2/138p/BKZUFswSWeeDHbm/HvHFnfl
HGLA2yoGVlNWH2Q1Fapoo3Psk501zqlrTGazCqxwV7VYWF0JtGrMEWlokr0+q5azcfqCbOgk6K6+
O3mrviREgmcFAz/o6LewTd4Svc6ekkgHAcBI4k/PC2WC92V0gT/s7NL2DrIb94HRmedoPuDEqbEE
9nKbpVV0yOb+rEt5chxnMWpoKXOHGO+XrtGcIOF1a3gGm+Cg/lZEtM0DRpsrExOFyIpLGFHPLKqK
uT0miAE5d2ScuyC93yguoE0Zw1fcT5AaqldnpB8ViICoIlIF7qaFmK3fIBUncyD1xFNfF/pTFwEK
GhEwwwEnFdYaopsJZui2fKXFhAbYvamOqr2S/1A+B6RvXC0CfuPR59alU+NwrtHJavLUmg6jCJXz
xNVc5jN4LC8wi3W8nhyk3/P8EYCeNJaZwpLxaXB0eeQm5SGrlyuNDdONLbnGDSxpPiXunhk0CE0z
qK5ZX7/5bPjGaMBq2tEG1xCEQNSPfzSOf2W6ByYhr59aHMzn0Gx/ti73VWgUDOc9/d5NQLTDTnd3
XH/BrU3K4GYMziUp/EfXgsJL6Fm89IlP90yDgTZEdsrTDM17PXti6wRhXyGAhJjzKmpCBvErN960
CkVgMFev1mSnp1RTt8Ij5zpO6e/+1q4JuFdHsmN8wAdu8cNheKHSwj8UOObW4dzHM93gB2SbaR+m
qPXjLnukkWiRzdcPTD/BkYjGcpVLEy3BsK/jXD6HTMmOKmIMUCSae0B3OxwwEbtEFs5JAQhuNmOV
H0sdNIcdyeyCzJskRsN4CVX0TJqPIrwdy/XSY228SJyGJB1XSRazfdAqD4g8yemLuQlebv+Euphb
YiX9qmLGqdWPhgyDU5+KYpWVbb2D4QIwct6e6J2iWLDQG9BklNek0PxLAARGUW1cHd/n+TJQIlB1
HRYxj6RhsiLDz0f3aiPFsbvp2qf+54g9hi23Sp+YP8MgWcS10mXAUydQc2N6qy9+cbfQAZGDabbm
SijuaCRmoe7IJ4zB22F2fCVEkr/UxAa2I94J2+7MS2Oi4+3w2zbmW4wTZa/HqbpYqlPYQ8kir7Qz
MxD9IkpWeDxfB8dhV95FF30Eh8TwydppjHfxm4xk+9ox7CaY62yYfhQJiZy6249YzWdLVwguamMp
SlRL9q/E6DL1P7NhIKS9oLOy2LsKpQ6eT9qsQ8NuE3l9vh8wN/Jr7H9LWsCMh2ZNTfeCrQoldThc
pwpYZglZPWIqe44QJZw7q/BZ+113nQqSINaxbTTnln0fdkr95GNGZChf1u8+FI9zXevYTFASWGUD
fI6VwNyiHe3hYRXNVRVTc/XmQ1WgbpaQRTc0tTrSaxqJ7Lku4i1RORtL5s5pORjzVzEhvjxImDLB
QgrfnM5GWdxaLn7aZDNKvzkEwfiZ08iEwRAyVXVDXsTMXsDDOK6Zg30NU+k8OVZiE7mHZjPRA1qg
uf9q1UZ+YtvLFgXB29ZeLtW516xIKMgmGCABTaVNE8yFn09OQKKsCbSsLnYIobVrE9lya05QpWRY
kIXhvMmyTzHFihea0oSGOCh5uHI8TY2UE9qxTitggHoaIMajg+v6jv481Cw37thP0AxnvumoEwkR
mtu8LGrm4bWGiJMd36wbcb3srYnIn5P+JJ7pJ158ozks7ku8odDrGbKTGcuQhCuA/73NtY9EkADo
GhNWAFY1Ql9LXERPSb6bgq4ARxgcpjoZz8FclELNExTG6zS3IiAz2ZuQdXOkNVkecKuP56FEaYp/
8yGD6qERIAZaF61pVjX2EfFD/6hMEtTN6axjUkGHSEAaKsHd77Uo+JlbsnnCnvCzngpwlD2THmF1
7t4LsJwnYf3NK7Rng/noeyyc7zx4nBs7znuNuHidFeLYhY540B8Afj/heGnx7gHXxeykNeQlU8Bd
wwlfM8+P6ZjOXDksaCQ85dXPoTJ2gVYfg7LW9iiALIJkVXzILe/hsK7p2K2MscLZOgBB3neCEMck
bLDnzXKype/WRGa+VzJvGZjJr1kTpcgRWtYLTO5bGiMYTNGwHnzwTpBSsSMu1f9y1sgbqDaxW1v7
JhrHx0geTxeQE2XYWkLjontNhhyLZxs/IUXGGjfji6WRmQePJW/NXTd9IwP5Eti69s5Hke+Wa2dq
zmJSHi1fMs8UQ4Chyv5As1vsGtNBX1rSzJvs7jKF2kHl3XSms/czJOjvUEjybdO49m5jR1RA2yM3
EUkNtHXK93zozgpFYrPz61Q9tzMgkhqzpwXNZpsw1QEO90sb2Lil0c7Ebs4oqauqR97nvyIPjXcz
ILVKjY2tZ92rPcY9ijaacFK3W+QT7Bmt1ga8RGTW0zivwL9VQQjNfyYZiEktN5iiC4ced+D8obek
rzYm4NGO2LhdgJEXk0vxjcFCdtS9NN9aRhzssiHI9iOGX/hR1ngSffxD05IUcx3s7Epz+6cW+6qy
2AZZqNlXTWxpF5PkpLWVtay6/Rxj7cHCqNsc2ViV6hvXRBtlx/S/0gQTaql4uJedR04Vycxk0acV
rHSDCJNVESTNxRm5s7UBw1HMIGvvQ+w71LM4sCoijSIiC06iYCg1xyvSwnmNpW/cmIp8jdHhEhUd
7qlzEQ/OzIWFvjD5PCDQIN78SW+f2Duvlgd4RWQ1qPhUYKQu8H/auGKxSVxNPSYLFJHJZgCdQeD7
oUpguBnZA+Oz3IYOZLVyXnFb1Z+jVA1YRlDDu0MYXccn5VWMILQwOrt2FB6GsD+rosM8G5fVlqgh
fNI1u8cEKcXaUC4rhYNcwQtiiKphRVXapNAGo4z80nnAuxwMAUfCdPp5PvpZ9oX1cEfXfGR1/GYR
yVyMNqP8pnsYQX8XOg8Eotzjw29Tk6xj7iXNepVSKNJ66YBBkQegLWmVW5WhvaZeWL+OzKWnHI5m
aoWMzp1oZ1K2gc1D8l2I0d+HIzySOhHvQtVy3zsd1jO64kS0u/TWcu1FFWF9WrqnwgBnrJlDvg71
T2IutwzF+q8aYt+N6ZG9Uc0jExaJrY+/keZMI4x9rIubcDDr6TUVCTvHKxmREtlR99wlGsYhFB8C
eKH4nnXPPYaje2bb6b1PiX9cdQw2eVxsoxblbZv21kmWeZTxPpkVFzEBkuSXpNflkNvun1/pkpsV
S/8laRqBv55zWCc6qhK+02VDZHSK+Cay2uZMT4recCS6Fxhi4a2t8m9YRHis/TKaDFGoxW9ElExm
YOCCs0fjghB4R6ivBf2Ssr1NANyJ2sE82av6UWg10ZAE7Za1f814Ol2jAnk6G5SVUXvNQzLu2gwW
FBJuYTyU8wJj4mYcCfBY+q5iEsbdYcQ3VnQJmpiQpbyz8y8pz9Qpxx2k/JkmBpuy3KTI+S/LYYkA
Xb6iS4aRiBvJmvu8S20cMkNfG7GDZpoN+RF9yJss8uHkjcmvZVIjjeZXaoKIXuaz3TykDQ0b2VDE
/IzG4HMAjOdo9hW213krMSW1va68mGDQ0qs21cgWVTnJj8Iuv8aa0Zysmd0RjlArc+7Cw2zfvxsa
i4IVIMbp3evyvhcl2HJQlQNx2Oe1TY1+cxH/QVBOt8ncrJINhlxZ0KAQXrATQ08cX1QdPItusZk3
1rmXGCCaaoWgnDVxcLpbPvbmLgdcsv69bDq8HJAhfn2ve0aMPrCaZuQzdxvnqW6TnwEDmm2iS4RE
xNfmbgE0hEbwLfEMQt3xyVL3zZPX1Hosmkz0iP+xIndEsSzScGkYxQHTFoOo1L60vuNA9C6+T26y
qcvBexYGZEn227uoEdExdYAfubXYyxhJGD4yHpi0F4CnVjuGt4xs2vDhqNdp0PVvWNwZYcMniNuS
iB7L/+nVUUDoHbFWfm2ULyQDtFufwS6AhwgVm6YBjO6YRf1++7XV7hEdoahomp8po4GCStb0pv4F
qhIiBN11nnHzk4Cmimr3p3hgHuaL7ojx6m2xLiprzqVQY7uzm8zCmk5tOdpuuSv8nNK3G4+L3xYY
xWHsXQ8TKYsvUVdnO9Gex3k8pIVFi8oR9a6dMO9p/aDbgfaIGRAQAzxLoFhAvJy9VhTPJTyxzWGG
AMcQ52XcvUxp5+m6jNmcOUyp50M3btBeFqcQVwASF+8Zs2V3Md3kinIPLxb6zVUJDn83FdhVzT51
ePqFO6Un9uuUJ9meywbfymyGxrikH1I0YvOWeaDAqqJZQd0H16L8sfwfRCiVZ3SlK8Qj+bGqhnUy
KJZzXtLRZLB06qCMb2AH0Qu3nPuotNtyU4O1x3gXS/MQgQY8TEMyAe77kJoZn+KG+OGyGyxAKlAF
nV71d88c/jxwsWTbvhmRCgJ/cEQJ1iRxx5VFebKF0+JeFjd5HDsCCOX8PQ/AdR6CoOyLwvuCse9b
l5bluzAQl9GR2EuUlTihLPvWzkCZfj606sUzqvQ3sqJBojDvNQO0/85WxwN1XlQhpngHGEY0BzJO
mhJvWiHfeUHqQPww7Vj+gvPyleOgezFy4InuPFZdDs7iLgc3aQqVnVQD7XbmeumXnuhiINLGnnad
fVoOIjARmJjjA3AdDe/ZKw6n7nvf1nQ9NArnla5DZcwiDHSzZVKvk3U6imZTIapDusAEvBu91wZd
42V0y+jkYEr//R1dzV1UWLQxQHq8ya7F9J+jbnVqeMoZhjcQ3MK8il46R8vWTwb49HNvu79sd8LZ
ELfZIbLMDwbK5hdPM8hIqQFiIW78XEaiZUZKhqrHY0Ps8NbJQCAvfx7bz5jYMDDRArJbpgJAFceN
NNVduo27JegC2U9vNTsk3UBAdaJUCBr9FhTA8nCkMX72fDLgrOQ2cPYurXe0KuxpoVuqjVYyq5Cs
GXti40ivJRl740SezoAhoakUgmzV0uwlapGXGkHyw5lV157ImbeywtWWByIfOQSzmNdQMLBZVoO8
bLi8RdOuWqKA4JxZ5NShrH4sP+Xv02/LuLQdFQQ0K6+BS3QTVjnEuywpG4d53rYrFP09hr/XPtDT
ndQxpvhy6p87M3+VCH6KyCqusUkyjapDRAm1Y9xzQmbVD7zdWDwd+RUf2l0MKCTjzh0/2gN3JHYP
E2WDYQ7HLuaGUYEJG324J+iAr3YMOKwQIoG6U9mnRUGF8IN6e27VA5Fw6OBQPthJgENLki8q50eV
EntLYjkZnJafk7EduiMWOSD7lU36l2+RnJOLTsBJScRV6Uw2aywFGQG6Ywtl2vfsrwmNGcL8cFVj
X5wl7nYEwwEMtUQdcvJr9WhsWhqeO+NSTdEeFolqPYwfTlu7J9UP9a6JTeOg1freqtPxGPcptPCs
krtI0hxupfoomQb3jazfx5TNg8cM+lB4BQrwiXSduPOPjgHydaFXIUELd0XMOUh7D5Oqk6az1bO9
kEXM56GGYNMOcQd3hLFt0qEZcP285/5BPsXMDf6aqf8U0qrONJXaXaIxANXy4pOerLtxBDddRH72
HujTB/0jc+XUPDURnPTbCV0lcIh1H41sr3MMUfVEce+BBCqHaTM4cFTdL3TsGsTM9aHqcwdJ5OCc
x/mwfGvG1H3DjMBV+LiOLgQNOEOR/gwmQX+uKrITHOR0kSYFnQbffXFpsVDFyUvby7sThO5zbDTu
c85Oz/XYJrkuMfXBpJnPqSrQIxNmtwsnZWz9nA12zS4fvZVB0vh8FUkfj8w4krKXIP3HCJSSRjnS
vBwhGkPayMxk33YU/WIy4UHMprcx4wxl6ZQdhpljGw8w7UHLmleUeV+GkYFWieZgJcbh7LQuGa5V
uxtnGUWVTgqvCdpLANKknKQe1pxCSy7eJSJ9EUkhZPmdOWurF7kcOXmgqeP0tOjlC8dCwIjwJ7Ts
kJnxyIfWissiHx+guOIkd5H6B8lu2UoiKoZYnNf0vBrrgWM32cQhwC2mWtFFDNUFI8zGLorxq8ij
VyGkecZdsxYFAmQkjkgrIOp5LnMNnezgbDYbavWY7tyCsXdrFvsxcvRt47nVs0dMqCQ8sAmbB9PX
NS5T9wEpaBuWmJeCp8VeX9Ri3KF//EYme4RFgANd23lRnsvGtIcUXIV3v7XEQzPwGZhWBW9LkD/L
dU2nwWNsqNNpLVB68QzvjXNGAwo0NFtK38Yk7Iy6cftd0dAr+xq0YnbFWDgfon3jO+qrocXbIWbd
Br9zTbxPRgxMgbwJ26IIXjNgyQ5Z12cDOQdtGAWXaYC25ZS4h1gBzm1s9nd0LDGN1dxjIuQkl84N
hruWR8dKMvJcpKJ8vg9/Cvx9Efe3RlfGqkxxXi/Ft0te4MHJgGyz506ugTaSIFPpJ6vzHbaGmfFs
MQ8verOEcUKKAbHROIIYoewkcXAHL2RFZJ2DrQx7XUbHglhZ7JKB/TrEd3vK8fUZaf0mNNEcBwah
aFCn+k2hEj5J1Ior25XVm15kH47gqWcWkgiyljNnKh2s2MgjO66DC5nE8JatAhl4XW18F7GDhdF8
M7g0LqXsyy2uX51U5Do7gFsDg4q4iM4L40IXMp5PjlOjsrVZ471KZ5+XVQgkmXHi8AAPn9zKD/ZJ
4jLuGhqJ4jR6IK2GeFUEJvNXu92xTWPGWKeHziU/J6U+QwZh2Gg/guJmlCUu2iSOnkYzO1a+Yc4a
ZG1PjUCXFfsn6KN1pCcptEmLPLeG21E0GhwBI8flQ0ZYy4XwNHAzPA82GFL4kaSzzHxHDIxoCY0S
O0AeHqKaeUvtzOth7AVrh3bryCQCibH9nSkTZpMUfXN5yB39jGUjO7o6saS6Ig3MRqG9Gea1Yjnw
+vwLBSuN8DkWnF7lZWQ+as42gYxRDBu9bT2vyqmKalx4qqDjOPVc5o3lbbOWzBSDYa2fYkNoCntl
YwQ+BzJ0T737JWdQfFsOQS2+QVDAJMqNfDb7kEBzEKHxKO1rN9MWjIj9bxmyazWgm9FEoPsoUh5s
SZbPsgJ9rJ7ox9/ytCpv9dz7VQFgWeXKeYFjujr1CP5o+nc372OSKn+2hGyPPOxXAGI+DE/pO2Wg
bjDteLhE7N8uuhuBvwtygE5mpN/N4nlILUppiLXvNIg2eVJ/hQxGWx0PsA9VPkOLUs78Iy98QxxC
ZPnUEjnsm5/+WLSUQGmO9YUDIMQ4otBaqr3lYGpiOFRDx4YZqdKMJyiXobgdcceWdUrfMkufhz65
T7LKLzpfPS9/FDreT8OY5QeG/07kc7NftN0l8LKzr1Hqdql//OfogkviVLgosJIx+gIqAvgcrftb
WEf7pXgWM0hjcBFwmuB6lIEqEEnRBtWjw7nXh4drrhv2RT86JyGzoNC/xab5y2uKP7I4u7UFUc/1
gBAPEev4NQEHgrOQmkXrr0j+kk3SEv4hR1QyWjkwbvHTnJjwIfya1jFj2YY4VIr/DVVDdNcHYlDN
ynwk5Is/MEG5hHWQNpH0cyCySy+wps8lMnvGEDHDyeZOqSyn6miUIt43E7GuQgTtoQ+xMHCBuC9Y
uPtnk1C94vd3qfsSW3iozRRXtqjmb+PCRBrMXbv8wpS56taPxXX5YaAz+UlF+T1KSg8kIOpZNw1Q
jTe5mpFhw0w2mlIwOYlxn+Lm+1DoXYfYgcHRn196CsqZS0dy+cPIG9O9ERbfvNhTpyjHQuAEmXuC
CdGsSjcWex0H0b5MKQVH1EK9w7ZZCexoPVO1lW1OIQCDwDzQ67f6Pr5paFRvTe1UBrtNqgnNqaAN
RULQ4P2PH3tC/yrbUD9YkyoZJwRJcstC9lK5QEC3/A3Ln/mhDfk/nvF5qSLSnYcaMUQ60AycWwNK
2DIHKYUu87J8vxyipLibgdUeYlH8GBcgXWhUtHmrA+o069FSztGKgu23XPX9vDNu50Ol1FeIFT6y
uSY5oKy/LjsSWbjeOfamPw+/dymJ3vzmaP8vxv3fYtwNKNL/icf+v4JhT59V/Tn+heI+/8KfFHfj
70KHUuYSDTvnw+I3+SfF/e8oI8G3K8cG2G6aivA1wMZN8I+/We7fDVtXOnw3Q6etLGC/13n75490
G2ebImZWdyGFuf8TivtfU/Gk5VguBn4FftxxgZA7/Dv/mgyLlLeRbk9kSJ59sq0JAVmC6a0J2wH3
ubK68P+T8Pbf/Xs6AnVe+UwQt2dG+7+AwyED6RGdMxh/0YV2bC/uU/c+Gr+G9NzRqvuX8/DfYMr1
vybl/X53OgGOjqvrhiOs//KvOXZVajpWJtaDZpVM7/5BK+4RVY+H0aWzP2cVDJsvnMq1h+ydSNpM
39niYQp/7+A7/3+/HLlg0X+D6Y+//vE3Xo+kvDYYtkhDd4TDqfvLuzeAcY1aRBvHt6eXSmBpZkuS
ubMUc1cYPQ6Mn7Km1+SxgtU8UtNNjlXeE/1TBTQ6dbxrPP0INQONAiAxPWPCPZqnMMINEYfPpbRv
KOJXlWvfk8r+gbjoMrnVFhH4uRzc5wDeF7aBuBsPevdat39A91uVU4mdmOSrDO26AyaDtq/4NDG6
Oeyc8u6HaRJm3sL2BRRFVA3JZn793hKy7TX30WTUbcqVjkom8sgXJRjK11M0z3zc6mi0qEx9sDv9
viZTTHJVldOEvWoiuGwueiAj8B4CfhMp+QbpX8TajKGW8KRq2w4paWbpOkTfjDCT7d0vGw1EISeU
wATAjy3s4nYT6c0moBOP4GqlaOEavCl4Uqti+IUBvsozojGbFZ1bJvcd0G8Z3FvM/dEECkEjHIyn
Y3hXLYo5St26pKWnv6MLYY8OcDJAmi2bNUCaFcoUJEBUUutKYAhnKxi7v5i6IouiRNZXsnxn/Lya
Pz8/vzfNR6hYymPUA/xTJp6hBqVLS/gKmZigEcyNGvWt5BNX8Xs4gcsRO4PIFk19FAplE3dek7/z
nr34qWdC1KXrhuGL4X9aDLDG98TPaZk1RIqEKyYGaxdnt8Q/UnT1qhgbQtLnEBd0x0T4VOAR0RYm
c08NIYOhFVt/r/e/jA6xEVRODPaKRCSFsIJcMZ9TMb8ECxwRAl+wSOaqANcoGBenXbvJ2o7I4GwV
JvnKBVRFw9qs/a2ytIOBEmZ+uxPXy4ToKgaAEZLDl4ZETyM+6bVfCQb9+qMPL273iMtn5I2VQxYU
ISUDu4KQ3E+vvGPMWNmoW7PsVzc1K0QiG4dw0IkYebe/m9rNyD8kZ2/Gwo9evJnqd23C+RCSFs2V
qJdb3f/UOe0E/jbRS91zmXBe6iDFwcbppDmshYTZYL1NymYdkQU3/6yv0vX8/83nIWzkitjAldk+
6uyucUfa3oNLwgM22LoerjcL/ZoOEYimfVqihdB382Xi6Nwo7PAd6W8nukhZWCE4jc/5sJ9IoHcJ
k5GxZGSOFApbHBrZlXAf8zvUo8+As1xbfMwBdl3g8KJmdymSA/aCvSHXTYJeL1dEzpZbJoGr2if0
CsBVDcVgJIiuiLgVos+KizhFedpj3eVdht2nnu9l+WvgxAoaI5QvG4/Lho8SzMISOzwLFrI5H4qa
viaXKHeKWxPHxKhVTNSSSynVOyva1i6mt0IbfupVS1xWem2q4c3MrU0aW6T+Wcz0+atJ/ZIhFC2x
1l1wLOjhpU/AAJmK/FToxbbgxq+cb30hVwGXZyFxDRqfMby5OPmAEreuiIk2ySXryncdPWABcTTJ
f+UF3Wc+0eakdJKRuUOG4dmxXnROV449PPB5Uf2n0RAt1aczq2Ad4uklUGcb0JmEAxWRY+WP1Z4O
6oohDM4UilJS43h9rR0/B746ihIKGUtIR8mYcnl1BLnOWcYMy7lXuBadEB02yKryE5T8yrHA6n9E
8Xe0xusiL9lhqR9ZxUSzs29TyzLEgucVQGxqPAy7IfgKhhkhISsgf/l8o3IfCNNdC8G4npc0P530
nNXOSLlOZ+k/Cxguz4prWIvQliJ61bmr5YpO9yYpfzmM1r3hvRzeEYmuQtZSI/0cuQEd5xjxYi2k
/jVp0vM6LoJ0M5AHRR+TtOVjgKIr0YhMBVfFBBLbOivgvC9jAttCMjTGCV0hY6ryXpJD6uJA64cZ
0hUwRCUdZqcykzgzf1clw0/kOj3uAsxUdgKjARst0IOvLmGFpLKuHbwLg8NJAcwajinphJKODOtv
+ollfd8T9zRyUkw+mNR5kJPHc/mBUGK+SJFvrNjb4pFD7udv5zUIHxcgN3RDvn00+uSQ4QLATr8Z
pA5kihjAACEUZy5mDbNPbc6aSOahCz8jd/19E1bHwRoOQjO3AwIcprLfCgm6pgFJBLSFeK350vZ/
hyH/b+H8bwtnRbH77wvnp+/Vd7/9/tfSef6VP0tnaVEgo9l1lQFvQwmL8q7/rJt//A1mwd9tiwoK
QLLj0BGb057/LJ01ndrZtYSpYNtIhdWJn/1ZO9NP/LstlGO6VGB4gQ3H/J8Uz1Tvc8X2z4rOtqRp
m/PfZUlb6NxC/6V+rvrQ7YJwfvwZDjdu0bDKDXJrSHDiQY79hj4zfgzyFasePpIgiqKunnrhzKQQ
QTFinXNtnLuiT5lQN92yLknVXgNoA9hq55lG8mWU+CZzsEuO3Xy0un+MAhqeef/RNPMzFUfU3tXN
U6/l7x3usVXbGDSTDAgHBj8GK7JShOL1xsNX1g+Y0fB9TFIGZQa/ovj0S+M9Ut6916zPcTqBlf2m
Bf0X20qug2l+TYoRxHDx5Js6sWrFpwGFBSOc9dJ2IRAkxiEZPCOA5/SQGddNSZauPFprqyGnEV3l
9zbXP+wOdSR2lB2UrJjYNSQ9nWVvXYodbIJkywQ83FTYr9MSjm/VA2UvcbAwF0I1DMOuDolEMIll
Wms11SYJePQ/gd/FjIEwcaid7z152P1A0dCfIP8GmRNrtWTLTargqod6z+7+Go3x19YpD41F4tto
YvHtJ9qxAWQJQXezov2A387YtuWejRNBl7L4ZWqfvSefPJYKzbG/MRxrwboNi2Rjq5mIwu3ia+xX
3/vGO1YBQvpAfPFRhBoFgUd6p9FdzjVCT4GYGsMTKl4+Ptf/CkwSzG50hZT5x1AY381WfIuqcR13
4ZkB3JvvuAy+gpMptRcJGbnEf4YI4T3GTGWxXmWIBkvtbA48+2Xf7OopOGkWJX4T4JWoOjy3OQ6y
xPmmYFdsvDxHDjj+YmRGuCSFzsaYui+lk2KZxCQvFOrrCJc0nXzYr1Ol7kGX1xsrymB5obKLUOK5
ekUHHZUubUuyJlAA+0LuCpsueiMRmHfaXAVzylSc7ZJuOvb5SDD94F1GieRwmkcaEmJQRqH/f1g6
j+XGkXaJPhEiYAooYEtvRCNSlNsgZFrwvmCf/j+YezeKmZ5poyZQ9ZnMk6Pf7VIey4hmhbdgttKW
ZJx6WvsMWeds6j3JswTkFZg8S1F9kIRw1Q9tYnz63vg2BeGxLvofDDaE5tXcYD6fsAGQviUCOB14
5WIv+Gezzsqar2EICJ8N6h8WGRimXesQWgufNKOFq/JxiZHuxku0M4bwoZQAUdXvwHKf+yZ5tq2a
TJ1xPyX+q8jLB7sAIAMZhmjXIyR5bBnKB7ylmf1LgkDGvgwPVzttBhSX9cBTMjnRuy/t0wjT2NV/
B8MqSSRYZU30VMfWRKByd1MuGpGSF6TEYEZc5ZJgXuZ4HZ3q8FsFOS2Qs6ks+YdD8XUsxA5x76Mk
+Ru5EUahwGMJ7bJZd8y/eNJOyN/Zq3nz/Wu9TFb0Ztivgz+tjAZ4ap0Pd0bgr3bafhrOv7KdsG1L
m+ZHfnfsnlfZ4Nw8m+XhQG3UG+qGWE6BJRGLyTTfNcd/rfuedMkw+UXCuCON5Z+V8wOjcB6oLpmD
22/FVN5ss/qIBhMiDwJTVzuSprrrY+M90oCuqBctc34sIf/hQ+WmtoHlAVrQEoDAvdX/6do99+Vv
guaH7TLBiIkKX+BRbEWLeaMOpVrlc8vQUz4vmeKNKNgXs6cYZX7lk6JpILhMtbXnqqMJkbHoiRwd
JxdbWY3qS/hv+haTNv1BEH935Pzw88n79OD0U3OKdZWFHEMju5oij1h9iGs7zJ/3H+ba2zipRx4a
Ac0P3Yxzx6sIGXOy/028yn7z5TriuSmic8J5uKiC8JFqyN18/zgxp5eYoTpPE2RaycOEWGnlFtVy
xGYwRM1a2d1VSOtltL1TSbAzdw9oZ/PhIGCtfR9/m3u1cu2SILW3BN2GQBjWQZ9cqPeUBiZvh5MY
SpbS3QMqPWHNfvaIq25Djb62i3Jd9e42J4Y8KNmK+eMXC7KvwUDO6Rg16ZzLaG7GWp/C1pmCR/lR
yvbsqQx4iyeaZayLeGEMHpWiSXEloAAkZvlljDwqpFFwKBvqbqZi5zD8V3/JpH7iko1AarAJKMgI
ylnyAfa4OPn0Fij7WQa8iUZll0uDSJneb5bs/Y+h5KBH5h+ykkJrbMn3AjnDxqbyjBqX/7cTLqgH
SdnuPmcItbh3Wdzr1XcSix/Z1GQDiWvVZs6ixTceebSQCZWvFBXaBS3g7G7dDQKqNyawn1nNVU03
yN2b4XEYgO87T+YQ/Zopq4D4jTk+i6Wx/yQ45Eq+at1Yz2np0EoZ7ltc5G+uyeQeoGJOMoM4oXCz
WvOLsvqoK+3BLuMN0dalwAdPPs0Xtl5uKHARC4iIsBcw1sFLWUV69M5BuZjS7M4I8a+DIJoW9IWh
e2o0tQFJgC8T1X+TlQ8QiM9xmZ+kHj5ZpkUqqNZg3/cWkdMzUcmwhkgwW4sUkbbh9D9TGNaLsCfh
UMtTKBv+NWAxAbaM2NaeUGirqq7Ea+O8IfKldCtv5QXioYw3DuFZtE7Q9hjRyQh7J0PzR0Mg0EqA
Wiqjdw4D/WJXNAt14EGAKYqDrSQamgAEgd+qB2l/CyW/DUEVAbCHDoyXxSndjROMN1cLOEom8pXI
g55d+MuiB1Zg4IeDHvwY8nKXAoeiYiAWWUPjy1isf88kA5E08F1mM0hiox+386i2fEypnvzVNHkR
UYwETvQldrXTaDHRrKrxVkVQzSaSuhYG6RTUae3SmT5bxXkTDGhTCkgDkc7SDELXj0af6ujxByvF
qxnziDDCDRYuK4W4z5lflLSloK0Ww6JMEdIkeTUuHLNjglRcY3x3liG56ORVYdyhiapfgTcts/rH
Kj4CrXhuyS+Ie7jyJSi35UD6CxMI8xA14judqe9VvLcG3jHXZhU72IBU/HudhR9Z2ewl6IUpw8zu
sw/p3YDR178IL7dq8IOaAsfjOE3mwiOHLwh//cr6bYy8wEuhINlVQLJhDynU1RYU1DD60WwJ8DZ9
hYz3i/T6NEh/HzBNirqfpjc+CdX66JroUfRfVKQAlaEpLhSxN+6gfQqMNwvN9lg9B685fNJB6190
q9pNzvjuxtbDGysoxNXdjP6Iv/hKvCcDAwX75nfZ2PVcPMFwCSHSpfEmjToLlcC+CvqngK4OlXWw
ZgJFp+gyEIJ4BjNlBkjn7pNKm12nWNOD92bAEafhR01YRBUCo+st+FPNlt2YgieNZC3CRge0HYcT
PbeM7K3BrriJxw+EnEAnY+tqlmdHjDuV1GfNyzduaZ6QBiEyHErGg8YTkRlvTOtJ0AVHzbwtu/c4
3D3Jaa9nn2QdhQCOtDvfPZAOiKGD0fWrDBidR5B70DcndGv6Moy/hLJe8KUx0ez6jV2hjcZnhs1Z
Pod5+tTXkgYUbKftnsWkLsA5rq7Deqfzn2NLnf3G2c2G1MYujKWP+AItgRqWImEgw7QUH/Kn2ZGU
PLjpbpTYKZVevbYSPajv3IXvvPqde80a86WuKTVskk6MfiL1nlKuIBsQxtqng5yAYCoA0lb8GLX8
m8bjxyx8YBHahtohq5/YZJ5Q2X67LvqVEM1JzwA6ZBoYGM1zWDF6YFt8hTX6MFjBRgLQchxFAIB6
6y3ooAKEwa/fy5fBFhuhf1YACZwGyOg8yYNN+ZZheAmbLMPb3H3E6OR9p9sSObryOg34lLoqy/xN
o+IG0erg6rh8qnZ8s7v6pQ8R/6RSLYZUoQeKQgBaY7tXLXNAVvoj2ZwbxvNkweM9X8vIK6+CwsZP
X70gWAHCBA4D5BF4OMNplE+1YZ+pkS9d5vCKD9Y64xNZmnawZ0EbU9GBAMgze2CsShVOuMqinhAU
QUhZOLpncOeFJ9ukC6wVwgI33utS01nv083ASL2aST3MRjX2E1yGZicM6rZA3wl8nAuA+0uCbJne
6op0z3lYqFsmZ7SRrhDqxOuG6ETB3wczWIZq/7wIhxMYXLlm4zs/5sVfDTZzQRXDDFdMyUKbbHIT
ZwVG5hsMwLTqHOQ1HibJF+B9C4M8H1Aq134aPkY6tUXVFgyp0kIiYSC8EZnFSiI7jQzxngsGKnAl
zYUItYccte/GcUFkRHjhSyqVkC1moMrXnvN1L7P8kRAwAOoVhX8PKGhZViUQ3S49tIARQe60+rZu
pb0owjZduoY7rXWzXGVqM/USlDsxg3UYV1ti1MAPm3WBxZ+rthcmMA4iEWy9fkS1GW8JgDCXo+mn
y6AAixvqfs+EmdRI4nMXQO+zBkPuSO9L9DnApSUuZsaDGSGQPRNK2/Nr4JIYL00C//AgeUR2LaD1
hge8MMj9h17BA6uMzdSm95JiNK1qmCPiZuTDrwYnb1k68ESM7D0KmCQbEzU3Xgk+GLQ9cAuuMToL
Vdq88yCSOAUujcc509rRR+yBa6NwpFYx1oldkonX7mJYi5Fgdwwkm363G2/sunDfhFay8lMSALRU
35Z0pUvbQXVteNu8ab5ao/j1vSpdTTU0wBSvgp3zyjQlfsSBq8bD276yVcFbHgX4IoUO9STNn7V8
MtaojDjidPs5HWipicH5LicqZFS3rD0Kz8IpRKxo4lfBuvOTD7Mm09QIrk45DrT/GFPCexKa9kr5
/UaN2rCEVJhw43TnNOYpkpk62SQ/LsrGuCdjREK5RDFffeBE/Uzi8i22uTo0JKitYGpSzdluvbmJ
e9KikWNjN4CiPlYdgPZ8Wk84jgYz2gonY16ZwU6zW1we7nLS0l9mx9wWWocKombDJWE+WbK+xRly
WpVl37nFiCJ185vR7GEkwmYy1magHQanubOdMTcFoLwYjGzA5qo0XYq2gvsn91s2ad3AkMJgah8Q
YphspW9+lRz/lUivAXeDThCS70LwVS+dWf7GdVVSQZkkNuLnyY1XHQDjJkzEC8QLj/LxpnA74SBz
XCxB+t8UKoe0zMDfVXrorKoImEM00DxM4HV0veqOlYNONkBstI85opdu6ZxrLEEIriznqSy6dTiT
5CrHOJH0RysXEdGz71qdArnUt0D/umVrnSXJUUtGV9O6EdFz2Y35MszagRcrW0888huqPrZ+FpJg
IwwB4BOEoKbpiB91B1OAM7D0g9WkKqbUgJN3pl+O+MlJZQrIcYAMnJr9EyQyGHkT/jeWKmbNG+Ur
WMqmy6XQITZsWPzNpzN78I8+6H9GId9rL6+XPr4ezMe404I0kaz+UCnCSn6DKn+Lh/zuFeURjzgj
Ft3cDO5UEIqH7SD1rD0gUMiMuZpT5qbfuPGIe5OgeeetBHrThRzSm2smS3STkJgdbDtZAjuuFr8m
jtkwPXms4wnjNkF15h7yGQbULC0pPvQvqyskZzMlMCytD3+Yo/TIkqNVwyhWCDL4JIDysS2IG/Ro
SufvCy/QP3yji67s60WldaQg9j9dXghYibBB5uRa145bnmGvP/b0ra090BlTuqApohTVil1VQTjE
OYn1UjQUMB0BfeB/N4GQ3bIf23c30YcNxrXvLIPdmoyDxR8pvinFGEY3xC1nGcE+DDdimQCkchWC
JA4JHdoTOsUqhMC0aAnwJbeH4UgTjGQDeGctJmlB9xaaTn3MXw4GnJH5XjZ1D2+2eHk6a+L4zQLj
xqVGzdRmqJBDSKuBpCcaXv20OKcZ1GsNC9GbRCu/hAV+zJmnouXUf5VGtFSdzFW6Qy5QE/YfeSKf
tNb9yKK2XXded4pIy2Gf2cYLQhfT4kvFaXvAivJlQ2zw8gdOhc9Ed58Hwkcsi5Smbe1W70DFt9Ku
7LWwIJsOFXWOExYUblbyIzu33ieJ+UhUvSEbPiJDNb0T2Rz3mUU0iPmt+kGR/vUDMvJDTaVYWyjN
bJucdmvu2c3OWRGia+EuBia5GSXDP0t3fsHWQE749XVyGMlWTHD50BjFHGaMkLkCtfrMiQVk3qZr
xpKMlD/xySZrjqOVEn0AUz6xki83qXYiDD5b89jp2kuaYORlkPmc5wb5rtoRRclPoB6G73X4OTBO
283Oyqsj/aeXUNh5KeNHERvrukM9L1WBT5gZYgr6fca0AhNPXsBtb6hY/CUe2OvU/RFNzO69ak5A
mz+MeO+MBg07PiZ/LDlhYqamnOPLsdSoMiYunaDV8i1CI7EvdJrTPnjpA+EQFhWxpZQJS8A86p+w
iIQJuD7HR9FAqsHBgHCzDgX+MGblRUphUDfNCtdWum8Nmjsz66Hs9NqwDjjjrTbZ64NxbKzkqnTv
Y+qEyfPCqZDUGS9vkb0JDS5LyKetuZyzsnadlQCAR2Bm+4oj4QCaujmgDL+rWLu2bUVMuQmyK36R
vo1Yk7/fKm4WFkpq1v+k7koGaugoshvAsmqB1WzeXVOeieBFWg3jkIQypKPhAATGXKSZrb06jf3g
fGljXDzh9t0oeNpr5XBXhCPxONaSyJXkYjfpI5JA30Gge6th+GGNfqx9+8fIraMX5hWhEEW7mtAY
+E3t7/ecQwkfsFqbzLT3vWPIQ0PmIR/1JnaVux6lzqfKVU5s8A8DaegaIqpX7LgvBGnsVGelK1UI
DDYhRQFCVGJu/F2e8yPa+BMWJoKAvpqlnH/mAF3OmzeWNZbGfVOPr5bfkUsf9HfVsq2LHbHp9dFd
NQlJ6mYox6OHSc8q1bSK1ixqapxsyS8+b5DPOu9HK2MIx7x7pTG1CO+8bdKkb75lWatYM87EhMMp
+SiJnD9msbcd8hZQD0ESaC1pGlqNFmlWUYTyPg2ErLaFjpOEEsyA9Wv5zT5B2mLnnLMBmph2wOuB
GHGop4tgdc/QttgVM9w4C19N7S8I8YrbXUwRHWdIUDFRL4OQjaoMsGogzNlLDzKNhhrK7qjZan+o
LkCZblnrlr/KK8kcCjCcJ+It67y1q4W/ZktqdKABxJv0BLcGfINNAc5o0ftdvawK761pFWA0xeRy
PsnLnjGITpwlAFiKsI05g1GnEMDJ7OGIU6y5TTn3X0DF+HyGrNnnWE0WXgPvybatx4j026IjOGj+
h6unSIZ6XWwnR3sP6xSSPG4YMBZbYt3INXKvjOG8Zdd45mHIMYAMx96Kn1VZ330vbVYs4KeV68IY
0F49OYlzX6iNH2Zi1aPD5YJx7W0hcHcPrb/mHQDKZTmXWAdQ4LyQwU2eUUeoBhrgpbDaU5aRYduR
p7jQzJncBmeu3YO4vaTuBNRHd+HXOjs9JmoiKs36kJOhsUqs/Ax0Acxl3VkLjV510wSwOAqz/kD2
u+5bmHSpJPoQOD+jkCRcVV08rryq/MlL1oVUT14Gjc/M0vA4tfJTRFWJbtyA3arFG2BBhFexihFW
c4P+ZmxD1oooq5snTKjk00x4vXrO7CaCoc5MD/prvitplzitS7zwpKy5vv8iW+MeCialdusdQ0T5
q7GhMEO4/qpIYzQmZi+JDJkI9+U2TvKbHhp7WXmfDVEPvDgjNbVmnEh5XNZmsEOHcRjdon7md7aK
qWMAXdibTgxrfCDrzBMvNt/h1q0i4ihBSy2Ry5OKEke8y+2lVsWHKJFwtNouhAGKs1TeDA/PifLe
iArbmyMkxxHAQNRvDNfNsGVV/2yfiEmLZGM5deGWzeZ+isqHESmOTrtmKZHnEzoiijrCii0ktcFu
QODr1P7H1DQnovcoxVsCwco6ewdAtkmydFzFkNAjy975/OHY6p31lFXHyEEizSJ4ysE/jYwJsgFJ
izX4X12nPkrvPIFhWjIHYYoVpDsWXcSxaRpB6aBQF/PvxsXPwrNu9zq4G8o/99SmOsSvirq6rcp2
18YDKZ2ovEzyztwszwjdK9/H7Msjf2ZEgrjCn5ljtu53bWJDfL+yDXZXhfet7KTedNq1sUfiX4j8
6JrwEaWlt0gyf9M40O7LBhsTrmbd7F/S5sYoFoEZ8qp1VekPrdD/iVp7drvqY8qgM2VtvZ8IOnVL
EoeijPNTZyfrdA7mKLtYj5hIqSSdaq3GMlqCuyh3Vae/uqFke+m567QNW2o6NjkIh/AhU4211pcp
hWDm23wKma5LE7twrehIGZcRN1S5n6NFXKugv8LK5sN7W1oJYwOn11+HiqPXHUlW0bpXWFVbXDP0
d8mdAcBJn+pntKrweKvi4nXim+Hqc5tSik9VMy0h6R4na6emoN+hUP30RrB5Sj5XgWoPnE0HLNHZ
YpL2j5fjlWjkzhoYmfYheGafSHTNjp9iz5mzTKElps7SI+ySfzC2rqc9HWB5skQJ9yx0kbxN+XPk
gEwf2LOWrHIrVd69ACxIJ1+9ie6ucr6CkcOh8xo2SNNHk/HQs2NeejXjBbqWlgEGKG0kZpW11Rx8
l5537KWOwGhoIKNBJ8vLluu5QBiGNZgxsll8y2HuxpL4F+e45di/sTW+xbLl3NfROangjO/lLSap
PGSvMCKdkh3l4cjYrrS7r4K0CciSzImL8KI100+e1AsYCjYlXaXxDn5B6npJYk9tsCGfMme8G0n0
SVO0CYLoIgKelrL78SvxjvN1R1mhOuPLMbkmlVG96ANLTXdeK0bozDSnOTjAdxZVE6/8tgd63Gls
xvDOzlxmmV5Gg7j4xnQ+jEruO3Cw6wyjxra2Q1K+GiwRHUxJP4ijtevKdxcTYO3H+7Ym8EZBeMMs
GV9iK4qWlkh3U6YHy5ABJ2v0T6vn8AvWlqU/jREXQsmn3jfzxR8d7GT6Gfx7h42MYz3wvsxSfjlG
cCGowF2XDWuPNLpieT7VBsGWotD/ZGgvkH4x9y5XepdBeHbDle6QRF0Y2l1q3rPbTgPou+gjsum3
fHG2xuqgR0pbj16aLoe2PQVKrtFjbF0Ai3bjr7pu+sy6/hv0+HbUzKeun/blWIerxmUGHhbEOaZ9
/6WxlBrin7Rxz/SRWnfMoiDij4kxagKTLwIyQGk8LIrxdNlgD5nXHebOZwu3J5CqXLQ/MvFgH1Qo
GTDuLRqPLUfbmk+uYb6Nc+aZHUCB1usn0/RxZ4u30UVSpNLxYk4WA6AaoysnAVYvdakakt1YBy2o
dQce7a5khYkJchtbFXeTQ2yRxbnVl+Yex+czy8OnIYUd7Qs0qU57qht1DnhWZmcwvXHkAuG0v+uW
7Lg2eSQVGgwsvoxj6tvglS+Aq5aual68Ir+nBAbtnNY9Sbc8WDUXIxaug9T5lrRArrw6+Z7xeq41
bXTkUiFKO3KxaoZheCDE8FLZDLLJFnxpobEiP85etJb5YKxzPtnt1aqCPaPTe56l1aoOMq4/dn+1
hZSlp+pF0QmrgZSwPnrXGs1CR5v/89v8pyOT3QoZlk3KILkycriTYv8DwyH0eJa7Q+Jj9XSmdpMZ
/ka3kAdoUbaE0tZsnVBnxochFyGX888eWFd2beKv0mvlutU6Krph29nMrUkQWpKL1CFwc09jL3vQ
+JwnhPtseofvJqUsNSyPuG+m0kFPWR00PoVL92HY/hFIDtuc5Elnr2hbpG1E8xHGdAQFEKdpHTob
V/M+ga0uPV1DWUq019odaA/i4NI5wQ8S+3YaN9L8l9UTY3Cj4KEhjdMcq+GqMd9fbAYPeq2fYT0v
7AdNULstB3OOXdznHiF4aTicQfS9aJZ+V+VUA3xwo6VDPWNICVaF17VtWYwWOmNbkyQD3fT2fKMp
JPLhMKqQgGYz9lfQrV90km8rc9y5NIJMQQKGj/AtDf0bAchycpxqVdbc/rkT/Pl5s65srdjowqH8
qsSXHcD9yIy2XPc2LCo1dszAJ73j5yBfCPpXes1jRyQt0xeBKJqIAr0vOkTO8o4tnNAoB/x006eH
pJnmBPTpgfGRNka+T2NGTLsfP1AuMTst9bthyQtA0HeQEG94mhOAjQSZ4jo+4eETm9bWphWIQ/KP
K8iv8M2XtpmCRdlaPrs3y7SdeYHE9ZmVO2ze66LWqx0Zbpe8yk8DjBooLtm+Sci/hcxwUhn3tkha
eOtZ88Id3awTftaYphiLsUqsy6hgOde8wQhmVkeI2WR/0jDy8Tkd9Fav95ZtRFp1SaAANc4MWBEy
XyO4Au2MTVtE7lvE7JGtMjpXgmAWdZZVbFKMegmcymSkxX7IUZjZOpjEo8h2JHJeYU0hTYXe2jMv
o5cplhqxkTyJ3aFkHl5MaNjR6RS7rLSIGwX3tgwZcxsOGE5HC1aJnqD25Mxx02zvKnEl5fkRKN60
ODOi8zQ1tP7E9TY+RLecgRUAqNjHSFwwMYHjdm9GU3tvyghdN3Wi9F4sIip2ZFrM+WKsrMSWWHTI
qxCMrXmnYbdHDZBbH3vvNAVbswOfy88Cx3dxUkmiSGb5ixii32qM4coyB9iLPmKPYMJhUPVu9Idf
vTfPSV5e/IJrAv/4o+n8h15HHyYebrJSkZ1P+iJQ6Vl3uzsM5GGP7vvdM+Ndwx3z1TpHMU7JPqzB
CWFaT21uj+kv4HgAcZ4Sr/kjagZwGvmRuwoe8Yjm3Mu1cNXlNQE3/PZToD1xyzMejsZ301WnlsSn
laoAiIVsQhPt1/D870q0f0Umrn3evkrelZUdp/pKGfGNFKZyUXXJuiblCxVcNxz1noibIORCT0PS
7ANJtldjvzfIF2rF7Z+hrzU9+zZV3MaRzIu5rGFB3V+Fhz6NIsohh6h7sYvsqggCgYsQQ4aj/Imi
8RsDbrKieX0GWn9Enss6Mi8+YM0cZcpcTyLIKhPvmksWwZZGPQ/qh/SRqPgpmnbnzkK6yMKK2kj/
kMGzyBDReuX4F3f+rJipFpAqoYKgqghHy1t7w8TGMvQYaErIOhDclx5zbVXDuJBQMqCJsZEJEnyO
kaQ5p08OvXrlRa650hLrWk6lBjOfOVivYz30qbIgrrKR9PRdLsruCZrZ2rSqexHx+xJ/plYAZ8ON
as2N0kiyB3HxiXeWbb6ABanrxHECsjC2Pq2CJk2Skm37h0rL3wWfgYPaGG0+YeTK2GYF80pPGXti
GJM12mmOjzmTy7G/TY0VK/Oc54Dz40YW1iYstXYzFeGXlCejiOUydZjLerPKRNnyUCTiXI8A4xSc
DWYRPTqkEu2/N0KZpLTDkIGgvxcQ21BQOnGJ+tNAlpRqaLnT+QxGRK0ZcYiMnHuQGDDqpmEXE3ih
ierRyzN/M9RhCKtrwdvjyu7u+t17g/wUFBmmxzjiseMoIz2XdWo9VK9amoq1No0Xxyj+qoq0gJJd
p5oXGUzS69w6eK2xTKUcl0GqqJCSr448gn1tZGKegTQM/4rVxg01Y2PnzV9B+el48bNH/kRoxN2p
Jk1e8i9GA42XBMphAZEHS0coHkHj/BloIFeJTd/mOe0rzjegEfZ4gC2lc8WgoCrQwEYhpZGZcHRE
NodpMv+q2ledvjAN1hcEI2vLwKX7HQzoimEFpsYnfqphH9zmiEyKmHyR2OdxrQPWihxoSxG78NwR
6ZdeQ5c6VmTlkfxF0nez7hzrkKb6jnQYdAWFe+DUBWCbxslSiXCfOk3G9ph6L0Qa6gwkCJfE2rV6
cvPDznuy0jDa2s4hz4sRGstInmcZvFGsr3tYCXfyxtJ77rgbf9bNB6JjETG9xy3s35S6oPEEQgFv
5t+FQ/1mc4dCl3ttG8HkJrKeMB2Qs+GHr42vVyCD261jXakXbVqs23/EhEBOn12EG8WuwmTnSCN9
t0k9zogXXVZV4K0B65ULvRXjMbNYC+hhXO8ph9nwmoSRgS8dn5S4WHp5AtgTfiSJ/xn4LUgOW5nr
HLvYyfdZJI/2ZG+gQDBomUFgRTVGB1NBgmEhd2COyZCV9IOHXeTaOXLCey/05NGqNLhVMYayIYbx
JWFbV2mbPjJYg1+lrOMXRibTo8OIUc3hZJz9Vx6Tc+K96q1VvZgEZzyGgOXiMIw3njO+bfPSp/Ve
V4m+rkdSdTDdDbs0JJNTzxjhz46k4liCZjxOVcTUK0undSHI++ynoDzCP9NWesDTE+qCP/RE/AAf
QKOtqvn/kY4sj//9U4vWaJuN8kpSVHNEmwbjT8qWU7xUx/++aJZjlIv//jGIRbHEpO8vIe+hMNxH
AG+A0I7q+N8P/PelFA4BBGPRw0coWLxHjkn0dJ/8/5c0hwZf5PCKvTmTGrhsC1ZCOntfoe6ZsNBr
hW1cCn6VlXS5fcqIYC7V4MH4778ivTawawr9Qjlwk4IEYSicCHxS/nrB4egXw1f6BW25XYfaOZj/
z/9+JMCrrlfBtGWRfNCcZIrXXSqTndQjBjeVmC6GhjUzts+lGU2XvHHU2iHWeplguLj0rjVempmI
kYJFIWtHcYXq8YaNd3D26PSdfGhP1uhzFBBFwonnCwQj8bWY4DYcIM2Nu7VZOneQjyBxcdSctJmL
GzjzCg4xMDphSDypey+U0ZyIjmC6HTZac/rvS816jWVx/I1o8cl0h24/tTXrivlLNv+EHjXDrnQG
np4xP3e9iaUNPEozsdipYCacfKDPSw1wxtqM2RDGntGvtCA2EO/FrIctq9mYHPQktLLXLAskyp3y
/YGnze4Q9/GFMRANoxHGa6AQ7iod6K40ZaJpD/K0O1lZ150cxNLrQXCEmCO0Gt2k1K9z2Z7K+Uvo
hxZ3i5asMjP9jrV+gIL4FSEuIBFe/3Di2V1lJxc2ZVdXdNMyC/r2JWh1JouTT/wBegC3J3MekavJ
XNEA/lxFYpNVdnCTugpuEZBWMn7k+b9/Y6yL7d+lAsx2Zdw517Z2nCvJEM611P3VCLY3bi6lL72t
GtmNWBQN6ySo2MvrVXxjx7FlZ2oTT52am7ruxJ2WT3+Shv+VmkhYOkgfK11kFH4eWxWbwTSZAH3w
M1GjxVL/9hyciskkiyc7OIUs4zheUdTYoM2RxkgiH+z+m0ku5BM3iteG1u2gI5y4eo3X0cIXBAe1
vWaZkx8DD6JS3M4flXqNKKVvkXGNrkyYXS5jthZJ0RPHya/ZzkJVt0Ne17h58RyUWO2MTuXfFNIP
FKYEpmr3DB/fsmkY0PlhSFa7zV5q0vN30yuJMc52EwCBNy9A6I0kGL0Mdf0hJDrDkdgrSpZV34P1
EXU90+zA8/7vS1qNu06MwQ5DeLPpRu1lTLJXx+RfpCTOTEh9xce6oodqNszq3kXJqtfJO3M15BXq
higG0jRa7XoI36YZXeW7Nx8VCUTcLqE+x5k9WJT3dnbugiE4FAAoDmQqh4fOOgVjhrOAOwjULvtm
I3ZOPhmdOO1opeOa0n9XclOsqiTFfufn0YooHuy0Xmo8a45zyxwmT0KgG7Gqc4KQgJ/u7ooO+YkU
kidQ+TzADXgvc9j37g8DPDWrcNvnxC5gRdNkaU6YwKui78pMVe6Unr37VZ5uNd1/siu631DbUtgH
yza0/8quGg5RWwbnyRu3YNf650kFjyG0tU3lqndhD2Ib2tj8yvHCUvyL2WNAmjOSwqzbsWjrFmVG
xE2f0xEk858jJcNu62MlWyYUUNOUhOtJ6Q4rcJIEAg51OLH7Oq7mFbpSm/+xdya90WPZtf0rhudM
kPeSvCRgexANo5UUCvWaEGrZ9z1/vRezCn6VBvzeq7knBXyVXyoVEptz99l77QnK64a2kTXd1tHa
YmHghVMh7o1uNO4HKg/gun5Qck9HZVbQcJoHCh9iIDaCdN2kFzpQb0gwubpkYhhY9rfdllZ1m0Q5
JRHr2ip2svzsS0GTAPskQIg3pQaUTlfSSxR4N6t2+33WMhAGqjrIwu9u/uxxHQGz7QGGY5Iw39gA
jbtQ88k0tom/nbKAxIVDSroGWpg51Q2xIyybMt7HgU6HF5sQZ8UgibyhhxQqL5+NUpNdIsPhPBe5
16k02bo5kHnR4yYLnPqcoSCvbstoTi8T89PanUzH6+uwvMStl4e+zXW1mLnGHx8D+Fo5FVcjlo5h
wpigDBb4ZtC/pQaV5nJKiMQWiVfZPEy7hJFi7OQOCpVHUvU3C0PqtH0m2W8jGw6BRX8a7cR22NQH
NknEwO8jlYl9GAdXs6guVil3yubeid+mOHBBozTfE5CvrVYO2sbgMAYyFsNclA5Y1aAtyaIfdmD9
9pPu34VVv+8zeKkNVVjrrNw6My/fEJrheugE+mDB6tzvAwxAq/gAqT8B5J7jn2IpFNEW7lOB1UEc
5FTtxi4W4vgJnYtwgF1+2uJqWMVnN/KUsjIB7szcDxXEUL37UIM85Wr+lSqG9F5xAtKdescGxasz
bWJemyJsPKomkBOfIif45VcLm1kn0MzmMsY2YArd3Qd+lXmkDFDb0XXwTyiY5O/BOKK6ORuQejgj
OFII3Yc/sxg/iA0xlWMTgLXDwzzZZzrWelbp5HTZmudh9JqQ+25nTUArqXfkovaztE/1FG/jIaW7
op5ek6He6fFrS+mM5/vdk2YtRmRc4lbEYk/IJ6c3d1Q83iVV9Uki65W2bKTTFkSUQT+eQ9HNsU7s
HywnOFF2lj/3dJgG7KVK+hc4m9/6FH8VBT3eRaadaRSJtpXRfrYYNpBinWAt+y3kJCyBZQ9f26AN
EfGkxLW6G7dw0H7jHE4jfehUY7Ik7uvxSsn90W99Wtir+ssqxkuT5o9+FU07zFw9eYcO5q7lbLIP
yeN4a6rus6/VFn/X4iw32hcQbzvNF82mqFO8gQ51aR3SZcm5x/CFuU2t7rWkH4JCxJx1xRhiOhvP
TtAT6Ogk33KkPUYgy1kA7QhGYc/Ty4YlYug1hgvgnHVCT21QOGZYI+p8E6mRnVYCJqbqBefF4iIt
olvNvLHpiFznUvr3fv1Q4cdlXRNchol8ZBVdivYxk/FW76xHfcIs3zu3TdyPK8cenyeHVJrJS5i3
HY5MSyEaK59rqegKntr92hkDB0GHNgoRTCmDz7vICcjr+Ze061MIjADmAqXNCCS8Pjp58p2OFFa7
mVIXtF38qxeNfRMUBLTxCh6SaiEuWclrbIbh1pzzd0fDqNDrYLpS3NeBUUP+tjiL130HF5OJOB5m
Jnepf/KkPvISH9ZjjMFNpsLFO3Ue4vkpjkuxifoU3jSFa8THh6fJfKeSXCAZFU8UQZ66QLyW0izQ
OvLnKrO3dqN/BQ+0GPS7asKUn9U9CkOVeqpzJHUI+J1TKVLs05q2xQXhdQ8CZOyZbe7ituBQymqP
h0iGO6BW4ROPyU02V+1pEk8uYWTMkFq+ruQQIoFQxBokqI9U8ayNOgzZXWPe4CgbUXuO2XmsHh1I
dYSK9HcupGVHfzGEfGyT4pIhlMWpy5F5rlMPATKIK89Pic5VQQ2IkVpXIBn12nGd+EYLilMSzs/I
NfemXS5mJjBJ2BFJQbPGSkX/7hpkON0Oaxu7gxW16aFii8vZEqckAb8mOFWJP9wAnArWDKI1LWfm
yBGK5Fa15Pgp8KIxiwS2xcuUZkr96rfGxzgZJVcx3vYw5gjvZ7Sb2IN4nxScQL8fZzTm/n7QyL2h
BEcnzSxfjai/6GKiKbJ1DrUdZAfDIZ6UTMLgICIfDMJKu4JvrmhfwtR/V3J6mC05IoJRQE5pj9nQ
Z5Lznz+IMj/7nSexj7fM4Y/4ZV4Aj2I0LEfmnuBYB4ULRGF8lYqrFcsYfLvZeDIyK/dsmnIBJXIW
DgxIi7TjbGZ6CxcTU7mpbHGjcybb2G29YV0wrmc1H1x9etf1+RGJT5Jmiej54IIG5lHDJN/iD7nq
hvW67BG53XciRpWwvuy+v29piieFOB20wN5LHEVEWbDxllij5jDjLgbvfheW4yFvnWOtbbW2ZJ0X
p2c5mJLQG0uPtH/V6bfkIYaleGr0vesXj33Mcsd3HIclNac76uRgNcNqg7tQ9MWDqVjwOXU37Zsk
fHcg7wkiD6uH1klAkyJHbfYJTT9wzhEz59I++ZIOS70c+Qw1upJJVih14YH74nPUxDay3Gk/FvhO
WiPpN9N47vIivq3L9GCSji2maMCGLmrmlZTvf2vYDm6Yiniupo0vgUNRrlZMRyoC8PeZTr2v3Dc3
mnhypDza8XVLrkTcyLqJYVBqrziymQDjmovelDdcT+QZnbohnS9oLux4qZFYIVGJX10kbHpp7pv6
fPZCUe21Glq8I28qZr1Vr7m0LUylxwnjjP+b/lGBwcqZWIXNJrDJiKSqCRxiKKzCA4/Kg3bcuUH0
YCfBnT1FX9lAJz3zOascGkonnc4S2d/rDd6UnPm/za5YZe7ohJXrBpNoE9Zb6oaxvlNJtLcicSNS
Ot/y+YmcirudUcTIZJAW9El49kYOBl03PBz82raKaVSglKxD42hGz+BQz2YeIJqd+3dpXJPrpBOF
7wVKRq9Vx1FjOIIBVPoQOiohS7JL7tJtO7sck5w9oaT+ZnaYROGFYx2fp4Oi2QQnQ2MdSs0/tsU6
wYnH7mykX8auhw0bp7aeDKKnzrCjNWQ/jY1FEUR+39pOgwrH8D4ONv68pdSUWiaqdvgf3UrwbAbN
OuLVfuwr0G0DobPtPFq/k2vnHiqFOMGbz1RzbwAapDSsru8GC1uLtMJ93O1cDbxrV7XPlC5gDxVJ
ArLbVS+NzXUb8W3cNHqkXoaVPzXWi0sDVDeVxQF8OGICr9WXDindcwYz3lVzbr+0+DjZllbytrAB
txp+0WIGeBPTyPY17+Yz9s7lBM4fh763ufRCfZdXGj8xE/K7KvVfl5n+jmJL9SScR8zGQ5iEz3po
6acoHF+pMCWJEnYvlhaWp97Wq3XPcwYwshXSg0D5mF+RUu7STBxk6GjPqm++h8bHf7OYutNIcZpE
/DfMvVX9aclNj75Cj58FDKiwpnYy0H5lyFAkC3LZyKEbl1sHJ8VUAC6RwUZS7+3NjBZsmD51OoIa
yrAQ2GckrNpCJcF8FYjYxpjcUwOUsDpqOxIuCV9pHJMH1Ebeeg2OT8sq3BWHthhLubu2oSCaWLI2
gWi1DXPGkf4IVL0Z1jk+ropHeqZv8uWMU0y08+qps+4laA2918UWCfazmPLXzi0dyImvg++8GeDT
KbYr7ycOnptl648zrjxMLbXboIeA6+LEcts77kuD5pCJoZGV4lxNGJGTI6eMs42Mi6+Wvayd8upK
sn7btdXZKpfw0Bxjsx2MHxNEwF1Lw26LlsizqHlqoes4NLMWVnwnI7VGbTd3dtkl66EKToEVzhsq
yXokbpeTFD8E8Og2/Y3FKUzJSPWpi7YYxs+xLm7HcXaIOsGWMo352Cr3pzNwcM4TiwLa+LhoZjAn
badRsEsocKiWSh7c0Vs0vociG251Ld5ZRn+JB8GRRaGtFHs3Sk+lxWWXpxFHTVG+5bHFOyaf9X0C
+axpOKjYPlRqLtNDKuR0iitGRgvbXDs538XENnbsNuh0FH7OzrMGnhc21cz7gmd7YLxY7AMxr3TD
zlL6HfuGzdwN25AdFQl7pIAgVYDxgZHHjYNv1FCveUKzk+FqPHQzsaWWY178m7ANRtSDKaIJJ7S6
PZ181SZRUbvXxzOVbG9wCek0tdi1m9gO4/Kchk6EsxCkkCiTtyQ1k4MzNA9mm4W0NTrt0Y3KzWw3
32VJS8L0qRmVuVtoxl1y5qR6CUc2EJNi0G7MGiY6qiLEDOQFuxWwxDDqcvDlYEAUco8Bh2HarZa3
QiPPIhUXS4X7MuLKdwoi6qOWv3D8bjDxktGdk2OZWfA0RLUN4+FumLNgN8FN7wwBdhb3cp4V6POZ
WBOKIilVh5cyR4RjW0Dzik+XW17fENP/nPT5GtrmMTfsdh/N1TmLmH6c1OJwQk7B85v5BI3kgI4o
SPdOoKCbmD14vXwtvqD05fdc+p6ZafPaV7h7LMiWXZRAPcDzH6YuTmh3+kF5AkoQ96C8oWJu3PSK
z3dZk8iHWkT5bsBCzFE+tzw5xi8jRDGmN+0DZSCOiciY8U2omKFwR2zasa88ANN4zCNSMFkQexhb
z3aBEbEap/O4bD393v2NNHmSeX+YyFzt7a2cYNINVaq2XTB/a+6xyLjzbbs45VSRrKaBSxLgAyUT
VJ7oGi1Ns2+dhra6WqkxskLFAjw1Coutyd2uFG+J3D7JlJofXz5Fy0KzyS3tSHIUAm7BHn7QT35H
XbCDLUiLWGH0VbP3bedX9halbhMaAqI/MiyUomo6WzkmLjkG2jbC0w6WPPGAMvi8M8jiRSFO9LIw
jtQ+bQyLmDwVXiw3/LewmSJvoHgsw3FZmbwNsE1h5myeCx311867J4uhkfwDmzRwoLxLuaNjx/rl
q4dMgIanjTZMEQddhZSWWKFH7MY2XfAbESsqHp7DcjoZLfFV0Idl50O/Z0ZinILLZ3VQ/yYfs2CF
/mAG6adIcMKkbBs7Oo5xF/DKsQxv2WysW7ZY29zgJo8HPoLhQEWKIq078JN9rnG6YZV3PrpKsk8T
gqMMmdyrMwAuGfIPNzW/GfmewrR87CjqJR5Fu4Ksca4O1CcHNCtHtERt24ajRNj6W4xSBAR4EFq0
lZ7DwqhxW1WQSCikdGe8JUP1YcQO0THV27imLSylyx9zf3qbJoLkPtw1nAPJOtL9eFOvZswrwAsx
BnTsAtPIoCRwzK/2nUnTIIAom+qfkNDKnsEkWy3EaEzkt2k4fwNwBf7lzx9hwIHXm0pl8wxlQ4EL
ZaMPJNHziVii0bOtrTWUBqDUG0JtZlVFXixRR3zFUT2AeDBRGbrJFIVwdqxXkISZWxsNCZT0Nexz
RCmbdwVGIQLoNu4+Hx/BOoR5yz5G34eOGW1Kl1uuMEJkq2ifofWu4xkiL+t6TEE8WUtMyYiT+roJ
tIcuwyJUCDLXBU2aWyts94pkr907GmOXRSdB0JK6In4EGkshD/0MlvaVm46Ch1iEu0VYol2AZKod
HtyeBkdo4z27Wew8RiUwhHHtdBiQyeQkO+e2WvaOABsxyToIVUXL/GNKfP+x8d6EYXMn8nyH0+7D
HZTp4bQ8xDPMrRKCxTZqqoouScXmfMp+wlx/mBTjOhmY5yAO4eNZowaKK2Larcm0NrCPbpJkBnzX
kRUztUN2zuVMgKhiBVaR9ZpVm3tEuj6g7SM2NNiLs167S63y2Jo8aGuHlzcto5Kw9RzhuMMJqNFv
QDXP+F6M0XNjEvzBYd1Ii19AjzrXLQajNLC2risfRAfSzoqfyw4Pka/oXTFsc9wFscOhf1RXn713
x4EnN3hDxs38abgLQU6NByEbKiwxImFET6+xtDxHlXiSE9K9lU+eWenzWogQNxZsuMFV9FwIExRm
UvzQU0GnX//JU1LcYmHmzl8DaKjWmc4PJPww8L92vDyaYGiAFlkYVDR2IH3cU8MdOdt8YBWPQeDK
y/ClhngNNcb4SUa3Pdj4MAbmRw7stdfVwY2iuo/YtHOOEY3hXXNjVEl9MxpWxJq7QKqxu6cxzpdF
lBnsgeT9DMYEvbOhde1QjIjHZdG4p4plnbs8/luNs2NcfbPQ2/ZMPhsDoStqxnQ3ooWY9Ct4MXYF
gEqcfgNYI8Ax+AZ5Omi+Br+hdt/1s9iXafU6hhq0SrPFQOs2HHHUp23Ww7o4DKPFaJT8SkfvVoRa
FHY3MNRYSz2zhSW3GLiGaknBMYYIaR17Qo5rbfANDhEUxlddlW/mQHqj5BK28nZYNGO+bTrkdSsg
c8J2qo8KDMgjatIcxA8qEJgJNB64McseprFlkI6wUJWWNe0oViRX0nqiIzHacm+4DqplAHxpVRju
D8rTgHjNzL2fWmB0Y+NegsG/sM80Saf3G2ANGMA1Ttzsp5tDMF4MnUnfdWiG0okU+5hVeQWm3yrK
z3E6R9sedhnRArE1zUXbgzga8T7TbRWfBhsPkpm5q6zsl4qZ8pgA8/VsyUHW8ak840XTuPG4oTkR
taAVzwCcQWRVI9IbLJtNmKFWL68vczQKsKg1NsaOvGzUusORR8Q+MySuveVmHfvc5oER7VXXZ9t+
zu6QQvcEwZ6MER1NC5vbGubs2enjTSH0q2PwBCi1hvq74U29hHXfbDGqHeExfHErLiaFAjWi5CZH
ssb/Przy8IU7TpDaf22R5E9RRhwAs92vUO5xHJvbqo1GD4rBLbA0llQKW5osWRKAFFVGDfrJKp5K
SB3HbhTheojYXI94OObGuFrNl5P66aE0eQ2lBpJpJDTfC+I7V+kaVu6yWeFn4ffNTvqegkv2n8Z4
LmhbwZseUHxliqttJhY/PaAnfjlwpqO4Vel9uaGPsVSvcLQZtHwsLIwJQX8sAodXIydzGTKjO0a+
H+rkY+TEThKlZuBBsks7DQc+obC17U/fcaW/Af7HZ+GIXwc1cQUIPVznQ/7YiQqJebl2zZIu5jik
B5KikIqxQeP5LppLExftQUQtIrsh9qkZvGU8hE+B31yU1VXcGaHLiTycKDFN2ZLNwQ/s28QbBL1t
WvCU9yRX+rj8xWEiX4VJW0cXwngUOKJy0qiy0Xdpw07aqMbHKMF4iIxCjo0SYKAw801pojPGUJAL
278tA8ElNnTdOc8ppERyZqweL1Vt6qcKvG5MebqIuntpDPGdIsRJd4B/M7UdrxeNS643a8D4Y7wB
qr+qJrs5hw6qJRnlVzm/zv0oPyp/A3hErn1YdKSJeN6DEapZwV/dVAR3mWPnGzKZnD4adWxzdLoh
nOI9YwKfZpv3snpTkeCOtqIZQi5i+2DxMY0MYhI/F0g5Yz/dKGvk4OTW0yaxSVdJxYoyKPd4afjd
VCx//BSrKlkHqX3XOZaa1ox7z5USVoupx+skLOUW2lByUToblSSV+5iV2W1Z3ls6vR0yHX/Sfpo9
RDbWB/1+GPmVoAgeI/cSBmLYi2o8G/pYHlR00ezxG9Gif+ABnG4734i35sRFMC3bptwZ3dtWvgwN
HQiDWX5z4g82pmgOWjHE2z+raUebXrO6oVJkzEVH0yAbflobxm1bzNktj7phpVdYNUrLpqTSbMjG
lB4X+iObU/2j7soH7mp+HdFDWJDxAyVXEVIklyBHxKpa18RRMwKCsCEXm8uTrm0zDnYqOtqCnVKp
xLcN/CyELd2mwjkuzfYrq50HCowrcx1Iulja4pyEoTxXw7TKVZEfZQmzdnI8SCvsjaOK6dlZwDVd
TGvthHWk9syp/fIHHMrxGH5QIkYioQI0Le9B0yG8185jT3kUqCMfMNSqbciFTsG8jYLuDqL0G673
L2HP/OuLeceUSz52OXuP8iWhDge1zfPN4dWN9JLDl/NlNJnHfw69LEdxmOpygH9xRwPtLrPRAmCI
sgzoePnyjjzl1m3S0B1aJzxZff6fTdaFT/hP92Yz/NDGd2x4q5PjLnxOleRqpwF48ITW5oRdsx5Y
G1fDpTJIBGuGdY0qSsZd8fKL2+k5wvhdYirszAonM53TuWjp/ygY+c1LmLhPWUkVfGTOj73Q95Wh
9rFtw8BCxM7d8HtsFewo+D60bMc6vwqAQIRO/PC9zav/ZZNO5c+//+vX/8gmFf9XNunxI/+Xm4/p
J/8r1///wEnVH66AKu9ajg3an22a8V9wUvcPXRGNguwPoR+6iwG39O9wUmX8YUB+YVLEb6XLf+T6
K/0PR9iGaypbGg6TgPnPoEnl0ivwD2TSP7+86ThCSs6Ylu3I/0YmzceqBfLjzBtJfknTlqbRaKCy
qY5vGnZwm84VOBp0whkVaLfE1petS0hqcHiRdGTnwrwBFsi2aPQfnSZ790tCIF3lVdK4q5LZYQad
t07NEYhxYyVyvF4hMOQAI2hT1hRX6NNpnm4zCjPqOfxN3PTiB/m7DcPFj7EmJ7esvh9FMF6Z2I4U
q/yCb7nFGxKsLAJTtmpWcdkdex+ongvJJXFQngKGu65pE0YubN/aQHm8VbevRfVlAnVyHwM5AhUj
6i2wcNZRcTa7YjfjKzLnJRWAUVS7sXIY57K7SkPHxWoywtIPddVi8TD67U0G8nUXp5iw/RHfeJ/1
chtJDqmFQXgnw6hjODwPOGhYN3SXDtuiLxkC4LzdOFFR3qA0slLNecAWuAiJHyoLfXZ6yRTezNHO
ttSBvKoSKc7y5WowR9vjo960+NpJqvFdD2byGQY/gjW8Tfair4eXxFrGpyK/DmzFR0Ih2ljw6YXN
eSQLs52VZ8/50j7sUsEpQmc8zIOJnYPRaxfJ8cka/ekMD3c62/W1nF1j79TFDskcAP3MjxBygeAt
lehkgZQGjTDmh5fnJwb1fG+1GRjRBMZsPL8W0voWNu6VUooLzTZqM4C72tAatY9bjbQ5pAzpI571
cDT4SWyqMXsXdVfh2HjQjBlGD6x17GjYi32e5uOpaScaANz41hLFGQfxnjPF45xoeCBxg2N/iLbx
+JLiS8NBEUKNp5G5crDOdXl3BWPzVU7FuQ27jVHe9IH9YrI14WwbfLFJO7vzhOeTsjS8syQtn52M
mErwPRTJXg79i0iETgIcG+5Y4FxWJvK+lWBiGre9MKDpTEyyjLmCIBV5935MT3T/kBGIgms7tgjl
Zo9JuDPyTap8D9o2dYyFtXfsmeZvkoA6PabD9CV74O0EBi/S8CEomUe1tDOagjaDfjFNBVSu2WCA
tpWkDKNYAgAsc7ZTZ8JuyXRvMM1iJbQaEyn9t7S811BmLZYPht6szm1MGcNQ2Q9jU7Lvzvgo9NrW
nioyUql6QgQkVvuCna0NNgVitjqkdAhgIK5xx7jPpkWjaD9wkgM3v0LTfdZJOUWz+xgLLu2KgxZd
iNV9Y/N3yvyrg0zKVu5dEEXgZIGwlPlxtIvxhAGze2Ud/A6blAmsLaOVYQbHEsXMDz98BDcMgomA
sEFXm+4IwhMgRbSouwYhVD7LsCiUtLyR9IHXzf5FRg6hrK7FXsqjxexpCS/lfC6zVByH4r43Z+Oo
liY3DN97jHpy1+tds+PoeJJJ1G6J4793uI2UD0ArwEZtphezC77cmc+V+dzG1uA8aMqlIiszy3Ve
D6hEFb+RWTcvOeSdFXUc3Ho2qTydfbYea2RqUOWJqGdbsGTY3Prwg+yG9KJzFDTuNvbdj16koMxl
3a/huj4OfZvBB0Xg0JR+aetarthDPbGG0hELebJNJtn/LLyWVWCvrVL7yQdzHwYTbA/jVE7QsLCh
J5MPejD2P1wIvtuMQ+oqH+uHyFQfAeDcqUeomXwcCGhqdM3pWEAygvZkLygYiCtU/FQgkB+NJIUr
6vsO3GQENN4QxwzLnukzposncyIHOJt8jlrmP2P+kdSAEKYWI2e43Gt6+g5FmMBUnj2yin/VMrRu
v5RPHb1MEXG7v1Wm/FPI9BeC9+XPd/Txb8u/hnY61WRW2v/4t7/86ebBe/zvf+Evf7/5jz//cfBT
LA0+f/kDlQFRO913P/V0/YEy8rev/fe/+f/7D//l58+v8vj/GDtM5oT/GYl+jnhUfeTRx1/GjuXf
+RsTXdh/MBpYynENx2SVI/9r6hD6H4wbynZsw4Kyb1u87/8+dFj2H6ZpM4+Yhqnby9zzdxy6Jf9w
XLKOus7S2LGlcP6pkQMz9F9mDkXBjkFcWrdMi9EDizODzz+2+ziG0Yo2bPqNSGxznTzHYfNhAzTg
9jcfBJZhn4cTvmKCF8nH5Du7MSGTJUbgHTLCYkAc95iZ+z4NHpdHXiRLMhbzWStcHgr0wCn7xwGz
3srYq8tyG5XjpZDZcWjVs2NOG7/NtpOZeGOtvubcORSFunW7VRZiEYsMr+8q6Lis0GJ1zypz3eCe
MwZMXZV5teZLl586d7zOokbdzB/DAdcrDOhNg3LTl9M5QNGoEtBRLaWVlYSQN+wY6NjIp/J1qTMT
8T1z1q6I/A+oMLc1XoY49Y8T3jv64jcFhSWB4khGpIpojVexaUvgb7fut7oT1FcHsXUq+Pi6f4nD
aw/+tWUAyib9kFDkQgqM0Acme7KPuI9wNhfPs4f0v/IRPe25OWd1wgGbCEBNvHvKNwNrsaL3N5pJ
NSjOC9smXoN8HqTZpSJCnYOgMNr7vE3u+tk/NrntxdHwKXv9MWzol3CTQ/Vs0DO9jrsBbDv1cy2G
nKKU6EgVjhhWva5ZsxfNLnVMP2qe0l+Ytrchg1IQbzqsxBszAbEW0tyeNNdS+B6X75sIW3YDq2BG
d8jS6FD2hlyXmF2IYW1ympxb33xU6VvCVVOiAxcRawSmirm1uk0RExp07IkwKiDX1ELLxC/ipvfA
8cjTgfRTQwVhbnC8AtSdHNR3YamtlkVPkk8xY/YNLB1m7kMXv6D6n224jFVPvBGHLKEhGMjdI06I
bchyC1DpZxGaRBBUfpsAXmhckgPu7G58Jz2NcXHsQ1okw/Qg65gSU5pt55fI8m8tAF0QMRPDvVN1
ybKxvu8DGMw+B8DSOurEvKYBRCiNbbH8qK1sVwFzSbqPskneQZvJleizYw1hW5OYHCK9YKai2iOo
d1EBbTO+WvQJlFoE6UQ76RJkgaGfCx0Rmff5pje9GdJm1rTMP0ojvxe3N23LQou8M1uKxx5rXE5F
nY3+CPcWFRfm/QgUsJoepuocwu5z6O1AVjU4CsxbeBBkAIOTvVhddZay88afEak1Lb4Lwbw2zpOZ
TsdKYaLJ++waiu6pMbTLgMM12LOzGnF52gc2KtumK26jJD11lePFaf0BNOFQKHSwsCBx9KWn9rfF
Fn8sOVZEmn9bNf5rZjN/0aXmPMZK84aqPjAq1qsWEgFRJYQuGdRP4xIw63x5oOYTC89T0UZbMlBn
2QADhcsLIgsixNQcjVaBKRjv/SQnkRpsRU14o6kxd2XVnjLPg6aCveAgt2qjd1E+Nw4gQjveZln7
TDM3CT2XjSseIk1/tmft1Lp3GE3W2nyJau0npOQP6esGnZUtKA1B0l4N8d5Jwys+PdqBMulpMvjU
u/mtNRbaQvAT2svWtS/QpDFr1xEpE99+atmUUWh5NEwcPX3uGqgU7J2m7jsi8wX3HouV/4WExyYV
1lRh6sXWFMGjK+uPKG0ZrSr71izKL2jCrNJOukb81wDFnMTtfkoR7/rOepsZmaK2OaWSPSdWnZ7U
EoG8LHwssk1GLPfkDnCjmakfWj8/VtW39CHMJM2Nzk5grR+t2nhpkuTeRd1TAyefXPVMa4xSSeGZ
I7MeKJC40OlaLx8gPD5NnLcWeKOM010PSbiow2uCB1ARuGCfudJbfO9ya2b9h4lFhPphZn9YcWi/
soNF2pMm16dn5cO/LuAP0dgCrXY9SjA5Ua9voudWYq617QhveC2/c4fbICFMy+TOmkWvSI9q8ASC
8YNabx7AxbGrPvPg2+05DxRYfrgRpsd8wKzJ2hr/gQazriswokmq1Iz8qFvZyuapxObofqjcekVx
BbqpfkpmFCkYhEQ6bZyKhB3T+lV3rHUev/c82ayJtYgoVxN1HjWnlqzqdt0IN3axp83NcZytnW2V
ZxYebyKelhYu61Up7VyxqVVNfRxb8VD3c7eLI26P2f0s7ek3seRtU/BiwECATYdCYfo2J7hGwUGF
KLw+DqNy9BJHNeup6cgx+cc8xAvNxpTqqf3Ak80FmhcgCzAHVxOUJJCXxnK+VuZVhvQYZ9FtsCDX
Fn+Mz2SvxvpNOsWvVqY/gQIINEBygK88JDS7t0n1oE8NCKswfTfq8lin/Bzl1aezFzB3sjXJgK5p
jvbasP0AuPrpCsfYqKDfm5FixcHPuHQizrEhYMb8TY5s6YocpHq4AeG2GzK+YTd8GpTBfpuSCUte
ARfe+GXzi8GM2s/svvEfkyigYDTMiNpD8tjiffzFn3MTTcwGVfjVNRwP03qXYUbKhreytTeT1Xtm
ILChjuvBD0kygl5pqvgxsV12SPnzEG8EWmhPTS+PoWMR382kZ+0ISpbeaB8I8y6WujCFk+n7uyFP
HsjRJyCNvnLLxk0Kr7FwsLsXAf+dYSvoaVcRXIairI+WYj0W1Hs1ztQacLDIdMg/FeTyqYTi2npk
CD9Ua5yF2b/MIoEFgV8kofdFS42T7sSnyTLPJt7yxlhAUbnHw9TylEQYz4xPAow+SU7rpNHablmQ
UVo85ZumVQoBw97b5ngMZBBuShu5GOLKbqishygK9+SnjrlVPLp9elfrct8LOu8VXsIkU+cgw+RY
Y6uatfZk+s7Lf1J3JjuSK2l2fhWh12KBM42L3vg8xuAxx4aIiIwkjcaZxvHp9bFakNTdkIBeapPI
qpt5b7g73ewfzvmOQIC2FY8bP5h/Y0Ociv5RpcfRDvZQsK4Ac89+jumA/AHExtmIIr5FDmlmz8tB
Hgxse6GSRKzM8ZwhQE9+RQwGDfh9MAQQAm5lFL0SLbExo/7OqrOtrnmMsWSCJSrtq2WAPs/DS2rn
H0ZXvdSR8+yo7jPBlA4QlJ3dckwmhnzxDcqAhS06bKhnqSN6ltku0FFJ6uzLgD5WqpZwXrk2Q3Qj
v76o9hLehqt/2ciz8bsW01egaODmhpsrYy4dMWM25/uFPuZWzcVOokOIWGsVFekr5oldIrwHhEko
hYGUvtQoVL0RdQ2R1I1VoyWPeMqNfcjDlNeK1dbwNKtn5Mp3aKJeXJARs2efDVs/4iZatazI8IJd
ixwR/WmKnwy972p5cP3wVrv2xQDx1sUT/jBm3bJ8oKn6cDOmXyHoWZ9SKmjye9NJPloQAa5I/iS6
bY9hij+mC+Cqs/XUA7G4bLrkXH5XdpgyDWDgUfRrn2vYy4E7RO0+c4ItaupPvhpBo14Cx/vOWTSv
HYG1cg7XzB6frYrMusgnQpfAj3/+WNyimYmDwTgJOb6EVf3ioxS89TOAZUUSoVP4ZOC56RbeIot9
atfZIbjcjcmshDrJhn1XAPFhJVgfAOIuEm4OuYBYQv8OI1N3tEdcEzk+V3ITCLeL202CPePQOtGb
i4TStciPLC1WlSJ+ztjxNSK4mFF5g7DNQ1A6e+AM14JZUDajQyww38Y4xyhxW3sx/rsEttit3ILx
YcqV/kRF9K1i76SsCTFra5wGInDODHrWqcC/Amo56UbEC/VTl5EN2Dom4DBZrFvL2hceoJ/Fq1PJ
cNMZZPTZQbe17Cnexly+4FqjB+uQBOIFuZcBFTtgJ9b91jgWCE5AzoWJlupk4yZrO2RsFz8C34Ae
wpXk/K25bhaJTjmgUpx9LDRwojzOnJU/2D/eNCwjTXa5JTK5oB73VtJC/Gvfw0Sd9XvQFTckYScA
rjdJzWs3yXMg0ovnQ1ci/mkOfno4QUH0AgfolA0GULLWOCob7i0XGnGALnyCMY4Wten4rmcqU4Em
nNzS3PY1Jkvi3qMMDeiScdO/R46FIFwBOHX4I1R0W9R9Z8Pr9aauKEotj0uACKe8cNZNDwexYrpi
zvrLTV2K8ulEMNI+DmgsQKcH47CuIsH4yNizIlrpMdzZ4buljV0f/oxzclHjAhnjPhL6VUkqphGO
X8JYBQqEaoh84jJLmEa2efySmPNhBm8+RTcTVj2P4Zw9spgq0RvIC66Td6i3T0Vp7yyBFPIxJg19
CXB9rPo+ZqmaPrvhLFYB+z7W4ulz0ARndFD+Tto8y6xgIazVDXo/E+/kybO+EewcEm0Fe5KEjun0
as/lMU2xFzJ6u9XouXs+cJ8mFzrGX9c0VhnWIs4jT8MIPcgAqY1PynZsH3WYHF2FNcCg5nO85459
fzO2+4E4Pu2oewF4rs+rPQp0VNK44DD2mXqXhHOB1cS7KD9+zPKZABr76o/+0bRYgnFYB1D7LkSc
/1NRPwfWndu8tnKN1mLy+AKgofs79OnJqdWZMIfVbCeLQ3TduJe6v5Yt7ilOQhu1cdDC/vPeGvw+
AeUswjUO8QS6DeMtjmgQlmiFhp0Hn3ron2sWvf53FpinAE5o0sVPU2/j6ibRjE1tBbMizPpd0ENk
i7cTsVRVkjyVHpg6EDu9msi+0LdINE94/BHNYfWALCDsc8BDNVNaePqVJnqVwe9Q8g+7GsIkqgsO
y8dkTC6+12c00Va/iWIP537ImBsNOncuxzFJRrSfhdHt+afqjwxGfUgVGjf1PagnhJYOtDfjEVOm
tbJBlXmmotaPGGej+hyKP4GnuRqGc1779+SvfeZViE4iP6Gwes696tzM9sQuoP6w2uDiLYCf2Dr3
7AMI4515GrAyrOYJSkaKMJzwUT7Eub94KbFDfbQXnkPqQAQU23PuCf26N7sy2gTznypjOVBDhUIx
swpN+cmg+0hkybVDHI1o/NaNbnbOe/2NUZSPO8cxDU6KyyATJ17LAlnYwtDa+RqPAr+8GBaVrXZ/
UnuGBl0xc26eGwbjrjebVPz5Np/qt77C7o4mutbuxgKFGqbqLGDiyVbSwJKmGc57C110mblPvjUe
9QPuZqIByB5ejGlWRlE7okjt9XvOtMODKIoKk/+o423sxvnAwXEg6Gxc1aaEtFTf6lxTSjRXZMt0
1aN+LAswcWOpz2gzzx7+3VYjGIumBw0Xa9UPxkNAQcCqKWIYHKv3IbGfWfZQ8hh+vnchXFnJslOy
YIGBxWM+QFpaG71AVtxX43CIk4ULvIihNCknCHZZ1cW46AhRqYX50As/OMjKjy8dtP5kItm5U/dO
v8tRarUpuogmqTdFmp1MDNqUaOe2TL/tIXiaqDVwUGxbPDyzReMvs/wKZdZYBbj3PZE/mHsnhouC
n+8ugL7by4RldfirLLVz5wy7TK72Q+C8xOUfYgbvyDBfibY6JARmEfH2abUT0Anv1UlBrJG7iScT
LAERSun0JzbNBY6wh8e74A4JFh584xY24NYz/zWdBc8x07AEJR0CJo2R0fpOFcrTlpCpeEpWJoTK
JmF2N3o/7bjYsOjPVnbePZMrRytqHzuHE8J0LZh6BlI7u6IYAQpVNI82KlvPQbvqXttO4kF8rVCA
pCmHkfuOrJXUF/ocKSNia8FxJvtyAEmZ7Cj/cRjzIrP3KvqsTABevbdSsnga4Xc3Awwt0gc7QLL4
l0xKT9NaEo0GDCzRSThJw0oPkaDMEXm73QsrIXSefXuLPRrA2uu22quvVmbDJawf+7HFZGX7J0sa
cqNoJ0yibVh7vjtteN9EbwYVDs248aKSIdzJqr1kUfR3PNZMLIwu4oQz2QGVar45dvKDwu5XVGxL
MBDFWz8l/UFyblVkfBlByuSHHctUTehikvmvIhEP89Klqx5wOh309JBj1TJgUwoBy6WlnWa6OpP3
rJbgpqB+6CTSZps8MCAwFi9v5Imkmg1ewA99Z2W7dtC15/KkWEAWCu2Gca87jC99clWeeHbT7C7H
gixS808qaX4FVc0lm0i5SIW1YmN0Hj3JeG6xPcS1PrBI2DZlcpJIvRONmAMs0H3TvPERXw2mDxlB
4lKEuwmTBjWdKAecU85eJvYuKsXa9qn6C7Xu/Akq8jUmUYXr6GGer0L1lBH1Bkf61pQ/ivM/TZp7
WWBTDwcF6hniZYY4fWVaT0xriH/k3HBjc9sP1V0ejru6uo0BKhTiq8OFwq0kXLplnStRtfR4EvO0
Z4ZznxvjiayzX7sYT+FI7esrBfBAqWvETBnT0QmMBlkoMed6TRRxLuZdOTq/NSiGaQA0Ba4/wkIR
kT5mH1E5Lxll2wGqJJ3Hk9ZHYvw2KAkoXNptG+uDupOgbdQ28a81fRhunYcgHVDI013m6bFsnQP0
3HVtrCvhbYzq0ncv/QCmXObbLg0pV7ZIT0AgTao5os5GD9fPB2owQrcSSn6gb+oggU2Pc7TRoNBC
QGAVa+kBZUzXtWuLMZpRc+JgVJxT6JcziQG+A1ep3Q4u6UDwijCtWrG3GbwJRjj3BIMrp3qyym7f
E6uHcVaYLOmKbTO81kwkuNH28D1osor1NNZAESDGkJhX7nkgD15knGPADdZIwJ/Z4pof9pP5MJqP
Hf/ZPHpXumIfDhcDAbDhmXx249oLv6ETYIfC9DeI+6rHvvyQZZgHCdgzvW8t82PmR6heJckeOItI
OUEsj2qhqK9U53NVYL2b9mafLhpTfh9tTWfcYJjZZyB9WH9vRDhurS66t5y/LWxEQz63bCDjAruX
I5F6YbZPXkwreAohLxuoArvmNkCW8QN/x0T+lCfhIVPvdXccg4qWT+8m5tjykpbf7nxn6Je6U1dG
XQeZPUisUzXadOTVz9ok2ZQ7amC9iFHZczmZ1cFGvu6Y2UdBaJw9Emg3+XsrVmfqH6R0GWaNxr2S
ObJP5uJ5bLxbEDgPg6HuIuVcogGlXgNp37HAIfimY5/iNLizbMdfl3X7Yfnyzq3JWBo7jiPcGD/g
iMUprkoDTxYPexE/l4yua0ZdDcWYM8V3g2qjbdzFFaR6BhQGCyCUnesgiV7JRvpa7GF+PoUov/zs
lDfEVCBfXcP6/Bl8Se/jU3xjgQRai+wuTymvwsm/0KZrNyPWydc7LcZ9w9pjZms0L15G9M+FNyMe
jKAURO52/MH6sArHfjunn2U670lo2mHP2MXgyYsZ7kr/YeirYE9eCbX3WKkrViUOOGP9VoLynEGw
5wcwngvF2ZJMCsSa+zMfKg7yq69v4lN6hC6K4xKX0+PlLCWacmRfzBRYcBnxfp6RpTNZSrNHM8Yi
j5XKD9+sJeS1srYxhnqPLRmAmp05TEeJ+N/kXEGcCs0+uwiQYuyngKjESpQrbLrpZraXSWKQTEST
SzLgjfoqZasvKM6Tk2c4r8Jvb/0w0GQ0FioKwjSYHZ7mxbpJyT6gBGd/xQqYOpJH3LJahnkN4EeC
VWgdEXYgzsHR5zTZa4AakVGCAYItZwnQ9Ii5qa8S0sBNC3EnEZuhxrKjl9Q7P66wt6TWfBDpA3G1
a6xr5XfZddhJm/LSph6jP4NRV4ROGcbs9Fy+dADCtv0oJwS99vNgF9/9SKE8tWNwEPCB9v3ERy9R
1+E8pnRWHFh5nJ8IDWRHNg7ZY+IcyF5xLwZf6wnF8XOUlu1D5MDFM45eHni/lSOvaZg1H8GQvaL1
+RHuJkFKe5dWTsw7lhqrbiqfnW5OH5qKT9uyeUtCr/4aE9UeDKEvYdqBquih0I1YWHkuF3e4prIw
okeMWRyLdo6lIjE/87bUG4QUYi0Y5Z+SkVjNurmSKkrAo54n2HMLDaykIJ5vU5Oah86iHXdk/w3v
5UglPWziGPQwvq7m0sW/0IYqOO3hR6RxtmCQ2ZG/+Na185Zav900vcMutNJs5rBEFQiPpdPQ5AJH
XNV6sbC1w7NrNphBj2EbFDvQSm2X2IjEs0NYpOYJVueqId3gmPfj22TJkwX2m01/aF3a+KSuqu67
da2Mdjv3P64dJgDP0HfN+k8kinNrpgTiYTOJNSGvkaZeV4DUfdPbgEJw19jDYIH43NX24Nx3jZns
hsnjW9w8JWHVXB2fibVnAsqalTylUbzvg/CP6RCJUla52ijVQOT3+xsIWY8xJQ5of64+SZ1I9nbN
ZTu2SIWMNNhN03Jj+xB7XSIcNhGBDqi/AGh46bOhqb2c2tliZicT3rXOjVleeX8mjpOYjLYOTVep
S6KfpIE705phU2oZnVI+bg0XdoltFS6zQpwusAFjpkld1P4h2gsHwwBzM21IwfZBrAcDcQPQayHD
/UY9PyBxXu3F8ZZkBERxRDe0ZKvug4J3ib0np9jjzLO2ERHt8TArUPkg89hKhaQIGopbkb9XMbgE
vmOuRIOcKylZdkTxb5/m+lpiZNyJ/mOak/FvMl+kLPfwxvJz7gM5BhoAV2KSW23laHSGZtj58Pns
ZOqPVbGvzDbg2UOpgsCdXFSQnPBP17Mo/silWGqMbtPyHG9nymbDbECH6RS5LJEjLhi6FRgrxMYW
C9zxK85NrBW2ptxxK4jdxDzCk6iQZmt2qkEQUR/8GDMNck4+XuuszQmNr/CgolVJR2XukIVWK8EU
heIW/ceRufh3WOefjR9d4lCf89Zp79PavjUArr2xR/y/SIbSVJIsC6EuDxlaOSyJqeOJ+sLlid4r
y/bTkL82TjOSr2Pi+UeHlXjDI/pL62qPO+/Tkx3ffGSSzHrneRdiVCk6JlFYvXEkRkt+cnnBM7af
Xc6KYGqibZO3TwGqZ65OLoQJY/Suq/TOKUaxr9hYj6m0mG1dJBPGtZvzwPdjcif70HmYLCIOGEuS
Es5vV24ZhMgoMeMNzJU2EdEb5xrBD8ByFyaxu2satANDSiy3cuhFyoGMktZjkAXLh4Wlpo8ilXDV
zegDcB/cUcb7a3vEtuTop4DX4di98RfBCFvht7ECLNmHiOjtGul4Dk8ssCwsqBwCYVaWRzP6yXw+
57nrdj7Y/qPUAnVbfdePJs5MqzrqEdm+kVYxuzi0a2aYMmSBupgvplGnkda2blC+SyeHeVP5TPbf
CvNY8dbeWyHZTaF+UZXzR4kGeFVjftXpwAImkuXOcX9VyKCmm5xt5XYf/pIZZM7mxX0GXuadRIUY
kC77KCL3mLit2Mfz7G4Hg3CIrvWNw6wGJIStWOOexR6bGcFjPM3Bo4568ARYDzSQupVd2zQcFnTI
tLCB8R0UMnSADqHeBimu8XbQCAH7abqPar6uE9jP1I1S9AX5Vqt307Lna9fV+MTzqtsyO/V47V2z
H5zyUvjOMwTOaqMqj/yEWXE/tvFWAODYIZ3DP0l/dvD6aNd0HW7q5Ref7JRL75C85Lcv0ej4u940
MBuGZAVMI8Q9noubSqY7UYDFjaw8PQCkIKeQeEfiIJBlNeBtEVZCVQrIly2Z42Wmas+mZCHjk/y2
U4tPSqH6ryw0D6G0aIDZPm5bc2Sw3Nfe3vCbDY0d+rdEvHTUqkwQyPuqkoA3hDKjE5xpYcc0OZEd
yxU7uJss9pfE2qxH10Pd0I+/YgzuE1Fd0hF3hNcU5Js1Hq5c8uAvYiSbGt0reykpyjOwDSD49hGX
G9yxkeWPk9oeiyHrF9njhDjiEwWdPpdG/jVKUNWzj4UEFKnbP0ZYdyqzQNmIIH6fxIwexRASoFhc
6swulw5uX+jpOGXapMyW1NN4E+IxgJQ2BfGqN/12l1XGF5yD4i4ldqFsHDgR3o6H5RzWNhRBd7rz
M80GKbPWAy/lWEpcXNTfADQWLgnAVfhy4x0OD3k/eSBEMpsRVoBOw4s78qmTDm+QrgFLMQ3aWpL6
t+i4dMLkWSUEzEQFm2ospvTf6Eq2MGMHkNpGg/wElw8Y/FvIfutqFdGxNuQqDUPuKginHIIzQW/Y
rxuB8lgN7MdyL3MuY8qIS6QcLnJBdSiQLjtTL6zA8c3EVIYC8DKgGdv2FaG/FW6EgEGZmc6c89Pa
qpbUVE+moOVifURlPqwmOw2ubhXuBh3nh8l+6scxeYCnEfNS/AbLznkyeloLKHv1MuEYBUvtXnRP
S/ygEjVPeqVfrfEzaaT3aA5vYWKCBmgxDvpNhyzcO1phMuzBW+S0ztiqbC+BxGl4Z6rMdb2wIgHa
73ndnLSdy+i/A5/NjjHdZGiH99pq8nMSYuIOTRhjXj+iiTJ8HgWdQT4A4WS0BJRPtYk/ZcaXm2FT
QuC1Qpbi7gNBW84S9mUS7jWd+RZlPdKhIrKfQUrbXJfZfLJi/dHkZDXFQJ52OboO5uTV0e1LZomZ
ATnCD+Dk+FuUM+GjFYl6qcCwWZaDJqNVup81uq/GFuJlqLs7DnrF7YbbuhwsOG/oS/oKqKufDq9B
N33AL/lyrOCtlNK9Lxpoh0wcFJHTL1oO715O2NzYsYZ2Kt7r1GceRS6wYGke0LpD9AYhML9Vo/dQ
NMw3AtFtai/hem8LvP+JfctMj0NW9xBUnA3CNbZGJNiVyc2SQbJRi2iPh1skaI09n/zUTiF6iPkl
Y6SrU1C5E9iCNie0vKZp2pTkjJ361HrvGdkfPQhtJFb+gJ6seK+R/3VvWWL9xSFD3BtU0JJ08cnP
b/NE0FIpGSqNOKoEUVxbNurZWvpHuwvMc5YRdMrlfmVaEKvgnSE3QqE+R0XolOV1gEoNw406gWzT
DRkwm3rOdmAQJ8Zt1q1LFTIAyU9doRJbw8LjKTHCeYN9DeV5DoyAYj85K/PJT6ol9pk0taQ+T0QO
bESMQQdxvf34TwIkxwI9n/oKi7Y+1wiWX3wnvQutiFN4rNHr93Z0P1iMchtjINzaZ6ZckOi1ifrS
3YUwtw78jMG+LCLQcJ6T77OpipDHYBqOOoxxWcziCLZ/cokpgf/td//7/6NBGs8jAhTesEvASpsP
ElDhVFsmhyLtmArq6Txa3BUmrHWGcTz4mNLg7QwYr+RoHS2UOEaLvsrszavfgqw3ZWMd2Njn4+hu
O9dqLqE3fRXNHG1L6aVHFDJQnvMrSQjpzWQR3RbIfOdeUQgDJHRqbzy2viTgvUR/5hGRhVjBoZR9
CUeHj4L6Om8vbt8NRztxNvgLSHpVWYxQmjweq7Re5nSqmVwHn0uPv3clEkg/jpx93Mb8YNgvQ5BG
YAmptTs8fuSk4lp05lNVjxZEluLqJno8mRam/kQ8Ng6+OrgHNfYOGgcX3MjJ8sdtaKfdY+X3l1aC
ZKJVIaoikWKvbey1UTSPF8eG4cKqyRDWtVeOce01YCqP0oKN2L4p3Oax6WscIGzHIcEZm4oMp318
P9sLpGNGEOe6ZIdWORDiBleiXSLWYPS6qlCurOJWAqQvF1SRyFl2ON4ERabDYus2BPpYANw9Xiws
gX7lzEzVDUlcrGFPxIVGSu8MZdAaeoELb6Q41CL7VAYVdTI1/mFJ7WigeMrIPY9Lbl4HNK/SJvSu
KN0To+B4NbV4a37Z3R87zAzmtkSkGDNQGTOJHtVM1hilfbKqBsyGRTJ4rMWrV8M0IWrmSHJLEVl7
RRGx6vu6foyYTVBuvkZjMByBib+O+JEO7eJ88Vu4XYXXfYqWaiBOAGa1B7Nug9c8M4trZ/ItDsHP
TkUsb8X4WBcxHvyUTAXbCFF3YqtLJ+/mhhjdy+4rXywXHWOvnIkaw2ySg+PJosJMZ5K0jZ2fo5zs
Mv/Rs2YC0TJkCEafRZD5qvd5kL9+muDUoS+2Q5anxBqd0sb5cQLO2nqQbxbGE9cxvo3Wfx2Y+dVN
pK6TMn5Cw3mYw0odEi8moaP0nuAuo/kftqDIRrZb/8QsQTSpB4t1pvG31vrEFgtng2rBZ+hdpgDV
YXdlaVQjbrUn0Ku+72wNjtw1EHJJYCmbzhqLar5LdMLtGh9C4Ae7cEb6msTxV+zWOzd0rI3b5M5G
KgKdqVeew6y6mGGLHwo5MqFTHJitQSVcaQTFCFHkjLFieoeCuyZIhVmUc6TqTmNoEO5YuFuX4X1b
oAhyJUkLZdF+eaCGo64NiXxDgFigyoSgP9QkoyzrHbqVIqqyjcfH0LjBvOVtPBu1S7asYR6JZhxQ
ZwSPaTLeUGkPaxNRd4W0YWruRzS5zvLBgGYKWhfrM4G9hHFmdRGtU5snKDPvG+bcbdo9TG7CTBcY
BIq4/J0e+ad1Rq6hcXiLW7Cu1Vz+SdIhYHNJ65EU95bszHt8LiP0RCBP6xS26cYvRLRviBTyYRYZ
ybRLXCAetkWUj0/6HYXciCeqB4BmmQejxoUfCQPDKH10b/cW2bWd2CW+D5RMQn3q8o1IJiYsPeg4
lzSeksnSpbExtHBz34N0EE+hnsitMcu9YZVfBRz2IAsZXOWmCfbS3fe0P36h3EsMQMCNQ/ZaVnoK
fHUkKOyDjwlAf43UqUr8LchFjBzecKiz4qlwFLF5Mmy3yMDR1jRjt26awWBwiaKCPLP1UIBgAZLD
lIxhlWjwZuOKEmsoRKRxJIem0GQ4JUG9SjUx5LjHV5VdVcSecAwnRnnyOgS6NcYk0p4SVGC4gkif
mwhSEhJD9kMhwbtUwnpteQLtjoz31pXcVmUBcB8dcaey30bVCy7Tm/dwQTfM38dTk36bWFC2caI+
e35+lhNg5V1CgEND3sdoLEvjWYQbEbTMt/vsKMSSCGcDT4hr9R1i0gVxVzL3E9W15IuJRt1em4U9
bpJTItn8Z/WABDrnByI7+r4YeD0Fy36cKDRBiHuGTZLpYF8N8S107yakqbfA6YhWm7MLL26AZ9ZA
pKr68gpq41UNTGwphteWSNWOsQsPAl7tO6RRCOrSS5+awcMws9ZpbfKDS5hHKHHJ36kWjqMBlH4O
wJIqDUhqVv4TX4rVSPzTKukDHsECbZ4RmhcGK1IZ4R7+5CGYG0EMKNkeDS/mngwCajyIs2m1JzvO
O0uf8FDsSsTmDcCCpAkL2rWnBwxvbpMpAj2yveKy+uMxampF66/nTh1YKOoiuMdXx9Fev+jy1qQz
vJyPCiuzsZCUIIA6/YffPFkp5RFn6UJIZBZcwzrxCTyNp68m+rL4qWcShltyOOj/jfBvlCGsGrdB
CMxMzJS3JwVkDTAA64eBFeDfqLkJCA9D+TuCDFc5gL/ol7CgU8KbIcLyOEIqJI7+1AKfIgfq7LcB
tgV1yq2OLDpQSEl7fOwAG/tZsGt54X3EBqVEKbpDXuCjzM6mZ126a9O/5oGzDVH4D7Z976L7IAHI
rbce3SUqo20U25+wENb1ovImnQiD/UsLq5ie6E545oM/2q+xz9pBY+fKC9J2J6aJWn0bTnOKRf/u
oyKYmcanffKnSLuTiB56Xd7H2EflaB5nxLy5Kp9gq4Bzan775pA3ryr7McuLZBMSuq9NT4xbwKrC
ea0C4PYD23VCHh4s5exC8h1pDCMizXtIJ1mK7BlFMgDdVryVXXxQXbRDA4HDjHyxSW0mFRNXLdb8
kLBXks4AVQ5iJX4PEMJA4WDUSGYyNrlQ/A6yfoizjqYLiohpHcAqnJgDnPDcXHXCytPY50N5XUwU
LrsMOZJ7EnNP2CHWBlRHvrFFl3BHll42po9F+14E37NJ3nCHJhnrLksWm+w1RoaWHz2phgGwxlUo
RHxkGgliuTq5Lsz0p2yk6K+9ZWntMTHEHGdqeegmvZ8tj5lf6n9qoc+cPdj3cuOuSPCHRIIiojPy
Rfx1GEPUVu0MG1hYj+SYMsc2DaQTvvgDGYo3zsW93+8oHkwW0ZpV5hwBR3TutW19+zVHxhRiAmTF
6zv9uWqA4qT5V4Tw29DvHiVUReVmJ1ffLa9jZWFdWXYm+S5Dd5HznW78ndfxP333cywQOtttT0oB
Ue6skzedWbzHRvY1FNODM5jrYSlLaJXtNvs2upQE4eyStiFUFr5YYGGV9B97KtS4mQ52m4C4xb0/
SPDgRgAOuOHEYRd4Rj7UUazPALWMDtsHkgACg7ki4vBR15UPyh0VtiYwsPGGI4Hz21LEpxHRvp7K
e6a05HqTCppPDy1kACKmXsSCuGcRBTLDXo9NQ+JCzYNGuWczB5PISBq20/YYH6sBCoxrvBlh+9fK
EYw6B6STTD8RSy7qlqY+hLW79VFg2bI9p1269T0D3So7DuUe2pYzpuv1OkTAWjbGseiLjY7ob7Em
GOVL7p+Y3541CIO8i48kGVMMs7Il0vdBUgHnffDqFNS5YURgledddOO+q+knLaJNTRa4Z7NedCBV
WM9RM5xNF2HuZHyATGQoGFwNznp60HfoolAUosTak3ZzQe4IOAp65tRvR8M4FyitfZHtrAmHo1es
VeqfXIcqstf9HZydCpjqIa2IlB/ZGuhqWm5yC7KNfP8/nHwPZTbFZfHfii5/IIdKt//6L5b7n9xx
LuopK/Q94TjYR5Z//vN1w7i2/On/XmapPVXkbm/YSpFhk77ECY6bOkKsVRo3peSHdvnwGf2G2DPz
pLs6VUDGB9lTsTnJzT9/nP+StfKwvW3/o2ny37kq97/l3Vf+2/4//9D/N9ZL7Ir/d+vlU1b2X+o/
Oi/5K//TeWn/w/M9H5skm+/FYYm3kXRpzSeHJ9MNApd9Po7IEAzB/3JeuuE/2Jhb7n9yXrrBPwIM
DWbgerbD1iH4rzkv3X86K//tkTv++dd/QQrk+o650CM8TwiLuunfP1vVHAdz31RwwhS2niZiaoln
ez+mqX9XWeZzWi5torKHU10R5IGDGmo+68Y+WCdKh3eORZmZCZQEhDbkBz9zoQil/mXo+veGMIht
6WN7hnopDoivZzjlRJC2DlqWkdQjvsOCak2SpSD88t7m388U3QIOnHvmSczO3tRaPluKpDicMkwb
3Qz99yjF0amhJiWUZcddUM/iyA7qkmX8BIuvG2Zqv+5Y7AFZcahqJkasQKP4+z7DHG1P5iFXw1Ng
3s15DevAjZpN1aOr4mYVHTqLKfzVORceGQXke1m3jJHgamwmTn6hztNcHTKTYjAqHt0sfaVn51+S
Qc+1tQcXIzapajSoIYtkbRvcWs+f3npKR2vteptSU742Isqusqop9tnkDWjbyPQaI1Ck1pOHUXRS
+iNOuz+oav/GTvnTOfm2VtU1CpMDG8kdThbo0fqG4vVMvOe5DsuXoCcOMhPiFbnZS9UGqHW6H0cj
aJ4SEJGZ9oB1Me6sFOuC6QGZeMb5x+o3Hd8jKW9NVsG4jBGfxPUPIPZbPmwQYNw1i9xFYq9fczGD
sol6EAKgUMdpt+jixkLdhNvd2+700hXxbqhetcG0EnTWfS9K1JuCDj/4SCdfrb2agLMSkVTg9QUi
+JIcosL4VNHso9moniopT9KB+VPKRaRaub9eaaFcMoyT1SdPCuYpnolRotHA5yfIRt+JnH1x56OY
V53e57QsmzzKJqhdi/m08PcNLluGCdEJ2oF5sAvo93jfDeqjkFC8DoVHgJOmNrpnb570q9voj9l0
NoFHmkhsPWUxGLEZpJfZEAnP8b/K7MlbTWKwaGfyrbtEjwdzflYFK5Y4Zhmo+5F0yv/B3nnsxq6t
3fWJ+IM5dKtIVq5SKqUOobDFsBgXM5/egxe2YTdswH13Li7O2UdbKpFrfWHOMc2JzGQtRvq3Tinq
ur3Tz7Kjtbo0HOLxJ6JlOwKdXBCK0WbR8fk4T97hPPrz6GL+JCQL5jAo+qKmyaLvsmnXvIb8qZU1
FlnpCV40Cv0I+nvRcqE22iVVqC2QamALmYqzSWbdhvwWg9tqBOdZuZ9u5rg+WSdcwSo5rWUHW65i
75vq9lME2kOTKN9j/GKbSog7MR64VwriWSc3vpWrPCCLKTOMOC1wcjAYKNSDvYwYw6L8X+LYj3T9
yg769a9bVfF+zOSNuD1gAMSNzAtbJAYriLeE+d7WK7p95PfasAdg884DkZhrFBYKr8yE72vzR7B6
oKBN2dVYNpDXDDPixuzqjyYDpZ+T0QcolEj4uF87AUwjuWrz7KCoSaY7u/HfwWMFaHkteTkuQzJ+
aw/8QX4nIvrCFI4PKmK4P+v2PxxuHZOHL9ZZaP0A63HS5DdVl3IDviwJK2BXeSx1tvqmIOT1TVbI
jy3IlYwhpqln89vTOMscK6SutHsNBNc+dtDE2+03E+oeW2cBgU93vjTayMBJ8BVjk9otumNg2uHn
6TFwz7nNPkahgB7a1VZRGwzZjYGzTGcx7eaIa0METSMga1Jf9PJBWwY2AspwMwiz2s5G5+5sJ+/W
gMQ1Vcg+tdRcJrXSxXHsAGYiCT3y0tg9HM0VPTfPRz1NkB/M5XMWB52T9ZwCOh9/WiEqAU3PcyWb
nd3FGyDlpHyYhFe2brKKSemVqgFRZgnBhd/nFcI4ThEy5FMtY1Kv4bJocPkyfMg3mVu611Lj2CdN
kAipqxg/1bEltpfxWg2dcKs64pFQWf2AKwKgY2LSmhjuk5jThPBraDG16w3H2UBjEBnEs3eqeqxK
gdGev4wMDLKKNAziORs3Nf3ImpbMZu8RQdXMP9wzBvOAoIkfYzHPRc07mQIIQaHXYlxveaYrAtTU
ohwekOigeACbsWdfqG4MIlcbbPzkDLy1UvqZqZ1B+GLvwN/jx6Iiy4gwkiWfr+B2HnK3BELYZzBW
CQ7clJWIQmNvaIu5Adjscr/G/Kp8wwUNy/kJwrdhXiOuzNIM1Jz6bW6zs07c6gRPJJDmwFyoWiR4
OfY33Kq+W0OZAViDqbZpzqNL1rhToaIpMFWr7iUzx19Wa0WWslIQJMVqfPUNQWZcu3Fyc1fAC+5d
NKbF6vjE1aOWZLZN2m81zxZho+t8I+dZKhdb+KqTcPCD+gnbnqm0mt7SDNZo7WJpoSvnFjYRVfZq
j4JTsNwW6DelO30n/PwychZ/ikeDQ2MI0wIT2WilPx2ti94ivpbkQpdzbqItUIOpI7Kq7GsAcUuZ
780aeSQWcs3DzgqheQUmMOfqbPK6ktT8VyYO9uDOZNmEPIOYyK9lyZdQMdOdiO2vuNPs0FmFMN0q
EuyUfFvXA0O2VZnGrhuoW0kEDG3FUAFetWS8uqwijhKUiDa485Mc30zUFI+Le+eoZbHd8HflkCgp
Q3hXofMmAQJ64l3sUvoaj68tOI1xP4hdUnIcUNb7eh4VQVLLzE+JicQhMC6wdgQLOkozH9Qeutlu
+dPn/IJciotWD1zSjukeOYQyULFTymzVlL0dCLuNEUFhxqzreD4NDerVNlUIlvBMPNOolF0Nm3Jc
YXksiAxxVZ2YeFV7kVn7Sy+OurToCUmgHWL0La/OML0woddAYcUGo3uivO115GrBafZ++8mt/LLA
WgiE87sjjaYacCRKUbcPoMyPScQauiWbS23rnz5dQ3tl5WyAsX6X6E22ytwwveHNlypxzI3loVrT
5lthWTy63SDJ/MIAuySstfNa3Zl54ZJ/IniBlmsskfsruY6mRFSM1V1Qrn1fj5esI+7AQlndlvFV
IT7NICOYjEBZyRJPlHWrLTS/C48JhJnxUmfOW86QkK0/S+KctTpjAutlNlCjaP1DUmZfiNRi/xWl
B9HMPJAkgARDqmeYgbpPx5O/w4BUPnIY/wwxRwRSKXZTbNuLFDsF0Yuwf7sk1Eul8yONl3rxVMe3
xhZVv05YoGL0HIAxS5/GRn6RjHAKwC5xB5ymyPpb6IxFqlwZId2nuAXSvm6N0hZIWdO0XGnz1vNA
LIiUO8rwgCA6pa97BsHOzmOTd9kW5GruWZsMmTFqb3sjDaYFQLSJ/FkX2+13y+v3yQm0Zrq+Rt7T
jDJAMz4n940cYj7aG2VuptI8Jp9N/4I3Ipl/6uJiWbcqf/jOzO8s/3KT91E+LIW6NTg20owl+rbk
RupwSlqICczma6DMqSTGQf2njplkEW5kBxBvG/0waliGQFZsjSLUdIGRCiCbywCYSLHlPPV06Chf
ywzaEbwyDEEMH5yHJXF3ioHrOW62hniSOFI6dTlAEbmw6b227rx3RuuQiGE3EhSOjlQiz7QDla8h
mPmqAKlXMEKLITYn07cD8Bqf2hLR7awH6uCGlt6EXYOdNfsCE7ahNvFJuQ9SG88FadW29mkMuyna
OfF31nNwaZ8KqRZe++hZ+VbH9FdV33jHCejYN7DtUGrX1PbTA+Apdjk3Wu+tJFPajGaYwhjii3s5
xCi7JPQkEE9FuKhvg0kFWlhbW0me+E2FrGf9MhaXnqwwIbptuIA00K8jtKysP2SCm3m9HtLNVNyd
3t2uVAaXVIZV3M1au2QeVv+ha6Bc159SFICGLUnrS/bgb0zKm5zELr7YqSAqk9yLY97qh7JbDulC
UUGRRzYGlkp+Maq2zSJwp8pDmlH/zM/Nk75suwfzr6KLw8JG8tdPDfBNBwk/7kBrxxAs+22eBLgy
l9hHzGvPvu6EtRN0xPhZREsckJLhjeJkukfk0BBOgSpBO6t4egBl2T5X15mhVPRJNHP6BAeFUiXv
dy0+ZXtTt8HEhoP8+uzsPhK1OQdAbEYFW/ItRlot9nNKIQd6fQmEuh9w/0g/Ua8I3l2d9Smy1jA7
jPZJWMOmgjLKmU1eROGGinPAb7KpXoecIvIyUH1SrXSI92oTqrTYqtNTldzG+QK9HGD1S5UdixG0
AvbnkkgbX2p+XPLhby3lQkHQEjw6MZfHX/dWfPGwSNSWd6t+4WgltyuBOwq3BZac3NfkcHAz+DZQ
kWNOWi6lYtzRyYZAcEtx7lnnAIGFZbvc1Py4xLusJXplJ7mmQQE1v3HKYvAfRDiWdVkX8CuD25wo
2OzpJUgXOKRgGPyuwNG81Zst7MUFaLkNrghGSzC5IzfHWZ6bL/3oyo3ynD8Mt5z57QcHa2qRKLeB
1cFWDgwZh0Q8byP3ZMdby9pDxo+dkFQEj2SINQIN1yZypI2HX4XYQjuIdpnOp+Wbj8ywx6ZDpAeS
Opg87BL7FkgOxv6MvINTu+xLaly0VNhRyDQQRwsZ7YDQP0dXu4u0o+pwVNG/NMu+aH7G6jf7qG9g
q1E/IrgcWAluzDtTS/hLvCNIyPYYVS0zKKNLPnPonB2ckd6zmntoevYxWEahA2g9Nu230HbjiKP7
t+bG5uxwH9P82YD8Lco/LFyS4MkMHt4709JNoR956kR3NuFfRste5M+6tst1FB2b7sHGxFZu+k82
rqKhNwp5/nhFk+6d5wxRLWabKYwmxF6+WZyi8qEAmjabocJ3AzRxOTDeZY2YoikFnTQ9F1c2xETC
zeJ5YTXKyBx0vnXqLRrCnZgxQgZFuWNb692snxRpBdlVR8AVFgUO4+eQnpaIHkr4ktgpzbexmBpP
7vq/HPAfMfYUDFfo0bn7v6L4Ymm+CwJu1Yg8KT8CKWbxIeSG4g+zr2x84yGfrvEr1Gz543lHtgwZ
DxhMfKbtrDvJlMC8UaIGAaO4n5QjxgcAeXb/xXtugNaYgqQ9Gmxj42CBVdFv5vRg11s0F7hnxQJd
A+3RbSCWAyGhvi1/iM9CwQkfSU9uUjvPg9+UDyQG13h6IXNQ97wzOkn/ODuq14IKX4YqhSvSYogk
sJlGn2/QwN/b+ixDeo4XfvvpIW7PdnntUn/+mtl1sh1gmUGOjMbhPrWPmHaRUYg4TD0Vg1RIkeFZ
aFO31ZUfjd8tQkDFwmTvN3Y4TtQlZ7s/j9Wuqk/2lOIb32XK3fB2DNUoXAc0b2mgesFsEU0aJkzJ
c4QiDwU/dswe/ei51GhhgRZ6I+pTDZc4JFAgEE8xhCXXV+awHHYL+zjKoyVk6cLbT25EzXc8R9cZ
pumgXIiXAEqqF76DTJXDotzZOtj44+LtZvnquQded7s769rFHfZihxuMAAym36A/RuVJ46xO0iee
nyazN73ykGdUpdMzKyldf3EdH7MFCiH30L52fJa6b4izqe9IQOiSXVsGOUZFWBX9mRuCl5Q5hFBR
mWKDOpoM6D9Uoto/G4N1Casvtjw+CsMRvSLkE/xIvqI+F8QYVruea2UG10CKIgM9JeAXgqoNwerC
kcpZBuPUZ8Rv7Q2i1smqfSbpC7cVGWJM1lruGBzBhRbCG4O1HI1HQXGFb6PyMXgzOMlJ02IOAYnH
8sFCcWb0NqDVLefa+Kn/2RRP5Ya0XaKLi+6W3DxtKxlqUfJuNWXLK0UlUas+fYJFZ+uEhffbzX6e
PePd8aoAcBHjJAGGCKv2m3CocNn94rM09triI4meL8gnHBZ1IKphD7RAsG5TF1AVtdqBm3tuQw2G
lRVkw65tQz7eYvI1dxNy6ybIJh6kGiIeKIzdiCbarJClb+Ycb7PQD+601VjTXWcUtwK1VVAEGT80
wdyUKcpbswR1dAMWjTJsUY5JfMrMv6HFLHss8v1shTCiWu2xTIJKe6RCp9j16/gnNXe8Zsoktkp5
4xcdocSNnrl7Wu5lEiPA/jRbZjcJ2gHf6Y6qulcJnUQvwfWHLDa6jMNXg10/P6CvYT3evmXiXC38
+3DATOjexFukPvpdz0sY9MuhPHgGFMrr2lbaKHfsPVJO6oBhOvFjK8pF1Q5Kf5Qzx+fOyO4Ah+CJ
C7qkH17FGrF05W1zUm+zq5KERh1Mb7Z7gs+qvfBZTBIx2tbJ7iytK/LalfUH0sjjHL6BwBi8XRgx
W7QKe05rw9vExkslDhHzLRly5OpRwI3N7T0Od00J0/hiFpSbqFtCfqRehgj5KWgq/grpSwIEO+Kj
wPVykF4QhTNAAUu47DrrQIRkR3KTc0EH0TLIMe9au/1m5AelVJ+2+Q93Lllr+Cb5JXL0AA+B8G5B
+TrnL0xhOJ14b7hoeUOoEDSNBFYSr8ZrPF9q/YkqdlPYz0p8tvh/zCL6HFTIXsNu0r/Z8eFbujSb
2+GWjBOkIu4uptyJuOXVYbButnuuzX3zqcbPeCOAytrN3axDrX1O+MvFbTHuunWNGTdweDE5xVR0
dIlq4vpsmh+tueDDsr0r5RW1CWBiLmh7xLlLKisB61v3X8xJ3PzTOVG1Q3+pQ/OT8gTbijaAYcDD
fIyOEqu7dc6Wk9HtY+NS0jzqB1O5FnTlDDXrU2UeE9MM6CprRlrxOYfpx6ecB5n2rNQ+g82mCnhG
rPltoDbqjqREF3bIgB0hNouz0dsuFjKALU4K1s8GBuj/lFASeyEHXsHCFzkVEzikhUFSfCYEK/HH
uE/ISUbXhUH8C6EWWAzMB5r2ankX3MMIm3mOBxQ4WBZW535f7gqxNwG7vJrqhYKEOlaH5dy+U9ny
p/hmiiduaJCvmurngJ1JXGSvqTDMWn/fNbAH/gtUAVf91WQGex7wXvs8bvKHonPS5r8m7WsqSPOb
6Bk4FUdKR4+xWc5MfGlVOD0SWhhoEfOmAjph4AQNI3/Bfcoz7rZP6deMOhPVX/MUHfqnNfgNAuRr
8s4XQx3dBTwe9hebaSpBAqZR08539ZXB8xFFPjM67sQsujVXyJkoJHDrbSemnxawOT/353vBuoWj
9krJSJNREeSdrRfIhMenOimSxYAz0Qk+aZwhi4bsQ3hhjM7HgXxS9YAOK4CRZgXJEhlE2h4MLAxd
0Hega8lnO0yKG/CJJdB4eu8RV5IPmE1u5jYnM6/muH/QM/JYCnbLNIg9Ik+IISs9wwbNZt6pvyBn
aXhjEMtv7AvQz/rdGJ+j5YAYhF+eZwZPE3Gbv/l76W3QY+qXlZjwOmvHhRBKa1O6OKe2sM/o4zgx
CgJf8pA2XJeb4T1Ln7KPyIUeh+8FzoI/luuTSZoUFTafCJwS2wytlQIJ4qfnXUTUWREJSZqm8A2P
swYCgt82kElvQ3Pxnhd3/ZbcKCDlba4fxhjlCaBeDXFQNjw7w1vFvBHt7N7R/3rh7XQzxUG/Jubc
tSELXw3jx5s6njUOvStQKzQF2h5p6CbRTrDCRvPmzk9LugbGPy7th2Q9oV4ynqjEn6KbwiAFYYOb
bM3yzwWSWTO9ajrliOxzW9KzZQ46Q4tdBjKsg69OJLgjJ2iV4dy48hqh8AEgAcw0Rvu3bdygnz4A
jFDMVVsij7977zqOzkuzDKeKXpU8rUm5yfzcUGggeaNQTQ3tUR2SR8Pm9QHN8Zxeo7rfdq6AxLe8
TBEsOC06WcvJS9EKVQNA0+wcN9lNk+5msPqzNcknA24zMRMWhzV+HNRDBSqObcHoksY/rK7wKzV+
P9OTCoYdNZLvOU53wB0ytgA2UXiQu0FFaZWMdaQQdWAQebxR9f4v0lqJBump86Dg5E30lBbF66wz
CbMsBTLSR5dHJUWOhxIlptim7JY2+wW2HR1SStBOWVn2my4fLIh9CNtt9rCxUlxI1BHnxqSiGXWS
bexMr3f46//02nBCD1+K/YvcE9mKDt9rSGmbyEomSOy3dovTIPuHqseWmiX3bkaSNGuIw8r5E+g+
JMtShSXq0BfWvHIxJ07zmXesZjgLqWL1+tAwv2TMv5Y/dnFCtakpxj1La30PNYLEL9JvQ9ZOAQM+
67TYjCqNWSAGnmt2POk/2OgcmlZ2xydgAW9MuEt0VKV68Wzr8QNJpjJr7k6GsJHc+7q/dP27ZRQP
fY+TqiJVXGcyqQ6Nvus950GDQ3El335HnYjHOSlhfgu4HeaSGbQ8bFu70iPAkVzqJdJYL9tEtZkR
7WfqcMw38CRVsTJxBwymTfIQDZ0XOAOqa0jkZId51MLgPBp3AgEjfsYCYp/NJ8GSrP9LUJauvpQ2
QRYLaYyFrst4pBX3nMzVusNd1TUjfA5L7JfG+bcGxaACQnPU5zH70hGPHhbgQUOdJJAYbqsc28SS
u/eMIKptUyJ5SSiRTIcKVvOkCZQ83cWmr0rvyRm9A0sE2PB2cRjIg6DqSvDHEHk6sTyiT5xnOi1Z
UI0Px17P3jSH0JRZUYtNVtQjki3WBnoB8hJO1Yu1WnKN3jLZLsnr4n3UhvVTdMiZgL0Z20CK7OwZ
zL3JXy8xoTECLeFGmJHxqQnrX16WjK4Yu7O0qT+X1OQKQYHPbrfi9dL7fVMPjwZJ2KBVTYa5LF2V
lb6y1muG/k2s3b4geZKhwH94tzaiZ/yGWsY8u1wjSss+i44Ds2pCJIg3FK+os+8pfN3RNfHZzA7O
pYmk+TiB5TIjv2wqj2lf1b66AkVzVXFjMCytCRQ9NmsYuabwOI/u6+jSLXiS16zprY/RTQ4RifJq
SjUBabkBUHAQ3UgbRKLRwoInLHNl8RMYJUQ3avf4wYaauCknQa2BfSrSmdgm0IrwRakn11JIhk2J
G4666cUSEbPhYv7NZZ5xmYpj5jp6KDRn9mFf/opcI/94asjBaJNwGMiillVOTdAzIyhd8hJY2t+j
kbSMjjREMhbfSQhxfZUFTKg5wdxN56LvdEzOeRmO43S21p/dmeTnUsD9lCQB6hVZVy7XnBgK7ELW
8wRHNva47CtsQvqYERTXNb6eOPoVDtofeF30dCLnZmarbI8l2jlnYq3AhxWhVFDYP8wcKDZadOz6
xWer3MnmIdEo+wNnedAQFsPpboot9AVgOAMdWJyDEhqyXTvHgCQok2V2Mwsdn3Fs4zVZ2KG3Fc8Y
znfIk3WYj8ODm8+3aWDIJBwGvVzcae64e+NRS/NXpbRvee4lWFwY0URrvs4gQVF42cGO8TF32vyN
jn43Yn7iJ1Ov1hAzSpnF1WmnP9Ph5sDDjam9fbKW7CQduG/Y2Ak+VYp3QnBdXO7o0u1XsDZmikpC
TJT6teAkSVZYhcArbPAWbuwhL/xEZ1rsOCAR+ocoR12aJOscyEmhWlIhFfMML1p5UJriPcomjF1L
AhqyorL2LlWkRtRjrcTsyyNkS2AZY56eS1cw38E3DhG1B8TRVtuiprBI5AaNG8ZuUYd2yWYosZJ3
+J+c2hrmarWW92Wudp3qblRSnBVjrmjtGewaveBtt1xO1XzZZg13oG6PNwxujGPH8hVGdn2M5/K1
rSrGgoxpehOEbsLlZtoxvmMGR6Cir67NQsPQyO01KybvVhaoZGpT78ydD2bnWfGUz47iVafrjigJ
MPUeReOCihDmayW722hoH0nXf1lOcczwfBBDx3DSXAnCW8M1szOMn/1ovEmLCbBMMEI0sPTcyc12
K9AVUqRfT+UnJjPcfjQLY9Y+yJIJlWg6eB71PRHW75erlvBjZ7ZU2keZAAfxBLClrBZvk6Dlx/bm
l4OZE6bBNB6qG+pfmm27anbo0a09jOfZIPuwAV2JCiol1Os8pt07V8gCmLn6LgbvHuuNcuyRSXZE
/KkVMmKIF7wyKttmk/gwlu/JAe+PC5IONq03lOeK7NDAmz973akCy2CIa1ly348FTA8Xeyvp3Eal
icNke99ll4Px4yRLQSFXo/yZo7Hj5B7oobNn9pCP4xz/OCLGJJIz32vWNMpxhfl2jr0haPOnSAZs
FZX0iyTvD0RqvEpNYO4aIqZBJs4kWG/XGhfjthhuggtj9ZWyJVy4A2bXwuFV/0xjdJAVwie9YY5V
xMPVKdp+V/L6mGYiDw7ODZnK5kEru4dF131d5y+1DF3ZxaCPkESApGLbF7dzBxRL26f0SYV0aT4W
UKK9M5GQloAaLhJ3Q3AMy6mY0Qyg+Uilk7c/CbCHum/sOlm/xfHyD0mFzoKFhQW6KhfJ/9yIZtvg
1d8urHlsDeVP3rH1aPJn1DOMSASCJvzrX8VkmjhFR8Z6cygtonAIEPeI/DLOuer8jhZ8u5qfhDQX
h3Wgiv8Wu6OFiNaB3tIlRrYnrJVYQHd68WLWUl2tf4+JlmyAXX41iItI82ZQ3c5j4C7QR9uWWW5b
RKzQOd2mKLWJ3J0H1iflKxBCY69b8sVshjiclOoKk4Z7svlRSzEEXPPjFs3gmynNU5KtOd5aBkpU
6/pTgaWv4UrbW6VUNuNYwlBAMrjWa+xtIIESNztuV25io0T33j2RWfgXxfnTQuicI11EJ/BAtlhS
iWFpT5oDi18s/bro7ZbtkDg7k0lzzuLFsOLPvPwtbJSxU3GIm3vSVslBaZop0PMaZSDR9YKZpYqd
gquWaxs5Lrpn3XZ3ZBRYhKruMhL10BPtKw9YE166DBvriK6kZDmHQDre5d9mbxf+mJb7mLhiODmt
r6vGl0vfqytaCueDd9cQq04qdkdWKGMYj2WNfPjd0xrIZFP8W6/8Tzs2VBaIZg++yNwrCk3N2XK1
2F8E1ZLReQ+R2z84XqyxC3k355zo1WigszSjN7e2iaJUmVdkBE14d7dk3Cq77tt69PqeTiZtX5fE
wr0731xnZkaqw7iYdHbmahZmy96wLJ7IqfuAtc53EYEEylj/tY027B2LOL+aeZMh7xDezrIqP0Tq
3EabaKK2/22ULhiBLOfliVBDYFwmk5LYGl67voIOiXtlipt3w6WaXITebXP7vbYG9DwsTeGKA9uk
Q58SbBDWwNWtZDHYKhwXsYl3nZgme+vwcbW8epkcC1SIYOZLgmUNtNFUwhnvOzCxOvkYl3cNEkLQ
Roi9avGalIQTFyARVBZ8jsX+v1Nbil7j0FjrFV+pOZZDeLnoKYmOtAHLUrmKssWXHWMZUpblZZET
vFQPa3NN85xhb4Z6ElipTmp8UiO0hgpOrgYmSjHv1N547udhVyz4sloolnzwzfM8tfe6cI6JTsvW
mSyLCr0NieAwMDxAmVYDU6nfIAVsdaRVPBAkX2vxjO1ftQ81jmZLZbkiG/fUNHnEomUOlIphUD3R
QY8jzYSXgjSbjJ1BKNOQZdkVdCh3VSKDQmENYxnzcVB6eXZH3P2Oo0T+Yq5JqghkOm4Gv5XTT9c4
0Q4ZcMneyWNLU9TtyVo5bmibSJIAa20XbXmMHDzspU5Eg8y/lqH2fAMPnVCig2oPVqhqJcP0Qkq0
eXzWWA2VnZlY8jRPShsuMjrj2G1u8HFoKwwoKK6V9CcgDzGZ1vaUndSpAVviOCfRlU9mtRwspSU7
fG62qjKWe3vM1z780mpw7/j2CM326i0a1mmf9CA6jFHptq1d1SFtbViOwjlj+WICLMSD2WflZWRK
53rFVaRqe/TKFEGWPTJTqawd+Lez0iTxselZtbn2D9k3MXRfOe6z2T1pGl1IYnnZ3iLdhEHFAukM
iuEUU3AnHOnkg6058VO7H4zG28aTiVuyZ9CmkwfyRNwXd3iSqkckaX1+j+vej80po7WzlnxvuwOk
uizZw9nkwqzNJ5AMJDGXcBSKwcA/XSoXI5690PUYS+Qp/Q+2XQgBqrVXDXSdlY5sKltEjpxYDyrP
uUVkFF9YhO8cMc63en2+G44lWWEj5LxuiGWkVCS/nGZLN3b/+SvKyZOhlbKOpHk0wkKcFcNcGL9m
2OtWimbblhOpq9rnWANjr9vmr4vInyupZcn0VTeZVQyhRuQ2NW8FimBhjwWwPOWt5LDS7ZUPw3/J
Rgc1mSqDQW0hVxTTUZDLdSgdeeCsbE527/lxDyGuhAJJvlNNqZMTA2oPLjmrgJ6HKYvCFKJSM8bt
tspSi8wvp+NmHoezow/72C7pT5SCiSBwWpTZOkOZrjoYg/hyC8a3QsNUqhJBoBJ6oqw4sqqKrrG1
sIoU4I30KkOFAbvfhGqFFz05jNmYH6q1HxtWCe7cgbSImk9lJSHO0FXQJ87UI3qE25xUZhCDarB6
Jv20BbJo1WUZKLOLgBfgmF9OrNHs1HReLMYHROWBwje7r7bHMDJGO7tX7C/bYBxBKuGXgRyhkGjG
sKGPNxeHz6mOMWDHzPkGTZinIW9RrMH0CivGS3kxs0X2KEodRrwDX2GftzB+x8Xln6XGyzypw3Na
Tnt0+lStuPF5dZo/B0+QbJ0/HUX63uz2agG22ci6b1vx3ryCOSERqRBSTeNlaIyfERmtGMEqmapz
siZSz7i/kFWnRz5E9AVrDHbjji+yBHqNAOvWIxJQ4ww9STe+y2YuA91JQZeaDkAv4N2CWgWtUbVp
pTgPkZg3Gvnf7KKWP9vF0o4JXjBvpHCq+uoviWgRZw69MG4PZqq8ma0J0hwlIYQVN1g6vt8G5/E2
0tH/D16/7yTpEJjlDWr/rWFXR8+mJpaCgRiON3hi5rHGkrnLx7jZp5Tuie1AseQbjpZlvGUm+iTH
kT9twr8DbsScI5so8JMywWOD81LX1NJvSzN0BDttlRFI3OpHj5TqbTyunsjIOdEgy81inBwznUOv
KICVemxIsglvVqRhD9ZbQGLOwpaX8GRW6EiFO9CIC1tr26uGmxtPrFBYrEqTR8uLmG2UJK7OVv7W
Rvm+x9is9hBDcMD5ucKGgAiDh0VBeQam9M1mVkGpZe9dPHdaws1tsxeLujbap/aXpa4fWlWDB4uj
s1r0/8hfzQ/ALhu8fUo006xE7c0bo/lG4hE0/EjFNOUwN53zVAlshocIV0iGqajTGPa7iF8i0Z/z
hhjNHsqLh2ISsnCzb5T6ELudFZqKw9OH9EyUaLpbOzl0jPYc1oOL2zd7a406aNR8CezC1TdL5AK7
oj0h2X0JrZhQn3Q0mWDAQwi6ZmlYG+abyJ6WYxn/69u4eOUy22mkWmyc0l61hyoJj/Spek5uYZ6w
j3Tgu5bk0FINj4+DNr2U6RI/eu7wyJdGJazpMQu89o17P37pmZJHDk1G75deHO3wC4CYWKNn8ond
qJtMC7sMleAO4tN3dcsh0anpQc4D0N0qxIZQPji1wtOOwFNx+ncPpyvL9ZgkGpMtXhMpAxmC7duY
MC8XiBxp42rTX7JOBtnIvCCSYHScGgkcxgFqQ1zDLBPIHIB4RFo37WjykTogSfCnfSU9j6k61NEm
N0wI1SBzl45WQzWCRqeYdCsPJYG2I9nARi7CLRGlFA6W5MFIcYcPzviUgWzflI76VDc06l06nZS6
hdCOoK7Mp5aMDpBW2IX2bWRtuorwaL0qnqQTmYwfEa9a8/TmFNq8Y3Wg3gkBtFegRYoiUS472wAy
s7AFAE6K3UNBDAx2vT3kLluFxMP0gv47Cv+/E+z/nv1rYt76PzvBzv30r/iuehn/7yl8/Ef/vlbH
l/1flu6atqrqGLccg/7+f3jBrP9yDNMyif71dMNRQR3+Ty+Ypf4XmX0eAELbsXTCg/ly/z2HD5uY
icrYIYzPM0F7uf9PbjDL4iv9L9G/jqqR8UVMrW3oLrnlmqry7/8Xo+FcW0ls9DymegvtdBIohvSO
N6/Apj01zSnVRbXPYCrDKGSupVXIfry3qR6LfcaJFhQ1/a6ZDKT0sBZYIrMMheH9KJF8S0CQIfxk
0tdGiKz6Nm8YtUdXZpssZSE/VhULS2WBwOvpOW6J9nEUnQ/cChOQhkDLMiDtRtOHZPHR1OpvXDMa
lMmqgEGoDa2+YRHiWulfqZIT0wMUFV0VaMnqaDJYm5ruN7GY21TX9APs2scaT7CdjI1vxaMM8D7f
23WGDux+qyglOOCIkhnWo8yjB+c/JM888/tKv1FTfnhOek1z70DfvwMZv8cycIFfdFQWr7x1kR3g
6RpADAzqVovij//G3nks2Y1k2faLUAbhED69WodWnMCCQRJaw+EAvv4tsKrtsbLbsqznPQljGjMY
NyDcj5+z99qqyyhuCs7klDclIfICHNWKEI9qm4AIWuPilMoFcEq8MiwA2lMRG+lQ2KjsS3jEIcLx
sUZ9XFf+D2uU4SqIGBcTUIIcrxffI5ZzalBTHsj0+a7IFyLXKnNgMWq6OW71GGVobZ1feUIKn9k+
k/r+PXaE3re9JnEje3BG4jeoKnVjFTslF7qsn7DFxJVDC5yZNEC6H7lCfqliXbFNjB6GhUXLOr3Q
K7jk6a3JIhoWpXjPUSIAT2f+38x8zi4lXeSX75vfMUaBkjDuyPy5ZEnzTETGvIN/8NyN3qtZ4Lqv
5xC1FqPfbUQYcoqdFb+JN++06i+ZNf9ow/KOov3QUrwkHL2Jtdt6js8FxC7I/CD4xL4U/pAKuEhX
x/XG95850/3gqGeulambnWUGb4loPxnAcXn8+h7YMNz9GoyYa/DMF/asr2WLCIRKQTwG4CAwiPUC
4DRaWMn8EFJLR38J0kRS45PT/ktpElMWUBCwOyK2oYW5a6nocBQ4aDHNFBNbu0gjBgIWfGvrkfDn
c81NgzHKO87qcjf38ytoSeMQ20BcwDnuWnGMiF0BLXJKJqjfnVs/qtFiUDoi/ug56JV0n9U87G05
LCIqvZ+r1lpFA1KaVrw0I1pyt25fnQmSyjCA80q/ynp68G19SGTz4qQTVRGizpwQn7Wp3FdPVc8m
XLA1FNJToyXMsuwxj4dXG7V5oLGCG+2zri+kFWxF9oXE3VoPg4h2IJESC6mTHYItF7Z3HcruLRgw
vxTNq7R7YhyZjibGdEhCJqsiBLEWW8ObaywMGEB3wm6eOqthrNAN136ZhMYUO5CyyMTpvpf1EhpG
UV5T2bjLx06DHGkvJh1TodmQzQeepP3o0BOLbzl6nJBUxlWaY/OhibBVTcqOHvTfImAqXJ7N7Caf
mU2TosOEWoekeG/wg0ZBcVI96o4omiA9S+t7O5ASFMAGGDOxNaLyxY06PEnh4n5t9pNKP6uMFko+
ul9lDtwVhKBJbc/GP/ne0kWVdyJr31u7tLfE3F3darDPdCeO/ZxYxHQBG+in90ijD45GVFFiqSIF
+Nsx/0yB/8FKj9/I1BmxdKbdVrbqI6vM09LWyZEzpMVwHwmqN6MZEDszsB58c6dInIPNN18mYZ9i
4pS5QMQ6JAaWPaHFlfomvrOMltxtmCaIyVGjjxVJhMgjqSqRe44u73FOExVrDvxTPUMNicfi3bgm
vA404sF+MvPfQOP+1WvYbVILQKBe89QD+kLtDg/CoVSro1MUGijpfJTl4wgqOL0fW2Ws8QZFK/y0
9q0teqRxFRLW7lS21YPyLEQ+3I9KV0y86l/MtwAJlNA/COTehgbK2CH41pnuRxZF39l3LqGfPACt
wBug5+cOGQgXc2Kr6cLaA6ondtks/K1DEQ6Zvz4YZoauvsW+N3MgWlWdTxWGoN1tGOWmWZle1ka7
42d57QChW5H/13jmUyk9vAFkLQC0Md+IBqSSjW49vV6nYM4OqmltdX53DEi4GqR576UAXGAZqlVs
ho99zIJszZ9TOj5bliK+OiG3FN8D3qc0f4ecg00rRriRUfSxAoW7IBz2HrScpUllcnSrd5ULajYk
+gx2UFasiYxXNxZlg8o+uYiMaCzDao8hPrV6alAbzgySDUyW++y3e5KU2KYG9lwjQ7R9Blr2WJ7i
VuubU/jByXEKRqomYdhFgMgsqFp6NyhWOlSTWBbzOyae6PepTjZ4eM6uRfjAYFIyO+m1NZUGct6c
1EIhsuu4BEYN5PUhDJL7ROr0FMf1hym9tzRmtNaUXbRvovxo1/IXW8GNQRhK4uo5LFBTJMS1gS8m
XNESJPPY8jMquzsvQZzmICV5rfLwrAx1T/LNjzkNHvrMJm1B7ZOEFpal0veogRtmR8i3EzW/+Nic
qNWPGtl5voCVo4Cd1CeHwK2dr6QTFrSschsZPSZZVz3OplcwuJ3PzF5Rko53EgofILlo23blrypH
YRXkLdgWjLuMxRN3b/vhV+obWBizYRGxfMJWBl4NE+KQxr/cKHrHQ7pJB+81Mhwm1s6AgxsZkewv
5PqSlyURoFSy+5ChwvdmEt+VevoxV/bl/4r1vy/W3eDvinX6259f1b8V6ss3/LNQ9/8hXMuhrA4k
4wFbUlj/C9rA35hLoe4CdJCMI31q6H/FZQvnH77nOK40oT3Ywrbk/y/U+Su2bt4PH1efyTf+bwKz
bXehMvxBbbBBRrownGBA2NIUuLn+vVDnoDqlac0kKbcXwCQHPuwrug/xU46b4Sl/MiZCnBjdNiB8
SPq5SaynzAXw7ShMF9Gbbf6yCUyAelTwf6mHoSYu6+q37/RhRfeUeQ+WB772iDEVGcWIdiMNXiax
Z6tj+QqOdnrMUZKdU8TK0GKtQzbVm/hJp+MDwZQiiQ8QiNcWGd3Y4OsX3z+l6PPBhDrzMW2hPt6q
Ru5MFGDWbp4vdPFanIuyOytxEvlJhdsmgHVDvON85Qy+AEabLQGG5Aj+TIbNmC9JgmukAOuEguXb
YnlPnyPng8mQ+14ap+SBCfzMfIHMqzdkqByAl3i4iOjQFQlJvIfNdk5fWAiW8LIPXBWGtdGfQJsu
5X7+FT5puqPUjzDW4r1sj8YBS6D4pqaL4a7i3bxGBr5DuQNorSs21f5xOEDPWPvMMcF+/8J8Q4qV
Wd4sfaL5CSqmIpth5W+7DVzGnXxq8Vysuk973WJH2KV39dk8JFSRxgGAw7CvL2gJadC6JCNq/Bw1
h4UdjarUQI12RTltUO+3L/53L7/Z44fbn/CshOG97h8T+1kQBx5uCXlEJkS9A3RBfCfHj9EVgid8
/otmBnERRdUK1SUeiAw7JPYUuWaKjIyJLq/6NGIGpwztLwh6y/mG9nnBgrM54IchmxY13I6uHFLZ
np2DZk2wiGPdp/qH+LWoPr6K63TL76uYOBlxJ2f0fraIfga0vsHsFw9hNaAu6KBh1JnzOqkTmbZI
MX7JGj00Kbnn/1v9/n71872/W/1uP/v4J9Ol8kf3b0vg8l3/tQSCqpGOpBXhW3bAovZfS6DzD8ez
XZcuhmlbywr5R6/C+Ye7/A3fKFwG2BYYnH/1Kmhj+C7IGsm6ylnGleJ/swT+t1aFKel8BD4LrWfy
z5mstX+2Kizm6yN5REwHBwd9LvHFuMPNR0OhkGwk6l9LyUM5IU7ADFyuPOYQC4qG+YOZuvigfw6F
quAzd8EFrACwyYSgaI+GMPWG3INFA/cQ1SGlPE3Bpt2lWYcvDm8P09H2qNtG7jvRky7R5vdWYx8t
K7xmg6rOZYxyUrnYS0HnIA63jD1pIT89o0vuQQGN1yiv8LpwaM1CmOXpSFRIy6wL6Y95nnMa534E
VGHu7fbZoxQ3vEW34ub+aUxHjCqJGx8qWjRQLQjcdknPXWJG/3gW/ifi1F8bQVxdWFMu6S0BO5pt
/6URZArqOSdAMQv84z4vLIMQDJKZxqqxHpHbjsBGV0lDqzigJBd9+m67RLZMS166mVftoSObXlr5
1a706+iX43/4fB5P2J/7n/n782Ff99xlCzTNvxCxJqYiRYskCRn/G0AZdMXQ1GGXiLNigtJH9Kvg
olAcpwTL9Q3HA1S6Yj970ZOCNS8D3W2AgIQn4P3V2X03kvahJr4ZGwEAwUiZl0w27xPKL7Acy/1O
FErYOvvm1R3sm8y7+/0EFMN8mVE/QV8cGSXYlLmxuUQzKZR5TXGa1X0UJbuozufDqPFlGT7g5QGQ
MqRgoqlQwN3sFCJ+xbwvQo/6RNQz2DoOvLU79Q+zmBES1MkvMfTGrXJhoANVuBI+ad8V2mScxwAz
wn5swbzbxDPb1eRnHAkpBU6/H5CymIf13z8c/l+Kj+Xie6Rq06d0BUWIWG7OH13CMvLNwc84riek
ydVu+FRnQY7uzronPmM8g2/C1Nt58mCZGFTC2NhFzfRcpDDb3AK8dU3J0aUFRwQPiZ4r6PBZxegf
nbR8k4TxbroqIcVghhI4jzcdyJTUqgB8REn+1Nbp9CprjRb7AjIZKH8gycmViXxr3ldqJpdlwfIY
SULIkw/kAa1nbMblvekGRy+ZMB3Rdrv1Qk7HMETPNylOLUhQybIXZMeQajvwUjfVtUXexdavfgJb
S68VSvorIe0fQjXe3qj6LzA/3b4O5+haLl88Ol1M68BuI57VfLfF0GaOjlLZ9qHtrGjXFYW1ZQD7
gsdaHjw52vvQ5UymrAitO8Kd/3CjuCH/7TXxqFIt+lLUi77lsoT/eae0IwaOUiW0hArXRxQzESMF
cuf26b2KHdhERIuIYXiTEcewySLWRcNU8tPgGtCG3k5FDLi1a7Gi6Wnaif67LZt9jbD2Fo5INWt7
aLdwSTz0JnXMKcohbyVF6Yb9AvMJ09JjzeoEiA7jwOCAG88sBHadNI333GzI0hids8SgvvLpth6D
JMVHnkl1DjOgr0jT+UN38jTUpaZp+5VBINMhwa+VKphizszAaTS1vc2ycZGno9KzDxDQnCNBlN1C
yJhdvS2LrD3YEyvzAiG0JIacKrtVfvaeyZGYKVO1h9ntD70Ifhk1eIw6spDIJbRdwsJLduSffU0m
Alzh4xJzgSe0ISZwM1hYF+ENhQpHbpJDHVeRJ9fqASAC6R1yiqhx7OCSmtO5gOelc2wYSgYd02y3
3UYVx0I5KHBL7qJ90JPcJpxD8W3l46Hr+mBTG52x7uxObge4QWuIPuM9wWk85MzBASUGxiAe5955
rCrnexQbZETwN5FnvPnC83f8BEq4CXtfRvAePBzECjIt8b2blPPxmH0knROf3drbyU5k6E9wHbew
ttZJxM8sbZoyqN0+MjsMiWoYfzYt4GffyHlxQ3COKabM5WPKxgguWfEx2yEpe33w06yzATecv1d1
2JzshqOHPwByH6x3axGqtnYD6yzeaMdlDuZq8zrFrX9Cib6eDbXNR/3kdcYdiXgHNQTlU+RFu3wv
8UV8tElSA5KmkM1RYztFfta1Iom+kvW+SD3wZHW57mUv1/GSZwEE9LnqXWdfaS/f5YPnYEkbzNvE
+kXkANRl3yLLyp22Ag0hLcM4oeQn4rJKQtrd+WXoY3MfNNUh652L1/dQL+PsXZoYEBCjge+iC0Ie
QTocKXrsJ+U2nAeWSDQ3KD/TyUHETKuus3EFTAbRHZ6tzmV4sEXnEzD4bKm433Vx+D57w5cISXMm
I2wE1bwEN2MnGI45EBsGsuAk/HIhISFD08BLgpngJ1nFhyns75UkGy0S1lYZE6E5dVOek1+IM+rj
IOWr8BkO55CTxjL/UkK+ZRM2bYnw3nVO5NCniV+tQxk8o3K65Q4Rq3+/XfzeDv44q5qWycLkOSIQ
IoAz6P2lliAQFP2qiwUiRsFydrF8MfSHyu+jKQIljl6ll89qblBt095ExKh5RXx5NUo/O6raY19t
Imj+hCMJYXKuQ1QVYzWT8XCZiIli9d1THw3nTDGFtsLaJqMvC8iCjb6B/RphgmAAp4a0rk5a+Iss
Dc1eJNzTb5dN3aBmaAv70S+2svfzXSVMIuNn1WPopcrDCHOgHeqv4gBUSf9TuVrt/v4SLY2Bfytn
uESoUGg5eAQ5CvP3Ov7njkqz3PerAf1wzIorud9OjYvNsljrYqJVGCWwK6nUphtarHQshoNdVPMu
4nXedQnZOep7b7ufKEhvtoEXKxGusSEt4vofPqj1P3xQBoQLjFR6lvfXumt0jIoqA6Gz+RAS/7rN
4N48WzY7TF7NEYa5VF8EsTGdQSw5yHN0y8N/eJ6W08VfLhZVKXNwimUWc9tePuMfF8u0vMg2FCLD
uG2OaFng9YZiXwGJOheWG9/8CpRGBmqlLffnf1YPDQvMxq2j7A5/zcTbjX/fC0FnG3RrSCghJY6o
S1RMyw3HH4VWy0H+GCIFiApNDF5WScI4GEeRB26cyuXL7z/xxHd7QmWu5sKrnJYvQ6/NUz3OHCkG
bAYmOja0JOMdnhDjZMcp0k6/u3OoKFd20PRbsLGZkNQPtQ93o0xPbpdsDbpP6PcT/CrRcOc1I+NP
FT/NPQzcyQj2/+G2omf760W1qPYp9z3XNiWEor9UCq32gzIx8AH2s/e96LG1zC18Gj0iM6rKR6dE
kjhwGulBR/dqYKbjgQRurOwNIx0ojNgn5q64+vo0A8Mit3bROzLUsLI62Adj/DAiqiFt6NUXkviw
Ov5sRtIw5uA5hBtlJfIFhSPaEiwPqzHHYNj7jzMujHU2aQRbGtodmew5GtPAqP0j87U7GvvMPJT7
uXgm9vmA3r5PgA/5zDEbn4NRRYD8pAFyOUD7dmzNa9jzgN09eaqg0W29fToypYqIcPc6LIZSe8Y6
6bJDb4oFY8y+ovBMYprDeUuoOjHGQ+G8OzVGNZtsQqPaNSL9rLNSnBkE07RPukUz468io/2KB9BY
IoPabbRMezhNrTx75CgnaUxxBwA4sX1UknXb6ewnYTv7KXJPEZND9NFsk4FYZsC1M5wKY9/6pnEO
oC13nkLmpJiReF13KSRmss4lZbi16MOFOTDW3oVrh7Vror03xHtlxu+jlhwhylVJyA9BPcpc4SFE
4C79nO4QZ7uWZpTtkHkq8cejiFbw/LDBubTHirq4VVg9Yw9FXubO5GFBjieoO7e6L+G6Dd1BX5yq
XgO0evVSeto1rftNFN7bAlOlTagshKphr6x5VVTVBx+SUB9hG3fyq3ORo5auee9TbqHecfkE3L4Q
1ujWa9j/fT87edeiI2NKdpARUEiQU+E/GJ6bb+LEecilQtqTQ5pwyDqws867T16NyfmmokUBLsZr
7IzftAthIe/7G7vII7fhO7tSvkaOsUWkkN777TzhtCoLpvOg4iI6ZDiP4B+GOM1kUdUPIsi/VyZO
+nrkOuKt0hsrlJ+hT4ilcPcR6UpUR92xnLkhlSjqq5z6a26gd7ZhZLKrmWfyv2cQp9HdrNyj32EU
74Mqh/HnPZlBTRiuaN9UO79lMOhm10VBOQXRM9PLI7JwBTJiWAS8LWYke0bOVuDhX5Kt4rZztxRl
gZwrtLKPxMZ6u0zl0LVHhPuMReMxvBb5DaCGlu5PnBAR5Uoit4JZWk//YTXXuCMJeJ1RER3zEcn4
xIR7E9XY2m1eqzx96/vR2cIQjgFpmGI9k4C94eE9O5I5pTt11wjeAjs8YgXFzByJFVZODQPA9u7r
2QweRUgjmfb4VpdG8BgF9m3mKIc674fThPm5JEUZskkUgbFoWxS99sTZN56QoJRRvneiAE/00Iw7
M9EXjLcYMwyND8m6t1MPgi2GNTpAyNJ2SiM3rBO09bqyYH6kz2XtaOR9cb+CAnfIeAvXHs11gu02
XQrHJUuNcAsxdqsL2FkG3QI5zzaPYl8/kDCwzTMXD2xHCI60h+eaEikv/HfMnM9jZcpzh0+B55xz
aWOf5sYA/WNExUYEyWnWQBNSKmGCcw2NKdCR0PFqwHpKsEy28/dhDlCWUb8uCRkPC2hgGvdq0Va0
c7FQE31GdbnHvF8wXsJFkkbdJ4zzaF9z1i4i/W4B2rsEbZ3RQq02Y2Nh03cgF2sOeIItaO3mPZG/
milB1tHdVRUumaKpx7NNItcGITrKO98dkfGDV4mYyE02fLF8NLy15oAY2+rVMe0tUZ27ecrDq+rd
azhFPbU3s086fdE6K0Duh17SbUoSXhZ5JyPqtDyIGypLFTdrNKWZjeXMwCWI3xzqqKd45bsBZmUn
mcgaCdVXcIf4I1xRdHOpAyYKxoBmhLvKENt7YEmCljHOn0xnzmwUfFsVc4xocVtwz7FgWVkINKEF
txPFvDTRfBokMLmEY1UJqn5jVrj6Dej+FGPkonfyHJj11ZUKGp7mt+3kE7TqYiHxvlrTwo8jT/eZ
U9l0Y6fyO2gz7EErW9kuWW2kFCZj9DAj/1+7Iwca3yWYZzSuhM26u8w2Ly5doYjrt7WqlrZGGnAG
CYzT2LnP4AO/onxkmXcnZ9dGBhQ35BPp4qwI8Hsx213wSUj6i9ok737Ofnnan+EgQ2AAX1vs9UnL
JnoMLDEdHIxwK1WQsJHSVZgL/FZFX1h71YFFYsh6DIZi72Adijrznc1+43bw0AxrfLIa72mwLJ/E
SHI3l/Rp11UjHRAcCWGAnsKJSfab66fMJog9Yi62Sj2S/RCAvZoYpcKa+tx6c+ewXOUNJ+12+OwH
SGZLEOwuwskLzIqMXJpeN8KQtmFKZIPNATHR9EGVUUdbAoDxkNfml1Haclco79lyTHpixN/dSClw
QjCdVY5XDKv9tCJFAUVN0nxYBYuv1DbiJfmitx4y/IL18BjH08WveW8qfEIrRMgw4lpG/ADxCGXZ
+6kPO2ZB84nZB2eQn3xoaZ7hd6e6mbvTAK360AD4mTD5nBexj+cb9QM04R9Wwo9BV36MyZFdtE74
KONpq7p4xrJcfytMhFOe091rg6QOFdgfLa2UKMthFIgJGh79uSxCwBKTaLtxgLAMgdcc+ipGCWuG
7/JrHIKfLAAMfobppx/8smcbbrqk0UsK6doOcKvN4Alh7hGLFM/ybJN97udswqQCj5iQN3rS7X4c
2hZrDGkEfet9D8nKJj6lQFHhBfDsZofcgrZaTsDZZ5GorwFz/DUg6WqY23vpAVExm5JtvCiPtHSd
i0/JQIjEnubAzyoczK3h9UScx/2wkS7IkjQhs9yeSFXV1VkWgBFrK9CnIVTZCvLsXVy5Z38RYVMu
cci2jIegnS4NOXJAi3+fxWYALOlrYL6OKneuJprsNVHi/RYq4jqdGwvcC+4Rb9GJx+NlSrJdW/b9
welG8GhVJ7gspn6CUoV+ZUqQClUJXXkWaGikBGYyYqt8DEwlXXTTcusLwdAJ7wCu0SFwyJ/0Tf1i
dCUcx2nq8EdMIZG9TzhvFo5LQ4pL7e+UR7c1oHVA6tR4tboCzO4wkyXevCkjlXdltw5Udz/PxXcE
6Ad77jrU1YzRBqs403O8Vw7ic1J70Lv0J9C/aMq9HLhVY77G047KVEZIKrrG94lrgqZWgCaOmTIT
8+TtEqsdN3bEbCHwewrWfPagGk6bqsgtOnPRq0N7aNFmQz6dql+wsduTcPas67gc/fltJmym9qCA
OXVw1/gxZ+wK0WAxgleNZ/pceYAg3ZnPquHNsWK4cbgX12kb3cda16ch8Q5pDl3KbsD0GIF8ddv4
gEopvLDcZOex6Xgr+S98VnCLjRia2ZhTX43VcO7IudzA+rfXOzNsgy32LK4pxpTIHfUjW8l3y0O8
ViGZosivkwOQz4kWXvtt1H4KC2SYQW900wnoeEbxTlpsh9A6MSLz5BYgvRrM8Tajp2fpdMZBFQR5
ISDKiEJZA7iN6ET54pqM29on1CZw5XuMt5aU8t3oFvKIpmzXG+O3wY6HZy+KHrLxIfKdJ6szjjSc
kl1qENAYN517L3yImpQbGRmL68Eoxr3dB4ShCvHhZRNmWKQ6SYIIybLEM5iJHyaEDBa//NPBL3+I
lpEKrZAkZUuplrm074yPqiTMDeKV+1BOErotFZnWsIsYNnCwGRsckZgqj3rLN9hP1pLFEtMbGcsb
cZoA75iRHGUGKT0m+WgosSwDdWh4+IYUeFVfrVJbd3fVSJeTffSnSG8tgafXCDcYtd3YXYtoQoPo
vpHLbJ8SM3ioMf7cEwdDoAEpPb8/gju5rz3JO0dBm4qZTAAhfSssHd9lJY/MSN71uZ8EPgz64FjH
QTqrV9xHTEKq5KzBHI6W9csgpYCAPbT5JVl7Xp+CqMo6PHwFot/Cj7NL1qFII6CQRB0UUfg5uiv7
crRNXSfdpARJ36FKRX6XLJOd7lHU6MhKHWL1GoqDHc/D4Z//oJxRmY2drxgJ0SMgO3OnVCMPtNnQ
ByNe2jdO89AHdosbqX3OZhjqRdT456hk3YTJAMN+mRtM6lrneX5La9hncTwcI7I4901uOMcprd4g
ScOeNtVXYsaQPn823fStDDt1kDI7ZG0YncKSPK/eYOGN2NsnK7rreNAuRER7QCoCc10Whnf+/SWz
EQtMJhyCiTHi1e2Nl7wmKjYu8+cmnmCLLg62gtM1nhkTkmBQTrc4X1qRHb3UccS950ZW+YiP7y0k
y/xsjcw2+bUN0h2n726ly1Pnpta9GWMzmaDOh3XDQVF6kAv6xZYQkt8YEmF5UyaJdDomPbpMWWsA
5cd7+pVMxxwzO3R5Fm/E2B8p45pnuwchZVl3QnLkXtSwVls6L2ONbM2YaD2Lqt8CmLdBcBTWOa6o
LsnrXbSV9QehA2VGvjGmmW2ZsEm1Lv1+KKYkzm0dDZEjn41uz0oJ1na69LaFadzuxzvtU4ESj9XZ
7PIdubPGnGhQsdWlzzz13EbDZva6JYCwVueOnlUEXXhjJXFyCMnSPLeRN62cvnbgMBrZvimE9VqF
nD5np8JJR0L8Kks6dbPz9lU6Or/Pu6Z7HefDPDjF2/JLYOEc7weE2NCs/ed5mJPjVI+PzTIfyN0a
6aULVXf0kQ6z89qXNu4vzUDzJOWcs5ppeYIEjdW2i1i0UHz/NJ1XHfvjJUIoLqYNTVG5/d1jR4/P
eKDSsMk8q97omP+c+4II1f4GQ6VaZ0lMG7+HFuAYeFDnCc3pnKtuG6DNcJDr7f1h9jezFR7qTJCy
JojfVoa/9YM62CTKM7edvWm1euQ904zLSaMF9lpLYKcc/nVpXTs6gpsMWTTyzmvrBOOpmnlgatPD
zaxPHPZK+GuXOiGMcpRQgeu+HJ+nDh0CiiiCKAhxM4qAF8jJslVdSn1UfnP1XUPelwKjqwxcpDBU
KD369CsiX5MdMVC73m/UNUZIfM0VYWaqJ7Ci0DANBbiPNMwZztE1JUm+uHOEyO9CFi+aVSGYH0ec
Cszvq0EMetdVABZhKsbOQEZxcovS+ZcG1bH2ehVsdBj/iu2YEJLQvlk55FIrwi8Q+T2ylhKTudkO
aKsKUV+0o6MNb8ZxTmrnxen7C9m6OLNm/v0ql+Y7hkDWK4IIxJBUj9JHtO0T1PDICKzYGbF/ECIJ
93VbRE9TyuKXQ40whZg++9LiDBjxVHtmcXNiekEZAZavNKEJPEiD95ZRFTbtBpoDktR9njbmphGi
RW6V7moEuG856HTEsCgtiX0tDmWdZ/dIxDkigTXWhO9+6+rgmhBN8ewMnEVcJbZNkwagme3u0tl2
zVZ0Eq1tPJsNpCAspR/mJJxt0mYnMBh4ImuTk3ekH9BMvDLBsrbEDvLM9P53IyEnyKuIHq7p6xU+
xUfd9sleDv1HFIUaey9veG0W/Ct+w14odbcbWORxclTMsqfyxRdpfzRNfoQfMY0zbSiKzKMui2Do
PJsvtcLV7uqJw5z1VkTmY8YvIGPLoSkYEXXn+sckJRpwHCV6Jp9AL2GB2K3K+liMLWqEAtd+xuSQ
NFFyiRDZV5TSy37cSiLgxxgkaNyczF6dfj/xvQTuEXsTVCIbEz/HoDcRlsMlaxZSJBApONFBATyW
CWsL5mPXYl0rEkyg4VRyvBu0C/7ah/o4wKNBD7LTJtbqvqoh2FXNcOvz5k7j8Dw3ovkKSGiMM3m0
Z3ZB02/bxcsstyMG6xX3JN4bMx9rnJe4Vw+Blg+Xnd/DMwlunU/m3D5i/SvWLG3DPfCn72oCU1Iz
9NQxoFv+hUtsQRbH90bzs9G4nheGIYMqToyzGQaXWG9M30Q2rSApjKr6GnxOUaRcxGd0rTrTyb5a
+jZB6gIxNi51NlPpu5a5ZqUB8q36B7vSLN8Tl81wy4BXpo+2FeMzb5iZl8vgEuSw6l0SW25RDy/w
97hxxC5MeYQWjSybszOSyxKXaM1CXM3knjDvwf9yEB1dWVrUi2tyuWKhPtsOcoJwANMckqO+oecj
doERHSwaRTQeCQSavF9lFYujW4LTCe24ha7F3anL91qZ1l0n44ehEvFu8rqjAcL+GKGvBOtLr6Qh
aXxVuFfDqv2r5VgfdOJCtnYEHUSZE2ZYqTi6ao2VgEEkWskG28ry9M0g2T2nvev9qMF9/FLaOEdL
rNHexBvUV922pOl01oSCFNMG6TGYrmV+qvU3Y3nQW6O8kZbRElIIjb7x5X3k2IASHQauiSsh02WL
3dIKp0sRXdmROd/ONkMOkk+PhTkTTT8OzMnz4WA2g8DQjNqkFQ9Iwi9M+9tD4OCRxlFCXkcwzXth
MrQE7BODGUtNPkDioHH0Kgt2T2YxDABcP9gJYYUqufYa+C+hID9oMfjHsAeu2XIOngnMXmc5Aeoh
m0QpaC4Qjk3jCRJQ5eKyjY1vzTLTHkX5msSI462mpXgaw2yn6tzd9Bms1Jnc8F21zER7U56UbiWP
V0zvXnJCikFpKdy7eUFcdibsecMBXq2MkMUjzNG261p+iV7BDa2vfVCDtBiML/I/UBH0L1MVeY+e
Gb4gUSKohiQhyMs4KKdUcDhqEc4Q2QpCbmzWU57SdHHTkihFpGVpgFqnZcE1Qm83xKONFiV+6RIi
07oBaYSarHeRzXsZNPBiMyc41xX2pBijDeWGFy2EQ1oxW3f8cLqpug78nC5z6fnB863M4L6oqbG0
xjHkTkLvHJAa199fItMsNvQW8QwNKQ9O6p1RCLx3DOKu6P295JyG2Z2FBn7X2uiG9BS+WzojQjwI
YOKl7tdM+2JVaUhSyqaIYGS3mhAjHKRh4EoaFsjASJxWGdgcMu1vQunTpLr5asTOUxJ69mFKWIf/
H3tnshw3k2XpFyqUAY55G/PMiODMDYwSRczz4A48fX9gVlll/pmdZb3vDUwkJZGMANyv33vOdwA9
tq7cFjOMeWmbJn4UrSRJlp9YwkSCY1cgvRHluNGVe2aHfExZJ7hnem9vkCdzIePm02oTEjZ6w6NX
Qdx7oCTCf8jWOsdRu4Jc2I0RYPTBVVu7Exc3dPgOkOUIFeiSdTHpAFHbCmteM70FqbiRLnOuirw5
6p3TXd2g+WM1bfTe6AgsTLPxdyiDftuhOXLOJa1DL/cJeol1NBFclyKTyMih85v6PdWyF86kHpnc
JKn07tI3AHMTNXSMUwe8usSaoxyEInXizzz+yCNmsmnfTABOoFS019yensaMWAvDVuPJwDi0Lfhu
qOiMp0dZhdUqUO3ebMIErrtGUsA0F8SAMxq6p1hkOE/22S4vicdsBgdXcEBIbpI/T2L6ysoYp6JB
m8LzmLGG3gZHHsYkeARGOnBfrgtoR2yUmJFHGQ2HoqiHw9CPivfUJ83a/xp9D6EHlRCeGpWcQ0tU
O2nUgDaJQsWwyr1jy1ejzGFaW2qfYTzC7ZLjKdGCxxEp4tk0aKqXqrEfLVuTmwhV4qquWa5S5xGa
2VsXmuEmBJmziHndV0desmLFeaTfCCrdwNunY5RiyWQPbIB7NCbZzypqn5sCp0tUetNxMh8Rr+Pi
85p+W49VeJSQv1nheNYEQ9t5XEY8jklsAeLJa915I2dN9drb4iEbxpeQQC2DRO8p6l56EV+6yaY9
6JKyJdM7VCHIRGANlxPtuIWH+QmLPv73EVzNZ1FRKtQG+4gjkWUCTanoZK0G6RMCEQMVtJRPGz4t
PjDuMGVrObRZJu0YV2GA9erfNP6WRmE/BBXVDNyVMbB/FdwcpNt0LwnFHc4qdl8TFz3F18I0/UdM
do9NRwAQLStTJfhKelOd6754zTP3QU2W2iIvVcs+8qud6IETC8w/UAV0ZPhx8yjM/tKjOQQXk5rt
uS+JWICR2yAQhfARaCl4LlZHpFUIp5K+/s5qwi3ySGmbJuj3vYpOnOFAdTTdDJoMWXzC9GB0E9EA
kjuno8HYRuFliGn3RLpxbcL2oyTE4Vw5Rz11P7vYfisiIPupt40UyouuHkZCxfRL2vQMLoQ77dvx
d+gwbUjy8tkaOFDVxXDzZRjiSx8uRcd0iJpjExcmMiJAkVM1IiefjyfDS8Nr0tuUfBCj8KG5j3kT
vDmt8PixfObqMv6tdeGjS3MILrsHAh5HKHlb11K3GM72Jl6D0qTGom2kYMMvbZ19mQ5yBH6lJMSn
RxscStbFMihcyOcVxjTzSlw9ygLDdKkweLYmj5SBsETcDrF0wZQDuTydGH5B3E3LXvOeCDiq3R4W
THiMUL39B38oJacY8gHB1SESvFptVOB9YIRZQiu31X7g0fXbS5vH5/a+9UyJ1mm8FoU6kM4FYuAA
5VsLE0AYxsM0jJ8iNV5hzbyQfbmqvP7U5WKvT99W1JLrnTyZU/pE5KRc/odu0SGtc6yoXugyyKNn
XFUOGP/yILPkKWFQKDL70gd4M34kBP8/FLbsuQ3H+58wLot/UMr7SNv/7yiAKyTDPvzM/umf/E1c
rzl4+mGg+Q6KHwvbpIMk6G+psJpp/KdwDdNCWG8Ky9URdf63wUj8p2FBhOYrzuxJEriS/ktdb+r/
qSOCF3yF0bnP5v7/oq7/Syqs7dCs8WaTkfBnB8A/gQBkCfvM0hN3GfpJjAjrSzFMlOVkPbQCEnNm
+U9e1BLQ0LeXn/l4UDLT7qGbDG31VITEgxhOuXe8Vm1oYI1/iyAmQTj8U/4LffpfNGX8fBasA4TI
zoztQgLEe/H3GiB2VIyCJlJFTTnphqS9ZtPq4LzqI0UOlI0h8zaR7+2GhkBUOy6TG3pc+K5afKuq
Thxwzu+dPC6fa2j7MBEpl2qoxcLvn1Jvnod6ef1gF/spVNFxavOHn04bSvzPujQdTuLMFymnkYhh
FiaTIQfQW9Q9WZ7xJ0JadSnQnLzUWXILTbLKmyhlhGUan6yGFgkHU3gdpGlemsJdD4G8mzEZP393
u/2rl2h+Cf5Hdje/REz+TINbzHBtyzD+ouipnbFELFGOy4Q3ezPOirifS+Z0QNBk2e9tChkcx6hT
UivIXnUnBMomJDEFhMQugbJ5R7pg2zA01BEHt7YiVDQ8KpRoPvvprVLaW2tnI7o7EdxcrUfXILOn
0jEuYaVZW9KsXOrxKjhHxTyW8FjQG3bck8HUmTD1rQsF8lXyU9DtMN1jgi7kde7CTj3wo9H0nFVo
zukgoVndR5tp9L9/hX40TX95hXDPcU4GnUGL/Mdi8ndCsnnUQ9ga+egtIgo4LPs0o00SMu64J5kZ
XIbOpFi1k+M8HysRc0dM+Kk0VxoyrSN1coJ4uTt3g32plJVuDAyqeANUeM4a52GEWHZ2SDQ8R7n4
yOa57M+nuhi9kT8okjaYzdwEEbSrDHjdhmafflPzJbdnEDL6/t3kV3iTrSG9+TRiRRI632PWXu1i
qG7NpJ/kFBIZo8zybxfbqP7rQwd6RVHhhyCg07rQNTIvekJekuyaHUzq8py6XnnWgk5fpqHpbzoz
XCZemX7Yme1uEMJjDjRtY6f0ap63RfvBA74/zB/9fCrmlHSiFYO5181o06b9kTZCd+xm9SkCRDtI
xuWYhtaloiynedP+b2uA+EfRJDe4I2iaOS7CWoRrrvOXGxzPNQwRoWZSt6avRCmySxS5V16Wkaxf
s9mGekmWi+4lz5IM5AWJjtlT3uob4nPbdQBqi1YNBW0muwPDRO9eT0zj4EldEPDD8zKr9NLiyF54
F+La6pdqnBUUpVOeCwGq1AwnMrwKT54rSyb/iyLPmw0s/3BvwmDx2RhoWNrzr/iXBW6YktQxOmjb
SspfKColyiQmAoFFZhKNtHMEoRXGkv0Ie+rdmqm9hhGjigp+RzFWbF0LotvPp6bBxa7szDGN8+d+
LrnjypUzcBwIRp3BgBm/MLGIdkOSwsII0uRFa0tno/kx8Tm9BarAVvefizuM+4ps7YvM1XjnJO4c
asRI9Dn5G1GTjXfTjcDxswMg2Vk4jt9e83DCEA/EcEXAq7P6+fDn4jYJUUeuF0KTGjVIMMwbA972
T/wM13T0omdhVcO2IA2hyRwxiyLjd4Bb70Yg65tu9OWVU9FOBfUmtBwtWasGjQe3jM83qdb5VJSc
9LOE/rpJyJ0BCdLIIHdPOlHNk0nyWcNutdHd/u5Ad3toYpN0K3KTgG/DIkhqYgyjcl1R2d+lVX39
++XH/hdvMYu0A28GizEK6fnrf7f84E+CChbgUR088oK7xr2FwOGeypFuMXFjYeHa71C7NcT7C9Zr
FybHfKHdjPkgvKTCplC0muoIgBBnkSIvmG3tZnuDB/OUi0hz72RmVrnL6erEMMAJKMnExzCSqeNz
AjqhEykOI3OUmEPZGqZzvXda03iLpoeq98WphzG5wiZtH+GgBLvQZaKXqeEtGr1feWlbX2m57xpz
11VlcQ7tBAVzXZF50+oHxHhaYjSHNPMtGg76FByYlP/3xa2d1b9/OUkS+KdHxsUPhhbB0j2PZ4bi
6O9fT3LTxdjQgViSaRM5Vn8AXEDktJyPxGB7cRBr49DtI/qmCH7tezZfPOMJ4aN+SwY3vPRevev5
n4//c6llt6JBNWzqDkAEkmhKhlRuacOgeamRnHg5zEPYFQvmf/YBHxHk0jREKAq6kBk28J3k6vnl
dM+NiEQ+MyAgBHHw2WCOUGKuujUpfcPCJr8JtNirb/CIaL6E60Nr/1SbXyOS8R0llOLwZDU3uHjN
zRZkb6Kdr1a17a05CmM0Jvl1703NTffT+tj3FsYxI9A3vFLTotJgjNLgeBEExWsGGsmEEdKD4/aH
GPvD8ecyTYF9zLTow6ZzTqO21UgnooHXTibRJmKnEV1xHTl83hoahqPR6Wd7BnO3o0EvqRZXd77U
rTKWQB3TiyqnDiU+x2JOnfQi/aq/6fpAbFGl5Rer0YZ9EOLZ6GDBfXZG9mDPaODK7rJTOVjyOLlF
tmqzovyQsXrrK3I7VFgVTIL0mmQHq/iosu4pp9t8ahnG3H4u5QRBNkaHhwQACQukVUbPpn2Wifbb
08vi97+/68x/eohdw3URPeHu9xAv/lUQ706ZKMbeZULQrJQ9VHcsgdWuqQIgnrzhZ7sXxTHzkUh3
QkdDkPcDRWW6H8a2osudtbu8K74bO6fzEZU+orTYff2ZGNPX/yL1lSm0ZqELuJVp6AP3a6GHVoZ2
B2wqd10rIF+M/unnkteMIIJYtEsjcobnigDJRsbT67//lbn7OYH8w+bkUnhTebF6Yb/E6fuXJ632
O9l7Fu5w+HxeMJZPPxeUYrBZHXGXwjLOwCPf28xGQN8xUUFTleOpot60hzR+wfNTnLTAl2i0VfyC
9Nw5yAGC589XncDB+GK5wFzg776oIMJ1yxAOdwNkFiN79kDpLVxYVAH6t0HPurtmkn4HFkkdfj5s
a6g9XUSMB/4c+1thYzwrwuihjXrXpkJx2RYtMTrFuC2IaVjODC5jUDBsp/oFfy+iWwa0Rlx/JQFe
qTCqCdC97Nso/prxmvBe6Han/kdA2gKRlCiwu/fR9N9osXvL/g8Doe9igLJYpeUSGSWcoXT8UCYb
mklPC6sEUrWJoLwiHMGGx9gpTGy/TpgulZmho3GsrV+G5G9mPfyZDL1JLb0H/IvB9OF3hSTkNL4A
vl53eXFNmuE9aexd6sJkrc2tX3sBfUj0kAS2dFBdJ9ZwtGCbQXoIP/IOw4L2ORU1XEYwrdQV8VnL
fZRZLlwmDaRsVaaPqKQ2/eBTRdnBSxInb4325Dj14zC61j6xAFKjwProGiyTgyNfCWTgdNUz/aiJ
ezKU9pB4RgBzC7mylatnOuzQxZDstHIrhukR1+KClMTIn7MzCh89aXVL3Y68tnDY6kaF0bklWN0B
sV3GTEFrVeabvGEMS/z1FqTSa222Ju0jgHNmhkhPt+txl5EutNP9Nl327O9LYE5g4UHBGubGSDWs
0nAq18QJ7PyE9srQ+/XGJOUOI62mud4Xzas9gzuotXFkbQwG3/vwHvgWoGkQoBd7zpBAh6gj53zg
zMPqlK883JJMd9Q69/V1b4FE9frC3mcEeilIRlsDESKSBpCxotehSGA4GGiC2oN2soIwOhQ2Uuce
ERac24TzNFp2F608EkARENlrA6g+aVV65Ddz6TUTlRLA2VrUvcBs2iDrGPUHvTK+I63Sj4PAbRxF
aYMWorg3vf6UaNt+YLbnedXOEdVKFBySFXIqUdmHaE4MSpRz9aoRKUQL47KqJXwtHOf2KIyLSKcX
Rj/FurXsfpn2fJ4N0d04rHo7W0DDUkm2tjjs7gZSptakGmtx8eJ33mde+nKF0qI0z46pkB52eoer
rWmect39zhpmX7YVPSjaBmNDgSEt3s7aQZUUkYJWiUi7GtNjbRe/2pBZ5Qy6nFhCGLmgo/GtHUzk
DXqehUWkZaX8K+EFJXkeYttFBlw05nAqSV80Xf/ULMleFL5mjBTHiFxghzCipzgyZoxbDUCgdB86
FT8owxsP3Wvvk2mtKv8dX+vWz9GfTOmwquaNyvzAaPU7ct8Nre0BpjITDmvjMKg/yO3L93yOb1Nh
AH1zcG/5ITQb/SEfY6ZSeoBquOZhHoHxidT/dNLJ2KGx9Vf0MUjYC0syszQvXGWeNWzcWDPOg66Y
WyqUAaoYn+042bVhiSzcnwOs+pZwUKmLg96AbzPM9KtKI+sgi8ZaT3mtSFJwXEI76htMwQKvCIJb
K/mFkQZgYaKO+Pzwq+AqmMaBU16Ygdb3iw8zHutdUmUvU+Vcc3L4pMcT2EhF6i5PWuGZYk16hMSP
6Pu7Otw4cfrHw1eQEdQ9TB0JkUWub23nPnoBmBebaeA4OuNuIlSTyLamluJQFcFjectT0o/gl9HP
zYMPBGP7PguYI8EF21D8vVB6aGdfGhpxgjaSTLSz7Psx5KVFqwfWgWHvW0CYwYkWzIU3/DvJ+Lna
KibCR5DXA+287LT+JpW26BzUUYgOttUIqNFlmA+NpeJNAGds98CTByT6td0cGCwPLlHgPZnsC1y7
b6HudOgD601eMc+uIh3mtI5LMa675zZIHNwEVc1/5qx0s/rDbNQ37jED5wQgAULAwlyHTQ+KvibU
wgjyc1NNzO6D8bWryFachDRWVSAh6DB5WBNt0iwNjWDEIe7MTSuDL8PM/3henL3lKZlvY4jIOp7y
a2FeUa8+M8G7N8Kpt2F6adr+FnebWppPRUm6VlDFj25nnaQ9bKokmeg6T3jV0uxP1zbxJldKrjQi
4gmKVqS0tNafIHPAR7dFihIHTIIcd54IPAbvWXwvQJ1liBC3vVDHuosJSEgQ22dj15JQN1u8NyIz
eOFM4655lHvMipj/jEu9NtCbWk+GVRdgsLR8NfnZLRnJ8SSs1ZrnnFVbExueGuCKi12Rly6QyVjf
Ci1axfGX8KZ6H2UsiBK27d6q61PZBwRS4L2AiZeUGx6Fqh5++yV/yIbM3VYKvGXlMX0P0A1ylz+x
2b7Ug6IxMLiIl2LtbEuIfZUe3Abhygty4HzdJ+kfXH3Dxo/zpWS+t3QtoBdJzAFMH9Wzx5Frk5vl
bxCpmGKS4tlEfR6Yjwn+/6VTti+2WZPPBhOnshmg9uSL8lYH60grUPRgZpN1gGkuC1emXWDqtBgj
RBg6E5fxvEZZfGy16k1KRZRn6//S637HEHBkKlmwP5Ttb0LKTgOdDhwyDKRzNbhIQmlgVaTMwUzG
nVTwpkxJYq7kkProxJS9IzpNQww25OO55/SMotOSO6cDt9lbMtrbyjjrdnCfVPGU6uPW4B4LnMZZ
A1LDRRI2CEdBoIxx8gsd4LVJNHfnYwNZ547ETIb3zcc8h+z7M8uFWIZJRb6HEscuZaj3czHGnq2J
za/K3ezkYLa6RmbKCbTPT3X1SBeyIM13yI9kduRHzhX2wlHet6uzrTO/xDfrbdwGM3uHy3ADFKbH
zeF0SzatdlWtRta8RS+cfht8ioEcMHugaVMMPnnjJhmM2fjGoJcE9pzBWByo576TH7i+5q4FMWrl
fMRttR9EYrFsEkTBMS6muBsXWUSh6MOiI7GKIDvahLl5aNzMOdIkpH74imlELEy7w9ZVgJLAVI07
ra/0A34DRMH1zSmLZD34hAB388bnsNfDal8zc1vn/MjY+yQhF8n0i26fg06SNbMZ3TngKYjJ9h7w
P6bwFFsvBosepK/mm0WSCTIYI2P6qG9rx8KSoAnsigz5/aCS1wq8jU/odNUi5+htNCp2Gb2HYwuh
lSzmaJKbocrPOpnNYxN+RGBEExk8JG60cAX1kOQvEKqVLEebAF892kcu42kiSuLQ2WmtRXe4fJKM
nNJOqRUgoGefpBpG+SGhloSzOdq36Cb0cRb5Y0LMAe5kX7rVsIb5OnfgTwy/mVUidVsQDSF8klMM
1f0OFOIj6i5A8/2b0r1mP06Hrqd5EHKiycg0RNpPlEU2PE9EzfjYvZLZj2+Zc9Ai7DxExbQ9+JEY
keDf9kkb0YBg4XOxGsASBkjAxJp1OzEKiHaC6Yo39di7qGbqbirWzreXcz8Q32ZZx0Ql8TGaL2Fe
72SPqmxsxRJHM6ZPHaRiUDEJ/glcNPs1HXDcR4QSRE9CEXWRFoOG8r3HFGhqybIoBPnKuIeHCbmT
Tuwazh60k8RyEd7CPyXWIdkQuPTA8ZUqtaA4GglTUtyDQ2hBDRxc3FmJscYL8RoHw0lm/i6Jg2ue
xwKVjzliZvDjrYZOlTJpekg18TrV67JFs2AP0UNZ8L55st16WkIUk06roE+Gg8MutW51Z8ujQfhg
jrTW0uoP6QFxV8g3ubfzEMOyBfIH7YRmoXMjtXCnBYBCRz36HVXmPStRwcgO4qlVlZ+cTVlwYhzL
IqegBY7uHNAqoWOas0sSjgnZ2HyZESHgBj/dIj12ziBPQWJeiJ7QYXDGSPlVLc4T+V5l0bgLh62B
UxDz10GvOb4hLdJqyviyW5g8xwvLyAkDjaJZnapuCebAgzm1D8oL5b7UYyxHkb9sRjCmvR0f63H6
zDFfEA/Tn2sbJJvfYrVEmwuZ12XNrznbRNN0cHSsy4ZuvY8jAbqDf/Jz5zb0U0BrxkO6XTXWKu+J
K/LtoTv1VrYfh/a5irK1NltQ0hCgVNUgJbcw67ap/oFhMTtoTU4oeFx/tEjCaFHjHcsFMMnctx6C
8Z28xocECyEk7Ai5LOcCB3BopusQKIXYTOF0ioWKj1nCViQqnrcuujQhGm6HcIWVImwMuJU7EdR1
NuPmKx7JhswdUHtmFK4r5QKzSsBTyDx+yfUddf1DihLvGnbq2WJRIVktx/vLv/JcumjBTSkNH0V0
z/G4AbS4A0GVC82JrG2O4YEgQE7AburLu11o8CZotaftyTDEpwiHvWHnDrsfaVZdkex0JCEu68uu
MeKBsywZ132NIhu51RC4mBw8+9Zo0TsVOGNu6yNg6IPUyH5OmZenQ2uvGM4/DOrVGzneowDqQc3w
WGiMGHt4M9bcTxgxS0XilKaasS0D57nPq2tozzKaUK4KB5tcp4lrBC12VyDdq6qG9JrA2aE41gXQ
r1xo2Dhw5fHLKVy1YoqbVVs47n7oCBSBkafFU7Vmm3tpK+uTJ4z4RJ/TLODhEY0Boploij4x7lGa
S7TkUELQRbaEuWyyPjjYWUCpiWm2MAyEBiF49T56S6tsV0n+A63n/N1pJCuWkucAUw8emekrCau3
0IQn5sr+1IN+hPbNQcgxcLBO1iMRkIuG9JW9F2RPKTOzKImOVoq+3RMtYCio9KsgnF7H0nxST/Ss
ypVgQz5oTrqPmXfBXYGNjX6eNwglb6Hp70ZtX5juBksPjdly6vM/ISUpqQ12GOTbTg6/S0sV+7IF
YCj1DRTV7iKuWMuJPzONdsNgA5JF37NIMjLdaxpTiG6Am1tG0AWTkp7HwMEytK/1pK89Lwz5gTHV
lax5TULKZ4/qCUVJtUS/zTIBgQAnNQHAQ+PsusE9UdQ8BiUzmFEM6xb/57qn1WMI1kUGNjYRiXho
CHK+4JugPTDG9bGSCDTSpl4xEU0e0kZ+DXJqmSGnB1/hbE5nbLTfGEdqayK2+m+ygSBp18Ox8UCz
DM03ktR8W2is5IH+DqbqqOUQSJJ5KQo7PaE54QEU8HWmhbZPdLazHmR05H6lI6BlGm5nsoSo+bPY
/DTH4lOrCgYNBJQjVNJWvrkcJmbRDDtAAAN78xrr6ihLW1o2bxKA7iW/AtJhZ1rlHl4uUYZ3vTeS
FQajZ9cEYttE2IBgc3G2jQaH6iFHukfFMELmRyHK7ajpLRz5K3UwMyzLBVwbMNfqRLGxRGTPf5Fv
N6T3RkvXHXROKfL3xjq4bg4QKrCnVYBZOsZShzhfQTFwnm0t0o79SIdaL4kRjj1MkH1fbpAdPxK8
jTq5H/JVzP8zlbS/HWlQkVK/NhIhPufa+T7RTnEAcZRniOQUtAeESG19rbI4YKcCt0h7rBi4LesB
jU9BMbCWTJnB7m6iWF3DIj5YPa7VQddXdkqLoGIUtWzi/BsVOJixN83JjimipCCND11aP5he9iZR
0FKPhNcusGFiNcafTPjXZCKNOR37R72N8Nph+gIDlX20miJmhrQAnKmgPLv0I4oeOlkNKz31OD3V
cuuPuKel/pJaoVpPc+rXkJknwspSkgQpRo0pHpYpmb4Yo1JYl8EvpjdAXqCJYNEPVr5hPxLNGV/v
1aCjPuyrexW3Z00UuOtCzA+/MAVmgfJ52Oz9kM3Bnk5LCkmDr9ghv7oIn0DAP2HciHuxyaeAE4Lh
8UHxCfF9X/TdrrLwwMZyFiqWs9+1TRdDnj9MqaUQE1ucSzjN/nyUKibIrYvlqHeINGvDXUswIDmD
fnUoDPFSNKG5mkdHIk/p0YXxS9WYISc3MKwuwk8coILDCfpEPULBj/feLGta3mBDnUH8UV2sHSTk
HpkGy5F05i3ZwESmexVumoVAXFfYMMpLctqyNLMWkaC0djoFHom0E1l+xpK2ED8XzldlYLfBEuUn
pNvZzqcZMQGuzN5eCBLS8joUt1CSWdfQ22AmNixbyLh5QmWjpHi2nOa1VHQLDH8Mt9C87mEOKz0q
9D9tDl5BWSFU64kwHmMgYnfS6xXt7+diDGjwDs4DXnvsDSUZrvG0C8NN194aHeYXcaT+uovy8ofN
qw/O+zZuyzc8ib8cMOELU8uuvQsspAaPv8wDcdOj7jub8wLGJHwLcPgkWX41uloefJmShCiHYJeH
zqlv26/U+K7dMKeCZhExxYtH6jlo6ggq9cASkaC8SItxbekchao6Xjd9l9+6ONoqPw52ForA8KCr
0dvbLdIV8EO4NUXA8tN8ZGqMViddt+jhg8Li+Sc/FLseZjqc+pH1XOQwLlTvRrvKcLyLpcp+AYSO
kxAm5kV6qJkueuXVYhBiarxJtvYITo0SMs7OCCs/ULbSH+i19ehPdHQ8h+Ck8pTbTN8DfKVspKxS
UfriyiTba2ZFI1Cnxg5o8WPLe9BGVjEckxZ7P1WrmeFL10tYCAa1oJ5a4LjmEseQE+ji9jORun6U
82Ew6eytowywFjSKXMYLbh+d1dRlm8nyrDUBJvamaEhtUtJEJUB3wjQ5yksEKtJIL1oS4LNqsCL4
zB12uPV/l1lLi7ithyU1cWg8miSpxjhZ96Q9b9o681cd/C/K2XRnsHktSjGMrGjTH90jfRpdyo5G
QLWGu9DsE/B9i1yDyV8o9RljNExolC8hJSCFCB8yKIL92LFOWulrhputB6n2qKPWlYRg7wE+gWjR
63epBWrfPZqNVZ+jFQSheOlY2rD1JLkp2OMvEcgM3xCQlfXwDxEEPm9GqvfMaBKKHBRbfxhiIHbN
Tz2PF9sFdj6Ree3W99n389iirvlkLeMbM5gHBgX2yHsgPPmQBPFjTEWiPG4gO2DllB0PYNYgHWow
GhA+Vu6mArZQTh48IumjQHG5r5X9rs3v+cRcdGdPGHTb5hfbgbZw0BEhmoSCB6a1KWFwMiz8Jivq
T0UPcJWY/adhUCMDU9AZlF9H9DKHNs13mU+tVBAxvuD0SpKN5aF/iL1zJu1pk3XDm9sRZ1km5wmA
wDaa9lPCwSuBwiT8F1rXtDjwrIuEHp1s3E/lclqO/ZBiNSvJg2D8cfBpX3ak3C8GP2y3oWA39qIS
JBcjhjoykk0aaBvSnd0HAUpFGKQyZdq6YmDxGPg9TBTONIHK75lxS0LchW68b1xKITcG4+A2YYGK
ClNb+wdcIK9dRiuLF3I7eO2NmFVAAn4nODhrz7kWC5JxLLIIkPkygQgXQZStsFaLq/QmGEKW+52T
GdB4xoOdejjoyGZYAOjkKfBtdD810ltJSytUDRiSNnil4A/WAfVKD6Dy7Fbxby8F/t2nAf2b+bCi
tdhtfKpOOcMfO9N4krPU3UjKraBiXhREUN5ijzN6qFnESRf6eHX78VA4RXhn++j2TOvngK7IXwet
0rCy68HFpnC5ePo0rcNiwhpQlRxjRv+IgKS7mCSTuHVYnmLDbS6aJ6MtiJNlpb0UsvoOE3Ygo7S7
Ews3uWsNQQkjldvGtfw/dpQcRe01pyRXi6ZH16OMKrpWdVbQp6wo22mqr0Nz+KUBMCDerNiLKKZd
lxrNBTewvTSqrvudqEVS1uZCNwt9pv7Ymw5605kg4ZKWUdGsGk+XZ1n3OZa/Anl82d0x++dd3d4Z
FK6HqZT0wID1BS5sYJz0La/Fg4NBbt+FzvAQ22CtPMT8O7i6mMuSzz7v7GuSNMkdP459nMj69lot
vv9cEtKPN5HFod2Eoke2ApwJCuY75wNkD0SPH4YyYCIdA7OwS1w1mLjUNjBIgZFeZV77jKOE8T6g
ajhEZRDf0qlKbhqFLBGrQb+bvyiz3DqQ2sY0ZoCHPtQJY9OKMHN6XXKNbcmBOBN1Kw17/sb105Zs
Oi5NS1giqqWLntrN3S/H4Mgv/zYzSeBt6eYhzoX3GLi/w4ozM0PyiozlMD8ZtmatGtOqT44BZULC
ocIIfxauOuuTGB7z7Jnsx/rOmVo+RrrZAJef4u3Ph/qE0B5Ka74Zffer7HnwobRn0iueMttqnqy0
/E79Qj95dds8eYVw0THm/ubni2FXs2qHuDjM5K7Xkf8qBfA9t6jznT8N5pMtmacOsb4JPEpQPTHV
tjUhcWixVTyKkLeQswirctgWj67otaU5atYlJxZHT6ul81YSqvEtYsyeCBvzc2QTDK9PmrMCT6Au
Pgnl66iNrlOYtAzQ3U9zsJyPhgnXsm68XZNa3q2wGHKowfki2249bzoWD82nyqKPEMvWc2NCzW0r
95Z4sOyNsqvRT/Vy1RNdsZ37p6fIrpODNWv18lqcCJCpEMiK/rtpxJOrOfrd044CMBrUHflejfkG
xGp9skw65ZYG2S3xnqLQJGzg/7B3Js2NI9sV/isd3qMDQCIxRNhecCZFUSI1sWqDkGrAPM/49f5S
5feiS92v2o7w0puqVpckgmAi8+bNc76jSbRDHY/1WJ+cmGNlrFp4fSx72g7tmg5Q/VS3QfVApC0Q
w9sumvqXwvALlJQnUEMpy0GGyyjAdmCQn3cDsJkwez04RijHVql8dGNBDhTIilA08Q44y8XTkuIk
NR/CUDiEwEoT81ZLlRufW89N8Rf5kLXPmTRwy82SsRVEa4CfFdh8bQ0V0n+RlFsHXSLmj+T3MraC
ZYlV75LE9eM0aOYBIEtC0w1adSvK8Eh75QzaxFz5OiHPLvgYXDCusapjJHEck090L9ICCVa+rSWI
YvDMGGIqTZ4nO83vaEBvxqr1HohZxuFeOje95R1kn6cblybSwlNYALMLjp3IqnU2tZd6ej9IMTn2
cIvqKOZMHqqOaZ+gTASkuDp1y73JPM49crPvNyKCjmIKK0epPH9m/vV3TuJo+y6Ke2plextoXnYx
4C/sanWGWdhXnJv2XpZIpMt2tHgSohMi0WtMuXAqajfnqjJiF9jzb5umuk9aBCpBHX4n68k9vf+R
j/bOqTJtNyERhBD0DVQUiynIibly3hLaCDItS84FXI5iR9M6RqxFHsHJp8Rz15PpBYQFR3Jde/bO
Y8GDhjt0W9dmoJaaQ2yCb+9FEBAMBbM78uz7hDC2PWudhxYXuyloptUUaNnOb+mDzuBUVpoVAUzr
y+nG0eC6GnbEXqBSUl5MV5iHjHYfZc6WwDjxJcsFATl4Oo1Gf0mNaTpyPogIIh6TB0nUriFi9+b9
jyJCJ60FL3Wf5WcnC6wLNiRt5XbXACHLRucYhSgmI9yZRfNZLxzCarL4q2VSR7jBZJ9dFJXg/VRj
Z6ZR2zjtMTeVY79B6thDcAEQdSINsFhVpQqTTvL83tbRdTmyDVc6ATALNlv1K0kxX707Yx7KS8Kq
bA0pFVeBbdcy7I7DVSdFwwKeOJxwb8VBh4Qvrx+y7Fse5Lspmac7E1/Qkz9oX7UKrboWT6cI6+/B
TZJ9GUGiSCUoIFPGt7pGrFQv5PPU5vJYuY17iuG7A9IpbzF54XTnhG9IAuOctERLWLORLDTI3FSs
gbHNyeq+zfs4Y8bDW6p1ggYI0l2UEeUZKcx8Bt5iXXp3vKkLwsbxU03rBB4DVAsruHVQJrppt7bN
Xq4TQXBqCZmMHh54Bxnqwyphhtp6YprO82jtw7l0TsHYDJuiSdtjjB15dEn/iNX/HwXO2ZDw3Cax
7tOCg0SvETO9eSKeIcMxRcUdmVxTRQwGm0oc0qq3HlvDccot52asTQJ/y54DisbSyHj15+fU0rda
aEavy1Yawy3G23kVBZVJrKhDtAmkv3XeTcl+UBHu73+kfkyzgbgUtxkQwJLBuffc+M31nzqFrsId
z3E58zkh5pXwL3nke1QcNJoML9mACfQeG7vxHovqk8kp2501uxewUcYmn7sUzzyxdSZeBCJUdXmI
RXBiN8/esKqic7ODuk1AsjDO9MW0WwNyW9cZ4qAVvuBIv36eOeXehi6fuXDcbA0Eiq5TlWdHV892
IfKe5TRnjxkoESB+c7Py0w4RomUVd8TQlneyi8u7wIC30jyGuOpvmsRHP6sHL0MrpxMP6bnHDPKd
DASnaoJVnjcje0uJxfefdU4xyD2n6O9rgodT97PedYecI/WV7Wdy9Q7oLd0AgbHebfltclHbcNy6
2iVOZtBhVWpehyE6s5aVmcIujNH7WXqp37MOtcxvwCe8kSKlduJyY2v2wWnpNvJcEdheARKM9M7f
Yrab1sClmg0/ENxEIZCKuG2dR7v3t4galGFcxs/BvNHtxj6Iwv6WetM2G8PiYoQtKSxuDo8DqgB7
FI2o4E6fVrVDilRfpkQ9kU7duw8eh415YcsH4dGPqoPolbw4uoBBXh8rH9FLp99ZpRFAxtMfiJQP
jqRCkw1zrZ1IbkqnMx79HNYeWwp6sHPkHTj0XLa4JhZR79C50+llw+30yE2kdYSqoj465L8SJRgD
S8N9sqGXz0mDgSLOq2LORVy/cpbpXJpEXGFPm9tQ7Kws6Hd+CWOq6rXkHtkbZ/11e3r/yvQhC6K9
dLcYtOMDhOxXS/Yd8rPRpjcRdjsCDoot4kCxpL9aXiqvLC9W/xVtaH7nUTfcpkR5O80sj4FZ8gfH
TER7AoAz+qC/NxEa3buJ2964QhJs113AHxgn6AvD4xA/mqFuPr1/kYuH0tMwfQbmo6Q+vi1ljlsh
nr1Pk0Ma8lj3tOyidAsSxz83csrOv1ZAvovv/yjOd1yQ1q5Eu023zxD6BwKxlXvNEEXQWf3Jek21
6PNoW/s+i7HE4pxdJAagX8W/JwgQsyxo7vEVAjc0wbZrdn9zLe8K058uRgrHMgX9Clea2MY+BKFU
Sdg3vY+YCaCeQMnT6Gc7BkfqCHhXVly2N54yZkRGHiz0Di5lPo080OG0tz1YHMLXuw3LW7FIqlzS
4Z1BKmToZ0LxnMVBSoPEcJZTbaJyLEpob2Ph0+qsBdjLQYlHNngAHBflv5O0t+yVinssxnf4p/rb
9z80rN6rfETa8/6lHr+VEaKBzHT6G4hIq6Zvmh3GZ/sGgVC4r7FF33hwtPZTHleHrPkse5bOrrKR
PepdHm7gg1wzfGVt7Gb3vfojJBd2PQtjhOfhUpMz4NONEHRZhZminbbzp7Rv5Y0bSpQ7RY/I1rdB
zYEcg6K9oJWe7EjPdBezjZaWDXyPKpK9Bb/H+iQcb6c5pToO1G+QExqLwo1deMNF+5KPPfbRJM1P
5TD3NAiLcaklfnHp6FaviBJxNu9PgYiAabXabRWMV9Mf42eOh/CSjGlwaMXLiMjn8v6Ha1EY4vIx
N8VNgZv0VPhtdUyAXLaOVjyULaCtX4+fPwmYHRsFuOU4tuma0jbtD2O5yiOn0HvVqxkdTjbrqOCA
nMDPN7J6tU+d3cpljyRo1el8Txy3wyHzmGhNk45ZieWHDywmqH0s8WjE8jZ0sSAzwUX3k0Ouh4CC
vEis2r/ThEVycjqyTULEEfqI8Urj6mFvXOUta2mTNZc+TcqNbxS0yStO6w0D+Cgehv2v37Kl3tJP
TwzuSM81DHQjhsdT/OEt65U7tGXV1ouiK3o6unaxSrxpJfrCXPuGtDb5iOCyMdnq4z7Xjw54cL3x
o7uWOuEu0hHhEaJL5BbavNKzm5cxKrRDUenJKqDW+dQF6vilP2Vdgjh/ymlxFvxcENqnsH7tdf/z
nJftyTBrzkSrBklrMUIuisqX0Or0g19lL26iH4yMYxX8MP4NxDeElZoWw5AtXtidZQ+/viUfrVRq
QjMdl4xp7gqWwQ9uo6A0AZP3jGVN9IBIkvibnWnfI4M9R6WpwwIDpUIvA84GhBH9zRD8qxenQWHq
hG+oPD3zZ98GU48WF2R2stLmX8emprKP9kkfSg7auhs7BKHsWHO3Kyrzxyv/v2n5X5mWTSXV/9em
5Yf2t+co//Itb38jGOw3EsJ+29bf8tevUf6t+aOT+f33/MPJbPyOHFNn8Bi4ccUfcsI02/jdsnVB
HpiwbdMgN+ifVmaDEDH8yziVbdAVDo6uf1qZDfN35eHBd+zykPLj5v/Gyowf4efHHUK1JQx6WMSn
U3fg9vx5fJFAyhhWR25Fn9E8bFcm8KNEZksdMrlU2o7JQ7ngrwezX6m/mfJczWTTam1r6CUQZNac
Nm0SLYMdxt9hflQ/6kBERTN95mhnayJRn1pnXxcuBqOL+jHTQSJME7Go5Vn9iCJKAwakl568JbY8
9yBNOFyJdmZ9LwfamlPLWaKzz0YwkFIye8hzZhLiPBdHFKSFT3wyVxGLbNW3CHYy6MJyGzc+pRH6
ZC5y8Jajme0cDlOqJjuq63Pn+A3K+ynvrGdZHUrd3Xt6Dd3c7VdYU9/80ibgFz4ajx2hxduCPrlX
RkoM7j86kBtmS5y9iUME7uxZvaCmm2fNyo9mkbyFjXmGxUwf9m5Iygt9kS3EsuPohduA36F+IfxO
JSBbqYvKQcq3in5PK3wUPr1wd69uaB95j+pncTZdR8c6qYufSKq0bM5rCCCk6tiWfHYp/YkRhMfo
uuja46ORBTscnpMvzlXAZsKRuNfg4gfiTHrxVDt3tpkc7Vh9RDAptWY40TCdxvTI3vTEoNzT4zrq
RXo0+Kz8ZtjnDWoM19kTZ3LKLe6wOpLm3xEmbgN3V4jqJrLDJQaSLUL+c+ZKYpPEuS6p1GvjbPfo
pxK5ldka4x/aCC6ok1vD4re7wBR5b+pvD+d3FD8ZNifj3h3F9dqN+53pI/S1T/PEN2EkXhjh1Siz
LTUXI5BPs7f3VcV87I7bwNjIyAflkB6HpL8brdNg++t4Qigov6kfyDWxxWDN4klrWOLVsgiizBd6
/eOtwME69poO1J6ABt66+mnIWnSsEVUyAtLC2qr/j4EJ73/6Vs3hdypi0EwGjSoJwM/aOlwrlP7v
qbo1HH96jOb3Nwd/secWTnzw6p6o36FGWzRasMvsk7o8zoBWHa+pY6gerFvanXvBrVPPnno+e3pB
auR3fI3Ua60+kVr3HgXPqrqX5YTxZRDbgAJDfcJWinPANdZ1lh017q8zJ0f19NmFc5pIEp1K96Qe
zpYGc9bLvXpr6hIKzV3bPCQjA8ie7H0buehUSIn71FvTQ6BfIv2iXk/9TjU3hAywgbcVeNrrZPDQ
q1tE8i9HFbm5VUeQ6sZEgLAHQs//MBHf/6hOfsu77L6I8rb5j38zlZv5D0WLmsUsi/IM07WOI8v7
sEp2CAlTI8Btozn5MTNQ1Au2F1xNpEVv6spDA58RuuC929h79WRy/HDsnJXN+XRcY8cH/9gTr1Q2
9ZWiaG+R++nzbhdUv0dvFCc3Y8LiU/r1hX9wZf7puj+UFmXZozsHD78CbQq+pVsFRKZHo/b665dx
P3jSfrwOB7KGhRfPtMWH+zNAZCAdgELVE+Z5jF8j0mnUbJxgUsAz3dLMp0xbqKGuPn91xzKecDNm
0mMWsH3tsWzlqc29U9da5wQ94l1VZscaykU5IXmb8200B5iiV4kbbgaRkrodPPWFoC3bP+D8ug42
8yWHKnPaXdPMf1TfribYOedclXHaSv/VLeT749Xb1dXUGKd28FYNkuboPmrRQsb11RzkLpjJyesd
iC3Mef94jNR1u0NM5qvD+Ze1bT2ydMmS5D/95Ii4ZBrMBzUXJWZxVfNFqlaqIfim1/RT+JTVdGdU
zl5NOWbDlKiPyVvthG9jaJ0Rbt5X1lYvrZPOBUfgvCIj/JvRoJyBfxrFf/iUPowG5EH/PYrVrVX3
BxjWQs2yGMDXhSlPoSX/ptz/qweHE3LpWDrCXwqVn5d/y81nOy+c+H09V8tNQFKamuVou65/PQit
v3wtDyO5QSFrWlQuP1mQ6xgNTGMjsSmYYdVC/o8aIUhYbFju1FBTS5tavtVUkyDyA+pMyaCqDbVI
qgWT3f4pZiLsBpyfDNIRJS8DRN0fdeFNrLGt0Ogdst7qCDFZhthGrNV9fF8T4Npj1Dl75cnhLNTK
xFktaAP/+306LbxH02e6ZQhzbLnESfsjavxf4lk+NkjeH0YCXnkUXco+zm5/vg8GMQJ57qJLU4eC
jvOqc/qQIf1SKzn5a5ySfbN1uVUXqwU2AsL8ODEQfv1p/MWMgItQERQM10E7+uHD4IzKrrzRjlcT
r+6hGjKHR7XoO1q+TvO/mX/kn6tMxhhWBHgiaqR9bMMkYWqFjs9bLlh7vQwzPwa7JixPXsG+keeN
ojN3tHUjrXNEsdOwWBEn+6hqui4yVlkB4401KPFOc+aeGjO90zRBPHb4pj5n8IhnehirGdkAThoc
7A2uBg8i/FIVl0bsntSknurkIrYOYFHrfdJXdRG9IfT06dE38mPK+Jcsi54uTmq4DH5K6La9DYXY
uDkR4a2x16S2TzCyLPTAPf36IzH/8i4xKCAb2Z6lmx+23pi7gKi23KX3+hWjFcdaRHyjgHFOqmrw
IkaFqhgYq5Ev99kQvZV9fdXodOaJdnRY2yqK6x8FmrZW76fJtPX759qW119f7l89zq7FtQrPAKDz
Dun4A6HBQE8hWgAwq5YnTs1WqnZUBY2gMv31SxnqnX+cGWH1uIwihuufjOSIduMQ4hGqAN05qX2D
z2liS5xlh88vQxhFDULNrNaACercr1/dUQ/kx1cnJJTtv84OnG3Zzw9sYvSxHRZMXCCM8SbnrHO8
IKK6vfq7FiobJX+ghwnqBVUIhVRh1Fc1X6mNR1zlRzWzqdJEFVqqAlGbqs6iIdniAGTGCzqbZDZq
Y7M4kqFyHHLrrEoQMTontcBxergHQLtWE5oqE9RrzAObABbJ0AYvp4bBGIptnBdbQChcli8pKWPt
UdXVqlb0DOexJEZLlckBg4e2y7U25CbALstVEk+kVY9NzQaE11IbDkFKunoyIsojLb6fuhOJmoeU
iUrNSiMf9q9vs/GBFqDmRdulY2woPIUrPiIqOMrUWuYGJgkqetOItzO6JX8me5P2LeNLXaaqFOqA
CaKl+GW9pgBV88Wvr+QvHkR1JS4ULYfBCoLk5w/cIk5Rdwwmxyr3soVpbNP2rvaKA3ymdQyR06RX
RQ2pJm11QeriEp9dCNsZtfTUbNFkDFiIWUyV1YKrVOUw+phjnQd/c9/+XDVAfSGG3GJlfYd+/Xyx
fc1zx5kqMmeNDUlQX6Oakw7fx6Yv9+87AS3YvN+g/9vW0EuElvjb1+j139Xv/VKUU00Xr/3Pf//p
q9uHzePHb/jp+5v/fP9n0Ger1/b1py/WeYvR7Nx9q0HQNV3643f/93f+T//xNxo6/JbH6ZeB8abO
pPCve0OXInvNI1bFH79s/5U9ivqJH10g0/vd0R01T7I94SNyWIx/4OxM/XemelBGQDLoBEmXSfYf
ODuXfyLHjAqANqyhK0QZ/d42/I9/s8TvNjgNHhIE8/ygI/83PSADP8PP+xCKMfZPwOJsmgYW1/gR
qBQ2aH2JrjGJqjLI/u5cYLrIKunGSrWvPmaJsfYCnLi+h8JTApZ2K/uWZzNFydNXWzcwAckB6mnc
pOIUP4SxggpComo3Y0SFg8YmoZJVA16TTMksYa9cYbmoMt95jlwEWvn4gtEVnbE7uOssgQFvYY4x
n4VjEKpGCB6i8S+TCTJjHlOA6GZ68FKFOkFEgMujWdu6DWsyaQh0MMJbnOcptoG+wFBFQTd4e/Qi
9Xr0sQ8P2HoI1LhkTmXBri5WaKf01chZIIklNUTuoV+3do8+Blhp5pEX2iMlSAQawbppN3lSsJUs
ogNg3gQnpfkwUSDgJnWsdRcg+JibXTkSwAJbFNN/o18CEePRD/CQ2QQpdshQsBU8eKPxkjbRsPBH
DlcgghDokPTGUtTgUQIHmkA3I/KcBQpnHfm+iCVQOL5hTgqsum76Fgxjey61YpdXXswGPL4YOTzC
YpgxGhrBagTqJwSUj9Cu6Yd0+e0MTZTQF6ehtRFV+MIiQ99o+G7K3lh1jftSwrnbZHa0ZnVz4U1h
JQ6haOsu1oDhECKZOk5Fem9Erlj3E5pjOz+NYf1mkC69BI7Gnq6xHrqabMN2cnAQTP2n1vwuC6+g
9dedk4JzrYhMrggBKVu0Rd0aGCIG9Nbz2MCJn2akwW9j0gbLyUjnted9S2pMBXIoqfOdT2Mp/KVj
0tQQsjtaNcE6Kc7ExVTq12oEERPlCCwnC15p7zeb1nSLG30U+8AmUWgg+QznHY6rURN73e5xzQov
2BQZ0A4r3EUJaHDclVsC414Dy0U/gAkArjR1ZJO8TkHQEO2FtSgrQlBgyGn07qvZJXIVW22+rIDv
O9gwj8KASmF4ty4Q1TkjF7EVo7UCPoO1Eo0gft720+D7KBF69zJk6S1aHI620t5ZNa1+7SInpO/X
BwsNyBspUjoM/nYVjCYrv+7gW7KGVcjCtZqJultOZbtIKeeXUw9WoTcz+pMeITFTvuoVNroLiTpz
kIsOEz3GvsUrHI6pTwMrAavXEYrR+NmGQ//VFAOS0OEyLxyfeBlwR4d4MM311PVXs+vALnWWiU/7
zWALs411N10ggX3tcx39ydiu1ckvJA+LTFODwI1kvpL5ZCxrB/RFU4sXvRHMI85TMocmWpD2qeTO
hloWrMcSt7afRvfjUH32yyvha58GHZ9TUJA0iy/bmHxc57m27CL09XbKpuCcE6uz0h5ThZRPrxVS
+psBt2KXlBY0rjTaBdm58jZTnYtnP+U8as4bOGkM7All1BpHHEt0q2+QEy/6QjOOtfvaxDb9Y/qY
i8jq9g0mlQVYiKem9G66ZF7BL5r3CcYfzRA+cRbm5xKD8pGDX7stDjMQem8EfxjFez2OyXIGXoYy
a1qOeVGSfy4eB63Ep2IjSpaVdeU87W4egvuJmXkXayMwAlgMmC+Y89C+LOtKmb4cQ9U+aCN7nHjo
hx2B471x5JeAEFjY40W1lARODD3porkfbmhRw96Ai7H0e4OoudYDKS76i0GMzw4GAHLSVH+OUNgu
aRiFSxFxcpom063eVq+lFY3gr6fHLNHH1dByBExmnIVRObqRsR+fOd3GKoqdMnEbpK0dLcfBjzba
RHTd4AIEC8JkVaIVQfI4AQ1lSFkO1vxK/4JRkMgRgeMvi7yV5UuQ/Oirdln2OCMjvc+79JqK5Hbs
ZjSabvjVrkuHNjDQPD+AB+8R9Wgg0V+bOVxF3yV2pM9KoMhRd25KwzyFLmL6hrMCd8i8tYXR9lxM
AgbqMEUEMjRM8wYJF3GPsa8Bghpgmw0n0GOuyLL1lHEDYyLatoUTTPh39IcQ4FTsl/qxKQOVU+Sc
UWhC9DJHbatVzZusC/uUuP64LPvuOiNQpbi2cXxDKoJ9ZFxFm9C6CIlCMkhL7LtHJJkxOv555bY6
4cadhb8z4ppaEpwWBEZNB6tHCGHbk8FBi9fcJlg6Vn1eVitp5N096KXRYgEGbfIUViJ7rHKCajSt
3GIPMdHq1eUmIeuD01YTTRWjus1YekSQuMcpmx91VxS3xoyEq/a9BadSzklU9UsipuB2JnCM53J+
cGTY7zxrKFm/XvQ8Dg6pEa6EM4Yn242U0/Fs1IpwweH0zprIL4vs+JOU2LZx12n3bLxnzRW3UW9b
m3C2Pg1RgAxwKg/wIrwtiRd2JtbNnDRPRP8e9WSMTrjxV6l+QspQvloC0h/JGi2cnQ0CT7FqVATA
WEH6FrC/djD9zKpyN5bosydr5qAClFMPig1iZ5da+xxf1GG0v/jhGAG26avd1Cb1RqsJZRpq3cGh
HoeXlud8p9WI3dpu2qPTlBtyu/OLboYFuH57/OzQNu7GYI0tpX8NnNFayipKbs2O1oAwlK+tcetV
XIfdVR1loVCTN4VOajF1yanPg/glD9fQXjrSm6L8aFkiJnJ3qvD1vngp5mU3OSCsrq4NkSgRytdd
GSKUaoUI7ys9BCeOPAizebZoWolYUn3ZZBj5Ug1PcFPoxW1bV8Utxig2AAVk+qHM8IL5oly7NpOW
R0bozTBg3mLV/+QpWSh0zOH4/l9WIda6FHx8OuAoiGHcK9c3OWzKg+Q2dN5GBdFMWr1canq6TiRC
8cgEf5trob5BYQXFL656aGOsFLCSNx6isH5B8By63MrF5RweisHE+zhrDA2/GKxNGkbWLYIwPTIl
jBwMXVqWfaKu9M+VeSBVj2Cosrmbm9baY4uaEg3MulUUO6JLezQuGcaCOdjZ6BaxdHjFykO8v+g1
HHBpVymZLH5Wyrx9NXtb00uHG1t4L1UdsoQ629jCkmRNBmI/g6FaPLRjzhEnFH0tfcqYtRYRUXSr
yjT1pYnF3zKwS8Z4QUxHXukMEJ8Eq15a/afKvhqufW9WIBWxeggEZL6iUViNCt+Q9mMXjOiEU8JV
KfvRT9558vOoEUZbVeucblPWTyvsEwsxrxLcrHNNMavho2M2dyjNSjNZxALTF7GgCF0wyvUG1gMa
n46AcaKJgtvdwkjJ3eoFWwcPozS+6VjpN3E177zMbDdg9GEYkwfJ3n/IX0PcLYMb3HYQJRaW2R/7
KjlMbnqgkDv6gbMkAhGgTXJKu2GXVS69gmYnmdtxFO/gpm1r7dqF9q7xPHSWuOUSbdOUJBlplVyC
s6HQbG8draXXTgAqUxHvzO7veRSxgKVgl6Z57hAV5d62oxiewy/g78ndBsKBVrYuFBoxJYPMWwwY
PDLCUcPqrcKJGJFzXHr3YB8grfSQSTjaGslNUSdnAydvZIAHO0Njlw3wUU2cFgFfxHJxc1psp+QX
tBFJR/a403iHBtK/RBgL5qMVjvFFiVe0qR0O3ZKF3ZFekM0IPmNUUpFnhQuzFSiwmi9y/ELbeSFH
mG5U7TOVhu4RzQdhv4nubQgvcbVoqMfqmBFIVAKQn0UJmSeDcaXgaMQj36bgtQqD9NByXoZ59nmk
i+Cx3/DhP68HtJyG3eKctelwFE+EcvoUtslOL56mHI5jC8G/XfhgpnpJRo9mEkKGeBol7jEgjXxI
CnIYuZPAiSySJXS4QzGCX3IFFlWNrM3xnu0x/szxzTlOI20NrhmrE8gou5vpZ9FlzaqE+pyTzkZ6
Bz5EuHiEZ1jUgPqXipeo9fBkoaLuzK+t0HkQrjkxm0nrLaTZYbYzmKPFwgYTotXRMkDr3hV4QXgw
J5W2QOrcSG0zT4u4MrZhV3CEDWF6NMN1b8plTeAgttyb0Ir9nTCLBdYHJPYslGwZx4PBpkHzWk1Z
hBkf0N5kDLoLtZSOJRKfvjdh73apraqElNtWrrXwpe68B9OaOWwgcQz//BJR5KKrCPmiQRLeSQcp
fGWr4CSZ7nH7PM0SSJk1zdyzxnwgGOqCwdRZxHK6oAh983wUe37ikgg1+rxNN0O9BJSLvDLYBiNG
YwxrqE/Lsz5MnwcOxxellZ61NrtgFMJIGFbP9kTB1VEdY6nPenXE4elgthq4IVpwZwduv3aS7i5V
+VPwdKbOfI1lfeuM85U0u4D1BGOnCNddZV5rACjXzgaRJCjVxATRwJhwEWpm+rmsdM7RMmT+2NE1
3mJLZiTWDsa0C5muiDr1yncZlJu8NAcCnanfLZAzEaaUdVUAR82z72z2GGw8hvHYmtvUF1/ovnIw
mAdfa7rjthpmOGiAnXosXxDmVl5L4HVQ+09B5AE/ssu3Nmva/Rhm38MKuiIMeOgwlcHOTF/HhkAt
r0lSFP2UycQujmabUaFN+fPYaOLgleMqMcpd2ErtPCUepgJNJd+ieEe+yDXaZlgvxkmaaEAmHkVm
eLO/H7sGQUSZrxDYJesqS/JVitpxjZCT1MGGdOJkmaXuiNLQJr8k6uh+2MnFDmr0GIRvFz4HnVFy
zhymmcopNnnuuBs/N9lwpPiRkNlSIp6Ay7vLPG3hZ1TFyretO2NArpXJTNvE8dAu/SwF2xOO0wok
FbtiCWe4qg5jkd+FPJRtfHUr4tMgHQHT48w/wHFR82wl4sXL6Lig/nd9fBkhkKO9iXlthAIQ8TQY
r2F76qIbd8Ahsp75d698oGO7GDwsC2G0LK27JHgoysvoHGo7B5LD1jX61lSv4/Q1GM9AVerufiLO
cbr2+b56KsYzIWeGx6kBU6H90EQUm8Hnev5uOsAE2w5MHGHMdbCiElx42k3AbqW0yV7G/FmwXEbD
pxiiTX2nta/pdNc3JBLTkSkKJCwTu+AdkAbeYphcZPa5sFkIu52rnYjBufbzS9jtWzgP6VWLHmlP
sOfPGVPtUsMnX/mXiTkbXDuvjB9dd9jIfwuVr5ddaMDzlBePQfKS+Q8dVv0ab5UYmtfAu8burSx2
bvScEBukfQlgWw7my0DvxoHoxqH4kkdlUQX7ethW81pMmxQ/dDOSDD2R7kmCcvUix4M2nMt4XQIQ
JFCvPUgXRffVyl9S53I7BjdYcSPrBralILkLZiccBlChw7MqU0IACtCicVXvSDd0EJRLN4FBeJrm
tQxuMsQh+nBJYcUE8TUySZoWhKfjKW+HjW5sUuu20ZhDWdN3MVbB+DFKnsE3LzgBXWx0GPjaEPIz
r1lAqFwTLr3he68f63FY1N5+tC9G1WCjoWfkv1bi0IkNy/tYbXuO4CQ5PwGQjxITfPkunalR7Utv
oXX3CslC/wXP6qGbPgfda00EamEgEzDOLhFR1fMkeI5d1LHuTRDdIuQmfqVpv0bmXZvJZYwmP4Pt
VBMhuayZYvKbHhKNNbKTKMlpGl5bCcnUe8OTT5M9gYDarunixE9k947qYf4UGpfGNRaTATiU4Oxo
Oktrl1MZ0RchhexZJp/S4Ogj1YruM2qkAuhmWb054zrPt744quQk8wpZbdHbp6nc59iX0NZiWCib
Nx1hg7O2khNIS8M/+8mElBOrhIW4eol3ntmRdpHQ7gOkSmViL2yBhOygyRs9Bz/IxLUgs1mvbmB+
+wkHqLzPFc5qcYvIBTt4x95hdq528jmm7LW2RfBN0ubRte8aQNHMvu/ETZlvSI3wrK+G9TXGwMF+
FtvxNkYOP4PrI8R55w8Hp/+aJSez7PZB556BkK7q+iEhPXjGZi3JGBYvg0Ys03fb9Q/+AAuyu2uC
B7bmVRIta/LL2Li6FCq+pe0tsDV29bkXe7O9w/ghsHFruBSzjAJQvurRgSh4ZiF9kY7usvS2box8
v8dCQpcyIimvuMehu5QdYHkie6z+ie/JgjtjvJfdAXABK7sH0LErnrtoz5LtkwdKp4YGMa483qNX
AWOjsOr10xA8etkTBkZeQ/dODrE82menlBhH8T/TQnDzL2b1wFlQlJ0LSvbRvXeKSyOeBAHHHeU2
/iqvSnZ5Qjp5+UKyCg9ZQGqcg2yfg/znRvsejt+89gbNotaAwqEDsGqnez980cQlty7v20DkUOn3
xrufqDOje9n/F0vnseS4tQTRL0IEvNkSAEFvm+02iGYbeO/x9TqY9xYKSSPNNAlcU5WZlYloDaHe
Ae9TS3gVSRHsfyvjKqmXtttO02ZUbKvDkQlzomvaUKYSmlcd82YngFvvDf2RTOckxQ/OHTJXUhj3
J9MLG46Acl7flfN7kFxn+eRnpyHegaAO+V6m/yuzxkbenBETPnzoAdfcBpOwIfvq5XI/ycTJwv/m
zmA6Y7rmKXMARjDe/GiT4d6RyRTFDFe5epD8o1Xze7eMG3X5XkgY9L7VsoBtjqsTNV9GX111yfQ9
I0S0ONci8zArbI9WeMBt2CqP2EIl1antcCy5it2NOUdT8vhG+oS/xaEfLkL00UJxxN9xVVPCXFXl
MpXXNw1sKOAcltajj+zrqww+uv7KQTNl59Q89fF7Fu3n6Vapb015EIrt0K4xrx6Q6oQPfTgUXGI9
0FT2awS3ybpzxmTZLpOPUrhv/atafhUaNkAEgCzHa2BR5GFsAuy0n+d7KQT3nKfdVD/ImpYDmbz0
gpZQfDO7p6STjFr+6jPCH0chsE+Y7ug7qEh95KR4B+nYmTlgGwnuqYR1Bx4YhU0SHTfDFGP2+8yl
LwAvPr1V3wMXByg1wWLuldyYNU9KR5zfnbPRXOHk4WaQh/n0OwRvXXBmBjqTttgRgeajOIHWjRyj
dGj8eIyIbrDCGVY5ttc9XyomxaFYq5wOnhhgh+eVEQk4BwkRDI6PivAZMcxM0SzEIN8EvCU7zMz0
6rsaH3PzkkZenpybmK4nWcCl1aBpOHRz3AzKppx+mEgX8281eImytzbsyIqlyLZGxyfxsd0DwxfB
hiniCT+f8YwpPwbICa52Ry5lZVizfhxg3iHAnpMEOnOP/lSpmZN8SPT4ufXVtTfm4Rg4TUJShG7c
XzyZVmW45c5bmTHul6WNGu7MnhnB/WI0E30PEjUPuJ01PdtyJOYeNnt4naqHOV6XiX+qcb4Sr2Au
3Km/p1h+CpgaquSy79Rp5+MsNzwzrhzWb/HO3RczHDvjTuzTjW0m4U1TfqUAv6TdSEBi7RoYLElr
o/0jjHAltac2eRkV3A/z93lfN/fOelUNt8DopBxwN5qwBDiz6YJso5hkMSJS+urNTSofNGaZzHU3
P5Etj8J3ap4N66jqe36oUHuWuGKFa9M3Xlo82bkhNxyzt3NACiWHaCzwh95xOwNRo2InnYX1qgD7
1esRNGRinF7aif2D4zS1nnPyiLVDvGxuw8t1j7Eu3F/AO/iFfj3mq0UqGjF3wvWa5HfqDUV8DuMu
ZeSaBSF6psyHDUWbtFmnih6lOwWOOuNTM234V5lg9PRfLu8hCID9Tcyj2OqJHcOlsBoorJnUn/pj
rWJrchcy3daBZOtUd6WJ+Mkcdols7ao8WBiH4bHH/8f7MkibMPpLg/dGLNhyv02w1Bhd0fzSawE6
6274B1rzBKKfwnmwU+MzIcfB4GPJ06rLvnvhMeDBJJXXLMSAaW1hpTOgxNWy2zC6tXRQQXkIjROP
1ZjRdL5NwxdpqJBnq7jccPvF/aUr4YZGcW1UO6K5UFwNwyMbHb35FtNN227xK9cDGxIEOI3h2YHE
E8K2zehXM/BDwWFP9yAHWcWK/5IWm2Kw6W9T0Ytq6hAuRCFfj83fHK6DkYnuCZuTmqgCQFRXC91Q
c5XmvY8fHMVJjqOPb9f+EdkpW1YeHBVhQY8xlVME284fNx31GyBah5sD/SyeYJ4/b/35aJonuEWj
2dQscfHWZFj99Jiji07nLYAzdoQef1ZeHa0WalF/r7COk48h/uf62Ujxd9riUEWqcFbRyFUPIT92
43FMPmrDWIXqRuyxr3KB7VdRfImVR4xlqFNPe3FnopPaTikH/b3Unln0pte3oriIWLqS0CS6irkr
xi0fRC+8ydgb2m2mUpCBtJlCXBvFjqEmx+xfOmHTIOOkp27pQVCyMCz1MSSXuLkXMqr9B50Zxgn7
XsD8zVE6T2UfkEgW3BTjq8H2NmPOa00kjCtn27x18m6LBwIDR6uU1HeFjn6Yz+P4lqV3ufvSFKw3
P1tYwQRPzg4z9hJe7lLrh6Y5pLIj/ynzPdZfxQK2SgS+if8qMisB8NQXvbqM0S1NH355MttDgdZc
W1U4LeC5gSnvwWxv0Xzu1d84cioSAard1Lu6dFelnzi+R93R3DKjE3tMgzpmYVurivbCmcJje/B1
XNY+SgGriIMvHlO8N2evHi7z8McMNHwTJ3WcrCyRwG17zNyRuotJt+jLlSFxFVrvV6m08cRqo3U5
vtK6yTgH44VWgTESA6sJ/LHBKsVT7HXkb4PyNmvMJqwSWxXf8Uzk/3AAe6AHt3rMjPgpsk4F7Vkk
7QLoWOutjQ9W7UQM+Wpnc+hXkCOYW71b5Xaw3sfswJwyQUhpes1UEnfHb4MTMhJe2+JdIUHUsD4r
xWOdE3xR5+cqfg+EQzvTpyR/inVk9pjE6r7bgVX4lT1i76SfgwWdJ780xcEvxJpO43thdKHQT23S
cZ0OntwdfHDh+bMzeEacnrn1UMSLKR2x2RbK7VJ/NYrHYDqtCrj+fO7w5Zq41/u2IsLJ7pYYAviJ
td6um/FI6a7dJ7gQkjvHHrNoGikcHywE0YSext1bJ7xGUkn2MTMxeFtP/i8D4IB6LzzwbHiRA7bh
vsSt0J4RGzLbSGdc/hLTjBUrh5h0kWWGTo6F+jIUXkBcmMrI8T7Z+eOLtkRbiEgTrw1xXDB5gX4S
s1dLTxgr3KXt3Qz+MgiePMadbfiYAI/j4ZKQSYk1Y9ZoxKTg3J9iJB6DHxVYHoSrND0n+Q66PdgD
7eKRidvzRxv69qcWPSZaY9kLyG8tXKHdV+YBH/vVYtmtcHdgwsbxDnCBp9z8DvQLgu09Cxs2anIb
u0iWZcKVbTNyEKo/vo4BbRrbg7ybq6PAcRRcwuLIy1KDzUx0cfgi5BCtPdfMbyekNusOsOAcOrTX
vRu5iJgZASEMmZo4dTl/J/vZAIj2a0j/+K00Noq/05eKtsEf55E1BQsR2pO//Iqhu1fqkaK4ldpR
jPat8M7YTwvpflyA610s3gxs7sCiGYH4oVFlSP+aDZTgjGdwCYxF7aZIaS0y6UX9Upgozo/EsMxY
CTenXHxY+HC6lp1BqYrJhflv4BjGltbSWnTF6jsAY4LYsBkDXyX9V99VsNCA8UCc7fiW+0dtvGvl
h4abXwd6RPcVX7LuI+gnNxN+mmiJMI8dYzpA5C1Lp46cwdinBgiffFk6INyXQrxkIut9MakusL5O
2jU25Va1U+IPMb2YgysPT81/RqYICJw7SK5WWDB4vQ73Ed+M/FOuTr3zxIi91lw65PG98jFx9Az9
MI0HqXjIACsNlr1b8yEKBwISCI+hhKYSLdXtbL7MklsUX0x9iMVXPJwE/Yzh8qqRSB/YRAEWFSDX
uGDxAzTf2rGusBoewk2r7+T+WrZ/cfOnGJhDWsARGbZVcNU17Ua+n8O3Aguq4WfiVTTcwCKexIGb
1F+NvC1hFkYexUaSXs35YwYAo4pwJA3EOPtA1YZXeJC+layDQsYpVXYYJ9b+FdDQg0BhVr7ThPcF
F1PVCUvUwiWRESsArLKmF3YHoShtgrJRYdezRRYm6icFj7b8nVS+tPOazRNSxBiXVC/sKLxPxpuA
pHz1xHI8w+nfeNGiVwz6En1XqEfOt1R5DRuMTz7Lmm5/r+kbs6Ln2ZjmBwYudtg5Neen5ANqANPJ
d1Og+RavIh561maWn8RhA28Ntgp6Q8gm5yhFpH8mOACrpw1HVs49Ssb0Km8HjqILzK7MHYBfMu6/
8sNQP7Up3fBIxXFXljuNiqN3yMxhU0VYw+XmBn8RPX0DXJu0F2k+1OUOB30t0t0W8qKvlpqLLAkQ
Sfar9A12Mq4bMltQRHXuUOwCMbUz8rjTtQ6JT1nJSa+9KPVx8MH7Sz6t7HBAKMK6+hPjXU0+JLR8
5Rnpsxd+Jwzg1fEWYOhkwAkosbiS+0eM+aY6fWpcKuVJCby63FC+AgXFFdkTtVc3QNAQdcyT0zlU
8tmXPUP7bZQPMbvn9TGNH8WEWzL3o6MP33XybP3UjcIz/aPOVqhtTXaIYAxX4iOuNpSlgrVppmvu
X4ds04TvxHEG+jqMvyyMBMvQk4b12UQum2Kk8BJh9hYxuv2+7HsL0pGj6kij3fzpSxC1bemoKvcd
bto5U3y12+OYGnipjFMFhA7MtRxnXt3tpN4DlxPBIH2sPQgGW88E+XVbv7ia+qMQ94HXqI5wq6Da
m08lNhzU8WuJY0lY8b1Yg9auMPZVeNQCcZMZ/SpQPvL0IboJELK6V6eXRSr1z258OcQJESFCtjZ3
4nAEcIIi2uecI0n+xsJuMHEp6fNaa9Onj3C+W8knCQF6tW+U89+raH7EXC3Kgom2F3V0x3pT0yhn
FdA80FeyatXXalLWQurbgg8qOX+mxlMzEjyCrrp1aStAxv4+MGBHJ7tldTbWYRxfwyX5JsMdaryq
wW+HCGwgekBhZrzjh7BRMcqB5T4bPM5odQk1iuqJo7C9y9QptXkb5/u8nh21+sbsyDaSNWbB68Fy
hhUVErYzRojDi4H3QsMVDq0iSyYzjABEyg82zoG0zUpPUQ+VvkaViClKShXmV77dEviYEuU6rsB4
IRUiF5MFeuQmRsJCsZZghWg3K4P37o5OXF0N+QfPUXvEYtbuwANQEfUv6bK5oRbaEfoaXxnClXAe
li7lMhnnDu6zEjdEIwHIg+x3NTI4en95rRBcGm8GhWgDm1SQ/NLR94tPYXjts2O6gAB6ihjuRSJX
EUE2oGdVOWpocuFo3NLEZISMvI6f0YjesIR2iN8sm/xH+bx8nYQOBKdlVB2ZfpKIeQJBdERj30jH
ZrnQ8WKW8fliqFIl176ID0W2a776+lh27zwqvQfHV3cynpqWeUvLd3KE4MSIbGB32FHbrhXCuzqo
uOldDfeItgTaIH48IyvYGugDKUU/s3Dv6rOpfWmJG02/QWgC7vyoa9xgu1tmPTPhy6jJ3a7pNWze
2MTAwqbdq1u9J7OBJ2qBX9Ntu5q/HVxpJfjA1j3Il/onjfdkeATAtxbzw/LLJF95DFWKst2uaNP7
jbZg+dKXwJLI08puy7sCEZO4uA16i9PrVlnHdCAEx+JvQ954g8MfU653I7oFFUMlRzF4hwQYog1o
a7s4+WKLuw/oDfp6r+brzG5XFd3qxt9SMdKwczGK3CYk1o2xvxjg2YqKnGq6j8Ez8CGqK/hb4aSS
Nha1jxDjHStiQCDt7AZIusKgA/EZc8RJtmRsMZULyBwFgt1Spuv9o3JxlSRD1is2arErvQHZizdY
V2V6YbhopdW4R0g3EfAiJQmGLGdl8PCXB90r5ROyWBAQ0oKRd31gxIJZu8d9r9gmma2FQ0YDBDWc
KVm9MT34xhcOpvZudZPdkPL2opaXcHpbTp8+ecjFngELV8y8yHjHqns1JiaxCwkroEIU+zKuQcOr
a+kwioPfILEjJYjt2ic/acfsIDap3CHGh46Rg+H1DWW5hpc4NSpqte1g0Kev4t6G1q7PFnPg5TZJ
wNhvxfiiCn9EyPj+qzIdFH2nd0gl/6b2KBXfevSpSBPAATDKW5r+YY1GOu1vjuvEBcgBAM7SjvSU
1BjBCEb1EeVPsrhQ0f0iA12FdoQc2IPO4JMXLlGB8dUCYSGP2C27ECM9lRy8P5Ajan1BPQ8imrsV
jqfzbnZg3KNj55KCVF5E+DnJa0WmDjc4q9sduE5O7ogdQIKOtMq5/x00v+L4qMQz89AjEzkNS6Xi
dtdWBczWRdOfCf+UaXsADnsYDjX8ZkPDi7rFAR4FurMtnHk32UchHKfpTU3XKbEPNcFpcflX4wTe
MyiVv9f5TRvf5/rst2sTGYIi/TAxsxKqDZBwzsEet9tGfakavmdxFZEJhtA+hCrtBaP2OBmZe3cm
O0RTChBwUIsLN7KDdnE1nk1K5G3olczbdKJqz/AxvUVJnx+jYtP5+7E4EnjEgYx2IsBYu7ybBKKu
mXbHwM+J1sOP9Tu6uIUyeIsFroIpYNO9k2Lpo5YaPDG/9Mq3SLjDTLJ0lF/kzOUU7b5MrrAe6L+W
sU+ucdNuZKcBIJuFp9S9t8aNiremGQldkmtpQkE0boLghNJaMl91unqlp5TCjYAX2JaHRPcUW4TX
xmjfYYMw51U17375QvZXcdEpVEiilApSwYYFME7semiI9PiNtGMQbRHGsyIkZKfdHs3vKjMuFipm
Vmp/56gdubIk62yyaf0N1AxI+yXObx2+VqZlp6qLD6rEj0/vJSx8AxmnfkABIb0hyI5zjJwzo3AV
zqpoWwrkNBQrzApXYnvMla1O2qVjYUa3FrDWMoWcLiL3OUsoG0YB2wLxPjrNCsfFGM2ZF26zfAue
4jU4aDV7jINa5Vutn4vSTES11HXcRhJg6NjxItuVybETvOnY1ywfXAI9GRbsF84vJPOjXOpnZqCN
WrFbet2Aq0ZAVxgvZt11vavy2ZWZp2yCl0z6bBJpDdKIDmMjGc+U9KzhlpSHUvXU4rPE4kYdT53q
+tGhso7DgCbotgAmIiNVbUZrjSOYXD3q7D3LFwBnXdfrnmYpe+uMn874LvunKDu9fETlaOMu0zgm
N7bDUwTFcQTXsDmmY8d0ugQTXsQbOkuAZRt9q+Fr1l1vb318VZlISDzJiVxKHRzMXD3ZpcQyZ9gg
DZTSLRiseW8V8imNDU1PRijbyQTey7ntSGRdKUpkY99Ey/mdwPKizuLAJdeg5yVoOMZxFdQZv4ij
HliPatrooj2ErdBGyBE4fzs7Wt6QgREZaZYMVLfuBJ3ChBTuP/c8AlvfaXDtNYNuxyA7wXcAVvc0
C/xQ26JegqzDYw8KR8Bm8j26GYRbDsAfjcvk1EQ4EKAj84PR1aC48PvBkRlgiKj2xMiz2rXMVYgO
YjhkKsZr6SUA7Jy90MCdiy138tcKJMhB/qioEUO0jwY6+vS5WDhzvDOm6EWeZH2AFECcv/jptzhG
hzFAFpHfhPYC8mVHAXbbE9Q3xS3XpHkdJ1IiGenoVpMtST96+xp7nL7tqa4Y5UbWslIJHUzWZQqO
qz2rACM5m2rLf1bCfm7PkvWaZ/RMMoeGuPeJ0WjKe+Wr4CqLqbAdgj6I67L2UoQh8UBBgtEpJl5l
i6OR8p4av0YDGihecDrB6XSdDQ6IcfYEcF7Fn9jGIr5YGWyNOnekYYOvUYNg25o1r0BYXxMjnXGu
hnyomr90cPRp4qupKpe9TdxT4f+pgYL6fjNYx25aWDEOFuxKWAeOaXq4hRIdg73V7Kl6hRpHsQcP
aG3BecLf/18w8iuaoHire+lw/3ehQjbmxAh/l6yzYvxWSvIQpZ2Z70trG7CIu79Q/QxWUB1nWvQl
eNnjQ1fHbHW2kEnVwZdkPJBColkLmPHmBRebYBmUxQY+w3Kgpo+XhU8t3hmWzfehA+vvWJo7UcoF
EN2i8JjMZ8I5IZ7fs/QXHNsRkGvAk0PrkwOmnpX+Kl1E6gjQL/SJJDqtA8XLljgdnmpQ/NHFjhAN
y4UygGnbjSshaWA34ASYxdaKqFFD1LlftziUI3Al5wtdM7ZGwa8ZbGBGPSoubdqP9N2spoKFS9HV
G5mTrT6nf1wdypoErpacg+0MUiakrSuQzpQyC9Q+DWjw0A5cy9wtEk2sOVajAee2Hp0ApJXQmP5V
astzlFg4k+JjXnwN5RvqlpUSYm+PypVrUHM6d6ITE2GHNiHXjF6CmjJlgzgd8wnaX9DImTCR4L2T
r9H0WRU/MuMr3fipiy81Y0og+thO1CeqNj+/RfCkPaKABXzTCfzI6ezE/CsQSC9GeRwddKzcsr9e
+phQHGeBbyM0A7T+a1gCmR3ZXfUZ0MIAZ8niO4EgrjbvUbAiT1R4wgj4Ae1wWbZFMssGMJm0f9N+
pupNJjGsybYDOXGnoXzVFWRqDfFH5Q8jSrXlaSHM/nFAfcK7rro1lEcgOWr2gV1I5KmOYbyMG3Pr
q3chf5ej3cwkqxg1pCxA4WlIpG4j5zKtUMEMDDC8HbHvuyteXgsiLEfIVblztOBV7jGfCb/77MuA
gCDD2hHSjBHtF54UJ/KCuBH8ZOyi6ShrL+SCKOU5ne7LH20JnyYIQ44caDQTFiEi2fBmlQy109RJ
WyRVq1S/0SWoOM8tgUF71JG69K5Cr0ORJsHfGH08YWr1rbRGmkezkRGOrYnbFgmIBkKUdjur2Yyi
g0S4ZsJY4YhCYVC0n7UPQAd1VIT3aHBneUM+kbXgHRN08JiscxAsvHeZxHoY+Su9wCqLXbJIxk1C
BrqHqB1eipIYUxW7YiQFSTOyVU/c5dsBOt7aLV8lNIjWxB0z/OpQNX42MNS4vdup8tOhEDPCz5lO
fOpnisi3+R3ysEneJN4vg0YItNOQBmcvCESyFGsGBGZk5FFanAtiKevm1I/PiXaalGf6I4VP6nIZ
hkeSKZGBwkTlcJZQCxMhIz0xXHt+Vz9+90hOlkYoLQWQXPBl/bJc3Vp/+kQep8KQJ8MzqV+D4tKI
Z5pvNfkJCZYS49dwvtHrS+HHWN9TJEsS8AV28HCSZPiuGANatX4DC4frOFr7DQmtsHU7eji4bCFc
J1ziDUcCd2vVE+YzfGs1zgl8FgBW9GsSsGV3Xup6nHyZ0Fk4oS44Foh5SyS4anMLZBLio5XEydw/
YNjq+cCwHwpYYfMErtSoCNiJg0q88EBK8JK5CfMSimjOXJMoZRPBqyc0J6nkRMcgCCPVETF8+2U6
PV7TKz4jJlEHCfA51B5w8aK5n0oKzexEQHQ1iaR8fPjjLifFWjm209mnVmzeRfEiCuec5i8nSijd
YZxjq9a5txluLq9yt/FnxS6qbQvEA5u7imuv4VvCfyxYk4vVLixpxrQR003EhRnyn5zda8zYPyrh
hjLK4DmP0y1pM47LF4WEYuTLUA7AHZG5r6oTyc4qtFNBBBmSe5mgOUWkDpnv/XRfzkc185beLsQ5
2mFkJ9qX8cVQnXTyjIL0hYpKvt4L1bbKPDnZMLNCIVThyEz+Q47agn0njcA/b4aOi//dQLKaJLLt
R6+K+dFFysoAkrwEpps60IiBDUG01FDozsbkM0Gl4ozrKtqmy8Z6l6IT5pFuNTsdk2V2tO6VtWUe
AukphD+tfI8M2htSAT4FBuXInwJRMJER+WC+qBkCoL3qI0TAwxERkGz3iSs+bh8kI1nrwutK+Kx1
k58NbY+7Lxj3wmEwLrGsMrRYYB5uWrJLtgVISbkX0kPde0a2TmCQk/qHLpAVH1ss9+ibKbEwXHfW
mSl7olgpQu2+uJmaR34mWfXAHyJltsPorKVihbyZLJxz1LcBggkr+fglHg/teCv0TaYfQI7gmXBa
Z0XN1pZhHFJn57UuX2N+fSZHR+8iO0o2iUrHHh/aZtPN9rieXD4LevvG5W3zPM3tiGvBswTKHndt
/0oVj+JmhS/8Uggn+BuqnB3WlIIBU8BPsq2bGdFf4DycD/CxwhpWmrESXsHISJq5rPqcBqindGlj
RkDtAMNjbW9xgGhMTX0xV8Yg7q7LUNMJwBrmQHAX+sT1KIFuz3/ExsD9R9atZnvVrU6HgzyC4NPo
xEeM1/0mHn+bKy57FOmqTbdNUkFsLXqOZHRJ/ZuMCQiRzVztZtgVujEoJnRW91mHCh0INC5sKTtS
MTBq6EW5wWpAxArBNdBeunAxmKUJn371nPSPqdRpdTrX8OVV2wC2IaJ5Taj4yvBf+CHyBLrIGXSI
IcyVKO0nlu+kjRu1Uld9/2OIjDZhi3Ri9IaN22/0bY8pAPXJSvcmIgbv1kQHkJ/0aDvBvkofKfUZ
tLVC5zFTJXYArMI5xE9MSNdhdmBoTJEfCc3QfFP6H4JTPI0UlwUpTvcjQMSABlOJkLZXdPcNEDPv
H5FdmHzWCqibdZwIeg+IcY2Y1xr7N7zIayrCezAu02arIvpuBli5CttRx3L1eN9QREDRLX1FOVP/
UJCkmEL38NkE3zW7rLhY9ftScJU/HHFt9BEbNNkmvV/Oll9g+NHhFIbWGAd8qUvaEZjyIEZYVjEI
wdajvUNNJDafzfJSDO8ZJR73EIouV9O2SHha5tzGXeMTVEQxW/uXWIC0WBFyxwjPU/V/EUgwRWlA
Y55Qgi8X+AJZ208DlkTEneUfgtYcav1Zk9BTyR9KAjm+he4a+hvLoEu96TPv7k12EpGmDsUtRnuV
ouFvODghpjBnBe+xfScMD7JNjHN8W4gjkuJX5HKOyqUgiBZHWvou1FdPmZiU1Jb1RYmTmYeqq7wm
4XKkNIvKNfIXESGE5SvolkC6l2OueVQytBoo5zL/7LCZJW1jmT+RuAvzq99+TrDtSxzQsk8sE2UQ
LRIG8+k3YcOQv8iN74Q54bqywvXcgf9AP6CQqF26WnTBIQXg1RnkB2nT2B5KiMehbUGA2mYRhtCx
T+1nBOOBLfC8Wwjvwn8tWRDChHqqhFflu7NtUNG5I6gPHELY7ciSqQpelUPyrWpcRtQ9Gp9peOnQ
j1ivbNiGODV/Uym3qHwBpWIMyBA4wFJGUS/5+CJz9IXtw1S/viag6tBW1VfGse1A+evWA6hswQDW
KVh9VzSpTQgRPTQ2DFKhOc01DRctsiiB/i1mPI+g+2yRkugjDxTxucXXSYlULP1vaPy5v9TZsS3d
tPnL85/Oxwm9RG7fPU2LABtPpX6TGtVuv3LO4K3CrniLkNwzHPorQUKVRAoZJugK24HlJbxz5lTE
8nUbzM8wFqva33jYDcWJplI5UCtwt/4oZJuTcLbcfvu+Oo/ifWH/o41YBbAMoIbDFQJTtCobw3GC
QjN3qBEZaruEk0Tlv7ssKvbQItYAZMKve9Pp71rwlUEMEgbHdwRQYPoXCgUv5c+KJJ0lZyVVXKHf
ceap+snsCCysz4u2Ab9YLq9XSyJ20KUV7yHyuFXmnqEkfj47Yp15pGTL64hmAqw0IucyWgYqABkV
8JwNxSmgj1TvNQuZg/9pSn9zTj/moeFYzcERFRqIS2Z/t6o3btrNMO3a+ZAwaz2kpz5cCpA8QhX5
3lTbRPASjiTdYVCctr+6L1E62XVhXYQcgNNEsgXv84YqoCpPFTOCVf8F4Ea6cBO9AagNMf2mukZM
xW42S7ivwVsO+RgHzkV2r5AKoQCU59t8coT8ks84Ru2IT2/k37T1+aUJmkRftfklEvckua30D5jo
Vd/uqdqia11ITlgn9FTQ80j4g9SkVb3y0Mb4ULncptNmQW387lUk/VuWFsJkjVghbBwFQ8kOMiFg
XBCFE7dQYBwswp1oGKK3BInucNcnuD2HNqDpaZ58dIsQdsuk34lLeUbGJdQvxEpNtGI+fZnTT5sa
KY18VSRP75BNUX1QdS21H+ryAR+eA3Tocuqjd60zEivBgPpbOe+N5NCINHcUh9OpL4/oVxxgZRF2
F7hJSJ84TDC19bbkgpp4vtm6ViIBvKMdBviXGRPCpU//k3FFT7et6YnwjTOhHA73nsTUeL6JkYAb
zDiLIz7WpLO4sz2UR4LQmtgdWWJcfQw3acbfMiUhnBIi1Wa6jQYePMdpcAqh7MxLKj9D88qSHOUt
ng2eCTWm4vFBuCcoxpvhYtkxEJLCXC/kaHJdzlMurh6xwvAXlluZY4pGr3cEVpK4OkqQww3cTKn8
CNaXWb9a1ober+C35JtWimyt/VqcnIGPQzperfjt1hh9+Jz3ow30gUrfB0ZkLKD3TY53k1G1b+Yv
PdhF2pPJ5V7rDosurss8BXlDH9XHhsx7ZBHSitTolax8LpB9F7/o/FS/Rz1+4+jHVwThbAE+PYB9
MqiwMBDiLSQyNpP7dUJGOXHffILZsEHg8pNoodgEX9PyraadSYRmNghpj7mo637gGDmDF0dX/sQc
yFAcS5QCXLLGw0LMFXq47dfpPo5+A+sqS9PqC3cKMq2sjT7v/ebof9NfdN+BuCf8oPBMfgZg3sxZ
xzg9IRbAqNhCFQxpEYW7rSnyqBiHRMTCiK7PYwr/f7AfWAq9VtvtaOFWGBIszWqDktQqX5rid3qt
5UtRrQfIS9aC5OpExM1HDa1/816j2pRfDZseL72BYtQ+uqOv7DgVX7kTrjUFQj9xGM0ck6uGgNz/
tki0GCBD4cSY8uDU/jWFLaUyfszoFBCqCCbdMYSoQFtPfZbsY+TtFMzUBea/skoTL4jVzjUrTCCF
AHlvz6p4mEp9MdvjdEk8VJ3qtvEKDxiFa59RlyM1gy8xGh/aEDx91fPeXvFBwEzik+8mEmNB4KK5
1sALCywsaLbDr7B7ttLnP3TaerSI1nAXWflo5hgWYXFX0SVcW7Y8WAd8LTi/rjp7OpdOknAk2xPs
pDxXCF6pmSgStPQ8+sCSNUrH9IW7KAEayiTfDkGAMc9Z1Uq6AN4CY26LpGtAdSJpx+wzsmjlmbsA
wEA6gxGFg560XeseqRIMcNB/b2gG1mazx5vdiWamCX6skjjUjyne0Sun0W2QNpVwWgAl/smqsf6n
5GwPUMpFB/SnEhpL1XSkumFYGXuzW5t/FPm+2IiIHLzwV46gfjlzvkxl0/sobuLvCCOx/AHGUWnr
6WuK3jXK1OqjGB8DHfDCVC+6zmj4QqrBcaMgTgPMr94k1bfJg1qiEvrKVh3T+vnX+4PIJ9ix42CG
1fQ/7QYKdYoqsO/Gndc9HApj5BAVj4nNL1wT8SqUxynZUODpCNTIG/oQtE85G6HWp1Vo+kQo/cTa
p5AVd2sgKw2KcC24fb1wzIPwt1SGWfQjtufml2IXSq2jB8/jRw8QJQx3ggBxcb6hGVYxUtF3fnRS
5LPY76PsA3sT1DSjp4YnWSeYE1LFp3eLLv+RdFbLsRtbGH4iVYnhdkbDzLZvVEYxs54+X+9U5eJA
km3PSN1r/Qh7wD2QNAR8nHrtXZAndcYZwdhtWi6pGgxG6QaT8tyOD6G8+kMl3byTV4hWH1mGfqAv
aFZC7fi8fhWiIXrC4XmBd1nxhMBusj9r+c42Y1FeJK96ECc0gYVLToaPY0jrnmPwoypCE46/5lXq
RyfbiOFnyC5CBIbcqOu2Y3AxUSc30qcz7pJSnjXpIzSIMMKc9uimp8R4r9ejq4PVlNa+7l61tDWj
q5Mck8kAGuXN66/AizgEoITXurQURwAjowNrU5Wr4SuPsXBt6wFIgubfP6k/D/VLQ92nn8r47E/c
fOuiW0Y5Y8k+GRdwQ6mDnKAb5xmCuBYKaaHRTA6AUe/DHrmNt/Sb0yQz4e4t+9qatzD4C6NnD5XQ
Iu8CvuQRqQxYMFZcnb8PbplyOkyWC14hfnG//OmaBYw9B8ZnjUCxTTmdy/Mk0cVAg+3F1M6STEW8
NrcQxwvFbVLfTKbzIDgKTk4sQ078qFE0xtrFV6gwXFvjslxwkcCS32KIFTbqpsB1YJ4T7daMDBHx
V9j9xC3q8jMsAFon1rYB85tRKbDDf6a07uqdgugZnLecq/HGyd/Fmi7XV8+6/bwNpuESJO6GxkcV
Aje3v2jZRnQWF2yMg7onyRBl/mc8fOZHWH5RbMHsVZjfgkKywHAmaC8rQx5QhajTxpmwLbaEHYTO
ThNSC9qqod/WVrXLkreqeLWYLPNHx1ejKY9zEbxbub3owdhVZu32rzUs8ZwrpEsFK4u9U2xPZH2u
2mYPxFQtaWpFrI2mlcPJ93m67YXj/xI8sYTertBFo0zGUIi5pfmjtmemM4A0zoPdif4+SfnCNWO1
QNoKQgthlC8+HMIE6M2alVhsR/UohRenhLnnLBBgc48gfNvU5yI+1BRA5ttgyXTKBTCswDbMeDFi
nyu4WgRGovdrvA6CIEe3KZAVjS9EifHzo0yi+cMDLBAyjTmfV32TKVKaqk/ZXLS1Cxutn8sMZfkj
iZhtElzu5AqGW3+4jzlHHkYdQf20JQMd2KDqihEDqhBFcoVWjJlNz9dSsAY/MqoPuxoYJX4Ullvr
qzNhfq1vrYGknmnFBgwvgoryJU54HGFTcOT2csCYA5Q0IG+hhipmXZpfo/WlARaocTFXpVPHO2MU
T2BXLkfktOWc2bd8iOW6gxsZsg+/1+DmipnE32CafI2wwpW+h9mtZ91wbnQG9Rn2R0tf6uVGiagW
xyARhpgV6j82BKQoM6VMXYvClokfxGATrulHrV623pHespu++P0F7OBwobBry2HPc8ARWrFWzIyT
6pyJMGnbn1x+dNVbJm2LZh2QXAGMibwPftQkmWHptOZMY/4esoPp36EP5go0T8vRUBW8VJA4JL0j
tWF9wKUoyc/RO5vZr18x7sR7Q9q2JdYVJDV4C+m1YhmZC/jCv/ncE1TT+XW3GrksIpcAluFCrZ3Y
gamiIjqF3xBi2ON3TtqfAdgoVtyu/5CYLmGcFW2DYNvXlkEyt1eYwkHWvdM/hcV0DhlLCZqxwacR
I8naew2+492hUqk3Q11tQjtZeTC3OaKjrFnQ8DeviAjrEadbNsAJ+WaTbWyTCbV3hf5EVTiW37qm
XbJTumTiVPzGNRFw/8YAh05lb9VCHPvmLZLpCuRrj3tYzAyl+cnTrsF48tMPw5lH0zaWJIZlDqc5
ZDUy0nmwqEjCm2GOULcNwiVBcrim3M9+vysTxUpNColMI/0cbLGleh7HQnxpxivIWA6iGliXVruF
s9+O6R8XNbIhcKNluQ42g35Oikfp7cj6RanJR08eDsbfeOgE0CCk3JNH9WXyZgX3UP9u1PuEbE+f
AxaEzdpMluo3BQemi5Alxe7imgSAVGLHnBcoQ/urpe21bkUJEjpxw6VcDmJnj9ofjTz2ncaCLuO6
1cJVwtIUArzWSGqxnEAYZX6zUpUJ0yCaV47xbVk8+SoCh1ub86Ua6FNHFjsC5wzPEgUQXzT0wwKi
iQGGVRDIvwfoU9qrwy3aV6feRXASuLEF2ef20Hh4s9ilIAfW/qrrfvviEbJ+2Oa8SO+RhTzcuCBO
xvvrRmy8vjifmKoreabn7MoL1mzSJgCxQNoQGTK49/Cy2segv8UQR12jLfrybo8vk2BHOSSR5TcN
KPVdIj1wtfxnbEqEeTytGYgCIzadGwt/9iJspVTzZRNUa/F82ayiYZFvbHva8Ky5rXpU8wuUCIQ/
g9bGfkdZIQ40r+STvfWsTep0Kgj5CAQ3ExS4iYs3yhnE+eqh/CPOcf4roafQk09P+Y0jzqQA5Ud9
4NMD5UXFt6f414ARCoITIqhmPmgFVHCH2r5bJJY165SrRuWBP1ytfKPZF4wJFVYHXydr8ZoN8H6Q
INYNCS7pYhz90ZbIJCLZ3saGqwsPt5s4JD0K/N9Z/PvkMm3NO76gLgk8BjVJdcQHCPvM1QfMAV8g
cEGdW7c8qKtpaY1naSnj6Fqk1rua/MHOm9GLOAEfub6sX+xuHeZ7KUFBRSM85a4MgB7XR5Eqi7Eu
l8HIjICcspAfnvcTjNmyw0OIuFKXfnTnL8wfPpEI3Px8rlq0JPhtNmpbysl5nDgz+1vMhoqZeFKe
YmrUwo9kzshSn3/QluUVK0g4j4cr9fJEJRSzZDgCXrQIRJqffFqhzhFfRFPi1NNVQnRIhymdRQpw
+C15GLJ5KBz0XN1hxHkdZzj2iW7KUC0nmKanXc4ZGHCywLVWC6JfxAyWxev+xAmDqYmOyHcaJ9F7
zT4DlGtcom7B7U0CGGC/7Tqc8KXtkGGbcgIk880grN0VdfBg8f67gmo3HkgFzDE+sNGod93b8pZL
nzxtAcO5M/wk4C4OgFcAkGsX9bc3AWvXxAvx1gfkLAnbCKFaFXsIktF3KnLRAKyH4jiBBHTEgvv9
CwW3NOcygnoUhhUo434tiIMm/Gos4TC102fti3wiBygDawyvej0J2TzUIcI47JAr08tWnXXRM9IN
8afRG/ZN0BtqG0FYmpchfhsEWcJZK+DbCn9Msh/5FvPhk2edVxeww9zB1JiwehVXeBKIy1Ur4S4+
sy/fAtNr/riseIjCRR2NjPbqnE7eeYx5cxzAOphQ1frNHI/Tyt/U6ot87tVkHASQUSYrb8WtC78n
REIKmT4tioyYK9GRELZwddn2LRQ/BHd9RhQcmKm39KoPVYJl0dBckrhTYdw6tz46F/uPVHQexD8f
yDF+WtGZL80l0M/jskD4Yc8elXfs5h73wKdufAHbz1SwR8g1F8ky9aWkSbmKMtEixI/D90f+If6+
tTg0AqSlEFkMG432y3/Cc4cXDN5Ts7Z2uBsMoMoeVEz9GLVzKtGCZVkoHmoKSUqkcbs6QJ5zBjZ0
2Yvnis1RGqBOdOO5OSUbrUA5z8PR2dnMZPLWy4f+2Znfwllthq8Msx+fjAynn4iTgtfzWTjc7Dki
IVYzMA5SXPlJHYDe+tKhJ8rznTgJKoskpEWC1MUev9SeTyLGFm99ZBVtZjWKJf2LAknHOEf6UUr3
hfxn5XdNxBlBd/pvcfkzVD6ZMjy7wa5OzzV7PcsnCSXl1ojvWYr7dzXme0ZmAOpQZh3lc0zRose8
wkA5vO+PsjiU5aU1vm3+xcdp2kwoCBJFgF4Vu0iDcIEJeObMW40hi9uRP0K4phSOlgRL8C7beCs/
uU3BlSCfCKFys/O6S6IJcJU82WAinwD2sCTgAVmPv5m2VoshiBugDjTWdhX6KHZ7+LESTiA6ShQb
yVh6/DpZWFbJQTmubFlai7wvA0W+yXHBr0CJp2v0DnsFsz0pVwMcf8MwLzNc5fNvW6Dk3G0hCWLi
/YEFG9HaIugqk1kLhciNN6cPGHkdREv7bnk52YGI9hJrIZRck5MtkNVWHmheqLCLPEmFM6o3T3lv
tW1enSHq9eKKY8Zy3uPE4s+XlmPE4tEFM02eO3CfzdJnu/SyDvPZOLchmLz+hZsQ4BhE7oNNljQr
EEYmxhP+4RKbMz+zj7k5hAZW1bthSv803sYEJHekpn2eQ9LFajdz9lpLHz0bC2uQWe7EJuRNWIW2
BaW1cMbz0TiYSNvgeGp1XUT7WN4Y0pKkX/k5GWvyekk2x7LHFVdf9OnDQgqarLMNbg51T/CgWI4w
GY9EpSDubIKl1TUUC1x1ku3tBiZ9TVssT1Po45qF61704meROfIZ7uwOBBRVPO2tmHvdzn5n3RPW
g5xvWczDasCiKL1LxTpOA8bmey3diJ/qn7Z3xKHZh0RkjvPeQe/tRDOHtqhMLRZa0rpodxcWSBAQ
v2cwfmF5cGV/o5efrUQd+R04PMvPHVoOH6DcQCqowMQCGSz65uBZCMuPffKp2kycxH/WYDbYNYWq
ymKwrcZfZlO+RvZdiF3zs6DNodYOksEvUXO1dyEQS4nb7+rxfSQfQYRSBiS2W7bWPun+ivKmovYg
H4tni6xPCh3PXN6ENKFeJ9iRUQsW1nRzJB8SBaDuhMqHbx9vEHMa4SUUWBXzlG+fCArdLmZjjmP0
c8AvOPvqsz9M7yAJPxX/prF7WONNfB2V+ezDQwEPE6+caqWr2My22biPAX01oT+FazRlm2ZbFjHC
fqOOCzF/VSQnSdxRGCORA2bhUnuRNyGOU5pX4ZwdclyIzgZHflJpaufH1oPp9PHEk2tdYpYrNmSa
FspXqDFWODtJ/qy671YDfaRWV6dNVkQ6FRAGhYWEFEWkH3zb5IlxTSJNuSXiOm52ann11EOZ3TyE
BB6BX4KSpQJq1rNXZAtCAtHaGeYvQKtfXAEydG76ZKE51LFxyLKZytDh8vdof7JJUvhwSj0Av29z
fIvUT0NuXKN6aTAHBOQAS477zglJKgAIQrwqYE+/+BPfaSi9yJ6cD9g8CB7CRL3heOaLaGi7B/7E
UZGyzBtrPVzSNO8lb7b0Vjh/pr7jVMill4euwirk2Zi9+GSkpsGEA0LRnfPoaBZ88w0bTUwmySpe
RMuIIAYoGQ3tPMqc0KdBemMZX3nzqTO7FMF1kgAciMNxAbjAxSVEiS3pqtOVHkDS2wA3I7SP0d3O
9vwVAwNF6BE7JgZbe6mRxnubzTSXRCkrAIdxLXut1JuY/RdcxpqOeaexxMQo5X/CFOU4ig7mh8Q+
JAjOEppu/S3JPxmgYyR1CEaieSPzPzGvqd1NyJg44EOdA+2gNXfL+AthHILmAsniiTIRpIT2Oez3
gXfx6wdWNADvhceaYxYSfy6bnfdO5p1QpIAsQkxwFcT5p9cdAvOgtecKICj9ick0Hdd1xVjZ2K5W
i+7lX9slstT7QaA5T1g3o7BAmUPITyQgAeTOxgm9pNh4u1rFRoW5L0Oa2SB4PqtEZ5XSB32Ds8p6
G4z3aao21B4hqZwWmY0+JLkT4Y0hwAUyT0v86yj52CjQhGfGtQ5UDAf1PqnAqsm3L4jICXgZ4smB
XPstwj/HuKvVXfYezt+4HF04FobIZgaz1Av4z/F2zOoVDjKOjdm1IxL2C4Cj3EY0B7eOAT9wEDEY
IZ4GiDURH2b8dKpraltcEhG79Ew39xDVkvcm1OtW99Smq2q8hJ9v4sRSm2+sWWJhZx+O0g8p+ArG
Zz9i1dpJiLZ5OXgoVdTBtU2BGEd1hvXeuYU1zqTDMFysMZqnfT9/wNaFfzUa0fqZhJesCsnN+NRT
wp5mBSP2jbhwxCCY+tbEW3t/qBlJJyVe0YQ0G+9Zc5OrD4AF5rDlpAGGrXok9rn8FnI5jw9j19iX
kitaQ7WHBxHlOhezdGquqvwK6h8q9YJsgUZ33/d0HQnk0F+YrlTdAufCv0Um2qLUZ4hNZioCAHyN
BoXtBWojnCVeD21ecTVtFHXbk1iORpdULOwa3Gdzhbv6k4zt4Cj3R4+MFAsmECIcgcTS7t9qPJtc
VOJeBi1AorWUKfxJyN3lPCPg0/9RrQHwHGMe78ZgXggS9GdnHQGstNNeJAVVHmavL9k7ysWxKHh3
ANalb6t5m5wH6GkD12KzgQ3TsQJj8UD+n0l66QES+wpbx/QYy400rjv1nmJmi6qZQWFB7U4kvF6Z
mdz6HZ0XgZuEeeUrZyFUHpNyHTFVArOrjTNX1M51IPszA1r4YKs7zM16/F2oXxbLRIn0kT81I3sM
m79KhE20IIJQjvZpvUHJ1BW7SDoSjj2rMNMq6zxBq85paVDHgBhQfO9a6Mw1nfbEjZe9160zGx1/
bYFiCcFv4/FV0WZDOCBjV07kgPCaI2aQXgKzwu0ws6EedO8oPglffU+tXT4RMAnrPx7ysHLr/r02
yd9k9LIcunv3fL1jcMb7gFa5QqkWofVu4CVsiQi7eKEht5CKoxQv2uFpoW4ho52S9/cH1HV2Gd1i
rsSbsjhl9GxmJ/ELROGLTnK0YBC9ygNKjPBgmA2ODIQt1vA9rEPgI5Z5pLFn4OR5TFJjKZ1rPBuo
4xVCx6diEdjwC7NMc+PpksDmnMHgNJ872+EBST8lg+DEei6n76l+TcmMNUiP8vXvrD5qxW3SPwIk
bCqauPbBQIUWRHoj7i3sXQahsFlS2WiVB9pM59IEQEJRgka0pkN8s8GLLiPRnZTfQrs2+PqjRQaa
7GFEipO7AoBbF1u7PcNcPYjanRnGVy0fMvzEzX7MOK/8t7F8qmgdxV2r8jBmGgpbA+k6UHUHt442
AWUch2mJ1DsqNlZ+MtCEhyuKKRgaIJmJBYS9CXZR6jbJLZXBauefjh0RTsRJPlaM3mzv3ocTHSi/
Ie5uh9bOJe4gKLe6fhPCFTl8E5+t02M+qu5N+Omk+AOB7CpiZ1wSXbnZP8biS7G2LcE3yVelrodx
E4aPsX+l9ZuU/UbNV2ZwC8E3jNXG4naKPOQOJ9RUuI92TfnKwafpY/i3LSoqid2HviS3mPmYuz0v
zyQf+tWPjac1a+4TWBLL+6hnEDhfvnLKy52hj6CzH3SYd2ib5PZLzncADlzgWfhemd6hQyoSbGXw
+Ejfc3KjWf0t7cUUYiJdWoQjqutAbP/nOj9J/cM2FrlN4EB+SdK1PWNZKU6x/tfK5tzGSvhtIu97
WAtjQZ6fIH+94KcfLog9J/GRWtvOuZcYW2h8AF355DkrSyTJ1soL2Rv5GOqtAIcMdBI0drBkacES
PcUonnZUA+UrQlk+Jsc625qFYLy78SVeRKwfIzgmBmaFNCo2EB3w1vqKeCAk5VnCtHb6D9/MJB9b
FDW+jWpPxSOxVEpxg+3U/KClq2g6ydqzkG4a3oaY+Rg5BuzSUiEc0VjQdmS85dl7Mh0s7YChsIrf
Uo6wwr6guiF7dcXEoKsr00JgdO6a9TCcCwvlgrOMiwcVCBlKCNbymszt/61YECQc9mmyFfh/w/Gk
G0vR+BLTPrJomw+bKnniooQMEiVpay4RS1EVlxLpJJ3wHoxYnZmYqKtXblVP8NB7XfHYCZ2o4CI5
vhaTwbrCGlFHzVrNfwbzi5J2NwZ8W+SLtD0PORUpu8FcCydf9KHhPsbtS5SutxLi5Dg4DN1K6lZO
B9FIigbK4sI/N0igmH6+rbeYvtOdcPQrDfeG0N1tbHntq+ten2XVSpO/qMdwmnNIEjaqHQJ2l7JN
A8kjh1dBWD6r0L8AlUfq+pdZv8GkJA5peDyr+839G7n7QG6hDIPD3RDmN9tCkApbUS/rp1VvIiA2
f5mpV8s44dRIvnIiSGQQcQCo0v+HbDr2/7oDcEj5RMYtOs0npWOGypDCzrBsq48U+S2x3MMRorZT
tzQQwHBsEOgiZYB3mheMpg8af+Z6udY0BpHd0P4ywiEkBdnlhw2zaxIh++0BLB5RzkXDXWX64RKs
iYyMY5h+cz0E6d0i+Uf6l7kS93vYVjRVEXivsprI0br78qHgITYhh60Bl+b7CJphkXGtVBfEU6m8
zmQRp0ofmrNkiWmsg0VEY9TZrOLTXPf/qu4oxAEkQiDX5nP6dz2dBAYWZe8W3QvC0zQRzmtge0vf
jR4kCss1ls/pkDbXrLh7BgFX300lAqyOBSJ1E9Su1sne+bKLs4a0Wtpa9AcFR0DNNN7gsAlC0sVO
jb5nVkprDiGMSbh4i5X8KVMQhHzDEYkPhP9QCwECeCcNIBl+Cm9nM4lTyFCBIslcOw2kz0CuB+w0
k12GSuVQhSQSCUyE1x+tIj5aPs/lZJ4G4oVQnhZ0LHd7KyDo7eEwFZAyUDDFOSpXAWS/dsx5sD1E
KFsA/gL9Xgs2pgOciXUmGejqza9tnOOOTNypfhEl5qVf4oEuafRINICtBWmJdnJua1LiggyIfyXS
Bh3gNJHFWo2YROq9XwJDnDXzzam/eOnnAWYluG4OyAZxqKZ8VC2mgFXb/vmYrBmWHHdqUCyjdMB1
K9jUzL9pfDqBcx6Uzbik+9XHLp+jHWoWvvX8/Zb5+9kMk/5HF1qNyl5U/Y8HB4ZK0u1QzvXyrne2
pE9HNDlRyuY7P731J34Gk0wLr/TndX2pc2DGhceIeC9dNI/5t9g7W0LDujslh5zMn+Qoy8UefzpZ
ROpIVo7DK6etRv0ySI+JMGdLe47J1vcvaBRt+aBpwkkNJOLvQtFysdL9LbjdoDya9pk4r9pBfHrL
5aPvbYrwYAEezisi5DYo2GZN/hNzfU/1tdQXuvZrZX+ZRjwDnT3LpvmIyoeTfKnOXZ4FC7+90Ngw
H5faPM7fKRTlBOH5RNdgDRnTVo5p9dW2B43wmnBnRaylS9x1XvbowAaUyvz3GGk8GkQuzH3rTC3y
6G/6gFBNF9GyS/ALpyxWlslftGBSYP5Bs9WZCbRmZXxDuZJZg8aQNCBhGDcXvAjWNxAQaC6qHPoC
zINl3+v0mvTf4XjO1Z8+VDdNfW0qDUqZOCBKeHTrM+n3U3asYWoTbr0JiqBQ7vLNRP+Qbv5dnTBj
/k0kX6Xmy0BvOKwJkuaRPhJyplU3m4Zt1ofKKZYE3hCSBYws9hS1/dYxbIwvkf3S9Ku6OzXJRSYI
LN/LQKCAWbZrYP2IfDA9zkovE+HLBsMXL2W64r6OumM37qcavW1CwjGvFLiZTAzWkSPAZAZDWBFe
A+OPQ4HMFEtfU2Hj+b+cBgjqfidEGjS0c7MdPeyQ+m/HzDyBHvYQj7H6TtqAAQ1Z10x2/S6Ot+20
wVwwp0a8RkT06jwore+h3tDWzDWY94sCeZ7+SvgX6+cx/JLSncph0RMxONw6EJRSZpolakFHdutk
P5J3LoxlPSFHgvzaC6+rimmn3HQS97XFmX38J6OS7qBH86wke3PZJjvV39jSk3pdKAisGpsY15eB
mqPlBUouhPxpLYp5EUp7mcJTDgTMkiAyPPCZCidALxPWt6dHK9uHI6GiK+SRCxInsu7VY3Wvs52l
7ImKq4qDVVzaGZmEaBGIhynuan2F9S+wnFvozd0oXXKHopNq+uMQnUbuF7mlIIfZEaKatLu3lokx
L+91/TYyz9dXq7o6XKKauiY7MAWki9HoCKCqlK6G+qAfyGqPYVDN04Fecw6s6RuaX4R2N6hlkOfb
XY0Tbkt6u7kB/u67dxoW5rgUMqA+gAncgayEWnlxbt6Iv2AdIRAeuovl/dn6YUIfXfSI+zix5GCY
BcVJrZeFhjiBuWutRzunPTvDnmzNEeKd/HbQzLh7xT7nXX20WeRVOia68GSC1hdZg3zopWkbKd+m
+lE4sKdqpS7SBbZnoVnwjxJah0iICtgv4mWarUhHF74ZbXhZwKwxERRzJDE5qDNZx/1uMteOuTaz
s1IeIqRa0tlkgysQmz8N40MZr6m0yZydQX5XDUCq1EspKEmDsgnYQPOHJbA5MhLOM/ND4RSwvHfB
lxHXizrVyt7C/kRIx0xLD1O5jTGVJGh3WL0XvXaxP/99gOMNS+2C/r/IO8jOre8+SXrhipG8A9Lq
TEHeh5Q5W4mVSY9vws8c8eLIWDlr76U4nyFSl5pYZF4JTsZ+aRl49HZ+8CMS5yqSAfJthgfS0d78
Wl6h53a2dYMyiuxzx5oXizY9BfW1qIVbyNy2WDlG9aV737X9i2zGbRAEWsi9xami0wPa7OyItdZl
Ria9ihhbbQBNx7GsEIhIC5OH4ng7aBDl14YXxtyn9rN4DQnpqRaOIfYLmYg9vu2ALJ2APpIWAYvH
YznopGVgOMn4r9beHrbB8NPbJeg0Dhp2VixmkCoVmZzCQp3uavs4DcjDXabSmKfKW6H9wZXEn60x
IcBuhOrNV3Y6C7dtnE3KrYSeD6EM6bj8vHlArAHFTvPO3CrmNgVwyIDHWnCzoqefjDhCc+mnmxy3
m70Xx2jtLJQl9MxbM76idmOzHg13siIT0VNuQCtp0ADTyPF4YH5Jwd/Q+icVkfUXiIY554ts7Qva
HlyUx5317olFnQQo6KeFQxqyTK7sTruq4TPDH2Rhu4NlDM+iADs8Fu2ytp9oaJDd8zpiaXXGqxLe
SZd2wE3VwDsW6qcoa+EEahlVyBJoAUsJf0qHi9Qe5fiJXtUNwJmJmYp3yEpD81zPgyWWcQODuTEf
vbXfuCB1wbJZ2/oxYO1e6/Yiik/M7CmRGy1iYxkljLglOtI1HTx0XBF6S3giDlfE0YYdIBEm9vEd
0kwLiXRgGrNfyNC5o9rkrBuvJOdVspADx6ckuSOkINNXJQLUI5TA2geCuIih4UmlYkgmTPifXijg
lY6PbbMEsWLLSxPMBEvfew4aobzHsV0TAxWjaOqrtXXQ84PlPtgP7dm0yAlghCvBLEN9zqqLwYK3
hGpoDOv5tgvuNpJ3yXF7j1alD0SG0RxAMryIXR5NmQowqx4rA6j82SB98NeQdsWwF1M+TlSJt403
nodz6rbSuCOmlodRI1OP/DTDWj8/qAok11HuEWefk26Vi4QtUomcR5IuhfuvuPY5XNGGW+Prl09i
cu4gQ7w6RGaTa/svsA+5LqG2EJEW8plcJlJ7EQxn8hawsvqGPc+w+OcE28u2vjC5GQ2tWcI1MkfP
WCWX5OaxPPNMdg61c+suvkCZvDTywVmeETGSF+Ebr5w3JJi+44hiPeFzIOUTN5zn5sNhDLZJxfYs
IFmSlLpTbSF+WGkDwUhkh1BVQ/Q83nrc1Uq74tcmkaZPX2N0sJMdEnSPmAN7bSN0Mq84R+Z1A+O2
99HIkwieatuQAGKDksojRAZ4vKweoxqkF04kJ9IjK0hS5hcAIU5Q+fcM96PbIIcR8CQSlT5eTelb
RuCdU+/CcSsMyEq5EGZm1d4V9SXUthwyhYO4kwgbHtfqUePP1XcpQ7pMfWXJurB1LPY01AMjmxXU
PkeV2l3o4ijGa95G88mHixTBFJARksF5gWj+f2m0wkjEtzeQMEqQerGQnriUu2o13UmK9FGZZsOt
0okr8Q9h8zU4q044ZuEf/a8sXSrFyUy3lMNgkcRvikT9PhWuAF681JWY8dVDnLx6SE2CCihjVujN
ZNljVzSIohJi/lG5t8ab8GJFHzmqb3u6iG3OCo+SG82V7uAjs/IpBXn65WZS1rb3GJ4ZoKt0krxb
Ve4sZy8bqyjC5kw4ZjMiuLgmQs0dgMFEryfBAjD/g/YdOmcTojm23qNVsCLpcAp/SomjLTfng/SX
kOmXr8uWOEeEwXWBe8+5ZvJO7+kOZIsjbvcojxtHdmVCIUah9VMObfN14GNomEvr6kzsYT5eSrp8
Bv0UJQcZia1+RvySlM0MJEBcv5G24eUtyw/6afiqYwgDnxIqES8W8LT2C+GrzOvPlNpBlaGfU5M4
tByBAWhvyWDo56uGBVboJ6VTjdBDuolfsCVJIJVXo/3yqTINsV6qKRIWUhHjNQL0tkLbOK6NeCmp
Tx0ogBIUAbyUewspGYuQhc8x2NAnN2tYAlGedSF3WffSAxLhvVOUrzRyXAcHCwS2PQW5GwGD4Ild
wg1ln0yXpLz8JcXx3OYQBZgUwQUCSeI+T7FThuMKaoyrFARn1YZreoO16oK9eWCjt6svcviEEt6+
TWJW6aBJjavQMQ/Ot1ix+01Jfkf9obf9IsOu+cVb4l26dtelB0V7CNswiK0f78xhq+rEP7v0rkzN
r16+teaXj9ohR2yr1CQwA30Y5XLUF4b5NkKmEn0XqCuxtoXGVbiX9NKV/EPlHKG3VzXKY2gdYgrE
nKzYl155A7y30Ab4pPFBAnOEls/cWPbZb9k/GIiSG5Nu1JB7KnS9YfjXKNfQe6a/U3T6oom4X6Lb
zKbfvGOtEXLWXUR5Q7aJ+Lxk6qiA3bR2W6Tz2sEFJkNWbwmmIhESJCK3zxOXNjQgVZvdk+0YzM5M
T2SNxARootmRsxMdJcuEh3Sor7J3IN1PaLrIWGOO5h8LEa8sQWDp4uBR46sQo5ym8oodRDoUMHSB
WcZA0Q6l/Mqk98a542A2AB7UWxa814S2mnd0Bq24gUOc5eijt7pNy8NDjjetgAZM1LTNJSm3GdIZ
Yot1purxK68RoTou/JL/29O3YhHliJ5HSMOJiGPosfi/qBkdIo4cOGpStODHydPyw6OYN+T4C8Kf
7A9Uq/0GkH9Bx8MIptXuU21VgjCrDJ3fdbDVC6SyaLuSNeyPYxwIl5w15Vb4FWGvBaLNim9eKiI4
lIjQYu2pVZumFbnJRrLsUn4gOkb+KtcmfVbdJP6nKeJH/APDOn+R2G609EduCoI5e1jZR6aIWE2I
AOveqITq3i1fhUODjOM+9gGRozyfq2zkJhnCvSMCuFBxLeMNq4KHapGFPjzL2lFteN0yUj73NiEQ
QBeBcRCG6bj+EI95vOAfL/sFyw/ZyGoOiUHkIvhxdSLGXYCbWniloIAtttHODiG4OVOAhsCBJCvB
LETar9pc055FBwob0VKwcYt9mB0N64RxkarYhw8rxzwz70pWLgnPr8WyQvp1FT4l7dh4aBN7aPUP
PVllPuRUiBGKwmsiGiQdKRKInLIfTTgXQK8y++nIQVL3QHJa+AiMax6vTXVbSrc6R1uxNVC6kBxp
b+0UoY+2AFfGrciZUUe7ovsdmX/T6Jh0KMEz1lHrs4o5pMvNQE0QbWViw9KUzyrNiJF5T7j6LEq0
OghT0rb0cMRe4j0rs/xUFbhO6rA36MGgXXqckdGuMomUKio+RDfv/Xtl2Mdaiv7aqvyguYS7ys90
15CU8zQJ1xGzYprJf5runIN0eqYyAVSVQkgDeL4aoR8LpF3DRVwVG+qej4q1HvX8q58+etokbb5c
baCXy5eOJlnyU26+6pR4tKBb2eA5QenvcjLuozQ9VEySodxCqSoP9OLzFhc/MTH9fxydx3LrxhZF
vwhVaMTGVCTBBAaRVJygFK6Qc8bXe8GD+57tKlsUSXSfsPfaN4mSFOwq0kL8b3lC7gYmywr6hT97
Q6hxmWIDqYydwzKl6/nC1QmH5uTSWrvo/1dapJ9O4dide7U7247YBqW8DVqmsnDpOH83JdpAPVTQ
zWAI7ZNbOM5bRRjgRp2tmlBuKuNFYxeJJEMWDmQi2+1byx3psxbW5sBZU6vtrzRiVg32s+0sux16
iZT8c4RvDrqxKSv2doRfFMgfMvOQqZNV3ioNUuwEi84agS+Om7iAJmNP22JG50L2rC+RXoGW9IN6
W85sgFlFtdo3h7HSDzuRkTmoT4dBVU5pmHtlHxEcNu9SZIIdwgcRcG+yRZiygew1h4cK6Y+WuV2p
bzt6zgrAa2TQGxfJdc7kS+9g9egt81rOwymMy60ZAPZFj2ynYj1WS2xOSUM3ozVMET4qJys6GBnf
CCqsDN8bLZiTvae4T8ZgPAeYgqBteiYMATWpNq0NUxTu47LGKGLx3Dhg2MgoI57YTXiMorDyBr4a
FCYA9DQyLattXNgYz8ASgbaHW+z2EpAW64tZkFy/iIBqsmgEN6XA8y17Txhfivo9A1Qpl7PnV9gA
bGwiCBp4Wg1LTyamPhWFwQWYUCmxtAXp+OH/LmVJimzFZK8/XuOQaTmrpRi1YWjSJqEMTCSLcpO1
H9RG9hYGc2MjPjvpe0lfNTl0zgRtjGelRf9AMORsQacBrdVidDYZqFqsiacZnVgL8zlL1nFHhzOC
d2WtXmbGSiObQoILm7izNcoN58tBu1SRDiaQEg4IFJafY9Bhlc6HT7Hfld0mTMSTieGKEzhQ6Y3p
NKPZ9efjlH5Uc+PyQjfEbG5SE3ndTKHb/xotMyXGJPFF2p4fHXNcHwxTqZTXSJP0ht0654eNX2Fc
utHwEZo7W5ABxuaS2Hoqws9+vlF0Z8lrice3I4MsshHZMZtAhhYpwzoIs21DuoPkHUnxeqRkADz5
DMp8VcZ47GyECNPeAOAWZJsGbafBIETJ1Bcmih3H4vL2zgvXhigEBQa+jbraNnjb0M4vLy6ioU0L
zgf9rSfDaFjkl/wHS4tSJaYPXSQtKWmDLMZINJkCJO/YPSZqqg7e3oT9muu6L9bBoGy0CL2tP7o5
ErwZr4Cd78qQ9WPDeI2mEmF2iUQhmqhKQANp6NlzATAVE2UGBKpfKjW+SjVyLfQCEATQPPS850a+
04F6lX7iGbXYZPVEt0EDx2BwU1n3umQPFv0rAB9bzDA0vuEL3ctss/XMOrdYIiAd+uiGN5DDHXxh
Pd2ils6YTkTYjN2QmRYkZzhIHUq06zYUOxuCcUi9jP6q/TOyL4mVeKFTNBrzYJaVS8XK/l6kb3UP
clY/wvB6QK5v6IQBAlEi5j9KxKSYEbkYuMSYaJcNpaGNDmycmk0Abq/9arOjDQBtZN7VsJtTubUL
XqsOiERX7d3Qq08yblFWxCvMWLiaCp6UtkZF+9mL7zCAJZrxNj8PkhRTWslmo43YQmbCAQbtmNbv
rYUrjDXC0H4P/ls/np3wJXUupf5aaKcmehfVB9AKWb8o6Ykvv057KUaqFJOGhTE/0oRSox5swAzQ
f7S0BCN/X4xu1xhcGUgoRv/g9D7rqV9jAAM8/OsQrS0T1GUmosavKfdMafMFwk/5nPOhZMl1rNjo
a1+5ZPaQipcyBu8KcwSrxTqGpODnmA0KQgmQbRRQxEf1Z6FasMw0rZOAKDXZwI4nbtGXvETUF/HZ
fc/D1bY+M9TQ6exvFvOHY0ToSr5NiCp/ofboOgHZgplbyDAWYlKLyzGKvqKGqT2RUEQb5H9Dh3jS
Qu0gPhqMBiXgEPFPJH+SqVT5mSMDjWnmHmr2jUuBK4B0yGcluYgaptdHhKp6MeFptygGu455T9TF
OtEAs2VP+xlHaPXVGy/W+OCdGPCCsDIGLZcoBHJFq9w8jOpzUD4ygnSBH8VHImCFRY4QTyBbbxKP
iv3EeEgNtxmb2eQqkksPUeup095VQfuvuCELwZTPCPiFTR+n41Crmq2Jnm3SV1nkrySbgJYqNKzg
R6uEiCglHDEMpCrvBY7Klm2BKd/5Rwj9sD5ZXxmnzFhQtcitzpf+fyl2itYPk7nOjd3J0NUD65jT
75p2uQ4ZxfmQbJO0Ya8EMXL89PsFDZg+teyBNYYKNIUIhglFZKHNn2AiicAvdmNR7ZJ6veSH0IjY
bNyRVVwYVSkJYSpngxg22oxsR94b1GgQy092Rv8wnMi5mZBQDm5xwOc4Zy5s5qVi1174N5ViU01X
K/aC6KaA10PT3h1V3Iu4eoxiXzhw+17S+ncG96qA/ewYU5jisXzJs/KzxpYS8JILZ+SPQrIuBBH2
4UTIRkydUrrcOJt3MeogdBUa3VOqgtKPUKgbL3pcrfX+aviFq4ubYrwopEvq2rfwH1b2LYIPVuWz
lf9/9DQhTnCLsh0pVInuqR2/SvMjr8+dHcA/MgnaoD38p3OCFM9RTtTbnxaeDRJJl8cyz/6p9otm
fzfjUfMvJfAZ+5gjhBE608V/aV26k/aaJJ4S7yve3ybY6JF0LR1NhPjrGX77b7DOgMLW/pH3MpIe
0wTWdixj2qPqeETx4Ltv5LHGbpndq+Wajb4M+r5Jf4jyI8sQ2f7xOzuTVxh3npBpfi+4ZvPpZ0DI
l1WfgH7T5I7CcIaLqZ4N2RDQTVqytrfHl4Y6ICP9sNGNk2SRwsy/FZyIHyrXT4yzvXauaseM6uRX
N6v7yatdNUoMvvQtESY+QuPzmWufzVRVvmihzRPzkhdv0wQOarib7W2pEISKFtctsG+Ka55kayv0
NHHrzXvLDCWFW3zrLdLNDtLVgnPc3zSK9+kYV/RyZxLS+XcruR9AW8zXkPmIr911+VGXYmVyp6bJ
BUMb+0RHZRd4qTm96vsU/mTZl8h27DQ745ah76ZZN+eL1u5x4OnaUSUtRMRHX50w1W6r7i1SETt6
aXKVxcH2byGDN6h2g3+sWVX257JyjQb4wqEzb3qHyFJ9ma3HgH5B5Gco6DUtoxQMb5pLgWGHN94X
b21+aMpTKj6i+ayOd4ODoIte+MoIjgH8z5XzT3NMT8yI2bgxl19Hpxdt8u+eta6dPBiagGGPgj+l
f2UsL6ZTFLM4fSrBIlCSBbpnsazDvMgSJcBwyOxyKB6leBAvhAD2YsVYkPAdzlcFLOSytHhYct8y
DDK8FK9v7JYO6wrTY7c9de8ZG/kBxw+d7aJ3pW5Mtr554S/q5Ko6D4tRrDQZUeac6EgT0qtZv9jW
OaxhDj2H1TELUfHvxxlJ5A64ngyvIfJFIiMc/RKbcu2rVOFbLjnW4jaq3xFa/jA8W+k3YIeUT7To
0OWR5TKW1Fqcnv2dIOwy/5fC16x+E66/7BQG0aZDsSBDey38V9/Y9TUaFLfCsuR8KfX3FHzN8Zsl
8aYqnpNd6Q7WWyqQELZxzVla6L8ld43EgzWipmkKtDxDvInYbhXBlzmSD02pRxoO2s4iPU8hOfV0
oAnrh1B8JeFr0b9Z1ks5sYDZ1PkGM5A/Hdve09JPg+18fgnCm8l/g5RtBgpadzL6h8q9Ev9wODbm
WgvwJKwi1lJg9NpLaZwYsDRMijEQIjNFkPCVoaCU/s1hgdb4t1hQP8Hd0O6a/6vyARQvfCOq7GZ0
fKB/JbMyRIx89DoiXTC33cFAWB7wrb3K8Rj4X0ZzKAXzseJzCn5adWsOjL/L0zCeY+Ji+n0cX+AZ
08DLYUdGHeZqDvjk3/I0ddemOwWap9Xv9NgqRM84flPgb1JGGfpP373G6rZCNclawzmmBRvifaS9
8l1Ny5+m3iPLGyWZo9lTgQSJYAmcJKQaMzx5jTDbCLB24rnCOZlxFvewIcHZQmpfWXCeM+hhjELX
lIWlDFaxlMyq/i0P2DI8KFtmhafYPOZiy9HWGa8lGQDoF83sr2aNH5ExSQe4QokCWodXVooDYciB
slctpl0oUjlN5HBo+g98EO3MjOvgC4/hoYOrOg7eNWbcVMBPzYBVmD/zaKy7OFvRUZOpupcdgaP6
P2MJVKCmGdD2JfBrVbmo7DlRbftZ5jeTwUJ5COPH0qbxYvv6my41gOcuGcMuhVGPYtSuycvwUV95
efpPx5HUM/6NMBaa0WOY3mnvCsqf+BpnzwS15b5bVYvpIQvYansyuRvpv06w3lc/RuOnNH+q4q9C
0J+vxECq4CEcfq1kXGFwXfrDTvldMg8z+rC+vhvaG1ywhipEYZgf3jCsMkb/1FWEm3hJyZJK9748
ZO3eb0CZbQWBPjbwqu04kw1/a5O7lAy730PnnL7W5C5AVVRh3CGxo5LP/1Ln3qH0LX+4Rfnlh+BW
wMEBVLMwZiEZX0umIhHLRI+Xa1kuUANCKC2eOAq7Jx6asHrjGUj1i4Ixq3idmOulO83cTTnhqI8o
8GyY0NQo9aHmLyqydDcvBtbY5sR1TP1RgxtHhEs2OmQyPp0KRwIbGvZRT2zwoG9opARFW/4ith8x
AyLOiclGubI3yZdEndaWwD6UvT7houBgTIOSNUrDhcAjMyGFj+z3nVFOG2OK0YM4n302vzmW9lqq
NUMmlpXa/CX9fmEdPksuAQ2Fc5fl54k/6bl9TZi6RbZx6nVso4MEGxQfGl3nkS0Qc/z4tUkFMe3N
BEacM2b7TFZHa6Q2KAvPR0WfSbbEEpiegugbKcAIqrJI66tl+1ev7DKvM+3FjbUJ1dxEv2NdY9tA
OUe+FX8E/V4MKaCNNG2XJjs9a47joHuDkuChe5ql785T6SoMKR07BmGIijKEEBK+jz4tio0ZEG0B
jtatabbbrCeEoi6JrzbFuuxvEMh2sx2ehR88N7J7bkcIHM5Ey+212T0AKt1/tc587imO2hCQQKJu
OkrTrhwPVfSpohjIJupa+E6dts2j9JQRyV7laFNMhMOEuln9xeesFzTran/HIFDalykYdxmjvTYE
IoLUamKpo8MAitsvtXhe5LsRLpiE1Lg80Z4qloiK9kjqCQ7Y9JbEOc6d2evQcIgR02TrOfNLlAbr
OScaqSCRhzyvxJhWatmiSp72TfLd4wpjZJOQKYHVb8dH6RYpRhV/scYVPwEwZNrREvtK8mcyDCET
FKqVhrwu2Cb8oKwgpJZGdwKijpF4bWgIuwDXK/3kOuSXWUR+mbSGJsVYidDR1nAtI6toyJvpK6D8
9oZsZs4jPmhmsRp1oz+CnvCrmR0uAUTt0N9VBftfl3LuNNZww+TWZzelnrdFRFJZF3i6mA6y6e74
E+di9JBnemo68UCJS563zzTAW4OUOpw1uEYhRYzk1MNPKOKbSrZfJZW3dBruSvtvlNFusM0X8Lqm
nG5akB77MtgZ5Gi1GHvbVPcqo34oVfxPSYm7shZ5bzN4zos9ll/VQEyvNXzHTX4vBd8d6lJs/oPs
roMyngchzrk1n8MEiTGnZBsSs8cmzLEWm7A+/TTwnTqSjRYNvrpB+JCTgpRW6VdTlxwirC1GIhko
aOTdgQw20qIjmeudm4AmVpksyWEt23n03lasjk6Azr6YEGyEkn2S9Iq5fz1EyWMK1b9U1wF/Jf25
cf5GMdx7aTwXhgmJtl9bxrwbSP7OzWHtqOMFhxmqCBXamG4gxKO86HnRWW+yU0AFXSABNaNk7fOd
HiwF/Kz9geIBJ0/2pfsecBm2W+YigTEgYzYO0U0CXonypkXVnVAbmNC6lwXVvXMwn2WG9l5MSX/U
LlD3uU2r4j0Y5hob9c+oTL/jQDAKAsV9BXbO48p0mMo7jA/Trnuqq6XcQKSTFoSzVYmMPN+fX+wo
I7thip4JQETYpBhPBam+YYsjbuAEzSsCdnX2rQJbDpE0Wzg0d6PexVQvq7lkVWOY9aGM33VCqhyE
9YAHyGuJdlILd8bsH3RZ7+sJci+0FSSfbRkfNVraLkX1hf4kk6zbZXaYQ5N0owFan7GzoFM46qkn
bcrXcd/BIClZj6Cu4h3ayibaF0O8nkuc9m39rE4Yx+MQ8Emwwlmyt/XBswJY+aqy9kPrIwLKlfrZ
Khp4zsi+VYdmW1sdkZk4hJueLiz2Ihq2KSoOYHVuggB3vvyb2caSbAhkqI/K6HZTh/WpUw8ifht7
vtyiFre5Gz/UsCHng1Y7Di+qED8VIt38KH0fZSEQ4WrcVGm3X6QAjOU73jTmjmSvAZAfky8rYLlu
sO+I62tQ1oc+mn9mEhJ4xq+OYe3HjruSFJTB4oY2ynXe99iV8MajhhHZfGoUPm9z9oxQPZqBduxs
6B4RdH0KBJvtvhF/DtCuUhhLGTKVcKLGtiD9DF5Xxucqjg4DyMlRILkFjYB10C+n08iwMTTbnT51
rhJAazKLbQwhIGudM10N/qx9oFTn5W97QKl9GZMiPLDiiM5m519advL1OG9SqTDkG/dN3KARag8z
K0DJ1LMChU9kvAtUiShSYa1aUPtpIK5aDVjnEhaHNHR9/Ux8Mv8bGnv4D3131QraaOYs7Zks0Brs
URT9lCP6PHDnk/Pb6G/10kZmX4Wytf33Un2xzWe8NSJ8jJFgCAzQwvdq5t919R0xjgqSniE7gy3r
o62tdcrwYLqGnGMhrMlKKCsbUocTCjirLDAhZWEDVgUOCueKf7ZzDgMHexB9dvp1gdebPjMU9WDg
8urz12WyGTg3h35BB60xNte+XV6QwWS0Inm1qcGf2V8Bh23L7JwNOw122JFzCMtEj55b3GNURe2E
vv1EehaefOogLyR4IqgY71cgiBO3UT75IWQvhK8yf5RcPCV+W5uY3XblcEkajYOY3MumZ7vadOpu
pp2l8m1J2Dbq10Ts+Dia9KD4FxF81cafpiMvf9jGV2XcLZ3eFXqvinJXv2vRL9/3LIB4/ZmBtQzs
N5hu+I7mBs2Y50YLSe5UACWswmgNor8bmZYxm7dcZOOYYFRWxElyHlF5mSH0cQYFOQYGxSaNpSvJ
/eMBd5Qnq4NLiB+lhcLR2tDWsWYPpOrO6XtsMUH64xdhBOQojGMP2ksPOlLjGpMnJX0UzI5ljyEk
whc3gGxuFn/0e0PYqEaBxGVdLbM2psLm/K0DwiyZqBHZYxDjo8hPO0GMxr4oC5A4+fXqOw5HjuVk
HRbWJiWIp2Y9ZykpGdXOxr+OOgu5xNlFU4cZD004by66UhIXeIrY54xtvjX91I3bxTlbuxbza9nT
L0x7pB8korEgJpsjwcGr+++glkl9AAmbAykODmCTRybsfqyjRWpXgUWABrZ35zbIf2HGpaiyDYO8
YzBKNoORpdMLb3/sRojbOuKzip1InxXtxY8zdhRfWfxP1d5FR0Nx9cc92bqOG3NUSOscy8/SBA4U
/BjTVWYXfCesECnk5xIqcfS9oN00LG3daeyuOTuYifXV//02nZzMPoLoaRCvObC/mW6ph4OQVq95
gOv7nTIqk7+B+mZp8EReEo5qce96tjAtnn4ro0VCaj68WrZn8zGEfnO0lN+0JU74NUyeZ9pmgjJm
/YWnQ8pjqDxH8yOATc0AJdW+EpYOwfweFNhf4VSz1eekWcWWueJCZWbO5ll5JwwKMfo9zHA3KVBC
3keWshJhH4+j89UVqjsnAg/Xo0YnU6f/RtJZesGhG/2Zmcnij9X3pGDkXCkGQVXMSMv0gQ6+RfFi
Wp9xykubAyCa5FkxlO3+JTaEe6QdrDOxuyCmX0dtumaH5xaWc5vadLt8lbqw2iwMslZsAmqNZfTW
yHJnBmgYRwhfoicPFhJqgvoUYay2mbVww1QJs0yIjQf7n5ZvnFLbOwqpg+h5R4srVXTryfQPIdMm
fzCOY1JuLPappQLQjBxUy2EkaQxuzBU8QMQ14pEkEP5Zs9jwD6JST0MwPI9s41KThwXzc0aC5xgm
e3pm0ovIcuolK+t7EHNezsY5MsqdQL6h+KjmKTFsEbpSzVxeNZnjuVvU1MpDtc1jazPLFOGL+Cgj
WCfVSHA45Du5nQbzHNR4tYqQDcgigGAlE7wEUC1kglCPse+A+oPyYF0G8aat7maYkMpIql2I5iZy
w5ktH3Zl30Rhh8A3pYFWVQXaYOJq/ArxyBOu+8cqv0Qy97BAgxypFNeanVf+1QG6J6GieE6t1ayi
CtDggmgQsaoE9jUxV5BCTAMqHCCEDCDTrKEHHjmAkUemLIyKgVUbFpwy3cAtWjVwwcxl9NxW64IS
h9osbL2RBJg4H85tNG8yVB55DPkuYPvfi/XQTpth8A8KEyC0uQK4VM3PGwd7F4HwNNNuKycbqCcr
dl29dMzSZj/bOKua/BLDNzaKnDaTQ746XbYFpJIGZ2OWw24asL2gyGidyO1BR6pIXSNbQ7w048I5
WRbKdXbfBai3oJXbikkQI4tJvsQiPmSV3NGXdGqxtjui3xT7vWmctcpgkjqdPwRV8DWJd+PcHEJJ
/udqVjyLhs6irEpYPk7MQBzAPyq1ZEBw+r+BSZCB4mRYLMp/SvKmlkydknE94ItNbPZDGBWdCDtc
/13BpCkvkGklOzjdWhXLijrpEBaz3yWiLUze7YqA4s+I5f6EU9TuLkb3ZrElKvx9Y90S88dQPnt6
/kSlmhHPdXKP8e5izj+aInH15zA4BUXClnDueU3NuTSVRxTXe+YzxSYhiTpvotPSGpblvHbw64yE
pBQ3HaBM76bxpQepkEYf2vioxbednvT+n5nvxuhNVdxYf0gSPPNtol7r+ieT+2XsPhXDXqWT0xUv
HtYgzH3x6kMMrp7NLtlkJKuI6idhZxa1CO7kVye8xXQUgEtHAarK73xAEX5z2GiYqAx9Y5GcBKu2
KzaOTej6R6ibq4FRXsJubjB/1MWbiYHJNbLuECn45iIKyldHfWkUseL/AN7DijC3hoNmCVuC+Vzl
eBCzoyXIXkAdRxtoQZ+kJLEEDkG1IbyIpPCaCGO2YMuPyTLME/bEetKhwVgm3rsoQn+u9+Ss33Xn
OsUw9ikuW2DfOBDZQCDFUq3st2M3LvRm33KEKonJaj5yU7aRPV4j5dwINH5DewhqUlhi2AZBwAAX
7j6syAIyRq216xr/njGyDrNecu7DxunYvzdbkc/b0dE3w6iiTR3dsmzuiv7pc0zbDF7BlEfOsNKd
GPVXs3Uq3e0tf637kStaY90n0u3LCk32pz7RlsDFcZxzE734Wvg0O9e0sJHq21A+R7fGe6BKn0NV
x/eQ/rQdhreEl88qb2yoA0GrGwNhPsRSp5ciMa6MhtUp5Q1fSg3sHmTsDQ7BKaiIK2SkbHLBTcKq
J5uExjpH55KF0zbzGdoHHzlypxhZRWC8aWiFUVlVpJ/NVbGbWgc8irkZE/hMqC2imXzHaSSwHfE9
ZteyItuMRA1yejMN0VaOYZ3NVcEa3uF47FUm0y0qlL+RCnQg9Wg5T2K41SO7X/xvy5q97idu4deW
DVEuWbOY86aZ/NVYNsT+YaTkxbWYLToyJlO2zhGKFu2opTzKlNfKKtT4B1x1tKLbJHotY9RvGDko
71rl2PfghH5LNmSFhvEm+9NaSm/xMXcd4UnBGqXZMlAt3b62nww68Hkkuk6JdqU9b7izyAXyWrjd
FkmjZdB59SCPssFioXXbiOCMKQMdapSC5QZ7mNTrk5AkqK7nEpgvIOc+kIJkTJ3NSTsUIj9pdnOJ
eOF0xHVMr2ebzTU1jK8pq04lULBZXAwBG8bm0XjSKnwRy0Vvpoo7d1wzDaOSejynQ7ctO3KVUnEO
nPBe9eJ1cR7pESJHLY6OMuWhUEtsIUTUa+flCRCxtusn9Zf87pNfBODM5K5WJx60FsaXBWYtOlsC
6l1RHYbZus7GyXfC7zkp7j6DqUxp3pjXMXkuIPG3ICX87hdkY9g297QwUFAAnOOnKmL6WQaDXdud
Ewe+UrzwAupzQHx1+uJ0QLYcdMvpS+bEGxtbVBKPr13RgDmhWhneU6AtjWLs04kdOYooZFWYC5PJ
LYLmooUlIvW0OfIAeb2w0JkYnGlIkk3xIRBiLDYDpf5QbXZX5gDpdj6KMtkzSEWBhWjdqa+RRa9p
coNNdX2qaUSjmCw7K33vjRpxRqD/NrJyzSB4MwLz1RfDzWcX56gPAgBuKW/SpIDacpinPUVbzeJc
kTSPBLz+DGgaWoMpWWodzQkfWJxs1ZpXXdRnUyzfA8rOXDwKBzGMmF4chTiXUaNtKqP0zZ7jrTSo
jC3jbwiKvZpWrhgitx7821jYr/zYe2IEZx1FVFAhFhzQbioprLqMYt+yhovjYNPrKOXZeD3XUcOp
g+o3wHBYl5AXkXKH+k/YkBxWkxtkK16ZSleWzzD815I8iISHLWbP2VSNZ0PFolNftmblLUA9PrFF
07sKL/FNn8frHGMVw86n1KjIF7xpSJg8AiKG8XEK7IQVZc8NJ7ToVPTzO1I46vPpxDcfbeK7it05
ZbzJ2nIzkSLfmTRzs31PEFCoWgzONTnho3YlQEUrv2dBtsVZrgTTe4tIIQ4NF40ri15y5f36MTPG
7wKiLzXNmxLnZLZM4jqmxMXRnwkMH2CYQle0wIpaI8IfnWOx0r9nmjmBOcsf1L9aTTdiMHdxrx+n
RH9JA9U1O3Nflmw9yWgF9I/ywM2i4CHa9owO4i8ojLUetvsWbrw9uD1ft54IdRjtaRvuK5QiIdqs
mHSxREvd2Wy/w1a6g31D4rfuq/RcU9tEhTc5OQsiFh5MZWGW722sXJMZMA7NrkVPNkHlv0xjrqwp
SC6D5QlHEBkfAf4RNG1Mr1Sro2QmSxpdtD5mZxk3z2OxI0YWjuToK+csBxKqI0j5lnLc6Ty/c4bT
EPhGxNZYEo2bcNnnMxKXWXjVgC2uUxHymkd82G9mZ/+NfzbBpppkHmWc2IwK6BdM+FaGvNSDdZsW
+2Zr/luma1riHzX2C1VYXavZ9lRfPRfqhBVz2rYjIC6LZOyivy7igYqualBmmND5VebQ9XKQVIZU
XN1qdqJsrsEAlAFztnDS1qUZeWoABojAB1JoQ2XU3RY0gZj6Izjhzp7XvSHfihorqM/+pkiaFTMJ
lG/zRp7zHNm1pF4NMCfgW0kMdFFteXdQqkUZagO0hfq72dfuSOYBtxXrvthaJbI79OygYdiLKQFb
4xB6josjcdiId/6tq+gi4m5YV9nkjayESHz/qlpy4pqjzLOd6TSePvb7VIfOzMyyN2OvDpFmdoS5
y1M14tHzRIg+KWd/NZgE5JT7VoHqy6WjRKh+LOb4rbYiTz3D11dwCZJ5ULIuaLv27L+mCBbj6acr
M7ecnBUoOX1sd9lcuAnaqSkyiLqSsAV0MBPaqq8tV1V7twS/Xph88Bm7Lr/Zqgbil2JcZxD4s3FL
M7lvSN1tmfFbxHw3dOT4ML2KYCqVrqzCsFAkHzboxAYDEBhT+VlJKO7vSlzQSaGNECiSg3DNR+xG
qcX0L1v7i3ESxV/VtOAWPkayGfw10fMOfr0WSu0EZnypuksGmyRHDTSiJlMFcyEu4KqLmJPoi2QN
EXb11daospBvRTS1OumseYRjo4TtODMGYzMfYbAVNEcZ+dVziIO6j903W4ero3Jhtw7MmwrrIPJV
RJLUDESm/PS1l7PoluHnFH8383u/jIgyMIYWRh94fvyaX7nSrQuKXK4uXHoF+8bClTq2TuuosoaK
asl8hoG7aqLOfmhRuFPEs2aR1FdHLTRtCsRQF6TsdBq5z9kSNkhEQ9HN+BAcOjBhwPoqlbLf5w2O
PidCBmR2QKwtWPtj8W7XMlwbOvV6+JbN1rcetx8pSJi1UKO1PWP4bbWKnx8Hn7oWU3rl4hLVZPzY
MkFRKuGfDAqvFvCRliDmaAzt2aqAnGWSYU0BaK7iVygSkzLQRpCdqwkkmqw8i6q9NpAggypCtNvl
ttu2nuJzhWnGKFd2hspTIVC1n5etSsqXLDTgpcyRLN2c+BE9FdouAnfiVCWnmkD0LRN0mLGRx+yL
KTtHU4Q7i8uHNFSKSQi/fpAQt4i0arQGm9F2sm5sv/EKzIWabZDciZVZsY3varBBtY4EOfrpQ9hk
VihJ9wO0b92nlpsIbSM1zMoMmFaSBiGPkA1Yv1a/wEGiyONJWijIFkDb0t9pITwu6l+szWTSSwcx
bPTZ2vklKZVHYpiAdgJ6/sILh9aLzWqXDiVVtIWQoJknT+LfCtN+zxsr3Dij5jHGq2zte5z7EDo0
vwdFF9+dMHy2RbZJMrz6s6XTqrcq6xLEAXj+AU0iBBwU5AxCEhY3LuhRggciC35IENn7AE+zJnBs
VK08ZQk4rBaUvUrgxqAxttbMEFXg8j95HrMytQEUBCN3iIqo14zloe5Yq4blXRvNP916JpEDOKNi
Ev0TXGcV7nhsvfXE2GoWdH9eeXxvtQwe0/g1ZkQmsEkutrkBGU0P+ZIE1UOPS2wo5rg1Uh4uvRmO
it3rWyc/Rm2cHbPO30qbMXJm02MFqTrsxizwqhL0ShT5yMbXkntzNQZwPmMVKH6eEgg2p6krphDQ
R6QDfvf7TVvjU5RMqlf6ZHTbmqeoWhKPzPo76OxkE4TzokHPdom50GugP47aPK+nGY+mtaicyOUS
XTS4ba6MG1mOv0OV/bTaf4yd2XLdOpqlX+WEr5tZBElw6KjMC+1RozXakm8YsixzHkGQIJ6+P7qy
qiKrIzr67jg0nK29SRBY/1rfopIjFIojOiq+h0zvli8jrd+XtY0p5Kr9zxQs5RAyrNYpM1tfNVfu
gEksQj8c4uFWVANDdQ0Nt6gAdFXRBC2MJEXMQGDnf2ML/SubOhIslcXeIN7bBYv20u/LFu1tzOSH
6vvlMIKEdCVvk4avtUAqEZbOxYZ6CtXUHtybCu9owvw9LN9IJz/bSHsE1RvOTxShuZYx9yrSN4kR
oLPZx9jgaK18mupKzNtJ07z2cxme/SK9aTsGaSHwrGEFvDhG4TllxLKfWw50fhA8uRDmmPWdBN2i
fQRYHxnNnvvJ/cS5YevnwWIcWjPwi6awPvthexcvaDpqXkjXCvZCVAo1xbusYbQu6fPswczNGW+K
DpPlLLKDySn1cLjvgyn8WXrzdTnSRNBaSZUiwQlv+L2k6e9VoAcY9gVFj3luqDiW4hxoswJWcnSn
OGrtIxc7fuL+SFF7jMHSU3rePlg3N7VHcLnwk6vBB3cunOgtgZs3Q6RRwVMVc5jwZfrJWtPwwEKo
UI+SrImY11/CHxzQJtQLQs3yIlARPMDq1LVMRGr2JMnLorgzWvOjDIkZl5ZeWBFEt13/XCFPheUs
sHzzcQQR8p9z6tgVX8RRuPO7DBC/S7WwM1KyJpw2vcmIqfkQ5eKNxWa7hpFPvbzOyXCQwKzSxuHA
hndaZx47m24iezv3eCrUwG7hMam66ygAdK2o4S6rApTNjHs27SK8SMvRtAEDzbUEPGH9GxNDt/D6
/KsM3gofHECaghxNN193TG0EhIQSFLUIeDcGCBhRZB4nv7/xA8/dD5YyU6ZbKoJi4zECjjn01/Xw
nTHt1ybugAKnzqUHUjvRwXXHO87Kieak6vRp5uKB+QmV1fFJcEg17G20Nyk7+NBhftYWt54TWCpV
HoY/78QQlAdv9K8qjW6kRsrS9ITJQzr3A7a6mm0X+imZBd0Q7zKcbaJYavygjwMaQ415hgibpuhF
kj1cBrLv206omuS3RGHuTOZLkfXkTrG/jxmqlxinx1oQ9lEem5VmtDCZwPVguhJB9xbkGVM0kxGq
qwqOUSPUL0qHVjtd+oXy963Dyj6QqpNrSiM20ovTYr1Z4h+lwqRo3JZRvQwGPCC3s6UQxIsTZHkH
4hwW5GwmhehC697eR0ro9yEuMBWOjwq/D5wlJktB0r226cgUzEegy+/HyP1kOPAUjyMFi8mRal/M
+8nS4AclRReGrO6RwDmYRtm5YJLTKXrIqoZqh2LUV9yXhBVzAmlqI+oYDwoGXMC1bHE3z0m8xwHw
UrvTjZgk2CIqQVirrwLMvxzWXltuU6Zj1S4v6ProlTseXJea4an4JWdaC1Zv4MwHjpfp27Ab0YsH
R56545iUGS711IAhn5n712XG2IFAk9c5h66K+Hog8PDhextW6oyS8QNbLcqqguNYQcrNu+rb7KHS
OiEZQ8n5KcpSLL1oQzO3DxrNY1C39X4m/MoGvNstC8GipNQZ0wjxBEa0iwp3J8ekpqAYXbGlmxbH
Ik7qEqF+8HrqLUUCQMLOBzKGa9q4+0n/km3KJjCYXyWr1KDg2GjmPHIMnlpM/rPfAipf5/CwTh0s
hPghM9FWMG6hDcxMq2ssG7lyX0ufnVEglgojNM48jaOWfbc9eO30SnCuCkqoD2H24PcqYCHDvlTl
0XWomf6mjMa0rcYdFymh7PmudJG0PSnJbXsSzFZ9RQ0DYUMGWrOjbo0nf6WW+cMsP51VucxbDep/
jUwWhPLc15fNAkF+Uh+9g0HFJhtjn5OKdl8xv1rmgDKpT04Yf2fDADWu4EoMGspyneJFVGuCuIed
ae2Tu2J8qN1h6wABDJVrckPLbJ572ANBxaSbFDm1Q15pd492qmoynykxwgAbrSzyFxn72Tn00SyL
OQlPpaoZas1kIJIhuEx5pN44UOPqpnzzW3m/ji5118OvXPHIdCqP3zH9LLpecqVZqCPFS9+K9WZs
77Mu5dNw0Wm0ga0WxRClOLLOWUe4ysuoyCQm4RYMRGxboAeCwjRdRq0vXAGxDiwH1GbGFoGtUteL
F7yotAHEE5DtLVq33faKXDdM4EutevKLhkz62v2Iyq2EsWHO4JGhgLiLnO5mj77Xf2fusoZs55wS
Ds88SgTF9KGO/ZTUgHj2UvTOoTJ3+RxTK5P6wWFeqttqnJCt4uKrVxmyWOy7soK5Qz0q4BlaUwSD
Pt27P+iiKHZd6PXcl4ZU1TL+IryIO9YSNXJT/1BF+XSV1uFDP03v3VyhtOHeOylsDbMOOZWZ8D6K
sBAvXUcsimNIUsfilGp2cC5qW8+iHnR0+E5ltmkbDuWrU7w9RgHfmaT4JnX+K/Kn9eiON7YiIqTZ
KF+EDJg54QCamiR3JGJAozlMjtOtY/uvxolIt/pVvPdKCtlS6CKKE2KZNmhEC6EmX6EwVAke3PUq
9Ccae0SC3hK7XyuXDbyfwVttOUCPNe5IwoFp0TLay/SZNpx95TuQXATnXu1Rq7yUux6b9k4Y/6fx
NWNSggaJ5ZjplP6hV/MVuPZ3L08IWo+MoKo2QR/mgUJ0KPA5fk6bFW6keyDIehd4YPicBvi7izy+
iFVMJLC3zd5zDm20vs75T2do3lpneJtKxII0IcnSFeo1zjPCbRMff6aCFyGfyxa6N7RX6gIj1qNl
OojK+23ZunIb80QonXGX03Y6GRiG1eQnWGmaU11050YpSIekDIh+dg4ZODcRx5UuaSKPFyqHvpHe
9ssItxU25/b1pWObiM2Q0o6bZSvGmwKU8gpj3h60dJpA81W9c1luTot88ybnKWkdue2vLapyvwXc
tVI/qFz/iPAwuTa+FnO9X7Qc8auxGUFe2euZCsu4Y4e8LuLJZAzIaXFHO/gIZCyAa/HqmuRn2Bhq
CVdKKfMCCxCCJFwMqm2LbcuLjsiQid6BSHxVsf8DJ+XP3g5PoauPJfrSrl4eHH/e3JEKNGD3vTUg
DHLmWiqz2Abq7RxoCEj7gr7uCWZKMZ004AbcJWoBN9mUJEnC5ZhksDzWwqE2XDOAjUAtae+GJrcF
ROVQcvTLZ47QXs64WJUTtDWB1SS49Mo+IonSNofW4e2NSnLNVRychcNTZFk8Q/tsdo51jOHa9clJ
xfHR9iTjMH29mqb9mXfoTXZkSIJl8nvcKSJnwckxJWWfccLIA82xaNPzn++biuxAzfNj17jPfuY9
M8H4IKB+rSU7a8/nWNi0f05J5zxveZuZRc5bv7sHo9Itf2c6/KqGpxKhAEANF9lq59fBsZ+tjyvG
JaKYVi9m4ewTjNNL55PobtmWKcssqHrwhoB2wPpHR7NjPHT7xMIEaFEIdCPxlCTyNEGUbfjtF+H2
f/Yd6FAuT5OVaQjlGBaxaCOtVNW+Fw7nW285xQ41A75PBK9M8By4LqsVP4Ve9VPlwUeDm7Uo8te8
SSDXPsmFHGcQ1uE+kdjuuoL0ZI/NkAcXw1+GnSwFo46z/ZCrHyHxsjYnPzz42DLzcP5YeudFJWV+
6r7rtDR0r92QBXgPc8sRUwFpGRgb5B0SVJYvMBWT6pMWD29zzXgFZx809G+cWc8VBkgsTlXA9m+n
NdFOABrXwTxnBwCvYIGigIJ4t6O594Y44ec85Q9F4F5NlSbczQamk9AKPK0CksiYhiqTZIcm5NGS
H6aQ1suIMEKfJuch4eDSL3FzkJIHd7RdUpN8Jrf71UsXtW9mPrMknl78GQOZjT5cR3pMtyCOs1bJ
9ceUkSWVxPV22cT/kqdPDQqqufMrDperFs31sEyvTfLSZMFV1ba7Gp/aGpY87UyNDEgovGMGWrfd
erADJ/Ha9L/1GL2K7Dym/j2v6LrKCCiaEGMbhGL06+LYrYath0aiWSrx6dNGmk7M92zSXRXJuqmQ
4NCcOTr7EeaoaoGabtkMaj8z+yhlk+zPbLbzLGUeZfYDXNMgCl/HJYCm6gfdnieSYbzvMcfk0cVc
jzVXzevO5yWhD2fZgSr6Z+kiYjLrfMmg+VCFsjLn2Jx8sn6dYsSR0XQL8+kx2TVzwRU/rc5+4Mxu
e5FiX1h+eQ5r3ZhxGDJ2PYc9yMcx4mrTPSf/IGTEqfNrWbP3MEU8XGRu3fPXbzswcexz55ubsA9s
856jjPDPk1w2SgeujpR6GkYz5Q5lmeSy6H7bETNH0wgO81I9hxV2IgwD5874twmLOolJ3pkh5Z0L
/ZqoX3Ow1LeAEF0gdPYxwnkNxqdBER2GIj71MDBNT3KqlkcDzcHP3fs2wCjepw68JENZpZ7gpPSw
ZHuX2csk14MZaYtlLyiK9hDlfYqx8EetXqxk219VPok5D+iBT2SVNCj3mmSG2jZA9RUUjXbsMCxw
T/dBdyUMJc9ThvfIUdElR+t91nA51gFayFLCK8ozFKNlYlqEFEcmYkO+ZTEGxnZdvsVeFF31HPaj
En0aiby0OF1DovRKt+Wtmp3HiXXsVJnh3R8Yt4mI3ytD3V0bxvmq9Pm83I4dq1ifsqjrLhMTXQ+6
2wzWX9vOja4KBpg72YnrNWet6vNsPLM/PDsjndBZi8jrpg5HBVqg6gw6rVyD6GgVy5dfm7fExdsa
RkN+kXRxjIBPDA3j70GW3B6FB+2407A7Fq5MRl7uV3gH5d60BM7GhAqLbvlle7Z6Uzrca4dQU8VY
s4vpeuyom2kr/HiFntRVoOVDvM7dU4sZjSG+ZoR1x1kHsr4LDjnNSXlMJ1b89eC2lIrZ/g1ti22W
H6PZsEVfLTFPtybPyAOf6sLxAscNn2j/hAwVc56N32Qq7uTKT+VScFAeo12HSWFHfOaMJEmi9Tjn
lGYYd9DYShCLbG/wcUlaLSsO6CbPz54MAfQJ903lvoOzQF/ZdPxsN+9CeRmVnDTbGtRvVGygzoVd
kn+Rdh67mTWFStDPh5S70q8uq5B/xx4scZgc4wE/P+sXXaJDFXwXODW1w23mFnJlXqt/o+dYPFxg
H1lqW0zRSXMz0a0bL+LY9N15avxftrPUAjas8IlzyKro0W1ocQnMhmrM3Y9lApTULf7tIrD7ivYz
zfplZwx8ZJ/QoQfoUYqCwc+KGTbnRDyIrqbrtj/1MsYaWymGnm1xXYMBAaNMoqaPomcpu+FUBWYP
pyQ7K3bIGEaS3xV32sFmb345tudsrraXzDGZo9ZDn/mMRpegPHWTTz84BQ9Yuxxvr/KGnlrfac5+
iNltmEy96wGwxcjGNPuyVV7jD4JV7Syg5sT1B1cViDA7s/a3drdmAfB5SQgu47QnlgXHvWq46RWL
y6hw8HNnUwU0k/cwHJgdaXDacliBYY3HLW1Ad1SoKRfxyB7Gb1cKAfJKEfvuj2k1/XA1Z6Nizr/Z
fB7PBbVcEu1ERYi0RdrfNuTo8gGbbGaxFazruuyWgcacynmuDepNrAb/zLOHeaBoDxnV4WNT2tsi
EKTmM3sF7+VAmoJe1Db5KONvZoBAHbp4N/qsus+K+blZYyhWncf4BTdvG7Eu2XazZ9bNey/G27lg
IiMaLpvBK8GhtA95jafdS7Yofe6/TGF5Mv76TbfhRyM4L6UVjszAMLOHxaQpq1lKLkxmII0FWycZ
5uZYBnA//XZTSOmNTwNLhKUjScwWtdPFvmRQd8qSN5bMaSc4ehGlQZzSbbVL4vFNGp7fvmSpVyJ8
zSdXXA8RfjxP4ZgvvHeeVUcTAPCUAQyBKu/xUmGZq538bcjYeVXz0Y9Vt++S/SKxT4YcY7uRjTbl
uDFPsmSh/iaHvpUBV3RG5gV5DLx9e7aQiDkGjPFpQr0uar2eLaewHd99KVtMmA3rCWwP+RsbYj0D
YllanOBmwr+8vgxhqk8l9+pFrIfLSqZogQmnX9KS920Uvog6nA7SVswc8+CQZ3BjtEP5aoRxfcps
eUjgc5g8Bf8YBkz3Mv1Y1bhQiWCYboWKGf0yPhKsSrrjKAltrFn6bHJJ01LNgybQ+WfvKYle6Vwt
WUoNfUlAhlrDfEx5Wq+IH5WhetNjZw2tnqPcqJEdk0ev4ViaTjXvfo7TZw7X4TSYmzSJFp7oLgj8
IKaIrYkPetimeGOdnlaLcLa2ZCriqhnOqXuYu/V2Tcj0dW1wGXp6uQR08nV2v022pQV9bjHidzxA
CGMhAUTdEVSQ7LmjRoo6FeVUIA8+DADboR5+M2AsD37mnOXiwQBO0FY5DwVnzg4ksxGLi0I+RAry
Qk8IgHw9fsr1ax4M4RUuyvnSruNniesDlmnt7NeFs10uXlBgRxyWEysCe+F5knQZuvt0LWi8CPND
v0z41+kh9p0o5Xvqe9tN87HA2R0BbpoS3k/MY1RaLO3Bz8X3Ju/bA1NHJwoTivzUo6FiTUGYoRWD
ZuwIF6qtp8+CXc+ViOYHh5aO/Vgnr1Wa/szUWN74E10RWZSnl4XTQ0DBKFcHFKKRp8PF17HC5x7a
Zyiyo607pKGZA7qqP/AugCf1PPANgRnOYZz8qpbwsuR2ZF1SXxe6arRbg/N08NEz4oj2OrluAv4f
Xiyv8xiqiVwLnwljBPTIccG/2dE55E31HK8esPoVJHWXf4wztr62msGOcbfXrkyAiJvLcLzOgyW7
N5Z0tmU3ixGv5jlFT1BWMW/OSMI0Xfs1WNxmb3KEy5Q8wNVoJvKDPME8lCyifCvQBNxrC4yEUzQD
9Z764BzFc7OXOLjqAP6D56VAh1pEarSJMILSGvYjoVIGoiSiqrdQsIkItLfsw0iZo990r+NHYZNT
5pNhUaR057k/NOujTYriEGMs33u8m3EFUyEr6IvL2mJve+xLPJDfue/fKQ6r2FWbzzUI6G9yyAdZ
5suJcPqb3GGT6kCEqBgAVZ69a8doP32MtfSPMlTPQdneWPKdVjNaJ87EfJBmseCnICZ6iFUFldsx
j6u9jRXnxW6wwO9qzEwGv7UAwNhlwn9KONUHOaUOspQ3leaAWQTL7eRAxPU3S/YqsVFzrJzoeGav
qLG0IWFG3m7jhjjer2ZTtgnqgdmpf5akwTE7gKPjwb85j3GK5ngzkwkVpi2xX6nQD8+cNPKEdFei
BnvFKn8uI0aq6KMoYrJ9UJ5/O1if7eeCE2M7w9Q4MInIcZTvBs/uc1iqgTD3ZK/eAhl1rIE52XLZ
Q74b8QwusN0T3phOzZdNKlbu6ftaY3m3DgGaKQ3gpqbY1CdgpptNzC3HFFigOQ5VOGEgza/wuIJz
TjsEdRGTGlhGcO84uJOMsp4Ay7tOed8aUbUk5UeYoaUAvQhJsJIsDzjmKKMpOnUsR5aPxSqUibhh
uUiZf5KzO/oj/qlhQPGccjaisGkxfnKM7s1CfyAusUiM2Wntp5dqgNBE3HPeNyP/tSjvZWRukivV
HuaovXMAxu3H8jBgUdtjqy4wW/A4KpJG3bj5kf7h7GaGLs3KNeJo1FDSRqQdpzj1GatPEjbLucyn
r8EcsUy1Ic7JMH5OswYT+4Q0ogewLetobiovsufQZbhLEtm5+PLXv/3j3//tw/zv7LO772oGja36
x7/z7w/ChGORYTv813/+43x4PPz5if/6jv/xDafP7u69+VT/z2+6fTo+/89v2F7Gf/1S/rf/fFn7
9+n9X/5x4BEyrQ/6E27Vp9L19OcF8Ads3/n/+8W/Pv/8lue1//z7l4/tWLH9tqzo2i///NLlr79/
8YT35x36jzdo+/3//OL2F/79C47M+bMt3v+vH/l8V9Pfv4jwbyGna2QpP5aum0TRl7+Wzz9f8f/m
x74bJkniuTga/C9/8aCb8r9/CcK/xREYQTcUgSv8MOIFqE7/+ZL8G16HMHYDCkj9JJD+l//8y//l
o/vvj/KvVmNuK9pJ8WJklHz5q/+Pz3j72yLX8z0cAEHMi5NJFCe8iv7j/bFos+37/1eCUYSo77aZ
iQReBEAVpSvSY7lm45EBEIrpOjMFrbfSP9pdVgXhZiyn8euISQTpm/lFg1ZVVJgKilY9cX/SsZKQ
UJ6w8uXlTTCJYzwqgVyFjDRG+hTl7ftIByriYn2ZcPmx20pwgxe03utZHwrtOOd6zKlcaRBCVNs5
qLf7NoNMohxoFTqX63Vb0I8+dfdNylQz0gJJxGe80+YGw1LpBteL5VlCYzzdO43eBaqng1JGw2Xb
5ueqRZWI25hzYcu+wwXPGEL648kn94WYeVKtFSdjRoRtWgRXOEgQPjSpjCE+Rj2JnYCNOnh8Dgph
vfGl2vdEcsaPXEHnn6HHJ6gPDObORS4/l141ByNZxjfz++oGOHtnyBo+nEO1GMqCF/9MHrQ4DAys
kSEpP/FDVNexQpRuc0xVU3mZeyrGRU28WtBwwS2OPB8RJ2qHVzWnd2ii6BAU1+y0IhHZ6+E2ScZH
ZxvpGE4fWxv92Hf+BTFhnDqbpGdFeU4iOAIpSvo0cdZcKuTiGhfKRcXY7uj1IUzlUFvoALieDKjM
bcp2YYOQweiWQ2kwmR+6jHzxEkp+3g+h71lFvS1pvNDI1wG1MBHsxwbYA2Ie3ya3wEHSD8884BHB
K6QnJoufnpN9d6b2s12QEdt0opeEXiKvJQa4dDilZKWexy45LmVsObTyZyIm8lYMOY/PXuxjs5HF
OtpKlIS9ju6mHB4/yK0+GZ50QYJzMPBsXpZRkfQa4HRNE3OLfpo7OB7fhHQIVdAVRwCHl7yOeFzZ
w21QsBCSdMFzfRFsjDrOoJf5SL4tZtNGoILK7xZmey153CzqDapOIjYR0bBzLIvQPQhcRZHg/Vsn
RfRVe9wo6euELHkFHzK6tvUGiCipfhkCPBHYl9tG7UxBC0LCU5k5PcAUiiHEnGxbi9t6UnSN5GyZ
kh7HrUeicc6jUwvy87HV63JsdEfSh6laqXAigdg6Onwy3XoyZfjYeFnBfQARF84eNM2ceopJYCAY
fPTGul1/aAEiP1/7E5f/N6epvmp3YSDcBBn0wJAJJMG1bX5Ky6T3bcqAVhm8psD9mqt0myOVpsGM
6xyE9H+gFnBpxc1LweE2tny2Uyc1RwkCO1h4zp7YxkElLWiEr05ey0oiJuDW2PR2aInxgWzYWzxn
HFutcY+5mnHNYmK1feNTEshwYMJ2CI+Mw45nvH0Zdj11eP0Wq/4YV6yWXuJyXnQ5gqNW1/BUXRyG
exFRrhng1Fuy5CHm11KSMnOjsM3F+TxcmUqT7yitQRd1rorCcpreDHIYhr2D6TygmJj10vgumzEx
qEEA7PO4HoNxc6AzuzxneEdSUiZyQPass1NL6HxhkQdCPp7rxsM5LrkH9aoZigxUJpTctXJu+bNH
SkaRzNjKEK1dw/ihd4DEwQBkdRPutZuHr0SrUKhaNFvySAXJypNOKVioEtKKmstbMePu7GWm4oj7
mTemiho2IWtNXUuYEMNEwnQnkI0m8i69YHPrlcg4dbM57Q1egJWAXbWBjWQHwjJufhm3Qf0BNXsa
CEnFDWMJGGscFGKmhZm/TEwpVkQrrm4VxSFkJ5aZMXUeoqz4PnW3ksgesA31MVnntSvKb3NEMhQ/
zjVzMfcxa0WM04PMSON+lIl97rKE2j8uz74oKZPFXksD5c2McX6hVL2K5ydLq+ahEDld83QvUxkM
WS3+qeeQ5E44HZcQdl6Wfg/HdTrWSG09QsshhdozYWhW8gdY0wgVCXQfbkOnLH76s/qVxcyA/NSF
kutgJh+xWABdzjgbMBi1SKM6wkycRSt3Mk429I7c3Re2uB+FC/Ng08mRLig2jOIFqijNq9R+Vupp
gnLR46A5ZmX1K2Gd5lyFIjOOOHILxppusJzC9qMlB3CBM+LGcVJWMRhgNVmRZlPOOyYxlRe00Nj6
N11n89mE6HcVx6Op5pm3aJTEgrjCxeimPe6yU+AvAWZhYir8Dm99ZE56mYgO2p47ecdlcvq7hhk6
g1dgMz4VmnlIgKHRJaGHtbiW2oBuS8Q9G9xT5COdWZEhioxVAyUmg9kIQLE0AX8K1v+9ShNGIl73
XDU+jhGaai1hTKdvq1PVOFDf0VR5qBGd8iQsclfIHROgWzyXP92C0FW+L4WurmrSvtyZ9de4YA7V
5c1wM6Tf2CScpggMYrcQzS9d8Hp4M092y+CV1nngLt1IxXdaqAciDMXOWTab9XTTiwaI+2x/4L3s
GYWUFLWH1wA2wVjlI2p1dz1Uc3iWhrh/Td4dYd5/wm4x703oPMbouFQXxneM3uFR7rGibBQtL+je
69JA4UuZrdoQVG/a9AbjdAZ/DKRq22d3a72cQ+GPtA+uT3ldvjYcYoIcvRuOECAScqlR6NOdFFsa
guroLnKBw/Q6V9x0Idpl1QGTH1eP65H5n+DEt3er62nl6LwuyUGJLDwVW15lxfOZMgDVARLXsK63
bY/5Y9MH6n6+piuc3g6PqliPiiV3ja6V1dP15gaKTbreaICndaQPQRlUp7JmrR9iIlWRbzk7qw63
IMd7bnYU+yZc3iY/R54NodUvNZpHk8FeCmliNSzHF0sf4b0OG8BvkdywT92O59Kh7OPyHGpNNp6b
WRVEZ+aM7VhXwGMTMbSS6eEPFjJSzwJnFVhNtpk4gXuJjk1hNsBwqcRhwZBeu2azzPTQtxA1tN9T
5dLXJe5aGPV4wY4mtPUuDhoqmKqOYQcu+WybS5fAdd/SjqGCzfaYd0DkV/UQYmc1m3F88q9Wkjo7
ywTBEUF9uYL3ODoGe52xHFel3VIPN3MKpqKI1LpLAd0tekI+qiWrX5z8kBVxPePB+RW+QTAMRs69
NBxYLHtQdrPgaBTzr5LGkBHHJsth5JMGJN7rTYKKjLD67P04x8fM+TL1hn2Fn2cfb6Xf22noovex
+Gy0lsQDFxelwYPfEi9NPCLlfeDJXZAFF954noIY48YS9OzeceBTC91O0eOaJo8yymDnWEO3DX5y
R3vOvsJichG4RDMFPRYrc3BhHS4juTXhlMgy8TlSlXMuV1InamHoLQviX7IH4ubF9sxPavxMLS8h
NC8UbtnLsaR7kUYoxkTED8ecrXnRo6ROg6FeROxtxe63LIiEuFn70U1ljAkkJalQOIIlnuDZVJE1
BetLM3ABhzScnN8catCYabWwwK3WbL1BQhL7McK/MLIXdy2VWLi+iP5DbiqXNrvRXsYkHDftvsQn
5umiPTd8p48J4ALoHSRUfsuYCToMF7xW4YI0ksPjZa5IrQxn7g78GLtKhcferv6wF7NHIlToGy+c
k32LWFdndF4sSAuTizFadE9FQjgN7fXIdhwUcMRyXrdpst+GAAti9gG0nSzZB0qbv3pQKWG7V99Y
tu8ad72devtYRNNwK+FnMDSBjoWtXiB6HMf1a0Zmu3aW4lHtB7L3QpNbEFwL0Oq6aMrPljgYkIJy
ox/QpZJUZMc7HV/GGRkOb0zcu3Gb2yV3vg3UJebiaT/MDFcaZltpPH4fQgtSot86rZ6V4+CUKdB+
9Uh6oexo8BlNiG9mkPenamKLl2zK5DpDq1taoN8LTiWbLe8ECW6o1CUJbteMcxAEDz970JoHoOOg
ZNEH3Q18sEli4UN5ZiSdj+XHls+Bdr/pTSBj2PKYleSh8IfkNQY6IdkmthpJK9El7PW4vdo4zJZz
2clm6odOMI4uxKFZXmne1fLc5NzUort2DLZUldJwIwykfPm9NsVhwRN1vToNiT6mParJG4I7Gese
lj9itt1Z9wFbmQwFquuofVzHJCd5RFUSi1yzi4LktNbpdeqzSfTiR6tCKouL8oBPl9lQ0dzWbMEh
wOUI4xH3k8/pd+j53fnIRsEkL1rb2wSQgzezvDW4A6BfZNk+a+v5dgE5d3an4S5WIVmqgWfC2jKY
NeBJd53dBLlhS2T55lealzmQRYzQa7rZO+Ozxyd8U0uqa/jZmWXkXClc4aw63pXnQItLsoESHTyi
zqjXg5rx9ycGX+qWzXAYJ9xgsmJ7XzLUXkzZnsfccs0awh5+QuB+Cy5VznLpVGTR/ZyizFI+AJrU
aes9A5AeB5KnM97MMySs+7mS6KN68M5bgjiu5vYxn1txJRwwh53za23b5KrBiaJXI2BLGL3PLZOR
0cQJtcnzWzowB5hih8YGu2l7brscaIO6wp49XjErBq9IZ3I6dOLguO5NWScYTikx4sotzqhoCGAu
PG0DZ37XGUL5hYfdOKMhLB8U9dMk7XvEWyiJEQOBi9X13vOlqi6hwjQ8LrfnX3srXIq2TMQQM133
ZQLAl0WdfLA3UYcozLWM2uGUxzUChqmpYwkAb6SEQZs1v/AVDuA54pDrJZbcieM+V+iVaJ/TZeZV
+r6aQcpKNwd2mHAajU6rxJQgV4yk9SCC6z5ZDx3Gy0t21xhAaR/wthVYzZ+pFeLk0B1KmpRsO/d6
7cGXiqoU3xPnWKEfJRGK87LOL85iq8t2YbK0SggCBsZvHF05uevtSQRVpwJ+DmER7N0IwWeHWfUF
yhUHu4bo1azWX1b3FEWPjMl9NnbBZqptTPqeNtAqHKoNsWS8D4BdWEkfOQhdjEsXXfNwS6IhvQxd
khMh+di5JudQsZ7ovCsOtU9LZOMQpMdbQeD3QxcBzY5+/iBmIBbSf3R9OmSg4tvFS06yZ/kZfI6C
qe6YeoNkWmxzWosRrF4CS1j0kf4/7J3ZcttItrWfCB0YMpHArcSZIkVRo32DsC0X5nlK4OnPB6qi
u6pPRJ347//oCDZluySRBDJ37r3WtzZzyLS+SZkNYEd2j1YwrvOU4o/WUtL2xAgn4WvSscOYNklr
evL9I1l2C4844fjkYX83aJOtW0cDXg2aq1w87Wg7OXotEn1RSArOnEFA0/QY8BOO7pIaozGhUIfh
orOmac9samV6Q3V0svEPXXT41XQqj0bEGYvZFNbLUQebNPvIhXdXl2lxrpv6wPhvJ/EFIMVfV5P3
O0OlgMePMKxgyhBD93yo0gSrZDSPHirqA7/zqp6oTwx7RC/ZgbDw9VMT/A664ZeXc6ZuMIX2lg/b
VBMtUbBSiw/kVq8jYnycDeMlGCHgEHEDxIXFJU8DLCUmYba1tfODDHO0BeqCU3DSGYy2mN6ssNS9
Sn/YjUX22XACZGtPlnoE5rjTHcZxaBEL92fboB8z47Fmv8GHIYlngpC2CvI+3hp+ipGkN/elCTlH
Wfam7YyPluiZtdpzAZF2Ut2PMmqOPUdw+oY/isjGkp5jSRlQg1up4kpwAeROgYQeX8kt3r4fuZFd
tElYsBNlKEPDGN8vFdmD5+TbKKBCy6t4LWx4H4Te4XZg+nfnjz61udDEDSDgm4wZvLGs5Jq2+cj2
MSoGEwR0ITfkSLnS5A1zhr6Erl9vjLonP0hOqxT4Fuj+STy+p17wPod9wsxhYHBkdpqp53KDs2YZ
UzDscqylPh/0Q9O5j2SWxAfCds9pal05rkq+508bqeNdbgT7RId7DO2H1NLvIPVlBRGCISeF/A/q
KMZoIQkmmSiPcDJOFDgXBn4UtX2LSNc8GrH5VrnOri+oAl1YHPDbgk239Drj4ruyTNYmhrRpsUg0
vI+qxqJTi4n1oAl2OuQSjAYyOPtRPUaG6SKJoAOLBw7gFBpBXyeHQus3UycnVXpnhj+4Las3oeZL
bbCBBAk2W6PVyCUofEx2oru4ZsyfKwwJpq2vM/J2jFZPoRgfJ5XvANpE+GLkvJ9pGe15N26+7NbK
HvLESEiEDD9SEvK89KCQn7LELd+twRoPExTQHtSjhmEfKCheO+3UYjFFCSp/Z7y6jfPhTcnZzp0/
PJtJmYO0GNtjK+OzqMNne8H9w5qAl2WBXAVaEyOhDAckrmVGutQQw609YsVc90rPF7fHDC2DAp0d
OvWCBetB5uIPDv1yk8Epot0PI8h3mwOzyB+mwEqKWhDzF7NVVCEUb2L6aSn36Lo25an8hHf/g8Ag
dkC3v/rcQtsoJLTbMxNUIQ6oFCbc98LWwV4x4EGuTU4k5AmobN3JFDk9mkLhhp2BxUcIr/LSeRmL
7jXCmLyK0n7t6cpk0mkjWW5w0pUlPrdqLP9otPrwDAA+rO4nPyz2zRS/lGn8a0TgdJ8O1e/ZXnJK
wsnYpUOdc2jPtxaGhpfMkFTeEtJH7T3JFEJQijNwBSkSqCvXN2JAbsrIttHxYRFquuSH63JGA2Q5
GSjiJxU/DzXyzenAdBE1z8CYymFY2YmMcHIV9geNlnQlPBpvs5PsEv+Vrmq4UkuGXRbUqOwbjpcS
kwkkg21gVN+mPj/yN8Z9F4zjKlE9HbBYRxv6QkiHywUXNHXTtqqTa2UwXBvn2V47WKRRU/b8R3x3
ja6r0g09OMuwtlWZvFgDb5joH4zaAZ1EMNE9QcOO5FRWEfiCJf5SeOa3Mut/9h0dMadC1Nguh2ET
o/zQtS+cgNDta2He39pchBXi5hP+fShpSfp+BdkpnNdxaT0NbfOZMfNFdYh1yHd5N7QzfqbZQUVw
r/HZR9s0I3ZaJfO6MfKLa+fl2YP6kzJfWrWx290nbfpeWe5ry8cK6hDe+sj4n4kCIQVgvWefUzvM
EbCg8P3awtkSC4jJsVtZPXbcKFsPGmdhr7oXgCLa2BkjyvC6U/RraHNyxutgs/vDE432Q7iELXg5
wuHEJR1R9NVK1YJTwTiCF2DSy3KeW/23KAx/SSgvtTs8B0piVSqt91zTTlIzsR25ZmAvWxoXEaC9
rWVzX0eGAx1ksdbQHRs9RD8DpWGsNK+ZewLj7XRHOfASmPRFDBcpblXK79hSae627b7wMgyKi4+m
woJjZxB2woSTR58fhrpvSLpy6PlyfzZMrriOm0VBDBUYNPS6t+zmbuJ8sGJ2xbVRoteQWDtyz5Hb
1OWNoPMOEWly1kkjPsxegJky8JjAKOe1hD9oYTP9KdudO00NYGR6CLWZ3BZXuoUGq7hbns0eKQVw
jnVrtwjGaoj6oeaVybA8aTHz4cQdqWB3eU8DP5SNuzdQyiWTSeIbwb2hZbPutJ/+UKYP9HMVDdj6
3aN6+f+z3v9j1mtb/zjrHX9//v77cHj5D74mvbb4l4WCzjQtS3IsV/5/Jr3Wv0iOYZbLbMGxbN/z
/j3qdf1/ma4t/z3flfJfjoM+zWNSaCn+T/6/zHedZXr71+kuc2Vb2MKyl+9p+oIf/Nfprg7tRKW+
AwrdI4LLGlz7tbOnYd+5yyivKZxXuM14CpyQ4ioS+apXjIPcKCZQFqFFx3mjHSvntfcVfd5YsTbK
ZBSPKcPO7Zjb052NO1HdKS/oGSN587CI/Badd3as9DxgZspCVGB0t03xOYrBOpltDpV8QrALM1Of
vBgr/V8+kz+n3H+dagvG439/1TbjdPq0rmTqznzd/furthA7Chey8boLzYL+pqEJnM/6h6L2ToV5
QYFS/Mormli4NTuQbBfLj/1VXzswOLKwuM7TccYaSpFR2ts588wHj7E2JhjoyCLI2keORMHeKLNr
Aa/sFLVy3oQDAAE3NKxd2PliF1ew5o2yGFeFTUEyOntbYTQWLhEAEx2aJOmYTodKbZ1phqvCXxJt
gVcqkasBuTf+k3p4/uf3xV1e99+uBolz13RNMAfLZepy2f31anAhQGlN8bhqC4ufXpZGhUUCqv4Y
9tNZRJ7xNrO05jqjXBTMayzHIChHtVS7pI/nDYeWpHWfJrzwuLixAodaAIRcCGUhA7rvSYrvTbem
vY7Q4tx7dR6dgpG8D6FyVk2BIS6Zgw7iKtrPbiqmB6FoTxSt5Tw4snNe50j/+WUic+bA6t3kFCc6
W53s5YFau15Hfcrx1jI8otqS8lr6dY1ZQdpEe+OCC8gXfGnqoHmKFozi8lUwDOaLkau1TcP3yQ9i
82VoMSzmXWMd1fJlNOFZoi/a3vtIzZGB2s77aKMni2ZnPt2+JHMF3dnunz8S8b8/Ej4RR6HncKWj
lLNcyn+RX0Q68ZhRSwh+DeP2+XOwrQBytUvyumOmm7xMjHfZoQDPfV+cosZN3vtkb9h19JZFpCtN
01GA067vzKGajmyjdGY7h4PWg/ZN+9zTfDnfng3Ll07Z4dEI8ePhO/R2Ja1NtmO6E6EdBKcIR+N7
OJ/x9ldvKcvWY+A4383Jdpm/rCI/dE7m7DxOThk993b2LdLtzznn+q5cBbQj7JBA4e849fX2n98l
BC7/deVainRQZTvCW/5n3da5v7xN/pzW6QRmi7rbrw7gu7bm1AbEcWbdleZJe4Rk8elafgmve4J1
ZdTzCfX8jACfbkRLA3VHGah4F0v16FdITCHh5ZDSXei8dNx+eGnDCvVyWwNuDwgkWMZsFxdfk8TP
k5G2D+00ffvPvzBLJBoD4q/DSOQCN9fwgB7SXiyyjGUDUX3XAcMqrKTXic397As07HlqnhlzLjO7
WR4r+TvN0vpbwGAPP1BFzZhM9TdL5W9AzQKKeqd4tFufUnD5cy8gG2WeXclIsj04iUWP/JrHWXYu
YrM+O5W58QYLXp6p7XNm0C9RgbpLKpzW2fKAsN7AMwSmLe2Go+PS9AG2TzFXvIgUZcu4nDfHNM4e
HZcatW7z8IdvDOsyh8Xv6flzRMDE6b+qNjZF0dGFqn9G3tCszCgV34A1EO/kBp/E5L7TsR3fwrjG
MDuTEYL6fhNQAl8qVXz0/WSB4G7ic2iG68jX9bnHmVvFyP8QLv7WyvnelzNrkAu5WXXq5BiOOkUe
lo+Qc+Ow+OGmyc1/S/9FClnuzNacd0rRrnaiUCNnzK5tJ0yCudR4NPX74B47TqE/Ahc/Bq1WRIcu
m98QVbwIaOS9F8TU+c8ch0lLiBiziQgN0+3h9mcuEmjUvnN8rgrnSlD98DI4TfLScZQmLxXjuZvF
b/kYN2Q3uvGJYEdiDg1j2oSxMz0PyKjuZB92SLVfOnhAhTGFn6PWP5Qvvbdem+6qgpdwDnxSmGWc
WNsmqfunGQctZTtKG5seyLrHEzMME3qYQY+H2p/lu2bg1jrB9DP1k+K+yvr8yRBhu/Nmz92hvKE/
UGpi9Qxjw9mJ+FFhDi+zrd6S1O1/avYdLK05a3pco1jv4bgwu/U2beU3q9yNuZxTSUJK4BCxEXXn
dO6KvS4doOR6iM8TdrN12bry6uB2BKZRirXv0ksgLFKKTa8iY9tm/TOaNvJYqUNkp1HRy8reVe1v
XBvRsXDa6FgtD4ADaXDcvkb7xtPb36e2FR1BPf3xz2vKbWX922bouqhrHQXOEFWea/7XZti2qR6E
ZbSo/91pO8ZmwqZVYLluW+fUNX6N3wgwE03uctUlkdrLMSCVIfHkW6iIJItpIm1i18sv8xIjUEZM
vu6qIQ13slK0dGjtzJ39ajdYqsPU2AcTZ+lh6oKztJF6aGamz6Moi6UxhuQptvUBlbBx6JsW+FpO
h+efX7D932uoiY4QwaHrSyl9BrTm37eapDJV5RRtt5KacRg2PoeQEQ6Uk8fMTyZBvR/D6jXG+/u9
VXqfDp73WluOuQPUcc0Yci3bYvdQRLCqWry8D00M3xXBHV/fHmKC3egLAjqofet3EU3WNY5b+2CI
ulrbVZ7+H6/o9hv//SNkDGxJYbuOsv/3rsBcXmshBctPnLGukXQw4RrDdl3RR3dsZxX0zB5x9Ab3
gnkwdgn1SFdrZcwiOP7noRqAi1SGAXuoFNtK4NaSBiPkNjbJFY3k0Uom5iy6HbDtMrEew/DSoIXA
KjlgW2/FdCphRp8kC1qjZuQ9RJ4IUiG3WTDzg4Ki2LoD4ESKrlOhRHjyi8NXsVx2pCBVNExqF8S7
r4wAAmYnd7ADDg4+DnxA6UBctVXscaSUby2SwaIrBhjHtXWaYhk/eCMJT5j5jPcqtk+z4bSfjq/f
rUD/H7WK7f63VtR0PSVQjDoQUzGML8eYvxYrRqUzRXp4js2zZ5hBg3pt6rGr7ucBjUEbe5CTi1Jf
Yw3HCWIV8KLS2NcL5KrvHf+lF1a27sqs3KZ2lz3gjndAaGtT78O8f8dLbZK/HMbPlY9SpZuZk+D6
jZ49w35BOvNaeSkID3SSDIga+TyC0hUNWMjBdy44asa7sXHJtIYZhd+I1mpqtUy2m2piLMZi76d2
sYqwNgEP9ZhSWVo+W1Ey7lGHgWyExlfYNnmEXoOzNIWl5XPeeSppHwDw8vexzNTeBHmzwzlVX5am
kUv5gc41k8/F2Op1W34mc0vshi/sgwcLYa9l9ouG8bzHvBGeLOnm954z7GwnwbJhlf7j7QG0hP/I
RYxsDSNI/720QOCUPU6eYQx/GjL3n+vRB8yCNHHlpRXVg6mau8E0PFrFmfhw8NKBQXFex6C0CQKm
HCE3u1/TE5o3ONqYhwFyW9/Oe7lj13isrHR9U3xWvoB8RNPrD6NtnyMYwXgTgrr6Fssg2iaNfO0T
1e1HGCVn1r7PtosMkpeb/OzXwyZ3o4+gapnGJEhIjQi4hNPlfItqmWTG+dA8wBVgFPbc9lX1bsPe
OdthjqixH6ZHcCiwgGbpfksDvGiV5jjJoLm6yyF9bx3hsJfSVbtQxrteyo3XZ3nArMdvDxkpXiAj
mW8PHmOAGKVr6VYfpfby78kMpx8aQXsMU1e8NNV4rJc/L1xVrTExwXEKVdBvoyVMIDYtdc8G0B88
Z6SBLUAO3ZmSllAdBvC5PT19uOyyLuZG0bqYXJ26vaaRvXJGiPbkE57zGkXdn7ezBapHVu0xqAPz
+xyrhZjlhNemPJodGsVmqOd3Ca3OyvjZbuXS7dQVxjf0QkDDR8c+cKIRzYZYo4uN/e+VeAVgT0Ge
vMRRqyBizhuZOtU+9r3wXPsyW9lEmvzghIFHFQZFnvTxIfOyYbsMX9b2cuK/fWnPFwiAHMKWW4EO
2Z//oC+c/lGaE/Qzhc2zzbpttdy50IL3DWWNN03FdyFhVaY0fvEZCW5ZtNnou4soOyDdQPGd1hi7
nIHjovnoSZKhRs57YKTAR3xkIitXBAEkj50A3ZWOwbqMA5YtkzwPRu8rlI7psVKTQuiLyroYU4HE
0BtPNNmeG1Ag1grTdEtGnY2qyFhanYMghVCbya/S7UL4J054cjfcnV2k1O52q2nm3DTQ6yWenhVE
RzjLxaQvHuaWGq73Y7/cc7M1YrRgxdyUeeOtbv8igm+voSn2DbCfHo8Mye+rZRRHko4OzrdnaBQg
S8VQVOzG2v/zNi0tuWzEf93WkPcvLWSsv5ZtKSn+a6Pug65XRmSjJr+92xEqoAd7bPytWS9srGQe
XrLZrU8k2TPbnZt6unimiX4Py9JdoGXQcG9/mHCBONenf/hOvionNEbzMJxmIAWXKquew1iX6Qa1
orNKl11KT3VAjew7R2yHcyzF2UCVh1s4GLiHaUoEfvNkobk5OZU4TDSAdqUAzFWTmX2sRPHadG0X
b0I7Ixyu6R7n8f3rV0kJS6XlQ0qx9tRzVleIkREG3DcWQ7RZs/4GEiKtXQzuxzxmaLzs4WcUDyS0
dp8owcXDxIThanfGd29hsKkkPVvoe15EQFM3TAmzGyg1jblDpckZ9RXsl7NCkXvGwESSejMSLoNG
FX2iux38nPcJTyPnP/696/TRM77ZB61DMh19v2MmWWS7r3WwQx3KZWeU+27JJ50nYMO14fvrqi67
a17n7oYiPVkJxo2oPuIr5i/m1V7er7HDP7rx0APw4f0OTMb5xU1M3GafE3vV6WuZVERWVnmMZM5M
5+8SUwDmS8Bic1UK8D815MGedNebyDi3GDC0i2CllCEmIGUrjoDJmx3q/NEzgl+OCqt3TC7GThdo
hqfKE3vPK5/qtta723ac5MV7OpX5CgmpOCQs3Kuhs+1z4wh3V7hNs3fVBDrVjEmtE8nz5OlfEX2L
S+vOn05tefu8b+HJsHrgRjcQ3XxdRVbofNzuswF7PFYxeR5opU2BHjFmcdl0twcb1/7Xyy7ShWhm
jxNgIjN9j+yu3uVLXRS2IBzA3ppoxFwC1L7u5ZEhO55cHyX9wA9umul71iQCQYMY+Qs4VFGR+Bwf
FxOii+IRrTWM4oFunZvhn01T+LXQ7n+UMtNYz5MGLT65L7s0POmlCmjmcCbGY+C8XFfiLJeHpsZm
oW/rGG4FQg9sCorlRrk9kJmn8Bovq1xZD+We6BSba8COMc607TpYxhRF3Ee70BzejcTTBEd1xUeR
J9OdMSA6TgaQuVAAGb23MQUh2tCtnU6P1rQgSu0u+uaSRhQlc/4rpwJsRg9rGM2OrwcbP0dfVps+
7pd1CX8CZIHobNvMmUx4Ga4oxR+hdM5dwqY21yb82SbFCFNulerPuFa94+0i1pS8D93ekCVmb+aC
10ja6jWFZ7Cmk70ilaDbm63qLm2HUEuK3yby/B91/dnOiixESw2bsPuZSa/9DhefQLAcsYPSdUFC
/YiXBNthjB50aH860YhSTsQkMS22O0VoGDNzKoew5PJHhk/vE8grPTjkrpM4Ib+bzl6Q+XjbWi4U
wAL3gZvTBPGbZfW/vfdwP/c2iuV1k08aqRMI/KK0JijhxRv8iWEnp+olK5zxlCu3hAPd70scIH5F
Ye8DJlsVUNNWRh5jiWDMhaGeXjdT0Ndkaj6HPKZnjoOQYV+WIBnXffuYR924G+NCAoGHcmRo50pZ
ptcTthPk5365kzXkqltXB1Ts06yKa58Pu0iV09sAgGuQMRB5o//FdrZIdlNc3d740xiGZlWq9mdj
sspUxXedt/YeRyEwjQi/dCGlsc+7DvYZSnneAIG/hedjNT2VVjOsMSA+WZ6ovn3dYmgMp4tcqpwi
y34UNXk9SYsbh71jbhUJ8K1AEnLbSsaFrUtyB7M4D+f7aPbPt3U0Tzln5IokzxGmwm2ptIa32dRE
UyFwempjzo3lGDnnuucK1GnrHsbOdkBE4xdeCsneVCHpw3YE/S7kQ4LZZuJr+TbJ6GRUhvk8+068
SyrxkgyDtWZFE29hUFCpqy2J1PZ5XBaOfngBCPeDUE71SdYk1D+yIvLJn48tuCW0RLN+bJ16vGLA
uyhR+h9+2clNxKGQDFXX+5hC++Sim2ty0qyq0ov3jq7VBrNc/TiUDr8Fu0bARBaeiaLJ6s/kSgAH
p/wVyYtW5sy9nNkPNXqqN3Rmu2KImi1tOCZxcFvC2W2++X45MmqeICTDiGsEgqVYcAfZS1c7rwcU
gzPNG/T+V97W/qGzf0P5Cy+TcLao4n+lHVmIRiec9zKiX44ksLuPKgOkJ3yF69fbOao03nTaHq95
Vz1aZMBRdD23mkBvupP4NSC7H1U0Gycypqisutyot95MEVrmTrmvoFmscxYAL/jlZaRJpbntcEFn
xAYb8Rrng+AXH4zvZvngeqH9RM1O8QVG5i2Yo+KCJ4rGYxi/+AsY2xMuDMCpgrXYkLGD3byl1kWp
oWH0HP3Gzd8cI13PvSQWeQZoip7PDY65FV5uRxUnpJNc9h8gqUpSAltMY7TYiBqyx/ZR+MCbwqT7
3TTqe2uB0fV0El/CmfvuP8/GQrp0m9RvSn9NUmhobRorG45RFP8x1lHxYrjcnjh1cFckBqwvpz9Z
kcEqv1wkttfFkO0G92BbsfWRvqqwlc9lm15QgFcYfNrgUGQx7ZoJBY8aohpHRMfZ9zYrMxLAwpbh
koToIHD3Jnw4lSEReLG+FbBK8l/s/FDdwJLf5ybHm6KHXnGrIct/F5JWntT3bdRHm6/dMHwDogeg
Gi6FF6Xvt2dwBze6KeUOQRm1Szzjx3TS8JgCP1t/7WjLollXUxo/Vcyi92NtzVyVAo34lOBn1pnn
ovCKmleCHT9p3vVMtlgpqkA9dV0C77wJiJCpRsOFm9quDV/iSKlgIrR1m0JjG8QZkwWcmryu74n/
xMEQv5GP0r2Y5Vxuo873QYtzQoT789sTRrfrDO9BeM70ITAyyNp9L22k6eR8Zgczno79LI37PrZW
+AeJjAv6gxl287mLZPsMvL4xSOqsTPmQORZCfTx/1vH2UJLFIQcJMiuyHqSKnPXXatcWCEOj2scR
qmYUqlOFaULrKwyKjat4MbkyENlhWDkzPHIPeWCQkjgYJ7hM+Squ/P5HGYYwh9LgSuIxQNfagxpo
x8ablxSgeoNBXKB6pdsmpdjLnUSdhzodVxoD9UHUTXO13OAChaxFZ/FKQzQ6o13diRRqYyeJh0az
m790RhfuqiH/GaBjugfLG5EOU6uPtL5HB2A9TIiP4I2I5ugiZEAx4hZvVft4Ow2lBpi62gVIVcr8
ac7IIroVjYON+iw2aXJ0YvjmASk4dTTzVm2mOMplHFTYKdSukmgwm1wYh3RIH1tKyxPtY70fRiJ6
+kV2sDzgJ3SGGk8k0nD0Ty43Tz3fo0HaNNgxd7caD2YhoR3COPIu56x+RFzj65/vGHZWe3zvkOxu
5zNyN5Zgu2k6J9L92eiR39DxpnNJO/s8wzjcImwg0aQk2iQLAIsN/eBtkHb8mkdBG7Yh/QCqLQEZ
t6ovV6QmuWMNtRyFFA+EI94aGnVFXqg1nih6X11IRo81YpC3unoduYxfPaww196Xe1JVN02ThufQ
DdunYBR3YoaZbrDV1Es3iYN2eOwHA/pYaQga1lF9+rrVqxQpLcDP4qUhSBqn8YtolfUyxtXF7IyD
VzbGJU6rckOhYh+F4cKnDCNqY48sFQ5m8UNpEXSArFs9xiYiSCorTlcZrJG2jug4gbImyMvvxGki
gue253mufO3SeTjevhLax9QfQn+rKiQ4hTeZ22bx4yR891PlWh+3hlhY8YvL5VWR8fAI2R6u5wi1
7qv5VPqIWBGYHL4aUn6NWi9LntN2UfYgN7q2I/rgroXZ7EYk792urqjd9V71MNkM20ygUc9VSMlb
6BkJuN/Nz2OXURbPaNBQWM5Y5XFM9zMR1ha9gGKT4LcNCZxzv4VVawBAMqIjkVno/W9Ps9tT7eIr
H6Mc2b2r9wbMvncCMot9BG9Y65qk76VlIaittv4i7AHPt3RwGM9VWYTOycgLd4saA0ahTKj5J8I6
7/xK/eiUyvdBlO/HcgLoqcBKLjcDZVPTSzTLSRIebDeUFJwtJ4Gl6zW04s2V3ZDcO518H/EMHP0x
2/gjCIy4K9W9WXNCSctZP1hG3UKoAtucaj7DCHeNV3o5Aqm0PAeY6pmjM/QGlDpdo5mx/8wVuhOD
1FdT6fCJsMk7zeklv0+rxZ+Oww3sfX0u2wQ3qF/0rx0RG0C8nPizj5r7oh1J4o0gjta1yC91PXz3
/DQ7YtJgiXQi+UyBdE/Gabj6eh8wgSAb6ywM75RDLqf591IHryZosH01+s+m4VQp2cwQlFt5ylg4
t1qlJMlkdnnuZPpbMIy8fBUBTk3wQpr7J791f7TZMH23SwZ0VkuXwhKox52q9wh2qk7xWFjfuoA0
5z619Y4tkqzRPHdOAGCyu0ZywZZpzfkqMn6GfvTYhkb1Qn87PwahfpxA+TZr7BPqrrdcPkw/5nhH
O/qZQrNaxdhYX/DeFMy+TCrasYHY4pHkSScsucLF4Sd4Nayx5cvaVyvLnRtwsyY1gIyRvAMLWGS0
tASUZmlsZoc06bgugCEG6QrCk72WjDA3HSWNQi39x4QAgu8IJjdxsIREObVVQDsmFDNSQQwB3hyM
Z4f2CuK3HtcWu81iZyAieCzX+e0Qevsny5dp1uHPKmLwiMsEwvUwkThUqPsI8WUH2mAfqyDcjI1R
/kCTOnjd/MOY8hdG96DQgeOCQVtEI94dRXrxptIi3ecTL39WLY7xXjonWyfi1DeDc4oLZZGyR6K7
NcqjDKQ83p71E0LWEHzTfTVOzdPtDe4yA+TD0HlrCbz0Pih88+H2UCpvF8SgX/w6Olgj87l7dwQn
J8UW/khB/4tbs/GArE0ArlayMFEU2Vb554GiEPBoOlzGTTqdHM/FTWUplJ6OE68H2DGv9sRFdp+1
6DSt7mIynrrooNX3NinDe4HXH+Rir89+PJdXKL2vWtXJt1vxQsSV/qjbeBVLJ3pL6fI+5C2cztY3
jQ/OYGsXUlBkqwCNs9fscKhTVgdF/DDbdX7SRqk2XtFEJ4xTfz6kljwGWRk+kqX33UgIM2DLvWvb
YL58TQYCTRDVOI7rcQjNXzpDyK88p3ljMITASi43mT+hIwzn8rhYX2hkL0/tsbvqXeLAcXOiIPmp
IKAi+W1Ryuhh1fmQh2YzyI66TfpNMU/drpqRP391lMMQe0aon0pvwlnOEwhzNPZ09pSMZXQwpb8A
viOo34oO3tFfHqavMhAyta0IozLmMLvYdpIdW9mM6y7pvcPMB8fcN00OQStRKy/Lh2y2dKXT9cg5
ZwY+y8Q9fCveg1nqSw/PqfLa+RSBGbrgqfn8OpKElvPm364WL6cis/sBGx39+W6iBTeMnFBwpxHW
Z72pYpw3t5VD2T98QFAfbkrQw+2P06AhsTgYxmDjLAYVh25rrJP+twCwGllq/JaNbr5q3FLvRYYV
pzbglLPTnR1BPEI7cdL3aEbu8xBPTDrG9TVr2P2kWYeflnGNIZtZhPn+pYGjIw9NdI2lKhqVOsVz
z9WCTmR1+9KayocEXMwdmFxqbgJKwZzDfl8xiyZMPGuOo+TCWoY6ZeU+f3UV4Y0YcEeTbFeSqBIt
5xisOUTE0ssu7MCDNus1G8K/glNj3amlUGVGmqzSHJd5vBSvAD1g1ViEGSdAS28NGkY+2Snpu2em
z/29paKSgQ6t69vgKB8wonxN0RyQfHhsauOUp9jZb/2H1qMd1HDYHdunsCGDwZPh8PWsSz1CXxjd
PeTpjrpfvBJ851y9ONrautBvJMOY5y5wfwFKFGd6gNbuNri8PZDJC3PdkvnKiH1nWyzMzlt7wKmL
AR2X9eHbk3EN1xnGn9Ngc7icUFq8V3n9Clyg/53wecSj2+1ue27VwVS47ZpT/VB1TfrsDt43KihK
VN3016i27sPKtl5KUf7tmdYe0p4Gak1rOti0CvKYMJ+HCDjKze3PDP8Q6+VQWfTjxdGQO2hyPuKk
zx7t4WyQ04HExuj3X21MXFdHRvblOUbAX05JXayLoCBNdUIUORMmtlPhTAbMcviAmmQ9FIb5S/mY
++gw5i91gU0E87l9jMxEbYTqjbUQots3ITOtphDNE+EzRHn1yxjLIzlKTjm+Ooq1fR3iyERvYDyN
IWEAYeQSSjKPwROD9eT01Z2p7PQhXg59FqX1qq1JQ7w9mGqCuDO5VK7N0tvzi4u1jH1EPp7dyAoe
c6hWr0lsP2FPMR9vvZ3lq6knYvjr0vUIknf7Y5pE/0PXeS05Ci1R9ouIwJtXGeRd+a4Xok013h84
wNfPgrp3+sZEzAshIam6q4Q5mbn32vQaomovaZNvl4s5esEZuhY/ll2OoXlHK02J3Jr72l5mPpE9
h0JdXBKIlVjdkTVwZUfgOIxBfMDbd1ItA+R6FN2XViuZw9MmhEQPtMyznr2R4UQjolNsBiUuqOC/
k7Rl7TE2UUM/odHOegvs1uiE6ocGBWXagoxr7C8zfRnaiCsp38TNzQzMapNGt2meXLS6HfnJADsS
osGXpoT91balciB7hCywPtR+lFX5o3IL40TH5YPIBYJ8vM4G8+I1P4WJExki/mtIzsMhY5wMegAP
oJ0DHWiqQw3i6J1F30bX0xzEZaICla0ydRd4JM7iwV4atWoalZcpQPFCPbnFcFscXJuMp8BIWkwj
re1///3jFhfc5NI7BpJCHvD3F/59RSw8ZZztpum5QRF4DoUL6q/mOr18BU5kFtAY8DDXk+qCVVbO
3zerRDE5cCt2TY17y0EJP7vw6sAGV/m+D2gqEMicrJPUis5lTIh04EjrzbJtTGidRox5bqTP2uTS
R4q9azZ3+N1YIXtqEE9YxFhOo+Rp4PFaLWsjAhiqeb5mo4CPxeDurHmyQps6utHQWdkw+oyRNJGQ
nktvKXRfE5bho24OtwD6Ie1pZhct6WZ4GqbniaSA43cV+f2X0N2RyMS5TcfKHcm/FMfCxIKsssx+
5GMGZG+WfWH+AXUYjx/QY1FAuQUupoE7K3pGzAldGx/ovaFXhTh6x4Iq/KLssgv1nrpTEts6TznB
AFatrZJZqQHdtz848TiB9k1BJimCJbYyDju9SljHjOJLsQr7D6ka28wcXtqI7pvNTB/M6wy6xJyR
zyEXaQrSdtEg1zL5UsPKOTRdY/tTE3kHiWBn3dMbPuMHqTbEzkw+l5wfTFGh4ttCX/1TCORD4xeV
650R9P0MpM41rOCQbLRanlLCjB8IVn1zys9KYYZf84OhFdp7GBI622blZdk4Vf+fR8MPrSarJYmP
Tdm2j9FNnyLsrqnPZJbjogz0g90B5WtsC6h1v1+OvrxOvqTTTP7yzKu8/7TDGP8Pvq4YGov743Lo
R0EJBRcMx4FumuVbbVdgDm1wTffVb2RPHxYCOMMT5Gsj5GB4XTL1I1wTScD5P4d/FOnfwonAaAlw
DAEZociBjKgMjp/XAcbk+Xvq+rjzaUYEeDO04GLKItn9e2QmLS3K1EAuV70t1fuyiXNESwzcb7lm
wop1I5habYKVyrCzZ0NyZoqgf7XKyd5mdWM+JZP4W7AUfMEyUnC4slIG4vJ9TfPEDh8pmMsuVo7Y
LKv3TNYXmknaDRf9JRSRvTYHjFNrU3HfrYqRC4C38IArl0vHMnJQXf01ztt4F9pauLEa9a2EeE0L
meE1gNbkJmMgp3Rh6SPi6fzuek19zhVQUzGJ6+MnFzOnsaMfoQ77B7bs3wQrITe9nDly7jbPXRL6
5SxX75k9E4VnIVcvIcKiMDwmRl6T8z32ZMMiF6GxO5TXZgJemQTEaEFVQZ4CMuFRRYgTYghUF2ds
HVYOeGoi07BPXRx2m6bTd8vqZFG0ROkIhKRGeOKhsd5o6KwvlfewS3RhtYr3t2yd58JVur07H5TK
fIy6GSYeYn00f4C4c7RT9KOtDMLnqq9frfkMpL9d38pBO0rV29rTKC/BLAzItba46wEhckmgB/vR
anD3csFbmUU+XCpFA+Dktha33UnDAJ3SVqy99ssrtHmo6hFxlffDEyEGuh8gYznFSUg9uDQLSim+
yljPTuEQV8BreTRp9fxIxPshMj7MPCI9uAcKAnoKy1DWMrYNtEMo1QbDuE5wQSPPYY4uRJT46PwO
WRkysx94Rr8AyVrcqv6gfWSkqrjHXje4xS89r++2WCtp+QT5cJ7qBvhUUhuPTGdx69XVTScU0GGm
2eMpPeHGJnZWDZ09BSiMVc+FyeHWyc4bPFrPWtJckGCKneysr2oSzaWty5bO8RRRKM4N4SwA7rYo
sAq3qteOxCG2DHDpM8FimS/wMpplSfMk0pwqxVfkqKzTzvpYWp4d7sazaQ94olkxLL1oNdXHi5Ko
DFmld7Ut4u2+ZS9LR0HYRAHVFP1rq2gN3w2YaXuJWx9GbciuhFJI4h9TQmCGOS+LEdkq7NxTg6fy
apIAv1z+tcgKjiFDVPIRuEGU8o90u/xF+88Tr4/zF32ewvCKyXB+LwVF2tIFHLhM+OWENoRD4FhI
phTLTUaSynxanhKCBKSun0iBnCvdlF9bTXZhIa0/rgjOCKrLs+XmQIRCMgWkmF6nCS9DPICgyUYj
/AF+EeEQ3swVt0/Db2BxnZxWKfx4YjUqshn8CwvnopLGt/s+reu+dY+mGlfBmuE8uGTIQ3DT6YQy
WmmP36KQZX2UNdNHEvyt5m4H0Jv0qZnM4SCKqMcHXJFxGguAP0GlXEQOPC4KcyDWXvpqSQ4pxzSd
LThR0Cl9aO1hOGFbdAzjbsaJeTcbWdxC0YZnvdIzquQ2uyyP1Pnp9yOvUTdRFvV+2oYDgxzSu81E
/dl1UOwCZ3C2YCdgcaVNv0loJq97OkO5o4XHYC4WERfPAT/18bt+HCf17KBU4lscqh/S7hDfByaW
OTcJoSDR1VqkN2VfXWQNBDFRwr9RSpFeDo+8GQekd/WwUqClPyPjGPx0QKVCGPf3MYLYAzcKZtKI
WITb0i3VLSKry7n9VjsDvDu6o6FpjJ9FO+wDO+reMxsUcN+THBOn41GrvXHtkZcWpgkAsMjQn8vu
Fo5Wcl4ODUst/v5nnd670YNm+C8K54oynvHgylCbR+URKs3nwPtM+aMtJvMZZQZIOY7aPmEdUOaM
lFPjbSQG5KMzVEKjYB5gvazzczWihhxNJXnCOZmSr808dXlauXa2wpbWXKjMu81IePrBNIdhl2pV
x3zIwcbUOC0dj8ndLmf5jNaYJyWiZkmJ1/QJazkJRVNhH1mIDJdCoWDr0pGOp2IT5w4JvLaS5BSn
irjHzFYRvxatryeY6L+f0rVGXJy8dmBE9VY0r5mOfb6Yl1lDPCo7bT6i5HxsRfGoEXg6ElUu6DY5
4HI2hmVYKLSGQ6WP8qjk6UVkOrcjB6Y47EdEkA4G9Z4FUVMM4z2OOzwsI34NOxuLexG34U7B0fHf
Njff9HKHo0ABwEOttR2Z46zSUSU2K2imk6U5zjbkT7bKFciRDvaRlZYRNzfOq0lwSeB03ZrcXrUm
UDDq689QSnglI7Dk5dGy7/tVyTqzrIB6AwcNHp1gfBCmmnZw4xgomVUHD9t1N0OyLfRVPZTdu7Q6
5rxlUl5BNdLqm2rtxpAu9ItO026osx141biZvye4epWCgOdenFcQidCcDBsl7JTHMDMkZw9CzDjs
RZmyM5ln31ePTP/TkTe3MZY7iEySBpqzbV8tSzxH6li/cPEm9BHFowC0DUGpxOqxT83XRf323e1t
Ksh6okTyz5eZ7e0G6j0U6r/pEN/jofNuiBOKY9tTk4W5R+a5TTDxJUyfl3WD3eqE3UB6Hqx4l1mM
owsTnaKS2cQckCflof7ZlqhwXsg0NnahknjbAqHXU9WhGRiV3kG3TROklr9g4w6buCPqTy2NQ8Uv
Cl+5FyCxvXchSRRqbXsGRPCFmqhKVQ4cLtQ9SpBAw7yooSfVB+YraFtUrOIZfLuK0dVGISVoh+9x
THIUKAEUDpGXz+YEATONi5qecv3sTXAu0ZqGa7uApGxo0QZrwgSyUJtggsa/ohROo2wJTRawBJD0
XiymWLT0g60SJ/vWw7AR1AS0tp5+5PeJihqSe0Mpwc0f3kvDd62FrUKjORqxV+WkXcfiYFV1wTi4
osUz2HvXqPs1sOqqhUaYtqWyQhD/W89yaCqRtamESwJmRUIKQTzklWFQufCeahamh6Fn+GVT9/z9
L0ZCCFPadn+1jFAxKl/rzSVhE/nN6EczgyWbj6RhpBEbUrmIPpQo6uGi2I62Dbr4bClme9IQaUHX
bmkCT/3N7uIf3DM3TVXIkxHNUHa0M1sZWz/dqfppRjSiQkfZRWn2J+inK3Ef6hYWJU1f5YSFdpWq
SbgzLf4ijeocRlKstoktuosafrVW6Ue4vv0R8+Q6LN6pcXPfyUsJUwkNXGf2sxCbPkiMZh6FOUZV
HT+7Vw1+bqI2NA31y5iatz5Aqja69nGw9C+mTPmd7r+1WTYKCETmxEq21yfvMA2QHAY1JfRdnbZB
OP1iXhhf3dG6NaPf9hRuU97DlNUJFim6/kxTWh47E/JgE8rWh0tareLmpyaGK9BPgmfH9qsP6P1g
yPtLIoTBGqAnI8Wkk6dq3rDtU/k0THjHR4+KWZIdIhJWapPF9SDurc8B0IWTpvZWTRgnAXEcQqIL
ENT8NBpuKqHq7RE1Ep3TlvWmVd47KEp90cbbyKwoBTX1Hgl13KsktXABb19GG9klucKkE7k+Thzt
NKTAGMo4p1Ug+2sV/ZAF4rQh0LKncsg2uCIcJnI9ixnVfWtqQr1q0UGwzyeyuxT3T5hPznXQtuhJ
2p1sQ/PkpyR7R1jPoGl4G03tf3vSD8Yc+blT7DyHblmQadp2lOmLh6JhB/FFykMj2mcEDM4joRKT
AFSqQoeugkaT6xVI14rJX5fE1roUgmi+VPVplImtDpOrbtK7ENMbR8i4jxE3rXUDEXcRusGt8xTe
2UF2xxc77dJeE4egVIwtd7RuC2ICVhPy7hCTFhY1ovvoo3KhTgZCgaZ20+TAABFBGKtGuFBmnAhN
RAL7E8JPCaSE644ETECSAMeiI3eFYVPv6j50E1i0qVNue2Kfx1z9SSPwtzTLHT3GjL5h8xKqDHGH
Gn+llj7kIAgWDiK51mug+OVUg8AtoqexUNVNmQKErRRvHVt1C7Nu+NSdyvXrJvtLqjmgUjkc+xx+
j8xlyb3GATihp3+1OJxzIjsg+Xq0cgW/k1ax3mAQQdYeDGuOT0PdOHSfOeXjP27HsZBZjrYhF9VP
Qjdfk+vmbPS+TxhcsHRTBn3bhjWWXNWEzFlvDWDcRHhHZNGHWXr0Iof8Y+500mSqaHH2bBqV7zvO
jeri9L8xC+snRuP8qpZGTElNi0EvyC03j3Q/gqvuALp2m/Qa1sGOGJUdHFn3WOTFUWlQGicZtZrR
EHtuE7BQRswyOq/r1sAjYc4ijN1Gsrq0JiFwkcfwo7EDA1YQwEdkg/u2VK/oA7V1hPEQNRu0RMMu
cfkk/IcV4G+MK0+KYdh3wLvZbDrWX7gXEDZAFN9WC1KwqeTdTsyquHvutd5BOBQEn5rotD1LVd3v
dWQX0uy+RgUImgOJdePqXAaS8T1LuoTkRHhBTZfgNSt8V2EOqRHMFcgfJcN1Wi8DXHOtxlJ3jvNf
akA0rtG1OQG8beqTnqeu6ykkTz4wwYX0cOZKnUiXrOMfKX+npXZ3WwQYosa95HZevK9A9bHCqQe/
C4aKQKB9lwRPnd67G/gFwCqij7JrhmtLdNJEiNo9q4p3hdQiiEHRq0iMr7IO/oSUM5vBda9u7XlH
zqRNWTWE10eqs6pHT+xdZfihWpkLKo3LshBHr4yKLQI1cchl6mcmjvC2GkHatWAi9anb4f4joikh
cqdqx4OVhDFWXTZm3L5OavxJmFr/I6MV2qnhriG37ylVszM6sZwAzsw7lQ0zXKtNyrWLEpn0H8N+
mvU0wFeyCyQRCv9Y/4iA6rgRLD5uTtY6LcR7lnruJWYhvcE1Sgrwwa4QYEJUlo/6tRKT3Fq192Ms
299FEzz0mGIaKxa5p9zeZY6mIJxcazvQ9UkkpKWqbTS8ko4kOcuDzt01p1KD+Tu0ebHRkugeItff
a5POeURR0kducG91gUPZZd6cNoVyb2g5ERgTj+AXw4NLDNo+dUjdEljlwlaMV0fwV6JRWO3CFJ+1
SR512YUWtFhP7sATTudJgboqUDIewet9O73hiVobx7aBIxseoy2m8JiEgOMMWbSF6kiAIgg70oe3
bUZOrBjTX4UNBMEpnMsk7viFjB00H7SaXFE3oqlfSytF7xqxmAXIfolbmFGqE2ESzYPyoh6yLquP
jcC10quK7wUdrTCZnW3Drfe902Nc6qhEWOGRMRBz2JgOlyJGP/Md4arI4sjaGStCjJjTDt2DMXbo
zYAYrjT6Dn5T6dysMCuzvBuae2+mJjh6Uk0su7SubsJKXdOApvaOBoFxTOKNorbOzR65kk9KDLJA
IKWClkdNrd+hc7AYAq20E9tgoxWZudXqsdzk3LxQc0oAmk467pmUvzYZobVOAnS4kD2e5aw52/HU
7zsjgNke5sdU2fWxSsahRH0WWsO4K6RxMQawmNHg2BvpeL5mzP3qBIuUmMjq4b+HolNVoJETZhIo
rrVJww7Xj/HkSFH7JX3+VWewqLX09LdnEiujjKm5YrTgbYBZwP8K618UHIdQ76zXqCShaUCatZP5
U9mUiKglOpIJ9w66csvdoZ85upC1qfpTBje6eu0t1SVuWyNSQfbZqQgxADPW6be5LdwTy5Z1ahTm
scC3te5m7E5H82aduGTvaawwUbW9G8xYNtjLWwxmzV+HUi9oiSxNtpnUrLcce0eB8Kk3c2xhOera
RD1Wc9oJxRId3NbdeWqerfuk9YcOx3aOOe3g6ExFDaM8RdWzQjV7JDX6UI3Ixt1xTwQuSGQrPdF0
18+ZzoQktSOSO2FSfVux6/SPJPgBaVWgPbmzOhtN0mbSiejVRqDBlCQ/nd7L9jFNs0ja6l72727d
Vmc1LYh8cIp43VAnbCpaCtss7c2NFd+4gaf7sBZfRPje0B6RTG2wYCV3dxtYkJB1Oz56AZIZZtuA
7oTe7FoaXoAY6/CkmJLQhbwjA6mhUq7sQWw7Zbbs68R8Q+I4NonCaknL9rVaQNEaZ5hy5h6ZZ+3t
Nksv3sCVp68pmYbW3AVF6vJdRrdJjPDtLehEBHPXXmGfqkgHz6Eqxgr/RO4z2v6MBvGrm+9vhVOp
u1H5ksm9jWuc9HCrV7FMxTkMCOl1ETcAhpDF+FZl5MSjZyx2yGA4w6eOhVtV0FxEjrVuWhv8qTpn
zWC+2TZNdHA4PIGX69k+5CvfVqlrbxhxjxsnw5On6YLaTmAR9axz3qUkgiVQzdAh6SgWyuRiWtar
KHNxo5vflcQ41456aKNhWLfc+JCANNVx2UAV86epIjstI4APSyAT345SzSFefGsqhjdzxUs/77tn
Kw05q/P+nWFPBkKZ+6drudWRFC3OqeWhkanVkcB4Toz5leXp8ihHYQeldN75P8/LZS+Vd7V1A/n1
/ZT2RnoUsau+0GSHnIXws065aUTzs7wuPjgXk+vyWpJR3ihqaR7dugpf045mgd2G3m55teJQYwzM
2iUzxv4JfhlyKr3zbaiDRlW3K46agFPQJUM4LP1O9CBI3eiqIXW5CK3elUY6HdwyFeRGYpe13Gth
vGAQUN+HqAXlUpbmW2ezrgzbFxs/5LXUEC73YNXXMKYeJibeS584KL9xOETxjH7IGZjAvCMRzS2t
Y55THFeQQd0mPrh02EHoA6lEC4M3iubqR2OfUKvnvlEMcme5wuYsBZiqduXNG3vtnmRquNei6LPq
BIFY7cUi4/lSxFU3izTeapYL59pVuyeICBsL5URbd/XZcIvrpATRY9l0kFlvWfCFRGfcMqikc2fl
8a5XAYiNgcZvbmhDfKQNca27vr/KKgkYU1hYEMyYDGjhKe+6Yv/ygntohvorczPthbaKYpdvXThS
cSZq/1xMFcX+jFeFF7ujBFYfQTSmYMIQRhZEq6xGGqcACiuEv5KxkTnkyb7QaV9PKJQ5LfPru6h0
eaxy5RrRY9nJKjQvWpd5fgtTbD0o+exYKnRkr+NlpAtx0IzJGlcOSXaX5YU26NSTIWdCC2/7t3Hi
Qb8sb1MG5l2oLwn1mvf9e8vyaNkX9HitsrHTCPL9709ZXlBHxYTZhOhD0Oc8/j8/YHmqkWRwrEwN
Yj8fXf7F//moyE2Q5Rmq8n+f/fefX/YVyhyhoE2Nv/wElk7DXh/rRxeqFSxAN7SPURXzMDQr+7g8
hw0AoXJ5GBjsNKFDUg+NCLHnty9vXF4Y1Jg8PhL31syuy8ikfctUgF6OEyB5VzFtMJxw/2qpzMmT
RmqJByKi1TadigGfouflz4JkI/5/9obLjXtW9bkHW1l9ffl+mJumjlQzdba2J8gkSZRx21vyM2BZ
xwj1v5u+ksUll16wt8z24nYTQeeeU6y1qBoRBdTEbw7CIn4BaXRAi9NyyafFXtB02lUXx6pAWI+C
rP41EkskeiQM3D4A+ljdV+Vq2bVMmt+ZEVubIC6TRzN6OrKPtr5J3TZ8dei1SxoV7q4h0vdsEVF+
qEsSJ6VrI6XXu+qQitg7geiL9iY21kuiGa7fycSE2gxNTsydyUpwCQRIfyEAT3nYhWbgniOWhI7C
cWyUvyJ3+1szb6a+x9VVUpYv++yZ4RFzKN8YcIPjTst3ruzNJkISwCnFJqDavC5Po0F5st1B2yS0
4Fc6CofrYBbt1fy/j2T0WwpZHEwav31WR9c4azO6Oa0aXe2m+8gyVgCRgU0dbdwM/S13+L2Dl7kF
luj0cwZM1EoVOn4kkVaAQ3DunLZXgIkIeyoNa9eADal1g+c4LY/UBHPiCxvLo+gedU36//a1rflX
Rr1+THThoZBJPgkSKE61d1Os1HtKLek9KVF1UC1y+2Jsdvgu4hHJOZtJIa6FCay2s8uGlV8O5SMf
tPK2bOBsVTerM2nvimcSXtsfpo700QrRdymizl9Y/x6X/WibJ5/e37jL3Uz8MKdsaxMA9JrFUGww
G5IAPGKTHUvvt+KAiyB7WPYJqPBE+N0I1YgzeBc6czY5yJFdjjMlclHsxR4BNe7oBa+pntG1o3tG
vmuNJS5wcl8hsfsSVC+VU4Zn6UCNtejhaYaXPLvo6KdIrfZGwmIxk723jQKnWhXmmBQkZOqkr6CZ
h5aoxD8yTCv+GCjitGyUggEulfEr0KVsDbqyfOSRIfa27Ix94Qn7Th4U8Uqzrb2m/B+L8DcJE3sF
kTioYmJJFaQ7xy7I3EfckD4Eoyj87aBEHhjqvqH5CXeDrUSHCGTGM+K66PtnuPn0qiZx9jrQ7WcW
ItN93Tv6i3Cqj+UfMTz3j2rW7imJVCQu0plO1YzNRJjGw9TQIz/38kNWDd26dUgb0uJYIxGtLx4t
YaOPuAVN7jblzTSzyYcy0z7VUdc+aYHqq3ghb8suWoXVSe3kn+WZ0rUTc5NepaiHs6Yw2T7a9BTJ
HErHrZY4GYbiqef+nQEktrJwzd2spPhxrM9K/wFOIUa5VFg3t1SfgijUnoNm+DkpTOyLNLTutmco
5z4sKd1iEkryrruGsM9fG7WzN3RIUJzqhUp3UEt/ehImd53lPyoc/fPUfyI31PM+Ym1YTW3yg0le
DzmAmCype/GT3tr1PqVI3seEeuwbzWGtCMtiFQRW/Lts1VM8On+6MVXODEbhTSgqIGvN2scWUSOW
0z1T1mOmp+Tz6959oiVTP8dq2R1Ld+hWy9Oq1uvnwM58mIas9zPjmqdZ8GwGgb3xDEQ+9O695yBQ
qYQHlmq2pv0yJ6tegwEu9ok7/mR0alwVy/gj8J1slEoFAcOf9tpUE+M1gcHD8LzX+Vs2OhNAqVN/
wFb/Q0wuXcmwf8USwxg5t+QBRuh2LBvcBYgY7zBB1hlN9Q3fzjM5zOW9nusTqF6wx+enyz6nLMt7
ZJevNWfgEbVIeV922UBS93zt3Obnd/z7wABExx7y4LR8fNmPFp8DmtTfdSeYjpFnyk8Pq8h3GkYs
y+cZkhK3UPYkeAmpHpeNmlvqcZw3/54ujypEkazl/38ve1WAuVCHmDX/KCBqvHn5Mcsnlp3Lxsyd
n1MvihMksIuaxdGZbCJytJlRJJue6KqtQsTffdl4Y0a6BKv0lW2nSru1663SC0JzNca29KfMY6gO
49F0uPEWyNQeDqeY1AfjBjSQSU0akCPQ2M7aUhWd0zMs1maauP4IIm4dKnb3ang1i7RBkK5k1Q5F
bo7GLNTV9MiAfx44Z5dlM4Tafx4tT7V26E9wc2iGt/EJ3fx/Nk3P17Jang/k/Z6cSqsP4BE+RUmw
nTrk5UtuYBNnYLw8cYKRPSZujC62urP8qIdp2E9tCbG+Go1b4DSIFVz9adm4XcMfgNXxdrI9PLeO
OfpGwrUXTjFqabdt7o4xZheIzkDZy0r8nKoMY1rYvRKrXJNF4GAPnPdrEKXa4mc6AY1qkGofUtmZ
r04JWV5O3ltiFnubLNG13aTqLQjLAF0mRGOKff09bMczjRD7t5fyT7u5oYDVMZydCn9zj1HDe/JM
BOvLW+Yf1MXS+2hm/HLDRZrhJ53gMe2biwKEZ/ZNtB9jVlxZjYRfTjjeFEKXPkIHsVBEVuIltsEp
OSpp5L0BBbRxjfflrQ0/Wkgv/Jwhx2QPBMO1c7jdcvsY/VrlttQlwqU+ZR1QEGAUhZysW3Koo3US
Oynubqe+28ir7gN8z1NJ32T0aNth6+WFXKcdIZBALO9Y3ht2cg9+ymEN+VmnkXHGfW9fEOQ2ONbm
h+Btqu04MAKidwClxQN3URjqOg6RZsMVJ29g2RmVdk+24fw6f39x7nfLYwuv1KZwU2VNI3RjUx9t
krFvrq0HHp8i81fEKIViXv9j5dXBhYaChweHPlxsMjCSYpvWKv31Qv4k92mKVj158oAIsrde5Cd6
jcq5JJn9ezPNT5d9lG07qdHSgWvsQQjunP993/fHdOs1xIm1lyPE4JKJ5rpLCV1inYkod9mEdhye
uXyHZ9JtrH1pWEwXGPWV6fQRTnGyG4QRnxWVzuVjeUFKV9uYOUzo5WlhVa8FV/odfh2aWQ0YaDSK
zngtcN2PoVty8Q+gVlfbUu8NAjZfiZ8O7mmrKfcqrpV7Xg+7xFKGy7/9eTkzMPgjqeMkds2YHHFj
tA9djfKH+4xGZfJNS2VkpjfGZarRPxpOqf1CV0NB0ohPUqeYr7vSOiK8qh+uBJ25vMPJKs6z2H3N
R2nukmi4F6NpbSTO2tfe1hBJt+JX0iuoLGQp72FUGjMh0Zk7g+IXpDeFmbOelYhMS+znPalVqtF5
66KOm73mormTSDXfuEMxMcq12QxVdxsPV/nDbLDN1orte1WsveCWyP2gjtRtOXsJB7NKj+RsK1jW
eNWIcY3q7Se1/XMhqvKj6EdrJzMEh+h1ig/ca7i9CGq+CrvRb1oFy72sh/gRUcf4tPSYHlSqhI3B
4Ub5zZq6JapRMBrcUZrMYYuERZFs5T13aHzWUTI0b7mNuAgDokXRKcZzPlpXQy+Uv66wmG4n9Z8w
yquVWov2nDYuIvoyTklpTeTdYZHiU+OgEFbyOdI6F5d4MLndKQysmFAbrGO4d3LkHVMXm0bL93ad
4jKlveGKF2XoaW4CJvoZTeMljgwvXKENR+4Th3BymxdZxRO6tDbHeTkzwtWmxaIBuiep8hclLrNT
EIC5R7qofuqpdmnbXnvRZGzzN2VstuwnTvqE8bEA8q5KcEHZjmgd4w4RQ7wgDySFsM6Ko2pL8eJM
ovLxdoitSeVAk7AfNtyovK3CQnnX9eb07tKxW4H37WeOXwZ0ba14mfqut5V1KcO+RcEQTDtMJd2u
8KxdoIfOJ1bjiW6q2t49nUljVgMR0IxUubQ5/RQUPetCTcpfqlKdchlMb2kvzN0kBCtXM+/eWD+c
lzcMCQqbDmHzzcra+MJgK+K/pxa/UgZbaOTyM41OyY3TaXyNiPlDFiflHt0Bqx+9I/yMZrUWpuWJ
WNPYCKeHyLXxkSaOfa1Vb/NvF+4fjgO7vC1vWPYnoSWPiGioC/nMsiFYnWxIFDNrMTCvifhakVkp
aXpG0neTYxY9unkDe8O6Fdrnvz1JaYePQg0IaHXr67LfduLo1Ookg2WxAeZ+qvp3DUXranTs/owA
vX9v2rk7JMwXBtHOnXDz52LeLXBhHwy3qTbLhxIvl8gCquKwfIih6VveTe1dNnb1arTmKrZLd4MG
Z8R5UGKxHOZqBVAMvlAjIP09qbBCzFUNcsUvy2Ex2mBk9bmtDp9jd68H2/qJ7J5DOKVdi3FmfMqt
8O+yX0ZWg4ZfjR5xmsfnGpnTpp0/UDfKHEpofGD9indBojV7SPr1GwfR0XIb66fi2PjqWsM4phGL
GkpB6xVEUo4TKw4vIvLM196DeKT3ZX2xYIq/0ln4qzW59v1i1c94yXLbjBjjnM7UfYbu8U7MT9Fx
vdha3F5Y1sVwQC0AaV40bL1W7MMS+omtdvjHxz3AUg8jdvMpHWhflQZaXylJwEGM+zuD8TH7z52E
NGMoO1Ge/Mql8RmVHSMuQctYx0I6X3Y3Qht/mYEgB8iYVFhsyTax1DkNqL1MeVSc6PiGFGenLqTw
x05CT69BrJVG/4ez81iOnMmy9KuM1R7V0A6MdfUiEFpQBGVyA6OE1sLhePr5wL/MeqrHbNSGlpkk
I0MA7n7vPec7Ihjs/qK63tybzMOgbdvzWsdFHHKN7mfhjIdxpLtvNz4mKu00EaN2/P3baDXRWrdS
uSa8M72JDL7obATkVql0sxDUjuNcetcFw2MS4EwC5LDObUMLxtoAL1OUf9hpqafRlENhfazL2OfW
TKuzV0yvBSlgQ41Cn0R6JkrZ9ADteCMG9cFR2DEVEyYzvMH2CU01TM012UYb37Eg42jF1qmaN89N
gRHT7CEZV5xblsgXI4vuo5hQrljRJV/YFm+OO2IewTRmeGF5LDMCC9zIXQsz1Z4gV5wSmZvv5oAl
1pW2dXDC6AJUNmcYVFxFgi6xs+OdlSfljtyVR1FOV4iNgd3HT246XWytOCE7OCeKXIpYC/I8/Jhd
/QdXJz5+fT6Fs/6BMeNC3h+BIMi/ciIZ9p6Rdftlmu0g5Dm1pg6bJakOGrl/gQrtvRxqpHkjAo1C
5yPvK+RaXpoyzpZ0Jni54DeKfVMx5pQpoyUdPuqq8wjUQIe5VohPsZOGeVBpKCgr7QaIiL9RuDsY
/JWQG4po3VMhtEOGLKTD9m36CmoGNtqggB/rOSRY6xqtGNCTHmmJfhxYU0bvm5Mg7CFrp7d4TZCE
zGzWUb9SSKWOleussQS6jF/JdhwKZx0bVRJ0Q58GHpiBdabkd+tLdaFY/ixCOEO9M+4kHB1CsROC
Vm19kzjyMYU2+JSRXldeQ+YAx1BjyxA68IWpr0r0KB6RxV30whTPvESCpkHKi4FFCMJ6YqNoTbqd
+VpFGG9EaoFEy6zHCs0jmUs4wcIljNv0dMZ81pweGhAcq/h9qNzwaCgOPaYOgNdpPmU5aKvISmRQ
qRJ1S/HUhx4RvS53BeD0TWtXN8otazSUZBhaozxTNBFmWMWKR54Ofg6Mgv4pUIZrXFqIqCLycTGq
wwqRc3U0ZXq1fJwHeqgOUxn15DczRwLLtWavGcaYeYKun/VYjmcUrzAyEP+hhjlOfv/omTmRnrE5
72iAP2TAunaRNbBjLbhy4bs/HLbKVemO38XyklGqr62YyGNODvHEqNCN/deuSX9sR9vrcfqM65SI
oZZJW51oW6adLrK7xtvk+YMwQsZoevno6U28jxtsZyZR7LVY4pMIX/Ka9MVqsg/6OkiNx5T22CZL
IgDaAdXqJyT1U4cMrDQyc2PrxOrmszyPxIcrYKMWuFvcMeTY5iALEr94Zq/rV51wS7IN5UGvwwM0
4VUM9bjvk299lihGRvmky1lb0WVUG9Cs+tYXZnscw+lUUP0HcyaI8VXJ1qu7MCiz/obJzXrS4gff
iDCfNtbF1yKmzL3+h42dFcy8U0p6UL6QY9QuSkFipQIzHYhimcMbm7a5TeRrZR7RL+BzCHWcffq6
T+yPnlIlyIv+ibjCIJqyCeVBTmQNTTYW+tM81PXKJF4kMFX0qWX1/fIiVZ68u+EF2OU5JonYmGXL
Ydss99Wg3gzTJha0ac81+WQs2mmGcZDU9nnJXbGdxIQBdk67ArXbEuRGRnGboPzrSnIRh7wPQs3l
Ak9D0ocHVquj7smXVs5f4TBzpq1JpMCS50r/xzN0YGsG1Axg9cOqs7lJBVd3NhvvLKwoAU07PmjR
VO7GxjiZed6u8x7mAOnMzUXYN9IhEnZvVTwPFfuPfSXPLoZwtIflQ3+T24AEK6bsJukxS+fis7Fo
BmUuVLiRNZiibzkuHABB7S3UthikNjnMragr3j2BmHjqbXhTZY5tJC7eawRUj4nV3zie+RJW6r4T
9WXOiduZGhIpp1LwFqMtRdHPTWUT2GhUjP/H+NmWrCz09tOVloirqzdfk+afZawjgMpfXN/cj32n
r8oGRwda6jjEm0DIMsAXLcQMTBq29ccCKghwEHhYoTpkEDZCF8sl27Zxv7W5IYkzYXyEUzjIZHhq
+nxaYzj7oyGSMPvsEGcK5NZwdrFBTyMPVUtSDJviQNPwnM/F7cy4uGe+a/fDnaIrSJxRG9BdWScu
8Xt1pGFigwkaY9zOo/MkqkucTfeu3Y9X7jng974OMLv4gnSZ7riAItQlQZGohxShBuJaPaE4h3LO
WSFa2651FDNRo0Ch8KyH03Yu4bzVSb7tGiCsBlCCzg+xLHY6Crb2CxUG/VAf3aXq6l0ihxtZOM9i
oM5GEcxNSvyGtcge+vCd4/bJc3eIIflgrhC0yOhUx9CcDVgVuH6nEcoyes+BbEdackQ/l+njMNjI
jSpqFVtrPqTZ4Tt148e4JWw5hf7ikyCpU24B24myu2YZC9XyWxTapdWad2O+Ro1962CEcBK5LxJz
pznRXdu+E7d1ATn27dTFrT7G7zkq3nz0422XAT2OvhHB+7g1Gu5vO3zWaJEhZj7w1CTS3haybnVq
DdZe4BDRDml+Uq11BUBHI0Gr6xS1Np8DGpERo4vSYgH0DiWHHyF0tkKCpGcL/Xou22Q7FyFvHwE1
tH+QIDlTiVGcTkeiTzNumWEztxn7zaCbBBo6jOmwbel6vcLT/w22AjSLSyJj7qc2qAKAulr7Z1xC
f8mM/antfC3GmVg4TydrVt9VTYPwgr7Spi7ogNBTO4BnXdecyfadYJqUs8rbnvbRzSNqNr88Z0RW
A5Ij8jIlrJBe8AniGwf5sVCBDWnp1tXLdu2Xg/8S2sVz3LXdTyYbCPzV8PaXsXQQ6o5RTYynOA+I
eg4DPsI974W25bkVh9lDbKMVUM2sxUFmF6TBuVh8cbxSZo7QjCLPY360uFVKSVGe2CjSNNsTT9Hy
p9LU9OOvl6XQrLfEMHeua1s/c9nvTQRQ75yxVnFXMWzUQ/S1Sjtp6eT+kSZ6ITqwik8z/zYX35LV
YOUsC649TXofZWK18PxomXuMIxxNXlRt6oeug1thZuXd7xdJjrVpXP+JkKid4bZ3Q0XC5Kyt20l0
ewPFynPkAWyCn/xejSNEyie/i/J1rBzxMf2kUVp8kvXFGBks31tth6/K8Kx1arlYyRaa1hgV178A
SWZC/kiRwZXOCjID2b3o4i5msb/sw7AbyrOvlc/pLNVb6jiXvwC+7ajas2OU486eaBbb7jxdwEtW
266tPC4bIs40UMGXYmF9FjopXrqmXj3W6FWOIwEMqUxJYQbxt3Nbksinju6xYQzuV21T5Pnjs9cI
DjMgof7zSzvezxboGDcX1al04caN6k/MtGmZ7WOkqyedj1JlkrmWwiLhIeXUtPI0aCazw18aRN2D
9VG0rMmM2yZDp/6UHD693Jjfox5468hkcl0Pc3TfM8bGRDNoF0Bv7/5SzE5pbb1ge2LzAFCGLTS5
Leo2O1NIEYNZ+5+/xlq7+JrwLmod9R7gUXVmJOw+TsPssoRD5K9k5zwiSOq2ohwJKTYQ1qcisXm6
or13TJRXzpIS75UJVCSOuXeWA5IGuHi35VwHV6erxKXtp0diS4qn1plfZVSqu6mZcYl0wyGxVPeM
EwJKpkdjVibzUQ/b+mQ5kgA3PCt95AK1XCAIue5fnJLeQO+BX+1zJh+o0g5DWl4zXsz594dIALRW
+KLW1cKcsQvPPNb6uNVFfdMuNCGOE8SV2m63UypFgsp12jhC3HVxqt8PNpDqYLSQHf4m8UwNOqLR
9plGABqYUcZsJ+gPe73NFG4RPINWRfRvpiPYA2T/1pUYe/+yzYEeWnljjJtneR5jMjk72g5Q9WRL
6m7bP3d6pR9LpyM9yMPL/cuZDaX5hsV2uDP8uoUOC3bCvYDi1M/gN5k+pcRAJw5VZqLsK5xmBwND
S3xb2Mcfc2fsBINNJ7z+csW6OLEeMPZxmOfGp7HEJIB+nGV26ygdExy/PEOKmZJFJV4uvZ9qpr/T
8pTtSpu/Iv2qUvuZJD75wTj/WRvtV7x5LenuiRtALcgZt9rwQcusniAdefq+b2p5b9K+Srtx2GRV
gdTq9xrIIht5pYbkpsyn/jZk+P9rRvPD79Kq88e//JTjN/0LdADU7s0CShsaVreojA9572qXyF3U
icXgQW4llEn30uvvF8bA8WEwxHcOE16XmnxQnWsCVq572mJJdVMhmeN00h9HJeo/c+y7aC3zBiOq
BnT113hbZL52sSPnHbFcuAIaYqzd/seslIeEwqkRUejZZpDaWTTCOQ8iLHFHFQ2fyl4SE/D41xsR
ycLG6VQ6DwRtg3xuchJoizlQPb7RXz46Svw/Iu+nO5sAjs1f8KwWeTW8woLhiBIAFwnEBgg4qehY
wzNisKEeZoPhqEV1fEo9+B5itF7ILSj2/exvdDkpgDqQL8KG0Yfpvhe1zRxuydNq2pl2WzVDECUR
tAzT+l71pAdq9vBauu50RQ5BUHNXq2eLlLauXuCcbqm2GAqKRyBB1hHr3g30Ke9xqhMJgdfLDi4q
qE2YRD6NVR3e0ULF+CXfjhWWmGGA5UruvdwP7qjtY1UZ5792B4UhMaxKe9VlhHc2/QRvu6O7uRJm
aZ/13z9OrpB00RsiUZabNUR877RvBkmvO9MXQRlN0b4k9vakaXsAL/5dTQxGgNem2Jb5J9lNHkVm
6k67aOAamIFkwol23+tuCAPfac2bzkOvIyFubhop3WdtcK5jBas15gob+qS/eiybuGVv/NFfzHXo
AH7fSsh5A957tmDdSHKGxFX7IBdpm4fOXItt7zhUnbFXnEqDAZP5TdOQrmUv2OaoKLIrHtsURSoM
S5Vn9poXTkb8ElrWz4m7N40S0pacayCqElKSXvXbwtrrOJGqYPRUtqlg6v5lu/PggVlTE99rnXLB
RHi03AeBwbSAHKFDdKQdxiwNrpmp2+J1NlDudfGHpB8ZeN6IxSonoh4d/PNIMOjc5kE9h9oLyDUb
Nyoma7pKUGOhsDzWBofBuBhRWMcZmz7bS0TjBRawTX/99+Z3mX3tFv/+DeoKJP6vOCmeUs/YefAx
j87kTtuaucYekCETfDUMj3AXyVBP05q8ogUMn4bgpaMEAVJrVFwXedKRoWJVmyGa8Hd7HQFuWug8
jyabCfQH7AC/m6wX2Y/WweM62v8Svf/zCzgbZ6en7nucomwvLSsOKFuSLfgAaJ2kDRb/H+GVl4ft
47//2+f03z8rlKtAefr/+Pd/+dt+c938b39g913dvBff3X/9oX950O4/fr8dfVfr9/79X/6yKbk+
1f3w3arrd0dF+/sE/vmT/7ff/G/fv4/y+H8KryT+8d/+58f/5+8tL+Aff3uQST9/t9Cev4is/H3A
w9c//maa/NZfCZaG/nfbh3fhQx0x8QbYRAjJ767/x9+cv/uOsB2ii12Skkxz+Q5ZX338j7/Z4u8e
DB/0Mga/ZNomEXZdNfx+y/m7ZzoueZeO6VhkDln/L2GWpm38r8kIlqvDNOOpGR6P91+SESiWo8ZI
TAR6IxYSQFz4mqAHOzN/ylG7zNpH3+MQwhVpkIIxWisUapyZQpJFRv0msR+hocw3GI/oXZXMTKC/
m2Ttyoswr5xdyEEq4RE5htg0i7Qt070vL52eZ0FZaycPCoTxfqo+Y5Dqm3K0BoD25ms3ztWhrYed
TCuq9gkIRIeMapfrCGX1XJarwWOMbLauv7M9RmJGMewde5gvQ4TSy/GytZPbYkc0x45kFfA+lXKI
LdKcDQLPhatiNlQnkvtlGZyGzn426PV4jdo3pFCcuqbYDXmCEtTItqOWaWucnUNQNTiZJe37lcEZ
rxy78dh0qbcqCaRhmoahECPlOo6jdnUyzawPkrQftpCLP0gGupVRyHrtTuUah+J1Cs3vmvQJshcH
B+P54+AWJhhiBAw1FjVzcnuO1On3aI/w6sHzJPYfLTsbbg8wrRP6yuwhW7hu8iDZ4Df1KDmNRnMg
emr12CzYVrXsY2hqA+OAfEXRVe9aOo1ehJvV71rmUMDxZmTzgdPm22bongFhkC1sqZXLm9417MyI
2tdK0jbo6+Sox4QIVDTlpyxtNwSQlsHYz4cJdhTG0hXyCgG39j1hMn0Czf0QNWa4njL/ogviE/Fv
64HbpWtp5OXW1dDux20NbdqTT0PrkRVXh5S1i/1uRu3qygzll+0GpsOOUTnzbWZiFHGrE9uMonPh
ehsVf9htoTaZYeOnz1GCxOCwU3PrF9YmgXhSEMq+Jn7U2sa1la+wkz6FoK/3eSH5wBPjpu/7x7ZL
zA2CmC3CQbWJXhvHcTCMdAcwF97Wa4msbMrqweumN68gSMyPR7zRJiNmmvyrSOkR/VXmkBqFGmf1
k24yp6XMcnbjZE+7RkRU9IV/qic8LXmobiw93jd2uPSAIMET802QcusxZZClDdHqpR4EfO3QIWwV
ARs770J06MwHw6ohLteY7mJ3a6S2s4HSzTNgk0Ixyok7zzgPwepbM2kOcTOOL4my8iARPluJHd10
zquwp4fZdiywKf5TVuTTvROJz4Jeaj/EbPy2GcQWFvamN+khWmUL9RqAEdqumRGTda9r8Vuj3Zso
rDf0zJ7NsQjPiS4fyE2h2MK1HM+9pGXkLgaIfu/0I5q+DmqD+6rnZReM0mc0K4gYAv2uAm/svb08
TLNMON0Yp4XYE2B7i9nsq/JiCntvFNlWEGa5IdkXl0gc4duo1X1RophGd7cKHXLS4/aqceUwoqIJ
NwFUcZ0QzX3jrkqNZlTFyDtklAXWoPkzzlgRs27c2319L9Lueyr6chM1k3WuUWiCzczo8NuxB16f
j7JVgGnt8o4rrec1RycUQ9Ul91ZWRogCGa3rAeRtUDoo41xwPaGxsywv2ralbxNr/VVDmePjjKtT
17kUVxrN2iZnDekjNFYT53v4dy1CAQnc3aNSnET4ATNp7Y+Q7vzlmMGkAe6bgigy3zhhSmQubVPU
vAwJsSpDGuNQMTX69F4DyDO9JgqESSoQYQV8fCB16Nqt0AlhMcHA6C3H7TmxauzMw0uR1h8xv3KI
ww4Nym2M9JHbHve069CV1EnxjY3+rYpcWNG9gZ4KcFTsjyywHhk2pI7Eqr06HSV+iaGzSaaSRmO6
J4/7ucmOBN8CoPCQG9K9DTe+mrqtOylvNZj6anJTZ2MUCsf4sjZIPjajN9O9GKwvAeFioS+uC2/e
iFDGR64wZgflBkyuQ8RRjtF2ql7sISQLUGDHoJoymumYFNGWLAxesO+3u8QzwFsU5ZY2u1wBy6SH
xfgH4iXdQbh2sf9dYxDfTQZtfVPM774uxk2OWwpM27jR4Oqt2nF6KWGWMFNcg8bGiJPgoRUiuR1d
7U7A+gqgJDH76IejK5OENz9JtiLPwo1tcK7U+nHnsD2GeX1y+Aefi2GjOpvZQouVXricc/nnylka
gVrDpDPxWcbT8Jhrp56KbKcwgiCbJPMcTpwJCQaQfIyGcwlRQE8p+rXv5oHltO0G9YgItKLlYNjR
USnEsImjmqwpgR4mbVz/j9t8Kk0dVTReCvCI17CUb60mnKC2SGVPWqt/yKoFAOh7Z2f2Vz7fY4bb
He05LHeh2nmmYAoZMrCaaqLf0q5/9ZzpwLJI8iMmf5ik2nU05Ndyv5tsLrTXxyC0SD8jw3GtJUS4
Tob9WHhdvoXneRFQYde28m2AufTWI+KBkHIBrugMsQor67nCqYV8Ca9bZMgURhXcu87yiCVcg0W9
jMUSKNWgchuYdjEuVQa2Le7mSumBmXlrM2VKTIbo+GrhbBAtui3xYrYzDZKUeXxbt0HTWt6NMjAN
TMsL63Q/sNVQHrQZ12ReOu9zK7elXc67WOrf2KYYMLnMrj2JmzwHJGLg/iYvfqcn0Rpr5LhKTPmM
m9A8KnPKVp7ZfqOspI5GjRUmzk/a9veOUPvfhKIa6d7yjcrp57VhU+r1k1VgyYGw67NJodob6jU/
+pGmxNpWs7ZH9UPV6EUnnRyelbHM6hnU3E8wqdaom30g79DqtXJ4VDaQYH3Wmq1QzP8F1+swHfu6
CC8mJzLPwFaYycjdDX6BykhinwLMihAVSl1FQUqr6kFF05+Rt4v0go2lbOa7bnXmf4Y0LE0+vJCW
xyTh65gxZ6IMlVMq3iVrz9ridECHS+TasfBku5k9/akbxRD0MsGYZw7USFXOvudagZvKeFfkxt1M
w0cjZsiwGzJCjDHwavPiFR6JGbED3+dkdZ4HHcEHRyKqkCUKDw1tj/0wx7SSlg2y6P1NwsqUFkD+
/eTd0GZAoXEaM/vfO4X+kXvhhM6ZfThvK04I4t0paaDIOiuW/R9crj4dwSSeXXOa9sCCGZSq5mDJ
grs5CUZhbU2zhuAhQWoW0WQEc6EFaTlNF1erzo22n0fA9WHtAvGcJx55ZL0XNju9V6ChIz0Z/HBU
02Y98z/fcS+yxNaMVDha2XgSp11X9NBTOmANWEhWOUo+epeCSKk+uba5/jiO2scQ2pJkR9RQqiCV
0ykZDthjd4c+22fBc3nzm590EN5V1NTQWDfNdYkkxSZA954zHtM6OpNgtLiVYhyS2RnNcHxIqoqj
uCW/4mS+y4VBxhaQEjV5LxgHyp1eAgis5QOiIOb4FQFgUf5i13P5kmjjg13urBhSNncpPPmjPioS
WVwyfIz+03CInhLFEcTWn8bDbT6m1poIxRtQFHjyPI0N3LXGTVZaqwhiDPkTDWpSiym/yQTCpYre
CfdYgS0Bygh4q6zW0uW3mMbhzy6tfZ0njJrYKu3wzbUBKxiwTteUPhulAxHLJiBETWymMGsGK5C4
QYIRb3bmquzkIQ7j3OYc9ChiTlHzidKFrElE3nEYLXZVSaR8FHrvXUUAnmHoBLMYWIMrw7a3teNX
zM+j+GwnoNyjQrp7d2ZGKHBwOj6O6pmV9drUzrUjVhjyJ++QO4JNpgsYXSw5nxidePcarPjiUDfY
c221RFZWICcceR8beFJzIU5T3bPJFjrU01nt4ah/gsfliixfPVf79hFCQI6tWYqqd2NscJJ35W2n
54qWiToT4/IhGro8qe7ftQxb9/PUvHt0sbaG7SCyGNQjgtaMvExIzrO+oe0yH5tE2yPsO84FETtN
Aw2cU8m94ZPJmEEpoFfAviQbdsL0BnTUw0hGoS1iBxOAQeUlHXWcOYKjBeoOPt2SVT1E0Z4dLRH2
11IuDiQ6NvYaLKm8p52kUyQNVDRGiEDBAHhXI4QhvPurKbX8xjU4A4V4z/tZnNI8EWsq9R7PCQbh
2ASssTiUITvrG28k8Yfm+IqUAVbhgRdLGJ1Wi3Okd2sRYWdWYI/4fTCdqAhXg8zu2oqBgE/YVgwZ
IQiNidFZPj+1XEbRqDO91vVnVMj5OgRjlEg2p4Gimc4ljP6ZMbQvxiO4nwBcI5FkefjW0pKjiwx1
0Bk/6Kq4Ww2NjCvLkfIPEjbmGE4EOY8zhlz2qPJpuoPaGOeYQHFoNN0Y4Ev7ITHb8tKTNZLQJ5qK
c4zXr/qxHBG0OJB+wNLEEWVdImBvK9WRaQFPh5PcUb0yfmJKntBqysX0MuiSEfC9mbPstfZan3wf
87NWUzevEyMSK6sylpRBvFbM6A6h1Z8cofMseNedYQi3g5kAZi/d9gwADrYmvyZBu4zsM0G9TAZT
h+vCnMM/jQ2AtB9cGgYsFEPTDrQPWMVJXIILFB8mhj4kBFw9PX5JcHOC8BPbugWKU0096gXgoBST
WF/wwk6Lxio9up4Uq1HzPicN538v83k1l1wJdf4FlXhEIdtA/mn7g2q50NvcA2ZunNi5nyLMAquR
HXVsO8ab5HzTj0TEm/Hm4KindYjAA1MKhoOKjAum4yCwGYN8dm2cYgg7KAfyMTRXs7+FBJ9p5YpW
yLRzFlifpWmoaKIZ5XSenobWvq0aiE1eor+2xfDYJlgUjVhwphrcH81jKfGRE21wSLzS+UNIVOlb
15mOMo/uyDEcyDC/uKUfr4eGwdaIqA5Fpp+rdF9L3eKSPuVW3p38SrxlxbXzv5HtxG0nD243sOIl
VBpQOEClVfNXCgz0kJNIhQaohzFjOwBvhvEw6E/+aH2hHvuhm78zYWOg38h+7ExZu9Rie44RI3Yc
jVgNpqCGu+nV+gJwmLc+4zddm4ARuT7DO/+Rt3tG6YH0xfCabj0KzCJmMm2qMAUQOVngueb01hMT
iLfoKtGq+05/MTGwlKP2pWzjj6V5j4Mzo0FojSWUgaFOp8IjjUj6q/2n0ot330Rzxa2U9gZ3dv0G
mfWuMtJk50XrxjHvqlpb17G2Nbv2pAYCD1wN1mbi/1BJJ/BUIjcow4T0EKg99lA/cF/+4OOIV3oy
jmvNA2IMMhnOFtnCYUIjU3c/AcwwQ8te8pZPeFTWDRq6bRmZzVZrl7Mpm7VFODn0OQSkofrsivSt
AWTkVe4js6+QCpTsOTc+cE6st6NsFQpYTkuaBZeEWNzNfNPVvNYMjO0GMMZtrPJ9nrAE05lfEG4x
dgoZg8cMxhyJMCqbJ99LiEsgNH1lFbgbYj/eTHL8cqMZlQVELM5Bb1ZnobQyG7Rp0MpU5GzbbmAy
bOjaJtXOzeC6Z/phFS1Hvms8jVrz1treXdSXSKTSOkgtbGlmL4Avga/oSm4a7InONrM/c5CmdO+H
s627d2OlVxdVsiZE/gJNXmVjbt825hfE7MdJM7Mt4O6N2yuGITVk7qqj0cJohXSSVVkYBC7Fw2O3
0Yv52OZURVakbeBRMbyk/2KTFhBEbXqQhO8EpofsyWse57zoYEGP5RaWx13uije23W/QEFjOYRYF
0olu696EEEfgARaeISQ3K18VhxhN30R+Hw4C7cyxCyoNsIQhsvKtGLvDFMF80gPNDQ1SRPPnwV5M
a8P8Tizwaiws40w/aqehNrBq4e8qB7dN7o8oucP6mDka2rgoPQmn6Y+9tDVUQwXGhP4N0K9iNjoj
pbH4/IUFYW0yEYzG4d2gdvZcDw8tQwi0lnZBP6ECQ5MBRsoIPIbtwUkpNGRABPJKM+2KkiD6mdj+
kwJaPHnycTdAJ2FOn3uUB3Y7H2L2/HWcLUNsUC6MSdprM4V3oTGEG4GDdNU41Q9jSWOXfhBRMx9p
+1Wk1+rZAPnZUOXKbCr/HLFMlZp/W8zj2c+HP0LZ4JM0wZpLHgohTmnTE2fCYi9g2WTpye1RcsdZ
uMjmrVdCetqVxJkdsJmKQEn502viDTjmNdYRVJrDQ0m/dU1fx0jml4I8lqyGbWGD9WWanfOUvKsf
Njvb8uXd0hsirNwC+uFNO4Nk7AtYynwt9U6sGd0ibyTZR5kkeitut9rxEEXmClXD1GxY6NpV7Wuw
HPPoMdfwQNCCj+DU6g+x59G15IQeekn46xGn2CS0WktNY9/jqUvkS2zVZGfW+ZYW+Bj8oeqHmISL
+/e6MroMmXYG2Uy33CDKUXsLBVeClJRz2ZAwAxyb3WUgO9CCdg4K4jSgGL+NMoptu7cdTChY+ItZ
rzCuljU1nSD/JWSAlgsNKZE54PTSTXMzLg1C05abVkbJFqM/6d/1pqvDfFvrTrj1J3KeKlCDTthd
5zqG3JuczKYv6dGQOWeQkASHLllDQLozrLFj4STL0U9hrciMo05UP3th81nE7suMl3tS0ll1MTW6
IuqTUcJF4PtamYnNzT7aF0gVSeu90v5hZNBch7BcGSXMuIYAPXp/5K7SUENkP18To6VyXA473i1n
lYQDnb2NpfHGqJVDQWlil1s0iDNSpggwIGo1iyi3eyrcSzlb2SNqdZrBHHfkaLFdip9p8mtIHN4r
GULMw4W1UHSS1ayTowmRr21RQCFAWWuDx4lT384kqZQGqbiueYsm6YxUn09vLKJTQcZuSFO07o1q
36fiJwPVBK+ULjz2W2oy7WWOum3okGBKmQoqsX0tZu/Nxj9YqxGbWQPRWxv/NIO/Nf0CMhnsgBX8
sZ7qUByn0v1GUjWs6hZ9yYisd5skT6KeOZ8NAP/IiA6Jn6HjiTHHkSCO5oVgN3fH2Wi6zcx+vLKd
GCqITmdbyhqCYCXp2LLyYJ0iYLskvcsuAen6ZqDleOQmkhsjnMFZJdq1HDiq/LrChonnZuMiwBr5
YESQNOv41ejFeQFIr/zqaGHPJwUeC5130pSlXnW3R4OTfjUAfR50QdjAUEokanSPssh313y2tL9S
AFKIID9ooA0IhAV7RpinzXm0sTuEAOdIHU+znZDiOcFfjaKOvc9jSSvnNzxTWDiUvI2a2gwyY3h2
0bKx004JGwe3vBWhksI82gW6NoAkT5gIjPVzk9dyJ834uSOJmVqiy64Aa566skVxpccC1lUe7fXk
qSaz+1yKlmvDgEmiCq/aKhZEYyHUtj7BFo6OgDHy+xMEvJcWn95RoxjcmHO6LVypvahkglfeI1rG
Dr4ttRhRPJLZS81kGaPfuAZgVOzFBDEBETb9F40Wuh0NWB0cl1FX8l4RJC3t/HvuoCdydXS3Y6it
0dK+FZWxpvUFlLgztgnswxpbya4xwv6SExiOqy5ruvE+BEe4yaNQu+RRj1yStyTNQg++lIQOSRuL
+f4MISy3nttRbpXTXLo5PMRF9Z0h+KAw47qCsEFwTmvoVC6dtcF+mRxEehMKaBLa/2DuTJYjR9or
+yoyrX/85nDMi9Yi5pkMBucNjGSSmGc4pqfvA1ZLqm5rk5l61ZuoSlYysxgBONzvd++5VW8f8rpF
6SGPloYVsD6Vmnu8xVj9PxwxmHdlHyEBfQyF329wzH1ascHS1WkQ2nDHNhXGoqRK9GVdD1io7GZn
Q/JMOGGZqDWlPs+Q9PEH7UZb9FZxILeHNzpGFxaCZjonRWOOsJxtbKntEE+qs+raG+Hxc+ewcTCw
6C/Ry5/Nov5KytxcqaIwyB8jsFTu3J6esE9JhvJCFyeeNzt59tPxZpDxB4yHxGj3rEFEgRymNtfS
7O6ckhpCbseF5xccMYscgtF9Ed2ZAoNIKXW2YK18StJd3XX+aswmfWmVDh8Xz+A8NHB7lv5bp6HE
a52fL4suq/BrL02aujhuPXmR3tCpY/7BhzQujJgMiDII6rrxtFLUJbG470PlZ9sqNh5lNtJtOkwv
hoMNqvpJjJL+6OqSZ1nB0mgFSz1xPvvyTzwLf2BSMT9BbRL5g9PZ6P35ha7PoZInWaQPuD2/O7vZ
5G3B/Ef5b3phgo50GH2S2sQT3JPMNMpH5aU9lm7VLpliwxpAPfGC7rmxrTVG27P9xgFEil3tu99K
R1XgoDzmD11lfVV2wWbd3wiPuIM97h0bCk7oE0KvzS8jg5aHE71dG5g2cZdnH5EyX7mkaX/ljQXh
bViXVuhqHXXFh+/S41gX7oWScNPTVtzvF9VOn2QyVqWIL0WuK2xR/U86YSoc7fthyu9pUWdBBYq0
MChuc7VAv/QOx2WmM01CL0nalXSSW7V2788/ZOuqrQHMAC6OZ7EaldOz4x+GrpyxHZ2FhM3UeyjF
eAiS9q0rq9UUd/GhhYQzIlWeFf+jW5HFewaI+zFzwrPpNm+w1dJDyBGj6UdvoxGtWLXMhjjZR8UG
9AnlPNj7zSJodh10G4nTEGmEd0mglx3r2s2PDcYxJH8fu+sM6zFwGK2cpgEDrTnNwY7hIZmWWVNR
VGmoX7cwoM5Od6dNZVSPsROuQbHSsj4KmLlmNAd3S7bGMmm2wrS58H1FsNs8s121F3FsaNtp7UVs
iEKL2u7ABcg00hSYGlcg+Zid2YvvK0/d93b3NsE6ae2YsElDaH0ObJEsGTeNteuoiqAWQ+dIRXyH
Lh/CBC7FhdLqGdQHF3OYAD5o0zo0dCZ9lkESS3D0rKEh5/i9TkVcBSigjjrQCQhIpWG3hX6wKwth
L0XIY76xHwodJ36rt/o6CBh6e3F7iI32SYT+gc0UZBCNPqJmcDXqQHHIdI6GjQFodT2ECek9dcT4
MLIYcT+NPBqObAaLxQDOb5UKYxn3XOFJyfwT27+zcGL5pCggKAsQdGxgg5UnOUBWA8xsV1IVJEFO
tMnA9zJ0rWgnWBZuss44V3OKKQTzazgT8EKCi6dY9QepbWiwBMtBAgJ6KkOWWg/Wuu36+BvF52Dl
xdrImZEytnd2XBQ7I9V45Gn+2ddkcNBYSNhl78wx06F8kIOaoPkSbPAXjaqe6dG6hVH7OAHKAasa
fkYvVYZxqTPcDrF2wAIpOHOnyacpGQ45JYZPL5RvuDH3E+uULzBhzIY4Sr1ozNC1n6QQBBPqaOQm
/yMt74V5AdBubXpXjRusHcNWi7HE5I0fmiTVhowXQYfOuppDuzUU8TPZxhpXw7COoqB6t2O2g4rW
YcaZ/Z8x+ymq5NtOhyedh/pkdtDY/Y+S/cWUMGq0K9IsnYo3bDfpzuuaB+CsXAZ6HO+ZARGrLj+s
KcsORpN923Z3KBSoL6kktG/NADEt+GmAMz/5skO+jlFho+oFWYZTrhE8k0t5TiznkYpalpBEtxc+
1etOjXFKBjHlryhPC6wqwV7EGg/02l21YCnvctnymfH48nXjU7nOAYL0t2fOnOnWXGlh4+6AYCL9
YOOCXr0yZ7l/5H3Lh3RNOM9ccGpZeYkVcxAyxW6yBMPWCU9YoXG0ROzEb4hE2Ukuwcl+tBKCgMbk
xGsdj+QIS3l24q7NcGAuUlENm2uYYON4W4yMy7H10skCb5c4OQa6wt+zbXZ3vOnvncEtqsU601mP
sajJEL6niqiaTeWG/NMz0j/EBNHbYfzRvOqzQLFd1DOkFFSbfu57rPOR+s4K+V757C3zWXP1TJJl
KGMG5E30l0+V+1eEojO8o2xLHhOtjsF/6SOqSSgGk1rGehrtHBEwoPN8zJVJA7eF3+zb8R9S9cMq
c6KvwKHra9DzAGU5XoQiT0+/L+y70lPT1dC9ZkxB4WdIu6pujnEbfsuQ+c1UlzEHJROUVaTepRXs
dRlTGeIBRo/0b4+o7Ub4YBctxW80uzmCC+sBegdTWdGjozMna9c9yU1a2OTef4/YLJ+qLGdk7n+w
m1mMbucfg8L6EMpYOJV/C6nO4zE3sDMJLiWcdUL6q95KnmPq7uiWUG+V7WymDn2pG5+Vkyk6r/pb
Ls34itNvxennHnDA9NCXdNtm8IvNlIrg1HAfzK7gmSOBCgIwIW3rBJ+ubZEMpZsV/bUKV1AaEmD+
U7fCwC5Qhp2L1XUBxbp8U4IEUCR2dC8D1Oluzot5JoXqkYvloa6So9SSF1xF8WGoiJ1AcWQ473AY
86YkWcSmg05Ue2SEayNace7edVZ6pYMIsdM2/vTKRjHNArVp+xhP4wGBfTgTbVow22ehq+BaRlgg
64x3rVMch+yRXC4WCH9KoHAS94nIQla6YlH2rBcMuDxMTHEDDcsEnj3WvoIHTTJ0E1s5EH3mSctM
2tmCwiGJfBLsPqBq0jiSvWjDtUAv7nxKgcJs/OMLdCRS/Lj32buoKvuKR+0C8eUs6lCtOz1MAT1P
910e0XrokJebmLmqEXlHV/RLgpjiJk/f6wTsp1v4G9rnrpVBaWVpUG1Z0yZbdGgxXKPc0aLHR6qC
jzgih27KhyozqBACuYwwDbtzIuABl73ekTfrXqx5lJ9A+PJEoLMLHpLjWJXrYKzuOZ7+gGyMth6N
fQt0biSqjNrLYgpf3KaVmz6fjtmgXNxkUBQkZi0H1m7Omsbn99xVUJUVJjtSCcNnZnBo7J30HQ+c
sfOn4gl2HHSB+ppUKtoqU4BudPMPcldkafTxY3Lb9BT7IyxuwkYRhWmVpg6RjBuG4AjGS20+1oMF
3Tld/85IJdmolgLP3JvorKmWQg7TwikZmdI5Hy78NtvFJUn5qBXPanS/h7o1DzDP5LpfQf7lZ4N+
ssoIKi7NzNxbdRyem2J6M0m3LhQgykPXa+WuyCNt1XWPFGpDsc5PlMThsqjHOQPMCpJUOaPSCqRz
wUJXMy3zkRkc9OmZZq2H0TuHNARe6x0Mto8zw4bvOC7A4eDnCeO7xuPs2XbWjyX1s0aH8E6v0xOW
ds5oljh2lCHFMPLhtLgrr0pXld5eG6/j803HnfJbvFvzGP0fFMeT7/AYL7UVthzN9P5AF+E52N8Y
7+Jzsl/CxKUXo0O967WCsO+mcozHmMTVFEyo5x0X+zAPUJP6TauwW/xDgXSLJxs9KLBxcQyQ+zrO
s1zmgCrY/sU9WromgjeFhGP1DJVsLfpsRHwDbncvXZDvnstnSbjj4KR0bpHmXiqm6vj9HU49Ib0/
coD/kraHJH8TCTG8XxPs7M/FZXtfpCNoDwy6f7f9/h+//Lf/Zxfw3//Qf/u/mY3/f7QJm/p/ZRN+
SuqPKP/+3yzC83f8ZRE2xT8xqNsSVRC7r6tL698twlL+E42PzaDrmhSuGKb5HxZhS/4TE4fhQBK2
bMN0bNzD/24RNv9p4A6WDn+iYWM+1v87FmH+nPKvD3h2Mjs4k4VhCg9OHZwdw9Ad/vvXx0OUB83/
+Ff9H1VHgSgt0NAt/GLLlvSrKur72BjXtSG//vam/K+r5l9ylXF4ztv5uw3P4F34+19HhsqFHmhZ
uu7Zui0EP/Hf/zpT16s0taJuZdNCdGXxX8tWulcnhC7phpygcg4AC1fMEZ8mnZwtAbJnj2nHkQSY
2gz4Cf/qha2NP1ba86B3vHznhk0IwZKXlHLwlW2ofV+Sav+tbGPDfSejXtzlpUu6ouzkTuV69izI
J3RtvBG9h35dSAYX//HiMXaVrDc7kiHyGfQoQpaIQQQ50yomUX2gOK6gpYU0XWP5H+yI3+rQju/1
uv1xaBRbEvhOtgzKgh0ODH1pMJlk6F3sevbUS12J8oxFCVCglYSQlWM4RHZ6tCpIPGFt2EefnkiM
d/20qxwMiJ2mt7thtDAyAGN7oKtHPIBL6EiA4vtjpPFb2ZWkKbiEAsI9w5pFncQ9NtQiuQrTvNeT
SB4HPp5VEziUWUy95HANaN+j0mIlUY8Ok5uOB31+oUWGbNoqSbXyatCp4KfNrJake9nbHkrCTC3G
vH1g2zSXrDqT4MEttRusexMOgPJ2tZU/DbRM7pPYypapWVCKOaZbvZePOQUqt6xG8tJI60vtqSlq
/abYCbfFUc+eqPZklz30ZKl97MyxRWniSKa9H6l+xXwOcxjRgVrhdqsJ8ajXfrUXa0TZ4KQPjjiR
aDaWWOtDDFw0fsks2nVFON0jSOCeMSWc9UFvHqGUtKXd3TTfP5YKAk3c19XCroR6bpr8LfaM7pgo
Vx2ZpEEo8exd3/X9AwJ6+dDHnb3TTNxNaEmq8knQcqPthSNeC7b2pyYS+XYE4Yib1zpUYip342BT
kDyTKsuKbKFuJluZH3tgNXeQrZ27Nh6du3KuCbYZNG963D/HwDYEs18MEkmNRJeaTEfmF9VUBxXl
4+k/v0QrlL6yOjJJfZKS2Zb5+ESeXltYHAlf+RvI/RvFzk+Tr6GITgZB+osb1Du3pXPCSnTqs2dH
Wehi+Cm+KArkNAOBav1bpWphU94RrObWS+J2hUnDuSjLUqR+3XfLocSpLMdXv9K+4ypKdzHgByBF
KXiEKivmSmCYYV4dLevCtE4dlHaQC94O07B9bNVjwMHw1M/YNFPx9ISO+AQ97aalQf8ckUL0TQR2
cxQt8+4C7IccR2PD/QFCvrD0fS91jjquN16jZsQ1HE7M4hC+qqGV57paVb+ARrJ/ZBRnAKQWoG6H
bkcBTOffgy0ZDsxaJyCD9cZlYoBiFu+tIb3l8zTcSu23ccbO+Ywq4RIwtp7YsoeWthxg++2EmfzU
rdqZKVhLJrDtfeChn4WZeMiaCo4PaYGBrHjT4nInGqVHRbtsQDesMiWPddh8VlpGtVfS34SOgcKT
AQ0J6D5FMj4VdjS8gXLlru/YbA+UV9wbVfOYOTBPyKhYsyENu3el7Rgix68YIRmhITiDbDlEutH8
7eX3a3GN9YHAT7BNNFPsc9GOayGy4mHwhqtmkEFPIkXXjuPHp0JF3/y817QTyRGAULSKK/TgivlR
lYBz6zxaHso5EooAf6TpMdoPiX6Lkc0f2xC10yyaLd5AjjCOYdzXpjhJO982JbJAyOIIbKNoT06i
N6de+nRgToVzhLvf9PwzzzT7rxcmaXDcG0iQfh6vf7OHGYveoMyXrgvj3eBZr0GBZSbhW9aic52P
3IV5jCmnpuyEibtGL+e+7KsH1xziC/w4WlRbP9iEdTo+WPCAFmWFS8fvgD87fXXTTbaPyo9Ixjj0
sdfQKkeGXXEzfJhwTrd5x1mnqDyxdqgvJwNt1ifwIM/KxbFGBhzMJgVkR1Ck1oojIhmRxsoXYQyq
uujavRE23lsSlDz4JnNDgr/YFU3+4lq6YnZgZAd6AeqTX3ZLWGb9qeiG6ayJ5OrrTDu9Np/OQWQ9
jqHCdg1o695zLM7hYBC2xbymhzZfQ7eDKmVYG0AJGHasr1RY3bOlSAx24MCXujP1z1k7FDs5Yp9L
Uyb3XpLq+1BoH6mU6WMU1ED1uGm2RiDUk7SKR2KM0ReMYGpwerjBhUWZ0JR7cIb94VRJ3Ji+GWeP
9ejCWohM82to6ZxBf/lBiJzF70WciOGr7iGC9ZP1mNK8tgUErO9wB0Q3Wp4Z6TGU8uAWP7uxGSwL
6lBv4zglDLM97RJPQPLG3DEPJcrpMW8EHrEMxq8Tcd4tBorkuOcuHaO2l2rAO2VNNSq9pY6+G2L0
bdN40yIOfmDbSFSmv3ctZZe6X51CyX8qrEI9ZUOugTOOqvXvL0Vh40KNMenGo7tWWppcf196iAbr
Xjj20nFh7SSyHBaJUtUZqmN1ZpQ3LRHf6xUUOH1L+P06yrO0hqUsjeA8mHWxAnddnm2WN05KCUSY
GcgRY1yx9fHLsWIHUN0OSJZ5hr9unX//LeoGakSjvWCBSQzkCjm3vlRGydmikCXdWqjIWCb0Q1Zx
7U2erTjXNNq9ZzHonNO8RobRZ9DJzswlyVOv9HMcI7IXFJJhoX2wU5HsLa9+cajn/YMT/uDrif2c
Md5LGu21x+ax/q3EJvTbQhdNxI6CX2hAnF1HqzH2g9mmaz/pok065NbGhU90KJ1GQpodF9GQoecV
c+hUN9KtY5XQZoamvOOQBfbBoK2lgYky8m5jyMXQj99PSziKZc0ekaOChxQ3exTEcGcO4YTjBleY
1jX6Df9ps2GyJo5GXbUn2VPTWmtTvYXUI1eVhiA8Non1XewNOKKiRvFT6Pn3vy9OnDx3huQ+1TEd
iinwzp2S7rkd6uacDEc6dnQSnWV9QI+sXlKCsBSpG2+MCN7Bn73iSE24Dq1kwwVZHDU/iu+9+SVS
FFCapKh4ZCX2RsWKpgqnSq9GC8M5tO2v319lZnKd4sE/DRPiDrK5846jihh/uMQqaT0rzCSrYsyq
S+wl3sGqEGS7pj4AV1Y3Uw3mwuxy+ZmKnJqJUv9RZn/yOVZvw1ZZgEIYkmVEvB+1WXkrvDC/C93E
21auQxuFy8xYtXa0KvoAt7BEL+MtMj6bsr/Eceyybaui5aSZ9mUKcjr0YF6Lrusp1ipM2P7CODvU
jiEb6xekcRj0RJ6eWy8aD7aFnliDhXjQf7PWAqSq5Rh3ppFr7Nwy6jcSW5wMwaBWI7l9scPsVTX2
eWRH+5ATiXsAeJ+vC8wOq7pEleEafbQbwzlMJSbK2A6LW1N/cpJJ79JK0mGVcpWRuU7v5jf2bqhg
d7lGmbA5VMOJbDN90PX4zl1cUt/lFnuUdyiJlNZF5C/W/fyc6mMB+Gh0AXaFw/n3ZTRmsZeCoXVY
JbuMpJ4Wev2drtnTtQ6SdTviN6avM3k2Ry7SLusPQaGrjTfZGrc3oqg3WvW55Hm19vO8OwsvDI9e
KrGBOMEs5FC/F9bxHSVUF9fLRub2HrAbAzJ/rqghM51oj2sZCxwbere212Ng1HtTbz871xjvhgCE
yWR5N9k+5Dnb8rohGTnUCRDxcvzht2y8sI4+daJcGIWk85B2oSDRF43H0CLwGeoZwQ47r7k9SDwy
0ATnQ6UlLVXeSLs8CObGYjQZplX2UlIeRvmdX28APEZnI2x/MC7mdxyIUM95PLlJkN8x1s3v8vkl
s4Y7Objj4T+/FILhYM3Fa4sz9YBVzzxMdZ3tc9prDSKfbE95KaUIgEAzQI9qsz8CKGuXBWyk19ym
jAuzQoBvERK3fp/kWvRK0NZatiGfjqLcNpTGuY6DgSMajXptgdMV88kGQwQzLkwH67YOrYcMj98I
NGaVm6Z+KytEznKs+u9X8u3wI9r0CiolPGRGXK3cJKpfy6IokeGm4JRhLtraJfActE2+JjAmBHxk
G8AuAMh88qIm8utzjR9HFUZKcTmN2APZ110OamAuPyBrO9zxrIFYnnnxri+g7UFLAIQ63wDh0HQP
dfnIhtZdaLXHgkgo9JKoEpHJxBShmpJmH/loR7MtTPT2uexDBDpRw4NKqooYTacM9r9sBcSQPI4u
DthmpFQ6kqW+z03YFd3ok1tM1GfnjI8UoNgrn4WMlN3B1qX4zlJM/mbafwJPFrhoymmdcHVAwwwp
6vNbDVRMqqMoyunap1ZJiatJwXPiMwJRrog2nS+h+kvG08XYTXBP82lHfkVd4hGXDQ4zLE4NKS1a
29ds267cU+ZdhkvNjDFwG3487YzIfC17hifRyJ1sdXp0bOIZoOxBscQyfVRSP0JQvqVND2B6wuRg
96VxcGhwtGJh3jMQKR6QBcwtSicjINdcyikIt0C9+oXTjeu0afNLpFRyLWqLR4SD8B9llnMPqvyg
WmxjsQ04uxT+mxX72cdkZysWtz88rPgzXXWYAvjZmLc2kuo/9lU5GYQiYobmUnKf65WxFkG01yOD
rU4Z0Rww1OmlDvD1OIFdPZmuveN0G197NbdWlum4VuFIhrcNxycGAdaSQC2tN06Wrs02ghhlVv2u
oBXWnj56u8a4IaznxjFveW0PK87oGhXw6hhP+oy+qt2lXxQ4SuktwgOpvXYWkNsU7pczupKDH8Ox
VoPyVfwMRk3Dl+1DGeQkWWD0iCkU5JwV/NGUunKEMXFmsBhQA2SdsqZxD+a5TQA0Rk1YLGlzIYid
4a7r+0qDUKc2gNTpD2RyBq9IX5fSfCGCQIFUatEJxsGmtqVaOazUhBywZvmDc8RVKm2BqTd9lvNc
WgPesKx8XJUB/2K3zpPNgGGRl029Fa1+JaEFPtEHXkncdUElx7aATe2zVjEmeJx0m2WjB5rkweuI
cawn4fimLobfPxZVes4cC1a6d+cl47eEj7kBpE0rB11vgWjd/QhudVVXRO5q8yMyx2RZCTNcDq3J
nD0VB5AM/pq+hMtglzBF56nyyMBuJM1SZoJQe8ogDNNxWDOEy/io4n4IKHbBRY2Qz4M+WRmRNu3G
+rOx4N94E04OxPjVaGcxhxjxWk7pLZpIjjdBuKwM3P2uU8pV01zaudmR0eidPRQDRjJ1MgKCDlQf
kpOVpLzNHNxa2jOfTdndwb7jAyzRPPAl8FmQligbOm/bRGI91UB0Hn5fTC8qDwVMHrT7tTNZ2D4T
UshaCSKpccrT0HhPo0hZgjsSYCW2fk++aSBVlyWGjMz0TskUoNOL+pCVBK5hxtCALUkSe3s90ZJ9
Rigi8YU6+JxvmU5X3aYkuxblbrEay3m2jL2s/VO30YcYGQ4DjXmKo/7OHZxHirCJw1tiYXrVjWwA
qvuKY8+HbY0oijgi2d+z4E/Wfhg0IudU+C6zytjHgYh3Rkv8rx924+xrqC2EeSdxXx3kFKYyP23l
5uytLRSIG7T8DRLZvhz6h76q3qfIvWMmdQ3H8uaxuTsx9Dj1QczyoB2TFoqy257gHSXL0tduluq2
Q0Puouz/yEk+zwD7rg6/hzaAEsQaBAb8IpnZLKmZZdoQrHsOKBgoMsZzBvEun5GGozN9BqnzCHkZ
06trJUvpi/goimbYiNJ4Cjt7Ong9OQZd8AHaKRF7aRLf0wiApamCPj7Ex8CgBazEUkxwiIRlzZgt
Y3ZA6VGHob+4JeOnk+t4F1JFUUzEo74bwwqbMW9tZky33urXdlz6gGfxPvkNfYakPnPMu5+xK/xl
Uzs/hRaeGaIcHNd7RKPAJKGpecALHbovMULzLDJXU84Zyvjw9DTDrxB+TaPqDlgEf/oBS0CezURs
Jr0xlgxMMHTOJig0dfqW0li15MH24oqUMHenL5SAn+QPrQ6Q+Yor/iPxPbVpGmKfBl2d45j8iCnB
szeVMT5C93Wa7NsUqXMIwJponPneK6wW+HZUibc+ifWPMgevRDr/EUIv3qrBkcuU4JxWOfgOGguo
FO5N4odEawwbd5VZ3ydI91yakbGmXfPmSJ+yxmhKcM1CVUVjaZh+ttFapuZbZ8pXoOk5ZiPsR7YT
bWLy+4vK1ua8R7NLS6nOrAjFREsjXVOEeTs6PxUcg5xJmRLNEgsDCn2tHny9OVc5MYdOo6nQsp+s
fqoXoHm/sZJ918Y9la2nBNfszgiO1ij/lI6TISVo7sKhUVaN2cnIWtzFqlJXEsTkYUeCc6ZDIFTH
iZ8MJDfjbiLbBOmKAh+11IDgCNTARZ5q7TYzmn6jDc4+z0TFgpCNOzsLrulAVU4aqnwVp3S5umlx
V+GBGQff30tRyWPWYXKVNOIuISoAXe0eIeDKw8R4YlHQabJN4i07XU5AVFt43blonOkW5YrJWw8p
VKvKdwwZK4zEFu4IFfJI541yBOa7gvAkym7v7omZGSGd2aACTJIxeI5xRyEkDPW7Ms4oUhziLIN3
usKA5JstQc1KYlzBYEEsNlz1CG2EkkjsZz6l0rh6ODa1c9YhnBbDKKNVkj1TJ+ptsI5ctRCQRKdG
k/JqLJBU+ImdZgFECbovkU7yBNjBuq+jF4M5zp6baBd5sDsaw5uOXgS4oiHZOljEvKE6+ofC7N98
Q3BE56eGNwaDimYHd9lyLDAUpjbqCWkXE127YmKvr1MUs63mgUMJrHydMu5et0FyEaO7KV2HDLAo
7rp6k8XpIWp6dg3dRnX4Q3Wj/mklDUqtdgkcnizs8r/DtP92E2JTPFzsJTOLmwrJcNbwVoVDGCdo
EAHYDG/0lAmwbvX0N3FX10OWbEGPjbjXPwi7+6eqp15EfHut+WO75rXEeCKjElSXjSWnMtpTTVfM
CSogetFE71s8YCBzh5q+olEebbxjbMgUhVHRHuSHWoCt9y8ZwtfSFbSmt5b5MaRhvnHYrPYyY7g6
zZltku15jqA82Jq+YdqTEsvHMl2X5baxY3dlgF9aiLyXy9nEgs3xhM4OiZ/BB375wAEm7q8wBxgL
OwI5M+Fg6RIcjhOZVFLnlNoUhMwxDORrMzY/YJZiSSjCD5/98ALSE1wo5R1aL8OiizgcxopdVYWY
28ZEDoKuv3YO3Kq+lmQlJ2tnt0jZiuMeCZxEspoP1PXkNCFxiHIeuRRtnY++CDJnNSe74cZA3clr
UGm+oiI5JJzmJy03tSrie6MvOYJQP7X564tBFsgL+GlWdTIcdDCFMk+xGUDMa6ZsgFlsNFsJqvKu
MgnH5El45CjPPIfmhXXgNKeWMnrfrbMDll8myj1odlv2L0Qe9fvK6N6Em2wFybeXMgM9OEpky0BX
9YvGQeZummApEFDj5u9pEJ7a8eyNYj+ooDizhw2OMiTZGEOoSV2SXplsPpnU0ACYtxth2TAy/PAT
qu3VHmLi3yJ6pn3sOAY91Xuifusz46tIM2fvzR868tcCu7W3yZNbSHh8P2IVRDEqw6vtgxcU+rMV
V87JZFe0tvofXbwAhl3XCLMrm+Sl21Gh2Q3A5pJxOwEo3LctzB7KutWqnqEplbzg/5ig2XYPkVV6
q0lviA81Fs2bHQonKpTYivnvakbPwyt2Sgy/PQCCag+Y5F0rokfMEUhgqQS3nfDwnfOWAbuWY1Zn
x7DCNObTJ7culMRxhL2Dc6tcKClxTEbyzsiCcyhl9F0lpP2CcaaEpAlAZYafNNGIY0qmaVkbTPn7
qW8eGxoTln1+72Rtf46wbB+tfNhZo9lvtVyktBvo/tJWTr9mS3xufQoELCfErhAjqmhmzZbMHJ7j
kENb6pfF0fxtwxNut2F7CYkkY1DUJ7D2AdYvZvAb8YWBMZtXrVUxPxONfG07zobfp1bEYZ27BpX7
zsw4XCYDH0lT+/tBf1Ll1KGB96yjPqCmLjQY6+gOaT3wqo6OTB2PcPugQjzXwNA3fuZ9yM7Utj31
KouwrfRtbTh/zIZUXgfyEE+2Je506WyllTU3xxubmzEyKsRfpu9/f1mQBcIe27857JqgpEBqo3U4
aQf3yhkOeoL2ETHMvDbCfE0QgwYAAmSe0jOWnaS05cW1GQ3N/JfOOLs03h9oQhezgbNecfzDa4ux
GJoGTtfUWDUg8JYaNoy9Rcy/LMgAJjK/FXKczjh4oJvPn1hcXzIfA2xRkeqsPUAVIWW9TWHI09cU
OupSRRL3IMqrsKANmkAin/PO3MrO1U5plJ1B0mYHm89x8VsqaiHUhilxd+a/2KxACl2N3F4aNgOa
oga13JEx4dQHh8LMx23iVThMDVy/0tDjg2sKFj9Ky3pcfU7CISLL6RmIIgwzZsf5uqtMFkA4v2iu
7lHApOENLVHpGK5vLa9/xRWrHqYaUoSYrSsBfRoaHRjHUkYEOpK+vLjswhnqXfMyT4+xolQv8iJt
64oiJvIDXiaDfbngcQ6IfhjCez1oXr2ucNaypOaBcdhaN4buzQnH+4iDMctw7Rx0jUwMNwKJsvsw
71f8uc+tKt2lpsk7EnTvv3FqOjxx0lWJBhwXWkDP4yNuL63GQJosydL+iuHgwMesx8cZgLxQQJHJ
CcbTXe8kTL/Fc1PYBofJMICY1TWY4ZE1h4M1AM0ZsXL2zZ3HZ392JizlEEG1jajz49RXHgFDIvdG
yMOqLK2bF4S4Iu0KO2jh70SSMqhxsTauNM/RD8AdWcMKTNICrQs4OFY7qsQ30eA/VuZYHpUugUKM
OqvqiBhrRvJA9vqujqxuXev4GYYgobK0bVY5bWAbv3hKjJoxZMSsBp6X/kDD9D6v6kVoZ8U5EjPB
d8jH9dB2d4Gn5Dqc/idH57HkuLEF0S9CBHwVtgRB79qbDaKNGt67Ar5eh7OZ0JP0NNMkzK2bmScd
ILZull66kNikXZI4a8CleEt1Wbx5kxnie4w0C40NSu6sbSA8xRs5DX9RU9I7FY/hrgJyhPPUKy6W
nPluLTuhdZZ8yNyiEOfsGaZl7o9crWuSOoiLnOB9VcWsaf8Rrbrus5p5s7F5Ez5lP/Olmts7gitw
2Ftikapt371LcEmaPTRaG13GtGcfhO3KkTvyMBwqSeOH4uDO46eGP7Sg3uRiC6+6YpQLLHeGxIlv
qp+1iQrwqln1q9Ar5ZXudbkVFsflIvvyai5RCK5GMHTmpWQHRPycwxBokYWs6pytaRQ7FiXxUyME
2t8JvKbxakLuvERtBTEA1zFVCaNFuUBObFFI8jKJ+8abL8X6xUuJBvBtqDgZjpn266QEHLPRc9YU
fx/F7BIiq0G+jOa15CHuSi/axrPd+42pds2ETwGOqrqO96xhz6obJYpy0Gjc9CZ0hs6mja3K3pb8
WrH4BqWBsJCl2qHTS31dxN5+5HXzR6h3U0xoi6ONm1efN6MJSUnZ1s1OZyKIgb7w31w5dYGVBLeE
XnDQpd+NOUxz/alhxGoxVuPwm7KNURZixRxJlCCLblPBtRMq6LhzbnQP1oKuI0J2J0hJcKpA08Ly
0v20bot1rLNG1rCK/FYsmpacR9WMcHfC1FCtpTPLczpY+amewiIYy9QI0hg5f6nNbcE6cs9D8Ses
o/fY1DkzkD5dZ1RNr2tjtlHcEOncxvkyJGbvybT9JFOMsc7cBRia7p5FwTA2lnR0N3zpnA/hSP/K
yca5E8Z7zBEvbJWWfYZkPCsy6bYg/GSb5f186hLZu/9SFSahmxKsPdZebTXnKZCJYTQ3KHxnq7SN
jWji/1xuHRY/cbkTXh8ovZBMouojH+ajKeuZHNwdLeoZ8y2tpo3DcSCc1HCeBuhYEy/hdODSk919
S5YszYb4x7cYs55sisJD2LUuYydmIxrZRr8hdrZSerpNaq9/IHhIpoNhd9fzJXo8eFcu9qobVWSf
TWT1B6vG/uCW6tD9xMoUx4jhLoghtsC7TyTUjPJUzmGLDkihCJh/AyAXv5RRWG5wCX82wkOu4oBL
FrEdDul97cAug7gJI4ZNSSs8uiKYvV7ceIX8G3ezfULsWON4AfvKHtB8WkWBYpxr0xYlRaMdkmO2
HEBYoYtiWcFuMxB6UTVcAKv8Izf2DGzeeQdFTJS1fXB7kDz45HV2gkYTKDMfAj3Fl8u6KjtxsGIG
cxcA13wGVjWNaCnqo+7rwOroibS04QbMTMMnBG/G1WFlLuxGpg5cSpQVJwcY7OYHn2r0R7/isens
+QiMbjOwsH32+qzh+7ebY8tV+WR8JrCWdlWlv8CXnF+t0tjyVpoezaX/1FuRn7yGSppBuJusIleU
LkTvYyvKV81SfxJD9RfXtW7G/RdEm9Z3DMhsM6XQTBbASNoZMHLWsQsr8mqrDYTEioWih6ZgIa1/
tiyQ1nDwiaykOQ/YfxiN7B6PGYVP9PyVanK+RW2MD3FV6A8kZvo1JWcv9H33NG640HmqFq6PIBLA
ABb5aaMZa6YEearQEvzKIH7SybHA2GY8OSMy6sidvp6UmI4Io+r4768G9FO6gbVvW5B+GoYdLm0i
ryEZDjnyYA1ziChdT03FwKSMzZWmD+3bsdrNHPfxfctGjTZVv5x9klc5h3Uw0m4LyTQCV0o316PX
FzQctEDk5PKfJVxM1SLcZoUZnfQG1djWkpehbWgFTQ0yjDKQLlvS0HSsH9vFPQtj2uKTxkgI+Z57
apv2b56iKyZJZ44oEedJvPzDacA7wNEtxUAAh7eB8HTVeAEkBT70Xr+nhI/QfKz32Un2OXwk4EI1
mBcjdp9L6JMYebyjy5EDtATuhVRQSULLur2x2xK7RZv6YmTxxh6eBz8s0GrckLXoV4ODHWIy6H2o
7mmlXLXPsEZh2TTeThdcJXoPCQA71kmYgzraesX4kJKRBiPdr9DAUS2HTT5QnaN3WrWRQ7V3QYM5
RUWp6lDCUR7jj7lyi12b1frZiwwwxU6xqUX6RE0P5m9xvyZxStF/VGQX23wrDNN8astVVoQAYZL4
q7Iy/qIpup2agJgXtcXYBksHKFVGy+murKbX2e3zw5jwW09F1ezbIrf8XnT79JpTdfDgjADoKYFj
e5iU9MZQutfxHrNrMHF1WFDCyOhG/IBmH7f6cfH4cE0zi/FhOmtH72FMK0vfC0Lr44/HwRoxClrZ
UkL4ZjHTS37cYZ4pmWQRhkWsRLchfkEoxKu3+HB5AKT1wUXzcyAwjdWhlFG2W9xwXZP45sjgYuE6
ONmgaAtbZX1TXljMrngeXtNkoKu5Bt1i0u+bzOVDOUyhrxOvCmQaA7GOFasGC4LUkNLgSDnOcEma
7BbN9EEKoNOYDPnqzBq4Uw3CUEQhzYBtvUGb/uJ1dShKRPDYo2/EpYl5mWliUkX859S8mxwG/rjT
24tli//EtGRX/cXlMb+aG16yZcz6pEdfJ/uEHZJ+wzndRmNCLbpkW6TcbjotkmVHonpwnLswSeTJ
bptzaesrMUUHaXEjgymLsrY9gt5YqwV/4r9yVZ7QnEaoYPqA7qI/8xFty4VHWhRHy2kkgW+X2L5c
o/iq3F4eWX/D9dIoG9J5Rrf6FCGqTX+qC8d9nyztJdXw9Y+tOutUfbB4s1kKhAOZYocJP0dXDwhn
ZGwgLW2XE0LD8eZtIB+kY54HA55pAg0kb4ETrcs7ecmI4sd6qZxNs7i3srfTU4PuZ1Y8cFrDpsd2
GvlWjMz3DPhdDR3APOjCceOi2+fjaJ2G+GVATB2pOdmmCn3GjVUOLko8yrDi3Cen17xjz4Q40z3W
1T2mC65lJT15JnrxkSxkmkwpg3oGLwOZXZ66IQ0qCEC6+Ua9rtwnWsvEj3mu8KZHKtgoua0E2CoL
RpaKBfDUzCJiQA0KRQ/sofvuKo2qDfKRol8ciOObMtQXQDfoqfiOA8kXBExygUDDb4h3rqVQBm1J
bYvGZkFL1ChW5CqiVL+FRL4PVkrPjA07A9JS9zSkKeH8grvNAmxZg7H0qAIFD4MGM3rjaxSO7w6D
7JrD7526mGF0zmjzpTpmM84XAxcqUyH9NDR4XtHtWNGJPxphSRAZwB9KF/ZK2LjFRY7ua5Vmb9o0
iYe7iFbzeliHtRc4YNNx5XarIlnkETPXW2q9RE3k7dKMCmzYifM6dbd5AfQ2K8R9J0dNQdQEU22j
iTkT51a7xeHo4U/MNQvy15AEU2O3+7lnuI60GdTTXCF8RtCQ2WKxSMVn9e8XblTnDNjxP0v1xSZ3
pvbQij203K7NLj2Z3UqkzoWRyMDnY7+KDth7mTsXc8hAnETNFcOYdcBN0u9BGq905H/AK/0LYTjQ
aX17oPXrUscgq2B9Bm4Zn/MUWwxnwrp0eKh1H17pBnXXxNvFxOfjgaV1s7rfeqlX+cywPDl4CRH7
InBySDTnL2kKue8s5V3MqvsdZHtzGnNkoYaKG6UZj7t7wLgzdfJeObAnu1Sczh+cWc3+3MwZ0EJG
hLzJrqpLN26IxpwZEJI8wkrUjLNLjqliNElKntNifBtDZCSVxCzT4uSIv5DkEmNHVz24nrbPRNvx
YDI/F88eAzFP56YvOQ41Dc8SmYxnYsQiGYzVuHhoog1Dm8aTYTNG0ZMTDc2mTRfyVsW0bZUi3DLS
9gnlFcz4u5Gb9pUWxMcqJVOHchylw6+yDAJyPZbzPFzNbcVgo8PcuSP4caV+zrxkV4wM/zlduyOq
a105bWxsLyuC1CNlxIljK8rkplsd2cu8RH8WdxtISlcTBpMgnjvqW6DEccTvdgI+tN5r3o6iNySS
kmtV8E4nCE9BjhFPK6MwrWP8pHXqTSUpnV6att7nYRHvuBsS4OSMHWkh51s3i8PQTeBjBX16KEpU
5M2Jxjm3AW/QV2ydRU85T1E9KScyGVyQ2Wv9gb1wsu16t6Zi7e6XWQBjUttXWqz/lyKhyzPuwIdl
JklNzmMocaCxNA3Klsjj9UjFHat66jiEEx3IugHm7FkXRDxXWmjkJxg2Id3DkpYJY6KiY3bZYeKm
9iIiFaRv75ub6oAC9wjn88EcbF4Ki0KK62Me5xgKgiHHPsGe8gXPytVJ8fkTGYFFYRUfJgOlPxo2
7F4AUyZohBw+MJDNtV6wzXRil9SFNhdsCbpjpo96wAvkqKLI25upzlAQao/2HdzB8bwLJgeKzGAl
19hGmIEc1wVtHOZbs8YGo9/lxahK3wwDpLstEAP6+5+uL/bS4x/ltH5KVYQ0PVoLT6roy1vgZrWG
jgYbjtSoD9UvuTpaM2GOHAUYWL3hAJJk2uSHFFKfJH4ufzEGg48fztUEQ9xvhedcQNQi83c8t2UK
YJUNUqmMa2ciY3lug/ZKJgxxcDQ2eUVgg61LLLTPDmMWulnPczSO30WY3WBvPI2EItdm+KnTrsd2
dDTW1LxbNK0uPpPRtFnuZ/wioewLi9APyTtj20/ovyaRR9M68dHVt4SpHH9aapyzhPMzbhNwDu0h
yivrSSylvrO4DnnSDusF6gh27Y4F+ry8u9bEtMSGKu14DJbMTx17Fx9L65oRV6x5S2/hfL/BgqAV
M19mf6lvpjqOGObZU/YqSE3zw4XgsrJh9Aca1T9k2Ct2vVP+1bswg1uv/NGYkgEmQ+VMyGtnpnlP
wzW+4G5aE2G5JTHeNy/r3tXMkBP1Ufvienz0PQAA3jMGHnxy1LGqOeMZcNwhzmn4Dvu12WSAGhYR
3ag5DxbDKbZdZwcGt7ZPRWodKNaMypC1H5rpQxISelRl+Zkh5tGjLVl1U26zi8zypRUTLbweQgFh
ggOmeQyR/X7R6jAw9fTRld91Z1LznqCIki6dZ4zV8O13CBO8LVgccGrntdMLtU8nWIo6SQBYQOG2
afAeDNipdpoHM9uryLaqxPxbzCryx5Clisl8u6ka16C9EBuiEdUbHRP4BlDrewlzwEzyrTtDLKJE
Jkhz2qDEBD1PZRfO0TfDB/z2RObA2nRDDEqqwbil3QsbUvt9cRVfEQbzlbKfFU03vjs7J5MnCQEN
FP6l3JtNisFb0XTckOyAWETZH2+HZAeD7pZCrvASncGnxa3e0QTRYBbfDmPxCl/yhXE02nm4fKBk
2n8RaB72KbCD9WW9WHO0TReImnpqfi0I4XCbFlSdOttCrT3PZumcraV2NsTfSlhd7Qsbam01jERC
lcysnZDpkyJvv06oLt4wGsWrijrqSxy3R0u3HhwHIuqgTbdlqT4riL/A81nHFKAX+whMa17BMgoF
3kcWqNv+aHTOU0xy6UDYB8J7RUgBNyZ0iLh32O8j4VUONZ0GoGXatqJTXAL5cwnvsCeqDuz/HgzG
ZAOK/7oZkMpzHui8o/FyLinuYWavQ8dy8oRZaT9YAziBeNKOxAJT33GsDmpi6EAxLt1jbk7vtq05
a8/JgnRZnINTOd9LD0BNlPJlwbvyXEteTtESMZMPR9cTFGss9luoaCJcbOeyiIUZ0/Cug/NfOXD4
oYg1gcV3LMQMpHG0rnfwovuUgmZlr9dO26Y1ng3WqJt7dH4qkTxlaz0oTSofD1Hle4lW+JNVwu8z
yge7V8apLsHkjFO67loatAc3qW5OvCl1wWI/ttY2/ha/Tgl0GNWBsY8Bh37CwrK9TTLQVRkWuXlp
KXEWJrumJnesU/PuGBgFkhwALvGrnynTzY07kLfGSR1vbE37Bvq7wJBhR5CZ4RL0bkGqnb0HeW+Y
eTWFis6E3Wt+NeTE05gVCfw3WsMxXD/UxIc4DsGBikLW0iEvD210eH9DHOYTWopVK91Tx0meWHBP
zK1Mnq0xpk4SCvHcgsNoZPRb9Psu/TF1FBCZll8lqKp5gFVqzkw9dijfs9j5MAyHqJSMKSUdXpWW
sd2bOaJkdu57XixXfVF5fk2puT9VSBF9t+1jbr8C28epb+EjQPhfxw2Py6ERCm82yogb3zyTnUds
pN+mzb8YFiNDcKxdwmH6VrPKebuIQO+jHzdxaEbB8EouGrRPBYV/tVyEEhKWoXYuIuZDfNYQOtlX
eKFzyO8WCdpRKBHl+2gqiN3eDW1pWjGDU4sIGzad4cA4bXPIS6/fSWF+eakKhEV6h9mIvsbnaZ44
m7AEI92+MCipZ0uHjUyW3OPylsfBLh9xEb6R0Yb25eoGSWXVr78okmRfrXvPmP3xebe0MnHCCW59
U6sjQi8QQyxRWm012wrWfdOcnKYIgzHuKRxsbyPK590MeMM9edUVaUNz6P9IVQeCq7ioQE4XHEiw
HUx/4fhqmqYOCOJYNcOnBv4KTmpymBQ5IYeAKZw/8Wek4W6sqzeYYDvnDrIF1s5wk+ql7c9EUtDL
3f8yqkGGhZeXgTafzgcErzogb0S1Ao0cWoTMi4q4hQsYMOjQ9Ht3w+bZq5jnzb0yoWxY4/Hh4m6x
AE8pMg8TXpuu8g6RZQRquddIqjpYMC4EacKnGvEzu/exufwmmXCrnfTFTdvfLoZipCBy9mC7KO8e
6nBLReIWvc3ctST8Zxs5oX7IxPhrQqILCrQoM/rEGnttZlp5uwb+wVj0DQ5c7Dc0C7zGPAUsL0XP
Mbo3MbLhyBFdXErEVhgfkG2IKZK1AZhqgteNsIRwY0lagBhHgkWJJ6ejHp2hW6wBzPfbO8iCQemg
Fd+91fbcbdo3p1sW5XTUrArc8BgPWHLdFZQ72EZ4jxnK7boL+5uQ2tP9G1liSNCLNT71f0PR9hsO
6qwvZjy5bk3LLOnWPGV8dLrE2GaAtRXCGqAjhi56O3+0sHwQdzg42ZBoly0Ib6HCw59J7gPnEUlS
BR/uMmJtb6pjH1GYWY8/LNjZOcxOtSvmbRS34YbMwWWStYlsmBxDEL69Q+t1S/aHVxmhDm8c8fhC
hDLmfGUtnF9Qo/4st9v3w5LQPVCfWGjjRBFIJ2iHZ28pucmd8zhFr9XCwO+xxFDTW+EscpNHdiDs
GCjhiJ/BQDNoFGq4ZV8kSk7k9Nu+0/YgW5OdlcYqACF3ZzPHfxz82IjgoVlJqxfobemXXhZPQ2/Y
L+gp9Srcw8xxnslN3jKUiU3uNS1vm+QSW339MadHAFwY9VpF9UrJgrPqE3GVDdayGNHYctpw5XnO
ryVaZjPqgjB0TTZ/K0GFxswNkR0sZ2kkT1UlrqTAFS8ErlGOmN+1xUZq8DTwxuYTgdFNccd+DDyq
7VralCsthO1S2+BCjedd62IBtoYpPdrVCNJ8jM94AMsdJmaofao/JYLgU/RUhovcuQizm1ir2cxw
AdM8tWbPAHVCHyu/mNUvx79p56XsYLNy2i8uI1djcfAAvM8zzJpeLc0ETtcatERp3PKSOzIBG3ut
iuSjHCQkIj3O91wnBodDunOqomKLW5wteiIQtWBQRnrPuQ6+TmN78qpb6ql3+OPiuv0kB7sXFQPA
KIcAUYx2Bh0wWRLxGDYLln2pi4FEAeDGqge8FedQQ7CTTng5U+UTfliW5h3uvYN6gRkuwjRhdgLg
sdmB3+Z6a1g4E0qM7bWwzNcuDFn7azY+znL4Gx03ObQ9GKuFqMqOWUgmx0rXnG1XTr8J9V7YF7x9
XPSYe/Q+EJnNpdo+zzyUR9sZMAPjrM8ykDtO4TDbCLln32v7lmdHh3B+UEhypzKJPuQC7WqZ6uRG
pJLzVbVPiejcJmjD2GZAmepuNAVZtPGGTO7xYX6yjPO93Gb7kFlHKzf1FS0UfEQabqgm0vfEyPi5
tZgXVJg8tTpvAAqMV7ixH1ny4GzL+mUTudoLcyhF8ixHNQV3ytS1D9fBIy1leExVco7DJgWc5z6b
Li4GlxUtd0d3dPWIcF5h3e0/VM/L5Zwvy69VrB1h3JNHpXvOc9pE1JcGQe0zjqRgbSGQgkvaxN0B
6ocGrmhFKJDobHeeDNZargDNxun/nqvpNs0sNlNGjjxkCxG0aMa02mYvs9QGXDXi4iGRXUY9OlDn
ZF+12n6q6F6KvZ6e66loDvrAo1fcc1qcjAioqg+ZfzZ8Eu9N6HD4ES0JbrjeEFntFz2/ZpELszXn
1M9wmQC/AetIpUwCPsgXKvS2U+HG98auZpX3Q+cT9E+CUhh7py/F2jKYXuDdbwvHOJULDgftji4i
HTgFmmq0tRxYFdpJVG2TlKGKaelghnxjNKvsga70j9gZyO7IhKt5kEHqsGVwnWGV9FiTLNoQNyMb
gQZSI+1Y8y4aORMYHgFDs/u2avuiZwv7AdrKV/HSRrymAHpPbr5JZfqKg+P+4d2rp3Qz2jZaH/oZ
7NoTLtTHgmDYEerSzl7waFqx99Dfo3wMN2LF2U/fF7bxbddj9Q/g6uuja77YiXGukPw0zOZw22FI
01FFVH/b15lzTjLzeRpYviXZdOsKo7lA8PeXTGwTZo2fEK1g1XqiDvgIIZuRx16ZKnJ2eY45z4wj
yBbNL68h4qi5QJaNkwbi992h5YDqmwrs67Iu13WJeKDseWdJPlCTeETrwRokxC0CYfD3vVDjssZt
r/JlOrbO+yxdFk0Zt32oeykEB1Nuw5B93V1PI7DwZljuf7Z0KfqllihuSJkDnrGCDg8sG0tGjeUS
1Y7JeRhlxyy7nbFAUa4HWgH6pfmzovbTopiCfc3ylejpfG9/MH1PsEo3x+iDJYt2cDVXW1c2nlVJ
sn1tS9bLreTZpYn6Erbs/5yqDIZa2Ofhk17O7sC+mQx0VDdclKPYEimL/c7mPJy0YbVXhKcCF0m8
jASHcP4PWxYcDzn1yAFtzAdReW8e0U8an7BRxs0RRiOYPjmhFM1XD2GF7b+Wnb0+8tikcRAu5MeY
yPBkyy1FS/PmvshpNYuT6SMusXAdIX7eXYf0g2E9vCSkINKM31qCI7KzjEQCce91nca7OPfQUiPX
2xRK+D1FTauo0ceDEg4pXA94JXiDABw5pVlp1/lYoDkyOX1AJRl9M0118QwCtWA08Io5IMlozGCy
5poYCoYLpR3vPC7Na0PKepxpDS6LQCdGzFhZ5Wqc0H30yLVv9LvswuYTqo/9ILT5MccCvcaDPpLa
AQbuPOVh/Kn3LH07t97b0cSEVhsHqds/jbH8eiBCF+XJlfONM0CyRbSWrewh9WKahME3P822vD/f
9/NcoH401jEv8KYpNmhTOmIOZwmwo3uGTJc3WMFCiTy4hPREEmptqgy9bRG3oW5c9tUVPVr53z/n
p63M8sxG/ZcrQPhWk/f852L40S2eRG8YvgTVf/RnsvfAvQzEicaw0K4I0HHV2ZxxielzWk7DM2h5
+pDxKTJ3qDOQ9S321xe76t0A9BgGe139at6EBKUZCZxu/UW13EsjJW9w09J1FKEKZwd2cQpXMgwW
Wbf7wlxE4ObaO2UD9oFJlwB1w5tIt5zEr82JRjKz0Uhiab+hLDUyPzQncFKtVo63JNg+KKUwMDLZ
mcHC04XWxdIkG6Gq5iNmTXv4hXvjBioRrwsWF2eMaTPUrEeMuexUUezWOU7kBsrKi2k4uy6iyK1C
FAq6ka19S9R/TTZFraac2d6OcYOybOLo90y+T+dJl7pAI7XpzRXx1ftn/Y2R0x2OWoSN0o2VZa9d
lj5jzMOeU4GykujpfpESOQFAFfm0b4BvieQxrOQP0zSG2qXmgFd03EgtaYVW5rdUS9KjTL5BYPEm
wpW5bqLSPOPgR6EF4Gg2Pym+mSvLj4GFJ4d2gWVgMDK1EiZQUC5iZq1kwL8ysn5Lmpa2DFghBfRA
zQ7bN4qvNk4yOf5sGCE+EzxyZgOLLbe7aqNj2xDw2ND/dH+xS+IoC1ThCjwhpSi43JTUv1CxxLq5
+4mKQZ93dWSf24qAR90HdY7tOJb5uBWgLHtZZHu3fGH/YJ+iGoT4pOWQjYv6ShQ93iCcvhBYt7au
1kSBszTPPF7s1cABdF2KD2kiqcYcFnaGfcUvFV6w9iwVrLTaZOKCAhfYiyx9erhBbnApAf2/E1OS
/dCvHWYmDn7Yc60Sc36b72tZqSAvtYXuN5JUsEe2mR2HmHeso0GscEWkqdlMlX0EXBggiIa7DlDI
MHsBQ1++Yq06r7HTYNa2wtcSFXkH+NRPRqzdiQ7JHwshYLesptqAcwBB/JQY9JbcO2sPlHoWSFAB
spwGB00jLBQycHlELe948qglcRDRk6GmlJDu7O1miG3nxck/QR4XWy+up4OJgDTrtTrlRvgD1hfj
460OZ0E3qMCMacqdHUZi3TtEvpJFu8Hqo1m0qj+QjGbWu38qxo1cODkWEHLjitOJP3aUTCdJu6eE
boGicdSHB6MBgEM3qA0ENml9AX10XcWEpJOxw+iMY3DJis3isgOuIjbbTbPvwoWlu5FQsgafOGCM
px/QVqCBBic9ckhgJV5zQn91p4WCyuRS6GbMAg1ZG40JElyJ+7/JInloK2u8NpO55dIe9rPG95sz
Ct2GdtrPoXKOM7gQSMWvmTTcIwPFOs5Ld1f0Mwx22c1BMmDCTONInUrAKCh2Fa/48QFqhHYoO0s7
wLVBYK7Cak1XX4aHKIU1TaPRCjSeb+Lf3S8VzwlTc7yNGmHixKxEj2xCbzMplp2aYzD75tLtulqy
sog9tetmNmj34xl8RICeIHULbHkUk4bV8McITu9ni5hPyuQ7M9Js0y5YiVY5IT5fsogCE9mCNnRr
FGxA2ADy3E+3r8URY+dPEs4OBzOHArN+kVvLBXPOybXEywNVXU/JGBp26Fy7RBy+CLNn+5FQdZ9z
6raMutmOBjkLnW1wUBeDi0fYVldCmORn4zD6oU0PRQW9TebPqiisx8Rud6mZRG8zzSynrCIz9e9/
hq0ht55XVygO/FOHoyYTVZbvqTWhnTTXqnNcj86KxMp4hFl9iHHGHYZYnjUtxvFQcS4oqjA6VKG1
HgkVn5dS+9Ji6w/+RbLpnb1lhMumDqt3hXEMbGf3lWg2BQsvMy/f0Z3nK/05l54FysFsObaYy9Bv
YGk3fa+/CJROv1isQ9jxIMUoR64fFLddHfPI6WAf48ia53n0awYogm+Q23OReEFhY0CDMT3jIHTX
I8TWh3IkXK8PNBEpQzuqJn/OKiSQ3iYBNQie1WrguJZpZ0JeQGPn4zLm/asUiPlIbS4SSDVhPCq8
sDg33mjej0v/CJnmoeOMPSu4r4IEq6zveTOnjC6UimAU+OybtrvqlRbiLHRfsuYtkR9zHG0KST80
yCF2I6JkQqgI4HFQtN2HqC3osJLnrk12tpFs6upDUS+h0/oQ6cWReWQbYclt5PMUwnhNE/J23uw3
JKk65kHBt5lk4GRuKGfbQk1+UUC3whwx0QtLMOqlxgSwKLl2QX+W5qHn2asb3rOBxNcNUANUs1d0
EmQWUR7Vkv5GI1BvRjevhq6nQT56Dem8GrFMRbRACpzaycGAxt9Pa5pb8WkSiyxQLFRvHbuRRAFW
ARZQp5IMW7VE64KfyExdXzZvHhuwBgDHvaqlwcSt1JrtkpXid6ovU/IteztowN03tH6EyJ8aSCtj
/tAka6YIHDPTt3Jm4nwVZQiczvWFRWH7ETvciTM86Kp4LlwTgRhdYuAIhXlOh6MywLso2+5Ue96R
owexjC+tcR/57tdOL4LRftPVcoAaTInjQH5qviHYA7HrXwwN17Md8TNftdcoNZ+G6MVxyi1crAAU
a6h911D3dkQPyuTNpFsMvI+IaNJoOEZonBcatH7OVBbFQw0yYVUHYf9XENXE5QwGwZ9bmnDhaGdZ
jTu4wqz5LeRT3gBrIJgTruH9ghjVXgS1U1F2BnSQp0Tx00+JtmFnFDX0eBsW6XO8j/BU4T32mmGl
VfVmYR2SS44XYExVA+Wz5sitjmnbrkHS+CgQb4ADVyP2bU1vt72Fk6C8oeaQ2L5gr91kZOOZgJT+
Qc7t3gIKBFxnefVUG6DMiqPBKg2+BHoSq3d6UFBHS3cKGutE6IvuKmK2MLFpLYbWmtCfZhdnBT57
2uBC9DUHkztdkTof40INXFHvU+EcFLswETIqE0xlAXbGYLldADIsWNAXmLpp9xOyavF4DY/lU27z
9WALpBt3ZYdbkbWfODgCUmWbWIUvtTluR1BePexnMPOm7W6Ali3Gl430XLMPzZb/kso9wkVeRc4Z
RV+jHX1A9jNHwqVtzH3Pn2WengYUIAlZ2q7vKzs/k/RWhCbE8vAUw0JLLagf7JAzl/LD+FAnR1Jm
O9di/lLvuM53EdM/8AxmHWsPqnc7ut9R85QZX72zbPviUWfJm3nPZv9f5yS/Ftdsmf44BJn0+gDs
zeGI5vZftX7Uphw/Ubsb+KjcJw6/a1AYfn5WOEoqADMQu1YGwREURrSFfcsFp4eXsgGLcEq4ljJX
IN6n24lgW5QGGhlT03sYuuEjLzkZsSRAzt7RBLi3ktc+/8HxvSLhqyMIJ/VVL851P/LkIxBhouon
F9qRAIVwozufXflc4FnRnB5S1zVvX8GHAcsdL7pz0LGohuVN0llp5DNSy7nRDtwgfkbNJouC0VR+
8WzXaOtzG4xJBTHY8Dt3L3Pa5XZUSKxtymOz4f0ug0fZSUOhxL2pO2c6xVCSsbweMpUdBE74wuN9
9z9H57HcurUF0S9CFXKYEgQIMAfpUtIEpYicM77eCx74lV+Vry2RwDk7dK9uGYPxs0WYpWssljEY
+OQTGWocdyeiMmmL3YGV9gA2WiL/q812RdFu5B7xLLO++ilnJOztcmQOBb5Kie/DM5F9JhyLAkbj
Xsa23npJYzn1/L2uAzsQz13/r8OBZI3zVmIuavRbfI8eEe8bxJtbDJ0uy81tFy2eljzxItckBynM
zKe+3o3y4Ew9nVQB1qP5jdlGWAxlQ+vck2hjlkAIgV2L2oEkhE0FU29KOyxop7Eho5DOuWVnweSB
kTFmUN3JRsycCJ/TM/CSvdFfmoCXLovILPKF9NjhppXnC1wevAr9RqKCHBKngYakNfsuY5hItGvZ
yXZpxW6fsxEOacdbtweiiauSA95tB5WxBdiL1Cl+qYBsnW2AGK1cZYMVD99362aicaDGgby1Kmyg
bgUQJQCOIFmsx+5eROUtBvvHTW2PMUoCBflVeuknTpKg3VPm2haOmFBpGFXSlLBYnbPIv01zcsPN
vBNpbpAgINRvIJ4RcobuywSBjl4ptJjUYYQO9HdCU8lUorZnWw8piRi0W97Qzw7kUiMzTZBmy9RX
GCbYN3Rgu3+l6WVFTyToslmusQFxC2B6xOh17Kl40iaWTBWS0kz6FgP+O8WzlhK3IKNLbXGNwMJv
anag+NaTYKKduAH12egKRFPOrSK6wTCgKdkuYeBmbWAjAtmKxaqBYX4xM7MvN3BRNq0qwU0RwGL9
rN4EjOGnUml94hLdLpV8QhqdUXqKuGQW+TCED4GEOoFgRAIqTpb5yGPwyLzn99Ucrs/XBgq6pQiv
kCTYSnGJmBskYSNXLUx0RdxHOcmZanRq1q3WKrPqR29C64NkbwS6twZEUV16QEg2jOh3DcCuNFVz
8h4A3fd7emTCIE85tgNaYr7ii3LVypO4ru4TMA0umwxacO02cIxPvNRzu2dp2+ctnqhsK8glKpWB
upUGTUZvlgD8r6OnKLwh1jKwQvfFrp79rGA/BjiW/T8TsJewO/f1d9B+K+MzbpjfvRqT+ECs5kYh
uxfadnJYiMbBDB/NX2Rr8/+9xvrTBsTkvKbl0GClGl8a/WsUkTiWzD7Ee8bvqPKmRi3z9IO8lA9J
uxbjfmyZOGv5oVUuaOZWGpWTB1eo+zezgLYeHGIzdiB+bYuoOqaBsaO03xexV2niW6z/xLpqd3Zg
3sz2rCNIIhwM9doE65NANLneJ4SMBaxYiEvlx6XY72tP6RhQpyQbQYgrX+XugKrSC80MUT0jMxib
5rdanKSi9w3oK3qWuVJPVgYFkFUnG1AGjUqiIhbUOIEI2zkhrxux8FeZ4z7KjTPEsPdIhs6RWthX
vvqMOfRKNZ0R3ZxyBs5Y0QUzctN0vrWqvBcY4GjTvpn8IE+ISkdbFZxbNUWo/ScsRFdrhHE2b3L7
q4L2CZlvDhFJJNpbJhfupIy3a46fCiisIacMwle/Lw7h8qwlyMsxic5c4+2dfJatNBi+ohG1YTIQ
QQLAqW4Siz3DApdT2p+3uqFuQn7AgK27tCpzjQnB3PQkSM7t0YOt20noISeaTYdgMBbube7UCWbE
xi27RuIeK/0yUR2ep2+rAccQKj79jyvOBEXLh6Ivb3Id04NYRGGOq6nE4g1RDykvpxb8EeAdM3mq
E2XfLG+j/pKpP2OASFEAtgP3DtxbCUOVdNmiMG+jVWxIZ3FIrfpRw/qQL+xWhVc06i8joxAWKz/E
c2xSjWzrHBHwyEANcMKrjrHRwg6sso3AgkWfwx05n3LS7hl0kuMUS0QZCyeIUJk5HSJD/VjoxqiY
4BNxruvisSxlnIYEO7F7EGNKfOouTH9p1FzMhCSYOX1DTUV1CrFTpeZXjRf1PiNZnGfqHdB+yEeE
5B9vBWGD9bFED6XozW2JQoafGbJuJgkBwSYG/XfdPgg4YCxUPkDhIgtVUBcg1pMFWyC301SJUNab
HY5MTTs2WuSX0+xj++kIDSDzhnf/SKOym0vJEyAWkm8QZW7m1dBV50o7wjF1wpyCMDDDrzgRLwaT
AlZUPvDRXaO+ddbZitoNJLONQbdfUmJYlcAdyApnMDU368pdzz+ppZ5FUPJk1V7HgrJurS3R8myn
WwB3wveyCqUSZsY9i7mDVAVbovd22uwtWutUMlPhtbAQWvbt5T/dLO2kZAYkuQE6DB4WJfeyQYHE
+SXggq5U+SUrigeoU0ek+ctB2uc87iJUI30AXSbvJ9UXSwu9Jz9LkpIRMnsmkSOG0DsWiCvFeEmG
4SUACrT2myL019YuRZ1xOZQTFdEa0+QVBNr7qhxdGORTBI7bsbis6eyaumw6hNVd9pasP2p3BWfG
WjmC3lcDeyMGTutfFRF7RWPQ5eqXpb+vihBp+NQN5aCtu8XwY1boPonTrYybtuDVnvGqoXN+K/KE
s5xgIyZ4sY4IhHapPVVYbYNE3ysxBeniL905A/OYEpA6Q6pltW8JzwpWBvYal+NnKQ+WUO6INH22
LKJIrwkImV6wGhRV7jNyJ9JG82TowQnn8CycFuLVx6m4x2lAnwEKfSE5BFxuVLdeaYxuH+KZYood
EzqNjYTckY0so543+K6Bb/w0UIAh5GxHsN5tHe+nFnTUuFvixpWw/5jxO8DKY8h8r138nlg5Q722
7b1pbiv+BcKwoF4N5bzQIKFayKCwE7coRrqTTJDjQpxALPprUbjoJYx10ykCOmCATOkKbCVzXUaF
LSbLP0tFf9MjycrAGouodEW1BEmEgC4xTI8T2pmoJijjCirpKujseSXFscuL+d1kyc9naRPxDlSc
DQyDXFkOt2Pyr5S0Xaggxo9eA42iXIIwcqNTt5tdoj8HiajL4mR0QFlx7ZvHlFLFqm5YWMf+k3s0
Wb0FOB7xdhLfDVWZVVm/6VDrhP1vU2kUSgnyLx2D548oEAqVgwClV5cYRPeTE6Zu0Xzn6J0HsjCk
dA3lvCG/9U1l3aGiahtBIpBLxIyoxVY2fo3Jno7RsRjI9uUl7ipgbSjgiYufiE8jRi5smqskeqwr
odLvsbUcam6yNs5dShygdCQZKm8U/OiVJQWtmQuh1NeDY7z6XsXxjMQAaIS5p/KKtQA6BZbsKt+2
6rvOcFgUzhKOBRJvKQmtK5tdVsJSiTTroAjkYBgyRR516nIPpb0CcUpkkxMzWGFM6HbRlcWbumla
pwVrLEcCCR+8ckTV1XXhNoE3QgMOAVfO3Z02Qa51wF7+LOubWJztpkpf5PAKJCJt2LacSzARgf6B
dwOZIKSLrHr2EwqQe1+GB50NFKseu6gPrYn1EFd9lrp1jBfiSTY5zbphq1rr5mshowLyDd0G+Wve
5Z8gYj8m9aDT0WUF8Ws4f4xa9cYQsjejz6o0PhdavaEoPIs9rFFCEWPOUu5LnFMVszTYO51+taCq
8bytKcvZwIsyF9zdZ0P8q4TQE3JAoT4amIKYrtaiTOLMNfV72D7SHCd2xXDZcNlBJsRWCcBQvtPo
o7T8sSkvwFS2AQP/ZmFANTLl6S+DxKHvVOZnKIk+cKFNDtQzI9FY3pbhNhV6W2rWdZtpM5wCueSn
zbHrPCM+SpSTA1jBspxQvAKDY58JZSXSvYglAaspVxua7dJKIOaHXd2bYFytzyyeXxa5c3s8d1Ua
9ETqDkdVoAbTteZYAvG0R3UAotSLD6X50YYhcSED7AMZbpQyrsm6ojS4QwV5wxq19gxqgYAcyBvp
OmbR9jFQCQITrNdUU3vws6yLoekxnAnS0Neq0SORPUVfrKg0MhFYxRa/RK8k4rZaLVkk7aVHeFZM
98+D1aJTjJR0N4XqI63q2K+xRMcIMJw5WUNAU1P12kh+TE07XtBdksWjI5hcGDgqiRpyoqLhRMhD
ajwelqIUnTbPf+AqDJzlhBTWJZMhhRGLwgYtYXsbIFcgmDQ5m0pyDodJ3Un9muo6mMwjFTQ647aC
Aer1CFb9hXWTmivm1rLmZ8YveGJs968lENbOm22eCvE+ZRHDEn/tBXFU11b93ZfIeGJc12o4RycI
WP+KEfNiZ9b9gQDiPRfA6KtkORoLbZ+RxeZrwpRy16sJKKCy3eo6PYPVKQ628ssU65MHTgbP+jAU
XsyTo7Uk8HTWk33DfVgTr0VJfGWc/4/ACaRQpEFA1upLRKJd/iKRg4X2gSmmiZlhQvtWGN1XVY9M
34i4LkrjlS6hd4BUuxUjUJLeBsmu2mAin+kUqeKwk0niuqxuBiKUcGFAVoeLoN85yO/pRIZeXAIP
7kXOxHxU/yRE6Weg8YoewMbn7A+ARXTGMp9Z5EsJafD423/Rf/d79IsRMWRKv5smDFoScaE3Rtxf
QdTcOt2ovjMQzhC2fK2Xcn/IqG2GJGKfpEXOzB1e/pQAdb3RorHN5+RqAvMaJUXetMF7owEs2s01
P1UzMuUu13WNHpBaBTJ+027nOPqVDIHF1IKdVo6WyoFIYY3CrxTgeij4TUHlIgeQ873F+LWEkKhe
Eg1q8iIUdK8JBJ+mJ2iulwtbj8Nk+xkpFC8jIcKwRgG8knCy6OU1T9HcLmAtvsu0tTxpEH6RetOf
sq3ZGEHwVo0JdxLcGYDrhLppMxckRi6OhpuuhRw6Ssw4BjHZKIujXS1sN9q0/Y0iay18Bq6VaXYq
URa2rHjY/8xkDpoC36Ey8AgJoCSXh4mWbX0u6sFSvUUFUJdLVr0jxvB1FGBxEbO4NyP9EIcCqGrG
EpIW/0MTbuxVPL19zHJ5qeNvQ36TJkp+u+ASEpqTNOvTTlmIaJyRUQ3oOcFSA8VsUl8tGUEHa0U8
AeZSNP1Ftcb8PEvGKavavWylnH74cctKYm4IhXwzxKhyQCEi1O3S3k0qacGPz705RbrEyCEdNnqB
8Q8lwthFn+DAObCmsTzK3dsAQTxQxq9MqT0z5uar5ZCbXTigPd0oKQmJDBWt1nD7RTkJdb1TgIko
Wraf+wWNMIQ1UoNN5aJENUPTW562W6x3+zJ+7RJzL8m9kyJ6DYfMbQySJquvRlcgTUqImgj2Q7YF
O8CQBf6zvxrA2Uau9maBrZTWLTkX8GXsqARRyAXtYTtyqNddlYFvEj4Y3eCSJp2We63OZvT3XNvl
K8YRFwE5KFwCZliLC+TCavG9jK0v+uMcTIkulvixvibSWds9U9SPYp1e8GBZCTlq7S5Fp71U2Bc+
DfMiNUhXrT0JDywl8k1Y9E89SneQpPD1kNI9PMNl9uQ1FjT4Zpr2kgalV8fGoZEIDnHmprYxErlx
G/DRstmCCZqm+K905RBH4s5qU3cgJEC3rnrX7WT5tV7+UvlzQu85gqWqaCID5scBA2upJhk4DM7S
e15RPZwFy3QU6Z+KaWYC975+TAVzlsr814oUZf2p2WmYIJWd2BPfx7gVfYissm9NiWVIBxs2yJWg
ZNzGdBYgB5PGiTj8Fsz/ovIHGgI5OrfThJSL/iKm8YsbdMdpu5fUlzQChIOcauTjxnaHw8+6D4xt
0pTtICLxvpg20Db3SrKRzQ8j3xWJTx4d0WNxcFOaf5N5JBqwj1bs9k9hLn4FSYwsG5qV5JgxrRJo
3OLcCakaCuiNZjxdM+m49BeQLHZYFXY1EmaqAKnvb7KqXUfl1bQIKH35f+preLAymMWwYm4oNlc9
hdnrthXcB3wqWqqg6EBMOk+nNF+2cRjYhv4wy7Oc14gilr3aQb1Ji1MB7n6W4L/wRE3Ko/cKRoxp
VAOHQninIJwuZL9G3EFrlgUjNjR2cLwGYnKi0ablAQzPe8kQBQ0ZeUNRzJDDsKtI8BcL9Q0yMFUx
eNqRnws+MI/LXC4e9hg2T/k2VWlNKPHJ8FOfRIvQC4I56+CfkOBsIZFweJl6jajT9CNBp5QpT9zy
O4UWo0WkvGkEkdWPAmUdyCjzxaHblWwvlhlfp8aYlTIgp7mRjlNfbiiynVA99jMTDVO6L6npWmP/
W9HEF4iZMpwB+x5m78A8CQqnPbFrThFIToc2f4exsIwoksw9kgtMdatCDxk8KYEoGsmDLhHUQf+0
eobfrprh6Kw+gdWso6P+LvWXErXn2AEnId5lROGVVFuTxV2enVA9mRr+goh3JNyqpbcE1ygm7SHh
QW5IGyUcEsp4zaxy5UGdS/MW62RE4MIiUmDDpxWHO2poYzpJAlOX5XFmP3Av66dR3WVklkAoCRx+
b8B7NQr2JwRmZoCI2heS9gj4fgOSJGFTB6jKYVUNMfgn4QCdWgjSMW8UYlfxU6DCy3pS6IIPAb1T
l3FxIt+cBpz5LDMslOyldNalzzr7yHlFxGCHzMiW5ZLoE8mugXyQwCKM/OynPnuvJc21qF+mEqQI
Q6FERtVVA53JqLjMbzHE68JMQkwjh/XthoRFaMS8ThpGGGgRTbKGWEiP1BT5ckq6kOZQR+1lmVXa
AevUJca5o19axPCo5g+4fy73DHNnEEYxfrmKaE7pdZCHH6mur8CCozbdx8b00mRr4ioRx4STNl3w
NiSFraXTWa+in0GOnkayps0w3+FDHC1KqkhBTzQb/d8EjjjOSSwCSxIcjAkQb2CQfFwq5DsT0Ut2
0C3AYCuSTEkge1+oH5DNb91KxaSii85GaLqG5LA4v5s9DrrAsouWdFD8QhytOvP5oZ6Os5VQ64zF
/6uigUxKgMVU0yQ6KvgIsu61R9wI6OWZIsyR5M9BKr8GuMhZl5EvTofInUqu58qYZ78U7yPlQ5ae
ehVe9U+puzWYz4L2hxzLQIm+1FbctzJpwpX5PgqTKy/rUZm+E8N+aPhkOMDf255hEzWtwdO82nxZ
hwxA5YO8QfyWXgtc3OxvGfo3NDRDZGITKvdhHG/7EMGOxTC9qiweYd0PLXXXA/u0xMqvGzYy6roo
eRelDIXx/Byz9KVvy7swGp7IW1cony00Ck3u6VjMwzJ9Sj2oHgVqVDn6MdztAjyBbi5ULBtxU/6M
x1aH02tnjjyQsJojvCUS1DDZLcf+EoGyru4N9jy5QcHfR5fcivgTnV9FoKLqg7B65/DekmL/giZv
b1W9XR9fRpXekSZHHISrLi345daQTYePQDCIDbvkLAzZaWG4OJSV9hLM7IjmLwpDif5424EcMhmq
w5djBa4ulOZsWM3mTAwpUUkxBWu34RmCOxetZMYK5RB/qZznOnp4idtexN0Sqr+oCAqs9CjwpOUS
WbYSOGF9UpK92L5nlnkTiR6d70jAqWdj6bA05FYLkpcA4y+PEVqCiGN2Kb+vvG/uHL2SO7RFSXzo
dWMn5H9dIXnrSzHEz6h6aDh2CqBWYa5w3F8QqsK30GYHsJEGRfGU55emdlmAIGMzJI+wWRwumMf1
Gq8TnMieu5MkvU7EarOFzYuVyOAiUVyORpCorLNws5JboACguSX/OLxxrAtA1rHCaMwuUUByi9mG
uKNyLVALk1XwYDGsH3kEGgLG/8k/Vu0CN3AIghB7W6bOSx8WItBNfERwwkZa9pFDNH+JIr9msgZo
i6G/DHfEwghvgiXpJfbK1TXRC8Jdk5PRAMprcpaUrXHrctX+ztgERqboyxLfDKZbB9+6WPtmVNmk
B/hZiZmqHxmCctf3mZ+nyCkhvWpSuJUYlVgsfrhRGBSMlUe8X9bF2xg/usfnIZ1oFdCETq8p6vkt
atKssYNgk1+Vv+JzRo9/IUy0ATAi7GN/9tuX6RXD6ZJuTUrhalu/MxWwkDMP9nv4Vr7wuq2K46vl
11fQuxssLTMmxTtyYjzZavYSolsYucn5Hi8ZnIEhR0I0zBcQH8xO8CyxTaSWnFmcTdJXHJSMzo3h
Txi2ysfI8rbeLra1RyjQv6hHiVuIZFuJoDPb+qXhsCC0IzFl8sFyBAjJT35FUod5jsavEJ6wz1nt
SrOj1if9UWKEMXd8bV26nypu1k3jVFhEcZajDlhOE3LgGWj7pvib36ASoFPGd0EZumCHLxxLec9X
54rH3BftcLjBjVuYJuI3nl2KIAKQbZ57frRhIZiHH5AfBc95v7g1K8JsT0Zdl/EzoTrEeOcG1VYo
H3hqkAfg4RzDYyY6luTRkjrjsFfDg2Ae8og82nM1+xTFYcfc2BOqAyohdDA9fKN9Ca2OLxAyPNfm
W+l2J0wSMunuxg8mX+OXPDgUsyWUsdFjc8IYhf0eJLx6OUus08NTbXw1JpPT6aD38Ii2NTwcH7Wr
pJ1n5ZWtcpi9iO1DqVytfm24u2hGw0f1UaqeZh577ZKWfphe2pofYUKzDjOnvwQtt8fplSTtsX+K
iZtrXocqADAGVVvAL6o/ev6ulO+EP+fQ6nVkwNJ3kLnCX9W5sgiMz2nDTXTnJEIgzZgNAx/FYGyj
WEfFxrYl/ZZQKgIBMp1XlAWt+koz0DGZNk4UfihOWo0Da6dBVd6xPTDzk4oeHw8ytKbFxn9DRjrn
N9dykBKISIfqppmLe7uWjxpbzvhVCpwk9dB0qt2uzly59aHajPULBwWPd4AhgueMpCAWF0zMwi8w
2UGEgofHnjQVt1BezN7uEt+QdvNjzO15OYxPmZF8hDLlrAnOqJLYNCDE3lofKWctXgM8aMoLj0hR
Hfh2244/fAqGXVPCsWTZxUnr6dVp4XUJg5OGgnqXNz4PMSo0xuG37BmhTkj8pll/JYUExOdC1J1p
a7ta41SNPjXxpE8Hozy0rScKe5NI1GzPqS6ZdrKl9plXbeM6lyhIY5kf/EJiRBt3XsjNyoHsq7s6
/F4MWyKeXq1ui7E1K9xZW33G9LKTiQdK/aL8y5S9Iu/B7ARQTJdL3TkqyJI/Pgq+Q+7J2jHXQPat
op/htvD1dP50RvtboUiKdqpFZQYONtoxQyzkyyhfp7MtgjVotrRfrHGFYictTtX8MMk2IMh1fhMC
hnQSUBicQgmrAGfA6I1S7kTJyUI2wNZf2ArfF5uD9kngR0IZCgIFsV7JNtKuhkdLOWP9UA6qLWs3
VtpbYLlWvRGphlKcUZv6gvEwvGTwsYcT9i0W3jwBwffwsZD/QSa0bpOY1RebCpWeDCmNxQUCXVxx
9so4UmF5MlfZDwjVCVOTXFBvDe0QYgatIMILG/YlfeCrktsDfy5AbElBv2l05ilb1Df6U/iLuVEW
H1QEBbzTDQBZdhk3YvngreFXJ5dm2DHXL+CGZnyD/yrFTT5WjN+bAknO2iPXE6lSOhu9Xc7fQL9M
NsTB8jUDHuTTJeemwQvLxgqlwks36n7HCI/DjpQvrUbd9Jgm+kKRtpupEAB9+bYKSgbhbhAIgX4I
HwtsgZ0xeHJzqhEdYT4SUTC/FvKOlVvc703OYF6QDE4BsZskV24b6TQzSovFc8cho84PlWWm5kyM
5FVMN15S7pqW42ML+CC9jtt3ha5wk4aHkA/rLZ9cDmI58HPCqZEYTlcwZ2xTahEcwG1hK8PWqtkz
T7Rqm/kA8aWWvNN1+NpQDiLe7iNBs7yHMzLcaWssTp3jEGMwsRmPq2drcSSAu8Q5lSJ0Vk5sF+9c
Ft0iWgiAOEhstjKKqWEXv0+WPVunMabC85ByBqR0qluUKp1oKxXuz21oeCB5KvAjBFikrtxvwhfm
a/W3RHTdK+8YBRyfLAjF2uQk3SrNUYkuLQ8Og+38bn0Ws91XSGRwy13IlErX88DWG0b8pNt5qNWE
xIuQxVvnDuQyhsDKBilWh59EOeoEncn7SvT41crISVWnhEXALv93lLb8fAS5R6xqPkJkkg+hOatX
DfsYOBQWlcRMatzt2+YzjVlN+LRQiFlx8ahvRM9QL3Fnggvq1Lei/Bbr7dDciZoZ+EcaZ/xpybyh
PnF4nXgt+Npan4eHKJLsMzovyM/YRJD1166nLVwTcTykfNXLFVrErDKEIoVw0x+F9KHza/Y2ixXW
cWXjp8GeRYZOD8GjH5gX1doDlWdu2zm54XFQawQXCE8G9lOO8tZN2OBXmw6/7IZd3XTmNJgYuvTY
uu/ABVmCYu06ykgGur0GWUoInrPhIcRTZ7dVfhfSCmIs3ZfhD18e9IDvstma3W62Pk3Db0GzqxAe
Gq+tCUYaH0pxiLojY6xEZHIJQglpmZciKGiMB5M35ZXjYrxwM+f4PmKvvCj/Su07N77mxhtxBLcV
I27+pT3oL+QfQFwgopp+iaLLQHvvNrBxGk8P9rW5G1hwU6uj1FhO2DFZeo5cC3lmq8jHsW9sZMYZ
Du8QVyz2shYaA3YmdOHLhl6g5F1BAaOtVaK8HPBjcaShT62Br3BEYn2lPpbt9I2Sur9UZ+O2YiB9
/U3Zd8QqJaOdLQgjYTTcBYMH3oEERgdFXWIA8LqGJvUH+r9tJl4oUPuB+Q+W8A2z4qL6pSiJjW+s
Fdw6vPlCviXrLLX8tLosLehbGgbX0MmcAqvijOwQg0+st3ZPJseFqAu251xfKYN2MsZd7m0qesSN
nfVIk1cYUJEtv0GC00emggfwHg33nXTCrhAyMBm2TbbVin2DeKEYjypZGgg5iFMbu1MVXaTpLiTo
fivOdWJEcI0a1EjyMUGT8rIgg19g9oaGy2NGXVXSQgJhLqcD1h5ibHkvOO546aozj58x0ll6oMMA
1KATg3u1C5tTJJJRufIkeOiMV56sfTkVrAKgSa3lK49VVOwoaKkA4qvO9P9NtTbDPj2SHMnBwf8y
bqGU4SWXFVZpr+O4J0uDhYyvYxbEuW04yro+ZL5sK3h4QihM5O1y+hxhigL1kVKnZCEQf1v9FrwA
qUjhz3TmdqivS/6YR5iz4lWoiEtAVgOHluaWFbMobGIymZpg8iNL9MMq3vdL74XQaaeKUGWaU7SB
SGzRjdSOzlpV78T7muYxa79c2mMyIlUgFKZ/IyWcqswgLvwlNtFgjRdhRIaX+SpjF6YkiuTZ60Qb
TCetZHyCtrKC0hhsCYxEycBjHIaccCJ3l2euFOvNogrIql/aingMDUewVWxFg9BuAY02HUI/XGF8
buvrXF/mqafPOBXlF4E0HO/o7KJbw8leFh9KszjF/Jlh30brWXy0nLwz+VMJKQ+CZKJ+QSAjfWht
B866cs2Sz3mQHBF5wehrDMUqUAlpn/DVZ9QZsNewH6UGxwovS31eOP3V4a0zOshEqt8SH6XV7LJG
6TRlM3YWhBvaLSQWMFmYNCm4HhvtamZQg3gQjImZc2Zsxp4Aw+WYMfFhxdsMTLIFgOih26so4LZq
fYl7dlk/fMhdylm+vMbyd9GQOhESbl1/qhBc2iq182Fk9gWNjzqO765l9hleW/GpyFixvl6L7Kpq
wApYMH636omJfTB8DJW26SxGe9cJ2FRWv4nKB9lY6N3vS/QP0YdLIOI9Q3UMcVL3puGZqTXjzlAD
BrLGhKu0OxEVat8RPjaTpaCVi+b3NQlSmkmEgjree2nSdyzcGgnHj6la1Pt46Yeod0OVxkBOOJ0l
s/BCi42LMLU5u6+xIN9sog40ORO7HinLhJtdtLZCOnHMYOtDdEVSPbsWp67Z3DUMaNk9/rUFu6Fu
kD0j51TSFzBX1B6o3FKB7RScD6WGFFCzoqztUGoo4wKTsRjqdwK5FyHhugoEmvGZ5SgB2naq7SI9
S/cCRFRW/9Vx0nn0wmNs9v9iqC6hpQWoQLRbMONX0IIHCRchQmCB7bwOZ61G3a1bJvoq2Xi2/zN4
7jOSJOE3UJVTqadeYPIdhOKIyZEWIm6fJVKKss9ZyZoSLC3pqhYdRkPFCSbGW50+OHlcvWqcSsQn
4WP2+1J9x/U20A0NrqZYfjY356pXvxshvJEE61h6sJM6BgbxQvezGqyWWYkcQChYPf6VHW70oOwO
ohm+5FKa2OqdQlutoeAuAjm8rcFgbBata2/lf3prfA1kmiaF4g5zdsCM7Ut199sFGmZy2oiK1VdR
GPY4R9gTZFpNed9myXslhgqrlzVUsDwGg4LKpjIJ8p2OsgRJoPmZODO1qlxQCqVQJ2Xrp86Fr6Ri
cF+S4oV+A3+P1ZXgukLULqZO2F/Z7QOya9kvrDFt98mYjxqO3W12Kqb0LgZjwgI8OYDZwPPZUjR0
JAzIFQM/kOmqOxiC2wvAwyRN1Zm3MrAhCBpt/FoLTZzOmdI3QKTwh9fRqvHeNWlzSCGnFdSueO1Z
Q+LX3SJxFNGfz8SZqaRcDcMEJIjPUZJfRDW6ZaXxTCcogj0+ApAPhz7P74rYH1Z1MEVybUokqCch
FvfmYImsI2rJm8LoB006rHIAgYwIIaw1RN7grDmyATyTTYLZmsMFrCjpyKYy+NF40hiy1cRQaQGf
fmnoPP35QSj0s2z1v3rD+28Ib1Nwr+e1zu2ucgJWPGTUD+d80ZI9KfX7zES6PfX8fpmjMQYtEv1v
arRDB+dXMMZbC8V5Y06cKsVwkEjcSJETp3x5PavbgtHuslwqlkOJpOzaxvgCKIiFhcAaSF0onMoU
Ow1j/TTIvnojeKacupsIARc/ogvF9QVw/klaBN4bvfAhArA/LPdKG7qaFPuVRUpLBJKWwWB413pk
rP0fI89ToE6nfjYf+EiVrrsBTifrQgDxFtBbyvT4PEaeo9DQUXp4JttNEfitwphZyba0H4t1gWb7
MCXG1426azqu2HU6FpNvUDFn7O59ta9LtppGfmoibZcOh2YevDRvL4qCk1KzXmMpONXJm7KiINe1
v4LaGPNX3sVerLw0CjbsjglFTrs2MChLjimySRNa3EwxphNIvobcJujPehIfyYoqKWduQ54zc8xQ
CL1NyVc6fizJAG/8WCjfcDfhRC2blpUvlCdv7AhKWphrsSHEp4UitWCdnk+aU1GAxC2iUSrxAbuU
XE2EE5n4SwI7wZBWr7IErhS1/qzQjrV8LlIsbKspwrPEdidjzQgIjZhMdFoJ8/Gl1e1eTOxAKGxx
3kukucU/RvjetNie6JQ5zFwBqRnUQbYyLSAT5NVSafccs2FaOtP41pgfivkB+oyocceMHlX6TugB
o56RPgtF5pAf2zZGaKhu2z48NjEHTJf5GXjtsLvIa6ylCpwoaHdJrrkFCLKyZ1YpkmTW6BBjIQOQ
7CANFqtgUtoIbiUUzf2Po/NYjtzIougXIQLebFne+2KxNwhaeJtIuK/XgRY9I820RDYLyHzm3nN1
KNYm0B5egKaEgzJ8w+R6sx5CNsfCCJaR9S/PUSMLj9HvHxhMMnfCFVzDBVEnaDiNhe6XvGoI2UFj
9QCCxLAv+5fqegctZbmcznAO7+PR3ybGuNX7llgUSdpbTlfHTk7fmp3/qQGXZgWxL5qR3WlOXNiA
bkMFMaf07CkBmYc+ccrannXKKiZGNsBL2EkW8V3HGAmsoTSsl0kthpGARBazr28qJzC74XkXDDgo
wA7kzoImkkELCJRZ4ImZTr1b4A+cxSnTVUudV/zTRH6V2XBsfRNMjnPWWbQ3DdbsjjFIJ+g1JDJ0
X244Nc+IkNZBEq7KPGcjQScLaupsMtyMXP7tzJaHvD9H1dECMPfmReoqkNg/fPVYE6bNGX3WR3Io
LWVXsf6wMve3QhKkjO6VAsTHuK/qDpAvsGsHHNEE9RVrBMdp6f8pdvdOGNFOG/WbHY5bLKh7B6Ul
cSdQ3UlpUQDAO9o5h0GqF5CF3X4dqF8iPPhVsOx85ZivvJZbuFhDLL3ofXb0MmOVjPVptBlps7Px
NO86RDX8U3jfrb0PMfv3PZAeSJ6PHONKgDQnQqZskHQDWG3jQNPOaXp7D7N/sTfGBPRLfpRdjQb5
5o1QJZruC6sfUwyNny3WBhyFSRNujM5lrvwjmera3ZL98FEPm42Sm3PLL/7UBtlwFNyHJl1SlZ7o
8Ro6kUZBp8+cznbUh2Fr4F3MNV+TgZT6pwr3OETDrKkMIGrq2gJQYoFai4X+XnflS0pxtLpqRx4m
IcGvPkHDrOt7aJcEqndckfJuWw5xViCzQpTVyL/qsX2xKKI0X9nOVYTGOuoV0ieSw8gGGrIPGDrn
lrGcrFr/WjOXtTJUSw7uY698le1H0w6HMalueTu+VD06SNKY8N/D2ky+ZX9uSDgN+qdCGxdXTJHw
8oNjzg76yBMU32J+uH1AlZ5Fcycsr/DMWOMELfsjsYd7BUSXPPkmWaRAyIR24X1dooY6SNwOKa+h
FRrfbu8zcizhxURfaiPeqkgsgyC6NLpHLi1Jj5bdnVLE66yRaYY6bG/kCT90ohhQCh57Jb01o/fM
1eBmMQbXGNRB+9lkmvOnSjykTkJVlQMRZoQEnbvEoqxCDPJumTTuOmglWMJQNJqjKFj0x2Qhspcv
UhtIfnRokRVnvvx2iF/V4LjOWfE49BN81WkoBGjA6q/9JGQeb9CWr13tPL06eq/dalkGxk8tUObE
RfEKkQwQTr7s6/oA4ZJ8Yts7Wl59Hix9FrGDV0u0Vc64q6YlgsMd7tcfiCBU1VlblvYRNu6JJowT
3d3XRbF3zElnUQeY8JqTay4bLMlZantvlsRfg5hkE7K+IMwrwV3QFOIJXfbJ5bVKMWyY/QMG1HtJ
LF0h04ey77v66FbJQ5TaOis6nlLUZLX2XaazMOzXSWEiBmnErfSvvi9/KJBQNLYLc/q4SVHHPN2j
bStuKJu+BvOAKPHcFdXW0pKXzg8JTCtCwlU1dWzQqdb+6O+SgYdtUH/Ax66VIELff+xIHakAOyUt
O7Q42ulTSoSFUrZsNdqC8Fal2rGQ2izp5Kqr+2Momt9B5iczVZa5Xf0vpUQ6xnw0aJg9p71BmtLc
9mn/a+cTgsvZmGYLHmHUVv+hOeKUa/nBHBBvwvEbBpTrxQdRcycdpMNyTPBOudmeuiLQjXd7LIm9
cplZKu3KLaaqw98VgdzDR4IDkc4ab0+64rJgstkpHEAQGYJUW9coX2r2qWWUTDYi3rzJ3pT8y2K4
QPpfgd0PCg88rB/ZLoWy66giRPkObh5o5DNJmdTgiguQYggEA7yyWvpF+AJh3RAgVg234MRazsCQ
0wC+daVY1thrVMapGSoGEbGhcp8VkykFO91gtFhtYJjALLHTeTDhWxoojeKPYFhKhU+3ZwZLETb4
LXgwmAcNSggLtGUJQRO7I3MJBYhLMvTkiyEjU8N1B2IpJLyvx2COt2ZdwozUNfQIBRLd9yhBssA3
5wYfUAXJlx1WWVySZBSsZftT1sO8Y1peAiJr0Ge1HrHzFdtAtk2G587GIYWgTzKkeU5OfkzV2NU7
sB6bTgT0ZD5stwqLCetmJ0ffZi5GxDEVCjoNwYNDHlxSOBuluEisWEn76IuTApWnjgHaKv8cpno1
+lhLWCij8JJOISE9lu2hWcVcLwPO38ZEDM5aGYmZb4AhhiGAbbLtVeSphMJPuaUQrtwIrxkNopo/
TeHMFJZjld7MyapgG9ij5HQXdhCc4rhdKxUjtK7ZUvYu/KNE65lwrExvgA8LWcBJVTFSco3MRzv7
MYIHcyqkeQuq835g/81cNy4vTnsry35LPsiyqdeccfRV/BBapoyTRJFggRqLf0yubSkYD+vNwq4Q
lcGNiNhrOLA8td8Bd+5IyBVHomldkEsYns2+xFqV7HAwkNWUufxXJ59GtYl0ex+Y7RZdt/6Bs21p
Fj/Tl+mmcSm2khoBf3bqYQLpYBB9BrgEcL+FzKFyZDnwDutvrsS3TuzRN75l2JrrrwHBkxowPLa+
ZU6h16ZsQC5+xgPynng31BpjeQB9AOGx30xoVz3Ztva3UM6NXPE7jfgB+d9r3818rbe/2EUq7Qt/
bBJ9SGxwSXwiL1cXgL6uwJk4E5dFSU4dN1wmogNhZYcQUwV2znrjBawiK3lM3P4BwAkZS3lgeMx0
MXC0HXnJqHaQKFxVRazBmlPDforiRyBOyrYOczFLvrvyNLrj/2V3mn7yjpsyew1IaDXzWkUtwHUP
yZeDK2HhyJk9nmxeSQ+dp438gAkkxXSHgCKPhrmKZL8e3gX7J2oFlkWPYqJ5p3+g01kKPUogUQhr
SZVlNk6vimQZggIkU4objVmoVa0BpjB+1RBlG0f4dwmcNH1SRElvLpGS4e5EVLluU5Sy5dPDYBdZ
LwXVPrZn1u8Qa7hKajRJybgPcZiMOPklBDeB5VqEGmgMHho8AXBd+K3WPAjd5XSgELO6MNB5VGq3
chGXMF+VkAYM9RT6HtNRtn4caGGNp7xz1rThZBHV9KN7H5Fi2/nbFjS7ZIJdYPEboSlI4D4WilAl
HCi3UJrrezofU7U3omKAwLhbAMJz+36mMmmSaPDGgq1PANWywn2FzHPQ1ylMGBt1jsnXywnQKth3
dFWydWGhuRLgBXbYgMkoqKxZEWLGwZTsK88KWWjPkvpiw3yNBhpIXLScj4zBALUly1FlKYooV0NA
4XFXh4wJkdsi51yGITCFiLEgpgiivQp4BgOYrBZXih2jy00Ay5WsB4KHmeD/9aGgi4hJm7eOBFOD
ZC0EkVEdEScRCoJO+xjc9MCNsaBpXOUYS3wzX+o7BmisyWhGliXLmDEY54DeiREu4eOaR4XcWpgV
Br6bYYDWB6imC5NNmhirkj9CYrEbQ7zEpXUhBfRASlfFFsIPoZOl3XzSlEZlvIPWtLS86X+bCJ5w
tEpj1WGb8jpzNzl2Sb/eNhpmxIAoiyIjN6SDgqKSnYU8FkkxTExiatm1wZPE1LIYQU5r6xyNq9Ta
OTnncxNtA/qINeEpeK2rN36TNaiLJqxgjCpz2skV+NArZJBl2KAv4qYPu2gDK3ta9cbOU8jfNGFn
0F6cSQrMGWra/wQzZt78Ir0LLF11NuGfZ8z/EPUPczPD/x79STCZXSWXivpbJXRfzn1gbAQYcJl/
1zByeMka0gys/KOtLqAM/3ceoY6xAV2qJn04tSgx5MjzscnAd8b/ouTsYl8xwzp00o34p9BjheM9
UC7qiNiXGxjB0m7AMBQkl9x9Js3ZUn4CH4gpEhjLIZ/sKTN+H/ARhV15w25vxG2qXzLxjKJLF770
+pfI8LT+cJpXaTxHBrYGa9daIUopegcF6aofBT15i6aqZ6WSIf/u5NmSBy1a9dRTXvQ1oNEG3mg6
eDhWan8K/DPYcQzkbxF6aBu1of4G6L27Iawy0rMqb6P+SuNf24QansHOg1F6kXR+/T0MSZddklQ8
aA+NMNkONomD9LSE/KCxsW3dX5o2M1sHWYEVrpl5MU8Qwtio/W2CLafc2iQRjzg2buFXrGU/FtV+
hgO4YWnkwvtw2nvUQpEZqqUx6AgAAOCl2conl2Ng3zAgLMhGrjysYSEoGCfBPGKUB+/ck+tiKQB9
PIjSPEpBYSMiTijButlD9esZFsKl6rGyTdgkMumgk5Z8DB4jRj25mOPXpBAGGA7GgfdKt97q6NkO
r1YAtIPJktHNOVg485ZJd3rPXBrZ08gsTHtgmHOVnVcs7WpRdX+R/Y+BcitY1E71ncP0xkXYi2gG
ZDZSTNTliA5HWaI7lbOsoPpoLaSv1nwyW8fJcQRd1OkLAJHuuExU5u0UJxkhRFwZPpGq3QGoJt/M
Pg/uffnFlavY7yS48aj/SwMgEFct+hmNm4oi3mx/LQMyvHnj4zTGeyYubfFXDhDFT667Sd25YPzi
P/o2WCYWZmKuXrHmD5IOF1nvgyk+NfTAzADqZ1ahvApWaEK9x+GzWATxzW0+M8QxAIo6zJtNl4CE
orrYOo7JB3Uo7XWpPS0W901xyalJUkpQT74X1AOhMSuUAe3Kl8sS20aKTYDRm21deB07cSbqEx0F
SJz4lgAjGdVnUVBqo2DC/RN0qLm9c9H96zT22NnOq09WcRlRtLkB/A9m4SKj5NTZ4uJQABsSFJOU
kbfknNisqiuENvaHhTi88FpyaZFJWl9E0s+ARTS8u2nKPDK8u+KTbwhjuO2/cmXlZZ8VKrTaeO+9
nwgURcFKJIy+mUjNm/hsNsd66h6LvZRn6VwCc+MZxzA+859JuAyKbWKe0Ob3CgIcBVA4skKTLh3D
NQ8PmnhnskWZJYs9qsYYqWfcbzACMeMbF0IdNqb0T66kFW26dYzW1OlwTRbKcTL5jWLTO9lj+ltF
JrsxrNhxo56kE6VXX3dhzak7HIAwAEkneyK8diUv6YjlFdKSFg97PXK3eow2w7S3fbIPemLnhn+2
rq0qkBAEYy1lR6ulGcSMaiQnansQz8D/VMIJNDBgYFoAqlsaCMXEXLm+ZFNMt1O4yDPjM9T8I6Dw
7wANqB8y6XaaaxRpF3Y9n2Zar/rJkoUfVjb2khu2TOUmYrapMnByJbA3r9hFR1GbkJeik9ORwhEK
FKP9h15rV6T6uCD6dzXQySwZlvB/123yiAydNSVEoSJmwJmvjC6+EtW5HTpla0zhokG/Syircrdd
JBOgvS72Qzo1axw3U15M734UXGp2hOlODntHVuQqYdfo4pcwgzvpppeW/OoOm5mw0Ynp/oqMz3XG
+CrVvxWEbB1pvHARpvmaNlprx+9wW9nbHGCWH2erMbE2PiWODXMSQAZ6dGcL+F4J3U1cNxuDqaWj
h+vAJ8UF7GBIyacTNVIw1AaRYzQ4LBWT1VM3rmPXv1k2Tjwje+h6r7zpVutgfd4EDQvSvOseY8Vm
MmDrT4rYpTX4knquP+yJBxuWDO58ngCER+w72eFOYi4Ox37RzYZOIhWpkdkS2URdpv2UJHFa+tSj
VC/RQcnSL4XRtLsp1zXzmaqkQXUzFHNvy2alRRVbOAUyinHkm9zEKGUKVoazVoXBPhYHMys/hdqu
R7Dpk+MymxZGE1+rs2iHB+9LQtQbiJJ6CwRRxYZ9Tqh1HTIeuATGU21QWPjwGmnBgerPQabvsTde
Oq2DTfXXJu0xMVgz9qH610Kpo+QtwWaqSvZvzHlITfdToXRTfmxwHiP5URWgj14niXiyEmFw7Pov
t9olz8xV7hbiPB/1Wl2XJ7xMnxm2kSIjvZv8K1aBrAVwSlhC++49SF12yzddRSwWmEX4/bHWtKPJ
9w7X59g53VnY6jlkT9jG0EXKmy7Hr0qGZwwfn+XLiQZqUdb9+aSSAOlp+80d6v6+5xwzMuiidNbs
e3amO1wFlH3HenRutPab3wRaWOkq70J1z2aVXi36QJQCC9tOd5aHxdJeWSNz+qK9jLZxgiu5t414
P7D8E3BghSQrVN1WTPnzaNz79bgq2uwKlccmDDcj4FxVAoY1Wn+L4vDlu6xNpcRkrzMzzsG1Z7Ry
Tq4vcKMsyr5eGMReeM7KgDGdIqJJY/fQoOWNlGDVk6ZL5DCQcZ/oCYjUXcFaFJcBBzuIjbPaEAVK
Lr3k4iFTC1h481aqf1qy9Jhv4tAeje/cB/yUM5mSLAwKrVnHAYWwc5fgRurkK2qHzYhKJzbBckb2
wiia5dQbhkBf3PFhM2W12ObyhaxB26theTZy7d1NxtkYP+xW2cZs113IVkOAGN94myfqxXA+YyBh
YMDJDYhwObEPBdMJgmJtZ94JEZNzKz0TZzMDcAK/MR7NrQiqiMl0AcCQnR06Y9rHvUmYD67gAe/+
+fawBbaLDlJbhI1cjwIVoakxPfw0x1OPfpRQIuTZIYxT4XUXy48ucEKPYFXWRFyqiJHa0UfDigC6
iYiDDLFkZHLpKpRRFBJ9+4pTD2kImX9xioEGqKdBpRWDZkfwnGcMmeCh2JAW6zW3tr7OIYOGvPSl
q59jfhm2ffYt95w2qPdBb+mJgoCdBfLLdoJLQIkLe3ILtO5fTM5dU0abjA2DlOZaV8r9AE1An9Cv
Sr5JDdozZxg3fuTsi+qnQcorSgu7RroVnocXASu5ah/c3thbr/BsB+VR5xdItgtpCdDbjYsb4pQo
9c8KVXMB7q9Prec4aO+RqvwL+vQciHEBQs55FUNytESySiUKSFK5LJsBHcbyTAu2uVW/00iaIcyi
TYTci6a/hQjm3PViQTfE/8pfAFIBUEbWDC4hBEv5eXQ2o/vpcyDlwcpsriQAF/oB78lXQcJgtRfd
Wqu3UQQwjcdxb3b3MefQXoMwjZKpKvI5UkAT+Negeo/j7xCQmsWvJpum8RHyMRQuwz7cFrQInnnW
s02N1JX2NVsU4goqaiTWz/yW2B/Lu2b8DWX0FtXnOP6s+xuj1/6l5acx+2AF0lPcm9fGWTN7o+cr
25fjrTJtI7WN4m6VZlOA6qm8meMf1OFfh3+T9aqTfwjGDW7zNPR3WYM5pMDDJ9IoP2CaOM5+MFwh
e/1JiDzopm93IHLH/E2r76ZEfPahA3oq9B/XvGo8tijQJ2vZEtl6hVwju4wxMKt7LT+oss3oTlo3
7jKKK9yFjvqLBIF1aSvSxTiNLFAOJngRu5Sysnzyh2+jPSQ6bjM0SVtT2Tn51XbwXx4aEvPyc1Jh
rcV0U9MtFZ6PzekPr8RirDcw5I8Eys0MKOGJ4M3lF2psyl4oeM3Lghap5Cdd2cPYEOOXFLu6/XC6
bUDhJzgiGPwprLC7Xepv++EIOqNCyMUmMjk0WGHxpOp/veRHNd709B3U9IiUMNo7zaFojpoXYI2N
3gz3N3LdbYqbifrXB8Hjmxab1YnlOiPDkPU86T3I0iuYqH14hfQyfbw83oW+CQP0pKAjE7RYZQb9
fk99p2JcNb8tl333u1Zv+M46byfrXQl42gFN8gzyn8b9HCETt927yiyvyYkce5nKvpbsBs5IouNf
egtYmk1/cLp15i0VcujJzJab0LgG7pGCPsXCbTnAHr6d4p9G2wfOwhRfCYRh7exXR3NcYNssQ5JN
OMHvRcnIu/m13D9D3svsSqZTWDwY2Gv+T6rfGqpo1ou8Ay6TV8e/pgpLJf0zsw4BbXPtg/Mbvgrz
0DcnZsOpBbNlBoO0tjBlPnhpxhj3xl2TB6FDucfUO7Hvrt2AxH3rj/9Ca5+5O4RXecNUldyck83Y
1n2newm0zxhLc80b1zNgz1MEOicP9BVzLsY8J1N+Duzmsz5ZuJgKGpBErE3etD6Zmdnv1G9P5wTf
PJBNhhTD2SsOA2c9VPeoBY//lYmvCFLMdLkdFY4//+mhIiY5CLVMtGizQ9ovQ/un7989/TfW/2zn
Jnm8ekbuukt+DfbskszNiBb5q+0Ad5Vzu0bkVb7r/l6BNmPPI3TYON6VSRGNlTE8uybolnXjn9pm
I+tjOu4ccWm0o2sf7fqRpWdHvMcIsjzLeHOwnmjeXSRngO+KdfKTFX+RcjBqODPyPz8AO+C+XKgj
EfRhjVE6DCfAP4fQ/q3SLRntKhJS9Zwo50G/A3mmRWBb3eOMe/DRqxhO4B9ofCR6+az0uxkcamzW
WrrEtDUIdEEHu0N49AyDP8+4MUCxMQ5KcozyL51pk4mh0mTmprKjZKoEN/dXiHMfYD8onhmDUi4B
17sN3rGM/4nxYMCt0d7T6t/0guExVSfvmwY8VftjothhsBjse8KwO8jfZHoLjK2pH6pqObZHNm09
JnP9FmEacP2rV2yz5OwNCHvmtXwnCgQ8OMK4ncai09R3DkW7ttH8E4sPn3mtxGXQH9sJXICJspGI
v/uxBIcCrSf1C3ueKIFNjLP1JNH+FbiolBEynIcRW93gv0IagkCP0FwSbTTlLtOmEjotnGum2I88
D7+UpPoe0mQhKXa0Qfw6VJpzr30luP/eSp0ZhstyUZD7OxIgx5JePfc25XEvxbPNOnT3gQpxJAAz
7jrunBARcrQzQq88myztMnYWGSGdVZMdNL0ERaUBatcCRLAAtflEKiVhgVDGc8j3JmrdCb2mdL9J
VSIigtftGKG1KEyBIN3HRsGW5Q/KB9uwMJ1QB+TG40Cy0eb3xlpzGPlIs2CMa+LBiM2YVi62lDkv
X7aym2JDoe/vUibI6NVXiqzOtiHncWfM/194EreBCrCuWH2GyzFDgOs0YciEw+ZBG+Hj4WaFLD7K
Zd2q25QYFUa79ll1S9ZRJdCZcaC3KvtVY7nDEY6rqULst2IGxs2AOj9V0K+jHeeHYc19GepLIprn
fRE1y0ZyIOoRDVQ5er+Z1ujLBKpZobPEjZWNO2gROBYxl1EGBUK1sUya4cA7fO1bY5epIQGNqWBe
rSh7kyKKZWlGNUiXTl4mFwObDIc+jHy16uSH3srNXXJKBEmWLkPdtqomsk/wIbF4N8PwWSj4WeqJ
jWvleU+1UezcBK1kEXCETJ83lP6NSzg3wiXui64iadz7cRiWqzkAOQu0XAUAl597tOlioEuK4Lvt
2F/PHFq2voG87PQD9wP0ChJNlLdBwwTD1n4XVeawbmrzr3bdnMinHzNLJ0pHqcxkq4abkejzZdqV
qL5rRuwktgGujWp9yaQzV5+mBrZzRIcgLX0XasW16uryqvGAs1YGF4u7q7PKbwu2DVE+YseWRGzb
givepOlsiwS2gQK6FyXrLGxwRVR2es9RBYn6NWIICg1LW5GNyKmpGfMQfelsEEW1ItZoMeQOoV5d
vGQZ6SI4maZ+071ORjRzeCdXl8LW/kqdCYN0KvyIjAX4yq7AFzxgVNZb5WYp3gkMS45hkdy13MuP
blZVJGS2K798b0ZElY4LcjTKzHwjyeMaWlc5RDAFfFXvtnFE6RPiAIbsvxcGXrHUiRGSh1y1qdxp
9XBIJu2D2vroTct6ZSp08F5JynvGyBvvC7sZiPREQVWhvvBFDA+nx5TdR7yxJtOdokIzYdRA7vgX
Ux+E9n7I3Pgk5fjhijRfjm60UhXTmDcACvHFG+nGyz17FUqCqTI3IN0FLefbUPBbbNFTE40GqGVg
cOZAza5n2XkdER25KH0VX7QTvPoMHxQwIwdVTaxeWjEipR+vPVO7VVqyTLak8mEm/onCy9/1RQeE
pcE9kkUKa4xGY8IH5qxzToMDgGAsQGvpnuNQVzlbh0wsapDgDIcNYb4odjzV6kyJEuj8yeStts0L
+TJ4A5L00GY2u4wYG0HYXrU8nqcmKybLjvVlVGNCT5CS6yamldI3McyqxLoUtE+N/1b2XTPvNHgY
6HHntce4qzNHOTN6G7GxXnzWRpe+5QWhEqZS455B5Q85P5iR2ILYqCWLI2cU5hKRi9yUAa/KzjlL
lXVc0SZZrQfFha1REqOot2UNVq3ylzrjOqTSfAxmmrNOYKMsS5sdWdj2M0EYBzGI0aJuLVwU3qmX
SOSFO4DJR1oFSLvdtEOOjjYeX1FIRpcCJn3JZOUWZ/aDJ21FyfbH5Bng6mgyHm27J/B9AwtCcQJ4
9bJiwfrYlVQC2o8PYcYq8GWQwbNBW3VJfD7jOB4EL1C4SXWlY0oU/FU6Bi4xsJXskSCAnpIzk85X
lc0lzbAQx1kHPc67eBlMN8XHgsXcgsMdgWJKpvRCVs4zbsK9byg75m6KwyntFeWr7cw7SKGrxEQn
En/e6ZoOOL8iV5Qfri3B5wnV+05h+65MGW8Lg8WXwmwCtVBwEhm3iKafI73dDqw+AVs8Ys7smY0J
KLCNRdGwEXCHYK93IcOkAW0LIfL8yGrsjazS0ia5Q/EnjcQev11D/SSl4jPTvjvGSPFgE10P2YGU
4Xqh1/3f9J527VDxNxUUZvcg7MjYRAZEAUmIS0kW3cx1rLMTcKs7aUt4dAof3gZuW0OCxPHBOoLj
5M0wEQeL2FBX9Zg/J+g8hGW03qraLxKFaI6g1edeNK2n0JuNIZNxa2RTikTjZkGb9nqLctfSfyK4
zwh8oKRP7Lw4M1/pWKfnBilmbx67Md16yfAdFlInroX5XutP29TUI3chC6wl1FSOXsxCyeCQRLSl
eqeS41HkrPK5pB8GUWelOWVS8cYva6/CX0evWFa/WcucNghLe9mJHRtcVNzCZSOP9NGu/MugO9ka
IbvDDUm2ZbYYhNNwGLL2btMKfl9+tiuVLSTJpV4EUyq2xSlC1Qub69CYFuB5tbn7DWykENoXclu5
91jBNAZWkInDCfrZ79g+ileL9YRFO7POAwKmU0PH5TgjfS7vl8El01EWevXab+ncSaIz5nkG3nRE
7jrEfzRk3J07f2T76Rv8NBXduEWOGu61btHga9cdXElOQ6ZYaeJNYykJSVLgl6vOZs/PUW8a483q
/acyarPW4DCVIUGA0kZkXRR4/qyBe2rAQ+3wHvuG+eGq46VQTJ3euNkPevGqyP+I+xbNSIgbV7m4
ngyWwOb5kbHVHdiDu9L5DjRvWYCf3ZSxmqIHvbd+urUarExdmLm8PNwJqHb5dPwabhh6FyWzKUsx
bwUx/lSIN6z9XYwDRNOhn+LtypVblgMvMEX9U4kJstPW52ywu7lG2RgrNjIjqGYFWV9JZq1St+4Y
3kCf7THsp84rcnRQR9hhkMvevTHGrcuYwWfOOhdefI8yl5ytqHwJdONz8T9apMZNrM3VIvsesHEF
XQw6PWQL07nar1S8u+olK72g5tQdigPTXsWcuwBdwk8h46up8lh6Hvpuac0bXcaYp26+0rmzynl4
MXBQcl5+B6cKNkMDRo71+MRn9vFFJYxGLbYg/JCU+GQn3pSCB2i+dwgHYA8SWxYejDYlmNXTPXJY
jH3eis+2kcc0fjDb/Q2Ddh0p7Yb0t7WFqsZVb1qFYaZvOpbHVoXvWP5a8Z+XGAy+JCulAo92Mk0N
PFJBpZO+Mtt+IKHgyeCziA2cjmlR8KrG+MUT4LN6Rn5WC2yrxcMDlkHdSoVlbaIasL2HJaYEAM2s
itpw2AaUv0LSkFc6n4bh1ofeQq0SB83DIg6eCAJGNxjr1g1FHkSZTsN3wjqAHeSmnVKIU2gqQwml
0FEMpsnetzP9Y3lHEzAmtPadOS8G28JFgyXWRWE2z9LkZPlMLuNMNfg/G2WWWfphNFs0Oyohf2aC
yqjkIo9jmnzWvaTekKtrDr9gp7BIBEZEuA0dJzIS36xqUlwCbUW1D17JMEie99iNGhC2KoGTQyVH
UTex1LvD0zSra1quuPYXat39Oilc7eDYjIBYWhsdZtPKtZ5bO2skKbxKmvn/v6OY/jVjEZ/9eHg6
XUHX1FRc3gbe+QzJQe+D2wcxztZGfXWj9xno3LMVU/E35rSjl3NVVBhzh05skL/wwFrtIQVcrJFe
45boHGIfG7Wi6DeRY6Mxhpz66ywVtHeBkGKmqeUjLCntolInsTQt75UAE6Thzikl4YO2EpPOo+OA
UhLoGQ6xn1mGqaxo4rtN24oO5ysbaLfDP89yumVtADwM6SYF2U6TAQtWTW5vbafqoUTl7pIc8I1Q
ZL81yxDreouqu7aZZXrIMKJuD6Ebi0HZ3dWRR2FsbHCwY4c03QRCYuPeK4YW6K46Lmk+R5qK7ttn
PB+EqJYqjoJQQe4HczjH+SWDq2+3LhPUeCncLEbLnrCZjlpEsAA1HPvRJOrT63Hc5GQ0CSc7dVOw
jZ/Kd8EZxR8bzYvU+SDN4R3RNBUOe1EAAOdOVb/NYFKwC3ufqOEjDpkN9kGFcLrAzA/phx1vpywN
us+3oUWM4wc3M1HeFR+HeBSYCOI0tsSV6XxbAdUUIgykSA1gzd6HfcKQYibSIF65GDCVxtoF0B8Z
QKCurF3PexuSyZGj52tVjLDTyjspyzPVGD8LQTNKZg0zHXvr5nLl9h3QwkRqcwklGoU6SlMX5Q36
xhwSQKJgi4P+fdcKYjjZRTTcRS9tQqQRL4ZAWSc5wXcuqhLzUSYe9vggXMaQgFF7Od6iLYZdKWS+
zcqKQ5izohd7EJXwFfQIP/YQZjt8KATA1huTh3iImUDUCXhW0qkkJgorXLdj+tMbVMSBjf1gyLdR
2v3mxFbOvEonTTo5JWV60/TamCfGE63VRxOV9+aRnahKJloN7P0hRNbkkDjFsHLZOUirDY8AQTq8
K2Ksv6QPA/z99aOpGNym5lwXDrDpOJkY0NwCzJT/Y+zMlttWtmz7Kyf8fHEqkYkmUVH7PEgkxU5U
b8l6QciyjL7v8fV3gN617eNbseu+wAAB0RKJJnOtOceEb/c1t/MLWbubKbafSvRbc2x8c2vk03ZX
XOUSpcUseOKXRA5kEXfocvhiFlRbCX8HG1Ebw7ZpHWJKOgRZYmJkYZG8rg0yLzJG0z18WkrdBu01
5VXrQJ6cHBrsYFpHqxnby31ch49M18GfBlF4CJS1cctYwg3GRhAouiLRBqMgxCzSw6hkFNVtb5k4
aQZbr+GvTXw8pMOo7LPXUS3XkCWMiiDLTgeIXfoVBNYX4RTdxl+CEmschnPKmEN1T50KjzzkRYBU
oXdpNlq11SKkBU2UTotQzaY00+WaWAe4wqNotlGPzM2DXF9nvtyaaQjHqiXxyQczvIjj8JJi7Gl3
jYPA1YBi0jJrGYoIp47d3s9Gc1Mi6zMUoQeM3ChuZd9i3VPzrY59F3wMrfiakbVktg6WAPgncTo/
mtp8BB7LlCEPsRSZaL7s+lT1oM6cCGN8iqOqGWELGvZMdKyc77qUUTURpTSjQm+rOE8YKhs7g6Bs
McISThjP5VX0tQvCZ2Zz/A1RywyD52gril1loY4xTAKSw4Rn37DQXIpNYJJyMgX8XwOKNhoQnPSU
/Aw9PqRtdYqN+XYR4jXByO/AZCDuknAXGTdVSWZentv7OOgea4/rvdJddiQp+7LQii626yKYGUdx
kZfIbtMkYqThAYm0c0QNlTnyZ5IxVSXulifjs0fWXWtYd/MS76pl+IDDEOsAj/VK1Q63hBwPmyQV
wZVtw8ieC4thLclkKYKPB5mFEZr+8DZatAZYjZLJHC7d5X/y8LbFPWl+vjZ2H6SVwUTK2n49ePdV
yz2irSxCHMSzG/AIstUbqUS4nquDFcSHbOy+covBsZZgyqB2sMUNuUVQ9+77/bEI3ODSbfpbvouw
M549gsBtjMM0SSExYp8EdJMthUOG8EE8MksKUpQZzU1Qys20xGpk5dPU53dtg8EkEgrrqvnih4Kp
l+aXaZNyU1Xjo0uYEXVt7i4TJ0tZNK8YPqsVGZjvKC8f6xZ275RjcYgk0WazZJQTayrb6eCujb4M
Vu1HWRS3ytA72zUQ7xTEvkDru9NobRZ3QHMpfAv1HJkYQ+oy2xzqZyuS876V2ITzASQDWFeoECKi
DD3ctW66tcsKY2HFiLzLFk/siCWbUAcbxfXKUP5Xz6JA5I3BvaG2UyQfUVJ8J/hCr6cBXr3bkBNo
ocMOyTa5sCmcGAFTXN8boTOVTx2e/cd5fHd1QM9OUBpOluCQkc5s34YvsRVhbCqzmQIzpe7WHMlv
Jk4M6ElCVaYPbnlWgb3IXOgcAvlWVcrpMu+8L+HUMhKLYN6mQm+CtSIpGPEgQ4mSGBU1AUMdQGFR
ESZ1I4YuYMXvvXKsC9maX4c+rpGTLUZBSu+VY382g+COqtY1ocGHLLJ4XnOPoci8asEojYrHkt1V
3+teXlJ9fm3sjIAI7vAmHe+0htW1zCFRa6P0eGMSQrHb2g85YX0YcKILR/e7qUQm1DS0R0yHezAj
1KWGeAngAdKkBjvpo/i5FIYPeZAkKILb8BYwm0nT+CY0rGFfpwv7pr+c7emrEecvNnUibdk7rZEL
znhfe9ToFE3NzzLqvibC/exE4SX8wBHNExegroD6RGiqyXfol49YAs6AH/0miM3FWzwekRutqKm+
pcgcGgRPLRZHaSXEzlYeQ2lGLnMX5CtfcxsWpfMwGPONTYgAE2iQ1M7yrFNXDOR6mCaRtcnR5DQ2
cQg1sQOg8Pd+G79KJv5IWU0Cpga6U54j9VoTFtZnSFwzP8lIOYs+Rpk8uY3zXftcg8zamxxDf148
dZ3Gas7oW/aAZ7oWLkSVemRpLAvSTOBX5EtPFO8f3X1Io6aDgcOWV2aZZmuvVI/4YfEkoAvLZ5gH
eLdiSZBTNKh9zDe9GR1wkiEWRR0vrEKSFacI81trw9NcNDKkuX0fZ5xmiB+8GTa78JG1lZ4oNuSa
LoVnLddSfB+z7rPjZ/c5yfKyl3egiOOTGog9MVz4rsUEEjWp53sV+tR7gqX6Dn823M8TjyjAst6q
yvxna8ye/Rgh6eRTAlxAe1mQQMkM65eKQKfUBf6B25nbr+E1+CoYYcYxko95jN8Aviu/e53ntEbn
Tz+GZNiFQgaqRhH2fNNzUZIx8hwv35unfTJdICOqfdbk7ZOiP2MXUMH7tkDEWpL8U1FHWlt1Mq28
kv5JbjHmKW2Y7nVX1Msv+HWanOeGUA9cXwGdH5wWxFzXV4kLUlvNMx3i5ItdURR0tXvbFyUaCyOQ
q9Dc9h3kzswrglPV6OaCUbjcFgq9VhLjps+RJaOfRHhNLlm07QkY46vk/PRVpXZNTolyQmENe5P+
pDNpQJcWFnrkr3CQSCSeGKoa+YVIYFSl46SQtu57BL8ULdEux1gVKZzy0darXoMKL3rpXfhlW9Mx
S3iiR5uqoLvs9R4EO0lPWGX8uLKgVJBGMgqYHhURuWjjhbnBIDmGaQc9avpWIvjMi+mrXLK5BgO0
3+w8cK186ydHoORN5SqlTZoRHriNy+mxkLgvuxGFmpfCnMstlwpISQVyW2newSrycI1GaK4/Bi32
NsBVM6B5YrpAvWOgNUaup70LScmVSbvxs/bFd7J0nVo0EHKDAPmZE7QOiy8wCl6KogdT1VEn4FMp
jZABbBcsXrpbTUQBFTasUVkNyqWWuJ9n+g2XGaG+ga23Xq8AUmqAhZ19r5rU2VguzVED6HvKM/TS
TPHXidNQK3NTaiJ4HEaYTl1/RsRPEE37aCQ4Gap5Swn5S+o64MLwm7ljCQ/OpCVq5t98f9grOzcY
VNIR7+fu1DBFGBKmjq0xkuvngoBKYapAysAMEq0ImasuY6PDQNnKpbPck8x9Z3XOcxVQAzMNwHb+
5JABbFb7uh93nQMKGL5rvhq/Z0HkXiLq9xnQmZi2aDEaT0Y5t9cNmdhYRcerRhlbCnO3xtQ2lzU1
RGz35AMSWXZpGUC7FaZzrkRzLd3h3vUUlC4fPbA7mRsVze1eZUgnC1pbG72INvIOt8hsUbew45qe
nibJHOSwi/BrAWCqtIHXhAmq6Ukarb2CfEunElS4R2NV0z4+mC2lnQJVQlXtm4nEzHTsl+ktV2eG
7iOKB8YPdkZY9QAJwyNqKqsKqhBQs5RJE2V0T6lQmOQtMsCDUDxmOZdpySAydXWPRTa5qwvfunPa
8cIOyB91EpTS1EIJy3FR/BLcRSIpsxn6ezm8JMd11mWW5CtV+8l6SPEsDIBcDCX7WxvH+RTdDpMt
t7YkZdGmyEgtyRFbk5hixroeqs3WNu5is9xqKGgDVvV9OOWfzTbrd6lTHB0f8IwybJJ6TEVUxSjW
BGgQNjLR1goq441K3vcmg1qonfKrEXpgpCr/SQOdoSLAh53UZOG2nArROMEslS6k9uhbZ4F3CYXz
3ruC8Gt0neWAkQaJweT6AOu7aFrb8bwdmAgT1iSHyxwDQuQJFNTwRtVi9EnB3CL6xvLBrXqFpNkg
IC+15Asz8tcynkcwnejT54ouTzYQLfvWjDwn5IuFCI64LWpsTBD1OL8kNtC60H4b4+M48ZhU4XAD
x5f2QHDTNRYMV0/gIOsDwFY9fc35xZ4ql1io6jMBzM4lqrz7wkrvBoMsGRGar41T3pFbRZWCD4xH
NvVYerQ+FQfIQ8CCvWRpcvvLxzOXXyN7ug8bpOutld9Po/VgT3NP+QsWzeCYT52d7hjA07fucVRW
KIv5b2P/mpk5hH10IwSk4Oqa76rOe6j7Z4NMS8eZjySTyAtKdzAtAJx1mupu6879NqPZGtpEeNYO
9pMSYqQ0pz2VpoAuPbnBVBeZjZLF0zkkiQRUxRZD3SiBUMwjkuHyqp/h6cmLlm6b8nuemERuk5Xb
jdNVASAtRr5N7jNfCECYGoNEOuwaLsoZJKOZfQlpHvnpR+DVu7yLTxW34uZ74vH8djtqHT29qdrY
y75rKbylcKXqYpXQLL9i1NYwTEKxURhrkdh3UZS9+lnwTBcQ7kdPb9dD6+RvAib0vZ7pl1ElQx4W
8F841z4ReoV36xmS+yeWOiXXDjrNmnHqmB/n4mks8UIKmNN18dQMjoVKGY6qRzSJIjra18SW0CZv
VfGa4t0pGAPZ7YBecbyOYe5nyJVMlEcBdZgEQGsu+VeDI46rCzt7q6PbtOsp0GFmxQDTMWYnp3UV
YfkhU4+67bvZqi2R9SEXODKguYMIHYXmpVxuTJWmdokCiPefi2lFseVCgOJfaoEK8nnDpG5galoz
sw4i6xITq1pHlIozzwM1QEO4jLY5sbYweSmVOx3TSspW9KDofcNERUloDZAiGRdaX0mIuexpBQom
0JidVlVhXlpoXbLk0q7oEpVz+N7alIFz72qc5+5iSinlkdPQXzKmuR1ibF8JieWMAGFNhoTIIlZI
jcomv8kGQGYsnvur2vN4aDvbyngpMck2vYvFI9qUhJKlgO2Sjgl6mZyWRHYPoewomDzpdN/hk+Pe
dmTC0vIdB9cB8oM+fxPuo011NF0yU3VGMFHEcw6dtMAxYn4EuYB3rKtn3XaK4UvhbRxVYBeF5+n3
JvNrH5WMFyTrJVd1CfdzcP0KwC2TgUgXHnBMARNoQMbMPu0nXDP5kdozzurqqO1XBGiZrR1SYdFG
BtzaYoJIVIMf3kuIpsbNu9yy8TkAfUAmOTUvZtl+kT63xcR2b2SrXorYg5pvMjMCblJKKS5DRWk1
LSN63Ub61Flq4xj5qs3bh1Ywh1ETWEDLX5TzV7YENYmNsCIf11uVcWE/ScLQZN2EX6wCk6jTgUSg
mWvcNxmynTHt5+NsoxTuHadDtWS1+4wMUXAv8HhI+2YK6fEY7pXxFsRd/6h6QDPNwBxnfOZhI7rp
yZnj4O68QBk+HXpGcr5rPKXpGJ6EO2CjQdp/E2hwln02HumSVIfZhMbk5n5+LAZ6XZPuk1u6x95F
4wbiShu1TewAFI7Zxb2s489WWQ/3RqvVqleTuwv6niTP0T5FdqlRI5UlAQ98CxRj0n1Zov3hQtnj
/plePVdqvlo17N2gK56W1wmrGBRiXMdf/MJh8s2fZnGk29/vXGI+VayLF6sJ741GWXdFm2Fx4+jz
y3PiOCSdVHod9R3dr7asmHjG4TazEZQ3lA+eFlRKk2fkQ6rO3QeCK0Q5c/LiWAV5S5V7smpj2tDv
Lp7DOb9Xpqtv6XZVTwM8z/PLVGyo85e4fvLGrS6VDPWXc10/Hv18OxQYdEeXAXozIpDHFO7BV13G
Y1Nur5lXw7PqDbkpUTc9FAV88Ua5LWf+OhxD65scS4q1utX3kYfIJB+psLVNFNy4LUD1oVP1hfCG
+tjOyH1qwuKeoiGxLzVOjAe3RXHgNObr0FjxiXIbIQXW5HxIanTtrfBscaeT2ruJm/rWliDS+J+f
6wjYtfB1e2zxa9XpwEQtqKeXqJzfSzusbqn+9fdVNt14PHEtl/b0HFw1cEEgd03qOBsa1pjZ3afk
X620Yb+UFYLfLMcaN5d1cqUVeh2FeoGJkNEcoMtcRCAothOi8geDrEQXHllolsWuke3IuQP3qEja
8ip2goelwbF1rdC7nsLui6va5lBhbYXHNO6BtIV2wJ5WGqeOO3lCcfF6StKWeMtxPzWpRBUV4RDK
jNd0HthyeGbABkM9E6Q3tQdfru6IYumAJ9wkGaDyhvEvyQoAv8+LzEUiNCeZvmLue+0ITnnhy+Hg
xP28CWYNGp8z6Ha05HsArO1tRPIHJNA6qZjgQqqoNOlcX50iPFYjVyv1qKZfO36Zcp5I61iUJTIQ
R2y0IKgwrasvo09mgByhos8wQCeeVWEBmLeORsIAhIRfMswbQBjwjM3hq2NeWTmjw4s5cjczLe61
sJz2auj5OkfXA58WX4XTgBkqat+sqOPy18l0CB0YyPBR4ssZqpu4cMq62Sk4b+7SbA8pYc1BcfJM
dOoMtYHhGFACanrlG9NaErslQ1VqRtvSCxEJdX3komRD5zoIE4HMLOs14/L7dsiD69EBi61ThsBZ
Pe15ajh7NwHAFrrt9AWVH365MoL83UgPxNj8JlpZP+YlJqSmBfjr6JSSo5CXA7Xq4zTxHC+Gtjoo
uJE682eGhYKpijQQiBVgK3ie7apRMuGazIMLZw1v1I3Heq8lAjsngbdEclNbuHoPRCJ/pjjGKCBp
v3Rg6BHoUo8G6mnU4f3UwX5qOrdYh/QtaQmL9jIWJuRyZL7lmJkPUiEcDDgf3oXMb1I7XhkTcmnL
NobrGNoKbVjE2s1kjJSzKkQ0THI2vG28r6yNKh3nyPQeE64h3XXF17FLrWjX6qF5kQr2hsBkYXOH
gCFkp9d6AdQ4i7UddkHuMp8O+pbxiR1VW4oqyEyUiK+cKdbbarTo1vaiLk9TCD7JBHIG7qOms3te
4KaACDXnKO9e6dcg7Kc3fYMFikdqOkEYa1MkW8uiaemoGzPKcpQveq8mgNaE+F0XKZLOqOsP9MyY
R5ZxTbBjL64tEd115WBtY7dLrmF9thdhVReb86ZlJMn1xWxBhFJcJBczwMlFp0nBoqU6mLuS2EKj
ecRCWN1qG9ufqVP8Y5ytt65l3hLVjX/JbetDuyxElUKCEnIbVZm919r0d0hQ4m+QArBy1el0L9Ec
XA2N+tYK+z2ps+rgeU6LkcQTpOzkCWOSZhcykl0BI2ofCXkfrmTZtjT5oHRbhRNcOygVLhrHMG88
qeBNpYShdF48nbJRgrnQm2a09UfuIxpN5GSsaw8KatD6JFfNat7Iz6iZIorg75Jp5GA0zsGRWXEa
Ouaz3qgYaw+4uABu2McWNmZUM9npTHRyyZhTn/IaQogd8eQNizTQgSJdMNHe107UraOwwLxjIEfM
DcSABnC+rvYOhR1Yn0vynPqcMzD3J+gwMT6N2ae6FUrgVd2AM7aokTUFjbjr/EUzQtitMDaFk1Fh
smMTbRzpUKGZHFqcUIek8jZd7g/Lbe0iF65Dx9pKDoHRJwfRp7xvxrRHIvf5PNrE7MyZWWw5nb62
sGBOo6S66jQZiP2EB5+2CsLnvW6XFLp78EqzvPUdzUQwZByfBHsmAeHBSWk0FVdB2YhTybTsIStz
fpTwKlSL04UeXHlopT8etEGSXAvR67yghUCqCtVaTTn+GFCLLYFk7KFxArgm5ct8kWPr37WdebCt
uH9YoEddqDoUXsrftvGh4yZ7XVIroT/Y5w+6Is0kj4ZbbriHGfPktWlVErcdlRxyuVLPcQ6zb4CT
Whb8PehUwnxaES+teAjFTOW4ychVpGi+FZVQx2xZtFH8NOFLuupE6HfwpXntvDceMoBdsX/HLC9f
HK6PFNyA9kMDOJ0X59fPa62cX6eO0fdvr583lVhCiGRHwLZX+zR+qyom6ZGhfZZM+tRAoMXdGm8L
aa7HfuhhDXMHKHImNCTvSiwoEgWFz+WjdXk7OwGW/tkPT2NuIEefEzNd63RJUGhEeDLhDp7Oa3wA
3sFsGvA/3DxihmCHWnliT1/Ypp4eoeqr6UdtesuAYhf2J0NQMrOb5eo5w52WBW3leaMDPBJRn3fX
KfXYKmDYU3c1BNU89m7mpPNuchvFdOy53CNl9WjhYtsG/XPtmMPeqJNhT91cgHxK7S+90IwCO8+H
6RG7127qvzgmn/NQihbcRHiHaoyh8PINntfaZfO8VktKOXRrQBXyd5aLHbLogp2Q5QyqmkWaJPiG
Z/x6EfqLwE4q3qcVN+cFyFA8to11mITYqcAvtxhHbSD/QbuHNFimtjrWyyKu6vpKSFpbtp1/92Jr
3DV2GYPMkd+tuGwPPxclLtetjk1SnGvdi4VxitQO+gDBJ9zWmMbQRu4a790TDTkWPFCwiX4fo0B+
dimQ8RBY+oseabUeZtewxL8RNrpDkuPhETIr4ymasV1GIaDjbKgfFoVNx0R2NPzu0E/Cvj4vaK9E
a2uuoKrMQfYVXrFDWEJHF1tCOMwJ0uW5tEJVMmEmm6h2IJMoZqf9njLnqhsMQY72842LamKPCkYf
ad7udcb8V9bFTVn3pxgzAdc0d9NkxPc0DRNFGvsGlTE8NgN1hZWG/sOEivNStlQHVMp4XBh2ulw+
+jHxclpBpCBC7nirqK/eBw4oosxqQBJ1PNKAbRgFISEzrtYT9RJCvYQN8dRQL3M/6UOdph4KeGZq
OCzBn/kOqWtuUD7HQpVcN4xzagiGGRKEDW37favh249Ywg0mWSszh/brgvBaERHEVFFpcydOwivI
67US8TgkKDx6Ck3+9FqhhrnE1xGdHBAZh6gW9/zgc9zraScnSPo+jRwUKevUzSA/NZSlakitax9m
5jpvjvRGCe0OKXqUMCuzyAGk6AocF6F5T6VkZZbut9irmNP0nrodE3Kb/KRJCd0IbML4FNWWUHl3
cUHUQzbWTKuEuqb2SQbQclJA9snpgAaYSHu+Mt+U71ZMQWmghxv3o79VYyWv81Q/xNFD9OHPlrH2
8nbcgGmKPgt+jXU+C9K5yUtbl23sceew0TH5+8L+Jjy9pOYtprc8fAwS+dLbOd3tVD4WGvpUSDTq
flxigx1Z7NsOc1EmxY0bMWuzcnJEGNWFV3HClCGbMeBOtNQkEpZ131QAPTQZkbFn1dfaQ5DdRFpA
zuqYDGf9o5C46EVNXiIAyRwLGOWQ0HLMk5+l8lRJRHmz72/i5ZYkKdp5KMIRtWIMwkMEe0nmr2mo
Qpxinl71Tjdeo0UpGJOiJ53DLe4AsR5Co9yNIICMSC2BCe30khpiYxiV+RD4/UKHKpio4Eg+ISy8
A4mZbQuzgwzTBdHj0LsoMapoO/iacneftpvBdKMnZX4RTi8f8rqIn8AAHyqowxdlS8o1gs7pMZws
pOjB8H1WUPtRrck9nTgkNh74fr55Rnmd3115XTitVArbzPMKahdRqB5nZtMAm2gLlYOQj1mISjSv
KFXbBf114/tQXluhbG7a1MA7ly43E0ZnV1Ek4ns9FBQuQ5FiE4ESg8J93IdRN14hw4qpBnjBZ+nD
fgDyHGyawb0ZaW/cQ7v44ptG/y7FMqllvm4v5YLZl89e01EOZRy4bo3U3vRocMDGE5PqlUaBa78n
3aUfPwgQ7X88W8+P0NLATjcMeG9T7RQ3TZ40JCT4xvq8mU1peZM9myAB1wHReIz8TKqWxi3ZEjko
Bzt4yUkb0rOPF7Rzrhora3alxsaN94qAAkYgTDBgGMpAxyexLNCETBuzZqqHhRHorgWdo6b7eB9n
hn1fuHcamRu17xFHhlXRKZGV3HoZCYUQIhGhoIZEUNYUd6KeP6eDMTxy3/oQIxiQ3g6DbS5U8OAa
FzNh01z5Vv7hlU+uwtc1WK3aJ6PBwG8ZdI4Lh9K7mA34XRCljVu/CFBJjrgn3dB8zgqfjm7e3roV
7KgiF8bWKFCm1EqgB87QcJptaV71/nQXT5171PolDJAuy4nsH7dJyDh1RiJUmBBTFyTHR01fq3h4
Q4foPsx9tvFgvW5M1/I3aRMmz9zSD2QZ2l/HmjAR1wZMMdEtQcdSIfxCGvhcOG6Gi5qA4mDIp/vA
aHZIx/NVxBTyqiZn8DGsUXIFw9BscDRzd54brFbDyPwsunjTAvijBYP5RImXXmvkEsIZRjiSzF5s
W8fGWBcR/QoVFB0C9jwN+dRoBuzFIBsu3U5ML2CKoknVxzwOGxBzCC6rOEbDEsG0BYorAZhI7100
rbXT9dis3VRXayMAR7IA66+9DP9PFr2SNXblWcAQsAExR4ctHlnxNcJZcqlHOa7s4nOBZA9uCBEO
VdNAENJqWLtG720Dh1nHPOHXGp2k5jqHtmSxQjHOevnWDFX2jgC0pEwUUer3ilvBObDz9GIrrJ17
USJXQJ/ZbEMjlNdjBnXfCULrBs2IXNm2hVCljZ+Y+hrA4qzq2ii42mVtE3jUFOFx8OL3PKOhP5bg
cKn8ghFqmJC6On3gAy5OrtVU60//+I9//dd/vI//GXwUt0wScSE0//ovtt/57OsoCNvfNv+1Xd+v
zz/x1xH/fvy/rj6K01v20fztQdcPm8ffD1h+jb/elP/2z19r9da+/dvGOqfqMd11H/V0/9F0aXv+
BfgDliP/f3f+4+P8Lo9T+fHHp3eiCdrl3YKoyD/9uWv37Y9Pnjp/QD8+n+Xt/9y3/IF/fLqqPz5y
2H7ffv+Rj7em/eMT1+s/LVNa0tPU6FyhTN5t+DjvcuU/XSUE/U/TdqV0bOfTP/KCOJQ/Pmn1T9tV
rnBtLWzHsQS7mqJbdtneP10yP7Wmr4lnz7U//fef/m/f3c/v8h95l91i/msb/hbv0z/KH1/x8qfZ
0nQdT2DytpQlTEQ/Fvvf3+6poXG0+X8Kp508YcfDtZ5JIAyqw1Sq8oCiol93BoWHvKoWhOjy4nmB
ulIB+Vu2w7wrDz9/5vza8NeBP3+EWgn+j3ZAN98z+hIMMuFb4mOkwSgOP1aZYIoDUbsF0VPVtP6x
aZTiwBCZI8/bv6z++KHUcQ3sgX61ipgibZzUg34vJu5+y8K2Q7Qf59Ws6ugKyYUwlqQTA/9CAANt
tHs0SIu45CIYVucDq1ZNBWl9pqRg52x/f582H2hGR6PzhVHIhDeKjtDE70snB0RWRO0Y6gryi2Xr
vJAtxfSLH3vLkjDeabBwi6V/HiiWrbLW7DgfY1fRpmOgdLDLaSLDxMF2jGo6QPnUzXH56lu0NpMo
fBwD7RxcF0E9JrHilQHMq1vE8X2rGe4y3Ge4nfTECwzUfWgtexj0DudXEnvO97+c7n+eUr+eQpzM
/8855Fq2a3L6CNPR6rz/l3PItXGOeZZrXjvMIDaZ8lsA6yxoOjAQTUPZ7hngdPvznvPmeS3KZhr6
gowDroJyf17IVJT7NAGq9+PFX1bP+7GGkVM4RmRQBaM42QnZSlSDz4tzIbigEznoUu8Gaes9nSjq
63F0zIbAvfJsY8nxJj85mASMtG5HAdJ+jRf/e2SKl3oakm2TCnvT+U7+5Mh5Ew+4/1uqWWHsQcLN
oM9KKspY1nsNv5Kkxp+b59fyvLSvrFI+n7d+7vx5rGFLwoH8KFgNQEhzYio2Nq2evdTptEchz0X3
c9vsBgZ15+0fu85H+Y2a9n3Z/vehBFZM+58/dF775ZgW1cSupWMpDKQSqPRADjR6xVVv3bR5ErsX
uJLA384a79Ggx12McxcxkQxvpnkgnMKs79rSokeHQonXqZv8XGT4Sn/ZRExLKtXU0MNejhtmcEt9
iJDYsfr5TOZ/xSCQcLH2ICRjC/rnspDo3uhsoWdwYl2u3dxN7sIppYnGAO2O3jt8g4iH4N+fupb8
/czVCuUlN2fL0gojj/73u18/Csi+tkoxu3PdOkPQXNmJf6jh2TgIhCk6xa/BUE4Y+GeDYTXOGWoB
3oV0jNUwqLeKgfLJ7vPIvKBhUZzmoslIA+++/XjNK6/cqDYfTPMuAGD/IFRurygoQCFxFhzCPIT9
fm4TVsdKmWuU7iM+Svu+osd5rYIx/BwmwUuTZqfcohEwmnFLmpsLQCHKVLJLuuj6vMUJ+vefjO3+
D5+MS3vMUmJ5RP3+XFBAnSdawXhoJyxynhGSc89oM2GW2p6XiWuWx76G5fNj+7wa9OoZA2x9FagS
730RoW02MNhaU9SdqhjhZoTNZgQBPhYOtzFaSoMBkjtgInab9NVl6k3GPiP3hTJp5lMGWFZH5boU
v5bVhoEbGu3lqB+rvxwAY3uAtjsipUBCYei2PhVTXJ96ObT4I2RsX86Rfehof6G8crsbE4U3HVAv
eGLGjzTag2Mwog8fYys/huUCNDqvRqLLj2bJMEsU6NrLOih2f/9xe+K3j9sS0kF8YSstLKTH4rcT
0ccALS09eHsxIHfPHEnb769FKYw/N/FQu2R7/7V9PqY/v/jb4T+OPL+oAC5Eo5lvfx5yXvvtbaau
QB+5/KcNv+yv/0tZ01YXrVJrB2L4EbY/XNWEoqSFxR9xMNO842CW3FfNLOtpU2SXttFAwjvviSfN
HltH6Z8HjUZOeowTkXO7vHb+6WVhVeUSM7us/tzTBuQ6GKVzg5SIt3H/+hEMUt7a8mDhWF4x8zSX
GGWpCKC1XradZXHe5JLE7m0ihu2pNT3JFN6e3R6cakKjogo0Qm4aITQ2QY51ZiCfz2vn17py/qwl
kYo9ZYAO23BFCQQUPz0SMcSEr7JlLA+B81qz8CD+l/Pi90cr54Xm4Wp60pFKCW+5gf3yaB099ElD
rNz9UE80EZY+aABvEUBmQ2s1yBWZPrxmzszNlSLSAzo58IKAFvxF6C2Sapo1p476zTEErJMsW+RB
JfDZl9WCvvmxYUyT9wC1hgTZ0VwE37MOwmBXBcHhvJbavmcTFkzz4rc9vUVZiSQ1wsDDcN6ZGXNB
2hMZLRqkgghvBzKFEZDrfT057t7pGI/QUeOgvoB2g8c8yWbvYDgEyjewRi6kBLRy3vy5qEf95yE/
X2Ps4B1qQuC7HTSn6WiXAxlAjl65rh6PKQV4fqVltZ0SAyC639yMc9FxCyfuZm8ve3IBBqw0rdca
adsV86RnirBkFCw1o8wP0Ov/3B6n6s89P1+Lw9G8dJk2YvieV9hiIN0i76PA4Wd3turCBwps/aYU
Fug5S+7KXnLjqaqhXP39SWLav909FE12YrBAtEjbFtL9fQBm2LGX4eLzNyOofZBSgiiBoDwkISzk
/0vZeS03jmtr+IlYxRxubStnx3bfsDrMMOfMpz8fII/V3Wf2PnUuGkUsBMlqiQSw/tAB+nnyIyFS
DioicZESdGofDOyYl295aweYW+SILPfIhLIw5mTYT5sTv5K3KEC2tGCxauEW9hHz6sLckIhqTjIU
i6vcTt8iDzuGecDpSkRk+HOMnGdouc3L0GfcEXPdun7GbWMwN7JmGCQdUgXdcXYBuIZGeJuralY8
ukmfP3o9m/OJtO9SVmWD5YznXjO8veHa+WNJwuiYzOpa1mSvJmtJI+eWdX+baA5rrOmyINvILn6e
PItN20qiaWQBrKHataLoEowqsoHDV9kAV7/auQ0E7Y2sZ6ENw3wg7Wyq4ZPpopZfwXLeTEZBFZGa
fRtOr/FU8mUZJ6CDGt+ijeystlhs6iqwBL+BOu5GkXLhp+lfrC4BbqTN00LG4k73L04M4chMKmsj
q7Jh6LCnSrL6JEdl4QiwyzTXjoPH9tCjCtz7Xn3p6q7CFYmVn2aj9PNZlY2t6MHpxrVHYMX0iP+p
FsNUX2Q3GXJn/WQ2ZXMZ82hfO1rCs6tIgM8wx4NWYORgQQvg65hnI55FoqkxcRmWTTJYQ7gqOKUj
2Azzc6/OYP4muzx65Ht2VncBq6zl276rm/9jeWOI5+kv217DMV024zqMGIdtCxv03++rpWVEPO90
DKkya15a/C0757MIZ+XQeVG4zQLDO3aoJt23TnAC0zDfZ2lqP2azk2MbBAutsCHeYuD3l9En0asS
5mxtkWBFGhzPx32XOggFKKxyvBJQYc5qdO8Z6HUpmYv10eCvPM/S3tjg/UxG54SIASKBdj9eZBEE
34a5LM/lzM0s52u//u/3jT8XHXwInueoqqWjnWGwDP5j72/xDhzkV+ul0SB3/VC7uGlPYkka2ma3
VQ1AcblABMeFyQN1yEBOFurCGdXu0Jc5sij2uHLSzt7qoOi2o+MeagfrJolS8YxIBdRf9qsuCzeW
NbtQvGCmGyPgd2gcyOjFOUzGUPMR5UhektFDmpOD+8BGGHcsC2+fVur7EHcpCG6nf4xdcjEFAAff
adxHTWMbjjCcw4HDnuWZuW5CxK2EGnFQGyeSZBhXKfrJ0iGTOaiphHFlnPRce/HGZtw2jlmcQfNC
ZxzTfRoCG2iQjzyVIQqufWB/rfpxRvrOmQ+WKHyWJuiGt6SRigJRqMZX3sio8J+beSGesHUAqG1c
9R33WnAW9Rl+17sMo8GhrQwdUJscxAoa/nqjj4dsUvK3pFtl9qC8daS9lhwd4U1oBU8tlGPgt+CD
Ff09TR1nAR8l/r+eGqbq/rH9MTHMcsT/O6YQnDJxDvT7r8BHu8TgpBaYkQNjaS7DHWIV3wNyU5dr
oQ3aKjDxuY5NA9EOl8P+h8Rk9w0LDDdGcxDUqwCZ92u7iphLM9T67jZFHbmA+DwwimJWE0EDfgYu
4l9lAZRNM7eGSElYosDcoTllWXXKxgZJDStor6HPeJT7Ip4Cn/k9hsPNGiCTtom00D/pFjC5ToVK
jzgApnCiemuYUEBVlR6xQ0P3TnpSWBD5+ie1NzTgEBTwP/RdM+RxAB6SS5MNe4WVdXdGyGRGJpVY
orL9js8KOLr3KTSmReLn6lpWCzwEFXgjr/zV1R58cg3h2w7fPX0C6NrrDZYqY/TaF9CgBXIUzOC0
LscQuwsx21jxfLZ/qlPYPiloiDyxRcXLRR/PUMPbJwSFgJfBNFzIHnqQtefQKheyUYZyPBfuIWvk
yCQxALkDFgL1xINTTHktsvDSDplzkC9gTUq2AqwC4FT08G0TkeaH2scGCyh0hoWzHlUrOVkUxsaB
PMtF9vT0fAH4DE6NpaCfrFt7JVatJzWPh2XAYg6iQ2A/2aNZn2C+bOuiTOv7sY6+/VtfOdTQ6++z
C1EkL0hJuGamv5ph96jOXfzTNfUX05ui18DCeAfyR7mtnSQ+pxOuJ7IHf2OvDeYPVejWYGbuZZl7
ntMRxKFizmRtqII85pwhn9LvNr6WzQABx9fi7yMg0tfC7vEk1myO5ETBG5kXsoEb4fdYjTlTigJk
AJOo3eQagiE43QiZe7vC0oIMHxp0XYKwZZQ81l70lvuFv5M1TZn7c8emKcAuY0iyBTj8+aJ2VvZU
hYK4YRpvgat02zHHkERWVcyWHmwtrjZZEB45XYPn2yuzf4bspW5jo6niv0feJK57/VNq42eCWYi9
ltU2aUBqRvhTD1btoyKa45EdkG6Zuqp/CpHThwqDo52s6kkFeSxDV0n+pOQP0Q0VOLEjhIdx6vsQ
B8jf6yE7qlUHbBSjrn9+t4lSGIvacs0HN8OQ1K+ss9bb+ouogfAzsbtXjZfA165tep0bsq3s1Y+2
djL+H+PknKqY5b+NE68uX+Hz9eQ7Q7m9PKl29222Hl2sT79z9JAiElVYh4jDPvb+mYEKc2R+RVUR
VRAVsfrIde568IfndlKirS/MwpBrNxBpqs+yB9poPx2jqp/HSjFXUwU1LNTCCClvUMOyByyHrdP3
6RfTnC2UsOuXOcLaJTb7cYeDLHQmbmQXC7EHjqQr84s5t6/6iILbHcLaBVRe1VIQae/tLyiNInoW
juMlVizUWT3wWXIau3P96zSVCa3hcxp2IUxzuE1T1FoPDADMWQapHMqm+1/m8ursYy5XKV7Fb4i5
GkXxH7I4DXGkMgAdePZTmPD7l79k17NOs2LXgNRz60mPI1ASjoWLStEiVhsh7rdHDN14qd18wFUD
WSVZla2y2jgj5MtK7Te51wQbBDItZOwnFI7I/0f3dZj1a4lVloU53xtD9t0UPneWYcHtCdutPbUz
uriK+VRzpoYJJx9g5eML5fnRUx1l73Gvz9/6Bmi4myXq2atDfV83SfggG5IBNqaiK69zH5HZt8dk
lSm+96WDqCo7mAo+a9Xg722I84dIbHzYpqEehK9OIGti1/QZN3n+cvMceHoZoqEiAW8NpL9bADlr
TjK4kyuonNqcXn1TVOXvEhDgo+LhLBLOA1txvixPCQAaTx2SF0UU8YDVvWvkT7YfU7MqsBK6f5Id
upzlURPGwCBFYyGIB37m1ltZVRScTRGvE+IdcaOfeX4ppF7giinCSSc0tG8oSZY4Qjc629fKNiFJ
WPXXuB2BMiY24ik5LM+iNy6hXtcb32RbhcFQ8aLH+bvsYYfjIySHQ8Fi9mWeSXQWXaR/HT+vAkv5
W4Y+L2Sv0Br0r5+h68UpMRsbCWs3fBkhjkosT16Ww6HN7QZcO9AeawqMVTGTmBV5qbe2czg3x7R4
AwRBomxE9m/hVe58r/RV7K5STPig+kQHwInVJknj0j6qJVyvV3PQsxUEyfqQafFHAd2DfZrW7m7x
1OADlz1usQZKmK2WSPFlLkS42/hoAP9aJurf3Fb8syxGo9AWg9rVD4rVfsRAainr3MHaWnaRDTh1
ZQc1DTe3kLwqk+9DVmqnPOfwVPZERuK1SvGfDnPnDWVLb+v5+hcX0cet2fHwKNPCx8KzA3WqKtgC
uR3rt1pprEUbB7gciGbZMdUdTperHgm00jSVO/wOmkPkJ2s0Y73rNCicsOxLcbvzXcBRfXfOye/x
HXNxtKaW/lbT0QGUbQhudWeQ5s0FCdHm0k9HFxQtcjg6a3wcebxTJcSJkrwDmz6wwYj1JD/LAt6A
vfMtb6/OKiwn4x7bPe05QCDu0Rrze1vUSqfTuAFnaycc9bOsBSGuzGNd8UwUjbmDCi/y0CmWd1SR
EyvWKue6D7lWvfuBMTxUVpbAHm7G51JX/raVsv5ZoKYx6n3z7gUGGr7ZrOy9JrP2qPlyDwzy5F0P
8o3sWnv5X4hzWc8u8L5lGiX2xo2qFkZcioNYjvh2LgTT4gdTM/Sl7oF2dBp9FWpRbW1ltdINPFDC
8RAV9XiQV1Bf2Td8dq7QRLK2Wub2W4VnjeyiVdiWVRP2jLruH+E2+Ue/z/JFgZYBwNHmIyav8qpz
ybZGqz/isopS7euYqOOmB7pukDFl6G2mqQhRTRexa4Nq/DLThD4seiKWDrXX/5YVo//XhAV8EvnW
Dzh5QgE8i5/mUXOWeRkC4s+d/jCaVrzox2p+/RzU5sVdy5fzh5954pHBIJdsrWA3pAvuSD+NWtVf
sVi9u7JdUrwd1QS7BM47gIWUrIAjFI72/9JNF92y37sNY2i8Ftigy7gz2qgqdcGbBQ2ZW6/ZvM6C
rY/gzvCjilEdCTt0CbWqAYqXFz9HX+gsYCL/xk0b/ldpWGzZ3Xjl4Me5c3V4RDja3KEbELUILmcA
NuMqPUeT3fytls1DFbQo+Os+LgpuGj+NOgwmjtD7nalmndD78BZxbdTP6phgxZKEzc8QDIinV83f
dtC8qWGhvw0I0EAAi0LsJk1laSMCHFvJtMwFS8u1fqioiHyxWoDdU4yV5RAU+D6VP2UYfeE/wiNw
LwD+c/tYeV6zwOG5WWMVnX+pU/UI0rZ+bHAquwRj9FLqVvbFa2K2iTrGUbLKUWwJ5U3oYGd9BYUt
RAya0T2i0zx9hORfledfvEzFdKuPC1htRv7YRGiSmtpobse4NN4Kc1jNTqM+kR3MLq0yPMI8NN+i
IUfUp+yMh9jJXzTDtLZDMMeLLDeUe9Ox8OXSNS0+AR0y1rmp/yVrTd13wrAr7Q8GvFgZuxXgI5OT
ElrkJKYOmi7DHRGS8T4NVZLzS+C3zlS12wjS9JcyxLytU16NBlHkKm3R9xVh1IygshczOnzpMH1B
YPM/9pp952MubM4NLVRecz1UEOrF4lRPFecSOG4IIQRFFivteIEySNOHMrTa5bWuZZjABpUebRUo
/JfKz51LNNVLTx+0oydCvdFppwGjRNmWw/0vnXneKw6KqRpb7V1r94C8cI/HES6Yzm0o9L35lb76
mlDXrArvhw30l4cCX3d2kItyqJ0fmZOyz2rWxgR9rY6h7EdqUQA4DtRN7zTlema9drbnLn6wsiH9
kmrqK/Q88++4PFlsuWE1wOsdctStc13DWxtbpT+vps/W/9gPxesv5Pmap6jq3uAeVY99FuuHsMCl
Z4TM8Z7HJP1a5AIACJfJxZjcv9DzU94nfcJ6NVWnnd/FwcukeRvZ33ZN/GAa1+aXYxbvOHyjmhR8
LR3cSwSLYInIifvUYZTMUdpitKbkdZojZWtGCMs1yKDiD9X+iNOovsDjtXgketCGBb1w6AbU/wbM
HDHDzUDaQiIX/XniZQD0lHnT6pxQ6dUPEymcd5T/i8g9jmnLf4ePon9nGA6ZZREThW9EmDD6FZka
arLRtnAZl1dQt/H+aEBSy5irGx2anmg0IASGrYWc4DZODtGxB4bWcl+iLbE2y6nZ3QruOQDYP2N/
VDXO9HezKGSXIk6tzTzki8yLfrjDoB74l764FrAC8jrJbhLVGk1WNDxqdy1bg3HKF9GMaoFstcgJ
LevazJFforNuwohyFRfJfDtPX/jk0boSNpKyVb4GgNQf11qF32GYJRDk6DpZ5vAU1NBfxTxpHmYv
CW4mgV5aSz9IhOIXTibsJbR7NHqDtaxWYOoOHXg/WdNFj9RCubXvPHUnY17YpJsc+Pq9Pw8tWtKG
sF6ug/N1RIWtQVCF6YKsPxq9XqKeItV+hHPtfckGrHYDvvxnJ8vdFXIe0bYLULVtphYn9KYAGJpk
JWvSYv5psGeUvxrQ578MZzE2nytoBNfhisdXXgF4u0BItVsZNT8vJcLrwgExcedgzPiq92izBlGi
3Fuimk2diYSsFmBGQdWorfEhtgL8RkUVaodDDlXjMFxUy6b9gixLfdLHfHwdVe4gZjM8+ZXhPbMo
RRuTHWCF6voa1HZ+DGre9Az1BoQuh56Zr6gLW8eqN65g2hZOBTVZtKKsu0YOLXsiV1E/Aiu+hqNI
A2CPlOG9HAT/J1/MigKeQgwqyC3ixtEvgnRMH5M4zLeDgmik3G3KYp7furwaH2VlzHBZzFIcd+QG
NChhscj+kRVm9X2RvY2RPj5aSfiEdWWlIPDlhBvPC9RFlGPiDifTQicZIMw+n5DluMWQGjePkYqC
mext8oEesdYTzqs01KapIuQOwF2EtL5SMR0JtkMV5s9jax27rnWPtdHmzxi2CBfHCZaPaERaM96k
I6eFsnVCV3fT224Ig2OId5FuO0vsfZ/mzop3MqR0+ceVjN2qPqoyxXWYDP7bEPirmFnXJV/t+lmP
Bu29hrS7drUiwfuWaqD1uz62y+dwzNV9mc7tfR5G2nsXwIqvJnU6VqXvX1DIfpPDUUpP78vEbthD
ocNRlMhywBdId8msG29qYiODpqfPY90a5ymZX+TD3EFvba0lBWfKopcchP9VspOt/3uQ7JWhpR2J
ZHMbWuaW5AyF4BjcqvIKOq15jUH4RnFC00hE0BdxBb6lt87/fewfU8kZ/og5PFUWZdZgzdTj+WTl
PWRpeemOLooVVYkFblbqG5unYfTgy+C16ZcBmTHF93nVIzcmZpHFjOJ8cbhO2GlkRfLCfSxL5YGs
WhAg3QLu466JyCujgzioxyx05yMOmivufyPHXtlHSMYbs0CqKCh+3OLXoQgCOneDw33MaDOYQCUU
0OOwRZuGihyKp0ex7Cey8yT/eLH6c2YyA986LTHXctLrfIYOlAyZxscoQRi8FioKiackR/IQs4rd
5kM++cbhWpMNsqhbPAXR2txGou8t7qhacsx682eYZvHalHPcuth8uOh3kFz55SXkJfbwPWh+eEy3
3tfR7GmaZWK0WN3K2eQrQBhLj01uPw52ib4bieZFr6YQ4buxfUwaWPe+AxRKhAykiQ+mGVxkmwyF
2lQKzlSLfXGqpfd155w4gM7+GIA+T/soB9gDyo+tAzHkNsnnq9gxi5mY2+pUbGJNNZdx6bWHCuJb
hEQtWlqiVkCuM/TIRH5H1COHr0+RMGsjWmRMFhloTuRUVZSyAlXH6yqHQH9rlr3lZGCyXCyelK/X
WWVM9pNdotCtdmGKlO/theWlbG3MybiLBs9ZtBMqJobT7ULxrnzFxxrY53Tk4IrCmqa/y4mvh0c6
7WAASu4fZOs855jloOH3IFtkDHoBUp+yDo5MUK+xaL0GZfvH5JGqbWe2vrLjECSvIK3tXRhM5VNU
+Agc6O3Rd9Pyqc0BOGjKBM87z9Lyvi+f57nmvF42jk6yAFAWLD3LKp5aKx8EpgYxQEbKyaCBdOjk
DoDhRMxNQoHBS7As4pXkIF8BxqfUX1pQF2uZ1boyvW0XLd3G7jd/ZLT6xrrGZd/b6ftn/1/maP/p
e+smrz7jt4N4Gc9c5zq3rF3fh17eo3t6gnAd71mE1Rd5CjPYzeVfQrPrRqRz+uYiu7ZOd5EhWZMn
N2xf/22gnEvO/Dkw6+d/nUtO89nrNr18WcuqrtP/Ptco3tfvITlQzvX5B/Wz8dWtxJpSnDF9hmVP
Wfv8C/5lvv/0afzLXP+PDwioKd7EdvjN7ouV1TrmSWlBhPpeni3twAwWcgGp9JZ3SfK/ZJuM4MFh
3tvh4KDbzHK0T+riUEzTs6zN5Knw55zQaAzC7rpCrTj2W2QYIWEJ0tz7nO4dSg7TId+pLWR5PTf2
CC30G9kyAa04XBuQMRYUdo2Hmeyetto/I4Foz0vSRijXi2AuCncsDsms9XutsNVDqtlbRF29ixNG
FB2reyWrEOP8jI0pa/qyxB9edpENtZ0LcxMIa9dhYizgvV0p7IllKMRm4FzlEbKmunuRg+CjJbtU
1b7fQmNBDgRgqQ2blG5yZNdkzr2alFhPfMZm89EP/AOyzPlJpqPMeXqWNZmq+qzJNrhG1zaZOhK1
Kkco4vee1xRXnz4iII5w/HODbNHXyMUGtIJPtdMKTewxoudUsFlvcYQf73xvTiAZ6fGxyfA095R2
WAQavF9ZqEmYXK+CVvghtEKlW7T+0iCqZY2CxGyZ3/6Iy2rpAZybkYL813nFcA/H0abnJyXfyLVb
kPaoy/WcpXlqdlfMnrqdm4y7LAKMOKmzY/q4lNEYohx2z6JX1CqzDVOYy2tUdggQOcPW1OvW/IXu
ahRTQagk5gQuhypNbMLAdNydLBrB3J10teuWt2CeKZy3CP3svlWHTZRz48bqO2I5FcxescgtFQNE
Gb22yVmulynSz5sQBZeW3cKxxpZkAlG/q4w6dh6yeu5WXejgx9I2eLslDlbhbNfX1+axBXSmoCnQ
FzpwsDEoECxHqntxbW6rxD/M9a4EN4lOm5y/8syFaeChwQJY2IAO0dJ38ALuBKpVxrIp+7jC6mNq
7go1+ZLEg7Wuay1c62rBsU6QZSZnYUN4ysPBO9jt+y+hsHRCkkfjc5dP1kb2GrGxNNEMQaXeHBrn
oQsWGLC0C0gP7b0a190xQJ7naBlBdy3wF3LvGr1D8vL3BtnZ1ZRDYkfpVgeJp6EVwwSejvmiMm3k
HDJym62x7HCjuubr4FQR0pXqi6QhyyIoFAwJSgeh0EjxV7/E5GU99QArsVKUNa9RjYO8uhYwcpFE
woWna1hAO5xJl/4cHFDKDA6J6QUHWb0Vshtc4Gu3W9zBwW3BXba7t1u3fixZCEi4JrzJFNuIzlnY
Aq8pG4fxo5FPYLpDbPtbir7GNX+hQwA4ieo11SGrloI4oMx1yKqb/lb9YywSJPcaVB8ks8NkS25v
fiJZrN9XWRevVSPEKVTP0L7hGX0nW2VsSJtdAtHqJEOA4vC6aG0SXT7jQxQwTv1QIa5OTfbPBtz4
ULModtfhiOGv/ZgtUtu/IyYbYlwrdEyyyimOtu+lD4FZcnwcjFRvDeJKtqZB3z3YKO1iACaCfRDj
SyOD1+rv436fEGfs6j7Ux7l7SCLFQIMo9VxwBW3/oI34813rgVVNp7lcR5qVgcsSXToHUybZRSZ/
rNwNFsaIQILmhOww0Zr5EQ5ouFSC/BkLGqgsAgMBkZhN2QKp5JCzOquCrVGZb3OeO8tEd4dl5cBS
8OcUbUBciQ5uNKjITMd4wLicBsV6YJK+Ta1jweHDfdzU0fdAz/ZFUZL6nt1kHcF1XQ1IRz97/g8J
dpPFTaHpP8ZuXfCvGpZuEXxTbeWuA6VkNWx+/lwh6jPMptK4YqTkUk4WpK1/iZNVyBBt8XMcB71D
bLslanIkZz2sM180fWIVizA23x3oy/pUQ9lLm3zHYd+0Qs/dOGmIMz1kPqnVvg9wHKuN7BvZ6GMY
68+qBgi1q7VpmWHVsZQn87aPVmfY9f5Bc8bhzTlfd+sq98nBBuUod+lyTMvPbhmJrf1tTFHii+oe
ORGb7zTsZo5xms17K4IUCGSyf+6KvnlSOfEXlWthVE9KFDQim0B7Fej3k17ra5Vj8W0dwJNNvPIS
uEZ7ARDckiIv1vKNxhx1bzVLmKOJ92CODRJhvZluZNUC6SoHRVPaPkFbXMswTMOPQRp77n0XJ4CP
U93ahcb4FrZu8DhFRfhYIdu7rGD7PciYLLCsQtMR3v76FiuddGt4o3uQo2IXGCkwACy9/5nID9He
RYQYHQcRk4XuollalzxobrE2Vf+ee48UYVBCqunxfkYRNNhzbhc2CMJrwV7WOXi3FwAKUI/rcqjT
MuhAhJ83t05GGeFIX5j4Kdw6qWGAto/sL3uGGY9ihLwt7yEbvzZG2e0Gsx/ChRclO1mFpQWYwexe
oJ+hQpxV+VkWfq7l58zIFhzmDAcZmmur3QbjcCmRvLIOdl5YyxCcm2skLubL2jqyIDRkIcaQUlnQ
cV8QS0rfyzxN1hxSfoTz+KVDiUIlMYdumcrJaKY9Qpzo+Nap/gZNcu2x7xT3qEzJWvZo+1Nbw45r
daQ07rsR0aPmjwLs5dpK+gWKZ6uuXzpOY/xlD69AfoHcYER/8vM6/2rn8PE51d2rypgvRg2Sv1Ef
ZKGwhr1ehV6AcoqG2DaHwO1uSEHCgRD99YZbe5yXQzlcxnUf7wGFYk/fewd32LNQTQ+hNSH0kCPV
c18BNV/IxtI0KvVBjbRu6+FgJmP4yHo8/3A/QOPWwc8CTUrWQeZXTEpR3+w93qleB49kY34WgWJ+
HT3WkAUHFAc7ywEMRE4K0ZABsdp5sC0R08g6E7RW0KrwJb0Drp3k8z+rUxMIvckmvrbGslVWrVI5
XKufnSNSkxdcvNByDmAqo3IKEQJbttGttOfON8MdhjTzHYhnVJIapzh7qrORjUFHKGjw4hxb+1GG
siT6WRlIfsmai3SnxZBdnqqYXXAnJTlmB+oy7NJi7/RNnj7Iy75ZoXpn7K6tQdxDYIxUHgwJj+yx
ju29lSY5CJvqm1yf64D97nsRr3uvPqdGQd7AGPgccInC/0qUYcspT+yX2JyJptzRUGTpAX2kPsAS
fnvdpg3wXh/8DC+4PvO+k/K/05AF+ek18MlMwy5IWVUkNz/75iTjMJY0XNm3MjrzpVQ5pMybdp+L
HDpAJkyl5v4ryQOgWqiCnVU8v9dR7mILGvv2CaULWHFD3l98uyHJCSrrTgKqDFvvD3oOkrtFp/NF
VmUrWiH6tYqASoiTplEdoh6kRKUnWEdGtrLxIdReZo4D4WRG+Y/Cb7aW4Rtv/9YjCy3vWMwY9chj
8HR44wMgNyHOxGUhz8MtfMwWZdGBkP29QR6gj9qrHMQiKTSu8+hh+DHAish3tii63U0yPVzz9LUs
/9yEs/fU5zNavuIeH/j+NlXhYcWiioGv8+BHg0PaW+SU/xlkGJn31LTqL4NGqF5KWp9KQXKwGmgN
aBiZnCuiaxRKHkQVYKf4Z11JG/x9xJhBUCc4JDUWMtaJqozd5ukRcwW2TpekC1LQX415RCPN34ZV
Pp48pD1s1LIQ3h6K4aDgg3S6NiilcUzH/XWQP7jDaTCccD+m+P6EyMktprHB3csL39umdqKFoSnj
qk5QLpSdr+NspzIXRheT7xIzg1Lj1dCUQLFDq8NFFk8jBjXMLYug017HbF6DEMjW8uOQf6SqRjib
kueBSMXfLP9Io8+QBTexdbx9drKfjMmPQDZon/2un6esG2Lc7bO6jbvNlX9vuKWv8SDdm3pt78NO
s/fBNHFQe6vLK71AZCVyp2opq2OQVR99ImzdoAKxrOs3YD9YJlfkjkzb6o+2KFIlVB4yyA64zIkW
GZRFA+gGlqBnrOo8GY511/fH62jDeS895NLgZaurXtWjL3V3btTGAyBZq4e55fOX4Zkk9KIp0VuW
VU7xX7oEhRcHGNGjGqQ7Ge7jMocAoSLjWrvlQ9inzf1s28bZDjPz3DeetsdWeitDpgjJeO1liCSm
3UHGZVEqbogR6NiuyArr90nUzUuzcDpu3Qi6jsrIVxtnq8stloxZc8lEIWNNMyUr2UUWCbax927i
4xTpBpV9FMT75wqjpodUa9RDMYz6zsDRfOHFxfA6peZrVRj2zzJFuxV2+/t/7FoO9qsCBfcnW1DO
cNuProGh/zprFjj9q+haiFnr/z1r2Q44LiF/aYF6OOuxieVy3eeLqixYm4pYMUXtGoYL+jCfMdsb
msOEKIAheshusogQDVRMpTxWtu+cjSwMcChOHsfZcJZxghQG4tfqIbMKTdgnzNhIiEtvGrx7Q83b
h7rz/wlmmsrJmOg+xaAfOQsYV7K3jP0yukvJecaetsOVkP//a0uqQ6zpNX1JVkfb2RwpfWBHHWtf
OLO6GYN+q7qw3JI2Rup4wEAY/TjvXlZlg6ar811nlOVGxljj5I+ptmN72FwcUSlKBzIO7hd3sk32
SgNPe9C7VFnILrIhU5VHTfW4BYmX8ooc9Jc9LG+vjvrJtNJG3Lhvr+SbiLwXQTutbzGYL8iB1/EW
w9vncNDngyxqE7zMXQW4txpHTu9Fg86Hy3+FI4iXEYx7WZ3GQL0OibEEwEsofEJORD00uJrqXh7s
vc6A3dtb2zmcR4TVKOzOG49RQZ4AIQqOw36L2yh7qhHWXrPPWaQ8zstjs98hBWugswO8PPJRSkWE
mEV2ECOPruCgjdCdve8KdD9vVT/vvQcHc7p7Gbs13PrdYjXpBn3G1efWtxcTu52zhKVsH7UUKzuL
Q6ptbdrhUzhExb6txq/XcwpxWIHRLYdeLBS2MvbZo4at8OQFXruJwgzBXfiFZzPHbNALs/lr1QID
hg6WHtO2UdZVj+63f+dzMn4HQjM9FQYsLsf7S1aaMU1P8sq17fQ0YwMEpbXY30LyCh/Nv/sqNNZ/
xN2hwgDZNy46SruShUNesuR+iYhTCRLopAMNW09Fmq1sD/X32sItO7US62wHg3X2YsVfmplX3Xec
AKB/BN1xj9ThXnaRBUDC+IAJ0UpPA8g4hrGBwcweVsoyRFNYoHkawbzojU2HKKbxoME5Pap0ljHZ
LQQpCW2ycpHf58Ctb2t7E/nN858nbsjtzirf8tiZjEfAGuVd3cz6K5ItmNUh4HNBcRmt3MLMD2Hc
FZvab4KVqmIe1M9s0DPT+jlxPxVLjnZ/K7I06PYg/Tz0MJuT6xvqTjayPlWXkT59b/HF3faiwKqS
/0Z5aU/zRzBD8A6kO1XeNM04gpZLJ81encFgVcnx/65B0AwFThLnH5de/U7WF9oeKH0EfNxgFVVD
c+fzeWl9k7y6XWCv3MjwoAW53ourpSenDvrvXsk2NWuS8Vyhl7LzXXipDhZv34OFbMdswn5wZlwz
CxIOZJuCCeXZeNj3qDPui/Y976d+5w2cdfNkJNTbzUfjrZuv4LmF1nxzL7vcGmLzUM5qt02VKN65
fh3vQBVi/PRZlTFbNMgrWaAyDRgCCDHHo5HRPiCjRv2PTsNcX/ysRlJZbMH9NPpLnTyf82xqs9jt
w6TQ8n6+yMjQ9+ouir0vsunaKWajhzV6+nAbExmYJQ51wKGWmEcWsdZsyJlHSIoTUm3PPvoajl3i
NWQIjoyzLnr9DUe4VUsm81SLQl5ZYkFHPsu8NrijjzuK0L6fK52Duto+RWbonP6HsvNactvo2vUV
oQo5nDIOyUnKY52gbMlGzhlXvx8syMJ4LH/175OuXqEb1IgEGiu8bxYn7YVmpW9vlk8NRz0nn0Bi
WXzX5a5hPIcmsBM/dnMANIhiakCMBXC3imh2PBQN/cN+7qn3ygLlv87cTHslklD6CEJeFuXmg+0G
5nzI1e8meNv3Gcmkh5kY53wo3EIDt9yIjlKS4zWWD03Z9KNpbGkTAYWT4iA/fUh4BT9z31v6POD0
TjqgFbum+EMkGVJHg8FGppPfUx2mh/dT7ioPm4vMIATLgCCZ4SnTwP+o5ubFhNb1QwqR1lS7xjt7
kfowdfYDjTZ3YqxbxQKEhNe7fmz2ZZlVp4wjRExt+4JMag/epbbAZds3UBDlpd0/RmbrvAOH2nmq
uL+uzh4vYYCQJt8SMSaR846XkPRsFdWH3o8+Jw6USPB2AYcba+MXL0yT67RI4QKT6za5dp/zLaCf
Amo6ogjDka9ucFiXiU8Wqr9cZk71Gf4H3nwt/VL5useLbkvZvF9DRSJT3VSo0s8tAPE3nUzF3dG4
HXu5BwTdslAGP6AQfpXLXCUe00GLt5kdWmWonCB/wTfkGjkgiLu0m9w5EyVwi2QsAOIyCxYRJriR
5xf4KuBP81cW5ebYE15dvWVd3FPJ1wWxQ1Emizc/meUhkBI7KNV2leNbN6Wg70efwdOhRYnGIvOk
hOZ4DwYY9IlayDfup5iHwG9T9GpDEdiAbSwWbzHLzErzrKNc+O81lm9aELOOxO9VAK12siXAB5Vf
FU90h3tPAM1/tK25v9q0uT/JMDVxeQ9p2YWKRP7DRdebWUntB8+FV8rG0z+GRIWu/bLTr9ZSewtn
5QAE2GPcqOXCsaV8csL8k5GZ1ZNv1conemof+s6an8sy59wyRT7lWtlOGiTtIbN3dpc276rerIHa
H4pz58Tax7rUv4sHnYg3kmvZS5h5/VHRCuNmZyGss7ntmHe17zV3aquCcDYA3aEbPjXzIq9T0dbk
FPOdQ+X46vVLf9tpCLeH0MG+cZxjpzpWXtySnYrnc9xafyiAnj7I4Jb9j9mm65uObgVQlzbVG1/P
r+YzGFB/yPKIGDu58GXPbTtdHyj5TH5ssmClN2MHNFFTas8tPcGHplh4vxaRFjTtGeDIkibM6vdN
JbMaJGKfLuXH0PcXMBNQkwmzRta5zHz1WVyCbLkF8HYHRwLbiUHNeCS4inGQzY0pO2dA8FDmlysL
ifaztaDBgYkwPlZuTuXdMnBjSyDK6bUDOP2lvhOzOBpTec3Hwr2GTvAVemZgPQTSxHGrO9WbiFQB
cDItgCaVIJJkmd/TmbSU7o2hNd53ZfgCqLfxYC1Iu34ZBgdjHrK7Kp77j/CL2ecic/KDWPPOyB/0
1P9djBW3x3tNiX7XatBxdMWOn8xlGHgp4/Zvl4fNILMRfPW7eOK3LaI3wyMvs3BU7PuZ56lsQtM8
5fuyVTeHZ8UBtIbqAuuhi1/KfApuLlyRoM4zyOxXul+5jCl44BPQwf976dgN9BLo+jHtgMVpF1gc
YtMwo/4UZdYJFo6YRRYfGbLFe1uy6tS6B88HtNfNIGtjdQJ6ETB6aCcMCxAA1S0uYV9QzZbZC0XT
nHFms2Llrpur7GbDon2T2bxYwNA4QZ8B4IQG3ammAglSOZ1FRzUszY90mi1xt6xOnPuyC4+GX8KF
pk0fFRKIvyWOZhzho6FvdUAkGL/rUq/6kpd9cDOzCDrIZvTe57N1bqEyv9XLEGf5VF5Etga1J5Ou
A9E66NHFEVGctBDWlJM4rdO6yT8bdjJdNK0i15eWQBp3Q+JQbqDyKjInef5cNdm9VVg+NBVIotr8
RLQgbdsrdl/eysy9NKCffqZgsb9ToqXBqDH733Rq3l0OIr8PVIEeWxXKs6jxjff83b95qTb/Dq0L
z4pwTJ/JNe3UvAmfZ8enb17V83w/BJCpBUF8v2ZNIZ1asp8MMextNfh29yKJHg69YkfPEnSuBqTk
BhzKd0HiTx8KqOJv9OvGu0z1XuJoTODP5Yw8gRwFA03dfia4EJG+DTJysIjJ7Bmnmi4QauBhO7Rc
SD1T6cJSVZooc6Cvsyn0H0UnMwizvgQm1FZzSFGxszx6rGWoTM99svzxc5oBkLzpFcMZ7hXfPYtD
CYjxpdcBnjFrxXsX+BQVxoDYEigMhp3bDNpVmmrbKEzuAlP5jYbyJzNWTOcwl5F9r2n1niyDP594
YIQHfWn7LgtA/9WQBiZrbvVPk0/FhoibtV94bkQUq4gqENSQ6dpJ/Bc9FBVdE7l/ZylwgklTJ+wv
w4FCovgiLZ9FZPwxRm79pOVd8qW/G4e5+GJrYJirHJN5tH6bHeqHBHmC4lT6kUyIf36iW7QkA676
QF35MAWgWwAaAm8Rr5OAbbfWioCRBgOUKkFsHFeEi7CuLY6dw3wn+1gp9z/wep/H2Atpx6VbPLDK
6BP1WsN+XnRBEIz7zSoz0RW+QgeEQ+tjohc+f2boF6dxhhkHbBV/R1ywu9QhEP6KpSC733uzyO5D
c67BO2n1CzQYJ983gRcVXUbvEgDypVevPqLULIBMexzf6IfaialZ5kcPOCOkcWdjgREom/ndaIcd
ZPOZeqdmTvhA8VByDABZ2ytBGj3AKkrWHIzb6ArsOQHGvO5P4A+nH+a8sHcq+Yk/PCU6+m04/uU5
xkM7ejF1BqbJI4QrVC5N5+Qm27uYJOJDrBfpHp7s/ABa20TGMwE7cyKzA2WCcZ3SiAoye3n2uXwj
qPL2H1vDnR4HaDWg6jaSedjRwzPwlmUqTxAcK0+jE77AMpFcRRJ9mAPXH/PmCnBNAdC0Z8XvKWZI
3s8x0G/aSA3NDCJgso/cj0bqKM913j8GqqXdhZVm3WCt5OVZpq+GsPiSe7w3byqgMa0bhWXO0tpw
S4d2fmoWjhc3VoazpUYdbPbu9K4BC+IaL1Zx4d2KAJ8aUpPQUecMic0lCYhTG/oEZTY/Blo35o9m
R2g2aE/cLJV3ZqD477wCiIdE176KJPqsgpR6Khx/Hzazv7pZPbypapX3Z/Hrq8Z/6ult5mbufjAt
AK/iMNNO5uSXL8CGnwoy7H+Eik/qKjLnR8XzQN+36EuT1/sEVs6Eb+NvsGg6RyOYs2uXZt2N3pOX
QNFN2idH4/ciVi8QzZE6TWdz3w5a/L2NUrJTfhV81mJTO0yU9TwlsEPezX1pAo0V6VdlND41JrSM
BPdJOrphHF9bKj3g0FwwqLyJSNhbuV/sCkwwlDomxMFkPeXL9rGc/QwwOvLRkZY+uryV3HIt4cFi
dz7g5DXppc4Bs9N1R3i7Jd0E8N8Hm07kS1t1tnOw1Z7QcAVp2lQNlO5pQ3YAKgpcKA5kRBnbgoJN
3XiBTeEyKFn8vTcIcrVBlnyslWCC+yYIL1k8B4fS4uXCUcLlJjrOnMQzS72KLLOcfOoPpcgy+FUI
6L7XPlU0nE+F6dZr4ZRZqsVB0eL4kI8B9BKT+6TyInyBUQAaymlM5uuwDDKTwTOga7bjEHpeAXKr
NIKWnROuKG8DvVsrKBssdTavm8FR8NhGQSn4qdvcBJVN9Mse1B+4lAp2pw0aUFVDyKhFlmGVQ7sB
/ilpv1nzZF8rcCHynd479lVkjePIVecP+EPJn96++lXP325q3D3VLtMhdUrtYE7h8NTXzfAks5gw
P/yNnXIUXVCpUC3m6jTtWvr1zpujeHth8S1vkvzyRk+k6aEye/MMF+NzYZdfGy1veTkOjE9OmX8t
xiTauVrnn+rKa25BHIzndEr1J7Jj1kEJI+Mj9QRUQWTxAHWbpp6CLoYdk/zCV5lBYTCus01Xbjqj
cUghKIC+daX2zkvGR5AHmy+eT66/dwKTmnNEwFiAlEvi+K7OrOYLRRTJzqQU81FEw6coKnE/e21W
PhHA+y5rasPmHla7kLssa4Dwjw+Bz+1OxEbrPsDVCU5jqTy2gKM+x5MKE4revIgkQ97kPpWAhnkH
W5QHLrbpXdNl8Mgp8mDpzzQpkMAnzHXy4nIpPNG0j+bUOheo55K9WPNQtR7zQH0n0rrgMXWb/mPo
ZcXRzalkM6Fme+4oyTlldDtPfvhEkRGFybF3rqnsB8+LQZ+j8A4cRPgYbGCddwQ9yyd40yDc6dWX
LAfTRVRV7nmXVDO+2lUKPrcZJWcrqyrK+9ThMdW0e2hyyw+igi9h3pWuG169FtZZk4Ifv0/0o6tW
zVUGMPjtM+/SwKTk8dWtyy9DrfYnqoSafZcp4zPIAtMz4Jyf8lLz6EdCJQMPru4YWEHDfeNvXVkD
AFgm+kUWzctKMZYshyPvX8tJl9QHYpG8JsfxtG9jwAZlAJi8LqFGBhE14z8c+AYsVL0BkeZ0AabV
QdQO0c1ep35S+gk6C1orH8QLXkL/xu55Y+gDeqVdQ7kMWRMptE7xhjE3UdXfy8uHvGfM0HRyJ4IO
eGqJq0GOvYusfHqunJqmv1wn4G3TOAzlRxo+WGV+105O1BwLv/9Sz5yI1lRiMdM0DNmF8cXm8BKa
pfUppw38adKVP0WtzgQCKZcwjrM5TkctD+ODusTwc9C+7mgW/a12J8prwiXWvxnstPtNJNGXCzKz
zGSVi1GkSZIBy7AZgUHZB1N71xnFcKU1eri2QfBjpnXja9GDKPoUxdF7F7oJ707hi3OL7PolrKfq
kvr99Fz2H8lh9U+OnOjsiPKwuZp5/E4uTzO7+diUeaReCDzWl7gKSEUWxnDqKMrhyWTGV9pUL9Qf
BLdBg2CiBa7vGfKXF5dGyxcqJaczTSn88Fovegkdvd0lSRbSmpi0nytKOsibRi9u4U032EhaCpdZ
5YFTcOhdCmmnKPxo+El2mPSxv81jQc5rmanLsOk2Ma1zr9xtMutdE37qmcM+xCRPiVKWPO4Xwosx
3uvmNH4lmBUfCws+9lpNONjxk0870Fh9n4KDuAn6j0lLZV2XqVSribUpmveZ7e3EKCptiB7hAcse
4UOBsW5nxXV1psk9r9+B8NzudCOoju5AilQGh7pCMP0crjlVf8VUqn6jcO1jo7bDp6Kg7GaMnfbs
6DAB+QvsVhl/n107+Rw7XgADFNQoAEQZX4y5G86ZkXvHVoujoweA3aGfneAZluymhoHLbmAX38X2
pJ0Spc333ZSFz04Hb+pO7eMv1agUhPFYIIOWmsoV7ux3y39kfsxjnmV1nV+9PfV0Svg+b6fiPGTt
7wFFRjetNs+Nu3ytJYUlw0/DLN/+0v87yxVzwLrNrJDU1pyq9V3vWt/Xp33ZlN+4TnIZIOkJaez4
p1jlRDPMpgQHh65mZyEGtpZBZokbWuS1gfIFfgYi6mFOZ6i2UW6OvZvd1SFVlqJ/5eKptnOmdvK7
GuvWg1hfufQa1JK1DSzzZglMMijjzC22hZV7R/BZvbfG8m6Em/oikgGzV3FYDYaJz4KI2VDRdeGG
H99P6rmtq+Ihm6mnzjQKmn26hMedKEGeYgrS03g/RverJIbInL4AkkHpFvBdHPOT7s8iuTl2VX8P
nZqgU+yM751BG86+H1kXKF2LJ5+b16Gt0vCr4UBBuaxJ4+pdUlb83gaovvzkz6qbehLlfv8+Mdzv
ObGUm6ggdKofXdu9iDTF1fDet4EBanorOlZjE7/T7T+ow1Xf6XXvHzXyswcRbU6V0FED+h4t+K/R
Awd0612yzMchV25aa56V0T9mRh19gR3cuVrNwK++7Lu9F2jWlZxxc7LMMQTTTuGkCpbtCm2r1eRf
E/fJB1Li6hV9DllDfbIszbz4WZRByOOXFw0swX2xgGICYxI/qAkNod5dY0efJ9Opj7DVtPfUz7b3
s+86C5Jo1FJZ45swc/ASJcO8vCFt4qYLmqephDZSNNri9Z+ub5ZXHjnNMlziKeHNU5xHx1Nc7uAE
wJLjtKC4x3NY3MssLwxy+CJz4C/uebeebw60UYub33pUDW7Gda1l8BZhKb8PdND3QfJNA0eeWv8p
eQoqN7rVocr9IbPzLxRbPslbADB7LxBNjp8iIIZPYRD7F4AIWuBxc7jc0qn/MgXc3UGaqx4gt+u/
5Faw6/rB/tQD1ffU9dNv4mWYjQcNKyh0Ilq8VB9c2nkuIvZQXjmOVr6bnJYuxslbvUi31ie7DZ/z
AMCymKjjxW7hks6rIDoqM3TlHMqo+SzH/M+x+sgj0/rLjadPVe3WL3UE7hmEL+m6Wh1V40L4Bibq
IPuxutajlPt0UCyrsxRIj8jemXMJV3kWf6RZGZzXLLZOtcUDKZtBFaV3+Y+yo/nfqXrrUQNz8iHR
3JCCOgwNv0g1D4qvs6WaoHSW9dVxa+9uHBO6o1JdP1ST2T+lXa+ci8AZCQAk5b0Nd8vJo0DkXeb5
xt6ydP+Lk9TfqMKq/gwpe1/ReUaV3FZnRFcjmBZYlYIzsg2/x60fneGm8AZFIni+iGRRu1XRdFPG
1W7zWeXVBtfCeBNTo2lAz4QABIi4Oskufgk+QjN4KbW3VghiEgO/pvDRptjOjfIHETZ1SGnCYwjt
M+Q2rn5+YxDn0ej1w+hVDhxo7OZYVaaSjYrCS53EPaR4ehsZe54mD2nsWp+DIm7uo4COnYk45OfU
qKo72+idg1g9IL2OZTx7Z7FGbe3u4B2Hu2NZ20CUrneu/tx4HenpsEjuEocvTQnnZdLo4UMfnloL
UB5Kg0Ln6LV0k8Ln2t8HZf3gAXAV7DsDAF3foxSkgkdY0yKCHQwJKBkx6JaPq1dule8IDjq3KG9o
3p4VYDHhgo8v4ixreQma9lFrmqdtF4Mk1nHodftgT6C6cSsK83PP139PBrB9INdK/dESYpqH1D3G
s10ffYAMPjjx2D5PQX8kfQ9u32SRAUsHV7+Is8Kr3tVQQdErgS+890saqMHL+N46VXjZ+i3kpLzo
TZu/vei3w/NPfTZ09c2L3TszMbWbDHMTksb5hRiYsc5Lj5vtVj+rhSbl7fTVws0OO4oO2byVQX7J
5moBestCNn3YshG8Vtn7eIxhNPyZeJjlvXzLS/xaFn/JVqzJDJHVDMT3lAB7ARHpqXAtYXwwHqyu
8erzNDrtThsoVtHI5T74CYyXRNWYQuRgPCS7Mch1Kovr9Gbzokcb+A9AveCzTn3Rv/DzqgLYPN22
Wlqvkua0AehtK0VHw/58KkZ+uGKoVUh8Rig6LwWn3acucj5J9VadNDweLHOVxPZTEtviKWVfoKau
ntL9+dOzjjL7SIWFd5Se3BBouamJxifpvzXSoTp5RugdxGhnWfYeUCyxrQM/rr2hA5cqrbq23/cP
vh19EKOsSRwoknLPzG9wg3zl5vqhSwyFwv7mx8DRjiB58yDqXPFtlXi0pu5iv20WXgPlQS8MoIbE
DtrwcGopJODotHI3vArICHfDK/lVgEZMIufLV2aldXhllyntHrDwBpnNOaIFYoxQFBSClCty2NvH
Fq8zkWYDLgPxlFM4RFNk6kVwT3XqtJTmkv52WhtCyD0Z94THoD7Br/oTQEighDbRXHCHNsghRaOY
Kk1CB7x1WijEmWo2n5pBfzpIW7eRGeGzYX5b+/FEUstvW5e25HeC4vuKTWj98JYW9H+sf6Nhj7X/
T3YkrdBpLjAYau+eIqd1KG0wHGoSmHVJ5MKYY18hpcqum36orG7eDXoHS4eajLvNedtAW3ZZ1hI/
yaig+Htj2LbdnakS5cwWDtlhtss92SyavBcRslaKMZdZ5k3qHUyWf9LpNtKzs+jSvN1TKxxecz+I
hmRX+mHwGHSm+j7NZ8DYK1e/llWiva8XQ6hW9/UiiYdrArae5j5AWMsCGUhp7EpIx5/7MXX3ddqP
axDEbvRPSQBNSVGGJRUHGYS2amVUB1dVSV5QqwNWoldfSFIQ4i1gCev9ikIswaZZp/xt4hXZRuBt
3qLYiPIN0o3A29g0M8GJSqNauw9K+rHAhWy5sRTGgpH4tzS7sz0cIEzJOOR77npfSRvzyKuldZVb
yK/gPCGLb/ctBZkHuem8uQeJbibFBLO081EkXMu7zqa8YDo4oZ7sXuGAyup5ejaoWLoX719tCtIt
ZBRT7633ykZuiOKYLGCk1O5fQTh6KGqVnjwnedwK7BdVsajWGPoihsqQPKoZgJJ+FLe0xyft/dQ2
39f8npbPd52mW0+S3jN5lhxAJeRdHBKzV2Td2USdGsj5Qt8tg3B422bnnWJ6B0BHomBJhqydfp9V
xT1LAX6y/N+rAT22IkrhvsxkWMvz06Ai+q/Vh1e6ugImTDE1zoOw0oAcxkFgyQqIGBbpaQ36/xTX
HIFDO+w5UEfAGFv+1yZTid/LYIUmfAyFpp9TyohWnU2jjunVyaN4hAZU2/QeX2ik8Dm1jTG/FRrK
OQIL8CaPffVmGLRkyZfqp+iknX/oAYPaN4oWPslgTEH0lASEhAtHt05vDHkaZqfQIO/1xjCAfkII
gyzGz50Uupd23mgCDvozvGU37ZWE+3yV8FYmcQCJY7kYYhIwl2L4lup+9SADkZV6nYkYqN23QqEc
5o1exMxUqwfT56w0QBcPBTCbvPGrpyLeTwkRHcqGgv1yDPnm+FChjen0W2alw1HTwXyiRzt91pz8
/+zh+v7BLqzhuQzcB2U2qU/JSlKLfQNPhK+rO8ix6fWKx5QUew3GqLngJshg1ZZxq1vroNLdsKpE
D1hszzo6y2sNjrJV3JbZpfXidwYNLv9cpi24CwDFwwcMqsBxW7D5FWZQHgeyGXuxiqHR3GeXwsnL
BtlaDDZZ6iy+rsiuiwiZS3Rd70QC2Ros+K68tq4GaEZoMBOdWH3PBPa33HtDDhllVl0VP9QfarvV
HuoMnsrdXIEuBgbuXnUNdItBB3sVfolF1notPGejTlFcT/AYsg7ssoWpqsa+diFaEkcZxiKNpgXu
5iWci5rHCM5iWHdc5XKvcYA5GtXoXeA8Cd7DA//RLYf0twL63KM+jgVlWFH621TksKhTSQx0Rwwb
E/TvA0QBp0wt03NVBM2+aEflBieZ/WUGAL0DPBNkXAW4YuNzZ+bvRofCVD2K4RZIq/ni5lW0E50M
fqi2zybQtC2QAqtes/1v3kCSUBy0qT24lmvRgEIYyZVYUhHSqMV5CfT/v3UyI/BPLElZClpFthZH
37V+OIphK3x9s1icZVedYOEFopmzhOvyLUA3Zb8P/RjTLE2gWYwSwhPxb9sa7ds8Uu33saK0Xdw3
tSzEJvtttn/vN6g5uQQjP2um+yMwKtFRERPVgXtSpn7rnHzIiy4jpajVaQuj/mrdZrVU9/Uya0x4
exFzWxu0uMnUN6Px6JL/gC9vITil07S+F/pToTqNNjpUMyGuQB1mcRIfMW+OIq6DrXye+tA4jcRM
CWoz6EERrTOgxf+l+7/6hVR0gZRhn2W7oHW/z47lnqhoyR66hoPDTqYymBQSFhrkr6XtZQ+bXmai
m2uf83cW3Inq7XpxaSMb+H7SlyTkuMa2VmaDXJLj1C6NTfVm8c5BKgzsOneaD5WR8qpAaSAQJswo
XPGKnUxlIKsAxgrgwcVi3fS/dJZtvCW9I+Zt1//U6RDL7dSIWrjNWdbKisLQsqvVf+MQqip7IG/m
W9jSWxpDCgidLiVg3VIylsJlVV5kKj46T/mDVVGBUw+QK9CCm6rwbOHZd0m+o4G2OC5N2Vdn8I1r
pWuvh+Kfoljf6LZlsou4vNFBYrSkFjLQiZZrqD6d5PDH/fua29aKWxdHsAuGnbOgYFiKcRdkIK5X
rZs/UuWxQCkspWLVrK+G17rFp2usu6YZXUBAF7dFJTvJbDFq4QiSTr2z+4QQ0NB7BKYTu40WJNrk
VsV682OaBnDb7YxyyTUaIT2kTQyaggq8uKpMwPeHhaJRtpMDYZeN43S2jfQPUKaxGDUnZWsZfng2
oUJTUVgf1zVid8wcZOcFMU8+nxLNMLH7rQ3MzL8/uFgBX7QBBuVfJIM5LZgjJoUV1PNjWeXtX7zt
+NaSKjH0U9QDn0Csbm914wBHOyTdOotLRYdbdJHXqdhnO4ZxdPNXrO57a8XpSayiX11ErgfIKPbr
dNmdfoX2NrrxZZrG6Np5TnAIXBimxyWa0Y8eTYSKxDhqTb8aOYk8sXR1D6jhEvYQEbTG6eKmHMUX
fRHRTQJy5rHSBuu2DZZvUa3eJ18ohgnOb/T/KVLibt1kqbh4rA8pYFvXb3rFc8CP0OmSHeYEWOzI
7PkOOFZ9ruueclo9rOMn+t69Q8Rf8PBKqZF6uEthhlx9II+KIbZg0MktPgRjxesna0VvK1B4B0l+
Xu/nbmWRLyLjtN9u28BxNSsbtuhe0V179EYepliJ928eDnPBy5xW9BVkueV4b3AB8AAqe+eRFb4C
FrVQPM4jOR+sFufF/CAyVQXuruiSGOpZzKJ7ZRb3UQ3KcxqPX8WaN1SvlKCJCjZTvoA2yYy6zrGh
uGhBaJqnqd6DtchFNKdIODXR6rMTNxkE0Ylesnzvmnp4SBWNSlA6QqDs0JTgJrNZ14Mb+a0FvHSx
vJoWbh5T5iurZIESmM2uUWnXjh2aHcylcWKBm1lnopuzyL+OtJ6/0YfLgm1VORoZTWQpuPH/NIjL
tnYiN0JeoC+P28UGq4zvaEL+KjU/jbqk4ezhReqDaHQZ4OBadGoxv4jHLDVDP/3+UycbCEskMd1X
e8qCKQXdY9JiOK6AQ+PYN39s1WkAtFD9S7qkYUjxT30yzCc1LKMXHwSHXakRXSbwkFM8EB4aCK1f
lCAwr2HX2MQCYuVTD9loujAR8PKwjCHHI38Z6EP4U21S4yjS6uOQV7T2otgGWxaKTKL/x+rNLLp1
881HSXx3vcymi8FjOCs084vKqlvNP66X9UYoy3brXIyp0vV3k22flNKBgCzwOu1mLLFkmckA289X
GHjmk+gHu/jb79WSf01/Llr9Zan1z323y7zykSu2nvWVVBVltMvHebX3L5esq8cuCGhR/KA7FF8p
yvgxr/XgISRHt3czvfwN3BwS6LZm3Ztjbn+kyfpO9Lmv0K/uju4Bwh5qgb4O0JrQNUxhtcML+4Ks
Uv7mx+5z5QKMC5xD86hWGpQ/i95uOmfvl8Nws5oPqWMkByWP1asMbtCAVpeNQ7Z7K4tp89zMCSAf
P9ZsPusemyzujhHBu7vt8cYcbNd95V4lgbsP6WDYB/rowNYCUW7gG/khsBsL1HJ0MpQLje7gVl2+
KkUWixDsyizU4LR6u2bbwmw7YDo2+b+3FB+YWagmUgmXbOu2q27bvLqqfJQ3Pqt5tr3+QuJtlwWd
fk0XsmmIOhtjL9NW1WGbHFY668VBvPLFS+ybKLNKXWixf/qt68Tb18aD2TXGnSwTVQPgBq/CP5eI
0mmsmio7eA0hg91Bck7IaRlkJpWYMiusSrtu4updSuHmtsaXPVbbW99tP9lqE7flzmycq74OqLum
PnRzC3SbLL4DFf1EOU2xG4iWkoobmujmx0oJ0HevRTd7GUSpRWNV7EC9BWVfFDrR5FNu9l9frdzW
UKdj/HBc93+1c0mX4o3SFIMSl/GlDUhtNU71zM+5eKCnmFKLmsfkbpNzfqTEDSPltOle+cgOsPWs
O4iLJyUaMpVh9imW5a7iw4DCBdKm+zPrpurstk36QFaPRqGlCVDEXpvn9kDSMX0wap72Y3YRQVs0
k+NyvBU/2r0zehENBQTkEjraxaxSVgXapu7u2kItHsaIUPVgjdZ+++AyWz+9fJYlfOGmxv32YV99
eD+nlDKOWmv/Sjk1VdUd8uw8DZN+r0Py0+TjUJUnwgn+gezndMvqrqh2MpWBgujpVmxKkcWyK2Nj
vG1Ob9aIuC4EE3taHUVpGEFZ7V4tf6V9s8m6PtA6QjJq/6ID3Xg2lp6eZKZGQwZzKRq0gAFaDaWQ
cdYAGL1SimO76N4YNp24bPuHqXZsZ7oKSsfNKZZgsOv5x0AvctCSbkcm1D/TtKR2O7/KitVnynpK
NzZ3gCrHQ2tryV6Xc9ovT2v08wXczScabpZznhzjuu4fEJ2bSDOcdSF4b5t3Qw7FRU0K536iyofv
gs1qmQZDy9GwL4E5zet09SGGmUAz+re3zNYlJvDezW7xbtL4h/fbHaOsKqeTTcul+LhJVtHxt2wJ
0PRIE177ybM7GsNyjZLYqAZIOOidGXrR0gsf5w4yeD2lwzQ0QFOF3rqY7/spsKwTkZaWQK1Jc0Vg
G6D6wTh3n3UhXmrdkqoc+s/rJmJpc6u75sa4oESysVxDDGX2mwnaDoBhyy7RwtI3pdUltkcADpah
94yEyjgqtxtIFtqdKF9NtabT0Pp0zmgq0fllTVEUP1YnvIkBDNhDtS1KY3zkuKfdxE2MP9Yvy7aL
mvCr3bVBcpNF63rxfrN934IRDbvBiUJBsunZXOpXKHB5ovxzIJmgX2sr+GGoMvdv7/+9RKxUQJk8
dWTNOpftxPZaOybmzXZ67WwsN/IibbmxN8s9XmSZbcOmc+QJIJZ1zWaylo0mr3SpAcp2m/5X24ju
/+Dy6nK/2sZNQVkduuQvMb5y/vX0V1u8XanK00y09ZD6O2/oUr5Mf/9h/vsP9eqSQ02nbO6Wzi5P
QVyh87mDSR5aLpALgZOwfw70oaDcZPGcesImO5nKcjFHOvD+63Yii1lm2yW2fV7t++aK4vNG9+ZS
Wlc6J6sG4WH5nNtH+M9Lisv6AWXJq6tvl1v//W8u1ZCpB2NAbcwg2hmKWd1BUmzf7CXeMKtjf7Gt
AfAIpG0wIo32KJHFuf25Qu0jLP9ct3qrM2H402pfNeLlGP26e6DDSb7jJYEaENjCjutXOdA4/chU
hmI5nFTLoMt3RORZjkibnTq78KinQ70unLY9ijZqwpN41lph2XDVLz+8ZT+ZrTuJ/Gr/ngIYGxas
vVE51BLGZKdkqGztx+x/67QqBHhTfDYe9P+95P+69Ru/N+L/16d8s/aNuG2lwuG3jyJVPdhxcCLQ
TZOz2gOOlVk8LQCnLoBpy3dUAIOg7cX0xstUfBKwqe7mwfs4J4Be7fopJaW9LJbBtiATbhpgnzbd
uiu56B6mKt09yF5K4OgQGMkVmvwvQlL5IY8ge1hOjzI0y/lurQTmGFZTh6P/KbpuMVQxZ56DZf3B
sdm6xUZEQy4xza3R115iu/Xc+2SRwIhYjOKhSoC3AcPk3sYgbmKQmSAry6p/brm2Ef80DF0+n40h
+wY+CgHdZdAStTk1jf0C7D88OEpOYFcMZT700UmaDFatoYTpukbsfnXzK0iOusoIPxBvVS6j0k8L
tDDoUaHlnBNQLc4AJmX3HQGr+/9H2ZVtuY0ryS/iOQTB9ZXUvpTKZbvs9guP7e7LBdx38usnkCwX
1LrunpkXHCAzAakWiUAiMiLSauQks9wH2A7/y2QjL6rq3kLItrpHxxPbcLQNn2K8WYPsqlqM5qgh
TVyW6kcrMndHdqEjCdVzgLzH1AFCkXtZ/2Thuqyvluqsg3T9yQWS7InsUTsOFw1s3Q92cuqWC0G2
BPJTakLjDBaTVK3GpkXByWYNlIs6lnXSoxiMwH+/M1LXRQ/3SDR0TbDcAvMFYt4yOatYdd30sJyV
FzdoEXb7eKhqsANE9Vnrf/UmOwJbFMSQPtl1Hu7IS3Eq5M7WYRvsQkaYT8xEPWur7QxjCNeh3kXW
jRx22eZgEi/mHQ2Vg9fmccyM6KJMupMuFxeSjrgW9UXJ3BMlwKhHDSWqPJmtop5yPMRFpruA4FMG
UszDFLWMWhUblBgXgHGFIgMqJ+euVu1Ij3kEdda1shkIjEYIwxshCCkAu7v1tZEh41CMO633zJOo
AdAxSpRf+dSlBhodwKW+NxQINNKbTc0rGwjLNM0UB2QrNNyK+cqt1kJt9S8PrQP8QXmqkmODR8CZ
mlDCEmw3exuSzeBGsyvH+T9s5lYDGjWEkEPF/c72Pu3fY9dXRNobD1j5upCu6zdem7g7onWP8qq7
VEX0k0bE/o6qlJsNPj8wVIJKPsfpESdxPV6J4gWKEJ5R7b7OpviIAT2qa9Z0ogl1nSbHOu3ATSLs
5WO2QNfOyao9JOzEhxD1tLckNJAPR4XSH+Cr5UEbtXhb0NP57DagBhgL9ocQ7rwbTLBUURhOBn5Z
Ts0Xs+164Kw2zBogt/1er0MXzWUyI3FJxjHmv+6S766VgReONnqu1wEF3Xn+q4tzzjFs7ehoQWjl
Qg1/7xmsTTofgGlouEaAXUgHG40uAy/Ve9fJOwgOVK4edOAy6fyowVHzzk/dGPUQJ4i6B7FhxZ1P
tjpasDulcL3Gw4+MCyrUfaNnFYgHsM4ao/fZcrTGpgbOHcqEV6/2gERJDPyvSr6rYrCTHVA+9kpw
RbaV8EpYWXhB2QCZqHkgvUKVSAq9XZS/3jFk/X8WdXGBrG86Fn8fvBzwLXMcPxddVp7r0IshTii7
1DQ2PtV3YzH05Rl3Zl0AzWOg0t8DyUHDKgRFU4Z6hbVexM5GD3WCsmoEgKMU5W/1d82qLe9YSVK8
rp446ruWEGqhVZqsgYX0zJbhoBwbhV0Xmk2Ni8rTGuj8/UJ8exRI66TgmtwxyJX6qxTJIhVIqFkV
TpasRfKPdE0qB9VjYBsvUA6EINIqWd00XrVPKPxtqoxSCikUD0qNX7Ip/xJvO+D5yyxw87BmOlFj
WoOH8pIWWGsAM0WOX5X02a3+FqBCyQaBBESqmHUsRSbZCGavdTng895me5bBze0a9I9rPryEGq5v
CASGE3gGex1KKeOxoCOzPB5Tj5qRDtNqLN7drTxCN3QSVm7qZXId6oGVCIfrOfsOii2+rk/TyKmW
ephFQxWSLpBW0MoeSqNeh+SaBBLoRgU0gQQkUM9JEmS1bJN5e1vvrw8hYraHN/gCz41RC9aFOjl9
6WfTb1Mwo6U8tvChZkMPDg3puo+lVxn/cCd5VU1vg0JoCfU25jm3QYsjJ5NxTkEhmpgJwN20OBkf
3hy3cmPb1GA+aKwi5tsqSUEKb0Io45a3dncKvTQZ/yQryoSALecWqiRNO5s2kBDvjOhGPuCy+hMz
B+84a2085IBRgfXmFFY1vyaAQFy7ClQ5FQqjVwEXDehIkHChAWkZuGcN40piLQnJu6wxfcxjyKri
a2uMLGhQJ+kJ/Mi+hRRy5XPHaM/QaGjPTPbU8NFNMQnLJig68QQwWh03e4/fM2k6fBGRA4Fr+TWj
vmHuvply+j4yrKjyld/j1Wfw1ud7cKVHF7BdRxfqPQyTDM/ctOuXbZaEkFdQMdQLR9wxbtQcDwBX
c57B+oFF1xk99jyYp2aP2Mqdq/nQdaN+wk2fDpKGTtu3nrmnEdmHd6eyUe93Q+RpQeym3L+LebDR
+uodqLn/blvfFuuh6cB1AEwBQ4HSJGVzKZFLaV7AjcAIoj+RhRrKFafFGZWyy2pWCWAs4kIU5mko
G+AFWHOiU4KTJSiFhMy2r9EJQ51F1OHi4azR4SbQzwpsKu8OMncnF3WwadyYn119RxZqDJGBrwx8
bk6Cg9hDMjxO8+ZY1ALVuv+QeKcJlKHHt4tkXgV9EP3gmVV+DieQt9HPa9YjLsvruFlt6vdD3vdY
sqvf6btdmaAm2uyNHgJRINPXz0YGud5g7dZ6VB+pO3bZJQadzWFymgk1RTJycmpLC8CxD6hGHf6y
hpXsgirDDvhcjutKsQ0C2kkCsGgmNIqT+ojMpFS4X8IDTvvpC/SKNXAjZ/1hkhhrsvW824qyyW40
Eq2VXDMtfKIRpLerazygdt6bnSuqp50r9UyNzyfIM2NVz7lC7fjN7mYDiiVYVkJBWQ+cDx7XcbUj
JYjzHujWUZu7C5NDfOO+mIaTPRtQQ3pllu5njd1/YsYUfoxiHZoKCMq6DBo32vSZpmSjE12YWDgO
VHAC3wO+1XFqNuQ1w+Xg9qj3L8HsOPisdZ0LmBSci53iRJqkKGfAgMyWbXf3EeTpgQIDs0w4bNVU
cqh51DMsrTzkwnqhkS0XVWEPsUw4EPUx3MPDkmbCTsKESFdNW0an0K5LAiYYq0ZlVgxy1EKaqBkZ
RO85wAE7igWVKeqFqAuqYVxPdS2YV6Yd52l3cxMHdBFeXH+Aim0c9nHQadDNtvT6u4gWBmmJDznU
w6y9G7vdLs/AcIjKgvmJmgxMSlBCE8h590bL9trcz+exZCfwrluvdtkcIz0sX8A1gw9DDyn2xH51
s9i69Qt7pRgNMMCzNscQTB+Y9Tq5XrXvTAPQKbkC9E8B7O208KBb+m2KFnEs5IUINeCrEuATYxcd
z9EDmUa6n3kIAYb/bQY5Ymu5VI7TQ/Pt3W4kAzidbSQgLX1oUMdYFtbVtfERa0BAMWRmu1kJAKi6
vzO6gx0a44VIAFrJBJDVhXuYUbsEXkbJCUDG3AXJuemiMl4xA/Bica4l49CZKvU94IAQLE9KYLpR
/yDO1FSyF2ZNbUDCBRKsdq5FQTcBCFX/nB0LDK+4A3LdxcCG0jPOqJrqow11UzmmHrlbJ3Yh4UhB
JY6SImOaf2ekIDXHqgcI4z2OCzP61PKi3Kt1H16rb1LvWOc8mDtRzjszHeftLDxsQrIJVdD4XsR9
0HoROmrsyCH2lQNLhLt8nBPRXfqSnx7Hq4usdxPuuuSiqRabmy04EGL/br27+S0I4d9ekGdbC1IB
AI2Hy13Tysfz5BhDDnA5PG/j38X8sv17iAmVnnX9f4/zQguYlPU1QT+w8Qxo5PzuLdCCJQPzLM/C
j7x1sl2W5PxgI9+1dRPLCnQchAHMc5+qxHqjFI5lmc6QFQzFTODC6ob4kGVmjihU7FGZHvUgLo0a
IOoKwVHKlu4tSTifuN2HGuUhVxqxekiOeCIBNyad7xG8NP+azHHZoIo7PismTuqRzQCaBxQ+7+6h
7j+mlYlz49DNZ7cUM2r7TCvow0PUInOF4qSu96nLuuTqmoN1ACVzlJygStOhtrsoN42UwpqTtgcp
refTSDWmFMf6xyE58D8IisxsAMIwkTVR4KEAyeEEpdaWo4p+dM52kU9XY+iiEyqezwN2jje9yqNb
Vk/G3hx1HALebdTTrKSA6PXlwVwYbrxlGciRqKZyrbQsu9EO8gkVu+uYyjGhdAYEoeQYpcgpanex
hz06iKn7Y2gBE4476asBYCL4bGV3HeNlr9a3O7OQUsyJbCggw8beyQ3rqEwUQU6yGZVW+X1fMiDP
fi1Ljq7u4kuTRa92+h35Lu+Wu5F34wsLN1qIk7fXzw54bEc9EGPWbZ2s6znq6j3nSa9Q5TVV3oVG
FJcMSXoAiZa3AS2dt++mYTnVZoYXOORah8uCdql1PPmwd8qY5W6Z1HnIpKQGOUbWhYFlhlBsiWMG
/G/NztSzUVqCb1kz2SobOZKsxF9JUEuG3Jn2XWWeTHOyoT/V8mdwy0ae/Rwt0Ebw3TJ7DWM3OpMN
igo2gGaoYEUCa+PYOtsORKri2EhQGKHNUDY1Qg7Nxn0ReAEdCx8i1DjikziDeuHauHtcNkOje1nm
L9By+8dbn7s7Ioq5G4sJatfBw0xwdopNVvIIKnegtQAEubhohih3KFMWQG78spGjARdEB0A+Yqix
kqa8cBYBaTNlh3EMw9rnIUigZ+oy2TUrDvb1CaSGEmrVtguO6NRVjZAQLWRQgdOSMTTkM8gCeg8A
IXcYTX904wzfCVEaYM/IgzKL8Od+bzioq3BP/j6mHvfK5QRuAGwSW+OXu4LiTlJx6xAz3p40HY0A
ph3EFFrfnmb8eCfqrUbyUyQZYzdB1evafZhOQQmtpOJpOXzKsbx6uSje6SWS9GEjxhNdjlGP/izU
i9/vBZXjH20UUrpD/HYv+DBFDX8bqF7+t+6odb2gNmsX4F6PHTQHCJUIOp4B/ZlMsy6dLXVrQt6p
P+hdFP0xydMQhO63Y1z+4b+CXDnB9eS/AbI5NQ/U2I4BLsG+6bhGk2ONeZhYiF0bps55tPMWah/Q
XYh4dABGeeJf3oeaiJLuRWPmNyNsUKxj6SmSji4QYQ73kF9AM+iolljHURGHq3FODFDTTgIpnLDF
Y1CFF+C3aNax1qQIoklrvDGk5s4d6+9FEwbd3EPuGhXug88lP/7arTuIJ9jgJMrAZ3ikkYbLqsvs
CjZAfRtdMqZDJQLHG8PNFGr1DjSNWY87zDHUAirqpHJO6hX48+2sCVp4yqFKQZVXEZxBnqU6DI5T
gX8Y8qnT1NfbWHen55x5IfL4KAksQgNsY/b8hZiDxza0UEgn6YQZSH0YSlguTVn9suGbGbWtPepB
iGyYx+ZPt2tQxyNJ0SZJjzbIhnpkexiqEM3A2qiIwTxD8qipFZQtarPL0CyvEELuL2CbgZykVBxp
xyn5keTdp3kwp0822P12/ZA6ARjbS/DdaH+MeNaeQcwIQEBaAv2YSkkQGquGYub3QBMyu6BWSaeg
rsv4w17H4+UDdR19iT+g4uCIyndcEEuvJ01J0/6JJ3/eNeUem3juvXS2C+k35NHakhsAO6WNswPt
vdjWMbLWeNSAanM9b6dhtInbHOXEdLymkzk2SRBUfzufy6P66vPOKMBvTmoHQA9/tQ0wW33Pjaw+
PNhXXgcV97B7IFqHhylk65N90XHQ0Tm8MAJe1vMJvCMVdpHRMoNGoqiRjZZWGtvSuPrJqJo8ATvN
Grn6KdSh+c5sTgfRWBuy0UIzKlMgQSqXozEtdPceyKNbjRnMOuSLkbzv2gVoA3l7aUtwdNe0bz1l
C82837hM03E1jPM8qL8QAyZPzQxozp2VxquLopiZYkKYY9OJ7YW25S77Zrteujdqt7kAexAYGgqD
cfENDE4dHQvADmjUOI4GxoYarKfU7bRip7FoOruQsREADFxw6nHB3o+tETUpZ1LdbdI3NAyLZOB+
2pjeORGA1cvd0rpxwlUVMKrl7AQC2JvcBsQVNyb1MzWZ6yW7qQA9uLIVJdC5xQQYsW7cyGxUX4bY
6y9TCwIRe4ncbQJ9D8Bix/aKLGh7JQf1yAbp9gk4cxefKkQ8hBndNE0Qdhj2o5Y9QUHR3kfG2N4S
2fAwA4tXm79g49dgid/bC+KgpVgw2uMDhP90GlFDC8k1yA7duiHI297ctFoYXcBBzxYU2Hq4e7Dm
F7IBCKa1V+qGpQ3Nc1Gc2h6KR2aOPDM1NGwKUKVgE/ZjvSkoHGD55L1EbXfAhHcrok8a6IrhbgzJ
aOO0jtdYmkarjMWM5yj4GpfNoIU/M9P+mveCvYLBvTrXupkEccX110Gf3P3i1OlWuP03EzzWl6IH
49/EPvMRReM0qEDuhvv68DONWhBpvYi0WnZONyLNLMPJFk2aBqqYtD1EevnJBuoF0vMzRCcFy/0Q
AoFHGpKaIti5cr9I2JuNSCKgTfVmU5wRc2m9lMIZwGzAAH7Jo+bcSy7RQfLD2UQlqsbkJs/vbF7Z
19W6hNBGhrp7Ywg8IipVc9Yl/3lMngpaz44RHU1jhApBqwmwFevRdqjTdrOOa8dJIHDNbUgGS7+r
oaptFDfDcpF1TcNbjCIQlBLEgp9S6lqymJPG1KzDRjIw3Y1lOA3vpjPNsA8oQd2oOAjZoiqnCV9C
zdS3rMdd0npX/3d0wO9sJl3nF6mmb9u8rX1CADwG2uWyWRrQgHiWCfVJ3LwX2G1CDyWgric5+lA+
A4USGicuL06u5vJlexc6u6O58cAWE3Qpg3aL0MdNXRXmq4001HbG8W3XgBjrOULa7wMkLsDX7QEU
zZs2/UBNPi6aX4e2uVc2rY6rDYfM1LaYY2cDfKkHYQ8rvFmJVqPEPd52ttBuZKIGHFHdFhQB4Fsb
Ixf6DjJ4Ntlz6YKyj4ItrxgOpu05/jTUug/ymuFSyWxfm2kXltv9B1Y55euC7KtMCXbLCL7dWP9g
08gpspNXhJ/zyN6a3JovXSk3THfdKAob4J/70G9cNzxBkXC5MF7Dhl3ecvFkQ+E0bEbtj8npQbj9
br9bcV0r7UHBAwliQKJp7Yd11ngH/BPbdEyQ8lNva40nA73uomn402Qo7VMx6r3cvbDxBG4y3InT
D6feWmaLfC/As4l843htZmfe9PpkoGBEgO6GjMoDlR8jsCiPMWLjO3YG34FpsntGNqI7tjaLfXCk
Mw8YOBjtcTwVOe8uiVd2zzh8d89tjicSMOXlhmzU8DxZnqrYWSdVDBtNfxpBBh8B/b1Xcd2sQ8Q4
GmM/AWHqs3Ko13m3O3nxt9eRDq0ApqkBMQYKrkdk9YvwrwKKxh9Tjc0HOxbTfuHx8HnuzE/g4Ml/
5r3z24AUvM2WC1ZLvQiyabD/jBJc14O1Mvpkm3Oyj5cIxMf1yG5OCNm3duK6H2eghLASmct2kZ3q
m7jbJXn7g0bKTkNq4rBCzQV1kVwvN5UdgihJ8nqFszNumjjXAk1vkKRXPF8e5O1PrmmhMB5xyk49
si3GfDOMcj6aZVEG2GOkO0okU3IZ1TmA6FgQXVrAOkumMk7qk5Har2RSyWlUIxcBczmuwmSumrxR
Geq3dgzWdPXkgPFA5uH+TtlJw3pp/pCl3Lie/cXsSTScaki9h6nKJuc3GYjClGlKnHAfa7ialaLJ
ubFYUmd3s5L+THloPY1j/zhcSX9CaP5SMD36zHTpzizhL3Qb0UhR30pgA/V4Q5Gk/OOY8fGYmCgH
Wi8wuizDBa2GTc0MfhAbDDBrBrAoYrHNJrcEDACfMQFGqE0xZDN0FYDxMWQTcnCpYAsP2mM5VOAf
GhIMyGrT/WDX6QUIQP0WWyAubGvQrNJwdhZ2o14xQMLGQmrTiSp282RTVK0HDFIzt16QxAnIiIF+
rYBBQF0yL89tCzgkSqU/6QWLPmnFJJ5iVr/gazdeTWNTHkUJZTokuJogGUp7C6H58TLZ0F4kdcVY
ZJDQyoDFlFqNZKdGAIUA9TPsZ8GSfuL52Ps8McfzNJSv/35hTBfLsyxkq6suDvSybDd3PCuKTmV2
IAjq5vmyIZIWYlehRoB5eI/d6deorAsURCBNveQxrpj/PryzaaAnjrSCb8hGjRhHsfPcEaTocuM8
ppncPTfj1kKNL4pKsF0mB27ivJunB4Mdg8jfawVopKBEpZouabZebIPt8t1uaRC2qrkUh54gYf3g
aFqpXdUDzkEOJ4u7faE5o+81Y30zQQe9tR1ApUJD1CCyT5z6llYZ2yVDoa0xFOg6bb1FNfKMR9+s
vyxF1gV13yzbRj7EmirSLyxpULejxtTrJ2CS2wHymwu5bd1A+Psco4p/jjMvdnRcdEuTQUIhT3oU
9eKODVsGKxAy72waJm4S6Jg4N713iPV5YyFbeoricTrx9x4NyUG2MekAXlJjcqspagVlo14noEOk
6389mFX8wyvqYzyvb4VmqGlqBhiRf72Vhxga/u49ks1we/uoNzcuPPygstGHvvGhxGyHOIROesCY
3gVQt8SFMbQNPsZFia/eiTV+FevLR7I1pgGiKk2g3rHVP44LqJdbZ6525NSjIvObwQWntqZnHwVr
v7Eunb+72HD5LUiPbuDm0wHDuZi5oQPQWf1YzF47cClSq5oxNHpUnaGSTdmoF/PBPhhm+FPZo8qJ
b2blek/IHkBc7CCFFvwZ9VLPmtWFz904aGAJ0RluhA2ObuNUWzxj2aaKOlNDSUg+HuwyBwOGDKeJ
kBKdL02RXAoKIZtUnMvxURtT93OR5tmBUs0qE52856QtF1/BgwH+IZmRJjuFpZUAVzON81LSNluR
a2F7B67YqctC1AoCThzpcfFMTQdi3xPP2ldvNvLVRHZTHkhM5OoPIR5yIFEEbQGUZorXjLXFc2an
02ks8BtGhQ8KDJ2pOeEbFXB5VJufs9n7kc5VXgbmABCo8pYzJMl6x906YY1tKxSgwetkyr+Kajwz
THCliVycssXytz/Kr4Sy0NLNg6Mt8DRqzfCV7OPE451ZCwAg3ncdancBGRkBTuM2szdZDdw7xVSG
M63bk9lmy24Jkz/6Oc7Pcw25LKhqNKk/xca8jUhUjlwTyTt0UkVukA0+ThdQVAL1nsovbFDDPzkS
eFA4ZgTe5iS+Qg2uj/bSUVshLrhZ2kV75XYz6Nm22a0yQDsBGvbZ3nC7ms5LXO2tqPGgG9djJ+WZ
Vr2xcSUKVkXbWJ7KpToUM86bc88ne6PjuuDgjAAB0rAoY/2JjaAehbBssevGZYAIsZxHjXnsHWt4
ujOnSG4C7j0GnJXZEX+F+YbPbrwBNSfoAnTrOrMy/CsaW7z/yf4WuuUUpIOFBwfUxfw7OnDqEld4
1oF4ObSgNPBbNxmJPHwYkOQLI7HjRb5x5m+uWS2vog5dXKXl1dEqNf3FMipQUCzgg5vjrAycNpH1
rP3cA1YFMvDO1C8TasIuXZIwpD0McO97Gf7eQ+12PhRwhktnm5E/gRNj5/X5cKldF5hY6VhjHGkk
T2935cn1OFJNMCk7zfidDVpxoJOrwUXwfwiml8TXwWae4vr08FbUS1BP64F1dY3mL9YOEB6Mbe1T
ok8+B2PhOZ3K/BMHl9vWawt9awA/+2nxouQyFQy7HKOyQd84+zbyax/tm6n7SeIYB02LxNe01gAo
hkCTjfujHSR27+xQIx4BkvIKIMfNrPqy5B1Ea9sYNIIQ2tgj4d4ccEZ+XYfM7Ypzu0A1PV3yn1CZ
8SMpIWMCliVz397ZSQYwHlV8gWYa+CF3U+v0534SwxmgjWHtKVvj6WWI+wgwLRgG1IeVZ3Fm55Dy
tk7/k01gf9c1SGjxzgo/Wqn9DE2z+dtosHpDdkvake5c7VDMfbOHPNOgYGMcwqbeN1rbX215C993
WnJsDZDikWo82dJw+kARZDLktT3OPppPTmoib/hg4jnyuMYM/WXThk7oLNOHpRONYNBzsta343DY
6WkHhs66T4vt4qHaGsmq9urJhq+JQtkdElC89HZ4jnmI2fbYtPshq/+Tc8CUqBGyVyRJtUOp1OCj
bgv8z8pNPW8p4mvpPZozyYfa9pL5GTJjpe/pLtuRsbKG+nq3VCbXz+T6tB7FUG+dHfVTfO2sx/Un
EceAVUBjZy1QeCDFsyaBUoV0ivdgHIjAji2LGB7rGdagh3oHGkKXaF9XkFGiKUUuAN2N3aNbg68L
hFwXHNDYNdJi49oT22O79M0R2a5b1sQmKLal+60bRhEyZOCJSGT43RwKSiS8C9rA0Z6GKFCDMkYO
+PY7dHYmlKxdLe2WdWBcU3hZFUM9aghY+xDyELcuqGJ+tzQt8zCPhtFQfYPccLXzcsEgeDqZ2Xnt
pnGfI5tVeThLV7oTDNK1dlv5rLuz2jUPkSCXAeY4ZOeqXIZ9oZdPyvRfy5OrpZXXrlxzggo20Cpy
ofXlILCaLoxBpuDX2nniWEEUtU0wh1p3zlC6V/lxWvVn5jpZsSMrLhOiMPCG6lShSPFQTpNV+eSh
5m68RpI1lYuktB7EKZcAm/klWMfK/zj/bimnB/2XqYEApNJTDeydEC8QYds+acDKPBl44DM/jEXv
W0YU75UnkTE0FCO/NYvlHGlGU/G3ueRk+h9VjypK8qnZ3qLZZ+T3t8q0vpTW5uyA8+g35aBXCi0U
W8W4508MoKglodE5M7/mFUBTi+sgDSGb6b1XQw+v9tcwQI9rn/w0pl4ygUwgnpKbmqKWuQuTLzZl
A7Kwyq3eAe8asRFulQfkXQPJTWNaZ30nak5vjVkACBYecAuqhD0GBDmpNa/CzFDwNJB2izd22LQX
sq3izTpKKg5dnv5IuVXtQ1Gzqzma0W52QudoN27xkUf8J7iNih9aM0pMvw3cLbfYaQhTEGYhQfad
p2CAQwBUn7EvFIydy6oAo70HTH6u/1ys2fqUAZH4MlrJpm016xOZKqPd6DG4XGkkFh2pRJ5daeQs
0xRwdxDHRmtsPJMbbatprbft5XRsnIpjVGtBh63/iR7iQhTZVo97MPfWcfFpSBMb1Zc28DjymW6B
WfPFsr7SgOKTfPxpmIV9oWf+1MTZdmFQV6MIZJQhEDgYk0+L4XkKLVvH83EDXn3hboGMkAa9O1w8
WocEdZrHoSrDJ7PkSCboo/3aWvqf5TyN//GeSzGa/+kH+7sNQuN1LuRaqluqRfbdXOZOy8ZxvHUu
/ilDH4gQZCwl6jnB5fN2DPNoq1DPpg3UAw7XOcrADUiI1u3W9PL5A03oJtSdp431nQ3pAvRc+Q1E
ZfEPKOOADNWbkg84kBv4fok5GDzgaKKvadton0CtyAO26M1HUH5456gy/8pHqaIxpe3XYi7NiwvU
/EedQzs7RuLzLVbajM71836sP2StW3/UogXZA/BgbWkCw+7hORXN1go7EZR6GG6taukvjmxGWUxV
yo0k9cgW2gULZll6RY7U9aDKYEaT3flrn6Jw732c86k6qnWop9bWY2s+Jrg3xDuuLkmFy9EB3z5J
iFRZluDoRd0hG0QH9fSputDYksHcKCI/7VuAk+WQbP81h1yoJsUuy0KK5W62nNNPA1TaOuNAvHvE
w4fqlehMPbIplj5m9hWk/ZyvD3aK/d3UB5uZ/SF3qecORN4jkukm0kZAv/ujqHGCMr0IWg1eArUR
MGSvYxVDNhZnOPIDb/W/MasR/Vrfe6+4Lw130JRPAB3UQfhu6kBq5rM4RakDcT55nqVGK7VvwEfm
l4y7EeCatjiBIfQtwtGyvW6XtfiuQy/HL4EbhXBilWJ31dgHdRoxMo7EL43fvXRMgXY1JCBi7uL/
H590yLXuDFyCPtMnN9I6JE8nVoJxHc505OY+ElkG4B++JIxwZE9A0dwGoLBbqfS6TqXYAv/vgei6
8rh+B+BzvNdEnW1KZkP0UOtOZWLk1hV7hm3aDM6+dJe957jeMzU6b0Dc1YV/6PP0ZuJAvN0yc/Ap
ALJgSGxoQ7f3TA1c3HImxU6QhoEms1ceS8gYrqvNochAo224uPwCNUHuJv2WipmoZIkqmjzLqrET
1DfKRD0Kc6gQisY6vkbXaig9xVfYYEfgnolaKNCF6RY55BSnb/AnkY2qa5Z3x1pOQrU1tmmm28aG
cnU8FkFt18XNE1FxA4NFcRtHyBx0EXjouZN6pl9KN6/AUV4U6Q+KQ4YWDi1vjLPWRUc1l3q5rM8R
7l6Z14WgTbzJrcW60IrqVTUt/5hA/A7ioHgPyj4vRetzZgEf+u6Ih1DstRyqhozr2jkXlbeNRJej
rKTRwLQPGzloqBqykZdsNOy1ag7MqPcCsqEES2vWZWjcQCfpbawm1ijZbrq63f1uabAr9dsqZ/bR
EgCRm5XdfTVcPQnCJZs/dYnXI9cfJR84NoA7u/HcK6SyC2i9L+AiQRHLIWTNrWSh41d8KJ5jZuXP
4GMpnu3WPnMc3S9kt/Blu4UaEgS5SM3Ok7TkEddRcAzFz+1qFJ3VbhsdgDECR/QolHkSv5CneNq7
TyiYmsGrCkyxHFXOFvhOZ9VYgXrrNhmX76SjojRT7oYP+ivkaRfkY/BTQ3sFFeYlkDOLu0mSYgZd
lEAmcqimNuAWLpsHo9GfyEaNKb14O4Nji9VMAQWYkJ9ADQAiUjCE+Mq2ribXqGMkCgVUMykWoMUk
cHDrgUwQ2NCoWWpPVLv2lM501DbTajeUOAG4dpWBTrg3n1DdhKxUFH5nKaiTtUSYT8q+hEA/Cp78
JBM5KZ563RL94HKSMlFYWfGd49iQVZCpr1wmwZp4iNYe2fDH2ZcCFMDkpEbF0tCrjC9GOfyJB1Fx
XPq8hDQf35R6Kj6CausE+gD7EuGe64JM7XBoGXsmk7JTT5tm7OMpbsmh7Jna4AQizxjlNUCIchk1
x4n4cHB0/r+t1dYCVaRguN1oWnFe8ZSLheIle06/NiauuKIpRNp0SN38eQLfsxGCpWUWRfHcg+Ly
WThOuaO4atFxoUxxZW+tcaBFsDahNstc3C8mDMWOgW88cGI8sGDUY1VvwzCEEKOk0VDziB4DtL4v
IkTt1mskAJ6MjPZmRFPNN7FeWpATZf3RxlfK0YXwBMqZmHmjZpGcGQ3HtWuNq8DNg0Pj7ndDj+Yj
2R1Wm7cyRy1tj0/vzL+PQtP2tYkdLBvd9gVowO5FN0UD5LkV7slGTaR9nkUkPoBfUIAIbU+/CvpN
xdEAslcnPpKJfm9kr8cwAQx3+a9Y8AuusSMK2oCrFx5kMJx82/RRe7CbhH9xmP4VKuvlc2M47BNU
UZGVGfiXoim0PYrpIX0yP/cjRC8sIvZGdvu6snmDoCG7AjIQ7ZcOMimrcSX+plBq8jjEjfcE9bfV
ry1jf2qK9mxYPL7kAoqQMeoBv5ahZ23iSIhjWSbJ13qRoPHKedGNMfnQDeIzRQEJFO5TBkllGvK6
XEBV14/XQUx4JmlZeHRYYQLYUon9us+Wm21Ah64xNrJX2mu7Jnef8q7+H8a+a0luXInyixgB0PO1
vDdtpG69MGRGdKAHQfP1e5ClK/btOxu7LwgikawZVXeTQOYxm8wMO7hKV7Lc1VFxKYL+AvVoSJ+7
NWQt5r1k09QT29BGMIOx64azoFjMO0iZGUn1tHBGBhtISgXUblFErrP/vyq8kOALKcHMKSM8E4y+
Zg9xmTn+b7kUU/CmCyvInUN5veL20ZMo8VoDJMadFihAFHq8i7Is7+LAiGYBm9JuO5aJf6EFGmqZ
ZTuUmtJH8nyH1LdBexMkDFdb6uKTaKD7wyi44Pg0teaSAXKJwUzW4AyAwFhlsFCzyQHR0/6IST1w
2IlTuBvglUjRxxx2kBuvG5M9xeq8+rP6uIeyKcjgqLtGWQ51el3dC9wk3TdNfoUa3cQOFFNFuvfM
KT58qNI9Lk0tw9mjm7OiRK9MUHVl/rOJQ9wq84xmD7Uf62vQBdehVPyuFM+evbR6hGuPtYfeHqCk
obPEWH28KR+8a9Dk5j2U1eOmyCiTBQwIchFsoaO05Cirv4O41i3c1vYhdthXT2kav7QTq95hrOWs
XdSbd5NOc8ZuAftcdo/QZByxux0secm8adMDtfkthALxuvccDity2X8p+Pgn7kG8CiRetmpjxz50
elA53B0eV37sfJzqBfUp9mn6N+XTR/1/fDyloFvb4j+5ddLevtLADNe+SondWYZj1e7TQmT9qrpa
XeYwjJLqw9B4LxTqUA29uvXuk4VHJrJq2xTO26wH/9CMn/OaRhuFFMAGba00fPssF09zUyolF3RJ
iT33HolS/1W1huq2kyHjO75952JPfJng7X0fdIiuEmirRyh6XOeQbyV3vKdgSfk3NWM2ejKZj8qC
jtEwJnawxFGm3NCU/iv12PvrsrNyNBWUiJZgtza7zgXd1m4PrXKPKu3Krd/70XkevDqPUSnvcESc
EvtXlPNyS7HSdXE4pMSmzL5S+5JaldTXTFuASlmTxUAnoPNJC4MBJIcnBXi1CHXMwGu4rbBXTesm
hqeo7nq6I0DIEEzZ448By+GEzPmz0JtqzjIyVzzL/VOgWQq2r/xTnFQdTID7p64sd4Xr5leUUYsr
XY2DENdfczASff5YYVOwnVpgmecQpQEF8tNzQuCm9SfRQBmDRMsZckIQctAL811JFA8r+FqMqzlG
/wOZGPtNI1W0nD9K6HuZa4a7sHV+9rmDFjolA1jkHmE2svv0IY9/gN11YLIN477VzL1Js/l80zMu
qs5Ady+Demdlyt9VdvuiYiBDaYiSYMImmzClivCjtkaWzgmjuR/cuBQMhSEOLoBdZvce7nM7uDXg
1Jmy7E4x1xTadaZ+C7iQhyyzf5Y6FRSU4ZyF2c5pg/TexmN6V5HX3WSzg+lqFwF3iHjuhUCFp9ky
bxVqZkCsKXuEpHpcXmYyCJFGMuvPWmjd86T54ta+e6+cxLvV080WnUwBZcDvPvAsr49pH9butrGK
Ykm5TVh496aJrFVYKWtNU1oAc3ZAu9QXewtiywBfi3JVdh2/Wi7kgWXXSlgxYGqUDr/GFQa/76ZV
y4W1cgqY6vAWwh6N5k7kYWShjen6QLLoOfZQ+S62+idgd/194k81LJoykZuLOonaI7BNw44Pzc4Q
VXuEvgkQPqY+sNCcBsqT/jBUj1v+bXmO5exe5aAiCFiBdCHq+iE6ZudIo8sLyf9cRYkYsNAtjRwS
MyCkYhW4PFxSTgNjPpy2vb3ZAmIIj6x3UEPj5yrJvkZT4B0CveVypgzsAPDkpsFqzo5ndcOCLrme
9zWPlr6VtWuQkrBCQfQk0eXSA1SdjA08wDJQI/8Ta239U6B5zNAlK+IlTQC0BDL+bxpNUztGEz0Z
BU6FKBxUML5fTDxWp7xs1Imu5mGOQVav2CRZDkIkIIGFKX4Df4CNSdQ6x14PdGW4nXbyrYAJLKzE
AWsws9cOCjzYVzEBOU8dfAw0f9wuYyzRJS1JfDfQd+iqNfEDIyPdFoWW+6t7kEsoxp0QxBFiBQaa
GkhXNuvGQ4q/UzMH735GvPhZMm1geggAnUZf0ILGza9huZ2ueD2JZVol5g47/PgZh7vwDCzyhbjM
LYe/Jjon0O4Kxx10t1LAThP3GBTQP60GR64n14ITro7ZuQFcenGm935ggsKtAsVvpmfiIBxDQgGK
6eM3WvAKpeC2lGxl60PmLtOSPTGK66DM6ssycZT33AAXvZisLsJhPjagPouCwWEexqTzIY+pqVQU
xLExWRScKzRcqvJY+dHHQdoJdLrm4KecXN8yKc8Hvh04F7DRpoNwvPEQ13KCRg2mcwzeHfhGaF5m
5VXGoIr8W94cy5ra2pf+96rwurMsi+7MhhHHKZo3KQrsbgPp42JA91kPeDMXZ8jPAlMPMzw85oHQ
aWIM8XAuyCBPAClzDi3P2Q5ueW8TtfGDERYPidE+qwqm1ixK+z3FgBI3DuhSlyC4VWsBo9NzJg0Y
JFkJfLODDiD8IHNYsg4z7L4HuDU2+dBcgMAC+K9TYiEtT+wYD1FWHJ/mcgeVKcCcaw7uZJ0/VUBo
WmsA0DCw3eijllNDDgXd5bwvr+Da9Ku2jtmqHz38gIMhddZ47/fLpnTB8zPsYi9yw3lyCj9ahWUi
UGFo3Ccnjcz7pF5oQgkpgN3rDNCLdaNqvOADqP5puG6aOzn+pvRlrBG6PvYIW9uStzmUOw2keQV8
ePc4i21IP5SGOIMu7mPeVv5LEUTZITXzFAACcJ7gIN5q2ZA/r6Ws8AFc8JsXeklRnBfxuEsCeDax
qMchpg7hI4Sqdzbi0URXUpjfHau19wAdBGsrgF6rqYzsDktTvBfL3FyaUf8NddsKMJRsuHPX7u+e
U1gQfxQXyQNrB15gvyyYm2/8luVAI0Q930LlPdwHRnjIm5EtXTt4CbxcaRD7D9/22FtRQyJBmQbf
wtxTPIVJdoSfMF8V0MNZaVOWa6yHMW7VFcYOYMLxhgOmglhqWNUxM8AfUCnf50aYv40TIEZe7GZn
luTi3kZetohN7JkhaALWSmGfyppZHwYJLw/YC0KH2Paa47xIuTziYbfIe6+G70O0pmdq4E+/mQjR
PNZPWHo40rN1pCfm/Jj9vKyzm8y92CpbwauUb83ITy9TmWcXuqIBJ11QSTIVrZletfoGKFbXKbZo
Rg3nss977HOBzpL0R5jpPziypWwaUOEs3oXXqsh1e3cKjzT4A4BDe7qERzP05tkjnuiMcF4ECzk8
1hH2p92QvklWvRCttMV2G2Z3GbxXxzLcZp3iR6Kk0kDxOrSCpQ9O6Jpihc6lBXBTrb3tNi8UH1qr
D1Y9PiTXH0IZ8yfNH1L7alWzQD45JQfJs4cBIfxhjdcYCOtTUpTjItdTsJCDQ2FAPrR10gltDUjs
AJox6IGubCC3IRSW5us5lrBCnEqwMKCU+TeRgvngilNtj3fscbwtLc5xurIZHpdGAyoz6nLdEsx5
tYIIh3PKUhBeGQQSiypooHeDgdjRdIW//d++b/DNpzh+m3u5wE4AIy3laffuZ2axne+db0lcaz1w
MJuJMRKNCieYotwByTacKfRhgGTSmTIqP9894sBUrdCxb1bzqxa/WGgYR2MFY2a8fg1D5PaC2SD+
dMw89nCottEYAHKSBsNL170GWc+hPh++OUPS7J0BPk8h77vdzBQkkiHsfv8sUIGcVmmB7sDVnzse
zEMKBmH5Px9DC76XC0ABVAAXJq22Y83qy/R0HEiYx69RYwRGHyIerodnr5XhrMC7dg8fdOsYT4F1
pCuctdxmU6GyCjWuZkcxF3oSzcbBr+wjRxUJvjQUNpZExASknK1R/vAWD67lJ3ZmVVTwBc+gTxJW
SXgZ6mCNeqBzgGsQfk2IrUm8zTyxp4VoASHFrukpMs1qZ6kRHT3A+OGGGrfAGyaetWnArN1T2yEk
91NaJTdUmtPKf+d96FTQ6krpjU3tDXvwZxj+evL8UHxV4N5uOr8o87UEaKVCh/7MM9RryDY69S2x
h38ZoI6UElqRWrIM0E7KER5M1hajjeIzXpv/el/dBNmqb6BmSXwR4dnyLCTfPxghNMWjaP+gj9AU
G/T9wzMaYNX/Sdb30icBe7uALu5i0iVuV4zFjaG5Vk9eeaEQDXlZ+2smHW9JU4Dz8htd9ZX4kEvx
tLRgbAWlJk83d+gre3zf+qumLzlt0A2vjJ/0o5m/dpo+UvWPxm2h0OM56HMF4Y8YvorncSz5y1gD
nh8Z3rSjqQePKnjUTMmapjxsQoCNBlRzgQZ5cQyW3fpewj0cM8qY6gJekeGVOw3q503yQ4hqWeIN
9T6pqt9EQog9frjTS8jFCyVAAAVnMLMOrnZxcRQ0cucmCzVTaIiA0bQFdltzR2UociCRstBY+/YQ
n9K2jEGFsQEmnOdxCEnytvtFi4ZR491Ol5/nJd2XlqJYDsxZAMcJnWZn6m9gI1bLOBXi52S+czzK
fnl4oC3KsIbgpGNEgFQH8fPEbSAFsEFZ0wEtFRE/BYFRZni2CtBCNJBaEc8LW6pYGM6WZjREROya
57aGZ9M0Zj0078EVWlLjhyvszmVg4xDxv30jis1pPR68c99oSIJoCwFtkG2U0Z66cHoe/1qZg3mg
oPmUQ+W+l322BH3QRMGsgfWKziF/c9QjYESY3TkrxanXLXZ/EvWStVm+7/TUMktvy6MghU46+vFJ
6TiXOG+vNDP5u5OY/jbNsvFqRXa8qixevQ/SP3tGZPxT+M1u8gvvW9kkwxJFUmMTwJ0anwe9ywry
xrsBVD08QpNk2Pkojy7q0QF/kILeBPIRw3ZizEPkwMHJXSVc+Cun6+QNKNLuVps4IxSgtuW8XbcG
ugW6dfph6LLtwELjVJkK1Sz/a8XTrzCcTN9SmSg0Xpp0g7dL8pZM6ANPgNBcnFzmX2I0NYFDT960
NvwxB5xrSWlCjN2K+yBP02oaDDsVGUdH+PaKT8kd53J+ggoiPwEAjCqES3BtCkQiqXc6B9oWeKQ+
1ik/hDC0wGEJjjcBXLim7BRkAhaoojeTC0STDPuXbfFra5vRzS0BcvaZLM7wzbReqwq1fZo6Bfs4
pdU5menkeRqHVrbFznFaVUMjnyo29OAsTGzPLKN9CnqQekP7G61BG7B9yvoohGhcVLsXN0cdKonL
NRRK1YsTWt0xUgC90jTujODe5+6SZknjqJekhlTBBGYaGl3qZbASsezw0Nn96To73MUv29/OLV3x
GlJ6CcQk1uAsjUc4OoEeCeImygnAfBkwvvPHdRGEchHD0fVMQ+XW9RmlALWMIde4ohjD//B51MM8
dQru7QvL2FOcMmjx0xTUnHc46IbwbcbnUsb8GZQroaW2mVp8cZ8WaBrmFUQ8Yc42AEcqq3QZFU5x
iZLOXBk8nb7mcYy+pBP+47kw8sNp7UeQRKjWFWV3HbPkW2/XL6N+CZIKG9NXZVYVsCQfyzXF5gUo
W+/xlCpOjzhj60z0fA9dDX6cHAnUMV0+5m1sHi3mAgI9CS3NgRQdimptGvn5ls939zUo2WEtDnSP
zSOx1hTvZdlCegIgh28tMDmbDMiMHU0jNPFV+B61Zr0zmFFuhNkl3zI32qR9XH6B1MV4gPAvzlU6
XjrTSzQa9SWZxm3jpPxWhwAf1h6ai8zo+M0QLr850A3Yj4WT4fT7nxhd4aTcwcDqRncy18bZsGQg
c2TVSjYRLI5TyQ9acOU79k0onEED7tmC7N2GA654gnBjdKxgDbu1sqy655HHlgUv1IqBBrikLwbb
w1vW5OjwenAcq80O+5XRxytPz2A3I1aBthmbyGEsj1S+hiYcODlkSEZZtC7xYwIfOM5XfmrLVZdb
0aUTrDk2YRht0EGJvtSdDUdK0/3l1hN21L71PjTBn1SRNA382gS2azrVCfl7k1Xtyq9lu5ZaBE5o
Mh5nMTRG8taCy4oeOluFH+cTrVOqaTr5FgDkKyXOt9DiI88Z4Laep/FrYAT/CEMVT8OU8OPQ4WDk
B1n7fWjlZgi86iskQcpdFAzadtW236fmG60rCzxKfBZ0sBIlX6ImvHvd1H6f4B+wzJppmxaOBPFm
+ulC4/Ighry9k5hmkpk/x9BFDa5p2NZ2eh/F8wS+EmlQ+AeaxxV7M81UrSDpuc/aJr5OnurCVTDu
phYI5MdslIBmjkUu8auJxwfeTs25HKcvJsvCJzkUxamEH/fSMC1+af3pJ1VDaHCyHL+mJipZc8Ek
EZZcVWig4osH4F8bAYfk/kuXUnvD0RWe9OVxrJ5pUlVK7HvHepUlt19HYUBjXpnJ7/6rdJL2d9qx
3zWcLL6gYRvj+Tb6Z9U54iDlNG0bOOnd4w7fFs8S81uvAMjTN4EBsptgR/Ed30e5rFXk3q0wBm+v
MNG+rQyY1dp+C8qSDxb6JIfmRoOvEutYwHG7DMIuWFAMRKMEVdO63re9/ycP0u8NtNMgkTDHKDkN
c9j9Tt5pjhdVz6A1zqG8UOfNjRb6kv2YmgqwMOgH7B0F3HIKwdXnoAVxwXFyLdTHZL1Cl/S1axxz
UQHQi5NHnF/TOtNkssnYAaYRX/MmQ3eHeeEXJe2fll2y39Oy8EvjS9xxqLNDFRoVoba9T1IADD7m
R8OJ2jvFTbf4EALnrEKjBdrU1GZoR74KlIDpY5qZ11APWWyMJ44CX+CUtrugNMgcorDnoptIeRR7
DAJN41g4Lv6ece8jWTgx/qW92pY9mHSBneFMnPWXulMoGLtgoEGFge/LInlCJeVPaF5sGDypPUiJ
LCerNiDG+zeHK5TIGcqE287JIbAcZv/QW9rp8N+qczBN6Q1OQwbvT6DD3ORAUwXZyBszrQXN6K4a
hh5b8Dg+3lXlkHE1UECA1nLib0ED97YVz4r9gIbSwnOd9omGCZ2ZZVkDW9ExIR+xvtmlnjDvlICu
er43JzwBXVAMxTIfHbGUpvhzgxjTf9IKpvOmHWsxOC0B9+Gy0vKAj7nbMHBfrXfo905PubRx3vWY
+Bn3yRJEAXDzmHyLsY/Aq0nczBjORdCDq0wUyiWsx/U0QRtuide5vXz8UZLTY67/aGs/X4sCAmww
pweGgv5wOS1XKeRBh8JaVkMYgspV/GId9pr4YfPL6Ap+wa87v6CC0G1Cd8IZVMceuUXCXj2/vvkt
h8chHhSgYKKBVpXerYqrEd1XExLJf2NOVoltE0R305/ktkdR+astIQrZefEPC/y+pR0z+wwFaesS
VS1EIa02/lH5xrGGlO4yljI4GDXDcYK1yTU0DfyNTftUiWSNB46dLeGGAvcjd4AKFk7cT3mJ2mlY
3Rs9oQjssxooZmdg6tasWsJRgD1ZvyfTHv9JLYgHZLHbv0A5O9kE+ONahvaY9xfuFVAHLq1uI40+
37fG2ONsYL9MCQM4vTI5qhKqB38jeXtUUxIHiiGRA3rtQwkTFdB4wcPxf+f4hzyFDoAyburZJ1cX
SKe2Ah2rkIN9MqGOlgehdaj0zMOxt1pRDmWnPraF3vTdwZ8uyjNmVR9GUxV7KcAT8wwcQ+umXDNz
gFqUntYdWD50RQMTA/ZXpVRLK6vLCw8taH1PDQi4rj/uUFEqVjyIrFfYTn6cyhiyIvNqDPr3Ou3G
751q1KL3LOvGk9S+5dkQXQcoD8whS8fr2nlGoWvYSeG7Z+5a8Wudb2rmm69JnyWvZb5p9QT2qdPT
oF7btji6RubfnEmar5NRPmamcs3XwhEfZn/XjMzKXkawIEqgpxrL+FKNlXd1e9RfWBZ9VSruDj5X
KPTqxb5MS4i9JPYGrOIfZue7K8AsjTs43T+ZF43fHNvQVag+OlPcrbOfmQo+xqcArL9+CHo8yNA8
019aERXGE8DmKzNm5usYeSHNQN7EyUWv/c2kNT0zsX99ZSiBnabR36rB40vpYwMUAYf2xnZNI+Xb
1BXjsYIaMJaG8c2WGYfsgdMCV48pGh5Zpt4mMxmOWZFNy0hk45tp4Mji8yjaWq2BAx5cN8CvAkLo
SPMJvx/HCibUcKLQ6x/m0oxfBN5+cO5p3q0kK8/zwID3+DAFIeJdRjEeov8dx4kqwcsCXoX0wkIB
ToFNPFmoz/3nJTbH5rfYNEDY2CuGpQ09kPcm0J4TZvO9h37juku65gCLeuM5dsoX2nLFdV8umeuK
CwSsGwC8I3dBC2Zs/ICjLHty8b0eWQjGfqj3cPBLX6ehdZMTMIUSpcpz3zl/Bg7K/TltcKIFHWTc
iKYy4M9HIyWVx3KM2OMGurWxsAUyWvV4pNJjV5lTejrS5bxB+vDc/XBZZwFSxZj/2UbN+Q70YDxm
w5kl8t/zpFfnMkWjK4/tFMQkFu1qPQ2GNgLbBTULWnUTv0O7Nf5GiylPi7M9MmyOlsWUwkvMg/uV
bhHQoEjjcmpQ9S0mnD57dG4XtBJKWD3ZSRqvaVoq6QFjaIBRZbNh2dsq3UWmEs+lX8QXu2AX0OjE
c4Cu4HOYSW+R4HW5p5gzxfI0Rdk3NANWThv7T30A+GKhYFhg1IH11c3DZuPhX7GlKaj4IKxGI/Aa
dvoGzeIELiZ+fUpYsHN5GVxZ4DIPjxVVr4FjhMGxDs4DGK2vkWHaqySFOr9lWN458aQHQELiP65E
MTEI32Teqq8d+CnQMiWKPn3LoXG8TPNJnFoI7R27yLQ3YNa3Tw5kQJfCcdLvjmvtPbu0f4e52jRm
Xf4YtZVsUQ8MFGhLQXWZACc0ZBbje+Wo26xeOqNRurR0dr2hfrtRWaTZYmBwy1at37gXgEFS0DRR
bgNlWd3DSYN4pqp2DpM73TuOLVEZBWJXTxP0ATSbJcSDLOPCvhKRxQiCdjuOEGWdqS68hO0Z/u+v
sSbDUEZh5eHyIefw9/7Hp9lmu/206qUuCHxoki1nGK/B0RQrc6vZEIT3sTA56hwN1XqG9tJVDYmZ
Ry5NjbiTO2Av1BL+YKDPYLe4SPqEPbso4996rvZ+lx57u6y+dN7U7sJIxNveD+03P/CW9eA6391I
divsO6LTBAnZe+Q1zQISRNHGRYVu1erqFFWkaPDzdB/XsdrPpSupRQVokWLzVOcKlDT2c4jS6CP7
hv9uchz/0MrWvI4qgfUcvFy8ReiB4uCACOYs4iCqt62TMex/9DzImuYKK1d7Cx9O+Zj6Op0WSiMv
dhIeRguKeXRLMnITBzs3+vgRfsbyPR5nPyiR/oP0CbJ1zT3Krl/nD6V4YdnFwZmi58dnUkyNKbQs
+iuKIvm3uELxAqChX52NfYRyQufZkd2wxT5A7Ac1lnf0f4IFr5PmF5MH3jn1T1TqOtDuCudqQa/0
YEBBB1wypl69vPkW6Q/Dwe7U51P9Fl6NDWmXkGrJ5Pv1TqJGPquefJDephQ8fwsgb1CeW8RAVS96
CyKVjzktAcpXL8cpcHa1GJ8l/g1PnozDczlgv+wZE3uHopJYGoWXnx1/HJ5jKIxSfDQBD4nb3N5B
AYy/YwtQ8gJb0Ma9Ni2K5vR87/Sb4PHUpzmEab4lMf7S5lfE421QZgE/Ku4/bnvE3NLdVA4LT1Wj
9wSGoZakGUeqbrz0oKu0ckbXrlFNCuQyNkp8byQtN02NcwDm5JUE5Sg/LERyMmKwNjW+aB5mOwCK
fZrOsaFJY+BFxasfbiGCuMwd2bKbW5Xigq0k/OA8CLTg54TN39+rfoyWLjh6p0/xWpjlpRRQR9CL
lC+qMOILunQ8iDMFjnosNPZgrHPb5Utg2bNLEjonZQmzWGa1NIGdq83t4NTBU+NxnGIEWz1WK8jK
rUqnaPGMwqqAbu7T6IG6iMkjUg32uvSbeG18J2mXXjcjaHhMB4jlPsTlPi1Tjmc5LegPQblWBuy4
8f4/xlpUFgoj3sUwfKDEOdShDA8YQ4rlWp+WrpJIdLBBCvAbqe+gZFqgaVEaSw/iMqestgCXoYXO
SItV6icWKCT4ZLsT11G6/qmqcwZUUfXTznv+FHU2e8oYVEb91PO2NI3ixr3H4BjpNRosoLM3cJAR
KwB1+BMLoOWtYujsxvbUnGQMjVQ0SnPd+qYIDWFo4wAfe+NrhBYbhw4mg65VmFbqaITY59EVvB31
ZtCEiWQAReIlBX2d89BSm+cuN39wswLsjNo2Jnx/wI8rdz0sq/fwSQOUBXhguOqgqTMPFPubFqfA
N9gDr9dQ4puWrEOTg7zSZg81uqJYA0MqlgJlQCFyXiMPNpr60nN3k/Kf5zirJPDkgOAYLI+glTmN
lx42lV8GQBY468MXHxI7TwPqhaMO5yYYn9gjQWNMTyvQurf+4Ku1UQEalYRGv280vxieMycwRO3n
0Wz9jS0stqqHxnnui964urG3pRlYX87zf+fHHhx+KZ8Wo8YNsUsJHvl0k87P9OfTbM73pizZ5KqE
1Y2uyBdBVw0LAAZ/IpdtKZbbDDIeetW2wTFYdCbAVBAP4gvFTMxpaR7cHkSqP9vA0jnIorDRAErH
P+U82qd+mD+qAuAzQ7RUp9L6Y8s6AfKToTEPPVQJXRmAasq9a0McPnJSFeNE9d9z2cfVHk/pZiG5
i/U5P1QJNtiW4e4sXR1oeZScIxtCQHo2CPycFrpYIwJw5KicULuhdxMpOP5TDlFOilFyIPNhxYZB
rik2+PxcAqZ3kxKvt9J/xRdU3AegLLDZM750rAZWdcAvIk3ZCJlv4Y4huKVYjcXgQtatjw9jbgNA
O8rqj8J8AzFEbPtPs958To8/FQEfF0BE7hO6mPZ4etHJa3ZSoSm2QK6iMj+kEGPvW8iy6ysaQsCi
H7GhYMM26ePzvPh/zf23FD8oh03cZTkAMgH27l0FskvC2l2VcFS5IAB56lnRbLKqip86G1itPCia
t7iBbckgzX9szQaqczgiA4G8n1qfb+24NQ9B70NEho3vtfLhwg0lZygnWu1L0tSvLMqSH6mEx5hV
BPWtDFV9EqnRrGghxM6hZPn4bsHoYdNabgl2SyrnO32bM1gsomrWtKw+GI62b2ZR/q2o5FV6URvB
OOQVTFm45xTFr9Zk8msbuOkqDsv21tiSb4fBYAecB6AkFxuHKA/QUEwLEzrCMTumPdiQdgsD8CiR
/b6KYDVVabZakjEMjlXjLQUuG8VoEO2LLPAcAd8HbbhO3iEqHa2bZGyghpVgA15AnGaNIu9/5vP6
5LhAhLnZcGY90DIex1OlNvsBbphusbXR0npLzeppLIfwXkEjGb/Q/juF5ywJ6cc3026ejEmEdzcZ
L3Fas58NtPKursWCm7N8DsMm+gKhpPpsBjjr0umfozawQnPG2bPe6leC9dNR9uyfGPzPZzscUXJp
g2GbGky+ukYAvm6W//yXhNy1tVEqQw0ddb7TKHywb3uUMgoVQvVAT2nB6kd2Ennw1WApTPHCYVwz
7ODBVmbOc65y7wx9+ad28uznySucZ7dWN4vh97EipSgGo64dTHFjON/4WbuAllwM/BgGm6fxyWxC
H4K4g736tEBTSqFk5XSAStAc+h7lIbIAGK1dqCWDVDN4WbwJ+qJ4keijHyMTdbws8/KX2s3t55Qv
aY0ieWpC5TtIxYliBovHtZk3MVp8yJ9vf3za6FrPE+wurC5/4WmnnpN0jX1jdlJxu4G02LjP9YEe
v2zZieI0BSQBj9x8AEMY/Bu1qHVVb2hNtcJzslvCnsc+cQO488eKp0uCj3nrW3eAxOodxei+kcqE
nq4Y0lwEZXJwgOqmj6FQPGghPNg2rKqpABisNkJI+FVAqJthiY5ALO6jBHqzwzHxl1VAvk71Pz3W
yWUxAsgS2QAtTUnIN1HMm9fJyr4bwEj9qtr2iPKnenOHOl9DMqs5od8oITWQ3kIXB87J5gCj1pl8
h9abgAbLu8OCdDdW6JzRNGnjTYqq3hfVShvAVPDXUp0Gdcy3PvEEwIejc/YdGS0pHzRTU/utTRcD
dLI7kP6/KN5UcBtNzYJtOE9x2C8GwGTaSe3hdfHnytExyCOqPVQB/1+rjs6jT2GOfRa1CZEWXc9q
C3hipOkA5by/VTCw5GPItM3z/ocEB/NEkS4F0Kdwq+iUy9JaBJWQt9KT9hGnGneVZm73493zwvaH
ZLm/wknHxFa0BCpXgExOy3YbAJzaGK8QufS3wpSAaU8ShcrUPxajvI6okd9ocOLcvvlZveKerFCv
/08cf2UWtqt9vJtjKCHX0H1V9lI15rkS4zvR+oSIvqal69xN9BSvgcGhoqtpfUHfVSCRK/OQq8n5
Ksx3Ctt56+2E6fZrmuq7c0+4d5zCmmsN5v6Huz38/x+Cum9OmTm9OxVvX4WnNkBr1+9DlcIyIVPm
xhBB9d4X8ghxhAgy1Tbw7k0E/QkdT1sul56FzjXdDmozSrW4vU797sPtwNEfIbwQvUy8xa4YhYPS
8KBZwrJtNlrRu98ER1s47LnNzf/D2Xk12W2ra/qv7NrXwxoSDABPzZmLlXNHtdS6YUmyxZwzf/08
ZHtbwR65ZnwBEwC51IwAvu8NxS0LSxjJc3vXmvmmNr3hpMne+lB/XlpTOaYnlwDAZqmGnoQC4Jbm
beK5RkkFTbEloomjprpGxYgkL5d6zZxFXdNx2n+LZS57VFLf29MI48GwVmWuCnQixb2DUtAZbM97
WVozGSLqirOyqvd1ZlUPmV1XD0uTR1M5N02y8FYwfoAxtZATZD/mZ9cOYDEsm8nk8dE26tfv2pYd
v6u/bS6tdhpXaq1GmZ/telrlFoQKd3LEl6Dd6P0YfonMUq1DMu43H3mki5dCCNDr1H6tDQT120p8
yT05rlySfg9O2jQAhepgD/lKe26cNTZfFWBhO3oALeezAgROlCSN/SlFRHEMfftDrBPPiUjkAdAI
9q1rpO+EHj6iiFd8dhWK917gjvdZXjrn2EGGcungaQkA3n6SQ1LBNpv5Q8xRH6KGq7DskMTiVVpS
PfGHVMeQl3IX1Z32oTHat19IvdpZe106XnGARkDWKys4sdVN8uXdA8OHOG9jcbYfC5KKTlok+MrM
ddsnXfhWH8mi7s25/jYLxN8MQPoAM68tFfwtb5ruej1N7uBOGcwgSSN86wAqkdxFXmusqqT7o8OK
i+kumTt+OmLp8D1JR1EZCNCReVh+SoWNsanQnDgmwng3aprzaoCh36B6Q0CKpM17C5SNGbbyte2L
ah/1ebgPUyVfu5GYINZtLxUCyaeqcfXN0m6Vw4ei8fzHusySG+QDZ1UVI7w0TesPumlpBwhv47pX
pfGsSVdcLS9+XWpeYw9POnCouWspCtO9cPn1O60xjecM0f1VHrm4gjFIHluhxvnrOFyNTrpnRwFx
n2tvepNQBjCkgtfwVv1xP8vW+isWp+/rcWpuQx9ah3DmqeiQeT4YPMKrtOr6i5irpMG8xkVmAq9W
yP0eCOu5GYhFvSVUVR6W6tCrh8CR1Q6Xtm6fLkyaBdOP4uqapXt/7lKjz/dhDv3QQXMU9BlLDa84
Zzp4IJ3w3GMP9wr5f5lfWZobR5bS1qEtvfrGN7jYgt5Mnm0HP1jHnLyPdaRdpQs0eVWN+6Qo6vtk
JAQKBRBiZOdV96mriktfxPVmMsfws+dI5jfh9Kop44+5t19H5v18FUYfvlQeGKBDuC7fCj8qx0th
g7/LB67vMECodxKe3nnTMRWPXp9UJJ2zZmWIVntoxGAdPRcGqQuw4L1wQKGryvwcofKbgqZBNd16
blHn3wo8Fi6V5qeXVkzuNgpS+ewmebYaZvHYrwMyyr+7VZCvhOZgjB4AwBoK7SXxPe0F7l93yhMe
oqWKcw1ahn1k7pZqbLZov4dtuSNukqyFnvRbzVXha6SpT2kZefdR5073Msp+M4UVvUZNU24lMbYD
owZVskSyS6P3ggcZN/vJWi9Hu32hVqiE9ddWZu3zIP/Yv6nMZj8Usb5bDjf05K5k0HnK+kogmkLS
zHkcCTg+Bl1nPXYYy2hd7VyWWunn0GQmRKKXqtayx6AsxYDVBcflqKGX6Jlbis/Cf36D+bq70Rok
zsdaWm8/PuDWUKXlTgQBUnHW9CGa+vGjHmb22nHy7oKCoP6Y/Kd9nNvVn+3z/p7yxo8DaPf10Ix/
7N/yJid4I52YrFeboWvwJbMUmttmr71EjCLrwLaCczbfE9z5Hkn7T/dtVY4vBTOuuTVHJOlu9NTb
fRvG7mZkvMM26jHvW6XHENAEGADdGF+yCA1WYb4XRuVdojaEkDRXw8ID+4VmDs7fVCsXOsD/5aDW
9GY9Z356OchunZxRpPi7g0h5OE+eIQ+ZGrV9ZwfoX0WpdteVvrnuGQA/FlLswiFqf0f59F3RDun7
NgoRXYjj5Jrm4XSOEiva1bEI37lDGa5MEv2/x2ayagtN29pZQIpEkzbq1RR20zkXwF2Q0qCYrEeR
OBfXr8pys3Trc13TJVB+AHehJZydS3zrcap6+KQAPD9b47DVgZ2gaBvfKpCIr5WGNVWb9sN9YWfJ
wTTtAYx9bdz6vBcr14seVJJVd6k0/SOK9sYhJ5J6hzJ2sAkKR3yIDayk9LH+2hskeGWafxkjDvSE
aJ9IcfGFIIi8Mlq0iMbaV8FaJsN64tuECdVcjSUaeGWLuUXfPdiiyh/Q/dPt9iGMk+7BxIT1PvN8
ll5zbW6PdOx0zLJhkuYcLF1VzzD1qufaag6Ix5T3b00T+G4NSNdx6QwU/nyArORm6bVkxkJS978u
nQ68l+fflg7MWit+ID17jXdERbR5CYysP9RaJGdtF0yO+ho2RDN9yvC1RSHE8E4sLKxHixXx0u5O
Ke4Gg5+AV7TiIyALlHua4fkt3qTrln5O9emPatF0b9W3aFWgyNTNO9sKdZuh7zem7XmnRB+NSyQa
dxuLQXtqHGYiVmnA00/FxjERTCxcXjSrqj66CucII8h/x346X9WKlXNgmUhcGMZ7rdPMx5nqclna
87YYP46t897NLHsn6z7djInL4idyPrZ4N2BX5sWs+Tt31+Nicmb6WyH8zktk6mp8chvfWlmaLh6H
SMfuPXNR8BZNdzbQ+oJUMm82s9zymEIvbxKtXXW597rkrL6lsL7DaC89sa43Gwir7Xqpftv7pwzZ
Uk3nnU0Rfb/zdxk2UZfoTkb1emG7LYS2okNVec6gExTXam0zwHt8478t3X7et3iyz9S3bN5Hzfv0
RorhsDPEa6Iy5rQKAse9LkXZ4A2sxXLYsrb2rpFe0b1stoasjwhm33/X9rbZWP0jUfn4+POPMaG1
oDlk/nr57aQY+2sXbbVZv99EaAdn1fL3RbR/KaYGJ/dKBRAZTPdN4H9pL1W4zcMou33btQ+w8imy
yDkuP7YckJpEc2ViF7ulTdQWQdQUKXn4/Q7cx/kS8FJ5zINYaUqzdP8gDS49VqJN4eZb/3cHocRs
r3NVW3ADW5P5de2dCz1I7y3XsldQS7rPjlFcTVQvXjSHxMuITNbBqlrznV3E98sODbTOleLDfe9l
KcI1ytM2dffVN2qxFWasdkMlSPNFOgbPznTSAamdlqodWGptuNHXohzjVRFG5rtBz+LrUvV4ZZ6N
4YGwD1RZrLU2RpgFr5Pv1SsUoZybNHsUGEPj5sEZe+2rwtk1Qk/3SzXuerIkzHx0D3vSt4uLF4of
5/XbpV4uq5VBliI65h3DKbJnvQxlrSd3NiFa6vzttoFW3zAa8JYzP8G2wpNrJzbA9M9tS2HIMrnz
o3jcBYPrrb51LEcwtY1PrEAfl3avyexVW2XjrmPFc3Ns+wRxxDgNc21pWramFKeiNN8slTAdmltI
4PS2VPs00o4F+aCl/W2PPzu5MmKHjyJS7n+2LVvLznzr4o2bISz/rW3ZSmrsXDX+kA3WANnKQZx1
vyApdQ9p4xVhOWCYMlu5jhteF/DlWweMVXEk/fgwkyrtzdLDz8Rb24qA1Lponvz7X//zf/+vL8N/
+b/n9zmZ9Tz7V9am9zkO4/V//1s4//4X+cS5+fjbf//bNpWDxoiBP4owTctEXor+L58ew8xnb+N/
SJXUee2NzW6M9HTXz9LF45+Fk9VqPUVuu06En6wiUUfrPOyr7ZvH+CAzOLir0tEkgYL/FCKQPSFg
90tRWgW+b0W8ykzvpYmxI8IuJLhNnubflGn4t8qKktWvT8ix/nJCUhcKgXCBca5j2vMJf3dCTWIy
FSB8t6umAWWcVETXpQhCHxI0QM6Vk8fObmkb4tY/u7qzhb2RPZVOUG3KoPV2VTmkT+BGWsDM4UGv
3XSWtu8vY4bCsILvvyZF4KI16MqrY+Xy2rijvFZz4aTRV9tAVsTQkBNkrLTCa9L9NoUjCoi6Urdl
q8W4g/WsInkydywFBG+06UdXopIyHxpEOOKhiuhstN4Obv2X2oqwVWyd8R57HXXmlvgPvdvmO+RO
4lXZpeUTQD6QWW0OYamDQ2Xm6SX3RifeLJtL0bkW7k8oQX/XxjKKVKyZwfD/9d2Q8i93Q+k44lku
IFibVf5Pd8MD1IAwd4KppaO7d0QSozkOm84Yq6Vg5K62+WRl64LMwkPXKBeZ3+GUzienjyB2oQbl
W0ezEJ7w6to8WGpEKsnZZAF4bNFb6qyasMajyhlOtRf226DwzjqmlAc9RfsUwsy6M210BqKNBk1g
o4Yk3Uf2IJ+jyB/3QUM+n+CGcfBrV1sVvokAWSHlITCaz42vmeZb29JhV2rTuW1LIJndNBZYm5jQ
9Vr5KKH4oHa3eSzENdGKbit1XLZCUnGwMqD/TRrwQYbJFauoEMdJRHCyFLxDGvePA/4fK+QDzE2L
1j5MuK59bAo0N2WAjYwepwccIcS2mnN/jeEBjxydDKn/uoc9Gwh/5TKPIqjWqmkTzc9kMmqvv76R
f/NaKUMA9BQ4OeqO7c43+rvXysCdpWcpWu18Ve6BY7lnw3dEtaoH5aLkQL1Jq2rPd+a57KLi0McR
6jd9lZC5Qi4Az4X/bAYiqk5LY6HQGUCjcNxoEb4cuQVidtlailpz5Q4puKsfOOBg3jqawN67xSEf
rWIfOIU4+BWmKKOF1Q5IluGuAgJG/H3ctkT4L0sxGDK99DlGf9A4Afbpx1A4n4exAa2bz3oymqN3
l0BSLFWn2jYYwpxcQ6Xnb8XkmSDofCCsfOnylWd2zdElZSF7zzyVwphBwR4wOG54L+DiYJI1HWA0
24df3wmp//WVQo9F123Fd07Zxk93wgIhpZWTX7KqEiHu1BMONrYHP6tFq8PWlP/gmapbRYaNkrTr
1IjeI8RlI3VqQQK5abXH2+IH5RZJEJ2Z9NwIty255WlFLLzv7DVj1rS2ba076LEKUWavaybThnqX
6IaNC1FWhESOuKKGypxdN4tSISTt38nUKG56eUQZMr+yfs2v6QSLLhMsvRlhN3hS9c8CKbJnU4Yn
BilmC62TvXGHvuMKvTF/FhLQ0lomPEymE54Xmpk1VntVs4IpQvsPlpobJExqjOH9LDQpV8tuQ5P7
my4x+SJkkXv3bec/j5ctLxTy7OMe4md+n0b69df3yv2be2XrSre5X8T6TFP8+NYErtVGwnXmaSZE
ApxDvZ0xWv1zm0/+EcR7v57mauT7V5TLD8sIwqdCbLURdVynyleLVN4wC+kJk1QnSdD0NLgEVJUL
1L3ZotylPTloyhzwffdOSwHDTzsNZgr7wGHpCFnLfTRttM6wEPgc6OGxRk/yiB4UyDtsUWti8uCT
0ZC13OrF5rZsRNpsEk2bDk5nypMKtBqmdtudXJl8X2Rx4xKj/rNx2cdrUDaFT7APHQsaQx90p2ku
luq3Now9ZIKozn/2+dadNPHXoC7aYzBEiqgjYxopPFJVLj50dQqsW1jYuLSN0eU7N9wYsymeDONs
kzdkCRUzYzD3TbDqZpPGKre8nQrzcV06+HIbOgsBqWfeDeGQD4kNyoyJiTzqhTIenRh/3Dz7+Oun
wHD+5jGQhrBc6VhKOsL96TFoqzEZZaPaXRpl3lqGrXloJByLbWmqM+aDgIuSIkcD3bHWkTEFZMrx
Y4i68gvRoP6Uq7CaY3DPOJ/2JyMPBj57rG/TenwEZIyC31ieUHsOTgFyHPNXdClCkbc7WcavgWyG
W1NwCWNY5gBYpqtKppRv13znej084dbXWg0oXDH4q84ZpgvsxD+KpZqaPRGKCa2zuq8vo5PWFwbV
+0ALw72zWKf3SfI4GKh0I5ESrkbNNE6JgcV8MonPhLSHrVGtyxmGDb91Q/TPPfrMSg8U24n0FTfC
OSi+YEmZOCcnQd2DgJF/8icCOQN5kTzuupOZ6t0VZuZetMV08gmnbXzPSAnNue126EKMMDIw6EGQ
Ew1E3KQy9fjy1j4Z7d6wPH/tpVG1acN5cjY/H0aoXZRepccmboZ0g+lnjSUVlLsMVZq9k5fmutFF
xfrCzM5NU2s5CiVEyjNfXDok7cocrdHRQ8SQ5/GY+q53ynyoqF2gB8D8Z0PkuQjA7Z8MdwQmxYwk
ZNQ7W7EPnKWSTXWO53onR/NYNSxgbVk/B6X2UfPyYgbP1M/VJKoNEh3T3mcBBpYSpJPGXT73lYpX
fW3VxTqqK0Tc9OaqG071NNVICCEGptbo4uLJoPonHexrNfjlk++gjdsE9XR00dvYkZzdwEQtsVSm
CE1Rnpaq26cPrBG762gmn1h0QjyKZfPcBC/Z7NjIgwo670/zYab1khg8HmqBg72QnwqmCBR5hJbC
r98o0/7rGKhsW/IfBfNK9eN31S9HDWafTW6/HusvhTU9EnRrT/pcVE3WnpaqP9zBxjQhZvqXeii3
Om6B+8nvAKBBnN1jBtKvcny3rsEg1XWQnXtdqsaE8IuG7kiHBMA5G8RGOOW4y2XFRK7Jqm0Z2dHW
0qPpOZTAWdvJPYSTHV5iptqrqZAAA3VPX6v1P5y28XenrWxBcs1RwnHNH0+7UblPBAHeEyycbudM
Vk/sdQovkax+t3AKsLNynToy3kfW6KxdjUTEUsh5a9IsPnMCCQLMYa1ZKydI9M+kxpCnQmr3hEmx
cWwGod5NkD2BRfDQMiziKs9MyogTMMC+8wnqSLQXJOugLVP4mP7+w1laf12SKiUlw6bEhMBiLfzj
WcpMNB6Cu8h9DYa2NxMrvNlzUY6d3Pcl454Xt5cxDrIdHNZ0tVQNH0ORXJm3Iq/0tQkMZyHqrNus
f+gR17lFvqkdUgnMw7Ym/ehOsCPzulFQjyl8MzjbpErOS61oR9Se0WtYhUmZvu9hiYbk5W5m6xLZ
rex2FcAeftezFLlN+l0d7ph2f2oyMb4EtYq2SdcyrIQggYyCfxod3/wWlCtbEVT7f38kXIY7HggT
NW1XzUPPd/Py3Ex8S1N9g2SvgKma+Zg0zAUK6OC2gOrvMpjSpwJtpRW8HWdPM6oacltAGzjrA7gI
zBBRrEojbzOYnbq3WthddBK1rC9gDr19aBrl/YQv4n1UYXIzVNwVy87Xhd5+UNEHa3YEb+M635oI
r4JC/4dztObh8ccYBYYtOgsPYhQ6T/685P/uHI1yKLABL5qd57pyL0hL2YR1y35dt+T/mjYBXjAX
aBmQ02g5529tGJoYa91OxNrv0+RsDq6x5fFjsG2r+jrzArPSAWUfenBYb2MS2TBVHNCFCMSGV0j0
vACAeBa3F5mhz9ijv44iNbLCwh/LjednIBRnXFHl5NlmkG2zjR14gW7ZtAcx0+ICPznkcXnzLW8b
aZ79//G+uA4X2bKJ3+hcoB8vTx7HbTaMLjBtcogXyGjiYuUIutal0a17adxNWtmfsYbN14l0/JsN
svDQeOl7ZPEDUIJpO2xsMy2RmJvuLNvCg80o0oygdWefQhWTcFbWQ1qAu7KHL3lUyKeheQf/dWQu
Uo6nCTscyCbGuzpGIghIUnNQhnb0gnpbjom3we4BQETQGfdZP7xGpb0lV558sYyMyLqyfu/i/FYK
wu6FzE9a80r2QMlVYm3+4VX5m1iEK22+msKy4P3+/KogzsNZBX29I+nqI5PP329ZeATr80ksW0sb
eZiZiNpjHhWfHMRnnlqgyczt3c3d5M+Ts3iaDhnY9rNykq3HAuK0WOIATgc6p51MvRQES5vm0CfW
qQAidi4w0NxbefYM5sQ5GXZ+b8g+XCUVqapJKw5CudNdlSsecQdPpQbbu39YNlp/HTtYq5pCOOhP
WLpl/zQHLQKmbxaKubupx4xxRrjqk90fAsfZjbmbrN3aGPbSQazCGIovjVTdXWhCQXbUDjGS9H2G
NM+mzPENrgv5qTBzcx4ZVpne6VdtIl+HJpTa9WAZXLusV9LDwVXTx2Pn3uuhZ+Hb4h5NfFiP4B+x
omr19mSSPC273DzY2mCuS8izpu1ux9whFpWk3ZGoz6asnOzQDcGXXz8M4q8PA/hYVxfCcHUlmZX/
+NJMRaYXlU1gqvPR94HuJ8kBjaAJRHw3G0g+ATZ5COKYGaEl8mOV5sFJM/HpKoHNtAaWVAukz6oV
ksb5sPfyLrgFYRLcgOPddL/92ovIvmR12x0CHmgovzmrvQSdAmdItZuCTbj79TktA+OP30mIAyY3
mWFT2EQHfjyncDLCSkxFvUN9wFo3ltoCHUtPVWKblzrP1SmHgzoQerw0aKNc2sT+o3BxjV+bdnDU
pQ3sKdWG+4ns831Vh+KqhRfGBqzFRvfyrVCtvZ0cNIYF6oW6ixlXjAFggIA3GOSkXS2bEB0HAM4U
mMyBLAqHve6yJpwZPYD4/Utvp+RRouTUFW25Dv32ahOsOyyEiDqp5aYVOYn3ysof6xjRwCq+zKSd
rUvgb5VnJum2Wq4Dr+nnU0VeWNfESfNkingzQjtBaga3WDOQTcWkaBUYvX8v2il6K6o2+GKQd/qH
4cqcZ2E/3wZBoEtYSin+99NtaCvQXBpfP1xew3HYxClaoZgFoUWZoADZfRFT9yGQlQYfQmg312LZ
rrXqQjgPAkw7kPaa1HFi7nNESO3zROTqshTDn1stsTYkfkq5tYUZnWBzkulrowuCxNElqsZnsjHR
FZR3C8OyClZNZuy5vTnCyOXDPzx0f3O2hqMMnbm4a8+flx8fOisNZIvjY7XrzclYVz5ow9aVPWl4
Fe/885h5SIm76dfRDx7GbG+nZnmJSrJPI0+CBn/hGMF3DSr0PCt57LU8vU2O05F7avNjjbix1+XZ
2k+ddo/WNLHGfngvowTfRhwc1lleVeup69y9a6bRJsTRh3WzHhPqoBAmsEATvsN6RHzu1M8F0BB3
J3NAMiGLq6XISYBfVYFg0zTOPk8FJm59g6jYOML7qOJHHwcY2avuHrlv54CBeLzJ5yWU4/bNxsmm
F0PgUxtOecHKW/DhCjQ0sZ08nEPJzjYridvHcHf+4UmTP02MhM0oZpn4eJkuQ79p/XTtE+BI/eCZ
SEg4dZKPm6QNqu0YVO4+J5+9UkyVYEMo7QKsxl/X+XRrTOm+sBS2z/UIJmKpRrJp941yxu1bb1Zi
RBzMYTy3YzLkopSZV6p6nMrghKwywi1zDYxNdjHc4mWpDSQCH0e78LeiCMR2aVuKOoejnOfj7Q1S
iVRwVaXufYq6dEDc/O9qC9pywVfSD86DAYTQeAfD8CX137QpwjpD1rLpszOhd+PBIL6zWrQplN7/
lvQNXH+RPQe4vTusfa9pFO/dyR7ul8Kz4vFepdOr9Irm9K3dydDblj2ZOwehrH9asv6caRM2SxrD
dpWjpGmYTNp/fFEaU5sqoRvTsYjRePZcQW6GiU69WjY1XNdREWz87GLnobctcmjXwVxd2n7eXUWC
UbJURYaeckgywMcB+OedliOX3+isElFWrbbXU0+AmgWQeZgQezMWj4qlbSnSPkSBddl0grCGvkbG
JSxSvt9zImMulnbz23FL/a1n/lUU19/2y+ZAipbCxvUKVAPJ3dxSFkhIy1UuA2hHgn2pLj3Eb+Lr
mHxdKuXs3VrPxVIFc2wdY7uHrBA0b03fOuOWkGo64Ffwre3b8QQ2jU0D63Kz9C4dy28u1VGA3rUl
HuhLR97BUrD8CERcJ8wNCFR1mIq+ez+G6jXvCveuagwJe+/r0ipFW11lWGCNMe8UwnJBz6YlGD9X
4cHAwET0YTN2ljqlvZD3YughUVWlvu8GHz5VLDu5DdEK2YA0kvfLPkXN9BvQ02lJKyoWktNKxEZ7
1Hpx91b9KeE4NSSYUZlZO17bbr1ZvnMp1Lwle0PmG7gWxIhS5ewignCZF/fnVHgw2fS8uk5Qb7tN
n2LZ0U1RsV16lgLaxOxwPe9Jrt3Z27n8+NY2mrI6GKLxVwmSKw9ilMCcA/E8zVqfHcJpqkrwaZ1r
iNhFK865RUWDaqKVmDqXgX9Yqh4frr0BC3azVEX76pV9cmflzo0kKouWxQikqCx7b00AdImpZffd
Yh5SNNbbPqlR4103d3y3XxtCTXAJUKKCfamKFo3BQAF41Ftk0qE7bJeq25H865gsH5aqYXIpU9uy
rkuVKNMGSaj+6PZE0ZNZIXopygVFUwNeO2vBc2swDUL7sX80xyqcXkI8+Ubiyi1Gooiam32WB5uw
RSq375SBcJf+OQogz3eZrO7avv+jMPwVWgHx3U/NmKEAdBO34ce9h+K9KAkqLMcnfT8LDjWozUTy
KmaFhcgAu8grlVh9wwM0Ny2dPsmOTUVEEWcsNBjeuvMg4SnjEIuQ6dt+fzTN+4yR9hAwefJsWFQL
n+obqcqyq34veW9FaB5KngdwHwZnbrKeP0cMScEmMWS4EcV0X7X1uKpjQ2cmR6EPQNyLqp+OS9Xr
rfIOr55djTpIuvY8o9m25VgTC3XHdD34zq4k9nC0ZAdyOX4OGwugZtv8biPS+mJoYBIkoMurFxnZ
OarUuBN2PiGH4Xxo42y9qC0vBcIZ9Z3hmC0RBJKGSxs3r77z5+Jbx9K29C4dEBe/PyLPhH96k2IV
bo34GZoAKHUkgb0jj4tWlQwjWCK6MfsBfCLvLy8LAXFhKwL62NT6gBtDbhbmZiEqzm1TmTvnPDQq
kPUzCXxua+f9ltp3chVx7/7DTML5m1kcCwYpOUGDSdzPGQqcJ7qiKNJqB0uc9Rj2vVXafoqtEgKu
wKM10dXF9/zozvASY42gk9orV0VPTt21lwoHRF/PDotbTFOUwUGmC4rKcS61S2R+mrJi3cNILAsn
f2dPyOFhGOxvBgTX/Gz83ADpOCwBBSgOyQluxhiO5kma+YObQGIj4h5Vq9xFjd+ME+BerUFMGokN
YOP1vqyxCKkT+M+eQDtujlP1o/nRQ3Vmt2TOujl9Vg5xuocIfw2LwTzxDGtblJPilVtqCGMKY9zn
PTn3FOHQbStH9QhBWD1O0bYmc0foUZw7aFlXfA6K9a+n0PZfISvAIyzDYAY3Lxl+DuC4RTSSotNm
0DGEW3tIH6Vf/ZYOyCmFbcFCJwBDa4H/voI714+mp5+rxGoPtbStFZmi8N6uumcQ2RdGIYiTYbpL
mIAc9N7pD8hwA9pR5Qe7seMNS8FpExKFEZb5lDG/7TLrc5rb4TX29XtmL+FmVHDrWb69r9pEnrpE
RnxACvzs/RLyXmFhMzT5JCKVt3b8kmVz+tka4gEeDAO+jI36okbfPU9Z9xRAVLu4pFtkZGHt4KUx
vEQKgYAUyScTcJgg0fPry7lcrp/WXxI4iKlsSSSPOf6PE60gT9sS21ciHY1DYB7wzLZFeqZtywm4
IvHcsNR+H1T5mvdGRCQz4gp3stmRZYb+xD0WvfsM+pnVTF4KEkovfhLt23TqgGVl8c7geAicVXGw
rG1N5GzjVZX3ISVAu8qnkoAOemGmMQQsdGdP7mZw7sq4vjYmrPzKN7ir6A2EVXT+9Ynb88LyhxOX
hDQM0zbB22AV8XNMg7cpL4aO58iZ7J2Rje0ZI20T1DJWzWUY7hrgqms+Ht2ayT8+nAXvJ99KfQ2e
L96UAwJryDuZT/H4PIGe36PIlh4a37xv4l5f9ZBssPxK0NMXPSZRbhzvkInfDRKPrRLA6G3Uhl0E
0IBZVGjvxrYMjzrhpQbURAn8GicB1x2/8A+K98Mk8KYVa5ur86Wu5AP2FBoKkGOyQ3Ws2wZanz2l
9krMfjmZstOTBQy1j9wdJr2o8JXB1htygtdDZWIpE2Hbp9yOLFb+XIGlPwHotk5NyTTl19dY/SXz
RJTdkcvr6th8en6axc88hAgmTrLzXfImVuleC093r05LVMIDNLleqizqDfKykeZe4YxYVwG7mL10
VLMY9ebNpfDsOkFzJOu3b22IO28LAi/r0I6yh0zAlPY0u92ZSZc9LG2wMsG+E33eEjH0rq3RpsFG
s7ALjXIIX06bTfexi7QHIRv9i+Wf0Kwl6Vd21r2bmN0GmleAeA32Snqju6eur9zTstUO012snGj/
rV1AA0Dxcd5vdOqvorP6u5EhZIVefvoErtreNanmnqAoNdfADpJtZk/dS+a3n/Omjo9VHwFeZ+wj
nBfCrSmMsd1qZiRfxq5DypoF3aFKPfmCkwE84E7U1y4Y8gtc0xdV6SaglSxaJ5ocThk0uBXimflV
WfapcJVBeqbLr2j8xPGeu1TsolmU2QHOBcsIHMo/fFQM8y8BQwnaxjGkrcN/Eqb6KaqDqmmhmU4a
7sbRCpBGABDflMl7GMcVQuIwG0fCnK9O+c6EGPbJddIJyETlHQvIIs9a6N3Xpll9smDDrk0l9KtI
JzQbgQd5UYC/TF4jqlLKbG2kbf9KDPp5rPyYaWfJnZ7JSSqeMHk07I8suGBi68J/9hsod1Jzi7Nh
NxtSfsVTgFaalf4f8s6jN243z9ZfpdF7+jIHYHoWZOVSSaUcNkRZll9mvszh09+H8j+03dON27MY
DHAXFiSVSpZKDL9wznPiikhhPkIYWm49rQUPPJQUmh7X+w4cFqQQM16Tca0GcoEQaizedxzVYp0Q
9aQRfP/AAs14XD5i0pietIY2qFLih15Lv7oj3JQfHw1axzg85EVZHlTG3juqBhktnx8OLru3Ku8D
r5iMs2eIMGRIfLG6qL8RucFHGKtq36i9GNuegreXff4Pf7tFTbv2ogT+6Ker3WPV5Pez786dvoGU
7t4Sn1KxzrD6NyVWji3H9fdOCVd2qrhfDXYNePDZUyRNo6zpEaerNmTDZ4bQJRzooL88HRGe+fn0
KOm8r2aDsc/Nw2yXN7aCpyNGBZ8W4lzHMWUoctkr2yvEXqeyPAyzNx65pjtbgOzddUV9urbApd9y
rmcro+nkY2bBrs67qXxFEPseqcn0jqNhz+FAQnLHD6+gFuYXRR9FgNJHaFd3gGHptI3ua95EWQ7Q
Ih4PFIYj0h/eS/94bxQwOf71FU6z/+FIdzWciZSD7Nw0z/t1qlTYESlbphpSgIfDyoosvGQxKNZP
8twPJl0To862qZI4WFiprbJ8Uugm7j6/ZLCnaF9V7kNTsT7/8021fOh5RnNAb+z/+fnPJBIr+j1q
5PNDHZRc9eNrPj/+86sHmTA40pp29csDqvQcHzzctGoXDFH/x5s/ow9++VymCP0gu4f+k1OUE5u3
QjR3yUI92dXE4W36ZKJKkO3Z1fXwTnGy+to2G5V4JT5vsTcNjBwmhTGI8VpO3OREoZFsUdbTt6E3
DqNW6KjrOabeI0OU28/59eebobNBvn6+my+1k2z0htgvxtvjqMpD3FBbLRv6Ni3agBAJdKa6U1uH
FGQ+eAyI+PMAg4r0EXYpE8PRZlOAfPVDMT2Vuldc9QsYN2xLhVzi9siGr8Uxx6dajRjQqYW1l0hN
3/aT6QGTMHYTEb5vYQzIMlUrjRY7bXYNk/m9UVfaTZ+kYqWoXGiqpLtg9212Vaw+qb1jM1RVZeGD
irER3XN/zlrSFiIRI3ddgBZ5/eB2pXnBG6iuwqEVuz5KsCkaJXtRylOHrebA6dUma1Q+xCQYbXP8
fKMqSgOy0RkBYTp6c9SWN5+POEW7zGmXj/ssOgxEAuw+H9DqGXpCXqCc50UPZGQoAbZRQ15HbgyX
YdUjY/A2rcFt17Zdxj70bI7iq4421L5cJOw/3tWiodgnHWONPOERO0UZ8Pnw333N57tZGofRyhiR
FYymqNafn7RGxPr/+qz8x9uPqxm6ZrKsMhzbprD9uajlXhnrjVC9tWWp81qDEHOjzX1j+vYoVmqh
u8h/2OP+mvRCh6uH+iarjG4HwDw8fr5JlQkTvqJQMMSSnescUhp/vgswPsp8qY+svYnMOXx+8vO9
UUVVPlvOKjOzLV0ZKqnlDXywK15hca8mS7RYaOlPKhPeFQ6H8axBad1+vhD/5yfHQvPpYHgvJRMT
EbW/fPif24/y+pJ/NP+xPOuPr/r5Of95ut88/Msv2K3v1r9+wU/fkP/2tx9rdWkvP32wLlrOhdvu
o57uPpoua3+3XCxf+f/64F8+Pr/LwyQ//vbX97Ir2uW7ibgs/vrbQ4tFQ7fo1f+wdCzf/7cHl5fg
b399urTx+6X4S8DP8w9P+7g0LS4O/YuJ0cbzOHhM09FtGqLh4/dHTMSpHhtDG2EidwIWJm30t7+a
2hdPXUSkDkcblrVlidWU3R8PsVzk613NoVZx//r7b3/+0Y38+Hv91waUz7vJn02LozMSh99s4fdA
wQIp9JdurZUKOXoo4OEZ4RTE9miSeX0Jufo7+EWK3aRu0VjhWk683c0ml3defKMbeA8jHdVCSikj
NwZKG8Wjx6gfiurJkIhYH6PhUZ1R3Zw71DvJ1iNBKBm3NlZ799Yu32HAsasEA2xp9//+EfpfHVs/
Hav/7UP4f+MR6qA1+OdH6P1H/TW+/HRsLk/4cWzqxhdVtdH08Mfn6PRsHvnt2HS/8DEKdIOSnivf
ovr5/eC0v7C1VxG78BzeuDzp94NT/6IblC8eQTZornns3zk4kdH81FIz9jExrfDNfjkqE2fOatKK
qsBFFcr8sLPERevTfidLdpl6kYi1NXj5bSoq7cVl6nFou246NWrf70OL5G02oglMDsM+KORAX2VV
b7/jKZfrGAstk69EQ3bQiQG9lewkrjxVgyIC4OwgtEm9XtJBbuwlNssf02b+FmaAeejSizWRmuJU
xVq5qzqbfC8V34s72fO6NMznMHf1R1uzK5yzGPF9G4jlMz1jvXHbxtkbXZZtQ/KO/JSUgvWQdcmq
rzwamEztbmc774/8ut4O1xjlpwaVcbSVhAnPYvfI63aNWydexWGdrmNo+nvgjeZINWSXrzHGx2c3
c/VqpWMc4EZeGcNL7lkJISeZetONOprt2Y3hDlF6+O3EmNQt3Par48JrqlPN3Yq+mr+PuTtBX7RJ
PMD4U0FC70S7cNaHNCcMTNrrsp/rXdzk9aNW22OgWFOUkowg1EMG2eHKcIWzR6YZJ8EwtfM6z01x
HlRNQT+LhDeeeuU72QHz1RxZ7VNWl/1XTweil5OpvI4ouB8yggvUVd47zm0329GmVhTryR6mLF5F
8KxLgrxaD98bYtguiEPd7DZiTFnBpFk8oNP36o8w0R/zWlFP9NrVk5tq7NoYkV5Up68fQmCkhh9j
5Vy1kVmcy5KYdaHrAugLXi/oDuBGC3Q4SbtVklxkAUsEVjhK1ISMi01iO5CZnZq0LfetEHQYis1s
Rl3EzsXkurcOGDX6tcK5dF6SPmdCNIfE6Jt150nriDbV2E7gfIOYavw1izvtyijD+amt4/RebRPy
TNop4Xoa9nZ7ocNNbuKOJYJvEgpyGPW+LTFFuXG8AF66F4/B/JXGKONJtJCd2If16krJs3QF2w+5
UK23DGpZcFhw29KgZRLrE9WavceZx4JgbD10CZTNTpRDKiq7+U7Sc161vHw+Zs72O8zzZJWbRb9u
TWkdwkjKbZMRuOrrHiWjNOsJy8rsHpscPuk8KFS3QoVqaQsl6CNiVksMIptxRivQj0TyYf2p11on
QyKyVUvZ2agzjnVZjq+jVbTnGSQY9s06NUjBsBDUMqRmtdEtUUNOftOJZLtIDePALVX5RpmqHHUE
Y8+5hqq9x2VQ0bEx0AqwJ4YvFSMK4eMw8QAK41Np1uPQaCebjrxY54yuXmLmW9c6WZ78LphQcLBD
QXSPdj80L9nnf506w3tCB23jRa77XTKm7bd4yOzE94YIxxwH2Ls5jPKpN1JGKwXCa3MtpWacSfQG
kB5HjG5q5mLCZWuxqucaLJPZVQAOOoKEAyEA77i9XX/1+oFsmCrmhSC0IM0PmYJ+J6iqKHxMZs17
qzkDXCa/iCN8wUaSTC0r8i7YoZbMMV1IkC+ykWqAeU2ziGIXdLlRxg651fX6vkk85Zw7w3RVVOAX
c3QlZCYI81CqcOMUuEsrrdLRCaVjeJ8kxrAfutwClKMiaS8NMJFcsa8SnIGBtkyf57FuLiUUPBKs
qoaQPTK0tXmr147ymDfF0DGM7KONpZqwJSojgp1SJkqza+1O7vommSCKeSPMogUGiW6/PzWeE7sB
1n7rWqn1dLEbdBPiCSTJ/qziMTPtKbvtwtS55GEX7gzUEJz6gyzRKufqYyMtgpNnb34mipcQQp3S
/U5qmnNvwmYpfSi/4t7l3bXHZ2/LWptebS4GXIl7bA7IWtaDYXp+olrGpZ9S1fPDsXknB03cN5Gp
7NGEsPSIcubWINzqI3eNLHAN4F2BzhPvjKHst3OTZ6vQjssnIMv6TkIJB0ta2vNmrMIkcBq6TsVS
omeGh9j4ktBmrzHPrA404PSo5LEjQtlvMRrGBXi9NXaP6AwMznx1zVAHh9B6DymI55s+y8DNz44e
hHOHBc6zJauVMCHOkPv64yAyPML9XJnfHbNi32oUnTMGrROGe9gr9q0xxvkN0k81XfNItc41RVkR
C9isU5SEmi9i5H8rm8RnucnzhnFmA6WOjLyu1731ABYUylgcFKMzQnZrB7ESfT8Bj0ZPuUfRPH1P
WVZsPWiEN2R8FXd9XRHKMZTY+SqnmzDblBzF5uzA50XaU66GDg2IEzdyCnT0O75tVT3DZGCZPuwi
j/VcGVfPk+rF3YqVeawQl5dbD2xDW0TeRZK91q2qnalbyhfHUtoNsX5E5RXqfK/Yc8ndt0/NfFVY
cb2Tls5vpFKir9Koco6xajF0xXMTkfqY2kTEaAopkAbB73T6luk+VO0wznt6cw9jdeQsjJtq0V3g
SMcnq8ugq7CzoHjSe8sP8d0+NIVe6Ctui+3gN0lH3rWqkAlgdKrYi9Izn7yYKM7UA99jGrX14KjC
JDERStdtg99qDccJ/2yrYVfG42mtNbPJnxw1jVdJPvSnRDfU+7yZK9+Lk3rLtRNBNRdhUmWmON7Z
+aDsKdaKQzJXylXPUOlKtM5w16HsOIl0qJ7TlvHAWlLPWGCGCjSi0ggJyJmH3ZhLl0FKpT8Z8Wyc
FZCi/lzUrg4hI5w3xCWVxyUpJgCLat7QyWrPfSH7d8A3zgvqruj7jIFjXeI8f5OFhWA7HuKV6SSY
vttMfIwt+ecMM75y8Qjv8kLq6wJ5/MqxYmfXCeeZtOXyW2PHXdDolvmhJCqIGTwWLhrWfHidMg2K
oKiHl7RSqq2TDuldFQq19RNXye/devEZiFwS5EC0drc2KKig6mvEVAWezMWmxCe5S6zKvSJ2a3wk
k43ipjR5NWWdSXUbmWbHAN0kvMfwQOcQPBKjMTcSxCPZOIjvdpslgWYx69gY7TiQldng2QFbb7Ji
qZruRu+hxHNvba9GgFJIwusZa5fujsSttu6hzhv9vkK65Dc90x0WZ9m2o/fzm6yXlzCauGuWqlOY
gZgE+eJtrOKorPRvpd7Ee5aCwqM4K0BWa0hMTlz768WDp9wqs5cGuhfG52w0q/t8SWYbpDGeRnua
gIPFznYSmnfj5UX4nBiQb6iS5RsgYvmh2ZpcWzJyuRItnDqFVCLPmRDaVaBm1VZMrKL0kjVHpPtm
6NqIcwwGg93EH95v2N8spEEzUL0wjVblHOOM6xq9uLOUqvmo27o8kIPB/DtpJnGMIgFCKeUu6UHo
Tus7Dhn9dc5aNjP4sCYCe7NqW7opi1EDR1WShuUTgml7q8gs4UTu052s9Gydy8hbmbPdc9o2rzl+
gYDYIgviYx7htWrVTcPFM8Bn5Z0yVjeYLfJuN0VGtA9rXMN+jHLwwC3B3RLhYK2J2Ct3ZZIz8M/n
caNFRc1sbdBuVc73ldU68ympymldKm55qAxRPdq88lcxjuk9B3tFdo83f8001lQhxfEqd8Zux9nO
/LUsY9vPbT06utLS9kIt1dPALL/0ha0Ou7KS5iNoxXjRiBloCbGyrnEEdDdtHobHdnD6vRzmclM0
qnGtoIk5VbD1mFWj4GDV0yd8S9N9srnHwEIoelSDeXmyFKkQxYAY9HoZ6Z6IR6uCAY4JiDyzeu2K
ng1UkoU3xWzkgdkLtn9SX5KhzM54Y1NSHws76WEfZfNbzPVxayXKwOSyim/ZVnmqP1vuogaLq6r3
8zxr7lqFYznOw3ltW9LdCXakO8NLk+uoE9FeYk1cKfik28B0ZLLhcltdclPBng+2BVWhLBvHn5NO
+d7PeGEL4C5gFqEF1RwtrNdybkVhOQILUNvyGzZysbJnvCmJa7l7W8zzWY+7cd1PNUrYqmtNcyUH
LKnznAkQqUCTK0YbnRKArSilz22sPWA4gihvOiO8fcLSua/KW69QhITf2KHkLGJLwXFhMBVxRktb
pw7LaKMkXYC6gjVHZxbrDqjlWYsqC5YTkalhTehAIqSGQQ0nRM5Jk4T3XJI+cnKId3Cd3ypZUVEQ
RrmtqHCuKAPK05xoX4mOz1EC1uwv7Yr7c6+CgLNh+LTYcVZdHX00zcTNe5gIrZOvqEvbZQ5/Kiv1
ru7ZvJupw0FW3ahaeW2Qhwlr0No6dA4o5BncxKbwDRUvv6U18ckrtfaFg7o6imYa76I0rHcs6ocX
m7SSkrqQIalPKIz+mifCfk2s0rttOiKxkqnI2LbHI1w0IaZJ+OyUMt3PMXIesCkMtyPlJUAWvToh
ihjWpoWhbE2sLndWJ+RmiTKcogNH5Qu/sbirgBl6pTqQ1mSzDBql3b0Qd61tlLjp9nOXpweEfPKZ
zG79ZIGgOyo54BHqpdJ+LtXJ2CSZdK8xRdG4QGIaAvTZ4gwayk7hvbqtvUobo96aWRHTiuG2n5B/
X49m113K0FNv9Qzkrd/GUt94hPIeZ8cZWRyz3EhTdXrkPNFJuJugRclKM15GdnsMvouPhHzh1zw0
uBVUDWac2kleiJXh6ILWEJ2Qb6Bnlo1WfdigZ8VaLdlDkuBBShx6SNUY/FRvFQB2XAkOwKi6E3Ei
IgoGMm5XpHxnj5Y1edfQv7Q7OFhiO/UyCiKjI4JZLD3pMDq3EWEZhAQWyrdBkfm2GQb5iHbbKv0E
7N0mKyTuqQqTxHaMFWcfaknForCHPJxZ+tZgi9+sdeF23qpUjPg5wwNwP2kAqYxJHc+kg0T4R1T1
MTMyLNAxneebSv1ZY0cHWSDRTQHOJSOU+7uxpZYrtkmNVKMXoV4eG2GFW8vsittBFe2F8T+MNk/n
DzwK00WJpcuNpalmhlnQTO6E4xEVY7oDcfBGN+z02sAdkyQlDNLaCTSMoYeeovGZAic6AwjxXmXf
RhWjDx3GQdOK+aiwR9wpE3nQIdK8K9JczccOi+E2q8LyvqeHBkYs+o0rPf3ayotu34xWjW2xss/2
PFdfHbPsURa2ahTUQx8RyjPG66lnR8rdDKeOxSWPwEeXe3/HCfMkySW9E/Wk0F6H9XCIY1i8mRN1
jxhZ5bRRSr031qGhwhHSFbZC0pCvZUYX10uhb0llau9dJ/b2VZlq35Aah3ToQ7NFOai8T7mXb0cl
FJ1fO8KVjCUq5js1SPOjprv2e4TtYsUa2KCZ8ZikS9IJ6NXiB0l+JgF1KRdV1EGO30ru9KHKFYFl
svFcJvG4d3OTmEJeTMShwJe2RmTXxJA66bNtCfPFNFQuIv+DU9v/hUNZzdIWBfo/H8vC1/74S/n9
L6fLT+uG3573YzqrmF+A2dnMWC3H0gmiWozWP8azPOQay36YMpLlAi4XlDK/zWct84upYQnxXA87
gbtsCH6fz/KQauLidHkS6hnQU//OfHaZwv65O4Cogd3RA6thuxrLar7rz0ux2uiI0QHS4zMlWQ3M
H5V0JUTpW4BL/+61+W1t8a84Wct/xflu4afhpUBctizN/86DyviLpWnDfzUouEgHhAlZq0GgNs9E
o231OAfBnmzrAUPBKJ6SyrzPWtolgnfmzGJ3We0GNH1epX6k2kThPT3PAHwrY96TEXik8jhLJVkB
47qxFeXuX//wpsrK6NcXStM8kFj8CoBjlin73//0s4RvGWcqEMyqb9euojGPFbFvzvky0uRcrwJY
OVcmlJTk3QSnGZduwG7zbMzx3aAfK5k9q9K4Qmd7ncDwd9/MblT8MBbMlFMmk62SBKord5Ez7y0Y
1ExLd5lyMA15h4CwC9BRoy1RsJXLljQUZqjqVEyBrU5HNo5vQ0Gjr6i5uXJkdBy0eAMICzJocsbp
T+dsv02UzW4V3XHhIfTdPUYpsOfR0teOzENfq+zYT5X+JEFwY1ytD5OBpzGDoN1qwIN0rwogg31E
BaPiRo2OTqTce7X20ZjOcSqHUz1FeBm78kavmnqVlhEcDr1c1Z5zcTDU+KHZBRxot5BWmsDR0MCV
0yZUm0OqKlsFark9I6yO+FHAUx5l6pxDCC9tAVeftbwnhjW5ZIx0QXHlUXPo+/AWq9OqCKl9xlnb
5xB7TO5BnaNfIZE6R1FyqxXKzisyVv/RdTZk6+XgKCa50zDNku8yrfg7l74ZR1uvTo89vcrUhJdU
lbs2XrJGooeQXpxo2qX9fevVyOEVVD/cUvdLZxW1yV3NOkDzRkJqx/UQmducgnjMdVq1+TrJslVn
KQ+MpVdhzlBUr641amWZpVtsjPw09hEM0XqQ9sUdo1spyjt8n5ai7QsDAoEen2XKb8RApqVAFneh
V23Y+N/EEUhaTIg7esi3cORWyMB/MDW85joT3RIE5DBPp2p4HQzrlGe4W4p6XBHrQMst8PtHfRvA
zSp82WH1703teepzwiJshupMj78CYIdwYd+l5rCk29UeJtOM9tuNH92pvg4hvFIUcsByzouNLgqf
tfu4dTGN+9GAiU3kegw5vt1aQME33dSwOkwkPniiJ4hk6rMV4VvlxoLfpeQp35lr594m7a8OSWkk
+O4VtOt7aX0Tyfy9lh6uuOG+oc7FxPBcTWHEoTToQV8x+GvdneY1gx8n6rYjX2NDaqYXdDNiuuUM
9WKYmhWw002d0IXhk73Ss+IZ6iF0Le0t7ys18IS8hg82+WOQe9W1W8S0UBwQI4IptVVuM7e8Jg7r
LRQeI/ES7XU3gg7W3dzXGR10oJPlEL6UEa+EOsgX26x2DKQeSv7SbZ6dTGb3Qalzmheue9/Y0VPN
PN7V0TJNW2VuXksXFPQyGJ+SI3PwdelQqGjjitnNtZXuSmnRCxaBlVoXjGhPdeTdulH8JDRmnl21
s8C0C7d58Qzw7eVEclbG/9eGu1xVbkMz/J7pNF/VvHb77NDJ+Gma3TvLSc9OQuCgWSBCaq/orQjQ
RSXnXlo6VShox9kwL4oev9MXHBrN/aiHiiLeujhLgCTE+Ui/SvL0rLby24SRVTr6bYiYjz3NXqVj
ydxuLa3suZK3JGzvsj59Aj+eBG6b3pjKW5fJe/Sa+3pqt2I2NwTcnvR5XDmhtm84/+ae5aFjQBRH
CWqF6bHsxd5rsps0rXZ22Jy76aYd2KQoHcedokebCv9EKcSmbeJHYtVXeM1Z00C+GpQztrQXLuyX
DushWg1tdNiw1Dt0UIciTc/NDMVlTs9mE93Zdr1XbOUqjzEhVi22qzw5FrPcFnlyLY35TVuA13RV
I1zRyhGPfSnYIMKJqrhiyehW8ZLn5mtmLLS5satxvrSnTOsOTp1uhWGhalBWuLuYw3nMoULQgxOR
k5Vnb3FABt48Dr4b27d1x4TJiuV1XclrcqzJyRUbdE8d/HHnMunqD5TlbxKMn6QFf2g+flWG/H+1
d9fYllPx/PMSj5FKG1HgvX98I8798vcr+N+e++cSHsY8JlLT0JG4akBAf1R5uvrFtE3b8RxwCWhf
Waf/XuSZ+hdkV7pHCUhBZ3nGn0WeqX5xbVWj/Ft0+NSA1r9T5NEeLHXcn3UeGhGmS1C1KLtQBPDz
/bKN7zSWl7oZEknlMUmxGf6JoWX24ca09wTR1OeO4FnI9WdGTkdL1uQvuNulc/W7pPFHFMwWQiXK
lIFNcdnddEr0ZunXSp88WmDAeocNHfvygyPC65ZwPwfP2jSOUF8Q9aWa/eLOhGgFU6tOrC6xmhRT
dLTyEJpKiM87yk7oQHfeAK62TJG39elmUNnJozx1/cwbr0OVdUOvRJc6bh6GRAeAzmgPkxIiPqHL
YaXM+RNGgWVJinOQKbMeEKv2GNqs1qYkXvYf4PYAh0kKVB8/RuzPo/fgAMOMJu1drSQxDPp3NJC3
MkrGQ44RvzRK4Dh3GIRbSr0yX8gMFH0GatNomvguXQZYPEZPnxMdETivg4ToAM2oQIhDlqp13y3J
9MxtX+PBBZlSDkyl4/mWhdEgMRizexT+/C4wTfqOPZ7iOBhsZDzVCFBMrekAFereltl95rSBVjc3
qZKtaoJhC21k0Fi7Z8OSAteEe1yWE2k7n4q4PyfEcK5jpGkMh5R1A82E/DAVHaDRvdlOf1GHGo4X
q4AAwtmQuuVKG7MrCMcPSVcd2z69yZQ3rfWeLO4koA0BbsXPtay/VrG4UqPhMLrFXa5gT3OxGVj6
arLmk5ao1GK1uOmbDve6coVcg/ly9p2d83EAJNBrjti5LhAtGqMHq0LAMdvvVtg/xQ6BWZbJkkcZ
jyqzT8RMbFBycSLcC3mh2ZzzTNsxyn9SCmYObXbbDjpC/MlMuOVeHLvqfL2xV5orct+ri3zp6Rs/
K/JH2K73tpPtTYv7SNtsMbueiT8F0iLVq06FZyvH9l7qEd6WJKYmMlS/pfyLctsPB/deLeLdQGpM
R5DRnHYMIzT0BFRatAQJLHZDYLLo7wvSSPJYe6N2swPZHNiGWwETdfxA3r02M2oviCxjjtpLX8h6
pfTDM23Qc0WysyO702DY27DJt2nePcCCWatVcZVm9c7pXxthJH5qi4sSGXtIBktElPu1KLTH3BFr
JaEYUeP+wRJUepM6HKy+39asujOubn4lCCsEAgd1rbhpIkQJdmW+KyP5zm1f1ERuEo9qWAETnnPp
WaQlDI+fj1qtwryLUkBv6ASMAQlJaBhbAggOypCxKSjUbx3+rwhRZBSbExS94SBVN5B69nVwmlfV
7b+75vQ15vQ3YtZz3kL/GZx6r5eHwi6iwEzzs+hhY05shdm1OdMhcbAUK9wa63ZDSw1YyOaXYNMe
+TjXhK/23WaiqJi8iUFqeDUk81q3hlvTAUZkRBuN3iQa1IM084vVx43/VM4Ox7COMhgfyQwoso/c
vZlVwdgAUQi1JzTAg2+MEp0wbVzRR5Gv41HwXYFuvQRYysQT5a3x3JMc5INCeqad59envpqXs1u2
6jpUKoA7Oal6GXUxqvIbfRwJe/Q830Rf6iY5dQ72HTJM0ebk6KyZRVWe1TBuHx4l4m0f3h5U1IUc
0td3iRMRVqPSi2UtASPR7Ped+pQKt98p/HYs3RQM+ddNp5frOcm6wEmdAxSGR9dLgjDGUDpixh7H
ActoM65ZUwRpudBCYcfDci+gApPOYSffzYoiJ9Wqq06S89PmahbMKuuwVFOC2hk5YaaPEuINguP6
bgpYH13nvU0uFPmim7JMboCNkcLeF+5qKtifNkWx7dm6pTMONWStz4WUbzMUaFrIhgCYwdqm9MS8
RKESyNcuh6A6Vq9F6JCGqHl+fa+MGQKepr+IRpccVAZZm+UNsfHXhct8movVsRcWbpYx+WitMGYL
KPFv87WKwQmGwY8IEGa9MyYeR4Mix6L3dqoqj2uTriPI2s016WtZQ8c4lerXyXwLEzH4ZFAkAW04
0/9e2btSZ53XqtxJgLGwSmm7JqErJ4ugUMZrenmu/IX6AQvhsSA33pn7b5Mb7wnE032MO9wm56qk
Z6Zndbi2uHrzlM+2trFa8yptxkd0LOBWxqkMlFidAsYEnmyGgLnrtvBq/g0H02YUSXwC2vKSgpOF
Z9/lLB4q5cFlsbXisvCqVbcqd4BAejE4L+clwRfil3nrs0OlGcSsDxSIQhuoJZY69cBm74abH9s/
YJuBZ3xFnFusbJKmV40dPmZVqqBSCq+LiuQ3cHl+QwJiNZCQE7pXbqteFFG9A8o01fjDqW5aw3iZ
ada7OV0Pbs4q0azeMNPwV7HyZ6cbHuABHRv7tbXmp1rmrxrLSgLN45DTzw2qPF2linyQYfaNRSeL
rbKJfEevLSY/8QZmI6FL07rS8iulxkInWm6g4KX2UhaPDjY6rvW8InEzPiVRhxwl5Y7mNN/ssZKB
XYLzZTqLLb8kpRmvXG27vmA0xT6iAG4/oIHQuGE7Xip9JGDsS90LUMdHBuySRrp9sM1+Q/QFSznT
vAawnW5cw82CPjNPHRxuv7KHaJU0bTBU2hEiKHvmvLX3InS/6QqWIxx5cXa0Si3ILZ0Sv0EQ5S7S
NDVDEmPBY/DrEtm3hjSQq92N0yTIAR1+ZpLa3lpbPWpL5TI/FOC9Fh7hVdgap165QZV0KwjZ8DW4
n37Xj09erhO8gzLFc/M7AXOSy92WSdrYqLuksZ4M4AGMEw9DR60kCMmwaNiih9x0Yr+OtK2nNPSK
5mPyTDfa+lIqsz/YNVmcdLGm6hzcEVB266KmSd0OwEnS3mDz4hAuOMRiasvJ0slnHj0AofVJNOWz
mVY6C328dDqWdLql49B0MMbNPcv7/aIycrVyL/SXz6IsZ8oAVyDR5y4ISUAsJS7cxLkqM6y8Rn+H
r8MC8g2lo8Dx6Gb3uCtfxir95sZPVjxgEEq+t41F+ukSW6bJ+qadJ3ykcWz5tXUy8sZDsLNEBoDJ
SPiLC9dervluMFaJsQrDHuuD+L/knddy20iXx1/lewFMIYdbkmAQRSpZlqwblGXJyDnj6feHpka0
NFPjnaq92K29QaEDqEAA3eecf6CKn6nlpaWWt2Ubs4dUJGrRANemqCx27PIeqz67yqFKuW1WQZmu
wop3A2uZfxdSnOpl45AUiYNkUDss/Y4UkIFzoq1/k3QYB43/k5UPXFAcQd0tnj0Hf7GxuJq3iWlo
7nrD/DLkvHsGw+HtUeYrMyztBS9pnKtYyIkVYH6P8oK/j1rGcC8HPr5bFnk6tBOIN3XFnQLzpQnT
h06fLvSGhTkPple7QpIScTI3C+wnVVv34FiH/Faq2OJCWweqaAEzy1vjdur0nQTcaWknMBa8Inqw
WNjx244aPOJUB9p0jFWRNJWvwyiFbmD27boxvZQF0L/Me/xKcedEM5C9L+pjZIJU30tcW/O+gcUM
3bDyeJEFsrXVycep2gtKbhjPolaO1K2zsRSFe6ADUWuiYMBuDmdt5EckDcVFA5W0LlPahV+X+hqN
9GySwQcY+zhJlQUIn4R8DZL1ESYQFakmQFoFJbLRWEnJMLmIDH7xh8GmaKyuusbD5cjnze4MxS0Q
rmkxtFa1rJXxRRpiBFiT4WhO8iaL7Gmbe/bBYcu9QkaiB8CbbtE8b12zie79wHu17GGpUhVcakXA
s6t8SyfuNJA5q2ygMl2xQ1nGTkT2xAfQkOp3ZhEmC+JJdJDm9Dt675XaDTuHHIAHBxwBa029kYO8
w9huuup6Pd3aVECXMA0eMBkrF1XNzmsgI4rPnsEbOyXhNuYvplVX4AkprlNMZBujj2ukAxDo95JN
JVvtVokv1JDEaarxHjZG6aLDSmUFdmHvz9vTlmzMUpsOgzdvgNIBVFdRLCWKYu6Guma91kUOuvPu
6yjreIlgYQbo1sKKrcV8DFjRhgTgS91idzdNLSLTY77LyYyPZnsT82CPybS07EkGHxT0m7Y2vkGo
541U8cxSZl8VuKwsfJTY3WhS71Xg10RZ/UWa3iKgT3wDmgx7Hx63Vn+ccu8ms5KbMPBBA1eqq4Na
C5LqqQkRSRECgWp9l/fUPb12Mek5Zu0l34sKoUFKeaGyWFbzn4UBQD7b86D/MlXQBRWMgUBx8Pva
Bjt+W3H6ZRtT4i29UYJvjAdWqJEwryK/2TqwvjvQw+UYWkSo0MJb61i2qEPnodxtbd6alNwPfZJ9
9VpAtLh6Gohd8dhUbqI6sotE6i7Gpm/ZSTmhgybdawg2L+OKrxJ6EgLhcpCYrqzFj5LdmmDIZY3d
lKlsQC9ivKu/TuRnYaCF0zJoPPaWXQ9xnHRj2rvt5FmHoI/8pWoMxc7rHNcJjVn8jEKD3FT6WkN1
Wcs75yqxjX0GeHnfUNHQ0esjX4uKSKibLoZAC2zbe3eY5oR4U2EMkoX3mflYjBnCG2N6FWQUwvVQ
868qgqZMKsY9oEEdJE/AFn6TZkQpBUxn5Nw6VFxs+WaICH5rhKqXKOVFltJd1quhiu8xJ6yiZV1x
76Kju7EzQhVfqaOjOEyRCrMFR+Wth6VD7DnNwmjGgDW5bdfY/TxqneLvEl0GgJE9lH7UL4wIldJS
6pfLfvYsSB0yzS02OoskVQ86IMEngDWdyhOFu3jjJbtuJMrOuktVa5KvtdY/89VW2GMOiMH6ibRE
LvxgN6W1cny0q2XPREfXQKzSA6kGbnUDJmq88Vu/uiAszjSy05URlS9eeQNcp7hX+/IYzWqAVmO8
Bq0zkb0Mu4V0H/vRl1Bmga40T1t2hbLWJOm1LOsvEbnXBVKsJAFatN/akIeOujCbVmDaerxM2qZd
JC1buhb3YMDlDwiqyNTxQn9ZlS1eP9AOOuM+SpRHzcxvGzltyY0j8V76N3WZvmhZ+KL31i1+mpcN
ZYMhqoHoOt1NCjhf1QYQ+kp+Z/jqfc6rl1TYNpaJabWcuK8MN0ahShu0O9fkNps1aEnXt8ebqrHT
lWWlIB5lGUta1MzZvMHY74prPzC/2QUCNRJqie6oW7dZGcIhbCIwZRizZTbbpKqtDPIgyTrycm0p
sYyDZYXqi5b7Qh7UxyHg/e1rmI0hvfTdxinlIgM0OeAoIms/JQNDqgzDVsJYK2Af7qYG4WXpJ4kb
5FBBEJRYd1Z11OTxYKkGIH1ICap2wZ3nY66OomP+TbdQqIKCgj6f7T/HzS4pq2nWR/7RxOmTarXH
ZtR/jFL5TekklBuy9qcv7RqvuI+JmReV9j3opU2mbmChsNag2r9Ue3Yfxfw2dMwML4H+tVeSektw
EmXhVd7x5ke/1UwhDHhR/sUpi0ttyl46QhzHwQbPqQZ2pICI/KlzKX6sughKuu1nkwuP8ZndwEhC
ikCly3NQDTk7fw2mphKhKSN5a6m9MrLuiXCQzWgfQ7xnU4xVYBTDVQ6sbV3Fy7TBdJW3PgkkGcsS
pbmD4XIX6Sg6l21PHtG29nUUTiurBE+qtASdwPOBXI31CrhdufU8696oI3mt9pfVZL8EnasfEwno
75zOH/FOXaY12yRLD7plGYTqGq44b0xSk2ZuYd1pmN89kCwXqaxfqoDEXJP//7Joxpculqa9nGYu
vJfqIvbRGpnkhyGhMJmZ2oqME8A1s/zum9XPSbWudVtbo9Ktr5yYd3ath2BdW4+U1wyxTluvXTUU
XEGQ3shYJBNLU7jAUcVoXLqawPqR57zKiPc8Epm4CpFyCvvitmL31xvKTZvWoECy7gsSFk9KDfwj
z9H09lBI8pHG2sXVXVyXxW0cxTtwt9MKwTEo6A7vn9GowHGFqOlr5os1OYWbedXXTg9cnOCSNXIS
G73PPTxEDWmBrA2VqBGrvU794Y1lvcRQ+UsYDE+d0YM6B8DDZtyrXHDcsB6i9iTA9z9bHvgtafTv
JvwvRH9Y7L2gef1TceA2/xF/T5JfiwLvV72hPxTtD+SgdKSCZMSc9DmP/yf6gyHLID7CYUsxKRXO
ziZ/oj+sPygZoJIxE0sRJNeBSsDamamjhvWH7iC5+1ZLALTxbwoDzP61LADyaia0GrNMPNAGJOP5
HX5FNdh9mlv5EOB5Z5HEcQo7bNdendtU/gYbwBW7PBu2i5OoCFBL+djtO0fxN3UmGcilZP4m6hvW
U0vKjkoM0UyclS2CGGwCQQ5IYXDowzS48gk1cXhvF30rdwcNmWhQsCeQxr+6Px/COCxeX8Lvn3nJ
H7ij/0fuQVX+x/vv7juOdP+5Dl+r6vU/37OX/xzCsn3FmPjXO1J8xtvdaJh/zPzlWd9YOxWW3u9G
hjClouakGYphzvfJ272oW38oqF2bjjkrm8m2QWXr7V7UTe5gKM4W8CYSBzKSaP+CxowFw8ebUaMU
Rig8l71kuDz2ZwU1XWq1ICT7uuHOKlw1748ofD/wc9dlnV5aIdQQXZvQ4pmTpnlQL4qgxZkelmLR
gcS2KhnPpqE8yEU9ocKW7E0FGSbJIUNeNJgW9Exq591SZlMrAG80heoRc3mErfLkKU1IROY+aROq
rwPe7P6QyUgbOkCfh+iljdRdD9GDFZGUgs4eW7Vb8uFUg6r8ygmmr44CTiHXxztlhDyHUlgdBaCu
B/+5gW3nBLPywPQC4x9SqU5ht9OsZ376Ky5ukutPydGL4MnWYG+RAJBWsOOwqkP6TdGVG/41R03P
nmICUE99AchH0tTKD5HHfro2yHIH2Lb2o/1j0Oo7gIf5Suo12cX6zFtMI2rrURIfqkEPIJghxehZ
zXWoFriuvuS2sZbb6YB/igYmpnyEaPaEWaeUIHSJOW3TavWij7wLoL7A59mqpU38HJjJiwc/xfD8
V3CygFhiX8LOb0mZAXuvwZ3a4aeFVrPxapOBRX2pWOaRf+9IV0OhXU+THbudnT/1o3nsITMFvvQT
DZeXwIOeo7XmhrX0wkb/ZZLnmBu1GAoHeH32wLKTRl0mui5hTVUSz3nwd3QpWQ69XS/Yjq0KBa9j
0pne4KPbFj9XqY9jQ0MuGzaXSu4x3ammDxrUuMHXAX4OmOfYHDBeDZ77ydpNdlQQ6GlLOS6SVagg
otWHP2vPPLKBc+cUstY03jLNkmsJjtrU1w6xFbeFRViuEFS37Q28ODCwsosWSL0EV11QbAM4ldb9
EUFS/iFF+krViRsGIu0u7wwkV9g3S1lM5QNn0QqGMvYcbi87I78HDIwqIG7uKYwoAHcXWh4+N14Q
uHpA0G5LSeFO2k2hWo07BJR4q7p8CvISAZgKjWfuSsqXr4YFwEa20dpUJA1Bwvpea7KXZsYHQbUB
12N2Oz3SmjXS/JQLVqNqYrjtjQe0qPIViQUdhpXJXn1CPDsDvZakEZUtc4OkF/Nh30Apqq4NjSF1
1qjNCfTSElEN/JeJ/PkfZ6VWu5d+LOHgNya3JgTw2tTThbzPEPFO/PhZhQTiD/omiKojqOp1B3Cb
AjXCTIiJhJJz4wT+dSXjgN5QWU76mQwxSRfFwFvBL7Lr5lWLnJ3CfYA9whNM2h52iblGxOMiyJxt
Q+osiaprSx7gxsb91wHpVbWMf+NY9QlXyWLqmFgxq87MvDeNz/V2E2FY3W8tf2Mn3BRWbmzGyNzi
CK5xsya/sSBVZvDhubrPLmL+aVDKDfy4QVk6n6r7XavA+As8f2PZebOQnWtDd75o/Fv10jy24Q/E
sCDWx1eRlWOKXT/+sut5Q438iuxU5l3CX368Y4EwhuOk8hd/3EVkqaJR61T9DUYaz1ll2UsfONFg
LDcSr2f2FvN3kRK2eMmlnZHJn6z1P/8KM3b0829ABGmAsLDZ0qifZLx1rD3S0mBngsXVQUcXmuBy
V5Zw+PTEzb34N/9wYXTx6eeB3GD1w9HRAtL6ScNuNraqOt5/GypZRARWuqniq6bgTQJ+lYI0JCMj
mHbkvx2M6fuvVq3cwI9dlWpw0dpPI+7GRpPt868o/C2xKHxKW4SBuq92bq9bNd5qRXmUJNBuMZzS
MmlWFoLXysSrLmu1m5mhvph6a1fq0XOthBd+8YQd3jOxLeUvmTqQ4dgudZ2nIZFgRGtYlZd5tQxH
SmhFet86lPptKo5B0H8vNedL6lNnrasQkANfoRu2sAhDYJooF19X1cIqq8eotkH5TVq9KVrlJiWj
WlUA23AMSJwq3CQ+LJV8nL6qqFb5tvo1Hu0vvGmcxvgylmiLh5V9BNFMATG2djW8Q4klLGkhxvFq
B/CcnODG/2oz+P8Ky4Qlyy/PzF9Ubu6zsHl9+c9d8715rT9sEOfr3jaIpvkHjzF7Q+QviTHO0QoV
SuIOdDxMilAOqUV2gW8bREv5g6fL0kzeQnM48ufuULH/IKYwkD9TcIx0LNX6N7tDgqYPj7hu2ny6
TE4TCDYGNAIR/2uokihRlSl9bLyWGiS4TNbuhzJRVwUaZhtlNgnqdaRG0wnpfjEqg9E+japVpp1G
kyR+G/27a8VHicl/d63ifA998C5+V0Csmg825CKKSO9tBzP4vTUfPvVFPjn0t4lSfWlmzYBr31Rd
ng9J4fzaDPVU2ufx1ikd7cEvEtxzTMdfSnOzHDPZ7Xvs61SAHA8s+S9onPVXPvkEhR0B3JRoDTtr
fDIK0AyN4lAwGNaGE7FrQaiLPIgQ4R5n63pxZgq/euHbfm7HHoasHUCceJTJ6+JGA6JGi4AyENrt
B1SpIefotrIX7cBsr6Tck5+LWOiT6KjuT0F+mcyHwBusZSIXACmiDwOiKQ5mWOWXcRFLNVbfnBZb
EN/xpRhLBjgAPrUOF1Jatx7QqThGvH/XWKfZx2A+m4ZhWFSOQflA2WB4Wn915FK6bpJ8VukiiTWg
dXns5oMnYZbkWeW4MIoMwAPo6haUQWqmq6L0nQ17u6MCW+uIDoN+B8cWElXn+etqqAzkeIv+4Bf1
fZmm3mzxYHS3cRzVF0OwtEyjvm1niTj+jm6bheyGRZ84zM/KzO72d6JpTqp/+08XiQ9KjG4Lqzff
9UJfb5ZR2PezKt/5IPrY9w2f+zq9uH/7zvF0G6NuqysIwyP2Gtx5aKJuat1EnxeIwd2AWOKi6+sB
WFHfbOCsantFUTFlsnrqF0qJfdwA3Tuzp/xWHWyYUlIcPMQJ/us9Fhf7IkOaLleHZBn1dYR+HmfJ
+1mNHsap73xmEQ0SkwSmqyRoPyhWhitx4FFGFe0+64yNj8D1tkPJY9XNgiBS3Qd31hBnwDe6cusP
sn1b1F216CjlvARD7zZIOjw13qiAaZLCg9Go3qWvxfrKa0YPmrgOqKDwfAX0GTIX3PT5WkiHC3Vw
2ary4zgfSqtHM8ipirUYQAqd5KoYloLGgABS/LAwmSm95EmFvh8AvSili7mZCU+O3GI/qrX5E48n
f9B7s8r06gbHSEWbiD2NBrC2jkbyPsoSxAGRTQAL3E+znzOdp3GoD88m2wrkwA1cLQOJ9H4nRfbG
kH5IDfKGseVpx5SSux1ZyfS1g+WwkMHosVjbiJuCDihI7oKRPBl3CKuOTF9xRfhrj09NNCetvQHN
Ml4PybAcdHXcoJoa3uQedAd1rNIfYe9vh6gdHoy6OlpZuYlnRX9x4K2HMt78HhHNVLxMzm2+wCtv
ykKCdCW6bDolPQQVIRrLzfToe/KlWavmSxBOdzoukA+pjUWtbHjRZT5V6QGRnbepXTZdRlSmHn5Z
Cv9uB6t8pPfopiNjJ+Igc+tglMFC82lDZylp2AZ4FrySIU52IeTmmfISFhcSeusXTazSFqef25+n
/tL+y+nna+txipfw8nVEIyb5vi1hzBrjcJWGYXSP15WX1rAl8tFzk/lrFgcFz0reYSk6RUlz6scb
MdAWYtSerxikynPFvPNl71ec+w3q1Rol3v/Wz0Cd+lBmQD1HG3Hausv7m1CtqksPtvzKMJviux93
F/6g+V9TRwp3uu2la9CpxfdulpaNvyMRUq8bSFFbE+DTV0lKd3jKLHookoM/ZdeS2Ri3KQkdf7Ta
x9Ewgi0mRrpLYrJ9zLoyRTijDq5So/a3lW8pYGFB5Tiwjp46rx6XwMiGS0Bo410al9fW3F9DqnHl
dPJ2ZWhkD1OLos7c3zoRJY8mUjcoqQegXK/6cbAgJsMW6tpKd0W3DwqiQZrk3nfsZt/oUwwE0A+f
NNCXv7n77I8BFHcfSu288ebMHDscbsWPAdSE/EZNPjh8iZRYQxWJpSuS4+lJl2FZ9KPKnqHwtNt2
slnK8/FJThxzCYanvpzqUbslefIw8sCuKZxGKwwDsVKclayQUX47E32SnV7H2eRvP/WLuYPQUxXz
zsORWV5X8M23f/dxok+uow1puBt09HN3aNv+Um5SA24uHp74H/uPjRkBauLhNjzjuiSL+CCmqoH+
NrWb1F+mAiSwXqArX0dFqjyY3pi7SqHM2Y/GJ3lFogffuWu77Xc8kuueUgzFdc7kBC/gGTbwdvZx
9PM8CWgZfktc8XEeygTKhVq1+lJ4v0jjJF+eD4gN7SJt5oZ87D/Pha0lE+FiG2Ma+SVmyB7mAVh6
w7+j7+8uM/LsSkURfisuFTPE3M+XpY58K8VqvxryGDWDZPzC4gkaxFaqR3MEjh42dv/sF81hiv3A
X0RxAy5dAuOehjDIDKe6VULwg+Cf7pVoiK7UQFbv31vTrFUNvfle7ZAqU+bWPCZaKivVeeZ/67pp
/gnvn3L+eT4/QbTex84/bx47t95/MyNLrF1chPjhKRQTbJTwl5AWwa9Yuo9LC33i7HyIxYCfAGue
8TrngU+Tg8Hztv/8JFsf8xBQXDUNhi/xiYmGwhz0fHyQhyCEhlRp0gtktLtmquwb+E4ROnNetxRP
NFuCH0Bj7Bu2PiEpvj/7bfrr9/5uIobHOWGctxA/Bijkv8wX/Zpv/Ui872HloB8wM855uJWTbZG4
iTxxw8198lSXbhQi9eYEtczE+eYVw+Ig7jZxJiayOoI40bAKAt/BPXv6cFvxsiV1XkTpcjbFZUL5
OuucbI86nXGX5hoiOzKCb6Ipg9K9aZTo1MrnGZqH8EY4pPk+NJ6Qc1na3mjsE6hVV73aFyed49KA
MuqZw1PKNtk9zzCNF8+4qDsb13mNEmejmBifnduF9pvdgPExeSe+xTnYVWFEI38HR+fjtwg4lqqY
pNkvkp8oc+FVKVVXBIa5sklaFUrnHFLG8bY3CulLEZr5XTh+71Jr79WRf4A/xq7wvYkzAb9w1Hun
UQcoyY3jj2gOS1u0gtRLTU/8bV3I6qUxn2lznzgTfefRvAD0fZ4nzrAbu1UyHKx7yyEG0dVh3ZQz
TWTy3w5iIG8hqZ77xJSJRRb6BwOQ9AYwkvN1ytwpPkbMFhOdePytXc5fnxTUHogP5wwp2t+fRWt9
oPmSDHrjBblAjPXCULls3w9mDQhmIdpNo/M2xRUPzk19ce4qM76YJER/YQoN/SjhNnKM62QRaUF9
0MdWP6rzQfSHEVlAZ1T05acBMTqAr2pAKbpN66DnjNKRlRzlvMMLUU0fyyFUdlCf6qt6aOsrbT6b
+3M07LanuXGkw2ds4YvqnXoP0cO5tqxwX6HUdK+RB0OiKN6XZC3PY/Xc0vX+S54naA+pUrmr+yLa
i7OohwUqzpL3s/Po+czvrWgfq3W1+ee3mPLJ/2V+ADB0pQSNwoBDOuizfn1gBV4SjXL1EjfZVOsw
xJ11FcwC9XYJy37odqJ16gJiPy2q2RbL12wHRwHRnmeL8SgOx4sezseY2RIg3MDoNqOT//IxYkDM
DU24ME3eQ3cuQIBF+SR9Q8ztNi8qxC9JkIwNPg6Vr10PalY+ITniL5GYku/kYBpQHZO8Q1nI0U4N
s3Jnm4F2iFk0XaWPqjvgjtFyrAMf2lqGKI4FVwkfP8+Pb20tQENGAiEDujz9ocvypoQ48Rh2qedO
kgX4NTG9azEjqcz+mERRhKrMfM/Otyd6MxjFiXu2L9FVNzQ/WZ9HzhNztcXRwO+yZdZr9Q1+0rhT
DMEdJijBHRbrKl6Rdo3WOH3vMxogzrCzvFth6GhMmLarnhei7Ew4KfrCxErXpcPezxIRp//eBiBC
yDlPFH3wUilLKSC7xMD5s05mkhmcJvRhmgtUBt2ysTOEYwfi4fnMQlvrWBiwppXSB5b7oV/MEIPz
lWLq+SJjvrKar3z/WDFD9ItpKlqZ4mNF16fLP35s7eS/WbPtv7ztDZV6q4GmA4VvlWLKx7d9g1Jt
NMaZ9yMesxWFaTOHwFcSocuE6fBH071olhAuFkYVTWihERMuxPCniZEdWBbUc64uxaRh/gwx8zxd
fKRoio+0C+MqUbV0HUbNeAwhHiBY5CXtsdiLnqnXxmMsutG48NZ+L5NzZ1FXYbxzhRgna9suLGsW
FlDC8XgafvsUhSzSoqrA4OW+W1Q22lKd1FaXSpQDkhWn4lBLCY6Svisaco9R5S+Tz9PGeSQA7rKX
EjcsCj5OdJ1OsQdhAbI0DxgJ4leQgcY1RALMX2ezGdEnDphGhtRjhR9Nb10W8ljh+SqsZ+a+88TA
ad4+QfShvuv8zphG/xT8W7IBmZDwi/ifN5Qmqj2/KJP4zhQZkLik57iOXcTZCIulyi5XSk7pUqwR
57XE7uCiAqCfF5cwAz6+EGvKiCnvClfzt/miT1w5hdNw7H7wJpk/dV6lTp/18fNPPzSMrJ8WX2k8
pPVNOh866zZAd/X6tGeYNw6E4Oce34Z9X0SXeqtS/uYpj5HKu0MHC1CAnusb33OMO5x/or1ZApoV
o4MyGHfzBciX1acLyLhyQQ8ctq6zjdjbSE7crnhmcpSa2Or4VHFXaoKUnjw3A+/PUZF5P4+KzLsY
lefJn65VYjm7z9M+3U3F8NMb1fTkOimsJyW/e5mKWNmJlhhsEcfdRWr1UxhUJrI6rQZH1fhL0jxr
15Hmr7rZISOC9rMc1dG4Kke53Vu1gfJh7flPtQX03gtgKE0esjZlDuUBiS0Wl+CuQ8r2TokH1/Eb
6Up04a6ds5EtApRwIta4Ftab07TZOsCPbGkouXNV6o59Zc1nhQHvgmxKsjsPDLGjH0ppQmKXaed+
8SFtkwF0fB8gVzgtNBlLlCPm7tO+q0qyGzG7uajIr2XJ/NGM1vA44t28thRj3JhFMT56CKyYrd3f
xkHwmxehRQ3nlyKqDq9Ck4H66AY0daRuPhtztb1nV3I5Dc9YpBDczxX+DKjKYBzYp93kkLWLpdXo
P7UuwJwO48A70rb1FkkPbNnnpjh0xRf8nEt8/+hRQSwhFYrDrGgGSmYc/Mi4Ea0WzORdF3o/46Rs
92onFUdyq4BE52TXOEpu3vfSXrROuarEdoJ10CUxKix/ztNEFstpcZN3ZpbHhdiEpQ47ZdAb8krs
u/KPTWd0UiCfxZqyF7ygJL8TyX1xKAQjtUJzYQ5cPL4CN8F1wT1VA6LKPM/PlRGMNhvUCz0asFee
z1JzAMAyVpf9nKcR/foY6xdOA7AFQ6XP/Vovsx2KoBD1iux7v9vJfTK0m79T09LBbZkz+lAnv/lx
cbNLtW7G2syfARnbwDC8atek7TEaRmjzQ4ZluJ9X6InOZwCi651Z1Ufiudq4EJPnZgo1YYR4dJvI
iYW6YJhuC8cJLhqpTw9WNJmuhdPOHSsLaOcwTL9b6bCP0Stjg5XYC6uL1RdrHBEtRBBaJSd4IImf
keGyR+pK7EhKRKFRpknG7DqDC+dY06ZNPRWZGkBQryqVzRVqAelympee80H4JiODQhbsfQCc0UJW
Bh8KIU5wDtu75hZl9B2w2m2qDtoDhOx8NRa6sTMAIz80pn3pqU5x2+IxcBs13p5XYPy1sK4sCx9m
fpX4UpyJgz1VI25EXbPPUU/fir7KQRUeiR95cwqbKTx9SYra25wDbRGbn5vnuPt9rugSM0wJLTej
a3Z14Y/782Hq4FOkSbpNEarZapoPrOQ8empbAQUr00M/Kur1q8mEJpCl5UGbW6KrYdXZy81wEC3e
MW/9XS5jQBbJPQ7Xf/aJKdRwnhTkezbQ0prqOdJkIEmILOy0zCT8Kkb/W6plIKXMcNznY5o9KFV0
6s89L9+NQRTBTvCDb9izkYsyEavV08y8UfTm3pz7DRIka7DQ3iaTrIwi0hhM/cIrB1yhuqE37zKg
TvcNQg9zwkoH7TA3RP5ID+zgvZHM0xD/O0/zw3UZOYH7z8GRJn+EKc6PFO9GS8VBCDEwBNjsj4/U
oPVZ4SCu+pwGPC/YfNmX4iDZU7QukRdcnPv0oIGBqJIIP83JUPq+5Mkz3q8Scz81xXwDeS8AVvxJ
VtncBdIENb5zSIzOh9GQ0XNlJ3LuMsNaxjVOxURWzfXTtEAzcZiUZ57t3Kf1sbIySlSkQDUOy2Ko
050ylM6X0pRk1wR0shbNYtKrbdzYAWEHo8DXqAdi4oWfAk3AIfhZyfpBtOJgyr/4mGXOQ+KQmh2O
fJF17TvhjwiY/j41STq3+uAtRAlsnAOQT33y3Bd/nHfukwwq16da26frWs0ecWRS0WSV/G9tnMZf
666TXEUNWFJG3zvA4OtWiRHL32T0xGSlNV8+TkUGrd3r81Sj7PB3BP+5sUFYUnnpgiO+CsGxlEnn
yshGBmESHBEzT2UEuRgQ7d4ejoSBkCYrNZEXos/pjOBYSTEUkmDM3F+uKyVcPBMbHEAZBMmVNjVP
k+VAWTfZpukpyTHRrIpehzoLBFA0azUJXc3uvc1pcoIElpp0FYqmXOtLJTLpQXtl+pXyNYjxQUFl
CGIDxURDM+5GVEsOhak8ilVMdFGbw0Q1Da+s3LEA5Om3+phT5xQBmYLy86JQyCWdI7VzWCZG1ZK8
0ad4TUKjZTcooX2BsyZvnwY5q4sy1HfBICMyg4gw1ch6r80HPy1qCoacTdD5eNthgPzeJc7ENDFD
NMVBbqx6j7V1vaHqHi4iv7U3qmdpLlrM4aOZQ0ZCmnk6IPXvfXXGq8DqwkfZM7z95GVQA+em6swi
eaac7kQzB4cFpdS7jarom1eb31EXxK4CbdALByPcewwn8AruxifRH879qi7/bb/FK+oilNAbE+XQ
wYTuJJqiJiqqoWLgXDY997VTsy0meSchBn3wIH6uWfwQH5ib54Pz3vRkI10YpR5uxKhP7mM8za5K
NTpM4c4rSu0QOVE5wykzV5s0+4AnhYHyT19+I3EwLVG59vYdmcn7ovV42MPymx4DO8O1slnXk1x8
K1X9AHSrRT8gcE6XT/O0T5enrbQS/WyVdNcI8VEubekX+IOWgw9D9gJL6hkmwU5Auaonhe+B1pih
bWNM7BLt1o+vrPY+HDxk+YnK8aWn2LhC4LZyu4gClugzTCW6Uq17p80/TMuMx7gn8lkEBUBRfbxF
4Ge2uUD5eRWrWrg2IMXeyU7pzYPQhYFCdObVP68QQB4/baRVQnggUqaMk7BpEFV+XCGsVMrKLkOI
vZjVPlL2X3u5CzOMOkOF4+nc9Axj31nYfKiBqcPSmodOE8TQ6VAZBRwLqMIUP8tNB+b4lIgu5qbN
vemKkMvLzWKTS3XiioDM7PK30ahLcQDnURX4BYFnEGdt3d5XVgtLdEY8iP4zFAKS/mlQ9AtMxHma
I/fYmNS3OSYLUxaH93E0uFaXTo+qArI6CFMEhv1qfHT6aUDFZwiOsdOfpgH87A4oemJ0MRcX2F3I
a89QwlN9TPSdd0KfKhrnyZ+2U5+a509mnQpPVYzzh6pDB7sxsq+coTmKumQa9jeKFPcPemXADYiS
5tKRYudS8sfAlSCsPyJAcgxrEvyoEpMgzvwGKUbW0oVSNOWVbrD37VX5glV7fNRqI93WI1Rk0RTT
VKBMl4XS4ZsCa4u09pBen+9lf0zvu2KQL043s2bO4uopMa6YIg7NfOMjSH/f9rl8ce4/zxWfeXpo
4DyePg+5gHBZT0G1JEiNb8lEK6uhNhy3wFLqVhzUNHyCjD7uRcvrFfsafQPRENcEFjx6rXGgWszX
/N3nDFks/2aLhbbjXx4g6JNkZQAZzajmz1FLPMR16gV58dQEanpBXi7AGtXxD0M9psuY4GNl1EZW
Y6RI598Ni4GmML7VtV7sRaDZOFet6Xe3ohFXVb1SwcBuRFMaWuUge8PtKchFG/y1zC3/EolxnAcU
I1x6w39Rdl7Lcevaun4iVjGH285R3Wpl37AsB+YcQPLp90fI2/L03GetOhdmcQAgJbeaIDDGHwY8
aVCZD1AELzE4qUcMvOPuJWLrs8YdCADPNHkXyxQoMneT8eLmZnyQbWiMepd4VKjF+dVWRhOSQ6gC
TmCbRF8yAxYFRpS575noOiJ6Nu+MM53Mg5rYCCHOW2m/6MJ7CtmomqCFKUfUJipMRY6NmAwriDoH
MSd6ZKgZqQnCPRJb/JPzU2nCr2e1dGeXI1nDqiXPqIWqWAed0i5Dt8vtlexqFPULTDBzN3rBhK9R
EO6KEao/wgnaLXSaHk5Gqt2CZOxXw3wWz23oI+hnRS7bnUTzeEdGlNLT8GqFOmWT+dDM9SXZzqbv
KqMJJwzq2N7RtdGQmZT+TU4dTRFMm75Usq1Wi+DYtbG9D3P/vk2H5iwhay028nu8DHyKlUzp8qBk
/n2CxPBZRp8jJORNXvX7HnIEmq0jVB6QPZ/zopzsdK0Jz63//a9mGcK9DM+kqmTwOWXK+VH2+d33
z8lSnlXmuW/c2r6bX1alG6OrQ63uwL4RMExsiTOq/oBl3HQg34dc2KBa8XMXmpBY0f/4WiEd66WI
eNrte4+RECgI9L7xIdK/o0T2ZebGvAWIgy2xHTYOaJbHKx2xjPOox845dlrnHFkNZhZacu8muTGt
kB//1ZG7D3bIGrBXlXkDPvNl8h4c/2dqbsjTTeH1Z74F924QmijV/TqBYPrREv/vydzVas5FCfvk
aGNFfcZurUNEpia12FlY6MlGTwPBuaogSG9y4UT3UWxhSK7C6g67FvWpxrQCrHITbyMXB8w+9X08
okfnbivwa6fP+c/h09iw3suWH1Nfj1VF6CprxAGCPVZ/6SPjXzWUh9+7CIsCdAGSG9SI5uAg37Su
ampIDpI9ckTRobTT1nVyzjr0G2zfLJdJ5eh7jEF46boetm/sXI/1fJDh56Gu1K0w0nD/2dTZidga
uLNOz1rddFsS3muSb+GdTjXyOlDJvrpKbLOlmpwtZtEKok0uthxhZatL2W3OA6MhjNl5BBQyK5QQ
8HtbGL3hbVFsnA5aluenNGlR2NVqvjymaS4by3deKsf6NkxW/qOEb+J4s/k5JjA7paqHd6g3sN86
fPBGkuILty/qhwJaEaxT+z5t3OqhwABmrSJKvZGdRtQ6F1/Bl3julE0BwsrINJflXoaKmoqjFVhs
8EXSYoIl0qc0NtLzVJX5qrTA40LhUzOcGymHhCnlEdW0qaHIU9koD8nc/XGmQqhCpoziy+cYGTLd
2lvXHJRDgvyssxjMOjqEUfw6FIN38avMu/TzWYXIyUzgGteyQ2C0tfNrlFbYvThLDNeZVtxhfNV1
KmeD81L2un9E3wFSNSmeKjPj6XnCHYEvrh7f5CFQnjq/8q8KSedba+XDURvrL5/9Rm26iDkPOpI/
XKOrzVe3GGIWCo4Yh206RlRKgvJra2X2yrP14hQJ1bnTtFEs+aZk3/6PEWWgahtRmq8G27NbQP7T
mPMgMoqt4I9o7mOlQcl5HlloyvozmvtG205+ZCRxj2nRxdcOzNzH81alJP0HMqEfy3UJPM6b/uib
APb8MrsbW015ttxmWddT/+grTX9TtXyfpoXybObWcKqMVFuIeVRcCmzcK0w6ZW8ah80qbErQxSUQ
AnlrvUjTq4bto3y65aEXfbFFuerXbxCjybNtgwTVhsQ1TsOk37oMO1H+MlGKeCmlXg2u300eqJfe
DWVhrVu/uVgSuFI3VMjCCHEQb15lfjSmo1Vse4heKx+tzdVkK7MDZ5JfS6PPgcIq4hKHe9ny2fw5
NNSsDMYk4xEaGuahqqN4276EG4HZlIqsXAhPEnRp+qMBXKYVaAJliFRodts+WSkqL0LrptOA48fR
UVAaWrJIRF1wBvkYaXTw7Kl/UgOnPvSoaHy2m4MRn4upeIfEaNx4+SzVFMaOzLSg07VE9a28ySj2
nVet9/2PvIxOEhS1uKo4yM4eszncOyfUyudETWSgyBJHjr6Sd7PHejw4uoJ5iYsaa68VMSlNj1qx
X1sn1aSyUkMPnl07w3eevfteS4In0+AFVuqZsVGRmDiPc4WL3fS2qZXou5Mits0U3D0g465sO+RS
d6CQ+ls6wb6VQ+KEbAsokC+Q+PiL9CHgNT3r/0sO3Pw/FpOO6jiaCyvXtiDb/3M3ZoDrDDSvTL9E
UbKw+6q7aobS3JJWTw5lg84TqKX2JttKeFpM+mm3laHswLLo76sGRduNhdcqD5bdL/Jp6Q4eWnAI
3P8+AVuR3WOyoa/JRgEJcAxM2eXBz6xqU1jq1wnby2MeOANKcw5G7Op8kENkaOazRbs8/bz4j2vk
fYaxfvsvu9e/7KSBPTm8h2D/gIMGmfqvz6up1SYUmSHe9D7PNlmA4ocxryfgjDpneVaGKa/1SG1v
deRgcD93RPOiQlQWHdQBmq2DBv9CNnZJ5J4z3XBOSe+wBSoCNqO2dvnrrNdT/aNt+H32/z9O6PWm
tYJpK+uUFoDgRWiSWJPbYhkGJsru+lzFlGFiouH6Gcrez8Gf17YFjrx/Df4Mg6bmB6WKv1QHzTm5
RVFc3DHZZTOSQx7I1xuIy6OfSgI2fEDoLL/YjrE0dbV6r9FTW4BRbu/haei7MmETGWLgyL7AwENy
6O3v8LjRiqy/o0mFPWg6xIdSY0q2y6ZcuAhmvgYjU74SDtpWhrhgPSqFk9/nOsU40Hl3CF5kr1Fa
NLtQme3vZBhP08IW/ngWcT8+GzgfZVP+ilRVfjRMd/5mc2uYBtGqcFUscOfe0VSWHj5qAEZVFNLm
30DeTM2iYCN/g48QDmrh9vl95+XVremtO8wRMGSz4mjfAaxb1YNjUdIo/WsUzxjZpIreeTjeIrcw
Hgw1NvZ2hGx/Y8X1F9d5x3AxfP/rQr/TXv7z9x/C7F+bT1JU+LiDBbF0VUca5q/5YjKYNRXPzp7t
gbXIMz4t5qYJYxtJIPwc+s4/KraB4m1f3SO9Z25lJNuprDkI7My9MoZNQ+YdGNhOCDPbjzZ+o3mI
MP3S0TsNx6yp2Ru9NdyqykZ710Yvpk7Hm2zKiwFpIiVvVzKUHabuPdh1B2BwvsiBnHNqwulJRvIw
+FoJuYusSg/kFxU9eEvO1DjbosO8bYiBSrLIxP1IbdMTZGTzZcBJggTK+ASSLthXMer8Yd9b7QyH
mpa66bgr+RB/PPLyUY7aYmua9THoVH1h8Vraxt7UXEyKXh+HMjGRAU2t9I+OcB4ir3DmK+TgvLTf
NcNH8QwB13LRByhPq16C/PTvs1r2yJhCr+vClXW+DaUH4HseqAzqXava17/yADL8bItGlOga8yRb
cGn+M2XQ6kFFlc03UTHGDwsGiPIcxP4Xk7n/IqOuvaRm4T7Bhc3uVVRMKDspz3oXolOtmtDYrU55
nu2Gtzap1kaATsX3LMhvzNXxfcMfJExU6wE9cuuhCkWBXHBcYb5CmJXetmizcevHZX9UfKU7So0V
70Nu5Xcsez7HIE/A6mw+sO27C0ky67027D42cSHJi0OI+JSEUUjghDwzww63l8IDaT6WbPYCUsmf
46wCBlijxBPLA828aJFlLe2aFZQxh/KAY6R1yc3yfkb0HsYad0/0oxP/DBF68dewuGpHNOtmdpw6
+eYxaerwIg85+m537niVAdlA0s5klp+LTp/2+SQyFP7msfgHU3wycRyXoceX6ei2MfLoanwbsBNM
C5FeZVTaCXRv8pAykgd8yKvNBL+K5QXj5cEsQ9bypYsmfB+e83r83vg9GF67dGWEbY/xFCvTHxE1
t4+oyXQdtC8KkPN1cmQPKWpF6hWPidKeDlYYq7CwOWuxlv04k23wMI2FKlIA+l1aHRzLLQ8IsfqU
25wuRwFSnmvQrrfIVuULh5r33q3GcT9kXXrSUWLdYp/p33Uim9YKdc9bkZXYr+Zh+4Q/pYNCOXWL
oY9+IOEQf7Nyja/z0MIAiLAN7CM2Hc1M4U6CDAvttDtlleK+22Hz07db9zX3Cm9hllr2VMySJb4L
Gek/T6j/Yu66BogqNo9MqkymdP9Fzk9sP8xF1ThPaBOqCEPw6hVlV8EQjNODTF8PCkzVUlXTg3z1
yt4san71qho6H7L381rZi6DhvtOLElvCf1//eUGogzC26lofj3mF6kPehrMz9z/oA3YH5J7NcK/j
oD3Xnt3YEydThwTPfhmB7lmzNPBs8WSyae9meTBFv5hIib1MbjQdEGOZK7KEZArVtRsYI5MkoR04
QOmrtjpP+Ci9WFaB2OHsD4ub+TpoQ3sH96faWr1uP3WTdZMbwbFFU80F8PwQC8vaNYFabYM2dp6U
3rhFUKV2gRWaO2OoDmpT5G/opauriGXu2TRy/Rh6urX2Crt/RlIN7QHYN7+H4uj9a6jT+9rHUNcb
XgpRKisYk87ZdKElr7QU7lRcdMfWC1nTdWPgnnVKsGejFe67nk03m4fyXTWqH0442G9GOesJ4hH6
AmsNSqRt90+DAwkj8/TuIY3zcVV1JClUpe3X2FCZlzxX+g3A4PDOr9ELHzqzPdnCdHa6MngHz3Wy
g6EUw94RQj26VVXgAQsZEEfiaNsNCDWWsaWsbXecroi7BJQARXfL4yJdxZHbPja1zl5ez8UzE5ex
wKRde41mmdymFMoXZ5pe+Z/U31gAnJ2pcn7MEmpmV4SHgKLNrhL8d3ozTy9jMVb3eVm9D7GhvWmB
iY5hoFWHpIEIqWFkIduzoXW2Ndi2zRA46lsYWLswdcNH0V0GHu795I3xDoH1CaZUE2G13CffTCwL
wirpfoyVGyw6uyufUFHGT8lSjGNb5cHZDSzsq9UqeEmE/Sy8qfuBRcGm6yxzYxexvsMdOlkWRtLd
ssI3NgbiWkcHNCsTYlBuMBYtH5osZrpEJvHdqiasyev2mKBJjV586R4p/DsfBxnaVONYg1jhSnbg
IyIQCp3HqFnMqRz0cerNlxvtlB+T6I/byMFu1AqsoYp0ryuIEw5CRVtGjfRDZ+c6wopu9gjgEY13
xcx/GOEbNhTTt5wX83Koc/Ver6Z8p8SmuzOVQL8qocujVznVexOgzjtfg4vSz05Xi6cyM5NNx1fv
aBkwsxUtd4DwoiRb+LXKazHODsyGD5FcfcwHY16lyPa6mx5Afv5q+mynKvkgI+HrkCJwK/u4x/+z
Td5E/oShT18zA5iAHbnWCpR98Nj1VXPXZu4V1dzwUTbZVntoKCZf1LnJRb8cAmWkbmVnbLkZcDKK
ATL09JF8HCKAjho3y2bo19Dr7ox0ai82OpsPbRgdgzQhjaUhAFtploGqElktqNPxote95lLh+PGg
d8Efw7oRpGXmvRiJM2KGkp4zD7/2Bcod9WmwwK7JgwyzBDnHwbLyFekj44rhSnCNowPUXPKVskkR
1hfMPNpfbZPNgw4MoFrLXlYZ5fE/v0/IM/xzgY5gHYaI0OWRu3ENTfvbs7Ay8mwq4lx/ov5JMWbD
XFsexORubfJu99X8Ip88bwtt81c0931Gc58c2c6v9eEfI/99nRzZzPf8/RN+XxclSr0VdT4tkA6n
nOJ3gvKKd1KbHsyka493skUeRsBSW6wEkCL4Z0djp+wCZKLYdTN1hXfJIUwsmAxzyY0HvLizan8n
I3kwEYPcMlHUSw0FZXxwW7db9p47bkNEtydwS3AAO+/ijJF/iIz4Pspj7yKb5JkSUa7pggm5rt8d
ZLdqtHOD8S72UBTOJv0azCvUMavKlZ1gyz7B0H8IcXg5sn5I0MrS32vyvI8RtmBTq4dPtdYLLLx8
7aD5iXWHDF0IYjho9mUhvDXZKNhbrXVzyqx8SPCSTTK7eLFzjAWsjtygDAfwisxaVruph7x8GSe0
wxXtYBdld6ekebYiJ6WDvy9sHnNhFXdBvUZCDchooyh7lhLtus8gwSJINX219EIsxgS3RjLT7lNX
6jeDYuu32b2ClTCUEKBBuJIZVNL/jxFkNwusbzV9C5FH20xlS1FDz7Ize+ASm3I1e+Zd9h2iiP8D
q/Ou7ZprCrPY3PkO3jq6WVpkb1LrKtJCO8RkStaQLqxXtVQ24WBl3zQl/TWC3149zKSztWNTvmpK
s1mGWcISfIb8klJHkbRmr6yXgFzAnEaKK44fEDk/7IJTNA6nQQ0qxJSporQKQmqLJrZQ7hD6z0Az
70gzI4MGL3jRA4V9wUk6X7IoTR7HPtLwJizVaxp56H4BHT9bYTbuhhYoyxj14REdJwzUESY6k25E
h7dGEoC/GKIMBgXlMcjsZsMafDob1Qg3Qi8MrOqU8TUZeAeUg0fO3K/PA/yDWWR2fDX9ZloZ4cCw
eeIaquGPYWpSWVgMMIMpY87dWuvXsCSB4p14P3m1Jy8mHyEiCvVbIE0dbTc8tXFV36Va4i8DCHrv
GsojgWp/i1ScFKY28UBGefqhaeuIX1avXpIiu8vsxP6WpemPXBH1o1NV5X9b+lp/MQuYqjzNMHVt
Fuy0TOhu/8w9tkOiOWlX4DRtZd6tRj7Q6Jh4kcvAo8eDMZAm1VsWxeXCVtoOmffKuB90DWkN2nFQ
wfRcIJhbu+jKD8lebkRkGDXWn6HstYv2WEX4nE8u+k5aJDZhjbJ9Wif1ciDb8WZk030kcbmeuy8t
p/rZ2CXmWKn7okDxXGZCy/YUf362baMeFbWheNOV45fQyW8NikEP9dwearQHpjF+6U8VsswXoZJ6
lzv6IplUnAEL7HbmN6vMC1DgGs6RjoOhnTpmu7UKNV9UlhFvnRQpPKCQBbVKN69/JdMdoa1AS/cn
J87xRg7VQcBCJfaDQuBwaeE1gPPL3x1yiF3aXCIHtmgkrzN3eGpN+yqRhBJ7CMs9Pc1NCqSB+7B0
UiQm0NuDfKmeXaet1o46b4ZUtUQCJBrwUYC5qgfWT8etbrHvKq8ICljLJK616wRZnflfIxf3+/LI
BzMmL+eT+7h8dlz+WUf9bTLG4NKZvtg50TB7MSlIqQd2/lojvbVxHTvbKnWTv4aO/db5Ji5V1RQ9
eNBmZfPo5e4O8QQkfuaL8pHdn6nX/skM1fYlKnam4WevXlHaR6rESMfP4aCMD/BvLvEsCIQ9yB2W
j9Uj5m/pUWhGv5LtQR5cANVVj0Y7rnJv0rAnKTdm27IEZyV/Ajz+5+GzTXVasTYLlCPlkM8OGYIU
FWs4S84qF824GvB9u/eq3Fuz3FB5UUb9NkIq+hRUeAQkLAsPiDGTeOQB3Rlx16ERkmkbNejhUsRI
L45ZPNzS1POXpZs3T0lb+ItB07pXNUS6PYtH46vuzzXgsvhRl81mTHwfOUVr61pgURfGiL9HEkR4
SBUUYdDA/NYF0YPRT3n8swdMsZcVs6GhLuB3yb06V9MKNzr4zG/3so+KzkefMZPif/fJmty/r/OS
Olz1YtZCn7WEPDPCM7Pwwp1EYMKNNQ5FicOPpBq0gaNsTJEikT8rQHYPnhrsWcYHP2Eq7kO/iN7I
hWhMFENyl3qpccAPwNxkse48uDVVbFRKux94GvD0O99rrVIXGCApN1ebim3LYuCA45J7F1SsNys9
Hd+KKjhGXtqeUQY0tg6ZvAWJz+AnkNMsNxFPL9u3guLyi4Pzwapyu+liOOW4mwy93Bt+Z26woguP
KKVEmzRstKNRa9FZbat0DegreTFE+owOQPcDlMumS8zw65ig21HaY3iFGMFMU+XhLqh7494Jse2p
Rt16d8QXlszQDdLcEOdI0hTsoRTHuT4pZpaC7AAR9OvM1NC/bK0Co9bRsq+9aN/q0htee3ccN05u
kmuccVmtZq7UTvEex1RUJ3hN0VJtzei1K2Lganw9djL0pvrcNYG44UPb3osiedDnUV5hpLusHRGl
mUOSd2Q+lfBbbonujnoCHwV2UKtPkNQUYQ6Ipgy5/N9gq7HrVwqSUxfZ5OSY2ddpuKVWYBzTZIBw
ETje1iwbZgY1VVaN1nWP6JLi7Vb34ksblPfIYJLZKZV1kmCBscjj8jgaPQKzE5YoShCZT+p097Ew
UJJvTNTPfmsaL2WrTbsuy8O1DD2v75aKwpP20ct/S+SBffef1+mo//6DTuRCOzFIECPq56Do+y+G
tyYmKNI2VlXCyzWwTYaxHKupv6giSw6NqP0NdMni0UeekWksc76X4AKDlof4c+wIr3E/JncsCxge
lfljWYXpoiyQS/89PFNRpJK3TiG4Hj7Gzre2ZjZJg0vE8oOonU8dkPo0PbZkfH/UrXYYsO790ja9
uYzaOL+igavvCvYdu6DQ4msAa3RpK0XwJYORHbAolxf1wknIgoLTmMBN6PNMUFpZ9OgE8UKfq/Po
/UePiaD4O88gsu93NCbT333zdaBcnP8iKwNk7t9/AZQvefXYBv9AoP9z9UH6xjeBEzqPBqXdVYJX
X/mSWliYh1OyBSjWHF1VwM2Up3VHObKdDx89uTliuyzjtKESOY3IemYWSFJ7Okuci4TDyLO/MDF/
hUJYI+oRrW3uoEihDdT1PQvw3n1wNJ1Fp9t3R02psJ1IMAtpkNZ4QqpktqrjA8/KE2IM1nd5UaZE
XIQb+kY12PPLi5pktgYPXePJQQQ3sNKLrpfh906Itas3PCVVUCztETAM7L6vTmtPr57WIsoL8+Om
jgm02CSyz22MmTz8Q3WfqEl4toALbMxJKAcvNJ9Dn4RaCsjmRIrOO4IPjTdKNonHHE4c70ox/sD5
I25NviDg8cB79PGTSDwLF+X610UkwqOPi9i2Vr8vGiVSoEaqq0716OOieP5J87bp4yf5uiIe8Rih
RAIAaNubXrbOAXZGz1MbfNUQZT0JI4kPU4mngswyNj5r2WYYgp055yArPNAWVjV6HzlI5KUW837z
qUytlVDBbyoKDo1l/7OZce5t1w6bmnzKzrViZ26ujLi4BmbymjmZjzwaXN2m0V+QMfRRfKdJHmTo
ZemGxHt8+qvdbHQcEzMcb/LxlnTGeAxnAUQqIJCJ57PPg2xLgr7cJTluZ6bbs29TH/JkBhynvnXS
5gyyY4On1d3cPum9rT/J3rFTrVPtPQT10Ox1fMVfksnbUKSzH9TBCe/rUDykMwmsMBtvp2WJjWms
bqyVDj2goqzznSD/vpJPreaO+c4b0fiWoezNbPxztHFrle1Pa96aDQD1N6RxbJoIlVjDdF1zbn7x
3Rgd5dR4o3OWC9xQ20SOWp0/1ry6a7cT2Xm9X5GcZjmToO4m1Bj1tCYEXc1SjV1msEKuIDyVcZg9
WFP8Z/vErm/IrQxjifDJ6jLvzdRP6QjCP2vh2CYdwtDyN4qycs/S310Jo1d39mTxB8gwk8za1j23
SVg8KW2wlvtM7LfLfUZ+eCkSvXsYh7Dclq4Rb2Sh0E8yY5ElpndK+Mhe8vhaqtr4DPrs8QMEA9bL
WE2Gom5YGzuHzO+Us9u3bC/jtnq12uQazLnOPi4PdpZbbyIZYoDiXnSp/Mjf4z7XbKPAM29pnuoL
F6zK91bfmEnzM4fr8JZjVVawa1/8PlGUv1v+7MpBL2Am+8eYvGqdNxVynyw5gH2Za0QO6db565Q3
lIz0SAs2sreHJlkV4zsuLPnIXt3nz7mEStDepTjVnjqriNBea5y3LqvXTdpq37KiUxeelkz3KYsk
gIC2u0kj4T1lbf8oR9RZxIY1Sp/aMq22HSbzey3tqls3J9/kCAfhidLqx3PJnLbCOby51PMBI2SB
2GSmrVwtHNnX2zGNjm0sMfyJnzBKvDP0tLrKl09BxAXlVX5v577PqDWCP6Lf1/k+X8T//Pb3VOff
7/8ZbkPlR6NQ928tJMNSGiVQByT4vQNGxqLbRxmYJM8z+1VfxPZREiPkWdD5bIBMOE6ruPEVsGS9
v8Ff1QLsjoWaRm7iWJkD6seh+pg4iYfNaApv1mzjje0jtizBxBJkHM+6N22BPlEFYS1C1OhoM7M+
O6b3nLuJfpGRGgwLI48fk4isjWbn/oF5u14FuWO9wbj+7gCUuy+9RrlLpn5YZDDM7kZPqchBDPdh
2zeQ/7rvFkq1bzWZNbAL/fgSG120jOr0moyBuCtiWOiR6xZ3tef4u1gTzb5md5qxh1yPXdU/DLo6
ndKo+6JNev8wVrm+xGEv2NgeVYWSd913z8ZPks9ul2ixsqv89n2s0YHLzKzk8wiMldC8+qvG057r
pfNijqa/hQ6cb+2q7O5Duzyj3q6/pZmxknUltUWXaBRFeHXi6h4x+Xg/DJF99HO4KPLA6xOEYlEh
tzbzhGZeVf9T6LxvqdBElfcaFj5Cm4ZaH11nbC+UxHiVdtG4Nqyh2tSJb15qZqel8Ct34woQBQtY
26g2dYlzwwrgYgCD+6oBmFkUJQZPvlOWs0XBplDdlxBbonfXRS66EnWzjifcv+xa1ZbMAOLFs2fH
NeyCvgXQ4eugEuGiMx773PR+Wr1yz6Z411KdX40OjIUR78a21dqFyEKczM3WOxZDM+xsVzn4U5Gv
tREWO8aOCxV09cuEW+OmBxe3KfyOHXjeXnTsUHAUGqP3LhFXl2LrD0pO5Gwcbxn4obuBDdLOMvpA
uWH7MeB/aYH5OPXQFtLTEITxvTxUlaodlQQI39yUKApy3JlrrUu8Qc/CGeEfiPJ1cMtrZeflI6jc
R6320gsiSupToWjPRaA5d3pcNufRqq8QAYD0Z3i1Rd6PWO3ykxoFNw9e9z5wssiEiF2YJ4UEtDfb
QWZvwiZrXHZ4OclQGe2LW7I9tPVe3HV2OywCjLXfTAWn9FrtwiM+j2dgmi74Z1TEJIMm9Dir0GxK
yjDYZqP41S47E5KYpGvmITJGbeyL4hRYQvnjE5WR/FKl8RM10OZuHGKepEloByGa/ll1mamBhiOi
HvXfee+K+8ztjfMwODsrNcNoiaAWCT0T5PncqY6+uO8HxzmUU/JOjZERAoWEvRehS/YRRyjiLnDi
TXEJzvt1SWb5mWVMtwZ6z2ttDm3D9paqp3UweqZyE3nluBRtoyD/Yhv58ePUMTu2Say43KWYW5OA
F5Sr4wEo7krM2w95M16rMbYubtZu2X2uTc/4XgiNFV7cvgvT6q9TiwWDXrj1po7ephqgb8xOZ+zi
5qcwH4TriCdsa71T5U9wh6sUWkXSQSKJmdKR8PN3KhY6mJ0wp2dKV17z+cwxtWvGpH+UTbKzL5ps
K4SBSdY8AnBTdqdo9XtCSbhoHOuxTtR+Lxob0fU5dKJgIvOWfI2V3H5EW1jcsq5YpnNUFjA2owCH
y0EdlBMuHArr8PzXWZoY/bYP7a+fTZ/DPsd6MIopbfDTf1/p2M0RFO/Pyi/dw1A18d7FZA5K6JDt
IlMLcAuKmm1YG8kdpcRxg21ZdZnc2ll7GdIeQgRXjzfzrsiK7IgecYupg+ntuqhwT1jR+Rt9VKfL
gKnG2gf3ccOWGOlpU6iPZXpf15jDpu6U3aNrHe96s673ceC1lzHqIvJeaf2m+/lZrXjSkxRsgZY3
X+K6M5Yg9bKrQdl1B5BK3fUlxpZVgVOFRhZ1r9ncTVjK/MoQ1dJ1DO2rzcZCV2v7h1tmOMJY2bIh
K3gVhrJGXKT8aUIqC5kL34Ke3xBvkOJq5VG3w37zzuVR2ia6K7YDivlX1XHJLdih/qJazbtuZzEW
smdQmggs8DBfbWrPb05o4BTQa80NuZduU6VtcXKH+ujF1AT9QGmuMIy6Zd5QCagKDFeKOv2hhmyz
vJw1ie2a+QZ6YYFtNuZ/OjiSVegJ7dUU45kcCGL+CL0zZW8aFWe1KLQm7J7V6kCaEuO+RvyAW8FE
SdWeHXFj32dNFx+NKEDJL+vHu8ybty+W9R5rZQAtox13Wth2WztgiYRk0X0HSvebB0xuoeXZeBsz
U4Awr9VNnffdC+kJCiSMiOaFs1sV2b0umgIcQLNTnSDdO5Nn77UpLk78LZPtqLb2xTMrbxWJWa5q
iL3dqEfjKS+B4w+R5z9aptlcnRojNpipwsAAvqLcGwxteo4Q4NtSQW7XEtwV8FmubBFVewn96hA2
BynitohaAf1qOnfRoWn6qKp9flP9gpQphrRW3adLw+zFvuu0YD25Wv4GEeMHVZfhWnlQOwoj/B7N
c66VeIuyV8plpJOHHT3V3vdRP26HPslvgY6HoFp0zTfbqxHz7LQfCiWLSo2cpwpP9LWmJW/uWJer
Ije8azYfINiLhR7zRcWKR8dpVGu01VQ75Tr0a+8qB2I0a27d2PQWn20ou8FvsZhY5rvIYak12Ff3
494fN0uxHQ1ANfRiehn/h7Yza24bWbLwL0IE9uWVq0SJ2rzI9gvCbXdj33f8+vmQVAuybndP35iY
lwpUZlaBpikSlZnnHCUI925R5mclIAEIPpDn595Ib73Y++YkhneODM7XYfNhNgxkgGcdwloPlHvt
nxzP1c4lABVka0NoCVpI8b200a8RU5/uy2WIrvIpyw8cjqMrdHPperI7/Rm60+9GPY5/UJ+b6VTm
QYXTdq0g29q0XrEfyH3zdZkG80lBqjM0Fetx5HvkSp2UeJdWtvYJGWTnyk8UVCMzZI4dLf1Czwxi
Q27DA5daTrezT/dIZljOIbaNET6gpDi46oQYddV1PUxK3QercNDkXWzroDWoZ15CGlcnr+bQ/sXT
CIyETfPsNkOzyR0z+txD6r7rM8t4SLyQIyq9EPRzH2NjBiIAIIH+HoggB70aNnPUnofa4AhIhupD
Rp1pAyh7vBablhn2pp9bQMWK+xAbkfM7tShUELYIrbpPgcFTcqSr31VFmU50nqIHrYA02fhwJ0fT
kppAFZUHweSL0kTp10ENaVinHWhpXHZJgIcnutJ7CNAMe5uMbr236aG3woiCZJBFt2o55tfRjB6R
W6rKrnJmndKe5z9NzvAU2MEZbHQQQg6kkGBJuqOv1cUj+TQgyQrS5YrWAhu3eWoCUlt/sospPo/k
NUiFtPWnpCzcOy8xP/L5sT/OiwwScPA/EeLOwhazQsEqTnG7qqcALABxccRV49+15Q+Z2CGKwoUz
JMiR1vNDAjXWxtDaEWSCMT9cbLB9HPXUpfdiCREHpwU4UhQ4YLCUQ5xsVSvnAXghUBs9p7rtuvTl
KjXKZA9tJHrF0dC01GGJuVzyTcTnKlX7A5T58CJaUE4qKtDuTPP8swx8DLzrDqSVAbfIGaF6fgCy
+LGtkBRFSyij97x1HrUZcTKfd+baqi3nUWytW5x0tEWvitjVIZgC2dWlNlX4ETY4NYdTpZruqDoZ
D+o0WVvDD4PHkFd9nJwpvVI4WlZ6MINGm5YUwj0drLveUk1+punc9EodLE5sfu0B9Z3D/udkFBRa
u6k8eC6J2zJKHATdG57FlistgT7nYpS5DK1zR5V3OvRdhDqVrVKiKEFCDkr61U/C5BtiAgsjitJ+
5vte27axH3ygFyXam3Ht39sqH4oo+c7higJ8V9O831n8tCxTGQZPp6sWtXTYFMWlj459ypGUHlL9
wWieIrMB2KjaUK/4vMFQIsCcrHp1eu3b+gB+Q0ONqpzJB5iJheDXrBiPMlQhkECetrqDFqgvtrrt
Ogo2enU9prV5iRs07Y6Cnn2bFJZ3KOOlT9zRzFMbkWnx4LD+qIV28zQ0w0aFBPej6fR7L1GVx+VB
3e8a7dmgY/WWBIF/mVpllqEaNsSHTC9jtLZ6FDBK6P+PUDCl1GKLHy7CsCgHDMOJv7WIE7M5Plow
aWwnL52Plue7N0mtfA7jInkaQEiaXd18DKap/ljQjVQarXZXBkr90TMGa9vDUc03LFNUWPyj1pOa
8Vv/zipoqgK65d/lsf1Tm+f4Ocji+jpSQypCXpA826Bl9ubQRFfiBREBd2dolnSv4EVmApbbRPmA
LKH6xO8HbSyYR6cHtxgW9sbmoHnjKDMNg71lXFlGk+5gEbFBTCUNhE10j4EDtz9lpBLQr3DVHXl9
vJOqHcuCn3clcSxSLCH8nbSJ7mWt7vXBsdTKbn9Z29F0xq89eb4lmCe85lDMdMaLN0FO+GBOc3WZ
0qbFD9Y0qgcJzoeU+uZoQme43FcN0AyuOxJjl7Xj6CNjXqhHCTb6Vt/VoetfvKnddPBbLFK4sjYa
KLz1lITkn5DMobKlwpocEeO5shyvv++hvj9k0VzeuskN3SfRR6XZ9po6fFQ0p/+Y1eNnUFTeuTDz
8arqAW8qxjjcdy0UdFHvgR1SEKMSW6t9r2b41C6mHrKCO5Nis6+W8NzGnJhpNA9P7uAO9xKf11EK
50keIbY9bjMnH3jEi5wd7dPpTRAA/Ab19iMnOfW9LEPkIArDus98K76KRvfUtnP20FnJp05Ngmfw
yPoJCQsYr70xeK6Ttj2Qa58O4qV5oNlSI/RO4i3M+kPWFP1DELnG5+57U2XBlR4W6q4cECmPM7ve
NeBWj01MkRNNC2iQvBJ1kH1sOX9epsslCmMVcsZrwJtLM9PKQzKRPgisJx8Q5mebfx4FWdp4Ry/4
bPBpe/TT4iQzxRrM+ziYnmQWzzkUqPnwQ2Y1/2jg21FFubUKP8813EHuSI1Odo3b2Tj4dKbsYlsx
7idffRlM5dpRhuB+NfPAX6KtF3ySoNWemp22Dycqxe8cRRAjWOeDFliDJYR8BGcdeMyG19v5PQdG
q9a0T+DhD9HQTl/d2fYRHqapedJy9azqpLvond65cL2Af6/DbTSFxZ0MVaq/XKWG5fLnnfMb7sAT
Il7t9SotMm8/oj19Wbs6JFi8Q6cEb7yAfZBfsYeGrAS518uuTeNu0mamca8DVEyCZZrzE3RhL0PM
o8IpXQa5Wh1r3Op4F/cvQtbtZxrik43sv66T6Rqz3ulfhLzbal37t6/yb++2voI15N32TbA05r1z
v7vTus36Yt5ts4b8d+/H327zz3eSZfIqtX6qDl0YPa3/BLGv07+9xd+GrI53b8R/v9X6z3i31fqG
/Vd3e/cK/qu1//y+/O1W//xKoXeoeTo0ii0EITzaoRaYn2T4h/kbF6UoVuWp+7LqMu/MpLjscplf
FrxZ9pd3EKNs9XbV37+i9a5rjErded6vnrc7/V/vz2GGo/dgxjydr3e87Hq5z3rft9b/630vd3z7
L5G7t2AgrGroD+td11f1zrZO37/Qv10ijjcvfd1CPOnyX/7OJo5/YfsXIf/9VvTUd7sJhZ+NGU/N
XTeGzr6mI34r07BfKAPMvKFzBy89WtZWrVx/p7hNoR/TBlG/pvZ4olzcEjhOAT1xNK/cAlKvT3qB
ZtNO3EG/N83UO9PzC4JOTP3spTeVx1NgqZf6UZ8MZ2dSVNqC+9tSZqD1cpFru4i5ia6bqLmB2YPS
Uy6tcU6U7arxpjsvC1fTKgXn+0YMy3GTfvejRrk2oXze5lmWHKlJkY9Ss+KJrswrs8rbO8iW8ieF
7Mut5bUP4pOoir/cg2fX4w5YeP4kYXqClFhIsuUkIbqv8oiU82jKrhKQlgU9XGasbdaN/uXddbd/
cCzdJ4n6F3f2JpiXdP+3IDfIwOXucJ7pxJo2NtwfZ5mDYQ+3Y+q9uFeH+RpimwohxUhIMbwsk7Uy
SJz3uouF1vKhMAHvaiWIFqOOqQLIpQxkCSEpXedvghLXPdN9OR3frKHz9M/wN1bIFVN3OxrqAE0f
HP6ovNl3vRY5d3KVol3R93mHDvcvdh6Ioh3Pp3yGfnWkYxve9kkAW8Ofe0iEDCXHW1ig7P642uQq
TJ3+Chjk7+/ssknZuDd1OdsncYrJSYdDpk7DdaUNFj2T1AkRcrJ4i5xtbtfexS5OscvVOtBeZ9/I
dBYCPLl0Kab4dfyyVpY1ZuTvIqNu0TzLxgMtAP02imfd28Cv1zxsKo0kCaJGCp9aWqhJ29njIfaK
9mEI1Pah1krn5PTuRzGtdui3PlpZ63LWIFSGjHbkg20G/XZaVortcg/ZaTXKfVwnmC73EYdazl+y
om6OAtOVK3igHl/wusXU37yB7kLC55Wbi+FyLZhdQe9CC0u3Q7vz4OUMqeGe1NYwUnjNq6w5KZVi
c+0rav3LdasZtbqVcL+t+/Gm1XR7EzR9htS88YKdTpTOc8lugI5eB6NsIOskmy+mNyHvkdfiD2IX
OPabUEPxB1kuQGzoCzYRPP8Ip5GzNg2A0k3q2jfh0hSBQqT6LStgB1qUNNaI0NY0SIMHhNiv3zX9
JBnN5wcxOotaKPhXiwTIrnjtDYLT6Ca3AypHSwaQv5SniCoqxJXQ4skAIXuGrlzbX0jz4NEE4bzE
tVTDLnG0Wgx7WE8aqOPK5nFhKDhEbR3vQqjewy2dgjntIFm8G3yvfiyHqX4Um7bYOkDdSA6Roz3I
XNzv9hnV+L7p/OC6t5vhtgf7fOsNVIg3Mo9hob9x9buiK8Z8d3GQfKIfYHS630LEbSjc6z38y0G5
W3fo8vhlr3e2cNnP1+/emW01Uo6KPj52ryqhb35XXlREa39GER6s0PpzIlf/8It0+ZEZ/EjdBjQ9
bUH4wY+rUDHN0uh5ABd2zBexORnS16tJROXWubj7IbmseGeXKSfo/kjn/5dm6Nx5Q+IT1JQHiDkz
I+W8DrnfvEzNoN10tIncilPsl7U9aJxtMNfzfl1GVt3f9WWlbS9styaAQ2BQA2SAphFFNAFr1V5x
mq/G1GXBqc2d4TaPcw6mUVNdx3NaXSdG6qpPg0XuQB3dfCsx9RKYCFRh8uiM7qi63ejjnZjcUC+2
PIwO0IM0mpptPd2Gr3h05it+5rR7wKz6vVxl6IDqc9SdV7uOdNttpltwFxHqqTTVbrSxtI4OLxuI
H8Z1IK3Hv4Su712keEtlYHFHpgdV5evdxNYstxwLhZIMd1tfQFjnzW2POrlEvbHnaUV3DLp4w6xf
z2lUHclTqx+8LoOoUvHtnzpyHmGXDb+5bT5sa0D9D/5rbGQ487vYwflSc5u0gk850CgBdA3kaKnX
kE7KgysDvqbh4q7siIwknQ4vtgJgVTFWKOwsKy6LZZ8hXJJ6VehumsVTw2Om7WRHewyvJOT9kmVv
oLURrO+sEG9hVbtUd5zRvqdnPd+7DUTD/NfZP+0QnIiWVN9DO4bXw2rS+6pO0P5FzPBggXP5KLFC
1/JrrNrPFmUaWh8UvVY2jsZPkmAGGlQPAMMkTJc2YtWAV028gjYQr+PS6CBeWVt01CFVzzC9euuz
z9akTr6pFz0p8vVk4Cv6p9apeKtFiUq8WYGqTG3S0NRosPx63cb0U4A6FFPv5Wp1rLZw8dLBoR3t
GLSCxMkwwMZ8cYDd+DlT4ZuHgSLqukBu8W4nucUE2wmM0Gwsweu90+VF0X3VnCvamgzHLPf2RDte
ZI/xV3BQyMGoXwPeAIqFEVTDQ6d9rSyNJqty+jAVA/g8JUmphAfaVydXHYqfqn8O0llFAJEP7LJc
ds3bvL4eyff+u139UYcbQ1HQ9+Hh8doaXOuo+T3IbPqzNvCH9beRHgXPYTlfBxXZ/taN549FVWzH
hRgN/Fxxp3fIRgVLFKBFnp1tNGbE6yV6xT+FLcUrW4LKG27FG5nqmy3zKadQzB5uW/ykpJBSYfAK
Ouid7kmFcPy6c0P7gNiV/VmZozv5HV4jUho/r8vIsQ5hY0G6bMJONWzq2aqO8pw8x5FxYzr59t2z
MqBKnsBnVTVurPjF+2ITT9TUbzzTyM/P5vKoTsHnyiiaD8ki1WikKSw6ZnNq1UEZ7l6nFEWDswxz
7lwDji7PtoKeHRsVV43mRk8yeDR4lAm9eDKD20I/V2Z7Y/QmAjDZlI3HrBt6vmRZMPP3/+Rkabtd
9LeOBVR0iMS06qlsO+csIZPuD3e2Ox/XBbo9J1d8g4KqlwW+WljbFvr0S8zlvnNyXxZFeNnEgN7x
PpwofMqrcGjDR7bdtzYSKwMt0umO3qbhYC7bz4pbbkdUET4o6U6N4XYtumb4MAW1vo0GhG/FNtJx
e0tX1E9v4XsVU1WYUAVl6tlZTAPd6YektnmKXKYlh74nw/oiPgk3Y3CkXgZkp1V98zRl/le4Q4Yb
LwiGm8kf6UKXSxn4elcUdC1eA95HVa8eiZGpX7RBtZE5VGfRXrfm/rLnGpMV8eRv19Wyr1VPL6/j
soXMy8z5qA51cHwXYjcqv6iB9ym0apRUOs88ub0S0Ts4q1zKsM7FL5HidqDKeomUub1GXlwSSkFi
2moBPCMSJHvI1XpLtAkUY/uXd5NIzqghrIN0Jqp6M947EAzu4lFL9jLtvRBbb4z3vTs7mwEOisM7
hz+kP0PqLdfv7cV4CstMu6nzOrWRU2GT0f2gT+VwF+hBS3NS5hw8TpaPkNrXG7+eh2uZypB07pNq
9vGtzKo41h47a9zlCAjdF8vMM4PgEWDmuqSChePcddaVPzVztPW6FpYBL/uuAf+OtnC8zPyJ6JD9
yfLlxqMZDocmyuhTquot7T3DY+2o4QeAAPRV+h9kMGK7pYPI8k/pYnMbGlXnWUHcZZlSre/u80A/
Vab3skDvaWGwEBIUE1C0bO/MPbSxSzy9t/ltXzh/rPFAA2nvslG3WwKqvpq2QR9OVzKd27KjGc2O
tjJV3NR4ysvPWZK+3A1WpIr0pe1cG2mb0HVTGCRt3EW3DC7RmH9ZHOygWC/OYosKiybidW5eGwDl
4Opf5MuWRRIlUxmMyI7poymC3TvHOkW7xTyElk2P4GdDc9HJmYwAqRSXYtMIj71F4+OuHZr5QBUe
6no3Ch/VyN3EU5n9h1fWmkjySGxquMEHWQ+4//16iQghp71ErHd4vb841z1oCobLlyZ0D6r/gxXC
4ZXUSOhtbMA7Z1dp9yAzAogErOFH3cbBKV56rDcS3dmRs51CY3yQoYU19Vz6DbT27fSQ24A8stjP
jvKaoJhGksGqby8zlzJao1jjJpG349Urry77C29KSuzN2m5ZOyxvXa4m1hW16gCEUwr0JinrE+2C
cEvRAPs0hts0Wgr+i6VQY+9kj/kf4roE1X63Tys32q9rgqFIN1MfvOwjDsiM/x/3We89/u+vp+tn
dWtYMJRVqWXcFo1+7GPdum59g+ettO+N26liGx69UuM2tY34NAIBzheHmAbxXmIkvAKUs9daDyzJ
skQiZW+ZKiPqEbsqgPCpTappL0ZxX+4o4SMgpD3gq3oTuVHy8i1dTvT5bErTmK7QxNijfheZW5Ia
5imqMovWbb7z24CfPCQmmHvy/S5+cjmTuy+rtr16ea7xx+iaLJ9yxx9IcO92qXsYi9aA6/hPm7o4
0L8DmVPrF3sO8w5iyUsICuZfet0qr2W9mGSBxsdnxycFWpRlvTiGPnNvbX1SDnE2gucYylt6Jarb
WbPK27+aikNCJlit7XoGWvu/x8pOaRR8d2wY0Wr7Q6kYylauTJpWLlf5YitTBfG/V+8/x6EHq9AV
TDLTTffvuLFkqtPGq+QRDbO/Sm7XYR+8keFOaS1IfQPatiw4a04A+Iz6smlm9DiPpkEDc/zBWMx+
1iWnibP0VqZWBfQejiSFBua5eNY1kvBkgSAcXYJ5or/sMfNM8xA74YcAsNIzQ8KfrclzDAoXdobe
27EonafGt1GTXKfwzl/3AYQmR6XxLt4AsrLH2DatWyjCx4cZmhRrMrobSNCmB99kaCIFFuwq0ndO
X/LlNcZ2cju7LwtklQyukV6WykzWj1YS7x1aaXalW6XkOrvpWGiR8VgCtNp3JXky07KQ1FtsvmK2
27Kwm0uIOCY22MDMlp9Kffq9CyztRGrYeITU9KTGoXrWutaNtsXzBFbssV1cU9cqZ80er1rD8SKE
tLPplCj6H5dIE7AW3elmsZV7ri8mDeD6jmmLKelhvxF72nrttkLi43jZan0x4pYXGDvp5YWs2xXP
mpc413msBxAmcLAzlpOlGyn9Fa3+4LYUjvSb1ahNM323cl6UcHq+iYS0/hKzbrE6Vtu6DWo/8Wbm
7xSt+/EzKbRnAJXKx7aYrGPRmeVVm9XpR2WGs4zGxx+/BowRghd1QFpGqIAmFZyMAZGXUPypoW3s
7Cp7OzWXqQSLV4LXqXjfrS1s2tNbeqy3Q2cZ5yyhH2j03S/0t2r+KdCgSwfEA8tXXSoTaZrYPJPb
Nc4S3YztLqmN4aZo/0gLyzyFUDzdgCTlv6pS0KkEGVrUkIhhRcd8vCElJN5pCZErGeoGkNTF835u
R61xsvsfSJrZ4KKXONlO5iSROqDQ1SmeAujag6TPgEEzGLMWKldjRcJ+5ndk21tV7v6RpmZ2Qzdw
SeozyrKbho6obeL42lYWNW7q7aOuAxVHF6xintFqBrU+TCAAF4X0ZQpr1HTvhX6HCLn34rXUvn6c
kQY4A8B75tRZfOmyeN5oReQ/dx3tSFpfTM9+FVkbr23yZ99BdrAoAg8VhUbZKBaY3c4A0UTZwDtp
qNNecNpmHPuXqSZUD7DVvJmuXsHV/du1aRpEW2fgSN4u6E+joz3GqCONZwXPOdsL2wnlM7rYJ2qG
N0NQ7cU20nI57y7uZUnWF9q+XnYwAXTtPU2v926tlFfQp7j7BNjuVz2JPzdADB7VvtLvh6xKN2LP
s97cZSpt5N7S1Av8mUcz7Ys/Vy36lLTU0a6VfAXd1myawPPv6AWcn0qlfRR7oGfVIfVNi8QYN4ma
9tCZtBO18Gw+R9+MMB5/DnOAXAFfa4992c5XqJ9UV6qZBU8cB+mht3P7Z/RNb+E/kUjozaZHO4YW
5uXJGr5JkE9oOu6gsEjBQL3Kz4sRqEG6nyYnPdON59znlaJslcDi1+z1KshJlYoter1avZereCzO
XQ45VhTYjyFPr9d8Fo07GQCxm3dW7KPaiHLg5p1DplPsP5Zl5l5L7BoBzzuZMIue0z4NniD3yz9o
dRrvfZW2/6IBOBYrZbm1eif90Y7xdjan8VuAuth+rpO3Ec1SIvnHCOGJSuNom0UhaqKBAuAjh2rz
CLtNxl+Roob3/nLgaELP2VkqnGAXEeVQDifOqrkcgG9QIuvGgzO023mLQ7xe6vJHk9bnSSlrQCHL
mebNsmVvasDjTVOf20VqV+9J+BqVVz5NNCZeD66iH8a5VD6TwbpEGIB+NtkE8ZAdA4nKqQ9rC986
KuDfKT1rNzDrtk/wKE53cJ9fGTkve6sWU3GwJn3YSawMhpp+h8JOu5FZ1UUzmMr+Cj735oHD5baf
a8qSPmJuIpTbNuThCoPsyNy00ydHz3cCgYYeleMwcio7QTm7uqNtXNtWzwAUt2mo9cqHyJ+mPaz7
hQ1SBlpcGUJbVU+KtQz0mmd8i3BJb62pAynofsv4bqRSsHgkfMG0/91lHiACWQOHBfdaTeNjtHxf
Q/ZlUcNJLY71ABfy32e/zQ+rpOdM3y3qfhVagZNzJfb3qp8SksfGeJNOobmZYeHYSaA41q3kKkia
Y/y61buwxL1XPC1roiOUK3q8azNr17Z2/mCVKQdNM4mPtd6mu0aPOGmqKcD5TkVn1Kx/G8rMO+i9
OiNFgD61aFeLrfX6eTsqY/Mojr+1qctaEH5AU9cYWZLWzbDtplHbSeFxJYi+lC3f1DFD1IsO/jB8
kqrlxX3hjv7P60t50zSQpLtwTndFZx/6ovvkRjvILzeWPqbnYer7cJ8oQD2d/D+myYIyzgcydGnf
HmX2GtryuHlfL8OrXXaUmdgl4jVe7OYikPQaL7eUUO+bXUHAVC6s1TIUpW/vm76eN6tNrhb+zLNe
eNDYSozlwksIXv9lXesOgIIkckgqpLSGxNkXVfI2Zt2xhXjtSDXqJ3oJ9qmqrLvL+yFTWK+ARfMG
rP8iqmyXMDG5uUMV4HXpZSqedzYyvt/9oK42mj6o+6blm03YBcrG+ElDfX8f0FpMD6u2EQ6CJqiy
W9OEJ1SiZJET9LAvLFTm/7mobZLzS6lEizSUvs0cuFuZTGhIIc+8SUp7PMs8QB7n0E+UEsWmLDFv
A0Fd7/m2ci6rxU1OWKOySP6N3msD4qH4d5PK27WST8aDDHPbOztnaIL9aquB11FCVINNlqsmx2Kk
2odFOEwGstXwrdbkvPPRh8FxEQ4L7cRAjPqbBLwxd712gM4224pt3YOcHH1PjeNc9hCHnWveWQ94
1Fxu1b3ejy6g9DDP5vDewTPHD0qv/fW6eeXxZ1CaHR8+T7+CQQlKmEW0FVLD+tHQC3DWjnnf5KjQ
Iw5ZPy4BYpIAGWLnrUlCl4U0K1uXhb/utW7/615T0X7xolg7uXq4cWyreZIh1goU7zW/e9G1aQtI
kfTZM687NW2f+j7zHvosXHJUaMkMAfqqvkr0ZU7iilp8rr1EO8BxHgqOMu+j1/vJCnXZX2yTOXoP
I/vLrCu15ygLn8ckch7Hgce9KjHCa5kKdMebnRtQaM1ZMDxZ7AWPsXYjEwkKYaYHy2h+jBbcj9iJ
9o9JT9dUbQEG23ZI5+20hr8cWSExIJBfbrVutdzKIYmL7DYvRmuL8NGvwfkte6ggr24HbpN5S2VL
9fNDoIY0WdCn/xBm/V09p9ONmGQoYXU6IoqtQ+ZIGJlHOi1i4lSrm24SxalO1WjGDkrCyG5fyVEi
kZ84uZQBDkd/12qatpFjitjkWCJXq21d8c4mG5hU/TaqW3T7EAAoLUPwhb0hDQMs6lzXaooSw0In
Btz1hTCsmOq9ZelQZPaICx4U8JOHeimQzkmZHYAZJIdqqaau3inQf4waHTSU9KItOCVn/65NXqbi
LSk5XrxrN7y001OlDS9r3zkuWy3eZOaTjLYh2S1QRGgafZ5LmLp8DUZ/t9esz36nf0OQKb8XZ9fq
G0jy9I9VVntPkx4exRxmCPEZAzjcUY/sz2OhNte5WiY78VpBo+wDL6aOttzAR/v4coPLlqPz7gYU
E9/cIHIb9wCVKV2vwFzaWytMtkxJu8g0s2jomzR9myb9CQJP97bzp2jXWFH0WwWQY9bhP0UIzjwM
emFDalEkn0alfpQAGigdyC4C435diTxg+FulcQj2fPNLOmfWAXEXPlYWrPXpmMEPE/Gx65dml3UQ
W47wCvS2+XG1e1E9HCoaJclzIQ72bqlMFWmmXNaC00Uv6nXj6SmO+DBZXVCXm27Rp5DBLjoSVXJZ
x7RgtcuwusU2zUG4mwcSQeJ4v8Vln7KmUEwWemfotX27DkPXN6e+pHXp1R7QjXRrjBDt7f68BHLY
z82bmKKNxmPSer/1wVjcwZWsn2vlIBOooZF5tnkcv9ir7Ch2schVu6wZkkY/82yzmgMEJeG0o8j6
y6Zv9lvtv2waIIjV503kOlsd5NRyppADiOW79nEck29iWod35w+Awl8Q/aKfdllJf5l+iOKRbPEy
XWOdZbcqjL5dTkDivZxn+mrY0eDk3sRGVpHSyesPTQqAT1VmwChZ5cAjXDkfJxtkOoQ1fyBh537S
+P4kh6f5t3Nc1ze6QSMk+kXGB97zYRMqrfpTae9F52tZY1X6yxpfU/zbJoiQ5k6Kaa8N03bKCk7F
ZLS/tXw/b3pIXO7rpofOQw04fYXZ/K1x4H6AL3Lapg1cjs4wFTsqKvE9rcfjte1OylF3muLR1byK
kw84LMODbnkhD5ui4WHsG/3Lu0VaWyuwrZrFY1vDe+BOunNtDt6UoTrBAyT4oNo5JFZufE7q8S6d
3PRHYiQgKXl6e4JfswZjSkSoqMbneujvJH/2VxGve/xtBCA2d5uDAt65XfIJXorsQRodur1Kdeuz
NTU1ALDwozRUFKFqn0Y4ti5tDllp0OqJGsbBGGGv6uDbPZZG3m+LwkRte+mEiPPosqmsb3ey6US3
pGwqPRQAO53Lpp02dfsY0RJai3lMUZ3hIVCr/BZtA04giJNdpiJSL7yxGiZyJzCsLI87Yl9Mdazm
t7LF6z5iQtBz68SKxtsMfb9N0yPAK0g+gtvZ1pP7ZhHS68Iw/9GFdEy1nvdtmlV/l3LQukRYrdpv
Qpp0PDrtDnYTA6B6zadCB9DcF2Wq4UBGbpL86Wq04MFG5lLh6CKrKdpUGx3Oh+UHObB3xTiTXpuy
7D4r4RIVXfOuikcaqv7TUdsKZ4nFEZBRu6xIeo9P8eII4tK81Q14iM8jqaqsaNTmw0t+ZzCc7DBS
oBa9u53fT+r3NnlGKTT7QaZP3UbeNN9p9DfdAmCHIuwlIO+jfZ0q9PMpsXuc2u5gqa1zY0++5exI
lySHHCJFuozQmBd3pOjOTcS/B/oh9CpToHfXqQ6IXf5ltFnvDbr/n7sRpo/VDjfO3kyT8Pkv4u3F
rkdeQWdjAxdZAb1HmtT8lS45SZmrblBvKBtbCNqRu/BKbdyYdtYiGVsZzw2Vl7olCUly4C6su3Ij
LJvwrEBppcB3KFPTNv95UaWZNOfl05kkVQH97TIo8FTSXoh+Rjv/aVscMTJlKMIMtD2p9n6C3bjU
3Oo2bqbpMVyGfLT2TVnA7r7MZKDh34waHjoXi5d16n1HrVhmUDrCx0FnH5LIwc1qisc6uxl69auY
ZLA7r7h2Vb29rGyiOrzOa+t3JHq6G7g/XX4cx6RHHLTothChW9SYhpJ8+2IUj0TK1SVc5maQ/Z6n
qkq/TDLecmTS9tXcDxvptdQG0Dc8l+ORucTIlQywpMFbkNyuZuh7aeAsu+5lQd0gsV3N6n2iO0gZ
Ka3n8J2s6LxzXe3vpypwd3FiTB+bPiSPanmPukovVziWsIfamnIjznlQVQCVCK2L14X+6QrRan8r
XpefmrM9Od9BFk8fLbigPyAHUNR13W2LWrmvBrjFJLKwQGdXU65eyz56zZ9OYw3TXrx60w0nDbwr
bJi8Ivo44odYL0+yrUTQCQlhn1I9ySzKIaLkyFndym7krDpI7KsJGi0bvVETPTxL6zmGzaH+yQfM
SsEjgiYKJdKrgQ/ytQGN7hlUNl/NdVB+rCDH2KgDymwFb5pPwidALqjZqUE8XnVBTsPFklPlOK1t
oyisYMVjmulFaGzoZkjO/CjB11KagG0U09nFbaxtUz/7JTB0EAHwq+yg5hUqwEsJTllKcP5SmkvJ
AXn92N6JSZx2A4GN6pnDQSLEYXcQOcl6sa2baFZHj27W3YldbZQBSRo0s8Dra7d1V+VXZeg/+rNi
Qv0llFZBpkNkpcGROvvxj4zfcshVFk/YeFyiBZMcbLSDN2JEDYtwubyEQl2Z77uOshTy1DvPew6L
drpfUwCTYgIL8CPlShIH4ogac0QIu6l3fMEaD+JI9Yaad6E9Q5CRnpyiyPni8/SjmXXeXdmia5BZ
EYIK/jxv1dqJn9vBLTbOnPnfK7e6GwYS8ptx/lZy4ONdLVoQJH31e2Jmn60hyb91Cv+14JenT5wH
sl2Yp81j1xckBExLO7vhOP8Pa1e2JKeubL+ICJAYX2ueex7cL4TtbSPmQYCAr79LSbur7e1zT9yI
+0KgVEqU21VIyly51m6MvO5Qm4GCKi/715PLwf78ZEc/2RDVpRpLxFnK7A1J+89P7rv0Oalyc5kU
dn8zxcUGJGZg455sY2uXo/GVK3zPgy5lD6AD8deg+A9OqPnvD8ijW1uuEvM2BaHZ0pN19erI7kWD
tjH+J6iNkOmc0q+GZZgvUe+lK4Yf/W2UhcYW9dvJIU4TeR7aZFo7wVQ+eiIEYbSwrW8Q0nj/GBY+
hhFG0beOIwj4x8cYp+BfHyO2/fK3j9FgY3Pm2CcvuwG/51pBvgJJiPwRVLDlHW/xWtEtOzBxAZav
8MbiQibstuQqkLzbUpOGiwlYJWq2fJiHo67bk0s9FIUBqDEHKbI32fGq58KBQLyV3+GoBWBC6zxA
T8B56CMdhIEI0pFsTRRp1K/mugLJ8QMQRvmdG74PhyQY8omxg2iC3ZmnrrXfL1LfpYC/u0YPdKlu
uXE/IbaScQROdQ/IeaDaY5l7EyyVK9J1sC1EF5ACmU5gg4WmnvmdzFAXhVSM9iKdGvIqpnE8VbV5
h31LuIyrCnyYo7KbU68ZVOjC2r7H/hhk0DHoH/fXDkgjwNv88B6HZl224Q5ynd2SI362p+RdloL7
CgwTPshQgbOmXnBeB3tK/OVsghyvD3pZNwzXM3BgUkIswlD52zK2Gr4ivXdLG6Gp4G9J2J3E4umO
ehlY3Bat7q1bYGc61UJ1HSRhN5Pgj4xYanVrdM1HorClPt269mlP88Pz93EQGJ49K95wFJIBFhYq
Z1ynLTiUaAs47wbJOMQVdEL0ZpFS5XSZve2Wo8oXqfnrJRiNcT1W2P0q4e4S2+AAKcTjG4BdqyoL
0pcxbiqU+sFO3LRpHIDJos5muz9qhjE/HN+0/epvMfsHtm8K7zDEXgbN2E6XNmWoFlFdjHAbbNfe
SPvlXjsB7ECnxSLLxSWysHC1rUKlxegNr0EQRquB5+xA2R2vvJ2mUb784aW8ROcWDxlO8HcG/tM6
7iJx4ceevfILgQSnFmZVXA539Yj/Ukpr9AxnNkqvDdzw7jLb5A9g2VkbWG+gmeJ0JyPDeY2Ualhm
YTvHBIqItI4NZF8KQNOFPFJvmzmHEbQV91EkbJqDzD2kRU8ixxw0JUccDHikNF/kokyhYNWJh2qs
a9DvAKhU81g8lCDuB1mLv5wGsM8ua95D0zAMvU1tu++9KY7VNJRMfxuvPajTQ4Hd2oEmDWoHGq+t
9D9FzgTmXmnXJ/xT5MxZbjqiOVHvpDPj1IvsOJwF+M2vvfRroqbw2Oexf3Om3xreaulJHYvYG5aF
GxiPRjT+624c2LtNfdz94Wck0HIfZDNsZZHyoxh8kO7oLy1wEPdjNYwPTt/yY9WNGVQN8eVsQPfN
cXr5ZKcvc/jLXyXgAp36UrnmunI9BIhAYnKcpGDHkbXuCpLwfEG2a8ffmoglsHpB467dvJjcVSug
kP1Hh6Xnz7DirlqfQ+LLsMQNXfIye0T9qgfE4y8T3YHXLViCUz5bl6SXScYqkaBNcX1QoP3uHQuA
3TP329XMxyi+PiH3yvcneA6wW5o1LliySGRrGnF1do38IVL53jDAsonqpWRR50OyaaHyCS05n+3b
yawvps70GiIPjmYHiIHO9GKllfcSMSfILNTQbdUe1JFLe2+hhmwehPLibiUhbjZaU3iBHGm7MLKg
+tJWSEc6LBfHPOyrF+iRzfZmhEoRBInsdZ029ZcKe1XLKst7XoRgK8pHII21vdfDUQEVXYfXkFx9
iNzuGSIX5Qrae+mDMhFuoTuyKW0btY3u/n/8jBLhhcIE1/QwCGsZ8Al0+/qN5mynfmxfbSbG42gC
s0zWNMut5aDwRqkEh37FuptAgh1AhMcAQd6mkYm1JaGLyeMXxyrN+zQf0ttYsn/ITF5+7JvbwrbH
V+1lBt6W58DDlIb9gL1mcbQcvASQj3ceyFYKsRpQ5HjHHe48JBBqXnlAXW/JgwbYI8KdWgD2gWx6
QO+CvXWOA/gsigHiS9dg7RYvgEs3+7Bv2Fro0JcHu9M6n+0ljkVv2v9vdjVlUJ+tw4UYRHdJC+Vv
UtaX67IQ+RNoDPkOupTBUoRt/qREg6JlL/IWRoBmMoUISlSgxyRni4PPp8/VhTrTKpnuU5CQRdg6
KehsrfKoZI+sU/Gd8lq161PXNxGGc9tDhcUyWygrCvc231qOlP0/1GGUoLs65mxoD7M7ZPugNwMR
KqCnarCwTNVwseOye2lX7mCrF9OQLQSnhmxBzajqNMOkARlY3QtV0griCihloWY+QMEsctQDMtPB
nd+5ZzLjrwuGoggg9yptMKUPFbQcQjA76vWs8S20x3aTZjjfXZdbREeycREjQgItgE/LMK2218U3
HNa6qPeTA/UJUmBB5wSZl3mtpoEMMegYZEgnG+zuOENaatPrLFveDe19PIWbthPRDZk604fesWj+
oT4yXQddbb8PaoepPlqd+of8/6+D4g5oMbA94KN10kec1BtugiQC1KOSitffxiY6Ggl2mw9F2JaP
RRr+tPSuq/aaeOFjM3kGnSCfm+7vTeq9OiNiJc/XpkpRcWZlUb0KjH1o68rigfvTLVoR1Rn3f21x
rygWKnPre0BC2NLJBbvzmTVuICvdnEAE1x+UhFhO4PnyBvFlvjIAmHiaaghpjGXdfPNrsZcW8LaL
EnBu8BNAKDTn36C8I15d5rFlinTbPGVvaNpHr3ifUk0ALHXKeZ8SJeWnCN/duJXq1ShZD2pG3I2o
wVtA50C9FhLPpDulbX/1K/kEmtgAhKXLoc3FhrTBQoRVzq4HiosaxMlrajZdA6FwKHKSUhhphlU5
884fdpIWcxHAwGKcJtgLnv0CssEL3Ngh1p8FpDrmm89d/4uPCcDPoZ9ivok63q3E5IX7OAjGVw9y
1p0qq2dplck5A0P0YoCuxyu5xVB63IMjGDqbtreoWB/skpSFW4FixRUKk+11rCr8X1fZ1K14mUH3
g9pja3egFbHt9QBRIeiCutOam94WWKZ/QmeM9sRbD9BVe0N3H/arieyTY83+RHFPJkcDRgbYsapG
e7KTiTr/q/2P+fEd//R5fp+fPmdAiI6PuRVzNgGq2jaW4dr4Qv669CCyHVl30xUpeN9r5SN1USTf
Gu6F6RrYdsR/mg4kI3rA7MOnBEIviQdVmARv6X9PdbV8TDcPT0Dp6w45FMK1GoJdOvpbJKtlYPnZ
hmykndCB+fSiMnPBewZebCyl3I6sPVKj5owbU35mLxzpd2cPLPNPcc3fF+CkenebYWTaLWjL7gzW
EPcp/eU2tcO/ZvvdjYaXYYT/Yhfffj7hYAwFppu2cqBJz2vvLpaxfQe0p0L9ML7opXnKWjBbkKe0
ebtzXe6DK5HhUKL9mykG1aFowHVLPqPhuItGAk3HkGOZffQTwL7sfHqCuZrdMxVOJ9BG3JI3TTsE
eG/xOTlkyuEweECt2KGR7zLoYD6bFVISoRdGZ2qC6m/b5G38YECR7iEf+WrUNa5pxhmqnmS5oOY0
WXwHMmZz7s0GASDMUBQ76qUpBQQ3ztTUU44ZOPloygL0OlkXtWcnCkGLYgQIVoglo7iJvsgmB0wc
cnAniqV0UTVBEy+ONtS0UqGOzIRmUV+L4jFC3ujBzuZQCjk0NSifr8OlrM1l4HVrq+VQKYyS4G6o
UarGtFpopXrQTngtgMZdD/aHf3sovz02A5b6PzyAnEJYXKc8/jKHh/P7aog59OGxZ8nZGkgchFRc
buM6adr9PjE2RKQ/2+Z+kOqDZL9uwALrFIa1dWobWQkGVlPkweqTR02kTOYmIWwIUyOUM5uumJqP
QYTWIa8PE7XI9WMgQznCSUQopU5YedNl6RHyg94DoMHeg8fYM8q4mjNIYj1Iltf+GvHtYU2drWcE
5xEhq1Z3kqkoskvpZQystBidxk6yRkl9s6HhviktnESbb/NoPQhSGlvA++NbMpl+j00ViJ+39AmG
3u+OAnrAC+qlORhycIXJ+jsyqcpABZHy0h19BKhr1weHuSYAIL8+EUh/oPpl3JOlNXOoPk3fwiTu
9xSAkyDI3U51V80BPBXz9oKF9o466UuGbCxE3xNxR18wkbYo+/h9uMyraiVcBvrmIvX3MdYBYHf9
fRvU+aPDkuIxxz6JD+lwE9Uc33GH2UuHCbmjTiCkpx0HUcKSBnwMx/sqB4nr6K19t0wunD8QaIJh
EVoB0juBfQd892mNpHKjhvgbaHC/uh30fUA0EuxzATVGL8usNwykfho4Voa/chKAZoqVYSZs72gI
vmXU4w5pcUtDL+Qd8sLOIqyabOODtUBBBum1S2MOttMMGYxMK0lpKRdtB7KWfbL/7o+c4ZkFjej2
KF0eAGFNgVTQkb8/YoCVF1dLHiOhce34FCxsKBLoKbBqFjHe4X1fgktDhXdQ8QrvXAtZFmyPg20P
Gds7cAQg5u+i9Ev5wYk8WJhYt0P3dRodJ1lmgXA1ffiP0FNusnQ0O3CjpyRfmoOmdOoGmn36CXXP
ELztoN4d9ih60yc7vJdcyPhF7Z6aDTNXAqywTzFOHti2/NuNloregYJ2kLd/dav1bARk/nDT55h5
NrLTQ43OlteH0mxdD0blPlUATkCYbNtOaXqELlh2zC3D3o5AIdwIVQLGXlr+QxcidF0zp/zCYvEl
Fqr6USfQu0u9QSz4AAh0I8ofXVB/GQ1RfMnrIoE0Tuo9jAw/5soQ2Q0EKt6fUlvD56e4dpyskQdr
QH/8VnPznTUGStPqCMwWccR8MkMbcqaV+ZuNBmkKDj+yILER+OsMsbcHiMSUBwcpGwjzOPYD2SL5
2iq7v1cWloPAgexwM4EL6+oP6StAGqWJXWpjNXfz5aVvJ4iWlvatMw7ugevNqgvsxsZKxwRp7Ene
INk+AO36u3EWjycj157J2j4M0vf/KVPzZILl5HrjudZsCX7d/OZTJsH4HLf1G+2RabdMG+Wxh9i8
DM092VXg3wjuA/uQTV+6CLID1/AuhYG13WYQO7fdaEOVB6N6riIoVUAqwlrFyDNCci6ZLjyU5pIc
nOA5bWt7KQoUqzcyypZyMqPNFDv2xQDidr5YAROnQNrrPg8R3qIOclGQW1oW+JFtyNaj/m9lOnEE
YbpO3vQKdCGtkw6bspD4+9WlgQCkHA/YNI6vYM/1IFHpGIdONxnb1MHgvVSgpTk6PtT7hNaOtvLJ
W3YSFP6TZxRgwqp+VCM33vSNn1bvNxb4cVMJQRDHQnaxsDLrufbbdiU6ad8oC9oCaRPnByQMwOgQ
TsG6YlBFSKywWGYVyHciLU9X6LvOB9obQB60TQtJv2QwrfV/9iFHuiQJ2E6E9r5ORnci/1oUbYDj
Fj/RkbMvxXTLjOlEMmRpwsZb3UcnTOprGL4t+nD60fe/jQMfCljuB/utgSzDAsRH4kHw0N+MPjA2
CjSGZ5YE8bqrpfVcGt3XvBygZh6DBw+7uu+ge+aLQQ8y2K9BAN8OZxT0JGDWNMznaRjmQZBVnQc1
JQJagJsYYZ8e49oxltmkkiViTukxCgeQtFNPGybj+y11TamJAIqTTwc+IIFW6LLK0kAheGxBeB1a
YPEpCMGgYeSyuTfspFqWlRRvY65uPAe1Xotefe2l3/5AydRP4Tv+s5dx8DD7g32TemYK3ScpDvjL
Vud05Gwtbd97YIl8icNoO+n8EV1UOQbA1gjUjVM740gXp85wsCgD9cnno1v4YjxQqzWhON+OwbQl
SFA5QKe8bxDRmxFCGj4ESpa/26QLBgoSpSZn8hs+xhLqiOYjv/84n9Ngj+6n7Qn8GyhPMT1jdY2w
9Lb5CJZ0YG50kKawAQosHRdUZRodrS80KIS20/pqm5LgYhlvNY7dh9gPKpySTWPA3zBazc1B5e7N
qPIElbtxgHABiJNifaEOMNmFC+4UYvvJG7vlVTNm/fnq7Hia2DutHj65Qcg9Xg9O3oAL/AUEMcFZ
lpXDFy3iAfuAhy8VY+FllDi3rAC/37gcDGSzC2qupkUShwbeLmO+Ap4IogbX99PAsgpk1mt6MbVk
t8fOvhRZm6+UdqaeMEMGbmFKAAQTOTv/8fKj2XPGLZAtoixdsx26mh4xYgXqMunWJOLDaxcZlZXY
QPUBm6GHkAbeJz/RW6VYkaMTWygP4pXH98xWs22egY/VroFMmy0WeZVDbsKy7Ns4neqdE7fZvuDO
eDNBCBIacUn9ZYDco2dExg9f1Tu3ZN5b6+XDkgblblLvVGaBeSToxhuOKedBueme6Y1gF+0OMSJ3
HhQC13YbJOOaQaFvketKBVdXKtClGuolglbBmdvKAq5GH+3BtSFAf4XSAxAyvvvh1ATmElnVwJsj
5LP4GGyWsdpCHw3yxkjn3AAzPNzkqarPzIVCvWS5C/EdUKCYcTMeysC8o5arTXQH3pJs17m6PEEP
pUmoozCidGNWgN95YVO8zxJkWbtiHSKpseWH8bqwcdAcUgZCwuujkFvCpwGCZkezDWOyC5NEXiRI
Fda+r+I1/aJK/bMy4+IBSm7sRK0mDNpzUXfg/UMfXYLaVGsXiIt1UgbvNlSu3oWl4c+/RVTVFudq
4jfkTz9FkMfLdSRUvb5OpEJ5yyFbfKZ5EBwG/cboJQgygVKl0vxXVhr/lCrxbp0e4t0yBGs92aXr
eEursdixiYrhiSVi246+9SVTFpSsi2bckluKFHpm4WDfTD07/KdpJ2ZUC1eBhoumzUNVHDjBAhuj
4ztUDYbr3JnaDbGQUTNBbP1TU+gmUZaZTR2ur72hQlDCLH5GWBaeemgKHWSKfyU1bYFoeen6KETQ
vYmjOSJFBVyibpoJsIdS0/RTEymD+JxWbTo3o1GZ56gyfswzIeNxSaLiK7Ui6TiXvjWfvWmantpC
tjcGdMSoT1hc3DZZcKG+AcjF22bk4AzAE8GoUd9hg7ULQbDyFBuTAUzRuKG+vGfWvQvCQBrXOV3z
MLbxkvqqKYof3fxnhW/eViXAundh0T+ovEhBy5X1R1eTOwE2zHcJsyto6YAvanZBNU3NHeeOWkmR
MWAAY2tDzd4ChrtIgwu1aFCBDfoCAYL+SE2a0vO7Oy9NHkdNe5L1TXpv6KhtUQl7iw1GD7kbUe0H
1O5fyAVJGXGBBsX+OqDNpblFIQAQFHoSunR5LOdJorzu9xzQ5QUYJgKksit3kdQB0MyVbRsLZjgC
IlsyWNndFN5WWRneoloy28WQN1qY5FMzlNkVVXehXrqQ83gogsi9nZ3SBi+XBt+Bed40AFOS6aTR
7jro+qxCP8ZKQGEbpIWzQsEVMCRBZLKjgz/Ox14gVzHQ2tT+tPoP8ZitOw9B8Ko1t0mX9TsX1UIP
kXD+EcmUfy/MAJkDr3zKQZf2N4e08Z6CsaxmByy8/a4acejSM2Q4LN174JFZxC407Qsrqs5eZvAX
JjdTmMcvVT3UlyGOgNPW5q5QYpsCOL5BMoq/XAe9N7FbTxDJmqbyOK+MAwvwG4lFifI+yCN9unQh
AG+iH6Hyi45Gr610B5l374IDT8yHYEWWgDHsc9Ky3IZZATU8xw4g65rJtSNZ8iRzbAXjNmr/KRGr
Mpht/5RIY1XemHxxWgQ1MuCzcdLucDzE9vtgVQ2K7fTwEGI38/DJN5snpDz6dZJht99oLISr8RGy
sbFcet2FWp4JNoWpTeXSGi3gO3Rv56v33ihCuXztlEBM6aEf4wN/KDZmAAbTGBTWiAWgEL7XNSoZ
B60KfiAPyNv74IrCWaD3mPnWqUfqD8HttmI8mI40MNMDWypumYbHOovHg6fLKurWLy6OvqNm5Ib4
nYb9yZqgtQ0WDvAz1qU6kRt5TEZUbtsOZLF7gI+6pe/kNTKeozHXBoRZUi5iy1S3Vu9XF2BfDKBZ
kTp1VVXi+1lpcdJfI3iUBncgBASHeWZ/96Qvj7Q4dU0cXCCDtm0FVvplw6J+Aya9ZnXd6ukBrsra
I5kUaPo2ps8BkkZ4VCbu8BZm1R7EO8YPy7FOEC6dvkgwCyw91PvfgDfL2Dmd2e9QXgrUph7kOahb
TMx6Pw2ivJlCu1ikYyHOma5KTWPAoxUkgebWh92RTiFXucoPBQeXIpHPEMkMYKHQ9TE6D+yqZnGg
jgxfr3WZ2cjxsxBKrp05nmswpL10PytldS8RGyJw5IIVLagD/iLB/7VJLDVsyAmsre9jmFvbL9Z3
O8p2qi7iu67m4oHlHMD4zAR9VZPED5ksmxPeOF+ocxKiOoOi+lwMbnbiY5qtoIwLgUXdDDqsgAu6
pUtoJHiF6Z5xSNHjQbhTC/W4azL2zjdA4rI7e/TqSwb86KLtA/NVNIOxKmtW7KmZImMBdUz1lFr6
CAac7UKAGeY1TOoB2ArT33vCT46oOnWX2A4tulTK5ymPxNk0xgAEuoABQEi2XRmlHx1K3dRuUruZ
US3OiFdCEy1qkAwDCmsFKhtxoOaHm6VnA1gM3GgEKpiab6jsAMNWVX4NXMTUdcQ8MRsFpFXnX4ag
KE+oiHNXHx5ISaAEIFFq6WqPsAWlPHlAk6j8GtXvc5CHAcU5cBGBIxkvJPO+RTJtPdWoARnK2rpH
Kb11n8lg0yBKeUMeeZxwIA6CYYHoFHh2vcSdFnjbjHtytjlqsuXYAHOFoTSi0XMiHNms7VJN+bJy
jc3QO18YNLX2KeiYFq1mhnGmsDpSEyI1/Mnp5HszGsZ4E6NUeTXU0t1VBQTD6Kzu4l+9k6WKV3SQ
p15q0mn96my3KjwiqJMsKKvV2i2ogpOi38SNbwCknHcHaXP/aAK1NWfH0hCUXAMyrDSA7JQ6a8Yh
3o7AAM0zXQf8OSciRVAlXKUC2x6WAegm8j69DVKsaMPk3dVhARMwBMeB+W9XU5+4kESwc7WM2qxL
lp7I5Sox2nQzt6to0pzlMd/PbSvE4luXxYWmKHM3vR2HDudDPRh4u3n+DCW2IKkbDll8zCOVnrDb
eb9MfgKwz59tUVb9MW+OZKcRbRhw0KiaRDXDL54Gm099CMFgD7WUPDTYgmyO7sB/f7ksAIpaX2lA
6A5hdKRRgbQTcf4wOaPzOEjAZMb4ppOG80gWbkx70Ed0t1Kbem7Wi6TqvCN5FMhIrBoJJbTGaFzs
qFAqKWtwSNFQASnZA4qxggU1URJrXf7Lkzxed7cxIC4NsvBBlzmolJ7q/NjqSzxwtLtR5MAMTfmR
7qi7tLsB5MR8AG/jx5iI3KmfPKupAp/Pn7fUbzR9vYaUVry1syhdkW74PtfVYRW+JyvWmOrcAYB/
drIsXWUm48fBLX/IMO1OlureL1FidyeyuT749Rw7O1LnpD06sDUgjvbhQj0DKuhA6Qxetdy4u6ap
pt4TR3Osv8iPynIbaQYyUZqKLkYLikrtRS1ypYGTaOeBc0br11zX6X+fi+wfT7zOxX49kWZmRcGP
qMXG6xMvozpF5S0heP2PJo477Clp8Vq59mI78blJvUiIi4w1Z9sx1HlgMtxjaTu0LAFih2zzrQ+A
yj6xrAPZ6FK4FeqZ9QVlBiApfREtThDg7ZLe+GQAfu8nxkvV1uW3gvsvPr4I30AFPd8ATzrf/NZl
hoP3DKmMg+4u9Mj/MsX/uw8kwFDlBf7utdM5zqkeXHtBRA+5yMSmgU7tzA7BPSi7VJXpXFr8k5+Z
/xhPjL/8bVDos2Zmh/j3oCGp+EvE7fikChRfdrkx3NKljb0MWpnLq2VCIO7WjfWGPBVa9NXUbJZF
ZW2tGGdUV1njp6FZtzTCugznKXsLXB3moIMS+gk6pndbh8LapiGIYMlmI0O5aFqvADVoUa171NTv
Q09mz6MxbYuaAdSq7SZPg6tdReW73QNj274Gvu7ZKXGG/LBf/X+3lzXq1yh7NSe+dPYKlJfQZB7n
ZFkN2tpTFzSP1/xZ1rN62zv+sLzmzxRSmIjCxv7mmhTr7OhLFtnDkUyzXSzLEBVllHObjDA9CV49
Xh/d4YWzrWsxLq/TNGH/eWrqGK1snpomMkHlfNu5bDlZqBCU7oTAYAZIyiWrXHdpNDJHHcAQXuYe
vKHGPepannJtI7+GhVBQBIJkSzPMY2mCj1kU2H1Q0KQn/bhgezrPdDVd56zjdIv1xjtSJ3Bg94mT
daceZfyrIfew49YbmXnngYWvGm2kZrXJB8/0rsxGUHXpJm1XnCJCrk2F6ZFsrg+CA4DCb6hzdtPz
ukiFb662gv28TmuM/udpaVBgIJiVKJniHIVtEE3bg9GaOunSfkwbShwVxgq7qqE1nH3VYmdH+xk/
Ag6CmrSfoabr9wqFSEhNXJvUi1o2/F7Skx/h1NOjgngbDtPXoMWRKPLM/gRCcezxqO1pI93RJQ4L
SMSmzZaGhmBZx7Khh1D7OkNYguCf9839H/Z55k8PGbMgXnh+oTYIcfT7wYsemN2bbx6EWIPQib/n
XdIvmyHxLxD8bU+g8UA54VgGX636TA4OVImXpQdO+XqoqnMBHZEVdbhbDo2pb1B2rldureJzIKL8
IiZgD5Dair+77LGvrOkrR1H6Cjq2hd42h1ukiBF7kBDuxJo7vuWmLRdxyqPbonDtC3XgCIDaCt1h
oMRu7qgM8C+HDHUUQ33wLAFqRUdDoAap7smmWgcou7Ef72tEBjc8MtRNmAl2YzXmndSb2gSpJGqp
1hAbA4z5UASGyGPkeeyAqMqeilquhS7UhLqzcwD5+dxJ/mSny4jU0sGJ3d2fdj0t2KGNQ2m1u0/+
2k4PSCdDHFGQM3f+MRzVu8gfm2r+eNd6G3IDJLI4TlW2vU7LgKk/J75a1oYczq6LhM4ATP5NH2K5
RqFZfC/TALDfEooNQxMUS8u2qhdPNijjU0325vtAAShVfA9SkCcVbvezs4tVmuYe9EPvkQxKcErJ
5LIKePgTqTPAuLP02xD/gxq9+snuunEt8Go81WZRHi1kVzeTb2NTCfKBRZT77XfOoqUxZflPcHA/
d85ovwTGgOA+Iu8X1zDNfWmjdN/DmewuKfx+qVrTehvtfq9cK/tpetOhG4P6DaBNCHSB/dDr5EKo
fnowWZFsQ7tOD7Un0xvbF9HKCnr1BiT9dqzS7Ic5itcuS8bnXg0jTp9WcQqszj7hl12uvd4rX7wO
4UDtyttpH3u+ONZN7CyrKOlAge3IY+xb00MrrQfwdDhv0GiGmlNotyfoh1X3oGn7Rnb8YxCV6Wt1
LkBbd9dIASB17K+MAMV1IMCMLkZexOfaEjjsc95/a5y1m8TFd4BrIJOlHZh0xy1qKMU6YWlxi+KX
4rYMUeCFgEOFeL2T31rQXvMXVY5PPGU3ZEINl4HMtAq4WAxGuYuMNtkoDfrAf7Vxx/wsXiBsrA5c
r3tzR4hqgSksb6kl3LA850ycr4OyEqv+KGKQeH5MVCBhvMKPKdkYBBHBhvp9YvLxhCUXud98J7K3
SfNxVmk3Htt8UTia8m0mfpuv5EOXT+1qiKajBNa1s/wDJGwWjgsWjzLjlxmzMEEaA8GBZEMYh6hg
8owCjWfqJJMrrDPj/bu/BMIdabLIORqN7yyJjsIum9cytq17hqDZ6S/2vi4+2xPWvjqZfPevAQBa
EnsFvjevQZiw+yFCNdUcySrCXr7zuyIJcvJccIMSJoFK1XLwL7RNC+6J0L7FH6Z86iHJtGtRwr1p
R269TnjxRp0nvmEJA32KTI3T2DnTDVSqfRBloCBZj0ROt3wa9EhZIjAUudU8khycEEVgNJIDUXHT
JRAd936NpGeaHiCKNNIRvvkqAT4iB+z0UHsRrfOose+BEE82+M8ITiqNwTcM8eodl7xCXkBwqIV3
JvSoOehVOUu/Q7poM1beFKEmUazB0WV9T2xUFgIxmzw7k6lWAVPsplSRse2nvj24dTuekGeH+LhX
1vc1XvMoz+uLL9hGPIYpwL0LcT91DRjDKq/SqiL2F2mYxfJvn23q+L8+W1SZnz5bbBgQ2dW1X1S6
JQaZLyUX7WEuztJNoObbA5V9SWbco45E7iuVpmqByCoo5Chc5zdeveYxGANmo4u07dofhLFAGrvA
qbX1NgPEzJZiCPFXJ6MsY6zRkXOatIrXoC9FZ3obGUHs3KuGLR+84mAAEnJWbjec6Y4uXVKCoSx0
3dW1o67Db7E0w0XeeMOGJxHf+14l7v1Rl7SNoPoF8uSEEs/qhTxGmzPkN/kTqn/UEnrs0WHAq4Rf
0/qfYvzzLTlNcKIUgJfEzkYNAsd+sNGNCO46no8alDBb1xpWLLlsF1YLZGAPWNCj6wAibafTK7mF
JmhOnapCBK7HWSOO2/bSarc+Qi2fHv43twG//G0BKCJkrLzuqcnzLUq5kdfDL2/DHDFtc91UWbVM
oBvykha1eUiZC9lxYzK/mM7wY0wC/xaJ5uEGbNqoWNf+3Arcpew8ZK70tHlXbMl/TLz3aUvEjXdT
jsp2UGuDYXfjAzO2RHYx3tPRlpqVmST7+eCre1GxEX9qIpYZ75PaRCa6RnWpT8DVKHb6hWX1zjoo
AvPkENoVi0TvblCecfv+RKjTHKMWcZpsYu0JRSagl8hBVH2CQGfINlGFovLSG9SG+uliePHXxK3Y
dijY/1D2Zctx48q2v7JjP1/GBUkQBE/ccx5qnqVSSbLlF4Zs2ZzBEZy+/i5mqbtkt3d3HIeDQSQG
sigOQGautTQwLNhEKmiPeV3mgPKnDhhkpOhnZIzy+r2NLbSeF3WN6O/Umiq0G/Tgv4TSQlIgeAut
dX3UnY9kQuhLzZscEo1dgmx+hO6xi5lXswLjWzOTcE32MzJWUw3tSWTKbPPSvbvZC9MC9ce1VtsL
s0CiYY+ZgYPP+L6mBw2PUHhsEo5njnZDeSnsNIbCGfzmtEGMKu3g0v2j3IBfSIHXnywfelJ5TCIT
muVzGuvWB0JCcMVPGytz7SXvU5GeQA/WrBi4wE+F6dtHpp/MKd2LNmSmvTHs7LmIB7WMMFNxsQbx
5WEMsjk1Scg2eKqCfk/Il7cRqog9YXUSgqZPajUzoEq286YN7QWJ0ygwKQgYsZ7zlmRtxoojfXdq
5bgcSuf1sKE2ZOJO/kdvGvJWpjZUzPPM4fNbjTDdfGEKCEpWHQJGnYreNzG8kRXw8iinvSxBOBR8
v9pSqqHmTuXmqzYzfpAH8oOTMokiqPyEIE9vkM1+wNrxozfzF+cmdZZO8GRExjOyoO2jZYAfsLPD
AUrxQ3wsh1SBe0kbZ4DQrHnZhBZ8PGkwA2OkeuuDZIkkRYXcjwjCNY4fftdx+TUPRPO5GhC3N0TI
HjDhkeCerBn+jnmyxUerBQtOBTS/mywFPq54HhyFaxF3w+G6a9ja2JkV5lQqKYEkmmpoIzpkZg2g
xeuxGmwiC6A90GG8IPHyDLHO6iLHwjsALFjNyW5okC/mVVjeJb493ntOj/nL1CEEVwAiRrmz58AX
P8occrodU09BPlazHox8B9oMnZEd2LS52aioO13PndRa5SMSwjtVH2sR5E8esmAfaunPmVWFyGtZ
VEKlT07f5E/wvCK9sdAP1DDI0xOypOQdlaq4eutVOVwHgV4daFXTEM/hNGY+LWjxIuq2VExHZ1wg
F4ivqdjIAuFBOLhXVBwiv8ZqrJILezoouEKjLaIb9pxqEYk3dmUOeguqlaKNjk2DGSrVst6q7uAy
OFMlpq7RrHAGtskMwx7BtpxUAGRUuwaTA7iSssQ/4t7yj7RndMVn8GV3G8vMnXFmlX4LB/wAJngz
w8IwgzLztEebAKoAOz/C5lb8XbtbN+pBTajbrfi/H+p2yF+G+uUMbsf4pR1VuHWnt6158UOILBtQ
CclntHvbgPjDWeR20c8glJDubxVuBEr6Ms/+6ELlW7WcRrwVae/XA6QNIpKmC5bDvx8mLP88MToK
ncnVeDsqGUVV8nwmuHkedYS123QSty5UvDahXepSFPEnKG+WW8OO8vsG0pAOQkEHNTF20qYYHGSB
GH4xHyz73dbRXpysDIgaHYfpCUButK5XlU6AlfizL/XIY2TL9a51vNlHBuz2mOJNREe9VQyg1+lE
l5yUDDEz12ErlkkRefPrEf8cGF4qALfB4d3RsVOtsEouzXhxHYo6h/oldbvw7jpUqs1iGUZGeW3i
Gd7JBgnRGgwTeic007vrnpu273u/sVGTXnI3xYONfrRRf+7dbGIa5jYqVdxsJVhC5zHHEw96N++h
aF1wU4VgUqei7yTeg7Ygod0l1l04tSghr7YJG6edU2XJpfeQw9+SlR07Xjt1GkqBAPHA84UUUaVr
dSdt+wSalPKtGJ2TIVjxxrV7Cl3sKFikH9cHN0rBzeQxf+tW/RMlpFMaejDlosMTcLXfTNSC7Fk5
3gFlPmMDFgSpE9+DQI+f4yh2T3ghLalEG2MEm3NqN2/tECSI9DXIyCu8sp5L4YPFwM2CfZXyaT1f
ipfmz70kNt9ttNemXLyE4ZDOWJ65L9faYM1M75JonZwdx0nO4L0Wh7oZ92SCOERybpCIf+fjXQbV
vD6YU7O2PYcgY7qnVrRpqnqT2Hl3pFIfxcm5Uvmn3FVg0phGJlNfg7NCGFawvdna3K7mMmbJmppQ
RaozgC5ygHjIRmOGJeREg4Yni9tRA1fb66QHA/VtvMBOra1r9sjXMiVOOM5HueeiOVM3+knIiyih
VFp8GN0sQcMbX0/h9hMSrCg7sH+dbiblV/e954aH25lp149mJmgSgUnFBaO2taj8mWEI98OvKi0f
aaQW6KqoCW28ERwgtVmb119Fg7qtB9G9LNPz22FZo+TGKJG3fvulbdUaOya7z7cLBwcpeP91ur2d
Xa8c7y4PXmis69/Q64vJ6zrcXYtjwXdg2OgmME23dS2IJBh51r/GdfNopVnyGEOycecyhgzdyQ49
O9vIm9OIeTiSP2W9akBltJVZwZ80iO6oEROWOW8Eq46R7RgLw8mzmYYA36XtzeeuGdSxm0qi8MYV
ckXAnFx65qUSfXUvQXrVyMS8kKk1Qe0VZEG0J1vfBsUmi3I2v3ZwrODSmytfaxNMnEjRw7y6jbc0
ODhxkx28IuaMitTBw81iCLM/k6kd4UpM+7Za0+BAm2SH2FbfqZJO14jMPUK4wd316I3dIdssEksa
TLpJd2K8OFF72nhx/JonrnmgUo/p4dp3rRZ0IvhBo9EHZ2SqLKiSTDkkMme88vsdFZOxsDduBGcd
NaFT6ICMY+OFDIYLjRevHNmGTgC0HmwX6B5LSaypuugTi+z2PHJX3xdj9+Z3nvcZ0u7DEoqAwybo
UQy1sQDpFnI0Y887FFUGBT4gqD+Dp5CDEjdr9kUbIXXNOl/NLRT4dFmCLwQ+mvn7ihsUaptrnt4t
Nz9B6GPfqmL2IVHPjmuIiZv2g4HTLgL/E8WvA6a+6lrnjwWCbBtdQ+IHXlrvcWpAoW3MAb/y+osB
J+fX2EECZNLxH4md3jXpYL3ouBmgB2qps7Cjdi1Lq9/5pUjgp0gYWAN5/5gMUMZVEOj8NnWHRin/
EaG7m8EZjFvUX/l2ilsjZYAkTDjySBpgtjATgM/SsH+GRgW4nGG/Nesm9HnquQgjwqF2bSaAvadm
QEe8jzZMzW6jRfE3n4gOIHk8gOYb8A5jlg1vmRsiu9SzPkF2uERSoplt6r5JnsuWH9zCDL8Cz5PO
C6RHn7RrsWNuDgit2UP09c+eXQoxCuqZiwBp27bNFkYcI0AUqPSZ9lQgkute9xvb79oFzGR4bxbp
hzibIexhD2awzYeo3jXG5gwXwxnFlsJr11oXUbKlY5SAmfwZo6PGNEpa1huy93E6UyMCu6eiLYq1
AP3AJysrrnxWIpXmMrFltUUWEsR50/zKZ4W5NOxxAwJtyzOep/YSfjKg1JCm4Aw5eJStorOWU+78
PBQeeLDLMPkP5W4e65kfaX/vJZAdQapMkp+y0UHAxewWVIE4YX6KoCFoL+KxXyCHyt/fmvmDE66G
IHXnPQeas0Oixl5nbfsYdpZagqWsX12LI4jYuKhwSpbbPurOHEHgmh6okjadC8IwgLrOVKLR+sR8
H42b3ftogW0Eq1arBh4vaSUz4syC/NChk2Z1olLN0noTe1k1pyJt4OQFMWdQn3jpIWFzalGDQGzO
JykRsv1mjGuLqcPPY/zuKHYJ7deiBfdkOPDiYiTmnrgZfKiTbhJgrZb99FBAoy+afNHdXQnR7gvv
xj2D+OsSL0d3H9ZBOG/kyA91ktvPDHTpV9o6rfIdWCiLRYCsuc/UzE9LfjBZsJZW3gJUL77SE1PX
EK4o4bM4N4w1+yZo5YIFSfRVZ8e8tL0vbQLa1bEZox3LUnWZOlJ9leTQ0LGQLmRHidgmKcYRtSXe
Ajh8wrDpviJa2s1b7oX3iTRNiLmOYBm18xEiysl7WweKLBpyjGphInjagqEX3B+cLXras7FU7ZSW
cBdg71o77dnhq9P0UHGXgAlNG5Bi6mBdI6F37TQcQVmNN1GDaQT4/d1x7eE9cy5dhNYnvrTrHyNs
hkUt4HSlv2UatvEZynKTBte94zHnSwquXYgpdl+ssWdzncQdtPSCbtOI1tgwRDrvOkDC54jLjS9l
3x+IQ9tTYO+M8u4LK1PIQQJ/YXRx9qgAvQd0G3tBVUA2FK/kRyPW77ZbLe0pxuplpyowA3G8KAHR
yHZ0yr5I04Moq9frGU8/RRQg+6IWWag3UCyIn7ysOOS54T3GIHza4Y0yPYXd8GWypwxfCysM+U64
oEr52T4ikDHLzbrc4PXXHzHh74+jIzroQ/N8nVhFNCtZDxECqnHDaJw1pROu826ArpkBHQTpTU6t
qXizuUk6bJDbVp3baVODWB/RC9ioSBU3W1679ar0rXZOWW6U74Y18Nnlwt9SftvNbrjxuGbIHZ6l
RNN6U7by7OqM2Fq9VBpvj8AwrTuVOMYymvYCMbzvke13tUgsBX0OciXXMe6enUToYFWPbvFUVerN
hpfxLSrrFRxx3Rcz85MF8qeGk5YSnj0zr1cqdcXcUqMx82VmHiQxIpCjmMoOPHKY5wQ7MtHGnbzI
tIcwBbRcixFCtEheXcWuBlp5AtxREhfZQAAA/RtbHOHIyU/e9PpV2nqxxoZtYu7glVwYfbLlzMBX
okyggd7WAYeYjhm/+XgqpCWc18IL44XpONnJS5jch2NeL3utNLDewItDzfON19mPIW+bRxlGzdr3
82wbZA6U0qbBqMVoQ3E9qp1XuPbjhe+OauEyOWxAIUg56rTxlCqXvutYSyp2AO89iPcG3HbWIsuQ
Lj40l1H5gPYnUbZFTAMAQyg8nKEM8m4r3aPhx1sViuXvNCt8G5/aqXKcQvGuCtkCKYudcYF3DVeh
i4JiQdj/BKGrDWK9Fj5hUHkCkWJ1DuGMudqoSBXIbm829txwQYDQ8tZ6Agy83XGrmLipJdyHFaQh
bkUBAkVcV/sY2wEypKXw5snEMA6p1mdRV8HFdZr00A6JPydGb/GHXed2esjtSZ4JHvgluHxTiBIW
Mzy25lfwbWjk/FvpvavFAK4X/CFSJ2ovTFYgHJpetUP43rYNwWhsWzp8CE2QV2sfgSysDccvnEGZ
p9fDJ8jFvNspEQMcmVc7tR9V7C8DYwTGoGmSDe+icIUgB+J6csR7EbFysNsAFJKk6cZMsuYztQib
iK9jiPPNMNnK5lfq+cZg/fq3ZSKeR7wMKBlHehtLgBouFDXUz+iS6upjkWrh8e+2dP3LqPtL7S99
b43baahSGno9BuOuGxB0hRR6ue/hAVipyrQvCilhkDlW41vu3xV953+3x/KH7Uj5pFMTK8ug9w/I
Aq+ufXRWGEs1AKlEzxsbeLWOjTCH72maA+lpwtNNm9Qb7TljrzfM9A1XXYBMYpuVEPfhQF53Iqsh
UDzodyT2rR00GTA3b7MnzmqG+7SrwE2T2avUQXJxlJTFESB4tUTaU/lcueY3gjYa4hteW8nbrQ+L
xnBh+M6LFvhjEmoNGcbl6lb06r5cQR45XKVuEBycAdArp/9E2e953kKaLvSHk+SyO1gaC5mo9M3X
Ork2sPsL680ZogUlMkTwSOSYYcItzIsDydBkU9GZilRrt8B2Ui3WitYT1f6ubyJCRC4yBQJVQ50w
TcC8EgK0VtnLfakZppqTvasECAOG5qXUMrd/6MSVD9CjXYDhNsjOYTABGHR0AFO3w78pYIgXoNXg
d0YB1b/BcJOnIM2rJZSkxiMgX+lOFIlYj0Vu39tx4cxbR4QvraUesjTnPwDsR36jp9/C8o/ubqiR
vtEmFoj88a0AP4IHV4yXHZym9ZE90D/T4092iyuxdovqqj7kDVZ2D2z3XikII90EibIibNaODkGG
O0KQ6FZhFhyCH8Y9GGzARFUgax/OlVnpRN2eis2QvxcJeoivw8fa4eci1cYM8LD/2DcfkaNTqmwB
atuDU7tq600TLGQjQpFNlll4pDJtpiZ+PqptnLjRwcTkk/gMYt199508vBddzx/YmJyIDMFWnb1G
2mi8olZDNn4HSi+4x9z22orM1mCjVZ+i1TRz/XMs8FdcW6m6ECsta3sJDyUShPuKfYpscMPhufbP
KqzBx42X/xEYGcSg/DaE06WzjyNSxSGOWNsPTV4389xU/efYs19bz02+W2WD7lMcyklLLJVY8iY8
CK32gcMgyBbgmQ5qcKN0A8IkrRkdfdN4TQ2fXyeUbWJmhzwOX2maRgsECZTrTNptsqPJmsdxDwIM
XyyJzYt4vXTvp0ejwqdiYv4ie9NrQDsmO+/k/NaU7JDpTPFh8MoZCHvHNUAz2ScX8uLKlOHXzAcM
2gUX2ylOw+4kAaBGqkETfo0hDeAwcG9YbuSvf+6ZmNF4rzL7k8LM5ggKJnXErFcdsQKJN05vPEs7
ivZ2HK0CKysvaRq39yJxkdDSQRm0h89lXvmMbajWaJ3mEATyy7WWDeKtBvhjj8kRVi2CG5C8hIeM
2tIGxHUrp1PGHZWi0hOLf//r//7P//vW/1fwPb9HGmmQq38pnd3nkWrq//63YP/+V3E1b9/++9/c
k7Z0HA4OC8cD+4gQEvXfXh8QBEdr8/+EDfjGoEZkXXid15fGWkCAIHuLlR8AmxaUcN16fGN7E6sC
kPQPTTIAhqu1+4bQOcLn6ltrLK7r2KALkz0QK+uEZlid47QbpJo56UmMYbaWxCsHuVQ+C4cyWl9V
BpOo+akMHPEpRCLMbZoRJ068QDQmg0AImIloEyT+Rxs1LrN0wXCP7yBPjOzZaeOorD/a06aPm2qV
46UHRqY/atNKfwaZfrZxWoYZu5OJCvlIsr02ob7UmAaAmgKb/f2l59ZfL70QXODOchzEoAX/+dKD
Hi83utoVl6aLhg2CwAGypsxxmXGjfKkSBE2m6UQ3AgddSl7dUwsBzBOg2gxpYr9vVSnf2GWh/DBO
xyaaDbvXECs2do5Thy9pVFmL2E66owtJzH1ZgCdjQGzqeQTpMy6veJuagn8aOd5TU+ZDaSRIhwM9
ZmY13OkwtnecW3jnAtLg/sN96dm/XhzO4PXF1eFIDRGOcH6+OJ1MSonUeXW5TtJF4QCXn/NnRCjy
MxRl2zOg+k/0OoxqZazolUfFqRXStdR5KKBVbIXeK3zAeimcTIE1DS+mUNUQa3Cc5rOlq6M7zRHx
UXxQMcs/OUYByaCiQ9Mh5/vavQ+NvLpHov0KAXvnkk9s+iW4bUF3kPh7soEyLFk3BfgfqZY6VFG/
ciZefnjNoFpbRRy4PTubwzkVb0dXgbXfV4A89j44M+wuqea1DxRh2FygXe9cfmnLzftaWFsJ5Y5f
pvakMGdpx9tNlSQ/N7YB0EkdnB6Y/rKDyaPvVedlj820gaewqJwYBGAoZJFoZy2gh7vMK9Sjpc1q
ZZhjvqRa6t116bV3DvLeu6u/kRcWW1q8ST6Qy7eNO72VzWZFFaXFwn+4I7j30x3hMCZN/HegmO0C
huza0+P04U2FN4s1gEomuDj4REE+jvWnzgS9MuEMo/LZ9GrrlSZh3Gj7Q+D4/ckIPUzRjApSkHFy
JFXZq0osicde5WFpt/KKopg1k9pbhCRAaO+UMcRlknJPnaiCiv/Rdh0sYIm/rmuJLJvBlunG7UZz
z7g097TH+8QuZyoakG2FQBHbcBlvb9V/aXM18Eqv/+Hd8/Nrf7qYIIASnAnpWSCi88TPFzMJK2am
GfMf3L4eEIrNvJkJ/MK9FRkekr4zc9mmnnrJmbOkuS61qKoQKL2Od2C4BfEswoiFBPa4LTY14gzT
e7aa3q4fNgAZHVsN8TY0IDM0PuB0MkO404JRzavEBL2rxbKz6SXRjJwtVMEy470C0ZkIXgLQuhtc
q3lcFOCy8b30LJDn8vdXxXP/covZ3GWOa1qg3GXc/uWqYEbFA9Wk4oFBLvdoT4IZoDZJkMI2qdwS
J2og4njRF+dIjOniA/VyDkEDoksmG/jzAIyVoJInamXfHZAH14tmUVexAS7urJ5TKmDugJ4DUsjB
3pkyBuNg7erC/XRrVQtkp7kM0o3d5Boq/BikGJERbKioJ1sngVAKB/svNmpXTK6ma+OpHdmGWmKq
zY2XaqL3nrnByC94DUNXxApiMHWJcks1UQmNLb+CDBfVfmjt8bqGQC73DqG2pltg+ILbqVjFVj1u
lINElcnO8l7gHQGnIlhTsOIHYb9EMr4jZ23t9RdrApAUACIjdIuV0lSa6roBCkppA7ccJMLCQIHe
uTP9LcS9i5NuItDMj42/l5n7OVW6eSBTjk/XIkUMY0VFqjBTQKiY+fr394jl/OXR8aC34ZkQF/Ac
jlX4VP/hPTR4DJ+7wS4fwtCcvM7qU1xX0VfVIenQ7wW7R+QnQnoeEoDBrxd+LcCIgfi+/1IgrLSC
bipYMlwRPf7c06tahgXMcPAyIwLGFVwsoosr+KRAV0tFGY3LsNDjpQ1dsIoEahVNinhFbuRH0MQi
1XQqYoXRbKQ7sdxMxawC+WgpnX5DRQCN3oekIqSQlxFSzZbSxl1OiKDIt+plNIrmA/QaaHHMjKrq
ChyCo2rcphxQtyv02slAJAElMPMKvYbaXH7n284H6HUR9PVSd5m+HoKOMwCYg7xvK3FfLMvVZ2F5
wV3SAv/aA8TzYmsLSuGMZQdkKLiPZlBu/bAwX8Aq0qzwTvXX1CyOwX9eINbVNRL5Ti1WEGQXvHm9
DWsHIzzAU3cattB5AFd8cag1H5E3CunGoWzDR3Cuc+TnwFtXufV2qBERAKzAnYP9InrD9EnNsrH0
n5J2tBa+0ad3CrmhG5231pZGchpEAG8jdSwLHryiBzgZOlmt388tiMbBOQ1sspw2ZHeqZljWjq3n
phjfbVRB7Xr0shmzr2PIaA0Rq/pOBvCgKK6zLyCA35EyZBM3e6cfvRckMYp57A4h8BOQT3Wbytz0
ERz2pmXbOAOZfZFRvat99QQwQ3LH8Do8D1gYQfMCAtdO3j4izhVAzi7IH/NsrCETULRrKooy1du6
ReI4FSHCbN/XNVvF2s7P8LCbi5yl7oNV5ukdK921OfTuA5n6yG8WvuWPK3uyWbysodxxbe53qTpZ
hdqSsxaiQWA3TMWWHEYhRcgmW9O7yI1uGQDhmCxJULe9GMo8R5UDp15eb22/Kn+0VvJqx6ME5rX2
51im8/vStOs1T2sD+UAj6BqA4lwVkc4ffjdOmmz7rCjXcFi0y7KFJJ6KiodiQqMgDRIqyRMQRRk5
RBvrVOGRgo02DoQDqK0Y8ZaSUYmYfD98lnm+GId8eIoTADRkKUzEWrBix+yWA6CR40M6kRs6abEA
sKjfdVVTIQLXtV1yrOO8nNcm887gJw3XtiwiKM7kwyGx4J1HSqJ7ERYCBSIP5VdgqpZpFvAfgfb2
bYOIDHVHOoB35kEYrZHQNK7+/k1o//q1xKyBM5vhwyBM08Q75ecXIdxQZWP1RgvBeBMu1s5HeIkg
A6CbuvdCbW5AFQaPCNlaaEeFTfs4NqKE4A1Y8oVbmOe4VZgPdGX2LcddieQy/unWAjn8AQLVfrRx
J4oV4lnRIFnF+qf1lkSqoicBW9qDhCOEcedBXWfXeYSN7OO55kNy0mFj3VMFQwTk/u8vg/nrvHS6
DA7DvGH6JwStsD98D9y+R563ZPr0ntPuehOSFI88g/IxSLzgBrCtEXyZt4c+DewF7+3y15cB9ShS
JPnT0x8W4LNDpCye//0pc/OXeY5rSlNK/OUkXh78LytPIE1NCA1G8ek6oR99twITehB9gU84nZzy
YNtJ1qXns/UfZvrGVyZSqf5qDsDbeDUzW0dfILVxa13HjbtwolKBo2lJbs7M9aInywGXS54uh7AG
cTBCHguVmOGDEZTvexBC4ItOA+ahApMvhmnv1k5BIu8fluO0frh5Qhx807EM5lhY2MLjDOWfb+du
GPuoGp1kM/iAejlzG6Is7QipbRcTTTiQ3Idu7CCoOwFOOp3cI+mter618A0+Ij5k9bMu8KHaaAHK
EPU9pJxCEEyn+OYABZqHF4dl5a6baqlImwCB4EH0wSHkDFpVf/ZXnZMAJ2yaX1m3//t7wJq8Cz//
XDy80gVLCLdcF5isn38uoBbZgEhWsLliuOxifvXIwLfvHa1AIXAJDpVq2iRjUIMHHPZ2UMC0gaB6
lgiwOAa6BTEfc+G2Dix7PYDLOcR6AdDdD+VbPWHCZPUPdzP+SPbkDfjwYxxm4Zd4nm3Bw8Ol/NWL
xaDqm7tRWK9TnfCdhlz4HJlCyGDrnOBzlHmgwEPiuXQrICV5H83IjgwgdwUuRgSgIxV+9lieQuzI
EScTMYenDHFRaqZyR+2DEG4XKuYOaKnruGMgdYwwW+6bYoeI2VckW8U/suKESSO+SCqwEZHy5ctE
NTyHZ1A/cD9tVhkry0OTtu4OQeRu3VR8vAc2O1jgVW59msZpGz/6MY7v41gGmB4FgolFcTKDEB8Q
MEi2JyTaH2WQ5DsLT7c5uYc0GKgCfRyNpwq8GydqRWYqDrocN0A/v5KdTFRJm6Et/YWJaf/8egQy
1tOQtdm3M61UsCbbh4NJt1nrIa73H2xZq7JDw8qF05XQm6QudCgH4K+1lVbZRxu1MZwqnzTQWjgs
/nrWkKLGmlAyb42ZVrkNGFgQUyDHoOJoAp8pU7UA2s9yDnFhwV2fmD5o8rTR7qmcyzyYN4EZYXY7
LFO/FlBVG5NhDgJlfFFEk11cHbrHkft3gocoTSad+uasbpgDrRAnQ/wm4HuDZz9uLTqH/QAJtotX
O08wX0RPBOLcbeNCZpnG8KaBQJwO0gLtHKkFT8tkA984HNBTJdnshC/hugrvr0fKvGGVDcO4uI4R
YcYbj/GdW62jOgFT3NTPqqVamp7pLq8j5H55tqFveRvUNcdoAaBnsaZR+Vj4pygNdtJhTj4HHBCK
FIU/bFJ2PU4T+PwA6ZZP1JzG6RHWnzUg0txR0Q8ln1A7yOucToE2ZQA+jVRYB+oVyMDYVAX+JnRW
ZLMtwBEQ6z5R+4hHIOfwzXBB12bo/S92XkcHCW44vGPalRVy/gCiR/5gj6DCgp6Et2yEE6p5byQz
KLZkZ2qCHAMbEDaokUaWlS+tmDdrrwWbcJ2+pl2arvqRR1tuWMVzOvqYgLjpKzIg64VocmsP1dH+
wWjbr2bpJ6/Ii8JUQjXmSQZecofZqZhRhRL9j7Z0jXPk58lhrJt0QQeAZ3wvp3TGvB1OoOoDjX2P
PwUdJPUf88Kzwb7ap+u06Lx1zY3iM6S35wOr/JWV1oCWegjjGM2+i0vEHjScgXO8XeKtmbgMGGtc
Mnge2azoI1bOfbzEfDNQZ6o1RdQuBFb+ayqGhod8JgivXoeqcA+X8NGcpKfZBYIY0cq34MijYqkq
dgdI4+batumBz4ZUQL7ya/sbjeYWrrGGyK4zxyrcvFhGzx8ye091V4sCEiJDxtv1VKXRqB3WLJBa
mc7cTrG+AokIYEM1Pprwx76f8+QTjRGsW9N56Jzxg83V+zl3Qt4hnVhdz3m6HVbgNsiXdNTUQQb7
6LqIpE8HmDZ03vA3d9fz+rtzpk59bfzlnIOkAmE/4m53jepXnZE4a1152wKxOWDQdIHEDqPF1IJ2
h1RXSFtFTKSIXGfjUY00cqAVVQpZt2vLBqCO2JEBVNumvJBpjA4Z1Ss/kp8SO4SQNNkY6EXDA+1e
rUVrsRlS7XxlJIswwgfATi5xXQLPUYHlDVOQ9ALcZXopMyhSdt6ZGiBpwF4yQKmWVCxYYj2gMzWk
LlAAk4su7NSKbLVEsFhHc0ihDtu8Tefv3TBuHTbIy9EleLetNr2wwGnuBlOsby2yctD4mTrf0Fh6
bLwjrohq52VR7Kkdda2CHnJsrK+3ZFM96w4Dj1/GctRbaZfpAp7deM2b3tmxRGXHoK8wU+8Xviq2
Mskhb8VUNkvDYvgejqtUufWPIR2/YQVtPcscwYW48hVywkF8N9YcC0urCc69Dx4Z1VrZF8uUiBWj
ExJmsdJprNfYsUHE34zZAx25H3JnF8e92IIacF1IAXoha3T3TRx+tzurRJjUALmlkM4xwldjxYvA
BJoOktlDUnpz5iPnwaiXJQcxR4osi1cZsBMotKfwJ7w2ssdFjpEoEEZW/mbo4FsJZdfPomfJnHeD
f6nBT7mADAMD7GN8PzZQ/MXul+NGOpBn4CEAmwvD7hlZwgA4m8go+Ol4kOgGni+vi5U3FGAwB/v5
qgIHyMJPIaGjWhMT7qE1XwHMm/mtVb94NaD2IVjjNgy+jGePi12ZTaNWnjmXI4SO7L4171SUIJZD
PeGL9MNyuPieWexciEkvqUOm1qMVyy+AlqQQyOnqLdL05ePoiXuqH0UMn65ZdqewgHse6EbonU9H
yrwARF/cfcRj12x7Fiar0qr8L361una0Zbu09JjvTAYPF0T+Pl9PBFmzM0PhwiVYEBwtxG/m+TQg
Epd2eaTV8yjDYWMBCr7KGq1fkmKYUQPDBj4P2n3ZHuRL5YMnIT5Fh6odgLdrzBruA+RAHAQYMBdU
YTj1ysNb85OWNl9LUJWuw6Q3PuUcf/npmKC4KxdjKFOEcJHxA43k8nq5cgirz5DvEjwIAwo1/iQi
TD2qGBk/cCS9NKMI1v1YVBuokAzPYw6dlelCJxl4FUCAmR3F/6fsvJrcNrow/YtQhRxuwcxhmqQZ
6QZl2RIaOcdfvw+asqnyur7avUGhE8AZEujuc94wKx4QvFj3Z6akd5JV79WEg0cEnmBfhAm2YffE
N9lvC+0E4lk2qctFCEY2aKHzqoyYcy6zaa3E1ku5HNyUtV1lxMpGTp+R19Pg/inssblPqGUWzbsC
3Z+VHCR79aB3J5aTZ1myx87DdWNgGi4KfccyVzvCoPIdUDHvqakoz0lYPmlBH36MTsE/B7LnPRZZ
1xowJzUbN7LVzsJ0rZC6O8jgI0jSn2npqhdZWq6og6J4z5crIk+HsDrxS6vivn+TxVOB3ySkkBPY
U/fUWT2r074a9f3gdFd9aYDrBonst2ZlLPe89O3DXMZ42IHLck+Bpf99Ogkbl515/CvUvg1miNh3
12cEwTwjWQlHtCuXOXJXGaqZrLBj3Om9a1wa+CYvc62Ks5Gp11+dc4WE39hl63tZJ14IQ7NqcbpZ
Ltbk+JCq8XMaeekLqXEC/sL70dkpbXrnZhu9bfiZyRs1ZvFnV7baBiS6ugHvbKDEZccfaajYm0zx
CoxtKFYDkuyBSMqTLI6GvgeDxiqqCKzXfC43xZQnH6GoyWQspl4spJMP3BLcXa0Gv1rjdEzWKDZN
B9naq84fZiHqqxyqhJvZUGEspFV5I/jyLu+T5WZ1lB8qW64PZfy/P5RszYg+yg+loPDJYiGpdsE0
qyeJ8rzjPZdiTgLcD9jJ3MUCZJe7jMBvyNBQCQiwL50cKSbwuNC9k7xmtHSysmxeV224YUu/ApYU
v4IDmd8N0O5JCztYltShYImGGrssuZpxMGY1uZfScjoZYTHcZFvQelf0utyrLOmh+lohLXkvgar8
6EZHu8i2PMy+a8KK7qrhKg7z5EbM4Xy/hVqnPs9GcJLa4Ais1n7uTQBClg8XdAWaBVrqPsnWnHne
1zKTPI1sxf+dZyoFaduF6rvteOkqU8+tXScHUmPF22w78S5RVG0ti2Gqtme3Dj4d1Y74FeNTGk6o
jclGteVWhdF4x7xRircx6YttHhOil61DYGSnZuKNdh/bopPipm+ya5YjVU6gnoX7clPRDf0Gx4eU
7DsX8lBgOIL+T+uhuaQG1gJpkmlr8uvNxarw+QWUw2kswFhMODZs75WV8GiqGu0WZ715IPQwYQm3
XEMFCJIZ2Wc9iMM4g1FHHDF/1bwhu1SRuKiKphSARWc2bJqBndDSakVN+xRMIM6CrCpeZR1GV9+s
TAeItVRF3oBp/LIRmuQFJg3Wgl40vH0ZP2pApwKBuaMsyhF6uRVJr77IGk2w1pusNNnKNjElw40w
yL277DGMGF53JZEkWXQJeyLc37/MzvgNqZz2JKtbBVgjP9D+KIthU5kwjaALyKI8DLX+ZrRpepZ3
8mboFRGzF5QlPqg8qNYa7401P5T0NpijujHUrt/wpqm2eVs4azmwLzTlZfhx/2ubypvXE2RzYHlc
ZY4N/Zqk8U4XU/4qu1s5iVldnfVfH98NTfZA1oeX4De1gi8KHz9c4eyEsrdjGLfEWZDZint8VMmz
ZHS2IPnGsyzdqzDcIG04jjsItb+Go/NvAB2f+hVKBwdRjs4mNeE5TKBgb33sZvdD0LiL4UJw9LoC
mZmsQe5uHPNf/QyvG7adg7GfJ8poPSShdiaf3Z5BAmbrZEzFn8FBhpkf7arZ/892OZ6pOWPzlxZb
slzOuiJF9NS1cPOlO/qjKEV0HkWoQ8jPLJ2hKdKZ5ff7o1WObYBlrmtPHQ8uGaxrY2g/ZUrYdgUS
bXVt72RKmFXbecKI4KVlFSp7BbHzPg3oFYfZ4G3vHkq69t53UfvsmV71nBrpF4mEKePQ3Tpl6W07
pk5Ssv5kQ6uEZFzsHjpbqVJnJ8G2JUkiUYIC+ruL1NhKRlGtkcIZN9NQJJPvePkN3cP4IAFS9zoJ
k7LHtlnfzd3w/AYgUo4ooNuqyz8NIWUxm0B2c4gz6P4Z77IVizEMjvF1SJMh3I4hcbpSGVDT1PRC
PYvE22hkx27GcphQv7iFWfl90uvkKEuy3u30X0NlnTyotjKuJzZtV8tA6zhCnPppcpr+zUq6ZtNW
otkOS9FUNOdgx2G0kq2FGXvXqjaPslFWlX2/9gxVe5Yl/HKQ552y4gkP9t+vpmrbKKztZ5yy2xcl
OXd6Pjxri/35kJFC94JW9WWbrLNDBRuraCAgtPSXdV5ybutOP/VxdnkMtKdR9WXxXwON3CItziD4
YANhivnXneSAOMuDfaG7bnrJWScguqARwgqdvaLk+lMeDPb/dcYKf6s5AeivlugRkTSiFAsLAXjA
UPXWSZa6UbGeMMb4Q5bkAcj/tIpxOt8Z2YBQd++GLz3x1GWwvEwQtcrydEfrvklQ3V6u2ArLOg2D
Il5sAUgqzfGAnL/o8k+KkbVem8J2kUDl3ycPcV0/pYahnGVpGuDRjoP2RZZqZ+hPdeHOu5TM2SkK
BY6SyyH558yKvG7XJtVX2SPVql89ZHFK05VlljG2hGaLBC0koBnLWt9DLfsyVKl3VZeGbGkoTMCs
CMJC0y8G7wrZ+NcI2K4/51KHrmOlh36BKBjabD6bqF/OevOSLTAFh1f7vikJo8gOsm5YxIAUsLD3
QU2hmM+Ot82ds22NKzvRI8DSuXmRh8EbsWHDQ3fbY6jEhp4G4S5A52lpMeEvjgYhNdlPtgIufOtx
ZdtLZa3cs7FEsd0nKazlaWjs+7JBlpdWJQj/BPMJ/17gJZR7g/76OAuVSazLpU4JaTUT7/fWR7+x
sE6Y3XwXw1B9JThLOoSv/0LeVX+pyEbK+hoPesJmTblXx6j6KtgmZWNpf+k7FjxIcLLlXuofw3Nc
ap5qoNm3VkexZsbH6YONBALoy1m91MkzWSdbZb+hr8W/W11v+DW2qIN65Q1C3ymzAUmuFYgkocR/
BICykVWPenlW2G147lyz2XlWMr+ZaXBWMOn4azkBMjnIE0zh7zVOjZPv3Yo84Jvo4k4clVq7pQF7
iEh+c/K08WbMetxpIEDCd2ovB9lgzLo4en+PcPlLL3cqkINxCxgPY17rxdjuBrfS3vgqld2Qhvla
FtMGpLFF2MaXxWZM2KaxUgjrSO9WhqJvhyGOwQ4x1APh6Fc8eU9Ka2hv8sJ1XBFYXYrC5sJeTqw9
IMKLTvDk3hAY25RCHy/eQg5KRixCVStc97CeSGUHrWl8oBiGpGGSlSvNS80Pxc6J1ip5Bc+tMj7q
svk6WUZ6C4l/vv3HIEWb1HVe6PY5x1ZbUeKEtdI6DEFd8sSsI3kyzGtmLHtvG7a1zRQ9301gvImP
M/nKotGY7KyWyVcWW/xUV3MmqudpSs2jnnrKChmo6VNFNGnVd1Z2IuTSf4BJy008E2QvUZoKdDNv
/PRcRHsRfMpORq/IXnLwf/UyFLgguWYLoiFJ/2EqZ3mFsu1+3VYW/3VbejXpUGwrZdDW5A+zy+MQ
G+jBler5UZNpzOM+mKxVXVvlSTbgLpJfIL93JxVh388841lmnnnHJczeZ1NlbRMyn5993azTBbMU
O5gYhGXrnmKUYK9jj+X5HczEyKCOk/e0an+N1ILsPlJ2SP8ZWemZcR8p0U5YTD5PRbuP8Kr4o8l3
I4JVP2ucKP2q7O13C5WOTdEP0bmulOSpVkZ961l28UqkhdyW05t/dnPny1FJMX3txBx9tATj16DK
xEWYpFY1i/gdJNjkJW4CsQqztPoeDS4qD2TOkoAZVSmbzznyKjRbGnFFLrI/uHXxlUV/tq5Gk1gU
xkvoPU3uNxacYGq76OdidJLAevuaZ5qzCgorumltoO9dN7H3haGRJAJ/j03vMH417QIbG+ZWTQm+
dkwInWZ5l6DSirceCsGqxCNkr3lF8aaSqoLu6c2r0hTl2zAN6rXFLZHnrniTPazR3YfzlN5klV17
zSp2XXGQ/eewt3ZVpqVr2UoQv70gj/YsbyWrXDGusdrpnmWpFYYH3wgfE3ntKKqVrY2nMtKwfBg7
NApAsOU32XcssvqSRRaM70gxMNOJsjdCV5c+zYtvRgRG2kTS51i7LtjaGVJHoxXfpmBCzbMz+VHg
5fFZqt9ld0UDmzS6LOxlEV0Gp2iHr4XRVXuc9ZqtrMbHdN2acQaXItMPhS6qjbxor1jHgofxzc5b
KHmGeQBDlrwkhYlvjwm4u3F6/KmKPmAqrJiriSa/lC0oIzH1kLzyIVnZYd3tUfFSSJAu5f/HwfdL
LXf7zwtoIS6gcVugvrIoNrQw+9GzeI81xMg6rbR8WZ9r47wuw8G4d6vz8bdurZv+3s1msXRQWSef
p0hagpNE/CtKWs9vHA2/hHY2P1Scd3P0oL+oqieutl0Jf15eoqwP+p0HN2Mji3ZlkYcnUHCSxcB4
70O7/SKM2ryMWZiQxuRivW1BJu6QOIx73ybn/yds9rWq5wQnADY9xZrnfTMN3OSwTlRfEGvpt2PS
Kk+BV3VPkLvdrRGVynM8Ifgm4Hh/s/ruosvxc4IM1BDVf5U5FhWj0w4otOI9XAZefnHKqTsgYz3t
46Bpr9mkoCqMFckXEkQ/srgXP0N1b+kGn6PS9Hc3dUfcaHj2lIVkFseVtoMZ0B1bMePW2ufWJkL7
801dXhTs3sfvit2gZU1MDL/Ifp8YarCflDpct41uvOdR6+7LiiCELE5AyvaJksT3Iianxl73muRe
HEKe0gzrs7VaxOZ7qo5ky408Z36l2FrxSNEu7p0d0tX7CiPFe6tdh+3eISJ0HysKh3VeKrAaXMaW
NtmTZtKwf1w+FfSeDNs4pb+3ZhZE0s5VUaFcWj2vjPahpkz31tQLlF3Ya+q9dU7jYEeKHTLGcuXa
IRGCJbhxb7U0nJ4tHcFxeSkRqcZObdFRlUXmNm03dw2yBcvYfBzmnW4FmKYs99V6fdxh3wZVa2oO
jVu2+2DK3/EeGkcflmVzlge+3l9nsXF1mnk8/buH7CagvPok8tKdLDYlJsO5sDBNWuwjM1N3z97c
gjMqgyuTr+EgjmJH2ypE/FRWyn7yEBbxdycCWSpLstFW0J/ssmEbL+MfXeOUWFQakwt71MmzVlff
9BxL08e1G5xZn1xhHZsoYMaT3YIYzm2FVs5aXljLePn4EezxDJb10+NmQYH9SKUUt4QN+W/3h8LR
IHKUxxvZ93EzR08OltuUp0d9FyrZEe3qL/LOj2tHue6uCIxp92s4r4GjQRVd7FbkQYlwWhEeLtnT
wir7uzpNhdX6sqxjlfHPqUUqDf0WJAcMJVurACxO91PZtS1TxRctfnyy5X9crk2jnR6EpBaWW07L
deywY1cky+akuEiMePpGi13WZujgeoPmHaqQX7ks2lbisG8SxVm1vPBLjYebrNdG1zhUtcoyFvDV
p9ZABbMb4M6gnM33jGiArE8ybzzMYoQcKC+OLQ85EnCFxEBY0GqkAuShbGPvVC8HWWxbq9qqAURx
WTdUFUlqcvylr+qqSWQqds6x0zrnJG3WnWfMT0zCJrGxpcEOnH5D4It5JclZZ8uOskWLsG1ceotl
7KNennmB9muYLN7H1qF1NAs0V79XabObJl05AWlIXTM7y8NkRghWLQd5JusiEkZrcND16l8NSI1D
QFzGys6x0u8mtSyO/6qXPeRQ0uTBtma5fL/jf91MjtVq7zsBxCUyR+g3HYJpqy72iNNyANf161BK
A8UUWsnBDtVNLYuPPoMRqivVU4ad3jixb2lWhKF0HR6cMkt3gwjTL1GQPEtKydwEMT+L9vceHmD0
/90jUKp2Pc0t8rAeCqJe1xK8asP8pKvOxjTw2n1UOWmMOMKj/BhR60m3N4rqDD0mO8n6e2dnUp11
n+FoZ3Vde0NrHmaLiWPHSOzEI91XO3tsqQq/mqz2dq8s82YHoG8RcqWuWA5NnUYb9tjqWl7m3qA5
+MckqGnP6mLjtHg7jcqkrtI06FaPutgVjnMvF9K76dGkacip+nKkrPytXZabBi2Mf13uPzuOyyeQ
LfIgr2hr7q+6R5Gnjold9nHzCkeYbQIBbe2RcRn9MpzK84gbI5mdolKfKrgpqiEoypYuaPRuHbY1
3Eq+5a2stGt7MQWZjHid1GifGkPzUkUq7xI9cg6ulxAuGerkWXc/ZZusAXEa7x0ij6tHnW3h4xHl
sOm0xKpfBFiBl+JFdpeH1PBYtquuc7+HrDOFGiMaIpq9XrjDXstUMDBZlp4JxqXnhtjHXqACUQWF
NvDbdTnKFtkHLGcLHrtHx3npLRvgTmrbojeQDMtS/VhYSd+8BRmGv1aFFZ7nhq+ZFY1ftQzMem1l
LXnoClO6NAQgkTfTcaog1bNwDG8IaWLQqMDATNg6+0NmTn9BtF9BQhlCP+0GsEaGB2bJRFAgjbo3
JSCJ1xs10h0O0ttqmsQHZVl3wV0qNsY4jW9lA5g8slHW19zkcL8SRqcEVwIEHzsevzTLL8GcIaLa
lk+GpZPHdaa0JDv0d1meyUMTNcXebAzEnsLwbP9zILQG933ktZZFrr5T3earbHzU/6vvPFZiwbb9
5zUeQ0Xi9kc8+Tby2o96efaom0s3OkXIZi+f4F93etTJD5PMSC+7uBD+09XNzWhX2TlCW6HVnBGG
xajeCY3t6GbNpo5n8PvZs+dA5FSK1n0rc/1WYr90VUmkvjWdNvuz06ZP/ZB5b3PQNWviLg7/A1rN
ZrC3Bsv/jb4UvcVLd1aA4MgrxX2t4Rsj/pCNFlJBLwGPC2vuU51YJTZsIY863uscg0XOlgwUWAZZ
lqfIpA9HEK0L72P03rMAn+90HC6yBJXzNcvV4XovCZPAljve7iXb2WdzoT7LkpcQIbHRDcgN5wP8
ObThoZ2v8qADhN3kgaECUaAur8xfDTWISixXXHfTqlZnw/BfWhBV8UPeUPvHFSp0Aq5xKHZ5GmFG
/8+VIcd7m9wAfelhwgndKTM3aI/ZtxbQzc0snHg/mQ7Msr4EWrIcDKIi5wzreT1gN8KqlLrOCHdG
PY8sTynJvnFk6n5tR9DVsfe5dZgmxcp4UqNpWGdEtr6jwlNp9vcapb21mmT6yVBK5zL1pNVkQwXb
HN9O9Ws/WHA45/YHhCx3NzVtccwwa0AE8HEaA88+ktZt5lUc6sWx1Wy8u0YlOGDpQMwZQqVt1eWb
6IGBM8PXB4J75VvGAmdXY4W9lq0Z5MJzPWRfCEan7aobZt/toualXJKqqMzMvuXg4tiHHqYAMKSw
Fely9dhowXw/JPnwe/G7MtsZQr9K+ERUCF7KchbMhfitKBv+VZcu/Uo3x4JWDtHmdsO7xdrXwIFG
Ich4TJnYOEKtYcVG8bNm1TBhqqb63vT2mzeqxlvSjeY+ccxgm5Z98KFAIxiB0nyvZiRH835qL7Ga
GeeRbOeqqsf8OkZCbXZhCBMtB+WFHsYQHLQmwSuy0YObvhzYNVWXYSGyxYT7N2BgWaQ3A64xNMpu
TNE/CF/HR3kNeRB2BAg83EJLBZcmzBlvc6QMTWP6ZpQlSpsk0nGF6uJd1IMID3pLXGJ0HC5FJdB8
bQKbSATFR4NYipnZAn0yMGF6NCi2VZ0VgJtOlaOcmzfOpxEGaC2L2nmyIRZ/DN13e6kO8IA6dEtw
kCxB5YNgDvcaXFcUsAYFd1RbOUEeNjdDmJH4WRpknWy1NLa5iLXTBzhstUKD0Fey2bl6LQhx1zGj
7+qUvjRVpbyVQLv2zWzq27TKlc/cUlayw4TD9rqrEvMkRwY5UB1pvYLNyEumqeR3f1lBtFbKbJcY
19i29CsRyWEbZgoOIv/UybM6FtVqCWdsJ2/q4RCyM+qn0eWHyVh5sOpUv3jFmywYBS8IPwP0dxgL
5y+nnrpkw7o73Zgw+NaPUdUyPjTK3m+mwNnJBvlRArAPWPiEiMwvrtgOVHyla8SXCc/3a19qoU9C
n4BzPU87p2qcjezmBqQIbNNj3l1a/79HWX1UvXeYLymG3t8QJ+pvsBGQ+jDwSSaTdHrUd1FOonie
XbaDdJMNSaqqJ0KsBzlI1vP3IvrQDkuIyzGuZLuJsA+u/aFa6qcU1Ym9HboDzg8lbJDv19zyi9Mo
9rr3wNcZoWgPDY5Re5BZxtUqm1+j+Y9+gh7+aYTdDy4Xnu86f1IB0FmkaYSFi1MUYOj5kAaUDW0/
XvM0Udd6qgEGbtzzpKGqJhWp4l7fhWrknmVJ1i9Vspc3i2B3T/zqeQHgz7TFaznpwbOSvQAShvKy
HGYsmdZxNUZbWQQuutgoV9OuimeELd3u1GjtdLXmDCFLsu4rKFXzQTZGzjhtcWHON7IVv9vxKcvx
4ZGtdYai1wSOSzbKKpgWQG3N6SpLVkCMIWhOAdubXF8vftPpYqfRAyhdpwDSV7L48Ku+G93I8rj0
aSqlXUlPa9VxR7jR2vTqush26gpGpix551cFVg+bifF9WkqyStX1L8jEpmfZv+Enu8Mmnlln6eEC
I3ruhUkAn4t5kCkQ2QAppmOjo0cX7LFYAo68fcr0eVJtVo9mdCYvpa75QMMzsnY6C1uf9+bzWPcl
4Eo9WU3ZhN+e0uMS0H2GreXdkqPNy+bZgdudThPZ1jRzdibR9a3rePbWLNLPMi4VQPq2shKkJ/ek
Yw8IAUfPXsDLXYOj+M0l0G22KDRrummgcWGOF3mmWMCNqhIBR93ma42VIcO+vVxEj70V8SdmaUKx
RM6Ykgc1wO24Ccy1W+hEcZMFSb53xufJW1ZEHtK+IfdHAmMqjoZez6t3PYLljXzGked/9IGx/Vkg
sfdSqkZ4CN3sq9eHf4g49HZBpHn7JFCIbbEdZpaM+BXN71Y0pTt7QTO4zXiI65K/Ff0cN8Km2LT8
CTmpWwkTcSuQPUgC0OeV9tYZ2jdP011fBRG2NruAaKfi+LVBgkidAP4MYbfqB54eogQ5nlMttl1o
hqg3z1ORPydP6OuzgABEImID6NmBeFqOzZpMx2YYOuZlNY2fRmCLvijac0c4PiRi/1di5UjMVka7
CQut2patkvmDCcBUT/sVupIAnaKvmt3Nf7RVt8O/8NDM1tUoa/XJa8C2Mjn1Gy+qc1+Lpp9B90ed
o77M3vcHUtj8L5qvqAzuYi//6DPAJHrZQcUtXnTQav5QYy6vKx9hnqysumJaqVrsx4T5R5p/ovu1
NfjP5B6meaPT/FBZJqwt8wtsgOoI5JjdCWYvvhn3hAwUZVjpc54CsLK+6ZE+A/hmTelFhVjR4Stk
0k2ZM8FOGWZTVZlcIhtk9RySt7MSPArGotuBFv1DGfL8rQt+Vkjo7iChvStER1knzJdyJICURYvg
1JgyeczOWtX0C3hM/pK5QpWJ8AIQyeFHGof1RZsMzNDSt67vtXfDOfYgKFdKIN40eCHrAmWD9cg7
gIinecBe/GLO47EQKk5cSXYZWjyfNCgymznhyyDR2+8i8KTHKDx4VbtxdMwTg6LGIsccnjstqll8
ttUushEd7PvuBvRjbdbTAArZPGqFq/hqFGUg7bpXZy5IWE7FvO6CvD6KeDjUHdhcpJZIzQJfVzp1
PwxwzAozB/gKrgvZerL9kYOFSkmaqO1wi+txZYgC++I6wJxxzRFdZe/aLkI7M1JXNghIgfTCfp7h
MZhYAPlakGtHtuXuaugUlu5BfSCG7ZtVO4HiUI+xJ+CHV1Wkb6qpao5dgnD6VZ5W8N5S/7e2WVep
yAu73zVqdyhKAl2gIxklr6LJ5vsFQjyC4kD3s3EedpA9ctjOZu1j9T6iozE3R+FF+tbq1Kuql9UR
IPnMExa52KWwP143EyCTTp9+MFfZ0GRm77kRi5o8KwOf2S882jriCnm4CkoHD6rU/esFP6evscsG
bnKqyM/177rtvIqg83VyeocQrurGifs/y4avR3jzrTRtBHxLtJvJwBf5IpLde9c6TSL0gzFetcVb
Hs3VJu0AItfdj8xBswSgroNsalluZiVyr30dHLLZVV4DBH6DKXrSjO49t9pii3LJ1zZPlY0TNHx5
CDui/tOfVVv0pPBJVGtN8dpE/bewNluUDCN7l9gkVMqh2wZ9na/4vMlTlo07L+IfkpVotuiZ1Z+r
gn+Wloq3bCCvr1dsXQKxS+JsOxNQ3tuiOWVZgbRPUrwPpboSizcMPpXYROGZRkYz2bZFcKpLVCUS
HkZV629loH1GukOopqmfVPYbq27u+w3MReuo6IogZp+Yh1QgclG31U+hFYWPJ7Wh1j9R6Yn90Yyx
Jm9SDFPD5zY3tD0KvXXYWWsUkAuneVVT8aUy1cj3jJGtr5tdIscOt7UxoC8cgk2tveygaywSEjf5
bGtv9rvEnVZOcyrb1HftyfaFl2P4npXutiDdc+mALNZh015yqyOaixwJYmrwsFqhoknZdO/E9GNf
9NanUYQwsgg5XYXq7YcUzRO3ORbK9MNz0L+yvK/WkGH/aQyHnMyTHwnSxUzO42qygPMVuueuCEOP
e3ZeKdk11GzSrHqKh5Z3sDuaW8wzdL9bnD6NVPsCoXsEu1qfzMn11nHZ452RQE4VQ/wkD72w4iey
o09pVttQh+0MGG//6iYQLIgs+Zmt+F1b/4wN64s1TH/WeksOLDJPgLGfSliIzkQc0bTdao0OwkeD
2ejGydM3ZMWty8h077d1Wu/LsMlu2QQOT4m6Z9HNvtll6SZjUbfWIWYhihXj8KUNYGkze9VpOCtX
ujAQBHKTfZ254QlbmgC1HyN6mr3MOgSs1I4iSrRjPBgwNKN8firiZNjniCCfgIYbO02I6dxHWchi
Flor8Jhq2w8YI5Jr0jZlnDi3rA2jTVifqw5ajylskqkYQKKdwZI4r/A5jBD/XS0oyFWbqOTNTSDx
lhDWm2142AXOonpvmn2v2PgN5LH73pK0X9WO1aG2H6Ex3AEDMiYsmZDIVz/mip2TVvXFp1KRE/WS
djyUlmmtobw2fsvr8nO0YPpE8Fo+oRW3gJPBPoBTxfWvE8YnExjOilC1Pke76/DwFSremhb+GcRF
PkMEUXxe68Mn8XQ2bEnVf2pe0PsZKKlPz0IKyZrd+jMseEWgY1h9QiEbEdVG4i1UjCOGg/oF/UmP
gIQTrGUxFrN+yRVYRGP0ObdJuYKXZILpDtttZY5MsqZ5jGz2xEFo9pcWEddLw9/6NLr1FsAZe2Um
oHXpZVAtU8c6s9YmouTdlLlW3tqEf9lgrnqbT4nEUIKU9zigkYwoTBcaSxQUNR+gUcB+Qxz07NHU
VjaQ8a2qKg3GKc0fbp+SYkYbBI5/8UpOZ9r26ImsQQrZK9ywDL/XjPRaWYPjTyIxNgkhYN+w+p1e
JB6e5PGwnctLn1TTvmvi4DLztyixfQKz+J5GgbgRSO18NKmYsmpFvSKFjqJfPt9sc2LCLuppRSAB
dB3K3SSm2MmqfdytIDO0W2MxQe3yeAUjPrnaQ1ccvBmnVaQd8WAp529FV+AzUsy7Cle+zVR6XwAH
r7t6iCG+8PwHM4jfqXIFf4oNNgTD4XYGre3YmyCJQj9ICbQ2NTo4gtNtHEMZEgEaX9qQ3mwluejL
qztMCVzZWVevO7RDFXTYmLgFxAcCAmixBtaq8zLHV7OCRCTTQxsH9stQegTVrWzbdEbpDwVBjcIL
3XWCAZzfkFneNFFprye37o8IddjnWGgxP7oZ3EJDuEwzeaHmLKGvThGfcqMCpGucJqTpNr01xU9w
O6odC3+LT3ZFN63aayhmCKUJnloeVcShyj9NZ+4wYhPWvkeKJopiQsiTo23aNih2RSjSlRm/N7ZW
3cJp1H0iat94e5NhHsR0zC2/n/rSj5pQudpl011Ge1T8nHT9uRGDWKHZzB+uescI6428IMyTtPWN
aDfghg7gT1GjQJlbGGg7moYyPZqXPqK0rqolF+iNW34S46VtyDZio+gdw8DFMTVzzwi57/pQSf3e
Va8mAZ2NYU+Tr7XKsfWKdyFs55S3yo965IsaLc04m2WVb5op+asxwO/UiIrjnHMrujo+pf0w+ko8
Of6Iy0DLvI8qBNOKamdHjLyDzRTgHiR6mNJdEGC6hnSHcJQf5mgOT2YAfGsso1XUjdaqEfxOulLP
jorooYAaBEansTi4U48ziFtUJzTHLmrNlsoAKmJgiahjuQFYlhWZyOynevRwdBlZPGl13+wg2W6i
UYGyVol5n1lpA7SyfGub4llRAbwhsN3snKb5qolUXxm1ZvKEpTx8nnmduxGW3Bwe3BDXoiUm2vVR
skEOmhV8qE1rld1H6UXiCEdJJXs1f2saA6wcy4I1DwUcCnzWV/P4f+g6r+XGkSwNPxEi4M0tQdBK
lEhKqq6+QVSVqpDw3j79fkjOjDpmd28ykAkjCibNOb+ZcB/qve9ZWJibzhmIdSDTNGVoQ7f2C6nS
6TIBMkSzqN1lbvThIFYTTJ6Om6nIgmWKbBbDAzdoGMTOjkI1EE72gSHQtK0JmQVIrqpBFoMmLJUI
oRW9eiom9LDakCEqt01j4yAJt1OSwfG7POl8EcZ7YnDZKUV611Z1+8wc/wmzyw4Z8+TV0DRlX/Eh
bcL5NQPAMeaJuLasZyOLRLPhkjcR8Eq6umXFqjY6M31WdpURTfu8srVtAsBmI1zkZJOXSEwW05t2
8HMQklvLSa+xJ8625TZBh0Queetc3Q3Q8Q6Lo3owfhE5oQ+HSjOk+a5H+H3p7RI5rwQvBvTUd+Gs
Bq3jNhvoytku9Cx6klBEASpP3zV0d4K6b8e7lhMWymHf1LqO1Zfn4VlqIPxVh8m0xfzxzqNyibG4
Pwh/Zjuh4HQxG1snAyMTEZQDre80OJo0CNrpYQ7MZxIfMfEZeK6+AjYQUHvX+ANTil1toWBeowQB
OrzsbnUGhcsgEeiR828mEPTZZM4blZm02WMNRv/zE5mF8SyS7KqE9eIPqhY+i9b4bpvk4ZehOiV9
Ko7FTHdtKsC5SrIZlXN2WGVCPT3jvbvVcKHz61pDEakMoc6F4JTS9tTpBSCvKUPTMao3IQKre1Vh
zTLUVvMorAUUhFnmWCPZ1jX00mUHRxMzjBRCar8orNSnPAEI4NVHLC/70zSK4SS3vorINvtTngCd
glPDSO0Qbgffvp+LzN3zcKuTkanVySbeteuW8jIj9ntCEmk5JTmLNg9eki+v5nYkA/ps2tckGJGh
ORO9cDeE+i9C85pTWhcfjZsTQCnMsTkscc4S2YPV7GYzssT9fBqNHi1zp8UL19byfGNZqLPohXkc
lNUQr9pP81KcGEUKFkFTGFh9+WHHoAK6ISq5PqGWFp/d3Cx9JS5j1lJueJIF01fmoXF6sQi770JF
bU5L36CXNVr7hu7w1Kgp2MWYaemmbsq3JO1+tV3RP+6V3JK3KV4stM/ncHFRfunFPlzdKOU6Q265
a3W15uN5b5uqmPjRFPYUjic7eofUVNHRBRpS/6wuyMp6TvJhFFGh+a1ap8euW0i4L1ttTK+a4iW4
2fOPkXyzkKFECYIZfNuGoU8ntf6A+mUo20uq0F0goevH6Rzmm1gNw/2S1YexrRFWKHBFTOLj2MFL
VJisAYOdjJP8BYh5kBd2lnfSdhV+FYa7+HKz1eKK5W9obOIOECVSIdC/38rCY2k1msRrMKQ6AXTQ
TwKOuV858Njqn+6S/STu4nJnQzTkBt1yWR1TxwMLG9RYHOWzqvSpPDVrIauyMBHz4DVfH+X/tTvE
iP4fR4+O1+7mURBcLPZaNfqYLX9ncdL7rYkqXGArJgIjRXoY6twjqcMBUYX/d+kmiKXPm8ZrwGcK
pwZyRzGA+NvNnwJPCTKAk6Z0T2HWx8dMyZFzf+mxCdz18XAtwuoppR84oZKNQ1qV/0BOLiJQ3kLT
6vGYXfSXFm14wuGKGzhpo2wARpNOiJLlFtZ5Qd+95DttjK4OWbEwv+O7/t6orrEf1jCBaln5aYqQ
iWwa/TxrWNvsISI4977hG/YGF7xkXr55kgaJ/UARQaQcxqNS2imfjjtfxIwgm+UoLbMm4owe4g31
kJ1CVaDL3SlMqyBjnbk1R7RgFGuzkHXeKBMgLdfQN6kXmXcUj4qqSk9euXzysPGnAbR6NMcCb009
6bYxKTJ97LzLKBZjT1C5gjXmJywhtlbTli9qDqlxYBnli6xKNn0WlS9WQsYZIStE+4s9RPtlSxbG
4ygEn40JZVs8bnR3Sf8C9d+cwyIxfSyRi22rLPVTinCGoZXKR0U3u3Omxj1m+BJd8c4kJ20t3a8p
FXtn6fCe78y744hyzydQHELi6B9lEaKYkCg/+tCsfORpBxCjIrsoKuue1huCKovFj6iK34kk+Thw
m9+HSFwRRHV+54J4GuOCXij2SxYyfSmipN40KrZtZmv/JDLvEgugj3LUrj8QLLmRGoTj0tcQrYiW
bMuoTY86ivNbJzeXAyqmy34hdbAFpWlsF6VrA6aP27Iak71ar/EOj4hUQaS1E719AeiPXaEYbgV8
EiMp4++hUtkwwUkm6Pe0UsuVvBIHqmEvt3ZUv3et9lcxdjXq5BAmyfaTh8GrJXETDx2gsdiiuZxe
RZLmkFvTmU4q6OY8O9d5NZ6tNXo3A/UdjaY+eEOjvGN9HQjPIKQKY28b9lkwRUn0DlLwp8Bo6tls
dOXNUC0F+wx1DNw+B9lolfEuayb3e0P8uvFcsPVtOJ8JfEbbzEROaSCDfECRf+ui5P6j9UbDd1JH
e2EFYBybKm73Ldyze2x2sN7JhP9ukA+2vOSzwZCY+bRmXL0yq1bvEfPgGYO4GnVIaEMRxa+s+o2s
QEyONK42S2N7d9DG4S6KHQjD9YLH1pIuL4QYPme9Oy6z6O5j27nXHmGLuADPjNF0s0cJnO5I5r8z
fuxJ5rxTcmnZ5qv+2C2PlI2yLgt5+NfZX23/5yXkbnsJZT+PWJlyjIh8wv5YTY0fm+WI3bGsyy05
3gyxykGy/o/Nr/1fh8s2WfxXm7yObJu1rtgaajVtWNtlaL8VRcWgum6qDlMYwqn/bjUGkwnBuj9T
gOwG+LH9q/449VGKmTSgYim7KBX1SRbVOsyOZon4mKyb7fzvOurVzCKH5Kmc9ehmaSqfg5sbPiCi
6Cbbqtymd0/McS/bZKHCTVfjMXx6NOV2+hrRjX2d1OHceDRR83+0yR1FuzTkd1at4/Xij7ZEaTea
NqjHrzZWnD5i9sZLaWZaELtVtLcqpMZLpbYuamWqlzD3Yoa+qfvRuNpHDhD5rqvKdFpCkQc2BkTX
cl5YPkXzBom38nsM4mKfYAB5IDECaxl2IiZ7W033hu3QZMRSwuLZLof2yUyyvcsYe8bJkynSkmZH
mGP7lCX/uUCydY+4y3vRZM4F+qEaKCy76FYi+3nspoQZvvqcTt0JMZT8jHuvwFIHIDcoqiUwPM3G
9CRHP65cfggH2UlutHcnoP9cdI36Hb21YitGuwjURXsl3dyzxOyRaSzTyW9RN9ybTUmmR0WQSdMh
yjH13qbDoL7XzghgtEtXNgWRpAx/KCyoIuOvpPo02r5lpQygsY+sj2U0q20Od+6WxYgUVFP5k1j+
fJZNTaT3Fy/Lj7ImC4jC0a6F+r2Vx8u2rtffPWtonmRtiMuFDNP03HWzB06tE9syT8dbIcICGmw8
Bko0jjfZFpdMdgFHXWTNw5XzHNf5b2Ro/nXAMiFVTVQSDMp6DVnk+p94tMRVXsarlvioYl24+Tpg
6LF7MJUmO8q2mu/2qVPCi9eSw5/LLXqJ0au25Comnum8c9xoDU/Qbcu2yIqveUEGVTZZ5QDqNit/
yX5dNsXjMvtqpel7WU3mtrzNRMUfVyiwwNYBKknMqwS5Agd9TarEOSQt/SuSLf8G3T4OaRfm51r4
7av9v48jxF8AhzT0nbze14GDFt8nsnGsbPLRR8GpfEYy0Dwa06qfU8fTRrbJYijV8rlbiyhRgHPq
87JqPkHN+c+Or4O1dHEOla6+fjXJrTkLy+evNjfJf6tew+ynib2N27TJc6mTMhaY9T62vtpspQNE
0HgneYRChulxWBHV2UHRAcN0OqrjSWVihqLm3XtEICgImTPsZFUTZY4bQg/v2rHadxGGK8hnjRWu
B8ejyA+JEICq1+oo+grHYHAmSDWx9hL2u+Fl4NtKkwjzWjVJqh/0FuR+N/b2+1Q040EozNjk3mxq
00PXVPM2MuHKD53tnMKGSYmdEp1TFU0gkpbZb85QsATzxIesWbmW3tc8gazFbmi/GaaFSlKXX2VT
2UfMJvJqeZJVEFOmj4fj9xqdh60+1d6bFQ8KkmCxElie575pTI0OasGkTlZLpF7QX2OSIw826C5e
YTCc5c4QRMfbN53XevDH2eC7qqpXdb1o2jHd7TyveJIHYkvMnG7ucUbCuHAj20ZGnkC0qFB5rO+9
uBog0TDkTXJgk2OTqzsh4c41jdMN0EV8w9aXg5O1O+EMGdjPKN4XqIW8ReO1qpp85ykYQ2fjqns5
2neCBBbJX60PSlBZ70o6EJ3K1G99lDK6z0X+bmnTzDyfXg7TmIy5uOGclxi6Mzqi2fugTCRbvPAD
OWgsOCbEn73e3MtaXY3Nm2Mc6R3jwMbL0gEVdHJ03YO+lSJFXYTivZ2IZGU1KSloNPpBKyLHF+QE
1iif4w8gXYI4M/sdYaw1NuYync/vc28Uvqnn0cHTt4iPuq/26gcjCz07GKbyYhTNt15XsOJx6/mF
H40MRzkRr85YuygGtMiE5LEf2RVUQx0NQVSzyh9dMbyGYa2+4WQoETebxvTCe05cK62Zq6tKzf2Z
NdBFayG3xDrHsEvzOSqi7NGkTWF8UozhlrTZr8p2jUOLjcVFWOjDzUxxz3md/8Xcu/3lmuIyTLn2
G5uNXeq1Foull3ZeNkzIC3LYXQdcwko3HuLK36IVfy2KZhPhjfFuJu0xBsj7S8sRhlNeM2xMbrpd
nlHmLXalRpy2UJIicMekIukdf2PSV+8HFyKD6DyBPn3avZpD2RAIsONfjfihRou991ptRecX7nZW
iREWiSgxznYJ2qogY+1Fvy7JWLyNfbKyCzNxktWsRm8U0MQTzHv7Nexn8lD9WMPVMKbXuDFXflnS
7kAFJ4e2RiPEUooDdk+YOGR2cyDo1wTmSitnZW7cmPrz5xdykCQotoCggkQh0U9SK9skehcTvLE3
pn7FdfAWLfRABl3tLgr1ErfvAtSXolXvutOhWZsXV4vV2vuwuNq1a/Wd3If0qXfu8dDeTPZnT+f8
bgrHu+cV8vxYZLwPljHjoo0J87pvQgiOWDOupmtNRW/xVg9E7tfaQLL4VuDEK2voAVe31kt3Iqys
966sMdst8r3c13uWenXC5vCoVWZ97cblaKqpiqyFfkjrbLnka9Gp43lJOp1wDbWqb4fd4Co2Wka6
fZl0zWHNO+cbIjpoBshGY92TWIwx85yfc72xL+qosTecuyUw43hAsHaty12yIIGJzdNwkZXHpfK6
tUiqloRR81EcxiEnLNkKDNNcqxEQhlAOk9Vy/QMkAWzOXmHPZC2AE1GdOp2jF1ddjr2Y3x5VuUdr
quEUW+klz4a/zDIpjzkRr8sw1P8qUMB0Anzlav+/doyqNz3r/JSvYzvD0YxNO2n1BgA50iLrVeKO
YNCkJwgGmGH0YqTutBMDZEotU6MXviRIAvawzE+rh5Fsk8e5WAO9yKpbm68w7ogyrOd/tS91i3xR
YyvoMkYNU7lQ24o5FDBOKYqkKwAYQ7Ecs4ok8toWm/SeCAFFwDns7i23ivcqrMVF1jxvDldoJY7k
686xS5S9MtoJC+mif1PtQn+28f0AMdIBeuGIGlgqi+O7rIiGHBN69cuTrGodUA7IeNleVqu5SI7h
6IEcXs9ExjN/Wcb48Ydlk23Nftxk0U3WrHwkxDqiiSKrMd7vgW2ugej1dGFb1Qkuhr2R1Ux3rNcG
Cq6syd/XRfohs/PmVf72fMV5TVai4Ke5/u4VWDTrWhXIaoW5PK9mgduN/G12jgxSghDUWpNXi8Ph
NasI8ZJYJrVmaYXqK3XbnGySBQSS55q+2izbg2qTGYow/3x3pnLeJFHk/ABAfG7YwpOO76m1lj/E
LT5mIqHfqx66CEl5ccfnm6GeqeEGj87qAoIjO1SlHZ46YxHnMFTiA3nI4lAi4vmi58lHhjzbZzc7
N3PGr91xq88iL20sl9PppFWYGrsJ6BtiP/HnkUR8SwSfhYEWucklm4oEJE4UnUmR7pNpebOXwtgg
xwl8o8rs527py2WT1xqvN1/qkOUvslBsO3shGopEdvjDQeHRH1IY6O5Yk0+L6gHAFdBzOHQqGps9
LBavm86A5Zdj09Y/sc1UjpaWz29WX/PaTa8afvAf+K79KhbXJ0GPcncV7oQtftd9nr7ESYxubeYo
O2j66kdlJRqT1m6nubr9Luw9KbHsm7Es485Q4iRwlewcKd4vpuvqyWzi32Zc/uwnYZLeqZ2DBmKU
LJuLcRZCY1OTZCgwQX7whJH+PZIkymbLBYpUk6x0+LDTevK2uiC9VAMEuJXlnoh8QsoP0/OuSDB/
QZ2YLIH2rV4i72B5ZD4BvmdBLZDHNB3ASiNY+LYdwifrbxfW92UstJuhtieI6PWGLFS0U0siYhZy
lwReJuK9KnPzxjFepulvHccT41p2tnuY8x75wwmAcuMTZ1QOmkJeDU5TvYM7ryMPEhqnX0A91EtG
BGyLvpK9Lexi9ZFdjgyPSGza0fc6d5v7ojNo06S/OCTuAXc7gogphWJO4mnykl9zgeniNKKdi9Xi
nwUaTNXpHm6AUetbg+iuJG+1vVVb4hRZBVH5uHK3UaEaHyA/f45WUv0xUcEkF/Q77vsa8rcgWF9W
iEOMXb9REak74tw33tRSi19rUCqyJova6rQdxHmCY+sRsggrHaTL5J1DyCo3ZFQ0YH/JAWxEkODF
8DJopnqfSa0Gnk6uW1YthBQveYIW/LpzAF14Hw3I2JM9PMkmA/bB3ontetu6qXb3BqMD5QmAaK3J
Js2wEHzrsvQkT1hHn6PByMzcJT6UWriqfVb9fQ6BtJpxdZU1PKmiIHNDLHTWnRMrG/LV3UnWPF3r
77GSgRBwkKSXbToeIcfBK2xYNJwgCyYlOz4N7EXXEyJXmYO0TlXQCBzBrDp57XWyD+tOZS2mkcCf
AmngKI8g1D2ewhIVqK9LRm52Qnw1ffzmPB5LP/bm+5wQ7pgtTb+3IdZoRSNOWS4Y6cou+WN3NrrS
zJ1ujrBv2fhZ4Yn7RkzTnw1rwpqkMN6qqfolUoQm5D5CtKqPOKV3ADFqvtkafobK4I2BPLYw9OhU
Y1Pjy72jSqYH+3VrH5qvjPcVYJhmzk+eYAYBFS2+yQJxlDKo07AM0v+06XOcb6LaQ7zb1uPbHE2g
vEIP7W9zn4nYuLtlb9zTRaHTB9NylNVE8fqjtgAPkYdoo23cGcBmJ48fxxctaeQJldaDvZ5eR80O
uHuIIDrctlrpnZss0qSlt2vH6ehEiXPr0Ea/TIkCzVwHgFaaEexoHGn28mAiguKKlhxrmrArfFC/
bcANmgKAzf+6XtP/KXMlDGD2A4zCNuUGl07H4q7tH1XZ1pnNttEYz2QNE9Nyv9QA7B5VPeSsJd+H
ADdeZNNkLKTz+kTF1qOO7rJtXsKTVvBhyFrTKcOhs5qSI/ijshjs+aUCHPL8aIIFiaPV6G0Mp4hf
HZfPvEM7y551c0Nul0yxMUY3WXiq2KulsVxkbQrd9hI37r7Uszj1l3aNAje1s5F7y5hRPrN0Qmdt
muy+2gwv/e2pKoPeULVXLYZV9tvBW3Rq1ZsseI9Q8BjIVn+1heb43sTq9ISij3obojB5ajT7r68D
UtYpKG+07f6rzcWurJseF22HEcEKZIR8a7LnJz1OXrvJyy+MgfmFFPppgARxkjWMMm11Ize9TNy0
zuyO/2iTp1lt+bPpwmirVXUOyKdwrrJwG6KEDoQAGOq0VaoCSJdcTDNuUziq9yYJq3uYVoTXvCTe
y7Y8LohVJkDMRVFW/lyH6oZ3PzzKg00Dj9YSlWLDBP5TqdhhZXSzQdTHzb1ZqltHoPAZvdfmXqaI
3JpCCX0VOiheD+PZ6c2BG8BOAXxqSyIVpJRmN3d1bpKXNnGPcqdswmdMI3jfekdtHqvLbE5nuxED
z3M03ltzrE7e1PSgguYof26iKiiqQFHHatu2TrPVrGgBeBS2O1MxnOchhaKRDGG62o8F+Lh9a42w
hA8/PIXV8GwNEYrtgpwUvISfYZ/sLIHgQWqx0imZAXiVVh+m2P5c3AIEW3NUhwjmhCLAdKuDvu2Y
g/gts4/Cw19IzzcLKGF/ihWIpCGjucz2gY+BXW+CQVeV8QRi4l1rnHgfMSAQ4FaBpANSHgb9rC5o
zXWaYpBcgJ3kKvts0j9Yd9HZgF7YVoZ6yfvsiBm18lT3FfTYYXSP+QABzjDek3ZMWP65rJNBe+aD
cO9LbmmnmYw28Y6OYKJRbvJi7uBMbdQJJ13UiUnfzrgBeNWQbrqFMZLF8LM6XDXReq+rCN8MicGe
axPeY2Q8mW2i7hSMUTZl/LEsyxsZoW3cadWutDv3POS4wRAIYPOrmEcU4G2jPiNa9g2ExYQLXTfs
Kkfg46rr4WUoPrmMOCG3YmzQfR59xzTI3JaK9pQzV82tSb0aGVce63w5WwjORgKQSK5guZjqcPLm
9NBqY3Nq+rAJsI8ct63jRE+Z2yxbtdO/RRP+ASCm+iBaoGioS3W1gH9ca918V5K4PuSoNT4hkwiu
hDElyFqne6rKkiiJPsLfWkI/qufhCSDBoW8QZOya1C+aau/lk3csjLneZswbWFqZYmPgpuU3Q3+w
6hURGPVaYI52ugMg/BOpph+rmejBJEvuc7cGHzhc76PORgSP98ZuFeB6adedNUp0EoBroSXBir03
GO0NG7aN+rNO9RlendmcR4AGR2UNeBjtVc6otXVazRSF16gnD5IJhFmKFMmIeOzUdz3/MdjKJcvg
+SKO4mfJFfTyn8U16hP5N5WRMG3QXFNPc1lrNxOGh8lrT7rXbsYU/I1T+0Yh4qe+qKNTNDHDyDW+
31ngy5P1FXJ74/r2VjkhK2dAk8KJ3zHqZYKZEkO166bZC3v+6Zqq+zS5aecTCuwEodAH2AFvNXJL
tnOMBoEjRASZRiswLSubNVLyDSJA4Y9J/NnmFS7ZsXlgLB9SECvIWzU7buifJsMiZiIMT/YBU46u
tl4JjOibBHTZNkzau+e2cMzcFvc31SiPoqEfTBTTX8ah9auemEBTvKJpqj4Ncaw9dWvhmBhWOpAw
s2Ij9CgMzB6kntB0ViiK09P3Wm0QpanrA8raxWX0qZB5QIkhRlGIUMavwRqrjw5ZcwbtQ19gY+e4
cJr0iByIOkFP9ZgeP0ctQJ7lyoqk88l71pV5wdY83+AG8J4lquDPO9YKod7OkItfJo8Ae6P3M1nh
6IawCsNnV4NQCtUeHL6ZPE0gLzfYZjGrYFHYpyocHrMjeL1k0c72VvXZeviM3DBHoMwA3ujqGSAG
swB4GO7FglWjDmF+02tQmbrfI6TBGNhv0HrA+RrbIersbMyiU32EpstALXsQyr2CAYumKshHohcT
RSGJhcq9z/V8m4TdPhFqzP2lnxFFy7sX2Ms3Is3txkJP/ujNOihQPbSOju2elHDwTkoauidrxenU
Sf+jdb2nKqabNVuFbiyr68OCwhIWqn+PAFH3dd//jfeBASfYjgKlSufnEa+iJ4fgcbkSiKNMv2eO
ewb/MDPLnkLu4Pj3xKqd6EYEfClJAt3ow01bQqLIk5pARReZZN0q61C7dbmxUrvbA10vAcV5FqAb
BoMdZOaTU5CU0ks0t5COvVdW7xLlKbVtmiT7au7M/dDU3l+Z9waXqVe78NdiN1s474yl3gqRUX7F
xuAXVh6d9CnCH7FW2y0rde8wADzbW+BAwZ2QklJCFm89hHvHKgl6qOaWOeOzN1njazaiUeRQQ0wm
DTozeityxT5/FfVYOo+qzcz/aDdQxLD5ulghc0dvtMAxujlAz9rzdmEUer7wUF/T6Pp8lswbXY34
FEPTOC9NQtqU2cdnVuhBEaXzSV2Qb0Io6qol0W9rdYiCqvOEbrF8GVmdMRCvxSqeYxaT9qSaTXcd
h26+dMnac1Pzqqi7NjFT3brJ9lXkqMLPHB4jmLCj0rH+6IeMmYcVf6SZjs6hWb5axmTvpiJm/b0W
ofu8eD08tE5Lgra/Zk6bngTLg1MWOvHWKCEAwMaOz5ZtXvXIgL3hTbxR2D2OIK6I7yXBqDTXBYNK
AnsszvpV4EzLDxIDZq8ZaajCwBJNa/W6AoH5n0LpyRcNaJuWHnYZhkBSK6xAaky51xFmwa/BQfZ8
TQQoix7oIbauGG7BkcAM1INjHQ2gseZonFlxhpxLaOQJQekjL2p5bs35VRXLBLUjtLcTqjT+vFaR
KZj9weRhmZkL0MwRGbySHunJRQNd5JnlGUTGYZxhpABXuvRmf1U6/J8KM0m3Oiaaiy8xc2Il8Fvg
zwJnnAs4BYt7mTJNYyrY5y8eqblT0tYfC3Cjd7w2QBuWP8QYZ+9qgUuM1326ZcjLLaMEzhoqaBad
lU7GC+V4rvYsi5khDICVp2xDeTQa4NirVbJUAHuGIAXmpjBP8jK4Vr7FTVQc86Siy556Z4thN/AQ
UgqA4MrFL1FMi53S5ruwfZMu73nUoPQ2AAXwXxt3acvfQ3IkfE4IsB7SRXwIpOAQH93NWMttHWeC
4L7ijQBob1ONp4v+b6b42dD8YV3Tnbsx3zdTwzAJKjB1sLRWU0hCHTzOpjk64ntZVMY3JORR5Jxu
ehpZh2xUbgtBgJXequ5rczUeSP5We+OQeJMgW7/1ksU7iti6JKTS/ExHVqlTC4T/DBDj9tk19flJ
y5K3SWWVKuoIGUUBZXg1aapDdG3Slr8HFOjjoQAR5U2/s0l4g+Wq7IdwRDb/6UdHuwPbdZHGVmYW
Aib9tLbi6otsaLdlZnuvsACcF3V+W0DwvRqAEewiand1kn6rmBggXxkDraxIpsrqkuk5c74qB6Cp
KPu0dwXzJyMD/mJti6g3/LoqhwPsiPKtN5v2MMEW8WVVT50WvHFj4ReqtM9Ml/l/ut7e6lX0OdvK
vC+TbDkj/PE6LIC9TddOXyKkXF6iVmvIDCOF6QxOFliNXe8raOBGBDtDSZGYy/l5K1PDHZEKdgRJ
xjLaOMuUB6yiXwziHPTi2zx/6QVgsR+F/YZpWXfMV8xMteLqBAiLo+m8xCtutDFm9QgwQqxIUlnM
evyhKEYYJP9pku3y8Hz97JpTFXFfvQ463SYvM0oJ9Gx1kNNaU0fbcDfjCHmwxFvSghQI71MbZbsI
Oq/dGXCLxumOUDnqhnjePXQ1JEZI4oZykwWDmzgoea+CG3JHH2aQJKefs9tGJ3BZ1hIwWeWXyE35
RVs1XLKD3EwXIkiwsPj3xqYE7et2OgpClbKfV0ghc9n8VA7AraMWr4dwkyraGkegNQKLFZBV+e4o
xTZVIxxyP81hBMW83rh2vaLc+sIn2lqqLoGEKsrGacnn/CCPjJ2OO4MsYvSv87v1IvIoTajzxnby
bCt/ZYrWNAlYhM9WV7991Kp7qTDieD4k9/EIhvNXvz6/yYydQ4EatcwByyKV919uJiyRSWlhfCer
eV7vRaXo+M+sv6kA9xnhnXGQf1L+DJyXRVyPiJMMdeBV1ac8L5siOObrY3w8Ydko8VJFSNbFWkmj
X21Tpfd7pFbwZAL08cD+yrcB2i0Z6mnOpkDVmx8SDyyLERh138CvI56K5EhejzZmRLWT0ce7bSCT
3g+cl1CjvweYi4HXCp6ojYTorkvbu3z2duq+jMR9dktj0K1bY4zeHlN30lvlKXNY/nUCzbavhwZ2
WAdC3UZb+bjk05BbFR6f6UZuyrfAEnpIXrnfeOVQnPB19ECfyc21gIjAu6Hsa7ze6VvGdAGIAMwZ
q2GMQP+xKc92cKQAiewaxemxuWQDaCg7Psi/N7UtMep2m3Tpt2XST/LOPe4S1NJNaWXzVt5reVfS
rmT932mIr6wYAPlM5BlyS7Y9XgdZl4WR4RjS9gKIJqKPY3+TD/7xaspb8/U2yD0Nkc9NDYZ9K2+F
/JH60HB/uqjUfSLozHKt+me32oYgd/m4v2bhDAvAK2OXMxvgrbtrddHBtBW7YoHo3OnzTV+7Djls
54nt7JdoAQmMHd9Ghc6JEm6LnpCVFuX/+sP/+A1yE9sryO660B9HPp4eajI4lA6GvpVdgBzfe+TG
DzaArOmWweV93NwHnOIfX80/QBX/fQcN0nhlDGtyaXeGKLQlSFzxt9LnavB1h+kET7rjQun+6lzU
4TXHxHInf8sQ1i+Zvag7NBqHxW9z8dSNugLMY+2H1s9anim3/t82r68WhANEupVvwpBkO6YwLF3W
F0GfkHYy4Vh/vT7rAXa9cICp+yMSbAf5Bk+9NR7mwmJZUgeFM2J85K7gyv/379pldgwFWGGvMIAr
rICUr3dvSZ5dfQUwGqXdrPI2dG9rtyzfJFn9aiuJ/qw9kqUvThA69QhmJXt1IoU+Uh4vi6+v9R+v
6GNT7l9qbzx4renLN+FxCrYCe+Wja0kQyL6QBXu7R6H7+PWFf73L/8PYeSxHrmvN+okYQW+m5b1K
LdNSTxht6b3n09+PYO9DHcU+N/4JAo5gFQ0IrLUyU9SJojc9hXLb7iqC9Pa+FexEmy4edtFjOf7z
IyjK4q6J3HyMKM/ZT+2i+KlufmzzwjT/Tj3IyuHgj/WjB1ZuFRMek8UEubUmEc7Th0N1AJp6KhvV
Qd2hQ4GfnnWBuOOdqSIMaj2kY/1osTZgf3hRsViMcobGdvSYEpTSlc3ZmGJVxz5/TDu72en6yFKi
UuWN7GXYbloIZlY4eHcCdzCkk1ykPnblxgvyBwvx4uXGi7OK4vw6LWVRuTwmnw7Jurg+tMgPiodR
JOU0XYucGgFf0kMwT+Lqi0Ey4hkHYlZ47FoXWP1avCWg2qkV2Q+1na29pQYkSmLfMqAavAVU924K
LIXPBWtCKT5iBwcaEk7xDX2kvgQt4e7QmGzFNRaJuO3htDyBKJc98hD/SAf15IRaspPH/hzpOQRl
TnMQk4zCrF2D2c1hz934mTd/AbT6F6D85CgGFHde5Jjp6wkNYwbdr7Fz7ojF2XPMshuZTy6aZ7tU
PBHLZCArsnXkuOX3qXWvbNoB4P1yFfPEYiaNps9MYifGxjWACwlQCbiAN+KSNVbiDvSjogu+NSAn
GrwovWJsZx4zsdgiXrfYD7Z1HAjMwZ+7Bx4JR3FgrhMUw+bV1byLChQvw+emKvMkDJb6VmqRthPj
i9/lmkF/rNWHUUvrnaxrj+KuLrdW5NKm+RlqQ7DqswymfyDkfzdoy8QhiW+/KM8LO7anOYo0bB+I
8d8qiZmCzq/T7gohu34gNK04CdROFzTFiWfhT+4nyXx/xZ1Y5pjlxvCB/h0Dz9QHp9wYAKShxbA0
FE4yXgKbGXwDQ+A255KJOyMea0/G9mgQHuxm6Ib8ZzIXHZYZfbmT8wM9zffLRVhaRU50+f8PxVqt
B710XaZ68WNEcV6LL2WRmyvHANkPFrQQM4iFrtSYBxmNRdFFnHZecoksCpu8anMWv/bfsPr5Qyl+
54dVxnxsntprwgIuOASRx+BDL9avOEcwXYvXZMygg1l7g/4NrhXsyX4bHbLK9+Wt6D5n3ekLGhAM
0njxvI4TT6pY0S3JUjeMCS4HBaZIhTCxaREm/s6SzFGSovxhLTv/+nzsQeJc+wxet5Z8RXj6zsRL
Na7h681wQv2wxQ/Ry5Nqq/JRLMvEok7kRDIPPS0LRRFHEJzXHgCQpbPoshRFbkmW27jULef4dGyQ
vjQQdTCHMWeKibMhECA9iLJ487jiEdv4qX3+8WOuZKtA6uQPy0hxC+cnb/zuAbQ/isc1gEmXoOnp
HvhNA+WGeFL+PSuOnqcqgnKqg53Hm89QEA+kyLKF+4QJEQAP0bo0LHtA0SCSpZ8odu7PTinT4/zr
pyd5Bnss78y8npkfZlHrqGmD/+Q/753Izb1E9nNZHDSP+qHX5xN8PkpScGzU5rMyQjUr5pVl9SCO
/be6pYtondfZIrsk4n4sRZETx/3PUT9sZ0Rv0fHTqf6t7tOon87kTRM+QnNl44Pom15xNJzxVRTj
vFcVL7xIMKUAzgRGxOZ9MrMtyVI3JmiCAr+jT1FrZOdOYroVgy9dP7SIrKt7RAjhgp+faPGyiPdk
eVmWl+p/1i2HifdO9Pu3uv/rUO6YTuD+LCTar9/YKLSxrJ3WwuLDtSTzTnYpf7BV/Fv3T3XzfmIa
dj6DGOdTn/kMXeRcFKn7IzeOvxZTg9iDitzyjRZzyFIUuWVBtnT+VPepKPq5LYQB7U+lhBIhykyA
fLyc+N5Z3opHeM6KWlEeMWWzrU6KZKc62dMyvRNMBWx8KUvjBCMXZTHzsxbysCgZiWHPpiPXM+px
LaYHrP9QslYwA/+Fq82ThiljQxCzS5aPgDAhf9v823S7PAqW2PQvfZbHYKn79LiIomjtvSrGZGGD
9OrkUd80lhqPa7H/jQgwwFwU9c9e3QW7+Y0XF2VJ5ml1KYvL9T+LomF5dUXRw5Dyd/oW5U8jiLox
iYidUCJeo2WynxfWc7u4P8uRFVolbN6So4FhRJssJB92jks3caxIxMJgKYrcp35iEl3qPvxx0fLp
kM4ppO2oXYkKvJdAKVANED2wlGsKkRzThytHEa9+ElOXm0RJchBXJo/aNDmMsrWqEss4iJd9uaPz
u//BmPlhqbB0FTlxe4OsxaI3d5qNXKkF6YkWBtCkqHBld6OT446BzUUZbuIVne2U4gnoRzWs3sSL
/NeqVcreFulsXCcVzsE0TY4RFMGgxAGtiaSs8FaulrJreBL8Z76xyifeYWs0ECBjQl4sH4aqeHtd
dc8Cs23gAAhkuGvEVRX3pUyAMqlF9pyH4EwEnlydbvBYQ7pTz/bMT5dfXNQPt2jeus5XXexZRHZ+
zQOck6OjD1txlcVpl0T8gKUoLuynunlXJ1o+gzmXnqJ5+Uuq76trE2m9FTKGSMV5qfvaZGG/1yAC
3KogZikCPYOANDuiM0mroeI70yxoeqZWxyHMU40itJtK7ylQkr0yjSFHZXLNvbJeiV5jk/QHacz1
jdwmBOl1XbaqAl51kTiJra9NhwBPhZiiSxzZOznwjXQLZRCCy+zst1gliRoerGOletUDmCx8zZDG
AjxPLNSLQvkSu/3zFNH+xYMG9gv4m3IDa1wPKwdFUZdAeJREuCfKHhaI0CziL6FjwSyoN9chhAvB
Imxhp+Lb3zuGO97jovoJ3vHQ6kr+2qc6qlqx+y3NWZKX6MCfXE8mUjypnltnNL47WOvx7LoeDgel
hh2n61ZeVZZfy5GYXrbk+Ysqx+YaRh3CqwJou+RskgXQMSWPqVHA3yTLmwKKYJihcuK4EWIsbv3U
gikJMYEORQE/UvZVZua3cYiKm8iJJMkyC96zNIVYGCO8kYXeJi+gH3KH7l3Hebav5YnKL5ELDTkS
mDg2kwF4Zbvs3MIshPVaBvCpuQiJyjAYbuokIybIqTv2w1Vmn4jUwL3mYGyvYf0a2iG4d1MC0CW4
u3L0DVpN6Siq8gSRbngXYeXKID7TDLw1lnevYMO+y3hC77GkKOuh7z12EDSEpkNoVWxyLVMkRdGQ
XQ1d19yUqHEexikpE8L2TJ4t0NX0WBp8NYnXSm6hitbhndEHxOb6XoUXxv09RMF4m0tEc8D8a/HM
LccXgeE8wDITrAu/XsF7qm0txdA3w1ClcLwRTJ9pin4yLUKdCWtVNqqpRvUKKXhoMFAAzx0/vxRA
7S7VlCxFns99lGFD7aA2MsGm5eopHfVYWyu6ppxEkg3eP5VZW0jrwQHl7vgxxmZIDZ5bl4BR2+zb
96hL3zRc6cSFA/fn3dLBMxOZSLRCVsAS046/cXd+9dNIfR+qiGgFCHGevT4h7BoerIdRwZdsDJFx
Luy0PaltWB/iOMxu3AIFyH8tf6l6iYcrifWrrLXPJaxBVzuIHjqzqIC+SuWXsMVxZEH2uBVF0YAr
9AX69XRb9qsW4Y7VMHUPlRhRvpBYruk4PNhUWRKwW+aMzYeDjfSbFY/6WQxVVrpysxz/ADgMpc4E
WrQdH5xis/yC2ov++P4YzeOW2lg/VE29TWVobdYuEsutlzwhVDhitM8q9sqmfgZoUX0Be97eMB0f
RQmh3foLonWAoZIesqaph6iztPzzQZH9LNvwcaEaSKA2sB8sFlNWAkF3gT+tvZQdZuU8hu1ENFgw
WRyhwYyIZuNSqLpU7yHbVNaiKC5PEsvTp8oiJmy6PmbfE+hSTAu9cG/2f+a/E0epuzezEszZdP1g
nSYiLxkc9Ol5ZvpOhzlFZEVSeCMI96Usnra+hkLyQ6VoFi0N4I5N90DgDBF4XrcirgtJhbxgUlLL
t7L0/ENrdh4c737xLc93oj3s/HIXq7A2FaNkYbCWbNTCsQceKy/wLs2UdBG8J7bm7j80tG2MnMyr
55rhFghDeM77BA3DKRE5Uaezy0aywYRRLVSCCr3B/9FRHDL3Xo5uesQB/y+HxHZHfIWs7D8PUzcZ
JLeP/S2XsQauP/060VucZMhytbrE9YSjwO2oGzUIWBgpr8GUpBBMXEVxcF0YCwO3A7wuhxjXp+Zc
hrl8tXQSORT0znz4GvzIHBzaWFX8vHDQxBgk6WS9GoTiwywlWj8dKorixDWsowcLIvD5UHG2D0ck
qr5tcgI0PjdMv2rIQ8COj2NmvsXIkxK5NNrxuR6K+Gz3AQEnCsybTYKfUcZbsY0yX3mSc7+72Gr5
I/UV+akzM/lJ9ctbwwR7wzcN0gXSQb5+rQb/l1XW6tkktOTVThgKZ05+jWEzeA0K6St4ZO9BNOq5
d3Wz0LyLNiKFtzGAui/p1LMvX6NO0Z8VN8helOgouvDNSZ7kqgJ+efPLeLi0nhJf+ymB3E/tVnpU
kjWrccWcTTTeVBR9AJriyHHt33LUoV5qY7sEuRS/Jk4Jj7ai1WtR1NqqO2iopm5y3YARf2UaTfsF
GSuoi4xe3QYAKl+rFlkEGbzefsJXvhIKlm/MxNUPPZKZ99zsnwmhad6N/PtoV/ZXQ7LrU5IHUCeZ
avNejQRSyJaR3iHRgUvXb/94llm/E7KlbsYQFXGzcp8Vgs/gsK074j3JhX69HZGGBS/8TxWwyL+N
n+pUwyIqNhkveeeUW/TachjmrOw5kQzzVMXNAOd2mz2rIKa/IP2+Eo0SYWzPRGB8BckrX0WV6Vb4
F+wu34tiD5vEUXGGaC2KZWjr9xEvnSiJEZtOvspwvakgos/eMBKXkBm+di7higEWXbqwsJnpFaN7
2GyIxYPWE2rZbeF21km0tLXrbHWlM3juUDsZXWYeCGOC11Yu2jUYn+AkilYgm4QpBO1ZFE2EiNCB
VN2LKI7S8N3mm38TpaFN7szX6V0Lie9xe+/gB530GCe1fA1cYMS+i1xVlxZ3An220E60j7lTv0Rh
LZ8JVugeVbXmVQlhlS8i+yI6iHp4EXe5VCY3USUSHZajwATAUDYqgqsZ6rGJ6T2K7iFwtHuqP1ZV
trMbu0CwsNxCY56fzcHKzkEDWG4iC87PkkxSNYUNzaw8bEKnhXTcDKoHX7GQAh+MZxjC4nfZKJwt
vJn5QRTB6BBSr2avud5DSam1xBJM3ZR2cFdw+hFVk/aoK8s1geJF/E4UdbIHjm/tVHwf76ahnVNb
Mp50P7GueWQQYDF1qwf590C05JFPm3JlWaegRkTOnpJRid01FryK+N1/6pYuImdI9e+iVZX9vx2v
1gTANGb4UPZjdeulgnDpzIb6jqgunS/R71R2X/S+M18rq4cfKFWzS+JrJszGRUxEXDd+bQv7UXTt
tfhSBprzVlapvLHL0LjGuYMAS1nClgIv7AtwpJ8S5FfbMFvbhA1d5JyXyu7D741CgJih2dWDozfe
STKtaB/EvvwEq0q5EsNb45ucO9XPBr8RYUR6CA/joB2w2eaw7ubGo2PCOc7rbkFsqaSrKCkzmHHh
qLrkzKkXM/c3rauGpxJy8r8Ncx/RnC+14EgIfobGfyOPnhxuRLtP3ONFjBZaNpVmAZywsPTjXBTN
qqNE/Y5XO5h7eor6aOiRsZfNDuz2MoRh6WeT8PKT5RvSNlYyFVmqzjoYxPse0bqpLoqmWzszSob7
gI7Lpq3l6oW3USb0x7a+sXZ+hJtH+lM5z3YXsSTtM2P3+GTWmf4TTCJkkTrzPE8fL20SWYBUvHFb
FkV5C9W6POha0Z0CuzZQ93VzZAkaC34sglWZ+EBmqjm0WG7rvode/xIFuvRbItJyPlGSKlDFZcav
Ie6++5JkvSlmlcB2rIxPvgk3OEsU7wEItb1PJlJxWXLjcxuHxh5zQPxgAwUixrkysJ8xkZnu6L8z
AX8DfCj9Uj10kIlOYoXNIjzybP13AjOy2rTPHtIcVf2lbYhZhqe4enZq9oRNWygPxG00hOegsATu
ytpgXHPdg6pqaFD11kRpIMeoxSlNchY5yypxAUKBcG0iaF3Qr/miWJ3znMbOmzKE0lVvHYdrAH1v
6cflSRQbDea51Aqboxq2EFMprMuOTU6oW1bZzosHIH1VdL58bYvcfQnK8V01PPUmSuMUAW6pxoPo
6ijWOVAM9y5Kfuvt6ziPv+iZ6r64I77EzKiecs2yXtx97ybWe8incl/3cr236s77lqn7sivNbzkR
WUjmFOWh87rsDZm7dWsE9hf2kRdEHrJb6UqQ53uAN5rWV1Zz3dQQZHicUdadkCz9HrKjgZcI4jUt
0H4LuUMDMjXf8pqXpUOlldqmMBtj1yEpeGumhAdj2FRoI29EUTTgsM1u1YjaFpLVZ4KdOLPXFEQ3
IDi6wnaX3bQpMaHiPduSdk2tYvyCFeCtyYPh2xBMgR41eA54oKDci9W3cOyGb30ZGOt+qg+m+v/u
b0O5tPR3bZdxCE9bV54N4ds/4y/1/2v8/+4vzqsWHchtR9/qqRGuOzbsj3k3lI+qpat7c6qDLqN8
FA0pm9+5TnSBKLJ6zKe6T8fy5YTOSnL2oco3USTGhLZ0ikre8WQkf+tk5KOdVN8t3URjHzrOqizB
G3j5g5TUBoBJMF+9Unbe1uJd37Tw2GySXskeRNLr3K+sfVVXSlVsVT+SL14BEI9JShRgaJcv9ZSI
oqlJgO7nclJsWrZrcD3+0yrql6I4QtTBbXdOAwLalqp5pKUcM+mNvf2Qc7m+t8h/wEjmvEfgmXio
8vTouGBJ1d76Mpit812DgA5rodM9GLaN4GgE30oWywHeV9DEAI+PVS7tNNUZv8LI0O0bRhWEp6/A
so7iHH5COF9b1MYVJWzn5jYKjq5pbMQrHlSu2gtxIwaqA5q2U6u6P6mlD2f3JLgjFHVmcR3DzwDn
svkSDSJp4ere2gRZgURvraMe6znkOrX7mFiR9AhBdLNRDw4yYtE4wumiwR0DCbmlr1iCgIsJ+3Iv
FUm7Z/MHLb72p9Drb1CMdF+DECX4qKnbh6BqlYMc1snR7WP95nsqmhhSPr7GfvyHoMPkDwf7yMGf
JF2HHQvp30f0ZPZa33i3Iquqx2xKNJnloZ9Blzh10NQJilQRsmHU+U2JwcVDmSxvOydrbqK/6IbA
0xbRyAEBNMhpokmTnZB5tGTb6NGDrANdtSq+QzqEQISBMJrWyP0OHbTyZnhNtC+A1lyjBFCF1uvj
xbKJLAYdb56tpAuOGVTGZ0cPjCNmj+zkDGN3Soq+P0pykJ8TLUPYx22DS1S5UDx1ln2J8gGt1xIj
SdBE7i6saxkFBrnc2U7WA3SFdBkCqPaOfyLfxqHVPLqwPcEbTOwgMw7RQEXbPo0NUj+IO/fPgQE9
cqOv2sbHKOVl8kuFD3rt97L22ts2XN7wnn5Fe6ZdFcHQX110qKCgTuNNMfgBTFjwx/FtAvDhxuOP
qLK3Lnpkb3ivK3htgglrPwZPxJL+CUx5/CFF2g8Mv8DLDQ9DuWeru6Tm4+x2+r6dRrBD9DuIA8uR
eOjZUJkDJJ2EmPzIiEtUG/27Q6wBW8CkO8ON2t9LhNQnNv4R0rXy6hhDAxUybwA7o/yQVApEMpD3
9bcQthYW5f0h1aXg2ZUc62YpoGmFELyvt0DuDLc7tHE3vOkmeydF8Z7tjDdFGdIM2gC5fwsIANx6
edcexFFqGB1LrVNOqaV0G2yJ2QlEUMhWdYoMNhwEOdx6NVfpA4SIoovIfag0pxZR+bll6d4ngp+Q
EyzjiLqisMGh4cBbJygG3oy8RsqxlprXBgHLU+/KCfQVXJIEvm3slh1Ij6kIo52zHeoMncupqOoD
oCXdyI6i6MalsgKdGK4QeQAkZ1psCqZETX30nnJ9yM+9ExUoWJATydJH5EQdSuP0rlRClLqUaKz/
w3EjhFE5APX/GlsUP5zaQkfgyEpo9aFuOUScvw/y8ZTEb9Xg+8/Mue4qCy3jqLpgK9pUe5Idy91r
nS+tx5TbbDlZeDeL7CBK4iBdc57qJnGuhiEdoC4ab05TASms0/pr21vFSuss73vtSc8AipxfuqLs
UpvpAB7wtaekakAHSHmbJPyDMeMBdpDwRxGUIZ+dqn6b5O7XkdHkV+zcZxkS9ytAgeKaKoW/g850
XEW6XFyXBtHKAutvPx1Jnqy21nLzSogMys3TCOIQ0XEptmZvrayuxGf5n5N8GlrqI/BCqvsaE6MK
YeZ0kmUAUYw7+YDzKzxt7E6yLk3vIUCEdCiKL1LrAyFRrbsOk+M9NqfZV8mIMNB9e64D6YukUmwf
LEwFV0tGuCSUofqfi1MdSt3dNZgSUUcIprJFFw0vyNS6NIh+oq4o5WSnd6gCiGJtauk2gBZm04QD
5v2i/BEAXHAyuXxXvAH4W5sPr1bOpr0cKvcpHdN2Q6hY+6g2IWyYVp882BqkKiEkbtfBaLtDRlQt
DI4BMfvIVh2N2IETZJrFO0sObmksF7uEve5dhmsXiwHW69goJQzrWfLCr/PX2Lztr5EJA4ox6vo3
NEXf3Co2f+aGe5IxZHow4YBrisqIpfRLltcm9H0YGXBoNH/6wbm4aZr91Krwu6RjpWa2JICeqCHD
aFHD0qFaMKD0TMake3HLroLTnA2EaO0tPz/7CVBA0Zoi4Xlx27FaidYw9hM0L+GUE61Dbca3UtK/
RdNIeDzSh7gsnkRbqNvYnCBaYk0ePOS1LN1ClITIe8YYPIicSOTEex9VuTguVSKHGqq/CdHxmY9a
WmUrsfYhjqiVqLMqH7pJuwJ3Cjnoeum3nEfukmulZ+bJHVX6jiGqVCCRnvrIyXERuThPlFg5O3aj
nGVwVGDWA2Ufj1DFiAaR9DasQWtp6lNK0lDslmMUV/qZjznMdv8Z5kMXwwrBkInBl9FaZDrWrTXk
m3lc0ezGIaf40HM0JWmNHJa+0UwHINg0vNSVQARBsH44UDTMpxQ/0E9kd+fo+utcp4lfsJx8cCIe
Qddq5GPl15t//U9L77/jKr8SD96G+TdMV0HkPvzY6cfNv0m0zCdt8uQhhNgVqPjeqG35nE3dRAdX
LzHziKxoEckgLr/I6nYDdUP3w8EjdJWabsdqAzm1vrpWUVCsSwQsvAComVel342sGuDQI6axlY+m
7457y2l+E5Y7bGKIFeXgZ6tGSEfqJnoUDvxgTtcc/bj+VSaus2PNdLahMA0KNdgo5jBR2To/TQmJ
7LBZSSUTOUSzOnT4toONsULdyi6jV/aZB0B4L3rVOquW1w5ej+G5dAuCi5sXxesZDJgfjNjRrZWr
ixWCvyyIesKgs42xbmW6+t3PuouE13PIkEQcoGDIJ4dfJuF0iMD7HsARs011onMgKY9lHUl3OWTL
m6NndC/cs85aBHm5qarrW2BScXSd6xREXFZj1iXH5SgPS94mKaFcQjdVuosGMGjf6xHEVVG3QDnH
p6p4qmK9u3cshGqrhAs9ZUvejYSMQF4W8kO8FylHZAWFHGQPisaC2aHuVz1QU90h3tCIb63SowA2
JUPsPpYdOP4kO1teZxD1T5JhLV6DMet3agbXmKhLYWDYj6isYTD9p64ZWUhAaaruC1T0MttwH5Ip
gY7Cya3iXpvQNcU1vDg9a5j7OCVBrOUHe7CGlSgyg2j3EDYKAEPVXLXUV6b+NTBq7SSqbKlQ4SXr
R+RCq2wr6kSiqa6KmwjORtHlQwOMedpQzScW1Yaa4d8dsvQoTizqXL9bmU6tbeqhxGM9/UjRGERy
ejZMCAinKgOz+s2ypE3n+eFjlm8zAMH3WlGCR3zmf/qgcI+dol0hIo8vPWJVd5HYI1z/0FoZu6Uu
HtoUETeY+SNZCiUgja6G5nVziozIuGPsN+Zjm8DcjpmL+pFfV6ho2Wza3BiNodHI7f1cRiGp2JVZ
rK+J86Xdzw31PC2ew8p+GB1WB+1Y4CsqGv3uOJH0YARnbypoQfg36Y3yvcFqeRr0eNoWgvdB/Y/A
jKVfH8FyFI9MvWIgS85MtCuCO4J3zS3Phs38RI154BFrXK9gRa4esjLxHnWMZI9qmD3lrtefRTeR
sCRTV8gC5QdRFH0VWNY3RkHkuDhK1IGoiIEkRFf2cP3akT3nHqeac4eXezxpWvPNc0tYQqZ61Upa
lKTClRvaIP9FNxgwj3ju/avowcrvLgeKdg5Gnr9sCOqD5DnmHbCodUdBrNgqvo2WQT9ad9Gg1JB7
yjnOGVEUDRCm6LciZsGI8oYEc6xf40rWtHUbMP9GrXFZ+vrYThEzq6x9rBbhzh6ImIDO0n/MQUNs
kGeJtpoFM9raqgt3pzkazOHwtzxC9Rw86nUFNlSLsB/02ENtLUZUaNIyEQlrlxG1LNQ81bFntZF7
yOFJiIW4E1OfC/Hw39xUhF/va1qj5Ye2hkP83SSt4iIOfRI55JoT/NenekIJNVMIo8iJpBOBklPC
ppbASVEJdW2zd1Q83n0I4Us2PPtz4NUU5y2z7C7fZHXEzFKzi52AD0vCGhmogygnAvXQ6slXfQIe
NROSppx+AtpEII9MgT8yCojdYIPEKADv7kkkalH3IwJH5cS/8Z+sGjs/g0iFA6NKoX0UzW07ghAV
2RDaGSj/oxA3B8T5OO1g2ZuvmD0gQRLBMxLaJi5EcRXnZshezpNVZg/3CXIHIMyAL+hbadAkIHbN
76HRf7mwRcRZse+R/9oYypOHruMpa9o3i8t6DpAD29WK/s0fdGfbT1G1EcNkzpkZJ9mK/7tcbZET
dwAflr/VPa6VhEraWW7UTRl5+qFGqO1kall+NNkkREVYriS52Xe6+RLzrw2jB6EPqEPmDvMIKCVr
chtC+lEyNmEJiHkCpaVTxLU13SyRSyBt2BbQgvDdbZVTBbOFV5g4urQcJr4o7i8fLgwQZa6b6VRQ
KFrKWpISF3s/BrfCN37qiS9tNeOSdWV/qnyzmxNND/qTq05XLhm+JYpanID8FicnLSAdF9nUdlpl
K7JCelXkRBJZbkG0kwMbxhQ7n01yLLlWANBh0fGvD1buWOkxSCACmDCi098UifjDS7FJNJhlFHQz
3QnDNE4xiuJyZAJzKrL1iMErTaxhs9wZ8ZwuRZFzlA55KwC8TN4ZPIEk2hT2tyRGo/v7RjfO0RR7
L54DkQRTscPFsRuD6iKqctdA3MGzWY0IWYNWKBqYUsv9bbPsS6xUJeqjWgoGbEKNzVmrUbtjBMkX
IHmu6cQPUejIGIhEFMMAFmIlkP6ULCm7M8KQ9WqsrBZVFCnsz5adbTRkuuqsH1ZegrSujz71RrYL
djGq7O6x/fxy4v5ZySdiXdYj6MZmCM4BpR9wnW/VpAU3Gl2TrPBXcJThKB1z/2ISC3P13GaNv71a
dUNySxQ+EalTGBsHltWzXNRrpowcFzqWxbxojtANTFvbUX4Efa8exg4FIdNGk9b6Wpd1utNxwhDF
3rRosVTeLqgRotTTldQm+EcIE9zwwWXSCB90VTHXgzJIW1eqkYVp1R3c/9DTjS+aHh/TPMd+hyRR
UOnvRVegWTjEO+iXgq0B0C+rm4vvlfKKjyPIZD/LNhWADL+5QPxKPEmIS1eScb16IUYVsFRrSNmC
XVdMGtG1RhQuJgqc0+sxVzv0je1qk0NRUdnYGtv+T2VxYezWQSqF48fWuXhDFK4DBLbcNJThNUWi
NFAwV7cyxLdaCDs+oplF+yd0QWTLRFKt+9Gw9y5cN1JeH2rV5yLAQxfoJlda98GKV51OXEz36tiT
6RIhSNZj1S+LT/c0tygK3DGWeUyjvSYNAIEl4v2bTtqzohjX+B+/sXj2t/YAfj+XzAhuIsJ07JG1
pw42x4YejfBN/riXOsMhsh97KJAOeDzlC8G0qGfYKDDIKTc6B6ULZr7xIAy2PVtGa6vR4ZwC9eRL
f2oXbZmyv05PkBqa9TX2x98Gjeu04kNZsMmWLPeWqc3PIoEdSeUVXStdi1jT0OFv9C0Uc+RQ32AQ
vWRRhQKuCU4MBPcmxpyg6YDCx0iO12Y9UYrAtbzq1fqry/diA8vrCl1m9EETXDg25zILJ4ATYmzX
ROUMMHoZ16aQdolXuY8DjOtjYf/IY1T1PNn7PrTSrrbZCHZKu5kWgK2p+Wdi5XaG4/+S4GFdZT3a
xEo/vjkFBgsMkIr020IiEV4jLThqCpY8J5QfYVyw19oQb1y/fR4Ue4cQLuEjPqFYki7jbWWHJEU/
o0JpdmPRN5vBj/OdZL/6UpqujDBxt2WcYp9p051hStll9Bmwq7EMBory4PVhDTXlcGzk7+z8/bUz
WO22KZ+qCKnWEr0u7Plb08nflbqFngWCJFtD9LhuX4nI1SA7Cv01Kp7JitWgsh7hX105CKau6qFP
VqHlHwxdklctlF1mqL9CJFboBElC8xWzPirkTRqivmLDGCorzUHRPIO24avntN9dryghdcp+hePb
qEaQr8X+T4Jzk02lviCh+NISL4nXBbbU7uxAmTr5Nuq+sTfY2vqhsTCZEQRsuuofzDdQmJjvYWfc
sh6nfexcdJVuidJdNZnVP3N6uG1RHa7z6uKODQKy6bBHntdEXTb1D8MPlLOxVz9HafNNaRCUl+vh
roes/JtxouvNMAQijY6jT2eGTiGZbIgZhtjQ45lYl1kDIVj4veUircocUWBJk455zyLL15ViXe+5
9vImtjD4Iylw1vJdmRjuI9qG9RbXTrjuC+vF7JONljZMBBI0tHH8hsZ9vFEcHN5VWQerqkq+Ei8K
yLFmD91HAXpJRG+aJULCk04skdH9tpLiV8j8H6FOs1fV19aEga4IInD33dEO1F+ZFP1KAvVnVWiI
BZYw88vsobBw79OuGXZ2grMgUIhlt2PiiPzBe1OwgvYJZH/dkD3JYXErJkNVOkyO2N9aZSG90PGD
fUJlq1ZfwXtXbnvJnODO+UPrh6sgM7GWTIG6hdcfM4WPQkKMkAl5H1wvzJqmtw6VY5kEDxaBGKs8
zm5JlP1JNOtYFOb3KmDj1et3346TjS7HBwJVsAe5NXotnQuu3u5ONWpmHlTVm4II9G2jhTDydG20
MSXU6FWpHlaSkfYbV5N+2jAb+W5LIHqgbXVEpdTaMvdDXz4j84YbOtH3WAH2xogl009f0v9H13nt
Nqws2/aLCDA006uoaCXL2X4hHJlz6Ca//g5p7X0WsIH7YlgyLdsy2ayumnNMpa8Fqd5rL3bQD6NZ
SWxOM6168/UqvRuDKPauDLGH0Yqhjecv09znS/gzT3E7f1fKeTWr6TI6gVk4zdqJ1HEGzZk5kOc6
8icNxzlWYKy9qoMzWJlM1ES3y8IQmbazkYm29BKy7t+npP7wo/zJqYeDctA06vIl7vNthwYnU5wT
ad+tQbKBphkPMeBABG2A0drcXmY1O3CtXVot1ydUeTvfNl0laeJOMOPgQwMNILsisj+mXn2QTV0s
3Fx77jxANn1ivndF9i3B6VmNesdf9otsF12stZnHZDeI4mnCRh7kevVQD8DLEzhMY4aimvfjURAi
tqkYA6D5s+gddfOGASQwtW4XDcOFTCMyBD3647J3fzvRgabgDkvGNlHvpQD5C0B5oQlJ5KVegm3K
D2ZfXjLQPAtjlvZK+P5GOf7uvegA9EEb2lXK7uHtZ4jlJ+QRMTmapLHvCcWoTviGkfC5YNNNrsg6
pLNDV7i3v/WiP2S6fBv4pdj6vSaIMCB95i9+q+1Z+R4Rl9WLYXB566OTQTJ9ZZubPpVbVYXrbtvJ
ct3xtrBIsPNndqgWzPYS6n8JCtitTwldqm1PnpreESym/ENWwfocrIx5SrmWCVev9MLfPCdCOUOf
Vqr21Rn6g+n394OXB+Q5XOo++rAL9o1YyIhukPm7i6cePmk1BoxmSHkQRH/OnBtMBMDGl5QNrSGp
aNTKs3QExsNGsM/Y+eyWq+JE9GhLHZDo9Kq4XIZXp6epPOeeWsDhOeep6haNCxFQFwiOrCJ6qpz8
t+5Vuyj6XC4bfyAxEtNhG+u7UfcfXIsicoohZ5fRuLc6qux6CD+GnutuHsy1A8zb7cajRfcOckq2
BHHnaDnT0CYEJYp2CuTuKwxChE4RLTSL3mE7WrzJLm8jkSczC7pRLAfT9TH8e95iTGWxLB67AkbU
mGn62rRgNnRt8kAAfB/CtucGRyV58X90NQwHAxAZuzF764X9kyYmsJv+8CF6SOOTlqB7GT7azl9H
I0jRLiGj2M/8ZU6LoGXAkSOMX5a6xsVDEdaINGgiOgKDrhd0rLNtMY/ejpDJVzcB3sMdfBjrH6On
Np4kl2cFXydNDkKrSJiTMBRTTpcmeTBYfpa4k1A1kd8zJ80hSqo/QkbjhTAGxkrWc9h5BJWUXwbk
Om9ucUkYJIKFiUc+Z3kcombvUCxGfXkafYaG5IuAujpiIHqh1n7xGFoEdnTNijDV92SzA8i8UZ08
n1uNMy0zb7gmDHI3dwiQSjs4qs1rZjZcHTJw2lk/22OhKMbzbCE8ajAnR7cRJX8j/ex+b1dXQpat
4L0p+WxXcmWYtqKwIjQjcWE7OMO9JlW9S7Ts3oooyMmkLU273Fh0pppmlhS08bjBpG11TrGkIfTs
xNEXfCvYqRmavdhouAI4abQ/mn6fSZXtQsdSJAP3TCtPRQ3GDMS9WOSobbezHbXLDiKmL9Mgne1j
O/hoU4dfW7sjavmQEMxa0oQG+Ij2LqtXWBnv01GItV4270AW7oZyhvhcXRHNH40guFr5Bmb9Kn6u
hUslhAbKo0mwaPSIurNKwEwiQS+9DaIlm2hIVwapg7nHmXCF2J/pAAJylBOZ7Y65Ftb0ZOrOoUm5
AmPe4UwQKsFU8td2w3GZ9xCHi1VsOJvEUR+zukM585yjSF2QC9KsCoP3iSjxE04MZCMz+3UHr1I/
XVvw9qsGme+qbQugh7yZ3V4z1g6BRwvf1h5FJdYjgNvrIlUt4KBihZoQUG+udDnSPzIWNs3agw58
H2Pry3S0aR2aI7BkLKQQDdme5jl4OypC2+fsrzS8AxQmxCbG+Feo8fskhpGUWX+W05cLR9Hut6Em
sW7SQrTBC5r6JfF0E6qcu8xIOV1oPmeJa5ufNFx+yVCu92PG1NpkcD8RVZSZxgPAvmKJVAYDpWUs
9ayyr9+wSugRL02Twb6XbYQNl9ZQausao0cdkNYBqLkOekr/lhoNOOp+ryWcbVUrFl1eP6d5iR3J
uQOMuZwr6mfZ+6T60qRYOHm8kSSOQ+2cTw4S9lr8TIb/XRdzukTIVnOaDhe3lO9uJ78hiW7naQoc
0/ioVGJDS5YgejFfhKq14ZPIMmAOotficczcy9B52DLS4jh6AwOURmeQ7b+ndk+ifWE9hf3DIHRQ
3TBESRAjcUd3w6WKy2Nui4MwHC7dqCfPiTlGq7vnml3HWJVyGSf6PYEjz+ZIKqY/lOsonh7i0B7R
AroXBioEuKQhzOb5zfMfPEdDJGJeWXxFr4K+TymwKTDB10XL1KyWExRbYs4XYzswb4g3Wl0ey/wZ
bJ7PsDPcck4GbR1bK5Ua7MRGg0PNpFxppmMF3l0XAeyk6Yd2gWxwf0BzUror2ehvWp4zahnMTahg
7qmQMLwcDFrjDkE09t9xg/TetnbUF12ZU2BId2FTVbL7kmc921FJ21CHc1KqEj8wqtHhx5CHkPta
EKLNLRvLCDwv/Znc+C1mTjlNQxFoI2zA1DennTu9ViLJV6G5yQUD6RIfKh7UaOWQA1OJ4S0ro2uH
mp1/mPJf85024IbArKQ16LSSV6dtUkykk5M9K8Xd2ybVe11LSo7R6RkTdoyHY0KifdeHofxTh2Rk
ZHF96qN4bREksvYnta8z8yvXMOzGKeT3K2+o6b9RJD0zEK/WGhqVRcMVv/I1l72hz6UkZXcqp7UP
BXiaaLej52qWYRZBZ6uwBTY4EXKmWmmH9y8P6YUkyU8V5gfd1YCapzXJQqHN6CnptjGAjQWiJXfR
VuaPtMBO5c+G45abqDI+XEPburOif+Kj5rHqn6oCdQqv+wfezCcVtVw3ZnyaQQ5D9s2ygDRYKATz
uY2JcL1X3E25FDEclp9IYpB+j3/kW55Cn4jlhDXKIOi8GN0X31D7qQVGAmeOLHmrPY+t+Cz5Z4FE
uSSZb260a+RyXE+H3NahviflsE4S9mk6tX9dyxeuUWQgiOqvy6GzaqNpw/cxBR8iwLfxjlih58ww
tSUJWJsXjKThQjYh6qEfX702nvVKb/vJLQaqTYSp9ozijOhqrBP7PPPZprJEhRYFL9cmIlt6vU2L
vOZdd8yPxkBLVaCZoGH7UPHmLUppXbQ8o2UorLeRuaURyXFJ+s+Vp+JHh9gWT9HsbI2cAl1EhPKx
OlEBQNpjD+uZsFubwUJoDEmYhtW9H0eX+peFN2TyI3FWqni85IKdmtPip0klsShCf4tbghomsyIP
Sj4BIM3XaLjuU3c8MFbA6KflJ5FH/ZJN4EFeya2T9Wh8RqX36Q7dS6dzYmb2C9kXj6ZTLkVETiER
wFDACZKd7rqWqwVbFwrxbWfpb0Nvf2nuSF8ZpVtnkV2X6jRjUu7/7pxYOCbGXTOcsgYOOAsAMrgr
vNl4D6+bV0+LDjOkQpDah8x0Zhp33XfdqHXjai85kcQLN7ZkICsKb91GzRBytlDFDGXlYxUX+sIW
+V0V9l+lwEIRDzNQSuRP7fDo5mJvFU4XmNpATVUiv9cBVKtU05bims87+MYKKzhR9Gn1HRfxFnDF
XZvEaz2zf2KvpU/VMgUkSZUoxWRjTvUpcwgUbZt8V49Epg56vUIV/pkZHXJRk4RuO1mlGYPntEf/
FpaAg+0Vv8J+iM9uUiISlodSM+A7OUa8wPQYSush7LFQhOHfXGpPJlFCyqniJy37gJlY2rMZaJGO
Gkuapwn22NLqjW936HemnzxWksk6DsCfPry+2XH+MRnja1biqyZtAfpVxd+cyNOUyWOVIs8Lo09K
iE+CVeOFW41ru54+hvrqy9O5kWuFjyJwrmCPm6jtqM2vnUq1YYoXL62J1qyemATAm3QT4g/fJpEi
68pDkROnVNkPhScFE3TtfY7kQW9ASPvl0WQJF6636avKCwoJ5K7sV4lM3pK8FcFfY9fftpV/hXWN
1tKsLgW0xt4tWFyclrQluwePt59LuQrJj0flhFfbqPf4jB5NbUScjvMXl8V2kmAJY7JB01SnqTeU
I2cjmvNZWEudmSoMrggvSCkDPehnlZKUmGTrOXL3OCg/HdF85PN8HuF8MVZzjlwhr04GrU0bln5Z
ocH0oo3ZpoErBwTHGmlR6XzCvHQHtXbeNLa1ssEbcP8xyKPMA8/k6hpnfdyS6QBFHxm48gYg6/xR
teU/KJfmjUs/ZWFR0XEWl0crfxlEtiRA9b6N+7d4ZAR+PQXniYgphCX6OnI4UfBPnOY83NARfwvd
/kTn9hwCymeXgA8tb4wVKUT7XBSPfWy+F8oRbPRiylr8VJ4P5Un03BjL5PEmFYh0mjI0j+stu7FH
QrXf6j79Zvf7hAu034HNJ1N5Dpf4Xt7s+tDW4TvlAXqMmBIlpFF/0BjktAZhK8NkZyuvMLeojGjr
pZNFydBE5ENqh8qttRN7zVdV0NudB3dNXna5rGxHsqdX/rqYQdHMIs+2ZXssK40BAS+w8jLtm33v
YsILIZLQ26pZwzdZgKwkJCtSXnQ3JpJNI+QEZvtaUKc2scWTvZm6wrjTciZYDU4EJhEuGzUv1rFn
GJtp8psd9rhk0U5kMCnDKh60qQMa72bd5vbwn+fA0Kdcl10eLl0sHID4a5N7VU/YuFtUZBlc05/U
mycSYNwEWDiumoLGn3aViyUdk9OHQx/ZEOhPXWvQtvw969mgUB1ESKcPiD1bm5c5b7vNSIXeSu5h
Y0sDMukfyRf+HPr86uzi7jNrcieM0d+44Z9LZmcw5cYnOjLuNR1yt1QXETnH+bs2AFStLEp7Rxq/
Yelx0VBhF2H4ZaViCGgReUuwAcK3gDjrJX+Tw7LkNXeJvJZssbaPXTR8ofsd++b32CHfnliEwyHc
QWIGkE7HqvfNVz8D+m2v60k7Ntcfl1wnMJaDfEpCvve9F/h5YA9LkiXmMhin9DDrzkNRn+tUjIs0
l49lxPQ597xdWwtamu45M3GTu95Pq2wg/lFzP9n5Jb2ODnytoG2o2r3QIxl0rcUV4ZMCj6vsjnyM
ctlEjWKG3y8priWXtbUrR0Ggjs3ubWtFsQA2gbJDdyASGG4NEzWzXAiNUbtK7frcpuObKq5Biyod
N6FV/Mlk7o49pI2I9rZus1O2Ip8b7GQxH7CslR/rb8nkHv3oz+wsZrIteWgeG8468UqWx/SxkC+h
lUAX8tijxZEVLbBYL1QPy0FVKvD8lL2za8sFM9VNmujGa+azWsOOZXdLi0UV5EMZyV4MdF+cUZzY
Yz85evHaFV6+0lqRILSI3mCMYGH3zA1uJj1A6MEyeBUdusQO0TmkSTUE17bnajQxq5v8j83rtHXW
CIa0s2xDkCnfZe4tZmFr3XM+Z5z8haRVGY4MV0CoYHFn4i57xR5OI3fJK3MvyBzHwNE0Phk5QEDd
AvkyVjWyKhpWdv2TpQ3sl1Ju84k+s5Hb/s4Uu77oh8UUMZjqZppPrpt9DjT5uNtU2qJE9NDlVbyL
0vFaQJvvNhaXBd3KCNyJau/1omCwYtpf1XX0FH40dFgCI9OoXftDR88SmWx7F2ENHChGLqHDWVlW
NDsHHd/JeBrx1wVoVOqVX9pQ0ifGHs41sWZo6Pgl8yCZl3HCQEbINm0MpYLybqHabLg0ZKYvO+KN
rkD+PX35Y2Q3QT7Qt1EQNQxJW5Naqt6lYwPxgztC3IgwaIZEP/ZSXxfUlIvJxTmdzCSWC/3s18La
CH1o1hAid3OTugsnK1exSWDLHHFziCLR7SX99sxD4J5m6sUpEZnq/TNTM/7/5Yz0h45smHTpXV7R
VmffCqc2dYheGdewGKBINGVy6F3mp01L0762lIYpFh5k7herube4GcvuDUTPqrSv9WeFNW4ed3bG
Spon1UvpzNbWNSvUzKKa7kR3nQm1yGmI30DD52YtdW1OnjjejZWIOS00KTBgdzQCudDYZjn2S5G3
ReAaZRiAXCnRcuJ6rdOAyLYSANT1kjznih+RTVzCVt7agRDimqfQHGyRvvYO721o9M42TTIETFz2
2HxeWoe/uLH5kfiJ6MREDssaIxnHG19t30ZYnBUHUJ9qH1UXnRYKZ1S5CPmvrOKsA/fdtWz3+NlG
Pa0JGhmZOlNlucx6Vo5XV0EajVvBxp144YKI1UGUG4bFFoyYtT8eq5jwFryyn7oj+ofCDFdjOr1a
Etfl6I7PXYjXExlQuykJomGJ7s8qmTlI+xOkBNHWib5qyxmWrjfcRcxQaRz6JmCUaKJt7tQ/8Jt5
i6b0ftQHjfBpDwfM6BG7UWJMaGr0tCYdOpOwkYGEzZIz2Q7BrXEh4fqvj2LqWW5Uae4AlVQzZYXN
OSdq40dF9qdu/o1q/gE9Q7gFoHC7uZ87R4eME9KHDj+Bb/HdwnTWeo6DgpEh9JoOkwl9D02OJ8mM
2SHFJ43HVRdr734rvNVgtASuJVl1ZPLnrvLZIx1PMNNh7BXoBpUO+xzMvVSs7Gs3gH1EABMjW3Lb
3qVWON05oc5sg62PKJHkuFGl1hoseHTIj72W6+vWu4dxQWGoTy+jMrZzp9MVVu1zPzIRcWQfmFHZ
BUr6BoViPvPbR8e4699zhxGZ9WeOyb3Hbp9NMHfFcVRIjdgODIoBdOxr1OzbFt/4OSKPRKsIsybc
aSk77aetxncrItcrD4/ZgLZSDD/So6Ffp7TgUVc+9TQFyHvz4f6WDs0P63kM2R6m0BtWGHQ+tat7
LXanvXKJLijS9KKJGnq+PXHKzXW1qJCiLI2RPZ97ZeJ3dfmrW/KrH3UqFkduDdaezRW6Lav8C+0G
6ZXQT5n3sjM23faBvyjlrIpT2i92volB4CI2XGZaui10Ap3b0LpvOj+9qzrObatZRrzJi6n2kQcy
BDca317FvZSn2ltZqGeXnhKkbQyf01SducOmVMHWQtTY59qqRAdSr6f0atjt2XcQ2oZAfq5/UkxW
bBXSR1P3wyBuaL3GlZ3wGY2TPKqGc+ngzNW+6bXLDy3aMn3VQTuJ09gxZptV+e26VzaLYGvUdgjr
Rv4rhj5vIn/uzsn1g033rUBJe3d7yskboozoPNSZw1/bXSNoQrUtkD+iyTVZSwlW9zQfin87Tsu6
YR0Oa+MpHZKU80B/7cBLLA3TdIPI2nqOYy/F7L9GSSxwudHTrrpCrtqQjUwh8UGki1ZVza5R3dPo
1vPGTK1kNbb5SSEZY3bMdM5q82bDxUOwsTdkcIQVs1omcZRwrLG49MFU0B1eWW03nMbae8hL3tBy
zhdFbbSn3u9rMrzXHjd9r4bJ0jPegDp2bsOJJj9txj5WX3IwoIi7jOXTwXixHJSFdfdRN5BccHRR
ChUrv3XPBROxZT2LLqBoXYVYB0dGrDBzrkEb8jdtp2XojD3xhXdZO6g14G+Ui+HJn6Nj5LBXYVu2
zsw6DqSW0Y8x5J1B/gBFjvplyQUe5Xr3htVemiGjDeNEL/nE/FNwX4ogSLfa9KfID05DyzgltjUu
+7KI1lpOMkJjeH+ujUaz6F9UP4YLAQY5cCc9cLuJ9dmaf4Tytq1FTHb65zqcoHORfzcKb63u9tR+
GiFG5RTtpVU/txliip6Ty+ye8HHs/RaFTxTGqzBpoXgM5sL1xffVcUIhDp2k800rCE33YKK8zpm/
rMbI2flIfu4wKj4b15jxqNaYtle8Aa746XLMlviIKpqvaxV6QG3S/Ml3mFObLhlFsEDunGo6jxbT
A1uE7/E9ChRWlSCU82owke6P7XEasnyDLGM3jeGZuBCsL/QiMkMh1XF5zWiaXovS/m1ndRRiOFOl
gi2O91nIEZydGoKgbp2JgbP7Wp0xRzk7aSwoZ7uCzom1bex+Zyhy0Av1qE2zcRzQApnogNdVsi1a
Stzet37NzBoWpdO9alU/0+fKuBnwvpk4MxtET60X73tmafTcPk3R9weDsNg09qa11vf+spurwBcx
Z0tyySEzBBFrfdVuwCrt0ExyK890E39//ZE7xImFyiJxWvuN7OEzE9lX38YzZ7+5kQ3/F5EQXkje
+tqZu4/IogmZplc7fcoEzSLjyay8KBAgyugwMLG1eZvHdlwjfGKFvUv79Jn//4P71datv4zoF9Cm
penf+fpCk2yr7OhXdeqhM93fOu9fval7ZAoRBmaqwcl3Cc7yIUo1IdsBYVzVO8xRNVKDHYEkm8gD
bzEUc8OWX2fq7IbWHlDalxFKL2hKdGLXaVbZY89np5Yvid3ZjcoB/nA3WdPG5Qoqo2pTsHCHjvZm
DckfcLOSznOjNpWOrA37e9z+lm73Ss4U3eiyOjdibYTcOVnToSv720KM0I/LLzPz0Kar1eAlSOp0
UZPLgO+0vsbPaBMCu9D4cc1fBpreKp79o0KStiwN0AhIr5NGR9Prx3fKno1FmsTHutJIrbSKg4Nb
LSubYtNPtr5CNmdTXchgKJ2NIVUEbaxuiGBpHkxeGMIal38m7lo2pRGOTtIdY4zXftOzwm+mOv2N
q+YKnep3Vqnxd5PKKRy6OJS3bMKuGWiTfDHm2N/T2QhUR/a4ZyfGSrnlU1y399ZAEASYan6NZCkL
tK4e3XL83vbRydgKNYzLg2TSCa6ysgNMvQvyb6B/qmZipRhiKMKdUE5tml6rV7I+97Nu7MtiXMtS
i5ZNRlFWd9uqNKhb6QknZcJ/T5UrL56PScECFMZNudLr/i7yCG6PdGIXUBwZvtat/FzDrjy+5apd
tWNHCdBH95pB0S/L6idioNekhFH6kZYstcn8dPrmLPR+W/j5tOoN6t28zxz6QRZmoRwiSyjv+8j6
qsU+slg1yQl0GYf9+WgcKmFjcx/9XzJSPml+icZ7YYKyUcTA4WnZW2xK44gyQkXmGcPKOZb6OZED
ag9jV0d5sTZoDziFc69M/yrloRytG4IUJ7SudWu+dip5QmFJOQqHyu5HjBqlcypn6zG00gfBmrL2
3GGTtfPGr427kDs5ZtFgqBiQEU25SlO6kSR2pkm7MBtlLZFR8siLKHZqdDFdQdccL3dSxZtpNNZu
31OV0Gz0ySxY1Fp+EKr9CdPxJ+uYVaTzwmge8mYYuGiw/IXVmxk7P4myf4exgtdvLi09rzfA75mX
TYAVGnbtTvxFS5aBfV22NM+0s1XNT7HtvqSu2uqmtWtiSlWtNw/gd7B7CDQ6AzdEu/OGxeHPENqq
0WtuGKAhRl+s7YY7rC6/2hJsYPYlLEEOW7ajqXtxXDpxeV+9zqG/bKdZbOLeePbJYW0a/z0eror4
JD5oEiEFQjtSIAp1sAtyTyuTBnfhPetQ3IawOgM8GlFejY/NSC+mjzDDVq5zxDhGoF1YPxQYGRb+
PB3KwV8ms02KEocwMTlYcFIYs3pr22sfLLv4bDuyyjTdhbWPIE0fn3xBe9nysRXY3qPsDQo2e8mS
ywQaRgIyXPGcEdCJ3QS8mG21n6U+LDVUqg2poSoxz47hkhkKNzCl5z7U4fZ6y2Mu8DqXmb0QcYk3
HatP2NiXxupOdqu8gFkj225C6xZaY93ng9OtSjQ90kP5qPq9OTANjhintNo3JAeiHumtLmQLQRJd
qunyr5XMy/PcYF/q7mjBszYmRs19bd4MxvBS6LTAoCJdHekbDWN35zsUJRSKErfKdQwITyoBO6FH
E80Bqt+w+2g8Yz204jC4LjyUmmTIjDUboIVb0dAc+qOsRX80qmQ40oCYGetJbYt8RC46rVa7ohP1
Qyq07IFt9fXz2xNVh/8RThG3TSeEBRnGkRG0tt5t/vNlDtTUuCLWsDnfnkIOwBzCFu//vkgqo5R1
3FMre+7qB/owzQNyscdaB95xe8oi3vXU+Pr2nwOuR+UEmK75bePlvy9EIx2XvjS13e04xNbqohri
66+vevuAt2QbY6hkbM1vdnuuc7o+QGFng3H573N54gUGUJ/z7QjYXRNql5SGtp3Js1Djfz6wt7t4
opR3//O8oDYApSMZaP33eKNxoFiIA3NS8/Tv0znRaqcIhdHtRW/P59VE9FRs37MXWddmE96nZHo+
NSHCqaqW/d3toeNX2TUDbl4lKh2e/DbK92ZDL7GM5MCdo/cuZCAEOfabPihddZQ6i+/tW6fW74II
sd7u9jDN/XSDsUEs/3nhKJQHsgppml1/bJtDncuMfw69/SjPr1+Zuojj7SfJhMjGOfQiGhIcLoem
2LKd1oLbwwTn6VH65nPRaPweun62GqN7vL2OwXfSymibw+2F7BJRX1P64fr21T61gwlNL66avLrc
Pth5066zlksLVFYcB4NTwbqQRRfcvoyiubrwA5NtSwYzq/j1mCKZY1RXDLX+fZ2smxT7gXJDk8Jc
972VnGmxx+tKqvyeEfxVOVDXFxB17rKKkvEhA6m57KAqPE5t4wQh7psnaq82iKSTv/R037jubPka
z/Ds3Nx230pll4tcG6oP0da/hMpil2zLV29Mi29Vl9gGU+unnBGy51711ysqioKZChOOKhj1moVj
1u9DRUWzaA90q5DkFlBohJMiPyCamHJn5Oi52sTMQn4ZROytfm5+8ta9uCj8vxKZvntl3H7q7Amo
3jr/3WR2u8jSfFondUQ0im80F8Lk4WrmLkvQNXD59lyU1VgqZ43iZ2yay+0LRmS4LBJhvbo9vH2h
TWgOpVGuUe7wUv8cV0dq5SAxW94e9tcXqFzTW43Kg6j3fz+DrOcK+TRzNFs2VRzMrauvNcuAQnw9
5vb6PjPBjWrs8Z9f9faFsguHTdkx07odcnt9peno/MeYeX/VoGfDkb6dx4y4SEagZ9KCiu3Q2CmR
oHV85DLTVr2m0kcgBknQGnb/UeTaybRrGTEjvsxeGP81hf2JwNt/lY7pEYHcY5uVbk5XxW/2WllZ
e9eU3prN68j1X5jMxa3xTYbjm12BcontFe4B/kFzNl9Kt3belWNWQRTJ+cE3kmrtOwW4naIb71D3
extSm8Mzsabd0moy/QVFYQowKb5v9OyhnE3zZNUFoAXLkYwmmAUOWdycOHEYFEVVdsrYOm0sWAvH
LBP5ZmigpOQlA64ik9Mxs61+Y5WoCkrB8H8QRnE0hsncQLaJjoZvOhsuFPeQZRgBKhZcrrK7EtHJ
psbav7XsNL5QjVDSGa7zHeV3cCWcn559+KLro+nhdmhizxpdmf8eqsbufw61sDk/6GR8b8beZvUd
skfUU+mB7LONDGGbQlumnXF7jobnZmxqGa8kcaHLutWZ+oXyUpgdycppOK/MZJaX2wfiZd3AAiex
vj00rscZI07cyKrtTc3SRnB3Si8bqk+0M5NG/fN9cUpT2TPD9o4h+M9Mmh+gKjr9aP3v+9oHe4NP
id2gt61IUUFjKTED40u4WFCFl4h21Or2nKy88EJ1j0Yf4iYzIY67PedKaykn8Ey3RzIOixOIsu3t
0e2F8Kf525T0POTMvMbtgy3skOBmrqF/n0PP2TLKdczd8H/HMf9YmqDtzrenat8rQbq126olQl3l
eb/UTYm6ggZKv9ZSwf+OOMh4hRsRP6Y2Z/SyzO7scltACHB9kt5kFvzzuGtaAHz0cf858vYQcD6t
puuHf1/i9oXKjvqzw0gd5rQHBkZ2ZyOc9O2tcV9qOb8EJ+b/58nIdvStZtDiv33j7cDbh9sX8KEy
Dr5+8zzXyMcz39lF1w1oE7fWaaT/c46KBlkL1MAPuoYdQx67ujdrQBX2jB+nGhg4Wm75W5qVf0ki
jDd+Qz/99nzh+o/gPvRH/1ruNg22GC0eOL6s9lUNFcqeSJsOp7JZ3Z4fYnZEcqhfmeK4wIkU8aop
o8vCJnLWiKW271zOpsXt034iubRUIyhzW9vfnmrTjK/eHv/z6e3Zf78++hjX8kL7+5/nbw//5znb
9Ixd0WQr6dFDJfdq2sfm9J8Put5dkoG/dRboxYvYtd+MFPOBXmf1B0O7H1vUzqfmli+9YfQ74Vhi
4xlpvPILC+oHDPgXURmMz3B4lKbHehoZcJnaPHkl8ZJQYxZMVBnaqrOmvQdlK5xSa4kqnPWvVKep
aYrfqQbqOXTmW2R3OgrSymPHLrU7+bo1jRGsqM7ofqFLK9qGRcnWusfa5ZnFZ+0b7+STaw8As6t9
aYIZTNwZQYIa1s3/4+y8luNGtnT9Kh19fTADIGFPzN4X5YvFKhaLTtQNgiIpeO/x9OcDqN00YlAn
JlpdQQAJn0iz1m/iLLprZJJovRQpKwkK13fDmXOAeFnfNYWbnSl5Ea1kCGLbtHbjW6vvtwQjkwel
FSmsJ8fZxV4TnBzN/TmdblAt3mDepRdmGjcHxyXL0I07jNcBgpKcVgA2MDFcbY2c5I8ASdL99COS
rt7nWg28VreQOJCYpecAJPdC9bVuNpWByzn+CUwbDpy2+7X4zyGm4nGW3cVxlG5eDx0JYMGa1FTL
Ooca0HXDFt0W+zAtJSEENLNB9n5aDApQLMBTt61VHkwSgtW2JAICOkz252kuFXd9Q141SLT83hzI
W/tdVD6kUXwHzKN9xKJ5XzMefS4bA0pW4uJgnw6z1IImMJOYyI/haNuF3xJ3IGQsVxvp9jE88Qqe
8igul5o5CnOqks18rKXX0+LrhjCSYnyQwVk2hLsv/FupwUZcIEh9bhlebq/KDIhv2xnl1hP12bQ0
/UxF9LHctJiP7CKtdYmXVeal38nSNrHgdcWw1JmlN4goqJCvFv64eSpTSI48jyJiooWuU4Zu9ZEp
vXT2souqRPNCdfWLl8K8p4OCs4Re6OYlhCEO8s85XvZvnbigZnGOEkjBrsuqdjWvwGGf3DBOTs44
5fDlAqzOP+ussq4WISEwoDtIwsFcUY+FbFnnuRoU53BZ7pgT69cytCr0xoxjVppIygbgyU0q4vm0
UUfVfgEOJNvIGTjBqhHZOjHBu0aVcG98JzWXWYM4ghp08Kigd2Ke00B162LjeohA2dipKz2vyK85
z0nDkFQUlX4dc6wlANnwvNOFt8iCCAIRSIEropnLjmMdhS70q6FwCJyaKjNMSHbMzRF1F1oVzKat
piDT2Vemc056HoFR348OWWkUBxPEGin0wv+Rm/FZkQT6bSEyE06FixzIEPt3mUQAYSxgvt+TXGpJ
UN3yfoAXednToMWaZ32pHsktEXE38+i6jWAoIeDpXwaOg26UUqWkSCJz3faGugvoI4DDxDUZ7SA9
p32r1n0smweN57M0w1BcphH2d74smdfdKFmEHu8szzVrXdbO0M/i0YOhNntlT6ozInCJ6ta4KgHB
v8/Gn5dyVaGleFtIv/aYtlR9j0NyqzlYEEJuJ8e9BJFYnwxRe1eZgWaFj9DbclqcfiigmUZ9YmQ/
soAQHnotMK2jgKIRDiQC0m4du9Zwpm3cnZFExb712ngZxlF1q/rB4/SqFfHT11vvKaCuEkzvMboY
97GQKtpp4z6RSUyhCLTydhBj+qB1nrXkZZ/EjpSZasW/9skNcClhlOygVNk7pertHSlP8lutSkIi
DxJ3FdI3FLhhsymZNn38k0GwWEi1v4q6PK4xKdDg8eGqOyu5e1Se8VHvXUQYZrps8ZuMK15/qsjH
ABjU6/UAkXZZdziul34nztNEDZe+Hkh3kOQvWmrhk+43R61sxR28hYS0ePlbUSeuL6ahq+Z1x8z2
fxX9cFRtkPFYT/OQMOKDWiTiRnaK7Npt3iz4zYPSGOrLFsV+s+XjPpmdteuycAChDHmDs3gpd/Sx
MP5JiMracvozVBAE8MefzA5QmLQuZHS7dkU4ztemPxM0aCU8Vd+vnZZRhi/OBkHI2u6ls0R3d1BG
tHVEqviMrLx0Nq2H+E7wdFqpxJ2FLvJYmqSfncymUrWh1PpmKlBOa6c/p5/c0smVmXUwy1DO+FV+
2tIr7vfaLrxdTzt/dPk0NlFHYE6J8+ToJEpynP5iFHpbkUw9e13fOa6ysQSJ+2nX92VBm/4qW6Hd
O0PjoEZ22HL304+O0Cf1KNaWZh6jXVLVcL+nP1/LlD3pjo9lps2GrCPW0mAs4wMzdK8lxN93SVLJ
xKfHP1UJxNf01/RTuvRdwJO82eu6RrX6fP+6HBpDuApidMymnaE4otT04TiEK0nSlKVBc2WRI3tz
DAZO5jzpOxl8TQZXC7m+xvaPCBkkR1f2kmMe9SYccUcs7F6N327YVA0Cfq9rMyHMBZlWsZh2nH6Q
Vk6O5aYYS04ryhZ8mMGQYw1PI8Zp5m4g3bjHDCGfTYtQmdJ1KVBamhZVDcqoBFfzfFr0DX9BB6le
Z7aqHsNYu55Wtz7arZWGh1zQJ/1dqZDqZQphbqetki5f4KQ5XGKUrV2VyfByaDvS6l0b1Bl6SuxE
xqNfoivEfHS8LCVCTTDVJXFo8VW6Ux2cSX6/Wm28WoZh3opMUnf3erXTIUOuNi4RaM5h6a8nJfSY
7mJVpS646FEs/UUdfdRTf13MSw8mmg2EZto6bRi6iJZ9Wo7k5D5SomQzLfVxvqOphOITKUs7YKwL
LdD3j2i7dYuSePayK80eKJMXzx2ECg4pQyGskxyd9EOBfNZU+mVHU3hgp3Nr9PXwj7pU+kfwZi5T
i/YyxP/iHAH5XS111p2scvre7mAd2fYxb8Kbclyd2PBsipB0elWH1l1XiWBOIN4/n7ZWRoAnRh/e
ugro6UrDYqdrJeuugDS2SoqgW017qWpLOLIOgoMtRfbtEJxPp7SkRj5H6ZUM4HgqJwhI5BaJtJ4W
+7C/H/CdRcOqzK5L11lOp7QrcmPKgPN13UTqrQZrLPStfRUJMh6yDLkYI6s9Ttnmvs11ci+BYjjg
QrWrvo805Ib+2dxJYBhedxmGoacRRWJfp2sVOqwTr7lyvbq5wmiJ0GEEONRxWUTyBgOZtn94LaHU
zk0biGg/lcf1pFyLBqLltFiMBxyzuOOxpn3aItbnaIrYa1vo66rui4sugW/PAACofSHxtcqIZNbC
cJ+8y9pr0ic8nGJwgu7oNaDBth0qC6J/G9zoRvnDFlLyFDoq8Bcj/yZUPV9WKBOeE4009tmg5Hgg
2eb3QMoXU9HcIs+ntrJ1GiK84XrZpyfRi/Y0ZHYzm85nQFKMGiN/cDKgilLeMRiTQn1XQqpcpr5h
3QEc2E9Fq0C9bywZDqJqKFwUEZ3pHlKnzecm86j/3EPIHOrlHtKYMdV0DwWsoRs/yX8A321WTh5q
q0gOhw3ggHihIuxxMy02RZgsVE9Wb7Sq/LV1sF3xZlEO1XxD0ihewXYmTyKk4FbGJ30h93JxAAzf
bnMlLDfIJqMjKvnRwkQ371vfN3dAoLWfVrkrI2l4rnKaCUTIAwjl7D3YTnEoiWemNYILrUge2jj3
1uhlxcjfRW12TmQOy6jxrw+LNSLP2Axr1Zx5AKXzvO1hR2AD7VSxcYgUsXQ6yT8nbWTNI+Kuy2l9
bqlggSA6J+dCT5dp1WIZ4dbsIWwf4xe7s14O0G6FqeGqpYz2eqYpn2saWNBxKQ9cUDxp0b9sbApP
WRZFgyLBuGEqMm21GzXdkUBART8gQYUS2CoqXH2vEd/cG+PPtOhFrbEbMJeclqb1UwklJn9E0sdE
mToJoL6P+7YpHkeeHq88XG/mkwA7TNebDKH/K98FMFkq4CwmIXRzKG8M2wqvSKd7L+uzyJzXilp+
R20DtnnzhNo4fRjwl0s305yNi3TQ2vKi5CpsSXJUktw8iVaeIwBdP8ioNi2QcVQOSKfigFZH/qrL
pfK2kJUbtwhbJHUwyuoT+04P8FAJFDM8r7O8xQNE9Kj29+6ROQZk7MS9hFbengu1Mi718UdTwS3q
6WUf+MaoKFbvgWDu4P+BtSy0sNiqA8OK1/J1WforuWLKNq2bdms8UPi9X8fraXHaIPvFM7L1+tlr
MRMklVmm8QXkTeMyyp3ywmqk+WsBlGUYmgX94+thSmHm62qA1DftNG2oa79bhJHnQLngQNM6pUo6
zK79eDstNqljrBI/Aw0h441ju/qdxZRu19qAAKbFsu+9JUo18mZaNMP0piLddYRM5VzBUF+VVa3f
Zb0Lgc0+KV2g7UldIMHvyj+BYcnroMiY0kzrph/fT8pzOFfQlikrD6lYOUORbasmuQcLDPXcdtSF
IlvBqe0T/aipP2piCxBnsKvYImMG5XXcmBZpeJI1X17IZIeW07qXDU52L3pV2U1LSCnqRzv5MRWf
1vi6Im8ZtL49ThClMqiISloWZtNAJK3KexcO1csxmFwA186He8gv1rywyUwHpP6VsQHy0Xu9el1y
nJelqa3qULl43da8W/pnv6mR+6fktB85p/ZKbclVjw3gPyVfzjduGwV3PtnP7lzQj267dds+3MNs
DPd66JzquG82yLGE+9f1018v6/KOhFkLsoHir6uTgpZ+Ni2XQ/MYuQDz8WfYO7Ge7qe/pp8y79FU
UaMaA7H/bHAU2e/eLGumv0llNz4LWnwoXw7zeoSmlPqlEozafePxp5/pWAwKmtnff/33v//nsfu/
7nN6TKPeTZO/YCseU/S0yn/9bSh//5W9rN4+/etvE3SjbdiapQpZhkSqKwbbHx9OfuJSWvk/iVx5
TtBl9qMcqLrxvXM6+Arj1KtZFHkl3+jgum96CGj8PU3WiIvZ3YVqhDDFgV7cO+OQ2RuH0fE4oIZm
dm0T+jsLp7F2ojYNHQzw2qnI9GPFuTVPCvC++UzyW5uBCiYB0coNQu1QDLp4+YkH5aDRtJ6RG+ZZ
o5akHUDlZ2tJcevZa7lpAzk3DDRTH8nkzCcoqiebPLHavZ7E3X76S/zz11gC5ZSEYRy4U4+pyd5R
lW3l1+ll5gOldbT+zZKdyFvds/vV109etz8+eVMThqFZti4sUxWW9f7J+3oPjs/1zacCG9e9ocbp
oa3l6IC7xfg37O2S/Ma4Jl/qPc5kwDY6pEPGn1+rg8JGNjAvnb1EcnMRa7KO4E1XXtq+WSChwLrO
MXTgpHLjwer7z3JWF495VNS4z3i3OXD9C59s+K2s3kZhVd8ISFOnECz3tNaqq2CvOFAMp8VIIanS
CQnx/HEfHe7B0o3KAvJ+rd+CtYjmg5lEu2lrkoZvjt9lb44vCXnb1gVES0fB9dRxKsQ6ymZP9Pnr
B22L3x60ocjUc1OzFChfmvb+QddWYjFgdZNnIiItejE8v+kJu7HNQ9WRsoDYh1re9IxfN7cpsqhl
kpy9lPPKGqYwOqJnnjYU54R14MOGVLjY6GtMM8eVjTXih6c/HUcb/zTVX6Uy3XhucsZduZvZWzSr
xLKxquGhqmZ9STx8wCBmJcdqva1jzbrWHeU4bY+Z5RAxVzOYnI5xKJA3npeNNTw4ZXjdEWO+pg34
cMAI+MFJtgVAw3kXoVs66N2xMU3vvG6z/bSESGB//LW+OeLzjAJfkyXOrBEoPwJzEQtHey3CrpWW
vOyqSlqxGBifbNIAlIeHdAgS9n53kp38uu8UBYO3hliSVY334krfTHPZ17p8L6P+vwEsZLwsGr1/
SOCwXgkLkyA/1WMMU9n7s6OOuxcCLYSpavz3u+avnJrDxzTrC9/1qg+L/14/p4eH+Ln8n3Gvf0r9
+/0iO/066OKheni3sEwqv+ov6+eiPz2XdVT9p/UdS/7/bvzreTrKdZ89/+vvx7Qmm8nRkFdJ/v61
aWytVWruP437ePhf28br/9ffs+fIH54/ln9+KKt//Y1Z1X9ptiwswyadbkMN1//+q31+2WT/l6rq
4JllTWXGbbIlQa/Mo/m32IndbNUy0C8Cu/b3XyXUmnGT/l8IrCiabfFp2YpMv/Gf+/7V67w85897
IU7xphPSdQ5uW5yGVhA9Atn80BTWKqlDQ4BoqiRv67TtEm2pMzcf/tDkvm9xf51GMWQblVRdt5Sx
oXjT142zF1sd+pL5tLSrEZGxwBQniJHm5kZzkH0fEIvRtm9ewic9rPrpWXWZM+oWsi5T8/TmrCG3
pjjqUK5N3UYXuAnwy62/2WW305HrkGz/zDAgz7hefoaknJuJtW3pB7fxjrwBxFZy9EaCehTUuFBj
RGeaUYnN/17X0gV54FOTPSpKeGdXqCKJfCs5UIbN8qwqpduvb0SM7eTrUOHX47NoRHXBm1LMD+0o
KT5QBFhAA7ILnlWmOLrNDVUqQQ1v3UDAgkwVgoSx+El7feHU4hKbvwCuC2pDdTLPymo11Ma1axan
vL/KVW2Vmas0wK8oReFPQgjM39VZT3ZFR7X5JBgT8BjUosTBgFhaYaRrI0QCsLL1l5bgXUPwdhwk
3ncSLzdnK7iC6bIhM28x39cND4+SIcS6b21E5gGyyIWT7pQakq8RXGeRuLTS4Cm0zIPgGadRtIyD
dt9U5roxqlmjZdvYMlaFaS99KcPRol5Z0EOoWuewXvZAnUgfniGwdmgMQBGRnt/7HUnhsNsBIjgg
unXh2cG93CaHr9/ZNHz7+M5sMX5UfP2mPA3/3lQ+STeFGZm8MzVBnyFwEPgpkwIxgAHYl1LjV4SE
JhPrmaihh0dir8biiOR54HgHoQF5rgTaGq3aLL++sM/qkm1AMzdMzaATHD+aN9cl11ZmhE5WrqPC
XyeGs0U9/P7rU4yNxttb12VZkdXxqzNgAdPZfThFH4DfE0G5Rg4mlq1d3ZfwEq5LBp8oP65CuF9f
n1B8bMamMwpVEzJfuiVbHz4Qo4KkGCReucZlcxmr15iG0heGV0XMzM0bVkov37vKZV2pcw89lyHA
vdTejaAWKY0wyfKvEKjYAOMBExefrCa9qPzoqEcAz9N44TjByY51OCPnYa+t9bw+I2S/sl1SR1J/
G1Z6gGdvuGj0+pvj549f35xijTOBj89TocWhS4BjyH/vnyeCb2YUhVKxblDQQKvGQptYHb73QrtL
FFzrQe2c+07hLmKrisAV2eRZQHB5hiUtqiI9b+MrqdulviyOngZyi3HkEssBD/2HfNvjRrhoQu27
M/iE6aIATnlQRITp3GCTGKhXyvg9J4QVZ1iRI3OiFE9I2XiIPeVkqkfFg6QGiW/dGw2izkmBrEJR
JIfBRGIRd8HAsa89W4d5hb0OhCb30JkVBtEoP2Gpth4U63vTW8+Rk26cTo1nhZ6vPGHdZLpN9ts/
pclgzoC3OWiVPwSD0JfIv6AoBg2vl1Fugcd8q+NomynhQjPic7QM6fF/1qj2eOjI1sRy501sfAcI
XS6apJQIwmEKGDQPYexVc1Gd4Pfjomo2UEME+uNuB/GQKed3WVqHcbhPDJVYeWkhyN0drbb0IN+b
j3pjLWScFmYqscUZygjBYlgq1BxkX0AYBmzxSlyELdN/CurgWwWfvmnrGWm/uWanEaSoW9RJvqP9
tC8xgUnwBZkVY5sWddkNeCbVaJ+6bmZkzpVRiFUZ2fNcRDc1efVlYMYX4RFF0myJKxKBZbMo52GW
IeMXovEjELgLsHNH7ytHDUiTidJ5yILkXYBHHrKNc9WvdzFaLghJNwh8BuS9S+/SiZJbQ7LQWIwt
aJWohFUXakveQ0PMB7IlblsDLo1wAXa46NpgstNtlyHRFiJAtmqym0S6s4NCRcp3JA+jbqUmqBTa
yaYHNTuDnfjDdTtsuB2Jiobajb7pe3MVp+lD19iPIdZMKd6xNkAvRQ1XnapceMbgYuO4FP6dMLoT
rgjAkCAZMNNRzvuiQRdJzU+KpOy//ujs97Nz2i7aMIiytq6ZimIwTnr/zaUgVqMmZnJFzMtbpm3y
HLbGmfCRpUmZkGG8cHQzDN7lrZzrpKN7/5TgXDeDnAnYzEQrxnMhnqjlog4Rh+3Tb4opIbbiAVyQ
bASZYBlGNPCjD1mHUHJtyVdDVx8dCUhKrVn3ZanZMxKA5y7js1lKaoLIzz1w6JUeu8oCvZF0AWw7
mcs+Wb5KvWlrgSSihuW6hzRyWdKtyA2SlR0sLTBCG9MP7hMJdo6UP6oScl1J2u5NN3wmyQhlJLNA
Gqv3Rcsz7aPhCp+3jR/6P5mqXPRttwmzWaGdasPYZMncD2FTdxuudQPfFaWcZg90+V5nXof648qo
YfF0RYo+R+GiPBdFj4MfnEKfD893T7UOn63P6hukWSQo31oEQYxuesBXc54ZPM64qG++fqHKOIz4
2Ijqpg7MVuPdEnV5/0J7V4YOVUbFOteAJbX9KQywubF2hE5GLAABdb0dNlKNdBnPWrX3LVLfsYUA
lYkSmhv4ACksXOrr6PnrK5vO/NuV2botZJX/NfFhAIRXDQbhdVWsmbhdF5BB00I25lsCzWJh2nAM
tdJZId3QNghZd7hozU176xceVTOhzS8ShFuH4CzRsClPqk0j4gs7NL45ooQoloYLJbGyOUIDY5b9
W63ZpK+QdKDhDM/koBCzqISx/fU9KZ91yIYqNIXOWJh0ye+ftizSQsmqrFirAwpNXiYzZbUQGm6x
+6miCGWvfoVjL/JaJoAfM03mRhp+l+xvuYOYGYEDqlFz8fVFfVIDNFWWhW1pjEp+u6bRk7eKZNyA
h8Q86nVOyi3SrlwmP9qgHX0ne/r6fMp4kx9erKHKQofTIluAjceH9Gaopdg59qX2UKxdOX0EO418
szDP5FK6rFXjLBLhDfzkvYamvS2S9dcn/+RmObcpy6ZiqWPFen9uKS1Ra/NbKpXUbyqjuZF4B3BY
z7XW62eAwpL/xSs3VJU3bsq6ojLse39GnWyrnYc5r9zMnkuvm8mldyyCdhkOyBDZej0POvPAgCGa
4eWDsBGJeASChP4MWe55FBj+XzwBoY3zaNQ21I+flYGNIrlfqmBTnsnJQYoZGSbmHLbAIfD+FFNU
1M/eNelOmUm+RsX/cPd2jc6k4yTkvQmYhHa9JMB8LmhJBkt6GvT4ZCrRXdvGd1bs/ag6f4MdtzX/
+o5/m0rRsBmELhnVI+1jGvrHCgdGFOUcKYfH1+Ke0pE9xBv5KfRQ5iGvAhkWx9ZI3eaGdhWY0aYu
g1sTnb4Ej4mFpRL3bsh8z3B3mcPO3mZKZi/yBoqMFd1po5yMjqwAaGvQ/qmMoNIe+DZKFFGFq1Bv
rjs3WlU+6qJ5hPqxkOhWLF771zf5WdNiqLZKKEVH5Pe3Wb1RS5kFmpOvCkFN06Mj6xLlKhcGiITz
Ftb1LG3R7dUy7xHRlSNjg2sDiqHquMvKw8NLyZM/XNI4FvjtO7cBE6u6rJg4U7yv+TCFAzLWds7s
IzhVdrtGrxIXMBUmYXrfVrA2ERbu4Ef/4bxjnfp4XmFaFpMemlgYg+/P2xuoxSlIeuCJZ5+peXqX
B80fTvHJVM4QtFx8Q4atKh9ni8io1pEztPlaDlH1ShV3oZEcm+eeWS1KI9kCs6L9jsX265esfdZ0
vjmv+aH/cJG37ujY8rWbhA8uQMfRUgKKkUMCezivcFZflDKu8L6hXPhB/VgY+qH0waybMFdRuxEr
I23rZev50PRLe55qDf0qkfelDk8xzkQ1Q7zxsiAmNQuckQAFPJoedCvF7vfSDB5916UOkeFfIBxT
6/EtcHZkdUC69pehAnNcwfEuj+nXnLRfaV50//UT+KQDNTQFRTjdUMbo3Dg+fdN39KWC2nlT8ymD
HTAjKG4iP4wclK9P81nVfXuaD1U3rGsPdZ0mXxOaOcUJmffUv+qGWxAtcO9Ac/Zgv9oadY2vz/tZ
vXp73g9VN40K22e4yyfTNEcYiEsUmZveWZkZNOykW3lW8YcH+mm7MfX/pk54TJl66zdPFJNP1dOi
EkN7VKxUvYQB410DqwX7vYY07tbMdpOLsmiQw0i/da1YhyEuZegyUKnc09f3r34yvzAMBiKyCe9F
8O/9+20732/ljAoeI35aN0gI0kaZUrsviPPNagsyU+zsJCOboy+e54ilgZOB1IF0sMAQbWzZqpDp
bzUkz1kAdVCNd+Pnn5XlzdeX+lkr8/ZKP/RsaQXX1nPR8ektoNCuskQD+vzrU/wWqR07LksjH6fR
fZLzHqvpm3eTGLXaDZmZrRtN3yRZA/tKJmIQwgRD69+QjFNVOBszgAnYimdPZ1rTt8W8DJlhWHuQ
JMss7xbp6M7gGO3c7jCb0PIrvRiu+pIPufC0w5Brd3E+atAyex/JXHKwK7Tj13fyW9hvuhOTZlcG
VM9s40OsJuh6ohhdzHvNUIPOoztdyiC6Jiu4w+eoS2xqyXuE6QcbuMAuuP/e24ATXUFgJwc2I8BX
eqX6h+f7EiH+0FUQg7THvCeXZhgf2tMUs1IjzJJsrWU8rDY2LjyXeHXXluZcKs0LMuznlpmqC6R2
jpLIaAPKboZpC6qtVvszwNZpWQz2Ch9dBo9FNk+wHF94nkCPP1+FaBfNzKbEEUwjHKCkRIo7M7t1
S3zhsQtJZuh4IFuVfsdO7SoJCsSNCta6mkymE9REQ9ykq0ZjGeHOgdU9mJn/YKFnEajJEpvHTTtq
bldneaF81/UYY6qUwhnGf0ibIFs/Sii40RKDh60JaHzWSNks76VVSnp7nsqYdLk6eiVog8ZBdjAC
Ql5hsYqjYR+50GRjydoFFZxQugFIEJCPdSdeIGSG90wMX92x07VdNSupju+dulpnSKh46MrPQPOi
oGHwJPMUJwjcbo5Dl+1lg+hcE23hUm/UJr/KNJvPu2BwpGHo1FUxMw+IC+R1HfVcSCNJkkea5jGx
AZTaoqz86er49KaYVxT5ExpmYRIc1Do8BInxw1SyFTZvvKsaVLN3wgeUGQSNNMbn3+IBaLvicYO+
weHqHpTkgMA2D6ve0g5B6+WGo4CQD3p4NUQl1KQGtIyK3N4aPttE3RBAP7VR+tMZxAWdwiIv1B+m
jqJGnwOMizL9BiOxWVKi7WGrs9jM7zEV43Ua8W3jhAdJNndVW2ZzU/PsZQsLcBAmZhCuNkPY4hCT
XSgd6YfbGD+6NkJcFD2l3qVSpFZ9D+HzZ1gkP93SPahgE/0yPAhUAoltzgP1G5rMKZEQTV7GYXOf
64099w38ueDTmd6ToqElY3nBQZH+CNhQPmkILVnw+ZCVswnpf+grO9sB/pTDUvE1a5al6rIPJIZ7
8czuhpNSBqgWYmxR3xIXvrL04PhQhTGZGj6hr9uYKd3z4WMmEgz3yrJUQlTyh2F+SDUt9cTL1nar
3zIBMmZ+1l8w9T02BbEirdR/kNK7Mcor2/3mqvWmzJD/HcSs14nidlIDJLG+7LPOnFfmY2nI4TyP
SnXRoEvbOnm07PLhaBt4kIhNhjToqhRgMWEEbvNMVVdWU96bGh+j5qG6qJs/PKItMyYXMWZUznzA
1gYU113cJdTKp6wYbjvH3sAzRv4cdkFZXJmh/sMOq/tM1oN5ZfU/r1RT+hbrF2IEXfltCb0zDtIF
iEdqEd5suM02SYYboHXW1DeuqW1lxK46UGYGHzpqlHMyAzqRXS4o6eyFqGHNVc6TLoul3xvdovHz
q6/fwmczPkQ+FUsxVbBa/Pm+z8KjRtix3GfrFHekeWyaOybju7S4zAp959TemdLcp2k572t8CxHU
lLpvf7iCTwbJtIHgWAxmHmNU4/0VmJbZSYGXZ2u11S89K/iOftIhq7RrpcmXXuKsgCOfhJ89tXjn
fX1u7ZP4ggU5WMCHYhKmGx/OrcHa6EMC1zj75OqiCwliEOpDYq+Rj3Ld3UNR/plmYgZy/afvY3SU
Q7ExeJHlQw9+GBOluXavllW4NprQXkae3pDNA5yN3Pipb4yfgRyFCyxqT8ATVMSL0pVTKjfYqeLg
otoLPap/WlJ2JQ+R2GEFcgJoU5xppVFgsWLAFHDPQU4hwi5BOrDstS87MwdqGIYe/ToH7ScknI90
+Ar4oAx/+EI/CzZaQmUIwFCG5OJUd96MZwDkh2DXEfAps/gcoaQnlDRBWaMkEpQpPnMFlT2/AvZ1
jU3gt8E1zqRR3cdDyi3bwQLyEf/yfkQ8tD/M5z57bbrMhAIMLkOU6cLfXJiGjrxZ1SY6VWqM4hlz
06w+YF2PgP9F64r+Dw/ik1mMBe2EYZDN0wAA8L6GijLL6jbt0rXkWttBiZZITKxMW/wp2TqOlj+0
iBYDG0PVLFAs6scZeOXZeY3OTrpG5Gru1j5+5uFNGARX8P7P4tK9GQYQ4gKSYDho+7jYYqC908I/
jrM++yKNcRRLayNAPH0cx6JAYYtOTmE/KNHkzlOgZutrZ3oZH3uQej36J0g/0nkGzR9SFp+FGy2m
i/ApCYwYhjm++zfvNrQKi/SMkq6DEm8sz+12qpEecj1eNtgAplqJok70M5HiK81p/3DyT+aRFggS
QN4jzuW3GHaNn3jaIZ6yjnTjKAV1ONeQqyQvtMvMdCdp5pXIjavAk79/3Q59etPgVjC4QauIudSH
Gqa3ZMEkTcnWqI7MFU2+9XGWDxDNM3xEd1NUhRFxA8WHsjTckbuvzy4+ue0x2gduhuiLamofhgR6
pBmZ3Tl8TibSQJgB3JYg11de6RWzBskTLYuyhRTEqyGEQNwW6iKL9G2QxWjQSuV9RcAOXx5rJ2dV
gQ0E0j5VRmZV1n8UQ7LGOC3dj1ocbkVLJtcjlrO1L3w0QAwzvGC+9NBl41A2U1HbIsXjaz9cjANQ
B0RSBVBX1FvzJmFYoOAZXJuF+YfW5LPZjk28y7IEEU8Btud9latc3ffCIkvx0Yt/1BgGhFrQzPLi
hswTJKmKZC8YNVnrv2dWKBMDM06Z7Jx7BbldcVALA/W+Uer5D6/l989QAUsCYMY2DMNmNvb+srBQ
01VgqnwJscmItxQHTMTNucPwvC8JhLqK9iNvXcRQYdzNVEYkSYuDmkWCaBn3qMCHYq/H6W3TktHu
rz2KD115FQAxNyz8qdKaRymH1lot23uMKaKzpqnuFYNQQXeb95C+tAg1r6/v6pMAxjjOEMIgwits
6vL7uwLDM5rkIE4cFtU61hEL9iFIzuMBP+jCD1ZhG9wZEUJeDc9ciZhFew21CbDJHZykWx/NhDlB
hT887E++QEVBj1y2edrgeD62eWlt5JVttckatv08Uh2EzOnKFJ3BpadQ+eWtmwIUQCxfh2f/h2cy
fmDvGn7Q0xYQU7I6Gmou6v+j7jy249auLfpF8ABwEDuvUQUUKjEHibeDIVIics74+jch+1lUsawa
tluvcXUlkSIK6YS915prqTN9GPPQcoW63keFZ+1T/B0rLAKuIu8HGZVDyL6jNYAG6MdMF0/tUhiw
hgtNpU+FrJMPcDLi47VUwkzGcYhfAKOrtCoBrzUjww752Eao7xLNv3DSnybV3w952skkGyYNzSph
6QWdOkbNlOQM9UVzYYmnfBrcluMommqy02B4M04WuIGcGdDkubatX+0sjSFrjLmscrfXpdHNNMjB
/vjFGvTHuJ2esyj+1vbaVrNMJ648WxrcOS2e9JQUR+m+17KXC7f+7JVXCStBY6WyFD1Zgaqong3g
Hsz5qbS3JHAKyKqRqHgNbsTUl1w5AlSPgxDETKQARzZh44mluR0cwqTYaM0xy5uN3bxe+GBn7w+z
v2qaCovjn2KlD89kiRIZtQUs0Aqfct6Ju7I1SflG8D5WOw2wewkyNNfJ/oweq7ba2U0ML+5uNJKn
morohU/zade63MUPn+bkMhGAExESwKcJIqQDNkswY7yigO6G/r4giFIY4olKwS2yxT1C3k0YFdsq
Kr3q8OcPcvZp0hQTSRitKXrdv7+pATyeeUhA+vXWazipq64R21ZxiwDzWUk0EF1tBA9/PuZybp9G
hw/HXJaNH+5EqxDhjgU59yq7X/eWujJ6Yt50wnKk7r881MnL4iPBpnZl5R78LhpQrEJ9TD39vXqx
AbZof8+cla7YzG6KRhX597MSWocNGxEMCFRmL8xDToy/vm6Rt1bfoDneEMNx5TMHZYBMYFRm1VtU
TYdEClcdFqsszV7kPvg+mqQ3zS8s69ZmHDxK/XQgUuzSVkj9tONYnr9FT8MwotqmdTIXZzWbfUSH
uYeQZDuqME2hPkrwRstGPiyDCN7YdW/Ih3CBv5i7Eo/YBH5DgTxWtvnP1xbf2G2c91+Cbi14pyYd
JdnMW58ORAvrUryRfN8VHYW2rrsw654dZT58/JPH1hySvlMzHiFDp3dIublZG4ly6Pt8m8sJxPf5
P3lPGHE1obOW/9RGjyfacGns514BxWDRI5cW3hy/2eOAP6IQdjL6A0USXxrtPzUklvtE25iGIUYN
6/SpIvcjR9PFiUYTOwXDIIBydvD7HGdoMwWMoXQpuehfKXCvoy7c/flNPTNm0mPUZFNlEmcTc7KQ
1OSwQsTJYD7oxs4iaC9IUO9Kl8TGZ+7mouxCS0fNRojThSFmQzlvCl4deL57tHJuo4L8TlYRG+Fp
bDY6vPA/n9jnVdtSeULVw0S17E3NZVz8MAbhTxzi1uSQJHlv7BEmvU9obVespKDywsZYl7Ox6XFy
WSFitn64jwrrCDwG5vDrLCb3wsdZnteTIfHjxzkV5hRZ7ZOnzoVmc3AoKwp8FcX+JL9u/XLXqdCw
7WUbLZtOb8srixojAOU/f4bzN+GfV+R0RMA7L9XZEHJFhupG+DchNMeZzdtYb8AHXatju//zAZdC
wOfTpr1ksStgo4IL+mQW7Kl15lLMRm1ssmJlqahPwW+PEm0XTPasG9G0oKxVPJFp0Gf5pTfV7RLU
XFb6NtCqRwlUcl+TJI1JWylJVqobOg+lIg44DLTFPTA7kmIQSl3tBkO9aSvrBh+uIyc+wom5GVBF
0GvMJlrondj1ZvgkpYFDRvuVZlfFNpH1DbGPzXrRqLXTQ56YrizSfFMIda/o9Q1CoqcwHFnuWM7C
WgD545mtdoiEf1dkjxTdGAthNzdVFrlBl15ZfkI23MLvVnBc4LjbZHX0qJGVS6ZieI1n7Vumqs9j
CLNZBcTDEyl2xii/ljHufbbUU1GjWOqsnVw2kJTVZ39CMd1N1sOEPtMt5fw4DNO4HkwhvGC8SuMc
JGMTXs1DWx7CIF11XRruueLf6yFGLx0+ZCCbV9Ikoi3gYPkqnccfoMfV+C8h6eFdX92lelLDRv1h
Gq29YZwpMCnXXiilb5DDl20F2TUaKuc6HxrUY21A1dDN/eybmQywL6lvmyTMbOpa3JahZgGtrl+r
EehwFQowBpW11+t2pzeKdJNJxZfIH+c1xJ2V1aBtMEaFxGMI/4Wvb6YEKJz2ipb+QSgBeekifhlH
UvJ6ap0NG56VPTXvMxushfKuOLFiT+Spa+Pa54tr9Mb2ilVoG2uVO3b2D7zJ71V3b0oEqMC4XOVj
26+MbiycedRIVDLQHxekx7aEWnTzuO0147VVnv2Kz92SJeAvmLLOsq8jnzZ9BI51XQ4Vvn90ZTwD
r0venaG++9I4XhHV+GpnxlPMkjiftH0nFT/KxL8G/P0t9atXeJZTf1u3JGMWAAaj6CUcHkM6NMDc
OVwQ8e4TPcY1MPemr+w64puyxZevQYuFjtY8xob+GBX8QU4AyOTtQyT513qUaU5Z9i9KSYuki8ic
IAYhWUO828tEc2cFHeqFjCOV3CPbR4lGcA5WLi2h3Q3LdYK152QzMHwawWzfBppCgRbeT5X2kPjH
1pBRA0P4cFpb2Y2DTPpQ0Wp7mcIImkkQJu1tUidvbFriTabwvFQZahyZXK8ojV58XTnKwHGAgDaO
naTIYcneAokLjxQgeYgQVLbCt3KRdfepvpYqjcwKZAHBOsqHGvSERrQ4jUDym8RD50Pi7EG+2ah7
0DMgCZHyL4YU16syGZ7bvLudFGjHU/KYR7LhwvrDZsfjP9hNu9KzFAhE5B+LFnS3GO9zAYFXM16A
4fVjsKp5oHQ7XMcFppHB1G+GMn8Dt9ovyQSvtgzz10re8rzYG1WY0A2XA2fOm6fCEB5p9l2auYKS
t1ItpPluuPopBhM+fVHSbWB9N4uoPnkL67xjY44IU2mHrygy0WhWGaE69V0ffC3RPRNQPm71wNpT
hHuKmnsI6ej6SaUNc1BZUAWRN2XJg2T3ntEuuApFumaZSSs3Tbt1nYQ3UM/2pgm1HMDhlYjA6weA
edVJHte539129XVtZMGaJjnAeVN2GMW3ZTbxWKLysTJhbWAJcKlja8VZTleAkzGAyz5tJjQAJO9t
GkWTQIzfqjGAi/5RbDEvi3XWNYfAauCiHbss/ZaOQ+CMVgYnePaIIZWRzUOeNdPsLtCBxSiWQ51D
IdxnF1rJsRh4iRW7v8WejZO0kK4HnUeo+jH2yhVvHymPFRMA1jbC4JbBQw2SbwUDqB9MDgk5X/j/
F4nhcyWpiOSCUbzSL9gqEWOxqF8W8qLySjv0xpgk19Cwpqq+8izaMYEpDf9JfiysJt2U7BlN23ir
bes+o9bAAlQwwkzcGKw0ZoR1ITFsdlQwoxDyOCoQXadEo7dqmv62jIiyT6ZoO5bq7Lamuiqjdhmt
bNAqyUsCV2YFCbff9M3slJ3B2tqyj30S0UteRplx1EgXLOA08CyiWaDvGUZea1pPmO0Hx4KOQWcO
enKrB6QjQYQnGTwo+L6qLA6z2U3bchivI9IPVYGHX4jkLQgC3Ymb2kVdMHhDphT8cA0ufaeBixVZ
7YI6jnlC2cIUcDzZJ9vyXoq0YYX7LFoxQ4fUedrkasoSyU1S0kumJLBuOruCVT3zgvs0rld+EqqL
wanaGFR/oV1Go1sJUklbE1c1s8re8knhqKZ3wG+QzDJa+dmkz1tLpZXeCuzh0LnXk8mbRfmTvmr/
HPvaXwV5oUWCflboBBNkA70mtXFbHr+A64fb+S0LYIwYfEfKWKRmvHyi/GHaBC0trhR5vCkGYy3s
8arMFfKqgvoJ+hiSyxwQjDVFoCO15XVzutG4SuLmtlGmq7iIjyqEE1nJ72x9ylxyinq6a+R6FNOV
qRiWa0iha+H2W6mG6QA23SJcJ0S3a3DBAMYkxsXNqcRTB7+XEu2ZZI94G4vQTfryh2wzI/UKA7LS
uaXSdetWVXeEtTm9r8Jc5SEPmCvXoRa9mxLKhxBssysKn4kuo2nXJt/wS4QruszKRhHxldFrLCWt
JN2iVF8NJelUhHX9NYrROkRtwzP9hnA6xABig1ttUjRPcO08ZA2vvQlzEaIKEJDZFzviGQ+YIaaj
MVlMjjIFVwJSaXEt2eT1XRy2hBDjIU0zPoyVmKQcix2L+qdpaimy1NaPMIt2QpAzEA6AMpRlhnUD
aXJy/bmwpFtjaAgMr6ZVO3HgRCVdyqCKXQv5JcvJP9NQszqmkdwYFa9El5Z3chMTZiZk4gyH5kvd
woDTsi1EmWPvZ89SxCgCM+WgDM1jAL5aJbSCGHLfSQd9S5IOb9PcR5sa8s/aNuNHsyveB16WtaxP
WNlpn3iZTFIYAYJuPjOwoi05+lJ6NPVMJon4oOThtK8tbZfT/Fjruf3DSMO1xY3AX0IOS4tWop76
xxADPQo7D2shE7WWGRs5JcKQpfCiYyTtIi/R6QqJMKaweLfJEUoXckw2ZdF6ZD7XwIuz/SMagITr
dUJqVDOX8HNxJgInKY+zskwjxhQQD1n/yNg0rgfRWs74bpZtC7R1UQSRRb4l+Yf6TpXusdDMIfe6
i3bSxCRmKrOBAKlbG3P6UpdvaZMQ4x4VYqWq40FJCYta6ttExN9qFiZdxtyv6gAEulwyHuagOegg
zFw7ZGkdqj2rDOPOiDKgvXP63a4IRGeafgc50W86+dAytzllMN3qccPbaaYqQWISVEGDuBM4vOSe
xO9jow1rX37XSyO8TvPsqiVqIENHJOM83c1dhOKA7WKclspqaA34fZbtQKJdxAiaQ8MXM27fsuzq
run3dEbaLgT4GZBPqjij/WTyzqFm6clvHMvrKEOEMzfQGNDV3HaEW28tFrztnEBCMvJDhCRpZSf5
lRHCYGnMd2H7D2UPsdmIv8tDY8CmoN4ZhOOEFGpv18l+yPq9qg+geQPpiU53jBMIhR2bTnzvt/VW
1m7L/l0y7/z4kCUABRwyxQUDebcai9uqfMz9LxNjqvgueC19myjE4nmyb4DLBMbrnDQrk0jIuHxT
R7L7VB2PXYIYI3CISgIHjBRk+MuPjhjcDDE6+YyVd4b0GWRXVpfvJtKCIpPoT8P0UhlWKuz2NnIE
HbO8sQ7M8tfjgMmKnUxhm4dGVY/SmN+M6hPMyJtUbQkPlHZhlHip0e3wK98EKUMd6Xs2LW0iMZKB
fhksQnhsuqReKSK8UlJl2wBMlRTJEzxsdIZp36g7RbrteqIru8gz2XVR7AGdau5TddoRGQTybV8q
9qEhKazQJEyS70ynEISljVabjsSMarWgtavR1QiYLkl+kvTZrQssd35wyES8ZUGHoMF4iHr8tnnr
ZKxz2H5vfWtk86JtOhBndrNRFX2bTOHRD5rH1n4wu+od1C1eHXET6MFD289El9js/Py1MPuDNad7
rQofEjO+NuVs2faA8RjWEz2/JNOv7Gm6pyJ8bFVGLykb1rOkPgnRH7pa/W637Utu9w8sba4wbpZ9
cyVCf5eFKbqmZG1H3b1mVAfkRZtQU4lyK9ZlsGt5yfQkuOv1ZmsJdsSGdZ+I6gp0zdec3B/TKvcB
UWhznX0FQQkcM3iSLPFFxoWqPmXNVSKowmMGKaZx74fSNmXO9FX5GVvMXpaHRzQJJMSwirHjXTqb
77Yv72pdeBVkRb+Qtm3TMWrqK2MqGI0IpbWoBVKq9iP1rZQtQL+C6DXrerJnZ4oC4tfCwxyFd5QS
mcrgK5o3Y8F2Gz6XIUkbkUGOni0vCcmG00q3z3BukFdaMRaOBjrX1DwQ+OX2UEIs00RXQLAirjXV
7F0Z0EqtM2ZWpIZpP3R1v9C06cjvUBnRjou36Sx5Ss13sfrUWmJmNelJ7khUIldyXrQoi8WJwdoS
7qCo6FKqQ1Iy99qwxEJLu+1L83rO3AqtAkF0u2Eo0ZqZmzSd97AknHGaHjWbHsLo+XbpLvBZ1UR6
g//PNyfC416DKvfkcQSvYHrEarkNVOIQW2WLlCYpNJQJeMZMycmp99FtdHSJDzkQvtaDFVG7dc6k
kRbBvjbNjW81pPkSJ7Hw6EMCYUPHjvKNUpvQ2+K9AV5AFfkuLlSwrjt8bHvgLptGqrc0YTzfzO+F
MB9ndtY10cCEbG4toJ86q7E2CJjtkD9rsTvgYBV5us2j6cZY8j+YbJF/6atUkanSof9nFIPUuq5K
g5JAuzOSbkuc2bpUoEU2xM7hdC0nKh9K6HT9vrO3XdeuIdCsfDpylvRNnn90ZB52bCpQmq/rQd+g
5XTjuVjZZoZmWHWQ95FrwExaq1tSTzdyErvy0Voi1TvJEYPm0NjxMmQOhAzM+7pmY6OVe+r0eFEl
BzPjqu/fQhYHCcflQrsRvAQZRUArsa8tXxpSV9AFEMgbuHpENJ5h3fJTNqrovBHUmBHHjjRkx1h7
IYh87XPTI1lliR1sTSLnLQoVCRERBZ8og+oaXoHDW7NjX6nBy2QpTmZuzcbw6nLYlCyffTKmLILk
M5DghXqfdmR2dWSwWhFgGDV79nvf63xyTVsa3P20z9IJmUHLDWHcoBypJfpataS1ZI2rNMbKygJ1
rsQmqaxVTMwKgEVqBZGDIT2MH/Ui2MxrEc/7Hm+dZMhu1bk+9o029+LEdpSZKx8lDsHqbGIrqFyq
K/lUjpbwNN1wc6tz66zimpkeWp6XLKtv5U08UWWXiYAApsQIWhPUKrBAd0CS+MGQIhIHnx3LHSAY
RcNGjSUa2ahMNx5eAkF+nkTKU+4j7JUVB1OY09n5wcLfYHOskklPqgyKv6SjFy1LQ/jesH6jksA2
Kd0QSefPFem7Bdwrda0hRMuczn+bBDC9QWO6o66H7def7pX8mzUq0EScPsCz6QNliw+9sPmogB9/
sgnuMfmmbFX7AdDs94xYnmjSt3XOgqig6iISR46AFY6lk2RiLZNjr3BqCO1WeTigQNacCh96mpQu
T4Enl/nivXJNVMaz1jqBiDZqJa/Jc92XjeQWMiS0sb5Pm5ylcq8hl5edkEyCES1eUkXHJJgJC1Q9
FbBJp/WenkSPSjZvxcLkMtg1lOPLbBk3xAHtorZYlQOM1bjZSOioG42lbYTwT/YqRd7IcklzES9p
x4RHJ8pvI69WyP2aLNrUuaNMrJE4P6OYj+mcbg2hrCrYAWbldnO2VtBdpxrkbY6ikCe7DKCsMo8K
rEFNYbS0iTUuyOlc9NMoe/3kOFeBm0/TZjQFFJRNPw172f8xWt09TycrC2sz+YqjjaXLUpGUc17N
jhh1U3cDxnW3tCJX6gEqSi/4g8A3x9tSNXdNPR8BPR0yCvZBx3ivLZZ9yGsk5uUE/eUbI6aSMVcb
NazQIyf7vi4ehpFdF0mYuBBgcE3We2pSMI7Ha4rIhwqcnwJbOpPGrSDJfar+KkPrOukGJ8QHEPj+
LpbzbZqD0owQKw6am6p34YztXQXDO7v2kF4R6XgoZ/XAHuc2bpSdZZFE1b5nqEHKPrsBh3rHQncX
UY7u+8gtE96KLt/6jdNCr/RZYyRmdUiTaVfG8rXxFlfDNQC6TcBcOJS06im++2Z4wyZbtkcWS9Mm
vIGRsfJ7YpBIqzNem2p4nNtx3eKryhsiUrXUFU3latbs1amGqLInALWEn0fKtbiXpm41sKPvOpI5
Sc5VFzRxW25inHuiGK7jiX17PHT3TV3Wm2aoy/2vX+pELgmvIUdHKaoNPrBmH9khPbDld7/+CHd4
pJD/r7788wsn/+Tnj5ny+R8/cFLlAYnPP//888u//t2FL//8RhOve6FNxo4CWX+wg2Q4/Pzdr19O
/q70I2w8P7+MEpBOZ1zPzq/v0eaBKt2vP//Ln3PyLZo67yx8TduTv/9wuJMf9fcj/fzLn/8mSit5
N6EZ+/VXP3/39++jDt4WQYuqIWW2M8JjpenPyqB3np5K7VHt6rtGYP+tymQEp97+mKT+UR2o0P+5
m3OmqU8Hi0Yygk8LO/eJzHGcyWQocwQNEkjttPVdn+YvFcU17oEL4p6zh1IUMDwoeS0k93SVPvTu
ApVt7xzTqaoaA9qHjqhRbMMmcRPJvGTROdcBxQpmKIuBWoUR9/uxNBTCcuvTJ2c3QpmF1N+6TQGt
6g72/Z2okOFUhMFItCvyiRzt7FiFhJ4EhI3mrfmQ9vUFUe2lD3SiaOi0UhvkEcFGFRG2nBooe5oN
YJn7P9/On1roTx1JHeUuJkfMrOqJrC0FUWJEtOe8nii6lR1lVLR0Ervl5DoymXjQrqwsjDeWWnyd
s2uVwNaGcfPCpzjT/l4QbQIcmolcQTuRKSimZGT+hJIx6P1jTUJiak1s9V5qloNj1e4TAFUTyKZA
G7a5HV86/Jn+JEEo5gKIQ0vHpfj97ssQM1QyiwvPrzMX7ffKkHuwVemXWB82Zj4/Rx2P31yj5wtN
ZPWNxYximJdM/GdEOhwdSb+lCZuPs3zMDw98zqI7z+GxeLIa2VQ3KC9UlQ3MOD3GXf7Q6elKWPPX
VA6LC2/1Z0OkkC208giDVFwVsn3SJ5/Kpo/Gmsc8HVO301tPlYhpDEKFdBlDCZidCJzBZkY0y7YB
QJ6AWl4piUXDbinH9FP5MM8tS3hqR5kW33a5hssqR0WbJSSYtuEFncYZXdWHz6vIJ49tKeVIDEwu
ldlYu0Xs7FvaBe3WmeFn0YHwVNg2ZIHThyKYjSqFm1J4+tQecoON97WQNEenxfPnp/+MRgfbJbZA
BTWzZv40HH247ZlB0IU/sOSxkpqmDwypRLsraFRWTXBgQ3FB7HH2cMAA4WnzwlmnAoCZ7URNmB+X
rqBik15NRU7+wxNbtgA1459P7cw1JN8dxxbSdA2Z+DLKfTi1OkrnSQ0ZwouZdeLsU1BIVzpMSV27
+/ORzjwQtopaEj0iCC9EH78faUyJvCx5MbwxAoyQ0WdSW+vxvzvGcrYfziZQR4hcNnNfjDMupf2A
xezCULR8zJPhmNNgbtXxbKCTORkCsBqxHuyl3Gtt+dkqou99qW1DwPUXXvizNwZNxuKPAVphn1wu
MjOzUTY4Tm7Oz30Wv6J7IT+CgPNB+o9O6dehTq6aqQV9RdoUS+XUksit7J3Bsh4rYoP+k7vz6zjL
c//h7kjDJEaz4pRkTb+TTXEnkS1w4bKdfcp0GHACho2tqyeXrZsMgNv+svoxfbfz1S3ezAuHOHtn
8JPZCGZMBp+TlUhpTRaaEE6jGshL0ybHz/WNMr2xhbygBDoz3SDaxqkC2FLnlE7GULm385QBAq3b
nL6HU+/MGLi18AClMzONh6rJjrN9ybh39vRM5MyCJYfySdas1H5q8DyQ/DWXD9VMd3mxBQniXvv+
givm3KEwAwl4JVxPc6HIfnwgplQFwpMYPHizTeAIpQmiZncldCf4vReWa2dUVfYiMgO6aAL+MU/f
24FsWLuQc29In7NOOZBod2/OwW0SXFipnhsgNARgpqYvXthPCjKlLowAzjACxeyYj9JbwW48M6ML
zp5zh8HhCvwWfyX36uTZoDmTWQGdIE+Y0BWLcV3VwdoQ9frP7+w5lTs0CMxDss7iCzvn7/eoIspS
ynOO05AKb9UUNDmW4T8U6XCNMwREWHoI5GjjU7Q1GrKzEuMHhYJeE57aZVurwrCumIeBLEU4KBde
xZ/+hdPR2NZMFIvIQYH+ngwpc0NKq0+km9dRy55hLQalK0HWNEud8NPYQbEJ4lFH0GTQYQGj1ryQ
C7SSYh05ALqldJ201kqrstWs2h45Ow4KwH0Xa6tRBCThzq5kJtsalcJSY7W0cnPh8i636U8ncLKw
JfdXt5oFbxX0WFVY2NIqVT1N/T4KjEJCXWgCrqbWF6b95bp8OqyO81AWuDvRtf5+VyU1I0C74s0T
oUWUNEU+8BoSPe6xeDdRZ//5LM89q6yf/nm0ZRz4MPBnE3CnMuZoWqfyamPk7MwV1//PRzl/ToJq
MotkrLcnT2oeJm1jjVzKUZ9WCz1qlEMv0I5wHdaFYV549M6NXQA5/nm0k/GkR4QUlwVH0/X3ie6y
KSZPl55D9cJZnb92OHjUxbQIZub3a+f3tFGykjqWRfaClN/JdgGbofqPzubXUU7eo7Sf5cY0iHtU
lRdc8Ctt6gFtEmWt/Zenc/K8E0wS9ZPgQD2SaSt7S9UXvVIvPG9nnwQMboJ6jrzESPx+zZi0rZ4x
flnQNJ40vAtSwAqJlqQyIlqzLwz4Z5+EX0c7ZTFhHiHvduBogda4Y0AOEQWIyVJ5yq0Lt+n8ibEe
wNVDNeD0YTAquRSyMTHciZcuhLHxJXxe3qXMumRdPPvYLSuPfxzp5IGAjmnJPY1lbzJVJxr2VtE5
KEQvnM/ZSwdAlPU0kzIAlt9vVJOLyM87noa2uFvmF1gorqiewyb7jw6kYbFQ+OWT/zbQJjM3TGb/
NBickgw2O6AfHLKayi5sQT7fItjOCjWCxfaJMuJkZG1iNnRwBXLPl8zNwuRuYIu3WCV9pzbzf3uB
yMGgj8kMdz8Bmb9fv14tQ6VTGViXgyHRee7T0guV8FpKQi8TR7UhnLO9cC0/PxocFDOCIcu6CkTh
ZERKZjvFEIX/llQ/Vza/QOu9zprhwjt8pu7FYYizRkDMGpit1u/nZiuITs2MW2auRlIoswJNFwDq
6C/5iMTEt3cjS4yEtpaZNhcE8WfPkDIBiAJZ5tlUfz90BVNMDypes1Za8KC4tnHrZcPo/nnCOnsY
g4NgzrRwspyMhYNWSEGA5sMLfARddNpmmk8SdOU/H+bslSSyEBQghaPPMSNJovq236dM9mqLeIju
ogTmZL4v6qtceHJPzDB1M/Nd/lJU//4pKpg7GKpwleDOPbmJRCKmSRhPGYth0OKFdOROAzbOLwzB
P4ugv69nMC3Qidd05mT8jsul/rDCkGeNwMSEnMcqyGS0Wdo67Ut6xcR7SzLSB8xPVxpZ8lusFT1Y
IipiWtSEyGjQo6uxisQYH3kbzW+RgNOSWDfCbr8QZ4iUUrtkYfo86vFhWXnaqHqhNJ66bIK8T6PW
1jKvi9V77U7TS4c+wa3qRxf2PMvVPb0qODpUBATa4lk6GV5pKKciNUUGkhrXgKVzwpGkX5jRP29S
FZ30Gv4jrEljOfn7pW+tGPdIO2eeak+8pV+mSkcu8lcmI5SdKldFPZJr+eufn+nlh56c2W8HPTkz
yi2oGNH2sAcHmA82RegDwlS0ImxD7Cpy6qJ5+fMhzwzseAp5V3me4fefsjqQEspqb/QcsqzXxIV4
vj57IfF/aUS3f24ujX/LcvX0FFWNecSADEIh6GQ5O9kkkdZylnnDnK0axdwga1nJ4L71uXIxra5N
8hmmadtNJqDpS/u+c2f78egnQ2BnlMlM3RFKuhjWZYT8vx/dCKVIgIsjyYy/jxP/iKa5/ft5nQTc
nPzxf64eNo+/h9v8no/zP1v33v3jN/w/SszReVf/dWLOumjI0LmP3r59TM1Z/s3/peaof9OpoSLe
x+Gtmpi2fqXmmH+DwGXolG4otH4MzVH+BqEU0DL24uWFtfk3/wjN0YnTYbUMCHjh8RBH9e9k5vx0
ln98cimwUK/SYR8BWKYIcrJ2lLKZbLDJTjZSU9hHKdnw1igHJtqjwFhioHR3qTQOqyi3wmMkSIdo
auMxlBrkTtNw5S/ReKpZ3aoSbGYRdQwpM7I0q7TQfdyNuoU0GTJkjqnjkMvWDY0Aspy+f7jg/3gg
P+aufJpSKLrBCeQqMabRcjmtjM8BM2rSw9ZXFmPuqIy3NQEdSGHvQmPJkDEHMnGEfZNQCkI/gZw7
7/rI643IPhaqjvatC/qNKtWBN7bKV4hnYm/MBHW12T0+xkvDBZL1kwHDoDe3LFqoSqrczVPQBPv5
tAmrVnXLQXZ1P0jWMsp4ByK7vx0H9TZXAe0EgeKF9FGv2pIY7QpkgQvE42ss96Tb9vUqLZG1wanf
oz6HSjUqttPgvF+ravqeqBIaCdLFDPQH64jShYMn/WDb0VcpjhRHzk13noL+KgvnY1w0yVYY+kEO
YOVnrLhZ7axiVo43UVfr66pHiWPWWLC71FpjrVBxM3SJZ+EcQX/5GiX1e6W3byHmMkhMwXewbV87
6MZuOCCMKcakvJ/C6cZKlTtTBNINmjwIblbxqoHy+Qrf7kn/aoPG/CbN0jZa/HtxAGEvIJ6bosqA
+MqqjlR01rXxKhJD4OxHgHxVsYba6MGEcFiZA+IykqeoEs9FiJcijNFbdXO8CQztMPnEkmZdoaxC
JGB2gmrQlPBPMgsm2gBScTA9O4q8IteTbVXNj6MBjl7LCWewiB5MEDAajY2fKEA8ZTfQvNigIHfJ
SKcupmjTx1myFl34pbXmyCkJ41gpo/GtlrF4FGqIojh506Te3FqICqlX8XGueCYVtxraLzTh15Y9
JffsAVoWGj5aqEjVCZAu5rUpBSxv/Ft/1HFAIQBZj/ZUO0EcpM4wk/ZbIt22JOxhKp4RLC3ljT53
iNGnofW6sHbsujs2fvLUmNmRPYBvqv3RGCQZydcX1Bkd1xc0o5xpGpJVEeOcQbzaZ/BHBhCPq5S2
yarUwti1lWra+CLED6BwClobrCXCm9e+T2Wub8WdPxcvSYtMVy+t9MqIta2U5Ldseuy1kGiHW+jo
yQupHCXrul2UoREMBjyQYS9ne11PCFfIUeb70b6JtfkIch6So5L1NxESDUxm2AzTMrptxgxFZlIz
w5WtV/SiejFaeQNIPHb0nNaqCHvhqBn4hyTLN6wkYx7l4segZk8Jdevn9l0PQ0Sn4lYUynrywSmR
MBdvkIXxtE1y4ZI8SHiKFfnZXlGyfD+HFfmEckG+X9ctnGSVTJnBJmGnGP2V3o72vK7ToXFFrb9H
ih8eKlnxdFOBQ8rIMyn7CeTdVVOK5rquA3OXNy7mrRv6lIk3TeJYzNEL64qrSjGeo0Z5wgz6l6HC
eSfRt89QYIpHQmauJmMpXe2G/lDPYbTudJTwIap4DFHVqh1xyIyTvTG7+tnPtW+lJj81Zf6d5f6S
iXHXxP02YnRT1fK26ZqnoIVXSaM+hzCyo7usrGO5MbYi5cAmV7sOh6ehGrZDN/Ma2AyDXWa5k7G4
UpyelOBRs+/klJsED6TqMB1rSXvFeuNujJJqzezlmWq0a4vp2CoSTvv/5ezMetsGujT9VwZ9zwaX
4jZA34jaJcuWrNhxbojYTrgWWdyXXz8P9XU3vh70ADNzEyCJ4kgiWVXnnPd9XlGedF/mrFTmO1MG
G0Boc2vmbgqMovhyYdu2ZdBXxVsttesw/mIcBH/CtrZ+BuHYRRJahAERtxzjKNRoGaZuYBjlrUTv
7c7GXkQ8hWOBx7NEmKUTFxjo1KVBKH9GiE5QA3tfkfwVq2FXhwo/ovlBS2OFD28gpEXHcgyjYfbd
F0c6CIFr5DhdtR9z4ySrlEG9+NUP6lkucZ+Najdhne4W+94cAodvsrTdu05zHzUXIXwAo2lXdnoZ
OKw/KL2Hc4HlRLFibMtcfS6ao9isIcVO7ucwhhlDf0IsVUF+nCc+9Xr45brOVynTk1vjsmtKEyaX
k6ETtGvCL3QTE4X9ooXdBRei2paVq3DONh+V7kqKNomMKJ6hh7EKAV+wTlHWV/u6wdDipLtZqOhu
NsVNk56/mXGBBY+N3LBN64DrFyiD52TbFIMdiAuSXkQ7HvOE+KgeA+CKZJ9xHwPf42Vss1GmEeOt
8lNZtjP/49C/Mgz3WIIa/wwlheydMeYIEMWBmggW6qW7SsrORcyo5CGKGccSGx7/Qi34s9WM+rXE
nYNTj4Wk1ubvLJ1YTTFfvibEkO70YtD2syvKq5kNGhz0ED56E0XoFoyjTPPsmpn5IWrUePD0XG5d
Pg1N2fi5mMm3nUYeR5VEe8O3gOq1d+UZLzxM1hkV6mG2J+tFRvFeVsq4Kq+r1x0rO57g3jpGta0t
Gl/r3QXISDpBcrTQDC6+9XMcai1mZI/QIg5TZEQViyqcIIIeNvi6ydTwLFTbUauSDBLVaR5os5ye
ul5Z60QUPn7DpN/gZp2ebdgYW+7h/inHfIAZBMuY0dEzRHacrgyM8Lcoi1idlEH4AtYJBkp6f1O5
Ph+l3mAAdqF6zRlR1hB5Lx1Oqlth1DSjc+0Og/QwD+H8NoUz6k6UpZeRdPJ1E1WwhvIXDUP5SzJY
xDch79obCMcZ/yfPbV9GLylKIjeUxs01WGXHgXToMP2evVK/JnNl3nTBYaBOyY6Nw7UA/Pssq2kO
KnpDm6GKY1xeyc2Mknhj6cmwdmujvuK1wO9QEEvkyqvIZ3Eq5kxxX3nls5xlHVDf7fpa1G+6itYa
AWFCVbgGhNce6iHGXh+mzmJ+xQvQXHO0yNDWT3X1o1BDcpAVjzeNSzaApPE27Thsy8wL2V2zkAZO
tsECcdcGHMy1unCjehstZ0wbQrubS9i8ep/NQdpiXW09TF+qP7exhs+yhVemL7Vy58UYR8PXeir2
hK3vU5nWK4mEcOVenKo5O5G+0ZxsH3cWPwxl/iQSufa8J8NLFrk+x46p/EBdsh0wPfoVZgO7m3Z8
pm6lLJ/E4HHFNSNrLLJf7DE9VG5DkHeJq8HsR5zSec3+6342ZndO1fwUmcanpzhN+uq7KCrqzh6x
eFaVR2PEtJLa7bbQc05XvY7FysQSFXffrWA23oNRWIcezIdYS+i64OoPnAoBG+ccmDhp4LTmUyvy
t46UrTlMX42swJhnchTp2gEXkqCWD2eBJt/dREm06Yz6YigBuXRE0dRDYqisvyIjd0u5Ljgx8gm4
R+9V3HN09IZ1Pfb3Nkn3YibmqR4JDiKXDcn7zksb5Mo2vnCNHnAGQnila94+av1bK5JXqVITF3+C
6VrDOzZYRzP2DpooJBxd/Tvsm++MGQY5eWQgiSJ9mgz3t3KUhpe5JQMB2uupan7NFoFg6fNY/JFh
d607nBkYRn7AeDh7abYvo5oKIpq2na3YY5z0y0VPhMsUNwi2oa6cjGBs602nyrdchHIl9fSd8LWr
0Qz7eqreYfVJ/IP20Zii3+6tMkroXYmDgaYNfxf9+DqSFlbVb6Yir4FOEB90vFOdPePYeuapbZMI
44F4spvuJR3YArMobYNkJhbOSVggor2faQ3ODxAG49ibq169wwdINnFpEZ4VpleVPvd69Ta7/q7L
ebtFZQDtTkxjhc1hb2i4gxIyBmEeM08qI9aVvN1R1HL0yjgsZ6l+VQ2d+CKWbwwIOR/0oK+Gdro5
SERSeiCH3t9Wtb21tZpkJGM+WqI5csJL1jThQZGEvBMUNNZR+f7GdrO/YdiIwGTkDv3QDHBeDTVm
yVn+LrVEXxUAJZNiUgcWQMN0tuNyOwmPP8Bz9zVVOfKDiDQHw7tb0zi/JBm7vtQoTuo+nQO9Iqt9
wrkUdoa2HZuzznTuOvSRjt/HI2ElDK1T27NFh7L23lurjzZNmCZrUVr7eZAbw1Vl4Bd+dc50vbsa
Zf5EfuBqCpX4mUelc5iA4K67prN+Ztq8k7J4R6Glnoaib1+Ubb2XsG/K8D3PjOgJxRrZC8tvQ6Kq
N0RJbV0ZH2Lcj0FbQPIN5NitJ1eMF+njz7Kr8BqCFDj6sk1gNGj+1Z8xdHRZMe10Zoxbul7VuqYG
uILq4heOw7QqEns3mNMfxwnxQEzROXJNsusGcZlYs71pqF7r/k/e4YPyDWbHcfcyuFHzSvxfcfdv
aNm+iYXJLlPmaz9cr7qbbgkjPvPeo4pkP2xj/CLTP0VeALIfkvQWQb7k0pZib8suvT3+rI+ttZfP
xLUxjE+ESLdW0uprPxR7P7XUBYEACwr2CSuf9/3kvzul3e6jcMZWWXrPxENce+F/NRI9ENSLD1Xo
bJGzs4tmzNF4tvUPJ/OMFWPd7mJy5K2ngQllTBwYdFQK1KQ4K6fpA3c08kM198PaaiDj1z/LoXKe
hhqXqTlo71XWEW7UK4oNC48VHCNHP+PMGbdG76o1Rm8jeJyO4PSyEMtMnDIzZXe2x8skcoZSuC2L
sLlp3EYIFXjEs9a1XjnxOs6Q7IThWtyjQSFFf2hAb24I9rynalPKLCEzTF7cvB1fphAmPLz/cF1N
6bB+/NOiUMU67f6aZO+xj93KRiY73dWsg24WT5DMu+3jtJaIrj9w0d3Q/OK5S1azyp1t08X9NsJp
62FhnbICWK8JtNnIxitrJ5k3OF+3Uy4w7LkzoYhp5sq7lbxl0bjri1Q+hYXB4RHAUhCCbviuVOGu
tAY+Ti3i5pT1NFC4ewqpX/kyvLXW0Mqw4jHbZs4E+QIG1K7XHNBAg2evrMiwLrXQn3XDfPaXjlE7
lksqZ40P142eDAgfIQKKzNw1QnPgOqhi35FFQ2FruRsnB3bRp7RlaBrvmsKsF36Gv/PA4GDKkZ+F
qr/Lyoa6xqO41KvS9WAP9f58afkWRwWapEmi50W+iSlI8r+k284S83Fa2j7h9JJH/ktv9v0pFOG4
nSuuLBl2j0s/TIVc9baa1l5VfxdzorYyxtA8ZoZcJy3JiEZI+mzCCjDjnNh27WJsU3z2f1xHMu5X
cnSzE+rnGAdLFyRwLbD3EXjfacRPedjno9p9efwxEdqkX87a1SD3A64s95fnI/IzejjjaajGdZLb
w05NON2MGg67NAM7ddOtYxV/SabMg2J2miAaCa0K5Xgx59wHDVl9NTAn1rp2r+27zQk8iCqfsiSH
5WJFVfyPe66hsYY90l1BhQ6Jmmgx/2pevlEEu28cNbf7IQfMxFGB3lM1xq9DnbCxTvSlZNy/EbXB
EaHKfwpQTDc9t9dJKsJ1kSXtKZ0EHlejcp/6ajrG2lwxFm+BF819+OIupcEoiy+6p1Bt0IDssFf1
etg8+8iGIfGLebleB7cvCXjIKakBFL6pMnaPg5Hvew7pMArNYwE64+eU1/umtY375JdDYGAmLQcb
86aEym50unVxH4+mS3KOjMHKyDoVh8eSIGOTGJUQ91rb5q+O/FuFvnd+PORITM+1JbNzSmPMZmDx
Ugn/XdW0zTTVvRIKiKnOBqJTjxLc0hD3T+NMrEdiEebgixZMUGo4B00r/jzevx0azVVL7I2UP8uR
midxk25liO7VjX3t3C3PjkTtC5mGZakcfRGMYcz7tOtAKw1KZ23UTvgiScesM2OV+DPUw0E71qW9
KU1Lf0otfZtobXoendeoWnu9ZR3qziPKtZ4t2kB8iYx9PvNmPGYjuYamXfvPLOFY/tNOnErtNcOv
vXH1pj9W2G17VzT7wcupttXVwod60sPpu22FflbRhsKDuMs88wAkl2rXEuUbmE10ays92dmz80qK
s9yPy8LrzWup5cYBJsrX47vnPntvJtO65nO1VGfA7XFRvJjVQPEJaSSElZGPI+1aOV0i3/gLC6uE
/sAnQKtu7XWtIO7EbdxDhZOM4L7yKdfync4h+mrN86YoyHlgo92YBoNwO5/bSzhmdwwxkoSoqYNz
oNJNUjE/6Rb8VdRGRPmOkC1qcw76HEZQ2vovFNBUImSP4hzFYs+6LeLy5Hkx5ZrdguMJIxEkfrco
IxZ/Q+SGN7PRV2SOEfVDPMA6leEh8ziLtkMlv5Q4LCL4OEzPvl4bK9D6De0YVnirwoNtpzTJqvwT
abF6JjYCyF2EF2kcplOl2pjmr9WTuGrT4VtWCQ5Y6iPrBXHwNlFmS2M7n//mtaWfMzv6WeUt8S1R
kp5UT9qvO5VloBOHFMQ5EWjFMJTB0GZkVo3WbyvMm+cIBkNbm9HZmvQ9Cbn11SQBT2njy2Ndz1t3
U+v5vGOTUbh6kh6P49AGjwv6eGI0ztXpkN30OvR3U5/mO0tPf1g6/UkMTsgQIcgb7ENrtTxkduef
I19kGFk5kNJ3FYc5GZ/trOE+6LtrsdgkqhQToV+wD4aOvTZiraAFlrm7IYS+YcEaOcgiIsA4sWrk
SnG3sXOnXjlx0pClZ2/iVo8VzUuLyjfRMQR4KZyp5TaSyzCgcMYJxHOxp0cI2SstmGAY8tPDTrsx
8g4vbzaod9M9hvqEJ7Zt0tfh0xJAZ7rCje+h9dtogQWNqdEAzRMf7qCaY8tGuhrjaR/S72Jh5wYn
EoH1C4L5ro/UZzb3xpO3HI/7nFasT/9lWY/M2SWMh9r/H9+o1g3MBRa34uNIAVVlwGrs+RBT0QSq
kQSwxwfx8jze8XA+G07ffMTtSD/VN+sNO1O0JgXHOJJ+ROOFocGp0mi8JdAqXyvuf26/Uh3BShUH
jW8SS19dXlotr7aEXgs6ddphBDJwkm6OFTavHXS/A+VhaJt/7UKOT1XhDU8l/s7tLPsOCqro9lnU
WQSdWLsccuqzxlpx01T9lNFqJN1lONfRUuFT3gdprZt7biOuT9K8h1kz3v1DuKxZkTBeKtA9sRde
YpfFhIbMc2K67nGK5hv0lu3j8DKCG6NQ7070/K21ruKeoOOpvrIkHMLI7F6AwkXK0t9omUHp63iC
7HwIVzn20K9s+DPXBEYlldJfYFlBD/S1t0yRHxkQtlve4gn3uUHizD7X1a9oYWto/QijC45Aj61u
1ch5Pj42fEyeu9RI4qfk08K2epkbj6OOq+UrDenqsdDpzvidSkE1aMU2pxV/9C1OBgBnsd2E0OVH
PQhtsj7jkP6/Y0z51kj8xaw+FBeIUplRGWcoMN855g2sRCTrJjEczrbhvSz7hkXg1M6N820OGCKv
G4uLXjsBkVHlmqyTtxqUS6Y9lYmhrq2m7hJkLiClgfjniVB0lRn8J4MNgEO1RJU0bNb06+JTIZJ6
YVc8Pw6eU+o3JwYonAQAKfaO9qtpi0tJTxleDbd5EUf+2V8Oj5pI6wPxjkwANPWWejNDF4jChyRL
99o4VV9pzrYOTfVMjz/8USpJ8Essb1pJ8WYhBZysLPxJ852OPpQbq6+di9YM14KelKS9f5rn8Sse
fO2QLDgLB7zIM6sq540I/lFcGfaJfbdeVbOM940tljgDZz4konWvqcpoJiJg76333q9b+BzZdzQw
nmnw/gaPI4bhR9YPu+I/owHw8uihtlpx8BNoRtpQ+NTHhgvzT63dDC4eEqJ+44bFTfrDWSPhayu7
8dmARmGHVfT+WJrbStEzsSJ5RpC4YMuaxRS2qUy3edJMBbwLukHdj8mzqMT4Mo6g/zBjoNlI3ZVp
5eKJeUJPXzzV1+lklJAk0uPjnSk7Em/+0LxGQ/QS0dQ8JSlQDC/biA4oxuOolPmYyoUfPbVbsdwr
4hezt/PYzMTaADQ0wHecMp9hyOwq9SL77Jg7lnwZMuZebUzYdiXyHWaK8aVNYAg3NpMXWVU2QSx6
wkaqdrSVn+TcfmfOvIiHKYWGEmqgBsy/kIgUyoTStSlOVHrWNte4LwlcQwTXZashPHVZTZyNoLtv
D/rMFHDSVsIAJzrnsdp7w5ujwzNaIS3alF1Tbofcx0fnEkQPBTeaYCIa9flxeHeZy29Hj5D5IUL8
O81rM5SnuoktqsLmLwBPc98J95aIujpU8DrWIrF7XE+A3sM6PLmmvhmSztsaNAXJ4mx+NBrtDJYP
xqDLs6YZZbxmShnSbnCi3eMMzxBPp4Oiuvk8OS1cnzQmME7LN05v2G8W9fJ6lG297+xfdHPsH+Uy
m6gz+mrg56pDTzG0y6F0HjwOe50XjQdfQhAWeiXgY/EQNFn/SrVvHYxquApCPLXcVx+DTRnfw28Y
Ksz2CdzIDXt9vCdMRhF49fNxxI1bGrL9dLFUXwWPyfdj0SoH4giLgNsG+e2/axD/n/Qi/99ykK/x
f36VsNqTKG7/W9XJ8jb+8xXIVP79ba1/t7//y29wDiftdMUNN93+NF3ePgQr0Z9yeeX/7V/+jz+P
n3Kf1J9/+5evsiva5adFSVn8s/Zj8av8n/Uim/x/vP7O+9/fZf2//6P/EIy4/+pgFTFQUwqSIAwP
RdXwp2n/7V80X/9XLNzoBggxWFSk/ywZEf+6xMHzF4aFkPoR1/jvkhHD+tdlTYay/ghBQG3wHx/+
v6h9+DL+G7EFka2IT9Q/i0ZsYfooLgQ/VLcx2S5//08KPlfM42TNjr1N+/BOU/izjOnDNe8kF1yY
/CTBZNPIQ/pwacfw0IfiInsibcLENQKd/i7RQkvzAGxJBZ1YH60NBFN/B1EmyGOssJ1WNcQ3q3aV
x9G2cBDNujVMoXjIuiCvaRbUM+s7fKfj4LjaJk1MZhGgr3kaV046rrLc/kYxQsqo716gvyUB3fS7
5oUfhfM9A36lamrAKvbuffkIzIG/FnxhQjkroyToy+zoGRUvoGmNMddlSgVUbC6sv0RMgZjsmL08
/s6soh/j4B5IXLdWZegmdM4zmsSDD5qxW7ndkK7z1NnIZu4Jphv9ICr4Saky1n3JqSb3795Iwk1q
MRhsa97j0B1NJ/u9vK2x5VyWEVU3z9497wnQckzm//F0IIyb+iX7TA3wrq6uIF1E6ps57S8aeX4w
d3QYjIhBYNaApY2GTRoDeYLs9RmDOIpm+seNbzQrrZ6ioJK/HOhDq9qNPyVb/ooM6GdO3XfJl1/r
DQuFPX+RZHtWMAXJgoE704r6Xqno3RlksqpzUvgKmf4CbPn38SeVn3xp5Ue1dC1KS/9Zca/IqL9F
s3mcKtDVnRSHmk2c6VB+mfoCdHV8sTv4JzBnRdCmpEvUbQtX05nYEpAlxfpPyfB4L/xbaReX0cVz
E3fMSxb6aQNguvIdovbq8HsKtXPUFNlG1+ktlF/cwPOqluKOd+anIauDmct2labDDw49XlCnH5VX
j4EkpphUqeHT5VAzgBRdDR4gN1OGBB3hlZr88RblMLe2rZnXF4/vbsXs6JBMe6PygGRZw8HSzPGQ
hfmhYHJ0Ct0SOYyilV1WZH5ObGsXuGYJKGXB0PFkJjWKaCaeQaJFt0HYq8GekUWWzdGf2EL0Rn3m
y32fOTSPh0R425KIGtrIN+BKLnw50Ek+mSwz9SdDX4QMcQO0VEQMg7PIPxh2tE1S9VdPjWoFA4vE
aFd8wD2byEY1PnLDWHLkOfimOS4VdgvxUjbWqz4Vhxr3x4oDcArly3ixdfb6iXHbQrIIuto/Q3py
gph5wKpCXYBj8Go3iEklj2jgDO8oxd/HFsTSqGccsr5TjWou1jZ+sTf1+Ns0RLEuxXygivoYOdqv
rC48JA44Pi2TB0OEN5QMXxQb214RjGslflC4IVdcqkPIA2TO9QZWkbnW87Q8qJYYpHh4csMPxsNX
dHjxq2MME4oLxlLOEKkz171mOkIjiFmx4O4focL6ybGfK3livHtIklIcw5CDe20zsJAhM9AizwLZ
j/eClWhU+k+DFJg9loEiCHv5PSQDMapN6Z06+N0cd6MfQ2uv6i4WayncaN8vHacQAiNhbTNz4r7Z
P3JRLTuDUDZnaDfKj7afoDAByxvpcx4lRxfm/KhJuCA2Zc5roSu41659UpE1bqv+1SEicq33w3uT
hb9ca6e69DmxcsZvGotuWxZLT7f8KLInPx1/TXb+4U9RtK4igEwjVKh52g6A9NbDyAg4doqVN4R3
+vpbSOF48LZgN+vV9MOqSK7MBeKuqOzXBFM4G+plY+t3caD36oDJP17B/gOPW414MxLyWH0FFsir
b5hVmb71YKO02LL5dzTXLc7igzZ7Gy9kgifG6loQkbFuqSaFKb/1Hil3YVT31ssX32zCrczQXYTF
Dxr09PG89uolL5Fut4CPcAqWluwPXfQHDV+xCvOtmPJNb1uXxiSbXprir9bMDckbAA6HLkF3PB9U
Y4FkkvzvAOsio4UB5xZvTmyGZycBLwRH6qMpbAoZu1gre4RVrrp83ZbGgrNLrsqO5dqJGdcrv+/2
jNxLEGwyfkkmRPr6hE6D1gc3JzvUVvtTSgD3v+l+BpqZaSvTp1xXHrEbsZ+wLPic2snCXHc592i0
SuT45uoiOg70eoxyeZ3Z0YdwjJfYTkioNztBAyZ6qX2NFp11HCp4YLPj/XV7eksi9wq0gOhWYq9X
O06ODK2eJzG9VlXx5aDiMc1qpbWo6j3YmgQ0hJssWTCu7XwRs0e54ZfNZfaYkhp+9kw3cGLGLbot
MOFzxIh+nSrChtQENmqAhU2b2PTLYz58K/PWDhq93DhbAHPpgfp4ei0b/2c6oi1wZR/vOsQvWZeY
t3kaQjRNFcKYySlvGdM4inUPDhnikry9TPrwwzGqaBXnDO3QQhDTjVzCaWmj53Zz6IGNvxFTt/Hs
wGVDW3l19SoSsvES3QX96WKjgdP+C0N4sa/1+m8dqfLgsKnbkpZeMyN+7zp/Y/Z+vK+8Md1l3oa+
eQEbsPqo0+bkM14I9VdbaVuN1J3jIMZ9oy0Sqs7b9TYbpeMk53vtJJemzF4mmT7pSeStHBl/QJOu
NrMJ5WIwjGMXJ4dGaVczgbeiOd9Kb7PgcUggZEEbZ1RCqBQ2ZWhkK59QtlVy7zciLe21qEg/LQh2
aPVB4gNgLxqJl2OA1IcGmrTqWW/K9aStRfwyFd4zJfvFZlAY9KhONuFogWajSdX49rnlQV6PXXTA
Knhe2s5oUuJfWTzQ2qwQLib+3gdahaV2M5Ux3M4Y45WJ2AEZEw3NUnyNGOZ2+SrV1QVd4M10KsV2
7MDOTdtDCai0LEGG19tONto2SYC0hxC4GbSeIqd/zwTZK7Xh/5xri/7lrW4qNuExWUMmfSrQqa2i
oRnw5fv+DztbhFBsxd7YrCnZNi0jmYryLzAgaNUzQg87DmKrbA8qhJeuRXG8dTWzWvcmvX6X6dG6
jDCNePLDbEeapC1CR5rzyGvJCtlPXZXhOMX5h2YTQo37t9D3ThO3hPs21cvghAQ4c2xcJ0zX18y3
YfIvI0EmLMyjfnjaMJ6kzvpKluGQxsPBcBfUsrU1O+87TblMiCGQLV1GNd2jQvgBc4NT0ut/9YT6
kZWJTII0PIZFbD/L0bh06XzgQbt1Kvyblv27JsuPeUTuldq3cRhQbPSFC7DI/J5tY69xOFuHRD4k
dv0HdeJp7Opm20G2xvspCIOCbBlxjO07o4SmkSJVFdPNJK9sDS12lbA50bL79L2eld1KaCmIfpO1
1al0k/chX0Bejc+irrxbXebBWPP5ga0JJkeRZv0Sef5V6/fa7/ehOXwbHsd1LyxpuA5U47rx6k72
CxizeyrFrjcdRIMJ1yDOEUpEhtwP4kdEUERgSTDABp1iun5mMKRoUIlX4Iaorc2EhEC181MWmX/8
7K0vT+XorhU5O0w8uPMzgUxG8AMZYATpolmJZIkozgRyrTV425zqTeawBHk1vkHvvXtWXfLhakUJ
bcd7ncf0U0DEH0J37+cX+MnPrm8kh/iX7dQXhMjPnXQvPa7DQ+plP2ovh+BarmhR4OuIOrEnniPH
sPzXDdtbrbd72L7VqmxCf9VUsYQ6qT+5ndNfRmMEIMxWfTTaCka80Z+NmL5oNFdnM+8yIEzObyOP
5RMXcyErX3s51HSRAXLq9jKDc9RP/6Vw6/AYeUjt7GKc+BEaM4jmTTWx8zRaEO5Cp9Qhv340UROu
LdFrrOOQ/LS+Pjlxd+1dc6shHyMGxCWIt+GEpRL3wKDmHgqqAPxeftBQd/gNpyqesZTAzachHLZ9
Pu07X57kRD3Hg5YGYkDSIHfuUiuYjP4Dz5q+RESgQMgSY8dUWTQrOLNH+qcRxVw2ycNAUAxHDZrs
mes5bI3wtUN7yZjW+kBq1r0KyYz30GOEEY1P2Up/w0NDUwSnqSjbiwhBZsFSWsmUgYdYDn/c8M1a
tC774OBu66FlJqmEtkmco57H9GO67LMMESrSBX+OG/THlQBUrtEMEYK4zppAS74mVlc+eGrA/Rcx
RycdxE3mg+s3SHekn+OfOKX+8S4NxyEtEksi9+8xfnu8Vo687vFN9FULhrxg1pZ8ok74GMrhRLDA
ZxRR1jmKLZw5EOY0SE7Lv+lzQOnLa6VjI4yckMM6FSPvKBsvOsDexCfysRrsL1XccnAy19oIj3Zm
WQQyBq3Xx8GskXZktNrE6YX2lGNknzYqgKCY+m4T942xbQcxnRZVVryUBDQd21vHj+/1icGfLjKw
k9pLPgq5yRWSGa17qmVmBk2T5Vy8+YcoPO86SHGWPhdBZ94uW+230JBiLzFWpt1aPwjAWPnop/Qs
R8dYtBuSy/lRbWGsO062eqR9US+gSp7yz0e9iYTxMC9FlW/+/c/vHQz+2xCTsNsa4PNbXT+4gnum
7+p2U0OGp8cXvyqiVxQRDcdmqs6qKDLqUKTtHRoM+5ig8D2kXXkjoX2YvPoJLW5ctP7Zzusna6B0
TwtJuROGTiAmE/WKazIH5TmZUDFuiU9x1jahm+i5relSEpG2in0n281OFKFIWbvG2PKURD+dSQ+P
rnO25xAlRTn1gQMdlgFlvILZTDeYLyearkz+OmQoBdWXJZxlmNOtUM1s4hwqUIO6oo5vOS0L4pHu
0OCeSrP5HtJvox2cjVpaJ71pPpMJ96uU3DIUbw3Dg3PcgnWlHRWwb/eB0rl1GmRaMCp1xmIO0Tdz
tE21lggcWGcYYQ4y4lFfvmdP70gJqSBWNFyLdczo8xxlgle6m9KLyY1CPhXyVESxds+pPmi7XOaC
zoMYMMzVEe8JRhS/QDM34a8H7VvR/Q4NohB85EN2KPUlt85irwrvdrfs3MsKkRr8zjT9FerBLd9Z
t1qaFmlC756OQTg+PR4H2GzIRZr804XMZZKGskqq9JDQJF51o+JNTXwMjkCW1EnW43Mt37XHa2Xs
fGm9WA11BQtkpHviIbKBdBd/xWN56BZ4tGuY73raNetBoH+aSWKLgfDJ4pBP6XvOwWW5OZf7EkkN
lVPUvqD0K6JiuyyIWjpfIqLpyDGat8BbiKKgCrQjekc2w2bQdTaDpfZJkzxjup596hxw/vF2GF9T
hiyrEu0d1WubJaC8ZIWlYcF8GSTROm9h2HY2GbsuVRj6Bq7qsiDUc6AhmJY1+TF9x5JN2svnY3oU
NaR5VNTcBUyOMvZmjISshWr6SeqI+/huNIulzhQ/K6KCg8d8/HE5xPKei+QO8PF35fG2lgsBBfJu
DBoBgNGmKg0/KI3cWvXkx7Wu+/PRMkslP+7x/U5Lx2weBI0rkW1l211Ge7yleYSyWh5FRmpV+u5X
2W9rrq95MuZrckTmfe4B0i99gPn2gBZiEOjMW4/Tip79L/bOpDlyHNvS/6X3LOMMctEbnydNrlkb
mhQKkQRnEhx/fX+I18+sKqtelfW+N8rIsFRK7k4AF/ee8x2mIabRDdvFmC9i4iH2p3bZdaHxVMw8
a3qD/LNxT3FDSTb88gXNoHbCTzPs9Mf/5wiYfKzBYezREdceE8GnEgTdPeXowSVeAH0e8TVGNGYn
t+NiVDGXhwGVNZvMLeMD23nHuUxfUi+TKYl2XoXXCX2T3lk3NPcbttoVVqUOcWr4ZEbDZ113z5ke
vP9dA/hftFQd7dD8x4aqg28UgoP26dPC/YuD029FV8eRCwfH5amZyRfpizPTJAjZW9zJa79Uv1Ie
OHcSt4lkdf1pGuZ19KR/M6PErZPFb3oT0J+tG+bfgSIR9TSVzX0jvWPDQ5j2PJW1sdXtzLA2cbGz
8pkW3UrHvtr/Kdj3n5zGGMk109SGV+d7IvyL0xgZVxgqMDOQp/3bYiyo3+mMeemXEta+mvo3P6OZ
OEIf+vdvpf2vfjAkESBsOAHR1zn/2Ju24R/NXIJ4K9tmV0UxW4J3q9vASiLfV/6ty7asdxHNsbL0
kd/3JIwv6ZeHyF7V4TtTqK/ZPPtpB69DrYjM/O3q4qZnNSdxeggI8ur5xRkVfOmaYW44ZP4jA8v5
q0XQ01Z8aBsePtCAXvtfXogjAVclc+rtRpuFp39zvf+NSPjgYfuB/KqH9o5nnuQtlq/AIwS9O/3y
55TGHqWHy+5AItptR1tXgESW1a3e4jN24N6h96s3udn6tXicmRWgSTHzDURX/FchhEedLYn/X+cQ
kVcutGSNrf4skYd//fnI/v986H+aD1kmn/X/PCA6VOV33352fz8d+vMt/z0eYprjuAIXvylcpkN6
BvR/x0NB+Ddt5AWawqPvwRXmoSmrViX/+39Z4m9oQ3wYMT7Z9sLUyKX/Hg/Zf8ODStq5r6dHjJXc
/5f5kPtPK9C2BPgjwA4BJY5n/oV2RvOPpERa1jsiIPa9YvKMx98mZmmc9t0UcsKGh65OkZcK+g/V
JYra8xBGB7c4g5e/UyZa9T676630Lk3nl6To1jMBHwNhUQ2jXKoN+m52IO+LbN7GS/raj8M7Do6r
QzMzynusddFHbS3vbki0d9Z+AVNmfrRsl56jnWrfKl9SUM/EVGxprO7oKD1g/twWxD2p5Hc7/Qdy
XvBPb4iDYFKQGczW4hN3/xePdSq60VbuwHh4bskfakV+WVCUrmiopLFpf8dRPq680b1SAcc3i5br
ml4jCSnqbpENCrLc4vQRlQEclaG6S8r2ZaIp8i5N753bqYdTIcfIaKiEdCsZrGZP2XszGTAwm9ad
iKb80HqxWGVu016tbBeTtHBykuriWD9OMQ/HwLLuczRFTCTc9Wx17onuOw1pNzq12TzdlhWdO/cE
nz9JauMY+UO6ZnIv9y0amlU5lGgOs9HZlCE5vwyqtrXEwwqUN9nMbuTCbSOoJkZYfDZbAkpV71vX
wk9TlJ0GpsfIDG+ckrqKqf4tv8sFg61Wb6jw1JjOcoo6ugMtXad+cdtbQabJMZIYFGZBBwsnBxVk
Hhd3i7V8ovUKLrY/11uMVxnqtMG6G4bl25uMD8ePLMxw6i1+C0v6MkZzMbgP/ocD6A9d+R/Ocoaz
IHAImYcWYv+TF71jB2VwNkU7DpB6PWUfVQIAglwhpDUmdeqEbniummnd2RUgaJo8mSw+QhqkKh/r
a1i55rGsEDuYY3wOS+OxyMUzyqbuPkG3jCgMKTbus9+D/kOVBurWYvw22134GIymu7UKfMAC6Qvd
KP+aRrGx72dct1Sk2zpBFkRIr7FqAirMjoQGGHrZ3gVTzWSAAZjPbWn1d7vXv6hu/gX4D9wL9Q3b
gv7HX2FvSdDYgxli5TFkzOoc427DEDTeGx75C0EwY2lOw/0QzuqC+ZUmQej+ckyR3jarccegC7FJ
j+uYwniT1XO9wuma0Ou3u1c3Udald61bLBzPrYFmPSoKglmCX4G+rnktT7Lf1pt//4L+mbPIa4Dj
xIwe0CLcob8QbKAq+tS2kszxiitHNp1xRcbHaAyWbeYw/AlnHCRYHlCGSOwIk7nn2MZIKut1LOk3
25JxyxzObx0Mx4ul7NvQ7JkVNXzs//5XpfL5F3UENZhrggOHbgBW8x8LIjKiwUO1scMAFrGlkz2q
LCn2adrc+ayY/YIh/GyhlqmR+/DHYqkYVYpp2k5p5J4LGeSnBEUSp4w6GdMUb0dPkpFC3uhWQnPc
2dZ89DFqiFjdmWqkazxjXwpMsU2r8ME17OqQx+ahT+YKf/adsOPHkYxM+oJ1BxBzuMroB3EYA5I8
fzKXYR9a6ohMUW5ruvplZ14Vo9DKfoZFsStxXZ1k/hzNmNsmK8V6MpFsVaf9vhklw9wY24nTNuRZ
SNIDpP0WL8GX6YvHmgzFdT1VPrEf02Oip78pjRcjjZ4GWvNMhZTVvdGP3iT9fKG7ypaWP0khbpjh
pzgdp+fu9+LhsfIblILCYz6oHIbnJOfJYiwPqVaDNuusjLnRIJNPFnfBMph8xQHTjg4j/ybkmZ7M
gasNiSy6AQpv4KEbu4y0LHXfJ9FNkLrWIVApHsW01XPiT5NskGlI6TU7OQkmGLQav07XaqKjKTG/
3YMUneX01qS9/RUxZ10huPxqG/kzVOLTj8ItIvcUx8cdMAtyfgj/mZmd32Vdg7jM/IxMJPoVo5PC
nlPu/LG9ChCerZ0suDhe5ZCXocy16UzcZIkAppv7UWNE4OLKNNjAuWjUNp4p9eW5qjwWwaIQrlFO
MgaTOsCJMdvWbdNHF33cwG50Hpe2oX4mScSsFdY9kq+2g4yDS2N2EUJt7IlOEq/tZSiY+OQjlpv2
7C7mp+qSRzIM2xP6Ueee1FO1GybzhhbmgxkjiV98+xSpkVlA8tBEzDcm23jrBuvKcACrMgtTdd7e
pY91nX36G5F5VyQP5tR1uxDpYtAw4y6YPLnKzHidTX6ce+cmyI5jiRCevx2J1plwl3gEXXAxq8yY
qXugvlXKWCEwiUaWJiZ5j1ZT7RvijIin2PVDYHKtN/hmpeSGceVDA2sKbjduQpnKZ6ny79LxSTeJ
PesYqeYnKuLdzLByXR+rNnrzzNEhYfkNuzSKb5GefJuIT6cssKs55oZEHA8t69fQYsSZZ1SLplQz
eYIzN/2gEesyjJBBatkpE1186fGumPEAhtxyBmPXOkw+FxV+Ejb3gCv/HKky3RXi3cpyXFRq3mpG
BwG7lXkgYmvdJBVnMfCzJTEfCFedgK4RPNtVNA+S8MbTe7qX/ypTFJddm0v+RnJlTwkY7Np5m1oj
4NKIrhnmK4G5pV47HWl2+fLgEtOw9UMU30V9b6FpW/ue+ziIiunZZOZHo+ejFzOaH0hfPEDxzhzb
x8bqQkAt1nZo2lOcHQpLpWcCoXzSLRssLrb7nQIXRR5hvQ1l5sPlLNZ5LF9F2d5box2ABQDlmlWZ
2LRJe++Pz8TxIvab5482mh+ySjwD9LgLxHCbLEjcRVu/e1H+OY3JKW9C9PfCFDvZMb+mldOWJEi2
g9Uf0tCgI4/cYx16xo0RuUd0jTT3s5j+VxzfCIrGXVSnu6phlNV7drMT2rzkTPG7i8E2c9KP2Dbs
FQLMY+Mwua0W81nZ0rjNlHPvIotaEZe2dYt57QYjPkgZPwgc6WtfFBXWR5PEmzLu790QGEXuRKca
3c82jKKCkWutdjZF4WookScHTmfiHyWzKIAYU2LJavwo2ZQ9HS8jdz+YSPuuerV7fvVG9t+Jt1w9
24jXoxl/WOP0WDgmIToeMbGJgLGSSjp2nqnYG0pC2IaFcrO2N7P2eU+mONuufbJnSClVXNPKKEmY
rH1yYgygKyOB4/jgkKynD0YivpWfSEyAahuSK9PRP4ZDgYWyZB5ZMHTp+KAJ/DmhWRq3kVH0FEjm
TZT6aKSGllknBrBeyZ8waPeZV/3KgSSvSVOjGl7Mx2xS9wammH27EMlmIsnSbno4N7LfjpHaax3c
upSi3fCrv5ij95Y4SPWtGW9Ka4rPuCQspgq/lolRTGJYGKeLhAlVPgyktXdP+cQiDHkHRysC3eF/
d7V9zszoIkPEUCV5k+hpWKttQ5RtlD547kjVtshj7S27KLecGyP7KEkOJkHFy7fThtimceI9tZGG
AwRaRzENSNK3Qav+GP1EpF6+GSykdgvb7WKGxHhhpynUDU6vr2zUvmDPPg40XcGekLji1e66HTNv
R9288frhvU23QxzbJz9JHuJKHXyR7DuvHFdZ7zxP/mV0WHyVCyk6HhDCqdr5cp38SRNiC01vFTpO
vboMnkFgdjnewSfnQHBxo4kyY9Wa+Oy+AauQheXFF9/uP9t43o5d/NOm52ZEeTVtOpbl2vMDnMwZ
PmNHMa7pSJpssP5yfZtm87kR9LmhXT/SSGVT9IdvSSD7wyAJeisQwI0FfTTLfA5RlCOHs5P1WP1M
uT1CdRk5OP2evVcze4iFcn1UalZd1qCym1PjZ99eiZJKFo/dfHBE8yUaiW0wPZU22pfeQd5jZgdD
+K/RT7gQDTUrcqqXgOZkaJY/ptEe54pYMcV/uvXxGBhVcpnymqBaG4iPqOQWJ6Y6tawnlE3x1XCQ
4yh0FcKnLmNu2k1dxaRm33Cn2w1d622crL0J419OmL9Pyi62SOGKdWu66lROzaax5bgnr+rHL+Un
HYN1wkJeeygK7BqpUSPcFdsBjuq4vHaB3ASCX0HMv6p5VxvhVpUoQ4apXhX++B4sFcqi4TErMMi5
c3QjzOS1aUtKvtdQwi3nIKxWI0aJDGe626iDQwTWFtk0J7DNMWB7yB9ElmygXslN7PevqTW/iMZi
CpwiNwzVyXJhLmiV9L3VpycTOtOGUJIROJBPkG/nf6iAfwsGo92Z6fKELWFjE0itiXqvk6HyFe7g
s7LnZNs2J8O8Nds2pFKsSJdhv+wlgemjkXG9dK11JYcjx9DV95ffMkvTnWz6w2hgy3Pb82QzUAtU
LtctaNYt9/BPI0VuAsb9qcmIQYy7+Nh50drq8VLUrflsjoQtd2X/mjgL25dl4RIW9t2cv/bQQuy4
6ffY3K9ixGYwzxOPenVlBEPPob/xUQau/ZDiRoWYW7n/HWE9HbJ0/gqFdx82C8LIHCKSZ4sbu1se
55DBul0yuCibGJ+B8NA+sbW0AadKY9QH/YFNQXnnV/ZP55tHK+ACOBattY7aXyixgoNUzOeradp5
pryW0YhmgLZyishrjX4Ns4LaJzBBSMBcu9bs7IIM3Z8VFPHWKzEIuOnTUhgbf7GvaBLuK9U5e+k6
m7HuUfBbtjwUMRdY375pUtR+Zi1e/HjZsuiyIdoaGXgYDgt9ZSuJqbbOTplw72giSjH1EcTdbulk
uR5qaOZO6nyh28KKkkdqXWXlRw2iDNmEJKF+5w1YZmbT//TMEg2ZcMmfk4DmcqQmYCSi0bgUxvBq
jiz1YILREInpERrVOVqSTZIisbSaUyryZ6PqvrkuPTcxylKi/bYYVVb1vmmL1ww1CQGZ7G+TxRiE
w85u7Pu6s2mQujUnT4egw8nKjUvCLPMphWBg+rJrXngx4Qst0vb3ug2YSi2p+Eht6gNrF9TN76Hz
DqX0OQ/HIuHDz5gJdu291xk/uW99LIk8WYgr47F86xfoC0hsaFSg+7Sat8zNfvDttzgEuouibko7
Dj8Vpb/JS33Jufax2keglsl3EaN88OstcyDO3zy4QbYSlMlbKbuTKxOX96TYZUr9Io4LoSViVLxx
q7DVari+x3LoLmAeDhgXwDeEsGe9Ifh0xHyRZXpXFuqBdtxjJT/i3JHrop8fsZ6c3OG2cNMP0Tsf
S9jv/bD/9hMLDV30lgbccJBxFSSV5HA/p879zEX5e+IlIse8m2kObQuToo00g1PZIFHOZvrsQ+zh
ZOrkvosQVzS59xDUrkl6/XKbJTYpz55y1zBfz3MQRzuFtnxnJWQ8ZsWpCwgOIPzvxgSbtHKa9r4o
uqNFrbKC9PMFtaDd58EL1Zpg4Bnv5xrl1jjyzYDLvqYMJU0Gf2WCyjBwKq8N7uZzyvmA6RkjMvvJ
yBWYxPFNu1Qt8LeM59tSayspLmmC9EklfPxD2ZP9i8UsogflSm5UFtHgsVPDTauRFxkq/eH690na
cMe+lV0aCwhdxpBCAHagq5qsizm7zwx8YRjUKC7lTgkuVWNRP1fGdHRsqkzbnp889EmbJht/KjG9
9EXyyr37Mlg6TM0yrw7DPuXbFerH9All3+PkePuggBNWOeNJMkUEb+CGRJIR++zNyGLbhkadtPZZ
Ts2PsHNG19Csuh6tM5RCjP7+V5FC5bKG6q2Zs4cwLoftBiI9qqfEBh6XbKQSm9IcP/+86YNosUx3
FCXZXW2rfuMFxC62uf8rdf2XHskCgeG8MG5myC+DsxQ9eQA2myeBYafKh2xl5y9T1UJUMbxb21cr
E2A3t5D0oZDDk7IKd9Pm9jFQLnHDdoorNTlXwCpXRc0qKAr3OYWv58TOLTYsGhsI0OkicslzeBWF
fFp8/x7FzF1kk2ssWHTMj7iOS7AAqEy7obyrYRiuQ+ulqpJrsYClqFxrCyDg0DGqZpne0W//ygwP
C+9yFQHeWbc4BnwE+AXPRaHGXR8ik42ZGdvNjbIes7ki/DqyvioYeYuENuSb3NjKMM3xCZUPMATZ
7En7nLPsoXwUTH0Xa6RL62rlwXTSP48RNJCn6DqW8VebpIc69uDZG9U655JnxOnPYMtyM0c9bVIF
ldP288NYN9a6Kb+71mGPqduK5On0EHKZLgKwWSnGN1SWKiqOQ10OJ3baSyGXryGv0jXH0mPFqGot
/eIBa9dL36BmsZDeYUR5tIX3Zbno5pZf2QIjJlSIJMSc/mjBb78wYEun6pdEp2SPy5Mcp+pQeBwX
YFrQWx1IPQTGZcNuK25BCT+Ps3ObF5/KIck2DJKfJk6QCAUbwI5HtHdM4blgpLP7mizTWzQ9k1A1
rjCrPmB8oObRNECS9zDij526TIF/ysaYIzjQoM/flV3/JIzWuRGOF5rt7xz4Eqm7C/aw1JDBSFGy
qb0/x6y+ir8mTOdiuwg1R56ZBL/9Ksmi34OXYbocm0clxwdZ2I/OlE6bvpvsre3tOt/98lP0/0ll
X5KUo7YR3cO80AWeubIEMJrS0vmqyvo0dkBH3OEFI84vEGJs+2V2Sl///Ggjn075XAer3plPoRzf
sxa/dkI9MH0NpcVCRiQj4+GedEc4p/38ogI0sw01bp8Pbwpu2zzjhV1Ud5AdID5nID4ZP/IEJkFb
KQldLC5j65NLO7prMxa/yRLI14WTPSQB0olkzirq1jcpzPdWBV/OEOxd2pachjt7Hn9o7aernm4J
DRJgWHncb0blYHOoRyJSCFewNVJAhMND+D5XKXn1NkL8sqVDX1Y+DVzHW80D6q8yqBhcdO+TqC4x
wbxLPV8ceA4cZAK5YBIheo8fqtZ6IFM2oGdEwiE9cFR2M/GrOx/d05zy5mEHId49Tm4iB3U2boks
6seVGM16VXc+YC9U9G2aMuoMyAnH6TAHzm5w0wBr4HlAyUrNMd8GCiCMNGe4m6iRADvVsfXapvXF
j6ZPUG7hBkzfc+6QXKmpJWU1r1H87tvenNcivEOPCC9wjpFCf5imQ96kab+UE5WXJYxdWBnmofEL
3Hy5y0WDQGBbMBwjUfcl7XiCW9Aw2z7PQiqrqSbqzQ3WpWvdc39zTktb4v8lLsWcAvehFz6GnEWc
Q1ExJPF642XMLa4ai3hkO3R2bVz1T0tk3WfW/BmoILikiFSvhcbnTD91jsCqgDTBorzPgbZtywg6
atclyWEIkcsPkyVfK9fFfEVUJBpoS17qmZcbZSVuSjbZA6oTQpADR9+xUu6eeW98L6XuBVQJ3TiT
Fv8q0Xb/WPMSuY9T8FOHNE7z1JgNaAqVmPsyaJqnuiqNQ5jUWzGRpody2fjk3CU4sZDf0PfxXbpA
QHKhg/yokqf6po3BJ+QpEtoiMvzLEMjHYBPlDMYKzwu3EwNR2ibAO6SmWgmsxXE0jb+zedhHoOTj
VQauRgZqPowxAfBz26MiDOuvkEs6HQZlXukwBAQzz+kZ5mwI9Bhwi5uPyTMgB/CNS+pcHJwb2+Su
kQyaRmsMueKNy0MzWPOhCPvm4GTSeMgN/D2is/3viPPGmP/rv7Rab7y3lmucTMWRPpXxRyr1kgbm
HVtL8csMjIM5NdHJb+EwYPiO9yBor1li5mczGtnOGww53lzWFwLOw1NHr5xWS35j6S9//pQ0rbHi
Duhz5WPKGNe3Y2DSeO2iBOW/1fs7cmkXHOxXp+qL26wY87s/X4Q7FFzJexTxHQnNht2jcR+tK/rc
9tx18gdniH3NHOO9j73yMkyIeoJFdscWbNtjwf54YyXW459/+/Nl9pK7cIh/nJFG8sI7yTrpmzOd
BeaCpqlTtPWXrn5EdZYdzDHonso5+7THmkRuy0Dop1SGTy2PHvJ+Tg4i0482ryXyvOqRHiSTNVOj
agtb3gQzGua5DOMtjodlhR6SfcEMUHPmM98y4m3yuQOyemRm37VZP26RZsHQSoPhlMVX39hX9mNb
ZuNtgTl+22ROu8blIxhRLgAmRjFtDTKw49Au7o2AG9JiGtdqkQ3WRjvc5VWVvwnpf6dYuHauQcUJ
XzI9dw36DVwvabR01wbPzlm09gezlzWzC+uGs9G8C2hnO2a33A7JhMHPnuQhmNH7LcKp4CEhb4zw
jp0smtwiq4Ozh/39mIUe5RUsVDpS2CfB/91CQBWBai5zR/u1DumzoYvdBBUNahb2FVMWnoGgmNUW
uidzBLZMZajoREQA5Jyx2+cVe3PS0IhGNn+PjA/HiBBb10qyE+q/4NZbDiS1vdVB7J/82PVOvQjx
4xEWuHF89kuu1cGhbWbc1XN8Rn4QIMCvnwBSOs9UHTjHuglKkSFWcQwjNhe2cTt481kS13QYR0IB
pe3xsJjBYQkAOmFJ+emHBDPElKQ7gWNhP0Dgg8w8VVggmp+ETwzAoxj2NE8p8WQz750wvZg1UegT
5rLRUbTmGyAwWdzc5qVRbEScu4j0ql3dZNYV1OKfJddMU3/TtLgPaKL5G5+T8sQudTRkUW5Txhio
EvMr5X+zT5p+OYukQYA5SqCUZTLd5GGzn4EdHKrADU9a+b5qR6PeGTYQwokp60wH8xy3/SlQdvRO
M+sUptxJa2MU27kUBvmvGNvo2wy3YaVeghb1Tje2v3mvq/MyVi/K97UkbBH3GMzyoxNw6tcTZp3I
/Arz/n3RDI8JZOcG8M28ZqJgnLoW44gX0AOH2xldIv3FRsN7TrjO9LOLqBPq8GFOZfbw50vmFb8A
5YjFLE+J48iHsGYJWDzAVR22MLfllqRTMDeZz7k1eSeM5W6DtmuIg/diXEA0i2c5hTZiBOMO7Rqs
3VTgRBmdSyftHuhFkBxky5RkcDTMpatxPJkSf0R7y6pgUx+r4MYOTbWucTtSgLLlTvRcltpF/pc6
/T1PBzpToK1r3/W50cslu+vgi4xo6lEtWO4ZQWF+qlG5jgu4LW9SF6NgQGxaxnaw3fkhnennurcw
otMf/853u/KYZYa15bpWrScvBoFURqewhcTF/WtP8vVT4i4tpz+VZiQjf9uMGipn13CftWdniCDR
4x/66a3mV03TaOc6SHe5SfvgONxHhLHQFu2riTRvzz3/2OXGDYOHuwzwJaJFCcAc7a+VJQCDjwxw
/X1YMT8mNq0E+1VjjePn9TkTUJfHbSfsorp1U3vXdGF6rTiM3dlhCTrWxdEcgbTCJDwwU+D24LRg
2mr0L6jARqPpT07FIgqnIyRAB6WMx07VwafDEnJe8J+x7lqmU729mxInv6m79KOiX7FPBmnvK9nd
R17Roucc3Y0c1dWKsod+yU8nxeO/GaX1ks/gFDmpV3MsHn3HuWsBYKwAWEIGpciW4AKnoik3tqKZ
5DKA4ufDOm1uBoO6irU5FjCuVF+fCqPfw/g9Of6oMbKMkYd0flhKaHZ1uJWdKCh1xaobzPNo9ooK
t8OuUXF/A+izarzfuU2zOgmykx3nRC616YWL8otvmBjgqoG2m+3DAl5wlgJMq69TUXzkk0+KWxL+
7lr55Mo4fA1bc8axNjH0jrJ5l/dTe4i7YD2OatgvOF+uTU6rWMaKNEm4JZvGlYfBHdtLV5s46hyw
gi7sPb+f/K2PoxrDW76xcpUdFHriVY5l5xVdvLHqgg7nbhR4dzI2b4s6c3/jLVqldN+qKoueynxy
zhKeJlF9dE3apetuXDfOmQgRs2jOTPMg/i9QFmMRQKCxsnNslT+1RGaR1r658ZoRWuBQ/+blvi6Z
5b6Myr3WPCkr6oPlxsOK6zNQ2ll1aO8tW1uqYcCvI2ecaEXj1OEilZf4PYMJD2oB0fOQwjQ5hpgA
V2yz4wP0qK2yGsZnU5PdjIZxiYp5ufHRGi/BfHLbgsxStjKupANeEkUmeqi2aiGqwYCQB5Wnu+oc
IZTkQ79hqFDhjxLxBjwtwPMp+FWE2e8sJxsy0ZJklvOxsGM4mOE0bOcpOs84xtZDwUVlkIN7EuRR
5Vwz6LcZD36BoFigjGmGccfmHW36fm42Ue3TLHDC52Aa74ZQ7dtW9Ad8h9EG1EG9EmCJYzU3dxWk
mbXB5cJqp2HvSEh5eHP7FazI9DjP9KqtPvysE7VFKks55QTEOuXMo3vA6dC2vi0Guh7dzUNWL/tQ
FL98s9y1+XQ0l+ox8LtPMjKriCsRsENjZrPpl+kgbK7UXc0RpK28u4RdmL5gXOxAN1FZ1HW+a+Ip
Pg9ozdcx9RWLKMU/GAdrt+3kg2gDNt6BAsmdyms6szO1yaAOtEJZgubGJvvDDcdXW1W0ed3U2i+J
cwNTB4KhWb2P9KUP0qLcSuu45M148CcHW0ZoBOugbj36y+hW4Q5QTbTHxgJ8POn0jQqRlx/tFzma
p95t2/XYxze9Nl/KYFtrM6albZnMe7atNmq62rLp4d1stImzwc1J9Hd5oIX9YWujZ/LH8qnNn6Jt
Hn1tBxWePq0JXccmmuEX9ahnVom2kI7aTBrTjuTAjlcTPlMgIbeFKBmHFDqtxNqxI9fX0umrddkz
sAuw1F8Lc8YLZSf7VJtZyy58MwbsrQKfq6sNr522vuo6GEccfthGG2M9sI7aKMu7czYqrLMtHtpF
m2lz30XulMi7WRttG225dRbMt5m24Ur8uEIbcyNt0RVpdYh72EukJdV4eCe8vBJPr0ujWFt8XW32
pctbnmB9qc2ME3jQlmAbb3CDR1hor7A2DcfaPmyzj1faUGxqa/GgJ7omZuME1/GP0g7k2sWL7GpX
cqX9yaN2KgMUWUXau9yB+cneq2GGK7XqKxVxzDBdWrTlOdHmZ6Vt0JU2RAMH6Q+eNklX2i4d4Jvu
tIG601bqSpuqW22vbvFZS/zWnjZe0zqMLg5ebAMWIBdzDhP0OKAIqlWGJ8hltLYzcXLjK+1W/Sh+
Wm3yRpx1O5LM0dMsiOh8q/g3+xCmcG0PdzHobUR6b+IbTweaEQ5O8lhbyh163jC56A3iNqezTqsc
/3lHQSMVWstx7h6EtqgPuneltG1d4F+PaFRsxcAQqgJQTBFSX5NoOFTt4tHIocURais8gCickEl1
DNj+wWpZ1P0Y5xNtoc/cgTlxhQTjedYW+yDcqcrYWEjBBA78GPHqoC35gzbn6/lv1thq0+TYk3Ls
+xViQfz8RXbjpO17HTVkVjoDmm8HwGwFA8B39i1EAHqYr6mpalQ+jxYUUaQcHqZVIAJUB+Kx0WAB
6a97i6LAmvrxFBX90zQ5yEOm5t2boJdK7PRjj4ITV093aNNh2U99iN+SWRJT1uTghHRdY65POayo
50ipDV2V4IzFHDRKUX8HyD9p5qnqwPv31gZYt6EoNBqnYGmwQgNhIdSohURDFxakETSQC4yyBRQr
yAzII/C6a1gDRV0LBQqAQ1vzkHoWUAfCHJPHBc6DH70bZgJ1TkGGAgPRDCizCqvbRjCMcrM58oAx
GYlQx/u6E2VwilXx9xTEj0aquG+DvLbhTowaQJGI/N0dGKFpNIUFoyIoDyrflUQf3A3ud2gWDwSi
AFOHhdxEr3aOqdjVyAuiLR5mqNuMChm1yQQTAXwMrB7WusMCt3ZhZ2QwNJhtym2Zo1uF1XIs4WxU
GriR6g8k1xCOTOM4jMB67zWgw4XUkWlkxyIZglAM/pjQPKg+jo7Ge+DpQc6m/X2offHhhGBAODU2
vuf5Z1RlcY+4jf0zYILqYDzyeVsp5RlxTMOKbec0aNTIQE8igT3imBMSlKyMYHud+9i5T2sJdVpA
KI6lHt/ZxLrQYeKA12ATHpCjdPrpmNTD0dTwEzqKS9odO0DoK68VzS3OrZaRjT9cQ9qZdNqJDNE4
lbGnDHQoYUTdf/0f9s5st3EkXbevcl6AjeBM3kqiZlvyIE83RDrt5DwG56ffKww0zq4q7N049+cm
kQ10ZTolDhF/fGt9uVKuJJJERoOERclYTKe7kQxmyo+nxcXXgiDomYrYBQPhb3pMHjS2dwFHa3fk
Sb8TM2TNg/vFUhKYCBtM3oCtl/hhTP8xV7oYOxZvlUMCKTXRiLRQRBK3TKgkM5CW5rYm4EYkB4tJ
ei+VkGbATOOUrIjjxTiW0fDoLNZ2BLOaJfr51H2bq+h3s/DxuJX+hxHSx9jrRuDOeX7yr4Iwml05
xtvkaelmdPOG5JUhVjoi47tEyCNWDYwkKIi2Ius5syzr+yzjPFTSt0H7InMRE5cZ2+ezbi03OVYT
y0vBtDvn/DmTmOtTcWlcjZvEm5ieZx1bkiUkpFEXX14t/Aep0nncjkSvGQYR0Qx3wtR+94LlueP6
2tbA0rZhhksuW9e/3NGgPMJhqmFVyj2Du3piobUxGl4WqUBp29FTcEel0mVoQ/swJz2rWwzCrk8q
W9f1TpViMEBfuvYu6hl5xf4Dj39z/+OWtH3kITnpWM4m+LEs0nSJ0PiMJFKybkovddt9V3rznpn6
PeWX0Z2YrEDgQr1q0vqtz04LM9aysX43jXB65gQ9ZH+188qE8l6FcEFDwkNJfQp8DiaP5SjMDa/4
J7Y4ybUvjTfpjJh5hoY0UJK5l8XPHlu7ai55cuw5GFuLwqmCOJS0SAlUeW3d4bNql101+q+zK/Rz
bdQLFA49Bj5ZpEV0TdBbXrMp9eKYduZnEnNGFmmthZmH4cnQVycM1tranP03RALLlrT4U2JExnaB
6dpylDt63rFmx2t7w/xKmmsd44z4Sf7+f6rmf6RqPKi5/5mquaegr/0V9X9p6dPVf/NvrMb4F7QY
1AwtyoJglwPG8W+sBiGb55KhVnieh3YNmu3fWI39L2HYsDOWYXqGh5zt/2I14l8k/6gdtyE/AHgs
+/8FqzH4yeq/cAUknjgHJ8bND2BQ9/zXHLebC3LxecODo3Z2Vs3VTKfZFLoEQUglJWz1ik9skpuY
WNyQNVddn86jx+pXeF4QxuN74paHYbGPjABPOdMCtjdQ9X3xHPbyP0T+/0G8EG0VnIZbzFsINYm/
9WFWjlnbmEXa7ejyWiY5gGdzZ5bXxoouI6JIa7mC7+//2/fJ4nGOqvL/sJS6VknZSYgmxRT+9RPi
uwO5MBxL0K/H5/0XLV0G1TeP6BS2ht8HmBk3OSG0yjxHw0xK32E43geG/EDqsqkZAPR3VK4+eQfH
5JRxSYJOOLhvnLL8Dx+GrhL2//i5uKCEYyCTcP7eTji00m4po2q3jh5u5z4Kiki7LylYk0SGoWUW
tssaefKRjrD//SP5uSj+/lcbdHQ4sGJgKX+HCO26ahEZz+1WknEl9HkQvDHBdy69J5iOoxRnQ1kE
cx0GDpLpVUP+mMlHurOnglHgGH/jP7YDenlJIMoHjx1vOo6P+jQ/mWJ5r0jE97fBkXcp7XhmlFwL
5lhsCI1nxterdvbWGrux0hFrXzKYE/rJMbiC05SnLn5mYvvCvyWY7DMvXjs9Wx/O+YbFvXkzHYcu
gpEBHbRDVJ1mX5iQHXjwrtagWSr7xn/+WHtkHZuTxLq1tiusf7I+zLGerypv3OOoZ2Re8SeIERdn
e9Gj/pEf7sVCPe8YIbvDeVl5zvw7khQ8DHXDUf2MU2hgE0ddNxaVj//9C9Gdf1wMDnSQ8CH3uIUV
cPfXizQ1hKHnvKm2g/M4Z4c83ujRYzuciJjryU5rN264IYaSGwQRVn6/krc4Xs8vToYyIDC7I0GY
qIP2RdGlL0QAnrExVRx6/2r9FSt/arc4+p2QxK9anSIe2gmCtEKJsfGti3/M4n3O+T0o7rLLU3Nt
sY4Z2FRFTUM3RR4Y9XYq3hA2Jgl52DFAHerMFx04zllrdOwYyVOW3OXGerAvovgt+003rLHb8ze2
47bTgJq2eXlQXTftFi7Wcg+hf/S77VyejTSYBVLiHZIBmC2qDh3MLeOGw424uvYegukDeLkmHlp8
jfGhry5lSYh1B8YXtoEvt2HDg29jsfsULE5XhvdcJ8fc3BntUdSC/sJTm+MBJFF9rAfEuGvpEdfv
AzfZUxCEZGM/W0jJ11r4iLGXvO1EAk6i+tg1yYWLLqnvDVK2/mO7vLExnuKnKDksfEoDfi4kTXAZ
1G+fp8pYa8SBBtZlTG/08UH422y4n3GuDFvKs1jiyS/qWHr3Pz1K/tkPri4fnyUa23NeUUK9Jf6b
enOKcHpUtBNuhY2j99Udn3yyuN6Cxi1fJaa2cjBCZh5B5PmOGQjUl0HhBHO8SD6yU78sRrYbGhJ9
1D0vJJkaC9NCd3NYjGjTU6kNm6kxtizqCKEEnRzW+vhK6fo6d76bwV4bJqeQ/bUpIhSQ5EegOGZp
7iv2viTcUSxr1IBA5uTfgrDT3HEWl3+7bMcKNoFLlm1CnUXUuJvZ09ByDhlIwGmrZUzhd0X7bIfX
fN4Ia68Rayijh7T7JBMpxL1RPkzFk+Ze/Ryf756zTTSb9A70LQTOxpvY/DOYyC/MM5iqbWKxtlT2
k+5XA/v/SFbT9K+mf0/bhIeFz97DfC7NTXRP1vxqZZc2zNY26WDXfjWT3x103kR4dXRrYpALOSRU
cJwAJvae5tud3b5NBM3rMPoPX6/5D7Eqo1TfM5hcwMqxcPjbOz7BnhbbblFsG235NRWyDdzaAKQq
TZ0sP8wi0tH8aCUa119BnwqPPXoHVIyzSAJ9ns9GXD2Ibrrze/8TXyIlTWTDcLT3e8fsj7YMf+dD
eLaNilrstlCowO8xGbwgt5Z018U0oHnm3hpJgJTpHO36Uv/UPG2D2Sv+D33nLJL+/r5mTWViALFZ
H5kmr+2/Xcspj2YrSfxkSwK34QWBuKvX0PK0kKwbqVrJov4LvQYc+yDYMU7QEUPYcxrvMD5x6uMw
pQSvKx79tY3xIMOu1lifWqzfCTme/dD9nFRDmlss2H+arsc2Sr5Jyw5x5F41a3RXLJLYfGsHP3X6
lW8uuzqpdHQffiAzbzsb72VkuTvbqbogK+8b6EjuKA2AJGWxnxf7JtUDWxW93eeq9a0cOAjJI43s
RLVnOPm8SHTRnt0ElAxpDEFTtp0W/hruKJIzmN1Vw5yoeGYL1ToXFcU5RmMT5EV7nxIThY97FhTV
pQaNddQwMacgv1I2/F861WtXqoY7jnYQzTW3hOq7auEc0XW4NOnyCzf0GmlU7+wzXFmflUHZhSZp
3Cvy2l/5HC49KV+moQnj6NUFKICv5acf36GX6PbznEz8TL2GqNv4LGhSvhrCSx+hdjfV3MZnz0dq
xljpGua2cbUN70bbJQW6RDjOeTmgQS+QmYD1oJ1MibpIreV1bRELTTWbj9UeD53QnCMPoS17Yu8h
BeC4jqSYet08l8tIkl6ZhHNn4YSaCHRQm+ISmbB/BXcHY2z5aha4SSazv+9Gs+YAt+oe3aXp1kbc
+bumiXdllmaX2BC3yMz1z3CW9plvaBW5UY+6ZF/pZksMGx/Gz4Hbz++m3kCXlozxWUsl65Iu+S6n
tN9qFSeriNXmQx72iuqyk63Bmck5xVDFdYSNMu3htusES3dEwMc1xubchPoLR3AhdcSSF0YV/5q9
2bwjBob/Hywy6GxHo2EQeJCunzXR/lvrux4HI2O6Nsu22JWt/xU2A96OtoIczLayTv2djqXQyUjg
FuyCi1iSB5BPqimkhZjjHjcJ8E7xMXKk5OvKefvan0tukU4u0r3ZxTdLzPMm1lnolXP5aA/0DBEi
IjHltv7OHBkbVXZ0sEt7Wv/s8wu/esA54q+63L837QhTrqBvkrHfikgfXk6InJ2WlJxYspSk2Yyy
IhYeZQhaMIUP1gQ5Y/AewFb1ijHtUAoygKg0X0YQSeQSpuo9I6aidacYLnbMeX8SM6L5kkB4PLOB
D+2LVrn1uowkiZsFW2lP+StTt2/X68d1HabsykeT5tLvpi8YdJpkdIys3Sc6xnkj1//MYtB36dCf
+0ItK/JpCcif6lhux/aYUKdyzCfjauRdwjsKCYuuTm1saXJveHj0ljqLLpMLLBPXFW8zw2YlL4rP
lu/p5BNHPObZIMmcacVTVWG977t7f+DxwwEit6RV2Gsnmb8mK80OtEKh/l+0Y8VpZVYtOi4+n2LJ
2aWFQHspcKytTA4b4HIsGq94eZYc2ezCcHhEieUCem8al2WPA0tsJoeIIxNajvx5G9GtmhRjvI9N
2sryUHbbZE7jVQwrt2rbjKQZyp62J+tdFRzXF1Hz6tlaeCR5fOJ5rQcoyVVcu9iUUc5r03xO4VmY
Ob8ONKizjrpLq28ri+3ACMP3toAeq0brxCFgT/aVblMsUU5rviAHtBVNGu+4S+etnfXpjgPiLMmc
HYkEkzsLdVG35BN2XEbfUZg1ARVT1nqUuAfpWbqUaV1v6O+zl64+NqgGtgaNlqmGRqDuapvq4nGg
2WSlFRmcMkRA6+npdqprOE72FJu0YSgA/LTCIAZ8QR/WeuR6Zmq+kGOE94qBR9Zz06Ez62nas+Vp
CWGnjGYeNgLNDt5nA/altbxV4khG27xgo+7ZH3AD6W5HqUvHajR12gMQ7d7ytfd56LLNRBcVcx7J
KpnIflIfUvTN/AmInnrCzMNImI73+K2Mb1MNOaSN1BS47vjKYxuUD8fDJjF1c8PWbmsM5NO0dCIm
3TY7CDOc01m8i6b+xpKkW4spH9ZEkUBau7rCXEQLhb30QUQp2nqwKsJtpXsyCa9GBlnKZZHkZWbj
wQcF0giAU5/JIxltwIHzcB5rBievjmU8cTrwls+zvWdqGNSjDA8atijBvcDTvzxIs+asoJQSPZz+
HA7GVqDY49r8onhQ20jkdcIJw4C9ULGGh3mfyRhsu8ZC4fCoxfFvIiW70GbpGDsjOwqNLSTnlHzs
9HS0nUPl7YDNg+4Ydo5JwYA3c4dNUYFsyoKeafKa0GVbomOEV12aJ2ociJyltJw9k3LiEF0x5hxE
LCt0YoaOvI3QFLorr0E13m40LZHrnPuVXAnFEb1xK0a/OzAAbremV1NY3NH2SByKlsbB4awCr6kw
76woNNe0/NgbqoX71RiZUA+8f9l4Eg5wME1XtJWplpxY88TOs8KPlmSLGlv6ezPRWaN9Cz3XnlKN
zQOt4UipIu2YsV+85PbgXlCrOKc5T06ph0Rfa6bDlHv6MWwXVXC86GuU3eM6H/T41Hlf/mxlCN3o
mOq+HNYgZ40Y3/nnd6yzwUK0q7Shb2PRuTz1A4g3+Ej456Ndk2gZRB0MswNv6WuP5LDbE6Dvc5wZ
4pBXrXv/80vGcvU+wiG31XWJOS9nKs1zQl0qXXHXqV9+fvfzS5POzxPqop25vDSWHHLw8vkP8Utd
qJofJ+jI65/GNlo2+FzQ19HAuu0EuDDroL2oQ+8QzmlyLnEpUoJ3byTS2FglJWBe5YZrCEri3VBU
HDyWxRHZG4/bYQk5RmqWwGiK7OBbVuAkWXVXt66/tWMOKQvs4RwF8cq9i9UvuZA7I4uqc1ygLhia
aNg5Y8PZuVOfqFNmR0p1zTqK0vbCP/QSwmsSoej8tYZXZC0tYm/ujMmRE6uH3Oopo69c/6nsIu3O
reNTip1xElX2q/edkOBV7K4mBlP7dNQJ6XJ7Jt6YP5cZlT2j3wzvXlQ/6GYdwMIa1yoqOUvz85MX
qXMw0ZAhBrZ8iGIEcXo96nfMsbt7nkbggwi9shljTsWaB0KfOgWnLsFte/cz5zO4qxtshDQy2wHG
cWoK0uhYlDMhscH+mmQ8kt5rl4tb9GTZQapXhkywLWQusUwzXGMOz1gt5by/bcKvMmSTqWmc8k5u
mW5sDuHul1k7s6Nbzm5N2V+co4LM2uW+mC1w7NiYTlOXkSnS2wfyqWd4dJZfo/ZZoELZ93Pk3RW1
dO8yV5T7NDU/+vndXhAgsLXkIqnrEx+S9dhqqf1Y6rgFU/WKlH1/yWwqCPpu5hoPl21iN/2mmOvh
qW/MZ1lakGFk0t2OiUlPMds25VWQxOT2YCvuS7N9nJslOpSMxFj2A+ynKndtEcA2VRI7UZlsf2A6
NidkF3p2vZPg2RJGCy5/8cLJEZluNMpZEx2WNtlr8wV5LEf7hMA7lQZnDbazAdsN5C2RP/ubZhK/
JIHIXMyvy1RSFdyvNDFefZU0p0rvflTZczM8jSqLvhBKj/Pi0Bq0y1mhanoct/po0sGmkuwsP0lz
EW7nZqdhPr6TKvVOqxm7JILwi0rEjyobHzrFN5BHFYDfNcuDJFrnM0JpUytnJeq5KxbZ1NsRnyJ2
PzfNuxHb5BJGm3jRQl7ZNV+XQdaMoziHXVR+P3z3CPPTRImuXeX7AY0ZQM36/UTKYBzMGKG5Vgdy
wEkXWt2fCXZP8QIW4IBUAEE7v7toORRXECnCIDSSB18xBzrwwQCEYDVGRGtYcTYGzgsVp1ByvCgV
uWDq41mAMiyKaUB0fuyAHGoVCFLUg5GNL7XiIMq4u0Z8Vm2N0oIMxCcLVMVNgKS/s+Q7cqF4nOMM
x0mynMEFCXDBs5ojYhCMsu9eImM+08B6jEE0OItaJxOUArUKq9lpHvg2mXlNaKEV38F7iE3Ftqha
uA9FgNB09dSn40MPGrLoFS99YJFEUSO14kcI+QcZQMnPX+0qxsTFqavRerhoSQMnqn4iRaQIhaZY
/VkHTliVQCvLd2zqECwpOV6cwseRVf4C5OJAL4O8zIp9kUAwDmpnCqRuEXAMvZuvjqJlPLCZGnyG
DtRNYrOeSrXvXvE1BW3LHL1ZCrsBv0nBcFAE3Azb3nv1jGcr22Rkkvcm4I6pK6gv/90poickHmHa
2je4jLbOFfWTLr9R1W04Y/lsR+uJnO+mR2QJidW+0HmAPx9+qAAkookOA/AwflqiPBM0GI4S6Ehj
4U9R+1foJg8hUBKUx95UlBLHv+jdrd+WjuYqIZy3d2L5CsMRr0ZFOUH9ftuGxY3s4NQHhGLTvZ8A
o4QCpAClfICp1ORvsdmEo7E9OCBVxdMEXqWPVeAZIfp2wKtKEViuYrGEorKYWOyXZvnMFa/V60++
X91ZzIQVzZUrrsu3vZME0Y0V8AX4tSyPueLA1N9XKzDMY6lmtHuRzTrItvO7KtTR50ujiLIOtExT
jJkGbOa249mrB67Azr/ZTnLRHOsKxfJsK05tUcQaWdhjCcJmgbKlIG0laFsvuQ1rRbtJsLc8n5IA
U85Tyds7LuDUSxA56LAHXTFznK1DlpLdbYmrgAe81OB1hsOyWfF2A3uKldSdU91ZG1Mn/9fnLG9i
ML0GXM9S3F6lCD7UbIki+pa8OQsFVhbAfmbnbDo6BilT2IyKBlyFigxMZmasSfHGVB1hg/zUJUtL
z+OxMZNrnEUzk0TloID36Y61bb+2FYWIC4t/hgX9ogjFGlTRV8widds7H4gxB2bktVaR+klRERiP
o+IdkR+dBwDIaBpeWM7/6XQbqmgY+fd3OIs4Ah7D4jZx5EPiIN1mCqv84SsBLV1FXDqqUzt27kGK
QZeAMnFR45oG03SF9q0nhsSCzhBD+D0sJ8cSGnBnqCjPEdyTwmXW0TEEqKFQUMWE+sChUlGifrXB
ix2t2bCvXY1mN0eLCuYqBvElxZgq2tQAO+WRiJneYE7DKTfRKm8FcrjLFKtaeC/FD7taLZ8/H3po
Em+R9dWzqT3rs+hOzrbOYcqBnTMUIVGNbRI5PrS7PLGHUmjXlG3maL4XxgI3nZoPHhoLMOA83RnA
TOz6OSyh6GVtJ/axVFTuovhcWtgBdQF2AXdnAN6CR1MJ0EtT6dbJGHZo7pszzh8u4C/xLbL24oOm
wA97uOeqPxaLeLIqN4Wb/UhK8ZSWw0MGTmyBFTvgxXaJqF3P4Js53NEJmEUZ8qZQMcmLopPNPL/P
YFE9s/ndmznPLThmMseYYMLXctm30rmLLIWYgS4p/jkDhO4M1amH2VwDke5BpVPFTPesGWUmyeB2
jA/D+I9XVm/cpisT3HpQ3HU8lm8GkR0YEsLi1ocDoG129ZXmZrqcBjRu9K13NA6YdCY03yQGUyBv
bfE/pMfXvy0BwEtFgpuKCY/86XMAErcVLW4obnwaIMgnxZI3QOVmw8xMHcBERH5FiKMGefm2BURv
dhXTAqOLAxKIkFdsTaJafmFCuxEGOqKGIryZbLIkglQVT67i3SUw95r5/asGCl9rzyh5qG9WjDz7
rz2hUi9YwOcdxdFniqhn4AiTGNSA9lIR96Vi7y0gfPQ60Pg5U04fQN92m48ESqadjFoJo04TWe5E
Mf1RDt3PODmgJXwOJ4pdrBfIOiJSDGANst1aykJ6zGpmMjaPhYSTGmI413kUjzNSAYlcoBvD8wSB
H2Q1bF7ktyZbL+zFPl2uUu4qjEdNTBNJjpd81TaYyuZYzfem7UC5Dg8Abx96n9Zc6NRC9FYg2+Xg
9MufESkC3ZrvNZKEEtMgLdXNQPyFdY0yKVDKM9DsCe2go1mw0C10yrvgKQMDvs1rmqBkQM3QomiI
ZT6vsNkyEURsBDgj7wSXA+2cjxOCB4edLW+e6DF0OM1Eak3Y+wUnnHGx2PJsdIvzDLd9zXJn3ujJ
fDOUScIjsG2F4d4Zco3mT/054pW/1tBPSICZwFdGilm5KWwcFcpVMYSSALkbb5tk+i7T+NES3UE9
TwbluaAui1mKcl8sJYpLLJqrpblvmqNUjoweWQYhVSzVVfhCFyoeDc7GPXd8zkK2urYcx/Xomh/4
aCz6gPlfmWb5qs/4SBP7gKaAnFydH7kJKJAcZnDlZnypevnqCot6sxCzmTGVdGHWFY824r+478ag
0tp91pKeRhViKmeIp+wh0WutXCIOUpHK9u4orAXoQjdCZdGr+sLCgWGhREjiJ1qA2jmd9N8uupKW
WUWBviRBec735DJKRG1iEUKNlOtER3piIz/xkaDMgzfsUsE5cjh0x8JkBe8jhAm4Gt/D6LeFSgUV
lb1pNAsJUrfrlG2liRBHcGDLkceWGdZIEWT0SPtCxBPSJS1XsWqzdIKudQbZvGgnMpvQkBheFuV6
kVNzoOT9zxBO5OFb0pQ2Lbir4msZrFfa4ovKY5YjlLTOiI5aFj+nVfUpGnoaiycH3UyLdsZFPwPa
jCQQtgMdHoiIctQkyGoyH7PKqPw1lvWtkStce8ps40qKmqY0XY0M1l3WAprjAcajwyEXNtDH5D81
IYsbv55vhO+ajGQq65F2bBj/uwbLTZ/LXnD6zRnypkW/I4GkkPFgCoE+l79sJD2psvWk5VdhzlfD
xRI1ZGTRetmxb+4vKhi/zlD+WKh/+rz/szgIMqb0uUcNFA84gvg4Sai6zMFm55z35o38LydtiIVG
r2Upp11d1KtHE75Tk++zdDcmSZdtrNxEvU3Gv+U8eERblI8DI23N/NSK7o4s/kogONKU6WhUyiPU
R4s/HAle/knZjB0K8+y4yKKoOZ4mnElUuujrbF5ywuU14XvjHYjOvPspxMqTQ27BFpZh9CCUjckG
7IdxnmzkQt0j8Pk503FCo3AaSIaTePmwVW9fq9XPsc9hc668T4kyQJFfY/ktnM9oas9DbP+iMmjc
dSGDd6KYbywmbqmvtzwPbX0dGXI3AAdE1QQNofxTjTJRhcpJJef2mvXzU7HUzJKcBDtGVtBm1+4Q
yf3pldnKUI4rqLGD7MQd4FZPd58/BGbErT8zydcMTAKasmVNA5+E8mepMHoX9MqqtTTW12BFD43E
/tCWm1D5typWhStfObnqiMDejKXLRNc1o+1alL/LQuRFIhh9RNai3pIuw2Uu4hXdjqtBGcBK5QKz
2+FpzMJ3hwUiQcvpcZbtVz/xBrat7nWiQJ1PcEkKmDhlGmN0etcq91jI5eUrG9movGRmi6FMZ4++
ZTLFoeiCv6xAZEYeS9/xw/bXVFnOXOU780zMZwYKNFu50GykaMaoU97KHyqkfbWrXruPPOPmtDqv
BJRqsXKrUYPzYSNba9PwrdQwYvXViDZcYyYc5thglKONU5+zLPnR6QSsdwtdcbja0fTyVnEqB3ui
1fUUGcso4IFNeXjB+X/vbuPM4ktGEmchi0NC+h4tyh6HRq5rULhp1q30x4cpZrqTkZNJspuZ1Fdh
gBr6dsKmQszeigHFNdaj13bM172y11F6/daIiXtJ07/6jnkP/Sx8bjp04+jtFrs+sswKkDP4pwyS
NqRZdcsxzsrLAL2Ihh4d6hYOrhFj1RPGU53H/rqoyiuej2u0gOW7GMZTwHaR1+taOfq6mBeQI3mh
R20+B9KiJUnXSeSPbnKX2iktRXn6WxftlmmFd1fCaiAt2ubKDSiQBEplC2zRBlboA8MOFyhGOuwi
qAUhD8tz6b4XCTAn5+GnOSNMgYxQ/lgJ0RMOfvZZzhx2FXq0nchWdH6+AVFTqXzWCSUMGoyn8h0q
8+HY4kB08k8Uhvg8lR2R7VMRcAwHhZgcm5r1RDW9OQKjIiTvm79LRGmuC3K3Peou4uX6oR119rBG
8pUhZ3SUpXEmvMt1GmFXrtKNVC7HYSAwwaCWi1KZHgflfPQX7jGx1EENPLljbvFl2f4fzwxKJYyc
F44sqnAcV9G8RIHn7Wddv2MNBbiphJNTSwmm1/K6XXKaYEhFwOwXzWV2UZlVsSgeaXnZVbiXCIBw
2+C1HPFb0oNFChjjpY/5csaAuSgVZkQMuceNSWSAAqeoMa9t3bbHqQJQjudfKUbNTKk1dSXZNBBS
URfOgYoScPZKxZkoKedSd4YaCgoCWUrZqeSdJg9bs02eXKX1NCYy1XjWLDaLBewbOADZn0j7lbb0
e7lKDjpiCa1UIDnCG1opgSikwLPtoxTFE2beGVhGXaUbrZCZr2jwSHiksA4tdH9TWdMvlHwXasaG
y9BTTij8+ThXF4A8kCCXBa1u/ULC8ofc76em1KdtggR1wYbK8VWm5Ki90qQmFilfmtHSdVyn7zq2
OELrhBo649dMRMIbONLMqlHfI6G4Q+J0lXyBZys3H0SKJbljTTVibfWwt9JrGW0iUeBZ8cJfeoT8
1VGy12wOT23UsFj9NOcKGawYaPKYjfWcMJiw4RJmpY5tv+lkvHVKKJtglq3C5FlqXqDDqvqYZ6Uu
3yrIl7T9Wlz3uawwhegk4jOMtZVS11ZKYrs47hOk+qeXGm+m2ezdmCAHkYllRaTNpafF7XaaNh91
l6yfQY6PMyA0N0x+QzxgnrbcYtVAOz/6ghHk4iXBVKIAw7xraMkz6K3G+eUfingeu4jmOgtrM+QZ
JUbEZ5TElwfT3sLxum8K90FAMIJN5EyeJL1rOICh2VcmTmA6eCGglCZ4UsLgxaP6aVTeO30hdDgu
+ZF+COtELG8KeCTVq8HohlNdG1wtP79N2n7hNqouderkLOgyxlsy695rcTcU4Vc0xMml9ga5K9P2
Tz21dCAm/s6gVQdBIwE0F1zF51+6YDpPS/cjXVp5+MGLZ8mimQwgs+MquRI6x49gTvf+0jmHsI9w
6YFkB11T/GFXO933mbWpsnrYk1fRN1nJsCCkoe488w79obI7XnJspKOTV4YvwGL6BrAN6ZCXRMcO
OnFtkZ73o2rE++j/8vB87aOYtIKP+WVsOZfElfBimanxeEsKQBh02GVAn3mzQ3jwLZUIotfz2zLV
zqmvM5yZSURZKV6MTeOATtC5O6sGwQRbk+eRg8v8Z0lkZS7L9i1hDJEvJahnbhePHl0Ri1F2G6e3
l8An1ryxrf0g4mPne3yVVUMrpm5j8h3SdN9YB46cWXCMNs+85E/qEPfz8kff2Wj2fIwKcQoxISED
Fnv8xAc9FiuzI1UxdrO1rRNgbGvmLnDsVt/3hf3apca0r3zlDq511PFeo1+1ih1J1GyborZui+xQ
Ek3P49RMAT1CofJ91Jz6tFdKuOjLGc0vu2CVYBSUSXEoIQIzFYAjQDX7oQE4bpiwvAzFRMik6J5h
pu09YiT3mUDoU0X74K4EwjzOLBJKEm03jgRZWVfGm2en4p4H9B0Oi2zt2Sfm+cTpwoqdfNl8lvnM
AoxDn8C2XBVvbD44aH3E6FMzRJc8WtxXynmtk95zNCjLmk/NWe7rMMfWmTDMspQSn2H/GTp9Uw/W
eOLiYtbL4SItWifDZgHlABCTXB1evKQwDjg/OfZz6Ikk6TMN+5nd3TODs5T8dOlulgHiuRDT1hRt
vHO9zDgXERotYpGzPmgfVs3U2ku99EIxVG7rrGLUyba+4DchQMex/PTSyuxuWMwxiDrD2UVLPbx2
ms8SX/beJueAd7NIUBqpdQ9UqQ7vfROZEE9+tJORuzGEMG7zAG/usQsfUAOveh0YrBpn8iHTeN9o
+L0GmW6MWMv39Jhazyn1b0Tt7Me89sqgcfXmVvZ9u485TdiYEVEhi2/95CXNgzRhKMPZ6NlLJuKc
p8RCTfQapjm1FwvyVZV2/XGdwcKtwy4yjXZuYzLlUq227si9mGrU/th9/+GyRmWM6gCheflNSyCo
CqfRL1qTZGtN65+E6beXhnGjxnL7Ug0W662quCf9obZ7M+24DphJY5VGIL262i8uTwiGHcmejbDD
Bd5F5yl9iSd0CRlOFXMxv2Zguo8kWS5y5lpfJhzHSUmMdNJk8mhyDUub+MPC2+TRnfo/CGzoIwZ1
6/KEzu+qovRVz9t9D5vPjbnJRCLfnHh6G5ve3PgpD6Q4zJmGtRNXcFmKk1b8xGmpYbYpLdIl/7a5
4l6lOIYp0xSb54Ws2shkY43RMznUU78ZNNO+OE2ebyU/GgWUMw8Wj5Uza+BVYte/ax3TyJ+x84I5
6ZY9QrNln0RkRSGvNYvUkehZXg4uATqvby+ZJczTHIp0TaQjDEaLN0ZBFO+eK4o8GP8ofzCHay/S
aSVO2Ea1e6IDEpe4SYloJ9z7MqKMOSSqbnvhrixUALwhPVVyWkg/kiaIAJVfvuV9Yv4bnmtMAAfO
x1fZ6OgrMQggsFgxgATiXJtJdAErfRN2DVtXMIXQsaCvcnrC/4u9M2tuG8my8C9CBxJLAjmP3CmS
kihrf0FIlox93/Hr54N6ZsKWaqyY94nucJeruiwSS+bNe8/5zo8x79PD1D4RPBUqvZ95pcle5aAr
jKLOjgm2HL2iMtQE7RLIrZumblo0gDQssyAUT72HfgCl1pbbpYjNGJ9qt6UF0/pvpt6eGa9daWpK
T8jSG0adCs/gtLPz6UgEC+GJkVlc0jLbYWUlo5RO3aZPTNqMAOxbgAgdCYs3VtpGN6OXI4gVnLY+
/h5ULY8YyuRdK2R+YamwuEDv8CCcHGaZW94OsdLuJuHEl30Vv7k3kzdltx1ohx+cl1zRp+SKuDVm
yXdnZESFg2Tl9dalJjFEWKN/tKXXbTtjfM/q0N6i0yiWmpOpc9lP6jxJvUQERau8ibNx605evbRj
TZ1d0mcXKvPai9IuwfModBeONVwmPGJ11nQ0NRCELQnJJb873nh6bKD5Fd5DA8ScZhrGr4/f+pci
kQ9+JZvrMVTFyRiKB/zDcFFd81FG2rQKml7i2TCtR5UAYPKzUw0ADXRyiuiNJMBlB2vUzM1d5UXh
irGhDw+och9gQuTLyvNMYEPETeZpRvRwZiTnxDiqFolRMFbJcgJRUHZw6RJNM5ZBHFRbYxwmfMS3
OS2ixVAmzp4D0U/ThUbci8I66sKQGwAqGX8Du+oiY7Gie1O8aOSKL4wLfww5YujpsRWDtUzALygf
PY2IrAsY3nOuMOQGmiSUzEV7UYvpwprfPXz0m1ah3FLcLNM892V/k9k8YELSuEmD9D7HcUrOgX62
YkfbTthAaNs26FbmTgvt7LIlREbX6N4Z0bQLQoMKuxQMD5ORuBgHBrxe3ufRFW3Us4hmNlpNDE5b
PPQDjRZ3wNTqxlSteuvv7PAQTA5RdVA7lmGPoMaq2+swtk6F46HsQjrUX3npdIUR5DZISIDwdHyS
3l0CfzPthh+hdF5KnZNcIXIopTf66L/4ns0IFrNAOZYPSHbh8trnRI8IDfZAaRb5fQ96rWG6PMcR
PDquutUStPjgDn42Nk1vTRs21ki4qENyX2LmR9D6d13KgAYY9Tkx30ec9nyWon6mcSUOnkFkpbAb
NCy59wIj+DRG+PBJQMuWqqvf2NDePAs4Dq2Kvc8cJEGTmA30r+g/GIvBjX9otbqZNHcXYYBalCE+
8spnw9TdeondGKlmwECoGhYmHXLOETtQOLcFPYlVEXRk/Gq3tpUgFXOIvI9LbCql+avt9NeyxF6o
8zQ1RDlrNMSb2qGjTqkcRRifuYkQBI0K8nQGE4iOBf29RW0l93ZjnCZql6XUUSKH6b8l6f9vI/xf
bYRz+N7/biO8fsle0j89hPO/8F8eQsf5l3AMZuguPi+dCSP5W//tITT/pdu6aaKUtR2DTDxyWv7L
Q6j+JS3HtuhWGrNdTgpk/zXKUFK7+PPowzIOsEyJoIrorv+Lh9D6orhXH74CfiGey5T2J8V9Zjuq
JhXLWluS8z7qG3D5NupDw0JcqRxeQF/+srRa31IrYbKyx2BV4jbwTdIoyta9UkgBl7KX711rRodq
dg5E2NKVol+MSPZCs4snaaLsFE6XrGPNMzYMyGH24DBbjF4XL6SfP5RTc2qDgsK4rQE6kZ8BsxhG
dGvsrVd3rvxDxMCLLKVoQ7+oIYeh+5tQRAddHyxzi/6xFwQGhhdaU2RfayiY5S11Qf9d1I/+2ZIh
lcDV6VgMgUzCfj5i+n4z3CDUI4DRU+baNzEwp6q4AYvFCLSxnzi1cv6zN8psCDWN1giEEWuOfDQC
X3y2xm2N+42iv592g0HLieEKvV0fCxcHrChrBI4A3JBiQkJTekhyARy1wLZGeBuLwHWvS/pNuW++
+7rg/JIOu9EU9yI33g2XJrtjb2N5nWukZLepvorcAj7mnB6aogrS3L6gLYHQwGNAsC1l87OkcSAi
m9HPtBmTDfTyhKW0fbbs2SdJ6b0x3HCFnf+xLofLKSUJPgJ9EaVklRY0vEjolu9KTK91qEXb0FUI
ZI91XD4bRafhAWoPposbrQnpu42R8eDFQ7QKfWbdpooeGuXFa3IEPFynupMirNUINdZe7fts2eo0
s50GT3ilrFNcu5tW1251EAaZr5Fs3pU3epeGO3qyNr3NW1rqzaYe8AwOY/Mu9euI5LDc2ft1sg5S
moOWH7zEAt6XLX789rr/g8t0NvT+4eac3xyh4+a0HKUM9/MDYVfU67A5eSDyEBFpKNEf+8HZDXwg
KllJgFoSP8hgwq1UHJQ6D1nvEs42G/005uWIgLDmSeK0G7cgljuGOOhivB9g6wCY0FYl+ROw15t1
F11bsWiP1Er/XtR/Dv/hv+f/9B3m9/x3WygKUtYniYgHOxkq/Xmd+O2h5qiVztorgeie+c9Y05/p
pLWr3PJF5eYN3Y1dOJ8lm2QaYXr556IfN0NS/goHy18NMA4KmiuwM1H+kO+NMgMvTlav8+wdPfZD
D4/r71f9i+9NKofsKgeMqMVVF59jPfOgaOJucOlpjFSPUn8mn/dX7dBqtkNeSz17ldrQLjKAEqbO
OC8nl0EFVfjNlft68x3Xpj2Ne9OWOrLXPy8coHqvbUp4Ucjw5NKQ7iMV3w1Mtu9+0Mef9Oct4idJ
w3EhduDS+QgV/P0WFZ2f2ZNscG9iNdQy118CVEEuWz1zjj71aO8Aoc/zaqO8BKPCpyH5Bv9lQO5t
z7IBqioGxILuEyMk2Az5TbSYmE3cf35CmkVsS8LAEi/YTf68Fu1g1XUGBQL9FJa6vtx2bXnvZ/mV
I4qNFxBUuPZlfwGB7Yp4o9tvHoiv6zLlHvuVYdrcDM5mf/50j8fXL4q2WU+E94z1U5CbwzItymId
g3Gi46YvXXoU60THVlhNv4KG7Asx3Wfm+K6Fh28+zWdXL4+ny38x+0PTk1+ei1rD9+R1pJbLkQoa
Xqbu5S9DKR+nJmWjld6O7bBx1bKIcqqL/6k//uFl/rqnsw7poAekOYdMfn6XQ63v9awNkd2aExPj
Js+XvEATbmxjWoAuw+cJtiOV5jfecvE5WE4q7r+0qFukRX7oh+39tyfUAasRgzOp1iLKr9q+vS16
QrwYg43KvSYL8y0IpxtPZfdCI0GB5pT0rrGh3eOZQyRdbaa8/Oah+BL+y0cygGnYLgUVNAb707pW
WxyCeGDgIgj9BqovDWNzbSIf0ofqGWHfs+m3u6BBWhoOV1JrT9oYnVqcEBDy5ueoR+eHALLrilsz
POWjsVcJVLSmfR1rTl9WcpVoA5bUatPwzGewnxq3/Gap+7rE/PkdPj3YDfCXzvP5Dg48XyNT14pw
Nd613d8fm39YYPg5jm7oGMGEyWbw5wsktRTgmjFhrParezcfb9xkujCWjdXsehJS7VJdUG28WUjc
6e6sdGY9GBIZki9z0b0mE2ZyX//umZrXz09rCo5Q3aXmkpZpOJ/AEYx6migHp7iGPgegut1OGk45
OHUxD3hjEDoet7skyB7H2Lm2Ormsg/YWw826od9aoukZsmutKx7/fq3+4UnnU1Ezz3gJnef9z0ul
51GSMgGaWUykEU75Y2uKU81oqhrq9d9/1D+tqhSZM72C1d92Pm90CLOVXmJPWYdxgT6jqjk9Zu4s
t0MgAJhs0YfOLik7EpXoxRJeFASr0KXq/OZzfF3RXMPEn+sK25SW0D89HqoSQg4RDmRTedcCU1mw
84dbJU+aO97IoHptLOeiC8y3v/9c459/rnSEY/NDLWf+57+tKqVG1ow3VtXaH+03p8ieUxwwzCf1
U9qWj1qeXo1DcdV75SpaTQ6cLCt6Zl0Ui8TwOF2UdAL1gFkYU7lfNLAQeFX3xoBY7O+f80sG6LzU
EKbJ1bFcS3fNT69pC8NaL5uyWnu+uhZW9+qL4hFKIfkH3gLnNoI0on1bIa99HaopsqW7SkcphfZz
PTX1T5rDq8yEiqKcaxG3r2FXad99xvkefX6brI8NifY1WySn0d+vJVE+eWlgJVvTQrzDUWaa+s0o
jNMo8IqI4h5P9ojlOn+u0nHlhc5q5jr+/TqZ/7ScWZbLukvJ7PL2/PkZWD3SFjQab7Se/6x6hnvA
tJChMGeSZX3uOwEB3iyZAGf1AWXQhuiyKx+RFPiucGlN3Rlmms1smnypLhKbEnIp4STJctAECk4g
BF10phCSy5HjN1MWj/5wBc0g3k56sSV+1SHrUWfysqp8Z1mhsxuMichJ2zNXf/+uXxcv5ULzt6kN
+Z7C/PTK6G7mBChoBV45604Ke9jnPgNy5TKcGRkAdFr/XQ0238E/7zA7r6Q0RsTJO2N9urp1b0jS
7RJBk0wmzKCYSdjTi09SqpaZPdUAaj1j6s+pYQ8rI63VxjWC41SUQFrwEv79+9tf7zXrFh9IR0hp
2LQ9/7zXUYQMZWAAsE6C7uggmvfi8DKuOfCFD+C/L8es5qRGH63rgdMh6s+G4TK+TGFQGEZN8aKH
j6Ov4JO4V3b3HoC7XeRRj3opsbExUM0jNjvGYNsGZj1NXb0mpW0z+zCXdBmMZW9ixwh+pt20d8Pm
MWiH6065WIiYejmInIaOkTZrgz6RiIqk8y7wr4qaS4ROkbFM73ZLWcb3QQ8EsWjGlYZUcPKJrXMw
N8fVPkqje2zo13+/bB8Qnt9vosOYzKSMpm6cz5WfN70pMgwzD3CvBQlC5oQgOjHo934rYVJYpHVq
uK7Kwi0XMvbfGFvZO/QhZzLS54mA+r9uQP/+NK4woVDQevpoiPy2AAdpE2EKJC4dwxBjGRd6bQGN
I8ybFj1idNGLxlhOxazMIh92NfV4Ejq3ef/7RZkrtc/XxEK16eqK94lj0J+PErhaEvfwiOEwntD1
FcGrY6VYXsstqRT3uYUytpy+eX+/AKT46iaNHulQzJocjD+d7oYCEqRNANQaHcudU5FyLknKMge6
HAjwPfQCUoS7EWiGlo7EJQS8RD9F496ag8K/lNgjkkuk1755joUbfvOyG9aXayLmniL/YZ2ZS/0/
rwkNwiqHQ4Ays45/kYIoLlsk9IBY9HviXKyLnuS7BR7qmTP1wvLUoyqvwm1ep+GWp4ZkL4d3JANP
V5nbriZ3UaSFWGq4ZM8WzaiIBNGDLYsrr/Ae0iJIvtkLxMxJ+3RX2dMFNDTT1lknnE8rZJuUjGNa
rVvXSD46AdDV1jijILCxnCLcIpL/lRBXjKu7irYkHugkClUnUZX4ixNv06EXQ0CE1QsnHbYaQEiU
Rf0hD9qVZUTjCuZEv7NVwJw1RgteTMuuStuVLogvs8x9ZxZvoPnVvmySBxmPznZKU7LJZtJ74Pes
22WwDgexHaxkQAAEJWWIyW1EgLrX88FZhSltTFwrJHHNlzFKcnell/o1qRNqkaue2C/wB0vHV/o2
REO2iDgbQ7zImbUEGP7Akx1LwmFWmOebpeuHa2SsO3pdF0Q/1AtZ2Te6PUULZ2SaVljxk94IvKqo
c7Xgl63l90SsIW5MsjfbvkYyBcLVSDeOEb0KsY7wgW8Ka7pFmn5GZ/iYonYzIwjwjRDmcorQsXst
lC00aLXJM9GE6roYAAMwh9bo2OKZZlCNsYeBCrpEkO2FulSehmW+saaV3WUrmjBqjcgduCFOPc2E
oa8QIFNg6K+mPtwMFijlIWGFsK3h0BJ0wqguuEgN97JAM7eSGIsXhpdXVzaO+4J1fWH4NL08HX6j
pQV8vFh269xqyo1RB3u/9InJQa+2KFM73XAWJdRHIsYWxvjSTlx+b7Tyw8fT0xAnhh8BeX8XVtmm
DWpUXwLPUG33G8fP2se/L1HG5813Xi5oPpjzydtS1IF/vo82uTFR40L8TlO8XiRCh8q/SYYfTuVt
i5gWXw8thdYfQd9Vbq5iaClEbWxI9d5WPOREvl9Fox0vkvJVTukL7pmHhrhKrOpGtIisGuatuf/7
Z56r0k/LKh0lyjDHgs8HEO7Pj4wprqkznxzmOtZwscfJyht8a09MxaNQ7oMbkgs+rLIxUN+car/U
9Vws19Y/GmdKWF9e/XjU2iYhcGTd2ODp8UCj1jTSx+INrel5TKmPmK4hB5/ES0NyhovFg5HyK4qG
RwvsO8L2jOcUJTMtSPpd7iWyWNrT43dr1Oci7uNzGnD6KJw5F3/sEb9tf21pBXZP53oNhPGs6u4K
u9Qm6sOz39JSys0D011ElkhES3yxpLcBrDBPddFCG5R7+nDwVWYDTUbd+109/7njhp+CzqdLs4ce
pPPlgdPGcoxsSMxrPzNvbd+6GyrnFR7K82zbGqT1hv3lxon0FUcJf9R+/v3Z+dKD5cdLB+oY2CY2
SWV9OvJMZeRacVJ1ay1p8W8OJgXcaCNA9Fepc51GUDYq7MOHpJti2F+F2BQCWjkH1qu/f5KPPs6f
jzGfxNWJ2RD6PEz7tI+k4YTnUSbd2lZjCBNwPSOVva4ziLvhScINTZrxVDEuyqIz6UzP+rjOTNfc
w8gKIWiwjml726viG6Sti2Rez9q+qq/yJtyURZ1fhlVM8qTCWVwO4ZyYI1itFFmLjo3jPjRjG7+B
9l7LeRT08Qe7OL2M9imwBmP7sTn0acOjYAbAcxA/zxA7aLPtsQ+wFFQTCqE+uEYg0F7Kdgu3s4Sd
0m3DXsd9ThgKQ4GErHLZ7qdBN88KhaHo3UOZl0CQMJ9tfYcNgxl8+E0R/6UvNN9lai4QmnNfUX4A
DH97AShiRlX1fbcmfNNbW6B3M8e+zGXOemvjojHcXyoK4p0JdjvqjV/gUZ211UocElPprpCqJa41
7AGawMPq2/6bVitCjq+LGKutSyXGp1QmReqfi1ggEJF7Hg2hUivNrVf3mAG8xJirsGyHmG1ZafJc
kNF1aVZkZvkG2kbZbwmc6mFGxpuwafUrwzOHK4fF26qG5DRMSLwjEW+NtqyXw0wjR+y+4ADNkkQN
KIZS3faEcyyVWdVbNNLVYqDnBEqu2ZB5Wmx0Vq8FPkpzN6bxSzjLaWk+Imduc3s5/69IR9KrzQoP
IvadpovWRSMU8bMNm5jClceZ5nWcLjjljEQrXdYFHR/iMGCQz3ZR1Ku7tM2Ylc01X9dGKUGdBCVE
owtdj+gI5BjkEWyLPC9RzbCNYDscNzSPvI0XTzw0sbZy9KK/lBg8gsAMrkFugY7TCkg2rmUg68j6
TTLfQ6GhzTJy4ncVFOsgZz2GR7G1cVNclrG18x1zW3rKPRom3qcRIXnC10krFJl5NJSnHKLRshgO
RqMXOBXR6beFez9bWIBV5DAE6tRYFkXXHOzQeJvqlS4TccxS9w0fIWl8E6ClMuP7GhFNk59lpdJb
20iyHyAZ2LTUSo6RuKyVfRqK0Lqy2yJc+2l+B8LM3KecP50Ku1sbwAVU1FT72kbZA8YiWfsG8pU6
S0AWWH66H4EpbYhFxwrDj4sqzpuZ0sm3r0CaN5hMRj98moKnJrbHs2bYP6HdjHBf0LS1DaqUnNtM
FmPoriln6h3DMc7cfo1cbz4k5WU0XfpW9AB86pVGXXaXdKStJTX5RmPzHBfxdbcbqD73KdZtngQd
jioizyUydiKFcwdV0DQeg/GtGLF/9j4KHXCers9L5U7GT6eLsEkFhPS4Vn+dGkO9tLT+ypATZ92Z
Y4vsL9+Hlp+dG04jruOiU9STe3GwSa46MtKpVnWlphXr6cs4b291b9ovieGQw+JEsGLiAuPDFBhH
MTMZIuKU69oHbg+eL5TRxYQdhPgzIppBFB04NPEEBsFhstV9z1B2si1tHyBOpUovnWUQeuo+XdRj
L+HTyJsI7/Y29vJ1pGaaUCgJM2BgtE6bZtimzkqYVruwYzu8TXu3PVSZfhOVzjm3x+Ypg/kKRvXS
lSE/B2nvDc1sCtpiGbXSvIVTZJ3jPDkFPtx03Uy9I7FbJvofwhK8Eo54VUSrpowJmw8ceYKBOxyq
eW11fRsLTCUhPKRJv8pcpDwME9JDXGoU6Nt4jLWnyfWuYbBwo2SNmQixHVX1+CQm011UrYbWCrUH
okrtwmoneaFjfqcOD44lOSG9Cq0n3nGjVzSzPALJApPAGcrFYI8z4SnVinFnG1mGD6/ewg9ELycJ
ZyinTZp1G+XH9rkcB5IMeMW5S8FZc8GzOIF2affM+bUY1DhqACAVgHHy6ZHBvXHT4pqMLOu2HPJu
NsJfAX0N11pvYG9lieM4ewySqN8FujhauOkWNV9jBRJYzfVatbcR2378TtTpQz3nPps1nRci4jUP
EVrm0F5RPRO4xmN/5AVZxtOYXPeiXeSsxjdIAvYuDkBHuP0B0xY4S8b0e91ghUrbfRCg8XYKFtVw
PlIVNW6rPBiQhjvXZLLmhLEihG1M7gCG7ctklMuy8Wv0Bvnuo/YfKbT7iLMHFD13DcUKzYHViZ2R
bUfL4PgbBEQ0mcFzpWGtTJoLhyifk19jXIs9VKHNhH8gKAknd8z0zsqa3dTxRfQpIcMiwBIW6p5P
NNCLQs5+bPSxZStGsEcNeLTnX6zQO3bY5nZBKewDcUUbRMMDljA33YnMlycKXnkyIsM+vVFo2Ljw
T77TDJee5BefkcCFF+unugHC72dC7EsWjBnvZx7HdLqvPPJVLIWAAq/FjV8QQO0nfbv5+G2rkwAx
Ip+HjJnB24v94qnKhyWYBvwOqr2knkyXEuLIxmJ/2/jCdZZ1c2j6U+NToEWUldupoMRoekunVzqw
rcQBqAz+kN5DLtQWROYYrWavIg++LnfHTGiuxtlwnU5Tv8i7WQOtinPp+LAO/XALN8HaaxpWKR9K
0ILKBxyuG2GLm9CO4F6uV51RAXYttBf2se1AS2OSub3uCUhCX+GdhujgSA7fbqiwkvddvuEc8OS5
CFitqD2WBseogkC/RUk01sK1t7qB2VSDBnTI0oSijglaVT7ZTUEaTJld5OIuHTEeIFpKluF8rhxt
9YMdCnMHg8rIjIY1vXuyKswM5FYI2IEQjTdXiv3HidjoOrSJ8xm6Ut1Vih8jB1E9n4eTqLxrx0ys
OP9Ze+IDkjLttg3OVrQwgYDNIc8JMYSuSbUW1vWcAu7Td9GQtowBQC1fmB0e2rLaQWNbhV6cH+Pa
g5xE+pVFT3VbTxQ0bX2k4RYfVRceDVXeNDPqp7e9Ek3pG0TeA6GKM6hJ20l3FD9CFLGwndtmm/SG
yRGeLCX88hINTkhE743q4t3Y8fGrwrPmFXppe47YqrAlNcKOgxXDnXbtxhB3gv6XUUPh8kGEWqV9
KDxpkxWOgzdi5Gwa9b7Jpx12j7fCbNiY4aktDFVpm57k5pUe0iqY6glsszPGS6chUygpTkWa3Tf+
+AJGdVqMA0p4y0H2HGcOzN1CLQbs1tvIVjZqGE5XhdcRsA1NDVE8/rdBTMekQhqkpYrXVA+PkNRX
ehWSvt7pJYHK1UOCYQ0U+Jqe8BkqoEYUC+dHokhIx1S45rQavmfOeSBxs02RGxtVFQEcdOLPK2qi
imCRyHqw3bS++mheuBu4WxRFIMM2jJqnjWu9tSm4F12qveeU78aE17ieI8WoPxhgtS8B+XYHw6GU
1AfBogkqu7br8eDY3r4OGmtNOxqkbBqvkgy1E0KzdhuH6Hvb0Yz2UTQdu8RZ2sqJbkg3f6h0NL6A
QNHvl7m7SzUignvdf/RryE6FDXNKeHJYV2I49DVu0TgG4dZ7T3lcIjSnDbTFfk26SXb4gXsWN0Q8
LsMWT1lTjClP7oSvAgOFShttbRmvNSk/SNZ2lB9s3zUGO+iewJ8Y026iRD+1jpb/GF2yEDWoS3kM
d82P03GXj9Z7bYTpHvQmZEKssku7b0m56PBlfZy2HAWPGyEzOIw58EfIcDaPsROl5QzEHSygVDC/
reyMKwR1/n1vA5UaJbSegnJwkReeRiCiJRhI72LAScePN9EYbbjMcNXr/IAvZRv0c6fYJPpP66OI
LziLMwIoqdYD1hC85HkAFIjml9Pw/8nTvsEE394M/vQjD2CRZyK5Kr0wY+U3NoYhlpkqIJ355bBo
3UrbD4EcD24leXljDzpPsm26saCzw1C2cGNg4I16hIE4x7bV0bHVpLk3EkCQeiUDMsUNJpxtfzXk
BeclzH7kNsprKL3s3DCvFn0/jlt6DerUyVAdy6q4st3QPBAi/V5UIEpx/gEmDdEJFISL1SMAO1cF
9c5kYlz5cbiLEDR48ZWve+aO/dfFNjJWu8x+KpyEoXpMKEEfwE8Me/Wk9TFc88pKr135XFp4k3Id
ZMekfHJS2oNRKtLbhmBk0cvvB93yj5M24pT3J3SIbqtDSMGeyQu5DmY4AjUhrYBS83bKrZ6yEGQU
bxunjgI6mGFZVzmWIKzBa66dPKIPdU9kBDwNZYBPExf0NnLsm4AJF2AoJh0cJdkGNBpTFU25BSvi
uJkmwIYUa2xccXvz8QTg0Nl5Y0OiY/Mq/O45CwHRm3NzObHkDzO8aTuWiLyJoRk5yPxBz44Qm22D
FOdrzn5gPC2M34osDdOX59GCwWhybhEFCUjNEN+bYZQf0mIX4Eb9EViRscj79kqi2dhMtbEXg3dX
wnZYmXiIFh8fSRXQMBnEvsUTVzALCft0bHN3X4S1fQrMxluGI10TLHPwG6LCR2bJ3ulmidibE7lJ
bbmdKs3fjzIrl31Z+YcQ14qWm9Omy2hn6Fn64CNLX8iOLEKAJv7GCYBeJBHARhiOMK1p8VLOoduw
EWlFPzTBtQx8Eyseqa7O2PUHDerWDqh7YFYXRZsS+hzQ/9WtbsO4g3VSC4z1AGXMG/viEZvE6JH9
yoRmhc0rB9tEyGfqHILIVWci1fZlFADGDrMQtGqAnbJ3SIgABpVV2WnSODb0ZclKXYeU6dIwz3WG
zCMZs1Vvehy782DHW6Wffd23L1zNexyLKF5hi7lHzEoVOUXECua02rqN41j2hVb4P8GQUKOA3qDu
iXxGr8O67FR5QDX14uEY3DZ2/2LppbsYcL1tHNfh29t0wLXI3TJqMOF0Ez3cRMcavk4sRXarGdPh
FgddtSkUNtop6xZV6p8stE4gkAFQZcVzV1U6RsaZJ4m1diVV+IPGz2vUNQEgNfzEtYFR8Eq3cuyR
RM6RRwDcpe3jnxJ18MVQ8Ohl4XCX5GOzkH7vnGsMTTyDwwZnDF33YXBuhjva+OC/AupVRwLzzOQv
ZonNBaPKetNBHFzH/gBHP1w6hjWdHBuCidY0m9Z8qSPuUgS7o2vhu3ihfump5qaaKirOCOewCyuZ
od/S8h/bWER7FdY3bgWppJW+symT5nqSxbYvItAa+TQsJjodC9lUj35h1dgUTLWO63sAdRBpPWaE
FthXkgXZGnRiKmDnRnoerCMQtVEAZ2SYfpiADyCbo9Acc3xX5dgVIGngqDWontyyHrcmwHrhIWVu
GP6Tl2jsHaiTq1aGb0XavFjBGGwN2rRLIZofnFxrHMf2bHL02Wz1ZzeLHRov9qVyO5KJA4Wqtuue
E0EVRU/8QugxQmuM1tDltJ3bWudO2fIiVBRCbUFmsj70e394TaP6R92BJ42ewjG3F4iSqPmlA6Aq
ac5dyC4jxqbCxCG2TqTtuEmv5JByVdJ0F9E/oHDGnUsCOwe01ASEIdhCPQMYMd+GbRSO3HhNQ64H
8kgjElMbdpNGATCbYYQJIZ1VaUPhwHmzILh5Q48eckqhtXuXMIbc8IdF6SRyMyXtYzbiqMs7M19F
enJnuC2JiMhoWvnUtBji8UNcRxuzgPGp/LbdOm31UpdiXMccqPEztwSId/5dCmeyAKaMHSacCFYQ
FxN4YnjcAQzVOXxcqZpMDufZp+FJFiIWlhZzL1zO6snxNGSHjT67ZuPkEFbEjET1U5NzwPHrcGcW
eFz6Ck9eNxjOwqBphxeyWhtdwhpYQbuv3GKtkduDG+lY5T54I4t6vDLlMu/XUUgDp7N27LkkpNKQ
3EhYJGyIN2YnAI/5tLEi27nwgvE2md7RiofnxgDFjKid9zPfIAdlLfLYqF2EQWhuQThQpYOPJvsL
W2qLvlyjWRGpVdY0JNuaxdYDUo7/bbyZ2mobBtYNx+HnTE5Hm+Nf1QSX5aDv9FkrIDm36Dn2pvjK
rtwT5/yrxHCPEEbujM4fqAtpsOF1Gs263+AydFeQZVnPu/4+s6Ib32BMhIiVt4gYcTcP/WsGNU9a
A4/TCYtnmZjGTgDCyD9C34mExLwcmVBtdat5A2WEP4uVsKQmXHDOua9i6oQIBr2BGIMGZE/7lv6G
NxKcUYXldR80ap33iA1q0NKMRuW7Z43FoToQoVOf89R6TGKepdobLjx3cq49CnOpYvSC2GTX+SC9
zdCQdR82FKqMaBeQPUCn+ba3ZP52zAMTxkMjkWBgQM9giZuoTh6aQZZb2d+CXxW7qqRq0MgcWods
8QDR0QLl1kheIrNEtq7pqOkqWKe02XelMC416OvrYlJLYyQYusYKv6qlD1xiuHCEd9BTAoMihlti
W8syIAW49ZZ5UtFAnS5sos6XIFmMbafCVe/oLWQDbWV1OOMrob2BdX63RNat2klXyyZx3ooM4nbk
xD/GblwN/p3u+o9JwkktqRlDiyr/ZQXiufauB0jGXamOvhPjRh8anGC5fKY1g9G0je9A/+ws1dAr
Tsl7qkuTvxiTlWvmI97CGJYCu0LQdOmt4Zs/nVodhF0b50ZyBknnQlbG+uueCPWDyOHelnRkgzra
SaZXeCj67dRT3ThxcZ+YrKF8z1PbCk5zMVqFnAjXjRlHG6xI0O7z/p6sQIBhqnygx6WugiJ5HyRJ
f6phM2qExRLiudWandEFxddCZwdqvYR4EV/9J3PntSM5kmbpVxn0PRtURgFMD7DudB3uoTMi84YI
Sa3MqJ9+PkbVdFdlzVbt7N7sRQOdlRHpik77xTnfscdiS5tYw2X348c+m4gHaoYPQQt8cl1icmMb
hMnsMD9OWIKwonlKoSYQKou929eSTwhpu66ezvA6Lfh91afWI6MgiKin02ptcj404rkDpp8D8BZx
YlgXX1Jw9LYb1U+0qbe5hxei1CbWKSUBfY3TXwR+nDLZGZP+2llgHVRMBeXmlX3qh3cm89Upqgip
8CiMOIF7Ez9334IW8Dttn3TwIRrWzYuXMGyxN0KzIol4TLENVxrs7ro9Ypn9/iWhIJqE10Eo9jqC
HvJVkddM3XfMrbAjZeGFbGIMPH2Kr9QZfgB6JTMzfgpNpvdxMSXr3FXYYPkCQg8QYGRnQGfaRmIm
XoEhLchA73Yi719HDSNpyZ2vbwhYqhlEODE9MsGzcmV57CDiO9/dOqgf6grcnl0PBDFnOhBBAYAE
ZPSMDhr5AMk4yaCIvJ8qcmSW0+GHV0cymBPz6Eo2EXVRkzQVR48GdNrSpkutJo4pyQXDFCgjVXXc
yu4+la0WIKoHQ5cAEK7s94iZtYmc2xKxRR1to9By164FlgUIAFbzrKnXXwleIfirmZemy+G7SYpu
pcuVkU8sv7GPUznD9SBQAWBZkMfItDXdlqu2hd4SO/WjzWr7aOloN4sue+C0uJGpnrBOIwtlsrQN
d+xxgxKPTrIlpyIcnV0vSWSmvW0JAvei9rNUcKFrSZxXlFQwb3qW9QOrHmRY2y6Dt2kw70PR4ewp
OVxmA7DSPFtxtNohDp0GBRaueLCZy2CXUTJQIzqq9oeGUx0QiuADASzFweW+GhaOzSgCqlcWW2Iv
ByJqxMmuVLPNBQWP3mFUsSTEuLxmrpK0V46+azayWCA6Vaa2pRI42vJ8r2Z8eXEHaSAHZInTF7Ei
T8CMyPBmYrPrYQA4iRqhP+R3hQt+Bgfv4t9HL4yc7aDc+NFBPLfTTDs/ddWDkk11Rkblti+TMLWr
KslO9tD3R9O+ycW2TwmPaNWjhN7Vdkl8bEIRDKEvb3tZosPsaTRyD1mFy6dDf1uTiUVOWd4y/Ssp
Vj3uaySmbJf9cNBbxmnMtR9Goos9Us+XdI4KNgVoOaz43k1S/WCJbt1a0XSQndQ3Q8VvQ8Bra+vK
S1j1R4P3XgwJQbIRuaaeW4kXU1gwReYohoryTFCszRHHYEdL8oWuGprsRo1VYyhizOfoW1jU12TZ
OtuRgteI6pOuDR5Km1SylfatgzPfaC7atqjK88CHek5K7Pw4Wmw2cBcY665vD8nQmfuoIgQqw04X
cIK/56BaCDHEfkxnyuyc2IiyvcRVUW2WocGEHOpqNp47BupbcI/cQozOvTLDFjp1W536T33g2EAD
eV9UfJf8mjyUzLTMs1Dotho7erd53qmsTo6u7U1OsF3WNyCYksJCfs2/Y1eQo4zKeqj9jtXJgAba
4i1qOjveSpfU5kT9yPzsFAkM0AkIxhF7ZRfl90Y7NGs1jgb8se5gcVV4iIDkhGpNa5lmkSr7aBJH
Q5TMBTaGtp6L9y4ZPYpRdBhXke7X+7mtLnnc7CfNfbeL6nPUsYC1dLxFPQcdGP41GTdLvs3B4z4c
TM1Qbq24uqvylE49Wqbn4Wsr+Tr1WTgEkZqYSbNBOvi3RbpsaZKqP5tmYlJD6KyioL1v9JImQctL
xsKwS3bZSOnNBEJRA5eo39j3MTlMwO0lXXkYHfoAPAIctAYfbIm1LqirhbSJpW9dE65xSBEx7uN6
IHjMf7HnIbyNzWzb1XBzW82lXI3j60onO89MWotZMqMp36ugkBVkGCth2MdWM+C9EERFeObFIDhp
zwWmL/qlDlqAGd0sTHRXWd7J0cJN3SfaAsM4i9DY9Nr0lDc8ATliqxWwdDYlUclwzFEzN52W7KDF
Otzr1mVYjTcjOsfaj7XjiDoAmlHYbYo0W3LJnb0+m/qDafbf6PBV1Inbjqs9LAwuwIpxfNgM2caP
JzJbILvu/RYyql4Qq2LqltymghKR+5cBPJSdG1s4H6c6FIY2BolANEwahBEsU9CL9iat0U7hyTgt
cbXeMMYXiK/5yjbsbWV01eM0MIyTqlzjeeVek+T37OPTK29KBkp6uBZ6fN+I6PvX3SI3Hfqn0MO4
3yV73cXvGhXflXLlfVSIK83wD7msx5skRnczetAQnSxu1v0kgeBaYju4scnuMmI5ziqIURa5hBFS
COVWW90oXgiuVHQveBV5yS9+7eXHRJFGnw72dSfjjVZWGGt97Jq72eGK/NJp5OBL1jOXTgkEBWEc
QEN9Sm97/aUHYTQJiylixMLVHfemKP1dXMVgjOZvsV9VB0q3F9sYYkp+41BPcJsZOPP10ZMzWTXx
wZUpeGNDtsvscZsbiXszTcUjnyjYYtHRcUNTHPTsO3nby+cOArsyDXg5eKg3zrwgYCZNJ4wtT0/h
LyM0Eu9LkgmuUUCS7SpaAah7zA+a86PmCLy2oogmWzTiokVJueh3V/Q403s+FZ/ZRMdjNfp1O9be
WSyUF0pZFjt+GHz1A7EcwIi28Ukv7Rdv4Q6QWbU2SgofBbwfoytI21K5LNOpoxxG/OvrzByave3M
z2rkzHdNogqUccEdBgyhdW/biYuDPBsN3u60CydeHBhUmAvSvsrqivt36kEAYlgrO8quUDH+s0Kr
ptyhkukc4Nca7AN8BJShIzR5I50IhcngW1sErzSTzgSbYymq5qDd6U7Zbg3p7dhOgFevU65eIra7
sA9pvJ3A0rKPskEY6A3JE/jPOzfu76dWB6uuDd9zldxkZLixE9SQhUqGx2GXPjV19tTawAlLzwxG
E8pWP2Lhdqa1Qw4PSV+NsXES9rPwU+cke8CX1AQ4bz/H2tFIPC+PlkwfI7v50QhFUZU86UwBOUDx
rRcRC1eHl6tA6hgVKe5TtHhbIvulr+1nu3HPY2O9tqSLzzX69LQbSLJQrDtSg96OmEwIbGLLndwi
j8G6r91ZbONCvXFOIwsB4YHoVt+VQrI7hV5O634KffeuKMQnwTpk7wgCCkR8hfj50vUsZnPEIi09
yUar5XXlUhkyyzYAHXHu+gEZJIesJJDKYmK20szDUBh3dZTdlwMnql667y1r77JH12u6hU/uLjKC
FpHFHMLEcOieasTlq8hiUWmb8b6R3cZym4q3vHyIDHvTju5n48RPuuRne2uM+TGwKDnANeis47XO
ZzU4ameF0QicqiDy0YGKK/JXr1ZXvonZIFYn3Wy7oxo4lBhAsfXKz7jC7pLO4KsOTGDnyGery51z
W9KFtrERjBlCTMfPu61e+3qALGo3UtpY7OJW6BCbDbb4AdBlf60hyYErJ4kYSSLEZSDLwQtaNQGy
cZteK9O/ixNYfaigyR3isyzSrkQFSpgFvHIrIWDXsFGm1HV6beN/Cr7c87oGL6RurDZg0cHOgnU/
o6/rUTzGrZhhHKBIEJZ+SuDdBjlGvAaOTSmob2C0J/MENK2crgwj8Jr00OUlKhCiDSEIBkOK9deS
qHliYARGv2SjYvXXKgZXESNug3U+uBSKEX0oxsAFH4+9eKEQFAMZVZK7uKXY/9SMpPLIZeJUk9IV
dvlTJ6lTfZMZE49HAxz4IQm+HQTJtR6ihoom9TxQeSnH1VYixmIBAyjmdhLqQeTxKmfP2XY6i1+D
rzpVjBF0Ic+aTQMMRAtHBvwq64FZkssoi/1Pag86d2P/KqFh1+KaHprZjj1CSBsjxtDxLFumoTlT
pl5jbDPAyDbLO2nYiLvKqOcboOmBm0AIxHDkXvqhnTZ5aSBH+SYsgztdhKTB+Uykdtdg1UBDPDE/
btptKfMP37IA7NyNbemy0sifNWzRK/oLpAZReyFmz15HbWRtp6uMtmuryeo7kTXrWFj3mrPOy3SX
Rd1GJTNBWT626PpksFWvc/0jMTFYIPonKqMhUgTm1V0yOx9AwZg7lPvecOXK8dSbA6N6kIeaTpwp
FbfUUXDnmBEV2Tmon9hJoUE464U0R2uN2mV4xJh1L+LmUmI+W0VLlkk7JWfpOJRhU3mcy8rciEze
gDZFy1MMTImXSc0837i05WD3A8+wfxDkukazXaftRXb1hSxHFTgFLVJIG2bAs9Mt0uaK+kxC3aro
+ai8qYJQV8VnT8zdYWQYmTYGrbVgleOW3My856pDmVWJbGfntF0mI4+uRlfEGqO6TmNHraYyJg4u
AzU85ecUcOhqqq2XTPXRgSC5OrMQANcY5B2WYEZa6tzczIwo0IlloNqT1cBXpuRSJ4ryXdWPXsF+
C5JJsncT3UYxMEFjAvu6Nud4OsQZ/mwkcj78fKTa8yUztDBIqPSmnp6Z4wffRa02cBUu6COzvQYk
gy+xoDXuknuTKm+jwD6v8wYnlp2U28ykSMc/6DJinYh0o1aVvAaZcvdkg7qmFvuRqx46kc+T8Ab5
XDT9y1f9ULOuhfV53ejYBPwck08FO4Yvb+7urNYx96Km88kMdz6YLTu4xJ2Gd4+ze+qzW/RolBJW
8wGpzHomqxCMfBv3D5j75iB3p/mmxhJoKcoTScrtWrkNpqqq+V4SJ7hYD+qtJF9KxOJGJPO5VLQt
ISqpNdoUVAuCst8cwKLl9pvntD+we7zS1ss14WVreyLrYJjoht2OLxlLzjZMX/MqmrcOnIJUJ5Mp
Ym9Tdwj52QvvuZfc6cO49xz1QLImxarB29o7gUfkZ0RUw8ZlCz0M9XWb2T/KJt2343zyu2ZveuMx
Cl2x0nxx49rVvsaIsHTwaut3OtVnzWgseUlM7y22OGB8pFS6Ao6rXHIDkfbuyE5oTxMhfVx8iBpr
gjbthtEKLN+at2Hjde2TCf2mdo0gzNQx4puLGIdFcfqjz/zboSm/NWMNeemZ4JQHuWz/I1vdATLG
1uByA9NNYP8xBgUoCkSXVWResFomFGeZ5qPbKJxbUPRn2REaU0Sskuvw1Y4yggCToC+4c3YUZPXE
XYRzLbAH+Zjq9Ipzo180M3P2IwtQvCHocVj9HkllQb1jdo+FXd402vSs+m7rxNuU95Egufq9snXa
POdFY1g4TESj9R7QNnrDlVab57AIuxWLKR3fNfV8PR6QRcdt+DIW7T7poS3W90aj4/pof8TKeEwi
/1s9aedyZms7wRYklWbv+dG+UHhRaFzo6NWlae3uindrTZodYQG5flXrxq60FDrB0fxsCMDbWIPl
zWu7gK8/Dj42HqaALUibfd+SP8T4OyyOQPL/6/9S6pe//pmxH/k9A+H25lSQ+4iyZGVWBjQdA/FZ
cZycmoLLKB70CA4DmPoPa8ZfIz2/DSzffDLj3iJcDgZebC2V6fCOJLv5DhtzAfNpNGfx3ke6cUdn
vKJ6p083iv66ZCDIfkzzjh67FpGgXREIxntPFketB6nSU9jDvHaKk+U3gVu37XqOmhSlT+evpV69
WrA6/Jb7mj91BJox7iZ84tYPOX2lbKibbJSKLp2MZ4iC40z1O7G4DpKYwJByECbbtPy2sCMW8BY6
GCNGNGLYtExf/41ftAS4sKJue4Cjm9LwzRVWoYnp58jH1dbtDpUv4WdZeQ2idAmCSUjkibSKD4qp
eeJmCDBbzn5YuzCzkWKaGMGryr+0WjWzoRenlPAlRm/FjpWx7KybMfqcRiJu49Y0NuWU1ed8B7B6
Nbd9CB4oe3MLlKOCFzB7/VVYqWqtiBkPzC5+Qs+crbuY/KwopYERrr6hLSZh1SlwjyIoJ12q2Ogg
qoh0pYZAPwJjaHxojJGLLkl2QCF2ekV0z6D8aWPlxo1Vf5ioTHEtQTxVuOOcU9LNBKISkYr+qzna
W3QzDzHatqsWZtyqiXt9ayKEnlufSYmckSLL11g6O1G78alU0RFXzvdsSeWrEaNhh9SDWsN9VeI0
wyx/sCqbkkfgqjbN8cOCuXotyQYhDwaHLuGmD+ysH7uhIiU9ZaKQj+EdAwvarK56izP5mY7Tq9tD
vmq7bKfz7VwXvpwDuJIYUtFU9wpzuWrjlmR0Aqo4E0gcdhjFEgZf8e2zRb2NiEq8lPOzo8J54/nJ
c5zhGxhHyLCC/VwyCzJyzAZzVvJJL74kxatwQ+CTyTfQPwp7YHmL2XRACotLMH9uEuDzbOZ6Utl1
71zVnGoIGI7DYN40ve/viRGcAmwjKZFHPFsJS3vb28Y7VyAQ2S9zBaPznc1mgsnW0ZzJcmSygdAx
ZDWlwUVemT3wBldo41oHKRLATFqxJ8Sujb8NAUR0nNj27GKsjS1jmn5MHfoqwkHnHpKhmRtH3TgI
0lo3MXuJnaWzp/bbsdih3GU+EZ2LygFZLMWF0AUTFKL3MZnlvOIulBCdHD3aPPnUMN4oBQbe+EA3
XXEt/HNSqfDS1yYz6vJk5pTTIq648iitTspiY2GBg6IKym+ZzwiaNyM3D1NqP9Qs6OqhL+9TDFa3
Y8sPDdSqVOXONlXpp1mX2UF08PrsOJyOTcz72n5DETgFdYq2vxD5Z850VEz6vCXdfS9WecWFa1fw
5eX0FrpAfJXnrEuDqICS+JOY6oOgHVTjnkIVmfsdVXEz8glgZqp78aIQjCSJmAI0zR66Thyfsz6d
ia0B34pKd1V4yYsVlT/IeL4zDWySvlYuLHCZ3kufu+MIMN1wKeinxkYsZwOuTt34A822uSnm+NbQ
gVx1lL0k0e2B1rZsG9uWRT6LrCSS8Rau5VZg6kGf0l/RfwQuJKVyjPYsv88NqP51YXDznm1/7bbN
6yR4WVomtgY6ss0itbecu3qQ71Cac8bJFLMJEzfJ+mPsTxF16BIVbQUVy+VBeN+ynqQLKaFDS4fA
Z7j1qG8YOLYUnsnICZsSTWTpbbnTxxdW4UylKwrLyWAYlDpvA++yAZR2GoSxYwXSskPAhp51JOtm
M1wZ4i3Rrz+gnM02lUu8vK+NdzGBfJxjUT9DfGTGlE4gRF2TT0TkVcroHdvMoBzOGdtcJy2Ic5T0
OIrQx9Y2PzrF8XCcZmPaxT37f8YhWEwhwwYwthlKoYWdl34oEea8HZsnlBCo96ytwkChz+VFRPWb
qzfIMOxT6wzppjOgB4MRPmczGShggtfD6Grc5oZzzmg7qGZCs5THK/CjR/Z88CZjAgf4QMaoOVTl
MjAr3A9PcZ0tWsuWA52JataiOm0ufWVmq6RJGZNH8iXs4iOuzXxj5zwOw1/qTRANG135u5GiqY42
cquTc7jJW+166hAPRBWBvEWOaEeoG14nFllxKjJqQDJyV5TjHbOi0WYKwQJ0k43Ru+77tF0eaU56
8ukY9UHwtrqUzhhr5nY1qIGljO2/tMzXmJFjTmBe1Qy4EKKOTZzuZB+d59RBWcCozYcZCWFzM2WC
bXUR5STFjdcqnN7qSmiHxq9INekQoqRCt7cy7dW6j72Vi3jJZUdKYvX0CG+8OXtDk2wZ9+YnObic
vdFwHMR4k1YYTOxIXnXzexxVpMOQxcGZr6hvRHY1ZBMqgmKm4wgNHWs9LaBRru1lAx9GLtiCcuDK
Z1p68AvuexNtOaPeeQdjt98WcaIofuQnqcGnduyNI0rkzSQj/V6zOmwqGTso3QuZ8fjjnSQOdtUW
un/bKazh0WxFx3Kq1FaBBPwSqiVhONw3FXGMCCAK7hpJXUbngTvoLNg8TxK/agiYzk5UT+Kq/T3F
g7+1iP5C6//eIytfEyJnIvGIMe127a0p0JFI1D2tZOBh6kj7jd689JF3O2sCY4WNBDgs35P+nlUN
4ELQOi2Du1U8o/LqRt9YeRSTaspfLTUectYg2pWyx++me48O7YmpXh/EhfFEsDotj6NQgtmkli62
hUUj+aXbJoYLveV4MsB2r5gsSnB1LPEQu8BoxLswmXZ20KrFPdQQj86RqzBILQF5EMSpb3J11XcM
Xehf1irS9FWlBFIZvvdp9qm0Zi8ka+c4REkRj9Fbx3LTbYrv5JUcZyrWcHj3Xf16IJeI0GqHOMuu
6W9HH1ZtQqGTaMlrkpKP48cn3JLfHE97Ip7tBbRSpDu4APpTRsanFhkPUpMfQd1gLBqa+b3itFyr
E4hFudWKhunfqF5HWiU7+4y8Wa3YIEWvmsFwTAxIXFDKKe2h878ncfPqGu3bFMk3fdSPthGvbWvk
2jAqAGp4lHsiBZOe/FoTm9YXK6NAGjfPzH76hA/SqbTHDH5o6RkrNGW7PtdPJEMQCRpmb7YZInbt
PuBcbLIUP4XJ0ivKjxH5oabdPgNBZaXD/ogYvK1nEg2uL35z6ghauimeAiFuPPGeMAxyi/pRN0no
xZZwSzosb4z+Ck6Ee0MtnwlUvrMZPbQz0P+YszCIDTxAinHgxWeoTruTOMUuttJh1RVA810ue+ZE
47wWY38351Dilndf6zlYIj5pXCnpuqxSsSNpcdWA9oGE0QamZFyM4y3Zlg7HETXLnloiktTnEarE
XVJO32BGXJo0kXvLQdznoPqn90VZPuTQlfXOPgk53GVAYy+jKo+9if4hcbVDL833QvbxVgw1uzSr
olAfRnPVCJZYAq1SQUi2NXK1ep5zx8GDP6n07huCr/dxzrAqbtW1aXUNqxbS0Igh2H2ZN8hC4UKo
xL0qPeeAgYvZnwSRT042caMFULx2bO/tyFrvU5uUVeRTNRPsOyNkiPklwBk1/8NotH7HYjrEloX0
Aq/cZhzKiPOKIcuy6khJRdsRpLirDGXsSzLK1uy+ycnTSf9+NJLY27eLkr8cE354cvPAROa39b3I
3mh+8moyr1urNEy5mZAqOc6MUOwK/fcYsvjwzORuApq8LysiKaTub7QeGrvP7CqoEZsGDVSGr1vN
UHvz3uGzXHWCRj+hbTpRL5pUdom5PQqTpUQqlbt1Ow3nijYorgVv22guqUv0Q1PzlvX51kuLlxD8
/6aNqCT0cdY2irH62jM4sjs7GQ5Gjr5tkOPalmQSuk3GXCaLOCBjP900pW1u2sF6yFnarbwuITOA
L8Sm1kZ2VtjcTLezSPotNz4eQ+7O6jG0mOERDzxsIIOf5gjpzJ8bpe0/IkMWhBjyFsd19AUC9Xur
7KBZGHl0s9mAzCZmojSP1rAkqGIOHNzoR9gDdhHuVWh490VRxkHhJB9jYWNLlbgYmRA+pnl2YWyy
Xf5HQsGwyuenWpPOWZKg0UY9XVsS3jFyOsiYuTmC901PGC1zyuS1kzU2n4rEvKGljWudyNkw/3CW
3RBZ2z3f/xs0FAJ6dvloDGl1VGy4V1lSxruOmzf/klgD/cj+AkbwBef6vX9cuDa+Nya2FlYr46e3
xUalHQ7WomXrPW2fV4TPe35N/1PtFLKHotY/ZzFEgUANAML/wtCb+pdA2G3v5k9w97kyKkb9FZhe
J1uYBFDyi+FAitKtdM0fg1bBKkZ0xwwTxhfSC4B+4LXQdVulWzGOdz6zmkRjQV6Kl+b0Z+/eAtoo
l+jrSpWnsAaQ28u/MHf/EW4gXAiqKBF8m5f9BTX7jbfb0ssmmrEvbDrbuRhzxc7Xi15g62OuQsG0
ahTP4c8vQRz5f2BOsEm0QFgvfn3Hc37CZLiELpskujebqLsrZP3R65gmp+aRuzpBu3gPQHusSA+6
k6FZMhg2CTKmaBnLwtyOBSaDJVQbCPHKNj1ujXDyNdKAdVEce71FqKQHZG9/aI2jSIJOzxCccDbY
MqSD7K+oFmdm7NZ1kkebPHT7betaIylYBA7P3IL1Bg1hlL1GRLsJnx0x1bHautMznqnvZsE2kZAE
Hs1dCPFEKWz0ti0Y6BKIpSV43UNpYCAajTEQLemaeX01en5xFTWPQM3cVeNZ9/AEMVP5W2hW80r0
cccKv75j10TqVHaVldZt47mnDk7ZWj6hjyG7wkfTNI0MPShBlky595QdLm4UbNe4rahI2yiIR+0H
04DUrFlQVsxGnPC6KawTwSAkU/J+bTB/XbuDdlmkVsBSs0NlkgjTJo57dQln1//myDMrhQ5fjYq2
qkr3RWLQwVTld03gyi473TtpNnF9iv6a4aXvjQ4JobzxpHqc5NS+ICBVj1Je/fk18wfGsiugqDK9
8A3WpLgTf7pk/KkCAjk0FccEMvqxtM9RlT15g6rY8MXtyjMxgyVuH5j2dMssJztQLZswN5rHKQ1S
h4SJLhwxdKPWKRT+oly1393MeuuTYjMPo31w2CCvY20maHkmbbqOq7/gaC1P8Xe3GChNpumbgKRM
9kveTy+h52/qhCn3Rixtio6SsbGb00C81QqD9r3QGugdcfUL3+V/hOs/328f/n35jbeqnoj3i9v/
+Pff/Wm/udv86Q/sPqrLS/Ghfv6h3/2j6j++/hridPDSvvzuD5uyhSx3233I6e5DdfkvT+DXn/w/
/ct/+/j6Vx6m+uMff3v73+L6f3NlLc/j199anv4//va/ZPcKTfeXf+jw/o+/AVT5ldTv+H9Hfuew
WsdeotvO8vn8Sup39b/rHAsuR4TNxYd775+kfsP8u8OHCvYRhP7C+wU9oX4h9fNXtmEINNv2F6WL
a/rrbedV3/xyXfCG8TH868//VnbFTZWUrfrH335GXDjOQp33PEN3TDCgP9Mlw2Eai6LGuapUdAde
kfuk86j0ep8jonDj91D4T4PpP/3m3fn1Wfz2UX+uFn56VPsnwFgzCOVaLtFSsevuDXhhVX/8f3uE
n/hDxRArmTqsBtMUb39zYkLzF5CcPzAIl3fOQqfHil7Xff2no32ipdYVK9pgRvI2MQoeR4nz9q9Y
cQvK8Ldf76+36jcPs7yVvzlJCR1piUDgYaZRX8nx0Vh/q8Ba/vm79fNx/cuDCMdbQLA+NPHfP8hy
u2X5x4PU3d7AUTK/sZNfMRRP/4K7a7n//UNhQAEtRDrEzx+9nqacW35OphdhAXkBpIsVaVGCG6FU
9Ev0/By+Kc7Z0N4qR1/jsO4nNljamxa96ew+lk1XMZzRocWEFrSN2g7mswaEvLPgds3tQztGp8a9
astzPt2jEN9p44drTERbI4xGR0DFBDRv5YLfKwuXNNbmSpN0NlpyiGcgKCm6CWgZIpC1AJjyOUkW
op0KNDTrXTfc2F71MtTcWXMAQEVI/qoIYoWeY4nszZl5Pw+5tgqvGmxRGZxTMfUb3cKiCbZVUa/q
DA7Q5ekF8VnFkmdrrVv/Zixube+zL+gVmflY6ixDMvuYKGSVtSaVe1UZ8b7AtlOHa6hx7K+yXQb4
RwzlsZxtWnWUw7j1bUvbk0u2Rk5tsaRI8vS4kDBD9V6V3yxBhhH0i4TxFbIITCy8In+lT0SryjfT
QH5w7pybdvoRZacZgIGGjlnXNGRiqHoMpMn3WX5csjProBP3gIx3VBCIFZDbJZmHR1bwNvUsLYxT
i/cfd3jrk6OhP/cWMYVNueGrOIg3UbOtpI9Py24XivVk1/vR/WFXt7l4HNNn3Ra7WrnU5+SEkIEI
BKFAC+i110S2rbJGHgyDVQqpGO3wjBhzk8u3em/18wZhJB/km5OihZ0JoErJpyCIsGkwxmKJUc0U
yLxEz/yM1oEUIPeG0NCLyOXLMN468MIyZDauaz2WkA7cfmkvUidoTYsYNecYI0DF2BRoDFO10diS
objC96WzbxyJrlieEPeZkzOoqxkNWGF+SOORLRE31eO47/XkEmX9UUHjs7QHmdbs6clFYe+Led0u
rzSCEOqiIn50UzHpQJj0AdUpYMi1Sa3upPHJIQzbdn29Yy0dawR6IJM1CDW1SrHFr7GV5XQygfOR
lcvEOjuS6BYMS5a8au8MaZ5avXvAf36CGtDLbyZqiNzp7/WoOyVwTuVgY5oFbZB0zADU9WhUO67O
o9ZW69LTsE+xyvIG0iT7vQcfhpxzXNX2ysZbO7VPiZAgId4jydSQsZ/xKlJUVDjdTOZRNgqfBOWo
tobmk2PdiXIWeBaFbWbn+6q1A1mxI84G7SpOQEKRXxJ1yBq54I3uXCOA0Wrwtq4KBEt1ML7frYUV
biQXmbO46TRoImQjaISbFFxcRNkHDvO9zB+OjizXblARA6XPGd1zhfKQS3R2T/aMjnhGzWAlB8PG
IeGiNnBxupfT7ah9unF3MJCsAYwLT6ETfXMPdO1YZ81z440/zLFrr+g5txNMRNXRjJXlFVCDwMOq
r+X3VXrCmFzHSAyc05zdegRzW/0Jpu91geA1HOKdbTHlYwhozHPQN/kGsXiAeWftEmM2qm49MBbi
dR0Hz8U7wJe2uM2Q0tkhPtEZ5bWNphfnwni/fAxlehHZa9f764wtIdzHk9tGd/6ob7ENrlL0MPo2
GjBvgFJKk3P/l1ji//ZUhy/7X7f2n85c9nhWBAKHWHW2MgBfvF+q9f9Rzfl/XVL+rjD97yrX/x9r
Ts7hfyY0/KHoXL3I15f3Sv2u7uQ3fi08hf93G08K6jGg+5aLS/efhSd/BX/JAdjt6ZQWKDH+VXha
fycVED43v2g7OrjJfxWeBEvxZ8Iw+D1ObnI4fio0/6zw5F/9qbLxTQKNTLiWLkc8DdhSKfymsnE0
p45nneFyX/lBHr30gCY6y9l30rrSe2uTI0tjP0RQZoWysmG3VkDt0PHjpq+VYfTrsTDeytrFgO6a
+4It34hangH9lik6w53K29am8TaOpx5hwIphynUtvkWF88HQhLAZuI+oShhtxh8sZZ6dkTVtHJDg
igSt01/sLHr0GvjWQKJCljpzrhGKnq0TxTevsc5aBKV0XowW7LbGftcpxDF00hNrOz9qAVrohyKK
tpl48sm0zDUivFEu64UEhMvWO0Z68mVhPBgMLDV/vJnRe9qi2g54WgvH3OiMKWf2eRoRqW6jr/AK
bg0Q3HJ0EeuwNDP0u54Rw7ByVtN/sncey5ErWbb9lf4BlEE7fBoKIahVkpzAyGQmtNb4+l7I6mcv
GcFi2O1xT8puXZEIAA4X5+y9NrzqEXcrlsF1SCg8ncwXpT70kXKwiBcVZrNqqCFbBT8WMaSpiU1h
SpqSclUi0UMzt1I6j+yp2O1ABKJ9uOf/L4i/2DSRvUbvk4fBJVRYJBrUx6vO1aT3jhSf16Fe1/jq
qi2amOvC0H6NTvtspuotPbFFhiWwD+LbsnvNwZ8lmOGFjK7DOF7b/GP8GISdpvWLGdOCNAcarTEM
1iExDTKOtAVtUlqsWD7Fb7TIO5t6txE5F3mh3dW5v6fq2nbpssal5uTqDU2yjV6Ze7wWSwSvLOD5
/XynjvmTA/g2RXEE9XfhKQGuymRjGh4Z0R70nvSqdOqV10CNkejngYEJd67uwP14iUBM0It8nO+5
zewf+FTht6Q7uFV3JH6snWpnQ1ZUu2HT5mKDbPgNLeAF/bQVUn14Ze3SaYZD6bF/0rJon2WEmI/x
oeym69pJ3WSMnvJ2vGmgtua6t61FSu4f+j/GjkyJFZzCJ6UH06ZuUnVcIs3DfTxship1bfXJKm9K
lmL6JvdEru6pKa0t+95ioBXKlek9YtpYdAHV7za9YnfmsuXBAJVfJpP3Wg5sFZ07s3V27DdY7vGK
6v12SPtt4yeHOpWrVquvqbQthIcZm+E5X8NUqZkncpUqzTqv+ShybVV2KLhgYcIun6+tB+8FmuJK
pd3IcC913IpYt9sGwwfZbdSNqhYuRhZTdxo2ffZQQDGMuGkPbzVL2jVpHEsESIeABKggvzTm0TQ4
61DrVmaUguLCheJ7SzvjPU31vkrxotISFQ5ohrChNqonWE9C75Vg+sU4SXdsfqtJfp9L9cLnsFFg
5BhafV8FxaaxXsgfWbX03bFIUk1FFkOcL9+WEqCd1NaePV5j4bvXpmLrKc+omC5tk0/WAH2yH0Vw
a2YDm4VuK3lqmhgOhuEdYtRfKTWlWNp4URMEB912SpytjVWrU8E5+B+WGd2GItkiBlgX8XioGgr+
Ut87oYLgfUJtkRxGqvr/Puz93zL6n0o3OsWT/7yMPgS//mvxFhC2+Gklnf+j/1lJBcUYSxqaoGlk
q1QKOer/v7BF9V9zKgfGLsNWDUCh/38l1cW/dNi1qtTETLJl9fufAo6u/os9ksq/T8PE0qRl/JN1
9ASjqlKCoMwuVF3+eyn9vIyahd3VOIBzVze614gS9z7IOgQJqVZfxWk97f3AMBe+1W2CFoVu6aO7
tvGa7chFcAgkn5ALJ9rCb9RwTQcLg1+KUPCvJ/pFveckwmn+kXQDBGd+QFoQdT//yAZYRjVaSGEr
q0DQAXV+k5Ql52Ziha9g3R+aMiLDWYWm7jQsd5luDxsaeesig7YV+oWBbTq/S6dQRTuv6f+uZv7H
KtifPszfVRZ+n4VCHRaLZVhw73n5f+9F8igduaKWucxN/ZJH1C5A9q31SBovSqxn6ypIMDjbpAKq
zgidJZpD6yCgXOEJKndh1p6pTB+XSfhB1AupxzC7otk9ruqSwNaOyF0yN6j0nAzn8T1N1BtvFtw4
erkPPDIqv39Hx4Wm+YoGDRvT0QlZ052jQhMAUrwZOebHSdWEK6xdkngovIK17uTn6OBfXottpMZg
IOjouN6E/Qy4VkbTnGRLa10HNagY/5p5Vuc1e+LMnc2f7qcaGp8GnnBuCx0gDcrjh9nrMCAaPUtd
5w+02fBmLbH6qBap6kZdp26LLqBn1sabQLUhTWgKeJcCPemI4aYo+J+w9htOZKI9TBNNNlWMxL8B
Gj/0FaZGKzK31MczYraV8UzFTJtPTZ+HJj9egnYm55cALfXoVDUIkq0t2yeTwnJuaugJGF0DTBWc
4iadFaOxi8sR2OStHj5aDcJBSlfpP+wxqIaqmZYG0kezZqvQUX2Qh5o7StYzNoKxWKl0oocxhcHa
bHPR7YYOiWgDSuLMezsZJfNVCd6jfcjFTz5K0yziFg1wCoOBoksblgYRFOxxklxdaUkTnLnJLy7H
YYhqOF+ew7Hp6APIGtOPNMdPXEFAy0LNHym0iEXtuWUtzr3UkxFpkL5Cp5ypxrYJF5x/y19nH8Ny
ZBazV3dbe8RWVdA4U7zDFJU3ALAoecyWM635ZTX2VdrUr5UMqYZ5RAt9/81rx0d2XiynLyKmWIxm
xvnRi8Uk1tSOmcRumhsbrYzWeiXXdvrWhwZq/uBptOkENFQax/CFA8CHUfY3ymQCtQ6fv/8pp0+f
xdUihwsguGOK47pw1iJ/ATycUELHMtUABl+UipHeDCWGAz3xf31/ueO+B+dem3K3Ouco8bINlvS/
XwCGXLhzEA1cKJOBtzfTdN0bh9CsDkMYbeJIPoAyPLPKzA/z05c8X1MyqwtpwX04DnQ1+wp169RE
bhTG11UYzmXULVSln3Hrv4Sx/W6kxvs/v03B+X++SYb1H9nGX+OsJabOrmo0Sb3IngZKuvJ3GafX
EEjuNHVms1GA9CflzLs8Wby4UcHHOydGaQj/jr4kOM4+Kkx8aKQwLtlSayYQRjy1y1ivX2X5+I/v
UZD1wkYLdpZtHI8cpTCsSEoUQlIt1vA0Gbx+jLrf2GUdNMkx/BUW1BqTiQ3+91f+88aO3uhcCWG6
4F6ZpY62NRrqQYI1hO8K+jRLw5iSRXYw9cq+AELY9Bk69HxUDoP2Dsg9gVOnyVunejXC2F9VtlJe
1fFB1l67UVDbPY9Nux66G6qxTpNemkNZX4lx9FZpXlD1yGwS4+fsqt7Xr6PEvlCsmTBFEXfDI3Bl
OdqvzWhftbm31eIUh75DFfz7Gz75agRhdJIMUoYxZSAx//O/hpPVTf4EU6BycVVWC2uMcB33yTXq
CMUdiuwCxCZ16aS84c84c+mTMfX50sc7yEKvlTRQvNKlYqsblPTBrJYIkZY3wvDObFdP5iKuZWjz
zIgu8DRvJaz7urBHZ+ZHOftYwUgDHjMKu33onZmAjZPVnUvZlkn8Bxez8eN+fqJKOI5UnfuS96s+
5870jC4NtyOsxtRMN6knQGIW9wpIkkUh6ntHwaqK5BCVGxaGfsrILdFXef3M8gwdrq6wl8cIlBMI
nODLP8pmwOBQ91tNKaB6RGBqe+rDVvemYQiHzk/meR2hp9Ks6fb7sXK6559vbd5vCSqJjJujW4ug
DEFYz8EmjBDE85KSfjFIF0o/1tbyPsptxNyBR+gnUXrVQG5tr+y9GQIzRtqb4QEzx75MPFjCZ/X9
bztZ9vhpjskcpQsTLON8avt7HI81cGhw+IVbZ7EKTibdIOfV/+l+govMx0LbodQKXuVoFmwda0Rp
aBSoPIsP4dGWsTO8eUkEZ2ooXr6/o9MTzByiQeXd0EzqtyfV1K6yxloNC67m0DiwcVlI+qC2nXpr
OBpY2h1B5pafJVtlADjY+xcWymp2tzpMjnOb1i/mCUQ12MSxT9HnPV52LKPoR80bSrcWIHj6uZtj
40FbkYt83dbNa6bDLJ1CudNke//9g/jzWD/NyTwIR+OEzfGaWUo9mpNTq9BUxdYLV51Xng5TFTLr
auUlooI66sCzdy4bEoTWpae8mLrdLqIC4yqwfN/QiMwsy2BleSFFP8AHC69rn/LG39YxCOEpMwrC
aBNzi6lxZ0CSXTbDmc/mT9n70+9nS0LhgAMp9yBPtmRiamuOk6jEpjHYlLGV3PZoPdVcTVfSZIvv
K7gmSMfZaCinSesjYwP1t1kQhYPlWF/GTfGDOhlmh8hf1C1gqYTmrF2+cXDdqrJbAH2DkDCMO7hv
1zwJfKU23KX8QVjNFdkYG0vLtnqvXZpgSLXRpqgHDRn1ZLOLNVguujes5ICAV7FoY6OS1heS8jUI
xVuG27KLkRhbrfJj9pIZgffbGM1DT9FBgwPeKurjNKkIpUvCdKgwX2LQBYDTIhpOLe/MF3g6u7Iw
UxuZGxoOJQZx9J2nldXXjWXmrllobq7rFxLYA74nZlO+iYskgWom4zheYVDlqWo1+UIjc3FvkHId
Tc8RlKq1jMhvlONVlKoFEDf7GnUv2i9yQgBH4ePH+dGm3r5unzoMNhWZzssBEGZYqAICUfyQYusB
t1WpmzMjfR7JRyOF4wpnWp19szw5RARpkBWJEJk7yIEsiZTE05iw03Y7+PDvtQbOWJM7j7ZXWfs0
mcM4SBgy1W6pYcSfYRN3Zo+/foKOhgojVQ95qIuFmAUWvVGdWVNP1m82oA6TIFUNaRJkdvQqDK9T
FfgfmWuN0lwaqXmVT9mmT5OdWRoXHnH3Z+b404PzfEXxZ/dLCga9sM+TPIqdKB1GTFej95z0xSUc
xAgruLFKO45bTqsQu6mrS0+Y28gRWPG94n9xz6SSsOlHYGNx259/gQVdOqg0foGS+wZuOl6I3ys3
eJZ/ZoJEOvCg54TYp+sAdy2JqdclSlhpH9/1oNZwFKiUugGA80VLjAhIkOig24xh7RlQAoAgumNz
n6jSxJ6hgzK9y54AnW+/H58nMV4crgzOlsz/1NZIjj/aLQpqCYQRjpnrZ/TUFFW4gU5WAyh4x/s9
OiT25c1bFmUbuChbM7k2G+/mzE84WYjmn8C6SCeT/Tk505/fANTClvWyz9yCfYZZdr/0IQRm6YO/
0dvqkITNfevAsDfwR+Z256/kq2eNz/HIqyrFJBaDP3YrKX/LgO2SQdYaIXrTmZH6xacxF3ZMzi8a
Gs7jV9Zh2W+meMhc3cOSyzh8TAIqPIFlXM2vSMntq+8fy/ytHU0cny54NC7Dbhpw9nNBUdyWQbO1
K2M7m9TMcXL/N1ei0WyZrMSUyj8//8SMysEKuFLrkgQEkxprv237v5MzZ8Avxxo15jkhEXEk5ZPP
F7KNpBKVwqdmAajoKnmwE/QU2AWwCZih6pKBcYNMX1tVjvNGCNNiyO1zv+GL+Zi6KR0CWufIKf/8
xr9OR74gLc7UFPBxnk52SBC4alQtFF+/GhlxOJgOsrNCcsTWSjV+fP+gja8uzjmC/RZyUYMq1ucH
0OEUjrOCgnHT/SApJ3Yj2RQEOsgbmeaYf4I1IOUPYsL3cTjPCZ76XITXjl63kLpIMl8aA0eIoZE/
VAAWi5YAqIu6v+0hlUy+8uhL8djneEcrDce3Pz3rAWgZmPYrOwt+0J9sz8SvWV+MUQtlLMsbUtCT
cnSTBxpFYsnDLBRla5kBR4iqupeFcjaBfn40x58DCt3ZvaKTbH38/U1OwTj1ROp2GlNmGl8OiUgX
du/zfzqr2eq1t+xN+dhi2UDaND07qA3HBIjl9+/wtBrHbEULgiIGkwCnpuMVS9cjUSH7B4hrh+vA
2pU4U+baSSxgMauOQyZJWeeukkFnLDi5tN2vKA6jiwpW3ZJKg3ZmATs5J/GDqN+QisySwrpxdIQL
Wssqci2EV6KnxoxZeotL9k5nbnv+U46eP1JmpKI6izW9oaPb9ixSBHzaLS6HsKshUzaKpl/nXnDw
OcXWcvoYumfbZHfTOnvADvcU2cGjSbxTgwyMrW2U3nKCjSq7W2Oazu4jvviyPv28o9nSC4zOKYGj
wvW/s6vp8s8jIJmyXpX9baHL9Qg6Tb/EgXtm+3p6lHFYFEAczG3HObb76PFXKpQLxebKhG3hoFFr
FisgD1bswVIzf1aOgF3aNfC5QHHD9VyMnrMPnenDwlWKEHV6HjUdPm3ekT+hg6VSlTRBjeBtOwoL
ckaXCQkn16INUqZntqdfLL2mNrcmmfw5AqtHUz84ZbMC8wGZQ0G9V+BMXxZxTErv+DQmOzkOS0Xv
LomCFmce24kPiH0HfQqypVgMiBE9HrVgGUds33bCtouCCPl7tPszGPKZ8V6G3o3aiOe0/ZFPdxP4
/jNfzFf7L7aarEK0trBq20cLUYUZnGORSFjvmnsDkolnNvB+cyvY46akO7NUoIxAxElRACbaRvPV
TTX1OyWqzm0/TxRWKgJ1m0l0PhGTinu85yZFkQCCvkjcGl9k7+kbK+jQWAzdWzfWJOKAU+2HYWmN
pPsovWbtOQFuoOWDxs9vsvY6G96cUvzU2nQTBXcwGx9gl34w+3DexPGPKSiEZ4E4GupWMSgEuQt/
6di+AWajflPM8n7QKvDGMrhVKcouoNE+9t3v76cP/XT7xF1SZmIGwUehnaTFjm0nbOHRS4n4YYmQ
2H4DRlhSPQyxfuNVAplKnWy6OHlRJ+uVt2Asas3ZGym7vEwXj0KHwlgaAMLZ/M1hXItB9ZlQK8Ys
zUOSY/iPzaum1gv8BGuiZnCvOv3z9zfyxfTP9MeEy4viL6hQfV7Cba6etLkduzJCFw4hu1pOkp/g
x/rD4OAuK4o92bPXrZat84aOODyNaRgeoCGzgusQtr7/Qej9TmZmOs9ovNhWMQcJ/ejQ5lheIvsu
LVyzuZhH/S4PAcSZpDlm5PQVGojHEkJQx9y3R2eTBRWVkcpYJL1lAQ9Fzmzl2Sbx4x4idwsnmIhK
B88+RMreDTmcbeCOlavA8UzEqg4a5RFcmW0lW+JDggciUCJQIA0N/8MYAbckd8CG3QaHXr1RwlUZ
yXaXeo7bZF5/BZT/JWmktYJT9BBE0KBaR31NGzUGDyxuo6r1N2xHya7shEfDS/7E1Y+sP1RMiiaq
RyIVNWVs0eO6aOpygX3N2XXm2jT1uXKmREuEY/V6hL7BQQEMOvl/Xape8WtWnvk8GVeBLjPIo/I9
9/vfWu5/9B5W1x7pwZ5AE5L6LOeNhYTuaXqnNXMGmj90mzyo0lWU1JD0a3IJkFiBmguUCk1a7zYe
4mL2GtGsKh7ZpzXNU92lN6RlFZsyaLu1iC3kwIPzzhrqwDSvvF3vYJr3q9C6FbKxbrFfQjfZMP+5
JbTtN7tHJnjZogUHB5jtybkGSNJ7uwmRxtVgDP26UUH+9JeD072YZCysBCaUjUgbzyUN94cWBTeR
YPmNrcF3M1rvsMObxSS6X56n/OiIB4C7xXIz2eMFcElJIqcNWn5Ehqjc1RhAyfyajKVOmqZo5jwh
YnQI1auu0tYBMBIZhFrki6Ik8Qzv9IrvFUWarR+CPhy2c04Ko2wCs6GNtOyE+J2qLagXAV9kdCDD
NF61IxPBWMgQsKSsygdbUcsl8QUeWPOXfkzhFVPwWxO2inSuuwwhCq6zED+4Ru6rqRXgRmryqHJk
W1aJZjMX/trejh4VY8PM7kM/pKNWj/46s4cX1FxswMrXGrg6GCpBSoV6GQDoz9/qmWpaYcZVS6e6
ENbLpDAgIJxsiQZdRIrWbPzOclbS1+2NglJ3G21Y1LqtRtTj2nFoJ1UO3i5YznASynWqiutWpQfS
9grrmcm4656mhMqkGm4J5bk0Y9KqbCrBa6VV3N5CyMHovRp8hbBMPXCVsNkWuvnRgCVzpunec4Zt
XDa/bPLEYfAaP/xAe9cCTYdB5o+LLKNqoiMvDTNZPYmOZLk+w47Ah56u/CGwyCD2Vp0Oa3toTTeO
RfpA92jAEM9UacTD82iIdC9pry4jk1A/KraEQmT6sA+bAf8koHncTDAUh1Tsm0lfjlXirIcnRH39
Br+m26JGYizar47oY0wtwwUYafBC/RBujK5bkWpMfJgXvQIk9DcFB58Ln5YDL63zzeSBDKNg14YE
b/Yi8dZxkbJBypLXpJlW6uzWyWSJrTeIiPrVfX8XlZgIcvKIyOhBBdwCcCfgaLI8ZdGVjuMi2hdL
L4JhTcLeG0ikfuNRf1x3RQXBorkLvdw61KGiAQDC8hDCIViFlvfqBS2NwTgMr/s4OND/3lCchrBn
r8G2QSv2hmo/Gebz0BBDQyLyxkRRHAYtE0ClVdtBmu0qV1G/1hoo+J660kKx22XrCJ1Qt4RyrZre
1ckjnlkSKZMA/l9nmVcdxchNE4+LVJA+FuRxt85HZtcqNfx1moGxb1FTAP+QjJG4vw8wYqxhjUPM
sttN0XjNKiY6y1VRvVz1LfGzspVy3aa6QKWMJUVVHvswxpjsO1iOJh3lrqOixW7XFDw6gHqiXRY4
pNFcisuu+qU4yQojRi4Le+HrRrryZrBgOFbPGuX0hV/7lxlIiF0HU4oQn25dlD+9YpO0xDF6/oQ9
sSXGzad8R+ogQlbqldOMMyUcmOind8fDZY0xpF/XceltIG/cmQXADlYQh2MsKhJbeZIcEbxw+l1h
+6D5PVhuEMocnGdjvPQFKhZ2VO1VaJs9rwLqZirD4lA7hQ3iyCh/xL52DSQ4/chz9VZ2zSIkNLKD
db7JSiY1o2s2par1bozUDJ62yXfNx1mBp8QhWLMZpwQfmXn/mqSQRzBOKTG0tGoCAhrF+JJsLSdd
CdVnJASVfMAjgG4P0sjqVyeZkD3XG+gY+Z1CbCQhmeHDYNTlJS3qirhUbp8gNn9dVyYcv4RYCRRj
hM94pg+dtFzb0eTtSE2InqYWrzZHyku1xVTnCGKesjBXSMrCYjSaOjHbA/OUZngPdZ8erKbL3MQZ
8YcpHVLfBAq1PorV9zuO056ho2MHsIVF0Y5y3XFjjgC/yCj9gQjwgYwKs80AqehGeT0q5GwMRj+B
vLWvdE4TK/jpYKaIh13leG7yaigXUigrEjBAFlYFCUGVZp/7facHYhp5GtYHxAYzZuCoyhKqkeWU
BdWVkAr5Ik32esfJPBb1ncJ6OWkDoQ0tFQrZ98+Ah55tfYJ66/1qa/xqjRGc3aGdbNBQzODanYWV
6D+PGxxEeaIyaK3IzRT7TTS9cmmpEcm8ntJt/bLYFXxEmynP7Dlt9KYz6x+BSLcAReDrRrNFX+LE
ivIIH//wRPIB6HknUkHL+ltdrdWl7zTxRm3YMJsWENqGwpkTC//SbL1sJkC7QM89DGCWGw3mu5U2
zlKO9Mc02a+aPr0vMaH1OgRSq6fjJzPyTyl/6f0NpFEtyaGR59W4bwL5Eell9TTNeS5nhtQXr4wD
tKSE9EfrpM6Fpr+qcnrY1YBA88jVhwDVRU84eZwXvyqDqOLMICwUzBlBSjWb0UDbjWYJi9tPVuRv
WLTN+A4DTk1nSh5/uAKfSx6UpREC8aME6s7j90Y1oxf1CNFBcXADkp2wTk3b3Icq0KVOszVX8ajx
yNDbw7Bx1n0XANcK8OGF3oh4P0DBPxqc61Lv9xAqsJJJzmtS9PVxZTE119ZrlAl1G5DcbCWNDbw7
MFxeiHywG6LzuqHbOe1YX3U286lZtU+CUGbbgk8F53QhfOIKCdAgpXMYfkEJxIAjBzILhumptTv9
ourgrcB+iu5FXfxurCsgKsPraJF9lpflDZgKuWiFg6Beb+d1pHcjVUlWHVECwNPAOqpOdKfDBa/L
oHA1nePpmbdunHwYaFlpos5KFWp7aKw/vXUg6wWKUJBBfRtR63dauU309s7r7WknOYdu+2z6XQTO
TTOZCfhtUMHVOChuJdU7r0D09/3v+eIoTmMe+Zdh23ie0dd+/j1GXRUq6FKCjO0wv4tll1MYBgxF
Vbxi3+9rhzqBum73RHiNRXPVlWBAlKq+xTugbvtOYOgIi5GzdB/uiqozH4QZxgR1XJSlpy7MGsrE
pJDgMDmS3FWyDu7ZZ7PNkO0hiWdvcC/TB0/U4W1KPtlgjdWFPm9Khzh+l31VXlRBaG6MnhLF97d+
qr5FS8MREvgBKgjQU8eHSNuLOJ9DmUr1/L20CBLLpoY0bVli5iYCJq4bnaOcxoEgrQ+2GRRPnT/d
soG1LkGnXLCssmw6SsjcDyUyUjlH6mbGl6HdBWqQ3XSedptUTvTw/Q//M5kffaTo8y30/RzLqYEe
n8fN2EprDUBqXLKbzazgFkULe1CO346R4B/p2qVXDM9RJfa1pDaZOo+cVx6//xnz/HTyKwyGMB0F
Q6el93nkNLGlK6JPY9ejuKLVJLvWMt45k3PmOn96YccXQkhHrYhiESCno8qVOfm09mvWEi555Vul
46KGJs9Re1Ss/nmyEmcpNAibOjsHcuGd1SjRzCBlwLU79Ku4A5rKOVgYs1bJsqioEOmTaQKYbveg
zM4tjWTLvkWLgfYStvWcpyWVGzMnLJldx6LVKGBbWn5X/tk+oVEyeMKUQCM4XB3BfCR+laO8+efP
V2BDpFaIGEg/LpKlMAFIeRUR1eeOQt0gHylj7ce5cPX9hb5oSKM34vtnBpjVn8cmAyaZRkbZFLl+
MTb3+YD4M1/Tbbm2/J1owZhPRr4xJsQyYTm7/ImpPrPunNZkaVBZ8Co0yuwInY8q7RCj21DTUaDC
z32zpvKCU/x7ga68mDyIc5TxnAiMrYly48y9nxbpuDJjSqcTyPbpWG+bll7dOlMcuV1vckKjulbO
Ge2WrQDbJB7NiuKLinPWmswGVzPYQgGjA8Z0L3sPCLh80xR6xX7ou7Ygj+7Mr/viG2NbNyvV0AWj
Wjsq8ceBEtemSm+uVqv7JEBhQ6wEinPxoDnhba6P7iy+m8Y546REPgG4N6ohmw2AE0aH1nIjlDPD
8nTbgn6JnTAyWgwzaEw/f/Yc6NtAhfPpNg2Jmop2kTL/fH/bX7yTT5c4WiOLMiOjsQSRFknXERot
l/rDt+YGLYJU88wznqepo9nl08Xm+/1rG0YFZQxF1s5HxeKW3eoNG2eXrSviWOXX9/f11aVAizjY
oWxaocfqs4Fje2AVMnRLe7pEh7xnM/CETZcOSnn//aX+/FnHtzWr/GzUsBRuj03MY013zNPm2xr8
tW9FtKPC37VVg/zO8/jG5+yrOgnpEsxrRMBRODW6C9b9pgYSwAK/7dIhuiga+bsz3iFyd4uAkwcC
CQZVGVeItqBwNFdNKdBJmnSB2uKFZYncDZORqnpXzuzSNAJ1Y/c4TUOzvIQWdmWOxDbMXJ+FORsR
m2kg7jCbOuZsuOueI9Yy0EgJjIJwiXC4W595LPMHc/RYmFBpg3A8ocZyvGhVSYVyraFKJlN1Hel4
PysMncB+FBbJhSeY2WolQPNlyGu7xbes1iG0Ojtf8RxjEnvbt7bjLJADLKN5fmekA3NzOldTqtAd
REjDItWpZtToIwZ/A/BjE2mivM7UgEIYoE5gTM8ROYQRUOlhKEmKQYOzMHSEp/NqPubJfS2U5SxI
EB0zUTSTSz1EOd8/ia8mfYvmJowlZEBsf46+49lZBsg7ZTC21ELypmNvVxBTbyaEllUFHOtu5kma
RJGMBjdkNpBmne6s/OrUJ4iDiGOQOlvKOL3OOIC/P8CSABQsfmng4qNZdwaddT2NIL5gYW9E9Ar0
nxHjBcEaM9T7qEb9YeJ1yGrQLktGMUhg6y7ob1Kj9fbCRmMukAZGhXzoPLs/0EzEB2X6/VbmwlXt
przWVPrm/AuzDWAc15NJAU8JzIMa0btorAtRN61LDuAQYblrgLcU6EjoGCBFyMtmOXKkXxJGyN6w
rjb+YDRE5+Fgn/QWbbS8aG3wmiOGleoZT9+4yRxuQI+1caUmLeROpT8YMbhp/NT+QWtHoqxNg/QD
2HbpqNgbv/SCNfv+54zwXuo+5PT4sQlUw5srlJlcOirnF4rhHXdMTm8z5zdXr3E6vftGuje6IgUO
U3qE8PngWu3g3STna9VogNdC2J0br3/TTLLwyBIi8CClBzuRQUSwu3itDdMkNcgpVq+tBmmbvV+4
Hsrwgq5+t6maZJeE7b0/0LzNoz4jacLjr8iBlBNe64i/LStBqIzl3wbDT+BCgPiyUd1Y6hSyP2vX
XtV+6NK/ddLgVvjDcxOLX/YL/bOXeOpXxDZjDe3FASFoQ4ThJtPNCxEnBQboGIgdMWGbKrFfzBCD
XIrig1I15RVdkeSTDHa9yWNE5o7PpDKmeLuLvlwrRe0WpcLucQS16GPwXzp0pKaclkLVMV35Pxuy
UHVl75hDstQzuTcZKotQopfM2vxdjsaPP9WU0Bw+CA+IFrM4sFKjHd8MqSpWRc6W/6GE9a6vnTss
pMjJmi0hcryvSflAm0q0mwE5/Fc8wFGpeZ4Lbd7PEnW5H3F+LUjruQ+9KFxpcXOJTYHYZEKuN74Z
/UBXskGGD0CBXcImpzmzsDNyZowhQYE+dgxQdiqBVQXgn03A33PNCUGpNxHzo8FlLxxP7JrRdCf2
UyQkmVBhJbXFGiprnxBukHiYUixxVcZDsVAQ3ix6sw/XU6I+NXHmOkENgSAqJwLd+NsIPvaI+ElN
LCkWp6W8tEYN0AMa3kRXD8IEHonZv0W971CgHjCgtw1ZjBbDOPXFZTnRE2wQjBRORO5ceR9XzVtM
1Y30yvTOMglhbktBRmOhXAzJLVa34EOBpiMQwpDIYEd3fT6TF836UMNK5T1iD251ojZaSct4aCDq
qlVuuIMJ/oxEANMtoThhebtK69RYD2QIuOMgqJR5MeSL6Vmzw/e0oi9R37ILfy9jSuo+4HmKesPK
42XOgQl9VH/wxMN1FXLvMLQFOeTtoxUVqBwwo5JBVZXuaMHrIqCBiqpdPBaMLUpQuIlJ8LW3vtK/
VS1YMEtBwEOpWi40Ih0zkjEhp+45nYtdMdwJTyuWUntQrAzRLh0jI4xi0lgJpNE86rXEG5LnoN9z
UHK2kdFTvVIqsuQNe+9g62/gRJEuyJfhlR+6rd6SCR5chuS1k2dsbDtCbI2iubSrEHJvBgy0crpF
q1TtypYKoT2YHv99sskEXfIhXYIqSRea37E8TxS/9ZZT1EDSkl84L3QDERyrFCqaQiExYE4PE1pM
OIl+5XT2QSUtGD4J5Xfa9ZCfcjIQdS3fdr611OMPq7RvFKfZN/Uz6bp79qodXBFdxz9D7UGB5CA9
YqktMiFDKP3QiIi3jegjasZkUw3vbsLyXiFoYGtlqAXS2FpPYaWvzT6PnrM6J3dGLlKpvmodAPuY
2WOF1HYVRtFHjJtxUQDqTygYafw3DZ5KnumtTxZcWCXt3nfqaavLF0GwV+Ok7aHM2P94dUO0FQ45
nbRbIsja6wHjq2H0z2XUZEgzeRVqlm+1sKeD5DRkBvJnadBOSPOxmB1vsjp2ViEc5qWVl7QsR+EC
6FtGKZHTrdNB90JcFGoWC80BgJVYibn/Y6jxU6EVq7ghX26sUoQM8c7oVXvR9Wj5dAj9rt5Y7UIt
HqKKeGzZU70bYJQFCiivdi7TqNEyadpdZI7mrrR2mrLueu9DhsZllje/En1o6DpRPzAHeeNkwVK0
s57CJlcxrqTjRk2wSS2S73qzmWOgFgqNXBxBMCTUFnd+jh2pMw+eiU9UMg8sRJTsxkZBQz0QfoVj
qRjzYononwPgf1N2XktuG127viJUIYdTAgTjcKJGI52gFJEzGo3G1f8PtE8+aVxS7RPbJdvDIQk0
1nojsgDqg6eJbhFzRLxQwd/3RHGjLnDoiQBUdxrrOcBcsMldfe5IEopnG50fA7RJKg+NIXVb3DLD
o45+zh3iTvdOoEHGr+KR4gUjXmsg4q42P4pUfFoNiNOabMRw7XhAUYMTz317o/VUj/jYQs2bHjyD
JhczEeF2JGkWb75Nvuuq+5ym6SN5mc55rL6KzPncAsBHtubcxtq89oXO7+/nMjIKP/TXW6/Iy+qL
Lh4FD/7c2+LWXe8DsbWE2jW2uAyBhxC/8iOhd88Uja2hTwI0Jc54bVOEtmnLXUU86heBr9bVxaPr
mtelKZuYWLFzSfhgBBe9ItlOH7EYRiKDhNNTDbaE7Wyf5qYbLj7pXfmEupuQnjSqNCt40EmybSXN
l5Rixt1Ic0GtebhtjPvVK5t95SouvqK/uiIhrM4tcWDiwqAhYkjpZ+rekhbq3KuDB2X0sVopJqZs
BbYTfU2qPWiSeUD1VHz3OcNH59ofRh8poofBJ6LbMZ7sc1Jk4uhZw94vpwe54rOqXW84NAZmF29i
elDgN6A2LvTbacuBHzXAcL9IE6QG+QiPS5xtkuV3Tq5/tgJqHTNawHZu0gE+oUIj5+soXcbWpZg7
ij0AchKixsPeStmc27u5dou45fG/WxvO4NacqrgDfwzdDDENB4kRTw2dJthOBoTXeund2YhEwlIX
bahK+cPOCEoMBv1n0TLKYQiOMmXaPMvW72NN8LvFdcdtiIhDT6+edhNe9Uzs47TzfPpvdJjHiY7d
UNik+JWSNjqjSftI1817zLBEFDIEhoYlH3S3JdfQ4X5OGiR8JkOvxulKHr9zSZBFcBRC2eGhm+/q
lWwnfMg3pp42ypuuCy1L8AykAXmu1wlLDKRBCuQlMrqt0OrEjrOSPK5EFln+m5cRbaPBQRxaP3mo
ay+P/SFXYZ+ljAPOGoT03KGutQXnzVarWHZnrdfjEYlBTI7IIcNMu5ud9pPfbWoKXzL7kjTduZKA
GlKsB/fBhvNMBe2HPTsTnDSdB6bd2XHV5QRkjckRS1r+XFjjk0EkNRqb8ntjTEyefjGHq5kBriQp
Z0Zlp5fJISaPXkgrM7eAQteOF6qh6YSa6QpKENGP5BdOGg0s8drj/gmYs+Et7TJafG0+oF1ktuMa
IuLJVMe0auSlMtiwStMIy0a7yykoOIqcVpS/L1zmhlr8vnraJkgDuU4k6KL837Ce/wEa+IlNy8id
xGZZfE8MEqGKbW0QdP2QZr03QG0jpYx2z4dyYjU3456aCz79iQfh9jihKTCcA1WwGJvzUdEvCfpD
+6XIx6esAe6sPhP5MkUaF9s/9ub/WNLYmNF/AcCi5H4HJ+QDPdQVoEHMEP9l6tvPJjKo1g5o5cLl
cAKxeVvkt6Z0CdkrZmoyGEyIdBlA9INqidycMsEKox8Gw0uZBf/iZ9+BUuBjxKT4m50DQ+efcv5E
LdwK25wd9NY9wftEI1ra+I9v0HqHUgab7JWnEwZcEJw/laObJICM8ow938nUjsLQ7nnixoOe6V6w
vXxJDSQopgigruohOGt0zWE2nPZzq4pjUPcCpcNk3aNXa8IFF+CemJ7P/iydY1CQYTU1skN3JghX
o5/g0fMHciWC5ZRmxCAzzmScCLREsAIOOzFJB+GxQU7l6FfTczAHVzyF+asjafN0qhv2a67uRP9i
Uul787L2HzL4jWP47Wrms4Bwxkdj83m8w7JWrzKb0h+BASkyI8Y9t9nFqp2rlxP/QP/qlNIJSRDn
3++i/3hZWGVyMCCtTKTxG3T4PzfRuHTe7DeK+vKKYlK7Ew5+Mdc/SIqg6Yvy8F+36b2Ve+4/vvz3
ty8xJzapSfhFNl+b+QcUu3jFukxJn2Edrcm5GWCKmqlartasoITsgpb73tt3GVRC7X9LxuKVdUFQ
t1rRxCYayhB9+gW3qrNs5NJ01Trvg5EIs9V6rC00ObpHts2AeY4b+J/4+jvci9+adFoOH2LvfOPP
DBHT7ynJ1BHkWRDqO61PL/C72tGHdSdDD/1pF/BEmlW2V+TJ2jTM7+gXCOfuxTVYPzxdUp7BiBoN
he8eLQ5cZHo/6I1MTmOvkx1b040shuokzfIReR4rjEn5g5V8gNnUmdW5YRZjOTeTuZtsLXvqJ8nK
nmk0aWX1XZYW+7LpP2tLQ86aPXwZ3YRXX7daylr7IraqKMpYmOb5L0j1XT0yCwYSCBboYd0wqiPe
k/nodnSTsraJ01y8TelQXcpy9CLayouQ5uWrZbbaXVpp9/QZoSywm0vq+dphdWjUGWspd9I0uct4
GO4Yp77lLOBhW3vf8865QZbPx04Y+q4zXTL0dXHqEv7rXvTfXEkr6FrOb+0C4gpVTXie+bFeA7TU
nprPqwcO65L4bNCoeSyqW5m/FDr2wpQuU7cZluj/9y4xPGxlBmFe9Hugwvj9LvEQBCo9z5OYyjc7
4pmys40huBupkKay0cfyw9Gl12Qq/f11f3FSv58KBro9UCFnu0f8PzUNWhnQ85JPCTmOax7bYv2S
dJMPnL51sRNtuMkqqLMqhvkGG/fcBX13T6YEcuGA4OylP45YZg+B0J61ZE2PXlZGkgn84OEX3LG3
iF0piGVXVvKssUjd1slLr7OCpem+GZqy4lXQcYcUIMLOMjEwCPhBRmoAKaKKJQJSyO1DYdJM+/d3
/o6yIE0NTwpvG7ELjNIfLMIiEgHWFwRxVU8nvRnect1S9ClPV0crfqxTI/7xRH7/xKNWGAEBT3Ts
BASV/v4VT0Ev8lTYfpxlOnP3lDdR7g9vf39X20jyx9fJTycAgrfGUf8nYZFS7QHwsAV5zMnz9sS3
KOLcqVL843r9jzeDOQxxeUD0FlbDP+g/NGx9aUyVHyeLo9P7wV08d+Ifb+aXrfP3d0PsLAZ6nJ+4
L9w/nx2JJwjTA12MK4O+QMKaqKOfvZsqUaNJj3k/KNkCPD1l+9qED0H5BGhd3DV9YONlx6IHqUAe
BsGetWXgGczZHMq0/sauuBzA04fXYAmoOcwR1+Vo5Y/6lB31xQ7ONXWqqWPEtq7a+4Hw53/deN67
6XIzkRpsCgaKos2r9fv1APjQJ51u2jG9ApT19dmz2y1ZRNSkuA3lp6Cms43L6ZMa57Om+dl90VH2
VKmj8ubHejZZuQg5imtvuOOWrY5phrJHLMQN8OAAAPJppRxzdMqtl4d+o3/JF5iTnKjrrrGPC/VR
O91FTdtXPv1RC8oco9OtpyFInGieq+dlVO6uoFoPbzo3rOuVT0XhlMDeNiGgUqJYoMNz768tvX0V
ylXYqerE0k1xc1KmJ6L2VtS+849ZdM45L1QT0RuaHeY0aD/NpA1EwCRgVCbsXWnd0QyuKCYDKhBD
8Tq1tFgxFn0XBRi9XqXxYtAhSGvMabDTlrh9azj0sGGLSzZ8ZqtznnMMVZr91jvd0TaDJ1lY7c0c
SmrutfRIyK3YOx7x9h4lYkjdu32/EgNct3TYdLORnPORtvr0jJSseZG9cdECtl0nBVDD/sQHNwze
c537dAUPwy7RNe3JFPPVSzrSa6bpQL+WE9tB/9X3GTlgCdpNnKJYYrP5wevzz0s9vq1r6V1WqBM6
wUbqOBvq22w22zBfqmJf9R4Zu6i3dtaGFgC89VsGz+d50b+DRWoXPyMejdj46pTbH4thGO54Ir4J
qtI5jlvtaBdDFBCefSfKATCabtNjnjNhcWpTZWVvQR2jOHgsijfdyz71w0o1dupQAZCM1H4Oa7Ev
JPWubeYzr0IZmpQalc44slYmL3U5NBE5++hta1c7sab79/SJ30CLL0BICQouuoY8d76k9KNNfuPs
zdav47Yw0i+Dd8l8f2eQfvjodvVXt+bI17plvnNMSZe7sBCvzfZwMt1RC9ETJwgRtZoK6tY4lvT7
fSCJ4IGWvgS9tDvsSGrQqbqnZgThOjadyaSBvLUelgYoZB6C8UWu5ReL698KFDG46NB4qweJgfxs
t9oS8dz/IPKyj1zH25P6Nx/51e09zWDtwUvsYp+sPAe9IGnDJO0eer2ezwCI0+yl917XIjpcSG6V
XrKeKfbxudifh5ZGYDaeGDd6e6tdmI3xI3K27OOMNus8y/YE9wBT2HjNcfXGeo9P5J61u/6YDv4e
jJjE5YaCTK3WskdLkJRsBB8NvSuOid0hxLfXdudnQXWZm3huHPM1QGrrA3Qim3md83TP1GVBtAHc
Dj3Y4WiM8eoS7l9KFU6DqUJtbZDdWp8AUI2dTBzrCBNVUMxQrERPeH7spennEbH5WehZvJDBzvZC
/rHU/ZZYDg/rUEHrsqZVbcxmm1J03KWHYkSSiVfADbkLrEMtc+ZDl7vAa2bekW7u3SXpoqnjJxVr
Ub905XqjeVwdtTWhgoyIKzkm1bXDsrSzatM5ys6nBZWBF5h83th9A3OYy/llC9nHM8lQm1Da2Bfl
eh51sOQ2QNWFHn2pc/UwNiYfQTeIfZ/KU29Y1TVoZUBAh7URjbjH8W/baOX1H+4SgKq2K0kCAafR
sOb2EUT+JZHisa3wuGW4HnaBn8SB1XU7RlFrh45opMDbtyKz1z/UnU/hOueWmrCxtWp6s8bEODEK
KKhg3AqtOUapCZ7lVMH8IPq7wnxc87n9hBJ3x94JGlvaWcyZo46AKIqlMffulWzKmzW3oFBpRxB1
4yHzh8YuKsplMdBc2yA7dFlWnIaGAzkhrseo1Rmx1b02FXQzT7110+3+2tunoMF1lahy42fxpykF
ldhazafFjF19/GzNerlH68PF5U71s5f9XKpe7UbPhqGgu4a7qwQWWNovvi6P5uDpYed7rEYNVzUD
8Ye/zzDu+9EMbQ+pWf+vS4g57fcn44Iyy1B+5sbOYnWhUmoMU7f7HBSoC9iYXyrAnrPhtxJSF2dP
M5L8rZmaemIq2tN9hreoEmbY0Ip8QPI65fZZ19pPE96HnTu/NDrwqOfgtXIKdFpM4+qIcZvutSXi
4w8u1rLwSRmc/MtiWdcZnMowrfqy9sa8mw05RXOPoasSvjqbBu1GmqSbIighD7yG/mSbvWHc6OnW
ZKu3CDMrG1r0+uXk9vSnGlSIuKvGdS/h2OgUnKARUm/v+/mHQTqfJ6w0e0tM43GwqDQZVlo8EL+J
OHeXL4s2DlfU9ClT+ktP9PuuT7zNhDiJi5RJEv/9u/gVrfXHCIY2HfSE7x8U7E+Zupw6SBSb76LX
VHESw6ruRmfOI2+q6Js3polg7eS55lhko+8VlbE4aQwKkf2hcS6rCF51uztLqE1VUYrC9YykL3Eb
zqXFu+SZGZuzNp5GA24MPv605FN2DTjio3mlvVYVhXujwMU//f19vQeGtlBcnqXEdqGc/lNsM6FY
09eup/lnshvWm/UrNCSyEH8ICfIud/ocEN6jo1aXqdL/AYm8v74tG+0cOjGq/BD8bJDJ/0AiFtLc
alkxvqiKbamSB1HqJ0lZT2Qs3XV7vv9jWv/PF8R4GbAReDoJNr+/YNJDDaqKFxSV18Rak3c3KE8i
HRxoHgb8879CNP7zBT0ewYSfYtr+Mwy0bGh0nCSDOxaHk28hgahnW+0s8gb7ubfRvcEw/v0bfb+R
EJoNwI56ClngO4ltz7+RlsNLijkA1Aaf2/G1/wtU+q9X4WvbkCzAGcczf/8k/SXVnNmpPdbl9G2o
qXxOXciCv7+V9xen5ZgInjwsLIb9LisBNyBmyoIGAAKtCI8KgA31zCdM2LhPyykPZZAClxa3SpOv
f3/l//jeSAbeTMMATwZm3T/fHtmBSYWkxW77K2LvhS5o24aASYPDpOv7bkXQ+PeX3H7k7wcMAAF2
E5ScdIjQPvj7S2ISzZSYSOGXzDXSpjOJwyL06ISmqHL4xw7OZfYfL0cO8OZx2VK6/3T0t5TQT3Vi
uXFFjSQSoXWmP2N6VH3pH8didm9YreR2Ba3eeg8hSTsF59De79KPOprRkDjMb5zIOD5dFWDKqtZL
Be66y3RsfljCgU3couyvztp9NToNt6BudtdyshxEHk2D3bT7OJn2XQXD8lCaentOCFFPOgOTao8P
F7sz29cc3HxYrHpI54i2J7LMJRd4pJt1udOaCRsCTq1QGs130KoyTmyNriAvz8MKZjWEmBx2lU7n
SWJbsVWC7Zoc4Ttzsh8bwWLV+jBTbt3vTa1/nrkr2UmEHpE5I+CrxYkSauPOX5gxOtEyVXnywdr+
0iYYCJrORLKKh8drRRUBtCFhoLHZlPziuYbfWms66kvTe1Wm5UFDXe4V9fDidcMX5MyAQmbG0D2O
lHX3wMK6/T1NLOMZHx06xTnQjsWxGc370WivnemIQ5VRhtWyXd0pGkn1RaFE4MO7X5aOEaQ0sh1x
ht7lF6g8F1SGpStFHb9gbblayT5rBTUgTC50Is1tPCHOK1OquOyhvvqLMYWFB8A6tt0Vh6lLzQiZ
mFOHlLWT7jGRrR772aMpUIZo1mSHK2qMcBzkAyXWUV92F6RmKvoFMbdj/kkzEfJ2o0z2CAXQcNH5
hHvqqi/egzYqmwlLL855ik8K5pUnjqq1PYI0Euvxvu6pJX/RnfRNAZPt0Wbe49f+1lo/PW9erkbZ
u+Fa43UgOyrtLZSXNmqePPVIgjWbuCBUnmOhp2qiNF4cenND7lnrGIzFYS34gVNTwvXigjs4jXvI
Vrc8YiS9uvTDxdrIXZehEg4tjyB9375b1sE9DknzIISt7vqKy2NEIApvTkUVGlISEcAbysCI5Wxp
cZZXMrYSGyOkA6Q7kwsHEfaWpEZ7grGlpKw1TknN99Obh6p0exw7VnpR4oPwxioqy26OKi/Xr0Pi
vyoyCC+5apLIzFHPDD0EcN0v2XOjpHUw8+arnpUPxrgkL+ULJCr1dG4incPao7rxwbrNfix2PqmI
l15DTuFnzWNOOFZIi3T9gLUMy52WV/apWdclzDPq5r00syO9yQ8zNfW0mNT1nSOHax5gAM4x8J3x
UVF4XlhnJ7N+8CfJnWZIDgs/7EDcyMisggMGenQBjo34cIZJqbtW3E0UOVbW/CFfEAPNjf9DCNN7
InfgoAn9svSLPGbNi2Fq3aVGSPTrRvInoiboMTAAAYIpbq1VO7SFBQQu6HAnh+JFOKt7nFoNF6Wr
9MjK2wXPK3KdCmKKnZYtvbRZduoZKVeVXUpe6GbblL0h2OTHgNwoU2v3y+bPbClFaRlJI88pq7u8
Hs8AT/qr5nqfvZVg+BYvWGQtKfV8A/byoM6MD5l76Da1QKNal8Rxhoi2thHa57y8RULyfuona99P
6UOnz+6e0JinSrGN+Ro5snxib3m+MK3X1KYgR6MuJisiipGuJWwkjTl7ryZ9OFuhGRrHOOUjDGGS
p8aBovOjKTxtNxgY3Ol+zvXqCYxir4qkuTQznTtZkAAgy3XaqxwrvmWfksKwo7TWW1qPaBHUc5ru
nKXG+lyAD6b4aEtDYJhl4VHoKDDq5freKil5G2z7rt0knIQ5QoxgMWhd89BJLafEbn3z5rkP4VJh
hmbYQpG6T05Dy7hXO9T4Ks5ss6fcBXFIpxNuscDwS1XFpj1BEJrUQM6m50QyV/ZbDrpiEIiAIKsm
KG6ltsUNyqjPnReCpnyqGsdnPMWoSJQk78/WQmj4GsnKaejz5rDdX2SPYryYCnYze+EKyh3tZC2G
fU+E9YGIAGJTyuVBESI5uv18STj4eD8hi7L90Pdt9qjakua3N6MwzdO61Id2cWrW3YCdt51x0ZIk
jbZVxHpsKJyN6FWhuzv1PekwheMxK6JqASF7bhhfXlGn9fvAR/NZI+3IkufWHrQvjrsb7Y48UvR3
0dgNYCBO/qobGAUS4tpTaQNpjt4e8D6qcn3eZ1gb+GOL799Jn1nXQTGqfox00X9fIa/2PXLgfdEX
11ly3YCkkcupqS88mfTXKlFhVXY6PfCZCqWyPQRnS7MhaSRprlW2q4aB18j7q2VA8mV8T7G/Gh/c
avw0lmhshwdlrn1kNxoJ4P10cCachzQ41ddxza5z5zziz/QPM4JNDBwUQhawZ3Wffq1NvYnNhUp2
3+3rMBOfW9vqjwOhFLtVx7y+Tm9+PRNcyTsqjR4YhKvyF9Woah5EnU8NppoLJFFELRj29N3sHQJK
ai5p11u2usy4LIPYJFQ2RgDX00ZVhr2GHLTA2nZne01Aa5cfoZJmuVR8gIpE+n3RQWGOCYKQtTKe
NEkmf1I2FDYlOiWlbVMBPwGtvrg8yGOVMSBVpBOzTe+J6HGOneavYVHpz3ZZPdsrMfe5URAPSyDn
Lodx5fnOgdvWkKjrz+qHzNL81nvum3LLrwrV5zceK69B09YfyMbeIV7PD7IIPhZ5axzclfkmqAdc
iMqoHweuY7xPOhd4x2MD1ixyxTCcGpUMKI+/tZvPvm3GN4Q0ySMQpLgRZEMirB+nKPwfKS89Q6DZ
0dxWw56+LqQXFipigWfA52Q8+MHqRDWgENgSCt0gq8UDGOoUeZrYGiC1+Zr1w7VMKWYjEjCqSH86
uLOFwmke0aOsYrpHhB1cigWZs+aMpwzBAThXT3r2G9e0cxqHRWEydJ+lTThM1lrqQQ6PwfTVoDfr
TGXzTWTpfVF37pfHRarsc5M/DB1oZuCuzkVXxffZCd56JDmtIWdEzB3AozgOpCZdUQ+fEF3npAkj
YOd+KOnfSeQOmG7Fz+5qByzuD64uneuUdh99/zxgnIu4Zif0+U0VLjOf9yhL6zL24joCnYQI+NqY
EJOnIsFL0roPTTJfTZd027Rxis+EUYnB3vuSDNqaNBgqVPuC6B6DJBPVRhOYJZaZM+eYeXR6dDzO
ltg8zOWD5ckL9UELCQIT4OVSRsH9uOBTyFGSXlReIj0EG9CyrNlzEEyRRQRug0/zqUCZQdPcgnSQ
gbPpuyNnqLnDLBIJ+SKElT6Lodn9Os9RNDdxRytLXQaHoBPc7oxTvvCeINRfPG47YPyRSkuNGWGx
Qs/SDgEI/AG51bxvdHrkhsKLyBDJQdLpR6MIbofMSNX5nWYVn6yaYZTLmcIFsEwT9+lVB/2F5oi8
nifftEqeJa6PkIrzwpCVCZZPysnol9eKy2tXkCK8W1zjtZTDQoNnw6EdbAkujUc3XtG8IadF55YG
UNtE2UbFYpG9myTHJR+722jOw7Ec2692Xb3wuH9em0ZGQ8lDaCg5vtDHflBjd0zht4npajhGS+uZ
v6twHun1dIWxq3KbpAiTaqSilzIUlnUe1cdt5C4aprxWJi/JKsa9t6BenTL7R9sFr7bsDtIg6TXD
gPtQC5iREn0X1fDFJeV2pRi2r5qDUdeXyRzvsOZ9bTyutcnqq7BCfUObsMhhUuqNixrn6NehmVl8
NHb7iY7tH8vqeGGRzSouqdkNLIlO33QYy6yXoBovleBSrSSAm2RGZea4sMCeSL6eT7CclU/LXT2e
vC4A9RaITdL1I9W1TPGuAYsl0jejfZZjSnxrhV7NsojwtpJijtcUbkkrDDT2DT5N8jyZtjBUDZMx
kWaCYrjKbqojM1BVCtR9yLi1ndY7r5n7UgqnP7Sr211TqbaIkk9uM2Y3Fy/UeRYWa1DLaOuM/c/U
dR9UIpz9BECzW7rSZSz/semvD2qUvIpIdTaSaT6txaztfn3PuZxI1sb2UW4jXVrzfwtxHhP0680A
2D1Q6Zo744OVkPU09/Ifnr73fiOwKQeYDLe1b+uAK79v5u5csMFlzgb95c9BZb25g9PEdkFRYSLR
oQfpG4RVQNtjWGe06+ZD9491HR3Vu3Xd0WlL23hzurzfiZbG2kxb9BJ6zHrNUGNnNI+sSKylY8k9
IevzcTLhtmabBihjc/VK5fRvCZdXr+/1KaCEpaqQkmS1hc7YfK3NyooSK0uPhSCOaMg+E/F3R1xv
/jhU6jHraB5G5JfForj1Q+s/6QmlYQmZmJpRWI+Euf8wvDS2eyLVd26a73JScgZfmj9V31DUWRev
br286o3AAWNa8inv8vYE2JwemOlP+lSJJ2fUvlVWMJ6KeXzrkqR8skzxqUmvxTzMH80EK0QF5bjH
u2TFtl6VcW82axQYaXUkqjL4gEq4jF7SrHcxV1c8opaJsslG361TabPzO3eDn82XUjqos/3uOI50
LMpCjthH0iWEnMVWs+CzSJ2EMK+EXCXEytds7L2b6W/OTfpNvLbl4aYvXTRLqS6tvQOz1K5VU6xE
AbxADvSXGiUxxvbkIIOSj94tfloj13+uqZuJ2CwyR6aAqXNfq7H9SHjEbWRXfixXdVqD4lG31/FB
NNkpsDKODl88m5mp4kmyz5jadDOcvD4hLUgRWtH9WXlJGo8L5rC5q9fDOMx25PBsZzggYMYFInHB
GnFn75vVizV0RK91vdxkku6Hem4iKrqWvYJP4VLO4qTT3gQrQrgg8DystvsSFDYT3jB+IsXcOpEE
8IkUVLKpZmXvZYtsz2wkMTt6h5csP1p2lRxIpZ5CpwekLwRqPhZIe9GB9DNXPbpmrZ2QIu+rDzl3
6oujPCM0v7ZDmn9cUMjcZ9ryTaQWsqsNg1hprEAU34aZY36kda+6GmTHx2jI+4u7+XWclVFu4MFw
5FBpLqvhqhO5S9RCbmdqbjqsTKl8VKt7T1Nl/+YmHKcS6exqjyPbAcbEQNOcA/YxUua5nqwJck4b
5+bmLI+GvBuaWR5m363jYNLUsUjrJnR9qJKutdJro8wr5UDGfe8bUOxCezWGpTtjgjBDr4Gq+jsq
aGwCkt9hQfIStqjYDSdHn7QJXf4HI09t4oSJI1vjwteTMMdoTlzJF8daiZ0iJ1X3CNmQNBesxn3R
sqf9/eXfg5IcdxSkmTxjMBr9KTzxdUafvAIdb3XoVVlP30sYknCSLYWfiXr5+6u9t/5uqe7g5LRc
2Bxmf2KgnT4Wo1uZSFy0hXPKmukbZgRCSn4btBYPjIReHKwnlxiji6GSj1OgayG6wGW3OF23Xwc9
25cy73aw1MWuM/CgtCPwj6aTQ57OeljTJ4xymQfppPJ7yynlufKNw7pk8961YbvBQZA44gOIlzy9
lL5isAlW+ki9vduxVFZBRxTeIjBuilO1Djyetd4BSHC/UFnQ4TXhAuPzybnK5Ke/fz4IYt5dDThN
A1S8aI2QT/0ZzFkhyk1JI8GWuCT6xV+8sGlzPBn0TtzmyMhJHCcYMAhzS/sC14njBa1cSMpvR4yY
5kZ1IiKp/CUkT+wXIXvf1z+SNKeIsUaIIkRONNxQb+q7qO6Sp6lE5G8r8ztRAz/pfYKTBX3DMbwa
V1bOl8GYlhfbyYbYxxcZCce5MxfH/jQSNh023cyPL8yz6vDtNFiOdujvPo9tIT6Od15ORlcWOO0p
gbeORs27DP36mpJN8bBsLgO0UDAltZZcFbR8JO1MxU6JEGPxuv6jKUmPJwqzIovfXI6L7cvzYH9Z
CYQk8a403mwHLnIwhLhL59FlXG6Mwzi3D3IJyhvpa2AefZ+foYgjVbYtBiIOFzEb4uRM9ZPq0iHq
Sjs9VJLiZKPqh8NMmfLOGWDa6e6t0e2T7Cr9/mFtJyM05vGzU83dY93Uz7a7iBsWgGTXk3Fy2Cp0
Vy8DwTUvTs/DUlYeTRf5ikyjZlhl57qaZkppPWlEPK1CnIFvRm3LU4BjaW8t/gFDRZRrThqbmTuc
7dy55MDwB8JA+S5FeUY07TwUnXHWrKU9zcgQCi9pzhYuXPQMDrC8vzx4lAXhDzeDkxIJjfWEqkcT
wXXkwqEuai1bixjwSEnkiyv8cjy5mefvy6iBJDsCvGtRMLVfkiLwd1Wjy/NUcRlQ0kjAa5W9zgDi
l0ybkrMiD5KlsH/mUlav7Dks+rX1rSGX8EL4JYixpZ+dtXzATXefTp1/5ElV76Rj0PNtarE/Vyp0
29YLUXxGynXal9UaLozR7TQVV88Xb0SJYQdunClq1YzA15qc49JPPhVeWGmFc2vcHMuKcylxEcZ9
rhM6uhBxRuUiwq3GuWu18jmtWgvvxmzQV5Q+SyBYZ22Dnelmj7JVqBZq63u+dWt4rQEFe1FU0JGf
CZKoQZDU0LuHf9zg71kZVNoeFN3WS8mR/8dpb5tDKnS7W2IPmWREOkIP1czAN9l6Q9yjEZzSFJ1N
h0KUNc+926bwtG5hA2rzflaSYdT9Z5j7ewU2Ie46MmS+FojTP1lTe0yzfOpSkmc6dR3nqSN6oWku
KCEyO78nPH+fqRZRUZW+6iXRgF6S1P/Q7MMsvjv50OX6ROn8ip8iQ/f352DhFK6V1DXhkHam0f1i
plEeLAexxbj7ZoNNrrbxRw5tSNAvEMcKpcCF3lgL2AqjktEw1PYHSSRZ6/wEyHAoL5dH2qSWOyRC
5oI5GP1WSX4A7rOF/vZkxI3jLyNx/Ci/K9/ZuRodEgtOaGJY237f6t5ys0Dd/4+zM2uOG8my9F9p
y3dUY1/aOushFsTCiGBwk0i9wEiJgmMHHDt+/Xxg1cxIQRk5PVZWmZYpJhEL4H793nO+U7TRAadd
uNRtmnwBTYJlJc9hZF/HoabuOnq8MulhNLiQjuOqRDVn3hSeRYs0vUWmRwS50TnIfN1rxIbmzlSM
Yzc5TKvCChuXdT84476WxS1bEm31njZT3vzEyj7tDQwcWUhIA4bWW0iaYjvBy17osn+lS+uPlaC7
Acl9nCy8LG0tsYADGyKPIF5qWnUXdPqNF+b6ITXdryDRJZbSdtwxfzxQgF8Lz8OlFIobdTaWOwyx
BWLlFSwdidPXenSHnsZJnllLW+8YP4A3hoCh3/Waoq5FqGKa7fHZdkAj1ErsCZDIfKF8Ojt9PyjG
PmPjCUY37sxnpN9vjsIxc0YX7A95t9HlAFtgKvOVIxt2sWBjYw5kuSBr5Pnjx1W33j8aeIR0lbAg
YrHIZLmQ/6p5R/8r0we/mEoW8sbA9JUHHI/NaaFD0sechWXeaYNqbVT413OWFpden2+Cz10xB11F
vclJ26YxUA2yuQUeet1ajrqWBUGdprdxtQqLNDFCW83rum0XOz1VII27pkTGNODcXOj1sCkU8cUb
i3ylS5VYAX0ysFQ23PuutW/7pthNmE8WlgF2DmDlNhmSFA9KTmXV5CfbLvydodjqMp+ljUVDBsWY
DNmOyVaxduT0wB7Y7cy0YOVLkNfJ51EO22BsH4cBj35lpgdH08tTHAB3iGPF2cVtAXNJh/utpChD
XbsuQNSgAqvtYtiFMiYZW3S3njbddJXXzCNFKjQFZSRkRcOvs9qGAoGtPzAU5x645UGWDpIheyz9
hB0uxY90DXJ2q+rGnpziHg3OTG+lbbzLneamsLwaY2aerT1szkuar0imYoXZs2Fcp4WgL6jmNLlc
DhM5huOMOKdgnwLqoCM4V/04DyoyH/cVoAJ83OrR6AEfj6W1CTH1c2A2mWCY8Y6cG9p4Qj53dfdD
GGm6wFB0VALZbINbN28wjuiixDByEGqYnQ2AOacu6Zb9rO+xaM2vNIFGS1a8YbelD6+FZKcZyLC8
kXI+zLN8lRJDSJmvDaBE7Zc4yYNNHPaHfraceFGhr2xsJLWJJa+aMR22YKpQP8oEtgviInPDkFKb
ciJgY/6ihyMAHcMEgyG+icDFeTB2fhyd27QSJ4/Mu5U9ec2ayqK5I11un2fwxigfrpqcycrQJuLo
Fc98ESYH98HaxvmwQw7FXVoyhOB7NA+9MRGpODLwKZ12Pdn9F9tbBYFh7vUSMSddYBPCha+1Xrcs
zTE6GJihknjwuXUIY+zsaKeaij8gE1spSpnQOA7Ova6lvuJVHE6DWIXsCiQxavUvCTm3uxEkuatG
xk5P7aMIkpSIQPNLEWiMgdqGE0AEJdlxow0TZMSJLpOSyglSjnho/0b4VUumhwBd0YZT5HADBLY5
g060c+HxsdQTRAbLiXYpjEi/HosXJofp0uu9aoslLgnxqJSALcmZs3FJoePMMvGzV9Wz5w6PoTV9
HXtn17cj+XLZ9AMHGAWwHt5J73nUo2OjifzBMto7J9azvZnii8+k1Pc9DmyNyopjzmFAqForBmy+
flnrLRsCh5CP17P3pwsEAvQtOex5OEEu9Vipag2qXoOJFp3ec4Rio81tkJOVIQB7prTNafR/ogH7
gzURcA4IMwCwXFO9NN5gdmnVmmfUz2Is0lkQoMJG+AVE0fIxv2zTBHdyW7HFJE38quQInaNpxfwA
LzJt0+5rFQJX0CwGSQXMHdC/Cwl0aGlTjy5UoWysDuttjILcyx4kDIshJvnaJHAw6F5VPbEWYRDe
uXAdklL327pGrN9G1kIdlJe+ppqYS30jfcB0G35yup5rlt/P9rx1ZNUOp3vCtC7VYdi9EwmRZACc
w0kOYeGGYnpZeQpmgGPYO6CZ1OHw8Xf8B1EpDE/CzDTY57idLrFx0rCDQHqy9ye30bdpWBIvMbqL
8AqJN4F9VvKgKMwFAYiua09dNDAGFsIZ44X0EFnSfNngkPrK70jZ6livxilmUIGfDjmjuaq98Emt
GfkoWxHYm6ZujpQ2zaLMmmU2IQNCpsO84C4jEXuOgSWFfVkM+XOVOqo/DsGZPuIE/ISfRIjxYDE0
diW1P97t52Ea/TpxOlaVjJalivu7ZEJMyCEn1zy81uPg3CBU3eRZ4iK5N0HB9hrhBwQr6jbkiTFp
GkYaILtLCgafxxyTRV2sqvaOs5Dqh9HEsmgoE9EdL7jBxScSrz88XyBU4c95s8UNmtrvZUoyUMUj
eu39OKu3k5ceg8GLfM2pf3RmnK/k0H3yZf/hguaMyKKdQtQEPuPfL5iqk0obneMEy8rK7LuKKff4
FbZ7t6Lhluvt149vrj90qzCR0QEi4nd20r2lX/zSrdJyoXJEzwa/B/O9cBsX3cr4FBST4eOIQ1Mz
RlDzO1CtM+Yb7d8nK9j7QpBsGv5HPeYyjL3sj1SeTFj7mwHcdtnuzE4NwNmTihnYq6GObnVBiR8V
oErQmH8yJvjDw2y6zhxtzKcNl3YuFX9565VaSdoI7eCrcRYtbLHU2kLZ8fa/enqv7sjOXY+l8fjx
B/7n8yLdoLfr/qtf9MtFw1CTFmaRwcdPMdd+VHWlXWmr//FV0GFCRDAMWpHv/P/sNnVt1mLwB4vm
3zDETFq5aT++iP7+hMfvVolPUx3EnvZlr1HByoXGIx18u+wPpgy+499lzKLXhFJVWn2nV6dsyu+0
MLAY1MfXk92EGy01DD8xKYSCsg9ZQfoFjotl1wXiqE3LssmH+0Ba2hK9EEStIPjkCPCHJ2zuWKoa
GioACW/H1l++AHMIqr6RSu9LbqgBe9oiIiCeNQeEEQIZLGjZZ9jHP9zjNsopdul5LOWYFzea6BLi
juKh9xVQQuBbvplZROBsa99Fqa/mj25MADG6gs+Morpz+WYx6RG/NJtjcbKze1ycdqiI8Ib2JGwM
KMuQPqJnUZBcZW7hyzk3ZMKH1uqUl13HJAY/+HPV1tOusr1HxvGIgbqBfGhL9MeYgtwfDWpeTGn5
VTmlX+ppmM8sav8wpuz/GLcoxUmoILjAjHZ17Mn1UIdXpPUEZ7CnEOk5zyia+sjNsQy1mts/IoK4
gSBCoyC5IoXRISFTG9ZmNQwrQSLKqnT1eAFcqHhKIY9SYuyUXBuvS8zTt+MDkB9nVYck0RGAIxdT
kPDIMjDwLZvtrzEni5ahsPwgcPSForo0qloVLBII2kVRDxZtEJOco8DV74PsBQpPzPYauj6cnG4J
QKO4UkC0EZyk/8hb9Ws1GtvUifuzEpbOlgkow1bbuG3ItT+oUncOpuGtIwKMfE0apGXq+bop4vBU
EqOLq0Zs8wSgA9qifl+ahBEE+XQKOabuhmoKNob5o9Q4hTLN0VZJ2xdLNdam7dAj5dfaM5rC4jbH
cr8GBqHsCobxCq1EWA3BwrOTB7PDB5ljDV7EVncDXLvcqWq29RI5rj0G2Fbpnj10obTEkzXkhPRN
PVwl421Lo/WkWv3NoBOdGHrT2pWlekr7oVt4Abnps22eQTknVLvC+yOyaYl050l3Oel4pUrVV9tf
GrVd1giB1tK9ysByaeG0JhF5WFVZre8dQeQInZGyuw21YBci3VjHNcuSg/Z9oXOw1FCS7Uq0OH6C
xyKps3KZDJwfVJ0BmTnZSM84l6FgaIdt3qt+VEXTNtBcj+fX2aFBBFoijU0kMxDNllJsncBeGoQq
ndRkXGtCMdAetcWOBQuloYrGsgT4UhNmbTEyWHa6KHg6RuUh68SOnTfZu70DrQd6mxIeHQh7pDDY
9J3EoZ7PaWL0gp2R9j9jK9Cv3LiNzkygPOQQiGySDPny9KDEGFuTGiGSPhHME0rxRdCCvVH0Y5fY
6bqki7dWokr5qt9VnK+ughg1TMIhslamMwy2btXbWoWxH/kI7aTHOK0UZObkl5v9uIMP5fe9Hezs
O7Q0bNND1G1IBVqCXTUPRFdUmxzJlm6W0MC04ftA/bgfQy06Gmm+Cuw5f8AByRZ3ubaoMrtimtjL
tR6Z3N1BSZEYLhpVBE/4Rnd673XXrRcAQ0uJY3IdRs3EENVLaaWWnyBgo6Ui8DRlNVnCVXjLM4zm
i617OaTJce7V55EhroiEOnutXZyjZNkWjJ5b2gTbRqoryBUBarSBPL/Ia6E/xGwUE8U8KqbpJpN2
sG40IEPEbklYk7bHazIPJAJERxzSZmyJXTQHywdYrmdGtrmRn+3elyUDgzWOPvStmO/ZAJLmHfGX
zSMyErCRVlv5+f3YsmyKbOAeot9EGjmhW1GvlEuwjfKT7fwd62C+7gw+cWCC0G6+vK5Mp27weqfy
47bdYgQFpIFsMYzz+K6NxbK1pK9g5vseMPxyJqRyoqdLinV7oyrrKKqVu1G16lOi2eA8077wCWQg
ciZ5sfuabPjSIuNogCDmhIjFp6mb9gFwJ99A1sTu1XypaAvpZMtiym0lYIPGXsvoEXLhyYxpfXEG
f67C5tvH9YVmzBvjr8ct3jZ+B4u/kW2HmOJi40wyGACpUVakOXWPveQMgZs8Y7kZHzUXI2waoIEa
7HzTEcRV1Xq1Sefc1qLv0GRO7q0XBHchOxeyJWDrap1TdmXRbRQmAZ3fhk5AiNg1ydFOQ9Vw/aas
fcP+5iEv3dMihuOnjgezNRroewJ/Vd+b6zzXweVZobfIRepcGRoCLrtn2pAoDoQvm3SQqHHEoTQe
kKDjjidnA7jva2LoBw/x9RcYu3uns5/B53enwvaGg9Wbm0ayfrTw5tOWgN4QUrSvKI6zrAfvtsxs
4+h02W0bqMOWqfumRlHBFoqPkGcm2UfltFFlBdkPde+uDqC3spMkLHH9WhkEMUKB9xKrHBohrMcr
BHrwKkykFx6N79zgmBzp2VmXwdfOLm5HixT1stI5tgEll3wBt2ZX6Ah+dYZUc+OHG+QQ0LxB9bTP
yTSMnKbetZbS+kUpCtRA+4LUJKd0Ft4k6ZrS94wFaQWEKwzoGDcjSumlZZaI9oay3whIvWttbL+i
WLKXgdcwIjf7ayODV+shPYHk2FoIntyfI+I42nUAB5Vi5Jxa3gwJb0+mrTyiXoZwqQqdre44x/js
EhInVp1iPpDjq5IWSM3ZQzAPcnf32Z36/kaF90AjBj6Gio3ros6qSBKOW4ylfhoXI9wQCbLJNN1V
qCq7yEwwyJextrTpdFiVznfWLPtQTPs4jOkBq9uPX411WZfzvMwdboPcYEpz2Ci/r1KisqRnWl3l
I6OpFl0ERmbSX71A++HE0V7JgVXaFRhto9QEa6QdQqR2r8POa5G318/d/M3i1pfKYxLI7wkuyabs
gfQI6xZE4zpMpdjQkzznWfmVbjI6XU1BZsUOkMbVqyumx0boaOmd4ipp4Ns4BquKYxKSI5NHNSqe
E5EbS/WrXQkTnyTpjmodPVr0+SBFYP2psNFnLVHczS7Tmx+qa/4QdXzvTqJeknC2TzSe2o8/s0vZ
xOVHNpfwvyzsWRc0qH1Y2IcZLIe8sqadloRnpOVPH1/p3Yn77VKu7agWnrH5i/r9UmTvcDzL88oX
ofMd6uiyCRw+nrmP2dku7V4anxBLlXXbgW3tseZ+/AIuTyPz9eGrzUR9ZkEYHX+/fg1s2JuisPIR
EnPsoGKfC5vnTDFusE1wv6Dsa4Lw3iYR5+Mrz+/sYjlHEo/BkY4KA5i3+/aXD5kw8IpNRBY+xH1O
f7W6A1mADQU0xscX0v7wHk0gMqrhcdRzOer9/h7hEkhSsarCz7LqupLjg17ET4UFLE6NbCgLRrOs
yqrdYChUFijomvl8FEwFYDTvxBFlVY0kQ6XwY6/y2jo76Azn5Xb8pJWq/+ETwWKKv5XjqItH4+JJ
LaG8cd/hbLWd+qwT2WZihlh5sdy6+VwHmao8wPFfaJg2GOqSvpmiArQyqmECjZ8GxR13pIKtVY5e
vJUXdGcT8vykB3wHHsjQb2SI3a6Ow2EHj8k0tU8aou8+aSZoKv+H7k4jGkLExd0s87QMG495BLAl
bd3Y6Y8wn9f+wt4PYZStyDRBGSAy8zwRDHR2Y0Fbd86hFRvdes4SyGphVtlb3RH6NZJZDUYTgt2h
+/SeuDwLz690zsfFtwFbULtsoxIqW6k07TqQPGgZaqtYqKNl+hp+92W0HtykPw+JhLfRfkUwsKOi
tjdg3bFgcTBFM8QeleW2tiCFb7CD/cd37GVb6F8vjo4fHQnARJcPZQn+ogko30lMgDZDgQ3ifOg+
a/Zd1lNvXxQF7ByFjIH08svCOxkn4JXYpucixh3aH2MgSFvIgnOdiNfGUjYlIquQjbw3Z51LNdx+
/D7frX7zS9AsVnzbdnXq2Ys7XovAg7Imtj62WgbZLadtzwW1WwaQHMw6pehwzlGDBCx3OaQMAQOw
T17C5fY4vwRaISbtTpQb7yRZcWaHpeyn1ndG48Yca3KDixkj0YdXskYPPiH2ZYAwRat0jJ0Fck1r
Y2VfHWP8TKz3roP29lI8zQARZXPWu+zPqD0xtnopWz+PUGhC4yH+McEPR2872wyN8qJ7pOHUZM6q
GoJ8ERnyAHoH6XB4E5t2tNbK4hUw4yYX5I0WKfr7uQPQkta4kVW1bialo6J1Po0X/9NnaNDEtLHI
W3ya8wL8y1LO2DiLKivmTiLncyeYKxAt260rgacgn4pjpTEi7j1OR624itGzWcZRCbnXPv4u//DY
8E0yx7domnv65fqJSlqBFGU2PhKKLbQoOCOK//9zCUIrNPutvJsrh1/eaetAicpVWmhx2r0kZrBo
avP640vM9/yv+yJ3AbciMkGVyZJuXTq7e8WpLK12pW+Z2dGN4hqDh37Ig2wnh3rd2d3BEsMne/H8
si+uCfETyoFqm6wGl3tx4jghWw9VQJuAQS6KHzF5PkbE0NfB8vXx+/vDt8TeQBEPlNZDmTTfTL98
hKVUEjTbRCbEQ/5TqRAnONn/1IzPLg8zlptgrmhsSsLfr2H1iogyalDfJqMaCUjsZ+CVF1Ti4Upt
R+/48Vt6/5VxOXYTzdVtC5bcxV0htLQG9KSQypq4z3QSryKJf0MxcJoRVgpCl9RkjcjHj6+Kouzd
16ZZzB7pt5MswwB23uR++SgrNfYyWiKlT6wzCN8gHg99blargRhSzU6Rzk/9IQuZk/cOmPzOc9cG
knxG/ujZ0Z+JbTw66mZKaGlhU90XWEEXXetgqq76W8Y+VP5RmlzJUD9hbgaLhHN1XaOe3IYF831T
V+41mgH5pDoQfXJvpQaNei29dNp1ofyBEUBet06wlIBK6Mp6xSkmrwr99jFCf7Cx+jZcZmgob4pQ
I8pDeVCSwL6ZhgLzpBLcDgAkVwxy+1Vh09ELQ4Jr2kKAEi3vkm4c/VZrQOIiZhva2N0pqlzoSqiv
zFAJbgJHtPtmxJJsqfdpqK8LvsGV0hsgsWQgDi3WAi8z1aNbRNrRa+m6T2KwXyZL+WFg/gFPQWEY
uOlGCjgVdeBAOK8Uw+8arhNp4hE1PUPJ3r1OMpUIN09iWKpd4vtUEWIsxZEdokELw35YKry+hexV
7CYNODY9VapVOokZCG3BOZrtN/OBtJ5dpTpujazr97GnaBtO2jnRiCtvnsG5M1oaONcJ/Ddz4OfO
NFc2NWuS5RgdJN+NLdgdspq4GgMDXUovzy+xohE2iqBLTgtRg4magzUx94H7GooWEgDQrxUDWtT3
hJMuKd3gL9RVs8/7eAnSgg8grrBM6+LLYNK3nQwPznzSia3U/SR3Cj48Asx1t7nhLONLIA5+UKCA
UXCDLoDsYBG2+dzGvpvujJlRMMfb0M/ot43q7ZgDJ9sR70CvuflJKyvlulVMbN+2/ogeg4/NxSVr
5B1kbRzfY7sRIkmX2hctYiwwtLgOlZnCDrd67ehZcUrd4JSEJCvVVmocQKRlar4Bq0AzOtZXjoki
SG3cgmBTfjkqgzMMzWYbeiYxMDBsj2Ac5NZwu21VW/fT1Ci3BsAF5ufJV/yi2pIoHn2lWflNISzD
LzmP5p0RntXUrzBdL2GAqGeHfdfugf57yErWeR8w/eBQiYg1rpY8zT3GLL3aQUprz1g6vyUethlT
ZDvadRqSlzlVNmwAFUHAmFqGHf2kXzmR+frxEnJ54mCdxHWEJPRt99YuhXe5YNadd1bpu3YZrKfW
0hZq1b24LXfmx1f6w1JFUMEsWoBXQu19sSLzPMkicblSmFY/W9dQmCXTPbbzsl88qXD/WuUzzen7
jWbm6Mx7gGla2jsITOIEXRXTvfKNJk1XadjfVs38nNRIJrwZ6k4CtsQhu0RZDFwAyQJ+boaMI8R6
uh67XP9sRvp+m9VBhHMSJfQPNJhzsfXBq/EqODuZr7mYaL0xeCnrU0sOiRyL88ef9x8uRc+Hspmj
Da2oyx29D7LcEAE9SNb1R2ckd6gztiaRBTzjjx9fSn9raP1ePnBYZRu1AMOquuNe1H+lY5c1e0Dk
1zO6IyrKhzgccV5aWTgH+CDf0uQiD51yq9r9SliN6vd5T18HaL4M7BfTyNFAE6NCSnSK76n8VmAt
3cKXhSjZj5A7u0peeWbyzerTZk8aTL9KZ3BXos6Mycj10wq9oLDziSj6WXEX0RFVu0pZsWF9K5nS
uEYN/U8ARYTfXdPian5iB/wxjiSeJzbYUUWcIVPMHk+gciGvCXn3SgPGgGGletITFAG9KKdV36PX
SxTmK7mi+nljLlRpvSRlEfq4kM/wE9MFvlrgieoT5OUfI+cK1mat9zO13isYOoBFBDelU8Q0uhap
bTd+M8T6IsFgi0NcvLaxfY0m2CBSqPQOk2FtK7S/fSd8q7NtYiNwjLhJZvtqRcpLKFq/ErG5FiWk
HU8kcjmDXNK2TnaN22MJSMstKRPlsY9ya1eFzoGMElJ0aIusrc4lXIu7ER/YFz2BAKXaKcGKIlM5
6WTOKhOpjbC6f6pKW/drVH1XZEDau0wyJGLt/+oMFf3MhKwyN1zPdvOHEm0yJ/ryx6iF+jYXQbq0
Y/oWGWTkQr2N+zDeYrnSFm2JicVLinhPhYKmh5YXFJx8q2jm94a192BWeO+etKZS7p2ClVzr9JNl
l3in1e6YGzaPUGUoJ9GO926IizpwbH0lnNWoWyFjbdwI1i3O9HoXFcYPxJntVWk7KDQJht8aQ3ab
hrhR4npwD7ocsSJrLk+Lfq+XMJtCiXTJcJxqgzB8DwoG7KbA7N2NsYlCvsA0+UIsU+M7WXnTUP9c
6XW/qxWGh5UbRFQ1CSKd4tplAraiiBjpe1emn+iIv1EMyZto9DO0cn0SrnLMVDsjV26his7M2QNK
I3HoTTgv9URtnDh0a9ixiMHj2McHaMONnXg0tDaDqg0nwpi8TQHtaK22+X3UEJ0GzImCyGirJW4/
nsJOowiIqp+siOhdU1ikgNr8kAitlYjyHaepdlNLfTtpYYUTA6eUopCxQFIT+3gM8k+R1Bl8Nceq
n34GrfbVK6rsVEiVYxY8aBAlRMlY6WuSVdM6YtZAmpuxzamccj2zDjyfyqLBmrOsq6EiZQU4nekq
3qYdle/1WD2ktWFdI33FGRECG/p4ifpXP+e3JYqcP8ZHtDmw40HvN34vlQMDej+W38RvOFcvE4sn
uYIKChXLXhZjdCXgrGwHqbbI5UO4xWZNiAT44Vwt+Etm3dbCIrwoETu1qDPCPMgMZzFTfK0SZ3TP
0WKUmnG0rQUyhG884XzKteJHk/ud5jhw4lpuTUVj2uI6B7QF5SJGZLIrjSReKnxklH7YGPXMOw5j
V105RfToNO5PxGE/7bhaU1ZiVTcAMzAsPRaqCfBDbxhzSbAE8VgTBy2+kJLnXIUVa21fhtmxzHYd
YMXNgOj8ahpwM2TdD4u+wG4ypnvFBYSSuTma9BqFbOj9VJt6qRhpcTUERbGth+gmix1tYYxTvfWM
nTAUcSraJ7oNX6y6rG96R4F2pXTHqI6dJcogJguDiltWCf1saPEFk9EzaIl3GgYCflAM6SvUNePa
VGqIV2mUX0fey+A95ob8FlOVOV457exQv7VU0ZzUWIcVZ9h407LUvdHhniDCUpdF6cbXAYX3pGcb
k7P4ymydUxqI5DofvRGrEsfkIpY1tRdi/FJxN6MdPveI1AuEHyxrzarsXCg9LW5Du04bn4ERUzzP
qg8AWTwQOMLFZ9URLaQmc1O82495Ox1DACibXFc3oyOrfaa6wUZZ1YVT7cxM6J84R6135QtgcgQL
KBpsxwIeennHZiK3Jkeis5mqmjStqiPMhAifvuOtGZl8MRsxLCqcvkuzjC0qdRvcCbjvIFMeDZ6v
DbnBqZngJsxrYnFQQPk5xnDydTxvLdnPGgTCtFzbfYq5g9iMFgzuUNySNVzfijrfOz1+CM0cvD3q
Cu8Uz6bjPLoHR/oovCEEERwtitS8njoQrpPt1supzaJVbRAM2Y1Du+wTEyCkkkPvYVgoHFNbkO3a
rvJiuA5qYZPjMkHqKA+NySHBSTDyADZmdRg5F76tAP/5ffiv8LU4/+tRr//53/zz96IcZRSK5uIf
/7l5LU7P2Wv93/N/9X9+6vf/5p/HO//+wx/Yrm/Xlz/w2y/ksv9+Wavn5vm3f1jnTdSMN+2rHG9f
6zZt3i7OG5h/8v/1D//j9e233I/l699/faff1My/LYyK/K9//9Hux99/WVSE//nrr//3n82fwN9/
LduX58uffn2um7//UhzzH8zeYYl6hsN5oX99+7eu+Q8P1RpSRcQA+P7m1n9eyEb8/Zdu/AMZm0sf
FMkZ2Mq5/KuLdv4jzfsHLRG67IxCEZ/xt7/+90v67Sv7v1/hf+Rtdi6ivKn5xXN9/OsizhVQMdqm
g30WMaN7UT/LoR/GwiDSwnQA2ylWG/lpYFIGRoBHGpavrp4pthLwRtWW3XLMocvH3NgHL660k+jL
4ctA4Naiyez++0CMk00A3S4SJpAXY1tRYkbpleMCpvrlw/33O/n1lb9JMn5/5bjvyGiAhkl7Evn2
79sPW2xc434ON1lnLT2whChzPLTPTXmIRstdjTViHUdTu01SZkzdQjuA4HOS4ZSTEIAlkze+Gzx2
VTdznhLv2hAc2Khpvpelyp8kYb6GdXlWvXj6YjL2kXbyWOgpJ846yNZvf44vsluPbn9nhZW77Hs2
jY/f5bsBlsp7RNVINgThz6qtXSxZVVrkU4j426/mF1WNECNLQyO6cZLsXgqz+bZsOYWnzsZWQwl5
h2Cp3q2/p2OE8U6jfJdEPO0cRAZOhFRtygkyoUTK1yo1sDovTC4pVTxioQy3Y+UySudO+PhtvNNJ
8jZc7i/iGjzEkjR7f/+yUBrb2TQqrt/NAjsqAOBUsGbpVJBIH7odgHqLZDK9AZig6t14nNpzIWcu
rKFg429y6RMRUoLjNg9EzhoPekasYFGEK+xW4z3WXLGgBQzDMOsa36Jc5IAg1AP+VJCNeve1rMaK
rgbgbUYzK7calROA/IZpgNuR5kAtOsu/xkZvTuOcisG/dMW49/T+3ED2X8cWPj3866hZ4gbgXN/U
35Qe05lruPHRzacHCJCL1mnKJ0Psx1FyMTnt3vASGUPnevZ246IYH3uqfw7FBL4FMATFkyhb0rdq
VBX2MB1aLGImA1zFfm3N9FnDB3NKC2gdLsbuGXtqnDIlJtyybvCPkzFtNgAOMfOe9JKd/OOv7S2r
49dnzGS8C16F/qvlUuPZF89YlGfh1CddBy8JbnOohjjBAwZKY2CRVYIehsmkc9SVTRPdN3ZtXfEJ
byJKpbVGr9pvi2H7dqtZSb2OjKDbIV2meiULtcRV/PGLReB9sZZZNNsNRrbz8FFnAH4xKtUcIrBb
sr//tZZNrA4btSvHK6OMwZmWJFoBUlW2iPyrjVH1Ly0BROexiLaJmm8Tyxr2aE8dohhH6xhr2ZdR
azkDxpm2JoWpWESkym5z5Rvg6W4pjAiwpTY2h7cHc7T1J0ZBygqlP23RgGwB00C403nNVezU0DJT
A/VQEAOsV5xip4/DlySZeKKx39p14M7gQRVgqEc0NsrgdSKRB+kkbqy4WrRhbwDkA0x2AsV2NTpT
u28NskArNdrwOFxF2GruUKMsx4FKRobm3iqmap15dQvQT3uCNdMx4jKLpTWK9lCEyhcDmOWqL60G
Wh1YyHLQl4Uj6pUe1NW5UDFphmgj9gJ6HCVVdgyd/iGGSv72+NnS3Nuxbl3lyO2v6sEell1WxZuO
ZEeYEwHDcZ27PtFIMnDa6HE0mfi+7Rh2W9KNkMkhw8aV5QQfZNLSr2RuYLqXTbRxh9jb10qC4Pnt
SdM9cBekDcNYqzj4WkIx95klb90+aI7WIEDOeSJctl7Muo4ccx0H5rjtJ1wxdOB4rNQ8X7uRBrIk
jzg1demeKM2HURjDGSZUWJbuTTeCSWyy8YdqOyiIHOdGGsN3x5Cn0CBepY/45LW0HPeyTR8ji2G6
1E4ZHPaF0s0cL0WZcyldE7FcoQE0xApNwNGTG3W3To2XET5UTSABoThjjyxbcUkJeNtlWlSG1tTo
D4r12LuQwjwzPoBX2fA4BlfYkE5uYo77inQLIM981DHHnk1u5tGuU9OHt4WrMLv6CsjAtZ6ZZEWK
MnrErngb6qWD3EFyzgU8yDi4j6hdkXx6dbflvXQHu9GMRVYU8izN9MWTBTSMaCqAfymJz4jzMc1h
ArUQwjfEWjSMDcAr6QR1JuZ0MkZtzttQuP/mtSGj1TI3aUYUTlq8CqqmzpZOg/zt46f8zfPw65LE
Q06VgtDbmF01unoxGBqFmyRD28UbYxz7LTwmc6MOgcE0aLx3xmC88SDxjF6xI1OZux3dotWKagli
zPJdbsrl/yLsvHrtRNZo+4uQyOF15bjXzg4vyO1AhiqgoODX3wF9r3S7j3TOi+VWe9srQPGFOcdc
H9w1eW5HS4MSY8jJXZgOl4QhDDZIP9iXEeFWC//fQ4C4sz0VXDJr8vewMNA3U20/apU2d6uo30A7
7loVd0eX4/M0B6RDmM/rVa1xKP+Pp6j9H/0L6tRFqkloHZs+juV/PkV9tKBEncZYNo36ZjcpqHye
8AegGibPiUuPIfeCL7FwILhXZE8fh8mCebvks2IUQNrtBC8Z4eWMF+jdVKjdHRYd7rYKKqBKLBep
vhTf5sD+0mqzui2U0tN///68ZYH2j++PZTYFLGYJF8Q97eU/34NTubAZqzo/lnHT81RT6d6eTrZL
+mBliO9lJZ8rO0DOn6GraVWkH4BH2Q88millvmQXP90BMSioQaTmaVsd41R9FItVwLGm8e8jxBGM
Oh09nAvXOxdpbp7YNX6FfJJuhFf8sRAqbSalvrZ5ZV6jMf9LDazV5y4ARzl6y6M2vLMcwH3uXKOo
MA9r/Wrk5vdEaVAvNlk7dTftDJc4XiT5xbk1ScUIEpFv+8kfKAdhO7fq6HcTvDCDEwCs0z0PVYzS
85NR4O5/fKr/ITzhiceOg6XDUsgTp/jPT3WihkiCYsl9pdrbyTwDYepqIlKoH4+5Ir2sisfnzrCm
Z2UZR5nPw3vEGiVvDPmq2e5X7bW1SC+1SuY1ttRAQqdcntghFNeo29Nmul1QwjGd2lfVRjtNSsqn
J9Rj7CS4vHE8isr9OcT18AbRgJVwHV97K7OOmKaBCS1FZ1KaPbAEa8/DimN+Tt+cqBj3lg0mPA36
AHdSveswOEA5qo8GVLftUCav/Sjzg+5t4grTwN4Pjvnnv394K63un5ekRzHBMCuyVx/ivwR7/qiF
0gmMpZBi/Fpr/d0ocELkXQhuxaIy6y37slY6BTYCjNxGB7mtiF7o2N0zK0vnDBp0bzZS/4+Fy3/o
0lmymAEDi2XfQEbcv7WMUI8G0OQc2qMRoqFqPFCRxMz0g/PbqNQNbSFUJYdxCR2P3jNxlGxPN6gc
m2fpPvtuE9xFk19THpibWcwfcOPCi47e+8SWL1acfE+hYm7MOXsy5tHbe24nDgpFacM8jC0/km1p
q2GP2A8Xrms+6VS7PLBzuMlAsuG/ofOOqej/+zfyH45c3jZqHVrgxQuMfOJfl7OliLUHHWYdBine
RF/2R8Y24KNsh7ZTHRl2TOccIV+l1JW0GvdSxg4JBIn1oTdti2pG9HF0DB0J7a0U9TEo2ACOsvpJ
pPWNUJQfVobLyBSmohDEJpHO/WOEoO5MwRbzoH/XfXNKUHCDtcmGK6PwT9CU1X4tUKKogrZQOVBM
iv4dxMShS5MrXqDolIGvVB6jtWXAVTO6BmrAYHuAO352Y+85Kupmr4Q7ECk3ZbsB2/kx6SnbOkHQ
dW6M8iWZsP7rfuOazAaXFgAYD1BZ9GZHL+9/mONcXxHrbDQ7taPvkSszkRLdTbX1P5yy6z7rH7cF
owfuichbpGy4ZZf94/8nhQALbjgjLePBZPp9YFLwyEG717FzjhPCbVvBLiLA6IVK2QHmWolrws5p
ZCUepNFwqwElJnuv9J3dXDExHMFgXcO2edSFesccbe0BktFOCcoOr+0MaEdF4G+tzn2PiL8DWBok
d0yPFCxezSx4NjqgRhYtm2TeZbsjVrRGv6WDEV8J+N0mkgqycQVzS584QOnDqiZ+bkq7h2rQbUx1
ercVDFboTPJgJB0heOUY7prBzK7aLo9J4Tnn/3Eh/0dLwmeIEs+3EeTR2f47rwhu9GRpz8b9m6kI
9w92HEcV58SEssQaat+YM7iu1v+M8x5aXtMwt4hT98xiIu6Na11l8a6QRXS0Jbp2bfcg0UNNx0c0
36Yzu7ciyOYz0FXEJ4XA01mhke8GJo0CEj/p7b69n0AAbwL8oWhNvHlfCACUUWb4G5lAuzIGIPTI
lWMqxwbqRx6/ChWfjGR6mV0wOQ0z850FxiIMGzCw6ucoyoNfRuN9TngMCm3AWgSQf3Y7zR+m6TCi
+oOeke93VN9UUqSUXP/vpa21omPWLIYZNfHEz/Z+wc/Ecv723z96h0v136VGQJUckpLi4D3GUfSv
UmO0CdnrKc4OnsViM2mEi5UtLrBDzP6OrV5GW1Aw6u7ipzDlsUmCi7uLCNbaWnYdLVFD9XYYA/Pc
RJF+NhhDXYRtx0+tyVJpjlUK04XGB1yHftaBSkgmrcyzjKPwBgZFxT6UDFe8lmNOblrfviTs8Y4w
xglMj+HPKs26LVNuhxBmZhIwRbsC18LRzlhl4Frg8ac15E6ucvrpucF41UvqmqT+KyJh79a0V9er
jKsLn31DGCGMv9mp1a5xg9v6mqTZFtu21mBUBmO+mFZzp2noX7vOv+e5FR9KMKlbU+B2mvyW0CmJ
uqKZ5hbPgv0zknPw/Pd7k1m85/EUEgnATtBuy/ZY1zHsswnPTdCEW58G5zmmfsS5AmICTsHDNZEg
1O2srwSC5Kf1E0X9+WiSsbhlIgfA1F7xLTBagWt5rTEU1nIabyCLzOW2rOUsvq2/awI179deHVjA
bv14x4R9YxG4yd1MCVfpSwZBQzqIk57lt/U9Brm5HzVI7HGc45MdO8sKmQ5onJP2EZtxcFz/omFq
3kcn7J4Gw3fOJixAWtNpjzAFF1YA+TQZnJrvOjOX7IroEApNWlpMIiBTk6ud6u+mQNSr53y3PhUx
cc7XFl+DMeF+MvqSkBETQySs6OjvLyVxnPxCHot3APdsvYteVJegN+2D2REKSLHeXRMk6EaeeVsq
TmcnUpEvAQUFC4uEKexyeTWx/xht5JK0tmMdWq8EmRFUY9V7ov5iZO1PrpjlH0jRuUfQWDeGNx02
fzAILAItJ9i2XclUg1aNUsLl0aMzLFq+/ehZBR0Rfb0ENVnLtFA3jHHltknM/Gx4tX2ow7ph10e0
3vrqM+uSuHN7AyLHOG65TXrE0ZuqoyCMo+iH42ZE+CJA2pE+e1m/mZoerWNeeQmkAzt9AXe7ctFT
TUxN1oHGbPaQRXvMsVGuwQkR8SWg2UHb0SzV8MhF4gtf4xNvvHhUPBuIatDP7EQtrJWaYIyUo0Ut
X2jXcXgVdoU1tC5K7oCh3Blx9ab62N/zzNM7hGD13hEVKcdqzK+GqvOrGahqb2X2BGSlDP6UNYpH
Tqm7a1D3dGyQ8H350ZHkjk++XAPSTonVi6zJXTiYeJ5D/00arbz5PPDWryss2o6ZRfBNF7n9KoiQ
s4yRmII+xBfcqIfpZNcMj9PbVJzK5bpfr0ZFn3FAuMdGTbJWYuIHksnUPOUm+5RbWXrvCRta7xNh
lvHOyjvr3CT9yUntDreR84SQ0DhZEnyIbEkf0cX01UzT7rre1ZYp+jvTGI745Xtz5okLfXTRPxfd
cSpdizVdOKRA8MnoWP9IPQSPXvnWS9H9hchvSIXzVlZ+zWHlck+r4rck7HdG6IpdFpQ2ads5cXbT
KSXY+p19+KUaacC9snH3sJlo/HoFUZgFnCNdrhxl2FAU4y9ejLKhCSmsFnPisUoLUhBoLY6Vx1BB
akiiQTDpY5Jnh0gVxc53VPqmHONbb4V4gY26ak54DIuTF7Jn9BukYoYvrn7PhEWE7JqVz8QZXJfd
W0cuw+QiSgr+iJb1EJHASfeCM5n6n8QmnNcyYqiWSrd5SYroB+Clj2TEuh7MaB2qsHSfW/hFoQty
2xzFJZLkJ9RB9r00h/nuCTx4xBcZYTx9H0FyQmxlRkKO08kCP7pRIDdBofcTYHednBplc/1CnITX
4DZ73xFfLXaqL4MzkDsVyZw2TJdPjGR+D463BG2i2GMsEV9jL3wJFCPgEhfJtcq8EAw4jA9XmTd3
nh9r6WoGhnPGi/ahJRFF9sQGvAG7RmRqZ79YE/4bh1s7YfmIyDKdhpdEe6+Q/mMCkJ+Qsla7eR4r
bGa+WRCUId5K27Deg9ZnFelmzss6PiBUz0CEY7y2oS4hVnnh3o3L7uHkZsSuuKyrrRpogWtyHzY9
2crb9cdUXlpvVvbQoU5vKUkcG2ag0RG62ndNOMjfL8p0k2if16yGHdJV7cSXe7RPu4524diGTXCa
8Dtuol4yPC0Z+a0HQFqNJuj9cdtmw7sZZjXiHZiYy7Cx8tIHdkfjDGc+hyhv1xeTBcL6Y74ZlDuF
BvUlS042olYD6Dq8AeMwzP70oRAvWol54oulQHKMR8bs76SNwtwRiYq+wO6PTmmQptUP8ZM7jzzE
bLjNDoU7rzCwTraE+yzyitQkoZ07qIi/3+R6CHqO/pOHRouc0jReMeQXm9n8IGK1u85y3iUJo53A
avtj0NDnWyjXzrVBsvDQmOYtAPjyTO2c3Nl9nVw96yezlqS0MJNa/6rMT//SI2qKhMCUjSRyZlIo
LzIbWOXfX6JFohMOtRPrcnnKUI0xst5AuWV2OItfHSHLW90E3QEVCq/bRiPk0+RvTXPwCIGqxlNo
D+rskBDUVRnRPAPlSTONxBohfNs3Y3mURJU8R1CQdD8g3dWj2IUYjokZcIeTZrC1n+XUE0rC4D6v
HMgUpvNBXdo/BaL+7pvkMjvMWqRoXbqOrmH4WkiOHwwRMJFiILq+2JTOqeoa73PKq7f1jQlr+KpS
Uz+3gQKYNVJWVUX3oQyQHQ5WaDg1LGeUbsUuBXIFRotPVvQAXg0YA1At4gQFMe/UKtSXbKRYkDL4
VdvOZ+VW38zayRCy8iNlg94ZbWp7Hge4lSo3klcNB7l/q0zbeh91QFFe1sUhL5akZ3OmIADe6Uhv
B8rknJO5dLYAsAOU52xEhjM9RSmvAvf515SAsCMn4J8spaLk0Gu3lURtRxUdPHfUblUO07kJxhGf
HYcAY08fDFz01WWaM4kxvSR1bRwcMfMwSoe/urr+2RTBRruD8UnyAXP3ZOMyzvoShUUNKVf1m9lz
o5vOpm1idmI391bzhYHHXlf6K6ei+pKMnb2Z4mokEr0AVdUq/+jnQ3iqkvxcusF0j7wfCrrERstB
vWYE0tgBZN0eNsVOJF61ncLGvTjIrY+DVxr7cSDOvBveXbfpj23RfW1cj+MPYtWtBGK/RaO4hHmB
qk6YZm19Ym6Ogc1J1A+Mootm1gfDo+nRRpDf82r+9LLu6yIWI9otODQNLYuPSHLDjUHyXNhUP5pc
P2qGoiyLivmGA5wGs39EYe5/h0W8LZq42Ni9rwm7+yR6oKXbjLODbLipeuI1eI7q+szkJDw0HXVR
Gv3y43IiyZSlpmbseUqgz2f5MEAASLNX03DxvcuLXR8ZtTXP1qiP7LPzu0gVuQQRWshodF4jFdVv
VKULus2GM1jUr33rPQZDtbdOmN/+PuqzSZ0KS+fbFDjYUwTVtBFNRpGY/W5dE+hUqkCboYLbAmtM
jw5Ib0miPZEsfvXTgWym/Cy6MQK+VGwYzrZAVkZsfHAjdemSFJU6N0g4j+t/JWQMrPcSgSeJlcsf
CS3WFDxIWgBqbeYEIAb6EkM72cchorogQ3KNEMk+NQZRgCb9K8PxcB/FM8JPrqJtjX/nOAK73nCq
GQNELjyO86Jv/ZbIKroRffgrdL7HXdnczZImCGaapl2G/cLMgEwhyT2rF3L2zBnO4KFW26LIBXdh
1OyKwR33qUQZV3JC7mrCPy5ToWoGBOU+LefHyL10FbncjE1lX61APRjl4XcaGafJsgXSATbliYd+
eBq97q/1lJzy4sH/FxdTc90XAdaFESUffTY2FTlyWDMbLpPA36HwjXaZci5SDt1ZYmI5O1VN1ncf
F7swAFbZF2kKwzk5zMssaP0TAyOCM9TH6IZZ3D0zGxTfShrUrYL6DuIfnGJbVYcCSdUJkGy7DdJe
HT07s/ZBOhYnrMcF8kqo01lqFx+eX/F95+0f9vvMVWu0G8QZevDgevVDOo3YWctoZL2WgrA0tjNg
VOaNC5nX4intcYdnfn9FFGwdMq7gGPUyHplu3uXkUSSizr/MofyS4JPhjKwMHuP8l8d3YxDSfI8J
KAfNqsh3I095G7G/EpbZvjnMa5qR6A7dl59lz8iCxsU9hn66n5zKu0RG/tmFXb23c/Lah0nER/Yv
nD8eqcIgd0EbobhHUuXU5bkQOYLkIUxvlTF+Mkw9CrSy5zAaH2MUZ29GDvM9Et/WuEBTl+O29AVL
QzdNjhBdWN6SGT+mv9ZSCf6p6eofvOH4oMT42eY6e0q6+ujKJj8UDXafxPGj09z498RWPM1n58Fc
LtFu8FWXDNFBuRl28dkv36STzZ+kVDhPFNffmeWzkaD4WY92lyhKoh1858Q9dItYZ+ywkDtnaV1b
3Xpv+CdPaz3SZygAzDD6jeLPPIjlOorHOn3KUe5QyvoAGjr7fapC6z0pCJBsVFg9sN0QLhdWzzEC
vL+Lt9zt5q3r1+OjGfRvcoq8c+vbMRKH/C+0Yh/r44vyWV4Tw3+RoRldW/L5Nu38WF+Hkdu3BNrt
wVloGJveB7Bkntgcxrdm0qe5k4xDlj1SiAZ19ulje7rQy+ACMxBLsY/s6dwWPSwRqvu1j1wH6UL4
i3gCcBGpFs4+iUfKz2WqUWr9f/VJo4nYOALc/Owmw18evnaPsDtDB8k5bS37+nffJAWBUYX8BR/B
YezIB6qLTl2Ilz8otjXHOBDutgr5gMN5vhh+Nt/xce4Rk1s7p6vGHd0AnpeMdJWl2TZs0z6SgOXD
Ecn0oZxluBsljG9jdmNyrPODnUv7UpQzEj27/DJ2sByMuLTf89IFrRtZH6E3I2thpoSPhfhy59IY
IDgxli/HS/mIg+AYtD/nVsQEfLinamLI6lLHFC5JVzEhyVzW3rG1BV2SzUuWNqzIms4NNcC3RNd/
JXuXTJ5nNx7Vk2WTEmAWs/Vu98afKRtYCiPyIJOdvBTLn90nRFXPWZzEx04k07UygOz7YyS6o43t
4xJnExGk8fy6VpFsnY8TI9ZJ8Uy0peg3w9j1RBvBj09E/2e0svGkDJIMpt70KVkcc4dSGwuAQjmK
DYgsPTk9a3xd6wola13Uo0N5boiwMBI1vImCEWbYzxjBB4/Tpei9zTDdaEqZKRj1uTI6/10vH2oY
Ft+tWswP5snnKSCqJ3KQGkjldJuEhFlASE1zD+buaxUBvVyPT/7dVX0ZOA8vgHgZsQkm3ILkFpYi
CCTN9JkEhQtGG3WbpuIeet2vzpTBWxm43ENRc9HeWDzYJ1DNVqRlZS2k4KBARdaCouKGFNFRiGUO
TtDOu6H9XwZyBM9Ououc3p2SRUNLDYIOfju3hwRc2EFXBGKpYXI467VzUr0FoF35B+AC9k7Yi6DI
S3+RRJU/RMSJ/n97H/DZxOtFzdEe0QMPnL2CHQrR2RP6iYZHfpT05cPq8NLhz9h0su0esm5+GUnf
3UyzPZTjyEgyNFkHpgCup2Ym6Kabtm4PqV2E5MT4wkUAZnK4rfVAww27xx3H9MEg/QUtrMF0qK/o
4DQDoxqG+qtuNWL5eQ8TBSWdrZ9CWtVhFMPJ8HLGeG4ONAYRgq/s89jTojmL0tCvl7p0NvQRgkkJ
5yZrLuvevB/gV4WyecIckbZR/cBJj16+TUGx5X6/Z68MpYj4IEQV849xNI9JMLwEnd0eC3IBtnE8
mCj+8nDnx+EPR1M3ZxyAL1JRM2dC/OyTGJgCwUgfelDPMaCWnc7fa0dYd2yBPxr4NqGy8Y5V1ZNk
L/i8tmO2SSBaanjfsAlEx8p0nnJffYJdRn4yOfWR+VmM1ARM8fr0IETMwjUnXkijCs86aFk4G85z
nfTu0e6s6oQAG+BnfKAPvKTF2J7G/ttgjVQLqfOm0+B3PdvTTjWyPczjCB1OMsTqLMN8GnB1bFHt
rB9jSdrDMlB1BTPgVYlU21PxOraYg/zg6kay/1gVWIZftlvh1/WmmSH+2aWTUMSj5SxBaL54lruQ
OQLaiyLuPoRrU8j5kI1Xzcn6LxaRwyxo0etQ0ywZWQj824N0Bu8aoYdLJvlcE9OALTM7xKVD+8VK
oQyqs5D1xS7q7iLS+aMlEelpSSqqZyIb9RjuQ8cWe0dhymSVIV7+3rd+SXxbHEWHbH8WtEdWCsFg
hHkWNqRkKR0C4+B+5cqMdnOhvwNufgQFcEJGKt6Bgpdxilo2On3z0tgHix3MxivkC/m1pPg6m7F2
xqtjEVkKTsk69p1+T8y0xq5kEUKYe4uBI/1bSxBEQjPEguKWCqCW2MLODRzona7tFxxa7dGXDni2
Vaok6aYOhoMNSeQc6V0Pzjc3Utpuehz2FLD3c+1u7Hz6dDjGPlFGfbEcXpvPv4+151M24wtnw0s7
TWh3ck9vzVXvVfbenYYj3yk7jveB3b+MeHJHgh+OgTNyqNCCtJJAXHQg3rZkb91Ey21AyhXDcS+/
Eez3wlhe7V0zWPgmv+PeMh4erSehf3Z9Wl2ehpFQ6rVWenKtMX0A/Y72YcnILQfJdPOoj/VsRRBF
s2AzUVbumyYnWNn2Hz4+aZh8ISV7UDqbNJpe+autqzsusojlkmqX2y9fbsTOxEoUCe4UIic+ZlF5
T20V76PKGp+5X38wgkWC0gomWjNNYRqm19q0iYFh0LIbZxYn6AOe+7ZPLlZiXBtG1if8RaxqWulT
nWGXI90tP7k9ZY5nu0AaIic/uEv27mCMxaHNwpdwGeuHiyrZG/t8szYW6y+BGJq7X3lvxkDGRdCF
qLWCmezWKrkpYIfX32YmonNqMPoItBVfS6hK5WawBNIbj9+hLGKKzcnbfe0zqc5MvqKDrn+5y1DW
Uh+eJaqnSlanMoOuLHZg9dPXKSEabJmRVaSWLW8RInm9tZHCXcbGfW1pwBabOdY+b2yZD9rFY6jU
L9GntNOOUz7SIiq2oYE3rSiz6tDYnKkaUe8mk5Z3hQT2we5EHJ3F4+QQVo/GRRJzSMbXLi4cogL4
YO5TDE2yw053JEihOwVIwW1/ohtOEbslJ+1juAuAQk/suZiZAwDLVA5n1bKafWV4S71aIu6gOgCs
CO8j6tPXdocq7a+CIC4SFtTGt5rooSp4tMu47xyH5B+YIoUkNmGoL0c0h419D2Jb7yiMvB0aALUZ
WQfv6+iN95PsGy/o3glQL29kTTMTo6d69+zYvfS1+ZuBw8Hwh+xrWw4TUHxyAxp7sU7gHt3w4Mcm
F1EOZlUP5dNHZ+jR1KAU5vWQF/xhid7bsXz/acnBPBdg7rZhjCG5lCSbGwW5HTpMvXv1K2M0CPOu
5BYYsV9izQE8ljvkQFsKTSCSFsYThsX1Q/kqh5xYomXa2HVmg5gy/JX2w7sWoYFHvFd4mYN4z/qH
jBTg3TFbiuP6zCncsj8nTstuYnwnXbMgpI+UiNm3/75YCJNEZ+iFFS5zvuXKK64YggIijtxfTTHG
R0UMF9Lb5ikTQfYwMhqrwKLxX3RgCWGFOyIU2X2nBpVmDEyOOybbt3U43qucMAyEqqQXeNzUobP3
smC8KLN+0dh/zvQIjyrrzLufi25nDfFpvbcZ6A87ievl4PW12rh1hEQg8D9caV5Iwxkv6zljNs2j
6I3mUmu3v68Ptc4N4GK2zStZGOzuqwTK6kBnym8uXRaeaXi7l6QzgPZE6hI1xDkOoZYnkPZ/2sGe
j4aTPVgsfBMt4oxEGazIrSTkaRQEsF/abi/83qePx3/WOxU2cQJIjl7VnwwNNbeBVHRtjeGpbYb4
muTBrxG9xyaeUP1VlSfYHc4Y6U0slihpu+e5wpsqEJxz2fj5wSE7hMaxQyPsp+FBd+bXzp36owks
hnzqfGJTWvwRMkyPKXF++L96WhGZ39dLY4azGo6zdSVDi50qrflTK8OrEc/WZe2jBp/5ySiDXRIp
64pX9ZdlV+wYvCTZrdPVfIb3gy7oZyCFd01d65lh/HyjLt5Ny0YHAwp0AU5h6VFCln1XHvEgkSe2
/FtK9u6NhJES+o2VkGzPyRzEENKLPPzZiSi+UC+Q7vRYtyzSi9+N2R4vDLQwOGHIOXh0V0ybwFkC
2U8xRPkIqTUUiaz9jlZBHzimgusEcp5pO6Maoldqdls7OyMH1548wPVlLx+x6h452MftgKX7Kjqn
2rp4ZpORzDabHoKCgot/DJAFlokkH9EvTnw3wDml+Ql4Cj2n039aMbew69wsRPPXRKDtDe2EsSEK
hwMDr+FQZIPDZnhqiJFCQujzyzflqlPqdvLauvIhS+nfRFk1hI41EYN7/017rfVmcDVvJ6jbnXCm
N+lzNWV6H3CmkEKjvvh++qtEjLFBoDkcXM84kbrDPNMpr13ifa5F2HrJ2s680Fx5cf4prermOqTE
BbQhIk2fZ9p6UAD+rA61nV1Hq/laJ3wytSh2SVGSNjM13Tmag3eBJn2PN+WLpPR88hC07Jo8/hOw
YCGgBnCFFsmX0fa3nc5/ILSyDkEXRbsB6bHZ+CbeltnbCaXYCviGfZg5yNFL7Wu7JMvFTZsLQyrO
10W5Z6vqjdhFdktePb0KNILbQUbR8lxBF2hkUDI7eySgOf+RVh3ZYVNfI1BK7WNUE/GDpvJn1Kbi
MWhMmQBez6v22ZptlLcB8vIqHy/rtcjJOVyqmSH8squPsuRG+vVIrFX4O/OHgZBLFI5Iq/Im6h+p
l9xmQZC3dr82c2A+ed/bSc1XPM1bfAY0pE4c38fcl6dVdjImC/SqyshtmD3vqsDWP2UujIJRhGf8
u+V5vUeaLDsH0iA7kLnQbv3eGnCIvHVxZSMLxLgSpyiKvb9YzpCLvfM71/4OlBH/qcPAxY2q535G
4BqjqeBmy/TWFkX4hOn52Hj5exo7zj1ffsEmvRVj2d1ygnCe2uCKrO1rwgrzlbwXdRtK5W0Hoh+K
tzaz31YFRBmmWHlQviUiYRdrMuH0ydFSyGcP5tTfV41D3PvTvfW+rP3AGL6v6dLZEoa79gwMCRax
VIVftdtrGW3j9pb6HlndI7+flUVe0WJxUQz5nxpzfLfl4H60ifygNZf7sE/Sk9JYUnzMPJvEIHsI
hzU/wOPf51nJY9DVFZl5iflBMSJPsZvEt37RTstq+tLmk7kVDGuyqHAuauq/RyKz3gvsWfAnCxIX
FQg5z3FvlL7jzo40OBeLp0nh+89F7LZPoeoztI3loVzALZ31B/d3fScJN9z2PnyqMGLgIG3r1uXG
nnwD8Up6t7pafvKS9s7N5jz9GAQ+bugozb3NiOzQBlrXOCGxvmo/ZD52Z6Aw+2nZchQ5yynqMl39
0SiantcHnecze0qc4tXOkpeiz6q7rcdPHHtimzhzfwt/gt0MXjCYb7zuEOvR2SuH9JJ4fqvNtjwk
tkf5tWi6ZAliGbQXwkb/FPlkcAwDspZk8G6CRbIxGfKj9uLwlDNrG+P557qKZ3DD1Zapa+9EKFXN
mqz0Lvrltj/bsGO5EYrPNiX/xRsWtwCBjsBJ3UvBubLp5zliLMArlaifqrliz4aO5FkytSYcbpE2
jZF7Dmyz3NAFfXU7w1bbyugdGDtq2DrLqkroqr0Y9nSH4vcG/BZJytxlkBGtDQtATNSz2Ty7houj
e+mLM9XdVRr+KMK0ZX0L49wz5y23XAzlPbxXau4O8xywHHcpPKJhosUukGUF7OK2LJE64IyEdfeF
85vE8v7odW76PAP5qLg/4iB2fzLxsYo3moklRyNgwt1Nw7NTJiQ2qgbTzTgwjKL9vxc6OecGIVNV
URHDbjjBfUQVutGUERQWPMOlIfxtLRF9eEvNHvJ83k/UxrsiweELcY8ZULjcH1lm3bxN7nf1M/qg
qj55cC1u5It5X1RGUJc3eOatNJHTGmSEfnEHPn2J0O/XNPjpK9MlcEXZjol6fAc6JXdT7bl71dcU
XDa9LI7F5FB4+bSJjaJ5sj0YlDEg1yNpBgerdmkwJSeoFw+vRgS+wx2V9c2W8y8ZjRzzyF8sz0A/
1ilrY7ECgSAUdr+w78D4mdLmCRY7/tlS3RLy+7Yu//omxjnM7Mi3z+vPtxOLjLTOo4dW9ywhHdgz
y5/KRMQhhsT65klgTF35ViFMupXKvGIkiA4zQKFzotPXxfl9SMZVY2ejtqy9gzMAHFonoYkxsP1l
qTV8IjXxX8yoCCAXzDC/lxeXWuO30Z/S83odpAVNey3D8iwi3NdW6MnT5KR30+zse+8q60FuQtqk
V/jN6o0Yo/i8aKUTVRiY++S8VQDjz+MEPmwkL2PEwoG39jfvBCCjgYWkX9z/flSfh7Sfbn5WK9Jy
kA9gG9taFQfeOs+dOxrAyPlpj63e8jCW36Qa/wz0Xc9OTv3clZ598HvGKNSsKC2VBXcTgfDWrXNi
5mTD4AmN4T2W7glN3V9k+rRbJ53IUJ4NxjuFJMydGc1WM7B4m0tGKYXhJPs6BYkyWMUVCe3XEdjc
x0hs3Ty4+ymog4fP1HBiI/86FM7/Ye88kiRHsi27ld4AUkAVwNQAo27OSZAJxMMjHJwTBbD6PorI
ks7Kqvpffk960oNMSRLuZgZTKJ6+d++5j2bWsPKwHACDztxTnZQCH9ni7wrN1tiyjHvY9OLeUJsg
SBcoJcwaYgZq1fjgFtexm93brpugH4xZD8Tb7MKOAMUzxMNgajqQy0kDDlC+RDQg74apJFFvYoDS
1fWZGCT56KYMLhfGsuUsr2055DtQTvk98TKhSNL+mtMz+q3Fa2monA36Y02BQgoePTwCsrEhmllR
ccegagGavfVl/IXR7+9hwMqoZ99Zen6NXrfZgeQoAZgGn9+EtOD3IidBitlY09oBUMMPYyVyLW4s
/Q0vsQiXhPzS3hOv22t1HVwbJ4pzEkNnToljWa9XKiKK200ZR3yZdiBS07jhPuh3NPvWfSlqgiqm
4n6Rku7NwskdmhTr1+aJDwPHekwnt7jXfjqeRoexE08MT9+bOFOvtNQ0YVbmsJObP5PHTWDLeE6r
3L8SBshG5IiO7NycDqiTpnd6VI4PVuSz97OVW8g2X7TSOPU+PdGqYzjhYt7bGt3SG9lS40y7sRgN
vLkdgzh3YevuJVtoZFIk2Ca+svmkjd546jTx6hr5b3kB3g1EDuqIKrTotJiZe+u0HAXLyUWH7NGn
jJ2hv4sbVmRvsSfHpMkEhfIBkMbnf8FPV8ryxRfuQ+12pC1SFeznDi/S0C86gjzD3G8l3VafAAvn
ZG8juW7HwUPZvRLKoP5GO/hnO0frfZobz3qN6VebcQWDPGbW6li31ujvLUTpZ52OasAI1793vYjb
VGkR3Tl/SvJ9MjvlhzFkrw2BcARhDeeeAIMg7izu5Mj/5duj9RzV8qagrfBS+qoDygZOKOdOmvHy
kGGZQWUw2nczjYOUbk6TNUygu5tWeV2BfvQnz/uWVf2HR2bkdWiG76XyMyJPUPlNc8vnWMv+kqgz
eYYozEajWzdE7+TLxKhg+tbgqt0nljmchbOmu6QtoLxP2cc2s5mMmgjVMQK301rVqa89JAWQo2v7
UZM+kl+EcyBUkI2PXvNTY3u4kkm8UPGm31enMR6N2Prwpl9rqic//KS/ZKpaGgYOQSsw+G9gA4+r
OhTGUVqxdLOCAQvIQEnnacn8c1XLnwymCTxNM2zOjq5dipEYtMagZ5JPbGt2p9JflfO0KQtxFVJ8
otZie2VSjOAnXZUJKWXGo9V7iWPt2ikVJgKoal9XEVtDcppB5Rw3FeIm3Rzt8qZAP4mHEmBmrqET
i8hxftw0nMofUA/g/7npr7XsD5NnGLeJiPtHE8NXncYIlTyEQtOClzYfk+ZIg1alY6O4mAU6njgf
+8P2GOMreiyyY23lHEgTr3hc5aVUMuIuoeia2vErW6iJERVa8HGTUWLSzXdgv/rDaA7TDTJc2FLb
xhBDX9uVSI9v6FTUiLLcJdwWYqq6pSAVeB3yQHa6XzI0IQErSE1RPcbxLYTiJuynhBSamLEFdskS
9t/OW7T8BPbPCRE6eb915FBTT67/i/2QwzFkoDNieS8cGxQ/CK96aHfpbWfO0wHlof3dsjm0FMtJ
y+LoVHnJT1TEONQny3tYJoJ48iEDRllo6a3dkKpQGEn/7Lb2r3jQf4D5ye7MRDdfGaj/8PUlu/Ni
ImgG93EZ4T6tg3df2ShzzUFqz27ysd1+9l034ewthPlDd7v6zgJmTZeV2gNXFHm31fw6OHl1oqlo
7QqzzR4atyW3avADVOGfzjwTMLz0z1ITlCHJk16VHA6UoL7P8Ooj47Lupuq63ZkmIkg1C/YunlHc
bJuPxkoUQ2VDb8zK3z/nouOyV9c7VCKeH7cpeUEpjq3CxUaGjng3MQwNJ3dEX7G90VXcM4JALK99
64w+PZWIHQ6ZYXYXXx9pDGojGna1wyDYn66RGllmPWecjISKKNG+V/n8Fu372ZRPnZaud5sQfKs6
7EKFOWxuqTGlwtZ3uWmfxmmwLmRxNkgQsWDbNKsv7Zyh9Fafe5EaOmJdjMBqyYIaMEBW8xj6aqpP
WOY3LYsOWj2ezdptrq2I3IfOi2gbLNq3ygFeVQNfPtZ0km45Cq27xs6mvZ3bxk0NBz4wLcoJ+HBt
gAOMzZTG8/06Z19rLy7uGB9CINOn+Wri2q7H5mZ7rM6+9kOfl+44A0G+He0FlYd6UPUzFWNa0OYE
LWbfVM70lFPo3m0fw5DjejQ4yqG3ZhIe12P21IIA3EXo6PeV2MmyGg954lpXuerFkeiHZJ95k3uI
SLII46oXZKHvt0d0uerIhFYZgvDFJVTKm9ok/iBr3f6Ua6P9UGNWSRftZ9rn5VcZgUQa0h3U4uY5
bf00XGcFabZM1BOWr93lmT8G6BLO02C4KEyMVzNf6vuUI6vuLvF9rb4G8cNj6PSQ26QzGR26DLk+
I5xC9arjmnR889bws0/1l7RdFLGD4zzx4O4efQnRwpZOxh3gpBgihhZ8Ck2QtkxuZ/Ec92b2AMJ2
8kV7ZScDCOaV9XFciZWvZX6pmM5qWmK9dtM5q6rl2MriFTU1MzsP00SURcZtX8MOn5vOwUiyRueY
RotI7Ft08cOhdjgMNrmszkW6XotsKK7V764HNqD1q1uisWqixzXytJeyTfhf1kp/GECKp386pjUS
CYEgT2kzY9R3FRpSuAbTLbcHEHEJ3KzyCypUpOFBb43li6e3VwnIfCcQP57LJtXvurR+68cIA7WR
v/j+kt3mRSaCJOcswzShubO18UlamH98JnFHtCiwUJn8HVyRPea4FF6a5JVqObrpMzv906nh+4ft
ZIBwrw/R4qYvYBP64PdaNBKMkE4WJ/uJnwhQRdEj72o3yPL8ri9JCdHZAH4XhyO2goPW42OvDB5M
MeSBM9nSnESZTWhiXo76VFI8yaV7rECn/H4FifD/WGdIKHRfIzDAQE+zbZfuwLN4W/Oygw0bs2UF
DGhg8mZWfkSasM8L+T3rZPNklBBBwKRct9LIizzvtjBlcY6IFgpSiYlL6plzW8FoPaZ+KY/phLuF
084rQRfiwNFEY2BZekefVoET9EK5aPLUesjHReyaLHZuSesJUbGNJwrcIZyK9stSePrVZ8i1FWDb
RmZ9SzBN7fxySS9uR2WjDvCip5VZofRB9qPfVUqIDuBEA+6sZVc9+paJ0jsUHYprXQUfboc4nCU6
2D5rfUy9+quD2kyIfiBo7uqtGmIXOIa9EGdHj65G6QzP1A+3NFV2o7Ih6RqNlxQBGkM+X2dA19TH
uLu15rk70I8qUBDTTo5n7R5InranlZJDYbkMpfG+larlUF8yMhLhh0HfGvW7bKJpRJx0FC6GWasx
4deycLGwJP0UILHjRqwW68Gp3yoex6FnJsw9nOrFnt0BnW9DyllpeTuMIP1Zy7KfRmSP4ETJwvIw
TYHqfEKhRPPSbQB1FdYvW5bFg2S6lLY66XxWfxSNKKJdjzMs1WZk9bKvDg4KjiPA2dvE8te7yWzH
MMExKzGsQXAryOHq8TnM8Us+mPmj0C4M1u6GNC8/NAQlpCGsyc0wLBx6iIVDZ0dCOcTn+7nV+p0e
2Z+LbMRVH2ATz6T42XOyT1taAzoiKNct5kuXDcTQN/43WRJUsVTLlTDo9jea4E/o1j+BpT7+Ewvs
31G8/okK9n8NC1Nv468v++fb+n/JAhPAZf4zCyysSwQfH+/V/3r61Yw/ivTjr2Qw9bN/ksGE9wf1
pG0SJGT6wvsLHcw1/yBeBYeVAHNFsIaH5f9POhgIMIKhLWzhBq5HWAr8vn/Qwdw/HDRamHb5Ic8g
lvJ/Qgf7l3wweFO8BO+MJgDv0v2bg9Jvq1bGaS/3mxEPmqe/jyrt10pO5J44lEPZuS+Vn4sgnaW/
Z1DW7gqJAQP2HCoADC5BF3MIjJ0RXyuq+qa390qwIJhh0hlELj1YJ0Ez/GwaotsZNoY0rK0oi4qz
7P3vdbswWNM15zCM8SsKDe2/wYkYwv07OkEoIIUOnQ33vwuE7W+fUbN6J52IIN67xtie9Sp/89Po
ktjDdOW3tVTtoDP8sup2vbDtI/QR6JWVnl9yp2aKks97MCHIUPPefloxR9bmQ09ZqvtQBFHRiYOp
twx6tPoRCQ/e3JQytGTLbpoodEaQC0uffzrYwY+dsZI5GY3A+3CxCWdizx4s7VhPw3gaC+dxnBke
amKUl8mgJbNm9q4p9QGeaiFvwR2hbB+afTRNepAwI9sJn8GbXMSyKxe6QhHoqx3OeI1qg9+dTj2w
I2Pt6DlOGk/PtjsZcfJD96NJxe3xGXSd14u0KGhm77S2wL2FSdi6NTbVZdCZ04yd981tNCon3/si
Zk0Ns8noFPXi7xsH101a24zCUQFmC+4JdMIy3H5rO014PA2yrgUDXz2R4tAtEsV92bz2hv0jUe1B
K+m++AMVXDzdOz1fftK7D6WfkDymA23KXzU37r8TXkhvzfgeFzU+L6La9upLXA0OqLkR3ZO3ecH7
QA6bJAp37mhTFS5Wk2b9ZiydhrUehayi2ri9hlpB6reNUIp+3fwiV+wEfmoGNLK90BU0A3LTcYOK
4fWuyAn9tLU4OyT1gg9mlVSaK7UP/TSfYpJYG4ZINTh9q7C1ay/W+BjV2bmyMSMnYAyCxaW4Gccn
pyXzj0P4xW/cB5eYhYCGhxu4PmYL/4sUeY07Z3reju9mNWakcjaXTedLYk7dvjT0UvbM3dQXPt6s
PNFPFRGmAX2PMsDfg2g8n2Bwwp0PtgbMWnmEscr6ttfSa23R8zVlNF8MQjHyLgkskcmdWTnWeTPI
cwShoVnElN6qo0NWASQK5mC/oSg5kX7t8lYmqpTKzOfIQebRiwUJRkOqZ1bfbLPBHptwaNsSK0dM
CTXHV+odMIMTxVzZTXAWZHRfxfCqHZ8+AVHjkAAGf7+utHCXHhPkyIH9sLUS8pyIeu6hb/BKoVRU
oguExkrdLtBsYM3zqdXm1m64xHxwz8w/zZyel7B0PKVWdSuL5mFs0StjKblWyIN2Dt8pg1D+NK6g
NEEQQqAjLfmRoQ69it5sbkbfie63Kzmm6KYqFFTIyf3ymLhMnsBRoEQ+rD0mzFzXflbCRJJkUE2i
lN/LlialH9fdKRmh7sBLTsPRWH2SH4an2SQRBEn8Zz4W9nkW7j0e0F8asD+OFV19k6SK/A8FTEe+
/PumjNmrAk4aH3VRs5CmDkIK646o3g8EqQNt8nPZr0lY6xnKQw5312nN9lY/MdRAXxRu+3Xs1Edi
0VrSHbO9odvuDkg9iqiRk+Gmco58AhoiiZrFWrVkP8c0MbJofHQjD+RsYkxBWdn92YPLFXopg+Uo
ETtcf+nRIc0J3H4tr28bWNLQimc9rt39djVBVSvfnspc13sw6p1LUDPro+OQXSa9CNBP1XucLkFs
Eo4x5x3WmbBcBu8yqJUsvIbNQ8+ftFhqO40lNLjc29tDCv8JFja1UKvpOLmwcTeDHlEBRoC2LVxq
DQn61IBKV/tBlaAnEGpKvd0eYunPw+L91Py4Dfu1/y75XJixm/7BxAAPrtltL6u7PnUVru68mj0M
pctDoef3NF0qxjsoMcwi+7YtB5osT4MZtzcAbRiw4MbneBHvc6TM23t1hf+5rt2v7e2uufE61JCG
U8efn8irwo9luga3Jt+OEDVxCV3G84bTSoZhe46d/bbgl0nd20X2MDZFerHVNsm2n+y1vhx2wi59
jpOf2oQ7K/FFijP03i+nO+YcPlGbTc9vnbE5qstqDGh6bbE8+RrNke17a1PyfyuatCbKyHRZjpqf
zKeyFk/jmibnRJS3unp9q06uqTPAratgtG2+caRKtJ7ct+1KVCgLpNNxyMG0qkKDw1UQaKLehJvD
d4unLg9zxLD7AfkfhYC50vuFZU9E5WHbOzS5cPmm+pyVfgwnrTn1hVaw95LmI2VjHdykuKlLZfeZ
zRkLYk0RLplPl/NyiWdzxTNMpEhj1eBs/OnAqkCBSK7SfSu0d2Jf/f22tjQ72xGhS7p1b6D20WID
OydSfAYQpGZoCFYwD8Qas5Htg3klukZRsx/Q8yYazqORnpGNMFs6Qnq73wscCrvWGBFaUrJzYF+O
2L4TsABLh3cmdo5laSPs5ETf2TbIfs6QSDNahokxgeH8SJwSnmV5vN1GLzv8dCYiMjod7JQUDWwT
oZ5k3tGSBKCMtnm/tKjNhzEb96RpdFDzGHvR0sKzM/UFd4r/vSimau8DOgqtzr4ZGqY6vt4PBzx+
QOA9C8o9+fCijSFOlu1GfwOijs11sJmvQpmqfK1E+Ap9oF8N+xTT+jTzvr33e6wDGeinSj0OSsP4
HlXFF3PlRwkv/5SEXe/QL51YIIgW1Exu7s9NNumHQcdZwBZUhUZF9QEM9ByDqAjtqdiNDPBgU1ln
N4p/rm1LbxczamgaDsHdyxgdO3moSx13djvCYJsx2hZ2dTAKAqBlzlDEiT6Q3DfBShPmoHAHZNAj
rl5VwM/QnYi+elgdWsZ1G2NmlAyLlNUPgxITSSdtbjIzPli+crtJOve1V715dE1TONzhVtrGjRJC
OHgg8+RW2hNDU4j8DXOhY6O+AlHBJ6eh4HrXLGKq4TrdEU4YMVTqETep50C+XBriQWmWJDhTMWdD
rztYAEOCLrKj51LWu7zARyrYQZ4EO2+kVY8l48mTME33XHrXioif18wE4520+UePYZx6Yn0DjWY+
VsJ/rtC/5XlCWeCY4ggQ47oV6OOKt9f2kux3vW718alsu/M4l+3N9gd8tcKz1CL/oC7PGW3DQNcA
6vEAfsOeIlBKsKNCqWBfQ/lEt5tz6ZA9QQuAs5sc1m6eQe2tOBzqdWcNFqcDfGy1qlBsjI6dO/2K
l4br0PAMn2PunxgS/GyXuBZn637u2TeyDv0QbTWffRr5o2ezU/ndlBMjJ9Dl8YPeQInWqspNT35p
k56wZCyxA1rh0WvX+6PMih9xTffcaZYkIBPzoozw3mrzCulTb0Ipz5q2BNI/oyJkgEE1ogXpYixI
daeP7T+R0OSvNvKiZsj26K6OEPDTa9rhPoyS5dh1/IShbsa4YxigtovJz3Crzd8TmAQ30pdMYO3v
nN+REmk4JNzi0Y+4fFtNjKDFbxAJ6cS44ZdZdu3octZocMVt30SuFfPBNPOvQpUkXoXkTbcfYocw
5DXqT02slcE6umLv5xr05rYqD4uZ7myLaTmN1pb6Rto32tJfIB47gUM3P5wcr/xtWUBwx2c2wPUk
1DRlCyR0JT0DS8+kXi3WvoqymVClPcw8+XcWjRvENQ6sf542aF7z6M0ljv4pG4w3wmAWpIcCy73B
e45RABFWN0I59XLUjbmm0nean05tzKcFG3ngEmIZxUkVGIPZI+p1S1A7JDvlln5mKoUdZWiZAW1l
SyumcVcgrAoZmJFvSzLH6sxPOEfjNMNMuU1ntlE1t2J6Q7kpOwYTGXROR75IzxdB01JWEWq0i/Xh
Wz50XwWV8M06iOdtTGDE01EbOQ7ptmx3aT6S8eJ57Ukn7jliAhH4BcfdCOWNPsNEcD1JOkRCSela
85Nm8QT24oXswLik6SlVPd9JuYsGdeiK6RU1hSrRqWhAPofbovEyKAMrM1WMyiXzHXbkUvo7I0q6
k6sOU7FmPsQD9jqSma6Imxd4Jc3zVDlibxGcFHQN29NYLeBgGEbpDfFTxrCGacyyTghewHt5zvHY
7ywntwKSHeSRqdip9LnxFkEofSfnPceH+kbUCYb7B8s1+xsh559YmyhsTXfYGQN75OzkzQXC6ndW
I91HFLUXq8mG/WYdHVer59ySw6trUCiVA6oGNKk2qnj4IwmHurtyae8sM+5O29Ca9lv3mCOdW+fS
CQhYG26FXHtASFGAdNe7Du38tarHB4fG9d5CMx1GkFx2+cQtx5Jzr3oxvtfoqg9ehaHTdt3nATMa
Eii6FlZdMpqeufG8eoD8CZXI5VmBDYYPPRsXBiFa0LseShz1bLacRSPmvY13UKmDimZe2Mn+JcZA
Sjei/a4wt0fYlqQ4+wOJwkP5mTucqXRO3btiKbsDkSDp0Wzm8zpG/Ck1VZ/M4XEpgObEDPn29hL/
2LYaFCS3hTcMl03AO+DB4xI42q6rUf+vsEeBRry3BpkZpEvKUxHbR7eckn2ZrA/bbknKDhpoZQKv
JnH2Sr5HgpJuJ4p3HgmTil2YlLxcY/K6cjwxJyfsaKiGmoUCvjBIcO90SlhdfluyoTtwZJuwZdON
JiG3Dkm54oQ30e4uYWPdcAYAUrAysYvT9ZJrWlit6XiqrRSfylRHJJQbb7oFNFjPVubwvvEwLegj
U4/fWjSULSjkPXxBHHjcmS1p/JwYnlBjkODiYx/oWKfbYmXa7mGMUFKVKd7NI8HA20Fzu7fGQllM
mKMGDrs/kF865mq9k4o0PHlnPeM2M1UVu+jaba25yGaS5UeSqkLRdy6El+kYLmYPeEJ1QI5Ny0k9
OyaNN4g+hdsyZq66/FqRt4aZSXCKlxW3w+BlyPZFu+uajIJ1MQ48BHBgO8VnNXIuW1e7BA01optO
Hq218K8WCXihOZ0rQ/sadQZvSHh0stR7TfL1QMOmPswdT+TMGvfljFcna59BKn7iYybVZCDheyVk
Pen7feR0exRdT1lmzjBpYutYdirqDoVYNMOf9Gkn1F7HqIoc9+0p1U1eHuSj/dkU8i5rnRzdoKcd
1wbZo095njPmhH86TMcG02WqDq6ZILcNY9lJlcv7NmYJUtVPiVvTcyGIrzP3mzqhnMYl7HKEwVm7
8rx1u8dRYtNk/v/S2zRRModuWd85rH6t18j6u8c30O+tS17W1O/qabztbqO1BIRIumDZOH6g3cCS
xjPAgSMIEJknIsZ45130yIvkAIpq2yVTRmsmwT/QwpyfKyeaquLrQdBxMhi6h9uNFZFF4BRkbkvK
aa4XNnhmntCRelJalMKoighPZkdFJnw/8QGC31WOmyFh66Nw9AF8bv/J7e80eKu7lar0kIOa2tzP
aIc5cjbE46m+SJhDRwK4awSFX54xXlBjNj9QzrLgeza/fCC+Ru/qgVJHvm+XpO7p8uXLsxFxp8e1
b4f2b6CHHiZEpIZJYz/HumeHajkwJPiQbEn8+EiyJDuxXyRHy+NIuO0UQEzezQUnpzE/bH0WHgPs
bXQUPUbfQTJVX2SDnsjFOTmyOdHxYLg591lNOlcdtI54BxHIFE0OkLEG68d2r3EkIwWx3nFbwRDT
orNOL81orA/fbz/XpX9lkSIciumUzPoHgOh4j0iT7p7SSZslCoBuerfNetkVegNWL/820w5IeTqh
rvqEvoLXoMz3M/lFbklmgkOkTUDCElZ4wp/qNdRgHoZAGVAJtK0HqYBDXlV1xJnLr/khrSMcdiq9
uIuq10SelH9v8Ku3eYUt5A7Npym6Y5yw//DoqW150WbjcS4nxUShN1LS7aywbEB5KU6EjpORVgzN
XaL1rxypbpnQaHciI9BLHxyYhqqNWfQp7SFQcgecRAVd3Ig88NyGrtBh8SiNlcF7y2Cu4D5ai7QL
2Wq+DWOZcutmPPCrn45haPTAEY+qLjoE8LOe9tEOu3R65zXdXpZA8pzFArgz/DSNlLtgfumThQVh
+E90/Gj3Zq/uqr01Vn7CwXOwRXEbRT47NM57T47v3VI+EwJxytKTPfHhLUABgZVzzKEzUcJwDBYn
DX237gOkGHKPe/IZI5UdNKnoaeUMwWDnAypfTx1g0oMmXwYE04wH9Q9ZADjBCsWCJf4D6DrRwO4O
lCT5tq9weVoLVLzVPTrkKCEiR22WAjjTvV9ZmWCCbLxvdpt+ukX3NTJHM8Tyfaod+oiS1n4yPGZk
RspUR/i4fiH5jIpbg+M1xHQMKPO6Fg/CYnzAY752mr3sUz377vUpvO6pJTAL5HfipKfYKC5Wot1V
MZ/LJk2tijPuMHExE/S5jgJc4KL5wUF2n/js/Q7EcClOkVc9xUuBXUkf0ASsdzbFA74pQdWCOwJO
ZpQRlyrTy+hO3wjJOa6teOTufDPa5pVEZnkee/l2x4llL5LhV9loj2Xi1fupreYdqXS3rXDKXdkj
cJhe54pCzR35P+1MmKrhn6ZE/iLjgzZe19LdSJNgjb50rT6FVNfZrq6Q2uep+KRDBnHQ+mqkHtIA
tJ1zy6IcIar6Xm3ufL15pMx8jFP5KmL3owHsyzH9wnn31uCayeYEUql1sierBYQNIiYUGj0IWQx3
g9/Tu0pqOFamS9OUopuBUGja9oOJECDr+59jbB7TunhprPS90+V9VDsGdRCroUK4ZZU4A5YiuwEZ
/kAEORF/lcMwiGAwGbEUJ+TyFcUh42p7DcFjuKFl9RltB/seiK17njJkn1M2BBDOwzVu/TPkTtYD
cvSulOgWk/ItMtofluyzw4B0EKE4hQuHi34ito1472vg83y4N9FMnKth/eD5Nh2aqHlxdOxf2R04
7OgYmW52zEtr4Fogfgdu1BOfGg5JvJ6LqVuvMk0OWT86lK25t3O6Blxasu661IYsHJE72DlfsQYA
FfAGRt8DhwEb0Xxg8zAIJKrond+KQyy8d2RyuC/n9hEmxD2HfYedxKJE9JorPltYM9j+jxKwdTBP
fhWOOBw8nJj0j3eNiL/rs+FcO8vk3IwMULGz99WdWYwgE21eb7ZzarBmQrTTA1fw5rAU5KMuFh6D
yvlC0/HArgmIf4STYnpIu63Jv9cJwimjBR7dc7EWNK2SBmu5ldhvRundgCd/bjo73jdThoQfT37Y
Nsm7p6/5dY21I3OBx5hv6xURtvbge865miEsJ16Z3CAH+J5mMcfVwq9uhpkvqNcAj3raV0IY8ovT
S5otKVYW1u7odU/bvxizO+/xQ0i0vuOzkZsMKDTeQIKs6Es3AQvRYwgYg4fPyIigY3ja+8jT9a02
xpO1MmQsSVHkSSke6ikLy3Kxj70/qEliWtxnffoN6Mer6yoRYOR/gatHbQN0OOo7OFG/csIdeAZG
Pb8muU/mEh5rap3YpD1g0+7M02fd0Qv9SDj/sgDAvV/71vsaWR68hL64QRFKIEakwJMmswCqpdoX
HAw8qkvLCY25edBKFyiN6VtHiRIjWI3hHd0dcKHpkwdkdSDUAwRNWcCaYCqAqIozg/DWHtM4QyHU
xmhxlLu7i5EFoqDfBICasgGYKR2PQse5vzhvYAtorW3dxy777JNkbxTLMUsA/m5Tm22CxQ3i7+15
fWryipnJmKM9ZjC2cDofCD38XYAbGTVa7Il9r/X+KVYzJOIU0B9bwYREBsM0dFZDvbYsOY5ZZ2mM
eFUWlICsUa8j4zNZyOL4jaqkmW6EdImC0aQ3MoNYOTSJfo44bm3Ql8goWdje+BX/klssL6tRv6+C
c8TkrBlABkDwbZQfSu87nG9J6TspTxLlOtr1PKxE8gH3M/pv+OP/kgIuDMeEiWY7ruHYrnD+xh/v
F09wHrba/XYubLvxPAikep1h0a+Xv0Y1bbA1Dumyx1+IOZPnsOp7AnptGWlmMn8qJ+e5N4vTYNPo
1gjI/Yue4N/EXzl/z4LAF6P7dD19wxAEAJt/S1QqJyY0izCBNKlZByhOE9ntg04CH0AxCCXqORVz
ag2iEZDmJFzOaB0zi2y0/LetUq65tehaE8UZp4AfFDKQ1BtOKan+WTPdufNedHo2p8xr8F395CBL
f0hrvwtdXJxFnKkIGCGYbawAeh2tEAz2nqKryKLMA9dZ3m1YSDeljJLQQLpz40J1ShznjEGnvl/T
j23GtPisQK/1vBDLhB7eOJIN0Cabhbk7FDQwevQdONFxmQMbBdlvwv7/F67U478PsfPRP/xn4cqx
+1W9/3z/q1pF/cA/1CrGH5br+h5EJ5dEKN9jUf4ZZieMPzydcdS2HBEwW9Di/yFXMf9wULCA4oZS
6FiY3/+PXMX4w0f0gvTCx+eBBkP8T+Qqxt+lHCBkLdt36F/zd97N36QcnvTyAmJJFupEooxdF64U
SQ6nAPZbg0S6KNMRuneMyV9cZi5/uVD/5o7c0lf+ystXr+4AqiOGQ2XpeX+LkTBqvZpWp8pCwdhH
vaxsdNr0dPEsBp05JyasgHDDjt5EPrkd8VTQg9T48V+/DUXl//u7EELnQqMQMsiL+WdqPzkADhDu
OWMUReZWB6FWnQQKeWycjPh5HjOV8d/sRf8Sxac+ucv4U9jkE9kAY/75NZvGEOlMMnhYSIeUU4LO
PF3pBPaM5VVrO5jgF0dNv6/ij0gSldRe26ymXsPzPyKAs/laqvSi5RdskadJe7Cmd2dYg1kpBLhQ
QH1DqISH/Bk8JMJ2ANNVf1CXEN3C7r++fnjf/80V9PkWLZqFFDGW9c+fxqvsoZ4RTIYRylh1xeCK
I/eEeP2B1fekvt0YVadpLMeC3kxu9PthwLHQYtsRPzri7Dv0IGCCd4vPh1uYMtFtNV1E3EzVcqbe
XomYiA9t1NWtyVdjLzDAiXOgR7qaPPWh+KrXVR9U/dXrEHf5lasW4dDTA5FgkjORXbTdXqCUn/u9
YXU7u/shMcctU7n9aYkS0UtpM8unAvx+rY+kOS9vXvERjy0xISyPWBsOJXZ/9Z7U1YSGdSMWcZeh
R7Gc+Win40F9her/qzfkKmMG39+gRJT8q2OfKr6Ino+Y472wy+winBFtffWu3usKa63jPWrTQ9+x
1DdZ0u/bIq1BBBf+zuL7mxduBb5pcjueJm4JlkE1FjvRj6Ex/NABrazNEKp1kHJCRDlz0fFzqHtZ
/Wl1ndWFyFjqUzeEjqAKblnlY9haXMuYF4Yt4XdAsEcKw6FHr8WLuuhY+dViccOERhZ/tLBhdeYM
JJAKLS0addZuzJ9eSFUs1Vrml/PPAMTCxH+wVHSEyRrpDzoN1Y7laQ7OXQ/RSt33CD4O7ZTfqreo
VoZ6+2NknmJPciTteIMggdS6UNedemY/qnKPa9wNQzg08jjz9XXzD3XR/jd759FjyZFl6b/SmL0T
LsxcAN29eFq/0CI3jojIDNda+6+fz4JTU8lkFYlezWaAKhRZTEa858Ls2r3nfGeMxS4uxc6k90un
YtWRyjTzPfScr8/3/LpoQl/N5cVgPvvX78OfMgDVy+15OtmNjumwtP4SA9Kx3aeFDYNePXp6aCzV
0qZe5kbRDie8gFxWjVbGxGXnwjDSXIixXqsbYzJhqubkIMS7WuyAztOS+ruUQkNVY78uech2HASK
JP/ZbCL/8XNQyQS/jYE0y4/uARMIOm6IsZy4AQbbwGRgqeD+5PRa1KPCfSq9+u8u0r9YdQULmW0I
th79T1nY5ZSXUjIH+foIaoVQa1tDhzS7q/132WAfsm7U7Z2id/U2/mNbKOabEkIS2Bd1E6n4KK93
BeAbL3lSj5ED2THGzYyNjCUV9dPmr++uYO/99doJ29EpISl00ZP+eu3AotRwXvjgU3rGIG/zUXAy
bdWyZNrNOvRrgC5Ma9uNzTHaV/eZlcPgSeR8rxY7tThI3tWZ17hBzvz14OL7UFcA46ylDVuo4zv1
zs5sBSauLPUel5Ia1bKX6j02EO9b1iu952NiyAsunR3A37VaOgNEM0B2xzo5B8NNziL21xfgT6U+
j/cfLsAve1dIvJI0PHbtykEAwaqlHu+a5UBtLepOJmZHowT2RcBLyYIe0iIb1BOFHFvdOFZgt2Jv
yrPz33y0f/FcC55oHhzLMBwh1BHgpwCemUOj7QbJ71u5Ws5Ltm6yQpYlD7K6URGnRuCva/UxgBEc
CFTa/fVn+Bd7IR9BeC6xrVK6X6/eTx8hCAesGmMUr9SzoH6tetnVmk884CFreMY1sRPW/De5V9JW
Zcov77Sq4BhEMlAzYbX+8btHOF7T0kX6qaXpwWORDQklphXF1Y45a00WUqQpPZBHtU0d/VgV3UYV
OwWLtk2yj3oo1eIj2Y4qogKcJD7wzFplehgy4yab1uZMbAe3WpUsE0HgpeA5zeSOvS2b302e2pI0
YU8VLWzBXjJtPXY+dRnqml2Ih8JHya+2FPVQjtjaew8MsngPxvGUeQ+Cd95KhlXCwi3MBA6J8bUD
mqZHQxGqh44/QKAijtp1E2dnjUJxqijVApB4CsPCUsZjVSXmDYKSo0H5oMv5qK43Q3TEIpQRfgyc
kg2VpcPxBgQLHyXfNYqnrcGOot7ZybR2qvrFy71B2HAULf8qJWjMdl2zfvc9kCpJOzz4cMp2SSxR
zavrTC3QloGjNyog3npVt5haek7zEZIC9bR211Xppm/kruKPl41+VMY2dSHU11YrflZ1yJj0G1Xq
aOh6+1W87USwcQVEZzQ0Otl0PK0dDs4S7eO7qottvgOIxZ3gbZt43DWKhKJk30yQ4qV0k1kBVXXF
9f/aKVkNc9NYSjbmrHQu6nuqMkS9KSkbtvqOpGjSyfv9U5toHx3CFuJx+7V1OaDx4rWOWCmgrT9L
UgFYwXDfqQWOC6K2XnW3VJmjKiPh4KDkuSrZ1tOW54xni2nl0oOy/fuToT4sNia6wD5xA8QIsIAx
5F2pWg8d2K5AOj7lKIHotgbBvfoFDeucmFhdNOg2fDF1P+eBB5hNQi+mrSq3Sj9CRnAR36rYWKu7
psrOGD2YC5EI1ApEGqUzQzPE3mfzw9Qqra7WaA0Pkc2yxdNJSuGBLvNaXRH1+VRxMlJz+GO7ian3
kDmlqM6djjKK+kI9Auq1iIpmrf4XjMVWfZUeSLkFQtbj2Yx0fSES5HIe2602HTs50YPgHgYoqCjT
VP0HFoRMGn5txs1AwTd/zJXcpTpVoznQVZu3IaGV6reINFtXxNWmZM1GjDbmSOKDnlXpeOqZ61id
QU9yPpYOTx3/q76khiBFfTn12KtNVlWe6k1Q97gwp7uWT6seYFUImH2ygQz09WCKfisNvlwMtA/9
8swqoupd9cWxDoGUflffh5dZVcDqEVaXRb2xDmsLj4Z6LKQNqnFcEsRwJAV0l/s92JuaFDoKTbYP
VbRFTred0AYX6EvYMHgKWr60WrGTkQQ3y37ph/5B1QMgsg52Nm3l8EEEA2MNjjisAKqa7PgOBvBW
9UPJJ95OY3xWJ0n1170VHzAFK47ZSHespKYcp/Csvm5mO1skoo4zHT3WiZjdq5Adi2V8ED7rtv8u
gnd1JlQ/F5rzEYDweRbduh2/xTzD6le6wtzRhtnUot60HOdcJ1sNK/VP0oiKJG43ag1US5L6sarM
FuHaI9bMdVl+qExVHa0+vypuqpbuYBV9/TEsIy8tTT4IfcReBwf1Z9QlUoVvRX4EYg0byFTCA2f5
LtKhZpPxzNvUR+o7qvOAWgHUWUD9qmD2EE9ywBbvI2WfqhvUP1YvqfrNantUZXbIdqlq9aRUr4pE
M3OZiIgrMMqpI4ECRVscYfgpoLEu6heqn6KujzpFUIyzV9Ecxirn7tTPVRuCeq7VYfSrthxm4Guo
8KvsrC7ITDnaT4SKGgQQeNjp6keGkVu1lE88cYas1lGoY9BAmSXe1cLKlPmNejG0ebSTfqXKKXV4
YNOjT+APLSrr3UCvjf9DXV71VLJfqTVEnQsEr7Y658DA0oG1du14VPdHLcs+V0ld3N4EQexPN6Hd
3iX1PrPJcuO6Dx7PWW2BaITOEvJucuJUF1abrubMWTWIFmZxckleRLypmgnWHB9UudamglLtvhhj
iu7o0CrvMg/N1wmIm6buv7p5jbP9x96RJhyKWBDUzRkpo1RNqA635PhAu0sOan1Tl0L9GXWR1UdJ
5367POvcdXWKVns9zuJV33MEwgjP/wX4d60Ax040rPadsHZqAVGnALXSqd+gjkvITJdunRzU9c/b
j2qalnHLAYz/qkf5q3D6/33Ff9tX5OTw7/uKG/qKHyHGorfvP3AklD/+0GHkX/1nh5GNiQajI3WP
xrtN8+XnDqODGc0xAQLRYqQc/keH0f6N8bnpetKzpXRsFbP4D0Oc/M2lE+Z4luBPSCgG/5MOo1DH
oT+UpcDTbek4QuIUkyQ3/LEsTQB12RCtmlVNiGrfVme/RNSaR9NlBKHFI4jjOyPMTNNXMqnftQ6G
CPljSuBoXU0xazuJG2jhj9+mWCgRExYvI0zXbZ2VS2ti85eF9aX8iOts77GfJ4whvValN5ODQlnC
JCHx3LUGU+5QVk/h7JYLy5TXvkShJ7PmPGYF4psIaEKVXgFvHm3H+Y4Zp6RoDkEqNsirS7nvQnn5
6Y7e/H4V/iPvspsiytvmv/6X0P90WjCwCuKgc23TxUrv/NI5my3y1bAttiutYxSkFQziRv8A4vzo
BD1suQ4B5BiKW44770ljrVMLiUyRERSfmzqT0zJ6ThrEniS732EgXmSjvC1qfG+RidXkjZACCzue
vIZhPWANz7aTcMdtNkTUfDHDArd8dnM0A15OzqCR7WH7vpi+vc/ISGIQv20JFV6mw0uegnOWJmQS
POhLy5mXVmTfG711G5bckchCrd8yK7E69xIL7WVE1R725i1yOljBUChYN4lrnYoTiGqaQx/BMJ3h
rVz78Cot6LpxDb1Ij4CM6cjm8CIsPB8AhoY7Gn2axHStAemgIA20YuV5IS4mZodzSWk3sH+MM7R+
K/ochbgklrz1JZgxXbwWc/rpl0kJ7qh4bUhhRKR1Cj3npq29B61Ej+sNr05bnJKwefGaCnk8gILG
FbdylFurqxgHh3fhnEMchPQQVfdNP9x2ssEd5MNDHrk/4GcmUNzec+TxYZuAgV8Vsks7DO/nafBW
cNXYbFSOzXOmV1wPEPXL0CED1sJhWCOcLNVfN/3WCAQc7qYwmc9r36Kw3aUTu7neB5/Q5b/DcO2K
Rkn4bUbxtmVQ7tiPGWn1i9nIHtWDovn5qTUEHTuYxhNk6UKnhDMGE9Mo7j/SSdKZMbsbmPwEocPT
r6y14YRPRUNbs7NJf+/ySzypgFrChDiqMciMjOjj63d2qf+dkv0UpxO04kF8Qo2AYEH8p8R14EPZ
WODxuof99u6H8NJdOz6NiSAejhw/ZGHhRprlS8d2DyQp2titvG2HTT86+s7JeUpGcDb0rrtpU8zG
k03QYZ51/X4ik3uhzdicQCcSgFv0EdaTsd/ZDONL55tBXsFO5igQiRbQ9k7NA9UjmM1a3Tjqsr4h
ig6faFXqWBJZWcZMIxbR3ZkmVXTi5saqthhWmxPgYMyGC8v15p3Tg54J04QzARFfQBQTaIcIpvF2
5ZXyluflxjbJQraRlcLU1lfANC6NnUSbtp13mhdfGSpYK8s2j3oNCgZxOKes/tq7+m1hw0PX3Ffg
7OukwhUXhp92Ut1p7LZapr2EOB8WuWM+OlyiBq6ry+g0jBIEeZIyLO0RU5FA79sdQN0caR1fQixq
SlcZqJk69v2cNLoz7IxbKS9lhoaPQCT6Muk1hXF+oBN6xuv1HBU1w8N+ZKEkK8XoahxQnsZwMww+
/cB6I2jyasOcWaW9A9kVXSypQMtOfKQtaD/fTZIFmI4fJKE8WfGnVXn5xu5tihTDPRocWZ04+NTc
ATGkxMCXi/EqXBiHdQr4m4lysvawSDRevx7C5CLz9gj2hGxWyXi7RXwE6m1ZZ9GurMHK9P2dOuxa
+hCsQA52W67HMu054ITV42SEn+mkggh4X4h74djY4TEQdbJwTI3M2YlDe5O9Ec/Fj8ocLNmOuQwe
XYbwR+kbt/ZUo/jLEJSUqHlLiV45rLG9zpgfCM45kraGgDWKPnkB1GLTHEo7qlZxl+2rpmFLAwa7
sho8OXLsl5ewUijNkIiHhiNXmsrvVd96my5A8ubWYNFcnhjDiYkvaP2VX1ZAs41gmwjWdne2v/tz
RKE2Dxuk39giGx8xBWc6e/rOUWDvZc7rSALEItSi95APs7B3spt0Dqcsx+TdLxDt8rQqy8yUs1Ih
fCKWDMrPghM9ZMCATcOacRSnNUu3Ed3Plv+jluK2rhH+jdVL6J0YUIplOKWcV7Dg4Ba51VJjRETe
sT4ZDaOXeTGmUO400jISns415nMODClJZegQkGbbkYrpULT0vn2gheDysJisisj9oja4QvuB76aH
f9ML+9o1f6k5SF4QtnLiCyqiXzqUNhlyQdpCEitH1FSgP9xu2Mjhpatukvq7C32kbfJVK+nMSmud
AH8cEHZ7VrQhARMU/XuVjFcrMy+Z1XFf01dEFDjPBJjX8ch/TIy6PUdCOrG7ChVUu8MusxYW9znU
r6ohUVfFwSTDYxIDnTXIGsGTazbbxppOsZ7e1FG5D2Pr0CMa8TFjshdvjDA/BHG5Q7pS6RPtnHiD
aGIlStLVBv2uMgh8dS8JC5o2btpjw51wumnLQcq3b+soQ1+e3oWOu0Vft3UhxQzUC7k7Er1KRAOs
nw55+1/XL3+edFC+MMD0TGpLm9BzNV7+qdkZixYRvxFQvgBf5eiNXcraj/W8RZ9Fv4QEQBxaxBXk
5PcQIRaG2baVYkWoxy4d60vWiVWf2TvLp1hDydQY7d90Y50/Dbh5BmxGzDjPHIN+7C+ij7T3vSbI
imZVxTbMJNqINcFEsPzwXKMTJJ4LQF9m498Hp/ZK0gIMylEZURK2KCN8aSGtreLsm9Cxp1QsrDlt
v65d+dlcrI1q3oigwcohnpGlMT4JFQpPkq2Xs0XNgBexEN5adpDhuCF/XFrxtWiSc+VTTuU9rzoS
4/fCMGG3R9WiRMW3HD173yT+g16VAx+R9PWSkqKz8E6j5HyzmieRGUCt9H4ZSezFOEEG/8Upyh+D
3gMStKaXCho59i62S1+eSbAhf9OOOPzXBRGmZXci0XOZpj7cOCx+aQbmSZjkn3REi3GQJIKGB5sp
bfk37+Wf4sWRLJiMexiLceAwqaL/+LiY6dQzazeaFbCO2yxjCSqt/DNBdilYtUwTkTyzkOdKHxdz
wlyhNR/DyUUTjkV+kczj95Qk2InEEEiSLEzmiUiFt79+pMWfRgjqkaaRjhrApTKXv3zGthz7QhIj
sEqK76ZNqFVPS8JLN2Y5XafMejCsbkeIJN1IZwfr8Npm+XbW441GyUPBWlX9rvXze3SuZRWtGj9c
06hdxTGraDwsMZjDrFxVo/2q1WIfmcYCauMilGKPYVrPjYfCt66N/KHH+TkS+kNAUSt1wlnJALtm
uv5d+NrFcs2Pv/7afx7qqK+txpaoElBw/SqOMsauAkjN1+YctIjBrpIgpVq3g+7TDQL1QNxETEvc
xFlQlbjSUbO5AK1cj63VJYcdCkJSMwTP898Xmf9RX+AcfdSUvZ/tf6p/7f+Cbf77P//wd3+L0znf
bx5+/Ql/+IHNf3/94+BH8f+SlGPoHAP/fWdg9xa10c/dgK8//3/aAY7xG9ueJWmxW57SDv2zHeCI
34SaiXkGx3GDMuuf7QBT/01Xug0XDNsXWOendoD7mw61Rer8UGy9lvT+J+2Ar+fo561ZehazD8sV
hm6jF7F/2THI7Z58TQ8dRjYseMZkBldZmOtWS1aRqcvdl0Nbn4KNM2MgR3cPrsDHrHiTJfZTgYeY
h7jf2rbF8jCEMx42QtgGacLyivINAOArxAa5cfv+6oJJBVLIfAtFucXsx/odyhNHg7X/6Qb8i4O8
0mr9ocshaaTQ4JCKlmPrdA9+WdlgCFZWaYu1P1UeYS5nF4XKyrehLo6MzgwiT1Hwd4R6wepbDh3R
ZUgvDm6sCSZMDlUYItAY85GnpRN97vE2RIvuN/OutMm9Enr3bYiackPBc4hd/f4rdzd24VSl7vjc
+T626mErJ7TRDvfw6LnhOg3qjZ4SKZq7Wn7vZ7txqvyjFxqHv/7y9q9NDBvYksmqgWZNOGjJeK5+
rgIa181GJ8tdmB0+4tuJ1uVAdDGM1pQlfRd6FoXuPCBNF3yW8LPzL6Ru9KRf7dl20o1ra7s0rJwT
rN6WnnP/DuTOpgqy3lpoBRevwGGdu/xb7BhgdsAjQYvbIPmlKU031/8CssHva3vnm+n/yIsoPJRu
YB/K7Dv5S9VHnIY35hUjknVpE/A9QeBRlwGrWUkjBguHbunI/EYuBpApazvjWBvXSI0C7IY9f3uJ
su7VKQgedxP9vauT9lxlUtuCW55ZpjGudXN84we6uNjt56oSdngvEhzceUyorhH5xcni8Gsnk3aS
ECzkfPPX98Bw1Brx6yPo6DqSQUSGrACGasT9VIvVCQcKLZslvo/+nOPtzewhPo7QMhZVwAGst+4M
HTfdTP99jCfvpuXNMXp8HlzsF7OglcK8JsX6GzAL8+AdAH1Q1Ml03lWYdznoGFvGOIjt0cOvkQP9
iEiYOtVC0k9TpUeEq+sUCLpHpTSpuwsHNGH7PSPinrz77BYMfSBnsMkltl2tbspFTuDhIPtyo5uM
BUUSPKKu3vidhj3FFRxQv7W2fQ2LUkdSZl3J/ynQd+2ttHmLeI8Yv1GiFz8igi4w6W5NnyxXgjTc
9BtTwGMcOnvO0JeCBBLCTPqguZMA/6IpfjcK7YoB507Svp+n7mLW6a1r5AzyKpybziVOtSuBe3S2
bGff2NlTb5R3ntGBhR82roY7qCjM/TDex5X7UNr8s3y49zioZUZ4Eicpoh2662PUVHdUMp9Cv/UT
OmqZQRfdKUlYJmxDlPKWqatJFMh3UsrBFnivels+1dw7g4w2ulrFO46oGC0JGTzA5FfuQBtAeR8C
o2TAMPv1svX5VCbJNlx+87bw21Nh+2e25M+mbOH9pHepTE59HL6G3SGFlZjl5opm0t6pjJNvOMQQ
Oc+Bi4kQntnBSLQDx9RmBdYFiXuIecIeWmNzrfBFBRodx5YjUdInt3U4KGq1/yYilpt2kouUhHTH
Ho8RibmT0oOQSUtq6DheHIytS7jbNJ8CGhaR4b9I9z2RsJN1awX5+mC7n2YMrR+4wIff2GcM82es
Mg8iEM++r9+3Uwqs1Tw1I6bj0AiWbVTbTAqjBfTfeUPltWEW5ejOpmaZRE9ajGt6HrsqkNMSUEji
ONYBh9CyIkZkbei4i8Wsf/eK5iOuOpyBwbQu3TpetqGxHzmGbSYb8EFRqOLMt1+KtCpWMQXRskqc
W9BL0QLPNLJ100JrEU8kpvX4Gqz2Jnf0YgW63Vj0fsZyHsD0LeIM9kaFsdjH4yCrdl/pygcWl1sM
rg62rVHughJqaaqh8gtAbdRMdX6HI8PPoVVD0PegN/IIOF7se2v6gXE+WXRGzPaYJR4MBguZ7KT+
BIfeBVTGcRfq7dEBu73zGvu+HDWHKPSkPAvBzYjgJbuY+cxk3nEr5W5g/aYL3O3KuHhz/aLfDmGn
kplrbd2F813ftqTZp+O3EevQttPoAQgMoVzG8uQkGeB7Cx6RN9vrCP/z6usLukTYLSt8Y35G19KV
HViuELl7o2af/vTQD/mhCQ3MQpnxNEzlyhoqRRHB9gpydpukwa4z6mybd/rrLCAgxRPsctN342Xe
JROz09qi82l5KzlUFw/EOSmRzjcIevkW9/FWrzTroLk/EpivxxIf8NdaY9Uqjlbcj26Cb8acixWd
Qc7Y5gM8hfIaO/SUCygjEs/VGmudhvHIdbel7eP2IuCLjp6GfdP3EPO1JOzNMUlDylu3lGUAEiAl
bdlMejpBfZNXEHQtyppCvMR+RfBtPSNTSH9MHcVO7/HLqyqP97oNp7fpAuSVyiUWjiJeY6wKN/3E
w27pHplQyofqmuWmHjJzg7vmo21zbV/04aWUKVFGTXP5wpJSpSyyeCKvLAsheeGe0j3zWLOBH7ug
vAFWe+4G7kImOJwHZc1O6kXk2Qpp7Ag1o8ra6m1lXcQUPmcD9nxPy5/yVkBRptCPDUapjdtBvmqP
WTnFOzIY4mOILT8JVhR0PIFFQHABzT/aGtYmzmpBf4AGrlDum/FWMjHYMWYhe6tgJt5Ru2V1d2qS
0lwS1LN2BXPJmti8RTnUNxP5AzmfbxPMDu3ToFx2Nm241lhLg1FEhadIU+YiXahFJTh5AZ1cbMK9
9WHjRfKVKaky8cQDqN9FyrCUZfE16uhtp8rM1P3QlLWpViYnidspxPXkOtifEnxQCX6osiUilgqn
XpAlIbYD2CVTc28ypwN2UGssgiFxvmPQPemwTwfLf+YFpDMvtHjd6yq6e560597wcYlVdrr0lW+r
xsBlKivXrBxeibJ3Nf3+629sfF+VMoB5OMGksoRhut0WyiQWK7uYoXxjykBWKCuZj6esUuYy+K/t
I3SZWx3fmacMaDVONDsE20q2UgJKjQ/g4Vcz8a1JZWCLaJ5nX542mMXK4WbgddOU6a1S9jeC4LaF
MsQpwryGQ85RVjm6nEzFMM/5QXNT4KZLE81HroPBzswBccQ3xEe16zIqd31lz5xuNQmSIv6WhCZW
LcI1ce0Naguj5wxGUFn6iJJAGDkB2K99sGzK+DfiAAyVFdBiWKFJ983FIyiSKVgIzu1LSxkIpbIS
6spUaNWtIky+4qTgBP5lPJTJvEBviRexwAvaYE8c8Skij59PsirmvR6WfAd2/DCBxOb6LXngUbIV
QQ56/go2BD1H0jx0IUwVJzIJMOmnPSDR4rqJcDqdkizEBUakt8RV2Sl3pbJZavgtPXyX1oC5yAPy
0ilLpq7MmYzZVomyaw74Nh1l4PRxcgpl6cRJ6xDKis2zUIbPAefnqCygpYRlgYUT5AH20Byf6Myb
JpRxNFEWUgLFVppaLnqruxpp8BZF8UOP6zTBfWoh/cukeTN1E5l2zbw3lVG1xrEaSiC5Ix5WOyVf
tawYzeYk7kxOescYYCQbFO+rxAM7DsWBVLcFUtiPoZoeG7yyLp5Z1y3MhZ9XV4I5cfb3Lr7aZNib
vaRr7B1jnLe5suCWkoxnDB5I4ZuXPOeK2bLeT8q42+HgHSNtN0XDwVXW3rZkgKQ5jx2oxMh3qXfm
6jwoO3DnAkrK6vBO4hRuQaF/M83paSrdYY+4/NHDVTxV9i2RzVuzml6HIDnYeYl3Ek7SCA/QxvM8
03Af8CkXcb8nIIPFSyvvXJzM9vQQKWOzhsM50Lz31JuZVRLXRjaOfQBqRkMeW7STasAkg6ump4cA
33SuDNSibC5uluF2TrJvlTJZ54k8dYX4AF+draN8NYsEWMIYDQumFPhpzGeiaJZWWt+UUX874eQu
cXRDHd8RGGXSwG2BaaWfmvBf+yCDGtVqP1B1rIgPXGBggXiNX7zGN26QHjI+4gZDPgn5BGA8BAZ8
5ra1GZXtvMZ/zvpsHYPxIcKXbimDOhVAQzxoS4oV5vVE2dhr/OyopmD0KIv7jNc9V6Z3zp5CmeCF
ssNLZYxPop2DT77BL6/79ZsPZyaLHVZMVCOILzcVDnvmz086jnsN532EA79VVnwbT37ow7VTHn1l
1h9x7Xu490tl4zeUoT9gZAeJaV2hbVsalaOtDPO7XTKsC4EIrFtDvuZ1zpMK3kdYrbslzzpbVDKC
vqKAArVCC/gKMiAVboA8S8ADuehxLtA2JHB7WGaeAFAAqQDk4qOv0AU4SYnZoQAqFNYAGAZorbLf
Y1/HgTFbt4hbD5VQAB4EprARXBgJhqyJ8fbypw56AhnuDSwFEpbyVazwCukmhrVABMueVZN5jMIw
uArIEKSgGSDWz1Qp86Yr1q1J3lc/9oxm4DlEcB16BXjwteqzgsWaUjumffZajhUFaIPY3RvfMgWJ
CBUuIqGt3n8BJEb9QyqkRAFbQocxMVrtpwlzInFjJg2gANuJI1KcrfHidMt2IOTe1qjarbRjnl1n
Dw2ZO1jnacQAlFy7eoeuz9nHevACI+8x091pEZAVTTG0b4cdMSorEx9pXINc1BPY63qSwhxo8ns3
GwiFbaZNW4YXnYEIQl38NXOSWsspmBiXNcXOj9rnoH+1pTuv8gKBVBU3pKSwL3QuMHYp6nThOqQU
GfO1bj3eIqKQG6N5j6uBM7o3oqWWlM9Wekvj9smZz6ZTv/JD7ossfRpZHcCwmwvdDoHNk2tuWZQQ
TvXQGVBjqkL/3nk9pqFcHRvGhWfUAOKChqgSxQ4qaEYxGm6GzCIghQmRN5wmR34S21ZxMgDkV+cu
FXX/NsR5CI1EEGSveYJSI2wXxYm9OF5YMBtbQjGbIMHE4d3XFoGqY1khLHHDhd1X5noUBHQWxnOX
kVfZ8T3oCMUk+lSKF9My8mSc/hHEWU6iRDFvIln/MPwxPQdjTvCdBmQytFB78OYhBN70ftQfAyN+
09phaY6czeNCN9ekeCubj4422MeWzrOOUniad03tPVhKI53CMUYRMW/K1HudaiaieFF5E8vgIS/c
BOyRCbA90e5mgiRh01J2zEVZrCFc8aAnY46Ah5bC7BIh0mdE6aRIHOJgBj9m6AjfKtglCtk3+fq5
Ksdyr7fNsis1uRoNB+QewTZdRr+mSl860ZGSoD6iipEcwhAynjc/T4H7bpOBzPk2vm+CqtzqI4w7
gLuLqQ+ci6VenaZu/E3sTvuQESeTWJsjgaiAsnq5uUlbF+BYSYxSoX3aaQisMEvmcz6PEQxnJEVc
UrGQd5bTWdumYSjtgAyGz90ecgKgYA6DC/SccVU9TiObXRXcW4EFRBFVwSVEMxCi0t6a0MpIFmHM
iSDkkKOR32v2q4864BSa1V0fkIwe1Pyrla3mt+PZgmkVaWZ45gTAa7EMKBFYQgOaIbFI91M2JiRC
5tWyQjS0lXl6l6uspJATa5Z2LlEDLAv04to9GkrPE99ZoZJTt/FD+gN44VdBJN90d36zgSr5UZYd
LZspQjucU4FyQEj/FE7NxQEDuQbzT63v5tvByuShChi2y4oxuTbY5erLrV3jB00Kt19l2IlWWaqn
RxorgymSs555IGNs98X0NPsAztRYkadFHplGFBLo4Wo55n6BEPcMwCrYFf7oPky+f98PvE0JGqZt
ObnlJvLRBXhWf+jAG66hTzCnEn19Gob2nkNmejsl+qL1633oiGfEbNVG3QS7RpKTIa6XNadOa56i
5ciG6Voa1eXMuxRyZmOqroZkmUlTsiViPrds/xBX5VUGWr5MJyDKZsrrxNr55qUjz7Nl5yRATlRc
Rs6M0BEbp4x2X79DwkVa1YC9U8919wzyEGa1/nwyxINf5szs9Qqvdi92YSOcfeSwhFmIXyxkmkV4
5cxho8JJkTfRO5unLDnPXXIBvemvzIkM6YZ52bXISRFzfYewVMs7gnD5ipnsBsC2Wawx3M8THSV+
91Gzx65G3Z93ZjCZKNGtc5Hr7SbojM82BTruWvGMOsWOV/EjDOIH0VvR3QCZrLQucSsR4XFl4Ota
i15HKy8C6KFViJRVuMYRDU2wHrSRFLTO9G9TqxNLs73p1RGwLaNqn/guT6NR67s5ScxlmbQLVoxx
BxV/RFJdIhCevVtHc3c6QYw3IL2YZE7jCGG6v0RdNL30hr6zbXNaxQPcUXVgf4zDAododZdnvvaY
2yCyonS6NUXjPsROuOsHfcOJNjqJWmDh932Su+cbfyrvYA9A+0t4qsKQt1wPxYlRNc46i9kBtW5+
cglEijzoDvXEX6H42Em3GVdgAC6Z34mFaaRrWEbWtqO/iv2XJ8cqonWQlv7BZT8ImMc3mZ3RRsq8
LfSP945h2inyjVWZCGvV0ZABEF1fZ8sjFbVGp11FvXmSVrMSToJxQ6CarjnfOmHFh+uzUwB5g0WZ
w0c8TA90ljkaa+YT2/ewaNwKETjEvzWy8leNgMrNoA3nuEBkTsKvWAeTj4TGccnObaheUE5RzmXJ
3RRFD30cv5UV/DQCoJ+NnH3QLFGLOQ2rMye5h8GnGdUSmcvOnX52+AWWAbhUJvzlQbTttyZz05uQ
KG9erI019uJQQlTJTRJ0GxPulU8o4sozOeJrs8oM70dzm01+s2yYlGNwSF4LuKPzHOWPTJbPUWcP
R+mdJJoQ1GDTJe9ps/NoALofSrlodStYajSr6GnbV7+aXyWg1Q3rw+dglD457X29Ejit4FxCwpdt
+2Mwu0cXxinqcGKBYYLvvp7mOcCegiJ7sJxzIwkTbQse6NEhEEgipcknUF6zpt/mxMzvLdZkijsK
pCh7CULA7emYP1l9LQ/w5c5wf4MT3sSihApK3/HosobRwKAzXo3FvWG27V1hI2lL8C5ATw4OulZd
yXggeGScv0nNSS5Jk62APXJh+tHffI0EIhDIhuNsK0HkWi+Eu9FmyQLXOQetAvgvBbnmerVKKgel
kG/Ey9jKsu089WwHgRiIH+cuGq52GHv6mh54QZjfeMwwkgKrHljoqrarl7U3siFN9WeL1JFmaEfp
SRv0VJa9f+hesTRhMIXVXMGDZOtLT87gWwfyf61DG+VL2SX2fX50084+tMSm/m/yzmQ5jiPr0q/S
1vughXvMi97kPAOJgRg2YQQpxDzP8fT9OdSyIilKtNr2vymVRAKZGRnhfv3ec76zT1iCQ5FE1xi1
50Em/qHKKgAxRdxtsV8zAaZls+0T17nV8v6PSdSPZJ1XJ5haJLXoZK+4X/1ON/E3180Z5cGzltYV
Gz4DlRjO6FKfEho8cUF+gXeYSftalEQ1bOzManc8xrcQCkoUJOS5J3gfwqE9RBPHzg8Co0hdHnik
gmnsXloqSdyQlTwUvU0wlRd5B7zOJzFTXMwArNdcNLHsOR34iACOOsFiSd+b27RRYJs+1qHHZhf2
0epIIk54l/GZhpAMviEYj5pNMUjeo49edvYQXNEMCV1CPkv3CNaR9d1egRKBrhSF8gDxeJGqOLaJ
2NiKauGKGvVmJvsj9jJ+OjecHcrPF1NF1ek2E61RL/Ol7XQeN7H/WaOXuXJiZT1Hbc8ZtUNo6SlX
euHC6XNa52ykPRMxuy530zBXRz9rn6ewZvVss4NNX0AL5oObBbeIboxVO5HdTNbTJQofEnesj/ph
jk9dRccjmFD9Z96kkf84rMu6Dw+tXR+KVLPuPzDWdRTNmxlWazrkwano7JAWRVUS/1YSphn6IyQ6
cDp9oL36oUUT1PrGHTDiWTjFzVxvU6/wV5NW7PKCnEYvZBbSoiwm2hMRpR9NC8V2FewckRsauyxt
b8g6sk6FOx7zORwgT5uEoXqjt/3zZYc6B8eHwqsyFaloCr+ake3ey71BOXqi4zqd3DRBqDGYBNFq
3bEd5qXu5FfqQPtkgSXdDHZB+314aPCEros4zPe6Jr0t1w787cwReISmdLHJl47M0LkRHfIwqzVz
KtIWAF1uviMMrzYErNUrSsl2V6ocLwg4xMzX247Tl2UkqxGal2+vIsHp0Eu3kc1chwMO8lcmOQwc
/BVkEGchAxyMANu/urMRAwLKEGF8YChFSHiGFYeH3kMkn4xH0teAvdX9eyjJZbdHVPBxVH3RpEl7
ySs2MSedjRcl7qIdpno3s6F5arMf6dvu0Cg9Gqk976KEAMuYGxnd9Wfm/iUNdeOBSQNKD3oF61Gj
mzDL3t54MaO8jJ6C8BLraDla+eJbot5M7VNRMpdt9OiMxHU/cEo9OIBLFw3xMBzpXpOSnEm9LbRj
mffwWBsbn+DgbOD0qL604ywh63b7URP3FhSLbVFGEYSLIFrnU9LvRh6HqaLLR3ysl/rIaegzdITK
9GOwjegvqYlDTlfAejfJrj+MGvna8UR8HszxZQ+LBe9KwLEIfviWJS/cUJkdmCMPC84dpPCkb1OX
B3tNL+lPk6oT+bnxTMWSXoUXzI+QIQ6BqyPtFkl68nPvMEJdQnfM4Q7TLEmnmfdiFdhdlU9Lryb3
pHPazwT7Y6c5MMrIJCMBhTYQ0k7G/BncU6lP7rb1xGfNa+nkh+962eONQ6XJqXnaZVKGCyfwWUxz
V55zPt9v5sQfSoTvBRi2zic3HDCYpvyFACP0Zo+MNCbxemW+NV7xiGaLUsegyAjCju0uVTzrYm9j
WSsr/0b6yBjjMHgzlVq0drP33ujJnJ8Y5lBcwbJ105XlFgl5cYdE7cYNSCVggBgKCWbEU5bYVwD7
0YM3Ek/oJWBey9LhsCkccE9DjBLExfipW2yXejmSdjys0tJGTTBY5FIUyVcRVCZz5fYLPfX7rtFD
RFnDQSPwYRUM7rCCRvVVY0y51oSYNgblhz5WPoP7VDtAacNPh3IiLNHyJnRz7SJ374LAes0mOSz7
DIk2AN5wYflzvE0N+ZLB6N7WNlOL0hKkPxBw1tHLvvcZaTJdNEi06UG/jfaw0swH1uMDm8s69z2b
MyeyQtrtwdLTaUq1M6Qys9DE0fWtr4LM1RUDiPkkw+otiG1zb0zza4PO4ahZLQWrA3JawppFsjsX
W0lqEQFCFH7xSjCEfQwImTEsRayOwaDZnWHgAkEEkRekcWpxQvonEXyHNu4PSS66l8jchwLJh5uU
fCAi59pIhkdN5pc67PZ+L+zN2DXUETpRilU2DusgjgAINFax/1A2dGGwHLv2qR2T248q0g3FF+Cl
6frjrvyvJF6/FW/9/5SFJizc+/+s8Pp/3q/zl5pyK6q6H7xfHz/7l/lL/+QonpmrwxDyVJ7K9+Yv
Cb7agBZlIrW0HP7oL/OX+cl1dR2tlykltbOBWukv85f5ySC+iT0HCaCFw9r4b9Re4m9MAsRQWNMU
+UoavOBPYkrPalMNz0i+knTcXhFM+qSzpKrx+lpMGF+xQxf99Bu0iHr7PyhhSHbU4W0hgQMvpWAV
PyphkjLOhKa5OQXDUzc9OvJOMIc1E9yzyWvY7wbckESYG/ljSaSDXS8L7ds5zmgxEfhTrX32VRkC
sDf/aLJH4ka96N6DzusjzV5Uzm5iLOQ6mHweK4w/hNG44YstouV33/gvJGUfrIrvF+qPTyGE8FCo
eQJMy4+fojb0KRw84j1yopzy8nny8BO4YqPppwSTqC/0TdcEty72tnJw19b8mXKYbiPIWjyurLIV
CRWl9+Iw27KJ+NUQS/SoL6TJkDM7hEm+oelZ2W8y/kJu+tpIxn3loIg2EDqXYN0x4qEYXljpl4l4
hdC/S97gnMMkfyKleWVm5trohj9XAmSaaCp/8al/lpJ9fGjXdrgFKdKwLP74oaMmtYKsogvTcQaI
OIsUHgRNxBmZ8z5gd8h8Z6kF1ubfr7VU9+FP15orrLtKAamDCPnpjqFijfyoM3KOSQz/I2wBiAa9
nekXe29ELoZXSesOWebgDog3eRXsvUrgKFRtaQ2kgdLBfhu6h7yLdubJoVLLYI3aF+kAI22+WLjT
VDLlv7/rX93nvGuebmCGJuJIJWX+XvHFSHK20bIAf94ETcCkpFj56X500Uba7w36hLYBLRVem5G6
h6RR30T48WQUz+xJkGi+9CB+hA1V4TbClNxNIG4fW2LUjTWnPQXeXBZqJKzBvrKzVVM/OMZDhHNc
K+ujUfu/ueN/IQ/n3UoQksotio5SiSy/+zx9G46jQ9sVo5MECEuNWbWAmM3VQF5dXlgLL5RbHEeU
sfYeN90J+0CjfRvzJ4E8qZWb2qIjVY7LYhx2/36tf7WS/fDefroxh8IeOr2ZuTHlwxz2Gw9ZzKwL
UnRc4M2kDNTnNnFXOsas37zy3x0MP1wVR62x312VhrcVoizMkZ1kK8E5rp4j2ib0XhemmzA3JyIm
G8jPMJa+Y/+2XvzVk/Gf7+TDX/HdqxOGVqdtw6snZbT2Gkgs2a3M7/XaoJT7wtF5QeAwsF9/7VTR
miPcb96AVI/e3x5NAw6ip9THrvfTMtg2TZjpJReeFvZiQC1H6wg0rWIGMJb01maRrRJca0CiV6Wf
rQwNxBhGydZ5JWUH6D9s9RvB08H7WzlAGIzomYgXBo7MhzFlMnWX9Bp/86X9YgsSKovUtWzboX7/
6UvrO9LcNIKp0PTG8FO8DfS+7Vmjt5Pjf43xB2YZTWqHkt9l6ta8El+4mHyqWtaT37wXdYV+voKG
4UiLDhoxUT87sLveg08+tfkqwmMGKHbVDY/YSpxaX5DpvRwZB8XPGsCsUuUW3Phj+LsH+1fLK2J0
U7iIj3Fm/XQ1DI/WXTDhDEh4Yv3E3vbFsIr8+hL24b6cTyCHb+swufes4pz72UkLD3Ot0XIi+tIP
t6B5NqUbfv3NdVHL48/XBdG2ZIMlm8P6WI6+u7UrLU+Q63A+yyx4hOGwr9twL0tmqY51tutqU4ri
KJlMYsVDI1tdzdj+nSPmVw/3d+/hw2D13XsIetgUGE0pkOghlma4kFwV0hqfmiDf9VN3g3cIwVJ1
7JIHWmu/W9X+BHz+dBGokMjSZR+RLsUgF+m7N+BDLgu8PuAcPXr4fjjhkJOTBQzZ+BqwoduhQKme
LQuzpc2b0oDLVtEcbILROFVTu8Uwefac9CUaxMav76PR3NOgX/FiS0mLubgGKisvIAqH4sn2/oCt
u7YRAgPB3RioS9UfWXG9xSlIg4qYh1mc8rgnYDFbuZO58lj2lbvXne9GxidWEuxLgRW8ynYdrioa
yST5YNHSoRN2fbITbrrrnQgghkWF5u5zGDi1axzMObyFPb0vHBPemtyo11Kt5ZqDfBUQu1L4p7HL
dnRId0QobaKSFcf017X01zrZdkWjbxToptWzXZMxzHXvERWuJ8BDjg+NBi0LcoNFlmLuEeZKJ2O2
b9BhUXOZgjlddRfZHCh7bd068khDem0zZ53Qd6DG5CcOQmS7mLmpKfbCDfBuM1C3jJW6VmF4Eu2T
nnwjK3uXDfGVeezS5Ndrs70PmIvoTBYSZrGSOCt/oDaUr2NrMOGKFmLme5GvEGgwtpEaQ8Z4sBBD
vJRcfCKB1i6i5SZ4msZzHb7OZORlCb2qKdthPu4wPAOdWPnxayUAYpoMpHVtTXuOKA/yQACtDC1R
hJNcNgbBqSHbdsLUYiTlTs+OwYwDPBzAnfd724rJ3zJXCrUwTdmLP5w9nUIiW429s/Tip2nYc86/
JIW5aod86bFG+4Tc22W19tja8a8hbGe452fLWr0X1vaOZHV1VXuXL4CeU6bI8FhBhnQR9dmyJw0T
8skiz74l+CpRPH9W0thQFmcQAS9D0TwIqSIjabzSWDuXhXXydRQeoiEzBJaqTmwTlcicOqti4trZ
zyPMhW62EVjVS+OrddelzjoMn0UX8aHvfPpXZgI6xoA/qDNygHmU0gaxREAAbX/IOsGELqJfnC8k
TTbXvYg6pwnK7S2OTu/siniBUJlEDzhZghsbp2dV3HrJrW0/uLJaByUic1IGcIQj46aYIzg2wciv
wEwtY6wjU0DiivYhfhe1GWKWYfB2m2PUHcqGC/dQEZw6cqvU1NghRmDhZHti3XdMhkoGqFo3I3PE
/m3f1cOzhUO68hQYHXgTZq+k5swAKwx5FRFZJFt56H/lsG7zcm1QJbZhvLZQi7cYFmP0EBVa/N6Y
F07+XE2kdaEk7RbhRO5d4y1rS6618Iuj58txwnD9EVv02LgETdKUT5mZzAUJpf2X2gBtird0WTDM
N2sXmCoVB/P6HKFHnX7h/Lvso2FZOJThOOWS6dZK1+qbDLhZ/PRQ8hSqQFgDfVPF9yObfBlWAySi
HId1sdZpcereKStHrryz8jpznYTGxh+CjZgNDkzmguiWRaXhy/xWV8Tm8gOpJC/P/VZa6Gnmb5TL
E1fVd4HkG6/cD+RFPbZIYIo5Y6xAnJcMFga6mZEhRhcCLw1u9JbJI9fa37Z9spYxSXEttUBZrDr/
K9pWCGJiEwpjC9h35yER7HljdJ0OGaN27IdkVRXbkeaQ1RSbinQqr4/XsUvyT++sIpvrNx4G04E/
y0dlZm51YqUjsTKmdz1BGIe625d071nRtFY5qZKdBWpfbw4EWm6DWULZMwFQFejqgRsQyjJBTAtZ
PxrUHO1cL1MCuxEHkPmUgOkM0Sf1R5cUGJqtSwtRet3064SAYhMxYO6ewwI/hge5rUPTGV36Thng
Hxo0OHN9F5mfLf/ekTVxgAXDGWYnLurMEWSDb2wFOdkppACSSx5ndIyD8eZZoC69DWrzXS6cUxFv
636j1dHtOGsbRe8gdnw5D9m2IMhzCIttx1Pj1sU5coZ1Pg78rnJPAlUV0LSdxG6cJWbefG9il0bQ
Xbn09BpSDbigNqIEk7DqYeqO0tR3Fnpxc47I68uIv2CxqtJti4ItTvVdiuSp1Akzwk+j80mAbzHR
XABGIVLuMfCfcAFBe+LTryuc9w0aJ3t+nALEkUaGzKpY9bC8ujgkQZ0UOvmgy20fqVxCGFhmss6j
ct2Qg1SBriLhfFM0jDI60FrJ1SgDNiQUCsEW/fYq18RT1oDlTbotieQ7pK07WaQr3PfbKHBJLZMH
6fs7phFmwyS+l5tSniqWokZjg+5aGMP6fUnmRcNNjJDvXgttTCe3ZW+vjNRHPsIenYpjqPv7yDha
tUOsC8OHRPUzfSb2WC5q84w/DLZfulUr11xhp5n0jdqGaT4d0t5AaPLUpETVsaGpXRk42lHk8PC4
6MRWH2EYHfJCHHvaLLlvrTp8s7VIduh8D4NTbzXBm8ro7ejGIWPUZETtFiP1mqduhWoOPAfHJioC
9d8C6Ctqx9B552qNLFxjRTTXzlQhQ6jSWDIbzpYfP94Fe103Tg0vFUuxURtRzsTQ7vQNsUH0hqF+
OLjxWSVSyGsYWDh9Y31R1RJFVFfVK5BiiGuq6ilDrjyoXaqc73tX25kW25PUdqq6GfpgU2mn1jXO
eSpO1WtboovNBEpBVnij3o4tJLKKoEcDKXGrb1zGieUgV3bPFuhqa9c706DZKERR6Omb2PJu0ta7
6Xrnpmu1G1H76yB61Rm2q0IrYAoxrELd3kspThm+y6JDu1ly0c3kOsWcrgeSCpLwag/GUf17JAzw
rah+TO9BYm+KvL1Vpbt4sg4hutpO6scg1CgcjbNTszPX5SEZsYtpgKB94gvG12RATa2ZlywI9+hN
bsbxW1Ca1yp31oSnug33SWgcjRhDUt9uP9o+vCdVJAkXgVJnHv10emp7Zy9HjafyXpOIaCg8kuKz
mRK8pVlkK2TMbeCXWQTiimbrEiNvc9+GszwiA1sXg3Xp0ZIUbvEQWOlpao1z7bsPSCB3VJUbWZkH
dUvgrIOYDThw8ncj2Rsxj+uEmgTLLdY9vhEPuKLZ3we1eKKJES6Ehq4SfSplIUFIdCcq6lPd9x+q
IkHIU93RsYB10hlnbryIXOxl4WNhZAO26XAFeDXahmtePcmYtQDFDVKyP0gT80TcIUGdt+RthXsD
HdKA+hJVS9pv6Z+d2yHWUNMOmEctIkeDZ99GGUqP6wiH7s7uxTkPePGNOReHSPffjZIaVNOfOA3u
o9KGUamhj/NvyOv7g/P3EWz111Z4JxmMm5g2YlKPlyYaX4Xd3DXJeJ9SmREcUpC6aD5rRbKR4U08
6+to0r/m2vw6hPWdCfoJdz2JxcZRqk5ZNpyKcrpvc0ysBnU5W8aSWEclHmFI10zmiU7gV8PPoQLb
7ueWkFF2u1PpGEtdjq8TL45Mo3+tdHHvcy1xHZIw/44g/tZp/IuJwcmdX2WsP6XCvvRReadX1WOQ
8uCVBuNjeXDit9icULlO94bO2cWRB47dZMkBpmpwQZg1jrIsuYZ+/lln2lc73bNRz/d2jZt/yJOX
SX8xywGxBNnUhLayQKXmuYBEqJ5PUJw70d+3PIZcV0SfrEMQzfJa39hWcp0TblehsblzkuKGarGL
tZlz0AOxqeroNaXg8h5ivh1c+SeriPaMMy+eP5HhVLP5B/PTqJvHyaXnC0bIN4xjpulnNzKWjY60
EuYuujpq+RYHZrYqmGVlln/jEZeA/mHf88R2qvYTycakBWJxs+AVQaMKXZV5Opk3A8GGYzauJpuk
tFdZHRrYEI7oCcJ6gorBeW8jqldzHFepHaxCoz76cbrddWl2RWTwMsLShLiJ2mcnGpp0PpXZtDTh
yzbhWxSEa7N974NuOYzkANcRrhFGjUsuEVvNxPqIz86KrkOZ7NQS4k9Rumjyhi2bx38iUyfEJoJd
kai9KnudRxshqb4BM7VVr2QTgy45G6pFKpy/FtB7E6bnQl8NZbBpnzuHzc4wDpD31wYCF7V0Z1kP
emuVhmh6Moskbc4IsbXvE/pqHCvUCUptQqp4nnJYSOqQxj+xvQKYpcCD45B5YqP20VqT5znrth2g
H7UdxoRuF10DFzVfeVW9lbN5ToT/0GoUhYO/7gXD5qTeWlhCZF+u6aRuLG0dGchwde9mLLy9Q43f
aJyy2J4942rozqWQQF1R19sUra4Z76q22SZ2zjwTPGzDelVmO9fRN7mj7XCUXIxGrg4ojQ9DV67T
mdLYQjhHz981gg1760JUyU6bL0Pxrg6uagcNWs7IWbsl5+LUc6Zya75oaz04/Cs/XHM6BeF+Ukf8
ueDUyTGP0CesXPqmLLUHGdV39UiqZUFmsv/gzagsJqY6BYxVzb2zK+swE+AIjG+r4j4WpCzvpQNW
w/MLtBtlxE3mn+x85yLmD8tH9ZYsbiinZmNmBzFF8oJ8EtMXXV+qrVGK5WzwT47xHSRYjsiInfiq
C9KHIFgWnJJnh6tkboIq2lTosPgacJUQ5c5XqxoSOg9/6RB/XHOCTP88YVrcTepIX6DBidVaV/s7
D4S2+jsBwXkEuOylW2+xB+9txzhr6Pr0wVvmZr1WtUfQ0qimQ6CGMwEbieCQUAQNzBnsvGB7ppwT
bNdup+xokgJlTvKA++EGifyplGzdmOA7Ap/a/JH+yl6UxrGu8Pn5VDmWca4sepkOj64nSeuz98Mb
dxgl0jqQhA7ZxjkrKWUAcOBWWxnSODoJPmmsP6nq6fCLbF9g/V52pH7yuDuxdjsl6TW2pld1F4k+
48uz9rj7V+odOZq/RlG/BXAlseW276XyXCI9Gsw9sudV2ETqNOnPxsojTCpJbtpyXqhLGHG8U08T
OIYlkegc1JESosAIaRxpYKq50fAy841xidH4LNUTmFk8DRWR9lStjhdw2KefywOuOFa1T1OIJy8I
jcPUZnSA5Mfv+Khk6Xvgsl2m/qWcs5MZ6jhd6NkU4TaXBDj21n4S06v6bzweaw39h4NDznBuYwhU
TWhxirPWXkZ2es0745XUO1TXoUF8qfuoyFTHhRbS7Hvrlk9j2uXn3OLeUi05DVC66loF24/O5H81
Dv8fRjyx6Dv+8zwc8XLb/FHXX9ofsCfqh/4ahMtPjAiErhMFKpXCxfzPIFx+kqaQrFAQT1BRW0wY
/hqE259cSKcOozOWUgEO9T+DcPuT7dAt9yyiKZiQg1P4oM38Z4wJK+Yfx5pCUVh/aDa7gHWgGsEi
A/LpYLj9sc/aYEBgiJGMK7hhN0yXQQChFIP1pYXwNFnLcc5gffQoIXSYk5/BKDLpQJcYIuQiXqW8
UXEcKTvPNIEmDNfl9ETU2a4empusGC4m9tUmLY9D1eB0ZmudcdTItxkkXu80+yIuzn1ukA1QXXqG
ulrq7h0WLjPp1xGKqBz/W0wLYPoGKX3bYNsVzfiEnfyA1Gwztxl84JcWE0vtNlCLUOOjv/f97gjL
5dDMpNMDstp1ERZdc5eQc6GP1llmw20YyHWK89ylenGDuzwO7ksneC+dc6jBx5BT8FwSpkxnJuZv
adpRWv1xCkBX9S0RcvhcguNET6CA9T+bB7ucLxVaTzhaoNUWY8MBQ86Hpir2s9zpQw1O+mznDaJ6
2PUQSHQt3IsBARZch5igZDlcelGsDVIy+744JvM3dQQq7X5Rlx3bSk9WLg0vPTuFzXAZG+cxybSn
iONPTpE15niPPPveG7UHEgofQzcgEXpGKuDcRFxOPMw7LTHOST98reP22qpWOM0wZ/BOpvPuZsPa
DvgUVXyN0uQV+CzGNRuHmXw2OGN0IsWmKldO0t5oo3dXa/G1arUNPPUvMs+uUzFecjc62E2L13xe
MOLd2n10N5J1iIk6etFw2Iiq+eyE2oNZVQAnphOdxvv/fn36HyXXkTqP6z8vT7fdH3Vb/K+76Gvx
/fr08VN/rU/WJ47TahmRH6uJWoT+ojQ7n4gAY1liRKeDdVFCj7/WJ/eThZXHpH6zddQsSt7TUMaG
/+d/CwcND458AGUQnknwcf6r9UmwPv6wPiG6BA5lc7pFbodk6CcuUx71QZ/GTUa/z4HTy53DLHkq
tEPu2pu6qvaCegK1I151bGBI1JpwuhFER2mTuW6agFyJCi5LuTMd8HUkpC8CM/7D7vxT1d1l03SU
PsUD+zlNo4Usm73vOpu+7w5TYa+EPq5pxjIY6jEjEGKF3cusdcLRNl1TnkKddTBgTuOs0YnfmuhA
Q8PcFgOtVVy3M17q1MoBV5A4UNUHClBCo5pNQA6KRFXo2MWtLZOTPXDCEBDepx6raw54BqFdC0I/
dC9Oh7M/L25D6d2ag3+bRMNNO5/t1lVTodMQxg9akN72rr3PE6oJbKsc2zdiAP1n0SuMCZpNYQQT
ssCi3XXj1rvaHeFWEN8lpPeWeHlW5CS/rbFMJlqPof/dm8vd0Bf3wJLR7zobAwo/4roTFjCUirh8
PesE/5bKfdh42nBj3g3heOnwBeWDscuDHksIvqmo/LP++MfdyvhZtsXU2pVKRMVmiu/C/EmIMZQm
yCIRZesp2gPhokudLmaL/n+Hv9gAWVkGK0tvFw1/xcPiGBJU35R3Um+wtYKKNZKNjm0d8ucGbMEO
AzcDu2/SvfrwncapWUZkFDUuy785E43irPJqglLQ/Gbyrd7m97NN1wJkbgpbMPqGO8gW/sNscx5C
rc1ID1n3SKk5TFpsvimanPx1DOzTgFRjJj/3N6P/n/UKP7+omoV/N1DtvHGGipQGqILLu858HpEA
Vaqz4xJx890qc/vnJ/keH/43UYp6LT4h82i1Fvwt7qhFkp6HbRTQmISbUjAP9Ye9h0+tQ2NXWUBw
Uy3GU/xsS+3t319b/q2gsVxYbsCmdJYfpS/88XPaYakXM/5/uGrageI7TPVDgrdZRy+v5sNpepxL
pGkBzbuIZjznbwu6ZV93j3Uj1p0X39QBwS5a9ZDJt6LqTmF0jbT6lLnj7b+/V/GzGoPrpABtgCdd
oaqvn/QHdtELDz4cvqUEpy5jBcIwt3Esr7PlPoTjDAqkvmdRipk5HJ3GexaT+7VqjwoSDrn6N5fu
12/HZTPwbGSWCN1/vHQRDCyURDDbKo0Di+k0i6KC4ovDt5jqZ6ZVHV6PjZ86N35AHE6avTclJ78g
O1ld/M4J/c/9/B+fd1ioP+vuuEIe5klXgcP4Y1UIf3/XGvmombPpw15o+e6qz6VVXdKM5psRWE+t
VGCRd0a3D4W1mU3sZDOu8WViWxCyjQavbwnJnPusMGJOiE9zeS7i5LOpiNBRyvGW43aQQdNCaPyg
4OpIejil9UurgRM7mOkfA/wrddRtRfoWxtaDCJyrC4XNLa23AmBTnJ2qyLp6wtt4wZur2Ze6e817
gAMNLY+8XLb9fCXRu+ctflDPUVgr991oiLNkImmF+aWz7VPtpG+5Fr5ncbn3RPWSluEE3tyDRFoD
SDawdolvltodyLNaVU39bM3FafKN62wkYJNnpKB8VsLlwYHbH5/lA7dfOPmiG8yr6QSPnQ1AOT0F
hLMvmslfdV1zrHPrEqY2QczQs7r00pnJu3rrA6xQOoswvkVwBOjUeiz/jNLtjlZXJr814OPLUVxV
erDI2edCvp6ieptH8GCFc3EaawuC960vCoDtVc7/pP7LMMuz5qGVQq1Ou8u3mCuZV7dKtpWwE4pC
Ope96+zdunpy3XE56R0+2TRfzon1YMfetQ3DN21qn33C3tZciUUcoxw1ldc2argrMH2fphqxlYHh
pOGBmrCLLmRsnkUSfCNI4ETL8T2qOLhIZ2tWTIBw/T4Ms7MHB3/tMusoy+ommSLEhGyYSct0Tc67
tm9fiUpHWhGcnBZqv4YNvcPcS2MVVT8B8OtJC5hl0GqLMK2uCxSvQw9umtYG+v0Sx90XUhTkGnHz
pTKoEGbLftF9WngEUu27ETvMx3t15bjuIR21LeCLqWUerev6KXNeAtOCwB5yekh6Y9F19BGqoboJ
xpUZBo/SZ0SfV9mbnTqXsXcvxZSdsP3fNOl7VnIbTRJPLYrtVaEVV80J9/Agb7KYP0kbbpyobpe0
L/cOd7Dk0UgMJlJIbyCUhfSbg8pTQKt4yZActoYtF6Zm0z528NvTIqd+JK+SL3nIxpPnDHhnHFC5
DriKJPt4KobhK4eBb/xGAHU8L07zXHrBtCgNwjeGjupkuqP5zzdIYOtyxAWBzQXjAQoE3pHvwIVo
YYQ7popMkPxyX4veO89fpzHtMmjPymQ0QgnCAjveAah87ktT+xPEZTYzv1LdiDpCjFLjTDWarKmu
g9rL8A52n3xpjeqlIIgcIo0Ggf0+0ESydhqWQLXWTlRyQ4AvxwzeM89ituR2d8LRbtUzVuXpuxs5
F2rpPXyVt8GiH18S0EF/lZvA+QazDMnBZAOe6VNsPUyDCUNQ7/GDgG701jIQ+auZp7Q0pz+s2AD5
5zz0oXdpXKQyLrUcgQn4YujzcyXIDiO924fvDWAovvXC9pm6jzs5xSDmjS8FGPfVx99Gbf2IN5S2
X8zbYokL03dp2GfNce+sHDziBCz/z7dW++mb0Rs3iGuPfgDU3ZvwyLidc4Jd+qzWFD/jv04EiDkt
2vMmvcymca2q9F2v05OqeSWMjg/yWZ8CwNLqYe9kBUB/Z6+h18lxu5Afdy3G+QvZTGwbOXNr5bLT
HqzOIrHLgTbmXFwtf9M8utyQPvSZm1aV1H5p4+vjOzMy5xbiUuJnhyQYaGqy1Otx8u7Z47mrbW1h
9KJdt26BAD6+CxzVWORquPFU7RweclHdQnn4qntdSxSnIXls8aANlNJlMPfLiaal+mIKwzmN8SVR
O00pPZ5YeOWeE13Loj6Mc0YdXNOJUJgQbmDdiujuCzaTAgnJxKCiEHxhnV09RwW/IERuolkRnJbm
3qvbMyO/ZajPn9WuarDbxGl+gdNzVaP60bXZeRT/Gkt3vog8uKqxt3PxqjYeSPvUE9cqAuAci5ve
Ny9Rz1XQYhQzVZmd8jZ7i0z/YaaVQSbCA67Y3ImPelc9K5L/Ql2uWE/XhsjXBcqnqTdghshq2dUP
zIke6Bk/pzEfOiBqjTUWvV2WvFt0aojn4FfX9iUcxFn/ov5fpXsPZdd/LfNzLC4emDWKcdamPsy+
VtWla82runYjC6z6pG6vPWSddVVfdORLboauxSZ9dMPnsiN/ytKPgvAm0aurqpYN174YEvKQz4Nt
JAGq8dy7iMm4frxDaQdvXsAlmhx+QI+yN5+MELrKzxYBV6ZWPmsaKBDZ8zTJkxv6yz42yEUcKnyD
rfGtyqaDb6seSM4uMHnmmszI+77pPgOsazn2sQFOsIY627shlOqY0gMh1GBTqP24jevn/8vemfXG
jWVb+q8k+p0JzsND34cgIxjzJMkK6YVQyBLneeav748qZJftrHuNwu2XRjdQgLNsyxHBIM/ZZ++1
viX6wT1TpIufToiJJB35kvlYheWcqQI0JxUe28hJJ5Rd8x8ofv5J6sar+BQVcMlM6cFQjce0z29T
+2YM4W7euudyy++bGOAJQmFaYfNGH6XgM5m+zX+/JJcYmNylgLKV9cV10KUdJzPEVPoDW/rHPFMH
rHjrM/USX8oqZofkx8uc91xq3KCJNZzL6JjSEKt8btRCVEt7qo/zWXWcb71Y9VnlI2qivJSwo/mL
VBdY2MuZCEIhSJwaWlrCvFY4y4mBU4FWkS+CbLCf41Qa3zUQsy27hcohZyEV8isgetRjqu6ovfDw
Ravo/DkvMNzWanDXBAvEIVsHGo6lJku3HnDwoiuS+1ydR5HwEU/GTgYX0PK3v5Z+gn/GlByNSX+R
Mrb3uaxPO24oTZSAPAaxXdQIUoR+T88QDc0UbGBtXIZAvVgF26RpzEE+9twQqIzg3intLe+FS+Rf
yLvCOq9ShRg6V+ArCscMeHNKqh4nYtwyMCn0ISSqzq/9SChYpwXzcQitRzIUPy0yoRPADmPIblMi
qhQG+eIVq5wxOGVqNHcj79m86wYFX4vAN+KlDE0i/7V0hZpMBB6SYYw/EcgdG58skqpnTFoxDNU6
7vV4nD9mFb9PmfFR1z3EmLnOzRmyLCABro0g6XHPz8SRiv6siBDNi9j0Kr25dHL1KfYeii6V+WKh
bpCYEaQ92mIMFnAOEEks72MYpFXWm998ijM0ZK6ZRJ9FRTGgZKxJo4XcwwCyoXEf1dARPFG+JDEV
QkW29FKma1Ey+q2UZqm3/j3pyUhOVHfAH80z9+ZZlGSizKPskSC5rIvL5COAYgifUIZYqC68UUPj
KCNO1U5SKJ1Dg42t8DFoerj7vm5ZqZnDARgYKokwEYCZAhuLLpi80zEaloQT1E5AcHrdqTSwS/6u
GmhX3zQPfQXiBqvsd6PCCmvMxDFNCmV0HdGnVmBJqca+oj7w3aQS3lJS71ciWI+YE4VipkhsM+0m
S63rG1SwiYfPgpQDzQrWOK1vQRjdG/FJr6ujPCg0dETGQwnjNryWqJNzdEMp3WjVm2HZnnbRsC8s
NaDRi7BEsQpgbxOoc4FjVQQycbtbY25wSm24tJaP7VOiu2qZK933dvIgK4soBEQm8MSGEgBNXWDe
mE+qOxUi0g/aIw2r2leSA1TbcxxVWygABVMvbjlEqDCyakJPoLcqmIAcSTcqIvRmiJ9yyUfwZOW8
HXqMvcdWp+QavNwWNH/ZdBH3ChNkR5LrL56bwhQP3lySinD3s6uQJzzYMoRFAlAetEp7wycYO6qU
1o7kJWAAmYrWXWHhOydQTIedYYrE/+UJcK56KIvVUEL4lRs1tqsyQGQPhMPF1+2TPGBHePoctdVe
xEEaN/iMwC6rnGlobB2S3rqPtQXdtPferK/IrKBl1Fmn567S12AxjzKxLl9/MlEySLlPbyJWl0nN
R/36bfqhgS2Dh0LGk5XNKWLayY3JMxd2yROV5mOsSxcFZd4iybTQZtEP5yFzp150Yo7tqmXtMoln
NXJUVq3R1iir1bdB0yihdTp5zAlhU2Pd9uc9tvMuY6aTBMeBQQZF64AY601oMmSd6eaHliNQSIOW
qA6dJLUouc/Ht5LicaEX7MiE84pojKkKFQ60DeNg2fBORVfdvk5v9KAu3MhHfsPpB1YQb/BeOKAc
apHFicCnz17DPc9S9sXYbK1bHGf7+SVSE61HE91nAUJcUYk0/l6dmltN3d915taT6lut8Tbm3WC+
Y0olfG6IytKi+1zaCrLsJkm+NeeDZt2f5sPF3K4YU5+5EKv5xL05zctAmwWfQx1/dgKfYt4Be2LU
YEsOVLK+h8ceH4iQRXdjiL8xiFgmAxK/YF1c0jxw6rL8rgemqwSXME/fQ0GAYYkaPioAcBVuQ4e2
A1tnoicKxsY2O5kJtvcuNuYjqlekH+TaWJO6qGnCZSJLYv/aFvJZ0oNlhHnR8KJ13pRrMUS5WikQ
u+MdnHSacxObTj0AceHeImMDOFXdWTahlCy0c5wRk2TfsqiuY65RG3LMQd9waQSD/RzluICSvOyf
Ucui4xBhcbVwJMTkiZ4wi+P4DP/U+cIUj8M8HOab9tKHFLxFm3VvraSvNWlFdswzGyuu7O4BIf8z
VJPHIfC2irLvWX7tNCbxbYiAMLfi96Cj41aVmi33FKrqyP4Mdaotives4NZnqgPeUXg0O7YSmWbp
wuPRRDZxrrzgngA4535Nz0ZlbH3gpFLP8atlwxuLWUrDPhlX4WeEnHGReMPaKNuHohXXX/eg6PFa
mVTdCIa7QwdCDgxML6mpMeTCu2D13lTWRzj6337TWft1bEBfDXOxouiizkOLNv2XvlHKZCIb8L8V
GPnFVsSMbwiPcwOgDLqN1zQU5Krr57YRVus+rGR7ClGBRQNnHEFMf9N7/VvDVxdlSZaxPWMg1A1D
/vnd5Fj89To0BQfylbDsEtgYTGQ2RvDia9FzVLArzk/Bb67BPHb+uc/My2JXZIBMxKXK+OHnl5Ux
jjall+D4nFf03BuVBYOU8CgHFMJf/b2vFD+tXZgcWOyRt9AMDCDpkFBD4iXezK2gsZz9rezinWce
Bc4iozd7aHiEtb65zeeflgDBkn9FmptvXyfCnnPbfDycmc6Sfh+V+B6jYJobShVxm6lR3Tp4+WPY
OV8BhyxV8UzXSY0Uubu1KQtORhb0zIDEvF4pb3BWLvPBeDDnVYNzP0hApsWchpW5eJxL/nZeQ3Kv
u8EDu+gVB3LsU/FkneYOAo6U41xQz59RYOgxUcPMfbHWKm9q9r2mGcGRlic1RQFbd90tox4yPJKy
E+TlxI6NCISNXCOZ3XvMs/xGt/M2cVoEaE549JKQmrsclrcGkFPHv4mKxMXW89gzC1GnrS4Xt5pW
G44+uP4czOYfryf2YlQ8rhdSKhvz3GKAy4Ba+vPrhMOiByYKChGJR+wfM5gLDji2vWUVUbr7HmUI
wgMUd42Pa0G9jD4LiSAi7DIYeCTWyZLk1AVougEUxtVqqBgsWIt2GLOhQJeL8M8Kz4Le7DvLv3gZ
2WANX2EYVd/w6OziDnw3/cV7xeBk7NgpfeFjPoASkXKbO0V+XtxwiS1Kwgj6nBZWlmBdgM5Kd4sP
apld4OT3yKqfA9b/3zxU6Cj+fn8zGxQ1YmYBA6Cw+Pn+HsasbulPUssZ3QkKmYNGrgm2YVethEBb
riNfPAEDO1lmucVps82xr7R081L2MYnmHQwi/V6FyEKREMr4VTIT40kusb2WS4FOh8r5OVIDV6vF
a18L7tc3ltbGc9zH1/n+llt/b2oRYUuwlTB2jOWedL8VJlg9Okl6D27EdKYa3XsSYck2UXJPuGPY
w15NnksKPokyYz5qziIApJ7wd8R3gRDacqweRCvatIAamyi2DQGRHkIuC19CRcng2VUu7trRd1qN
57McED0L9AFRJGVya7OxrSI5oerJ6bDoezH2VjLRq23cQkrrAdfwfhCEKUl4b/2SWgUXQU/siM7h
WwsApgi7oOaIMrfjcpNOK46NXZTeYpV7kfqUKjJH2DrUW2Mwz/OTEEvaBr7LRsloqDKgk2LwcCH9
ZyX0UIUwJIhUqNz0r4Lw3knaQ5mMUBazaE4sYLnw+pVfWIe6iU8V+x4YR/iKKr6hBtoSG+q09RXt
wdew+xGdo6lsVoCmecrUD0ss1qWKa6IaD52w8KPyqAyJLQGIozEEHiGhZBrUPcz6fRwJmDeVQyvI
/8ib+bfkUf+PyQ/YUf5z+cFD88cubJr6j7fs+x/HGQj9swqBH/5LhSD/qZEKJZuGxINssI/9pUGQ
/8QYzChKnsP8sOnyR39pEIw/VckA8c0kFWjvnP/0gwaB3D+Gj38xRv69pOi/Wb1N5ogotdhISbGR
+Gd/XmfGzi/lAas7Y1r57MsYWXpsSukrc45CoFnTcnyBswGb09bLJ9SnVfRk8H8s9ZrjbJCg/PnU
mCKMKNFaGVpP1Q1hkAx442WuVJEVYV2DZ27uC08gSXgGG7mdqrNGQ/mQ+THcOpABl03YoaR/VPsj
YnVHDB/9VIIU+Jm/eXVim0VAixsfY6wtC+NFEu99LNhwkrD/p0vfw4Mhas6IZFVukb2XEgaqZ+3Y
yw9xodNLpt9rIqDw0+U8p0W4KtFue+6QzlZXMb1X4JW6WoY7hfV1IqDeeGQk5viBT0uh3JBa4SIR
Wcrx6CAr4YAKAAKl9Vj6jh7rGFNoIdVIGwekDzyAcomcmcuWtupWNvj0pIzOKq6I8he02iJH8Bja
fX6vtFdvTNmV9hWv7h8k2k9yt2yKW4tS3QTa3rwS19zo5TWefFf1QQ9jJM1an5SMiFDaeK/4IK7g
S0raW9Afa6wxjdrYHK7XCeG9qYmol7pdQDXVW7OVIYdAXp0kceIUEdl931Li98AWq01YIzvtaNdn
1sThWPGv3lDTJCB9IKdg1kC41LuyLU7gfK9TU52iuIhxBGYkcfjXWeI2X4O8azcES+4rzzsYKb32
6lRDD/Nx0MwSc4Mji9xqpJPWGNOsh/mSjuxoI1FUhbq/zm92Sht7HFq4a/2KrXPt69a1NuLX+W0U
3eTOlz4LZHfsX6JedXUi3RtooB5XhobCUi6tfaEkaxIQiFY8tZOylQRuLsWORITtfOoxgkuvWMsW
dSrcgH1sIfAisseSFMBqFsp1vGbKycDGpLbRa6S1y1n2FhM/o3rswlazi2mCBLQoBnN0jcDjkNuu
Khxz9NrZaRJnlrQ14BeR8btGyXBuGshGiSCpIGXJUPoKn2E3APOVXSMyHf6JtYnAOqJLQ3wklWHD
+aj6HjadLZIp0nsOX8omh/yWTeI6ndLHuLRoYOa2yV44Ri9CvOupTmTztSm1VZoES2V4EhOAWc0r
IsYGRQQ3nq8eCJJetZ32oMvdRutwBXsbs7Z2zWRdBY9Tv8i5kujqqd5Qdx+G0OAm8vQF095bWw/7
mcka5Qrv2uLtgL3hefI4nwKgTAQOw/hAck1/09RnZZAArDYQsvydnmHzyibel+TU8WPgI2sMbq34
ITU5MwGyRDRQok3nDuziavsxyfGm1GSqjsDOktY2tJGUspzOLsx+k5KSAWSlPJNgsRgBhg5iYEdB
vJDMj6i/NBGOtM9uwl5Bez181zDHkUpbFnh9YJj6bNwh5xLG2Z74nBUHgO0H00ALqDzmwYG8yHSs
Vl6Tu6kpAwZ8UvprIJ8QfriW+kEOtUUlokTxoakCh8Qet6cyrHPJjvgeOlfE4hEn8aYDsdgJpJk3
2VabDW8sVGU1EAgEqia5YBQBT/7aknFey0RhjHexrhb1PJkS7zqgDTmKN1HVLqwOcySH9q6abv5A
aNowsliC7WtNNxjdQhqJNRmWPTknRdesOAMvxaBd0wdYVizYA5UCjH6mmtNCSlLXELp13vEqRXro
FGVNs4Ihp7Wq54k+rvxKZfxjxuvCK5dp1yzJwMPweRPbnlYry11Vr+Yfy1WyQ8Rp15HEnWh3tCC/
URJJ6nyG+0lLNGtcVITzbHaIgn89Wso++gglHHieonStkZfEfOJJTembpdk5pEsq9MFykPEF8uVm
6HOlOck8ww+b+0sT+0CoMrsa0bRW2pp02Bmy7DSKsJdVMmLJ4CHP2B509RCKrS0Ir4VMmLR5HQP/
G+hNJ/QnN+nYzCbdTlSO2zELecvmJQVYialD6eUJAupRKUJFr2NE1uxJ5F1ErE6sIL3quzJO7QDB
ejm1JyIgbF/0rxxlyBTkXZj6IZraVSeAZAhAVYM7zP2HWGp3875R9AI6PiKR0G19vcF5jG1gNZRc
k4VuJG1G7OCasBa2DN0aFr5cjvirvov4a9ult1L3DyYzgRTIcmNeTbChQyLsyYq+jKnAqTRapdaB
fXg/L7Ye+pC6kxbk5IDhbhEYsmDVLNoGi10dwlmPGAONbpO3cBbjbzKAehnXsKFvdVG4EDR/jcT+
KE3GUxgPbt2jlmgZuAbpumvjC7vq3jcbxGqs58Mqb/CBF8lalFkf6GDBbNn6ODNrbBVSl5+J3YF6
FbizGaXvGnbIFRQ/u5yl0GawTZW1InjuqKiMM+hpAQM3kvzcFPm5ZuWTICbgozv6rOdfZd7/2UL4
OYzD4uN7+PZr8CnyoHe8dxUurOY//i9JRqU0/U0lvG/fw7ef6t/5R/6qf8U/TUrcr2BfIkgNHfHe
XxWw9CeqKLBxEkJYccaP/bMCVv9EE6XOpgJNptqdxVN/qXCVPw0OxZIlw8qzJLT9/54K95dFBkge
8D2Z98BupgMQ+rkA7uVGN/oIkNHUa44YoxeNbnl3xVMJq4hpqAbAX6I6ncTfnPF/FS3++sJzB+AH
0aIHNQMh4fzC1kmlU0Z0tC884Se1f/g6/oViUZfnFtyP6yivZM0hw3xCVlH+9/MrRYMW0grnldoZ
U6eZV0Hm7E88eoFXs5Gpp5QZSSQ8FEV2ZoW7mjqIWIndK8kYlGX7Qmo2gkDp3osjFv/k09O/iCDM
VuiQUl93BjPCwrqWI87hjnm5ugTtaZPp46JyXunV6KRxe9IYoWZCspeHaFvj/PGryel64VvZBbeM
rBVlCNHWv3Yafr/QBvnmmrL/XGQTBrDopTIo0grI4tjYek7Vft0dWxlkTiQfmD7sO+gq1oyg8epd
bgjfYqvdDTLFHQZQOdfWkaWuxZhKjPy4ipKqalmne+uq9/V+RPMQUNVFirpt8+QyO4/HhKNLSOST
wkKflu1RqyciX719ZEx0uXVAB/5DzbIbVJZT+ViiMmA0sraYxvj+sTTgQCelwF66jkwmInNMWI1h
yrSuMT7L2dHlSepaJxGhILXzhpsg0aF0iE6LobmnNxbM2CoAZNpAZzv21wEZO9FSSOpVIQzQk2hO
FQFicfNx3o7mrSfSuyX5DmqaLjtq0yTFQjugFzw0ErEK0+woYUHXZQIpk3Us+y+9GK9d+ClLlYzN
oYdOYTyMDCYiqld44yerhFiT5/vZ0K/SoOknc9+ZuFq92MXRW2J8E2A3Z4ARJk/fRSRuNPFbLcef
sRK8CNmuiYtNrWKlAFsIP2bvG8zuw8CNAmGfWco204R96GvAU7UFUySLYaJBB73GhYH+0Z6vVA4H
JGdD7AvWf1AaJcU1Wy2yvt0oYg01NLuV200s5mdPxUtNUFqg+kQ8YfzwuhWSpY0bRDqO14Epa7/s
/cAlnG9AWpCBc+3IyeBuG9gCk0Tfih0BJelwFPN+pUbGOiGXYSJSscGF3SfprAC58CvDqWZT1OMR
L/tKnDZCMTq1haW2MMhQwBWMmyYdj/NPqp5mz/ct+qJdrrAHp1Q0OeCEzNtPBk/W2C0T/P4BNKhW
nA90ECx4MqSmPs23XFRWb72lr+sUUyUuf5nZSNmoW/by9TA8tB77ndQtFT24aNbE+YavJyV6qmfj
hcQWRIiReuh5nro2m8dmGm6GBMV6DF86hR6zWJ3IxXmd/2oDP2D2/Y4Zl9QC3S/aXh08dt0EF4WH
T0h56HxXMwCDSOEVGvC6j7WtzG7bhRqHEuOB8fPeqAm36kd34jgZp0e9kM6UFma3m588jciOmQXg
J/nSMhkSavZsUKolax/7lR3mgz1AiteR+SsTUVG8Dyb/62b+8HLhKsx5Z6tV1q+oj8l24KYP/UNZ
K+9f3y2xFKu5qJILMqUC0RETH6hDaxeDv01qlTMhWVF+fKmEZC1IHdRjxUGzgabQdwddW8+faQQJ
LIT1qRGbDSywJeYncAWiGyE5Sbx6o/T1JqY+Iedz31eDm2Gyzs2nXg5XZnk2IedAvAu603wmTXKW
VzhXHteNjKpt6PcvRvpQ+AAoVBLgEAezPGh22F84fDmDF72kMk925RlPdS08NzlFpdcBd0cdyfJJ
qMpbbWSnUDYOGVkMqmV8JyVsWxb+tUhn51SzUdP87AveMxsrDBxupvAL2nw0fY5ZO5+SViujvdIm
biljDNVFxy9ftIilgzaJECc7nJYwl/DvDvxa+Y9ibF01lnyl59SUWoXPFC34NAMwoXLwGYh7ATfz
VHX3Sse1kHmIBVN1W8bBsmZVFzN4+/UxYAmZm5V12PNMcvsXeA+98hQajZ3AHdF8/NK+viZPcy96
9QllxFfl1+Gr5sC8n+vigExa4IfY9xNlFUvw7nHMtwOQC2EfsDJPs9y45eqYEIgkPk1XWg9NVG9m
MXOScAcG7U4Kp6MYUj3H/b0xSAsB5FGW6oqL8TAZmOB7cV+u0kFY+72FxcsjSE2A/wUvLM+4dB4Q
LpYXQz5YjYryLiFZrj8KZF7Md2V4ogd8mSvdRIjXdAWObZ+djezDUICbBvBUcrYfo1/oAExSuXjo
LKx1E9ehiC6jLFwEy3yotWA/mclVriI0bfm5jbSD1ox3RsspnPKivgvCeIx78ykHprYgr8pqH/SM
W5fvpE1ey0o9lP7RVGWXvCEQJUh5rOIkjdoBQz+zfM4/zKF9y+2SYmN2CcgZlBJac/et6FWMBZNv
DbVNMbCbAemI6+GYoPRjE98NdbL2hskdDQ5ZLFMhNnvrbNX5WwikwQjj80DXiLgaYoH71Sji7u7M
J82gexbCoG+mXeV96JP+nQrgu6WFm2AoXSlLqSSkl0xzsrbaTBW24ORNbAlRyUd39iWWCjEhtbKe
a5MS1TrJFNfeAE4bItwlulB5xChIGELlAIZwykRbtD4NM0Fdt3mwZTTiWqg3iHtyxngi0YCz3dTR
xGd2RPxVP4WvARygqi43OOTf2ggRQzHrj2KzeKGkSUZ/pZ78CB8NBVSXYuEkJDB+n78HhhMnGUJ4
9+ZxbEfbSrFMa/n/nzne8zZrqvH64Yd59uMBAgrxD0Wu89a8/fGRNWEzHt/Sj//5Px7ewqz5YwGq
O/hIPtLxbz/619lD/tMwCR02JIXDAu4PThF/nT3ovhs4eQxTB0IMroyi+Z/dd8CZBpFSPJIwoLH5
/e+zBw5AfIH8GbIWFTrKv3P0+PvknHa7qmgcc7BCW/OZ6ccDQIsuMZkCVXZENz16m2yd72Mn+Md5
9b/wmcwHmB+rfxOLCb19Bfg4ZG5rPn/9+DJ6RlRRwwifeHGbdFq6z6yh5IBk6QprQeCdWgp9aeGj
OvRsDgn0X3XJ7WT2IsRWC/XSvRCFjmhTc+qdfMfAN7xQEKMBobviHdoSuMzC/ESUURp2EixUBKJE
yH03z8JT+Niki1mWeDJSl4QmBvAeoWsPDX3mkwfLATnLfnrz05XymdIxduRl8VI8044h5weh2FTO
/xG8lRfxXKrzf/vN0nj1mi2pQOpDeGF/wsAnEmSjgsdyyNRgHcE+YIL3+Wzp23xLXhEzUQfDHM0I
cqSjiMfRoinjhs8/3IP/4qD19YX9/UqrhqJrfJ3K10z3hxOdoEdZPFUTV27VusIRot0WW4FJ2Oyq
cCGd86vsRFuDKd6zUvzmOPk3N+k/vud/vvqsmPjh1ZO8n/peUWQHcR5RmJDPFp1dO7TFF0ihbBLu
DjA0/5sf+ZebSxuErEUDLjsKaMDvIgllBNLcw2EBrU49gx/VLhN4y/24GQ4Bzga2pfwfo8n/9A7X
fz3eMsLi9K5JjLAgc6vyLzZaZKODp9Z09r1XFflZslA/DdXOHnR3eBSO7au/Ey+6m16qTf3RfI/d
6FtiLtSNtq3zhfidExplbjPyTmFKwbN2rRfpEK+EFdLvpbQ0lt5LdlfPykVwja3y5Dv+yjpr381X
5Zw+WCdtQyt7OPXZAqUuyeL579qgv/t485//8L2qSkNNPH88Mne3+Cc7zP3P9S1ZWx/qur6TIf2b
71Q05yv284388xX9pSdi+qJgVQwCnexdfUuP2mP3ndT5QLVVC/SUI5p2VTkGFg2Wh4P/IB9YASz/
PCYbv7sW5/EQv2kvVbnwrsGePHA4dE2/IvZUUuwy/WzQRva7gVQCUm8JoY53IknLc175MsdqlttZ
uK7UhYGKpVuNl+YdIoGIoJOUOB6hRxBXnGay2ImeCv69CTPBanhM78YtaDaMI7VopZq7iEzUcUkS
OES6OfSDiHtcDgpWf8ZgTvU+EhdifpeaR0sh09DpcAchaF8m2lVNJbcxnrpVoe+FbKV161Rd56XT
FauyXfiYVYj6u+YijSK7U2zj1BhrNSJZ2i40xwsXNnVdBhtGxK3lTg/5W3ofqLv9xTDbnrfGuf7s
wfxdxjto+PBELHBJejsSZyfbj/eR9GebOQDZUF4MQJRaza7qtXz1XgFEMStBx4MCoIGNuMhOhMTq
2oIwmHBC8rMxsXHX7smqHaIqB/naeBuW+/RtdhM45rSEPt08F2fPcEydFJYDfoPGXI/igUBxDsFH
K9wr8ncDFKyUrATomb35wEGVTK6Zh0Fcrk4wevleTWdShpOb2jlR4HgjnXCGwTbE1Yo3rMg75LfG
Z80+8qymtvHW3pXZ4uNKZ+mW33OO5NLCDA4+JzB12aUrEsHRtDe4T3qwiOEDB5O5RJuFyIuwtMcU
IgdszKXkO/z7MhZw4xrUqCEOin+MFTKGHqoSb/ZZ6xboDStAWgxOZTeSvpMCDMBUy6nK0Ja70eTo
LwRptwEuM3v03OSt9NBZLxXgsrL+btGvWmSSOyarxICFDSWVJsqCKgQ34EJn5KQ5uObwQFTTOhdo
xm/h/GfjvjX3NDhY+i3tu+d2OE7qAwk7UXIq8pvSEf1pkw1zYQJQ0dTYqz4321mJt2xwKFYKZWVG
qzFdFfHGkNypivlOecYIxHYQBRvhqYpO8fA4xwWCUn0Cg9hUBzTKjJbHV+tuQbAisookabx3L1Lj
kIjjP1uo1vhwmqOD6ZRoezDLXLSprT0hokkZaHtb2kaS2/q2nqFZpBC2mVnXAeN4cH6ukfEccNre
wSND/yMRK/T1jsD1sNsSkoEGKJjZTLtWc6qC+9sVOZ1Hm1mir68UHwvOE+9IEexCtXuScqalCuSg
OdFPUGqbXdsMNiozAN8upIX4OdI4tFX2b3JCYLt9iPKSKFiJS6S4eeP0wgoIJBO8FVhFUjYV0uzw
0SHLC4FWLgFoE1RbfS9wyoBKDey+I6HS5fNPDY7AlZm7jXYq6AEyTku2MeJj03+jLtHg6KeOnq46
TmVfaw/gBHcybqXGgdQpsDx1/cKo3ifTBm/QttuofZelc1Z+q1GjclqZ1iSvRp/+3nsAMAiGy0LP
X+0kuh35kmRpIg/pVyY7TDOajnT4sFHNJXd9/xbzYRL4Mjh5F1a+5v7sMSGW9yraMBv3mM2Lm+nK
sx58ozHcK9844q48cOEY7BDtMaau11+NlKWRvxE5GJ+KLYevc8qkVXZQG0T6rmrfIu5r8E+cFDfJ
Rt7669pHMGurZBe/MXGu6F9BI/d2dXbVjX3Sf4gcfmHcjW6a3Zv+nKH7aG4imHZgFSJZ4k6EYDbd
kH3OeU+Xj1W2GzhxH9BdkK9rla4cHyM5Jmz3ORMeAeEA6dLrlZIv8m/x80he8SsWP5a6sV70uR0P
a/R7ImEo02J4nvOpBjQN/LlDi0ZQV4L5kJncWovOs0X1mURu8TSxVhTs3czFAdg4cnKOBDeEts9+
TIMWqgzPr0RpSiafgXmaTN0F0DqrfaKDexrqK98TIvFYOYObOk+flADdtFFrmsvEeYu7WDlawamH
H/na3C3VVtjvnn0W8Bxd70rsDmqxMB8smGv4eGHBPWWv+Yv/1h3ouDCKnSi2gNQFz3x5lGKRQ0zt
jEGDMcTOCYe5yFYJMDcUfjTBzRUCVtFYwuU2VDdAbXhCZLcn4/cUPk8P0LUTuOTghd79I66ZEVb+
or4aHuDaRf+RFIvkXREXqTq/lFkA+1iUB5qRM0HN1hOgnQu+RAJ3F97GusclJbKtgZuUnCaF9QaH
x27DuVDnN9vKgbIGRpkhqRntuYeKa0WQCRvAGXjRylAXorjoT4qAchZ09ka+0MEpPoqPCOz5Bd9s
iEtpTp8HDE5uF5vwMi3mUgLy3eRYpIaY+aIJD2p7E6cjULBe30M2N+JDbNKzs6tXLmqRLg0RC49N
pJfk2WxJRCSIYDwIBrNW6bP5nH0C9GAf5PbluIDlbtc/Vyvq0EhdWL3NszzfCJRrhK3Wdjbw2RYt
4Xsst5ozK3wHhx5eBYuVgFW2S+PYwDyaCYe0jxZqbUNxz96laDmy58iIMza59Uh/otqaN0b3DH6n
mBbgYk5x7xzUIN0HSA6UVMY3PKTw+rzSLeQd9ZnhFO/GI387+JjO+YtB3h+bRr6aoI0f+8fyeRC4
52AZ4kqHebuMXgN/kXwIO1Jx/Gzh7MZtIM07IfSO5KZQwdA5+tZHG/mI/V/aKjh/VWdCQNMv13G0
Uri21mooVkghYnOV+A9auxYJPvXXU3418RT7bI+2tOQim4LN9jeh8xdsGVMIC43F932D0zjbvFi6
GT4Y3caP7SFeFnZIv5+u5huUye48vEcYfHsy3blVysvklsIWXlX2UF5leFQ87Qkl3tvof0riOZMW
yIHqfl0kh9zfSpVNGqEh7Othp0+rEcJJ/SBSbhY06859sQVrUIxbjX1bQI+5ycNVWC7BSEcs9SBD
lQV3mvipvNcXElNfKvLahm2Vr1IQD5gpCuYha/GWn4RL/ojpTSem9cTtF+6tbfekPaItGzeUfM+N
a96yGDHr0j9VPKoEDlduM6z9aW91dJ3eDEIihPUU7orD+EwDEP+v956zAO6Di7VFeOWfklvZLOI3
eFU8cI/ebtyZR7gKB6FaSN+sjWlHVwY9Txz8iqPyVu4aDMUHNnk+XBSfxZYxAa6wXWGsNKqcEmbw
Ij2lKOUOrJDGS/4mH/1bxrsu0Kg8BvViXBfYH968JxShUPU35q7eScqyo+/8gDxn+t3hUv57r+Ln
E8Evw0opkiYrBsXsTA56vIO16h7inX6WnrNVcUoP2pKFg/ug3OA7OcNkXuqudzRX3jH70M79Orz/
7ozyr04o/4u981qOG2m37KucF4ACHonb8paelMQbBCmJ8N7j6c/K+runySKbnBMxMRcTc9FG3RJR
BSQyP7fXpmtr0lJG2W+eJUVx0npZbRJvdatu2333/5jbYUljIZ7nX9iFGPJHvUuGdMuk6INviXUC
97zKv0RIC65JSHHd72X8i5l9zb2mA2Fb31ncbJk6Ly++Faix79ufPjVB9IRgwtguIQkwBF2srPYS
OGub7xg8rq5FvTQe4mLhdnc5BZevbHD0dyAhmQ6/+rxn6TBSA/CP/I5FGsA2YT5jYd6DTHY79C8r
oAfF03BjPWY34ru21Ap0cLPqelRQx32VR8o18dmNO3tGuTJWgz7wjPggwR2z0NNGW8fr+JqhEJDt
M9Rg0ar+4nFp5231UzXg1dc/y12TuITPjHCcjozMisLg6D3E+ip1lii+wyvzWeEdHWcgEIyn9Of4
1e3/crmcvSkjU0NeqVOGSZ/wgiPetZ+KK+O5uwPrf8ASzvLmwbN1JIXoXqQjwDhrnsTGhiVOef3Z
3DNBy7Fp/eCkeCay/q5tP391TiCpd4/Fwo8UHIcGTOgMzCPUtrASAEOL7Kq/qS5pVznP0e10lx2s
H+VFsCIAVZfNyrjTl+kaq+qjf29e4uG89C61ZbUZFxBR1t0ScfhVT0j0YlPkIeLdBUtlk8y978oW
Ojh6XmWv7ssvnq774ZpyKPPAidQFk9OsuVcvoxyMNq1B5+7KicslvVmguQgb6b0wKMfk4YOiPsTj
Mi/ng3fZ3LUvvLDiWBIC5cvwSacWBdR2WJTWXYR5irvmjxvtPMCKj5DfxkcYAcDKZB9lkyULIrd1
1wPNqWV5TH5RymtwAkjmprnUyZA5hpDlYHhOFZJhvmDp3TnoLnW5wIoNKVF8zNH4z4b7ib6AmDPh
3F7V1EB/gaRJ27kxbQqcXu7YEtRuRwdmdOBUzoKLYh/cMHY7oA1gZhr/jnLVfh93RFVImK3uug1W
n68K48MNHgwddUsJbDqvEidTif2cfG3aHTq+5LfPssB4RKyIOWpcugGO3TELMDCc6qGQIhzllNnA
VlTjtaEsBgmGn2XPeALY5ETHFLXGjInOkK5qBPNmy1Qas6IO2jm8sJRFcf/55z8ZR71b1RTsdYci
N0V7Kv2vF0ZXhjrSKV47cbR3/TH4iX4ZQufdeOldqgd9H15GG0C9u3ER3lLY+OLqHy7Lf65unr1T
dez1QYxGcjH8AnbXXHXUqiiGUy94yaY5E/VZvjwxWmZ/nYT/l3pD8jL/ayANuOpfl5UNlze/WJ6a
L9cwF2nW1G3S/M1hlb/zf/d//tXCQTtJC+dfWz+6dE/+d+EFlIks/P30+yS8uMufn/y3/Ef5p//u
/qjfiA1gj1GPl35wr/mP2jfXYJXAFzKZ/qI78k/3R/tGn8hiUko/jU1JDOXfk2fqNxXbLrCyBkh/
zPG0/0n7R67I1yvW1R0+l+sari1UOcv2dsVqPtQjNVTcuS1gvle8YcKqeHvChyRNH9U8o9TLwAJN
/Pqr5Xo+WCsvLZ39dGnCRkPr7GWp7LCGPWa4c1wQqkC5DR1kr9pgbcyhvFU6fLonqrdJPD4kZt7N
/B6FNc7OqLUJ2lEydds0BUeZtlevHuXVf778a7iec97EsHEghbFg2riiQQfGX/PtTQHG4CQlzuNz
5qBN8LTjtV/mFNytkXo3A6roTZC9M5MXFygiK8X5YbX604RHkxbEwQIdTkOrKhfMS5GaJXW5sA3E
4DESyMZGHBI547wp2ZI3pWX4C1fPqeaY9SrA5oEa1jE3tlHq31SQghozWQUDKWJW0GN2m+QyDEio
rXZb578aaygXyWRfOcI/5gmFsSikcmCEF63r68jMUCXnZc+YgDJtYxAiVuMeHbe6MBhEM3Rv55XR
s+bCoayQmpfiQkpFh0F9cFygGnFRzAAlrNulq2GKparxc+fkynwyzXtdEsndAtOYabwUZcmIDZNm
YCKlJUf2a9JhfPdZcywLmwmq8HeMAgTSBnJMEpnJ4LgPlFIsDNV78KiAmJkYtswDbvIaefUAHFw0
ZNppn20MC6W0FODZWvJo1NqvAruWtEOeCXT5OojoDFoIDj2c4aVS2mHSd+5qzK/ne8fP60VakLl1
k4NND1YvKtg34AgB6ntj30RMZ5tRsvRt4CsRlXTfQL4tpX9aiuFRWoD/r/0XFHpQ4Z7LpPyNId+l
V+F+Nk1UHiD+4AeHoHCmVJDHAt9VZpnf6pu0EQxTa2jC1fYYu5Irgkemg8PtDFpMMits987xRn5q
3sKk4qyKOLfx4t01LUsriOFoNAO+Oka9RiI5tzsyrcpHs1JX8YX/MPQss9RX3XmtFzQ2gUDirlB4
61ZlbE5VlfsoAlcV4OINc4yr59NCxEiUrd5L5icSUkM1IsZYHWCVG+a3aZl3WPKFIClqyUPI0WIx
Bb3F1mDX1l21UTr/qCNOOojeO6YMfaxj9jw4PThbssOEFPs9qfnGMYb8sxyt5tZq8l0a4SQWa0sf
uE9t7wtT3/T2+FBXNUgdEbxYPP22Si6NAd8jL8et2UvIsAtluks0c15WpbmIzRFNomicdW933SyL
qVblhX8thenLIvC5dpFG+zGsqfZNztym9cATJQx0yN2rFMzQUFF/SW6tXl/7KXeFsTyKvE7ymID0
aYZfw2Adxn68KXy+c0KtCiYONfhkJENK2ls3I3GwBEwNb/xZ2BlNjHrSZqrt1xej/Fujiwvb0NMN
oG1bzlmaEGjEGOEEFRrHColsZtkrR09+NdNF5LIurYIAMUGxUkyaj1cUf0gP0ke5oP0S+zkSuNyD
EJFY13XO5pv4xh8GaJGGWvl8mMyt703ZOgknKjUN1EItVBDHWPc1qJQmBGkQJc6qMPx95zbEi9QB
FQ2X4LTGgi6wnR9+q/BDma5EzAlFotPHZum1xVUVY9SwEPlvnXZQA9Unj5Bk2NAqZnGTHDRiGjtS
50assVSw24Hjmd/6ZsOXBPCSecODSifL6pUfXsXrUBh8djC2sy5q9tPUHdOcuqsa8omdPL9l8nMd
GO3W4pCAA0bVFrkZYjrZlVev/A59gJteWRlzMCpNA1+L1wgJ5pnS3FWWcUE39lqdANioxktpZHeN
iRdZ2fGilz2mXAyf+gr1ZimYNWKYEhM+qA5FG7alO8WyVnrPbxFybQZZf1FO0UqvDaAJ0SPCAcqL
+CPbmbfv6dFqDT4eIUoUHG2WdsbOkSb0etxw1WXwz4yAYo8GQCXW8x+FOTyMBTSUhr5YNLIxcFYk
YfQ7VNH2utauj3J4hhbn3eD8zNRin0u8XN74ONbo9CXxw5EUZCUQ902dMl8UtGJRt9bNVNBHVv6I
mAMRRPFIzfcXsfROEiC8mIcs7Bsrmhgk9djS8sa4TMPxwNmyDOEQofPfSaUMRkzIKb9nKYs07Dni
fcO+GFP7ApaSKXjcJ5SxRavNacCKCTDrBuNsMe1RbDyuHJ0+qksdqVadOyayZ2y3XId6bMxaKOLg
0dGj5zHBQaLGTknhmbhsq6W4j5t7z6GjGLfBb+FxEvpD8FyMOD464jBKzFg1dYxmFNpjEmSHLOag
dAQz2iYqOt/bWcgCT1e286xd1aXH64C5RBQEi3Aw6k1E08cxab31VfSIzpQybV5fur6dL4T+YPnW
TB8yPq8z3IzJ3K5ca65m7MdTa1wMWEFZubXjuGqAFNgr1UuvBsvugWbdcaoEs9AvqBd04f3gcKR3
KLNKHJ+WXTkypQ/dL8SNT7TY64Qex9OEb83ptC9oNML6w5UteOkCblc3eHc6SeCkmwvADZi7uPei
axmKS8ha87u44N2aLDBqODjRbo0puI2ZWEBmjKvod8TN8xiBBvGrrMwsKuaRHj6XbfYo6Q99JC7G
iBBBNQIGWf1mX8bNpiuPY0OoEl74Q3Rpo+rLUDGmckK574cXL6WZ0bbwBSr49hiH/47d/KrLcQ52
y6coKci5Jcp16iBsnRiNVgcEKrqoS0pSvfyD+OzNIg3hiyQPda22I8S+Dd3rzOzEQi8EW4FQ11ox
TiRugbHMhfsTWVWOQ1u78JPuMKGi9Yr2SKTMMJ3BlGgtqkPd6qvIyK8ULTmEEy50Thbd5imNnBAH
prlT6Th1tmiqsgxEOKYsP/MEImCXc7PKWp7vnCIILrq5pjB0H/SgCxVtZvrB77oJXgq7PaYdDQVP
W8WG8kuXgq3UBwo6VOI5R6uY6svYplchQ6MTcYVdkL00HO8G38ZoqzuGE6vUHtnjnCxd4y0csPy4
I06dPHptdmVYGioAYoAyuzaLjZNpl8CJnkxEEJ1Xr6u8uNCV7KawOXEmJyiW/hiu7RAR4kgbYcxU
6sjKuBrdy74xmp1eA25qo8NUZ7e5Viq0uyd0WD3z5jF7UNSZcxEE8l/ydA6TwW2U3xFsbqfF15EL
Is7CFoN2Bh72mRtfRQ0l2z658ZPsHrd5bkWPcjh7TKebyKPlM01MamVRP6/jQ9BSYRR5bq7qnGEE
EdR3opi2GFqJbY8IshXhuGZn2IURYwUZTfFe2RGBUvvSN/i86PN28gFOWg090tTp6LeFv4xoOiau
2y41r0N1XdR7YsVB529FxOJuB1AamuI+tT6zARKuMdTh7a4ek2dr1K4TXWfEiGAssbzf6bZOkhYh
sJ3RvzZgUVcMlBY1Jx17n5TRKPSeU/aHK/iU6L0a3kYz36YhEJLOa4jog17KNxjU6MxnXBZ4sgOh
Ulo5j7ZR3n2eaWhnKZCtUirS8RlxkP/YhmqeJRq6VzNO1FZIyPmqNOskQoWj2zZ41yrrUp9iKhpM
r7NFaWVy5QzER1LPHlvN7tpxKO2Ret4FXtl9kZydl9r/+mTkPgLCj2bK1PR1JYMBvqqx8haDju57
ldPTmvzftjO6qIbbGVOvy5iQfebGd20AqS9uf4Sex2CE7T+NXT/Xc2ZozF7qmNjGC0cfFqKtN1PD
OR4SRbTImS2zhJYjA5Mauh5zMGjOe+ArmjbMP7/NH34ZU2U4C2SRhgbsLNNUWlVYWkLqoof+apLA
4kIVW409fVG1hK+885OHFDkEiWemVxm8ybIKdmwd+6q0GQxiZhG8RlxyVMYDp5RVH5i+8+nT6Hwh
kf8YPMDOSj4r3PaqVY2tj0lKZ/jFF99EDqC+TtdPj4VhTYZG0VLZ1AfePpa+G0O1myK6twOd1sZV
HyZcP+advVMS+9pR6F8jcRyBrbGMDeXn5zfyrMD019UBwTDPT+XhfFZUhHVTum2gzAelOZokZoVi
XHx+CbniX9UjTpdwDEIW3ZGlDWR1b9bd2BYjxGrqjdLHNanMi05VdnXHnvr5dTD7eX8lLmGq1Op0
budp/OxVERefzZTNMKIQzrg1GcL4oFn3+Tj8jLvuOCX4XyBTM5F2zRxdbuk6I6VJWYuFwHEY1XuK
jpn1kODZCiIxW9cO3jVOqT3YgXebjOWaN4hwtgp+K4l5XWgsdMDM+0BKTbmCTfQbjET9JaRd1KNz
o+7VWevEL0l92arWVQBOz2lU2lh9dJnZHmoyTvUIVDuBi72aWvIaDqQfULVAHNZAarE+m2WOgGlU
lVvVhf+toDgGscvUmRyRMrQX5RZs4lxGNzL1t9XoQcuOqDlubS+YaE8zdqvAHGLWJL2sW0HyILU5
5e3YxS++H7xkIza5iXfIzAZksdjGf3oGSU6FGjCHDwgZSg4MCtAGbpedgdmmM97H5NNh+yOAblq4
pLfD6KwEh0QZgENsy1vfIy2IlZ1tGOvUwHXCANBk43Dre/A+Gua+Kn+ArIP9BXDZx1oUV1YvGPBB
ddfbFwVibAyo81tYRYDU2F6spJEHdnyFGmwtTIVqi0bjm8rJRT6Vty6SolkgcGtsBYqltsG1dCdF
ZD3EAwUrg96gDxV3EHdSYmAODNnClwCJH25rM/sBsd6h8x3fyXegsTnrbXu8CEW8R0lAGpvyJcF2
33odOWbwJyqzw1TygBA3h7Nem/XMD1gR0wZKDlPKTFBK+S9eni6DtpTmeOUPv2yPQaH8yQY4QI0/
3psmswxae9TNaN/FCXQee9tE00Mxhb8DBZ/sBmvDkIav4T97hPFdCCeo4VxwRdXNjfyFRP6JiWvT
+562LLTSaI9ejcKikoCVpj74qC4lHxBb6QPyQkEGjGFzwGSH2VCFCFrnLu5g6UbAqbroGUlixJlE
aBDIhCrMcWMJyh1Q84ICSnIl7Sfi2rvDRGaDJy0qD58DxFpTNe9nle3cRRp/LMBtdqan7KiqRQZJ
6pp28PJO1OGqDH8zIeeL7LFVm8cwrR4qlRDJgOdl4fp0wpHnpXMx+tGzPgC8HWgwihyjbpVBhDi4
wI/pPmFIotRxTDptH/9nC97rP7lUCtT/T+ivLY6ify+Ikzk0YR3810NY+WH2X4RZIInq14oIXf6A
v2vi5jfdUQ2HsrdhIK6WfaC/FRHmN2FRiHboY6AUwEfon5q4+MaGbQjGrDVKO6AH/6mJi2+GiuSY
IMqRxm2EK3/3Bv4q+H7q2fZu8tgSFKTlDzJsHfTDeX/P7hqsBCJvwSHxWCf5HyDz29g2dxHml+Gg
/TJy/ThkGUWx4oGK682rW/dRAfrtyYRlCZcXKm0weX373DHO9SxXcdvYWyC3vZf04hrtcIam0KsI
s3Pv8vPLvR+05nrS0AUXPB6Ffh7rBY3dRE6PA52VmDe1tmujhMTK3WV1daOrKVPR2Z8SU9oeq6Uo
1Q7Sp9XB01ZMCLk6Y69qOiYw7kWhe3ehaG6ktbc/6XsXk8re1o5JHmyb72NsbwV07YqkrjKXIXYU
A8U9J8GNgooRZMPNyKxUB3/C16B6iE0C1qzHK1uKQSmNuvElljq/wC3OhLLtLP+6PlhGtEOVvYkg
48vfrscYPeKJWmBq6vYYmuoJ1BMCCMx6dX8bJQ0l0vIGf9O+8bcwGa8banOS7FEWHh7p1dLr/mMa
qrfNunQQnQU/8EBeuoq6lz+0dvS9OZmMdYuXMaiWnz+Ks5jk9OTpDuAQgI5CNiHeRj+asNo6C0x3
oWcca1gGSjvN+uDBB7cr7Ytg8uOLQcvU6cLTgTlb5UqXxbndWe5C+pa6brUGkQz5Zx/G0GIIjT//
aicBxKvI7j/fDeMKqPKsMfyl3n43Jwotq+01dxGpznoS3ZbvP+/t/L7wdorhIghKvRWygsk/Jp69
SR1134QMZ3vTd59mAAhEfJLd8Vc/GceRie7OdV9aKlmff8x3gxvyXaAlRoKjwlhy5f9/FRUGXpBb
mTu6OKAJMEENMSiNKCu4sKb0i2hat961u+XFsFFCF+Y4Fg3CtxczjcYEus3FEju9sgcoOrW1kfCA
dGrnEklVMpHhu/0yi0LpxnDRqmsjri8NXspx7NeR6DAYQ6ONf5mBlgjA7tLuoRrUBxmoWqa1ibtx
7XXwuvirU42Fmf+JS3814LArLehtDQn7MMxd8IqCC7UTvw04kcRoSb9Bwcw7nc25VINPTPbqzAv4
GlEFUBTRIqxEzZQz4mx51OX9cKnVIwpyVPuNDzfKQnYECEwvZ2r8o8X22eqNnTEOK872nQQfqMNT
af704HUVNrk3ftIFPyyWIlbIshherjPN2nQaaCkU2jWc7wTYjl1ACkOJPFBvr7hDiYN01jE3E0az
RtFsY2otAWGu4/vwzgE8hN9d5XooHi3k3FHz6AGrySkvOKihPYThcF0QkUlJeATdDBX/squHVQyk
NgqXChO+AphbHlLeMLwbcBlrDym17bTbSLc2EoQmv45fhUs8x5ictil8uEvAZau+DJmw3+javtWD
Td34P/wR0gM/NYiUFVBoKGsBXzk9Cb597lWEy72GV56BO+dkNvvQwXelf9Jbekkj1tUXGgHzJox0
GGt2f/D0aJ37TUm5O9/jFoD/BkLgaYRDOfT0prQRMZRlkaqkSrAH8MA0LOWPtYKnL7apdwnJRFEi
qEsphFLAS1p+zf2g2cOQfLQZwGlPqbJKQ2sun0DEf5d8CbwFgJC22zCjZ9a2KEeCnVtlB03pAVAO
FxLyk0Q5SX29oNkxYwRa9xk2rS4bkocG3plfsmiKcV25Js2SZiv3+DZnAdrhLsnQcPPcbKRzIRCw
iNtN82rZeivJNZNC3qKBexC08w5yxOgbm3biSYgXFzWHVGwHSG5ED+Kd+mZb9IhwwX+g0C59LMmw
Ls0RlZvWvHSjTc2zw6DvdqIBkIbZlagudQ3AeuHc9gCNRh5C3VizMWy2kncnv5mgWFQrA3p1D49n
H77efAzGCwe2XKAGGy28yoGFSJ6Ejg95BJOBwvEibI1dFZob/OdX0hk0qP5yD/5XDZpmyT30zR5r
k+fqDvUkx9Y15u/ebijY3kWpVacQHKpuLxl35dSv1CLaZcBJy3HVhOZxnNxD1k9rPtsBANqyGIOd
jhwiGsQ9ih5+wnVdNJcuiLRBtLOK81A3232EwFouAQvHAwkYxPN8kTvO7Qm7wKst/HEt/9tQuJgZ
rUBezyV/T5Iaktiet3W8obC7081wJ21cqxbVgPWcmIBGy/KSItkuKZpNI9SZlw144yqHVBdzl/xr
rMAXMgyOzeuIO1oFy2OppN1eLhfm2Lw6Pg7NtA7M4NomTUxj5AV6v67gJcgn5uJLWySkBwWkRPAa
krxnuTwDcj8bloFRTesWvoEIMLemeB8EAFwkwW5ELYRMxuQMqkBJSE9oTOxVq94OIjk4GluzUa2N
bun2YDEGZvJ1/1bRzWMbmOxX/JpBe7lVZya9KMSAkzutTRrVEmvSS5AfPzobQcWyERPqMYkNLRFP
xEmP8PE7Wg5esdwHEcP6i4MbNx9WvtXzRU9TElLLnowTrdB4g+STtwQCB9J6hXVlBsjPqLHm1UBC
Z28aHZCJ4X7P/eopwEjTosGgbI2u3TvdT8zfsU/gI8AbifBOSnPlEFWUYhP7i4jjVM88W58m8yxU
XGSk/o4B1JmjTbezwdmszA+SBCNkWU2PdhSU5qoDCDINlwL2Xl3w1wAPbd5FzlpuM6bbzHUpp3CN
Y2F5qzoCPeDGj3RmQHNAH4vC1dRdlCkWW01/IXkODuutd6F3gNmxwgnKgLHUi23ecYRAdxmicV1r
49pGs6P6iEXj6SI2iSFVNpCefUVFFCSSzRcBxrtDn5SCZEjFvFEwx2vLEt+rCENverXPssJddAEm
EsYJ4OYKXqaIrprazCXkpvQkQo3tDRxK4iI74y2KDVg8xAZy/+0ca1N1lDWaH/Itj1W0HL51HEZr
MzmcPfhitWEEkpkfgcwpH/kndRU6F8sxgW2T0UrWFl7crU4QTEGr0GAnGHo8XSiDdMqqMNm1/Hgj
b73ci6EmLpp7WQNTOKUx61tIZlpmtktQbzM1YbBdgfJSodE24Fss1FpQAmlX/kg4XfczScWUlBId
eaTpN9t0ADcTqV8Fme9i2tPNNQB8OVC5GJN6e3MTLAXU0sldeoLZVdGA8JGcD97yRrOZali4ouUm
o/8o040tYsS20zoa0gPOMew1+jERt72H9bQO2KmFMOKzFuXNF8BkAEXPJanBpgfJmy2/9+dL46z2
STBIsgmJTLMAytvauflqMeUBWIeI6B9jz7TslxIiNDTuF+mljOvPX0LeQTJsYlzC8bO4v8J4ZKi1
xEWqwKabWBsP2sbn3+SD+WfdBKamuhbOkoyXnY1/K25ZxUMWu4u0AsjHMsTPb12OBqE9MWkc0hRi
x+XAlAgstWy2eaYs4bdy/Pgz0zSPTZl9cXc/WhqvP5I8O1+9d1nBh209PlLrtdtKBRrk51cS1aID
+BFT90Uqd8qaz28ztQOGhClxMPZ3dpstmwGvRvXdRZ8HNxJsFaML6MD3trG/HLR2WVJxMziIJD8x
a20C/2iejuYXe+6/fA5E6S6sCIyjzvYbUj8NUIgn0DwFyw7K41AHdHO9ZQjZzJnYFJKNZB1lkAti
RpldRq8bZfv5gtDlVd7dDVM3IVZQ4iPnfHv3c6XqAr+Dz97UzbZL003gDRc5GYPrgj1iMYyZXCT8
k760qXEaRC3DR3JsgFMA38Ssfqw7tJTwo+TmbcKj/Pwjyq3hs09ovP2EVV0UQgv5hF66jMz4Eij1
OkfgyBRc3pKSAQ2SQevnF9Xk9z6/KnkYHA+qXRTFzjasYCwVxyZmojrPQBZqG5kAmeVewjRHJz7I
J+Kx63sNsyIlAb31BZrjo03HVh3qPqpNTe2kJHj1WuTKYJbpxG7g6Y+j2a2g38lE64tTTzJO3n1P
m8aRAedQY9z/7HvS5Yx6xQ7ZdICEKQRDmDhuWnijmEWCrvNvrJThN64roWESH40vMKMfzXxSsqtx
gLNFKO1mdNg4NPrWnEu2kWCgw+rBZfn2vR/QXRhfnBZDNmCfDUy6AsKbqSkrXEDM6KE1vYcxhPnJ
TmMOMUXu5DDg6B3ACPN7c8dxD76+uoz4MC1knZpZOI2LymAjbdmhgPANcITk700cdjN0XDIvkhkN
3pdXWoX2INYXilJ+sTI/2rlsHN+J66lMUAB9uzJ1h9GAWuHeqUW3r3B1PAXWsYXInXOfJOrzNem8
q4FwDtnMr9PlI1TRzqtQk3DINFVF8NXVX1Gt/3Kr6qntE2l/sQrlDAaJmdxBJrW8lCMk9gAeDe19
jWB6AMWWKaTA5oVrl0+5Rss34/0OSLHlriexbQpc227Ud4GIf5rUMwoE34I821NfQlhOAsJZH943
+XRUYBNWar1VBDcajjVzj/hGoVmo043kFsqEvXMMjCf2Ms/qyPXkDkEfCzqsCsz2sbFimMzDHtI1
DRWk3MmBfZIs11/XOXgsnmxcYHDeXAnVBM2NiCKwNkFczVIaEVQRvL57Zt5u5wntlwwHB0IAef7L
BarB+P785usfbQiSlaNLWxlBhPj2YQf1GCRJyM2XN7rAvVGBcpXyPnjNvYtCfGI8Twcr1yjJFW3U
O2Zpj+zjMmiENkU9Z1HRTglBosd0iKvKPKo1GAMw6p9/0I9eaIe5dnYMHainKsPc1/tG7Pu417Nd
9qX3W6N2oDOJJSCnycdT2MiqKelJ0NXnl9UNeQPOd0zmEijP66o0IZBvy6sL95bemVPJhU9FGpjo
koRcqxFaTqJbExlN5N/IcKMtekrWzMkxmZP7IASMZRtsyoamP897OeX6lVzQbpr+lEBEu+VkwR2n
cjmgJAzZYKipCBd+E9yc8ixBVNzvG3hemUh+akqwUzrrKMatOarbhHBNNDJYbPFexjuS4plcTApr
rombLYNuy5gVKjGLctuLMUnCio2UkIaWspT4SInOlGdzRN2sh84oF/PQbZgOX0Umj1YmOaT1sn5m
UhhtCOjlI081OICkUAaHZtFm27E6GKS2Hklp1QyrpiBnIhj2GuV+sOLHMrV2p/qh7t3IBFDuuwrJ
kilNC9juSHvl3EYE7Ay7XmALzh3Z5Nzzu/VFBXwlrVOi4AuvfZRxSx4tlFBbjHhN6lw/cuc65BNL
0ZgzrLe+jcaJpELWySQ9rWrmPbpRmXNMYAlkbUVSl9XWWfS4obJDxBQm1CgBv3YY662nUQNEyFiY
O7lN2HfBhKFXEW/sHhUb4ZJuU9dXjA0zJ0urJTGEFdCx7EXFjD5lquaO+RLu90AViEJbBd4aBD+M
PjwToN473VJmMJK7r1O4tOPfyaDMc8VbWtO0riHySeZ+A/SxpbLHabSSjpOj8aLayuJE6ydsnPJq
m5qXcluQsEIjMzdyl/KRQXcepoRmtPEqoBFZiFkC7+6o0FbqYYDCEYUD1QA8JEcyBIhRTqaMWqaV
tCuF0UoJ/FOF2MTaSoIhAdnNOsgRcdStKoTlsrDBqCrmK+QpbFRlw1w0doOsjXbCM6otfvrVbWe3
e4m8k9jJITeOERAcbyJ1036WKat+4sux0EaX+bGR0cUrrD9P+5tFyBp0bMx8ukQ9OlmICXpBc7te
ffFKfxSCME9ioYRxsRs5H2rRPMM3UtchNuzSTSbMjcR4Jlj/+QNmq5hcBCYLkgxYNTZND2WyNnZ2
TxsJ6olhk6gH9R+SZe8p1Lo/8i0KOEtctF4yUJSlOBlDfP6ZP0ri0fTwWVV0gMYp/3m1CdVY3jXA
jtml9UfJMuytu3JkZVF/lJXBBqTJ5xc0PsrahGpDe6O1L7A4e7vt1VpeuggMBNt7COuTwxTHC86K
R5Oaek2mmwjjKFd5q5o7la47k3AbWYvFjufBoNodU/JPjBh8PX4cnjgopL2yQoJ1NbILgGQNQMh2
b8f9kokPqiLXCWxDD3IKqNvGC1aD8sev0v/cyP/fSP83qKAui7b/3ki/v/20h86f/aeHTk5p/dNE
Z8H83UO3vjHQhlSczgyVtlMZ+G+qoMDTh5QPZQSxBVVVjvW/dWXONxsCIVkwh6rUqf2PeujvlivV
DJyGLLlY0amd074VVOy9n+n4hcgiE1Oho/C+yJ3ehcVnlziLQGydeT+j5xL4Dh9FHsBcWYQct4wt
M+rTfyH6fffGn65GR1Dl1rj4/b19/xqli/1GhRFWjTR4ssvcpGoERBUhDm/QnUxRXz33q/9ENK9l
aO9BflyRQQfNZDxZTqqdpUyulVelOo3eQtC7s2a5muxl1yrWVOqD47rMcGQwgDlzNJhBvAvT8aIZ
qTzTDpE3e+wAexAGqop9+/kn++hWIM5VNaFauCi6ZyGqFpkMU06Dt8gD5UZa3ARIzCQY15fPuhL3
fjJ8MRb4Pk+WN+PVNeV6e7XhmrqPJxnmytxvjlyL/COBiQFZeFxIMnvRIHmggpBRMZAlJIuM5PMv
/dGCfv0B5CH26gM0IratquRLFxi7RWqwC8x48/kl3pdq+JI0hCmOUxtm9ONsjSEL7HLhNzxxj9KU
igUSh6HCteLowu3GrZ2aR3mey+3ebcAro0ODj/XFp3h3HPMpmABHHqHqNMHPX93KtFqs+sBgAsFv
SHLjYQReRccZ5G6cYWpUBluFNImYL7JcFgCef+NDmYr7oG6+aMcbH43iYF3OLAw1UZXG1tvb7nqj
8I0OnIrR7zNmymk9bVxElTFdRVk6qEoY4w44DFXc47W6kMGQCgRNH82dy7RYUw6LyacjyUknOzwy
RJMZik//OOKdJdg8tAVxKD3jsZtWJh0HwiGLHm3Xjosvbu1Hi4hXWSC0xT+Vseq336asisw2g9xb
NCaNG/rq0vxKst1NHRha2a0LWGuYBDOOjOrStI74KW9G92dQW1/EE+/SNx4yk1TMHOiyLnjehUg9
TIm8PvMWTgnxCptAqiAup3uRMxFJJmeAEQ++WN8nHsqb1O10UTiz1BU0jqGzGMbwheZVcq4qVu9O
lgLkKVNPQ1AqBulUppOxZN5Go+2mArVDyrArQZRDgj7IHU12uNwRy5rRPbQkvGHrr+TLL1NiWVIY
HDSBhC+ee5lPFxW97NGwbw2mCNRxWMtRBLyzwYaVUL1B8E0061nW0iVN0q+tiUxAvRut4IsX6oPt
EqsQQ8JBTcG/nH1rpTBp0aEnXuhA6VpjaUfwV6nHymRFpjY4Y32+zAzx0SuMolrF6cRRdaxx366z
KRAiVhrHXdhevGGkfVG4uymh3WY86kO3T8Czd9OVXXsLRm0WrSU7SVS2qMdnY7sKh3bbAUgcMfPF
R0Gi/N00wqsDr6M8/DkMAOjpkxUW6dxwWfImoeOm+NatpMkAufmpOeqRADkVAT0ZTVIZHBL2Zpqi
m5E4VI6XTDHVGNorSYG3agsMzKG2guvcYOBvQctFWnFYLBD5hP+buzNbbuPYsugX5Y0aM6teMQME
Cc4S+VJBUlLN81xf3ytpd9iW3VZ0RD91xDWvOINAVebJffbZy2Ast6WLMDOhwedWo6jxnaYMoBFk
S2tmqumH0aV3SsIixCFCU7YjccOJdmCu+aKj9Q1vOsiX8LGJqisCzncsgUcDSrEfIQdy9p1m+6TB
BSkcD2n3oFk5jYb52eeQqA0qJQSRzJ738HG3+qFJEqn6MSTHkwWEHM++OFM1nBIi/9gkOpm91HN3
pZvLidUeR1vsOK7sNX2JdPTTMlknjRkPgIiN8y0OITrB/a6bkSrQIrQuoTvlE0TCzJ03uvFZA1sQ
/ChWQU0sxBt27ZrWte67DxI3TsekGMeDss32Yx4+zk35xo6JomBRAqh4VdELtkb+MMd7zuEm0KG/
KIh5AZBZ57Gu2l0umTRcIrwPw25JorumyG7DVOGTiT6dFBp414fdxcN+p00sckoPtbr1SDzXgAGt
5mcV9h2OaYHwGWt/QvY+cKJ51hwlSkXG4HxoGBvyLGWfbN29a1+njUfwc4BTj6aQ/BHx6updT7/i
dXahdoWygCD+CjTmMYuaA/Ss1afthEuEYfvTFDoHjUcQDWBA2pAUJgeCq0jacvEDJsajEXPvs/IT
QoepmypFjCOZZvpETlw/v66E5RcujAny0zRDz2iyje420wtMGbnOVXGrr0fYb/slo2spux1kpe1A
Cl/L7pPioaHJRkpcccSJr20VUgefMnIfwWZu+qM+DQoGqkWCu8aH1GD556SQBw0MGxRSHpuAiI19
GrhXzbjWnitLAx8SPC0p7TBYOBkt1KbID1rX0oig/kfeom6J9C5KtlbC6C5iKDitnbaEpQN8mwf9
EReBJ+Ulmdr+aPvBjlHOjevKp5ZG8NQ1DE4JdZWP2c7LCHekdk5yhDxFp5iHVOmuB1FnWmBqAc0Y
nyNdkEMYLxWoCNawHNp0LV0ean4yQ1pJfJdNEKF2gemW8MKLqNllMcKCqgAaIry6+N9dm78feFg4
bQNEnwo/iH5GPaTkkr6zPWd4a/BNjBR3uHm8jP3ZXtY5/6Es7hyJL4zByDQFBocMrSk1ptXvSmOk
O82D478ej5F2/0T8YTGuDs2kyVwoGMhQozOSb5aS+DmsQ4xYE50eBxrYEClv1YLSway0j4z9ZKhT
E/7Aw3xKMVpoy8Y4AY3hYu6wKbksRmOe3zaGteuZBeKRZBHbOi4QrdU5GZUI2EhpPWLcX5dmwvjq
uA15dXXRoruBZhO/gNHAecGDZMbLCa4CFgXdHtOjCF067y1+sqAt1rgv/75J/NMWgdriudL4JysG
0Roy8zrLR3lqLkhb6xDbTe9av9jz7b81/tjziXlydC62Dvr4qW5mDjCraqaZNlp4zKGuwmBmAADJ
ClKaXts0Ls4gwC+eIcVgJDIbWA1ButEuIfJWPWpdjS1ZULH9iRlsHF+GG3yxh/Q1NB87k95Y1VwC
Fhav+6LlfT3hklCz/vvz9fdsn88/RCL44M2WuHP/uqd2dhIV6Cb+JowTcJUX7Rdsmes2NW59YSFD
69ZNrQSz9sT/Cxw9YfFiyv59sS3GpbjxE+A3hHpwYPxFOWfrQJi/yuIMhRk8jzpIxVWu+unhZbKZ
8i6myqgclmBWgZ7H5oEXjNMtcR6g7RxCk9hy8YvoL9HHxngBSwO7KqzcU4DjRVujWoZL8pNTu6fZ
HtHT8QNhvHLnjIU8O4+kWyWpv7KxcWibpm6ILTTVqtLY66ZZTfdyrMs1TuKJb9cuD/aYfRPCAJTA
saS/X97Dmvs6Fw8TMmlStwBByLD2/HOc2tde5J46JlZiTWOC99fmbM/wR3JGcdXgYtE2tkaQHrVU
1YPa8lDnecKNrD432br0+02K61vPw0wUMDAQuwrRkMXAw+Fke/1Wa7P6hKhXMMfn5qfk6HVXqUUL
5yWtMmqjIrwWZG9JRvr77qLpfwNFz0wXSBNrPWplSf5J77PutM1FaN8CPSTpp2styupNnhu9LZkd
5dpecME5YqNNh0UHXzBKfwxeerA5KDv9dC/etS+yZl/QPA/tU9ICr1a5tYSu26W6YDDrEc7wrqMF
XgygT6haIkPcaySwC9ZXy6ICh16nrJNjdVcyOLhVcqXvL22fo7cb18G95kcSRJaKKyBRiLo83aV/
bpmYCgbvbCfhMZuuIauQKTPsdH/B7HHIsppmHLorNAfQYZu4fZxVckCwWM/ctnpr1HqyLhqi4U2k
DzLDGUdRVlMfKhiYbeczBubQSohOo03Xlldi6OqLQcSNP0/kcuyqivKIHxDDTCryK32St33yQjmE
Tfb12L7aroYfcUHRePVzaqc02uumXDS8J2O1y71H7FAc/lx8YpRRRkzKWXfUFmrmaU+5/MC0w/8S
dhZXe3wLPA4N+dndvO8z4nD7jKY0cxY9trkrxpr2MX0aPBUf2qUsYSlrVdcP1VPA+SPwqZyK+UY/
TN0hdFJWfcBF+gYIfczRdAUmFFpXTjcuc3Ty0e5LLHXUtO2rdlzXY36rlSqNlrRw9JmVfRrz4ait
mPYMAYvTIbiku2WO12HJwZdDbemmdwUHXa2nud2JSvpaw0a1kUUbrUN+VF8DTI4FWYrOnL5Q6DjT
rhX4uJBj9HWrHea/we6Gnb7n9Iqb++1R+wxmllfHYAyCvAMfPy6zvlr03Xaes7IoYjXrLMEbppmc
MkcBC9WV0RI9W/I0C14uug4u9aBuwk3j4xzdLEb3C9H97/qINJAlbQDm9EcBqui95k8ajG9iCuH5
obQMxYMu03JmJLQ5VXuU9aWmF9g4DR+U4hE72PtwrjX2rwxUf++PG7ia0Ebozloc6fQp/08PozRq
ozFsOGltxtVNcReEzirgCp3z7hfruvlPigGNBOtTjcH5/ZP+YbnZmNkZsznzSBUoOmKf6NUVy7u2
vOrO1MLgPPMFeCXwj4z1mzY+ajO8Np3++w74jxXDnx7KTzvMNOQib2nLblx7ulF1CBIFRlHSqsd/
/z2M3/68l2n9S+ISpbvFJNTPrzMIWlEUIvQ2jpucxEKOYTR3DUOu0T2huxkCbG/Vb1qnIQvhTrjM
G3CWjmwNQfo2crro3e5CKNX9XDLDObBa29bJ8B8nyN9DNO5021RM47t0kAj8/hjJnIxcDxwESfgJ
vy7vn+wyeZ0HMnCExA6LY22kIemSjVbOnzZlfMn6ouN0qK0EPR0rE8av7gJ6mI9HSWg6GuQiPcIG
PODcGA3HkcyHMk8PQQBVnKqyVPZ1mXLu5LzZqvieQvS+ZUnKmxHzBBbtAv221MkO3biyWuPVT+mU
pg+4ow9lhhFEewTIhwG7EIVfEg/SnZTLTWHON2PHphTjkoYfMaXpjeH6D9roNhXsZwsAyEZep2P2
2Lq7wo7vmHq97XRSkkeJ5Xbmh7SZySCTIBbprs1P2rVlFZxd6RpPsI51mc5AhSaVFiTtsNkyeSlO
S7jRR9iM40dseg/dUL5aOSRPTlYyWQ6STUy7ah2nexdN9H2eyDNKPbSB+aET/smTCA8smgLhpw3F
vdu1b7nF36AnJIbgoZSUW7bmX9TYw9PwS4f7OvY5LWJ/joi01F4EwhC2rMin8XnUBgBssIFX3HZu
kBNp7570mdFiXmZE4LB5HFoOasPwvu6MHfuuHrwoO7pjlv+Q8jBQQu+0Y1/v4rXBQaCpd/NMthOS
QCb8rV55tO1Ft32BlSLqWacZZUP3Jb2YKMbwpXfZTCvsSBh8U8xFetdUlXoyR0ZQOkwkWXGOdCB5
aq4dktg/fxWTCSGh/nGB2QghS4G3dOvsoPdPH4M64xCbwAtXsoV7jrceDDdjXOJOH3QBRz1ru22W
8ue3ONXHb0ZkwAqMk5V28YvlPh+9d8GCpSct+lA8QzkaefYc+ajpmIVOEPd+BEQpF/6418jGtuLa
0tB5pcbNjDfHDtdBRsg3bWt9Dmrcx8xzHhLjbHbhJW76GzvLsOMjEPj5KWo3WjvQngJd1btNc6mM
7t3hdBqN/ZMjSdMp4q8yptaLyFpisvstTo2VBLVYzczodeq5JihHTPGhtbx7x4UZ2iVboG8vM9N0
PI3qUXr5rcMUSSHH3eDdaBFBHwBHLuKg9b5NioOh1ggoYSxQKEISJI6fn0DBtbb/9yMGDsY0cL9v
i4paQKp9adonv3/FtvZpApjLSyO6d43Ic9LgZOcWc8+MEvFV9KFO+uiGuEVbWqenyuY6/NClWQw4
08NX1vTi2XMmyjXzFOW3tpdw9iM9wrL2YsaPr1XXsCjeFqvZJbkNsdClYndAq+rxgWX8xWr+D2us
h+2PLiFjhvhofuouQYWc85kAp40e+ypnpqsoCbXw1TrFWWsG/76o/5xcweEJUxkNFNY15x8yOIxY
RpPdFdjeE+5fK93qIlubxww8HLoQ1/etLBnxsH61h/59v3ZQufEd4sNFfCcw8y/79azB7tIZCcDH
3LLM9VrbeThiHvRRPV2MvR5Wic301TbeIjc5j156jvEQah+PlgMIPvjFs2HpvfInJVznB+v0Y7Bw
fzMxDVkdC6uz/c0yZi+V4Vzr80TZYOgw4aRyOtCSQTHABKEO08cyPRGYshTOzUU/WVrx8oPmKAy8
IL5/DstLWXNUw82m4ZK/eO3+YedHRqbiUSRy8I+fdn4Zzk2mGhPrdMlJh8pYg2FbgTb2RHFCIBTR
Fq4Fs51zErQMhZPKW9I7refkSKX//mj+duHqg66NRx7BEJjcz+5EkSg7qicDa7n5qu1SJQRe3fHR
t2JW/N6F/b/1J/y/Iq273B7/sz9hTXxW/v5X0Lr+jv92Jcj/aLnHUliZXYo4fan87krwzP8oOueG
w9DBb5/7Y7Lf/o+NRAQj0WAowZF68uF3V4IgKgALA8IG9zDmBNz0/5vR/p+jgBA3dbKA7se4PAjX
+Gkt8JM6G3NBcnVMAb0rFZnXTet8YQcI9mKqSg5+VfxSIFp6idu9CZPtKG4teWyI8rzMiegvMTf2
fmjn2xT89oPV5t/nOWHgpsJn2DPkebSNzLuOrkjThEs2KnXdTNOEz6+ndrBEBf2jj/xfrCjmz/co
Ty1/DcZ65TpYhD29CP7pUIJlyAm8iS3ZHw38ya1xN0T29zlO5T71xolWjNnc5dNhTMAEB+xSqq4/
ysG5L52iuCqMiZixAaXnTxfHP5kYfpalGGWRiGXsVZilTPvnlB1/JtLJKPCvesNs0uKcoofWbj9q
+uBXzRTQXGC++SRqt930cUnVEk+u8WITl1cT+nL890dD0+2vTxNVq8PIFQ/EVpyo2Ar05//0NNWj
F82tDYp4Lpt26zbBnm7lY9DacE1Sz8F8aRyof4qzZdU0nUkZgxlV1kdJOCi6TmltatVDFYrj5dwQ
qNpEKaO3xcS0UyjhzOlPDomb3ozZfFyscTxZSxxcz6XRrczIdnaN2wbXxtxgmsSRj2HB8a8/v2SZ
+vDgLuqj60vQDf3Y3UYh0KjPb/j8Mpu2wuePdPSP/O3LPj/RsvvhvS1I0NKfsUZMjsQsTruJEdLr
pehgCpKjeaaLp45h7yHPl05ik9vTEdW2YEP9/JIhTJpTPFTHWn/yt+8tW4u52xkOXFjVzf7zg04c
diuKYEA7f3xQzPVKdm51/vzmEWL0MVb22U1sY2E4LUl34UwH6Lf3/YHugGLgYh2A1kaF4s2cTSuV
Di14At77/LiJ1PjbJ7t2TjeOCt6IkXnLG2bdUjMd233t5Nsis+qrz48Vs0Njd0kNrZs74Ur1tXv9
+ZnPN/SubhwLH8Xnx8tIdas+wVz5+cmfvpZQZ+M8RO+BZ6HptxWZCMvcxhvS+qB68Ur3AT6cLhiw
8mZyXsjUdL3rWb+J/HC5hnlW110NjEx/KI8JNWvrFuunfjftbQhkjZXShZyCdV6mHlPzP7D70Ceg
FuMZh4g1LnjeTbdaUU4Vz1bDcC09ahD3AxA1Udcw6RbAg3mW+DdhuystfHpBW33PGCLYViw0CDFo
JQUXHP5EE+dSlUAgKGhDmhgxMW6TouBl3qNflyOSGPOijGiQE0VQouVP5b5w1F1ezNO5STKUJJ8j
AIBv9vRYlNus6yBppBxQh7GEBORmzYkn84aUFgPQfIWk5I3xahbFuInIaVg7XXhHlyfYdd781RTN
3snGM8d/EE++sRxo9J+KBztRXxOXtIdUACspBFHf5cBkrIltuMUKAnfN/B5PolqpGNyOAM1cD9VX
lSQLGYEvTDCZ+c43+pPXd6Q/hbuxpoXnzPhWGxEeZ7fcca8/5J0TruukJJMxaE5Vx+xI33kcK+lf
yyjurqIi2oyh91C2kDDmMPggF/BB2sF5rGk2xS0ploXL1UTUWu0uYi9rC5JkTs+Y9Nsr03rCtrrN
DId0XRTVxGgPKdmIq2gZiEFGgE/j/DBljN8WBY25uF91vEIEIkOfLxll+b7U04Nl89P1nbPNRbkj
Fe7ah2FkuJqGboPgMqZmG0+rqAtzJtk5qIVtcTA7uS36vT8M03pUGWCm8cyEUYBU5pLd98Kq8RrO
zscSEPk9ZQSLWGl8/fn8snE8V5Pk7yibfauM2wlxw3Oie1sFdwvNQJOwtEHVt4SZX8VJfims+pru
UbwxZXkJlgG4CZNcDNszv1xPvs8eW11UAMprMYK7qMCcqkbYQUbbAq5wvzddvye7SmLwBsbg8+4m
E9WRSMPvhHtkSAFccCZPWzoBSzCcpECajK9F14P5qQVpoqgZa1GHh66046Oq8ktqN49ubd11A03p
qQtHcu29m1Jta8Xw79Q57SbO5WEeAY0N4zTt6QlXSeRt22VMjyk9EaYmgICO1UtD0s6hUWS4Oc5N
2nXGg9nGt7VVkjxuQFSpqqzYift5dqHxDVFxDD1rF3ZlvG+lsbVkD7HJ4WWKSXCfSus1ysTOsDle
m6F1iGLV71tfkX4cqU1iEmpZq+U1ilsAOUv5ZeQYtSdmoFFMo8VEKWxCN/J3UWdqdcWryMCYTyqM
o421NCbBXaRT+PLUOANSsTLyx9Q3QILO5UsenZraKbEI8zgck15t18wH5Ym7xuv8gzEiPxd5e/p8
oxqfxM9qlKgIISBm2QrCHbgGf/9nVFq8n0O8k6n7Phaejs/THwtiqPS7MLRdIu2N3VQs7emPN6GP
CP/Hu5//slxth5grpm/m41xlzzIGfVUEr8LKLqllE7kouc3nNO+46b21u0BCKSRH7mA4ODNlmLNc
L3X31UwgL855tTc1OdeoTpIBbnZp8y4QeMgXs0gxkc/4J2xzw2CpxCrI5HGzmtz7YJyIn1Bkw5ku
g2A56U6lj5ksl1R9dHTMKQKZEoLzdIjTS2NGu+ZCsQAwBk0fD82xmhPy/gdisA85kZ0jqkv8pEhp
XyXBdGDSIN32bnKxB/MltpYEm4J3PSAkpIX9GLADAAgKg50I+nM6xAxPxc22t4vDYMy3Ht61lel8
qRL5o3GaG8NMHtws+OFn64l4zhXJSTvJkrNLK67iARRAUtkFmcv8TUx+f0lkf1ck7ZciHRnwL0RO
Jgh82WSo4DHFcovitsuFO2zzLLhl0+S3Ds2VIcl8wCYSeznwO+EdZ+Hf2mVarxtSe+ekv61CxXBU
R8DuAFB0noiELbKGqNrOejCCh8kAAJibCrJm8xVnH8HCjYsxprG+Ve1WqvE2GXhW66ghhtdyT9Xm
8wXzhR1v7Voco5IRa6x5jIxD9iW6ZIgOTqHRetRVuyEubqSszjY7qIjfEr+7mjpit7ukJlLW7Bem
1ZuPehkkyxXgx27XDMZdwhUgMehkOgpQ8Ntt39pik04ILHcrPEMLsYeVScBA/9Kn3XArEpIwYu+2
aWrIgCyYWw4T10GXXwUodVNWvPh4O0yGEvqERETPvAPYjgegba/qzFq5woLTi8w6pN5XTLoPeZEy
aj1dyC3cE3lXGzVsROgGqS+Zci2pPWtn5cXkbUQsumaW3Ptq/l4OE3THYgEJ59whL9+SBBhTHEAB
apz10LIfekn5MLRkcIFKT4fFX9tF9zWpFIw7Jo8DCkGT7WdjGdu29jCNSJNEpcMia9iyEmKjErO3
rrrZ3nRFv3FDWjxJyyUtAvfoL+Dwxi66CsXyYXVTty2Ef+MRyeExgbiJE/NIst8HmeTcrEJIOnsh
OZZpeFFT3J0a2eyDipMOUJoUavKsYLPz3C/J8pQbfQPjVXcW6/dFJ1STl06+9DTcBgnQW9dmy47y
+ZySTQZhc21UcbAiNoEXIsRcEjY/4JfbCXVtv3xvl8reGKTrr7iAqr070ZOdSbQmU4zfkjFKPjMg
FQygEuQyfM3m8ckS4ZehgqKIBLWKm3hYxa51b0XdjWnZCQnkznOUAUvq8KEEXSNX6IiEUdL+Z1j2
HCfL2RYA/ZwKUdUahL3JWn1HPY4uAq9FdZGM7Q+7qQ7OxNNVRLdkMHwfJjdbJ05xH4EbSHp4HZ0X
wL66HULHXos5YFtWTM/VEeEyokrWMmUSylzHLK/rJTQjuoGKGEi33g6zX5Hwso/m5ap0WK6sYjbP
hojZPhz3vNjNZp6gVloNsDWEHdCZLuTg2flSBma2XQbY1v6iDmYEY4UZ2oGTTEiVUEcES5f5wS26
dOWonM788DTOtqL369ENV83JGFIigE33xY0sxuFazFzJ6K9I8kGb3vZV/XUJoXYZiSJ3NP5ajhjz
xoFMiM5kiyBrSpbqxAmH+IAMPxkzvXHeRYcpyY9xzzPmx91TlvsfZqoeS9KDS5Lm5865eGlcn6Jl
JqLTUPu+4+41/G/EZ92Giffd9FS1clykMWoh0B/unW2lP/IA4XRK2qvKr9ttYMTcm/g0Kp45L/Bv
6qzjjiPgGTxBqDARd5yWCOyPu4LavnoKegZj/GVcd8vE0s7YscLJydxxTq5RZuL/4PVwQjpVkTNc
N4N6rGscVHZawF0avOEQH/2YRG/Vm8XWJjknx/y7kqJMN5P0v4igukvM+ttcDsXJYIBywc9tF9hk
UrVsqSDKk5eM6bL+/GdNugUblf6Cz6/67Rs+vxeHNGDtz4+2n1/ly+csGW6IcTsxqLimw3h0C3UJ
AlCBhTOT+QXxp7FWtTs5WyaZbiJzShHyXhnm6KAZ61OHaL/3pg2PQ/Npi/zVbF2ThUqd68Cj7YP+
njF6C+V55BRvENJtL/6OWOR1r+qvdm+rlQDXQi/v3JTMKiTm1LLA4i4RV/FAAWV53dke8KiW5PSH
gtW/MsmbDh36d8YA0QI2WurGQGgG8NjWDxHv7cJ8QkXaEPIN5qbAwd1Oq7ZXN5GKYoDsPqRyclKF
CT2uJF4rnhGVfSF3EwOqqlB47kYItpG1Cv1lAZRSUK60sFYqo1j1FfFYBpC2oq4f8gUMu4fDZVjM
x4GDm9PPuyAn/d4XNyE5Se7YsPN64qauyIKFgu1EmBjKxlIru5zWc2afO4seqbX0H8Zc9Ss54lBb
8quZ4gD3vrMzLYskn0ixVEy0wea+W6mK9PYkVxf+7PJUWhO0Rs8B2Tr6JWaaFLZFUm3mpMU1GrsY
GMIMjrQxEdnAwZbwxGVItoFtPBhEwu1i26ohg08hcdeMpy5q2oV06XaIL5vGxVnoW/AZ8pggVkh8
IUn8A9WTrAlcm+y9U4zNOgoW+Of2XaWAp7Crz8m2swjXNceEO6TndsoKJGcgBFtc+Fd9UdLGap/7
uihg7eSPXKPRHv3nUtVUhI6gDqSUcY44i502cHZ95l/qKGkIiKu/WyOoWbMR9WmK+9/fdEVxP+Qh
4LdsfMxaiyFOAqnMLPoY0oYmKlE1vXxsVGHjNw2hhCzDKS0tY+/YcbkuAoa4qV5zIvGGr7oIqzyA
yXMO3cFAKqh688VpS7DVcb2T5vjVt9svARAZLBiJxlRk9SnUz6JVw0QmMNyHE62nBrhKqhKr72K4
C2UQZRfxXiYp87QGC3MEvDcmd2Anx70CtfT5c6rW2U0jnv9mKX9g74sgKTdqxdwB8z1C26DVKjDB
67kEzzEOCUA87C28K7iKB+NZCKPSJ4H3kssAkXLBQUjpVhivg2SeNbP6F2RKKIihF+1y/zh4ZNzb
9VnJ7pBkd02N1DkwaoBRwby2zUltx4C5cE9i6EnYItrloy3SdD/VoKpTnpP5pkmmh348wbLsVkXU
NHy/9URwF9bkoDoGBMCsUhk8yywAO6iXVjwr8yEWatvFOW7d276ZWXgBANmBAhU05Pu6H2lwZvOb
cEG+twK3ay/bdRU0e2bWftQZSJCaCGVbCOAOCQlUHCvvBoa4hdpZxUc/Vv11XarnxQPw4TPkaBtX
JGv4a0gCTwNuUSiFlwjX0CaQ4rXzrXrbGd2PkBjsVe0Bzai86iHR4TrMScJqF+/lWD3bbnOhF01M
kSNfASLEa3wxinle/4Pi5eTW/baR5nPFTPtGsTckPVhV0rPNjZwWbqp62rKBTKwqxo3RPKTzVKxc
nYiA+mmujBt3BMBn9LG/LnvnODGqScEK+wdRZ6LB78BM9tBrcXuHuWLuJpxP+Rw9pWkP/jxzw0OW
PXdjc/SCLDuX0w8n6UENxYG5cVPcuqUyOQh6mP/sCv+R8Jd049YTWtJETcUgyiqGMt30DxVQG+ba
WW1sxs/NMb3GvErSEZB2cpJU0M7rSE3lkdHBKzw03jrsrJosB5mvI0nLfxDxY22JFI2NkIEAczB3
BybZ5LXv4p3RS4cSoWQtJFw8aUYXp5JkfWrhGYc2EZFL7CU4noh1DkR55BBiEqqKkcoByVAJ8h2m
gKQ6JzTOdnzfGgeEc7Ebi8Hap+KhafCM19Ob16PV572vyUVhS8IjzpfWQo5Y2IgKmBUrL+9aJoNh
iUOKz8vIfjbgPzqYmzeF6pO9D3q6saYd4QP1rgq41NKoPrsM1rcc1zelDb3LkNeRyfXXu8bXAQJ2
2r9bBcVHPpjJXiAnoOdzyPGnCX8B1vCkJi+Apl3UM7FOHDvTBWlIa9e9x3c+QdWDu9QQZn4gELKI
TbXJZcUfrWspmwpp28xmsNPanCPCtZJzvnbcyNwlisjdhsNUZIkN8f8Hn/yCuVKM4zbhN2oy9snC
ffQDn+ZDAm8XnaY2SISkMYdVM6y3Rjk5p2nJLoEtv0algUGFm2/VqoCi1mBScskhueFCDtKSa8/M
MuTg9tS6S8PSn5Ab1GOFhH1n4HbBz2iW1Xlp3Hy7CGs6cPc0JNL1G5V6OabK5Ty+Txyu3Kw6tQab
Yd5Xctc7bzbOODhUjDiE4VE6HU/p0Jk3aFxvrdUkRBtkyYrWzHuzWNPJgG81I4vhIndWDJ5cTZgT
U9Sh/WAU70WznKcFOJQnl3aVJxwv+OWNsD4MLQQWKSuIoSaDQCGcgDN9eXK/MkRNyUXnC+wydf3N
MqARmzR24vLZyhxOluBQ/QlalpFHKMO98cXtk7e5FddLGAlYD85TReoqqCxl7sKY3n2Ses1O1mo/
NFmx8aks96rPH8i8yk6wQL+VwpUHC5nYG8VqcgIIrnP4ZDXDuVPVBOYtvgoG8WE2T3Fkc0Y10UrJ
/Dovw/zeWfMzZgtr/Vn8jJ5x6sP0poqrD8ZuR2oY794jK2ztVT0OPYtUtcmzLnpof3EeK2NobxPL
25Bq/JhM5DCrfDzUEYZ3BA40zgB5kiuWW8iYsaQ6ipWjZTuJsNnCENTY2X7D8X7YcGEBwuowIamI
UP2KDS5N6Qm09beCFLiJqPVMVtN1rf3PRRhNazeebdTiamFtdy+BYyJ/yAM7I1eRbZsUFuYBrym5
DsPwUuUD9o2weS7MITn1fjRdcGVg1WlVsxHWcC+M+sN0m2U10g/Hp9G5s0U0ZLtVYXGTIyDsIjmg
wiGiNJzQmlZdZLucPQAMVk9GeZX3exrGx25GEUyzEARPWV9lGcE1/XwuyZuUI/4Za17kXkTuDdcs
yHNcS4wDlCtuu/aIG/xeWNt5mdMrQ4HWsThWCu62bYB6s2rYB7a9cqfjjClwhTzbKYyYmcfmbvo3
Mu+BanrlS1eN7W5MS1Ir0DSXAJaZPieYjkjvnZIo1JlOWJZlWzNXX6fCLNcGw6Bbv7aKbTkV0yFl
GeWmwwAQaK4hAdpyfI/Qw7jHwVSEEm2h7t7lbLbbptNcKY7ceAoDzlbsKFqsLt34u+FX+Z0h/NUQ
B8VFVRvGmfxDOrEEGG77PFqW3MYNR9jYaD+QrdnObeNLTmrbtuYcgDjKKSkU+s6hxg/SLtp3TCwO
ffXQTy9WxW2E4yI4yqpk43Pt42yw6BTq1UuYZsQ3OJDEiAl+tr8l4xxeWpVd2D2BKDo5DSEJWWNp
xufEEgTI5jkjADZtWViLq7wi4R84BIPPTc7ML7MjhdWffBPVtBmhG6Ju1RJW4NAvKxlra4LRpZtk
zK8tRrkknaKV4ft46qjFHNGsgWT7e8POTklJYIn/ksX9LUW72kbWwAF6ofCIZ0Qu7Rk05+E89UG5
anC0a/HERhA8sEG+pAFdk6S3vof9K6sLuMY2dDdmWH/4bnFJKoE6VxfLrmVe0Y9q3FKkwawIFt4H
0ABryiEOz3AQRxMuhWt0jCnh7g5rSRXa+rulGjglAmOYUwc0q8f8V5/6R4gX9SENODpk4+3nU+cW
zjPh8R9uylIaGfcM+OBzJOOUCQnOS12EL6nAGUZ+lDqpxXmJsoRUsZSEJtPjBDP1SQgry4XWBmlk
9JZmw8EBL5NJk6cFUuQhn/kNXGorAf6D0faxHKFLJnMsL+VU74eCmbyKpBFOFsWpKABlEWl4VWbo
IgWbCB11mjqyLldulBywvDTrpKAogoeyaluo11kxZ7t8HtieZvN+EraBKivWXZ4elcnIZN7AuWZs
ca1yaFONLKlXeooz06DPmtyYwMZ2rcxwOJLhki7Bk+LOwDzXPnRlGuBA51HnqbFuc5PzHv3MUYhw
s8gAS1LTvlRV8xZWeUE+hmWtrf+i6cyWG0W2NfxERDAPt5pnyfLsG6LsKkMCyZiQwNPvT33i3HSU
q6u7bElkrvWP5jFoU7Dlhgk1jIZbULmfPXrPhqZQLAYxpQiIhX6c4pHO1HERF1B0ugbgFdwxVZyu
uoa/TJshFiRnV8WEnpePj2muKgKnypVvDAfhN1fXro6ePe+cAQIQyV+80CXojzW++cz3o1t+mXF4
LSdKuOYGoQ+YYWBJXi32coB/q3atlWHOR0HTxdor5Xua45lzKsDQHXktf8uiuGdEB7Xk+zQyW3mu
aCiDdi0I1/TLNNt30yCVFsx0zkAKrcr4G/ut2JHWTlp43a7YvDvzW2Rvc9vKTROmP47t/HKrHcsh
x5eV/RodOUj6YMn+JSsfgsDQcKn3wHCXxksqMs1l4dnshgL5o0vaP6AXBw3aWZf8zX4xPc78kCti
rSXhbxCThEocclhMls6SIxGCfuVPzScyzUNtvU9WL4/D4NyaPqy3KjaMrSGDg9nxWhtmeDZjdQcV
w0MG7rwe+dSziIdHZ2TIilV6S1B9rCZl7YZolgtVd/NijEj5Tpl1QLrK4TaGeIOTpH4rvLY6Vol3
E1bzm+Sh/y2ku8xDE8lYBDdV1nv2rquR1TvLS/fSfFjlpuAtQEc8psIlfj0YMICqH9P0rXefTCwS
lupjY1V/vdabj0MBXzTxDcMZAayNowsUiPUvnf1NbthnoYA/XKt+l3PunixUABtjnOynOa+JY57k
P6+FHYUQG1awEfdMJ3+9bk1zEaBFxX+apRzPzdz8Ru2e0LWs6KudDrN86TTDvFwlOY8BV+BfkgD+
hObgf5QfSVJchgh7ou/O/2zh4DrN+2P5yZoNSkQIKg2kxbPJfoG3CMtiF9anXpsDWfHLPkTk50Sk
iGujpjgRfDAqQrKDkLrW5P9SnLjuyJfbIKv11jjFN1Yp8mvgUP4QqnBTCXSnkeaQByyyKWZa6LrW
Oy/qvionoWDXp0QvhlnVBoJkr89/qofaNcy4iifx040457LcfXFGVS+LBvAqiX87J1vlftJckhzP
e6PzG2z8TWhP7zME2DG1Wlufksul+zhe3dK84bI0N2SNGee2tEiq7MRFlvZyM/X5eI/ryFvMSFxh
bMxNWfv+oo3VwfALLCqS2kw/OKkoLjb4B8QGk/dbVXItKtYbBJ9Gi/bBP8TO6HMzu29cH8cm1K+z
mUPiGfFGoKlZ2EXM/RB+xZV4NR9LFe1+QDa+mveOYxzxE7K+5i6Kamv8rjvFgh2lw9FtBOcYF14h
q02dh/028ehOorFk05qRwPC9YQQOL0DkZvBTZyWIvev8Zn4O3eWn0TaVs7shHmtpzGIgE+sN3DFC
suShcLfHUw2c1PTqZfJj8JesjAnKRGs0NlQ2YP9y20ObNufSBzKIFZ/02D9DHGGIKsjHh/49TsrH
2YQa2G/RMU9uAN6tjmXgPRfhVzEJbFrDXC4HQI0W+u2i2mZJBSFEfxBm6661jpqJ1x3NkKxQdz51
kcFtV9RbqmnuynUW4whuL4z0r9vqp7TraMWuahufLjNJmAzPVZVYJ+GHP3GMYtLQ3EslNbBecuNB
EysnMZtFEACmtS6MXFo53DFphnMGuc4EcXuMTf0bN8tR6aun0KXEMf8PbnQTly0SZXNVp+Xdl/Mz
fXnH2oJGrrEGLfW5q5yHAoQHldYHPLRs53XgguTM/Uem39jqnjTrjV1MhHzRFBU/9MpOeHGy5jMD
e9vEMUi/5/YwKflb0fQOYRHaIR0xutVj/WmXZbScbQdzUyjObgNyKObupo2wWNYzuE6U2N8hVgiq
yHeCB3WVzhptk9V+oT+AsQnHAzMYlQHNhGs3JCS8ivlKsEqG/iYTiM3NB3/u9QU8nxOdCZACDenI
Y/FEcMCKZfJCOOUGlQK61WmuqQcQz1raya6mqfEUFhWMcdJ/BEb5BROxoEe8PddVupqdITkZ5JAi
6ppoIhbP3Vz9G9whgwen7hOxlcFmzq7SElKVUm+OHatfRdJkwhIUPNrtLcgC6FNTnSY7ee+7Id4w
h7y7suHvycs7MiYyxMWB2mJqFN1m2xAwuAxmvsiBoLvZbtD3TEsp2JZV15/smk+nFRvpaiyClVdq
fSqzQYNMUzTqBdPea2u6/vr4X93PGxWhq9IZK4DddPSwRmJXWuV/pbj2xnS9O/fie1GF9SrnQWCq
Kt87p/6H6ifa8tl+j52cVQilNutZR5xeRGL12EVHn25ZuroDFD71ux8m5kHhiEbMjO+0OnLsBytF
jMmhllRyds5k7yszIUIgHJ9i0u1kyt9Ree2auhcKF0uMHY1tFijJyhcC3RD0tl1yy2R/JiF1I+kj
WniFJ3bOLLYVZCjIlwiWgTtgzDeSI/W3qEUCOi80neMyuxoDtoVHd6nXwaMkKYyK3w5QW4Z9SPAs
bI3A2tuqQA+5pJGVU8RjvRYo4On8BnSv70PHLh6wHOU9wpC6nHYlPWljgd+8jYRY+SLelyHXQ1rl
X7bsmTE5t5uw/q2D3lyfKzuioTPL6IWejadiIiXEB1axCRNcjGIMFikrh0oLNixgYkzoLBjaWQLI
J9dIWJ8G41ZEGt8c8ErG82aIRLYOsxJwO9T2KprjbIH4xD5Y+t1rgr+6qklZLJ+zIgSUMNVbPFYt
Xb3Fi7RjJJ9xtwxKakiJZj3lWUYUJhgLRslNVgC5DkRgo9oo7u4B5C+7xAkfwlh4t/kRa2OWDYVF
Myk0EQGEvUeVZjFtql5+OfCzXdbQpmk8xdIiAELlz60tYVYqkpyH2F5Kve8fXQWY/IyVCNtbLuH9
TKvbpBKFTfUo+NGd+MYS95kP6r0M+Y/8UdBG925koXMmauDcQXJETf7l+YaHDZXEQB3WF9ID6BsO
4dIatfTi9L0N5JZwy3zpdcmurA+NoYet7epkx9Z/9xGhUc0sLy66VYwy7sqv2eqKjYe+DZ3INKwo
XXrncMXpOBntInfBJiJycDiTw4gDHtRy1+iApalS23TwfkRCJ5HLQ0L+c7SLmQWWxF2BLatpNxXk
ZWo905kuHChfv8lWA6GygSLMvRJGvyC81xRESIpT6ir0Ms1ap2O4cAuIHzdo0q1vyp+o1/1O6PSn
NOzfnDh8CgJZLeHtpSejpZUAZVvMClBJxp+aTXel8h0ZF8V66LN5HUsesB7BpBHhovQh7Km0KSyc
pj92MR5jugO/0EytTZL7EwZkgg5KscHXdegNT5xD+y2pu2uYZfZihJli72Oi/5r9GgyrId0GqDak
6J4caEQVdkYQBorNmRWqWk4a/NVK2HGEyLDYBp1NxK27heU4q0AN+9AkJ4kUbmoRjYlpEpRiSmtg
6BEiAlqGUvBWfbVJ9neI3KdSKPLt86u05uaIHoPUTj7KdXqyej/dTIWu0cHwVDTzLTSS/ODOOn7y
odaKQbvXEZe0sZ0yT6/6Gqg1coBM8sqk3RjXVMMPzIufUV9a9Z+VKFFNJdTwRFZ74MJ8h9zSJzto
NkUNTOkAZizlAI/aj+wPwjFImAhe1KDEsQjGaxLJYNPG+tZmeluCt7xG1oFsXE6NMupWrmzPkUd6
SiL0i2/g/3Afn2+XhZFmD9w9efHravee+bOxI3zxJxBUj3cxOFxs/JCK8XcoaVuVyJEmfLWTOZMF
kqKQjX/JOxWrUJd6L+nsMP35RiIYS+BYP5qMnU3u5tm6CnVIGil/MjAVhZx/ams6ugR+M+JP/OeG
QxRVVG4rulUXhcUAqDP/zdRoLOJCQxXX44sxLzqp8+XMv9qiMVwEYCJzOt4aKynhJ7NnqrOzLdIZ
s3isx4NdrVyjp8sj4zyPx7+9Q6ZRnuKmTsbguXUoaUi1tfF7bCfWcKfIMVL1eYyGRxRr/0w4A9oH
8fJoiMZixXPmMSR6VmfDqbRIbSAYlz6X93riA1RrvBcs6Ye6Kb21sho4KYHaE1kiZSe86YhReAnK
UOIoH29RGSh2PEFBJrMUJRbGV8lllhI7DqWprEPjQyaY1dWaq22nDRd1mokuuseKo1rQn3ZmjnS/
PJPXWg5hSdyv99x13ZKA6pFIDwYb5YLv1dnFGN/ykSQONGRrv2Wrjjv/1w8KsYnJMlm4yqw5d1aG
wQ8exxCI85M9iSdOnrtbewtqX39dxdlRO0EA2PCBRKlgec+sTTGoV+Kz1llC+PLYyj28IZUGYUHk
rXyd0/7FQ7BUYSFYuDoFV8vQA5Tt2mADkTlCl6SxkJI5k/gWLcic5dtvxmSS3tMyU5lZuHUrGezN
stAcW+FtTOz2ZNHJDqDLTZtYPdHjmC2L2mnXWIWKU5GjoM9qLS9VDFzRFfbSs9vkrfMy2tczZ4OC
64tIAJs4HWG9pp1BWRPghnat7u5yMjNww2ybZfyPZnafmG/iakskHFRt/CdKcldpJ6Z168xr8ZVX
rneNQu/HGRA99vm6MBjXY5z1XPDGOzKMNWXtBEs8hPyCWnrSRYw3vPTRNjSqFzPgg0NrF3/pbP4I
ETL9ae/kWRV18L37Mo6Wgl4BOmqh6fe8uygtO1BveopIqmASaLXTE4ZvyiedD+WKHuIzBr5oN0Z0
aPUp85ZCmDP74mLHySVSffzHDMcfT+cp0+h8Ud0AFqs/Q0RYawKAsrOQbPV19BQQGDOMU36pIgCp
ASh/gbn2qTDG8ATntKoi3s++paU0nd2ccrOZMCHHviCAvtq1821VOxjubO14T0T0xbvOSrg53am7
Ut3b8l2eM0HddcKUvmWNLxE2jvtYt4taCvPYOWzT/sT8DHognPEs065cxlb0690hnV3sEaj3ymB6
z828JyEHxq0qbOyJ4ftDT+60gh5aHHY6G5ZI1YAhHWyHKS4xBAubXkN65WgfB1k+t5TGw0oEITP/
uBNje0oRffeq+jIKDQM234YO+YQIopQQdBOS3Ps2YgveIpXOwujlS12gTwt8iSRBodpwVciPYdVv
UYsvuVa/02fZFW8grnfE9hUvq89GCj4a2xURGElOuRRnSl1fCxEdyZrYFxmlXVaVHZ2wAXFuueZs
im2buP6Kp3pHCbmi4JdmWb8/sIOXyxBL+pIkf+78hhheck1q+iG5ccD1u3l8CaCwi4nv0q5s2BfF
5yqgyAmjj4AYpAlHT3qZPUK70tLbKUxB29lGDR6b40+fGked96jNKMerBm+VjcRuycQCfyVnnLkZ
qUdJd+KUmm/gVwF9UEjQeV3SXGFYvngpCq94ti8CJceTFzvrUst7qDVEi6q/RIs3XD2OhbL0CXpo
c0EEl7cPbTJ/iiz8zEoTQrOtN0mf69V6Mynq34FHWDazZ4zegKYtbc+UeYHyjjHDgWWsO4KamYm6
RRq1A/RM9Ig1qwnocncKyyuW2FeLOGcdCLyQbcV74Ct65L4UEp6FN4OyW6BHhteRypFbHzKIb6Lf
hg1rieUHb1xxFhlj9qaOWBTGgnukq6JLIIOR1H2LoyLlFjEi7MFp8DTWMUO085pn0AkNrOGyKNJ3
5F7s5MVihkpeRVldL9oKJazAMZ9DSeVV+kM6i0ugTzkuEYFbqyx4KvQ/9PQI+lVewCN5A+fKlJMc
FyGjKp99qdD6z9Ue0YXNY8vt4Ofji+gEiyCR0AGp4GkPm9pn2V3GArKGichQxYx1m3CtlCwXuw3s
VUtg0UI1nqSuy/ZPwZTwMyGYpejd86i4l73kW43jnXI0WkwTAZjMvlyIt0WWYcFMslXa1smR/MKh
iAjmUvNHM6AXmaefwZossHjq5f1o3scDQ1gsUlR5ymNbwHuMRM2b2NfLBCl9HW5ogr/1PKuLMBjX
TVUL0p3DH20nn2bw6kntkkHCmVkjg8Kjwt07+jRBSmJ+kjrcRjnYel/Lf7nFxzV9yGld4fK8WOiV
FY3JDvsnEsZ+k9r4nOD7NfwSlc7SQXntpB34WZ5xzQpOwsj7SplG1maOFj+sedLnpkfx2Ww6YbFE
pvNLX6FV9GBcseCRwW5aBNGHqzLl1K9eEVMp3BZsYzUUHuLro5uG+9QslsncN1tFHqC9kB6yUGCe
K7IC0jyC4aUR9YsQ/kuT/DHS6dPW7LhamUx5Ng4o8s5SmmtUTqMdZFBf5+8EufPB+eelZLWkBqEn
MuzQP7F1ngG0LqMTnCnr+7EtW6AymQ6AMMNiROyG3NR6SkPjI5D1zR7E1jbdtS313ei9D2zxz90Y
XEM0ZnD+w5dVphZyD+byNuOHzbzhoykQFNbd90SDaZ8kuNrm1wY1eYau5kjOor2ssjZc0a1xb4KY
tzLY2ljiV4UDXS2mSzwi4FTN3m3Sv6F2Q2jE/q9NdOfmPRTzHl3cMq3jHLaEG1lX1pHaEwJQK2or
nKnRZ2WWByMK31rfqp5nXx+CSPorxxvHfWbhQLE9w1mH6T/fQY9FBcDvDCd/UI/mxToHyvQdoo8A
aBoen7m/ZgmBhln6ojLMM7wdiz6eez4LmbPr6w1WzgRMCaOAJUI+Qy3EQ9+g5U7FJSlTtWIfxcxU
7EOrbqE/g3Kti/qU2Q0Zrj5vcm2orejjC6BIh1CZvL0gid8zQtSSML2i1D4Rz39z2cyp70gBWUzS
IyNy2tw7l2nDXEJmh1Qj6rISbK48JgIl8yiKl9hon+D8t33uhavJcm4BXoC0dveRtkcAM/FOYPx7
SMjdRLqiaVN57w/YUh4C3xlrQzsGJ5sQBsRvyUlJjB1GQhihkM9pS0NAP6+1gX0k8awXM0U53gug
1yR+apX9Cin7Pg2GsbAxzyz7GASRWq9hq3OxVHy2YvkoiOmRUw3OsmKlR4k5mcf8MMaJ3snCJO3J
dP9ZwGgej0SDbBRNCIkItHYx0P1wmmDymiu8Qgw6TvbCmR5t43K6plX6HRTyE+0xOEEHwFQCtWkb
OMbFoL2urZH/VZ4QoJFGexnFr0NCxyrRA5B7PkmJjux26MCcpDyCfVzzcBpIVv0FQBQELbKQ1H0V
rdsBoibR37lHXKfVaSiB4hqIISdRT+xB9n4b/W2mLhraZnrNVHWw/PFf2bTthl5YztGIOKaYF9+u
E3c1lo9Yv5p9IobdneH96NN6yMyLN1ls/arfgAbuMlPolXDUO6/Hxa0HYiu8dyfjzGt862UMsusU
mLvhIRJ0rQ0xWOkhHsmGtv1uLYyIJaf50HD06PiTReeMAdtLtCWs7tXmGMLwsRRM63WSfiofwLUc
3rjp91YMeGIP0U+ucDg4sMbETj5bCn4o5Rrp4WslFUHEnbKSOvgfZFBcXAOFzPwIVU1PUTNPy0KB
Jsdm+FYlzTGoUdr17mxt8HctI2HgfhjLrUXbSNpzk0dReacufT9FqaJLqGDEBQJGme72m1k408Yv
3b9jmB+6sLpXiBCkJw7MOoQNzvOHFfaERKbHIc/eZW3qG7q0RS/VfGRjJhOL1VBqDawfb4mfvbcy
+wAYB1FHsuElxskxNXyt8VZm0Mc4Urjw2C8Tky1ptPlXqTJRwfS0ROlok8RgapxUDWrs8Wxiipql
xhlhBqw8QY7HhcSvOBoQjQJZolNFs68x6PfGjWMCgUFsrJIWpJf8sHJZPci+PHcI1qyfdd1s0g7l
cUTEkdERPurl4/cMgIeol3NIhvnViqrvJJ12SQlbm5qZzxAG1Vq0FLbocGyeujb5wHX1hKSbIAdr
qA4of6htQq+gn3RK+i7K/zdj5rnUeDIfgyREk+7ojK1iLj9aJlv3kWM3kOElNAdPhZAkdYJdqcyW
BL+pguoLDpatDrIwHlKjktUL1Itu6S9egbuLKnIyp9+xfxVus/ohs+DaKPLOLGnT0picMEWqJRU6
wdYQBRjLzMiFUqIi5sQ4lU3kwJIbJYG0ql4NPTXPVRHn18xxnCO9QLvebdNTiT6ud5LgIu3Wv/To
kCBNkmDJ4PXuM36Sk1cbl8JIgzPvXDYX4dWuAq4P2k+XGJa/8mPcxuJaezsWRHVpMA4+BGXhzrQG
rHFpZDOTukcfVvqsRtyebhVQTFbssW+NCzpjP+Bc8Zjqnd1CaZCGl5XNhlLk77HhLRxlbvEZjD/h
jbn6bLVDzXcW6B8TMzv5UbPOsf1UP50IJ4K33bdHyD7e4uzV6fg0B3b/5mSEY3btIS8+DQRbDMD9
V00Ga4pxcZdE6SIhy+QQqb9jXwBsyOHvKIMXnCwjgTVo55UXbsNiONX1sfDDdAXKrg8hOFJrFkjd
Y5zmrIXrLLRfekCpsGnqtfEo87B5MHwne81kUoGb14fJdf7AYn4WM98afp080ukzoTVHYR+HOAAB
7uS6KsxbNeT1YczEb+uGd+bgncoGPkuzOyz9fzhU7KMDNaMTt1qNuBd9c+AIIlIZEXhDwU3q7/HC
7h2JGgR/Kp05j7XHhi0xff836aJzYjLklvM9HLtb01i3IeZhSZbAgSs9kxrUhx4yrpEuS/MDYHzP
1ELSzBRgFQI7wwNgVJgyS0XeajQeO3wGtVt9B1b9LxxqrrZHlMgDQg6gHa3Kh/HoEeRTGpnwdMnH
LYdivyUh1Wquhvb++UW5Zehtl43T3yBBBXdbuI6sUB5LnZ4zWXDutd27dJvumHbtUuFZ4r3KrnPh
tuRvmSQO1eHORlwl7OillL6xmZWYUfMi++iie94Gf+xo4daSb2FgCFSy8TYjvVaI05hLhpqrPU68
vUKhJCdZnvoyvwSIRCcPZsEerU/P6YJ95pHl17VnIsBObmZOByeoXlNb3m2urM6J/1RFhyLEoQE4
yNrL2HbNzqniaZH1TLnU7Xzbjqaf+2/oziZYsuDqlw0PQmIhxmFEq3pyA3SQHLx6POZxjkAQyGBl
eNX4yrO7GqM9Wh/xREpQtciDRO2i6Dsts35bJfOLtjkx87qGCq9C/2yN4ZnU4D+9Ecu7ystzb8/m
ouLnjUd/2DNMYS7y+/fekR9FWVrEANKRnbZn1yl+0dFkizYDjMvRQcOqLjPsrJtw5PaVc71yDC84
q7k2SGk0J4TWYouf3DlMZImZDoqGPl1JA2dU0FYdIFJ3cUn3Id2ay157Hz17XZgFKe4kxzmnCBTT
wiUV2AyWTTk89o1yPo4Ik+MpeU+ajh+2cbfI+VY53PXeHST7ZjTXLNzsGomHFbdHnRdZv3aPponA
hC2S0HaNnox4z0ycBoUwvhi6axCU9sNJvNGh3ZE17hz7zCuXlm2+abe74Ayqjr6d7M12PkxdR3aD
QDJab+MCmCu1egDnhaw46MYB9Vs/VC/oqcyVDGuXKYBl3zF7Z4lYJlpUxc2euWIqiRliFM7OTNN+
ZQOVEo1KxCM6h3RjJvR3ju6W5nXXtbZG/hV4Rojuoum2Y+m9GkX/kD5TBl9F7keX5HgDS/d9XDlo
OWDV6LsSOOFskqD6x0dkyOOlsn19dPJP28CNV3vk0gUJFIqPPnfv2u7KxppAr9S/spc9O6u/MYL+
yVDtK5FDz7jzun0vQoDkEmzNpE04d8VprtEdmVY8c3hhEw9K/Vo70YVsH45jKPKVZiZYF7g0cCNH
fB9pH614BvG+ptvBTiXiFP8fvMqWzKh6NwlW42gTO8WAP+IoIz87SFeffPWdzv1OPlSIhQg3SIp4
c7p5ryv8sYi6vpyWcvGUIRpPaYAkyxoZ/DLm07Z7QUfmLvwkfHNTkg1z5f0JauEc5EjGeqTLbTlL
RuneAk1S49V0keBE8R/cW0e7j4j2yp183fbYSJvZA5YqXvyYbzPAjQuMgsYtEpqQ1v4MBpBu+N1V
hJZj287dO2qjX7R4JdLKCDgoR0xqPDpW2vmvo3B1Mesj90kxJGGWgQjHJ7D1LMA0g6NXg6FusfTZ
FPSpZyOZ1maN192cHMSfHWkarQFKBiy9qijTW5GVzOKb6GdrGg9pW/7BPdoRdO3d4LLvMmgIK2Mh
WVscB8mMPtUANC7jrl/PMRymgq165CGUqJrAiMZcWgtNsWLZmPqz13+6mPqDybt2E3dYkXWgyMko
VqWluI09K9+4hMhuHqrfyPlK0LNhQp1erVm8+obxaEfmz9EejP12vDtJcR1NCEwvj8sLcqslDTPn
mT6cpeklHxZH+XqekEuYNDhEeBm6hFO/HJ6KLN3ZQukXZWETDgy1TI3k6sjEZGzDqaWszl27BGUo
FW9rK2o2SNcIEUGwjleToJV8aE/aekn5Zia76zc6adUqSXlZ3cHkeZ0aREAc90OtTEZ/whxFgTlb
OqbDUQf7Y5e4K0b+VDbPcFP2fIva7D239Q3mLdtIaa3D0eexJPFg3Y90j7MWA4DhAXxMhSeHYoqn
tLDjDT6meoOG1McDFhabJOKkD2g+AjuePis/KQ9hmETLodSouHiYB0dIzoUnVl0N8cfplM7PhsUd
MKSmvFsy5F7q1r2LlE+V/r2Ppv7Az9Euk8EPSN97tKFaRbdRM8IDa2as60P9FthgniME3oAQba/I
8nifk2JfSrlk9MtuKCLdTTjzBk/dT4J8/FWQC/o0+d3F9kr/nLXlpSzYlUT1m2nruygrax+64hlp
Y3ezmE9FdpHWS0RWQDPOxiHs/JVNYt3Jz5PyStCJfVJdwGXQRIAqlbUZgpQUTuFH2zoU7nLEMoHb
EZv5GPIB8RuIBxLNiCXur2Wv/xqeh17XGMTTbPuLtLRz3Ce+3qUkPFznseIvG/obtxiaF6aqTFSn
QhLMWdlivtaqSJajfFD30fxcmscRA4KZYCOEwmk2Qx0aqKm1fSPnQi4mdHUGAC0ojuXkfzG0mqu5
4v1x7BGjnGc+yKpLZdFuobwE5UJ9G1qRbJRDNb1yActlfSwNIV8Tv5sOhACgDvBiVK7J4701jRyW
tipehyr11kOXqFM2DeFRBhnITdeeDJG7l5nd7fLfr4oOpNoXSOf92TK2RYCkKCzb9Oz1llg0hhtu
ApWm56HplkNH+2/Xhd15wtd+YO21thJhyC1C9weDP8cftCaoqDmlRT59SN6pLa7pkLR7vmxnljVM
bNaVOuP8+fHHfMwBCxWb9r0IhQ9b2bjDTtvPRuA1K9ba6DrnfXT971dqMu4JuvfDf78VzrFBD59D
k/sjhKMixunr/34l6/AyhkH0iJswdkM2vNQxXon//mGOUWCuyAHc8NNlx/9+jwxV8iozYa4Jd/X2
MN6IqgerfppG4z0JUWjOLBib2fP1o+RoPEPgCMJFG1iuBOWVx47E/HGjwuGjK/g2vNZ4+Gpke4pn
33kZ5mnXwYR+BlmZbckQT7cxaTDHvHNMklTV2ooS5zUx5HB3+Sok/X8nHbckm6l4zizhvsYywMvS
/ViFlHfHiIpFI1rjwM5mHiq3spZVjoCiR3qaruqkmneZMSyb1Efu5hUjbSVNUG481BL5OnWA2nIz
olQDiyB0RuQxpHDXJR4XhuXHgKxIoC5W3lQoLXlCTG+48rnnw6g9a23psLs3TaXuw1ScycGj69Ot
qBkt3eRmVBPkYl9PX9hjfRypHqZPJgc6YXui0xXRTAACcniZDLdC4mCwvz2+jLOawOg0dDcKAuVF
+ik1meCkRHDVy//+REYxyzX2jPN/X/33p8TAFGTb7X0yoUKCsPXXo5t0x6Rrzg3JMBSpegplWsG9
yhmcorYpYI3ikGfVVnm+UE6g/un4D4Yk62c2J+RF6Azvvtn626Yb1T6zA+eKXInAWWF5O5CbgpaE
4CeAzfzz+EX0/7+gWch4bdz2bsiQCszBIbdtCg9zVJiMa3xJfZuHCLa7WEY4blVoVecoluO6Hnvn
BSqRNYoM/x/hphgHaGP1qrw++ah0SZSOoyMWnfo5COqXMGqd/ZQ2cl1Pvb8yfM5pv62LT4/MGdF8
uoNrEiZU8mI/hBYQn8T/Rwkffn5VxNTLMBAKBNqOPvdG8z3Vnr/tkklh/NFufp5jxowcUUkL6d+Y
O5j2vTVT/yEay8PPGDuHvo8MtSd+rjuNXqpXean8kydVdbEsiQ1GN/LH6Y6dCqIzE1uVr21Veqt8
TrprE5LrSaARo/bjy8E05v+xdWZLjSvbFv0iRaSkVPfq3sYGTA8vCpoq9V2m+q+/Q+xzY5+4cV8I
GygKbClz5VpzjnlaBkqtbQz72Evqnazr6W1qou+gByHlJbRmpd9+tElWfGe+eO8WzdMYE7h9x4E9
gbNuABWoUUnl6kWBoXjQPVLqugTQXKi2v5NDK1dzBYhB4JQCM+OkAWomlyurUvRSUdUbh9CL+0eq
wOLGGcHxhn48Pkj7kYG0OFe8yRuRiPirJ61gIBfkfbaCeVdE7QSgFbeybzo18KTOPsi855Ubhy7e
I5JIwUMngJHHsKnfGXk4TKtisaN+FLeD7MQu4zDxzyO81Pbez1hrHMHbn8hKvze1dUQ44/60sn6g
HI7MOnvsQjs+t+hs1wOtng9naJ87ByRFmUjjNo6SaC28ULwgXDFwmvHIMOL/fO73q35rjkdfB3JT
NvGHn0Tuj1G2B113zjulNoMYu9t3gVmxLOdtvq2VZR1A+KVvwodz0VjTh18y+UVDfOM2U/QYNw0g
aYNfM5Ivk20Fp8o3JX+a/9b3TvK1PMAQ099Z9E7LxZDVmX0GHkMB66SjPIzNTsDoubdy+pWoX8+Z
5Mc6aeXc0ewAr0Q5uZZ8de+IXl05jIQr3jNjr+hQ7dB00F0bC31NSUP45wuT6OW5dTilLouVRxag
Amp6/n2G3Ke/2EZ8u3waSvsRPiieRKOBRphaVAZJIg+zdOvbSRpkQsGdOmetNt19Wna736WxYbZ2
+9+L5JtK4/zi9pS+tWXVd7JBhlSOerxYeNgptegFkGXT7iMTd8SNoUo6PpRgsTv+jNBnV8B4rMe+
DrDIuSxDqdX9RWCBtLXsiE9EN/sKrI1YJqCIOnOtQzAhE/eq+E4PMVOZIH6MRlPtPHeA82UZLZIo
X1HjRsDshgFlu62L6PD7OSbn86YRvvUc6+w/31IxKDr3BZyUepjUNYtCImz9gU47Nm0rYw/DFJQi
MmYzfK+msn1YgI5rmTdg9l1HP9ghhYPuAdjGXcvgTBDs1VU9ssKsea8TiZQl6QIu5qWT/ekXFreD
FJzfGwSkc6uDvYlG7iFMciTHDPG/kuB7jN1l789PUoNw3MjGbPcoaU5kwH+nY+/+OBhMVLq4P2oD
pnnWuUiAdbhksLBMNzq//vuowuj7fz/371f/fbQwPyjZrHWXh+KjQ8jg6zD5YeOhsdG3/YM7jtMh
FiVljcfAwM0LcHp9+vC7v0tFFlxO5+AwL2txYYNF8bLhIcmcZ6BsvGKRmt5sEqaILfTGU9BwYqhS
jmacutXVzivnJhb9I2A8dZ3NVF85k04cRVNWegEQNMk5U3VMm+5a7NVbhKj2ugEsfGdJDG9xIK2T
zwhSJpb1NVvWPw/M/32wfKlX7btZ6zNHy/ShZvR56c2IITmNRub8EQfognSWnpjHs5od5yY0LYTb
Zr/XxfJjQuZy+VD+cN4jwqC3n/O6da/Ls75xa2YQs6OxKpd6Hw4+ySrLBxMACugoFG6/TyVLIp4X
G31yWYEv3FKOl+vfiiIaWH9ay3RPv7fqkObTXVCjNXMjfqyapHuyh2x4bZ1L2iXTG+cTxKsJ7VR/
g4k7vQxLddalRXZjzj61kIXeo8PuFxeoR6Q4N7GZHubcfRhZfc9hostt4gPpiouS7oiFeMRLjccu
iZceC9AzDktb6XXujTYvFRggxmoHyIr2cx3KcHkyKDUAWBydY2Ym8aX0ZHSZ/Wy4GQS7Iyfphqnk
sx45eRfje9U8V0mwNIbR3v2/jyTzbBOZyS2SnHxfCywXHlOHd0/0x9FxenoGgXlsZtowdVMTjzO1
q3Z5Zxon+u+nORLiZQqEQFDoliAcx/1Mrsgw4i8Z+eW2BXx2yhlxNck4b9pg8i40xL0biIwb1TFz
KkvmdKZ+xqAabUQ1kG9l7fu+tA5uUn/Q5kI0M5gH9GGI6LXesMPF+yFAtD3HtFT7ph9ekA6zCvZE
UWsO4FIxvcAbwY2D6ZJAgWcH8aG0h592ci/ouu/arNiHbsuCQArPCO205MhXmAfHw6ftRB9T5uJ2
1XvV6C/D8It1miBVKsvqDw1JPzA+sRh2B2ngFku5gEGT4+OkJKENE56sWAD5S+eK3lyy0VbyUAkM
cU7yt2KYL8rBO824tTOoIXvpJ7R1zQ0lbb0zGjReKjrCo2m3QmEYmWvq7wC1WZFhOTZTF2LSpl+k
YDPjAxdvLAYjjM0uPVC0oR5Ta0ij1C1Ij7DF7XVF9vXUvRvLpJ9Mp+SQA59YuSHevKEv3ltn+b+B
Zq4MD8CFkiYIvQhdF1VbtSXHhCZ5kNx4o3lSWQAx1UBqjXd7V0f+k9WB2BAWbVOLDgCoHvXpFGa3
N0HyoRcOGfIM4cWL+jf43mmDKDKeSrQxnGlI9WnXKqE14Yf6DbCKuyMTAh6oKeFmGsBFAnQYdlmS
42byyyUWJKyY6Z2V0FcXtnxJMlhnIRQMSv+82dGGjJbZddWIamOQUW+H7SovEo4qhvtVzwP207oz
txzcySsr8x1ZmV/cAofK/3LQTK+7RFc3uMmuuVr+L9tmeOtk+HBeKGrFzqIoNufPQYzDseqLW6gx
NRRFOz7owb1WqiKMwsS2M8NmRXTPQCMz3Wvd9x9ZHBibZqKPZCSKy3nJEnT6D8l5wYgI1mkyjGs2
mKR8CVZmjpPv1MAQh3S1n9Lvq42nINVoPE5Jw3daVneIPYKSxkWdTwNi6umIht2wEbGmFWk7w6ot
mXHg04rNU1FHDgpN/qTUD76ruX2z52ukcBuyM8b7enrW2g62THQBAbfqDfD9Uxs6tGBm5GWTW+/R
fW5NXNsH0RTxuo6ah6qQet+F+ApF6yNi+DNzN64trbOjWxYcu8vp1rMXB5893KcCM4mTezBg9I6D
6sDla6c3XDUXQYzd0JbVViWcEZ1QtIB31G1eujccuPF62aZ1mp7VEHgPdtJzcbtaHVvqEC8avGvt
Awuqs/SQhH5yp1x/PhQRnueyI5zYKrC3FHHTHXr/ahCyhUzLuyQ9IrcJCUtRhH+7pVrxlNorYSMC
jMrsQ2Uk5YbDgEiniC5R3GF+YIUuJiqeRy+r/hR0g+99pBuBytKz59wmgW3vyrgxtyVyxXvX91io
NZzfsaP5XXafWCbSvZc7nyWi+WPfgmkieesIEbRYe3b/GIwsgYYZTEePsZeqXBB4c6qOouZg7HJY
m+oQxhczRmOOnBNkQnEdQ2OfJVyUA/YU3ZkXeij2NXUt+4r6DvsU10ihykuJtP7aycK7YHLY0SB4
1Xk6sazmxw7JxDUrvJuS1hEydXSlcAF9ZibIVYqoqY4ltRC2v0BQl0/toxB6SZfukw8gdVc0c4Bj
kIp0yzgZn9nVr1T5YYI7RA//Awilffj9UKD/di1jvPt9NnQ5FBuQBMff+jrphX2adfcVdjDtokzA
9VXUopTczq3lOiw6wmE5b9P42Z7Tvy5wn59Yim1Vpu6HUyTvbWXcQJ+zn1meATMbizlu2TSFN5yk
UxWgEIL4zJi2unSQsDeKGfIzuwbRamnxLfpu7aaT4vf2z45TpK+50t8dpp+nQiKAzFP7FkaWviuS
ML+jb5/G4gNsXfGdx/o95aTy9J9TmJhehtIhioq+izzkSxiab8b4x7ywzFaO5XXHNMcxGuZRv/89
Qoh0mra0juT6t9mTdyl8xB59ouFS9bl9+jxTZS5Ojk9h9PYhRZqxEfag13DinZvfjgquwFKttOAn
YXkiOwGfBTr8EoV42yKvCMV3FeEvauexeB1aH8qW305XyY69S3Rdn9HAbWsbnAe0CnWeRKPPv49+
P7glv3+Mcwq0jXu0ZTc+c482p9puSAwpDPMmzUYmWkNIJyZqGTA6Ewu/Nyueo11dBUlp72pksGs9
e/JRmjSS8Rxh6A/n2wFd8q4sMKhzOPdLj9bRrIMW7NbSWYKNzXD8dYSNcNeaSt7HJRqmHM/Fymc9
Pfw+ZVQm76krR9JciKy2fivCRJ3Q0LjDxhysJ6lFe1CO22A3mOHb1NWFDYJT0O/DNJyqi+Wan6GU
Cm9UwSmC49EqjmLznC4fRBilvECL6Qa0wpEOw3Tz+yEJRkSi/z7/fRRadLQxscE+iJqLkzXh7e8H
3xL/eeTU/cUQk3n6/bz2A/bI3996tK0HT9otQMCgpf+GyYutfGQ0uXxAQUGE8G8FSxsEakOUvY2j
GzwuLM+j63rZDuhn+rHgCukt4qRSjr4ndeLFjOr0OYXqBK1nVIehiJMnz2y/rZGWEWMDa0PGFMgS
S4oDtnHr+ffpWIBS5/Z6nNjTsDoIRf3sOo/I7JpjOsbE6pDEdmg0FtXYdIp7L56rQ9vi7k2srLyH
1jesCzUFp76x91ZTjW9VS4ZhZDv9iYwS416mBlEZQ61pU2PyDycEcY6UX7VRgrSMVP3g0JjbYxP3
jnhjgP26RNYyevx9VFaTfZimyL1Bq2KTihQxbPAUhKil/5RNZXz5fcQ/XhCO62awESrZVoXVYWZK
h3y2ucnsFsoP0k5SlAFO7n67kH6yxCrO9pPL9agtJyUYVtUok4rYPeH52BcWSXmacuRVGfKHEYX5
R3lvZVUrNI6lcWtow3sxyGQdworxgUWX/Pd1/ffp74HYyQp2nGjmLeu6A3wI8923z64u5reJ9tfR
AR669YxZYFFTLxmdyAeFXntVuaohC93/k1ujjXwvt/dNnhGnDcT6NaIsTkS66ZBk7f5tnppVsUcw
Ftw6LlVSk5rNTTSGf3236O7jbDTvYeP8+T0oS/gQG+0ODNNsaSJUFT10t4C5SVCOZz/xODgmgbEN
euB5iEPsqPGX1nrxlBYIJGvDGWne2cWTBypuIxM8H0Nk3NkDkzwrmorvhlMu82bnvWgCDZNQQgCo
sMRnHB/wCvHmpTUpqaFRF/80FJf1sR9gwuA+Zbs/TFatDjQhigN+nuTRXOrC32OzNyS7YK7Cdz+Z
5MYPuInVfA1HOa+DrGjepiz5HAvT/uM1+I3jjl3Lk8HCPVLPox+d1BCimsNCusWv0z8lcjRvMvbB
lbU8NQyDNyAsKHKMiali+17R5T1T4zIbrrzwY16M7Uvf0DS7dl13SXr373eAlAo/Rr7DNslc+OeG
N624X0MCeQ3AXN7ltNBegIt4fde/zIO07v0pvHJgwbbg9Wgcchpc5XCc8l4C2eM8WvgOb5ADrfSf
5WlmQXoHN2luLDBAjN8XDbmb6jtKPX1HN9yhtlqOtnrivI2Sl7V96pBnFtPsb9NiQrBQQ+Geh4qG
mWcQ8cuSHm3augzP5tjzplPxPaYGqVEaGMjHVDrn0JFc9tGE2hPeFqtHFkDiXa5+LMvWs2f0aHCn
bv37NfYFZL5pG56yaGEGNJV147pZiaKoeKKDW4IfUsU3cNw1WBnMljCwVwvV4IFEb5x2tnU348Tc
WCqE+wVIAxMpYC6tYgch9NDvQ2vEUF91DuNFlK8jJqHt6HUfFnyswxDjetAi+ut0mq4fPyKYJnkA
WOKoiIlE6SQrl2SfQ6abU2gsfru8/x57+3Gaau+Q46Lv89vMy4yrQ8gmzfYCw0DxELeo5bKBRpmc
+yNGcXk0J3AwLtfBqpePsSCqcq5Yw1w6vdtmcTWMWuN106ChmgZp60RixWBAVwmXdLas3mBqBhVs
JXdjwakhzr1XhtIatz9KdvT8BKY9jYGBp1oXBGoO6RbMZS6lBchJEl9V4nTlvthKo4r2Qgg8NIAn
V8UUHiP2uPUwe5xFsaIMcZKsVEGvKxqSPfL7BpeX+WL5lsLLFO/kbIlLRLGbz8Lf0lj/0HLB4/Iq
rIS/gMkYBzlR7K+p0OeD5V3VjD8XJedhzKAuzVl/GwAQvh3M+Kq44o6ykyQVS4+LzTPfxIBJH5VT
sbEF4uKg5sA6GNa88QtxEYbFsN+t5x3HtRqZ5Lxh+kXEt/cQsZ/9IC7K/S3WJdKY4sF5qFzL3eOp
6rZN2emNDwwnTlG4EiECqsez4T1H+KmX6AUAa0ykGjLD9Qh2vTFGjizqLusrxPd+aR9tOPO4gyA+
TJIzp8KntkFhRpOnRkDUxuaNaYdPANIuyPTbY9G9FA1CJwXwK8nPNAursynKy1g5E5TM5qRCu9vG
RfTjoqui30FSX2ZUhM81MOMRxgEbBhM7/ultDg3CE7twZAaaM6jKa/M7sslQ1uXdME9iX0Lyz7gG
NmoJJY1ieSgy1CVmfw04J+Kfwv4kFy+sI8x9BbNgF6T3UcPVnfLtyOAvAXObBRvwMtoxLVBD4Ec2
axLxllqM7qtGx3CZxu7ggIhJYiwqtU9GRVh+yK7yaFSIAzSorZBjg7F8sul1VnvLmr2tNQL0zi92
gOrAMLDIRK2/iFz5bGiE7b4ZwwNUpaehmeheO125oeKsVxWAJ46S4QmIBYmUcbkvOoBLkMc0nZyY
pcL8U5bJ6xg1LYIywAOxc0gSMFkAJfq1F5+KyYDyZrnNDpEv4K0m+grMYp0XIj9rt0Ir3ua3Q+82
K9AaFOFdc0XItsjLJ2ePE44UdT2nuy7w7ENcpXunqC3S4BnqD7NPPQIsftctnLDxWTfkQigb/Ogo
2mkXy5XH67gdZ2BD5SzgpCN0znFxC8CXOfPVVY2ex8uex9hE/2QNAtS+oGUvYnJqFq525Ay3TVLh
ACepw7OMIym1H0vsglu7Pi8u5xCScsKNmAQKul4QWTkPj46ZDAdP6fTimQ3CfjCTluxpp/ScNyqi
WDCWxBAV2hK8rPhu5cbh3SxT4MWKXkjLXDe0j57n3WMTCC85UukLotk31E/VXqBIGFy2GlDkeBOG
9IiV8k+uwos/TlCipH8ZKu8Nmt1H68c3fjgBQMg3fu18dx5aFPRIZ3eGAIDLZdxTFEag4ALDeqOK
mvY2Kh7uk8fIDh8GwJ6HWoG/syKyCiqPeNf6o41xewd19apKf+850Lb9DMWKW5Pq4fzNiJtcM6be
N6haaSJV16GcXARjYMRqvSvx8hzKWNtna/DhMr0wR7eJYOn/oB7I0Nb7CJtnvY3D5KmSwRdIAqC5
ybajdbNqReZvGSLQbJKwPRNuV8GWZnn5q50lfyJUs7EM+MsTVugKFVTjS3dj9ib8Qv+toPBMmnO+
XJtOW3yxjUJ1gp7QW121y8oAcQzV2aq4qavxSdlhthON+8ZQgtRovI4mN3dSpXrjUOswV4zIi56j
+yFpNhxh72hSnprOu4Smj920BFySlLwR/k0md5QizznS/p0iMJqzz0IkI+i1sOubOvfgnqne3clw
XVnuH9/HN96Jhk65sB+75ntIIW0PmjMHcsljqXz1QJYIXgE7TamlrPQ2+irwOB8q7T7AiV/NgnRM
Sh02Jd5uS9Krs9CCrLUvzholT84YEVI4hCz+Eeicas297HkAprpZwlQhZaAHeLweULtXc+6te5R8
qwn+3U2qFHO6KN6R6dtxVO7vEccy2baY4XSBOFpYRDcQnG/VuMB2fTXCJKyRE/RAWlq4WfRKEv6P
KssQIJ2jlAqSF7rfGIH5A/TGpv+DxNH87ojawkGkYM7HGtCohwh1sUGKFpyIICyFCWyMwWONVFTT
6AAWrgdvWEeFeLXjEe33gkdT5rHPzFO6eGZyu9xzqXP/1djlSUaJ92ViPxZ1iPieRO7ZRE5M/xa4
FfyXlpHtQLzDnuQw1OZ1wdHN/kmC+MlpG8VQs92MnA0KskYTBJTYHUvQsIqiaFbyVFjZ16iD8Dbs
wqMVZJqkiea5JUTobsq7q5OLY2LSR50NugGdyYIba69eM9HdzxJ8WJ8oGGDdtC1d71EqiG5hRABB
N7U0s4FEWlYQ3bP3L3tMCcQc9CPHlZ5OvEbK6ZSb0KIrbTbO1h2kd2DYjnOjpzfb2M2rYdbzgzk1
wEWXKPBxlnxvOt2ncZbu08yKb2PHz1fMuEHa6PZPij8XUeJcPTf5Wz4Y7pkGhSyOTQohdZyxMyul
MIrJ6SQ6H3zhpMSGZo+GM8mF63QTBvGWvIY0PlcWZ3BMGAb73LrQlEw4TXLLTujBIhnLMn00O3nj
Uwdue2u6tA3W6SpAI4/l/4ikrNkY2sEu4aa7ZdOj546AGF/CxpzHn8GmHRU6IZFdlr+upgnvc/aW
avBwpW++R7348uN3Lk1M4C4MIatZIgb8udiXeGKswLm3I/d5Bm6MtLGLD0qYCDRj98ZusidseVQi
s02PXLVAs9HmDJlLXR58xzPwz0kht8rKW9a2D1SSiL2CnwhuYliU9HxpjK+k44WrmkMhNkgDNpMH
T67qt3NrvsiaYmvWPrQ7lhWTwYztQ+BPUlpBGPzX4OCtgj64GFv3HqXBs8bgFvcpzKgEznafZg/J
gJ2XgWLJWMb38QOlky43DrrwHCmRYTyllVmg+kFv47fG84Q2bu3HA6nygDSsdhX5XruyXOrQ0Vkz
/8ecObbVKuzK3bBEsXs16rCRhDzex3odkHS1MT1jwK+pq7VtKus2jscXL2I44igwKsji8axEqMFM
Dxexm10HbWQnEUzFFovkvMqj8R2aqmDKmW6qhrYzIjGx65rkyZb6K8zFcsjWd0JHn/l06ygkTnP/
2XoA3kxGOuuQhYpiCtJOiXCaxCWTHh+yZGcFnw2Eumc81fieh9ZFEBddQoX8sZttTNZUe1hL2m+/
x8/TKJ+ANnNYe+opK/JrHlZvHCA4e2AfcQv34kwxZ2AcUIaFB7CBd6TYzbLI4WbkjdsEWf9oIBLJ
psrl6g6SfQ/OikWOVGWduo9qNJ4y7fG+DhiY9Ug49WDiG0YSlCm0Vp4wWHak7646C6gvWSumgTAZ
gyNEymL9Qmo2SK0qKo56WfXtbJeUngEqAvPKgBqJoeWKOBesDb159I6jah7jsKifUkfcjVxufpBf
CJtbA7vjAE1NkjL2zYtDO2msZA01J1HVU7EfPfNSZvZ3ExfYVhKawaUVPlvyLg/7EntyFW2UMB7t
YDz5wmJRlvZldNJnfE0HJA/HwQieUqbhK1XmH8ST4N7ucbSZNBVie2eghF95Rw/aMtk/7aJi7G+r
zEUmXckbz/SJNSeTiNWVvCX05nV0hEMXgOdrjrBUb3HkaYAQ+WOHyHJNXu5NIwmV91HkUZ60u6hq
jqN8d3lVg2KhnMT5R4jicGUmwKECf+Q1btEYJhqYqKUgjM8o+zvXwC0L4ggKUdD/0VP3TcDT7zXW
ujXjz2fHvCMZhG+yoC21rU1UBkVoYfDGsTeu6HqDLBXT1jeNJ5v+8GasEC8kuLzcYbpxgQz6YcKM
htmHPSxXbHIwW8D+eWdxU5+tGPBk3zfTMZrDg/Trb4e6qZfBYqHHvt96zSNcZwSgwZU9cdwP2PH8
wfv2TfPRDjFqZ0I/dn4aIyqYrhh4zo5tf8ZRtQ8bzq2uoT8QLm+Fr37kNIDYcXS9r+RfCyeRlXTO
scynF1v476zC6AuDDeFDa83oNGqae6tJuy+OxzEmEegqqCvjjCCHkD4sJ8CDglwZZZxo/e6+N5jZ
QxYs+TPlvZXgDjbb6U4J5jRJO91XcbChYuRyl+WfCYDVNmwIzAkFmphUsIPOdBI57I1Z/jG1w4vm
8LNiVOes6bJzWSBHEx0KmY6x5PQqM0adQgWvzuR9Aqn463mAPfh5asyPhkp+YIW4qx61Milyr5hc
yYUTd65wxjU4RDPHo1qS1eiBwscz+NSkwWcYOME2V68ZuvoNuQCfaQKakmyKo4ysb9SzgCSCczC1
xZrkvxkZCEM/TiHjUL+19JnoUPhPfv8ivZ6cp16fW8YERkhzLDAYgKc2lYRdV3gEXMQaKgCl1XNG
xfbASBJyRJcc2JRNDuYMbwJBDFqFd6vXj46LvxFtbrVIknZzhIOPhWEDRZLKM0Au7Jl7BDLlrae9
16Q+DdK8VqOw8SjoGyrqe/BwWOojH5APocxFAO/Rp9D1IypDAugYTkt8PJqapfoMfOPojsy5TChn
eyfBN+jAkdt1brSLo+lH08CYJTdTxRKEeu5c4mWta1zmUfCYC+Na6PG+81pza0fEYHQaZYuj7T9R
m55V1N9n8BANJ7tJi/CPbE7EHTb0sMufLqZKB05V0ajghPdD4P3GqAY4NDo8DemgNlhMNyDLMaIL
J4PMT3ubCngfeCPKCyO/FNjqlj3V7cqDi4t9nqkTeqgNoZXcLMbdbGBXnAxGvNgxP8pIv0yyvItd
55Kp/CvDWhAv6i5mlBGLmBg1JsvFWDsg9wW5gEGEKkEFIflZA/uAjIl8wayBKHha+5aZr235MyWj
5Mysg5VuVwVB7qVLKktlsL1TGFzcvHlXV2OSTG7ZWdGZNnvIsA+1RXtnssqG3swtA2YygFo9bAEv
Pw4eSJ0i/kv2aIGNEMaNZa78kYouwiUwzwxAUbdgZC0aFI3AQ9IXQJhYwplkrLoofRegzbsCSS3x
WhAq07uavtuqt8uv9nmwtl5MxTF3JAwI8sblMLKPhNzjtaI5q+JHwivHFeKblzxQZz/rnkURVGhT
vE/Hzt4ggXB8S8zvvAZoZVXufTmywPfEFbrJG2JwxJUpphTi4x+58a95qZ8VkSYYbDmVLMl5U4cZ
we3JHnDzxWRuICyr30fDgCibVmCPyM+xKKoRDcEOS8k8wbn02XUMZ8Pu3tUVfiDg1lTJuxJGFX1V
VPQuabcV1EQfzNZejM1L6iVLCh7mdczqR1UWwFHKdjf55lX2lILjUB5ppAKukaW/mv0jfKsP0PbG
XDByMjRpFXn2VfvWpmq9cONkjP8d6zxTbnJYAh3ilaCcSvxYcYO0309ZyMak2ObRa9f2Z7woj669
qAxC52PpFPq0tldoj1GgBm2/kjv0vWn5LUzjIewNGDXREMBw2WTE9wDhHzDqIx3QfX0K8vyjgAqC
QRaz88QUsQSSfTKq86BaE/3+dD815ZuA9LrVYt4uGlviaTb0224i1/ku8mbT2eHV12xTuhuJSseu
5M2wJvuJSCfUtmj56r8NApyhh/eRBGa8c40MTkX95hQ2Kg2bI3hBNGnrVQdtpMfM8l8lMyCHji0H
27us7V7SKXrITHGZMbgsm2Wv1FuHupOQsPuxYWX10mIf08VqQvfexHNzE3hGA+XqIjLONexbu0i6
/XokWUPNf+k+0AMOR4apMAGallTbonO6LW7L52KRCzamYmZfVs+lktdWcHNNbLqszsUuwQ3LNPUY
zqiUK3mnWzeld44b34e9MnFmgfH5OgVUDY0ilC0y4n5LH/2EKN7CGTJ9duYXPaGGuxmoUmKF+znJ
30guKOiQ+peKPAyy5v1z3aUfNaWfm7sXj9y6rTWkFMeGDQ5cDazqaX+KXBDmVbhx/dY+mVl5gKug
1ymmdPIM4SbBYipdA+xT8oZu622o3b0/iaOyvO/UDY9p31x5Pc7o5u6K2pvXCcg1DK6vVlIuungq
qBT/UzgFm8loz7SFyFLopptEOgGEFJuQPv/PMBF9UbvwONqbsWdbp+R77grru5ZoLeoQFX8kUdky
WYyMJ2Fzoyhu0Mrkq0SVPdF59qdAortxfCqgCH69gBgQocDFe8B6D4pnUv1jCLMG9vvFplAKkk7c
Gi6XPaI3TAdMw8FBlZtS8f/HyfyYxT2yd+fEtfCD3h37Ab5SWBC0Bdn/SnMaWMkfhgyNczIyVJ/C
AP6uAng2LP3p2X1B38RkyupYH9Gm9KZxj/aFll/o3S5/xzgSLgu8sSugRNQzuywmHxt4DVYsUv4y
YGn4ThHCL/dFRBsu9j6iMPlrTKnc2uxAZV6D0+qLlkuP7KqaimCoEtxdLE6S04rhAsl1SB8gXSlK
SspWXNi4Ms5rj3An6CMRfOmsecozYtapob6Tub10FQNvzlUryOhQY/EKzNEEa57qIpQBXROuDMbi
aHizQ6z+ynjoWYMWqFIwq23lj7xwG4y5YJttjERTQCUCNQcEBhbp1i/uZrMlKEBiUTPxZ2Acb2zC
AxTavLG4o8hd/MBELtnXgdWQhlJw0hJUcCAou+qy+6ZOmQmcswkOR0ui9nXqvBn1dOMXeldFxP8I
pqW0xlNC03MZwSIuEkZVgbqf63NT99/Ec+yaRe7hl02/D8iXTOfsUGMThhCH4IV9xYnFG22Js1M3
j4F0jjD06GQSJYXCerH4bt3aBGQxNHADI/neJBNRV+I+SG3eM5PjKHCZri2fwyzkVqNpu3KrU+DG
d41lfLYNHnGoXVbjPec/eQNrvLDR1QAlP2BEqjZ+XuK4bIZXv3zp/e5tskxv74/WtYudYocJJsO2
+Gyk4A58+6pTImuRNpKlh718MF+jJZA1l92NqGpY+miQ7XyMGCI1D0XrE8WWPMjqrQyqz6R1kl1q
5GcSgcFaIYBd213JyZ82Nw0a/xu/4NpKjWalDPGH4ARe2Em8jGjvQuiR69LQz/T8P4Y0fiAchzy5
6j6aiE0lq5ekMvYrkRDaWpgfv39zIZ6qvr9wTMdxNNJeMm69me6zuzB/bDf/mbmWTwE53CiqnGuO
ffx/qDuvZruNLEv/FYWeB2wACSSQHV0VMcebe673L4jrCO89fv18YFEqksOSRhXz0P2gCPH6gwNk
7tx7rW+NHg2VVKU2ff3mWeVBtoaTkRI6d4nC+R7nD/5OpPl11x1LoP1Yg7MdPntAEqq8lqpd4uAh
lovt0azB01AaBSQYgH4KH7MKF3HPPcc22PIzY1tyDC9xmFbdWaWCB5gJj1kDnSssnc8jTCYGpso2
TjUJZJ0WEy3vmmcdnF3aXkgfs12qxa/6xPBbpDtTo/0X2zHiOLzIC8y4d2UbXDCeJLqNBcH4KNL8
uUqrd18H6eZwdExpfUJ+OCFvrxZtLT/6DAlLXlH5TA3geTleoNwjADtBcY3STE8Bcg19d02XBlsN
rMMxbjdALK5jaHQxzncK/Cu8mf3GBodk4ggxUFlYl3qEHwZmYbajtYyHSGcQOCb3Y3IlpfZomgMt
HMs4gXYZ6FszjWdGQdfknMyUJXGy7cpPgmtVumccysFSesaJqOQby9U3BAysIDBou1lCGmMbWUUN
PTbfjS8xTrvUhtM8Itn03rB03GFRogVY6Wb3WPNx12te6UUde3wIe8/R7lJX388Pbmrf5QY6bZKy
OM5R50gCghXP+oJYeHTonXbfkWO8cB1GV06dXxHz/g4TYJ1b8LCsHKw4B545E7pI8gs0L2921h4y
HY5NVdB8jiN/I/145XYa5OEeaWDn30PFuXUS/70wAAz601x45xT7qrsZy4mjSXSdDYgt0SEtfH3Y
s805i5yLq1iHjM58xPx0lqVnTkYih54ES5kqHhvX3aJyM7cjTtXappjKx9PMz1vYgvOlEuGVV0Cf
oLT0yuzGo7tJmeptgKecEt/empC+are5hFh1byThu47NcDKnt4yYpKWw6zvmY/eaZdwzozp2Nnn3
DUcDhceX6mPlUOVRFLs3ppW9DwKPtMvwZpjDPKKwvdEoCEfLua8SliSzr8Dtdla8nRga0xfbdcjO
tiSU6BufMAk6fUutn7pnKLQLvNKrrDastUKTS2zieFnbxWvj3sO7erJRlQFTokGnJfUhYDEkj/uq
G7dKj2fFIpuSQLiA5JsQk6neh52H0TQ8GLQ9VoEE10+cwrpo+PBoPyZ5fkHmKh+UV2kR3AUjJ+xe
1vs5gFihPJUk3Csy2/H+xZ1Ya7QJ2PzZLIaJfliakmYAbV6uWKcvYkdb6wYhBq5P25Lc6+MAMqjI
30ipqiL7Ho3ZRjRBBXo8ONpNe+PhYXTj4byOwCW2ajrLCu3C2gqXkL40GTV6ReS01h0qxaR8cbXm
nugg/QKewTEuHPvc8TpaPqm4T94ZG/Kay3OWIsLJDfO+9suLaAJF6lxi6kKi6+T7sgtAgRMMhU8G
SJXWrwhhRcVHMKAs0r3Im71EKOqNl0IRr+LbvNNZBwHJZlzrtoxvYLsXc/z0NA7xCggFDXqQ7j21
LndMOKHGwVLWRfldqHqJvTrfaS384oJVXMfmg20XkVxXJw8GAL14AHQ0xOyniT2SjIXXuSuHDbiL
WX3R3TScNLaNMSa7mAWVLQJ6dqSuTAreTZwSTtQ+lNSa1cQkOG3lRsSathzT5oRqk7Bopjts2zep
A6fGsZFhTe1+TnUGBbLLBqqqOJTXjkHfLpe3MmZNK1nTsIjMaXzJox/OYY0uXl6q4BXqW+TS5hmH
mjPhFNV+ng9oEBJXuaDLh8eCAiDhqFEk3nKKyLDqfHImCpNuVcqcBzdmN/LoQzKGXDicBi16ZPbt
7Lo8vqmL3Fh1bsUpfu3JKUDK/YyzhwbdgJCoJbgFmD6ZmEm91WDF6FZx8NMtkjik7frnqjuVU/Zc
9mmxifoccI4wiAyLOUCZLiCNvhxw4vQnuCgwP/HyMygl84GRTGXw1SnOia6PT8KZ6nOLy1JVSPxV
RyJOQfOxFcUmLeZsFf2j9WFo4JV43FWi5MGTPNlOcB51/nuPzOfU6vWhe/MbYK+xscahSxKLPb35
g99sac0/+rTsAj996hIcW06OHrMuzSORgeUGdPSNnqYmMIfsI+lVOetFw1XFkWisCNBF5N/mc/5y
8eaYAadS/iJ6eru8ZyYIjAg+EINTDudhVL7rlZ3sw/rBaCleA0BJKyr/Q2cCK6PEUZ4Po0E7gKi6
G8uo3sb2k9QokmhlIoYwG+DJ2seoMH9QbUdLGsG2HayyabpQUFA5dsNk7JqbJszw3xMSv2YDWbXA
1ZjnvCvyXRYUhOhncSmOuX1ws1mRa97baKS4oeh21flbW7cgWiTV+Jyy7RbiDOok5H57ukH6f0+s
/IcpxLZPnHvU8vfse/N7ZhNci9SCEY3CCtlTYHQ+3N9sD9stOPcKVkwYG0ZkULND+qly90W/g1z0
3BMthVyPmYEXo45NCCPFobRQKI0W8ZXdTgxunfQzyrJ2gS2Qld57z73SWHkxoUSB/x6F9IuhNhDl
l4DfmpOq+qZii07Sgwg+m3GH4FGDpWkxP/ML01imMJtzFI6VKMqlnuU45FDquw7iHBT0UeOqnS9o
j7YZMkbgiD20yuS19QWW6YCHK7WiG1HV77Fm7Bw0z7CsWwao8krEqOFAfhiDnTN23zPc5nHk8Vkk
dXSH5mls6bQqgr7YoKNzRLtMp1IOIkbsCbQd7cqr1UM61DdDU7EZWjR9VdRcZwJbMv2dehUXDSIs
Vd7S7zo305LXQqaF33/MLYFsBnBGnDddnL92SGWSkly0TGoIjyWpa31Gdgzt/2VvT7ecCazFZ/qd
1xOGi0UzDDSzJJJ2Wa3jGsDPCEwin0wEMOSXR01/iS4aCDrFSOOBGyz9z2WsjowOjzWvErZBchn7
5RXtyblOmXwO6VUy3QZHoPww8yb7qnPLdDfl5NCpTdXkqERGOnsRZjEeJiAc9inzTBhieEWadkPG
moZZovoIowd/xHcDcWiFwuGeeHX89YgW3OlmwhSJmOtWliyiJBqC55pB4o9jHd3DPIQKFI10UfJq
LzpqQUaIIc258J0AlU2l0d9xwTaAXETJ0qwsQOeI0bOQbpRBwbkssChRjKGqy+qS9M/0KiMxM3QZ
4RkFzP0pHfS1glxvZvUjD9EuDo2RGpScNqHftzPOrc4+y57+eCmnc2s6md1EO6IkBCOI5q469qyD
kb3qGYaNkGl/M3Qfsxx9iS99Td6qx2KdEzU6ISZsHdqymjY80p5MFjWUv5XWFEweIXxTYEoA9jWR
iz5Nn76jJqbnzfG/AN+pEXNiycJeayZZPyP9YXrEBCil4CWC6b0y1JdR/yIAay5ooZkls77S4Acp
jSO7sfVVq5aZKA5BfV3UespgQl4VJK0ERE6RssnMnp2ZSPGmxlyEXoS/CoZT+jC4tLBb55EQblRV
cbGmpEFPlpSXA2oxXpLDLE7Um24QF0OBew1YypXb0KEGFPykh7G2Szr71g3TZ3hNgM2my8LuIPOF
KFbM4a2HkRwgmFy2itF1QboSU5JuHxY2CDrCWuB/Q3PSzZEhHyNBV758+YBXZMCUQZ53nOQcHx4R
NGf2Sj24iufOx2ScqQAvOEgfxvw12cGZtHcpAAoIdBRuvKhYPXmjXcGiWaqM97afrIOAkOtN05WE
A7uG53An5MZMOqJUPbtkaKEYt2d0t9x92AzP9DpGpqXJszmMx4HeeheKR24wRdPKBrvgz3EaeOfB
5925qST2WkXXRICDFSrdE8LUgdMvYiyfaUItox0TjUfZaksrpjdsJ1Bok/6CdXPVGtMVAUAL00rR
I4PHojyISvJdhVo549WAHz01EX4VtHHr0rsqdfp0oAGeBmqfMgBMYorhfBpKAVYzi/Hio/c1JFp/
i7Fc1kfFPegbuaQFrB0NBdcHKPixNB31JJU8pBFtA4YpkL20qX90E863InwOmqaZE2CirU5Mz3ML
Jjlssks5GLiYSlGwc2jDWlCB3LP0bbx22muBm9+5BA4eAo/ZbTEE+bNhJrejIHNYs+ziOOKnOPNj
OFW6Sc3OrPZRpQWn47Qzt6A4zdNUcPo1M5gHnLttrK1JdZ4FRb2nb0XBNXgvNgXOc08y3QoBrjhq
XVreMlfCTCuT50QVB91xymXH7rFPZEdQxS28VP0gjb5ZVSHKXtV5uCc+d7PvOm3BzWKLPavR6Sxr
4vjqAtd4iJc3bouDCG17ZY1NcGFObNNxwpzXNZ3rKnPSU1GVsAHDVGNGiNCHE3p+wU6xdkfKNFRX
iEvmC0lnjJ9cZe3ZmOX6zXwRSfDzL3NhEyzc6BW8EZz9ZhveVXY5+95wGYw52achalumKYSo0jaX
PTLLsMcdz/BAGd5dOlV0OtRt78vgkDTiVQnOb8hWrnGMcdqaELtCiXGwYLagrnWYM33z3Hlsqhn6
BnKNAdPK4LMdwl9CyUC6H2a31MCMrG790tnGBZP/KNtrWVqezXPK3u2Ba7vxs4Gnag1p11tAC8RW
KUHL19FsDoi38MffgV8064a+pFluJk8PNk7JBcrrcIVsjtq4C9fQXOezJa0ZoU6Rm1orJ0X37tKU
CwLvXnP0JwgawImypFuDOrTdfcFkbhXapFaEU/4qJjTrCClo28yGHmG/h7IBoyrMy1QTT6UuuCP6
kyQReyfCNl9EI0xSRiLDKG8J/zQuewrMPjsrLD+86jQpicncBMSXL3IH6SLiEZNMU5rfTJLHXQZT
W+YodbWB9J/skBT5XWWAVE4OHFzdZaGJaTNGBubGuAk2PUJg1wadrCCW6qNJPr1VLeHnMfPu4xJ3
RwrMgIik9AIvktgikqjIG5yOgbCNjRcyglQYE4gmKjZowjMavfTlQ3uCxh5odBeSci2EvuOY1oVE
GIfdABTHRiytOUQXPRkD9the1QiQu89Nm3U8LBxwyRlBHEhTOgCru5NuRc2vMW3RouRRIxv94ANA
b6bOx8DiL7N0TFZ2ja7YIexybUTvOQyqveFFd6WjwuWvv/zH3//rP96G//Q/8kvSjvw8q//+X/z7
LS9GiEzozL//59936+v1l+/4/St++ILtR37+kn7Uf/hFp5vN7Y9fMP8Zv/9Qfu3XP2v10rx89491
hs1vvGo/qvH6o26T5ssfwAuYv/L/9ZO/fHz5Kbdj8fG3X9/yNmvmn+aHefbr10/t3//2KwLuL1fo
Hxdo/vlfPzm/wr/9usR6/PaS/1/f8fFSN3/7lRPiJymUrgzAitBxTEP9+kv/8Y9PqU+GJHnEIFDa
sX/9JcurJvjbr4b5CSocz5OjC0Eqj2X8+kudt18+ZXxSjuMaCsU9FhLdFL/+9rq/e+P++Ub+krXp
JRk/Tc0LUfzu4h9v8PzCbFtKIUxd8h9/hqVLl8+/vVyHTI/5O/5XNsiBqQxQfnjIj0nMdEhO11pA
LjDqvbCBChV58OmYsfuZg67JZoEqt6TJnqInZwy3VdE8ooRlXRrQF0dWeD3oxBFgg2knToKWkGfD
QB5Fj/MgcP2XoiWhQzroDFUSgaJIWlqVCFrGeMRYZvUorjOM9j76aNYBivyRfg6JoISFurdAiM8b
0CBLZ4jfzbp/dp1V3W2SVv+cVw+WPdwPEXOEQY82lVGoDUqrYt08dPUxMTRGlLIOd6g3rUgpGJ1I
WrE30EfTEXmKdp7wTTgfhbYm0WcbDlWxioykoGaMn6cgv4kjajcf0/KC8MiCTozHZG44tHqxi1oY
xkNBRTY6iO/GrF7nEa0gFL4Q81RebG15yEAArXWg7atwPRb1E3aJkt5e+ViUWkoDOwkXXeIyWKH/
RasIQKklagRyGWgE45jbA+Ff81iwZ1SETCtiPwgIQ2wIdBs1Eof7oCSaongutOjGbxqOIgilVoNe
NmSrmre2+VIZpwqp7l6iXiRTgvZvQrVbpUByo66HOm3AHiKryMi8t2nCp++MFYFoaM0nDc1cjBhN
RuIqrXrC5IaKOQgGKWvCCi+z89qMpo2gfl1SQJzSOkDaL9sT9dx9baIhbmze9CHZtoN/UZAS33rR
e+lYO9ctborOA1mOudtl6sbsmLvOdA82kTdLVByHLrKf8zg5A1i87mZmmbA3p2VRYdDx1QAzk+Zw
EgSYJ+eDiHmlWdlZ0nnhsraNSxjEjCbL+rFrQwehKOdVmrqXNJhUY94q4vOIeyRifWhak9Y7IhXA
0W6YfVZE3C21VT9r1XAC3zqGeY7711+ZjbfLVPasKwwj6qXnjQeSWHErWe1pdADK5M4bgKZj0VWP
Za2TwYRE8Au6i/eEG61x5EEP29eo9m4HWooLM4CwwJ1+j9X/stSRoQXtY1FLgn4R2Gamfe42yetk
UZ2hd2byVQwHI093rB4bI9TvzbI7jTXxhRwW8qa5ErVG3zt2bzm3LqJOwyxUW7uqj98dBviLwOTp
ch36YnXGbTQCQ7YTzD4uHZBTEzKtsI30LMynKzUgThn98BZQeLXHZf0cYoRaedZ0UL67r9DiYuwv
6VE3pY6SWHvBUzwz+JoV/PCbuCI1qomI6qjT58kSV6Eb3IyhyTEgZDZUY7JwaAgu+sH5YLT6XBpy
XA6F+ZYHyQYN8DEEdhnE3VXXYuCNsOzQ2h5j59G2FCF4wTovYhzjGaRKm0Cl+eyGMnNLPOpIixiW
QisfmUbdiJ7b1wlLajrQKKgIKysDUfFA5qmx+Gbp/7rEfrukGvpPVlTLsFm1WVwt23C+X1HpgFt9
2mTM3UsBCtY/TKMbE5Lsfwwj4wDHu60NwjSKfG17xnD861vzQ4hm9uM9fPlxZ/12Y/37z7be777g
Zzv8f8O92XDZHKle/sXefNPC+WCX/nZz/vItXzdnW3xS0lGkpaCdsyQDn983Z9v9pDsGbyB7LZhg
Jdgbv27Q8pNu8/4qB/2EQ6ud8uC3/fmTCx2efdaQmN+ElOZf2Z+5X767mzTTsBzGYMqeP/7Nvgys
wyxDSgvmwH5y74TKvQhhNEFJZ9jHeuEMuxzwwaWFf2A70rjflm3CDtJktMBdz01vYzg1W/Yl9F29
V+KTgH4rAIXMOewTQTBao2kHsHb1iXlhd+DPMM5S35NLDESvPtU1HgWpTkwOwIglhfUWWVF0inyS
+DTUxTtXBvm9XxneJbJoJO9N291azhitUEEn25gBxyZh5HoiE1rfVSQD0DDBUbvQq1IcnIkHL7ED
0LSRqLLtZKcWJgK/nI5RIdNjkDfEl0mhv2idAsesMvkeliRloz4m80alE5rTlJMozttl1ZJ8NxDd
jei/d/R65dumfyfHiVWuILbxo7U1ZIlaOKxjC7gIy71/qA3TYeaPFvyoh5P1kHVgCGRGWAeLH2rA
3owTdJaldYAeNW4Lpybo3RuH/RTV7QtYVGDkGCPO6tz02FvT8mRFFnHWiKa4BCWcmHLQ1DapqGco
jPzihtYq4tICAsw2s6V3z1Qhv8rdsb/XdTjHEAti9GmGs4P1muFv5jWoGFbY6LjpmVsmYm9NoHky
zlX07MJg2LpyCI++aYV7k9STHWu0S91FYNUKhQbWBVjI18UwaptRNZxkgsA59a2R76u2rM+BTMfn
cYM0p5BOdwAa5TxxIfx924MjznPaN5Gt+XfmaDHGGg2L5qvTZTeMc4c35O7NjV80A0ycZow+O9U0
mxjZfnTAm7OqSKpreyTEykkLmFJtDNUaAxypbJpbHFE068cmT2eNKO+KQ5NlXFijsB/0YuqvJrpd
a18W+oNpRHRhJznvzLLZM69x12VCz1EZpXHmYlpf5wOJ5gkhY2d2q8Orb22EmHoV7Uoz62612KNT
AMGO+V+NKQWV+kVOusu5NVTZFUNa2nGBDdtfTkx98t7bMcMyseBaWY/Eim6yo7IIg8FAXoDsm0u/
743tmOPnWrlR2B086sB7pHjBg04jDoWVp6LHhNvurMk0qUM6TsRKxj0IgiJyzzMJbMHKFZ1zZ6DF
xCl4UdUwSWOs1E+dgXBVqYq4NiIK3gl7G5ee5terJgySQzXEqOD1PFHEUJBubYehzjvtpO86RMVL
7DLT5RRgMfNrDUkkMCFGXRbLRR5O3mrsC/NY0Sy5dGyrvDAh0nyuObS/abFLHMMwlmhnqQtVD0aJ
A6nF/dO0O4kjmqQty7tTI1NrodCbELrXg6w1EvNycHKxl4U/nmtToyMQUWB17d5jWjcN0NwSzt2B
yVSAkmXJsGba6hzArUVqTA8Yo3KMcnDEtgmavE062EW/4GTeoLOaEJHIISEOW9aB/Ww0RXCIlF48
6b5DWw7frTjzIs1/hqWSkE+fq0ssTP6+8rrxCVo7kycynnFp9TIm2BIwK2VBgtS3yak9CQw6j0ij
rhayJ9FsoPN7jZKmlkeqYY+Jn2HFc6wOt7/f9uRzJ678mDLZHJw2FFdIBdDxmvk8m7RGDSqzwiFz
WTfk76yI8+Qg3pgJrXgJXXGp6aZzhAsUn3QGUmd9aqOA5ZI2CuML6xCQMaS5+PdV9xB2kJ/cps5f
dbdkkIQ0sn+R5FhUjDSilj5nDr56kbmWASYIt8N73ifV53ZKohNHeX2jdU17nFRh73CqIKrvm6Ty
kVdbwZ6gZGgpeuAF0crSy25HI47poF7qFi0ZTqNwjcLoWDWZhWAwqWn6WoGs9l0Lu+fcCKfyVqDK
jBkNT3TKkzHS03OQamO17kvsAPTAOxCUbhfS/8ysOpCHEpQ8bcmOjEqyFZ2rJjN6MhkHKCK0DjV1
V6LOxFOKFKcnnwZZ6nQ7xp1uXTJCKK07d0r0Z3psbbYcZjnBMugK7aQGaZ9FCcbAZVQO7CkaCSDR
GcbfpDqQLzq1BAkEnrV1iCM3L52YEtPUQuJbvTBGp4IBgisZyqmXCzeZmkMchuF108boIP1W1QiG
O88S71YavKSRhhGkJr3L2bCbTi2xmV3Oha07CASbKvF74yQsze6OZi1yA8tNJICFExifWgfpB6Wz
D7gLklXvDEj1kkm0PiveEN5FRjW5W9se8mFTCR+xYIasK8I578XPLWRWf9W2sf9OSqy+zG3SpbSa
iJxF1zoEM43wUHOkAe10bDRRrgsshQ/oksRtEHaWxnSsdlAm6aDQksYxz0TEQH3hNUDyCU/R8btz
EkmCyHrR4omEqjjwszMNI+ddqVX2nR3pMTnttt8yNZvQiOLQuC/LQR1109TIERjLtTRj9wVSa7sm
6L47YSVBMFEEIQPKBDvsYzcF5bswM46UtaWn23CqCZooa3fu12npvetr5r6K7eaO6VF2THgvXsqh
le0aEVp3JSQiranvsaxhFKkuPJEOdwocur4qC4SRnEolotgcTjushnEfl7V/P5GDecFcp7zx6658
T2oqv6VJWsQ+A1i1jZOgueZ9zdIljgCyw3K3zS46bYRaS3gBaDLdcrxjU9bprVtVBlr7QWT4b1gL
b3KE75g/66ndoHgsz7PRDbFdFPRNA7wFZ+TIQosQILY9Yev0R/RUbBwTVFA55O0ev1Jq4oRvpot0
hKL5xMORuIg4U2cXJxMCcI412g125gH1ORhjlLdJdnSiMVpHEEku8M2TRxA3Hcm2Io3TW1Na08MU
GOl29A08KPYscXZg3q7zaeovDEi13kIIz1poELZdUu+F9lHJoFBLoq9gN2VDM+dOhDAQjKh170kb
sRqmXhFI8ikcJQcWK0L7j0ph3LhKyHcyOdyLIWNUoYL5YCkGgmn83iSppaQOIw9CakjXE3vbsQSu
UfaS6CN6MPGko15k6WTfJJGTrCjH7R3xNDM7IB7xa5V2hSkDp8feofW8d7RquMbn0D91WgDLO3Mo
PgAgOuEuc+rxyGVGO9xoWPygUNlnwmoQxAqjzu7duMm20jI7aPSacK9qmP2gKpEY7vouuUdWyeMp
CEhYuCEuLUOKdNtYMjojBgrvmxHFm4j9dU0hhbgIpjTnXPi+lvTbF/Lj3PfWBJRFVZKfUmapZ2ne
uzfR5KNk6QKHNAN8XYCaKUYmy/XOQkpLBiJE3HKvu9Wh0udWWUw/nsqSKb5XRg+jYJDm+YS2cK50
Vo2fx5fSCJFPBap4z2AW7bzIm/aVPRKm6wkdDobhXgSeG2303JJrw3Jn9ZYw7QOJVvaDN6ngVmC8
WjGgf6oNDcWLkfmfDYVuucbmdJ5WHeJmGegFplkMoUZI3aYnjLmE3Wq7hhpxNWbtdE6+AuESU6jr
Sy1Oh1VaEFq8981Sv8sJNISTjvhILIhLEPj/00qrDoJl6izpq6hCjdghFowdwNtNPF2GzLa2eayp
lVmOBVV755yHTmZfhbkCyzCwBew84qhXUeJ/ToyJuWbDjJrrxyW6ARtZP2alTV5tBXPcSors1iqI
y5JG5O1LZPmvDJXtdYCX+nocE7XBrVcehTXY/uqvn7T/hxyRaRT/4RH55fXl2+Pxly//rXctPnEE
NZWLy95UBk3i34/Hkk/ZrkGvVkqXvq/OIfi3/rXzSdo641fHgJpsCEkP5LfzMZ/iB9q6wd0wn7jV
XzkfW3Mz5dv2tStthVfToA8O+EPNjfJvj8mNX+cs5pgckOuR6/yKwPayEt21Z9UHLUsgveH4aBmQ
GPHB5daik1dmV05jIkAhIaIxL8hFAgbUb5sEeXr4amUPlW/v3Ap5lV5dK1nSDCMeHkDgQTP8s2Rs
DoYb7/BHHnwkHoTd4abnAYxMLCtqm44I7CL9IhDxTh+qV+XJcyIstwVqpdjewSS/HiT50pXFlPD/
zx35XVfn328O/Tfs/QiDzfsPb+3ml9MLUpTvpjlfv+u3O9xkoKI7wuEWpgwQilvot+mM+GTgNWVm
owtbWpb9zR3ufjJM7mxlCno2uqHoz/x2h9M2sufb0bYFvSBdd//KHf59/werrLQdannB/zE8YlP8
/gbnEeLcUKJrRVFIwyQhz5M7vb345qr8pGkpfhwDffk1ruQxsuZMHXf+/DftprAQNau8LlZoaOl4
M0CH4+o1G8NANQ5zopDJppsNUznmXexfMM6wlO+mZl/ONHABwz4L8ALcBBQVTKLz7m0ifBCrN1vL
CjQSGcpLx57JjkhFEXaOYGVIMKsnyJxGtTOFtnEG4Ln0ntlYdi6RGDoitT9+mT+5mBD7ddNlX9Ud
ac6t229eJWnilG2jKWChg6ARJ4eDqDd8/PEvMcVPFiUXrSQdQ0uapmP+8J75hheYemhzMc3ZXNMQ
1znp3bao9G4XL+gakMYNYGEddMZ9OdivZSsvaG4hLyWltfKu2/Ha9XykKux9TLPkR0uUkHvXs4ch
vlohg+cYZHLVH0qIAEVHbmi4MXN7k5AcopDQFhzZ2+aV81oHTAv8IFXcK32VRmKyUGI/cHX7tlo1
JgfxChdZm6x8JK42QaCETyMbhroaa9s2TA+1Z57reo8blZzR4g29/jJj/C9neUZBLABmEXIZR3wG
hX6jk8ZuDNRVkiyrEYEbbZ1cyZVXka4T7+OJVA0TsDT55UytrfBzHIKD85OFU6iFSNtdbaKtSq/K
kdjOrlh2Zo0rv+GslayphBYakxapf0COXmaNs/RFQoROupLUoa619sZxmZGxpqdXdO8WNU64IF3R
QlvWoC9ijc9igevauwlvK2Gi21p91FWMc9kkGk5sIt/flKSB9UjnkVmVpbaeuhNNRzkQ1IjGGb7c
laBhCH1nbVzBS0ZV48Er9Eh/BLpE6Fjh+KuG9wYVNpAA+pPIBnuCnHonXQ9ErBdWQ9dOQw2SoIct
CF36YKyImILQcu11ItwICczSsaCHoAZmhEb9itiTMirN1nK8d19BSACbWI9RtSO/ieUg2dm4HlKr
WcqhPAXh45RyPWFB8wYbk0RmL0g639YVcx8EPyUPuEnhl2HZoL2MTOw4hdmZGK/FYGwgh5Lk1SEw
6knVHI/diLcQI2VEAoDswTq3byE3Sg4LWurPKUJ3NCsY/x5iqDDGQEvqcYKW1M/ZkhmOYzKebH4L
1ArEF3Bu9DsbuFU5med0fQFbWmdRLjH2MjScjAu0oqsBtGAx5gsnm9YqRNhP6d5HGhBBanF8B2T5
wi8e4LyG6tTVxiLrJhQcvlsvk/C5m+VZ7mC0a8VspfU0+8/GOz99uB1XR85rm4wOfqg4EP0Q+ZSz
huikWpnhjV5vohScV8gdaC3qngc2epxj+5qmWyHjqvDd1Lki4e826pHYDX+ypv1k5Xax0vz+95jf
r2kYysPBzFi54/E09MDy8s+pOjbMUrUUUY4iQr39kxXup8uoa2G2NHVdWjrV5bfL6JRWRWH0I+AQ
LVnW4edihhJhEviyjn6Vc3zdlH6Qlfzwz7//2yKS72qe/yFlusGt9K8HWf+78metSvbybak+f8s/
B1mU2lQb1Ahqrsb51Nc6xhGfbMcx2dkNJU2X4MPfK3UGTJ8cxdjLZWOUaq7lfy9kNNumknEE3+ty
f7Gd/aVKhh/0Tan+dZLFjvjD3UITwMpachf2Av2+a69CbQflD7/I9TeX4yc1zPxz/nkU+OfPp0j7
9m5so7Jr0wz65VihG6j1CFZsEGoo8v+9n//DA9aOQDgK1w7WTdSar0aWqwsjyIfgT57j79eVf/75
vG3f/vk29k/fQd23ZgZ0Tz8tW7s+benMnCkmmubstVAG2z9+KV8KnZ9dqx8KIFAvRtWSyAUuXA6e
u560CbCIMbi2ju/C1/2ngiyxWcxc0E1KsUsFW86FdffUxB1kGvCRtsveXOai0kC4zhUJFx+KY9dF
KtoAXSiTrUBb3y+yEc0EwERAFm0nxeGPX8KsS/rJK7B/KFQDTxJTaPJutLiAC9ymZEAnW9PvUV9q
wbuauoHAtfzhj3+bMb/JP/t1P8ijmgIEp5OKad+wQ48SQ7atDn4JnHTmG7CrP+QhvFOKCFBxmxEf
yeAAO/rj3/79evv7rWHPt8w35SpjVY2esRGsRVQP5RPjs4i6FXu5EzzSTNGNP9vc/tVF/eG2SHul
J5OlMwnUgLBZEOcsAQJHjud5SM88Ho6Q6P7kfp+Xqp9dUuuHd1BHykc4oYkIWWI1wr1waEb/qVT2
Rg/IU4mL7HoMmj2WIXwBdbj2o3L1x9fzX6xE9vzxb65nzFhXH8iDXJucRigg0twjYKVW5f9h7jyW
49a2LftFuAFvuplAGqYhkxRFih0EKenA7A3v99fXSJ5br3QZl1K806pOhkSJ6YDt1ppzzGs/hao1
+8giDv7hxftwCAgolWE0HOCWFvoS6qMzoFpNSMcul3Hz+8/z2f3xYWZ1zQUmnm+ovZir74mfNvif
BIxh6ORff/8Kfx+N/tsA+DC7grUy4NAs9T7PJSh2h6yt2qYR7laNv3f62i3vO6NoYI5i+67tBl8b
AX3A/6yeraNbqXh4tdoqBjFo16xfuyUDVJki0wExhiE0mQvf2MvOHF11SEYlPHy+0C+SKgK91s/f
ZgNq3rReKBybxB8Kp46TK2UUAAcZk3CLojpLWteO2o6WD9j4WpNFGuHaASRMFz9t3SP1V6374Se0
PAl51Kek1vF9Q3KEhVfWZfVjqoLFxQLeIk7z7oo8kXCwYFhxn1wRATQGsFcjJhApPRhylreGlrtE
V2hzOd02HmHCFi3v1I2/U4D2JsrclPeRaUxLU4gQ1V6DrqkpOlHVofJJj72GMAXprUMClrXTqUAI
H/+GFzinRugI6hdKRPWAhqD1FgCWOegfIAOdFeJ4J3spJiBOr+t782pxYeM5tWI7x6idNsRhTXAg
hgaaL1rFtLhwdbr4fiFCNbjnpxrptFo5IimePTbkKd4WFB8NQKzBbdsfYEskqcycMqzdwFE6eVXw
kBFVlo2u4ZATXZdvUIz1eTSqBjtB3RASTH+6GYYQ26GxbG2VT/G5mwa/jYaBe2MLljvLlk0uyljt
nFLEJDrYsW1e9Fa58S3el3KZQVgDeSCYwMEFiIQjHQKc+lpmQeDAINnB5/Chea1bwtfUPu0cr0DD
DmMM1xrkH09Gi+5L2Gyzy9rfk+Wq0T/BtXmKNbhD1DCgqQ6k/Pqj51+yDq946CaGsm6hCWQdy10F
ORMMp3Kv2VeDqBy89AaaU8KldM68SAEEvtCTg88lvRQWHvVvTpDN/m3t5FADqwGxwcHKZjpMQQFC
8JJO+pVcg/jP8LtVNjql9tL7zDunXNOcV+5kt8YbXbdIO5IB/Ztfx40DE1wX8kI4al6BMIrT3rnk
NMKtu95TptjLHlTjepokuMVG1B2qT7W05qnOvUnuyiVVoLHorb7FqPUT7C+xxam8a4IYt8winrzE
QnmLZRD7EdjcqTzh3SgRCvacbdIiwrMKi6+KtRm56lRSbypkfTU2lYYKiJx1BxqMh17Mk45eVBKn
GdkT6WWkUpkp4T2whq28fFFXd+6maFCVYgOgVhr2k1faxyX1mydkCXN8WxijIV7twq/x4lDLTWwT
mKBj1X8tZjwa97JxxLIZY2fUSV9Fcom8pCcJ5ZVUCaOkwZ3Jr0WqvGs2YGqBeLZ6N35tlEtG3kB1
bnoepWdrD7UZu83KyusafE7n49dzsFBxN4OgqCKNPXC30/x0ESEMBhOEo0ITDMSBkR8NE3zzyK/c
ARRtbaKCgWmPXZfMc2mDpOgRcOhZQMs4AXOT3GLcqpOfmacGKKoB63VMJlm2ik2yYShoBJ6sbsq2
GN0njIL4Jm5IcYqtul3XXloi9IkVMwvpoYvZ2CAspzJpMd8hpKb+YEKWD3YtQSXwv6uWJB9xV2T1
NCWbCv2r2IFoMptIqxsIzACiin6c02uicOF4QJEAxef+rvPAao/Q6rk+zcYE60GdpCj7BuVTgF2k
7EDlJ10tqb7AUYUSEMxey01GHkN5mWE1DD4yYbcX2V4jAohUEh+PV/JAfdB2n6gGmeq5E3jicJtl
3uRwOAecQJEKMIE42+1c4VCaWg8kBSaves64bsKdkQkMtbYJYgM75Lrv24I0J9MO0vlITcqj+y1c
SVr1yuyAHvKrvuuTmNfQVSd+vFIB12OLyxbsB1JiAG+NTbjR67JgQt7IQGaxERlJUpTbiVYhpRj8
iUsUj3Zabya98prvfYO7boPSQ8sfEVMn4B2VSY49kY+Ovin0IA9I7jZTc+03rqPdSov0LXoLbo6J
vbIkTGBZoKKNVMsdEY1eJvI7+OQ4Nr06sceoFnOS7H2/KZ1IpgMUdGiqHiFXjeeYkV7HJcY/2+zq
nS108uK86oo5qDwWv1tamHEdBjOeRzp+VuUzVBDbxAe/9u3ynnlSs1/iZrKnTWLOZbxNrCvqIgiw
T782Wsxq4SBJMI+tQ4JHtUsVQISSYJMOyHboTcrxLqNd184BFcTyZsAKGfcoDGf3FgV5m4We45Xe
scMh1m78rEU8LGppYHN3qtr8CpibQLlKcwVyq1RfSCdBRufeGXGmBQ+GNjfJBvH6RPk3Af47CeBC
UtNRB9Ia301G1gLmkVk/XSxdu9JbeiDQhzFDgU6RUMTLTVyC/9zO9Nz7+zmpp+SuS8TYd9SnrKSO
IV8XlU8QQRF35KoCIUqrba21NqSBeII8eau8Tro3Ad6d/jIH0L0p/krHyvEO8zw+Hi2Xzvv0ZghS
zQ/kPBsFqodOfxGZLYuN2xlQP1fd2NPNJqImqPwfPqMHsb6m4xrfKi81EVP6g3E1L+duMEVTe6XE
w3/HOhwyt47DMSc41VyrjhijG7MJ+qufQk9qdhuOvXwx4hqjCDikhlt1ZSe6kx2ojmUjlqIEDNlD
lVZZh12CbPMZb0Aik8rcufa8YLi2rtsBaP6EXc+Y/k2bDBosZogCmPAyB7r7dp4Hq0/uoMzQTd/W
YzX2GyYyHelB4RL+UiXkdIIEMN0cVIORWegwV2bJ0Sr/xo5KJ8uRmqJF5qrjKp8YWauVxrMQyVA+
uhnxkbt0qWYogC5TwwUfeZ06ENUw3GCe64nXHI6JUTr69yRz2mKKtKRn3/0ufpCr3pfaCDWtquZ4
wAfSka2y8szGDA4YnPJg79teiXydIGltqUPbbqvGxvg9KaQ7eG4dADWPNm4W1wrHwBA9CjJ2BgI+
uJUvClG9SpofDtsTcMECNIT+mlt4RXuKoRJ6Swhl2MxMitne4BzH2uhweJgU80sEjdgbzQKVK3Ix
qPv0quEXTBb5UuUqmTsXI6NHK4kGjd2kUJaRQBQQ91aC6dJ8LW1/AVwwE+xFjbopM3rfK6MuTGoV
JfxmwlqhEmrJ2yzQbFCZ7TI/+U7CRYOeCCViRZl89oliwmyKu/26URCZVYRN76SWFwJKNirIXQXe
s40569X86BIUjh5iGrpJmzcDNDZaCTGX5koAQjzDF1YvjkbuKdpMquoBGb4Z8oKiQXfn4Rvuvy8Z
HXyohmkVAEBMPWEIDDvCG5eDozpNzmsL1R7/3b5iXO1Va/l1/2ShbPEf/abKWRKN1jE5041EOxR/
KZt0Uzp6VVgt84iBE9tKp1+4K4KKfFFWqvGb7faINdeFQa2L91G3+B6QUI7cZqtgKY30S62s3vla
e3mhvemJn+ffkahBkaGgZMKioupfF/Fr1RveNWYw7tH7rTKJxpsUUK+DkR1SCa+x9C+6I2nu5r6Z
XsM+A9jTP4hjA5EcIg1Fw7zuZ8Yhe6xkzLLboRlmg32LY8Cg7eekyLDlx7WEC8Fo6ZpXTcc3b65i
bBvzt2LhJrqbu8zIKww2SWeQjKhBKCILp8ZD1TtVH+8xhedNABpljq8e7s7UCy+ySpaw/eh3FXHU
ra534wsAkWZ541vL1CMJfShLVp1rT5hIE7sTMNAJHUm7Q6PIRf9WAorAKD0KxDhZEiTG2rImt65X
5KcxHbJXpiT31HGggDzXBa7mZ9uglaTj1c2CTqfT1AIytLCGPeyizgC/zG5l3GacD+xqbcecbL6Y
gdWbC/LSNvHvAEDGAcc2LcGNMWjZtZuxZDm9w7BLIPU8FUsb9JeMkzB0OYaibuPr4ann7x7bfCjt
RbwcgSQF9rc2N2FyzxN5AV+yTtMneg92pbXfxTXL8cJ9NZEIarVtC2aBahC6/UiRqqL9HHEGlQ+l
m/XepSsXmlNdkxTyh9/rRpnvvUDz6E6xVhCiUoAp7PudUgZnsWjxR0uhMJlMBf1JCSJdV86osGoz
TDTnx+ASIgtVNGe3zEVvWrysEiPb1N8WaiLRaVUYQdudmCS1+UcNZxRRE6VYvboT4Fpj4GoY0XRv
5SCq6w5z0jXTtYOjEy25Ih6rLQvYq6nyW/sFRL5taDdVzDLyD8seHwqYSp86d0x1tR+b58Q+KGMJ
bcYJhL3fFwk+KcA6HyqYscsbdqVSe71jzLC5IUsIZsXvn/yTmo39oQBXKQqN+sCbdwg8FrO1q/2K
SRCGjZ3Tq/r9i3zyCd5VJr8UhhbgquUY2GqP12Lnxf1TVXn7f/bUH2pOcpFKLJ2j9l5HeoAEY0M2
7++f+rOv5kOFKSszTMca5Z/JPnA3rhi3nG4uVu2cfv8Cn30t15//8rVMiySAHeXfnmBKurP5PneH
Pzz1JxVH+0NZqU4layGQRJoCt7OB9n+8NITjopf3l+NIHMLvP8GnxUbzPz+ClloFCViN2oMQ3Uwg
m/IrskzHC7gcFmItalJJevNGaT/yNv5DhfOTstxHTRJgujzHDqf2Xf86y5dcL0M5/eF2+uyaf6zU
YvFgGuR7o+9cLj9i+W1ujhg3fv91ffLs7yqRXy44AvM8AGjBYCMYWKpNUepEf8Etq4o/XJBPbqmr
peo/bilDWqCieP/YW4AgfrfHf9YXeNdk/PLWOUKnpa7oMgUksiTujbKO2IH9xN0p87lGz/DPvqEP
w9l0gsQ2OEHsiwQ6+3BeEk6/eDLEPxsX1ocxbSqh+UnZX+9X86vZ+eC8SC3QgmOOwaIvOOb/qQ7/
yQi0PgxuMirHFHk2g5tiUAdPM2v3ED4pYSDAuYEy9Idv7JP+lvVhpPuyrzjxDNO+QNa+QhmAzkWV
LLcYX1+siZ7S76/MB//l/3RLrA9D3bbRxfQCoWxblHctxz+ylbqozJ0tm5MzHOoK3+2aEOLxD6Pl
k3F+bbj+ei8T9JMXrvCbHfLZcZW2io14VaWYxkDm//5DffYSH4Z7BpbIcyhg7NVU6TeKjN0n0ouI
FK3zOfpHL2EG//kpaMpOU1/lEx0ucVDQLlYG9TGOr+ffP7/xyZA3Pwx5QfCgWw3ztG9ht1LenfL+
GsfjzE85wpsHs1WD2uUGJKgAQrKEGGoaE7Sw2eoe3FLvbuMkxjluQLv9Qxv0k2/V/NBXW9gxWyV6
NfwLMK/L1EYdg6D9UPYJxc7ff+zPXuPDREEDFZwn9Y493OWI0/C6H5OQCtw/vGrXl/1luqu7GXMj
KOX9bBRfpyG580HauN7w9ffv/rNr9mFyaCQnU0w4+p4qjBbVZe9HFNDGP3w3nywzV/fsr28eUT95
YuCj9hZFglW8FBsRtzgNlPt98pfsH77Kh/mg9r0qNapkorQO5cEbFejmevGAJReKDIkp3vyz7+rD
NJBz/9ix6Yx7aRH7NVJQ0TuAz79/8k9mz4+KxTlPXM5kJG3ZJUUfmDI9Fspc7saJfFzzT73K9+Xl
v3T5roSSX6+InTSe25G3tG/SZWzvho6DNQFw7uIu4YxbxGGn5EFYslcNjnzvoJJW4MopfMsBnjUg
X9XvSLFK0YLSIDeMfJPP/tSIXQ69EEjqQKMsd1HVVZACCb0lc2WVLphBjkU8dvrWLsv5tnMq3cjg
ZalCgcMUBOAZ+zhVmN8o7pmu+KtSWTI9U9ZE349yragSBHBTY9SAOZAkzbCzgSjC4uwCXa/1Y+sh
nciYPiqSoOHV5/Ef7q3PJrX3n/8y/hbKxrlDNMyes8Nj3ZQ3HHt/DMI8SP1smdMdeebgsW+TW6iE
If0UahmSHDPpvv7+vrCuK8B/u2IfZlXTJ/4gaPE7FsLumK6RCWrXygTVwTa0NQmTwwEpUUyUlKz7
JMNn1fvrrsmOY4O2EUnzqtfnO4pkX4vrKEy79GxldUh1MDKX4aVN8dPpFfJ4VgM2BT9Ea74kQGb9
5CqrxCI5wHv6w47ZuI78//ZpPs7IlV+PLnPAHq9ivlI0yqhsNFsnIZKn9+Zjh/M9skBqbAih3VWk
K6WEyc/k4CVe3P3hXXwy1q5Wh18HAUD/zPD1Dp+kaNz1uJAHoTswKJ3ubIHKdhK1/f3F+/Tjfpi9
7dFRbpbzces6JWUu685wgZ4q8h8wa9OFwXOpOoeGaHI7zXFEefRUVtaWWtMfppXPNkvv7+yX+9fq
ydeaR4d3kA8RxZCd1qSbDAx3o2gzDjUibpVsbYp2GNLeP/X/Stf33xR5/yHZ+0z49/+hCcHkPvlc
treqWBczRvXfoKl3mhS/8H9Fe96/bNS5AcY5LAM2pf3/Ee25wb+QVmLFpvmPP+Fdz/dve43GP3ku
PzMNCzMDLhvWnH+7DwBP/ivQbVsnC8Z33ICa8//GfuDi9PmPMYlNzsEEgffg+jYBXnzcv/EeUtLF
fT3yLVS10kxuwTWqTewtPm7SaxqmbyfpLTrU5WgOdvj+X94f3n/+/icZNHcTcDrCX/h97/rw93+b
K8yCxpT9/cTvv8Cupj4HdBUpvh16K2seB3oi9xSj1xO4mcf3B2Jqep0sa3mtsQXqtZXtQtJ8Lu+9
oLm0fgy3UWv2rU3MJkJW8m/b9s3Csb6RbnvvFIjc0SGwdEmNdGAFf/NZox0oQ833foLuRB8d+Gd7
sKgO0vyCfzcdh1zoW6siZNNaXlClQyvNRLInakPbD7mSYLP126z0+2NF62csWZ5nUMUbTZV7SK8D
39vCyzsxBovDFJhdhFEvv4MzuiaMxLo3dWu/YE+O8oDMY80vuzBPG4DnhDoJGjvRmNT5Boa8eMDb
Twj1vGRRqZnlpp1ob4v2HIhUO+GpjU9VVWJzjm/yjvai9BcnHAG97+r5Ics0RcxyoG1JKKkre4Cv
qfzQToOeyKVrno/UTyZdhlU+ZfoL69k0X11TyRyZKckshPT4W5/azcolgWZte5a5sUz3ThtrEnZY
hjyEcEpYOIEpxS63PZDEEefHlsvBTialsmp50bKoeT1I70x7Uh4Kb3niwOvsnYBee97JiNV/BvZJ
7FcLsnSdmvajPoINHkrenJhecIwSEqMNEbifNGw1b2snDj2Asn1kawy8N58gSSv9WNptAHrqez34
O6jnq7Ig9IRUh6epMC5aqoNCxc3Q+9bBNb0ScU59mg0k54sKIgwxHoXshLQHsV3GidtgPJnwVlLs
Y8iLVmWbtICgc1AA+L0J+QQcfLSUS5gPUAE6q0SJpE+91DbZAitqHH+2PfkOckpOwZAeklJ9N5qO
3FWv/8sy8pWVpmRMBy/OEqdrALi+ps6a0UdZhig+fy6s8rvtYOFXpXhuzFNQFz+FgBzVTs6xb1vA
ZJ2FfYHPQ3/f7c5UW26ysdBpiwfbGf97FHuEw3rlM7cfllr6GjRFsjLMbcFPhdqQnQdBhOjp0VNX
1DQBtW7LtR5y59VcTEmVPtAvTd/81MBF3vTizZ87f+Mi8SK61qE8a4CWkS75U6C3glrL9oYxejsk
M3bYFM3XZRjw+RNUvvHrYbtoh6KDCEDG6L0vuNd70/pWqj7YWskXxyfvIc9nGbbJwFlBADC/PqQ0
kIm+rZ78hrx3T7rnZRD5uhK2FbkkM4Zt/Up00HwTkF85dlOL96EgaDrPIldvPWA65reCreFPbU/T
jWlmCkKaadnRin2HKETPi+aYV7WK4gaYQk5/a7gxbWPb+d5aGjaplbGMtx0ZM0zqPyaGCne6sa5s
jUjVXBxlbL0mVnGIp+5hwsG/AkD0o3VxVXl1BzDNa7DYAGKOHeMQAAFYWcvMRx/bw1Ckj76ZnbQR
danpgzYDTrujsXoscpeJFskT1xgGSz+dOdqcY4tOjp19J1n9lek7CtB0RD74X4JyiSyNiWmMSyzj
8KMvQ+1cdL1Ylyhy8OpkYI4dHfavNunrrIQxFJMncUj7iWkcLjPxLDG+Z/8518m3mQM8K5Kw86rp
RGRJv7zpgZZmYggLEznXQI8k7FixSP8DiRf73Va/QgtEa0SFUufUtYcbCSr75v1PMQnc0ESKqOjG
h9Tr41AZMPDaKX7Q0yffWPRIgkdNu9HEl55ty+tvJvECbiXgQSzukcXTDAXgIoIrnB1yMrj7MSSH
60O9iD3YlWmbWdSy6hDhCA2nYUKJ5s4qHAEPbfGpjdYDRajg1PTWPVGYkQMPnHy8Jg8npdZgdvII
8wpZQUFJZon9mPjGTWPlgIugyIetMA4YzZP9HNCxdKrsjSpaR04622vRPs3w+jaWInXd9Xz65HOO
fo3LDAjMWo/fdLtftsKjN4TrxkaoE7bpwucMnrGHk6pj3VukH65aIQQU5eLRENrt4FfpQQDE6YOc
VNqEKKpxGe9lXeQAR7M164MRjX7ws2WB/VKeANfFO7RKGW3/+AVsAnZvr+XEJK5fVmcAUbbPbHbv
2joHkdxARYyr5s6TsQjruve2aM7iqJLtN58+XFg38hyQd+S09o8g7ok2yrZx1lgH6CXkkLsE0ENQ
XIPGfchi9xYOh4jsABBrkN1ZKJawwJfZFoYqFhmPXFhLvecTPKMXemIzinpc1w+i08kqks9UuV7i
BUf6oE93RNKBGoTwZmjBAbXCCT3eM5HuQYR4qAlQRo22eXbtYDuSE2Eg9FspeMhoFuVzYNOgdfN8
p01QV9orF9GvIBB29OMDCaOiqkhg9vvHMoMlY2IdL8ZQT5JbVd63pHeGS8CKnBPs204A1YObWUtV
hISFhNYWB2Osz2Rgiq9aSx5U2/S7RRpnNM47Q/YXN9lOYM8jW4xi3QfRUhUGwan6ZRnKl9Ge8Xfl
rDFm5h0QZTaPca02pJVKDf78EATL2iSqbZInMc1Rfw3vBdIyYNtbcHQlX4wJPiIRNwSNd8RswKo8
uyjQhvEh82CJkKVNrt1fhfMixZHEtJzP223RuNB0hHs+wPZY1XohoqWZzyiQlgtz+w+Vjq+uoOhv
Fu3PIQcwz4iOSBYcOFsPMDHGHKCNhYeS4OyFvnvWzi+jXzzWrfvk9d7GQgoB2/E2Npf9UFOsxG8+
r8yaePbEJojITMR6mv0WiZf8a8F9NoIxmXIa4GQYgxltwA2zkpxbIzg7RpjYNIXszv9LV/mb6NF7
jKo6Wmn+bENjWVfSyUh3UGA8nUdEoAejfLGli5rVSSkiGpTMO+RhNTvUFgQJmxqau2acfxvJO89T
BIfoL8Hmlhr3TLmcU1mechQM7DSaqOr0I15J4ohsbrXA2OQ2Cz5zSGgLFv2p9x7tvqnXGpowvsp4
Z2Tp0dJYy6xso6gt+qMR1YbmQPqmdpLx1Q6uiYs2dogX0syXGdGzmAn18ab6EGPWS0eAHQd7iF97
DG+boQO/YFfitvIP3Tx0t4GtXSpUI2voOgJtjO+sizZY52W1yb+YZoWcJIDBmHRL5NrLjo47oDSq
nJscpv+02G+G33xbOgvMevcQOPrJlfOFxG2fzMz8ZiIiOh9nFtBhF8v0sb36NwODn6TNrW5pzOCs
HX3nkEMdmyf0i014ffvF3JCF0A9v8MC2pZ6f+sB6QZ155ISCEbB2tq3Q17PqfnoIKVdi+WZY9nqc
xwv4x9rTgGEF2ZPeECc2Syc0p/qizKW9QdubrTajMZ/bhJ0aeLEdKTLattLkwQJXZ5GSM7raaycO
s3FnWKQkmdVXB9gTwUgyitvh3tNcZ4UFyQ1bwuSLnFVcPo3MhE7aHCo4GiVIkDDHuTnppwSGx85S
yW1r5n/NNAQbC2S/gSt3gUG0bq14z3q8BZ+2l2N7YxMzWvsXe4HzbQSGF15ZZqYGsRgy3aAMVm+z
v6nG/AHnxoas4k1RHTK9mXceGC4wQi5I/6pYCaI7rkZO4haFWlaTNMZwdhHveEOwxzvzWA/0sPid
deYu34Ye86PjDduh4ubK/AubtMNA9dpia+mLydhYpf4FVi3W3XGrLdYDIYfeuibOIi2Qdyztw+CQ
nid1JNxule8qu/8+usZRSFTswh7jTYMT2yTEnf1NDJzUuujlWIexfKKT4qMjyb8wi5BmVYzRsCi2
AhoVsMKyqh0SkTBj1wAwC+qqZGMfytIlKSdF2OItsD1sANRpDhLenc4Z4XjkjM8kCmYq2xDRWJwr
ZFQH9HZexLrghANc/6+2LpeNSQ5IZs9flwW/ME0FoO1ON/IwdqE7Zt+1qZkisKXWXBp7Bb33RgMz
eyM99wKatkUR1hP5hEnCfbR1wYmwR2M/UPcngnP4y10QjXuGLtkFTAF+Rs2AHgGQiBjU+GuTmX7U
x9a9a03DuiqK+5l4qq1maUejo3RdI4WM5q6vbsbrA4JBLZzpKazmET9qKmMXqXkKxX1om3XtPjqO
X5NCEEfNWM3hHOdfpkog9u7MW/Z5bH5k8VUqbdm2xrzLILdh4sbYLPu2XOvSQ9QNAtBDYQ1IkQe9
LOubUSyvFqjHcFHfLJev2gH4WGU5OuTrQzMUcOIpG/e6+qnG4U0B2Fmj6aqYvsbtPMjhkvENBz0+
mLj4wplqs5CojWNwXdT6rXJkue8aOGXKZv5BHD2uvLi4KWqIkZM9rGFKvVyFrMeuMI5EE7EfvNKf
5NBu9KA+W33xuNhNlDnLJhDaA3dQEHl1ap0d7Aicp5iz0Wn9nDviUti4emt8M9N67IBMzpNcDxUx
OFMGEk3P2Z3p8YSi21vOqGy3JDGgj5vEnaYn+ckyrYdBL4sIDfF+zmaXqEV08PqIuYC8N4+NB6kp
XX0H5sbfNDrhLxiN5d1LMVUOy0F/pDiWRymZcLCfW7IT+2ojmnY62jGcg4rUDHC5UA90Yj/QSBQE
djTlnZaQ9bEkWr5zC0Iy9O5kc2LdY3aIUNJp64bomEgO+bSedXPequKlbEdEjyIIdkHmtZe2qkZ8
IR0coB5uYC6nHRFg2IZ6UrMllyERvTjF+m3OeTG067cxbbZDoaq1TBrrbl6UeYe3ZIhMichvKYM7
LXd42UU/DYCDLWalsBgZWKKD3d9cdeVz7r9WnVrXSWBcglw3L5hAR6zbfEZk4WGTIW8Tmd5vShtR
V0DaelMnIOoJ1NakQ5W0btJIeMsuvsYtz50jaKVl44WPcdXtKW+PIGtaFW4/7uruS2y3KSlz86tD
xlkfuw8s3/bWradnqWnapjSyx0lOaIA5sy66SqgDqfnG9Ly/OibEdeFW2rZ3f7ZdcjLbQW7pTTyb
1P/JFiItPWcfBj6wr3fCrKlP8z6yuh0udvtDN+J5b2g9ReTkXPpZs63cmWx1DYxwtQAzN84TGTKQ
v3OSGWL/3kTtd6G1IEOsG1nIJpNomKZJQpQ8eVvsEbOttWXg/ERfY0ppmy50GNiIsRqr9NwkGahB
0GE3E3qHm5jazAxqso8JWGbbKNYFh6914DOJdvW+qJ4MCORsM43vXivUDa6f5QZwKFUq8mtWSzM+
p0PebQJ7DAcCSULfS54b8gs2iZd/nRbtS2AF3Wayl2SH4wIZLymo7w9wvdsbg7gNtOdv7ohjI/EA
39iEVpmt15ydwWTokkf6JLySRb/d9hytnxPSowqdUDTdpxATl4gqpMBJMeCFsfrHtPLLt0on56Or
VQUO0WW4Oil3IrYuKkjLrYfrYT8KPKbZfZNcXHPw7710+uq4JCtWLIVxSZ4z9srhbpkZL1gpza+g
FdlUzLtCJxTbtyVJMb16K6/P2bs0BoomINnHRMKj6yepvOo4ZwyFQauNN4pDJcr17zJGgyvMyVt3
XWusFezEkPCreadV6dsAUBV5kWdzzIRN6jiVA9hihtJq5vein72tl1ZJlPZjsDa6PN7qgk1XcyYX
Pmzy0b0zOSfekc/l3gmt3MkMhbdlnSBSJfeF7npn0rM2fUGlcM3CYm8WxglFX8pFmkjvfb1P7lu3
heDXJKdq9mr4vP7wRbTs0grNv5uM4hbKAoYbw/yWmvA7++I106Z5a9bVG91zGfaK9lYyDpRGfEkX
LM7GeiN1YsfcODcj1TcxiuECPj/64/FUk0S1LhbSPZO+zKPeiKu1WeTTSVPtOIVGkyJOqnOibSza
u3kTdxvVVs46TnIDcL0xhQOzybq1pRHFcWDhw/NSspP7PEzMhiA54jvr3i/PfaDuKy7JLm617lT2
xr8fAL+Oe6Pzj9KWb9Y02tugqfvT+0PKlMlOp/pSms0F+abcpXXQn/LrQwpZGXNHVQ6nYvQfTshG
1K67/tUioP3EWB1O7399fygSeQe76tiOKQiP0vv3f/j7TyhwC39KztPicsY0CH+r4wotoSiOFWbi
WwFX+DabCwpjOH4iOcHng0XiAPQ/tQKWE6Fl+Bot3t/7X2FK6iRK8kvWaN0IxCxb2/TvUjErl9JA
S0itu+tdSVSSXZnMNImw2Oz5I3Ek8X02NaCVZzGbG/TUOCArR4V2kVihR47JbTkMxi3lkTAzPRfB
nTkcfCTkh7K8phmWSRGSXjgcPATSKHqvf+wMgJ/ZUk0UoODkNp3XHzLE0LjghdUcjP37TzRJhjeg
UgS8ed0fAkIFDu9/+n8P5E4ModahTjY0jciEhTt9LuttjY/moJc4JVdN0GnhUotxlejXTDWVuAMH
RXY7lt3gvbMLqThOZuyfZqs6SITfhJQkcE6uf31/ECmORdsI5l2zCBEqfMzRKNv91OnmrZ9f8nle
7nFo4nOGFqIGq/mSB5yu3XOcV9ldhjno/zB1XsuRKtu6fiIicIm5Lcoblby7IST1FB6ShMQ9/f5K
e0ecc7EU3a1es0sSlTnGb591S5art7xQ/5I/O/VXGaG1KF9wB8xbOSGNkXnL7V8mjwOj3kvqpU9u
Uxt3ONfKl7HihQs2dfpCzRsalh2DmQx+NVeQ3WIRWJAwtFf0yF580RPYGJK6mxcgKH2ZftgmwmL3
2rvgZEBftNSoVO2WlFASvDx0PGt3RkfDN0uSznOb5FTkyvhB+Fb5jjeg2OssrimOWj6N3jUf3akz
H9P+Kpx7omZ3KjbbOyjr9FVX5iVLM+fcd+6xnLvw1aWHIZ3UG35F+06FbroqyGzNdJDfGfO7wdOI
olzxfveCbTjU5dPAt+/JTOpNx639ZlE2hdNg3rrekQIAVN/pEJ7pGHvsZaA3YiKcBzMd+wcmSq8j
jlsRBp0aObtDEW472zvODbmvqZgpn0M0SU3aJr9VKwWV3Bs1tt/e4c02Jv6mSXqPlkmybMBdIaUZ
jXo8HFEF5LW+vQ/xKrDgWMvJ8HmEQpO8SelNJvUGz21gfGF9uCA4YKAvAmqGlN5PVowvoqXqffY5
kBYxE2WTRoGnX3OBx2CqF7ZX5f22qfui9UBY0MwhKRzqEpZb3wigEPmKwyXg1yLMH+oRXKHufnn7
W9uIyoh1iFJ3NYQwWstg0X6eZF+jUDST+jMRSRZ5R83WF2xuvqiHyB0tGry8tU3xm42sfGU69b63
Y3vP++OhEDY8fJBezCFuyFCgZq8sQyoZ45pw2Sl+ohPK5VxVGOZQp7EUIx7f+DrXu6Ub7pEVmDSk
GZ9FmDNgJdpeCSy3sg63Hq4acmxjzNWywa2aD1Evy2ITOoRVEw5s70pZUsg2tO6mK2za7wrnp9Dl
awbzv4rTmHO+73b4RNck3Xpo1gyavtrlzVbipAJ7fpJ00xYmFuO49bm6eiKGYJZ4SzTmWsVG8OpC
AUkXe4UsjXtd9c+jmNnKHSPZq5EYAUVmRdSmJorwRX3M/G2laClVvT9zD7jjidl/5dUL4GJVF1fN
GMfqEx+Hsm4+l+5EPcYMK/ljOzVOAsO5L4U5nQtJd3Fm2NuA0CzioIq7oWM91UFWXmlbu/jBwOxB
wSAijC59nfsYh8BE+Rz31rz5YxKDMeB0a2PvKIO4OS1Lbq+yxnAijFT5Ae5dviRtwc80zMedqKV8
cdSQbUmap2iGAZegz+ZlGhnfdU0nmeMOzQtlcM3BpqTufz/r2umjbJ30VnxMAR4h5C8hFrwLTOnv
3+8ct3av8eLfVTLEghpm896KKb91aITa4d3Y0lMyv8hUpU90OEV/v6tjvFm4mxyOErw6AoNPXJXJ
CwPa3290bDETcsRvpPgvmeKzZE6I+sbC252776lwjJX3qQqVHtsG758ZBHdiXbWYqQysQ2tlZa8p
yMS6ovX51pr30vRTtQ6XFiqLDrv6dtDAUhjkftkVXYzto5f6WOQZJiOVDi/0TR7rxToUnheuJyhK
mC/mmAWykeBVMA4qdVaTl11Cn3uroZlP1g88JumpjKcO3g+5Zh7O2YMIdL6pJEW2f7+FYZXbvgVw
8rqi2OkSo2x5+3t/n50Emv08Y13/+y05JWzYQ3jXx+Zy7uLxnKVjk0QLTmp8mPfs9MV2iumjszyM
/G3idGvcusN9X5IyiwXxOBJrdk9Xgb63rWJD7CRrYE/W69+fW42ktDgPnWPggTh39tMQLtuU/D7u
VCqZHapKLEmUG4nb23qY9m4KbafzEqAqrp/zhurhsGyoWEzVu176nRBEww9Tz51spfM5jD9t+n2l
ay9HHXJ0mlIYgPo4kZuBesQ7I+Qi9cuj0fsUqQP7dnZtrArnKa/gkE2s25NciHMx7GddElruC3Ey
cJnrx4k3axek9UuBiXcNKM8S2eqCnRjsVYWNdWb9j8JFMjXjNprC698HRYVOIBNrOzJ4RUFYD2QY
A4fCT+fXxtJrlw2b+nFC3rKwuqqyfZhzF+woAMsYevOCsbnfuaaot+1Co6RvRXJM0zOBBMU6HgMM
F5UEG+2np2TM1EtfXK3Ofuj6em/M4JGM0Ay7qngVprL5N+ozYbndiq4DvNWEN2gO94guyZZlbzmb
XYf9aoz9i8UBsCqh5Lpq9E7dnJ9LK5i2/RTTxJMvbOn5sQ02yBZI9nfdq6Syl+9d+htMxTPDi7bJ
i+sZaDYN08t9ao+XxaFgGtLSil95038lBX8wUjzgqaAC4sUwbwBBNrlDk9V0AC58QZJQRV4er/2y
+GdphjLjacz1o/DMuyC2eW7x5fFgsS6Bjoxy1yu9YxbMvW6E0a42g6qCaHDCZJc3ZzVW/lbk3TPr
9V3Wguz41it9BNm296ZXz5q/sKeKHf/RgrrncaKxtv5WBoKteJRX259pJOqCBy7JkTmMavUkgdyf
eHv2JVQ3VnH+ZxqHQTob1wjuAJlLeLz2B4WJ+543TrARvZHtdU41s8Zrexxp78k69zGwh4+QiHtu
NQMEi1gMptl3B0FZ5A+0OfUFNcE+8KnEEkfKXUZUBsd6WOQF8RCGsR4W86dauh9ViW6jzR6gPDeB
JMj0KMycZl7qfQZREJ5mJ2cCfr7NChf+7JFIDZ1NlOpYbl2MipZyHoNqeTd0Thl27h0dbK0IIT7K
hjjCFrf4yrK8q9sjaW2m8t9swzWNIS9gwgnSK6r/SmLuBszIqyy7kZqh/cNwXayS6suqR0jAMb8O
mQvL7GNnR1qSzm7kB90HSReVjD88acUUNHr7kSwBzLkc1WO3cl0AUNkJwFib2berYuBsEC0lDmTU
b6Uj+f4MnITaI93foDp+ugciovwxix9mwjGoe0FhsFwFDgDaDrFahuO/xeLNSEUSV5db4EQ0c1IE
sdq19b5ID4MC1xvMabrklbtxiuJKkOBz3XTbaUnDQ1mkvzjStzX2Sarmjllc9biYp3NJ/1U6mgUX
Ef32NouL9bb0lsPB1f/0SfWQxS0pzILG6D47FDfwV1ZFss3LwOLtTW1cbVOMPbvBQzjT6JLlLOsO
fVtrrJckthjOe0HKBr7GHxOMd40u6knN8EPprck42EhFolLVvuE0fu95pOJby7aZRUVHjgGRJR9W
ASUQAIINg4txnpwKq3lLB+MBc8Gofhw3LAlkBKuKyyU5TRQyW8o422l89W+2ybhR73HODQ8bZc7o
Z24vYJHBKxsoYn4uK4mdcmg7oiybOwepwgTuCjnFOg0C7NV91IvsUTNFA7eJXRpWj2GDjx5o6F6g
nd/7vbGdWnjaoHjxBpK8qBZYITj/VU5/16blA29DzN4UhQq8vreZcl2qCU6IOIVEGnc5AMQxHHbk
cD14t2S9tux3cVEBGjB2lE518dm76+wmcUo/CJhI15h7rwS5UyyfhF9T/0QGYrpOb32WDpf10NWK
7B2m0QH6K60pFLWgIZzupa041cuEQKTE99CHuHpta/HP1OP9COSHvsF+DdC3sUHW+9klPwS/K892
Z7P5JHybkwvRbt6q6wStXQxti6/2VZp8wePbUWYh/WAkHfP/bhoaDXW1VTWlnSYQehiXW1n7G+mw
2bbvWRXvvS74aNRrCnG+CUlzQAE8NoyxYk2XAKTtNJ5nZfUvORhFP57mUpL9GIc1yhD7v5LEGOA2
Nlxienpjpu0mWbaJqS0Iz8id66cq9/MV6UFscg2B5Ib74yZ0DMHQcYw9oD4wIpyF2clLs1MP97+6
BdlvAjQRqQUaapWkSNMZQyXD4Gz8dmLUIJ+WKvtk03HfwWJkEZEyauM7rViR35NvRubDVQZSb9Kr
dGrKW25GWnwKAQKEfsuTaLTgU79MwdHk6enZLmh6CUb6WV01OjQ/D+3aMplu+hsSXonTaLn2ZjK4
NMrALk4pZ8JuaiwsLopqJvYlTgOSZtwCRadjYV0WrXU0mp5+dyM4QPYM5MTOX70pBuYjMvcXAlS9
igkrJY/LStTZ7fnXQ6A+8J3JP6rZ849YrUnAseDjyt/YKPS5GVfyttB7cX0yyZU51no+QLinuxIn
95iX/ZH8njUlCGD/TfhoUUB7FA2g4S1AriBwzqLVTudX6m2NY8EtcPz71d+Hbg7io7YzIgIDayI8
iTz7FSGmxlHePjBWGsdRgJwnPdE3oqEH9e8TJqgu1v06iFLjnBNZdCyHGw9I90oZVsbJDf5zfLs7
GTgPN0uM/XXxHuoyxElqCurqdOMcTWqvjjHKLKeNj4iu/u9DgC9mo0KOoMnXkPYcSxRg9OWeopMF
AstyOiyEujsGgVL7ziXc/qaQcW8fgOX/71cGlttDGHRRSCxyVbXtWipSd+YbYzTePvz9KhdFc4zd
auYqtL9zJONH+A4BmVV826a5J6R5jhLSbnVmp6fu9uHvV2O3VPsYumhKjfRkJ012Cj3X2BlyPsQ0
bx8T935Ro1yDnD0AGtpbMOL3dEwCDPwJ0UqrekyNbdsWb3Se1xF56PCif58eh8A+Cad0Tosb1Htb
e+f8Vr/0/z401PWcMvfk9Bx2C4fSNpT9dPrfD4R//N+vbn+WqbPHD4k4jwlU7e9vBJxsJznZxa5o
gqe/PyoaERzT4fT3KTQw//9/4e/PzBa0M+x7i/ERaVns0TakFRPQYOTxkcNa0ixUU5zZ9vBeodL3
TaXatSh7pBotOWU4sZ1vp1v4nhXFg4b6BVnjVqcY4tfquveyTI33aaRuXC2d94jtGFmY9ObLeEv/
k/RLBf5UH0aql5BcjmLDhWE8DgzTkSSe6APK59VdPF6kLd2zhkM05Ls3OYTjSh+1140y/fvwx6BC
yadHSP8iYO4flOz3VUz9So1A8YIKYaEdiK/mEhhhd9Fq3mm7649/n82Vxz5Seod56khc/vsbcVmY
q8ToUtit0b4FznwaHuU5hM8KndaXwcf8FHRkj5iS+gZN6XZgq/fARjbghxVyCTj0S4ptAqd1zJjv
BWgScDIQFfGNXSpglRc3MXBm88Xm9xgvGgKkxbbrnGlLkdyLH3ho91BAGIVZ7ongYALyGFaMDJrC
JhH5kIzytW1PxMhuGuQzWeqdclegUKKOeAWtbcDarUkj2dHPc1gaawGtpymMoK6N1eEYtv178CCa
HVZJ3DhrNBusAjK5i61sLz3nN9EYFzJtGVQEJV8B8KiIjQcnL5KopIeOMnh9KMrwYrOY5m0+kdxf
L+tFTO+2Cz5YB/EJFHGnQSPRZif7IO2jEW0L15caNx5BZBbqlj3IOBGU4MBx6dPc1cKTiGVj2stP
T4n72iXYDvlof2GmmiP6q4l0uOVzkZ7ibgfJyVzZHbCy/Jwsx974E1zB5P4u8XBAZPOSa5rt+zDm
cfXzR/ozrsQCnbxho4gRpNI7hI6JwzN3zKMR89aKqXu2vwtkkbKvP+tGgwjRRECPbXM7qe1ft7Ho
vp7WyKPozasJYi+7hxSTVN8q0lI0mmY1kctF4UpujJFXU/s9RaOVpBGsxr+aYiPrpqkmBEJG1Dhd
A19vgrpn+x0Y3F059Buzyv+5qaJ9VbXDk98+x3Z1nWbniHOW/C1ynNlu8FVwHYJdfty+AF6BiDKT
71WR2Ncq5zke5/1QooIkQPA4hkDNQUFFnnPl8eArdwuqTc1rZ440vHP7Dj49JFwPB3LVw5Wy27dm
WvABcWSXFhWBk3AAq4k4Y3KVCgknwYHgZj2TOTT9KZ3cjV8uV0KrPlCtOTTALmk2g84s/zXtrZKc
ZqmVYzlM7Y29ACj2NEB469YWzrHhzDM7a1mFub+Oh+DehdLjTNaQ2u3Vlc2d1/nrok7JraihjEkg
u/Didvbo3U36zqVkaC8T+9sI1DN32gVBc1jDN9X6wOhdbxzTvqRt/p/Uy4tiRllncrzLCYbxzCWM
WnmDrt1Da6mHMgPhK9P2jkBCvU6rYN9K2EmCtwfRHlyPvipyhZ4T96dbZBtZFO2szfg/qczvxuqn
VejOj8CZ9YrG0lsDOWEFBLeyXZesGFpfXau9dnV/LglyZ10ILqphpRvHqCb+KfICZllIJ3/VWBV7
rK7unBT5B+Nny/LjJTOCnTSN7MF6wSp2kE3QR76FOBRQzu3Rk1Ytikuy2btxsCJzzB9BFO9Z6+ib
ncfVOCkR6Y9MMP0ZQXm/aGuTUgeFdn1ksfQ2hszuhqUkVagFegCWYnsej0mSGf/S5aewqo8SoBZB
k/9BrsS/AFpxypCpjHZzwHQWJTk/6aTw1Fa+FYXYDi7yTE2NERmkpFybF6wc0B2L8m7m5RwUqUD5
T9rZnOJOmsuXwkqvToEe2rEQ0tuyeEavRwfS7Pr7DBBMJ8mzFP1NXVmTW0Q3dEcK5Tao/RDlF8md
s2VdMwqX185AmKe0y2etIWKZwaFemq+soZUv27tTlqwLnTz39QQI1MX05tTIHbsYGtAy3S9JqcDo
NM9Momo9z913L+wPS2TXpr1whJV7Z2S5SnLC5oerS0BmMVnglZAuZU0AbDNbn1ml1n4/vMZj/gFX
Sr5vD9yLVTPnOkdiDubTjY+jzK89WVwr8Y8Dp9uqHJgc48Wb6pDJ5saJ745Nnj5iHtL71n2bwzy5
vFN085qynKxuP8OWA2rJMvcAGfepZoLN4MqPqoOWeBttwL3Ko7qK2fjfTDspzphm54n6jqWeWPyb
QqUCQZunJ0Cbtab6u07lN6Jy6guIo/Os4EzizWEKahbqgKu7ck+drR+Syc0R4sXnZSk+Yuu/onZS
SJ+ZlBYv3GWdwxBx06rdApjxOKYUN7JuBsyakP8tIDQdSZU7HQOZsgzngrjcgexmK7n4OYV2wBv1
CjPII42zv9gpVDSNE0lhWSbv8BVAb00d+hX9iBD1r9R0q0sM6t78ONx+qOkwfg2dsMFSrTxioWWs
6jk9cy5gCwgXVNy9yPopjCeyasS76Whz31Gw5xvdfduQstZWDNqN7UWF23waJp0AKYV7KwIxBKqg
7IXsopw7mVqOO8QfZ9HQFW5LjmLrJl1bJ/kkrkMFBgqjOsc2ovfQOtE4viBZxYcaa5cMrVJ6m9Lz
41XNJcz1R/3oIDUF8DPnVjKk+9aLUefEa7yCb81cQnxO7RvhZZvFYjhj66Tq6SSbxl3DcvJ6HAdf
IogRW7Mct2U3H5IaSCIW/jtHDn8njqYg+0ljB9UJrEk71s+aJ4EKgp6Bef5Fx8ZETzoeE+yQ8zon
NNehhZI+CdKvMGXgNur8WoAe2kH8VMSEhNV5do/sxF9NiW2svZpbx+ymS1Ffc5KdN3G26sz+18z7
t2Vu9nNDVwV9uO3KCjvG1jOtbHviReh+7+q3HL7BrvPP1kPoYchX2zX3lUJxVDbDm1fVLzDysO3A
HYzSqEy8YxLwhSv2XRP0ZMyliAp/2tE3ZFMntnWbszT0OqjHaStiRZBnbN7ZA9XrgU8YFs14idni
JCjukuo+trkVylQ2F9d+99o5PdKKe/XN4Z9wAvikDuLY9undJtQFrsw/TIQZRZ4z92R0s4FnZG5p
o3scIeb2jEsT7zan3xl3TlzckrKSkSav77ADs2GVy2DDdxk5SRzP5tXMeJMmnuHvXYuEQlFe8Wns
0J8ZVN5q0rnQcns6UVubk7UoOT8MwYZaDE1wAL2HUV4G5M7ykxDMg+m7WRQmojjEjKqrBlkoz5x2
KJevdompzPPY8roUoM0sRlTdORCU4W16Eh9PuvhPe54+STd9WaTZ77VRmijtjF/Pv85zi1RlUXjH
im4rEe6hAWRIHJ2UHT6D0uvabV+ItwrdeJs2OMtyuap84usSCebRU4lnDUWO4J3rpTeHUxb6TmQI
+W3AiGzUgMzURI4Ze2z56UQQHwJzN6omT+1m+QkJeBIEu1LsYUdOjuZ/Lhmn/PFgoJWE1Yul+Uhv
7NZKimtODhFljc41JG99nQxiRZLVz3L7XtjCcKM5HfbhW9eSNyh0HxlAgvUC5WiPb7ZnQQ3Y+tzR
TMocVyPZNdQ9TZqbNOH7ngv5z2E1jYCPH0VqH7sQonSGuVlhKim2GRTT0KVvHJPGpU2Dp4G4r0KU
vzX5nlF/NIxQrCZdfLBlvRU00gRN8I2i/Er+PjysN1FGqCrStNzfWS45VREYvO105PztziqbKxbo
VqL29ikpSUfERsl1EPJgISM+cLnOURFK/0JJISh1GI2xssDvQ3zBWffPVgDYYz8MwP3Lk8La5S1F
wCbHOJ8lz8j6Bq7p4az1pXdIXcWrnTIUuuelbeXW9yl17BdGlRsYFSw8AVW/rWL966cGT2rKseC7
zJSWOaztqbk2tU+bu8ezgcBi5SNi7P22WhluazHZLFu+aVgh5/SJixt7NEkGXfM8JDNiW7++Sxz/
Sddgb30tv2QgH6FXkJ7L8QHcGVl/KN6FP26KRZaw/wnGbccMQf3i5TSCc2Zl3EaGCtgD+piSA/Tz
sIoh2mTl7bvQSliH+InIcQS37G85khTjWWPToy4jODbscGqnNqnMFfYHhP3rXGH2sZrxK1eFCzCf
mygrypiVznqiQvhmqPmcaUhe2T1IEON9jwsNZGzGt9ahkZX1JyMMS4HNDdAUiNZ1Jc8y9M9h0t6p
oUEYF5eftURu2U3WmSitxSb80x2zyKynkGqD4GWIPfOU+Ux3ZV7s/epClzG2GerJNwQb+ocYF5fH
bWK0egS8EtkZruItHZkYldfaByn0NjXHE+re8g79YZTNww0OpKImDKcFv90io0IH/s5mDQRg+9cQ
GZsTNrIfBApk3SKDxJ4YZQWk1NAgv6l0R+uMYaZHz+dnijgTYEe80Oy8IjZ49JL/+kC3NA0GuNAp
05na8Crd5oGApGaD8/TZVFm/SrHLrSreVCyoph11ZrezSaHY2Lo/uLRZrv05uw6pODnJXG9Hbe4q
TAOXmvcaPiT+yTg3t53FXrKI5ZglTvLtww/ocGoj0RAtG3hj1LkOgR/TLa9l+F7IOlyXPsh0Y2hM
VrrsIrRtoOkojATu+NzmHgzjAGBiMb9hedttmcEszeaIqN/cFfQm5Byh2FmXJzvMKC1fbvpoJK9c
n7ONES4s+cfX9IpmSBCq+2EK7SNZDpTQptk186ecsk95IaH1t++8ZXdTGBkTKpc+0VR5wZZmFs9J
PrZnQkO/22nhrbi05EPC3+eFAe9BUhd2R2s9+QZ0Y8ej5XhtAbuarVV3y6YW6bOY5K0u/jb9LEQ+
y+6bRY9g1iYtWD7A8JCkrVCsYsYkEHbTxsm+L7zPHgbrnKYodpn8kdT5mAUXt6IKqXR/a9O999Xy
Ld0MB83cZNGCLs4FkYrICqa6JzSfsQXmm6Qt9dOcja+D32Y0naF9JMUs5EFBvI9Xjv9jBcnlAQcT
C7oSC0t73YE+zKSXjnyJXmE/TygiV01sZwiN+n9BRTj4YPKaQks/4irAH+0nr+Tl1Ktycj9KokUi
TwTjujaDrYonjpv5ZvBT5odHtOw2J8nW97y9MYGnGMWw8WZA+9SyPx2v+AgAxdAL3LL4f0qDoDOW
890s7Bp99yqlIWvbTPVXYaabGs7DxbeE1GmO2e2D1X983tu6IfuGWfj2rugpWcLRg+klBkSWxCzR
2mlglDJFJPLwpEnh3Yazc+dM/UtBHPQPeqDDMLe/vmsxO8zgpK0H75cU8w69tIsrrPuWJTlmLVW+
K4El5hQEZFHFtdTbnqjFHX257PJFZnHCwKM5Xm+v3XxOr0yIGGFzk6z3Z+XnzqmUNJUNotwHOlY7
T8c3WwwXejg17inuvedsRJBFnN1DmyassksDAm/UuJk3vF5ijrV6yIM0omzYv+tzhPuFu1TbrPbh
akhYZapVqKj6pthM+O7BUwxqkBHj90bY7ET7bQO4F6RYI20N1llFjGZh+SdPGc1WNUgpSdD5bYXX
7Qhw+1j8D1Y4nMcJ2s2i0EdyuTnjWxKICYpU69pFBYLB4R0wFg9hCO3PqLWlQHbcBB4j6EjU1Sbw
XYNaYl4rRWclEsRLVrnZulLd3omtBwc1Ga1Mg6Z97zsLA4cmKjBGB0KtL4ksb3m4HTxFqATmbCWX
9lgSAbCC/YzyMO2OiDMpWPP4L46Ii8j7zDABsfo1uK7WMRfQmmdltZhZx55spjTVUUHFo/KaFUxm
MwFfSFMhnhK73IM27SeC3zCj0uEA3bf3SOHcC5f9qS9LpLNOuiVgFWGV/Cn9vie4dJpX6YKOpLJx
KTkDqHuu7Hpn53gwF2BuPS7vdi8ebbOEhavLu5jAkByoLiqHJF9jSO0OaZifRMjB3zY45Rw9yZUn
zL1ruAyeHkx56hnTkeCbEx7/9Bwk7X7Rgb0nh5uYWEGys2OocD26NgKwsJnhOcrvWaTFyUXrjGKR
iSBILl2C/SAYpmYLyBocldzNFkHPLrxlUrRYlsjINWPhHdy5VStTCUxVZH2vyHl7Tpa43NgDK3Th
N+/ViGu/y+trg0Jd4SHeuwH9ibrw79mb62gcngNFULdoi6MhoOuzCYnhVL/3BmD5WLBRwzuWiNKl
uclprcvzztuZk3FcaALcEg8Qmb2N8cbLznWIpEtrOE4zc7buotlOeQwif8HQMk9xEfFD/mnz+dUb
aDXTCT9DWjw8t4VhSeaH0qRlrZCD3njUrx+80liJIB43ix8Yq7IYPvDFbyvr4Fhi3LXDoyrlgEMA
kpHgVEZjuq4gbyuBr9j55iV+OC0Tj4sPyRweUDZ8BkPyUYvFXFfeni3XMUBqW6V/KfxGL65KhEaZ
O0ResSkTw3uKVdE/m4LxKPQab0eu7Smo5SVrbOKDlPmplhgMuR7SaCQ0YTeJ+ENJk5+HlXxat7yJ
SZA04MvFAhXiitRUJ/LGZCgO4oNNxeVhGF69STPMBYj9yGOxRMdo3QV4BAYXEDatCFED5GYPZhlv
8SJKnsRhuInsVH6okKytVNZsEbYDr7VgqXVi4UkNES8kK6sK+lVS4/NIY1YO2yG23qnit5Tbnh+F
0Wy8tn+0WjiH6uYpR4rPDfVMdQhYXI6eCQS63GZi64LYgub5r5Oj9u1EgwKEi7kxBrFn9JwoOAeN
6MlHaBN0RQu2lUj24k07NR7vwqdgss73lkBYP9DqsAnikqk9cV6NasrPwzokoX8fxmZ9nuoWPXX5
PrqLPHc+ddFYhFe5y6ltuhl3T/g+ePQ8ygJL7WjmBTNdv0So0VDCtdWhK5udNqfmMsnjLJmQBzoG
yCImn2tsGxteu9oCGRMEUWbfiPgK/CrEzI6t9yzU8BZU5buqOoMbA/RxCgN37WOmt8oq4h0rj/kN
4CO0Sqwxo+hIS5ou/FqfJvTb+wDS9mQ1wWcyuqzeENAbl4O5btZGbPlEmiBbBalnApJoIM24e6Ue
/VCHex4VdQfKTcZHt28q+4S7jv4EZBEeA8sevkWBiDb2CZoHCWyOmZvaGKCNqk8Pc5B/dTGDKhZF
VLWCaTYErli6SCfzfqzH96Syf6uGloOypK+gE0FL+hJ4SG/6Az0LZnFwdT5AQug3XVrGfpAAxGlh
nsNB7sjwrjcDXdskSTA0VrlJVkQTDljp5vxpMub7SsXnGUPFsz/aX2ZqM9e5aA8Fudg7f8C5dvPt
4I4nhOvX6RKwCAxzID/ywbKD9GBH+ULUiI9TOg1/jBSxhW1x7Ip6vg9nRlwt1GeOnP+MLsYd/Os0
mt4pmw4B0X7EcQBwVcUz0p3iEU7e3Nl+el+kBDLPVDYwCs0l4mVOaIaByy3ma8N6H28lI3ps2ry7
cgQ5uI5ibTcrMen8korx23MI7vB1Yx4GUyAcQ2Gc2gxcbtPitLc8dz0bjwVzElg5T9Xk0t9Dce8/
Qi/+qRDZ6V/sNZHzwdGhYJJwmHPYBe5uaY1qRcEns6orL1NVWKshUzmCgnzNFsvYNEzn4L6alurc
GixM1TiYOz8QX1lbMhnRQhAOrdhiDFpAfBMdGSk5XBylsX+Ye68jOgEsZOo9jWo/3rFbBv5yMxmo
EtaC5AKl7FevBKGKIVhXfau/EhMXRSbFNu2/kxYP+pR2B89Vz0ZN9pqdZl9JbRx8PcQgGtnzMtnP
lfuf6XlHd5h+Su0kW5LjebBGAHVloD8pwgxrT6TKAK1PqGsuifhULd6RKhfswc13HvsvXUN+mD0/
U/r0MA2/pD4o8AwEpFVzjdmCMS3cWdriVBdxuZ5Z7XnkGux9YeQ2GHemcnrXeXPXl0gHTPJf17m0
qWzKlb+pvO6B7pfN2IG2Ixr+BCgWN+Y/N7IBw3u4KVgl9lIzdg/hfJos94k8M/TP2j+lY5xuTdLT
o7Fy+VF8mJNb7vUCTRuScgCIBqugjM3/MHVmzW0C6xb9RVRBN+OrZsmSbMtzXijbsZmhoZl//Vnk
3qpzXlLlxEksCZpv2HttbN1U4IrZD6T0bah5Ty2ijOiRrd+oLcIV5vpw5YnuVoQ3q+DRhFCaXCGp
KVMCzYZwicSdsyPKFnZmE8OhIkpJMxkZaTIRbm1o8wJ/5aqzOZhLoCor+RVqpE5JxuwsTLKvWBKZ
WeUcTHy09Vg+hjUptZ7pGCuOMoPHIrkovdee56pB1hy7cs098D1bxnMky/K0/NBZkj6GkzEgWYXK
AgWfQVBSYphyT4MnZ5QVzr1hWxwfcXse+v6Fb+tX5JbXdkvUUAOAMuDKdvydRRzGLi2d79zNNyTJ
zDzEYPMtBu+8VcVGOsGwI8FnXOmEjZD2oyva31/dRGfKTfqWYv6bUd+u0ggbUpBKRtptfUv54XbG
KE5ZNvBMa5lQOqZmLpYBJcpzCmQZvBa5b54IvfizaDH5BNdVSiRwZE6fpHUgsignJhehJjXa8T5k
oDAo+sMjYcrJGq9uvMubNNuncFoaqkoERkN+ZI4RrTOD/gEZJZrBJvpbwXHHnTGnzOluAcqHDho3
XgWCfDjZ+nVnopm2CLghMXlMH3XqvWW0hCujIE+WrS4ankNVW3DRirUPq5j0gLvRr74m0TWrUdnc
mrxNBVG4OIZ+BBI+tEXN1iBrhmoRrE+QPrEVAorQqDXuJIelP7GRhFu8xrH3Q7TffuSdHdJxoh4e
f5IW8aBF7+dQwO6mwUXp07qMYUr2IxF5Z6W9MwTdrx8W055IJX9daX7eKp0f0GSdLGdcgy3CSKEE
W+SEXBslUbETmsQqIGtdLhhbsPGLGddAQSA3iTzO4rNo3hun+DP28WMlmYL3XqQ3gUq/uhwOnz+y
UpnCTO0HI9L4KQgFl/l7GDWs/EGQ79v8KSMqDWBMPRxKKziAilgBcfDW8FpKBLfyg4gahBk8/0kD
+MlC8isS1/tMHVhXQRkWd304X4nlOoVZnRy0ku95HF6aXHOfl6BscgZ9UhAmaTqvvV6gziDmvdLH
ZNQg4g/QuAYv6Wg5hxFXxd7Nustcd3+Jh/kzTwL4SmyxojT/uGw1gVqRemZwllDP2+uSfXghkzfw
D+wQ2MCEBeFDJR7rrXLuEKu3SH7M96p/d0bcLhCM7praqtc62peDZZ0yHLYRJwXi2ZJVoxUEq6jy
PrtKPNXz+BmL4pw23I4OWD9X9tGuGDL7lGZvwGjIPazf1RJU2vaoCO0BNVJ8S4ECFS2LU8/LHioF
9hPuzUOmB4lWMbRXfZHQ4hNeIOpsRK+vtjZPQ2QYoArnjgozKH/DOqyOc+29ako0zq79JGPv5DHO
TZPsu+2XNQIV3db0io9+NHH4noWKs/tZ6Sub/Y9ZtdexlOEmi5zdvIi3vFi2OOZxX9cuik4ml9i8
7J012SuZUVtJ9VHm4BgBGl5Mn7EFo+U3dNpP/FhHXzcPCfuqvC8QqKFvhv2jN33lXriTvkz4FChc
PQoXekm7tU55PH+EPXeldFMbTkHc4DFQ+A/7ZAlpI7P7fWZvFfFprKSfxDutpnfHzZ8XrS5BHpfR
19PaTfKvAd/N2i6eFdIHS6YhUdkFDxnpn10OZe278aH0Uky86M1Ylv26gpMtL1l9LnyPLiofhxlZ
A/Sq6uiOO+Hn/V1cMKVHq7sn74PYktB+1TGoB20Gr0lnhPf5+KK8gmuZXkoU2bL4M9qN9ve2zSXL
mb8jwSNlsqWvvhHyTzXlLq47g3w1QBt9LV+7EJq/00oKlxo13zgnZ25C3uQp5ahBER91I5JJxhtO
fCEMuL5mcDSQhnrr2MIhW9kWM9VE+yuFfG+d23W47z1c8W7YNggp5qc5JiaNsnHXBPklUfyJkVNG
mu0Jc1fFoG78NS3Fnhpc2DaL5TEZyIprBzp7FaYsBygDRhO7h+0i2wFeFoj0mKchMeKRt7fi+K23
oK5MWPCWc4FsDTGi+sjfERd4TKdr6uFYcXT5zNndWtvrYKE6FEyYiTYCBdMK75xxY24KpplugDJD
ultdOv3GTwcSpiKkrDRHy3vG8DV4Czqyf6fQprfrKnby8VqltjjVWjxx9b2Q4rVhs6AYkDXmHXcD
/CPv0267aNWUXbHV923XUDBHJPY48mOCW7YW/rHKguHm6uBaGjLhxvYxPbfJryjmXxdI7alqeICH
Qhwc0T9VnFthMi4CUYqTqXfdXe4tkwUPrZ7jw9LpK+S+VrZeXupogmMdp/SrNzp7NwbTxjBc8K1i
0tuomh9mZjCbIdhHVH7QZuhkuio/+UOTbOHi+AZAFhVeBx9RdcXcOkIjxozUD9ajNF7sykNv5iq2
q2LjAqJYqRC1NFcjjxNLXEsHtUzmK7JVhHss2Q5EaMUkboGt7dmsQKb63rGMPx45Pau5phvFj2eu
LWCUfGSIp9IaBzcaH3kXmwvmLeBRjVJ31TOQXdW0oRBo7OOIhkD7U4nCLCaS0I4RpYkRjyxRL2tM
mRp9co/4uCNfqRFxRPQNhKUKFe3OQDlrldQNfarmDUzb+D4BQOTDVjIW2iRsEFjhEbryBjzCVejA
R08MCZdTBclx1/obtUxjG0RMlS2+JwWMr/DPzoReqw4pdP5VLvm91dEedfChIJYgTnLYgOqunbcl
WtRDgkgTx4LBPjHTV1HHz52KjWOK67ajpe0pNUeLXEpmkscxVYBXJEwVOaKobNQ7jwXObWOTmOk1
syRrAXJZVdW9Bl3fbCr4Qhi4z3kFqylMk5dRlUyoJ/tgVVu71vdJBRYjRtYeK/Fq+/6Z+QVxVP6l
JNYLC7h56GJ2TUaXcTUHMV0nxjMWQjvRG1tw92QAGQ5HrTZ3o0A/4NKKFKF8twPL3ahS3sbUAY0j
xNlQ3Ufn9N9hhMIOVsk5C+OXKs8cYB3Da5UyUskc7kyUDp9x2j3OGvG23ZFmyOWfdSScZga7US7V
14pCZYsh49WIszNZe9RkOclUi7HSEifOqkdhsJGahHXRri53blE8AZve4FZI+2JfNOXegJtIpFZ/
9tlkMwaJv0tjurfCSR9mrDN9790qGtet1fp3pVvcZ9XwpbGhdy3BsEp42yDT7jpRjH+5QCB/u+3Z
nzk5kAPfG58wPLhlJCIf07YuWfG5WP2yoX+0lPlE3BnjI6lYXqbz3m3d5MAU4Ro7ZrypOvIimUC7
bnER43Bkjc/3JM54DkR27XRzkuJgO9XvAESbaRVPLd8VjzkSlaVVscDAAKbMpn5PaBVkt7m9hmUD
Dyh5s836mA7t1QT/Vhs/lTcCWLFnn4/yQBLSi0DhSNVX0T9b44s7GRfZYMyEoiMVrwg1S8yeLtRM
5yYisckO+8G/Ze9gKD9WhnhYFlpuQT2eo0umooNJM6BqmGGdbAvDvCt72Jk2GSwziaMrZT2qwG1X
DkbmrgmeAxoYEIru8wQ6HZ0S5E5Edo9W1X5MhcFCVDFB6acw+ShQDq9NAJgorl3xqmqDYnIgN4bc
0G09d9M2Ksst7rOHRGd4wWSl/+isZHcRjwv3cD5NvX8NGMiioajYLWcpa1bL//ITvz52kxU89qbG
JiayD920IcP4DD3y8q1ObW4sgRuoEF10NpmtkAvHAEFpCwqn4eonuxmvfccwB2HfoQeUdmdiyn8K
kuhUjpP9TuLSizk6T5NIbq4w9SFqE8yGRA1CjJCHuHf85xoZ1Dkpgg7RRHsalOrQWEFNIuWpvFqt
a968NHniO4cPr4PZRvyYWBfaaTAjq/LDt75SHJFvAs/pycWpvhmspQQracYTq2nvUErtSS92b4w4
H7pBlh9qMtBcgS/Zs9irPmhSNq4d6msdJO91LOJHFNcIvQPvRTC94okiKJQ80N8DmyCgLcVHMolg
ee6oO68KsjeTEce0/K9Wl9gHUdH+x7U6y8YJboJlE7tDPMPWxHBSwhliDPkZsTAXuhOUAw7PqsKf
X+LRC9bEdR8bwil3ODDjF54+ycGcSrX5vy/n1jn5JhKqf1/mTRVcMhl8tCw3TqOXFevUa6yH2fZO
eeY3GE6N6SY5G2y/wpoCwHMPtqPdmPotSSUMrBinTsBtpKLMewlgYT+phJ1EU5eXKZl/NSnEvYGh
31h00xlDtsGi3pcw4X1wkGwB2O9JmBL0js1iC0g3gOpGT8s9g6kPZ9/WZbkxIqQZFdUE2DhrReLx
yTa6CWLkUvmStlNQSABAWeu+KW+ldRBx499HzQcGSQKYFJVVNl2iPM7B5qEQHxggVmaHPM37ru0K
Z46LE7KetoiaUTgU6H+HwPoeEVqLgBFaMJ2YIb2IFn1s5+Y/rjX+McbsGsY902aUnmAe6BSsni34
sGuhna5qEQcbtA2fZj2h2vMk1YJ8FIX7FtdVv8/wJkGSwrbkRcvrML9adz4TD/wQ9ca3YYzJrhSM
WWT3Zsbzb+XZr0OGHsjq67fQrMjeVIduMl+sKevXmSvfJSLR9YjIszVsm03aCCANGXjQMdRRfROu
gIMclQj+dkY9rTHyDWQ0LjyAetXY2adhMSOkMo4T11jJMau3oq6PCNbedTd+l0G4o5Am7EO7AP7d
ZmshVmYCoNc50e0bovFOnWOzau190DikrkbIkDtS7RID82Rr7IlH+huYHqxNO9yFAdr/CgmG4OcN
hX9u2uRbsXMzjIa+GsdUVJVHpoLw20x279J9zFnKrrMZdbQcE2bmAHMSRhboUy0QU4U974BkP/oB
ipc5/J4Dl/YCN0weP/aUstncENZNADfyNeZcNfj8P5bPZNv0WQaNFNgrb3APFYWNcKmNCYn/Y0ek
sbEHKaFZ9xuvwE9aSTCDHZN5ZNDG0bbhsxoXtYzEF5WFBZVn0N4a98OBxCO5ivLapBeIfCz4uFxt
OMrt+MlGq9v2VnAyDgK1MvwvRptVueGN572dhmOhG8JPBNJyKwW/0T1owoUkBVAXPrAYuQXMawcl
N2YTsi+oQomXPH6cidlczcaPqXueHflGd0v2vAtWDzF/mx3F1FKOLXLxyWWI1DwOARUlVq57MlFw
wkEHDYTxBy/zYQTdOzBKGVDdBD6vwZLmLtDRYzWlz3Wh721mGBCGnpPYuiR4rFehZZDmWtjPyydr
SzS40smfSSrBzVeCqzIRsqdoG2CDr7XDSceA6Gn0BTFj5VsfuFcn8BG2lB85Qqh1kZi3JK6PbjFi
ow+utlOC30mfbSDDovaeCh3d+9r9RJz+FBIYXPM0Yphr7kBGzSgp9YfvT1cwVZhGDbGZOx6pkIx5
Flp3kBfXnAnr1J/LLUileUVGxhYU0Bu0AJ8A+ERcMcKisBWzghsmeHURWhfLNY9pie1bqtcOw59t
DMXanEGi8Qmu/CwlgdazPk0vYZDqOkfhp1vane2Am5Cw0WdTP+VZ9UPS7ITGSLKoye/NWHLfiekS
5O4qcoIXkrCBUGgch9Q1PuXa2nfcYLdklIJ45Hru9CO1/m+hSZNGujGttcGOXjgpse7ZHVc/8FLz
x+njZXcxHhPvvvPwD0QMCQzs9XExkRqb4y8V6drzkPXPIr5GWmxtAREJgdN6BMiILaUS8iGGAUNz
n5xSJ2VxBZ9HRyWSFnks4l7y5Kz2lmi/MwhBKKuYQaXcfHXJILQbD1UceLfCT96bkUe7yy20AlY1
0RAptguIDlKj3LeVe/CmANtfVf7BX6fZiXfnQUKidXtWYEroR4pfMshfhEQoR876fsz4zIb5zrEw
/nIoLEnsMHbDlOXRHI64xuoS0XSIOM2nZQEsjpUZK57czJlx5xGyjq8sALvmM4aJAwtyzREyOBNM
a0p2jmSnQWmGAzbrXlSuykMKxMTMy5s1WxCyyiHaJmb+ijn+LsVU8CXAog5ZXGwijztsNsqfqGn6
ne+gQY80mzuZXHFC1lfPa5MbEff3uurviQnAtJ5a33TV5alHhL0NAB3QDAC6xOnzELH8HxN3r0Is
JCoM1hn6rR5Sw4bAzDvEmZCs/OS8EEhOqsjFaZq8d5K7nZ1RMVozTZbFXR4V9zrOT+Yw5utyStZl
4GQ3mUVnLDSsvR12VDiy9rGdnJ2gJmY9c0IwinZ9SEp6cBgK6tFD+ZC4hcKWgvCsYPbGhAflpOVl
lB/JjH7Dj0LqWGdvSgKYu38QFbnDzutdyiLm3qO6qXr8U/BmLjCyTuNoFFdTMlufXSx31vhjhqpE
3mpvoWfgZ7QRxbKVbu0ZUaw/fnpOT3MSeT0LEmTdRHeDEAG+QUsD+yrOnQdwfjsGxF+jnPQ+Q/t5
6SwkHxl4b6iF7EWgaa3wMLGQlLPPywjrvRFea9NBVzFt5go/JcnnbPLFvA1t+JL0qfCYhpaCuhfs
Oqwnp1HBvsq9+8wBNMLzf2uTYb6KIk4Oxj5rTyBI84ogWpW1V13rPv/LBjDZQa4+GipNL0VevhWS
B18b4dmhE1q7mGk3YVt8eZjUdM8JXdQbwduNX1s9tGDV1yYaiY1IsSnkDsVdOCJVmlw23P6U/9RJ
gEFnhKCG2+7icX/ftfq7sDBaW0nAERvSVgP7XbtfNsIJBHL616jxxHR+/pKKrLuluTpXRZw/eEUD
XDhI1J4cZMzhhnk/NoZ5xpnVMKTxH0UzdI+jgQRsEnV1GKe9qaNh3UJ9Cgr91xhgR0de8+v3unho
vfELiGryYNR/+gbevcEWfxHfwFTs1oKoqY1tL8EBeKy2M781aPmb5Calbe3VqCI5fHPWsmgwXjnD
qh3amt8xp1l3za8RZseiF+O44nlXequ0n/F2xvFP1AUGg9nmfkybp3L2vFNXLiCroHqYK0584lBB
dhoo9GTE3H+wtg68obVh9IAl2E0T77uWtYLyP4c3NPnbcR65I8LmLVZ/hcUyuBHqFngQfmp8mPgq
bjMx6JxtlbXhjngu2J6QnZRuG2aFZoITXLDt1O0bsia0cTGqiKAJ3eVx+lKn8ztYZ8RfVrcUmovP
yaHMy0gnk45Y5yp6kb0TPRJSjm4Nuw5zLEKEXGimLFpbESCaDS1BKybkoZqGCoMbogZ/HJpj2RbD
O1LYrQqG5IVHfH6dWucVqtXG09Bayz46F02V3WrPVw8hCjDluIqRLftDLzazm3BUfuzbiYsCSt7t
3/dGOItZFtDhtfn132+by5+R835LNalR//5i46oBBNu0wY0/8cB0vJ3RaCAck7QeVEFx6DFVMChC
rdakLrHzhw4d/R1N4xXMyEefxjCJ4sFelb7/HbqGBnaC+gO4p1yHtal2wHk/vbzgBL0mZukyRrdg
iwk9vs0Dm7cG86HF8DQLRLSvRsNaZ06W7xzmIJ0rTqZbISbro73FYXJqjJ4OAeLYlMPdLnuWPWFg
/gFYB5Spb1+HKjdh46Xjbqy8+zK/Dfi9PSO4klO+rSoz4ICMNrYyv4rxW1QPddepTeVFAb1Ife/7
nbvhiIKhbGwj3aKiSJd908QQ3UMeCao3+C78R5Ql2zz1s/dEgz0Y2FCPWFSJM8gPJc+vsI1Pkaqs
T/66CV6OKUwgu7vMdAWCq9I4RVDjfDlsNHQghpIGFQwD5xKMUjfUJvr9zjv1Nku5NgIlmXigxObW
vYGWLx+6MTVfZfW3Ri+0L8SA173q3vo4UyQ5tQd0y6hOlLmxG0JT6qgOtqoiw0swimCPwUS9yN77
ItV3bWFNj1J6ik+Y416hs/UtaqVgqmGTCDYIrqdA+1fr2YTDMTfya4oGnuv+XxFQmgYZXv2qsT7d
PGVFxpMyC9/auMyA+TXRiyX9b1HqNwUjf9toj/ez+JQZRgYpFxxSsQkdTYtc9hhQ0+HdndjDB0qs
AEuB6ZrlRZvFYxM85X1WHG2BXTJ3iuZFKpvZP3+XWPLTEAtrVwtSUHFaOTAu5mJlj5KyInVeBuQ1
kLqge4L23HURJ5ovq+7cJ+9+4vwaYpYY+VBDsW3fwhQ5e9Dl4Bj2GCqTPbIPbgedOo/zwDuzrPqM
yhjB6KmVb0k81VX50JdJzCPKe1bB5P0U1mLiKPKHAmUZVYjxILjPdhhZ3mUVP/dUaKgnB04oVmnb
Vi6xWK51QsN1l1ju14jebEUmDP1Knz7DInlPFUuSDN/6iu1RtM1NHlaW0ndDiTHFEMyuyXiJuRHw
MfwVHVsaLiQmOJ/I08ar1ZufCTqQsxWIS+tSqs+guTg0gfY4M+5nb4iYvCbvpHbUhOQgiElY5gZz
vJDA2ObboJrWTcEGrZnvFeXZxpg9YytTfweigfcV8OjaEqQ9yi7Z1X09UJtYIe6WoNnQevVUw97J
ytD5lFb9x9TTLz5AhOQxWYWabr0D/1CLO5OklrOFZ4yZwq/NaBPjC+tSv7FvGZAhWpWST5up8MoJ
vK/+e0baf7R7CdivV9uWkB5Me5HahyhfV7Gvb6rW+s2DEDMO7nM46ye37gMcPOa+ggW/mW0SZ/v+
2Dhl/OCaCLQjPIng6atg5zTiHpFURVnJ5w8+gp0dnI8S17FLE7tAZzvPdXgrZUk98BSylsIp2f41
bDfclYaLExX0LMa5Oy+nwjab7A/qomYvVH4Gn0gpa2tOIMvFFhr8tdsAr3NedweG4/l2klQKFXP3
nS1bh8sc6E+C1H6nnIJYloDtfNr4j3baNFtXtwgbuSxTn7ADr8GY0PWFC4ophyKN9tbX5kF4l9rC
rE3q/eIFeBq0YW9nM7uCHnwtEoa/7OP9O3cckn00xK8ZdksGXoIWM8VRk48KmFCBIxWzDKI/DvPU
+gLiSZyLUu4+QbjLkhIrdUanwJ7rR4S1AynAZc9RIY5DkQQR0JafBcaq0WUa1ErzGRzDTcf2c4TF
Ev2Mf8iV9+ZkI1LknKnxOAJlbMCj8c0IgkJXX8w/r3hu850Ikx0ZDHcWo4uDsG3cKqAy6rh9CePy
ODfFrnb7z6ADF0mkBNhxQj2jKDvHPscyNYTlz7ehT/cFc7g6Eoe6du8aq7lgroNZjOUupU1qNC1m
8e5bG1S6ZCI6+tRCplmnSfMbm6g4+6X3iOJHJ8g3vR4hEJbILNwauAlsxKMdyvspZrM4NBtncVLr
NM5RGehx2zdIRtiRg43exhb66dorSesInz1HfzuWVW8ms3y3c11/VlN4nH2TSLAaaC14x1ajpivT
4dmFNqDVkpfx0BSFg1gmOjeK1GGJDS3ASRLqO4b2775vXllCHkOLyIYucD6sngKzcfo7Es9ufujd
OtDSjcWVE5jNn6aLnz03+wztYMezeDt0w2eRpvJMjXeDkr0NP2XgvEbTYg8Zxg9ASSBapuhb6mqp
e5/CCoDaKCFiQcQLOvVSqPInNFpcLvhwJZdDOiIutSCMBJhb6G3lJxpDhmDkEirTMaARc+VVSBLa
ODg2yra3TPHpiGu9I6iShUvvyCUiAopep0+Zmz4ALq/ZfYWvGFGTM+vZ7cBQ7M6cHP/gZS3eGrKC
Qja1azNKjiT7PMrFzq65iDa1Y9wXDMXKYPy29Agd7s3UDqL3umbakDtboL02H/9VojteNwr2ZUkQ
+mEe+09B4t9CTwODXv3UzfxSU1KmUXWxUOSuIsAWGq/vqIaLNYEnj48efQwPR0wXbfFEAZccxirH
VURDm5pxsC1ZV69Z5A4vdh4jOuXMUbiIoqajJsSEn7lFthbSR+JcoAruGuTDFsIHqoRIshhEaNCs
GjR8ycwQpFPjIc+hHP4bkE1oBTnb2V9rch+LMHromnRmqTqiWCOayevY6wUsClkl8viLJEp0lIXi
OJOwsI19HtZMUX5tdz4VflP/zZdIKDZXdeHoNwJGy2PWa1xePQvvpkCnHNEZ2E70WQRO++GEMTt0
ERjPiCCojWOl9gnazVW/mAsoc8JNY/fncBETUB0R98OlQyHJcDHMYhAEHl6dulVPDr737YRS9B7m
w8O/K0fxpIXv8RtU42tOXCemOxwSOG1XvckCHD1j+mBSpFyjHtUNzE1LuI8kBTD/MpR3lqKCugn1
OQmz58yJ9S6vC9aSFDpMplrGNhPb+tBLgM35NELpzG3btNFV5QFoJ0sfhkqRbSfXOTfKmtVutGHk
Db1XO9dYmNbJTG5MbDo4TmX1CERQ7CejS4DUVKCUUXtvXK8tj8HMWLb2zI8J0u6P6QMhb2uLzBqw
mewM5T6N7L2NM30JS2P62eY3nfePkf1qlZ71Nkxv3Nl3vdNDhWwM6zBEzm+Z+oAz5o22S3Runs+p
Ff5FWw40Mdgh4NmYwX0d9DeRlvZGiL4gMOcpqpjihjNq2wIWZj9J8DrG+JqySGZJhG+lBCPkpBST
1toHBVXVOHXjhSfZJrW9ZHBctZ4II9IZOkgLaXwzGqvB3iUKL4MWNhbAgLNMoXxmYMGqPmIUZdbA
JQw5RjuyBT/huax15b/ELdb+bqKvsTC2tlmJe8f3JbuJ5rF2mTqxFH2yu+S9MkmBovt1Dl0/3+Ez
R04Xzo9DVr8CprtNPkrodLyQ1klk6wC1P0jKCQIZ8CIpg/di53QwHdop/WwqRF2GfmG1zA48QazO
VXYoUVbM8ftk1fkFKS6uCAHcwPBeW/Uwd7U8OcXEWQdys8M0uvNSXMu4n3MdtaegTM1T1nPnhE2L
g8sz7V3KihWqk3XUWctFFaH08tLZP0TBGCFN4s2UfcLyLwY5kvGM6Bx4G15JOE5o/BFF7W4oPsTa
8bDwc5BPEd4ML7rRlw+nylUPmDz7ouiYQsfYiibzuUAanoScBvjNr5Xqv53RfelQyq28qi3Wc0as
IMvUMcBs05vfE9ZAs7Jey+YbRM9rrmqmHtLeKjf8jAhsx+HL/9h1zX2DamnMs7c43w+0qzIq7iIP
ZRNJckhbFpFd6lzRSOGht7vXjC0/gh0s3pKBOUvR5qjBS9a1dNemLi4gif8UTnUXdRWin7klki9x
sLgOOG0sZFpN3F7jsWcHXJ9V6Nxqkght00T7rxO4eRGLUmiEsG5RnrGdYCTWdvGDP4t93BAbEicR
RrAzppNTn/pgtkU8HINmtk4ptxji8CY6ybqstj6bpHOubZpQNdZPFgw4tLcZIQ9OsPeiEIu/RO6C
vxcbB0qNsEg3eJgx4Y0mzWtxFzfTKWkJ32DnY+3FMPHf8HlYaXBJrJSKKaPPKWdMg35hMiZuhg17
B1JxFJusmH44qcCK5s20qYxnOYxw86p85c5UqhIUKwnoxnbyqmkDzbXGbFSsiwgIdJimOWMypBXC
o8boZt6PmDe49R/CNjvjAnWvfWMdeALG+04nbwOSpnFUd8ncYKNlgeU2/UcVI3fopc+KPuDlFM1D
3fOwHGb/jByAmzWbSRsd8qfZJxop7j/+MdqRBg/rhFeD/O9MyYnjtg9W3Uj8pj9XB7fIv3CsNnAb
SZs2PcL+sNFcAsbcft01pOGE1k4nkbGWAltHG0e8VChL3OPGMQx1s/aa7tuPUjSCZoCIjvU4g9yw
3Y5SASNhskgeZX1yuFeedAUBjiFTevF5VxB3IurhLVZe9Yugl1mbFb4lbv42FtjZUA7iE57pHGYL
k2zDmRPN0DP6EllGFNFZksA08EZvhiaDbdEBWfDclz7pmgNO2ezYwM/d2VHnvAWqR1yRmV+Ttwz8
/HC8r31fnTMtGa+I2fwy39yYCFUtB2fTomQ8VkkMtz0YXy11RoIyvkEEg4TVxi33EF9iZSIP1LGz
3b8vnZFhA6Du4ixC1z4OsOq5MlF59c2n2w7G5b+/xKb7/1+yj+Z8kO64/+/v/ff73LFAm2sylnPg
AM6rf3+CXcq46JaPvJ0+/v2OQ07CsRkSIvdY17sZ0jGXVPKzkdc+goByuahA8wsCCv/nl5TAwf/5
cvnTf98XZWLhsQCWQysBt1uAZq3lfu7bheNoI++FZrOum2x6tkc6AuD5A1J6C6WrHpnD2qV3xzkd
Hq0Mm3xmI9sZF1768N6QgbSgquXKFclzE+W3GWsRGByLmf+wdAQqeteya1mCyN95VgCc0no6zTMu
OgRS02kqliBAb1i0bn5xsXWGC2Ng7KjYBjG6AaWCMYAaL6ZVKhSuoyaGPUDMgSevSEp/lBN/59D3
6I7LrdEY+2kR2k0lWg3fH+CnMGZeh303X+I42XbVInZOnnhoeDtBHkNbAcHuiMowdXcZK8VMdOU1
LwkZ05vciNiO1cFnqA4Nc3XWc4kgbaD9MZPxibvlKS7U81BbT8UQPJkzZCKFSyscknccJ2g8CJKL
BeWzBH2RTF+FYjTnqJ+iAsiroGqp6jFx6TIn/omw81jHhlczo0AoIMBoQAcN6lhqav/YWtZIGQGt
rDXeXHu8wCymDRjGzza1dkYqX1M/OEPC1ofOd54t2a2sOMHT5pBEB/9568Zks+aIQ2wXEcaAAkay
BWqV+9NnQOiJQECxuAvNJLhbfhKS2r+YUKJK6Og+mzRqt3jMUco0E1DhOL+Z8eIPsupDQX0F0O+E
/YEnQ/9Hxv/h7UyW60aSrP0qbbVHG+bBrKsXAO5IUqIkiho2MGrCPM94+v7ArCpdgrCLX7n4q6yy
MkWlHBHhEeHhfvwc/GOMZOgaCh0eCZqjCsqC0r0EQ49C1rbzvKc6pFk8QcZgBwkLrMKfu2T6QJWq
tFNThsBGL5gH2XLjtvhS0nM9EhS6pcWf3CmzFk5Ae4dQaW9FYXhHE4WCZ9LwIIRDcfv8F+JdJXGz
QD8qppCe8kkvbsv5LyYUdef/j9rgLwTE7z7sH/7nhVr4/778x/qvf/Z/5u5T8/TiHxB0ovX/HTpt
4/ufSDU2//s//Nn/+p3/rz/8l+D3w1j8/Oc/vudt1sx/mg9q71ILXL0qHs7Fnvxc/vZ/SYfr+n+r
EjVjTQMmb1myZP1HOlwSLWTFVcPSTMVQRVlR//Ff/5YOl1Act0zez4qpk9vXFP61mrxM8M9/CJr+
35rML/HWlFRVUyTlT6TDjX/8V5En44yY+PHPf+iihBGRbzPh3FV0RVH4+YXEfAn/AYmeojj1PcVv
ZBS4heVj5O18IXUvJNXv//pD/wsc7j0U3039z38sZOxf22LAl7bYL76pwbp7phVdug1adOECFO1d
PSB/UOW86RQL/EJrKd/NJv6cWzLNhNe/YTZxbbgouV9+QgPLka5DzH/ickm/0WUvktWFtmTcsLM+
rYYOLbNuIA6/mNZqlLysRAPnlEbNrQAMojO1GwEQmzrW+8wv/tqRf/nzytTij6+GpcuGZUmg5xTD
RGn+clgQEXqhHwAQgXF1V5IQECg0xEi0DdHj9QmUljMoA7hEt8bAKyVNNORZiP7CYWSQgqkYJOZZ
RRqFfLHofeIAc+V8cGow1KH/K2mfTAioAKqTrJHIOMNigWDJ9e9YfAbfIJsyW0pWDEWWDW2xkAGJ
YtiHrOYg8uiKxG+V+nDdgDzP2YWrvLIwz/nFQCcFqvnRMJuDYQu2ZX+FZROKI8/t7O/fuZ1dkBt2
YH+E5NdJnOu2pXkSl7YVRZI1i1ZokQG+tB1MmpoHkGUdtF73dqFh3IdEkK5JRxucZfLHsEQOIS/e
IjhzK/lRw3tUPQitld1c/5B5Fl9/B+UGZKktToLFd0RDoZP1YJZlpTsDOgJjkQXf5Kb+fN3OfAy+
MqSZmiZLkgS+WBdfDnjo0iDsq4qKWEbKEzAkJfr0Gxg5aA0NngENpAyZMt32crbLwRjzzEA+SN8V
PUxP5EyPFO9uQ95WdQldN73Bp6qTNlx/sac5aw0OZVHH6TWLcvT88wuH0KnFBKmloEAyK7CcITik
l2EfxB9AQrjX52Oxn/9lyuBykEVDkozF8QGXRKEZQxfCyfPLI52oi79K8UfVHa+bWW4iRqTRVTr/
T9Q4/RcjskS5sSBqNuAV1bQd6Of0A9zp1cbhtLQyb9XLtV0cToVcUeYiO3EY5F8hFZ0y1zYOg/mq
vOo+Cz+tmrbJhdl9Hsc3iVs67yHXccJd4hKPH1PHtm/nvZo54X7+f2okDgLBu8+iQ+jP3wb2L39/
fWqXKzgPmtOf29XUVEVWFucTieDUk/q0OSSJSFJtB5YW7lJqpN2GVz4v0nKPXlqav+TCLcckqVol
x1K961yUSm7RinMpL++i/XC0dqbrufTScXQJzi1kBM4niBAdVPr2oUtp4wjfxD47oKp28l2yhbvr
07B2gOjyfFuYIvGPsdjXEFz7Lcq3zUGpH4bxjcnzwpetjeWXl1ZkWZJBGim6yWWgv7qTIJgYgHMN
6ZH0twNSzK1tyqb2z9TJne+Jffvl09OPX+fI/hU5H8OtrbpcaYwr1AspOcG2IJrLszofRUtAwzA9
to5/hCxjB3n3rQgDnuqQvrUNV3RgEd0Ju2+qAzbQmfYAmu348BVO1h25Jld3v3g25DM2rUT70h0c
z/4IbNBO3czhLeggsmh3Dmia3U63fz5INgVtO3Se9D3VfX6PsTEiZXnzLUe0OH1kz9dRtkSUwLI/
R85ju8PmV9mBZNgR7G++/WlwEvsNndr2U2u/mRzKr2yhxPngb3zJclsvP2T++YVrp7oHu1vLhwzV
uyp6mPRP170T4ZDFwbG0sNimbUWiFyWe9NhE8Y2WCbcaGIrC9w6lqUMHmIaUP5HBRS6C5FNxHyTd
90qnzgZvqCPXtA2UvLqVSNcpNiAWDnYtn6wDz2yKxcKNUmTIc4Ti4GYyXGORXL/3tOpmEtQ9TKAf
ScWcZJlWR2jRHgKppiWKVB4VmTs6ih8LQDWZFp6SFlBunj6ocgNogDbIMAsezMQ6o63LhvWC0IYs
n/ZmUR7dlNrDPomkO3mUThooTpBg+8hq73w1uK316Gx4QPTo/1Psymqo6sTeYT47aCME92LVX3nK
ZPdaEiYuoI3JhVrpkzxr2A1a/tEY20f6224oLO8FXXsMwBzfJuHcFaTULZHYpB7KHDQBOOl7NR6e
akjcDJF2Nh/SCuJXGq7MO89UYDcoHkQaZv2GusxMZawBNqZo+cOsBcOGlhIggwRNDse6us/L6ltu
mndSYX4RxchVofhQ9OkNwNkD9BU3rZW73qQ8eiNAUzRGkXGAoBHFDZTA700te6iT+Iw4A5wn8YFz
5GBAJHjdkdRl/LL0o8UhTFMgzBuQXxwLVz10+8rtHVq0XSRjbJi3D99IGrN7Brc4DZwH447mSLs+
kHPlLE74X7f7WNjfP5n8Qr8n4X8wDsJds9MckV8RubGgANnYXNIynvnrm1XF0uf4TjKX35xndKB2
Btoj+/gpfxQ+BPfSDc+/23YPQHw/ncsTqV5H3Igp5fU9Z5iKLIkqkftiV1PHKUpLgjVpPqtp57RF
59tkwxNv2KX9AM6T4UKtZn/8WDmff5xNe+txtv4FhqkSX6nwSC7D2lnFuGxSRu4nzREApKt0KhVt
7VGi7kkfJHT7FgyDfWJOrt+Kt7A1/gqb/iGlK1PJSii28oMhNx/VMIVxnh5kw9B21AGOfh3D8J/e
CEV/8IvurYRumyNl3satujwX57gNXkLAO0BBeI0t4jZdwptzqRZOEk0xT+CXKCPTJyGpG++QpYfM
dkyoLQA6mIpE9Ls4f0saAmJT7o+9CNL50Mf++J3+Gnh4Y5hdd5mIGPYuQ0V640Jfjm/2TEmydMMi
I2FKhvnSrqBUqQQfXXqM/MRFVcdWsg/XN6y1tmHBQfLaIJ4nwb0Ymm4NJoFJnx7L3bCf46OIKAmg
oPOd9920+06vjE3B3UW7Ef/sd8aeyrddOwhNHBv7FqEE27M/vYEFm4eg5Hzq7C81mKRkFzo/0bvk
94Y7iAvcxAaPtH/qbPZ2szshIse/Z7lz7KW5FCcc01HsR7qMbJ3b/Uvoai4BKbt+Nx8YxSlzLHeO
WWGYtXnY7Bw0djZWefUSvJgLbRGkJQV0dT4dDEeDd+630H77Hng+G/DNU2//au1f16de3ph6bfEe
MDu9LWDSSI+9842ec05GgRd2aaN34ELGSqST2LTg2/M0QIFA9MRZQHKVfyycrbNAmn3pMnx+9rXf
jqAtng511WiSrzH4mzlspK/YmQOswm74BsVxfvT2h4/CxtG7GmGBBNBIoZgSrbyLsCNI5URPpTY9
Ulp6S7/lcdwRC+5VYqx4B8eAOzmm/SnGLSEL2ZtMAiR+juYUToYD+HvL3TpSyBquzcPvT1rcBjWY
DKnS+KRHw777LNj4wOEpsz9urP7ySJmnW+boUhXSjpb4nCO8COn6wqd2P2AmkGkb86F9TJ1W+56X
X3jGbBwjr1I4z8bIiBGdyxBYPjv+hTEEBmA1UCvWNp09O3c+j7z4LPthsL83bMvjrzcFflVsbKg5
O/vKp3iS/Mfu4nyGUzOtdAO7CHvYX0fnjucA95zFf0t+5S17DLyM/WBw2jifIhYZXlIeAJ+kc2U/
wZLEU9V0zghRbXzZykOJW/f3hy0OVjhWW6sHQnOMpXMoftaa2zjfyCmsm9Bo+2N1ZdVc3O7EnEMp
qQWRUAu1RHzTAFU1hnfXz5DnM2K5a2U2z7+tLDaQrhS1CaZlnuH5UQI1iQPukiMchnL7LVwEnOex
YzGvxe7TvHvmc7h2oViwY/fdY+tAy8GKmM6He8l519s8cwybP8t+g2oLs5/xVLv+yfJ8il775MUG
y0JdarhH0yN0cHsIGPfFSeCSmO8dKo63ww5mvj0Pgx2yvtvbe+1KlaETt1ReqNzqC+v1KHVjDdrh
CC53V+zTM7mRIzwUu+LN6BouNGmH6+NdZvtVWdUJG8jokQUnYaYtNwGXikHfbXyqfXoQy/pIqzwY
pP5LLWb7GuC6r3b0JQCOlfXP122/8kFwuvQIEnGLsirq6sI70pwuZLFGS60f6/7BL2dkTFmSLiw1
tdtdtzVP3Itl1SzyZKJhKCSjVVIc/PzijDEHqQ96evnPQ6XB4tNNEABWYXQAA0HJ26vFjWzaq+AV
yJBFSpicA8caf7tYySSmA6lIvPaY75p9vpN3gm2wntJNftfddEfBub8tnGQ3Z3Zku9ppu9SFFeom
2PiO5b35/BmGMrfAkfp4laL280TOgt5oQcjq0qcSMTsTuqcK0btaR8kNGJ7/CeF3P9jVegWH6Z/N
uqr/lVFCocq0uEkX4VujBtGIrJt4LIsS2eFKqcSnOJFgnk5pzf3hR0b54brFpU+p5OGpCfBqmV1a
NhcWDS9tvFZBVN3qPYSD6Oz/qU1dAE7XFN5eN7Wc2oUpa/75hUv5kdIZEVjaQzP6tJNGCMGCT/HG
sj6l4ABhuhYgs4Toy//VaX3fbnj0q5ESDnNKSLplWhoLu4jPqrDP9RCIyFkTxnd5Bf9AWAzmDiHg
8Hh9oMu9o8oyRc659kiOcC5pvhxoKpgjeIq8Ow2qvvNj8370QenXFXhfAcW868aWJ6A6F1JJdpuM
zdJo6HhpLKhrUwngWzs3XT26ZavRIYLAxZvrVl5N3ksryiKWNqrQEiTBo1WTdrdjChoL+QQtgLs9
8sU/tfVct1UMxHQ0isjqYqGSQVFV2Ayik693IPw0MHykq0gy/+GQns0Y+L8u8yZ7jhwv3FHryjiF
J5e6BzReO9GMYA6ILDiKyq4/XTc1L/jlYUo9HG/4bWoRPFRTWftelyXnROn6u7DvC7q1amRXUCDR
RcRA/Ak5TP3LdauvPENjVKSnOcA1SScb8tIzDA80TBHIMYga6LYzq012DQx9G2Ob/evl2KjYw8Rh
aRIlf0Lgl1aAbHeN4ENQLEpFSSAi+wGUJEUOazTM1OGdNcJB41Zh10N4PraRj3IQamcbEeCrGV5s
bvnlVzSNj+q3kYnHsWuQRolEcbR7eaJpMWrDW/oVIS+Tgm7rjflqWzxnEkg1ieQURCpaL83CWK1F
iWABU0/G27YOvoqhgS4IDAvXl3LNDquoieJ87b+qaIEZEkUL7P1ZQOn5XoH4/l1roE4QUlDbmMlX
L6Y5O3JhS11M5SQD3pRICx1H2nQRQM+GCJrNASw6haZU/SFG8mMXpO1OTS0JWodIid71CtvUSi2g
UHA/fbs++Nd+zAepFEAs8GcUDxeTnEgh0mV+D3+epc+chwcRvro/NkE9kmyhBDSFqG5homi6IFbQ
CDmDMhpQz0i7Idr7kRWmh79hSNWAn5CfIzW8MBTRD1DBpuyfKvR74Ro6G3l4e93Eiq8YrOFcyiU6
5Qx96ZPE4mpL+4J3EkGyQmfQFFy2cAh0qqtZ0YZjvrrqCFgM0wTlY1iKYSwnDi7AwQdLjwJE0lEr
kXTTgcsOcvQS8bsMOtaNhXo1uJcB0rLwVlWl303Qex8L5I80h08DLlwVAPXgii9//eFMzsYkLnMO
T5FNp7ycSURwrFkaBR2oydhBBr+LhOZt13YbPvEKFvEc9VFlA/40J2+XF57RTICaDRj2SkUZvioy
dfd6GI1Tnlfoig3tdFb1RoMxq0MTS4/TXWm28AunaKFRHrGC/fVhv9pv87Bn0JRJE5H66oVT6WpU
CJU3oowDo0mYndpq69JYXcYLE4tQMNJ6vyH0TE5wfcEWlRryXBjRaWQNjQ0PnXfUi/tpMZr5/rq4
5sNct4A5a9NplKr9lJ3qipxb/rPr32Zj8achxbMtyzBUVYRTb3kXlkNKDzi0jICb8+aDD4OJ3TSj
sYu0Mtk4FNdn8LepxSkdFbkHUreST1YezPQbOySk7nVAsdd9YdWMquuqDpCO1NZiC2iwhtLi4Mdn
069BsqKFDEsgeE6504ONcGV1oXhy8ezk6CKofblQfqeMfRq27SmBejBvvqY6ak3SQYlDiNu3autr
55ZJSV0HukjeTl9ELXQk6FMT9cGpim8LhGVSE04aCHKFcGMCX4VHs0tQJ5mjA16Vy9PY7Fv4nFIr
JrYMvuh+cEJK404Zs/epgbZTqySyG6fyd8EIT9dXbnWE1IF4u5syoediOmmY1xPVoA0Acns6waBZ
QoWtFvORJqVegHhBmchafrpudM1dLMi5TeJN4PzLDWCmNbQIJUIFaHyeSIe/IWXmCmCtr5tZm1Te
cLzAeVwBRVyMDUXxsgV1H5+EOMpFZCcC3XiDzpHsBoWoZvCI9lb9dupmSVWa0JriQW1qM95Y2pXB
KmQCeaSwwhbRw0uHHcI445QkLqG1ns5HxFRpxQ8ihdRvPQUbl8SqMV559DfhS9aysCOHgmyijRKd
OkmCOE6B7wXVNIjyrs/sytkP1OQ/ZpY1Ex80fde1+nRMog6wP3qa8E2jTjluBQ4rhlSFhxwJH15g
KNG+nDyEEkyRDmP4phSgnQKiCNWw4SWLfINOD9OcE+TuRqUH7NniklGgkyNf4gnHTBOFt2jEpfu+
phcClif/HoEB/RgArYMgSJc3btDF3nu2rJJTUWaYMYW+5alZWbkCy3QMMXzjoNGXdI9xoNoo/f7R
ar2yM0/yxd02DWUsSgi2nNIUJrVK2UHGtuEQ0gwKv7xAXxlZbLa6QT1L79vgHI9WeSOFSgmiqhDg
+wtGukYbQQvukXsfUTrx25rG9KyFiajo0/fITdaI6Sn5Ow3O04Su9kTMoYsVp9MA88O7ctQ02FHF
njYCA9IuUchEChelaN4naTIg0GMadNKMsK7nUQi1Y9xF77pUrAO7FGLzYQzb5j2v+Ll9aBxPCRRR
ql2qYyHa0I50P3svyd+bkwmmRIiSfScWcH9pWkgus1QD6RGKtbLe1cIUf6vkPv1Fv3d2I8O8ASjI
UAukOiFKPrYWfwL0MJlIe3SXw6AsIvknDkMEscJIP2sQRXrpap1RdogBKb1w1FtAHTTDgK1CpkIL
ehfRJx7HjZnSq4FW0Nw7FbfRDVRuMVd3V8BlRr5Y+1z7ApKBvEG0z7mpCAdgy5BM8G7O4TYM+v7R
N0dIsxSC+tuQ/mxkk4aWJjw0UoUPQLZR8cnrSvxgVh7NgFUMMxNH0lh+a2jdf4TAzHqfZnL206pC
82df1dD7+WFlOb7UZHQJjWT9XFGlUO10UotIORp545spLZS3fmCOdxVE+fA3JEgX27pQajDsVxnZ
9zCGJYwbZUolV+1MHTV3QgV4jNIGOCnt15XgQOmE7Fgbjb15gEHdfyv52SQdRkiqqMpmkgJpoTwW
v/q+QX64FNV3Q6QG0IvGOhIdifcQqRO6TD3NhCmdRCq8aCqidAxOBAOZSOJPc4Rcnr5Hr/1BS6j3
pTUt9c4TJ3hcRDjUqVzRSakWUz7ehIXQf6z8Hk8zIR0+S74/p34mLaBfSqcNsBzKBFkwBOO0nTgx
p66A+Br9u2RLQb1VEhTOepIDYs38qvtAfjzLNnb32vnFA27O+avgLZdpRCVsacETATdFpQRJYamV
4anMi29pkM+ydwXcz0EaHPO+lb9fP1cWodjzlqcIxSuAQhTWF9FRJ1PHAN8+N/Qoxg6Si8pJ1bSB
iRxeh9bvZLay2G6cNIsb7i+jHNRkTjWDKHBxneaGCHQrz/xTimIZGVMERno3tYSNGH11bL/NLCu1
YDqBhohVAoWyXu/9XAyfCkECLCoLhhuLM6s/jLd31yd0Y2zSYkLrJpuEKYWMuCjutAZ6VeEx9rfQ
Ws+QzIunznIGn9+ZF9dBKBhdQycX/BdK73+oPMkHLzy22sdB8WC18waBVE7Taz50kQOXr9P3Fm2x
VqdBYFcizPuNqZ8eelP2fyEt591FiGq+bcMCylev7MRkl5cZil4+3cadiVJTIT56lR/vcklQk92f
T5muKeQwSZzSxLO4QyGl1wsNCYJj33aZPcKW4KC2APFoKJcbgcLa6tDIKSoiDzftVcZEVLlGW98a
T2HSB4nLY7F+yroqJsgSu2rYcMA1a2Ty/u3ny7SsJiVBO8H5cGp1YSeOqJ0DzgrLYWP+1v0c7QMa
tchhLF84QSOaTVoN5ckfCrcXnxrr0CN80QQQnevTxphWjYE4IhFKyuVVtTAs2gFUgiAcq0mboMaH
iR7d6eaRM6xwDagqjp5SWu//3EM0nQiSx43M+s0TfeHu3IOe6Qs6jc5VCiUNFE67SCrhSDfaLWTL
Ilr9a2dRj9BJcOucTvP4L0yJBYGcEIb5qZMr+g+LAwKQh78zmt8mFtFq37VWxJ3LuYTc5H2bIzw/
wL96UK126+GyOhpyhFRcjbmevThpg4Z4ngg1JLnTQbOlvgtLfaOMuiyTP8+YBcIObLxFfWX5Xsmr
FlHHmgQncgfIO4WDOCuSFFzBTsu7G/mxMVBpydfM0T8JZh/fNt4Anw00t8mf1ZP++hTqSLJo6gDZ
lztBV4eySEH9nrQ2V+7LTJ7u6S2V0C3cLIas7W0mVdIBgIJifHVokREvezUEyKvW9Q1ke8k5rGHh
KpHK+XzdX1bCcrBGpMNJjBu6uczMZGZX0h+QgkNQOoRZ9oiWvs/AbGqRsOGZK3HIC0uLV4ZRaXUQ
xYl3VPT0HWyFR9ULQ8ewfEDgHUTmSf+1V4zj9eGt+OgLo4vNDTn+IHW+EZ5FscnfNmbjPXpAMjes
rJxbL6zMk3yxrwNoyOJam4xjguZE982ArB4SSbeC17E3Hq6PaGvBlmeI4SHeE8jmUYEnJkwACI6Q
6CGx44Vb2a3VYbGxSaKpOlCCRbihi6FIGqTzz6UKyycQhhBOIK/YcYmKblZMT5kpVH8evvGU/21T
fjmVyCYVem20+hFR+zdj3h0RsNzXYnh/fRbXh0Y4DARHBMO7KES3jZiouZebR3RuPg2tFcCxDBlM
ZnyQmumuz9uN8vrqqinSjBW25jLuIgxplaokCBmj02RZD1kXf5l8/yMrd6sZ3uH60FYODwUwxlxM
1In2l1CMImmSAfUzmKc9yg2ifE4HNK2MrT6Y1e3824y1mEEDmskuqAM0usKPfvpNbwwnHx464yZB
1oo35UZosLqRL8wtfLGS+j4pQ1qGY2ECnBgrzW7S82Jj7lbdYi6yE+7Q9LcsxJpFGRa9NmYnJdYO
Eq/gKP3YJ/Vhgroiqp+uL9TqkIDLqCSuOOeXWc48hJ44skgskWs4ypH1uYmsH9dNrMXyChTqJjUY
ReYxtPA7vyZIGwQrObdSn6fUz1P468coLn7ocpx+EhMLdYfBVIuPKN5BLyPAM9Uh9hrSUdKqQYuo
FVjC4RYS1NbfBUi3yy4NNKl3H6ujD12SUdYGVMVeOkCE5mkQ3/DKhLEBISMNUVttq4q76nbGcz7O
FEkwLoKOSKgBMg11f0LIz+n0HwFpDAmmR6N9kjyIn5QNtNHqIhGKEtcThEC68/I8qgYtScM09k9T
0qNGOVR0rJVZuru+Tqt71iIspDg9V30W1xQyk2ImeJV5DBUBvRq0Aus0u2tC+eG6nflrF087RZph
f2RKJSquCzuwJ8SJrw7x2UAnnJSNWr5rhVRzVWHm5RIHkRbiptoZYwA/ZybFp+vmV7cX7f6USkSy
SMuydTCVOazHVXDysyRD8kxJEZZtlM+j2A73CI1ORwPl443LeXVuL4zOHnVxOasd5DSdELanKB80
iE4DFRLCwqyOuoIS1sYLfdU9L4wt3EXpiLXyarROoQaTMVz1Iu3JLTo7FuqgLrg16VBCxky0o6sb
plevmN+mzcWBnKuqnqVREZxyYx9CsTdIZ006NFXiXl/ELTvLkzgIWiONhugcEvcgL16lX9tELB4n
q2s/lI2wcYStLt/Fhp996mL5TNRAazO0zFOSNtouoeK2a4tUf6dRkv07sceFqYWntMh1qHHjzUKs
P1VmUIIvVkv0v+GPl3twnt+LAcGw0UwFDB4nXxwYhQTB/iSf0lDeGs7aQl0aWsyc70coF1SGiXB1
jFqfVWo9+s6w2CEpgjTBY5bTL7nhHGv+f2lzMYVlaEhjqMEpK2Q1XUAjOh2ZipycCdqoQHtl/EIO
9XDdIdXVQ02ZgT0qJK1LPPPUoimpgnQ4DVplK6V6CKRk4xZYn8rfJhZrpvqk/ytfrU+SKt8HbeOg
UwnHEJxcQb77O6MBRqTRdGgBYn7pHm0RNtC1JfrJC+WO3sZGrL4ANS33182sbStgSvTYmHR/EAa/
NJOTuJbldBhOkineUYf5bqj9PdKg36+bWTvxL80sJq5OGole0847NWTzoVgUf4aG+qh52lmWxd5R
GrneGNiqB14MbOH1Smbo1DRl4RQ2CTqTjZadZgH7m75FsFEP/OmXT5Dj+KqR/40DmOq8ZQK7BpS1
fEoX/dDENUrwZ80bGxTWzc6NI1n4lFfZDh5I9eP1qV11+wtz888vzhHeKL1SGwhPSYX0vUmtGz+P
N14t63P5e0QLJxEhFK19leSphseXbh08VJUO+uVTGGiuubs+ntXYhDZKyjgqT5clcEP1044Ubmqd
hrq0Q8RpxEg6I+I4qRaMvu+i2rKBkG4c+ev++dvowj9L9AdRwDXB6Xs0rMJpg1ZvaQi1nWaJV9ia
r1aFg+K8/jeeM+A8/zPYhZe2aM0WVDuVk5V0+1zK3on+uPHEnRfnVax3YWJxFGcJVHJKYlnHWh8t
l6mtdsWcjFZKeatZ+tUs0oYqkT4CICySal96fqsURkPSsTxpAwTtLY3bDWTiErweWe5om1is5zrH
i6HN9sCjID5EpgAmkZeuLw4hpMZRmJ7j3iwcGZ3aA7DibucVQGaHput/8eBGOkJMSphpM6TqIBZ+
Q0w6boAkX/ksHyKL8D3pwH/A6y8OawQGcqseM/Ool8VwzmIEQ4QO3RHNyrJjNo7QpwYeYgSzrJbQ
N9LP61vm1RLP5vkPJzjAqlecO4JQ088xtaCC2DJQbg++4obyVhPovAeWsw0CAXjy/GpAf/flbDMe
ock66GIV41AZ7zMBJRWE6ZpgC4+z5kYyCBjGBPDtFQo0aXpPI1AfTkCU7ST42ksIjquQ4ddf00ja
2IFrcweyYn4KAd+i7/LlqNSwicrCykT0n4vbcQyOllzvRHELUb5mhrKTQROHBcRneZ2nnWiWKB/6
p26E1dxSYFoPndJ4d90R1maOvWcR/Mx1hWWavIduN8+yKDwnlhIfwA5l9tCkSKQaQdEizwXodEzM
8HDd6ppjaPSqwnoxY4SX2ZLS01RkwL0MJtTiZygP36MQcnpVHp78QtiKZl/dRfg6zQe8xIH0UFFe
eKHQItDcQ29/Sruw36FuNDikcXLeVAjLTeOA/N0gq26oxPXGMJ8LnssNoCsm4Hwg3fMyvnQVyIky
gNgFWtq+anr7vBP9dyiCdBDIdSLsri1iJf1eUmvzq55kumSXQSt9V/0JTuoBlUXD6QNOyI2r69X9
P08IFFgG7Vb41zI7W4h+XbVRRmkENTTdySarRXDF76eNsGbNgw1FxNjcS0bb6svRt1PQaL0RRGdx
aEunnEQ4pUX1V1b0/Z9WWBjE3IgMGm7mA1lmQTrZqmIAP+0JrYCU56s/ekA8Rve6167NG5UO2i4p
1ZKNXTiSbvlJoPP2OaUyPGp+dOyNrarD2pRZJvx/BPAk+Jb1GyPJaWrQ0/HUZtOuqIOZ/vuQ19lG
dWzFDO3KNI8qgCxgvVysjBLAK29NHMxaH9311ZtC645Qt28clCu7HCsWOw4BReXV8S9wXpfpAHw9
js5xsx/ptqviX8zv7vq6rI6GSwYwskEEvUxV6kNsiC3YqlNaJ290L9oRQN+lnrex/CtHJa3R3JZs
HqDVy81sWGkrSk0rHFuxt251ulPiYySrBX3NsTSExzhAvsSFolHPNga4coIBEzY5piESfY29BB1i
aJUh+pD3Wq4hBL8MA+yNkX6QcvltbQh7lPSO1+d09uXFyTXzoJJxm7HQ6jJQEhK647SgSc5Krstv
dbMFdaVNEVFJkO0RrJZQDY9V1+DpsJdT4+t16ys7DWo3nTIm/gMeZl6KixeKr9OhphY8ZdE0sg5B
nZERNtOti3xtWgGA0lkx0+XQEPPSypgXo9E2jXEskq9TUtGOGd56Q03a7dFK470QFxsetGoQ1Df0
KECxX0WfKJ7BNRrWdPyhXLRPDEyZ99mU76ChQjHo+hyu7T76tRjajCt5xUBrwiwl18imnmq93VUD
+nVcgRZ6a1274StrG4NYmtYoeiaJ4RcBUSFPKQlEKzqFYRi7k5b5Z00ew7d5PcY7MSq9M+qG2q/r
w1vZ9KDZgXsY0B3pUC+8XLyk5id0VeYnPUHVD6UB3NtBF/G6lRVHxAqthYpEZ8yrFkY/D2PdGMzg
BHEO8M/+FNTqxln8GqmgUDwnDDexwpG/vFZEVirp/Sg4y30+HZUSIZakzLw9fYzik1ehBqU1mu9m
QhSeZLFEYjXcIpdYW0EeIiBniAJf4+2s3MrJ7hfheYBx8kcVWM2vZkQdxFYDy3siHx+gh1dldMlc
n941HzV5Geik9YlClzsQ3lW9sCI5OitT9JVSl383TGr5pujJ5ffkfzYetiurCa0zY5xPltd0vn7W
JKg8R+0JJlR3jERYwfuNxIexZkOlM4CGVKox4vLgTKo6qYemQHKxyKDuD/uu9ECZGD8yPw6+5nmS
POa65N95kRS9DcZB0eyAqokjqAMKcEj+7kIdqtBWNftjkAThBz3pxZ1CasolouvfAA40fghWpDsj
YqQfjaEBee0F4w+w0LU7IXN3COHBKVDQ7n6EFgrhI3Lch6gzEO1BtU93GwQV3qD9NL7xeEw5wH0+
9bLZoz2fIZ2mIRa9H7WscGiYlR7LeLLuZaR17TCysu+SGFnHBswwukWaSBeO6B0nITYcJexjNOWQ
OSpMM0zsRO3FY4scxsd01BC0TXPzA2ql6kMAK9L7NkNFcZJ7YSePqfCm6qJqH7aQ1ynQR4NLSKYb
w6t/hJEgOKCj+3OBbBFlYmpbJyVoA6Q+FPVs1FHuCijc2v6w+URZWce5t4N+fVKCvF4Xl4NFy5RU
hIRIZoPGjQdpJICaP/Z+iEMgouVef35/vTzC6OkIETwf4K6byOlT22kq3a3rd5K+kWxYOSsxBJTp
uU9EWQbi45QKWVJV4TnP2gAhM60/TGXkP0bgLt3rY3qel0XgQO/U3PpJTyZEGot5M0ZvJGsseyc0
tdFDQOSjqScJhkJFt4sKtkb8Q9/1FMvdKG3R1ipreGS8HjbXEsFoMU8RUM40aKIatEFMzR/2mjhs
tZXJK1cxbULzu1o3oRJf5gynoQo6lRLHkZgN4WI91cNbyysQoApHsVcOiVaET3VcNcpNwl7UgDV5
uXgU0cMtnFQbPnQVeWBSJ3n9gGab/24Ma9QKulx6Z47eLK4H9srOPMTc7Yo9q6MoV2nCTZlGSeWY
XWyaLiU3WiuVoUFmOhXD/OPYCup7AbGvYX99VVacWSfNBH4E+Bns94tFmeVtdT8uk9Mo5ofIEN6E
3RYuZuUoBw2DH0NnAFRlGQQgk8ihFI+o+w3F+3Io9qMh70zBv0kH7XB9NCvuzH6ciVLg04CUfRFv
yBFl7gn18GMXdtNBKRPvLgllfy8m1ZY7r42KOob8f6Sd2W7cRteur4gA5+GUPVKSJcvyIPuEsOOY
8zwVefX7oTfwRc0mmrB/IEgCJHB1sapWrVrrHVBncCC+L+9ms8tULQ8i+5zVNCxLhECDD8PwvrG3
UOFrA80SAppBb31O8y9jQZ9ZjVFSLMGPZc6WdnVruhi67rFEv/3xVgayGWNu4gPqR3XlciDg2NJI
NTf26vpsWb+m/t9JgxiSbDkCrCwSucIs4QP04VoWBJMTuQqztvM6pb7Pau2cdPKXsdgCM6+cY74X
6R8UUcAwy3BjZkPVCKmEzx7mbofXVhTfS9MnugRuLt8J/c8zCDCcFE0ZUGd2i4dzVSuCC2ywzuyV
eyvBqFwLNoL1yllFzoJjZJO6k+EuqgyhafedHEAUzuRR+iEPKT4yxuyx9sf7gGFI3XROKwy4RUhQ
9CRJyiTpPExBdzy4XB0y91R+1qStM7SyEwgJuFECgaUQtixkpk1XWYoEbLPrUGvrIjx0cs+Cc3N7
QvMPXl48SGKBDdFJZK/KfFFHlc8JAvuMz9UnrBkbDHekwO1wiEQnN37U9C3228rEdGbFs4BaELWa
xZnNyt7Qxchrp4xwvFfNMD/RL6xPFsjYjVLayjbntKqwcQyI3fayxGH0miThytB6ox7lH+MIXQO/
CbHjIq8Kz2DcUHModRwhUC9KNp53K6UAQ+YNDiFfdeyrXgHQfk0u0sY4W7121yffqvRUqvKDqGq8
sAqXAmbc+Lvbi7nyadkooJqoUvFWXhKABtytWqD7mdco2AiGT9Xw2LZb67eyY+j6A0+d+ay8Xhcn
LS2Vdszp0JwjHJ/FOcIYTp4e+/BXmomN+axEXbCwvyuH8DKvEO8FUbdRrKr1KrP4PEIEdPXIv49E
uxvMP1RpIw4CTZ3NHmY9yBnIeRnhs3IKii6mNImK7TdgzM+hHHxplHZjW6zEKUIhg3Dr24DAF19v
rG11MqMwv+sVs4QCkY5eVqfhBn5iZfPZtI/YAVR4rauN4I99Gal6gLFMFr5PfQuhG7xHsS/MYCpg
FP5Nq8ejWW9k5ivbj27S7w3IDrxC7Gu1iHNTFf45x/cFJfpT0yVPsjW83t7lK5+Qq4uPx33Ch1xC
KUq9nvzKhrVCn+A9akwPaIV+3RhivpEWYRESPmF31mFily+ClJ1KhtzbyQRzLwVZnjRO9SPSnP5j
FirZ5KIwk8WuVLZ2uh+zsdKOWRO3sDJ8+noIiQqgRmqfAxaYIjGAn2UqeHmR9uIcLkb9HT5f6U9q
8tH3Ka7SX63dwG0WBbQ5nzTk0JoNBqs+nmrmIcRC+MEPKvGcjx38B6En6d0Ix+qhkGYIphNU8MrF
TDvNWzt/jP3GwTi9z9TwZGA9l90V0QTZQB7T7N5GyI9cszPOY2xqW2nF7zTo8rP9LsbR/CWnYI3m
HfKmAqmUYQhwJ0k8U8Hvd1/q2Ma7epvQoxmaEYfMukK/AVDU6HSuWdqIqgcOzR637w1pByTci00I
ugdf7wys6sYCjpWpTHl8zAddyh4Lisjvc8Xq5RN1gSQ5jIpoU9JLA9l3gLD2V98xwt5V4mFSd7Wj
D1tV8+voB6oXpQSEjZCkox55OUNANKWOdtLoyUl7NsCQpdnTYGbvYJmyE7bw0dcn6nK0+Si8+Z5l
hlNJI8eBFzpoO0eY7yrYHvfaRlBSfqucLxaOvgJ9IJuKOXKOi+hX6UHbOjaF67zNpn+HyTeOflWH
uwDhpuepVyxKDmoEjrSU3uURWwlXVN3ycLSMnhNzqHeN72Q77Gn1g1bVSHlhT/dgjbX54vd1+lDk
o3ka1Ej5LgxTuh9Ns9izoxOMDmZs0CQ5u1z343caxZlzGWnlLoKbcoeduH+0bMl/J8WiQ+JtDPap
NvgnKw6ykx21xWFgL52FUXZ3OHlIgyuKPDqbhhTQOcviHzhrQl3n4L2GwTDuRG5oewfk9amFsbSL
pLg54YdYvtiKhFOLLGEanU/NCfqwvvfNQbsPVQnTP6ysT6TMnCurx3JWmFH/AIJE8cqiUplxBD2c
lt0us6LagwPQPgCQCx4VB8d30/aVUx+HqNXhKqScRSHNYuXpr9IPw71EovrOV/3ivk3raG/3DU7e
WvcTzfZxhy2Y+bHpIJr4CDmdIK/ToAvSn7B4k6NQNRSi2xJxaiPQ7sZJj3cQ5nE2obZ7xjmZ3Mau
eyjwgw68JtMO4TDa93YYlMe4MuVDqqG2VsVte4zbKDxjOqnssghT9mJKlV3TCQBA2pTu2qKLjp0D
Ozxu2oyqXPhvTrvmvpyc9oycfLz3w2ryYI113akvRPwUmVbwBFjVPvStEAdHwpVm34CBe4qsqvjV
+spXJ9OdwpXFKB7pguL32koWKXuhW8mRlE7sqX+leC+OYnyNAgQJZN+iyJUmVnTKq7g8GhjB7iXo
zl9lO0gPtS5TioBZrcx96e4HoRRfEGwU/R0G9WKvOHn2ra0tEz7+yFkabWnn20Z3wm+ugRydJ/um
LrodpQp7482wcogRJeWNP7faiOmLoGgkgWYhMI53xmRCyA5OZVDeh0N1un1nrQyjUhKb39xEcTqR
l7EilBy77MtROsuqJO+HAesqP7FwFS4pB94eyuaPehMtKOkbNJj+E3KZ87Y3YamfCsVv2qjxSGWe
reZjTAcPjgJ6c4GLKNYuif7sE84DUn+bCeZz0e+qrEjNtkoCtY09zafQpTmV6fWFg3ZdDNjo9tyW
YKf/PxZbDDE9NKauqutxoyncuyWEL2faKX36I626U2gUz+S9j0Ivf06D9lBP7VOj5YPLw+/Hxg+Y
geOLrwtif0YBmuyWq1qDUau+4wvgRV1lUqqOwCTsWhFMYmcElNecruw+tEEcPSNMVn6yAke6m1iO
jTVeXHS/PwMWRkBcgKpxKSy2k5m1TTb0CqmGCMOTNY3OuZ9Nqjsj6Q/UKGBooC91e+qLfP/3mDSn
SB24ihC0WYypa4kUU11NvW6Qj32K/+qQuw7lThPljdtDLU7L76FmHSnMxI21XDUS0SgJKb1r89G+
C0Wpn/tKUvZ4MIYbpYmVocgWeOrSEFshm9ShQUcv54OpThRin4vjtUqCLKftxnP3t1D/YudcjLT4
fqOQtK6OVfncZwaiHRCtte7rNCSx7rZBL48nJ6GKRXUsGvzDFMt4YKcgppzjJGe4B9mS2gfnkHTy
h6bV1Y98VIcfVV21W2KVK3sLjTre5ZQGqagts2sDlRM/1aX4Tq+7H06bqFxD4BvSIFD2VSo1njkI
sfFxVmIW1GmNR6shU9Bfvo0zR7QKDwbjnGpcbjGmRvet+lEo/8QKwucIkNzeX2tTfDucehkiVVLf
DsMm+Zz2tf/eQeZU201DpuGtBbzrqw0t/aHKlfLj7WHnFV7ugNkYEFQPbUkC5uWwllM62lg3rdc7
abCDGNuQZw3+brRh8RV10R/seLLv66jWsY/St8RAFk+z+VShxPDf8PMivLkY/K5kZftWPsMB0hW3
46WLjm0WZP6fPTXngQgS9H/n/JgX0aKiOBloO6L6oXrGOFb7YDTSo5lFw25wnC1Mx8rxZahZik02
+a7Lekddh12CbZDlhTi0q4eOD5jvVbC+vGz80Sg2AtPKPgVWTTWCbgA12mXcTdFhSpyslDxKmsVr
Qf/pPov69h4ZanOP/lLxTW0kvLWNOPqrkekygWukFbXcO2qBv06opekdbS/5XW5P03tlipXXYAqD
50Ixsn+zrjFBOkLQ825v29VJU1FiXWfA3zLwq3PNMR9C3zMt8N+wHoe9VQXxfS4p6kPtRPldU4/N
oevlbKvivrJlqSRQkIS2KV83eTCqDqSSniigmeFJYOodlPVG+XslFnDS6G3Dswbqsey8wH+QpN5R
+jO2Rs0nn5bJzhI+MvnlzMVrnOR7iITJRiRY27bsSjibnA8K1otIUHWDEWN7Enpk4HdBQ0dRifEZ
d6x6Y9uszW7WO0JNFmj0VS+BzTxNExphd2FU05bXBQo9O7/V4aaGIhCD26ut9NQ0A4Zwt3fN1siL
aCNiK3aMrs48VCCDcaKRgXFPdOo5mYX45/ZYK4EVuMF/s1xcrU5qJpNW24hvWGJfaeYjsn7Po6Z8
Jr4fM1USrlV3L+A2T7fHXZ0jIvH0gshGSbsvI6rA1SCazEHyTLtOj2CtpsfIlrQ7M6/CoznVvMfQ
ZN2Irit5GG3v/w26lI3XR0CICSAyz+++D/5DoMknafwRjfVGmXJ1jwJznIUnmdqyDVVQSMj6Vim9
viKIg9/MneIzOiob+2RtOjNWBk16jTTsKrpIk97pM8W2QyLJVROs7EWT47jjyLmyMZZ+fQGjD/e/
sZZKx3SxHdH1cYaGw9TsfYqzZwP25gZydy1e0j+ZuexgswnYl7uiCOwQLkSeeth8uHb0JEnprtJO
kRzem/YPsw82zvjqF/xvvN9grDf3ehGEYEXwEPAyO961+g9zUnZS9WvqNpK0tQ2BZjiS9PTc5xri
5byCsDGjTkYEu1OtCRUsUoAIZcIyflDLfpIPt8/Wymh0CwmNM2LzuuTfpmYeyJ1NF7QVJ12Sz03T
3fkUMW4Pw/v0elO8HWipflHTxGgbDWZrSoL9Oe9j8dCoWDFYmRZ8QbBOggEbqeUJIY4iPraqFKqn
CUXW+iGucPbbyUllxe/yuBrSfa32zrjTpVz4eyq60nAY+V8/C0nSQ8CXVfHQlmX3aTRGP9oXgc+T
LR8LEJNFK40vEeI21a4vJ+NlakJnFoqXRwSI9eTe9Lkl99OkWel9mbeNOCLVDcGml0Xyqradje8r
ZArhAmSqnpJGNf6VrNZWuWA6EZ/kXm4+a2hgBK4WyY18xPohAQE4ojm5c2q7w0Qs00bJHeqqopQE
d2g8Ukjs9AMKrLrYJ4qR6zvcs9XpLMx4fIl7bepcpmicHciFw95BAbc/JKGsJW5Zyr0BtkA201M1
NtZrlfkxfSElNdT3dl/27WEYkpyOR+ZM5mfFT1EScLhwUVUQAkcYrQsm9SCUpgvAbPU9f2SGFP4u
QbP+VeJ17u95hdQlDue9ne4KO6F2hKFObZ7JAy3kY8sCP1UwTulz1+Haulcz8DloS2pasA+1Qv5U
51ClSJeKSgJ6FVJP6+oCZbZB17r96OTUV6XYkP71TYVXNiKHsh+Ue7BoUfmqZLYi0H/PESxsW2we
d3XWOMYuxJIidVUltF7qSfZfDTLhwk1qiYJk4hdfjKmcXspaykAGdaY6HJ06ZIdTRA6LPRrzefTc
+pEPMifTYvrwSTS5vj+RTAIbGzJXL2XRuxpYEeGGZZuLvapHfewi1akE1Fsys9xnSdYVB60J1AjK
sdE8Z0iZvUoZzuMPhTYrZ0tTHOBr3Ywq0G5gH+0xjfreQl4y4jWvDXWUPhhR3wynnkp/chiUSQhc
bsNGPJaK2mM8KJD2PFhWb5jHYITq7jpWoUe7yCizV2MYFbQqQepyZlIpQBw2rSng9kigx4cSkje0
mAIlNRrm4/Sj7GsMnnLNTwO3zSUNj7fcx0PXZk8bO8JA/b1oU308hiMT3iVDPVXPTtONyWmizG+d
MoKD5IbjULEksR1+1pW+tQ5TKlNkvR0sVu57Si50OyF/KdyMVxGwF6UWx4Pn218m+5wD357MeDeO
n63sw+2h1ipdPBG5epG8pZy3LPrTDI3zPDFMwMBWf6bqq7rUKp0PwZQZZ0w1UxdnH/9dAZTy2I1Z
42plYBxgqG45K69O+s0PWSRykQloFsltvA/SUTlFyYgQDOQjt9Om/lCkiX8oWHzv9vRX7jQ6e+DY
ZmYCxbbFl3bavjaVwmw9exj8l3LMlQendbKXRk6kg0IQvD3cSmJA/Wd+VwG8gdinXV5tPR4BUQf8
ypO00HxfVOX4TtdHdWP7rFxpPB+YDUgawOVLxEOgZtmIsvjkDfLYjY90iDVzNzRZbb0Gwok26nVr
c5oFw3F/xUPmqqYSFrHdjTTioOZnXzO9/qIH/sbb6Tcc5LKigRIMvXJaviqrtUx1nNhqtYZt4fVJ
av/we+APe9Po8sQdHLCmyOR2Fkb2tmS9lqmWK67SJLa+b5NW/pUoUoObIXGq2ivJRPI3JvRlDorZ
1ckRcEGW7ialLjJXmdTpZwtLWHeLgrbLrm878dSCPAsRFrXTn8AE2x+dUenvSf4sccgKTUndpjGh
/rU9pawiKW0stuPsozT5AvFfYTt/blTAC5lGwgzim82/5vV4k4YpWV3ZfaH2HnZcFATKn9hVPYfS
lu/R9SZiGKQdoAWBeLsCvnaSZXRiTDRPiab3YaycLBmdIX3Lyel69wDLgRBKFstsgKxcziatnXxI
FX3y0tHaC8N/FzryHz8wLITXwd9QTeHflpsHQiBNEXInr6mORdMe8fei0bjFiLkOX0DOIFLxRGNh
rpqnedAKyntmcieN01EbyvJOwlkRJaegdZPC1N0I/Nbpdji5XqOLY7HMyIPYruw2BEcu+SUslVbp
Rpxa0y59VorC+vfPB8MaVqYuRb2cBbtcqWqwNbBTQFUiP94VRnQKZ93+bv/no1CQp1JOpweZuMV+
EAlOFikUO4TfcX+PPxjt5Lbh6x8PAuYR1Aj7GmrEMgxnci6CLspiz+zoJdfSXTJFHjXErTLe9e1i
EhaRNwWABrvnivaGqp4TaXniCW1EBjfaGTqWyd09GLzD7Rldj3QZFBYXiykqVaBcZaHch3enoT3I
SvlaB/13q5r++ONRsZcp3MuAsvQri7cYzXa7wwbpzm+m8gwJTX/N2nrY2UM4Pt+e1VpwoJiMCuhv
ncxlbhJNepsPMQCa0Tfzo6oWyn6o8/qPWzMIwWFHATcV/ZCr3dDNdeY0kWhtdcbXvFZeIke8hLn2
x6nGDLEkPlBZlRUM/y7PjyJ0DQCAo3uq0msvdq5Vg4uec/RPk6gVOXdf2/XGYVrZFSY6+0DZINuD
NFtkN5otmVmSYzxhxTomaiDY3UlxnqtofGwNdWMLrizWjOac1R0R4b4qcJJAVVXegZ0DYP5Uy/1H
uZ82uI3XFQ9KJcQgDFkoeLAFLz+hRPFSkniCeATggcZC8tir9SmQ7bsOE7uus37UFlij25twyUSf
y9EXo85f+c2FO02KCqq4gR7d+wYPIql2wr1RMXoKVa9y5baOq4+yDal1N1I9z1C0l4tnOclM9BJ9
1PGC3B//2CpsPhI0seBizdnA8o0gOUYyqqUmnaG5e2ZbHRTJ+UnDfiP1WlnVi2EWWXk+hXotlV3s
DZ120qtsl2fyximfV+0yuZtnAqAaJjoGn8vKnFnJMgayRXjXJml3Dkr7BedW7UulRsZGZWl9Mv8b
aVmX0wq6kXaMUFw18dhxxaRJeP5aeb/lwPv75r2cE5VwYv6MeKdJtcTAJSbKtJhhwAHOLOVbE2ZQ
cbUhstypgUMaT7NvkRLFRu5OsWkU+9p3NMwWDJFuCYlcf11+CcAgErlZLmZ5odJS1buuNBIPVdm9
0d47glx12uKrrzwjL4dZHBK8MLF1sKbsDtyW76pBhY6PHdYu1gDaTh/yH0aWV25rQmUai7GyAAEG
IMsUedp40K7OdwY+806AHLncTV1t5hppaurFun1QagzgZNPVAD7djgrX6R7zhRVGqgK2+wrPU1c9
+on4/Xpo1mkffCS1OigAvfZez6k2uLVZxR8KdRi3irDrHxrYIX8B8YbLcxmNKmOYHLnWnXNtOE2w
l9Ws+qrnIcUOreu0jwJQO44nOG0MGNZq2neV1k/lhmlr/0DNuvzj3BqYEVmvibslqEFtXo03sREN
Ds3vBcYPTRqjS5pTHHuo7T8U+ScC0xQjf8Ivihz+yui4U7Sm1koVHVogiaVkPFO1PObdFurnOjxc
DLNU1+Uwh7qWkgo6Q+e4Rt+/FMWfF7cZw0ZVHRtjprMM27Ed9EElZRW66UriogvwKhX2x1RMG82B
lWNwMc4ibkujXiidKEdP8fE274PhZxsp6rmZXVZun4SVrza/ySkdzQ1wWvGXWyBNB0dJJDbkzE8Z
tfAo4j/UKJrXnwcV7zcoKjAmloTSoHC6pheteTYb/GnT95b6VMo56NOD4/97ezbXKdPlUMvvZjpd
NrWt6UlN/l5PZmkd6nxEMFs7ChNc5J8PR25mQTkgUVOWgJSwi2EaoSTi+carqQW7tMC4JTunmwd1
bZXYdbxHyHWvU0FcWJvYiaXCk1Ibwk2C09poh/3GdNaiIlc4fz5GQ9S5Fnuh4ABRsuh1L7AfbTwb
5UxzS+c9ypcgbL/f/nQbYy37KV2IBVBmAy3JcY06gEdoDwFRlzp+Ye36pBSuBil4IxlcOVa0YP83
QWP5CJ78pJzyVPW60d8jQbQ3I3ln2X+qfvR7x78dR708VAm+JmpgVJmHubqev89qXQUHW6Bj7NZt
Jce7NJW7X13XfOgTs9IPSpS0JJuJ1H/Jk6psHvR6MLea/Gt7iASCMt8MiQTHevmjRBDhdSXi9M7R
IhxjNRSwErfn/2/+IqS8HWhxCNsaUFRlErxip98bs4upsWVRszoXKgzATBQyteVcUG2obbSIVM8y
prve93fTprv72l5B7cbi/WD/rm5dfq5gQLs/acCrmoL64/RsxoU7mBvxajXTxHLp9zvP4ZJcLApU
jhAJ/CK581ORnNoBIDPgLhDOVQw5MekML0ok9mgPHjiYChoWY5RsZPC/wSvLdPftj1gsWDyMGb1o
DLgqqNtfuqKdXnO/V4adY+aogOIklpzzIZieeOiP3zBLcb5hwxF+aoG1/5vRRGyDJP2Ls0pXXAZE
y+OX0LcIRnlQTFD+eutcgEqux2Qf0700uv4vQgJoNwTtwA7NyKXLZQ75T0mhCOls1+F7BS87KaQ5
VVUvt8Pd/AmvPvF/wyzfLsgcOoGJHqfnaLo46Klffe9CxX+QhfkJZYz6wUyV5B34+q0WydbAi5DX
pqqOD2o2eHGn3Zty/a0jvMjRsM+7/iWs1K9xvuWGtXpy3sx1Ef3GSCtoQZbBnYK6xWMl/NlswwSV
Cr/iePuzrt0iXIn0fgCgICCzSKf9oCmUSNSdV7Xpu2E0z7rZv8+b6aeRm59s3dhoAK2lF0BdnZnI
SL14WdFSlIBMRq+mc9s0te4iaxR8gg2g3MdSYLwvSeOzjQlujbg4miGN3lJWEVUBTo51mO0fmsRq
dobQlIdi3BLHXBsN/hCcvJkkD3H58jDYqBkFbdKl56b16+8V9nZfDb+K1QcsPKXUizpf+btjPutQ
QTi7phJDvx06WS16r7fMf6IyTWjIBDu5mTaWbmWnzMqVc/UObZcrPQM8VSGEQWxAx6hyhwjD6/Sj
gBljQfqyxtfb23Ltmfd2tGV2AxfIQga4FrwTuoe4eM61J8f+aaff27reqzbkFZz8jOI05NlGDrd2
M75dwsXhs2o/jSzaCncQOfuPIAGUyTUaAZLv9hRXDrkm65AK0BGjpbdUoWoozuu1jn5tHHzIYbRl
nbY36MLdHmVt1d6OMm/YNw9UUZMNxvaUeaPWebTAI5Rihth1RPIJtlfu4sO55aazNeT8398MSWiO
ixI8z5niPy9vWf2mp/a7vunPQS+Otr+Fm139kCgR0nSCMHH1hkDjm50ixRWN8wg4w7BXRHUqy0+3
P+TKtqCgBR8WyUOuuyXY2rZzObdSavF0WbEg6asvYZ1v3HGrY1DZRXMUvSNA5JdfjnoKfXdYWWc/
t6pHNYCfnGaIDf/FTN6MsoiIXVr6gI9E4wWFQFwXHrsX1VAC/2KUN5WRxcVSlECJfbsUXkxJBOLc
Lij0w/9tiPlzvtloUz+EHShU81x3QXSgGBztefttASfXttebuLd88hhm6Y+1g57mKJf2UQ8k+Z0t
5fG+kiRj47CuJbPwTn+7zqFOAylkOSOj9U0uRY82jIMollNN0S5Vowa2opVzdwEQAaSNpesv0wKo
sxt1K6vOBsTVTRbD6rwhwyKJ8dsBfvFbktLsTb2sdU8qLBXWsoKymukKAzMpV0pM51c4wcreD50u
Ffsu1EBDqXnb/tM0RtSSHBVI1QI3ysHpjWla7MO4z/7hQdIkh3iqqJX0Nna3rnAo4p8keKTfy7qG
EhvHVf2zdyBxuCg/1eEnMHnVYx2Hen6e9CDsXIQki9Y1cis3keco5OCkGTjX7ZtK/JLDPDqmQWH7
yLkDq0I2JNfb7KlLfOTNDDkoTTfsIzX+oDWJZu8hprbBcRpS81XkvfXSo7IQ3/ttNU1uhR3YllfL
nA0v0lisw2fRZCgulGcXxyLNRr0NcJw8Z9bk7wORyq5qF8c4QuY2zsJ30pg9hYPs4WC7kQitrScV
W/Qq4PPDjFyMXIBBtJUIWCkvk3TXZVKwp2DqRODRWunz7ZO5kjNrdH0RyUJHEX2CxZuAskcb1/gY
3zVFXH5IFCwXwHmWxmnqx2bXdlD8I2HLKIRmvfcXQ1v0xyj5UwZf9pxL4Qyqz3p6QfMQTy+5oRxA
LbqxfIqDys2zcQP+s/pZLWPu3kA2urLX7EKnkKuEHneuhSOUhl6HAh9ZsKz1LWWT1a/6ZqhF4E6Q
2JYbMOvkRHbwSxOd/VFyRv0TNAcQqbmjdQ1U5MH8pJCr/U2aSQ0S6hjV21lP9jI0yWlS97qchnc6
8hlHJdGMg1EH1jHMnS213LVrkCI3siogs5AIWezUcABeWBb0FvowxSS78Y17JSz9T7c3ytrCkTMw
FUB30MQW8S0oMj2RexidtZ0/wPTbNYZ4DOVmd3uY1cm8GWaxaKEwIhzrIs0zwcqiKq+oGBVsGeZu
zWWxOPFo9aOKBcFZ4oXuuMnYqS+AcbqPuVL8+j/NR52Ju28u3VoEJq6Zg+aBcX3gPbqXMPO+PcRS
Ye93v+PN0ixfUVpkSWOfyYkXp9xPbgG1hJQV2EB3tIpR/TrGaoBlh1wACw/NWsmPdqjTslCKTLyv
1TrQXMOPJftQjX0ev2g6oqg7O7eKcA+wrZ5l8c1Zy0C0wu1JKacnNIpQWsjU2t+JHuj4Dn2Nwdkp
QFwp9BVS8qxawv6phZouuTERtPmLdOnN8VpCmVAhF2h2YDWI2PuutZ33WFxtdH/Vla3I443CEiYW
Ni39xY6PFIjiSo0RWyFJiGjKkdV+UELJH3ahk1oWEOimA2idBKXzrUDU/dGRNfGjLdpApV1pS8go
pE7zLJqeF6DBVrvvI20oPGDp9j81/N77SZv0F7uXvra0Bs9REHUYtwS6Brc0N+q9mSTZeLq9WeYf
vbhQZ/rsfK3NPd5lvFcbUpih6bO7oW2RaahDrBtao90bqdB3UY3xt4zjwp+vFhwaQhNADzoXywjV
KZWEbKgTeVrePwg7O1JU3EDlLF0U50Mwg59nmBEMNvSYLg+a0luUnXLKWVaP3MauBtF1b8XxKHa5
1KfVIdHNsX1XRjWQzLAby31ehCI7a0HV303BQP3fVIvsXWzXk7NXU6sUZ6nqne4xETjEuVmtTCh5
DPlkHCLZaGMcGaPf+oRTCd4xUF9vr9Pq5kOQm840zbIroGODM8yQSxWev5L/miXjC5JAG3HDXNkK
CFfxxxPRKcIsvphAYFPwsnE8rerkI6iEco/1X/fPKOVPJmD+8+0ZzUF1ufN4qukgvMDqXWm4OY5T
NJYvJXewFrK9EusF7itWN7gTAEmUlofxrEW58XnUU4udWNQb53lt51PZpR+IHCl428U16Sc6ze4A
iYTSnp4cJf3XmvJzUTehqxPutCrYOGkrl8xcSf7fePMKv4n8epTK8G5McECd8IRTnSM13GPN+/n2
Z10bBtkDrC8gUWMcubjLNCniNZ9WMuqCzsEa8ye8DU/jpk7A2maZtQVnfQnUD5bB0MjIuG2zCLxC
VL/aDGBIO/3kXtsZCBbfntHaQs1uCXOuQclzGS2C3OIhV1fauZW+ydnjpD0B99mh5qBRAr091OrH
A2JP2Z+/6cs9kQh6D3nQpXdJqGEkCPvHQQeSt4ykNPJGZrP6Bd+MtdgPSdVimtBgxR4r+a+G44Wp
dwyn6TdkeiMars3r97tFAbg/l2Au917V574p7F7zatQtY7N1zTr+NjvO3/58ayv1dhj1chiRBaJU
whQ5ejwa9KOkSX2245KTaney7Lp+FGoWfNEM0crH2yPPaeAymLwdeXGY6WDFSQM4y9Oy/OQgf1Sd
dASAnMbfx/1eiGBj8bY+6GLx8m6YnSfMyqv0+thpH7q02ZVVt7Ed17bI21nNv+JNyOjU3i+itB29
qgzdBtfhmhJCJP+j+cnGfNauF0TTAeYinDJjJC9HGmku6l1QhJSb2O2jlj2nvb3x1NsaY7E7fDn0
kcNKpDO0E4CASW3iV+tvea2v4C1tkpn/prLYCkk3sdlNCA1Vb0CJezRhoWWG4UrZi12qe1sOdkJk
wFl/idA/lrG5v70VVxcNORisLblNKahefko7N3tjsjlbjfRQYnyKPrpV/TTC6nB7nNUtj7QgbpA8
SkimLsfJ9SRAXLoyvKIK5ecOXYWnHrTcORuC8mPZ1AoXq17d+VqzVRRf3fxvRl7MUM/VKW9y3fQU
IzGOkUlo9JsqPDUZt/ftSa5GlDdDLU5A07UQuxRsCkTrC9NDqhn1E8qW+bPd+nl1ymRtGHZZWU0b
yLTVzarPGkqwu7jkFgciFpmMO4KCKvSImZxro3Q8urHq2/FfzBDmh85Nje3QlXp3J/FSsSM5ombp
+fE/bViehvCQic+oAm8EybV1ezvUYt06hBWxbgZVKlU6OvRqmr+T8NZBPC9K0+fbC7e2O9+OtVi4
0Q+hLjSwRiPNdlVhu0FguWU+Avv40EffBnsLZ706OXCEKodhxb+JZgyNDAfVGqxlxkPMMTwHuRTg
4tmnG+C4tRNObU5HQ4x4efUQ1AJ9stpZyLs1f+jCQ3742E7f+y7eCMpr3xCDccAyJqB1tMQuT3g8
jqOwAmvCx1x3dmNCFVnP40fZaXe1Ju9Kzf9eNFubZG3jcwegHmNSTSZbvRzURsaxg/Mc3RFG2sAt
4jCj8eSHf3EZvB1mcRngQBGp1aQY5zAT+smgBnfQpiHc+IJrm+LtKIsYOaeOiRIEuWdP4kkGYxpF
3Z1e9RvDXG+IWW2de1PjnzS5Fjm3XQYw3RJbOsexDLfV/6CL+EPfiZ1qbRkZXQXE+XqeO2iz1AW6
bosZlQ6ylI5kSed2HCzXHgrnS+KbxZMfoANV21Z7DHu8OW4f5qv5LQadf9SbPESLhR5jhtud1eyg
4x+etcX/4+zMliPFuWj9RESAmG8hycFT2i6XXeUboiYzSICQhCR4+rPocyLalc7jjP5vOjqqui0D
GvbeWvtbtFCWvXps9C/shx8+2ToWdLpoqEUS+qHpKXJwuRfqKd73igKs3aFn+1vZX5rlZ1/jv6Oc
ymFqNJLP1QItvUwnXeVtC1dCp1/6O4OOrI0zSO95asdLbmLnRoXl1Qo9hGTsQ7FFlLKJSIcLynoi
Rdx9qzSonPoqpG/DxSrwh80D73HtysZ2CGTQhz4rOYxKeKRZDv1yHwVXpv49BmXGy7s6vYG96oUZ
cu6rQUEBNgooSIh9TmZIMESoeHULYNG6h3/IkE0oObL0Ehz4wjCnYSoO5L52uhDIUJR9toABk02Q
NsNWjpG8NA/PjBWttqZYZWj+/GBzNVBPBZ5Jqqt4aeQRLRfRT5TW+xcHngd8h5Zl6OL11KBdk3S+
lQWwJqDCWdnWIFM0HfcykFSbNovVrGC2AljTHenj9nfvdF2fAV4faFzFAUKbsRKMQkw6XOlkiWbz
HzZr3VxTx/AKfLCqCwtHLvrZq1o9Zovypzum7ByBatJF1RaNX2zahA4Nb73ej59LZLb1pglr+DEn
4B/3edN6zRMAs/DTHWAKBDutJv4FCSOauGpS9wnWWIvqOoq4Je54ltINc85a9DNOivVxpuWChmno
ANmwLS2vYJczoEEts3pMe9xD1kD5gmMxop1aCnbrV664FCV9OJVWZQJ+JojJaPZFTvT3DqTryQ+b
jgSHBMZELzwA2jYDjKS71E985qOv5Qx02OHuC1Xek53coe4Y+H3gHsyMuh6yBho4W4C3is831A+P
g+oZAgjYHGEoXFmfLJcJ1QddRjEq9FW/85r4VqyWw/99DIiHcI7DMQPMgJMxSukHrUqhIGDtYneh
rdotYCjm6/8wCrazVUCCr3Mqw2FatbM3cHWASU+8ESZI8npO1X+NuPC+4C8aAqTuIhY6FUmOCHVs
KoN4z2AtrN0NyC+bEgQXFlwY6KNw6u+RTg8GLqqA9w3Qee7szjfELadbOuEmH0QdvbwtvGz3bcPt
trI4aqdFjN9FYyqWB3Wg2wuzZJ1sfxU1ABd9vwOdTEa3hwhuKju9B9OlHXIKeR96sJrQv55pU37H
qZyi8bOrq+bWj3r0TY1dEM4XYpszKwLR4NqagVQTZ8pJwBEmbGq8WZADmjfzxJM34EPecCEOn8+j
j9qNlaC3hjQrNwAXpSfTVS6L+w804DANEjiRznHn58Baq4HyC8nB7ZP0T02Z+IkrGnp0prh6aYaZ
7S78GmdCnfe/xukJUxJJbTDVZo9PW36TTQCejRmdlB7tCOfDrLUyuEZx2HuZXE8+BZOjXiYNk+Oc
4Xr32fSuYBBtyfjB5QLk5M5LhiBrW9a4F1orTz4MMAFYCtgMoS5BHRZYsr+3RMevqs40pT44ZXqt
FDmkeriFz/L+8zeyvvd3k/CfYeD2tF4JIF6Cp+zfw7ghPBL1EsJnIjQboV48uECUM4yFaZ6wSy1U
JzN+HQxJFZq+YcwOMfrp26/GUi0orc0Hs1A4NY+suZ40KwuyHpOTF8KdV3RVXuMSFTTa7pKA6Mwr
xZJDcI2EK107kf9+Vr7gYm8ZCCRCYZVp8xyrJUPX2/bzN3oyxf55SFx+4VXiHMM/T94oqcrST0wy
Hcgg71R1DUEtvLHnrGJd/vlIp4vqn6FgLY7yEK7bIAk4GcpFzUT2A3rTaeQAu257XKdv0JI3P/eN
hpQHuqf2tQmG5mlRfbQW/pJUZ5px5DGf/ypnXi3coVEUA5rZxa3PyV4WV04/jAHuCyAI/0LEkmnf
HkAFvfBuLwxzqnv1qCbxWIsABwVo/mCTxTrZIk6+sE1cGuYkHFH1rJ0uaOihC0xh4uq2sjDNoJcM
Si8Nc5IkD7KScOLpEI3gDmzP++mPA7hUsfpg/bf4fZ0o+DwrXhSbyXr78ffMb3S3LHqJwZemMCig
dLh32hI7H4Cq/y0s+b9TEtkdXFfgtwZH3r9HGvzI5RY3swc0pfwSYdIhvPyPtwEfxljDr3f5asTB
hVmNu67o1CyFqMr+zbLa/7EYDX8AqKtgvNKppP7VpjT+/flEP7e64e8Gt2qUAhCpnrzJuik7ZdoA
7F2nI7u5rIKnYFHJpncHdwOskLpQqDwzR5BJrikXUq8QUdLfz2oJr5WzdOj7Y3zYufhi+4CnsoDf
qXfhjD77aO+GOpmOjIx0MBbKZDN/bWL4nNb2AB3exqpLd6Un8fE/H3CF4KBnFiEfdAl/P5RnJ2wk
0+Dt3aqpycapUTIAeW70LyFWzpxueG//DrRm0e9mCmQbXUxMbA6TqtjDsNTerg+seaosLJuXmsK+
IvUucXfOvUcEywE+Fh7wjEBLu8M0jdVhxFSEsLcnsBF3LW7NvH43Oz67cAycOVUTHAD/NB6grHLa
JRrBcXTkLew1VGeSooVU5i4KtZdmbFmaX3MSClDyJB3QAx6I8XYh4yXU9pnvCYk+VsRa9QCV5+R7
+orrwSzoyAnjKVpyDpLllC9Lay/lb2de7V8DnXxPPhkgulQFyOjSQz7rw/QkyqS8aeYLN6rnjtYE
MnOgPwmO8g/h1xiLrlv8gR18WW8hhWWZ4eNVVMOCSMWvwA3ejZO/115307vyUlB+7n2igT8BbTo5
QwYKelhWtj68axs7b50oRkGpvfSAZzYWzE/IlzFHXXQ2nXwz7XiwqwUdGUU/bR57HAwZ2oObzeTq
6HGAf3KOqsJwRUPbFqOJvI0O8Weuxa1MYsbnZUanJx/0cgiskBd2ovPP/+/vdvKZFc4mgQ6WFmkC
2brOq2X2wghnnx7ZOXZUkAk+HFMht3DEaUWCva680a4QGQ1HCIMuSX0vjbM+6bsNaJjGweW9ZQcI
wOAlZPec9PuURhei+HPrAosPz4Gy8Ue7bxKy0s4pL/egIGVzB3e1OYMsnPlfPj/9PpgQr4HE2nsR
wMscadwHWejiV0bGgdmPjqiKNvQXvmHK8w4VZGY5jt/ltoKb0w/rwbiohWAm64Ngura4tY3B24S+
OHRQTy96xyF5a1JScCA9f3BFnQv50zpHThKbv37TkzmU2hrO2ehr3fcxHwtdx7rowaHyqLtbkqHO
ZhHaopLjpSTj3G5MVgE7ROSoKp5GwnAtcwOn7NN9272G8zfqzxud/rTjF0XiYurbnF9K4c7uVWsN
M0G3FFKO07zGCeHqOEPaf/DIbzNVRSB/JPE3tMRtAgBih+7o0xdRX2KNnDlbkUqs/FFU8iFIWl/E
u6ldpT4Fuy+N9yP7Ykics19iyYE2Kkp9SSJ07luiTXl1R1rNfU5vyqSe59BvI3bQ/i/m3OpKZYG3
D+yVT8028R4/n+Tn1iyoLUhiwPtZVfp/P1jisM5QHtsDrK02VOid35FMo3P682HObXJoA8AbBMkO
+riTSNloIAEngzhkGktcnya3yrvENjy3Lfi4HUAqCgE+UBR/P0ncBUPLUrStgrnZqS3vlz2cufNZ
P3/+KGe/z7txTiJH4Ez5GK5YvsTSt9Jprp0qui7F8I21zbUyzbXXX/JOPfuRYF8JvRhU8Nj7/n60
MZWDP5kOjQVevBuAPJgI2ybjf8SXrJEqeiUgTwP+bUWMnswFt+e+ckgbH0ooUkHpS5T3Q5lKlRfS
prOP826c9Uu+W0ydaWHnVNdIBeG0bEtxXQIBFXt2//mHOrc5YSJ4q3Y2glvJyePYBe6valjQ5eIp
dWw5Mujed7oXgf3xump6vll8W+d+gmeFR535X6b8u+FPnpLOzGkXrZJ9kBpbsJHjagdXE8XnD3l2
P3z/lCdzg4UaeJYuDfdAYhy7uj2CfX01g2keRsXIxBb4f5ahRtNliNN3nw9+dsm9e8STY6ddZlVZ
CCr3g4eGLMZzCVHSwIE+SqIL+9Slj3myAft+0rRygZNmgjkTl9VXAC2+sJCC52328Ry/wAH4YWz1
hYz07L717xP+8/bfTdUlVC40k7I+pPAhbFN5j16jzecv8fwQSCXwogBmPd2B44qQ2SwDcGFlyHfK
YeIeAJfgwqc6u+ZWB7X/N8rJbGQjyCwJU/GexMmubcUT6If3lgaXbmr+P/Px34FO5uPoNtzAuWbe
Y8F9jegwZkMT7Tnljw7wIk2ofwVK59LpDh1Ml/6XneXdU55MSG1SiKx6qFmsHx9h9fqAJlCcZpcq
TOc+GYIPLB13Pc5Oj2gGInfggHK8Xyw5lHV/F0z9BU3JuaW1doO7K0Z65Qf8vUcG4MhHCzXNVeo5
QhZpHX2brYQFRGm/zGRm7YVZeHa81WsISuEUmdLJeErbWYOzgzeH2NFDBwFMnbz42o8vpGJnx4Fs
F0q01cDw9NWhK6AxRNTjIYRQXk/OjSL+V+kPG1LxS3Px3EkdgpOFtgwcAR/ssv3EVrIMvPbAyHQ3
D+NXaviVdkQRLvHj6qKUJZPz6/PVfG6d4anWawz0guDE/vu7qbBNx46K+CBwiehnKFVLmkduCT0t
Wk0vue+ee5shYmBUOYHMQub+92jMl4PVgN1cNfFQbsYONX7bdgpl8da5Mcz+Rz3oPxHC2vIH4jYS
ow9g08YZgYTnTnOIRpWxOsx7vRRDA2FLfemW/NyGj80QVMF1hX2o4k6qG4MpmPVh7kmPLmPz7M3s
uh+SDdUS2vJh5yNdRmvLf/9+a5Vg5dNCYXr6/Th0tCTohTp4c/NSzcG3cChvUsd5+3yYcx8Obd0r
JBvCoI+slQA7byyAZvQHbIjU/oKR2ZNW4oZ36unzodYN9zQ3fD/Uupm9O8JaxDeNSOh0iFBG8jnP
FxpmVf3YL1M+9pfikUsPdhJ06bGeS2ia54O2d1Y9WHFtK5NbMv4v3+ndC1x/j3dPxSLZuRVUrVcJ
jH/u0EDV5W1Axh2Ek5f05Oe2kfcv8ORE6/XYNWWQ9IfawtlrpxMTkG04w4ok11Ev4oKORGbQlcT+
hoZwb3z+/AOePVLRM4L6OyRJiPVOYp+kVkKCdekdxjTZpX2Q9SYFwOoBrBc0IAb7wfTFELEM1sCf
j3xuM3s38OkNVI8ziA9OFx3Qwv098kf3BneXKkeP6SVP0LPTJiUrtMZDdn16M1+LjnVLhRirVLhE
6WWOHgs47WCGXnIfPrsc3o10shzQglABHGq7QzzQQ9A/Vfqq6dAnCwP2JHz4/P2tP+vD0gOPbAV1
AnV0etg1oLcRHdPxEAt0L6tyfp6pvcDiOf/m/h3jZCHAQ4gNaaocNJ2v14Mw7YGTanuUQ+q/acdU
F7VkF57pZDVwwWdAm9L24AFUM1Rz5vAmc4blwvpeEa5nRkJbKdodV83Gh6YAMsALvakGgIO14jfw
BYwPSeg0W23Gbgu7HuivS7bAP5REGwDOgK1vaHhA0/oPt5le9JpU2rT9ERj26DRgDSxB524U01tQ
/fyMwr3YS+a7tkzmgtGmw1VkM6AEoprrsJl9SFREeOO13k1IgrfR73gRLOVDtZTtLgGsJ2dWQSjB
0xokjpK/tqZ8BkDvLXDpV5SKcCnn16+CtTaDozmGk85YVCpMCguSEUOzQ15af9gHNQBwuL6bf8Yy
vsJ1Bqo9bKYZcHB1njTdnMF/6DEYxmHTQ7VTCLh84Ic1Ik+g2oFuWuC0X4a7mc4P0LWaXHrLi+oJ
2VXeagoN/zgAKrNqcLyDHaCa1EYMt7D0SOGGnsyZHj2Y1fdNlXHX2yd19BSTablvcNBntARXNpb+
S2W8dssWOhUTzKdsO31lcUMy2Y3PDQV5I6wBcK3mZsCPa34mugp3oB1VmVXsKJzkaRHDY0lZXQDW
cfA61eyqEuKnsXawbwbxcYJKNivbqMkDpKyZTZI73ZZXZR++NA1LNqpNWrjTdgmWKPq0y2F6mZT8
Po+e/VGF4P3KaObHfq6ig2mc/mr0BYRuAkiQfokhBaR025Z1suNUzzuERVNO+5ltAhdNT84yxVkd
dAF6uwORxy744Sry5lzPdQFrsrBwwXOHz1IH19hGPxH0hd05yrsNXFPeElu3m1mYBwchQ1e6STY4
/WsDlwtYtQfDFqGuyZXWwaqK+Bm7NNr5uiYH7iZ6gyB/zlFBHYo0XnRO/bbOwVDhGw928vDl8wYA
5NuH2J+czDp2JWzqBU6HS5PNaGvKgeQV+UpfzoQxbqG16Dd0aEBjWMboj+KBl8P/Kdy2Ng5zCm+U
HUFLG+gQQ/eLdmjDmoP+6EMduOGJ2FExHIlU9wvtXynvgk2UqijDTRcrqDQ/beK8BgiaM7QIPHRl
5Ow9Nn2pJLywWOTdR2Nag7Xs74bFBHd9Ocw5n5S+xmRBT4Zv4ysSQUrLYzJexVF9Kw2X2TJVuKdr
oWXvyg5WYU793EGylndok8kg8f0RTj5Bu1372JVVfePVbosZC5DkVgHMVZQ9tp1YR9UGlE656erE
uYnj6hh7A82a2Wz7Tu75XF73nv8MD7n22MM6Mof6ytnh+nDOSj6iSNI43k/DqvS+iUcXKLPhKnLE
m6pZuYM7l4UBar1sdAkrnZjTbj8lyVu0GqFBeeqDAe/ce8y5KVOnzvTiQTwIn4ltDQR+weCGszHD
9KtypgBd6HTKoFy8FTJ2ADCdfw8dDzaih4dU0GMvkalttkvdP0xN8nNIuz4fqVPuy7L+zRN7u5TM
R3W9bzIXMuFcWe9LJKEpEsRBoCr6rT8r/23y6B1NA52jKeFpIT1ONT5BoSLmIFuEZtmCrDJ32MSv
IfCXDySY0aTpo+3JN6nANdjs5k7ClgIGrTlZ+E8cJsnGZd6xVe1tPQ3z0eun/j6u3CPAUlcS8Iyi
dam9g0Liee68By8QgkLZm3Ro8ZCs2i0hc/IUxAYYoHGxh5SAFKUETGEIYDpGBXkrS8F62L/C4G+s
aT6iZ2Crx3bOqzYutzU8nDacJuAOieCb56M3BRCi8aWSmMJ4BUPmTMZgvkR//IQepZXd16aNgCZS
5Rt+F5sHVTpvagU7tko5/sbDv+jSh3EdW3jW1iX4ySuSHcphLzdM1AV0YkhwPAXZSNl4BsaissvR
YZXcuSWq/zM8xDdIz9siCqsHDTHLZljUS9e33yM6BjNaW1y7KW2JeeUiURKjc6V7MaO5S6y+s8jL
DE7tLPLhbgiDnE2fSHYdVAaOeHDAwxUknXZW4NnRzl9v9FweFzs/0U7gCimp+k1vDcdWxb7KyF92
dcJBKKpMfaxjMW86n06bblLTnetEPzUGyDq3TuB/1+xwkHT5TOitEbivJq1udqQfvN0M660dn6x/
PyHcXd87uZ0YUuWkjb1sxh9eTXFy67T9HyS4zxRGyDnMJpYjSBV6W5WuKNzQiKKPzbw1SMYzgaW+
HQKpsk6Lwzh57KEldZC7wnewkLwHN6Bf5m65l2P8J+TefvGwN/n15G0aP9a5MgmlGzKw5LHsK1vM
6QIIB4nrHLaC0Samyx7qdKAKYMy6mVLyDXuJiwIklinvxv7Lahe9S0fC4XFVPUCh9yjhkn0zsJqA
gQ8sCF98nEGpUsuxm1yaoUl6eer7aJpBJcKRS5jCaQt1l9UopyKt/t44YtwyNultBODXLpn4XSzg
0+ea+E4vkZsrr6ygLQeXSnslNjseuvdDRLExRmhwWQYEY0sTfPd19AqmjS4gZuAZ1SrMRgf3doaN
31Sv0Ytokaql1iYgkEwPJsHaNcHs5eiYehxK51gTOmboCuuOaVS5ORBAyPhhQUq0PYSOU91UQ8hy
t0Kil1Z+Tlxeb3wbVhtIduRmdso/LdEyd53qFvRr/zc0ouvf+foQg0V4S9MEpC7XrfOy0jeO9XQB
vhocEVNn3IAH+QeM1SHrKne+XpQ5ykq9xKl8Lbul25WO5nnaclNIC4j3KKWXuVPcHHD7FGABsz+Q
1dOsH/uvEcBwDzNlTuaRnueAkdd5X3btsZzcJQOAjxUdyKeQrVO7q+A7vkG5BYbKsIzYAv8M30Xs
F9jNSvQVRDcUhYTMrQO6Des23PiegfWAMc0NtFl813ldvRvmUDxgOaf5JDt1D/kP3CWbGfgxr0P8
M5SvqfLMlQnR7zGH7Y+ylz+jpKI7cLSdAl4NEwiXc1ekuOXOKXfbjOO+NwuSVFzFw5Tm0nKO6TKE
D3Ts260Q8AkrefPTYxyNnXXiYt8LAkDQKjQZlMRmlqMo1Wm579nwiPZrlQ9p8M2pzZQNbni1uOAz
ykAnWde2bz1yvDzm6raPAraJeQoTJXd8cMl0XMbuOZG1nwMbI3BYOg3OxZbex2AnFTXY4LlNS3UL
Pc1SgAv2g3MZoPpmHl24Z+aMziZnujY4+9PqoRZt+sT1/D0W1H2SFT/6/fBbmuGGiZY/CPz9PY9A
2HPEMgC3Y8iWCutsEzXeq9YLNxQr2nDsAZIaiQueBjjGodkPBK+oJNAglK6v85B4HCqMdv7ekwg4
aJLs5UR2SDXptl+M2OIETvKlNyNCZoff8kp/KxsfmDlPYWYOYNXwsB0hNCjjjPimLYg/+nhQgPGb
OOKZriDvpX2QPqy26XteeuCijGMBObZ7XVYRPOymu7Q03/E7VzuHY7rKpq7zaR50JnFdtJmJ91Aa
89sn7Gtq+JgFlaufLWcafS7Bm7QDnsCGIexNvdXvwZ2uqURno+kIoA7Cljn8vskX6Djh+h1AhzsI
L8pThc8rXPSesVD1eWBTm9fteN256nqM2RN1HLpxgwY+rI6N4RgLaA5xxEuUzrtBTk1mG3vvjzj3
sGGLXMuyUG53G00rEKYGSxjBSC1+Uriv5VNL4hdeOWWW4M48663T5UnpBbsJiLtNonBpAlxmWYwD
RD/MT6ZCTETekGCJisD2h7EvvXyBSclj20/qBvJDiK4AUkHyML+KBWdIot0bmZTxzqrxqqv4Q9xU
13Qaj7V0qkwKcJlUS9G3A0TKVVi7L7Ap1/sOdcSHau7M82g9+oua8CqsyubNdgkC/CRpwTvw0YQj
oqC+iqaSbCWaQ5asAsbvUI/OnYVJbuaPEvOIiyYrO88F3TvkT8gLAQSMTXtVkbTZWs9nWeKM32Xr
fRWpmQtvGcBlUzzK/UagnV70uohJVX+3kVKIyUe44KrGyTih8tAnuisWEQD6oBCKq3Rxfky8lFsJ
p4exSIjgd7hmnL6KoAwOAxwFtsL1obCZJrsgeO78+7jxoc1s1XMJBHcWtXGM4FNYSFdgVWIANmRJ
1ii6ZD4rDXIx319eJBuiEB44xvuRLNH0I9biEZmGLSZlnrvGerlbkzsIv8GygtFMZ7qDyzmM9dBp
kMFY0+SlaaesDlmdiXBBI2WibjzXgmymFg1NDjnCCuUbbed6A5O8V4kqWhZyTMSGUpKjKazK/Whu
7oGykVdawfNVcQQsPEEcUdUGq66vGrxmTKJ5QuxKPbBjfWY3Kg1fS1AVsSuGX0XY3/C+FZnjeNNV
D7lINkj+5kXi4BqVYJkvtx3h4lkt81OphyqbRHArHGjdAOT60afdK+n1bTy0N4HfPjR4qZnEvTUo
Rdb75eoSdbcB3MJnMxqI8AZha3zsOECmUlfBG7rBzA938aI+C4W2N7DEpfOVjpjG+po5toJKjPFP
S9KWZAxtYO4PF2YBw6GBVFgVqu3bNSLBIU4BdX8ph8DYKwfcG2S2jDg3dAHA0p9ltS9NF9/0LDBH
4AT+KAq7WNDkCBb61mkS4K8cF4E4YMzZoJs6oz77jTuQ58FZfveN/I2i0mYAQxapP7LdnqOiIicp
dwJpT17N01IwRKB5jLMVn3OM866qjixxur2rwfiZVXxspBPhOEq+uD3ieyyH762P2RQRRb9Dmr4e
Hv2DB/IlbLjYVODiSWDRRA+j3zY7R6sH4SM9oxwaPEqcXQL+pUPoNZOUIiVyZFHTeF9BG5NPFe7U
onTxH6AHrjIzjTKP/Jpt0UT4s220UyyGwA65h/eN15mj6OIx86YRcJgYfyQ7Se5MrVVum0hn0Dbu
u2ip8xYmXrknpXMAvoPnnm2qrU1anTtO+2BhsLiiFXNnckwGKBB2d8H8ba/C1xhu9hmiiOZZeWto
JIH7qI/AKCPkRy1/E9lWF5UesfqbL8zl4yGaEXvJXu9NktxPUVXfdX50P5v6WnREA7SSVJmr/DIX
aZccOlrdajh/YctnaVFVS3UNAILOAvR9F6WvXscZLkewrgqva3TjHSXCpx1npttIV+A3wwTZV814
0w8TrBXYECNokmnek+q3nLC7DUyjRNCIb77bddclKTfg82CeI8hNF/FgBNITbypRWYCD7W4ZEuRM
49juKDST+ezEdYYeR1kQMh7gmc6KKfT+cA/mM0vjAA/p3nl+qTJrnKdh4FNGulj+EiNKnqBb+8Vc
kyRHxNRsE0ycLE3HasuseLKe02XExR1BRfRKzJvvex83+5HLkiLum+/BAh7OQGdbmM7xt0qEx853
Xnuf8h2Z012jYY4R0y9c0iepxZXoQAQKgvFxSKtuH7W2LEIV1Rn+Z7cQJNV5ElbTn5I0x7GJv7l+
yBFUV/4PBFqqaAQ4ZU5Pu8xfpmlfjrO54cgi9n6rjmPL0OM4ePdCyXuOUt22otLC56ATB5n2j4qg
G8VS9TDxWd5rA2fxzvjxdVzHA0PeOMXPUTTCc4wStedSL/vUoArDoJd5DOCzhwm3fA3T6mrkmGpS
4EH60nnpxrre8gaMmQnGLsR3noQT9UVYylWya65aZzR7XjXXVZfe1cweDUzTUYVsGMSAy7wZImwk
s6fItuTlslkA1NtUoApuSFMPRVNaBk9vWO/waUIGgZMG6KYAGf/ixirTdvntUeLtW1M9BhzxK7Ea
huwpKrK19XdRTHAtjYpU1o4EF9XN6KBUGrDH1B9aVKSYymaODB2t4+MO9ZLkRbu4x2vdku4QQSU5
nbkG3y/uvgS+Ca5820IcX6NMBiHXF6KQ6IQ8+VVFI8/b1AeJLh1vmRqiTd1XGhkjwhMkm+RG9gan
oUOaQgV1lAewZdhKEj5rFywbtATeJTgw84AKmRkfZcgYt6c7AfqhX5Ee+uPktp7J06L5tzY23p1M
ELkOPcqqEZZc0eDauEh9fKOJN3d9MrDb2TLvlrH2lXRSbkUJrLqJGcGuhP4PCHKczYhmlAwr8V6Y
5k058W2gxyBDWeJ2JoiUCE/5gcPbGJWHqS5SC8Fn6vFDAH9ZVHFQHkCl/VHOPMiXQftZhwLvXRQx
g0Zq/riU43PYl0sRLWj6F62/R6T6CLxot29d7WZ+xZt9Gjnjzk1of+cMnod2uz5CJcncuijfFZyT
N7hvtzvg0ykyIsySevbvU6+uikhDAIaz5x7ukiYDEuKYxLiRCdoWRRiiYLiMmqmx6MUnbKQ74os3
d4i+JK2Er5LDnE0NO+gsMPUVglWNn9tsghBftq4nnbOYPBq/7TYtUqHaI+gvKan+PsE4c6fcuMtq
gaowPDsB/Cc0cnEK8oNyF4JDwP2qG7nkcLJ3M/jZigy9/ACoMWm280RpwbiL4rUef8ZEH4cSyXvZ
A+U67HEcfXGaXqCIPKBeGaFi0Y9iO/vqaUlkfBdO43CFMqi8RzXNKRoKsEYKHRzKpfZa2MTuQOZC
D1/c0gw78ZQ3c3czGNpmLqE1z5wovR6qcH3oYVz39X7rIjkDFK/1i8S2X0MZ97t/6s7SS59Sgxx/
ViP93Q5eua3IZG4rYt8itGPtx9Yelg6JgdP1aEWGf4OROMVB0M9F0M9vsRN4RdSglNJJKzZSdazo
W/gDOXX7VbWBLiZqWQHXhPAeq8q9xdX9dRrgv2rVcl9S+tsJ5wql4uRR0FoDBWAhxfe9ZgsoAtsi
0bzDReSN7safE0QuPCLgV7TimATiWUY1AkHhD3madmXhV/UR/VZPOtbe/+HsvJbjxrJt+0WIgDev
QHomKXqKekFIRQnebHjg689A9b3nkMiMzFBHdfRLdWsLyI1t1ppzzFUwDuD5UrHBI/GQ1zEkbEnO
VmrDpmPkv3HGDy7lm47VWxNeWRGNI0KFjgj4GZeUxv5HFznNcUApTYXEboWrTprG9ZdL4Ua21JC/
X1nuk4J9qFWzP3qpttu+bm4HpUx3oTGuJSq5+2AwbXcMp29dm/ziJL8tBj4yokiAjmpc9vEosIBF
L8QeKx4t+ugmtbhkWwkYPggQ2k2M133LoZpDBSfXXS8P2lq3s+DOkLLvrZNOm8zKfiulSNe2EG+T
hlCgStIfaOQA4CXjfWn0D1RQLUqAVEOqUj9mpEcReGSwqRryFK/SXg+fzUzd66F8O0zZdymSpsNU
Kx6XIM4smj/9oLOkrwHfbnvwKZtCbvb8PYPnSGIZsqLQWjuG3tFRrN5Sg5uDksf5Dbqo3ShJ7T1e
h+FGMdruThHqrZjKmOO4paBjzhro9R1fE1nqMQtldJS0+iHQo7dCV266tuJ4nHF/ixODk/gknDWG
9Vc1boJVYLO6A/58GKidwaww1kNt/BiJkHbHWns3M31fFnw4pdTfFwKiQW830z9WO9QYYLFJelLg
B1uzbe/Vxsnof9QfUTFLBrUG22+ANJ5aJf00ROC/TJYQfpOs4yKrq6shCSj6D2r8HIJI53ZZUFnS
E9vcaHbx2sxfqUMnzLHA9CpBVdwperBFjczNJ9Luo1x5VZLgJcqd73YThG5glGKXRD1mrPrd9iMv
y8L8aOR95BHqSKBQKt0XqfMwCZnyvMxJu9UUf5UnEbz3ZCfH02uSGwdRRZjri6JaSyFrlmNn6c6S
25QTqXIrQuepsIBvRaUVEBI+PUZYTvqReAW/KO/bGlpEpRY/4rh5UrVhpD/FSXVKrOCoCuue5y8P
tl1YbppVNi/GAunVqb6bRs2HJuOPE4FcHPqBDEg7br/B8X+XoNG6ZGB8r+3KX6MdA9pqmA9WVh9r
2bijG8R91Ros1zF78xib3T+xbFJGTONwxX5qboJYLh8BD5OVGpbvmZR8j6uuPtiV+hQ5qPgqM34Z
muqPKJCMmdqwLblLeLHmt16bcxVNNI0/VvvJrfYp5CjDlfGbX9WboQUIIfVN7IYiZBNhF6cO+9ob
ymMR9I1Xj9HPrHAouafJjUofxYwcTKh2vdZwTHN5Dz2pGn6DBym2QS7/jPpqK5l1uR2EfqXTfU6N
AGqX/CrFwEq3FEo6Isli1c6kHZcxV8kAY0XVtuPIcLlpf7bt/GmYRUOdGm4UEdKV7Ivml5/eZP6f
UnwM5puv7i8PtOzcU7BQ5pRoGbk12pAlCEKugkzLGzPYD0ntRRnLgO/mMZkE2uPlgZYyhMVASw6E
KpFbUbPGI2KdtuVk07yh+3J5DG2p15oHQabFg1BL5wK0kKLhabHDjLjZnUZz4nvfddoxqUfzeRDB
cEg7Q/rd2kG4FqJ/s+PoJ0I5aY2N5leMM5ENt3wbRX4cktGholFF61ThNDrZOStCOT6ZlBXcUWQV
p/X8BxysH6Wd/Db17iaR/UNLI+JGMvT6hyOD+fKnwHg0hFavpiDkZ6woA8pjylm9FcYqo5l9Kxuj
senrdmuPyTV42+nbtmRV12Ebo1oAZ7gQSIQhNWw9Qq1Dz/0QI7Aq5foK2WP5JQBAIe4aiywOZ7Bt
S11JU6fUR/3I2Enszw3lwU5+1qn4X/5Jlx/C/IuixNGQULLZmktaQhjVlJz6mNjgbiB0RNgGZxG6
4zI3OcJ1uJF2pSzvLg96ZhrBKYSWQH0IMPny0YJIzYay76VdKmV34Gt3ajndSo11JGflGDf5oVOT
ZxSkq8vDnvkW8S+hoyQjBmnqUv6K70ehM2Nbe5yCtrIurFqhHkp4w408pSMFuihspr9/vxop1OQH
kRGGOWYhlRsGqfKLQBv3BlplHWTRdNDGghrIq55e4UMbpzMG05JmqvCAECOhS0Vr80kuV+mD6GHe
G/suIK7zbsSa8NZGosYKWPJ/4p6p9OY9ZcAsOdbSELzlGCqamwBaMbQkjoYmF6zWH2mrRwZg+L5U
gm0f5V14E0wRNylHFcV6sKkRx8DEqbr4GT1lGwy/+pZParRXSBt/LNnB3ieNb9711Vh7G9m7X+OR
GqaXyY5VeHafdJonFcbTUPimIAwmqt5YRwY6muWEmLzTB+PbaCh9dzvotR+vJX0abgHISRSV2Kzc
MJMmWCfcq70qk6JHEu0yzbPmpjXlfSnM1xLJw8OqyEzuGzlUXf01pzLyUYFYSHep7ISWK6wwmXhu
rMXryxPtdHUwgR/OmG52MHBJix89aIewS0PL2EtOrsrrJGyCX1pEUsmV9fj8OPTM8L6wWpjL5Vgi
oqeUFHNXiPLFkvPVEBdXPtUzc8ohB4sFAqksn8xS6ixPXdGoQb1PDK29LbIm8CK5U9Z9xMJ6+a2d
GwoNHfA37HcoEhdPU5iUxOwM90JaQI9UyrLYhYNFb8yYois/0OlQEPZhOmjIEJFaLr/KsANNiQg4
2MttdEOZ84FstK1orvEHzg2DQnwO39GB3ywXV5SB1aAZo7TvNd+6jZzke6tUuEQxQV/Z/U+XcUtW
0MADf7VA7i9drLBfO3+SM3kXOKbvRdbQ3pEGOr3kVGDWfmC3N01Kp+PyD3aiWZ23KIWfbPboW9gZ
FwtOKrEARGFb7kwEqnWQJShVs03ZG099D+9MyaJN0pg/a1ldZbK4YjJYKnbZuejqkpTOFmnIJ7xA
QyR09KIpPehWSNmtkdu1Rl8wdpUxfrHakAJ6mgdrbVYsXH7uM9sX4ROzM3m2tJ983nIZF2lSltPO
0mgb2+ImD+J1YAw7MxhXafjU58ZeIJC6POrpZMKxAVQOqSSQtJMjRzam5WjBttr7bXzIawVOOPoU
2IyXhzmzpjAMWWS6jEfwBBPQQmEL4RTm+3KKsniF7CVCZ4Usv7jyFs9NWWLh0QE7YEeIqPq6W2Vp
kEdUfINDiULlVxgYVoFgx0BSEYqpu6X/7vR7hdDr8coxYAncNudpi3+U0xtXDDb9xchqaVZl1LTK
Ph7EO7W0l2REum427xKYmkkuXvDhTC0RinL+6BvOJtecKwv3uWefLwaWo4PTUJZOY0UqyFwBAc/1
w3Ir6IpG+JzQ3IaV41ivl3/Qc2Ox1M0fCbNGXh5VaabHYZ7L0l4fqdMhSGDmzG2gUnYqV1fz3h1a
P7gyi04/EQSnHCzJn1FBm+vzZP50FMn0TMCPHv0dHDFSGklfqOABkx46OkBmSlNQJO7Y2IuiL35n
FaXwyw99+rEwPg5y/tHnv8D89/s0fmk6USAKoKxy02/DSHmq9XQdZPrz5WFOPxaGYQ2AZiND/1pu
wDHlOL/ObWPXRMNW0JwxkS5fHuLsk5CMxZGVtfbEVB2FSM3S3Aj2xmCsbPMtafztXPK8PMq5STJv
upbFUgrnaPG+lKEq8lZA2k7zIXwMo2pnyN2fWCX32M3K1LpFckBR/fKg596eqZL64eiGfHoNyNs4
A4k+RvtW1z8CJ/2V0kq7PMS5t8eyCXxYI0ni5PidhonghlPiKO0UeRcVLVY+WfvdOUb34/JIp5eL
eQoAFJn3IxWL9WLGGTrIBzE4+z6VEmRj6fSNKnj2jXoNbbhS0iv5yrOd3X7xNlKQVYjcO7Gh6VRK
rQ6k/l7tx3fUp3dloMwik/vJEDtT+DthKK4Q0Upusiub0bn5wpUUqwonXebl8mlRS4NvlZW93gXr
oBXb2v6D9tJFBI2UK/j7bwD4hKxyb5uP1Cd+LX1ySsyL/o669C4V1XMdlghYrwXsnJksXIW5BpMn
wXliuS/IqB8UpFsANih2+86wI0Tp4BTmlQX53DAmkdEKl1EbkP787z+vTXbWGaFhwUcrgpgrUvVA
6ArdX+kv3aVsc8DY/2+cecZ+GifqKtGo+ajvQlWsVAtdqGqsgA2tB+sv08zmHXXeR7nfqmBVT5ib
EoV2Wh0qFx7yLFFWpvkdkIbmyonvzHrhwGw25xPDGQ5hok/FQCfT2SlS46wSLUTpUl3LUTgzs6Ep
UuSaE3xszIFf35oDG6w3HUndR0qzsQmJyGYKRBzcqVl71LPhyhp4bjJADaMKAnpExz/0dTgpH/yx
HYr4kHTCuZVBHnd4H/uKCmHbS9KVJePMIuX8++4ogVD0WbLXcEBELWKPgF6n7xVhAco39HQhUIVd
WSDO/VbMPhYmvF6YgBevscQMKGktMW2R5Q/PsRWbO1R+fxlJ9O+8cxCVUinTdGykiytjGaoojxIi
qobcxzQnrRt0gaH2rc/Tv/6YbFkG1cI/zpxdsvidikhM2IdGe0/KRnaUuY9v1ATx7GRN6PGQcl1Z
8k6nIeMR2EDEKNCuE7AoeSVSRp082LftS9krbmS+t93NzEJQ/OrKrDg9rDEWmMuZ3cIpY+nLK+Rq
oJGc+3tqstEmEuhHMTsaq5GWmiujJ/FG2U5v/dZuvKxRzSuPejopGX5OeWKP5sqxLCrLIenAjpTO
8g6b84fXNMqmTjB1oEq8vEefe6kzIJ0eI5XbkytUT7m4RGEe71Hdu3L1oRYvVKrjrsJi9dfzfybY
YW3mPMUjLQ+gdNolO+iQRDuF9lBX0VuUJdvLT3N6AWYIbt4z9Ruc4PLwqaWzdkWR670ZRTUeriBV
PjJyG3/4atp6NNG6A963KdvYuqjFlVd57kdjP1Yg+loEnS2/PBqnZYmEx0abk4HfvHGyexO+td9e
69ScLpBs/OhZFToOrMvLGkqniJLYNnTDspC/4/vyJvaVcIj+eh1mGPZiC+oUZ+DlLWmsbS3puPLu
Vf/e4ZGKZvQK7CKXf7IzRza2FIgPnC/Ywtgrvy7308RpThqS6JApXH1dqdPGhwwBO+EKJSz9QZn+
UBzLn5jE051fqmItiO66cjk79xlQPIF/zpajsnd//UuUthaapVIa+ziX3d4iaSrx93Yae2hwd22W
XXm15+YpFQuDnHPSRgCNfh1OburMisrO3uEbn3bDZGOWSW3rMXOwsNQq0eoNBVJXKGV/pSJ+bmGj
bIm7lAP57O7+OnI1WGYUyH62r9DKpM3vZDS9zHooOhRmiVveXcu/OfdiTYs+AmcgjbPx4mRHaGGe
2UVB9SePVr1TvBas1RnmCEJen4R2hQe3TAxl97MhaoNqkLFV8GoXj6cgdB1yrXH2eemQ3dJZhn9r
VLbyHfl9K9/n5SjdAxGpvzemhf3EqUVse40p5+/spQOqCaBW+6IbDHOVkI9lb7lJy6/gcKqXuuGg
5Q2+iPWVXaEZdgUGFJACJU0/9DWyZF+ZJacHBuqWnEBJB5uPQcsDA35SIaaskuAJFj9E1GHJC5z3
y5/fuTFAMUC2YNE6rW3FfVYY6gTgDS07zXFpNeXKlXPCmeVK0WEFAyKRDZvewdcpR16BqIIapEtb
JtM3v3FQoPiT/6tQ+2uw7HNLsMVixfGAT+ukxqLqTT1wx0iQCO3mbB29jzc1mQnNlbc2T6PPBvd5
mtGnm5OjCGfhMv31kQapht9BX3bPKX+8ac3BUVfUEBTCaINBDvdhPEd2aMJO32Sj6I2bPLkaWKTN
MdOLvwTdwnnpnEsUJ5Riuywxwduqv1drRw1dmfoZQtZQRp2pF05SrgiOiFAIp4TjDImMXZiEVPVY
mI39gmki/dB9EHhujo0Vzx9U8R2OSSd224KUPw+hs2RsigH1oivV2ILgKFYB9l47tJRVoyYVktPM
8kpcHg/yKNRoa6slPdmx1JpDif11cifQG+ZK9hVtWl+etufmFBFKFqQUPhF+i68/AOEoQ56HM3KT
0VzL7tUbycFV3Y+0mP6LoZi8xgx+oa61OFBbJta42KJdCRbmiBrrrhyrVcc2f3mYM1OXBF3+wy/J
1WfZOBBS1/um0sd7x/oQY4yo/5sdPJrFdGVROfvm6L1QJbEJ41guyD1eERttj78LsKdCBw8arsD1
2KntvkE+7V9ZkRc7HcA8JidndboitAX4Nr/+UJqcRyNGHn2nBoqMhanaK1b8incIWmeEuzP6Vjji
mihj8Ywng85/qU/XfMUI1b4MKScoyCZXqhbZ7mCFwSHWMF9f/tkWK8HJUIuVQHLQsTbGfKitu8A1
zOTJkqXHHm5uT9A4HyVeqNL8hbTw7fLAi4X7PwOTcMDtC0brSTY2NFDWWyye+6wQOrq0KN0Cu4yv
rN2nWSrz7zdXF+auBEipxe+XBhJtjpEMQDMlcNOMS6/pxaHUcWUMQPaylryY5tAUeOzDdjVo1jUw
0eIA8e9zcgcjwombM1eixeeHuQxoiVxIO7Nr6WP9zhAbdjY+CGlAFn7l4zj3UsnLo38190FPjoFJ
kVg9SNxunxY5gnktcFlZ/07O9Z8HgqNNzQZFFz/g18npS1XbysiND9jATbwASrseo0DFGoZC7vIc
+Xdt+rRF/L+x2B3mdiAHzcXLq5TBVlIcvXurrcSDqhGp6PpKOAxzLDJ23Ug2EKoaY+o7x6KSzc4L
mjhIsPFKaOkTDkvEfJivTis5ns5287NrY03eCvR7whOR35urAedGvPZNZEzrIKzqZit6Nft5+UHO
TgKKGhwiOUyCC/z6zqKmi5p+jnRqAMJ4kT2bnUcn9BQTCVkXFDqNTVy0lwc9Oxk+Dbr4obgOVMRg
9QKLWfFP1agfnKqvrcaLVf8/P5CNVsGg30fvdvED+fEk1+hSg70VVh9lbt4MLCa4n38UmfRx+XHO
rcRUn/53KPXrO6yTAJMZRYy9OtjhttPVcAuTzt90Y09CX8YCPtv9FY/zmXblTZ5bj5nu1FO4/3M7
n//9p/W4DIp6yMPS2RGVjUBY7lwFLzt+fPXKcnVtoPl1fxqoUlIsho6W78FJbgwnWldy+azn7fvl
V3l2VTRZDf//d7V4l2NeoIXO7fCAp/XDSYxnm+vGbSino+enCqCa0cIqqNgWbt8Am36sJdwypCuf
99lf1OCcC+tvrmovXis7fN3VTd7ujdZ/p0r6YCv9QxDiD63baqWJ/keMS+LKhnd2xhosjTTgZCbF
4uqaOHFscU+PDqWpt0dcH4MbhhHJnxHwYXxjvy6/6rPP+OkjXOw/cjFKZWBME7hJM7c8ZFCZi6Wp
/QZXR1n7Vmwfk74aDwWZX5vLQ1+bTIuhY1OJRNGLdB/5MZqqEL0qHVvK0JeHOftCP30ci7VtpBoc
DeYUHCKCCp98JcLKFnNOiZNWe6Ymfw0weO2xFsuao+CVyNOEMpXqbMyAa8Kg7AAUbC8/1rlhwF0a
/CkIfZksXz/Fsau0oZEAM5hm7RXcxX0/eap858qPtLzx/7uCfh5nfr2fPnlJdkDx4us6DFEe4vqy
Cxn6Xt/+ruxhoPrWFOMRq4SZHi2uL3usdOqPenSoY1VCC/G5aiRA4K61gEYAycrMlTDDYNp0rS3u
KzUSVKR819G7AVm5ZYxMcv4VHZ10xI5/+Z2dm+y2airUs7j2nwhNEmxuKUSW5EAii/UOtkr7EG1Q
uqoDJYjVyJwXUH9jp756ZWQO/7yn5VGBbhVVKRs/DfWGr+9xloWIusxCwiCUCbeTPoyeWmbdVs4H
QdBAKbpXo8/L2A1A9UaoFrT2JiVL5o5cqOZnTJ7jCl9ptM5bg0DErDbix8Qfaq+34wTARTk39ChA
u+RSBTvVrOt1N1XjvWgE7pdebt8p6jYPehKLHchecxPKgX0PcQKmUW81ycHq/eQGqmO+VvPM8GJV
yXYFNMSXMk6Lb4UhYdkQ9iRj0hk6DC1OCyFDzizlrSh85SkYBWQcqZLXmIUmTzjVrzKygjUGAoxw
ZYMuWtWczaDJ/Inw97GVwPe3cyv6Cc1lPOCkJQYDdzvmdx9tTCr3EmYmeL5NWmYrmF2NCi+odl4t
s25e26QuMdiUviWBM/PzYy+V2NEyWNyVb3soxu19EUeWmwxWui4aKElej3jKUwMUci7pRhhQbFt6
QoonxysrZdME9lDutNEq360SfZ2r4MVxc1Vrjl1kOfsynswtCn7wX91oBVhK+uIdXrzNVA+LzrNg
K+luifn0Bc2csx5lrVlroruXAshENX5tdyDF/BVfg7PS1TZ7VqomOOjmxDsL6m6LsZSzd1MbT5FW
E+0miWnr2BySFewsb3pdwS1U5fbNVsfK09vO2ge939OaLIddbeCW1xVgYkrZyh+SVfCzlyN+qF7v
n9IOZmxr58E3pqyObcwB91Di2lrFVOp3NvN2reuN/5gilD6EKfykMvBJOJUzACOoQb1B9scVgeUs
nLUFrYu3r2PMsPxnI8VoK2w9PpZx9mIETeX2cdhBYQqSlREiDFhFmLwxglhpdDCEyI4dAOJ1otoS
lqxKvxlkMzfgkgHAd3ulrTYcnpxtLtrJCwv4FZA4jpJTh49mMDhrTcrfMAQ9h2MVEgnR1u8xHwfk
MyV4bBIyWREBcl2qoLW4TSj1nkm3ZxsqsEuksQZFVUiGByDoIwggqbtkeHWu0WslEhdlQqeUm987
KHlowkwEhWFa25suN8e1ziq4twyAaITRk0Bh5tidFFgStsMUttp3qafCyyc93BDuO31Lnfx5FBSY
zSzV37SsyP9pRjVQtxpH7W+NKTDa1XF7S7OX/xupcC+YNkq3VgLdTRU583BS5jsblyMe3LHG5G1b
U91SMVfqZ7DvHc2CftcrPcrqJFd3ajiF1JkVfxugkrj31cZ4bUat2BagZlelHhm3WIMe8QFx4o57
g8veoL5yMZ0OStdkBHU2ias4UrufSN91LWnoVrUoq7Vq58Wr3zJpNWdsXsl+bVO3C4kYtSOn+m70
pVatjCTriegrgeKt+LzhHsUYI6HqtHDHBY1tXJ5ywH/Hlty/W2rC2xvsVLzk/D3vYtrRhhs3jen6
YVxz8QTMZ6ZOanjMAo1COtX60JxMGE6pcU8jYdzweQQ8W+ts8O9gXucvDBGWzOo4d7EiDjugYhly
Xm0GhKWx/s5rr7a5Ioj/JEIEVJw1lE+93RUelT5xY1OiufXldDhGEQpwTiNWra5os2JoUsPhJglj
1WuluXdhVuo9v7O/G7lxgG4sol+A5qRvVlQrazTl+s8p7SEPKhIRjBYWf9+GQdHVY3NHGpK+TyRz
WGe5rgLcA8+6qs0AfTs0mFu1laS7qEP87Pso3E2ijm9SgV8qxl3+AcBHcZkP0rbQjX5rk8vzmvl9
t04IMlNdSY7/AS5SeZNQKSHGetTCYiJ1SI9ZK4xUrrY28BWIigOAV6kF8dCPY71qaJC4AX9+Qn8Z
s3nc/DRlMa7aNBObvGMpcyCluHGgqdltmDu5s+qyTF2JQQq9BHChv+14zXAPpcorMDYc0aRROJEF
dq44N4wDjCNoAAksGBIY7WddhtkS2CENdBgc761PXbyxG1bLwXS2Gl2GwMPg1B2V1O/e8s7yj8Ic
8wdd6dK9EcewoUVqcTUukxvoms2eu4TyLBWhszJGPwO0lZMs7FZOgdW48rOCGRVOxbMGPQ64i29s
u6TSHg09Rd/mTN1Tl+rYDDpHq94EDMzXJo+1f4Y4EitshxXu9RRmGFiV6Z2/G9p928dNOGuc35My
gYLQUOMFltT6uivUFCAV/CzljgRjs1wVRm5uEjwf3gQeaosuMaKnXSXdR9TrKs64MZDo1jQHJ43Q
vVpmaj0bSdm/BtIgdnVKludoYjsW+WgeuQD22zrMwCqWhX1rNLZNqkZc3cmp1K8DOw3gALF971AJ
xj+VPG087mzQNEq/2fI5QSsFB7FWdYsTVgmYb8SxtqloDaK5i2Fi9aYF880J8f8oUrzC2p1+IH3B
M6oEqKqTbJ1xA7urdR/hXg+UDakinV+jzVi6GkA0vjp1rik68SK0IbmDqdkdrDJQHxo7Ve+cTERs
RFXwZAQJ/7vJDx+UyEg8zZn6VdAk+sPYad9VKe+ORkaApFvBjIk8GX8/cE0Nx4WUKFvWj2xPGpIP
B0uRg41tQ0TxQ7zR9gTMnlUXr6hf+WzxjbIzzFo8aq0+3Rn1TGQTXT4egLTBhQs4atxUrfmDP3Ha
SlPQERNcGBunHrVX/IKZ4tbRoN5WhRnvombCyN4m7cHsR4BcFUimEWzbU2kI/9CXnbzT2rF6EGkI
CMkqx03VpinHCD3/J8xK62iU/bTPlNDeqyxZLwWTYEN9qvrWBUp+gLrOk1UcRPB7T94UtaQtpXQy
gWAIbWtUU+kZvZ57aR7aOJKR3bkFAu09OBHClYM8WfUZS7NUOH+qRqirPK5DQj618Gh0ZTa5TVs5
B0EpepPFcn8Mw57l1iyoLslQV9txUldlo7OGUtGF78On+dSAHnqXjOyn2XT5OiX0+cmyunbjaOM7
og2ftohQCLIK6W8OBq6fpH20EON12PdBIDppbLATlzU1sJEkFEttdJYUZzA14PU9/63mzYTQ1PHr
yY2EA8INMxXYMMMYQLc5SrEu60naBpLRHTvVCnZ5g1s/lsBqVob5KxiCgFmL0cBt8xwIIjTSyPOV
ON5nmCS8Fpsk59WIBkxZ50zWpjkovRpsWr2UJc/Ia2ddhnA7qyaWNkMEh1PlEO4FeZpuhDDwyZsc
Pz2jJRsKsGyYvoWD/o+ZhjAkKA97Br591x6hvqZIWR5NQ8q3rcjJJ5vwJgBX7SDe6T528rhZRaVu
scFZ7TqKh9LVSwM+T1cVlEOH+Kdl6DlKIpJS60goK5Bi2irXKrCCg/HSjiJc8YaLe7vqkkPNxX0F
q0EQM9/X3+XR6jfD4LRHejraKuvMj0jYABcgyx78Rn3IWoLgFJJsXQSwQ7mq9DIcVzYszDsKHMUm
y7IPqXSkX86UQrrTm3hXKXmPaiUHC9RUqTRDzPTgSj343CXWpshjyigDcB0uLrE+/m4tM21kAQ3E
Mk0dFZCFAj5JZveafaUQcH4wkK0mxW6saosb2CSpQeJnaXLIVQunuYHZxwJ8u6mFMz5fvmieqznQ
wfzfoRY1Bz+RMqubVQCZJhPCfBPE93r0o6uuNH/OPhH9Vk1lwcbyu3h9daYEE7HZwd4v0cFWyjEx
kqMQ18Jqrg2zKAEEs6g0ahQd5q31zbDzm8lxUqDB49Vb8pk7sk2cIAofVaGgviidsM2iTEtVZx+F
sxe71Kf+LmvkBzW0w73dN9p/MyNQuM++gTOW2tw0x74ubbDJ3HUrdcTUZ91yFbhSQzk7GzjB62in
bNT7i8cKR4K6G5kOZy6LB9gmkPJg9QRTewfo8O3yzDv7W/3fWMbc1P5UrsmklIoWHYN92CffomR4
tAv8SWZoPlwe52w5g/osygnUDSfaCScdhyguRL2PqnsI3l7vR/cw8zh0wYa+5tA/9wJR0BmITijf
oMj6+lBBmTtGwn6+55S7C6XsJYsVyQXm85qb4fryg517gcgOCCxlf0DLtugYJEY98ybSGF/FsNf5
44vJAKZs/BdzAuEXMlx80HS+F4+kqXQmZLRX+8Yp2CuGLYyhGyAPW0m9FqZ4rs8yNzDndQKCwlJ7
ReFkELVNQTLUql6ju2PBL4p6MYX/RUmSUgEVLvLLsSQs5l7KoS0qwQrtmyY8Nr1z40zqAWbl98u/
kD2XwJelNEzHFNJkgrjp8n2dDv0oqWrSxcpeVSkSpW6Z603kFkk0K5JKURseTcb4bYBVPHgVCJkf
nB5UUBdWU3i8dvUu6GSZA3yicFI2JbjFrtPG5ksdh6g4gpaWL1fIPLuPpbz5FY6prXuGlI5PahAU
nMujyPC43nNu7/TQwjjaa0hyfdOUbge1rm/1QU1+hlDuIZNZg/zTdAr/zwRc47WU2umpLkLKDb2d
44GSfVn2/MiBZDYF2ajtzDGrw9WUcIl2rT4CWadXgZ6skkyGsh0LU/XXfh+Nr9y9EQ1OTjgzQWut
MTxYvfqbX1PC20kSpRtse0G/i8a4hfgBsU/htBIo30iLdmCAdlraumlc2T/igLDGVa5b0aMThmJY
CyMGnOSUufRbFnEywZjVu+8BMKNuVYwEl3h6o3R3w4hxDyqMnNQU0NTkF5CmaGtCMr7Rs2pSkL44
2HqmPLbfh37WadZaFdZQi7PY2fhNbX5YPscMt40Av1/5jufd/GSSkCfE2QIpOHLmr5MkSlDealQD
9rp8a8BBbMOnID8WE+nR3e/LE/LckoGKWEEwQwkT6fnXofooaou6D0CLKXWKRKjuJW5EClikKmie
Lo+lzh/RyXP93+T/V7X0aYFPIgR+atGmeymQrXwFbTI1gex2MtA+pQB815SNkDZ6n9v/yGPmdFxO
sTQelMmm66mHfeq1iRzVR6OwK+1Wbg15qxVG9szts3mDau5DoVSsId9MxtDUR5FEw3Dltzm3nuOP
QnnHMYy+2vyBf3oGUdZqmgvWc9G+SDCuJPXQQGbFsnCl7H5u6UPAgdqA+hl0l/mX+zRQOVEmaGwC
WeAE9w+pEwZv2jj9ZccHTzBtOttGD01Urca+8XUUCYlPPKpGsgd49QCPjHleh3+oAV4xo5wo0uaB
8FXOcl6ag+y7XweinN5OihZNe6pGSnQbClRhnlkH5ovvyLAPDMk3uz1R2kl9cGq9gAqnAGRynUoR
H2aMENgzIeuAD4JEC82W6ukPgEVc87SghdLZmBBeW7uW5BWQs152wyiEMgruBIJVFkqwreAw4j3U
JBss+JDFzV1HZLIMIa1tHqaCoijtHULMV34wpn8uT/15Wf808/99zbhJVTBDHK31fztVn35Mu6PG
PSGSOORzcHmt+MAJubWBx8tL6yArJURgx0pXFc+4btRiuDKZFrP2ZPzFrGUNjEPwX6SfDHVyU0u0
uEpsDKz7cOgmv7jmcFosK/+Ox1MiAMHwDphoMa2iKAdYl2XOvrGnTaJHB/BNbuNcs5koi4/kP+P8
D2nntdw2FqThJ0IVcrhlEAlKsoKT7BuUPTNGzhlPvx88WzvkIYooeX2rKjfPQZ/U/QduIOAtZTBI
ItzdG1MzNCZnBJ823AV9sDPjZt+zLTshcnbIHGdj+SBTz2yNYBdU5mstvUQNJfVk5Tmz+ENgw81v
QRD+4rneakNZoDk1ueClTvIQHJtizQR5cU75zyH1wZEANn25ghKaTr3WK4OrxBTpkBOmtAvUKdjd
TtXFkeA8BE2R2xA19MswBsKemM1MmWtbxQPk749F2axcIJdD0MO0QJnznhWycfA4jlA7szAhzJRX
1JCakMOgbbPD7aEsZT3dSs43EAnYvAtx9GagHykpMOBMe6+W8REUlL9JRiA1FVJnt4MJr4p/U/Es
2DzosyXe9aVcWVURnSYdKfrYLzoegQgGjnSQtmGeFfdpoeIY4KSO9fn/F1r4ZLlUqnSpisFVtbea
QlxQpD+AUuIl3D85hfFqOWuSRIsz+/vthJTFNcXUmfQA1TancvHg+dDib0cJi75sHNCR9qZuLfXn
1Ba3z9n2EOozRAHghsLc2gNQCC1DLa9R60Mqh4a/xVQOi4easmocAfyaNDqW759WCMpQlGHsWGhz
XkadkFeKrXSKTqCEmqMONQAolKrtktjUkZMw08fQRLM2lBNtJXHnDyaO9zyykEuKbnRaRzvQlZLh
mEfpvhubQ1CulbCWT6X/BijkTUX9sg3sRD9m8fjQKhLgvlL/1ETFo1Llh85yDmqnPZmzkOLtmV0b
35xeZ2sl1XSUhhoZ+Wt5GPeNTl+30BCdDOlIrOw1y6GsmXkFh00RCxieNHn1EGXcOYvHMotpiurb
Clnx2wNaWg8m9BIIQrwhDREIPqqepMSOZh0DK3Dr9qes3Kf2sFf8PzBeZCj/BVIvZ872zQEZ+8A6
9jzxfa/9pdQYJ+ky+OLQ3+u9tQ26+uftwS1OIQ9WtFQYny2uvqCSar3ofNmNUnUPDPzQZka2Sag9
/b/iOMIbXJKgg6hmhTetRk/yH9l6DZV8+/4YMyQaPRMY2FdSIn0JbIteX+gWHQ3y9tfU4uk2/PX+
IDZT5SD2Y/NKELYrs8xUSRlq2YU9jGZHdec4z02hrGT20oFzFkWUMOTSbMuSXLXAyw/l8EMtXhtP
2gTdDzt7bFpjZeKuuHjzBd6mWEYV0MIrUixwIvnktPQlglNrF7SdjcLfe1Iw43MU5cA1S9tpodLu
JN0o3Brm6Abmrfzx9sQunQMgfbnqwS6elZsusz8OaEunBjYChv6z0n9pHWphU7bXsaXrpfdhsX+f
51xOGLQ1i86owuaoSlORl9CV3RjDgT7w3Umfi2rFH4SZ+aiQR9iIr1C+dsHu2gae5dJFLPYBJtoJ
KFib8ktEo/B4e/6UpaV8Hk3YPrQ6NSs7UkI3LhNkKPBf6XuEf3MNtF+OvVJWUUzpR1nd9400/Jhq
HZiGVQY8sNK5TmSDRlCPRhX3OVL+7fjTznFzWUm1ha+MiCO276QZdWexJlH2vM0M06/cuH4wW2vf
DK8I3m7y9q2lLXF7RhY2bhW1SI1SHFSJq1pmDyODpnlmHqGpnbzBDenzp52166u1nXth6qltY3OJ
viHKcOIuWgRaHtfR5GCQruCZNDzqVvtM33Rl8hbu1udhxE1Uz/H1BJTaHTuPjiOFTm1PBa9ZibI8
GOYLzPbcBBMWYjkpI/qJremGvMMxAlSibYIZxT7Sq7WNZy2UcBcCDpMkRi9ZiAYl087JJqR2KRjJ
UvL5diosBgIET+eLsrZzdYanU1E3ZiRjDOA4AMKMKN/2Yyt/9SarWEk7ZT4ChBset8r/ggkLMbQK
vD0H3Xanpop+gL7DVmWIzewnKiT9Q48t15uW++a0SdTG+smFqQtfGmQJwB5E7BBIzMgvvV5L2FaF
zhGrme5YVPiQb8cWIfne84yPzlgmr++eIgXGtwPgExotlM3L/Rfvw9BWajM+AXpKHpJksg6Kiei3
x29duQIvbAIXoeaFe3ZFrHoaN2YxGS5wxei+sqXgMQ9K5W5qTWTyJPkbxJN+JauXTlRY3qzQWeWQ
necyJhIiGnaQOvpUOq498qtHwx3+o6R8MNT4zozfWeedjxiEXVE1g4IzM7WEe0KGawagRc+jWCDv
YYhu0gx8A9UJ/UXCuej2t1vcGKCTU1VGRApi+eXg8NwZ9BShzZOEFcOz2QzBvaGMX/4gCDVLnXoc
u6o4ojxymhYdjMGtmgqh3/7OwDvzdoiFj8R2jV7o/BoEMzQnzllihB7AwzI0KkxolL1m47gUq4dW
lg+sCC0C3jH5K1m/dEacR5x/0VnEIrK5l44VXjJAercAZV8xykm3kwMStMYrY2WAV4J7c1qcxxPS
Ig+bsYrUMTipg9nam7IPo0/poJvfKdrob7IZ2T8SvD99HDqT+hekbEiSHGOxutEb9Nfu+hLzh9uT
vjIFurAyzLFJeoynAxcvVpxLsSGbnE0Epz/Hk7PGUas3ua7sbwf9fZ0TN0lOZvScMKvn6BRqxk2i
pmULevTY5dl9oxd7NYr38ZjflbX6COT1sUqsBzmzP5hB7crNdBcFxr3F2Xf7dyxn3H8/Q9ir87jj
N+TVyFYESC7ylIPneHv8LreNJW/bzqw3Y++vrKTlGf8vqHDCjkpX4zcB5xdDPwzl9M0oNziMvRT5
59ujWwwESHoWYIAWrwuTLLHrRZjxxicvyRPMuIq6BtIW9cnnaiitTyAXxjVi7NJWRNXv/0IKE6pb
PRapKCjjEdHslWJ0JeyBbo9q3s2uUodWOGLjPMEgVF6u2amPotyqWLMZ3L9Ue7SwkUrXJAVWgogv
sImKlB9ygz96Fgcvqg9he2DDW9m4Fz/Qf0MRWa6BZ2J1bMExkiT9ix37aF4WL0ltbeWh/3F71pY+
zCy0hnri/GwVq9gJdnRe0k8tuHz7AXeqozWucX9WQog9wBT191ELNPvYT5nzw6J295euxMnK1rFw
e6CN9H8D0YSkBvie9EXc5K6JtY+URLsheZJ1iQIlygP9+68qF8GEdB50HdxKA4ccRYhgh+62dpy0
8LXy5lwAsl4fU0wB1yBhS2lxPkRhg7DDQY5bAwe60lHVOyOs/nE0D9mSTlV3gJTXHkpLuX4ebv6u
Z4fg1FsIPSSBfVSddleYhZtMmhuE+fufwxdzOf+MszBGXDImPfKOTmL7fw36fI3wgwDmVVeYa9K2
Sxv7+ZjmKT4LVttoH+sYoR+tbHKD7q1GuTb3PxSGvZH8l6Fb2ZOWU9/gdDcRc6AtdhkODP1kpkWT
uHqZ/Z06Jkqy5qc/WMC8/+DUUaSRxQt6jploMSpj7KodnnWm/II13efbIRbzTjUBufHsQ/ZP+EIY
Hkm5joXiqaOL8wWOUPLqK+FnjKWUbamHaxTIxZV8Fk74RiWvKIisMdh5qdSPJvoje/hcsMR8w9km
2PPs/WGcVrp5a2MU7pi2HEp10Ef2cbAxE7uXpp9e9H3yf92eycV8OBuacK9EfG80sLSb3LA3D4Zd
7YZ0LeWWZ8/BTIF8w+VT2AdNLqxc+jF+rSEhPcYdCBYvw55uzIzxaUyRVB6jrlnZD+c8Fs9e+jTo
oVCms64qZ6FjBZ6HkwjNIZ40cbVRg18T3X4HjHNt/JJKDANhPt+ezMWRngUV8qRDXWiQ0H06UpnY
hxjBGc1bgt75ZsRHMDSUt9vhFr/dWTghQ3I/V/JcSRNXy4Nd3min1Ghfb4dY3HHPQgjpoQO9Z1Cl
j9ZY0tx1tdI+lKk3PmIF+l4p1/nFcf7FhJ0JnR4lbRUNbaQY/5jMqpQPehJLDxb+SysiY9cTp4E2
ooKroBcKPFoYlYq2tpcVPt+prOXPUBezmaTdrxwj19kwR7Fg91kWkr9ir7zHQc/PAxRQjFnAFbsm
/yNPF9hEo7TyWpt/72WyX0YSxlP08hhKjakfZ22ETTTg8ml6J6VqDkPQvkaK85DFztvtzFiLKXwu
IG5NqlUS4r5WOcI26rDeyqYtRFUMtSLjDjnRrR/kKytMm+8xwlBBNqiIyv6+Horiq8mEIZoSa6iU
j7hGbyX4HFA7Inmyd1aBw8UBi8FSRRaFezHkzCk8tGFVH+RYnZ7imvYCvIwixfpTlj7IMuy6TQ5b
p4KX2iGeEclN/tmsjfxNjkfzQ+4hrLbTvLhXdqXWdQ+QuYN/lGxSpK3SSepPS6PxipkkT0BjtJEa
UOAT1tug0jAg6xsvh27WpoD83j33qgo8wqLy8FvF9/IQzyMQlghioTnjxaCLYGaq1bgBn/+pr5wP
stQ859L47XbMhTUzFwvR5AMVSulNOHI9VRtNQx7900BP4pMWAzDfzgafa/ehhVWj0rWaVbOAqSA0
LowNXa7IQ/Tn6OCPscuUGJtx6Vs1l+CtGr1FmHi3B3a9xQHrVZFRBwRisQMJu2iYB6ElI95wwntA
yiHl1cPB0HMvvJsa34xXEvj6VKeTf5a/8zSfXffGuJNmXcDYnWLM7PSf/STti+51rJO728NaCnQ+
LGFPMMoBfKIa4iiX49Y0Yapz0gM88NIUgjE/of9yO95Cb+5yHoUP1+dRnw2WN7pd6N1jorbztW5j
T8ZLGRQP8my7IdlPsdnt6LuvXJVWPqFYGcpRJkosCc0wrUDrzbGfGqwLrbxbOTbWwggXGdUsMEfN
nNCVhzR35QyP+RL5cVxQ9XhlNhe/HpkCe1BB1E1sdEa6R71PSTo3qD7J0q929mhWeEUqH29/NREO
S/mXr/ZfILHcPLDc7aGirpRBo5S2XteG6nMPNjB/tHEYrd683JHzbaBaVe+2Wi17ezC87Welmcq/
k7HPAnTKG9j2FkxAeF5a29UH3yO7T1rvG69DhfP6Bnx29hIB7R6eM2psa642C2eRajFNSLNDqXA0
YVEZuZrZ6APKLizEgyI3p6GtYLxrp8g2D3ps/ayNYmU7XMqF85Dz38/Wsc4uWDvdELkogW903wIM
+q3Sx5WDfWkztGZmDXJ4IHDF007Fk7qpcjvF9sSsNmM1/WVG7akpnZeubb6VMMxvp8M8UcLpOsvB
c0VV8VODg3A5KiMs0NpU+ta1hzLYmnGFkWNTRsfbUVaS+7d60dncNTQd48nsJjdu4s/6ZD+lUBsp
3n6XtFVw5vyLhRFd5LdQF6k9a+pjrORduIM/8Rnbpab+MVepLtrKMbGbHc6tjxScntGD2CYpNMzb
Y136gufrS6iQjKbsB0Xfhaeq0OOD4U9YmfEY2sltPUvjhQdEK9dKm0u5eR5TWA7QJ2FHgmJ30dHh
vZV9RAa83LFBrt1DFtIFPBynp6Kyi1y14iYMHRW/APmaDtImxrcZSZTDH8zfWYg5l85yBeMkPIQr
fXIrdQB2/dJ7fzvGvep/rrE5uR1qaRc5H41wESgtrQJWwjtV0sqfPf7Qd16e8qiiAr2Xi8p7SAa9
38MJH1bWw9o0zj/sbIytWSNr0dpYC8nwZafa+Yop6O5PBgeWH8Q6tR+xqhq1lmR1qWK5DvI2m7r0
nQdTQeTBkQrpLlI8B2UUCTy4lb9TXO3fE4abCHc6gzud+AwqjLzNA7Se6Q3nD2Hgfc9l2w1rfSVR
FjeV+U0A9o0WgrhVhgCDYqejDq7Y0NaBHhnWt7ybEUDDSp783gWv9pSzUML6sn3QQWWaZafAlDyY
sBiqSAiXBMpX5JDNZ2hE4XdcxP1ZjUVWP7ZD1udbXSoweI0rKd9KMr7GbjMYWoaodZc2z2MLxeCQ
FG1xmkbw/4hUtOPrBKZW22A7P/kwvy0/vbudEwt5x27PBYBnKq1fUTsz5PFaSgb7RKGizJv644PW
mit3pqVr4b+d2Bkyi4WncKTIeZ6yeUCoTMviuYMfqgw4tCTSXh3zH7KuPbU4tySK+Yna3Y/b41to
Ymqkuo5fIKBIExLT5cLqdbPJLOQIjlFboM+TfyiyYG9ivN5YMNgdRDt8bt/0D+U02E8lyjdom9z+
DQtzjCQkdSjKACS5WKmMxz5R4IchXmtmHpItBctsH/hhZK1UG5Z2r/NA4kaJP3cy0XJwh9z5bJTm
fS1XH+Ja3w9a8dgaQGqL+q/bY1sLKWyYSZ8aVT1Io6vVyML7hpkew8ivHotOmxl0YbXRWj/bovmT
fr0deX5LiCvw/PYlnKro9cpqk0nGscqbX0ABuyNqZ9OxDfznUUXjh91ARsWdAkFtJuhu3Y6+sNVc
pLR6mVZ4oVbUjABqKcjSvVV6DE0SLT6lukvoiIyHUVHaNZjGwlzDjkKhcmZI0WIXU9mJ+sqqec7l
LWAnfKui7ZiUiFWWrbzzu/ivJO6zLba13vH2YBcSGNKQptszPpDowvptSzOt0ZEP3KaCpYiLWQsZ
8HaIpfmkjiHT7eMNji3q5Xxis+GEdhRIR0zOMdq888qXGsmeMn67HWfhXgT9iTq0Bf8JGLYwh3rT
8y7RIAxITouNAsLBWbWDu5mPW5qO7RrMd2HmLsIJK1KjeZSPaB4f7RbrecM6hUW7sujnmRHWwUUI
YebQe2gyI1LDUzBmW3PCmyE27lDq2TZKv286bwWBsRZuTtKzi0rRJ5HXe1zGECPZ5b2L6s4mMDpE
mPbK2st0YYkzNOwnZivbma0nxGoV5BFnzPyooFCiSlV0N5mNvLGq2t5YYandGTRS74Oe1MTEwfhy
O1d+P0KuphaXIu4tHCIIkl/GT4I6TYwSTEAg5wlczsz+EuVTu9UDGJcZFLYNghjKZggl41OtB9o+
0yH/BQ4iIivbzcJMoOfA7Rr2B4fZ1fLA0jQepjF3Oyeztx4SKl00fslKc5NJ+p2q+T99v0XwqatW
DHEW1uVFYOFzU+woEZMIR9exi/StaLMagQKMULyxCD7GevN+dOpsYmrNxpc8d69E88emU20/q8OT
PlTaIRuiYTvAskdPrV976C5uBf99XZFqPw5lRLEz0dxOsZ50rXl0kCWMEIO6nUVrYYQkDlFCoBUE
VjwvUFULyvQJZSoXYMj7bxkWRh8zZBRK/xUufgpDZNFyP4bqqJ0CxUYVqXj6g6Hgyzh7l8CcFbmz
ozQMWd46gytNw8OomJu+jXZePq3saHNOXS07dB1mohVxRMFpxURyL8t6+zhmH3IEtaQq3Y01kILp
5KAZ1U/xyupa+kS/HU9tEF64zgjrPATm6qdVnrgUkXZJTqHfnO5Kz1s545buwYiv0HfgFqgB9xau
LHFTJyXtYsmVg1E+qXFT7lFP8HdWl1XPReiXbHKNpu+CMMv1DaTr6dhZnfzP7a+4dCW++BnzoXW2
hY+q3c/a8slpbGCoDkVXftPlJD14zaR9LtJ22MCdV38oQc4rKimCey13kE0obH121mhX8nZhh+Hc
p5PBKxFih3giO32USWaZoj7ZJNPGArj5kmcRrHyHGhSU6LWb2+JXOA8onMnSOKGJJuvTMRkaBEOb
vMt3fRQbwT6z5GjaxkpPEQ84PlK9tp5o6cZJgpBy5yD1KxmxcD0gEWCyIK+gWXi4XX6JVs8muc50
38Ua1i297tlIo8Ptr710XkN9BkSF1x4XOCHn5HZmN1SRA+8MjvfGROj8zTCj9G+cDV8M7LISRPP/
YD2dxxQSrMkyrzOsAYfTNozQblKPdZp+k4N+7VhczB3uo7CuEUK4ol0DAcoDL2tpr5rmjDwPkRTU
pBFCX5uYeo/6YmStreLFb0ajGtg5YLirfbYy+9jxZqltwx6CjSknOVp/a6hLUep4rpjMawHK8Mzf
ohh7mRklSFQJJQzu+r00PTuViZCz4cVRvEkCS3qF9hq9dGzBX6B1GcpjWIaxBjC/qrrXQdZZSIGt
RL9QPtdwv2jGbth11jT2OA6F5ptcDT2qgoM9bkrN89W9Pzr9uEUtEsOKovHGH7HmF/JTl3ZO8dFE
7eCR8kUbwuAw01+2EzpuGeHZ8EFWh0DfS/AVpmM0tYqyjZoseEt1bfK2qTL5P+N6TL5Gqt8C6UTW
JlwzXLz+GtD78ZgDoMoDmxS4nKck9To277ZytcjEpxrXGLnaSTyt11JNPCOQpeDiRRzMAZS5X3IZ
qDV9wHwIirplTaFf/5ygMztUK9WK+deen3xzkBkkSqWCMxZhj8sgpW+q5hSj6Yx19AegC7sKp4Xe
K99ku8534J7/Ahr5mBVrnHFxHREXpLxBvhlsRpr4wLNyo4A2isZH1zgbLYNEkw2bLtW30rDyfFgY
IeQmLrL0dcHkiJFSo+6s3MQ+3kQFAQUgo8XRjDevmm9CgLEv5pDaSB77dt3eDez+bIuFZKorFamF
j4nNhMElk5QBACJkjRxi/J3TdnVTWzpMSfhqtfhIcWe6vfcuhoFLZ1omlYor96s0RYuPd6Z1bG0k
aLtpF0COVOLs+O4wcLnoyP8OQg9byJpGnkWlYQaWDcXPPQKtrUGdvOuVu7HK4/fu7iSLhVUesmW/
NdhFTY2MkjEFrB4aLmZzm6qqLbenxgb7N5NXDq/rCZw9gyF20ZJnwxXrxhmyS7zwMpkLU/sUN9IG
Prrb5/r+9gSKF865qIJRBPNH4xBDXyEdcFKrfUR/U1eOf/nGVwmSXydrGxndZivdFasUmKvlxpjY
R9BgQbeHnVx4EgRx3eaKj81JlXUoglf9zyjqwTiUj5XtvzfVfyufYHEuK9RWrjTzQ0eRs5Si2Kkt
jXDuyo7fMkwz77FLXstD8arBQFBuwkAF20/GJe5ehmTVfVBoSAl7/mHgBu1UG3zfNpxj8HRX+v2L
wTQOYPZkpODFF7GPXr4X+sXkDso/pn7K2vZu1oL2yj1y+itpKB4yvwcG6oUdA+bklcSmWdutVSHi
daL73+9bXLv2SZJIK1GusnCePhKQjOAhd+WsgCgyJKygHkl27VOQWHuu/q+R03+Y0HlCfbjboLq8
kvlXC4yYJs16NJHmHVk8PusE4whPKWljdEP+Ydap2lSyl1QQ+7Q1BYSrrZ9YQPk5X357bYjVnCxG
HSDWVenoQYof0PPu6508DuMm6yv7pfS94KEIdB9YbSL9VeHVsuZJez3B6AZg8TxX4hmxuHFVqtch
BlSiZBGHzgfHplmpIsr2NW6TYKdgUnAw7Sw46lo1fL+9wVwnEEkzb5gEnzfO+TOcvbgaM0nNgP7b
Eau5zRQVGHeveYRfrwe4yvRWtJnai6G7uKdEdjvVEusBA6W/Jlv9Hkrpc2k1uz5UdihTrehoLY0I
1CQ+IBrL4moLqyNPcvw0nGlB8UGNyo+yXLx752JEjsopo/Fmhkl6OWmtD0Qga5FMTcwUcRMUsIs7
Lfpy+8tcLwCKTNSDeR45dGbEBRBbI8L/RRS6aTQ8T+rwpAfG1hyTlSP6esfneObMZK6w0LoSjskS
C9hsnGMx2Hg7OXzpJ3MbTBOqfSslmsVABvvHrMg6m8VfTtpUd7ixRHrg+qX8UZ+KIxZQG6B0B30K
V3bgpRSgrcZtgIeQdnWyWMqoA4gcSxfXhK9Z7P/k8u1vb3+eq8e6TibzD/YUmwYnszCeHj2HCV2v
6b4vEPrXMR0e/F1UPctw/Sz9W9t+Ua37yPh6O+zC0OZ+KEGxuQGSLKxXKzBRyFdxHDcUDwE37sLy
2sgWEo9nBKa29KkB+4lKyokfaNSCqvk9UW/M+skL8XXgwHz/QGj4IzKCrsM8nst0cJqozIcgVXke
KeU9r1nvrne0NYe4pbFAtqWQwKdQrvaeDt/2VO/tyW1D0L+6jNdLvA0KfyXhFnIbRVTOe04ri9QW
cmFqPI3STam6XdXP3hj1d83ptlFrf5vsta7KwpDmMjTvPHCQ+tX1gvr0kKkdCvlxUVv5dpTSwN91
UZoOGx+R8L/f/Zmw3qXWSR8eZRvxcVn4Y+5ZnWS4+P6U3wYbxcmoLvR31vJZS/rsmgOCl5RmM7pM
hgax+qIpWLC+H4LArO4tCy+4wdnCo1lZtwvTB6tyfufRZlOuKEYZmg9taE2Oa1gJgrF92Y/PVSTj
bqIXGPTcnr2rPs08MASP5hRk47s6Xj2cZgBiKjqKdIlxypyg3jsI82Mc5Nt7DQO2DRUp6xEqDQLp
VjbsAu4HuJn7a+ZYC4cwpRpTAQuFUCY4lMsZHsY+oKjYtG4RVD9lKLKFjBSokyevRpdDn83T19tD
X9ioUHlCE1vnINavVKXGMdTaBOMQNzTzvTEVD2VnrYRYuDXNJvDQ6NEGAPMtjIkaW6ChShme8rRw
mg16sPnWtoPsU9ubmB1IzVueNtFj3Zjeyq1pKYnoACDsMQ/wqhqCqGKPlGHluzAbP1fGtHfqYmfp
2spVZmmAbFuYTqI0SL1N2CMDGlsdZ8DkRprSHJtGa44AAu1DpUvmxsaK5RCEtobOW6isrJLFyPMF
CuQqtrEiNsWHOtmOYFNcPXFIzFfEpXetku7KRN8YwFASaU3AbmELBQoDKw8JMiB7V3eq0mymcGhM
t57yfZ1p5p4XDwUzjF33RRh+u52dCx/QYKPm8OYbcssSZnYYCx/zcXR25cJ7K+Pm1fEs7D5ULsF/
EIiaKShZLr+aqBVpgg70IxnhQa/Byxu2ayWNeyyXdn8SxqLiyOOdBScsBUObsrFpUvsYN383mSsb
5gYLupWxLCxpvKgNeHJcd7Afmif17K0wIMPkyAEWCx66LNEmHMBXoiOdvL1/LDZFAW4HQC7oD1yG
MQHK2fpYADh0JG3r+Gg3xFKDjtVYr6k9LaS5wVFAfwPKDvuiMG2Olkgx5mm47JRKGJ66rpr6rTZC
o/Rzq/7eIZ4obdhjhop+utccbw/097PuoqhK0fS3YphhzMV0MQsjGcejFoC7q+FTWWEbb7beI6It
zyHmPKqR4mTVwhj9qtTdzq9VrrPjrsoVKBnt3ksVlK+zXVqvKdMu/qy5T8vjxgK0LlZCMzvrlIYX
/wke8vhiRybdfadKPWvjZKNnIMmUGuWrWnZ9iOFXgxsczjraXWjl/9iU+aON1WgF5uhB2j5nedF8
68zBeERXLi4f7axJs79uz+PCV0Twj/Oc14I+i2JdJow+pWXmtOPgwn+yH8pe7naTo80UD2vY4Wuf
brWmzB7gB65k6sKhSrEWIdaZdjRX6i4D14HjpRZysCxuPNPwh2tpArf2IYreJv2dQv8Ag+CnUrzi
0sdIr9DvoTxKGbuZgbB9dUgR853itZrLVf/1dww+PHsVjKOr/rYWt35eYQTqenW4jaQD2nl708ET
si0eB636YTamsjWV9tGqvDdz1D/4RrNy5i3NKUgSFRk9FM7oC17OqZbjYDN6wNeCythNqvk0pNPn
QTYf5Fg7tV692nRd2NVMRKcp+PMGRmpIuHvmsj/QEcwkNw9G1e2rwKdh5P8t0VrFsmqkyopgwF4f
lO9xV5k7RPaDpyKhM5nL1rSjr1luZwjIy+2cXjig8GunZEJPB3UEMbWGPm+CaEDpMa9qDO5eEsnb
Jm2xcswvTPZvqTWu3swBusmXk52MhuxPFaCZUTJlvEUdc5dOUrFryyTGN8r3d+0gpStn1cJJfxF0
/vvZMdJjqlRVvNrRi9X2bV/Tiat3aON8V3J1JdTCLBJqXjEo8ALXEr5trISylWi57o6Fp7co8OKB
xwJNW9r5zaCvbAdL0fA2JW0pMV9Xnhqjn3KlKLHisIJtEahHsFE7NE/vbqfGQsLO7SnKDigMUIIS
Di3M5T3EgACheBpmmnX4CGNxpVazNBIestw4Z9DuFR6fdmsTOwHXI7pzB3mSUQuX7E2RW2vaBUu5
QAXAAGLAb776QHYXcMg7aN43+afJazc2OnwhWvdsQyuXl6VUx/WFaicDYm8TbnxdVEw8lYfoFI6D
4sqKii+ohS4o8JLP2AZT8MpWPamWYlITmFGj1OgpdlxmelGNQ1OCnDvG+bM8vFhDesC3YmP4CeJ8
a5v3wjfjqJ4xieT6DIK6DEaf1PEVLAKOZjT9zS5Vn/DPjQ+FHXYfbyfgwkdDkA3Nz1m5lZ1j/iVn
CziJUt3pQPrhaWJUHypcOtHFTF91XFUNcKWfbke7Ls5TneTKyXnAhZ3+9mU0JY8mBc8B2S0KaScX
7IbaMT3U8V0Zd1sVy8xqev865kAgFLVdnq/is6szQmtkkg2kG2Fwo4FbZ4+SPgSf2jBo34vw4sid
+0Tw/QEJQHQQPptUFT5bERIXECmeHNw+k1g5jma7smkspCJbPO2LmZcN319IxdobjM5EF/lk6JEC
AXsCIhdWxU4J24A2hyTvO31Y4ywtpSQYVax8kEviNBN2Ks2L+qDUkdBw9Ne2uJMV6U7u1kR+F7ZD
Ojf/BZn/fpaN09AGg0wPDO7QD2x9QP6uzd3iMNjWgfwpPBPEucOJGCQYHp+uYjT3+KD/UuQO5+hg
BVy4FIbHKE9uUgGwhZAJiBQlo4WVn2sMfnmfZ7oDdbNwPqVG3h1ur6mlOaPASxlszrkrT5M+81Wv
KavBtbE2xDbG7bJyZZNYHA01GfKNW/kVcCOeDD8o5DZ2HThFcToejCL9hdzY2qN0MQ7Xt5kEwKoV
9RQdjJaSIW2co9+0G1rXgENOPIZ3tydsKYpDP1zn5UtFROzDoyrS5iEXyGOZW0fPqJ6dQNr6f9KN
c2atS9plvOI53y9zubJw8kQUg4qWhTyGXIT1sbai4eftwSxUJWmGz+19cMwcvGKYxNe1ZMp7gL9e
iV9wvc0j+advQynEbqsuP6Of+mik8j81WiBpqP26Hf46+ZCMludGICcIVWXhuTYksZPKahqc/MbE
VsXsMmv4kGmyn717QRFoZqiDUqNsKnZo8g68T66VgFyqfDs4wUsV8h6011i817kxh6HbBEQKOWbx
FT/5WeEMva+5eaHuwrS5q+tvhb9mD3R96M5C2/jtcp+AeSAe734Onq/OkeuLpbjZ2mgGefqwxWE5
p1xs/Lj9iZaG9JvZoCu036/egUNDLzp22gSVFpMaT+wpzFwy1kq0KYDbvb9Lg0wWpX/Mj2ZotXhP
CoaoHng++242aPlWw9Ps6CXqcCiQSVlBeS1NI212KvL0boGWCeegNUVJGsOwxpmvvtNyd6qqbQxN
cnwv4xPhZ6psc3uLJsM1kEtvfM58JY7drMYP+FUzpQ0c8kBfc3C5PtiJQ5+TFwGK71d102iYxU91
wz/19dDiA9aGGH7JFDYneZ9VWBNP3pqgz5Wn0Dy2eSvEVWhWNBCvZHXTesXUg6L1p/TJroZtwFXM
H40eyLbuTka7l/zkreaEnPrwaJvNCffZfeZnd0Az310vmH8HFEouZHPPck7ls+NfKkMqa3XluZUn
pQcFgZ2H0prx0UopbWHClfhfN9LL+9cHDXNylSlnGxMuNm3qd3Y0aiGIr2Qbd/3eNoc7a1gb21Ky
cgrI880N+QjxbJtwSdIlQNDYBn7Xqx+9/rWsCnz31oDuS8sdhM1s98nCuGpfxqVWDMAZwpNjAwXY
1NloV1s/Gb2XsMbFcuUlttA5B+eCZwy1Fuq7fLXLT1YPw4A3sQG9hXYfnCFAul/Voay2rY9o7n3Y
aTLcQRzuJ+MBx2ff23m1Udf7FMVDb3v7Sy4dRjOSA4tYBO6v7vq5iTG24XfOUVK0k5KWrpyrK8ft
Qgh1rqfRAaA0cMXhSOw0Uas0jk96OfPXnXxwvkhDrn65PRKxeKfDHISDRavxf+3w5mw6Wwn1kE+N
nPssQKU4GBg0ek27b+1fhXVvqXgwf0zD715ZbEaz2UXhuHKlFPahq+jCxqpmYyapeWm4ZpblGfrD
td0ctUpLkZ8ucVTnZKSNvJFGK1yD44gJ9W/s+XLGimSGxfOD97QDTjxPT3ngS+WmzCvzwyTZAPwo
ZSfjsU9LWT3mOs/VTVr18s8xjIunaBggy93+CMJj9eqXzKXqs2+gRFXo1PPTOMdOexPPOOIOzGaa
9C+IniKympvdxnMy9VM4IYp8O7iwXfwbnIfrLB5H/0R8buHaEuBaX/MSyj6lxX3j0Luo7sZhDa22
9KnPHFpF6dhgLqk1OQKnpo27SRn1L8U43fVJ84uX7pvijStPiaVJPY+nXk5qk8g4loZR4ULy2k/1
vdz+JU3/Q9qVNdeJa91fRBWz4BXOxHEcO3Zit/NCZXBACCSEmMSv/xbp+/U9xtSh0re6ul/S3ftI
bEl7WHut5kDEgy+9qM3PEiSGf76VQKz9oy+68GakXBzYRgE18aJsbjLpsVvfTD8RzG7EUo1bjO1r
K5xLDv//5RbmpnKGJBQ8OEHpE7FJFbTQDh49N/ua2QF/QRjNzyZGLfzI5OOMZPEmY0vLa+WrAmCM
NAplFvTtl4eIjCUcyBHBKTDPnjxPoo29sYp4/1yoP2ufz446T5nNVxUwge/Q56oFXBzSBV1CBckP
nRlk0eQw79Rl5hYCY3VVSDUC5O+oli5THTLiZQ4LJpMw7OKqoDFR8jxmBy9kf6X9z+tes3hH/14X
AM02NgrE+8v3GhO3mEafGYAhjQFhMC92Q6OKlFs+X7ez4i44D/OkmImH9F1BoiI4d2k2lsC5a6gD
qy+8TY+VOx376UX6X/AVY8rK1+tGF8/Y34vDAwO6JyQg6NK/PYWNpJ3vMvAiybLZla3/YPtqI2Gb
b8eLfuhvE1B9Rk1ihnS866fZytEWdEydpMiIVx3BiTHc+qPQ9VFwy4NGceEouq8cUbs7YtE/RHXM
5sEIjGIFwRcE4HkR1Q2WmAgTqXEKyqKPmchFEkwjuWtLuZVgra0UeEs02pCXAvG7MEVTnppqPuqd
K6KqojsiMuQHP1wJzV4IBHK58TCtvA0B4DhoBaBoi6bS7FIXD1MZSJKNGeZ3MIHm5d+D8a/Up5H5
L8SSA9TJkNmgkok52YUZM4d4dZXZeeI6+jh5A8br1DN6vhurWTto8ECU46BDgsh4cV+WFXdK30cy
PIDFj0P+oDLol6xm8s+fAUwdgSUVfQ4XXrHweTaSfLC9CTqRfRtNBFoz9Y+8+VDaxe764Vr7PHA8
xMJA8mMsZ7FvaGv3Jg46BQtxKc9kQDrqkAaTKx267havnD9r8Pw+aZiUBuodEB9gmOcNvnCHxi5H
peseuDTDOgxZGFX2Ix/7jfO89plQ0YRHYDoteH9lqKlj/TxAq7UA34rZmO6rDMyqiXPaa3NjD9eu
enSS8HrNwAU0KN6uqYLKbSs7KHcJ76+UQyyo/0WdIHb9MfKn79e/19r5vbS1iPNMswhaB3qCSY5u
YpKNrfjEIaR4dn1wHQRNL/cqC+Wu7eVWTX3tGr60vPAUHmQBUqfKTHxPnVtRH5FrbdRIVj/bfzfS
N99upGynHuzAkEJuQ/9RgAc7oRZazyPbrCSsW4LDzzwWcP7FJwP1kDFqpWRiKe8FbMSvKKF9q7N0
42utnS5MBPxjZvG1fFWXbVoFTTJRqISEe2uykBjd+r37L+4loFCANgYcGAXHxbUupywTqsJggDtZ
gHBWfTmyvfS9fIjAvE1oct0LV9d1YW72lYtTHKJGSzIfpKaF+bPqyg/UOLJmRI7lHa8bWnW6C0OL
62LmdQCOyekSYqrsKAvDOEmVbU3Mbi1n/vOL5YCcINNgLE5PrOmg1EsK8Jlg3HKXka6IcrJFELVl
buF8eNVTB7iv4lyhUnUnWvtFKcOGSlsj702jbjZ8Y/XKmCdL52AUExcL30AAI43Gh4pM5kl2O2Rg
freNuojKwVCPduNl0Zj2Vuy13lZeuHrKLiwv3AQD79InI2CkhutHPW3QwLBih23dv1tmFk4y0nHy
U0Bnzikn9UNWePJ76dR+rLpR/YvnC1HTzFsOGDxy3beekvmot8PTe2DgvZvB8yJZq6Mz/qGw3u9X
8tKM/daM1WjZy97ChGJQkzswPzvxwAw3YdsAzr/788vgd+4BY9oTNcV3RbjeoNZAxy5IQO+gH0ZL
pzQq2665LwNfQ4KyhK80INU/CjsQw83o8byLnAJjaZ5qAJTtCYYbtLEDE9/4wfGgWRSlnnHvGMZr
njG109mQtWj6QjCOo2MaBXiNI1J5bDcN9peWyWBXushZjDDNngrthdGkM+clqIoH3owNaBlV1e8s
Jf19baPVz0xD36U2CpIdfmbUz+LIjNtdxBD2HhjLnagzqy4abLOKmzaTsfCdDENm8xw8q/w2CjOw
sSugCPeePfCoG3q+Z7KCWiL1/FPuaDCHkzDd9U097mrqo5RrM7mzbd7uIcZZILMSZsQE4glH47XN
NUXNpe7SqMGAf9R3GI9tCbsXGahokY6hEtVxfEcwaR9U5hsYfh4gP0MZxtCIrvdm1T/kaPEf2dAC
+USd4RNgHePeUUG1r00Q/buDhaAZpE67mWX9Xk+OtRsVI18Qa3nH3uxwiEuz+1SOzjckg+QgJl3v
gpE1WGhuhwnrPXNnFcyKgxDsBqNNnqZmBOee5tZp7DA+P3VoNEsV0icPqRAKdSl9HUvja91BN5KZ
hdjbI3W+idynP+q+xhwDAHpHW9pj3Eh3ZkPx/fIrAr/23KOAGnlCNS+1dKUEyD9XcWFquQOzB/lu
IIH7WqdDHwOH1+wGJzMgBtS451oaPLJyA0pevlchSSjKuKhJ9QkQdfAyoN37cRzS5gU1C7lH51cc
8Y8REvIFT0jDykONXt6jM0nvA8ZY2hsN1s8szuikjjqoDfhB6MRZF1h7ZCv3ZZl/bgnFDBVA/n0k
WMU/s1YxSDb6f41B/UNa7U9P+cYxyAb7aKBxupdlmJcRVG/qg1EGXsRNX+5HlNUeMpd+dsrcPhMf
x6PBRUHBS42Kp5lW2dcupXLXhN1zB7D5nuvuWxMML0YNbhMPDRu01apwf/3pXLkVQRc/M4xaCPDf
pRAZptzLPkh5wkwcGt0gLLAldBlHMmwJQq48aECUoac7z4oDGLZ40BxSTIUAb2qSM+9ohTSGCFtS
eN7eVenGqrZMLSIqjJN2Er1H94QJl9jKX6yexJAkatnGYNXq7iFwcy3M6sxTdm9v4HHsSEmDhie5
+9Ouf5l9vc/6LVHLDSO/y8sXcUdfMMfSPsDz7TQeIAIH/QXrtrbEw3VPmH/r4oLH5/lnLUtiaVlm
Qyi1aSdV2B64Wz3brXtDK+e1tsZE6iGyDP6tAInidbOrnwpbh1QZgyTvUkvgxEfTRE0+GZ0hljSF
0Jf5naoax8ncmItdMRXMU9QAP6JZ/W6MK8/RN/a7oUpEqs+mmD4Grti1uRehob2RWs6+vNxM3KmY
qUAFBTWbRQRQpj0yMJKSk5HxZzQjI1k9VQzU4FMBnJHY2MNVayBAQQUxAGJiCUruSws3ToF2MZ7L
T0bq3GZ9d+cqebCb5t61+Z/1NH8XogBbBd8c/sL82GJx1M1dDzjo8tz2vYau9Mhu6tRu7yZ78GNh
YLTQ0s5W/Xfl4yGMn6uX89QFetZvj5rdimxy28A+pb3jRaChqh7RvQ1PtTuRe3DjVxtfcNUe9pIg
d8ANuUQROm3ben5fGQk4i/qzKhzz2TYb46bm1IsHKyhfrp+DlRwG4RUk7VHMQfd6WWJpQduWjbI1
k9zXaHK2EJyTcTh63Za2BSrZK84JkBBEZOfiLBLBt1vplxT6W9orzo0m/DvgyeQTiu46HocGavAN
sOaNochB9+KlJindS3B/3qR+Nd56GS93jDpTVBVpsW9bW+z7EcC8oAvlobf6cMfx1vwKXcV2oMl2
Tm5aPjt8ao8Yeaj22rdrKzIr55l6pXMYbOO1EMrdVThEiEN6zCk0AbWOfWM8SrsZ910DFhYfJKNZ
BJK3T7zI5S1gtPQzaEdAxVHgV5uyhq5oV/QR6RoD73/lR6WZirgJU74n5WDuR8XruLYBljfbSke9
RBJX1E6OVagX8EBa4GEJTaAsQlA10S7z90HuVWA1Y1nEJ9bFea/TY51TPMFO+6XIJho5uZkdRDa8
ojciYwR0LHFAVwBsMKDcHzwOjllhdTIOtFHGGuTah9HCXbfHPONXlrbgzvem/IfdDMUhF5ze+VXe
nie3ciAjMRUfURqiaCYVVqwry9mB3uE7+B1xj7T6yEKr2VGrAhGbKOyDSlVHwT5l8p3qWr1vmvKD
LBpzD2avbJ/aHiJzWjYArTSMH3IP7BGebhHGmk51SFNdfAzbDPDp3BaxOXH7ZpCBiHKzo21s07D+
nLvgIWl47e+LqsV/7LDPpV0OR2HNACyneu20YBEG2tOTNAsjwiAdYOyoP9zA1covXuPzJh7Hoo59
RJRxMYjpmEGAldqtDcb2UkdWicENYPnzHSKtmY0Tv2yAYO2emYMXE06Dw2hSTMpYvnhO9VBHuIy7
RGjmxFrwL3hbXsCTjbTfgaLEGNBvTp5+g8K4Exl5kR5oYRlPyh0I1IUEOfopcWKHQ4SnHUr4l1PX
9ylqFbsqn9SjxQc/CWgx9PCUytvLfgryqNDWKwPTbjzp6iX0m/axFKT81bcooWiiv6bcUfdd2xcx
VCDKA0AhedRVlncHzbbpNNniG5T2PBwPTGBbpckOmG8xsfomO6KbZkbSsdiOkmD4Br3Yp8Cg7i0U
l0bQ2kN2yTTod0BMIJxEEQ8D6I5BOltGaqIcYxde+NOQYXdjT6gwQ4MEeg3FUO04JJ32hJo4RTz8
0Tn8JtMT5mNUYGC8gPFIg1uG4qbdCU2tqE2LJ2dwhtueMHYvcXMc0wmcrZlXYCbdal9SyDo+KVqZ
PzM3QMUD9VKcoKCfjhDao/GEARXQc9TgwQK12qPftwW+pvEcjq53bOryRTmK3Kmh9I8yKP0dr7wn
35Rp4hDoQIME4mcWuiXG6Ib6tg6tYlcUhTx0Or2lHGFx7oogVtrPD1kvu6PuGbzascS+kNMMOhnd
SJZmIkDassusPAmrUe39mQVR5EBht1oaXzLqjAfeNDlAP6hltEWhIkWREUW+130XA5IO6egHz4Yc
SxQo8j3vnDsg8sa9rAz/m0BTme7FxP1dkBP70Mryg6q9VzEV1lmrlKKHz/mXArRBJ9rhkkwH52vm
9tONY7Nb1Zj3EKefdmaGbJ3KCr5fln915tR+8ScjQwoGUb3btucqCkN6o6c0jVEW+S7HGjcnOD1e
yGAZN2GKYeyWocIQ5eHggunMQ1VoDMYXUZT93qTuPei94acAHUe66qoorYOnVJTTmWYs3eU5KDKL
FrAoibnkuO55f+8bg7r1B/zfNOm3BGOXKtDvGleLAs/oy3QgqdMnZgYBo8CMLB+0POgoYawHIISP
GGCKUYrelxmLCxygPPtrZre5/r6uhbfQ4MJDNvfR3jUl66I1mI0aQ+J2KouI157cEJoe0kp3dsq+
Csv76GQ+fEo7W1MkK6U1tDBmvU2ES+AQWJTWaMXTRluBl0DhECoRY53GgqborKFMRBPSVtl+BAV7
BHDtFju4Pf+/l4GoDVA4Ri8AlHyH2m5tIwPboawSELpL82SA2PCGT1P1uex6+tHwwRnHKaaOOJ30
Hoqw3YeABmaxH1PQpUFJIeW/TBDxPruNyehuqGVNYnB7iJNQwgVr1KCm84BLVe9Cofw8YdJsprhz
vRvX6tkfcn/Ak1CpgEDEjGxDnLRkHm4ggZCz0QxPyvST1GTHrpdRbT9fd5X3oRisIMQEoxlE6qGK
8TY+CsLOziwTSKWmsewbjnLWuWx0f7hu5X2A+dbKIkeFtjFObjBPHwR3dbfnqQ8G3V9gAtv9uZ15
FAtwekwWvcOG+z6eQ5AoAbzhivI2J02+o4UuY8VbL/Kzgv6xPQIiM/T/IQg3j54uds9GMYHnokIh
OSvFqcoMcegRyJxTSzQ70xy2NLxXDzZQGvhkSIDeIY+roR08Zg/kFBSgnMnuh+Lj7Jlu/uooO8qa
l161G59uLSMHFgUESEBR4FDPf36RkQvuCIs2tk46vz93tv3sDsXJK1CEvP7p1pYGlXUPcHv8DXTS
WzvUzHlZ1zRIKgDW49HX+WEuJ0Z5WtdRTYC0aQoOstY+GA6WQFp03fx7DyWAHaKvAuwugOPLlkAp
nEoPs0xXbdya7iMGpuNuONSCb9hZ206YALwa4yWAyy6WOSNxQOcKFuk8UJE5FogEvUigMnZ9OWu7
eWlmXu7FVwtRAuuqyS/OddEpVDNGGeEtl5FDHAQQYqw7QNXH+s4XVbUH998WoeDadiKXJGjWzx3S
ZdqlSeuBTKjwEQz+DOqPWTnGrfpBgqfry1zbTYB/QaYCxj3AuxevTTbSwui9BjQIPKcfJONDIp3W
PfWoy+2vm1pOavx+2YEARm8N4FEMGMxbfrGlsA7iZ2BSkhHorxNp/fbXMJiP2SxxUJUtAAJ95n2Q
dUZj6VTBXUaGYOeUtN1ouKze2P99F5a/g6Wm2fUEnZC+KyHp0WOIozy2vq/+RQcV/MxAIuPgzw67
cNUcQjRFzyQmT7smUogS7T6PS7kBQFur56B1MFORIUNHaeztto5tWps5SP/ONTWzMprpSNKEWwGi
d3Abp8B5gG72mLm+2oLJvvfRAPMbePYA0g3ey02z0QMNce7NeGOM13zWDdkBJ5sh8bzuOe+dFHag
hwrxM2D6cBzerhB6XanEdYZHiafoIrSivctLjkHvPKfH/83U7DsXPoqQT9RBU06JlfooiOnDYIK8
hWxN4a3u3MWKFp5BHRCp1I3ZJYqVn23wu+bonCKTtR8sjxcb27dqDIyaCOhQxnSWwIRcNAxSahot
InA98vZzZd7Y7YDWz+v1vXsfueIzOfMcCsSk8BQsFiXTTjZp0bhJ774qu46Qqe1yy97x4mcKjUPL
er5ub+0cX9qb133xrfL5uqA1gw5ZgXaOw2M2yD+ulb5d0uJs8cYthnQsrCSHcO2NaEIPFa2eDjJO
08ywoqAFn0jsZJz7p+uLW/X5i81cBHwARKZogw2Q5EDT8rsvrezVNpxfRQjS8euWVhDn8yLBHoQ6
N57vZYXWnhQGsUPQabkOdYObuutnmPBYy2rfdeHwQ6p+bHZFibkD+I/POrQ3m6K7o36YbhSL138L
bkww8oAW5J1AkSDStgeg/k4TQ+kj9ZmpMPGGZ+kgAzL8wLRdjqwLD5q3o0Hv/7Ap+F0igjLaxq6s
7v/FD1nsP+SpQ2OgQE2m9DkzGsy5j2gebsk6vo8ysPUXVhZPYlbbzNeQrU6YFdSRAyLBCAIVkA4W
E1rWXQO7PVhpOcdMM0FJZGORqycWUQZmRtDVfEfM4RsGxCsnHiLX7uoixr5Co8Iymnw/9rz64BiI
q/YOFHieCcAD/uG6461tMWZqIcyAooOFtsnb89s4RRFWaOmfGjSXQXANfS/30Zy2+B9WKgpzIo8E
A51LDKUvARbUyJvW9FpMpYP2qEtCQfTeZCX92EBZ9sF20vIzo014lkPT3wXMlHfSqukTBKSLBx1q
64eGK7xeX/vq3XWx84u7i4SIWolVk1NluzcZUQdieBtnab6b3ibz8K0LE4u7C7plWjK7sxJlvnhp
4sov0/hgjjpuydO/WQwIDSCfPIOq5w99cRGnmivN8BgnrnJ/2OGIXnWld//CBqJHhBoYKUZ1ZGHD
4FOvhFkktidrL6rBQnUH1lIMply3s34DXRhafBkc16LnlkC6lqZk72s67a1imvZ9U6Cx7qXk2RAY
9PKkSw98NKxvoye2BjtXvQMPNhpKsyrFMqRTiNjSwFSYaWbVVyuoHofS3Th81ryOd+5xYWNxwaGm
aQN7CaoBr5OqAwQd1K9x24RsejBCS5gfiZXXZeRgBuCOGE0aU7ty20+mMw3u/cC4MT1A6lzLg5Pz
8akE+dcU555uhoOHBoj56fpnWbkrMLyL5NaFdhBKOouGHjoIBRAleXjywuImFdnBdhuQk07FxqFZ
2XkMcYMsBcgDAMyXsAMPdDpMmWxK5sYHIDiQ3JYbJtaWAvUJ1FiAnkN+t/Bk0DBqPKuYi+eWVeb7
AnojFQqdBbudRs22VJG3PvPikgVfpBuywfBPtvnCvQ+8sHb4eFHT/iH90u9qG0L0uR8JVg7Iqb89
oFBaFkFvQ355KsbyZkwz8zRMdhkZUw2pXUHJo/LVGF93i5WcEpfchdX5e15cPcwH/UPV2OTkN4Bj
lXQ82oLuMMt1arQ4dii1ezV/DHN3V9aozk1bwm0rH/ON/cXH9IkmAtpGYTLKkCUFT8sisqdW3DQY
efl8fbGrF3qAiXI0tn9H8m/XWoapM3AKNjE7eDbDxwpifVb2kvv+yQjH43VbK+cA68Lcw6zqisLO
wm06pyYApxc6GQyr/6wFLiS0Eex62l+3s75//9hZ1mizmX+ethM7l64OeWQYuPoiYavypRcg69tw
l/Ud/K+1xS0y2TDWEw9S8uDGRCPX636ZBXpHnhmF/hbOYm1pl2GH/fZzaQkI5CCa/Gy23XSuhmY8
GhAUOlYQAPsX6wLtFMJe1G1BUbI4e24ggbV0hiKRkwucsR/+BZ79T5XydkwG31SWbulorwWOlwYX
x04PFQofJqiuBlNEg/5aG1/K4q4BeRJEEtGl2Rph3LK3OGYNMejUSN9IPBMDVAwCx7dEtk5sD5Qk
FW7NeNbd2leuPe6uO+ja/Yk7DQkF5sl9cOq9/Yq2obhdmS05hUAc8bw4GdNtaN0ZINn63wwt3uMq
a3JUPjCGb4V3o5DQpXshPI1QRNhwlvUVYaoPBAOYLFle1IVjt80AdasEwheZH9XMwiRhT/2ZBbUc
NNkPg+g38ugtmwt/IRrd0N4EwNOuQKOMBuywZ72Z/mp4Bq5QPn67vperzwIqp/+sceEvmEovgVZt
vJNZok+Oikqugph0jx6mCRvxYxy9OzKALAPwWuZsOevqwb8wPm/GxZs0GB3tK0AeEpdjDlRBn/wI
Ogln17sAA11f6KopPAbI30MPdNgL7zTyoe8tiYn40eUPkP6+6TqMGABSfN3M6ucDDg5yaXNnYRl8
h0RpZXIoXlPxpKBs0zxM9T3JXq9bWVkMiD8AFp+RYu/LpWSymoJANjEhsgQam6HcbdPiY9PqeqNk
ulgPKIxRf8ZxDhFKohmyvC9rx+iQL4Lc0IO2nAmy5BDXppUdMksnf7Sm35bQCwGyf+abB4jqrS+4
LjAC+SyELMTPkhgxBvAOgm9AFReP9Tsji6ujVIMDGhPNz1bTV86O+Q7g620wgXD3+moW1/BvQ7gy
wE+OoQ806xarMZk/SRQFQE5bAllB9DEAagQUAP2hz1Ab8pl36wxQ9rhudW15l1YXy2tVUWdNZc0i
KBj1MEIg0q2n6yZWF4Ym7u9pJ8Tmi4WxsmumMQPtEWktUCl+NRs3Uh7If6evLruzyBa1wuqSLuwt
llTV2sqhXA7O9aZ8hJD7sQzJ4fqS5gjtIr/7+1uB1AaXPGi+3g0Am1AqbDqzJglRxc4kgENRS7Vx
xiy5K6FClDatiil4qphRGn92X/y2jcFnzJlCj8d/1+mR4+BLk7djQoJv/fgqpI7D/LEMfl1f4tou
Buj2IWVCmgymyLeHi0G1umR1lZ4aqvdu2Z8pOE+um7DWPAMszFaADgsqZMvEkwPmCHAQRKlI7qXF
bqiG7guCYfcvh+juh2tMNAeAsCHqy2ByH1JwJjWfR1MJCKf4lKm4QeN+riME9GvLGv3SgScmi3td
ESOqkS9hOiGw3a3C4u+h1+XnR/VgVp2aq3vLdqzJmTZyvxOJIzvMoGVRh/EQs71FKB+b3QcSvNgl
YHj1i8lAj1N8nMI6rvg32/mg9QgVWgnuQUDY+gg83fuaZ7FR/AigLsnrLKLTw/VdXruPL3/s/KEv
Xkw25bYLGEWWKOO+IHfCfaagsVJ842PO/vB+T+ApM8c1nsv5AbowAxCgzvtpTDHdUVkxB0fhLUq8
5h6syTLuiimI0mrcquUsXrW/z8I8EmqBORJMCs5bo4HwB6OBwnaC4D12JxFZkzg27PgvdhC6VyCj
wJP2juTMl+XgNakPdqXiuVQvdlbHmfNg5BvaJuuLCZFzz81+aAC8XYzKxhwMJpWXpHbNfspKTRil
TfseYMggBV/l9UWtnm8Iqfy/tYVbOGNTW5POp8TmbBdiQq5rhw3g9taCFi7hC8ts/arMoGQrgcNt
AV3IPyA42Wg5rzo4mMBBm4sv9C6AauzMLAtldycF5sjqYIMI69gZgfgLnGul3ivXzbYKP6sX14XJ
+SddOHsLMnfUW3hxbrWe8n1di/6TdGvdn1ofGPwscKDakjXAC8Yt1Kg3TvSW9cXV7PdpIQYH07xI
eaOM3EN27oYTDqXnJ50bu3QYTtd9ZVm3/fuczSKgM8s4JlMWX3Iy7A6PqQPIng+o948qAJObFwPO
fCMxezf0j21/N1cx/kezi22u6gw9FIeD7q8ruiNhBEDNdqqPvHYpBDmC/ii9IthJFQ6AzZn5Lvcn
tXEqV87JjHDDQ4tuCthGFkvvQF1BcTPopKXTVzlm+d53eXO4vtKVeAIPIHRKgKmbt3hx9DMHxV5P
NJAzt2i7t6EHvQPMo92nLU9fg1LlgGpM+Rn5vz5C4oX+WQH49+cFrn+myQAf+buJUqtrTZ8WJdgr
6jxq6WeAETFB+qcExnNicGllceOYQWnlvg2N1yb7bgkWh7qMuv7p+k6u3TlA14FD2Ae92TvARmGV
qpBoJyS+MF95JoFksl+many5bmbttbs0Mx/RiwtgCGmpUZ5JEww1oI5gVT/G1v6e5l6wa4uQAIxS
yt11kyuOiO3778pmH7ow6YeK+JziMDiGG/fo5HmD3sh1VjfPBRQE0NzfqoVvTbhtBywzrrYkd7h1
6DtP3/aCdHGQDnqjirC6gf81FS6oI1Bpze2RD2HShUb/aExCxVkrvkgemLtcluTsUICWru/g6vJQ
w0PMDBDfu46s4WZ+Gfpgo1Ryig27T5RbHGRWbNyWK0sDuhcUfsjiQPC/RJdRND1HDpB4EjSTjuqx
RahAdlaTf/L4eLZQBLq+rPkWXEResIdEGNs5S4ctHKPvgPevs8FKZGY5sYeX4NGqquID+KUghe6I
YeP52bC3LCuryfRkgXlnJD9/VbqLAT9NiBX2d5LV/PO/WBtSHRvDD3h+lgFeU1cMZ0LkZyWLVzdT
CgKyBqhSvRHxnszZxqebj+27rbwwt7ii/JILNxzAdoP+XATmqrFt9r36lVfWwbP+Curn66tbOdJg
NcOcGRoPJgDOsyddHGk1QJEdtbsiUUH+IOrhjsstroXVFWEsmwA6hDx1+XI3RENzGjyLiSJSRVPf
7iGF+olZ4GsLvLMh6m+9VW5h81Y9hMz4fgektu+4MrWpKjOcXIDDnSrurfsyHGOhwl0D7Oz1HVxb
HjgQ5rYl/B/dxbc7aHaO9NxaDQka1xFzRdJVZSTDn35qn7hrHqkYNy6RtbXNTK6z6syc6Cy+mRah
ZwSSF0lLvjtTGinnI+be94XBN4712jWCDhHUsyCh9Z5SyqaDEkOdsTM1xU3uMdJGFnxpNwlUTHoa
6O+owbrJ9f1c80jU4WdJLYBGsL63+1nmpWrDEteyb1TiVIZKn2jrbCnvru4hZENmtUiMWS4zHWIM
nlVDOxYqjk5703OD3XgazT2rnwTamaysNz7a6l5eGFyca/BJ4PGUGW78+om1XwIjB376McTgSzdu
dd1WtxBl4986FOh0L1wSFckubGHvJIf0AymCA+NbrrFh4ne4fnFvaAj+hP4whied1Z9033yYqnZj
x1beSlxI/6xiOYPeQMpFg6FUJoTIH2ba/uA1B23H0Dxdd7jVA3xhx37rcLZI0Uvw0iyxhcFvnKoI
WNw1ufWQ1wMGkSDYyIK91Yz+Dcgf063q5/wtlvc97jsUqcGICwDEwt0lq5SVeYSdmQfdry7Ueldi
HjdWTDwR6shzZacZBhcxKzY11pbY/Fpa5UGGFUqmqI0Cb78wH+S1q314/9nJ6vxMvJoOEW1H5157
DImr01l7kBoXJz+lLBKytCILRbmN9tHql774EfNhvXAmJrJKgabMOxV48ygSgByXdjZsWFk98him
nnHoYGxcdgUm2aaZrmrMhba0fO4YlR/FWHSPGhMTZ89GGHHdr1ZP/IW9xYknGB22C+KxRDuY6EzD
KgrN8VfpOAqAxgEztPafx854DALM/gPwD1mnRQonjABaSLPwQzHwz37fJG4LbQ4339jH1XVdmFms
awThY9+h0Z6oQtGI2WkeDbJNJPH3UrEj086X6xu5ekQuDC58dJTzgPqokW/T+kvXFiICp+gXB2Or
kev099Bb+cim4IbodMPw6iV3YXjhl6lru6nbkOyMVmr9rfOFu3NousWcvur9mByaswKIby6ZWKlh
pIXsUEHsLTAmyA+t0e0c8Yf95znB9ub5pP9YWWY7nsnrQHdmmPR1K6poAi8sOwc+6JD23PYKEo0+
bbY4KVc38MLoApChbQpJ0Uqnp0BKBtlBgY43D+v8D9G87xa3uMKdibhcVBA3xIsh0IDLwj2bXLK3
jUFvnOr1rwUwNeYiUIxdhnu2wl3ah0WaSNMfz5PM7Y8N5ndPBmRANyKh1YOGwOs/ppZZTqgM5rhD
ZSWplecxBvaDs11CZbAb8vBnZYI8W1djsFFsWr0lZzGpueMCGszFJRJOVdEMY4uEQLNvAP2dKCn3
NbgCWj/YqJqunmvkwaYHzk3wACy8ozemKQ2gRJ+Y5GPlg+yir75bsv7J/Oxj6/g5BhLHr03ubKzQ
mb3h3ZOLAUgE62icAPXx9rkxhWQayqUgMEWjjGKKZgoeUOk2wqjpMkfGuSvCLGbMLJ8sYpBuX6ts
+JJamAZ48mUIFIyC3OAPsCba4yFHelidQlOMLe5CpZFtZDQNDpz13s+KCI/Hveu1PkRZK5wyUXcU
Wkltjn8x9T1QUYTKY20U0LL/gOSytfaT5bUfVWFX4SdG/o+081qOG9nS9RMhAt7cAmXpRFGi3A1C
otTwNuGf/nxQnxmxQEQh1NM3bffOykSaZX6jpQZVKi1FqqwuovB0/WZd28xgbomxsAR9K606xXFm
GLlqoQoqp/eIS/hHBMTCh2Cwtjptax8bPwEKtyrIszf6qqJAsKIJUSGVUSvsneZYh7SVHcXrTKjp
dNsAqYzJPUpTG597LbybkZ6/1YvBLS42dGNgHZbhCHsWfjbdxb1a3IVpVezTiA5djiOOh9Rb501d
Unf/5a54tdEW11KW9Zkhcc+e7XzyRsQoyJG9shL7619xbYbI4/7vfl7MsNVTIrTOR/oPUMVdaqnT
RyPkEUn8rD/4CQ0+vLpiTF83Udvrl8WfkRehgMinbBwyBStnZKfv7CmQdwb823OstNZBIZA+Xp/p
2nsCOhjENAVqKsXzjfkqUNTCrEe0NgQlHhvDCWOI7Eani+ReH2VtPWdhMvYKij9vageV3onJr1vn
1MWYPUrj2RZAi2qBImEa3xJZ7lvgyRuDrh7FV4Mu9gqCc4pUTGGOtSvmfVrnUYL8KEv94frc1lfw
z9wWewVSRos3TZacB1P/SJ34QyiJjY+0NZPFphjz1Oj61MrOeZ0myU5o0/iUtQpYtHYa8611W34s
uN4yIdrceUNSAWby5ZYoYj8kq4Gfj0JYUqu7YXoyENouDd1t48wt7GhjBZcqCkiGzyPONQNw5ArF
pcsR0w7JosZEgHAQkfFLxTfzlx/SWtmbk9ySL07j8KVoleFxYiE+gK1P9F2C5stwQFGPfZPq1EY9
eRAGugtOWCA7oQTKvie8VNxI9dGyyoFaY1IkjbYbB51yjMsy/yfBf/RD2pf1Fhd6eYqXE1psPerR
k2lEcXijl5HkDVI6eUHYNrdOCGUgQNJ+YwXfgC6WAy42YVQABFN58WB45tP94MMs9YQuT9K+Daik
ebXw9W+yaKrJBaufVmSkXXSw8dpqXCP39YMk1w4SRrHeWVS3WVW3luRGR1VTLYSbFT1EK2tQ9K9/
d3jm3z2bs822h/DojMXO7lOtqnK0Ss5dCs4XyAcYkOzL34/xenctxkCuOBeThl8CZnaTG1d5daqC
vtsILZfXwO+ZYNBNKjwDCt6k/UOSc5GikVSmOrKktlzuWyOcNjLF5U2wHGVxNpVStiCgKf6ppxv9
3q8anLcqGUkaJFA2ntr1CZm0DoEkgcSYw49XL4NT6xYhleOcx6mLDwNCp9+yytriYq+OYoFGAniF
l/pSya+KdBWXjjE/j3ZzsJ38vtnEda3dZ4T8WE4hEwPAdfHERf2UCCSm4FnYgf6g5dRtXHyHURia
seE/wR+Vd6qTEq1NlaJurOLqB3s1+PzjXq1iHyEqOLWQhiYH8dvuxZiOtbKl27J23bye4eJTBb7a
ThEyADdgGMzjlHbRCReQlyzztV1c6MWvvz9QYBkVytgk15BXLucU9ujU0CnNkXUbXZGKm7rqN5Q/
5/+L1wnF731OMV7WAR7NJt6XQ7Q16Bik05xTX5eV24bqp0iuP0vR8L5oa1jt5UbitPqZ/oy3TAx1
M5RIYqbmXCAxl6GP3Js/8Cf7y4hkedstbmm17wjD2ik9d033KRqsr/kUUt0BZ3b9A72pQc4DcZ/q
BjUHBfbLYvkcpVH0MXDCmyTvChcqmHBLuW32aS/Um37ogvu8lrpvpTz09/VUmJ7P67GxS9aWFOtm
gghQPBigLSZrlSDILbmbXcQLz0SiwpZ1L2225rpygdDUILNGbhGlg+W9G0aNJNX1FJ5DkX1u4uHR
8cXn68u5crwuhlhcuoB09V5G5O1kVna208ogoDaf+vcD6KqPqpZtxeQrKwfGGlGa2QoE8YnF+aqm
qeknmnznLA4fHEd6CIrpfW/LW+2AeRcsDtnFOIu7SaRxEXY2xgh9Z4Ze3zsvgHF+WD2lEVPtb4JQ
O/pB/tEe1Q0M2crphsw3C8/MPpK0+C5PNx9yQA4x1U/OdJviqxLon0LpNFp4wm7cI6u7A5NbXjHs
Id+AUZW+NZpMymkuV/YD3RVwmlv6ayvPC/o9DlpFKN/OeLXLyRSdIVWlRLcy0pBFr+f2sjsNLyHS
EWZ4Z5TJ4fpuVNX1Sf0ZcfHdEjUlPVUwsweL2YdHUTZCeKIJQzRTwhaP79AK9xJaD6WbKuAVdqiw
2dFNIKb6Y1fWQj4OZdA9oMZIUyCOKvFrLBskj6bUqTLXSvn1eSgXLyG0y13v96nkdb41fUREDz3P
dpSJJ8POyXe1lgzhochy2/bMaDDzGwmmae5GwkxCt2zy7GMxdlGF/l/eNG6t+OKxog6DFpvZIKgB
ALQyvNC3OtD3LUxhN7GcWOwqVMVfQtOov0pSQwNjss2oP475SH0aEZA0c/Ws6tHTdsa68vISL7ih
1nLLK7S6+BqVxkgdIhcZrM1MKkIPbcMi8Cj81LKb+VN4m1EefgkUBVl0XWoT46EKcrw8NSvQ7ztK
DLaXU9vB2N4pkfQTwjLEY95nMaqrZdkbbloFjXI75NVsYNmm4Q1lnxysnkXq4grJ1B8RMbXsoxLH
cuAWhW5m+07utBdN6QXydE0aWFhVa9p7EY4pavN5YX2upRxo9BDW8cf5nx4dswW+j9iX8pwFToLN
gaoOH0WbYSQbx4jV6FWJGWjlKOG3yggicCG1H9m0QvTEn+Nc2dpJGfAHV+InwWWVrNgTfZ3/RLje
vucFsU9RWJm3nY5qU1jZ5seoyp1olwrFfqBH0D5H4HBRA46MKToOuVnBNAzsyfKiGGTzTa10zeCa
aWqfdMc3Us+C+/g9byWt2gdFY0b7BDGAL4bfc71YZkfxYpgZWlORabcU0arKq/ikya4IqvKGuLpU
DphxyL8KqRWfzBkH7pl9gTh8qfqG6aLr4bw3e1OKb+zEGC1X7+sxPHWqkideKSaF/EWI0jUmDVmf
KtGD9DiImCpRkeFISy9netcYVvuNQmD5pCuUHpA9ru4mTa9/JXkt3pmaRvsYkcGOJytJxtuwlq3O
leqigV/maPEdJqTmY+uIod9ZVqijpojz4a3qTFTbJNOcHmms5F8d7Lbua3uoIE1munieuM4tcL9K
DfxvgBl0EGZppCiV1pSRsBwxv0sqCqKyOvk5PEtJ6G4Y236wK7REezFj2xg9wPLmp7ac8t5rmqyf
drXPSrqDXI1fmjiJ5Cc/VGt5VwvAXqmT9/WpB8vxUtWtMN2qb+t/hJoBDI5Dute3RVVgEpHD7hTu
MMbWz6ipiifkOtX0aEhxlngBsN7EUyQ/QLm2xpPZC5xSUVD3zH11lyq58hPRlek5hclruyPuaYhx
qLH9jxImWXinDSL8geFn+LEfakreeclT4DlRpX6FgvBbYq3SH62uMDFIjp3Q8uy8VMx9jTHD6JV1
baGt6QS2tbt+ga48r8BXgEjPaY1F5/LywhZ4eFTQMIazWb4IuTr2TntUQmN/fZSVoIFReHUAX874
5UX409CD7sB1WSc1fxylD7mp7Qct8LJ+gxy/Pg4qNEBz1Ldq4bqk+Xx6oCtW+d7gZm3G1rX6vSg2
gqCVR4f8HGE1cDI4VS7DuRgXpSmQbBtH68I+Ap9lpzkOxgwb67b2dagpg42x+BM0gMuvA8OyH3LH
xgBTklPaArxsVnCSqvD9X3+fi2d7MY7ToE/DgbWAW9Ru0L4b0sarmg+GtFULWo0PKG1hYKA6yMcv
gp2irzFjqEztZMvFfSHmxgxxglW7avxNs5snLcmO16e28qnIKv+MuKg+IcVhFwJ27NnK80d7iE9t
+J+ibsT+0S2YN93yKzWRyM3JKAH7qMmeB+DQOls1rbUgkQPk6GTshIpLGEffa0aah/Z4lgmE5W9V
8KEfHyvzKQ5/XV+utQ8EqBjVU4rTiFjMO/JViu6gyGop1E/wM7ekvZYoD3ptP1OpfDBgeh3GEYFL
2GZbImMrGx2TBDzvwU/gDLJcwtSXHFUqfPOkCSKhzt836bnnIbs+OWVlGCZHjxpTPDxIli1BbZgG
fkUZniXCNCqjWCSLfZ41UXEnRiVRH2Stm+SbcqxmPfKspHjli873Tx0RuurKZt7WxyoXuQM+zVAE
gvAqIUyGcqa6cSSXJOS5Dvy7dwbegt76m7S1DQkw634aTrb1kJaYD7We8XB8sUrVrQeCQ7PlOd0a
dL7uF1nQvIcRAUU30gGqf/n5ETPNY9Gl6Y0DFMlwO2PqXKfp7oWuqYd6NG/TUBFfQkctT0ot8WjX
wbbSo7NyZi9+xSLHrCqrFwJIy6lLpMk5aVOgOfvKCRD7tTq0pOWekKmdqng3plb54ksW2tZtMe1s
Iypu7EhCyT5vw3+kSU9B+1vyHcLdMfrhTryToHb/asNc21V07o5oACLurQUogQb0er6Zg4m+iZy0
0e2EoN7JLPxk5yNqTFxg2q3XGUPzbCBXfyNZkX/oOkTxpzwY39uTE7xzMlP9ZdJnOeGJ2J4pQEWe
5hfJrVx3wa8wjeudrSL/1vR5cReBHvyqFl1xGqClnFCkxmuoT3zrqKdh9EOjnH9v5hoRoUj7GxmB
Ktmtk0K8jJWT4ZGgBCenyGeRHVITDAplsFWpsAOqhrmC+hYC2PGUR4i2a59jZbTvHFE3O0gYtjfY
HaGdoaJB10i14wLm7slgckO/m8KpPtqh6de70JDlQ9LV430mtJ6/Ha0jaoom4aUkP9VxMwisCbC3
cuWik7/EiaHuxjrKZTdsimSXgRi1vVoozQ6M/XDnpwla5Kk+s4tnqFmim+WNQPD+kKNLEuz0yUzu
QhnZexHXzRMReXpX9slsE4EoS0vw99CmikqQ3/T1fTIE8a51coI5X/lmdHqz57F8r0d6fqQO0u4D
pw4++FT/z0PQda48jdJHQCjFEXRp6CMvqE/7Eby8l+F/kbkpmmVUuoDo341AQ3loo++hn5gIbgzx
UQt7x8U6Ch21Ct/rRKqnfaKF1IN9k5DYl7Ndg8OE209xc5biWHsIAC59qvwYvuPYNM/Cb4MnKZV/
TYHeEAhHNPYPSp+P2r6rwsLaNaQv4w4HyyRCTXU4NKlZ7ifJ3xsaXBnE25qD6Ux1/yj7on6ndsP4
pMlSZ7pBY0d3LcSw+8SsKuq4+u/mitGN3a7w8/6LmfnxFysbpO9qJ6Xf/VCgfpub9j866tvyPQgG
hBWqyvykSOghHkwz5npJE2kMvKqMzcGzuj5/AA5FkpoTjZ4cvEp2foBu6Ml0ivRdkVq25FWtkX43
plY+pPSi7ynEi+kYW5QS3bDi7XK59kMNVtWgP5jaGDrPxZAU9zQjjNirJa22twp/K2/ZjKoHDUAx
4q1aM9ggMWhOhLqO0rTiWOIz9pNGaPJFmoas2KlVq/l4RhfS51ol1zjWGmkeee8U4GVQx9EhtZvK
ceNUln8mWU9jocuCF6Gm5uhFXByf2F1b1iwrv3nWtMNcByDD21rvMJWlIvpyOGd1M36Y2iip9oZj
YCvVxF11lIIZoNOSpnu2iQzNfuOBnOOv5f3/+oFcREu6kZXRUOXGqQueQqTZZXX0xvo5q2N3oBrA
2WSH7uQ+dLWu3UhFVqb+KhXBeefy7dGHqR34Tu05Ve/khOpUUXmW0aFc/2TGB33cYmutvrB/ch94
R5cDDm0kcxF31tlUC6w5Cmo2BxAAya4JusYjIQy8AZzjXQSf4uAoqbVHtKA6cokMT9fXfS0uef1L
FvG3IapUEwldOdWvJPplgsJA6c+cAsnRt6KgtXVGV5hthqrEW29vBU8lLZbamdpZ0SUJmlC4qZ8M
aFz5KiCSMjB+irZM0Bym6nN9omvFeM7kn8Hnp/9VfNkNBaSFRDLPfe/zaeNAdvWa6x7njBQDX98u
dhFWvrsEE5m7rkJtQPG1dKNxuBpfoI6H6D4UAFKryx9hxZaVpJOpnVOdCtOuqIuQO1325Xwj+VgJ
25ntn4GWxwnAVlLqoXwWdemM+8J26lsYHZn0KMuzmaY/WeR0TSQnX6+v89qGmnNGi46hibDiYkOp
RlHKKfIhuCvJ6i3My+ymnagGCSVWNoLqjaGWyM8AoqPWBNCs/TJVx4+ar4bhfTxkxo8mbuNv1+c1
/+7l/TRrEdOCgFcEqvzyy9VqL4+hnksnc5BicQrjyvbf+YWj0sUEhKXFoDJ4SF05V4fukDSwF5Ao
8gdjo2i/uoPmwwPIj+RnySIJ5ZRyxpjZ5zlb4oKu5SfZCOWNcsba9gE9RzuY1iLq6ovZBrEPUMKG
6pkoNxMsTCmrPN25aeJfqR9uXf3zXlwu7evBFrehliZ9VY6SfY5bvFHsoXH2UZ9FHiYl2k4OoSKP
PRRsTMvRcmvy9JSiOai3xd7OrGjjgGpreYhGTxWzQ41UZNmzS4mhswS7p5tyyL4LGoUp/eJOU93G
KPlrX4n19rbJtbLxSolT5XZNFQS3FuCth7hPsx9ZnKrPAxGtOKRYr1fsCEvPXEnDKMwbe8kxXA16
O6q8jsg+dIYuHvGn7OVdNY7W96yqxa5u9PZUwVcO92qd1R+VXjG7fRIo4kWhMPu+bi1744Ov1K9Q
J6YYBwaAAsnyCQxqw07aYAzO2Fm7En4B7fjo1J/8dssmRl0biY01D4V0P1HS4iBpGaLaUdWditZ/
shSg7km3S8L8MDYAY/vMxfl8b1vRrah0b4q+wjiTip+9HB2rqjjk8QuFKbIR5AojaR9AnBH+4DZV
84wlFHZCnwOBL1W41dtfOXZ4ydEtQ0cKR4zlgUib3vSdRrJOMvao5TCBYOu+X79h1qICBLEoD8wo
LDpyi6uTahvYZatC1ZiHB2V1Yn4JCvTdhGC4i+Wv8FQFAyhkx8QNOUO995Uo/lzXZJDXf8nK6cel
jyQcXQ5O/3IzSFqhD1bTOadBkzwdgmZc/QgzvkaP01iyAWNducVBHsEQ0qnLaUh5X+6HqW/zKii6
/pxb9Z0IixuNXJWGxO76nNY+IDJWROOyjdP9ss6DOV/LWW5ikOZaca/Uhvy+Vep/rg+yEuDM+oFM
BswEjePFtdlgvhtFVWudQvNJNxXUQ1tgsT/6+l0jwWNEaur6eGsfCvGn38QfKo1LCHAvVRgLh/V0
bhPAx2FJweiGs9e3bpSE5oABQCV9KeugP14fd+UM49uAJAiQEJM/Ft+sHCcc74tq4LZob7NkTA5d
bWEWPOYYTJfDliTU2nC/5VI5e8Q0y0b1mFYD7Utof2r9Kch+KeWXCUWfpBIb+35tK6KXREuc+jp+
H4vPV4V0+PFvTs5BjMWy9MvonxIqL3+/dvBpkVbjop1prpf7HdUWSU9alENVOGiPg9OXnpAwuI6b
0f+BYFO78byuTWrWYqYJQszwppJPsajUJTQNzk443k2p7EWtfIq6vzSgmIuGiO2DEaZSjDDUEt7l
dy2u3ZTtz75I3Rxv5TKZ9mG88Twrb2MFshWOFvKPNo2WZT9HhVXYWSQOZ1q9kaeXk9eFxQ4xVEiU
2UcoryGtQGdflu3JoKcYSNZ7yjEbx/ztfuRH0H3BpJWy8RvgRIcu8WBXWnzG4CNxh8w14ggj9WBP
uWwj3FsfCh0srmPKbEsQitWpuW73ZnSOk87trce0ajw7+BRO2eH6tny7TZjT7KWDIAtB35IeI0VN
ZJZ5X52Bg39RpOyZzv6XKMyfrw/z9hoGdg4JGnYygNM3OtWjNlhW3KD4KpAI33dRp++goqUbZ8xe
W7aZBDO/KCabUbs8ZOpIy1uqgwwmTBAgfyEXUnSM/U7/FOd1RoBQy91wlvWJ1rDcjQR2oVHbFj3g
ychdkSHW4fVB+kgrbriPpaQAtR4YjZcPyOrhD0sRNszptnYYLAeekpBCu4aYJIyCGypkSNbl8hei
w/KDTyz/Y7BrLT1IUta9g3bX6W6QqDKe6Gai7pLen5P/Pox3IQ4WmlfGRjns9GSEk0o7a3gxbCF/
STMJJ7PekSVYJuEUw+aJWuMrJkjBzwraPK8z6NPYneRS/xnFRk3XTilxM3G4p6UHEt/M3ikUDSOA
aLWIvSZtUU7N8hr5MLvW28CFFJW+N9qGA9xYCjgnWcYa0q0R6A0P8RBG4y6g4a14fdL37yQyumGP
IqaEjl3t64jni8RKPX0c4b0Ytm8kvEKjPR1gx6iYGKiZejf2IfakOqYN4lY4eYZ3QQwtvdUbgr2C
emTA79KHxusokAQnIc0eJkrvSD/CmvrQzkp1A5NbUVm/jFLB9lxrtc1SwdtXVdEU1bHhD8+w6GXL
q8owCM0trMhzaupdoZ7SbNpbqvSURspB7/3314/EyskDcE+4p2L4B+B/8eqYcWhg/drY50Kb8j2O
hf4tGhzKzs+lrQdu5VhoPDuccZnADjzW5bGQq9CJlCCwTxaysqkePSiVvVPz4mDG3Y/rs1obataj
x/sIH0rqLpdDWVNikykPeMziWLWrYpyD80Kadhka597k6Fv8j5VVRPKAhAIaDXn6su6QtkMUZWzU
M7RMN5XqHd1Dz5S32oUr06J5DLkOuS66JEtEbEJBWsillJ0Rlu1vw0HvDhbiTrpa4BRsFBv3mP42
oKSFDMmLDQlID7DE5SpiJz0M44BQRWYUYeCqSDk+8V8rD3GglpDrEEuEVltqX1Uttt/X+IKcuE/a
lEcw1DsXp5kG7+hGVye3QaE8dfuxa+gyIcT3UopOq1zF6uUeloFWHuJCK++NLsZiuVPD6mujZ9wf
g5WMo6v12XDbtLWhATfAuvnOSsu4p5FDqdvLG50+B0w3aNPlVDrfMW6CdGjn6ZyVmd1tG2CA7MY0
HL8EZVma3gyL+tDapXVnhk5+Q24zSUfc5KzuQAqE7y4/XDV2gbAAx0wBbEE3Huppq0q28jV1mudU
jukiKrRnL5fXQX9THkU9nKVa889Zw8KW0IgPCi3QXS/F+dP1Q7Hy+um0A2aXBvzk3gSysqnJfVGa
41ntm6OfJ4ckDo5/PwS0Byw4yCONN41mGFCTI+xBRcDO2slJvtPbLSbtSikVveNXY8xB2qtSKii9
Ia19YoW+MbVjUc3G3Eb4i8058NSOFcbcMRKVTtY8ZI2ufCOJSLbUwOdPc1k04jcgHA+wmYTcWDbU
G2OUW0NSnHNZDtGxTK3B1R292E+lb97oRdcWbonI7IYSwcp5BAyBrhBcMtKeZZQ7UTaujSwvzmX8
jDldMaWYJD/S2fVAQ4q/h83CwsJMijsNIWbUcC/XOYoig1KUHZ5BiN+RT3rZtAVSWTkBF0Msam/h
MFZVnKso8GPIHA4Qf8Q/ifJiEw5c35drK0c3jNuZ4JKa4uLpoY0oWZ0ddmdKZ3uwmvgC414OMdlC
qVi8o+whdphZbxltrGwT4B2MCAgfj49l/Iy4os2d3XTnWBgAsh4zUXqJNbqOdlNlW3LjK28QJSLL
UCjBEqwvn9ce195J5LV18ttkn0vRU02F0Os03BOvL+bKPcKeIM0i++A2WYa3oi7kqAtU4xT08p0x
WA/gz/bXh1hZOBaMQB3+wor8q0DoV2SlWp8D+jGUFDyhHUxtOlriU43iwfXB1uYz89URwKS0Tthw
udGDSA8CNXfQadedd6Yo3pWDOF0fYu3bEPjwZs9otjcGbZOJ+2JbGePZwU3QQ84t2PeOUbtx5mx5
9a4NBXJmfq5JppRlKBLpcmTaGdgdJ+pMD3gR6BC72tFweb4+p7c9CVYM3bHZiZi38e1AKQVAHunT
WAzaWe5H00KpqzHC5tDSNh49qUrBWCBI2NFok5Mmvp+GCXPS6z9jLSnXEQgmKlLnh2FZDsqxX0Bj
Sphg74fe34uJivc+14PyWNDu84LAH/UbP3OUbo/Ww3DCHW/UPCkbcNzqk0azseCGMb+xqVYwV7RI
0OR3iEB/AzMvd5Vo65yyVJTcOKYAu9jnn3zb+j4OMKx9p6LInMeyV7dIFYSV9ix6qbur07Q/DKCU
XLkyDS9Ts1/SpG7Z161skIsfNh+HV++nBNWIcK6wT/LwXSZ/zOvv0vjl+kfZGmP+96/GCFKF4q0P
bi/Kxf2oDidLrvZVqG18+5X342Iq879/NUydRGIc1CC6kfvJf5ekiYoa0KRrJwHMZFcrVrZBEVsb
cIaI8ZKQ2ZvLDmqjSaUUaKN1wu7qV5jRFPeNPd6jCH4H1Y+/X0NKTdzlXOiUtRbXEvUCM51GUz+b
TjMFBz2ivHSjlP0QecBYrPSvWTKIzFHdQp6E0ThJl2vZlCIxZDSbzlCrj5OTHNJuS/Z35aIldgHO
CdjQeCvyEuqtFkphF97MILuvmhYCxVedLXWctb33apQljU+LrKCecWfnEuV4z8qj+tYvI+NOU9Mt
Q5+17TBbd2PcOodjy4DMidRe7YPRPutjLCNhUFgPdmN977SY6kGphefrO2LtxsWJVoYiDVDmTfnR
r4IK/4MwvWmM1O93RW4ctADvs7pzbgW41dTVZT98tmtF3BmGNAX76+OvrixdaOADFMKpf15uEXDh
laqFwL8HiH2fQkVS910aK3e9r3++PtLqTnk10uJg2/RYgzY12xmw+oAGER2Mv7X/gBRJQPZnMovj
ZSl92Oo9+lCRJHaqP50pDv6HWdikXDiPQZR90/UZ7DZJdCkqzrYT3geGvZcIM68v1NqW4JVHoYEn
cHaBufwkcQK/UiuT7CZD6NkbrWY8TlP+2GBs8l2LtO9WCZZxQD/Ubc0p2shH1rY/wQOdOiwrKOrM
P+7V9asHgypQ+UnOYaa2za7CPij2UsQH4AagAHMTGGZS/v2E6aKRLatkQKjPLCas9FmSqk2nnKku
hI1rNjmYMTue9lFoYeLjt7oXZbN+uCPzlkabOdjKnBH0th1aJyTuBB2Xcw585HYGE5NJIymeEC75
ngT+bWg672tb0jZiiJXzZvDUQIGY+SPQUS7HKrmvIxXI3jl3KudgOG3vUjOmQEdR/nh9H60cOOTt
cE7WwR7YCEVfDtVQI0UdAVFQo2tBPKTOlzpxwsP1QeYjtciaufipk6Esxg29zJqpjZnZJDcwziQA
y+44RDRNhFVoxwbsc+QZGf9Tr7czmGbXR145Jhcjq5fTG9JMS0sd8/OuE/le8nP1WKeVfqt1s7BZ
FctuIDea5oZRCuVJa5ONXbtY3hlZjubmH/fKxX3WKPJUJwNOXtZYtm4uupNpD39Xyf3/Y1BV4A3n
Wy57KG0nWqvsAFFMuninFclRSaL7tho2OuaLj/hmmHmqrw6934mhVYQTncvhs5m8GKD1JGLo0oIs
N22kTavLNuezNgz2uXVzOVafO3paNuADjTLd0zX/kCdbAv1rjq700oAEzv0aB67W5Riw5fq5muWc
bTgQxAuSAW/Q13Ldp7Mya/NG1KIodra1zyXa1dWvyOrpusn2WEP8Box2hAheqzdyFbTso3ywsX1R
wvhWB9m9VchYXD//rj6ZnWpRQZ/NsS5/LdJKWgNcPTjbfaqesii1b5pOpEcpx2yml5Jy4wpaHU+n
W4buvoaH2eKKbzSZE1JjltlZvjuKZ0WLdnnxqEtbTJ9Fhebfif0Z6HfV79W2Sqtw8mHV5mccmHfB
9A04kuv7jquM44mb8dQpxsbUVjfyqxEXH94eG2VCiz5FWdoRXhoUxTFOU91VED86JCYVh4Q+6/n6
RbSxnr+T2VfTxFUkCPCChdk2BMa+HoYSVVYNLuswPSb9+JcR95tVXWyXNmhb2yptDCaccsKGaIrN
zkOdtvi/LubiVgj7TJgpRPCzFrY7I7hVMO6QJ2VXFGfJ/HR9DdX5tn71jvw7K0oOBNy2QoFy8S42
gSinoeM2re0w3JnUOqR4opiiyw9t5nsyXiZj198oEubsevve6PwvjlQddCEe7FjD47bxCGBhjqs7
uaKPUqV7387cxK+OWqd9v/5rV+8wfiZ3MknCm9JPRLfTj8e5Tdl2Gt1PHQPm2HI2NvPavuJ00tim
kjXHZJf3wuzm68AZGk95eJvEqichZzUMD1H9+fpsFiHJ76VHUhhVQ/KQWczychxAqL7f1nJ+HtLC
1VK0aSHjBdHuv4wyS2XSk4SHsdi2nRZ2osxU+xRr8QM9lBtNrj+ERbORza/dOczkf4dZbFoBdXUG
Ybfn2VLaK4Lk/QjDLcANVZuik6UXn3AbOlyf2tqt83rMxd6tiD2GPsXswxD+UXGUc6L5H40uvTcN
853kbAmKr34v1GmdOWS23xTpmlKt8lLroZQR6Gh17tVx+ET76+8ygX+3BTUKcINrsEq67nBs5DA5
J3H7VJo+4pq111bWThNbUJFFKPfvUICgiafoYr3Biuq5rAVYwEjnBrULsPvWF1EHau1Gg5EfoqAo
nyNDG+/NUkmOGIhtYYBWF9RkdCAxlDCWJf0sHSK9QEPtbE7hF3lCpRmy0Mey9P9SfPffeb4aaN68
r16KCbkHPZrDuaHlQexA05VHoB/ef9iOr0ZZnOdqknsQeoNCS6lDMa/cTY0Ab/0rtHR3Kp+vD7a+
drBQ9d8w1mWJqRN00ipnys9ml9i7um3sfeVX7X4wynJ/fajVYwZ98H+Gmp+QV6sXt+oYVYrQT3Fg
Zj/pRyvSLlIaG8FXMvXGRXsGImnOk7Dllr16E8/1J9rYxtwcvBwZdtyY950cnnUHuBtE0nd9VYxo
7TXfBASUjXt/dUnnfE3GrBI9ncVofUdHUM1RQ4+14MUJ/cINUv1G06q/rP38ux1nVAqzIvNeXvx2
SGWvwv7mHA7Fzoigpf7Muv4/zAZpUHIYetFUdhe7MWwSxLoVPEujWnr202w3JvmtGvkbOL61zfFq
mN8o/FebYwT4FKKKO5z9/AigEBsAcYjMM5qXOzFtocF+h+TLaOX1aIunuWkTBzYTVjpdLMWlS3Oy
eIgcp/+hNn0kufY0mP6tWqcCWbNCM5FizIsCck6FSLTW+OYulFHKQbuDetWuzUyn3MeBBcywQAWG
PF2rIt+LLCB69x3C1v0zqTToBa2vpNmgXQcd+P9IO6/dyLFkXT8RAXpzSzKdlLJlVFU3RFnaRe+f
/nxZe/YeiSKS6D6YQd+o0ZFrMZaL+I2RO0PgXmREhrNVdQ7Gg2FuHiHpNKrHwx9qp476l3yWx1YZ
fSPK6hhZTau817JK/j7UkfzIBZICo1LLSuwpvHhA+VKoqaFU5mbuJfWUnGSnslFAsTsIvXIVJwj1
hEZ3SGopMg7BoDslMqyxBL0tEYjG6GUpPjeiKH/btPI/IQxe0JdJcGHc2AzWliTNMBsCFhdG+opv
l6SttqElAZs8IiDmOD4FrfLQs49/K+vsMe+NQf1XefzfgIu9O5+iKE9AsR8dLW0ekYuJD8UUtefZ
2Hwir20AFwEGE3sCBWTHIrswrdFDqifxTTbon4a2UJ/lybKRIQosPvP1TXXtKov/M82BCzIfgcu3
89hVkj1VXV2dnMD8GTvYfyI1tLUHLPEdf3ea1+tlsXWXxdzGSuJkN0hMq27XjmI/W0n0QWSO813P
kEKzLDGcUGtsYJV30y6akuTz9ZGuzuqrkS5+gzTQC8mSJL1s4kriNoM93A7mhIC4bGYbt9C1WNQ3
AJMARrPeNWzpVbRmYJfJSZvCX6jg75XK+mPJ48frQ1rb9LARM4G7sMVYS1yhEitaENUw5vWierC7
4A4il5ehteMGvAxHffh0Pd5asmBZxpdEj48GySJZ5qgazVoCnZba0visOGl0nw6URq5HWZ08Ss/q
BQ5NoX0RZUq0EvQN0popWj5BkDwlJcL+VrQl4KKsXTuxTP6/QIuMUDI17SWEq05OruovrWkcUkWt
UzeoGx5zpVGgihxHWnwbpfHw21LGcHabXh3Pfd6M5i4qAc1iD6GVZzPVpNtKHQHtTnmamjfjJMN7
bYEtITjl1F+uz9DfItny/Hn9yxePKZl4IhYUuJRono5FkDgP9MiGG3TMmyMQYuFTWQ6O6pxmXgAO
yA2y2DwPKpJZuLzmLoSffOMAXs0NEGhU0VGmpLr0diPpoxFNOosieoesnDI1N3ITP18f9trbzuZY
RTwR+Od71+IqtsZeV+NTJrcfHIya+sz+2kqmXwMBxoMhNJJ/RmL7u2+Bu0AK9S/HZ9kZkBQxaJyl
gMuBLafjnWgz1KexsP+HRmXvAl1m9/X1xRiQdm4jcTLYmtSq3XMXU807ozY3Sr1rcwgPi1sfSOQV
gg/Wa0FllSCK0uwuHcRJaLPqqmW0G1rtkBbaNxGoWzfatcMabgpdaORlOfMX6ToLOi/AnKeTNli+
aNI7ZS5vxhkliehf7IjgRujksy8qFH8X81hJjV1oU3/CdNatjKci5LuhnVfJ5xxJwuv5uLb9wu3R
UbKlzgz7+m2wwZkHkHv0PlrImn9UMSC/GgISjvWkP8763N5Gk6LtrwddnUsagxBwyMt39XN0+pDu
6ztxUyhOc5iRg/AbjiBQC+14znuc4Nx/ERCRIbzTUXKl6PV2lLEkamMEoHtyZsmbw0NgRr6t/VKk
4/U4a9s+T///jWMt5Nsqicf/oOYWFXAMHNvyMKXTfRjoG2HW7iIXOhbSQOA8uVwtkjGOg6AyKjaq
pEk74Q5N9WVI8nCXxlCSpZarEHgnXLaFbbrNmI13hRZsdZFXVqEqc7LBtKONbCyrnSm4MfSw6/im
wA1013Rm+9mwUaLisl34vTLFeykOviApuWWQvJI9BKbof9ELgAK0GHxZyEE+93KCi5cVn3ruP54S
ZuUp4QG9iwJj2Fgia/FAUUBApaH8XgOkaOWkFWptH+2+kvwh7hM/yZT6thhV6RG6SfPP2E2XfVR9
FW8JFEmDsFeaWB9PPTzCbkofnAa4N6o9drFx3q2kK7p5TCZvKCpky09oNq0taj2BvztdDjzJEsfQ
tJodl+0tz9i1bEEr7YLR0CkIL08hdN+iKajH4qSX4iwU1AYldb6ttGifz/mHJkrPclL9vr4aVz8c
onbsoRimvCPRalXb1vVEscWWHgt9dmeh+XaZH+b4H6oV/88nA1PHZg386h0jYeyGAfaG2Z6MXv0e
m9XjFIfnoilOoaScQ6M+TFLqZ0698f1WNm8Qr6QkbTd+w3IbGKesrJ0Qs5s8HvSz3rThzQSP/BTp
euFzybEeRNj0G3vpalAFu04d0UAFmOTbvTSshCKSJJ9Ofdr4UKwuYmz3cajcsknwss7if/EV1Yur
MXkD4mB5KZPKCgjYVBaneNR2ieG8tHH5VEX5udpklqytBxVTYzbwCyh2WecBs4EaSmdQMZiDWfdU
yPPhKdRQ/0XJK0u6p+v5uYSI/k2bi6MrBbKLW+4Syq4nmqD9rhKj6ZCPq//o3bQfA/njmCuuOig/
88C4x6r9E4IIH6xg+glLe3/9N6wOGdkNOjRg3wACv/2aFMezIY3ZR5Ecc1VqIDP3/1mKNpJmbfn/
BRjbjFVVln2gLCgvyAvyEyHlEGKJVO3KCaEbqtWG149N89BO+eyOiF1trJHFnR5IB0Yxr5x2LhPw
6laatMFQp1qFlk+b+2YxQK9sNiCKi8H9JwTXGcQxIM0sm98jrhqdFVj1KSlAj9Tf7PDnUBvUuPat
9Cux8o3zaLEA/yfcBbd1oei8R1KrtZTWsTaYx7qQdq35vdNeqgplYTWDK7lRBFidPeo3+E7YqmYs
L051XZe6U1FDU1BcdrryZLT94XoGboRY3pmCiepRJbBdTGF46m5cBbnitVY1b10CVz/Tf8diLVI9
Lru51HgVH0e9GCcX8eb6A7pnQtxmtGq0XTZrFUJ0eY4Da86KrXbXB3rZGF89eP/z3f5vLi31bSbG
kikNTarMp0i6qL2H4SD8Solif0YzfS/UPDvE4ZDBPhW620yz9c/eFf8Tn3I4OgwQK+GKv40/YrUM
sV5ycPLUq5+giVEFl+y49ILMrii5FPYZvdetTs5ig3kX9fL5X62/ngJuWTcaLjq581mtixfbhHEH
OW7j1rQVZ7HOnbSM0AloJ8xMalT7g+oHktqnMN1afYtLxbvxXP7+ajyZGM1SNXLtNIo68PRk2gdj
gdJjXN4qXeZfT5nVQYGcAlHIOQ9q522wVsctMBx7noI8ySiQ7wql8G1J/1dhrEtnA5WOd2iaZJ7a
AMlvE3UAVd+hVwlxv8PBtsp7e3d9RO/0XP7ux3B0/hNrCaiJdGOsJQdirwWs5GBjgOXKZZS66mSI
XWYZgVcXnfGsoddOsXjuDwlkWujo4dadbXUbxeMBfw5EgrVli0rKWGcmvYcbJLdV7obJ5BVgc/1c
WLVnNFoJwB05/evDX8seLs/6pU+M0+fyHGwkzRwTScf9FR1T0ejoqZscu34bf/4Xgf7KjcFJlN9x
8orWmWS5QquKQgm6/Qhqok1Zxs5hMOuN7FkdE1rioOGodr7HfgG1DnFG0E84IVxkgNpTNI+RV+L0
E24WmS7bxXITvdw9QRLCFH1PilJg78h4hZ8K1ErRc7+LQrGRomvnBNLONNL5BwYxi51kFmafdEPW
Hw05btPD0Ehx4s8Nv8d1ErOM3Xhw4nKPJj7GMTMlDGXjB+ClsjJK9VVuXv7+apMZWsTsiyyRTinK
i09mpVi39lBPFzjdiy5J2EpiLeeJyogPUV6qbqo1ld+lyXd05acH0dTxc6ZHrDFM7j1Qre2us40h
9iphdDeNU/7KnK54nvpRuW8lafJa6qHPrYFdXy21tPXTHMXVRjhoMoTonvbUQT01DGaXH5V5BUTX
wyxp+b6bkIF0oCMDr1Yjb9QnHThTTW+w0/+EYnQ8oMgWfdnB3CMT9ztApOEGHJDkKzkAuhTE9C4P
ivqluryqh0COFEjOSXju9V7zhk4193KV656BANgTBbdwZxbiZ97KOVFFh3U4O4mLNmcMozevHhVH
0j8M6ET7MYpHuA+P6uhFwqZ6XAtTp5ht/5osVgKiobGfKsrsmSbuoJ2pf2kdiNodyeX1ffdZqoP2
KM2pfJLT6iJiXFWHtB0j3Y9jSec/YE0hartqcOpn7L2nGXZUkvfNHtOG+KBryXQOS9rek4Uqb6Eq
5aciRztUyTTSVjf7U2BUyY4FiYTZSHGvRufzZ6gq3+tGj4+OithlP0r2DmAebNohAzZlx9Eelors
l0We+yiFlJ7S6ym1Hcs4RYzy61jRxxvTaHCHHJSbW/ZS52Yi+mxojXwjZ/wAIVU31py3fgRNGOpT
7jyjr5Hyr9X6dCir/sm2gtgP7JoGTInQcYX31NepVrO7qDTVY4HG1tmKq/DFNBEzRusg9YcBrnOF
tCEOr/OAEovWPnVVUXxJUFjUPE2SLBc+0bhrJl5S05BUpwJPnFMil+JGG6P2qXLM8nHqZ8111Eq5
iwFN8y3M+RdiXsbBjAz9MbwYvGCeDXdwaO5kMVs37QgHv7CQCcqi3nATw/6ZZTjtZlp2X7cZEsj0
kdwK4ZKHQJ871qrzUNiiuZuT8kcbQO71pqmdb5QW7WF5QC/aIgWswcDAfVY+K9CBbjDzdc6i6H7Q
ONb2gUBwyU3nCpuLfm7uofGH5zpsv8j9oHk1j1dXmGXljb1s3OKD86ONc5Pv3RReYUTTJ5t/nvTR
+YhzDXTEzom/K0aVYwA+9vel2fTe0OfYG3ZTdUwMI/keAVikqIAgcRXEspeqZarheTKImx61JM/I
nMHDIKz1M/x2PZI69tk5ZHzWBufb3DTtWQ8t1Z/D4kdjKR9rs4v2PVe/imEWrSvmSlxSogVyoiV3
41hrmK0M1Eh7Dl18YsRO0fspcyWpHO9bIKKu5TTPdqb0fPqxPZhyW7iKULVdiOe319jG6NNueCmb
xEYkQfwWyJKzTHtTfphKPTw3SShKVx+j6REenvG7afG9Gcah/znLzecqa1O/G6Y/oO+l311X1n4i
0QmihR4hycHlJy3bcD/KWuLD8LD2bQzZIuJxe8iVzLgPumH8HBRD5se2lLJ7YRDSuMj7RqknW0Hw
JEJNPnZTDAGzUQP60YmJO2fepSbOarP8ggCoQKFSIAltTarf6AbS1uXcPYZzF/goI+a3wPYU1+iq
3pdyJafgohYP8F2ED3stcg0zqg5QDOZ9SbnJrZJCRaYujK1b/NYr4aWzVHwl23/P7FXwRKyx8uNE
i9F5AdmN30jix51oJK/u52qnJwAAh1mufFqUA8rPGXs1b7/nECLjrYlS/iEZ8s7tA6fbp6ol9lqf
KeeqlJtjQ4PBi2fJfDTmdHpoujh7UXEy8nXuqk9FEfQfuy5QbqoLExtbIGmfpTQLWxOXuVpHla1o
5HlXaXn/XCoYH0Wol+wbVBRu0NKY+WZz+BSN/bAL1Dh6Sroe2io21jcdF/0jUj6FzyufFKOOdBjx
hDnmRqKfByfK0TtH10eZIKZ0sd6ckI3k7gX3wmMPTn1FQe3fkjB5FaHZPMxN336vArO+MZvU9GSl
0M9C16ZnuYh1fxJm66V9pXgQt0dwWxJA4mKu/KBVUS5qE+WF3qn8aCDh6HW8cV9ovZRwgBEODNDm
ONeQdI/yoCu3AaYzPztHTvYOL+xTVGbVB7vv5QctRZZIF3nkuK2Ix/sKCo4vKfKwi625f2w5TKm2
pTLHcyY8PdQntk7skZQ50lGDr76ldn0fNTOEJE2TDoECHTSoA/aVrsndtLTt555CmyeXZXjA0348
Rq3Cp+y6eJfTOEb33y5vywxscFjm9s4cmWaY6IPnGOGfAhOEna03oW9VSvFFw1roi2b1iZvCiPDD
rLefqzZU7nINXlwdc5xEdV6etdYO9rlRGyctlk20OQvp1NNxcHWwp4j72OgsGtafBOTTXR6QoDCl
bc9Ah2k3j8UHh9e0XzgoTo6WEvsNFKtngAv1wagr5d5sO+x2Zj0417w1UVlp2YcLST2VtjBPIY+D
3Whq9/3QiOdeQ/beTkL7q5OGXGWMONhlKc5YmZI6OzuJUf3U2dcAGhk7ZQJy2OggY4TIpDPNYOnW
yFAoMWdKSsaU/EoQ/OMm0YBoEpAipjlV/BoxPq8BvbHv+kS8wN2Y9wOr5ZQNarDjJmj6eoUSb6bX
+h876hr0Vi7f1JHM32DC6kNX5MWuiZppp/STc7B7lFdnyBR3Y48c0UX547HKs08O1vG+mVndTVSL
6jaOB3XH6yJJvVySYBDJmtiNPXZNDkav/jQP+dkMs/DYO528w0j4F5NV7EVg6LtqnKtn7JNwpm8c
7aXpSgkWeyy1z7Voe1dECppuytDvQslQPsIiig4lqoe+o7SFpzQFlgvSrD0RLNuXMUd9rg6Ty/NK
/tbix45Elcjp7yWVb9bV6FpaNKYuoKzxUCDnsetQk9/3eLP4QZQHe0XtipvUCj80Ul5/KGwE5YY0
x8fKMcV+yFHkoGABycPKJvmxMqJPpdJK/pjp2megT/ahkdTvYSC+oVGX7tGSbXZaMsy3XT/UPDKN
2eP1ZfhpKD5JMftxa2fRYyRi7KZC07hNGZ3fmpbw4c3lYMo0tDDTyr6DRDv9jNX6GzgclLlMXf2o
qR0HdB2U+yoEf9ZnUn5Er/FXCcf4YMYZyvkmC6cYdUSR2jG9B4U1PThSFO05ILAkTirZt+mJeGaT
2b6GwpY34oJwq0tW8/Wfv9FU28ZPCEDohTz49pbvDD1eI63hwEKPPEy5Ov2xsT+pW36lq08miq+U
JnWqPsvWS1VBJEADCSbpMO7nYf6YZeLD9ZFcnkTvXmUQleARIHz5Tq2rp2kUDVj/negAunk3eFL0
BNxrfz3K2qsIjUj6nhoPaC7tb+crNETLseIgMzV/wxbN16zbNsBhOzj+f8VZlihCLUroFV+sUC0D
4r6TSD4O8QAylSrrnuRGzTcSYW36gJbSqbp04nlCvx1YNphgJUs0GeZ2sLm2SxgKqfnFERr8Trll
xLAeja6RBYP/vfuXLvBPs6WO/FfqCcQxMs6pI77b2rwl6bD2wS5RYGXoeGYtO7WOFPTcAZjI2LY+
VlrxLCHICmCC81vdKFSv1pVex7qsgldP5qTTUOjPaLmVFi8fNPYcz8xk6x6tDWk313N9N1gArIGr
G26MTu1dJ4WJi+eEttENWJ1emA2oxABJBOjz9oegUpdOSEXGp1yaPVWPjvWg3Zehs0FtWKtSAFT6
3zDLsnkLeht2yCQhq2M8RHN6C67na221/pBGRyMvniTL2Sj0rI0MkLXpIMkFaWNZGElluZUKnsOn
IZ09OGK7EdcwZYhP15ffWmEOxCEEcR0y4bttMZGaiXKSRRszt4ZnETXqIZ+1ZgdvSvFGqI8HK1Ck
f9FUIUHp8MNQRc5+0Rywx7HgzovZezCruQvT6EGjUl8aMq6KY+2OxaxtRFzN2NchF/2AyFR5eYsY
MSHpXMvVKaw7L6seuqG+tTHHzhGrjCzhSVBYeaxtTPLa0nwdfNEMmGhS23GDvHxola3fTe0vSyRI
EjrRTJ1D3xJOWjuDEHhzAGzxSd8h6yINLZwRa8dT2oQ7RwpfOFw3UGHrI/q/EEvjAx5kNUSzODyl
6nBOBuWMtp/pIoDhYez56XqKXtbw8rx7NRxnmS1NYdp5biknIz5bwWkaG6/orL3Udl6dfZaVDO7x
Fld8bfX9VUI34TKhb7X4YnExVL0qaMXpxnQLgET2QiXN/LaIjI3c2Iq02EoFHWiY4W1yGrmXjP0h
ciQXN92NUvhaSgDKYEiIxl0aAm/3SU101A1SBC4ooHrohuwktd9f/0yrA3kV4pIyr84EC8oL3nA0
ZidlkGpXawKqFYi6BodsjHprY0BrCfh6QIvr3GDnGsA9gJayPB3qKD6kcdS7WTKch2r+en1ka3vk
61iX0+HVyAqLwuukjyFeOarhKtIU+yWO2fshHoI77eJ6G8rjuJEXq1/M0C/KpTb3sOX9K2mB7UxT
Np4wVfWtSXx0WG3Xx7VEtl3aaya7qwU0+6K7vLwTU7ALCilCSjQYKckpO8muaU1+1qkcTLFrarGr
xCGFhq3GzEqqvIm7mFDNrPDUCHCErzoF2zSrovrbgvREVjXYyJOtUM7bbzerraFUUymdBrUxvIGy
mF+ZUv5Qpr2z1fNeyRNgQRb4cB4AkEwWOVnyDAWriuhQQj0vzUO3pvxM3UXLf1fG4fq3W8n/N7EW
U9hl5ZjnENqOCUa5ck1JLoi+WSq9AUf9cT3U6hSiZK1xX+ZRs8QgdTVdZcesrZONF8eX3EwzGveT
xVMcxOn3fxHr4tLO2WWhY7iYQr1TsCtNquAYBvRSaon2D2Yl8Z/rUdY+FHd/EE46Un/vlHp7fTBF
aSG6il71ybFMF8iKO9nduZJflHorLVZWMvdxzhALY0e24MX5NRoipsMUJjeOmg32XlXmujin9Lim
jVxfywmeuGgy0bK74Lfe5nqoJpmWGMCLjOIpcrDJNs7jYPoxJYfr87cVaHFmKSaexjIg1GMO/UZM
N07veNr80PW/r8dZy7zXA7r8/fXGiyBCG6q01vSKiqQei+xDUUB/jXN96yMtuR1/90KVNzW9VVqR
OBW8jSXrZaShO26cgiyY9nXVdvc1SrxHZHAEgEZFofuh1sqTYOErHh4b2aGpk1TGzzxLn6qUg9ez
41zFBLe0PuVdISF4aGj9kzZlPWQptb6bIgT9rs/Qaia/+tWXL/VqhmxJ7vBnoQbcRFQ1KLGH8sds
yrFhP6HB+G8++6tgi8WpirjIRW06xwrtdCpQNw4GpWU0+yMm9tfHtZphr0IttrdMoluVIiZ5NDiE
nPmlHX8ofeb2/cbDbi3DqJRe8HjUpOjev50/rVP7HvE2/Shl0rHVID/iAe7Y9QYubu0zvQ6z+ExG
0M9KKSn1SaEeOQGP015SRfiSuOHp51+furXtBtQDDmgc67a+fBLrQaclecXNCE06HyOWW9RTNmbt
na7l5eIAUOaiC4yRzTsisBlza5bloT3JXbzXAOIl+bw309tUUGxPp30RNbsIIHCClAL2tZrAW6q9
kcUXx/43exHaL4jRwWsDaLVIytDuRR/ZI4LyygjC8amGIKsYH8GdbqTk2ryicIbqAMf7e/ngCGPa
JqkU+4iO4AvaQF6R1Rt1lbVs1HnyA1cBa/hOfhG2aN9LUhajfzMeJ+xdJUS6m2JLg381DE5bcGtw
b+Cfb5O+ViscMKoedk02weIR9Gpbf8YI4noirob5D0gbB6flKz+c48B0UpsJs83bYnLO0hij8D4d
rodZ2yr0V2HUt6OxEyPuKiULT7g2fVaywW8nDMTsWD4MUZZvJMFl31m8RSlawATREN+nlbnYL5Sp
oKBnaPjzzPSGq7q/6fQpcuMy+AODj7pycsAwZUtHdm0mwRVhKnCpxr4TZisrTTKkJu5ok81PfVQ9
tr22G6b8y/WZXA2DpJ1KMUjm/4vBzVVqzr3RpMykfBzwfyhyjDm6rULlVpjFZljiBjxnJMZxSGqc
CzEsVCuPMvDGp9oKs8jyyRZqY9kVW7uZulH4yaSJk9ef/sWUsRvCvgawS7XlbfKNipoaE16PGKZZ
JV7asE59vTeHpwYn2431dPnBy9wzIY7pJnhk5FMXA0LhAVvlktem0xsf1dJ+SMvQk+Nm30jzHsDY
xtVibf54eqJVTV0Vp6PL319dLYYG7PZsaPMpFc4h65V9oWP8k6Uby3dtW2Xi0EenisLet7i06txO
xdQU8c2EGUvo2gA2HF8Jo2DeGM/aPsF//lKzQk8Iq7e347ECdtxkisSNOcIswmocsSedW1M5G5QD
R+bxemqsxcPyCoYa/wOot/hc6LDlSpsijmCGU3I7mU7k2ZUNQKKrf49a+e16tKWE3d/76+twixuT
Lk9TLFoR3QQcUuMhpfX5XWSJeCh7M4xctbUL5T4znP5XI0/119iYq8duNpLbRC5y/g5ypPCCEo9z
v2q4waLEn/+0h8jcsl/8+wxZ5jHuThfJJcwM31c2nKTXwq5Ob0KhUP7NMlnPfRwGC6xAihFYXEGP
+ceUC/lnpAJS4GU2gxOR9eiXqeXDL3rY9B9jUGzWRkFkLReBbIPX5pXGfW35yUxl0goUR49ZgSGN
IR25xG+EWDtAOAphuMGLh7u0SPdey40KCyPpWHPzfGxpi+juICrkyxBVLO+mvtsPPURCEBRZtpGR
ayvawnOHwgFU13fNEjQNpQGZk/xEw8/PrWhXqN0HbdQ2VvRllpbf91WYZbPEsSMgTwiJnlLYZ5gr
77SqOSR5dJqH7FnKu40Zvazbd+HguCH97jioa17+/mqfQlOBh0mm9sexxHADboYA1iOligdk7hAE
sWs7nWcMyueNBXehl16Ju2xcAhmw7UDlMm8GIvo62Ul0VyPh4GVTw9M7GJM7MeqlW5p25OrAUB7A
jyk/rv+I1S/637H/7Xq8GrsDCs8ZR7RyylC4c1rv8h6sRPD7epS1nIVKRDub57GFD8jbGS5irZYz
qRtPmvXdnr+N2nfF/JqIBlucfWh1G+f2VrTLIn01JhA6swPoF0zQrO+z7CEzULnGPQCNKP2C+Ur+
eQuR0+e/o1ucczIv/64osQczx+g+ASCizijvmPPGsNaOg9dhLn9/NSyJyygqP00PuUe+o3fx5ETm
9zAePjUGBkPXP9gyLXiaAdqkacg5h1fRu0JQq4ZTBIrvZtZ665xTm0p2E7jG1p0wQvhyPdhy0/wb
7OJRhv4UgoDLe0INvqiLQ9Q3Ekv5RRXedjlpN2IsJ+9vjEsILqV41S8VPop0lAcLru5J7m3fknwd
UEulJrsq+Xh9MMu96xIIfu7lcm/xeF6eAK09CWOK+vymt8zqKCkq0B5O932Zg72m5qV7fad2++tB
lzvY36DcSeBsAhEAEPo2NTpINEMyaRiV9e100wfq/BhycdgpETAarBe/G52anQHLtJ7UT9WH69HX
5vbSB8Cght3z3XHchcoAtr7KbvRaiz4ngTN8yVG+dRG5AQTVh/rGPWwtX6jsXI5+nuz6MjlrpW+x
wY15QqXiYIfOvTT/01YUE2oiDOhceB9cfJcvzyaUmnFKCnHp3vlx5uslMN9NkaKVgcA+/ktpwd/j
nQ864nyRaHCBOgXVUD/1qDvch91sblCtVjKSKJhpgX2jxrG8H5eKqMfSEs4pUeWPkphqdGYMz4kp
+ZWJH5imfz0dltvv37njH1R10KB9J6bTFmyVei6ko2VJZ+tCjgvUUzcmxw7njnkO/Szecm9ZyUCe
NLQmobTQ8FqqBJmNUQbRhH5d334ZA9C5euMO5q9803tiZV8kEEQg3vAcZMurQllU8Cwa3T6y9GPk
acH9N6lcHuYh3II1rX02eqkQ8NGnZElf/v5qu0+U2ZwCAHonUYaXo0WJn1INCcAGp3UyH5GzaaBS
df3brY7vVdDLt30VVAnpZvdqFd60dfNbWFaJVNaQeVogzI1Dc+2TcYtF2lDhZcju8TZSOqTpYNVp
eBpw1cu6XTqXrmr+tMfPGyOS1/LRVDFAQdoJH53lWi7GRjFzkWgnXr79ThlszYeCDJGNsy/8klRW
tutidfJzHKFLqI4iPGWK+sESYfGB57hV71gr/SEoaIO6LebG+z6cVA9EKx6AUfDSovtgIAF7HNt2
fHLaqv0sZm1wzbEzPQQC72nD9ugz86+HmvmjqWY4MbJWnqcAlKSb5WPr20bWf1YT5Q/XsDZ02bdD
F0GiwBVaPe2dMfwi5U3xEg4JZieK2X6rJu0nQtf1rhps5bGo+vYgKcFXrpTDYULP8ddcq+VeSqZx
b0RYGiCHb942PBC+T7H8e2yz4CbU8/SBp3u9x/ooh1yi4s5ba/WXLgSA72pa0L/UsvRRNSQJBEPS
3OlBo7u9VdQg31ETaPIwP+J6WHiD0/EWiAFxKF3vy6E+966hF+0JTkrgtW0zuPBXCvBxyFUDQh3d
imOkdKueznApyfcIpLWeOk/JoYmyQHLHqp9vxsE6p+HcPgmNlYZOcOOguxlNRyxDSk9cGF4SKhgH
Hd8Uv23q5larU/3esHo82AWyMfjefEXbTfnUhrbM7VZWPpVhKP3WU4QCJMpI+zFEeL4pJVh3Vafm
Ply1h0JragRuBBQVyXzBefYxyyXlQHMMJLBS4siphIBH5lh61gtacEmW7IIwK/xhRGCxC8L0g9P2
8hkBReEJVAzhXOlmwkfVbkeSBgy2XVS+A5h+p1mthrxh+zuKtZwmffwtsCDjDZEVunoznstiCp4Q
xmh3xoDEgSgd8ynT+5cRjPkOigo8LVFFnybANBB3FIGKHfblNKmjHVSC7ocZxLEbNeNLbvTNM1cg
dLnkphIstSr9Fc5KuLcTB3i8alfuMGjNITBi2TUYoZumoeQLK029uFfww5DKI0xB2AsdLjjjHDy3
MpWPfW2YDd9Qsh+URjLdSOizp+flLxMp789tP5LhvVY9lxONejsQP6fCyv14QpYCXDUVtdgMKewK
SFFsar/yvHmec0rvRld/osRXexUbnt/XWuehNFT6ObWxmzFrL7vv2Hk6hduDFUW8/AfoRWprvkhU
4KkKpoOvKXDPvFaCJa0WaXaDCE5yS8vtA97XFuypQD0q9TiksB7EXoFgzq1dn77EGA1zMbScmHSz
qp+DkQx+Gat/xo7HIQsZ3wX8PaGb5LGfyV17FFIT+InNwDh5vqUmXfRaOLT+AhmUdT4DDSvjGNjM
+IuKSX1vjIVyO0/9XVq0/T20RdgXQ+OccrnRvDQpc3ecJYG8eP4j5UZ7jrJk/tDnmrofDNQDW+Pr
IGzVA7v4KUzqemeNprlzpqk5j4XcelFzUTaIReSmoHA90VMSCSrN2qVF88VMNFyRMXu9qSQReYZB
3XQojKMzG87eCcroyPbxvXf0LxGJue/N7kts/D/SzmtHbiRb109EgN7ckkxbJsupZG4ISS3RM2iD
DD79+bL3wUFXVkEJ7XMzmOnBDIvMMGv96zfdj9KdT6XrzdFUNe3GbAcvsnq73Qit+t65UI4C6Z8w
RDUi0Qs/LqZpCSdS4sM59Xf+0GKdNqcyxlz2mxyDlp3Wm9s2RSjUG+jZjDVfENXbxm3liTzkOJ1u
sqo9VfiHhmaHuq9XXh97uhj27WokOJeIR1nKYivqOgjz2r6bYEl4PRqOQpRrmM3otDAPjfI2u0Op
+DoSs/bIZ1WHYuqAf8bcdjBrNzjg7MQ/1Xm77Ky0du77aXZ3Od5M0bqU9lcVzLigu6N/74smpa7Q
xyDuK9vbDgTXbJwFvWE7TdY+Ue2dGPJyi0JHfOII7DaJzJfT2rTztm9QnfsDadVyYKs1rqvfAVqu
n5q6TW5IRHd/2n6r7+3Sak+lObk/UqdJcb0a+wekh9UJmqr7qA16t/er5luaa2pbEl7jbNU8FN81
uCjfpItFoJ6q8mhb9fhkDecDPS2HCMeQ7L5ftTSmAcMD1kcxnrtGCbaijbd63Rqw6VdB+mezdveG
t9hxpgaDy8tbdsPK5sMPOPjlaKMXrlXeESSNJkbkCAWnhRqkFoOzs5qujVxTNDE+gY+Tm2cbTSz9
P0aW9d/NJDnNU8tMyrS/JnNanGTVqCoacXYNcYs1QsOZn1ajB79dcz8awQ5DMr/9yMIxcZ8ZSfVk
99w0WZth/FqtzqntRoQ7XTm+5oPxMJW+2qJgRbGxDI/KwDhcK3Tn8xpA8hvU9MXKDMLJMUx4zSqv
eQxMBOszl9JxHfj/CM1A/zGmI1sp99BetobYtJVZ4+RkNwyExir9PeOKuYTJPNdhU1tmnKZtjqbZ
1iNrNJ5qTTdIDzf7uB81pJqBk8dGnSIuLYPhxh5a86VX2bpZeTWiW5Z+i7tr/kuZiPbKVXlxM3E4
e3pv/jP3HvHqvZZ0XwkhK169ceFu0A1jY+RU66vlV9GUpUm8YBVFWLquHZ0+bbaBpQ0bl5vkkJjd
sjcgZ3223cH83hfdPm+mCdV+jQY69ZedPY8+EPaob4l7yQ+5O7JxRQn7p2sfktT4vpRd/4LMSCLD
QpoRiqzwHqqxe7asZnl1GsQuoeYZ5DWhstRDfbEEMgL25BoEqDzzh15Xz+tQALt4at8bi7GZnHE6
pQ60UtFZ8C+UX023mt3c+7xDJI1SRW438/Om62ekV8+Bneh/3zq6zC0pB8+R3szs31adaFdS6rhg
3VdNUz0k2F2fKIqSK1X0R6U7QUuA6aAnjLkvnqJZ89mIib5Oye91cuu7mB/9o1k3zv8ibwmfM5Bg
x4FdxZjg7evoyWL73ZAnHBvpJ2R1oBvy77+YB9TuWue0NhszoLePICcib1pXWw8dalOMOvwvg6n9
5dSaZtEjnweTFpcqHevLt8/A5Ku07NGlJvN+4ZEV9ezb4lo+6zuu4vkpdBtn34MAcsElg1UzhdMX
88CkjcZqvh/KJHvwabCIcncxy42lv7oPyUwDdFNn5IbfDZrGVSlNFVwzCvmgJUFFhBnYeUpA8NnF
R7UDITpjMsqD8tbvCK5jzYXf2nXDTWLYN3OztrGVoPa40grxGf+LN58/gI8DH6M4n9HEJQ2Pe21s
sg4LV1I3she7C9ojyZHFxvamH39+0gfAhmdCeyMqgkaZtf72B8XkLPVVkUx716qeXLKyWucvAxzO
5BFsceD5EcVsIpa62GMmwea10KQ4LJn1wO/9AHi4DRztUzsT3MnxN47O/nqk8Ee/HNn0iIM9AKJ3
wFBZTRi4NUN1YGkkXzqMq50wm1bqWCzPiynEpIEaMZeafSI+V14zEP6gawZVtM7ILMln75iU2bj4
CZoxZz8lbcjsjTEBk0jZUQA5Vw6xD6AAz7GIpmDaCRn1ElNR5DXBXCtx0S/UKRn0WNrqBqv47d8v
FQAb0Dwdn6N3SRjEuxLzezZ4LtYxgj+wW2rrCtnoo9XonJnVnJMAYZdLZRC2O62VEgdHT3a5vW6V
TPd/fosPPxZ8KUhgeG+/Y/ubRkAztFCp2F4VT8w2Ctwspmsb+KPFB7j8/55yftH/oDOZbko/cavq
uABOxkUXvDg9suZe0WAg7jHLsBH9l1VP1p9/fr0PLjSMGc8XjI1FxLs0CjlZLnH0VrAXdrm1PbVR
qfbIyPrgrfrBR/r658d9tMo5oJhv4u3H7XZxPA4Dkut18tdDUNZNSFLZrTdPP5cMu4fFuBb0ysVv
fXAwonrDtf/8XzICfPtdVd8h7FSmeehEVdEUjDkSV9rBh7LVBW2OKmARq/xQ1JVFUVyMz1XVlPHg
dV1cSLqX0VLrsc2wSqBuNberLatYTGUf5+l6TgoonlMFQdib5zSmhy5PEpkSlbVxk0091iFFav9o
xHK/aHUap84ahLIxk9+mMp966dk1tLSqCxORNHusMwxkcXZ+dIZlOM6+jndkreYoMWY7mib8F0K/
JVRSN5JI07L5n2Ue5ofSlmDxPUJjq8HDzBf5wyKrH5wx2I5buhmh6y0ilMjTj8Xqx2fXSr63rjTD
sR1aWksq31yRO59OnXVH6zAdzuarNM1t/khb7L2YjXaT9TRe5ZTtijyY70x3vaPA7naZ3mkR/RjS
XM9rDv2af7YEmmRtACAwCswoirQEZJH+Ad+onrZLyRs04MTO0yIVkev3P1Pp/qbiRzHty/n3WhDR
rSywjR6QMpbkQBKzp1MMO+18dEqrKUJKmXbr5fIZhxa5W4flQALvFE6qmTb4DDx7nW6dnVJAMFxj
3MPeLUj5rtZfVMzG0Zu79BP/yTjVRfIL5o76hlMHXWMgu3hpKloGzxqmux4HVpwAUuuzaC3vd1mg
Xyf17UtLkOhNPtTVsSpM+TgSsBqVE1KtUBuxyuNObL+6RFE5Vo2F3IIPh++s2TYY3W5b2Ua56fpc
xOhsetIRmp+eCD5Xnt4+FF1B3FirXgn2ycK1d7+7i0g2hTcntwEN+0EASnxp53W+D2yFY/wMCZBD
6w6X6py/YMhvOubMprSqcLaKdlM2jXbSYJRvacvvV5VbjL7XICobbSc0JmXICI3TlI7+nV2LB8Ky
m3iYFAy1tBiG0HLkT9ktX/DmkjvLKbA5oo7cQhTItkmSjkdTlz/TTuo/cetUexfk66uUfnNEFICZ
icpy57Hs7P4fqfmvJUc1krOs3Xv4/IRu3XxejNa+T4RIdyWZo7edMaJ/nZZ833eNv8dIZjfaub7P
OmEf7XL+4gym+p0V7oOnz+WvcvSqbUe5t/drfxmjgTCdm9HsOCjpI7dG53RPs2/3n7Kmb8LZG8pw
cnArmjGneJ1dTYTVSGPUZ+srRjSfxYTAIXLT5TaZ3RbrI+T0nkZ0rO4VQLrOMwdEc2tq5t0y1f2D
2c3GsymTeef3sg5pkzL+NyM2TdlcvMw92NCEsim00jRlE8pu4PhY/0mHeQ1dhblCn2AqkhYgZbXF
5nZIOo3mGqyrKlL1uPaVtZ9qddMHk+HCTCuS70j4672qwXXc6vwyUGl/dU3t3PpSHx6rLLXuujaY
jmDC2aes7RQMjhxhrZ4tRtTMbRCpLuff6aUTN8Vyo2bBavWLpMfwd/5U5ImM66R61dy8gwa1zBFC
lop1KL0nI7OfljEQkd+M/rFs1fJpLNaHCuehMJ1KGXd28NVXpbwHKfP4EsXvuSdvUg+qQ9UUP0yx
fBNG5oZuUxavtj7M26wU+kPvZP5Gut0AnocxhDX6emz4uLAuGWe1YY9xYa3VbyMb64elb7R7PSjh
LK95tQv0FBsgB+7E7TkF+GbFa2bj2UM3hins4tui7EitKHrb3dtj1myVIX4pbVmem7rLY9Cr8Uuf
GebWTzG5bJqaFJp0ylFh23LEPFfU+v3gpcVm0gYzdrWUSYI1LU+jJWUGqFbiBG2lpHzOZXX2S/CH
L7jYjXB0pLhNkEAON4sMjlVlZATJlk1suKKKsKmpwlEH2MPTJdeiGgurYzA57mNudtWPvuncp3RN
QfeslqGJsw42iUNd2xHLtrT2rx6tXhc6VToUERF8+XaoBl4Nx8posaYszurGt1EXcfDM8wJKo9da
EkJCXSHKdxWuN96Y1lsuBO8eCwYzGohkjsayxvwrNauHXhFhqoIk2cwDWFC96PVNLlFglStpFVLk
zqbSmQVIWafHppwHCNyAgZ676NyqA8B2zalceGYWTmlhgd4uHbxXPf0kZruOFifTw2mYml+NDWqY
T6RMFn0go3YWemTblV+GztlejdfPjHiUbNC8mc1newbgKuTkf61wFzpyjKDQNbvxs5bZCo+uDGsT
qkT22qzpBUAT2rWb1a3mm7FajCp0GOoDI1dtcKqdmlfpjNR+DkQB7c7My3u3TEn4VE1bqLCrS501
6QNQyAx7EnMKtNhsoTFw2AZJLCWeX0rM7bNysdEdKrmCrLvzrg2qNc7dkqzgzCZoUcl83kLBz/Y5
qncbroDZvojB0p65WFyNC63HKQa48c7nTm2jvsnTiPEkuYlpEIg7tRRNmHuz3EpRe7dy6IPPKcjX
dm69fJvYlbvNMfD/JPHqP8l2STagk2tcJJZ5XHFMJBUV0KvDcCxq1kxrtsQ9wTPMGKThPOR4n7rU
rh5aL/Mfh8piJlN4yVYTVRC6gTRivli5pdNa4rwu2gfSmtxYt0Ry2/A33JVaLWPR6do+s1cua2Gu
HgHUw5fOGIYIgkTxqEHN23KXIZya+oNWO863IE8skGtPtNFkyJJyoPo9T0Fxr2Rbvej+WN8kTZ71
m9EB41U1W/qMzx29rNWePeyRKU0KqrOGJQhUdiwlKIyirguS7Hdp6uJbgjnQM7GUBuesrOz7cVJG
PMG1+1Lmg3UnFNJqJholUyoGH+soVg7uWv20hDa+9KavbeZmQOptAu40iFT3Xt6uN82QVBs1N0bM
MAtcOocHDSUPGJVCCABEu89yo9+1vq5tMOlKt9Qk1Z0yy2pfJ4XAdQXB/Fo6weMyesmml0pEqqoV
HP6k+DbYlgj7wAQl95Ii7J0k2Y1QBl5aSR2mVlPfNGC/eyWKagv1WoSm6LHj1DVnny79cFvpTYql
DBbBYVZZzYOuQTWfZJCdXbAoPkJRl+Z2cokX4yb0vgHZew/FuqqvIjHx/THKT+ye36ntOkC/5YTZ
SsudZPTjLsB+E+YcYVGPahRJbK74nC2dV2yM0hgRPquKs6awvR964ZWhl2ND3pjl/dIWK6QYS/in
zmQQZnlVchh6fMPQOQV3QQtGuy5W+2Ik9gALW4pjvpozJl6uvcuovp+b1jOrHcpTcWfZ2s9RLL5E
P4K38lzL/H7hH4b6UNsxACxbpsIsz9ss9mzss9mudkZdMse07WnBJEh5sFdTJxINTBqqG/lqVmnF
CZLh7T/03VFlXvnb6lu8gXKUXk+D5+T3ReLIHjbFPISFASl3KrXsWeGNeFOoPvlpUqQe8q5M53Cx
gjQyx2UJjSkRd7Mixg/y9ZhhyYVL0VoEGZ4lCxER2JyljFdt5p1BW53t7TS9j+sekzY9yZ+Mpa6H
nbNo47F18h+TKrzbsSmHg/TJQ7floB5xemw31AfcFEVXbtTS22E7lc0dKWvzaWC0t28TOJz9WmNw
3GavZuaZUeuk4jRg8fyjCCyuOW9Iq+2YnIcooB2HtRgnRrhZe/KSdnxaDFVztxYJfgfVzzZx8c93
qnlX9aVexDj+yS2Ti/qgDVN/P48mIHE6Tl881v8QkZicq7habSP0xra7DTqHOYJKPHaV7m/ssuUi
diy6DsOZvtu5EA+1lTWURKlipLPmrwVSeuy6Eve7GHzrKZ3AncfMZgKivGybM3nZW7mcn3KzSl5y
BrB38zJ+89iR6a4j9vqgqUn1B8fRgrDpkykuOxL0PGwc7xMc5h5sOH2vdt8l/IXtbBBpSapz62H6
V2Te5yBtGGzLRT2Wk9e99vTc8QJmFBKBMd8YBuPKynfHeOx9GBySG9qA47PRBqs5aN3gs2JW7oXS
kdvKHQIzzC293s2Y+33VVNZHWSaMndDT9SZrhu7eyYL8q+4W7lEv1Rpjat5zo507zywzofrCNLCn
rGVakufPM8bmG3/m5h+dIN+aNltSS+wfolj6GKeV9p668Hcz13XMQusL8upXceDUFvjYTcBmAl7b
YR0T7RdI+hJZeBbcqqmkVOt72gMVMCsOchmVwv1nngMkxBNZggzYSaQ2DEcy/6VgxDxU35S6o459
2+Y3s2t8yua82Fm5c1cW67TLG6um+ku0fWWM2SN+blkUULXc+Z28C8RYf09UQQ8tR4dWmP4Qe1PZ
biEF9w8iRUtQrQPDTsYw907vmSCBiCbDnEL/FmBBCwfL6aNW9sZ9YK3p3lWl+WRpttgzX+GX0Uaf
fj0d/oEg1//K9LKMkb6t0WpOnwwN3pfPZvusZ/IV+8cyltgNs2Hx4HoM+kxToWGI7nZFaPHSuHoS
utnCtGpdZrrLOfs2AfzekyqWF6FQjIj7pnfu7Mzo7qFurpuzHOll6JevdaMlT43GDNOVjbcZ/dSM
1GiiWE1FtsOKVMaDlQgcl93M2wV9rz+lTrLEKWOmSC86O0oyqW3UKu2Igqm7aVhPG+G5wa5vuX5r
Q+dmSFdcIZEvtIdayHRnDJxwHf5M3wjf6bY+W2SzFjSgoVc43Sd+junQ1PWPWvdTvGMs5ezmlTpB
lDmcjmadtiD2Ygevp4tFgKnTUJmMyKldtnRXP4xzBIObY0XLtaRzRRvtFztYsR21cXLd97WbvgSe
l+8wSDR+9hIGA3B3cp+sidzC+LNu+1qZZ98aM2awhTFPps1+2NosqMWq1i2HzrxfmbDupmzMSJ2t
kx1+JQivzWweqLdlN0XCrJ5moqfuuknNMUIN/bbVy/qrhk9Pzh01e7t8sYdjJpd2k51nX1qF6Vre
CGrSaVVRClv1ximN/j5Xjr2fHFNGQ2aob0NFYPj5Ug0hg2mhR/zZvqS7j6acuWFX88NBeA4OdQ7X
qPDlEK+619w67mIdC04FSsGy30MkwGtvon+eljHUEjP91qYmyrMMPennvvdaK1ZuIw+Db5ukyHP1
FwLfsWzq1MuY9u1dxxG4mypoup1ZYnanJv1ZCic4Okp3vqalqr95Vt7f48U270b88fgK/W/D5Vtm
vQE3zzS+zAbkJFx9tE2Tu3WM3TWFVVFWD8XYW8+dV3dHUwn58zwjulfMMuI8Gedt3cCRX2kW723r
fE2L0m23tkBDpDJ9W3j6sF28rlqiXCct4mzsGJkOwYQBnOzItX39ftQ77KeNxbsxh6qPTbJFo2q0
v1vLpMeCEjfKSMHdFpoyIqcQwwGnITT2evFSLLn+ueyW6iZZFhKMWvuUM1tllQs76qxa7No6k8BL
dks9nZ/t5UkbBWeWG0f0dpzyagx2HTJKlUlNLWXSYj6p+nqbkq91l86lhmWfw6TIy/oH5CXiNTen
NjYx+Htq8ql9CDKnilPbeS6t5STWxLkNFt2LfJczxCqCfbP6/2S9JNzWN7YIUcawrSuTAlh4R1vQ
38GcrLdItLTInSl8Gf6ShZlUX2qDwyW0SPhRUZca+Yk4R3s7NZb1FFTZPR9iitg+bhg0RrEDM7c2
wqm/m/QF+ICm3rofB6P/qROtClEc/8RtSxwu75WXL1OwfnWrzn2WiXAGoq5btwJiW8Qj6ZTF/UKe
2nbSuvIXyPJja6jv7tB+mhxPhKNfdg9BmuVogcR3exqywzR7OJf6KRmoTuPcOavmPfF4HXPmc39k
umAHSFy5rz832vJL1It38oTvPue6hgH13CLvGH0gOmH1N6VD2Pxcud6jVg7ogD2DGGn9XFPqdn/L
bFALK1crD12TYK1rp3U84QAVBsNkUnYuCewc8Iui9WDdWf5vDCTTm8W1k2+MqfWwGNZ2N0tOZorf
5dZJu3FTd1PDosWjU+ttzCvHWbsZz3nHftcIyCkdIm4nwXk0cY19IMqzl7P6lfSCVzKziU66Xje1
1w0bv/QtXDidV1wTOygnZR2nnTUfqjRt4sxqfSQVZyRYJGVYYte9lXOVPq3KeWmwfIcJ1XoPsLTo
2GqGLJXX+4+z5cJFWSqq39JVR5bXsLW0xj+4o228ap661dbiVs/a8th6lbUxe5SDQdk+kvNDue0O
34aVyhXlzKdkTLL7aYAqZ7kyjwqR1LtsJnZ3HvQ8okVxtkZj21tNyXKjeed+dlLpd+H2d+vSaGFb
mMEGOTt/il9iixwsPsiN59JyYdLreMkDZihFDMkOyHBWJz/z7vS2cIEFBitu6+RJdoERTiuEtnMK
kT5h12+tgRMDc/mRrEFHUn/9jWzim1YmdIXt1HFpKxxsJ9wJCf0d7pCXgU2PNiCvi0FUH9hpmKSQ
1dRgshIx/IBcR5TalGWQvizKZqBZODxambE6rc9u28CrS3CSWxM3XIaEI66hxxSB8aW302mTcLZw
X/j1vevmtC7MDyOz9pq97/TlwevEHTilGYlM+9Ev9jPum0ss4ZTeVoHTcNDg/GrUlX9TaNg5LC6j
AnGeeDokz+2CrFA7+lhKnSJvXuBs3WKZ9hWyya90WvaT9F5ESxr2Mps/2xpX3abK5cGS5q+xtZa4
kvaTRjUTqYIrPB/AQJI0X6LaGebHpUrVwzA7nxc9B48MyheHa5YqQU1RwlQh1CyphZiwa2FSO8u3
XrdvAOtRYboAVF4zTxEIvfgJ9J5/rbTc3vJmS2yg5dtPmu5zmDVokotrdmYfDLKwXTbO6b+O7kFk
fTtwySrTxHUiXw/ETUfCO9NH7lZ4rOv4qasoHI0rZmPvJ4CkprkGNGPymwz3ksTgtGZi0U55+1I4
1a7M1iKuhlm74tHw/q14ChNv1CUEtL2b6ltTnzhi6uqj3wjtleDQ5IRf6HBSZu4Z4QBkfMf8iSIl
ADUxr8xRP5qZ/XeGZb79pF2tpJGlmOQKUiMCxuAQtFjiCmLgn4dz77+lwQiQ6Q5h8TgVXXJOLKZD
+NUGxTFzzHVjNX0WWU41Hv7/nnL+1v8ZddZF19mjn1dH+IzyXk+z8mgkvrhCPPngoyHBx3sI6YqH
SeIFTwGXpdFC4ETurwaont6UyJzaGvJJeYV68cFH85mgwjqC6ILVywXDZdFpNpKsduj92upQpCPl
iYFn858/2vspNAsQLhC+Aq5PBM3FHFMgQsv6PsiPupOln/VB2f90JjLekJzU5UpO7XvJ0dtnXaw3
b8wGi7fVD5r7yRoZO8ltCXyaL0U0FCAtQN+MjH/8/QsyxOfNLJI034nl4ZX7rugDQq4pnLy2jnuo
mSTRXPm13o+7wRgsGE8YNVj6O3dJ+Pr4uCaof9LmBmDP62wSptD0OnSXTnWFYPXRj4YqAUKLicnT
Oyup81BnTnU9Pdp+ZYIE5mfhVGZuEtIvriz3Dx+FCIgJ/nnNX7LfAllNYLiWt1fYqZf9q9AdEPH+
yte7zMk7vwlNpQGRizMX9sjFYh/wl26C0dIOk9RrbweEaakfRuEHZSizoj8BJM9GyMBVmttAjmT/
kg2YHPJGAdt69XCuH/FF+sskxH//LNgZqE18JJkoat4eKes82105kOUM+3ILu1qTvzJc+pPiU9te
2RwffGj02XgDn//VRLr/9lG1L1ActBrT2GG+9fpmB/gD3X2q/37tIBEKyJr614LvUo6UlCRA6RL1
bjBpUUnKQq6toSGDzV9vO5PJJgor5GOIui6+3EgtIyyn1FCQjfZhdsflhiRAL7SLq86jH3w5Hx6t
SXrk2R7l8qaeeIrtalmyB8CLlf3g4K+g61eOkffHPnRenfc4fzg4Hxfvk/amVvulVhw1yYgXm8kl
NCc/2PaVTnU7rdqVu/mDwoCnnC0YsagA8bh4nt0xqSpSYZALxkCrhlwS3CTJbyIsTtTioWSK9ucf
7IMXfLMDL25PexozmIC4RdErhDDu+7WMrZJeaZquPOn9xYaIy0TGBeWEjLBLt/KxgLWeGE5xnOpW
jhuGRY6zsfw6v+b4+MF9A+HPIqsBT1psBC/uthKBKwhImh8bcp68veE11UnzSlfsdOZi/k1bpFA8
8D4hl3J0+qwPJ+E6fxku/D9nyH/+CvPtxjacxuxqvcSHV3btSzUp50T2jPbceMN8WtSYXTtLLz0C
OEtZOpwi/0Neu3R7KP3cJIOz45pNh5NZjPQzomL0l8XOXNM8OGgEDPsweevWoiW78vgPLkKu2cCE
KA3DmIvj7esKwRGX6Hp98Jb7RH0t8pck/ypLWrmrmbznPfCWnMrq4WVhAbMtqZTePmqdoAU7y6AO
hl6eMmBmW+8encC+cgW+s3E+f9DzRsQHCSIsRIOL59A3OW3m5sdAM8pTNSqCwwC9Nm2nldGc++XG
NVaxTRdtvmeIm8REy9I8V2N75VD4YOcAqJx1xqjXIOVevHCSTla3Zr6390yUnW5KPEJz5REf/XyW
w77kyCFz55LX1jCeGChxxkPTWJEt9Hj1IP07cqPrT+6cX6FZvv8FLV7FwjjgX+375VGAj9qkfPIt
Dugg8zJcyqV4NDOl832JT7qyMt8fB+eHMQXEasrEee/i6+W+4rDuJm0PfmKliPPS9JQwGXhwam/+
VtikuEeWp7TvEyxcj5wqWXRXvu77Q5YCkWkVdFyYwLj0vF1JzUh6u2YnGYbgMqozFwZXd8pSXFvr
Ztr97YHOs3wD0xV2nPdOt6D6USIfL51DW+ffJ82hL3KkvWuVdLcJJI4rr/Z+4eBgQ/2Liw3Ysn9Z
KvnlvExOrdRBTFPkyftg+jX0X/Jk55R/a4qHTxhZ0ZgbsZdhDF6y8juztt1RkJUO10ltsKz5Qg1w
Lcbyg/c5t+QQjAPuDtxh3/5UPhlZDJ3T7ODPgmiVMiRBM3LGH2vjhYXc//m3+td/4D9H2TknGicZ
NCZw3/+tMN4+LeUot3ok8EcPZdJJK5bupGf1V7GUT0zj8Zg262izz/IREFxh8okgOIibEX+IP/8h
F2/9f/+OAM3/+ZUh1L79O+zJ7etVMB2QnV8xEpohiU2mHrV+2t+0yvF3i780V97+4hT496GWiS0R
6wZ3pstOt+7c1qrmngUql2kzr6in+NPs2GW2f+Usv9iA7x51UeV0SDLNcRq6Q914r8PgEtlDLCrZ
hsM/hlrmK1/zw6ehmoCOzBZ8xyJv+nqZTKEXh8Z+squfvk0Uk/FFH+3dn3+1D5+Dyy9XIHjVO2F8
orSxN5shPVY+qUMoaZ+E3qjPNq3LxhyG6oo7xLXHmW8XSVXa+PIE63joOtP7bLUu2U9+u8DjDQaQ
WjlcC9z4aFXC7YZu57sskUvHIT1NzaH28oS0S7C+elV6DL4OQc1yg+1QyHSTuNnVPXl+jcs9aRuU
f4ZDTIVzuSxt0qyko1SwJ2ey34CDEuMEkSvS63oOJRvk0LoMrtdVQw8uJOzieXYiJo4ZQvHGvHJV
fvQNbKRTKDioZN/hTkkPpzNjZLKHqqxbd7qbtwxzRTZ7mxRTsnKbZoHze0Co+frnxfXR7jxnSvPd
6bJgNL39tYtck35vLVRZxMCVW7fKGb2VGAsNoSx18P7/xeOIkAAGMEGlLostIgdLTVcO+FpVH2Td
bOpE7JV2NYH1ox8XG25OXaoBhApv30qD0dYvgJAHarsXeP4PYrFO6BSvlcMXJdu/B47DJYUEg2sf
nc3b5+RaLgPFpOI4SFJxGO6nMhRyggnx58/24XMIpKFlRETFTnn7HOISM2PQrWSvO2tN2FmCuj5m
xn3NX/XD53BKc14DI7xzeULrBi+VGEHQO+U/+DKxDwUk7+2f3+ajNYeWg41HBe/QJL59Gwvj4sxP
3Y6D86c9PVVzBy3g2ul8UQ/++9P85yHWuY/6D1686n09FUnXHyqFuUTZf5uXdGNaD3bVH2GwPy/t
jTN9/fOLffhMqhYXEAEk/LJlqfUlNcmeDMj/0/RnUC//n8Bu19veW0hOwXtj65eYnflmGv8fzs5r
R3Ij2LZflAC9eWX5au/GvRBj6cmkT/Lr7+JcnHO6qwtdGEEQIEDSZJFMExkRe68wNPv1x6Of20Pc
V6OfbNx2VZSJ0Wrevq/CL3anftVp91g44ppwYm+F5aU85bnJ8nq8k8nfNXEXhcnk7UuTunqHWnLv
C8vafPxUZyfLq6dafsWr79gXvUvmDE6SLos9aZMru86+Y8+y+3iYJTQ4PQ5QM3HtYnm9j90LO0dl
pcBPWQNy7BkDN7Tb7n4ssSMZpm00Fo/hfMk98dwX8zzXMLH01BxsyN4+myzw6UpTr98ndIYHg9b8
rDERAQJibdIu3GV99fTxU547218NeOqjmKd4ghVTJihgi4dosPZqnr+r2V0Zg3vhRDs3O7ApwtoJ
XNByc3j7bA3dFKWO48RBlx2+hVXiBpBE//Fe8neVvx5leeBXs2MKpzDscrwvZYxudYxDG9MgkSO2
Sly5MTPkg1o22BeyuWe/GxJSTmpSXVy/3o7qZW6exm08HEiDgi0+5D19r+4XV/w2vd8ff7Fz85IU
CPd1g4sXjs1vh0pnHY+d1KJ+XN27xUsmftWk05pvPXYIU3fBgunMWiMEwMhK85iN7yhPBEoOvTOh
e6CJqfo5Yjzkr+mMVt9LRDCXOANnJggJV14flzAM1U7PziGPRGRXU3mI1fg5sYwDtn+bj1/e2ed5
NcTJ3jHTD26GGMbvcz5SCzCTJoAnDyr0x8OcfZLldvf3rVEmOvlGIRXWMUURH9J95RndZu6m9cdD
nHsS3NOW/BDz4F2hhuN6cHAXmQ51jOZrkNFvOXr9asQk5uHjkYwzewSJafJuyzWRrsOTp4Fa2Dq9
6WVHEbrDH2uIUa0O0qKJzmt6/b6Tev2SaF3xLU2T7EYJS/+OtaD1Iw11/wat39K4KEn4rrt8BsOZ
54gsgTX78rkLu/mJKMfErcI0+6/JYDjlTkg/+11PSZ2uXSdCrCiJqnJwSKH3rNVxfmnenXuV9KUT
GwI2dJFtv/1aTjWGRPtadmjzcTs0PgBTAx/Zx49f47k5gaDe4SZLshQrhrejINBQZTW70yEr20Pb
tXv6WP+th2HZ+6Dh/N8QJ7fdxhgTAagcnBMdHvVYP4X2eMk59dzLIhHjUyVbsoanj6Eyp0Hm5br7
or6vQ3zIwKe36BA/flnnRvmb+SShzEX3dAGpthkTPte87/1MXFkkPh51Q+Gw5cTej/8wFIobliu9
H++SrIkp+lEhrzrG88RRQbrgqOyyOOjoDX59PNSpv8TfD2Tx8QkqSGPR8fV2DkTmGHKtxUyl7cNH
E6keOjvV9rvCmEi5XOVGFRRW8SlzLn21M+cTwB7uJLpBHpJj6u3Aue7NtN8y+ZBOfdJy9Bdi3FfR
uNaBd5eX3G7PbRg22/hipgEk9PSy1QjMd4YsFIfFj2dPY1PvBJ0yyk9JHPnmTsnOaFYfv9pzE+b1
kMvqe3Xs+1NXI9essA/uu8y77mRkfU9oJvTw6IHvc2F6ngnreZ1LTpJEz8Jdejta59YD/WZdfhxJ
kdGBV4fbBhXtc96gNJJe4m7rwon3Wozu1JGVs/33h6VXZAm1bdt5Z/GQJKUWStJ5+7D+pChHJMat
ZvUX3ujyxk7iX9IgmkFWmYruO2inK4TV922uHQwhdsNMRzIqxo+f49wQi2892WpuzO/6GroMA/EZ
ivdhqkQVBjri95uUdsbkv4yDF7nuAjsFAHAy+4dBDWaR2sWRBCCi5sJpyi85SvQL9vhnHsfWMOOn
/Xzp5DntnahHZ2I9KH8/WMPXaSoejDm+EFicmeaLLc1iObuk+E8rQsJ30DqWbXoMhWneloOcu2tP
oXynV4h253+fZ0Rx/OYlqDXfHYx+J4deen501HVBCtWcaR32i27r6vl/WL8Mhf2srfms49NyAn0P
uTuNtjg4QGM2baO8TzgWPA5dX+8/nnRnXyFhE50KxJnUi9+uXa7gvkbHubevNGeHIoiOerVuE/f3
x8Oc2XFt3HuIKDx8l9752xR14zrNnEKMcdNnHDCv9ShbJ0Z6YznuIdHy7x8Pd27ucSAuLXecK+8C
daOsysxDSL6vhlQifuytgxitS3fic++OpCRwIrL2BOrLv3+1y6Z5ruxkdFJUSXG+jej63JUoyL4W
MrvEVDxzhgDo+4tIILolY/d2qGyBCDgjAn4N0wmj3MQphun9LlQXvtO5F8fJSCRN8yfI7pOYSU6e
NZmNKdisIYO0s6V2SK8vZXMvjXJyr7f9UppVCui8MR3CGVx5CuVcqHWciy7sV49inSS4PJGNUTWA
5uvicOW3xkNXGnRLU0pqJAIcwJsPlTbtSwQaSN8vEXfOnIlk7hy2bFsn83l6vbcyrLw1M4+p7VIV
KOqIXmrd3OAY8Kx15T2dXDMCJXWDxd+/p5DfjLxMpVezssSiPkvzAqSQicWumzTmj6xR+UabRXhh
Rzz/jklecOraHnYSJyugnbxwLjxku2n9HAtza6bWBvH9LqZcVnvHhq5w2xzu6aE/fLzAzy29pd76
PwOfPGQjR9nkBvUAC6jbtq2T+oA4ONlg1nWJrXFpqJPoRuEZi4IzKY4VTgbYgWf6XeTSa4f8/M/H
D7X86JMYY2kaIYmxJJjfVQLJfxlD3xrVYRhG3Lhx+xT2qkH1W11iap3bjl+PdLLMS69Esyfj5IBC
Nj+E3jiufFVo972V/Rgs096WmHNdOGkuPd3JosdrxdPHakyP1LVRoQylh31hZYNFC+JU7x7ZepJ0
+/EbNS8MapxsAij+Ha2ip5/0EE4XNzNharXqEiw276YyL9RtrRfwwfGHAYfUIWF2tilEgHbtwMGc
1lOtYueH1G287RIXtdfkmmW4n2xneDCwV7qTo+t9sYxxsFedb1bzpmqQhW6aioXxFSKECF8wp5vV
mkgr+tJJ5MfrXJdJtdFlNrLFEnfZWIPOZi/FcXZHO9wV0CQBIcRG469gBffeszU2/c9qNAZ90/FZ
jQs7xtm9iv+PegYsBnp43+4YKidWK2voQFaWDBUOIT2uRENJepXvM4wyEJGv92uHjOULFL7qh2i1
8EI69Owq+7/fYJ98KK0B1TgYWQqTKsujtVHbEV4UlVP+6KhPXSqznZ0WRI0c24tl22nT5GL75+EQ
7B6GFC39yoq0Glc6NzTw6VB6WKxM0PWX6gHnXjPMZ6zhqLto74ISzZu4bop62Pe1fQw9E0+dLv4z
4oHmj9mLpeMxm83ejTOjHfp4GZx7uQT7S/mSVgqC8bcfWJoI3l0abQ5e0v2KlXVbTeOd59b/CEGh
HQX7MYAk0E14q++6eEVYNTg9Cayu0OF1pn0cmMiIbC5U4N+9yOWrkYf1KJBaZ6hsIsdUQzU1DpuD
tqoyH4cUTK2LCVvVxscQTKIiWYuS3lRW3KWa5ru5s4zOxKF0il8pt8G3LzNGsynwuoiP5RRHdyox
rKDTZHbjNWQ260m75GH3bq9emDIL5wWeo+O846OMdiZ9nCPiI3mQ+ai31nMZYvhbRvFPc9AQB/vh
JavId/EZQzpLuwF3ehq/T7uxK73XZInHxUEndQYxvGl2VegYFw6E99HDMgyKh2XKkHA6zaRmotfq
om+nfew9urm7w+t0lWVq1SABdyOMROE9Fta3KTfXH6+HMxMIP88F+8KgtPefrAfuU8oc5iE9FGJ4
SsphkZTiFkfzqxGjj9Wa5hgZ/j40L33LM3MHf0+SJFzqjOWgfzt3RD/U1pTTEuOO5cottpPUVrax
q/2vHz/guwW/vFmEW1gcm2iDTzMyZqNE1DSFfugraz9H7o5Iah1X7ubjYc7Ok1fDnIQRdlyWCSsE
+AXuPtj76KEjNkIfL93zz702eB4G5HBnSYGeLDmwQ/HYO116MNrrMPtlyDGw5lt0zxfmxbnX9rcw
TQKG4PJ0QnaON1qalnLL0lCZBLOjSRL8FUmtrA8R43/89t4tbLKeaHNI6KJy4uQ9vXorB05J0yZH
hcie7SqGLePCkZBzrW2i0dY2MYHiv6ZM/g7qEapDx9bhsrydgXFPS3TiQYaTKOAxjAu/gvfYWOqf
y9KMQ3rVY9MiYfKenKlLu5sH6e6l/rPyylXWF2vXuJDh//uK3kTMWBOzT9FRSm8re9XJxOB7TRp6
7I62fbXus6uEoKHGNyms6qfe165CQyctpK08CQ7SS64Nbd5Y8aX0/CnIHGnMm5/xd6N7deVy+hKB
fdf7BG3Em0GR6Gj8or7DZo83dNu0pjUHfmXX+IUZgwGmwbLuVaqQ0vuJCOVe1pqHBKyqwhvyFKWN
gZVjdnvdbiExTEkTNbvWxcgz071LVZL3s5A3h0qFu+oiWdGMtxOiC2dpzoYzHtJY7Yvst6ljJx0i
C48fFznxx1P+3QLjJHs92MmUb/sUoUVSzofe7je+na0bFVFauJSQPiVz8kHoqmZ2U6qlnO+cyhTL
KMxqvXPVgRRAa0EOFimOb23r41BQ5UIFs+TiuBkyqTxKDuPsRdTwalwC8LBvos/wN0INVTp2cjfK
DmNjV6V9hQlE2PXpWh9BN+w+fjPvtriTKXSyLtWIr/1Ef9/BHLNVYexaSDECmXZePX480LInny6Z
ZSPFFZkw950D+mykJJJ0Nz6UvtpA9FrlTXNtZ6CbW8dfOXF+V+f5pcDw40lGJPN2kiVNXteeCMuD
9OddVqqNn1GKw3Vqo1fttSAv+PFDvjuY3swzepjfjkdLaJuoLiyOwi8LXDL6TE+Cuq7NS5Wkjyc0
bSpvB4qnxjNLozEPUfpUJ87KgcZulpcy9suf8vabvV02J5cjVTTQRyxc611E8cb41WzvhTha0Yud
qcCW3/HJurBQz73AVwvIPxlRm7NyudV6h9gp8cwT2V8Ls0v5o3PPtYTSBPKEQ+90jyJpASCERnaw
c4x4sOmIw3Ljzr2JNZibqGE/OkkvtnNcOD/6zo+q5yF1u/b+48ly7huSKVw6vjUNw+aTpRdhzYVR
Xk3BG3u7OXuYR5yZyksS2UujnOyzvhtmtIN5SI1Rr1prNQk/3Y5ahFlIlUwXS5yXhjvZaQu2NDxl
9PaQG/p1PM5XsnV2RnYJlXd2GBqMYAry1zvj6Tm3LTaT0j+AcVnr4Ry0qbwD0/XwHz7Rq4lysp4x
6ca1UMbafi5VtU3Agz04RE4UYcRFx/izUx+9r0GpwrHoKXq7pBMHK04t99KjIZmHZSbda68d208f
P9GlUZbz4FXIQONCLloMU/banGe0UlOwhRgS//vVfzkJUaJy76elmP69t+OUyoqjSNnewcvMF3Li
7vdYRe5eGAgDP36is1OBwx0fLjT77xQ3uChXTYJ7276jfh9YsYluo4yjjT+6cvXxUGdfHjo7l62D
SXx6P62pKlpTmWYHa8yf51ptJKrGj4c4+zSvhlh+wqvvI+g8tCO6WPd1/idWPkZqGMbY5frfR1nk
bItCn79PL6K1ZZe08eC27HSlJa4x3CixlRYTDbDZ5P2HGwcKsFfDnexBtDwYcx3N9mGu+mkdt7V+
h4tNiZGLDnBpduQ+yqEaf/yM7yObt4Oe7ETzWFoRhceUGB0wYifFvpsASXlphG10mlzYKc5Njf+v
oadf/71QoNGMVkAgNA+pM69DurSirrww0c8OQS2T+zskmXe3RFfCS64y2JnebB+nIr4z50v97Gff
GXdymCAgGPXTeCmdtL63sBPc18bzZH7hn/AhDQM///HxtzHOBWa0YOkaFzV6UE9LmNVgN0kiXbEf
cOrvr6J8HD/1FQkwrALJya6aWtMeHK2uKzLVeQOhCfuD+WpgZeQBczeK96ke6fFmsOv22Q59V3Fr
BZW3a7EQu5Hz3O5zM5PXGV7jt9xCYhVk9BP5xyrPRHMVk0+/aUzTU/cVQotbrNraLhghsF6Koc6+
UorZ3HwXDYlzEoLSDJbgwzebB+FFxR0/sVwPGLbdSUHnaGx15u+PX+3ZWUK+lVIqjWjverYgWXWp
N9X1Ic645lWZ4Qde9O0/jME0NNF0LhLSk2case2ek0g3DuHsXXFHfsaI5sIOdS5E4+f/72s7OQ29
ssXFO8/nQ6n/iWp/P6rwMxZ7Kx3fR5GKoNGcVaWMC8Xbc7vv61FPTscIzmmiZZ04aK2s4Qb0Psb5
mYupZqpph49f4qWJcRJbgN6hLDWVLj5wz7XCETSpA4gMykwuDHSqpP57K3WAZrDM8GnQT89iP/a7
2NZr5wAmxks2UCtwBYt6N173RTr5NNpV2bXuhYi88jjbmWOCR2iCGdSVL7NsvnCInntuRBj4qCwd
mO+yrz1ao1JYg7uvSJGbHvo1oa/+ohkvFWvPLYXFhIbmD4Kqd+UHY6D5t0ODe2hpchxWHb3veN14
JCg3H39K/dJIJwcc/kdD6ZtjfrSTdPwUz7HzqURfEK3Ie5S3ch6NEFBHPyaBBl7Q3xSalld7QDDy
m8pgGfLxfaUOc9h01xWmvOrCajp556R+DU56OtXIgoAJOq07ZfhWul1Gx0joNZDofDcbE8ygKvkg
e1P7XmB8/W+Xm78jkukjuQP0aemUehvHzHi0mThU9ocYDsgWF7Pp2U96/TAOZXphfp8s2mUoGvHJ
uvCVHb7kyVZBrbTrIBkYB7f0VqkX73IYGRPWgR9/5PPDoM7HCYAL9+l1bVgcAuBYkZ4fgCIYQ5Qc
woYUoF/hAfTxUKf5xb+PBLbqL5eem8Bpd1Rl4GJUFOwE4zDt+sy40liXNX3RND5scY8qAru9Svvp
RWagKrLQJ9EeHeNMv1DxOkna/P0d5GyXZiO8Jd5ds7y8Gnx9qqc9aKlmqyVdeOxrNwZiRK7lOSk7
nFk0qK+zD6zp43dwZsrSn2thOkdzGHfkk/BN9BPtq4p8UetSTmtg5TrdxnDv8PW4ECie+7DofEB3
L5Xod9sjDCDDSztHHbo22YV1v1H6tJX2JXXdmQfCpMrizyfAeu/xIN0OOm81iMNgd0XQYChxHMbW
uNGm5OgNtv3y8fvDXGhJILxK3/D1GIkGu6XKRYrhtEl87mB7VtJ1Di7YLoiVLV7iAk4KVUsfdIM2
K3r74YCU3a6v41smonEl+97oggp3+ys0tWhd63BaeQizVp0eadssHX7BYnxKKJvV9kJ3NeYUJ1ko
V72RJezjw2fcZI/N0D5WXYfV8IwXuNaU2gNmkDexKfeZn3yxG430SlPITZrKP2PEFPLq5ntTt79m
YeR7eI9VoIoUJHGLc2nQzYVGahip5TaWCmfOvs63SexrUF4rDzJ0POTNgjSeEmM1WJSbg06HZYQb
ebaN7US+AOIqv4EtTTSYzbU69FkILb2txY4+YTDSQztI3H5jfw1101g17Gj3pmy1R2zIN2rIPvu1
owczArdVVOfWGkFTE/ieale+TOGEJik/EIdUo1obrtK/Efo6+2nW2JXoJ/+M4YzOQrVxGwAePQ63
xKLGMdSEtp3HYVzpg6BliyT9Xc7Bue5mzPqVr2QQtnP6VU+q8pOrqXhN4bDE2l1vv1Wzb14rv/49
wOfe5em4GZLuSzyk6U6LrfE+NZLhOwztMA40mm5vB3jXAVgWmuvtEC96gB6k8FwTy/hsao+zORU7
0nz5zsz0+r7qsfs07Nkad/SuDFvdy4xDKwcAsW2L5SkeqZsOx/w1izf/ZBtjwzGO0/M0XkXc1R+i
Xv4eBX6v+NHe6SNe3kHaowQTqac2BpiETZ9r8xhoowXUU8tESDocFrbENw5eXkf43upxuvfdRmx8
d/CCqVQ2pITiG0hIU2AGYTnXGkvqKafcc0h95pqBfuSLrPSRdKiV0NXfmxgmA61pGsO9GWn4C5DR
wjfOx2hrRkb1BT+Lco+cyvwUZsKEQjjgyhqLbs8tvzokbtTOQdFow12UZsaKna79pI/h8BiWQ/Ss
6ukBEj3W1iF4sbCy4kdSFIuLrfqs1VX9x7b68cUPM3PlqqlYJS42jw4dlKtIYlCd8xgvldcavyKs
a7F2rvLkB/PI2eHFbXaboeUIZVUpJ9+olve805HyhNioL2BbmO/+UaOc8YxJDkasEU3Jtxjm+r9w
1hSPddrLQ+759bhW2Ck3QTzZ068RWq6xgjyNra/BF9QdOoQg9CTOxs797o+rZfUnvxpnDLKbanox
/truJqOBQ6DMdsVszp+BGhOk2sl0V9ch0XErkPCCeB6lzzekRHHlilDdt6KFyZs1tfM9a4eRtYEL
xHWRKrEVKqv+1JwsT11Yqm2S4wXbVObXTjXh9cz0usEdflwVuRxwNDXb52EOvbXjT/l6iWLWuonP
uDeMd50Q5Hr4zLfEM8Y1luf4haSRc6W1TnHA1d5bR2Eu9yk055+JjXvXKvVn4zmZMrUeOw//eipd
a4hf8itut/3Rm6FGTaPfbJ3UoxM+jZq7op4/z7QCYbEgJ4gaNWqCjT0g8tLAU0erBJfhdTF22k+1
4D4mw8dOD1jYlj9QHmxPdr8HXL1Bgrgq/5qkmbolAs5XtiPhx5ta2Jur0fbsXZSRAlyDgEnunHYB
h1RNuhvCqURQ7ukbEgJNFlhqrLdFrZcwT9OItpNael/niPKjl3vWzqyd7NrQi3JYw2cz1rYGtifh
qgEY2Ryb48xGHhSgMdPVYNp2EngibctA+Lk7bIqor357orftVUjTO9upXs2E521Hogu71OOUOrzh
tqkccOXW9GgAgdr6mgFWquQuHaC1AcBXyFFR/DfjdsdMYCmZ0fCc+7DS8PPGXn3dRl4IZMCut6be
YxTeqp/s0+EvC0e5GCpA5cNTUn28UNy7uxD68hEGA5YPpimPLQAclsPET4/D7InsvP5L79SwlWk9
P8aTZXwyxcLniN2mhfU568WPCkfim7nLmhzNcAH5R3regM24ER0MvxseXcmureu9dTOVXDFrb/KN
DTD4pN31hmWv8QakO6OIMWxfF6yWe7ah9K5pOiXXFF7gfoSl8I4kVMQdXipyYZKAobLisXBXo1da
17Md23uIWRweqXCHwEt6vKy5sam9o5LUCNq++Q7tBFPhsKRHqinjmzjEMhmLky9u1hV7NTj6L9XO
5UYIA8OrpGkGTvC8vBXoUL4khZLH2nYTzkD9W+uV4670ao3j121Xderg7dJABI2bBVqQNAfDK3+B
rOmDuOTPiQoc8mtPPSD7GDi/dDtwZTgBnLK9vez0eC0tPorFpwmywrryKm3XmOGCN8s+kQT+Vpra
L0yQo0BNMWbhEVCbWXe+y2i4jUoXNxtR11hzWQcAV1/Lxfh7EvmuCbXwaEnaMQWQ7A3LB2p3lvP+
XK3Xf7jwgFb+NDe3bQ3tPojk1DyMeoMPiJvrBg7z8L6HElBPNsRX2Ponq6qnRz3XhuyQu4mFLsj9
EdfiS22lC8ehefCU8nYymb7OqGfXfaebOwxs5SYq2J+VFer5xsktOFNGCVAxrMi9Nlhw92k8/+yd
jNYgigVbFfnEU9LFnyTKoLdYVrutpW3iz2F1+7qJIsKJ2ALRgUcK/UC4O4eVwk8QP7astsD68LHK
FgdqZBYTTv41z1lp7Tpzm/sxyx5URTIqz5M1TW3us1DFtMf4Pt8klB5MezYj2FvRTqXe0RoVSsmp
nH9DmK+eFxUdrsxOBmRyEldtB96KzkLU832YrBtIADTAJwBrPKpe8NGAU3h7aBbqkb0Hw/W+fypH
IVGUqm9FOxi7qXegAHR5t+mrXq4Su2O/pGM2AFn4o7RAYtqL+XpilR4lY+3WnHFr75P2GRXs00By
bmdD0IntKtmpbuTkIxh6sgTu947TKLAmRpes7bitvqRe98iBOy2MGn3rwowM9Iq7agvt5NoxFL7a
oo+CSjj+QaQ9MCBD/xxZ1dG1RLZvnD5l3Dy+igdYY6bbPHKtGu+9aRKPcYekMGzxjE9n1W9TzSm/
ZPCr0qQ29501dcBPXFrAwskMEsy1b/rZAdhJ5+IuT7pNKcS9n9JJ4TYzJqRF8dkrmAVC5j8zKFVB
2uFt20/ddxr+YVdNeRPYCflGahKUvjqVHYbQ/polQm4HLPlWkzWxydiyWBXlzLZLUnPfu0NxMGoy
duRGok1imy1gwMjAL7+97tPh1ssktARjiLf23F+FzLt1lPT9tZ1P0WoWo1qhCG2u9RpPVqox3zGO
7b83LTfhXDTzVtTzFLRiApxlx84ViAVxaOLYOCpTq+k+S0D/yVxez2aWXPe6n9wKnBECmrPJBTdh
DKXGuzdREbDqOB+y2qRzoZ3Un6Jxqpe6Fvf0EVjPY15qAY5kxsbuam2lGel93WODmMTWBoHi+KUi
mRsoXMVXGurVrUzyiR+Dnw99qcnTZHblmtqaCFDSmGu/r/D7TKAvxUP9U3jaQ1SWXzrT2xFLwpZz
xpeZhbzT+o6vN5pbUmqNEXheUhMV8QyRLKpPOolQ4Amm9XkGJwJpkXDb72BMobL2r8rMZaWrPl9I
a/cFLRc4B0cuyi5pcKzV90rv461RFtpT4/hdGqQWUF0SDus8cbM9QB//bma/24iujQHWYWsOjNZy
eL7svq7k7x50ydoEugmCBG6FCDUPA6Hk0Yoa99pufFjKw2Rts1oaT5xc/EshtS370W+XD0T/UoyH
6ySc62ho288QDbBuJmy7Sz0tC8Y+eirC6BCn5GKrqNvYRvYdaFp0azXWQx2Lgha5xHiWfcjluSIY
CLtsm5YWQXhal4Hqqoxmpfaz8vxPooo/56F0tsBUf4eWXuzdvEO5Ihp90whQMn5LN4OeWSYTlz2I
pieLRiMnCwqeLPBRDhy0OLqWBFVXKuwf3XHphA27cWOB1SPWEY9dtACabHe8EpGHwZmblU+5H0dH
bk7G85DN1po9NAIiMbdXbq5qutJmd08YNXyJgCWNphtt8R29iUF2Pk9yurKSGc98zXoyaHLcZIk9
NUHCT35q65LGYzTza6dprlK7vwUl8UcvrBf+o8ek1A8JW/ra72qToziS45+8age4hNW8z5vqUfna
bskYrDKvE7c4P88bYVrf6qKNg1DQFOVJN10j4+lXzgxMsxsMFUxifsibCKBnO7SA+uRL0wK8INZI
OT+VhiGZed3NTCkIAoB1dU2SI5yhS0haHXpH+CsR0QJItuKloxM/mIfiLjbnL1aWXqEluEozK1nT
NjqxEBNQZZ1dYK9RFhuSKb99AdTaneUG7O1DXafNtmtT73Y0JqgpuTxQ+wfUoMAN1MKOv5misPih
YxoMTjk9OCNbCZBRYggRD8FgNHEOaNggFrL9Pb129W2sgNYFspzJYIAL3dFO86sJdfYOJ/uk2/HX
IlLZqsOVIvCcZN9L+wXT1REYz3Snmupzm6f194im4nVX9g3+enAbO48ykPC86QiWTuM6gL+vwCju
zozDaOXP+XAFv6zltAZ31uh5v2/D0V1JNijAntXwQnAeXg8JJbchD5/6KXaWAzFcJfFcboteOFeD
HL8ZHQoMt0kgs9XlVWTMTsAlbpM0bUPTh/GzG9p8Kzz9Kcxca5MNGMzAJHHW3VTREEVsvLWbLnqo
hN/vy7LdaYN321jTn2go7yjbU36eo8/5YI+/lS77Qy6wWYEkW4RwS3SO9tZfhQtaUa/ze4h35d6J
NGsT9/SMc2kBcDn6ebseQj5aWPprNaTeWihzK7Jo3rtu0QRDHv/0OjigGc7xaz2TOUdWkZHpkLzz
ZEzYwnwuNqHekR4EIJ3pTgLOZn5KKaetXN/HMCLlMt9YzvOovG8F4NjA0qyf9hA/2bVB2Qx8VJzi
AVrW5ZOM8/EoQ7m1/TrZxUncPnZO3z43yv4OYjPZOIXtEsp2z7wtIxAYse9S5SWBbZTzrk68YpuX
2DY3mlYFQFQ9SF6p2OV429xoID+CxEIJ4KLfTtwex/G2uW5GqIPLP3h2/6ltzIfR0b4list7O3w1
0+7RaFmsU+oDeBvkYwj5YNOHrn1nZ5Tkgwac2RVXnmI3mEsnjR9jbk+DJAigHJbbyjMVeL8+Gx0Q
c1P4KZdWwdYWt5/GaiDoELZ16076lco7QUTkrCYtggCU2z25VZlx5SiKl8kzp23shUXg6o21cytI
u9FABotb3edIcgtz22IOuNMf3Wquv9ROvRNNe8xo8WlB+724ZfcsuTFtMjV8TmuufqMHvHXGB2XO
42LXjf4DIIx5jXXOZ135+kaT3nHKFblPbndD/3V5M7RxuiiolAsCVML3lPZD43kpRTH318ziWtex
5D9qvGvK1pglNSb+cToUst7rp5VRQ5gzde74WgnHR6axDHIFuKqLNL4JcqMAE9Pxmri939uT7h5E
NdnrhjPiaWlwX6MPlwFKDqKYxKjvzTQK98NcPrWzoROKNPamhCXWGfmwNQ2udZ43AgIIU2q1kx+k
ld89txKSV+3kL/WUU3v1JTGpNshNpZsEVPQlJ2vQOkQPRpR+bXM32olkvo2lD7ts9n+poYXA5amf
IJGdmyjyrpHtTOsRj0LouGoJUWMw9IZX0b1T/ogq3CREFIrdLG258QbnrkOjsxQK7lUomoDFQrcK
qaiVnoo8iKNiYTcZ95BJGwJQvwiQyMEx18wyyL3BXaWN+Ey5jVWezTVpIncfVRM5NuTTQ8dmq2QY
mP3UBwLGUqZJ/sy2unZxDLwyRIvpWZW660jn6tWnhViFtn1HN28X1JE6pBp3BdBSI/gc1z6wK1OS
N6u1xNIksNqFZwP9U+ZcuSxSStshzZ66CL8U9qwVot1fZHGaTSK9mWSu4eVrAHHhmsTB/+PsvHbj
RqI0/EQEmIu8ZedWTpblG8KyZOZQzOTT70fPAmtRDTW8tzOjqSZZ4dR//vCMbp0OeuPe0JnnjwOf
eN6mRAKUFE9RO71gJPuswQBdZWMcepzXw72iWD3M1c7ygO9GmnZhee/24YPKj9ywbSlbx+rf0qpL
3mKpgfmBLqMC5cJCdMAPsssb0jDVh15R+G1qNaxk37y7sauQoBMH162evfVOLddSRQXmpNE2GeM7
EuqjnVb1z7UavaYWm11PuXzfkQS6BjbSN63GKSCJ2nKd8Eifz/F8x+43qjPZ75YWvQed81DoFecV
Z/RA0mrwbpolGCLXtWNsZ49uNmkrzR5wI206zN1DWBsEVBYrCx7A1pBZRsSp8W5X8sVVqnQfYIaz
6zFivMtT+YYvo7bVgulm5HbE/6afbvKWJ62ISCeay/UEKNB10vk/c1O211VmPw++tvYREYH9oDKJ
Qmx0q74aV4YWvsgI2ojvEJGdl8226cNgFcfVe1sRn02lvGnMoGYX7bULvSCOHMbuPutFx9Gd5eNl
pRt3rT+pLhfDMRVcdorolthDbUNWrL2eiIUDUW6I8bTCteJ292qfk25EAtmqiOvrwG9e+74N9zMK
jW6RuI4gzvAFC7ioqG14UcFV3JR+8NRFSkv1TECECgB93Y5+p6waW37rq9i+nDT9diRs5EZpa+MC
JP8BYZG888tUEC1dhfu8zJId6Ka7KifD8ehbkGvfB+4GXOAeRVzo5W36S28Jpp9QalNtFw4pT2Hy
yN8MXIn973bCTU/POXA0s7vDfpVgMK6yXtPH+trp1L3bhfaBJHEytGJuSz0biChG865IgpwalPh4
p6qv065NN7UZcJmczGa+zOFGH0hS8WJBRdUrPmlzjvTG0oHTk7XVvo3ta6O0nJU/iO/U528gWLeY
TELwrko2RBQptwDQrRcMZKXWaUn0Y1RM705hcW2spnRvRnpz2U2kY2V0ie5FnERe1hXkCyuxuTLt
Xnl17V7uOmtC0Gm5rwPMcZCUiFQomZnWahCacz3mHcl4hp5dZzaZ6G0HvXkUarmWQ6uvyWXuVc8E
Hd5YBFGXDBD4W6Otyh/g3L8paikmtPDBR315bAejVTcpNcdD5EfGHjT+1vadq66kKOqi9L2NHZM8
VMU4tq4UXqsa5Wxv2XtKPfwg0ZoLT5S3F70RRqts6L/JNB++6+zMa8K5tbVZ2vfjYCDk1MmOo6UZ
rvSy7ra2696mavazaAhz98DBnUstt0m3ljq0Sg7JkDI4Vk12QI0yLXZI0g5sCUrcHFFjXI8Bjfwm
dc1427a9+QJUmjpe1fFnoyXl3q/SmcGeJ5s8ZAcBNrkmg2ZXyKrb65E1bKZpqry+NCkZ+rrfiUZ/
jhv0EX5+pZWTfkQTORfFKdZAbk0Z0MvGC2W1TwSo5EBsmaZFD1Gt7hFVgc2ITD0Eepnfq5H52wHW
I5FeWD/UVEBfpnrhO8S7TEO7R6dAXk+yrrcNrnt8soLzWyK+STJSCWu1NNcy6L5bsatu4YLSCYog
YDRguwfITf5q0opvYeSEr2peUYUUQCW1RubpmPjOi0F87ba3w/bXGBvuZhTDcJETETuTY4t1Z+Tu
PYWgv5vMNn1pOuW2I2DF4+aFgSMxicdQc0gO4Zr7nHUT66d0JQi07pt7VZrc5mWxT2WhgOoToBpg
FeYZXEVXIE+kOdoDhzQNXa+yqDksBGDs9c2wMoXMruLG8D2JTcov3S+VdZcMyZbGIumbbpd5bHLd
E6ZmxCUQc7tj0/1Jd20kuS7S19RdzsbQylcRhjHB0+098TA3lGPoVmRWohg3hlencVpc3eP2zhLN
szCalzzFxzS0yLBTZXwfqa6kiVFb9abrQrlRyTrfcpZmKzkWAKdcEDxNHaVXm3Lw+gmzhiKXb42l
hrSgymJPXnyyU60yeJNJgUuoHY6e09tP3Hfem2hqN0SvVLeBaQJTlwIuZSPxkbJmwK8AWtK6UOU5
Oz/dcsL80npizNPekVtynDFUVvSfZt2NHkGys2+hXh0S/mJVmXW7lTWuiSnXdq/r8wCipAvQpfTi
WHL38yb2oti1ok0AvrluYs5oK48uiqh8l67/OmRdv+ZYuqZZqKxI7jwqLTHHpNSWaw3n/XUhQEPU
GGWEaP2L0sETPy6dN0dNh0f+LroEStb2DZxE5OMurhUVdyaQS4zNki7bBbJOWB1aSVCKlj84Obem
REfHHyj5Ux7VB31ofxtKBGJTZ869EbQ6hozEVHQRQYi23d7LiRI9juLoUI4m12Zj5L5aQfCSrjDu
kqqu+c+ADOlFH6vE0WhHTGxUvkrc/DghLvST0SMV89I0/XUu1WZnApBxpMbuRsxnX1oMj1GhgW+r
otqZEdmi3DaI9lL7azTfILwEGXtJqQpu1OIHLUWQksZ1NpmitNskkHLF9yWLKLHru0SJxk0fhdT+
ul6vg8AMKPhcYPHYqSgOctyy9dB+aIg09ZQmsHcZU+sYtE522w8qYee5bV1YBmZ+Hgfum+L33x2z
6j1WU7XR8vJmYvW2fbgz+VnrWsrHwCrf2kRmXqyr2Q9wcXXrp/TIehEoN7rR00+r6G757nVn1ddN
Mto7HF3aNQ3mgtNBD+WFNddvICHFpVFr/qbPSczwA5rYQyEfK7W8qwUJr35ZVMR4ogoXylGlk7cN
GlB3reZ/A3rRXbXE0F4kph7t68x21pLAbHas6o0YqHEHmrHXtBT/CIXzx+mtV9JXWrJahe/lU/aS
dp3h2UNyZ7RiM2mh5hF9+KjGdrW1TGo/MrUcTL2772ZXv42i6le9X76Gyfh90Ca06Zx0AEn6MU2K
O8vJQP9jp6cN5dPipd1HnJm6cSNOeFuqz7Shxw0R0S94gd6ZZf8+Oca0qic39HCWeQtzevFW2/Qr
JxwlF+N67dSRsoZivs9i21oFhpwzhmOt9FSVKp6umvOo130SYhjTR9/0opNQH6b+JYFa0XoOwbKH
tpkcz/btYFWO6lOfpls6V/a2aWplZbrjN/5SeVT11gJCq6/9RH1iqilrFOW0Rggz3Uvh3BhRM2yz
RBxSGfVzD6pfpYbVfJ/ochOTyY4hekKkq9G9Laf00SRNWDtAkCq3stHo91HBe3pavQpCVFe67jvb
KiMxmFSHdmNOZNCEU/mmGYTucpGIt0EUN6B3urvWlMg+VLbde5bCXTBKkxQDxgIhNGbNXiuju6oR
DzKbeSOdvk/sPtwME220SrQZsEL11hRiT5L0K5eOfMu/ZgjBeetynVvVVt57pP4+EwmkHN1WAoIJ
BUZTOxDhmsk5m3VHlH27ips8B1Ev6o3t93cpsZZA6yyJKS1oNVJjD8kxSbVngry7rWoDFZhmIjeR
MdaU1Ya+geStrYakDbZCTpd5L8N9hsfD2tc5AXzRBs9FWd75ljZHmLNx60Zer7OizLdSmcqtTt/q
Epv1byUIzh2d+Zj1DUTjTNqtG1V3EuyfjopZIPGTXBX8SttbftbwUOOVVg0mgLV8HaWFT7GgD2Np
qY7Nn5Zg2JoEBwwwuw0cNXAT15muiDkLwGp6wAM9ATTPfBdSSp+lnlpzgsfRlONB7H8v1db3UjXI
N6Wog4vIdH/JUrzDH3W2oSA30Jj8cEXwElWLnj2ldlK+1YOd0Q2suEdadBLPsItm+tXf3CLyXBx1
pufqaIFhTS34fW5QqeyiyIocrawfCxdqiDdEef/gpELdxKLK07VOUNwNRIiCPGU8BJ7cuHS/zU3k
l6lEwb3qQtM9l/u0ZKwJDUYpJhcUWQhzYUV85B2OQgzsKZDkOQGuszTeic7eDKX1nHCYVUH5S2nj
b1+/C3fxKhCdzFpgQiOFyapZvgp4Gjr2zbOysR6Go6rJ0VNa6MOwuzJY6gYI/2Q03+K0ZFdWwuTt
6+EX3FN7+SUWPGJRYAKc+WlwsAJnh+vlzO8946u8fKnLIeY38JcopR0RhkBTc/fjILk+DFu4yjs7
nAxAi/65GdRLbuvn/C7OPNfSQofiqVNTui37PBl/K2RRrMKJuuPrl7fk/i2ebEmMzZQggwCriL0Z
5AAU8ZPv57WHYvkMkXJJ/pvHgQpLgi5BM7BiF9OyUSbXJ9dtOCQRjYCpGO/iII1JAmy+Y6Xw/5gR
2MJqWEaqQmVv//i5gHRSzusiPIxd1h6MISpAdfNx+/WrO/VIf4+ymHdj0Lf6OJHwhtCL9sh0mWbx
dsziOwTn918PdWoqzLYrpkrUKqKAhVJy6lQfIQ85lcJ3NTa1Treu3IY4rn9kgrJ5zE6eFjs6ImUi
7D6+OJO+TCVxRTh000U9VBeByjXSDPdfP81yzs2jIPfE0QF+9OcANYHEyxwS0nDSEOYgmQvvmQsp
oPeb718PZC/f23Kk+RP+tW6TqvCFGJvhYLu8uJWbqeYLhGHN+Ik2xMk3tWRVbwrFj4uHNpjclqqq
EQT1jTV8JyHoNKdpFnQPQRlqOXel1H4LQGy771xN4stW2L0DC2WEUYJl7kDBbhdAlbtIK/U9/CSw
IV2VQ78ucGkdjjIHUbSId4IF1313ojJau4bfNHs7k+OrXQpiaS1FhBcdU4mzn57+JvL1rlhjrj1l
K80csLCtoCKOmzJIag1AQI4/axon+OqJUIoNYDYCobo3ib+CuCzuExHIfiPNpOOODW2kvDZsJCV2
YLoXWpvZj8YQJ+863IVib8D66w92pcnDoGQVB3U3ueqtJQk09NyMKbimzrY05NBYQO+moawTiE4u
D2g1rqwev/58J+aJjfsImiHimQBlFst49DMKFLMdD2Sed0dqEv15GqzmgD1Mei6B6sRYELwZDXY7
xvlLcrudh1kincYnDSMsjhALoNFKs76WHeE6Xz/W/LP/rhw4LufnQZXB7gGVaPFYdHdpgbWqOLQO
tXjhWqAoExptSDLm9KhRc94IK6Cc+HrYz0/IsLBujVmVqoLXf1wLDQ5JhptivRUFqr82zLC9nXp3
2KV5o2z+fSiLKD9Y3piOfhLqwXfjFgBlAAJpurbDYD843HfGonv+93GgD7FTYRDMZrJ4pAE8nEKL
XLshCZV73wdeRgyhPDfAnWfenj5vfcuvJhCO4AWIXpT96+PrI3QRVxoVbmPRVDQ54nZqn4IsScTa
V4f6Ie4pgWapXlGss6qfIkDhoX1O+tG/c62+pwiVnd1BQ00bx6sTcAPPinu4Z11g9LQUtHTQ1mXR
uN8dysKEtseswFJi7sZOnvwMWh/I759fH2IO3Obn8B4OlcVuP3UGhDIyj45lLbtLWurW2tFrsTFF
rp0poE5MvtmSBlMQisRZFfPx7bVpQsSh2gYHnPaEN6i0IYDAQNJ1I1p//VTLWo3lxcGFDnKuOKgB
FpNCi/UxHmUQHwlEzH5EUlZHqyq1wAMd5D5eVwmcEoLUzXpKz7zQk0PjwMa1ACvpT0psPRVKGVjM
EScxs0sfk59rti7czYtJXbPFgB1jxLgPXEi8Xz/0shbhofmIeNQ7nKcW8UUf3y9Xc6Tybd5Bkwze
QDuObUoT28ItEyL/7uuxTnxLpJXu7NtA5MOnp1TgCRWuP8RkE9CrHMZjaVtbjCTPlFfnhlmc3YWR
2bmJSvZQlMUKoid+uHIfldOZN3dumMWbownVECdlgEz7ZrlGRmtPngUPHkWIdP7tQJt999HAEniP
Oa3hsDF+/EqEUEOWVpwYd7CIXg5EoOkxORcZvdyp/huFgwUm5h+PRf3jKIZQc4ZBZzMhC0y8oJb2
MYlyB5wWFpnT97VXBIL3mY7mA0Y7vqcO/vgLr2b9qDqDTSqoZbBeKgy+QWeSYgchXoFoN5m7tsuJ
pVT0cgfUaq9CeqK3dmcxuzPlXCbs/Db+2nE/Pcdie4Ju4zYFx+PB9jvQZt2RRrbxnbDWPA3uM93f
oOA+NOIPVB9bIRLyLGxzGs8YZC6W1p+fwWnJgS0oW7VlZSDjXLXjCBIjr/y1Teq7ksDMlVFhuGu2
375eWtpCsfTfYMTS4smizcqlebb+VbDabq3C7O2sA9s2zPD8m+FU6zB/aiDuFcE+gx+KeDGEsZdA
MSFiSNx9/QtOPi13DE0nLuazQ58uJsx2uymAxHyDJSBb9eMUVYCnZ+6D87JaflxqRB3DKBWV1rIa
CVIRirStp4NwGk+X13pQe1EFI6ddZ8Pvr59pscT/e6mcBy5G6Bzdy9tT5ZZqLNUKTnTobojdeXFq
h/iTcxlWp4aZV52BgyODicV8zWAE6FY1RnRd2p0lM6B9zWuUcvP105z6QlSNrG7Cpx30dB+nSBu1
uYXPoLkvkge2qU5U68y9j8f0zDa/OMz+vLW/vUsX24gGpX8eHmYiLCK2K3C174OTuq855BrodlEr
q7UiDYiQlV7757zdTj7mfD2kGieoa1kxlAP+UWGOSlpznqzgRyxaqCwtdMDuzKF9ciBM8yyLqwZ4
2eKzwQMUA6i/c3Aro97rFHK4vfXu01jK9tjWZnqmFDo182chMqe14Aa8PAQ6f2pjTeKp2LbZRkcX
pihPcXpnDDeVHZ1ZZeaJVfbXWJ/88SjxXFDa5BBG7VUSD/grnoMMTr0+B4iGj0TkBDnCH6djjKkZ
7RwHX8O8XGHntGrR9yCQgYex+nrin1pff420dCp21Ch28qJuD7mZa29OEuDKKvoovXHzuKz+fdfn
1skuqDucop8W8zQlVGoDnimR7vd0DWQ6bSBPrl1dTug5BSTVf/9WjIhZ0Bw+OZ81H1/k6Gv1oEzC
PdC1Lm6CGpaxlSrdmd3jxOz7MMr8Of86YFwbaRT+Dspeb8Ztp1/mWn1Dj5LbGT3KxjF+/vM3+zDc
/HP+Gk6PICH7CmF7ySg3vqtutGDwhFWceaoT8/zDMPNe9tcwQ5JlnZRC7HNZXOK/lXlRgnb062fR
5h1vcWZ9GGUx1aNWNJ0RaskBceUIR9qmt3dIwtzJjoZMk1+F4esXBLtBIB5DzJjutK66GsPsIYk1
a3qCWNMHZx58nhTLn8T8pKNMigi5G4tN2qdCd/GL6Q+1OkQdrZQyH+AWYeRr0hDLjHP+fqemz9/j
LTZLugs++ISSHLB12dDTM6yrwqIkgcNnF/aZBX9ia8HR6v8ebv7qf33VoB80ij3CLnO9kzviAHIs
rsyfZaGGaz8ynf3X3/fcs83v+q/h1LIRtV9BXoRrL9YIZ+6rUHO3U6FoO4i1UKkbjCq+HvPUxAVT
INAOVAHAZDGlHDiZoYoc9BDJ+spP3SdD7bb/jyEMwFZ2Mw2R/GIIiRA1GsWkH6ze2diw7aQxnTFm
OvmhCBxnENCqzzlUIWUxkNN4CDo8VnQDLYjxrDjW1iqqM7vkyQk/X3Nt1SaueRl8gRjViW1YlQeE
5PfcOTbYjT7USvn69Us7PQyNPZ0eAk5ni3mumFHuB1aEyTddtCRqMeTuDilN9a+Hmd/9V8t3Ucs1
TmUVVoTZmV40EB51Ou7oyHGSf0qlH6HqN6wh8BwZgHcqIbjTyvbjs8YM2smnxTwEWy1SvGjkfZz5
gdMgk3Ti4OhCuKGa49Ot/KjELAz1cP/bcmtMcuMeY6CbIhsi69CxFi8zkFK5rYMMQk7nTtV73RTZ
lQJZvl33FNxn3tXJpUINz6fXsW5eVvG0cmQ7SnM6DGO7r0SMbqJ9+PpznHoPrBTaHwYO3p8amROJ
5m4ZuO3B12Dnq1hnrarqvTDPxZmeWi88AngzWBi5votTsQujNPCJctg7bbkuFIluwf+VFFA25HDG
qerUIwl7Rn4ZD7Xq4tPSa1HqnA7toZjgxcDAJx8Wiso5175TT0ShiXGaQ/+IaL+PM6hP8BezRG7i
G3CdjD81u9ySrkvFbpzZME/cSsBPAFBoUJn6JxSbrJQuSIZcJQnWvky0AVYKoWMiuiHZRMRAquE/
uqPM96B5fyYM1Gb//OSuI6FLRjCPzINm1+VRo5+9F0Z0YafKmUc7NcEdEDWOPOA1azkrfJfgjwFa
zCEe3Erbhi3EmTV++fm/ORP97wP93ziLYqmbVOngfmpDOAvg5CLk2IvcsNcyMs/5x598JBxlbMOy
nfki8nFaqCokOWgU0TFskADgoRGuwLHNM8v21OQDWHPxo5xn37JPRKjMFNg9RoeN85TIrRsQiwTh
y3LD9b/vD4DXOtgId2+mw8fH0eIRohgkqUOcBjJao0yBfJ3hS9hsWGXOuZizU3MdwImMuD/A7hJQ
iCelGBJR2gfH8FOvHZJ8x/MjyEG9Oq2N3lVonuLxGcVZfaYWOnUwuaxjLPRUIhGXPaqmEg5+1SI5
NlrVHZVBB00sYLgFGK6vpsSchcLS1j2WY3Tl6Eq2+/pNn5o4gCgoc/BeErAGPr7plBU3FFgdEhTq
foPnvG6n/P9RSZCAijcaEDanivFxiMxqwsFH5L+H/IySVEmNstr3vQ5nsSPRJD98/USnqsu/h5uf
+K/qspyGxEeXPh0Q1+zHqFx3rb7JQnSFwjjUdfPv91e6VX/oSXOY7HLfr9BYVyQlEjSVyTUhk3dG
kNzkjoR05I5n0gBOPBqxDRoJRhydXJgXHwvmSBejwg+OI6HnB0hsPVCemn5vDfrZhtEjJJwqea5j
e2KKMCqNP5AU97Ol26DH9mgFkXkYfKF5OsvjnqZQfv/1ZztxfgoqZxq1BCo4n7KDCMvrx4RJfpTl
GO1Vgheu4wR1Fnud/u/bGGSVmSKDrzN+Y4sJWaVxgbGCauzT8bYU92lmrwbtqgTx/fqRPpv1sRfT
mwV3pUFG3sxiG4Pu3nZJFjqHYpT2tVnkqDJlFNvRscQTcTV04PuronfKa1yZgosgEzgzdlZhvwhY
yNejJiu+65QMtZf6in8OUTqx93z4eYs7bZtUeVMbkFB6RXoTsydCBh6rb5nYYLG0imAgp+LMFD5x
hBBZybYONXg2EltUZG1TmpBCETxVOlZC8OxH3LEgILM5/vvO+mGkxek7NlGNL6LTEvtQ6jui59wb
OdrfhBlb2KIYLt0ZRW/DTU4p7BUjgSlnPv+pGc1lDIoDEgymwGK1orQkFLTsu4M1xTAx7XXZ2liV
/bOTKJPs72HmN/7XfgdWa4UZmscDelL3SqlFe2wUTL3Ih43PrNFTO8EcuSO4gVI3LSFIJY6T2MVp
dw/Xs7ydmjzeJHZxzuPy5HvTSO8FZQF1X+JzEraVZRMPuy/4eOj/X7GSuujr4sz8WGymECZAvKku
OPXnMNAlItAZloZdEh6Rjbwrp0sH5APB28qvf5bWv036/4ZiEPY1elef+DVZ7zRq1IYthnyjS8ci
nzYGB/8TEUb0nkr/XENvscj+G28mp7JjY1GwPHELH1W+OunTwYX7VefICOME+FtEF+PQvny9yc3L
6K+b9aexFsftaKh570eAOUmBX2IkwjcEd98yld0UoPDBCrHMtwI/PlNULPfWP+Oyg+O2CtfG/EQT
sbmbjGVAzE9TTMoV7ItiLdAbe5MF2zEwWNhxkDjbdvLLQyt9Z0/yUbJLHIyT7KG89HGcWAu8a1Zf
v47F5P3fn+UQ5IUjPUl4i0Vv9YMbdDIwDjLqNm5uHsog3WqZcWbynhzGwdVWcIG2P0WmhaZWYfdM
sDwBvY+OLLCfMbeRf67FfWoYYHlC4AiNIt54cYClQ11NTtWPBxdfK1Fig2CL1aAUZ9bHEvD989ag
hFEIC4NY6GVryAlk2GiSy3OQYO7Se6mhF0RDJloQXBqaPeJ5EeCmVU2hhR6/oA9xjVhDuYtgDiYX
djz2+TZ2LOdMofB5i4DZQmmO/7RK4bq8VSVj0oMLqenB5IDMrbLFcwf/FUAxvyuOxWxY/q+zhy4I
QzF/BB25JYQIHz+zEyP1D3KyxIHzX/HMzhq82q3sM1Di52cDo3SIdJ4bSppY1q2p4g74qxokGarB
cya04FVIQ/W6sW/3g6YY67DLUL59/Xx/4LzlbkFikaVzetB0Xx7/mopY3O79+KjWNbo2tY9v0LSW
HrZNkLLaoNi4ZKztc7+R+zBC2oAmUK6Ssn5XyaBBn1+fe+WLM+3P1ONuwg0IQg9I52LB4vKd9w2O
AAfHrQo6NKp+MaX4jHz94ItSax5lTgmjDgBL+eyVjplerE/ZhCBOxQCwIwYTMmnl+dmLXmE1Lp6F
+W/gw38jGtyhXfBi69PxlkgA7ypJi2PZmdxfQz1qJjxXKEe5gWHwf+YBT7xG4HUDtBhsilve4jXK
MUOCiQHlAUNVuSuLYbjSDUU7s+ufHkXwtbiPcJtcVO4GPFiZS1ID/ChbZyZyzzL49/dGExzki+qD
/WgJSA8TdstBCH++sOLcozWvHp0CPqElkZN9PSlO7K6gaw7gGrc5SJWLp1GcXjeQprZbLEAvKxH8
1qR6GQln+/UwJ1a6ydyDSjZf4D5tKvgpogxj09krlnKVB+691oorrkYIAymM1TQ68wZPVB+we6G0
oFWhRlxWiTZ2M24KgrSP/atQ7Ehi9miNA2vfff1c9h9wZLGbwDQBMQQKYkdZ3q/MwM6DNLfmHoV7
zANlHeSIPXGqhOyOxHiXNskqjcZrNXWvsJ29hbe9NUfCiENh4DwwTTelyL8FJrw3GFB4RBWXjeb8
qKrf0i9u3QJHW9n4lwQlb/pgfAomxNmWC9nEL1KcQfBCmRQY43hgjeEVPqGcEfnOyPSfVvWm1vjv
Dvn9mCvHcLJeOqzV5pwYWx0RyWnrPNAfw86/Gsfw2smsX3pRPQxtt23cfDeO8buaP+plsIFBcyxq
6FiklvjxbFLVYZwRXJr92GxFBq0f87Z1O6SebSpbPSteaiPadnLYpmH0DXHzxq3jXWl2L1ZW3Eqd
qw9+Z1UtsSJ7zxvclQyzfgQ2IB249V/8TJp4XDm/BqV/EoZ71LNkNnZzrnTknpJjtsdCsNDGi1Kp
jpo6tF4J7OihOCIRJzJxAcJotY2TOywhXvq8u4oT7adlyWOGEVEUNiZeSO4dfng3TZZu2ii/diQC
8nzAWM9Z+zJ5ilx752vZsUt8JLX9xga6nxT3UR+777WvrrLa3yR1dkDX8KiMpthZY+2VUX8RCIxK
8nFEBNi6Fy3/BAWyl4TaD6tPdthe7SRukXSIX5oQbN5s8y0GkZe45lwIs8Kkzjw0vWmiEe4OqvAd
xM+NuXflCIGv26ea+htytboyQnsngm6vdfHDoOTHQr4XWCDRscbhK7k1RvXIWzxi5vLK+tBokJuX
lOpHaWYHLTLrFdZ6eIPYAe5Lyk8/rHE7GMS9bGjtYmF/KNTuSOrUoe5TTHtxNkKMn2rmCp7mXWJj
f+f0t3mVoyBP/Lc8Qcdt/FEN1D9cCaUmwkYKvyDtN4JsjCHHcB0MBO25cY6Vg/VWDubWKUpMOpt4
FarKpqeiCqp8wFJaIZPTXrV5uTZTLI3wL85deTmNxVXWuHuZ17+cyHgWzKHRdw45ujvhi8uEJMom
TrUdYuqfrvsUwBwlaFAci8F8GzA2cAxI2fXUXPq5O7voaneaCR071rUHF0lwXgUGA/ViOyBcXiVV
s59E+6uxHdQYJYe+GLoDJhIXofouGjKXtASJLtZA0XbwzaM10midzWZVfNyIMMU0TENr3SRFsZXR
SLWYXpnGtGlMbj8iPrp1eJQKYdhqi6OYrVU7fSQ+tgzrdo2lIS5OPcYAuvsjlQ0SEI1XmkVthaUW
Ti3adLQxInPx2tL16iK1xueUS/4GY/DvsCiNXS3dfG/0Zb4ifsD4ifeUucp97Rhk4SyIPcRBs1KM
ROKSKx79DkYZv6Iv7dkexn2bBfgmsfHoaRVwS3J9xlZ7tbPZkoa0xAL/FR0Bim8M14rmrtpaeZKl
v4l0QnYNp7wkkv2Af/nPyAp/Iou8SHyTOi5RN9lshpgW+hNixjch24NZuds54KTPw6PlmDfkcLzr
OLIqOTblsfqrSozHMgs21jBsuH3tkSGvVYFlhgibbY931Ca38LdMceMOHby19IxNIMlzsaV38zQ2
41VaxNx94j133B8NkdG+DO8r6fx2C4d3iCO66W8xt3sQeY/LK/B+r/WXlRmjSm13ramoWLHHOztV
B8j+491Ep5i+k9gWwn9q3anfIKa/bV13Dbl+7Zfd44CCb2X33fNgiGu7VN+YN7u6xnMmFhe9qm9b
A8PBTPnRZ+46jrQdCdcbPM+xitWde8tP3mWFfVqdYg80xMcgN7xe2lsMTL/r/nihZQQwRBPmVYn2
pOvRXT7017oxPtsoE6ImvFRsXI6inNpEK7J9rhiHkSjIrA12E9aoxlS8gr8/uWpKWKsZXE9+UeKT
icWfO5pvuDD99Bts09hDd3mOh0ar43nQ+QC8Y7Nyh/SqZR9hpt5holhiWFpA/jKPSqHaHit+w8X+
csjKGn1zudenBBxxGvHxC27wfZlt/HBnIn8DZSAyqtw4+lV+rAzjaKVvrtXdCoeuchzdIyS+mYaU
46Xc4oVrrMK0u+76fqvFybW0v7UkU6zgCmM+kTVe0tn32JznqOO5ommmYlDY4mhB/oGX4DyFF5T1
YKc9kY6u+xBOBfYDPXZmpnS93BUHEy/IdvZQC4oBW03zLdQbzHFS7QkTKelVnUozftoMVf1mddor
KaYccz7Z0m6yL7CQORh1vm4S/b7Ifbyl1eFBNena6FVzoQAostLMb43vX3SDe2nFVrCqE2uH4crv
bmq2eR7cB263KdR867h43edNi2Gkf5u4/rqKAWYdbT8M6RuGSd+CqbjrNPOG2NSVcMNvmi63gcXm
NPuze7pS7SGvKF7U4qPeYwHj4r41WlisWntFqXe56UMu6HBTUqKHYtI2vZ7e6YNYc93YuzpG+tii
sEciT1Ha/yHtPHbkRoI0/EQE6M21PKutpJa9ECPHpPf26fdjz2KnmkUUIe0chAFmoKhMpomM+M1Z
LRXXar4UKbbFDamJcB5UZ9w3yNxvpMFTN7IIDnbH4dYLcADNBwPtIX5EFX31I5R+yoymOmWhYWeF
iNvWCfL3ddRP8nYfJDT592FRfZOl4iPqKHsrjl9Q0Bt39J+KPbMEy44V0w7yJyWpDoqR/shUJNzo
l37KE+vQ9uGTISWPeaM/ehnSbBCycZYFMh2rwb5EiG4vD9qey6fYpib3ptnel4UUI6Dl/4Sf8dWE
vR+b0ovCEY3iDsLVpddsuqp4aiProQnEHWJJW7MykIAhu8hRvSTz26CGf0j94iAF8UMocDzwxT4e
w/vSLB+tWPtAaeF7JNTP0DM+qIoPS7CqMFPCsTgOv+SSflbD3wgab7JE3hcNmiMRtqmVqbzIQRrv
4b/9IIcmjxHvY0WxD6YCDFEYP7Q+k3aeop7pIH0ySv1LIhcH0UYn1UATuoEpkeVUJoQU3pmJf1ei
Ppp6GbpIHbqLKGZRUzcePK8vyQ2Nh8mJtsj0F7309mlY5buA6/qkmSgDdbVhH9Q83Mp2meEKYX9D
sedMcYbLaO1FQOftumpnTvUpaEkUkK4KLl5JpaHoveDsi9QrMLKo5AN+Oc07gf3AT0fLcxQs2/ps
V015B/1L28mdQBSInPkh7PjakR8q2zHLUP1HQOaHUuWqq1RtTNLf8NLQG+te9owA4QW53fd866OV
9sMe+0TnnnwgvUcpr98UcSuiXaqpMTjWiPLHRkJV74cz5tXnqFKkc5dw2vZFRBNYTqz0wdQahKaa
0rivkAh2aylwziXGbsCTaq1qt40WRVtf9eI7gGD9oYgr+XPi9fKjnMbGHn04C5XZLvpWKln1UNuV
vq2KvieHDY0n1e+Hbd9UvotRR3tGQSzn3yLzg02zEinQEY0rvZGCp3yo4mHLykw/lyjsY9YBEgcY
i8fhkMd2+tQ7nN7x4MTHEcb+ti/0SS6hthWEM0cZtwJZr+3HRJ+QoWkIx8Gg+hFKATohzRiGFY8U
jRVfe/3ZyJHnGX0Eqc9T2wzR2GqINqXTyacE08EtSiXfZT/RSFYD77PqyFm20aUBswMsn4Id//eA
Ik5WvDMZnYIyRohscxR7EVKySLBpMHL3sjeWO0OtZNdQ/OYe+FrzKMBI7NJw6BHh8PTHmqPXTUa9
Ovqpb5yqdiRHbusQqW+lQicVQQzaKUGY/dYoTP6ovTg95BHALoZd2oc+D2skFKExxjtorMnz4Gv4
H/Qax0ZjpiizjeLOSzTtOVZHdYdjuLJFD9JEdagIn5F5Qh6uksdhKzql/GUVgt/bSOOTMfKyQBAq
uxu7zPoiBYV6jzM52oxYTffnuO2cj4HiNTsfH8ZTajK1cIj1r7EqGQ+qguZw1nmSs0Eu6J9GHeX7
uFaaz55h4UagmR4yNXKmY/Jh0ITjzsWG5GhKkv/kBHHxWIRBvUXI19ijFJd9o80UHESIgLk15oDJ
4j5B3X7ghb8nq2re952K0il0xrtURvRu44+aeWoQQHtUJHiHqFnArNTa9oj3p7iH/VAdyiz0j3AQ
kN5C6fkfG33237ff0AvVe8gndEFlHYjfVa8FdfGIxh9dgsysDyCLdnbxbJdipyKU4xjDLo6+3w64
UMGhmAxGEjoppKl5pZe+hIz1C8CRscplt4p5RFSOKa/UiZaGRW+A2iZIO4qpUznuoicWCkwPUKvQ
3dGJNzVvJcPB1wM7Tst/artpJa6RfhcKfK+kZoe+JgjheeV2qDUrj4UnuY6Tq3tTytItaJPsnoT7
u9nlxoTYx8gm9tqt3MjB9vasLlSSTGhMVPkmZgDogLfjtb0GQ5a6wmU1Db+HjfohQ713Y4xr3duF
eaVOKnNjTEAAPE3fxokByoRZIywXXaTiWGgDybMCOz6e1D9ztdZ2eSUBHKxNdv7tIS41fMAjqljI
0iKw6UK+jW0PaGXx8AjOpV130sceWeajpjZkLnaS2T9Kv2xfvCb2zn4WJ4+4SfIIS0I1x9M+rpI7
qQPRdMAEFO01iK0UFW7/vqVPQEXSMZh/CrzzqtegKF0XJLF98vTQOtGSyTYyWeXZoUOxvx1qoaA3
8XUsoOhg865mYkxNPQX8zj1VB1t/+NIFX+r2pzl85t76i1GZFjhNwJpwyOZNUlAUReSTmQCk8ZL3
ThEpm16CBSgyrCf+fFTsG2NqSPCR57Vd0+atj1WpOIuW3Vk0jbVFxodKBbJkMcnAvnTAzt2OufTR
LmPqb9cUbomqXdV2fNb8UnVrL6hPji7SJ+ou3krHbqEqyjczgZ/T+aDDM9uidM09vS1U59Tq7zv9
DO6Zgsm55s1xe0jLcRx4XPQzONBnWxThDbyCwOe4WYTA9qYbehs5apHJ30svU6C7p7BWV/bm4jSq
r/Z5hHXmhexAHotoVLzkXMomOsEFcgwf6sbpeIqoem39P6PNPlqierz/B2M8peHHpEf3AAHrzOwO
t+dxaZPhOcv+MmzgKvMx+TA7hD5GGGZ09Q8FANSmL8O7uO+3dqB8jRTl11/EQwIdZDgYAZQ43i5F
8rJoKOsicBVs7JriEW9UQH81jnf3trXWjlpcJPDYJ+UZqvTz+7EpZcU329FwG7kKXiQlI0LuW2Lc
qV0ivlHJKpKVdbm4RgwZ2PKkSwDc5u34wqxGi0yuBeJR/gM6fS9Jr/+u5f7z7WmcPv6sJcB59X9h
LPltGBwNzNTmvebmnffkFzzxdG3/NyG4iSh8AVeepzBVoEReFkBTkFS8LkI5TbdWDFb/dpTl+QLh
MHUMWYDz9eD0XkKK45zU/immEGBau6FtVz7K4jqA9kkCy1fhjH87W71etChaYmI0Zv2pEZ98DUck
BECVdqVXszgaCw4yaiyoHs076W2LkVPlywrMYO9cFcXRw12A1H9l0y6H4VE8QXlJE2aLrMTkgPdT
VLhDk+4CER3k2t4PY70ybYthbBIhR4W5Ys8B5HGhl4WjUxNH87tH5V93NiPg0lGHD3d7FSwsZzx0
gCfpaHnxUp8NyAuV3k7DQj1ZeuV/Kb065OUd9PvbURbSOjDjGkQfckeY27O1hl+4nOTC8F2ldIvk
h4F1ZR9+MFveiwXnnvbne9Sm5gD+zzABpc8XQwj+L6uDOHYzep+4EX9Tm+6f2yNamLc3IdS3C9sT
tpJYOmhSLyucf4yE8iNNSaQMbodZWAg0VGW6qlwS13wsQzJLMy0a7zQgBxsH+gGNp6PwnZWzYGE0
hMHFmrsBksQ8t9Sdwuu9UA/dmH4V0N9PqFx+uT2ShZPgMsSc85tSOIGwWnLdlbWJTUGmu02iASiO
en0b87xYIWcvzhwsD8xcYISDj337gezK7wAWYSgUqcFBGtSHxMq2vd/8zcyBv9SmWwcgxGz/UJZD
GtoKQ7ez2pMwAhrSf2oKzS0KuINRQMueoC2zhMsqCtvujRqAWRH4tAGDfFPW1dmX1kzGF6cMaALM
QsimV9Iz4FT1OJgWm+ZjlLWVhtroD/0wtV99JQ3VPz7kkMcHlwAQGrnJK2C7LaMHbTeFeSrq+GR6
zW926XtgDF9vL7zrPIswoJ2AW7C+ryAdNbkCzpNIRQ9F88SFd0o86U5Be5X//2MlJb9uh7ueRMJN
hMZJJxEpzdmC0Psa/9VUH6B6IPsKXl7CrE2KJ2S7BQzD2d8ON/11b9MRUDETG4xfzrN8vjiETsEN
cX/z1JI1byDBP4LZdPUwexjjft/UyF7LCP5L6trJdH1kvA08/feLCgj2M70TdBhaobXQbdNS+Lux
ytbWyFIUQNxcTBSSOc+nj3sRReRSW0k8RdxS9s3JDi5vJEz2JFKiP55HHrtQUUH7USWcJyqRoTbF
KNBUk9Ucza5RLR28l+K0+xr2af3TBOT0LUEw6VtRmtLPBtvMtXfVnLs5lVUmlqpNqQhVOf54O1ZD
VTo97gMkG3tsb2O0rbdNi3l0FuAKjSplvq0r3OGcsd9mRnVsDV3fYqtEqdzsMXbuKTbmuoBJFGeo
7t6envkF/u9vswCDWiZfYY7TDMZIJPhVxa7lA0DBpbPUwvfmUD4GoeSi4HPUCvT+b8ec76TXmJBR
YFVOpPj5g9bXJ6hmq1DsV5+RA9pKxi6q1xLUxYFRocRSXCYJmsNph7LL6iYvHReZCN8/ZaFs/Qpy
ROopNuvxeBj80ftqjCBXFOQf1ZVVtzzE/6JPl+bF8kaSydBLBbnqQfjRe8UeJrFf5O1DlJJXvuCr
QsjlSfHvdP4Xa7aVDBDMRhQN/nkMHfNJzZVmK1HnfgdEedyGLR3XLgTXvZXBz+xtX/uVTZ51tz/p
PAmY/4bpa1yMV0/yAR6OQyeHLs4mTAI8rvGZkZFsCf01ob/52fFvMGB8jom6DaTot8GCiH6xVAcY
pNNJqvTm9ziGaxSMxRigTCfcPUC7+fmkqGIoy05kbhtKz0g/HnJtDYm9uEIvQszmzMIAxECLVD/R
iz0EofGNruGj4kwiA9kBO8V7QxnXROiWh8WJw1tKpeo7mzplHO2+SBGGo926k+QCueniy+2lsLj0
EbogqVAV+0rKScXgrk98xHPiMH3EGvd9OonO652+Av2eX/+vq4BKJoUIXgNXypKoPadFjdI/Uutq
9TXNjH6LY02/S5QOG2gjDWmu+eJv9jVVRsgfpjOpdL5delnRZqhjy/qpwgXSJp8uih52ovfx9hwu
j+2/MOrbMIlPjxrgjHaq+qdAwkNAu8vyb62OdI+zVtFZ/F7ctGShFP6c+ZMUQmCS17oIz2UjefRa
9fyUdkF7riJTd28Pa3H1XYSarfjMKgIr1wu8QPv06Of2g+yvSW8th4Bi5CDeSv45+0A+6jLRSHvR
tSXlqYU8HXnlyhpY+jgIMbCF4BlR3J4lgkatRXqNyiH4969gbzc+6gC59dIV6X5oP92esaVzVWWt
cVtSmXLmqHc7bWMVIUfMVnCtAYGxbev3SfPcaX/aB5p2E9rfkM7okNAPng0K5epBK1Q4TYpdfk5x
zOGEPYqiWHm8LX2eizDOrMhWlg7PKF2D/Y0vki7FZ2zW/oxW+5ptqRw/SHwCXebue7t3ArU18R/Q
fRQiKuuAXxsdVUSdaEuCXh5/BeRAKwtiaQddRpxd9r6X2HZb6tIJrethUwN62YeNSQExibzD7fWw
GEpHCE23LV498wpiroYxL4YhdHvQbWrwA1+SbU0j/nYUZelqwmPu/8JMn/HiOi8s5FrGBvSemZW7
qilOqhzsOzndqD1enla1M5ynJJPu9A4o4xjc8crdF/77psh2daxufPFVRZgyUj/e/l2Lo6cGCBEC
JR5n/gTDtcKLfHMC8eNStPOlEZFF7FnwzQC1djvU4sb7L9S8Gmwn/phaWZ26ihZn2wG7qDDFlzbK
vvJIOd6Otbgp0ApkXNNGn/dG26JzzHQyhK+C5K7Py12TpStfdDnEawF9urjmx2JSqVLd+5riYmBy
Dof6mCflytJcXDMQy2Bh2TrVudnJW+Nl02FaA8WTEfSDqWGGiHMKIg+1974VsJY7p1uZufkj+fXU
uog5uyeHKGq1xjBj8OR2tMlkXJVC1Si23qDii1Q33s7KwrMalPje04Fc2feLawTyGSWBachzoaM8
wsInDWXZNbvwu5BAxQ8p7jyo4u7xBJT/4vLkXFZVOnMqJVBttidbyQGc0Ilz2lXyP5FmYUQJpcX8
0x7x65zSRzXI3eiYz19nUlXnbWLKgduNDwaoZktD2NWJdrUJ17xd+YCLd+lFsGmKLw6apI2dCK4F
NmjNMeE6wFoRBGfw2KXodeDd8ecbTVNlemTwK+nNzaawxUInssc+cc0Bt+m8Sk+tma+o+SzttMsY
s6PTSxsHN/gMoj6WjzYwJAzyInyk1ghxS4vvMs50Vl7MXCcKgK7gc1xNRb4ccaKy6M6KBrmwtVZu
1Lnk7euVypozbBVGJ1CR+bwVRhVKeeW5uA8M70SapfBgcILOIA49qFKc3iF5gntlOCYbsGvjxhml
YWdg67D7iw+oTZVFxSGNmL/KBJKLelzIqotb2iHLwsfUGVc4SEvHGEVlimq2CpVpnt2NY+blch6I
s1WLQ50YgWtmmQRKmmdsCrNgYxm43VP0NlbGtrQVSFfgPplUaq88BzI/bOReH0c3KaSzP8gHP6nH
jRkkGBNhszSqn2/P5dIConODEC4caFOZnydNGQ+jigi6WznYKVgmb4BNz9c/d2ErwV4pMZpYuVQX
9gbAAh0sg4IN0RX3OPWMyWItQVwlxbF8mmrcZfz25fbAFrIEosAnZKPb+pV6a1iUoQj4Xq6kldAL
gE6bv6OsXxnLQhTtcvqmsV7sP9lMzUonTXBNcgKvre8NrTunkRqvnFlrcWb7vA4lCI1RErl2dd91
OQwAEPBhero9Z4uL72IxzM5h0Sd1HqsavP9c24bafsR9vEy2jf0dg6z97VgLq4CZ49k+/akjp/p2
5hChwt57opJAE3gQdv7OlqR/bodY2sSXIWZ5QQDgwnHKegB4WuU4GDiTwV9WY58mKfcibb81Zpfu
Sm9YgyKtjW12UtYwlH0JnBtNHEX7xLRG/cGHbfOHqsGvJ/LlAGerL9BUBAexDnN7a0KTD7p8EHql
H25P4xW7fsoFsA8g09bRLrXnaaMuxtaqdRPAghi8Y6sN5S/eUxiWAn3GIt2IRHuMCpqPW7UOhLxv
bS9ynjUUWMutkDpL34z0DlaN3abPN694Xv6s2edNM9zdQW4nZ4RyIerZJXYHwPwza8IgAAzdNqRH
mOL1YfXRtgOJgn+gIWKOJyQshcrG6hK1h65ZqUgtZaOoEJE40dQDFzvbqqMdyLkYOv8MM67aM27t
0Qglf9/Lqfyuz9VoH1Y8SaGJJajmtOio3/5ciyc6elyqonLIoobzdmOFXtwjvoyDX9yHhwCzwS7+
Rw/Yxcq4cigtHhc8NKmtT9C0eQU20zXcjHOklyV6N0YSgjUCVtnuK4EOQPV0e1hLJyCADC6OKde+
wv90ozIGWm3brtS12kmzELncJF6rf6x1Kkorx/pirnMRbf7wc+q8Kh05DM6xTk8ZmmFw8qQwOCgY
eGyKMO/3poibU6MFHz0l/S4so9mqabwGIls6SIAhO+SpU/Nv3rYqPOFgH2DwYCuRtdjy1kjGrehN
/ftfTO5FnNnBPyB8G+PdPZ4c38t/t21nfQFyU3zRyl5Z0Y1YbFRMgFCatihHkEe+XZ9xFASVzTvU
xdLuiyi+jqN1n+AZqmn1cyN9rByckmHEONJaPUNdug+AQ4GvRfn/Wiuv90cT8mstQYTkfNhrwO6h
Dgdq8r1W8h64nJLiAeMJozXea1qURSfasnZ+V6Kp8aJ3xfAFiQf9myOxQA+I4vXSLu+lOJ5MFCPl
2Cd67m+T3O/f5aVVYUUGEJ+UbXAaWC20gM4UXlU4CWpqVIdO7/WvnV5pECRRmnloSqtdEwhYOgpM
jgE0FcBNAa18O9VKX3qFSqnfFbZ/pyjp3u/NH5Y2vutiY6Wkt3TqXYaa5v4iEQp9gNtlk4fslQJK
T3es5PqrkM37RI+fRtu8l5Br3YV+v/IeXjoWLuPOVpMGcC7poFG5gVTDcyyrJ0dE1aYxYcnc3iMr
kzl3eUQ9Mo2dLgrOYPr8HZiN6mNkyT88v21PuSHk4+1wS1v/FaUNuE6fyilvJxRr2zI3wiE590I0
7VZqwTJvWjmMPt+OsziBExr8f+PMtj7SKLqVWY1+MuzupBR4TtflMRvXdCIXZ+8izGwpYuqnZgKz
5VPnC6XY6hG1841hKm3+IkQfiqNXJ+FajX5hDi/fAHNXBf5itWvkXHeDBLtxWAVuXEWfbs/fQgwO
sf/mb7bwa0MIVS6D2K3hwG5tJXyp7NU65GIQcILU7FCZvBKqsHLAY50swIkBnG92uIEF8XESWl7D
pk6fYZ5TkeYxIOq+QJJmn6mmkqY1LdppqYOZx1fNO3TejzY7imCt/b+0INDPBb4FFIkm4WzjejAQ
OhxhQ1dtwqNffUra1PW1Z2MNOboUh7YgbYCpeXKtClzSIjaw74VVHz4ExfBZz9S9rPXnZoxWrral
MxDRawuAPg3JKxFdH2SJqXToAvPwfdGS8BR3zcciQT8E9u0IJQ3X8a20KgG7sDjAfZMVkWFDqpmn
50Gr602QtZkrw/3H4LreGyL/eHuVL8wiO2nK/im5w0+aJZVaMcY6cinWCWvJR6+O3rdjdZ/Y7R7Y
yOl2qIUD6U2oabgXN0nM+0OxvBxwrN7EOxGb8VRmMrYZOOM/T2D5FAi/aKjk0smbrfagwiN+NNi7
UqQUe7k282OA3PemEJK0o0Wk/tbl3D/eHt/S55qQcVNxh0ruHJjdQgWsbC2gT6R65n4UJQIxUWoc
bkdZyHVovEMjonZFxjO/PmCMBoB1Tf+sKm3zYQxr/66yArnZZXLtIL9NcRdNhXxErDNe87pYWiwk
HRo0hMnXd/4CShG+aYM6it0gPjsida38ubI+5b66UpFcnMmLONPvuFgpPKs7gTxO4FLMPcV68EMT
0UodcDEEDRMaMgCNmdG3IZx01IWVDJ6Lo43vhtXQ3uU1+eBKbvH6KJuduzp7C6iEg7YKPLC3ccJc
wHeP1OiM0nE5sTWhUDZDeNQls9o5pY22qiTZm6G2yoMonGgTZt7gqlBZNlk/mltUSdbK5EuJOkn6
hHWckOPKvAaKlxuaFdRK3AxNqQ204eQwWhMuILbGk2hlfxuWsXcSViltEZZRtmZixiuvvoX7CBl0
dKUVmisUn2c7VBvooLZyL85l2SJFIMIs+4W4yqjvU5M+4MYbteiudwbqe7f3z2LgCdsxUfEwc559
eAQAej0G9XMy9b6st6YaBOk2GHVn3JZmX/pb4eTJsOnG3F/zAbm6Rqhs89abmDyctVdo+k5tAseI
jJDlZt/7Y3Dwh+jFd8qntKj2gwIpq0DkwK/GdHd7zFcn72vgidUDYHdSfnu7CMvIa20lQkjXLkuo
+h7+Kk+dWCsnXc3sFIWtxOk0PUnm7ZfOU0EBpTLsQ0sVL0n0GOrOY9nhf7BpEyN5XyLKWK98zcWR
TRajU7WRJt18ZIET15ZVClfSx10koTDVO/Auyv3tCbw6+Bgamkw0lqZs4yrXaEevMwdsHNFg4vHT
1vq+d9rnYNCfES5fc52/HhPrkn+4voC5gIF/+7U87D2GTklxICytTeWZdEGyX0Wir9VCluPQHaD8
oLEeZzuhqRshVX1ouU4WwrUWUzMwQnHQkZLQW7mQr26tCa4B3gBK0QTsm9NVug5/DEuRLDeK7PTQ
KBK+V0HtUVHy9Xe+qNOtL5ve1BOMVrKOxciorgJYg1Jy1cX1igr8kyl5J2noAOEioBahKCV0/Xcm
jE/YVn3StcH6i+HC1AOQDAsXXPBsWeJ+jHFAYvZu3EqffVO6j2qMKyR9p2kt1EvDpnppiBVu+9L3
pJoEVGVKu4ETvV03SoOhhYlAl5vU9q7K9kmtHp3gz3ccysEoltNBw5uQE/xtlMKPhBYYWDmWg31f
o1BM7+kHbNWVHbc0GLYBLCq61EB8Z5tAhwqmgcSyT43jv6tS/0vae7tkXJMkXFodE2lCmaRHdTKb
t6OxfRRiy76JAU1QV4hxPEDyofd32dAKN7YCZRM6Y8QjXZJX8rjrW3jaBsB6OVdUWELziXTUNMo7
QwrOtVcjWxEKRTzVkpw8G1bSPodl72/TfuzgVYswDw9dqCjJTgTh+Ke0Weier4xFQ4O8j/rCbN0Y
gJmHohqcE7Y+IVeh056sACmONh3WOoTX5ygABw41GPV4I1zhU6H0tBB/bZsHVLr1EtQ5kDFqyqOO
vP3tE3th/ajQObAkIROX1fmVF+tpRZ/Cs04yAiB3Gb4CL0MdF5tIjtq/iUVlEJOVCZF2tSXaPnd0
eq2AoY2m3Tl2kIDvFeUHvBG6lZfoVdrKt5qQG/TqpybrvAegNkpc0f6yAVQI77E25PBDAQdZ+vPZ
4/6hFg+xwTC1OcgONcKB4rSkuiid7AYz2+ey5uroQ97+SNPKepMcTykJ9VrSBoM8fL4FOq0EjJJB
bW707NNQdXtl0O6QY9ilvHI2jhzt+4irCd2g23GvMxXiMoMQ0yFmgYJ5u+sF1sFD1MRIHAvjDjuz
jd63WzQSDyOKAijO/Xm01/Ghx89Y50/sTDdSC3sfNPtqbaNFT5X+rPSUTttNg47M7VgL5xkXKYZW
pHmsxnlhOAlbDrJMLXFL+xrIyWHwnMc8+hz2D4Es8K7xV06xpS/IikQSH0QRpffZ+Sm3Sl8MFp4q
hZccOOowbpVPw1idOg2s+6NUSi9esdabX9gEtBnYamQtGIXNE03ItJJahtDoLGT3dkor/9RlX1uZ
yYUgE1iD2hKb7foK53avu2xIR1d2omGLrm18iCirrazEpQPx1SIcfQuQGvMXddO8+k37EVpVqvow
mEDpPSGyR0RMmr2V+WtskoWVz6qAVmFRGwFBPTvrO4uW7ljA5hxrWd2qSXUuhfeut82TJIrPeNCt
rI/rfhsHFguEIgxEN2B00zl98ZT3FWTeWr9FXhPI2/fBNyNv0/qhSVarT57ipkLnZiOFtrwvG7rq
qM+W0VNc5PmHxPDrFeDA0kclNyIXxOvR4np4+2sEftooM9JXj2IsvT0b2cAsluWVlslCFNJZ/LAo
64K/mb/5Yw8Oa5NEoVu0Ec0odWu2a/t8KXvQKMVAVNBlheLx7AgzPC/SYz+Lzl2aBJtGGeR33qig
8mpq4x31hrumGast9WsbEWkcX43eVr7cPmsWrlhafXAz7Eko4oqp6+dYGiscpSe1DstNOPr38uB8
QktwpRpkLc0nNRSYTjxVSCdnh0w4VvSdsBB3w9waNG70JHD2Rle3AulRpaXxL8w98JYnHOHElzYb
mmHrpxW7NvX+CaVCd42qSr4nutpMCho14Ktw1BGYsrNSdnaiSoWKgryX17veQnRYjR00LLWmgKgn
Ks1rHxXPEj3yiahCoygshnxfotlubH3DI03rrYZS36BkX+1gyL/nRoaC8yCl6sFMBxNFzKxvgo2h
tYXYDI1l9RtKu8HPIYvTT4bwUfUbwwYPBcvDn/eogL/boRthfqN9WEbbutDF10rqvM9ymbJB87AU
4dYGghrsMsti+AN1LnknDCV4rFLH46+Qq/KnqoeOvcX6Iro38244JHlk3HUqxlo/CixAMIeQYOZJ
itE/h4j+PXtyX/QQyOpa3vlKFpeYVkkZrTc5dIyHwXJgfEWaErqj0gX2tinUEepZ3Ig1j7fXh+cs
LYDZh5IT1wqtkflDRlCb6hwjhx4jKzkClfRFEGtKtc9m+V31i00n+n1qlf4GlQ15MA66MW4q46fo
QhRVXxTly2D8yBAW97zxPWnO1gpXkCDXuw/CIQJi1OSBgjC7sxUZt1UUaaHhnFKBnBZv+Sedcp6e
h7s+V7ZW3rqaMTxi/8Xbutv/4bYjbYEVh/wMTXa00uaxvazG3DXJ3For3qHXeCwRCJfrbOXkvsok
CAO1cNJMod5xVUKvI6001Yhqji6/U+Wn2tQ2dYDnIyqL1lEtPtwe1NU9OEWbgIMTNPK6aaSkPGr9
LNNPEcLhQV5xjqFwG7yP25W64+KwaLRxAwL/BOHy9gaIIEh6Suv558bMddg9Zqb54TYFs1YjN+mD
44WK02scKRHw3q4Ph1+3R7p0mAEs5MNNyI+rXtJQQtLz7KR1Q8m8q2Ppp1TY32+HWDqYQY9ZpCOv
6h2zSz5LK3N0UJ93az8Hizne1x2QP+MP7WABeFJC5YLjnYVu70IZ2UFXvDRQlgZ8v2kV41nP1yzZ
r4bCuuClqClTufRary+hBp21dRe6mjVsIOGXuUmZfA1OsbQogI7AkJqAVVcMblOLU9MEDO8iDdi0
+7aRw3E70DufbHVF4O+cJlYejShR2q3WoT95uv3Blla/TamD59ZEAptfcPZoK6OviuCsaVCXxzqz
N7ZSUywtYqt8CfL24+14S7M6Ia3YB2RkxHy7CTLszVQIvImrpSl6+OIhoocZJYX7F2EmhjYFRnic
88eB4cuxjWuMdJKRo6vsYVs5Hy2/+tNEnSUy0SY4pajQXhX07dHUo1CXsXNjuGDxhXZg/dvv/3ws
8FDhs/Ma5oE1K5bWcRM2jhZ4J0N09rYqs8/U638l4Fy3twMtrQU8lbRJ0ZCG0fxxEyqR6RVOWbhN
n27GJDsnSXCUbG9r+H+26mi/4DJAS4oUcmouq9MvuUjNYzmpTX3kq+eqf/Kd+xIVd/S9jn0b726P
aTpULy70q0izQ7flnWZbkoIwG2hnY4PkQH505Dr+kA9m/tAYMN203AzWClvzx8e/cdF8wmSP6gLn
/dsRDohLdV3YeG5gquEAa6ek9iN1Rd6MEBlyp37uykH75oEkfV85QasetHwskWaedNB6dL8doaxM
xez4f/1JVGgRg8T3kZ03mwoLi7EM6WxIRbJ80D35oTeNld29NNuXIabT7uK7tpmBGwKZsitVZ7l7
P/j+Rjf3nvO9qdf40rOD89/R0NGirwlt46qxVPutgxhQxQ7v/F3NwyMV6Fq7RfqxlstDqa9UuKfv
NV9HVGl5J8Nd5FiZTR7O0pUk5YF1GnsjeJlsz+8jrW+eC1Vygk3vS9FzUFTG0Xcy86Ooc9tZOWvW
fsBsasmerUEWSEDq2JJ99Xjw/lBGQ/tQRJmcbFF8UtARlxAjjwwJNZJ0EMPh9lZaXD902WwOVFAb
89KVVnpmFI741XM3H5oy/Fgo6QrFaXY7/PtRL0JMP+Fi/YxZogo05KUT2L8tCMRjHNpno/RXTtTZ
QXcVZvoZF2F4J4KldDqEpTwpevLyStv6bcJzVS2z37662lZb3BYcdiS1zgKIR5g2LzSJ1ZkEMlTP
RvttWd27PpTuctP+0GjOykH++imuViuJM8Aa7PiuUNR1quqBb5fROU2q9Cg5hneCookguZMZbtnh
YzDUyk87V7+qTYGRxyghop8mzT6x2uGYNZZ5/PO1Q5JhWeg2UHaYA1TSCOecKm6ck2wkT1E9fDPC
+uV2iKUD4TKE+vajymmi+k2qGG5cFI+x6Tsba4iVjeP79SHzKgU1a2HvKPeLlSfZYmCIrxrPB+zr
5q+i3IrAX/S+cNVO3eV+s6mbl0h7mFyL/Dw9xs6X2wNdWk1g23gCyuDkr4q6UmlIllxpBs8jJTlg
+Ac3QQm1O8/B58Cuec3HSWf+xc6cMD+T6qjlXD39igYdIdaKfVLVo1Umu645N0a5uz2ypROGlGoy
0FRp9M3bwnqmo5SoRqjepsYxV7N3qdmfbodYOmF4NJPT84ymnz7b+noJsL8dRHTOe1EhwRJl5raG
bHXqkJQ3V/bh4ngmaABV3Enze5a5UZMiP4w676TyjCi16F2xioFdDoElHPQQmr7zZpOHKV2dIlpz
CqES4rzkGvmawd3SeqPMR6WNgjSFS+3txtIbLxehZg5ulGB78jRmerPT4MHAwm6/CtMp/uIT0fmx
1ImjgC3zLJ5VInTcpNZIcti8C21zU8Be3zjK8D+kndlu3MjSrZ+IAOfhljWyJMtWy/MNYbfdHJPz
/PTno3qfvUsUUYT83xgGDCMqk5mRMaxYa6O4p6w9qdeG5r29egZwRdQXnYA2qN1AHV3QF0V2GVxH
xrWKdSQoHd9wjhNqm8pJN0U2Xih8OOOu6uRG3wlZQhEoL1T5t01ztHTtVBL+vqkc/17OnEB4nZxJ
VHlt2PfUsek29mntFZubt5wslMdpFyx+vg2zcRxCWdlPYjciHITwVypV1C625OvXLg0Mj2gCEqxT
v15cGqjPkZRRufyTOn5v6v6zGmZfRKV8u3031xYEHSLwsBmX9eqRyMM+7OqoCC51RYLgtpPQnX1u
0Lo9I02V6fsqYl5+I6pZcqg9BwPXp2CxuCGapqhs4JMKRVMbB0lM1HAnPGq9l4yplijX+EO/K7M+
wbXLTTFQFzRytMWMoTwpZhHnriOkLnHbgcEPNylN7TOQV+Qzbm/P6j1k6JRk06Srsazt+3Kqjfi1
5CJZXbAvJwgQ6iq0DnJpFLt0Cn8UyLT/gQejdcJnJ24BqzP/pqsrEsU+w2RmCkjBGYxjb0qJFwx1
9Hh7ZWvn69qK/dJK4gdW6uR66A1946HVeAYXzG5uUVStm/nvhVl2oPygKieCAMmr41w/jXXSUEQO
oqdUHaKtUzVfvmUEdn05F3Q0XTQ1DCfUwYUWXnqQEWc5hrKc7uElMA4W8Gqkr+EYS4fR2Gt5MF0c
GgKf0UzfAs1sXapFWJRDe637fRdeRN9Nd3phxnCcUBhJUjvej4Oln25/y1V7DFmAV6dH+oqJOiia
MYblEn3i1n9nx+KpaIwDRLV3QtDyerstwPH01MByUn5ZvBSyLfQ+h8TjnMjDTtWSv4Rl3I+ImXWW
/EakxbObgHYUiaoZif+q3axD/4TIdApBANJfwY9y6kzxk5cxuVehmdi4EPOBX54eZ27jQZTB2OcS
ft+qIkq0ArH0RjZ3QSvvM0NzTa3fVWWBsGbo6u3v21u59hZC0D9ndvNIyLJeYQT0ZsMgQgx40iHL
f1RqFJ7z+0BV3SJ1CdzjZKvNvXZS6LDMkAGaLTRpX976rHJqM9PizCua+C/4EtxZLjBvrCMj1htP
5ZrrvDY1/5QrN1aOaVJondN7XageffUxjVswRvHdNKIgJ2/NsK5+vauFLZxmOrRj3flNegl0sz83
KZxXRkp10BW2GvlubEw2+mL5eB7M4eftz7gWDgKPoyRJ+PQaPWOJIVA0PI6XZvq7LG/fx0W3ke6s
mECJmMltUB60mJdlpNSv7NKeksELrfZIm+7QlFup3MrJABkPwAK/QAl+ea/10TeglewBx1cfa7NH
2pPZzepzF/gbT+qymzbfakjJoL3BUT33kl8eDD0cAmAjhu/pE4pMXahZaIxLxmNeZ49Sopq7ukOR
0kYC/iT7SnxXI5H4difGSmnH4MHmfH1xWug8W7nWV5mH+vgY73jgDf0Aq5JUka5PTKp0Vo802+1z
srbD6jwDCA6JmZNlD78XqWTNsOZzNYT7MRL6Lqqyh1TNfkbl1gjTqq1Ze5nOpQ3sabHA0qwTp+zg
uNZmpLTk1K7fJvGhtJxL6Bdfby9s5Y2Hah+lFqSe6ektkwfUgNTWkbLgYjtNc0YfTr4fR0cclWoM
Npz0uimG54DFgTBe1jTQiWAWlvDRq+Yxs2o8Fo04JPAPvn1FGnhC4mFy71cZa22MvoTGHUT4abzT
u/cWHY3O/PJ2I5CEAbyjssDlXrykhuTLoip02kD0flBhlSa3KgfFHS0r2sARrm0bRqiVwEmDrTly
uvLFRVFJbUZbxsvSmVpB2ivo50rBsHG1V83Apo2NWTF92dgKLd3Xi7YMPbtLPtWIJiO0G7gT5Bx/
sHOsBfdB9Ql+nZfLqfURwVS7nLwWqIum/TChz5Odj/8nI0tyw6iQALxA5OZNSEsVXbJXUv0slMK7
bWbtppoEZ2SUSKIQ57xci2rHMGYbaC6Y/gPQ3D34MyQXJVeVp8NtS2tfh8iT4v3cfGcc5qWlKc6L
IbWYwekZ4T4nmZ/sQyZ9zuSu0kYKs7ooKla4O8RRqCe8NCUmhHgFnTpPljqEgKxmMqVTVwmDmbyx
M6ZjXcZh/vZLO+NLOeFgy9jRxSHP7ckYjNJBzNCPHpl03NdGe8rkrQmDlW18YWYR3IORbxMrsaxz
KBCvZuts61NllhtHXGeHFtHoCyuLHRxRVO9LvSg90+kPxIHIkyv/x/2af8KVU0hsKa/yPmm8TKut
HrV3BqE8JanqDAaFvCr/wAeZV2diYa6xJrNJEMH1kPQqETZFF7arkh/hkOobp2/lC5GhzLT+JO2v
UaqxFDaaMw6mF3DKDkrZRx9kGQHoPhvlj2+/UxYqWgYMifPY7uLMmVXhCCYwoUfO31XtnCv8GjfH
kdbX8z8jixOnCmaNB8cXXjaZ6FHbP/MuOqndFjh1y8ziyA0AciTNL9GVKOW7JseUIx7RqNzo6q2c
7PmJwAcxoMKMzvwzro5djcNI2oAnLmsG5awYlXq01Cw/3P4w1uv7g09lIgdTSKYvP0zpyEEix1Xg
adPUVO4wZgocgYj94vN6g7ph3QRfJ/KQLb6H1fCWpHXmJQEr8woCW6pMVAqVkdk6lZMjcGmUrPvm
K1X25iwVVXJfWdp4V4TM0sSV9lMZrfBtgNTnABuwrwkxyzwxvHSEcqshtFuX4kLdvVEPqK4kjF0L
aUvDc22PHfIRIlqimFfw2txuC9OqzNxT6wgOqWpfJO/0+Sk2FCQANlKgVWP0nJm3NlnhsuMDDTmS
1mXteLJW2E+GU5QJ7KBRdI6ga/uIKnTvwYC+VclZOaxMstHUgaEXz76swvZxXPiU22MqcONeitCB
VbYahytVAEwwXY10ggy+anHt7HwI4FYfo4sjhYZ1DppAhkin7eJ3ZSHVn5jNUr6qoVSgxmVKMjJM
6JhuxCBryAmOrMxwBEhDwJgLN1ZNjtzbPa9NMmkHlOnv/Dh/tIfwCQDDZ4Zb9nVpKIxKMdGQTeU5
rMBevvm+OqSfMBISCFPFWngF35zKmKTJPsvw5QNFLcBZygiXZwkgROmxlcQbNQHmW/LC4hzDXPmh
JrXDxu46Pq3RnIxKHNp+C3Kz4lEp4ILWRquJMdJlmknps8+1kEXFInwf6uPP1o8Amg2Pt/du3YxN
6MM1REZrcYKSKDGaFDdyiUX81dRK8zEs+2AXyUG30b5ZuYRzKfy/lhZveGBqsWKWLeUjIT02UXky
RwcN2AGwXuFLbqGkGydz9f5dGVwci9wxUXZEcttrzJBKrRTuohFSqdv7t7oqNAfAnBMccwVfnoRc
zyY15pVFwj2cqD5MT42cf0a2/G+drKKG1/K2vZXoeI6DGIFilFl71bweDSXTA6POvVEZ9yXzECLq
H5GGPtTmlrzWSlkMU9Q0gZCAMFvOYwxjGAs5tFRPK6tUuMaYlJOrtrr+K7PU+r08mFFzyEHgDhet
l6UtYo7FSqkS4zzZU8VmEh2W84VfyVGlCqrMoH3i5/IuLMkFYJn9RdMvP7a2I77c3tjFaXllbhEo
9QP8QPqUTl5U2taxzTv/0CS5/rbj8q8V0LZw8s1l1GX7V0uGEbq/cBYAohuUHWvxWRqavazfT1K7
ceFWV/Q/W9qipcFMQkIKbCbeaCmf+IYnZu43rtjqN6IATfA6K1Qt35/GnMI8lKFhn7R4YrQkiVy9
s89jymlQ3goDet68uUczp2hUWJYT/HUm+UFrhui9gaJPpOqp6lTU11MlgJmi2BLuWVsbdJcM3tJD
Val4v7zZWVUkdUKWcLZz7b5POq9P7Z+p0XwuDfVt6c3zwqgCz2zUYCxfPeN9rShtNIatN03VPWrC
9000fjYkdeOIr6xoZgsnsoUtQOGvL1c0agPD2EqDEFIY+SfTrH5R5O/3EEmVx0Cf3jp7xwXGhkVV
mElz51XUVVLCS5GGHTw1LTxdk46OswWyW7xe88a9MDG7sKt3mMpvMPZp3XlNP+1FL3+M+vBIWPvr
tm/YMrNw8omT1FElQQBdt9JDDVZRRNWDE/kbYera9wFlO3fiePBfAYX8mFOm1EZ6MVqY1qdCRPeF
FP9uYhO2qsrYSnNWzTGNSZ0SipdX6J2pSBg9a0LrDNJshBE1C/eko+WlrcoWMLu2NeA379JVWeL5
YyGjRAWfFh8HYvEeO8ib9mXbQEqq/S66iyh2ftoeIvlBT96F0WMXbAXgawuEhYNEBpZcJt8W530K
lSlL5Qjar7C9GIH+fZCPE01cv4q2ptVXfC3fDPoBshnam8swigxDnQKZWKO0lUvUV3tbLb+9/RBe
m5h/wtVZj1INkbiAJks5pLsK5lMnqt1gjDZeqMWr//yV5sx3Hm+Y2T4WAWEooBRpA0LnlDklN8sK
j4G2QyU5Z5zXu1DJPNXZqmOu2qTfBwkcAcertJdPmMeSrvjnjkx7l/bDPpXan23WPlRy+HEQ/dFP
sq1PtnapCeRhugNdRha6uNROaltJg9TmJbJKTXKJhMenxkj1j0PcbTFUrh0Pqqc8IryRMAktbEmw
yBqVZDae09g7MXZQNMTn28djw8Sy5EwZTq9kpaiZbbDvSRz+cpRww8Qi1n0+GlercBb3qVBqsMrD
hCCunu6n1vwgKRLvb2Anp7aW+2MrmLK7vaq1j2Qyuj231sFMLX1GXWp+40+ldR7Se5khQos5YKpx
f2BEmcmLUUKDjGg+nlc3y+4Z+KmZ3rlIaS6/cxymrUKNJNIcM3VjPWsuCSz/zCg1k9AuD50OtaJc
mWbkWfa7vJp2wZDvfelHtKUWtbpvcxUTb0Tn5lXFQ6jkUwlzsCKuU1e3kTya5K9BmP78g627srPY
OjNn2LQsKRc1iMrco5cqvTd9WNh0NRn3t02tbh2dcsD8c9F06c2NSAMsp43hpYj0u8qIzKcBYSpb
COY9R7veIH1b3cDndittVXZw4QYLEeq50Ab9HADSbZTsPTMfnqRscZut3Vr8wnzqns3M/3519CS0
QJuO/PeM/MlhgDpXKbbIltdurcnwKULzEKwCC3xpIpmcKvadFEbKVoe/Itbq6ICHN3+3dvY+qSf5
AJwqfbr9sVa3739GX0tB+7VhxebkKUOmH0tTnY5FNUY7R2rtjXMxH7FlWMGIDKN48ErMlOcv1zfW
mVmpXSguyOWkpz6zpSfOyec+F+ZFMVFSlTtLdwdhbwnFr367K8OLjLHITAk0GBtrSPHXXm/uzCzd
cBfr2/i/tS1OYdQYopDkNr74caS9qytLdSEJNL+PdCdOt7/YfAxebyNDpuDUeaSW6XYvzC4FBZtc
5LH3XcrQ5VET4HjDVnkaMjV+VyRdReullx4kPdwYtV09o7OQO4QTRFDLb9gkDlAORc4ZB/oVqech
gcpomKBy/txK2vH2Qlf39MrW4rM5UZILZwwYis7td8CVTyUUZjyYu9tmVveTatfc4WGqcVkWBXIT
9zAvID8Y1bp6CaNczt2IAP9XIyhAh67kpJ2rWgwq7fqqLpWLYWb5VjS3uljQ+QpddYWAbnGAAmNI
cv6AaDTk2ovRUO+TSKT7uq22+IZWv+GVqYUrmxy1CyS7Exdf69QdpEAwDxgFNHtaAAWD4vt7uS3r
v27v8uqjAChBRw4LZMcSqwIcUgLAiMRf1Kbg3/62+vzcJP0Oz+3etrS6k3MfTWaN8wzbSzcjImBJ
WWdP3jAo/s4e4/Cdo8barmniaMOjrTkWi0k52MbIA9VlkCCnoZaCgYJoZWDmFqJNPQwPt1ezdjqZ
6OQ5gNpEJiN+uRqKtFantQESbRZ8waQVXmvL7/1Be8/09DnL7EcVlnOj3WIkeKUjMmfsFrxDMqN5
YJSXkbCem2kPl2Dr6f59Z9LLrdJjM4mHRnV2orXuIGomFDfhQPUvtW+hHVK9vdhy/QuWgbIcKkE1
RUDIyqaSIjdXo9/NYHcfpFDbojxaO51Xi10GzF1sjzV8+LmXjqUnR+euQj2Cx6iM/sB/Xhta+DTi
8NQCft96SV7tMm3fwSjmM7+qfQzfSvaw+IDLkp/UyXXc+dCQG216qIP3cvnVLGfKkjODgAdrFBt+
dPUyzFhh+NWJk5Zh3xT1hdU0pL0Qx3eOFxLNFKd2hDx544Kv+S8cJUN4NHdwlosLTlTeGk4Hedkg
KbUrj1XnDmX6lPTKcDGktnUlqVQ3Ht0tmwufqaqikZK20z1nlMv0VKJo2XkR9DL3gYim8pBUgd4d
GkOpNpl9V88mKDgqmCbB5/I7Zopm1LIS0BNVjfYoylHbdUUKl8GYqMC7Jvj50zHZlYxcUadxhsMk
7GFnSgX8m41Bd60sYh4uU32QRNGds6p9K3P/80m7+oWLzUkzR66VDqoDkQX1L390jGOu1OGGO1j2
L5+zWpqz/92IhSuUExmOD56PS1q3w97wU3mvdvWPKau+9HJR/E2TRT3VmWV/YNzKvk9G7WuZIy95
2yGvPS/Xv2L+XFeJwDBA0hGnfefVhZS4ctmfxrzTXGb2No75+ne3mYtmZGvORF8aSniDw7qn7FEb
ciTtCqsvviV5OT5Map/cly0c8xsW1w/5fy0uc4FC5KmkWugJ5AAHu0C4pf4l02w3MH6H8efb27i6
OnrAsygLePxlFJvBhaQWtSmd28TXL20OF6dmSMVJF1V9JyRrq3KlrBrUCSfpwQOPW75nTd1JTNHL
qRcmld66FshjY6+UfoUakhbb8U744fh31vpAiqYor4q/LLMcPwk9cpRDHyrQdUY8tx/lIGMEos75
L3t7VCF3M6vJ/JOUhbFAvBxlKFCD82quTllKmbxrJvKJSq2CuyS18kNPsP3X7Y+w+sjPnIlI/Mhz
X3nhSmujMDOAbgDqzQKJDw0WcTcma9dypzzGZj2+nxRg4h2cLbscTlVP0wRqwn3NkzWo9f72z1m7
Wte/ZuFHtJZBQUbywDOn1gkRHKeX3b755w+MMOUFn/VM3L10p03ZRsKEncVLeks9ZVB37eD1HBlY
cuzH26bW7hMz/Ry3OfmkjfzyI/oEqENOKdprJ0096lZIVxYntaevEB/ArEs7Pcycw22jz8/fMj+8
svoMXbo6OolShXWRqYjBysxEpCI6yhUExVKS/TYjc3Izf9wzmLbL9OaU19GHMrEOjhLATbIl623M
H+zVT2EAAEY74oJXPXfI2LPBKqwQX+krD6qkQLPSKv1QHCRjCPW9rIZNj0KznvyqGMxRXHuYugmh
8Ur8VTpl9hvyltR0O71ECc5o6/hn1CtyuaMarn/Kgn54COUhP9W9fJikwiFV03OHumr705y6o4yO
mtoVbsB49WcpVWd5uamECBjWNqHuaSfG783GMSNXCULpiwjj8E4uNOVu0kbmI6detoPTUAsiDa2G
FQZ6kbb+3hu9op9D2OTio9n50ecCDpmfyTj6/C671aW9ZlddsRdpA2odcax5GE0MeX9njIrRPlh1
m3/1k6oa96mZ1MGnXK5wObcPwdrG06QD6jNz8tIUfXnyOFvob4wy9KRyF93ZtCPuIS3bolxdc6nX
VhZOCsX2wcxbVTqLyMr2QIuUXc03fx/1rDYfqq3MbjUX+p8LXyYEtVWkCXErE3BWf3Ak+0g1WtqZ
SvUYtuK+StG4jSX/Mc3VrXm4Nc80g01nkZ25wL3Yz8pO5Mqv88gzmlkuPhwKFyJR4H7a37c/3NqW
UogAN0nnXGVu4OWHq5qhJO0hxvHbdERzaSjFETLBktNqBZ8BTGkbrYI1g9cPzWJlg9SnUh5lAOA1
o0Vxu0Tm0LKnb2PXSacwFc6X2wtcPZnInxIzgpZ6NR/Tpsg8MhCvMeTk+DXuPao/pvFQHG+bWXO9
lMgghKOfCN5suY9JFIsUqm1UTZJ9LlL6Y5WbENIwAuVuVlTWNpGaBkrLyPrw58LRZ46kakRrmsdM
71lpFVfXy5PEGByD+BsJ5KophzIq/H38uYwKw65rslDOfC/TlV53RaXnxm7EeZ5tf4R5BNKkDV+i
qHMUcOXGQRVxGEHxUpWi8fcKAlpmsl0XSSZ5Sm8YrqJWH2y5lj+SaySfpxrOZQjGVfNJ09NKduFA
dkDejo2UekbW5g8hs19fbb1SaG84ieXsC6tW0r1JiUaGRjM2ZwZ0Pf6Sl73/Ia9i03GFKqbE7X0Z
puggkIzUVapKLg5yKzOybqThNMETqaSPhtDC+txazpi6Q1oFp0wdEiLyWI9+UuytddecGrIh0AeA
KjMiLdTmgl53drCyO49SpLcdo+fZqB7gFYAJbpBGhllMQ9ToOIs+aE9Jm7SVmxp9dGeEdir2aZn0
lWs2avkQZJCP1mXYecbQFPEhbAOvABp+luW2Vu+drGvSXRHFVeLyf1UglYEeXtQ67osTyttJvfd5
gMp36JcowbvOrO3vpQjLH1nctu/JN9thRy+2CdyoDpgS1cZYuvR17WT72CiKiPAhioyTH2d6utPi
Qf/aQloEaVPR5P+UcJV8DM2mKfeTGGTlTMe2uIy6JLqDOYDcVQOhwVI6ZD5U0oGoIOPUIySvkN0a
90nc8F3MtMga149GWd3LXWP9kqWm9fgiSu5CvVMbR6UcGIfsdCsFBF1kKK2MtSMOTSZN/h4B7OxH
EUDSvytjs5PdwZZEdpAaxfeGjArgnjccdJwTZ0nqIg4AT6QRZeMXOmLseSGxIy7DK3kC40w+2ruy
GuR/5N6YTlVWyac4K6KfKBso5b61pxpig2JgXCOME7DfkRk6n247lcXd+889AHHNHCgKQ8toGaC1
0gxAgzy/1CrXNvvUpaW6mybzNE1bUJaFB/uPMQhu6AYxSb6stNfodWXzyLfnh4Gr9aYbQYcgNcgz
AKrPNpLa1ZXhG2bK77nNvnBgfszdqYe29eZBnmqs3TAX+7j73iZbXAsL//+8LDwl1VKKRK9h60kT
51qlhPY5SIfHZHQ+Vlm74bDWdo5ZAGZccXZ0hBe+v+0s0dNiguakGC5RaZ4HwLlapj+MsbGrw2pr
znQRHDwv6dqe+vLNlkK/T6oScaWkFV4fjMdBMu9bedqof2grdvDD1GIpBENJsyS6Ru6xCEQq4ktt
D7pwYzPM3w95DWMxWqknrYhlN7CGpHCl0cpSt2gLTduZpiQuaF5o4VktK3v02rZQ/sH7yyDyyOtG
fa+2bdbv51EKdXaREpryQwg8tjCSz2ZpNb+iQa+ME1RTAwlMoeqZa9t+H+6UokuLd6HIB3tfjPbw
Oc6E9A0FpsyTuy7djaldyoy4Az7cpY7ekjBb2biRZC2OLjQ8ZMgo3TAJQX3s1a7ochXC6pmHFz/v
85PwcRnwz5SelvfdQ+2oyQZYc+UrMNiMVv1ck4EjdXFVbKds0hQUDCQ6vvRTRzF7J4sakhLEW7dU
BlYuC7ZgtKWtDS/Jsvhv1RG5BS/pGXac+s73IfAgLNwiYFi5L0SA4E9BDz+z/r08v2pRyaPaqIln
aeUOUm1X8e/mq1I0rRtucR6tbZ8KgGOe69WBDc8/5io7raVEq3WJ+aPAn9/4LjLa8aCDAPtdGEZl
b1S0FtaeDwcRO6CUGT/0qrdXo/KZRVkqLlNhDPdtGdmuIuLAG+Ko23ChK7sIiyjVJXpOM3BoDqKu
FtYMKbfEUiZPM+GqMUvprkIrMzWsoxqmFxuw7ZsfIzpOnEN55qdylg21KimNTjWHyFPr+9p8SpJ2
55ffKm1rXYstnL2bPTckUQ4hkQQ093JdYa73VSKbtEfRyoRJtMyks+77G9NMzyDdRYxp89TxAkGJ
w8daOO14QNx9YATSs+QqJ7xgj8Wj0SN2/SA5wgncXomKf6j+jsE+cJq62FU5YELYg0odbKIetY0r
t45aEyWlOh9AamFFaeUu/EvOdIiigtqO1bdNuT0fL7KLGXM/h/1L4H3roFVqjS3zmxFdjiTMHoTT
PN3+zmv7T5oEazftDma9Fv5m8sO8LmTGoH0lOTL0irQmRdN2i/Vz5fjy/sP6zMQCLmfJ6yshnSgg
0SZmBziYCXQgo/prriAJ1QXHLkrMt93M52Ol09MkkZlnvJcpU1NUXZ/6Ten15vQE7v1jKcWJK8nG
P7e3b/E8/GuHoY9ZZwCG0edzd3Ut/UwJsrwQNhNk9YfG1961anbS8+xdX/gbcceKtwa3g7sGsz1v
4sK1WVaMIpjIFK+tlIMSWDCbdRsmVlbzwsQCxWU1pDFlNJrnrnzXtV9sSl5ZxAjZG0c65l3jyYHv
YeYLw8kslpJShUiBBCherqR3sjL+qMXwg8HaXaf2b01ogZLM3I4qMaH5us8sBXnQ2KawznpCpl4k
x6lBnmj6pbxVW5hAAROzC2O0kPLD4iLZjt9NHda8NP4+Trmr+vk5au+6pt54CRY3dvYKiLgTSDOA
j0rocvOwHksG2fh57Mr3SRAdHARyXXoaW4p0iwP3ryF6grhMoDggK1665kkw7U/r3fYqJU4eKnW0
7qoeGqrbN2jDyrLq1qtGgT5sk3g9ckBD0D7K+Rtp8P6zEHrGDu8ME5KLN2ZkMkXYjc4ER0MI4ETD
Pyh6fVBTaeOVWVyfZzsKbho/gMN+NS+cjQjQA+ZEi1XK7wJ/hIsh/KoGsttM44bbXjXF55/HD1Ua
eIslTYIYqBt1emlJ7arjPB5cu3Wkw2H698b3mceDrp7Of1elwoRJ3XAueS0ua0xfq22pY3tF5MOw
ZwVR8Slthj7ZjXJsi51OPxgq2qwL/+lipz1Ucp/4B3n0LbSkJF3+Zhu92b9T1NbQ3NRJ2+B+QnrR
P7Wd7Yt91ZRknlUmtBSltVCv9okfpsp+rHPdem9GVGZ2XWD1zXdDtFK0r2Q/1HdJ7vjKqVX7ob/X
06KWL5rgu+x8P4V730pqyFTH9Ief1e/zaQYclr2kv5P0PrBcYLfiiyoS7QfySnK9q/VqevNMBZeU
eAM8Eh0lYDWL7xNIWlU5SpKgGvQFJVO3d377dbYzyu+3v86aM0DWeR4Ysgh6l+FTkSh605p5dAly
x6ERoOrvtSYL3Lgq7dNtU2sXlTyB1Hpmkn0FzufxmUgXjNDrO/RRVHjzzehw28TsUV4dNQhRwSJB
H/qa+0WVY2tSmvhiKoNj7XulQmSgq3yhHa2B4tquUpKSfLsTT1RQEN5Vw8TaalrOoeDiRwDQZ5Xo
0oJReuX2ijATpVwy52B10V5pwnIXJsoBYqc9ZABQ0ev5d+ED2c5/jIE4Ulzc396F1y02wvurX7B0
iepU0ibmfEORLunjQfSTroAQ72Vzr84Hawd7pBqefWIqpL+oIrpxkIyZa+STAGyX9smw6+0gyvYj
Vbpm4+fNQcCN/VmCmSRSkTy0SToaOw7vkaEodvCoxBTbsyy/L4yyea+kjF0nfittPOazq3llmtE4
1D0AjcF1w79fRVtBGdgjchvpJSztundRY50+VXWe/C0cWoG7eCqkD4lh6Vtx0crRJ0GZcy8YETgV
i+wBoFjiq1FGCQZCwx0gpM+5bUrH25995Sq/MLKo8xRR5cR2QChZT+c2/BJofw/Icf2BjXkyifIi
DeMleLFsnWRGEMdepIJ3TQTFbntv+fnGEVldCt8H4AVBONHXy++UDFGVS3Fhn3M8b1bB5jDRAQ++
vX0x+D1yYsJIyn3zG3l1GvSokNtklIi9Nb3f8fQkuyBh3ECPgy3BkLUFXZtaLEhP6tpAhji69HAf
3tWUOULXbuXmkFpm8eVPlmUiZkVOjALx4pDLOJQ67SZxqcey+ieLB/lB8ofGLeTG2PhOK1EEEjbQ
XM9FWUSbFhEeirW6UXUERr7yrVe+y1V9EMBWrCjdOHdrFwiIKeTnkInMo6cvP5WKXG7lS7F6FpBp
2zYqbOnUGBs536rfvLaySF+SPBShHRuJFzaXvI+f5PGUKY9GLT70YXWM0y9TDBM26Bxh2J97mKOd
N4/B4LktKiYQqNLGJVJ/uc6oDXlXKsc5682UeCV8Ji4xYfFpHFR/oziw9u0YgeaAIAsyAyBemlLo
qsZtnoYelK6uVnscUPANX0SxURdW1r4do93QTwAcYbhiYWhAfzfPQz29QGSmPcoAnajfo/Z7iOL2
l1woMmwHvnkoJjk6msrU7+0mDIFDF+O+yezpQcot0wW03f/Bmbr+XQt/WafEQ60kS2fDr+Q7O8OL
mcyWbliZT+byyWF6CsIYuDkp8mkvt1n4lW8nqOKd7cLK4buD8/dTmSAHQ7s3y75lcYNCiuYXcKzf
dgNr2w6/pAyVOsMQrxic9bAzIzseMi/0g3uNMnDTVhu15rUjdG1icV90qHekqGCOD4FguzgGtaY9
ZX0WpDsh+arzoQoqfcvlrC4LJQmLfIJ542XiEkmtZkVNmc5qFsh49F7biLeO8UHhymzYTF4E+u91
7C1De2/2LTxkoHO0NITC6HdHv/T291kJg+A7gM6HYjODzMuKYt6B8FNGkAatUe+kNjwkNK8TJzv4
Q8aAxT8hrd/bFlceIbz0zL1HFrvyePdpOXSZFHpdMB5khn4nSX4k3Dr+gRkEkAh34DtgJ1+e+Jh0
Se+swoE1zjD2JEv+PVMC1l6lufbxzaZ45TjdME2RJC3jOUuWch8m/NIL0qfAQf0wCEBavbH2OCew
L6zM1+AqTqCLzjtbx5OXBR/qND9k3S9Uzd0htnaR9MZu3b/G6AVg1MQ1L19ve3CGvheI7QAnyg/a
EGou7FwSHP+asnEeVk6gPdOS/X9Ti3X1RuKPDWxkl84Q/pE+maA1lf4l5nLAGAvGiajf7DO7T99+
wajboZAOHB+2pWXRE/5gqITlDu4ZJJxK9BGccR7A3JL6XjnvL8ws3JOqUCeuQKpCed5+kico8Rw5
g6sza7aekhVHiCUeUzgxEP5a3uVgdAa1sQgcGKDYJ5b0gUlaAkpxbpBDvX3kV/zfC1OLV0urnLYH
j5R4U1x69STtIynZeDm2VrO4wHlZZo6ZmYHnk6SPAKwdkOTKWB2TMd4wtfI6vljNvNqrqxWhk1FW
rRx6bJ+rSoPraBMUXwPMz5IbaGLjxK+uDDIC4kjGmV+JHtbw21YI78IkUkY7MXWu36X3UMO6nRke
b3+n1ZVRhuI8UP9EvOHlysy4hXqgdSAyDOKPTmudsrC4GyvtPfUwFyaO821z6ysjOqbxbhHRLQLk
tMpRS4168zz1T63xVDXdHuSp7mwRZ79aFngVSu9EoSRMBDULO0YKML4RwHGBPe1q80NRNtAYBrs2
9yDteuvnejY2kzRCMsOk9nzBr05H4rRxahZgTIZq0HKUKQnPXamoa/NeyFFb7APR5Rvz2q82cmFz
/vdrm2aIuk2r4psafV/+P87OazduZWnbV0SAOZxyIseSLcnZJ4TDcjPnfPX/w/3h33vEIYbQggHD
gA9qutmhuuoNwpXS0hWl4Qr/rZW3RaDFTEq2mAJDy6xzmxHJxp55Bz8p2flSs1UZuDnoF6EWByEF
+hw4Hs0yPTTdIeuOVVF9sqri0a/TR6xdjr4ov9xfj1shFw8ZXZ5q2RRF4zVh0buNIX/J/eGiWv3X
SI92eZc/1I7YOExujsbXwzQWWy4WldJCt0ouZhTr0LyG+vMQBlt6evMvf5XQz1GoIfFOs5AzW6Y3
U9zKlTZV/XkM2/xrNNbRJxhl+lNhTP4Bfrr8AUnbaDfaCaU+Tc5f7k/svObvhV+cmLGQSlMeNZ5t
SfI4wYnva/lLbTqn+2FWt8HVKBdbT8003m15Z55jSZWAsSu229S9+aFKVMqZhWru78dbY0+9mtbF
vsuMrhnqIjTPecZLwi8PRhQ9ibE+D3X5IqTmh1kORwUSZ5YO5zTfOmpWp5XjWsfvCgWtm69qZGIy
+K6YyEV71fLfFfXoKsaWC9nqtF6FWXw9XegN+THy0JYmlLOZFdYjKWR0FF3ESIPwzSn/vFiv4i0+
o0FnQslMFBFjcAl5BC60j47lFpHitnAyh9FBMs7oPB5OizDClpBOyDQf3sFp+FhOYheJJxkekhj/
NMPnzymi7+XjLGH+5v7FIvJi2aSguZwuBvWZZNGjMtg7SS+OnDlvzVjnMFxASMjMEvbLgqTJrSda
X289dBSCQ5+M9cMQJVxMqCduJXirR+dVrMVpnVpxkWUiDYBR6v2wkzrJCg8FagsVKN1mAGUZBuFL
X8jd0yDrzUtoaVHoWlqSxruiqqRvUqKEf0U7lp8ag96bi7I/Ggi2knRwppLye1nK1T+FbOdehmng
c9pbJsDzLEkK3jNq2+0avZG605j5vrpLWl/kfwDVydYeup/e7bVmBv42SthZbpSG2aWnf/an7Kfp
G5LKn5Vcqf7BaVOq90yq0h770LCqnVaYfrOTfOr7oMIH3dqlNoKrbpnpg+OO2Dd8iWMcG8c6sBIX
K9DmXTbIcb9xzqzmL7N3OFK6dL2WVa+pb0w1h57qDaXX6Q/KFLn4wJPCfAr6LYnNeTPfHNVXsRap
euuUuBuoaAr4NKn3diqJnWEN9UYdYfVIod8l65Y2/73Ye77aJ3HiUCv3Y7gDRVjD8q8+d7H43HXO
RsFnZWmCUsPgHYEEdsGylBej8BdNsi6ds74oPxpjauzb0PdTGjiq/zmSc8ljguo9CjtbGmwrH+5V
6MVkokgsJc1Yyt6ov2se0uopMn/42Ych/Hv/Ilq53tEOQ8iLJzyFmWVJO0wLPZMsGq+JDPOqzTKJ
8zKIjuht5h/t1KhBogbAyyv/C7DE+tP96CtL5jr6UmozUsciLWtgR7kvPzVBcxzsItvIqlc/4v9G
qC3qsSZND1AYeeA1jX4YaHRbVkZBNnET3L99XzpG8UapeeVyZasD3iZhwkFr+TiZVKPTfMXuvEo3
hasEw6lM1I+JHW+c0kvZ85mCTSUIf1T8ZkHBL0GH6O2PKjIp0rnQyjbdUc5PPml102s7Ugsb1J2V
VPo+99XS2Kn1lCmuGmt6AwOxDNuNaV4ZNFeGhUUZ1yJbZrEvy1g3h8nOKG7Ydeemyfg7D6sW5ewt
0c/VA+Aq0OIKLFEOTuOO8lTovFfUGAP3aq+ZXyNrC4W/nqPRDqDUwV68AcX5TUoCY0q9l9ds+BMw
rOyHTpH0A/rC6nOjmP1w7pW0NQ6lr6iohFNXwwMvidSXjFpg+PYXFJVtSoconWL3styq1OrL2RHR
Pgem9kEMCEe0ytcyfXM5eF5UjAdHKqpzGLq+fhFaUYSfK9balyCvmqOG8IiboRb6LOw22Ngo6wt4
FpfXKG2Dl1ksmrqz4wbJltCbxh7f+Ab3pH0Yps0pVtVgP9Ax2EGJ/i7XQ0HhDAiN0rf/Qp2PpiHF
R5MWr8ESfj3eGhLLNAqt8/SR5Wo/ln62m7vlTv5xcrbW1NphBPiRgj6YJxbWYsBA5+tKhOCQmhpP
CZh2+nPeFdLfNA6kbm/h3PJVoNGRubgHJVvSSmvBOefBDdNqmyEBr0cKWJBkIEYZepQk29ijCxJY
rqwmmn7SBit8F6slfB1fUoqvUlLE0cYJsXalqeB78KbBjQBA3uvwsWU0VLXVwhN9Z+2tgUa0NOOz
lQIl8/pnEf+LBzKDxTOW9gnl5WUXNRUi7ZNqThXCQZxaZAVBOhlbOmorBx944HlQM2ifvfl6WH5r
4XouYDxElVw+FJqRBi4l6GBfgvL/eP++XDn7IDvBP8KBAOm7ZSWZWpqe9FoYk3b4VIaCHZoFbhkd
lTbaSMtXIxFq5jvQPVkCsjDCySHm2fJZV/NhX/bquGuy/phbOhlkHbzcH9fa0kDyi84GghCQhBZ7
0K9rXom4unhR/AArficZj0P00+n8YwnB936stZwDixC6zmR0XM6Lcq/amUqqRlnuTYmlfIdM43iS
mWy5ma2OCA9NkEkIhtxch6Ml9+lk1LoXNXQWtBnWGmVD/yFK0UaPovRX0SRbTKvV45S7579BF1dj
n9aWpta65XVt2z33UfhLUYf+Sah2XrqYoRq2a3WFeozQua5cXFqiU5HJydd/McFcIjwcaXrcXJuq
UmaVVtS0LKU4PsD/Eh+wl+43cvO1zwguGkGsuZtPCfj1thtxCYmHUiReqdv9US9o3UBm3uoZrW0D
0DJg1eXZpGC54VK/H6e2nsSlcIzwfZ6kU7bPlNb6GAd++EOoZrHlFrp2nNAlJYVCTIz8cXGcTJ2B
arZAdaMDxGY0w14uddeSt0zB19bnVZhlvX4Q1O8kivnnRLYPiiEdkZ38oKnhoTeCzNWcTYOotZmk
hAjkG4ko2FOL7wUUMu3hBKDgLxeV6WpD3L2ILuWpHEvczi6JpVVuJcgqi+D1k5T0eIa/zRkTBPTF
Xq+nEn1GMl4vmrS9HfiIUEgHfEr3vWOcCqV4js3paAXiIMv6Hi3exyTJft3fDbfjVqChY287K8ry
r8W4B7mXddnvSq8tkxcjrp7VJKSHYJfv9WGLk3i7drh+5pUKPfw/VkSv9wQC02kXZ03qDTrdbgDu
mfqYG29OQwky2ydS+SI7XDJgUBPuLMSPEs8yqtOkP46dfTD73/dn7TZVUZC/sfliNHhgWS4+nOWn
bZWUfXc06ibxtFGYuyiRdqWU7eQpfZSEdQaLcb4fdGX6XgWdj5yrXohqp1Hc1byFgzI4DKniplm9
B+5xP8rtwcXQgGPqEG34SsvaWjTYpVo1+KD2be21ofJOysZ4445bWXSg4cj15rwaEPriELEak0Q3
gaWU50+a+NHo0OezH461JYq18kRiMEhxAOmY1TiWyfPYVQEJ2CguxkD5zjXMIQC9yGmNeAzGmolr
oAc2nLtUUr/VxVQ/iAy5MFelWVwcs9wUW3Ksq9/Qdrh6QJvw6l+MvCvbQi2m1D8rSf3VqaZ96Phf
C2349C8+Ik/dmWmGnNDyNCv9sqvpi1RwswLtUIZOuTeRITvej7KikoW8NjkxHq8OaMAl/lRAmq8E
lvRe0A5GsHP6Kv2OOZbxRw8DdkHSxg920iRPWmgbn/RK12YoTdoMpGhtQbZmhvFDI01ZdG7rEKuH
VrKbdk+6EilvvY4BjaAs9N+G7Lyhr/YOnDg0AmjWe4UkHf2Uqtym2v3Np30dwpwP+6sQ7eDXZTYC
o9DHVN2pspCQfqnjva4XWyi21VC8/GfkkM4VslhFIdZmosxqEFfTeCyL+qnwxXNf6G+tZc4jopY5
i0xDULtdRVrI8yTrPUoNhzAP34Wt+Dbk8Re/kbdQPatDsmlbIGk71zMXJ6ozJQMCVCLwyoh6ouzv
tUj/Rd791jOUIfGQAvaokPZCl379kfQ294POUNOLJixfx8fXtsW+njQMpPqsbpTD/R1yc9Atwi2W
neErfdQ5gBorsiXfkfc9ZFNNCY9RuPV8vT3r5lgY6FAn5elFbvR6aM4ARA0cuOSNndZlbPommQ6T
kYXfTEjMl9iv+g7pWVjO6EDGGdImaTAZB9mOwi8V5ovFvxn71e9ZjH3I09ToTD2B7lrQekqn341A
X9ESKNd3kvxyf6bX1o8OP5RiGDA3ebl+7DLuyiy3Qi/WCmx9jIOdoXJtWM0WImz1k14FWtzCAxd+
kGFaj9W05k7G304aD21wirSP9wd0cw/Pn5M0GxMyrskb6nshJQOsEtNGNdvexY1xLkW7sb9XQ8xZ
PCwINCKWcyb5bSXB4I+9yGh2gcrDr3lzdXseBffcbKACsH9Z0zFlclzVx2A41er2XAu/OdqoOz93
kxWerbFR3T4KAtpdfrJxOa0O7j+UBSSVGeC8YK6OY4zeKQYb/ujFZvA4YlmfWsPGpbK65pBNmzHb
3ObLNCYpEXoblUI6x8U/1Nuxnf5k29NGrrQWBPmmuT8GUgrxy9fjEM1QGHUw4XYT+38jp3nCFeFj
rmuf377cwEbRtprbgDe2bIU/DD7v08IrVS2cxXROSRVtrLe1rXMdY3FDBnGcSwOOv14qlf15kMvB
PwQw4fJdojuBedbsoXy+P6zV2cOSA6ow0OgblpsqxqQIBCFVM/k0huhLxfJDqg9/74dZGxnwZF5y
vIip0y5Kl1MiypmGGHkFZuqD2R5Hi/ebJ8Yt45T50Hz1YmQ/XQdaTGELrHbIbKF7Q0ynyNZckPuu
005uDpq9y2kEm1tJ9NpGug65uJn9xhzZ2cPgoeFJ3Tc6ZVm38RCe85V7o5p/wtVetbOcNFzTEBQS
6a5Xg/e24mG/uQ9QonSk/pBN4hDSG77/0bYGtthZQ6Zlcu1X0tkW1qMdTXA7tLfWmhafa143VwMT
eZLZ6ew+GNnVOa/RzWmrw/1RbK2IxbXf1VaoNVaM9qtQ4t9562QnDRqDOwnd+GSY9Z/AFNkJRoR8
vB94a/oW9zuvrgpH4bHxujA6w1d8DiVji6i1mtRcL75lpktti+bVmF7khhaIOXXNznSGXd5LVYnk
zGjKrtEUfxTISAP6YE6PIKESIW6CFOL+/nhv5W9ff8ylVKph9mpdOLQzI6d6aIbR6w1zr3fDoyLK
79QD9lHqxPgWRl7tTBdt7L9qmfPz/o9Y/9rUax3KtuCiFpsxqlpBAmuGlyIUfbvPwXq4fp9FqWvH
qePy3P2YKXrudl3rb3zv1TMOoN1scsk9seyPhEVcjkGX6l7ts1HtH22GXpYR763+2/0xziv25jSg
W4x7DgVGdARfb5okLusp8IEvRc3Fad6n7e9WeZfH/s7ottoIa9cD74D/hlocPEOFHmrQhvoZ3+qX
2bLDzIzvtdpuTN3qV6OtxlNq7tUucxEbSb3CNkXlSdmHoDxbag7HKAdm82RLmdvaW5Dx1WHRyuI+
x3gFht7rGUzHpMyQwp/eNeYva/zi6J0r1xv56epXuoqxuIl4YnSlDEwWcmv2sZqkY42M2q6Ixw9U
EYVrDd1G9rB63lwFXCyLUKEi3eXIMUlTdPSd3kOcZuM7bc3bYjk4g5JPXKbYqozqz84qH0JJepwq
2Xv7AodWyB/86G+LQI3Z9bZaOJNnyhdscaRUvMvaF2gEO552u/ux1mYNVUDNoABGy2N5YDiV4QdN
BHuqQNc/N/uXMRw29uva7Q11CoSOjkY2Ku2vVxuMujEXipN6CI+4SlteKqlwayBHWSu7qv2usD9M
zZa679ppdB108anoapVSH3IQyn78Ule9KxJ/FxmJp4TDxhSurQqyLvxULDTIaDa+Hl9hljReeky8
jNo5FnLymSzwCB73rYVXyoIy/YeZgqPcuiXaDcl/iaIovlPlC5KWR2tK3rqFCPAfahZXKoTW5Tnk
CE2dzFptPNvoznWevRTVlkLwzWQtQszf7SrjsUJUO3uzYb0ZY3JW4x4FVxkJ7CRONy/km4W3iLVI
fQY5tUK7woupj7PCOEe13KNJaKZG+hIa1ELcLtLk/hRqdqB/iSJKQscsMsfxUVDTfwrKyJ4LwE78
lA1t36O8VpQIiyZ+/OC3Bfobqi8gDvlm2JZuIBvjsIEvWZkrmk2IGQG4oHKzfH9PIZIjVWxZ565x
3oto8Crb8ZxIOt0/AlbDgOcgBmX1G2sILUURQNci2Ws7c5/X4z6wzIfR3jLgumUWA9GD/vf/4ywB
/3kSh3InpeQmOOO5CX0gcF7Ob1/V+6NpBUiejdWwF0U+nIM2cs6VqrYIy6Alm0QKfm7T2L1XrWYL
xXNzUc2rhA4b+xf8yo0GchGHjjPRXDvrcnOyEoVC3zEBLJtNFv986yaeg1HDtAFkQslZnoWQHoTs
TCxJJVWgF+PSuNdkqTjf/6I3hzpRoKga+C1xsN+YVnVZOJhoSTqenkVWvTf0rtVPpdIk/9yPszZ1
mFVBlubepXE/r6yrzZzLaPEkAI68qZhlU8xOdanhIZ0nB6dkVE5+Pmx071ZHdhVxcXzEaRf4rR0B
Eejb9lGYIZ6x6GVvnOgrUchgZ/VA+NjIoy7GFamtWnX47wGDj95HsvEpFb7YiPGfm/VVGjsjVq+C
LIZCc9I0BxmIhTFqo4JYmSKNl4yXWn3IURo1D1lpB4XrZGlXvhvLKJXcWuudatfAD9J2agt/zI2n
vHT2oyGmI8YE2XSo5a74IgYlMM6hPMTmuXZa9amhdvQyQZYaf7Zt7PQf1NzUkHDp2wxzRmgW+o51
a+ELExQFKnqhEL8yPRSPmeYM5nGSGwskudrKtVtanfzZNKsg2N9fTGuTjlo4yTZAb4SuFknpaMId
S+o8vRhIKHyzS1GW+1mraUt1aPW402AG0J41wSIt4sSJyJRgsiOPj6PseUk1KF8j0N3kztbbe+UC
4gD/X6hFDlyLaUK1VnY8kennMJPafUX7dIdQRPGhRTvsXCT+r3bs/K9CGF/vT+fqMGfsB91N2vZL
6DyIWl8bkib3tFpxK2dyo+yJItdGjeQmzZrPdCjBgMsRviK9e30CDPJAP3QchYdY1ym0HkLMfXxt
Jylb22XlqHkVaF49V0dNas9SDNEYorLRBfBOjYPeyDstV1+aWt4HabxxhK6BkRQAXdz0qKHSj12c
AX3R+UpaZuLiO6nqjoYSP3VRCBNhMNNDGcXiIZSpCZWyU6AfDtgRNkpWbEzv6kekDG0CAITEuQSz
KnGfOWEPhKAhexVhDOn2pzr5G1HWPiIPTy5cmnns9sWO6MeU8siM2XFyuORBhD0ebCDPonvrWjQB
NsKtDYrG82zsRtCb7r5u1WhVgcC4jOps76yU8nMW2R8Lp5D/TSSLi9YBazjzvV8vmrKmqa1UeuDp
cf8tt6uLXxkPUe9spM23VSh2AZJ5tGNYLcgozIv3anF2+hgn1RjFF9N3zHTXaU6M2Hlqv/R9op2G
FgowM4p4LPpjGgr1qT6+S9UKJS2njNt/cY5izYxQAPpwNAYWP6YGNhhnnRZdeqCCX5uwKw4Q9eqN
N+rqR7yKMpc0roYMobeqqhLjMstPvndjfk47/aUR5cY23Aozn7BXYYIqMJ1CDJLX6BW4ZjOzD5R/
dC8d1K3Hz+ou+N+I7AUftYonu4gm3zpnjUN2+scIHFePfpiKs3Hzr44JoDYL06QRubzoZCXX61Di
AtLH8lAm1g65MRQctk7MtfuUI2NW4J0hHssLoO5FokHu0nChHNKPgZrk067rS1Lvt18013HU159I
WEKv2rIsPV/LB7flxQWnYRrdMcdp436otUvgOtRiPwsDsLU8TANuWz8VKmM83hTUD43pMls+3I+1
uhyupm9x4YjRpBpC2+kSpm34WUUjMHGrUAucnZibEa41+f3f+yHXFgadeSCGPEVYHYud2xjA1m0B
q9WWpeww6bg/ZTKYg6xPt4h1a5nJdajF9o2GMq+w1ESDOzSSvZQaXls7Z7/If9R6vO+MHNPiQD45
In9rT5Sj8jrwYkObRWFOTTgWHtrG7zU1PdX9cNTi5vQvppJaE9JcM/BomZdMfaiWTZSAjZaF8a4O
Gu0Mr8fEyBILpPuh1hYK6pX/DbVYKFbXKZ0WR+ElnmYgw5ia5jtEpMIXZRq+aE6+pRe5tgmu482r
6OpIzAtZQFCcQNiO72VMQ9AndCXrvQ33IW+2aiirS1KX0cacPRFg1b4OpvNkbke98c9WXulopCjm
SQ+S2NVaRK/vz+O85JbvIaQ3/n+oJaQ37epCjevI8dJYRy02KhUw36bp+jEHV5QL5yMU/nYfYuOz
8QXXB2nRuECJdH7Pvh4kLaQ4m22APHWMn00zP1RR9TE1hsO/GOAMjJ4LeEiwL+ZSNvscQzlb9WQb
pVGZlxuHiGkc9Sb5nQggVH2VIBDTwMe+H3h1fOiamOhjUX9ZFigjYfZFSiHrXI7OB55Z38ZU/uDk
lXc/zOoHvAozb5SrhenEhVCbPheXOua4PARNEdcHXYzVVzmEa3bMnEGz3FDOo+cqhx9xP/radQe6
B5/SWVbzRrkNFpLSWplUeJPRvCt8+3uVNBt6pGvzSBbPbUoRi3N6cT6H+JPI/ZindBbUL0HdHCYp
R559/Dfr5GoeF2GE6MxoSrLEG1OITf9M7V/LL/BffDeoqMMO5UZJavX8ugq3uAq0anTA1oFNMLL+
g684D3qM0GwXg6XXiuf7H2l9icC7gbmCbNsSMegbIh18FepUapbfhqai+YxFEC5TPPqbA0qR32NZ
3wAPrH018mo4Y/PyAGX0elkqtdIncpMBkJHaU2/xnGm14dA56ff7Y1ufx//FWSx/Ux1GOcC63Rtb
/Xes5F6Jt1MMKUDiMthITlbvgKsxLZZIGYnQzBxLXOQp5E0fOpH+vh2E7WZO3L6kiFTspBpr5/sj
/M9BeHNEX4VdLJWJ5qWidklymRBl/o4WdQMKnBZ7GmdK4w65kJ5GWQEgrQSiVXd42GPISdspesxK
ob8T1LIt14LO/NeI0TN3taJop12MS9Ap8sPid5Tg4fStNk0UfMzI8i+mKLc8EdeWA6p66HQrKny9
5WGY+F2vRiF2cpn/ozRLV4trNxFi4wOtLQb0+ulA8cKFLrfIVH0rM9VshvmLroSj0ryHt/jBCcN9
a2/lA2sDImeEM2FQp6Oj+3p9q3Ciky5GEzxKtPqUxEitxwibHaRps561Gmq2AIVNDBR3eVGGQzBq
ObyHczP56SmtC5iuSdEfkJzdUphZHudkFtge0N4HOEdja/mZpimvzY431FmpomMLKBuUyuH+cp7v
2+vVPIeAiEh5AIIUuvqLifPNBOcYu7TPiu17soS1Ts1SVj6a9XCMkfWXgnxvv7m2TFRctygSQKDA
K3lJDRn9zC4LI4FIlPHsy5J9qhRvlcf5vxischrI+Owsn36dn+C0IZAKTItyPKVlg8O3PiXHMMHZ
4f4kLpfEHGqmggAC52vcAE4wx1GtVtezS5hbg9dEcuAK/MQufjlZp7eHog6H3xsLkCbKYk+16CTH
uWon3jS9N4GyCZ3nZr+F+lru3HlA5A+zPA4PMXwVXm+nus5wJNQrXue68QFewufGri+K0A65vUXY
WZ7i/xcK1CGFZp61y+RaAkYT4FQUI+1wwnTY0H+q8a+4fmx6eePkXt67RKK5NwtlzLQS8s/XgzIC
iAIkgY0Xmg7Ep/ISBcW4C5Jp72fWPiqUU68b+fH+91oLStGSujDQ4dsKajuVocBwObwYdf+nKyb7
JBt9eixNoUHtoKNnNDXWTFH+z/24K9MK/ImCHHK6sMSXz2hrGDLA0bAfQqs9aMZpMlCv8b9nonKH
dAt+e8NxYWpB9s7KxLDC9ZvHQ1NiKCVmYHla4kBmGMpRKkL8OMNzIsnv1KTbQ/AcXV8ff0iK8egb
4ZfRsI8jaWOmqqehogsqWX/uT8HKriS5ovqPzSpkiRvkscHRmSSRhmGtc7LC6dhqzW6Utlq6q2Fg
p8+oYDopS+yxMfdohB+BPR/hTfnTpLrWaDyXobJxyqzcBiDE2fQyMgvEWWx9JaAYIbdOcrGqWNv3
RTyd6dv5X+7P2srWt2k9Q+Q2UBO++ZSTrfl91EuoqCERffGVFp+vXu+/xXmtnfXa2mJA3HTEWTsU
3OfGswI9lA7/6205QmOW9XEaz3S17cgdpmTsdn0lfU9GysiJBIt16oL8SMdTe54CIZ+rFF+KkKv5
A13AcNcGcfWoDWm5sXXXZoITUJudp8holx0BSwpTu69Uy6Mf12NulGOivsuC1scEzdGL515U+q/7
k7+ylviu3PdojjMvy34LFzR2VMXgnzt8NstafNED23Nie+Mbr4bB2QGDqBkQtizVGyjoTtgG4ptr
p+bfQuThnoxmegLfvtGqXptD00BFnGjwC5Z4SE44Y3SsKLlIkqX8sNJC/AmVOgKxXHYCgqYhZRu7
fi0i256AdFHp/y92CYNOJc1AgLOUnmhyOJiGQQ52sRA+3P9Wa4FsDc4JGe7cHlsEGqHo0HC0Y1rX
79vpJ8CJ3TQ+U9m4H2Zl19PnhtvCL+exuMwBdaFoIo0V62w5Ka3g8eM4ht/uh1gZCZsF+BtrYXbz
mnPEq5qF0iaTkgAY9JKwwOCo2yVqta/tai9jMP32UDDBeRCghn7LpG59s00yo3HOymDsnRwr56h3
pzDYRcqW6vDaqGy6sljMo1Ry88ahaYh7dqwGXqgVuw5kLEJVbqF1bokxx/1R3X4j2Ayo+ehkStyC
yxe9oORjh7rin3tRDPsacdSfDq2U5/tRbgek8+rA4R2ukMx5Oe/qq89kJzBw8R+SPX5MDpchPnRJ
WbixOpz8st+AXa0NCUbVzKyCI37jgDXJFb3uyBKeXte/haPsktreqCTdpigccRytMKtmLZvlTs3S
OLKCgfK7pKiIeH0cnHbX03Yq4sCN+o3Juz3y5hwFouZsiXmrTtJA4xsqnyMvjjF7FOY46//K2UNV
Y7D+9u/E2TMfCjB+b1J06pq1IiVi/k5mdbFxZ3WrIgiOdl6NuzGTNg68tZEhAUrZgbcHZf7F/alo
fR3kJYYmZlvthGrgvPa5Hd5abOHq4SX6vyiLqgecbBlx3C65aF0Ve3Ux2G7ZS9/VRL6IsQwPyC9t
vX7J9FnRrx+nBKU/PvPg52rxImOXtKRPcLQMLk2Yi0PaOOGHwOijndxH/te2sspfgaRFO2HUHzFX
Mw+0nycs5bscnIc1PuhGW+ys2NR3iSFnIMqd5pQ2Uf8uldvfih+2p0aBCQJSTP5YmXl9wqO+wC01
9C+RFqXI5Zc4WxZ9PO66qSmPHa1MtxdBfchYq0cfDajHXPetQ08aMRysvvQf0MGnoq36re8mNtZx
YzDK+6GpQ9cOnGKfY9brNaOv/jOhRHQUfabQUFCFx942HnqYNoVrd9pLOxrDJRn75BPE6NhNsrbf
B6H/S+SavK/NAB84vzJPURxPD0ZRWJdG0vVHdUyUd3bZDEe50NJzPMmOG1r07EYgcPQQbNR+4yJ4
roqK/xj0LyGHMfg+VLDVvudkNHvPqrXwOLXSFxnz5YOcSnbr9qhCNm5oj92l0fURyU5NuwzgmNpz
W8jpET1HFDL1MYn2Yx/A67Zq/0Su6L8f2jw99oOVgm5OlJ8trnUHzbT857imB8VXov1f1cZnPn/1
z5iH6exal5qnrrLDg1G2sAF4Xe2yIasvkHV/NGolTjAWv9elFR2qsMalW5ejN5p18vBl2841dMCJ
aPIt87C4UoZEpdTtjRUOqmV7kq0v5vBEseJ4/6xY2bwAMwAqqkiUswEWVy+ea4Mul1XqCWGesir7
4ET1c15vcStWHmjgvDRlJqnPmf1yQH06v7PjYTwHnRa4YNik6RQXpnhC9SBTd7IUOvum551mmoH5
HUZW/zz6wyHBa9adxrLei1GdnvJA8R+LJOh810KrVTrfn4y1O4eCA6eMDcT7BoLTmpE92VIjLm0F
MMaiYnjUo9HauKzXppzDDHUeJBcxuFlMOSXJyJ8kpfYiCf2tLNllo+fghnx/LGtRSAmweSbvpSGz
yA79CjJLhPmAV9C9U8YAt8fAbWFx3g+zcodC00fWiNOCJbTM5KWwbMM6CDVPiwL5MISx/b7Lq+5z
TN9+nwAldukFbNn0zDO0OJbJQmYsNk4ctJoWY+t9v4hyTg1P6+2HUjEbFKl8eORG/00E2ju/6S+i
lFM3toqN7XJbTWFfUpGaAanM7rKNga9tX4wKWhr+BJ3TTy31UCXmYcwhUwwd53RadMqundJ24+29
GtigjIO95XwnLYZcjbLGBYhGQVA78m7kFH0WmpL+EX6uuQ0CBrt8qiPOeG3a8pJf2RWzGCcY5tl1
50Zrxi4V1FfkUvHCWH0xg/Chkrc83VcyS0jyZGEUgkFwLTMxNdYlQL4sVgnVQisr3TpSgS9iX2BZ
GzCx1dEg5EcdQ2MFLauytdH6qdEIyn0yJW38u6Jyiw+5tvVmqOBsbQJnYPmtEtLJPjKN0dMjFZGm
9lHShp2abqlkrGw9CoYkDbzLqNIvw6BKbpVTnTpe2KYHPep+oA/xHgK/V6A8VEzWRodyZVSUZG2y
IWdO/5ePtNIS8VBMBgxjtlrEc2YCOmtk2gYA4QbGR2echzrealQrUb1a1mMbQ+lLp7LtsyPVaOya
k3ARKHqfhNWxpgPRm9k/7Qgpxki/06dyhVVuFZ9vJ5ZfgMIkeC0e1+rynVOLqM7CqSjQtZ/+hn32
S40Nr5azY1XblxxpiY2j+vY4g2MG64NIbG4y6NfvqnIyenXiPPOGevymSKGyU6T0U6EJletBfKl1
TT8U4Lvciov6y/3z+3Y7zPh6DZG92XaKavrr2Pmo5EGdYJ2kR8nfIDdC1wzarQHeHl4EgRXHvYoj
Ce+210GKUZLNLjXTC4UY2KJ6oh8aCsRU+MyBfnNp7SvVYEFVarS/P7z1yDzuYKiSRS1LsKXg0QIs
WFykwC89xH/avRzw/JaG5oTCzEGo6WPwVqQHK1ih6GvOSB0KAMvSt2/YErxr4JK+WiuHyRqkQwG4
/Z0GedC7P76Vz8eMYsdJsoJg2/ImbO2ys8tAOOdQD49xFpD6S5K0sT5X9gO/lxYS8EWUVJd3fATw
zTAb1ohskK3rlv+thr2wq5zmCwLVeyx7Dm8fFacMOTclbc63xaK0ZVxe6rTzz0lv7JOueQm0LZzT
7Y2DsBctQPa3QlF7uTAGLYLnMIAzTZrCqFyRp3W9G3LV+S33df5PW0xbuMKNiEvilV317f8j7byW
JLeRNfxEjKA3t2Q5Vvd4J80NY0bS0HsSNE9/Ps7G7lazGMXoPbF7pQ4JBTABJDJ/I4dTkV9nq6zB
Uk2jXnsiahWeN6YOgDIclGrv1Xx/aC/ThBS0aA1pd4aVWpopADx6ZDStzMMS7aAWjouq2c4H2xyG
3i3IA5IjmlsvN3gRNC1daTnxE/VZQVwlhF+hddn5cVhsxSHiSf8ZZdnsN/WnhbJdBEOtXeI2OafD
cz7KnpGg98q8gJbsZLYbfQHW7ma4VZ5eTRbKBTFRaGU8EzGwCJzK0xKRvsk6rS4oTlbVjylv0WQK
HKF9juv8tzhwK9XANqdodkcFXhu24FNWeBbCHObp8YJs3ZXwx8m6uZd5L653pjw4knCGMfXjokgy
er719Gk0eu1AEhueRmiXb+ZIKd8MRQmYqJaFq3TqZ4S0mp1zdisAlv4zqCwQRXfVOkDHQyQaJbq2
Wp//DMxp/GiVXFu03qWdWFPvwgAWATSCReVXpsrlLGfiTRiAdA4DMcL3VpyJeXtIqlXSu6Kwwq67
qJiAZM+p2UY/s2hqLoMzVHDvtIhTcTDTEjnLLIEsopcDcDxk7c15OMI6nfNnMbQ1WlxiGn5yOwUN
lZsqNQ9zGhq8nJJ60tyB1pBwra6KuqdI1kaIrAPKXIeCY6xylSqQJB8sdNftxOLd8tL8gRhiGct1
sugpv5wyGL7c7ixOqwgvEUXuLtNgUxIKX/vIYBjQKwjkIGO+dIxfDuPUeRPZbQf4szGT4Tki4sWR
4k4+YowWTLNXj2X/oZqDufTybrZ2Ur+7y5oDCik7RSHx43W8zvycgWpQqtnpNY+b5OvUJdKx1NB/
s83S9ppCSj3JrJCUV9u9St/dNUqNBrk5FpYLm6rzsv43IZUnhY3XghH6Shf+LdT0V6fthe3d8f97
CKi92Nst5NNVkqfGlqSMViouhlyfmkjBc8CarkYyeJoe7ilm3K8kPVpUC2h6GQgqrQcbc03M/IrA
V2YrsL1utLRfdqqov6rW0p6E1Rpf56LGkCrGNGbPwmVrcBqqi0L8Mt11TmKkSTlXo5wgZpdaz21s
GX7TWosHzxzO2nunt5300CR5GB9HYb5W+Y1kGNsMSPrEr3qvZYZoqV6gaaf4WmeFbqHk4bGctAHr
x2b0UqXZ422vvyv2GZSK0BdDy4/uyO/T6iZ0BqHFEm/zwkfrBTFN/WSmosfDqawPQtg7TYT10cdg
S2VwaQfzNkFa5mWcplbb2c5oy34RF99iVGVKc3xbDfHJtj9q7Z+Pb5f1s2Q92Oq67Q097acqTK4U
cMLykKdGn7hZa9appzW6mlzKrAyEizTL+CvORx239FzYfz/+ERvLy4y54mSeuGg7rGY8o8yULar8
Fzn60OV/ZMpnxJYjWoSPh9le2P8Os5or09TbymKuMPCEF1eJODeDqX7OlUB8zIs8O1h2bO3k1euN
8q8F/u+gqwRjhKXTW3mbX52+Vj1lgu6uqL1ysbRy8poA8cmiF91RbrXk8ni66/Pu98i0JtkrGLfx
JHsZRzrN77E3s9Dvbe08WdPbLK926izrK+tfQ3Ci8tEAVqyvrHJuhNaapQwh6U8Jx19n/h6pw84K
7g2y+mx9UuZOIKehr4bD4PVJGPojfolH1YyanQjZG2r1saAezvpcRo4flVkH9xW0kKTTd3XVvPgf
6Dmc3wQ80vdUWtbX0dzM2FLR/fTHDP045a8AhFbkvPZt/PsLLbgSKt1Uwtb1o6EOMbxqqtZv0rbw
ygpgUmal+tEJGuecD0N6KjLDOk1xpH16HH7qctndFnDXQ69SOLtrw6yIRHpNpKoePLpryjUb46Fx
scKpT1FNTdWxLbptihjZFSjCJv9QiYk+dUqkHbp21s8JdrvvKov6hdfn6Zy5+ZjUT30gV+Uh0Ib0
2ODbcTDmXiBWjJ8GL9ci76+GWYm9PHwzNuA8cO8sWMU1WjGtIZXPOTYCihBe0xZ/1Hnt1/Je6XJv
GPXlrrVDeUCrQLIuWgQDpw0PSDcfo/bVSjrLJbOIX5M4UNlfl6OMOUuGsTd49yTO29jAxziz8dXB
6Genxb95/t0MtIqC0sjLWdFG/TLTdBfmsQ5Vr9Q/asn7KXsu9owttq4zUgKqCXwnkrDVBm7mcEqD
NgJybkvPUaN9xMfm2Bd0FNP6CwWGP1uhnJza2Tlqd4a1VoTWGQZTzN6N8AdRTuE4nHE/caWx/ix0
dDXl9trO81clb7883mJba3szW2t1wstRgcVdakqXVm3DX+iMVZ+APQ3SuUuMFkZjJkeDpyKHrx1k
SZ2NnWLx5qypsANCWNAVyupgzosqyQIpyK6DpFbPqiBnwBFe+aIkcXQqwf5eUo4VNze0yUO1cs+z
em/2q53SWDqP8K4bfe4Gt61+qb3uzuq7EJpLXf0RlT8eL/bWxgSrCOzFoop7l/HOKjocSi47l1wW
lxwxIqc8pNlrk/rl0LwdZb1dcFmtmxZ+e26bneYlUSzXB1Dz0uDyUNORh25x3egxNSnd5Snb7lQb
tnKk2/GXVbjJdOcmRhUIsKSPMtHJCbvvdpB+K6a/damfDuq451S2lfkhNsFLfxF/oSz+crg+xHy+
XJyJ43JAAqUNy6OS4XsToWzoVXEx7YTs5vTAI1L1X5rU61qK6EQ9B6kqXYRtZB/7aO4PwIP7pzpt
MSV2HHGKLYyKH0fOZqAyGO9BkxfvunCWpnballJhXiLQHsY8ns0Q041+8LJR9SwqDnGzB+DfXNeb
IVdbU2q1cYwb3GWjpDwNSnAoUumE9tI3cpGdHHBzSW+GWn1CNWpoDcuxfTGm6Nm0j5L8w1ZVt2zk
Y9P9+Xgld8YyV+cssjlNbRiCBHD41tBYR0nDGxExz8gfrGiv7b25iDfn2/JrbvaCJmdNZFSNfeFJ
9iUDi1uOzuCa0/CkBMEet2grW6dpQqZOW2HRB3s5mJlpdtHb9BPjMD8MLU+TaLo8Xr3NE+xmiGW+
N/PJTeD6ZFGAPKfpbZwittaGH8za8h8PszkTTkjkauiRUBtYDdPkgRTlfe23gxV7pTL+g6bbzht5
Cap1bom4/H/GWB2TkjaXqjwZ0wXfVfzTqAS+X1xMjloomU+ZHmbHKhCoI9hJ+7bvm+D4eIqbK3kz
/Opj1XEMICtPM6j8mtuIX00WA2DZuwu2FxLoAxiSRZFwNQqP1WgamqnwBTzbolE8Xal3qnHbE/nv
EKuQGNFnUoQpx9fRSuJzIA/NtyBRoydZwzJk5x23uZ2AD/57OqvtFJQCRluqOxfy0vZShaHlztRd
z/owqActVvbyg725rc5ARbLNvDMAAdhG7sXkIGN2TcU/jyNh80RyePmi/wKf/Y7u09dTYlltdi21
sXgrhX3oiXiynuxBDO6g2cgJUVB5PObWQi4SAcCiwOeiFvZyg/WOktVqOM5+Xk7ukHduV2Ve230O
1Z2UZysAbwdaZVizkYVzj9e1b/dAAYf6SdH29PPuGjBLwkPPFj4P9lqAjNanRWJVRioNgS81KSaT
VqPmzT+DXBj259wSduBlTVBTWcgx/z1JY6+prhMXSo04TdEByOx0ZEICrZLwtUDu1m3N3t5rsG19
ZNod/ERUW2n4rn5jr6oAakPhXNoJCFcRxx9wyrkMVeE7dnZA2eT4+ANTDN84325HXJ1vyVAaYSls
yU+CSdRnMQTtPyl2G6FXjp3seGYj8sHVY9ucP0CLbU5mlJdPFBQt+3MsAXo+l1Or514ypvMTQEnd
8HqRsL5aKYzei62mPmlTY74vbBVIJlC8tD50UTS+HaIueG+WAfnXWJrm50lT+/d6Ulkf1FI2pWOn
KhIHK/nTlwSAR+AOhqR8mCj0gj6Tx0Q6ZF1fPFlpbQgAsg5a8QrSeZ9FO0q/yrJpvtW6kuiuoMfU
uxUci78L3QIdyFvBHmhdRUPhTrFIwmMR9NqPHmFt66i0Y/jDnpvyjYPogBuKuAoP9C9q062DDFxo
pAyj6eZOmb+PSpIet8lz6RvBN38Ma8C0XmhVlMLBYgLTKbFWb4+SpTWlqytdLnl6rtbaIVGbMfX6
LDMmNxO9gnZyWTqf6s7EPTiKc8ZBSDcffa2yihyje2lujnJaptbVqYDfIiPt9IYHMlu1jk6VwQoe
s0EEb6KiZ+2zpgFgHGV2K19Kta1Sz1DK9rPWWt17M2l+zub4ged4ZuEDnxrfpdFSYrexO/k6BmgB
emVQKdm1UdoCVXVU8qHXq3FXouipmayZU8VkJ0Wi/qlEjva+Co3hWQ0rWT8lkT3Vh3mgK+KqndPa
nBhllPra0KBOwaSFV1Vkhi6ISbB2yLi/bwSymV6etiqfFeeuX5ZSGOda1EnpJfms//044jePtJtT
YBXv9cy3bvIivg55rXhyrqmHRGqoFDWR7ErpsKdDsjkeOByeAXTcYKW8PEJjCweAKhOI1gwN2WQb
5MdIMownq4NMH+b0Dh/Pb+suAmG+iGZAeiXJezke5alqIvaRuZwogWSJ24baT3qT3/5/w6yWEXlT
VIwi2fCltvzlqAHQqlzqrmqszB8fj7T1plHpAbOG4FuR5Hk5oSApE6Ovyxlu9YTLvZk92XoPwVp7
P4zV0pLRzoG254m8tYoLvJiuFpz4u/ZaoUZDadux6RdDmn5qVTV/38jq9FWtdhOjZaXWCebtUKuV
TIqEyDMjGRuRwFMy50rBdKcRuzeb5e836XghJqOQ9Ry+Y+LT4XORwHfTfk8KZyvSNdDf8LhNDfTX
KvLKym76Xi7FResG6qnGoLuOTp8urRz9gN7Pnhr45sIR5NQUZey61zvLLFPAqzPKWrKZnPOwuERS
uRN7m1MCCIX5OLgoAKsvFw4TIJE1JuUlTOrOXSMdtUGDjNH17+yw2UmBtsYCXK0tHufA9tYFijHU
ammueMwAWW8OOJ+ArtDn1jOiWHKLqfIeb6vN4W4yjdXUMt41Qikr07fh8pxbPek8thp8uVQvPRHY
e/TCra91m2esMjwYU4ousihH88Y5BjNd5KR9/z9MiTb1QiYG7LVu7kkdeTgKqY3f4ZEJJ+YpyItD
KY+YCzqnx0PdERCWZFK/GWud8uvWEElwhC4TAoMxGChs4oHmGHF/Cj82BapyRmB4dZO4GoDApK/C
L2iopunTNMyaBBsxUwZXs4Qzuiok9p9SNJhfHv/GzRXHMgS9C9iJaAa+DN4678RUJY50GTPnqErl
Yar3zMS2Dhawgv8ZYvVRqxn3oRFRQn+GM4oBRFtWbvy/uGND1frvKKuDhXTOjO3a1C9WGNmHoqKJ
CYbp8Hi19qayrObNGTmgq0uu1tR+pdaAKbT0ECNvZYZ7Lp3b4yxoAoiV0OxX15lm9nmhV+P8hG9s
UMyoheVl/V2KhNp8yYa4+/V4WlvbHPgopF6QlvdsfhpaxujElX6ZYuOK+jPFi/hSSNIT9Pedw/IO
PrbsiYVfhDM1XgN3al1VU4h0nJ0CcrSTR15N1+C9+Tv42kL7i3cqQrRONJPn9aPcfJecqA69dmj0
mpqGKvYV05fwW1+tGA9T04BtwB2xfIubb2pUZtZroTHTSLON4diKSLSulnRgC4zWHpA00lscO6vQ
Vv8OyskcPCelQ+XJRap/M8eAZ4MgbYuO6uyokQd6bwxcu83zd6OuRK5VofZagiT/pxnKtj44mdRL
rlJkQwuMgTa2qwZdb/opqk6OO5pJ2Lt5r8X1YZpE8tSWdCPdVIuSAfoR3RToFmDB3D6DCnCUdKUo
3ErvFdttBz3zBtTnFBdVnrhxjUYEH7R6EpGnVqX93oy7SCDym4Z71t9b2RfyDKgQUTmHQbbaFgpi
1/D1HZRTkqh3rawNPakweJHarZsL5ZMk29cC0uHjqN3aJHw0YNYQxAGzr44uc8jyqBaIlueYqHuS
4fxdqXkIxKnfqdJvbQ9q84s0gUx1YJ0tVzCCzaAIWh8NA0tNXAosWAZPyJCodITntL0WStjtecFs
jQrzAZt4YEX8b/n7TVwGk1Y3pdSMvplyNA9WmD9XwBsOlBQND5maZidZ37oJoPb/lkFUSVdWB2jZ
GbGO8m3jD5K4BKgIoOG103nYG2IdJ9SazZmHzaXvR5tsT+RnwSFxeBwXe6OsNjQHmaUOoxP4aa+o
BykZ6ncQOJKdsvJWzN8u1+rzRKLAFA6RKD+zku9KaP8zlPKHeSr/SuT4IgblySnGr48nthXwSNeD
boFzy4G1vhWyOu7nBAuJIBaHPuuPQv0+xYr7eJTNuLsZZZW0NHHWy9AQQz9oQGPabtB/zyxse8p8
J7ncng79JyheYCDXgMFUFWZWxn3pO2pxRNnlTThoXqupOx3/7fn8d5hV0LW66PDY5VltN8YP0Hvn
uqsu+aAdYALtnEibkXezZVeRZwy9JgZJ0bGdgSzojXYVfEfjYdhpca1nBCaNVAffIWQNF/HxpVp3
czIYAl0pyiaoUUqfyul9ZmJXknwMnD2/hN9f4PZqXAbCI3WB5cL6MtbtSYwK8mSOtNS3kiZ13qhW
l31ZjMwSrwub8lef1dEbq9bl6mAFXflnahAoXlU4wVujqFvhVpVZwg+0sj1m4jp0fv8wpO9QNqCG
eIclU/s80cccDJY0Kt+q0vRyxzyNbbtz8N8lK8s4iPktNhiyhev9eqWlbnTmypkufco+y6AlXoIk
70/ww7snS0eWH3BB+EUaspHa5qCcKy5X35oSbU86fx1av38J4mRIu0OFg3Xz8psHxohKfqUk1yye
p3SBhuufOnxX9oA4W7FFV1hGeG/BtK5pU3IQZUowt7PPIxM6pKW5dN1br8ua7xBfd/bL1mc0bTLc
BYON/s9qeZ00AFDQ1KMv+HwYUH8qRHCQq3DnBFj+M+swRg56IRGq5j1fWOlwwVTSCPuhwQieuOGr
g5g0lBnz3voI9tx6O2FM9h2FUhzgC15jjw/U9U2xfLpFYgZJsoWusD7ngrQC9zyNPV4g0kANQmmP
WmWUlxD3sMvkJMEhktrc6/Fu+fp45K2PeTvy6ujjpTsJvZMSf+oacPTpZ0k0J01J3+K7/D98ysVK
FycEWGic5i/jU+96u6hHq/D1WXLlQfvbjINzWZeXxzPaPJJob8EugkLIvlwdsbWZQU0L686HCQM6
Y27DfjE50bo/ERCjODuGYlQ8xwwi/Zhgp2fSebUF3NTBdD7hAIeNrFGSGfvRPI/fHv846z7OeEFQ
WlBIgc07RpId2HlHZ8b0xSjmT0JU4opKR/81oG90ZtF4HIi0PTwedONgABMAapM0mIVZH1GB2RZl
lqeTn+n5x0Y3D5rZvv7b3g6hrWAOwEWCmK2a+tIETu9kmXmYHsws0ONzMcd7wKaNCaGdBR8EQezF
hWV1KPDAbgHxOulVyuTY8NOwmgZPCqddAvjG6QOx2KDJt0APyUJehuwkhrTOQse+YNp+ZG29OXoz
jjtrtxUTt4Msr8+buzrV1Sjp6n7yk2m+9HN1CfLxY6+aT7OGMP2UKDtJ1cZhw+saXQ0uLhsY02p/
VG1e8s+r2G9hanyfMQvxrAFZFXuKP4vSaE9pHTpHmsO2/+o4hPnA7Q+qCNvz9WoaZWZEvT71vo0F
1UfR5lhUaVbx8fEoW9+MphjzQpOAltz6GpzRVsJWEjxaGOkHWn/1ecxS5c0sT/bOrbE1FMAXoNAm
wJE7Cxmzs/S0bpXQr0TlWtofpfHMG3jnbtgKdm5buNAA+bghlvC5CQ8SOQMrM8KjGazDGCgXaAY7
Ebg5D3IGBqBCfXcy12IeqGLE2VXo+nDuC7P/mCXTF9QQpVeWVrnoXpwTqw0lJNDSRY62VdAMvzgy
kOpqoawFz1ZX70xqY91eDLXaVgqow7pNMZPUekvqvQhX2/RUVY76WqrN7znxFRY1ig1lyGywcjNx
nMiPnM7NqG5o1R+aiSBBunNXbxwUtERgVPL2BpKyPvY6c66hlKN8WPYZIBSrKA4hOuKjC4nI+Ulz
WhySUd6zmdo4LlDAQC6OIoPOObWKPyV2Uomqe+6TwhwtMc4ImgQHq8OqqBoLuIdk8SPiXjthv5GY
wKREnee3ACYiqquwH9IsLisM1lVeSs/1QvZrY/s7NzOVI8soDq8+NV4Mt6zCzS5rp7gzklCffW1O
Lnmlkj6PuILs9QPvwCNLsAAe4e6Hg4Z/3GpabR0EWY0m6yVHJsN07TyJO8BzGn6Faly0p1gNpW9j
39cF7wY94IQ0s+atHJdxAr0pNsMzoLgqcXtKUZ2H45+xZ3m5kQqTbNN/4yAwOKRXv3B2bKlP1QBJ
fC3/UeI4zQem0miY7+MKU7Vg+KiG/Tvo268/TF+Mu/oCsyTp8lBBdsxlxIBj42Rl3dnR90qC29ND
+ZbjmvTwrobVgt0N1ZY2aWHMkddNdhhDl20U6Tx1URYfwqBrzr2pzcJTtQ78a2sOwV50b5y4y0OD
wh2daEjwqwymUOEuFKESX7W0sb/OZoGrWtLF76UFyPHqyL4d6g7pr+RzqgW55NtDZJ3lSbNwxbSG
Z4BSexf81lGxJPj/XtvlSL7ZRPHcluYUZeUV44FO8lRpUj5ZWeR8qIemaw6mBCncT3BtjVxIiNqX
xxNdAnP1huO9z65ajipEIZY1vxkdEI2DxEwVX015wjMinKoDkrHpORgrsDpO+SUZS30nl9q6ZMil
EHhmr1BjXiUbTppNvYWasi8ocH9BODtGziCcd4oMW2ch2G8kq0lDbaL25cw6p4KaBGv1AkVEhF/l
0jo2UeAG9fj6WCGX4fix0aGHdb2ajpLMklb1WAqSjnillHhJZx46MGqPv9RWnPDS1mgoLdrGa56f
LSl2l1v2dMEz+RNuGB8qRfknj6Y/UKN+W2Ix7Yhs53zfGpJ6xaLOxfOTBvLLJXREryUKBCU/buL5
HajR4HsRZLmbWVb0BPPX+Z6ZRUSHN9iTV98KERuXAkpR1MjuwrJtEyPIpFT2m76pj4qVWdeidfZU
XTfnB5zTQtibl95dIOZZXycV/Tm1MK569LUtj5Ukn6bglBp/IJK08wU3zi/sIA2EUDi97ssyJtbT
qjzDlGsHuX1b8UrxBni57pTlxufHwbKxfpxf1LV0sKpIvK6CP81jUgSnki52qOuHgP7kGSEo0388
ysaEXpySq8S0R54h1uY49DGg9HS9PedZAT5zPv//hlFfhqE6TF1mA9DxyzQs3g2lFH0Ygkw9VDqC
3Y+H2lo3iH/k2zzj7mXeRTwDOUlseupm6iJdgyTlfHg8xFapBenl5Tm3KLreqfk5TVXrdpYE/jBN
Y3tBqCb4O+yNDNajPpkTaHZl7p5HhACjS6gUkuaqik4tNhmlAWVM/u1vSlgbpTsFkbq31hv3AYIc
yEXQjgN2s+YnZP2oF/jBJtcecZj6rGVm8kFKeKbNSmzPnlInSn900jx6rX8eOR4VHmp5VJ5Bz61f
oFz3opUMK6dAOr6Jg+iI5ecz2hUXvRo+p4F6MbP6kFt7gvsbt4SFWB1IJu7f+2bnnOpVbTfC8tO6
woClQ2i5rbHQsdVBP7Rdk+zcSltbhsrs4tZKs+Gu5zmJvg0UrYetDW62g11qp25Q/PE4xLYmRV3U
QZuTyvZdQwu2tqonjWld0ixya3kG5fq2pkLHa27nSNtQ1aXHBJACU0DgzXfNpimMBx0dn+BSTGr5
o5eFI4DnwrIaR6MDTYXOiayG7bvYiNITUG7an323++7Z2rZI56GP6fAl9XXwYNE0sc8Uxc8d+ZjO
0Ch05c/Ha7o5BPURGUQPiI51o2AUg7AKgZCcCO0zcNvrJCk77/yNvYe8OMVsbj4NHvf60A6zONFn
PpuD54uOcps8/Gx4LTriR9X8ejydjTiEEayhd4tmAXqNy99v8r4ahH0Y9bN1ybnwzLw8p4bylgf0
6fEwG6tGtx5MsWJRN7ujO82TUudRJ4OgF8PPfsi/hM6e8sJGsL8YYvn7zUzkSSi8pPHaFOQMX8MG
uZczh3ugu2mDGvmxyCJpT7R0e1oaWhUw++/VbWopVyuUduE+hT2KrC0ulbE87NxFW5+ILhxUVDrT
WCmubleIqLpUqn0ParQ+Z731RjbqN7Jaf3v8ie41mIBCEHU0F37jfNcVxsGaarkTDqVNfMQGvwFL
04Whp2lz/eTE7SFTU+VroBiAf6c6c5PoF5ow+MO2enehpW3jcQ+R/Vs61shJl4GSqm9Bngawi6wx
5lWK+aTqqlOenYzAUqUDpIRB8rq5rfUTkJZA/dYEOcrIuYkaozkUan95PMONhUSnh9yZJr+NQtwq
1p0WvzjLHp1LWX0NEv1QqBXyk93O7t0cBX4LB9DiCrmm60xj2ptWHgbowWvVcdTb/jzxDa9I7e/Z
nNwNxSuDgWiq/xbIWVcbhKll3dSiKdHq/RE5BKR/8P6eX0t/Q34HMPFv/U5EVrkfX+6sOIkn9PzT
8CpylL/qpFc/D6iCe2XeqYfHn+guE1+Ggv/GabToNa/zVbzqalMJS8M37BQedH9u59LtSX2ElF7i
7HvcR6/dXYxIosO1RVkduZ/V7qpKpwXcDEVYCgNebGDZWzK+YidDvjucllEW8VNrUb7hjfhyCR1t
mqsZ/SQ/Cq6z1BySIDyY6Re522NjboXEgoql+KfTV18/QjnJ08Ic59DvzOY5BhbnDtbw2cZ5cufG
3xyIfAmoucM7dH1a1EVjtjnaC5SCAkiRsf02cFCGHodgJ1O6uw1ZOp67SwRCBbhDtAMqtCjUFsUV
qYfsMCeoCAe1Ex5jDddhwwlal3+k7kTFxvcCGSZTL15Cn2v+5fcaItOKyVyYXa/COw7T02SIL3qU
oCy699a4z52W9iIy7chyIF58B7RzrGmMwkxpfK2+iOkpGxuXjuqQfhWBebC78yw5rhTvUEHvri4G
pSACxGUxzCXRfjnDEuJIjJCYhGFo9pyXtut0e52Rjc2MvijLyBKSfq57yeg9B4ZS9OF17nsWsNKL
Q6xrfyqqlL5FtiU+jDxuDnpi7VUNNmITMIKO7Byld+yflr/fpAI9svKyNStYcmioSRbawVSnD0Ed
f3x8WCnLg/NF0Wwpl6kQQRehxvvu0lBmIQQmyIydIln4DkvTgayuuKCe2p7KaoSXptXxXzGqNVdt
AKoDobFzka35JcZU3dmQWyHLzl9YLLTH7+6dHtxqqNuYLrb9l4D0VyiNN1tvgyo9P572RuRAxKYX
x11A1rP+rEipJkiepnjFkzwi7T3GlNKo+E/j6fFAG/FDugPLFsDM8jhbhWgOwQqcLTxMVeTPqTC/
ZmkbusJRT7yPnwuhHQXY38djLv/N1SdF2QrnsEVfnzN0NWY0yJKpxkHuRx13z5tm+GeqvujKP1F2
lGHdzan/+vEWORVSV1iCFNhehqruoIjoTG3tG+ZPBf48S37ExsI10veImR/sMXR7/fVbH1smwPwQ
hJDJXdfPpbHpVamHKS1hyXGuK+vHWKbSzkJu7EH2H5PiE2KXtz5fwqLEjtAssD4pxss8incgBL62
hvlKyCu5CcPA6sPpAgH4dWmSO4cqhY3qGUK7p2jILqop/fH4E21cQCQ/3HKUqclJ1j083EwJzZlG
da20l6YVpMVkCLblSuopjKWdoN8ajZKTTa4P5oSX2cuAkJw+kdWoHvxaQPJE7KeRv5TOJXSqp6VZ
+HhqWx+JJr8NnX3BPK5ffwWWfF3aGblfmu2Rw/hJ0afLmIjL42G2Tgwk6X5jJljJdY6FymA5Aboj
KbHnQxa2b0Rt7rDrNocA12LrxMJ9VVzLLGGlMyhU5JE/6Yp0Kg1xeDyL+4IdnAqFhSKicZqHS/ry
09gStowh19VFnQSNVGxckgyrT9kqDo3etI47m3mMJRgC0DBwsgmmQdR11XHSjPJdZmMXeRmp8+7c
QhsBA7oPPCHJw8JmWZ1YdtDa81wjc9i01dR5Y6E3n6owDZAbVMRwHPRy+ivX46TYiZ2NFTdxy+Ai
oF63oEVeroY6N1ohsgQhUDpHx6BQBXJvxfzj8aJv3AG0U4F8IXW9KA6utkOvZbCbk7TyuYKfGv27
Vv9lyd+D5o9mPNJ1fDzYxhXKu3CB/S7Oo3fK2rFcyKS1QLNzNUdw4EvlPGl25SmJcXw80Ma+Q6ic
wjJwBB6j6w3RjlPkyOkQ+9aQFhP89wgRg5YjKHH1xNyz4ttaw4WBQ16wnMbrqtgYUzyYzVK5qNzS
xqFpmrA5pfHowB4JnAzfnTTSv0DINz/PTb37wtoMUBTaIEQvjMr1IdNLvTME7FlfNMHZyozZm2PI
53oq7INQhXg7ZnmwVw3aiM7f8q3/HnT51DcpoNEmPYrDueKPsLO/yUVRPkdcDTt74B7AzMYDJQlE
GpAbyITVJuiBdyROMUVXkUGDRoz4IlVR5iqfg0E+5EJ/6vr0zyaonI9tL5RDNIXpnhHDRiwt1FsH
jB134N0OkbI0HEYsh66gtYp3HOnWiUGiZyOz9zK/jUCiJ8LDfHmoUClfb0ZLwNJvS/uid89MzsVr
D1AfqFdct4bnKv356l2y3OpgKUgzF+Dby28IkGKEy9XavobZMc+8QujvjaKra6/Xovnr/zDY4mKF
md8icbcabAosedaR4LhIdv1+JFPz5D69xlnw+oSFY4wyG904yo7rra+hUCMHWSFdsrFO3pSIu5zQ
flF2TrKtL7UklDQXWL+7NLazi2EqtKjGp3I6FMG7Jnym+HsohncQ8aru++vXjoBYXBAXA/t1EmZO
jZ1LNf3TpG3PlRO/qUzZj414547fyM0Xs+ulHAXQzlwXQo3UmTpt6hW/gvjnoaClXpSgstw6goGk
5JnbzI3yZE25NSIVhiz841lu3A4vhldfhuMc9bVWBjHsKudb2H21gsGVuucieXUgwoJDRIabFeDW
XQOsUGLcyuzBvDgpPf2h+C6c+iwnYmeY+wNy6ZBADYAThqT3utImGU2VyK2I/cqwbR5SY3YKq2Iv
wbxfMyx3MIdDS5siCmJQL9fMHiCnINgi+SLSWkoNVevJaKGcI6eukTrdJVfdH4ZUpBaFUzrZ9C7X
nXzY+1JRxZS/bOLeCZ9RZcE48OPjQNgaBNYKGsiLzjOmUy8nZehdoEltSM+kNa6hNXbLQfipSfck
dbcWj8Lq0hoGS8ap8XIcSa2DiYqldin0CNHAHLWkp9gEdjXvwRS3ZsT34f+AZNC6XH0mo5IwuMpB
/8RNkX7jdIpOeRpotPC619fHoTqRZSGsBIGT6tDyW25u5lKGliK0NL4G4MTOqin6S4TVW+imavNq
rMwyFmBpYNOLjPv6xECI1lBmyY7/j7LrWI4bZ7dPxCoGMG2ZOitYkiV7w5JlmQEEARAgAfLp7+lZ
3ZFVo/p3U1OyWt1NAB9OPDosRClko9Adj+SuvFnT4NyB5SuRktMWIl75F1viZ9/dteUb8Z5ASv6S
zGg0nxk4zLsjqOv3Jnbbokln+Ipl6KhHZDV9JT7656H7N3CBggXcf/D442L/F2kIIQAk4nE0HFtg
UndinXidScCye1ZrpyuXvkeulJTRPTq5pxul+/p2RcWLV8Xa61jBAOOKF1wytjffp86930aUZMxR
sf5Beag5opCcpKk8n8EDHM3O+pO3dkYlDC75JSNQVyIO3EwnFSzp7Toui5ctpE/uBEvxn57SgSqj
NUJks9ukS5LPQMDe61CbGVqpcTm5rpXjfe0A6LVCe/DJGzKrnwvp+GFRuDgeZt6IOI+Zby99G9h4
R2js30KmEehyYo0V+AMiw6rO+N5hjAfzc4waf8qCRqCseY1F+IOFnZoyEOYpzVSMBqYMsrG6xmWN
NC1SbLb2FbbTiBWOmvk3uixfBXD8PQvDvohJEdc0GFgg/vj3w9+O3MdQapy9JjTY6dAkB9/4qDTt
fb6nNXceV7p9Rb56nyzvf/wrCDXBpviXBd9rF52EY58eXIXv7wKDczCVLezzWz4GY4sCwrFBPKrd
tiAfPBW5uWtIKKra84w+AcXd7gCL1cUaiKTw9Fp5qxN+NUt/smIg8IIIMSFQdQJ9+/dHI5Q1PU8Q
c+esCByLv6Uo2KHY+K7RsP+9f3/2SvhysU7+kWB93O1WH7N47yE1mibwNk0tJj2breQUf2W1+eTb
DmAxgMcT9y7g+h++beX3mqNcMdkbu7WFJelPUiNgAQFlSSbC3kGpJCKy//vNfXKugzYDJYjPEpe+
jyDF1HtdZ6exPiy+Ui+ir0GeibVbv7p2fPLeroUuBNp2HE5/vTeHzHDaxRjGqBJFr03mTgAbkCIZ
LN8EFtN/v6tPnmBQtgDfrpAzno8PRyHVDYIDXRrtufXBC24ZrAmr/p9L3q6dech6BvgGEedfVykN
b3a7QIJ6aOdniwz7Bm8rMO7+f34v4ApQZAK0HuzZR2TUsp6mlC72oPu02hJW+kNakO6rDLJP2AnI
fq4KI/QBfMLQuWMnNKdzd4hEtJv4gvG4zSK0D8CBnktcRpeumJFgAUydBncd+eIE/OQrw+U7xsN/
RTH/IphmMQ2IQm/pMe4W/6iRHhbm/ZRM70jUS77qPfhsSUPDguJY6A/ATnxYaWG/shlG5u2w9mhq
QVvTkNWWF1ui3qLIfsHwf/LoA3MG7pVgbkY4+Iedii8wcgwuYok58irD4SdZH7m9Cfz7dQm+2Kr+
vsdhCQNjwAwOcdVfkoXFa+bY7wjSlqf4be34TszpAWk1583TFZb6sR7/13yC6+6LqRMqOEBq12SM
f+/DLXKdI7ZG0aFV8q0GQHwk7tKftdm2+zS0X2mLP3tMse9fG09hBAM99mFpuw0aU9pWpgcypIgq
qGVGrJfpRO3DXpakC/Oaqt+ycw6mn8/OSFM4TOkXV8u/gRwocl2YEEFVwCv2VxOq07mKN+PSHaE2
5qUTodjSgg+4YEq5r1uFRHu/8wupyVg2boTAmbm/TFx/dW//a9HE7tWcCQwCTxfCRz88WlRGkNFR
+Dgc4u8Z6MRV5u36Px+A/7wKxE+g1DERfMQgLJWacWSqoPh0dXB5geKBRf6ybz1HYR93vfv/3vH+
Wp3X1wNInOIcxBb+USvAkmDxmYQ/KO3QGrOt9XEMZW7ba/bjVn9xVPx1AOLFcF+6WqWBG2MH+vfz
qx2+SDs1M3qyoKneeNBl4f8cFQKXBnpdMdhDofePu/XfLxLN7cRSi2Y4B+D7BfY/t89ad05uRoB9
X3YP//MB/Wu4x8shOym89plhbvx4/KVzim6fxmGHda37crDA9tPZ3Q8dbtGkiUgZSeVUQ98d0P36
5Hfb901ymrcUUcvUujRLzJTzlB/CVB50E+7wSoU22CVZ0N7NfI7LxfK2SMagQcISHfebhxvZhBja
gWAOa3iLtsOweZ8NcZ/kwF5CGYc7NYnvwovewjV5x/jzFMwThvf5Bsv5YAGmIX2UIBa5bY9haqqx
rUtcvGjmD+i+YWhscCS6pqRp3Fwi37UNsHVPLAGl7Id3cYDqaOT3s6qmxsk6G4CNpdLmNtCHjXZ/
xs5/JVPzOqzBsEvE9Ngn0VQxM8AY5k472Gf6tzoInvo69Uqh57WUM5wDWyDzkS5v2xbuuS9xMOo+
lwn6O5atRMb3XV8vd8kEpSJKibsRCfBUzO8qnpqccmTGJgnLuc+OcMwMWafNXcQoPrfoOx6Bs6Wd
UxDAoZTzXdvIfR2oAyJ2k8xlSQGPTbHAPd477akPwnKKATKmtEfoKykT1patYN86pPK1A/tuF/JS
L80ZWPmD9MWriwafbAudO4Ro76Zmy0g67GYnvV899zc+q+E6qYyZDZtrJ+0pGR30NvKLc62sTIZf
apT5sM372msvDettlq54IbqaMw/nAvDqH1m/gGx5aimrQEDerkNy1Js9E6t3XYeKxQbqDVRqZZ7X
v7djcE+2OFOOi6ztwfxCbjF8KGLI2i38ZjZOswbpp5uc7jhNjuimfGynBeKI/oecwm+e9nITTQ/u
tF3EFFea2X3ts5+r1RUBApGhvKhCcWAF4SPmy/qyBfZnsLrfm3bbe737tizstvPF3nWbHSaaXdqR
0oxJNQZJ6ZpuDx4kr3GEaTY9hkn9J8ZUl0uGqz4CvKqG630yqLfY8N1otzwyMTp2IVFMVVqs7A35
L2dnTS6NWBy0lkPruHp0Z1Pxy2UDEij9b0vgnDqcTm0ykSJdXET4r4vK0zC8Xbl7MmvnZ4r2Eom/
IyuIZHY3BlEDYf/m5RRRtMWGfqHC1A3NIumqfAQBg8lFFZCbdCXq0RDygHRIDPHpktejmE6oxcJb
WLvD6Nu8Fssu1jobRZQjAuYwOPc0UfMes+BwWlaPQK404Ef6ESHvG7kJnHgo4Jd4ZEn8BiA4Qbae
sJmCxN4OzytzWIGsVb+YubJV3agYXVhJqZG/kqq2SluC2rJAPSs2o8RifFLayqxW8SNx6t+2Sdos
8ORTIpUPW1X3wOSwGyIgzrHO157cq0AOJeCk362lPza25UM87yEcyCae5tb1fxq9vXoU9VBR+CBr
n2TD5h8HYfxbH42GGWkCDV4sxKe2sGPNUWK1oVt3mcPgFhHlEdKRw6JP1X0MQecMTtan/Yl7P6Ht
KoGhvcY89bFhJqXxVjwvHgKRRarDm8kkFwc14G1KHpsIGWdgNNEHitCdNUpvQaQ+EoXubLnsMDLN
RePNP9XYZtzIh2vE9Yb2rpZAAaO8OyztlzpeIB5MSjY3N/6Ex4os5zF8RxivPDrUeeWev0fg2A8u
wksHHVAS2hNd1j+EIzaOtf2feBoe2RJ3FQn4ALNoLUqi+JZ1jtrLGBnaCSJPR1qstc3qxfyYGqT4
yRirrp/7d/DuWZP2ZdeFu8WdhmxM+3eJ+LRji8iMwRnO6ahzOocH7Td3k94wQI5b3m4jjKkDciOD
2r3b8DDfmjV18jAEc70M3u3mIHlIoDpV+rbyFg5pr5/PQH6QEr5vw/kkIkULd1XPBt0Zjrtd0mi5
V/OEIPDoMZniMWfL9L2lU5f5hsPFopp9aCFrx3xyALH2REVciHUtuzBhGY+RF6quawIT/dVhwove
iNd+aPNQbOitkrrwI11MjguVTEpOykblJmkxj/Rg0v4M30huaYzwgugdCkWwcrNNc0QIu5lbNyca
SycfQ/+xsTjS1uGGxNrJUr/BZoMxSPFX5qOCHtEux7GdbziS53IRi0eVRmUSqoMPHy+L58rG7m3o
wrDeWvkQRtM3yqMiFrCWL73OlCvfG4MTQk2s2Kwo5ShyRI92uQcuMGB1nzVhfdvL/hyt8d5oLHq9
neo+/u7UaHSOeeHJ7tLWzjk2JOedfwDW+FKn8jdb7S6U6ruH2Fin4WNGkG0auzZfEPubhY5+RRbq
lHG/2Tt98xKsSZHCYcaJlJlGaDPiWp4iZ4yzGjtxh7wUz22iPO4d5EmNni6ICGg2gs058tYv55qe
lTaneaJH0/VQJtbjG3KS3tFtvxUb8zTC4XV9aA2i8rmOjgb7/Ii49bUjj66iFecOloLTdt8CnSQv
MKN9MVx+NjJDLgNwAMDR324JxG0wBkSgAz6Y5uvaPw88wuHofHVDuF4hP8xgQKuBkSMVC+jdR6WW
q2rjoKAN1/ZrYGbzPm3k7DVIirSI0mwLjhhRuj0gcwiJboeRsEo39sd/z9F/EWBXAO964cQojciE
j2Pg6gSThYoYxQQk3bJE2HzrEbjEkbfkr7eoWGfYCdz3Wri//vuF/76k4ZWBIuB+fS3T/WsARee1
sEgt2A6Ayy+N272HGk3naSMua73cpAoILCoGlJjv7Rodx9ot3C8rc/66C2MIRkM0iBfow0EBfhjs
a4Mm0sGkGlkeY27XsAhVvIfmsvQC2OG6MV+HL7jaT17xH/YFUuAQUbEfOTKPh6Zred0cg1jSQ1i7
K6af6C3CWildTMjAMzynQJC9X/335/3JHQYOI+DPV201clw/aHrQm4KpuA573EFhv8skZtn7cbN1
U/7363xyMQPWC7YAN3DkL3/kR1p4aRdXQYS+JszPliEluXBieYJJ43b0E/tFsN4nSxWEI+7ZV6k9
DKkfUBoJGiQ0jsF+Z9H2Wgc1rdp6s7mhXH4BnPx9oYeLIL662UG0Q5zxkZO21N3SBim/B86XE7AH
bGk/ZsR7QrSb0ZGcWu+HmRk8ICiemL94bj55n3hYgO+DD/9EFzygfgH8h+oPcI1m0B7npgPz4zTF
f397QA2vYMyHTen/vxK5Pkj/j0zDXTNFXrkfHMxI9KmXNawFTDc/BV+m53Wz67ajevB/IeuCHGvc
RG5ZiF6NzBe4KGXePNo8ovGAvEElH9stWt2Mu0zeIZMn/QaCDHYSoPI3y5y2FfJycQUYRxicknVG
yLRRyCufFet2xh3IoW7DMOOEplW8+gQKOLSxvwQ2Os+dYG+stU6uEHYOqCHUTwqhwFspFVwrGVmo
c+BL6l30jOYSRHCyKpAbKomXCWcqr68wrG7753iMNiNKMeHyhnkIg2fwNEnHVAiRcXjZ+XL0d2nC
yU8kqTuZblO4KlNdu5gjVl5B4Dm9YMmOD9wlNfqVcP3xqnCNO+ybcpZzhlZkqjBBTRHQUtkkXbX0
dA127aantBSKJjE0FCig3ltr5z80FNE9bLrOiqNPmBuIbbsuiyU+aHyM3UZy4oXriAGgVydHT+1S
wGbX7lYg5w6abgZ149NGb5kX02aPErzgJZU68TMH9/ArF7alOREbuWxI0iIYGDHkFyu6k1+XdIiG
zDRtoFFO2KCKUtmx3vWwzuy3kPoJbs2935caXmG2I7YhD2Ncs28I1Vj3uPopqBJxxL3X2FqaDMuS
a9QeUHtSogdL6Zh1+JW6cgFtZnBBTa0Nckjg+zcNHA+ysTbUL9E400swM/3kACj43s2+fk5mrGXM
EcytnISADUjblN8QObldtsT4DjOkPASHNMa1tJ87XXaNDStHGfB0aATqi427uGMsS8wzGzuIpJ57
J1snN6iasCEIG5nk79pf0icWU3EfIMP6ea5x81OxaPfERps+hP7W/IaRKBjLUGhf5hBPTCyPUjnG
VTun/huLVYtPlgbipJpE3w42RARanWxL1gzOmq9u++7KtqtEHGD6ilov3oHBNByZMRHbL2Qg95Ow
wU80CmJAi+dNZSJW3TMPNyLKYDbNlAfQZCU5C1NHZLwZUGQUs6nbJ5PmD7032bVAfGd7MGBmb9bU
bfg1Nmq7EQTagoKQfr1MrKUYKmBErWSswu/aeOEvwl1xE4xGT6hA0O0LYm4MyzZUsj+hugmh97PP
t3oXTqR3ccFEYE6BSREhfnpi/l0SaZZUW+DDequVWIYKrhpMbkSZgcMejJS2we37Ko1Hdbg6GCyM
oRvbJShYfZ+7OHlFRLdFLCfMI2tml9khBYAE9NYu+DMPjSRRtkHMmPMEUxj6KuffM9JDLl7kIHky
npsHJG0qFxd8cMnu5A+Pg6bRzgmQHhnjgUSbT8Ru/ECo+y5wIVXyovFpFGaoyOL2zwYiUUjA0vFi
RBKUnCVRAf23nxur5iMW4pwNM/yDaNJdXyK1xXdWmQXzmRNjnw/NxNtsGwmWju8sz+Gwoh028jDD
i5btOpTzELhUd5G7osIeDncmdlaL+QxfrN8W1EnVQ+AzNEduoE4CuRiG3EOFbHB3EgFmaOLK5wbr
Jz33KKd679Mu4qfas/ELMltBs4zCqhsY9uwlUmmPJFfUFSgfEfe5GRZqzhBr1ZURDW77br9mfqCD
Anbr7pY33o92EXBxM5+mO+o3rOIjUNxMAycTRzQZTUdXou8v66H3BtXY0G82lfYB0GR8QQFg0gPE
CNozIBaSd0QS8PAp2P8erPoujHWM3EYZ1b/WRcgnZ+ZBKWgL6x2Y3ryXPtLmcNkxD3Dnx7t00T2k
AvGID0mKKMN3QW7TpgZZ6zGnBqq8AGE0WM5Iu2q6O9l6Tclp0FSMuOpdpEz2WTQ5c7fzpExyoea2
kglLblwZ6xJflb2wOcFoPVq3iCIHWLFp5G7TTvSKMJKxWCYa3aDMfn3Ee5AXzdXzYMxzGDT2NAlU
hKGBAg0IAQB6lZFBq6VcW9c9AgK6EwQxbXoaeSFQxY71Akd8ibAV58iFAn6ZOk2mpY0KpwP2EBLk
xTRoYsqbbnkYjAjLRmHZ0mgM2FNCqSNLiyKyoueRyJmfdKXlozoHbOmgk0AG7Jl6ZrhRiyJ7jf97
npeoP61BT1/lRqYSDvVuJzYO8DAdazDfAiF4ftjCmpoi45gCNzpSFYcIiDYaqYMI58wANnlPjmWN
yUQz1iXSmMShxrRaMH/eMmMT9ojOWPVtAuh+otqbXpq2D92LQwQxRbtRy3NVt80fqVq5Ux0KDnM+
C+95soYdvBbEJEso321j9ybdGWHsa4tMKTywCDBrxgRKgDUteRzpJ9p6gmQECKgGFAW1CwAU3z3g
/G0VNBZremMDb9i7U2dzEsTNk4tOjChTpnd2QpGmtMEgdg33yB1qXqwulmB8XYi69MLi/TlePT6n
Eh2x6+y3Lzz22qfaYRvKNBIT1AWZHcDPs3ePV2a5FyMIQyVJU+A4N0UKaxrgigAxVBzEVeTEemd9
owiiFoK+Cpwpqkziy3On6LRklHse9CU8eMXO/GsMxzUng02xmur4bhp0B3yxiwqE1SucXuiOAoYz
1roybs3ua1p7xbjOW9m1bfqejCjQRbMLv0N1ZfBnW4WTe0HtiQxFQzKfRjPfpm3npbnw+brfNgTT
xYt39DGQYj8CZeuV1Bndo5Ca9/nCfX7hPIh2CxYztlgiKNAPH9BDvAFZiDf56HmUHkWCfhGJhwgT
SLfiAUKZAvoSwPWaU+vMIpfY3v+I1cWK7poFuXB0ReRoP6tSSxzKElaBc2rDGixqjJmx9Wv1o58I
siOu6ZrQEYYojlucx0RhrkUOB6nmtEMh2rzJDESCAfKIFD2kAymRJdb3f4wBWY7oDnFz3gOmMXOs
b41kc9nHNXrb+OyfE7A09+C9kgKEeUNwrvjTYRxBFTjT2t4NDOMzyu+SPBrElneOH7HSyCuzTWs4
AzCv5YmHXjs6tynqQuzEzzVs2MVgQDnuqY1SkS8Gzzamslb41RqHw5+pW2qdA9ZhlUSGeRUmAjMB
KLP7eZo8mzlKqTdplHlRVDTPeHZMaWcUVOSuXwePLhSniAWXNaks5pMLaOkEwHlPw0ywDmTBBE/8
T3c2MY5FJ06/m87FkGOkAm/sRLaMavd3D/N7xutxyKEEIpWJURjn4umeMYd4swsiezXF2o3QCCf2
Z+wxc9QgLNBpgXV+wfeJ7PAt0o+z0w4XdDbTIu6F+TYzb4QEtosJwTgsEswfcRrkonGHmymi4y8W
LcPRtfR7O6tuufZkpE8N8Zvbvqc+AmVW5lFogPx7DRRKYa+GEAzg3XwO5hrHqRzXMFtE/JQIB/iP
u82lIgNdS5Iu6gh2QedcjuN7M8q5rO2kv8ELOuIX4pQZW3rdhxsfHXh1hD0FsDa2+e6BCnTm2TBc
L9eUH8y201y5dBhfV+lN3+089aXjUHm/QtGfYdBBX0knoBbz/PFVw2FUYYPc9kFnvrN18JAIl8oc
T11TTXO8A/KcVlLMv5IGMDLtlnfOMGLrZtU30Mq9TsbIPOr7+VuDLOsCrs44QyYVreoVqRK5TJ3+
rU2S4bnmXf1EQ9eiVTGaXZEryk1mnXhe0BlSTxc8RdO57lyxWzxSZ3NopMYo680p6gSuBblao+/a
huKpEx07CWcLTwGEV+h0tDEtFWJe75CWYTOs8xiHcAj5jgWtMXqiP4a9cu5CZSIcx/htJfXUdivG
hubYEeFFWjt6E6AvEH55yaYzjjG/2Bqnzo0hPjRwiV2KYXP5ng09KdMB0PaqnPdoIG4Vk62vXCeg
kOhOWxrlU+uNWHGgBSC5Dy4BDaf9FOvtBtHTKEjgfGRoLgRU3CPNplwaF/HisLHU2J4zNBIt33AY
npY5nnI8s/Z70Lg19CYN1sc8vyfc2XWYEG5c5OpXHWm2PF4Muk31Vf2lFvgeUZjRlgkyIXZ6GBU6
ekIP0xJyOhfApo/z4EvMrTYcjzUxyx6OevnaxeH6lmCC3aez3CB8wWqcRVc/4C+ed6NWyc0GN1q+
+PDgopjKOxAnfZZD+MZptBQm7NHJ4LVz7oNhvgxCqn2AX4drh0dTzDnpHbT2FkwlO/fuEA6YMyL/
AnCszUfpQCQxjwydpAH17rzND99ijjG/xlZ5J11MgalMp/0YgZVpaHPXgdHY9XU4/ezieLsbMDeW
NdaPwrL1itoNTN6PSXNs8JFctJLrG73uFJHfBmgsYvGdcJBnB6Ad0P0g6lx1UYrlXtsKhqmxEshA
z1gDrZSESrVE6qmXW6frDw7rUIgFlVgOZHw8MAfxxdEqGzeb67nZeT6uDMOW+OdI6FuIyCDtQqH5
/dg45rcjGlFBdrkUG8q06nmYjoo51z+UvbdWjDncuT/W7Vr9hWLPkoPdwTHVt9WsdJexq56P8Ho4
wRV1GVLsV0i0HaoY0sNi6Dqvmi1SO9MQfUDtjLu7NavKfcaHFGwPrshQgNK7mURzbiDizJZ0jE6Y
R8KjnIeHtYU4A12x8YPwgWZhzh7vx0gsB1SsneIt8nOkOqV7WysNeovRkiQEA7SAaxtCdAaIvp5K
RETc2QkEQMsXhGOn8NUkdFOlNwV+7m8qLCUJcLb6TpihH8c9UYFnnrFkLVWzAIdcjHsjtmY5BYHu
KwUIo4D9Mi77DoS81I04euGgCyYn5xBBBFs5IQtyM/P72pd2R8YtKbHX4bq89k2OpiaITXr/pUY2
eLaihbHkjfMQ1ivN+wFFQ3BKhKCuwbZMFtjDUIf34YJBUKVzUAT44kBtbOKUtDpFSIP7zXgjbto+
PoJQYpuoRXNxZ/gl6np8TEyHHE8Wk9yg6bTAdueh0JRrPF7oKYmiqf4VACookEXkZgvggjyVqi+U
c+VmiOPij1f9Yw/lJWTOQXN0KZafL1FAs0bKFqsxVIOD6d76JJ6+gZB5X2UkztBA9k+eYdEZGSMq
G/ymOzZ2+TGEDHxjt+l+BPHpgG024I23FWGuqhuepnECnStocFxJ7J37tm8zMF3XW6xhL8mGvQ2a
VbQ1BdjSTzNym3Zt4P0Egk8vPARp5jUtK6hi8DJ14LGzaNGqIlpH505PmGOiuiugS0KHqtUm99f6
t+OtXsY0Cc+9M+BWj2kEQJV5Bo6LaSwWBOVrnVZ3ial/b67LyjjpnXvG+2+o804QbWyds+mg3gcL
Mp3AFRJk+STY4ONogwowxDAgqMaCY1zUt6LZ5E6mA64ereIP2JjrmwTq7nfIZAHMoAkDja0GAgUy
uT4UINY71xrPYT8AQsyXCeVQ24Y3QnlMTukUhVmAJAlAKhMm837SdNfMriqCZqMFcP/7OTLOYRTY
QCP0dIEv4lm3cXIJJ4Y8yyVQLAN4go3ZAmE4oyn2sJrQyaPAiiKpV0QpL40ZijFEza6UdtuHQEN2
bh2c26Vl+WCi8NlFybmuVO07Oc6U4RxdBUFhjdgVCIrTayKPOFy7M47GIMaGOjgyUPz8w4Hh5/fa
+re2xcw/t+od2qn3BsDDAYMQiqOCGWcV2vy6ciD0KR0bU6LVz991q9LAf3qI/0d6v9Qr+8PjYDtv
Rno3WtevFkG5JYarviAqJS/eBOXBagJdzMT/fbUqO2nDkRYUBFkT969K48NaSWNyFaIZzGwh7jtr
DxQ1DPfQ9t91AYFtO5zAVE6JhSOqIyKfIJy+trusWRc3D93YH7246S5dui57FUAfAV9R3tWGZMIH
1rmZsTsELX4cruKDan2zlz7MmvOwTK9qAHuvZWpO0FV2XRGjY2SX9ktQCR86LivjGVOtdsMbXDzY
Q/PPvgWJxqu/zH0PMY72DjNxxK32ej9Dgm6675fYqRye4qCmOL5qVm8nZgm+xc6xZbviwgFy5Ffi
N36JDPpvA1/MgQ0uiN1QdivGbn98DK0xl7C5rjo74DIxAry7YgCFjVgNkU/NiyHBZhZvHM9cr+ai
b6Imn3vWF1xT/7aJGKz1thZHNm/rD9GPYakcY8qxA+lM+gWGnnR98fGvCqBapIgEsh9Vv/FfHnxn
5ysm+dPbxl8JSIY81r33MoOtibMescAlqqQWgFSwvha0ZhMGIs2h4xGooOaC9RVpQ/kbCS0YSBCy
CKnsYG7ge5gqaaKhUq4AKGuG9NS2iVNuUO1UJvDR3IyYyIov/A8iYrBRDg2L8iHULu4EXYg66SGs
1m7wc6QYzKdhjSlAaAOyMFD9TRL33v0ifXkT4VvZbR3qzny4sU5em3i3NOG8CLhcK9NSDCCuIy89
xBy6wOm43fcU0DWkR6xqlHpdACKem7bxb2Hz3YbMelNb1W0XXjbo6ktg78ONrydbgDwcIVPh661j
OlvNZGyPW8Oawp8gFVMplErx0sZ5pDB3WrhAC1xFzY0ndFAGuqnBxS9+Ectr5bZB1v2eoAEl4yOM
V1jgfFnh7U29PUfI6H6cnD6rkQVdbNSMB5lS7MV2aE98W1eUVMv64Cn7e7MqqJIBDevQJaHBOAza
EzJ2DeYmNJpDzbPd9Aq5G6aeBdCwGVr9BpfxQ924042pxRrmNIGOhpJ0ujhDKuC7hWxjZjF+HM6H
cvZksEN2Pr3zFh+YjMcTCAQW3GgsxzIxnVnvzJXVWP6PtLPqldxY1/AvsmSG22b3Yhq6sQbNjOVf
fx7nSHuv5bbayuzkIiNFSXW56IMXSjva92r7jdacwuslmn1mm+E2Rpv5IdLK4KBHbXMas6ZFGxYo
TkE1q800EhgjyA+qIKSSMiwuqLejuo6Y7KYoQ/NeGbLvukfJXZN40zctnGCMu8li8jrAtXT0Xx3R
/pRIt/fdSOXYwjq9btrvAC68MwGq9mzEprPtkEsmTqWeSSDC5jaJFwcJ03GjmNpbja5szdG3MEZr
X5SUhzBIw3TbteWb4lUkVEbf7LzWq7ej5bR7G+zSSxgBwxgUc7jLtD7eRaXWUxrh3sQ8vt5IOSL5
bU7gljA+LRjpT6GU0xKnDmhCEAJpS86sdG0DbKrqT32eY2VkBGKb1Vm/ScKMmoCaFIdC65obEU+3
AbtiP9hcdUqdv/FB5K3H9bFJZOWt6br+kHtGNrUKoh298PG+VZL+2VBFiZ5sUgMtKQxQB1FyKH2h
760me62l8ZdvBNWN7/EjASQQx6bhROzo1U3jtyMgHSkDtRMKHlYpC/cBld67KtTSXaFFydHvvHgr
mXV5bNBSOKu1PWyRs9U2EU3Tg5fIBw49d0dODyxOTOwfPV15sD3la9OU9xTeNQJkwzpYlfUyqsRk
ecAFU9uWs7daQozQ9lAUGICjm/HIokrUsqLWeROWfArtrDmgOXDudUERo6L/FqGnvqfKPD40Wvli
1gAPy7FVecvpP7DSmMIEXrm1QvN3O1KCdRLpjY5Ut0caA0xN4okduoQpVUkFmH9kfVU1QGoRXuG7
GpekfRdiBxcCG/qRDG1HZbVMb7SipQhc2rtkCPJ9Y0lPGf3EO3nozWf+m/BNpg68sbKRkFgUySkb
KH50pfSUC37BqDif9NJ7i4zhe+GTuna5Le2asAQY1tba1yjS+r0lSQQMSLRvS30ovnC3yM+Nah95
GeTtABD0YCPV/ckzQTIit/KgqGl7H2u6hVex/lhLQt0pfihzcAjaO9N+yiTL3zXe8Np7nbfv0sYC
iRjYP9UiifexGv8aY/szemhg0LKOqFCo3YYqpkHAEoRbLR+k7yVcjN+p2sRbWkr2o2yI297Mkd4y
/AHpHQlbYNUsH+UYTFZjVPJrrWnJVi49wl8Zq1BTBvvhFHX2GoaSshWK+qZjS/jYAsm0HLPmTpDy
6iGwR/umIObbsU88/ndpuu0j0LClg7X0SHZGn18vi00TDeGUn//UuiEis6hhOed1CwgegAnqjMpr
Qd7wXKvVr8q38m+Qe+S3LonTTUAF87MadlQKtfy5xfkBjvQXvzHYyt74O/Dk3xJc8Z1mDdpeMeRq
JxdyuAUkG5/llFaOVBrWJmzbfm9jZdqpLcCOKNlZdVs8q9lIBJLKA0pr9qtPcExl1fsFn1TbVizr
OS218uxUkn4cPP2+J3WjZpr6d7o6vpAC/iS//TqWtPTYzDa19jp207bJb3NzdH7IMlwePbA/daA5
N2o0Wtz8jX0XQZHeyF0auGrTqbhhD1DOsqr+KtvaPRF54qNbgQOxHGZi16gkM2oViD2UKu9rhI7T
LpGDnxmX2VbrWo5O3PfGWYlhMlaZIr2Eo5GdrEY5F5mafiYWzw5dXdKrQMdh8nTZd2au3g5cKs0m
8kn+RroJm7iUgFUPaeHaIPM+4YL8uXX8eD+EHlzCESjUhoXmd8YqTD72SaUN2iYO/Fvb454A3HgK
aeuCvAQZlQSfgUpo99roUVPrlVeoW2TXmvTAWykRFY2mS2MvepC60NsrKZVRBAqqN7WLtXu9SvEq
jTrnxmiG5C5UySgkYzSJzqP86CNecCjzvNkHHBUzKqWzERYFVetBvjHjxj4LkRHKd2bjnwaFTk1b
dXciiFEwnagtuzHDEnlXyGl8bJRAdWWE0E5VDGnRkFCmbXpHO5lpi/9nS9YSS7ymEUnU2+CV8l2t
RXQH5KrdgEK19qRX3q1s+93esSvKixj7+bcGcdGrgi/MXm+LY0mWt4fImZwiERXGJiqU+mcXx94B
56HsmGi5fAReLyZtrHZT63JylBTJ3w6DSkcy+GQZ5bdCkYqX0iZPzovW9RQrPycyIQj7K9sHWU/f
VgmpK8b2BqGogEo/3Z9y5JUexjo+RmnNedfzHj6qdKdTH+TKLZ1NZNTP2pB/o7WJiGyhj1uRd/qD
FoK28wo1+Fx6VOEbilM5dWJiowHlePAth1aSifNpHOp5SeM9p4YBXuNGcjxrm6gVMkKNZaJpH0Hs
1lr9IAcghLFvlXapIK9qqzZ9K5xIPyM/F7+WyElsTKlRpxop+F2jxsfYcYpmZ6a6BcS6SWk1WOE3
6K8VFaCOxizZ6zZwzP6nOvR/qIySk5iW/+zVBrHPBN8ccALb9qkXNJsq8rR9UxXmXrJ0vCergipz
Y36PHNOH6K6aD9g0mwdS/AE3dZnecgDzQY6ov0mt0L+IkQQbg51PdWS/EB/+EdI4PJcF5pW0wtRN
aUbprmpFdaRRk25px4FszgqfUoie/qHsHN07mdbybwl1vMTrNpKQ6IYH/dEv84GAXqr2wvfBIaRd
cegM64/IKJQnJhBQKlx/sHy2/kSo1u1UUT3ZEr1Q0+qGw2Aa0VaqQ4phVdkfjSIEbO4o3kYZvE9d
Kv220MvcDo1Zf6cdZdxYQQTbR6cE3WjB15i+2a6M6FT0oD22QUFOXjuxCtrFHEE518pZGQJz0435
N81w6m0AeGRXQfsk6u2aXenAnUoqDdhLbj0iImlSEi7FUVKhofdeZj30tMEPSlF5t7TxPkmTRNaI
MNsBteTyDbmT+KCLjChLwSAp1Ht/648K4vf0+aSaBMgsMu6cSFcPDbtuA+G02lbFON4PXkp1K80d
ENNyfgP2Nd7nRlaBYSt8EkHZucW/YQTyGsAPcfTWjSy64I0hyXdZMjwZvlZtiNm8M45/Kl0vuheg
O1yyUOUQ+vGdgUZ2BgWi7b5M5bQN9qRvQe9/LaD3701FQeLHNpO92thc/Ip+DwBoPHVN2m8cz6Db
12ZZsPV6s/kpCku/tbokvwXBI2ijSoXzYHijdkwrNIMTX5aRuDVAthu1ubECC2wBzijNRs3j6C7t
2T9RN7IQjeqOjZNZO85kd4h4fLc+rPWvuRjVJ9WjwWEnZX/ooMvsB0GHkL0hvvyDL0gqGvCBn3o3
XSI31d5sZPGoJKh/FvDReJjwBibBixvKsqbWIkbYivE2qKjqoSydPgm62i7dswb/6jTteNbV8Iuc
UsXbVC2OS6B78lvYTsO95yn2yQk0cZJTK3yxxlBkm1TAiU/H0SwhPGvlztAS5E3tgOc+7XvpCw2M
7lecR7mba10Cc0KJ+41vGuFOTQNV2pR2nWy9EMHWjeWU5U0rFFj/Uu0Mx74FxrIza6oam0wXeHpV
Q/Q9Bmp5B/GO4naiRNFjVXbeEeH98Q9Iev1EePlDSmznQNrQHYdQjs/NQP+S4naeu6ZEXLIJc5tI
yzKzrSGFwTaoffmcp5RyubUGGu5OeQgRfs9pg1v6BuNVHdQkAnOolRmnpoOdJVDQfKqr0nmo2ir7
rVgVPT7PTP/UBg8RtdT+WBt2dBA2+Hq/yHXqGY7xNPpaey71RtxnYZzuBs3X3kolb36luiJu0BmN
QVmo+nYwIVp74aDdtxYtAjVVAP+BCiuPeebX+6Qcgt9dogq30wAalNYo3amiSU+aDl1b5GV9oNUZ
viRSIJ3REx22FBVyFFmzP0MAmIZSTHgQNA9fFGkqQklV/pLnlhXd93qXHAtdJoMf2LF60xMt4qkz
PNqBJJ4Cmry0/RR2ca4Pew9blV1XOmhEDGB9hG9V8Y2TCB0ygow+lpz7QPaaSHBNRxnwBCUr4m3b
+eaT56X2nSHFPeFNC3j7OsBwAR6KtBzqxygs6gBSZ1RQzNHrPpCqwB2KjkvlFAbetmoOobUC4b5U
wEU8yFH4C4kYeKdzY68kyCRhqk1wTnRe5n1BHESVIHN+tX6hwlK2MH/pEoM2i9Q2kryRbOjg28hS
9J/XZ7wAvMXAlhKP7hC9ynNpl8xoQbhErXVKIpSuRftFj8qVyS581In4jRr+pFKDDOdHyGYO+9Ju
QlU/VU25MYlWJKhZKlLhUu9en8wFT9mSAYrDgQB3iM3MHG6bD/lg6J2KkhDF/7L5GZH7Z8apyz85
w+v1oZYmRTVImUirKLbOAcvJoPR14VuSa/nal1Sq0MUxR+XVkbv4xQ9k5S9mplMad5iVwmecfcMY
VGDCWY/cYnxJ2PZNMezM/r5Jyr2mrBGiF1Dgjo4mjm2Ysoqk0Ay1PGhSp+NdIBD5F29loFO4006o
YJ1Uw39prP5b5wcrZIMFADGqckgEICyHFNRc01EJR5TdEwiQ4Jh2tgIBKQvgQaFiswKTXlq3yfUa
mSnEU6kQfNyMrKaZZ+0QuWFR3zWZc5bCEY5jCp7CWlFNWvyMCGhpmjL9PScv0EPGpCpsfDeOqM6o
+MdtQGGeOPF7q1KpONa/Zb35iw9pcLfgZYMWwgWQvs3GoHKgM7nUiqW9FEna9wYrJHxBqGVfPwJL
pw0COdknqC4UCGbbRKVVGFmZrLmgMoiRlcAK7/RKi6aMjNIgCpmIWOwK+JDG8frIC5fW5AdmcadM
YnnKjBgRmTgVJUPdoRiWld88UI13AgzEyijTmZpBzYG0o8LOrYoY1Vz1QC1JLJKmHdws/KbFX+mV
71XPPnm6s8upySaNdW7VNT784tRQw5U5toiNOLOPSlu5AZmB9wXVzZ2MzbPo4xV9+cUh0GhCggAx
hwvtq37QkxK4XetaFOR2iSLFx0IDEn99jZZONPRP2Bao2ONgObuxctJktayzdGpWhk+F2XZ7Jcdi
l2pr8W+9IOFC8YJN4vXIWMOV/nim045nx87GyGVH7gbQFXk/VbPW3PsWHm3Ggf+ONj/1cD7fx3EG
tUnk2uCtNFvr1RLxeYgj4Oq5q5vNfpzQnFFIPay8HbBo/Nckf0VGxwilBsTrL0UjakA2Az7ZstsD
kIjK8ISiwsp5vlwxhkB4A9wW3/Biv+egq21KJD7K3Dh4hP1tVni341iscEUub2AFUJtlIqIDk+OC
VoaaVpBEOfZImvI78n7oE0cZ8F5HinZ9B17uc4UKhYK+EqIsLNlsufrajEEe6MwHKC1M8x1kV/f6
EJdXIENobO9/pEgvzIR0WrF6HdjeqURAR7elY9zpB7qSVNXiL4UhrazQ0qezAWlwOyB/ehGe1lAc
u1gIiuvRKUaT20nyHVCZqUFyfV4LW0EHK4rBMwtFEDCLg/1Y1kXZdt4JR4Xt4OVfKhwefUP5fH2Y
hfnQF9N0oqiJYmjPhrFrWeLtSHs38lMkTo9GRm6pZjsoNSt7YWEk/Bw1Hn0Z1saFLl7nK10xyOwF
jGravUA7b2PkRNeAo1AGlqU1saiFDziZPqHQw7uIxsps7zl6QSmmy4SrDN0+N6VdAHJO1PrKE7Ww
/yZ7LyS3NERUWKyPN1KUeW012qGJdkNPI6rUg3Ob05HVEuebGbBsHgWCf71mXA+TxB/6MciNzB6o
0R56dD/0+JyPeIYAkjWCdKN2PoB0R81/2C1A55XFW/qYlPxQ+bJtlL7muxEGd5YmMTpAAbpBRz0c
VfQbknAf9fzp+uyW7ni8+HBSI/tT8SeYfss7fpkOvTIC3Z6e/UwBU4JhHR9TqE+FLGG+kgPpj0NN
eo00WxzSkZKbTcVuZb4Lm3UylIMGSfRBw2V2LNQESzHNLATKBw3V3tD2Twol5R1YlnIjyjz490uK
+hfRlK5BNeVPH+cMEIB+jcMxVNAhonLfRj9kC4JPvRZ8X0bE6KLyYblQJrLi/Lw3tiTJkAiRGpGD
T4FebTK6+4Nojk0fPtZGtfetfiXYudw7qsxg3DKcRw7kbG4xG6csnKI4KY2188HAJbF9iGgYXN83
l0v2cZhp5u+2TTeGIO1yQhBluLFqWAUADilTytFKLr00HYNvNIl7oowxP/ClInrVp7rqoscAAtW8
GRprA4Bxhbe6NB0DtdIpa1dUJDY/TgcwTQjF2XBOVVk/WD20BMgTrhR5NOb1fx29IXbNC4ok1qRA
Nw/mg9Qyg5hExnUqFJw3kRo03wH0hc9pMzh/ri/TZUjAmbYUMhZeUKLG2bUsYu4XzlN6rusm+5o1
PSan4dhZa9Y0S+MQiiqOgeaUTJjz8ft1RSSpFlXcU+yDpdFCovny5fpUpo37MTvBx0hRCT6oq6i8
nh+HQD5TDcICHuno296+ZkvvY0P/1QkzPKvW2LuUl8Xb9TEXpqUptCMoFE12Q/MAODQF8EI00V09
MhFIEfa5tfTP18dYmBeB4aSaxRpp0KY/zisXkdbpVpm7aOTu8rTYxQJbSIRZJgG4oohWprSw03V0
oRnNNihSza8ktLOJtqUGXQ7QIp8g5dhbGVshcE5IueZ5ku///fQMbDWQUUb7DWrax+nJCewUxahJ
i0KPSrQF2/T36NnJs63S6NsRwojv2SihCXV93MV5UqjSONJ817nOmlREWESpFCNg9xuPEZyLOx9Q
+BHvlfCgQMNbmec/x3a2PxFsoDKA4bPDJ549YrXQaGLLbeQCMsKDITXqId0YQ9P2WyULmuwcd3Jv
U9iUlUM/9pBXdNBi0gYUMc6fftUk98izlgjF5HEW30SRYn8uHNBXG6gHo7FFN0GSvl7/SMb0oy5/
9PQYTp4YF4cKFpqhBEIeb3bG5lu+edC35QbAyabbyVtn8wNiyPbh9fX5Z7LRN+bm8+3t7cbefL2/
395q52xz//3720uxfUq2NzefjN2ndmUN58eP04A6L60DlCmm4tzsyEt6Q5egyehVRNYhEvItFmr/
snw0G8KSP25PvwgkuNVqBPgsor/RUn8H+FI5KKRc/9Tz/Tid7MlpTuEU0Dab78dWtIzUxgTIhXf0
ocQUfXXUlRJgvbbyNivqbFXnY02/5d3jDAhe7nqPFwZZvHpnDWXyEHcweLVC+HtHAHDKLCN7TaJK
3lm+ClTMkrKd6TUNLWoYZNdnPl1g7/fYP7+GucsIJRBIz9+g3G8IytvAPoEq+1UowiXK/lRo45e/
GIZ3FUSBulAL9ytf1KGkkWbbzTZU2sdeareSba9Ya81Dun9mQyEVDXoKjhfimaBwxrAz0uTcdY79
YAsdmGcIjB4pVnlfm85XHn5MIJVqzW5rcQNZ09xkFOOpGn9c1LSg1Sp0Mrqm9V7kMLxVMyz9cm/H
29+sLNnCwaMnBOCDV2Ky655d2uBgIhhWsUIbUHorqvyn8OKV+3JpV7wfYvoJ7/YolippHZuY+VJK
S/eOluZnmSzggCH4mhjmhTr2tGa0t9gVhOLIhUy/5d1YtYTiWOCpwTkassHex7EwTxpMGx2upRc2
W/DyVrLpggKgRgH2O9/oZjQ+B5AwFGDlZZltR8kwbgwQTh24e4gvO/4n4Zoz+sIS24pJ1Yt6EVfE
/K2Es40wf236rhy6cvk2QgwAAdPq1e76UVkex5gEYPkYF8vbZWFaA460T3CFRPhbY6/GbbFREaO4
PtDCPmJC/x1otsj4GiderEiq6yOGCOPjQLP09L8NMVvb2DNhJiiOBGhXDbeQxcZNa/25PsY8RGP/
fJjG9D3f7Z8qG6vCjqhRe/IrtgLBhAns9G2mn4EO/c3a2IZFijClPfM3L7RRoLJM8jdNhrXrhMcg
kh59O7vlnl55+xamhc4TjSFq75Z1UWaQ0QsRHbhINxgfDfJflAWD5ItutUc8m1amtbATSH9JrHgE
KHzN8zg77rzKV8oIGnFX3mtKqrxqvm+vbIaFjf1hlOnyfrdQFC0BniHs70qW6+efS3ijITxf+d/K
iLMhyEZ5ySlFydySs7vYQQ5BEzGaLABvBAC59NEYxElPAWNe33kLr837gebhSQJKOyzaJnTNNPqq
JufKpgAjtyDlaJR4rmqtBISLy/TfiVmzIBYpP0kBpoAsRyKBbU53XrTmGbs8BBnp9E5TR5525bs1
yoWdRIHQYzfp8gOkkdtWNr9f/2qLQ0xLM73Rl7E/OoQ5VhPW6AKkOUD73KthuhIGLO40hKS16TUm
i5+9kF4beRbVo+QsyerGj0L1KSur+hDbgXiqS39lX19U6f7ZcJptkojyhKHSNvtoUVPmChwItxLR
Fy0cN3Jep9tU0YEIFtk5CJ1tDD1YH/M7tf239pjzwWfXH3BhhIstLT0rlaneiwFBDz1F+SbKhH7Q
AkX/FFjqj79YQmYLxQaAykXlDBZ/NBS1bbilGLtPVS8FuwY1/S/XR1kIQiaPrik0mOzH5mZCBYLL
1QCR0dVk6WCXk+B6wXH2n/+3Yab9+m7LD0rpo0ekBW6VekdT2IeiBhk7rgmtL+5JDKXQxaZCgoD9
x2GmAm6IpEXltqivTGDATD3xGZFCDQ7XJ7S4Hx0CBwKrySJiPpRRIDoOX5B+iVc/Fl5wG4r2JlSb
F1NyDmZouL2wnoba+JpJ1Yo2/8Ka0RKknUakRGY/V7TTLIoUhpeGbg7EdtekZGoWlNetJ/v2Ss62
8EByvZsyWRvIAv758YPKouti2xvRRIQOGDWvcPeAZ/1W8fbR1wQYF6f1bqzZtViXhur5TaG6LUiU
jSiyxzDr35pVrMvCJmFO1HgcGsiyM3+6TL/WBTxf+1T02TOH64euBj1MRkwH0ujT9W2yMtbF62Xn
rYywWeTGvgkS8LsPNS33b5RIW1mopYEUImagZQCiLsq3LX1oKRTCOVkC//bSfC11OJcWeNYkFyvl
26W9j5cz9Qgczzhq82yiQ4lDUUYQnhhMV79NVIRPRej3u9ZAxsVXgI/HBqJZbYZKuJcE0lFVoI9e
/7L/r4U5y6ptUt3J4O0fU4NZCOL7ph368uC5XjoWxqGSktYiKbE78L6CO+0erTHqe9E4oLdXQjXc
Ro6MY96oZ2p/qIQN9QRJX0hcU+EWRmuSyjYay1UAe9yHALdpWnsrAQt4RY+jRkEdBfBngyWleiDA
vm6brkKOVM+z6MmwuvYO6SfpW9fTnj6obYuGnG0FELLG0IogPiH47RqxZsA1N/Ry3IHA9R+1oKhK
3Av74YeeVNVLqiISuFFjtIJ3GUDv1G3pW423iEXAYvcj8XuETKRPUHbPhxfZeubRC2v7M2AY+7El
u0AcXEqszViF0Pc7DdnkLcq0GKV3RiFOsS2A5AVoyn01pa54VT0S251TJLQuUDm0v7PgA0qFKOEE
RzQJxJOqZ2W0bRQHwxu9t4T5JexN/LDwOUnMw9jqxnMhlfJvJXKwyBSwfHaeA/t+XyVjUSChMaCS
U0RRAHGwC8Ajx6KE7QcY64cZGNm3cQRbDMG4jfmJbVSpKP+m9NeLVqsocIfCn6Dt2WTxozkxVDpR
KLej4ZjfoJ9VTxXKSONdGWFbsW1ELF7lNhnfSDAnZlOiti9GAS7W7VIV5vrY1uYruUV1auMiebSl
EtaUFwUGot44Gf0ewh7mmlWiK7Wva7NHDyNrlZcYNGW69XwvfxEymnlbPpTpvPZhGwEW9mpZ36oI
JP7AvEQzVw720q1IN5ldRlps013+eANDFRjJH3PfhbO3C3XkomWHtsyai9zKMNqsCqjoiGHGAgqq
Bi9xC0252g4I754GH3WP6yd36arCS2mypgKQdOGqBBTESRH2wuihpdMJNLtHlNK6k7KVGHhxHFXm
UqSphWbT7D1xYq2sxyQJXAu99xGqKCBK6Mmb2LdWZrT0StKM/89Is6QrH2lDlqlju1BIvC0Mn3Q4
a17XvKZJX/4a2GTKQU30buUKXAjy+X7/HXa+NQQWjSl5xFmZ6IOOZwZ3Wa2sdXCXdoZOoQQHYPJW
ZZ6tlINUo/tsW6dcqe870W/hZ/5yxnblUVn6hu+HmX1DIvoyTgV6sk2ubeMypVH8ozK+yAj0BZ17
fQeuTWn24VQ40VpXVP6ZtkL5oyiGF9iM7bMTKvHKzlhaIppmNLYmkCudkY+nV6SxZGSe5Lu6l+wS
NT6E44/rc1na5e9HUD+OEEa1jyd8EJ1HGRn2PojafYyA9L6s0mI/qDDVro+3uE4QV3l1SP0IQj+O
p4RIsA1hNbijgxpa3eEvGGTprW8XvxCxuh3UbM24c/Eb2mgtqmR91NJm5zh3RI9xEYrKdVhu4yi/
SYzo819M6t0Qs81n0VpNCyUIXIQ1oU4iuu898mChIAQdslq7a5eWjMIvADWKJGCtZ5lzadFlwcXD
djW9FI8jQQ5+CnCYmgj/SNFYydv12S1tdxyFaSMBuaIMPNuEOFu1WiOTqaMxSHM1aNqzh74Nshz9
cLw+1NLumHY6AvIoblMz/Lg7vHHKv3L8GCSYoUhAFP4+qaGh+A0CrFFbfquK4ef1Iae1mYeB74ec
HYBKsiS1rQO0mVX6O+NtHlt7w/zS1l+zMCRDX/mYS4sH/o9KHohdesOzGYq8TWVA5KErlc5u9B7G
wkbm7nvvrFjLrY0zm5bUlUGPTrF3wisBDmvTP+tZOqJ0lN6KzHu5/g2XB5v6c44xmVPODvU4Vd17
qJqn3AAePP5oqhZBHpSC8zUP16XOHP0HCoakKVNhb7b5wYppNgQn79RKBiohYZRbv4Kqh8dnlfBg
Nz307Q5OUBvfUx0dwq3Dl3hq4MFYt8pIzHrbSokSrHyApU1k0gqYiB2kunNjTnz0Kq1ywgBDLTzx
vpVI+wWPYNqlZktWUbQw/bGJRTlJy/5wSRlrjpaXR5S2KOkYjT/uAxRTP54bpdFbMy1FAHRaQz1D
8hRX4Mx8GupgWHloL6/Tj0PNHj+gwBLWmZHsxiqc/FHf1ba6gsC63E4fhvgnf3xX7UFkWnTDkCSu
mqMcqyfbIuTDOntHWfNEvLxvPo40O43AZazeyJ3RHdNiM2Tdtk3uTVEfhvw3YlGbf3tKGAzMOYgM
me02b06lZZr2BgY2rqxE23H4KeXjFj2xDaXolZEWp/VupGkN331ALalVOVe60rXk6hYxvEcDTYek
6o+h7x9zf+Wqudx8E+4B1O/Up+KRne0Io0UXBP/g4CyjRn7TFXb1IGrTPKKBF61svsud8WGo+c7o
OhQv8UNOXBzI9kOKHKgIfuEsdy5l+/X6aq3M6h/zhHffUEfYCanURLhmjw/MqD/0JvK0g/P874cB
Z0wbfEIz8wE/LlWLZLvX16p2yutqV1s4LuCUleMk8zfDTIV2QGyAYmcbva0Hjco6MUOKvtnNmFBp
F8IwsYFCKuT6UEtrRLT1n6HUjzMyMmmoFZTYXA33ivtcFS9GOB6RFXrC4W4tdbq8jbCv4CzRnnaA
4M7nJcVpjfxslLpyUe5DezwVgfMXEasNsBZnRoKti4iVe9UrrZK7vaB0Mp7yoUKrOBEm8v1Fjc6D
yNIiv4Ee6is/rn/JpbY78EITRhghEZKWs3e16tIi8WS7d1WbEgraVJP7nSENT37o7SSRPYQwwXUf
SVAKF7Ve3EmYL6AC8LWS5b1Ja+P671k4Eo48QS/ZsKBy5xcYLOoeBArVyDD3D1qGtpeFM0Euwi/X
x1lYVBDVMlwgvCkBGM82KzYFZtDHEt4gmmj3JjK5Zxw81tLfhX36YZTZPk2GyvOd3AhpQCHzBfMs
f5YDq7lHjKk6NUP9dH1SC3cyRAJdB+4IwuYiRPBFgqq/XePRHmLEZd3gk7cxtfioKF/G1r0+1uVC
QV7hnKug/OEwzMGkYxrAlQcMclLiYqtG3oEuzTYfwpX9sDAlbnvqMCplGFgL079/d0V2cemhcwgF
0/Js+SaKNeeslMqANnZsbXycVT55jbzCBbqMtCZezn/HnEU6kT32ZW2qIDzil7jbadqDZB4LCKbK
qQrXcC9L35GqOF1WYjrQubPL2fOMALkrgnW7Ra0KsWRlQAEIC7/ry7U0p/fR2+yYm15i66FMCjJo
z0Ed3KjlNz13dkZxT/UfDdPwcH28pXV7P950Mt6tm4xtg6FYY+YOQfPHk4vPShx+S1tkLEX10kZi
ZecvfsV3welsm3haPXpi0MOzXqIT01RdcywsVb81UuHv/mJm7wKf2Zc00iwVtqZ7bgbff4e/S0Px
2owOEdzWjYSL4E3fNv7v64Muzu/doLPPmZB3Kxj2hW6foxlS/Ubydms4K/j6yzvxY/A4+4gyVy76
L6Xm+oo3YAkTmM9Voej/4yiz09WWdSFpIy6BnVe7VaMcktr+cf1rrU1kdqZaW4lELXpsyH3pXjNT
twjGlV1wfUEgqHzc30gkFlqbJOSIvY0Q9bhvkV/m7V45tmvDzJ4psxitDLcC2S0lCa5bEeHn1Knq
vtHylY7t4gXxnx1G8/bjhLD3QMFdEZi1KvLgJpGW7ayi0Q5BU4jbynGqg4yz5h3yZ2LlJVm8Kt6N
PEu3O1HkTlnhslroP/P6MXVwnKIvFPqPyJjtr++Mte857Zx311JcqWMn5ARd10G76bzUbTTTlX3j
r3YH2LApDIYPMVs2RdK8CPXYEaMQ8xT29pOiNG9tEh//Zjb/HWa2ZjjUaGPZECz5ZHtVjUSmf9+a
3spkptPysXo1XQsQsQwbvaWL9EHNwQv3KMO5cgsjatdI6vi7giCJhHGXmOeaNv/J10pTAGeQwGUP
IDnUlQB5Wpcrv2GelOEUF5ZxUpUuoDt904RI6OL8tf2bz/mfic7TsUggIA8/qoTRh9C0hD6VmPRn
4v9xmNmqpY2jVEY7SqcY8gMimf2r2cs3vCYr4yz0wD8s3LyOhbZxnTmdEZx7G/stMzGLg+K0BRro
r/gQ63WW7NPBfwglqbtBqfTt+tdcPtb//Zqzo4ZshonEvAVov8y3uLu5uvbbkz/X3a+ATtf1sda2
x3Ts3x1rrEaNMgrxVAsSROsQ/pO84fQXQ7D5YfNTHwD7+XEIzclVutqe6hoRpu1mV1pffb22VkJP
ZT4TgNSwAgng0eCB6DwfZoBuj04/kKomGrNsizZO9sWJbA3h2KAJPwupxZqqV+NsV7aa0QOj1RuI
Vo5jfAoqqvkYaUlZtI0MJ7uVBrDFK196foH+8/umLhGlUTLieTIcaaqc5GVbupmHALRjlP5OiZLv
Mt40fzESXVFkZTCPnG7Rjx9c7WMggn0VnYESDa8VcEQs3LvxCCJWXVnbpUnBYYHUCgCdKHy2fYYx
zvUmU6WT7smPkj5i8RYevLx9ub6F5k/s9O0g75pIG0E/YoU/zijFixX2Ed3e/+PsvJbjVpYs+kWI
gDevQHs2SYmkKFEvCFl4VyjYr58F3ZgZEc1gh+7rMayuQtnMnXt5ugyi7D7Wz15z32IX50bPEOG3
7zf3Vq+QYGGZQHmyra57FTYNmCal7Y4AV3apnjwKmHq6TK5szes37n965VHZ5GJwBJnnda+yzBNd
RTb0OKMKmbH4FSUnQX4uhl/v9+fNhog9I08m8MPke91Q0WMLZ+UUBFv2D8VONqK4wfFbutd0c28t
QZ4SBLk1W6VCd3V79GJvwi8uUw5ln2IhCIKtnK6Eyt5qwkI3SRHa4kWyngmuJyNtUrPuiB3QNnfE
FzgfP/59tCxuVZ6FAEolJPB6tOIGbQG+rPZR9wC39YrAu9hNTLgjZQooDDPgK3HT9X6/zAM8J1BN
UHZDm6thMzvC6XiesnNRIokH9EFMke/iPdyq1ovnxpv/on+LY92fov8LhbLXU4XnjEN6CtWq2Lhm
1W2auk/O0VzrW2qZ4it7xFuLlxy5R/5pKXRbb0euPcYYedXuMTYUDDHzevjWgGz8alH+tzhCmsWD
AHqo7avBA0rxfmffbnwJ6uMVgcxxNbahNmW63RnJqW08eRiK+neOOVtQ9Akm1qIrA1jxQ9Dhp3rl
DvHWRyWaqxOfcKlVX0uaZw22AYCd/mjWeJMOgKoO2qLZ0g5WeGV5r6+Zy/xB5fvHeANnlHUKGMNm
J28R9ByxwFjIPONwYzopHn95bvhisuqPc4x5O8as2jNek/GVk/et3QXNpUNl6GKls95diFy5lfSa
+Gi3XcAXAMwyQEB9gG11Zea+tS9TJb/ElIlzIlJ4vTLTIVLUntvscdTuXDlsBrCl2G1emTJvbTHA
pBe3BrqEPdDrVjwJxq+ZavcwaPZXlshhtMz/YhfjL1MzjOkV15ZVRyCcqjzlq+mYjEQl4BnJTaSA
yrgy95cD5O+7/zIxlhoEqq9ZeBfaACr+B7dA336sLKW9rcnVG5t60Grj2Kg5VsdxB+NCGjrWxb2c
Vek34GcfAWiKBxeZSRbUht65J1CTtuErtePhSOqiVzRkE94LewTNNIAsPdUCS2VMzw1L2VWq8wHg
5d6Mmu5H0znFJzR9uCcLswu/DJ42qsdJwow945Et+t9qqsDrqjIJZasa9fhFCW079MsKp9wD2to8
CZrlyXRKzCo7h9MwuQFmx8OLB/vwk8DOD1xVZ6NPNZIId+WqLbF4NLTS83E/Kr950Sy/mrnePyIq
tE/Y9MbZXk+wXvfNiMJCmLIPShaldzKZ7A9m1hnPBczQD3TGPhdzg618I0OoDr2oWoygG/Vz2Ago
RklRAWQSYb7YbbdVf5tGvYXLNzW8t2lidONetoZIdmYjJ/cjN9cGHgWlLsWNlZUFFKTSUgeqA/v6
BzVx+l3XKsRlByBjMkDOuiTLp9Y6J2ranBXHyK/MwDcWLbpGjNCQFy3s9NUkV5IcI9NEUCOH3rSY
4PU+WuZNjv33+3PwjSVLPtVe7EFYrxceW7YkfSZGtzr2CUncyJg+VIArG0vs/4t2Fs0GsiUSdmsh
W9dXcZNLAlf53Gr+7BYbtfMyWEfZlcP6jd3Bw1MFm88lXcAd5PXu0C+mF6GtuCwhE2d7O6sLdggP
1vaVHr35hTyUQuRuubetTy43G/sBIEp6asFBH0CrxtsIS/lDLq16qwl4A++P4PLFV5sFpnhoXhhD
PMnW7xMVei5s+z4+wucpgxjKUZd75zEftwtht47iKzPwrZnBKwVziMUeAsXN64Gs5kpP835mO+ij
E5Cum2rARjgsrmb237gCeHhsYjCIKpUZuLpmj93YFqJz81Pilby+dCO/BSpsfE77MAxcVVh+BOJ4
Y+LlfeUTXrbMoYhzKddhyrQupPRlM4GkZN4fVScM+q4/A4G4MUPlVrr5Vq2rnWKWV94UFxKcRcmp
2TpRJ/KSrPDlM//1oK8x2c1j6t2PbVrDccv2qnR3ZeKeScb/UOtxbwHycbxq8erZuXZ966rXbFsv
vyxmlWQGmbNYY1yogKAxjBMUckKvPbzIwZbTvQy75Itb18n2/Ul7uRppikszrpWM80XernA70qGT
qRx6N6z3VEGbR7eBXfd+K5dLkVZIelAvTqb3wuSDt4iWZCFAuFwaXQcgoc43jQ6JqdBwSG/BvL28
3+BFt5aL8iIsRRfJg2Adf9LGTB0N0WQnSxPTw6wM9o0wp2vhycvvxIOa3LxueiZiz/UZkJVOr3dm
7x16Qwli6+AOABahIb3fl8vBoxVWOdQzIjA09HpCGjLrstyIuqMYDRggQJRFb588uKx+lpnRlV3s
csktQQKONTbnxcZv1ZpjAn+cChIXFZUiQ/Nh6opzqB1SE+PN5rZ2rundl7/3etd0lvJi1UPsyfNi
3buIFGsPZI4aqlC7GQfjYyiT2J8GbaOoOShBQJDvD+flR6NBVhU90YlMrNe3kXRSB7QZn/rMa7fu
DL/WSC3tBjJ8c2Vxvdk3zlMiSFgwXwR34j4fKfkg31SNX9upwq3dCNzwB1IVnzTRlQ/3ZmNEW4gP
Oja3hdWH60pF2o2CExbO40AcB6PfWV5GtY9lGV95xhU3yEDElR5erDM2S4r8/q/RZTb9tVm2Nfcy
oegZCOZmj4LkhDfc5/e/1+WEXJogloSyYClKW0UTpFN1MsWMAbkc4MHk2Z1v+7LcGqkZzNRhTEP7
X0wQtPaIgTlwsPBYHXdIjIdBqCPyQucYDpWvqjO4OXll5N76XOTdAX8C6V7EPa9HDrPg1qhjNz2V
itlv4kTWL/OYhv5cSewuWhhrnid/vT+Uf+pU1ottWdhIfSiwvjjJB08HHzfX01G6KcHdeOjKLciY
JN40sq3DXY3YBw5ilKTY0Nky/q53VuhSqtY0oB9wjuM6U1kPjTLJ72phYPJK7Rp0WKnCo9K9glh/
Vg5IwyPYQV8au7HuXHMovyZG331qwq5L/alPZwHLezbSoFPqsAj0dgR4PjRO9LONVehn05ib/1rJ
u5zqLEHMzigJgTqxGu64FWOYGNF4hDUWOLG3mXLgObxO3h/h5c9cDLCnU4iEtnJxtXr9VQFORbAQ
s+KkhNP8oUAs9qA6VQyvPeX9sylHMaD0ZlcbN9KmghnuS5tck6hd+RHWKkGsUxvtxHnjHjIcvEQ7
fwzL6JgWxoOomicpsq2dK4+x3v1+v+9vzWiCGKQosJhdKn9f912MUmudqEhOY525W8E16saTst3M
hug2s4qzXIcC8PB+o5eHI0cHcZPF4HtRBS0/6q8NaFSWEzMR3VGdeFLG0CjULMjN2i+vifeXn7/6
tAQAdPStFgfVRVQz5c7i5WDWATKN38rE3HHVfzC1a0YYF6OI6yTvPK67znLnXh9PeRkzlcNyPlpS
OQr82EXX39Satk3JZ4F8/PL++L3ZHKWqOj4vlDCvC7V7GRYKtFH8bmAAPcE5c4TvicG+G11hP02D
U+/gHsprjvoX5wYpXd0mfsNrabl5ruaKpuF1podJeBxkE3Obh4MYIFPS7H8NItIOcYnFGh2zAK65
r6dH3029HfJOOlkibHdE2ubHpjSmM5Wg+Jii5f0CKBtvyvcH9WJSMkH0P9gMxOqX5gS8LcCo4nF/
tJz0QUNQVVM0a8/Kcagf32/pYlLyPlhk3MvBCE1ibcRU5pWa6GNhH6JmyvZWlP0oYEht4Imk+39v
ySNmiLsiFvcXRpuiklK0Rg/i0THD/WxYau43DtwZ8AHjlUl5OTuIgyK4XtIHPKTXVZ3YugI5KWvl
4FKHwykWtOq1bOcbA4dQ0eThYdLSxWO9sbpQdSYMCgoBlK2K4R/NQatfUbZc5MHJSRHlYBlb2KEC
xVjdJeJiTPLOnBMekwtRpwuKIv88j8U+CpNj0hfPUQ0zyCiCVFev3Acve0j9PoncZStZoAurnXEo
oMua9Vih2wK/6RV+hM9sZ10rrb/8VotNANcyi/m3ZJRer7Cxc1VyY1hkSJs4nqH52XxtS3yrJ4ut
OJ5XS1fWN8BqtmJz6oaQZ5b33M4mbx/tHnDhv8ZTyFnhDbB4YlNHd/FINbBus4zeTsAAGPcjeUVY
zVqAX8YVW6U/F8hXJwldIN1LaHUp0Cev8nrIqEQVTVLyNdocKPvWU1gGW6yc1Ng32l5DaWcPFE7g
wweR0e684aOZJrF+cOaM7bgehYY+Ocn7ciP7Wl57bl58UJ7ONhdB8CN4n1xYd4Q5Hto1N7Uj0SWq
WqskWEoag/d3k4tGCFuhOeesW7BC3BheD0EiHC8CdhYebUMCPCScspUwyZ7+vRUOapYBASRCWKsl
gKqmCzn3OqZ9HO7CWvVuak/vriw0463O4CLKNV7FIfiC7KBEvRGhM51unqdg3FFO8dFI/DgwNnFQ
BUrwsN/vz1v/xd/e5Xfe5L9o20D1B//3Tef/fL/DF5L6JRyIG+ZiO8TOeXEehJ3atKls3YMJebch
L24aP6tkbsHKe0UU7nKrVNOtOyGsH201DwQaQgHfXSTqPrGJ6u1zOCKPYZMkv5vKzF+6CVjA5v1f
eTFeRNeIk+Iohls+numrz2KalUQqpitH2YbDtx61Q77RXGUqrrSz3jdYycTMl7JYDHppazXJHPCL
xaiBtB8WXCbm0AQq7aR7TCynvDKfrzWlv57PmnRRIkQIq2CNmX7ncuZDh7P3riqVK73647H19/ax
7tZq+6AasSktL85PXWapFfstSFq/s0z5klNoL30FFHi8VbO0yaicHa1PdWhnCKAbrCCj2HjMB6ON
qPkp6pNSG+5w9riaFPtC1cMn4hWG7qvY5D110AGeZatVP8gzi96HE9TeZdKyvhXeoOxVMeJITWVu
sYUoCM/aTQfjYKGopDB47vqfBR5bgE/JRqGaQ+Ny1IaoTDkihvBXZQ54vMhmtLZN4WS/usSm6raS
ZeyPOReaDVuwHgWMqncaR0CkN2U4DqFfwNVuNrOX6h/yqpqeHTxOvmv472ugEBXYTBQmtj7J1P5z
Nzj5t2bGqA5AnwsMGqKL5gOgH7/GQ6gM/mgJpdnZsODbYELsGvtYD4uXWpm1YzNE43eZU1RpxRAp
x8TLfuhhPApQ8rm0/RDD4l//tigMblakPjzckjisLy7ibl4UXj1Z2anxCvsYCk1/FNNQbt9vZVla
r+fO61ZW89TsOppJW+Wgu9mhEXcG1RpWdjsUMHHrK/viOnCznqfLNvDX08xBNNMPJmkPJPGAh3PA
DJhoGqiXA8udxnM+cAT5mBkiDBkHrbrS/J8z5HVfWf4E+LiBY/tzkSNmWtRzqhvKMTNTBax4hmES
9hYxVyAQndORsF1u++XQGneiLLM8kD2OTsGQzcOzKw3lzqzU9rvRp+pzWkaJu/HyUFobzywmO2Bz
owp4Tscw9CHozndS5pBmMR+aTnYitEPlOcqneRimJ7cv8w+eFwvpO5Oq7kYFhpLPq4RZOQoBedet
MxjBqQjrr3VexR/SydFgYLtNIXzw4OEH549Zf4vzW+BUYj50kZo+IYEdJSzqvkq3ReRpP+Q0i3sD
3OuLXqaqFfS8GhDmoi6Dl11J7Vfca+YDWdbMDjxpZ1NAkY3dbYUwmiSos0mcZ9MFjgv527zPrU5t
fUcr9DNHX8OGxiBdq7m6Nh9Xe9mURjKp0yxCLo++PJzVwOiTu0EMP1pH/9orxpXN035z/iMoQUdI
HGgtpdFFquFKZtiHULgbvXU+JUp+KrG5/tKSh/zx/mJbJvjrCbgstv9vbLXYylYfJ8rbQhqbAW3r
p9adrkhHLrJV/9k2/r+N1QDiRVtEmWFgmqyNIkfoHRpUXlXh6Nkk5FKK5PK6nh7DHBSK39SGMFjv
loh9KXViDLYJ0rTggnbtlFoP9DK8XFs5fjFHo0Zr9btmZ5SWUfXZcXDSwNI/gH71y/ZH0V7JLK0P
3v+0gzyJmLdFTH/5939tMlrTJFZawzBPh2R+aNs2vVGUyNxIAUbp/c95OVcNSlgpzV9yvMsF+XVT
bFmd6LyuOJldP/qDJfJt6Xr9sXDy5NaqwgRMZyGu7GLr/rGJ/t3onwfmX/0LDWsiWIT3RjU3nJXy
3lAwIQZY31+JWbzVEIuCgjqCF5ckiIRqD7WcPawOAQ2iJ3FTuMBNjtpAU6+U4bwxkIRIEQAs/tE2
kZnXA1m0ttFmGlgGANoDcWOtbk+21sJ5HtOmJNAsbftzmMTlP4YVGEsOWVwVeOXh5bhWHthp4sxg
xr2DZlf3Xu6CIc5x339/llwuehrhucH91uHxv7YvSQijkzMkDWOkyqFzxn2FKdC/NrEAotA60sYi
oljN+aYIuWyWJUGFoULCaW61MHx4v4nL2YAEBGceQks8VC8MbOWcGHpJYOxYIUduC2WvEUQIzeLK
6n1j+2JrwH+K/DM6Gt5ir6dCEjpp7cLBPEZWyB00Qzcc+tOUIp3qlSifAy2RlvAz8qzVDh0HBnVR
1ED4rtFi3/GMVbwNQlRxZVtdR9CXVUdKZslLshgu0sftOEVZnnbxEaK2bxofs8LadXriC2vXJx9G
x/IV/UpU4I15swQ4mTi4e1+K5gp4tqWbRdmJiKjwrSzrP0L+kFe+6xtLDz0b6UgSkouf1GrqSDEh
dnOW0EP81Oo/I8xTsubWNqoA7PGVHeWioGAZxb8bW86Iv/Yu19IVQgepxSQqrfIcWp7AY6zKQo0q
K5jz20KLovZXDdx+jxPf8LGLdCVs/Krti4NuyLn4XMSJWpGIi+fRl7qYn96f5utT6j+/EC0k+QO8
A9YxMtlbUYGCIMJcSKm3VV5W28g02oCXyrzVmqtmTZfLClvIRTNGoT0BlvXLt2odB5qEmh/JWr7Y
Zv0FTPwXNep/vt+tt+YSlm5Ey4Bi4Iq3+sou9otk0TPvUGcUpSBYNfehYv8ra2199Vh+xV+fdxaj
GqujM8CD94LQ+GgMz7gnYnKIkvDaXLp8S3CVQsOFRoAwKgHV121lDc+mmVvvcSh6+yVTeGS7JC8/
8o/DLQoWJ+h6XRyrSFef3x/Ly63gdcvLL/url1QTJ3MJ5uwosvKOEpQ7LC/TYNLi72UhHL81tf00
uTdlq/5+v+E39sbXLa/uG7hcmlk1ZRVOE95vqxi/h057n9sT4qMkSNLs1urdfVfVB7XOXmavPwgc
kN7/DZfz9dVPsFfbcynLLtVt/PktLf3gOs0uH+MHSiSuLMPL+fq6mVWgBgiyYlp5F50STDfxrsYM
lKgjdgLXeJHXxtTWX3/NxNRie8B8C9bI8KK3fe+3lrmZq/bWVD+zXWJ5+jnKlU2RFh+tRtk0w7XD
ez2ky4UVQ2lqI/7QWddrc0DcJTpo0kdI4+JWCetyG7eFdR/OXX74t6+3bmq1/6ZKj8FLP8Bga6YA
mdK2dYbAnqYrk2R9pvxpBmQUEpeFz7fWISqzCvBTwc/I0IM5vokGb4vzxKnB6NatkisZlfWO/ee+
DwiLLQBlNlHd1x8QZ5eK21XlHiJ1OoyhPHhD9zAn9l6L5JVLwFtfim36f5tauxOnuHSEpVmn0DbM
QCifXLxiczlfucy92QpXxUUJS2vrE7mbdPqUluqBZ9o5tkOy1675RUT/+pD4M3B/PchWa4xApAXA
p6io7pPt0cPo9pS54KUI0Fmf3p93b02Iv99+q0VmhtTvuWXiHfBpOvZVGGhF+wUV232dJju9u0b4
Xu8eZIZ0vtIy8xbw7PpaXzeWVcgiT06aHJXdbEzVUzml6vb9Tl1MPFpBigrTh2wXSevVxBut3Csh
OOMGUj+pxY+6+axUNxSGXZkObzazqJ085JK8j1afieNG4aGJWYbSZ/0vI01ScxORWowDuyGM67tZ
Nl5Dk701gIQpGDxSMpggrromO3fKQ3sxvhHNobXCG4ku+/3Ru5jljB5heAZuKXR011nCJtHnaeBJ
d4zyx8qjiieJg+karewysba0wjOChujFRQXrgNZOM/MpP43anB0Qn1TbMY/TnaGbT+ityuUKOW0G
BeFp1eDOMWXq/Alv0+bZGI0Xczl13u/2WyO7oFoA0C+sgnV6vnD1FPkDtJ4uzNE+VZRAZpuxo4D3
39shG7jUvyE9ukh01Y4VUtZUlce6dfYT1ovNVZuTtyYm9y8OalSaKDdWk4R4gIu+W5HH1i12nXFQ
q99qHu5H5fH9rrw1U6h2WL7ioqNfP27BkmVRgiL0OOjqJqz4SDLelpm5eb+Zt74M0SJmPVI4ePar
dYbtNotvXDhPSXJMk/I4C+/4fhPOG22QEifBtQTBCEKvLq1RNESiH5v4pMQqhdF1V7UpDqaD/rHC
KuY7nK7ibui8uPGr3tWKXZ3FBYiivu8QHdqlcUCrZZT7UKsMJxhmtfwSO2mY+WOld9me4pb4fpj7
4XczDeZPLsY8V5TBdVtft9s52qi1Ydy5Vto8uJkqb9NeCW8jQ5TjFhewwtog8OGxNRkCI+/U6juP
qlOkat+EPajRVphV64K6Fvwlq+rV77ZSpI2fupPmBM0cF6RqeH+3vpLVUe1rVl8oPpysIQsEHuJ3
hOVjasY5c3w16or87A1ONyEBM7V0i3Nn5Ktlkaqb2Oy1CDsl3N5DZ1CflFC2+1ybWmzmGQTqRZWc
iGZsjmYWmGaKENNG6NoGTiPQ8LRqH36ai856kJRQzX678DL9qusVbNWVXPd8s5/cL9It4lsnFyYP
0MgupiD0vDqlXrjCuvzKZ+cG8nfUl4PIJsS0ZPc5cxGAvL6hTFbCv0tHPBaGJMuCliqvg7Bi9UYy
9Jsh6cunuCzl7v1WufnY7883GASvW+byENXWmHrQtPL+g1MMyosUurupdPuTrTb7RKvdHbpE/Skz
yPqpMuW7h/VRwUMLqnlimDu51NcPBpAsXr/tSbVlvsVS6Evvdj2i7P5bqIrf7lQ9Dyl2HJF662bO
2cQDydfCDplCVvlT6hZ+2uRbN6/vlNIc/NDUFg+B0dwBweRbuxjCOsYPxRo/t2LK/CoJ2w1+Ehvi
m8+u0rZBOPY3vahtGKfq59ly8u04GtKPpfzCQ7YLOnv+1rVDFAB9fZgk0GTVjTxmq2PsQrJ/tLHI
eexyukG5+nuK5DnVJnEa0slD7Q1mAu2ZFySmuneTeJfDFdh5sUXOpY1IJU5K4Fr9bWy1e3cct6Ip
71MPWmLXl1s9yoSvT9X3IqnqJ4QxD2GCe69mt9WTm/c2rhpN/l0fyh2ptu0ElJKoY7axPWpXoT2L
u6ys5bGyG/Hc12r6qIy19X2oq+Eo9H4Y/TZX2ntAH4PwDTaMG9AVyTmJTXkTJUaLR15oF3NAZB+h
LAVy2eTLSlFfEteU94PutL/wkOxUvxQV+pCYa94c4ERHfs8bxjLypVDtTUfS6THTO+VcKrXZ+Goy
qR/teGo2ZO7nbdPp9gdpeMNN1YXZRzUu+gATzLogtdzyOwADfOlbuw66tBoOXPXAgM5xuulzq98o
savu+9QbSnJ9rY2FQggSLyLTSyXlfKtPYfUpVHo1mJ16iP1+Gp1dGDr66JdlbJxNJ6635VD1XyvR
J8/d2KlGMNtlEzS52u+IdOo+tUd94HRteVAJc2B4vXyzdko3c0LGeQgz+75sZ903ckPCE3Pdk1Na
1UNfQVbVzXTxf5JKu23IzWDxmqs/c8oWD0hVMpzOgRfNdudg9KIO2zKP6kBkeXOfe9a4GbWJ6So9
kSII7+agbxvlXgBJ23DXsDZpa0SbmV38SCK+w36sGz54QB2OHZ4d00NLmU2Nnkg6D25tZNuhFcV9
qBjsQ1Irh/uWyotjNhbtJyOvAbkDseFC4mRTpdz2BHKMkxycytlUc+e+UF9bFj7GKtjRlKlnbYSq
R9uqsLT7vDerakORQUL5nirnD2mk6tWT1GpL9asiG7YG+KStjPR8j0Tbu23MytiVmW37Bf9TwBdj
DhACPpdFltY7EGn2HBAjbKvAc8IMjXfYJ1/UBZx7dNKsawKT+B41DW6f2RTBhF5+BiLTRVssL5JT
pSrtt9Lu08fGTXhxF4XL5jxZoJWCTFXyiu8WZtk21nFSQ3xeV0dNuD1pUTApPeFXt7sdS3Zbfx4r
d/pQR0XzaMyRM9zOQtjRuaeomWPSdZL47HiiTvZq0ln6mW9SGipjgJoR7exYi7LIiVTF006TinHf
4B97a1eaRlp/1OwvmRa1gdA4ZzABJjWM4YDnoBJN072we9dXLezjTakit0C/5Z45or3ubAqr+GFq
WXGoKBwI6kpXvtcMyJNXmASKCqk9DaBGIx++cfZYGBhHS8VNz2aD3UqQZPWwb+Oq9m2rTz56chye
RF5529wqwsc51uodO4CziaGunSzOs8Dp3elLzpHX+hjahRsnHLWfhLDZDmxLHo2uN/YlWpQEHgle
w2R+lUT3Wzttj9YY/4pxSvV8L3TyYzwoLTFtkehBJx151ilgRILGu/tuqNGN+7WmY7aZDPJJDft4
U3BmnrDLMv3c1MS+xAyGWG3tPg59jOq6sqQawD7xNtFUtb9dRfZLDW6ZCF844/ybjNp055IfeYrT
BoW2qzXjeXZnDhulYBv2MQmxwNe1OZelearyQFGwD9F6vbwd7XD8bRYk1wtFVDup2uGdTRkzHvu2
Jm8d4WiPWqTWt446TDeLJ/4h1l3lTisU9YtlNY0aqEJW7aa0av0wDJF2Fulgf7bYNw+m2+W7oXPH
ACljyxJVW3OvZmFyckYDKwBcFz41diZBL1n5Y+pkzRdcUY0TSpVzLhF+7kCDTvbGNdr46zBzqYGh
bQdNlzi3DVeZI3mW/rbBvibo9DLZN5wFh0YpjLPr9MZucKvwjotcs++wawfnHBXVfhJ0QZjF8Lut
wcduotitbpAuR2zhVpHt6gZfTx+aF9LVOC3HgTr+3PvQZ9WyyWeq9Yz8c9hEkbfokQZeQT7GP/kL
erj0Zpa1zHbtmLdMZCjzu9n0tJvGmtNdlznVJh/xZmqzxLjVsnw6zQI9f0mZCBNu9FgmRbd10DcE
qaCCqoi98MUZk/Sjiy/nYZAz0UhVojWLkjzwGq7u9ZhzK23y0Pyo1nb3mZ9jAb0R3NSsso1whOy6
XVjU6tNsRfKbTAftfiQf9BkAsf5xDguuFZHWx4euVosXDiX9fsz6/GHq2vmr0XRii/mSffC0uDi0
Wkfd5FxF3Sbxpq6/V4DdPOlWrUZ+HYXNs9aW/RfydrAY7bLNz+4UIQFOUyk+pGiV7tukds9hE073
WckdwUxZz8Uw6dtZpQ7OjnVrF8Zi2id5PX3m93VJEM1Tc5pnWSDrqEfvscg1Knm0qLBbcNFOrnJ7
hzToynw+JEZp7fWRCukgK0p9p2XkvRaE7AYFEPqoblTnxzCJksbngkttCBU43o0XT+Hn1hUKawU/
qEMnciTlvAbUn0h8JT+hiONfSEjluYTifEaEOwUybSbDN6aBVd3rjfm1HfXptjcTeZh4IftysNF9
OCilkD9zBnIE204Ig52n9R3YL2iCKgGPTO8nvk5RzX4TDfEHJ++02C/rZthFlkzTLTY8aq/4VWw+
FnbEhWOMjYEbZKvyS61cFDtgwe4vxa5M5q2FzYZuiQOVfx0oJU/Xf+roZLsbJffM546CvfYmz8g6
fwhL25gPkYd2n7JmS/0VVzIb/MYqTPlgpm5v/bAZ+vFWdVtp+ylRIBnIucQ9w61BlN4Uel/pPgNi
ucBr59CAY2Q2TmA1DDhyWpuf5pik8x7K0WZlka4yu8DVGwNYzYgr8Q6/qW7c2m5VJr7BhtdugHuw
qdZx4aDTxRrECkaSEy+xVura1rZEFwWenlvfhnSG0Juo/e+Eh4/tR3JKviZVIvX7tm/j9ti5Vabs
FXvGHQdvpmTYZsj3iPMQ3vjOHSYuTrHZiXDr9KVl7eyhKbNtOofeU8Z+kj9NbW9JCqlcryaQ0UQ/
hs4YvbtCsVqOPi+VrJmmuaUgrxihM5nUcUWlntmbyZJVsxm0uHOORdUL/NlnipSsfddERrKJ29Si
CCTNeq/d8YMc+8apS/HdrlK2LospcguIxiGcIaYegQD+rq3rz5Hk1VpT1mVv3agv5zvNSmHVKOGs
5TeJOau6P7c5r7oiKaYmGPG7mnzd4HnpK1hQf6v73NnVQHrrG368oZ3Z1KryMMPJEqfQntLviVJ2
4VYvu/G5V+34J3uh4T3EcVIYgYd149epJoV6UPOSh4PNdUDfJiKan72C6i/fYQBHP5uKptu18RxT
Y5qO1iEJK5vRqVTs3ds4DBoitfcFtuG/2JVndtzI2qZaNGP5ZBT7yjLGQxQJ+46TVfOd2onvpDHe
p5qSbC3Z7go1ORVl/bsd+xcDnK0fC/tHYrE6qDa9d2L1m40DKQSp2AkU9LXb0VJ5FBYVvlUx+1ih
5/02MRuYFkNSBmXUfcHciEO7vtOn6LsViyiAYOvsK5MbhaA7+M3NyOry/CzRttOe7m0QcbX3Qpc8
pMRwhzJS94vIOfM4nLdzH26STruztdndmiC5NuYgBUWO8qYctK/QV7wg5WKAaKc7ufk4+V6d3WMp
0u/b2T0hbrAeexff3pH/cIqanJpM5VubFo+KcEN8nmrIYs7/cHQey5EqWRh+IiLwZospX/K66u4N
oTbCQyaQmHz6+TS7WdwelaEyz/ntd8uIVk/CCh6JwD5RoGZzpQVsh5VA6zX/joTHUmE1L4WcP8da
6rjlTIyNwWgutmyvrV98yXxZk7zO/+SDORwsA8xiqOU7no5XHXlRZg8k4ZrWH+DRPsa08ta7+dvU
y+ew0PwsA5IGCetyYuVED5VhbczrY37ao2Y49puDbnWRHu9+4qgGVTyi7jNoNNv/rnJ/lLNP5VuP
wXSyvcfFnGHIe08mAn/NYe4L/A5l9RX1rAIrV4XvTqiuhPkRzmJI1qH7NRZCHAj6QnfeiHNrciYb
07MzUYEGPl5Qy9p5sYOU8IUmFXVyRfDecgYnhts2d1/5f4tR0hebB/qU55FiIG9+boslfoiedTn2
twBsxPTb4tmZOxJIGsOggpK0mKJmACSepb/JlktnGPrOTe1RFh890XyXIirzlDIPw6TQvFv/4zaH
tmHaOgbK8j90vds3iUjhGK2d1yTVaE/0gy3+g6yGcEGkaJhXpCE4EMjSuJAtMA7xJBxxLIxGHadQ
qc/C2voEHn17XGnVSwPt5Know/Y+qZDNohqajJHCeIJB5jQve0oHPZMnAChtfusjyzgXuveAG3rn
Mm2h9aAUMp1NuJAjjWuPvwf88Kz4E7ehxOnUx1Y/ybdqmKY9Fsue/zWNOhxSxy2b2F/89s/EQpUN
ru7xSW0yy6sWyeQ0mnHbGGAH7RIdZoD153xlwt+KNn8GKvFf/W3sH/O8emv76mUW7YvUGwFjStEO
1M7DH6sqRiKXnR5lJcerFSoUlMNoPEparb46h0LzfTNrNI3URxj1vCRyiKrbavdfnGA/bKHOwMNP
NEHqo1T6yzNoo56ipk1FR7yWY83PSnQWtb37E1kpX54wbq05n7d15hFhUSaBjsfOrZ/3oEdM2mD3
HMsPJtRbsK//9Gw3cWsEJ3tqKG4SxZc52gSjBXUYd4F3H9CV8Ue8t70lfaj+lk5XrnrxLITSntje
jHXqU6dRD8Lv+7iI7J9h15lJJQfn4o9rdTO3sGJy6p5qC5TEr1Z8vyvPufUfsOTJH9ZfVj5dgeAz
QcnjfZiMX53VPPWm4j7uqyL2lDGAimyp7w5WUlQBJ8A6c8KtXbpXtp1OQ/ca5PpATRgPF3EYCVen
l6wB4UaiM9ZsDSzF5eMbz9M6cmqWustY+xL+XpV2BR+Ar5QkOEjjWg6nJKzkhzB27rcSi9wUYr3K
JdPoYLTXgXUvq9CuJ9vabelgduPZLMs11Y09cGa7O6CFfF+iOc25Kv9DagsYy/YcV5Y/Z0WHCn6W
gXOjc/7JGpSLHHj5ybRu4zAjSTnOpfs90Klqv62gbS/55tRsXWP7G2CofYUeK8FDmcqHsXRfJo/U
VGcvuDiLuiD8s+ZzUP7/I5E/Nsv7L5rdmnfcGvGsi58qBAZRju2kqxoFt9Hy1GBpitF7R6eoNJe4
b/R2af1VE/bhij4m5wwUVxebgU/BqQnj0ME9QOyQWGAx7wREFf8BlO+Ptg0G5U3e9sod5d/ztUUW
1RAghnxbaPmqSCPOQtksh9Ip2sP3YpFVkaxTQNI57Qz3X6UqJPj05CXdiNB3UANXjk1uzTRqSreU
VnGfB1XWBShWrXL1Lt2soSmDRQLghmEmh6aJnWCKYmqf/wmr5RscvY2nj1ll9phdF3TtKbCpOk9u
/Xv1vCpdgNwpkFiC46LsJ+UPD7mRf9qS7jzRTClwgM4icpmTxrEfXGcEMg7NPhXfP0Nt5P+mbm0y
dN7zYTEBqPYw+qdD9zzUJlwOv5lE7vPzXOwYPFXzwxvDf46avuxom2JXIiUK1jELtokyi6XcDiGd
rCwCEHpAxEbcyWJCDTX+27/T29dCFAedU/lCsUViFHuZdT0ACepPiNphft6rWiQaSXa2Rcv+hLcK
KIDW6jjyiyptcAsn4cjJt67HcXbGQ+DVD/lE/qLSzMxiAy0K66lJi6b5NDYWDcL1GPUrcBuH4IFk
MYsmzoOmOiG88Jgv2BtHs9ao95lx9bQ3t9bJ/4xV72b2xNCEGfBHTn1u2khK57fvn4irR/sQrm53
/E5PfKrF8lvL0iQ/YDOPkwqsOKdiKo2m8sdqhfnZ8aInxEk1GjT3YpvTrQ+mNjU7X6V74BSJlMHF
LvYPY2s+1KJ/gOBojPvb2Rlsl7K74KWpPOfAPZAfI7fWVzI63T9OlXu8sejNL1SVIsVQJyesniJH
/lu6HAUEUcuJdNUvRv9fanb/5Sj9Tq7ZPRtlEKQwjGcfzCq1om6NKxrNDmPJLFYWjQusukbHeTX8
O0rTX1oKmdbO8ma6OUvOiquELbCPpxKsVI7BbSY19Ezfq8kk14rEzNe/hF0c7QIWZwj2II5691b5
8z0K88dikGtcD+EDzs1X5I1lNqxWzoHP98QWZR4qYT8y/XYnbr754LX7V9Pq4NI1m82r6975+3m6
msK+MinT5Nk0H9JYfuTF9LoP/Z564BOJ01fv+bB4idHRhhuZooqXkX4xTOd1tlb770Kpx0BVbwWz
IwmPvNLCNIw47DwS4Uy7yop8GdJoDDzidyVhPm5OP3TeeE8a/C5ehyg62KH4cFmPIxffQOcWT2zJ
cDVha2SOuVUXmZsUPhfsDfv0PS+ta3kM0XUm2wJSXYTAYWFl8790MBwbfg2JU/p/hSX6gz2WFjvE
VsQDNNWhWAXFu7Pxq9r1gz05M2l3hkpJ1e2O81bSW0wwaFKVRFZWE9uVWupvUEp99FELFRAORjYu
rXtZQq9Ioc0QxufGkGyT8Xu1tZ/sUcVBqdSbqYSRuoPboGoQFmAlxV02TrYjlcXnZVs2BhRbneT3
cCZzvTPb9U7irM0xAP0m6L31bva6ehnyywhbhbhKR6hLn0vuPGv8svjv09Gp+FXr5S1qbSupcv1j
KEkgKflJpP26bOleuH8xXK+pa3RdUg3bT56i55XSq0lES1IO3OE11okTPKqdNI2+hN0EMA6MMoVh
8dhO/u99n7rEsfbtGFnTP1m7jBBcMGloBAHnLJABxGhx6HT/Jyybf5B5uEz6ksVYVL+jfdJJC7Fy
i5g7rttYhGQS9UBlfrCCqOh8PBAmON1ZrvaUs8k9dZE/Jl1RuicJsnDOnYBhYt72Q7fY5p2sIXUA
ty++ALCMf9yr3kEwIT/ZrlxlPAfrf+yXZsJjxRaP6dXPoI7bUw5vcoCaKO6jLXb8lvNSnOa2MO7U
HQ4qDkYh7xRQB9d2coaeXa3LVcYvpNR4aDjS7aFx2eChQys/YtdGn/BTbU4AoRJabuaOpl7icu+d
s9dby7XVls/h6VZHw2uIHISAqWNu7frLCJfxM9cTO75wo6uBc/jeFio46L4w/xN2oa+tHSxv2+AW
P2cpZQafOmaL5B3GoATGH1Eu4t5p0IsqnPofPY6+W6XaGfjMmouUNHX1VPmlfLYZ4v7ujdec1o1f
S1PXoFqjNfJU+VF7JZIAqDwYt2wXwPRut+grOR8zcoDCz6yl459QQXncl719mP3FyQK9LidbbPZ9
DFR3X6lO/thdFwaPmiITyEuGV/xO5g1Bcv9q44A1Y+ma0ohVpKfbmLPXufbc/3DmYLw1I6hc7MlK
vlSlUx1rmXcIavswqRUoW9xMbfTT+Abh4V8Kvmai2X1HOKdgXI1P1xXdwSDO/zTlbXQopc942khv
uwb5YgFD7QR9z6sTxd8FG4BVZj6c/dyak3WelxPApooHrrLzrKmpnmqoRvHtRiydrT6wD7lZ0ZZh
rMZSvo4IXjKUvig4yYpUz9vir89mPjan2d/z416WburMu/XQGv76yLLdfO1bRduuXBsVAHANX+Q+
BHyndnMUXW++Os4cPeXdKH64ZSUujhssB+Xt3QGH9fRnjcLgaJVj+V9Vq+6hWoztYg61cyYsxj7S
MeCcyXUS/+nq9+iPfRKsdfAP1Lq4FEtTH4cZepEm2bmnZ2Hbn5xWjW/gostzv0e8KmvieHW2pv+1
kqrxttHbnjZd65/h0MrXeqPXpzHy+lhNunlrDdEcsF9ULwQ6lDfCO7cHrF0c9K6bz3+DRZeHZRll
QpoLEGC3hQdSaiZCrPLmWtEOf8XHaVzbNpxBixwjnGOax+cnQXboT3SV8gxK4qc0QvZHUzYegBhw
2eOiAQNs4IU5HurWOTVGL7Oyt4aUj2A55GEVPfV9Z/zwh9nIbG6NzIcISxnCgoaIocZ9IFq5vxsF
A9U8hOuvXgzWbc5H+RG1Ar9KLuf62lVCJbUxbU1sYWN7a22wk3pols/JD/Vl1X77YzYYaXZTsYpV
hJJvcEav2rGqrBJ5cPS3XmVWGA53J6r2tFwG1oWcW4XWCWBllCJW885kNf0dpOV8kGA31TGRdvNP
WLzlEk0N+DG35+ceuOPHEDj6LnpL3Ftz8v82UI/nag/zB1G7OsW8DNZT52POgkb6twDFBFikBcK4
mwOvdy+FuA8kx8ZBu/V/jXxymEzqnb1pb3prO0d1t5VZBOFcXqNoD6mr77zaAJVAv/rGtr9Nl7ow
uFaZ4QqdENEQ7MfV6Rr95i6oL47Esdpe3JW8qNuiXIuCvpYI76+l6FodF8z5wdmTHSnXuz8EOE52
xwHurg3tpcukYA5MHw4jdsug/GzGzd9RZdDkklSWvYrUs3KDwc/IyyANLSaMuLGUx4Rc8jlflOs4
Uzr3WygzMduqTh142vqo1WQMR9MZKp84n5A/uILC/cdaa4dJs1uQLFL5Jv951NdjGqHWNN7RZTjg
mw0PL1KDLSyyfGvNNakglnBPta6vM9PZozAjywTCC1hh/oZkmgjYoFzctOtmpyEnDUzt6kZ8bMfS
5DI/spOxvAPK1w+W0OF/3FwTELhNhpQdzKOmMcYNo2TAT3ItHALe0xqxzHsgZ0MltIcFKquGnX+n
x5BEGG+vZdLO+9LEBOwY4wVWvMgzwVpjnQyCqox4m3NSo/zZan0yQ5puwYFT5B5+mGn/pw05d08E
m2/vlu4kPgoZkkMuZv9Uolav6QpbpWLxYlM/cG967PMQCsVNI4Dw42VBnZlNg8euFcB/9mldtbu6
YBvYqBqc1u9BROdFUrY7vSdR29bio9wWpdn3yoH0CfxjpBr7If1n2Fba7RCYnfDejJrwomRrmsq6
GVS6T5fGmiIMXd/XbuIao4wOdFg5v5exnDkP886Gr3e069/kAoKc9Xq10Zm4lsFjLCb5w6oczgtY
ZDD3avE35wzS0wAijdJUsavxlMR+pYsSQBnRzyWoAnNI2lbbnJRbn6/3ITQ8KwvRTdYHbQ39crYh
k/ngLWe50zuji3tfV+bfPZeRiFVOp1wcKjDPVAhd7Gm3W6a4mOai/fMCLzyRxNyp9U8wSeWeBnuM
uju5O3rgai3yb/lJqMqnlabpJ9gX3hOJjSwqcrMrNw2GCbLVqVvRHmrCyt4Dy2l1Wha9+Q8OhQTO
KNhMKyt0ZLVJmYfumJr7ZIdZqGx7PmzAzihQDZqxYxOG3ziytqCCItaZaQTfeylOBWd5fy0BD2Ri
lnn/pzSAK0/ofwfnnofWRGppOYI10/c4hDdTFfBTUz1RUw7OT5XOwC0ZJrsrou2AVlHnT3YVtuEJ
sNci8Q1xXpOCPPfWVXGu/+r34ps7Fg6kvlH7uk2DLaiDNysiSeIZd685PETM6kvsdaa6T0vtN5lB
6tx8lI0wlrgxc7rnVhMA6uS5/Yh7mU6CdwZ7FENE8yw41T3TXa67IN8eVc9klHzR4DcpLbRwiE1e
yDILpw5haU1ZhP9M+prI4wbMTF59+a2ti+ayrx5KCBrjCGvBV5TX3PJxaJi6Pil6mRZSubdhP46j
kvbBZSXZs9G28pa9Hy9aDKHg9HFvFQGSAkIPa2QUBCO8N9IS7+vW7S++3YRb+s1pfGB6tLeHzcHY
/ib6IBxJi7UL9mg0f8G5Doqtv+RRt6nMKxTLWFu7IymzrHko2XcQ/jjQbEBk7lnjeIFYn9E6daUx
pesWLhsMWsgSMJQsqgcjUGWVykJpH/Q0ghygzrYUwGVBaCSLJM4LQtpsnQxYhw+tU11NNaou5P4s
VteDuVvGmiOw6H20gS0PJ+5grtk/wA0kQSTfEvnxfS81JGNMzarFntpPngh/NbW2ui/I0bW7eU5V
WFfPWMafYyPBvPZ+4KNqo41jDuZhIeNv2g19mJbBp6rbKtv+oCPtzqfp+2dEWbBo/hN6d7tLZPcG
eGDP8wHuv0j51uxLtJ32qmyds1Eunnti/tLLYSsQoJymWTs7KqOux0u/7ejaCvzN32yPZTwtC9KX
zCnnqXyE1Lf64b1ozBWwzp1KD0guHswGkVbCeV7wyQif6dmOy6BFjeluNKgnspbiU0QAmAkMldUD
dwgGpEg30ZszzdLIXAS4328wwl6BLMQBJOHbD04hD6eLHxtP3mml1u5CXpksyY4zJvGqNv8b2OPS
QnfSEx59hVWh5b7dTQsswauxItux7XbbasSlJecAbadXrcVh8wWIY7lUhksUEGk9B9tq8/HHzDDL
OcXjT6Fo2HSVkQlS5dWp6XJ2Dn/L9/kYDLbu4u9PPooZMoomdUxvnBJZQi/+bcqmcGmKDvzm1cJ4
ZbFbABq+r/SLR0e0RKp+UOEKesW2sk50wxEni3blIHZe4Kkn/LrLMMduIhHr3G1/N4PCiJOsnebT
rt0p1jvCw9AubP9iBEKJs5rnJnhXkdlIRKmbu2VOrhv9rAN3GR8MXfcUIhsrAIghlz8EhXdfQeXN
4gfyL0jDytvmGgx2rkV7nB3RBX+M0OzkLRhHd7p7CEqcbPH2PDzNdDtQHWRrliX+MeAvHN1gvBRi
7j2qNu1yvtGMzBfUkOHfPBBAUuUv37VMTMO4UQhl0pGTZ201DUyLlMTWiWx8uJRucgvnOBES0v51
DcfgLSqflrTmO47Fni8w4mgu8ZUX+SMRGFyxm90BWAcBJXRnpBtF/eIXe5T/KwvsQ7+bPIeq33qg
c2fQnHee5xaXjpixHBY+RBgdk+Xper9aqZAhbG7fs/eoIsyglPR+a7fqO4Vy82fJmVUuwQHvZxhv
QWOK6yqXHqwFWLvILCsYu2TD6GL9jJZIdlnjaL96DqVHHi4hwOwcy2K4Vlxx/lgsfsrdx3+Tx/9H
2rq0KCZwX5MCHZyIAl1xUsLxRjxEqdWbxGhHTeeaVz3Ws3+tpq6yLiXHp5PVU1v8Qku3j0TP5IY8
74E/Vdea/rowHmclpjMuCdM5cFD1yMCGfcNJaubT34IbqstUyKWFCtqY30xbRc4JKYBbHDdUad3P
fOnX5sSnHe1xUWjn9yTcukvpQdgQP+DA3A/KakPz4vb8nOqYU7DxOKk1uL+36r144DZaJVnx02Jc
OrKstgct+7q+hd7YjK+tFGv42kAer1QjTjCzmmqUg+nMnvksA6MxEsNvFzv2a48fCn9rHzK7rIYa
rEPuf+1xLgSfVo26nUzUfdvG1LArovtKd+rAcIYgymNk8j2IfeVZaxp2iF4zhw1IQm5gnE2CfrNJ
odyWgtbWvAA5CumC6A+IDw3vYk91MT7Tgm3QqQA396dXLlrcXhZjkDGjLuQ8euZoJLQY1M2JqPUt
v5GzVyNJGYOdCXSZe+PaO15JcvCeq+i4mu36H/nyILPrTLh+QjN1U6dFlLf6jGVdsKPO9pLbGWNE
tKa2qNv7UsxNni5Bbm93pDBOkHZT+T0gE68+Z8AGdkelhlJGsu1D0GVrgegqDsoIiaK07K6+grQT
yzJ6URU8wkkyOpXKEk0yo6MKSElrvA+9zfbD1rcGlSahUL9te1zcRE5FgxjN3B3mZj8nc7yfNrSI
UBMzpiQTuXRGFosrUkiUBbxNSlpe9kB2+6++LiUvTA3BlmKiK+yj5Y1zmRQbzR8o2qP2C953JfKu
qPRH3g0UstqTuckLD9RsQmipbYBot3H/14sYzKTb53nLaHbP87TwQSEAJBGnIsTw5/0vu9Y0fKGg
tfvftlHubRejZlnG58DtBl544wI/cGaPu3UXVWivx6Hh039B/USYFSIqLLfF3nXVoS77gZWAtz6C
G6DTRfC8bTmCVu+VX+e0fC6Ig8mFHpoROSPGeu63XsvpXNfLoC4NIjQgyT6v5cVtIts41AFRnnHj
2fVPGcwB60IUKIRInqf+IMFCxYtsqO3v7MBjyO637Zxu0AvOkYOkzOOl7vv8QHifMaaVTdsNZcrf
a4Gp+tF9H/KQ9O9qdrb/tDfN3S9SbMzy4LZkEJzwY9nulato9rLOL4NP0RQ09cRYKKlhjvfc7Io2
btbWkUc+o1YxabjuQjnIMI9XNU25/xyt7vdiFFBBfN8X6lZOUwcwePXmwKiquLLAZ5mvCzdKdaDn
7XmxTEOneist/WcEEiGmXtmGeM7DEg2IrmslVcJCGBDEMRg5sT9964gSHkJ29Tv+YPRAeVF2n/6u
zV/mgq7T72aY8La01g7dCdgU6T7oQw9l7zDoANH29imfG4K7HTEbUDJ13T9Cv0gEY7TeTSRoGcvT
4i4V7aS5dP5a5i6/L1iba9bo57k6bps36ieGPY4wq3ZJ+xL8VqZY6cIxnkqbFK9ndpm5T8F/J6S3
jIFmVpoIqMgUtEt9Csu16n4RHyz+RNLMVTKifYguZh1U7qtn0GdzC4F67XshrAIdg6md0vwzIijA
6lcVtgROFEF3FKtQ5dc4jNyAx2UNC/QltVm29R8Ugd4ng6o8E/7XnTxDWdBHrpWWPvWQsWtz8yLu
6s4FM/Btb+lYIx/5tIx2+RLs23BcdtUfSpd9WhjeeqEhMwd5kyjMaX2+VI3aT7lNrGAnnPmBH2zh
xIsO/KRqt2FLcCQwSnRgmEFnqDkWji0vE6fEc1hX4xWickDMYNfyiUzBAiJMBl9GZHYJRMwKKder
tK+VmajBiq6LEZS3bRi8O+m83hcuaQvuwQRoUWjBjhT/cEIag72mmxN1CEsa8avJBSCyWzmf37mE
l9q1kFRYes9PYl67ApOED4mFZrQgl6oV52Ey6weKEj66cO0uwd7xJGCdcK+eifQolrNrIxrtLS7M
PpL/aKLIs6ZukWSUzTivMf2tKFl74d2DqvgulmpV/1NT1pUNkXJvFhjzdQ+FSLk/lvvEBF4mHsO1
iifGnQRl0ZIS0DoJFL8uHFHlNh+OAVEXKJNjsO7V/nuyO/9VboZxMAwbpMhHWJtCfa43DYWQofI2
fvmjGz70og6y3pZ2CotkP1AFIUnTIAaiX3vjYK7jcB1F/505GeyZDor5jlrPPbih1rFG3qLifJ+2
LI/mNq13c3oOdbAv8dCUaK+GuklqcwcwRl2RKbtAT/gt2qStxOCmmIMUKF2kOdz0YWWXYGzz4E5B
/Sm63FO7yr9w81TJDjucSe6snyGj+Gm2i/I3UhYjK+xwyRpA1UMDI4qyXRQnB3FHZsreOIk8so8l
yrCrgseOO3+2P5d99Fi8gFegAu2TXxjhqW29HEkTSDUFBS0Kdza0ordWaGLcW33QnZYW6Wgu9gdn
F0Y8WUWetJ3+zWf70UzrWzSOOOOiwxgN85nH6ZVVL1264DSYOqt774IK8p9o55ey9U+4Dj5aq7p6
3fTQckAtUfgpW+9HZZRGao7BsZ7WX8pcL/noJJykp2AuKr76bwmYQC/lL+vZK9UH4VxzbBfgXPuQ
X9ucXwnxuTDzNuCMduXHsI0/YbB/qdIdMQd29K0zS8cD9NcBOdLP0YyYxqf+5rfKSUa5PjEQfNp5
kc1L/8IEDGSLzSLmFJGxXS7vywD9TO3Af2TD33nsqD0N+4OlxL9eGkcZUlFUIREaVjtBsfeG1+Wm
au82hOK5HLaLU4sXbHPoLqr5IPmmCFZhkRIzDp+2t5JyQt2lyvzJGwW/eKNK8P4fN+HzugEDjbr9
gFxIrE1dq9w+4Tq4EN9+tvT2Y1PdfyW7bLSKK1zkJYLoD7fyaKzVCa4eIZrLe61RpPl196n1enNC
vBz7OsZEFjZxtefEDnnHGX+06emfjLtvubf8ZEY7lWt3sJxiyspaXaKhurdA6ofCqt4mpd7Rf76S
k/1gVeWxWXO8BbRaQfwueWIb/ds0izBFDkfjYrveWTd85BfB1wz1nmv9vgNXxeGCh6M0KVf3zMdx
2nUyIzeLg3ytkoUesbjw1s9qET9dnwVj8Gm5iTSq/nEOm7uOxGc/lC/Kl+fRC1LMZqntgrs7gSJp
cQMBhoT/3lqf9kE/eevOwW0c8ZokXheouFAsxdBSCMvOEKdfwSRfGApOsFSpX7cHT0Citq1/c33z
ZymiU+BvFZJksivL7Wio8IMZG1EeAX2xlt2vwtuywtePWBuQznQ3vzMeBmQ/iQezAGhjE55bqg7r
YPPsaXtKJar82Kr2c4MxOOpDFNfjf63hIHXLLxJLlPaHi0ZewTO9PJmTOO3EU1FM8BLp6tR7O0dM
3zwVvDlmp8+61ZmraZ9Dn226+lJj6uumNyEhD53iBpOZ1rZKHXvHV9BmaxtmYpwhJPyj184fVV4h
mst/E2qWWMo6Sts6I81NRkOc1rFK8klfBVEx+TSVKSV9X/OIky3kvGrmpNbOrTbHdJqRn2sxH3d/
fUXbegBEiPGNJeu+nmRuIagpE/Z2goXXeOCe2APQlW5KtzU/8kp/4d3kI52is6UQO4TVGd3StXf3
c7j6xwGQNY3W4ZvfN1+WphyPDTKOOLCpJZ1JSeLLrq5iK0+oc1Au2x2szsSo1R9dWWV7tTwSlB/T
DflobG02IBQAn35YhiokiVVchO8mRtjcBuvRzv/6vXqUTRWb34rEoZmOxEpQp0moiYSRn3NEG22d
5J178Wv5IVoPmf9083P9ZOO0s3txDezoSi5yOtuvevnnS/UiffYc5EHHJfpjYg911XzabAspFNRZ
sG2EGq4ZitA5nrdtT0RhfotXD9ztj0CfD14oH5fOPE/e/kiY/VUxuy8yfCqJPcry3cFUYX5boY3+
IA10Orl1MXMQPGM4j878bo1VFlTiGvXDQBnLeLcHILdafO2jfp1a9dy000mW6jZ9zzdN8IwDHaor
x2E4DqjW+MBeqy58gIvNGD6OxPn1D1VnfSLqph5EH1chPiN9RXoFkiOpydK0lljyTqg/WaewY8vY
3zoXynRbQT+d/lGNf/7H0Zlst4osUfSLWIueZCqQUGPJcqtrT1huypCQ9D1f/7bepAa1btW1JciM
OLHPCbrtg+jVO26e/3+V5wIaKe3MR5Xoz102BPnaf1SzvqtIQs297FnGZCU6xM4tpjBBeFIz1KRT
beLJftH69GMZNJp9ahxcifmlJec1ZPK9A2BtYMRTb6MkGLLqvGLnejSxEuthselYDrDRs5iyoltx
McXNua/d+OB14sdLm4febLhm0jrZzvgRH2ut/rL+T8kTZ7u9+wuP+KTlkbq+OLi22R3xYHXH3ihe
iB9yt27RhG1av0AsHqd44Cu9T0SK8loj2my82T2zECEm4nu8cZWKbaZ0LqHcvrHv82U2UvR/QgvC
PJmaSK2w7f484yhbjkCCT+0Mrpg62bafGXBrjLJNBFd/rnfaYPmRn63c+WZ60bPitbHUd5axAqPz
5Dlp1o8Rph2NME1DIkl/KBU+qEe2TTG0wWw2N4TxOpCl23w3iVMDZjsXpsfJvuWQ3jh1xVi5xWSt
iuQz88VTli1/3Etm0Lfeqci7q8rGL+rI155NqUVd7e1Z/8GnLbnVurBu44sDwQwItWdIHGUWIo/l
Td457bN0Q93EMkmvKprL6pDYWC3qt3O9a9dVn0bTXAfLi0SXnxdVRm3Xhz1JoqarfRnkWm0aAblR
wMopldytek7gDsayw61NMNPKD9Bp1s+EBvAk2tY4LXFMpNzavozdMj6TzqA9sKsBB5lltvDsE8ve
cswRG03lMjTBEy7062OU+A0iqLT6rxwb6yWu8LC3uNBCUhldyon6BM77nNc+sKQtYIPMCdYNjWen
Srblqmo8ut5wY86HA97muClE8qzb2YvKqlfU5XvSovgZKR1tiV/S9zO01ZTei+l70PRL1NnthW6K
eS3uQkbm3Y4K+m6SmUD6cFQwA4hYRME8qMGrWnFKBsN9P+nQtAZjYqipBqBGMEwP2IZp7KlikwBz
QhYYjOWCJWV2Hiv3JIg7CzlGd9Rb01YHOKYe8UImYs+ZaK4exom0ndS2aYZ/RcfL2dbnlXHqbREy
C+eu046VYvFF0UVw4VZQZORWDbUcw9pXOie312MonYdLbsfnyuQyIi+3Crxkvdm8Kgj8gW/DBllN
8TJ4cv//SezAUNJqC06bocONklFT3CVzZTn7xNP2+pi/uXn+o/QafkOfSXNOeb8z/3GEQopL3AL2
Hd6xugXHEuU4Ysg2HxjOdgJfpOus32ZH6YQinuCKmP68YjgVaf41quo/PZm8q5DpF6KjwNw4/+vb
ASvnYn/GlRGlqAuO7N7czjvkCNpRNrFWroNyPOIuLe9bjeYNhDUuPEaQ1LmzUTMPh4XrbzZZBE8G
vM7V6LQYyM4zb4U7sdaqM3lW2Bhw5YxfXtq5p2p3fGFBmpo245OExciKhN+N5ccjVp3CrGGAR51V
embO6tXUy99Mdoy8oN+tO5B5/SBJ3saTPQ+E7zS+MwU5XoMXt+QkdBs0TpOgU/LhPVGfMjLiQsEn
FfSGFC9omzZLnnmirB6gTXXGD2vphxe7macDgXqQ8H1M9ncXp+lrXjozi5m7oXtNcx1GVZAg8zXg
bSFdAjA57FaXORNUUEzj7HdwkQhvC97gv9RmXLyxtGWoolW2rKrN/eTXz8rFCZe6VTsJUMbNKzH3
jqnzvaarc+lL6W3B6bkGGqqT2HB1DdrQMt6mpkpe48zSH/xEeSajrbsDqGsq+F2/9fBsM6dwdkwW
B9yVlnqUUsc8gU5KxOO4sgkdFTOaEtOjPqymdjcmebaf7ujIqrKeiWChtu7Ko6xGVHaKfpZRZ702
Rb2Rp9jTPHr0PhlRUZbV3a9rJXdWr+7iREqIa5rzasmUWsTNh3vEuTFFzCFxsNhJjAekeOeU7wAg
/fwXWd3ZtPRcu5bEgfJO5uvfjZa2+w4SMdlAs90jiKgwqpRiwHCr5YSe1gE729PVi203cnUGubFH
LK7rlf0j9j5G3VroDso6u52fnRE6lmcfSuqVjwu0eJLZdrApr7us/sL/1QeL6+pMPb3xCVLeOFO+
5PfozC7qKEW+Jj5+7oh8fk4y2UVMvKytT/n0r+O9Pw7QG4cUfOY5T2nvbFfr+n1jSHVm/0J+KSoj
Dcp66IglXOyfZAKYCa26zc9zNzj8Q2v/c5ARzgwxijdtsGM4D201nwEORVhYjf0oNMuIYt3hzmRr
ofE59bSeLdxqKJUwf2MDbsRy3CTQJtvbYQR6T+5yJwCk8aZZfHUtI5ZNh9Fo4y/6vi/8w8rEtxnt
GbDH3Bq1dzZ1lz6cyj2bwA2xO6wUTnaiFHdqoy4qu2eXGLKmrnHGzeB5Peh+ik3GLDvePSLKxnhm
01hBwSdFfqgL6kS98XjqHY/8kaTINyU8CzJd+trUubZRCorXmhA4fXlfRVLO/7F+LpxglDZ5Wj0r
4YfCY7hWxN3T7BYiTHN/5LgeMcbPKAGsTR83cZZcMP4M52IGZitKNTKILa8l64nJnDqYXdMG6Dvw
Rp72tOj1YzUVNwTAEkxfSZakNdh9C2bxenPBen/RHTcYTXef2+QvkKW6K3v2GSKEtE9u7DItrvAG
Oeb61dTzbyfTk0Sfsyz6UBLOnSBb0LVa28vDxi0uutc0Yc+lGQD8P5pT+6kSawxJn7mNmra+Eg60
bHDbwg63+T+2Rf+McXOpZiMju3++L5chIpWh2915btobz57EH0Tgm0TwwEvej2E+lSsScPFiKjFT
hOX1xVekS0B5vhb2UAS6Tt8/NkyMQTg4H9vkNZ8Sf9POecI4YErRStcf3FgySC0GrkhfMlSeUW69
ck0CB40lzN38wuKLDwZ/1BwLc46xxz45zTumRKTWkGvzUJuT3FqtWig3UM7zlYg38qSmQyrgcb22
sg+xUPw4GoVZGjJvC+8PlwvluFd2VUTjOL6uq0t9QQW5oZWOORb6KTCsRQ+lcN9sQ579kmWnWNXq
Y2zTero1En5Zq1fsS9rVtoqnLl4cwkwGtYGQOLLiRm2tdf3tBKTd6pPFgHlypxileDAsem/uskyg
Q6av2coj0dTef6li5946yo92oJIrdWaq0shCIer1Ia64EGK93+NkPY3xZGz8zr7lmsCi2U3z1fLq
v9gdx8OwOg++PWOQs/pXUBsH+dERzKISWTDH0urQslKEqsY4503z5M8EnsDQfjfstwoR6OnHh/kA
SaECL3N3rJvTdubSvJcZLmOuR5/hrEeCLi/30bTWD9tpvgyE1GNjYSp3pUqj1bYeuxRsKCdwQ59v
Q26/p2yrB/Rw57PCwsxNFCOkjOv6lJF6cSl0vJD4D4/rkr1BJGIXIFQKJZAMASYR8TE25IVVKTBO
nuzP1NeEc/BT8NPxfbb05t4+XfJbp/dhio6UpMueK/DVm9RuHOQ2TTFtmlgWcUxGsMPHIZHvMWY1
klfeSGMgUzVeyHRfZvhMUd9nls1RrKoM6TlTOPglWsT860qXoURmAWor7PnGJ6xBWLksjS0nQHht
vmlm8jZDmhDRyPvnWxwYEIVmpBbxNnvrRfq871gCSlF/627yESPTU3UteJ0JQg1w0U9hI20cm266
7gpsV7hJBuJXWnHjL6v2rZZ+pqnPBSufK9pX5JzhFXaRjZrGmbipS+11T+iUD6XbPqMlHngdvwVL
7TcOT8AmFQN752VE2IZAdSshyqbL7NSvpdQCT4tvTMT2OSUXIgNMQFG9xubKOxXn2ZVyn/gBz2ep
ZNoyOHKc/4gYAtU0KiSzcZTbOktUiOl9RM2OSwxfGS8Xo3wwjCyCsmsDS/TuU2O3ycnWWfpJrDxI
msn8z6eeX1VaBdW9n2QPCnOTcfKZV3nD80LGFqZv4yl1DCOajdyhu+GEKcdMcrpWV5ddjaw3B7Jm
GnxJSB8lhePaTDiO0gbfVJOLy5ohiHTGyYQNdQ3t1xzX4m7JQfnlgligNwKTPJV6zMN89CKCWR90
sx0CAGlGoSw54VCwPqpkeRGcUaFGKx7YAIsYvNzv1vRe7YwZkMM6lnZwqP0RDRj7jfeS2fiYJ/HL
7bhTmvFX98Y/1rei6JftU5V5gV7118IewecAygAM3hwjOWdggPeBI4zRU8JsPnLkahKLYDDbsd12
y22+RP79NrHG4mfQ6/E2JXijl9KU5KzB1ca6z1kDtSD1ci+S+Gan8KBxtfqBsa4icHvLfahGUz1M
bs33aTtfcyUeO9HcyLhYQp2kywCB7l2xtS2Orf9YuxkOtKmp5lGLu/XdNpYERPmcqZIYnMmZ4CXG
qvwsQTOvbCwyPMYg2XOxdA/J3SjuLGdRwLky6kgwnlQtGlDKjdfMB9U4L4z+DQZrpr7tGGVtB5JR
+Aira2MAA2XO/CgwxavC/8dRGm/Myf21nPyNgaEV1FJ7L5rlYVhxUQ5JbW2Vn75gJg4XjXB4SO9j
EktcOCR/FPOR0P2jX2pMf+jPB/HWFZaHZD8+1Dyz/Ey6ZB9ABywO5OjK7aqSLdaAf00B0M6KPFum
N8ra7ECcP/QNehUWEdRTvVrwFU6GBi9bF3QcXhFmHoJs29uPxsDiojbFArhWFvYc+dNoDoWUM88h
Is9b7pP6kHNJr3q9BF431dv17kq08vhWJsW/wujel8U7ESX0TDSLFTX2TJsPzSBNhF/CEpZAG4hR
SYZF7Wu2s/ButFvbYcdI6X9WqXUqfOtxIFyJlvalz9Em6D1AVReAgvFEt4GYQul66bvma4QgYsOW
JL+8YfygkYQV2j1xdxM+zARu1BZMkRpeh2GyeFqLFxr+D210zspztqVhET0CwBRaSJuPNIL6o17h
5yTExcWqyRHB/Z2QwOAw5nDHZtvid37IUm2+6hpl66QzZcq16YRhAwNZ9S/DUnByMe7SYnVIjY2X
fjNZYHib6VBQjostuQzEmkLjxuv03K8sCuRVzF7oCyANaSZ2o2gX7jBvjMg/PpmeIC7YbF88yrkI
GCHZdFWFpj2isebYPAjYinsW25pttKbEj7VOdcDs9DhUkNmMm+ugqvMf8NyOELwiQhAcD4ZRXyHm
upBwilcyPSziJbK3bNTmh0b3rRdubudoZ/prVadvMd4a2JEXvLcnt2tI3ksr737/Utno8AiTzXEH
QQ0HjZyuWTEgrOXeaACKCLCzP7oWcAqWv5x+XBu25TK/rLCkSNnDvu7igBiOJ2rRT+YKkTMkz3Ff
b83a/uwhetLZ3y2ldzVs2vmlKaJpzI4qY86Zu+8NhnRWOFFlLePVnmnEwKwiVDT2E9CGdOram/7N
zpp/3ex9ZWuyZRXUZl4JYSCrYjX916Gbn6qq3o7FeoCRBSGse1Jc4leROe9eOhJPU5AckpJij33R
v0ucdndIPRFBB1Fa9WLeKrq/nVUVtIG0YnEXX43RPbcIN3rjujuWzbRMVLwIJH+TOrhgR4vgn6mB
FtJJr0pH7Y2ApdNS5s/m6nwsefEfsicY16wfxHwXomu+Or35myznNjMd2XCT/jcZPVpPW271u/ls
8QEgmIrjy8DBNci9dPWdKfVX1oLOG70nTNFe802LH8j2u26jGHsjgJ64mrgapTiORF9gBMcaZ069
tRETAkNK/Bk1bsi4dSsn/1HZ6sKI8QKKx4zAlgGa5nvclF/dACnmdjwG5I++10j4C9fmtCxswvLO
ZZpcKC2JRRH+G5L4VzzB/NpV/uI76QvO3buf0rm/yuzj6fXfeNIKpAILoyMw10T4J8bmnKbAsAgl
IkOvIFajteYvt+93EIXIH8VS7OfBJyaqTv8SCu20XsjWmZnAqMQIRdVvpkKdanvG0z3hwrdHFuQs
avmZGw/lKW52M1LvXQU6gw2ttGOkHM3U14HEEUL+W/Hbz8r/B0ZTH9scBpwp1hhKic9Fr4enbmyJ
AMRCuZFDcaUfDawF3cHvqncoCDSuqbxqSFq15vX7vsfEzt7oJ5Wpfxaa7lz7Z7LwxvPSm++yIB6i
wcnOQpOLTwaTY2fh0I8vKm+b0MzQ9MzO22Nda+kUshXBL/u0xfSdCC78uSr4j/SvcTAo2alXc4r0
AoQIJ+WlR2i2dGDHwXvmYIgSast0xV1HdlxiNypwmGnDU7vbdjJPOTBuCL5+FN0HPdAGiGe7rCwU
TfpNrL6NeEE+iscHfkFI+faUkiVoS/3qMlt1C15d45bRqmYOqdxewh7CnuAODv/G3ZjFd7bWF1Wu
+2qyd95MnL+o9s1E1eWH6bpE2bic1qo4YJfEXmHuWKtGcagtWxameZCqkvO9lOuxzNSV3a1EPgyE
UImdi6OrZp7iSuYfieDZoNxq1j/PWKKyWLD/9Ofp3h7BCcTP61ocndm6iaWO7HEPeRYkjhYymKmY
7XvbseL3Xn0/6Atta1jyyas+gDBQfgke4Hdbht80vQeeIduL9MNL6b6YN70PSfxpInXJzNtgOxRE
iLb1a+Kyc7JhEDunoaswi63t51hkgSjnoJxhojzzZs7kJcx1vZ1751DMGiAcE/6egt4afqV0dtOk
QjE+QE7tJD+Pz6Rs3BXqpe95ajoS12txzno+CNs+tCnhc2RK8QMW7ka1R30dwvlu1lMOPn7fOAIe
EXd6bom6U+Yp1Rj949imQeEIBw8cTq2aN7Bk4bASWJv8xQOpFoh8FpF5hVcFYrnh8yW9XqN8JdJh
zjC8WkYAawRvV5+1ov/IPWySccz0YmYsuwZ06rtlaU5OSrZkVkUtwqLIv6rBuQy2eyK4VWYML5kN
Q6AFlVox5bxbfbexel5jtMBBdsQhpB/ElD0lDoGPax8Ueb4zcxyj0xjoI5Mi6w82Al465et+99PP
Jv4gD2mrVHwe5HwC32g3k3iXxBNJvE7LwlJKVqB5HBWltbNYVod6uqZyw5rjDd0bJW8RTkwB0aPB
PA6tXULDVzsPFHdiuxejDZx5jGZlNNSE/Ld95KTGYzl5O9t5LA32YfIfyE+9vWFH4FH+9ZcsuAMJ
KcGV6DOEMoAK5O+pRn9gPGKTB7SxthZpZg7LsrAaHN252cBcI1Ihvt/nwNlfXn8U5b92nG+r9ueT
ktNwhLcT2b+5oK6m6PWBBhLewCboJ1YTZjfp/JHdVIzdvjaLIEeZyuo1criXzMvoRi2ztyn+ncwk
7NS35DcV30Pxn+cclMoJsmqDEXt/lVTb3AiHMTL1XTrvfQQeUwvXdHqimhyt+rS4xBWNv0w8Tnfz
dy2t8D5m9Jj+WoB6vdnSBGcRa+oCr7gmjg6IyZiPVxY7aCD7+WjY09YeWTs3/cYIKxCgXGkq0qeX
KX5qUBpaWKDka5U/LslCaWPvax54fCHA+H8J4vZEWGGf1mGjX8jz5GPzjuX8VjufTD/DWfytycCV
6ES2TYtZ0feVt8E98izavth1lFak2+/VgvcZdjJTdGRILbM9vEyDHRW2cSi6v57xZRPLXZMvoYeh
WvQQoiKJpL+zGliRyb+I+yeawaoV3rVt/Y2ZsRrUuFN5gWf8k+n3TAdqd69l/2xYCM7mayyZVqpP
kVU7OR1rTPTL7G5JyaVnItAcLJMmoiHlcpNohBpR7CCiU4yfGhKYZu6LlkpJCANEutS3sw5M6Wbe
b7fq0TK3DwPBm67HQYtNRQx8eemrM725w6nrU5SDOtTH9ugn3lkaKDgCS7v/llKwtUZ24gIcgnqt
HxAW3xvPO3n2sPfL+KBPpF81CR6k4g5oNAmF+N3EMva8lXNzdQaLuSq3OoO694ll5RgPL31O9EFB
5BrRiAxz3Q+LEca9sqbJpbNfcg4+MT9bFpSOGJeDa1QPQ9L8chZ/sEiH57rVI4NC7S76PFdCP7Nw
j7CRybtlxLFAAJ3gDB+mmRQLp4u5yQfjLW6XE6mvKJyF+kUWVJFiQ2HgOipMCADLrGHfy5aQRg4O
m6O9rqedb6zfMMqvPcJBlLTzDXSaIh+Zju9RP5KvCFFCFmaOSaxy3RMZzFthe6CHwOyfjMO49Izq
rc+8m5dmxwEPBFNvevNxffAMcVo8J3LZ8igTEXHv7fvuq7jDQ6PtXYplfC0zaKIyvsI5gzO3NJrK
3BKntMXes2PnarmZBnlOu/jit9zo1LJvNedxX5vHVbj7xSlOHlHFubbiy5IPs6UIZ2tzwKZ825Ja
E+qArVkoZ9HSzWqudYK+NLCnw2nyso9ypEZmXHLMx5VNcCbYJS47E9acOBDkTVR7vsFZzsw85Ig8
U1iSuEiSeksL1LVx/tbMkkGhaa+DgT5YLY+jRNVw5etEIuUg208cRw9GPIXKEoGx6EdXpac1Sw+r
vYQsBiN9Tf4WOJp8A+BTcHJZ1oZMpHkzaOoNT9/WqjNU7uJUrahECFMgMq9t1X+5CiBvsBEdm6+h
Bewyup2NxDjOTrHBr0Myhqbx6VLmkji+u29EQEjjGPFddQLQPVQN+mWPG2RaAsFeZ0zrp6lKQ30m
ECn1v8tsuqZDd4jJncau474JBpGJ3Qa0Bie/JwfHZlCsxgsXelj1/Eq69UAowUWh98M67HPTOixx
kUReThQQd2hODK2FbbHXM3YJyyvpsBe2m2IDGXYayzUFL0bRx49ClZfMma6z7jw2ne1tqtLZs0k8
EA7qaey8QppBhzbh4Glnp8mOiy23mpX9ZT4BTY3ePJGqwZCw5FoGt7By41hi2gBS2+kKXb+Zv0hV
owjxH1qp7TwsSFUtHu0YVsTz9EvdzihOBPTjRL03ECQDEUBmgIE2zT3S6S5Hk7eoIPvwe4TShTBE
Fz4s3bpvW+eK2rbvl/qfhmEe52AGpKNzpcanpUsOpjkHdLTfVTE8zp4JqzL2W1WTjiQBp5n1kV6P
kbfewYbD76TrK3o2dcgwXlSFJ5jwzb9UqTLwc2rxWNdvujRHwv7EbznmO6fnl4DCe8NIqzZA0OgK
eIY3QzNSCeOPibJZfMacOhIGrRzEryjEzgRK4jz8ZxbjEhld9ifMGFa1CGoPcXBmEAhO2DCSIjAM
7ORJ2PFBWRSwc/lauXZxMMp7fqdtnVB69oWtfkpMtRXRZfm6vLm0WaUxlIfFpP4Z2pnepD/nulls
WvbHoT7bLyt4/qbQ1A3QGcqpAtLW0HuYH/fdWyc18AD8phsQC8ol3fgejESdLBuqyURPqGrmpR4m
bNeYjNPYMiBwW/2j7cuXRJ8e2xW11l9hFKuKMbvU5gIZOnl0idkyV/6PFjZzDIk0cL08mTT69JJV
FZG90l6qAdhcjFy+M7ZJwy2fkllYz3Us36WIqd+R5wNzxsynibTZ62kOce1PgeJd481/7xrxX0I6
urTl2Zy1c2KuW9D+fVIA4Dv6GuLdCSusZ1iiiRX0H8SAnJW4807OjASI32MXkBaUba0/prr4IoiU
28SFbYbzeXDHYUTty57N3nkhDQ7XbYwY43F0tzbm7kn+LC5DPStHRWXKS5WsH1JyaUuh2RtCZ55b
zem3BgsddylIwezcw96gMTeYadLraGBtmTPtOKd5s2+4pFLvnhwhfSaNpcH1HPMPq6QlUFn2hVNy
qxcxrJTRh7kGZGMUJDFCUT9jIiyCNHUupjUQNSELOLZ8j45A1Nv0k2fLwEQAX/Labid73OXMzG3p
7mnl801edO+EBb4lhOphS3rAynisDf3W6yOW0TGibIqD0UNJ0uZnPNgGJTwfgqVLat+u2E2t925S
v67wXhIoGQFMPFSOc6CwDXKtiLH8UIHOUK5WyxzLIl0SPNh6MpNl2fYC6M8coLxY83huKRY3Dl+K
mGgJbKwwTM/sJzHJv8otTlSfXsAyDBz/IMRbXU5GUOnlo74kNMwwP3XBLsuSu65QTofGUQkSyhsR
NY0cQuVndx3dvCmvi7nb7QtKKZ2ZzblmN4x52RNADUpMl+KDx91u36AWPzx3/KQ9v+aleJRrn58M
f2oDzSErvzAza9uI6rNUzn9p6817W1G7VKoqNuukntupLlDirIs16CV5Jw0WZ2E6Wy9LP22v1+hZ
6TUd1V0a3X0xdMjRyek/y9HL98yru7CY5yYkYAh5bt1pKRBLoj4hliqiT82z2/MWLwwdNel/z3r1
Ww/Ez3D17tZipr7RwW8Wx96SG4IGYuhXUS56YBh+GsW994vQQYflPnoZ2qZbn3KiEDiZmVWotN/a
3FQMXKN6VU9qVgGVD3k5ZOiZ+YgNU05vXlcN51WM087UEuK1zFJA2uBDCqFQgTZASL5xrU/XsigT
Nkvk2PZYo7CdYuN3MdSwJ42PF6lxI8u4g0OG1VAfNHwPCaXq4o0BcEjMKZm+Mg1/EKv4wwlEe7KK
/YQ3fJkTmk5/xOqYkS/SEtC96WL7kuZuHLSD/9SXtozayWLgO7cT4SXNgRB348pQw7iQqfkfRIe1
GxvdOvDX5lu3rA5dPXxPA02twcXEH3xy2sTaOhhhkHgn/BvmhE/4XCwtBX6fy6yhigPzQHuD89jh
OxhYajzKRt+REW6i1CgGPJtiTZe3mmWE9tGeWh/m1R0Wn1bDAKPphU9datWzwywsLpkfwNWkB2nV
toogfOwkbPnk+4fVMEbzP8KzoMVI1CCTpm8lhToilU0yhaVunSPbmpG5EN+9TS4TidtDRsiYy/aL
1DLGljzEqX0gkBcAj6fhRJpCPyB8EiaGQjIgFTp533/hKSW7GQmRWFVp9uE46Fgmp8zF1oC15Yxn
I4MpIJgh0vRifMRSrW25+Dp6FQbfTKdKdWyWeHz0HOGeNXKf2CpCj4IZXI8wC6xHz+B8n2U7bmMH
nAzgzNkYou3QMiCMRweM0/WQU4iEw9O2DKSM4Fkw9K95rAme5oBE8OcjtoloJOsBXw9BCRsmckQy
jqtPfDCLBti8mCx9e6fpRf42dBmBy3XriyDWfBzSpRn/MNXto7wm+WOUnX6w1kX957HvMjD87LPo
kD1YPdvu/JJ41Y5IgZ2L++iVhppoWYfPPCDkc53OokmTKajGqj131tJg2IY0P+fjoPHapf7Zhx8J
3CQbD4R3pUFs69NH44s6nHtZvLKexN4jHnYXgrvEppmSPsx65k3dUJCxpk2/Ld/ezenHitFfWejR
1Hj6Trjw9ASnZE9s5WFzfT/V5ouLv2lflXUT2RZtW2YZN4mAzBHckLO60WSDKKYlhhPkY9m884c6
I3RAQeWDMZF7G9TEK7YgJ7B9ZS9B5keDqf66dIE+jdr+Ht0XNk7j7lLcbPt8SO56kVPLj7hO1JW8
9zpqpLKCzknWiMdLu3mev14SzxKEGxIl7uYevWltXAtc7AcsjeO3la0ketZ2PZy1udMfZZdPT1On
FL1Grl+xDS8J0ybnbl1njTZ3r6XdSq+1QlHHa79frf9j6L7Y1Eu8YJro+wkDGvvgcQ6AMYTNItcX
yx9LwdS3giEYBruwA7ul3iT6j4Hz0OtbPSFQS/Ldhl0mf0zRY82tUjCghJ6PyEqMigWVhGfq36YX
Xzpz1r9jVdtbN3HSQykt75tpSfKWJXULS5rNRDQReI4pxXTNQ+JJfWtwfjfMYfJF34AF+Sv7dlaC
1NOuePBXEyrb5/lo7gv9Jr2phmC2lu6LE27YAtXODx0JHiwYJqTxHmUNp+9ioEvWAvyHTxLeFQ71
FRA2v7Wm4CDsc/9O04iIRFyG8lNC/BgbkAg/Ny3Ej9xkTGiaRvaspSYkV5Vee7YiWrKwDv2gPvu0
h5yv+IZF2sFozQRx+KDcRpa6535OLsxJOcJSWhg1m6FVFEejttcPLbknujjrGqpOlw+1mDG4tsUU
Ool+TcCjaRv517I7uNRtfcYF0sdkTRSD9oR1DxlgKEG+Xeep64ElmZSVNr4RLH7mtpnK5you3tRA
epRwX9GSfwofw/BGWm67acaZuU5PgOOYvEA94zTw7n2b7B99v3pSC06HauneXSGJmaQexaPFMl9/
+kLmJju29x8qN37TjMEOK81FwqoVDSZIw5tuF1hjsDlvawIyDw0r4/CKCBj1ahj2M/nZtcUob2mI
YDFURBnyGRveH4PbmPBhkWJIaR41Tx9Z9VFR+bQA7lwX5bDRbTN7tBgkMFH59jX5nBP8jtkqhF1m
cE/NawA3bIY8/g+49ZnUus+kxuGg4ShiBSpLr0rYH5fMwaElHYm8DU5L54TNP4UzT9DfhNoTd7LD
exwNYEls9nskHQvE438cnddu68gWRL+IAFMzvCpny5bzC2H72Myhm6FJfv0szdsFBpjrkUT27tpV
q+aXMmCtyXKcgSBtdvUUFVsBqXchC/8mZ9iOMdp/jaFFmwNnF5F9tvDYBEMd7gw0QsOedvbIj2RU
1rSwSgL9RhD5l7402yW2XWuRs8+iQB0Evukz87RTin9OusWxHYih1O6P6MUW20S1cSJAjgo/Id53
c0XDg7WBgmz8EJUyqyvHl/4O8dutPdEWSKRDZrrIq6638nKFAQfv1yFKXJiUlVCfVZS7fyFcvmVn
KvAYKfoVHGcitbip7I20E2v3//2mJf/4MsQ1p6BZB5s4jqqTj2bBSsFq941zz2Kl+rMEpmJSGPaQ
2dLD1pK6+zyEO7czXIymFCjQD65CdzUw4DwrQPPbFhPM3rULTE2Wn/8mYU1YmSUvGmVubntZxlzn
suECAtLeh/bUrJWnkk00QLwhsDes+rtBUgeN9xUOZXL/qvwViyFr09P/fR3hneDyUG19NNjyPg4d
1+uEVyLAxkA+paAX8aQP1pEMsuRwb7FJ8rWi5a7G3CxeAj3/qckY8cXkznfkJYLEBmuHVZHN4mVu
Yj/AWtGbxySynTfI5/07DdTtpfdlVOw8E4ioZZA/l5PBVdCKnCNQiuLN0xjGzQqvttOwuuL2n25K
mQ7P94ICJl4I3FA0ZbiuEwCZBgg4FH38mHIZswQWG7+M0dRmr6e5a7AdJpraulplMGycvIX61Ao8
yQPmV2Z1ggxRK92rM9rhQ8/N/TXMNdjCUlPlXU6FfcIvHpDUApvLsWdueL9ygDSTc3C9INiLYkh/
NW/p50j33ncF4vkUuMLfNywQT5ndvEs7mtKVDqGA+WHDpC5rDIY5WCP2fySsSLPK49zA1Vg3I9Jr
NUn7UFSOTyqC3U+Qsiic60YkK6fq7k0HSjHqS5rEaHzkIyKSX2AsZ+C3mGnXTjkE4LFitmZ5V1pY
TJnrT9wvvnuPNQq47HoGD9/603cGbvRqYDxCScmEudK+A3Pf4XIHUwXevU6bHKcOr2f2AIzhv5Tq
fOa1ky01GsamjYZ0TwThl7PB+O1D3f21KYA3jCzNtvNzddTwy1gf2O6E+dNL7wNJJj60wYs/4tVy
inED72gq4SIp7u+PMgnmkzfl46sfQYdQYfMPiPYrIidLg6gtn7pmTNcmlqOjDseSmrKqTSuuKEX6
NDa5Fy6HFHpsDXP5UyZC7jyn7D9YYfnNuo/BrS8Kz6Z4eVb1tgG6kG9kVfb9gecPbjPMpByaPBt/
VnuccGU+RDsGm/IxK53qOtQFl1aeMeuJ1UDxPpeYNdntgXoxawdCKmuWLKZIy2j7LYso6+gYbrBs
lHwXNo2VamySm+HDiqj5hxvl0wUVTBMz5hBzWxftR2+F9QNNLDi2M1Fu4hYrPh7zYV8gJS99ZVGs
xKSIn2XMl5abmOdimscXREuDIz4tuF3hN3AtVmpulBlncjgN0C6grWFS8fO50+SYy/78mqzoxEaU
HLBbvYVpH7FNtuLkIrwqeyhxZ97MTg3nxG6iNYUwFdc7Fqa4+Qlpwf2ZHWxYhe//av7F284r6y3N
QeVvHiU23QBRvCNEr98gxFWMENgVGhWId+F6xYfvQkPNFY4SmRSPTR11G/wk8QJewm9R+AahKt/Y
t6GFbbIjOFhJc0biMJsrfRHzPoyt9ux7PNo4QiTO50K76b+4J+0FrQI8OnnfQkM4yxF/BBu9kfbp
sI83lk/idBpg2Mm+iG84bojP5GM7rQhvlHvk/++24z0C70+vOHPWfUq3qq/lRs2j851Eulm6rBHe
ES8J2lXpip2I/Kvazl3ren6gQP2hZ3u0zMDUPYiycHd+ZgCRZhhfmiXJx0bLNUmfkYxWLfZguR5a
oPZnaZSPIffkYpFapA/ySh4dIBRrYFrMdUC6lzJO4FeSyEP9CYnTFBM+TnSO5eDNxqPT5Cfbiewj
d0rwuaUVYex0jQd/gBMX9iVwQMCubM5J9uVUmZFj87jdWPkXdsuf1i2eI8/mFOlzbu1F9q1CTfyw
3CUxiF87LM6Bz3tszj36nYr+ZIS+/5BI3WzGfA4vIbCmQ6GYYdKsDJaum5ycjM2qU0YIFD6UU8Lj
aAIGRGoI9xMU2hQpuQBGZdksdmmp/QaKb6wKgcUKkhrSBdHwUWMDxyTHD6TE627jLIIlTlzjOav7
V9MUr9pOvnD2XsoGvjN5WHbDczJQHhi9BwGTa8Umlm/PeZhm119FoXsbyinZUe4C4ctzg71BSIIC
BecI18BbMXXaS4Ojb9mBWvat/m/mjQQqgBCt77X51olEgMnScuUKTA+ytF8OB2kDwiBSZ37RPFIh
SfDT7tvPGNLzNvZyVrfDqLJTYoT/uMVF/Fe28y+04IFVcHfzIS8szV51nMAD++u8Vl8djlogx5it
3T55hWbWQH6Eqt7UfbkWQ3eFREmwjHFhJCKB1dK3Nk3FRQMSh9yyqPkdp/Ifb+aKNkJ5oazoXXn2
J3jvG5TAX9AeJ2CAH0XRvVKU9zl0WMSiOeZybHQUPvlvMAKZCPT8amhxdSRhEsl8iK3nKE3i8X3D
WQC7k+RxmL7k90RnCbw0At22mKtUgFAej9OkafiAaUm6q8K5YKJnShv2ADD263S3OfbGl2mwfmrM
YWvK8JkKVHeRh4ABTXk3BTRE4Jre+BxTMKK+eQW3h4GixjVvTPyneV3IssBQGObEgHqd1rjxQ5ls
PUddXXBFeOfdZBcF3ngQlodc4FvI5vAWH/py6Nfd0GcvRR546N4M3DEg4oV0MND1DsdJIR30x4T9
K/KN/DGS+Nloi5+hqocfnYxqJ+yEoogc1loz/viDQVkX0jk273BigIuHXx/S8iy0teIe5n4jDDwa
nlfU6P2+3lnG/KiTMrzC4aIu1jPc54gUwrujJA9Kqu3LPfu+sHK/uoctyZ0BZIPQHaCoRxpQtFJx
dqSS/vd+DVyZYMvXA71XpymoqqemG5HfKgJscT3hnaioSaNYwFReveG382/U/i0KQXH5Fi+n3r2G
OSvwxB6bqwv3kVWMzao60eAjxnPCj4DSP3aMfgHTJ6AysDIKtWyM7D332w9/tlzq82CK5yCm0WPS
U2Gx02WCFEuoKv5masyaCE7acTXjXFmkRu5fRTv2mwbWy6YGiQaYXRZPtTU+ZorgnM1ujDRUt6li
VttKSUJvHbWHmUesvfcCc0GkQ20Swp6I6SEeDJtYD+5JPb1ZWtrX2JIYbHmuFoNH0YiZIqmTLD01
dLbRCSurLfYu8krKPzhe8pXq/mnmHuQZlWLDE0T4XEzNx99f6qk7hy1EHEdMHyhiEAvsaidDqrIq
OYbrii6xB6g7JVvgyVkiiQUb00isFcibW0vZxobkI3dRg7wCChydZESJRxoISEDr38qcygvJQO4U
fn5puO8zdJqoXFahATvQNH5qZ3XpQqA0hS45mchheEbyNPqcK0YRAwuPmM8KobpdymWJn5f7QIly
uuxsUCtcHzOe3pT5l6Qcynn10vg9y6FAnY2KRAJO5gqAAeqay+53nd0TmgD/KUtxmb3oQd6lde49
OrWg7MLykr0IBFz8oOP4GMVN2EyTjcvx5rXG2RYahFlvh/xCIDc0OiMda+IetSZS6eQ3XtqGeyMY
qmYxei7XCDVzltY/wOixwHCyrV2U+HUKYG4pnQkDcXNfSkZzejAlJjSXuWCp7gV8qoh3aeDzM+ka
i/zRPdQnkrc5DrxNKxMisQYDw5buSHObj/I3Jn3IbhVGXY9t9MnB7bixperWw50DQhzhU9Jbd+gN
eKKebLaWHYPK6qA+1z0s+BrLM9B4MAt44g9CI13iHD35eTYCxathV3JWwZ96ChrrC0MK/5ICh9Wo
WqzAjtserWraUQ4vmTCrV8oi1XfkpFBozR184K2gmGVbxw2BA0pfdV1ASIliXMqOgHYh2TfPHjF+
NxuLlSo6cdRV/1d6BEphd23yUhATbr8tzyAoSncZtlE/WPZmUFNPKDRLqpwcg+zwF5hcxWk0wT9k
OoRcif88Fm5SHVnkviS1IdexFXAvKjq4tVQlTMq+ujWnNWRqetcL3SAzTcGSp9dYQ5VOVmIejW/v
foqJImLRnnvdMkSVw8JVtN/pkPNSbqgTa7g7icrQy27Aj+GOc7DJK4J/+TT2qzrkcYXwdlF45jb9
GNvwrOiqKTAXfAUm1VMxv+YE26MLosAY/WNASc/BUaa5quxh3CratxnLMWnOAzmD2dJ3vCIWNVa3
XEodcuukUhDJKPa2LobuxxPsPMT/Mvxs5fARRxkNSSL+8Ef9Li2wh2bL5aOyA6SYhgKVRmi8gjTd
H02yI4s865+TcogYL2Lv1W84v+VMoC27t3oO9+2fje0ztNld52n5Tg0DcVsFwsQlzYnJEUrLeCuK
0NvyGWJLE81bNPTMTiXlvdTdrtLJIXBFugSOT+bvet24T4bjGAfg0dV7W4OAc9wHkkvfjYnB0idh
3vSuceBOJjbOYL3GuX9r20ZcS2ll6O5GfZMhRfOy9P8p1/g39qmN70qQ6xT1lhTHuKcLYGuayli3
blSvDSace4wo3GWu55DXs4sVJCrWj07mL22TGjESwMkSDACwG9tASfFQugZpPUzEk84RDU8MsAPU
mdAz1kWbvXZ4/5dJJjmXmim/6K4kZ+DDXcqShC83zGhRd6MXMyL9LAxvd7d6rKiSyVE0s5daAEeK
ATOzqIs+y8kG0Ddk705rIAlVpNJArd60Gm92RJShSG4cg9WDHxdvnQ36O4kRhMrq4AJzRZrWH/U0
wy6Ao0PDHp6eB8d+n7xyZ1Qt/gn68GQOaIUaBZKWJrA1f8YmMTufVo85MgcYPdjUNNHrh81HonZT
iUVFpvFQ8gdOaLIilYyj43bCyYgIuyqC18iXj9oB+oyNNwHjkFIXxLXugrJyy3V+GcJy09XigGJ1
0LVF70RDbcO45VEAJDlvvBAiwvAkAVE0DRUvFtmGgYi3gcEJ1xQ3TVbaWER4QAeLQF9Rjy9u2pu8
bGsq48LjFPOH9gJ3HzFiYdo7M08OTkNIo6/nI7Su6xTMzx3xYUNMO6o0viXX+gU9XVf60a/CdncJ
GlCGoXG2/GXnFWeXxui+A0nvW08WL2Cg08LiYY7K5955mq3hmewhnBDzx0zrr6S1tm1srieX3lso
Cml7Nu4wZmp+rJmGp8QkkY6njkp5Wr82ODKWcCcXY4wtnciPSpprDVtqMk+txnzjBBjJXbzM08IE
oe6Mj6z0F7rhy+yGQ+SYD6JidEi8o7JomOi4G2ESqHwsnuTYrbtbkMYjSCwrRz0aQbW1AYeHICEo
xAEsN5GRZF838vsObpPAj+nBaxrsVaF+S7673m0Z7v3NMENr8q1rX9obJ0Z7cuMlbDV8lO2BGXIn
xK3iHw1YSwvf5tJUkajF1Vxl/Gphxq/MBAcnYOjE+B0m95vGtTfFT3pBgcMe5zE2YFzCqsi3oegO
WLS+2Djhy9GUAQTMPyNrJe65BLAJqK1sG0hXWF+DBMNfklD8ZALnkTpZpQ4LMp9MXkh4MMZ3HL5F
uBiLbLx69rfXEgy15rMJpW+sHxW8/8woDipK96ElHvy8O+VN8zBMzQpdaxEX4i2e+QjDMX6aSvsm
I179yp/O5jS/Umm2zIlRr0iIqgVpfpKDPqWPLHgJU3/X2bhP2RqIegPEfAce+tSSn7Zp1WkLJDr9
o/lxgxf/N47wx/+3REv/tVThuqMcXKHYtsODQyYDFCn9Bt6phOfMjopqDZssfLIxafi9h/hD5PQF
0v5Zz7eGrYMc+VBmZOHJx42DRpVVAE2TtcvdPq7p8MBJCIZukxDpC6qvbEiZF8Nt07Ilxdybehls
JprnEe0U+AuRg+UvOTtGApBF/EwnM9B1EIwxf6XH4V1/Ewzjvp7syrQ++1a7HjN2KiOvdy6WuHj0
cgo+PWFsFGUhgBv5nukvQu9DTVm5hru3tUVYmEiETzbKRrjBd8fLYCiqb+J0754wefXfMeGEQPup
3KbDDYv2hyJVIug788W7hReqo/QX8eUSlRV+678qeqfD0aHS/Z7+t/r92Hf7qlHHtJu6dQM+fUow
nAOvPLkaGEDGhrsej4mF2cnugqc+fS0wtM7O8E2r3REUCMvMoPbWc4N5sTJZhiS7Rha0SCYYqsKt
SW3CQBFvL7A2AD5+h/2PrRrrPOu3j9azl3YISUKOW9JjW0fnr/SVvgdR+Ep11l+fee1aAwCYDZsX
PXe+qBg5x/PrkOJYiAN709Lx5crhHy8DKnHDLXVZZPP+ZR4+KAoxUUhXkk3dYKqNYtpQ9f/P72GW
CiYlyeqienelL79JhH6Fwlm3MbHeULU3IdpH0Zb7CdBPjWjcZ8GdcP5Pt4K9QVfsKvA4CKoUwfCu
oYKGGopHK3FRZfNDGRBAy+NhZyjC+ZTnKv3UmCBTmFvXI8vUtiTTp5M9edc1FSsAgbyVIpFV1PnW
aFqL4xa3LS6ZpJuelV9AujHOk+/+jfTq1hSJDSnosmEWa8sMNj11dDqeDqZPCLFv68dSSzwizBt8
mcK5ifDNYL8FGGnd9eZZqaeJJ7IcXVLcBB2V8JfSg9g3OWef/78mM16B8WJIV/6KaocLGddTiJes
FOl55oBjobDsWsgLrrWdC3ff4oBg1d8+lj7kF0/Oe6Gq77Qfz9IL5NLK9MlwCeAE9feIoWttG+Re
Kvkl8/zU9Syb/IA2pCis8Af2e2LvFNuwAU3tBBKsyWWLdmxPvY2RNy5rjzpb9uZ4Eva5sN7auTqP
unlrMk5U03hMivZsjuO3EZW7lMhgwLuxozvVrOOHElPVVORXK584cCpCGc7Wn+3LGJTvvfCuUSKv
di33AaUEMs1vGQGSOsManllfdlrvkWxBXyf8jhjHLuHQH9mQffej36yqobKXKvdfrKz6QIdgLdZ7
7l5mbrFy6uKv64Oj33WrUBCDNgh0tC48uSb1tonXDoQy8l2ZhdToZF/5zA7cqLEt9CRWVeWBirKH
u+V+Q+YTua0Y2MEmeqbBGVhjpnlH2eNJ3dfSUZjMPC3ixSm9fcJH4Pftq1n1vwbRMNNBRYll+5yx
m6W1csc+eyUdE8v3fGS6ShaFg8UhEf4hHDjRO8fcRcITq3QY1lAw/+EnZMQi0xxzgs/iTqRsWM3Y
xp89kppIY+sSTfM+MHkhIH5l2EgjN3vmwmwuQ6LkCZH6SKLasZp6Hep4z9vqS4yU8dk8xgOh0too
uczoek+CYo+suQXM/dalUDIR3tXSCyNvGeCdaIXzG+S4uMroNprlui3njaTQ1nc8bGtQt+ehYlGQ
/XNx01KkGMEUSShggbX5KIeyI0Zp0LKHF5JODX+rdeMtYw+EJ4QizHpWvuQxghHUHbTnfpuYBpau
w6+3sThloVIzcdnbcaIze4jjH0qlNtDaebVgXrZbRTF1hXpXVC+gSZ7dFhVqSk40BGyxK3jrdkz/
YUXBwSX8T0u4pzu5dznTQUr431ro2WTeG2lGRH0xi/YK6oD/kdnY5NRhjitehXm/0X4I1LJRe085
L5r72KKV7afTw6Sz6g8r9D+8rNmJZj7gV+VLoWxpMbrWc23L19FpljBqAE3493xsAGDDTNDV7MKI
MIIFRzWZwaLv2Ps7+SCoBGBcK33lbTwAIacgBFPot9RWp+afMzqw/8gdlKwyimIj2+qPfNhLZ9M3
MYVvqTZIbygOzbZGz3GQ9ajmyLP2OHr3Gk3/yelcUJz3NE1wrIW9mnX3STj8PEbEGtqyr846qVcV
FW9dGWyF4a+kxMgdu5dqCF6hyX2qtH/UPgsnMzd+uaBR3nj3Anrt1lUw+JMJ+pV/hGP8xR3VWY54
zZd9U7yxqwA2l80szIA2ws9fjkX/XcIJR8hcxKPxgERZP3qhsyruLuMeNYrhTfP21JW5UZ61LEKC
2YFx7JqcH0S9omjm3ZvKg271YcyZJ9MPCnQ/MjdaiknsbILmkZNv7j2accAKAhsBTa2PbvbbcdLX
ZHzMbFw2JciDsPoK2VVkbvDZtuxg5tr9q2sXSKbLuml+aiZoDxCuHYKqCt9Iil1TTe6ylMEpwPZh
Y8VZQcnfUf3G2jv+rizGlr47lV1GETeGHT2tNTNEkBLMMuDLZLx4wLCwyeBIiO4aJXQ5o4xfrCQ+
hOn0GtTA9hMey/iXCfEhm+KDS1OxV7g/LUwnm/o/PJ0oUHVCVhZEbR5zs402mZXQI9Ckuyyw9lUS
HMqx1hsqCTHNsmcMik1ASXfn2Nee8yDwsM6MjGcNotc668ufhhYrx47/lb71p0S+6hqDgHPQ988W
DbxU29+R3eVzFVjzUvjTdezqjVMUv+5MeVjXWYfMEA9hYQxr4c8Pkw+gLmn7d5/Om10ATnMBQulk
6OQrdNubP8k3lJvfwfdJ2tbTaxibYpkQZvB6B6iEd4Gb+GQUNlwpcGKLEuP6YiD6iMblbmoTPCXH
lTiYuQvwwwgCXE622OR5HCzLzuTGNTxYqcbdlty/SG49ZR/dENmP7MNOrplyl4vfSKkiIgUUymmI
N0XA9coPinc+POCnbY3Jvgm50oaCXG/4U43pjoaPc5+r1w5LkxxLTBmd+AQDdC9h5D/TsH6o7LRX
gWGczGR8A/iVEnxVF3eYqKnGLgLZ+DGLxYNLShL5dl311jEakhV8wqMq+czQzFlde1ia+vkdTlbH
pVwwscMtKPL4ZRKo0nCv400WYbiKTQWQMjgGMeGiINtB27/Abtm7ESKb14LDYyMzTvmKbPl3WM5/
XB9/5ZSc24rIVUbVLa/i4VxVwwu+g26heYAXgx+IXZ9PLZZTpBwsTu6A8SMYdtLB8wT9za6Hz64o
DkbkwGrMMULf/X1C7EPq44yJXCCLPBRAY0e5401BLsI78KlyD3SEwdCEWcrDW9W+2lSrlFX9BbqO
Xo2rhyCn2ghh0SNpg6K0MINx3LISWLr0ELZ9cWZ5e8rJ7edFdpOD/Re1HlF58h9RvrXxQJKcgdOC
ZWFAOUrKbZZQkCe9s2MOa9ezKGYhaNXU85NIh8ccJR3ywCLX+OvSCwvMjYG66EmCfISHdMSnF/mQ
FoZgaxkEoFDhFkNjbji+vvwyJYDVgj5l8Csjb3cvb+lKQplZc0N3eZgSVuYBKL682cTspxIbcxNk
j6gvV8BLuLImmtDHj/Ihwxb1Jg6CVcP7jO6UJZt2JsbU/KL9Zzfc77a8xfw52LNeLg7QUN6Tu77T
cmdH2lp4lGj7ettW48J25S61Zs7QdteFEXxo8mvcZiu7/458+8p6gWmEDwOnddL1+ybBXUFkpQ7Y
1vXReiYPk8bzdxZJzEN0eVGnG4l8zYr6UvMX0vl2LuEhsgNfKcHrRc7DU5HbT1ZjjQvtNj+dA/Ie
3KUj2Qzb83viYsdCCspMRnYARvs6rHCGCkREI4AkMT1bGSYFN47ZEBN3tsb8x5Y91YcjjOpg1YNn
jE1u9fj4QtiC+EXX5YzHEYQk215ANkbyKz0+CtwgPJ76QtXSkcYtnJn4J/EyL6akWrtNugRmsZ7z
9sHGzMpp96K0y8GJLRdju+0bt55OEPw9fJBERgnbUb5B2fHLwOdbx8D06+LSRbhi8mCRNdk6NHq2
BkqfZ0/AxuifsKSscMJuB1K99BFxm012YRv89lYw7tqg+kAwfrCh02VW/JP66X1Rexd25oxidaHf
U8t8d/3sFXBgvmgc2tuQh1ZB1lyr3D7lafLcRgwRGUubs+tNB2RkUBX62gTGvq+TY2UQ0KTaSYLL
4QPNPjyf1vI5mPZNUKR4Zyy0xg6z3jSG/4ZaE3KxOPaSfHg3cXx5qi+O5VC8KpspOIpZPpLVPgiA
fGai33jRAsqJ3ZPj8sFQoscNNDCeaxTdpee5PIvUSibGSYhqVarybLl4CjK5y8Q9jhMqEOXsvks7
f5sj8y12MLCmhpqB4ZHfqCf7rCUPqE0fOBMaSYSRvYWI0uwaOuq1Tckq0qB7s9POXWkyP8qIHl3u
KYOkndj1g3A9Y9U7T0310Vk8k5iDH2gHeCVGsk002h3G1VMyGyCojXBfVXNEXDE74q4CITSFW3gT
D/Sx/et57vgDOOcg/jAT5O1laNqXruGultVaU0oluXIRYQkoRSoligw0hY1n8MebaDCjM7+oJnyZ
a3lLREAWnDJxqRl9zJaKERqSVp0nlxEKzJIycL2gPYgnZEAFKcAFnYS05LpLeA9N1pVk2T4u/Se8
VjmPuxo4Nui/crrgFvTRsTHNd5tduvZwlTBvLamffHYck/W2I0duM+E76aP7Y2e96Db5tTvrmwWq
QHwAue8J2KBk+TFOjkDzi6lap1lc7fIAG54eo788RfZLQObzlkFyj0LvaNPOlzbOdYD5mCPwJYH4
rWjvZvl0nVqftfQg+lPIZBNhRi5UcqXU9yWlyTBN+UPcDiGHMq6nwAsuIsVxBLJ+wlaYna2qvGgP
WEZZRvT80u0AJteejHIJVv0f1+c7jJtCNRIXV59pRc7NUo/zp88xQCb0QunmeUydvZk177VJPzPw
iGeca7Rnx49WTRNya8P7s8SbIfybGxvr0Sqhq4YUfyvwq1bzGAb2pb4/OzJlSsZtjZ8pZV0eKpEi
Rkd38/Ymm/xbwk5+FU/5bZZ8i0lhPeiI4SUsHt2JegpHbkcEcMH+eUUoGw/o/2G0wvu0Qs73MQ+c
tZlDxzIRzkejY+kOSyRWE0s5K75mXfg8Bd172U288Jvj2NfHeHa/JHw6aM7zogjcL0/hTLBg15VO
v7ejYdO63o6CifUkwK0a08MUiEeHfz4SRw7TYF3V+RMuoDsTkrjFFKx7BgrfSg+pHletk/3GNmIT
l09YFwkU3YTiXEgC9lMw6n7TuxCHA4GFxfghM/EW8GaiQtELNqrWTxTt4eQ3ON1MimpQSLwXwgof
rhl9hrn73efVv6BVF8UrjWUpqbvZDeMNXtM1xXbPFWAo8Jkep4LpnxKPG30gmnOhemp4yGMWonoe
DPyNsNOlFT3ign8seg0/2ZFYtzrSX4NxjBksqURYmUMHKmU40R69Ipd0yiN37TfOQXT1LcI1vJQD
Orzdn/xkuoWdrFkjqHf2aBNI3Oni6RKvs51tm6AisYI0WdJAws473+CYRD/Xg7lsJNKuO+yTvvm2
YtwXue0+tA7JlDSClOCrigBpaqwqMicVwWpdjjvsJ1w2ydxzrf8BZfosJiqVBjBXrJLULaOTZkHq
FEe6grU8h+Mb7/qP3E4FChNxSqXqS1KBFJzK5xoUFyQoYvcG0OPBb3/6e5TU9spXO6eVwzJXzgBN
Q8zQWa1X4JdvXjmS0BmPJK7w7tIvC+VvWfrBwfFt4sd8WOZ96LBtTigfadT1i4sMYas3jB+yiwk9
d+LNvd89Eiv4Z1T+pevynV1RuFV4Fj6L8VEZ6avZus+JWZ09oI/YCdRfOOXbriU7HZhUkXnSBjfA
qpnYQQJdmzYPzXEeqa3ZOe5WlYBCQj0zePPE2nI1NGN/J9aO00vqF9+OKB+adh6Xc2aPK9PseUs7
4zH18lOS2UvSPU8CqRQ5voWVPEX7erBew7K5H4AHyEDnyg2+6gHpHFM8HekoO0Z8VpKrUlG+1gDV
eL++Gm26s3WN0Wl8web5MXf6p5uTVxUBoKKJ006hxdHjuW8ZchYELwXSADThburPUN7ek1iCHXM/
By85JTK9gLshIs2mWfXxkcXLF91vqwqnsJVynENAXVsuHgPQ3uc87rZA3g7aGbYwIs6zOe2xdX1L
tEN6WmxYc/o35nrELkXQ2StObaR+Awac+q5aJeb8nsrxT6Fu3pnKIdNEmg2gGXhK5ihfgZ3fKKUf
+456BmaXgtrUBF+ouHZ+dincHvxAc8A3sNEWspk7oXtxRbVT8xLTTxSqAu9HG3IcmpexpxilqNdR
pNeFWS+M2T9mVr3TdJEbc7mPpPvcuLyzXKTNVtH+ZlCjWqjneuR1HUrWmP02DuB7Gkyxe4gM67IL
PyEEnGjYBq7tkHtjFKaKO+qQqYFras0jryjGXejB38Wm9RfXJq13/tbI7XVieAc61w94JVaZWR1n
T/6gC2zhO+3tEGJFXqVYcR3+lMxnc6Q12r6B1XEpp1qftYpRKzRsh4MxVFy4lcQgP1RNc1JJli1h
6087HYJcGsYT4PZl7ZY/GFlXZjO+UlE07UJvfKD3gMAiZgFJQqmspwOXvpXnN1Q/3zmg1ak1SFMY
XdEfh4EkZuKYNBdW/ZvHI8RNiUQM63h0BodXFdz2VXX3wc5welmeYIXpbLSEAY87fuWy0hDQnAvl
I7ui7JMbPZsvPjb5wWvItjvmxVYRFiSPfq0YDSKcrKeMaAHtStQJ1LuynZJV5kiDeSbwDuFI2WE2
hO+jVTUE3O7NEPOjoe33Wv/H0XksN45sQfSLEAFTMLWltyJFSZTZIKTWCN4WUDBf/w7fLKene1ok
UHVN5snyjhYIwJQcrmjwO2QFyQvZkSjkjGk5Nv6ILNSgU0eqYhJJpKBYR0UALNhf4y5fhQhFVhhB
dqYRXSWeZmIFCXRBatGE+yIB21jOBzuwdt3QvSSZvzRkTvVHOWQWryMUIdGnP1TBrOC8jQ3rMez6
GqMMn3GX/D9ngUcsitxF5k9PJah++LgKVigllE6f/ZTaYLRfQg8+mCIY1iGLkMjdZYKpNMMcwL4T
fwnJfbWVbpsZgFzY/xCTtRlkdNJVdh5RwfHOHMkH/YWKlNEIqyczcM6MXT/wV57TniTAuek0g0pt
rniqaMuxN8i6fcaTcBja4Wh4uGjbdtx7/18qaeY8XgcEFaCkbeThCYPYRyPDYckpCDIDa4qftx8F
OUv1gNKH2dU7sNj3cKK1KvlniRcB5Ug/fQ89m6mO2Z1ARe8Rfo7KI4Oi1zVYLtFNbCyTAYU3PJNJ
uPdi3D5jaSG86H9di5C1OB/9pex6LE+xjrecHGeLF1zW5bHME/4mkGaDgvvGKRWOb61+Zrf5fbwY
Vg//QKQZ5Dsjf6HmZSuoqieWBqxzhd1dSN6DnN4M+SEtAGu5YNaOsvHSTUrYBbU0UdiDaRxasmL3
qXRfUVrApawdBGNjdZwM+HFR1YBMHp6YIEBt0ng2x3edYm4JBnS7KacvotCaab7X6ZfAzoD6h6gN
b2Zk+HzUOYc5C43XwOKixtENUMKBE4wB5z2vHgKXltQcRsv8FRZTgoB07PrqtbGV2EYTctS0HWHx
hFjzIF0vEIHBlcCFifE22wmHTYPt+4fGEggjOJd44xHKKHr1pvLbZUmsMvFKkDeIr73ZxNfCbGy2
Zmtl64AJOO0D/v6IsmTi940ixBedn1DjftVGdHTC5CBM+67MbKUDYjIJqCns8DrZehmLcpEZ4S54
PLqtN5w4wvYir96CVFTLGnICiq6jUQCQQMEsa/Mfs+dbiOy0jMQuD8kUAuWaLqQf/E7IayR2sFU6
x59Y/aDhWD/NCO4inbDQCt2fhNEwCY4xb7d4kPjvfWIJXPJVyQag8TAj70sHgERGm95L1N1znblM
GSLitMqj40Zr4vRYjVuCXTmBfom2evYZwbcu3SNw7ZOb5OhpLES5gL4voaaLNfwz5p+DYXXfbDgW
JdqtBTneuFYIHyZ5j0++bV+VxglQzdMeF+sNUc8WCOCw6XPjWTc9QrmOlV1M71PHdYPzr6RzjT9L
2/4dSQBYpHb8n9mG/02ze4Shts7y9o2EZ8oPpeib9LAzK0kUlEZWV0OSGXTwjbbo7jaMsad5VSCP
XsR4+guHmCHlHRCKoh3kLXG66Rg+IBZpR3aCx54FSIeN2xeykxj0Z19XoDIRL2ES2zb9SMQEwfZw
FzdxbgCxoJBYi8J/hGgagBHSqyHQgfpzMy8VhSj4uPLMSGhi7Rgg2GgwwE598uy4yTZEkMs1dFMq
v+RtyiM0v479iB6zRHflaSKJvsniQUzlX2o4k33BjBhMPcZgWiU73welPhqIoxeAWj5l3P0VAdFy
HevGVr9TmHH6WG+pW588jNR9hLOpcfMvQ7Gbzj0FMK/YjJpGIFDjScny0ybkOMGvAnKl3mYulb5f
w8DtA/0mEZIi8hpe+GKf7bxjlJ1Y5ybtui2TszNRwn9mM34UZvKXRsUBiuIxikbBkNTdCzJVF23c
3AwFkaTuYeCF3LBbu/W+TJHdFZGL2N2Dk2rd/1xGFHymJvhgk6M0SnaiyO+xaaEPZRLiD90xtumt
TR7B2SuPvGMvbuTDYKLjUna1k0PmL0h4qxYBks6B8zpwwh+vJu40Eamx9NgbEQtxxEn0Xtvij153
RMbEeIgV4tIK/b3jQz7HHbFHuGH8l8SDID+jIXdpxp0Qhvqj8+0fQ4QvPIUfU8Wr4ujqg6DpJexT
9MFO8F3W5Y4X4cOq8d14wBNIj3ykP6ZEIJC9u/CG2FzDgQA02na/rArmF6wvWxL+knWUotrhhM6X
oxGrnTe173XT0+4hQJ46JmkyQ1Jrw7Hl66mPzF5O9DbbkT9l6ff8hG2p/wyJIcEOKRy5UM+BhQ08
ekywheGsVIe4EusvF3OPliB2amPty/h9Mo3/fGyq6MhhCpltvk8Ni8nCWHz6+Fk5+h5PvoG120E7
Ow5W/oyAYoKQxOmc2IZz9ioq7rgdNvxR81pTXbIO4wvzPWPhJvEDy+8h3GUltgyBYTK2FfaqpUPn
mDTSVTraFZuc9trabCtHzz8QGJ+trZw0BdEEWC2xS0sP8JgvDkNQHlp7bveNQug8GZmztRq9L8ew
PWIcvqDJIyqDMxElTvBX5uU/3T1SMCi0tOQailKmHQVCOa+Z/jwnvJuhZmfYG93ZCOu9Kgj7tEtA
dvEWE9Az7WW4H3IKEpDw03OU0B7j4bfpvV2H1UMz7MIxU5sxMD+jkenrTC53TgTqCdvWXuGnYHzC
MtGeEOBJclr4X2W8ReDPppbpHolVLpP9yua1nMsNeNtvhcLrLfQTsnAESpFEAFTELDV4xcVIWlSZ
FbM5XZFpYY/HCMxKntv/PIe/swMKB4jyG4O3u9/xIkGMlQuia557lwFfZqHs7uS5cIZLbk/0jcNR
Oe6Toa397LivAVt1RvBRTNYcp2o7Bz9M3gnZIuRqyRK8oS5Xm0LDL/L76a/10veRkgbhmvPemOmr
0I8o+wipSwG9gWji7GAauBCVzO/klbMBG8sZf0FC7lObBM9CSj4z91WX482Nwldyij8YQx07Ied9
WzTQvPS2KOtrPUprz1jOBMSH8FD1UYFBJQ039lzZK6Ap9trT3Yc3hy8UqWJpBrjeEdHHW4AT58Aj
zcOoMhSKCV11zQZliaUKccnM0DCog08V+m/dmLwHMdXQ0Hc3i/Bn/MrduYqATqGiAR4wAUVN1QTb
FJmvQ+9OYi90wBCNEB/s1vHUZ+S3X8mY/uXO9K+1nHOFFESH+ujleXOy2uTXibOtG+IasALjReiY
Pmt6NbKpXxmmfNMGcQjAjbkR8QMjinBOcSf3hlcfKqtk0OX795K8wigBBhhkPADsG8s6+VABr1Lj
1F9B0z1r4OYhAvU2t5a9EbP9GjQSfYO9n6P4QKx/oGA2eWtkoHWDeoehHEUUh/2+JruOGxktWOtM
KJhLyQgFKJPszmGqGXZUkE3ZbbOiMffYZn+6UXqLKavw8ffsqqvJZ2jBCINKgfZ/Vh6SGQ1ieZD3
mUawlPAfgZ2BLkoefIjCAolu9b8sAEDEZ+1bkSffnjB2LR4T1Kr+CWIOmU/mARUSn9lgIfdQwTka
7W0BlLXjq0AlA4w3cud9DAK2aRXXS3+1Z++aP6gcRTJ/jd18GGLOv9q/xlThQTy1K/ZoP2NY/Uy6
vWAhf5XZuOwH49QO9U113j3L401dTFeDM6Csw4+8K54aBYNGiRXWbwl9FLwThML8MSnPPP/Wyeng
9z7ZYz5iXrhNFoK7cKK2bIdmZ8XjpfPGj0yJz4SRsS5B/lSp/e0V9nksipVDqGOUNfcEUUAU2dcB
RxZjnGeWnhdM8nTD5pHy/pm37pyhPI3kfAqy/jb447Xt3d8EtYNMq2Nq0o9KovgyUz0L4UK9DK+D
gYSCZ5bZaW5iZIAJ5o7fWFCgLRR4VaLpI1H5jrkfcbEd1lOo6Tomy2bE8THmwXZgrH4a2uIjzfJ/
lp2e46gnoabAyArQB5HINUSlhdWbkXUFoR0z6VNmgRynE+iWlWttAr/a52HyjKxXbvDCYSqck0vc
Sspp868rvG3vFec0nQ+uY+8DgC5rEcITwjcYr01vStcgjc5Q11bjgJFpin1UKJB1lkGCZxoCfH+K
Au4NxELixSP//FrUY3UqyizZPwIVTLN6sV1TXgJRHoqk387sgLZAUxAowURfDFX7W6r+ezCQFJBV
+lJVFdiwVEkUfca4coMmWFtV94wqD2yz6d/k1Lf7qPEuvCR42IKfh3GEDHbyZ6ar2Uf33CezohQf
mZWesaVeUL7jtm7fQaWsSaG7Kk/fbcEuwp5forGqH0O2B/IM9ImV2DzUo4mdFbuBJ/wjd32wLx1u
F5t/d7BD4xyUQKxNbhLMp/SY5bSuUfQYpATumqYu1iHA4oWb+ScddS8gc2AqWJ/Go7VoyuprYLLN
YGdJBvChGT2wTA88CrYRPG1QfxRsO88P3+csSJncIbcPxD2MJTpfSoXH4Igr6IgB6WXuwFPpnrbE
oYUzE8DjxQTc074Voduvowcog1XKXijesYowuCfanGIbp+pCFRTt0khS5GOfjj3nnrE9o0EBotAy
0+4Jc9zoxv1PFMOd2+lfHJnnJofoVRc5k/a5+nJYiy1GVz0hquqwiMNSiyLenQF6TeN53tpvrC2M
1pypI5STWNyixHKZBSXfkmGiVdXjFgJ/t56tHtSCUdHjGQ0SW55Vt6jEDdc62sA0lFvXROKToI6Z
MZU9ONZy4cy4mnsCIhG66FM32z/M5NZBZf5Kfvlgjuzt3bS6sDS/1cmwB5rwPoh0r4LudxDZW5Z2
p7Dx9xpF7az773RCbhRUJRhjlKDLiMT3dU1mI+bfveGoneaIxhCE5r1IwiOqz7tlNB99zyYIVEqC
xQAXhkDpsWBQ9FzrbttoB0dkMEYrIvgKyD/J1Yp4lEXjIF5GHA5WY+8MSP7yxrt5tt9xtTIYlxH7
fqOu/hlE+1UmQuOW3QCyBHDK44C0TZsBag8icLZN6a+IOjiNCkNZZqHDx7PBce0xyXKeuJ5fvAEf
C+M0hrO9+Y/GH8EFsP6V9DTCL24yA6/9MvOav0TRs0Jq8rm7kBFjsXORCzO8eTToiVWdHT+FDTmk
AnCF/oma8hLAdRvy/EbgIHDJyQFh0IL4bWyxl5NawVRYGumwZ57zMiXmry2cfc9VAt/9C7LPzumN
S1YMG/Iqzwxi9xYWU9+HEj3p6mcIA5wIrg3PGkRQNIMQU606Cys+J1N+ix95D65nnB4K9wi8UjAT
qGPPR4fXiJZ2N+D9MEd5EQnbvyo9O8inGtR4YzStvYqDxI7jL5RxezconnzdDsRg6XtTiBfyc5Ac
sVBgBsZHdetpm9s5O4Wlegix+4d+qnpjVAVmM2+uVLXXxAjB3GB9mwipsaG/ErQCsDa19zOzPuGZ
zxndkw6lv0oIFgij4JkowGoXFt49yid+ALIyihASf7Eq5teUIT2qAAw9lOGZ3hvIqQDF4ztB5rAe
hojiU+A9Sk3kYaVLOrkgBdtieEid4CFWT9AmFfTUSd+tR5OAnzB78pvursLyPQXAXJrmk0olVr36
bCYmuC/nOmQVEDPGQF42/OR+9s587ZIW8nkcAbYxOxrxm8KN5H971n6jCDQzp3MiZi7KR88q5QHQ
5tpmhw/PY1xnjnNIqhrXbjnuaPjZGdbuN47ZG0h39LY1HXcKcFdXn7bDM5j2fOEl40HfbRCycckM
6IqIa1Xs7MvhbsXdW9PMG2dKP+xZ7Eyz3NBu7TTOndqtyR3zxpWwBPcy9NYUKGok6SJa0LVT7p8n
MNQ6H80F2XBU0ZpgUNdg1zFF8Wuj61coEYt05ESr2HuDZ6cchco7EomDeuyUdGyarK4n7Z3CasnS
/sMdayQEKL1DnvIYULQMMfMNUzyA+cT5NHYEOsUkh8Fbr7euSxoBqCJXmlz85Ta3Id6HXKuT6Nep
P//X59lrIyCwUjm8Dcm0xiz7H7soFMgmu8jc+YGOoxA+xP+MIP9rC2L8onFkMSVMRKFeSo/dPTRH
OO7sluGL8kOK1/5rTuUzySHkGZgwhRK/2ZMi8Oo7JqGm9mMliUjBvk6w6EKQMNB4p6MfVf+UN3My
N8awaVhMOYb7Ps7JDHfT33ptQy4D7eATS4aLF2PNAY1p7An0gZIFrwlvJYPM0aI8iLr25nUhSNsI
gO9kNRh4u0/kate6Q5bpo3NZhJX547dorUJX/Fcbktz6PPwdi1quE8WW2CJ+bhsyzUbCX/O1eG81
sD16umDfp/PnNCN41PVODWpjgQtu3ZaJeX1MRP6e1fkN3dPdBCbIlHnljHm3y7QJQZ9z1STB3gNV
kSWJu0p1vPMM/zcYAD1Ygd6qhwZl7LP3Fq0MjydK3Uxi2MksGuLWXCHEukr8FOSErrglDl6tcf6P
xwytQVeOKxkPzEYAkABeY+ZxsOdHjdOcpgkBFpDabebFx7zzPpi6M+/nWV4ZrfVfaur/oE2GS8uB
+Db79gFtFjsCT/43PyIreu0+eTWlUh4AYI/EmC100pOVxAByw+wYsYIw83U0Rz+hlf+zHz4HN3K/
U9wvKPudeeVbeJ3E6J9T29jpzP9k4cohFVBATjuF4liza8aL0Z8NsEzrbGBZWTaPu/WjYhBwsvvm
Lc7Tz1HgSmzyq58phiUKon7KkP5Arbx1o+zVxcFXDfVnUbgoRNXLpIujw8JhKvu3qI8fM4ejTOJd
KtONnMSGW3odmdU5VFfKGSpPkmyggi4tH2+Om8+Q4RL7ZUzFoYXX63hEIuCDxRwniZIiPQhOy4JP
iFcaD0jWEwfr+9twFGd+ASNWuDdA/vo5gwA90emR71xs2O2mC+GBfzIH/4VYpK1nhPdUmt/NjNx3
YFE2uAxug4Lhj7Zon3X4hnLgjcXPtR2MxVjrd9paAneyuV3auZ2s5eO06f1331bXbiQFuUhK/EXt
3um9EgeMcYgeo7POwNMgWNk6Xm3vGM/3a1GhibdyCimSmLn2DZCGczzuxsRDZ6sINZXSXAEj+nIL
Td/ZRLcy5QOsggktV77NoL8jrkZv316rWL9Zs33TpnslOqNfhOVMUsWMSg9s2tLE5I8zATaz6XwD
2CMebUKQ6MSdfYYM91eFNrO/MSvODFDvTQiUGnIsA19GxrTDSHe8dL6GXUNhliY7R5dfcgYYGE8x
LKgoG5amP9rUSkS6gZ48qxn2lY7tXZIAmR3i/4xJfYGNRNzk7j3HhywPH4LT6CvuzZ9AFKs656Yn
jxzSOecGswWc6QDMOw7DMi+QA42ss1u8Ul3IQncOg3g9ZlnwB4sU9fhsxS7p36j9h8haR24JzqnD
CYWRVyeLWjUStepkHBWyuQQLt2CDqJRF0QhZMXmOijr7Q8TCVh87y/zuMWRANFPMX3lShDRXbkG1
SklKnshg/vNiEZ17aEALBQilxpJotDtrYvKDJzTDXJOLdW4QbFjqqjvlngncSD3CSrv84rWjvTER
nzAaUe4tyAa+zAd5mXgya+877ocS6LZxqmZ7babGtwFweAt9kKFUxECndrVzcVPC7enHvHWUDL8Q
wawPnJ3/kSqOxcyMyISO4/Q2CXz0mMTnMz0/MypXG7CyuDZbl/yrKcjQLhasV7Ec4xaiMXAWbmhn
19ZsMy6aigcw640dcRvczqHjNUwnvH49yE5e54pZbWa0P0Mfm08ZJtH5KCwXrjlP+5LxS3vuFDOM
ZUBkVrtsRl+it8sTLEhpLQ44+0h0INHaPgqkhivfoLTn4ZTQFALL3k3a/3MRZmu3udEZ4nsxRM9q
NXxygBTiTuuLDSNYwkkjVwefqJKviHbNVQa6amm73vIRlUtVDbczx5dtSPmTlFAW2wm5AXLAko+p
0Yu6QXAkLH7Btx0Hb8JDhOrwxEhZfAfKPUDkwNGR6nAjKY/Asy1n0Z/K0ILjK/xPJ0g/kj491HH4
mhnmF6y1NTKaVd5b3yxyqMqG4MnL5T+0VlcPmRbivOREJunT7Hu3IMXbO4VbQFUnLmhz5TdMw0wr
eZuK5lqq6K2xCf3BtWrB0JkVXAbK/MSI7hPJyMsqseK1IdyjkZtEw5s5mz7/InJEdwZHV2jR6g8Y
bnUB39Ec2gsU10tGgwdZxsyQ/gt/nZrFT2aT8gvi45yHLqshYiY3VV1v0fqg9EaDVzjPpssJ2uSg
0fRY6qVBpsgZG2mJh5EIcFmxL3Cb0DnDftvxl3F2GcR+wNT7zpEJkl5JAdTDw0mWZU4DnCMmY7ZA
5WIGb4x1mCeTCQXABzRTuzbcmGAQIlCOsnKm58m2rE1oV5c0FwcG/F9GPBqnzmJNYKeCPOKstp4j
3yUFMxzle9/XNwjjqN7nB4e75UfikWfKQhUFIYdwR2WSSNFWH6Moz7nrTriCKgiz/d0frauFt8GW
jfVUlNOVnMfLQGhOkRpHbnEs7A5bj9T/Cmf/i238SrXobEVZr2VIoJvh07Sn6tC39peTm1+QHdF5
+R2JjKiQxjZmul9T9SqTBM08Rr9rT+9z89iIlfNZDKRYuQwUV3Sa1JT2xh7RUrYljm81Atrj9z75
RvHzSJhIkrLYSOU8e2XxERoMOvOM/Akvf8yknPiqZtRaJWc3BQOWhcG6CqV/yU7EhO4wJySjNtRb
1i8sPMn0jFTIkepbC8Qt+zDXrybq5YfXMvckovcMLaxhncbqtW4mUEjoqzuaTw9QpmoOahY4SZMT
MNytmcx/tZ6OydzvRNvs2ZfsSxHfyDf9a3siF4nZy4Va5QWpq1gXp/pfnRZrNCKYR0JaxGhboKgl
EA5S79yk51oG65FEtY6KIdfYNSOIAQXRRzV5z/Qw6+HhRlPQ5HviWKgt2CGK5JQhSTqYjf3btVT+
iO6IZcmsaqZAJaVlVn7B/Lyn5xErFTXGNut8OsBBvxgaCWgcnWO22Isq48Cd45gHMctwx6YQRNT0
injxVJF1SSY3bQOeoaXhtiTFPiCkfvdVWJVLwj3+HxdwPFJlAgJS8D8qSbezO5AJWbY4l/MBgGL9
2OBkEiBmn2P9eNiEqT+ClRUR3RBTTW8bJ8tpQOQH4i62SGrD2G1L74Td033XD3RraGqW9YO7LcE6
o6iZXqzBvKPj3XUzrnrPI/fHxajTrWMICv0Uk4rqYh3GAFU9MBuSN04TBNThDrWPYJufGdF/+R4p
F8FAT8Aso3KZIuL/Qg0JUAaXfTJycJrShIQGjdQYs1cLQQCjCHl2BvLQmOHzY1y6Uv4IFVyouL+Z
pdjrzstQ8lfur1QgViCmfLoVgBlk9zHJnqRHlhZ6yUZdBj6OkhW7Geuta/ffVsPlnRtXC/DJOpHR
P0fjeYoZBJjiljc5S/YORXuPtRYvU819qyhh/PkQPzClU/Dc9iDHTR8DSINjpqi3iG03CMfkmiFw
e3eS6IvVDlGEevZ3BSvRXBZXopGqTZVa686O1l0CKRK4yUeqeCVRZP8SKIA7uJ+atfBpW8eu/saB
sYnqDmarxdJOBtmmrqYvv85u0Ms3YQAUhALEailecUm9tJWvOVPViv3N0fAn3E4aU+rsPSWW2hIk
f8Rt/lRP+mYV8EdxJY4Jd2wJDlgX50EZB2IZvmvwPIScvUVEPlotuSMMzNKgu7CEBtQSEZ5TUa0r
z0OU2wLIyyMPqZX5rmDaTKF4xzpULMUo9p1RXOLCA7vxSBfy+WFWiRq/JoZ3cFZCa50XQrHnwfzs
gcumPIRpm8PQODJ8BBPhAt/I8Rss0NC+9ymFPOP8bTj5X7kb34yREW873ykQw0MbYwYN4WiCgErL
tVsTD+1Y/nsC62wTGWQQzL17Lo1Hfg+fS1FY9d5MMAO78I9IZ00wJdTTlwTqsGRiuuZyAzUtEyKQ
0iskG9wlY3ALwv5iFelrgLiFRwUSQ92f0ij5hjCYnFUliNjupgzbv3UbKaP7ROKsjhhEpP8XET82
o3wo4ZO23G/XenCsBh5jYRsvRlmQyJOT6Qe4b5UYvN2mSL5TcwyJT0AQifrls8g4fkxr1Ptwzn8j
zKUc1HWx7Vren7BIY0TwuJQ65JGslXkTZlkfEIbfKcPVphnalcXKyy+9nRL65eGZGpRz4rKm9CRL
MiAWbe65lBAMotRW1SMeVGPdBfDC+rIn8cxCKxOC/HlyK+JaMy9ARxtgCBlsFy+F7Ipl03VUC75L
Bu5ImgVL0bvwMniJbVyuSK/rmYEHJudgKpfFwHyNz65deErivCrLnymB4RGJ6SvP6zMq1I4oFBIm
cuua5eNj7xq5jDCR1qnfaKZdcv1br3nIwybjr9K6PBZpvQy9cD/bfKmujD8Slm9QW+ZNLpCBxjxT
pAtBCsSoRV48LSA8F8F+5lqa0Q1Z5evUi1c5+sCHKuN1oEpsYwQbGlAGiyLoz0jRl8NcnjSktqVf
JtNGRoIQJ5N7w2bzNkxMQGlz4BiMMC3ZYljt9FU7ziXvmZe7Jsl3qETJmRiZhchwEnAs4O5PABeK
SMJEBKBhinZt9Y/tcz1jFR++i9x6Jw5lB57wmABXSWL+XAlDT6IxmAnW8qirCyvAEylQpCFhCYPg
v9o3HfT28PnsoRQbdukaTTIJQ25UN1uCjL8k0oGlOYEa6AiVXNpxWKNNCjehS1aWBXUHA5G9N7mO
Ge9+SAfJ+2MjLHdWmDgYIKW3ggnQvRm4kG99LF4E4kJBC4jscgw3CtY1SlBUav04HQPXEJuQj3xT
uf1dkdiF7hPZf9ob2Xoq5bDuKUphX2/IPf7hzw1Z0tnJIZgeKQez+SYdH9DoQ3FixBOdCPk/M8kZ
y4CYWkRlSHgE6y5YUTxFlhYoZqaZDxWWtBD9X2yirM34qVEg0DwVuItAqWKg6xllT1c8Wxuzyd68
3n0OGkAJtvM8N6imMIMybHapHvVw7mQz7sw0+I07VuplPP3wwt1SVKAmY61bWpT2P55NvTZStPjJ
2H0kc/5iICGpkujiqPBkqpkT2DE2CWrY3VAWybkrEFLFCrna9ICZhCF+SrYfZHWx1VsCPCStrWYy
LofTbAYx25R53vRB9qG89pbUpV73uMfZhTZfGR/RwsE3xOYle1FW+VbY0SXos90Qiz9UeW/FLO9R
a72Znd5FNu32GGt/pRLxMT8ckGAqrxmjTXbEYm2YOl5nmck7Osp7K4ZTyim6CbAb8hiwjUwGwVoH
BojRM7/WOdhPMn02Ld7bnk2ahsgwtFMBnitbV1bHW6XA2szG95C3P4k0yUhxmLeottv7vreP3PAy
ZmJnwxVzDC7XwPkxJfYH0C6uD+hMZ8W0nGayoOZsXTrOHT7AHVmdzdcFdqeBA1x35iXKq2OPPa0U
BqLb4jnR8UcwQOjjt29lVH6ZUbjvGa6Ho4l0ieAc3ZgsBBjrSPU7yOSiBfDoyHA/+noEdsIF5w93
kVGfh214jMsS91msN6wCGrQSEwVS3L/ZPWYDXuKvRs7rTrDQUBSwc6DemI2d2Sufujr31ybgXXS9
FC2Gv1MWvFMAm/eStnmbM6HHwIENbN55NcljLtFdWazp/DDVtf5ZoEjqXRQqj6UBE0+uhP+vt7Px
x4nq8gkhvbNKEPEjFNuigwcLx65mj/1tN9OdLbreeVNQBdvch2dB8KSrukeWZIMCrXC6DeCc9kU6
DKDb2NrGnXh3cAsS0Ifd0AP0Q/kaXqKOGIQMjRKdbrIUTvRZyrA9gJtxNz2vBUTjD8JVkAv42TbN
8HUZ1Sv70V1PgD3a5Cbaozg9kEIA7CG+JdnDDwJuYzEwX0K+cmTv8YmFeIcmZet5Hd4i+G10S/e4
EPuBWLgVoboFlKtg2oRJ/puEM3QWViEBNPuNhvy77cPplT0MavAo3xQm+ISkYsHJO5lj3W6o4Nee
YWYPQckbaGiW3aq1N7JJ7oOVnMKpQn+SyHs/9gQXZfW0SSu9LpXxI7GgLip6Mjk77+7Q4hOs362m
vxgY+OXEQqnzirXDLRyOoLiVgRkrsg4dds9mRm7mRTDSyT+inckleQZcmdEZAwVhfnbxYSRqY7vx
Nzr6A8kK66znu+rrc5SN7B7G6NhN6U/vFATxBZuS16I0yk0RxtxH5t8ggy9HDs2idf07xWS0Rn/h
LjRG/+fMcLg2Gs4pt1AvNY5eiHwMrqiXdPtTzNNBpqSIiewxRTmQir3tm+5Tpf7agk4X8GxaSA+r
goHo5H7iMSCtMhiOMwEvJgJ0a6RxLyoc7yVE+HhTYkrovBbPbWnTa+h5WSblMajkGXfEuNRVTNaX
Gy68QJ2sasRrJs7oy/F+EAW/oDQ8Ecx5dYbgCojXxLAW4baAq7PuZsqvKhMfAFUZSENvUG3x3+i1
nwriNZS2/hk55IwxRDylTv2q0/rY9/km6syDXRkvDWTlNDBPdRP8FZLfEVQ2XrDkB3okE5uCw8IM
X/uC3j0gQxi+0Bw4hzjE0YB7y8eNBO2geUlYoTFEYkUbCCK3Gu8eWyTTuBKPNVDNh2DXvsZ+/5ul
jr/0hd6Rn/JqywJssD8xLQKtnASPsDpzbj8LWall3mux6sy428a99WIyK16JKX72+i5glmsdJAam
ouYwHZKKLSbjNOAxCudp897XMDMbg5VCmObPqNW2NfPwZWibO6sJvgXzx4UexKey0Lsk2Bith6/E
cCDY2Nd8Zo7a4aFEBoVIzDmkHLlrzI9sqaySaBWLjWFmu2+thwkkRLJgRQY9d4U0J3Ex1TUAyofB
OmsDGEMuZQuPtHurOtdd52GT/hoeafL8V0gzw12vvR+X3d+2qUiy7PB87ZKobrfSsN89L/ob/sfR
eS3HimxB9IuIwBe8trfy/oWQRjp4V1RRwNff1fdxYo5TN6b2zsyVpixuPcP3rSjIzy/xC3/GyCv7
xmnInNcp5xqv0zPUx5Q65t7DKNtRF6kgcqkIT3scxs3a7u15E+YChmc63pusIpsmt7bR4WWZgFW4
EdBYgAlgtgTFPsott8HN0iKKapdr6zhN1q0i0L7yBoP0Pqv5wEPqgBzP9Fpld1xBpEelaFcu21h4
4O1bVlZswWdzFW2it3K+9bbyUKMaIPr16/5t9AN2KGWMiNDq7zRk9dEl3b3l6fmxTYFOTiQyTyNa
/Xtlqvy/EiQdzqDgNapxKc8dL2k5OnfZNBx6sFlrz57EBo2X03WVfFYDvVGTvr3i0jR8tNjyrMI+
ByCuapJNy3wes/gYaBwWfB0nz+r+YD5D1IL6t+Zz+0wwuARle0eD5deQZ+2+9sBf4gS1mcqyyyBK
xMKMw6kDaJY+xMHZLk39Ft664PyaAAx+ISf3eJdb3mc3R+AoBvEbaJzyAOCjB6+eeEmHmEVFGrzz
GhE7s2ABnzpxzSL83I1JvzM7h0drQ5IfTfgrBoDnACF93h805sS52x2WiPNbLgP0hNAy16rMWDt1
BWax5TgsAWvzDl5VzVynAnOoAzZ4WfG1WPrXsotrVekPO+94AOeXZVR35MIuOsJ+WwXqGUM/BHsT
3k15eYgjSNg30owGQCsqmHjkBleaV/LareW9Jsze4SPiAN92W+fW1mzrlkPcKC9ZkJxK2sYVfWwM
8hTauNnrYFV7z/Lu/c6cIwWVcSy7fOtgel0zI2zixoEp5tGm3LWKiqKmOcYL1rk4r1eFCB4Fhn7e
R5G7jpzgjN8+efaF+aTSogSEWiNY2+yTsXevWiZcK+McUgGeJHiTbwLt7i23fnHJ7WxkpsCTwCCC
Mo48MtX0oC6u/sI365wcrO7wCp23RY/PoWKtUzeq5/CGx3EciMqUsj8lTvo0NSZbeZ2a3pZMfVhG
zVAnyKdEPWnM3IvtvcWzrGr5I7MKekB3xcIMJQwVeIQt4YXCdllriPyriW1s2Hn5j6KnSz1mgh9w
FBfHTrBqF9xasfQirjROFWEtwse5GQXaJvit0xwLbIucpTJ6lIjsgk6G9CKq5bpolFUadKGwp14i
iHnzHO0EvLA6uR1fe64heEd6l7Y0o6QLtSJIjRvcS8duADcCcPzDETIgQOy9lkFM+19W/9hG/WRW
dEbMf/dd/80n3LjuxgbSgc2v9cLwKsgnsdiQx7jVu6XFnMQu2yWtklDPmFS083iFZI3j/YUE62kP
me6Hgbs71ssE6yyFAjpaxzqZOLbNuVhNLQv8yU93uQWVo7GIvfONYpozpyXrPm24l0st/wk7+UmH
m8EqfmzbGqW79Q5d2L2wyiaHHVFUA2ipWDWR+4r14jyp5pNNCzwMbGGZcK+ums4mj0+AkC9s6ep1
Q8obQjBPNlfdrp72q6xqLn3SCat0qH44yu8aWsjWCcfY0YpY9nc2EcUUUJxtwFwPrWyvU4xqk0oK
UXg5rpfb4t5tywiVItyGdfjDdUURslcHn3wt47VYkuxPB4s6zRPIvarHezckJLOCKlowzY7AvEGK
fnAvwV/llckKCs4FQji+F/4kT6J2L03yzRhxHG9d4FlXPdZIbXUl3xt/CVhpEKfqRfFs5pjbCHNl
tfivppzXdI68ubjIt0nhPnFrvCV9dTFJdRUj58pFeS9kod6VR31Jzso+a6gfIn9I5DXv/zwQYEC2
H9qWtL0OBpStJWVhQSaBlnRS2IN117cRce1x7w/A2GxsM5oc5HaOhq9JdyeJ7sSxJ+w2YbyEJ/hs
WCWJuLCJwQdFkKjgBBM6LHKNWPkmte7yRTrbIgQNy+YlxLpestEbPXOsfZrRKWVXd3HkNbteAFxJ
AsF4ppHlXJ2zR2fxjzWG7hCs379TxuqGyP7jGCTvHSoAvRrnsiW8msG54F28JzWDcEPiGgZlc9Np
khvjwJlxHHuOeupVmazbG39TtRRdk1srNp3imNM3xd5QE8gbPUvv4GrTJ1/J8jhJVmZ5LJ2LRehw
01bNt8i6bxcCTDDnB7vGpCCs+dTDlZ0zjeYJh0lNQJkjGdz3ocChF/Y/PNpZlCU3C10MX64tyqMz
Db9zNx8X6su3cUYg0WqWO41URUkkEJy5Lf7kRJ60th7yEg0a7/mLge7HfWC5VM9S4pE2+LPM0m89
O/1wfVosUy/8k2gyFyHr+pyEPV2aQf5Vu7BwUvmd5REuY4FFyG5z7uZSPkw3ErFxLkuh7hGBPiy7
Qpq8nQ4rF+Eb9Ps+c6zPAKNXUkNmheHakN7CaeRZd5r6JB4aA8PmlLBO8JZDpgmnhgtzOfSpdxBx
Fh7L9mo6emWsoPwnlPvWYD7itZj2e4++5daN32KJryY3MXNJcW/PMeZgcBrObSgepY+RADJKM2yn
frkGWXfyFtiVgQPgwObhDT4YN6vA2J580TPDfimdvyLRf2MMPNemAltLxXCfhp952bzERjGd0f1J
Mep5nIhTZu1dQjx4ndbNBKT7ti2U+s0aaVlCPBoC6+IZIjSNfkz9KD2HtjY0sejqQkvPfSDsJ1gI
xMBLlln9AoB5LKwHjnU4tG4/dMolsUX933scE/YROtdU2L+UMbY8BnF8pIGo4EMHR5mm7Itm/PgQ
N1YY/U5j4jOJeD/EO20k2x6LIf7aqZD3kkgOiZLHVNsnhc+S4/x9bQUvUxSCLC2smCO//px19Q3f
A8SDezJl9cmIYdYCA98GKw7SIVnIDm9oX3EsFctPm2DoN445LoMNfwVdN8xsNpoC0SQ9BMl0cJqI
9ZD9XmQoq1BXz7qJsgsSsYE0BMioTuKnIe7/X+179qv4yPjWrmu4WWTgLpNNecS87EmQ7V0xs4/V
xb9pGIiVG1o3XKvFbG8o4uNYkMJpIGsDYY16l5aaCtHHa+l6+ZufRuWenJ+9J/3AZuiWBh+8Ue6r
Fk9swtY1zbpd5LTcy2RpN4vq4/NCd9W17tW/KbE+uQFeE63xBhG2XjhQ3DcBOEAxqHfMzMBkFBP+
WHr/sc/gaKMZTniI3kWpPhl/oaRZ7FxOb+vEzN/BWP7DKrDRaUvDe29WwWzlW/x07oGp8maGtnc6
n29WRFI2VLUw7yGedQwN6zayGoyvAQ9KT2H5HknNdA7m0rBGWsrhf8rqKdYQm9zlES5HR8svbF47
ZM1luWV4tKl0zpjdtrkbvVhLiB1UpSD0hId3KJ9XfLanNJSHDERFmojfJGu/agjnpGcoEOmFJhKU
fLgG63DACbJnibdhNbQfmQb60t/0t3zCTQer8vbSLgR5NJmxyMGKNVEBicg8nC1FTV8uwSLVy0cc
2ntl8cTVtxamxoEi6r55kbOhABfIfx1zK2PmhYVJVUWUl8XKzoJHyOVvYLR+RUMZMK8N7kb9r6J3
Ywfkhv072V8lQ3SjcVMn4EnGMLhGMdKvhqW20JGMo2/aqgxkjzDa3rht/jFFvnVsPd9ZAYF8ybHV
5tr5Z4nx0626/8ocVH+yzF8ysg69n/5yX4X7QpPRTofpT8C62NZj1zwFXn1Ki2htOiCaQ9Xy5qXR
a2n4hfYMzWtpKDNfqNRcin5cu9RN4WWgmJByb9q/HG/cBXRxYfQget0tt1AGscQGu81mmmaqS6DA
0W3ZVc5uripA9j5TV+0CINKAObEqydc5Ne6KUlTWW1h7/aLAZBc8tLk6R3T0nPII2EE94IrxrIhq
sv4pgkW9DtoctLEBHeb7/pazBBvb2byZhi+/rgdi3zP5ogUQ9uL6xd5xQdcPnvG+Ow1KwwzPU2ft
5USlH2o/TsjARrtzwzukzPuE03Iq260dY4NtYtziXkZEzmOV0r0TCPl/FO03CQhVgApbNUzUB5lV
V1WSCpKcmvnipLD3ncTq1/hiuRRwWLGyKR8gNM6VeF7YfPifU4kIiS94kdE78v29maKcjas1Xvk8
t9Bwntw+f5eje5Mh0y8nt4+jA7zOCdgxk0BfU79mVtGE2CRv5XNt0d2V4Xg3aIYRYcMOjGZUQz8a
OPPl7rXgQLKZMkpYRZDsfY53VdohZEduv+Og+pflfO0ytpPN/9OJWuYU2JPRC6r+p3Ly56kt/0ac
l+t4mGANFD9VVOC3qTJNT9T4OxeaoTRM3uYGHxAZ6scqp/XSGsMv+m8/gziaNhnUxx1mpnMdwKcy
3JQeq/+t6yHxFIRQasTGMYyOJkU/oqrl1OPdmKIZWZ1qRWjuOO9UeRrK+idbBKYkih4saU5jsfyX
L94Xxzmx9fGmrqGGcrFTH7Tviv7HF47Y5RRJrAOlP2rNxBX4oK0Q3Pd2i5/Z5Tw9TnhTbas024j4
KWR0l2KO6W3WjLtV1fjPrZrQnuMPyvyudsBhyrPDl7LvPnVDUikq2Q8ZzxSb0a3Kp6GFaxVOI9NW
gbSciUdZ4BYRdKqtrLLHvrOEmJI0Em+g7r2e4pAa6CF+xatMw2Oikj1cxPlYKRxGLfRJDmhP/WRe
oloRD6atiL6FB3ZHZ5ugSFd0F80zNyniow0IOM1DfAypeknJzygNwE7G/sPQzbCRWtiajj0B9Jne
uplQj3bFRtt0lQRLdTe6hVmFwnuMZ4/VYgeLCplh3tpV8OLh//QDmFhKQ1DzU/0z9tz+bf4ALwPv
OL30BK8/y+6f08jjXKvHco6PYenc92BWWAkYtRVRyE9sb8aGlMDinTx25MEYf5YW9aEZiyst/WtG
GV47T8/Iy2zmACr5QVETrxL3i4W0Qfvv28KQiMzLZ9yJM8yrK61Wxe0Zt2xKO/vk9vGPjWFkbF39
xkuOcq8JOg6jDU/WJsKysNBu24b7tHD3dtjvy17BHJ0rICzdvLZ1+CTDKdohKrw5OMU2JjLgQotp
q+nhszqsB/CrzzqvX3vbv0Y+9lKeWCB7cUJVk3e029uoyia243Qe1jdFN6T4pYAQ6YnkSsU1WQ8a
rRxsBn1Qv3UpDDTykRuaP9f0JZqNb7Aot9Y7jY5XcoiQu8mo0SQb0F0wSHz6jTnTTxSsiyU8xHV/
jbX3i+G82FuLt6u4yjZzGAvst/HMnprmLMv4F3YwL0E10A/Yec95V5RbystjQPAMvY2bcr4IaRhY
LZNsYQh2TvKleTJdiHxduupG+nFN/cI7ilUDD/Z14ZNVSbqxfUhdLhinBBKN7CMInuplz23Y/HaR
AM3tdf411RPIWEqD/1O+0/3HmOqeGx0Un8qLuP7cuuHdTwqmOpXjKK7T2AKWKaAmbbMpG+BgzF6D
XC7kNSXm9MChofroRYBXn4dVjQvaFWs/7fXe17g8OtAvVG7dVDuGF/hGEY2EXcRT2FqzprPXPDUJ
REj7qY0iHjUunsborc/In3A7YoU0H0r5RCUMrv24+1ZAWOQMZjPKuvuZAiJ2OFzVRQR7AtL17Wzj
Kva0iswy9u5HePCHyJn+JbTPFU7zPOgJCx9THB+gKw2PbUxShFYEKpRLWBCZ17paxTjzbXfIKoL7
kiBdvvZYsq74ZbsQGGgs7HvMMQBkbfUkEdc4Jy4YGukdp95O4feioVo2fX3qcsyUIIHcJwb9jIIn
x9d3sVPrvePb+txzYR4imARbj/GdoASgfJaGzMuZ6g3HUXxAW3dx8Tf4BWNHDq/1PibsEA66HNad
wD5AUEfkJ439MtyCo7XMavHt8iuBh7yvc998VOS99oN2QTgS5nhbipuXvo9i8VznoFccGaKVB6V1
blUxcMDpA/nfspSf2RyPX35gAV+aUamPUW/j1R4NLenboZlxdgWh2KUQjl7aHooKzgBg3YkrvqyS
tIURfXbwChbwLLzCc23X1We0hMOFytSaFwmBJkAXQ3gZLbacm5I6in8Z/Z1EXW6ed5ohb4e9hHh9
qhmlUEf2tL9r6Kkluz0r1d1zS2MkxJjGIB7kwo/37A7dOx7AX/MijQ3lcpZ8p6SMnuQwcrjJW7+8
svFEN8kDbR56afHMIH8ABXbsRb4XQ3bLbNr9Xek2c05peMDqPS3ZGE3ua0GRD9vUuexOIdCXrSaG
jGuW3qLYZV3H2yt+ZB+b7RWFiHAKsEge+W8u86kFGQoYl2apiawQ7xbWspnd4klDT4TUlvM0T83M
rk66mTyIyg7jjWaAfRC9nT7WOJX32MaLO01AdlMGUb+35jK+m5bU3zWx67wzGMLAnZaYWFvZZnsX
iu5nasrsrUUfePYMZk87bgZuN+KAMPdkdHT1oj/atOwPQkkXFVT3Bxti3p6TI3MjWcxb3AQ1CWJI
Ga+Vxwu7GTAmTWPBQYa1O+zWALR2B7SitAeXYQkQcgPlFqEy5fQ6ZXrjSJBZqpUjUS3cqIlWw39R
mdkv2bjE68BL/S2dee19QzPFjl1TfpWOaB498D0swroYp3md/Y1pL14leOYzr044y21xrug+3mRY
Vh7rcByehKWKr7zLhqOpHfNINjV6sEfF0gkG+9NiYtC7PWkVK7U7mrbIs5Ve3bw2qWTHqFzgOdkw
HGpIk49xkMQbh2IEwh49Zd9sGY4er8ONCZC+zCysO1LPw39d53ecYgl35Y7H/AeL8gj1oD37+cwf
sEz5dXRD8DGRrLc3JPzOANX7kwOX6zbLRyIG9q1nrY2D5Y9DdHBwhoymtCFpodC18b4eMJ8neey8
YLAAdVq6nt7LcFC/pRXCMwymctfwvRxTFnXnMsrYparQwFe2ivRFzPxtq7pI/K/aHiPIxd78z5s9
UKESi9/R9lucYHhJYpzDynsTEHypsAqYbN0b8Y17Uj2NmtiPTyxrHMuc+Qhdbj3VVvTk9/5yX/il
cwIUvtwPhtijmBKzc8uh4lXMtgQYo1O+qdFe3lq6ZrCaDMmZ2ljqbUn13M1FExED6HJiXQZEr3VT
RmEkoCM0dbifFGN/HDjNQ1iUwd5zJGw4anYJ9/sUQIxmdFZFeZugY7ZboIoWNn5Lve+GAFoCYViw
rAuu/3qxQejkHFuWQPsAk7tgk4H9OxpSYGu/L+NDTTXclVQyG9ZgBAvlxEmPPJQ191RXB1taleMH
pxb1I++34P22W6DpanB7aCWhfZwA/F14dTBCpu6EK0oaHjwUNdmI6uT382Zkcp5psNvEBPLWPVvu
RylztZ5UQO1U7wc7kk7AhzybejvAPhtJHAIiD8njg53G/kEW2j6GeFNQdHT1Ahk6fEkG7IFRl46P
Oa6jDYG6Fz+pR4qFx39dVmGGK1qiyBohcd2FmXeg17vdOoQ1Gfq7ZmunkF3QLkqQum5ydjgwk6Me
5a/OOrQkf3SPLvydXRmGEdcjYEUatKw3l+uUDFDe7IPaJskJXaE49DijXnXVs/10A/JHI2ktLOkR
oZicOsr3tMvak6n5Xwhf8x0YluqQNCCYc26zM7Hr7IWuTfM1+9Pc75c4au4nEar/iGYKOG1pejFF
7K3HwCLFi4nhndNQvfd9828ZGKGmME02tQvNdN3ShHYMDaof+EfBpq2bCf4wkKnbk9VzlV410hPP
cP9QTkCS4fOzF7g7jMdICv4u7uKKquwgOoAbWOUqEKvZTuLvKGXJWrTMEooIWL0uiNKtE59NsjBt
C+tloQAHciPPDDmardR6oqwRz96jy1FnwyVU/grpTz9dmkqcxjfOlymX8df3sQrgNRiPihAw0dys
3hk8GP+GwG3WuhTtySpxqJKFBkzaKaqbY49T6jg16kiVCIUssF+LN7f1LVDek7Ru7PHlO3Q85MBy
AAsSV2N/VBrkVJRGN8uEP29UpFiHKD3Yz9RJqZ3r4tbi4RbpXVjjgZyKOdyRrQzPpS7ERdfRX1pU
P6UX2nedZnwZXJnd4yUPWKUjiOvEfo06VvqQXaJNTU5mGylA5Z0vul2sS30qdZk/yTi6p+fvBhkb
4qNXGE29SFOd6Glw2NS4zTVtAvOYDDDIDJLIVgpjnrBbwC1YlnE1JFASwawzy1pB8e4mg/1Tx3X6
lE1ofWEPp5rnFi0cvi8/0y5krRc1ojx2vuMkqwJNbWeSib054yeEoTpBPNCo70+lRlshvZus8jDo
tirpMfc5Hcqxjh25Rr8fDggU1sPkdEh1Yw332R5ZzXQxMF+ybvOFlEsEiRqzGVdHGv6Rxq6xO1AC
U/XYYYY6UP+8QLM9z5aezmFrJ/gkwLIL4EKjLXr6J61x+gOdTabOsjUh37GWO35mfZcDUVgD1y/A
TLbwCLcxXzr5fNNSIdv70Isx49lhNT9YRdQCTswKWGMOC84d/WD6eZINbTEJuByLqesFN57cplTo
fjUqYpRok+Yxyo26dDQm7Tt0p2UTBiliVEDzSx4kGCyaPDx3RF4PXc2pxSoILtBnFWw1YzFpnzp/
rDK+T6+akXzKFmagvXRHYzpxdOwZajm/pXwJI9fepDKi0GhcmsdxJNwUsU96jAwQKMO8R31HnbI+
SHgAAqdgZxXSEH2I7cVao+JjZZqEg6t2LAQwbttZvkcsXyuLCpyP1qOhFUcOH5DPyYO28DL4VJOR
B9uhhXpvVUH8Oak52HWLFL9FtaidrZ3PohP/mYKHjxPCVl1JWw0XjoYUvfBiuc9yQ7AryigjyOiC
c+C4HQIWteesDG/ZdZpOCxMn52AenfvArqafGFLkWzewPI4tI8iG9p8qhTAYzPqBfO5wxn6l7mOu
NWxfbb0V9VTuIz9Ld/043zBXaZSwc7SiI4Sp/q3p6bWR45w/mXzEJeYEYU6p21ScCzpa+BT8Rt3j
+KdykOajdu06vUuHCeExFDNyJykm/lwY4MmpyO7Q3NMnxfIbLYgAN0GzhBKqqn8e0EixQVus1CbQ
Zf7GS4vpyURBeIm01A+jQv7c1vaChcNyaKRjCclnVBrHhmJU+3fa5PTRGt/C2ebN03kUube2yYJT
Iyat/2I6M0Ew5CjPYA88d6+t2bqj1pzTdu111JWlJnr1JwnrMvToZcYtduZw4N13bu9sFs4qa6cG
2zpx8Ni2Q4k/j3CctY1BulO8vWT7TssbUrfit0yed4xxbh1Yj2HCa7yE6K5M/AnPemKyr5DRD8/f
LW4IhehzSb1qYce1tGcDjp3Lz6EkiPdlf5fGtfU8ewvHts7l+iLx0d7NhvRU3Xfm15kUojNxs+Os
EzTHNkWunqf0r55ypzrIIGWk1SngjFXrMMeHfThfcaVgsvXS2xsgsb7KLslYqqTRuJasjj/w7qW/
oDTnYJVknqGXfglpWRsLwjKyxzxtD9Hk7TWeaY+tYq0/waXWf0zwpP5kYW72cpUsePXoG36OUf6/
l8SXj5OllztlbC6iFPrwtspSrHvFYp0cW0SHVNOk7hjlXJSKKcvETdh/5DOl0IYAIikO4b8S+7A/
GlqH7iOJPT53yIOA1k6YLYArscet4a/aLS93C/mdPm9OWaq+xrb+L+zn+ClOA46xNhVVKsjNB1tt
2F2kxay7ucFvN8cL97XqYiq/A2HoSlQW5oshh53RTi7MZM7MqRdZOzvDb1LyiCRjWnTp53JLeuQc
1deTSO0duLmJE739mnEw26hyktuglpSxCuYbWOHTRrnJdw+s/tji7H+KHVdfl7LM/gHOvTEjZUtp
cjrSxTAUt+E0Hdv6w3Ws8qQxwV2dwR43IdLPsdMxTOskXv6zoP2AMIAe2fumeDBRVrwKeLdrL3cl
nstbiMFEmFEKtt+oIMu0m5IaEZq31HMhaYFs/TmkkY79PGcelB1Pe4dFOJXAADPgrBo520RoQ6yA
LffClii+RsbD/wx+5gk/tdkhaZo3tZTBwZp7b+tbY30jg+Q/eLH8fdQGnIInUX+TZC8+szIYXrVX
TUfuV/bGuM0Rkcb+q0tKdlw+/Ebt95l7OwrBYfJa6qOLsj9ZVaPudEAvWh9b0Z+NrrstKljGRtbV
fc5MYzPM+8tVJsi+KH3iSzTWp6uycMNDmZXLMuJSat0CUHLbZEeifdMPJpf+HE65fZhBIaxMr61N
xFSJG6ONmP5hxndV/m9Kb2CtMkqPSwRitw89vqJ4JCVScCjGJm+f6qpLT3nG5IxtFOygJN+FDuc8
thqct6eLaQW+H4GPpeGlcgWQlXQWG1nhXGJfQCzFCgZUrFr/ddCUBZFtjOxJSIVAiWy9abCxbIoh
idbEDG6tQS0r65bOcLjy/ilYyn7fON6lcROI6aEKeBCj44F95b4THCjmzqDpJzyXgiK4sqKbVjOb
aJanhNss7teV7OzhlW1pijAZ+S8ITdXOpS36wMnF21ZeE78xzJO+dCOk2PG3aYoIJ0+7vDJE/S3I
eKwneI3PDNnn3J5fDfPFBi7Dsu0dJ0McpyfIy8hS0Wpk9tOSqO+WG6JWGEBLLJp4nQoqS9VIoDai
9vaxgKOwm+wqYo8BQFsTXDJRGHNqQceSMGQ20Aru/MgDMeiM6pxY7r86Cx+UQMaIsC6uVE9+up1w
XVADE53CMD4Y6dhHgB41RiEGq8gDWzv26nW24Vg7Ais+u7vupKqZ9jmS/mS5CDWsCW1DefKK9o/t
afpcVF39hcZh3euUYMVUphxxkPgwtR2FwvHUMX2g3NfsYFzprsFJwROu3TdKJTALlM0/sL3Jvi8C
OoYQKQ68Dh8N0Mh152Fiz2cfKKDnVh9l0eZvnPvCS+rCeCiGEd+GBU5qKYge0Z9nWAxb6QWLHAdV
v/HXcePdJXKJsRdw+HU5VOz6wH7nX/1VL+o9jTXvWQbwg9Ku2bs3AWgKa4s6bJXuO7/wHrOshKYV
1fEumLLohIhDe5NW3T61odmgD3nbhXzWnVUqZ8VfoqiU8NiVCiwQHQiYzRiDeRQ1tE3KqF4yomvs
pxK+W/wT4WPGnmEfjYEB8MEGYFF2AOqkr4EilcRrphYrtpUnpypGIoDPlPMMmVtMNxTr/Da0DG5x
mrywNQxJ1ViCSONs87eHoXcZx9g9VhNIlFViBB8+iV2oz2nx31JSbQeui+1cEcAgIKIuvv2O6b+f
6WILRqfZW5xR1hgPPWh/jnyQnc63qHbjdpnt8cCreKIZgwKryRBJXpQ1U+CbvXmhTA8zVt9zY1HZ
KAfCr15qgCqYaNh5JcSzPA5HzIUD5gSPpwYab3wmsoii0eOqi1RwHoPhaSngQeXaxxQRVxNHebIP
q0H54brCQ3EfMHygGSWy28e31jM5g52mSudH3o6w0sk4cilTPw6cIxnG5zg903GQXXRP40/Q1u1R
q7r8nvIpYR7ETgQ2sPeelJjAKYx2fUJlqJ/NglBRArXcCr+IXmyeOHjGCOQFri9/LGI4R6br/DgW
xG5Kf5o+IGm2FDE4+nXsWRoBxwY1YEZzqjO6KXhlMs63vPReBQU358R11L3xGaA1SET4WrbzAMeR
GXKhMEApW24HrVw2x9nJreZrIUW9wf80nvLB1veSC49YoEetUZGEV/iQoLxDMA4NWbSN2yf/Gsvt
3gCjdhcuA5ehDkBSs5QTvUhsOWP2E5TV9P7OJoJ6z9U+Quzu6qNAHYtsYOMdo/VGmMrm7FX0p6Cy
OR6HeUCGN+FUs4cchAevt8nTFEzndqzBFDtj8ugEc4GDxBQkvylot8pyfohkd7G7GNKiLf61Pm7z
UuZXtyi9XR6O+RHkvUV7np3vOrdrz4NSaJIeT+Ib+tTfASQYUMKVdQjk5J6l1b92Ihs3A7v4FV8u
zVfB/Kqpdzti5eGf6TbnoR0i0vgquWvikQAD4WbMWIL/tVKOcjdQFeOdbqvlZNvjtAkFNbFgAUn7
hMQkJFa856bCsdoQVWSRGoY8P4koy0bzaUrihQc2CPW6k9knWNofVRURVW31d+4IAkgsjaiBwNRZ
8wPsQGgXF59ZntUTEROvQVZIE/ouIFF9L6Ee6HLpEwqPEQjZbRV0p1X5PY2AJa4PHzR9Q9ewUpmz
y+c+3jWh8+tHUcGnKTMqP2bWIvH8PWaWex8GxR/54QS1ABG84t+wCcv620JFFSKNcOt67BkH563G
6X2XtDVF3UiAZyy7vIvy6CdO0B4q2+1egtxidA3K4g4rDPLDkv3MmFCfDK1pQLtwxcAGu63PaGGV
ohveSzmBoirJsaQ6/y8cElT/asY/hRdaM5004pMPx2dIVf+lPnDyChjIPoGs/wzmlj3TjPNK25Z8
TnOJ5Jeg9jZlCQ3s1nNukR45oHwVD35z+3va5cV25AWzHmltdurbUVCQp4DUbSdcF+uO272U1kdM
fGZv8cvwt0FNlYMhubL01X7UsCsjv+9PAtf5anSzd/f2/TNb+fu6mLoNlj+sb4JzQozdMgeWuxag
qjdqnuoHBM9km2aUO49ltexiz4UTNWYhYUGRcoulgnafVvXltjLMAzk7kYMsSfwVSVVcpt67hovb
Ys4cs0cxjtEug/OA+pTg6ZyM3hPueMtcobasaj+6QFDX5Pv5/zg6r+XWkWWJfhEi4M0rPSmRlES5
rReELFw3TAMN9/WzMG83bpw4M0ckgarKzJVnw4HfXllWTiucMpECFJ57J7wm/EH2kw0VOM2bZXgU
6hBxo72boMWAWFTPtZPffKNHBJTi3uYUvOMIQBoRhsq6qihKR0JkOgn8O7J92O7T2Lxas3FsE1BV
5Uwky0jf83mBj4aQsYNIV0Rb6UWNLfuXlk2MKu5St1HNSJqESs81vLttpIYntk1wj5YOUYxaTLT9
IFZ8sAWeLiHundz5yacY4aqu2q3Ka28tZuwCnQ0kMggg0NByEbBw4E6Jda7PBMeao9nMwT8GdJjq
5kgKY9LdW9TM6S/SGo0CQRjsZDQeDauAOl2TYrNNRNZReQHZ6ng4uA2/+jGjiybSY4UffuTLRmv5
XRBxZXO9Lt9xYFGALkBAnxxZcGjqOGM65mKVxYwCcUyw7TgzNloPv+aaEgZj1w4BcVjc6AAihmLL
NYiWl1p4l4BbxhHQWMBsiz6AvfuJPipYghwauKwA0xiH5hO8j/+uW+1tpfapFyyp8CoifAzu1NG7
MeXexVSa7Bes+XlKcu6WwF6Hyv1RFntCChlxE/el/4UjBGa+K8Y7Uj74drvWPk+T/za0wMR8q/bf
eAoPG3zIahPQZo/ZKr5xMiWD05JnX5VjI9HN0UNNy/B4KAp9LiuDc3kRQLnxhpQDMkebE65abgsq
RY9nA3QPAv7EvQ8IlkV7cd/a1LY6oG7uyekS7I1V8853BeLimMXdiYxD1K8qkNkrAHP92YBntA31
MP34ve28ljZfxCgJRrn3Axo0gAWZl8YggBcXkXHLDbI2teE2P42Opg1pQH/NJ+XdU3mD8j1T4Psd
UqlxnJKaEcIR3KAkMS6KzhCdGit2D94s9cWWJMDbCZ2RJ759a5ouOdq5kG+2Kxx8LSHWiU421zxX
8OmTPKBwPo5Dfjo2CSyWv4kDlzkhB3a0TJoQSFejF/ZXP5PFrcp1/DkmHtsx6NJuVZMM5RQRjzeK
vbI7MxTLKzpv1mSU5TmcC2yKfrW4nwwdXYLODn64Mjkf4A+7LZ4wPLoJqSV7wiuUxXmNItpNO8/k
4S/M1PkTVlwizMBrUhxA2TDp5GCelhmJdooMJuu9KQbnTL88xyTC1MehVM14ciwj1seIYljSSxlE
85YMmivRKSIHxFOQxPJc8UPcFKKVD1FbN9tAl9+p6vnxGVieHTdHmA+L6GXksLBpCn+X1zBXan4h
O9dPw6MhWE6ytspfY1FQEmA0k9usu0Q1b5hAFuFkltvK4duW67Y7EV1seVgS7gcY0vFSQqPehpkT
QgwPaH5HM+fl5tGTXA4tiZKUp+5T2zlMLA3Zbst3nSflRXrfUTpxSfHp8+UYyQZ2vBVXnP81LQxR
v6lAXm67Rr4WeeH/SxR7aom5nS0Cl4FdWZ+lDnMiEFV/bRvep3M54chP48cRKwohCWySNPlwb6Qs
W5HgwvvbRd5a9p23Vm2CDD9o6+Dwplj5fcP7tu6D93n0Iq4+w0jwLfhONcROHHaTLkGk5T3xFq8a
Qen1il/jHp7X4D4X3YQLL4bknefNa23pkWNRON9To9T8iyB4Yo3igjf51l/qWYgwbq/3cc2IyYFt
5LCdWJeyqIjVDWV4qaI55bJHjzVMhQOYijcRNo+ih9yWJMV8KwIYV/yVEib7MMj/3C4q3gkruqgm
JiFPfoFtfUDWLDd0O5mHqMvK9cC1l+NC/jbIxL40BXcJr3PlSc6y5jpKAbW7NT3WaLhlyPJ4nuzq
PpBRyUZndi7wiirbcmmJtpG0cqpsSnEM/Nm/TG0PR60q/Y+C0wNuo/beiLNLySTYjOLK1kF2yrIw
H1ulSWUBAZ59Aqr1Xs6NuanakT8wjF+x8mwKYArGm3OdG+NpMqbvUM3pa1z60z5LrREPGW48rvyU
ogzueGQYoNuWHM+GCzouoTZjioXzset6+xucSHIMY/JZnJlAUZsUZbFS/OkMf64zjrwS4+SXs4bY
UktG6wQxmE1p4XufGnJiWW/dmPR/o7CNN6C8jBXqDJ26oOYRNIZv027B0xbxj5a1+wJwFPvWmMxr
2ZUP3LS6B9fsIRHNghQaoivvBG02LOmR74DLbf00ooHWFDjyrFmYvMQbwkxwafi3FK0RPMvWKB4n
1hFUHtJKnzNIMLKSled327pXfLQlLzaioR6BuQ2hQ/vNq1k8meUENTTOwFHn0eZstMyVsnunAqDm
ROUrT5yox5D1K//simYixxouPJx5wFJuQ6KZM2iylUUQ/tiNnl49S3wGdvUdCbgEUxl7fDFljf2T
gGRp9F/2wIi7xCVhV1sOfEu4cKUNnwMY/UAirAn3jiTolmRUe0cad2qr1D1uRuvdydAMwir03xp7
8H8zqeEMp/jk95g4Rvy+4choXeTyjCeQTCSDuA93Z/GhhIUiCxq0QbAnV2W8s9VNF1eZZIY0j4Fe
QxUMTcs6eRxvH03TlwRpB0AjREvPehnj52EOXlw7tLaDpZKNqOm78CnzxIZuyEeK5olRQm7+B/Iv
21B/E55SPPqbhBZ5Jnpa3pxJxB8jWxWfYMuaUFP1yV1G51clMudeuEPNO8pVr4aTt0eVm85WWsn0
a8eZ8QW/zrrMlSK667rG1qwlkV2g4ruK81e9thhbsdkEpdxGTlucE2xDb96QtBejEtU1KTIscrWm
1qOhcyxeT3ZojjsrsPUzxieQu9x6zZ0Js5JbSxy0T57B/M1/AfPoGIy8DO3sLswadzOGYfueD7n7
ahameQtxsV9rulS2gZ9xoehD11zTZMIszHNuRngenF8gOnIX+hwoq8EiT1wJMMs6GF9hd6Z8FEW1
ikwWlBX9T+FGuRUaYBpjdMBOlTODlhjmBiar3m8XhIQFnsa0nwu/5iEzNHhp4+E7KQJAgDbZjZjg
SO/N1daDqoNPK3D3jQFo2gVhR4VSkmIpGCwCwIhiHDeafQAd+8J5h6unZZKYB+xvRe7JifmEZzlj
kwlLiXKUs4M5Fs/4Wh2aIXr13PFkLWgz3h20xZYjS9RsPsJw4VrkOGy6AG2qpvk39M2LM7rc5GbG
7KLq+YV7VkT4BEN4ZCRAlO0UvUpAXRpptuT+VJH/Mep/ls/M1M00qqWT2/IKH+JVaeKbzid9NcPc
/i0oeQF0nj1NBgKmM+svSpiIAzj1O87R6lSRVik47OHMkw/oyrjsUSZXRla9qFaOS4jSWrdT9oNI
cW6aaFxprZiLgKVgdOr0EtISxaGIp5dWqjcHsw1TnBXzC7DGZzwRv1EKJXSKomsfUtQVhkytOLKy
ndf5xHwbPJEp8MRVXc57YDLHokzpE0fHXY/J6KzjTnPCFt6314b9Y4mTf+W7HQ88gafN7wdnUw+N
i726imjLBdKaEqSBxwzKqyudh3AW3RsYmkjsmPXzfTbL3F0NptFQa516v3ZHDNFRndjVneeC4sOw
nAINedR+R5FF2HQfcRV+zU5cLUlHyoKyjGQYQXfGUZ/xXv0jTjWvIwkDopDYluAW435t+nDBAix1
udW8VclMcytVS+SBcramhZ2OI4AQL+hBd5eVqEA1Svcm6Bx2UhuEpOJmsTKpjdk0gU0+r2HhFEXo
HzCkQbXqQSXS52WudSrgDOCkhR8GCG+04Yxl8m/uS8rUSG13lhGcSEYzTKh8cS3JR9nOVH/QoLDn
VvEmR+OBdtJ/PIIwkXaS/L3nfzOKzJsOufe+j0B165y9MGxaWLu8pTiil3jV6kdMVvUmbKeTjFD0
kg75PnQ+7Dx5Yjht1lElXjl2EcRT1QVsM103jfVUqfQB/xmO+noixBO9CW3CAEPCGj3uDGiLeywC
3spPcLoavb2tYmHtEVdex5BPYdZsgEnJBDUKXKVGKz58N7M3zEoFaORecQxQn6rL30Vk7HuL2vuq
wYBmxN059iLcVhGhuImlxcyd5yEEf2eHDHL17FgrcgoPgx7kIV7wjohb8JEgPrQgwFnieFvP7FGG
o366DGQBwy5t76X+gWLenUATUo8TLQehcV/oUREFZcd1oBCdNE3Il1xgAar5JsSCCAk+pRPVKL8Z
GQDEEflnMeXtNNdZiHgTTYdADY6KL9iDlKhqltF+DlUxH0qzNtY2yYs7KiFcMKfY+q0cPUhVYQJZ
ADl4lXpm+U/kQbZhBuT85ZIuEIF3lXMNS7oZUfSKKNjPuvvCYXnkQxP3CBpo8inNMJYMc6on8bBl
xcCB3QEl67k1+ThUs8Qwv0prPBLV8U+GNIfDhP67m92gOcAAdw/ESQSbfQQSm8fZszEt1RwT/e94
9cPsxSVw+GeGbM/dYMudCMzq2CqWqjSH/Jy0Pd43lHiYM1zQXM0j3I3dhJxQeq904R2FB4zEINdC
v8TSYj3GPjcX5+zWiA1F2r7O3XiZZooAOhvxz/Yrrn+psSFB7eysPOS707XcPy1HvKSDOd5VIV4g
5QBYnrwOpaS6hikKojEP/o4gULtNnYnfJHybdWLY495HEoSESz7L7bz3cKyr/RiXA+yM4YbL6gUD
cnOQYdseZaOI4M4dMpPrf8eCArw2LhIKGvEHsEPTLOKk9bnlWLB1fWoLBElOHh1wXroirZ46Mhb3
rEDBLk869StyAQfBLaaNbct4nVpTt6+94t1kJmMeplBejOcgCB77NhPQRNoALYZzT16KR/Q53kBg
rHWLKAdigmdqGHf7rK4QBfPHILAeqsEDIsQ7i2Bxi5dSU5vSQpoDnaJO2I4hBbkLuYV3HT7qt2Dk
DDdb0txkTnspyvka5pW7y5t5vM0egmfidgu1jB50bYI2aXpF9TL3y80we9Gac+5wqIE7rUEAPzhF
7VJtJH/5wPg/erLiMq1/nSm80AqG1QWz+sr0eWgg575QVHFRY/swuxCOklBfU8cXewuMAnb0l25q
cSZ3OeYMNzrPg+hhDifDtjRyttRYPPN3YlcQuBDHpSkgCNyOUVAvTVxVie/O6z/tBcCaIg5RFOzG
p2AqvtsI7YkbeXhgAS4f+oFit9ru6ntcJjyG5rElLND0x6wLo3Vpw3nsgz5aZwuUZ3LoaQoojYXb
TyltYGSLGUMnlGbG+SfugRazfhU9stWQnTKsdBmHgzsDHOvdVHD+MydQewyDXfOg4ZoHSmJsxqrK
SbPAzMrQT28mu3kKxLDoS/UtJpjkFR7AlbuAmfRcOX+FwZlyawND57XgoLgE2vulK+g1hXK8w1Dy
PKr8uavjA4XpE6lTcWzZWNx9LCSoF6N1f8I4L9elTCkF7bJrI/svqiMvxGMhc+Ikw30kyau1RE5d
QKKzz1laFsUBCxriVGgszYE5JNnAIjQ/J3/8qjHjNAm9SyMvGYUhLXAwxMr2kpVcpwhAYREwJWfo
fK/AFUxu/UOwYx8MJVxtBwVFGNQjLbW1ecANq2FztjGfz336VRrqg1oppumBsoDG7ml/IZkuhvaL
mmtmuxq/j2xwkxsRldtFkCBvpIuKzIdyF4Fwo3CpuMSRSwiScBOoSYwiQ4KfBI58UK593nPCJ4uP
JJ5l/7BdkLhuCXviiuH35Y73UcFvrI86Y5OMkUkM0ciOTV+ei6G6znTUIkaIdeVACha4NVvZD0ca
X0yHY7tnM8hRUIGV8WUkQxP4ieDffT6btf89jzRh+u1wb9WU2mR0L47TcMk4Ht8zMoo72qrA6yiX
Zp5QQ/7r7E8DIsZqGFVwq2LOgFk5gJkJUxN/BAcSPKlfWH1w9yVNvpp09RRjLEdQI9KDbMpkGkAj
0ZnH70MrsodOkUEAmO60aY8HcxyStVv69nbBmXBgKvGOAPvA+8N6Ns/PvhTvdDAzQlnGn4zbKxRy
BRtjoaUmqqQhXFT7SE78ZdHiMTj2lgrXrR0jv07RK/ddebLG6R46DG5FunLaIlXk72LsKQUH0srY
1GP3SOxBbhjPCUzly84wMA0DcySgwfudnOwTvtrv2bSo6CKyd2K94TcVUaWpRtq1poLxFAI0M3v2
6nr9X4CdFbScsNduNfxyEOVd6GOFKKwFtKndx8zjwOKbZDoqvfTedrwjKoAGOyTCaT1k4KGNFu0N
c/KfmaScdqa/wQnHA34nZ7u4r1auGtgmBIaNuE3FYQTMtgVDU8EMsavdXOPDclV5Vl0x7QKVPKag
eHlW8KTO+DKwjID9t6b+3fEa+pAR57fj3P7wqCG+6LiEqFHFN7UW8yGvmT4hEbgwElemTf8F9jcY
N3211sJ86muXPSb8DlqAb07WQIAlmsQ3W5ZkKaWkWbrCBDv8SWGgwRPQs4XJzhR8yA42d1uFpDem
F66eePr6dwbRuzZud2R7vzyOOH6HO7NPWW/amctM38qPsY65LfNu4d8TzTvDzNKqkgCURn9JU9LX
kDw22JeoZoPGeagNLLRygedSJPKNEffC6/ix6em5zfzufiQEGzmz2onZ/0hQT9c4vMWut4ZXLOUf
8VJ0Ys+9ze0ZgENkMRj4bpDshjoB0avPHcPsCRULyEc5Uinj/Ng2cqTQC1J28C5hxc6qR/vVHscd
EzRTB08cmaodoyALU2xVa3Qhzkl8hGY/t0Duqn+JM7w0lPn0ufmR9M67X3G2VhOfGtGgL2X37w0I
GjNHe1AsU+syHj7byXsWtQeVKvyom/wzNtpNPMtTjyvAwuRbl+6hEd1Lm1dfBV1aK18HJQ5LX+EL
pZnN7sz7iuEWOESMmZTWgqIG7csc/+fS+xLkxdnnn8wS27zODi+lmjwRKB1M0dTYMNRPHAS8g7Bj
zptZj7VfKkrEoiWkgr9m7Mv81EBe0Pja1v5kwcXzmpj6FudzcsBxRoG4lWlIa6bbs5ia00Nhkisa
RXaHtvYyShGteC5jyBr6V4rEsjVAx284rNS15sSgfTmdYPwuNm9rZMYUAUdhGlh6/JeSQPB6jhOH
Yh/2CWl53U53/R8OE/yU/YhxCF+EOXe3irzmee66vUjmS+10L8JAK6JP9MIe+tvSIofwwx3VasAn
j7pt1laqQ6jw85vlOw+UTR4qYcHelx6ugbqY97ysfn21ZESa/JV+APZwE9iraGGPt/UOjPGh7XJ1
9BvM1mmUwBnBZREASWejp3PGkLfaFscS9iP4uvi16sGVU0f8bBGVYALhaw+rpPqj2/2p8TxGL7fO
l8O9JquINZknYtQ9Brk81kuFekxqq4ypHnBh+i/OS4XCU39kFS2bOcwGDsv7Io0VtS7jJi5pBQoE
BaeqwPCQisUNOF6KhI7RuPe+e5XsZgSDTWo1atvl9dkVmv+MEz1XUv61YoLgX4FO681rAkIB1z8d
sVZs3+wRRlfGvX0aaRFKKT3Bq3bjUItwBnhjpUHfAAPkhD80NxsMcO8F6lC65avoLP91gjS/Jhr8
ViTms90XJmyJvjykE45gmAfz1I5nO6VJb6QTcNWl7MKD51awsqgUxxmGs4vQPUVwqxQ4KBA3t9hJ
V54NXXyLbIZEiQVf9d47T/NdxmqxIta5dLIygFWABZvIvod1fnIEoUBp4tqvgF80YU8KomY2oHxU
H8pc3VH/O/0zdbMrlUdfq4bMCcbEo4btaJp1dUp7895zvBc/Is1D65nHI9JpaCubZ9o3J9d6nF3/
lqMUse7wnpiMdOv2xZ2R+fcQHT6mkaiOVyd/BbQiowlvCa3WnOMkpB84VjKHNQ7s8o4ybQYJ+Wsk
VrHTQ+sdhg7mssHRp4rNW1JTOuRPFA6ruAi2nsuQ6GflC01sD53v+/eNsJutVOELvl9ExKg8MFvH
MDFnkl4mNiyINJTb8S1fPuYBlCsYCLjKpdYuLqD8grJGdNbpNrFnPiHatW+xO8D56vGO8hz2HDgc
JbblXI1fWWZfUkp8qB+Iq1e3JX7p0q+W/j+ZTC8JWjhDa1NuZDWWO+VSZLP4tmt9YZE/m338ZNYt
tRiuc7E9piEUMbFjj75EJUittikeUses9iqls4yF6jrI+VX76Lya0MJGSPFWx9kvSgSucjL7tPbp
01zr4ZwITgJZ5pjQe4sLkBFsuBOB7gymMVLrtS7Ayfq53HtZTHzCqC8pbSq4LRfW+pzdWVGA66+F
AqQxS6+wOjxZ/YxR048pU82BTySl+4sB7w6PxcUz83du5OzpPfCuCo9hMXx46F6rvjY+haCWsnOq
K0Cwf57Wl9GP3hYsXxrgIDBnZ29mAK7yvtympv/hodNvzCHitpVQr+rzn1PxJ5SWPfB0Xtuue185
+ttW1tUf9LdOLJ6kQn5Skbw0RVEUiyCjHrDHHJQwALiGekWpK1JPEfxR8qTWuu4+Cd4xetMSgsQz
fWBF2+Ujab3cjM/VwEMpkPqzzofnXtYbOhH02ncICte+urREszbANvCHpiXw8+RFpulDNFW0/mCH
hzpKed9AJKoIf+qcj6EpWkzd9bORiivhhuBUUvLB+ZAQvl3aD5Y99GeF8JMzz51KHNNY7/qGigH5
XDdarrUt60vsD6dsxISikP0ZTb1TOkSgUDkw0+uSViugjffKzBn5+cPzSVAsafZPdHteCeTULDXt
dZLVuRS5xMnJ9ayKj5j74EK2+T935Brnd/6x0DXaPXz60agAscsnV8z2fVSlzyi6z104PKHhAQvq
HCZww2OKN1q7ZbUZnTuJl4YhEeIgnNEv3GH+xjZsOvXq6Qy0WOPCsK4AfiBGOM2/NqUiKVYv2NXf
K8K0qy5T50qgLA8KSKdv0kDczY9lyqRbjym2OBE/qtJ/R2d9K6fAPI0SxwKYMLioeoFlztTKBM6z
Bap2Y9hcR5S0xnvE6ldCDQ903bCaQ0fcGCigYogO2msoK4AFtOphUo1J/GN23RWEs1j8MWAhqPJ5
q11AHh1yyTroSGZ7AZoW/y+C5x4pFhHgmwlC3QESIKvInBIflCLlbshp3lSuDfLaAuOgB+uW95H/
OsY28W3af6MU4CWxoG8ZB9SCE8VdjdEU7YnzIASX9cEai0eMMhgVPTaVpPc85gnAnWlVRWthTDfd
RM921UDUcrM3uwPIhHvgwfMJKMf1V+CNO9DkxhYSAKGyBMXRxs0xuQX9yeLBbJJ/WYKSMLj8ShXP
jfUsqT4TvHkr1+Q4wDyMCX1B73bF11xZ9zjhw21u4WfPYpyhWRy3+85KKR6uHax6Ufwyza0mqUAV
j8656rCeAxzX+kcnRBfsnWzQya08+EzyhiCg5cGhinFflaN7Xu4Zew7Wp0HI5ds7H0eT+p8ZXlyE
ahu1wM+7Wbkbb0KwZvs+twJxfoJDw4/9NmaJjYhpfYZej0oReg9wURaYA39Wy7C8Vy9P7xAHuM/n
YUzTOwyqwsq+68hMXljQs1UzwHdnRZo2y6wEjTx/wWA4H4TbY+BH/75MnkWbWRPxEByHD5u0FtIX
sQU1RrtCtQy4bvKlZxpSKmE4e34NAEWEoCTK3Ki8euFcfYwpMdjTZzWuAbGHO8u3D20OAY0UAE9o
v7KivVc6P/jQ3+rZDwieZXBOLFDs2EpRBUQwInNxtrwM9vyP+7uzbYh6Uc4H6EYDWeHrO/YHImk0
SCKUf6pqek055ew7EAt7HS4eM2g5tnK9g+m5Z20y5mEXndAayZ5PbrzyTBwPRuh6a69GGPWKdPih
YWfbhtwTdGwUQInDl4TTEPNR3a+K1nG3RNt4nC53rUlrECJzMjK8oc2m80LNQD2mGZHZlwrKN/pt
KKAuPSoVpon3Y1BcssVl6oKOZT8W9Y7zIDNpt9gLE4Z0u1LPtOYU23ZwzfswiR+oqRV8oUlm8z+u
uqYuLfVtGNb7rnQfTN11zwa+cxYydRx62D9RM3yPyo/ZNWZ9iyPvUHWFw0CB+SYM04NC8H8MSqyU
mQgq3GtmxhEqIV2QzaZNa3hM7UxAtUOMirmdTBMYVzn4z7pFWDNTSfnHGA4fs09LI24YJDFq3cjS
z+5aBdRgdHEsT2VmPPPkd1ZmYLnbyRM315P9EVHF3VOSS6mgxZc3AC2+b9CbqABV3YYiFu57lv5n
Y0zfTAZ/SN0vxA3+QY3+qMUAyHKATaYawsx+SGZGsb9I6mPRgznBm9hKzYKPLo96Z+9j3D6QYMEE
TJY4tKY/OQXuravM7ClPU28zDcZT8n/Halm9DVY8bKTgCdwYRkIcvQppe9Z0ZHRdfUj8Vj6Ful22
IkAwgb51Vv5Y9vLgZm6wsbGnQn2b+ZtqK9own4idhcd239vWjxODWOlH5wc10F+0iXkvhAdBwvli
xMVrGDXiUVSQnYXPsMGbxtgPhVutXbyad/D8gOOXngORnMKhuZ4MFKRSrHN8tjeQC2g7dbuIhlgK
otG49BzENlXoXrBcNsyB03Ooon5rwXtaVa08EafHFVMxjtSVfyPMtgDdB/xxxhss9ekwCGaDwOcd
FmWc2GtlU4lRdi/BWO6juAhXQeQ/AVd6IXLS3HFP/NTE7GNV7ioT1IekvLbPeJZ1LgwvCFJYbZcg
kfsUhAZrBivrusiDfdMAaam6E/0G37gvz2ZMM3zJPxdvCvtNWca3Afx+4rP+mIn8KBAXkC8y8HmK
BgHiucfQbX9UT/adcOxNG01KKRBBlEiRuJC4cXZkdyjmqnMuhQW9IpXS3R1WoM+E5uaV78Cn7gc4
bpmsrLU0ObgUTbC3nKX5F+gLlEsH65WF6IlFv2sOs277tV972H6D4gx3LdlNnfPQQ0NZY/0D4Ufl
3tqtF6MTzUS/reLkU/cUcjrFeEIixLVtl8WLGjQRe3Zl/kx01BkoC40kzQVPYB26SbRE5JF9m7bY
zAUcv7BJFT/pgO+8UTzbNEQw/HJ26B3lw3/DoQPU09jKpnoo8TLeeRoNNsYwwUtNPkASz/jG0vfI
nUKDOR+hhVJu9SEznuhdUb1ngQg3Y8HZaw487ySNymfPqp320C0daAHZ3xVFYNAHwuTct/4fxxYF
6qcmzh4HB06MwQrFCiy4UnpdZ+ZbnXvNzqjSCatMiwaWWitFOeYO5wlJpt4SOzzZF/g3/SaI1TuA
Yj4xY3jJFv4PZ4z5qBB6j+TPsy2TGRc1NrVtFOCBVPnYXgOTOz30jotCEz5nqgHBaUEPlENxbDP7
jXoYSsNC6F1FKN+yoVO7xBuXEqXoxzStr7YH7pjIjhft4sHFGzGS3ohAiXV1uK+WGFXB9ZR/dgIg
YPnDa96uWeC8t3Deng0I3SucW6z7HosytqrymCXOZY7z4aIbo9n0vlqQdk77wBfD+qg91Vx1lGEh
CQger6zSJnqqpgk+XXoMRjB5mdtv0lDcLMPYJ57EZsMFalMsYFZpWr+RN/RQQ2igl+q9aEf4hiGn
y7AfUaM9xKu6uFl+nB/TReNtRcN33tW7NMvFSbnmHgbFtKWh75K2bXXwIys68cX4C/uOsbYBJe0l
Ejts8DKMwYczeO0+M4qj9I1Xs0ydB6FqRqeBOYAP84Y/9alxbf45NLz3iQSMHpiox6MIH7kdm5yt
QINVxb8A5ifzV+OcbFDnsiBqiPXqzhh450QDBbD0faNi6mhpm4Ii5pbRbqwyPr+iB/kROZj3F5hi
MNO42kXXiDvdrui4BQd5dOekxkOb0AboJbQZhCNBZNtxjU1eV4+AFru9XZXv9OUEW3Owzn5dfGnh
E1iXOHJSK3xMlp1xDNzvGiQg9GZQa+licoKYzP+yZYXHWoSwRJ8nk/MpKMuTE2FDw2zXHkRWyztT
gyNCfMMvZpj8ciD93OPCpQqMQ0ujG+gWmtd72U6/MePkFrvGHU7RT52XvAAa+y4Iq+zg6/hkafWv
ZMc8D3FC5rwd213vDj+pAaQga0M84RFF5o45NUejAJXDreULSfPJls4JC9lblSpiDHiCwkxDylMC
IzZ9HuOL0ZEgEt3wXQzUhoD7mnHRwlc2Zj7jSoaYCTm/bbJpzq8O0GKctenjzEhB6QkWfhBj4OcT
g4nfl+lDklCv0Q59TcpeyetEtu4mIks/OJUPhspIPWR6grQrR04YiKM4mda271Gd7ijPWk/Yy3dl
FhtIdd4YPXn9nD81oXsLKKclyVQY66wYF2snfAwiDwSRLORzsy7YkrPnWYACz0kpHrkw9fvedNjs
rcFnlYyb5tGOKbPnluXtgFNylDdjuS/z/p+5VLH73XSt4Rgy22iHf0k6DyvgIS9hFMY7w3GGvUmX
E5K8X92Elcz3MeGR5dfrPqjFERqE9QM9Md9mZaZbnkbpFgTdOxcB4xo7ggYYvnBbhv1fc0TuZcl7
xTxP1m+m7iUwRX+eKvLwDiy5O1KWwamjW/BEEPC+8NDESfKSKFD0d1r+XUxhD/PZS2NkdxGZCN73
/Wc5cICrIrYRjp/BXWchPdBYZU+NByoQmiwPcC7X9XcaUa7jmN4V3Z5FN+pfzN6iiyVhNxNeRsbH
Dsj6qvqPPiBMXi2Anzb1bIRx1+lOI266bZb2dNYh2W3dBXOFpr/8d5fhzSxBEdMKZe+rjqkr9sjI
oTWxWwlOqxxMEPTrZLHON4TZcZ/BjUVRVjWc9aT/9fNlmOFgYpQSDbonssnVTlwJ/3IvZ2pax8K3
zk7JBii9NP20UkXJs4E9Bykp+xVpWIMz8l/5SB8iuzrnXUUnUDrfzSYKCdCb8t0Zxl0JgXsXWJPB
gme8i6ndN0vjaYL13P+Ps/NajhtJ0/atTPTxYhZIIGE2dvaAZUFvZEidICSKgvceV/8/UPf+I6Iq
qlY9HaEJqigmkUjzmdf0HMyona+9Ek8gjVSsQHx5NsBI1lqi43tPAdNsYnXjm81XiKn9Jg6dYJ81
CgxI1XJbffhUU9auRvu6rp38ArovjKRoeODuJf2V9n1cIq0VAm65StXiLkA6BjUOR9+afd9dWySq
lkoAQiE1vYIsWmwQvrQIntEHNQdrJDizPtq6E123OY3LUaBNILTpBcDDtOEoGR9R9W9X+OqAYosz
yBFpBu23NdJrg72x1R1TWWumKT/ZZgkOyMH5e2hQtxuwpwH1ZNflWkxNi/dRQoe3Q804dkRzqcfx
Wx/G9+zZG5Ltcm83SH4YMIdIZJ21gm4OSoTdlZ7yO7JzsQIDs7YrAesgmwQZGGwKKsu6oHltIgOH
jpd4TucmJOwWdEbq2lhj6TptvE6QjRmImGK7jv80Hd6HQpgx2FMEZiZRQus1lLsGJtAm1ODFgTlS
7wuObRq9Fb58pQapw8RCt8N0DLwEub0dp8Vdm00ttQtkfFIE31eoVVxqYE4vEOAA9B7R48pBOyGG
OEGA7+pVJdr+su+1j90IqLzu0HcyZctBCotrslpzlWZ0mU0v+DGpzpOTUpaabVD8Vn9w0sjexQYI
3EpQQ0lNkEwjGJd11ykgG3Jksglo7HXT01eUCHLc0iud0/kgc6BSVt5jqnVfQgX+SSop3Ce6VyAg
BHczYJNuJsRiug71ZFKMT0Ygb3TKtRtVxc3HbtlpYKYoy/qSm6erMrHlksPM1ML3mY4G/CVsgnpa
vlH1pZzAMBQluIgo6rNN3qCuVDT2azTCiY+8RrsaZzVsBa48DJXqspmhRrjRqfBiJuLwYoTMN+Uw
4jj7rycMoK/Satzrk/cDzxYaOBZIUSUFHtH3rX3pa+YbrpnVY23NN03beatiTF7MpLKvkBHp1kVT
I/ncjddWnJHzI4R2BdAAeSQOlXWNJAH9PLVct4jHGIQwKfUtDbsqx+YgiCU5jlFqOhGEaD75KNDD
BgPD6UQOSBYoPitOIOeKSqJFohUNn0sygGhlAyNPVqMTGx8K0xTPnFrFPgq9Cn2oQuw1VEc3bdpi
dTgl7YYajfISdZX3MQG995WQsCIcKNJXrxTTVer1xJ+O5XEahBaoNN2KNuCUI7qd/aSilqCWCiX4
kQptoYjphuKZ/lAAi2cHqdZH2Q7dA63SPNxRI8+foTPWztdeAyPatmm0KhxA1TIsYKHGhPwlgM/S
eNSqIbxFmztPdwj39Ds8FbMvRYcI4UXdpt5T0ebiix004Zd+oHA8lgadd1lqxpUDA5UQb4zlbZ/W
+IPUY0YxYFRBVzscIJHVvFhBWXPMtVwqRNVw6QMjhvWQK1LfF9SOtigbti5SBHjnJB3UhbiPppcG
G8MNpw77G5IqlvV6ha9oLp3bErmRe4E/97bX/eC709Y19S0lsVa+gNcCT2Wkdux8H5QBEAulqpvC
nsprzjdvl0nkwWA9oZVilsktcqTtJZxJ80ILOU/rqiLOzKpnUzGyq9hvxGy3BfBktnoje/xuZghw
q1Ift1WL9FEP3m6NgTrrrgyvhiENsLJFBXxvhSmYycKxNk3NXsVhLP+Y5/2Nmlj+R2nE3yOnci4g
EkI2nongqg1YEiXBEWwICnGh39bwMYB5YujXQrXJmrUhc+WmlgNVCS8dv6gTrSzCHjrLRYGBQ2NE
/R5TOwGVgv+haGBgb55Xw6qYOqx2s2DeBKZ6CbkPy5sqMW4dlGLWXmTELgLp3pPjmcFThDEEzCwv
8S9R3nHuiItLpMFTuU2JZ9B/Skhf6eKgxpVADH7LshEQkFrFd7Wlh/VatFmBkYQdwXSFZll/EA1e
DBT5hX03jnp5k3vQAOg4EaN1dhig+jUqXzWrTskyKUBTzeg/1EGaUk4CAwDPrrTDFx0PJ5IZGAXI
PEF3Q2peJ6IhxKVchCqpG+axdltneYCKf2ReV13rrRXKyoR4ORwhmj49Ij5Nd+srurxrW9XfBZgU
3/Bj6Z22nrb1EyLyZtIaQAmivtVB/6r4G0UxoQ2tp4Ea4Mqb2pIWooaMQNhyZ+Uy7x/LfMJGq4mt
ezWwkhuJiA46RQV6knUa5nBWrfBGj/TmiR7Ut2jAss6UwnHLNqNiIjtFu0A5zeYKbvO9LxMoV5iL
rA0NlZXGavJHpdfla22KcuXb8HqdWTRLmC0tbUjtPyrbgXg5ROErfS5z1WtWdWlk6utoxbhFUy6e
fd6QS0IvcOCENCkrCoVWDbaF8Oiduv+oFaw/Wmflx8Gu49t5Wzygj4qyGsWWJ2qlgLTNXneN0Ele
1JxOwkVTtj2CftgibKT0uEEjs0ZFdhpT9Qu5EGd9L2q5BvnfP0UGPlxa1d4UftteRSXGmEloZF8a
dG23TpgjOB+M1FFtftIqtonAkYKhwiGbzyqerxR+dUV1rbT7GiMdzY2RotiIkwFOWgGwpY0Z0vRZ
OaJ2elQLenld+X4HbdAgi0RsTNM/92p92Yh8ryD9h/mY8MmIY2RNByN3G2qNcg8bq/gIU0W76SOf
agm9fcBqa3Tryg0MIEHNaBA3tWJi15ihvjj0wVOXdM5eOrGzRrVvuvjjH//5P//9OvyX/4ZmTDL6
efaPrKUhG2ZN/a8/jD/+AVVh/lv3+7/+ME3D1E3VkrphaLYpLV3n89evj2Hm883af7DTLQkxwr/E
ghEBmEjVoIFDuX45PYxzOAxcX0NDlF8ykrMcpveFWcJj3FviTcPKRX02iptgVgH7XrLfbLKr0wNa
RwZ0aOwAbBdC48HeP1cSd5TvzSFzmxr0PCCkCyJDV3iWcWGHww6Xj93pAeXBgIaqGqrxc0xhqPPn
v0xkQxvFif0ER9Y8uE708rPZOVsKI5vTwxy+L0OF50KFiD4DolyLYay4b6k2FfHl2Bvp3lQL9bqw
lMA9PYp2OH20IYQQSD9B5Je29v5pRhbLAJu+QVTVIN741NfxVqGxLAWVeuSDfSi2loIRKhoLw1UJ
zhrVuZUNfZS+19h1m1Ikv/1GmV0DEi5KKKZji3mJ/TrBbYSGXu5RTOOe0FCx8G+BNVOl67m/zizX
Yy+TnaHaAtdVMozFWKOCJo4zppabxWIzprH/lLUVENccrvDpmT42khQae0PXNd0Ri/epcELKDkLc
ZTZS0+19/4ddVvVXOkjndro2L/n3W51VqUuh20IgJO/M7/yXCaTiYgWxoiWXQwWqCqpcjnWzHq5V
geACYku4tlC6XtVV23+hyHCdj9laFMlGwxaOzmJ55smPrWScbHiTGuvMXs5xUsRoVvlN406deqWZ
6nUki7vTk6uJY49s6aquO4TLrJ73j5wzHdIYx/BSgUsIpScyITpUTnVr9XXzKEu92PflCFoXYAy4
klgnk5slaUuuR57ZNC5P/0LHntlkSMcCP6uyuN7/PkGBUivyjfBRS71+gfSGzxOG4FGyPj2Oefjc
GsessHXJKIz2fhz0Ak3LKuzQRQRwG6Sg+9CEDNLPaXxzeqAjyxdEqqGi92yBWFwuX5SdlSYB5rWn
FFe9AOOxg88tUtm3tSaa4en0YEeeipWi4XokdUtSZn//VFCzEFcc0tZNvBureZHFy4CYR+B/+BvD
ALUTUjOgAi/3idPbQ4hgZevmcFFxvVz51IGUzgcPcn96JHHkmBWsAmGZjqk5B+8JfQkvGOIpIQL2
h3od5AHMHwnhDiMXKwSSZyd6D5457Us3hotLg6ENJ6T5G83FAZoqDd32rltnsMzCG+lkgM69dNaV
gw0WkC7DEHkuhnS4FdHcJcJJAyoJbnCvqg35OBpz2ya2ZbOrwDGezKGK70VJrfLMejyyTHT2uCF4
a5plqYvrpPVNtFoxr7kc2qakAUufSWtba1tFCSC505N6ZE51oXFBYZkrTa6K96ukG7Kpg8GH/JeX
XaPo3Txg74bwa18nykVihpR3FJl9Pj3o0QfkYjI02sCQ9haDkkTBHmqxW8hb89HLgu8K1A0whWfO
jyPDsCQN1ZGOcCwiqffPJosw8GuRdvsirKeLEKXJspcwRY0z7+vITkNGCptrbiUuwWW41vU5bRYf
0kWKD9OPIorsCRnfOUkC4pNCW6mQLD0z5uGzmcKwqA0ygzZA0vnzX66nqCD1h81s7fOw8h8hKRQ7
JhQctd5p4Zk1YvCzFleh4AQm9rVUVTfl8ny0RAccTSGfzNGw7xNU0kY/1s6McvhEABmFPUdppsOh
vxglQ+UfbC3GrFoQ7J2huPa8b5MuNr+99OaIiP84gunpLk9FdpYZZbriFrbn3QxNrz1TcKamV5h/
I/hEzNThTOQ2FbpcDAV9sFMyjDldLweO3bb7wSv2p59m3iiLN6OrBqrPUlM14yCMBgzv13jUKXDJ
8wQeVWVuUr01MJ6GIEJdILnq4N9syCcEmAROy9PD28eGpw8sBA+o6cZiH08lpNJZEB76MRwVDYQ8
MjLQh1rHUa8p9zrwqWRBThs1q9MjH1mSrEhpSjIIG1TNYvmjdenhL18gGETUbXpomQX17vQQxx6O
Nc/VOZ+PznKliNJGCiXoO1dPAZ2DPMWWOEA7J8e4ucTqjJrUmek8sgN0aOemDfTUZFIX02mg2tBm
XVW6Tiy2OeqOkFUfSmV8+f0HEyrODvxnOfoyiTUjJJoDMcXwtIvbpPPqjaHb4ypE32jTlLREnbFu
HgaUds68tCMzSmpJgCnMn69u8XxwwQXk5iG5bKD504HKTKT+rTa8sNTqVddm99fIUPZ6nHlvpx/5
cGZNTRemrsEc57pbLheLpN6KA9Ny6fcMD32slZ9bQRkNfnQux+3fGMxgN7A0CfaWua0RlOZkVaa1
L6rsStchq5ddvS4C5/n3xyERmCMhi6tneYuO9B8TEBkOvCCx07PqLhVUfOrwzNwdyYTmosAcGLMd
CMQXr61AW6CnsTG5HcIb9CG1ILunTll/YB13NK3TLnOLNPK1aztpWwgLffmD4l78OdVtG5hCZoCF
gSKKJPjpCTi8d+dfzCHh5Lci9Z7f+i93YG6pyGgggu42Y7DtZPFx1oAIe5N6vjwTuR8uXa5bhmEg
NsPBYQC+vqG95mPWpX1Ky+81UhxUkte1D4GFTjmx5Jm9cnjAmYR/8wTp6AfYyzs3SmZGtQh8N1ag
m4NioX2mfjs9f0d2xRwf2Q4CM7p1kLcLmYSOmKzJnZLJtSfU+JzKzfxzt8SRYSTyD2RXOtkIs/f+
NfUczX6HKMrer80bOAA0jbGZ0+szM3Z8GNtSLQjGUlsmV3XNnM1F6/1Eo0xp4M4ar211rgJxZM1J
Tub5UnBIGX9ull/WHOLnPXy2EEww9Mas2lgILkuDHoFyLuo6NhK6P/DNVBNQo74IH8xUoiNZooaW
gjdGMrHSwTzo1wE8sxa39jN3z5H1JtkvlmFSvhIcKe9fkoZnVdVyeLupbet3MdyFR9oTo3t6xc0/
5X28QtV0vnNsjkVLXcZ4NT4LGmJi/uWkKl8r4pq1Wtnlxg9t7wm1si8GZ9qZIY9NI9GXyTJXyYWX
MUo6ggFMMid0gYVrJsgw8xpNjIvYVs7M4JH1R1AJRpWb26T5vJhBZ0Sd0BszfU+JYguY+7KsjU0U
aWeSmiMvinII1WeEiKjvLaNK4ExZ3Me8GXsC+RBraxuG/em3dHjYYS4h51oTJUSD2sf7tdA6Pg4Z
iJK7aL0S7idXllKD5wQWEsOOQ67KWFd++nR60MPpYzfZc+CvUoVhAheDVnhB2CiDu30TPApiWLhZ
bksD+swwh0vw/Tji/TiSspal+hmoMz2Lw73PDapjeiYQKdR6FtLKokN8CdK43EqvnLS1hejL09Ch
T4esBGgELDe1/EMah2YCiRQx1ouUijrUK62pim0sZSzcvM49+3MO1kT/aHum/gWFAtjXg6LS/IP0
WaCX68dO29BFYT5WBpKkH8EURgMorRhApszi26nPvfsGroexUVTQMy7CaxSnIoPvRjAQXNYKWFr8
GflDT9lB7WlQiShA9KwxyCqgERcSlRhN02OJrlJmFV8nIet0Wyt19d0IQsAnei9k4IbwrupVpw90
AadJ67YIfTc+wgSTYu97266sVeAM0G0vSAI9/s/QCh2T0shpYAOdeT8HJ4RtCfJAyTHOHlqW0s3G
lhUKy7R2E4ifiLnqa0+NcGcZp37720Mxt3Q8yKOpJy0vjMYBHNSYRe9WZpOuYxP8RUnZ5aHGW+BM
+HCwaTlaNWrxPBJ86oNanNRh+4NITC6l1hmvaor3MIZrzVD87uwxjq5abFvKcZSuF1ftiI5Wj+o3
rqZjd9M1n5XMvsLy58woB0fqPIoO3psCA8f5sj6Fxg84RYu4Swwz08mR38VUPoyzWoJRfPnNlzSP
ZbEgrLmAQ0Ps/XbNA60lYxfxrElYuoCjUdgjZFkbXRrsfn8ozrtZeF81kBxcTF4ejUDgkZi+rNWs
e8phi6ycMQgeraYczpxCx2aQm5B6KYEE1an5MPwlisDAQkVBmlhFLfAITEAcIwNxEaAIxY44l1Ye
HcwiILJY6FSpFsd55INFqsdy3Gep9ZA24yvSEs+NLR6xrfndy4m3Zc91IgrP9N2WqY/sMkLJyQ5c
CU8ETFj9YCIQcfo1HdtL3E1sKOZvLm+/nzvw16nde2AgccHpbzCiwO6zmuSZsOHgOmITSYN3PC8H
46DfkheQLWDWdkA3ik0xTpBBAbOAnTr9MJq6PO8gs9PQok5EXgwIabHoSjwOBlNABkvzXo7rohrK
r3bf1vGFU4AKAEhSKTAiM8+C+1xZzReU+et8h4cBuiqnf5eDdUKAzhllA+Mniqaq9H5iywowTNrl
IxNbXSkSCxMbjSZZyNukTc7stYNbeB6LViGdLDIcWt3vx2IDNtloVPZetaBplFbdXlo2pomN2hsr
v2j0jTHZ5u+GGPOgnCa0aCUH1/Is8bjdI9vxlT1SLsJkeebpS+JrjQ5Sxwj1M9M5T9e7WFeXnPWG
CaGEEQ9WUDvSkdZNZ3Sj4Vatw41EHlcM6gffsjdeemPgHqVm0/633yFlQMsBqWJoKvWx9/PqAMyI
JXHDXqimsdJsL8aPwXmu+xYPEvlwerCDncgTSrIhU59jXlUsXqLXx0SRUqbYfoYFOnYI7WoXHSIr
5pktf2Rl0l826PywVcRBMqzBrgbMM1h7xflG53dbeAXwSdgnw5mSytGB6JdRTaFSpS6D0KDSe9vo
vdQdqskF6vMIwXiDCuLDqEfndr44XB+kxJKVYfO+Do5lgO1J6SC86A4TotUaRtBOeclRJNHb6a5C
Rd73hf6UZ/oab7nrzjRd38Oc7vQrPDjmuIB0gm2OOZX1srzKC+SEAnOK/EtHUwwgoVqKV8uo3gIx
/Hp6pCPbASXE+YyjnMGFvriFmrKDIqfGxN02Tima3TcfLKOKvqS9UezRjYruDKEE4qJTPVSGkONA
2uD0b6Ad+xVYPip9Bh2h1+WtG6hqkyfeRNwCdxnbgbbI8xVSAfk4N4eS6xiKJB6GRYU1sz0gULUt
owh+Y9xjIIQekgYbz9Eq53PeoZi57qpweEXezxpAGpclfOlWayJMRJwWhGmnBp17+gGOvSxDp2Nm
06MHIKS/39yI5McASIfETX3noSuml7ISO4ztzvRZjw4j2QXc4SpWPPM0/hKcdD1y2FbcdXvp13tj
VO4DCrVmYlyffpojVwAJrE35TqXmbSwXhMKZKJ1RmnuRX1m+v8rjwVUREGzjR3x8t6cHO/rqTUdY
SMBSfF7eN3CEW1q8E67S3TCLF0U1qjJR9YzI8FdkhZ69UG7bYfrUYKv+enroo9PJDqcaOhfZllXK
HtI+rKPYdyP/dkqzTVsCsMAD9vQox2aTc0vOQSVZzbKoD+i2tpIeJUibZTLbAeCfkRWQRGGYbka/
95Cht6zN6UGPzaq0nLn3b4FSOyh5GNkYIaRsuoWJkhASMYN2OSF5Z1wQImIN52fDdBPY6fiRlBeI
ztAV7cvpX+HIHQTgiiVEgMtKWtZJu2ZCtFfao1uMqX5dlV151/lJeGb5HFREOCZZqkyrBmzNWN50
k1WH1Ok6ZW9Z2Q+vs3dOhBVyHu+NLqLjZkDilGfm9tiymfvWiM3MWJFlKlcXUsXZRkwuNYR6Iwrf
2uNjFW8qDjj39BxqxybRnDuIoH50EuL5Pf+y44H++8AlKohJSti8Np2ufED/GdePgWHlNtarRNs3
Q/uETw4iQHm3S1QL+VWEe+xHSxbV56I2+psRIuCZWTj6mxEhUnV3wNgdVLvUOCwbLdVcFD0vpg60
q66eqXYdm2g2jUq6TO0YwMX7h++TdqSmh46Dlzn1Psxt77asOuu2C3Icuk/P9LGxfi4jMjHqx0uk
UZqFDfDWGQAUATdBSBOSw77L/fXfGYYyA0uHA2F52gWK6Y0SvV/XwiMA6wcEBaYf+GT9jWF4K6oq
uJU44RYzBzq/RL0FD2h6aNEqSkOg5XaDvnbvnYO/HZs4xzJ0U2jUG+jKvn9JdmOGNYryyh4h4W0t
C4aM9tgunbmTjgzjgC6UlDbY8SBH3g9T48qS9MWUuBiboWmY676LLxraiT0CEKff0SGaSacZ+e+x
fmaGv266UalsESieO8W2dQMzFHWOKa4VqB+RmX8cWil+TG0RglfSsuRZ8xP/U+EJBMTtzNDQeWuL
2zhCxQ1vqhYGpRaAYVghe9UgHJWiO7YFMOf1n/Cm6t4SEbKBCnxWjV0i8SHs09gEDo6IMGwJ1AVv
e8Rs4pXhQ7M9s0yOXE1kXbw3YNN0K5eTaif5ZKt94bmYsGBHEUERvYI2e29ZKMdtzSHPrig1/o0o
xuE+NAyLYVEUXiQnSjdquhLDfaXhcDGrhnadWOHOePotavOPWWR5DgG0SmfUhiW/PKZb/Ad87F9a
t037dNMLz7+2kIBY1Y5v403E2E2MgE0GAXTleTMJcUItzWik8jdm2SCYImpjtsle3i9dcNTIvcUC
zRPjufG/ecNlX43oE2zs6dvpZz62Sbh8QLVQzbQP2gMi8xXIBTk3EwodtTez5PW1FdZnzsojuRhH
CqhqAjYKtMswtMIDPbT0OLqEzA4kE4HzVYeyla4hA6tnoXUm9TOOvMgZmgDyghxTLqtkMkBzkcKf
46qi6tAmLsSLOiLUcnruju2Fn9fZfDaTyC7eUmWrLazeKXKHBrM15QF3462KsHblfdfBJ54e7NiL
clTudGpMcydxMRgFrL7y5NC7qoYUwlqzJ1KtEZsMeSHDqR7O1B6ODqfNcS5aCvSNFocnUmdotk59
cOkpTrP3MMG7MCylwPC9Ms5M49GhiLgcjEnZessjxSNDDiI9iS6FrxtrY5LSDbtAwBQctavTk3js
jTmsdJWWxBwcLc6RWlYIZ0D+JrBF3QW73AdRZPJCizFxTlQ/3yXDlJ0JSY6OSUpO0YPePNv5/V5G
tzfXJFwoN9bH1yRqwWR220CX90Mm7yvNOLP0D4uQsFoo5RP5CUJNsNDvx0P6h7Co0eW+7X23LPw9
FpuIZqA9r5SzJjlJsv1s+/mdoogza/Rwl9M0xQWGpIxKiL4cGtianvkO2EmHDaGyZFofHqr/mCNN
e/pFHq6ZGfMHUo6LyKH8tVie06gXlY53kCtr56PmhTehZT3z3Z9PD3PsgdD9sWEOzMntMlLJHfwy
q8aOXF+9scZ+pRnBrsW2ccjHM8X2w6TEpDdio7ZIQYDSymKVFCOtYNUvE7Q/4gtdsTBfxL0A6l+x
KzAKxA/8zAweEgRYJzSVHIbjGhfLZMvD1jzUxzEgT7C710zJ1Y9tPqriAjx09paKWQqwtnpx3ztS
fo/HLsKETtNem55+Z9FH3Znb9/DMNn/uSaJ3ECYHEAkVmlcLbxXIqDmtDF08xyL+/ao4WSXwRkg0
RBIH9wLhX17i41AAsQwvk1zslGkmjUvt0ramMxN8bO3MGAWSA0gCzrIap2hY1oaJiTJcpKKVE4w/
8qIUt93s65Gw78+EDMd2BKf1XPqj33/wOkWlew6isrSr49FFMHSLujomPuLMUx17S5BoKPdT6Jkj
+Peny9T6jqy72NlPVTjukNRHibrgXj+97+bt+z4Q48cT+8zAO0FfYX7YX8JpDaUcMFMDZVvrKUQA
Ox8+zBostvZWKU9O+dEez0Hnj+0/rteZozezzJbPlRQojeBRFruKhR3h9DWtvk4DHH073prpHrGb
M0flsdeFZCDlYjJVNtB8a/zyhEmC1zvef/a+zs03R4nf1DD+4hfx6+mJPPa65pKOnMNIagH6+2HQ
d09TRAKogWOJ3UeQuc3y8fQQx9Y5MkbEjjQlDzkjbSCtph5Tx62zEQ62ayLs7aizFVd6Zokf3qRz
aYhEbq5sgCBdPIzWdq2vdzK6zJFkv4rxvN9i3kh6mnS183moff0ukjpI/dMPKI+8KwrMM6cC4Nth
vioTtezhJXquHjZad5MHWd9i9yQzcd0VssdZKOF0vCg9LJnxakhRiM0tJ/w6DF79HLfh8C0ZB+Ob
6VXNsxZhQXURiQ6V2hztgHqtTIiCICchB3uNjCc2R1qamG/0tuq7qXC89MpM0XTplSyT+8wvavRJ
rAS3p0FMCeqXaKpM7Iyxu0b3wkDyiRvrnrI99jnZqIuHSOkQdyrSDM0q0eppvdEyHZM7PJfkRw1p
D2uH/HJabR0rVT6aU4OPSJ+m0V06SDPchlgkWdt4yo1H2wu6G60LbX/tjwOKBFYEHR05isH6lKoo
06M2J1q0r0Xb32Ek08RnMvojm5TgAvyX7rDcDrosg0K/FOEKMI5huhqRVrP0fBU33QWaR+sh0jfj
dA7CciycYswZ8k8GCmhhsejqJsEBy6kH18LobzKdVWzIi25M9q0tthFKKJr+HCizDgFS2GcW3uEp
qFEomKEfXCE0i95vXmQ0sdPpCvqqCqJINP6nbW9ByAqQR9n9jaFM7l2TCOQQFhzlRAgo3PnuBInc
i3Sk/boty/BM/H3kOKJXy/E9I6EOQb6aAWiqMlH8rOhI73wzifZlNZ67o46cSGDDZ4gEvSH7oIw8
jo6JpFwQXo7TiCpQEPh7JMXxcHAQB7cylNBPT96RkitZLVk06E6SThKM9y9KFNhodp0WX1aTOiIv
GJoYILWmg1t6NL4otWdhaYD4xMbyx+gWm2HlcTQagb+Zpqd3jW0P10XWYLEGyVb5kwj6n+9o7vVP
2vtrXoxV6OMn/P7L/9lvHjf/Pf+L//8di2/YveW3X9O3evlN7/4NP/WvUddfm6/vvtjg29qMD+1b
NT6+1Zje/i8Nf/7O/+uH/3j7+VM+jMXbv/54zdusmX+aH+bZH3999Cdv/5eXM//4vz6bf/9//bF5
bb9+z6vlP3j7Wjf/+gM+/z9/nuJctyBagJCymfu3nx854p+qCcQfWDM3MvRyPso4KQOkAP7J33BJ
z+Uu4B2CRU2/cv5EMf45Z60a4EoCVo4HCjX/++T3f8Yzf76K44IE1rxO/h32SIpO6OKAD6aqDDyd
auz7deT5KtKFSu1sjKB+qtLMvOIp5J9/DB6SKRf//vrfHxcOhqfahKfrGIb5J6x6zZVax+3j6OF9
PuSOcovKR79zwsi7MovCcYUT5K6sOnEdYUwEu7217modwNLkt/WTXwUUZRD2ml1pUZQ1lfGrUKz7
vorzH1WOH3GAvzR3/DcwVi9pIIc1ii7GRRPZ6X03/8He3E4mcW49Dc9BPpp7tRMwj3HRMtY5/urY
9+RXf/1dXd0igIjU8eSv/KkJ/vrKivkgpQV91eCt+uc/bVGq9LymR5EWB7vKHtGkTEbVxI9l/edX
Pz8IxiC/dczcuknz9Th/a2fb+1+W1V/v7lfxCPH+LuJd2QT1QCbm0hnryZg//yWAk6IK2kmn86wm
SETFXvzRMhRk18ug3QLw6S7aPtL3PZbaVpI1mwAR5S3fH+2RYBqvQcV8SEmHsGMajCvUqYZNjLXV
BfK34S5Q6luRpyBFYU0hiI9fo5ckYgdWL95PRdRu8lnKsixMufWc9gxzXH9/fM5PBpXOtkxuHfKI
w866OWjokZoYl/fSX5sVOsZEJ6wcJ9/ZHZIglB3wqEZZapvVBWWU3EKtX9WVzx2xhJnjPIgY+IdJ
K99qu0Hut058NEpLWOZ+NO4a5FD3mEg5O9vkMuud6Lm3NQAEur2ze9RJx7bG5ayepWrV8NqO0i9+
NSBiXcknHYe7tVPUtA18/cdPt/nTr1VfbEEaLFQvoCzOSSIRsxTvX6uBFKW0ekVd10Nibo1g+ikZ
sKqC5BplgX5vlqrcYM33pSnVcNd/gTLNb5w3u9qMS7dFTf4SzMlOpTL5VNRp7g6iB3FbyQc7T4cn
rQXAGYUrVVPUJ8W5zdBsXpdWp62mCtn9IRXjylKmyu0MFNOxMt6cfj5z8XIdSVGZ2gwAHxXGA3++
fz6r7qfWbnxzM0TZvWn3Fbe8pt8IPb+N8Nq+CoNpA0G/2OBn7uBOn32upji8RSq7we6p+UIXQl5Z
nv0IIXfCqcsx1h49t5WC4ibu1WmCZ0yLpXFmMhFGWHyOeWuVQKGyBlUUyXAkaGvTW0oT32X/Hccr
cWkV5Z4oOb1PrRwVfdNb0a7Ut22gDvf9oFubMMacr5loy5ZG16ztrs42punLmrgUHZmseFRGdbgz
ki6tsIwy+kccpjim0uF+ikLrGr1V5MYdMoWii5oPrMc7HXjQRdoUr0ZclgiXtM9BqckrW/VHrCtx
ZkQCGoff8gURtjeIZWcS3J+w+1+Oet6DBdvX5BqaEYnw2N6/h2ZyaEs2o9hg4I15rN5o4cbJoxiv
F/VSN97yKJcYQ3f9qzmidEcyEVi4lsnopVFNmmbZuO4U7NZ9068fbAxU18IpY9TBEV1sM/pEGU5h
VR5fRcNgPKTteGMngoxAq3h9IUaVEivLO2Oi+YaZKg6Vub4NkcZHJowLovHtldYVaB418WWRDKM7
wYre2WNqbmxEkhFzyl1zSFFcTUt+quMM93nsO7tpPgx/bu4JPWrkEfqbxhg/20Uvr5JZetaKbgct
aK40G6cm6fsaXgL2rU6Xf20jPbyqJ7AqoxCXSt1C/8ejQw8R47JV3nUVq5d1az77xlRdOw3i0Oic
gtEZJwiqporlgT581keTEqfSaptWEf5a15RzJJRF5QyaBm0SC/y3JEyghrQ8+vvQT5QaUbqNYt9N
cYb5YATa0w8SFb1XfIyG1gnu8km1t6ji9askmbwrq6i6NTjr/EzsCWKIlbJYSZxVc3oKJAWK2WJH
53E/ILknzU2BIvZ9pJShW6OjcmeM5YDFXom37GT9kKmCAnBIhyIA7/stGFJ8B4DbPo4t3kN+ilNi
gBtREUTVQxN6Jd+mvkyhXV3JsjBuNUSxYytNrgzVL3BESxK3VJKr0jFqHhcdX6tErzp1UNBDf8iH
i72bsNe+am0Ew2Y7LrxwvsWhUa1hK2nrivMGFyAEqCrUz+Y/dLOFATEvE3QgvAtsOpMNcmbRru9N
x0U4t1wZSIjg4dE3u74CFd9Lde8XLarQg+5fB138Gtl2zh7hK394MD003RVqm+tWD9VdKLz/R9h5
7MixJNv2iwIILaYhUmdWliKLNXGwSHZ4aOGhv/6u5HmD2/2A2xM2CqfJShFubmLbXtauR0qWOMXy
yv7isB9kBNLurgudy82Qr/jGU8xq89FdJ4P9OdygD/nqHL3RcOON4qGN+tU+zpbaklULtNcUY4nQ
60APmoPjPU3br1Rb1lg5VfWUKetVmPbwzZqwBAVimYWrXi2HcnaGjw1jR612YMlZnXjHPf1TWfpe
wwvsKKS1azAafd06/gqi5eaTXrPVuiqEYKie8HBeorEDxgF0pb6XXvAD3uCGfV2KFyeAwP5ieLgM
a734blfZ7u/91KzrKZN+8bzy48EGJqfQ3ie56TnHkfgx5aO245LVKfxNzBth+oJ3s2jyWf2+c3qx
G8FZfq9fay978Us/OK34/CfNyqg0dcaPBh/Luq6HK5kXjLKW79rI8bgfoOHegyFYIglVXau86VBs
tDXch5X46j9VTlqT69pLZK/3VBhBYshuu6p22o3Whrl/1Rd7l8fmeV7aZFtTeOBSu1USTLKFd6Bl
IMFqsBQD4yKCMB0nKGjbQEwRDZ28bvIS4ok81ymhUcsD0jEArEIZ1mGIEfa1T66/nhZjcV7r1kL1
oEi3aj9IUj3XsKzFezbIsSeUEitZUUxvTbpON9E66Y4hdwa5gD49XsFnXeXPa+nrFzNzKvxqOYhr
Uz27vdE/CwaUp+JvlFd6NVIj1j/sx+2T50K7VG1/0OxURVnv1selHLIXbt6D28Nd5czK40bTeJ+q
QCauDbnL17s/aW97h6nb5lP53g6ztZsCK3+VtXHWvFqem12nNV3yz6uYhgSl2XTcnLyDPpCR06D0
eKnTYQ9vEEKoJq332lwh7iCMTETb2GeAGV77o1NLTCcnS7QJZnEueLJR1+ixBHhwMXJG4J27uP/v
Yshwq1CzqYV6CzYgxR890b1y2ENeG5I0sLNX/MG6XbXmS4LNbP0k2Eiay29taJmSh51gzvkAy75t
c4UdbJD1z/QRuB4NFVw7Nr0P7XCpWJG7U/nTOvNxNAH+1lyFAm/kw9TorPxJDyCngitOdM21SVrY
5B2aKktYCAv2bVEh6+QeZRON3WJNG34V7DdfNFN+QkJKr3iz/CyqoUYYhqNfXupUMYW50gsxl39i
02LYaeRP1RQxPIhYVOAynafitd+0f22aN8fSzNcoJ1K+yc1+arlIzjqGp/usRjkcp6m77P5WJxOc
wDgv9JI3XOT/pZnjP3pS/34l0KJ/rKs71JC2GfxHckG+AQVpwzB3KLHtawpsebHfvKiHvXSX8nxv
mUPKZbd1uHJD3OWERSblIDvQeDEkdYZfcThY9b7Knf6YMyx5nQYNT4rD3HfBXtTOsy4N57A9CMP/
RMtp8I+ZUiqZOieIQa8C9YThlvCtvyNPtY9+OTRxS5mKZVlAEgAgR1lTdsnWYMP5t3FYOC8Socwf
Ai+gvT+aWeR6632y8/KbD+MQr2UStL9/rBl82Mk7Y6/Aq3EZyokak4oZmHRqBNe0Ue3J66oLLPAb
PO6WM+dYNxS3h7STflwpndZdVQ+RSunx48TDJ/LIb+i2zWLXAgU4wWqh98moFq7vgOe26Pe1a69n
WVNz+V5/RF9sxAab5MnmdtupzAqMJPD2FMbPwQhegk3LXvt8647/dwL/V2H6H9+tzUIAJk2Y0+Cd
9B9NwYbGEQQiVCjlI/X1R49HsKQF+jcRcYMgcbJmN7bj/Eavvo4g/mCv7lhqP6V4ybhe050yHNSl
XhZvaZp+5sZ8mgJOZNBi/bop7UuYizx1qXyikHCeRMp17Gvw41wYrzlGz2eBOmXn0iE5dR1eOP0U
dKGupxjo4w3+pPRRC7Gpzs9m+6PkATzbLM4maYUNquG/mZpTxKbVpefAnEN4tdkHHhbTfxkVMNH/
tzPwGD5TvdJiRHKCZOL/s+dC4TrPLC2TIdtBv9PSsb+a+YFVI3RZpGwF5Wu0VArsz/hgSyOqOE5q
/rKNcjkr40dhAAWv6VVeWLL60XfZN2XmMGpzIsfW4JS8PdIGWJteNdfPDTr0v+kX2oL1zqY3ewAl
8JeiWs6oStd7UALM9OvsMGUohhyn884MDcywHByQDKI9pXIpb+lSxr0asH5e17fGytanMVcJwhn7
2rBCqqtuL7Jt22GyH/XVKM+V77wLd7yyrDHTO+jkwcAANUkBSONVCz5ycuw6WhTHuVkHPQGcUoV2
UP5SC4iXZqvfyByd5zqf98Kpln/Sd3/Ddh3IwbDaX1467hgDWHs2ZG9rbuN0DUcLNCU4P6njHVEv
F6QokimGlV49N9zIc28g06G8lWioMAF+vBwXr1BdbIyIMJQ1y8oIMQY3Xqym/xg2yhu2KcOaYJlo
RdknFl5ncT50UNMzTew6aehXbKpB0Kn6rgfNHP3fZ+o/1XuPZ4VHASMTrBPo4f7t9fyvXk6V1TbO
mKaJHndbThuLGb5TB9c5mEGAamlSWNX8hnNzvjPAqWnmTMVW4PiPlfMnzpdjhKmGAB1GyEp1/zZ1
hR9vXXbhXjdufWAV0O6qmYOy6QfTVVj/MnzZuZ6yTjWuBCcLaMh/qQv8fy/0ef7pRyPFCDCxepiP
Go///r/eU9ZMpoajr4jFQvBKXN3Mv4oS+ULWjce1cIdj83Bmt8sff3NzszBgcMzzl4G89NC3NLCW
usBDpto+jX5Y7yzNmMdcjq8Q7HZ6vw4vmYKarhfV2ai6+u6kw65PcVcsOx6QdQHqq2WFfVNYs+xw
3VlgX9N57+0/vtv4r3O5vsx6eVXgy56UVpqJXUiTWXJvQC6L1PpRPb7tUlojCbxwTthTJ9hkabe/
+foSSPFPw7HWm+vfgnMFa/CWOV4ZuQPzso53ZhTpehfmN1lpxX7E6T2ZguZc9xJ+wzffGbwLBuNt
rI6bVzuv7oqrKKyPeA6yYD/kpXfysu8tYSTWASGd5xZphlNMxQV3keCQjcFUHETgPW2GuJhzxf8D
jR2aQLveN0XwJmfvZGAz+S4q//2/PLF0mP8zvnFpwo9G6/NYuGDv59+/X83k4GCXlyZ/GS4jl1Va
d8d2ONUG8D/DXdFJBkEIghbHf5bcqWD0kxzN3z4q/7DVH67PgWojU59vlpENRyMvKaw85wYpKDXt
eILockg1dwQzV7jxEjzSdE5DTB2aMegVYKs3I93xVs3QtfWYxXMv4bv6sz2shlujNSFBVE/sf8tw
yMwL8xOYYaszX01PJZsocEBX882xV3Pnr9uSLH1/75afbdWcsgFON9bOIHSc+rD2oOVnOX5pervP
0745oRl8t5FoiruT20EEIUDfjSukMxdj3RE4dUOLqM38P7Q/2MhH0B5VuQhz/90npiQThn2Ykcsf
hQMVsDdjfQEQg3P2SAfF4+NjmRzHfJ7/WQMzwfrofRAQksjfxvtowgedoInvKvLcaA7an5ZAIwQz
pg3VpM0xkRqtMc1Frl8bgykBc6rXvbjT8982zxIE2PQgC58EAttIbAPyem80PYC6HJRoOXRRI929
gTCOz2vYMRkUu8YszZAnF5ZZRqmZYSNYLTAqs33TqzwaLWOixOnKqM4qtQtox4VUDR3gGf7oN86U
Q/NhG0mQnWCOVgsd60iujtwVwHiJY0IpILppn4Xbfp+FKiKjWX5bGDzNytwOtvvqYbt4oeCMKO3G
XTOb15wuTrjVFW7bKdNxkKLm7HtHiwDqzvRHbI2PAGP+I2RXFa99vzcJFeG2SB0sVT6wQvnODWG9
s1Cm7xyaoWG3gqWzvZrmsKni9AAoJTiszZZFstVe8cD1oYY6DeaPZIt+6dgQ72oRcc7ycAXAmoAn
baPZGfMdAeG5c4Cma+x18u/1Ki7qhLLeD2eV2aGG7I/TUw6RZ9c4SHSJa7byaqSLFtf6zbL/NWuz
ce+H6msWVnbq5b7PmPaDw/huUxOdys35Vvb5eLTYj3aLBeG3/CLkr3G/wusqta/aZ9xuTuyndrqt
nf3Ou0wSTA3jZiNqPb4j2rSntUNU4Jtij+MITfLOuLtqMPlg+y18gFn4wP1j0Rp9oi3ZKWvn14bV
juvfP9TajxCmgi2aOfYTkB5srKeoGNV8bKp5v27aGMNHhdaudgNDo7AU+J5lAO8ZurDbsz7aa81l
6mnS4+CvxR19kb5bVTSo8eh3wKqNKjvXg20e8MmoD0rLr9Yw/fSHbU5ogodjW3ah7aCJoPf0Zc4Q
dDX+5cyqIuo6uDg6qVY6NfVhctxXHHXFRkyanfnOqRF0AkBdUlmURs+3nYFg7GVsKyexrM1g0iOY
Qdja3vNgcsBGASfI923THwhLQLOIJWB9dKsLY5aAU/Ca2YNb406KAS/3oAOknhpXTk+eWM4eGud2
0HOQC1mpvfmeOLGH81Z70ERqi9+rSK1Cjf40pJxP35s/64wWGdHeyGZEFKgncCA129AtCbB0VpOs
Uz63iJouoqDEpNMduevovGDkuAsazcdEnaeTpC8ONKw3hLUVRNdORpoPRcEEeE6LtTtXh6zABV9o
r/R+fjGjpPfTVzIONnlgMpdU5oL7tPKABqjiaLd/hvGkj4IeO1TU2MmLbtc1wR4ruCwuVj+29Xa7
Gr4CXjD6B59GKGUa3NbaIQ3u1JWcnTKm0H44W9rEAsgqCeFlMimJNFVcqpmXaS/Fu2LDJcwRnd0A
FMaZ2jW2N/32JtBSnj+cLX8Rz24LUcwh3eUrvpcWTBYtp4bXneyJfbXhJqz2jYdlA3gH7cZxlupF
9rHe4MzfkxNAVg3LMcifgwx0L/zaa6MUqHNpgbco47wnZbQ2YHUSkVbY9Ob0DEAnGroVQ3psKqaA
knLI3ZtACfPcQK1MIE5C7GwBO9berfTy5Rh4fnZxXHJzWQ3P6ZqeRKCp69+fVsQ0OMOuofksM5ZF
HROlozfN4ZL18kj7cT1OKaG9xSOmz3hDm2vPz5or5+egAZ1raqw5tjblhe3EgrCVKBtQp1c3cyKD
n8XUaU9+Czksr5xvS8XNM9KruNnwwnPap2Nl0i2uM/1e6kNUBUYLSsnhSdZEHAD3jceh3Z791i6T
xqrzBJ6r1o6xUUPFULoed05eP8+RWbaPHrRsE6v/EGXeRsOcbnvabfqzBN9+bdbg+PenrccDcVJj
x/5VBjqWUV8MdAH8rHCLuIDds3NRtj97C4OsbRXU4Y8fp6Lg0V3bKTbZIQsH0XrxFsC7nW3sdx04
jJVrPLey1w5m684h3uTjcq1NnkF8K3/Wuasn7JT5d+Qh3FKyJEu0WWq0ZQ5PUD82fa9/pQ3eRDzo
NIDBQ+RTfzX6VD/obpAftLGzXxyDF28Ma3OzkdvHcCGiABiHrMSz1048KQXHSlNyh7P/9FRR8+4e
yGsjWMwdBqwdDbPlpzSW/nfVQq0Byghk0rsblIJxw3pcTtl1xtgdbGlOuwhyypAAgli/W9l0n1dD
/22nw/PoizHpA2nvi4o7x1Xbb9MZ5e7jgS9jf7C5LVlLsuttHRdCAV8j4xey3cvWJP2nbRn6kOLn
d97XRewa2NnzG+E3ojBJ/BrsR+Oo5bq2GSgrxw0deNB6lbffUmMoo8IgCan6YIZHPV3JZ3CQSMVJ
Y66y0+Q2QIqDJbuqjJS71vvEYBobm7OVVG5Rf+IgtMWzFO0VWJ5Gy96Vj7Jwjgeo3xp0ebMr21Nb
RZNeJywNM6MrYUG4VdW9Nc5Q7kcvM49MfxNTFbza3NWASXOnZjZCzWysrZe2v27Czn8Z8CPghCor
FJ5quTzbmlepXB57gQtT/7w8oLd03eez1YCY3bLQaR5Fqkg/R2/4lXvzb3sZ1BU3yP6iC+9RT26A
1lX1YeGcPgze88rI4BvMpj9aLc2LoJsWKl8XcW7/KalWkgaLnmZwr5lYjsW0WaHn5uAtuiDRRh1R
HSXJ0tdvnaoeTV/mzs3wuiCrxwXwPTf7y0T49CaYOXYpWjYGPHVfB1OemGEU7Wc69x8yxx4s40u7
t2zf35ulOjpD4V+MKS0icPBy38kab+mUu040089MYD/qSLAe3Hi0xPALuQ/pnN3dLdFpaB8LWArh
3980qmoA1xeKoOdub4ZgVyro8Y6jbzs51P4dLhFAY2jSETWpw+7OKs70hW8D3o23LK/idUnXm7S7
KH+AGLmnskQEShdMD4xPsHEVdWyTE6aKC/B6PcP+wdPi0R3ovnrnbdmvfGm/uKuvqfHl40e0W2wg
nST+CZzv2C51Yn+Rfy5d9W02SVqaYcsjJKBbGMh7ERCKAIpEINieTG++tXHf1m3Yjb7NVKp5Hlow
mzVJAXq6TRvcyLc+xNK/svB1wVHrNSN4UCW/FCPDnK1c7Z3V1h+AuQ9LPT1tGK9Hm9fOvB4PZuzs
R8xEWZhepQ8w85tsSyBkjxQx8xk3rfLH1LCcwAUXuc3DHS/QADrB7V1/Tw4N9smvn3xFYxu+gmcN
bHfrNBP7rIiGHkdmHXzO0AG/cwsTAWT+r1Xv9u3WnITnf++G6lPl9D+pfDm4DuSe4Qxe+X2eu+rU
BdUW6oO6Y/KZZGZxX7mkQ3MQvxxPiyrQ38Q14LZe4aGZCTgUHkQ/UoRoxMEx39KZH2wrkSsg3xlK
XZ7FlnTLUAn3Cp7s9OC8gOXlUbFxFdcqP1x77Ww5+ach1beF4Xu4+fWtDswvdD4/wC0ChPHiZqOo
qO3+ki9cwloRRE7WnzuXzyWVokKPFgXTctA2+9oa3hVJNlY2q/cHez96fC0DMd1jRYHADj1VOQDb
B0P77g8m3JxVg3ZNl404aVAAau+61Kl18FfbOXZ5WPP57rrjhSAfe4oj4QYLNDR/vBfYBjoCNJk0
LjgP4c9eOtSV2A6DhY1aB52Tu3zfln6n7McxBEwFcffJ2raE7n4Q2sV+daAmF+2SWLkXz7SJd3Ot
32mVp2GXBz/XAPf4yv5RTQ+qc14fV6oiMRu/ZmxLYiSKkdlNe7/2nlGfHPxK6ImW/YDh9Dtvsg8Q
ikEGv3ecScLKgG1Etyk/PaeIlG396HS951B7v9ZxOlhwFWK3LqcdweCpHI3XDqwTId5JHP1X2mTV
JdXVt34VIfd7ZKzuR+UOIjI1H1SrY14zd0NVMdIvr9WVnTY/GoyTpviE7EDsS0/Emz2+NL1s48pg
9i+b6ffCvPPGdtD3WuFOQFArd9pc0wUWoOz8fL1ZPizxgZ5p5MC8zak5GJR81h3FY+eZL67bbwhU
0nc3sLudUikHyd1OnqL9UZYPxGzab0mTGX+UNQ77wsgvTvU+Gs1+GI0fY7W9kI39q5+7VwtnSIZO
dA+19WvNUfCnLecnmDDe0zv3Z1DsqDj2HmQ99oTr2FusOcSfMMQv/33rvZ7qtR2TfOIutCbWb6aJ
gdgYTqacw6q1qJ8N58qu368VljTo9+bdcpY8Ypn/5LT13it5MkUGpW0oblrGoaycVRzd+pfkgkIl
kH4WC/hRJmeM1PzDJnWO+ICcKbXSz8Xno2+2Q9GXX1aCGoWZyDzsNtmc2ZhPd+PU/tLwjQXf+MH2
5L6yBAN3T/9YGu04sYUVLkF9N8eAImAyTqJ5HNUFGzzAF/bwoy1TrsR4IibjzVgyIrfMve033NV+
neAxYYd836HTWi2hw/gWNFOyDoAROqPToq609sjSKNkztNy8DIb4eJfMwe+ghNscuPqn71+7zqf3
yJsIu839tRQE2HQ6ZP0ws/liMf2x+DvMg9826Z4VW2VxOo2SdGviwkvdd+zguNByQB1btbe6HpGf
SyhV3Dj7QP6QuNg2Ps1yhfPZaBYfs1p2YiR5SnNDAPObdzRUf6M5glmWc/EGVFWdIO9NZX3oS6I/
jZwjfbWNmfZUA4Nar4ED2pfS9Mw+szo++MqV+UC1GKjNgHzmk47C1pyjhpyjfcSHoiR1aygHuOMZ
zPsqNNaeARHWD2FVLyfV9x51MDaEfT6QYrAMMe5IxiCYlR9Mn5r3gu3iUKnhD56RZpQ5dGML4Hm3
QjKby2nfr5sN8jIFgWOuHdRps91eekBHzIuyCHEK2EZCxyE3mMvAC2TY4fBmZvUuU3o4QDQSKWsv
lC6fIB3o9F6g6ZvWoUk0drQPTj9OSeN6r9pAE2vO+h2WWjpkWWjoymujyVip68lwwtwA4ufiIwvk
8Hmky/NkNB1fU0HRNYrjCv+aiVfxpff2aYVqGa55zf1nY/WMRDkOsgGfKvUIA/0uD+RbkVm/TbiI
Ibo4hjaztc+GfA1ZV4ATNvKh0xDIjQBJIxdnk1kANFMJNxYqbKc9mKEMCRFctTtsuE9WbxxdxSdo
y+UoK/37MHvczeMSRCs+QXywNGf7gMGppmM/muvDWZDNeMMhzbhbUyaW3IUPWs3P1cF3ZO5mHDyr
7XcOTS1ulGlH3nDJCvIqOmJg7QEsxvjZNFGHmCksvZKA77HDbMv6VvUyi0co5Fq9TGFb0pNq1+G+
BrhaT0v6MGDr/yx5qp/Hkf4FXndeNBUP1VneRyBqjWjYSAfbdgsf0y7fbGCRDgemLlQMXM5+br8M
TPxp5ReRZftz6NQVtDQcfSeeXDI/GdosTdTtPB7kFwiT/NbYIotbC9500/v9S71OYOIboqI0tmT0
vh5ohtdqaxM9KLJza7p/wLVhe+xioOnxGq32XIzFwZyBEipnzOB5gkevFvHOubM391x25VXIrMaK
wt/1o3dt6vzkquVpybq42tJ7VxNWXH/E7qPJoa5I7xb4wCIpzHZG534oi9PZsW5Vn5HvAv9UdFdR
LT1W+43Ygj1PBGCQkFV+JLsLhOrrEjgf0l1/Zf3mxnggNOGyMgzN7OCDVtfJLrI/lld+N/LmVTzG
P4M08tCl/7agi0+EHfxrST2JNS3KBO8LmPibHWxEAM0LYVwX4aZNf/ocvYR4Fb2NE7RU1qWx25Ep
heK527gbVzdWWfPcD47/kJnsS8a5EQybf5Wm2yaEq+++059U7e8ROHwfZZtFUEM/tcZ7gST4XOr8
8ynXHWI4lI0ie/VadGXgk/Zy1T8w3+C0ht3gLHtvE2RgcM5MFn2Qojq/0rmMA8Gojj7Wsi6fS+N9
zIu4wpuCg1KkJOPmn2aY86O+TLfFnezYMAuqjqrZqyX9qFp9pl4S1xc8QO6adZSqDFmewbyrzo3I
lfeRZnyp/+rgme8IrHKfgqvTqce5J9kGKqfW2dVG86zNWc6gzJ0O5Ta/pjPCaGPVZUw4FLGkCom8
Fl778tdRbvv0Te2YrYKwSAtQSx3mABs7W31A7F9oorLtRBa7cXpq+y0oujeHpy0UepOj9iynCKbO
Rq6zMk9N/MWSCd/pqg/rTlmkiQP83P36PlHuPKElX3fLhktzUHJzu1VrAkjO98ydrUOptny3VMTJ
1Vkf6PFUpwPXPUu3arD9pns9+lZ5U1YbO3pQXoRRRUGXftlAwMPedBF8EPRjX57QZUwUOjyaZi6d
g9uGa9oNp9zXvgXln2bzimSW+JXVY0emucLqHAJ43Lo4tYOt6Nqjdu+csY6Xjngr8vStXygXNDHs
2TJrQzn4bpKmjcEIJFBxdcVk9yFgwUs5NWtKJdTgrLjgbeNxwm12wcbG49mg6EbyvWYVzZI+v3fB
dNAHX16LmRjBKKTUJgFtyQPV2JZc1ZX/TdgTM3pnWa4F//uQgon8jrRG7jZHN/a2XRP0qmInYBOE
jO64C9zdrJsHC8ejUElVx1vq3Zqu1/f88CStlC9g/YXBkkxGV7sQ2Xc5or1w08c/DhJ7blkEHVV7
1vvqqzdUgdSZ0xpMAbvBy5gYHdvjeMPQXq2vLjTnyxBk5YUpQtcu53r8hsJkONZyQEss2NY0zlZr
MfboADsrUhYSVZ1xVMX8wE4xSaj92jqWtNFRwvVPW4dhgqUQmtYw1ZNxrrTdKsVOT7OQbWlxwMhs
iJm5BIjC51Nfjyo2PHLD1jXdfTY7LwFWRjCc/cRPT3Jxrd+a4b10bpXIHqJUVbdx47JAZWgmaUil
Xxfu6Vi0dbZH0phHTeUy55nJtXrP+NDY6o3YpnNCVaIApLPyLGQ53fRiulG6eeA9q4Nidzi2vOcl
8LaDm0oksw0WzT7Q0LrwOAF2KuKxdj4rpKAJdz9lsKlfEXXt2EDpkVkb30Zn7MKJ6n9Pqb8nF6XT
kiHuWzbvKiU6I8ivx7xFO2/olNqO1qT7LDPbxKsV7Xq7iCvSnAvxuegfcGmzuKyBpof+m1csdegs
ZEzmhp1HVnrfS3pbUK7Tp84nlXeLlmcTCZg1aypi85tT1TE087EHrxbFWIw5AUpvmegNdOqM976b
7VfPwOjaXLmBWtHYeMNOx3KG3pkNqoMUX72IUq8u7oRazCu057nkJp6ft7X1DutkvVIL/dI0Az6p
6k7e2DAHq3m63T5dQlYfxbrah9IWEn2Jugx6+q8FK24cyDZ1WL3xk3+m5hALsg7C+7uGVCURxgyZ
t5fO+1zmfryWjrkvfWOfPtS2YrVpbdAa3q9z8Sqhp1PRs2Zftd0tn4YhqSr43x7pGcrxzLm5dr3s
hzSFrzy26+dQ5q99+gNIqxXVrvVtstPYFL06b06/q6vAu5np7CSrwaPF8WpH1X1Zowqw/cnysE/5
G7PV7fPB2vZ/p9QVSYxuNWbieaNJ39Kz42xbB2yBSi2pMuIp7mzfjfJ7Xhbdj8pr2ahwfs8j3VI5
pMb3wtBPY2+S96utehmN/LrJDD49IxdUNVqUNcb2DMq02THAbmJVZ+YVMw1U8Q/dZSP2f9WZYnNP
47YFdJoD/4kD8PWPqIHKT9HCXh6Ft9SIRMP8XqohBCI8fa95TK81HdfQtKb3Osud575jYprJdjxp
tl9+cBdXvMFTl5XrGKdezZACHQRb3Mvr2hr+HpqbGZPpb3sUBFU0DrZ+qQsWhiWvKGpazTgQsppT
4U/+uaY+2Dc6qrStHzsu3SV4QQx6KrqUuisl0AR69Vbz4NjDsguUlE/50lRvZTPvSl1xUO3t3urM
G4UITlapbXRBJxDvfAwIIpS+vFQ8ekVTd9TZ1babiPpsHWVfWntfYBKdR7Ozz4zc0JLJK50f2Nd/
xdOPPyrmqs/rgiyXlcqoJF+/iaL/ueDilHRL8dotaj5RFDAJaUf5MppTf4QiTiciEw6d3pq39VAd
rIx6BFfqP6ID+arVX2a7LPchKLznbpPe1SNQekwxGBHV/Drh1Ze/f5CWN5fUmlce7fXVUtoI1b0O
2tAX4exuztPkmU3SW8MPJMs/+4fQAts39aSZdv1U3S0ut8gyMCaRweQgUdaCc+pnLjVvV14AwdAH
90l0U1qy7eguWTgzKKpGGgkuAmLlaL8tvXgvXSbSefaR6XSZp6E0nha9dA59UOp7V8xseekMGHUP
NrGnGJP2CKgCcJxJPm8+lQ/jdZDpI7aGoo87Q8tiMc8FNp2d9zJhPLirXHZNUuvae4xTsAsIK0+r
b/OMZ9GY+j/bsi9OVlow4lxG82o1gm3ozCDXsSrrhj8VHuOIzAAdMOXZ8vF7zhRNrwZ127pC/bO6
sAkaEn93j2obRaJts1Leu13iGU15qEG7hGa+VG+uLJ5IqCaKNolGGEnPfiVndKYKPVAL7iD2A8xs
6chkb27QfBobGO9t1OgeuTgmYGL1OY+2elp4vzckMT/nUpwM5cubMfvqxSlZMsLU9Luv0xavNSQ6
hoM0Hi1CsENYisDZbqh9h9pIXK8QNwc5erQu9GKDdsyeMo+nY8oOItP8H3rJoNopiMIc58Nc19fe
nhHBILVL/iposFXZ4sComvPkpN82tV0T6bT2P3rLwjWdczB2B+V5y6/Hxp1rZwzfsHs4LPJ/2Duv
3diRLU2/yrwAq+nNbTK9UWbKSzeEtgxt0ARNkHz6/lKnenDmNHoGPXcDDAoo1K6qvSVlMiPW+q3V
HbwWzYfVJw8UFHTsK7R/OwrGQ6dDR5PthGjAHzaqNx/iURmP+vSA1z1jR1HNXZwmZ89tgw2KH4t1
YJeScbdDGXCwHU2dPFIQVsru2D61LHk0VPpWWKY4kQQTP6bTd5sql69mGGe3QNLi2g7DU7MSua7d
j9iWwyAv7JcJdpzIayyOopnpPSwQV4u6eKAkgOnY7C6VBd06Z9MVeR1McmBAD/k8pKW9LJoxeciX
0H/1NesRcPzaVwbrZgjzjM+0cNSG2HkLTSsXZ9H/Jr4Xa15yTjMu30SbKbguFbPUmEUrpOIzMDsq
9VmVFVbIImC0N8Z161ro/bxhyMOgZ/+2kiTa/v7Lckqjo1Z9aFUhfsjMX8SjMS0IITDgTpzEgAYV
18psmx2Yu3dSTpmsyoIa7bj8x3cPHaD9LTpPMtPZxeQE4SlL1T4bJvfBT4PlbDKUjgMjRYgs3Vl5
OiSDbsbxEWU8sqCoutZYPLSuXrtxN93bjT1e0jJHwEerxUtcsoYjAtkMLBaPbjvFq4wc5tDSorsk
mNTl12rkIHK5L+14/auv1et4Oc/ZQfOj6X1Imru+yU6Jx2mcS2jGCHWPbQwvnKX+/RTjSegBZPb1
jcAfEZ9WkSk3heuNKz3tjyVo+ZUfeARU3PZeWZ9nPZgeeKH3ZtGUywCC5gQUnQPUivhkeEc3FgMy
ffcrAi/5gGGzFnw5fwcMexfZ+XQhxtnCqS3P/qobbB4gs5Zkj2A8NAnkWxXIIlf+1O1x0M0fdZA4
IWDlxIyGCljLvBYeroLyROH39z+Zh9zJ+nVa1NA7usDEX+vp4+gRzmf2Hf6gwU7WibSTEN+veoxa
NPcBQrXL5Kl+TYwa9wLR6UtMhukhGPR2NeImGXrhbzyzLxa95Z5h2XaUbhd/TGrWF0aluBixKy8M
46ZeLIbpXdLGGE52/DOPOCeVmqsXfbTD+qbILkq+WSMfh2My8ejnM41/1u2dlq0iyawe61c/LT/H
XsevRy9grbz8q/HH3ZTKd5/r/5AFsTgr6b77k/fIlTs8tphXlw0paJCBxlYNdnBHip67JIJzU1Sd
Th0dguUaEvZPOmS7wXqWiTl/qNykjcTWYZLqGaRHaMfBV58DT+BWtsYjmabxOcKpszfrbtsOCNAq
mKbHpkiic+PEu99fafr0+ntLm1Ewhb+6fqDO+MRe5y+tnGZYlyLk1IN91ON2pXy0vFio5K6Bvz5R
9yN2SIqrFbqhuF1yWXeLPPOrlwb97CbSmjsV3Xg1sPiHwYuA1SqmTE/U6I8MTcnVPHrByVVdG2KA
5l5o3D7YxKZqz1P9QsYRjRREgT81Kl1m/pRxWLTJTk/14pia3I9DBbfXZarcNnW9K6fg+OvB+Ie1
sQwwnJiNL7GNxHVI7UTxTJbhikilBkmKave247DR0igVGkCCnlkGz1w26779jIU9HSXg49mfUpvt
sHaWHQGmm7jRcBqSY0ERVbRAgyDC33P4929tnN35XFXb3znaaCyk0hwUmyZDFpv5cc/73AVbn/j4
xSzS6VIh/z5VjrPUHJdntNC2zc3HHs2pjigxqNcNpauI8JxNzcOzQZoKCCRjGCL5+7L4LGsAEL/O
Qeren3JgUZrVh3xt8+H9PYjzwi0X/zhsDRksarI311qVRiffzraVfdO0Ocq64xBglhHlR1wH3peP
fMUsk1s/ARoHIaOnLFCnqLNTsjYxV8lKG5eOSoydRXXIAopD0NDFrRwYhbdMOsu6XZYrKVT1EEQX
Gxx9nbqGf7SV9W6o0fnI/akhiq/BvSJT64UQcVZAhMEnC4/rE82Uax/JOHNWN160nrcaa9FFH9A0
dDqMfy2nJxdCbCl8YS1Hc9KfCedaoSV6jmtx6jwaHCMNz0LD8zJByWnY5RWyr1rchg9Y6y4BA4Vx
SGbtEjQg2rNonyo3+uMFYBq9bm9Ai6qF7NqOCaz8gmcDpUCcaZUwZ/lwqR0Yq7R7082WbNbORqTV
GO02xgUcao1GQj8GvLij883Vr2ou329AIhzw2bck727GJF6V7mfjcOH2rUPOo3ZXasndOCXeGvyv
XpQq9RcwUs/EfzDOiHlT2o2HVT5/sMRn33fWLlDzsY7xytTedxAPbFkGEFDUyOucGLwwsf9s38hK
MZX7PE7piS7fyauKwjJI7n2rfUWMdxdEVgyj4JshyP4Al48Joum1axA5p67wHqmQXEZCj8F3zTDw
UGROeoRLlvXfbm87vECXBQ6sMQDjDym3WcI/5H3zpOv53g/QPE+GH1ZdfEdO97iv8ykKsdUi67ID
6PTGltiE1Icok2VX5h22LfEn7R1o96MGk90Yt23NO2M4Sbee4GGwavXj6hF7tKOd8kEelY+WGjNU
ATTBQ5pP3YPnaHtRZC5eu5tew5pZxFko8FAgMZttexNfVILOY0676+zP0bKcoZKzpNlbY7eM9S7e
d1V0DvQYcStP8ioevBdZuSjWkjOq4a+SgfcI6Jjcdtxy1ZaNuwkC69nW1gINGEttF4dlOf9J7pLK
3RRp82NOAQ0YxbnFIrHsya2ARl4VGL8R6ayxXxBZETA1d2W5BYI9DsJADO5+K+qxVnneH+Ybrxtl
9cKxPCNk0H/yUoGOz55eSys4Jp0jVpiKs13irySVu3Mh9kY6sAVo3HZEdm28bCi3Dn7vLOhfOKsg
ODjhfQC7ZWRpS4VmEEyAy1I1nEp6kW2mijiBaH7RY/2Yquj2SYzvs0buzGajt8GhdQRbALnZfWG9
TRAZADfZO6MP3SL5e47HccX7KpubckSc84VRime9MvNlShX5wvfqZ8viQEEa2UzBJ6fSH7uNAKjF
awAiVg6wW+T0FupQ1eWO8Fy6xEaQoh7kQUbDFpBo2Oh9CJ0ybNxk6Y7s1+PUqKUvt2gCbYDlcLT5
ysAnK58Qc0PvntMiOjhBPaBxNqJ7+ETHAwl0kuJHmwxstLH5GQfqz2RcZi9IlhYKT2ieZokSWh5g
XRDw+ObWxJ2C2kOHberm0Cizh6GyQ8iyTzDvP5NKnoYWQUrOn7vXtXpNxmNiMatCtmRM0f0Fr9y2
9rx1y/DRJfmVj+hJL+pnaPutKVEOlNVyEOgvSYfaV7V9hCjEm1mUn4N/HLHh556PuJzWCK9Lls00
PMw6TcSRb/wAUh690UVWNWYzLtvqi3RDXm/Ws9JCOwD6plgckPurlPGEfd7rDgW2aRQTzVkrII6b
VqIzUEtXY/ULqu5A1Pkzh9ylMm96U8hSvy7NhSOR+wXd8JxoCbJDkq6yMXgc0BGTAJWtTBHtVNU8
GgXSelmeLFdG28hAGi/EvHei/hLb0bbxrYXr7AQjfwzVKmrIG1W8N2b+VOZ1TkTLwqucZ12V75q6
krKw69ChY4RbWA+97h6LKr4n4OS1rOEK7abhKdaT+6qukoXpZt7Cr2oywHTnsVOQXBXTeDPpyEfS
4DoL8gC8tDpElgCGHORH76DuSrNtGyGPs5BXU+xBgvKgHqBY/rCRPREPwAmXtgffGeqV34421VlN
tnC+KigJ/yOX/bftvcuoUEfqfBTbSgevvVMKAr2r6EAbxO0/xTyg/TeFl06ok+IAE5wfZ20cQxo2
I+0loabKs2AyCTYbwjbxnh1txHwWDBdooaHnnU0rbP+ogZbOjeF19GSdFQmCiQy6xee9Q3KzYf9b
TKCtaMfmF96DxajJNz/SQM9vR7qmU4+tSTQ22Vx9B4yaaBDFjSJrNjaR2uBECSKLuQ8VHTtb1wS0
N4kRBY3fxMgI9lnHsuqZIhwN7tihWJty/kpd+4v+v5tMNw4Haui4x/1j0gegjCOj9JDeJArBoq/S
NByba6zfhgEjIbANuBErRsz87/Y7UuoZpP0cXXb0zU79QEvhHywDP1qrligJsIXpMN6NFGxYWbC+
0Y0zgbiF5izLNn9XqDUk7yE+2CDInmyNbzzqyifSEFCDFbwvZCp+eSlPXW33B29qYe1mPnO2JZf2
DWz0zR1t36AflcMjHDjP7W1d1q0B7GnpjPYWcPJA3sui//EMNCIzvN/gGP4SwwgSk2bXDo2+amr7
rZ+1V3mrOaub7sybkd89aEnS4oHljHZq49qNMXYL9Hf5tKqQzPke2YBTIds7ZTly0fd5EhbuBZbE
X7lGi038hui5RcPjWWrmvotfUreS64S0Gk7abkMwRL+PBL8tRe24BOW8cwukYxL0J5J2c/JvfzNl
esVecie7alrpfY9vQrr9Jy/ZnFOCkDgLlRmb1siyZab8cxYFBKw1dkgMSR6WVYxezHPg/NHlh6ip
yLVTPCE5CI/1HEyxWPvGR+YkIEoktsyBdqlVAumLvVXL+rBW3CTolhYkDqDhF3D/khzGJZZiBm6l
f2Zz0JGu4pFQDSWc6+qS69W8BNp6JGXmOkLTNbi1ty6jLmG6agEqP4dmaz6T02qvkd4/5Ww1ayFQ
2hqwM139mk0dMmDsAVyjRKgakrC6esp3wnVRD84Zo4gwV62WlgvXhYuKAVpovVWXQFWPCFrPqAEF
B2FY5DMf8TlMMmaZX+PS37lgf+cm/Uv82L/88v8+jezznwPMTg/rx/8H4so8fFn/9h+ZYP8prmwt
v9Ea/Q9Mdx/lxz+Hlt1+29+hZY7xF3mHAXF5Ft3Y9j+Hljn2Xw7pATpaTKyLxKSSo/p3aJnzFxsF
Nd/09tkGIYIBQUd/p5aZfxmmhyuQpnETbFq3/1uhZca/5I/Qxc7X9i3q2AhKvoUl/69GtMgDSfN9
wrtGp1NHEpPfxqKaADTGS4wkujIAc2X7kfD5WGiWdhHCPvZab4Z9xc0hzNn4P9jfDce/maD/ySTt
kuHGK0XWCh45uLRfE/U/mR9vQJTnFiPztiYPdlH80LqQL8sOQY3ZxeubtTwpy42VSRSriR9sBr2G
5xo+JLrZOUOFVsd2i9cVaXpVLE2t0ddECgMIBbAcxl4Mc7nRGP+3oyWe83R6c+GTb+5B/CjOgH2l
itduW32RsyBRp8wdQRwzVQFA0n5MtoTjC8Q8xGRi5FwGyYcKYjd0kDURkBN0jDIj0d0U58XN3s7a
1yaZniYrIpojHmDFjGgtSSXbUKi5jts1iNW0byeGWU6DfTKb60lj+m9dTYT+ZKeL2kJdxgqgJzde
kJQGs1N3qrqJLt06CJMWB7h7LRobVd0cceqpZl+K6BuzgTbn98rekloMxe6aB3e0HMR4qPhSBOip
IQ4tsvZzS6tmMI4I7CwZhIM9XAB37wsUA9t0ENoGzu3eKvxyH3tYuQT5o6u48NNVOhMg3NUwYTfk
WEK2woqoA9RESgfJ0ONanM/eVKLRUOlLRbDCqvfVRdTiSCcRa2kxs87rQcjhSURpHzZJ3gL99fnG
mwTAJcd3LKdgr8bn2oQ0z1J/XObcOiyY88G0SGwzFBOG01+SW1hChOt1TXpUC9EPpdZNd8LD0TFN
CFzK6INsbr7iVhv1s50QYdB4ugLHvtYTmjFHCyTC4PwPiagrpxXO2rcYZSwbC1FlP5djNV9ULQGK
rIpkkXzaOzdZlGfk9A6l3WpwfZRst53NjMUls+b3vHaDBdo2g/1vAYSCEvAmrXZrC3tuYKChdzLE
Sswcus0qkFPk6+buvhJmuXfojl0GbwkeFbYI9ytmOw1GMiqc1hsXuqsQFZnZqhgNXIZWc4/nC+Uh
MKdyrXiFoTkNU10h/sBFabbBLup5/lrRuGGcG1DLrpUwxLcPto8n2hunmu/agMzx1oNbXnDN4rCt
Pkc3T5a1M/U7XAf+q9db3+TflUvbQ7aFiUC38o807ed17HV/wPABAzr5IAYiOQKFZRQdXTTMkJxA
aQ4zFV+9rO+bPnm0O89bOAORujFpNZV3thvRr4ZuILoDyZWB5ZNX/8M1RQ3EmB+1qLkolO3wf/F7
5+qPsy+/7bnXz2MjD8pZ00RK46HRM+Tr0xF0co/olKzXCAmoXmGDnXXQI1IzlimnlzD1jnVSXNHT
dwt34HTrou6gIg+7MCTMTVqs4wNYxEHKe1wCM1pz8T1Z9p9uwMAIDD8uMlQbKNa/tFq/d8rxG7VB
sJiA7RaDa91r+gfQCZCp9dOb8wkfnbUukMCGRLPxBvJZaIhWijgX6EJhZ5T50ZYJQnOjaB5VYMU8
I+MJWSd5/IA5yBmOjX4Ygm4/RD41eeaWKNGXhojUqAJrkMyneoP83bBhARHD8NO2/ACeYT/WY8PY
k3+1dfmFWRhY2tK6xdxgJIIBJjiWpc3NkW6X00YR8jiXzrJNbMmJL74TQSlfrSt0pEG8HPLk23dc
xjRQJHxdx2zuyB7z2J9144SsuTkKKd5hacXajF+9qDQ3pc5CZnF6LoRtiHU97DnKVvaAZLRCP7iq
rPkLjAeDG6IU/DoVwmInq9f0Z+abLI/2TtdgLJz87qUf1E/DBpFZ6AONOf5OdRYPOTlPllU8DEiN
S59nWfpljdSMw3OEee0pkY7n/JIW7dE3jbu0QEVrk6EJiIj41u1XjmaHFFwzj0baehh5AS0bK/mv
vV0YcJK5Qw2Dps1rkXuE3iaoLSMzVHiO105Vb1OtEeia/XQ3+tl71wLjtJNmhWbSrQwRD2EK+76D
vMNiHppCe7Ti6l3KmYIhRxLZqS1SvdrVGofo2PS3VqFlO+HkbobgXPfBY+0x2w7JRfT6j63A0u1j
6tf3JS8OjzOwsiqGHkkHU3pT/oiWPM9mktxJo3P07GgXkdOKjZidgYe/XvRZwqckLZ+jwffwODZ8
H01Sn9PJP9hltpPxPYXsb+4oWANNsZO5N5D5UMNh4Y61uoD0OrQqLBeo+cd+wgSYkPCFQIoympVm
R1lI7NMmK71LWtXXIEubM7SqXJpz/xgjB13pAP75EFy9ruvvEonqt0I6TQhzfDSaJHiJIPOLXLz1
eVNfFaKvcbhlF+nFpna42tv+z+wHCUsZjpsoInHActDQp7a/CtIn5DnWwjDFt636XRXPFaiB89oC
SzwV/qBfyPjeuzfUNhm7V81r3e08d68VVhMax4aXiQPAHqd8k6toZIVFIJq4yZH2T8hTc2Mi3cM5
kVr7NJBo/XT/MJsIE3wfr2utY+vAFNQjZ5fTOtC0o1NMD06wdZI4WDjzr82B5ZZErIlkVCdXKy9S
jzBoiyjHgZFKuM6C7usQspdD2SrlypTZTkDdP4AtU0nqYVVlVcmWubcUGkEXo/YOGt2v8Mr268xU
j5B66K4LsBgHocPWdw91mpMRFiV3dTdXC1dDHmAY2LSzqVkNDGELC90TqALRlal+7nrvSktVqMvB
euTV5EH082tVyHQjRPTl1R0/3611Pk7xaPTLocGBAV0kEdsiC6gIcWPv0c1wktMzwxyZKRnyg4K2
PrwGfi25cwxjypdJZMbhPFbDocrGI9Ed3AWG3Ou+L/ey0N7aYiiO/H4D8ZgAyI+qM74SnPTCtRam
06R3bj2aGKftNZ/4btO4CO/q0XI3bpo+ZFOfh5nuMrB5brQyMfegRhzrtTCm5sQ4CbySjQcD7Tsq
kyFet1gsYqKhYudejNWrHZTX1k70jeeckAhXJ80pPnyZcgCCz2eiFzuFPQCtwQ6YAJzD1w6GzRWl
19VDq/lh6xI45WAEWqkBP848+PHKxRZ4aoEWw6zXBKmRdXxl8z7qPJ60uHcf0hmmw3DTMLbGnK9m
35uOmFe3khl1ZVuU+gRgIKnRosQ2zHGpuQjYe9wod54qkv1vio8zGDMgKTKu3196Wr4eKOQk1r9A
ohr4pJ8VfZoyD87HqFfTHTjiq2kWG0hIYxVJOuSMwo0uM7lMu5Yy6kM5jhpjt0Na101OU8Zmup1j
XVsQfoIMUeQ7qmvTO0gA6r3KfOPwMIeyqpN7oWk7PabM1avTOypmD00b+9s0MWFjM+MgBhk9lI3E
yZM8OVGnnTScLlHvUb0xDo/OpBGGliAUIN2SPIs8HCJPW1dTfEERgOlyin9id8CwTPnkuQnMreG7
Kaosou3xEZH+xgtW6XCvAZgHJfD6rklHMv+MKcGrnoGs50WOMZo4QoX1Os2TEvV7vTFHtvAS5RjZ
O2WwKbqOi3tb9gCrFf5JmHwTwsRzjrkwGdGIKNaYRVDFY9ZIfjSCliawVbItRigA/hSnwcgjwSEI
akUoX+j1IZnLtTbZjyr19PuOROaKKP81cnInTGHnAIPmmQ9Mp97Q8C17GdkLk0d9F8M2c2/NT0Ot
N0+5FpBZd2PeirI40zD/EdW8VrN31XvcDsC27clw+xw7lzDpq9UOka6SpTeZFhYzPkZB9pOaIzFe
da6vG7skj08M9u3x5OXV6npdzsvEkzOTcouloWhRHqInyi3bvDbZs1OiiXaRFt3mXrFM9SHY5gGR
dHFJDEGG8iHT/fJhx8vR4nJJgvUcZXS3xAw1BL0fJOrO9RR4DwZ03mumf1b4o0jAai5AixrgdoXl
M5j3aLDNR7RQTRiTf7AQeVseWntYF4U2ko6h8m3hjWiR0+FznknuEa2s13Wm6o01T2B8tbsiK8zb
EB12o6WkcxCUdS0AixBejvpyQu8SGhpPeGwUb79yv9LIpxPQTXbzS5erUg5F6DRKA63S54P/1igg
uwaN9THQ01NTOSPOQ+pec914LlVgHDy/jBcF+QYHqbSvzPR/oorav5xg0t3cwfGOOBcWftH7JCZh
x8GVfQEf/wQpq9fkKqltKWghtDCzrSzi6xCFAZYWpronzXupO8kDz46xMQtu1DqK90OjcEqOYk/T
xYdbNvOuaOZ48SsZ6qeh3mJ9OuaDQ/ZHJ/cdYzyWC3KoB6pLuLXb3SDH96Rxk0cdA3hQ//HnjJDA
KT2xtvoXGitCVHvBirOhQZqLENu0ZIQSFClroPMBG/X6RCx+sekYhjaVuIVCzTecrwnemhrAfNai
zyxdx92Md6Ho61Oe+J9FSkAoCmQS7AiP7MabZ900D5xY5qYeBneBDYv0EWd6iMj6RcNkLLSb2Jf8
FX3fje45DzTBzcUewgC6oZzFu+s1+yf37i09RUwv02fRZ/1Z4Fgp+zHljHFPCHudA+EbSySJHe8E
BRTmxU3aamuZ5ScKRxKlYjBpjFoJorG6DCMxfkGR4LuuwCI8htuV45ZbSNwktCg5fHBhzHKczusU
3/SJTxWpJiVaOWHSMiFwfCAn1Cdox8xwt5KjoR1GbS1BtFFL++Q2IMAhkCp2yfcRdfoR9PELWLjl
iWan1ROf2r5u1rjaHya33jgVE3zqiZSNioGhwuMeSMyJY40lHTAhjEzrPU+NcRe71ntHPM0WG/jU
Y76BIXyJsfdotdVcuQ841NJZC22mYZgUY+Co4kOTW4z+XOSMIK5MtmOLHdr7KasmQsLmAa+zPmxI
CX1wveiSq4QwxrhY6jItaSlx2kXkE90yBAWhIXBeRZ7v4gGlBSjt1oWtZHR1+lUfG0wtZWmtm1y+
aWb1maOiOOl1AGhNBxo9Qm4xWTjUCB7z9GJauPNIuJhbHpVIx5US4q1Ke8Iwk9BzgmI/6NiqE6MZ
IInb765n0EuN/JC0836oem2XByjA6QNb5ZFg+kAZHU6KZrUCif+hjslEGsfp0AwZU0FH8s1AOs44
6cwAOoklbUzxrjeYnMW6fynN6IWf934Y2ieHqMUtbhUScoKTE5lPKD6fEJQsLOEHu37qgdeSE8EG
3HWjeR9l+WtL3AIfG3/PlwVXQP+cG2a3jiIYDUtvn7hOyV2ZTjMnK5MtbqaiHY11Q8QIH5Fi5dT8
qG0n/2hT7K0hJpFTDWBTOINaQgDnZDXGM2a6yUi3GnGZC1sGzxBDHfV8UbWgXpxg1oHWsDwI3kpP
kr6FuAFwQ2cDikFOmMebjmmBNkGUBkn8KpCVa9VsLEkio0BFi/adjK9I4b7TWEfnzg65SB3UA2lF
vpFU/Womw/Ms9Sh8cvWxP/QccCpZuXO/r6AyoXgasemxvLO+qB/uoHbp0XjjSYTZBOjeGXZD4A3Y
1WjffM0ZzMHI/RHG0nznCGWNzXGGtvEEqJFLJur5Hfc13l8SADLrycB4dqwVdjM5YHDKepzOwAKu
Fjzm6BvJ4wN1JwaFaB0lJsw6XA46TQcAVT7ROfa3lyOWj0za8OZbgJ+EJpD4nqea1Cagx3TIHag2
yvicNHb3omR60OrtiPprVTWEJUY65lyRiF2BFWdGeMSY7j8S0iuxoGI+iz1grVWf1sbe9TR77ZXx
K07kRVpX89kS94NbyBsjkS7YuYhrls5Kb83vOO6dbYarIhqHdFHEs4e7l6OiJeC5aY3dqGnXSlkm
rEF7E30am9xvt5ggWeMHb1fa9lkRFgND1ZQ7Li39rOXDD2fT1hNDcapSkww1VTwh4WOVjD32UdBW
EpTWmoEPu2qEd+hcK5xIbt0WCdpOvZDEbyHGsVuHRiRdPfc6dPXk6ae2yr581wv7FheEtDXGYfoU
sg4zOZUV69ybV3Ioxy3P/ksaEGynmnrtebctVnrXyXYJ+NTdEM0i25KN8DnvMyJPE+/e6LJbQgPz
kIpMHPERoUywNGIz1MO3CORKurG29D17M0kCjxgMpkXCFENEbXMg1YXT3YTciwJykhBDLHSzalHR
XA2JXSMl7QptF0UBk08Dcbkupaj3kaEnJ3y7K7tO8fHXQbCiuWNXZenNG9Wea1u+isB+HqLqEvVt
d87UDUUMjNBOCXCoLHYlcxiJY6+7RRR9xF1jrIXua7h3ga59W33S5b120/LUYWJDy6ldXde4GxG2
EhQ2byOpnbuuPeRzy4o28nHvlTJIc6HbIL4JdyDc/mTJAFTov6ECubaJXBU4hx1GQ4WHVtj9LRng
STmAgF05PvFtr21hP07+eJ/1kQw7N/jpYv1SdtiTrSl41QigxNZ2s5FGVz/JMqSMDfEm0l5KRzAh
Bmei7vyVaeXwiHKvOgqtZm4ul9R429CJ+c+4tfOyRkDA6r2STX2cLfC8MsKEjVyVJAovI7KYaPzC
1eKtmwZvsj9lgOOT6Tzk3ngKmmxDXs3F62FmZ6y1DIGYlSSRyRHuISchRF7Tb5/uhznNkSVintHO
lQD2KPyXuueMVfYRhPbQQn8ftVKdMjhwkZMWxKv81fIpMZzq2Fb49/W6WBXODbbVab5gweAe/dDl
1nMGwDj+B1LjrpMWPZgTBOxN4CsmhwiV/L7XeV9KYz5Oek4Iszfx8pj3XrGYK7Z8+lm+YzN4yovg
3Wy7HVLrsy4V4ifrHtnPCPe6tWe+VOWfShTPiVccPC0lNqclj3eKvsgG2ICuEaDY3ExJEbrfqGMV
dZwKSsHEaldMq1SA6fkFXlLbrF6NHNBHz0brrq4R/WGznND3TxJBpp7ybp+ytH4eau9JEpGz1AIg
tSiu5IE0/neDBDfNqP4oW6D5Koej6qwxnA37CvnjHOKOu9o1s3uX3DXXd94ix5aY0bHmMRO4YKp0
Nu5nAZg4i4jBW7F3RWZzsnoyuIThGgjImUtT7IeO9zZW3S3AhEQ2Oxb5qlT2y2Cb2F3q6Zur0UPZ
W129yTGR2l+JvuQmdn+aNPjuu4F2bhegt7LcVeX3GyJyKYeMPViBdFhLrTqYBUkwwkqmrRtVyEqg
KkCd5WISRE9P76mPp5YIwvcsQO7Um5+1fismA7tMXAHYw+U+pT9a17wHcFoLBvY7diBSDgxtCHu4
lFy+qK2pFbvfBDUSpKh1cOQmbwjeijrSmFw/P1uXUlAAVgskdLWb/MElxWhb0/xmW1s/yJ6zVkRr
3uTHWCli7rS23NdGzPrmpkgxnjMzP0Uj6e5WfoMzPKcJTW4nkyA2ooMGb6t8QIOi7fdkoDzbdmyE
1uheckIASQi49EbCHBN5GxXpV6vujVObqE05lPc+n/WV1BVXpr/pouxaDriW6SlXN7CXHGqoD82m
P7gJ0OK2o35nRF68NFJkhXYr4Ae6vyvU/j/f/F/VY1G/+78jnDf99C9M8+9v+A+q2f0LEYcDN2wY
hvWPEqy/+7Fc4y/LC+By+MulBNHmy/xNNft/QbUG+A99KGfHxoLzP6lm4y/Dg56mBcbw7IACcP+/
049lOd5/InYN89/JOo8dx5Eoi34RAZJBu5VEuVQqvd0QlY7ekxFBfv0c9mIwwGwa1YUyKomKeObe
cy3AJGRt+Z5nBua6jP4/i93eVbVvs1bempn3ONBwNXmFZnJwvhoFtzOljz1Wo3ewrZ5VGH3kMYQS
Ug3WQdX0UTMgcYIOrooN1iGowNQYPn8Mnvp2gVvTHCbnjEL/r+u5H4K8qvgzhovh2QQAw4gMnep7
Xuw7Yk1ycB/tPrSaPxeA2SbGXL/tRnUGDXFCrZSzaiNNgRWjn2q5q+os3KTToW+cnBH4trWtep/D
Hd/m8Ou6HwQnj7Nyq20/MO8D2fiE1O7c1XBUESf7uz5Q/2zCJvJyxRul042wga5RGG4nuLu7hAwE
Nq+8AR6Dm21mjS/TiKi17Ye9389Xg0Mds4KR9redZ19mOhcAx8zhZszjY73FPoUFU8gbVJ4QGrzu
nDLk3bVBL6Hpn4uR6zYrfGsfu0hlbNyosw0Jhe0p3GdEPE1O2OSgyj/fZaaQokszBrR0Jk6rbBhf
HI7lrmeaOfnj2zIv933mtFurFZ9B6X8mYQnRy75Dutwj5CMBiGS4b6+caJlLtvaY5bedfahUzJzD
NMqdyJtPPfLrMPmtcwDULcKTz6LtPxyPiAi6GhSikO6bTh+xdl0ztFbb0bB//Wx+Gsp1m/fRZjTy
+QwXN1UgflKKw4ToGooe2qjBf2v89rr0xrztwGSeV/2Zahi9IcCnD/JDRqPtC09Ks6uILOWeDD8a
SLtbSh96RafaskRCWYRBaEe3j7GJK0DPf4G74KvX1k9ljJcu6xA6jaAnJ4AKOMU7ZKKbrMbEXlGT
7TFnwyvJd2LqmbaYB5yQHWO/8dWqEUHa8fhcMX3f0yfj689yfN7Y9lTgQfHm+LXBq/pNSEZmXR6M
LM5vZPuMyKQDR8uyvqyZnQVEWQ9DjiXSrS5Ly9LpHA8k5zR5aR0I9WARkTn6uYAlIZ8ziTG4sxvF
luQk4YFvQJIe0ULp8yzzD4DZhMY4a8tmhNvAWMqdnpiKVMTGYaMou9VlsXJa0Y1ZMFdncitGm00M
xoRu16SVc6zDkids+tcVbz61I6Ejy62/zN25m37GsgxvVIBVIVfp0Z0BYKFjzfbELDCTHr323oAQ
3iriF2zkMjyS7lNKbueG+6jYuc50qLnYdWvsUVLbm9mxn5symI+i98/5wOOoaVB3w4gOd07BtENK
2bgDTfJ+nAfzJktAyOd9ZBpFvxceTD4AYv6uXf36zDBg7uWdhV2jZCmJ1zA32mhliJx8Z9zWjB1Q
e9o2cwCa1LwFwCJKntIkhWs6VwD0mBBuwkD9gLwej7Lq/J1w5WsAD2SHv5gSogcHMcTQH9MVJRrb
ZxLQ7LG6KxdaeIWhdFhlA2E93BWCdXRJCDQSfHbSaNLfXQuWRsD84WDzhTFZP28zgmVYnWK2JLwt
slcBhVvWTzkK67i6xRjN04jNk2kJfOIRFJqYkvzQmjavd/H2te+qnQzKZZuVuHeZpG583FWUpgSy
WA063WVmC+DY4DSD5R8fW3kz6/JxmjmjJuXMxzJvzjJDMEmCl4W9EkeC+1gupNhWi/Pct+YJWz1B
VDaz25G/aasmdI1hqh+TMjybiVOccufqjEKya7ZGZA/mcBh4yvRiRCPurY0b1zdWBrxoHP3zTJrf
BsrdTSZNsQ04H8PhCPQ9PUOICEibGL/COGOvZ8+0EvD3HFbDVJnMnWLbu1QmTGqZAeufOMirvv2e
Yzs8mkV2n6geQLVDanTahxWU6epaIwLdxcldXdJVxm4Z7IgY2dgD3xY5OqeYL/vBCL6KQjK/Muyb
EEg1gTeKfqci14o3JWxQVGo/uC4iMmom4UVALkdT3Jqq7zGHCIqlFYxbO8Sg1BOFq5evHavDgUuX
vh01SyTo86yUjQWffS+eHIMlTyMDvIcNanOL/GGFTMUMQOG4T1a4kJnWT1djDIO9wWQgTml2+mGC
DRPODrlITMyDEMKYxqNWemJfKALqRwRS4+y+mxz37sylieus3sl6MXn55V/jkduBqoM20MJlmUp9
bFys8mndveg3xysrVDs9F5CK76YZbZiRRpIhiNmFtwvv98ET3kde9k+FrOLzMv0IXYf7xMswS0r3
LYAjsChi3K3GuZ3KJkqTEqKG3IN8Ne5ilX3VE2rTYnD3Jfrro73QjPpoPo9r7xCVKz/GHdjn2PM/
Lsdpa3r3Lsfzu10ah9LVfzQOV5J7vpsp/JcFXJIF7Q83UtxumsF7ZeAPVUcTvdA7D0PyZADPSywA
iN0oz5bw2dDypzOFQyWa7mk6YOIzD9wGa8tlSg9v1PjoJzrfsGWYNqGG9wI2LiEFarg3ZuKoBhef
V4fVpGA9vS8qf0TPnTGgncYOukl8alnwEzjLU2kw5a7rdD5MJD0dGFxGnj4w1e6OzYD/p78ZuWV3
RMoFBBFcB4Qem1jzesGJLGkMwTJXkYUCxnQmBpxLtXNRzuzdbC+X9lLru8RbmIUjmQBdLYDNos9a
HjE9mjuWC5+26t9ZKB7qLEHB2uFyHS8Dm3IcGilPL4OFcdg5vX1ryv5GgoLsMn9fO+GDjcAgMaoH
jZHTYX4/kUq2hebGhsB8sqv8WSuO2BAzsRwsFuPtKeSKnpzyAtbmuXGnCh/ccMq76QEUNI11eY9/
CXC9MZ/ysT+GCwwhu+XJjZvphA7+uQNKJNr3UNkPfttGfTldFrA0cA/mresEL3Yurm7Yv/i996Gy
5tfwOAqaOHyPZb8r2U88JS3LrQo8XRM034aAvTb8dkqTbVoPx7wbuTd7dZRcKHkYNwcGgAjjpgrm
JXAqhubEJGnDj5qaONOm+e1mmJiLxToitMZhg/ZiB5UVuS5CysMk3UePZCwNa+ZM6AS/MlZnc93m
Ksq3aZBnUAM3Yrkg678zGfUGOSRwrCUQixk1Ir7DGHpGqQ7Vp9oaSXfqVXcRhGqQ4DFEOTIPvjIQ
Foe5AXeSr3Vi1IJM2CglWKqEKIzNbrpruvwng/O4IXOGSSnPOurzaJhEcM2KNe8jS9NDWII7tG8n
J7wroWaNmJDF+GKtg5kgfj15qWhvHYFldtVvm1CJVW7+NkPxkqjhpounG+3NHJD1t6VjgfxjYD0R
yH2CKn7HCrtFdjVha4pPzouWBkbXmUj0hfcEjcpZuTcy5qqz4caNNbVN6MCEnQRgwhKzQVsW311c
/poZD1BRV8tpnodHVqxXNXxC8MD0PHxDFoTQYp6sXr+X7i00MTQiADvJm3hFd/nY2ajgWCju2oz5
yBCT+27XMG0C0bZMxF7dwnku0gQvkFpugQB+BSvXd4CshwMaatfk/znpQxWkj5I9JqPK9zDxxkfd
ezcLzzNnM6oy/n2rHMAf8t+54PTInqs6mKIEOSXfpQp5xEjO3mCioJuRYUFS2Jk5xOuQGRhxyu4p
r4atbMnmZKtBnSbR/rfg4QbZMrepC9x8kIf00iNsF5Y+GLX5Lhleg8/JH5zE+bc+YsW8fEENiWyN
KoP9E28yUljSaycqufls2BlM2/obg+GhRYRa20C9tc0UrRG4SePY8Vy+rveGxPGa2C88iyXyfFIV
1FftuWQSOJfe8FcNK8A3OV59PYoNd9BvH0zXBMQwhOujZCMaZUkT7rLHWpqP5gjX0OBaFo3Y2d4i
6BgmOH0ha9W0eTeyfVxm6aZQbhfFy4xVDLKd/4NSxNmZdBok1M+3GCLwKtXnsllexqKNvJT4maZD
u9G74ys0KWBzpf+V5iZSUR2+Li5P/yzZj5WQuLqcfoTB8oLb/uA5xVMiqn+C5TYYV5+2L/tsARij
GsCBYrM6JZqKFW9vPcbgUCrI3W5sHBw3XzZthTcRGixcx3e1OHsKP4qdmnea3PcPUuFe8lkd+ZRu
DJYMu0DNXgQW1LLupdd+tyXj8qEo7S24CGAF2afDo5EjFo+IsseOM+FumQW9hzvucV2mWD16EX6z
10XDeovXCvnktKBisTCQFvZ7y1sxj6b35V6zDp9G9TMjW+Kl59eina4uAqpTbCYCjeShbUy5a3Fi
QIGl4KL4usBJ/1XF6N350z0WovqUtBaAlfG3yQyCg0VymLrEOoSF+5cyaaJcNVltHdSgqKON4lQn
lb0Lm1VCW4KeXowC9S2VsxWSCio6JvjJhAe/Wx79BiTQmBgpLA/w8zboMXckPa/KO7HtFO42NsYv
RQ9qpg9obIm+3DV91p3d7ilcQEIRVUhV20Yqv/FhZDyPznJe5ibEpIrkRGKohXp+GCuKTCMnyrKp
wx/IYa+QbrOHbF2/4UxBzxlbIFSRgxa5t5cOksoe0S4BHHO+x7C6T0vUgfAxN6aqnAPp2wh4eMcv
4ew+JRK6qBv7VKSk6wlafcaN2bwXot4jLbXeTplqw/Pso8lO27nZYibB3lMcgTVeQZfNq9zZw0Ca
vKYFRRoxqTNgVgBOleu/pSCOp4JUkUXFY+S3INGIF0HeqWzyGrr6aMAuP+fIdibKzas/NntQ8tj/
cDAHhbovBw+AUDYSCuIsHwWpzW2GdqgzEE9TjQMEstP80LHiSMK0eIzT/K4zdfY+GJU4svfiyOS7
MzaN/1mwQSJuSL3pmuE2EI9g1071vzJlf+GX9A4IiMh2xjD1PuYCclVO2pRopnMCXfaQkswE3sdv
dnVT0tfjEOZo4fNUFO+8iqU//3cj4+0hf6Cr30TbiBuFFfnQa+stKWzY9pKReptcCz/rj4lNrIgn
3Y63Vnmk47JvB8eg8O+tXw/mDa1VT/+sFgd0OX2x2OsuXeJYl/8+bPiaTEKmid0pd6ks7HwvbM5a
b1FXEPpbKfLyg5UlA397j50oJ8vTY3eTGDgT/abmowC0quJfrh/OugYKJoC1jQ3PwZCrPsaDc+1n
1mWd3Iy9l58GwlsZzQJ/6TjSlnrRm0xN+sAhW+8tuyHBUliXjr06C9lppI1rH1OX6fdcLB6QLG1H
7GPnR3feTzmY4anoDQKOEY5kyfDnFZlEsR2+eVWqt2hujHMSCkCfwFkU7gFZ84T7Ghp8zZ44EgF0
x1SvgQzBi+i76p3iEeUErC1XEG0FgZplk5fvvbB4Q8P9yPOGxGx+IH8pgkRaMu5ghdxZbXDTjPU5
KBxxGv2+xUDoZfBdka/SS8bXDGzc1mcqBTEqGsz8l47EjqD6nVpKvDyzk08AoHD1LdKByqT5B9W5
OXheH54DTAAe+tytMQIoFzVRjWIEMJK144mUyWXXT/psxEO6CwyMZsIhqrLOYhOdO8Sx0rgznOl+
zlJ6APONL++90bCUjxEs7nqHuBtM6+nO0uvvD/MdaPUa4YzXHMBHg3VqI2zj7WmOiUPUtCYRBhD1
NsYvMEb5ygImxg8uWEiN7CiR1/P3C9DKdE/eFM/7uFqXa7X3bxZlfOsOy9Oi3M8WmQniuB+3HZz9
RPA2ti5/NwuNfyLvD4JEc1KDIN+DziHGE9UkguzVYwJewnTzYdvHRYeGivK10SaEzIFtWmq7zRHh
Ls2pUal9WD50o08JQyKDEZfdA7Lys45TYBTpxLSjxNI8W+R4GxZhpW1TuSDF1C+pLTSUkgyBnn1S
r2BWEJu64gK6F5x3isQaxS1Fkck/WfCWmOoyCqSDPmHEep1HzehNceN1g/+Tc8fujKJZDr2kjStx
Q7YF518sSSQAJOZt84ZkWNU29zzOstFzZMyuDxsGOXZhHU27XO5q98WXTXlFVYxRoiq9Xf5hoCzc
V02RRiH8K2i4X3ltypfQI8lOe+mDxEK5pTSNFr8b3pfJMPZwX1ErzuPHNLnzczBD0qrHYd6bhCBt
7MnKTsgPmUrAB8HmDnUoUOI17+TA2zLctC4NYLcxSlz0wLKbfQisESQsYib25/8qbtxeUsoTOsRf
ZToROptub8Dy2VqJ8EG6qr+EY+8Z9JauD7oHqgEQYKGYGYGjL/b0IJcnd0jcgzmyxCG0I6ec6a5p
YAzXmE/F2gjLEIeSFSV8nPKzGgNyy2btP6q8rW5c1J6bmhHLo5NTFeEpLI6SgnAbOG3wkWm0kQvU
HOo+ijVWhqA7edveclHIn7GqbifYwu8OZu6ocLRzKocAqtQcXj1aTSRBQ/dV1CTxoJ24b2ODzfPo
3yHTJNvAr56dBL2bk3qvKWkAUdFiW6y5qLc07x+aDug2YCi0bbub/yJ1hcLZVHs5+X8iFQeJ7JAu
Rk6oMFFn/Pe/MYbxLdT6eqsSM3jtXSRxE+ux29SFpanrNmrNeNr3rLkQVCMdDALajCBe9F24ImNt
vxg/sxKhTNy9pVU5M+xEKtlVRvOIaDY4iMpFftGCBQhJr8kkvVW6tPLN97D/oGZyIVBlvzmOqicg
zAgYf/BCEy+Nnpddc4LPimplY5mLuhM1pmgNf0bsMigQSLjvHbNp3sWI1Nhu8/GZ7HbuziDN1hmD
c++W72r22485lKtCtOQmWf93igmqG+d/jMX18b8oxv8C84Du4fOCoLbrqaPRtngTEEtGmuem5fpl
w/Pmi9xERgVIsQjqlz4tx1sjS81LN+lnR7r6sVe+vRfAC6OU04Aq2Cf4wrYODgOTu6EOT2Js+S7P
1gmxV/dIm+qgwfKqK4P7N2pGO2JzVOxduVifs7yFThO/+uhWNiIETWcbThqVvTAvXDzvHPfB4T9F
M8NL0l5qOSJMLeD/dnZyU7dGctOu/5GLh0spM89ybMBXLGI6F7VczsH42CKn7EKFxFzl8h44gmZQ
ktmR5Rr/Yg9kQSzRa8xFsJx6TPUP6Vyw/Fd99a3bcxNcCG9iAsMPEgDY//1A/7+f+d9f07DQ+ADR
+KeS30APxZck6AUGSlBc5w4SfgnrGBYZKZZJWTV7zErJzocgci8yTfGmPeeE/i+9LrGRRSAo5lrf
IkOG450VDONFJ/+1jfwq8sZ9RN2EThAZUJvZ1kPQczxbKCb/pXN8XMjy+KNQPs0tK3Zj/eraGKcf
kAapg9U57VEmHHetLS42EHTEIEX7kJpEXKkx0K8dwskNzFNeg+WBfm7T+eQVuOuRcmXvODgYW0tU
5O6YzrsuUf4RSMpJTtp5qMese23aF7Cd6YvTDxfyhwMmdgVgqpWLtXjee9F2EwBi8hGYgXbRIBkC
5+VDMEzdp03HhkPG/hwl+yOBQOQjIz9MD/7HTLIqxxD0z//+d0pJBYoNEHZ6vNa4I59BblHPmx2p
rH0tnp0SHEYb6vuqM8w9jq3kSVlM6Yi98b4mkb+VJhefXySaxkV5T05l7qYi9F6NyqmviyQUgUJ+
IeuCWOoB1shGTCFbwrZOab5DtnMlxOOAWNwKbk3PULkLSL2KvWVTDQBrB9N4N5f2dhm4xhCcuwjI
SkAkDQoF0yhuai4uAkpy48QlepmxKx3zEqf5ZEHHD2jwmJCkW8i2DuhXAsrKJftVSXetYNVzYmB+
B1TiTH0kWXtpI6POAtyKv6I91mh158xdsATkJ0e1LJssYW6l3WDOkDo7uN3s32BpJAYv1bfLOICH
S4NbTXMKt9lFKUUjPxWAQoRb3dlYnQ7+TNC7dsP92A0IzH9Qqo9bYmyCQ4voKaQfZ4aJXg0Bn2qy
04pPKPx8X1KL39qqJs6tu8FJyBXG12h0XCLwHGdXeYQCQ28rKOlLwcSINvy2GZZTF1jXMplsqtSM
wXlTdRu0Mzgk24CTD7ka/gix1gNsvarwMib2OaymNzSJrAgniOmgnuA6rJFIoVu7d6WG7iSldRwL
KpbeSFGaMVUtHeyMVlf2B8mMy7zBd9TsLK5te0Yji0HnaXm0h+CHEbjcBRPUJirfB3sJYUq0b8Lm
i8JPWJH2mg0mf/ZbOHe2ue9dALKRslUxTbDc/DyB696wrQLpBUzEmsxf1IRPJN14RPMNd5afnD2a
qE09XIoBJUwdr/hJs3sfVlplOcyv1oClNlYDln+/yfbOPg2GqIF896BSOiMmTOukhKqIu5W9RPYv
CREmUdbw5yDKACADb3no/+jQ/sKcELu2PoaVU5187d4nYE6RAed21OZHq83bSze3kd3QiAgi50yW
6Xxw73m5nNf9wlYC9LOsxGUqnX6yRI7JY6g+1OixiJqDX3ykuYYgDAWd/MTpKyHcc4+Ub2R62F3Q
g1bhqU1OfsJsyw++DcWMrLbHO9+UvIG06J2NZyzN3ftSPIhQAdDzw+k4XkXC8a6TRh+hdL2VlXpP
M64KnXyphoAzq2evXJJ/DLL3Ubrht8rR6MQ2dqK+psySBlkDfrEv14KNH637c3phdu3IYRfkk2zK
mQqc3MH4bbFxb4oUYFiJLD0jpQ8wggCeOk+faQzZ3sP4GyQ/YrKYaOAGGdS3h98eOgVPju+yXpPY
0fgwIw2Sp4UBDSsCTmGunF0XoqsJZvSbky6epDD3pl7s7X/kEScuIjuOvws41K6FZrf1gZV3HIy4
qgGrmygFhsFEJ4qjgzkS1oTv3k+/K5WpXcijjq8HqtUK+EDey1qcs7nn+MdX4lwGI0Rr6dGviE55
B4Ymy5Zg9j8+oPPUUIYyqGGt2BD7Z9FMuT6vuoSdtQawIHzG1JvAaCnwPI2pb4LhaZ21/mkjVPWE
XegicnvGS6OnifaBk9wXQcu/vSg3dsMAs0qDo4oRvKJm3HXyvuoZvS0Z1VDfFnuvDlE8ljZDaoYk
kJoosm3qCwL2aK1SarHFCba5wqPRZUA9Bsm3H74sVlmh8LR0d+1cIbcYgTKhhvUMUujzSj2mOIxA
7SGRzL2B03HQv5YXP03JEuWlqSK7EB/Cja0jIwb0g9OzWWfvntt+5ZgD9o5F8JEZ3IGWhDYvnKsM
CNSpKVsoLzdWwFCnwHjHWAlyWlKRRRraT9pojn4ufuoYUfTcwtL1Z9hSCBK1wKciuFMoR4NPW16T
nE+27wxmCwjYXecnIJCGA3UdD0nrNCwt3VSa72nM2htkknPBRqEoqUX89issWd4E6U9BxDfU9hv2
XZdKAlwb+/h7Hvx7p0aZ1nIGeBqz67UcSsZM7V1g68jLQCetYYEy2DMM54Ngo3LIl0+lmzsrzPkb
PHonAk8++8YkQ6SwNz7AU6dmWGgkVbelW11Y8/mKbZNzk2XweczZeMvYR12mRD8HRbUVVXoYlWfC
unUWBqkG2QvdtEkKfxvYLTsq1e97B/xbmdT7tIV2ZhTWp2cbt/zEU80Xb09bg6tnxt1vQ9Ga9B2e
smTXNC4UVAYdgA6HqM7dG7JlwLlUhL1o1zvq4DpWHp9nnxfM17CciYIMB0IGNqIbXxOH9X+WNjjR
EOZ6QnFH2Gayq9w0x7OY/RBIiXBa9u6aVrXxoS5uqiwNALMoXqyNMp72khfk+qCNWdSzwSwZHTdN
zWPK6c1Ib9vJOKdu009xsrxb650X24+2Y7yBKMLDP70SHXNm0Mu0SqrbUdrs41ZmTGcS5VM7y7NO
UDLzTbuwkvZ30pY8Y2IgDjuEQe5O3hZhnrOBVvWdTTDYKHXAI/LA2mg/kiyGOu+geLTGQm+Frc5a
jOekSD6XQrerJzghtbNjG634khaGJHfTjKBt5lugxlIjlS8Lk+8wxT0Jiw3MhP/+43fNFYXrV2GF
f35hJUz9aqQD7mPeWlE7W4j7JQeoRvcICS+SeXl0qwr/sU53boE5mIZ1ji02yB0JYC4lmlOMdrT0
5GoMXso5SNZDhJl+b2XCO9rok9gAnUMz/GKNdJNV09PU6R+ijfELAanf+TbR5UtdRMIpYd06B0e/
28GdnOrloBMsHQbXKNIoKFFzw4y9E/VxHOJ/ZpqdLI13GTfL1xqjM1pedkBdlGyL7qjj2QJw7Zu7
dm73ZtYdMnMeIjIdPxZrYowaFC/MrZCL/NplInhCoUn51mvQxBB92EFgo81ehXWcMv5AIAivvtR3
DoAD5JzF70jCL7Hn6CjyGOrfWPHcKHYNXonLKnYuZRzIU5jIGyOpj1VV3c/Bvkw5aHhzjaNiSJA7
65BLil0XOFfV9cchDS52rZ8QApjbBCDiUKm7GARhZ7AeBef4wzAK0fmCFMCC+xUsrzgBh10PIGIz
d/AuxhxfjWaWtkkyKzjNDpv5oGGNb8O4d9UDvADz1FYJsERSltwGUcOPS623Ab3/RX9/T5/DBIzo
l43CJQ18gx1ruKtS1p6QZl9kUd3FC9c8UUkcciPKJQkVu8Sa7FqKcV7AtoOkvW6o7oOKQYHABNaC
qGTOA8QsZRQnk+nRG9nS4ZmdTnL8hxqYqW2DmjojsCETPeSzdN2TEAIQ5csa1jGBRwpX/YMgJLAZ
dxZGks2k5/tM9uemLpZNrILfuFWvIo7fB5dareeNt8oXzwKTKWzevVAJklZQlKzoO2oUJ/S+mx6C
vDd7X8VKYuzxOBcNb60oXsys/JLG0xwjYsJKePJmdlQjX7GcipS5HWMKpK87YxzARnn1n0iqnebK
P8CuX1UR5M/wHb7Mbn6UQwB0pDNeF82MFj4jhV7Ozrx140fwTSO292HvVX5kpwSeepYuKHfKx5DW
E5EVjApEmPjMcW/U+tnFobszlFJXy2fMUSJjPI7aGO57ixO5rcfqw2u6+7bL1J/rkeMzeNX3ongD
yng0nxzLqPfUAekF2Zx748l23E8QJZ5o450NGG/3y2dT899vd2znmneO/pirdaoRCvueODnjYMnC
wyQ8EcMkmTUyr4WlZzq/yEnkH+LpcOn+8gBEYNKl1asVWElEyFdypRs0TgMnAuLMIgbXYZAavIz+
R7/Mt/36gqumj6owll8i6IDdtUH6hLVR75WVLTd4m+uLnVJZqFoGT8GIUnHgUPxO0Ln/99t1bT7U
QoTvtsONTRlX3is+1eNC0a19Pz05afJii9UbjndeZwDB++CXr3CKwbTZYNMg06dHLraY3o1tDg90
BOT/mfW89QauBmkguyApgJ9CH+5Y3j6u5VdmB8+tBSTTFeNDKckMM0oeaIrpE451NKOw+BqXgDs1
93u3JRaqTPqzaxtkACX538jQjNvDZGvTMuVwcZRRIwPIUCQONsHOxcpchMj2EnFuV9NxUpE0W7jW
mpRHMDZEisHKwvcls394dPUETlTEtymTyh22OU6bI1PiNGqmAXVlHEcMvw4kGmCi9sW36+Jik7w/
WC+cQ2vcznbxr1A9Np2u/CvWy5DMP96wprxdYeJNNxL6N6LCsXt4hdTKRHyMf8jO2B3YEtAgjbUJ
2NHokTGOOXdrSF4xL1VBtaQODgO6abateOvy+5amOlcPlqLAqQTJSKg6z95s3eUCxQGc/MVBdJeS
7gDiTn5gf5h5Fmj7UiG+ZeO/BCx4ysB/zSYzjHwe97FCuYBwrHxOFZa0fsL5atbnsEhVNBRM+CkB
Xj1zRFYDQD/y5QeF1ZvKhXsrg5XAU9sPK+cNTc8usPDqDmulW2lsZzFBSR4SoxDHrcMO9MDYEsmF
zhGOMu89BGQsANXpLWB0BuOmDK3oUBm70dtPi9ffzDJAgV8OV2KabqzE0rspITxknWSzlYvcmNR2
0D4YtZaHFD3JJSQCLcJE1W394L0NtH0HxBOmFuTjYcTZmC5CRL4RQL6UZXm2kvCt1mpcHy34l4Is
k9F9nemuD5n/t6yEgSYI3zRHdtXTWvalfKp0Np6KJj7bU0DsadsQfTbap0A42QlOHIBlNGbqMkwx
7PbAO4YGxctY6Yf1woFMNX0BtdumjlsjwdV5tC0Mwzm1oxX5dX9IBF0gtHukRxk4WzJ8EEk6TaR7
+ugBwD5het1Q4kSwyh3skppNESBUIsCID+N9aG2fKTvnboN9BQGyJa2oHsCHsxQWHA8+Yr8Ake8a
dqjt7KuxmxgpoVsCt/AerJIy35pzk+1oysXY3iU1qeSzJDmlx2JaNiatuAV7sOw3XfYe+tN1VfeA
EL23PUl/p+m+XKSixsA6lQ7FiXukloV+Umznt7nQzD0oJtq4u0NfRYqYlgo9pXtdLPnChBPZZ+1B
ZzQBSa/YTLa0264ofgqkmRXh76wg6N9FSj+UueiqESLeBZ7zNMyuYiIvLpbHrNj9rtU04GpFbVou
3SF07vuheAQlypoZTC1/Z51iyyCFV8z2xcn0U9gvF7eWtyNEJz58TCg6JsCUkFczYY4x2YRWDc6t
PZTPosFmRstqbNswJ6F1cLee62wsA/DlMnWEhpgX1Wb1lm67sJgU6vgtpiVmzaxWnAw5N2XjP6em
8ZsO8W8YzHixsmMXlgSn59lzGuKN8iow99DlBPWSyetQl1hwxGQNEyTTA21Wr3GyYfxiN/YRve4p
L67BLN8yJD7Afh3ivrI7DwAEb0QJ8g0xi9LhG0bcdQtkgSeB6EasbrnlC6cBePW3XmIfXEbaFCok
U3VybzbFD+CKT+Zgr1nd0jo3xwIXOaT5+17R4JbV9AWzEzFXnoMuWjFNuoPyGlQ3qIY3prgo5frP
/ZKPkTt9hZZ2NrLEtujPnj5m8/jkac68su//0H5/GT5jVonEyeNOnRfymjjFv0nEa44yC4ttOyYv
NAdfto0Cm2Q1elOssHvDzf8J1oXbcIntHeHc+SbAuBtNfEZbc0zPARyOHSyw22JGyVo5+J8diBAB
m8kDY7bH/2HvPHYjZ7Yt/SqNnvOADDJoGuhJeqdMSZmyE0KW3gb90/fHOj/uMRf3Nnrek0IZlZTJ
JCN27L3Wt0h+gIFBN6Qg9XElPZQIPXcOrXJ6QfTJGerDbJBOebB76xHB8YCNitOPjeMAYXW1bQen
vO8bRKjZ6xh3wboX2ge4C4unf4FlaUReYVouwdvOvSExdA8Ej2bm7NvOL8DeIazoAU0M544GLS4z
QUO+DO9zBgOxHXyWbXu0kvqm0FjUdv/e4yVaDk36a5MbV7OpLnCzXWm3steOkBvS+sAwc7qTZEAg
p81jJmJDo1fcXSwPSQWmtwf/MPbGR2mxBFW9BdzSeLcadct5X5Xh3ahBGC/aFEmZfsI9zgfXQa3J
vRGJkZgJXiX+A0KLdYyp69Ahk4ExDE0gGpZe/R0OyBGqCl9qSkESinYH8iBejOlpGsxbVQ6f3kCF
W4I5oco6SbQemzygcWLjUWixqCBxQtOSlt8ahjLO2jB2Wg9RFOe7TBYX0yyfnIndA/7uNkZLDkn8
t8YLuSAqaU4rZenOzOBS+i7z8W58DlV9nURkU3m2J6PuqJVxxDRBfPXRQm9V7bx6abBXDZM2ErTv
TYlWeb6sH2AHySz2Qi51KdgggnPQS7yoXr0IceovCt9+wBhBUZCru9q7Zhbu1DGtBBJG2CMJ9HqZ
ADiqTLky3Ok7INqd4gDZfyI+PBB5M2OZVW7Gk/nJbzyUKPlpmCfhdA/4fe4nA+Zq84vdqWUIuA4+
wVMqeAdq6sneYRKC3w+cT0+nLJ7uQq3GYZ8RjTxNBCYTb79wqLCmyHwGiGwewupn7DhL9UP+4hGP
tPSansNf011KEt8XQ2+f7Ra7dlm2ZCmSMEn/T/I0UI51ScA1Uxi1cSINBHyCI6kyiaeD1UL4NKLQ
ox0hTiwrd2TvjEkISIQ86V1+6UaSm2uRvK8CHjuvm+nqE/EQosEVqoV34QD0rMvoanbxmnBvegFz
a5MfJedkn4CbpaMJ46j26MvsNpJNkbGlTKlXrVFYzjuK7iAfquW1Sqx1WVTmqgHuiArGzJcdePC+
GH48vdzLMn1Kne7aM3HVpfih6c9QEslsY4Lfl9q6bMonhC5oqtOrpOfpuaH6xu8DJ7N89xO3QqzF
gi86/VBWsxTJLjQO3cOqa7J9VaMMaCTHSX2GoeVZR8nsN8sSGURp+ePKIpJkIUhhE9K+zybtAZA6
gwSDxCYg0SuvG6zHhDfYTY/ETe5Ms6KPmY+n1i2IbACm7eT6KZBgbaucrKBo1o45+hoC0yvBList
Ra6FHOk8jvVJ2eiSO8B1pUL+61CuAaFhmfZHhIxD028weLBvBsLf/P0lt9lHWOfFZppouQ0IYAUM
GR5I4iysTL20vrPryIfDOY3zghZlKBDo9IMie8H8lCX9Q6MLT1E30oRWDIV5dtvAusujhNWnjZ7q
Dmnrbaq0n0ZTPMY4hxmFh2scbvW6LSMUKoRRLoeEhpMd6kQyso4MVWjARuE0kMAlzDcmXvdlUzrn
WQqdSrp21FA0QzXG9b4s1pNOi5DGFml3urtzuspfeciJiJgZKjb58IxKwdyHsl05ugX8s+yHVWE8
2m1MjWtIfnIavzSNvmom40D/4z3UvZmxM2cbOy6d9lIDq9IUdAeKB2WwmfYh/efE7L4ZF0PGAaqF
95Q0BRm8CFWc3JL8Kc5Irgbf0dqCLPxGFJdtlBMbi2ag3kKXcE6h9DCD2RUTrzxLsML75ZvyhlNg
qNdhMOJDl5UnstF2kZsxqWm4EVPefBTS35MEWa0QzOFAqWmu9hbHTWyzsirIA4zefR8raeC1zOIk
j74H1sJJdRglHUCbItwSx3t1p3aT2u4XWwAHKVdzlnUjGWRGz5x0yIn2wrspcUkNaeVmUuWnMtQW
wMV7Hew5SwRHy2mfrMi5s01QlyBqMEBcfR5eGkbEIOuXCCOXOQWP2ay0VMZgrwDyQTDA250lchUO
LR1tQ/uYv0fVUKxVOpGorNIy8cDLJO9gpsBdm95P4pGjSCwEbf+j1TXduvE4rVnbEHDz4EwXH8tH
MtDmY5cfjOCMV/o3HutqGU8wXjDEU8nXz0IPzzrzEccWJBqYbkjDq0Qw3NMjsRkH5DppNcK6DW2d
QDbpmW+nnyrlyBngDUKop11GBqHLpusRoemxWKiBeLaW4XmmsRaOtsyWkcNRCiyjkMH3/Hh6Q7Mp
NGjTky0ekE6xpdbNw+jRGrI9u1sHSJu0rvuQDtVePoJTMNzi6AVkeUVhiyzJHzgfBE+yoqg3XF5M
3WJblLAyjgyWlvOnnknATIFzKircUErTdbgaw10l9KcRz9TS8nhxbTccfA2rtvRTzFI16gHvEKc8
0lONZa9mhhYxbmFt4xHuPfsQB6jp6+xbZGG+jnJxSnyMiHYawsi0QmAE9p3WkWxdpGytgytXjOe+
czN95Ms4fWbuqjJmc9Kg3bKiPwbeG0CShdgObfplKx/GQXYDNoeAlgqgQnyYVj5dfBPwYUF6RjUh
lNM0G6dhwdaDf/ybxN+VPWlsw1kBy0eOq8G1lrBlAMqOA4CGECQckgvD51KSIx+u/BBV5DARC6nQ
rixlB2Oz57sZEgB9nEdXaY5rR3U7CzUIo8IkWslUrKgHwmVcAinCsb3WNPJPmEdkNmcLDesCdJIl
SVlfPeNHBJ1hsHEwwwvSg2B5CB77LjjbLqlHapJXrWt+ZGyh3q8RxZtEfB8iFLA9npLKZE3PFd3K
0c3nfkabHEJb38GZQw9QE4+cZHfkGf1GZMDrAV4Io2Eq7JNAcKQrQ28ZDaZv0T1sCKimfLWLvS4p
hD2oItYUEN0HXw3LxJlDD76LhGZzr7ubuTK1Lfnllyan+XHcSNxZ7dTrB0QrQTut0wY2D7SdjaEY
+RdVzgYDjqZNzFXtk6wEhA/yrWc8Mgs6pIF7j+x5oocOLMTJp5/CN9a1ad88RJXHWeMAEhosPLne
+wJ6iRi+cx6Gtcc8cMU8Yq1b9iusKXfZuzfmMjXds3RVmjVn4kQV23E4mbbLTGYKfsuQ7cHXOcwi
K+TeNxzIRu2bSu6GWhRnHuK+qn7MyUh3U3uXeHF5Ty2/Eop5AT/PWTSgfzN9ANvUeD+aw24h83Mw
kYGCfNlauhFzNwPGRBlrN6G47rZCU5bDuXs3YIzvg2R6I49n03pkIfnjSdH4I3g9fCJw2VxOCc1i
xEmbeCCTrS+cu8A171pbXISPvssuuEwtbAjCGFE+NrQ1Brc+gpkvF7EDLNuN6TJgZov78mneBBpS
Yigds/vI4xU6Pf3HCtPIGsdoTebqWmuMJzHzwrQ58bwxmDRxmHZbcGGySggumsTa9/zPcFItEsb8
/Y91/v/DBf5LuIDr/LlCX8P/Cn6K/0Szv/+p23+G2Bvzl/+FFrDdv6FuFA6cmT9kAYGz/y+0gGv8
zTRcS+qecBz0rrPp/y+0gKb/TTfEDLHXdcPAtmBQL/wHXUAz3L+ZlucIT8ImAEJvO/8veAGLV/dP
1Hib597yYA4IKaVhSSH0f4ULcGzztQ4BCwdE3ViFcj7gBuWLhsN8W+XVi5rYIWstShFYcbA07Yhe
DQ24utRMlEH6wo4ttGdEE5JTgj/nSwtwwuR1+6hr5sGZmvvW+RJ19kny3CYJ2ivRbr9dGG0iIiT9
MtpCDn2d0Gig8sAhDYnaQ5zTFH+mR0AcKYu9565yyC9x7GMjnrMxQBvU+usGNqvhvUqFiYk4j3ix
+qfP8a/Uhv+Rt9l9EaFi/d//U/z7pUFFrpt8Ep6UQD4c0/zXS5N7QLY1jY6iN2D69YaNBr0pkh3r
GwcJN8APF5bWkVoL8gzlBqjEImp+gtzBV48RZ+0hY2iM/q5LQK9bvTwZaftVW7pzgDUfqNLEDO7i
uykN/xDH0EhEjXkx1/4vb8SARfEvn7Htcp+4EqcqAQjSsv/tM5YkNBWhU+rrgMTllVHa9+TFEHof
jQ/MaIh1yQSi8CQODorUUifbJnN/Q3eN3X9/RT1UcP/2UmiuGJZtCCls7jcaDP96TSNTFRPEuA4P
QHbIHm1d9i9Bb64hpt/CRjm7kJbgnFJEu8THeT3FHeM2ZO9IkVDaSndC0k8ylx+YJ3x5NHl1M5zj
mGNOJ7X34qSN3LrGDa+k+Uh2d98BkugqsW4sqqQBc1te05YISTKvSCEIc6+GDbNoKq8+5aN+gavm
bdDK4BlLACh4yltZVdnufT5lmSFIsiLQ6rLg2MIc/4GOBfGZyUeA8mYws+du0g+caf3XO3Q/0Ycj
MMH7pBMaTVBSY06gmqi+0rYwnmivflVs6ZyDVbwvVI3rJ0lXVei3Oxdz1ylweCjqDut7s58qBrE+
dym1JrTh1q3FJpmJ35kr2DVQ57c6R0hPoxSH3Y5XmWOOOwJCRbrNEamJP4bKSu+UvDKb7G/5JfTJ
Oc3S9mMonehku5zyiyC3ltX0hiEs35nUl0EWF8fWQ/lVhsNrFbXLbWAb0YMihbK10ZC4NaKFAaMd
MZjeGuwraegGe1mvJzeJXAL/IxnguaeKIzfnqyc4VYMKArnRftSZxdxE753NaMpvu6keiXV2t3nJ
JzGC1jppTcpUBkAIrqXhrvRspFNSZw6uz160od4MTrIvrAqFW0rlOabUdRUobncEf6gFxgeSXgBk
kAKAeeM3cwGaw+WOjmY1IVMnDG2LZHPY5GVybNptq8fBTU9hQxYcSXqFsQ/r4DPjzAYLCrqEQNr+
Jqibb40gt7XTXlngaDoAAl3GHHk5rMZwc1GCx0FJ6Ts/8CNTIrdYpqV1CS2sVqFkwXT0CnMXR9T7
Kei6vW6dSVCHI6tDTMbYfNEmBQnFvrmZf64qpV4iEhk1OJ/gVIl+awtQsyA7yrUlDFIpdG/ffzUj
G35Os1GMNVbrnhOj6uxHlSFVLMqs2Zhe8zsUOOJG18fwYRJOybWgZk6yfMNs3SIe2vjl6XkPgZyu
u5Nfw9ZEAF9Hinar46NdG3rUkqBiYwbCRRww0CIEdjM/MDXG+Y1h1/DKfOh7WXoftMyDyer0FwPz
xos9ipXWZqD86rxaMbd8RV0T7EBobtFsuGtz8stDWMyAbCAvURfjBorMD5eEkXP5Td2J4boF+0fH
7rsLZbCYvGRdedZlyMVr6TXHsCfTUZW4HXSg5njCcWbkynx1jfSmJKPNXsTlYiy9T7Twx0GZh0KG
JNCGxKdJG2VqrM9pnm18M/P41YxVttHT8IFOLON8izeU6WQk65H74/nebSpAlybDlN9jKT92HcZO
cqlvyaychRmwrLHuPAid+22OoVMxMxLEvyQCMvkekznCYMR+PPMEPOc37l+TCsxlFqcznkCyuuXt
JhiRdljKeTIHjkeNw2NQ8V3n2RntSOkSgpIfG1/CCo40saHlXz/B2ORRHVW2z8StIabBmsw78rgY
FpREVwtEHfEwvmI3RhhgjTP6nEMrWieRxCCpVfahlLNOE4+++tS+CBPG7FQHT22YJ4cm8V8q070Q
QbIpa+PDTwDOmiTQL/36JxWSYluTn7o+N0kRsGhJe/U7YRxICKXXk6bj1oDgDKtxWlIOldvQDKaH
mPubWzF7deM+OxCqB+7CN05RiTayd4G2IlfUie+CndERb4EF+JTr/YuDBR9rtOZvY+u7Fb3+DJqs
uM8H99EOS2bYJNpvYx1HmD+aDirVTl9Cnl7EImAwqmHsaAa8/q7JVK05dn2uHVLdFliDmuMUO/Pd
H+tYEAvjw/W0fU3uq5b66c4fOMPoxIQsYnXNYjd51eJynbsPY9Z5X5YTorrURnNJGqlF1pbauoHr
rznEuxQHK3csLkHousuoKjmfeJd8+JKl/ukmwQpvqfeQRvba1bxzgIN1kg/QQS6hcPtNr3nT1qeb
QSOUt6TG96JrfNqiPAhBy+RIY5gkFPQkOApbwy6cc2eLg13Yzyni7E05aAZyRxFskbtczZrTsN5j
HhFqeIFsMBBinRN6eXbTLGAInX0Q/UOOhETewL0FqaR12B1c9wvo2fy+QiIalHgbreTcuXkP8M5K
78Hr6vsEeFAJmrNCcQd5RKArpfjke44jj8CIRLPsL4CHkkfkwARuBeWjYWnJozn/0qbn0Gz8dWj7
+Sqvi7/+GsMHOmAauvs//5FuTr1yCl6gxkJIr668//O1U94FJ1cNz+AnEJA7z82g0rM3kmxQ2/U6
TvT+lUK73us5SNMCyMqaoZ25yw0JcCpPKoRORJQEo3sgl5tkH4/2CIbOmNLkQfbRk4Pidtkr1e+r
wXn2beNSBcigR3zc2zKeXgc9eiLZ194MoY3zT4P/3TQvQPtMlor4rWoJGsY6v4Ya8Y755lZg6SVF
JE3oH/ePkGRWmFoLwlTrR9EW466xvkt4w0g+mHqZOfVFcI0V2vka9EuZ14epxxjpIc7lfhPslAmk
FrdIj+g9mGpICMpudU8SK33jyXGwSjXXyewuYcvAqpXxTxdJbwV9h0nGT+ugiPNiuvG5rX+yl6IM
cX87B0qk2T1zN8WQGxRuu8phOJ/qJF8p85dI8mVXY6GWllmgNY5TbJYtSj1nB6+E1axOzUNQv3dt
EXEOYCDUIYCCiv4bDIo+Rqa+2xbytMItNI5bK4qLnVfPlMi6bx9E7z4kSVCvxlrTTxag+DqPAGtC
9N0CNgPSniFlSdLylNB+egSY8xTUBhbzWv1KICIb5xP/L3LOCEFCWWjXrBoM3tdX1zlsgKlm3TF2
/owIClp6Y/oz2XMS3zDP5fSAdNm4QPYtE3s1xBj5Hb3Gz2Kj/GR6jDTwzEDgsQ/RqobdrAtPaRWL
9Bv1bX4WffmCvSq+G3BTpz02TxQh3zH94bMZsVF1Af+FzFdKA7faB4GOksSkxk2iaVumzsWuS9j5
g3ENG0Os3b55aMTQHNsalDE36LQmFpwVNnYPqORGei/LqbxAyyUpHq/xAp/ubNRVlAN+C22UPL3G
iAB9RZ5z15uj2tY2Xc4/Ie0SX73Fc54TSM+3rxcNI5PFBAASXBo9TbfVP8ICwqoNosdEbkfzHVDp
JNcKntujaPQfrJMbFlz0mHaZn4ugP9S1Mu9cG0mZVuYv09xqoh98pw3WpiTs5qqmAHC8vZVW7qPV
RdQmBQIzoPLWEre9PYs6Qf7bGbqLpJ61qOUDAQAB9ACr2gWp9BF0k2kdWdEprhjOWnaxTvvR3iNQ
P3Gd00dEl0uM0ClyhezQ0uC8JEOLwTIB9aPcQuI18V9nJwaqbyEO05Cc6iZIl9oYnqZeI7ABK3Cc
zmJXP3kcI3sbjtGCtmp171R4Yw0ENT1lIfZJk+5vbHwZHt6WpugulJ0X12ki0qXC+iy84BwqbYMX
V9sTG8fIXct/QmdszkMSZitz8DngdO4nEUNHXvpzmfcAKCba2ugNH+G2LYh1wkTT9E/F4DorWu8G
DauRYapHVELa7t28EPdT7j/TbmAu7jDA0xMNUC+T7oIgCQgDxDkSk4Diu8qNrU7NTpna6LsqoEXl
WtXE9gBYz3KPHn7SRYeIc4tibNk+aQGsO70U6sGhsEfljUovgsnN7sYqnL+7I7i1trB3iUa2nIMJ
MVTltnAsKpwyBbM9OGKRu9FrGWK8BDezG/P0oe8QbBEEs0garmqIxyCmJKBA57BnEqSTGyuJBHDp
5+mSSKFDALOaCaB5r6nmPSWpa4DHI2DEWq3JykdeuyMo3EFqmam1iTK+D+LZFdvJijUMH7Bz0dWw
tzs8kwBdf1Snvas4O4opPauOsNKRpPilKIgrinv/1zcfuCn7BfP78gCTyN9Ug049C7mpUdE+5nst
iih4Hua2BHUMeVPygx7tJSnZUDrQBFlS/Bjqmvq3QSbsoCJaG268ngjH1asMOYxjfHicuFmoUY0b
E919rc/m6mFLIDdKDKzMpUCZN08dCPI2pxJBbdw80zMOLi6PV17sXSleaDGtpZw/M8GKb0XakkQy
pmjGEToCZRiscHBbqDtxPGA8PgOFeUNsjiuEhX5TVTEEeOch7OXVU/ZHroKLUTlXM0nubJHepMwv
vvTOsMXBBFb7NhWPkjDSpTDe0iTAJeTZ59pNXkbSVdVgXhuSgBctI0hELhQ68YjYL+Bwikbe0fIb
Pa0YUm62xYx20wwNdYHBuwNUfsehHZoO8u0Y8IiV3nwVPAgcJBisECRFnPRxeY2pfQ7gtQ1F9OHL
6hppNUgNVV0CjJ+LwW4eMt7GyqQqNecHrCFgOK2OIYBAJdMvEdH+UN0aVY6eSPBRSFpI3bOQBqJ2
GEpzhYgXsWD5mE33loE+ODXY6Np7Dd/7PkaBQGQdmTNQlmzN5lzazBy+gfmnsZu2MeuxGZPM1Tjt
R2vJfeCNmzKHC6slvAcNDeZikO1OLweHkRW4NOdUVZAw4ly76zmvB+Ehq1Dwkmtcw0+I8nWFMFdS
na3knPtRG8W7b5fBslQUir29MxqT3ERXj5bC7YArgK1IigtYYmAwgPqhjCynCtBAGj8Q9bHQPZt2
xFfSWAOpZCDCM2vChWDQ8U6xXcaoJ5cCg707S/rLqGYBNG3OMaBcxj8huDkuWB7EVGMgA2scud1X
1vqnfoDXoKLyPH+yumv5m7K1N2lScazXtjaYj76FgtMjIbXLGLwBOK6O8UBhGgeyoaAte6WCZTPn
7gS4YKWao9iw1ifBtm6Hr36qXn0qN6epqjVQIsa5sVUhC9nnVf7RFz05w6FPqBIpYX2HzUB431rX
77U+h2ja1qTwkXDNgGzchvRDuR6zsdGDK1TYr2GIlIG8wyfVVDtPL371rnrpACaugsx5hizzO8XD
SyG6JRgg2Iud9uXG4UM4GKc21T+VEzCTChKmrjY9gqrottnkvsAKeKiMAB2Xo7/npfNRlblH+ZvE
OHb6jcxt4hPq8VFIRk7DREDumJwdY3gHXP/jN7McwBJP0GcOvqvfNw6Wt8n6wl0L83RqxiW2l3Ft
5jbSoOJqV989h4slE6Ya4nq06007gcdPfls1YQCd+dkgpn0DkCkpM7mZP1Z9OwOeV1FTvMWNxgas
teMqD9JDgLYM+UqwqbMM8Wqj8lW6j0f5NjoK7QRcaFPEK7SxqOcK4vyYLSIJCYg7w9dkCaSERQLx
q9ASMoK5oWYCw+gav+At8rtqHngzzb9WGGWefMdYVKEtr0QO2E+GerHReq2wpTRbiRDiyeJns2uO
jxkowCfdcg6JUwPHD2FzoMkMD1gr37Iaz3uMkvWJDw+/9MQ8+88fDQhjq1a60e7PH5XDMB5vyD4a
HA9EmDs9VY5EN6+w34QOsiZh9h+FGSwFspZGiHYN8xKAWC29R05sJ7PweM7ayNpNhpO9GSx0LqzR
F780ymM8otsqLGTmA6nsmoPYchxFSWODQCff9pynOTiqDgU9BS96hdylzsiAkXemxVsCZGtbjVq2
6XozfysTNCNZaD8OBbk7Rk3AYj6i1Jh/qlMOwFGjAsZYpE0vnvEZTGX+lit2aa0hBdxt+2HdS7d/
c+PoKsh8fIQqlJ+tCtGeZRntDY3HIc6QCdQdvLqok0zgJnOXMb46hQ1gcweN9w4d1aMxMMt0W8qO
0Xr1o+DAcNe9YnoKMEWNu75la5f1cI40W12JTyCwDE752iglHRjRBichKAPsiuZNXiTzeRF/Ss0J
r6VgJytIPXWj4T2wuFMEC/cTphBivPlLfRWT/dm5Z09E04FE+gFoVb6vzEK9xyoxln6p35Nmu66n
dlwnQPxBzfQxNnMGuJ4tng1zsrEii4mt0I/e3HJGDGfkTYTkju/SmmN75aD2pQ6XnHqPCb1O1tfU
OE4T1HhHyWoVll99xQ1PCG2xnLziuY2QvASF82HZYczJS9zsNg3nO+RuiqNujTn04JQqxo44uZvI
xqFf06QJmaEnE3ro0WyHdYqBHxjb1e2QktZJ9Wv4hIR7DmPzWGA7c7KrcPVhm+cdY5TgF2tBCaNJ
bWTgkDU4Y/TyBwuJx7IV1A+wkx34LLl5iiklaBHC2Sfo0tyOBXrGwQ2tNa2YG93f+m7Qu/aKHnpL
HVkcU6XOY95/akyb1uoVbhFT8AaATu7ZO7dsDwRCXJIgqB/R2+80SxBF7nXvHfDppRN30d0AbKuR
DkieMR2XSLhpCis0KaH2QxqPB+mB7mJGf2RGVlsR6Sm6B59O01eEenLotBxzPbZoeAMTdLxTuS9D
WEVbi3jyJNX1J2Mc9zjQbpYJ1KaecBQZTsQo1zHaPZ40HEMGjCQzcR5VbT+T1XjWzB5vJU8hivHy
QkTOMDc+/W06Ru/UwW8xarpbl3UXkenvYd27+zaSVMY12RwYRGnAM0bAzXlo4EbykV/TuWoKsADI
AMMenaM5QFbv94VBxOFg+GinOW/lA6OEAOLIQiBZWcVlWRwVBH07hpfqpi7oNqewmwPSVZ4XB9V2
nUwHlMiCnW/G1FFqRj07TJJKY8E6gD+Z0GWUiuVs8c0sDivyFfLvuGoADeOPSO7M3I+3BbcuWmzy
3g8I0eKN5bU3zfltrWMe2YQnzj+mYE5/SOlPB20udwOlOPJYogkOjZQoU9LWCre90VxEb3Lp/WQH
9qY7TKUPIgU5/TIzopS+TiIZAPoQadQ4436YF4EoozFW7amEMKnL2Dwg0jUPQAg3kUkomGYw0jLn
16aspDgU88/8+x815gepPXPlUtvdtdwQxAOQLtKPF4cEjIZsokVQYyXtwrxgLMLjsgNMfiQYdlPr
RXmmTGwZERE/E39n/UfGPbDrK5Gs21qdUSRulR41O10nuzb+TpDaA6vOq7Pvo27N4MdSQ7efXTpJ
1Hzy2c/6K7xPbBUGBuIIpORCl/QRyOxCidCqt/yKOL7eOMx6l2Pfr4QDlzSLta1Lc/sQo1JbAjsn
NtLEecQLWwCfeglikGBZAJY5G9pLpL6FYT+Ra8B0gIYNS5tVo1+hDn7ykvwnc00K8Wn8aDyzWcdG
9dC6ZDuIHH+grXN4gJcBgEDSyM6dEoengwM6tOAbtADJCCRE8IUjAVPasY5hSjTQGnwEbsSEIDU2
fjuR3XW0hxd2kP5gS9xVLoTDJJjl8hrnYr/DD9NByy27aiaZE1ZKUscthU+CQsm9S1rRYVAQeyYz
5pJsw3jnhQ6SkMEwNmCeEKvQ9V33IUZC9s+tCuLbpFvxacJkqpGQQiu0MRYZKFZUvMMPigfEZAZL
IMtRhaH+oXSSj2KMb0LPj9aEAl1y/WKAFhezJqCMDmij+xs1NBo1A6DOThKmXASlXJJ4am7MhgST
1u10Ig2ttdFqcu1W0BXaEV/ImZgu/2FgzjgZGHG6ZjZ1z9WxpWzK5oTMWdeoHbqdBMb6PXc4AZOA
ipK9G7s7vN6YKTIyeEUzmoBJMRzoEWd1nJzYVMVGZvZP3j1GIBO2UVHXG+TtzPWrjV3VTyGrywbL
ueeYBzFusszqjsiRSU4OpkNPiVVqJBdPUfigK9AOKmT8mdDsbhyLPZU43QpyxWKqiANzZo9vOo/p
RagxsL0mevUmY/vRw2+BAzt9sBjVy3fLv+tCLVjVBf2PcbSXfpLmL9z7Xpa9GpXur2jXwXEKivEM
yVQC0CrwxkQ9qqo0Bhsu6/43DQBk2/iDgonogSAp5aGirZSkCL6zzlz6fYIU00Mohlg424Wt9u7X
LOZNTm9IljlR2kOV3mrQPLHmiutbnJf+SiSzypSZcxpPmzzHTZ7kpzrCwcL6NdsdjQoLP3aTLIqf
fE6+S0UMFG54fqnx7jKE7X8nD/IiSU8HPfG3Iq8JZclhidCi4u+wUBaHRE0DdIBLOXkUpH/+Ci/S
X/8YqbTd8GbvE5fWzZ+/14ouP/zjj2xqTFTpwSx8IyNIJHP85O+//fOFlaFVdNCtHmlaDpzkzxf9
/bd52h1tN4rge4DHwdDoZ4eiN7LDn9+xXH9YKr7IItC3hZh13Fq+GycXpAcWxbsG0BFIUNYfGj0b
9Fo8jxQPZUbWkdYr1E+oYw0LKLjt98E2r7VP3ArU/NbIUKhJHzob5qtuy8dWK+AX+ffZ7CurA4oT
GpPAH9pt1ZKj0ugEHQUNeSwyN3kpQDx73RmvbnTvSsNea2bLlmRXOF0pG9nGCJM0eFQ6U7YXu0qj
fVsZrynihpPw9Z+SAhB1FmQdUnB+hA/BOwPkx5Ff7UtqSm7Ae7N31KmHj9paGriAqhs2ncE7QicM
xNJxQNaRi8rjusVK9KQ6HCK9i/UtoxrHkAIpCwwOIXw/do4NRADCX4kshZGqldGTSPQ9WecfnmPt
OOr5q4kGEzLJ/siOfi/asGJfmlbOpEMgTuujF2If8yr/xCkaPVgl5JLblt6JbEn3Rs+5oWpjqkft
iMDXR5Ov5tAwGX57ul5vyvFUUDaBLRi+EATNJWD+6eXctihiHqPaGVgvyPesy5ckMQ6Qo/iunQ/N
1sV2hsbm5qkcsUs0EV3nc5KqBy/dhSTez8yIgpAsxJxrvwf68ufeLcXw173L/7X3Kt9Y/7jV55v4
H3f45AX9xtZpWcy3tFCK+//Pjf3nF83ssILRSKNUmzxEEDOn0NV3RqyXa1Wmc5ROPpuYyf01IDKH
ilDYrG5WauTZG8l5B2XVV3eBiba6naZTl+ZnvfE/UKBqBFqyK3VA4km80adN6QNdcVi8MG3yVNDY
ObtJQwOLBsXaCidMMNr4jVCwu0PUyXCoq35V9Z0RW7r8Pxydx3LjyBZEvwgR8AVs6T1lKYobRMvB
myp4fP0czOZFjHnTEgmUyZt5Mqc2B78EYaOQW/3obiyLRTW1qOSFRMPeV1k3ZyIrUBYm+fHC+JZ1
oa8LIb+HCMeciUkAu0aw60eexR4Absugaany+qVp7RIJoOW0ltObqan+RicT6Rl42Iuxx7aZGjqa
aVWjFGhE/8CvPmmCWoRahxBex82L0z21yRdiX7YxtdZmtLWze8NmkNG1Z1u1tNZZjEKsiljRgzo+
TMkVgBK9zU5tnvZLo+6rlbiMQkUUImTDYbB3giz8gjfqtfcG7RAwENt0Le5XwA43gaWaRCjOHHsG
MvHBanCorXetwKNcgW1Z6z0mSeoKMMmGxD1hlIGNMfIdt6f/DR8MvtQaf2C7kVF/AmYQ3PJwn29N
VwE69HFJaj0HbOaAMRnXTidRqKNH6nwiEZdkNEGuaH7xm7F7UO2b3FibvUNdMu0VA3si7k2h0yNb
IPduLPIiYDS7K0NZjK4lNokJT/BSj8ovmlQE05sYbzFNNGNI+C0tPXZstss8Eu5+2JseYziPkJPd
VfAdnA7qEqJE0kFEkdQ+zMXAABKMbg1zmOfTzntuAeZOxJQzDmNxYlX9aYDAHqnNvMeaPmwm98G9
j3BiBVHYgcdkBjekDco7wNUx5CmBh/MgbKwKV+cqm0UCihSzJoV1SlZiV9npzAnAHZvfzTR8s52w
3wZlf9Layj34JXEJjJp8mdABN7QZ81xaFGoUVEmmDW0Ohtcux3j8Aa9q/Iro02qNHiSQp/ZJEf1N
3A1iI2FpCtJb5YmCEuTqOzBks42DAAwH6Tis8xBH4NtpC+Aan8wysqcC7yttzvlBh+O4cqrmWDVR
v8/QMfIu+HW8nK/SeLEr822IRqZXKDWNiy22NyYGg3y/noPuyPv2JgRa7EwWqzkd5EH2YtJuusX9
RgJ1ZIOgxJGVT3CXZLqaxaG1zVtapYPCgENQAtiNObMtqBZ7zuZnVXfRvKvplU2RixLO2HWX+YJ5
yrXXyGKiq+yNPENOGWNmRL5/83BEWD3vpBLTc62mY0V3c1+AbgvASBIJTjahaFKaQch6NZm5Fphm
FhyYUi66xtrLXxPbyDZ1jHXeGhH8JdTRzrR+ORgcNe5Vi15GF1rrKZuJJywFTeQzyT9NbGqmTEjg
Bhn1In5691yz3zkjjr2QfuNFNpTODprsYtCb4QWT8aKrB1wctn2OdIGza3J5IWuzhozs/ZX6PUm0
kJI3zpAmVuvM5mRm+LwPWZS4OJCxakcaR1baQXn2EixUvCJK0sMgbKtbmmln8BOCjrVcHcCH041H
x4fF78XDp29TxKyUBt97AJw4zDU6aqpdRgWEv+1KHZOMMRaGUtjWFU4UrEmNKb9sbItS/wcudT2m
1TvwdeR/L0hWJUpKlJNiA2AkQC2PryPdsZVCnHRiV8EX1a1NEpXsDXifmhSnNOjQcgXpz/GIhMXC
D1bjSOyG4bO398lXYIePj3owGbshCcVy9AGoaQGzPbfKyb41d6+PCWHqVUHypiJGreIdBXg/qbFm
fnb2BEXHCkxjpmMV9fzfuqQfWTexZgXq6NBAuELqImztyCNlrJsqwoI3Kt9fd12qM59iRldxGWoG
7GIwKQ9ThrgZef1RMprgS+Q+b8cAxlMIzpDIRwtcgTPLFdPcpGRtzNb/CimHDGK6/hgTgZ9zgRBF
810iiCvqeEBUad3r4OKC4huUDFLMeyhItRqckyc/qLY1sSLek2wpbQcslW4SXHJBIvfsDLKHaBj1
7j+VDubR5D3RHA+FgtXRYl9HUjvlVkaltB9ta0lj7JQAsnbJoKHp+2uX4M8cEIHEMg2s42zxZIuA
mLFfRiVQVAuFCNobAlkhlg3z7hojHkOPpNs3nv1nzueRwcFNzj7fGRfak5F1GCdv7fnf5zk8jIFO
MXlEeKDvHoYdP3WmthJu/N7wti28rq5XaZnYa9vFZQaww1wAjw6X8BeTJaB8qFUptbWObbxW4PZA
rMgN7PXnqcHdBWyarh9VeOTms7d86I7Q78jajDalOMUxUvGfRaEtOQ3eOPxQdFHKYCBc3iWrHhsr
g79kzYbyZklf20YldTU29xpGRAyoh+hlVA1c2GBYEyxmwS31XdzFxUZ6OSY8x7hFpvExKN55Si+9
0+Aap2bs0c/C/N7qIKgxpF1bIww2/IesZZYF76ovsKjkqyqeQmp6CDJq1OGsZhNl6zKp7mfylKi4
EiIHgTyFDJepfOe08cdQlVgHPYhPun6c+mLbxkkKkZ/cJyCmfAUHc6XXKpyHividG/h4DODXUQ/7
oenynRHiDZn0ad/6/9t+gNelYpU4bCBatk6s/B2w4UoY2ZdjowppskTXCj9as2UxEC35H9tmbXKz
Hw4zyUuXNiYApWEmawWAkDztVhudWNLkYKxz4qMra/xIhXZUab0EP3Q3q/gNyFS/KL2cbobkrW85
0hYsEu8dnWlrB8caz44ntxD9zgF/lssWWhc22yovHCwm4KsclSLffs/BKXEAC5ZVmG+y1mku0AlR
Ugybi0NZvFqiuZfuW90FX3natjtlUexKFzWB42uDXHWIyEVK5BdSggxHJju7AQjujpYJe5bojBlA
3R7kOBDLxEGUTYxsyxS7rlPvTKvp90Ud43dzIp/JEljwktEcmsuPbrerrJfDtexNc+PnvYdAGaGo
lA08gpp8r1cdYbe5hLKbSzVxIJOI4SOTo2UizaeclC3pfbxEcGDP6drzbQP3ROpxHam2pnKSDSZT
XrXOg07CYojTKzvFA4wcVkRu0Zp45Qa7YXzwDLE+vMiBSaTOWErPf4NiCA44B+edEGcEoA48DRrV
wsoIibQlUgBlaw5KBnx3hOcXxZtrlsla+FXE/4D1RnZGDw8JJdtqZ0TTc5A1TMW1564VuBxB9nVQ
ENy5cNWrtoaiziWL7XSJFozbNscZDfZIDLP71TqkPXQLMCPGKpuijedjTzZKc52yhsMYJPCc0WAx
aeXrMMTvdH11aAHPXQIUtRU3/ov2KiClaQ8oMNSQcy2hnntPabi5aJPpTeXaa+zNQwZqP7Niq5qG
IegsxvQo2Zgf142qTUJdjbeUjVqOMnvWem8ZavbdFnC7E//PD9NHE4EUcDFVuMND+OnVqdioEIHf
mjb8SVM6QCxMM3rY32VEoKdsdQSQ7CS1/FRZuPhHVlKvYQKJJWaj0uTC4bDc4HlA8Bd7PxvOZiJ3
VJ1PGakJ3eVmw/F0V3XUNiT2n67mLylzup0sMh53PCybSFYcFk2e2mDPuKvC+ISrnMQ5kcA/5fds
Hb38MqLhy5X+NtXH9kDE7HPAnsebDsxGw2+g0EkXGpaSNf+5nSuyNyDVxgVz3JEZY7c1IlbVOGCg
UxNu5pwD1J50YTKv3wq8ef9KPH494VC0g3/NgBGSi5q5duvorYtb7eiXdLt0Pi40u03Omln/Q4he
MnP6g4UNr89D53ljqrdhc//2Aqo5VPvGTW5glyQebQ0Hk9vmpoiaB15XfsGYTpKkUvmGNX8d6NEP
My1KKM16o3coodUutIJ/bUmIeuyicOnWku2LMCSV23xs6oP7vlzk0KAWE8fQpe0estHDty6ZWCQ7
JdTOMv0NfxTwVx/fQxc0B+kY1dJx6YUt5S6tqCVpPH1fVGCTYLQ8V8GItyk1X+cHRYvHp8jLnKU1
Z2tNNLzBWImxe+9Dqr8K5vvTFNzcHFdoAJ+qFRfZS5yxafamV8w2oLzB7Sn1DH0EzzKaao0Ca0X8
jaEiEuOZMzKeEYf8fzqSPCJGwMu6gRNr9dsh5hDWwMjArBr8BjQZNcNnqTM5syquWp5OJmDhCv/c
zwcPzpRsx3+5gaDXeIx9cOid8LjvdI+rwWRlBwxveyo9KoZhpDBV9TL6zW6so/38D2NQiEp7jweQ
Z22Qv+qR+LNG7TmVkVwhYhOt0+W0Su15iNwubVmPWzWwMVKDPFcK3/2u3EufiWegp6tCk4hj3a/u
x1iXIgkcreSebT8lYfTVtpnga6fqq8hg9cETXDa2cW4KpptChi+pfXdCJFMQtHkWfBey9Qg3o0D3
BF4L3FH+kN5hPHBOj9ItRRnL0VRg5KfuF/zzPW8GKjnqEDzvpON0RLoMJXNn1URrzzyOjGC3Zpc/
vKE+iIj20Dqo9jkpKAxOkpPOhMOhEjfPmimopfsbD8ElGbWvecmachKyGbiQBLe0Fk2vFoEYCbxP
zWrS2Gq/STPgo9afG0ZaxLlN6jJcDg/UszWmd+mF66Flp+9uT6VYXP54NWgDu0dIyklDD2P3XRXZ
moT6lRfuYnYv3AL4cpVhI6vb36FXPSnDU9CCwYobamkbnLxy2h6xN+jf1nwQ9kzOKIqFcfxOBtta
S6d9bXwSKbGKFrAtEYm1ZOFWcLsiH3ki42rdlx8GWf+d2XpvXevMoU0utPPRUuueimC4RFzck4hL
KxMFmkE0W7KUJy+AVzdGQMNg+0Sl+lWN1Kfm2YBXIMQoVwSPyCwf6Dj4JavZelH1G9MlADGq9haA
xdDbnEm0ER2E/QNyullAamXY1WX2FfllJRL17evjPY1SnhHApfNzYs+YIm43qx70ADYPIDWRhw3c
sK4948YIhvKiaWmmpica6xW8TCBR+ZpfPOWOUmhbYblMwu31/IJMbiKhhRnPY0xic0D2pcqQ5yn4
AfvE3awlJNDzxzEJXti0Qwz5hbvBKQYLbUmH1h76Y3Vveg2UR3/ORMU2HrHY27RpeoqykTXTpVGU
1qdVCg+eMaKH5Yw1GYW25wRW7GJhvSatfySDvU606K3AaVgP5R5TAgo3P7cX+dtI186MNAsasct3
I0fHKUW2DUNscyNeUd59dMG8/InMZg9hf1mxp8eueIXbevZHcWVVgZJVLxx3cCj6A2+rZc3eiHnJ
OqbTTjw9WVaEDVZx/Ycz8u5wfba69CVnJF1O9SFyYFZSi7e3imJvVDZFlvkR7+ElhuRLiL+M+NGm
tZ9ynqKdbDsvnoaZf/z/ISqd8H5ZTqepstdJQEq559RblM1GAOf0oLZ7obykcroVwnoOkv61LzAX
QcPwNChycW5wDQUqjDXmUfjlgw9/15guA1NIeUHp4BIOg28zSyk5UavJyw4uCamNcIxzyErn+v6w
jQR0JGc5FeMDH/08T3uiNJAqvmjZl5iQStq0oKbW4lsTZ6B9FyydwVLkFKiD0akmFpkY1BAEZh3B
vDrO34gJTCRUDdvqPHSJaTWpcI8t/LbZhFSCuXV/88fih9duL+iOI+R18/PxNwl4Yg3pUl3knIk8
f0L24JHrsluYJDijZXCZUBWsQfscXWs2lehX8GPXZCRZk6YWzW35S5UNN8vhq5aOvU8FA7mpDjS4
F/5T4xUkxgrjYDuAh1r/1pZ/Y8LclOsgugh7ChcX3hOKbeZZOI0fJ3PerFwq0paItQvfrF4ZCX8V
oNdjwW8yIco40qf83HgntRetONK+OAYoJhcfPnaMdAcjSS57i0V6msQ/C8IQhsaHkbbGAnPXXXiA
8hhrPWKsKr50T1wFP4zCuCfy1ybOv/ap8mKsDhNJyQtM3J21BMFQ0wZmlKl/HZsAZOYElHEUKSYK
Yht2DNMC1Aucvlg8xQb2ECH2XtzzS5jYUJuPchp/9UFCesh+eEdRe3ktUntm8QbOc0uCBlp9CKLX
fHU50cX9eCSGts9CdyV9663wh5VuHhyASTpkiJBenWiq/vCQvLt25yxN26O7cxgY4Tbab2drz7Jo
fnDW0uimuSu7Kv85JkaOkR3NiB7KCuw1aLQ6p1RPSixQ52asrgXxof2oCx6tyjvr7oZWB7Wo6/GY
OAYpiTJYuQEg22Lyb6rgY4WOR5Y8Bv6RUVZ0H0IYCTSE7FPypb5hPkVN+JOLcD9iw/UtP8Dnm1zH
Hl2nHBY9AZsV8Aeu2a7OOSX6shNnXw3kDyc9xUHmFce2R3MKRvB7XnjQfPlgQnyoCe+nnU4XFQNI
e0xvqB0YZ0Hgwr8hI0Y9ar0GGWSa3aVIENaCngO9ycgZjqMuwZTgxtqN9MAIId+V7NS+Y+VgCrFv
++JhG5i5ezBkC0eYN+q0wmWuM8FtUxpbVOu+dwyr6EjmKR1xKxp6e1IcETLYp8iBxYdLtD3TtRlw
mVxjob17PvIjyEVUvD+R8CobBal63Tl3lf2Uu7MYEfJTFZnHoCJ7w5P0VLgRR8AAl2u8AVD8GYUn
m1TsJZu6a8GWmxHtrfzwC4bnW2MZtynND/9z7prW2Lpq5o1jr+KQal0SMll+bB6b0aOEemCyFiPw
kBwsNy6+zVKi92YGdL9BwHwhOZWmR12KNZ19UYxpl2poaDXIvyNyJxxPBWIO4K+pmjU3xZdQ8Pmg
aT70BpzL5LR3bju7yKXsKm65iIC6m/BRQRKlN7LYg/skevPImeSAHG5eDadZj126njruwp0wiQa6
N9wZe7NR8Hym/lGOZXlMac2q6nvIfZhNaR125ouVFM+CRCgWOptR+PhuFflnW9qvVqs3yyi+cR4o
GRq2t5yHZRFFr1UWXxs3O5TA6gPM2IAN1jp8vsKu706XpIy1mM/Kn8w17/MJRsUNnrmhqzeAIj/m
LEcwf8Y2ziUchPanUTg3gGyPyvJXaVcdK4eavXDI923SnKqu/4Cnw5ftUW6qKmeXOuE/zzkzWGJR
IeIjjOKrrOK7F2njRqIExRUyFfe/rWaLK2of13AwDnFvvIYedQga109Hlcfe+MJdTXrvnGPWzKPx
SnARdz9c023X6FtMMbyw0crH4bO0quzVKvur0QW4QlA4hdOjiobAtXuxt4b+SMnKI8/XDahvxXxQ
JAxdAei0IbZV48VJu36rIKIFU7ZjC3CpVmt+9HK6ua375LnNE8Srh9c1T6Lk6u0Kb41JC0MvrZ9B
Si7f55iHDSOU70UWEmcxtDNfL+c3PQEaWMktg2Ji08gNmVfw7hpk6THhMIKQX2iPB8vRb8iv+cLD
7UJGsiXyQRZr+fD7Ua7sdPwshQbCtUyuJEEReHz7Ay0DHAb7JMYY2plEDlUQfYDi3YXMXlPOLTC5
cfNA4qKkHls1iowzcCIllPXEmZXt0rgHvT6uXOGgLc1cM1lsCgdzGqEz2CxnayrfnQkDnKvid63h
ZiHViEUVbTPn8QDGvKEC08eNTfSoRCrztPSJscBPjbyD04qQQuS/DrA9t1j5uKRk7UV/HsaqInOo
CNXi75Np+B57wYtbQ8zTESYXWkelWQHuA/Gxkg0GKo3IGGcxqA7+oWOnrtJb64iHTWQFZh6ecVrs
Tt0M/qACCaWDfxdBj8rsjHNCDHpYTcbbEBfPGf3CUUxwNpQtFOWChGcpNyQvALaw4yR2vYrc4mZZ
k7mzdY6jsaddIOJVC/vm0z6+C3rrLccSSTJXPSQ32GRs5N5vum3Wmx9Cb66u5VygRdP3UJMYTDqL
vt80C5D105NtpszVyxU0pJ3RNg/aLLFnuryUUZOz/3olE4dm+OcxYw1TCHF2I0+ukf+x9c69bmfF
GP1sVcMTKuwl7ViLiBk+1IR/2qq1vT8AHZvQ1XR35M6Wr8xYYd0d7syOyc1N4603toYO4M+SNRZ0
2T1N3sTxgLsiqgB2rQWttpD+HFM/jJXcFZb2yRvNsowzvlLmKUZKTYrOXwYjcfRyOLg0ndag36hZ
f6dKlwpKSOO25+F/qEl0JglPJa3Qm9z133HYnPVCvfQp5lZ7OV+iO0/76BoGlc68H2FvR6E00w3w
RUbNtkXVB9SxuL5yTmXv+vBbC3yllu8LJCheBFoh02sdWTfWdi5ibQpeqTuKNt7XWoReW58sLWaQ
m1LU7IqbNDWmHON4Gib8NDy9NKzSxMasBf+ZXFRWf21oTSqKWO5NOazolcfyaR9sEU4sMkT0VNX/
jEX3ExGTcZhGL7za1Q6lOzGax9nsgQyCcErgMkraA1Uj6xLLsqqQ3AsA5GD7R56p0fzkLf2Fs01J
iZ0dBGDFpUbljp+T3w8tpaH+OQzuim9V8y1OxG2rVgMS3jA91EyL0Gsv313Z32C2Qen3SWEMlFLR
1cCnGJTq3fBxksUGk5WYAlDsX/8yGT5ZQAIoaNfoNcvbXa5HICQJvWYGsdp/tStPmqeuuLquaenT
1uviIAthsyNEMN1BcbwFojq6kMrNgR06QEYo+3hLZSYufEBxRvou7OmsYk4NeUetFGU1pA+IHbJL
j1PWrHUcTsyEriVrF0517sNJTyFve6Qk+8nEGEzY96uhLUarBLDWzPpIE3VCV1tIMb1PaHpc6Bjk
CCx4rvTAWEUevejdnfqTnaM7l7FKfnzHBIGPIZo2nmDX9Vq2kxOVAM2z8ModHoOtLipMpjYTBwix
ZaGIk2lb5u8LK89KvtLmI5sDjw1zGbwOVPlx3FsAgtinHqK/FsV/nWoetU3NUUDay7eHHh6Qxtna
wpAQSPj/mfvamuGq9qNzGHMP0qd+kwtxiUR6NbJu4wbkgT3wThaVgnAKydxoBIJqDb8rSZc5Raxx
tlQjFxQcPTNr6TwV4Lf1EptZz923m3mb+Ka5Ap3chjdLdsS7wm7FI0clLGsZJSdz2jnbWy2B7oFg
NUEfql6f2tSnzJ4aoYSU/oj9fcymXUkX5ZLGFzDdYKbsmt6R0X3S0/LTnDpzyTwWqcYt650oJ5KM
hCdRM4yvrPC0VSlmnZDr6sbToxeb2tytMZTZpkOczkh87HAnbaqpPWQ/vGgvuc4TovDOLs0geUd/
0fdm8uPhbUL6dPiO8zHj1wiXLQivfVSFR7IcHGvT7I7ZxF8IT9FX3CfGztCNjUGX2oJB1lzGVODY
7v4GHyOyidMN59xnFGniNFdRd0O36ynXWxGctmkJ9WApqoh9LHHmXnUDj4YUaAeU9lWbwBmOWswT
FlsOPq9uOmYjRKysD8hbXHUiE6qnrdLs2XOz0ojXAW6OpTGad7srPGCnsEfMeXdrIoD6BlhfzWK9
cWeM6qE2Erz9Vfle9cUhHA+CSrx1SZon0+txp7kpnNiEfbsSKsBLhXikeQTOXczrdhgTDCtYwb6j
xjSecBK+YfKKVukc1W1LPhvH3Pl9f1Y8MYVmfWqW/pS4DRwgkB5xyAwvUz4UQrdmZpp9uTbWpkwK
sSIq7kC8K1gTufj7W1zFn5lJ3KaX9PFwWyTBhaoSCDq2DAKK3BDNjga9nh6Vso9Wndd3iwJjItXX
vdwMS/ju5K7M+Ica8i1XS16S0B2WleVtqEDi/z1gp9e99DF42B7IIgKfzeUpA1uYVeotwpTS+W9+
boh1bxdUZCYUqtrx0sDMrjsZE6f5TM0hH2+NfDDvOmUGmp7nsC+rieGAJN+57IzhJbAYQOSN9TWE
bnQY/LdiUjR0GwF4hpEyu7g/jjjb0My4sukKnPTE6WvWrDuoOQCWYGSa6TsdHiH3BP6K4D3chiKJ
nkZVPclW1191v28BZCh9WbVZ8qBOFesO4/szKed1ZVnldbaZLrRc1z6biVA5Fb3FWYnYe/Fk9MYh
gdU2t6OrmvDT2LZZ4ZjszPdUv6ZUF1PDSMIiTrtTbpZbNdKpHvDcR0n0VfS0TknfaFaTI/RDf3Mc
v6X9V6v2aR6qZdSioVpl/rCK9iz8Ub4R9bCPYY8d1e/d7KFxLRUhznBVDPV+zHp1iVp2oFwN3if3
onCpWts8d4zjtlguSCm5zl2n1+zR+wmJwlIrTpOI5dE1qaF3vOIts7vygZuEIrPG0A6TQ09f4Ot7
KL+bpDXLW0M8gdgFP+KYRbAa+BRzrEQeFp2HEF6yZYZChH/+JFP9YZuwbgxwK3u44+My7r2DdKvg
M8/M49C4/RtuY+2Y62g8YuirW0hFMTR0ucDTNV1Gl+ILdAlrZVnDRfqMVvFHYK7UPpXuJqtGBs9j
hcbn59yfx2Hvjc/wFHzS4FSVYcNDoNcYd7VY20zTeLZ1mOj9FQSjsXDSllhri3vEju9t7Sa7YQp7
lBfqEaDQToN7LmZXN6zVl3oc5AGBD0FR2mjR9bKLGY0ojG5LiF53X3Ej9HFFqOTRhYDDkbYfnKX2
CktBwuuREK8kTMtFb4q2dmS9j77Vscsaz0maLxwOVYegmC5I89TRKsQC/xMoz0aSEeVswzzQ3qmZ
we/nzAMinvjF4E28NLhJ9eg5a9kBvdBAVujLJ9+kVoCkONgebJ+++69L3FcOZ1Cq579BKj4jVOHM
WbNuDwpMcI/DR4OnAhNModbW8D1Q68LH0MXLcpqeppojKFBzgutvpORpjuzm+pNOHjwveDJaSl4T
3bh6dl9vOqyno0EDWpHJp0JiNMs0iAa8A4t5SNrQJkUpchKwVlM46EQo/+AxD7avc4pgxIkYmRlE
5lL32XfdfONbLwkJed5Jn6vqdki0dazxrZgKf51j8eDF6Z+DJFRjC1pK2f/E5ONLJwYtOnb5KrQQ
bt3KocKAzb2q0jVhFJdtGGjLYPYIDNTbrVx6G1VNC8pE5fnKi325oooFvWTkgIKKRUnb2C1weAMh
HximyKGl+ZTgIE0bv0nMCdQokp1ZfLnF0B2wZg6LAN2G2Sj3HLs6S224MPdjWm79ti4dYlNxMzRu
jVlsjBu3tXZWUd8DsPh6Puhrs6L9LvHo/ygHG7/0M4Yxe2W2jrmVXDaxVRKOw+qS0T5pg1DDEEx8
XFAjbMJy6APeEEdumjD+QXONWesxTDml2qcJkQ83wxk51MkNseQeyPGJrAWDbt7gpn+zHMQ6mqg0
ysUmnUYhz6b81o1X4VCsXeMmtPJ3miDAgl7c8LuVAX3DuemcTTWQN02PGA0TpnKlvRD+Ri+bL0Xm
aFcZ4hmfuLU3TkVtvHUpizpuoBv2uyyUz+DWIU90cs+GhV8ChV+Gf21gfnsxn6TZ1YRs+7lRfh1y
jl5DQuDCDKUrRUgzcQ9F0CSQPObghR6+8FNJbJ2DM71ZDSYw0Rd0Tclgn9f1rvC5ProxFrs6JofB
DbRMiSuxne94+38LhG4LeZZp0KXw5VvG7JdZVVWvSsvGOJ80L5gX+QZoTsOdWb9qtQ8/BxcAFRpQ
kVIiB8ncSaKiSxBJZzW1lHxyaszr5D3tPJI6MNL2gK3NwSkvaGv2zF1nsXnWSk5wYLM/M83YUYr6
U9jJq4PdezbtIjpUyRfknVM37QLrpxc6rOSW4qSZjRSENkUWsmRrzz47ItpLkKhyAYokqmCmzU5L
V4OmY6WdIAT/12fIcY3SN1FLQivAwW2PHJ8oOCfCp/zvlvBHOGTGKvbEj+U7y7IOmoXO8Npucdol
zx77A/V0cxBI0C85d4NXmcY4LAm3iRk8pvfOcP7VloSyOtiLKMNVpFXreIhwDRb7COIscD8Y6sxv
fXhquGaldJZYaoplYVY327VvObWerRX+InfRpTK8oqSSgJuMk9GRzMFjzNIuYWZbBNHROTPE9EWt
dIaRf6MJkCoOiLYw1qog2jEmK37ooV04lHu1jaSqNS6MTdu8gnfg3GghoSTmcHWJxjnWGT9pgvds
ntaWHkMILCSOhvUWK9EyVZ8xDY1bLwneAt8/DH1wHz3ruTeNN2fqD3E9DLyqPIBJ/WEoh7RvIn+Y
yXJ9rCl9rtb9SHE284h4R+HiTqOLDUvgd1fyeHUj/WaUPlNLzvIy71W+XJI0+8Xmx4pgT6/JiLM3
NfWjBTEGP5BGiA0cTpkTsFP5PRpChizO9G131L6lXK1DV/wTjzZhDW1L54zP/tuLLrnLfJLvp1/w
PMh7F8qY/jIWJ13ucjqCNoaPzNANHKW7Ekcfg1cx1Ze+T89F3ayZYhE8knjvppZELiMspOeA0ugz
KGIStR5sqiElgGDN7skUQP1C9Vg31FQ86u5Mfv9Ps4fPUNsA2zjwjw6RL7emoyBpOZTPJz01xDHe
6TF8+C53Rzr2PMWfAUMKPEb6ahuV2BljdGcPO3PY2SVJ0RPBxUGquPGY1r8+BGykJ6S7vArniF/g
j00gaVUWJsEkwHaJ7Ay0eVR7eGwnZosnEtxr0B4rcolg2mNMAjLO7pghjBU/sGDj3Hu4qjR+Lj2w
XkpkyiVGpR1i7S/ivOdYI+9cGu9S61UDzLhwKEo7T3lztmfaekGKv54w0I+lvyrKj5Se85xy9Y0d
iWerYfAHQwP5QWW7gTnetnea1+L/oFJKBqF2KB3k7DOmsVhlA8NHx/ffoaV81JVSB/Kv7JxYw8OO
y3lnIwtxQFz3SfmeRsNLMuVvTFeWVp9vuWU3jPjvVBGkq8ZkM/UChX/c+oWoRhauhA1hQEmbtAho
gNZjSCCNrvaxB/6hy7eezky4jvqVHlArxjO7jDNH32PT3nMYwcnylE5cUbykvErexxSKEhPDS+sO
tC38G4V+6+KatAJEv4sa66PTwR8nMHYLpuKfLtRXarLAB0al7dn6tVW/Ucq/Bvl4atgTiXMNFz7d
ndu0r7ERHfEeE73jzmzZ5q3OSGtk377aOGTK6haSx2TwqSRCQ9CurmVUuKssL4JVPxFvH5TgOlvz
wdQ1sn29H4LsITArU6G7C1MGTW69j8chw/QSvU+x+8yRZs6QwhS6g0YOIG0O9Zq2Yu7ehrVqjfiQ
dMBUp3qvkF9sj9zqVHHBxenRYMrY5uDNYqfnvlAfpOGFKzec60QYbbberaFNlLvYfySd2XKjyBZF
v4gISOZXzZIlW7I8lV8ID1VAQjKTDF9/F31fOrqiu92yhDLPsPfa1yrBdLdYXrYmuVAV01hZ5voT
lBID5Z4ixZt3fl7IvWtNh2JIt41Gua3IhtpgISVrDhtmA+dahw3+cnQmkpUeN222tpzi1yqDOxmq
cAQwZ0zUUKRU0W0NiKrb+SFG11l1zhtSv1d/mccUrfixkMmKPP1tKQG6oLvagXxCkL0vPUWRjMCT
1TIh4fm9xILYB8nRteObZyOxMgVXfVpOF0h8j3OOoimTYh9N/p7YAHhbE9hArKNbP3gwZknshfiA
1L8rtHNF2ueDXB6OWmAqRme6wbb2PInhu3a6OzmFq6FlnkG4KSglgHFkr79ALaNe4eloETpN1HKt
EYEfn6nVZ5dFlmhPaeT9QPB5Ihy1BCKHgAPmQ+Vo7vpqO881OpPyFvrYowZBrbWUKdpmPBvF1CK+
K5/g/p5BimEVsQK+8O6rGTZX1c0kEYSvpD+VeLarh6xpvimPV1nVfTRSUVViSxvR0yd6V4iZu8kO
A8DyCMqGKWBkh/8tUSn+/sg4zANeZgGc1eEtjawLUimxdmfvHEvjNqQFgo4oXyexT9ZxzpmgypST
aDcg+bAFewXfMz7m/OZP+VudojGqy5FZo1fgTKIUHJyra56E+S/E1scOlS8Y7j2fitgcfGry/Jkk
yF3booXysngN9fWZ9TfAk4R+stAJ6fRQpMon7UM6QlMAFSDuqpWYIQFNVGJRG1ygu5VrheKjtMCy
6fI3tPLP0LL+Wqt+SQsClfOUo4IesI6tAkbYa9vwB3T55cFCik2G1nfMNBFNA1haHBAodQYj645d
iEQEtQKkAViEe087//w4bEHLNh91mBA81p3LvL+3Do9uU5JCPf7zCK0qm3zTsc3CVWpsACNO6xKT
Ablrv1mVPPrItOawfk4a9AYlsHovp/pn0/ygpX+uGDqzpmGeYqAM4Ecm2lcIOJpP8nLcrRdBCk3y
mNEvmjgdYBVww/aE2PE31WzfjRh1lGEbjwEebOEbfxzRXQT0nhITamRNnwgOXxR1Gl4AZ1fiaF8P
ISlbZrobErJOZP6Jn/RV+TznsGbgEYg3kfgDP9P+a0vMkzMJaDCvfvAYzSunp8pokxSLOrx8cj7y
s+zcdFeGLNnLj8ReIiaDxyqoGfeN8X40+rVV4qIGI/tQtrzgLpvfDVTW+36irDbzPx71TbyQdOrX
wCBAlYUNndkobrOw/P0Q9B+B95oY3bspwJppVBWbLokPgg9j7+YcSOOXSNzXUtGF8Ds3RD1FXvLk
l6cg5iw0UASue6t6HeV00bmHolPaW5GY1yalxWKViRewxB4x0Ok4W0HwKLrX+NtpiBSNIAOxp7vj
jzkTf/Lhzd25J7SSyTGVBzotMjv3eMb0vnF5AazNCCXSP5hVlq9tqrhNlQPiK7PbHx2sLMA+Fd/0
dcgpFNfTQy3dD2JS9k7NVZHPctqS1R4MP27ELZgxp2dSYZw0TJZN6No3B0WCOxGI1JGOHC87fCAk
7K57c4u9kaG0PzUb1ymfBs3XbkA774ElXXmB52zjnJyZTCHgMe+N5zZbwiux99aW3oTev566gCLz
0BNnSBVHsR8QAUvKF05C7Z0aUT3kI3MAzSBMzt0S//GTWGON26x9wT0LW5COeLtzS+ssG66kJC2O
8ThMxDxuYr//CJmOMK5juo+aPh3YkkYk2qIX69b0wax2ejJgHXRJpZ3/c6fwEwkwdm/WynQiFLZJ
PWzJK5EWh7Lf3cIeHZhWZbjtI72bxuJPGRsvmFc4s5hfDJZxRYNxqsWie8EOvo5m720pqdoGRyJy
c4NoLgfjT8bmxRDPpTWRkThxJOO3LAwJqy3m7RG2+pWOe8oT/YMX6f4ffaIVGczLZTsyBHyMfsmh
RHrjI44fhGIXI8GB66nuHo6MFRTzRhbBqJYGZtJui7Q+AmPRws7difqSh9WLk3P81QXu/3Zqd8vv
4ZnNcdmFd504hgUjGjrlnyZRr5OmnXTj9gF998VJypPrun8jnowaq9jK84YHAEKoq4zuzFJ92c0R
fOFgbu5V/hQN7jvGpn1e+USV2NWTJGMv1fUt9aIjAec/gSSIzXD2oyJKsE4R+RssmGMIquyXMp6M
KYpbbE8AQILOPmERT7ylxZP6FDRIwBzDJmWcqpCkPWMijt65hMuwPYo/CeYKzgMeEL/1Lk0VsbCg
+k1TEXHNsy8yEbdq67v3py8nCMWmm+oFJaO3TfN/gjBzWt94j3xHEDL+1hPEte7g3m8qh30xdaHQ
Rzn3w3ka1G62cDP0JuvesnFuNAGvk6/VWrC5R7yUvvYds+wJiizrl3RLbvi07fHAr7Jc/AvDPbcs
M44WEnNAqpSqHkdyRtaJgILA6vwKkOZqN8U+LKGEGoa4Rqq6+k73EVcoMk0acstcku2ec+QXxpg+
8XIY3I8PZuW9d4YkBAK1oeKK71tErx6y49RsPqZCYY8j9Cbu2paajXbdQ+SkiYhlyjFvA8QkHChr
BosaPDq/irajG4MwPgT3Bxrnw6CgtwXwLs15axlevp3r4sNHOT02HSnS1blMcgnYxPwZHbqnAmj3
sgr/NCOcSZB5gWiEGsql8Qj9tY7pnY3FLmBZxnMkix+5iQ9tQ6h9my27lpTHPsQe0AzBJxAv6sFs
umNZOWNrmcYUESY30iqtiz95kSMBKMa3IYHsYzo8oCVVjpelv4TTGpvctze5q76J38TIZ6K3GImb
zSSje9D9MlglTONXVooCREPongPrFqNZBDZAL9GOx8gxYdT7qdxwIL0FUQuXhjzMtAvXucdWsCyZ
4boNKjP2IZOVym0Sd1dRdXfPCL4y1uzhQPVrz3DPFvW+K8uOHYiBVnaq/kyR8YcM8tPU8AUlr4dw
pCVQc3J5w9re+qOK9jVwips3dHfQsotOhtUB/npCpLflyNlll95Vob/ZzKn1EwoGw56dfbgpM4yY
ZRvOUnZdNU5Y/y01UHUlwEodm8InpUt2cvwTwSwPdu2TvZYQEjmKbf8KfOobtu2yL5NPQe1votZy
dkHtAj6O/yTmcla7bgEU481jgs++td6qllvFDpZssP4ajhBEUsCgq6Kzp43CtaAY3jgVlXtx97p2
2LZDLqhzH2dR1AeOUjQYhgFTA4ZntGgpZgf/3M3P6z85CsrKsCusg/20K1q16boV0y32WzXxAE31
y+ACYOcMo2ZmglWjBSXzCTdFG0YPomWsx8Ybw+Kyn6JEMbET00cz07QFUjB/T0b5K3Oe79Sj53WK
pzJu30KZfE4ZWjGz4lIwPGIvs+QBVxs5PiXLXdLqibc9TB3rUXbzEAwvEWsANExyb6ToETDEZceh
xvvgYS0iBbeh8jVOTbnIE+meOoITYye8idJe6cT66aPil5VFDZnzlKnob+yhFksmJCbd1bGTM1XN
X5WxXvCjSmEpL/BqdfpaTeHNGe45/2Qj+/iUhc65wo5qOminOxZYaTz9UsvtPBdhlocJGn12Me39
EbtqFBjHqSS8ss2+tXPpY0TQYcwC0gl6fi0kcokX80BjWmZg16wjy7vWHaOxEVDt6LACqE5B67+b
DAQeoZHuyYZ9noa4ZubYYq1ZqJips+tUS0KRx/3n64UPJu+JBb4/5pb1DJtpMDaOSKP8kD75oLq7
0DXLVbQEGVWc6pkN7SYCZIzFh5VfryVUiPbs+pqPT7/5qNmrIoMjNVQfMqEoI7wwJsqIIqDD2Rye
20U3NQjnJ4wS7iJO1q6ZvmTBTZs17yRlhNtKhl9JkLxqJhdNn3yLnFVD4O2mJYKrMZ6UWVDo2dW7
ZFzVYJtYwVjnucuPbcaDpBGHOfpfaDhfFuETbqay9QzFDtOzRe9VdfDVPUaUWYLNJHDorz17epuy
pT6mCJoJcTABYriMRqOWnzc5NvRFp/jbokmkPmEN001XI0aU59bmU0940cqhGSrUEu8J+GJFpPY1
yRglYIJuWsh/oQ8zJGHgK1qu9TRrduViyJf9d1LX107jV8AHb6hwQ6n2CvrmD5KPN8Xu8agckk6X
/XZAghqaPs6iuf8lapJVRPtp0GKt07jce7b9xXfp7MbTTYNCXDbJdyeikKdbupNa8DO45T6q9Ljn
ibw1ytn2fn2fsPWCgAyJ7IWq5wbVD86Bw6DriajfmPgycLieWFWwTDcgDJ2hWqwafJwhZMfFYOmh
eEy7ZJMLYueawPU2bR++oLHZ+i0bFJNKKSq5LYNS7vvOBkrdNgJxv2IPE1/L1375JPpF3OPrz27q
f/xQ/zWwr0to6aSM6qbc2w2yX9lCM6H2Dfii8G1KarCZIAewTCY51DDmzh5fJ0uxXqqPOPp3YYcp
gqgCF8OP+0DIfb4WRn43YBhSuKpHA3KqFEb4Usdsm4Fk9zWrjRDYdmCRgFU6DyD/aDNt/ZjLLt4F
ihM+gLcgeB06sXfogDfcR2UFTq8tWKLG+D3jIn5l9nUkKvowufLVdewLWfOKFn08taZxD+wyxsuv
C8CYT6WIXpOUITglX3ooM/tn8q1LAappTKLzqMtL1TW7zssgbfElk5fRqCSaVYc2PL/gpthnLvF+
1CUvhOzdWRRqC/SXaNZdmCJGlg5Tfia+BYcQlOBsR9i1V4KFzAIc2lcOBrUuhuGpSnr6IXxGCn4q
mGlGPhmbW5OhngtII29JfRyxj4nB9IgT8nHwkCbXsRBEFEKgC3pBJrNhCtONcVjs2vco0/fMgd2a
x+RCthlLyTZ8gCmHE5eMPhyrmNI7ykZ2pHhr4ReP5A2ARNXGfUYKtk7TPIAFIHbk7/5Y7N157hgK
CAjoACOiMyrqfSjGt9TkE6yIvusF1hQXd4GR94S6ulh7yWIzlgdWzvb6v2cMq+hX7k1Q3h7Bm38F
RvtEh5puHaf91nX6Ms2GuatqWz6UTPhxe5t3FY9/cGihig8ntR0ht5z87CZ8ctDCeBLEBlDleE2T
74LY6bZpMr45DI8f3ZRzljadmd3EDRNnCbUCgqEiStrFkc092BcoD1FmVlUa7HlObXZ7Rzz/HUuE
jgwBSC8DtV3FAs/MwtdwsBjJ9lptWyfklN1a2M+1LopNK5ZeaVSf1pQyYw4fmyR9NpmH4bs1LG7N
cketjUEupT6B2LFmQOv5JVS+EFFFpMV+AqXUMBPG4b7OowX/3fzpMAaPYGIFt1GtrZPNxGUFOuAq
a7aGlhMeVT99FDaHcq2KfcBUIObFaF39VBWoUsAiKNs7fhazGX+3XOoJI7WJQzQuoj/uyOitWMp1
w52DQ2nRd7IKmnT0J6cchxj4Xbi8IbF0zVXbZY+W4Sd7LfG8JGpvl9nJcakmvKx8nbuegMvO/BFo
VouKEGO420hReFy0Jqm1bOhwhb7IFpmNvdipijJnBoEafTlQKaFAqifRo1lF+zHiffW+Ik3NmVTU
NZMEwJU1w/fC13BmkwjDob730vun1fzcUxj2XbHPvResM+dsKrq9wzbXirJ5m7TU5vayYu6g8Z4y
Gb167cTipY9evLKg7nPMZwz1ZHGGBRkvCOad4tiaEO1EANukDeT0aCLijbDnrGbpEHLZ1umJxLD3
wU5NlKn6N7cARsHkWMq5/jlD24oFYR+x0DpW0anqR6Ipje6CP+bRk3yh9eRcVBszhfCIqzAn7wOw
87qeaHHm9s0oUnV2zB+/cLdV5MAr7q17H2dPLhCtRe1kb8ZeHzqayMo0m01QWn80QyImMp/kppCA
OHT9acxBQ83lS1oyKnOyX2CfvorMbcCaw6zCm8UcJTKbdVwkNsAo52dckvwW2Y/GIoDt7s/IPGKp
A2YGcGC4zCuR4vVOAGcFejZuR0igdrbXI1J5xvxbaMtPRj0CQUApY+NmHT3wwK5iDyHWnQ0HYsb7
s528+AxE4dxlwT/JGxT7rCU8hi/c7MN66S5BzJypD6+OkwP/sdxdlg8BLsFX5DUJ4/Y5JM6IlY4J
gG3lluF7K0AlLy2Lr+Ztbfp/u7HksO+NJX7pb9NAZygt/+ID006y4TCQvxizqq08A90Jcno3i7nl
WEg0aX0uZupwawITtARsF9FHGYpvM1hOq4riIWnf5ir5HBvjQY5An5wM4XCSsHd2sp1rKIySrNAT
b5G9pRs93jigoAYEWBIBJTD2o8OPgoW+P8DwNynPy5jqKU8XZdGi1MPALmz/h1kJvZjIiHFggdC1
1yqkkNBDrU5uzCaoexgrvpTjGF4QiqP5COVnr713Ky1Oo4nYfZT/3Exs2prvT2dyybRNtTdqnpPO
DC+ARbn9xMV0Scnog+Kpd0mRzRYQzy0nCWjjlrZ/jFpc0WUVHQxpfEyuzSFoYGe32DYVzZtvOf7J
T034jjCgWNqyTCctdEEIwz2BcpQTu0hx/YHMyGHm5NAitPZzgilKhv19dodz31X3jKVlUXno9vID
1fG9QvUYTerW9ASatqSDr/y17Q+PYNufuHoh5IXNR7SIvsIJRQZHKQU2lW+cvUkz/nRz8DAm218s
rdvJsSYWhsO8S6zv0R0uc1oVP+ZIEpr/oL3u5vgGdyxxWQusQ54DzGjbvBrJFFLzpxgFCjkrUODb
Jlzp6DzI+BPj46RIsXfBdvF1f6y5Ch+EjVQrG1lUO02M+CUL/Gsn+xnrBxdp06pwJ7wCmNKvqnwq
UzW0V8QpDHWnSB29bpskeXoNB2e6uiPq9FwG3dbr2VILDOcipaypk0Bea7bcUAix0oeW558HmR8t
v5+v0KLnq0VZegKA9oGo/9NFjdYlp//+TywBSYUBy8H3yz9gDCam4DVPFiKDbO4YJJzV1OTbLs9f
4lSySw2n0xzKcMv7vcISTKChHo6x6VwG1+LRBOWuSwg0GiTSDLeQVaiFsF79TaV039zGvc3+9BAY
8qOSZXgNMqGw0Y3NmWavvRRZj+W9+THzIf7s+Mra/6RkQxagf3nIdUzxHt+KaRrvWLS9HUDMAuwX
/mMCUG1IIKwp7aiSP11yAVktnj1CojCHB/4qyxCXqywKthkUcDF41nEgo2qfum71kmGBYVwU6F+E
hVt2yBE8rVM9BPamyo5MB4ZNpOjDGHMbqJZIEk3IDd+IWajPqBPbannsCSUgbDQIB/JzeaESB8Ga
9R760j44maVfEFPbX3oh4H2Mqr/SWudQDxDbWel4Rb5F54EkyXHSkWyEZGHqA69RhsCxmY7qsHxB
N3Ii/nRx2nSp6x2F50MDj1lnAdPhtszr7zBjvVRjRFV95j2e+75EDGQNv6bhulsUw7jAQgeoXtzc
HBLRf5G1XEWbTO8h3STvS4L/KuvIgCv79MExCR9pwIh0pEddjabkCq8frDptfkOv/7JB0L6O+ZKr
54cvyuzTHVIk/SSreDebCbzbHu1p1nnhzWUMiRPYqUNJZE9ZPoaFJNmMMKHnrBLyQLkxH2aspZfS
rR+tCgddyb8/6GD+jppj7EEkQiY4bxodNTsezxyh2BBgnzfN7Ry7X/7IcM+w9IVWfRkJwV4xDr7Z
W7ewRfbkcqAVLcv6FhxM5M1Iwipq6AYj9aqW0rrZmpTOgu/r/r8/AhVkph5a5HTYiyfHgyCKIBOK
bKHqI6KCBU4Ym6zpoHIRW3T5709J6bL8DUFfy+idMXS5FZ4k2Z6X7qhbYM3s3QjJq+2MMQeNNyOw
YJiwtwfhdHPjmj7adqFDhUS6qKZ64jxYszubrwrByFMBLXrAdi7STj6GHewYvGpvQa9LfooRPXV8
IgUeuqx1540KB7CyxDNhhjdsdKzghZC6NI3QN2Chww2fQvvIL7jDVsm8aLQmNpoSZ27TEuIBTPwS
jvFJPKH1YtyG9WJGp3kDK9OimDeO//3J4oKGOJie3ckH8Ny6jzMw5J6gwQ1NdbTFP5beitBxH30C
Iyok3md3GNfzwqnza33r3LxD9ghrA7BajLhxIwptHuKw5AOMQtqrSpzddJI3UGfamBkhFAzRQ7Z8
qVLPI7QLwgL6eY1U+YVosvbRDGPS1nBCIZcg5q3Or82YMFGxWJeUijlt1T7YA0eX07b6d8p3y+dh
V5P5mA0MyFDIvPakQtFAyewMM5VQUkOfez7kAWOtcET0R5e42af6IirdXKYExxUAoLXP6Vk5y4B5
NqYLiaBAYUbKfWZm+YzUxrE8c9MSrXdyMf95v3OQcbLMJX4UMV6xT24jiCgps7+NA7J7FYTej5jv
aQZybNyHqHAelMfGqU2xm5pAnpTNywTnDs/GR1ocliHATWYddYF40krdZ6sCmhR5/t6KUZSlUxqc
MbuiqxPcjT7rlhDyMHqgZgTQHBxknD5nTf8ZRcVn1KvHBnLSSvHwb5TPstmYM4B32LNQgM0SAPe4
mBKEuy8ErmiC6ayL4aNjgqwImsUMpo1s++Ogwev7NThdru7HUUsGqT66D2Wm0TrGllb06F2nPtpn
kQvUCZ8hTn5M8SFduAH+HH1ac3AYeAfJg4EaazV4/RWpI7hXjljTueP9YZHrYqkwphgtj5Ejt+nx
bQzGV9yk3y66uBUnLWBS/gss08NWxtNXZucXZlToAcvYPgiV4rLqxk3Pa24J7ljDxljXAfiCocnj
XVueHchYm0nwk+tCbBPJwVYVNMaMhYGzEAbVeOzrw55DPhuOpmKZIhkRllASiU2Z122t+Oex217+
+0tN1J+fJIuEvNkCT8WnTW88FWij3LYDTNvMV7zyLN0CVjOQXy9YKU6WGBY0tW2t+wQeSjC7Z8Iz
UFZTlDLsJAekGr6Ro6ZrJx6mjZ6+apJ1LySh4snzu+NY2m+xgAwFMJrlL/ocDE1Op9MFQ/5durmF
g/KfDyy8RZLjBUZ8EQQyGLU6louTiVOEvBxkUatRcae2ybY1FfvCFgL+NAPkojS6xcAbd2OHXSLt
PBdyHzsJj5hCZIAUiAasjW2BxBwXSRYg9gnvqUKCXMVWeHCY7dElaF7efkr6T1DnJNTMJV3/UNmv
UfaahLSFtu3Ohz5lqLTkWNU+/wkd2JEdKg1/R20Hkn+tpOkfJSVvOgZHljp8RFZAKzGIS4qvbLmy
1h5Jr4Sm3zUt+qFJMvD9/W9JRuyapdV7JMPPivfVrZiuVaDrfMYLq8l0iFGmYyWZdUcAFL9RR0El
PRzsy1+qgc+oGQzY5yx11n0/QA1eHoPK36H7XazCZAyx/nqqueP59uBfCKDydeSCmsVMX5x4e8xY
mOylsTHLhiIXm/HezBHIELFh0UiyrMtLB4VD/GuY3sbTJQTjwGQlhKx6DZIcDH5O0ZK3xIT5AVyc
oSm+cDeCk5wDiHkTeshSUIQwWfNBMeZXoPosCxw+36RSBKYsiiEQDD0DQ4zxxrDJTLvdV2b04fvc
PFlCSGOhXyNaiDic0eYA01l3lfsXQkix9SFSeIUubgu6EXTiLizZwZbzNU74+sWvdpuWJ5/Qeqdr
vlOT6YrqIeuOeJWmkF7Pgv7spV9hW10DkI1or1qxS+xkeDSE3CscHmrSA/lHODHdxjxbiFa4FtRT
aXHgTNMgVp0dIVSBpFB7M6Z3bCJBqeNdb7N7GQzOgpKidxO25rj2FkdHPOLSkKPlwViyITFxDiFd
o7DeNxp9WORS0sPRX4cV13CgBzRqYv418vlE71ZuSn5t5nJIjUeFvm5kSWRlJ7ysFQdKgsYDRwG4
7q2LUUdl81kMI2Flikltz0K4fGEIcoUxQWaeB3el9RmyupIn2YpYJiKGWHIWjqLxeGgrD68PcZ/r
bCLrW3TVBybGpa5EuWDzG87D66w7Z6dS880kHgYSOBJQn0Q7wNfJIbf9recRFTiHL20pQRhZ/dUC
hxYkfnjM5hCd82D+KNMFU6VYx3cKjbHG4QdmAOs5MqU9fi+6OpKPBwTHZmhcTSm4B93kKbS+iP/L
d6B232zKJykQIRQBbknYTq3vzlvG5dRH7HLxJNfESEUY14fgieDLdINTc58n7oojc7fA/TlUf6y+
XyZMJVW7bB/tJr2FjVNfjOUvbS8uBPAigs3LR2gx88Zg97TGcN+fBLOeNLRcMvEIIujjd3hK4sSW
TKzjMkblZRFdyG0XbJV31aAf1qPtQmXLyUMIffKjHLP5nIwatW50IaFmmzf2DX4YvoWUIeGLHOaM
sOHuiVuduc1sfDSV86fTIIeY7tbHLAeXMgQbWNBIDwp1hCvANq2QzpJBe4A+a9n6uytxuJUhUj6J
LkTLeGFOiKNLlpJrNxvir5ek6BazFMIdwougi3jmL8ZpeOZzohcF5atrsDSPQvnKW9bSZ8Ce+yzb
7FMZ7sZMBBkiFcUXkcN46MFI2JjjerrauBs2zFn/EXrzPYju3kqSeunv2S9wAZHbcnSANPQRd6eX
A19wLNg/uXEFAcR7hXgiiTEhGNNYbqCYckp5Z2lpix1rzBbQzmhbxK8wh1/sHJM1oCKzmLQnPqsy
l3CLqtrbPHbYxseaXWqSHWyDbXs2opF2Ow/viFfvh1kxoaR6y+byL+tn4NAW1oyGMPZ1GBnzajKa
PyX8niod5veZ5IvUtUjRm5dtSjCweNxAJXO2YYfvjSoKdyhsfYIVWZxHdHDszkJ99YwR06DABTGk
eg0cHFt6LE9lZLyT2GyM6PkoB62BcFfMwNgs+r9unGwG0EJnUhoxmYBeohFGZt3xutkKtnjsWLsR
9df87bqvyj56v51Zy1XYYvYIXaKozb4G+kodlqTJK4X4d6eHu6dMQW3McU8VvZpTedBueyT4uvky
+HRRzj2YONSWheEN6C4G95yGH1LxsevsFxOtFyZQSVFZQSCawJW5dU0Fh4eTx2X6UGX83LP2nG9m
w1QiGTd2LtEH3SyYI0Uk3th0SxCauCHSV+qXz8gqHkoWZ//FDrjHZdWTONGBW/gqzPHUO5yhsy+j
QzPnwH0Vz035YqvoiHFrKzG648v2X9LcF6vUQHYvSePLuJQyDozVLCCekNG1XaodQFdvQYnf1SJD
1jM0OQGo4hVzPD5xViAkK2ArfpjTGRpFeox7860q9bCdPRwhizqhNZiYBan6tXM+WT3jt3Znhd57
/mea0txNXXc3RupK1G1ITBiWlz3agHOsip+MgfCmAuNUddlpUHznyKDb2I3/t3bVIfDVm1nGlz7J
bh36GtyYu6Ym+thur2jwIOVQ3pxnYuWIHcqRVp6Gllp0HpJXx5f4/4wfhh8oivO7ZVCaDJ1prgRG
ENBrB6Uk3tw4bR+8HliTZbUoC/GvevEtHufvkl2sP3EL5X7xrzMDZ8VqyPYT4zmk1YaeYDygjn9r
LTjwLLW3oVk+OZ3XrxWw1PmQc1Oh4oSO6LHVmQK9z2bg1b7eF/VIImc/7ruR+B0Cr9cVbrIR/D9d
+6rUOGb1GifsR4x+iVzv7zrwQM+NmJHsVehXb5PN+52VbPmTSL79THTGTy1ldoCPAiZRLkivYEpu
oQ7gIzLZiJt/JgyjnavSs8W6ya73GUu9SMbPBEgyKKincxMt3+IREHsuKXux1izQ+dFJgVrb8TaT
QOC5MbjM0ZAa5fjuSSzrQ4HFIsYVhaiflRhHtIn5BYwdUKAtsyR5TPm/ImkLz0FufWibO6CDXuex
iCfUs1qZywyaaRYrsJnESSP4O1NwQBQ5J4lG++/yqxUsJioTCh/brBGIfUodAB8m3Rj5E5nxAMX8
9h9U+H341PjWtwfBey2axFo7qOm5DQP8P/vIwWKlJIRQ5VvlGULPrzslTzWeM6P33+NGDUzLY5xu
ZYSgqqMDH7uNMTYnEDcLBJHxgJb6Nihhb+PnykAmpgaaexE0pMzbeERHyKTs8LyVbpOHQOh7oTDl
oseCB1mXipF5d/amBDKjsg+znP8h72KBrYGv91b4ZEw0MjDY0+QyMZNqy+q7L0DfFMR7hHr4SmuM
1LFLKROkVcLyQjBZKDgL4iJ9FBPL2TAEhWZmp7yvsSUs6mq0tnHI37DP5oWqZu22Fq0fOpXZJGOm
mR0KbNKPFEv92gw2bhu+RJGLIjp57nxmc+PCXdM1JUTEYwDXMn6E1PnRGPLZFiCdMvEJHk6xCfcK
vr9Uf030ZiaI9UXT3WSEXjOKNYOjim90vGxs5jMCY/voqB/afXTmXA2JmvdeWcIik84b5ASW17IE
w9GVPkMS+WhUTzDQoNq6s7+pCvpzSRkR1IO5dvMnP+i7DfH2n8yAbktFyEEPUBRYROID+Btrqz0Y
nYO4UJhMpkaNWGc8DHJkYWduSxOmJ3lG26guftuuJa0a6B1iCYdnpyfSz4u+abVeo9o2VulsXBWb
vmkxRViMacdKARfiho1NjEa0MjAsSUnhh6RFuiHED4FRbr4xL4kvXc15MwnH32NuVVuXo/yC/PVY
sPq/5WqKT0Q+sfhPGipQs59OMbKk04DCczRiwaA7S57TYjCvkCD/+0PiqfPM0vvOoCuz+0/4jP0e
QCfPB8dNzNTwIW6aNyJ7vEvUnkoxVVv4Qzhk7DK5J6D52JhW4RaVwXuBxeNR1L5BYDH7zbhogpsr
WGXS/Wy07QwXbfnuQ25XPP3WIM+KF43LyaFiAxdAahVGuMj4JJszOlnIQp/rEABOgJZe4QDZ8XCJ
1yr4YHGB3ZOe+z2HAwv2GIr5f3/UbYVgSxgB6/zq2GQMrzVgoLWYGJFOGWz8rkZxSTWy1rYYHpl5
7XFsymfPHnvsYpbcmf0+TkrmsfzNkBoYksy+uYUp/nGD8WAfRM5DBMRDkQm79aCVnYk7mGBOM4lq
s7R/6GM0qYXV1A9GMeGSm/7H2JktN26k2/pVHHV90BvzsGO7L8R5pkhN1A1CFKXEPM9Pfz7Q7t12
9Qn7OMIsUVSVSCCBzPz/tb4lWN0X0Z4lgYI0IEXxLFEnaLwaOS/1banN+ulQuNmuGOD6tIAPJ6Zq
QEWVYOKXRV1OrHCqGxIbpkxHolzSO4jDuKED42nU+etPl6AELOKJcTZDd+1gYKEsXTQZBcPARR7c
e++pI1fbPggPpttIOylMcamW5aNAJU7bucsuFUwFlFgd3FIUTSYL4omXtwsgqd1SrtB4275VIJTM
rmmZegfSBoNdblfAowdFfg48dypJ9KJEP9AGV/RgBdqPBGmnzHe9Xp7ZoiPWJwnwo5HJdw4TP6VF
04+0HpbB9VCWq1KT5ZVT6tzfCk0smrJ1Eai51tSmATVtZJcxxDx+KIEdPcgVjvAAlNCcnQ60+KBa
eezkqEcCrYNoiHdCtW42wfBfhfVmo6pcKLVNSymsSoVo3EFplraXqLRey5lEzNQmyGSbtBqHjTPA
AwZjYR8lPLqzxMQ2m9gEoNkq4KuagfMB5n3esZT9CoV6JIaH4oCMgmFgF7QjEwrVHrqYF5jINvfo
ntJR0cwERfMDe4pyg6qBvUHm9+844o4S5bennHyESTWEWPxIkZ0MEJ3eBqVHdplU5UpvBvLLsjGK
HT3TFtScsmFhdH9SqLkyK0vbQo6PL+WhzupdJezqeL9aTLZZ92dqjCpceG4xSdhUrqQM+nlbKdJL
LFcyKu70nRi77yJpN00pGU+y0RtPHaZwaUieqNRJa4GJ5KFzdDxXukcSQVuu5EI9i1YPPq1WP3st
DQ4hrGY3fttWup3iGDLAaqlfNTXSbR0QBCtb35q3Qc82vq/bl8gvh3VNqMvezNRlERvu4/1BlS5+
jZq0jWv9acztRthoZo+osknExEnaoyC7tFVjT1jzI25QjXgTDSrNm3GhppEuNr5/elRHGVUqtXXU
92FOYV5rLmDKxFcYlQz8QY/nsoAPiB2C/IksBGA2dGAmaaBVkDwhlfn9mxkjnm76Qj/QEdRXFPZw
qXs3raL/NL5OXISzqIVHUk5gzqwm5ZYeGAaicP8tLO38fP+WIqXfaoGkuiDVZVbQwntyO6ucI9eD
s5Eo4mnIQ32XWVsv186hpZhvFQLpuZ432qLwyO2l57KWu9A8S5nR7V3V598av09vlfCFspniYCSl
z0/DZ9voVEIZRoxgaQGByeFXFTnu+/urhQoap6S5AWOgQMLlmvabXLOfjqrE3hbs/p7VdJjev0+I
yCtFIcBsTOCLQk9UyGfRo1J5ytWL0XHUQdw8mkiaHgqjG6Y9RUQYuEH2HgXEr2atcg3MxJx0g2fu
1CFnCQEcBalR5WKZN+OVS1oholnOPK2zbNboLdT6XIc5YHvaIso776yU8nsEJWpWKGiPNd/ILzhX
Mdl1DTbDJD/0OQe/lZ38/A3lMZg0tKsvsUAkVECG2SopUBK/FMv79zFbsdQfIoppbf/elspZqYr6
7Mrkp0ox1eMAKWthQVJCJK1uofopTIEJ3q7+HnfBCjnE1OxKif7soyWSs7Z5w4eZL6M1vKHy4DRl
szEsa82l2xvUWQvkFskQzv1eK7ZWSLpMggvG5dp8aFD/LRzux/saFMgE+7CyzHmFOKAI9ImpWxsn
hmZfe3U3B5drLiRK+L02Ih84NM8K7RG/KZpXvQm0LWFXE7tCGhjR+HjJhaQt6JaUM6dQlB0TS8hc
mpULXQTdTnTSoXWd4gnR3pOQbGLG2EXkyrgXJgL5IZaKeDdUCpZv+MVz1ohw8Jj4scjzlNRuYmzK
8Fgbqf6ceSylyFUrPlJsS7aV6xc2yVtT89AXas2rNWIRnMiGj+ZV3esgW3PDLoyPhFy5SR15z8zI
2bIwVGVv6KjY7qPLdN0pTnz/4tFsQWUQ7pS2sTZalVNmyxTvWprZDvW+9KzHGWz1hijLkqJomwK8
C3WKBG41yFc1MKZ9NpTf1NrRk5L0IIpGW+OSqRai6zEeFUP7Giv1PADFr3a2e8hzQqQDyTlRPFZ3
6fjMtkjvc73YQHeRITmKTHPlsdm/z7ou4sFekofNADhxins2f8YjYLGBFdlFC5PPWAz9Zz0oI3mH
fSbbdWQ/zYlqevoRlqjss9IOX82B06eKujy3HWlW1WMnknY7jA/3r+TKabaZ2fgj4TGalUnpvVRY
1LOUmnUrQy8Bw42WHIT5W4kjQDcsDjH4PXJnpGJb6Z7Ktl+feJX7fh/73GLpt9aus1foEB+qDDxi
ZRfuky7yjR2jXCoAK2/7umBj6Mr2Qa6JIdJy/ag0/do3kh4QZ6PiwepYrOKSn0s0dOkg+gamBld9
r6LyGDk++wKwzuCjm1fa+rQzC+URl42/UPwcwhH7i6DhrCfUhcAzolbSc0ILlMZU0eUVNuUST2Jv
74UQdxyNQIYUhpuVYRe2rKf7NKdXWUKvm0wZyL32rKFaQn3LtlEPKGsDVPVjhwQRRY5hLFIdu0rn
xRgOG8LBcs1fsTPq59aA0xlsMLuDoevfqk6250MopJncp8syVtVnXcffDpxY3oQY8vSoiYuH2LCy
tSfb3dHRIVYAT5EWJMexruHm0rfFQeMfgladZ7Mq8VVKkKRB0d56gSWRL2CtnnwPMC5L//4NRiqE
MsXS1xRx+reh3eUO1M8u0hUgeoTYbZXMrea1n7YBWfCCcJwUrkVn9AWtgJgk+kjVNqQy1eNyaX/v
jxhcLtumYWMXBBU3tqgvlJkg8WbplmMVDk3ticSmaxlrtHzK2MY+/QyzFwojX7TUAu5fSAAuLp5W
PqOXPTWO2e2ruGme9IaCiCr7Mklv9WM8NLQtrPTqYWZ+8B2nf2scQmDi8KzaJWHE93fguPbK9+nc
aIr21iJAwjETTTOtSY60Qf2NkJWvvtZXiC/1s23XJ9EV4Vxq/WzlB1K0uX8lNZghfdrSyAjErjeg
nUF+9pZeUsk7P3a+pUF4yzqn/xgxCCuSr8WDVx+4OOR1bWbyQrHV11LDDmoMaX2IIEODGSmYWXwB
xk8in5PrCEJNHQTLYWAWcahpSLjGENg9YGsaSWEYj2ic5eu6JBwGznS2uN8hm+SqRJ0Lwrb8pGPP
MOxDs9wUpvqa4B9KNfPWYHzokgpkFtAA5Kvp7v4QSza8BQcknYLQ6DHLpMXgNMnebVuL7AI1ONqY
H5UKuT1RQvOaLK4CYZLrLn8bjYAf2qUtZ8jaC7ObGRX95pqE6pz87rPiJGOtqPPnBmRr7IuDdTT7
Uxo8RTQ8zwgMm3Mz0BzTRVgu/a5+9garPslO9EiMd/+kp4O7ihLm4TBzgn3HBuWhqeS5ayfJEzwP
82CXIdZ1TbzIWYGl0GhAOTOQYXCQ4SELf1XVbjnVR1Ycc5OJn0Yr1veBBDCwoaZQcZ5N+BV2pSwS
txdTKWVJLKWSDNG2sch7abV2iaxvTaSmcS5CBZl3F+KZ1p4HA98LW010npUaze9PLQDUqQl6kTT7
+7lrHZ2CjBDSMgklUnwA8CVhuW/1CpZxWyClqAudedTTt/evUPnn0060/utQBMHBkAwAN10I8p8I
vlqtnKWFMIIKxkOlQF4zLWpo426sqIuvVMKGDVEPJgaKoH1Bdw7iKaQqOsRNV7ULRc1ABtHT26cS
RaMObyiey9I4R+kkk5V+mbpDPnU7YqaSMnykjiwmnKB54mcfuHJJZMUMaYrMO6kWCQlVn4hPozb3
SoPPY/CtQ4g49QiE4VLj+n1DOjvMZDrPGjJV7qqNLTaAVXmPrrGg+2+dI51eolu0H8ZQKMdMV55Z
8uA/d1D/30e2HmnmnNW2ORvblK9mn0G50mBz2EFExc0w/bWn4plPw65eeqGiPMm4++dE/NIspbYK
jAhqgDU4zrwlEQramlqvEWfiNTL0zX0dREZ1uqf+jAVcosEkgTc1ch9pRJQ5ty4msmu88dwfyOvd
tJjmFpnTQZ3tI3CmZZ2fXKo5kxRvxhEi2pnNCb35zhHHUk/SjVeF9Qx7D7D0YO+S/bP3tcCZ6A12
K5w47mawj7Jth5suylEgauw9VUTr7FGd8Fxb9UUk3K9hr4PNyp2J2tBtEfC9AYTNC+Fl63zsIKSx
gaZMyOnCLm2ODPP+pnaHpwZX5NxrW20l1SmVZlkx1sLcVTjdTwkf7j7PZHH/ShaIupBGFbDUZfK7
8LyZkpjFzcOISTOgyE6Od3M7uF1VWmfPiTkCJwtBbH1Ezp8yCsE9ArnPtc9qjY23tubKDTdVZwYT
n0m0zawUl1eVI7XnSp3VCt3vDlDYpqf6ulHx7G7uT4FIo33ry6fBG7RtKp9b/Gy7oMZLkWcyOJX7
8/yW5C1iR5g0k9rHWvAQ56a88uXkleyKdCkSVAL3UkstI0IzajTXGguoZ5PM8Ukn6fqyD1RvLY9V
jM5vL62l2iupH+StV6EnLl3gFblKWdvrl5YeyxQ5smBeWkiQtbhZ+aMouOCOtA1NyLedFcsocRVz
6pE63KkTyh7A1hvFwWls3DCDNPTZ7DcbkQmFajQt5UvpC7j0PqKtmDvPyXbyrYHm8hUd/ypJS7Bk
XMrTAZdPycpS94ngGCfUVI+VeZVW6VgsC+dKk/TTrmvrRapx87Zc/yXxEpY8pbzNy9DcpioLtVZY
8qVDAAY846nym/A8xHyKTkI7JCi80i40NsW42vYV7BFmIux5o+q0isvu0VUr1gMI0Z8E437us1u6
2MZ7UKnFB4WsdlbTgJ5LkneQpK7fSincvER3u9++wjrRb1t810kOH+v+E73WB0t2S7//rM8HtLPW
2HgoDiHisaW5P6AUKA9yZKN1dkGIQvdaV1Q0XzU4LTNI6MbESeGlaaQNXApvWfZVOnOFIW/aljel
uJE9Hw2Uz2NqXl6FM6crrYXINPlFijEbtDI56PenNllUSeDu6yEt94ojtOe87N7vz/CwoQZV5G5L
VnsWNf17WtXqvKa5swTLEV1sm2a8ScYP88gGoyJZGVEMEpPfdck9YxplmEioE59Vw7VhD/sQYYoy
QiARIlQNm2ZhhE24FbnusKyjGJQk9YuFBOSBuwC1rPHpoJj7gK3d8f7MxhjpMytjBNLeZUGuZenJ
4LpcbebkQju1ar4tQKq8yW3irTD5WuCg3OcMU+6zbux8ybWvdgaNqTaCASlK7h4rn4Wpbzuvbegd
6BHmB9IAxEoz6GUGlr26z98JK5y9pwqMCnG4+G2RmFuaRckFumniWvGaXJt4ncjRykq0dJp3hXFO
XBAqbug9W1laTYvxCA6evOow+Diylu1kTSpPmu+ltC8TeZoYlKTLbmgfM7tbVqWpI3/DAXc/KzWC
mGWfWyuVWwaU0r54lLLqw5Ndf1+AkjdRTF+xuMEAVQdrj4GYhqEg0xddaz+5j9dI1Q+k9lgYPAx9
VefaSU063kpRJm9OZ2IT4T/CVHLxYpFOLI3fN7CPoC0drEUFgz7qu0M9WOJ4fyDnXpu3th5PqlA7
c/jk7f1gcVxYCQ2RWLPe984uXP0Rjn4Brk7+NC4ExW/eqF/r7zUNsjylAhh3qQm5p5GWfqUGM3pr
LMl1sW9tV8Eq2VlrUSgUEOugflSc9mJRIaX96tkbhUiwDbD9i4UQAgMMFd2hsg8DEKppG6DJ6/tU
eVJ8Ur3LgKWWFDBRlmVARkH0dV+EqjIhZCItDoI9O1YoFLkeZBQ3VCAU4UfZR02b7tCN0j0dCQyP
SmzM+2RlVJF3kQbZXFlWqoGt1cQlaNlWRdLwris6m4nSSl9859IFmfZaGzV7iiQEtui3Xz3xPy8w
6dRUGQkjjnxARik9q6T9DGTq7GTsLwEoT5tCrtQssWukrMfSOF6aJvRnQlioiOLlM6QEtqTkB2uu
06sLD+nY5iGRnIZjLgpBd6QEgbsR3Epf89RbxdEgnUJRKnuCJLizqdVglHM2+2InZC85xq9I8Naa
XUL5sBVqIRtKyGKZEQJwMoeI/QiHWa/yL9PM/DVMEvWZteOZRXJxUI1Ke5ZzZ2MMwdQFOb2KMMvs
7w/YK605xCnIwFYNUM5s9sKrm3NM73TullFGk8ClpFOXn1KzynKjuCUKfn6/9Che47VfxWH3VoQo
Yb1YeYhd1XvufUw3VtJpB9xyA02a8DlvABhjyvR2gdYLThoblrTrHzvZ78HmEsf177eUgvHGNZJt
//19I0+cRdGCaFIbhVAuv2rwQ//rb+lt/upbtH0NYqXvH91KmU3yTv/tEo2SEt1X2t+ixjfnEnPc
stPL6tIZ+/sOtcy5wzu+NdOHngDJcQPkpB0KyHBr4V/Zo/HNGQafqVMIQMAZguwAckXlC7CGfa4c
iwqYhdmW+bUEQhKUNtlIitGDuKVMQ6iKso/HMp1HHYqMnnWXWxWaf4YEomN119y3sgk9I1qV5mNs
huZnXfnvZon3WUb4sKCSB6zJ1Y6lXUabCFz1NCEK+k22KXwakg9hCk1lQ8O+k5SLAzne8QXBhuPg
UIlhx47VbUPDOGZyqG6h47qPpdeGy76z4TEZ9gAB9f0+zPQoTjeNMSo31fgYKWVyvH/fTJCEIasj
Z8fIAXhbZfPUsslZGTJ7JXRY3RL+sLPwYbTYRmR+Sh6akkItzUcB0nuFjzmfl/3tPudXAsecMFiL
+/2KRAhQh7hK2jCD9RyL94Fd/j7SbFYBLKgXPWU5Kks8yOMDuuWjDgB/7F6v3Ny7tHWoQv/zwxO6
1Q53kgFfVdPE8j6O4SMX27KQr37EhpKbj7RFdTWsgigFPku0L8sfTDCoy2IkDYdEoyQSDGxXwsah
MFol7cNUB+61H6QA7NoYZeKMEGwnqp1rBX0tyGgFEcXwHtYkXym50i887Nv7vtX6PU4uFnCo31sb
37JhdNdIT0+GyoQjc1GSX4oLvdNp32XQ4O+tIYe1naK65otmtAL11wU0vnkaon4tm7b9iG0d+mOF
LhSq5PS+pYFd0k8iwyFI1/HX0CfFlrjsfOZXlXO8f5WgoNnKhvnWxvBy9bhqYS6PdtFGWNs+CYun
qNLXSiw1Fy8CoSY64tgkV6d9nITOE/w1cr1kq5vdn7YduN84Hcus9KMeylz2yaNkOgolRd45jRIe
A4cD2hRR8uGmTDKRwLg6xKq/8BoPNlKvhu9yLm0pwe9//PJf//yf//rs/lt8pcc06kWalP/8H55/
pgi7feFVPz3953J2mt3/xv/+xJ9//p+Lr3T/EX+Vf/lDu/P86ecfGN/G//6j/Nrf39b0o/r405NZ
UvlV/1h/Ff3pC3hfdX8DfIDxJ/9/X/yFRiz/ylOfff364zOtEzAFpy9BYteP319a3X79oerO/Qj9
doDGf//3F8dP+OuPl6/ka6i/oo//+DtfH2X16w8IX//AZW1Zjimr2OEsW/nxS/t1f8nS/qFZuobU
RTVkxzIN88cvCeEH3q8/FOMfFq5PyyErlLWaZmo/finTenxJ/odpqqYqy7IF5tpyZMv68a+P/6fz
9+/z+UtSx8fUpxPA5+GXAMwbT/P48QzDRMFiQxaDQm3qhqmNr39+0J8X/LTyf2Q/rPGNEVPJlsDe
0gpIVbz1cZXuCZIMDzXrmQPRjadEvlayqe3cCHGdF44ZZoHRHg3I2wIY9LbogfyNDVO/N+e0iKMn
+pQj16zRloyyG3739KA1RndiHqThM/nDYf/9c/3xc1g/fQzMDoah6Nr4h6o5lvrnj+HmgnuVLYap
hm9u0Ugu5NTUNKDOIA4K0FcgvwRN89e/VNV/+q2OrOuGrAHPYSownPvrfzh4tsJiVTYJ4Bla3d93
rkleF1tYaBuk4BRZrB7C3p/5JpZcl93jDLsYElCqmGXQrx2sRCi4va+8QPoecRCfPRX5OCsubvJd
85jqvT0jqGM68DaY9trkhDx/8defQRnH0p9GAB/CVBRDt2Qbh4mh/DQCclEmBfBXlJDcQwdvp9sq
0U/jAxjtAucECU+9r6trPcWL7phFvQcstU1NJ95JzkADB+jNVmSfJqGxexE7QNUbpfgSLoLuPm7i
tQJJbNn29G6HhIAig9Xt5v4Q5JJHRc7J143VdHsnEC6wvp7ibvfVSnFwY5WHTbahBU+R3pwlWRFu
7w9VrG1bmQAQ3wNZBPuSYneAlxjDLBuoKsQ9Azdx6IGz3BtymCRmqCts3DtyrrcnK6LGj/t7SJvP
Jkxo1DHcD4lVYyJxezIKa+1D6bIP0FPwEyDVPfkgBnNPGQ5yh+HBr/HPtlXr7vNQQosF929umsWl
caFp28AbpkrW4gRsEEvg0KH76vf2XlD02bsJvV3hkrtp21T9RUPJSlZZcxB+oW2gW6AL0YZ+E0ZO
d64bm5oNeuDaCLdGlsN/mZVKXGwT5pXX1suW1Oem3uBtmkZCKWppVbm5P0Rph0i/bwARxFia7g9g
ysuNFIwkNQ+TI5mjucbGhza11UV0sKxwo9VA+Ky6CDf3B58a3G9f3Z9KknYiZrNfuFIQb5POjLbM
zwXMbHuXxD42z8FcNbGpMHgjlQ4u7iWaE+lKN5PhnOuw6fzmq6q3vlyGT1HNKYnVksEwwAcJMqTq
ZvuSRx46VuLRVroblYeyd9MtFb9lTArTOYzyakcX7dWgzSsBZd8KpQz2NHzFvlnq4xbcpXOhAwp9
DT3KX6IhWid/BostnSJNgskPbOkrmVitHX71m7++mjRu5z9fTI6JeVZlk0DrS7b/fB/qU+58klxA
C8po3wQSAh830S4lSS+aHrnrKo0uIatHPF7WXFMBoYZdT4avh3O4SkHqV6G7VD3Wa0NGNl2nWtUC
5JWzjVSFXHMm74nSEnStFgnkZq9s13nP+jSu2+GRNSFWL/alJxzj0M+DAs4tu5G497u/uWv8551P
kWVHM3VN02wVkcVPNw3QT3qYS1k+2vGccWFvru8POVAph+ruRAsrcYxDJ6J871enmLr7qQsnhX2R
O1sH6m+kO8uv0NQBsJ5oCVpLHC3SQ6jhHaKeWUw9VVsWFgFOfZTBFi5o1//1yVJ+njSoziJxUBRZ
saGXm8ZPkwZJll7u6U447RoCR4cBWJiDIHiJRg/tVxt9aV4AZ7qI3ggIR26udTOvIYumTUq0KqWb
zkUjujnyUIwI1LXRrHb57K/f5H9MMbxHFTs2i0/dYCHw04E2qQGErmIiewE3NWktMuiJ3Pq76XMc
ln9cBYxHQuPmA4iYDbpu/fRbSnIqdC6hkNKB8ZZbtT+TvWjic1PS+dCqG9MiSlkEsZb801Lyj1O2
/tPhZ0XEdSKrTDq24RhMQn++Vsy0brMErd8UXV20ToQnDkGNsN+S92538HXGVF0RhdFGnoTcQ7uq
eo9a2BraFwEsVgzRi1M29alokEBqcfuiAOhcOx4XfIG7fFPCqFl0BdCT2ksXcudpJx2dMD1oZ5Fg
nyctDdRUYulixwz1Fohce0D1QOKSV8pLOsrEh5fooocw+uY6WrdE2OwN2TvHtYNxcXxmWhLduzY+
SIqr75sUCjtyh8cGdMZfHyzlpxsLB8uidqLaqs2FZ9uq/OeDxQgW0lDkOLC0WJ0mno+dHhcfmxOd
OiZar0HTDGT+wZhSRSmhMBTun079N0ue/9f7YJ3F1WJrus7kZ/z5fSTWoPhMmkhhbJmmJOqXzKGE
pEOvw41Jz0k2HmXVea0G/aAPFqjtFirH3xyMcTj+YbiasiZTs7c5JMAhWGGxRv/jorWpgi7RqQNj
7c1h6XZKtm6BYExUh/AUb0jKbWnH8lTL4ASWbXHCgxTOSBdjsaHGCMEpdM2bNHwymqZYKJhsln/z
BvWfFlW/vUNLMwz7vu43fzpdjlV0eacBcU0g7kfj5NRjz5IffN42teUnu9G8Q1j4yZypAe5IYtOI
Hx+IB+121mCqBLnaGVwfv9q1L+TA64s29r0FUjj4CSj5HmKnl9YScsclMm1pHQrlWHsVYsWw7Ndp
hGuNflE6KWv33XCN5MgdV8c9kixtE2KoGiM0rakaWG0UzYuu0tH7596savNsntUOjcFREtfImf3s
lGxryfTxDkDotHlhY2i1rTQ/SbpPJ8O36nU/eoCIS5WOFq21Ph2qRdcWY3pCOizUJJmEeceFTot5
GZNqMxFtghsEBckDjnsgX3tNUXjwFG3ua3iEU21AsJLma11RcvSojrpMdfXLzQaQe40Hw8fUjkL3
iap3Q/pQfdEqa3r467aQ0pNI3XfftoMvDCsTDGz7Fj/7Ev4sPowEc9c4WkVsNXPhsmZpIx1ws3zB
g2Jt7g+6ac7jKHDWJqFA+zaBB4EwGkOb3j+J2q8XPrj8BcCIow0vJLFl7KtCOlJ3RAdFdNYD8WaU
U7Ho0RTMm/n9psAGXVvQESCERCLAruAwjQ94XM2VyKq9lvr1zgEXv5T79twkar1LksJYm6I+YS2G
oKn39WeP0dIM4Yv1xo73G+59SyjPtuix3to38GLl0cLiuQ5HHUkIFiTPdWPhJYFzoJb0Llxip9Bi
v3ZxlP3NZamO1/5Pl6VjqKbOXshWVN0e57I/bIfQpNc6KYkR3gxF+4hQRzY9zTCQSWuk/ERDU3qa
OljJVzAwxAJaZDsSj2ETBYW8DAvpO1CePV1bWUUygFAPqDfjXxQOtpegafIXUYYsgPPkKjoUq1aX
3GIu+7+7xf3nx1AU0+HCVcedkfzzvJSj2KCfOKr9oAcRtvuEOiKbBZnqAUBOHFJshmIzIEC+iZ4U
k6CHlBOKId2wsaAnVM6dxDA2nLC/vqnYbM1/PsA2qxVFM7nvARIw1Z9Wl3EN9CPX1Gail+kVm8nV
1Yy52TsAdeOvHkxp1I6hoPU5Q4wYtOfxR4COXZ083aom3m/sdnIdXH0Lv2TpPEJEvkpe/Nv/Tv+d
2tU8jr8ZMZO4GG5Go35oeXw1h+yraLCBSC187mgfZeoNmuFUVkwYyrxetuR4VO+NeYpN4y120+v4
vy4Zc98xV8j9sd5CLorD6+B5t8rG9FekM61MqHib1zofgHOot76nYud4p6Efvis9vmZC+7DVha8N
N6VWb+M/iW3vmwhYgsZXWhUvo0RajW8w5M2On9OS1Q+Uxzcp9jYYVERGLJfVPI8/4kTqbfwTAuNH
WGVHKaS7qAXXINo2Yfim8BKxpKyaeb2Mz2U6vNZsQL2E7yeUMPPsLATgFJo5N1Lkr2z0NuZAJ8Lm
1bILr6nrfrImOQUuIAkfDDzh8x96Lt/INjgXo1/H674LZCUPvmVdApN09lg6AP6/jRteNwqu3DhW
md/MJa/7GD9NrDpXXQV6RU98fOsYP5luLlBJoofYN262Si4bCjU7zq6OLm7jaRpscZtnVvU9yOXX
IPmvPYaAQntBKuJX6Ab3aMf2pjTcbC24tWT5CTk7jgd8PDF2hngABzyTx40Z6Kbq7beVvLeq9Tz+
iFtkV6+PzsYYV8RLyqDexvPmWNZBo808nhw4vGchnXVGxDhK7gPMhVWS54fxyI6DT+Ye4CcfleBv
M8ACiwhDDbx1n0zpBt681LvpRn+zXA5VzvEDMHHLLWNNUXxhhcm1UOrvJk2utRpeAa3Rzb+MR/R+
9uImuBWaessHAATy8DgehXF04nMbnOJV6u1t5JFVG5I40B8SR7khB3u2g6XuB7e6Ta/jFaJE8RWt
9K1R9BO5no3xPR5dZMbvadJ+55ytJmEQKKScFfUSmeTVbIeP8ZLs8gyjj30gT+AE2O+r4FKU7J2p
9K/j77J6Qo408zQemXE8Egi51dluj88bBppcfOaZdnEH6Ws83+OYbAeiLkCEJnpHYYaUZzO9jj8+
vk9fcT6D3j6FyTca66uXdB+eYV7HY5QLa5oPyE7M8Boh4hj/9NXum/Xc1WsfkT7vvOHNyBmmXZVc
x/8Tu/6GGLJzEVJ7bXej8fpNoNRVb/wRTbLShu6GQP46jlityzedL83+de+AIvAxfo2jsDbKtR1V
0/EyHN/k+O3xQrofVILLE58PQY+SegQy63FUm79fdWqtPscERPT5xZMhyTl4rTquDK4EyAVzZNno
8tNrEnUf48Gsx/saEabwTR4jLMSl1SxlwILjL0yD4NYUA/2Ldi6Z9td4JKWco6YD8CkuyHPwEjJU
qiG+auP8LIzd+LUulwQPtLjLGEKOcbAFZhluP+PfhUhxswZxEw7FUJtAT77nOfHUyEFsMC7GEzj+
7vFUdLGx0vRiqT+ydHgbjw4qrGtUiBvNDFZpMDj52nM5WVwBSt3eVA5bXG2jEdPANYL76Za01TuW
OAGzKN+XVEjud/Jx2PDJVcqaoGLP42/sfHlS+Dj++L4RMGbGI2NH3OqKRQ6YRflsogCjob90QmOR
IdaECsNZYbj7Ql1LWjW735dCrr6srb+1PHkYEGkyP97cWPrUiUFqlX5FhReZhNpFX33bfKaRee0d
Y69QdDW4obSiu7lcJ6pkXDAGkNJwI5H1ZjAOaG0vYD8tA9P5rJrgYpibemCw9sON+MKbzK3HAY+l
BBVBQNbFcZPrUCqbcPBWhSrPNW/4MP8vU+ex5DiyNOsnghm02FKX1oK1gVFUQWuNp79foP85dhcz
1c1mkUAiM6SHe56eG0W95ojrzRBkq71Ho65eM4D0LLt3uQFxd4oRPLUBnJQsTD4E14eR6xILGQzD
H6rgVwuxe7tFkJxr/T8DCUSYc5DnD9Y87jye8bJfWGn5EM/iEZAzQ8vmr6PR2IofirgTRR5FHV8T
qzh3lv8qj6SH5XEaLl7iLF8uh0CW2k3NS8yOHt+q/iRXJY9o7vyjOC6EuIEwei//nRZNCT9hCYeU
djBwc3CkB+38BdBs+WLxUXLpIQNztDnFFsgpEnPCZP0qKq2XqC5/C28+we10ANa2l5Oi+dVLMisM
t3M6+LferrEx42mc2ze9OctB67zxQ+9Ocr7l0ug5U3QFyMo2kd9y5/kq35ZXjDmb+kZMbQU3TD58
J9U/RzkYyanVN3ItYnTNbvhJivaQgw3yxDcgGBpEA1OfnCROmNxGZ7hHzaeHPfzJQ7JzvCnEkj8w
wojLgSkFSG1c3xXAE9IcUcJBe27z6ojXIIyOXjvX+UrTpxFuUqS9zlXrHFXPhlT2FmqJADIrnqxf
qadcHYCVqofM0z/84DtxzMVlihFAXmGatB+1U6ED4usmTT0NUI0QlVhdes779EwuQdUuP6etdpXL
MtzXaEy/1AhjzEt+FN66Xbiv2LziV025C13vGE1JXwJ5Ys7YQdUP+GcKv/XyUeKU1nLvZxmsTnCT
QXkWG9Ll7pGUCtzeuJen47PtSkb003D+0/E/EydaKeebrBx2rpbdiq2RTU84fjXbaJe33SExixXN
V1wwEZjv0IXXeE7dTVuGO7Gb4ivFZxm58sQgDDxB45+EjMsJatW/fvSfdR9OSglq+sl4tiroH3OK
jI7h/ToDLtMFyujXd+JsxPPJJ1r+D9jxD+DGP/LhcV+Q4jKNjO9uxZEPmn+B0Wg/qUya4dQrr/id
LM614u5V09iX3EWSzVcJEhTHf06RO3an6TBS4ZadJ4dMDo5GcgWUBCavJzlcOuJ4TlGAv1lbmXNm
MvDfJ7ADZc1k3wLlgt21qD8icTRyFuQ7eqIPw7XvmBpD+2pevNcAp3WoBE+y49O6u42deScHNeO8
yArLfTYx7YCiQrIelwYUTHXX4tnE+Dd29+tc3FQ9LaFInFkfUcbARfkrB1ceZz1NP2Eq8+FnWaRB
/fe9eY6spOkgjgZ8iM+VtZCfcvXw8K+Y0HmW7wbMzrShfymEh9/5qfv/W9va10HzQinkzH9NHr5S
nRF60+uyG/SEHGZeYpuaz4VIi+O6rlpYR4weUPt80s3oKs/N12pYnacHeTxJo15hujq1zOTwYMpi
udjU6dHdgjmLe5GLW+xmAWEVZSuSyvmPQahrHrQ/kEojpTI/Lce3TMOrlmnvZgm5LFmEOFoxAWI1
UqiS1PChjU6wD6907UG8bReWZ8aqAW+61hE69tseA9IFbAxcrhnN7w6TG0WAM8iYs08YKjGVC4xu
RwN6FLV6RhCHrvl8mof0zCza2YKMGMzSvfxZco1RmT+j7K6LVRRjOMxiKKYKEgvEsjjcEv2qfnyb
MEct3ySma2wIVMRdmfrJ1bRDUvQ3A0gvZsY5YTNRq5rvPD24z6CZj+LmMhD92Vlz0HoU4Cb/kquY
hA4ZJ9VNV20Qnyu7vuRRfO7BjLZj8MJcxkkJCLms4U56TlApvwLjihBNC69TDD7TbN5pAnEMYwZE
C/cp9dxb6OF2iTZe+SDGNL5gY4aXZFg7vXpt5fgSw9l98FYAFyiJk+ULgIpcHYuZurF5xSJeG/nM
uelvGBA7/Pcmz5w+Yphv5QrlSpc32c5nbpaf9sC+E3sQct8ebwJy9y4vmkSIbUqfuNu13nStauvY
RQQEYfPUDwid8fdIx06T6sAPQ0nAoiE6nLTEPMvdM4JBKcV8kWuoUuhAiWet6aD6GcyTcI8lRE9q
dTE6i85+8An6+diWLvjicgsvGYaYsY4q3ooe0zDnzMEDryi815r7Nc3xWrfj31DsXC/5lguX5ckY
poawudvOmn4na+brI1MT41+U5exn9T6AhmmkeceEIPoubLhugmEp28kHQGsRMePXn8qh+vXdz1SK
nnyovM/tu78qf42piUFAcF8E7JTZ9i89traszqnvvrTRfA0iEj1SCYU5D0DIIJ1XGs1Ap0OuWutf
zTBAYyPYxNhFA1HrqVA29FH+PBIfAhBkuKq3ttVOzcfgh5eCyKgwo3NUK3vfVfc2zkjLiKwq5Nnt
7eKTTHu+it8ex/qzMI9K5q6ooL2kAwEEuxwxseuYZtfIAMHof8+tc1YkShpU5jFhA+TPwjs41j9y
fiUnl6BqcLKnGfayLrWuCNy90MlAp4F03nM+Z/eiiPpEXL124lvFWxaa/5Nspy74aRBxTK9iH7o2
PQA4vgnXRWctLlb8aLUK9fo6ESLaU3yNE5eKhKif/snp7hMN6qDmMw3uWwLDKImZuBY6INba1O9s
2/+Q18XD9vq3BAgSHNiq+lMjxEV2y3j5n9KS0MAtRv/tQRZQh8TYEFR6Eu8QDLsYvv09w8+rp7AB
EVwSDctPeWv8pMCl7ZXZ49RH54Qk679/Qfz5U1NfU6f5SR1O9Pje9dor0GfCxfG1gamp9Rvol+ZT
SQxdAaA3GYCqCzyClZ+bltyX7zCndM8UIV3PlablPw0qzpApnIOO+5PvZ2S+KU5yRWn/PAXTl8s7
ENle7qGCcsZwqtc0q85x21/RzxMpPZu3MCN7Hj6o3r4MvzbFs0AhlXais2t739VtXBAtsE7yqlzJ
lNzRnfqcGfVz/R5geX7Oqn8X6FXzPmSgYc6GUzMb16xonzSP8c54utaxcjFIH2JtOIwlyOFQuTRU
V/XQ3QSD+ifXKQvSQEvfdN1WbkOdcpQSO07nvdz/zPSTWPJOQkDxG46Oy4YWxZ1RPqrvpTgh8bxU
IFK3XRtmjAY5j5VsYsSMY9H9PD0tEaBYflNRtsmABtHQ/4iJ98f0T7uXzQeT0dUerSvIxE0cweLB
ppAYk0bUxTroHaBu/FoJs0mXEeD13TbW1wBeb+kOXiXqDDMcetO/Cn9kPA4nebtsUyD1N5Cs7qSW
Is6ICZofs91J/cvqp5CxZqob1kfoz589HzGzR9XSOSYKNLhEpRR7yBx4YtyNk6t7h2KjnF65YynX
mBCGR4qyF58pry81LJyUR0CUPFo9kwZETD2xkIQnkoRLmTCr43tU5HJ84v2UrkpDPy358P8C10DN
0Bf13vRZPclXl7l9tLPbICGIKYkgivnU9OU9vbONk4RXlUwNjjQsEjsGspO6/wHudJzbuxi5Qfr7
yqWf2O49ztBsoMJNSKlwQTleLGme4c66DlZIIXfCn3sr0w0AcXd/BVKVlmo/BdZ0Gk3Ot+z7mDIG
cn59o53GDg7APAOKAu6Ul0c5aThjIyu3+tTcyy71EYdr1fxJdqecZjkN9fiL43wX0yCbEGXeDYNz
y46zJ+0jKU/yTiuplnPEnBFxCrIl+TmhnAe3rZAbGc8J7Pa27+18R79JpNhXUv0T61/Y8csATDbv
xz+3zM/T3P3J6+U0rQLm48QLKNOr1pZH+ZXI99+hJeGEW2f5e9iRgvOTwacN/L2PtlRoNDxLUtwj
5LbcaaF4Gzhy7+X8ALa5RpVxrnV/m+btHfDIE+2IK1Au1y+/5QiWHMVixLT1D4gUf5O1foN2td1p
7ajto5gVBJbOBkIEeZnuJiu8g23sS4/PSqteBzWkmKpcxGholXLxXOc1nP585nhqtMpld6qOsdgr
Jap2thdBhp6fy1C7yqGQc5yZzq5EkwanJgvuTP+eU0w1Sp6rr+iXbF8Et+WQHOXrhnC6aly3rDkK
K2zLL9kj8l5YcWCZ+ZZHnsTjMUI/gJ0V8+RlLfRka2rNp3ywxffmQfAGCVt01HrlMrZ3ZnLJi+65
t7yj3Ak4tl8kb05B9JeH3rv4hz6alg/Swu4wNMnOK6dnrcrXYjVHo/lZ9gywyokGrNyZPxlXsf1a
mz2XIM6jPofiZO9gESTMXMyI1rLqECBa7iVsq/PyNVP1OVVUnSkI8inyqQSzz3UTrmG9wDKwKJCu
GIb35lLKmwd/pbr1S0PZU+IOiWMgA/nq4r38FajIlbbAFcTQDQqB+zLNHvTA3ogFznjs0JBfZHUC
w92Pmb4XUyhXxq6jBtY8K119NL3hT9JcuDL3MLbcLCZ3ckjqzfzLcRYPLGWNqiQ4T+ofKCwlu5T8
hQjr4tsw5cISuWSNS3JHyAXaLSqVKwrb4AbDa0GQJHomcEi86Wx2qHT/kKy9uioS6sy6MRNF1MbG
5bJTYmippjPWeavy71LfWUqVUsWcR/Ag6hcTxiewXbCc4I+4U/b8jOl0il2r0MRgFHVPm6q8TTaW
0VwSXHHNU5TaVWPPdz3Mmi3erWCAroBjFj7oK7k2CnE02VQqy1wY+6TjEVFifKhCY9077vJNUoQq
sQhj9NMY5dE3Tv+rojpEfQhmbEwT8k7JoJk4/00m5a6D4KAhIu5j/STJHyMEO4Oha1nAWNWWfkIM
GV1p4EOIhA3Ayg4loLocd3WuflrVjSRok/0vUYvDGnh7C1mhv2TyMUF1Y3Rw2hp3duktz2VJwmk1
lx7j4GT9fgXLHD/pqUGC42w7t/qRygAfLd8wd/nNXJnbsXR/pQCP8MAJ2vQxac7yQKUObPfK3inG
HeJdMJUoDuLa4RWaIG9St6CPtjFpiI/JyKkgOhtpdhiNRrDPNbb6Pi78vVQalipDrE5vcC6upFLt
+vYv8fGvmjuvPoIvE4UCFJUCRseMK/iuNyND0ZL42yM2l7RUiSCEYDjWVj/ayPyG1OMyYBvIrS5u
/9lN7qdBtO8OwfIbgRHRa65eh7z6Tdg+veXf+qq/1R1CQyS7zGZ8lKcP6vDae96rF7wR7Em7iqiI
LQC5M9IPoD5gXuMkpYwZ+HCWaliOQveOxGuh2Xw47CXV/fdu9tfWHoe7cCRMwhmOFRGcgS6CAh9v
lloI9/oeSovZtk4gXej8R7YK1L9E70SDsr2QyDnBYQN6bHpIiMfkGlI5tgOyrM03eoOnnEDf7irq
Zd9GH3/CKAJcwH72i/R3DPxfJj7PCutFWrcHVnwLu99Hwd4jSZOqjmEXoCjT/fJoO+9N9qaJkmau
abSTKQ9JquXo77VG5IWORpLOD9KkgtHwJMUEKThmer0zbJvxr+Cam8bdCEljM5lsvvYiZUJGPY5z
fSO1FolC5sbf27qyH0l3OrZ9vZEPlKqKVFukdaEoxYGRlUNJ2Vv6K1IOHZlqNHoOAQLaFurwUhmZ
KEaA3YhW9EcBA2kPYirsMrwpIVlI8DAz3sLvzD1405sGbyNWQ94jJoiW/EZh7rYo4RZLSDHZT/3w
oTdIw8AbJfs8Nuy7sjc2ioEQBBqAUgCBRfg0tN7ZIkWtNf9ZKjFyzUbonEd6IXNnbuXEBfq/2lpm
cToDOFp95SILKp8RhTvLoyZNkiyFdqtzdp5h3XR1x/QTxkL6LXqNZpn5Lfv5f0ZvLP3HiOFfp3X3
kHkcQDr8Mzk2zsPDBWXDTBJ0I9X6TJCkzY+GgxSLKD9ts/8KyoM0gSovOSP9EsU6dQ4SCLP70zhk
6Gn/uo/e5OzazD7IebJxQf8qfuZ4ZyfzrrTOaUHNk+uWW9FV0FTGV0ReKjUlMWNu628cJkJnA5I6
6nUSk0oqKRnn2Fo3CEbsJJFLSutfeXSCd7vyJyw1FfA5OthUXCQEtTsmOJvxTv4s8fFSY7J1EAz1
vxaf3jBOP1KTz8b0dYTrX8yfXFkrhQybebEgG+9n8mS5DfEzSXbjjfVReolLewOjUgswiJOQEaZZ
WCG1op5hG4c2BsKkp0+L+wnR1JI36RAwszs3y5KYVbJ00xarH3rWPjNJEXoYIcerY08n4EBXoNbX
sonOoVLcD0G8Y070ac7GtTi4Agcn/54OxWk6iIeBKuoEZxpPczFEmJKl4TEGdz00RQFhlPwbOIcr
BFyrxLOfOiijK2fYL6/zYOU5y36RfQNZsdIn74r5Fcf9D1b19387SQ6HRydm6o56Zt95gY9mibJY
TzfXTnIHfbHTQoNYPjkzQiDLiXKiZ90ud+s/tl7545vVbzTQEpJvZ0z40WVsvCUxUlrspq2+9pAH
yb9Ng3ZC4UNFcqSaWV5LVkdjJtuG6c2B1ke+1M81iB3bB1kSCw9dtsbyiw50AWj9oHbxIdfoBZSL
uRcwkstdRo29Y4Bi2fRuuXVi60cxp1NK0C8dIgkJ+uBm9Jw7DTLI5RxwRXIm5KrE2OcO1YVmeDEq
7c6NzG3Pl5HL3dkml6oP3hEChFslnvb/RSsjLHFMHT46RPURgzMrCWtkbWclXAGZfE2lmjSgf5b8
exg8bG9T6eVFHjtTXct+VLVoPXbNq+zNxc1BJ/jtaV9SHxfrIfYRyMIr8mWoZtF1poK/7Hapt05D
9xWrj9JRgkqQUu+PmFaxtpLgyU+/Q9YQUATyUbcqpV+p7S71dy9HAVBXD9r8Le7xv9LzuDMc+zL1
ztrREtBdxVkwEXlGiSWwrkkwIUiIKKB8Mq4eqNrj/9rs9LefpT8qfdG6o4CEIwCPxeJZ9c4c3Vsv
Hz6I1uWASxqpF/lO+EaXZFNeWGAf2YfvJ59LnbihYBV3HmX3fCdxshFXxxT3x7AsBHferrUI+TYm
3m+JrNNwq8i7cxsriGcmxFPN6cHxob3DLVdsA0eeZY6bTjUaNMa0RaziAXQlbTxqMVJXgFeDAd/0
BhoxRwdH0hlEKfZeShQN56BIszfP+pH4OSelkRKApDvIVnt3EzFkonNYOyKEkmC6IJuu5umj8ZKP
3Pln5SQtb41kDe3Cs9fSJ1AwXFJIXvL45ibyrW+vbn57M7zvdVjxSe0JA3Y1LS/EfY+SJED8vKIY
8q4O/WPN/B9yDcMvasqf0Ti+QgYarAz6rOBY3FCDYs3YWRnMI3jPnB5zoJpXpaOMjghDVcwP0sFP
q+pYa/ZZr19nh8FXbKeEaXWL2EIKX1v4OgbWp0T40pExUnq86NWUPuUXnJcvNWRj07cUusUf8FII
+1A3sjGHcUFrhGN0kyKQuMhHECkupkTgGgnmFnB+E9kvPWmehIsphtr0zZWOcLPsZukKyAJJLOFm
mzDILtIYnMzuyzePy0YKb8xC/4wG7a5EBbVXzGNYkbwgVcFqBdb8Jbtm0IOvbPjXUJQPaDv3YbTq
rTRzgnD4scb+CO2u+DBBDQh6QDy4/Df51QqeqrfGGbZWWEDRT1Mxpa5Cz6gx2le3+JRQXN4qp1Ke
b5B5zyiqLIUiQ40+xwlClqB4NTMLHseVrKNE65ItzV1AFeBDmjUuqpiL3wejiRurXyaqAwt2SMwD
E4eoQyXPRRXf6RM5MjFMgCmJYqYAPU1bibmfVXX5h9n1PzX/V35PzreaUGguoXGKNcRuoajiNYn+
FpMzjlQyYO8hHpLPlI9RHH4n95kxz8FLam9d9SVZmF7yMcTzKgpRaf69WBIjxcwLtmnW4o0aj4/i
Yv/7XsdnsgdRXjfYykvLvchNabryrDNpL4H88qJsmynKHguv3DjYRol+JD2yfQbzI+VJ1lx2oCzy
HP9ohvkhjWnBREhrDA3Bj8aHKmUTRs7Zz9zjv+4eNS5pGpUuxNNaCqvpxa6sO8dNlz21dOwB0Eir
tQjq/VBXhyVqkO0vQbD1hCJnpOmf0uESgJIEoWnZfjO3T/JEBvBDWrY89Dql5IxAgVE/6xZnUFay
lKVhGA9MNJqzrJ9ks8t6mXFyCfdtbkEA56Hhw3OXNGsy1VOW3cjNy1nq6ZYURnM7ZYjPlfF5AIcP
49yjOAFxBk3xqavtKwwz5yUjs80XH6LTJcLk6OhifSXgBoZ2m1Xa3iLorgmfJVyVhRQgip0OPwOY
VbqjUi+shoDC8YuSEzsRZR+loL+Y+Mmd3p3oVdv9517+czXyUzr8Y4JkQ30zNtP9RMyPePhZvgcm
6FN8jxrlRf4ml9Y0KCJTP+XRBVpEyYraPUsb5RCVu+HGMB51ukyyQ6VbPE7hXTe1h0DnZiSKi6ry
y7APAhNLpeUiLle2XB2ld35qbyXXgXGJyqsU6JL206gh9P53WheYi+wJ4nTTKFZtmL5JsilHQQI1
JY1PZL4S5ElcK91QaRAbGJ7eA3TDTpO2cok8jNmdZofBde7caZCp9IUxgnA16U9gxKTL+z8HmKnx
NfKbrQ7t8dL1kHK0dDo8RsSixUZIo8aK8vc+fRLnpZPdieGCfONWn8GmV9JnwWpJV2ZWtPsZCuS2
7NdDFz7DJrlXBn8BOllGepWMzLOqlwq2ccFxoJFyV4U9VBz0u1GXOo4pfFgw8cjqyxaThwLZ38qU
vcQZk1vPx+SHQp0cWrHI/8AAkB3GpfWwZFtir0a/eUoVba01/4KZNDUI6M19rWgb2V9iVwV6lUNn
u9Kz4EsP9bulaMSi2nXzoAXDxiztn+JTyiD/fxYFAckNGuY7KfLPLTpKfXonJXPpR4QxBU+IYOYx
hxta3UsZUSqbUviUap/Wql+FubLOEGTPRfXRmG9SMQRCe5zsgZV3FkDYICFVprx4JeyaWfOw7E9C
LrhfVp6SPzMp+jFAbC+eSWK7XPVgti6WxE6WrI3ZfRlnJzaGJX6TmE0WzFPvespc8kf5b7ECCfxb
CGu81EQRiHC+x7mymAhLoZJJhYh5DQRfAeQgnvZvteVX8zi4uD8SB8rFLSCh2Xia0CaB0hEWVkju
31u6o037sSD9BCqH0FGaRtCMkQVxlQh7XaVoHJjFR5ZgZ8TjV1l5HFCK5CsyMVbij1oCv29JvuXJ
heRQjO29eeHPrP3LYyPJZRnfikIdLYbmdilMcY7AQZNqwR2fDk+6C42DmR8E4CBwDAkaF7SG36xh
wH7RCxCzkC33vvcpuCp5nzh3I/2B1uVrqSPwUspuTtLyTto3jdGsK1gysgbhD4mtUDx8MgJ148GT
SGz5r/1homAdpd7b2M5/gg+ePf3kx/FbBC2yRvTaeepNGWQ7uSABgMVdfkJYVqybfMn/jmpVlCix
Aowxi6c6VYVa+mp7dDBI3OUxQEJGxrpkuHJS5MS4HaK0FELEIYSqdTS8J9+EoKjMsOvVQUyNtFrE
ScgyR71yO87lVmCLAvhzS5c5hXAnD1c1gtvMgCCJ9+qGCaDXu8hPKFVu/DrZFsl8FZtEkW6mC15S
eRiMfiVnR5yTfITgCHWveKzCYf0f2mxwmTRWdBCe/9DQPf1l03YZE2p+EVU/Ie94Heanvsq/5H7F
wtnuGrrGb/EKgh4zkHeM846JFGBZAFoaS//QAWhI1Gppw3syfiyh/n/Pc/EYPm9MJoAKQ7ItcyRu
eOCC2BAHIgvewzNUp9l6efPicOg0bXUruhNDKnshb7eKOZzlCQmWWD494gJNWDVDushRUt0LUEyC
ZGmv0YCKPPNbWpViRM16eEmiPwr6bVW/S19OSuuxrp0YSv2Mq1vpZ0qH1aTWZk7RuSusraY7N+kY
UX1v11nR/2A4/6SDwTD9biiBslLBk/6gBHfG0KLFmzxIExsN0aN8XqtEG6e274LR+Sr8T2l8BD6J
KFmJNo/bIZruUHw6BlX/Z47pd1zRUoBHUvIbue5Ax4TRU9HamrKJukuH8Aawx9IYtsmXAeCdy34n
DS6GlAka0DdgbOBZQAbSJ5KfheMephBRqtxYgA5xRo4d1GBCne7JsI13DRmgG7XJV2OR1YesgH/P
MJk9L2gxfE+5+oIk9fAX2ojOwzt+8VrYwMa8d9/gQYt3ljHk9yNDX3de7ow7IBfhm+lCppJ7fn+G
0GC7/HozTw8diIHj2Cnz2kNHFYYp2NnNvFVuct0IHhmZDbYMXGafCdXZlePN1d98aLup/4tU8zfW
g/4TbUekF1CZftT7xL5J8hmmU8/Qn+cMZZ2kMscjZp3BdC7YpQ1jVYVFOYr8oddSaPh6Yt7KTaw7
NEXCewvdzV1GlvGmDjrYSKigLzZbffl1OuDPVd5mx0ZLnHU3oleTwW96YAxyQu9mGB7tVDE2xfhe
WVAe2APFF0ALSOJk8Sbt8ldLY54VbmRUwCt3y9wg3L1ovqeUkNsSWTuEp1HFGXR0uSGN+6xnD+4b
RKmrdrrXgTh2Sh+vtLZV9zUwYqAtf3U3Jhungd8UgRo455JsPesJbKdTRHUhv7ErmO+cGlYnUk4l
+4iCxkEdp+tWSOlVuXfOa9TmzNm7hPCWbmjx1vGwKRrd2OQGC2BpyENo6UevDHcNKOC4DY+ZOn36
pfJrWkgJRkF724/T8yhauTVyhAB8d53FnSvQKnBBaFN0qrX1Cgt+dHqcEJJFezssrVWtes0mdk9B
YnU3UTkRTsbDq0Ye5M/EyRUSFavUqIBTSRO2yZ5HdKOTSvtue/R9Q7PYODpzXwbIlYwhaNQkEaur
i+QJgZkPuK7oVLM1ktw9DLqItyDABBlMyHJ1zxUHmpmGbvVrF/CP+z4k7VUWvLSqpt7Yw0unlwa8
cdVqNjVjFQyee4POVLgaO7dZTabTySA5cxkIGG6Qk/2E426eTQeBUWSjhg4gijpoK2bibuFteCKl
Ju9B0oOh5bc2dO/Hqj7UrvkI378BPbuZMHqwMntFOWThPG9md5dnGbp2qMQE/R190eFGjxAlq4a1
OlRIFiCfhsiZw/KhNG8YY44QYv471F2+dvvxiYbuJ2RiyHZ4B4aUPw1KE3uvgBnBd7RPzU4BGGYG
Puyv0nJ2uZt8dCCG08A+Gj1xqFvVe5Z+F2gB0oD+pK3T6lCh40GDPYz3JU816+ZzaICmBxALQ2Bw
bmnp856eagDyorNwT3kjGhSxAb2Gnj8b43dm7nWTKkw7w2tv6+He9RlMH6YhB1NKKFShVTVHKI0H
lyAYGqQpH+NAsQ89hKkk7dYWT8omr+A7YFhc35re+AwNNioiPn2HuXuo0TBbt56OGjfzANSYDo1l
altIBZ70XvnVc49RulrfztZrlaugXyOkpupI+TPD9uxWcFGUjNYv/7PS+NAk6Kxim2rPaTbqWhP9
wgSiYq3liGWVyhEqmTqH9gtEwFiy5YOfwWgReRhu1RbyobqdIbzOkYLQ4mmXaB7rCHPdFKLgE5qX
TZdgHYZxttcD7F3r0WpR5ehbbqFB9d5RqQUzLZ6Z83upOhnuGEG8pterA3qyD4U3CVgCymuj+wws
7Vkzla/E119VK4Kdbf5u3Bn0eIi8JBMjSlQ0KCsV+TrSEUKGH9he2VaQIuQUGsgn5z3tprlcdWrm
bvoCDUSlQGuo6C2MAIx2Tp/SeMlhnJsRVY1Ux3oqYx0ijQpaWBSaV2iefA4WzEvW3JiHCkJPho+T
fVlRB0/zpzZzD5CxTWukKuctBDZ3Zl4329qMil3BVAuToMGmgu3liW3dz/nWKxtvV4Mz2kEn+jYN
4WOsGz9pgq4QSm+7XIEWt2WixtFL/0aJnXUO/X1eKQo6YyaKp4mvruIu2qsu+gL5/M7Uo33fKCHC
BHSeI82681wE6EbbnldOVVU09lzQoM2wctB17FWzWZtu+tOWaHKMbhYLA+ZTH55yveUEFLm5GXVU
1vOezr66c9Vhq1ogcGIGCZ5m20z2GjzDEi1Wjfc8Ar6B7ILp2EK/d0u0IVKUFSlTWyjAlg7FpiSN
V7AcU7dDQ0+F9SJE/2HGTJa9dhNm9rBqWM4VbOlXlONvoOXfhBytldE/joH7w2TjuJ4MgydrtyvT
meK9NYnH9umuxAbpSX6IPJ35vpA2IWyiMaKRm8jERoPgXRWq/zmbbrFxJ/vRcUbU+SBWt9iwSd/b
Oxjnz9Thv4fuvZ97DK+va4dMU6GR7wbGG2A50Nw3B94jahcIZGWWtvYcljPJhtc2y6wDmWbmINjV
ovO7mjKIfTxk/pjKBqhVVAyjiN4ifG1r1XTXYciJQdIWYKM+OjsYZpW1FxNZwBDy4EC+v4H3dJcy
DLzWbciK6/5ZiaNhM/ryjaF7MIr6vbITNC+ZiGYSKkeq0PS2HiLdK2VM2cNZtJ4jhSDbGsy9pbFX
iDVw3UV8Ow9i6GGmLFGCsp0gXCsaVt0ouG8PbRgVR4izyG7bpvkLOxQHzGqw9y2MxptWgUezbMz7
hmIEgqzmDVXPdMUd5GzWGWnF3HqCe2bYNE4Ivi28mJmymmv13DSNukZ+bW9D3Iy6qbCagaC0tdjd
oKn+YBC7WQBLFylDbZzBkxnqrmmjNxV97E1NPs9NDuJoiMqAWa21Dj6w0t/G9vCuWAma5AMHn6oL
iVA0X2C438ad8SxASdBwW02LH/qp+4HxCbomDXRFkuZrNUrTVWoRpHtp9Jch5plbZbuK4fL2E0RF
W39I1tkkkY4JwVkVpTsieWXdApxtGvykyVDD3AMDVRDlSqdkDddJshLeAz1hrDTCxlGETrP6i5rv
eIghlliVz/Wc9oc5MzymqF+5lucq6Ku1MRGjiCRtobdPxM+QBTkuI5Tta0U3M72FoNVBy6LqunZd
lB68yzDC9RAA5tApbnJ909TKL6obsILOxbGHIRrkEljXLrGYHUGM03PQsoGKvey+kwiSEackV4JC
AT71amtZTXnvVQdHKfWtkkNJaY/Ws5uZCBkzIh+jb9307l/V1H8+SQANq/gBKjx07+DyBh4QnUiQ
aBo3wybuiK0ZkaOkqjQ1NVT4FQ8WZMQ7ULxE3WEy7kZd/XRLi4pu2H7PBda7KStv5Wj3k6LSfHZj
1GzrJ5/hlXUCP6Teqb8p2ec0oQjZRfyPGvdtOaL9V1omp4BJRsSpCWvcpFtpiDIGcSt08h08nHXz
5ZcoiwXlS9MTS1mZ1W+0xr1Or0OsvmV0HOD/6Xe1XRYbPdDv5p3VNfXear1g66OGXRT9wJjCyBNw
EDFsOUKhPllPjj2mayadwTAMzswwD3bPmoavcoL6OfPuvY4zDw0s8SZJAcIjpbsqzeo5G4DMJF2G
dhOU+Pva1R4LR71p3Cx7CDrP27r6bdsThHfNU2aaG0ujTRYGM8jhvl53yBllfflcapH3gMDyDkTr
OtDjm7jvkISHjEjLSUyCmSwxd/edbbTr9MokNYQ5bUB6bSk7fy7MfawXT11Gm2ZMIBJFR+jAdVF5
15SHnpe3UVGjKFSNu1QTJoDejPaxW1Ng1QxOMypfm9xLbhi7xMx20W0Mb/ehYOorLSm2xhQNK02t
t5ZOk0rXb7MQZxdUcFNGvxNaHduxhWTBQTZc4yj89F5sbIZOUZGi6oZ9KLHxGFrNJoRQ5OiMUBm0
yv8j6ryW20baLfpEqGpk4JY5kyIVfYOyPTaARm6kBp7+LGr+U3MxLFJSeWwRbHxh772SP1lUvXZ5
k3/IVimE7kqfiufD98vWB+nx/ImkcFnsysI+gK6kdZ8FQ55p2AqjJnRL2mLrhI0HFtcTy5K4g22i
Le/l+2uidP4QPcDq1ssI9CRIGqU35Itj0M48bZyJ25dcRspjE9KmlrMeC/9aEt+67DQCzUjU3tUW
xLYquS+NUT/q50OVE/pNw3KcpuxUYVhi3xz/74FspuzoIW02beMjx34ZKevTdLgI3BgE6PfLpMlA
foMjhA1YtSzEevut5DfW11P0idMg3RD+Wi4jwFjwzDB6o7IcjqA/BvLHeeY3RlADHonrNeQNmEET
SIish05QhOOe/oZQ2qmzUFHyLOtnkAiUbysgtO8A32ELu9BtGWjCiLTn93Dykh08iG6LgNP+iLW9
KYLGXAVodWlwXH2zeltuVD1vHFFEZNlGyXufocIW0aj/pEjMDH9aTH5ZXSPF0tEuto3U3l2HBMD3
Zm/uSBy+pn0g1/yu5L423O4MCSrbjH0cLWrlfoWKZbsyRbifSSFr4QoDGZjNy+yA1m3Gptgxplsq
K80oyLjS0qqzT74suHMFk4tfNxXrRPvVR1uQ7+2v/FjtgqYfuJ263KYHXRyDQBNZN4iHNvTlybh5
UWl5Gwloe9QQVAwjEK9OX/9UkC5fhClbnGnl4urBuDNBRFh/peaTQrJYVAAAhWXBmzCtaJj7FTna
wcEaCCtzlM7PU8vp6VR3YihAursQich+C9+6oDnFPvgFRJRi26YFnO0YHpjhtdUHvhdvqsTVqunK
Qh3e2vCad7n7UNU/QZsE+1aUApt4NP/7ECnnrNz4K3XI7JEEqc1SVef4+aoo8mofJDM7Q5Pllmm5
7ppPhDjT6RULL1bmexpgFCV//JbHuXqP+nuQjdOHLH6MMZMDaTU1jJUYyZXbnxlMvIg8Hs8tq2L6
LbN8TefYfIoJu18WPRbjhOdqyBg3bd5+eXYeHjW/7GslSZYm0PUgWgjRTeNOB1c1KfYL4BRFYrUv
kqQLSiuR7tiODKu5b+ez084BOC/KyXi05nMzjM6xTWnL+UvdkxSPQhJnP5uAmbOfKPuCXFfuItUY
+6kpWTSno7dw5GxcFJfN0Z2EtfZTL4CUWh+qAPy2V/yJpHeqoIX+M1jeFR2b+J1VxUPpJMATErwr
Dw8T99wf/lipnxw6f5gJzz888reh9dnBlx7/5H7HSICJ2pomr0mXjrZIY0nlz4jJmBX59VutbNYY
tfkFbQ8rYoIV9hxPZF1bM/09IcL2D5IJs2XSKWLIM3e86Sajq+ng/kjyHRcj2ZYUjKQrGI5OTt3Q
EXJRjN1m0pGztmx3ONRiFi+iTuCeegzkZSgJhZrdm1HK7B3Ch7dFMxmxSjaY1e7d3kx2ZSwVLIgW
9C8dC6idKb256mibyjqWyNZGN9MPSXV5D0qqiWdoN1kd3YYVudrO5TTyrwzanXaoL2kH/IvN/OuQ
+3m7xdYm7pEE6tLVbfzQTviQEgidbFzzMIVz9eaGlU/xPIS775ftCHaCsrTZ2qQprVvLj1dkw4BK
tWXdHYGgdUcLLOLRypKAj4XYhoUjzl6Vmuc8xvijGCS3c6fOrm/3epEMzbibp/oVaRzIbHf4qhgi
rhJtWM/oT6i3fcBgwCcrHhQhScLhEFzjFoCinb1MVuq9R0rHt6CRbwxl3qckbS6N70QvWV6sdRkl
b3FIyGI07tI+PHuOTH8/hbcmgZB9qp7uNeUzwejblc2fsY1rDxdNWrnOGl5Ze571HGxBqPLuG7p9
GfKEmPGIDnAMfffDnUd3Gdu9OPiM2D5KRUufsbbg+KGozFbYh79yree/JIHTrcV/Qf/BWau67B13
zHqcgh8d8fbENmYnfl/ZxWwVhPZcHIFgGyTwgVntyuKUt3a5cklGOjKZhJNmmAZk9RrbYGq/Vqbx
FsmS5i70vIU1068IIYYzFKyN7oEtZk0w3EYdH4x2mk957VI9pqAdO7/leIrNe5Um3tXhTL+ykXav
bpY06z7uzgl7gapCkKBK+41UYxPR+91t54H6yPfWlq77Nd72Gf8ZuYoiLMxjU+T+mnclWNfQge8u
voQ0mJOXiiikdLYssq7MeR2len7NY5fKLq4vACjns8m945TPsBo9Meb3jGWHmpLiaI9s3qYmTfdR
BW+zyqF3TWhDhUPURj2Xx/8eahWUR0sqsCiAHwHqNtU5BBhHiTxm27YSFWVVxwfERADs08eTrc9F
588gacsqf8u0IVZGk1zbZ93nYiQlkUOtxzandy7Lm0tY4iIWcb1x43DjlxR7HT3xpcrEgjrdu05x
K16GSR4QdFWHaZjdU6jXw/N/7KdVzeKSZyKPKqCAMty3ebQlKTk+4kQyDiZywX+ffX+tiicgSZlB
Mf38xvx8EOQaIIqsvyzfLjewtBAH9qUEpyDc/kD4trnUI2dcX2u6red3ZsNZjEEoDpXvt+a+JH8K
GRcsMPaS8hQZnomaXTETVbO8hAyWglQRY9VcwjZWn0LJfJcFrlgLm+xa3phpFw42E8C41iuLyGu0
cul0Bb9bAjZyyTNzrO6YOcaj1xqHk5d3W6tGs22YFVONqjsxfm7BlWieES+8HOJErAbPD47fD77t
oFy0snxpuU3wQiAtJTOAz42bG/6LeH6tE8PDYxABLncG8RQGV+XlkOyjfNjble/eYE4uGkaH11As
ffSUp1CFVztLzY2eKMviTGQvRdKkJ4+YfeVU2UsHETunS78OstiWMjh4ai5P0k3GNci0iYsEMyTG
Wb1pOoMWoAypkYeBzt2W+boUlToXVtRws+UoYnVr0O8VACDysPmZP2kETclQ3o9j75i6tv/O2nOR
0/pySeJWnSvPP0Sk7R4sp/1TVAY6JcCKrAegnZz1tNSl21xcw6JfSLt00T+5SpiZ03Vp1ftRZO4/
bs1cQIZVd3OIqDJMUlNaLxn2UBzJBSnxzJNumh5Tf37pcRFjao6BPlkkYDiMnI9xYMXnMU0IJ2K4
uh5GFR4mUuK3uSA7y22DadHb7KNcMYZkGAU2GQFmRDQYBJ3ERQxkDtNu1kwYUrvbtQzTt2ZcKvTV
eXYyXW87V3ZyiWyAhVmbMkM2/f0ML9Xpneke2OwMvJZ0MrRn74brQ+slqV45Azmz2Xi3hXnqQ0DM
GWG3y4Go0q3X2X97S+9Jds63Jp/rBUKT/Jq7/ufIFVDu8Ljqg0/tt7CnxIYtSb9GEQQl7hnf2t3i
KCH5NAvmY5bY4G0s8EQOwV7fZNMi51YDaCzYc00sEAG6b57wd1FgTat2dpuNElFv0cNGxgpS77iw
uiI6hllcXhuvKa/cxqdNnqEbku09DFoC6JGKM+Eouzc4Ai2xdrU+/vdAFYeoOTDitSqZ6qfS6U9F
pYbT9zNnxFiReMRoAfHi20M6q4uBb2VUHu8K+bs+k/1rZXtolNJhlwCNJiCSTchgE8c3Qt0F9JUs
Y/SUH9Q5jyhxUCMb3PmqJrI2ZjTnHDEsxZYe9cDKrBLj8v3AR/4YOA5Q6ueXBgZeB51a9z7VxY3j
5gRPJTyK1oYglZrdNvX0z9BPxx25LhAN2dJtIcjkpyRKt4YRqi2TA0H0dBa8k2v6MUjCB0Wdj+tv
aoEbs3cIe6mYyfn4Ij0sIU3BrrAXEymjfTI95r47ubr+Y9mjeQWJ6o1QuR2GMTfl5ysrz91T8cRc
GLQMiYy5E2LCbEYz4fpOIXE9P6ad6TADJDZgUxUdURZSGjtDyz+9EDVzkuAWx4FHMMNvZdTh0c3r
gXlccoRNml1FZXAppdMfFffvbeL3bzrkXxrz/r2XbOsWg5czPjKzSw7T6zLSI1PPDsMZVoww4z+E
KRIqTL46bmCT94e8X3WmL6tRpyX9tiQv49hFtrkIEswZmUe8EBSJ+YmSmC9thSQhmdZe11iQExLv
k0EjIOnBibYuiu6+Lsdd4jNRDew0X8Jbmne1Ff2FUHJwbLYAFMofzyexMKpNDzSdzrLKJtzmxDsW
E+GUpoZwrwvKzCS+pFPCDj+3qn+fmU9NQmWDOOEwIE5bxu6wdjVojuZ54XFSMpMI1eX71fdDm8I5
QgU8MVLK49t/36ipbBbmkHa7JujSdfZE80yuaT0SpVeetsPb9yu76rqVqLts+/0y1PBB6kn8Q35r
9CJSKLtlT64VEYNZlNafuRdbfBKeZKjnyzrBtGSMzc1sveqMM+IyFvJdhub4W439l9vb0WtbuXpr
yMbeMUhJHtzWkeM0dbydYsYWrBVqZ5rpkbL+lsyj9WPw6W+80FoHNjjLoR6qCxBLLjEjK07hXDob
Yh/l5NMm1q5/KVDWLuO0jS9SC2OvM45uhxiwVZUjMSeuBCtpQbGlPO4rE5gEOj9MMR4rS2ah7sKy
E32My2TTd444GczcmXS23BndqXrPvA5FWKJjoqPMXbSbDGPaos7/k2fVzIA8CZbf/T1p39lrjPyo
CvuDmU5Uq9zbit084vQZ5+jmsspg+ERA5Dibx2ScwjUZYQnHHqWX1k5+dJ711/ez76/NQ32IYjR2
0s68TdKwXPIk8dZmXHGmz8eUJY61iHjLw4EayJhUfE24N3DJBHrL1k3mahp3+WyHlyir7Accz81c
JOrGGsx6jOR7r8a49IlKN/QtblIrXsqOvE5AJfNp8jQZuL6frounNzcZfGrG5zcc2wk3g2l9RcIf
DqHKxgNgshFrFS+/n+UAY1chjd9Sza590ZwwJ97pJQXy3i9m70AECWL6Z2T897N4YuRW9w5rYL6U
xky4WaeKjTuBs2R2bO8LurxqPJrBJZvj9orIo71+P5uSQeyG3mGj1QC/kN6xdKR5LsIM6a1L/ivz
vBzEEVzAe1WTEyoZdS1Iqh7uWhYXLwq8a+NKEm9YoFWYY1mb+OtcVvO1CafuODaCFHGdnFmfDnMD
BZxWeDsk+COsJzgsMBmlzr28xykSMyMgaNE26/SWFCD9AibkZPpMehVmTbka1AjGMWcHOJAeyh2A
ksWx9DLo2+HcZal1CZ6QSoF1wiqah3w+UDuSNIaegX4sI3BbhCuzwQGv7QnvQm9dJalipwapHgkI
HIxep1ZuYPU/FLwBlH+KgLJUs/6XQ3LGymRsSXcAdO80wRvvbbc1qzxfk04aoA5QPuJ7Y15/fzcz
CYgtmequvKnZxqalPiWDHKgORnrxO3N6iwZCh41KfRJFD2rQR7qHwzAjDfvmK1O9hNTHlD4MfXJq
Qa9PN04v8E47lX8OqqFkSvU2QbZdjWquT2jzs2tmPofIpXK+qhjmGxF/WZZzty275p5JOznWjvqr
8uw3Y0YFOZQQw0rr+lqbNlwg0WNN5o5/lQU6G6YYkrCgMNzWT3LY1MPB8aC+sU0P1z1emndukMSP
x61EldX477kCK5/v7UkVvy2Jc6/uM4ZHU/YbkzrmL63cR1gA5umnEkIj7+QSgJNaA0IwOpher4lg
E6czkl/nTNMHRPrQZvH/CpD8WYq0TTWR8AQlw7jHRIBg8J66SySG6QcCEjbe0ykbHKbkzzjgnON/
5Vq+vyR3ebrMI9Sb2nJvecpWHPXbObXdZDvM/IDIe29bYc1ZeHU9fZp0eQheU0Czju8uB2sU7zI2
N6rIw7urSe/LbBAJEnXGq01rZXWN3hbWwOI6LiA2Zm0cMtuovBX5q1j8VRPtfFP+ikuHVOM5yL7m
CEs5yfPXGnIU1WqgXo0y+Sh8c6LsH5pdPAbThmbXvvz7zBkoDCPrwt+PK751jQ+Vp3o11/G4hyth
fIQ1hg4PtPYUo0ZBjVQeuhnxpO+Q0uk1yb1pau8WmJ/ZaCX376+UwQ+Us+ZJ1Vj2oqK+gQSo8Of7
1W0IQpbZqWFvvr+RdA4ZSVGX771Zxi/RIRnijEh9wRXSQmBtTHXMI4MMos7RL3J21cJFxrv3WVa+
4AXggzXMEZOysF92yJ1+T9YRYHCIUDeBOit6mn4vBtXgz/hAAjI6hXKu5Nmrl0GlPxhqlAvfYOzd
aBqSVmlnL+KyeSuMvZv207H20l1b4kFj+Bz13qWDUn1UKMTWGW/Sux7fUF29pEE5/xnZ9oEzJ1Gh
RXo7Jy0E8cyyzpHjQHvsvXQjPTI8IrgsRuhuB7tm06eqcDXDMnp30ui1GoV/bS1Lv1cesbbSrF4J
d0AVbzj7pk//Vm6S/TCL8nlZsQMfCrbdFpO4AhfLrvBEwpn2xbr77LWN+4IAiMIptv6A4u12fZRP
m0SQ0CZQ4bCgochCj+gvWrMRzqJgTG5Pn/W77S0l6eHcquoAWmT2GUZu/GIhw2x7s310FVnmTWL4
e8ufX7Vn2hdiZ8A4SSzu4AesFQp/hzBnjxm44vbkJrbaRDYvv7/2/dCTVLQxZh+cZjQsa0ha4ap0
h36rfZVvoP8lK6Q75fF7RpybAToAKZvNc4/DUmd+YR+SHfp5N0j3EzRWuOiROKDYCeVOa48hTLUX
tRO9QVK0XyRRGKq2XqPZGqHDx38V/Oe0CEBSVN76+V/jmP6ZNKHkwYck3QROb6y+XyptgekqxnhD
nWVeS1RZsmKB0UekmH4/BA9tK3AWMgGOkbnOgxVMt25cAWRndtHQTDM2o5mFP0yulzpjZ0JA4sLN
GV3kDiVRxSR9YafjQgy4wwAM4tZEQnIZY5J/bIk8UmMyHY1zCLSFkLOZFJKgsI+TNB4QuCOnLa+h
omDLaCg2Mx8Fck3YqmaEMFmRjtYo+vn9wJt/pG3vr9uQUnMgNPZBzlDA0DrMHoPrVJew7z5a65cQ
3ggGowtPgn3Vnh4K6GyRo4wOExdeYUSA+TPmnlCrIwGgLa3K/xcLPrXUGUFbXtJ6G/mfoWpjpntJ
tx8yG30fzdqPaXLuTvfcB9ouslwFWad3AubBDESvVdaueyRgN4/scUKKfQAtE9t3A5ajEB0agLK5
W8+HQBIPhNE533KTeXpbO+dU9jLaYVQ1loam+RyTxMd4Fdm7Ntj1UqMhDNPxhUoroAEx/fs0Wbew
CcNDzQiHiIGqiJjw95qonLpbfn/n+2vjqBapSzB6MSXR5fshdViGc2AQwMSsqHcv/z2MUnJIaErU
Rq1yz4QCN07Y+2ZrlUZF94bP2TxzqtM7P78uG/ZVhazNf3+syUDqOU3yDoE8P9eWDP73Y13crUzX
Sg+54epdLAI4pzWKitz2x32PmubeD5Aa+gZD//OVjjrrnpErt2pqK1y33z/xfKgSkuJignhnnFDr
Rgh9mIK//5a//z4WEi8e4tyYycxXVucO/2bvC0W0OJduZZ5dyRxXIFnAgppsOZ+C98Ib6NYF/7Ac
RnFErgb0OcPd2qRsLDrn2kRe8FmWabS363ZeVc+XML2p9ul9L0bSWA9jLo6+gzPRFPWwDQT+0MKJ
djE63G1tBO4t4f1aJjVb2GKqrwhdpr9zkK5EE+S/dWC/zW55NbqxP5KyZL/pGU1hW5c93eRgvxUB
YxAxubwsLLImG/d/3zVNk3JdV38iUVqnOKzKU22vv1/oRlsnYyydHsAjWkA3t5KNPYrnhsshAjAF
IZBWcNGB7a0p7rmPQLTaw7P6b24DS3KRpSHtnFVXa9VzkpV9b17nOXyvuS8d4to1rz5pk9fvZ3N7
EGUbXb6/0kQsCQnUPlkkUp1rN2g2E2flwu0G76xNP99T69+g7mRnPtXZufl+cILwmJj4ufiyiogb
qsbeOo/lGm04XCOvDtaYYYNj1FouO04SyzAE4s4csvma+2a/8/C/rcG9HimQAKQOTb+tOd0fRp42
XBfWXcGgr307Q4UYGOs4utYD8MU4LhES+9VF4axdRzTsCwCa2KI6sRJ2husMOz5CtuhWPR8+lPtJ
bDXVdmsbSznUzUbgMDpNlt5VAsOvfgCXspd5Rw4DFfN01fE8Hoe2OPkwOY5VSutk0pbaolzlEQ2W
Yz5bqmJGpcrcIzGz9GWWuj8o1mW1bPvrSIk0ZRbnLvgSwzWNFehod51D/VwauQq3o08LHwaJuenb
Z2PVedSMtXWaBrO4ojIxT6JzSXBuDJI+EOEED+9JInDPdt61N67Zh0tjsWenjB8j/yvJyTPG/GJB
6jmnsbpMLcuTOCHaYAp/CYgLmycxZINSPb3Nfb40JlbMwlUfPm3XHjLeohwQpwysEt/DoMvXieBv
JA21GRVRfQ74mOUcVQrtXdMfqsF37yw+96mD3GH02V5Vxd33/fEtLB59aT6rwRSNsXlTdZDjQo4S
yuH+LghSJTnLIU0qHr9sk9pmVGLi3mLmm74gL14UYbUhBTkiScB3X9C20zjT8GZ5jClTFyxx3FSt
g8lMV5Z8DrgodnJrhCgvPwprvmUzPX8NQnGBPHdRgjJF+yzsJRkuQMkdJ12ONVwLXVLETvxULOmA
HadtFoQIdqtGFqQXOiQd16/NnKtToc1VExrjISTgaJHTu29qGT5FZmT0tYghQtQ4fuvgwpHGpen9
bln7gjY0Hl9dx9iqontpu+wYjM6J4ItxMxH8JbqhRbYaf5Y+F8hU0qxm4CL9uaTEGZ6tg7yW+j4w
XEJ4U5solrwZYUj85uTjG4v5dE9A8g/6qtir8k3R8garmBk25JoUr1Q5LrMUCSGQMEKsZxJGfsqm
GL8cJKnhkMKRdXjX1ISmL7GZQQkYVStlFCSboTRyeoDAtecsfKit68hBXWca9b0tbM4jT61zN/vJ
xIcdR/eoSUtYjlSTqymJ61VYeDUBbeYZK3YAo7prFn40YtRWD/KYrFUlkBmhhuck0DgenNzezlaM
Ej15jvaCOWVZJxHckOddcjItcz7riHiCZZB25SojBc4umw83NF2GnKh2ibvfsCA/d7A9qFaQosGZ
2DRT2CFPl6+my6cI89HezOyMScvMFEe5x3r8ybyP/5eT6qsLyE0ijuDEL7YWaosllEIL9Zn1c0SL
u/bjgHlj4zx/Sa8WOwpAIMyFR1s/uaYIDyO2WF1v/gCXMy5ZwO1tlLVLo/b9DcvBdVd2u9T4GSXD
CcGyPLjOoU8YDzUbzZ+08MOx3sk+Aexi//HnKEdEViXsnBeqp2DvfNtewQzxl4MqJEK1msZ9oOxC
oXQZjO5t0qW3blk1LKa6q5bSSbFjRnisI6L2WIC/11be7q3Qffh5/YZW9AVOEE1g0q/6gNCjsN45
z/+FR9dbTUiGc0AbvN+tRNL31VreeJSscWja+SE1WNs0WvgFEkWGhXSuy9Q3P9qRD22JFWdCMrjy
bbpHM7LewDq1WyPwAyq3L8odc1tffEDy29aj2pLJBp0E4hdw3mtYmN0KxNmuLEa1NGdugmWOrh+2
H2sTzuY4jZdFVjxTuEN+3cQLjwwIV5wUw+JvbIJnD3OVQ62ot+6Y/mqiZs/W6zDVxg70Ot7HqLnU
LVYHX3DMYUtE5NyeUB1vbB1bWz01V4lhciEcNznlsjtA20UkmHYs1BAQo5Z41gDxi7QcZ4vmx/Ta
euuYqbdoi07ufZvLfpDOtrIVCyu82Miquzqajg3qroUpfLStYtxEjsZO3tnnLLWRuwbizVGfXdEQ
XZa5rEGG5oLgjI2iZhEp53gl/PhqszGH0GkfSi6MwR4mbBIZdzJ/8FmEIWFVWLNKpCYbpZbi+dct
qzDkCEJZP0YpIIb6HNvhRs+puQSZ/JkNLd47Bx1c2gz7mKuwR80M2iIn/X8u7moyftSOdxbZ5J2D
FvVfxfJpMbrjK36HDsrsLzqQdtcWc7VI8jJ9ydl1kgnOEJQ7TuMQ0thGzSY0hyM8nn1JsYgQgr+4
bTkCXQQnKX0ZKxYWfc4/qmR7HA54gCdsI7Pl8eu1smY31PXFQK26ROcerxD//jSdaW3O2d3yq7cY
euKhCbyTatWZPd/ZYbO1N7X55SkbNAO1dFeyHJiK8tRy2ssoJm2HPerQIcfNO/DjNSDezYBieRXK
MV7Bd4G091OF97iJghX9AJClwjM2U2i8Rm6N5jDcwfnK+CzG7T5PyR0vRjJbKaUjf2a2Yfcfw4i2
02cVXNt5eXQ8NK/5mC4bblHGnLFt76qtT8pWPrVX6thtZ1XINp529qnhr4AcazFWxKZ4gWKCMNPW
IMUUXYs5oGv/NM4zjF0dylAfkVaxwyLXoab78+fwNZn8R5N5LfEl2X7AzmcU8yPpAxf2qdr3sVzV
nLyzt0jVfPM1fqf5bsyzhT8pPM+e91daEZolC1NMZ7hqqdAJ+1umE2gw5MTyO8kdcpjEQJnUxLsq
C6sVYPdFjYT26P6ZZiaXtd8wFjPdnS28Ozy/P6PvVwfEXDcMUsW6jyAU8sOpcZThmDx447O5JzSl
67+0YyMsI3QlDsuFa8s3U2m20ZyECPrrdWSzVJLu66QJ+gv9YUUkD8MAPiMy4PasnSRddVAzg/GE
Y2mLunpGE0htGHbha1wM/4ysYRZB94/R2tPBAHMSW1m6qzyimuQMGIn0/Dz/SsP2YElmaFb/bqHE
XOhJvrUtCum+dt4zcrWX8d/AStYTuTPUNaeE+eFQDufM6nZ2qIJVb+EbKTJmHg2dAXmWvwylNt1Y
X/t8fjK5dnMrVpkOPhFq64WmumaRvmzJSWXgVDrnnIq4SkKLmBHmyQLDCRx6zrkya7pL5e5CFaVX
dYgb42ugo12ald8v0hnuSN3/yIzEZwVWGxc3ydV+rKOPRsc+LGqVr3NL0TLaMesSbVDmqASNV79L
bds+lv/ifrt5JWVXr5zEKHHFhPYi0sZpFlW1HOY23wD1hacpQ3/biahDsh2fRPHUCE96WWtxhS3h
NNy23qbe/GtHTBz87O664Y/UJfGtzYtLDiCTYwp2gfAPbMurfdEJdQwlwQjS6LZOOobbidivC1c7
SDebQTHa+WFkLAxRi03rFMEQmdGHVkHivA/c6MJsfAnDHBMXDJCyOujShDhbWS9KxZ9DoIEfqDpd
IcXG4yukt057gh1jc9zVWv3qnWeCsRVzGSb5wsv0r1lVyTLoIAlL+jcTb9+UqQftqL2JUx+6GjYU
ozGndcJWumMoua778CaeADUjoxkPmKdmrbvoJ4zK/AbOoccysLS4oueKsTQgdfS+zYJw5GGrnTHc
8NbhFDEWo0W0Eua3euHE5VYJpNqFxE1SGmQ/8C0HiexJ8ecgcGFlKz8Hz7v7EA0bG+pmHTFySD1E
K918NPyGv0U93hBBfgzOQQRczvY8fwZ2gDzeTQ8lCXgqqO5jkB3c0iGRw2Zy5zr9xtXwq6KMXTWa
Ve7PgbPnQr2HBIHDY4A/muRbEEjeQQDgG5zZ3AR0PpyozdEQtOmdaBbaxSDUHRDgeCvIUpJxTnbh
fOg5yhxjORQpkm+SAgLh7upcbVPWgqzcFqKYCwQp3m/Xl+xTEnMvyuGdeP1NqKPPhsKxDMlDqzhH
AvPNi7gUbe0vURxje0/EeqqqzykPzuik14UbEDMRW8khdmi24mCpfbEbfXmF/PnauYXGU+h+2PWw
mxrzktjdR0rrwj1V7CbZbfJ8Wxj5u2lCWEeaZUJsR+6NyHUs7Xlp1rFDSxhUCxnUdAiorxhMqg0U
pz9DUBymhKGtoaf1RApmof7WYbz30iFb20peddh9iULk6Ip/sRTHxkDBt0Yvg+de4OgnNEIGTw13
mV97i1BquagTQ+1kZKwx8THOimFc5WH0Juwk3BNmHi8rU6/tyYERanXUlm24FIE9PtX6zzZIfoUi
+gkU56rbMNiWOnmNPXzaFea+bs5XjvU7Vw0LwIlUEX4d5Rqh3oKbkcafm+diWI9RPO7kodSTOJZ2
2fOWDkiGKFZC3LhtYHxOPnY15ILbLnLStan9YamxQpLGUn6UlvPWxtH/cXcmy3Ek2Xp+FVhvJC2C
N+ZBdm+bVY5IzBOBIjZhCSAZ8zzHSq+htVZaaKc36DfRk+iLJLMamWAXWURIXfeWWVcRRLanh4f7
8TP85//hPicp5Jp076jSXW/AmmzkSIPkAXwr0a1gO7ivUbxybOdMEnvyWy21QzVdcGZjctU9zF1o
+GKZ3Tm9GFlZPRAAPZiN3M6cVF3phnTdSspVGWjm0EW0tAS6MpL4DuCNSQ9VcirWCaWObumEGRnS
juDPiM2brreWIG2PPReloZy1c8zyygyFM8FwLz0YdnXHfiCaoFO8HHD6UDfqKQYroHPakzMqQWF6
ViluMgdmlU8TujWbbugzMAsQjs6FlCG5p6R5OicOnlqtBH5BJ/1UpouQTNJxaQ99Qgp2CCnkiSn7
7p3nwCDSV5dGSPdqYZflSiKROS/gS5+BdLJOZDGCjSmOLg13I2mCMvcksTiWtbZdoc+tzyDAOMnI
Dd7alnkPPvpE7rLmHPIjdQBINYDlpFO/hpnHSW1SFUo3NVtxFWH0yU3Q8fNiNKo5IaJ4jrNyJSfK
GTLWaR+6kygXS6Aox6RGwTcHJFulhgZdpM+nXhEHp+x1EtMfS77lpO2dc1GCzsTEm426XxVSfDDV
cFHI8GrxZfUjB25oT7MuYyG85Xr5VU67G+KXuQIBGbQuVw6bq4yVa4tGF1yOiACJ+pokyYA3FPE5
tLVzeAQvRO08NI89NLPQfYmgwXe5iorPUtFBoBI8cPVih8rgzAMBUFTCwq1VmN+hN5DKbMaIn1Jn
TYf9XeqldyhE3gmyDJeR6QN3qpAbwrnmTpclqqEigW9rrSwP/nkgW6nd0mRlxuUk/hi5rrWUTRMz
oqCSLYiTgGAWLIeE2ZLuTEuhLFJCoEl3GM5gPqH1AOiD5rdEQo+hN7TNJJDRGlmDvqWNu9wJtK0o
PgohjtzxxUG5kAslxWtoloJYF3QimQXYXaJaNhcOvZtuTPKBUyExlzLYKew9yhihkWHGCsqtMQ1w
kqyrF2Jy74T+p1I0n1PQhYBvu7ncA7EHK3MVB41JR0PpYEjFq6ibW9msLbVqZtumT0sMtGea1a9g
we9Jh9Ds3XXPaT1gi8r+1yqkE8rTThyKBqfwJKS1XwMakZtJ1T7KNTi0tJK9eZZTTUVwfFYqvjuz
ZKhM8VhpOJ90lqyfUV+KphlZsEmkO8qsFIOpr9TYtBLd1FYEDxblLf1i4Y2U58Yx3OAT8LDuPFOC
B3Dad4wcT4YWO9AmPTnyqFzQ23ybVdaDm9HBplViTUxAe2Egqs4iaDaeQdkH0AjxEw5o2ahzP6G1
b4vboFU8MQJ4B+i4qqHjnJGF7oZYIwjdh7TPtanvq840UD7ieckTyzWuNTdyp5ZGor8AgItoUXcM
zhTUkgy5koGH1HTKgtZ6adaG9r0ZErrRThQZzjVgxl9RzyT/Z5C3MTBTrqzqk8B+pAftrKM7flIb
Xkc3vHiO4vdHQ/PnjWscDwqk4KLVE8fK65lMBT43Ym8aiEC9+iFz1YOgzXPSJYKiE6vXt7FHeRNm
pWxyvGiUlJ62JlsoHj3wbo9KVUeROtS1lUBTzsLPbDpzvDKfu7lZE0mlj2Ij1/OoiW5UW5m7idxe
W718oeKATuwLJ6BkSPMXR0n4ZBuFsfAK+V4m+zY3gKzbAt4rUTUyxoqR0xGlzwqud7Xuu1npCqeW
2FJppcBceG25dGINLxEkK3C0ZhomMJ2kiTfXbflELSXIX8Cw0/lE+7aS9LdyUd/h7GBrUGUnr0MK
qNWnghoSJ+d5gXIwfdq+jtRP6X/OegAmVpcep3b6KMmlMQsDYHuymT2IiX8asCRTsXJWaWmcUtq6
jCv6t0ySVyH8ZVvrULU6eVYjARlu3URFeN9+SsrPRhjqgKPje1hVchYZYS9dj1KASczSZl0cgCKU
J6V2qsNmYTVkNa2hr7doatokriAtgBPDyh5DLV2CgjhT0UUqpcA6EVzu9iaKCaMQPeFCWwh4gYsi
pnnP8x4qKl+zIUDQE5ptgMBcJMKgXWI/OIkyh5EIZl8zheShVx5EIewmfQacQb2p6FOfVOB3phS8
z83cJbekLcyoaSDNzkUg38UEPpCV3XbkuSSFWXkR6cvm3ANndR6ohLa5RNeSOSjay9p1pub+XEyO
pVR5ciz/MkWK+6KQ+1Onp8GpzHsQLxaNRCXWJRBaisGud802Q38GsiasRRdAxtGQhbh2owgNPxBk
59jGGOws9GI10X7UX6jg9G57s302yQauJRvJZd27gDkR5pjKlReN5RCFNdYxwMLzOqjjmdiJ0XXW
0HdtOdBJcKuf2IXSzPKiiBeZ1fcruXK906ZlY4mVeheDSJ8pbMEz1yPO6+mJoZF+Sl8GZVAhuQPJ
hQcRCfduhsqhIHfVzIU64UzRhHlO/PMAJc4yEDR7XgZzuTblhWlqz36iapfuY6bQUFl4+EFGrc4U
gzvZj30OoAvy2LT0RR/bm0qzhAsFoQh8bqm4EQUEgmClO5NjT/qo0sI/I0h8lFJfWeSaj0OXO/d5
KE9jWy+Qc2+ii4DEzYziS3gWpDClhfQpzQSR/iwYqCfiENI3jpyf9Z551cdhM1WSyFjpoo+7SJbA
BqszUyRdvnfz7gQAkvckpFI2DQNwNqWRX2hhNu9p31eAhEwSKdYmEuDxOGnuHC/9SCNGtKKydpKI
fbQSlAhGsG7eKvXH0Ewl3GYwA3HyCZoG2OANj5C3iT8n4LtDV72xu+C6hb7LVma2AK2CzyqVxEn4
tJB/wZ27sAr9s5aTo2iDaA6EEu9YuG/p1b0A+3HaO9Zx2YTtMa936vjarS07yVQVB1IT9VHOQXhz
GiAoiespICvnWEChaKkZ6dJusssuix5br5SQXCIpb3gVzXfe2vBS79gx4LFoyajOW6+/ogU1Ikr2
B7tewAMi8M4rL7anmkwyuCnhHPLcU6mBYsCj4VIvAhlopymio82J460ClopdJDghrhVt5F+d0KP9
3YGjvbptLB7cLNPz0gdD1d54iX7uNNKCY0+k1Bi3vgtnYDlggkIbWSjRtxeKUCEGQp6wDxMLz2nV
iam/rHrYspQ4Xopue1UH1UzCo2rSTqdiQRN4TmNv2t5ZUHMNAA6UDX39HjgYR5KsLiC3eGkINNHa
XefNFL3l+KfiqfSsU9qYGjmybKCXiEVRtpmLtrIQW3pXHJW1ppJxRXfBzGhAAkoSn0ztz0LupisE
W68KOHEqiyjZTwSAunCEijBtyn47E3rlUW+sZyDrAnU7/Sa1489Bpp00odZM1TzlmHf0AKtJd2dq
Sr1QInqeYlhpQPdTFLFPcsOzP8ZFu6ytjqaLEl0Ktb/U8EFO/Yb0Gdc5OLxWnoa1t5I7qZjC/SVN
JCPjxiqbM4SWh9JDfgK++iL2YnlRJNUnT4JLszZVcU5zC3VONRcn6QBETFu4Qeion6EpdwwwOzfU
S52jve2rHLI9iKZfdeBLJnoF+UiKzMQC0rOzRpK6MzyKCJal06zBtRfKmS/o1xDTvxRm/cgd6kFM
7bjkM7A8ioQX5rskpZNEANCNS1QYZb2iB/g8gZ2PThTK2VyaU9Gh0wwWbqhShIT0Xgylj29RjMGz
mpgJK2i1AIh0cmtghaduRpMygEuI2UUtIgkeVpdB8BABQD2vbOmkt5EcBMHmzGNfBAOdzSMzER5l
rTtt9WcEoiWonunF7qGMnUc1xW4rJ/Br0n5uNTY1xuLYGvCneiysRRv6E0MS5Clk6NbUNS/lrEHs
KW2bSSTIn93GfSZ9UR1rYvSsGBlwgBCuIzC5Q8IjY2uVV1kBI0iJmOPUsAApkg7lGqORPKf9cRZ7
Cu57Q0t5S+V2ZgDYbmPUiqyEc0Z/0bFiK8ExdLPuzKm1Z4ovJZhBY6Fa0rFhVWRxZLtemHO8O5rP
OxaaS7SfqX70IAhtPVOTpFt0YIpgRgoETJOmW1MvirCIBm30lXYjqY1zTG90vYzSE7VwjqFdgnrC
iJakER8sOaTjwzDoSoAwKuzSC72RMI+attB095HiD2x47jmQLjLdD+D3eO6YWMuvy4c0dh4TTVjT
9qJARQumSBPhUoHNCsKw/ErI4K0phbyZwzxUQSzlJZmzzOQomFZlAJxRymeZIVxjj898uorBjT1G
vQ3tvlvB5Voty7ziZAh2eqIMbAS+chVFtTVNG9W/MJZV698Y1E048XK/bFgBHQrUQiIpUPbNmSCw
fRO4WOVOVM/V0r+LYvLgQZbfK6RTV1kc3jZ6vALoR/H8gdS7dAJ4DMKDKpdnLa1MGASP7nm1Aw0m
w6QjqfTfT9q+++TZvnMZ01XqS0pEeORRo6IRvtTLJWo4VDghwZlAqkQSY8iVt9a1Tevo1Mm0Yjov
1UScp2YKD2q9iiJ4LLwkeOyCgQmqN1eCbbmzJkS8OiJBIaVxR5mumOvoOVWFLNK/mRKftsxz6M+g
vRTGd+24BE1SQkxqSCtBzWg5Emhqz+scpAAJGbXAF0fePYbXAM6gyL+M9CCYC6apQ8B91xfCiUIn
2ESBKXBKC0IxRxVmqZKqOzawPnhC1kKh3JkDVbjKVcB1dRPedeRlV2YNTikvA2US51QdoxSlJ4R9
s6ZprxuybUWRyavS9YnfPAPTU0JkGwknlmjcpRKQH+6i/gTY00MP5ZcX6eHUBp5DKwZUj3qJzfOI
z4lrFawVnZdmYfFs0UZKw4fCwg0NQKvN8KAeelW78YVEXkRSjGH0Le9Yyorr2m8tCOi6Djoi/NTS
3mCylRU4exyCnKF9YjrEZBuQgMZMtOEBkFKVtHhRneGkhJegZoGSy9kMwgLatkmedhqbMFezpSVJ
9Dh4J1ZHRjoI4hung68Kjr0H4Kw2p9K+r+z8TGGj42yg/U4DHdcbQA9VqmY0S8tItWgAvasTJSgE
qGIaeQpEyF/mfbKxKu/WUMj12qFF0qV2zpLEnQWGkJ/H1Et0IX6UOpr3Mt+e0rUmn0HCgfMAmixJ
a/TAfYdABlasRQ2V4kRqtBOlF/VpTf/mLKxLC8YJ/5YkqXaMNxcQhS5UL3Rnfeul2MEa30rWJgqm
lYwzqRS9KU9IJD1aZZKtvJxG1aAzTQKsEzpFYdo36cTX1HCqt9WVnpImLEzvPK1xlCKPnFbSIlpj
Wld+0CirICOGSWmDVisDThN9oLqAmEf2s0+iYl6obVctZPAKUtgd1yIKJYZ77TX3fl/9mhg05dol
+z8tABoUEq07g5xtfZ5UwAcTCdefLXuqUYNK3PjGbj1x1hfVihy2ZRNtliV69FJTXcowOiFY3ykq
LFJdrUN1o8M5X/jKtBc7GJBzWnhVQtqCwHNmAY7Eb5mEAmPAQEizlomwkyOdGU5969umvSIzLuMV
FznsYM21K6Ap1dbmFOTexEvtaydMl7lFY2GbINSjtCLcB9j3PIdP3IB/oevCYAY9E2lHN79A2Xke
KspAkoCbGZiPkaGhp4m6Wcfu9PQcyXPPBcVkUNeMs9M6JKPhAm1NQu0c7sEhbQEw3M3OMZfguCBK
z/RjEMDXph/bl62OkG5alXcJIbYot2dg/LTjwnEQqUb6oPfqGegwjHoPeqfQ8cINKhOqqnxOHYNM
raA+Z5eWJdAUYS8yETKlUuHsCZTiEDaqlojTwsiVRpQbPCiu3fo0KUpl0krtExmfBm0cjIhRuGdt
IPerwMH40DARDiXEj5VgPwLrWroSfc6mLtiLlj599EA+Wrp72vjqvaW0+rGe6ieuLOSzYmBsimOR
cJ5SmYz2wKKw7HCh6wZdI8BUieHmmV2e9JWsgxDgvoRgCmowS4OKL2hvpmFMqEIQRKm+v7BMTTin
hQYB8JjyoTl4+fRlIzjkiUsvUE5cCtKrPCuukA67EljNma/Dt5Ir/kywBteQx2jLdIppu8vbBolv
71kku0z4XdBCUwXPtYDYvaVmvCM1PY4VR5ioVvFI4bkB3kvoEspgs8h0NWYBNx5tMoJBWrPtFf+y
bpBaUGNtXmS1uGjKOVVuAId9WeG7GxOYdXHItPjOb7nYq9SzZjob2o9I6EeIuVlUa2J85HlZ+7d6
YhNJR3jXxn0P201FO8gqc9pN35QlL59r9mNg0IVmwCfvJBYS04Qlk54GJ5w60DpEoPFxTw7EONa1
+LOC9BzlxwgOIL0BfBbNBc16xjG4rjMBKiAX+wcWZUPai4SVE8vXWtCTFzN15SzhDuACtydBBBQ+
QmgjR+JE1YFayzgCE93Ib3IPcShqbv2pbocvqMud0qYA3Btm1AdU559pEapXpawrSyXtJmas3Udm
qE9hPFgZ0AUbnnDhx+mqk0lXBqjXd8DvmqjUnyg2fVYd5QotnwQ6guhe0pNoJiZmdRWmTbGUQG1P
NJlbHR6siGNFLaekBM42vTSA4JLa05H80JuJLxBXORC4zUwm3Bv6edAQkBiiBu4fXJaXS+nSR028
A+AOtemDJ0gnult+cjsQr2Taw7mZ6AJOlk0CE7MpOwuxUQoOd0DjGojSwbeuZRkkYnzVwZUDQsG7
CTQEMBHBnRYN9CGUSmPJJ5tpExmkZXOn0CJVdKtQ8T8DypsajXAqy5xl033ucoRlMa6S2j65S7uu
yIWZ+gbAlXcsJsKLhnrJXClpQ6WBp3CqBz1wH5F0J0ChX2OC2hGSRRE9EM1pH8c3VlS8AHsmC0Yv
BpDMOCLdKVNGF3ta+FVkASj+saUnsSHBRZjpK4GX4tPp39smAMb4UYvFR7G9r+PUn7oxUbVciwMD
WH/sZNmpqxMTV0PmDE2OAORR1LQUL8V65aKjU4smXTgUWyGEwD7Cuuj4NFe3NR4zYe6kR4w8+awo
wVkA4R+tsYFPhXquI0prWDUsH6Qr9EH9WBLpycDBQ8MLSJCC4GlWwOptU7DwYMKIvIx4FdZLN+LL
AtrB+wiy1jjNbnUxwS/sbYgUBHtO0/oljkO9kPwL+HdOrAJtnUzHp9CjDmeg4GXRIAFDG8iPIgpW
TkMfrKCI87yTbkJwmaxVFy7ygoSUTzHei0muE4oiIeb6dERAVORp9FDW8ZDvQAIHwOVpFFMoMeli
wf9VJ1VsED632dLrPB3eOBhR3cC5gxOOGmiuljPLRPmzKgQK0wEkfhBCNZ6GJmkGhEOTcAIqaOg0
PQ0BjADzIG0PTqRXP6WycRLZjY/qmsztmtICZeugs+gxGTpQb8DT0uNCgl+N1XvwfCb8Ilfg60Em
uwkSCIG10gbzqusid6arQW2alNcgNy1QVRG2X6WQB29a44ISUnJwx55P2pkc/4Xd90sMFTyRWahN
RUg0UCzuF0j/gbUAJw3l7DPerTozhT6Hx+bRq+SND7/HTCjkTz5+LS3hYGJ7B6IjO5mkUlefOc2C
4I3u2J6FduR6UHQx9bnvNleVZ33ykpNeCU+UogNIOxA7kp0k4wp6IsZecxrOvCaCySchT++Rugjr
CmrbTNeWqjDL2KamVBBahuWJBNwYEH64NEKMfEXH5cSj425i0pim4bFTFzDAPbjVfaToFMWGpat8
h05qJb6Eks65FFrlpQrL0xQc6dLwlfA4Mh5bkfqp2mjKSkuTCwNmyhXfNOh8f+rqKr0FwG0FpbvM
PAWmPThREaUtz+FhxSEMAm9eKOKDX5kGKNzi2c2pJ2BnwMxpxb3fEjxEkWZx7XKw7PiyFyzyzWl0
7SBu6IXdtMHhPEFCnHYttTMoj4IwbQz6HeTsSQAZA9KBrmMP5gfPe4oSBcpZyy5mnUAjIS85hnsS
XijEaABXlvMmRp1RjIxfA65qgJUNyLhuKapCcOPTHdSBjF5KOqw/dZBMC2z0glT/J69MTTIaxkUA
l2CuNdzEMLoohAClobWrTPQlSIRBSdgVf5KAIfSGm/LC0Ru2YXTVtZse9qNV5XKs5Mhd9LJBstzV
LiJupGVXcOephBdhENItF14qaZKd+qFzXXQQNMouqoZphPdTxS9Gly0LHCu3kqm+2q16ChT90o5T
Y9rm1IBJFdBEpBXWRDCov6Z51Vx5FCJE/EupSd1rVGNrtD2hJc0LYZ7RLsHbxMhk1YUoeXDyt/SB
nbZFZC4sEaJJyGVAvehusord9ASSdmOeqGE6VVNJWDmKtGlFoblzZcjVUG1S4IY4IUWTLoQGm9ZN
Ja+5CpUW1ajYQasAFIadCxMhghQsb0B0CMOk3YY+s0CMliCO/Jlu6j6tHfDD6SQgegPmfSxlTW2V
AtSQl23ck5oK97wV2gkCI/UMAjrrwvXFlSaBm3W1+Ir0zQYEvjrtEqw1VfpqEShA+iRbuLIdmrDs
rj/NYyU4GeJvMur1nYQHcCYqCtwWAtCqoAvSuS7j8ArBU4ZCR4Xij2PdiRRhZj7KpqY5SA9o1Yvm
AVceVPj6eu3C5DDBV/4Vri5JB9zWrilRQdif/ErdB5mdqO8oOdEgaH4R6FDJnQuQVHiG8UlBJWHQ
Jeh5eyz7lS52DyXKLFjyG8hLJlGF8u4gyjKIhvgW6oeZxLMJMx1EwvDzoFO2FScbPjD8T9TbK8sh
9zVMS8lhAEvKC0dGWRTYSVTchEl74qCpNFD7Z8oAxouetPRcDoJ7Q5TXg17MIHjR1y7vs6FgJr+k
6tSS2/VAcj/86CbNpWTbWy59gvCnQdgFKMhEtsvLrbZmiyJoUvmXpgcVJKowRoOOitM+Qk49KDfF
Uve5DaUHEFiqU5xHCI5KdfaJfbadTNveqqFDf5WwrCzIltliw68GSYJA9J8GQQRFdQlktAXAlplq
Wc+9ZrAQkMlHxcaMRDh0hgbjL4JiOmTDYRCfDzOvHHHdpOpx0XjHgw5KjBKMmjaPmByYOBsdYiy+
idzvMpC740E7AP6wW6G9HT44TCREXmD4GKRyE9Eob1xZuQwBTwq1/WlYyEE7pPDSTV37FypYVhkt
hEH/oJZB5pCVhwQOlmqdaoByLSCntBNIq+3yXLJQPEGDRvdYZsYadBjKTl4marFNNDry9q8rJBaG
Xw0vq6ntGQeGMlH5XBSLYZaDek4NVRV8fzA1VbNhcw3KGmaYPJnetdvQtYBITQ470CQGFRbW/vEg
gTiIWQ46GrlknRhVOu8lNIAHQcdB2TGkFYdu7EEHaZAhtUNKfk4zGdQgBimHYb8M4lB0BAHwUW6H
z8nImwzbMSm1W8Xh8h4kPUpESdwoOU1BmAwfsGEcxskN+vDeQwbFzRSo2bq1DLCGlvibQQivgrft
dvgDDEnbAUkCks38dfhx0B4c9v+gZerO7VJYCD68IgiuFIifD/Klib5qSE126LDYprRWPfU07KR5
kiL5NegwsCj45xPBa26hgpqJ0PbbCD3QNfucZqSd6CzVC+PZFYgxVVP7ZKIIkVvpA6XtTIYl23Uv
oUNb0zr/pCvNS46CiM2+6lV0/0gYSvw3M6UnGXmzMKheIHJ6UlIWtI+oRErhhRHbz1ENE1MHmB4V
EESYr3Uw4nIpP9WDvFvYi6g5qGcZOr/Dg4k2MAVUnek52or7dsd2TWe3qT2ZyEUQ9z4NMrK1LpDR
tla6FhKyJFeDWObwmUHiaWvDShgk61agOMtk/nL0L3/91395bv+rs0loOIL3Ni7++q/8/JykHUJP
bnnw41+P5zfz7f/jt0/sf/6v57eLu8MPDN/w2+cZ8es3ztbleu+HeVx6ZXddbfLuZoOkTfn7v/0y
N6Y+DHSVUF6+S94M8UMf2j7DPxzoaLOd112Xbv7tL89JFdNzdLNxvCT+y9dfrV7+7S+yZGyX88tq
/jal7dP83gjhmoeuXhhaFT8opqFbGs1F2l+OQpDjX38jKB80KPAs0ZJNWTdVRdZfv7rfvuwbz//7
j7Zb5oNJ743ze5P/sjLD4yvWO59elz9oii6qPLtlkLk9XAJLZ3VMRZPoVVFlSzfNP9sSyKr8zjXQ
lA8WjKiKLkuyBA2GqOxvA5ZIEzVdFTVRN0ikmWyTv5/gP8M2MNV3LoGqf+DpTVVSQeHzpPr+Esgf
VLjgVZr6ZIN/pD/b80sS8+WVHByoP2AFZB7RUiS4pk1oA2RzGPCVKTCsD4ZsiMDf8HANSPC+LPgr
k/qPLOGbSe2d8vEsgaR8eSs/vwQYQk65pELcL8o8osJRf7UEvPoPkqEoBrRjuxX6c50C3t47d4GK
xZctUbZMKCIsiXNwsAQfALJIJlAbSbPQBfqznQPlvaZQkMQPhqEbMD1ZLIGuW1wwrzaBgK0UdeD3
qmSBRjSNP50p3Frvd5kCXfpg6KLEpW9IokVP8d4KWNYHvAX2hyIp6nBjfrE8fyZL8O5NIGsfNAPI
saEpIjy5/HlvCXjwDwrugiTqFq2h1mAo/mSWQP/iqf28MZQHn0DUZZweWdGHC2FvCTgneAWyJuEc
aVCciuoXN/SHtsEPfOg3/xkYTviyda+9TfHKR//uB3b3ztsBXnvPCv0wf9n76OBvfxn87/73X/fc
720g8eqXw6376se9zxZvPvz14bfT+vpdr/9q71H3Jrb7ze4vj71Nvs6foVzcxglfn+piHeHTT9fx
+mX9Ok4YHOW/T/JNQPGbwfi9UZf5ZhOH6/hlN9TggVuc//cOfL6hzpjsxhlGxfLufvxmAPRD871d
E5wdXbFO+eaIaR+dexkEhAcB1HDHvfcBPsZeuXk5ui3X5abYDbcNzwZH6b2jTxkgX4dHv0Sb3Hve
e634ZCbm7h9+A5P5oaWarnPv6Wmz3ostJVFULNMUvzv+tzbwb0H02wO47/T98d9/fdxhfbmBpPcf
4Nfz/392JidrN2dD7hZzu8sxmv/w1f3om+vIv+/tOW2Mo77u12xniHJ3M9zOV/y9vfaDE17lB7tM
GuEArop8vQn35jokRt67uMw1242yXQCZa/C9g54k+cvBEgyJlfcOe1o1a6/cjbOdrTLCsGebJ1CS
+9t2jMvkMjpYA30ES3lNSi7fWwJrhF1wu65evKNf8vWTt298RVzj9762WzKe+6PKIxyyrxfSMOej
eeTlb+4leYTVftgU5dFkHQe7VRg2Hbowux9//ub+tIk2e1tO1kc4eMsE5+XoeLPNMO8mOcxZlcUx
jOYvT9XReVXsvU1iBJigrBFe6V0VPx2hyIAjs2fuDcIUwjATtQ8TR5xM3Xe3/Ov7bj54j/jW/3/u
a5LJhvhDDjfTijlbb/znfWc7ecZn+c5n/gwO+bzK18XBOdd/76D8qOP2y+dDl5B20d3e3h3Ar2v5
gxf0LzFG9Lk88DQho3vjV/zBcQ8XQJLfOSKrmqSb3dNur7whM7P7i597/IsErPg3fe1tsHhg8P/g
ElTF4MkfbAR8+HcuxG2CVMm35kySxnrjBLye8z/PFEjbV7WLZl/Hw/tHfO/4/js46r+EOEz7b/jN
G6heF/N+KED7JX5J8nzvaiHr9F7n45dhP+7PVRrBMZhsYB+rot38tm7Bm1P5x9dgkhQs7DaSP97k
/cZJai/eW5KhevfeNWHy64OI6q2d+onJV6FDkL03XWWE6c42cbTO91ywMXylVc4y7Gd6hnT/exd3
XpTJweHAH3j3sNN+8+we3WzS6in0nnfjDftuyF6/d9IL703Wy/iuj/Ul9fp76bTFOk823/Lohlzr
u+dMlP28dzUONdL3jrr0nri+DmIsa4QXuAR9ERebbjfF4dWN4TQvNzlx5v6wY6wDmdD91bVGOBzT
PAGVsWchJHGEcY8BQa/zvUWgsLNb6p2XVP3hO2n1/MZGSNIIm2FVrsP92Q6Fzffu3ZNNfrDBINMd
YVhCyvN1tx+ubpE0753w2bqsD3aDOsLqnnmlWx16KNJbr/mP74dbuEXXweGUR1jjMw/zXm7iotwc
JFDVEcz7WdVuQFJWubPbDdtIYqhovfcVnif0+tT7J1p7E5798ZU+T+L1QcFEG+GInA+2fffU20UY
qrvvXYSLTelu8jd5C8kYwS0mWGvW+7ZijKsZVOKB8wMa4v0rcUVoWTnr/Tz1GAW0m4Rbbv/gyeII
tmI40ZvDgaURNvDt1mqCat6r+sljBB+36UGVZQuRfO8mvq3XxHX5y24TDKcDRPHux5+/RG+bzcv+
5SGPUWS4bbyy/3LqdnP8MuURDvTHYChk7TmX8hj3x9ek9SlamS/JfvT4Nqf1x43mPc7VM/tuCtp3
b020EdYEi8wFtXHy/Q09RnBzu8kPCw8DAvG9O5pU8uYo+YzzspdplzRAfu8f/UsW7Xz9vHk5DPgk
Sx/Dn7tJnoN1uGdLwSqDzRth9rR8J/Xem7RAw5Fj/97C/PPSaQMSwPqhzPqrk/PvIZ32rZTp96+g
f96LGPLv/xGzmg7gkz3ncIQ4+pcYAd69Qb97wr6fV5kkZUEP0t6w0hjj4gntmUp5BJd7UuV0XHo7
uzLc0QOc8L3Gfequ91yVMa7nXXptuDTw6I+mdIrs2Uh1hHt0O+jRf57dTP/LbhWGNRkFRgU0LkcY
YW/cEfbFNEEMOyleD6uN4Bj+hvraVvjib2Y3x6i1T9fp5uh+k7/sOXTfLyJ//yDOfI+wutzb3PoI
wcPcQbjl9XLrI4Tq86xalwkmLjwayAc3e+ZDH2GbzHMIYPeHHcONmyNYCgnx3nSNEQ7iHSd8uY4O
PE9zBOdquX7aP4TmCK9v6R5Y/O/7at/fwG83ApDI3cb7+ZBv+rf/XW6OXv7Tqob5Ze/USWPcU6eb
uNvbDt+os7/yAX8QFXDmPR06ANIYUdnZpkhKd+8ewdN+/yIz34NVUEe4V8+BVTvr4vkAZaaOYB9I
Iidlub8dRolM1yGyXLsFHS5TSRthfckVHgw6wik+5yJ9PkxsjrK2Fdb3MEVGL9NuWX7+MJ8n/WAl
AZbvxtou8RjFUjTdN/neqGMY9u2o+/cFLS67r/n5hfhiLIWJVxTrajfcdi3eIlD+uPm5waPf72ig
NWX3LT8/6a/AmTcgKnmM+tjtkBDaz/bKY9THboeOhvXR2SY5SMINTZvvjRxuSSUfApTGSKncVgeg
Z5Q33z/bOwTvd6MMe00eOgDfvQR/+x/J0V0S/e1/brEmV/nf/lf8DMnGbuQvXzTCWgPp9A5BccoI
u/puHfeHxk4eA7T90XlzCscoSRIEI765Plqsi/23OUZ5j44o78CLlbURFvkWEh3vsEyEZOFul/y8
UXp843bTdj3CsF70tH5q9rfxGKj7L0b07QH/foHvn5elk0HfvjdL93r2w9v+PQz13nfNQWB+wVz/
QAyySXJo83evf7A9AwfFe23cTVUcWp6B9uG9ww7aMfsoHgSJvjfs63X8+9J8629fNYB+c0F/6Pdf
H3Lrmgyg5r2Rvr5H3svfl+LfXfvntxHcsHf8ed8E1CP/Id/EZ4fEBFoI+0W2EU7aL1R3n9aevz/w
d8/a9w3OLzm9N/sGZ4TIjjYhJ1y/bAp3twe/eFG7n37+tjzv1gMCdjfQdtgxJuxWhy9tBKcBiep4
sxc3KyPMdYrDkLzsv7Mx/LLb3Ds6o79r7/YZI+kD2n+/PjOGo3dMPeLodPjX7S83r7eDNEakuAKA
H28O7kyJ5uN335mMvP/qtmw+f79+fq5Z/2Sd7psGaYy+wtMudxBPODgZkjKC1/sFMXCaHOTIt7w+
712MLx7qN8Ye4Uif0ioduG+XZIRzfbbeLyvBtvH+7QYmY528OSLaCBsZDAzl3IO9PEaoRa7xBX3Y
YvfwX1y3Ee46Bl53h2d6jGrSxSbdT/xIA4fMe7fx1ToHUBN+q2dAGiMouAK9+2YjjwHvv4LFxUtT
ymp771AWR9h1t8DF1ilmY7e+Ww9AGmF33LnrtwG+PMK5vlv73tuVlsfAE9ytPTKle0sxhocxxHWD
W3i4O+QxLNLH/mnzjeUYA4B9723KeL2PJRzD1K1KcBvp14P4erUlTRZH2CGnVbwuXC//1jcYcG/t
vvLn3ebbFFKAsPuWLUGtcAy/5tx7eQFiOF8X5W66w9H8Qtnyj20hFuKHOiJvkf5JcES+sURE9XAU
jpBe3t4P66NTqkfh//lv/70I1t366MZ7cfaMDcg7aBG/G1x/P/S680CSCFRE98uAcNFZyhjZGQoS
wTqovvXOYQ+A4HGEfTVLgpfk6F+O7tYBwZ4X7cUOUKyq2hhUC6fr/0vdFbY0DgTRv+IfEEyOo/jl
wOaqcqelEPX7tg3tQjTHNlvQX+/bbHNm4uJK8lT8mEIny2Zmdmb2zRurjRZdj8kJuBYmp4SIbqEw
/uF4tdXqGLO0urp7eAfhUwMAvwlIJriOK/Wv3vaCD7810QgkVHL7HF4Iz2M1thLXXf+HFWTRH6yf
hP0zuFQyDJlyrkXSezGC51l5lKtyr9A/3lW4CeGi7AKQqQLXhdLGCX4XqfzaMWZ0Fwzrbh+Hn3pz
bLBRGytWDNLb8ZIXwB9JZwcGzZjYrsLO/l8KhH59V2U7RqzWrXy33G7fwubOjF3KTxbb2fhhiyK5
hiI0V7xTZZa4n26FNhlE+zBc2YButrqU1sHIS9xqYc7SOqLOPb4jDvIHljqosRDNqBvN1V4BFxKI
1Rxt89i8OFOP6H8LhTWMHCLr6R4DPfW7usc4LOnsGVF9KzcMF36TceidYTdIQPvcoozWyHOIxdgL
nChrMHRaCbZgAIguQY4nCu8JI6L+A2PpfcaEEQ4ctuNaYTbMwytwGQNe7hrWdg5HJJKzhIEoX4DM
oa5cMCPRHAz2yLw++qvrete47Xmx19JVMXJvvOLKrmQZE1Tf493UDfpd9Vqtm7XfVEvMpWyFNicO
g73GFWr85mRQzGoXcoopg88Gu3SnQTEChl1ggpqGEO8aXhX5GLjbKeCberfFKwGGCHr6lGEUt/mb
b4jGc/EzdorO/R7oO2WE4hnCZdT1hT4x0vlcycArnRASbE/MPENnH1pyrbRgBhTVy0eYhDalsrh/
7O7KTwoCs0bbrEHDb1fyj5NTxtUBDMu7fSE7mcTTn1De8Dnpu6eZG5tKwHpeIkEJuvkiHvUzs3Er
knfVjNoo5vfpHrkLo+t6ahwmUSgOwWdluL0RBQ9GrRPTvqt+dxGjMj9bIYSUpQ4Gl7wPyFxrWK/P
KA5yjB8K5wpTOd0pGqJ3JZRTLiwwMiK7RSGz1ZLh+W2OsjiKHkI1EgZ5mbvnRGou/Hbipk69uIdh
oIhFYWwrxYVcGODSPg7fhltj+4tNGRZyh/aBJ8wrEB8ujbcaDTwGQn/rVJ0O4NZVWSjz6xkAAP//
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croll" dx="22" fmlaLink="$D$16" horiz="1" max="6" min="1" page="10" val="2"/>
</file>

<file path=xl/ctrlProps/ctrlProp2.xml><?xml version="1.0" encoding="utf-8"?>
<formControlPr xmlns="http://schemas.microsoft.com/office/spreadsheetml/2009/9/main" objectType="Scroll" dx="22" fmlaLink="$D$17" horiz="1" max="12" min="1" page="10" val="5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95250</xdr:colOff>
          <xdr:row>13</xdr:row>
          <xdr:rowOff>190500</xdr:rowOff>
        </xdr:from>
        <xdr:to>
          <xdr:col>13</xdr:col>
          <xdr:colOff>123825</xdr:colOff>
          <xdr:row>15</xdr:row>
          <xdr:rowOff>95250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104775</xdr:colOff>
          <xdr:row>16</xdr:row>
          <xdr:rowOff>47625</xdr:rowOff>
        </xdr:from>
        <xdr:to>
          <xdr:col>13</xdr:col>
          <xdr:colOff>133350</xdr:colOff>
          <xdr:row>17</xdr:row>
          <xdr:rowOff>152400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AF218109-EFD6-4A2F-BBA8-907141175A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8</xdr:row>
      <xdr:rowOff>0</xdr:rowOff>
    </xdr:from>
    <xdr:to>
      <xdr:col>19</xdr:col>
      <xdr:colOff>7620</xdr:colOff>
      <xdr:row>21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3F1CEC9-BB24-406E-A4EF-B907030CCC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20775" y="1438275"/>
              <a:ext cx="3989070" cy="2362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7" dataDxfId="16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5" dataCellStyle="Normal 4"/>
    <tableColumn id="8" xr3:uid="{39BFED20-B773-49DE-89B2-FCCC227A2CB3}" name="Code" dataDxfId="14" dataCellStyle="Normal 4"/>
    <tableColumn id="2" xr3:uid="{F72FE4DE-54F3-4E21-B22D-755E27B79877}" name="Country" dataDxfId="13" dataCellStyle="Normal 4"/>
    <tableColumn id="3" xr3:uid="{C54CD393-CF9E-490F-B220-E92A5238A98E}" name="Region" dataDxfId="12" dataCellStyle="Normal 4"/>
    <tableColumn id="4" xr3:uid="{A40644DE-6F25-46F8-B2D8-133FB4A2A907}" name="Life Expectancy" dataDxfId="11" dataCellStyle="Normal 4"/>
    <tableColumn id="10" xr3:uid="{00533F53-B565-40AC-94D2-14675C2E4620}" name="Population" dataDxfId="10" dataCellStyle="Normal 4"/>
    <tableColumn id="6" xr3:uid="{234E8993-698C-4FE3-AF9F-4EC0763F90F7}" name="Unemployment" dataDxfId="9" dataCellStyle="Percent"/>
    <tableColumn id="11" xr3:uid="{CE6D586A-7625-4B6A-A02F-50BD0FBA11C9}" name="GDP ($MM)" dataDxfId="8" dataCellStyle="Percent"/>
    <tableColumn id="7" xr3:uid="{47CD7567-7E89-4F26-A608-51468D49E09B}" name="GDP Category" dataDxfId="7">
      <calculatedColumnFormula>_xlfn.XLOOKUP(Countries[[#This Row],[GDP ($MM)]],GDP_Category[GDP],GDP_Category[Category],,-1)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6" dataDxfId="5">
  <autoFilter ref="B2:C9" xr:uid="{91027B29-567D-4B68-9538-E7C6788A809A}"/>
  <tableColumns count="2">
    <tableColumn id="1" xr3:uid="{9BF93A24-4C24-4E9F-A425-3C2B21468922}" name="GDP" dataDxfId="4"/>
    <tableColumn id="2" xr3:uid="{6786F0FA-2C00-4F7E-BD8A-C5E149BF3A84}" name="Category" dataDxfId="3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X5933"/>
  <sheetViews>
    <sheetView workbookViewId="0">
      <selection activeCell="J13" sqref="J13"/>
    </sheetView>
  </sheetViews>
  <sheetFormatPr defaultColWidth="9.140625" defaultRowHeight="15" x14ac:dyDescent="0.25"/>
  <cols>
    <col min="1" max="1" width="9.140625" style="14"/>
    <col min="2" max="2" width="13.7109375" style="19" customWidth="1"/>
    <col min="3" max="3" width="11.28515625" style="19" customWidth="1"/>
    <col min="4" max="15" width="9.140625" style="19"/>
    <col min="16" max="16384" width="9.140625" style="14"/>
  </cols>
  <sheetData>
    <row r="1" spans="1:24" s="18" customFormat="1" x14ac:dyDescent="0.25">
      <c r="A1" s="18" t="s">
        <v>2808</v>
      </c>
      <c r="B1" s="15" t="s">
        <v>33</v>
      </c>
      <c r="C1" s="15" t="s">
        <v>34</v>
      </c>
      <c r="D1" s="15" t="s">
        <v>35</v>
      </c>
      <c r="E1" s="15" t="s">
        <v>36</v>
      </c>
      <c r="F1" s="15" t="s">
        <v>37</v>
      </c>
      <c r="G1" s="15" t="s">
        <v>38</v>
      </c>
      <c r="H1" s="15" t="s">
        <v>39</v>
      </c>
      <c r="I1" s="15" t="s">
        <v>40</v>
      </c>
      <c r="J1" s="15" t="s">
        <v>41</v>
      </c>
      <c r="K1" s="15" t="s">
        <v>42</v>
      </c>
      <c r="L1" s="15" t="s">
        <v>43</v>
      </c>
      <c r="M1" s="15" t="s">
        <v>44</v>
      </c>
      <c r="N1" s="15" t="s">
        <v>45</v>
      </c>
      <c r="O1" s="15" t="s">
        <v>46</v>
      </c>
      <c r="P1" s="15" t="s">
        <v>2327</v>
      </c>
      <c r="Q1" s="15" t="s">
        <v>2337</v>
      </c>
      <c r="R1" s="15" t="s">
        <v>2338</v>
      </c>
      <c r="S1" s="15" t="s">
        <v>2339</v>
      </c>
      <c r="T1" s="15" t="s">
        <v>2328</v>
      </c>
      <c r="U1" s="138" t="s">
        <v>2337</v>
      </c>
      <c r="V1" s="138" t="s">
        <v>2338</v>
      </c>
      <c r="W1" s="138" t="s">
        <v>2339</v>
      </c>
      <c r="X1" s="138" t="s">
        <v>2328</v>
      </c>
    </row>
    <row r="2" spans="1:24" x14ac:dyDescent="0.25">
      <c r="A2" s="14" t="str">
        <f>B2&amp;C2</f>
        <v>aardsda012010</v>
      </c>
      <c r="B2" s="19" t="s">
        <v>414</v>
      </c>
      <c r="C2" s="19">
        <v>2010</v>
      </c>
      <c r="D2" s="19">
        <v>53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4" t="str">
        <f>IFERROR(VLOOKUP($A2,'Fielding Data'!$A:$H,MATCH(P$1,'Fielding Data'!$A$1:$H$1,0),0),"Other")</f>
        <v>P</v>
      </c>
      <c r="Q2" s="14">
        <f>IFERROR(VLOOKUP($A2,'Fielding Data'!$A:$H,MATCH(Q$1,'Fielding Data'!$A$1:$H$1,0),0),"Other")</f>
        <v>2</v>
      </c>
      <c r="R2" s="14">
        <f>IFERROR(VLOOKUP($A2,'Fielding Data'!$A:$H,MATCH(R$1,'Fielding Data'!$A$1:$H$1,0),0),"Other")</f>
        <v>3</v>
      </c>
      <c r="S2" s="14">
        <f>IFERROR(VLOOKUP($A2,'Fielding Data'!$A:$H,MATCH(S$1,'Fielding Data'!$A$1:$H$1,0),0),"Other")</f>
        <v>1</v>
      </c>
      <c r="T2" s="14">
        <f>IFERROR(VLOOKUP($A2,'Fielding Data'!$A:$H,MATCH(T$1,'Fielding Data'!$A$1:$H$1,0),0),"Other")</f>
        <v>0</v>
      </c>
      <c r="U2" s="14">
        <f>SUMIFS('Fielding Data'!E:E,'Fielding Data'!$A:$A,'Hitting Data'!$A2)</f>
        <v>2</v>
      </c>
      <c r="V2" s="14">
        <f>SUMIFS('Fielding Data'!F:F,'Fielding Data'!$A:$A,'Hitting Data'!$A2)</f>
        <v>3</v>
      </c>
      <c r="W2" s="14">
        <f>SUMIFS('Fielding Data'!G:G,'Fielding Data'!$A:$A,'Hitting Data'!$A2)</f>
        <v>1</v>
      </c>
      <c r="X2" s="14">
        <f>SUMIFS('Fielding Data'!H:H,'Fielding Data'!$A:$A,'Hitting Data'!$A2)</f>
        <v>0</v>
      </c>
    </row>
    <row r="3" spans="1:24" x14ac:dyDescent="0.25">
      <c r="A3" s="14" t="str">
        <f t="shared" ref="A3:A66" si="0">B3&amp;C3</f>
        <v>abadfe012010</v>
      </c>
      <c r="B3" s="19" t="s">
        <v>1215</v>
      </c>
      <c r="C3" s="19">
        <v>2010</v>
      </c>
      <c r="D3" s="19">
        <v>22</v>
      </c>
      <c r="E3" s="19">
        <v>1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1</v>
      </c>
      <c r="P3" s="14" t="str">
        <f>IFERROR(VLOOKUP($A3,'Fielding Data'!$A:$H,MATCH(P$1,'Fielding Data'!$A$1:$H$1,0),0),"Other")</f>
        <v>P</v>
      </c>
      <c r="Q3" s="14">
        <f>IFERROR(VLOOKUP($A3,'Fielding Data'!$A:$H,MATCH(Q$1,'Fielding Data'!$A$1:$H$1,0),0),"Other")</f>
        <v>0</v>
      </c>
      <c r="R3" s="14">
        <f>IFERROR(VLOOKUP($A3,'Fielding Data'!$A:$H,MATCH(R$1,'Fielding Data'!$A$1:$H$1,0),0),"Other")</f>
        <v>3</v>
      </c>
      <c r="S3" s="14">
        <f>IFERROR(VLOOKUP($A3,'Fielding Data'!$A:$H,MATCH(S$1,'Fielding Data'!$A$1:$H$1,0),0),"Other")</f>
        <v>0</v>
      </c>
      <c r="T3" s="14">
        <f>IFERROR(VLOOKUP($A3,'Fielding Data'!$A:$H,MATCH(T$1,'Fielding Data'!$A$1:$H$1,0),0),"Other")</f>
        <v>0</v>
      </c>
      <c r="U3" s="14">
        <f>SUMIFS('Fielding Data'!E:E,'Fielding Data'!$A:$A,'Hitting Data'!$A3)</f>
        <v>0</v>
      </c>
      <c r="V3" s="14">
        <f>SUMIFS('Fielding Data'!F:F,'Fielding Data'!$A:$A,'Hitting Data'!$A3)</f>
        <v>3</v>
      </c>
      <c r="W3" s="14">
        <f>SUMIFS('Fielding Data'!G:G,'Fielding Data'!$A:$A,'Hitting Data'!$A3)</f>
        <v>0</v>
      </c>
      <c r="X3" s="14">
        <f>SUMIFS('Fielding Data'!H:H,'Fielding Data'!$A:$A,'Hitting Data'!$A3)</f>
        <v>0</v>
      </c>
    </row>
    <row r="4" spans="1:24" x14ac:dyDescent="0.25">
      <c r="A4" s="14" t="str">
        <f t="shared" si="0"/>
        <v>abreubo012010</v>
      </c>
      <c r="B4" s="19" t="s">
        <v>47</v>
      </c>
      <c r="C4" s="19">
        <v>2010</v>
      </c>
      <c r="D4" s="19">
        <v>154</v>
      </c>
      <c r="E4" s="19">
        <v>573</v>
      </c>
      <c r="F4" s="19">
        <v>88</v>
      </c>
      <c r="G4" s="19">
        <v>146</v>
      </c>
      <c r="H4" s="19">
        <v>41</v>
      </c>
      <c r="I4" s="19">
        <v>1</v>
      </c>
      <c r="J4" s="19">
        <v>20</v>
      </c>
      <c r="K4" s="19">
        <v>78</v>
      </c>
      <c r="L4" s="19">
        <v>24</v>
      </c>
      <c r="M4" s="19">
        <v>10</v>
      </c>
      <c r="N4" s="19">
        <v>87</v>
      </c>
      <c r="O4" s="19">
        <v>132</v>
      </c>
      <c r="P4" s="14" t="str">
        <f>IFERROR(VLOOKUP($A4,'Fielding Data'!$A:$H,MATCH(P$1,'Fielding Data'!$A$1:$H$1,0),0),"Other")</f>
        <v>LF</v>
      </c>
      <c r="Q4" s="14">
        <f>IFERROR(VLOOKUP($A4,'Fielding Data'!$A:$H,MATCH(Q$1,'Fielding Data'!$A$1:$H$1,0),0),"Other")</f>
        <v>0</v>
      </c>
      <c r="R4" s="14">
        <f>IFERROR(VLOOKUP($A4,'Fielding Data'!$A:$H,MATCH(R$1,'Fielding Data'!$A$1:$H$1,0),0),"Other")</f>
        <v>0</v>
      </c>
      <c r="S4" s="14">
        <f>IFERROR(VLOOKUP($A4,'Fielding Data'!$A:$H,MATCH(S$1,'Fielding Data'!$A$1:$H$1,0),0),"Other")</f>
        <v>0</v>
      </c>
      <c r="T4" s="14">
        <f>IFERROR(VLOOKUP($A4,'Fielding Data'!$A:$H,MATCH(T$1,'Fielding Data'!$A$1:$H$1,0),0),"Other")</f>
        <v>0</v>
      </c>
      <c r="U4" s="14">
        <f>SUMIFS('Fielding Data'!E:E,'Fielding Data'!$A:$A,'Hitting Data'!$A4)</f>
        <v>242</v>
      </c>
      <c r="V4" s="14">
        <f>SUMIFS('Fielding Data'!F:F,'Fielding Data'!$A:$A,'Hitting Data'!$A4)</f>
        <v>7</v>
      </c>
      <c r="W4" s="14">
        <f>SUMIFS('Fielding Data'!G:G,'Fielding Data'!$A:$A,'Hitting Data'!$A4)</f>
        <v>6</v>
      </c>
      <c r="X4" s="14">
        <f>SUMIFS('Fielding Data'!H:H,'Fielding Data'!$A:$A,'Hitting Data'!$A4)</f>
        <v>2</v>
      </c>
    </row>
    <row r="5" spans="1:24" x14ac:dyDescent="0.25">
      <c r="A5" s="14" t="str">
        <f t="shared" si="0"/>
        <v>abreuto012010</v>
      </c>
      <c r="B5" s="19" t="s">
        <v>749</v>
      </c>
      <c r="C5" s="19">
        <v>2010</v>
      </c>
      <c r="D5" s="19">
        <v>81</v>
      </c>
      <c r="E5" s="19">
        <v>193</v>
      </c>
      <c r="F5" s="19">
        <v>16</v>
      </c>
      <c r="G5" s="19">
        <v>45</v>
      </c>
      <c r="H5" s="19">
        <v>11</v>
      </c>
      <c r="I5" s="19">
        <v>1</v>
      </c>
      <c r="J5" s="19">
        <v>1</v>
      </c>
      <c r="K5" s="19">
        <v>13</v>
      </c>
      <c r="L5" s="19">
        <v>2</v>
      </c>
      <c r="M5" s="19">
        <v>1</v>
      </c>
      <c r="N5" s="19">
        <v>4</v>
      </c>
      <c r="O5" s="19">
        <v>47</v>
      </c>
      <c r="P5" s="14" t="str">
        <f>IFERROR(VLOOKUP($A5,'Fielding Data'!$A:$H,MATCH(P$1,'Fielding Data'!$A$1:$H$1,0),0),"Other")</f>
        <v>2B</v>
      </c>
      <c r="Q5" s="14">
        <f>IFERROR(VLOOKUP($A5,'Fielding Data'!$A:$H,MATCH(Q$1,'Fielding Data'!$A$1:$H$1,0),0),"Other")</f>
        <v>16</v>
      </c>
      <c r="R5" s="14">
        <f>IFERROR(VLOOKUP($A5,'Fielding Data'!$A:$H,MATCH(R$1,'Fielding Data'!$A$1:$H$1,0),0),"Other")</f>
        <v>18</v>
      </c>
      <c r="S5" s="14">
        <f>IFERROR(VLOOKUP($A5,'Fielding Data'!$A:$H,MATCH(S$1,'Fielding Data'!$A$1:$H$1,0),0),"Other")</f>
        <v>3</v>
      </c>
      <c r="T5" s="14">
        <f>IFERROR(VLOOKUP($A5,'Fielding Data'!$A:$H,MATCH(T$1,'Fielding Data'!$A$1:$H$1,0),0),"Other")</f>
        <v>3</v>
      </c>
      <c r="U5" s="14">
        <f>SUMIFS('Fielding Data'!E:E,'Fielding Data'!$A:$A,'Hitting Data'!$A5)</f>
        <v>43</v>
      </c>
      <c r="V5" s="14">
        <f>SUMIFS('Fielding Data'!F:F,'Fielding Data'!$A:$A,'Hitting Data'!$A5)</f>
        <v>84</v>
      </c>
      <c r="W5" s="14">
        <f>SUMIFS('Fielding Data'!G:G,'Fielding Data'!$A:$A,'Hitting Data'!$A5)</f>
        <v>10</v>
      </c>
      <c r="X5" s="14">
        <f>SUMIFS('Fielding Data'!H:H,'Fielding Data'!$A:$A,'Hitting Data'!$A5)</f>
        <v>16</v>
      </c>
    </row>
    <row r="6" spans="1:24" x14ac:dyDescent="0.25">
      <c r="A6" s="14" t="str">
        <f t="shared" si="0"/>
        <v>accarje012010</v>
      </c>
      <c r="B6" s="19" t="s">
        <v>511</v>
      </c>
      <c r="C6" s="19">
        <v>2010</v>
      </c>
      <c r="D6" s="19">
        <v>5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4" t="str">
        <f>IFERROR(VLOOKUP($A6,'Fielding Data'!$A:$H,MATCH(P$1,'Fielding Data'!$A$1:$H$1,0),0),"Other")</f>
        <v>P</v>
      </c>
      <c r="Q6" s="14">
        <f>IFERROR(VLOOKUP($A6,'Fielding Data'!$A:$H,MATCH(Q$1,'Fielding Data'!$A$1:$H$1,0),0),"Other")</f>
        <v>0</v>
      </c>
      <c r="R6" s="14">
        <f>IFERROR(VLOOKUP($A6,'Fielding Data'!$A:$H,MATCH(R$1,'Fielding Data'!$A$1:$H$1,0),0),"Other")</f>
        <v>1</v>
      </c>
      <c r="S6" s="14">
        <f>IFERROR(VLOOKUP($A6,'Fielding Data'!$A:$H,MATCH(S$1,'Fielding Data'!$A$1:$H$1,0),0),"Other")</f>
        <v>0</v>
      </c>
      <c r="T6" s="14">
        <f>IFERROR(VLOOKUP($A6,'Fielding Data'!$A:$H,MATCH(T$1,'Fielding Data'!$A$1:$H$1,0),0),"Other")</f>
        <v>0</v>
      </c>
      <c r="U6" s="14">
        <f>SUMIFS('Fielding Data'!E:E,'Fielding Data'!$A:$A,'Hitting Data'!$A6)</f>
        <v>0</v>
      </c>
      <c r="V6" s="14">
        <f>SUMIFS('Fielding Data'!F:F,'Fielding Data'!$A:$A,'Hitting Data'!$A6)</f>
        <v>1</v>
      </c>
      <c r="W6" s="14">
        <f>SUMIFS('Fielding Data'!G:G,'Fielding Data'!$A:$A,'Hitting Data'!$A6)</f>
        <v>0</v>
      </c>
      <c r="X6" s="14">
        <f>SUMIFS('Fielding Data'!H:H,'Fielding Data'!$A:$A,'Hitting Data'!$A6)</f>
        <v>0</v>
      </c>
    </row>
    <row r="7" spans="1:24" x14ac:dyDescent="0.25">
      <c r="A7" s="14" t="str">
        <f t="shared" si="0"/>
        <v>aceveal012010</v>
      </c>
      <c r="B7" s="19" t="s">
        <v>872</v>
      </c>
      <c r="C7" s="19">
        <v>2010</v>
      </c>
      <c r="D7" s="19">
        <v>10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4" t="str">
        <f>IFERROR(VLOOKUP($A7,'Fielding Data'!$A:$H,MATCH(P$1,'Fielding Data'!$A$1:$H$1,0),0),"Other")</f>
        <v>P</v>
      </c>
      <c r="Q7" s="14">
        <f>IFERROR(VLOOKUP($A7,'Fielding Data'!$A:$H,MATCH(Q$1,'Fielding Data'!$A$1:$H$1,0),0),"Other")</f>
        <v>0</v>
      </c>
      <c r="R7" s="14">
        <f>IFERROR(VLOOKUP($A7,'Fielding Data'!$A:$H,MATCH(R$1,'Fielding Data'!$A$1:$H$1,0),0),"Other")</f>
        <v>2</v>
      </c>
      <c r="S7" s="14">
        <f>IFERROR(VLOOKUP($A7,'Fielding Data'!$A:$H,MATCH(S$1,'Fielding Data'!$A$1:$H$1,0),0),"Other")</f>
        <v>0</v>
      </c>
      <c r="T7" s="14">
        <f>IFERROR(VLOOKUP($A7,'Fielding Data'!$A:$H,MATCH(T$1,'Fielding Data'!$A$1:$H$1,0),0),"Other")</f>
        <v>0</v>
      </c>
      <c r="U7" s="14">
        <f>SUMIFS('Fielding Data'!E:E,'Fielding Data'!$A:$A,'Hitting Data'!$A7)</f>
        <v>0</v>
      </c>
      <c r="V7" s="14">
        <f>SUMIFS('Fielding Data'!F:F,'Fielding Data'!$A:$A,'Hitting Data'!$A7)</f>
        <v>2</v>
      </c>
      <c r="W7" s="14">
        <f>SUMIFS('Fielding Data'!G:G,'Fielding Data'!$A:$A,'Hitting Data'!$A7)</f>
        <v>0</v>
      </c>
      <c r="X7" s="14">
        <f>SUMIFS('Fielding Data'!H:H,'Fielding Data'!$A:$A,'Hitting Data'!$A7)</f>
        <v>0</v>
      </c>
    </row>
    <row r="8" spans="1:24" x14ac:dyDescent="0.25">
      <c r="A8" s="14" t="str">
        <f t="shared" si="0"/>
        <v>acostma012010</v>
      </c>
      <c r="B8" s="19" t="s">
        <v>750</v>
      </c>
      <c r="C8" s="19">
        <v>2010</v>
      </c>
      <c r="D8" s="19">
        <v>41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4" t="str">
        <f>IFERROR(VLOOKUP($A8,'Fielding Data'!$A:$H,MATCH(P$1,'Fielding Data'!$A$1:$H$1,0),0),"Other")</f>
        <v>P</v>
      </c>
      <c r="Q8" s="14">
        <f>IFERROR(VLOOKUP($A8,'Fielding Data'!$A:$H,MATCH(Q$1,'Fielding Data'!$A$1:$H$1,0),0),"Other")</f>
        <v>2</v>
      </c>
      <c r="R8" s="14">
        <f>IFERROR(VLOOKUP($A8,'Fielding Data'!$A:$H,MATCH(R$1,'Fielding Data'!$A$1:$H$1,0),0),"Other")</f>
        <v>3</v>
      </c>
      <c r="S8" s="14">
        <f>IFERROR(VLOOKUP($A8,'Fielding Data'!$A:$H,MATCH(S$1,'Fielding Data'!$A$1:$H$1,0),0),"Other")</f>
        <v>0</v>
      </c>
      <c r="T8" s="14">
        <f>IFERROR(VLOOKUP($A8,'Fielding Data'!$A:$H,MATCH(T$1,'Fielding Data'!$A$1:$H$1,0),0),"Other")</f>
        <v>1</v>
      </c>
      <c r="U8" s="14">
        <f>SUMIFS('Fielding Data'!E:E,'Fielding Data'!$A:$A,'Hitting Data'!$A8)</f>
        <v>2</v>
      </c>
      <c r="V8" s="14">
        <f>SUMIFS('Fielding Data'!F:F,'Fielding Data'!$A:$A,'Hitting Data'!$A8)</f>
        <v>3</v>
      </c>
      <c r="W8" s="14">
        <f>SUMIFS('Fielding Data'!G:G,'Fielding Data'!$A:$A,'Hitting Data'!$A8)</f>
        <v>0</v>
      </c>
      <c r="X8" s="14">
        <f>SUMIFS('Fielding Data'!H:H,'Fielding Data'!$A:$A,'Hitting Data'!$A8)</f>
        <v>1</v>
      </c>
    </row>
    <row r="9" spans="1:24" x14ac:dyDescent="0.25">
      <c r="A9" s="14" t="str">
        <f t="shared" si="0"/>
        <v>adamsmi032010</v>
      </c>
      <c r="B9" s="19" t="s">
        <v>415</v>
      </c>
      <c r="C9" s="19">
        <v>2010</v>
      </c>
      <c r="D9" s="19">
        <v>70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4" t="str">
        <f>IFERROR(VLOOKUP($A9,'Fielding Data'!$A:$H,MATCH(P$1,'Fielding Data'!$A$1:$H$1,0),0),"Other")</f>
        <v>P</v>
      </c>
      <c r="Q9" s="14">
        <f>IFERROR(VLOOKUP($A9,'Fielding Data'!$A:$H,MATCH(Q$1,'Fielding Data'!$A$1:$H$1,0),0),"Other")</f>
        <v>4</v>
      </c>
      <c r="R9" s="14">
        <f>IFERROR(VLOOKUP($A9,'Fielding Data'!$A:$H,MATCH(R$1,'Fielding Data'!$A$1:$H$1,0),0),"Other")</f>
        <v>6</v>
      </c>
      <c r="S9" s="14">
        <f>IFERROR(VLOOKUP($A9,'Fielding Data'!$A:$H,MATCH(S$1,'Fielding Data'!$A$1:$H$1,0),0),"Other")</f>
        <v>0</v>
      </c>
      <c r="T9" s="14">
        <f>IFERROR(VLOOKUP($A9,'Fielding Data'!$A:$H,MATCH(T$1,'Fielding Data'!$A$1:$H$1,0),0),"Other")</f>
        <v>0</v>
      </c>
      <c r="U9" s="14">
        <f>SUMIFS('Fielding Data'!E:E,'Fielding Data'!$A:$A,'Hitting Data'!$A9)</f>
        <v>4</v>
      </c>
      <c r="V9" s="14">
        <f>SUMIFS('Fielding Data'!F:F,'Fielding Data'!$A:$A,'Hitting Data'!$A9)</f>
        <v>6</v>
      </c>
      <c r="W9" s="14">
        <f>SUMIFS('Fielding Data'!G:G,'Fielding Data'!$A:$A,'Hitting Data'!$A9)</f>
        <v>0</v>
      </c>
      <c r="X9" s="14">
        <f>SUMIFS('Fielding Data'!H:H,'Fielding Data'!$A:$A,'Hitting Data'!$A9)</f>
        <v>0</v>
      </c>
    </row>
    <row r="10" spans="1:24" x14ac:dyDescent="0.25">
      <c r="A10" s="14" t="str">
        <f t="shared" si="0"/>
        <v>affelje012010</v>
      </c>
      <c r="B10" s="19" t="s">
        <v>284</v>
      </c>
      <c r="C10" s="19">
        <v>2010</v>
      </c>
      <c r="D10" s="19">
        <v>53</v>
      </c>
      <c r="E10" s="19">
        <v>1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1</v>
      </c>
      <c r="P10" s="14" t="str">
        <f>IFERROR(VLOOKUP($A10,'Fielding Data'!$A:$H,MATCH(P$1,'Fielding Data'!$A$1:$H$1,0),0),"Other")</f>
        <v>P</v>
      </c>
      <c r="Q10" s="14">
        <f>IFERROR(VLOOKUP($A10,'Fielding Data'!$A:$H,MATCH(Q$1,'Fielding Data'!$A$1:$H$1,0),0),"Other")</f>
        <v>3</v>
      </c>
      <c r="R10" s="14">
        <f>IFERROR(VLOOKUP($A10,'Fielding Data'!$A:$H,MATCH(R$1,'Fielding Data'!$A$1:$H$1,0),0),"Other")</f>
        <v>15</v>
      </c>
      <c r="S10" s="14">
        <f>IFERROR(VLOOKUP($A10,'Fielding Data'!$A:$H,MATCH(S$1,'Fielding Data'!$A$1:$H$1,0),0),"Other")</f>
        <v>3</v>
      </c>
      <c r="T10" s="14">
        <f>IFERROR(VLOOKUP($A10,'Fielding Data'!$A:$H,MATCH(T$1,'Fielding Data'!$A$1:$H$1,0),0),"Other")</f>
        <v>0</v>
      </c>
      <c r="U10" s="14">
        <f>SUMIFS('Fielding Data'!E:E,'Fielding Data'!$A:$A,'Hitting Data'!$A10)</f>
        <v>3</v>
      </c>
      <c r="V10" s="14">
        <f>SUMIFS('Fielding Data'!F:F,'Fielding Data'!$A:$A,'Hitting Data'!$A10)</f>
        <v>15</v>
      </c>
      <c r="W10" s="14">
        <f>SUMIFS('Fielding Data'!G:G,'Fielding Data'!$A:$A,'Hitting Data'!$A10)</f>
        <v>3</v>
      </c>
      <c r="X10" s="14">
        <f>SUMIFS('Fielding Data'!H:H,'Fielding Data'!$A:$A,'Hitting Data'!$A10)</f>
        <v>0</v>
      </c>
    </row>
    <row r="11" spans="1:24" x14ac:dyDescent="0.25">
      <c r="A11" s="14" t="str">
        <f t="shared" si="0"/>
        <v>albaljo012010</v>
      </c>
      <c r="B11" s="19" t="s">
        <v>751</v>
      </c>
      <c r="C11" s="19">
        <v>2010</v>
      </c>
      <c r="D11" s="19">
        <v>10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4" t="str">
        <f>IFERROR(VLOOKUP($A11,'Fielding Data'!$A:$H,MATCH(P$1,'Fielding Data'!$A$1:$H$1,0),0),"Other")</f>
        <v>P</v>
      </c>
      <c r="Q11" s="14">
        <f>IFERROR(VLOOKUP($A11,'Fielding Data'!$A:$H,MATCH(Q$1,'Fielding Data'!$A$1:$H$1,0),0),"Other")</f>
        <v>0</v>
      </c>
      <c r="R11" s="14">
        <f>IFERROR(VLOOKUP($A11,'Fielding Data'!$A:$H,MATCH(R$1,'Fielding Data'!$A$1:$H$1,0),0),"Other")</f>
        <v>2</v>
      </c>
      <c r="S11" s="14">
        <f>IFERROR(VLOOKUP($A11,'Fielding Data'!$A:$H,MATCH(S$1,'Fielding Data'!$A$1:$H$1,0),0),"Other")</f>
        <v>0</v>
      </c>
      <c r="T11" s="14">
        <f>IFERROR(VLOOKUP($A11,'Fielding Data'!$A:$H,MATCH(T$1,'Fielding Data'!$A$1:$H$1,0),0),"Other")</f>
        <v>0</v>
      </c>
      <c r="U11" s="14">
        <f>SUMIFS('Fielding Data'!E:E,'Fielding Data'!$A:$A,'Hitting Data'!$A11)</f>
        <v>0</v>
      </c>
      <c r="V11" s="14">
        <f>SUMIFS('Fielding Data'!F:F,'Fielding Data'!$A:$A,'Hitting Data'!$A11)</f>
        <v>2</v>
      </c>
      <c r="W11" s="14">
        <f>SUMIFS('Fielding Data'!G:G,'Fielding Data'!$A:$A,'Hitting Data'!$A11)</f>
        <v>0</v>
      </c>
      <c r="X11" s="14">
        <f>SUMIFS('Fielding Data'!H:H,'Fielding Data'!$A:$A,'Hitting Data'!$A11)</f>
        <v>0</v>
      </c>
    </row>
    <row r="12" spans="1:24" x14ac:dyDescent="0.25">
      <c r="A12" s="14" t="str">
        <f t="shared" si="0"/>
        <v>alberma012010</v>
      </c>
      <c r="B12" s="19" t="s">
        <v>623</v>
      </c>
      <c r="C12" s="19">
        <v>2010</v>
      </c>
      <c r="D12" s="19">
        <v>62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4" t="str">
        <f>IFERROR(VLOOKUP($A12,'Fielding Data'!$A:$H,MATCH(P$1,'Fielding Data'!$A$1:$H$1,0),0),"Other")</f>
        <v>P</v>
      </c>
      <c r="Q12" s="14">
        <f>IFERROR(VLOOKUP($A12,'Fielding Data'!$A:$H,MATCH(Q$1,'Fielding Data'!$A$1:$H$1,0),0),"Other")</f>
        <v>6</v>
      </c>
      <c r="R12" s="14">
        <f>IFERROR(VLOOKUP($A12,'Fielding Data'!$A:$H,MATCH(R$1,'Fielding Data'!$A$1:$H$1,0),0),"Other")</f>
        <v>15</v>
      </c>
      <c r="S12" s="14">
        <f>IFERROR(VLOOKUP($A12,'Fielding Data'!$A:$H,MATCH(S$1,'Fielding Data'!$A$1:$H$1,0),0),"Other")</f>
        <v>1</v>
      </c>
      <c r="T12" s="14">
        <f>IFERROR(VLOOKUP($A12,'Fielding Data'!$A:$H,MATCH(T$1,'Fielding Data'!$A$1:$H$1,0),0),"Other")</f>
        <v>3</v>
      </c>
      <c r="U12" s="14">
        <f>SUMIFS('Fielding Data'!E:E,'Fielding Data'!$A:$A,'Hitting Data'!$A12)</f>
        <v>6</v>
      </c>
      <c r="V12" s="14">
        <f>SUMIFS('Fielding Data'!F:F,'Fielding Data'!$A:$A,'Hitting Data'!$A12)</f>
        <v>15</v>
      </c>
      <c r="W12" s="14">
        <f>SUMIFS('Fielding Data'!G:G,'Fielding Data'!$A:$A,'Hitting Data'!$A12)</f>
        <v>1</v>
      </c>
      <c r="X12" s="14">
        <f>SUMIFS('Fielding Data'!H:H,'Fielding Data'!$A:$A,'Hitting Data'!$A12)</f>
        <v>3</v>
      </c>
    </row>
    <row r="13" spans="1:24" x14ac:dyDescent="0.25">
      <c r="A13" s="14" t="str">
        <f t="shared" si="0"/>
        <v>aldrico012010</v>
      </c>
      <c r="B13" s="19" t="s">
        <v>226</v>
      </c>
      <c r="C13" s="19">
        <v>2010</v>
      </c>
      <c r="D13" s="19">
        <v>5</v>
      </c>
      <c r="E13" s="19">
        <v>13</v>
      </c>
      <c r="F13" s="19">
        <v>0</v>
      </c>
      <c r="G13" s="19">
        <v>1</v>
      </c>
      <c r="H13" s="19">
        <v>0</v>
      </c>
      <c r="I13" s="19">
        <v>1</v>
      </c>
      <c r="J13" s="19">
        <v>0</v>
      </c>
      <c r="K13" s="19">
        <v>1</v>
      </c>
      <c r="L13" s="19">
        <v>0</v>
      </c>
      <c r="M13" s="19">
        <v>0</v>
      </c>
      <c r="N13" s="19">
        <v>0</v>
      </c>
      <c r="O13" s="19">
        <v>5</v>
      </c>
      <c r="P13" s="14" t="str">
        <f>IFERROR(VLOOKUP($A13,'Fielding Data'!$A:$H,MATCH(P$1,'Fielding Data'!$A$1:$H$1,0),0),"Other")</f>
        <v>LF</v>
      </c>
      <c r="Q13" s="14">
        <f>IFERROR(VLOOKUP($A13,'Fielding Data'!$A:$H,MATCH(Q$1,'Fielding Data'!$A$1:$H$1,0),0),"Other")</f>
        <v>0</v>
      </c>
      <c r="R13" s="14">
        <f>IFERROR(VLOOKUP($A13,'Fielding Data'!$A:$H,MATCH(R$1,'Fielding Data'!$A$1:$H$1,0),0),"Other")</f>
        <v>0</v>
      </c>
      <c r="S13" s="14">
        <f>IFERROR(VLOOKUP($A13,'Fielding Data'!$A:$H,MATCH(S$1,'Fielding Data'!$A$1:$H$1,0),0),"Other")</f>
        <v>0</v>
      </c>
      <c r="T13" s="14">
        <f>IFERROR(VLOOKUP($A13,'Fielding Data'!$A:$H,MATCH(T$1,'Fielding Data'!$A$1:$H$1,0),0),"Other")</f>
        <v>0</v>
      </c>
      <c r="U13" s="14">
        <f>SUMIFS('Fielding Data'!E:E,'Fielding Data'!$A:$A,'Hitting Data'!$A13)</f>
        <v>5</v>
      </c>
      <c r="V13" s="14">
        <f>SUMIFS('Fielding Data'!F:F,'Fielding Data'!$A:$A,'Hitting Data'!$A13)</f>
        <v>0</v>
      </c>
      <c r="W13" s="14">
        <f>SUMIFS('Fielding Data'!G:G,'Fielding Data'!$A:$A,'Hitting Data'!$A13)</f>
        <v>0</v>
      </c>
      <c r="X13" s="14">
        <f>SUMIFS('Fielding Data'!H:H,'Fielding Data'!$A:$A,'Hitting Data'!$A13)</f>
        <v>0</v>
      </c>
    </row>
    <row r="14" spans="1:24" x14ac:dyDescent="0.25">
      <c r="A14" s="14" t="str">
        <f t="shared" si="0"/>
        <v>alfonel012010</v>
      </c>
      <c r="B14" s="19" t="s">
        <v>624</v>
      </c>
      <c r="C14" s="19">
        <v>2010</v>
      </c>
      <c r="D14" s="19">
        <v>13</v>
      </c>
      <c r="E14" s="19">
        <v>41</v>
      </c>
      <c r="F14" s="19">
        <v>4</v>
      </c>
      <c r="G14" s="19">
        <v>9</v>
      </c>
      <c r="H14" s="19">
        <v>1</v>
      </c>
      <c r="I14" s="19">
        <v>0</v>
      </c>
      <c r="J14" s="19">
        <v>1</v>
      </c>
      <c r="K14" s="19">
        <v>4</v>
      </c>
      <c r="L14" s="19">
        <v>0</v>
      </c>
      <c r="M14" s="19">
        <v>0</v>
      </c>
      <c r="N14" s="19">
        <v>0</v>
      </c>
      <c r="O14" s="19">
        <v>10</v>
      </c>
      <c r="P14" s="14" t="str">
        <f>IFERROR(VLOOKUP($A14,'Fielding Data'!$A:$H,MATCH(P$1,'Fielding Data'!$A$1:$H$1,0),0),"Other")</f>
        <v>C</v>
      </c>
      <c r="Q14" s="14">
        <f>IFERROR(VLOOKUP($A14,'Fielding Data'!$A:$H,MATCH(Q$1,'Fielding Data'!$A$1:$H$1,0),0),"Other")</f>
        <v>54</v>
      </c>
      <c r="R14" s="14">
        <f>IFERROR(VLOOKUP($A14,'Fielding Data'!$A:$H,MATCH(R$1,'Fielding Data'!$A$1:$H$1,0),0),"Other")</f>
        <v>2</v>
      </c>
      <c r="S14" s="14">
        <f>IFERROR(VLOOKUP($A14,'Fielding Data'!$A:$H,MATCH(S$1,'Fielding Data'!$A$1:$H$1,0),0),"Other")</f>
        <v>2</v>
      </c>
      <c r="T14" s="14">
        <f>IFERROR(VLOOKUP($A14,'Fielding Data'!$A:$H,MATCH(T$1,'Fielding Data'!$A$1:$H$1,0),0),"Other")</f>
        <v>0</v>
      </c>
      <c r="U14" s="14">
        <f>SUMIFS('Fielding Data'!E:E,'Fielding Data'!$A:$A,'Hitting Data'!$A14)</f>
        <v>54</v>
      </c>
      <c r="V14" s="14">
        <f>SUMIFS('Fielding Data'!F:F,'Fielding Data'!$A:$A,'Hitting Data'!$A14)</f>
        <v>2</v>
      </c>
      <c r="W14" s="14">
        <f>SUMIFS('Fielding Data'!G:G,'Fielding Data'!$A:$A,'Hitting Data'!$A14)</f>
        <v>2</v>
      </c>
      <c r="X14" s="14">
        <f>SUMIFS('Fielding Data'!H:H,'Fielding Data'!$A:$A,'Hitting Data'!$A14)</f>
        <v>0</v>
      </c>
    </row>
    <row r="15" spans="1:24" x14ac:dyDescent="0.25">
      <c r="A15" s="14" t="str">
        <f t="shared" si="0"/>
        <v>allenbr012010</v>
      </c>
      <c r="B15" s="19" t="s">
        <v>1038</v>
      </c>
      <c r="C15" s="19">
        <v>2010</v>
      </c>
      <c r="D15" s="19">
        <v>22</v>
      </c>
      <c r="E15" s="19">
        <v>45</v>
      </c>
      <c r="F15" s="19">
        <v>5</v>
      </c>
      <c r="G15" s="19">
        <v>12</v>
      </c>
      <c r="H15" s="19">
        <v>3</v>
      </c>
      <c r="I15" s="19">
        <v>0</v>
      </c>
      <c r="J15" s="19">
        <v>1</v>
      </c>
      <c r="K15" s="19">
        <v>6</v>
      </c>
      <c r="L15" s="19">
        <v>0</v>
      </c>
      <c r="M15" s="19">
        <v>0</v>
      </c>
      <c r="N15" s="19">
        <v>10</v>
      </c>
      <c r="O15" s="19">
        <v>20</v>
      </c>
      <c r="P15" s="14" t="str">
        <f>IFERROR(VLOOKUP($A15,'Fielding Data'!$A:$H,MATCH(P$1,'Fielding Data'!$A$1:$H$1,0),0),"Other")</f>
        <v>1B</v>
      </c>
      <c r="Q15" s="14">
        <f>IFERROR(VLOOKUP($A15,'Fielding Data'!$A:$H,MATCH(Q$1,'Fielding Data'!$A$1:$H$1,0),0),"Other")</f>
        <v>14</v>
      </c>
      <c r="R15" s="14">
        <f>IFERROR(VLOOKUP($A15,'Fielding Data'!$A:$H,MATCH(R$1,'Fielding Data'!$A$1:$H$1,0),0),"Other")</f>
        <v>0</v>
      </c>
      <c r="S15" s="14">
        <f>IFERROR(VLOOKUP($A15,'Fielding Data'!$A:$H,MATCH(S$1,'Fielding Data'!$A$1:$H$1,0),0),"Other")</f>
        <v>0</v>
      </c>
      <c r="T15" s="14">
        <f>IFERROR(VLOOKUP($A15,'Fielding Data'!$A:$H,MATCH(T$1,'Fielding Data'!$A$1:$H$1,0),0),"Other")</f>
        <v>2</v>
      </c>
      <c r="U15" s="14">
        <f>SUMIFS('Fielding Data'!E:E,'Fielding Data'!$A:$A,'Hitting Data'!$A15)</f>
        <v>41</v>
      </c>
      <c r="V15" s="14">
        <f>SUMIFS('Fielding Data'!F:F,'Fielding Data'!$A:$A,'Hitting Data'!$A15)</f>
        <v>0</v>
      </c>
      <c r="W15" s="14">
        <f>SUMIFS('Fielding Data'!G:G,'Fielding Data'!$A:$A,'Hitting Data'!$A15)</f>
        <v>0</v>
      </c>
      <c r="X15" s="14">
        <f>SUMIFS('Fielding Data'!H:H,'Fielding Data'!$A:$A,'Hitting Data'!$A15)</f>
        <v>2</v>
      </c>
    </row>
    <row r="16" spans="1:24" x14ac:dyDescent="0.25">
      <c r="A16" s="14" t="str">
        <f t="shared" si="0"/>
        <v>alonsyo012010</v>
      </c>
      <c r="B16" s="19" t="s">
        <v>1216</v>
      </c>
      <c r="C16" s="19">
        <v>2010</v>
      </c>
      <c r="D16" s="19">
        <v>22</v>
      </c>
      <c r="E16" s="19">
        <v>29</v>
      </c>
      <c r="F16" s="19">
        <v>2</v>
      </c>
      <c r="G16" s="19">
        <v>6</v>
      </c>
      <c r="H16" s="19">
        <v>2</v>
      </c>
      <c r="I16" s="19">
        <v>0</v>
      </c>
      <c r="J16" s="19">
        <v>0</v>
      </c>
      <c r="K16" s="19">
        <v>3</v>
      </c>
      <c r="L16" s="19">
        <v>0</v>
      </c>
      <c r="M16" s="19">
        <v>0</v>
      </c>
      <c r="N16" s="19">
        <v>0</v>
      </c>
      <c r="O16" s="19">
        <v>10</v>
      </c>
      <c r="P16" s="14" t="str">
        <f>IFERROR(VLOOKUP($A16,'Fielding Data'!$A:$H,MATCH(P$1,'Fielding Data'!$A$1:$H$1,0),0),"Other")</f>
        <v>1B</v>
      </c>
      <c r="Q16" s="14">
        <f>IFERROR(VLOOKUP($A16,'Fielding Data'!$A:$H,MATCH(Q$1,'Fielding Data'!$A$1:$H$1,0),0),"Other")</f>
        <v>24</v>
      </c>
      <c r="R16" s="14">
        <f>IFERROR(VLOOKUP($A16,'Fielding Data'!$A:$H,MATCH(R$1,'Fielding Data'!$A$1:$H$1,0),0),"Other")</f>
        <v>4</v>
      </c>
      <c r="S16" s="14">
        <f>IFERROR(VLOOKUP($A16,'Fielding Data'!$A:$H,MATCH(S$1,'Fielding Data'!$A$1:$H$1,0),0),"Other")</f>
        <v>2</v>
      </c>
      <c r="T16" s="14">
        <f>IFERROR(VLOOKUP($A16,'Fielding Data'!$A:$H,MATCH(T$1,'Fielding Data'!$A$1:$H$1,0),0),"Other")</f>
        <v>5</v>
      </c>
      <c r="U16" s="14">
        <f>SUMIFS('Fielding Data'!E:E,'Fielding Data'!$A:$A,'Hitting Data'!$A16)</f>
        <v>24</v>
      </c>
      <c r="V16" s="14">
        <f>SUMIFS('Fielding Data'!F:F,'Fielding Data'!$A:$A,'Hitting Data'!$A16)</f>
        <v>4</v>
      </c>
      <c r="W16" s="14">
        <f>SUMIFS('Fielding Data'!G:G,'Fielding Data'!$A:$A,'Hitting Data'!$A16)</f>
        <v>2</v>
      </c>
      <c r="X16" s="14">
        <f>SUMIFS('Fielding Data'!H:H,'Fielding Data'!$A:$A,'Hitting Data'!$A16)</f>
        <v>5</v>
      </c>
    </row>
    <row r="17" spans="1:24" x14ac:dyDescent="0.25">
      <c r="A17" s="14" t="str">
        <f t="shared" si="0"/>
        <v>alvarpe012010</v>
      </c>
      <c r="B17" s="19" t="s">
        <v>1217</v>
      </c>
      <c r="C17" s="19">
        <v>2010</v>
      </c>
      <c r="D17" s="19">
        <v>95</v>
      </c>
      <c r="E17" s="19">
        <v>347</v>
      </c>
      <c r="F17" s="19">
        <v>42</v>
      </c>
      <c r="G17" s="19">
        <v>89</v>
      </c>
      <c r="H17" s="19">
        <v>21</v>
      </c>
      <c r="I17" s="19">
        <v>1</v>
      </c>
      <c r="J17" s="19">
        <v>16</v>
      </c>
      <c r="K17" s="19">
        <v>64</v>
      </c>
      <c r="L17" s="19">
        <v>0</v>
      </c>
      <c r="M17" s="19">
        <v>0</v>
      </c>
      <c r="N17" s="19">
        <v>37</v>
      </c>
      <c r="O17" s="19">
        <v>119</v>
      </c>
      <c r="P17" s="14" t="str">
        <f>IFERROR(VLOOKUP($A17,'Fielding Data'!$A:$H,MATCH(P$1,'Fielding Data'!$A$1:$H$1,0),0),"Other")</f>
        <v>3B</v>
      </c>
      <c r="Q17" s="14">
        <f>IFERROR(VLOOKUP($A17,'Fielding Data'!$A:$H,MATCH(Q$1,'Fielding Data'!$A$1:$H$1,0),0),"Other")</f>
        <v>61</v>
      </c>
      <c r="R17" s="14">
        <f>IFERROR(VLOOKUP($A17,'Fielding Data'!$A:$H,MATCH(R$1,'Fielding Data'!$A$1:$H$1,0),0),"Other")</f>
        <v>198</v>
      </c>
      <c r="S17" s="14">
        <f>IFERROR(VLOOKUP($A17,'Fielding Data'!$A:$H,MATCH(S$1,'Fielding Data'!$A$1:$H$1,0),0),"Other")</f>
        <v>17</v>
      </c>
      <c r="T17" s="14">
        <f>IFERROR(VLOOKUP($A17,'Fielding Data'!$A:$H,MATCH(T$1,'Fielding Data'!$A$1:$H$1,0),0),"Other")</f>
        <v>17</v>
      </c>
      <c r="U17" s="14">
        <f>SUMIFS('Fielding Data'!E:E,'Fielding Data'!$A:$A,'Hitting Data'!$A17)</f>
        <v>61</v>
      </c>
      <c r="V17" s="14">
        <f>SUMIFS('Fielding Data'!F:F,'Fielding Data'!$A:$A,'Hitting Data'!$A17)</f>
        <v>198</v>
      </c>
      <c r="W17" s="14">
        <f>SUMIFS('Fielding Data'!G:G,'Fielding Data'!$A:$A,'Hitting Data'!$A17)</f>
        <v>17</v>
      </c>
      <c r="X17" s="14">
        <f>SUMIFS('Fielding Data'!H:H,'Fielding Data'!$A:$A,'Hitting Data'!$A17)</f>
        <v>17</v>
      </c>
    </row>
    <row r="18" spans="1:24" x14ac:dyDescent="0.25">
      <c r="A18" s="14" t="str">
        <f t="shared" si="0"/>
        <v>ambrihe012010</v>
      </c>
      <c r="B18" s="19" t="s">
        <v>1218</v>
      </c>
      <c r="C18" s="19">
        <v>2010</v>
      </c>
      <c r="D18" s="19">
        <v>34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4" t="str">
        <f>IFERROR(VLOOKUP($A18,'Fielding Data'!$A:$H,MATCH(P$1,'Fielding Data'!$A$1:$H$1,0),0),"Other")</f>
        <v>P</v>
      </c>
      <c r="Q18" s="14">
        <f>IFERROR(VLOOKUP($A18,'Fielding Data'!$A:$H,MATCH(Q$1,'Fielding Data'!$A$1:$H$1,0),0),"Other")</f>
        <v>1</v>
      </c>
      <c r="R18" s="14">
        <f>IFERROR(VLOOKUP($A18,'Fielding Data'!$A:$H,MATCH(R$1,'Fielding Data'!$A$1:$H$1,0),0),"Other")</f>
        <v>7</v>
      </c>
      <c r="S18" s="14">
        <f>IFERROR(VLOOKUP($A18,'Fielding Data'!$A:$H,MATCH(S$1,'Fielding Data'!$A$1:$H$1,0),0),"Other")</f>
        <v>0</v>
      </c>
      <c r="T18" s="14">
        <f>IFERROR(VLOOKUP($A18,'Fielding Data'!$A:$H,MATCH(T$1,'Fielding Data'!$A$1:$H$1,0),0),"Other")</f>
        <v>0</v>
      </c>
      <c r="U18" s="14">
        <f>SUMIFS('Fielding Data'!E:E,'Fielding Data'!$A:$A,'Hitting Data'!$A18)</f>
        <v>1</v>
      </c>
      <c r="V18" s="14">
        <f>SUMIFS('Fielding Data'!F:F,'Fielding Data'!$A:$A,'Hitting Data'!$A18)</f>
        <v>7</v>
      </c>
      <c r="W18" s="14">
        <f>SUMIFS('Fielding Data'!G:G,'Fielding Data'!$A:$A,'Hitting Data'!$A18)</f>
        <v>0</v>
      </c>
      <c r="X18" s="14">
        <f>SUMIFS('Fielding Data'!H:H,'Fielding Data'!$A:$A,'Hitting Data'!$A18)</f>
        <v>0</v>
      </c>
    </row>
    <row r="19" spans="1:24" x14ac:dyDescent="0.25">
      <c r="A19" s="14" t="str">
        <f t="shared" si="0"/>
        <v>anderbr042010</v>
      </c>
      <c r="B19" s="19" t="s">
        <v>1039</v>
      </c>
      <c r="C19" s="19">
        <v>2010</v>
      </c>
      <c r="D19" s="19">
        <v>19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4" t="str">
        <f>IFERROR(VLOOKUP($A19,'Fielding Data'!$A:$H,MATCH(P$1,'Fielding Data'!$A$1:$H$1,0),0),"Other")</f>
        <v>P</v>
      </c>
      <c r="Q19" s="14">
        <f>IFERROR(VLOOKUP($A19,'Fielding Data'!$A:$H,MATCH(Q$1,'Fielding Data'!$A$1:$H$1,0),0),"Other")</f>
        <v>4</v>
      </c>
      <c r="R19" s="14">
        <f>IFERROR(VLOOKUP($A19,'Fielding Data'!$A:$H,MATCH(R$1,'Fielding Data'!$A$1:$H$1,0),0),"Other")</f>
        <v>31</v>
      </c>
      <c r="S19" s="14">
        <f>IFERROR(VLOOKUP($A19,'Fielding Data'!$A:$H,MATCH(S$1,'Fielding Data'!$A$1:$H$1,0),0),"Other")</f>
        <v>1</v>
      </c>
      <c r="T19" s="14">
        <f>IFERROR(VLOOKUP($A19,'Fielding Data'!$A:$H,MATCH(T$1,'Fielding Data'!$A$1:$H$1,0),0),"Other")</f>
        <v>1</v>
      </c>
      <c r="U19" s="14">
        <f>SUMIFS('Fielding Data'!E:E,'Fielding Data'!$A:$A,'Hitting Data'!$A19)</f>
        <v>4</v>
      </c>
      <c r="V19" s="14">
        <f>SUMIFS('Fielding Data'!F:F,'Fielding Data'!$A:$A,'Hitting Data'!$A19)</f>
        <v>31</v>
      </c>
      <c r="W19" s="14">
        <f>SUMIFS('Fielding Data'!G:G,'Fielding Data'!$A:$A,'Hitting Data'!$A19)</f>
        <v>1</v>
      </c>
      <c r="X19" s="14">
        <f>SUMIFS('Fielding Data'!H:H,'Fielding Data'!$A:$A,'Hitting Data'!$A19)</f>
        <v>1</v>
      </c>
    </row>
    <row r="20" spans="1:24" x14ac:dyDescent="0.25">
      <c r="A20" s="14" t="str">
        <f t="shared" si="0"/>
        <v>anderbr052010</v>
      </c>
      <c r="B20" s="19" t="s">
        <v>1219</v>
      </c>
      <c r="C20" s="19">
        <v>2010</v>
      </c>
      <c r="D20" s="19">
        <v>15</v>
      </c>
      <c r="E20" s="19">
        <v>32</v>
      </c>
      <c r="F20" s="19">
        <v>1</v>
      </c>
      <c r="G20" s="19">
        <v>9</v>
      </c>
      <c r="H20" s="19">
        <v>2</v>
      </c>
      <c r="I20" s="19">
        <v>0</v>
      </c>
      <c r="J20" s="19">
        <v>0</v>
      </c>
      <c r="K20" s="19">
        <v>4</v>
      </c>
      <c r="L20" s="19">
        <v>0</v>
      </c>
      <c r="M20" s="19">
        <v>0</v>
      </c>
      <c r="N20" s="19">
        <v>1</v>
      </c>
      <c r="O20" s="19">
        <v>7</v>
      </c>
      <c r="P20" s="14" t="str">
        <f>IFERROR(VLOOKUP($A20,'Fielding Data'!$A:$H,MATCH(P$1,'Fielding Data'!$A$1:$H$1,0),0),"Other")</f>
        <v>C</v>
      </c>
      <c r="Q20" s="14">
        <f>IFERROR(VLOOKUP($A20,'Fielding Data'!$A:$H,MATCH(Q$1,'Fielding Data'!$A$1:$H$1,0),0),"Other")</f>
        <v>40</v>
      </c>
      <c r="R20" s="14">
        <f>IFERROR(VLOOKUP($A20,'Fielding Data'!$A:$H,MATCH(R$1,'Fielding Data'!$A$1:$H$1,0),0),"Other")</f>
        <v>4</v>
      </c>
      <c r="S20" s="14">
        <f>IFERROR(VLOOKUP($A20,'Fielding Data'!$A:$H,MATCH(S$1,'Fielding Data'!$A$1:$H$1,0),0),"Other")</f>
        <v>1</v>
      </c>
      <c r="T20" s="14">
        <f>IFERROR(VLOOKUP($A20,'Fielding Data'!$A:$H,MATCH(T$1,'Fielding Data'!$A$1:$H$1,0),0),"Other")</f>
        <v>0</v>
      </c>
      <c r="U20" s="14">
        <f>SUMIFS('Fielding Data'!E:E,'Fielding Data'!$A:$A,'Hitting Data'!$A20)</f>
        <v>40</v>
      </c>
      <c r="V20" s="14">
        <f>SUMIFS('Fielding Data'!F:F,'Fielding Data'!$A:$A,'Hitting Data'!$A20)</f>
        <v>4</v>
      </c>
      <c r="W20" s="14">
        <f>SUMIFS('Fielding Data'!G:G,'Fielding Data'!$A:$A,'Hitting Data'!$A20)</f>
        <v>1</v>
      </c>
      <c r="X20" s="14">
        <f>SUMIFS('Fielding Data'!H:H,'Fielding Data'!$A:$A,'Hitting Data'!$A20)</f>
        <v>0</v>
      </c>
    </row>
    <row r="21" spans="1:24" x14ac:dyDescent="0.25">
      <c r="A21" s="14" t="str">
        <f t="shared" si="0"/>
        <v>anderga012010</v>
      </c>
      <c r="B21" s="19" t="s">
        <v>48</v>
      </c>
      <c r="C21" s="19">
        <v>2010</v>
      </c>
      <c r="D21" s="19">
        <v>80</v>
      </c>
      <c r="E21" s="19">
        <v>155</v>
      </c>
      <c r="F21" s="19">
        <v>8</v>
      </c>
      <c r="G21" s="19">
        <v>28</v>
      </c>
      <c r="H21" s="19">
        <v>6</v>
      </c>
      <c r="I21" s="19">
        <v>1</v>
      </c>
      <c r="J21" s="19">
        <v>2</v>
      </c>
      <c r="K21" s="19">
        <v>12</v>
      </c>
      <c r="L21" s="19">
        <v>1</v>
      </c>
      <c r="M21" s="19">
        <v>0</v>
      </c>
      <c r="N21" s="19">
        <v>5</v>
      </c>
      <c r="O21" s="19">
        <v>34</v>
      </c>
      <c r="P21" s="14" t="str">
        <f>IFERROR(VLOOKUP($A21,'Fielding Data'!$A:$H,MATCH(P$1,'Fielding Data'!$A$1:$H$1,0),0),"Other")</f>
        <v>LF</v>
      </c>
      <c r="Q21" s="14">
        <f>IFERROR(VLOOKUP($A21,'Fielding Data'!$A:$H,MATCH(Q$1,'Fielding Data'!$A$1:$H$1,0),0),"Other")</f>
        <v>0</v>
      </c>
      <c r="R21" s="14">
        <f>IFERROR(VLOOKUP($A21,'Fielding Data'!$A:$H,MATCH(R$1,'Fielding Data'!$A$1:$H$1,0),0),"Other")</f>
        <v>0</v>
      </c>
      <c r="S21" s="14">
        <f>IFERROR(VLOOKUP($A21,'Fielding Data'!$A:$H,MATCH(S$1,'Fielding Data'!$A$1:$H$1,0),0),"Other")</f>
        <v>0</v>
      </c>
      <c r="T21" s="14">
        <f>IFERROR(VLOOKUP($A21,'Fielding Data'!$A:$H,MATCH(T$1,'Fielding Data'!$A$1:$H$1,0),0),"Other")</f>
        <v>0</v>
      </c>
      <c r="U21" s="14">
        <f>SUMIFS('Fielding Data'!E:E,'Fielding Data'!$A:$A,'Hitting Data'!$A21)</f>
        <v>38</v>
      </c>
      <c r="V21" s="14">
        <f>SUMIFS('Fielding Data'!F:F,'Fielding Data'!$A:$A,'Hitting Data'!$A21)</f>
        <v>2</v>
      </c>
      <c r="W21" s="14">
        <f>SUMIFS('Fielding Data'!G:G,'Fielding Data'!$A:$A,'Hitting Data'!$A21)</f>
        <v>2</v>
      </c>
      <c r="X21" s="14">
        <f>SUMIFS('Fielding Data'!H:H,'Fielding Data'!$A:$A,'Hitting Data'!$A21)</f>
        <v>0</v>
      </c>
    </row>
    <row r="22" spans="1:24" x14ac:dyDescent="0.25">
      <c r="A22" s="14" t="str">
        <f t="shared" si="0"/>
        <v>anderla032010</v>
      </c>
      <c r="B22" s="19" t="s">
        <v>1220</v>
      </c>
      <c r="C22" s="19">
        <v>2010</v>
      </c>
      <c r="D22" s="19">
        <v>18</v>
      </c>
      <c r="E22" s="19">
        <v>35</v>
      </c>
      <c r="F22" s="19">
        <v>4</v>
      </c>
      <c r="G22" s="19">
        <v>7</v>
      </c>
      <c r="H22" s="19">
        <v>1</v>
      </c>
      <c r="I22" s="19">
        <v>0</v>
      </c>
      <c r="J22" s="19">
        <v>0</v>
      </c>
      <c r="K22" s="19">
        <v>4</v>
      </c>
      <c r="L22" s="19">
        <v>0</v>
      </c>
      <c r="M22" s="19">
        <v>0</v>
      </c>
      <c r="N22" s="19">
        <v>7</v>
      </c>
      <c r="O22" s="19">
        <v>8</v>
      </c>
      <c r="P22" s="14" t="str">
        <f>IFERROR(VLOOKUP($A22,'Fielding Data'!$A:$H,MATCH(P$1,'Fielding Data'!$A$1:$H$1,0),0),"Other")</f>
        <v>1B</v>
      </c>
      <c r="Q22" s="14">
        <f>IFERROR(VLOOKUP($A22,'Fielding Data'!$A:$H,MATCH(Q$1,'Fielding Data'!$A$1:$H$1,0),0),"Other")</f>
        <v>96</v>
      </c>
      <c r="R22" s="14">
        <f>IFERROR(VLOOKUP($A22,'Fielding Data'!$A:$H,MATCH(R$1,'Fielding Data'!$A$1:$H$1,0),0),"Other")</f>
        <v>9</v>
      </c>
      <c r="S22" s="14">
        <f>IFERROR(VLOOKUP($A22,'Fielding Data'!$A:$H,MATCH(S$1,'Fielding Data'!$A$1:$H$1,0),0),"Other")</f>
        <v>0</v>
      </c>
      <c r="T22" s="14">
        <f>IFERROR(VLOOKUP($A22,'Fielding Data'!$A:$H,MATCH(T$1,'Fielding Data'!$A$1:$H$1,0),0),"Other")</f>
        <v>9</v>
      </c>
      <c r="U22" s="14">
        <f>SUMIFS('Fielding Data'!E:E,'Fielding Data'!$A:$A,'Hitting Data'!$A22)</f>
        <v>96</v>
      </c>
      <c r="V22" s="14">
        <f>SUMIFS('Fielding Data'!F:F,'Fielding Data'!$A:$A,'Hitting Data'!$A22)</f>
        <v>9</v>
      </c>
      <c r="W22" s="14">
        <f>SUMIFS('Fielding Data'!G:G,'Fielding Data'!$A:$A,'Hitting Data'!$A22)</f>
        <v>0</v>
      </c>
      <c r="X22" s="14">
        <f>SUMIFS('Fielding Data'!H:H,'Fielding Data'!$A:$A,'Hitting Data'!$A22)</f>
        <v>9</v>
      </c>
    </row>
    <row r="23" spans="1:24" x14ac:dyDescent="0.25">
      <c r="A23" s="14" t="str">
        <f t="shared" si="0"/>
        <v>andinro012010</v>
      </c>
      <c r="B23" s="19" t="s">
        <v>512</v>
      </c>
      <c r="C23" s="19">
        <v>2010</v>
      </c>
      <c r="D23" s="19">
        <v>16</v>
      </c>
      <c r="E23" s="19">
        <v>61</v>
      </c>
      <c r="F23" s="19">
        <v>6</v>
      </c>
      <c r="G23" s="19">
        <v>18</v>
      </c>
      <c r="H23" s="19">
        <v>4</v>
      </c>
      <c r="I23" s="19">
        <v>0</v>
      </c>
      <c r="J23" s="19">
        <v>2</v>
      </c>
      <c r="K23" s="19">
        <v>6</v>
      </c>
      <c r="L23" s="19">
        <v>1</v>
      </c>
      <c r="M23" s="19">
        <v>1</v>
      </c>
      <c r="N23" s="19">
        <v>3</v>
      </c>
      <c r="O23" s="19">
        <v>13</v>
      </c>
      <c r="P23" s="14" t="str">
        <f>IFERROR(VLOOKUP($A23,'Fielding Data'!$A:$H,MATCH(P$1,'Fielding Data'!$A$1:$H$1,0),0),"Other")</f>
        <v>2B</v>
      </c>
      <c r="Q23" s="14">
        <f>IFERROR(VLOOKUP($A23,'Fielding Data'!$A:$H,MATCH(Q$1,'Fielding Data'!$A$1:$H$1,0),0),"Other")</f>
        <v>6</v>
      </c>
      <c r="R23" s="14">
        <f>IFERROR(VLOOKUP($A23,'Fielding Data'!$A:$H,MATCH(R$1,'Fielding Data'!$A$1:$H$1,0),0),"Other")</f>
        <v>10</v>
      </c>
      <c r="S23" s="14">
        <f>IFERROR(VLOOKUP($A23,'Fielding Data'!$A:$H,MATCH(S$1,'Fielding Data'!$A$1:$H$1,0),0),"Other")</f>
        <v>0</v>
      </c>
      <c r="T23" s="14">
        <f>IFERROR(VLOOKUP($A23,'Fielding Data'!$A:$H,MATCH(T$1,'Fielding Data'!$A$1:$H$1,0),0),"Other")</f>
        <v>1</v>
      </c>
      <c r="U23" s="14">
        <f>SUMIFS('Fielding Data'!E:E,'Fielding Data'!$A:$A,'Hitting Data'!$A23)</f>
        <v>17</v>
      </c>
      <c r="V23" s="14">
        <f>SUMIFS('Fielding Data'!F:F,'Fielding Data'!$A:$A,'Hitting Data'!$A23)</f>
        <v>28</v>
      </c>
      <c r="W23" s="14">
        <f>SUMIFS('Fielding Data'!G:G,'Fielding Data'!$A:$A,'Hitting Data'!$A23)</f>
        <v>1</v>
      </c>
      <c r="X23" s="14">
        <f>SUMIFS('Fielding Data'!H:H,'Fielding Data'!$A:$A,'Hitting Data'!$A23)</f>
        <v>5</v>
      </c>
    </row>
    <row r="24" spans="1:24" x14ac:dyDescent="0.25">
      <c r="A24" s="14" t="str">
        <f t="shared" si="0"/>
        <v>andruel012010</v>
      </c>
      <c r="B24" s="19" t="s">
        <v>1040</v>
      </c>
      <c r="C24" s="19">
        <v>2010</v>
      </c>
      <c r="D24" s="19">
        <v>148</v>
      </c>
      <c r="E24" s="19">
        <v>588</v>
      </c>
      <c r="F24" s="19">
        <v>88</v>
      </c>
      <c r="G24" s="19">
        <v>156</v>
      </c>
      <c r="H24" s="19">
        <v>15</v>
      </c>
      <c r="I24" s="19">
        <v>3</v>
      </c>
      <c r="J24" s="19">
        <v>0</v>
      </c>
      <c r="K24" s="19">
        <v>35</v>
      </c>
      <c r="L24" s="19">
        <v>32</v>
      </c>
      <c r="M24" s="19">
        <v>15</v>
      </c>
      <c r="N24" s="19">
        <v>64</v>
      </c>
      <c r="O24" s="19">
        <v>96</v>
      </c>
      <c r="P24" s="14" t="str">
        <f>IFERROR(VLOOKUP($A24,'Fielding Data'!$A:$H,MATCH(P$1,'Fielding Data'!$A$1:$H$1,0),0),"Other")</f>
        <v>SS</v>
      </c>
      <c r="Q24" s="14">
        <f>IFERROR(VLOOKUP($A24,'Fielding Data'!$A:$H,MATCH(Q$1,'Fielding Data'!$A$1:$H$1,0),0),"Other")</f>
        <v>242</v>
      </c>
      <c r="R24" s="14">
        <f>IFERROR(VLOOKUP($A24,'Fielding Data'!$A:$H,MATCH(R$1,'Fielding Data'!$A$1:$H$1,0),0),"Other")</f>
        <v>401</v>
      </c>
      <c r="S24" s="14">
        <f>IFERROR(VLOOKUP($A24,'Fielding Data'!$A:$H,MATCH(S$1,'Fielding Data'!$A$1:$H$1,0),0),"Other")</f>
        <v>16</v>
      </c>
      <c r="T24" s="14">
        <f>IFERROR(VLOOKUP($A24,'Fielding Data'!$A:$H,MATCH(T$1,'Fielding Data'!$A$1:$H$1,0),0),"Other")</f>
        <v>89</v>
      </c>
      <c r="U24" s="14">
        <f>SUMIFS('Fielding Data'!E:E,'Fielding Data'!$A:$A,'Hitting Data'!$A24)</f>
        <v>242</v>
      </c>
      <c r="V24" s="14">
        <f>SUMIFS('Fielding Data'!F:F,'Fielding Data'!$A:$A,'Hitting Data'!$A24)</f>
        <v>401</v>
      </c>
      <c r="W24" s="14">
        <f>SUMIFS('Fielding Data'!G:G,'Fielding Data'!$A:$A,'Hitting Data'!$A24)</f>
        <v>16</v>
      </c>
      <c r="X24" s="14">
        <f>SUMIFS('Fielding Data'!H:H,'Fielding Data'!$A:$A,'Hitting Data'!$A24)</f>
        <v>89</v>
      </c>
    </row>
    <row r="25" spans="1:24" x14ac:dyDescent="0.25">
      <c r="A25" s="14" t="str">
        <f t="shared" si="0"/>
        <v>arencjp012010</v>
      </c>
      <c r="B25" s="19" t="s">
        <v>1221</v>
      </c>
      <c r="C25" s="19">
        <v>2010</v>
      </c>
      <c r="D25" s="19">
        <v>11</v>
      </c>
      <c r="E25" s="19">
        <v>35</v>
      </c>
      <c r="F25" s="19">
        <v>3</v>
      </c>
      <c r="G25" s="19">
        <v>5</v>
      </c>
      <c r="H25" s="19">
        <v>1</v>
      </c>
      <c r="I25" s="19">
        <v>0</v>
      </c>
      <c r="J25" s="19">
        <v>2</v>
      </c>
      <c r="K25" s="19">
        <v>4</v>
      </c>
      <c r="L25" s="19">
        <v>0</v>
      </c>
      <c r="M25" s="19">
        <v>0</v>
      </c>
      <c r="N25" s="19">
        <v>2</v>
      </c>
      <c r="O25" s="19">
        <v>11</v>
      </c>
      <c r="P25" s="14" t="str">
        <f>IFERROR(VLOOKUP($A25,'Fielding Data'!$A:$H,MATCH(P$1,'Fielding Data'!$A$1:$H$1,0),0),"Other")</f>
        <v>C</v>
      </c>
      <c r="Q25" s="14">
        <f>IFERROR(VLOOKUP($A25,'Fielding Data'!$A:$H,MATCH(Q$1,'Fielding Data'!$A$1:$H$1,0),0),"Other")</f>
        <v>48</v>
      </c>
      <c r="R25" s="14">
        <f>IFERROR(VLOOKUP($A25,'Fielding Data'!$A:$H,MATCH(R$1,'Fielding Data'!$A$1:$H$1,0),0),"Other")</f>
        <v>3</v>
      </c>
      <c r="S25" s="14">
        <f>IFERROR(VLOOKUP($A25,'Fielding Data'!$A:$H,MATCH(S$1,'Fielding Data'!$A$1:$H$1,0),0),"Other")</f>
        <v>0</v>
      </c>
      <c r="T25" s="14">
        <f>IFERROR(VLOOKUP($A25,'Fielding Data'!$A:$H,MATCH(T$1,'Fielding Data'!$A$1:$H$1,0),0),"Other")</f>
        <v>0</v>
      </c>
      <c r="U25" s="14">
        <f>SUMIFS('Fielding Data'!E:E,'Fielding Data'!$A:$A,'Hitting Data'!$A25)</f>
        <v>48</v>
      </c>
      <c r="V25" s="14">
        <f>SUMIFS('Fielding Data'!F:F,'Fielding Data'!$A:$A,'Hitting Data'!$A25)</f>
        <v>3</v>
      </c>
      <c r="W25" s="14">
        <f>SUMIFS('Fielding Data'!G:G,'Fielding Data'!$A:$A,'Hitting Data'!$A25)</f>
        <v>0</v>
      </c>
      <c r="X25" s="14">
        <f>SUMIFS('Fielding Data'!H:H,'Fielding Data'!$A:$A,'Hitting Data'!$A25)</f>
        <v>0</v>
      </c>
    </row>
    <row r="26" spans="1:24" x14ac:dyDescent="0.25">
      <c r="A26" s="14" t="str">
        <f t="shared" si="0"/>
        <v>arrieja012010</v>
      </c>
      <c r="B26" s="19" t="s">
        <v>1222</v>
      </c>
      <c r="C26" s="19">
        <v>2010</v>
      </c>
      <c r="D26" s="19">
        <v>18</v>
      </c>
      <c r="E26" s="19">
        <v>3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1</v>
      </c>
      <c r="O26" s="19">
        <v>1</v>
      </c>
      <c r="P26" s="14" t="str">
        <f>IFERROR(VLOOKUP($A26,'Fielding Data'!$A:$H,MATCH(P$1,'Fielding Data'!$A$1:$H$1,0),0),"Other")</f>
        <v>P</v>
      </c>
      <c r="Q26" s="14">
        <f>IFERROR(VLOOKUP($A26,'Fielding Data'!$A:$H,MATCH(Q$1,'Fielding Data'!$A$1:$H$1,0),0),"Other")</f>
        <v>8</v>
      </c>
      <c r="R26" s="14">
        <f>IFERROR(VLOOKUP($A26,'Fielding Data'!$A:$H,MATCH(R$1,'Fielding Data'!$A$1:$H$1,0),0),"Other")</f>
        <v>13</v>
      </c>
      <c r="S26" s="14">
        <f>IFERROR(VLOOKUP($A26,'Fielding Data'!$A:$H,MATCH(S$1,'Fielding Data'!$A$1:$H$1,0),0),"Other")</f>
        <v>2</v>
      </c>
      <c r="T26" s="14">
        <f>IFERROR(VLOOKUP($A26,'Fielding Data'!$A:$H,MATCH(T$1,'Fielding Data'!$A$1:$H$1,0),0),"Other")</f>
        <v>1</v>
      </c>
      <c r="U26" s="14">
        <f>SUMIFS('Fielding Data'!E:E,'Fielding Data'!$A:$A,'Hitting Data'!$A26)</f>
        <v>8</v>
      </c>
      <c r="V26" s="14">
        <f>SUMIFS('Fielding Data'!F:F,'Fielding Data'!$A:$A,'Hitting Data'!$A26)</f>
        <v>13</v>
      </c>
      <c r="W26" s="14">
        <f>SUMIFS('Fielding Data'!G:G,'Fielding Data'!$A:$A,'Hitting Data'!$A26)</f>
        <v>2</v>
      </c>
      <c r="X26" s="14">
        <f>SUMIFS('Fielding Data'!H:H,'Fielding Data'!$A:$A,'Hitting Data'!$A26)</f>
        <v>1</v>
      </c>
    </row>
    <row r="27" spans="1:24" x14ac:dyDescent="0.25">
      <c r="A27" s="14" t="str">
        <f t="shared" si="0"/>
        <v>arroybr012010</v>
      </c>
      <c r="B27" s="19" t="s">
        <v>50</v>
      </c>
      <c r="C27" s="19">
        <v>2010</v>
      </c>
      <c r="D27" s="19">
        <v>34</v>
      </c>
      <c r="E27" s="19">
        <v>68</v>
      </c>
      <c r="F27" s="19">
        <v>5</v>
      </c>
      <c r="G27" s="19">
        <v>10</v>
      </c>
      <c r="H27" s="19">
        <v>0</v>
      </c>
      <c r="I27" s="19">
        <v>0</v>
      </c>
      <c r="J27" s="19">
        <v>1</v>
      </c>
      <c r="K27" s="19">
        <v>8</v>
      </c>
      <c r="L27" s="19">
        <v>0</v>
      </c>
      <c r="M27" s="19">
        <v>0</v>
      </c>
      <c r="N27" s="19">
        <v>2</v>
      </c>
      <c r="O27" s="19">
        <v>31</v>
      </c>
      <c r="P27" s="14" t="str">
        <f>IFERROR(VLOOKUP($A27,'Fielding Data'!$A:$H,MATCH(P$1,'Fielding Data'!$A$1:$H$1,0),0),"Other")</f>
        <v>P</v>
      </c>
      <c r="Q27" s="14">
        <f>IFERROR(VLOOKUP($A27,'Fielding Data'!$A:$H,MATCH(Q$1,'Fielding Data'!$A$1:$H$1,0),0),"Other")</f>
        <v>18</v>
      </c>
      <c r="R27" s="14">
        <f>IFERROR(VLOOKUP($A27,'Fielding Data'!$A:$H,MATCH(R$1,'Fielding Data'!$A$1:$H$1,0),0),"Other")</f>
        <v>31</v>
      </c>
      <c r="S27" s="14">
        <f>IFERROR(VLOOKUP($A27,'Fielding Data'!$A:$H,MATCH(S$1,'Fielding Data'!$A$1:$H$1,0),0),"Other")</f>
        <v>0</v>
      </c>
      <c r="T27" s="14">
        <f>IFERROR(VLOOKUP($A27,'Fielding Data'!$A:$H,MATCH(T$1,'Fielding Data'!$A$1:$H$1,0),0),"Other")</f>
        <v>5</v>
      </c>
      <c r="U27" s="14">
        <f>SUMIFS('Fielding Data'!E:E,'Fielding Data'!$A:$A,'Hitting Data'!$A27)</f>
        <v>18</v>
      </c>
      <c r="V27" s="14">
        <f>SUMIFS('Fielding Data'!F:F,'Fielding Data'!$A:$A,'Hitting Data'!$A27)</f>
        <v>31</v>
      </c>
      <c r="W27" s="14">
        <f>SUMIFS('Fielding Data'!G:G,'Fielding Data'!$A:$A,'Hitting Data'!$A27)</f>
        <v>0</v>
      </c>
      <c r="X27" s="14">
        <f>SUMIFS('Fielding Data'!H:H,'Fielding Data'!$A:$A,'Hitting Data'!$A27)</f>
        <v>5</v>
      </c>
    </row>
    <row r="28" spans="1:24" x14ac:dyDescent="0.25">
      <c r="A28" s="14" t="str">
        <f t="shared" si="0"/>
        <v>atchisc012010</v>
      </c>
      <c r="B28" s="19" t="s">
        <v>416</v>
      </c>
      <c r="C28" s="19">
        <v>2010</v>
      </c>
      <c r="D28" s="19">
        <v>43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4" t="str">
        <f>IFERROR(VLOOKUP($A28,'Fielding Data'!$A:$H,MATCH(P$1,'Fielding Data'!$A$1:$H$1,0),0),"Other")</f>
        <v>P</v>
      </c>
      <c r="Q28" s="14">
        <f>IFERROR(VLOOKUP($A28,'Fielding Data'!$A:$H,MATCH(Q$1,'Fielding Data'!$A$1:$H$1,0),0),"Other")</f>
        <v>7</v>
      </c>
      <c r="R28" s="14">
        <f>IFERROR(VLOOKUP($A28,'Fielding Data'!$A:$H,MATCH(R$1,'Fielding Data'!$A$1:$H$1,0),0),"Other")</f>
        <v>6</v>
      </c>
      <c r="S28" s="14">
        <f>IFERROR(VLOOKUP($A28,'Fielding Data'!$A:$H,MATCH(S$1,'Fielding Data'!$A$1:$H$1,0),0),"Other")</f>
        <v>0</v>
      </c>
      <c r="T28" s="14">
        <f>IFERROR(VLOOKUP($A28,'Fielding Data'!$A:$H,MATCH(T$1,'Fielding Data'!$A$1:$H$1,0),0),"Other")</f>
        <v>1</v>
      </c>
      <c r="U28" s="14">
        <f>SUMIFS('Fielding Data'!E:E,'Fielding Data'!$A:$A,'Hitting Data'!$A28)</f>
        <v>7</v>
      </c>
      <c r="V28" s="14">
        <f>SUMIFS('Fielding Data'!F:F,'Fielding Data'!$A:$A,'Hitting Data'!$A28)</f>
        <v>6</v>
      </c>
      <c r="W28" s="14">
        <f>SUMIFS('Fielding Data'!G:G,'Fielding Data'!$A:$A,'Hitting Data'!$A28)</f>
        <v>0</v>
      </c>
      <c r="X28" s="14">
        <f>SUMIFS('Fielding Data'!H:H,'Fielding Data'!$A:$A,'Hitting Data'!$A28)</f>
        <v>1</v>
      </c>
    </row>
    <row r="29" spans="1:24" x14ac:dyDescent="0.25">
      <c r="A29" s="14" t="str">
        <f t="shared" si="0"/>
        <v>atilalu012010</v>
      </c>
      <c r="B29" s="19" t="s">
        <v>1223</v>
      </c>
      <c r="C29" s="19">
        <v>2010</v>
      </c>
      <c r="D29" s="19">
        <v>16</v>
      </c>
      <c r="E29" s="19">
        <v>25</v>
      </c>
      <c r="F29" s="19">
        <v>0</v>
      </c>
      <c r="G29" s="19">
        <v>1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10</v>
      </c>
      <c r="P29" s="14" t="str">
        <f>IFERROR(VLOOKUP($A29,'Fielding Data'!$A:$H,MATCH(P$1,'Fielding Data'!$A$1:$H$1,0),0),"Other")</f>
        <v>P</v>
      </c>
      <c r="Q29" s="14">
        <f>IFERROR(VLOOKUP($A29,'Fielding Data'!$A:$H,MATCH(Q$1,'Fielding Data'!$A$1:$H$1,0),0),"Other")</f>
        <v>10</v>
      </c>
      <c r="R29" s="14">
        <f>IFERROR(VLOOKUP($A29,'Fielding Data'!$A:$H,MATCH(R$1,'Fielding Data'!$A$1:$H$1,0),0),"Other")</f>
        <v>14</v>
      </c>
      <c r="S29" s="14">
        <f>IFERROR(VLOOKUP($A29,'Fielding Data'!$A:$H,MATCH(S$1,'Fielding Data'!$A$1:$H$1,0),0),"Other")</f>
        <v>2</v>
      </c>
      <c r="T29" s="14">
        <f>IFERROR(VLOOKUP($A29,'Fielding Data'!$A:$H,MATCH(T$1,'Fielding Data'!$A$1:$H$1,0),0),"Other")</f>
        <v>2</v>
      </c>
      <c r="U29" s="14">
        <f>SUMIFS('Fielding Data'!E:E,'Fielding Data'!$A:$A,'Hitting Data'!$A29)</f>
        <v>10</v>
      </c>
      <c r="V29" s="14">
        <f>SUMIFS('Fielding Data'!F:F,'Fielding Data'!$A:$A,'Hitting Data'!$A29)</f>
        <v>14</v>
      </c>
      <c r="W29" s="14">
        <f>SUMIFS('Fielding Data'!G:G,'Fielding Data'!$A:$A,'Hitting Data'!$A29)</f>
        <v>2</v>
      </c>
      <c r="X29" s="14">
        <f>SUMIFS('Fielding Data'!H:H,'Fielding Data'!$A:$A,'Hitting Data'!$A29)</f>
        <v>2</v>
      </c>
    </row>
    <row r="30" spans="1:24" x14ac:dyDescent="0.25">
      <c r="A30" s="14" t="str">
        <f t="shared" si="0"/>
        <v>atkinga012010</v>
      </c>
      <c r="B30" s="19" t="s">
        <v>349</v>
      </c>
      <c r="C30" s="19">
        <v>2010</v>
      </c>
      <c r="D30" s="19">
        <v>44</v>
      </c>
      <c r="E30" s="19">
        <v>140</v>
      </c>
      <c r="F30" s="19">
        <v>5</v>
      </c>
      <c r="G30" s="19">
        <v>30</v>
      </c>
      <c r="H30" s="19">
        <v>7</v>
      </c>
      <c r="I30" s="19">
        <v>0</v>
      </c>
      <c r="J30" s="19">
        <v>1</v>
      </c>
      <c r="K30" s="19">
        <v>9</v>
      </c>
      <c r="L30" s="19">
        <v>0</v>
      </c>
      <c r="M30" s="19">
        <v>0</v>
      </c>
      <c r="N30" s="19">
        <v>12</v>
      </c>
      <c r="O30" s="19">
        <v>30</v>
      </c>
      <c r="P30" s="14" t="str">
        <f>IFERROR(VLOOKUP($A30,'Fielding Data'!$A:$H,MATCH(P$1,'Fielding Data'!$A$1:$H$1,0),0),"Other")</f>
        <v>1B</v>
      </c>
      <c r="Q30" s="14">
        <f>IFERROR(VLOOKUP($A30,'Fielding Data'!$A:$H,MATCH(Q$1,'Fielding Data'!$A$1:$H$1,0),0),"Other")</f>
        <v>242</v>
      </c>
      <c r="R30" s="14">
        <f>IFERROR(VLOOKUP($A30,'Fielding Data'!$A:$H,MATCH(R$1,'Fielding Data'!$A$1:$H$1,0),0),"Other")</f>
        <v>16</v>
      </c>
      <c r="S30" s="14">
        <f>IFERROR(VLOOKUP($A30,'Fielding Data'!$A:$H,MATCH(S$1,'Fielding Data'!$A$1:$H$1,0),0),"Other")</f>
        <v>1</v>
      </c>
      <c r="T30" s="14">
        <f>IFERROR(VLOOKUP($A30,'Fielding Data'!$A:$H,MATCH(T$1,'Fielding Data'!$A$1:$H$1,0),0),"Other")</f>
        <v>24</v>
      </c>
      <c r="U30" s="14">
        <f>SUMIFS('Fielding Data'!E:E,'Fielding Data'!$A:$A,'Hitting Data'!$A30)</f>
        <v>242</v>
      </c>
      <c r="V30" s="14">
        <f>SUMIFS('Fielding Data'!F:F,'Fielding Data'!$A:$A,'Hitting Data'!$A30)</f>
        <v>16</v>
      </c>
      <c r="W30" s="14">
        <f>SUMIFS('Fielding Data'!G:G,'Fielding Data'!$A:$A,'Hitting Data'!$A30)</f>
        <v>1</v>
      </c>
      <c r="X30" s="14">
        <f>SUMIFS('Fielding Data'!H:H,'Fielding Data'!$A:$A,'Hitting Data'!$A30)</f>
        <v>24</v>
      </c>
    </row>
    <row r="31" spans="1:24" x14ac:dyDescent="0.25">
      <c r="A31" s="14" t="str">
        <f t="shared" si="0"/>
        <v>atkinmi012010</v>
      </c>
      <c r="B31" s="19" t="s">
        <v>1041</v>
      </c>
      <c r="C31" s="19">
        <v>2010</v>
      </c>
      <c r="D31" s="19">
        <v>5</v>
      </c>
      <c r="E31" s="19">
        <v>2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1</v>
      </c>
      <c r="P31" s="14" t="str">
        <f>IFERROR(VLOOKUP($A31,'Fielding Data'!$A:$H,MATCH(P$1,'Fielding Data'!$A$1:$H$1,0),0),"Other")</f>
        <v>P</v>
      </c>
      <c r="Q31" s="14">
        <f>IFERROR(VLOOKUP($A31,'Fielding Data'!$A:$H,MATCH(Q$1,'Fielding Data'!$A$1:$H$1,0),0),"Other")</f>
        <v>0</v>
      </c>
      <c r="R31" s="14">
        <f>IFERROR(VLOOKUP($A31,'Fielding Data'!$A:$H,MATCH(R$1,'Fielding Data'!$A$1:$H$1,0),0),"Other")</f>
        <v>2</v>
      </c>
      <c r="S31" s="14">
        <f>IFERROR(VLOOKUP($A31,'Fielding Data'!$A:$H,MATCH(S$1,'Fielding Data'!$A$1:$H$1,0),0),"Other")</f>
        <v>0</v>
      </c>
      <c r="T31" s="14">
        <f>IFERROR(VLOOKUP($A31,'Fielding Data'!$A:$H,MATCH(T$1,'Fielding Data'!$A$1:$H$1,0),0),"Other")</f>
        <v>0</v>
      </c>
      <c r="U31" s="14">
        <f>SUMIFS('Fielding Data'!E:E,'Fielding Data'!$A:$A,'Hitting Data'!$A31)</f>
        <v>0</v>
      </c>
      <c r="V31" s="14">
        <f>SUMIFS('Fielding Data'!F:F,'Fielding Data'!$A:$A,'Hitting Data'!$A31)</f>
        <v>2</v>
      </c>
      <c r="W31" s="14">
        <f>SUMIFS('Fielding Data'!G:G,'Fielding Data'!$A:$A,'Hitting Data'!$A31)</f>
        <v>0</v>
      </c>
      <c r="X31" s="14">
        <f>SUMIFS('Fielding Data'!H:H,'Fielding Data'!$A:$A,'Hitting Data'!$A31)</f>
        <v>0</v>
      </c>
    </row>
    <row r="32" spans="1:24" x14ac:dyDescent="0.25">
      <c r="A32" s="14" t="str">
        <f t="shared" si="0"/>
        <v>ausmubr012010</v>
      </c>
      <c r="B32" s="19" t="s">
        <v>51</v>
      </c>
      <c r="C32" s="19">
        <v>2010</v>
      </c>
      <c r="D32" s="19">
        <v>21</v>
      </c>
      <c r="E32" s="19">
        <v>63</v>
      </c>
      <c r="F32" s="19">
        <v>4</v>
      </c>
      <c r="G32" s="19">
        <v>14</v>
      </c>
      <c r="H32" s="19">
        <v>2</v>
      </c>
      <c r="I32" s="19">
        <v>0</v>
      </c>
      <c r="J32" s="19">
        <v>0</v>
      </c>
      <c r="K32" s="19">
        <v>2</v>
      </c>
      <c r="L32" s="19">
        <v>0</v>
      </c>
      <c r="M32" s="19">
        <v>0</v>
      </c>
      <c r="N32" s="19">
        <v>7</v>
      </c>
      <c r="O32" s="19">
        <v>15</v>
      </c>
      <c r="P32" s="14" t="str">
        <f>IFERROR(VLOOKUP($A32,'Fielding Data'!$A:$H,MATCH(P$1,'Fielding Data'!$A$1:$H$1,0),0),"Other")</f>
        <v>C</v>
      </c>
      <c r="Q32" s="14">
        <f>IFERROR(VLOOKUP($A32,'Fielding Data'!$A:$H,MATCH(Q$1,'Fielding Data'!$A$1:$H$1,0),0),"Other")</f>
        <v>168</v>
      </c>
      <c r="R32" s="14">
        <f>IFERROR(VLOOKUP($A32,'Fielding Data'!$A:$H,MATCH(R$1,'Fielding Data'!$A$1:$H$1,0),0),"Other")</f>
        <v>5</v>
      </c>
      <c r="S32" s="14">
        <f>IFERROR(VLOOKUP($A32,'Fielding Data'!$A:$H,MATCH(S$1,'Fielding Data'!$A$1:$H$1,0),0),"Other")</f>
        <v>1</v>
      </c>
      <c r="T32" s="14">
        <f>IFERROR(VLOOKUP($A32,'Fielding Data'!$A:$H,MATCH(T$1,'Fielding Data'!$A$1:$H$1,0),0),"Other")</f>
        <v>0</v>
      </c>
      <c r="U32" s="14">
        <f>SUMIFS('Fielding Data'!E:E,'Fielding Data'!$A:$A,'Hitting Data'!$A32)</f>
        <v>168</v>
      </c>
      <c r="V32" s="14">
        <f>SUMIFS('Fielding Data'!F:F,'Fielding Data'!$A:$A,'Hitting Data'!$A32)</f>
        <v>5</v>
      </c>
      <c r="W32" s="14">
        <f>SUMIFS('Fielding Data'!G:G,'Fielding Data'!$A:$A,'Hitting Data'!$A32)</f>
        <v>1</v>
      </c>
      <c r="X32" s="14">
        <f>SUMIFS('Fielding Data'!H:H,'Fielding Data'!$A:$A,'Hitting Data'!$A32)</f>
        <v>0</v>
      </c>
    </row>
    <row r="33" spans="1:24" x14ac:dyDescent="0.25">
      <c r="A33" s="14" t="str">
        <f t="shared" si="0"/>
        <v>avilaal012010</v>
      </c>
      <c r="B33" s="19" t="s">
        <v>1043</v>
      </c>
      <c r="C33" s="19">
        <v>2010</v>
      </c>
      <c r="D33" s="19">
        <v>104</v>
      </c>
      <c r="E33" s="19">
        <v>294</v>
      </c>
      <c r="F33" s="19">
        <v>28</v>
      </c>
      <c r="G33" s="19">
        <v>67</v>
      </c>
      <c r="H33" s="19">
        <v>12</v>
      </c>
      <c r="I33" s="19">
        <v>0</v>
      </c>
      <c r="J33" s="19">
        <v>7</v>
      </c>
      <c r="K33" s="19">
        <v>31</v>
      </c>
      <c r="L33" s="19">
        <v>2</v>
      </c>
      <c r="M33" s="19">
        <v>2</v>
      </c>
      <c r="N33" s="19">
        <v>36</v>
      </c>
      <c r="O33" s="19">
        <v>71</v>
      </c>
      <c r="P33" s="14" t="str">
        <f>IFERROR(VLOOKUP($A33,'Fielding Data'!$A:$H,MATCH(P$1,'Fielding Data'!$A$1:$H$1,0),0),"Other")</f>
        <v>C</v>
      </c>
      <c r="Q33" s="14">
        <f>IFERROR(VLOOKUP($A33,'Fielding Data'!$A:$H,MATCH(Q$1,'Fielding Data'!$A$1:$H$1,0),0),"Other")</f>
        <v>556</v>
      </c>
      <c r="R33" s="14">
        <f>IFERROR(VLOOKUP($A33,'Fielding Data'!$A:$H,MATCH(R$1,'Fielding Data'!$A$1:$H$1,0),0),"Other")</f>
        <v>34</v>
      </c>
      <c r="S33" s="14">
        <f>IFERROR(VLOOKUP($A33,'Fielding Data'!$A:$H,MATCH(S$1,'Fielding Data'!$A$1:$H$1,0),0),"Other")</f>
        <v>4</v>
      </c>
      <c r="T33" s="14">
        <f>IFERROR(VLOOKUP($A33,'Fielding Data'!$A:$H,MATCH(T$1,'Fielding Data'!$A$1:$H$1,0),0),"Other")</f>
        <v>5</v>
      </c>
      <c r="U33" s="14">
        <f>SUMIFS('Fielding Data'!E:E,'Fielding Data'!$A:$A,'Hitting Data'!$A33)</f>
        <v>556</v>
      </c>
      <c r="V33" s="14">
        <f>SUMIFS('Fielding Data'!F:F,'Fielding Data'!$A:$A,'Hitting Data'!$A33)</f>
        <v>34</v>
      </c>
      <c r="W33" s="14">
        <f>SUMIFS('Fielding Data'!G:G,'Fielding Data'!$A:$A,'Hitting Data'!$A33)</f>
        <v>4</v>
      </c>
      <c r="X33" s="14">
        <f>SUMIFS('Fielding Data'!H:H,'Fielding Data'!$A:$A,'Hitting Data'!$A33)</f>
        <v>5</v>
      </c>
    </row>
    <row r="34" spans="1:24" x14ac:dyDescent="0.25">
      <c r="A34" s="14" t="str">
        <f t="shared" si="0"/>
        <v>avilemi012010</v>
      </c>
      <c r="B34" s="19" t="s">
        <v>874</v>
      </c>
      <c r="C34" s="19">
        <v>2010</v>
      </c>
      <c r="D34" s="19">
        <v>110</v>
      </c>
      <c r="E34" s="19">
        <v>424</v>
      </c>
      <c r="F34" s="19">
        <v>63</v>
      </c>
      <c r="G34" s="19">
        <v>129</v>
      </c>
      <c r="H34" s="19">
        <v>16</v>
      </c>
      <c r="I34" s="19">
        <v>3</v>
      </c>
      <c r="J34" s="19">
        <v>8</v>
      </c>
      <c r="K34" s="19">
        <v>32</v>
      </c>
      <c r="L34" s="19">
        <v>14</v>
      </c>
      <c r="M34" s="19">
        <v>5</v>
      </c>
      <c r="N34" s="19">
        <v>20</v>
      </c>
      <c r="O34" s="19">
        <v>49</v>
      </c>
      <c r="P34" s="14" t="str">
        <f>IFERROR(VLOOKUP($A34,'Fielding Data'!$A:$H,MATCH(P$1,'Fielding Data'!$A$1:$H$1,0),0),"Other")</f>
        <v>2B</v>
      </c>
      <c r="Q34" s="14">
        <f>IFERROR(VLOOKUP($A34,'Fielding Data'!$A:$H,MATCH(Q$1,'Fielding Data'!$A$1:$H$1,0),0),"Other")</f>
        <v>183</v>
      </c>
      <c r="R34" s="14">
        <f>IFERROR(VLOOKUP($A34,'Fielding Data'!$A:$H,MATCH(R$1,'Fielding Data'!$A$1:$H$1,0),0),"Other")</f>
        <v>258</v>
      </c>
      <c r="S34" s="14">
        <f>IFERROR(VLOOKUP($A34,'Fielding Data'!$A:$H,MATCH(S$1,'Fielding Data'!$A$1:$H$1,0),0),"Other")</f>
        <v>11</v>
      </c>
      <c r="T34" s="14">
        <f>IFERROR(VLOOKUP($A34,'Fielding Data'!$A:$H,MATCH(T$1,'Fielding Data'!$A$1:$H$1,0),0),"Other")</f>
        <v>40</v>
      </c>
      <c r="U34" s="14">
        <f>SUMIFS('Fielding Data'!E:E,'Fielding Data'!$A:$A,'Hitting Data'!$A34)</f>
        <v>203</v>
      </c>
      <c r="V34" s="14">
        <f>SUMIFS('Fielding Data'!F:F,'Fielding Data'!$A:$A,'Hitting Data'!$A34)</f>
        <v>288</v>
      </c>
      <c r="W34" s="14">
        <f>SUMIFS('Fielding Data'!G:G,'Fielding Data'!$A:$A,'Hitting Data'!$A34)</f>
        <v>14</v>
      </c>
      <c r="X34" s="14">
        <f>SUMIFS('Fielding Data'!H:H,'Fielding Data'!$A:$A,'Hitting Data'!$A34)</f>
        <v>45</v>
      </c>
    </row>
    <row r="35" spans="1:24" x14ac:dyDescent="0.25">
      <c r="A35" s="14" t="str">
        <f t="shared" si="0"/>
        <v>axforjo012010</v>
      </c>
      <c r="B35" s="19" t="s">
        <v>1044</v>
      </c>
      <c r="C35" s="19">
        <v>2010</v>
      </c>
      <c r="D35" s="19">
        <v>50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4" t="str">
        <f>IFERROR(VLOOKUP($A35,'Fielding Data'!$A:$H,MATCH(P$1,'Fielding Data'!$A$1:$H$1,0),0),"Other")</f>
        <v>P</v>
      </c>
      <c r="Q35" s="14">
        <f>IFERROR(VLOOKUP($A35,'Fielding Data'!$A:$H,MATCH(Q$1,'Fielding Data'!$A$1:$H$1,0),0),"Other")</f>
        <v>4</v>
      </c>
      <c r="R35" s="14">
        <f>IFERROR(VLOOKUP($A35,'Fielding Data'!$A:$H,MATCH(R$1,'Fielding Data'!$A$1:$H$1,0),0),"Other")</f>
        <v>5</v>
      </c>
      <c r="S35" s="14">
        <f>IFERROR(VLOOKUP($A35,'Fielding Data'!$A:$H,MATCH(S$1,'Fielding Data'!$A$1:$H$1,0),0),"Other")</f>
        <v>0</v>
      </c>
      <c r="T35" s="14">
        <f>IFERROR(VLOOKUP($A35,'Fielding Data'!$A:$H,MATCH(T$1,'Fielding Data'!$A$1:$H$1,0),0),"Other")</f>
        <v>2</v>
      </c>
      <c r="U35" s="14">
        <f>SUMIFS('Fielding Data'!E:E,'Fielding Data'!$A:$A,'Hitting Data'!$A35)</f>
        <v>4</v>
      </c>
      <c r="V35" s="14">
        <f>SUMIFS('Fielding Data'!F:F,'Fielding Data'!$A:$A,'Hitting Data'!$A35)</f>
        <v>5</v>
      </c>
      <c r="W35" s="14">
        <f>SUMIFS('Fielding Data'!G:G,'Fielding Data'!$A:$A,'Hitting Data'!$A35)</f>
        <v>0</v>
      </c>
      <c r="X35" s="14">
        <f>SUMIFS('Fielding Data'!H:H,'Fielding Data'!$A:$A,'Hitting Data'!$A35)</f>
        <v>2</v>
      </c>
    </row>
    <row r="36" spans="1:24" x14ac:dyDescent="0.25">
      <c r="A36" s="14" t="str">
        <f t="shared" si="0"/>
        <v>aybarer012010</v>
      </c>
      <c r="B36" s="19" t="s">
        <v>626</v>
      </c>
      <c r="C36" s="19">
        <v>2010</v>
      </c>
      <c r="D36" s="19">
        <v>138</v>
      </c>
      <c r="E36" s="19">
        <v>534</v>
      </c>
      <c r="F36" s="19">
        <v>69</v>
      </c>
      <c r="G36" s="19">
        <v>135</v>
      </c>
      <c r="H36" s="19">
        <v>18</v>
      </c>
      <c r="I36" s="19">
        <v>4</v>
      </c>
      <c r="J36" s="19">
        <v>5</v>
      </c>
      <c r="K36" s="19">
        <v>29</v>
      </c>
      <c r="L36" s="19">
        <v>22</v>
      </c>
      <c r="M36" s="19">
        <v>8</v>
      </c>
      <c r="N36" s="19">
        <v>35</v>
      </c>
      <c r="O36" s="19">
        <v>81</v>
      </c>
      <c r="P36" s="14" t="str">
        <f>IFERROR(VLOOKUP($A36,'Fielding Data'!$A:$H,MATCH(P$1,'Fielding Data'!$A$1:$H$1,0),0),"Other")</f>
        <v>SS</v>
      </c>
      <c r="Q36" s="14">
        <f>IFERROR(VLOOKUP($A36,'Fielding Data'!$A:$H,MATCH(Q$1,'Fielding Data'!$A$1:$H$1,0),0),"Other")</f>
        <v>198</v>
      </c>
      <c r="R36" s="14">
        <f>IFERROR(VLOOKUP($A36,'Fielding Data'!$A:$H,MATCH(R$1,'Fielding Data'!$A$1:$H$1,0),0),"Other")</f>
        <v>344</v>
      </c>
      <c r="S36" s="14">
        <f>IFERROR(VLOOKUP($A36,'Fielding Data'!$A:$H,MATCH(S$1,'Fielding Data'!$A$1:$H$1,0),0),"Other")</f>
        <v>21</v>
      </c>
      <c r="T36" s="14">
        <f>IFERROR(VLOOKUP($A36,'Fielding Data'!$A:$H,MATCH(T$1,'Fielding Data'!$A$1:$H$1,0),0),"Other")</f>
        <v>59</v>
      </c>
      <c r="U36" s="14">
        <f>SUMIFS('Fielding Data'!E:E,'Fielding Data'!$A:$A,'Hitting Data'!$A36)</f>
        <v>198</v>
      </c>
      <c r="V36" s="14">
        <f>SUMIFS('Fielding Data'!F:F,'Fielding Data'!$A:$A,'Hitting Data'!$A36)</f>
        <v>344</v>
      </c>
      <c r="W36" s="14">
        <f>SUMIFS('Fielding Data'!G:G,'Fielding Data'!$A:$A,'Hitting Data'!$A36)</f>
        <v>21</v>
      </c>
      <c r="X36" s="14">
        <f>SUMIFS('Fielding Data'!H:H,'Fielding Data'!$A:$A,'Hitting Data'!$A36)</f>
        <v>59</v>
      </c>
    </row>
    <row r="37" spans="1:24" x14ac:dyDescent="0.25">
      <c r="A37" s="14" t="str">
        <f t="shared" si="0"/>
        <v>aybarwi012010</v>
      </c>
      <c r="B37" s="19" t="s">
        <v>513</v>
      </c>
      <c r="C37" s="19">
        <v>2010</v>
      </c>
      <c r="D37" s="19">
        <v>100</v>
      </c>
      <c r="E37" s="19">
        <v>270</v>
      </c>
      <c r="F37" s="19">
        <v>22</v>
      </c>
      <c r="G37" s="19">
        <v>62</v>
      </c>
      <c r="H37" s="19">
        <v>13</v>
      </c>
      <c r="I37" s="19">
        <v>0</v>
      </c>
      <c r="J37" s="19">
        <v>6</v>
      </c>
      <c r="K37" s="19">
        <v>43</v>
      </c>
      <c r="L37" s="19">
        <v>0</v>
      </c>
      <c r="M37" s="19">
        <v>0</v>
      </c>
      <c r="N37" s="19">
        <v>30</v>
      </c>
      <c r="O37" s="19">
        <v>61</v>
      </c>
      <c r="P37" s="14" t="str">
        <f>IFERROR(VLOOKUP($A37,'Fielding Data'!$A:$H,MATCH(P$1,'Fielding Data'!$A$1:$H$1,0),0),"Other")</f>
        <v>1B</v>
      </c>
      <c r="Q37" s="14">
        <f>IFERROR(VLOOKUP($A37,'Fielding Data'!$A:$H,MATCH(Q$1,'Fielding Data'!$A$1:$H$1,0),0),"Other")</f>
        <v>13</v>
      </c>
      <c r="R37" s="14">
        <f>IFERROR(VLOOKUP($A37,'Fielding Data'!$A:$H,MATCH(R$1,'Fielding Data'!$A$1:$H$1,0),0),"Other")</f>
        <v>1</v>
      </c>
      <c r="S37" s="14">
        <f>IFERROR(VLOOKUP($A37,'Fielding Data'!$A:$H,MATCH(S$1,'Fielding Data'!$A$1:$H$1,0),0),"Other")</f>
        <v>0</v>
      </c>
      <c r="T37" s="14">
        <f>IFERROR(VLOOKUP($A37,'Fielding Data'!$A:$H,MATCH(T$1,'Fielding Data'!$A$1:$H$1,0),0),"Other")</f>
        <v>1</v>
      </c>
      <c r="U37" s="14">
        <f>SUMIFS('Fielding Data'!E:E,'Fielding Data'!$A:$A,'Hitting Data'!$A37)</f>
        <v>15</v>
      </c>
      <c r="V37" s="14">
        <f>SUMIFS('Fielding Data'!F:F,'Fielding Data'!$A:$A,'Hitting Data'!$A37)</f>
        <v>12</v>
      </c>
      <c r="W37" s="14">
        <f>SUMIFS('Fielding Data'!G:G,'Fielding Data'!$A:$A,'Hitting Data'!$A37)</f>
        <v>1</v>
      </c>
      <c r="X37" s="14">
        <f>SUMIFS('Fielding Data'!H:H,'Fielding Data'!$A:$A,'Hitting Data'!$A37)</f>
        <v>1</v>
      </c>
    </row>
    <row r="38" spans="1:24" x14ac:dyDescent="0.25">
      <c r="A38" s="14" t="str">
        <f t="shared" si="0"/>
        <v>badenbu012010</v>
      </c>
      <c r="B38" s="19" t="s">
        <v>875</v>
      </c>
      <c r="C38" s="19">
        <v>2010</v>
      </c>
      <c r="D38" s="19">
        <v>53</v>
      </c>
      <c r="E38" s="19">
        <v>1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4" t="str">
        <f>IFERROR(VLOOKUP($A38,'Fielding Data'!$A:$H,MATCH(P$1,'Fielding Data'!$A$1:$H$1,0),0),"Other")</f>
        <v>P</v>
      </c>
      <c r="Q38" s="14">
        <f>IFERROR(VLOOKUP($A38,'Fielding Data'!$A:$H,MATCH(Q$1,'Fielding Data'!$A$1:$H$1,0),0),"Other")</f>
        <v>1</v>
      </c>
      <c r="R38" s="14">
        <f>IFERROR(VLOOKUP($A38,'Fielding Data'!$A:$H,MATCH(R$1,'Fielding Data'!$A$1:$H$1,0),0),"Other")</f>
        <v>21</v>
      </c>
      <c r="S38" s="14">
        <f>IFERROR(VLOOKUP($A38,'Fielding Data'!$A:$H,MATCH(S$1,'Fielding Data'!$A$1:$H$1,0),0),"Other")</f>
        <v>1</v>
      </c>
      <c r="T38" s="14">
        <f>IFERROR(VLOOKUP($A38,'Fielding Data'!$A:$H,MATCH(T$1,'Fielding Data'!$A$1:$H$1,0),0),"Other")</f>
        <v>2</v>
      </c>
      <c r="U38" s="14">
        <f>SUMIFS('Fielding Data'!E:E,'Fielding Data'!$A:$A,'Hitting Data'!$A38)</f>
        <v>1</v>
      </c>
      <c r="V38" s="14">
        <f>SUMIFS('Fielding Data'!F:F,'Fielding Data'!$A:$A,'Hitting Data'!$A38)</f>
        <v>21</v>
      </c>
      <c r="W38" s="14">
        <f>SUMIFS('Fielding Data'!G:G,'Fielding Data'!$A:$A,'Hitting Data'!$A38)</f>
        <v>1</v>
      </c>
      <c r="X38" s="14">
        <f>SUMIFS('Fielding Data'!H:H,'Fielding Data'!$A:$A,'Hitting Data'!$A38)</f>
        <v>2</v>
      </c>
    </row>
    <row r="39" spans="1:24" x14ac:dyDescent="0.25">
      <c r="A39" s="14" t="str">
        <f t="shared" si="0"/>
        <v>baezda012010</v>
      </c>
      <c r="B39" s="19" t="s">
        <v>228</v>
      </c>
      <c r="C39" s="19">
        <v>2010</v>
      </c>
      <c r="D39" s="19">
        <v>51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4" t="str">
        <f>IFERROR(VLOOKUP($A39,'Fielding Data'!$A:$H,MATCH(P$1,'Fielding Data'!$A$1:$H$1,0),0),"Other")</f>
        <v>P</v>
      </c>
      <c r="Q39" s="14">
        <f>IFERROR(VLOOKUP($A39,'Fielding Data'!$A:$H,MATCH(Q$1,'Fielding Data'!$A$1:$H$1,0),0),"Other")</f>
        <v>0</v>
      </c>
      <c r="R39" s="14">
        <f>IFERROR(VLOOKUP($A39,'Fielding Data'!$A:$H,MATCH(R$1,'Fielding Data'!$A$1:$H$1,0),0),"Other")</f>
        <v>17</v>
      </c>
      <c r="S39" s="14">
        <f>IFERROR(VLOOKUP($A39,'Fielding Data'!$A:$H,MATCH(S$1,'Fielding Data'!$A$1:$H$1,0),0),"Other")</f>
        <v>0</v>
      </c>
      <c r="T39" s="14">
        <f>IFERROR(VLOOKUP($A39,'Fielding Data'!$A:$H,MATCH(T$1,'Fielding Data'!$A$1:$H$1,0),0),"Other")</f>
        <v>0</v>
      </c>
      <c r="U39" s="14">
        <f>SUMIFS('Fielding Data'!E:E,'Fielding Data'!$A:$A,'Hitting Data'!$A39)</f>
        <v>0</v>
      </c>
      <c r="V39" s="14">
        <f>SUMIFS('Fielding Data'!F:F,'Fielding Data'!$A:$A,'Hitting Data'!$A39)</f>
        <v>17</v>
      </c>
      <c r="W39" s="14">
        <f>SUMIFS('Fielding Data'!G:G,'Fielding Data'!$A:$A,'Hitting Data'!$A39)</f>
        <v>0</v>
      </c>
      <c r="X39" s="14">
        <f>SUMIFS('Fielding Data'!H:H,'Fielding Data'!$A:$A,'Hitting Data'!$A39)</f>
        <v>0</v>
      </c>
    </row>
    <row r="40" spans="1:24" x14ac:dyDescent="0.25">
      <c r="A40" s="14" t="str">
        <f t="shared" si="0"/>
        <v>bailean012010</v>
      </c>
      <c r="B40" s="19" t="s">
        <v>1045</v>
      </c>
      <c r="C40" s="19">
        <v>2010</v>
      </c>
      <c r="D40" s="19">
        <v>47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4" t="str">
        <f>IFERROR(VLOOKUP($A40,'Fielding Data'!$A:$H,MATCH(P$1,'Fielding Data'!$A$1:$H$1,0),0),"Other")</f>
        <v>P</v>
      </c>
      <c r="Q40" s="14">
        <f>IFERROR(VLOOKUP($A40,'Fielding Data'!$A:$H,MATCH(Q$1,'Fielding Data'!$A$1:$H$1,0),0),"Other")</f>
        <v>4</v>
      </c>
      <c r="R40" s="14">
        <f>IFERROR(VLOOKUP($A40,'Fielding Data'!$A:$H,MATCH(R$1,'Fielding Data'!$A$1:$H$1,0),0),"Other")</f>
        <v>5</v>
      </c>
      <c r="S40" s="14">
        <f>IFERROR(VLOOKUP($A40,'Fielding Data'!$A:$H,MATCH(S$1,'Fielding Data'!$A$1:$H$1,0),0),"Other")</f>
        <v>0</v>
      </c>
      <c r="T40" s="14">
        <f>IFERROR(VLOOKUP($A40,'Fielding Data'!$A:$H,MATCH(T$1,'Fielding Data'!$A$1:$H$1,0),0),"Other")</f>
        <v>0</v>
      </c>
      <c r="U40" s="14">
        <f>SUMIFS('Fielding Data'!E:E,'Fielding Data'!$A:$A,'Hitting Data'!$A40)</f>
        <v>4</v>
      </c>
      <c r="V40" s="14">
        <f>SUMIFS('Fielding Data'!F:F,'Fielding Data'!$A:$A,'Hitting Data'!$A40)</f>
        <v>5</v>
      </c>
      <c r="W40" s="14">
        <f>SUMIFS('Fielding Data'!G:G,'Fielding Data'!$A:$A,'Hitting Data'!$A40)</f>
        <v>0</v>
      </c>
      <c r="X40" s="14">
        <f>SUMIFS('Fielding Data'!H:H,'Fielding Data'!$A:$A,'Hitting Data'!$A40)</f>
        <v>0</v>
      </c>
    </row>
    <row r="41" spans="1:24" x14ac:dyDescent="0.25">
      <c r="A41" s="14" t="str">
        <f t="shared" si="0"/>
        <v>baileho022010</v>
      </c>
      <c r="B41" s="19" t="s">
        <v>753</v>
      </c>
      <c r="C41" s="19">
        <v>2010</v>
      </c>
      <c r="D41" s="19">
        <v>19</v>
      </c>
      <c r="E41" s="19">
        <v>33</v>
      </c>
      <c r="F41" s="19">
        <v>1</v>
      </c>
      <c r="G41" s="19">
        <v>7</v>
      </c>
      <c r="H41" s="19">
        <v>0</v>
      </c>
      <c r="I41" s="19">
        <v>0</v>
      </c>
      <c r="J41" s="19">
        <v>0</v>
      </c>
      <c r="K41" s="19">
        <v>2</v>
      </c>
      <c r="L41" s="19">
        <v>0</v>
      </c>
      <c r="M41" s="19">
        <v>0</v>
      </c>
      <c r="N41" s="19">
        <v>2</v>
      </c>
      <c r="O41" s="19">
        <v>15</v>
      </c>
      <c r="P41" s="14" t="str">
        <f>IFERROR(VLOOKUP($A41,'Fielding Data'!$A:$H,MATCH(P$1,'Fielding Data'!$A$1:$H$1,0),0),"Other")</f>
        <v>P</v>
      </c>
      <c r="Q41" s="14">
        <f>IFERROR(VLOOKUP($A41,'Fielding Data'!$A:$H,MATCH(Q$1,'Fielding Data'!$A$1:$H$1,0),0),"Other")</f>
        <v>15</v>
      </c>
      <c r="R41" s="14">
        <f>IFERROR(VLOOKUP($A41,'Fielding Data'!$A:$H,MATCH(R$1,'Fielding Data'!$A$1:$H$1,0),0),"Other")</f>
        <v>6</v>
      </c>
      <c r="S41" s="14">
        <f>IFERROR(VLOOKUP($A41,'Fielding Data'!$A:$H,MATCH(S$1,'Fielding Data'!$A$1:$H$1,0),0),"Other")</f>
        <v>1</v>
      </c>
      <c r="T41" s="14">
        <f>IFERROR(VLOOKUP($A41,'Fielding Data'!$A:$H,MATCH(T$1,'Fielding Data'!$A$1:$H$1,0),0),"Other")</f>
        <v>1</v>
      </c>
      <c r="U41" s="14">
        <f>SUMIFS('Fielding Data'!E:E,'Fielding Data'!$A:$A,'Hitting Data'!$A41)</f>
        <v>15</v>
      </c>
      <c r="V41" s="14">
        <f>SUMIFS('Fielding Data'!F:F,'Fielding Data'!$A:$A,'Hitting Data'!$A41)</f>
        <v>6</v>
      </c>
      <c r="W41" s="14">
        <f>SUMIFS('Fielding Data'!G:G,'Fielding Data'!$A:$A,'Hitting Data'!$A41)</f>
        <v>1</v>
      </c>
      <c r="X41" s="14">
        <f>SUMIFS('Fielding Data'!H:H,'Fielding Data'!$A:$A,'Hitting Data'!$A41)</f>
        <v>1</v>
      </c>
    </row>
    <row r="42" spans="1:24" x14ac:dyDescent="0.25">
      <c r="A42" s="14" t="str">
        <f t="shared" si="0"/>
        <v>bakerje032010</v>
      </c>
      <c r="B42" s="19" t="s">
        <v>514</v>
      </c>
      <c r="C42" s="19">
        <v>2010</v>
      </c>
      <c r="D42" s="19">
        <v>79</v>
      </c>
      <c r="E42" s="19">
        <v>206</v>
      </c>
      <c r="F42" s="19">
        <v>29</v>
      </c>
      <c r="G42" s="19">
        <v>56</v>
      </c>
      <c r="H42" s="19">
        <v>13</v>
      </c>
      <c r="I42" s="19">
        <v>2</v>
      </c>
      <c r="J42" s="19">
        <v>4</v>
      </c>
      <c r="K42" s="19">
        <v>21</v>
      </c>
      <c r="L42" s="19">
        <v>1</v>
      </c>
      <c r="M42" s="19">
        <v>0</v>
      </c>
      <c r="N42" s="19">
        <v>16</v>
      </c>
      <c r="O42" s="19">
        <v>50</v>
      </c>
      <c r="P42" s="14" t="str">
        <f>IFERROR(VLOOKUP($A42,'Fielding Data'!$A:$H,MATCH(P$1,'Fielding Data'!$A$1:$H$1,0),0),"Other")</f>
        <v>1B</v>
      </c>
      <c r="Q42" s="14">
        <f>IFERROR(VLOOKUP($A42,'Fielding Data'!$A:$H,MATCH(Q$1,'Fielding Data'!$A$1:$H$1,0),0),"Other")</f>
        <v>19</v>
      </c>
      <c r="R42" s="14">
        <f>IFERROR(VLOOKUP($A42,'Fielding Data'!$A:$H,MATCH(R$1,'Fielding Data'!$A$1:$H$1,0),0),"Other")</f>
        <v>1</v>
      </c>
      <c r="S42" s="14">
        <f>IFERROR(VLOOKUP($A42,'Fielding Data'!$A:$H,MATCH(S$1,'Fielding Data'!$A$1:$H$1,0),0),"Other")</f>
        <v>0</v>
      </c>
      <c r="T42" s="14">
        <f>IFERROR(VLOOKUP($A42,'Fielding Data'!$A:$H,MATCH(T$1,'Fielding Data'!$A$1:$H$1,0),0),"Other")</f>
        <v>0</v>
      </c>
      <c r="U42" s="14">
        <f>SUMIFS('Fielding Data'!E:E,'Fielding Data'!$A:$A,'Hitting Data'!$A42)</f>
        <v>85</v>
      </c>
      <c r="V42" s="14">
        <f>SUMIFS('Fielding Data'!F:F,'Fielding Data'!$A:$A,'Hitting Data'!$A42)</f>
        <v>111</v>
      </c>
      <c r="W42" s="14">
        <f>SUMIFS('Fielding Data'!G:G,'Fielding Data'!$A:$A,'Hitting Data'!$A42)</f>
        <v>7</v>
      </c>
      <c r="X42" s="14">
        <f>SUMIFS('Fielding Data'!H:H,'Fielding Data'!$A:$A,'Hitting Data'!$A42)</f>
        <v>15</v>
      </c>
    </row>
    <row r="43" spans="1:24" x14ac:dyDescent="0.25">
      <c r="A43" s="14" t="str">
        <f t="shared" si="0"/>
        <v>bakerjo012010</v>
      </c>
      <c r="B43" s="19" t="s">
        <v>876</v>
      </c>
      <c r="C43" s="19">
        <v>2010</v>
      </c>
      <c r="D43" s="19">
        <v>23</v>
      </c>
      <c r="E43" s="19">
        <v>78</v>
      </c>
      <c r="F43" s="19">
        <v>7</v>
      </c>
      <c r="G43" s="19">
        <v>17</v>
      </c>
      <c r="H43" s="19">
        <v>3</v>
      </c>
      <c r="I43" s="19">
        <v>1</v>
      </c>
      <c r="J43" s="19">
        <v>0</v>
      </c>
      <c r="K43" s="19">
        <v>6</v>
      </c>
      <c r="L43" s="19">
        <v>0</v>
      </c>
      <c r="M43" s="19">
        <v>0</v>
      </c>
      <c r="N43" s="19">
        <v>9</v>
      </c>
      <c r="O43" s="19">
        <v>18</v>
      </c>
      <c r="P43" s="14" t="str">
        <f>IFERROR(VLOOKUP($A43,'Fielding Data'!$A:$H,MATCH(P$1,'Fielding Data'!$A$1:$H$1,0),0),"Other")</f>
        <v>C</v>
      </c>
      <c r="Q43" s="14">
        <f>IFERROR(VLOOKUP($A43,'Fielding Data'!$A:$H,MATCH(Q$1,'Fielding Data'!$A$1:$H$1,0),0),"Other")</f>
        <v>152</v>
      </c>
      <c r="R43" s="14">
        <f>IFERROR(VLOOKUP($A43,'Fielding Data'!$A:$H,MATCH(R$1,'Fielding Data'!$A$1:$H$1,0),0),"Other")</f>
        <v>9</v>
      </c>
      <c r="S43" s="14">
        <f>IFERROR(VLOOKUP($A43,'Fielding Data'!$A:$H,MATCH(S$1,'Fielding Data'!$A$1:$H$1,0),0),"Other")</f>
        <v>2</v>
      </c>
      <c r="T43" s="14">
        <f>IFERROR(VLOOKUP($A43,'Fielding Data'!$A:$H,MATCH(T$1,'Fielding Data'!$A$1:$H$1,0),0),"Other")</f>
        <v>1</v>
      </c>
      <c r="U43" s="14">
        <f>SUMIFS('Fielding Data'!E:E,'Fielding Data'!$A:$A,'Hitting Data'!$A43)</f>
        <v>152</v>
      </c>
      <c r="V43" s="14">
        <f>SUMIFS('Fielding Data'!F:F,'Fielding Data'!$A:$A,'Hitting Data'!$A43)</f>
        <v>9</v>
      </c>
      <c r="W43" s="14">
        <f>SUMIFS('Fielding Data'!G:G,'Fielding Data'!$A:$A,'Hitting Data'!$A43)</f>
        <v>2</v>
      </c>
      <c r="X43" s="14">
        <f>SUMIFS('Fielding Data'!H:H,'Fielding Data'!$A:$A,'Hitting Data'!$A43)</f>
        <v>1</v>
      </c>
    </row>
    <row r="44" spans="1:24" x14ac:dyDescent="0.25">
      <c r="A44" s="14" t="str">
        <f t="shared" si="0"/>
        <v>bakersc022010</v>
      </c>
      <c r="B44" s="19" t="s">
        <v>515</v>
      </c>
      <c r="C44" s="19">
        <v>2010</v>
      </c>
      <c r="D44" s="19">
        <v>29</v>
      </c>
      <c r="E44" s="19">
        <v>3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2</v>
      </c>
      <c r="P44" s="14" t="str">
        <f>IFERROR(VLOOKUP($A44,'Fielding Data'!$A:$H,MATCH(P$1,'Fielding Data'!$A$1:$H$1,0),0),"Other")</f>
        <v>P</v>
      </c>
      <c r="Q44" s="14">
        <f>IFERROR(VLOOKUP($A44,'Fielding Data'!$A:$H,MATCH(Q$1,'Fielding Data'!$A$1:$H$1,0),0),"Other")</f>
        <v>15</v>
      </c>
      <c r="R44" s="14">
        <f>IFERROR(VLOOKUP($A44,'Fielding Data'!$A:$H,MATCH(R$1,'Fielding Data'!$A$1:$H$1,0),0),"Other")</f>
        <v>13</v>
      </c>
      <c r="S44" s="14">
        <f>IFERROR(VLOOKUP($A44,'Fielding Data'!$A:$H,MATCH(S$1,'Fielding Data'!$A$1:$H$1,0),0),"Other")</f>
        <v>1</v>
      </c>
      <c r="T44" s="14">
        <f>IFERROR(VLOOKUP($A44,'Fielding Data'!$A:$H,MATCH(T$1,'Fielding Data'!$A$1:$H$1,0),0),"Other")</f>
        <v>1</v>
      </c>
      <c r="U44" s="14">
        <f>SUMIFS('Fielding Data'!E:E,'Fielding Data'!$A:$A,'Hitting Data'!$A44)</f>
        <v>15</v>
      </c>
      <c r="V44" s="14">
        <f>SUMIFS('Fielding Data'!F:F,'Fielding Data'!$A:$A,'Hitting Data'!$A44)</f>
        <v>13</v>
      </c>
      <c r="W44" s="14">
        <f>SUMIFS('Fielding Data'!G:G,'Fielding Data'!$A:$A,'Hitting Data'!$A44)</f>
        <v>1</v>
      </c>
      <c r="X44" s="14">
        <f>SUMIFS('Fielding Data'!H:H,'Fielding Data'!$A:$A,'Hitting Data'!$A44)</f>
        <v>1</v>
      </c>
    </row>
    <row r="45" spans="1:24" x14ac:dyDescent="0.25">
      <c r="A45" s="14" t="str">
        <f t="shared" si="0"/>
        <v>baldero012010</v>
      </c>
      <c r="B45" s="19" t="s">
        <v>351</v>
      </c>
      <c r="C45" s="19">
        <v>2010</v>
      </c>
      <c r="D45" s="19">
        <v>10</v>
      </c>
      <c r="E45" s="19">
        <v>24</v>
      </c>
      <c r="F45" s="19">
        <v>3</v>
      </c>
      <c r="G45" s="19">
        <v>5</v>
      </c>
      <c r="H45" s="19">
        <v>1</v>
      </c>
      <c r="I45" s="19">
        <v>0</v>
      </c>
      <c r="J45" s="19">
        <v>1</v>
      </c>
      <c r="K45" s="19">
        <v>5</v>
      </c>
      <c r="L45" s="19">
        <v>1</v>
      </c>
      <c r="M45" s="19">
        <v>0</v>
      </c>
      <c r="N45" s="19">
        <v>1</v>
      </c>
      <c r="O45" s="19">
        <v>5</v>
      </c>
      <c r="P45" s="14" t="str">
        <f>IFERROR(VLOOKUP($A45,'Fielding Data'!$A:$H,MATCH(P$1,'Fielding Data'!$A$1:$H$1,0),0),"Other")</f>
        <v>OF</v>
      </c>
      <c r="Q45" s="14">
        <f>IFERROR(VLOOKUP($A45,'Fielding Data'!$A:$H,MATCH(Q$1,'Fielding Data'!$A$1:$H$1,0),0),"Other")</f>
        <v>6</v>
      </c>
      <c r="R45" s="14">
        <f>IFERROR(VLOOKUP($A45,'Fielding Data'!$A:$H,MATCH(R$1,'Fielding Data'!$A$1:$H$1,0),0),"Other")</f>
        <v>0</v>
      </c>
      <c r="S45" s="14">
        <f>IFERROR(VLOOKUP($A45,'Fielding Data'!$A:$H,MATCH(S$1,'Fielding Data'!$A$1:$H$1,0),0),"Other")</f>
        <v>0</v>
      </c>
      <c r="T45" s="14">
        <f>IFERROR(VLOOKUP($A45,'Fielding Data'!$A:$H,MATCH(T$1,'Fielding Data'!$A$1:$H$1,0),0),"Other")</f>
        <v>0</v>
      </c>
      <c r="U45" s="14">
        <f>SUMIFS('Fielding Data'!E:E,'Fielding Data'!$A:$A,'Hitting Data'!$A45)</f>
        <v>6</v>
      </c>
      <c r="V45" s="14">
        <f>SUMIFS('Fielding Data'!F:F,'Fielding Data'!$A:$A,'Hitting Data'!$A45)</f>
        <v>0</v>
      </c>
      <c r="W45" s="14">
        <f>SUMIFS('Fielding Data'!G:G,'Fielding Data'!$A:$A,'Hitting Data'!$A45)</f>
        <v>0</v>
      </c>
      <c r="X45" s="14">
        <f>SUMIFS('Fielding Data'!H:H,'Fielding Data'!$A:$A,'Hitting Data'!$A45)</f>
        <v>0</v>
      </c>
    </row>
    <row r="46" spans="1:24" x14ac:dyDescent="0.25">
      <c r="A46" s="14" t="str">
        <f t="shared" si="0"/>
        <v>balesco012010</v>
      </c>
      <c r="B46" s="19" t="s">
        <v>877</v>
      </c>
      <c r="C46" s="19">
        <v>2010</v>
      </c>
      <c r="D46" s="19">
        <v>17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4" t="str">
        <f>IFERROR(VLOOKUP($A46,'Fielding Data'!$A:$H,MATCH(P$1,'Fielding Data'!$A$1:$H$1,0),0),"Other")</f>
        <v>P</v>
      </c>
      <c r="Q46" s="14">
        <f>IFERROR(VLOOKUP($A46,'Fielding Data'!$A:$H,MATCH(Q$1,'Fielding Data'!$A$1:$H$1,0),0),"Other")</f>
        <v>0</v>
      </c>
      <c r="R46" s="14">
        <f>IFERROR(VLOOKUP($A46,'Fielding Data'!$A:$H,MATCH(R$1,'Fielding Data'!$A$1:$H$1,0),0),"Other")</f>
        <v>2</v>
      </c>
      <c r="S46" s="14">
        <f>IFERROR(VLOOKUP($A46,'Fielding Data'!$A:$H,MATCH(S$1,'Fielding Data'!$A$1:$H$1,0),0),"Other")</f>
        <v>0</v>
      </c>
      <c r="T46" s="14">
        <f>IFERROR(VLOOKUP($A46,'Fielding Data'!$A:$H,MATCH(T$1,'Fielding Data'!$A$1:$H$1,0),0),"Other")</f>
        <v>0</v>
      </c>
      <c r="U46" s="14">
        <f>SUMIFS('Fielding Data'!E:E,'Fielding Data'!$A:$A,'Hitting Data'!$A46)</f>
        <v>0</v>
      </c>
      <c r="V46" s="14">
        <f>SUMIFS('Fielding Data'!F:F,'Fielding Data'!$A:$A,'Hitting Data'!$A46)</f>
        <v>2</v>
      </c>
      <c r="W46" s="14">
        <f>SUMIFS('Fielding Data'!G:G,'Fielding Data'!$A:$A,'Hitting Data'!$A46)</f>
        <v>0</v>
      </c>
      <c r="X46" s="14">
        <f>SUMIFS('Fielding Data'!H:H,'Fielding Data'!$A:$A,'Hitting Data'!$A46)</f>
        <v>0</v>
      </c>
    </row>
    <row r="47" spans="1:24" x14ac:dyDescent="0.25">
      <c r="A47" s="14" t="str">
        <f t="shared" si="0"/>
        <v>balfogr012010</v>
      </c>
      <c r="B47" s="19" t="s">
        <v>229</v>
      </c>
      <c r="C47" s="19">
        <v>2010</v>
      </c>
      <c r="D47" s="19">
        <v>57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4" t="str">
        <f>IFERROR(VLOOKUP($A47,'Fielding Data'!$A:$H,MATCH(P$1,'Fielding Data'!$A$1:$H$1,0),0),"Other")</f>
        <v>P</v>
      </c>
      <c r="Q47" s="14">
        <f>IFERROR(VLOOKUP($A47,'Fielding Data'!$A:$H,MATCH(Q$1,'Fielding Data'!$A$1:$H$1,0),0),"Other")</f>
        <v>2</v>
      </c>
      <c r="R47" s="14">
        <f>IFERROR(VLOOKUP($A47,'Fielding Data'!$A:$H,MATCH(R$1,'Fielding Data'!$A$1:$H$1,0),0),"Other")</f>
        <v>2</v>
      </c>
      <c r="S47" s="14">
        <f>IFERROR(VLOOKUP($A47,'Fielding Data'!$A:$H,MATCH(S$1,'Fielding Data'!$A$1:$H$1,0),0),"Other")</f>
        <v>0</v>
      </c>
      <c r="T47" s="14">
        <f>IFERROR(VLOOKUP($A47,'Fielding Data'!$A:$H,MATCH(T$1,'Fielding Data'!$A$1:$H$1,0),0),"Other")</f>
        <v>0</v>
      </c>
      <c r="U47" s="14">
        <f>SUMIFS('Fielding Data'!E:E,'Fielding Data'!$A:$A,'Hitting Data'!$A47)</f>
        <v>2</v>
      </c>
      <c r="V47" s="14">
        <f>SUMIFS('Fielding Data'!F:F,'Fielding Data'!$A:$A,'Hitting Data'!$A47)</f>
        <v>2</v>
      </c>
      <c r="W47" s="14">
        <f>SUMIFS('Fielding Data'!G:G,'Fielding Data'!$A:$A,'Hitting Data'!$A47)</f>
        <v>0</v>
      </c>
      <c r="X47" s="14">
        <f>SUMIFS('Fielding Data'!H:H,'Fielding Data'!$A:$A,'Hitting Data'!$A47)</f>
        <v>0</v>
      </c>
    </row>
    <row r="48" spans="1:24" x14ac:dyDescent="0.25">
      <c r="A48" s="14" t="str">
        <f t="shared" si="0"/>
        <v>banksjo012010</v>
      </c>
      <c r="B48" s="19" t="s">
        <v>754</v>
      </c>
      <c r="C48" s="19">
        <v>2010</v>
      </c>
      <c r="D48" s="19">
        <v>1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4" t="str">
        <f>IFERROR(VLOOKUP($A48,'Fielding Data'!$A:$H,MATCH(P$1,'Fielding Data'!$A$1:$H$1,0),0),"Other")</f>
        <v>P</v>
      </c>
      <c r="Q48" s="14">
        <f>IFERROR(VLOOKUP($A48,'Fielding Data'!$A:$H,MATCH(Q$1,'Fielding Data'!$A$1:$H$1,0),0),"Other")</f>
        <v>0</v>
      </c>
      <c r="R48" s="14">
        <f>IFERROR(VLOOKUP($A48,'Fielding Data'!$A:$H,MATCH(R$1,'Fielding Data'!$A$1:$H$1,0),0),"Other")</f>
        <v>1</v>
      </c>
      <c r="S48" s="14">
        <f>IFERROR(VLOOKUP($A48,'Fielding Data'!$A:$H,MATCH(S$1,'Fielding Data'!$A$1:$H$1,0),0),"Other")</f>
        <v>0</v>
      </c>
      <c r="T48" s="14">
        <f>IFERROR(VLOOKUP($A48,'Fielding Data'!$A:$H,MATCH(T$1,'Fielding Data'!$A$1:$H$1,0),0),"Other")</f>
        <v>0</v>
      </c>
      <c r="U48" s="14">
        <f>SUMIFS('Fielding Data'!E:E,'Fielding Data'!$A:$A,'Hitting Data'!$A48)</f>
        <v>0</v>
      </c>
      <c r="V48" s="14">
        <f>SUMIFS('Fielding Data'!F:F,'Fielding Data'!$A:$A,'Hitting Data'!$A48)</f>
        <v>1</v>
      </c>
      <c r="W48" s="14">
        <f>SUMIFS('Fielding Data'!G:G,'Fielding Data'!$A:$A,'Hitting Data'!$A48)</f>
        <v>0</v>
      </c>
      <c r="X48" s="14">
        <f>SUMIFS('Fielding Data'!H:H,'Fielding Data'!$A:$A,'Hitting Data'!$A48)</f>
        <v>0</v>
      </c>
    </row>
    <row r="49" spans="1:24" x14ac:dyDescent="0.25">
      <c r="A49" s="14" t="str">
        <f t="shared" si="0"/>
        <v>bannibr012010</v>
      </c>
      <c r="B49" s="19" t="s">
        <v>627</v>
      </c>
      <c r="C49" s="19">
        <v>2010</v>
      </c>
      <c r="D49" s="19">
        <v>24</v>
      </c>
      <c r="E49" s="19">
        <v>5</v>
      </c>
      <c r="F49" s="19">
        <v>1</v>
      </c>
      <c r="G49" s="19">
        <v>1</v>
      </c>
      <c r="H49" s="19">
        <v>1</v>
      </c>
      <c r="I49" s="19">
        <v>0</v>
      </c>
      <c r="J49" s="19">
        <v>0</v>
      </c>
      <c r="K49" s="19">
        <v>1</v>
      </c>
      <c r="L49" s="19">
        <v>0</v>
      </c>
      <c r="M49" s="19">
        <v>0</v>
      </c>
      <c r="N49" s="19">
        <v>0</v>
      </c>
      <c r="O49" s="19">
        <v>3</v>
      </c>
      <c r="P49" s="14" t="str">
        <f>IFERROR(VLOOKUP($A49,'Fielding Data'!$A:$H,MATCH(P$1,'Fielding Data'!$A$1:$H$1,0),0),"Other")</f>
        <v>P</v>
      </c>
      <c r="Q49" s="14">
        <f>IFERROR(VLOOKUP($A49,'Fielding Data'!$A:$H,MATCH(Q$1,'Fielding Data'!$A$1:$H$1,0),0),"Other")</f>
        <v>16</v>
      </c>
      <c r="R49" s="14">
        <f>IFERROR(VLOOKUP($A49,'Fielding Data'!$A:$H,MATCH(R$1,'Fielding Data'!$A$1:$H$1,0),0),"Other")</f>
        <v>19</v>
      </c>
      <c r="S49" s="14">
        <f>IFERROR(VLOOKUP($A49,'Fielding Data'!$A:$H,MATCH(S$1,'Fielding Data'!$A$1:$H$1,0),0),"Other")</f>
        <v>1</v>
      </c>
      <c r="T49" s="14">
        <f>IFERROR(VLOOKUP($A49,'Fielding Data'!$A:$H,MATCH(T$1,'Fielding Data'!$A$1:$H$1,0),0),"Other")</f>
        <v>1</v>
      </c>
      <c r="U49" s="14">
        <f>SUMIFS('Fielding Data'!E:E,'Fielding Data'!$A:$A,'Hitting Data'!$A49)</f>
        <v>16</v>
      </c>
      <c r="V49" s="14">
        <f>SUMIFS('Fielding Data'!F:F,'Fielding Data'!$A:$A,'Hitting Data'!$A49)</f>
        <v>19</v>
      </c>
      <c r="W49" s="14">
        <f>SUMIFS('Fielding Data'!G:G,'Fielding Data'!$A:$A,'Hitting Data'!$A49)</f>
        <v>1</v>
      </c>
      <c r="X49" s="14">
        <f>SUMIFS('Fielding Data'!H:H,'Fielding Data'!$A:$A,'Hitting Data'!$A49)</f>
        <v>1</v>
      </c>
    </row>
    <row r="50" spans="1:24" x14ac:dyDescent="0.25">
      <c r="A50" s="14" t="str">
        <f t="shared" si="0"/>
        <v>bardda012010</v>
      </c>
      <c r="B50" s="19" t="s">
        <v>1046</v>
      </c>
      <c r="C50" s="19">
        <v>2010</v>
      </c>
      <c r="D50" s="19">
        <v>73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4" t="str">
        <f>IFERROR(VLOOKUP($A50,'Fielding Data'!$A:$H,MATCH(P$1,'Fielding Data'!$A$1:$H$1,0),0),"Other")</f>
        <v>P</v>
      </c>
      <c r="Q50" s="14">
        <f>IFERROR(VLOOKUP($A50,'Fielding Data'!$A:$H,MATCH(Q$1,'Fielding Data'!$A$1:$H$1,0),0),"Other")</f>
        <v>7</v>
      </c>
      <c r="R50" s="14">
        <f>IFERROR(VLOOKUP($A50,'Fielding Data'!$A:$H,MATCH(R$1,'Fielding Data'!$A$1:$H$1,0),0),"Other")</f>
        <v>7</v>
      </c>
      <c r="S50" s="14">
        <f>IFERROR(VLOOKUP($A50,'Fielding Data'!$A:$H,MATCH(S$1,'Fielding Data'!$A$1:$H$1,0),0),"Other")</f>
        <v>2</v>
      </c>
      <c r="T50" s="14">
        <f>IFERROR(VLOOKUP($A50,'Fielding Data'!$A:$H,MATCH(T$1,'Fielding Data'!$A$1:$H$1,0),0),"Other")</f>
        <v>1</v>
      </c>
      <c r="U50" s="14">
        <f>SUMIFS('Fielding Data'!E:E,'Fielding Data'!$A:$A,'Hitting Data'!$A50)</f>
        <v>7</v>
      </c>
      <c r="V50" s="14">
        <f>SUMIFS('Fielding Data'!F:F,'Fielding Data'!$A:$A,'Hitting Data'!$A50)</f>
        <v>7</v>
      </c>
      <c r="W50" s="14">
        <f>SUMIFS('Fielding Data'!G:G,'Fielding Data'!$A:$A,'Hitting Data'!$A50)</f>
        <v>2</v>
      </c>
      <c r="X50" s="14">
        <f>SUMIFS('Fielding Data'!H:H,'Fielding Data'!$A:$A,'Hitting Data'!$A50)</f>
        <v>1</v>
      </c>
    </row>
    <row r="51" spans="1:24" x14ac:dyDescent="0.25">
      <c r="A51" s="14" t="str">
        <f t="shared" si="0"/>
        <v>bardebr012010</v>
      </c>
      <c r="B51" s="19" t="s">
        <v>755</v>
      </c>
      <c r="C51" s="19">
        <v>2010</v>
      </c>
      <c r="D51" s="19">
        <v>35</v>
      </c>
      <c r="E51" s="19">
        <v>28</v>
      </c>
      <c r="F51" s="19">
        <v>2</v>
      </c>
      <c r="G51" s="19">
        <v>5</v>
      </c>
      <c r="H51" s="19">
        <v>0</v>
      </c>
      <c r="I51" s="19">
        <v>0</v>
      </c>
      <c r="J51" s="19">
        <v>0</v>
      </c>
      <c r="K51" s="19">
        <v>3</v>
      </c>
      <c r="L51" s="19">
        <v>0</v>
      </c>
      <c r="M51" s="19">
        <v>2</v>
      </c>
      <c r="N51" s="19">
        <v>3</v>
      </c>
      <c r="O51" s="19">
        <v>12</v>
      </c>
      <c r="P51" s="14" t="str">
        <f>IFERROR(VLOOKUP($A51,'Fielding Data'!$A:$H,MATCH(P$1,'Fielding Data'!$A$1:$H$1,0),0),"Other")</f>
        <v>2B</v>
      </c>
      <c r="Q51" s="14">
        <f>IFERROR(VLOOKUP($A51,'Fielding Data'!$A:$H,MATCH(Q$1,'Fielding Data'!$A$1:$H$1,0),0),"Other")</f>
        <v>1</v>
      </c>
      <c r="R51" s="14">
        <f>IFERROR(VLOOKUP($A51,'Fielding Data'!$A:$H,MATCH(R$1,'Fielding Data'!$A$1:$H$1,0),0),"Other")</f>
        <v>8</v>
      </c>
      <c r="S51" s="14">
        <f>IFERROR(VLOOKUP($A51,'Fielding Data'!$A:$H,MATCH(S$1,'Fielding Data'!$A$1:$H$1,0),0),"Other")</f>
        <v>1</v>
      </c>
      <c r="T51" s="14">
        <f>IFERROR(VLOOKUP($A51,'Fielding Data'!$A:$H,MATCH(T$1,'Fielding Data'!$A$1:$H$1,0),0),"Other")</f>
        <v>0</v>
      </c>
      <c r="U51" s="14">
        <f>SUMIFS('Fielding Data'!E:E,'Fielding Data'!$A:$A,'Hitting Data'!$A51)</f>
        <v>10</v>
      </c>
      <c r="V51" s="14">
        <f>SUMIFS('Fielding Data'!F:F,'Fielding Data'!$A:$A,'Hitting Data'!$A51)</f>
        <v>25</v>
      </c>
      <c r="W51" s="14">
        <f>SUMIFS('Fielding Data'!G:G,'Fielding Data'!$A:$A,'Hitting Data'!$A51)</f>
        <v>1</v>
      </c>
      <c r="X51" s="14">
        <f>SUMIFS('Fielding Data'!H:H,'Fielding Data'!$A:$A,'Hitting Data'!$A51)</f>
        <v>4</v>
      </c>
    </row>
    <row r="52" spans="1:24" x14ac:dyDescent="0.25">
      <c r="A52" s="14" t="str">
        <f t="shared" si="0"/>
        <v>bardjo012010</v>
      </c>
      <c r="B52" s="19" t="s">
        <v>286</v>
      </c>
      <c r="C52" s="19">
        <v>2010</v>
      </c>
      <c r="D52" s="19">
        <v>39</v>
      </c>
      <c r="E52" s="19">
        <v>112</v>
      </c>
      <c r="F52" s="19">
        <v>9</v>
      </c>
      <c r="G52" s="19">
        <v>24</v>
      </c>
      <c r="H52" s="19">
        <v>7</v>
      </c>
      <c r="I52" s="19">
        <v>0</v>
      </c>
      <c r="J52" s="19">
        <v>3</v>
      </c>
      <c r="K52" s="19">
        <v>10</v>
      </c>
      <c r="L52" s="19">
        <v>0</v>
      </c>
      <c r="M52" s="19">
        <v>0</v>
      </c>
      <c r="N52" s="19">
        <v>10</v>
      </c>
      <c r="O52" s="19">
        <v>27</v>
      </c>
      <c r="P52" s="14" t="str">
        <f>IFERROR(VLOOKUP($A52,'Fielding Data'!$A:$H,MATCH(P$1,'Fielding Data'!$A$1:$H$1,0),0),"Other")</f>
        <v>C</v>
      </c>
      <c r="Q52" s="14">
        <f>IFERROR(VLOOKUP($A52,'Fielding Data'!$A:$H,MATCH(Q$1,'Fielding Data'!$A$1:$H$1,0),0),"Other")</f>
        <v>202</v>
      </c>
      <c r="R52" s="14">
        <f>IFERROR(VLOOKUP($A52,'Fielding Data'!$A:$H,MATCH(R$1,'Fielding Data'!$A$1:$H$1,0),0),"Other")</f>
        <v>12</v>
      </c>
      <c r="S52" s="14">
        <f>IFERROR(VLOOKUP($A52,'Fielding Data'!$A:$H,MATCH(S$1,'Fielding Data'!$A$1:$H$1,0),0),"Other")</f>
        <v>2</v>
      </c>
      <c r="T52" s="14">
        <f>IFERROR(VLOOKUP($A52,'Fielding Data'!$A:$H,MATCH(T$1,'Fielding Data'!$A$1:$H$1,0),0),"Other")</f>
        <v>0</v>
      </c>
      <c r="U52" s="14">
        <f>SUMIFS('Fielding Data'!E:E,'Fielding Data'!$A:$A,'Hitting Data'!$A52)</f>
        <v>202</v>
      </c>
      <c r="V52" s="14">
        <f>SUMIFS('Fielding Data'!F:F,'Fielding Data'!$A:$A,'Hitting Data'!$A52)</f>
        <v>12</v>
      </c>
      <c r="W52" s="14">
        <f>SUMIFS('Fielding Data'!G:G,'Fielding Data'!$A:$A,'Hitting Data'!$A52)</f>
        <v>2</v>
      </c>
      <c r="X52" s="14">
        <f>SUMIFS('Fielding Data'!H:H,'Fielding Data'!$A:$A,'Hitting Data'!$A52)</f>
        <v>0</v>
      </c>
    </row>
    <row r="53" spans="1:24" x14ac:dyDescent="0.25">
      <c r="A53" s="14" t="str">
        <f t="shared" si="0"/>
        <v>barmecl012010</v>
      </c>
      <c r="B53" s="19" t="s">
        <v>352</v>
      </c>
      <c r="C53" s="19">
        <v>2010</v>
      </c>
      <c r="D53" s="19">
        <v>133</v>
      </c>
      <c r="E53" s="19">
        <v>387</v>
      </c>
      <c r="F53" s="19">
        <v>43</v>
      </c>
      <c r="G53" s="19">
        <v>91</v>
      </c>
      <c r="H53" s="19">
        <v>21</v>
      </c>
      <c r="I53" s="19">
        <v>0</v>
      </c>
      <c r="J53" s="19">
        <v>8</v>
      </c>
      <c r="K53" s="19">
        <v>50</v>
      </c>
      <c r="L53" s="19">
        <v>3</v>
      </c>
      <c r="M53" s="19">
        <v>2</v>
      </c>
      <c r="N53" s="19">
        <v>35</v>
      </c>
      <c r="O53" s="19">
        <v>66</v>
      </c>
      <c r="P53" s="14" t="str">
        <f>IFERROR(VLOOKUP($A53,'Fielding Data'!$A:$H,MATCH(P$1,'Fielding Data'!$A$1:$H$1,0),0),"Other")</f>
        <v>2B</v>
      </c>
      <c r="Q53" s="14">
        <f>IFERROR(VLOOKUP($A53,'Fielding Data'!$A:$H,MATCH(Q$1,'Fielding Data'!$A$1:$H$1,0),0),"Other")</f>
        <v>163</v>
      </c>
      <c r="R53" s="14">
        <f>IFERROR(VLOOKUP($A53,'Fielding Data'!$A:$H,MATCH(R$1,'Fielding Data'!$A$1:$H$1,0),0),"Other")</f>
        <v>198</v>
      </c>
      <c r="S53" s="14">
        <f>IFERROR(VLOOKUP($A53,'Fielding Data'!$A:$H,MATCH(S$1,'Fielding Data'!$A$1:$H$1,0),0),"Other")</f>
        <v>5</v>
      </c>
      <c r="T53" s="14">
        <f>IFERROR(VLOOKUP($A53,'Fielding Data'!$A:$H,MATCH(T$1,'Fielding Data'!$A$1:$H$1,0),0),"Other")</f>
        <v>59</v>
      </c>
      <c r="U53" s="14">
        <f>SUMIFS('Fielding Data'!E:E,'Fielding Data'!$A:$A,'Hitting Data'!$A53)</f>
        <v>213</v>
      </c>
      <c r="V53" s="14">
        <f>SUMIFS('Fielding Data'!F:F,'Fielding Data'!$A:$A,'Hitting Data'!$A53)</f>
        <v>339</v>
      </c>
      <c r="W53" s="14">
        <f>SUMIFS('Fielding Data'!G:G,'Fielding Data'!$A:$A,'Hitting Data'!$A53)</f>
        <v>10</v>
      </c>
      <c r="X53" s="14">
        <f>SUMIFS('Fielding Data'!H:H,'Fielding Data'!$A:$A,'Hitting Data'!$A53)</f>
        <v>92</v>
      </c>
    </row>
    <row r="54" spans="1:24" x14ac:dyDescent="0.25">
      <c r="A54" s="14" t="str">
        <f t="shared" si="0"/>
        <v>barneda012010</v>
      </c>
      <c r="B54" s="19" t="s">
        <v>1224</v>
      </c>
      <c r="C54" s="19">
        <v>2010</v>
      </c>
      <c r="D54" s="19">
        <v>30</v>
      </c>
      <c r="E54" s="19">
        <v>79</v>
      </c>
      <c r="F54" s="19">
        <v>12</v>
      </c>
      <c r="G54" s="19">
        <v>19</v>
      </c>
      <c r="H54" s="19">
        <v>4</v>
      </c>
      <c r="I54" s="19">
        <v>0</v>
      </c>
      <c r="J54" s="19">
        <v>0</v>
      </c>
      <c r="K54" s="19">
        <v>2</v>
      </c>
      <c r="L54" s="19">
        <v>0</v>
      </c>
      <c r="M54" s="19">
        <v>0</v>
      </c>
      <c r="N54" s="19">
        <v>6</v>
      </c>
      <c r="O54" s="19">
        <v>12</v>
      </c>
      <c r="P54" s="14" t="str">
        <f>IFERROR(VLOOKUP($A54,'Fielding Data'!$A:$H,MATCH(P$1,'Fielding Data'!$A$1:$H$1,0),0),"Other")</f>
        <v>2B</v>
      </c>
      <c r="Q54" s="14">
        <f>IFERROR(VLOOKUP($A54,'Fielding Data'!$A:$H,MATCH(Q$1,'Fielding Data'!$A$1:$H$1,0),0),"Other")</f>
        <v>13</v>
      </c>
      <c r="R54" s="14">
        <f>IFERROR(VLOOKUP($A54,'Fielding Data'!$A:$H,MATCH(R$1,'Fielding Data'!$A$1:$H$1,0),0),"Other")</f>
        <v>17</v>
      </c>
      <c r="S54" s="14">
        <f>IFERROR(VLOOKUP($A54,'Fielding Data'!$A:$H,MATCH(S$1,'Fielding Data'!$A$1:$H$1,0),0),"Other")</f>
        <v>2</v>
      </c>
      <c r="T54" s="14">
        <f>IFERROR(VLOOKUP($A54,'Fielding Data'!$A:$H,MATCH(T$1,'Fielding Data'!$A$1:$H$1,0),0),"Other")</f>
        <v>4</v>
      </c>
      <c r="U54" s="14">
        <f>SUMIFS('Fielding Data'!E:E,'Fielding Data'!$A:$A,'Hitting Data'!$A54)</f>
        <v>24</v>
      </c>
      <c r="V54" s="14">
        <f>SUMIFS('Fielding Data'!F:F,'Fielding Data'!$A:$A,'Hitting Data'!$A54)</f>
        <v>58</v>
      </c>
      <c r="W54" s="14">
        <f>SUMIFS('Fielding Data'!G:G,'Fielding Data'!$A:$A,'Hitting Data'!$A54)</f>
        <v>2</v>
      </c>
      <c r="X54" s="14">
        <f>SUMIFS('Fielding Data'!H:H,'Fielding Data'!$A:$A,'Hitting Data'!$A54)</f>
        <v>14</v>
      </c>
    </row>
    <row r="55" spans="1:24" x14ac:dyDescent="0.25">
      <c r="A55" s="14" t="str">
        <f t="shared" si="0"/>
        <v>bartlja012010</v>
      </c>
      <c r="B55" s="19" t="s">
        <v>417</v>
      </c>
      <c r="C55" s="19">
        <v>2010</v>
      </c>
      <c r="D55" s="19">
        <v>135</v>
      </c>
      <c r="E55" s="19">
        <v>468</v>
      </c>
      <c r="F55" s="19">
        <v>71</v>
      </c>
      <c r="G55" s="19">
        <v>119</v>
      </c>
      <c r="H55" s="19">
        <v>27</v>
      </c>
      <c r="I55" s="19">
        <v>3</v>
      </c>
      <c r="J55" s="19">
        <v>4</v>
      </c>
      <c r="K55" s="19">
        <v>47</v>
      </c>
      <c r="L55" s="19">
        <v>11</v>
      </c>
      <c r="M55" s="19">
        <v>6</v>
      </c>
      <c r="N55" s="19">
        <v>45</v>
      </c>
      <c r="O55" s="19">
        <v>83</v>
      </c>
      <c r="P55" s="14" t="str">
        <f>IFERROR(VLOOKUP($A55,'Fielding Data'!$A:$H,MATCH(P$1,'Fielding Data'!$A$1:$H$1,0),0),"Other")</f>
        <v>SS</v>
      </c>
      <c r="Q55" s="14">
        <f>IFERROR(VLOOKUP($A55,'Fielding Data'!$A:$H,MATCH(Q$1,'Fielding Data'!$A$1:$H$1,0),0),"Other")</f>
        <v>152</v>
      </c>
      <c r="R55" s="14">
        <f>IFERROR(VLOOKUP($A55,'Fielding Data'!$A:$H,MATCH(R$1,'Fielding Data'!$A$1:$H$1,0),0),"Other")</f>
        <v>309</v>
      </c>
      <c r="S55" s="14">
        <f>IFERROR(VLOOKUP($A55,'Fielding Data'!$A:$H,MATCH(S$1,'Fielding Data'!$A$1:$H$1,0),0),"Other")</f>
        <v>11</v>
      </c>
      <c r="T55" s="14">
        <f>IFERROR(VLOOKUP($A55,'Fielding Data'!$A:$H,MATCH(T$1,'Fielding Data'!$A$1:$H$1,0),0),"Other")</f>
        <v>58</v>
      </c>
      <c r="U55" s="14">
        <f>SUMIFS('Fielding Data'!E:E,'Fielding Data'!$A:$A,'Hitting Data'!$A55)</f>
        <v>152</v>
      </c>
      <c r="V55" s="14">
        <f>SUMIFS('Fielding Data'!F:F,'Fielding Data'!$A:$A,'Hitting Data'!$A55)</f>
        <v>309</v>
      </c>
      <c r="W55" s="14">
        <f>SUMIFS('Fielding Data'!G:G,'Fielding Data'!$A:$A,'Hitting Data'!$A55)</f>
        <v>11</v>
      </c>
      <c r="X55" s="14">
        <f>SUMIFS('Fielding Data'!H:H,'Fielding Data'!$A:$A,'Hitting Data'!$A55)</f>
        <v>58</v>
      </c>
    </row>
    <row r="56" spans="1:24" x14ac:dyDescent="0.25">
      <c r="A56" s="14" t="str">
        <f t="shared" si="0"/>
        <v>bartoda022010</v>
      </c>
      <c r="B56" s="19" t="s">
        <v>756</v>
      </c>
      <c r="C56" s="19">
        <v>2010</v>
      </c>
      <c r="D56" s="19">
        <v>159</v>
      </c>
      <c r="E56" s="19">
        <v>556</v>
      </c>
      <c r="F56" s="19">
        <v>79</v>
      </c>
      <c r="G56" s="19">
        <v>152</v>
      </c>
      <c r="H56" s="19">
        <v>33</v>
      </c>
      <c r="I56" s="19">
        <v>5</v>
      </c>
      <c r="J56" s="19">
        <v>10</v>
      </c>
      <c r="K56" s="19">
        <v>57</v>
      </c>
      <c r="L56" s="19">
        <v>7</v>
      </c>
      <c r="M56" s="19">
        <v>3</v>
      </c>
      <c r="N56" s="19">
        <v>110</v>
      </c>
      <c r="O56" s="19">
        <v>102</v>
      </c>
      <c r="P56" s="14" t="str">
        <f>IFERROR(VLOOKUP($A56,'Fielding Data'!$A:$H,MATCH(P$1,'Fielding Data'!$A$1:$H$1,0),0),"Other")</f>
        <v>1B</v>
      </c>
      <c r="Q56" s="14">
        <f>IFERROR(VLOOKUP($A56,'Fielding Data'!$A:$H,MATCH(Q$1,'Fielding Data'!$A$1:$H$1,0),0),"Other")</f>
        <v>1404</v>
      </c>
      <c r="R56" s="14">
        <f>IFERROR(VLOOKUP($A56,'Fielding Data'!$A:$H,MATCH(R$1,'Fielding Data'!$A$1:$H$1,0),0),"Other")</f>
        <v>78</v>
      </c>
      <c r="S56" s="14">
        <f>IFERROR(VLOOKUP($A56,'Fielding Data'!$A:$H,MATCH(S$1,'Fielding Data'!$A$1:$H$1,0),0),"Other")</f>
        <v>10</v>
      </c>
      <c r="T56" s="14">
        <f>IFERROR(VLOOKUP($A56,'Fielding Data'!$A:$H,MATCH(T$1,'Fielding Data'!$A$1:$H$1,0),0),"Other")</f>
        <v>121</v>
      </c>
      <c r="U56" s="14">
        <f>SUMIFS('Fielding Data'!E:E,'Fielding Data'!$A:$A,'Hitting Data'!$A56)</f>
        <v>1404</v>
      </c>
      <c r="V56" s="14">
        <f>SUMIFS('Fielding Data'!F:F,'Fielding Data'!$A:$A,'Hitting Data'!$A56)</f>
        <v>78</v>
      </c>
      <c r="W56" s="14">
        <f>SUMIFS('Fielding Data'!G:G,'Fielding Data'!$A:$A,'Hitting Data'!$A56)</f>
        <v>10</v>
      </c>
      <c r="X56" s="14">
        <f>SUMIFS('Fielding Data'!H:H,'Fielding Data'!$A:$A,'Hitting Data'!$A56)</f>
        <v>121</v>
      </c>
    </row>
    <row r="57" spans="1:24" x14ac:dyDescent="0.25">
      <c r="A57" s="14" t="str">
        <f t="shared" si="0"/>
        <v>bassbr012010</v>
      </c>
      <c r="B57" s="19" t="s">
        <v>878</v>
      </c>
      <c r="C57" s="19">
        <v>2010</v>
      </c>
      <c r="D57" s="19">
        <v>4</v>
      </c>
      <c r="E57" s="19">
        <v>1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4" t="str">
        <f>IFERROR(VLOOKUP($A57,'Fielding Data'!$A:$H,MATCH(P$1,'Fielding Data'!$A$1:$H$1,0),0),"Other")</f>
        <v>P</v>
      </c>
      <c r="Q57" s="14">
        <f>IFERROR(VLOOKUP($A57,'Fielding Data'!$A:$H,MATCH(Q$1,'Fielding Data'!$A$1:$H$1,0),0),"Other")</f>
        <v>0</v>
      </c>
      <c r="R57" s="14">
        <f>IFERROR(VLOOKUP($A57,'Fielding Data'!$A:$H,MATCH(R$1,'Fielding Data'!$A$1:$H$1,0),0),"Other")</f>
        <v>1</v>
      </c>
      <c r="S57" s="14">
        <f>IFERROR(VLOOKUP($A57,'Fielding Data'!$A:$H,MATCH(S$1,'Fielding Data'!$A$1:$H$1,0),0),"Other")</f>
        <v>0</v>
      </c>
      <c r="T57" s="14">
        <f>IFERROR(VLOOKUP($A57,'Fielding Data'!$A:$H,MATCH(T$1,'Fielding Data'!$A$1:$H$1,0),0),"Other")</f>
        <v>0</v>
      </c>
      <c r="U57" s="14">
        <f>SUMIFS('Fielding Data'!E:E,'Fielding Data'!$A:$A,'Hitting Data'!$A57)</f>
        <v>0</v>
      </c>
      <c r="V57" s="14">
        <f>SUMIFS('Fielding Data'!F:F,'Fielding Data'!$A:$A,'Hitting Data'!$A57)</f>
        <v>1</v>
      </c>
      <c r="W57" s="14">
        <f>SUMIFS('Fielding Data'!G:G,'Fielding Data'!$A:$A,'Hitting Data'!$A57)</f>
        <v>0</v>
      </c>
      <c r="X57" s="14">
        <f>SUMIFS('Fielding Data'!H:H,'Fielding Data'!$A:$A,'Hitting Data'!$A57)</f>
        <v>0</v>
      </c>
    </row>
    <row r="58" spans="1:24" x14ac:dyDescent="0.25">
      <c r="A58" s="14" t="str">
        <f t="shared" si="0"/>
        <v>bastaan012010</v>
      </c>
      <c r="B58" s="19" t="s">
        <v>1047</v>
      </c>
      <c r="C58" s="19">
        <v>2010</v>
      </c>
      <c r="D58" s="19">
        <v>25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4" t="str">
        <f>IFERROR(VLOOKUP($A58,'Fielding Data'!$A:$H,MATCH(P$1,'Fielding Data'!$A$1:$H$1,0),0),"Other")</f>
        <v>P</v>
      </c>
      <c r="Q58" s="14">
        <f>IFERROR(VLOOKUP($A58,'Fielding Data'!$A:$H,MATCH(Q$1,'Fielding Data'!$A$1:$H$1,0),0),"Other")</f>
        <v>0</v>
      </c>
      <c r="R58" s="14">
        <f>IFERROR(VLOOKUP($A58,'Fielding Data'!$A:$H,MATCH(R$1,'Fielding Data'!$A$1:$H$1,0),0),"Other")</f>
        <v>2</v>
      </c>
      <c r="S58" s="14">
        <f>IFERROR(VLOOKUP($A58,'Fielding Data'!$A:$H,MATCH(S$1,'Fielding Data'!$A$1:$H$1,0),0),"Other")</f>
        <v>0</v>
      </c>
      <c r="T58" s="14">
        <f>IFERROR(VLOOKUP($A58,'Fielding Data'!$A:$H,MATCH(T$1,'Fielding Data'!$A$1:$H$1,0),0),"Other")</f>
        <v>0</v>
      </c>
      <c r="U58" s="14">
        <f>SUMIFS('Fielding Data'!E:E,'Fielding Data'!$A:$A,'Hitting Data'!$A58)</f>
        <v>0</v>
      </c>
      <c r="V58" s="14">
        <f>SUMIFS('Fielding Data'!F:F,'Fielding Data'!$A:$A,'Hitting Data'!$A58)</f>
        <v>2</v>
      </c>
      <c r="W58" s="14">
        <f>SUMIFS('Fielding Data'!G:G,'Fielding Data'!$A:$A,'Hitting Data'!$A58)</f>
        <v>0</v>
      </c>
      <c r="X58" s="14">
        <f>SUMIFS('Fielding Data'!H:H,'Fielding Data'!$A:$A,'Hitting Data'!$A58)</f>
        <v>0</v>
      </c>
    </row>
    <row r="59" spans="1:24" x14ac:dyDescent="0.25">
      <c r="A59" s="14" t="str">
        <f t="shared" si="0"/>
        <v>batismi012010</v>
      </c>
      <c r="B59" s="19" t="s">
        <v>53</v>
      </c>
      <c r="C59" s="19">
        <v>2010</v>
      </c>
      <c r="D59" s="19">
        <v>58</v>
      </c>
      <c r="E59" s="19">
        <v>8</v>
      </c>
      <c r="F59" s="19">
        <v>0</v>
      </c>
      <c r="G59" s="19">
        <v>1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5</v>
      </c>
      <c r="P59" s="14" t="str">
        <f>IFERROR(VLOOKUP($A59,'Fielding Data'!$A:$H,MATCH(P$1,'Fielding Data'!$A$1:$H$1,0),0),"Other")</f>
        <v>P</v>
      </c>
      <c r="Q59" s="14">
        <f>IFERROR(VLOOKUP($A59,'Fielding Data'!$A:$H,MATCH(Q$1,'Fielding Data'!$A$1:$H$1,0),0),"Other")</f>
        <v>5</v>
      </c>
      <c r="R59" s="14">
        <f>IFERROR(VLOOKUP($A59,'Fielding Data'!$A:$H,MATCH(R$1,'Fielding Data'!$A$1:$H$1,0),0),"Other")</f>
        <v>9</v>
      </c>
      <c r="S59" s="14">
        <f>IFERROR(VLOOKUP($A59,'Fielding Data'!$A:$H,MATCH(S$1,'Fielding Data'!$A$1:$H$1,0),0),"Other")</f>
        <v>0</v>
      </c>
      <c r="T59" s="14">
        <f>IFERROR(VLOOKUP($A59,'Fielding Data'!$A:$H,MATCH(T$1,'Fielding Data'!$A$1:$H$1,0),0),"Other")</f>
        <v>1</v>
      </c>
      <c r="U59" s="14">
        <f>SUMIFS('Fielding Data'!E:E,'Fielding Data'!$A:$A,'Hitting Data'!$A59)</f>
        <v>5</v>
      </c>
      <c r="V59" s="14">
        <f>SUMIFS('Fielding Data'!F:F,'Fielding Data'!$A:$A,'Hitting Data'!$A59)</f>
        <v>9</v>
      </c>
      <c r="W59" s="14">
        <f>SUMIFS('Fielding Data'!G:G,'Fielding Data'!$A:$A,'Hitting Data'!$A59)</f>
        <v>0</v>
      </c>
      <c r="X59" s="14">
        <f>SUMIFS('Fielding Data'!H:H,'Fielding Data'!$A:$A,'Hitting Data'!$A59)</f>
        <v>1</v>
      </c>
    </row>
    <row r="60" spans="1:24" x14ac:dyDescent="0.25">
      <c r="A60" s="14" t="str">
        <f t="shared" si="0"/>
        <v>bautide012010</v>
      </c>
      <c r="B60" s="19" t="s">
        <v>418</v>
      </c>
      <c r="C60" s="19">
        <v>2010</v>
      </c>
      <c r="D60" s="19">
        <v>31</v>
      </c>
      <c r="E60" s="19">
        <v>1</v>
      </c>
      <c r="F60" s="19">
        <v>0</v>
      </c>
      <c r="G60" s="19">
        <v>1</v>
      </c>
      <c r="H60" s="19">
        <v>0</v>
      </c>
      <c r="I60" s="19">
        <v>0</v>
      </c>
      <c r="J60" s="19">
        <v>0</v>
      </c>
      <c r="K60" s="19">
        <v>1</v>
      </c>
      <c r="L60" s="19">
        <v>0</v>
      </c>
      <c r="M60" s="19">
        <v>0</v>
      </c>
      <c r="N60" s="19">
        <v>0</v>
      </c>
      <c r="O60" s="19">
        <v>0</v>
      </c>
      <c r="P60" s="14" t="str">
        <f>IFERROR(VLOOKUP($A60,'Fielding Data'!$A:$H,MATCH(P$1,'Fielding Data'!$A$1:$H$1,0),0),"Other")</f>
        <v>P</v>
      </c>
      <c r="Q60" s="14">
        <f>IFERROR(VLOOKUP($A60,'Fielding Data'!$A:$H,MATCH(Q$1,'Fielding Data'!$A$1:$H$1,0),0),"Other")</f>
        <v>1</v>
      </c>
      <c r="R60" s="14">
        <f>IFERROR(VLOOKUP($A60,'Fielding Data'!$A:$H,MATCH(R$1,'Fielding Data'!$A$1:$H$1,0),0),"Other")</f>
        <v>4</v>
      </c>
      <c r="S60" s="14">
        <f>IFERROR(VLOOKUP($A60,'Fielding Data'!$A:$H,MATCH(S$1,'Fielding Data'!$A$1:$H$1,0),0),"Other")</f>
        <v>0</v>
      </c>
      <c r="T60" s="14">
        <f>IFERROR(VLOOKUP($A60,'Fielding Data'!$A:$H,MATCH(T$1,'Fielding Data'!$A$1:$H$1,0),0),"Other")</f>
        <v>0</v>
      </c>
      <c r="U60" s="14">
        <f>SUMIFS('Fielding Data'!E:E,'Fielding Data'!$A:$A,'Hitting Data'!$A60)</f>
        <v>1</v>
      </c>
      <c r="V60" s="14">
        <f>SUMIFS('Fielding Data'!F:F,'Fielding Data'!$A:$A,'Hitting Data'!$A60)</f>
        <v>4</v>
      </c>
      <c r="W60" s="14">
        <f>SUMIFS('Fielding Data'!G:G,'Fielding Data'!$A:$A,'Hitting Data'!$A60)</f>
        <v>0</v>
      </c>
      <c r="X60" s="14">
        <f>SUMIFS('Fielding Data'!H:H,'Fielding Data'!$A:$A,'Hitting Data'!$A60)</f>
        <v>0</v>
      </c>
    </row>
    <row r="61" spans="1:24" x14ac:dyDescent="0.25">
      <c r="A61" s="14" t="str">
        <f t="shared" si="0"/>
        <v>bautijo022010</v>
      </c>
      <c r="B61" s="19" t="s">
        <v>419</v>
      </c>
      <c r="C61" s="19">
        <v>2010</v>
      </c>
      <c r="D61" s="19">
        <v>161</v>
      </c>
      <c r="E61" s="19">
        <v>569</v>
      </c>
      <c r="F61" s="19">
        <v>109</v>
      </c>
      <c r="G61" s="19">
        <v>148</v>
      </c>
      <c r="H61" s="19">
        <v>35</v>
      </c>
      <c r="I61" s="19">
        <v>3</v>
      </c>
      <c r="J61" s="19">
        <v>54</v>
      </c>
      <c r="K61" s="19">
        <v>124</v>
      </c>
      <c r="L61" s="19">
        <v>9</v>
      </c>
      <c r="M61" s="19">
        <v>2</v>
      </c>
      <c r="N61" s="19">
        <v>100</v>
      </c>
      <c r="O61" s="19">
        <v>116</v>
      </c>
      <c r="P61" s="14" t="str">
        <f>IFERROR(VLOOKUP($A61,'Fielding Data'!$A:$H,MATCH(P$1,'Fielding Data'!$A$1:$H$1,0),0),"Other")</f>
        <v>1B</v>
      </c>
      <c r="Q61" s="14">
        <f>IFERROR(VLOOKUP($A61,'Fielding Data'!$A:$H,MATCH(Q$1,'Fielding Data'!$A$1:$H$1,0),0),"Other")</f>
        <v>26</v>
      </c>
      <c r="R61" s="14">
        <f>IFERROR(VLOOKUP($A61,'Fielding Data'!$A:$H,MATCH(R$1,'Fielding Data'!$A$1:$H$1,0),0),"Other")</f>
        <v>0</v>
      </c>
      <c r="S61" s="14">
        <f>IFERROR(VLOOKUP($A61,'Fielding Data'!$A:$H,MATCH(S$1,'Fielding Data'!$A$1:$H$1,0),0),"Other")</f>
        <v>0</v>
      </c>
      <c r="T61" s="14">
        <f>IFERROR(VLOOKUP($A61,'Fielding Data'!$A:$H,MATCH(T$1,'Fielding Data'!$A$1:$H$1,0),0),"Other")</f>
        <v>0</v>
      </c>
      <c r="U61" s="14">
        <f>SUMIFS('Fielding Data'!E:E,'Fielding Data'!$A:$A,'Hitting Data'!$A61)</f>
        <v>232</v>
      </c>
      <c r="V61" s="14">
        <f>SUMIFS('Fielding Data'!F:F,'Fielding Data'!$A:$A,'Hitting Data'!$A61)</f>
        <v>112</v>
      </c>
      <c r="W61" s="14">
        <f>SUMIFS('Fielding Data'!G:G,'Fielding Data'!$A:$A,'Hitting Data'!$A61)</f>
        <v>7</v>
      </c>
      <c r="X61" s="14">
        <f>SUMIFS('Fielding Data'!H:H,'Fielding Data'!$A:$A,'Hitting Data'!$A61)</f>
        <v>12</v>
      </c>
    </row>
    <row r="62" spans="1:24" x14ac:dyDescent="0.25">
      <c r="A62" s="14" t="str">
        <f t="shared" si="0"/>
        <v>baxtemi012010</v>
      </c>
      <c r="B62" s="19" t="s">
        <v>1225</v>
      </c>
      <c r="C62" s="19">
        <v>2010</v>
      </c>
      <c r="D62" s="19">
        <v>9</v>
      </c>
      <c r="E62" s="19">
        <v>8</v>
      </c>
      <c r="F62" s="19">
        <v>0</v>
      </c>
      <c r="G62" s="19">
        <v>1</v>
      </c>
      <c r="H62" s="19">
        <v>0</v>
      </c>
      <c r="I62" s="19">
        <v>0</v>
      </c>
      <c r="J62" s="19">
        <v>0</v>
      </c>
      <c r="K62" s="19">
        <v>1</v>
      </c>
      <c r="L62" s="19">
        <v>0</v>
      </c>
      <c r="M62" s="19">
        <v>0</v>
      </c>
      <c r="N62" s="19">
        <v>0</v>
      </c>
      <c r="O62" s="19">
        <v>2</v>
      </c>
      <c r="P62" s="14" t="str">
        <f>IFERROR(VLOOKUP($A62,'Fielding Data'!$A:$H,MATCH(P$1,'Fielding Data'!$A$1:$H$1,0),0),"Other")</f>
        <v>1B</v>
      </c>
      <c r="Q62" s="14">
        <f>IFERROR(VLOOKUP($A62,'Fielding Data'!$A:$H,MATCH(Q$1,'Fielding Data'!$A$1:$H$1,0),0),"Other")</f>
        <v>1</v>
      </c>
      <c r="R62" s="14">
        <f>IFERROR(VLOOKUP($A62,'Fielding Data'!$A:$H,MATCH(R$1,'Fielding Data'!$A$1:$H$1,0),0),"Other")</f>
        <v>0</v>
      </c>
      <c r="S62" s="14">
        <f>IFERROR(VLOOKUP($A62,'Fielding Data'!$A:$H,MATCH(S$1,'Fielding Data'!$A$1:$H$1,0),0),"Other")</f>
        <v>0</v>
      </c>
      <c r="T62" s="14">
        <f>IFERROR(VLOOKUP($A62,'Fielding Data'!$A:$H,MATCH(T$1,'Fielding Data'!$A$1:$H$1,0),0),"Other")</f>
        <v>0</v>
      </c>
      <c r="U62" s="14">
        <f>SUMIFS('Fielding Data'!E:E,'Fielding Data'!$A:$A,'Hitting Data'!$A62)</f>
        <v>1</v>
      </c>
      <c r="V62" s="14">
        <f>SUMIFS('Fielding Data'!F:F,'Fielding Data'!$A:$A,'Hitting Data'!$A62)</f>
        <v>0</v>
      </c>
      <c r="W62" s="14">
        <f>SUMIFS('Fielding Data'!G:G,'Fielding Data'!$A:$A,'Hitting Data'!$A62)</f>
        <v>0</v>
      </c>
      <c r="X62" s="14">
        <f>SUMIFS('Fielding Data'!H:H,'Fielding Data'!$A:$A,'Hitting Data'!$A62)</f>
        <v>0</v>
      </c>
    </row>
    <row r="63" spans="1:24" x14ac:dyDescent="0.25">
      <c r="A63" s="14" t="str">
        <f t="shared" si="0"/>
        <v>bayja012010</v>
      </c>
      <c r="B63" s="19" t="s">
        <v>353</v>
      </c>
      <c r="C63" s="19">
        <v>2010</v>
      </c>
      <c r="D63" s="19">
        <v>95</v>
      </c>
      <c r="E63" s="19">
        <v>348</v>
      </c>
      <c r="F63" s="19">
        <v>48</v>
      </c>
      <c r="G63" s="19">
        <v>90</v>
      </c>
      <c r="H63" s="19">
        <v>20</v>
      </c>
      <c r="I63" s="19">
        <v>6</v>
      </c>
      <c r="J63" s="19">
        <v>6</v>
      </c>
      <c r="K63" s="19">
        <v>47</v>
      </c>
      <c r="L63" s="19">
        <v>10</v>
      </c>
      <c r="M63" s="19">
        <v>0</v>
      </c>
      <c r="N63" s="19">
        <v>44</v>
      </c>
      <c r="O63" s="19">
        <v>91</v>
      </c>
      <c r="P63" s="14" t="str">
        <f>IFERROR(VLOOKUP($A63,'Fielding Data'!$A:$H,MATCH(P$1,'Fielding Data'!$A$1:$H$1,0),0),"Other")</f>
        <v>LF</v>
      </c>
      <c r="Q63" s="14">
        <f>IFERROR(VLOOKUP($A63,'Fielding Data'!$A:$H,MATCH(Q$1,'Fielding Data'!$A$1:$H$1,0),0),"Other")</f>
        <v>0</v>
      </c>
      <c r="R63" s="14">
        <f>IFERROR(VLOOKUP($A63,'Fielding Data'!$A:$H,MATCH(R$1,'Fielding Data'!$A$1:$H$1,0),0),"Other")</f>
        <v>0</v>
      </c>
      <c r="S63" s="14">
        <f>IFERROR(VLOOKUP($A63,'Fielding Data'!$A:$H,MATCH(S$1,'Fielding Data'!$A$1:$H$1,0),0),"Other")</f>
        <v>0</v>
      </c>
      <c r="T63" s="14">
        <f>IFERROR(VLOOKUP($A63,'Fielding Data'!$A:$H,MATCH(T$1,'Fielding Data'!$A$1:$H$1,0),0),"Other")</f>
        <v>0</v>
      </c>
      <c r="U63" s="14">
        <f>SUMIFS('Fielding Data'!E:E,'Fielding Data'!$A:$A,'Hitting Data'!$A63)</f>
        <v>141</v>
      </c>
      <c r="V63" s="14">
        <f>SUMIFS('Fielding Data'!F:F,'Fielding Data'!$A:$A,'Hitting Data'!$A63)</f>
        <v>6</v>
      </c>
      <c r="W63" s="14">
        <f>SUMIFS('Fielding Data'!G:G,'Fielding Data'!$A:$A,'Hitting Data'!$A63)</f>
        <v>1</v>
      </c>
      <c r="X63" s="14">
        <f>SUMIFS('Fielding Data'!H:H,'Fielding Data'!$A:$A,'Hitting Data'!$A63)</f>
        <v>1</v>
      </c>
    </row>
    <row r="64" spans="1:24" x14ac:dyDescent="0.25">
      <c r="A64" s="14" t="str">
        <f t="shared" si="0"/>
        <v>beachbr012010</v>
      </c>
      <c r="B64" s="19" t="s">
        <v>1226</v>
      </c>
      <c r="C64" s="19">
        <v>2010</v>
      </c>
      <c r="D64" s="19">
        <v>3</v>
      </c>
      <c r="E64" s="19">
        <v>5</v>
      </c>
      <c r="F64" s="19">
        <v>1</v>
      </c>
      <c r="G64" s="19">
        <v>1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1</v>
      </c>
      <c r="O64" s="19">
        <v>4</v>
      </c>
      <c r="P64" s="14" t="str">
        <f>IFERROR(VLOOKUP($A64,'Fielding Data'!$A:$H,MATCH(P$1,'Fielding Data'!$A$1:$H$1,0),0),"Other")</f>
        <v>P</v>
      </c>
      <c r="Q64" s="14">
        <f>IFERROR(VLOOKUP($A64,'Fielding Data'!$A:$H,MATCH(Q$1,'Fielding Data'!$A$1:$H$1,0),0),"Other")</f>
        <v>4</v>
      </c>
      <c r="R64" s="14">
        <f>IFERROR(VLOOKUP($A64,'Fielding Data'!$A:$H,MATCH(R$1,'Fielding Data'!$A$1:$H$1,0),0),"Other")</f>
        <v>0</v>
      </c>
      <c r="S64" s="14">
        <f>IFERROR(VLOOKUP($A64,'Fielding Data'!$A:$H,MATCH(S$1,'Fielding Data'!$A$1:$H$1,0),0),"Other")</f>
        <v>0</v>
      </c>
      <c r="T64" s="14">
        <f>IFERROR(VLOOKUP($A64,'Fielding Data'!$A:$H,MATCH(T$1,'Fielding Data'!$A$1:$H$1,0),0),"Other")</f>
        <v>0</v>
      </c>
      <c r="U64" s="14">
        <f>SUMIFS('Fielding Data'!E:E,'Fielding Data'!$A:$A,'Hitting Data'!$A64)</f>
        <v>4</v>
      </c>
      <c r="V64" s="14">
        <f>SUMIFS('Fielding Data'!F:F,'Fielding Data'!$A:$A,'Hitting Data'!$A64)</f>
        <v>0</v>
      </c>
      <c r="W64" s="14">
        <f>SUMIFS('Fielding Data'!G:G,'Fielding Data'!$A:$A,'Hitting Data'!$A64)</f>
        <v>0</v>
      </c>
      <c r="X64" s="14">
        <f>SUMIFS('Fielding Data'!H:H,'Fielding Data'!$A:$A,'Hitting Data'!$A64)</f>
        <v>0</v>
      </c>
    </row>
    <row r="65" spans="1:24" x14ac:dyDescent="0.25">
      <c r="A65" s="14" t="str">
        <f t="shared" si="0"/>
        <v>beckejo022010</v>
      </c>
      <c r="B65" s="19" t="s">
        <v>230</v>
      </c>
      <c r="C65" s="19">
        <v>2010</v>
      </c>
      <c r="D65" s="19">
        <v>21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4" t="str">
        <f>IFERROR(VLOOKUP($A65,'Fielding Data'!$A:$H,MATCH(P$1,'Fielding Data'!$A$1:$H$1,0),0),"Other")</f>
        <v>P</v>
      </c>
      <c r="Q65" s="14">
        <f>IFERROR(VLOOKUP($A65,'Fielding Data'!$A:$H,MATCH(Q$1,'Fielding Data'!$A$1:$H$1,0),0),"Other")</f>
        <v>9</v>
      </c>
      <c r="R65" s="14">
        <f>IFERROR(VLOOKUP($A65,'Fielding Data'!$A:$H,MATCH(R$1,'Fielding Data'!$A$1:$H$1,0),0),"Other")</f>
        <v>20</v>
      </c>
      <c r="S65" s="14">
        <f>IFERROR(VLOOKUP($A65,'Fielding Data'!$A:$H,MATCH(S$1,'Fielding Data'!$A$1:$H$1,0),0),"Other")</f>
        <v>1</v>
      </c>
      <c r="T65" s="14">
        <f>IFERROR(VLOOKUP($A65,'Fielding Data'!$A:$H,MATCH(T$1,'Fielding Data'!$A$1:$H$1,0),0),"Other")</f>
        <v>0</v>
      </c>
      <c r="U65" s="14">
        <f>SUMIFS('Fielding Data'!E:E,'Fielding Data'!$A:$A,'Hitting Data'!$A65)</f>
        <v>9</v>
      </c>
      <c r="V65" s="14">
        <f>SUMIFS('Fielding Data'!F:F,'Fielding Data'!$A:$A,'Hitting Data'!$A65)</f>
        <v>20</v>
      </c>
      <c r="W65" s="14">
        <f>SUMIFS('Fielding Data'!G:G,'Fielding Data'!$A:$A,'Hitting Data'!$A65)</f>
        <v>1</v>
      </c>
      <c r="X65" s="14">
        <f>SUMIFS('Fielding Data'!H:H,'Fielding Data'!$A:$A,'Hitting Data'!$A65)</f>
        <v>0</v>
      </c>
    </row>
    <row r="66" spans="1:24" x14ac:dyDescent="0.25">
      <c r="A66" s="14" t="str">
        <f t="shared" si="0"/>
        <v>beckhgo012010</v>
      </c>
      <c r="B66" s="19" t="s">
        <v>1048</v>
      </c>
      <c r="C66" s="19">
        <v>2010</v>
      </c>
      <c r="D66" s="19">
        <v>131</v>
      </c>
      <c r="E66" s="19">
        <v>444</v>
      </c>
      <c r="F66" s="19">
        <v>58</v>
      </c>
      <c r="G66" s="19">
        <v>112</v>
      </c>
      <c r="H66" s="19">
        <v>25</v>
      </c>
      <c r="I66" s="19">
        <v>2</v>
      </c>
      <c r="J66" s="19">
        <v>9</v>
      </c>
      <c r="K66" s="19">
        <v>49</v>
      </c>
      <c r="L66" s="19">
        <v>4</v>
      </c>
      <c r="M66" s="19">
        <v>6</v>
      </c>
      <c r="N66" s="19">
        <v>37</v>
      </c>
      <c r="O66" s="19">
        <v>92</v>
      </c>
      <c r="P66" s="14" t="str">
        <f>IFERROR(VLOOKUP($A66,'Fielding Data'!$A:$H,MATCH(P$1,'Fielding Data'!$A$1:$H$1,0),0),"Other")</f>
        <v>2B</v>
      </c>
      <c r="Q66" s="14">
        <f>IFERROR(VLOOKUP($A66,'Fielding Data'!$A:$H,MATCH(Q$1,'Fielding Data'!$A$1:$H$1,0),0),"Other")</f>
        <v>245</v>
      </c>
      <c r="R66" s="14">
        <f>IFERROR(VLOOKUP($A66,'Fielding Data'!$A:$H,MATCH(R$1,'Fielding Data'!$A$1:$H$1,0),0),"Other")</f>
        <v>375</v>
      </c>
      <c r="S66" s="14">
        <f>IFERROR(VLOOKUP($A66,'Fielding Data'!$A:$H,MATCH(S$1,'Fielding Data'!$A$1:$H$1,0),0),"Other")</f>
        <v>12</v>
      </c>
      <c r="T66" s="14">
        <f>IFERROR(VLOOKUP($A66,'Fielding Data'!$A:$H,MATCH(T$1,'Fielding Data'!$A$1:$H$1,0),0),"Other")</f>
        <v>100</v>
      </c>
      <c r="U66" s="14">
        <f>SUMIFS('Fielding Data'!E:E,'Fielding Data'!$A:$A,'Hitting Data'!$A66)</f>
        <v>245</v>
      </c>
      <c r="V66" s="14">
        <f>SUMIFS('Fielding Data'!F:F,'Fielding Data'!$A:$A,'Hitting Data'!$A66)</f>
        <v>375</v>
      </c>
      <c r="W66" s="14">
        <f>SUMIFS('Fielding Data'!G:G,'Fielding Data'!$A:$A,'Hitting Data'!$A66)</f>
        <v>12</v>
      </c>
      <c r="X66" s="14">
        <f>SUMIFS('Fielding Data'!H:H,'Fielding Data'!$A:$A,'Hitting Data'!$A66)</f>
        <v>100</v>
      </c>
    </row>
    <row r="67" spans="1:24" x14ac:dyDescent="0.25">
      <c r="A67" s="14" t="str">
        <f t="shared" ref="A67:A130" si="1">B67&amp;C67</f>
        <v>beimejo012010</v>
      </c>
      <c r="B67" s="19" t="s">
        <v>231</v>
      </c>
      <c r="C67" s="19">
        <v>2010</v>
      </c>
      <c r="D67" s="19">
        <v>71</v>
      </c>
      <c r="E67" s="19">
        <v>1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1</v>
      </c>
      <c r="P67" s="14" t="str">
        <f>IFERROR(VLOOKUP($A67,'Fielding Data'!$A:$H,MATCH(P$1,'Fielding Data'!$A$1:$H$1,0),0),"Other")</f>
        <v>P</v>
      </c>
      <c r="Q67" s="14">
        <f>IFERROR(VLOOKUP($A67,'Fielding Data'!$A:$H,MATCH(Q$1,'Fielding Data'!$A$1:$H$1,0),0),"Other")</f>
        <v>7</v>
      </c>
      <c r="R67" s="14">
        <f>IFERROR(VLOOKUP($A67,'Fielding Data'!$A:$H,MATCH(R$1,'Fielding Data'!$A$1:$H$1,0),0),"Other")</f>
        <v>9</v>
      </c>
      <c r="S67" s="14">
        <f>IFERROR(VLOOKUP($A67,'Fielding Data'!$A:$H,MATCH(S$1,'Fielding Data'!$A$1:$H$1,0),0),"Other")</f>
        <v>0</v>
      </c>
      <c r="T67" s="14">
        <f>IFERROR(VLOOKUP($A67,'Fielding Data'!$A:$H,MATCH(T$1,'Fielding Data'!$A$1:$H$1,0),0),"Other")</f>
        <v>0</v>
      </c>
      <c r="U67" s="14">
        <f>SUMIFS('Fielding Data'!E:E,'Fielding Data'!$A:$A,'Hitting Data'!$A67)</f>
        <v>7</v>
      </c>
      <c r="V67" s="14">
        <f>SUMIFS('Fielding Data'!F:F,'Fielding Data'!$A:$A,'Hitting Data'!$A67)</f>
        <v>9</v>
      </c>
      <c r="W67" s="14">
        <f>SUMIFS('Fielding Data'!G:G,'Fielding Data'!$A:$A,'Hitting Data'!$A67)</f>
        <v>0</v>
      </c>
      <c r="X67" s="14">
        <f>SUMIFS('Fielding Data'!H:H,'Fielding Data'!$A:$A,'Hitting Data'!$A67)</f>
        <v>0</v>
      </c>
    </row>
    <row r="68" spans="1:24" x14ac:dyDescent="0.25">
      <c r="A68" s="14" t="str">
        <f t="shared" si="1"/>
        <v>belisma012010</v>
      </c>
      <c r="B68" s="19" t="s">
        <v>354</v>
      </c>
      <c r="C68" s="19">
        <v>2010</v>
      </c>
      <c r="D68" s="19">
        <v>76</v>
      </c>
      <c r="E68" s="19">
        <v>4</v>
      </c>
      <c r="F68" s="19">
        <v>0</v>
      </c>
      <c r="G68" s="19">
        <v>1</v>
      </c>
      <c r="H68" s="19">
        <v>1</v>
      </c>
      <c r="I68" s="19">
        <v>0</v>
      </c>
      <c r="J68" s="19">
        <v>0</v>
      </c>
      <c r="K68" s="19">
        <v>2</v>
      </c>
      <c r="L68" s="19">
        <v>0</v>
      </c>
      <c r="M68" s="19">
        <v>0</v>
      </c>
      <c r="N68" s="19">
        <v>0</v>
      </c>
      <c r="O68" s="19">
        <v>2</v>
      </c>
      <c r="P68" s="14" t="str">
        <f>IFERROR(VLOOKUP($A68,'Fielding Data'!$A:$H,MATCH(P$1,'Fielding Data'!$A$1:$H$1,0),0),"Other")</f>
        <v>P</v>
      </c>
      <c r="Q68" s="14">
        <f>IFERROR(VLOOKUP($A68,'Fielding Data'!$A:$H,MATCH(Q$1,'Fielding Data'!$A$1:$H$1,0),0),"Other")</f>
        <v>4</v>
      </c>
      <c r="R68" s="14">
        <f>IFERROR(VLOOKUP($A68,'Fielding Data'!$A:$H,MATCH(R$1,'Fielding Data'!$A$1:$H$1,0),0),"Other")</f>
        <v>10</v>
      </c>
      <c r="S68" s="14">
        <f>IFERROR(VLOOKUP($A68,'Fielding Data'!$A:$H,MATCH(S$1,'Fielding Data'!$A$1:$H$1,0),0),"Other")</f>
        <v>2</v>
      </c>
      <c r="T68" s="14">
        <f>IFERROR(VLOOKUP($A68,'Fielding Data'!$A:$H,MATCH(T$1,'Fielding Data'!$A$1:$H$1,0),0),"Other")</f>
        <v>2</v>
      </c>
      <c r="U68" s="14">
        <f>SUMIFS('Fielding Data'!E:E,'Fielding Data'!$A:$A,'Hitting Data'!$A68)</f>
        <v>4</v>
      </c>
      <c r="V68" s="14">
        <f>SUMIFS('Fielding Data'!F:F,'Fielding Data'!$A:$A,'Hitting Data'!$A68)</f>
        <v>10</v>
      </c>
      <c r="W68" s="14">
        <f>SUMIFS('Fielding Data'!G:G,'Fielding Data'!$A:$A,'Hitting Data'!$A68)</f>
        <v>2</v>
      </c>
      <c r="X68" s="14">
        <f>SUMIFS('Fielding Data'!H:H,'Fielding Data'!$A:$A,'Hitting Data'!$A68)</f>
        <v>2</v>
      </c>
    </row>
    <row r="69" spans="1:24" x14ac:dyDescent="0.25">
      <c r="A69" s="14" t="str">
        <f t="shared" si="1"/>
        <v>belisro012010</v>
      </c>
      <c r="B69" s="19" t="s">
        <v>1049</v>
      </c>
      <c r="C69" s="19">
        <v>2010</v>
      </c>
      <c r="D69" s="19">
        <v>59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4" t="str">
        <f>IFERROR(VLOOKUP($A69,'Fielding Data'!$A:$H,MATCH(P$1,'Fielding Data'!$A$1:$H$1,0),0),"Other")</f>
        <v>P</v>
      </c>
      <c r="Q69" s="14">
        <f>IFERROR(VLOOKUP($A69,'Fielding Data'!$A:$H,MATCH(Q$1,'Fielding Data'!$A$1:$H$1,0),0),"Other")</f>
        <v>4</v>
      </c>
      <c r="R69" s="14">
        <f>IFERROR(VLOOKUP($A69,'Fielding Data'!$A:$H,MATCH(R$1,'Fielding Data'!$A$1:$H$1,0),0),"Other")</f>
        <v>9</v>
      </c>
      <c r="S69" s="14">
        <f>IFERROR(VLOOKUP($A69,'Fielding Data'!$A:$H,MATCH(S$1,'Fielding Data'!$A$1:$H$1,0),0),"Other")</f>
        <v>0</v>
      </c>
      <c r="T69" s="14">
        <f>IFERROR(VLOOKUP($A69,'Fielding Data'!$A:$H,MATCH(T$1,'Fielding Data'!$A$1:$H$1,0),0),"Other")</f>
        <v>0</v>
      </c>
      <c r="U69" s="14">
        <f>SUMIFS('Fielding Data'!E:E,'Fielding Data'!$A:$A,'Hitting Data'!$A69)</f>
        <v>4</v>
      </c>
      <c r="V69" s="14">
        <f>SUMIFS('Fielding Data'!F:F,'Fielding Data'!$A:$A,'Hitting Data'!$A69)</f>
        <v>9</v>
      </c>
      <c r="W69" s="14">
        <f>SUMIFS('Fielding Data'!G:G,'Fielding Data'!$A:$A,'Hitting Data'!$A69)</f>
        <v>0</v>
      </c>
      <c r="X69" s="14">
        <f>SUMIFS('Fielding Data'!H:H,'Fielding Data'!$A:$A,'Hitting Data'!$A69)</f>
        <v>0</v>
      </c>
    </row>
    <row r="70" spans="1:24" x14ac:dyDescent="0.25">
      <c r="A70" s="14" t="str">
        <f t="shared" si="1"/>
        <v>bellhe012010</v>
      </c>
      <c r="B70" s="19" t="s">
        <v>420</v>
      </c>
      <c r="C70" s="19">
        <v>2010</v>
      </c>
      <c r="D70" s="19">
        <v>67</v>
      </c>
      <c r="E70" s="19">
        <v>1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4" t="str">
        <f>IFERROR(VLOOKUP($A70,'Fielding Data'!$A:$H,MATCH(P$1,'Fielding Data'!$A$1:$H$1,0),0),"Other")</f>
        <v>P</v>
      </c>
      <c r="Q70" s="14">
        <f>IFERROR(VLOOKUP($A70,'Fielding Data'!$A:$H,MATCH(Q$1,'Fielding Data'!$A$1:$H$1,0),0),"Other")</f>
        <v>3</v>
      </c>
      <c r="R70" s="14">
        <f>IFERROR(VLOOKUP($A70,'Fielding Data'!$A:$H,MATCH(R$1,'Fielding Data'!$A$1:$H$1,0),0),"Other")</f>
        <v>4</v>
      </c>
      <c r="S70" s="14">
        <f>IFERROR(VLOOKUP($A70,'Fielding Data'!$A:$H,MATCH(S$1,'Fielding Data'!$A$1:$H$1,0),0),"Other")</f>
        <v>0</v>
      </c>
      <c r="T70" s="14">
        <f>IFERROR(VLOOKUP($A70,'Fielding Data'!$A:$H,MATCH(T$1,'Fielding Data'!$A$1:$H$1,0),0),"Other")</f>
        <v>0</v>
      </c>
      <c r="U70" s="14">
        <f>SUMIFS('Fielding Data'!E:E,'Fielding Data'!$A:$A,'Hitting Data'!$A70)</f>
        <v>3</v>
      </c>
      <c r="V70" s="14">
        <f>SUMIFS('Fielding Data'!F:F,'Fielding Data'!$A:$A,'Hitting Data'!$A70)</f>
        <v>4</v>
      </c>
      <c r="W70" s="14">
        <f>SUMIFS('Fielding Data'!G:G,'Fielding Data'!$A:$A,'Hitting Data'!$A70)</f>
        <v>0</v>
      </c>
      <c r="X70" s="14">
        <f>SUMIFS('Fielding Data'!H:H,'Fielding Data'!$A:$A,'Hitting Data'!$A70)</f>
        <v>0</v>
      </c>
    </row>
    <row r="71" spans="1:24" x14ac:dyDescent="0.25">
      <c r="A71" s="14" t="str">
        <f t="shared" si="1"/>
        <v>belliro012010</v>
      </c>
      <c r="B71" s="19" t="s">
        <v>54</v>
      </c>
      <c r="C71" s="19">
        <v>2010</v>
      </c>
      <c r="D71" s="19">
        <v>82</v>
      </c>
      <c r="E71" s="19">
        <v>162</v>
      </c>
      <c r="F71" s="19">
        <v>24</v>
      </c>
      <c r="G71" s="19">
        <v>35</v>
      </c>
      <c r="H71" s="19">
        <v>10</v>
      </c>
      <c r="I71" s="19">
        <v>1</v>
      </c>
      <c r="J71" s="19">
        <v>2</v>
      </c>
      <c r="K71" s="19">
        <v>19</v>
      </c>
      <c r="L71" s="19">
        <v>2</v>
      </c>
      <c r="M71" s="19">
        <v>2</v>
      </c>
      <c r="N71" s="19">
        <v>18</v>
      </c>
      <c r="O71" s="19">
        <v>35</v>
      </c>
      <c r="P71" s="14" t="str">
        <f>IFERROR(VLOOKUP($A71,'Fielding Data'!$A:$H,MATCH(P$1,'Fielding Data'!$A$1:$H$1,0),0),"Other")</f>
        <v>1B</v>
      </c>
      <c r="Q71" s="14">
        <f>IFERROR(VLOOKUP($A71,'Fielding Data'!$A:$H,MATCH(Q$1,'Fielding Data'!$A$1:$H$1,0),0),"Other")</f>
        <v>46</v>
      </c>
      <c r="R71" s="14">
        <f>IFERROR(VLOOKUP($A71,'Fielding Data'!$A:$H,MATCH(R$1,'Fielding Data'!$A$1:$H$1,0),0),"Other")</f>
        <v>6</v>
      </c>
      <c r="S71" s="14">
        <f>IFERROR(VLOOKUP($A71,'Fielding Data'!$A:$H,MATCH(S$1,'Fielding Data'!$A$1:$H$1,0),0),"Other")</f>
        <v>1</v>
      </c>
      <c r="T71" s="14">
        <f>IFERROR(VLOOKUP($A71,'Fielding Data'!$A:$H,MATCH(T$1,'Fielding Data'!$A$1:$H$1,0),0),"Other")</f>
        <v>6</v>
      </c>
      <c r="U71" s="14">
        <f>SUMIFS('Fielding Data'!E:E,'Fielding Data'!$A:$A,'Hitting Data'!$A71)</f>
        <v>94</v>
      </c>
      <c r="V71" s="14">
        <f>SUMIFS('Fielding Data'!F:F,'Fielding Data'!$A:$A,'Hitting Data'!$A71)</f>
        <v>66</v>
      </c>
      <c r="W71" s="14">
        <f>SUMIFS('Fielding Data'!G:G,'Fielding Data'!$A:$A,'Hitting Data'!$A71)</f>
        <v>5</v>
      </c>
      <c r="X71" s="14">
        <f>SUMIFS('Fielding Data'!H:H,'Fielding Data'!$A:$A,'Hitting Data'!$A71)</f>
        <v>18</v>
      </c>
    </row>
    <row r="72" spans="1:24" x14ac:dyDescent="0.25">
      <c r="A72" s="14" t="str">
        <f t="shared" si="1"/>
        <v>belljo012010</v>
      </c>
      <c r="B72" s="19" t="s">
        <v>1227</v>
      </c>
      <c r="C72" s="19">
        <v>2010</v>
      </c>
      <c r="D72" s="19">
        <v>53</v>
      </c>
      <c r="E72" s="19">
        <v>159</v>
      </c>
      <c r="F72" s="19">
        <v>15</v>
      </c>
      <c r="G72" s="19">
        <v>34</v>
      </c>
      <c r="H72" s="19">
        <v>5</v>
      </c>
      <c r="I72" s="19">
        <v>0</v>
      </c>
      <c r="J72" s="19">
        <v>3</v>
      </c>
      <c r="K72" s="19">
        <v>12</v>
      </c>
      <c r="L72" s="19">
        <v>0</v>
      </c>
      <c r="M72" s="19">
        <v>1</v>
      </c>
      <c r="N72" s="19">
        <v>2</v>
      </c>
      <c r="O72" s="19">
        <v>53</v>
      </c>
      <c r="P72" s="14" t="str">
        <f>IFERROR(VLOOKUP($A72,'Fielding Data'!$A:$H,MATCH(P$1,'Fielding Data'!$A$1:$H$1,0),0),"Other")</f>
        <v>3B</v>
      </c>
      <c r="Q72" s="14">
        <f>IFERROR(VLOOKUP($A72,'Fielding Data'!$A:$H,MATCH(Q$1,'Fielding Data'!$A$1:$H$1,0),0),"Other")</f>
        <v>27</v>
      </c>
      <c r="R72" s="14">
        <f>IFERROR(VLOOKUP($A72,'Fielding Data'!$A:$H,MATCH(R$1,'Fielding Data'!$A$1:$H$1,0),0),"Other")</f>
        <v>77</v>
      </c>
      <c r="S72" s="14">
        <f>IFERROR(VLOOKUP($A72,'Fielding Data'!$A:$H,MATCH(S$1,'Fielding Data'!$A$1:$H$1,0),0),"Other")</f>
        <v>4</v>
      </c>
      <c r="T72" s="14">
        <f>IFERROR(VLOOKUP($A72,'Fielding Data'!$A:$H,MATCH(T$1,'Fielding Data'!$A$1:$H$1,0),0),"Other")</f>
        <v>8</v>
      </c>
      <c r="U72" s="14">
        <f>SUMIFS('Fielding Data'!E:E,'Fielding Data'!$A:$A,'Hitting Data'!$A72)</f>
        <v>27</v>
      </c>
      <c r="V72" s="14">
        <f>SUMIFS('Fielding Data'!F:F,'Fielding Data'!$A:$A,'Hitting Data'!$A72)</f>
        <v>77</v>
      </c>
      <c r="W72" s="14">
        <f>SUMIFS('Fielding Data'!G:G,'Fielding Data'!$A:$A,'Hitting Data'!$A72)</f>
        <v>4</v>
      </c>
      <c r="X72" s="14">
        <f>SUMIFS('Fielding Data'!H:H,'Fielding Data'!$A:$A,'Hitting Data'!$A72)</f>
        <v>8</v>
      </c>
    </row>
    <row r="73" spans="1:24" x14ac:dyDescent="0.25">
      <c r="A73" s="14" t="str">
        <f t="shared" si="1"/>
        <v>belltr012010</v>
      </c>
      <c r="B73" s="19" t="s">
        <v>1050</v>
      </c>
      <c r="C73" s="19">
        <v>2010</v>
      </c>
      <c r="D73" s="19">
        <v>25</v>
      </c>
      <c r="E73" s="19">
        <v>1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1</v>
      </c>
      <c r="P73" s="14" t="str">
        <f>IFERROR(VLOOKUP($A73,'Fielding Data'!$A:$H,MATCH(P$1,'Fielding Data'!$A$1:$H$1,0),0),"Other")</f>
        <v>P</v>
      </c>
      <c r="Q73" s="14">
        <f>IFERROR(VLOOKUP($A73,'Fielding Data'!$A:$H,MATCH(Q$1,'Fielding Data'!$A$1:$H$1,0),0),"Other")</f>
        <v>7</v>
      </c>
      <c r="R73" s="14">
        <f>IFERROR(VLOOKUP($A73,'Fielding Data'!$A:$H,MATCH(R$1,'Fielding Data'!$A$1:$H$1,0),0),"Other")</f>
        <v>5</v>
      </c>
      <c r="S73" s="14">
        <f>IFERROR(VLOOKUP($A73,'Fielding Data'!$A:$H,MATCH(S$1,'Fielding Data'!$A$1:$H$1,0),0),"Other")</f>
        <v>1</v>
      </c>
      <c r="T73" s="14">
        <f>IFERROR(VLOOKUP($A73,'Fielding Data'!$A:$H,MATCH(T$1,'Fielding Data'!$A$1:$H$1,0),0),"Other")</f>
        <v>1</v>
      </c>
      <c r="U73" s="14">
        <f>SUMIFS('Fielding Data'!E:E,'Fielding Data'!$A:$A,'Hitting Data'!$A73)</f>
        <v>7</v>
      </c>
      <c r="V73" s="14">
        <f>SUMIFS('Fielding Data'!F:F,'Fielding Data'!$A:$A,'Hitting Data'!$A73)</f>
        <v>5</v>
      </c>
      <c r="W73" s="14">
        <f>SUMIFS('Fielding Data'!G:G,'Fielding Data'!$A:$A,'Hitting Data'!$A73)</f>
        <v>1</v>
      </c>
      <c r="X73" s="14">
        <f>SUMIFS('Fielding Data'!H:H,'Fielding Data'!$A:$A,'Hitting Data'!$A73)</f>
        <v>1</v>
      </c>
    </row>
    <row r="74" spans="1:24" x14ac:dyDescent="0.25">
      <c r="A74" s="14" t="str">
        <f t="shared" si="1"/>
        <v>beltrad012010</v>
      </c>
      <c r="B74" s="19" t="s">
        <v>55</v>
      </c>
      <c r="C74" s="19">
        <v>2010</v>
      </c>
      <c r="D74" s="19">
        <v>154</v>
      </c>
      <c r="E74" s="19">
        <v>589</v>
      </c>
      <c r="F74" s="19">
        <v>84</v>
      </c>
      <c r="G74" s="19">
        <v>189</v>
      </c>
      <c r="H74" s="19">
        <v>49</v>
      </c>
      <c r="I74" s="19">
        <v>2</v>
      </c>
      <c r="J74" s="19">
        <v>28</v>
      </c>
      <c r="K74" s="19">
        <v>102</v>
      </c>
      <c r="L74" s="19">
        <v>2</v>
      </c>
      <c r="M74" s="19">
        <v>1</v>
      </c>
      <c r="N74" s="19">
        <v>40</v>
      </c>
      <c r="O74" s="19">
        <v>82</v>
      </c>
      <c r="P74" s="14" t="str">
        <f>IFERROR(VLOOKUP($A74,'Fielding Data'!$A:$H,MATCH(P$1,'Fielding Data'!$A$1:$H$1,0),0),"Other")</f>
        <v>3B</v>
      </c>
      <c r="Q74" s="14">
        <f>IFERROR(VLOOKUP($A74,'Fielding Data'!$A:$H,MATCH(Q$1,'Fielding Data'!$A$1:$H$1,0),0),"Other")</f>
        <v>138</v>
      </c>
      <c r="R74" s="14">
        <f>IFERROR(VLOOKUP($A74,'Fielding Data'!$A:$H,MATCH(R$1,'Fielding Data'!$A$1:$H$1,0),0),"Other")</f>
        <v>285</v>
      </c>
      <c r="S74" s="14">
        <f>IFERROR(VLOOKUP($A74,'Fielding Data'!$A:$H,MATCH(S$1,'Fielding Data'!$A$1:$H$1,0),0),"Other")</f>
        <v>19</v>
      </c>
      <c r="T74" s="14">
        <f>IFERROR(VLOOKUP($A74,'Fielding Data'!$A:$H,MATCH(T$1,'Fielding Data'!$A$1:$H$1,0),0),"Other")</f>
        <v>31</v>
      </c>
      <c r="U74" s="14">
        <f>SUMIFS('Fielding Data'!E:E,'Fielding Data'!$A:$A,'Hitting Data'!$A74)</f>
        <v>138</v>
      </c>
      <c r="V74" s="14">
        <f>SUMIFS('Fielding Data'!F:F,'Fielding Data'!$A:$A,'Hitting Data'!$A74)</f>
        <v>285</v>
      </c>
      <c r="W74" s="14">
        <f>SUMIFS('Fielding Data'!G:G,'Fielding Data'!$A:$A,'Hitting Data'!$A74)</f>
        <v>19</v>
      </c>
      <c r="X74" s="14">
        <f>SUMIFS('Fielding Data'!H:H,'Fielding Data'!$A:$A,'Hitting Data'!$A74)</f>
        <v>31</v>
      </c>
    </row>
    <row r="75" spans="1:24" x14ac:dyDescent="0.25">
      <c r="A75" s="14" t="str">
        <f t="shared" si="1"/>
        <v>beltrca012010</v>
      </c>
      <c r="B75" s="19" t="s">
        <v>56</v>
      </c>
      <c r="C75" s="19">
        <v>2010</v>
      </c>
      <c r="D75" s="19">
        <v>64</v>
      </c>
      <c r="E75" s="19">
        <v>220</v>
      </c>
      <c r="F75" s="19">
        <v>21</v>
      </c>
      <c r="G75" s="19">
        <v>56</v>
      </c>
      <c r="H75" s="19">
        <v>11</v>
      </c>
      <c r="I75" s="19">
        <v>3</v>
      </c>
      <c r="J75" s="19">
        <v>7</v>
      </c>
      <c r="K75" s="19">
        <v>27</v>
      </c>
      <c r="L75" s="19">
        <v>3</v>
      </c>
      <c r="M75" s="19">
        <v>1</v>
      </c>
      <c r="N75" s="19">
        <v>30</v>
      </c>
      <c r="O75" s="19">
        <v>39</v>
      </c>
      <c r="P75" s="14" t="str">
        <f>IFERROR(VLOOKUP($A75,'Fielding Data'!$A:$H,MATCH(P$1,'Fielding Data'!$A$1:$H$1,0),0),"Other")</f>
        <v>CF</v>
      </c>
      <c r="Q75" s="14">
        <f>IFERROR(VLOOKUP($A75,'Fielding Data'!$A:$H,MATCH(Q$1,'Fielding Data'!$A$1:$H$1,0),0),"Other")</f>
        <v>0</v>
      </c>
      <c r="R75" s="14">
        <f>IFERROR(VLOOKUP($A75,'Fielding Data'!$A:$H,MATCH(R$1,'Fielding Data'!$A$1:$H$1,0),0),"Other")</f>
        <v>0</v>
      </c>
      <c r="S75" s="14">
        <f>IFERROR(VLOOKUP($A75,'Fielding Data'!$A:$H,MATCH(S$1,'Fielding Data'!$A$1:$H$1,0),0),"Other")</f>
        <v>0</v>
      </c>
      <c r="T75" s="14">
        <f>IFERROR(VLOOKUP($A75,'Fielding Data'!$A:$H,MATCH(T$1,'Fielding Data'!$A$1:$H$1,0),0),"Other")</f>
        <v>0</v>
      </c>
      <c r="U75" s="14">
        <f>SUMIFS('Fielding Data'!E:E,'Fielding Data'!$A:$A,'Hitting Data'!$A75)</f>
        <v>146</v>
      </c>
      <c r="V75" s="14">
        <f>SUMIFS('Fielding Data'!F:F,'Fielding Data'!$A:$A,'Hitting Data'!$A75)</f>
        <v>4</v>
      </c>
      <c r="W75" s="14">
        <f>SUMIFS('Fielding Data'!G:G,'Fielding Data'!$A:$A,'Hitting Data'!$A75)</f>
        <v>0</v>
      </c>
      <c r="X75" s="14">
        <f>SUMIFS('Fielding Data'!H:H,'Fielding Data'!$A:$A,'Hitting Data'!$A75)</f>
        <v>1</v>
      </c>
    </row>
    <row r="76" spans="1:24" x14ac:dyDescent="0.25">
      <c r="A76" s="14" t="str">
        <f t="shared" si="1"/>
        <v>beltrom012010</v>
      </c>
      <c r="B76" s="19" t="s">
        <v>1228</v>
      </c>
      <c r="C76" s="19">
        <v>2010</v>
      </c>
      <c r="D76" s="19">
        <v>2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4" t="str">
        <f>IFERROR(VLOOKUP($A76,'Fielding Data'!$A:$H,MATCH(P$1,'Fielding Data'!$A$1:$H$1,0),0),"Other")</f>
        <v>P</v>
      </c>
      <c r="Q76" s="14">
        <f>IFERROR(VLOOKUP($A76,'Fielding Data'!$A:$H,MATCH(Q$1,'Fielding Data'!$A$1:$H$1,0),0),"Other")</f>
        <v>0</v>
      </c>
      <c r="R76" s="14">
        <f>IFERROR(VLOOKUP($A76,'Fielding Data'!$A:$H,MATCH(R$1,'Fielding Data'!$A$1:$H$1,0),0),"Other")</f>
        <v>3</v>
      </c>
      <c r="S76" s="14">
        <f>IFERROR(VLOOKUP($A76,'Fielding Data'!$A:$H,MATCH(S$1,'Fielding Data'!$A$1:$H$1,0),0),"Other")</f>
        <v>0</v>
      </c>
      <c r="T76" s="14">
        <f>IFERROR(VLOOKUP($A76,'Fielding Data'!$A:$H,MATCH(T$1,'Fielding Data'!$A$1:$H$1,0),0),"Other")</f>
        <v>0</v>
      </c>
      <c r="U76" s="14">
        <f>SUMIFS('Fielding Data'!E:E,'Fielding Data'!$A:$A,'Hitting Data'!$A76)</f>
        <v>0</v>
      </c>
      <c r="V76" s="14">
        <f>SUMIFS('Fielding Data'!F:F,'Fielding Data'!$A:$A,'Hitting Data'!$A76)</f>
        <v>3</v>
      </c>
      <c r="W76" s="14">
        <f>SUMIFS('Fielding Data'!G:G,'Fielding Data'!$A:$A,'Hitting Data'!$A76)</f>
        <v>0</v>
      </c>
      <c r="X76" s="14">
        <f>SUMIFS('Fielding Data'!H:H,'Fielding Data'!$A:$A,'Hitting Data'!$A76)</f>
        <v>0</v>
      </c>
    </row>
    <row r="77" spans="1:24" x14ac:dyDescent="0.25">
      <c r="A77" s="14" t="str">
        <f t="shared" si="1"/>
        <v>benoijo012010</v>
      </c>
      <c r="B77" s="19" t="s">
        <v>232</v>
      </c>
      <c r="C77" s="19">
        <v>2010</v>
      </c>
      <c r="D77" s="19">
        <v>63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4" t="str">
        <f>IFERROR(VLOOKUP($A77,'Fielding Data'!$A:$H,MATCH(P$1,'Fielding Data'!$A$1:$H$1,0),0),"Other")</f>
        <v>P</v>
      </c>
      <c r="Q77" s="14">
        <f>IFERROR(VLOOKUP($A77,'Fielding Data'!$A:$H,MATCH(Q$1,'Fielding Data'!$A$1:$H$1,0),0),"Other")</f>
        <v>0</v>
      </c>
      <c r="R77" s="14">
        <f>IFERROR(VLOOKUP($A77,'Fielding Data'!$A:$H,MATCH(R$1,'Fielding Data'!$A$1:$H$1,0),0),"Other")</f>
        <v>4</v>
      </c>
      <c r="S77" s="14">
        <f>IFERROR(VLOOKUP($A77,'Fielding Data'!$A:$H,MATCH(S$1,'Fielding Data'!$A$1:$H$1,0),0),"Other")</f>
        <v>0</v>
      </c>
      <c r="T77" s="14">
        <f>IFERROR(VLOOKUP($A77,'Fielding Data'!$A:$H,MATCH(T$1,'Fielding Data'!$A$1:$H$1,0),0),"Other")</f>
        <v>0</v>
      </c>
      <c r="U77" s="14">
        <f>SUMIFS('Fielding Data'!E:E,'Fielding Data'!$A:$A,'Hitting Data'!$A77)</f>
        <v>0</v>
      </c>
      <c r="V77" s="14">
        <f>SUMIFS('Fielding Data'!F:F,'Fielding Data'!$A:$A,'Hitting Data'!$A77)</f>
        <v>4</v>
      </c>
      <c r="W77" s="14">
        <f>SUMIFS('Fielding Data'!G:G,'Fielding Data'!$A:$A,'Hitting Data'!$A77)</f>
        <v>0</v>
      </c>
      <c r="X77" s="14">
        <f>SUMIFS('Fielding Data'!H:H,'Fielding Data'!$A:$A,'Hitting Data'!$A77)</f>
        <v>0</v>
      </c>
    </row>
    <row r="78" spans="1:24" x14ac:dyDescent="0.25">
      <c r="A78" s="14" t="str">
        <f t="shared" si="1"/>
        <v>bensokr012010</v>
      </c>
      <c r="B78" s="19" t="s">
        <v>57</v>
      </c>
      <c r="C78" s="19">
        <v>2010</v>
      </c>
      <c r="D78" s="19">
        <v>3</v>
      </c>
      <c r="E78" s="19">
        <v>5</v>
      </c>
      <c r="F78" s="19">
        <v>0</v>
      </c>
      <c r="G78" s="19">
        <v>1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1</v>
      </c>
      <c r="P78" s="14" t="str">
        <f>IFERROR(VLOOKUP($A78,'Fielding Data'!$A:$H,MATCH(P$1,'Fielding Data'!$A$1:$H$1,0),0),"Other")</f>
        <v>P</v>
      </c>
      <c r="Q78" s="14">
        <f>IFERROR(VLOOKUP($A78,'Fielding Data'!$A:$H,MATCH(Q$1,'Fielding Data'!$A$1:$H$1,0),0),"Other")</f>
        <v>1</v>
      </c>
      <c r="R78" s="14">
        <f>IFERROR(VLOOKUP($A78,'Fielding Data'!$A:$H,MATCH(R$1,'Fielding Data'!$A$1:$H$1,0),0),"Other")</f>
        <v>1</v>
      </c>
      <c r="S78" s="14">
        <f>IFERROR(VLOOKUP($A78,'Fielding Data'!$A:$H,MATCH(S$1,'Fielding Data'!$A$1:$H$1,0),0),"Other")</f>
        <v>0</v>
      </c>
      <c r="T78" s="14">
        <f>IFERROR(VLOOKUP($A78,'Fielding Data'!$A:$H,MATCH(T$1,'Fielding Data'!$A$1:$H$1,0),0),"Other")</f>
        <v>0</v>
      </c>
      <c r="U78" s="14">
        <f>SUMIFS('Fielding Data'!E:E,'Fielding Data'!$A:$A,'Hitting Data'!$A78)</f>
        <v>1</v>
      </c>
      <c r="V78" s="14">
        <f>SUMIFS('Fielding Data'!F:F,'Fielding Data'!$A:$A,'Hitting Data'!$A78)</f>
        <v>1</v>
      </c>
      <c r="W78" s="14">
        <f>SUMIFS('Fielding Data'!G:G,'Fielding Data'!$A:$A,'Hitting Data'!$A78)</f>
        <v>0</v>
      </c>
      <c r="X78" s="14">
        <f>SUMIFS('Fielding Data'!H:H,'Fielding Data'!$A:$A,'Hitting Data'!$A78)</f>
        <v>0</v>
      </c>
    </row>
    <row r="79" spans="1:24" x14ac:dyDescent="0.25">
      <c r="A79" s="14" t="str">
        <f t="shared" si="1"/>
        <v>bergebr022010</v>
      </c>
      <c r="B79" s="19" t="s">
        <v>1051</v>
      </c>
      <c r="C79" s="19">
        <v>2010</v>
      </c>
      <c r="D79" s="19">
        <v>30</v>
      </c>
      <c r="E79" s="19">
        <v>3</v>
      </c>
      <c r="F79" s="19">
        <v>0</v>
      </c>
      <c r="G79" s="19">
        <v>1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4" t="str">
        <f>IFERROR(VLOOKUP($A79,'Fielding Data'!$A:$H,MATCH(P$1,'Fielding Data'!$A$1:$H$1,0),0),"Other")</f>
        <v>P</v>
      </c>
      <c r="Q79" s="14">
        <f>IFERROR(VLOOKUP($A79,'Fielding Data'!$A:$H,MATCH(Q$1,'Fielding Data'!$A$1:$H$1,0),0),"Other")</f>
        <v>11</v>
      </c>
      <c r="R79" s="14">
        <f>IFERROR(VLOOKUP($A79,'Fielding Data'!$A:$H,MATCH(R$1,'Fielding Data'!$A$1:$H$1,0),0),"Other")</f>
        <v>22</v>
      </c>
      <c r="S79" s="14">
        <f>IFERROR(VLOOKUP($A79,'Fielding Data'!$A:$H,MATCH(S$1,'Fielding Data'!$A$1:$H$1,0),0),"Other")</f>
        <v>0</v>
      </c>
      <c r="T79" s="14">
        <f>IFERROR(VLOOKUP($A79,'Fielding Data'!$A:$H,MATCH(T$1,'Fielding Data'!$A$1:$H$1,0),0),"Other")</f>
        <v>3</v>
      </c>
      <c r="U79" s="14">
        <f>SUMIFS('Fielding Data'!E:E,'Fielding Data'!$A:$A,'Hitting Data'!$A79)</f>
        <v>11</v>
      </c>
      <c r="V79" s="14">
        <f>SUMIFS('Fielding Data'!F:F,'Fielding Data'!$A:$A,'Hitting Data'!$A79)</f>
        <v>22</v>
      </c>
      <c r="W79" s="14">
        <f>SUMIFS('Fielding Data'!G:G,'Fielding Data'!$A:$A,'Hitting Data'!$A79)</f>
        <v>0</v>
      </c>
      <c r="X79" s="14">
        <f>SUMIFS('Fielding Data'!H:H,'Fielding Data'!$A:$A,'Hitting Data'!$A79)</f>
        <v>3</v>
      </c>
    </row>
    <row r="80" spans="1:24" x14ac:dyDescent="0.25">
      <c r="A80" s="14" t="str">
        <f t="shared" si="1"/>
        <v>bergju012010</v>
      </c>
      <c r="B80" s="19" t="s">
        <v>1052</v>
      </c>
      <c r="C80" s="19">
        <v>2010</v>
      </c>
      <c r="D80" s="19">
        <v>41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4" t="str">
        <f>IFERROR(VLOOKUP($A80,'Fielding Data'!$A:$H,MATCH(P$1,'Fielding Data'!$A$1:$H$1,0),0),"Other")</f>
        <v>P</v>
      </c>
      <c r="Q80" s="14">
        <f>IFERROR(VLOOKUP($A80,'Fielding Data'!$A:$H,MATCH(Q$1,'Fielding Data'!$A$1:$H$1,0),0),"Other")</f>
        <v>4</v>
      </c>
      <c r="R80" s="14">
        <f>IFERROR(VLOOKUP($A80,'Fielding Data'!$A:$H,MATCH(R$1,'Fielding Data'!$A$1:$H$1,0),0),"Other")</f>
        <v>4</v>
      </c>
      <c r="S80" s="14">
        <f>IFERROR(VLOOKUP($A80,'Fielding Data'!$A:$H,MATCH(S$1,'Fielding Data'!$A$1:$H$1,0),0),"Other")</f>
        <v>0</v>
      </c>
      <c r="T80" s="14">
        <f>IFERROR(VLOOKUP($A80,'Fielding Data'!$A:$H,MATCH(T$1,'Fielding Data'!$A$1:$H$1,0),0),"Other")</f>
        <v>0</v>
      </c>
      <c r="U80" s="14">
        <f>SUMIFS('Fielding Data'!E:E,'Fielding Data'!$A:$A,'Hitting Data'!$A80)</f>
        <v>4</v>
      </c>
      <c r="V80" s="14">
        <f>SUMIFS('Fielding Data'!F:F,'Fielding Data'!$A:$A,'Hitting Data'!$A80)</f>
        <v>4</v>
      </c>
      <c r="W80" s="14">
        <f>SUMIFS('Fielding Data'!G:G,'Fielding Data'!$A:$A,'Hitting Data'!$A80)</f>
        <v>0</v>
      </c>
      <c r="X80" s="14">
        <f>SUMIFS('Fielding Data'!H:H,'Fielding Data'!$A:$A,'Hitting Data'!$A80)</f>
        <v>0</v>
      </c>
    </row>
    <row r="81" spans="1:24" x14ac:dyDescent="0.25">
      <c r="A81" s="14" t="str">
        <f t="shared" si="1"/>
        <v>bergmja012010</v>
      </c>
      <c r="B81" s="19" t="s">
        <v>516</v>
      </c>
      <c r="C81" s="19">
        <v>2010</v>
      </c>
      <c r="D81" s="19">
        <v>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4" t="str">
        <f>IFERROR(VLOOKUP($A81,'Fielding Data'!$A:$H,MATCH(P$1,'Fielding Data'!$A$1:$H$1,0),0),"Other")</f>
        <v>P</v>
      </c>
      <c r="Q81" s="14">
        <f>IFERROR(VLOOKUP($A81,'Fielding Data'!$A:$H,MATCH(Q$1,'Fielding Data'!$A$1:$H$1,0),0),"Other")</f>
        <v>0</v>
      </c>
      <c r="R81" s="14">
        <f>IFERROR(VLOOKUP($A81,'Fielding Data'!$A:$H,MATCH(R$1,'Fielding Data'!$A$1:$H$1,0),0),"Other")</f>
        <v>0</v>
      </c>
      <c r="S81" s="14">
        <f>IFERROR(VLOOKUP($A81,'Fielding Data'!$A:$H,MATCH(S$1,'Fielding Data'!$A$1:$H$1,0),0),"Other")</f>
        <v>0</v>
      </c>
      <c r="T81" s="14">
        <f>IFERROR(VLOOKUP($A81,'Fielding Data'!$A:$H,MATCH(T$1,'Fielding Data'!$A$1:$H$1,0),0),"Other")</f>
        <v>0</v>
      </c>
      <c r="U81" s="14">
        <f>SUMIFS('Fielding Data'!E:E,'Fielding Data'!$A:$A,'Hitting Data'!$A81)</f>
        <v>0</v>
      </c>
      <c r="V81" s="14">
        <f>SUMIFS('Fielding Data'!F:F,'Fielding Data'!$A:$A,'Hitting Data'!$A81)</f>
        <v>0</v>
      </c>
      <c r="W81" s="14">
        <f>SUMIFS('Fielding Data'!G:G,'Fielding Data'!$A:$A,'Hitting Data'!$A81)</f>
        <v>0</v>
      </c>
      <c r="X81" s="14">
        <f>SUMIFS('Fielding Data'!H:H,'Fielding Data'!$A:$A,'Hitting Data'!$A81)</f>
        <v>0</v>
      </c>
    </row>
    <row r="82" spans="1:24" x14ac:dyDescent="0.25">
      <c r="A82" s="14" t="str">
        <f t="shared" si="1"/>
        <v>berkeja012010</v>
      </c>
      <c r="B82" s="19" t="s">
        <v>1053</v>
      </c>
      <c r="C82" s="19">
        <v>2010</v>
      </c>
      <c r="D82" s="19">
        <v>41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4" t="str">
        <f>IFERROR(VLOOKUP($A82,'Fielding Data'!$A:$H,MATCH(P$1,'Fielding Data'!$A$1:$H$1,0),0),"Other")</f>
        <v>P</v>
      </c>
      <c r="Q82" s="14">
        <f>IFERROR(VLOOKUP($A82,'Fielding Data'!$A:$H,MATCH(Q$1,'Fielding Data'!$A$1:$H$1,0),0),"Other")</f>
        <v>3</v>
      </c>
      <c r="R82" s="14">
        <f>IFERROR(VLOOKUP($A82,'Fielding Data'!$A:$H,MATCH(R$1,'Fielding Data'!$A$1:$H$1,0),0),"Other")</f>
        <v>4</v>
      </c>
      <c r="S82" s="14">
        <f>IFERROR(VLOOKUP($A82,'Fielding Data'!$A:$H,MATCH(S$1,'Fielding Data'!$A$1:$H$1,0),0),"Other")</f>
        <v>0</v>
      </c>
      <c r="T82" s="14">
        <f>IFERROR(VLOOKUP($A82,'Fielding Data'!$A:$H,MATCH(T$1,'Fielding Data'!$A$1:$H$1,0),0),"Other")</f>
        <v>0</v>
      </c>
      <c r="U82" s="14">
        <f>SUMIFS('Fielding Data'!E:E,'Fielding Data'!$A:$A,'Hitting Data'!$A82)</f>
        <v>3</v>
      </c>
      <c r="V82" s="14">
        <f>SUMIFS('Fielding Data'!F:F,'Fielding Data'!$A:$A,'Hitting Data'!$A82)</f>
        <v>4</v>
      </c>
      <c r="W82" s="14">
        <f>SUMIFS('Fielding Data'!G:G,'Fielding Data'!$A:$A,'Hitting Data'!$A82)</f>
        <v>0</v>
      </c>
      <c r="X82" s="14">
        <f>SUMIFS('Fielding Data'!H:H,'Fielding Data'!$A:$A,'Hitting Data'!$A82)</f>
        <v>0</v>
      </c>
    </row>
    <row r="83" spans="1:24" x14ac:dyDescent="0.25">
      <c r="A83" s="14" t="str">
        <f t="shared" si="1"/>
        <v>bernaro012010</v>
      </c>
      <c r="B83" s="19" t="s">
        <v>879</v>
      </c>
      <c r="C83" s="19">
        <v>2010</v>
      </c>
      <c r="D83" s="19">
        <v>134</v>
      </c>
      <c r="E83" s="19">
        <v>414</v>
      </c>
      <c r="F83" s="19">
        <v>52</v>
      </c>
      <c r="G83" s="19">
        <v>102</v>
      </c>
      <c r="H83" s="19">
        <v>18</v>
      </c>
      <c r="I83" s="19">
        <v>3</v>
      </c>
      <c r="J83" s="19">
        <v>11</v>
      </c>
      <c r="K83" s="19">
        <v>47</v>
      </c>
      <c r="L83" s="19">
        <v>16</v>
      </c>
      <c r="M83" s="19">
        <v>2</v>
      </c>
      <c r="N83" s="19">
        <v>35</v>
      </c>
      <c r="O83" s="19">
        <v>93</v>
      </c>
      <c r="P83" s="14" t="str">
        <f>IFERROR(VLOOKUP($A83,'Fielding Data'!$A:$H,MATCH(P$1,'Fielding Data'!$A$1:$H$1,0),0),"Other")</f>
        <v>CF</v>
      </c>
      <c r="Q83" s="14">
        <f>IFERROR(VLOOKUP($A83,'Fielding Data'!$A:$H,MATCH(Q$1,'Fielding Data'!$A$1:$H$1,0),0),"Other")</f>
        <v>0</v>
      </c>
      <c r="R83" s="14">
        <f>IFERROR(VLOOKUP($A83,'Fielding Data'!$A:$H,MATCH(R$1,'Fielding Data'!$A$1:$H$1,0),0),"Other")</f>
        <v>0</v>
      </c>
      <c r="S83" s="14">
        <f>IFERROR(VLOOKUP($A83,'Fielding Data'!$A:$H,MATCH(S$1,'Fielding Data'!$A$1:$H$1,0),0),"Other")</f>
        <v>0</v>
      </c>
      <c r="T83" s="14">
        <f>IFERROR(VLOOKUP($A83,'Fielding Data'!$A:$H,MATCH(T$1,'Fielding Data'!$A$1:$H$1,0),0),"Other")</f>
        <v>0</v>
      </c>
      <c r="U83" s="14">
        <f>SUMIFS('Fielding Data'!E:E,'Fielding Data'!$A:$A,'Hitting Data'!$A83)</f>
        <v>207</v>
      </c>
      <c r="V83" s="14">
        <f>SUMIFS('Fielding Data'!F:F,'Fielding Data'!$A:$A,'Hitting Data'!$A83)</f>
        <v>9</v>
      </c>
      <c r="W83" s="14">
        <f>SUMIFS('Fielding Data'!G:G,'Fielding Data'!$A:$A,'Hitting Data'!$A83)</f>
        <v>4</v>
      </c>
      <c r="X83" s="14">
        <f>SUMIFS('Fielding Data'!H:H,'Fielding Data'!$A:$A,'Hitting Data'!$A83)</f>
        <v>4</v>
      </c>
    </row>
    <row r="84" spans="1:24" x14ac:dyDescent="0.25">
      <c r="A84" s="14" t="str">
        <f t="shared" si="1"/>
        <v>betanra012010</v>
      </c>
      <c r="B84" s="19" t="s">
        <v>355</v>
      </c>
      <c r="C84" s="19">
        <v>2010</v>
      </c>
      <c r="D84" s="19">
        <v>72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4" t="str">
        <f>IFERROR(VLOOKUP($A84,'Fielding Data'!$A:$H,MATCH(P$1,'Fielding Data'!$A$1:$H$1,0),0),"Other")</f>
        <v>P</v>
      </c>
      <c r="Q84" s="14">
        <f>IFERROR(VLOOKUP($A84,'Fielding Data'!$A:$H,MATCH(Q$1,'Fielding Data'!$A$1:$H$1,0),0),"Other")</f>
        <v>3</v>
      </c>
      <c r="R84" s="14">
        <f>IFERROR(VLOOKUP($A84,'Fielding Data'!$A:$H,MATCH(R$1,'Fielding Data'!$A$1:$H$1,0),0),"Other")</f>
        <v>4</v>
      </c>
      <c r="S84" s="14">
        <f>IFERROR(VLOOKUP($A84,'Fielding Data'!$A:$H,MATCH(S$1,'Fielding Data'!$A$1:$H$1,0),0),"Other")</f>
        <v>0</v>
      </c>
      <c r="T84" s="14">
        <f>IFERROR(VLOOKUP($A84,'Fielding Data'!$A:$H,MATCH(T$1,'Fielding Data'!$A$1:$H$1,0),0),"Other")</f>
        <v>0</v>
      </c>
      <c r="U84" s="14">
        <f>SUMIFS('Fielding Data'!E:E,'Fielding Data'!$A:$A,'Hitting Data'!$A84)</f>
        <v>3</v>
      </c>
      <c r="V84" s="14">
        <f>SUMIFS('Fielding Data'!F:F,'Fielding Data'!$A:$A,'Hitting Data'!$A84)</f>
        <v>4</v>
      </c>
      <c r="W84" s="14">
        <f>SUMIFS('Fielding Data'!G:G,'Fielding Data'!$A:$A,'Hitting Data'!$A84)</f>
        <v>0</v>
      </c>
      <c r="X84" s="14">
        <f>SUMIFS('Fielding Data'!H:H,'Fielding Data'!$A:$A,'Hitting Data'!$A84)</f>
        <v>0</v>
      </c>
    </row>
    <row r="85" spans="1:24" x14ac:dyDescent="0.25">
      <c r="A85" s="14" t="str">
        <f t="shared" si="1"/>
        <v>betanyu012010</v>
      </c>
      <c r="B85" s="19" t="s">
        <v>517</v>
      </c>
      <c r="C85" s="19">
        <v>2010</v>
      </c>
      <c r="D85" s="19">
        <v>151</v>
      </c>
      <c r="E85" s="19">
        <v>556</v>
      </c>
      <c r="F85" s="19">
        <v>60</v>
      </c>
      <c r="G85" s="19">
        <v>144</v>
      </c>
      <c r="H85" s="19">
        <v>29</v>
      </c>
      <c r="I85" s="19">
        <v>2</v>
      </c>
      <c r="J85" s="19">
        <v>16</v>
      </c>
      <c r="K85" s="19">
        <v>78</v>
      </c>
      <c r="L85" s="19">
        <v>2</v>
      </c>
      <c r="M85" s="19">
        <v>3</v>
      </c>
      <c r="N85" s="19">
        <v>23</v>
      </c>
      <c r="O85" s="19">
        <v>64</v>
      </c>
      <c r="P85" s="14" t="str">
        <f>IFERROR(VLOOKUP($A85,'Fielding Data'!$A:$H,MATCH(P$1,'Fielding Data'!$A$1:$H$1,0),0),"Other")</f>
        <v>SS</v>
      </c>
      <c r="Q85" s="14">
        <f>IFERROR(VLOOKUP($A85,'Fielding Data'!$A:$H,MATCH(Q$1,'Fielding Data'!$A$1:$H$1,0),0),"Other")</f>
        <v>256</v>
      </c>
      <c r="R85" s="14">
        <f>IFERROR(VLOOKUP($A85,'Fielding Data'!$A:$H,MATCH(R$1,'Fielding Data'!$A$1:$H$1,0),0),"Other")</f>
        <v>418</v>
      </c>
      <c r="S85" s="14">
        <f>IFERROR(VLOOKUP($A85,'Fielding Data'!$A:$H,MATCH(S$1,'Fielding Data'!$A$1:$H$1,0),0),"Other")</f>
        <v>18</v>
      </c>
      <c r="T85" s="14">
        <f>IFERROR(VLOOKUP($A85,'Fielding Data'!$A:$H,MATCH(T$1,'Fielding Data'!$A$1:$H$1,0),0),"Other")</f>
        <v>84</v>
      </c>
      <c r="U85" s="14">
        <f>SUMIFS('Fielding Data'!E:E,'Fielding Data'!$A:$A,'Hitting Data'!$A85)</f>
        <v>256</v>
      </c>
      <c r="V85" s="14">
        <f>SUMIFS('Fielding Data'!F:F,'Fielding Data'!$A:$A,'Hitting Data'!$A85)</f>
        <v>418</v>
      </c>
      <c r="W85" s="14">
        <f>SUMIFS('Fielding Data'!G:G,'Fielding Data'!$A:$A,'Hitting Data'!$A85)</f>
        <v>18</v>
      </c>
      <c r="X85" s="14">
        <f>SUMIFS('Fielding Data'!H:H,'Fielding Data'!$A:$A,'Hitting Data'!$A85)</f>
        <v>84</v>
      </c>
    </row>
    <row r="86" spans="1:24" x14ac:dyDescent="0.25">
      <c r="A86" s="14" t="str">
        <f t="shared" si="1"/>
        <v>betemwi012010</v>
      </c>
      <c r="B86" s="19" t="s">
        <v>233</v>
      </c>
      <c r="C86" s="19">
        <v>2010</v>
      </c>
      <c r="D86" s="19">
        <v>84</v>
      </c>
      <c r="E86" s="19">
        <v>276</v>
      </c>
      <c r="F86" s="19">
        <v>36</v>
      </c>
      <c r="G86" s="19">
        <v>82</v>
      </c>
      <c r="H86" s="19">
        <v>20</v>
      </c>
      <c r="I86" s="19">
        <v>0</v>
      </c>
      <c r="J86" s="19">
        <v>13</v>
      </c>
      <c r="K86" s="19">
        <v>43</v>
      </c>
      <c r="L86" s="19">
        <v>0</v>
      </c>
      <c r="M86" s="19">
        <v>0</v>
      </c>
      <c r="N86" s="19">
        <v>36</v>
      </c>
      <c r="O86" s="19">
        <v>74</v>
      </c>
      <c r="P86" s="14" t="str">
        <f>IFERROR(VLOOKUP($A86,'Fielding Data'!$A:$H,MATCH(P$1,'Fielding Data'!$A$1:$H$1,0),0),"Other")</f>
        <v>1B</v>
      </c>
      <c r="Q86" s="14">
        <f>IFERROR(VLOOKUP($A86,'Fielding Data'!$A:$H,MATCH(Q$1,'Fielding Data'!$A$1:$H$1,0),0),"Other")</f>
        <v>33</v>
      </c>
      <c r="R86" s="14">
        <f>IFERROR(VLOOKUP($A86,'Fielding Data'!$A:$H,MATCH(R$1,'Fielding Data'!$A$1:$H$1,0),0),"Other")</f>
        <v>0</v>
      </c>
      <c r="S86" s="14">
        <f>IFERROR(VLOOKUP($A86,'Fielding Data'!$A:$H,MATCH(S$1,'Fielding Data'!$A$1:$H$1,0),0),"Other")</f>
        <v>1</v>
      </c>
      <c r="T86" s="14">
        <f>IFERROR(VLOOKUP($A86,'Fielding Data'!$A:$H,MATCH(T$1,'Fielding Data'!$A$1:$H$1,0),0),"Other")</f>
        <v>1</v>
      </c>
      <c r="U86" s="14">
        <f>SUMIFS('Fielding Data'!E:E,'Fielding Data'!$A:$A,'Hitting Data'!$A86)</f>
        <v>67</v>
      </c>
      <c r="V86" s="14">
        <f>SUMIFS('Fielding Data'!F:F,'Fielding Data'!$A:$A,'Hitting Data'!$A86)</f>
        <v>79</v>
      </c>
      <c r="W86" s="14">
        <f>SUMIFS('Fielding Data'!G:G,'Fielding Data'!$A:$A,'Hitting Data'!$A86)</f>
        <v>10</v>
      </c>
      <c r="X86" s="14">
        <f>SUMIFS('Fielding Data'!H:H,'Fielding Data'!$A:$A,'Hitting Data'!$A86)</f>
        <v>10</v>
      </c>
    </row>
    <row r="87" spans="1:24" x14ac:dyDescent="0.25">
      <c r="A87" s="14" t="str">
        <f t="shared" si="1"/>
        <v>billich012010</v>
      </c>
      <c r="B87" s="19" t="s">
        <v>628</v>
      </c>
      <c r="C87" s="19">
        <v>2010</v>
      </c>
      <c r="D87" s="19">
        <v>31</v>
      </c>
      <c r="E87" s="19">
        <v>62</v>
      </c>
      <c r="F87" s="19">
        <v>1</v>
      </c>
      <c r="G87" s="19">
        <v>9</v>
      </c>
      <c r="H87" s="19">
        <v>1</v>
      </c>
      <c r="I87" s="19">
        <v>0</v>
      </c>
      <c r="J87" s="19">
        <v>0</v>
      </c>
      <c r="K87" s="19">
        <v>3</v>
      </c>
      <c r="L87" s="19">
        <v>0</v>
      </c>
      <c r="M87" s="19">
        <v>0</v>
      </c>
      <c r="N87" s="19">
        <v>4</v>
      </c>
      <c r="O87" s="19">
        <v>27</v>
      </c>
      <c r="P87" s="14" t="str">
        <f>IFERROR(VLOOKUP($A87,'Fielding Data'!$A:$H,MATCH(P$1,'Fielding Data'!$A$1:$H$1,0),0),"Other")</f>
        <v>P</v>
      </c>
      <c r="Q87" s="14">
        <f>IFERROR(VLOOKUP($A87,'Fielding Data'!$A:$H,MATCH(Q$1,'Fielding Data'!$A$1:$H$1,0),0),"Other")</f>
        <v>12</v>
      </c>
      <c r="R87" s="14">
        <f>IFERROR(VLOOKUP($A87,'Fielding Data'!$A:$H,MATCH(R$1,'Fielding Data'!$A$1:$H$1,0),0),"Other")</f>
        <v>20</v>
      </c>
      <c r="S87" s="14">
        <f>IFERROR(VLOOKUP($A87,'Fielding Data'!$A:$H,MATCH(S$1,'Fielding Data'!$A$1:$H$1,0),0),"Other")</f>
        <v>1</v>
      </c>
      <c r="T87" s="14">
        <f>IFERROR(VLOOKUP($A87,'Fielding Data'!$A:$H,MATCH(T$1,'Fielding Data'!$A$1:$H$1,0),0),"Other")</f>
        <v>1</v>
      </c>
      <c r="U87" s="14">
        <f>SUMIFS('Fielding Data'!E:E,'Fielding Data'!$A:$A,'Hitting Data'!$A87)</f>
        <v>12</v>
      </c>
      <c r="V87" s="14">
        <f>SUMIFS('Fielding Data'!F:F,'Fielding Data'!$A:$A,'Hitting Data'!$A87)</f>
        <v>20</v>
      </c>
      <c r="W87" s="14">
        <f>SUMIFS('Fielding Data'!G:G,'Fielding Data'!$A:$A,'Hitting Data'!$A87)</f>
        <v>1</v>
      </c>
      <c r="X87" s="14">
        <f>SUMIFS('Fielding Data'!H:H,'Fielding Data'!$A:$A,'Hitting Data'!$A87)</f>
        <v>1</v>
      </c>
    </row>
    <row r="88" spans="1:24" x14ac:dyDescent="0.25">
      <c r="A88" s="14" t="str">
        <f t="shared" si="1"/>
        <v>bisenjo012010</v>
      </c>
      <c r="B88" s="19" t="s">
        <v>757</v>
      </c>
      <c r="C88" s="19">
        <v>2010</v>
      </c>
      <c r="D88" s="19">
        <v>5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4" t="str">
        <f>IFERROR(VLOOKUP($A88,'Fielding Data'!$A:$H,MATCH(P$1,'Fielding Data'!$A$1:$H$1,0),0),"Other")</f>
        <v>P</v>
      </c>
      <c r="Q88" s="14">
        <f>IFERROR(VLOOKUP($A88,'Fielding Data'!$A:$H,MATCH(Q$1,'Fielding Data'!$A$1:$H$1,0),0),"Other")</f>
        <v>0</v>
      </c>
      <c r="R88" s="14">
        <f>IFERROR(VLOOKUP($A88,'Fielding Data'!$A:$H,MATCH(R$1,'Fielding Data'!$A$1:$H$1,0),0),"Other")</f>
        <v>0</v>
      </c>
      <c r="S88" s="14">
        <f>IFERROR(VLOOKUP($A88,'Fielding Data'!$A:$H,MATCH(S$1,'Fielding Data'!$A$1:$H$1,0),0),"Other")</f>
        <v>1</v>
      </c>
      <c r="T88" s="14">
        <f>IFERROR(VLOOKUP($A88,'Fielding Data'!$A:$H,MATCH(T$1,'Fielding Data'!$A$1:$H$1,0),0),"Other")</f>
        <v>0</v>
      </c>
      <c r="U88" s="14">
        <f>SUMIFS('Fielding Data'!E:E,'Fielding Data'!$A:$A,'Hitting Data'!$A88)</f>
        <v>0</v>
      </c>
      <c r="V88" s="14">
        <f>SUMIFS('Fielding Data'!F:F,'Fielding Data'!$A:$A,'Hitting Data'!$A88)</f>
        <v>0</v>
      </c>
      <c r="W88" s="14">
        <f>SUMIFS('Fielding Data'!G:G,'Fielding Data'!$A:$A,'Hitting Data'!$A88)</f>
        <v>1</v>
      </c>
      <c r="X88" s="14">
        <f>SUMIFS('Fielding Data'!H:H,'Fielding Data'!$A:$A,'Hitting Data'!$A88)</f>
        <v>0</v>
      </c>
    </row>
    <row r="89" spans="1:24" x14ac:dyDescent="0.25">
      <c r="A89" s="14" t="str">
        <f t="shared" si="1"/>
        <v>blackni012010</v>
      </c>
      <c r="B89" s="19" t="s">
        <v>758</v>
      </c>
      <c r="C89" s="19">
        <v>2010</v>
      </c>
      <c r="D89" s="19">
        <v>28</v>
      </c>
      <c r="E89" s="19">
        <v>1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4" t="str">
        <f>IFERROR(VLOOKUP($A89,'Fielding Data'!$A:$H,MATCH(P$1,'Fielding Data'!$A$1:$H$1,0),0),"Other")</f>
        <v>P</v>
      </c>
      <c r="Q89" s="14">
        <f>IFERROR(VLOOKUP($A89,'Fielding Data'!$A:$H,MATCH(Q$1,'Fielding Data'!$A$1:$H$1,0),0),"Other")</f>
        <v>11</v>
      </c>
      <c r="R89" s="14">
        <f>IFERROR(VLOOKUP($A89,'Fielding Data'!$A:$H,MATCH(R$1,'Fielding Data'!$A$1:$H$1,0),0),"Other")</f>
        <v>25</v>
      </c>
      <c r="S89" s="14">
        <f>IFERROR(VLOOKUP($A89,'Fielding Data'!$A:$H,MATCH(S$1,'Fielding Data'!$A$1:$H$1,0),0),"Other")</f>
        <v>2</v>
      </c>
      <c r="T89" s="14">
        <f>IFERROR(VLOOKUP($A89,'Fielding Data'!$A:$H,MATCH(T$1,'Fielding Data'!$A$1:$H$1,0),0),"Other")</f>
        <v>4</v>
      </c>
      <c r="U89" s="14">
        <f>SUMIFS('Fielding Data'!E:E,'Fielding Data'!$A:$A,'Hitting Data'!$A89)</f>
        <v>11</v>
      </c>
      <c r="V89" s="14">
        <f>SUMIFS('Fielding Data'!F:F,'Fielding Data'!$A:$A,'Hitting Data'!$A89)</f>
        <v>25</v>
      </c>
      <c r="W89" s="14">
        <f>SUMIFS('Fielding Data'!G:G,'Fielding Data'!$A:$A,'Hitting Data'!$A89)</f>
        <v>2</v>
      </c>
      <c r="X89" s="14">
        <f>SUMIFS('Fielding Data'!H:H,'Fielding Data'!$A:$A,'Hitting Data'!$A89)</f>
        <v>4</v>
      </c>
    </row>
    <row r="90" spans="1:24" x14ac:dyDescent="0.25">
      <c r="A90" s="14" t="str">
        <f t="shared" si="1"/>
        <v>blakeca012010</v>
      </c>
      <c r="B90" s="19" t="s">
        <v>59</v>
      </c>
      <c r="C90" s="19">
        <v>2010</v>
      </c>
      <c r="D90" s="19">
        <v>146</v>
      </c>
      <c r="E90" s="19">
        <v>509</v>
      </c>
      <c r="F90" s="19">
        <v>56</v>
      </c>
      <c r="G90" s="19">
        <v>126</v>
      </c>
      <c r="H90" s="19">
        <v>28</v>
      </c>
      <c r="I90" s="19">
        <v>1</v>
      </c>
      <c r="J90" s="19">
        <v>17</v>
      </c>
      <c r="K90" s="19">
        <v>64</v>
      </c>
      <c r="L90" s="19">
        <v>0</v>
      </c>
      <c r="M90" s="19">
        <v>4</v>
      </c>
      <c r="N90" s="19">
        <v>48</v>
      </c>
      <c r="O90" s="19">
        <v>138</v>
      </c>
      <c r="P90" s="14" t="str">
        <f>IFERROR(VLOOKUP($A90,'Fielding Data'!$A:$H,MATCH(P$1,'Fielding Data'!$A$1:$H$1,0),0),"Other")</f>
        <v>1B</v>
      </c>
      <c r="Q90" s="14">
        <f>IFERROR(VLOOKUP($A90,'Fielding Data'!$A:$H,MATCH(Q$1,'Fielding Data'!$A$1:$H$1,0),0),"Other")</f>
        <v>1</v>
      </c>
      <c r="R90" s="14">
        <f>IFERROR(VLOOKUP($A90,'Fielding Data'!$A:$H,MATCH(R$1,'Fielding Data'!$A$1:$H$1,0),0),"Other")</f>
        <v>0</v>
      </c>
      <c r="S90" s="14">
        <f>IFERROR(VLOOKUP($A90,'Fielding Data'!$A:$H,MATCH(S$1,'Fielding Data'!$A$1:$H$1,0),0),"Other")</f>
        <v>0</v>
      </c>
      <c r="T90" s="14">
        <f>IFERROR(VLOOKUP($A90,'Fielding Data'!$A:$H,MATCH(T$1,'Fielding Data'!$A$1:$H$1,0),0),"Other")</f>
        <v>0</v>
      </c>
      <c r="U90" s="14">
        <f>SUMIFS('Fielding Data'!E:E,'Fielding Data'!$A:$A,'Hitting Data'!$A90)</f>
        <v>81</v>
      </c>
      <c r="V90" s="14">
        <f>SUMIFS('Fielding Data'!F:F,'Fielding Data'!$A:$A,'Hitting Data'!$A90)</f>
        <v>257</v>
      </c>
      <c r="W90" s="14">
        <f>SUMIFS('Fielding Data'!G:G,'Fielding Data'!$A:$A,'Hitting Data'!$A90)</f>
        <v>15</v>
      </c>
      <c r="X90" s="14">
        <f>SUMIFS('Fielding Data'!H:H,'Fielding Data'!$A:$A,'Hitting Data'!$A90)</f>
        <v>17</v>
      </c>
    </row>
    <row r="91" spans="1:24" x14ac:dyDescent="0.25">
      <c r="A91" s="14" t="str">
        <f t="shared" si="1"/>
        <v>blaloha012010</v>
      </c>
      <c r="B91" s="19" t="s">
        <v>288</v>
      </c>
      <c r="C91" s="19">
        <v>2010</v>
      </c>
      <c r="D91" s="19">
        <v>26</v>
      </c>
      <c r="E91" s="19">
        <v>63</v>
      </c>
      <c r="F91" s="19">
        <v>8</v>
      </c>
      <c r="G91" s="19">
        <v>16</v>
      </c>
      <c r="H91" s="19">
        <v>3</v>
      </c>
      <c r="I91" s="19">
        <v>0</v>
      </c>
      <c r="J91" s="19">
        <v>1</v>
      </c>
      <c r="K91" s="19">
        <v>7</v>
      </c>
      <c r="L91" s="19">
        <v>1</v>
      </c>
      <c r="M91" s="19">
        <v>1</v>
      </c>
      <c r="N91" s="19">
        <v>6</v>
      </c>
      <c r="O91" s="19">
        <v>15</v>
      </c>
      <c r="P91" s="14" t="str">
        <f>IFERROR(VLOOKUP($A91,'Fielding Data'!$A:$H,MATCH(P$1,'Fielding Data'!$A$1:$H$1,0),0),"Other")</f>
        <v>1B</v>
      </c>
      <c r="Q91" s="14">
        <f>IFERROR(VLOOKUP($A91,'Fielding Data'!$A:$H,MATCH(Q$1,'Fielding Data'!$A$1:$H$1,0),0),"Other")</f>
        <v>6</v>
      </c>
      <c r="R91" s="14">
        <f>IFERROR(VLOOKUP($A91,'Fielding Data'!$A:$H,MATCH(R$1,'Fielding Data'!$A$1:$H$1,0),0),"Other")</f>
        <v>0</v>
      </c>
      <c r="S91" s="14">
        <f>IFERROR(VLOOKUP($A91,'Fielding Data'!$A:$H,MATCH(S$1,'Fielding Data'!$A$1:$H$1,0),0),"Other")</f>
        <v>0</v>
      </c>
      <c r="T91" s="14">
        <f>IFERROR(VLOOKUP($A91,'Fielding Data'!$A:$H,MATCH(T$1,'Fielding Data'!$A$1:$H$1,0),0),"Other")</f>
        <v>1</v>
      </c>
      <c r="U91" s="14">
        <f>SUMIFS('Fielding Data'!E:E,'Fielding Data'!$A:$A,'Hitting Data'!$A91)</f>
        <v>8</v>
      </c>
      <c r="V91" s="14">
        <f>SUMIFS('Fielding Data'!F:F,'Fielding Data'!$A:$A,'Hitting Data'!$A91)</f>
        <v>3</v>
      </c>
      <c r="W91" s="14">
        <f>SUMIFS('Fielding Data'!G:G,'Fielding Data'!$A:$A,'Hitting Data'!$A91)</f>
        <v>1</v>
      </c>
      <c r="X91" s="14">
        <f>SUMIFS('Fielding Data'!H:H,'Fielding Data'!$A:$A,'Hitting Data'!$A91)</f>
        <v>1</v>
      </c>
    </row>
    <row r="92" spans="1:24" x14ac:dyDescent="0.25">
      <c r="A92" s="14" t="str">
        <f t="shared" si="1"/>
        <v>blancan012010</v>
      </c>
      <c r="B92" s="19" t="s">
        <v>422</v>
      </c>
      <c r="C92" s="19">
        <v>2010</v>
      </c>
      <c r="D92" s="19">
        <v>68</v>
      </c>
      <c r="E92" s="19">
        <v>166</v>
      </c>
      <c r="F92" s="19">
        <v>17</v>
      </c>
      <c r="G92" s="19">
        <v>46</v>
      </c>
      <c r="H92" s="19">
        <v>10</v>
      </c>
      <c r="I92" s="19">
        <v>1</v>
      </c>
      <c r="J92" s="19">
        <v>0</v>
      </c>
      <c r="K92" s="19">
        <v>13</v>
      </c>
      <c r="L92" s="19">
        <v>0</v>
      </c>
      <c r="M92" s="19">
        <v>2</v>
      </c>
      <c r="N92" s="19">
        <v>11</v>
      </c>
      <c r="O92" s="19">
        <v>24</v>
      </c>
      <c r="P92" s="14" t="str">
        <f>IFERROR(VLOOKUP($A92,'Fielding Data'!$A:$H,MATCH(P$1,'Fielding Data'!$A$1:$H$1,0),0),"Other")</f>
        <v>2B</v>
      </c>
      <c r="Q92" s="14">
        <f>IFERROR(VLOOKUP($A92,'Fielding Data'!$A:$H,MATCH(Q$1,'Fielding Data'!$A$1:$H$1,0),0),"Other")</f>
        <v>48</v>
      </c>
      <c r="R92" s="14">
        <f>IFERROR(VLOOKUP($A92,'Fielding Data'!$A:$H,MATCH(R$1,'Fielding Data'!$A$1:$H$1,0),0),"Other")</f>
        <v>92</v>
      </c>
      <c r="S92" s="14">
        <f>IFERROR(VLOOKUP($A92,'Fielding Data'!$A:$H,MATCH(S$1,'Fielding Data'!$A$1:$H$1,0),0),"Other")</f>
        <v>4</v>
      </c>
      <c r="T92" s="14">
        <f>IFERROR(VLOOKUP($A92,'Fielding Data'!$A:$H,MATCH(T$1,'Fielding Data'!$A$1:$H$1,0),0),"Other")</f>
        <v>19</v>
      </c>
      <c r="U92" s="14">
        <f>SUMIFS('Fielding Data'!E:E,'Fielding Data'!$A:$A,'Hitting Data'!$A92)</f>
        <v>65</v>
      </c>
      <c r="V92" s="14">
        <f>SUMIFS('Fielding Data'!F:F,'Fielding Data'!$A:$A,'Hitting Data'!$A92)</f>
        <v>134</v>
      </c>
      <c r="W92" s="14">
        <f>SUMIFS('Fielding Data'!G:G,'Fielding Data'!$A:$A,'Hitting Data'!$A92)</f>
        <v>7</v>
      </c>
      <c r="X92" s="14">
        <f>SUMIFS('Fielding Data'!H:H,'Fielding Data'!$A:$A,'Hitting Data'!$A92)</f>
        <v>27</v>
      </c>
    </row>
    <row r="93" spans="1:24" x14ac:dyDescent="0.25">
      <c r="A93" s="14" t="str">
        <f t="shared" si="1"/>
        <v>blanche012010</v>
      </c>
      <c r="B93" s="19" t="s">
        <v>60</v>
      </c>
      <c r="C93" s="19">
        <v>2010</v>
      </c>
      <c r="D93" s="19">
        <v>50</v>
      </c>
      <c r="E93" s="19">
        <v>130</v>
      </c>
      <c r="F93" s="19">
        <v>10</v>
      </c>
      <c r="G93" s="19">
        <v>28</v>
      </c>
      <c r="H93" s="19">
        <v>5</v>
      </c>
      <c r="I93" s="19">
        <v>0</v>
      </c>
      <c r="J93" s="19">
        <v>2</v>
      </c>
      <c r="K93" s="19">
        <v>8</v>
      </c>
      <c r="L93" s="19">
        <v>1</v>
      </c>
      <c r="M93" s="19">
        <v>0</v>
      </c>
      <c r="N93" s="19">
        <v>11</v>
      </c>
      <c r="O93" s="19">
        <v>26</v>
      </c>
      <c r="P93" s="14" t="str">
        <f>IFERROR(VLOOKUP($A93,'Fielding Data'!$A:$H,MATCH(P$1,'Fielding Data'!$A$1:$H$1,0),0),"Other")</f>
        <v>C</v>
      </c>
      <c r="Q93" s="14">
        <f>IFERROR(VLOOKUP($A93,'Fielding Data'!$A:$H,MATCH(Q$1,'Fielding Data'!$A$1:$H$1,0),0),"Other")</f>
        <v>284</v>
      </c>
      <c r="R93" s="14">
        <f>IFERROR(VLOOKUP($A93,'Fielding Data'!$A:$H,MATCH(R$1,'Fielding Data'!$A$1:$H$1,0),0),"Other")</f>
        <v>27</v>
      </c>
      <c r="S93" s="14">
        <f>IFERROR(VLOOKUP($A93,'Fielding Data'!$A:$H,MATCH(S$1,'Fielding Data'!$A$1:$H$1,0),0),"Other")</f>
        <v>1</v>
      </c>
      <c r="T93" s="14">
        <f>IFERROR(VLOOKUP($A93,'Fielding Data'!$A:$H,MATCH(T$1,'Fielding Data'!$A$1:$H$1,0),0),"Other")</f>
        <v>4</v>
      </c>
      <c r="U93" s="14">
        <f>SUMIFS('Fielding Data'!E:E,'Fielding Data'!$A:$A,'Hitting Data'!$A93)</f>
        <v>284</v>
      </c>
      <c r="V93" s="14">
        <f>SUMIFS('Fielding Data'!F:F,'Fielding Data'!$A:$A,'Hitting Data'!$A93)</f>
        <v>27</v>
      </c>
      <c r="W93" s="14">
        <f>SUMIFS('Fielding Data'!G:G,'Fielding Data'!$A:$A,'Hitting Data'!$A93)</f>
        <v>1</v>
      </c>
      <c r="X93" s="14">
        <f>SUMIFS('Fielding Data'!H:H,'Fielding Data'!$A:$A,'Hitting Data'!$A93)</f>
        <v>4</v>
      </c>
    </row>
    <row r="94" spans="1:24" x14ac:dyDescent="0.25">
      <c r="A94" s="14" t="str">
        <f t="shared" si="1"/>
        <v>blankky012010</v>
      </c>
      <c r="B94" s="19" t="s">
        <v>1054</v>
      </c>
      <c r="C94" s="19">
        <v>2010</v>
      </c>
      <c r="D94" s="19">
        <v>33</v>
      </c>
      <c r="E94" s="19">
        <v>102</v>
      </c>
      <c r="F94" s="19">
        <v>14</v>
      </c>
      <c r="G94" s="19">
        <v>16</v>
      </c>
      <c r="H94" s="19">
        <v>6</v>
      </c>
      <c r="I94" s="19">
        <v>1</v>
      </c>
      <c r="J94" s="19">
        <v>3</v>
      </c>
      <c r="K94" s="19">
        <v>15</v>
      </c>
      <c r="L94" s="19">
        <v>1</v>
      </c>
      <c r="M94" s="19">
        <v>0</v>
      </c>
      <c r="N94" s="19">
        <v>15</v>
      </c>
      <c r="O94" s="19">
        <v>46</v>
      </c>
      <c r="P94" s="14" t="str">
        <f>IFERROR(VLOOKUP($A94,'Fielding Data'!$A:$H,MATCH(P$1,'Fielding Data'!$A$1:$H$1,0),0),"Other")</f>
        <v>1B</v>
      </c>
      <c r="Q94" s="14">
        <f>IFERROR(VLOOKUP($A94,'Fielding Data'!$A:$H,MATCH(Q$1,'Fielding Data'!$A$1:$H$1,0),0),"Other")</f>
        <v>15</v>
      </c>
      <c r="R94" s="14">
        <f>IFERROR(VLOOKUP($A94,'Fielding Data'!$A:$H,MATCH(R$1,'Fielding Data'!$A$1:$H$1,0),0),"Other")</f>
        <v>1</v>
      </c>
      <c r="S94" s="14">
        <f>IFERROR(VLOOKUP($A94,'Fielding Data'!$A:$H,MATCH(S$1,'Fielding Data'!$A$1:$H$1,0),0),"Other")</f>
        <v>0</v>
      </c>
      <c r="T94" s="14">
        <f>IFERROR(VLOOKUP($A94,'Fielding Data'!$A:$H,MATCH(T$1,'Fielding Data'!$A$1:$H$1,0),0),"Other")</f>
        <v>0</v>
      </c>
      <c r="U94" s="14">
        <f>SUMIFS('Fielding Data'!E:E,'Fielding Data'!$A:$A,'Hitting Data'!$A94)</f>
        <v>60</v>
      </c>
      <c r="V94" s="14">
        <f>SUMIFS('Fielding Data'!F:F,'Fielding Data'!$A:$A,'Hitting Data'!$A94)</f>
        <v>4</v>
      </c>
      <c r="W94" s="14">
        <f>SUMIFS('Fielding Data'!G:G,'Fielding Data'!$A:$A,'Hitting Data'!$A94)</f>
        <v>0</v>
      </c>
      <c r="X94" s="14">
        <f>SUMIFS('Fielding Data'!H:H,'Fielding Data'!$A:$A,'Hitting Data'!$A94)</f>
        <v>0</v>
      </c>
    </row>
    <row r="95" spans="1:24" x14ac:dyDescent="0.25">
      <c r="A95" s="14" t="str">
        <f t="shared" si="1"/>
        <v>blantjo012010</v>
      </c>
      <c r="B95" s="19" t="s">
        <v>423</v>
      </c>
      <c r="C95" s="19">
        <v>2010</v>
      </c>
      <c r="D95" s="19">
        <v>29</v>
      </c>
      <c r="E95" s="19">
        <v>59</v>
      </c>
      <c r="F95" s="19">
        <v>8</v>
      </c>
      <c r="G95" s="19">
        <v>7</v>
      </c>
      <c r="H95" s="19">
        <v>0</v>
      </c>
      <c r="I95" s="19">
        <v>0</v>
      </c>
      <c r="J95" s="19">
        <v>0</v>
      </c>
      <c r="K95" s="19">
        <v>1</v>
      </c>
      <c r="L95" s="19">
        <v>0</v>
      </c>
      <c r="M95" s="19">
        <v>0</v>
      </c>
      <c r="N95" s="19">
        <v>1</v>
      </c>
      <c r="O95" s="19">
        <v>24</v>
      </c>
      <c r="P95" s="14" t="str">
        <f>IFERROR(VLOOKUP($A95,'Fielding Data'!$A:$H,MATCH(P$1,'Fielding Data'!$A$1:$H$1,0),0),"Other")</f>
        <v>P</v>
      </c>
      <c r="Q95" s="14">
        <f>IFERROR(VLOOKUP($A95,'Fielding Data'!$A:$H,MATCH(Q$1,'Fielding Data'!$A$1:$H$1,0),0),"Other")</f>
        <v>6</v>
      </c>
      <c r="R95" s="14">
        <f>IFERROR(VLOOKUP($A95,'Fielding Data'!$A:$H,MATCH(R$1,'Fielding Data'!$A$1:$H$1,0),0),"Other")</f>
        <v>25</v>
      </c>
      <c r="S95" s="14">
        <f>IFERROR(VLOOKUP($A95,'Fielding Data'!$A:$H,MATCH(S$1,'Fielding Data'!$A$1:$H$1,0),0),"Other")</f>
        <v>2</v>
      </c>
      <c r="T95" s="14">
        <f>IFERROR(VLOOKUP($A95,'Fielding Data'!$A:$H,MATCH(T$1,'Fielding Data'!$A$1:$H$1,0),0),"Other")</f>
        <v>0</v>
      </c>
      <c r="U95" s="14">
        <f>SUMIFS('Fielding Data'!E:E,'Fielding Data'!$A:$A,'Hitting Data'!$A95)</f>
        <v>6</v>
      </c>
      <c r="V95" s="14">
        <f>SUMIFS('Fielding Data'!F:F,'Fielding Data'!$A:$A,'Hitting Data'!$A95)</f>
        <v>25</v>
      </c>
      <c r="W95" s="14">
        <f>SUMIFS('Fielding Data'!G:G,'Fielding Data'!$A:$A,'Hitting Data'!$A95)</f>
        <v>2</v>
      </c>
      <c r="X95" s="14">
        <f>SUMIFS('Fielding Data'!H:H,'Fielding Data'!$A:$A,'Hitting Data'!$A95)</f>
        <v>0</v>
      </c>
    </row>
    <row r="96" spans="1:24" x14ac:dyDescent="0.25">
      <c r="A96" s="14" t="str">
        <f t="shared" si="1"/>
        <v>blevije012010</v>
      </c>
      <c r="B96" s="19" t="s">
        <v>759</v>
      </c>
      <c r="C96" s="19">
        <v>2010</v>
      </c>
      <c r="D96" s="19">
        <v>63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4" t="str">
        <f>IFERROR(VLOOKUP($A96,'Fielding Data'!$A:$H,MATCH(P$1,'Fielding Data'!$A$1:$H$1,0),0),"Other")</f>
        <v>P</v>
      </c>
      <c r="Q96" s="14">
        <f>IFERROR(VLOOKUP($A96,'Fielding Data'!$A:$H,MATCH(Q$1,'Fielding Data'!$A$1:$H$1,0),0),"Other")</f>
        <v>2</v>
      </c>
      <c r="R96" s="14">
        <f>IFERROR(VLOOKUP($A96,'Fielding Data'!$A:$H,MATCH(R$1,'Fielding Data'!$A$1:$H$1,0),0),"Other")</f>
        <v>5</v>
      </c>
      <c r="S96" s="14">
        <f>IFERROR(VLOOKUP($A96,'Fielding Data'!$A:$H,MATCH(S$1,'Fielding Data'!$A$1:$H$1,0),0),"Other")</f>
        <v>2</v>
      </c>
      <c r="T96" s="14">
        <f>IFERROR(VLOOKUP($A96,'Fielding Data'!$A:$H,MATCH(T$1,'Fielding Data'!$A$1:$H$1,0),0),"Other")</f>
        <v>0</v>
      </c>
      <c r="U96" s="14">
        <f>SUMIFS('Fielding Data'!E:E,'Fielding Data'!$A:$A,'Hitting Data'!$A96)</f>
        <v>2</v>
      </c>
      <c r="V96" s="14">
        <f>SUMIFS('Fielding Data'!F:F,'Fielding Data'!$A:$A,'Hitting Data'!$A96)</f>
        <v>5</v>
      </c>
      <c r="W96" s="14">
        <f>SUMIFS('Fielding Data'!G:G,'Fielding Data'!$A:$A,'Hitting Data'!$A96)</f>
        <v>2</v>
      </c>
      <c r="X96" s="14">
        <f>SUMIFS('Fielding Data'!H:H,'Fielding Data'!$A:$A,'Hitting Data'!$A96)</f>
        <v>0</v>
      </c>
    </row>
    <row r="97" spans="1:24" x14ac:dyDescent="0.25">
      <c r="A97" s="14" t="str">
        <f t="shared" si="1"/>
        <v>blumge012010</v>
      </c>
      <c r="B97" s="19" t="s">
        <v>61</v>
      </c>
      <c r="C97" s="19">
        <v>2010</v>
      </c>
      <c r="D97" s="19">
        <v>93</v>
      </c>
      <c r="E97" s="19">
        <v>202</v>
      </c>
      <c r="F97" s="19">
        <v>22</v>
      </c>
      <c r="G97" s="19">
        <v>54</v>
      </c>
      <c r="H97" s="19">
        <v>10</v>
      </c>
      <c r="I97" s="19">
        <v>1</v>
      </c>
      <c r="J97" s="19">
        <v>2</v>
      </c>
      <c r="K97" s="19">
        <v>22</v>
      </c>
      <c r="L97" s="19">
        <v>0</v>
      </c>
      <c r="M97" s="19">
        <v>0</v>
      </c>
      <c r="N97" s="19">
        <v>15</v>
      </c>
      <c r="O97" s="19">
        <v>33</v>
      </c>
      <c r="P97" s="14" t="str">
        <f>IFERROR(VLOOKUP($A97,'Fielding Data'!$A:$H,MATCH(P$1,'Fielding Data'!$A$1:$H$1,0),0),"Other")</f>
        <v>1B</v>
      </c>
      <c r="Q97" s="14">
        <f>IFERROR(VLOOKUP($A97,'Fielding Data'!$A:$H,MATCH(Q$1,'Fielding Data'!$A$1:$H$1,0),0),"Other")</f>
        <v>90</v>
      </c>
      <c r="R97" s="14">
        <f>IFERROR(VLOOKUP($A97,'Fielding Data'!$A:$H,MATCH(R$1,'Fielding Data'!$A$1:$H$1,0),0),"Other")</f>
        <v>4</v>
      </c>
      <c r="S97" s="14">
        <f>IFERROR(VLOOKUP($A97,'Fielding Data'!$A:$H,MATCH(S$1,'Fielding Data'!$A$1:$H$1,0),0),"Other")</f>
        <v>1</v>
      </c>
      <c r="T97" s="14">
        <f>IFERROR(VLOOKUP($A97,'Fielding Data'!$A:$H,MATCH(T$1,'Fielding Data'!$A$1:$H$1,0),0),"Other")</f>
        <v>16</v>
      </c>
      <c r="U97" s="14">
        <f>SUMIFS('Fielding Data'!E:E,'Fielding Data'!$A:$A,'Hitting Data'!$A97)</f>
        <v>130</v>
      </c>
      <c r="V97" s="14">
        <f>SUMIFS('Fielding Data'!F:F,'Fielding Data'!$A:$A,'Hitting Data'!$A97)</f>
        <v>93</v>
      </c>
      <c r="W97" s="14">
        <f>SUMIFS('Fielding Data'!G:G,'Fielding Data'!$A:$A,'Hitting Data'!$A97)</f>
        <v>6</v>
      </c>
      <c r="X97" s="14">
        <f>SUMIFS('Fielding Data'!H:H,'Fielding Data'!$A:$A,'Hitting Data'!$A97)</f>
        <v>23</v>
      </c>
    </row>
    <row r="98" spans="1:24" x14ac:dyDescent="0.25">
      <c r="A98" s="14" t="str">
        <f t="shared" si="1"/>
        <v>bococbr012010</v>
      </c>
      <c r="B98" s="19" t="s">
        <v>883</v>
      </c>
      <c r="C98" s="19">
        <v>2010</v>
      </c>
      <c r="D98" s="19">
        <v>6</v>
      </c>
      <c r="E98" s="19">
        <v>5</v>
      </c>
      <c r="F98" s="19">
        <v>2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3</v>
      </c>
      <c r="P98" s="14" t="str">
        <f>IFERROR(VLOOKUP($A98,'Fielding Data'!$A:$H,MATCH(P$1,'Fielding Data'!$A$1:$H$1,0),0),"Other")</f>
        <v>SS</v>
      </c>
      <c r="Q98" s="14">
        <f>IFERROR(VLOOKUP($A98,'Fielding Data'!$A:$H,MATCH(Q$1,'Fielding Data'!$A$1:$H$1,0),0),"Other")</f>
        <v>3</v>
      </c>
      <c r="R98" s="14">
        <f>IFERROR(VLOOKUP($A98,'Fielding Data'!$A:$H,MATCH(R$1,'Fielding Data'!$A$1:$H$1,0),0),"Other")</f>
        <v>2</v>
      </c>
      <c r="S98" s="14">
        <f>IFERROR(VLOOKUP($A98,'Fielding Data'!$A:$H,MATCH(S$1,'Fielding Data'!$A$1:$H$1,0),0),"Other")</f>
        <v>0</v>
      </c>
      <c r="T98" s="14">
        <f>IFERROR(VLOOKUP($A98,'Fielding Data'!$A:$H,MATCH(T$1,'Fielding Data'!$A$1:$H$1,0),0),"Other")</f>
        <v>1</v>
      </c>
      <c r="U98" s="14">
        <f>SUMIFS('Fielding Data'!E:E,'Fielding Data'!$A:$A,'Hitting Data'!$A98)</f>
        <v>3</v>
      </c>
      <c r="V98" s="14">
        <f>SUMIFS('Fielding Data'!F:F,'Fielding Data'!$A:$A,'Hitting Data'!$A98)</f>
        <v>2</v>
      </c>
      <c r="W98" s="14">
        <f>SUMIFS('Fielding Data'!G:G,'Fielding Data'!$A:$A,'Hitting Data'!$A98)</f>
        <v>0</v>
      </c>
      <c r="X98" s="14">
        <f>SUMIFS('Fielding Data'!H:H,'Fielding Data'!$A:$A,'Hitting Data'!$A98)</f>
        <v>1</v>
      </c>
    </row>
    <row r="99" spans="1:24" x14ac:dyDescent="0.25">
      <c r="A99" s="14" t="str">
        <f t="shared" si="1"/>
        <v>boescbr012010</v>
      </c>
      <c r="B99" s="19" t="s">
        <v>1229</v>
      </c>
      <c r="C99" s="19">
        <v>2010</v>
      </c>
      <c r="D99" s="19">
        <v>133</v>
      </c>
      <c r="E99" s="19">
        <v>464</v>
      </c>
      <c r="F99" s="19">
        <v>49</v>
      </c>
      <c r="G99" s="19">
        <v>119</v>
      </c>
      <c r="H99" s="19">
        <v>26</v>
      </c>
      <c r="I99" s="19">
        <v>3</v>
      </c>
      <c r="J99" s="19">
        <v>14</v>
      </c>
      <c r="K99" s="19">
        <v>67</v>
      </c>
      <c r="L99" s="19">
        <v>7</v>
      </c>
      <c r="M99" s="19">
        <v>1</v>
      </c>
      <c r="N99" s="19">
        <v>40</v>
      </c>
      <c r="O99" s="19">
        <v>99</v>
      </c>
      <c r="P99" s="14" t="str">
        <f>IFERROR(VLOOKUP($A99,'Fielding Data'!$A:$H,MATCH(P$1,'Fielding Data'!$A$1:$H$1,0),0),"Other")</f>
        <v>LF</v>
      </c>
      <c r="Q99" s="14">
        <f>IFERROR(VLOOKUP($A99,'Fielding Data'!$A:$H,MATCH(Q$1,'Fielding Data'!$A$1:$H$1,0),0),"Other")</f>
        <v>0</v>
      </c>
      <c r="R99" s="14">
        <f>IFERROR(VLOOKUP($A99,'Fielding Data'!$A:$H,MATCH(R$1,'Fielding Data'!$A$1:$H$1,0),0),"Other")</f>
        <v>0</v>
      </c>
      <c r="S99" s="14">
        <f>IFERROR(VLOOKUP($A99,'Fielding Data'!$A:$H,MATCH(S$1,'Fielding Data'!$A$1:$H$1,0),0),"Other")</f>
        <v>0</v>
      </c>
      <c r="T99" s="14">
        <f>IFERROR(VLOOKUP($A99,'Fielding Data'!$A:$H,MATCH(T$1,'Fielding Data'!$A$1:$H$1,0),0),"Other")</f>
        <v>0</v>
      </c>
      <c r="U99" s="14">
        <f>SUMIFS('Fielding Data'!E:E,'Fielding Data'!$A:$A,'Hitting Data'!$A99)</f>
        <v>216</v>
      </c>
      <c r="V99" s="14">
        <f>SUMIFS('Fielding Data'!F:F,'Fielding Data'!$A:$A,'Hitting Data'!$A99)</f>
        <v>9</v>
      </c>
      <c r="W99" s="14">
        <f>SUMIFS('Fielding Data'!G:G,'Fielding Data'!$A:$A,'Hitting Data'!$A99)</f>
        <v>10</v>
      </c>
      <c r="X99" s="14">
        <f>SUMIFS('Fielding Data'!H:H,'Fielding Data'!$A:$A,'Hitting Data'!$A99)</f>
        <v>2</v>
      </c>
    </row>
    <row r="100" spans="1:24" x14ac:dyDescent="0.25">
      <c r="A100" s="14" t="str">
        <f t="shared" si="1"/>
        <v>boggsbr012010</v>
      </c>
      <c r="B100" s="19" t="s">
        <v>884</v>
      </c>
      <c r="C100" s="19">
        <v>2010</v>
      </c>
      <c r="D100" s="19">
        <v>4</v>
      </c>
      <c r="E100" s="19">
        <v>7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1</v>
      </c>
      <c r="O100" s="19">
        <v>4</v>
      </c>
      <c r="P100" s="14" t="str">
        <f>IFERROR(VLOOKUP($A100,'Fielding Data'!$A:$H,MATCH(P$1,'Fielding Data'!$A$1:$H$1,0),0),"Other")</f>
        <v>LF</v>
      </c>
      <c r="Q100" s="14">
        <f>IFERROR(VLOOKUP($A100,'Fielding Data'!$A:$H,MATCH(Q$1,'Fielding Data'!$A$1:$H$1,0),0),"Other")</f>
        <v>0</v>
      </c>
      <c r="R100" s="14">
        <f>IFERROR(VLOOKUP($A100,'Fielding Data'!$A:$H,MATCH(R$1,'Fielding Data'!$A$1:$H$1,0),0),"Other")</f>
        <v>0</v>
      </c>
      <c r="S100" s="14">
        <f>IFERROR(VLOOKUP($A100,'Fielding Data'!$A:$H,MATCH(S$1,'Fielding Data'!$A$1:$H$1,0),0),"Other")</f>
        <v>0</v>
      </c>
      <c r="T100" s="14">
        <f>IFERROR(VLOOKUP($A100,'Fielding Data'!$A:$H,MATCH(T$1,'Fielding Data'!$A$1:$H$1,0),0),"Other")</f>
        <v>0</v>
      </c>
      <c r="U100" s="14">
        <f>SUMIFS('Fielding Data'!E:E,'Fielding Data'!$A:$A,'Hitting Data'!$A100)</f>
        <v>5</v>
      </c>
      <c r="V100" s="14">
        <f>SUMIFS('Fielding Data'!F:F,'Fielding Data'!$A:$A,'Hitting Data'!$A100)</f>
        <v>0</v>
      </c>
      <c r="W100" s="14">
        <f>SUMIFS('Fielding Data'!G:G,'Fielding Data'!$A:$A,'Hitting Data'!$A100)</f>
        <v>0</v>
      </c>
      <c r="X100" s="14">
        <f>SUMIFS('Fielding Data'!H:H,'Fielding Data'!$A:$A,'Hitting Data'!$A100)</f>
        <v>0</v>
      </c>
    </row>
    <row r="101" spans="1:24" x14ac:dyDescent="0.25">
      <c r="A101" s="14" t="str">
        <f t="shared" si="1"/>
        <v>boggsmi012010</v>
      </c>
      <c r="B101" s="19" t="s">
        <v>885</v>
      </c>
      <c r="C101" s="19">
        <v>2010</v>
      </c>
      <c r="D101" s="19">
        <v>61</v>
      </c>
      <c r="E101" s="19">
        <v>3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1</v>
      </c>
      <c r="P101" s="14" t="str">
        <f>IFERROR(VLOOKUP($A101,'Fielding Data'!$A:$H,MATCH(P$1,'Fielding Data'!$A$1:$H$1,0),0),"Other")</f>
        <v>P</v>
      </c>
      <c r="Q101" s="14">
        <f>IFERROR(VLOOKUP($A101,'Fielding Data'!$A:$H,MATCH(Q$1,'Fielding Data'!$A$1:$H$1,0),0),"Other")</f>
        <v>4</v>
      </c>
      <c r="R101" s="14">
        <f>IFERROR(VLOOKUP($A101,'Fielding Data'!$A:$H,MATCH(R$1,'Fielding Data'!$A$1:$H$1,0),0),"Other")</f>
        <v>7</v>
      </c>
      <c r="S101" s="14">
        <f>IFERROR(VLOOKUP($A101,'Fielding Data'!$A:$H,MATCH(S$1,'Fielding Data'!$A$1:$H$1,0),0),"Other")</f>
        <v>1</v>
      </c>
      <c r="T101" s="14">
        <f>IFERROR(VLOOKUP($A101,'Fielding Data'!$A:$H,MATCH(T$1,'Fielding Data'!$A$1:$H$1,0),0),"Other")</f>
        <v>0</v>
      </c>
      <c r="U101" s="14">
        <f>SUMIFS('Fielding Data'!E:E,'Fielding Data'!$A:$A,'Hitting Data'!$A101)</f>
        <v>4</v>
      </c>
      <c r="V101" s="14">
        <f>SUMIFS('Fielding Data'!F:F,'Fielding Data'!$A:$A,'Hitting Data'!$A101)</f>
        <v>7</v>
      </c>
      <c r="W101" s="14">
        <f>SUMIFS('Fielding Data'!G:G,'Fielding Data'!$A:$A,'Hitting Data'!$A101)</f>
        <v>1</v>
      </c>
      <c r="X101" s="14">
        <f>SUMIFS('Fielding Data'!H:H,'Fielding Data'!$A:$A,'Hitting Data'!$A101)</f>
        <v>0</v>
      </c>
    </row>
    <row r="102" spans="1:24" x14ac:dyDescent="0.25">
      <c r="A102" s="14" t="str">
        <f t="shared" si="1"/>
        <v>bogusbr012010</v>
      </c>
      <c r="B102" s="19" t="s">
        <v>1230</v>
      </c>
      <c r="C102" s="19">
        <v>2010</v>
      </c>
      <c r="D102" s="19">
        <v>19</v>
      </c>
      <c r="E102" s="19">
        <v>28</v>
      </c>
      <c r="F102" s="19">
        <v>5</v>
      </c>
      <c r="G102" s="19">
        <v>5</v>
      </c>
      <c r="H102" s="19">
        <v>3</v>
      </c>
      <c r="I102" s="19">
        <v>0</v>
      </c>
      <c r="J102" s="19">
        <v>0</v>
      </c>
      <c r="K102" s="19">
        <v>3</v>
      </c>
      <c r="L102" s="19">
        <v>1</v>
      </c>
      <c r="M102" s="19">
        <v>1</v>
      </c>
      <c r="N102" s="19">
        <v>3</v>
      </c>
      <c r="O102" s="19">
        <v>12</v>
      </c>
      <c r="P102" s="14" t="str">
        <f>IFERROR(VLOOKUP($A102,'Fielding Data'!$A:$H,MATCH(P$1,'Fielding Data'!$A$1:$H$1,0),0),"Other")</f>
        <v>CF</v>
      </c>
      <c r="Q102" s="14">
        <f>IFERROR(VLOOKUP($A102,'Fielding Data'!$A:$H,MATCH(Q$1,'Fielding Data'!$A$1:$H$1,0),0),"Other")</f>
        <v>0</v>
      </c>
      <c r="R102" s="14">
        <f>IFERROR(VLOOKUP($A102,'Fielding Data'!$A:$H,MATCH(R$1,'Fielding Data'!$A$1:$H$1,0),0),"Other")</f>
        <v>0</v>
      </c>
      <c r="S102" s="14">
        <f>IFERROR(VLOOKUP($A102,'Fielding Data'!$A:$H,MATCH(S$1,'Fielding Data'!$A$1:$H$1,0),0),"Other")</f>
        <v>0</v>
      </c>
      <c r="T102" s="14">
        <f>IFERROR(VLOOKUP($A102,'Fielding Data'!$A:$H,MATCH(T$1,'Fielding Data'!$A$1:$H$1,0),0),"Other")</f>
        <v>0</v>
      </c>
      <c r="U102" s="14">
        <f>SUMIFS('Fielding Data'!E:E,'Fielding Data'!$A:$A,'Hitting Data'!$A102)</f>
        <v>18</v>
      </c>
      <c r="V102" s="14">
        <f>SUMIFS('Fielding Data'!F:F,'Fielding Data'!$A:$A,'Hitting Data'!$A102)</f>
        <v>0</v>
      </c>
      <c r="W102" s="14">
        <f>SUMIFS('Fielding Data'!G:G,'Fielding Data'!$A:$A,'Hitting Data'!$A102)</f>
        <v>0</v>
      </c>
      <c r="X102" s="14">
        <f>SUMIFS('Fielding Data'!H:H,'Fielding Data'!$A:$A,'Hitting Data'!$A102)</f>
        <v>0</v>
      </c>
    </row>
    <row r="103" spans="1:24" x14ac:dyDescent="0.25">
      <c r="A103" s="14" t="str">
        <f t="shared" si="1"/>
        <v>bondeje012010</v>
      </c>
      <c r="B103" s="19" t="s">
        <v>356</v>
      </c>
      <c r="C103" s="19">
        <v>2010</v>
      </c>
      <c r="D103" s="19">
        <v>30</v>
      </c>
      <c r="E103" s="19">
        <v>2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1</v>
      </c>
      <c r="P103" s="14" t="str">
        <f>IFERROR(VLOOKUP($A103,'Fielding Data'!$A:$H,MATCH(P$1,'Fielding Data'!$A$1:$H$1,0),0),"Other")</f>
        <v>P</v>
      </c>
      <c r="Q103" s="14">
        <f>IFERROR(VLOOKUP($A103,'Fielding Data'!$A:$H,MATCH(Q$1,'Fielding Data'!$A$1:$H$1,0),0),"Other")</f>
        <v>12</v>
      </c>
      <c r="R103" s="14">
        <f>IFERROR(VLOOKUP($A103,'Fielding Data'!$A:$H,MATCH(R$1,'Fielding Data'!$A$1:$H$1,0),0),"Other")</f>
        <v>10</v>
      </c>
      <c r="S103" s="14">
        <f>IFERROR(VLOOKUP($A103,'Fielding Data'!$A:$H,MATCH(S$1,'Fielding Data'!$A$1:$H$1,0),0),"Other")</f>
        <v>3</v>
      </c>
      <c r="T103" s="14">
        <f>IFERROR(VLOOKUP($A103,'Fielding Data'!$A:$H,MATCH(T$1,'Fielding Data'!$A$1:$H$1,0),0),"Other")</f>
        <v>4</v>
      </c>
      <c r="U103" s="14">
        <f>SUMIFS('Fielding Data'!E:E,'Fielding Data'!$A:$A,'Hitting Data'!$A103)</f>
        <v>12</v>
      </c>
      <c r="V103" s="14">
        <f>SUMIFS('Fielding Data'!F:F,'Fielding Data'!$A:$A,'Hitting Data'!$A103)</f>
        <v>10</v>
      </c>
      <c r="W103" s="14">
        <f>SUMIFS('Fielding Data'!G:G,'Fielding Data'!$A:$A,'Hitting Data'!$A103)</f>
        <v>3</v>
      </c>
      <c r="X103" s="14">
        <f>SUMIFS('Fielding Data'!H:H,'Fielding Data'!$A:$A,'Hitting Data'!$A103)</f>
        <v>4</v>
      </c>
    </row>
    <row r="104" spans="1:24" x14ac:dyDescent="0.25">
      <c r="A104" s="14" t="str">
        <f t="shared" si="1"/>
        <v>bonifem012010</v>
      </c>
      <c r="B104" s="19" t="s">
        <v>760</v>
      </c>
      <c r="C104" s="19">
        <v>2010</v>
      </c>
      <c r="D104" s="19">
        <v>73</v>
      </c>
      <c r="E104" s="19">
        <v>180</v>
      </c>
      <c r="F104" s="19">
        <v>30</v>
      </c>
      <c r="G104" s="19">
        <v>47</v>
      </c>
      <c r="H104" s="19">
        <v>6</v>
      </c>
      <c r="I104" s="19">
        <v>3</v>
      </c>
      <c r="J104" s="19">
        <v>0</v>
      </c>
      <c r="K104" s="19">
        <v>10</v>
      </c>
      <c r="L104" s="19">
        <v>12</v>
      </c>
      <c r="M104" s="19">
        <v>0</v>
      </c>
      <c r="N104" s="19">
        <v>17</v>
      </c>
      <c r="O104" s="19">
        <v>42</v>
      </c>
      <c r="P104" s="14" t="str">
        <f>IFERROR(VLOOKUP($A104,'Fielding Data'!$A:$H,MATCH(P$1,'Fielding Data'!$A$1:$H$1,0),0),"Other")</f>
        <v>2B</v>
      </c>
      <c r="Q104" s="14">
        <f>IFERROR(VLOOKUP($A104,'Fielding Data'!$A:$H,MATCH(Q$1,'Fielding Data'!$A$1:$H$1,0),0),"Other")</f>
        <v>2</v>
      </c>
      <c r="R104" s="14">
        <f>IFERROR(VLOOKUP($A104,'Fielding Data'!$A:$H,MATCH(R$1,'Fielding Data'!$A$1:$H$1,0),0),"Other")</f>
        <v>14</v>
      </c>
      <c r="S104" s="14">
        <f>IFERROR(VLOOKUP($A104,'Fielding Data'!$A:$H,MATCH(S$1,'Fielding Data'!$A$1:$H$1,0),0),"Other")</f>
        <v>1</v>
      </c>
      <c r="T104" s="14">
        <f>IFERROR(VLOOKUP($A104,'Fielding Data'!$A:$H,MATCH(T$1,'Fielding Data'!$A$1:$H$1,0),0),"Other")</f>
        <v>3</v>
      </c>
      <c r="U104" s="14">
        <f>SUMIFS('Fielding Data'!E:E,'Fielding Data'!$A:$A,'Hitting Data'!$A104)</f>
        <v>71</v>
      </c>
      <c r="V104" s="14">
        <f>SUMIFS('Fielding Data'!F:F,'Fielding Data'!$A:$A,'Hitting Data'!$A104)</f>
        <v>38</v>
      </c>
      <c r="W104" s="14">
        <f>SUMIFS('Fielding Data'!G:G,'Fielding Data'!$A:$A,'Hitting Data'!$A104)</f>
        <v>2</v>
      </c>
      <c r="X104" s="14">
        <f>SUMIFS('Fielding Data'!H:H,'Fielding Data'!$A:$A,'Hitting Data'!$A104)</f>
        <v>5</v>
      </c>
    </row>
    <row r="105" spans="1:24" x14ac:dyDescent="0.25">
      <c r="A105" s="14" t="str">
        <f t="shared" si="1"/>
        <v>bonined012010</v>
      </c>
      <c r="B105" s="19" t="s">
        <v>886</v>
      </c>
      <c r="C105" s="19">
        <v>2010</v>
      </c>
      <c r="D105" s="19">
        <v>47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4" t="str">
        <f>IFERROR(VLOOKUP($A105,'Fielding Data'!$A:$H,MATCH(P$1,'Fielding Data'!$A$1:$H$1,0),0),"Other")</f>
        <v>P</v>
      </c>
      <c r="Q105" s="14">
        <f>IFERROR(VLOOKUP($A105,'Fielding Data'!$A:$H,MATCH(Q$1,'Fielding Data'!$A$1:$H$1,0),0),"Other")</f>
        <v>4</v>
      </c>
      <c r="R105" s="14">
        <f>IFERROR(VLOOKUP($A105,'Fielding Data'!$A:$H,MATCH(R$1,'Fielding Data'!$A$1:$H$1,0),0),"Other")</f>
        <v>6</v>
      </c>
      <c r="S105" s="14">
        <f>IFERROR(VLOOKUP($A105,'Fielding Data'!$A:$H,MATCH(S$1,'Fielding Data'!$A$1:$H$1,0),0),"Other")</f>
        <v>0</v>
      </c>
      <c r="T105" s="14">
        <f>IFERROR(VLOOKUP($A105,'Fielding Data'!$A:$H,MATCH(T$1,'Fielding Data'!$A$1:$H$1,0),0),"Other")</f>
        <v>3</v>
      </c>
      <c r="U105" s="14">
        <f>SUMIFS('Fielding Data'!E:E,'Fielding Data'!$A:$A,'Hitting Data'!$A105)</f>
        <v>4</v>
      </c>
      <c r="V105" s="14">
        <f>SUMIFS('Fielding Data'!F:F,'Fielding Data'!$A:$A,'Hitting Data'!$A105)</f>
        <v>6</v>
      </c>
      <c r="W105" s="14">
        <f>SUMIFS('Fielding Data'!G:G,'Fielding Data'!$A:$A,'Hitting Data'!$A105)</f>
        <v>0</v>
      </c>
      <c r="X105" s="14">
        <f>SUMIFS('Fielding Data'!H:H,'Fielding Data'!$A:$A,'Hitting Data'!$A105)</f>
        <v>3</v>
      </c>
    </row>
    <row r="106" spans="1:24" x14ac:dyDescent="0.25">
      <c r="A106" s="14" t="str">
        <f t="shared" si="1"/>
        <v>borboju012010</v>
      </c>
      <c r="B106" s="19" t="s">
        <v>1055</v>
      </c>
      <c r="C106" s="19">
        <v>2010</v>
      </c>
      <c r="D106" s="19">
        <v>137</v>
      </c>
      <c r="E106" s="19">
        <v>438</v>
      </c>
      <c r="F106" s="19">
        <v>60</v>
      </c>
      <c r="G106" s="19">
        <v>121</v>
      </c>
      <c r="H106" s="19">
        <v>11</v>
      </c>
      <c r="I106" s="19">
        <v>4</v>
      </c>
      <c r="J106" s="19">
        <v>3</v>
      </c>
      <c r="K106" s="19">
        <v>42</v>
      </c>
      <c r="L106" s="19">
        <v>15</v>
      </c>
      <c r="M106" s="19">
        <v>7</v>
      </c>
      <c r="N106" s="19">
        <v>19</v>
      </c>
      <c r="O106" s="19">
        <v>59</v>
      </c>
      <c r="P106" s="14" t="str">
        <f>IFERROR(VLOOKUP($A106,'Fielding Data'!$A:$H,MATCH(P$1,'Fielding Data'!$A$1:$H$1,0),0),"Other")</f>
        <v>CF</v>
      </c>
      <c r="Q106" s="14">
        <f>IFERROR(VLOOKUP($A106,'Fielding Data'!$A:$H,MATCH(Q$1,'Fielding Data'!$A$1:$H$1,0),0),"Other")</f>
        <v>0</v>
      </c>
      <c r="R106" s="14">
        <f>IFERROR(VLOOKUP($A106,'Fielding Data'!$A:$H,MATCH(R$1,'Fielding Data'!$A$1:$H$1,0),0),"Other")</f>
        <v>0</v>
      </c>
      <c r="S106" s="14">
        <f>IFERROR(VLOOKUP($A106,'Fielding Data'!$A:$H,MATCH(S$1,'Fielding Data'!$A$1:$H$1,0),0),"Other")</f>
        <v>0</v>
      </c>
      <c r="T106" s="14">
        <f>IFERROR(VLOOKUP($A106,'Fielding Data'!$A:$H,MATCH(T$1,'Fielding Data'!$A$1:$H$1,0),0),"Other")</f>
        <v>0</v>
      </c>
      <c r="U106" s="14">
        <f>SUMIFS('Fielding Data'!E:E,'Fielding Data'!$A:$A,'Hitting Data'!$A106)</f>
        <v>337</v>
      </c>
      <c r="V106" s="14">
        <f>SUMIFS('Fielding Data'!F:F,'Fielding Data'!$A:$A,'Hitting Data'!$A106)</f>
        <v>2</v>
      </c>
      <c r="W106" s="14">
        <f>SUMIFS('Fielding Data'!G:G,'Fielding Data'!$A:$A,'Hitting Data'!$A106)</f>
        <v>4</v>
      </c>
      <c r="X106" s="14">
        <f>SUMIFS('Fielding Data'!H:H,'Fielding Data'!$A:$A,'Hitting Data'!$A106)</f>
        <v>0</v>
      </c>
    </row>
    <row r="107" spans="1:24" x14ac:dyDescent="0.25">
      <c r="A107" s="14" t="str">
        <f t="shared" si="1"/>
        <v>boscajc012010</v>
      </c>
      <c r="B107" s="19" t="s">
        <v>1231</v>
      </c>
      <c r="C107" s="19">
        <v>2010</v>
      </c>
      <c r="D107" s="19">
        <v>1</v>
      </c>
      <c r="E107" s="19">
        <v>0</v>
      </c>
      <c r="F107" s="19">
        <v>1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1</v>
      </c>
      <c r="O107" s="19">
        <v>0</v>
      </c>
      <c r="P107" s="14" t="str">
        <f>IFERROR(VLOOKUP($A107,'Fielding Data'!$A:$H,MATCH(P$1,'Fielding Data'!$A$1:$H$1,0),0),"Other")</f>
        <v>C</v>
      </c>
      <c r="Q107" s="14">
        <f>IFERROR(VLOOKUP($A107,'Fielding Data'!$A:$H,MATCH(Q$1,'Fielding Data'!$A$1:$H$1,0),0),"Other")</f>
        <v>2</v>
      </c>
      <c r="R107" s="14">
        <f>IFERROR(VLOOKUP($A107,'Fielding Data'!$A:$H,MATCH(R$1,'Fielding Data'!$A$1:$H$1,0),0),"Other")</f>
        <v>0</v>
      </c>
      <c r="S107" s="14">
        <f>IFERROR(VLOOKUP($A107,'Fielding Data'!$A:$H,MATCH(S$1,'Fielding Data'!$A$1:$H$1,0),0),"Other")</f>
        <v>0</v>
      </c>
      <c r="T107" s="14">
        <f>IFERROR(VLOOKUP($A107,'Fielding Data'!$A:$H,MATCH(T$1,'Fielding Data'!$A$1:$H$1,0),0),"Other")</f>
        <v>0</v>
      </c>
      <c r="U107" s="14">
        <f>SUMIFS('Fielding Data'!E:E,'Fielding Data'!$A:$A,'Hitting Data'!$A107)</f>
        <v>2</v>
      </c>
      <c r="V107" s="14">
        <f>SUMIFS('Fielding Data'!F:F,'Fielding Data'!$A:$A,'Hitting Data'!$A107)</f>
        <v>0</v>
      </c>
      <c r="W107" s="14">
        <f>SUMIFS('Fielding Data'!G:G,'Fielding Data'!$A:$A,'Hitting Data'!$A107)</f>
        <v>0</v>
      </c>
      <c r="X107" s="14">
        <f>SUMIFS('Fielding Data'!H:H,'Fielding Data'!$A:$A,'Hitting Data'!$A107)</f>
        <v>0</v>
      </c>
    </row>
    <row r="108" spans="1:24" x14ac:dyDescent="0.25">
      <c r="A108" s="14" t="str">
        <f t="shared" si="1"/>
        <v>bourgja012010</v>
      </c>
      <c r="B108" s="19" t="s">
        <v>887</v>
      </c>
      <c r="C108" s="19">
        <v>2010</v>
      </c>
      <c r="D108" s="19">
        <v>69</v>
      </c>
      <c r="E108" s="19">
        <v>123</v>
      </c>
      <c r="F108" s="19">
        <v>16</v>
      </c>
      <c r="G108" s="19">
        <v>27</v>
      </c>
      <c r="H108" s="19">
        <v>4</v>
      </c>
      <c r="I108" s="19">
        <v>1</v>
      </c>
      <c r="J108" s="19">
        <v>0</v>
      </c>
      <c r="K108" s="19">
        <v>3</v>
      </c>
      <c r="L108" s="19">
        <v>12</v>
      </c>
      <c r="M108" s="19">
        <v>4</v>
      </c>
      <c r="N108" s="19">
        <v>13</v>
      </c>
      <c r="O108" s="19">
        <v>16</v>
      </c>
      <c r="P108" s="14" t="str">
        <f>IFERROR(VLOOKUP($A108,'Fielding Data'!$A:$H,MATCH(P$1,'Fielding Data'!$A$1:$H$1,0),0),"Other")</f>
        <v>2B</v>
      </c>
      <c r="Q108" s="14">
        <f>IFERROR(VLOOKUP($A108,'Fielding Data'!$A:$H,MATCH(Q$1,'Fielding Data'!$A$1:$H$1,0),0),"Other")</f>
        <v>2</v>
      </c>
      <c r="R108" s="14">
        <f>IFERROR(VLOOKUP($A108,'Fielding Data'!$A:$H,MATCH(R$1,'Fielding Data'!$A$1:$H$1,0),0),"Other")</f>
        <v>2</v>
      </c>
      <c r="S108" s="14">
        <f>IFERROR(VLOOKUP($A108,'Fielding Data'!$A:$H,MATCH(S$1,'Fielding Data'!$A$1:$H$1,0),0),"Other")</f>
        <v>0</v>
      </c>
      <c r="T108" s="14">
        <f>IFERROR(VLOOKUP($A108,'Fielding Data'!$A:$H,MATCH(T$1,'Fielding Data'!$A$1:$H$1,0),0),"Other")</f>
        <v>1</v>
      </c>
      <c r="U108" s="14">
        <f>SUMIFS('Fielding Data'!E:E,'Fielding Data'!$A:$A,'Hitting Data'!$A108)</f>
        <v>67</v>
      </c>
      <c r="V108" s="14">
        <f>SUMIFS('Fielding Data'!F:F,'Fielding Data'!$A:$A,'Hitting Data'!$A108)</f>
        <v>2</v>
      </c>
      <c r="W108" s="14">
        <f>SUMIFS('Fielding Data'!G:G,'Fielding Data'!$A:$A,'Hitting Data'!$A108)</f>
        <v>0</v>
      </c>
      <c r="X108" s="14">
        <f>SUMIFS('Fielding Data'!H:H,'Fielding Data'!$A:$A,'Hitting Data'!$A108)</f>
        <v>1</v>
      </c>
    </row>
    <row r="109" spans="1:24" x14ac:dyDescent="0.25">
      <c r="A109" s="14" t="str">
        <f t="shared" si="1"/>
        <v>bourjpe012010</v>
      </c>
      <c r="B109" s="19" t="s">
        <v>1232</v>
      </c>
      <c r="C109" s="19">
        <v>2010</v>
      </c>
      <c r="D109" s="19">
        <v>51</v>
      </c>
      <c r="E109" s="19">
        <v>181</v>
      </c>
      <c r="F109" s="19">
        <v>19</v>
      </c>
      <c r="G109" s="19">
        <v>37</v>
      </c>
      <c r="H109" s="19">
        <v>6</v>
      </c>
      <c r="I109" s="19">
        <v>4</v>
      </c>
      <c r="J109" s="19">
        <v>6</v>
      </c>
      <c r="K109" s="19">
        <v>15</v>
      </c>
      <c r="L109" s="19">
        <v>10</v>
      </c>
      <c r="M109" s="19">
        <v>3</v>
      </c>
      <c r="N109" s="19">
        <v>6</v>
      </c>
      <c r="O109" s="19">
        <v>40</v>
      </c>
      <c r="P109" s="14" t="str">
        <f>IFERROR(VLOOKUP($A109,'Fielding Data'!$A:$H,MATCH(P$1,'Fielding Data'!$A$1:$H$1,0),0),"Other")</f>
        <v>CF</v>
      </c>
      <c r="Q109" s="14">
        <f>IFERROR(VLOOKUP($A109,'Fielding Data'!$A:$H,MATCH(Q$1,'Fielding Data'!$A$1:$H$1,0),0),"Other")</f>
        <v>0</v>
      </c>
      <c r="R109" s="14">
        <f>IFERROR(VLOOKUP($A109,'Fielding Data'!$A:$H,MATCH(R$1,'Fielding Data'!$A$1:$H$1,0),0),"Other")</f>
        <v>0</v>
      </c>
      <c r="S109" s="14">
        <f>IFERROR(VLOOKUP($A109,'Fielding Data'!$A:$H,MATCH(S$1,'Fielding Data'!$A$1:$H$1,0),0),"Other")</f>
        <v>0</v>
      </c>
      <c r="T109" s="14">
        <f>IFERROR(VLOOKUP($A109,'Fielding Data'!$A:$H,MATCH(T$1,'Fielding Data'!$A$1:$H$1,0),0),"Other")</f>
        <v>0</v>
      </c>
      <c r="U109" s="14">
        <f>SUMIFS('Fielding Data'!E:E,'Fielding Data'!$A:$A,'Hitting Data'!$A109)</f>
        <v>149</v>
      </c>
      <c r="V109" s="14">
        <f>SUMIFS('Fielding Data'!F:F,'Fielding Data'!$A:$A,'Hitting Data'!$A109)</f>
        <v>10</v>
      </c>
      <c r="W109" s="14">
        <f>SUMIFS('Fielding Data'!G:G,'Fielding Data'!$A:$A,'Hitting Data'!$A109)</f>
        <v>1</v>
      </c>
      <c r="X109" s="14">
        <f>SUMIFS('Fielding Data'!H:H,'Fielding Data'!$A:$A,'Hitting Data'!$A109)</f>
        <v>1</v>
      </c>
    </row>
    <row r="110" spans="1:24" x14ac:dyDescent="0.25">
      <c r="A110" s="14" t="str">
        <f t="shared" si="1"/>
        <v>bournmi012010</v>
      </c>
      <c r="B110" s="19" t="s">
        <v>630</v>
      </c>
      <c r="C110" s="19">
        <v>2010</v>
      </c>
      <c r="D110" s="19">
        <v>141</v>
      </c>
      <c r="E110" s="19">
        <v>535</v>
      </c>
      <c r="F110" s="19">
        <v>84</v>
      </c>
      <c r="G110" s="19">
        <v>142</v>
      </c>
      <c r="H110" s="19">
        <v>25</v>
      </c>
      <c r="I110" s="19">
        <v>6</v>
      </c>
      <c r="J110" s="19">
        <v>2</v>
      </c>
      <c r="K110" s="19">
        <v>38</v>
      </c>
      <c r="L110" s="19">
        <v>52</v>
      </c>
      <c r="M110" s="19">
        <v>12</v>
      </c>
      <c r="N110" s="19">
        <v>59</v>
      </c>
      <c r="O110" s="19">
        <v>109</v>
      </c>
      <c r="P110" s="14" t="str">
        <f>IFERROR(VLOOKUP($A110,'Fielding Data'!$A:$H,MATCH(P$1,'Fielding Data'!$A$1:$H$1,0),0),"Other")</f>
        <v>CF</v>
      </c>
      <c r="Q110" s="14">
        <f>IFERROR(VLOOKUP($A110,'Fielding Data'!$A:$H,MATCH(Q$1,'Fielding Data'!$A$1:$H$1,0),0),"Other")</f>
        <v>0</v>
      </c>
      <c r="R110" s="14">
        <f>IFERROR(VLOOKUP($A110,'Fielding Data'!$A:$H,MATCH(R$1,'Fielding Data'!$A$1:$H$1,0),0),"Other")</f>
        <v>0</v>
      </c>
      <c r="S110" s="14">
        <f>IFERROR(VLOOKUP($A110,'Fielding Data'!$A:$H,MATCH(S$1,'Fielding Data'!$A$1:$H$1,0),0),"Other")</f>
        <v>0</v>
      </c>
      <c r="T110" s="14">
        <f>IFERROR(VLOOKUP($A110,'Fielding Data'!$A:$H,MATCH(T$1,'Fielding Data'!$A$1:$H$1,0),0),"Other")</f>
        <v>0</v>
      </c>
      <c r="U110" s="14">
        <f>SUMIFS('Fielding Data'!E:E,'Fielding Data'!$A:$A,'Hitting Data'!$A110)</f>
        <v>359</v>
      </c>
      <c r="V110" s="14">
        <f>SUMIFS('Fielding Data'!F:F,'Fielding Data'!$A:$A,'Hitting Data'!$A110)</f>
        <v>8</v>
      </c>
      <c r="W110" s="14">
        <f>SUMIFS('Fielding Data'!G:G,'Fielding Data'!$A:$A,'Hitting Data'!$A110)</f>
        <v>3</v>
      </c>
      <c r="X110" s="14">
        <f>SUMIFS('Fielding Data'!H:H,'Fielding Data'!$A:$A,'Hitting Data'!$A110)</f>
        <v>2</v>
      </c>
    </row>
    <row r="111" spans="1:24" x14ac:dyDescent="0.25">
      <c r="A111" s="14" t="str">
        <f t="shared" si="1"/>
        <v>bowdemi012010</v>
      </c>
      <c r="B111" s="19" t="s">
        <v>888</v>
      </c>
      <c r="C111" s="19">
        <v>2010</v>
      </c>
      <c r="D111" s="19">
        <v>14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4" t="str">
        <f>IFERROR(VLOOKUP($A111,'Fielding Data'!$A:$H,MATCH(P$1,'Fielding Data'!$A$1:$H$1,0),0),"Other")</f>
        <v>P</v>
      </c>
      <c r="Q111" s="14">
        <f>IFERROR(VLOOKUP($A111,'Fielding Data'!$A:$H,MATCH(Q$1,'Fielding Data'!$A$1:$H$1,0),0),"Other")</f>
        <v>0</v>
      </c>
      <c r="R111" s="14">
        <f>IFERROR(VLOOKUP($A111,'Fielding Data'!$A:$H,MATCH(R$1,'Fielding Data'!$A$1:$H$1,0),0),"Other")</f>
        <v>1</v>
      </c>
      <c r="S111" s="14">
        <f>IFERROR(VLOOKUP($A111,'Fielding Data'!$A:$H,MATCH(S$1,'Fielding Data'!$A$1:$H$1,0),0),"Other")</f>
        <v>1</v>
      </c>
      <c r="T111" s="14">
        <f>IFERROR(VLOOKUP($A111,'Fielding Data'!$A:$H,MATCH(T$1,'Fielding Data'!$A$1:$H$1,0),0),"Other")</f>
        <v>0</v>
      </c>
      <c r="U111" s="14">
        <f>SUMIFS('Fielding Data'!E:E,'Fielding Data'!$A:$A,'Hitting Data'!$A111)</f>
        <v>0</v>
      </c>
      <c r="V111" s="14">
        <f>SUMIFS('Fielding Data'!F:F,'Fielding Data'!$A:$A,'Hitting Data'!$A111)</f>
        <v>1</v>
      </c>
      <c r="W111" s="14">
        <f>SUMIFS('Fielding Data'!G:G,'Fielding Data'!$A:$A,'Hitting Data'!$A111)</f>
        <v>1</v>
      </c>
      <c r="X111" s="14">
        <f>SUMIFS('Fielding Data'!H:H,'Fielding Data'!$A:$A,'Hitting Data'!$A111)</f>
        <v>0</v>
      </c>
    </row>
    <row r="112" spans="1:24" x14ac:dyDescent="0.25">
      <c r="A112" s="14" t="str">
        <f t="shared" si="1"/>
        <v>bowerce012010</v>
      </c>
      <c r="B112" s="19" t="s">
        <v>889</v>
      </c>
      <c r="C112" s="19">
        <v>2010</v>
      </c>
      <c r="D112" s="19">
        <v>14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4" t="str">
        <f>IFERROR(VLOOKUP($A112,'Fielding Data'!$A:$H,MATCH(P$1,'Fielding Data'!$A$1:$H$1,0),0),"Other")</f>
        <v>P</v>
      </c>
      <c r="Q112" s="14">
        <f>IFERROR(VLOOKUP($A112,'Fielding Data'!$A:$H,MATCH(Q$1,'Fielding Data'!$A$1:$H$1,0),0),"Other")</f>
        <v>1</v>
      </c>
      <c r="R112" s="14">
        <f>IFERROR(VLOOKUP($A112,'Fielding Data'!$A:$H,MATCH(R$1,'Fielding Data'!$A$1:$H$1,0),0),"Other")</f>
        <v>0</v>
      </c>
      <c r="S112" s="14">
        <f>IFERROR(VLOOKUP($A112,'Fielding Data'!$A:$H,MATCH(S$1,'Fielding Data'!$A$1:$H$1,0),0),"Other")</f>
        <v>0</v>
      </c>
      <c r="T112" s="14">
        <f>IFERROR(VLOOKUP($A112,'Fielding Data'!$A:$H,MATCH(T$1,'Fielding Data'!$A$1:$H$1,0),0),"Other")</f>
        <v>0</v>
      </c>
      <c r="U112" s="14">
        <f>SUMIFS('Fielding Data'!E:E,'Fielding Data'!$A:$A,'Hitting Data'!$A112)</f>
        <v>1</v>
      </c>
      <c r="V112" s="14">
        <f>SUMIFS('Fielding Data'!F:F,'Fielding Data'!$A:$A,'Hitting Data'!$A112)</f>
        <v>0</v>
      </c>
      <c r="W112" s="14">
        <f>SUMIFS('Fielding Data'!G:G,'Fielding Data'!$A:$A,'Hitting Data'!$A112)</f>
        <v>0</v>
      </c>
      <c r="X112" s="14">
        <f>SUMIFS('Fielding Data'!H:H,'Fielding Data'!$A:$A,'Hitting Data'!$A112)</f>
        <v>0</v>
      </c>
    </row>
    <row r="113" spans="1:24" x14ac:dyDescent="0.25">
      <c r="A113" s="14" t="str">
        <f t="shared" si="1"/>
        <v>boyerbl012010</v>
      </c>
      <c r="B113" s="19" t="s">
        <v>518</v>
      </c>
      <c r="C113" s="19">
        <v>2010</v>
      </c>
      <c r="D113" s="19">
        <v>54</v>
      </c>
      <c r="E113" s="19">
        <v>2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</v>
      </c>
      <c r="P113" s="14" t="str">
        <f>IFERROR(VLOOKUP($A113,'Fielding Data'!$A:$H,MATCH(P$1,'Fielding Data'!$A$1:$H$1,0),0),"Other")</f>
        <v>P</v>
      </c>
      <c r="Q113" s="14">
        <f>IFERROR(VLOOKUP($A113,'Fielding Data'!$A:$H,MATCH(Q$1,'Fielding Data'!$A$1:$H$1,0),0),"Other")</f>
        <v>4</v>
      </c>
      <c r="R113" s="14">
        <f>IFERROR(VLOOKUP($A113,'Fielding Data'!$A:$H,MATCH(R$1,'Fielding Data'!$A$1:$H$1,0),0),"Other")</f>
        <v>13</v>
      </c>
      <c r="S113" s="14">
        <f>IFERROR(VLOOKUP($A113,'Fielding Data'!$A:$H,MATCH(S$1,'Fielding Data'!$A$1:$H$1,0),0),"Other")</f>
        <v>1</v>
      </c>
      <c r="T113" s="14">
        <f>IFERROR(VLOOKUP($A113,'Fielding Data'!$A:$H,MATCH(T$1,'Fielding Data'!$A$1:$H$1,0),0),"Other")</f>
        <v>1</v>
      </c>
      <c r="U113" s="14">
        <f>SUMIFS('Fielding Data'!E:E,'Fielding Data'!$A:$A,'Hitting Data'!$A113)</f>
        <v>4</v>
      </c>
      <c r="V113" s="14">
        <f>SUMIFS('Fielding Data'!F:F,'Fielding Data'!$A:$A,'Hitting Data'!$A113)</f>
        <v>13</v>
      </c>
      <c r="W113" s="14">
        <f>SUMIFS('Fielding Data'!G:G,'Fielding Data'!$A:$A,'Hitting Data'!$A113)</f>
        <v>1</v>
      </c>
      <c r="X113" s="14">
        <f>SUMIFS('Fielding Data'!H:H,'Fielding Data'!$A:$A,'Hitting Data'!$A113)</f>
        <v>1</v>
      </c>
    </row>
    <row r="114" spans="1:24" x14ac:dyDescent="0.25">
      <c r="A114" s="14" t="str">
        <f t="shared" si="1"/>
        <v>braddza012010</v>
      </c>
      <c r="B114" s="19" t="s">
        <v>1233</v>
      </c>
      <c r="C114" s="19">
        <v>2010</v>
      </c>
      <c r="D114" s="19">
        <v>46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4" t="str">
        <f>IFERROR(VLOOKUP($A114,'Fielding Data'!$A:$H,MATCH(P$1,'Fielding Data'!$A$1:$H$1,0),0),"Other")</f>
        <v>P</v>
      </c>
      <c r="Q114" s="14">
        <f>IFERROR(VLOOKUP($A114,'Fielding Data'!$A:$H,MATCH(Q$1,'Fielding Data'!$A$1:$H$1,0),0),"Other")</f>
        <v>0</v>
      </c>
      <c r="R114" s="14">
        <f>IFERROR(VLOOKUP($A114,'Fielding Data'!$A:$H,MATCH(R$1,'Fielding Data'!$A$1:$H$1,0),0),"Other")</f>
        <v>2</v>
      </c>
      <c r="S114" s="14">
        <f>IFERROR(VLOOKUP($A114,'Fielding Data'!$A:$H,MATCH(S$1,'Fielding Data'!$A$1:$H$1,0),0),"Other")</f>
        <v>0</v>
      </c>
      <c r="T114" s="14">
        <f>IFERROR(VLOOKUP($A114,'Fielding Data'!$A:$H,MATCH(T$1,'Fielding Data'!$A$1:$H$1,0),0),"Other")</f>
        <v>0</v>
      </c>
      <c r="U114" s="14">
        <f>SUMIFS('Fielding Data'!E:E,'Fielding Data'!$A:$A,'Hitting Data'!$A114)</f>
        <v>0</v>
      </c>
      <c r="V114" s="14">
        <f>SUMIFS('Fielding Data'!F:F,'Fielding Data'!$A:$A,'Hitting Data'!$A114)</f>
        <v>2</v>
      </c>
      <c r="W114" s="14">
        <f>SUMIFS('Fielding Data'!G:G,'Fielding Data'!$A:$A,'Hitting Data'!$A114)</f>
        <v>0</v>
      </c>
      <c r="X114" s="14">
        <f>SUMIFS('Fielding Data'!H:H,'Fielding Data'!$A:$A,'Hitting Data'!$A114)</f>
        <v>0</v>
      </c>
    </row>
    <row r="115" spans="1:24" x14ac:dyDescent="0.25">
      <c r="A115" s="14" t="str">
        <f t="shared" si="1"/>
        <v>bradeda012010</v>
      </c>
      <c r="B115" s="19" t="s">
        <v>761</v>
      </c>
      <c r="C115" s="19">
        <v>2010</v>
      </c>
      <c r="D115" s="19">
        <v>30</v>
      </c>
      <c r="E115" s="19">
        <v>1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4" t="str">
        <f>IFERROR(VLOOKUP($A115,'Fielding Data'!$A:$H,MATCH(P$1,'Fielding Data'!$A$1:$H$1,0),0),"Other")</f>
        <v>P</v>
      </c>
      <c r="Q115" s="14">
        <f>IFERROR(VLOOKUP($A115,'Fielding Data'!$A:$H,MATCH(Q$1,'Fielding Data'!$A$1:$H$1,0),0),"Other")</f>
        <v>12</v>
      </c>
      <c r="R115" s="14">
        <f>IFERROR(VLOOKUP($A115,'Fielding Data'!$A:$H,MATCH(R$1,'Fielding Data'!$A$1:$H$1,0),0),"Other")</f>
        <v>32</v>
      </c>
      <c r="S115" s="14">
        <f>IFERROR(VLOOKUP($A115,'Fielding Data'!$A:$H,MATCH(S$1,'Fielding Data'!$A$1:$H$1,0),0),"Other")</f>
        <v>2</v>
      </c>
      <c r="T115" s="14">
        <f>IFERROR(VLOOKUP($A115,'Fielding Data'!$A:$H,MATCH(T$1,'Fielding Data'!$A$1:$H$1,0),0),"Other")</f>
        <v>4</v>
      </c>
      <c r="U115" s="14">
        <f>SUMIFS('Fielding Data'!E:E,'Fielding Data'!$A:$A,'Hitting Data'!$A115)</f>
        <v>12</v>
      </c>
      <c r="V115" s="14">
        <f>SUMIFS('Fielding Data'!F:F,'Fielding Data'!$A:$A,'Hitting Data'!$A115)</f>
        <v>32</v>
      </c>
      <c r="W115" s="14">
        <f>SUMIFS('Fielding Data'!G:G,'Fielding Data'!$A:$A,'Hitting Data'!$A115)</f>
        <v>2</v>
      </c>
      <c r="X115" s="14">
        <f>SUMIFS('Fielding Data'!H:H,'Fielding Data'!$A:$A,'Hitting Data'!$A115)</f>
        <v>4</v>
      </c>
    </row>
    <row r="116" spans="1:24" x14ac:dyDescent="0.25">
      <c r="A116" s="14" t="str">
        <f t="shared" si="1"/>
        <v>bradlmi012010</v>
      </c>
      <c r="B116" s="19" t="s">
        <v>62</v>
      </c>
      <c r="C116" s="19">
        <v>2010</v>
      </c>
      <c r="D116" s="19">
        <v>73</v>
      </c>
      <c r="E116" s="19">
        <v>244</v>
      </c>
      <c r="F116" s="19">
        <v>28</v>
      </c>
      <c r="G116" s="19">
        <v>50</v>
      </c>
      <c r="H116" s="19">
        <v>9</v>
      </c>
      <c r="I116" s="19">
        <v>1</v>
      </c>
      <c r="J116" s="19">
        <v>8</v>
      </c>
      <c r="K116" s="19">
        <v>29</v>
      </c>
      <c r="L116" s="19">
        <v>8</v>
      </c>
      <c r="M116" s="19">
        <v>2</v>
      </c>
      <c r="N116" s="19">
        <v>28</v>
      </c>
      <c r="O116" s="19">
        <v>75</v>
      </c>
      <c r="P116" s="14" t="str">
        <f>IFERROR(VLOOKUP($A116,'Fielding Data'!$A:$H,MATCH(P$1,'Fielding Data'!$A$1:$H$1,0),0),"Other")</f>
        <v>LF</v>
      </c>
      <c r="Q116" s="14">
        <f>IFERROR(VLOOKUP($A116,'Fielding Data'!$A:$H,MATCH(Q$1,'Fielding Data'!$A$1:$H$1,0),0),"Other")</f>
        <v>0</v>
      </c>
      <c r="R116" s="14">
        <f>IFERROR(VLOOKUP($A116,'Fielding Data'!$A:$H,MATCH(R$1,'Fielding Data'!$A$1:$H$1,0),0),"Other")</f>
        <v>0</v>
      </c>
      <c r="S116" s="14">
        <f>IFERROR(VLOOKUP($A116,'Fielding Data'!$A:$H,MATCH(S$1,'Fielding Data'!$A$1:$H$1,0),0),"Other")</f>
        <v>0</v>
      </c>
      <c r="T116" s="14">
        <f>IFERROR(VLOOKUP($A116,'Fielding Data'!$A:$H,MATCH(T$1,'Fielding Data'!$A$1:$H$1,0),0),"Other")</f>
        <v>0</v>
      </c>
      <c r="U116" s="14">
        <f>SUMIFS('Fielding Data'!E:E,'Fielding Data'!$A:$A,'Hitting Data'!$A116)</f>
        <v>88</v>
      </c>
      <c r="V116" s="14">
        <f>SUMIFS('Fielding Data'!F:F,'Fielding Data'!$A:$A,'Hitting Data'!$A116)</f>
        <v>3</v>
      </c>
      <c r="W116" s="14">
        <f>SUMIFS('Fielding Data'!G:G,'Fielding Data'!$A:$A,'Hitting Data'!$A116)</f>
        <v>2</v>
      </c>
      <c r="X116" s="14">
        <f>SUMIFS('Fielding Data'!H:H,'Fielding Data'!$A:$A,'Hitting Data'!$A116)</f>
        <v>0</v>
      </c>
    </row>
    <row r="117" spans="1:24" x14ac:dyDescent="0.25">
      <c r="A117" s="14" t="str">
        <f t="shared" si="1"/>
        <v>brantmi022010</v>
      </c>
      <c r="B117" s="19" t="s">
        <v>1056</v>
      </c>
      <c r="C117" s="19">
        <v>2010</v>
      </c>
      <c r="D117" s="19">
        <v>72</v>
      </c>
      <c r="E117" s="19">
        <v>297</v>
      </c>
      <c r="F117" s="19">
        <v>38</v>
      </c>
      <c r="G117" s="19">
        <v>73</v>
      </c>
      <c r="H117" s="19">
        <v>9</v>
      </c>
      <c r="I117" s="19">
        <v>3</v>
      </c>
      <c r="J117" s="19">
        <v>3</v>
      </c>
      <c r="K117" s="19">
        <v>22</v>
      </c>
      <c r="L117" s="19">
        <v>10</v>
      </c>
      <c r="M117" s="19">
        <v>2</v>
      </c>
      <c r="N117" s="19">
        <v>22</v>
      </c>
      <c r="O117" s="19">
        <v>38</v>
      </c>
      <c r="P117" s="14" t="str">
        <f>IFERROR(VLOOKUP($A117,'Fielding Data'!$A:$H,MATCH(P$1,'Fielding Data'!$A$1:$H$1,0),0),"Other")</f>
        <v>CF</v>
      </c>
      <c r="Q117" s="14">
        <f>IFERROR(VLOOKUP($A117,'Fielding Data'!$A:$H,MATCH(Q$1,'Fielding Data'!$A$1:$H$1,0),0),"Other")</f>
        <v>0</v>
      </c>
      <c r="R117" s="14">
        <f>IFERROR(VLOOKUP($A117,'Fielding Data'!$A:$H,MATCH(R$1,'Fielding Data'!$A$1:$H$1,0),0),"Other")</f>
        <v>0</v>
      </c>
      <c r="S117" s="14">
        <f>IFERROR(VLOOKUP($A117,'Fielding Data'!$A:$H,MATCH(S$1,'Fielding Data'!$A$1:$H$1,0),0),"Other")</f>
        <v>0</v>
      </c>
      <c r="T117" s="14">
        <f>IFERROR(VLOOKUP($A117,'Fielding Data'!$A:$H,MATCH(T$1,'Fielding Data'!$A$1:$H$1,0),0),"Other")</f>
        <v>0</v>
      </c>
      <c r="U117" s="14">
        <f>SUMIFS('Fielding Data'!E:E,'Fielding Data'!$A:$A,'Hitting Data'!$A117)</f>
        <v>161</v>
      </c>
      <c r="V117" s="14">
        <f>SUMIFS('Fielding Data'!F:F,'Fielding Data'!$A:$A,'Hitting Data'!$A117)</f>
        <v>0</v>
      </c>
      <c r="W117" s="14">
        <f>SUMIFS('Fielding Data'!G:G,'Fielding Data'!$A:$A,'Hitting Data'!$A117)</f>
        <v>2</v>
      </c>
      <c r="X117" s="14">
        <f>SUMIFS('Fielding Data'!H:H,'Fielding Data'!$A:$A,'Hitting Data'!$A117)</f>
        <v>0</v>
      </c>
    </row>
    <row r="118" spans="1:24" x14ac:dyDescent="0.25">
      <c r="A118" s="14" t="str">
        <f t="shared" si="1"/>
        <v>braunry022010</v>
      </c>
      <c r="B118" s="19" t="s">
        <v>762</v>
      </c>
      <c r="C118" s="19">
        <v>2010</v>
      </c>
      <c r="D118" s="19">
        <v>157</v>
      </c>
      <c r="E118" s="19">
        <v>619</v>
      </c>
      <c r="F118" s="19">
        <v>101</v>
      </c>
      <c r="G118" s="19">
        <v>188</v>
      </c>
      <c r="H118" s="19">
        <v>45</v>
      </c>
      <c r="I118" s="19">
        <v>1</v>
      </c>
      <c r="J118" s="19">
        <v>25</v>
      </c>
      <c r="K118" s="19">
        <v>103</v>
      </c>
      <c r="L118" s="19">
        <v>14</v>
      </c>
      <c r="M118" s="19">
        <v>3</v>
      </c>
      <c r="N118" s="19">
        <v>56</v>
      </c>
      <c r="O118" s="19">
        <v>105</v>
      </c>
      <c r="P118" s="14" t="str">
        <f>IFERROR(VLOOKUP($A118,'Fielding Data'!$A:$H,MATCH(P$1,'Fielding Data'!$A$1:$H$1,0),0),"Other")</f>
        <v>LF</v>
      </c>
      <c r="Q118" s="14">
        <f>IFERROR(VLOOKUP($A118,'Fielding Data'!$A:$H,MATCH(Q$1,'Fielding Data'!$A$1:$H$1,0),0),"Other")</f>
        <v>0</v>
      </c>
      <c r="R118" s="14">
        <f>IFERROR(VLOOKUP($A118,'Fielding Data'!$A:$H,MATCH(R$1,'Fielding Data'!$A$1:$H$1,0),0),"Other")</f>
        <v>0</v>
      </c>
      <c r="S118" s="14">
        <f>IFERROR(VLOOKUP($A118,'Fielding Data'!$A:$H,MATCH(S$1,'Fielding Data'!$A$1:$H$1,0),0),"Other")</f>
        <v>0</v>
      </c>
      <c r="T118" s="14">
        <f>IFERROR(VLOOKUP($A118,'Fielding Data'!$A:$H,MATCH(T$1,'Fielding Data'!$A$1:$H$1,0),0),"Other")</f>
        <v>0</v>
      </c>
      <c r="U118" s="14">
        <f>SUMIFS('Fielding Data'!E:E,'Fielding Data'!$A:$A,'Hitting Data'!$A118)</f>
        <v>279</v>
      </c>
      <c r="V118" s="14">
        <f>SUMIFS('Fielding Data'!F:F,'Fielding Data'!$A:$A,'Hitting Data'!$A118)</f>
        <v>6</v>
      </c>
      <c r="W118" s="14">
        <f>SUMIFS('Fielding Data'!G:G,'Fielding Data'!$A:$A,'Hitting Data'!$A118)</f>
        <v>3</v>
      </c>
      <c r="X118" s="14">
        <f>SUMIFS('Fielding Data'!H:H,'Fielding Data'!$A:$A,'Hitting Data'!$A118)</f>
        <v>1</v>
      </c>
    </row>
    <row r="119" spans="1:24" x14ac:dyDescent="0.25">
      <c r="A119" s="14" t="str">
        <f t="shared" si="1"/>
        <v>braybi012010</v>
      </c>
      <c r="B119" s="19" t="s">
        <v>631</v>
      </c>
      <c r="C119" s="19">
        <v>2010</v>
      </c>
      <c r="D119" s="19">
        <v>35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4" t="str">
        <f>IFERROR(VLOOKUP($A119,'Fielding Data'!$A:$H,MATCH(P$1,'Fielding Data'!$A$1:$H$1,0),0),"Other")</f>
        <v>P</v>
      </c>
      <c r="Q119" s="14">
        <f>IFERROR(VLOOKUP($A119,'Fielding Data'!$A:$H,MATCH(Q$1,'Fielding Data'!$A$1:$H$1,0),0),"Other")</f>
        <v>2</v>
      </c>
      <c r="R119" s="14">
        <f>IFERROR(VLOOKUP($A119,'Fielding Data'!$A:$H,MATCH(R$1,'Fielding Data'!$A$1:$H$1,0),0),"Other")</f>
        <v>2</v>
      </c>
      <c r="S119" s="14">
        <f>IFERROR(VLOOKUP($A119,'Fielding Data'!$A:$H,MATCH(S$1,'Fielding Data'!$A$1:$H$1,0),0),"Other")</f>
        <v>1</v>
      </c>
      <c r="T119" s="14">
        <f>IFERROR(VLOOKUP($A119,'Fielding Data'!$A:$H,MATCH(T$1,'Fielding Data'!$A$1:$H$1,0),0),"Other")</f>
        <v>0</v>
      </c>
      <c r="U119" s="14">
        <f>SUMIFS('Fielding Data'!E:E,'Fielding Data'!$A:$A,'Hitting Data'!$A119)</f>
        <v>2</v>
      </c>
      <c r="V119" s="14">
        <f>SUMIFS('Fielding Data'!F:F,'Fielding Data'!$A:$A,'Hitting Data'!$A119)</f>
        <v>2</v>
      </c>
      <c r="W119" s="14">
        <f>SUMIFS('Fielding Data'!G:G,'Fielding Data'!$A:$A,'Hitting Data'!$A119)</f>
        <v>1</v>
      </c>
      <c r="X119" s="14">
        <f>SUMIFS('Fielding Data'!H:H,'Fielding Data'!$A:$A,'Hitting Data'!$A119)</f>
        <v>0</v>
      </c>
    </row>
    <row r="120" spans="1:24" x14ac:dyDescent="0.25">
      <c r="A120" s="14" t="str">
        <f t="shared" si="1"/>
        <v>breslcr012010</v>
      </c>
      <c r="B120" s="19" t="s">
        <v>519</v>
      </c>
      <c r="C120" s="19">
        <v>2010</v>
      </c>
      <c r="D120" s="19">
        <v>75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4" t="str">
        <f>IFERROR(VLOOKUP($A120,'Fielding Data'!$A:$H,MATCH(P$1,'Fielding Data'!$A$1:$H$1,0),0),"Other")</f>
        <v>P</v>
      </c>
      <c r="Q120" s="14">
        <f>IFERROR(VLOOKUP($A120,'Fielding Data'!$A:$H,MATCH(Q$1,'Fielding Data'!$A$1:$H$1,0),0),"Other")</f>
        <v>2</v>
      </c>
      <c r="R120" s="14">
        <f>IFERROR(VLOOKUP($A120,'Fielding Data'!$A:$H,MATCH(R$1,'Fielding Data'!$A$1:$H$1,0),0),"Other")</f>
        <v>2</v>
      </c>
      <c r="S120" s="14">
        <f>IFERROR(VLOOKUP($A120,'Fielding Data'!$A:$H,MATCH(S$1,'Fielding Data'!$A$1:$H$1,0),0),"Other")</f>
        <v>1</v>
      </c>
      <c r="T120" s="14">
        <f>IFERROR(VLOOKUP($A120,'Fielding Data'!$A:$H,MATCH(T$1,'Fielding Data'!$A$1:$H$1,0),0),"Other")</f>
        <v>0</v>
      </c>
      <c r="U120" s="14">
        <f>SUMIFS('Fielding Data'!E:E,'Fielding Data'!$A:$A,'Hitting Data'!$A120)</f>
        <v>2</v>
      </c>
      <c r="V120" s="14">
        <f>SUMIFS('Fielding Data'!F:F,'Fielding Data'!$A:$A,'Hitting Data'!$A120)</f>
        <v>2</v>
      </c>
      <c r="W120" s="14">
        <f>SUMIFS('Fielding Data'!G:G,'Fielding Data'!$A:$A,'Hitting Data'!$A120)</f>
        <v>1</v>
      </c>
      <c r="X120" s="14">
        <f>SUMIFS('Fielding Data'!H:H,'Fielding Data'!$A:$A,'Hitting Data'!$A120)</f>
        <v>0</v>
      </c>
    </row>
    <row r="121" spans="1:24" x14ac:dyDescent="0.25">
      <c r="A121" s="14" t="str">
        <f t="shared" si="1"/>
        <v>brignre012010</v>
      </c>
      <c r="B121" s="19" t="s">
        <v>891</v>
      </c>
      <c r="C121" s="19">
        <v>2010</v>
      </c>
      <c r="D121" s="19">
        <v>113</v>
      </c>
      <c r="E121" s="19">
        <v>301</v>
      </c>
      <c r="F121" s="19">
        <v>39</v>
      </c>
      <c r="G121" s="19">
        <v>77</v>
      </c>
      <c r="H121" s="19">
        <v>13</v>
      </c>
      <c r="I121" s="19">
        <v>1</v>
      </c>
      <c r="J121" s="19">
        <v>8</v>
      </c>
      <c r="K121" s="19">
        <v>45</v>
      </c>
      <c r="L121" s="19">
        <v>3</v>
      </c>
      <c r="M121" s="19">
        <v>3</v>
      </c>
      <c r="N121" s="19">
        <v>20</v>
      </c>
      <c r="O121" s="19">
        <v>77</v>
      </c>
      <c r="P121" s="14" t="str">
        <f>IFERROR(VLOOKUP($A121,'Fielding Data'!$A:$H,MATCH(P$1,'Fielding Data'!$A$1:$H$1,0),0),"Other")</f>
        <v>2B</v>
      </c>
      <c r="Q121" s="14">
        <f>IFERROR(VLOOKUP($A121,'Fielding Data'!$A:$H,MATCH(Q$1,'Fielding Data'!$A$1:$H$1,0),0),"Other")</f>
        <v>77</v>
      </c>
      <c r="R121" s="14">
        <f>IFERROR(VLOOKUP($A121,'Fielding Data'!$A:$H,MATCH(R$1,'Fielding Data'!$A$1:$H$1,0),0),"Other")</f>
        <v>129</v>
      </c>
      <c r="S121" s="14">
        <f>IFERROR(VLOOKUP($A121,'Fielding Data'!$A:$H,MATCH(S$1,'Fielding Data'!$A$1:$H$1,0),0),"Other")</f>
        <v>5</v>
      </c>
      <c r="T121" s="14">
        <f>IFERROR(VLOOKUP($A121,'Fielding Data'!$A:$H,MATCH(T$1,'Fielding Data'!$A$1:$H$1,0),0),"Other")</f>
        <v>19</v>
      </c>
      <c r="U121" s="14">
        <f>SUMIFS('Fielding Data'!E:E,'Fielding Data'!$A:$A,'Hitting Data'!$A121)</f>
        <v>134</v>
      </c>
      <c r="V121" s="14">
        <f>SUMIFS('Fielding Data'!F:F,'Fielding Data'!$A:$A,'Hitting Data'!$A121)</f>
        <v>237</v>
      </c>
      <c r="W121" s="14">
        <f>SUMIFS('Fielding Data'!G:G,'Fielding Data'!$A:$A,'Hitting Data'!$A121)</f>
        <v>9</v>
      </c>
      <c r="X121" s="14">
        <f>SUMIFS('Fielding Data'!H:H,'Fielding Data'!$A:$A,'Hitting Data'!$A121)</f>
        <v>39</v>
      </c>
    </row>
    <row r="122" spans="1:24" x14ac:dyDescent="0.25">
      <c r="A122" s="14" t="str">
        <f t="shared" si="1"/>
        <v>browndo012010</v>
      </c>
      <c r="B122" s="19" t="s">
        <v>1234</v>
      </c>
      <c r="C122" s="19">
        <v>2010</v>
      </c>
      <c r="D122" s="19">
        <v>35</v>
      </c>
      <c r="E122" s="19">
        <v>62</v>
      </c>
      <c r="F122" s="19">
        <v>8</v>
      </c>
      <c r="G122" s="19">
        <v>13</v>
      </c>
      <c r="H122" s="19">
        <v>3</v>
      </c>
      <c r="I122" s="19">
        <v>0</v>
      </c>
      <c r="J122" s="19">
        <v>2</v>
      </c>
      <c r="K122" s="19">
        <v>13</v>
      </c>
      <c r="L122" s="19">
        <v>2</v>
      </c>
      <c r="M122" s="19">
        <v>1</v>
      </c>
      <c r="N122" s="19">
        <v>5</v>
      </c>
      <c r="O122" s="19">
        <v>24</v>
      </c>
      <c r="P122" s="14" t="str">
        <f>IFERROR(VLOOKUP($A122,'Fielding Data'!$A:$H,MATCH(P$1,'Fielding Data'!$A$1:$H$1,0),0),"Other")</f>
        <v>OF</v>
      </c>
      <c r="Q122" s="14">
        <f>IFERROR(VLOOKUP($A122,'Fielding Data'!$A:$H,MATCH(Q$1,'Fielding Data'!$A$1:$H$1,0),0),"Other")</f>
        <v>28</v>
      </c>
      <c r="R122" s="14">
        <f>IFERROR(VLOOKUP($A122,'Fielding Data'!$A:$H,MATCH(R$1,'Fielding Data'!$A$1:$H$1,0),0),"Other")</f>
        <v>1</v>
      </c>
      <c r="S122" s="14">
        <f>IFERROR(VLOOKUP($A122,'Fielding Data'!$A:$H,MATCH(S$1,'Fielding Data'!$A$1:$H$1,0),0),"Other")</f>
        <v>1</v>
      </c>
      <c r="T122" s="14">
        <f>IFERROR(VLOOKUP($A122,'Fielding Data'!$A:$H,MATCH(T$1,'Fielding Data'!$A$1:$H$1,0),0),"Other")</f>
        <v>0</v>
      </c>
      <c r="U122" s="14">
        <f>SUMIFS('Fielding Data'!E:E,'Fielding Data'!$A:$A,'Hitting Data'!$A122)</f>
        <v>28</v>
      </c>
      <c r="V122" s="14">
        <f>SUMIFS('Fielding Data'!F:F,'Fielding Data'!$A:$A,'Hitting Data'!$A122)</f>
        <v>1</v>
      </c>
      <c r="W122" s="14">
        <f>SUMIFS('Fielding Data'!G:G,'Fielding Data'!$A:$A,'Hitting Data'!$A122)</f>
        <v>1</v>
      </c>
      <c r="X122" s="14">
        <f>SUMIFS('Fielding Data'!H:H,'Fielding Data'!$A:$A,'Hitting Data'!$A122)</f>
        <v>0</v>
      </c>
    </row>
    <row r="123" spans="1:24" x14ac:dyDescent="0.25">
      <c r="A123" s="14" t="str">
        <f t="shared" si="1"/>
        <v>browndu012010</v>
      </c>
      <c r="B123" s="19" t="s">
        <v>1057</v>
      </c>
      <c r="C123" s="19">
        <v>2010</v>
      </c>
      <c r="D123" s="19">
        <v>7</v>
      </c>
      <c r="E123" s="19">
        <v>12</v>
      </c>
      <c r="F123" s="19">
        <v>0</v>
      </c>
      <c r="G123" s="19">
        <v>3</v>
      </c>
      <c r="H123" s="19">
        <v>1</v>
      </c>
      <c r="I123" s="19">
        <v>0</v>
      </c>
      <c r="J123" s="19">
        <v>0</v>
      </c>
      <c r="K123" s="19">
        <v>2</v>
      </c>
      <c r="L123" s="19">
        <v>0</v>
      </c>
      <c r="M123" s="19">
        <v>0</v>
      </c>
      <c r="N123" s="19">
        <v>0</v>
      </c>
      <c r="O123" s="19">
        <v>2</v>
      </c>
      <c r="P123" s="14" t="str">
        <f>IFERROR(VLOOKUP($A123,'Fielding Data'!$A:$H,MATCH(P$1,'Fielding Data'!$A$1:$H$1,0),0),"Other")</f>
        <v>C</v>
      </c>
      <c r="Q123" s="14">
        <f>IFERROR(VLOOKUP($A123,'Fielding Data'!$A:$H,MATCH(Q$1,'Fielding Data'!$A$1:$H$1,0),0),"Other")</f>
        <v>26</v>
      </c>
      <c r="R123" s="14">
        <f>IFERROR(VLOOKUP($A123,'Fielding Data'!$A:$H,MATCH(R$1,'Fielding Data'!$A$1:$H$1,0),0),"Other")</f>
        <v>4</v>
      </c>
      <c r="S123" s="14">
        <f>IFERROR(VLOOKUP($A123,'Fielding Data'!$A:$H,MATCH(S$1,'Fielding Data'!$A$1:$H$1,0),0),"Other")</f>
        <v>0</v>
      </c>
      <c r="T123" s="14">
        <f>IFERROR(VLOOKUP($A123,'Fielding Data'!$A:$H,MATCH(T$1,'Fielding Data'!$A$1:$H$1,0),0),"Other")</f>
        <v>2</v>
      </c>
      <c r="U123" s="14">
        <f>SUMIFS('Fielding Data'!E:E,'Fielding Data'!$A:$A,'Hitting Data'!$A123)</f>
        <v>26</v>
      </c>
      <c r="V123" s="14">
        <f>SUMIFS('Fielding Data'!F:F,'Fielding Data'!$A:$A,'Hitting Data'!$A123)</f>
        <v>4</v>
      </c>
      <c r="W123" s="14">
        <f>SUMIFS('Fielding Data'!G:G,'Fielding Data'!$A:$A,'Hitting Data'!$A123)</f>
        <v>0</v>
      </c>
      <c r="X123" s="14">
        <f>SUMIFS('Fielding Data'!H:H,'Fielding Data'!$A:$A,'Hitting Data'!$A123)</f>
        <v>2</v>
      </c>
    </row>
    <row r="124" spans="1:24" x14ac:dyDescent="0.25">
      <c r="A124" s="14" t="str">
        <f t="shared" si="1"/>
        <v>brownjo052010</v>
      </c>
      <c r="B124" s="19" t="s">
        <v>1235</v>
      </c>
      <c r="C124" s="19">
        <v>2010</v>
      </c>
      <c r="D124" s="19">
        <v>26</v>
      </c>
      <c r="E124" s="19">
        <v>87</v>
      </c>
      <c r="F124" s="19">
        <v>9</v>
      </c>
      <c r="G124" s="19">
        <v>20</v>
      </c>
      <c r="H124" s="19">
        <v>7</v>
      </c>
      <c r="I124" s="19">
        <v>0</v>
      </c>
      <c r="J124" s="19">
        <v>0</v>
      </c>
      <c r="K124" s="19">
        <v>2</v>
      </c>
      <c r="L124" s="19">
        <v>0</v>
      </c>
      <c r="M124" s="19">
        <v>0</v>
      </c>
      <c r="N124" s="19">
        <v>4</v>
      </c>
      <c r="O124" s="19">
        <v>10</v>
      </c>
      <c r="P124" s="14" t="str">
        <f>IFERROR(VLOOKUP($A124,'Fielding Data'!$A:$H,MATCH(P$1,'Fielding Data'!$A$1:$H$1,0),0),"Other")</f>
        <v>1B</v>
      </c>
      <c r="Q124" s="14">
        <f>IFERROR(VLOOKUP($A124,'Fielding Data'!$A:$H,MATCH(Q$1,'Fielding Data'!$A$1:$H$1,0),0),"Other")</f>
        <v>70</v>
      </c>
      <c r="R124" s="14">
        <f>IFERROR(VLOOKUP($A124,'Fielding Data'!$A:$H,MATCH(R$1,'Fielding Data'!$A$1:$H$1,0),0),"Other")</f>
        <v>2</v>
      </c>
      <c r="S124" s="14">
        <f>IFERROR(VLOOKUP($A124,'Fielding Data'!$A:$H,MATCH(S$1,'Fielding Data'!$A$1:$H$1,0),0),"Other")</f>
        <v>0</v>
      </c>
      <c r="T124" s="14">
        <f>IFERROR(VLOOKUP($A124,'Fielding Data'!$A:$H,MATCH(T$1,'Fielding Data'!$A$1:$H$1,0),0),"Other")</f>
        <v>5</v>
      </c>
      <c r="U124" s="14">
        <f>SUMIFS('Fielding Data'!E:E,'Fielding Data'!$A:$A,'Hitting Data'!$A124)</f>
        <v>87</v>
      </c>
      <c r="V124" s="14">
        <f>SUMIFS('Fielding Data'!F:F,'Fielding Data'!$A:$A,'Hitting Data'!$A124)</f>
        <v>3</v>
      </c>
      <c r="W124" s="14">
        <f>SUMIFS('Fielding Data'!G:G,'Fielding Data'!$A:$A,'Hitting Data'!$A124)</f>
        <v>0</v>
      </c>
      <c r="X124" s="14">
        <f>SUMIFS('Fielding Data'!H:H,'Fielding Data'!$A:$A,'Hitting Data'!$A124)</f>
        <v>5</v>
      </c>
    </row>
    <row r="125" spans="1:24" x14ac:dyDescent="0.25">
      <c r="A125" s="14" t="str">
        <f t="shared" si="1"/>
        <v>broxtjo012010</v>
      </c>
      <c r="B125" s="19" t="s">
        <v>520</v>
      </c>
      <c r="C125" s="19">
        <v>2010</v>
      </c>
      <c r="D125" s="19">
        <v>64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4" t="str">
        <f>IFERROR(VLOOKUP($A125,'Fielding Data'!$A:$H,MATCH(P$1,'Fielding Data'!$A$1:$H$1,0),0),"Other")</f>
        <v>P</v>
      </c>
      <c r="Q125" s="14">
        <f>IFERROR(VLOOKUP($A125,'Fielding Data'!$A:$H,MATCH(Q$1,'Fielding Data'!$A$1:$H$1,0),0),"Other")</f>
        <v>3</v>
      </c>
      <c r="R125" s="14">
        <f>IFERROR(VLOOKUP($A125,'Fielding Data'!$A:$H,MATCH(R$1,'Fielding Data'!$A$1:$H$1,0),0),"Other")</f>
        <v>7</v>
      </c>
      <c r="S125" s="14">
        <f>IFERROR(VLOOKUP($A125,'Fielding Data'!$A:$H,MATCH(S$1,'Fielding Data'!$A$1:$H$1,0),0),"Other")</f>
        <v>0</v>
      </c>
      <c r="T125" s="14">
        <f>IFERROR(VLOOKUP($A125,'Fielding Data'!$A:$H,MATCH(T$1,'Fielding Data'!$A$1:$H$1,0),0),"Other")</f>
        <v>0</v>
      </c>
      <c r="U125" s="14">
        <f>SUMIFS('Fielding Data'!E:E,'Fielding Data'!$A:$A,'Hitting Data'!$A125)</f>
        <v>3</v>
      </c>
      <c r="V125" s="14">
        <f>SUMIFS('Fielding Data'!F:F,'Fielding Data'!$A:$A,'Hitting Data'!$A125)</f>
        <v>7</v>
      </c>
      <c r="W125" s="14">
        <f>SUMIFS('Fielding Data'!G:G,'Fielding Data'!$A:$A,'Hitting Data'!$A125)</f>
        <v>0</v>
      </c>
      <c r="X125" s="14">
        <f>SUMIFS('Fielding Data'!H:H,'Fielding Data'!$A:$A,'Hitting Data'!$A125)</f>
        <v>0</v>
      </c>
    </row>
    <row r="126" spans="1:24" x14ac:dyDescent="0.25">
      <c r="A126" s="14" t="str">
        <f t="shared" si="1"/>
        <v>bruceja012010</v>
      </c>
      <c r="B126" s="19" t="s">
        <v>892</v>
      </c>
      <c r="C126" s="19">
        <v>2010</v>
      </c>
      <c r="D126" s="19">
        <v>148</v>
      </c>
      <c r="E126" s="19">
        <v>509</v>
      </c>
      <c r="F126" s="19">
        <v>80</v>
      </c>
      <c r="G126" s="19">
        <v>143</v>
      </c>
      <c r="H126" s="19">
        <v>23</v>
      </c>
      <c r="I126" s="19">
        <v>5</v>
      </c>
      <c r="J126" s="19">
        <v>25</v>
      </c>
      <c r="K126" s="19">
        <v>70</v>
      </c>
      <c r="L126" s="19">
        <v>5</v>
      </c>
      <c r="M126" s="19">
        <v>4</v>
      </c>
      <c r="N126" s="19">
        <v>58</v>
      </c>
      <c r="O126" s="19">
        <v>136</v>
      </c>
      <c r="P126" s="14" t="str">
        <f>IFERROR(VLOOKUP($A126,'Fielding Data'!$A:$H,MATCH(P$1,'Fielding Data'!$A$1:$H$1,0),0),"Other")</f>
        <v>OF</v>
      </c>
      <c r="Q126" s="14">
        <f>IFERROR(VLOOKUP($A126,'Fielding Data'!$A:$H,MATCH(Q$1,'Fielding Data'!$A$1:$H$1,0),0),"Other")</f>
        <v>343</v>
      </c>
      <c r="R126" s="14">
        <f>IFERROR(VLOOKUP($A126,'Fielding Data'!$A:$H,MATCH(R$1,'Fielding Data'!$A$1:$H$1,0),0),"Other")</f>
        <v>7</v>
      </c>
      <c r="S126" s="14">
        <f>IFERROR(VLOOKUP($A126,'Fielding Data'!$A:$H,MATCH(S$1,'Fielding Data'!$A$1:$H$1,0),0),"Other")</f>
        <v>3</v>
      </c>
      <c r="T126" s="14">
        <f>IFERROR(VLOOKUP($A126,'Fielding Data'!$A:$H,MATCH(T$1,'Fielding Data'!$A$1:$H$1,0),0),"Other")</f>
        <v>1</v>
      </c>
      <c r="U126" s="14">
        <f>SUMIFS('Fielding Data'!E:E,'Fielding Data'!$A:$A,'Hitting Data'!$A126)</f>
        <v>343</v>
      </c>
      <c r="V126" s="14">
        <f>SUMIFS('Fielding Data'!F:F,'Fielding Data'!$A:$A,'Hitting Data'!$A126)</f>
        <v>7</v>
      </c>
      <c r="W126" s="14">
        <f>SUMIFS('Fielding Data'!G:G,'Fielding Data'!$A:$A,'Hitting Data'!$A126)</f>
        <v>3</v>
      </c>
      <c r="X126" s="14">
        <f>SUMIFS('Fielding Data'!H:H,'Fielding Data'!$A:$A,'Hitting Data'!$A126)</f>
        <v>1</v>
      </c>
    </row>
    <row r="127" spans="1:24" x14ac:dyDescent="0.25">
      <c r="A127" s="14" t="str">
        <f t="shared" si="1"/>
        <v>brunebr012010</v>
      </c>
      <c r="B127" s="19" t="s">
        <v>425</v>
      </c>
      <c r="C127" s="19">
        <v>2010</v>
      </c>
      <c r="D127" s="19">
        <v>19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4" t="str">
        <f>IFERROR(VLOOKUP($A127,'Fielding Data'!$A:$H,MATCH(P$1,'Fielding Data'!$A$1:$H$1,0),0),"Other")</f>
        <v>P</v>
      </c>
      <c r="Q127" s="14">
        <f>IFERROR(VLOOKUP($A127,'Fielding Data'!$A:$H,MATCH(Q$1,'Fielding Data'!$A$1:$H$1,0),0),"Other")</f>
        <v>1</v>
      </c>
      <c r="R127" s="14">
        <f>IFERROR(VLOOKUP($A127,'Fielding Data'!$A:$H,MATCH(R$1,'Fielding Data'!$A$1:$H$1,0),0),"Other")</f>
        <v>2</v>
      </c>
      <c r="S127" s="14">
        <f>IFERROR(VLOOKUP($A127,'Fielding Data'!$A:$H,MATCH(S$1,'Fielding Data'!$A$1:$H$1,0),0),"Other")</f>
        <v>1</v>
      </c>
      <c r="T127" s="14">
        <f>IFERROR(VLOOKUP($A127,'Fielding Data'!$A:$H,MATCH(T$1,'Fielding Data'!$A$1:$H$1,0),0),"Other")</f>
        <v>0</v>
      </c>
      <c r="U127" s="14">
        <f>SUMIFS('Fielding Data'!E:E,'Fielding Data'!$A:$A,'Hitting Data'!$A127)</f>
        <v>1</v>
      </c>
      <c r="V127" s="14">
        <f>SUMIFS('Fielding Data'!F:F,'Fielding Data'!$A:$A,'Hitting Data'!$A127)</f>
        <v>2</v>
      </c>
      <c r="W127" s="14">
        <f>SUMIFS('Fielding Data'!G:G,'Fielding Data'!$A:$A,'Hitting Data'!$A127)</f>
        <v>1</v>
      </c>
      <c r="X127" s="14">
        <f>SUMIFS('Fielding Data'!H:H,'Fielding Data'!$A:$A,'Hitting Data'!$A127)</f>
        <v>0</v>
      </c>
    </row>
    <row r="128" spans="1:24" x14ac:dyDescent="0.25">
      <c r="A128" s="14" t="str">
        <f t="shared" si="1"/>
        <v>buchhcl012010</v>
      </c>
      <c r="B128" s="19" t="s">
        <v>763</v>
      </c>
      <c r="C128" s="19">
        <v>2010</v>
      </c>
      <c r="D128" s="19">
        <v>28</v>
      </c>
      <c r="E128" s="19">
        <v>1</v>
      </c>
      <c r="F128" s="19">
        <v>0</v>
      </c>
      <c r="G128" s="19">
        <v>1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4" t="str">
        <f>IFERROR(VLOOKUP($A128,'Fielding Data'!$A:$H,MATCH(P$1,'Fielding Data'!$A$1:$H$1,0),0),"Other")</f>
        <v>P</v>
      </c>
      <c r="Q128" s="14">
        <f>IFERROR(VLOOKUP($A128,'Fielding Data'!$A:$H,MATCH(Q$1,'Fielding Data'!$A$1:$H$1,0),0),"Other")</f>
        <v>21</v>
      </c>
      <c r="R128" s="14">
        <f>IFERROR(VLOOKUP($A128,'Fielding Data'!$A:$H,MATCH(R$1,'Fielding Data'!$A$1:$H$1,0),0),"Other")</f>
        <v>24</v>
      </c>
      <c r="S128" s="14">
        <f>IFERROR(VLOOKUP($A128,'Fielding Data'!$A:$H,MATCH(S$1,'Fielding Data'!$A$1:$H$1,0),0),"Other")</f>
        <v>2</v>
      </c>
      <c r="T128" s="14">
        <f>IFERROR(VLOOKUP($A128,'Fielding Data'!$A:$H,MATCH(T$1,'Fielding Data'!$A$1:$H$1,0),0),"Other")</f>
        <v>1</v>
      </c>
      <c r="U128" s="14">
        <f>SUMIFS('Fielding Data'!E:E,'Fielding Data'!$A:$A,'Hitting Data'!$A128)</f>
        <v>21</v>
      </c>
      <c r="V128" s="14">
        <f>SUMIFS('Fielding Data'!F:F,'Fielding Data'!$A:$A,'Hitting Data'!$A128)</f>
        <v>24</v>
      </c>
      <c r="W128" s="14">
        <f>SUMIFS('Fielding Data'!G:G,'Fielding Data'!$A:$A,'Hitting Data'!$A128)</f>
        <v>2</v>
      </c>
      <c r="X128" s="14">
        <f>SUMIFS('Fielding Data'!H:H,'Fielding Data'!$A:$A,'Hitting Data'!$A128)</f>
        <v>1</v>
      </c>
    </row>
    <row r="129" spans="1:24" x14ac:dyDescent="0.25">
      <c r="A129" s="14" t="str">
        <f t="shared" si="1"/>
        <v>buckjo012010</v>
      </c>
      <c r="B129" s="19" t="s">
        <v>426</v>
      </c>
      <c r="C129" s="19">
        <v>2010</v>
      </c>
      <c r="D129" s="19">
        <v>118</v>
      </c>
      <c r="E129" s="19">
        <v>409</v>
      </c>
      <c r="F129" s="19">
        <v>53</v>
      </c>
      <c r="G129" s="19">
        <v>115</v>
      </c>
      <c r="H129" s="19">
        <v>25</v>
      </c>
      <c r="I129" s="19">
        <v>0</v>
      </c>
      <c r="J129" s="19">
        <v>20</v>
      </c>
      <c r="K129" s="19">
        <v>66</v>
      </c>
      <c r="L129" s="19">
        <v>0</v>
      </c>
      <c r="M129" s="19">
        <v>0</v>
      </c>
      <c r="N129" s="19">
        <v>16</v>
      </c>
      <c r="O129" s="19">
        <v>111</v>
      </c>
      <c r="P129" s="14" t="str">
        <f>IFERROR(VLOOKUP($A129,'Fielding Data'!$A:$H,MATCH(P$1,'Fielding Data'!$A$1:$H$1,0),0),"Other")</f>
        <v>C</v>
      </c>
      <c r="Q129" s="14">
        <f>IFERROR(VLOOKUP($A129,'Fielding Data'!$A:$H,MATCH(Q$1,'Fielding Data'!$A$1:$H$1,0),0),"Other")</f>
        <v>733</v>
      </c>
      <c r="R129" s="14">
        <f>IFERROR(VLOOKUP($A129,'Fielding Data'!$A:$H,MATCH(R$1,'Fielding Data'!$A$1:$H$1,0),0),"Other")</f>
        <v>40</v>
      </c>
      <c r="S129" s="14">
        <f>IFERROR(VLOOKUP($A129,'Fielding Data'!$A:$H,MATCH(S$1,'Fielding Data'!$A$1:$H$1,0),0),"Other")</f>
        <v>5</v>
      </c>
      <c r="T129" s="14">
        <f>IFERROR(VLOOKUP($A129,'Fielding Data'!$A:$H,MATCH(T$1,'Fielding Data'!$A$1:$H$1,0),0),"Other")</f>
        <v>6</v>
      </c>
      <c r="U129" s="14">
        <f>SUMIFS('Fielding Data'!E:E,'Fielding Data'!$A:$A,'Hitting Data'!$A129)</f>
        <v>733</v>
      </c>
      <c r="V129" s="14">
        <f>SUMIFS('Fielding Data'!F:F,'Fielding Data'!$A:$A,'Hitting Data'!$A129)</f>
        <v>40</v>
      </c>
      <c r="W129" s="14">
        <f>SUMIFS('Fielding Data'!G:G,'Fielding Data'!$A:$A,'Hitting Data'!$A129)</f>
        <v>5</v>
      </c>
      <c r="X129" s="14">
        <f>SUMIFS('Fielding Data'!H:H,'Fielding Data'!$A:$A,'Hitting Data'!$A129)</f>
        <v>6</v>
      </c>
    </row>
    <row r="130" spans="1:24" x14ac:dyDescent="0.25">
      <c r="A130" s="14" t="str">
        <f t="shared" si="1"/>
        <v>bucknbi022010</v>
      </c>
      <c r="B130" s="19" t="s">
        <v>764</v>
      </c>
      <c r="C130" s="19">
        <v>2010</v>
      </c>
      <c r="D130" s="19">
        <v>3</v>
      </c>
      <c r="E130" s="19">
        <v>4</v>
      </c>
      <c r="F130" s="19">
        <v>0</v>
      </c>
      <c r="G130" s="19">
        <v>1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1</v>
      </c>
      <c r="O130" s="19">
        <v>0</v>
      </c>
      <c r="P130" s="14" t="str">
        <f>IFERROR(VLOOKUP($A130,'Fielding Data'!$A:$H,MATCH(P$1,'Fielding Data'!$A$1:$H$1,0),0),"Other")</f>
        <v>P</v>
      </c>
      <c r="Q130" s="14">
        <f>IFERROR(VLOOKUP($A130,'Fielding Data'!$A:$H,MATCH(Q$1,'Fielding Data'!$A$1:$H$1,0),0),"Other")</f>
        <v>3</v>
      </c>
      <c r="R130" s="14">
        <f>IFERROR(VLOOKUP($A130,'Fielding Data'!$A:$H,MATCH(R$1,'Fielding Data'!$A$1:$H$1,0),0),"Other")</f>
        <v>1</v>
      </c>
      <c r="S130" s="14">
        <f>IFERROR(VLOOKUP($A130,'Fielding Data'!$A:$H,MATCH(S$1,'Fielding Data'!$A$1:$H$1,0),0),"Other")</f>
        <v>0</v>
      </c>
      <c r="T130" s="14">
        <f>IFERROR(VLOOKUP($A130,'Fielding Data'!$A:$H,MATCH(T$1,'Fielding Data'!$A$1:$H$1,0),0),"Other")</f>
        <v>0</v>
      </c>
      <c r="U130" s="14">
        <f>SUMIFS('Fielding Data'!E:E,'Fielding Data'!$A:$A,'Hitting Data'!$A130)</f>
        <v>3</v>
      </c>
      <c r="V130" s="14">
        <f>SUMIFS('Fielding Data'!F:F,'Fielding Data'!$A:$A,'Hitting Data'!$A130)</f>
        <v>1</v>
      </c>
      <c r="W130" s="14">
        <f>SUMIFS('Fielding Data'!G:G,'Fielding Data'!$A:$A,'Hitting Data'!$A130)</f>
        <v>0</v>
      </c>
      <c r="X130" s="14">
        <f>SUMIFS('Fielding Data'!H:H,'Fielding Data'!$A:$A,'Hitting Data'!$A130)</f>
        <v>0</v>
      </c>
    </row>
    <row r="131" spans="1:24" x14ac:dyDescent="0.25">
      <c r="A131" s="14" t="str">
        <f t="shared" ref="A131:A194" si="2">B131&amp;C131</f>
        <v>bucktr012010</v>
      </c>
      <c r="B131" s="19" t="s">
        <v>765</v>
      </c>
      <c r="C131" s="19">
        <v>2010</v>
      </c>
      <c r="D131" s="19">
        <v>14</v>
      </c>
      <c r="E131" s="19">
        <v>42</v>
      </c>
      <c r="F131" s="19">
        <v>6</v>
      </c>
      <c r="G131" s="19">
        <v>7</v>
      </c>
      <c r="H131" s="19">
        <v>2</v>
      </c>
      <c r="I131" s="19">
        <v>0</v>
      </c>
      <c r="J131" s="19">
        <v>1</v>
      </c>
      <c r="K131" s="19">
        <v>2</v>
      </c>
      <c r="L131" s="19">
        <v>1</v>
      </c>
      <c r="M131" s="19">
        <v>0</v>
      </c>
      <c r="N131" s="19">
        <v>4</v>
      </c>
      <c r="O131" s="19">
        <v>14</v>
      </c>
      <c r="P131" s="14" t="str">
        <f>IFERROR(VLOOKUP($A131,'Fielding Data'!$A:$H,MATCH(P$1,'Fielding Data'!$A$1:$H$1,0),0),"Other")</f>
        <v>LF</v>
      </c>
      <c r="Q131" s="14">
        <f>IFERROR(VLOOKUP($A131,'Fielding Data'!$A:$H,MATCH(Q$1,'Fielding Data'!$A$1:$H$1,0),0),"Other")</f>
        <v>0</v>
      </c>
      <c r="R131" s="14">
        <f>IFERROR(VLOOKUP($A131,'Fielding Data'!$A:$H,MATCH(R$1,'Fielding Data'!$A$1:$H$1,0),0),"Other")</f>
        <v>0</v>
      </c>
      <c r="S131" s="14">
        <f>IFERROR(VLOOKUP($A131,'Fielding Data'!$A:$H,MATCH(S$1,'Fielding Data'!$A$1:$H$1,0),0),"Other")</f>
        <v>0</v>
      </c>
      <c r="T131" s="14">
        <f>IFERROR(VLOOKUP($A131,'Fielding Data'!$A:$H,MATCH(T$1,'Fielding Data'!$A$1:$H$1,0),0),"Other")</f>
        <v>0</v>
      </c>
      <c r="U131" s="14">
        <f>SUMIFS('Fielding Data'!E:E,'Fielding Data'!$A:$A,'Hitting Data'!$A131)</f>
        <v>16</v>
      </c>
      <c r="V131" s="14">
        <f>SUMIFS('Fielding Data'!F:F,'Fielding Data'!$A:$A,'Hitting Data'!$A131)</f>
        <v>0</v>
      </c>
      <c r="W131" s="14">
        <f>SUMIFS('Fielding Data'!G:G,'Fielding Data'!$A:$A,'Hitting Data'!$A131)</f>
        <v>0</v>
      </c>
      <c r="X131" s="14">
        <f>SUMIFS('Fielding Data'!H:H,'Fielding Data'!$A:$A,'Hitting Data'!$A131)</f>
        <v>0</v>
      </c>
    </row>
    <row r="132" spans="1:24" x14ac:dyDescent="0.25">
      <c r="A132" s="14" t="str">
        <f t="shared" si="2"/>
        <v>buddery012010</v>
      </c>
      <c r="B132" s="19" t="s">
        <v>766</v>
      </c>
      <c r="C132" s="19">
        <v>2010</v>
      </c>
      <c r="D132" s="19">
        <v>6</v>
      </c>
      <c r="E132" s="19">
        <v>10</v>
      </c>
      <c r="F132" s="19">
        <v>2</v>
      </c>
      <c r="G132" s="19">
        <v>4</v>
      </c>
      <c r="H132" s="19">
        <v>1</v>
      </c>
      <c r="I132" s="19">
        <v>0</v>
      </c>
      <c r="J132" s="19">
        <v>1</v>
      </c>
      <c r="K132" s="19">
        <v>3</v>
      </c>
      <c r="L132" s="19">
        <v>0</v>
      </c>
      <c r="M132" s="19">
        <v>0</v>
      </c>
      <c r="N132" s="19">
        <v>1</v>
      </c>
      <c r="O132" s="19">
        <v>5</v>
      </c>
      <c r="P132" s="14" t="str">
        <f>IFERROR(VLOOKUP($A132,'Fielding Data'!$A:$H,MATCH(P$1,'Fielding Data'!$A$1:$H$1,0),0),"Other")</f>
        <v>C</v>
      </c>
      <c r="Q132" s="14">
        <f>IFERROR(VLOOKUP($A132,'Fielding Data'!$A:$H,MATCH(Q$1,'Fielding Data'!$A$1:$H$1,0),0),"Other")</f>
        <v>35</v>
      </c>
      <c r="R132" s="14">
        <f>IFERROR(VLOOKUP($A132,'Fielding Data'!$A:$H,MATCH(R$1,'Fielding Data'!$A$1:$H$1,0),0),"Other")</f>
        <v>2</v>
      </c>
      <c r="S132" s="14">
        <f>IFERROR(VLOOKUP($A132,'Fielding Data'!$A:$H,MATCH(S$1,'Fielding Data'!$A$1:$H$1,0),0),"Other")</f>
        <v>0</v>
      </c>
      <c r="T132" s="14">
        <f>IFERROR(VLOOKUP($A132,'Fielding Data'!$A:$H,MATCH(T$1,'Fielding Data'!$A$1:$H$1,0),0),"Other")</f>
        <v>1</v>
      </c>
      <c r="U132" s="14">
        <f>SUMIFS('Fielding Data'!E:E,'Fielding Data'!$A:$A,'Hitting Data'!$A132)</f>
        <v>35</v>
      </c>
      <c r="V132" s="14">
        <f>SUMIFS('Fielding Data'!F:F,'Fielding Data'!$A:$A,'Hitting Data'!$A132)</f>
        <v>2</v>
      </c>
      <c r="W132" s="14">
        <f>SUMIFS('Fielding Data'!G:G,'Fielding Data'!$A:$A,'Hitting Data'!$A132)</f>
        <v>0</v>
      </c>
      <c r="X132" s="14">
        <f>SUMIFS('Fielding Data'!H:H,'Fielding Data'!$A:$A,'Hitting Data'!$A132)</f>
        <v>1</v>
      </c>
    </row>
    <row r="133" spans="1:24" x14ac:dyDescent="0.25">
      <c r="A133" s="14" t="str">
        <f t="shared" si="2"/>
        <v>buehrma012010</v>
      </c>
      <c r="B133" s="19" t="s">
        <v>64</v>
      </c>
      <c r="C133" s="19">
        <v>2010</v>
      </c>
      <c r="D133" s="19">
        <v>33</v>
      </c>
      <c r="E133" s="19">
        <v>5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3</v>
      </c>
      <c r="P133" s="14" t="str">
        <f>IFERROR(VLOOKUP($A133,'Fielding Data'!$A:$H,MATCH(P$1,'Fielding Data'!$A$1:$H$1,0),0),"Other")</f>
        <v>P</v>
      </c>
      <c r="Q133" s="14">
        <f>IFERROR(VLOOKUP($A133,'Fielding Data'!$A:$H,MATCH(Q$1,'Fielding Data'!$A$1:$H$1,0),0),"Other")</f>
        <v>4</v>
      </c>
      <c r="R133" s="14">
        <f>IFERROR(VLOOKUP($A133,'Fielding Data'!$A:$H,MATCH(R$1,'Fielding Data'!$A$1:$H$1,0),0),"Other")</f>
        <v>46</v>
      </c>
      <c r="S133" s="14">
        <f>IFERROR(VLOOKUP($A133,'Fielding Data'!$A:$H,MATCH(S$1,'Fielding Data'!$A$1:$H$1,0),0),"Other")</f>
        <v>0</v>
      </c>
      <c r="T133" s="14">
        <f>IFERROR(VLOOKUP($A133,'Fielding Data'!$A:$H,MATCH(T$1,'Fielding Data'!$A$1:$H$1,0),0),"Other")</f>
        <v>4</v>
      </c>
      <c r="U133" s="14">
        <f>SUMIFS('Fielding Data'!E:E,'Fielding Data'!$A:$A,'Hitting Data'!$A133)</f>
        <v>4</v>
      </c>
      <c r="V133" s="14">
        <f>SUMIFS('Fielding Data'!F:F,'Fielding Data'!$A:$A,'Hitting Data'!$A133)</f>
        <v>46</v>
      </c>
      <c r="W133" s="14">
        <f>SUMIFS('Fielding Data'!G:G,'Fielding Data'!$A:$A,'Hitting Data'!$A133)</f>
        <v>0</v>
      </c>
      <c r="X133" s="14">
        <f>SUMIFS('Fielding Data'!H:H,'Fielding Data'!$A:$A,'Hitting Data'!$A133)</f>
        <v>4</v>
      </c>
    </row>
    <row r="134" spans="1:24" x14ac:dyDescent="0.25">
      <c r="A134" s="14" t="str">
        <f t="shared" si="2"/>
        <v>buentja012010</v>
      </c>
      <c r="B134" s="19" t="s">
        <v>1236</v>
      </c>
      <c r="C134" s="19">
        <v>2010</v>
      </c>
      <c r="D134" s="19">
        <v>8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4" t="str">
        <f>IFERROR(VLOOKUP($A134,'Fielding Data'!$A:$H,MATCH(P$1,'Fielding Data'!$A$1:$H$1,0),0),"Other")</f>
        <v>P</v>
      </c>
      <c r="Q134" s="14">
        <f>IFERROR(VLOOKUP($A134,'Fielding Data'!$A:$H,MATCH(Q$1,'Fielding Data'!$A$1:$H$1,0),0),"Other")</f>
        <v>2</v>
      </c>
      <c r="R134" s="14">
        <f>IFERROR(VLOOKUP($A134,'Fielding Data'!$A:$H,MATCH(R$1,'Fielding Data'!$A$1:$H$1,0),0),"Other")</f>
        <v>1</v>
      </c>
      <c r="S134" s="14">
        <f>IFERROR(VLOOKUP($A134,'Fielding Data'!$A:$H,MATCH(S$1,'Fielding Data'!$A$1:$H$1,0),0),"Other")</f>
        <v>0</v>
      </c>
      <c r="T134" s="14">
        <f>IFERROR(VLOOKUP($A134,'Fielding Data'!$A:$H,MATCH(T$1,'Fielding Data'!$A$1:$H$1,0),0),"Other")</f>
        <v>0</v>
      </c>
      <c r="U134" s="14">
        <f>SUMIFS('Fielding Data'!E:E,'Fielding Data'!$A:$A,'Hitting Data'!$A134)</f>
        <v>2</v>
      </c>
      <c r="V134" s="14">
        <f>SUMIFS('Fielding Data'!F:F,'Fielding Data'!$A:$A,'Hitting Data'!$A134)</f>
        <v>1</v>
      </c>
      <c r="W134" s="14">
        <f>SUMIFS('Fielding Data'!G:G,'Fielding Data'!$A:$A,'Hitting Data'!$A134)</f>
        <v>0</v>
      </c>
      <c r="X134" s="14">
        <f>SUMIFS('Fielding Data'!H:H,'Fielding Data'!$A:$A,'Hitting Data'!$A134)</f>
        <v>0</v>
      </c>
    </row>
    <row r="135" spans="1:24" x14ac:dyDescent="0.25">
      <c r="A135" s="14" t="str">
        <f t="shared" si="2"/>
        <v>bulgeja012010</v>
      </c>
      <c r="B135" s="19" t="s">
        <v>521</v>
      </c>
      <c r="C135" s="19">
        <v>2010</v>
      </c>
      <c r="D135" s="19">
        <v>25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4" t="str">
        <f>IFERROR(VLOOKUP($A135,'Fielding Data'!$A:$H,MATCH(P$1,'Fielding Data'!$A$1:$H$1,0),0),"Other")</f>
        <v>P</v>
      </c>
      <c r="Q135" s="14">
        <f>IFERROR(VLOOKUP($A135,'Fielding Data'!$A:$H,MATCH(Q$1,'Fielding Data'!$A$1:$H$1,0),0),"Other")</f>
        <v>3</v>
      </c>
      <c r="R135" s="14">
        <f>IFERROR(VLOOKUP($A135,'Fielding Data'!$A:$H,MATCH(R$1,'Fielding Data'!$A$1:$H$1,0),0),"Other")</f>
        <v>1</v>
      </c>
      <c r="S135" s="14">
        <f>IFERROR(VLOOKUP($A135,'Fielding Data'!$A:$H,MATCH(S$1,'Fielding Data'!$A$1:$H$1,0),0),"Other")</f>
        <v>0</v>
      </c>
      <c r="T135" s="14">
        <f>IFERROR(VLOOKUP($A135,'Fielding Data'!$A:$H,MATCH(T$1,'Fielding Data'!$A$1:$H$1,0),0),"Other")</f>
        <v>0</v>
      </c>
      <c r="U135" s="14">
        <f>SUMIFS('Fielding Data'!E:E,'Fielding Data'!$A:$A,'Hitting Data'!$A135)</f>
        <v>3</v>
      </c>
      <c r="V135" s="14">
        <f>SUMIFS('Fielding Data'!F:F,'Fielding Data'!$A:$A,'Hitting Data'!$A135)</f>
        <v>1</v>
      </c>
      <c r="W135" s="14">
        <f>SUMIFS('Fielding Data'!G:G,'Fielding Data'!$A:$A,'Hitting Data'!$A135)</f>
        <v>0</v>
      </c>
      <c r="X135" s="14">
        <f>SUMIFS('Fielding Data'!H:H,'Fielding Data'!$A:$A,'Hitting Data'!$A135)</f>
        <v>0</v>
      </c>
    </row>
    <row r="136" spans="1:24" x14ac:dyDescent="0.25">
      <c r="A136" s="14" t="str">
        <f t="shared" si="2"/>
        <v>bullibr012010</v>
      </c>
      <c r="B136" s="19" t="s">
        <v>522</v>
      </c>
      <c r="C136" s="19">
        <v>2010</v>
      </c>
      <c r="D136" s="19">
        <v>13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4" t="str">
        <f>IFERROR(VLOOKUP($A136,'Fielding Data'!$A:$H,MATCH(P$1,'Fielding Data'!$A$1:$H$1,0),0),"Other")</f>
        <v>P</v>
      </c>
      <c r="Q136" s="14">
        <f>IFERROR(VLOOKUP($A136,'Fielding Data'!$A:$H,MATCH(Q$1,'Fielding Data'!$A$1:$H$1,0),0),"Other")</f>
        <v>6</v>
      </c>
      <c r="R136" s="14">
        <f>IFERROR(VLOOKUP($A136,'Fielding Data'!$A:$H,MATCH(R$1,'Fielding Data'!$A$1:$H$1,0),0),"Other")</f>
        <v>2</v>
      </c>
      <c r="S136" s="14">
        <f>IFERROR(VLOOKUP($A136,'Fielding Data'!$A:$H,MATCH(S$1,'Fielding Data'!$A$1:$H$1,0),0),"Other")</f>
        <v>2</v>
      </c>
      <c r="T136" s="14">
        <f>IFERROR(VLOOKUP($A136,'Fielding Data'!$A:$H,MATCH(T$1,'Fielding Data'!$A$1:$H$1,0),0),"Other")</f>
        <v>1</v>
      </c>
      <c r="U136" s="14">
        <f>SUMIFS('Fielding Data'!E:E,'Fielding Data'!$A:$A,'Hitting Data'!$A136)</f>
        <v>6</v>
      </c>
      <c r="V136" s="14">
        <f>SUMIFS('Fielding Data'!F:F,'Fielding Data'!$A:$A,'Hitting Data'!$A136)</f>
        <v>2</v>
      </c>
      <c r="W136" s="14">
        <f>SUMIFS('Fielding Data'!G:G,'Fielding Data'!$A:$A,'Hitting Data'!$A136)</f>
        <v>2</v>
      </c>
      <c r="X136" s="14">
        <f>SUMIFS('Fielding Data'!H:H,'Fielding Data'!$A:$A,'Hitting Data'!$A136)</f>
        <v>1</v>
      </c>
    </row>
    <row r="137" spans="1:24" x14ac:dyDescent="0.25">
      <c r="A137" s="14" t="str">
        <f t="shared" si="2"/>
        <v>bumgama012010</v>
      </c>
      <c r="B137" s="19" t="s">
        <v>1058</v>
      </c>
      <c r="C137" s="19">
        <v>2010</v>
      </c>
      <c r="D137" s="19">
        <v>20</v>
      </c>
      <c r="E137" s="19">
        <v>39</v>
      </c>
      <c r="F137" s="19">
        <v>2</v>
      </c>
      <c r="G137" s="19">
        <v>7</v>
      </c>
      <c r="H137" s="19">
        <v>1</v>
      </c>
      <c r="I137" s="19">
        <v>0</v>
      </c>
      <c r="J137" s="19">
        <v>0</v>
      </c>
      <c r="K137" s="19">
        <v>3</v>
      </c>
      <c r="L137" s="19">
        <v>0</v>
      </c>
      <c r="M137" s="19">
        <v>0</v>
      </c>
      <c r="N137" s="19">
        <v>2</v>
      </c>
      <c r="O137" s="19">
        <v>11</v>
      </c>
      <c r="P137" s="14" t="str">
        <f>IFERROR(VLOOKUP($A137,'Fielding Data'!$A:$H,MATCH(P$1,'Fielding Data'!$A$1:$H$1,0),0),"Other")</f>
        <v>P</v>
      </c>
      <c r="Q137" s="14">
        <f>IFERROR(VLOOKUP($A137,'Fielding Data'!$A:$H,MATCH(Q$1,'Fielding Data'!$A$1:$H$1,0),0),"Other")</f>
        <v>3</v>
      </c>
      <c r="R137" s="14">
        <f>IFERROR(VLOOKUP($A137,'Fielding Data'!$A:$H,MATCH(R$1,'Fielding Data'!$A$1:$H$1,0),0),"Other")</f>
        <v>10</v>
      </c>
      <c r="S137" s="14">
        <f>IFERROR(VLOOKUP($A137,'Fielding Data'!$A:$H,MATCH(S$1,'Fielding Data'!$A$1:$H$1,0),0),"Other")</f>
        <v>1</v>
      </c>
      <c r="T137" s="14">
        <f>IFERROR(VLOOKUP($A137,'Fielding Data'!$A:$H,MATCH(T$1,'Fielding Data'!$A$1:$H$1,0),0),"Other")</f>
        <v>0</v>
      </c>
      <c r="U137" s="14">
        <f>SUMIFS('Fielding Data'!E:E,'Fielding Data'!$A:$A,'Hitting Data'!$A137)</f>
        <v>3</v>
      </c>
      <c r="V137" s="14">
        <f>SUMIFS('Fielding Data'!F:F,'Fielding Data'!$A:$A,'Hitting Data'!$A137)</f>
        <v>10</v>
      </c>
      <c r="W137" s="14">
        <f>SUMIFS('Fielding Data'!G:G,'Fielding Data'!$A:$A,'Hitting Data'!$A137)</f>
        <v>1</v>
      </c>
      <c r="X137" s="14">
        <f>SUMIFS('Fielding Data'!H:H,'Fielding Data'!$A:$A,'Hitting Data'!$A137)</f>
        <v>0</v>
      </c>
    </row>
    <row r="138" spans="1:24" x14ac:dyDescent="0.25">
      <c r="A138" s="14" t="str">
        <f t="shared" si="2"/>
        <v>burkeja022010</v>
      </c>
      <c r="B138" s="19" t="s">
        <v>234</v>
      </c>
      <c r="C138" s="19">
        <v>2010</v>
      </c>
      <c r="D138" s="19">
        <v>1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4" t="str">
        <f>IFERROR(VLOOKUP($A138,'Fielding Data'!$A:$H,MATCH(P$1,'Fielding Data'!$A$1:$H$1,0),0),"Other")</f>
        <v>C</v>
      </c>
      <c r="Q138" s="14">
        <f>IFERROR(VLOOKUP($A138,'Fielding Data'!$A:$H,MATCH(Q$1,'Fielding Data'!$A$1:$H$1,0),0),"Other")</f>
        <v>1</v>
      </c>
      <c r="R138" s="14">
        <f>IFERROR(VLOOKUP($A138,'Fielding Data'!$A:$H,MATCH(R$1,'Fielding Data'!$A$1:$H$1,0),0),"Other")</f>
        <v>0</v>
      </c>
      <c r="S138" s="14">
        <f>IFERROR(VLOOKUP($A138,'Fielding Data'!$A:$H,MATCH(S$1,'Fielding Data'!$A$1:$H$1,0),0),"Other")</f>
        <v>0</v>
      </c>
      <c r="T138" s="14">
        <f>IFERROR(VLOOKUP($A138,'Fielding Data'!$A:$H,MATCH(T$1,'Fielding Data'!$A$1:$H$1,0),0),"Other")</f>
        <v>0</v>
      </c>
      <c r="U138" s="14">
        <f>SUMIFS('Fielding Data'!E:E,'Fielding Data'!$A:$A,'Hitting Data'!$A138)</f>
        <v>1</v>
      </c>
      <c r="V138" s="14">
        <f>SUMIFS('Fielding Data'!F:F,'Fielding Data'!$A:$A,'Hitting Data'!$A138)</f>
        <v>0</v>
      </c>
      <c r="W138" s="14">
        <f>SUMIFS('Fielding Data'!G:G,'Fielding Data'!$A:$A,'Hitting Data'!$A138)</f>
        <v>0</v>
      </c>
      <c r="X138" s="14">
        <f>SUMIFS('Fielding Data'!H:H,'Fielding Data'!$A:$A,'Hitting Data'!$A138)</f>
        <v>0</v>
      </c>
    </row>
    <row r="139" spans="1:24" x14ac:dyDescent="0.25">
      <c r="A139" s="14" t="str">
        <f t="shared" si="2"/>
        <v>burneaj012010</v>
      </c>
      <c r="B139" s="19" t="s">
        <v>65</v>
      </c>
      <c r="C139" s="19">
        <v>2010</v>
      </c>
      <c r="D139" s="19">
        <v>33</v>
      </c>
      <c r="E139" s="19">
        <v>1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1</v>
      </c>
      <c r="P139" s="14" t="str">
        <f>IFERROR(VLOOKUP($A139,'Fielding Data'!$A:$H,MATCH(P$1,'Fielding Data'!$A$1:$H$1,0),0),"Other")</f>
        <v>P</v>
      </c>
      <c r="Q139" s="14">
        <f>IFERROR(VLOOKUP($A139,'Fielding Data'!$A:$H,MATCH(Q$1,'Fielding Data'!$A$1:$H$1,0),0),"Other")</f>
        <v>9</v>
      </c>
      <c r="R139" s="14">
        <f>IFERROR(VLOOKUP($A139,'Fielding Data'!$A:$H,MATCH(R$1,'Fielding Data'!$A$1:$H$1,0),0),"Other")</f>
        <v>16</v>
      </c>
      <c r="S139" s="14">
        <f>IFERROR(VLOOKUP($A139,'Fielding Data'!$A:$H,MATCH(S$1,'Fielding Data'!$A$1:$H$1,0),0),"Other")</f>
        <v>4</v>
      </c>
      <c r="T139" s="14">
        <f>IFERROR(VLOOKUP($A139,'Fielding Data'!$A:$H,MATCH(T$1,'Fielding Data'!$A$1:$H$1,0),0),"Other")</f>
        <v>1</v>
      </c>
      <c r="U139" s="14">
        <f>SUMIFS('Fielding Data'!E:E,'Fielding Data'!$A:$A,'Hitting Data'!$A139)</f>
        <v>9</v>
      </c>
      <c r="V139" s="14">
        <f>SUMIFS('Fielding Data'!F:F,'Fielding Data'!$A:$A,'Hitting Data'!$A139)</f>
        <v>16</v>
      </c>
      <c r="W139" s="14">
        <f>SUMIFS('Fielding Data'!G:G,'Fielding Data'!$A:$A,'Hitting Data'!$A139)</f>
        <v>4</v>
      </c>
      <c r="X139" s="14">
        <f>SUMIFS('Fielding Data'!H:H,'Fielding Data'!$A:$A,'Hitting Data'!$A139)</f>
        <v>1</v>
      </c>
    </row>
    <row r="140" spans="1:24" x14ac:dyDescent="0.25">
      <c r="A140" s="14" t="str">
        <f t="shared" si="2"/>
        <v>burneal012010</v>
      </c>
      <c r="B140" s="19" t="s">
        <v>1237</v>
      </c>
      <c r="C140" s="19">
        <v>2010</v>
      </c>
      <c r="D140" s="19">
        <v>41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4" t="str">
        <f>IFERROR(VLOOKUP($A140,'Fielding Data'!$A:$H,MATCH(P$1,'Fielding Data'!$A$1:$H$1,0),0),"Other")</f>
        <v>P</v>
      </c>
      <c r="Q140" s="14">
        <f>IFERROR(VLOOKUP($A140,'Fielding Data'!$A:$H,MATCH(Q$1,'Fielding Data'!$A$1:$H$1,0),0),"Other")</f>
        <v>1</v>
      </c>
      <c r="R140" s="14">
        <f>IFERROR(VLOOKUP($A140,'Fielding Data'!$A:$H,MATCH(R$1,'Fielding Data'!$A$1:$H$1,0),0),"Other")</f>
        <v>5</v>
      </c>
      <c r="S140" s="14">
        <f>IFERROR(VLOOKUP($A140,'Fielding Data'!$A:$H,MATCH(S$1,'Fielding Data'!$A$1:$H$1,0),0),"Other")</f>
        <v>1</v>
      </c>
      <c r="T140" s="14">
        <f>IFERROR(VLOOKUP($A140,'Fielding Data'!$A:$H,MATCH(T$1,'Fielding Data'!$A$1:$H$1,0),0),"Other")</f>
        <v>0</v>
      </c>
      <c r="U140" s="14">
        <f>SUMIFS('Fielding Data'!E:E,'Fielding Data'!$A:$A,'Hitting Data'!$A140)</f>
        <v>1</v>
      </c>
      <c r="V140" s="14">
        <f>SUMIFS('Fielding Data'!F:F,'Fielding Data'!$A:$A,'Hitting Data'!$A140)</f>
        <v>5</v>
      </c>
      <c r="W140" s="14">
        <f>SUMIFS('Fielding Data'!G:G,'Fielding Data'!$A:$A,'Hitting Data'!$A140)</f>
        <v>1</v>
      </c>
      <c r="X140" s="14">
        <f>SUMIFS('Fielding Data'!H:H,'Fielding Data'!$A:$A,'Hitting Data'!$A140)</f>
        <v>0</v>
      </c>
    </row>
    <row r="141" spans="1:24" x14ac:dyDescent="0.25">
      <c r="A141" s="14" t="str">
        <f t="shared" si="2"/>
        <v>burnese012010</v>
      </c>
      <c r="B141" s="19" t="s">
        <v>427</v>
      </c>
      <c r="C141" s="19">
        <v>2010</v>
      </c>
      <c r="D141" s="19">
        <v>73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4" t="str">
        <f>IFERROR(VLOOKUP($A141,'Fielding Data'!$A:$H,MATCH(P$1,'Fielding Data'!$A$1:$H$1,0),0),"Other")</f>
        <v>P</v>
      </c>
      <c r="Q141" s="14">
        <f>IFERROR(VLOOKUP($A141,'Fielding Data'!$A:$H,MATCH(Q$1,'Fielding Data'!$A$1:$H$1,0),0),"Other")</f>
        <v>5</v>
      </c>
      <c r="R141" s="14">
        <f>IFERROR(VLOOKUP($A141,'Fielding Data'!$A:$H,MATCH(R$1,'Fielding Data'!$A$1:$H$1,0),0),"Other")</f>
        <v>12</v>
      </c>
      <c r="S141" s="14">
        <f>IFERROR(VLOOKUP($A141,'Fielding Data'!$A:$H,MATCH(S$1,'Fielding Data'!$A$1:$H$1,0),0),"Other")</f>
        <v>0</v>
      </c>
      <c r="T141" s="14">
        <f>IFERROR(VLOOKUP($A141,'Fielding Data'!$A:$H,MATCH(T$1,'Fielding Data'!$A$1:$H$1,0),0),"Other")</f>
        <v>0</v>
      </c>
      <c r="U141" s="14">
        <f>SUMIFS('Fielding Data'!E:E,'Fielding Data'!$A:$A,'Hitting Data'!$A141)</f>
        <v>5</v>
      </c>
      <c r="V141" s="14">
        <f>SUMIFS('Fielding Data'!F:F,'Fielding Data'!$A:$A,'Hitting Data'!$A141)</f>
        <v>12</v>
      </c>
      <c r="W141" s="14">
        <f>SUMIFS('Fielding Data'!G:G,'Fielding Data'!$A:$A,'Hitting Data'!$A141)</f>
        <v>0</v>
      </c>
      <c r="X141" s="14">
        <f>SUMIFS('Fielding Data'!H:H,'Fielding Data'!$A:$A,'Hitting Data'!$A141)</f>
        <v>0</v>
      </c>
    </row>
    <row r="142" spans="1:24" x14ac:dyDescent="0.25">
      <c r="A142" s="14" t="str">
        <f t="shared" si="2"/>
        <v>burrebr012010</v>
      </c>
      <c r="B142" s="19" t="s">
        <v>633</v>
      </c>
      <c r="C142" s="19">
        <v>2010</v>
      </c>
      <c r="D142" s="19">
        <v>20</v>
      </c>
      <c r="E142" s="19">
        <v>25</v>
      </c>
      <c r="F142" s="19">
        <v>0</v>
      </c>
      <c r="G142" s="19">
        <v>3</v>
      </c>
      <c r="H142" s="19">
        <v>0</v>
      </c>
      <c r="I142" s="19">
        <v>1</v>
      </c>
      <c r="J142" s="19">
        <v>0</v>
      </c>
      <c r="K142" s="19">
        <v>3</v>
      </c>
      <c r="L142" s="19">
        <v>0</v>
      </c>
      <c r="M142" s="19">
        <v>0</v>
      </c>
      <c r="N142" s="19">
        <v>0</v>
      </c>
      <c r="O142" s="19">
        <v>14</v>
      </c>
      <c r="P142" s="14" t="str">
        <f>IFERROR(VLOOKUP($A142,'Fielding Data'!$A:$H,MATCH(P$1,'Fielding Data'!$A$1:$H$1,0),0),"Other")</f>
        <v>P</v>
      </c>
      <c r="Q142" s="14">
        <f>IFERROR(VLOOKUP($A142,'Fielding Data'!$A:$H,MATCH(Q$1,'Fielding Data'!$A$1:$H$1,0),0),"Other")</f>
        <v>0</v>
      </c>
      <c r="R142" s="14">
        <f>IFERROR(VLOOKUP($A142,'Fielding Data'!$A:$H,MATCH(R$1,'Fielding Data'!$A$1:$H$1,0),0),"Other")</f>
        <v>13</v>
      </c>
      <c r="S142" s="14">
        <f>IFERROR(VLOOKUP($A142,'Fielding Data'!$A:$H,MATCH(S$1,'Fielding Data'!$A$1:$H$1,0),0),"Other")</f>
        <v>0</v>
      </c>
      <c r="T142" s="14">
        <f>IFERROR(VLOOKUP($A142,'Fielding Data'!$A:$H,MATCH(T$1,'Fielding Data'!$A$1:$H$1,0),0),"Other")</f>
        <v>0</v>
      </c>
      <c r="U142" s="14">
        <f>SUMIFS('Fielding Data'!E:E,'Fielding Data'!$A:$A,'Hitting Data'!$A142)</f>
        <v>0</v>
      </c>
      <c r="V142" s="14">
        <f>SUMIFS('Fielding Data'!F:F,'Fielding Data'!$A:$A,'Hitting Data'!$A142)</f>
        <v>13</v>
      </c>
      <c r="W142" s="14">
        <f>SUMIFS('Fielding Data'!G:G,'Fielding Data'!$A:$A,'Hitting Data'!$A142)</f>
        <v>0</v>
      </c>
      <c r="X142" s="14">
        <f>SUMIFS('Fielding Data'!H:H,'Fielding Data'!$A:$A,'Hitting Data'!$A142)</f>
        <v>0</v>
      </c>
    </row>
    <row r="143" spans="1:24" x14ac:dyDescent="0.25">
      <c r="A143" s="14" t="str">
        <f t="shared" si="2"/>
        <v>burriem012010</v>
      </c>
      <c r="B143" s="19" t="s">
        <v>894</v>
      </c>
      <c r="C143" s="19">
        <v>2010</v>
      </c>
      <c r="D143" s="19">
        <v>7</v>
      </c>
      <c r="E143" s="19">
        <v>5</v>
      </c>
      <c r="F143" s="19">
        <v>3</v>
      </c>
      <c r="G143" s="19">
        <v>2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1</v>
      </c>
      <c r="P143" s="14" t="str">
        <f>IFERROR(VLOOKUP($A143,'Fielding Data'!$A:$H,MATCH(P$1,'Fielding Data'!$A$1:$H$1,0),0),"Other")</f>
        <v>2B</v>
      </c>
      <c r="Q143" s="14">
        <f>IFERROR(VLOOKUP($A143,'Fielding Data'!$A:$H,MATCH(Q$1,'Fielding Data'!$A$1:$H$1,0),0),"Other")</f>
        <v>3</v>
      </c>
      <c r="R143" s="14">
        <f>IFERROR(VLOOKUP($A143,'Fielding Data'!$A:$H,MATCH(R$1,'Fielding Data'!$A$1:$H$1,0),0),"Other")</f>
        <v>1</v>
      </c>
      <c r="S143" s="14">
        <f>IFERROR(VLOOKUP($A143,'Fielding Data'!$A:$H,MATCH(S$1,'Fielding Data'!$A$1:$H$1,0),0),"Other")</f>
        <v>0</v>
      </c>
      <c r="T143" s="14">
        <f>IFERROR(VLOOKUP($A143,'Fielding Data'!$A:$H,MATCH(T$1,'Fielding Data'!$A$1:$H$1,0),0),"Other")</f>
        <v>0</v>
      </c>
      <c r="U143" s="14">
        <f>SUMIFS('Fielding Data'!E:E,'Fielding Data'!$A:$A,'Hitting Data'!$A143)</f>
        <v>3</v>
      </c>
      <c r="V143" s="14">
        <f>SUMIFS('Fielding Data'!F:F,'Fielding Data'!$A:$A,'Hitting Data'!$A143)</f>
        <v>1</v>
      </c>
      <c r="W143" s="14">
        <f>SUMIFS('Fielding Data'!G:G,'Fielding Data'!$A:$A,'Hitting Data'!$A143)</f>
        <v>0</v>
      </c>
      <c r="X143" s="14">
        <f>SUMIFS('Fielding Data'!H:H,'Fielding Data'!$A:$A,'Hitting Data'!$A143)</f>
        <v>0</v>
      </c>
    </row>
    <row r="144" spans="1:24" x14ac:dyDescent="0.25">
      <c r="A144" s="14" t="str">
        <f t="shared" si="2"/>
        <v>burtoja012010</v>
      </c>
      <c r="B144" s="19" t="s">
        <v>767</v>
      </c>
      <c r="C144" s="19">
        <v>2010</v>
      </c>
      <c r="D144" s="19">
        <v>4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4" t="str">
        <f>IFERROR(VLOOKUP($A144,'Fielding Data'!$A:$H,MATCH(P$1,'Fielding Data'!$A$1:$H$1,0),0),"Other")</f>
        <v>P</v>
      </c>
      <c r="Q144" s="14">
        <f>IFERROR(VLOOKUP($A144,'Fielding Data'!$A:$H,MATCH(Q$1,'Fielding Data'!$A$1:$H$1,0),0),"Other")</f>
        <v>1</v>
      </c>
      <c r="R144" s="14">
        <f>IFERROR(VLOOKUP($A144,'Fielding Data'!$A:$H,MATCH(R$1,'Fielding Data'!$A$1:$H$1,0),0),"Other")</f>
        <v>0</v>
      </c>
      <c r="S144" s="14">
        <f>IFERROR(VLOOKUP($A144,'Fielding Data'!$A:$H,MATCH(S$1,'Fielding Data'!$A$1:$H$1,0),0),"Other")</f>
        <v>0</v>
      </c>
      <c r="T144" s="14">
        <f>IFERROR(VLOOKUP($A144,'Fielding Data'!$A:$H,MATCH(T$1,'Fielding Data'!$A$1:$H$1,0),0),"Other")</f>
        <v>0</v>
      </c>
      <c r="U144" s="14">
        <f>SUMIFS('Fielding Data'!E:E,'Fielding Data'!$A:$A,'Hitting Data'!$A144)</f>
        <v>1</v>
      </c>
      <c r="V144" s="14">
        <f>SUMIFS('Fielding Data'!F:F,'Fielding Data'!$A:$A,'Hitting Data'!$A144)</f>
        <v>0</v>
      </c>
      <c r="W144" s="14">
        <f>SUMIFS('Fielding Data'!G:G,'Fielding Data'!$A:$A,'Hitting Data'!$A144)</f>
        <v>0</v>
      </c>
      <c r="X144" s="14">
        <f>SUMIFS('Fielding Data'!H:H,'Fielding Data'!$A:$A,'Hitting Data'!$A144)</f>
        <v>0</v>
      </c>
    </row>
    <row r="145" spans="1:24" x14ac:dyDescent="0.25">
      <c r="A145" s="14" t="str">
        <f t="shared" si="2"/>
        <v>bushda012010</v>
      </c>
      <c r="B145" s="19" t="s">
        <v>428</v>
      </c>
      <c r="C145" s="19">
        <v>2010</v>
      </c>
      <c r="D145" s="19">
        <v>40</v>
      </c>
      <c r="E145" s="19">
        <v>53</v>
      </c>
      <c r="F145" s="19">
        <v>6</v>
      </c>
      <c r="G145" s="19">
        <v>7</v>
      </c>
      <c r="H145" s="19">
        <v>1</v>
      </c>
      <c r="I145" s="19">
        <v>0</v>
      </c>
      <c r="J145" s="19">
        <v>0</v>
      </c>
      <c r="K145" s="19">
        <v>2</v>
      </c>
      <c r="L145" s="19">
        <v>0</v>
      </c>
      <c r="M145" s="19">
        <v>0</v>
      </c>
      <c r="N145" s="19">
        <v>4</v>
      </c>
      <c r="O145" s="19">
        <v>23</v>
      </c>
      <c r="P145" s="14" t="str">
        <f>IFERROR(VLOOKUP($A145,'Fielding Data'!$A:$H,MATCH(P$1,'Fielding Data'!$A$1:$H$1,0),0),"Other")</f>
        <v>P</v>
      </c>
      <c r="Q145" s="14">
        <f>IFERROR(VLOOKUP($A145,'Fielding Data'!$A:$H,MATCH(Q$1,'Fielding Data'!$A$1:$H$1,0),0),"Other")</f>
        <v>7</v>
      </c>
      <c r="R145" s="14">
        <f>IFERROR(VLOOKUP($A145,'Fielding Data'!$A:$H,MATCH(R$1,'Fielding Data'!$A$1:$H$1,0),0),"Other")</f>
        <v>14</v>
      </c>
      <c r="S145" s="14">
        <f>IFERROR(VLOOKUP($A145,'Fielding Data'!$A:$H,MATCH(S$1,'Fielding Data'!$A$1:$H$1,0),0),"Other")</f>
        <v>1</v>
      </c>
      <c r="T145" s="14">
        <f>IFERROR(VLOOKUP($A145,'Fielding Data'!$A:$H,MATCH(T$1,'Fielding Data'!$A$1:$H$1,0),0),"Other")</f>
        <v>1</v>
      </c>
      <c r="U145" s="14">
        <f>SUMIFS('Fielding Data'!E:E,'Fielding Data'!$A:$A,'Hitting Data'!$A145)</f>
        <v>7</v>
      </c>
      <c r="V145" s="14">
        <f>SUMIFS('Fielding Data'!F:F,'Fielding Data'!$A:$A,'Hitting Data'!$A145)</f>
        <v>14</v>
      </c>
      <c r="W145" s="14">
        <f>SUMIFS('Fielding Data'!G:G,'Fielding Data'!$A:$A,'Hitting Data'!$A145)</f>
        <v>1</v>
      </c>
      <c r="X145" s="14">
        <f>SUMIFS('Fielding Data'!H:H,'Fielding Data'!$A:$A,'Hitting Data'!$A145)</f>
        <v>1</v>
      </c>
    </row>
    <row r="146" spans="1:24" x14ac:dyDescent="0.25">
      <c r="A146" s="14" t="str">
        <f t="shared" si="2"/>
        <v>buterdr012010</v>
      </c>
      <c r="B146" s="19" t="s">
        <v>1238</v>
      </c>
      <c r="C146" s="19">
        <v>2010</v>
      </c>
      <c r="D146" s="19">
        <v>49</v>
      </c>
      <c r="E146" s="19">
        <v>142</v>
      </c>
      <c r="F146" s="19">
        <v>12</v>
      </c>
      <c r="G146" s="19">
        <v>28</v>
      </c>
      <c r="H146" s="19">
        <v>6</v>
      </c>
      <c r="I146" s="19">
        <v>1</v>
      </c>
      <c r="J146" s="19">
        <v>2</v>
      </c>
      <c r="K146" s="19">
        <v>13</v>
      </c>
      <c r="L146" s="19">
        <v>0</v>
      </c>
      <c r="M146" s="19">
        <v>0</v>
      </c>
      <c r="N146" s="19">
        <v>4</v>
      </c>
      <c r="O146" s="19">
        <v>25</v>
      </c>
      <c r="P146" s="14" t="str">
        <f>IFERROR(VLOOKUP($A146,'Fielding Data'!$A:$H,MATCH(P$1,'Fielding Data'!$A$1:$H$1,0),0),"Other")</f>
        <v>C</v>
      </c>
      <c r="Q146" s="14">
        <f>IFERROR(VLOOKUP($A146,'Fielding Data'!$A:$H,MATCH(Q$1,'Fielding Data'!$A$1:$H$1,0),0),"Other")</f>
        <v>301</v>
      </c>
      <c r="R146" s="14">
        <f>IFERROR(VLOOKUP($A146,'Fielding Data'!$A:$H,MATCH(R$1,'Fielding Data'!$A$1:$H$1,0),0),"Other")</f>
        <v>26</v>
      </c>
      <c r="S146" s="14">
        <f>IFERROR(VLOOKUP($A146,'Fielding Data'!$A:$H,MATCH(S$1,'Fielding Data'!$A$1:$H$1,0),0),"Other")</f>
        <v>5</v>
      </c>
      <c r="T146" s="14">
        <f>IFERROR(VLOOKUP($A146,'Fielding Data'!$A:$H,MATCH(T$1,'Fielding Data'!$A$1:$H$1,0),0),"Other")</f>
        <v>3</v>
      </c>
      <c r="U146" s="14">
        <f>SUMIFS('Fielding Data'!E:E,'Fielding Data'!$A:$A,'Hitting Data'!$A146)</f>
        <v>301</v>
      </c>
      <c r="V146" s="14">
        <f>SUMIFS('Fielding Data'!F:F,'Fielding Data'!$A:$A,'Hitting Data'!$A146)</f>
        <v>26</v>
      </c>
      <c r="W146" s="14">
        <f>SUMIFS('Fielding Data'!G:G,'Fielding Data'!$A:$A,'Hitting Data'!$A146)</f>
        <v>5</v>
      </c>
      <c r="X146" s="14">
        <f>SUMIFS('Fielding Data'!H:H,'Fielding Data'!$A:$A,'Hitting Data'!$A146)</f>
        <v>3</v>
      </c>
    </row>
    <row r="147" spans="1:24" x14ac:dyDescent="0.25">
      <c r="A147" s="14" t="str">
        <f t="shared" si="2"/>
        <v>butlebi032010</v>
      </c>
      <c r="B147" s="19" t="s">
        <v>768</v>
      </c>
      <c r="C147" s="19">
        <v>2010</v>
      </c>
      <c r="D147" s="19">
        <v>158</v>
      </c>
      <c r="E147" s="19">
        <v>595</v>
      </c>
      <c r="F147" s="19">
        <v>77</v>
      </c>
      <c r="G147" s="19">
        <v>189</v>
      </c>
      <c r="H147" s="19">
        <v>45</v>
      </c>
      <c r="I147" s="19">
        <v>0</v>
      </c>
      <c r="J147" s="19">
        <v>15</v>
      </c>
      <c r="K147" s="19">
        <v>78</v>
      </c>
      <c r="L147" s="19">
        <v>0</v>
      </c>
      <c r="M147" s="19">
        <v>0</v>
      </c>
      <c r="N147" s="19">
        <v>69</v>
      </c>
      <c r="O147" s="19">
        <v>78</v>
      </c>
      <c r="P147" s="14" t="str">
        <f>IFERROR(VLOOKUP($A147,'Fielding Data'!$A:$H,MATCH(P$1,'Fielding Data'!$A$1:$H$1,0),0),"Other")</f>
        <v>1B</v>
      </c>
      <c r="Q147" s="14">
        <f>IFERROR(VLOOKUP($A147,'Fielding Data'!$A:$H,MATCH(Q$1,'Fielding Data'!$A$1:$H$1,0),0),"Other")</f>
        <v>1002</v>
      </c>
      <c r="R147" s="14">
        <f>IFERROR(VLOOKUP($A147,'Fielding Data'!$A:$H,MATCH(R$1,'Fielding Data'!$A$1:$H$1,0),0),"Other")</f>
        <v>96</v>
      </c>
      <c r="S147" s="14">
        <f>IFERROR(VLOOKUP($A147,'Fielding Data'!$A:$H,MATCH(S$1,'Fielding Data'!$A$1:$H$1,0),0),"Other")</f>
        <v>6</v>
      </c>
      <c r="T147" s="14">
        <f>IFERROR(VLOOKUP($A147,'Fielding Data'!$A:$H,MATCH(T$1,'Fielding Data'!$A$1:$H$1,0),0),"Other")</f>
        <v>101</v>
      </c>
      <c r="U147" s="14">
        <f>SUMIFS('Fielding Data'!E:E,'Fielding Data'!$A:$A,'Hitting Data'!$A147)</f>
        <v>1002</v>
      </c>
      <c r="V147" s="14">
        <f>SUMIFS('Fielding Data'!F:F,'Fielding Data'!$A:$A,'Hitting Data'!$A147)</f>
        <v>96</v>
      </c>
      <c r="W147" s="14">
        <f>SUMIFS('Fielding Data'!G:G,'Fielding Data'!$A:$A,'Hitting Data'!$A147)</f>
        <v>6</v>
      </c>
      <c r="X147" s="14">
        <f>SUMIFS('Fielding Data'!H:H,'Fielding Data'!$A:$A,'Hitting Data'!$A147)</f>
        <v>101</v>
      </c>
    </row>
    <row r="148" spans="1:24" x14ac:dyDescent="0.25">
      <c r="A148" s="14" t="str">
        <f t="shared" si="2"/>
        <v>byrdati012010</v>
      </c>
      <c r="B148" s="19" t="s">
        <v>67</v>
      </c>
      <c r="C148" s="19">
        <v>2010</v>
      </c>
      <c r="D148" s="19">
        <v>64</v>
      </c>
      <c r="E148" s="19">
        <v>2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1</v>
      </c>
      <c r="P148" s="14" t="str">
        <f>IFERROR(VLOOKUP($A148,'Fielding Data'!$A:$H,MATCH(P$1,'Fielding Data'!$A$1:$H$1,0),0),"Other")</f>
        <v>P</v>
      </c>
      <c r="Q148" s="14">
        <f>IFERROR(VLOOKUP($A148,'Fielding Data'!$A:$H,MATCH(Q$1,'Fielding Data'!$A$1:$H$1,0),0),"Other")</f>
        <v>0</v>
      </c>
      <c r="R148" s="14">
        <f>IFERROR(VLOOKUP($A148,'Fielding Data'!$A:$H,MATCH(R$1,'Fielding Data'!$A$1:$H$1,0),0),"Other")</f>
        <v>3</v>
      </c>
      <c r="S148" s="14">
        <f>IFERROR(VLOOKUP($A148,'Fielding Data'!$A:$H,MATCH(S$1,'Fielding Data'!$A$1:$H$1,0),0),"Other")</f>
        <v>0</v>
      </c>
      <c r="T148" s="14">
        <f>IFERROR(VLOOKUP($A148,'Fielding Data'!$A:$H,MATCH(T$1,'Fielding Data'!$A$1:$H$1,0),0),"Other")</f>
        <v>0</v>
      </c>
      <c r="U148" s="14">
        <f>SUMIFS('Fielding Data'!E:E,'Fielding Data'!$A:$A,'Hitting Data'!$A148)</f>
        <v>0</v>
      </c>
      <c r="V148" s="14">
        <f>SUMIFS('Fielding Data'!F:F,'Fielding Data'!$A:$A,'Hitting Data'!$A148)</f>
        <v>3</v>
      </c>
      <c r="W148" s="14">
        <f>SUMIFS('Fielding Data'!G:G,'Fielding Data'!$A:$A,'Hitting Data'!$A148)</f>
        <v>0</v>
      </c>
      <c r="X148" s="14">
        <f>SUMIFS('Fielding Data'!H:H,'Fielding Data'!$A:$A,'Hitting Data'!$A148)</f>
        <v>0</v>
      </c>
    </row>
    <row r="149" spans="1:24" x14ac:dyDescent="0.25">
      <c r="A149" s="14" t="str">
        <f t="shared" si="2"/>
        <v>byrdma012010</v>
      </c>
      <c r="B149" s="19" t="s">
        <v>291</v>
      </c>
      <c r="C149" s="19">
        <v>2010</v>
      </c>
      <c r="D149" s="19">
        <v>152</v>
      </c>
      <c r="E149" s="19">
        <v>580</v>
      </c>
      <c r="F149" s="19">
        <v>84</v>
      </c>
      <c r="G149" s="19">
        <v>170</v>
      </c>
      <c r="H149" s="19">
        <v>39</v>
      </c>
      <c r="I149" s="19">
        <v>2</v>
      </c>
      <c r="J149" s="19">
        <v>12</v>
      </c>
      <c r="K149" s="19">
        <v>66</v>
      </c>
      <c r="L149" s="19">
        <v>5</v>
      </c>
      <c r="M149" s="19">
        <v>1</v>
      </c>
      <c r="N149" s="19">
        <v>31</v>
      </c>
      <c r="O149" s="19">
        <v>98</v>
      </c>
      <c r="P149" s="14" t="str">
        <f>IFERROR(VLOOKUP($A149,'Fielding Data'!$A:$H,MATCH(P$1,'Fielding Data'!$A$1:$H$1,0),0),"Other")</f>
        <v>CF</v>
      </c>
      <c r="Q149" s="14">
        <f>IFERROR(VLOOKUP($A149,'Fielding Data'!$A:$H,MATCH(Q$1,'Fielding Data'!$A$1:$H$1,0),0),"Other")</f>
        <v>0</v>
      </c>
      <c r="R149" s="14">
        <f>IFERROR(VLOOKUP($A149,'Fielding Data'!$A:$H,MATCH(R$1,'Fielding Data'!$A$1:$H$1,0),0),"Other")</f>
        <v>0</v>
      </c>
      <c r="S149" s="14">
        <f>IFERROR(VLOOKUP($A149,'Fielding Data'!$A:$H,MATCH(S$1,'Fielding Data'!$A$1:$H$1,0),0),"Other")</f>
        <v>0</v>
      </c>
      <c r="T149" s="14">
        <f>IFERROR(VLOOKUP($A149,'Fielding Data'!$A:$H,MATCH(T$1,'Fielding Data'!$A$1:$H$1,0),0),"Other")</f>
        <v>0</v>
      </c>
      <c r="U149" s="14">
        <f>SUMIFS('Fielding Data'!E:E,'Fielding Data'!$A:$A,'Hitting Data'!$A149)</f>
        <v>371</v>
      </c>
      <c r="V149" s="14">
        <f>SUMIFS('Fielding Data'!F:F,'Fielding Data'!$A:$A,'Hitting Data'!$A149)</f>
        <v>6</v>
      </c>
      <c r="W149" s="14">
        <f>SUMIFS('Fielding Data'!G:G,'Fielding Data'!$A:$A,'Hitting Data'!$A149)</f>
        <v>3</v>
      </c>
      <c r="X149" s="14">
        <f>SUMIFS('Fielding Data'!H:H,'Fielding Data'!$A:$A,'Hitting Data'!$A149)</f>
        <v>2</v>
      </c>
    </row>
    <row r="150" spans="1:24" x14ac:dyDescent="0.25">
      <c r="A150" s="14" t="str">
        <f t="shared" si="2"/>
        <v>byrneer012010</v>
      </c>
      <c r="B150" s="19" t="s">
        <v>68</v>
      </c>
      <c r="C150" s="19">
        <v>2010</v>
      </c>
      <c r="D150" s="19">
        <v>15</v>
      </c>
      <c r="E150" s="19">
        <v>32</v>
      </c>
      <c r="F150" s="19">
        <v>1</v>
      </c>
      <c r="G150" s="19">
        <v>3</v>
      </c>
      <c r="H150" s="19">
        <v>2</v>
      </c>
      <c r="I150" s="19">
        <v>0</v>
      </c>
      <c r="J150" s="19">
        <v>0</v>
      </c>
      <c r="K150" s="19">
        <v>0</v>
      </c>
      <c r="L150" s="19">
        <v>1</v>
      </c>
      <c r="M150" s="19">
        <v>0</v>
      </c>
      <c r="N150" s="19">
        <v>6</v>
      </c>
      <c r="O150" s="19">
        <v>9</v>
      </c>
      <c r="P150" s="14" t="str">
        <f>IFERROR(VLOOKUP($A150,'Fielding Data'!$A:$H,MATCH(P$1,'Fielding Data'!$A$1:$H$1,0),0),"Other")</f>
        <v>CF</v>
      </c>
      <c r="Q150" s="14">
        <f>IFERROR(VLOOKUP($A150,'Fielding Data'!$A:$H,MATCH(Q$1,'Fielding Data'!$A$1:$H$1,0),0),"Other")</f>
        <v>0</v>
      </c>
      <c r="R150" s="14">
        <f>IFERROR(VLOOKUP($A150,'Fielding Data'!$A:$H,MATCH(R$1,'Fielding Data'!$A$1:$H$1,0),0),"Other")</f>
        <v>0</v>
      </c>
      <c r="S150" s="14">
        <f>IFERROR(VLOOKUP($A150,'Fielding Data'!$A:$H,MATCH(S$1,'Fielding Data'!$A$1:$H$1,0),0),"Other")</f>
        <v>0</v>
      </c>
      <c r="T150" s="14">
        <f>IFERROR(VLOOKUP($A150,'Fielding Data'!$A:$H,MATCH(T$1,'Fielding Data'!$A$1:$H$1,0),0),"Other")</f>
        <v>0</v>
      </c>
      <c r="U150" s="14">
        <f>SUMIFS('Fielding Data'!E:E,'Fielding Data'!$A:$A,'Hitting Data'!$A150)</f>
        <v>28</v>
      </c>
      <c r="V150" s="14">
        <f>SUMIFS('Fielding Data'!F:F,'Fielding Data'!$A:$A,'Hitting Data'!$A150)</f>
        <v>0</v>
      </c>
      <c r="W150" s="14">
        <f>SUMIFS('Fielding Data'!G:G,'Fielding Data'!$A:$A,'Hitting Data'!$A150)</f>
        <v>0</v>
      </c>
      <c r="X150" s="14">
        <f>SUMIFS('Fielding Data'!H:H,'Fielding Data'!$A:$A,'Hitting Data'!$A150)</f>
        <v>0</v>
      </c>
    </row>
    <row r="151" spans="1:24" x14ac:dyDescent="0.25">
      <c r="A151" s="14" t="str">
        <f t="shared" si="2"/>
        <v>cabreas012010</v>
      </c>
      <c r="B151" s="19" t="s">
        <v>769</v>
      </c>
      <c r="C151" s="19">
        <v>2010</v>
      </c>
      <c r="D151" s="19">
        <v>97</v>
      </c>
      <c r="E151" s="19">
        <v>381</v>
      </c>
      <c r="F151" s="19">
        <v>39</v>
      </c>
      <c r="G151" s="19">
        <v>105</v>
      </c>
      <c r="H151" s="19">
        <v>16</v>
      </c>
      <c r="I151" s="19">
        <v>1</v>
      </c>
      <c r="J151" s="19">
        <v>3</v>
      </c>
      <c r="K151" s="19">
        <v>29</v>
      </c>
      <c r="L151" s="19">
        <v>6</v>
      </c>
      <c r="M151" s="19">
        <v>4</v>
      </c>
      <c r="N151" s="19">
        <v>25</v>
      </c>
      <c r="O151" s="19">
        <v>60</v>
      </c>
      <c r="P151" s="14" t="str">
        <f>IFERROR(VLOOKUP($A151,'Fielding Data'!$A:$H,MATCH(P$1,'Fielding Data'!$A$1:$H$1,0),0),"Other")</f>
        <v>SS</v>
      </c>
      <c r="Q151" s="14">
        <f>IFERROR(VLOOKUP($A151,'Fielding Data'!$A:$H,MATCH(Q$1,'Fielding Data'!$A$1:$H$1,0),0),"Other")</f>
        <v>148</v>
      </c>
      <c r="R151" s="14">
        <f>IFERROR(VLOOKUP($A151,'Fielding Data'!$A:$H,MATCH(R$1,'Fielding Data'!$A$1:$H$1,0),0),"Other")</f>
        <v>271</v>
      </c>
      <c r="S151" s="14">
        <f>IFERROR(VLOOKUP($A151,'Fielding Data'!$A:$H,MATCH(S$1,'Fielding Data'!$A$1:$H$1,0),0),"Other")</f>
        <v>12</v>
      </c>
      <c r="T151" s="14">
        <f>IFERROR(VLOOKUP($A151,'Fielding Data'!$A:$H,MATCH(T$1,'Fielding Data'!$A$1:$H$1,0),0),"Other")</f>
        <v>73</v>
      </c>
      <c r="U151" s="14">
        <f>SUMIFS('Fielding Data'!E:E,'Fielding Data'!$A:$A,'Hitting Data'!$A151)</f>
        <v>148</v>
      </c>
      <c r="V151" s="14">
        <f>SUMIFS('Fielding Data'!F:F,'Fielding Data'!$A:$A,'Hitting Data'!$A151)</f>
        <v>271</v>
      </c>
      <c r="W151" s="14">
        <f>SUMIFS('Fielding Data'!G:G,'Fielding Data'!$A:$A,'Hitting Data'!$A151)</f>
        <v>12</v>
      </c>
      <c r="X151" s="14">
        <f>SUMIFS('Fielding Data'!H:H,'Fielding Data'!$A:$A,'Hitting Data'!$A151)</f>
        <v>73</v>
      </c>
    </row>
    <row r="152" spans="1:24" x14ac:dyDescent="0.25">
      <c r="A152" s="14" t="str">
        <f t="shared" si="2"/>
        <v>cabreev012010</v>
      </c>
      <c r="B152" s="19" t="s">
        <v>1060</v>
      </c>
      <c r="C152" s="19">
        <v>2010</v>
      </c>
      <c r="D152" s="19">
        <v>76</v>
      </c>
      <c r="E152" s="19">
        <v>212</v>
      </c>
      <c r="F152" s="19">
        <v>22</v>
      </c>
      <c r="G152" s="19">
        <v>44</v>
      </c>
      <c r="H152" s="19">
        <v>6</v>
      </c>
      <c r="I152" s="19">
        <v>3</v>
      </c>
      <c r="J152" s="19">
        <v>1</v>
      </c>
      <c r="K152" s="19">
        <v>22</v>
      </c>
      <c r="L152" s="19">
        <v>10</v>
      </c>
      <c r="M152" s="19">
        <v>6</v>
      </c>
      <c r="N152" s="19">
        <v>19</v>
      </c>
      <c r="O152" s="19">
        <v>54</v>
      </c>
      <c r="P152" s="14" t="str">
        <f>IFERROR(VLOOKUP($A152,'Fielding Data'!$A:$H,MATCH(P$1,'Fielding Data'!$A$1:$H$1,0),0),"Other")</f>
        <v>2B</v>
      </c>
      <c r="Q152" s="14">
        <f>IFERROR(VLOOKUP($A152,'Fielding Data'!$A:$H,MATCH(Q$1,'Fielding Data'!$A$1:$H$1,0),0),"Other")</f>
        <v>7</v>
      </c>
      <c r="R152" s="14">
        <f>IFERROR(VLOOKUP($A152,'Fielding Data'!$A:$H,MATCH(R$1,'Fielding Data'!$A$1:$H$1,0),0),"Other")</f>
        <v>15</v>
      </c>
      <c r="S152" s="14">
        <f>IFERROR(VLOOKUP($A152,'Fielding Data'!$A:$H,MATCH(S$1,'Fielding Data'!$A$1:$H$1,0),0),"Other")</f>
        <v>0</v>
      </c>
      <c r="T152" s="14">
        <f>IFERROR(VLOOKUP($A152,'Fielding Data'!$A:$H,MATCH(T$1,'Fielding Data'!$A$1:$H$1,0),0),"Other")</f>
        <v>3</v>
      </c>
      <c r="U152" s="14">
        <f>SUMIFS('Fielding Data'!E:E,'Fielding Data'!$A:$A,'Hitting Data'!$A152)</f>
        <v>70</v>
      </c>
      <c r="V152" s="14">
        <f>SUMIFS('Fielding Data'!F:F,'Fielding Data'!$A:$A,'Hitting Data'!$A152)</f>
        <v>152</v>
      </c>
      <c r="W152" s="14">
        <f>SUMIFS('Fielding Data'!G:G,'Fielding Data'!$A:$A,'Hitting Data'!$A152)</f>
        <v>7</v>
      </c>
      <c r="X152" s="14">
        <f>SUMIFS('Fielding Data'!H:H,'Fielding Data'!$A:$A,'Hitting Data'!$A152)</f>
        <v>33</v>
      </c>
    </row>
    <row r="153" spans="1:24" x14ac:dyDescent="0.25">
      <c r="A153" s="14" t="str">
        <f t="shared" si="2"/>
        <v>cabrefe012010</v>
      </c>
      <c r="B153" s="19" t="s">
        <v>429</v>
      </c>
      <c r="C153" s="19">
        <v>2010</v>
      </c>
      <c r="D153" s="19">
        <v>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4" t="str">
        <f>IFERROR(VLOOKUP($A153,'Fielding Data'!$A:$H,MATCH(P$1,'Fielding Data'!$A$1:$H$1,0),0),"Other")</f>
        <v>P</v>
      </c>
      <c r="Q153" s="14">
        <f>IFERROR(VLOOKUP($A153,'Fielding Data'!$A:$H,MATCH(Q$1,'Fielding Data'!$A$1:$H$1,0),0),"Other")</f>
        <v>0</v>
      </c>
      <c r="R153" s="14">
        <f>IFERROR(VLOOKUP($A153,'Fielding Data'!$A:$H,MATCH(R$1,'Fielding Data'!$A$1:$H$1,0),0),"Other")</f>
        <v>0</v>
      </c>
      <c r="S153" s="14">
        <f>IFERROR(VLOOKUP($A153,'Fielding Data'!$A:$H,MATCH(S$1,'Fielding Data'!$A$1:$H$1,0),0),"Other")</f>
        <v>0</v>
      </c>
      <c r="T153" s="14">
        <f>IFERROR(VLOOKUP($A153,'Fielding Data'!$A:$H,MATCH(T$1,'Fielding Data'!$A$1:$H$1,0),0),"Other")</f>
        <v>0</v>
      </c>
      <c r="U153" s="14">
        <f>SUMIFS('Fielding Data'!E:E,'Fielding Data'!$A:$A,'Hitting Data'!$A153)</f>
        <v>0</v>
      </c>
      <c r="V153" s="14">
        <f>SUMIFS('Fielding Data'!F:F,'Fielding Data'!$A:$A,'Hitting Data'!$A153)</f>
        <v>0</v>
      </c>
      <c r="W153" s="14">
        <f>SUMIFS('Fielding Data'!G:G,'Fielding Data'!$A:$A,'Hitting Data'!$A153)</f>
        <v>0</v>
      </c>
      <c r="X153" s="14">
        <f>SUMIFS('Fielding Data'!H:H,'Fielding Data'!$A:$A,'Hitting Data'!$A153)</f>
        <v>0</v>
      </c>
    </row>
    <row r="154" spans="1:24" x14ac:dyDescent="0.25">
      <c r="A154" s="14" t="str">
        <f t="shared" si="2"/>
        <v>cabreme012010</v>
      </c>
      <c r="B154" s="19" t="s">
        <v>523</v>
      </c>
      <c r="C154" s="19">
        <v>2010</v>
      </c>
      <c r="D154" s="19">
        <v>147</v>
      </c>
      <c r="E154" s="19">
        <v>458</v>
      </c>
      <c r="F154" s="19">
        <v>50</v>
      </c>
      <c r="G154" s="19">
        <v>117</v>
      </c>
      <c r="H154" s="19">
        <v>27</v>
      </c>
      <c r="I154" s="19">
        <v>3</v>
      </c>
      <c r="J154" s="19">
        <v>4</v>
      </c>
      <c r="K154" s="19">
        <v>42</v>
      </c>
      <c r="L154" s="19">
        <v>7</v>
      </c>
      <c r="M154" s="19">
        <v>1</v>
      </c>
      <c r="N154" s="19">
        <v>42</v>
      </c>
      <c r="O154" s="19">
        <v>64</v>
      </c>
      <c r="P154" s="14" t="str">
        <f>IFERROR(VLOOKUP($A154,'Fielding Data'!$A:$H,MATCH(P$1,'Fielding Data'!$A$1:$H$1,0),0),"Other")</f>
        <v>CF</v>
      </c>
      <c r="Q154" s="14">
        <f>IFERROR(VLOOKUP($A154,'Fielding Data'!$A:$H,MATCH(Q$1,'Fielding Data'!$A$1:$H$1,0),0),"Other")</f>
        <v>0</v>
      </c>
      <c r="R154" s="14">
        <f>IFERROR(VLOOKUP($A154,'Fielding Data'!$A:$H,MATCH(R$1,'Fielding Data'!$A$1:$H$1,0),0),"Other")</f>
        <v>0</v>
      </c>
      <c r="S154" s="14">
        <f>IFERROR(VLOOKUP($A154,'Fielding Data'!$A:$H,MATCH(S$1,'Fielding Data'!$A$1:$H$1,0),0),"Other")</f>
        <v>0</v>
      </c>
      <c r="T154" s="14">
        <f>IFERROR(VLOOKUP($A154,'Fielding Data'!$A:$H,MATCH(T$1,'Fielding Data'!$A$1:$H$1,0),0),"Other")</f>
        <v>0</v>
      </c>
      <c r="U154" s="14">
        <f>SUMIFS('Fielding Data'!E:E,'Fielding Data'!$A:$A,'Hitting Data'!$A154)</f>
        <v>213</v>
      </c>
      <c r="V154" s="14">
        <f>SUMIFS('Fielding Data'!F:F,'Fielding Data'!$A:$A,'Hitting Data'!$A154)</f>
        <v>8</v>
      </c>
      <c r="W154" s="14">
        <f>SUMIFS('Fielding Data'!G:G,'Fielding Data'!$A:$A,'Hitting Data'!$A154)</f>
        <v>4</v>
      </c>
      <c r="X154" s="14">
        <f>SUMIFS('Fielding Data'!H:H,'Fielding Data'!$A:$A,'Hitting Data'!$A154)</f>
        <v>2</v>
      </c>
    </row>
    <row r="155" spans="1:24" x14ac:dyDescent="0.25">
      <c r="A155" s="14" t="str">
        <f t="shared" si="2"/>
        <v>cabremi012010</v>
      </c>
      <c r="B155" s="19" t="s">
        <v>358</v>
      </c>
      <c r="C155" s="19">
        <v>2010</v>
      </c>
      <c r="D155" s="19">
        <v>150</v>
      </c>
      <c r="E155" s="19">
        <v>548</v>
      </c>
      <c r="F155" s="19">
        <v>111</v>
      </c>
      <c r="G155" s="19">
        <v>180</v>
      </c>
      <c r="H155" s="19">
        <v>45</v>
      </c>
      <c r="I155" s="19">
        <v>1</v>
      </c>
      <c r="J155" s="19">
        <v>38</v>
      </c>
      <c r="K155" s="19">
        <v>126</v>
      </c>
      <c r="L155" s="19">
        <v>3</v>
      </c>
      <c r="M155" s="19">
        <v>3</v>
      </c>
      <c r="N155" s="19">
        <v>89</v>
      </c>
      <c r="O155" s="19">
        <v>95</v>
      </c>
      <c r="P155" s="14" t="str">
        <f>IFERROR(VLOOKUP($A155,'Fielding Data'!$A:$H,MATCH(P$1,'Fielding Data'!$A$1:$H$1,0),0),"Other")</f>
        <v>1B</v>
      </c>
      <c r="Q155" s="14">
        <f>IFERROR(VLOOKUP($A155,'Fielding Data'!$A:$H,MATCH(Q$1,'Fielding Data'!$A$1:$H$1,0),0),"Other")</f>
        <v>1218</v>
      </c>
      <c r="R155" s="14">
        <f>IFERROR(VLOOKUP($A155,'Fielding Data'!$A:$H,MATCH(R$1,'Fielding Data'!$A$1:$H$1,0),0),"Other")</f>
        <v>96</v>
      </c>
      <c r="S155" s="14">
        <f>IFERROR(VLOOKUP($A155,'Fielding Data'!$A:$H,MATCH(S$1,'Fielding Data'!$A$1:$H$1,0),0),"Other")</f>
        <v>13</v>
      </c>
      <c r="T155" s="14">
        <f>IFERROR(VLOOKUP($A155,'Fielding Data'!$A:$H,MATCH(T$1,'Fielding Data'!$A$1:$H$1,0),0),"Other")</f>
        <v>133</v>
      </c>
      <c r="U155" s="14">
        <f>SUMIFS('Fielding Data'!E:E,'Fielding Data'!$A:$A,'Hitting Data'!$A155)</f>
        <v>1218</v>
      </c>
      <c r="V155" s="14">
        <f>SUMIFS('Fielding Data'!F:F,'Fielding Data'!$A:$A,'Hitting Data'!$A155)</f>
        <v>96</v>
      </c>
      <c r="W155" s="14">
        <f>SUMIFS('Fielding Data'!G:G,'Fielding Data'!$A:$A,'Hitting Data'!$A155)</f>
        <v>13</v>
      </c>
      <c r="X155" s="14">
        <f>SUMIFS('Fielding Data'!H:H,'Fielding Data'!$A:$A,'Hitting Data'!$A155)</f>
        <v>133</v>
      </c>
    </row>
    <row r="156" spans="1:24" x14ac:dyDescent="0.25">
      <c r="A156" s="14" t="str">
        <f t="shared" si="2"/>
        <v>cabreor012010</v>
      </c>
      <c r="B156" s="19" t="s">
        <v>69</v>
      </c>
      <c r="C156" s="19">
        <v>2010</v>
      </c>
      <c r="D156" s="19">
        <v>123</v>
      </c>
      <c r="E156" s="19">
        <v>494</v>
      </c>
      <c r="F156" s="19">
        <v>64</v>
      </c>
      <c r="G156" s="19">
        <v>130</v>
      </c>
      <c r="H156" s="19">
        <v>33</v>
      </c>
      <c r="I156" s="19">
        <v>0</v>
      </c>
      <c r="J156" s="19">
        <v>4</v>
      </c>
      <c r="K156" s="19">
        <v>42</v>
      </c>
      <c r="L156" s="19">
        <v>11</v>
      </c>
      <c r="M156" s="19">
        <v>4</v>
      </c>
      <c r="N156" s="19">
        <v>28</v>
      </c>
      <c r="O156" s="19">
        <v>53</v>
      </c>
      <c r="P156" s="14" t="str">
        <f>IFERROR(VLOOKUP($A156,'Fielding Data'!$A:$H,MATCH(P$1,'Fielding Data'!$A$1:$H$1,0),0),"Other")</f>
        <v>SS</v>
      </c>
      <c r="Q156" s="14">
        <f>IFERROR(VLOOKUP($A156,'Fielding Data'!$A:$H,MATCH(Q$1,'Fielding Data'!$A$1:$H$1,0),0),"Other")</f>
        <v>165</v>
      </c>
      <c r="R156" s="14">
        <f>IFERROR(VLOOKUP($A156,'Fielding Data'!$A:$H,MATCH(R$1,'Fielding Data'!$A$1:$H$1,0),0),"Other")</f>
        <v>300</v>
      </c>
      <c r="S156" s="14">
        <f>IFERROR(VLOOKUP($A156,'Fielding Data'!$A:$H,MATCH(S$1,'Fielding Data'!$A$1:$H$1,0),0),"Other")</f>
        <v>11</v>
      </c>
      <c r="T156" s="14">
        <f>IFERROR(VLOOKUP($A156,'Fielding Data'!$A:$H,MATCH(T$1,'Fielding Data'!$A$1:$H$1,0),0),"Other")</f>
        <v>60</v>
      </c>
      <c r="U156" s="14">
        <f>SUMIFS('Fielding Data'!E:E,'Fielding Data'!$A:$A,'Hitting Data'!$A156)</f>
        <v>165</v>
      </c>
      <c r="V156" s="14">
        <f>SUMIFS('Fielding Data'!F:F,'Fielding Data'!$A:$A,'Hitting Data'!$A156)</f>
        <v>300</v>
      </c>
      <c r="W156" s="14">
        <f>SUMIFS('Fielding Data'!G:G,'Fielding Data'!$A:$A,'Hitting Data'!$A156)</f>
        <v>11</v>
      </c>
      <c r="X156" s="14">
        <f>SUMIFS('Fielding Data'!H:H,'Fielding Data'!$A:$A,'Hitting Data'!$A156)</f>
        <v>60</v>
      </c>
    </row>
    <row r="157" spans="1:24" x14ac:dyDescent="0.25">
      <c r="A157" s="14" t="str">
        <f t="shared" si="2"/>
        <v>cahiltr012010</v>
      </c>
      <c r="B157" s="19" t="s">
        <v>1061</v>
      </c>
      <c r="C157" s="19">
        <v>2010</v>
      </c>
      <c r="D157" s="19">
        <v>30</v>
      </c>
      <c r="E157" s="19">
        <v>3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1</v>
      </c>
      <c r="P157" s="14" t="str">
        <f>IFERROR(VLOOKUP($A157,'Fielding Data'!$A:$H,MATCH(P$1,'Fielding Data'!$A$1:$H$1,0),0),"Other")</f>
        <v>P</v>
      </c>
      <c r="Q157" s="14">
        <f>IFERROR(VLOOKUP($A157,'Fielding Data'!$A:$H,MATCH(Q$1,'Fielding Data'!$A$1:$H$1,0),0),"Other")</f>
        <v>6</v>
      </c>
      <c r="R157" s="14">
        <f>IFERROR(VLOOKUP($A157,'Fielding Data'!$A:$H,MATCH(R$1,'Fielding Data'!$A$1:$H$1,0),0),"Other")</f>
        <v>54</v>
      </c>
      <c r="S157" s="14">
        <f>IFERROR(VLOOKUP($A157,'Fielding Data'!$A:$H,MATCH(S$1,'Fielding Data'!$A$1:$H$1,0),0),"Other")</f>
        <v>1</v>
      </c>
      <c r="T157" s="14">
        <f>IFERROR(VLOOKUP($A157,'Fielding Data'!$A:$H,MATCH(T$1,'Fielding Data'!$A$1:$H$1,0),0),"Other")</f>
        <v>2</v>
      </c>
      <c r="U157" s="14">
        <f>SUMIFS('Fielding Data'!E:E,'Fielding Data'!$A:$A,'Hitting Data'!$A157)</f>
        <v>6</v>
      </c>
      <c r="V157" s="14">
        <f>SUMIFS('Fielding Data'!F:F,'Fielding Data'!$A:$A,'Hitting Data'!$A157)</f>
        <v>54</v>
      </c>
      <c r="W157" s="14">
        <f>SUMIFS('Fielding Data'!G:G,'Fielding Data'!$A:$A,'Hitting Data'!$A157)</f>
        <v>1</v>
      </c>
      <c r="X157" s="14">
        <f>SUMIFS('Fielding Data'!H:H,'Fielding Data'!$A:$A,'Hitting Data'!$A157)</f>
        <v>2</v>
      </c>
    </row>
    <row r="158" spans="1:24" x14ac:dyDescent="0.25">
      <c r="A158" s="14" t="str">
        <f t="shared" si="2"/>
        <v>cainlo012010</v>
      </c>
      <c r="B158" s="19" t="s">
        <v>1239</v>
      </c>
      <c r="C158" s="19">
        <v>2010</v>
      </c>
      <c r="D158" s="19">
        <v>43</v>
      </c>
      <c r="E158" s="19">
        <v>147</v>
      </c>
      <c r="F158" s="19">
        <v>17</v>
      </c>
      <c r="G158" s="19">
        <v>45</v>
      </c>
      <c r="H158" s="19">
        <v>11</v>
      </c>
      <c r="I158" s="19">
        <v>1</v>
      </c>
      <c r="J158" s="19">
        <v>1</v>
      </c>
      <c r="K158" s="19">
        <v>13</v>
      </c>
      <c r="L158" s="19">
        <v>7</v>
      </c>
      <c r="M158" s="19">
        <v>1</v>
      </c>
      <c r="N158" s="19">
        <v>9</v>
      </c>
      <c r="O158" s="19">
        <v>28</v>
      </c>
      <c r="P158" s="14" t="str">
        <f>IFERROR(VLOOKUP($A158,'Fielding Data'!$A:$H,MATCH(P$1,'Fielding Data'!$A$1:$H$1,0),0),"Other")</f>
        <v>CF</v>
      </c>
      <c r="Q158" s="14">
        <f>IFERROR(VLOOKUP($A158,'Fielding Data'!$A:$H,MATCH(Q$1,'Fielding Data'!$A$1:$H$1,0),0),"Other")</f>
        <v>0</v>
      </c>
      <c r="R158" s="14">
        <f>IFERROR(VLOOKUP($A158,'Fielding Data'!$A:$H,MATCH(R$1,'Fielding Data'!$A$1:$H$1,0),0),"Other")</f>
        <v>0</v>
      </c>
      <c r="S158" s="14">
        <f>IFERROR(VLOOKUP($A158,'Fielding Data'!$A:$H,MATCH(S$1,'Fielding Data'!$A$1:$H$1,0),0),"Other")</f>
        <v>0</v>
      </c>
      <c r="T158" s="14">
        <f>IFERROR(VLOOKUP($A158,'Fielding Data'!$A:$H,MATCH(T$1,'Fielding Data'!$A$1:$H$1,0),0),"Other")</f>
        <v>0</v>
      </c>
      <c r="U158" s="14">
        <f>SUMIFS('Fielding Data'!E:E,'Fielding Data'!$A:$A,'Hitting Data'!$A158)</f>
        <v>101</v>
      </c>
      <c r="V158" s="14">
        <f>SUMIFS('Fielding Data'!F:F,'Fielding Data'!$A:$A,'Hitting Data'!$A158)</f>
        <v>3</v>
      </c>
      <c r="W158" s="14">
        <f>SUMIFS('Fielding Data'!G:G,'Fielding Data'!$A:$A,'Hitting Data'!$A158)</f>
        <v>2</v>
      </c>
      <c r="X158" s="14">
        <f>SUMIFS('Fielding Data'!H:H,'Fielding Data'!$A:$A,'Hitting Data'!$A158)</f>
        <v>2</v>
      </c>
    </row>
    <row r="159" spans="1:24" x14ac:dyDescent="0.25">
      <c r="A159" s="14" t="str">
        <f t="shared" si="2"/>
        <v>cainma012010</v>
      </c>
      <c r="B159" s="19" t="s">
        <v>524</v>
      </c>
      <c r="C159" s="19">
        <v>2010</v>
      </c>
      <c r="D159" s="19">
        <v>35</v>
      </c>
      <c r="E159" s="19">
        <v>66</v>
      </c>
      <c r="F159" s="19">
        <v>3</v>
      </c>
      <c r="G159" s="19">
        <v>7</v>
      </c>
      <c r="H159" s="19">
        <v>1</v>
      </c>
      <c r="I159" s="19">
        <v>0</v>
      </c>
      <c r="J159" s="19">
        <v>0</v>
      </c>
      <c r="K159" s="19">
        <v>1</v>
      </c>
      <c r="L159" s="19">
        <v>0</v>
      </c>
      <c r="M159" s="19">
        <v>0</v>
      </c>
      <c r="N159" s="19">
        <v>1</v>
      </c>
      <c r="O159" s="19">
        <v>33</v>
      </c>
      <c r="P159" s="14" t="str">
        <f>IFERROR(VLOOKUP($A159,'Fielding Data'!$A:$H,MATCH(P$1,'Fielding Data'!$A$1:$H$1,0),0),"Other")</f>
        <v>P</v>
      </c>
      <c r="Q159" s="14">
        <f>IFERROR(VLOOKUP($A159,'Fielding Data'!$A:$H,MATCH(Q$1,'Fielding Data'!$A$1:$H$1,0),0),"Other")</f>
        <v>9</v>
      </c>
      <c r="R159" s="14">
        <f>IFERROR(VLOOKUP($A159,'Fielding Data'!$A:$H,MATCH(R$1,'Fielding Data'!$A$1:$H$1,0),0),"Other")</f>
        <v>24</v>
      </c>
      <c r="S159" s="14">
        <f>IFERROR(VLOOKUP($A159,'Fielding Data'!$A:$H,MATCH(S$1,'Fielding Data'!$A$1:$H$1,0),0),"Other")</f>
        <v>2</v>
      </c>
      <c r="T159" s="14">
        <f>IFERROR(VLOOKUP($A159,'Fielding Data'!$A:$H,MATCH(T$1,'Fielding Data'!$A$1:$H$1,0),0),"Other")</f>
        <v>0</v>
      </c>
      <c r="U159" s="14">
        <f>SUMIFS('Fielding Data'!E:E,'Fielding Data'!$A:$A,'Hitting Data'!$A159)</f>
        <v>9</v>
      </c>
      <c r="V159" s="14">
        <f>SUMIFS('Fielding Data'!F:F,'Fielding Data'!$A:$A,'Hitting Data'!$A159)</f>
        <v>24</v>
      </c>
      <c r="W159" s="14">
        <f>SUMIFS('Fielding Data'!G:G,'Fielding Data'!$A:$A,'Hitting Data'!$A159)</f>
        <v>2</v>
      </c>
      <c r="X159" s="14">
        <f>SUMIFS('Fielding Data'!H:H,'Fielding Data'!$A:$A,'Hitting Data'!$A159)</f>
        <v>0</v>
      </c>
    </row>
    <row r="160" spans="1:24" x14ac:dyDescent="0.25">
      <c r="A160" s="14" t="str">
        <f t="shared" si="2"/>
        <v>cairomi012010</v>
      </c>
      <c r="B160" s="19" t="s">
        <v>70</v>
      </c>
      <c r="C160" s="19">
        <v>2010</v>
      </c>
      <c r="D160" s="19">
        <v>91</v>
      </c>
      <c r="E160" s="19">
        <v>200</v>
      </c>
      <c r="F160" s="19">
        <v>30</v>
      </c>
      <c r="G160" s="19">
        <v>58</v>
      </c>
      <c r="H160" s="19">
        <v>12</v>
      </c>
      <c r="I160" s="19">
        <v>0</v>
      </c>
      <c r="J160" s="19">
        <v>4</v>
      </c>
      <c r="K160" s="19">
        <v>28</v>
      </c>
      <c r="L160" s="19">
        <v>4</v>
      </c>
      <c r="M160" s="19">
        <v>0</v>
      </c>
      <c r="N160" s="19">
        <v>17</v>
      </c>
      <c r="O160" s="19">
        <v>30</v>
      </c>
      <c r="P160" s="14" t="str">
        <f>IFERROR(VLOOKUP($A160,'Fielding Data'!$A:$H,MATCH(P$1,'Fielding Data'!$A$1:$H$1,0),0),"Other")</f>
        <v>1B</v>
      </c>
      <c r="Q160" s="14">
        <f>IFERROR(VLOOKUP($A160,'Fielding Data'!$A:$H,MATCH(Q$1,'Fielding Data'!$A$1:$H$1,0),0),"Other")</f>
        <v>97</v>
      </c>
      <c r="R160" s="14">
        <f>IFERROR(VLOOKUP($A160,'Fielding Data'!$A:$H,MATCH(R$1,'Fielding Data'!$A$1:$H$1,0),0),"Other")</f>
        <v>4</v>
      </c>
      <c r="S160" s="14">
        <f>IFERROR(VLOOKUP($A160,'Fielding Data'!$A:$H,MATCH(S$1,'Fielding Data'!$A$1:$H$1,0),0),"Other")</f>
        <v>1</v>
      </c>
      <c r="T160" s="14">
        <f>IFERROR(VLOOKUP($A160,'Fielding Data'!$A:$H,MATCH(T$1,'Fielding Data'!$A$1:$H$1,0),0),"Other")</f>
        <v>14</v>
      </c>
      <c r="U160" s="14">
        <f>SUMIFS('Fielding Data'!E:E,'Fielding Data'!$A:$A,'Hitting Data'!$A160)</f>
        <v>118</v>
      </c>
      <c r="V160" s="14">
        <f>SUMIFS('Fielding Data'!F:F,'Fielding Data'!$A:$A,'Hitting Data'!$A160)</f>
        <v>41</v>
      </c>
      <c r="W160" s="14">
        <f>SUMIFS('Fielding Data'!G:G,'Fielding Data'!$A:$A,'Hitting Data'!$A160)</f>
        <v>3</v>
      </c>
      <c r="X160" s="14">
        <f>SUMIFS('Fielding Data'!H:H,'Fielding Data'!$A:$A,'Hitting Data'!$A160)</f>
        <v>19</v>
      </c>
    </row>
    <row r="161" spans="1:24" x14ac:dyDescent="0.25">
      <c r="A161" s="14" t="str">
        <f t="shared" si="2"/>
        <v>camermi012010</v>
      </c>
      <c r="B161" s="19" t="s">
        <v>71</v>
      </c>
      <c r="C161" s="19">
        <v>2010</v>
      </c>
      <c r="D161" s="19">
        <v>48</v>
      </c>
      <c r="E161" s="19">
        <v>162</v>
      </c>
      <c r="F161" s="19">
        <v>24</v>
      </c>
      <c r="G161" s="19">
        <v>42</v>
      </c>
      <c r="H161" s="19">
        <v>11</v>
      </c>
      <c r="I161" s="19">
        <v>0</v>
      </c>
      <c r="J161" s="19">
        <v>4</v>
      </c>
      <c r="K161" s="19">
        <v>15</v>
      </c>
      <c r="L161" s="19">
        <v>0</v>
      </c>
      <c r="M161" s="19">
        <v>1</v>
      </c>
      <c r="N161" s="19">
        <v>14</v>
      </c>
      <c r="O161" s="19">
        <v>44</v>
      </c>
      <c r="P161" s="14" t="str">
        <f>IFERROR(VLOOKUP($A161,'Fielding Data'!$A:$H,MATCH(P$1,'Fielding Data'!$A$1:$H$1,0),0),"Other")</f>
        <v>CF</v>
      </c>
      <c r="Q161" s="14">
        <f>IFERROR(VLOOKUP($A161,'Fielding Data'!$A:$H,MATCH(Q$1,'Fielding Data'!$A$1:$H$1,0),0),"Other")</f>
        <v>0</v>
      </c>
      <c r="R161" s="14">
        <f>IFERROR(VLOOKUP($A161,'Fielding Data'!$A:$H,MATCH(R$1,'Fielding Data'!$A$1:$H$1,0),0),"Other")</f>
        <v>0</v>
      </c>
      <c r="S161" s="14">
        <f>IFERROR(VLOOKUP($A161,'Fielding Data'!$A:$H,MATCH(S$1,'Fielding Data'!$A$1:$H$1,0),0),"Other")</f>
        <v>0</v>
      </c>
      <c r="T161" s="14">
        <f>IFERROR(VLOOKUP($A161,'Fielding Data'!$A:$H,MATCH(T$1,'Fielding Data'!$A$1:$H$1,0),0),"Other")</f>
        <v>0</v>
      </c>
      <c r="U161" s="14">
        <f>SUMIFS('Fielding Data'!E:E,'Fielding Data'!$A:$A,'Hitting Data'!$A161)</f>
        <v>111</v>
      </c>
      <c r="V161" s="14">
        <f>SUMIFS('Fielding Data'!F:F,'Fielding Data'!$A:$A,'Hitting Data'!$A161)</f>
        <v>3</v>
      </c>
      <c r="W161" s="14">
        <f>SUMIFS('Fielding Data'!G:G,'Fielding Data'!$A:$A,'Hitting Data'!$A161)</f>
        <v>2</v>
      </c>
      <c r="X161" s="14">
        <f>SUMIFS('Fielding Data'!H:H,'Fielding Data'!$A:$A,'Hitting Data'!$A161)</f>
        <v>1</v>
      </c>
    </row>
    <row r="162" spans="1:24" x14ac:dyDescent="0.25">
      <c r="A162" s="14" t="str">
        <f t="shared" si="2"/>
        <v>campsh012010</v>
      </c>
      <c r="B162" s="19" t="s">
        <v>430</v>
      </c>
      <c r="C162" s="19">
        <v>2010</v>
      </c>
      <c r="D162" s="19">
        <v>70</v>
      </c>
      <c r="E162" s="19">
        <v>1</v>
      </c>
      <c r="F162" s="19">
        <v>0</v>
      </c>
      <c r="G162" s="19">
        <v>1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4" t="str">
        <f>IFERROR(VLOOKUP($A162,'Fielding Data'!$A:$H,MATCH(P$1,'Fielding Data'!$A$1:$H$1,0),0),"Other")</f>
        <v>P</v>
      </c>
      <c r="Q162" s="14">
        <f>IFERROR(VLOOKUP($A162,'Fielding Data'!$A:$H,MATCH(Q$1,'Fielding Data'!$A$1:$H$1,0),0),"Other")</f>
        <v>4</v>
      </c>
      <c r="R162" s="14">
        <f>IFERROR(VLOOKUP($A162,'Fielding Data'!$A:$H,MATCH(R$1,'Fielding Data'!$A$1:$H$1,0),0),"Other")</f>
        <v>4</v>
      </c>
      <c r="S162" s="14">
        <f>IFERROR(VLOOKUP($A162,'Fielding Data'!$A:$H,MATCH(S$1,'Fielding Data'!$A$1:$H$1,0),0),"Other")</f>
        <v>0</v>
      </c>
      <c r="T162" s="14">
        <f>IFERROR(VLOOKUP($A162,'Fielding Data'!$A:$H,MATCH(T$1,'Fielding Data'!$A$1:$H$1,0),0),"Other")</f>
        <v>1</v>
      </c>
      <c r="U162" s="14">
        <f>SUMIFS('Fielding Data'!E:E,'Fielding Data'!$A:$A,'Hitting Data'!$A162)</f>
        <v>4</v>
      </c>
      <c r="V162" s="14">
        <f>SUMIFS('Fielding Data'!F:F,'Fielding Data'!$A:$A,'Hitting Data'!$A162)</f>
        <v>4</v>
      </c>
      <c r="W162" s="14">
        <f>SUMIFS('Fielding Data'!G:G,'Fielding Data'!$A:$A,'Hitting Data'!$A162)</f>
        <v>0</v>
      </c>
      <c r="X162" s="14">
        <f>SUMIFS('Fielding Data'!H:H,'Fielding Data'!$A:$A,'Hitting Data'!$A162)</f>
        <v>1</v>
      </c>
    </row>
    <row r="163" spans="1:24" x14ac:dyDescent="0.25">
      <c r="A163" s="14" t="str">
        <f t="shared" si="2"/>
        <v>canoro012010</v>
      </c>
      <c r="B163" s="19" t="s">
        <v>525</v>
      </c>
      <c r="C163" s="19">
        <v>2010</v>
      </c>
      <c r="D163" s="19">
        <v>160</v>
      </c>
      <c r="E163" s="19">
        <v>626</v>
      </c>
      <c r="F163" s="19">
        <v>103</v>
      </c>
      <c r="G163" s="19">
        <v>200</v>
      </c>
      <c r="H163" s="19">
        <v>41</v>
      </c>
      <c r="I163" s="19">
        <v>3</v>
      </c>
      <c r="J163" s="19">
        <v>29</v>
      </c>
      <c r="K163" s="19">
        <v>109</v>
      </c>
      <c r="L163" s="19">
        <v>3</v>
      </c>
      <c r="M163" s="19">
        <v>2</v>
      </c>
      <c r="N163" s="19">
        <v>57</v>
      </c>
      <c r="O163" s="19">
        <v>77</v>
      </c>
      <c r="P163" s="14" t="str">
        <f>IFERROR(VLOOKUP($A163,'Fielding Data'!$A:$H,MATCH(P$1,'Fielding Data'!$A$1:$H$1,0),0),"Other")</f>
        <v>2B</v>
      </c>
      <c r="Q163" s="14">
        <f>IFERROR(VLOOKUP($A163,'Fielding Data'!$A:$H,MATCH(Q$1,'Fielding Data'!$A$1:$H$1,0),0),"Other")</f>
        <v>341</v>
      </c>
      <c r="R163" s="14">
        <f>IFERROR(VLOOKUP($A163,'Fielding Data'!$A:$H,MATCH(R$1,'Fielding Data'!$A$1:$H$1,0),0),"Other")</f>
        <v>432</v>
      </c>
      <c r="S163" s="14">
        <f>IFERROR(VLOOKUP($A163,'Fielding Data'!$A:$H,MATCH(S$1,'Fielding Data'!$A$1:$H$1,0),0),"Other")</f>
        <v>3</v>
      </c>
      <c r="T163" s="14">
        <f>IFERROR(VLOOKUP($A163,'Fielding Data'!$A:$H,MATCH(T$1,'Fielding Data'!$A$1:$H$1,0),0),"Other")</f>
        <v>114</v>
      </c>
      <c r="U163" s="14">
        <f>SUMIFS('Fielding Data'!E:E,'Fielding Data'!$A:$A,'Hitting Data'!$A163)</f>
        <v>341</v>
      </c>
      <c r="V163" s="14">
        <f>SUMIFS('Fielding Data'!F:F,'Fielding Data'!$A:$A,'Hitting Data'!$A163)</f>
        <v>432</v>
      </c>
      <c r="W163" s="14">
        <f>SUMIFS('Fielding Data'!G:G,'Fielding Data'!$A:$A,'Hitting Data'!$A163)</f>
        <v>3</v>
      </c>
      <c r="X163" s="14">
        <f>SUMIFS('Fielding Data'!H:H,'Fielding Data'!$A:$A,'Hitting Data'!$A163)</f>
        <v>114</v>
      </c>
    </row>
    <row r="164" spans="1:24" x14ac:dyDescent="0.25">
      <c r="A164" s="14" t="str">
        <f t="shared" si="2"/>
        <v>capuach012010</v>
      </c>
      <c r="B164" s="19" t="s">
        <v>359</v>
      </c>
      <c r="C164" s="19">
        <v>2010</v>
      </c>
      <c r="D164" s="19">
        <v>24</v>
      </c>
      <c r="E164" s="19">
        <v>18</v>
      </c>
      <c r="F164" s="19">
        <v>0</v>
      </c>
      <c r="G164" s="19">
        <v>1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9</v>
      </c>
      <c r="P164" s="14" t="str">
        <f>IFERROR(VLOOKUP($A164,'Fielding Data'!$A:$H,MATCH(P$1,'Fielding Data'!$A$1:$H$1,0),0),"Other")</f>
        <v>P</v>
      </c>
      <c r="Q164" s="14">
        <f>IFERROR(VLOOKUP($A164,'Fielding Data'!$A:$H,MATCH(Q$1,'Fielding Data'!$A$1:$H$1,0),0),"Other")</f>
        <v>2</v>
      </c>
      <c r="R164" s="14">
        <f>IFERROR(VLOOKUP($A164,'Fielding Data'!$A:$H,MATCH(R$1,'Fielding Data'!$A$1:$H$1,0),0),"Other")</f>
        <v>10</v>
      </c>
      <c r="S164" s="14">
        <f>IFERROR(VLOOKUP($A164,'Fielding Data'!$A:$H,MATCH(S$1,'Fielding Data'!$A$1:$H$1,0),0),"Other")</f>
        <v>0</v>
      </c>
      <c r="T164" s="14">
        <f>IFERROR(VLOOKUP($A164,'Fielding Data'!$A:$H,MATCH(T$1,'Fielding Data'!$A$1:$H$1,0),0),"Other")</f>
        <v>0</v>
      </c>
      <c r="U164" s="14">
        <f>SUMIFS('Fielding Data'!E:E,'Fielding Data'!$A:$A,'Hitting Data'!$A164)</f>
        <v>2</v>
      </c>
      <c r="V164" s="14">
        <f>SUMIFS('Fielding Data'!F:F,'Fielding Data'!$A:$A,'Hitting Data'!$A164)</f>
        <v>10</v>
      </c>
      <c r="W164" s="14">
        <f>SUMIFS('Fielding Data'!G:G,'Fielding Data'!$A:$A,'Hitting Data'!$A164)</f>
        <v>0</v>
      </c>
      <c r="X164" s="14">
        <f>SUMIFS('Fielding Data'!H:H,'Fielding Data'!$A:$A,'Hitting Data'!$A164)</f>
        <v>0</v>
      </c>
    </row>
    <row r="165" spans="1:24" x14ac:dyDescent="0.25">
      <c r="A165" s="14" t="str">
        <f t="shared" si="2"/>
        <v>carides012010</v>
      </c>
      <c r="B165" s="19" t="s">
        <v>1062</v>
      </c>
      <c r="C165" s="19">
        <v>2010</v>
      </c>
      <c r="D165" s="19">
        <v>8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4" t="str">
        <f>IFERROR(VLOOKUP($A165,'Fielding Data'!$A:$H,MATCH(P$1,'Fielding Data'!$A$1:$H$1,0),0),"Other")</f>
        <v>P</v>
      </c>
      <c r="Q165" s="14">
        <f>IFERROR(VLOOKUP($A165,'Fielding Data'!$A:$H,MATCH(Q$1,'Fielding Data'!$A$1:$H$1,0),0),"Other")</f>
        <v>0</v>
      </c>
      <c r="R165" s="14">
        <f>IFERROR(VLOOKUP($A165,'Fielding Data'!$A:$H,MATCH(R$1,'Fielding Data'!$A$1:$H$1,0),0),"Other")</f>
        <v>1</v>
      </c>
      <c r="S165" s="14">
        <f>IFERROR(VLOOKUP($A165,'Fielding Data'!$A:$H,MATCH(S$1,'Fielding Data'!$A$1:$H$1,0),0),"Other")</f>
        <v>0</v>
      </c>
      <c r="T165" s="14">
        <f>IFERROR(VLOOKUP($A165,'Fielding Data'!$A:$H,MATCH(T$1,'Fielding Data'!$A$1:$H$1,0),0),"Other")</f>
        <v>0</v>
      </c>
      <c r="U165" s="14">
        <f>SUMIFS('Fielding Data'!E:E,'Fielding Data'!$A:$A,'Hitting Data'!$A165)</f>
        <v>0</v>
      </c>
      <c r="V165" s="14">
        <f>SUMIFS('Fielding Data'!F:F,'Fielding Data'!$A:$A,'Hitting Data'!$A165)</f>
        <v>1</v>
      </c>
      <c r="W165" s="14">
        <f>SUMIFS('Fielding Data'!G:G,'Fielding Data'!$A:$A,'Hitting Data'!$A165)</f>
        <v>0</v>
      </c>
      <c r="X165" s="14">
        <f>SUMIFS('Fielding Data'!H:H,'Fielding Data'!$A:$A,'Hitting Data'!$A165)</f>
        <v>0</v>
      </c>
    </row>
    <row r="166" spans="1:24" x14ac:dyDescent="0.25">
      <c r="A166" s="14" t="str">
        <f t="shared" si="2"/>
        <v>carlilu012010</v>
      </c>
      <c r="B166" s="19" t="s">
        <v>896</v>
      </c>
      <c r="C166" s="19">
        <v>2010</v>
      </c>
      <c r="D166" s="19">
        <v>6</v>
      </c>
      <c r="E166" s="19">
        <v>14</v>
      </c>
      <c r="F166" s="19">
        <v>4</v>
      </c>
      <c r="G166" s="19">
        <v>5</v>
      </c>
      <c r="H166" s="19">
        <v>0</v>
      </c>
      <c r="I166" s="19">
        <v>0</v>
      </c>
      <c r="J166" s="19">
        <v>2</v>
      </c>
      <c r="K166" s="19">
        <v>3</v>
      </c>
      <c r="L166" s="19">
        <v>0</v>
      </c>
      <c r="M166" s="19">
        <v>0</v>
      </c>
      <c r="N166" s="19">
        <v>2</v>
      </c>
      <c r="O166" s="19">
        <v>5</v>
      </c>
      <c r="P166" s="14" t="str">
        <f>IFERROR(VLOOKUP($A166,'Fielding Data'!$A:$H,MATCH(P$1,'Fielding Data'!$A$1:$H$1,0),0),"Other")</f>
        <v>C</v>
      </c>
      <c r="Q166" s="14">
        <f>IFERROR(VLOOKUP($A166,'Fielding Data'!$A:$H,MATCH(Q$1,'Fielding Data'!$A$1:$H$1,0),0),"Other")</f>
        <v>34</v>
      </c>
      <c r="R166" s="14">
        <f>IFERROR(VLOOKUP($A166,'Fielding Data'!$A:$H,MATCH(R$1,'Fielding Data'!$A$1:$H$1,0),0),"Other")</f>
        <v>4</v>
      </c>
      <c r="S166" s="14">
        <f>IFERROR(VLOOKUP($A166,'Fielding Data'!$A:$H,MATCH(S$1,'Fielding Data'!$A$1:$H$1,0),0),"Other")</f>
        <v>0</v>
      </c>
      <c r="T166" s="14">
        <f>IFERROR(VLOOKUP($A166,'Fielding Data'!$A:$H,MATCH(T$1,'Fielding Data'!$A$1:$H$1,0),0),"Other")</f>
        <v>1</v>
      </c>
      <c r="U166" s="14">
        <f>SUMIFS('Fielding Data'!E:E,'Fielding Data'!$A:$A,'Hitting Data'!$A166)</f>
        <v>34</v>
      </c>
      <c r="V166" s="14">
        <f>SUMIFS('Fielding Data'!F:F,'Fielding Data'!$A:$A,'Hitting Data'!$A166)</f>
        <v>4</v>
      </c>
      <c r="W166" s="14">
        <f>SUMIFS('Fielding Data'!G:G,'Fielding Data'!$A:$A,'Hitting Data'!$A166)</f>
        <v>0</v>
      </c>
      <c r="X166" s="14">
        <f>SUMIFS('Fielding Data'!H:H,'Fielding Data'!$A:$A,'Hitting Data'!$A166)</f>
        <v>1</v>
      </c>
    </row>
    <row r="167" spans="1:24" x14ac:dyDescent="0.25">
      <c r="A167" s="14" t="str">
        <f t="shared" si="2"/>
        <v>carlsje012010</v>
      </c>
      <c r="B167" s="19" t="s">
        <v>897</v>
      </c>
      <c r="C167" s="19">
        <v>2010</v>
      </c>
      <c r="D167" s="19">
        <v>20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4" t="str">
        <f>IFERROR(VLOOKUP($A167,'Fielding Data'!$A:$H,MATCH(P$1,'Fielding Data'!$A$1:$H$1,0),0),"Other")</f>
        <v>P</v>
      </c>
      <c r="Q167" s="14">
        <f>IFERROR(VLOOKUP($A167,'Fielding Data'!$A:$H,MATCH(Q$1,'Fielding Data'!$A$1:$H$1,0),0),"Other")</f>
        <v>2</v>
      </c>
      <c r="R167" s="14">
        <f>IFERROR(VLOOKUP($A167,'Fielding Data'!$A:$H,MATCH(R$1,'Fielding Data'!$A$1:$H$1,0),0),"Other")</f>
        <v>2</v>
      </c>
      <c r="S167" s="14">
        <f>IFERROR(VLOOKUP($A167,'Fielding Data'!$A:$H,MATCH(S$1,'Fielding Data'!$A$1:$H$1,0),0),"Other")</f>
        <v>0</v>
      </c>
      <c r="T167" s="14">
        <f>IFERROR(VLOOKUP($A167,'Fielding Data'!$A:$H,MATCH(T$1,'Fielding Data'!$A$1:$H$1,0),0),"Other")</f>
        <v>1</v>
      </c>
      <c r="U167" s="14">
        <f>SUMIFS('Fielding Data'!E:E,'Fielding Data'!$A:$A,'Hitting Data'!$A167)</f>
        <v>2</v>
      </c>
      <c r="V167" s="14">
        <f>SUMIFS('Fielding Data'!F:F,'Fielding Data'!$A:$A,'Hitting Data'!$A167)</f>
        <v>2</v>
      </c>
      <c r="W167" s="14">
        <f>SUMIFS('Fielding Data'!G:G,'Fielding Data'!$A:$A,'Hitting Data'!$A167)</f>
        <v>0</v>
      </c>
      <c r="X167" s="14">
        <f>SUMIFS('Fielding Data'!H:H,'Fielding Data'!$A:$A,'Hitting Data'!$A167)</f>
        <v>1</v>
      </c>
    </row>
    <row r="168" spans="1:24" x14ac:dyDescent="0.25">
      <c r="A168" s="14" t="str">
        <f t="shared" si="2"/>
        <v>carmofa012010</v>
      </c>
      <c r="B168" s="19" t="s">
        <v>635</v>
      </c>
      <c r="C168" s="19">
        <v>2010</v>
      </c>
      <c r="D168" s="19">
        <v>33</v>
      </c>
      <c r="E168" s="19">
        <v>4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2</v>
      </c>
      <c r="P168" s="14" t="str">
        <f>IFERROR(VLOOKUP($A168,'Fielding Data'!$A:$H,MATCH(P$1,'Fielding Data'!$A$1:$H$1,0),0),"Other")</f>
        <v>P</v>
      </c>
      <c r="Q168" s="14">
        <f>IFERROR(VLOOKUP($A168,'Fielding Data'!$A:$H,MATCH(Q$1,'Fielding Data'!$A$1:$H$1,0),0),"Other")</f>
        <v>22</v>
      </c>
      <c r="R168" s="14">
        <f>IFERROR(VLOOKUP($A168,'Fielding Data'!$A:$H,MATCH(R$1,'Fielding Data'!$A$1:$H$1,0),0),"Other")</f>
        <v>39</v>
      </c>
      <c r="S168" s="14">
        <f>IFERROR(VLOOKUP($A168,'Fielding Data'!$A:$H,MATCH(S$1,'Fielding Data'!$A$1:$H$1,0),0),"Other")</f>
        <v>2</v>
      </c>
      <c r="T168" s="14">
        <f>IFERROR(VLOOKUP($A168,'Fielding Data'!$A:$H,MATCH(T$1,'Fielding Data'!$A$1:$H$1,0),0),"Other")</f>
        <v>6</v>
      </c>
      <c r="U168" s="14">
        <f>SUMIFS('Fielding Data'!E:E,'Fielding Data'!$A:$A,'Hitting Data'!$A168)</f>
        <v>22</v>
      </c>
      <c r="V168" s="14">
        <f>SUMIFS('Fielding Data'!F:F,'Fielding Data'!$A:$A,'Hitting Data'!$A168)</f>
        <v>39</v>
      </c>
      <c r="W168" s="14">
        <f>SUMIFS('Fielding Data'!G:G,'Fielding Data'!$A:$A,'Hitting Data'!$A168)</f>
        <v>2</v>
      </c>
      <c r="X168" s="14">
        <f>SUMIFS('Fielding Data'!H:H,'Fielding Data'!$A:$A,'Hitting Data'!$A168)</f>
        <v>6</v>
      </c>
    </row>
    <row r="169" spans="1:24" x14ac:dyDescent="0.25">
      <c r="A169" s="14" t="str">
        <f t="shared" si="2"/>
        <v>carpean012010</v>
      </c>
      <c r="B169" s="19" t="s">
        <v>898</v>
      </c>
      <c r="C169" s="19">
        <v>2010</v>
      </c>
      <c r="D169" s="19">
        <v>1</v>
      </c>
      <c r="E169" s="19">
        <v>1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4" t="str">
        <f>IFERROR(VLOOKUP($A169,'Fielding Data'!$A:$H,MATCH(P$1,'Fielding Data'!$A$1:$H$1,0),0),"Other")</f>
        <v>P</v>
      </c>
      <c r="Q169" s="14">
        <f>IFERROR(VLOOKUP($A169,'Fielding Data'!$A:$H,MATCH(Q$1,'Fielding Data'!$A$1:$H$1,0),0),"Other")</f>
        <v>0</v>
      </c>
      <c r="R169" s="14">
        <f>IFERROR(VLOOKUP($A169,'Fielding Data'!$A:$H,MATCH(R$1,'Fielding Data'!$A$1:$H$1,0),0),"Other")</f>
        <v>3</v>
      </c>
      <c r="S169" s="14">
        <f>IFERROR(VLOOKUP($A169,'Fielding Data'!$A:$H,MATCH(S$1,'Fielding Data'!$A$1:$H$1,0),0),"Other")</f>
        <v>0</v>
      </c>
      <c r="T169" s="14">
        <f>IFERROR(VLOOKUP($A169,'Fielding Data'!$A:$H,MATCH(T$1,'Fielding Data'!$A$1:$H$1,0),0),"Other")</f>
        <v>0</v>
      </c>
      <c r="U169" s="14">
        <f>SUMIFS('Fielding Data'!E:E,'Fielding Data'!$A:$A,'Hitting Data'!$A169)</f>
        <v>0</v>
      </c>
      <c r="V169" s="14">
        <f>SUMIFS('Fielding Data'!F:F,'Fielding Data'!$A:$A,'Hitting Data'!$A169)</f>
        <v>3</v>
      </c>
      <c r="W169" s="14">
        <f>SUMIFS('Fielding Data'!G:G,'Fielding Data'!$A:$A,'Hitting Data'!$A169)</f>
        <v>0</v>
      </c>
      <c r="X169" s="14">
        <f>SUMIFS('Fielding Data'!H:H,'Fielding Data'!$A:$A,'Hitting Data'!$A169)</f>
        <v>0</v>
      </c>
    </row>
    <row r="170" spans="1:24" x14ac:dyDescent="0.25">
      <c r="A170" s="14" t="str">
        <f t="shared" si="2"/>
        <v>carpech012010</v>
      </c>
      <c r="B170" s="19" t="s">
        <v>73</v>
      </c>
      <c r="C170" s="19">
        <v>2010</v>
      </c>
      <c r="D170" s="19">
        <v>35</v>
      </c>
      <c r="E170" s="19">
        <v>72</v>
      </c>
      <c r="F170" s="19">
        <v>2</v>
      </c>
      <c r="G170" s="19">
        <v>8</v>
      </c>
      <c r="H170" s="19">
        <v>0</v>
      </c>
      <c r="I170" s="19">
        <v>0</v>
      </c>
      <c r="J170" s="19">
        <v>1</v>
      </c>
      <c r="K170" s="19">
        <v>4</v>
      </c>
      <c r="L170" s="19">
        <v>0</v>
      </c>
      <c r="M170" s="19">
        <v>0</v>
      </c>
      <c r="N170" s="19">
        <v>1</v>
      </c>
      <c r="O170" s="19">
        <v>25</v>
      </c>
      <c r="P170" s="14" t="str">
        <f>IFERROR(VLOOKUP($A170,'Fielding Data'!$A:$H,MATCH(P$1,'Fielding Data'!$A$1:$H$1,0),0),"Other")</f>
        <v>P</v>
      </c>
      <c r="Q170" s="14">
        <f>IFERROR(VLOOKUP($A170,'Fielding Data'!$A:$H,MATCH(Q$1,'Fielding Data'!$A$1:$H$1,0),0),"Other")</f>
        <v>35</v>
      </c>
      <c r="R170" s="14">
        <f>IFERROR(VLOOKUP($A170,'Fielding Data'!$A:$H,MATCH(R$1,'Fielding Data'!$A$1:$H$1,0),0),"Other")</f>
        <v>29</v>
      </c>
      <c r="S170" s="14">
        <f>IFERROR(VLOOKUP($A170,'Fielding Data'!$A:$H,MATCH(S$1,'Fielding Data'!$A$1:$H$1,0),0),"Other")</f>
        <v>1</v>
      </c>
      <c r="T170" s="14">
        <f>IFERROR(VLOOKUP($A170,'Fielding Data'!$A:$H,MATCH(T$1,'Fielding Data'!$A$1:$H$1,0),0),"Other")</f>
        <v>4</v>
      </c>
      <c r="U170" s="14">
        <f>SUMIFS('Fielding Data'!E:E,'Fielding Data'!$A:$A,'Hitting Data'!$A170)</f>
        <v>35</v>
      </c>
      <c r="V170" s="14">
        <f>SUMIFS('Fielding Data'!F:F,'Fielding Data'!$A:$A,'Hitting Data'!$A170)</f>
        <v>29</v>
      </c>
      <c r="W170" s="14">
        <f>SUMIFS('Fielding Data'!G:G,'Fielding Data'!$A:$A,'Hitting Data'!$A170)</f>
        <v>1</v>
      </c>
      <c r="X170" s="14">
        <f>SUMIFS('Fielding Data'!H:H,'Fielding Data'!$A:$A,'Hitting Data'!$A170)</f>
        <v>4</v>
      </c>
    </row>
    <row r="171" spans="1:24" x14ac:dyDescent="0.25">
      <c r="A171" s="14" t="str">
        <f t="shared" si="2"/>
        <v>carpmi012010</v>
      </c>
      <c r="B171" s="19" t="s">
        <v>1063</v>
      </c>
      <c r="C171" s="19">
        <v>2010</v>
      </c>
      <c r="D171" s="19">
        <v>14</v>
      </c>
      <c r="E171" s="19">
        <v>37</v>
      </c>
      <c r="F171" s="19">
        <v>1</v>
      </c>
      <c r="G171" s="19">
        <v>7</v>
      </c>
      <c r="H171" s="19">
        <v>2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4</v>
      </c>
      <c r="O171" s="19">
        <v>8</v>
      </c>
      <c r="P171" s="14" t="str">
        <f>IFERROR(VLOOKUP($A171,'Fielding Data'!$A:$H,MATCH(P$1,'Fielding Data'!$A$1:$H$1,0),0),"Other")</f>
        <v>1B</v>
      </c>
      <c r="Q171" s="14">
        <f>IFERROR(VLOOKUP($A171,'Fielding Data'!$A:$H,MATCH(Q$1,'Fielding Data'!$A$1:$H$1,0),0),"Other")</f>
        <v>65</v>
      </c>
      <c r="R171" s="14">
        <f>IFERROR(VLOOKUP($A171,'Fielding Data'!$A:$H,MATCH(R$1,'Fielding Data'!$A$1:$H$1,0),0),"Other")</f>
        <v>4</v>
      </c>
      <c r="S171" s="14">
        <f>IFERROR(VLOOKUP($A171,'Fielding Data'!$A:$H,MATCH(S$1,'Fielding Data'!$A$1:$H$1,0),0),"Other")</f>
        <v>0</v>
      </c>
      <c r="T171" s="14">
        <f>IFERROR(VLOOKUP($A171,'Fielding Data'!$A:$H,MATCH(T$1,'Fielding Data'!$A$1:$H$1,0),0),"Other")</f>
        <v>3</v>
      </c>
      <c r="U171" s="14">
        <f>SUMIFS('Fielding Data'!E:E,'Fielding Data'!$A:$A,'Hitting Data'!$A171)</f>
        <v>65</v>
      </c>
      <c r="V171" s="14">
        <f>SUMIFS('Fielding Data'!F:F,'Fielding Data'!$A:$A,'Hitting Data'!$A171)</f>
        <v>4</v>
      </c>
      <c r="W171" s="14">
        <f>SUMIFS('Fielding Data'!G:G,'Fielding Data'!$A:$A,'Hitting Data'!$A171)</f>
        <v>0</v>
      </c>
      <c r="X171" s="14">
        <f>SUMIFS('Fielding Data'!H:H,'Fielding Data'!$A:$A,'Hitting Data'!$A171)</f>
        <v>3</v>
      </c>
    </row>
    <row r="172" spans="1:24" x14ac:dyDescent="0.25">
      <c r="A172" s="14" t="str">
        <f t="shared" si="2"/>
        <v>carraca012010</v>
      </c>
      <c r="B172" s="19" t="s">
        <v>1064</v>
      </c>
      <c r="C172" s="19">
        <v>2010</v>
      </c>
      <c r="D172" s="19">
        <v>7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4" t="str">
        <f>IFERROR(VLOOKUP($A172,'Fielding Data'!$A:$H,MATCH(P$1,'Fielding Data'!$A$1:$H$1,0),0),"Other")</f>
        <v>P</v>
      </c>
      <c r="Q172" s="14">
        <f>IFERROR(VLOOKUP($A172,'Fielding Data'!$A:$H,MATCH(Q$1,'Fielding Data'!$A$1:$H$1,0),0),"Other")</f>
        <v>3</v>
      </c>
      <c r="R172" s="14">
        <f>IFERROR(VLOOKUP($A172,'Fielding Data'!$A:$H,MATCH(R$1,'Fielding Data'!$A$1:$H$1,0),0),"Other")</f>
        <v>5</v>
      </c>
      <c r="S172" s="14">
        <f>IFERROR(VLOOKUP($A172,'Fielding Data'!$A:$H,MATCH(S$1,'Fielding Data'!$A$1:$H$1,0),0),"Other")</f>
        <v>0</v>
      </c>
      <c r="T172" s="14">
        <f>IFERROR(VLOOKUP($A172,'Fielding Data'!$A:$H,MATCH(T$1,'Fielding Data'!$A$1:$H$1,0),0),"Other")</f>
        <v>0</v>
      </c>
      <c r="U172" s="14">
        <f>SUMIFS('Fielding Data'!E:E,'Fielding Data'!$A:$A,'Hitting Data'!$A172)</f>
        <v>3</v>
      </c>
      <c r="V172" s="14">
        <f>SUMIFS('Fielding Data'!F:F,'Fielding Data'!$A:$A,'Hitting Data'!$A172)</f>
        <v>5</v>
      </c>
      <c r="W172" s="14">
        <f>SUMIFS('Fielding Data'!G:G,'Fielding Data'!$A:$A,'Hitting Data'!$A172)</f>
        <v>0</v>
      </c>
      <c r="X172" s="14">
        <f>SUMIFS('Fielding Data'!H:H,'Fielding Data'!$A:$A,'Hitting Data'!$A172)</f>
        <v>0</v>
      </c>
    </row>
    <row r="173" spans="1:24" x14ac:dyDescent="0.25">
      <c r="A173" s="14" t="str">
        <f t="shared" si="2"/>
        <v>carrobr012010</v>
      </c>
      <c r="B173" s="19" t="s">
        <v>770</v>
      </c>
      <c r="C173" s="19">
        <v>2010</v>
      </c>
      <c r="D173" s="19">
        <v>32</v>
      </c>
      <c r="E173" s="19">
        <v>76</v>
      </c>
      <c r="F173" s="19">
        <v>13</v>
      </c>
      <c r="G173" s="19">
        <v>15</v>
      </c>
      <c r="H173" s="19">
        <v>4</v>
      </c>
      <c r="I173" s="19">
        <v>0</v>
      </c>
      <c r="J173" s="19">
        <v>2</v>
      </c>
      <c r="K173" s="19">
        <v>7</v>
      </c>
      <c r="L173" s="19">
        <v>2</v>
      </c>
      <c r="M173" s="19">
        <v>1</v>
      </c>
      <c r="N173" s="19">
        <v>6</v>
      </c>
      <c r="O173" s="19">
        <v>29</v>
      </c>
      <c r="P173" s="14" t="str">
        <f>IFERROR(VLOOKUP($A173,'Fielding Data'!$A:$H,MATCH(P$1,'Fielding Data'!$A$1:$H$1,0),0),"Other")</f>
        <v>LF</v>
      </c>
      <c r="Q173" s="14">
        <f>IFERROR(VLOOKUP($A173,'Fielding Data'!$A:$H,MATCH(Q$1,'Fielding Data'!$A$1:$H$1,0),0),"Other")</f>
        <v>0</v>
      </c>
      <c r="R173" s="14">
        <f>IFERROR(VLOOKUP($A173,'Fielding Data'!$A:$H,MATCH(R$1,'Fielding Data'!$A$1:$H$1,0),0),"Other")</f>
        <v>0</v>
      </c>
      <c r="S173" s="14">
        <f>IFERROR(VLOOKUP($A173,'Fielding Data'!$A:$H,MATCH(S$1,'Fielding Data'!$A$1:$H$1,0),0),"Other")</f>
        <v>0</v>
      </c>
      <c r="T173" s="14">
        <f>IFERROR(VLOOKUP($A173,'Fielding Data'!$A:$H,MATCH(T$1,'Fielding Data'!$A$1:$H$1,0),0),"Other")</f>
        <v>0</v>
      </c>
      <c r="U173" s="14">
        <f>SUMIFS('Fielding Data'!E:E,'Fielding Data'!$A:$A,'Hitting Data'!$A173)</f>
        <v>33</v>
      </c>
      <c r="V173" s="14">
        <f>SUMIFS('Fielding Data'!F:F,'Fielding Data'!$A:$A,'Hitting Data'!$A173)</f>
        <v>2</v>
      </c>
      <c r="W173" s="14">
        <f>SUMIFS('Fielding Data'!G:G,'Fielding Data'!$A:$A,'Hitting Data'!$A173)</f>
        <v>1</v>
      </c>
      <c r="X173" s="14">
        <f>SUMIFS('Fielding Data'!H:H,'Fielding Data'!$A:$A,'Hitting Data'!$A173)</f>
        <v>0</v>
      </c>
    </row>
    <row r="174" spans="1:24" x14ac:dyDescent="0.25">
      <c r="A174" s="14" t="str">
        <f t="shared" si="2"/>
        <v>carroja012010</v>
      </c>
      <c r="B174" s="19" t="s">
        <v>292</v>
      </c>
      <c r="C174" s="19">
        <v>2010</v>
      </c>
      <c r="D174" s="19">
        <v>133</v>
      </c>
      <c r="E174" s="19">
        <v>351</v>
      </c>
      <c r="F174" s="19">
        <v>48</v>
      </c>
      <c r="G174" s="19">
        <v>102</v>
      </c>
      <c r="H174" s="19">
        <v>15</v>
      </c>
      <c r="I174" s="19">
        <v>1</v>
      </c>
      <c r="J174" s="19">
        <v>0</v>
      </c>
      <c r="K174" s="19">
        <v>23</v>
      </c>
      <c r="L174" s="19">
        <v>12</v>
      </c>
      <c r="M174" s="19">
        <v>4</v>
      </c>
      <c r="N174" s="19">
        <v>51</v>
      </c>
      <c r="O174" s="19">
        <v>64</v>
      </c>
      <c r="P174" s="14" t="str">
        <f>IFERROR(VLOOKUP($A174,'Fielding Data'!$A:$H,MATCH(P$1,'Fielding Data'!$A$1:$H$1,0),0),"Other")</f>
        <v>2B</v>
      </c>
      <c r="Q174" s="14">
        <f>IFERROR(VLOOKUP($A174,'Fielding Data'!$A:$H,MATCH(Q$1,'Fielding Data'!$A$1:$H$1,0),0),"Other")</f>
        <v>48</v>
      </c>
      <c r="R174" s="14">
        <f>IFERROR(VLOOKUP($A174,'Fielding Data'!$A:$H,MATCH(R$1,'Fielding Data'!$A$1:$H$1,0),0),"Other")</f>
        <v>78</v>
      </c>
      <c r="S174" s="14">
        <f>IFERROR(VLOOKUP($A174,'Fielding Data'!$A:$H,MATCH(S$1,'Fielding Data'!$A$1:$H$1,0),0),"Other")</f>
        <v>0</v>
      </c>
      <c r="T174" s="14">
        <f>IFERROR(VLOOKUP($A174,'Fielding Data'!$A:$H,MATCH(T$1,'Fielding Data'!$A$1:$H$1,0),0),"Other")</f>
        <v>12</v>
      </c>
      <c r="U174" s="14">
        <f>SUMIFS('Fielding Data'!E:E,'Fielding Data'!$A:$A,'Hitting Data'!$A174)</f>
        <v>146</v>
      </c>
      <c r="V174" s="14">
        <f>SUMIFS('Fielding Data'!F:F,'Fielding Data'!$A:$A,'Hitting Data'!$A174)</f>
        <v>287</v>
      </c>
      <c r="W174" s="14">
        <f>SUMIFS('Fielding Data'!G:G,'Fielding Data'!$A:$A,'Hitting Data'!$A174)</f>
        <v>6</v>
      </c>
      <c r="X174" s="14">
        <f>SUMIFS('Fielding Data'!H:H,'Fielding Data'!$A:$A,'Hitting Data'!$A174)</f>
        <v>45</v>
      </c>
    </row>
    <row r="175" spans="1:24" x14ac:dyDescent="0.25">
      <c r="A175" s="14" t="str">
        <f t="shared" si="2"/>
        <v>carsoma012010</v>
      </c>
      <c r="B175" s="19" t="s">
        <v>1065</v>
      </c>
      <c r="C175" s="19">
        <v>2010</v>
      </c>
      <c r="D175" s="19">
        <v>36</v>
      </c>
      <c r="E175" s="19">
        <v>79</v>
      </c>
      <c r="F175" s="19">
        <v>7</v>
      </c>
      <c r="G175" s="19">
        <v>14</v>
      </c>
      <c r="H175" s="19">
        <v>2</v>
      </c>
      <c r="I175" s="19">
        <v>0</v>
      </c>
      <c r="J175" s="19">
        <v>4</v>
      </c>
      <c r="K175" s="19">
        <v>9</v>
      </c>
      <c r="L175" s="19">
        <v>4</v>
      </c>
      <c r="M175" s="19">
        <v>0</v>
      </c>
      <c r="N175" s="19">
        <v>2</v>
      </c>
      <c r="O175" s="19">
        <v>23</v>
      </c>
      <c r="P175" s="14" t="str">
        <f>IFERROR(VLOOKUP($A175,'Fielding Data'!$A:$H,MATCH(P$1,'Fielding Data'!$A$1:$H$1,0),0),"Other")</f>
        <v>CF</v>
      </c>
      <c r="Q175" s="14">
        <f>IFERROR(VLOOKUP($A175,'Fielding Data'!$A:$H,MATCH(Q$1,'Fielding Data'!$A$1:$H$1,0),0),"Other")</f>
        <v>0</v>
      </c>
      <c r="R175" s="14">
        <f>IFERROR(VLOOKUP($A175,'Fielding Data'!$A:$H,MATCH(R$1,'Fielding Data'!$A$1:$H$1,0),0),"Other")</f>
        <v>0</v>
      </c>
      <c r="S175" s="14">
        <f>IFERROR(VLOOKUP($A175,'Fielding Data'!$A:$H,MATCH(S$1,'Fielding Data'!$A$1:$H$1,0),0),"Other")</f>
        <v>0</v>
      </c>
      <c r="T175" s="14">
        <f>IFERROR(VLOOKUP($A175,'Fielding Data'!$A:$H,MATCH(T$1,'Fielding Data'!$A$1:$H$1,0),0),"Other")</f>
        <v>0</v>
      </c>
      <c r="U175" s="14">
        <f>SUMIFS('Fielding Data'!E:E,'Fielding Data'!$A:$A,'Hitting Data'!$A175)</f>
        <v>45</v>
      </c>
      <c r="V175" s="14">
        <f>SUMIFS('Fielding Data'!F:F,'Fielding Data'!$A:$A,'Hitting Data'!$A175)</f>
        <v>2</v>
      </c>
      <c r="W175" s="14">
        <f>SUMIFS('Fielding Data'!G:G,'Fielding Data'!$A:$A,'Hitting Data'!$A175)</f>
        <v>0</v>
      </c>
      <c r="X175" s="14">
        <f>SUMIFS('Fielding Data'!H:H,'Fielding Data'!$A:$A,'Hitting Data'!$A175)</f>
        <v>0</v>
      </c>
    </row>
    <row r="176" spans="1:24" x14ac:dyDescent="0.25">
      <c r="A176" s="14" t="str">
        <f t="shared" si="2"/>
        <v>cartech012010</v>
      </c>
      <c r="B176" s="19" t="s">
        <v>899</v>
      </c>
      <c r="C176" s="19">
        <v>2010</v>
      </c>
      <c r="D176" s="19">
        <v>100</v>
      </c>
      <c r="E176" s="19">
        <v>167</v>
      </c>
      <c r="F176" s="19">
        <v>15</v>
      </c>
      <c r="G176" s="19">
        <v>44</v>
      </c>
      <c r="H176" s="19">
        <v>9</v>
      </c>
      <c r="I176" s="19">
        <v>0</v>
      </c>
      <c r="J176" s="19">
        <v>4</v>
      </c>
      <c r="K176" s="19">
        <v>24</v>
      </c>
      <c r="L176" s="19">
        <v>1</v>
      </c>
      <c r="M176" s="19">
        <v>2</v>
      </c>
      <c r="N176" s="19">
        <v>12</v>
      </c>
      <c r="O176" s="19">
        <v>17</v>
      </c>
      <c r="P176" s="14" t="str">
        <f>IFERROR(VLOOKUP($A176,'Fielding Data'!$A:$H,MATCH(P$1,'Fielding Data'!$A$1:$H$1,0),0),"Other")</f>
        <v>LF</v>
      </c>
      <c r="Q176" s="14">
        <f>IFERROR(VLOOKUP($A176,'Fielding Data'!$A:$H,MATCH(Q$1,'Fielding Data'!$A$1:$H$1,0),0),"Other")</f>
        <v>0</v>
      </c>
      <c r="R176" s="14">
        <f>IFERROR(VLOOKUP($A176,'Fielding Data'!$A:$H,MATCH(R$1,'Fielding Data'!$A$1:$H$1,0),0),"Other")</f>
        <v>0</v>
      </c>
      <c r="S176" s="14">
        <f>IFERROR(VLOOKUP($A176,'Fielding Data'!$A:$H,MATCH(S$1,'Fielding Data'!$A$1:$H$1,0),0),"Other")</f>
        <v>0</v>
      </c>
      <c r="T176" s="14">
        <f>IFERROR(VLOOKUP($A176,'Fielding Data'!$A:$H,MATCH(T$1,'Fielding Data'!$A$1:$H$1,0),0),"Other")</f>
        <v>0</v>
      </c>
      <c r="U176" s="14">
        <f>SUMIFS('Fielding Data'!E:E,'Fielding Data'!$A:$A,'Hitting Data'!$A176)</f>
        <v>30</v>
      </c>
      <c r="V176" s="14">
        <f>SUMIFS('Fielding Data'!F:F,'Fielding Data'!$A:$A,'Hitting Data'!$A176)</f>
        <v>0</v>
      </c>
      <c r="W176" s="14">
        <f>SUMIFS('Fielding Data'!G:G,'Fielding Data'!$A:$A,'Hitting Data'!$A176)</f>
        <v>0</v>
      </c>
      <c r="X176" s="14">
        <f>SUMIFS('Fielding Data'!H:H,'Fielding Data'!$A:$A,'Hitting Data'!$A176)</f>
        <v>0</v>
      </c>
    </row>
    <row r="177" spans="1:24" x14ac:dyDescent="0.25">
      <c r="A177" s="14" t="str">
        <f t="shared" si="2"/>
        <v>cartech022010</v>
      </c>
      <c r="B177" s="19" t="s">
        <v>1240</v>
      </c>
      <c r="C177" s="19">
        <v>2010</v>
      </c>
      <c r="D177" s="19">
        <v>24</v>
      </c>
      <c r="E177" s="19">
        <v>70</v>
      </c>
      <c r="F177" s="19">
        <v>8</v>
      </c>
      <c r="G177" s="19">
        <v>13</v>
      </c>
      <c r="H177" s="19">
        <v>1</v>
      </c>
      <c r="I177" s="19">
        <v>0</v>
      </c>
      <c r="J177" s="19">
        <v>3</v>
      </c>
      <c r="K177" s="19">
        <v>7</v>
      </c>
      <c r="L177" s="19">
        <v>1</v>
      </c>
      <c r="M177" s="19">
        <v>0</v>
      </c>
      <c r="N177" s="19">
        <v>7</v>
      </c>
      <c r="O177" s="19">
        <v>21</v>
      </c>
      <c r="P177" s="14" t="str">
        <f>IFERROR(VLOOKUP($A177,'Fielding Data'!$A:$H,MATCH(P$1,'Fielding Data'!$A$1:$H$1,0),0),"Other")</f>
        <v>LF</v>
      </c>
      <c r="Q177" s="14">
        <f>IFERROR(VLOOKUP($A177,'Fielding Data'!$A:$H,MATCH(Q$1,'Fielding Data'!$A$1:$H$1,0),0),"Other")</f>
        <v>0</v>
      </c>
      <c r="R177" s="14">
        <f>IFERROR(VLOOKUP($A177,'Fielding Data'!$A:$H,MATCH(R$1,'Fielding Data'!$A$1:$H$1,0),0),"Other")</f>
        <v>0</v>
      </c>
      <c r="S177" s="14">
        <f>IFERROR(VLOOKUP($A177,'Fielding Data'!$A:$H,MATCH(S$1,'Fielding Data'!$A$1:$H$1,0),0),"Other")</f>
        <v>0</v>
      </c>
      <c r="T177" s="14">
        <f>IFERROR(VLOOKUP($A177,'Fielding Data'!$A:$H,MATCH(T$1,'Fielding Data'!$A$1:$H$1,0),0),"Other")</f>
        <v>0</v>
      </c>
      <c r="U177" s="14">
        <f>SUMIFS('Fielding Data'!E:E,'Fielding Data'!$A:$A,'Hitting Data'!$A177)</f>
        <v>25</v>
      </c>
      <c r="V177" s="14">
        <f>SUMIFS('Fielding Data'!F:F,'Fielding Data'!$A:$A,'Hitting Data'!$A177)</f>
        <v>0</v>
      </c>
      <c r="W177" s="14">
        <f>SUMIFS('Fielding Data'!G:G,'Fielding Data'!$A:$A,'Hitting Data'!$A177)</f>
        <v>2</v>
      </c>
      <c r="X177" s="14">
        <f>SUMIFS('Fielding Data'!H:H,'Fielding Data'!$A:$A,'Hitting Data'!$A177)</f>
        <v>0</v>
      </c>
    </row>
    <row r="178" spans="1:24" x14ac:dyDescent="0.25">
      <c r="A178" s="14" t="str">
        <f t="shared" si="2"/>
        <v>cashnan012010</v>
      </c>
      <c r="B178" s="19" t="s">
        <v>1241</v>
      </c>
      <c r="C178" s="19">
        <v>2010</v>
      </c>
      <c r="D178" s="19">
        <v>53</v>
      </c>
      <c r="E178" s="19">
        <v>2</v>
      </c>
      <c r="F178" s="19">
        <v>0</v>
      </c>
      <c r="G178" s="19">
        <v>0</v>
      </c>
      <c r="H178" s="19">
        <v>0</v>
      </c>
      <c r="I178" s="19">
        <v>0</v>
      </c>
      <c r="J178" s="19">
        <v>0</v>
      </c>
      <c r="K178" s="19">
        <v>0</v>
      </c>
      <c r="L178" s="19">
        <v>0</v>
      </c>
      <c r="M178" s="19">
        <v>0</v>
      </c>
      <c r="N178" s="19">
        <v>0</v>
      </c>
      <c r="O178" s="19">
        <v>2</v>
      </c>
      <c r="P178" s="14" t="str">
        <f>IFERROR(VLOOKUP($A178,'Fielding Data'!$A:$H,MATCH(P$1,'Fielding Data'!$A$1:$H$1,0),0),"Other")</f>
        <v>P</v>
      </c>
      <c r="Q178" s="14">
        <f>IFERROR(VLOOKUP($A178,'Fielding Data'!$A:$H,MATCH(Q$1,'Fielding Data'!$A$1:$H$1,0),0),"Other")</f>
        <v>3</v>
      </c>
      <c r="R178" s="14">
        <f>IFERROR(VLOOKUP($A178,'Fielding Data'!$A:$H,MATCH(R$1,'Fielding Data'!$A$1:$H$1,0),0),"Other")</f>
        <v>13</v>
      </c>
      <c r="S178" s="14">
        <f>IFERROR(VLOOKUP($A178,'Fielding Data'!$A:$H,MATCH(S$1,'Fielding Data'!$A$1:$H$1,0),0),"Other")</f>
        <v>0</v>
      </c>
      <c r="T178" s="14">
        <f>IFERROR(VLOOKUP($A178,'Fielding Data'!$A:$H,MATCH(T$1,'Fielding Data'!$A$1:$H$1,0),0),"Other")</f>
        <v>2</v>
      </c>
      <c r="U178" s="14">
        <f>SUMIFS('Fielding Data'!E:E,'Fielding Data'!$A:$A,'Hitting Data'!$A178)</f>
        <v>3</v>
      </c>
      <c r="V178" s="14">
        <f>SUMIFS('Fielding Data'!F:F,'Fielding Data'!$A:$A,'Hitting Data'!$A178)</f>
        <v>13</v>
      </c>
      <c r="W178" s="14">
        <f>SUMIFS('Fielding Data'!G:G,'Fielding Data'!$A:$A,'Hitting Data'!$A178)</f>
        <v>0</v>
      </c>
      <c r="X178" s="14">
        <f>SUMIFS('Fielding Data'!H:H,'Fielding Data'!$A:$A,'Hitting Data'!$A178)</f>
        <v>2</v>
      </c>
    </row>
    <row r="179" spans="1:24" x14ac:dyDescent="0.25">
      <c r="A179" s="14" t="str">
        <f t="shared" si="2"/>
        <v>casilal012010</v>
      </c>
      <c r="B179" s="19" t="s">
        <v>636</v>
      </c>
      <c r="C179" s="19">
        <v>2010</v>
      </c>
      <c r="D179" s="19">
        <v>69</v>
      </c>
      <c r="E179" s="19">
        <v>152</v>
      </c>
      <c r="F179" s="19">
        <v>26</v>
      </c>
      <c r="G179" s="19">
        <v>42</v>
      </c>
      <c r="H179" s="19">
        <v>7</v>
      </c>
      <c r="I179" s="19">
        <v>4</v>
      </c>
      <c r="J179" s="19">
        <v>1</v>
      </c>
      <c r="K179" s="19">
        <v>20</v>
      </c>
      <c r="L179" s="19">
        <v>6</v>
      </c>
      <c r="M179" s="19">
        <v>1</v>
      </c>
      <c r="N179" s="19">
        <v>13</v>
      </c>
      <c r="O179" s="19">
        <v>17</v>
      </c>
      <c r="P179" s="14" t="str">
        <f>IFERROR(VLOOKUP($A179,'Fielding Data'!$A:$H,MATCH(P$1,'Fielding Data'!$A$1:$H$1,0),0),"Other")</f>
        <v>2B</v>
      </c>
      <c r="Q179" s="14">
        <f>IFERROR(VLOOKUP($A179,'Fielding Data'!$A:$H,MATCH(Q$1,'Fielding Data'!$A$1:$H$1,0),0),"Other")</f>
        <v>34</v>
      </c>
      <c r="R179" s="14">
        <f>IFERROR(VLOOKUP($A179,'Fielding Data'!$A:$H,MATCH(R$1,'Fielding Data'!$A$1:$H$1,0),0),"Other")</f>
        <v>51</v>
      </c>
      <c r="S179" s="14">
        <f>IFERROR(VLOOKUP($A179,'Fielding Data'!$A:$H,MATCH(S$1,'Fielding Data'!$A$1:$H$1,0),0),"Other")</f>
        <v>1</v>
      </c>
      <c r="T179" s="14">
        <f>IFERROR(VLOOKUP($A179,'Fielding Data'!$A:$H,MATCH(T$1,'Fielding Data'!$A$1:$H$1,0),0),"Other")</f>
        <v>11</v>
      </c>
      <c r="U179" s="14">
        <f>SUMIFS('Fielding Data'!E:E,'Fielding Data'!$A:$A,'Hitting Data'!$A179)</f>
        <v>66</v>
      </c>
      <c r="V179" s="14">
        <f>SUMIFS('Fielding Data'!F:F,'Fielding Data'!$A:$A,'Hitting Data'!$A179)</f>
        <v>122</v>
      </c>
      <c r="W179" s="14">
        <f>SUMIFS('Fielding Data'!G:G,'Fielding Data'!$A:$A,'Hitting Data'!$A179)</f>
        <v>5</v>
      </c>
      <c r="X179" s="14">
        <f>SUMIFS('Fielding Data'!H:H,'Fielding Data'!$A:$A,'Hitting Data'!$A179)</f>
        <v>26</v>
      </c>
    </row>
    <row r="180" spans="1:24" x14ac:dyDescent="0.25">
      <c r="A180" s="14" t="str">
        <f t="shared" si="2"/>
        <v>cassebo012010</v>
      </c>
      <c r="B180" s="19" t="s">
        <v>1242</v>
      </c>
      <c r="C180" s="19">
        <v>2010</v>
      </c>
      <c r="D180" s="19">
        <v>16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4" t="str">
        <f>IFERROR(VLOOKUP($A180,'Fielding Data'!$A:$H,MATCH(P$1,'Fielding Data'!$A$1:$H$1,0),0),"Other")</f>
        <v>P</v>
      </c>
      <c r="Q180" s="14">
        <f>IFERROR(VLOOKUP($A180,'Fielding Data'!$A:$H,MATCH(Q$1,'Fielding Data'!$A$1:$H$1,0),0),"Other")</f>
        <v>2</v>
      </c>
      <c r="R180" s="14">
        <f>IFERROR(VLOOKUP($A180,'Fielding Data'!$A:$H,MATCH(R$1,'Fielding Data'!$A$1:$H$1,0),0),"Other")</f>
        <v>3</v>
      </c>
      <c r="S180" s="14">
        <f>IFERROR(VLOOKUP($A180,'Fielding Data'!$A:$H,MATCH(S$1,'Fielding Data'!$A$1:$H$1,0),0),"Other")</f>
        <v>0</v>
      </c>
      <c r="T180" s="14">
        <f>IFERROR(VLOOKUP($A180,'Fielding Data'!$A:$H,MATCH(T$1,'Fielding Data'!$A$1:$H$1,0),0),"Other")</f>
        <v>0</v>
      </c>
      <c r="U180" s="14">
        <f>SUMIFS('Fielding Data'!E:E,'Fielding Data'!$A:$A,'Hitting Data'!$A180)</f>
        <v>2</v>
      </c>
      <c r="V180" s="14">
        <f>SUMIFS('Fielding Data'!F:F,'Fielding Data'!$A:$A,'Hitting Data'!$A180)</f>
        <v>3</v>
      </c>
      <c r="W180" s="14">
        <f>SUMIFS('Fielding Data'!G:G,'Fielding Data'!$A:$A,'Hitting Data'!$A180)</f>
        <v>0</v>
      </c>
      <c r="X180" s="14">
        <f>SUMIFS('Fielding Data'!H:H,'Fielding Data'!$A:$A,'Hitting Data'!$A180)</f>
        <v>0</v>
      </c>
    </row>
    <row r="181" spans="1:24" x14ac:dyDescent="0.25">
      <c r="A181" s="14" t="str">
        <f t="shared" si="2"/>
        <v>castial022010</v>
      </c>
      <c r="B181" s="19" t="s">
        <v>900</v>
      </c>
      <c r="C181" s="19">
        <v>2010</v>
      </c>
      <c r="D181" s="19">
        <v>14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4" t="str">
        <f>IFERROR(VLOOKUP($A181,'Fielding Data'!$A:$H,MATCH(P$1,'Fielding Data'!$A$1:$H$1,0),0),"Other")</f>
        <v>P</v>
      </c>
      <c r="Q181" s="14">
        <f>IFERROR(VLOOKUP($A181,'Fielding Data'!$A:$H,MATCH(Q$1,'Fielding Data'!$A$1:$H$1,0),0),"Other")</f>
        <v>1</v>
      </c>
      <c r="R181" s="14">
        <f>IFERROR(VLOOKUP($A181,'Fielding Data'!$A:$H,MATCH(R$1,'Fielding Data'!$A$1:$H$1,0),0),"Other")</f>
        <v>2</v>
      </c>
      <c r="S181" s="14">
        <f>IFERROR(VLOOKUP($A181,'Fielding Data'!$A:$H,MATCH(S$1,'Fielding Data'!$A$1:$H$1,0),0),"Other")</f>
        <v>0</v>
      </c>
      <c r="T181" s="14">
        <f>IFERROR(VLOOKUP($A181,'Fielding Data'!$A:$H,MATCH(T$1,'Fielding Data'!$A$1:$H$1,0),0),"Other")</f>
        <v>1</v>
      </c>
      <c r="U181" s="14">
        <f>SUMIFS('Fielding Data'!E:E,'Fielding Data'!$A:$A,'Hitting Data'!$A181)</f>
        <v>1</v>
      </c>
      <c r="V181" s="14">
        <f>SUMIFS('Fielding Data'!F:F,'Fielding Data'!$A:$A,'Hitting Data'!$A181)</f>
        <v>2</v>
      </c>
      <c r="W181" s="14">
        <f>SUMIFS('Fielding Data'!G:G,'Fielding Data'!$A:$A,'Hitting Data'!$A181)</f>
        <v>0</v>
      </c>
      <c r="X181" s="14">
        <f>SUMIFS('Fielding Data'!H:H,'Fielding Data'!$A:$A,'Hitting Data'!$A181)</f>
        <v>1</v>
      </c>
    </row>
    <row r="182" spans="1:24" x14ac:dyDescent="0.25">
      <c r="A182" s="14" t="str">
        <f t="shared" si="2"/>
        <v>castilu012010</v>
      </c>
      <c r="B182" s="19" t="s">
        <v>74</v>
      </c>
      <c r="C182" s="19">
        <v>2010</v>
      </c>
      <c r="D182" s="19">
        <v>86</v>
      </c>
      <c r="E182" s="19">
        <v>247</v>
      </c>
      <c r="F182" s="19">
        <v>28</v>
      </c>
      <c r="G182" s="19">
        <v>58</v>
      </c>
      <c r="H182" s="19">
        <v>4</v>
      </c>
      <c r="I182" s="19">
        <v>2</v>
      </c>
      <c r="J182" s="19">
        <v>0</v>
      </c>
      <c r="K182" s="19">
        <v>17</v>
      </c>
      <c r="L182" s="19">
        <v>8</v>
      </c>
      <c r="M182" s="19">
        <v>3</v>
      </c>
      <c r="N182" s="19">
        <v>39</v>
      </c>
      <c r="O182" s="19">
        <v>25</v>
      </c>
      <c r="P182" s="14" t="str">
        <f>IFERROR(VLOOKUP($A182,'Fielding Data'!$A:$H,MATCH(P$1,'Fielding Data'!$A$1:$H$1,0),0),"Other")</f>
        <v>2B</v>
      </c>
      <c r="Q182" s="14">
        <f>IFERROR(VLOOKUP($A182,'Fielding Data'!$A:$H,MATCH(Q$1,'Fielding Data'!$A$1:$H$1,0),0),"Other")</f>
        <v>122</v>
      </c>
      <c r="R182" s="14">
        <f>IFERROR(VLOOKUP($A182,'Fielding Data'!$A:$H,MATCH(R$1,'Fielding Data'!$A$1:$H$1,0),0),"Other")</f>
        <v>176</v>
      </c>
      <c r="S182" s="14">
        <f>IFERROR(VLOOKUP($A182,'Fielding Data'!$A:$H,MATCH(S$1,'Fielding Data'!$A$1:$H$1,0),0),"Other")</f>
        <v>2</v>
      </c>
      <c r="T182" s="14">
        <f>IFERROR(VLOOKUP($A182,'Fielding Data'!$A:$H,MATCH(T$1,'Fielding Data'!$A$1:$H$1,0),0),"Other")</f>
        <v>38</v>
      </c>
      <c r="U182" s="14">
        <f>SUMIFS('Fielding Data'!E:E,'Fielding Data'!$A:$A,'Hitting Data'!$A182)</f>
        <v>122</v>
      </c>
      <c r="V182" s="14">
        <f>SUMIFS('Fielding Data'!F:F,'Fielding Data'!$A:$A,'Hitting Data'!$A182)</f>
        <v>176</v>
      </c>
      <c r="W182" s="14">
        <f>SUMIFS('Fielding Data'!G:G,'Fielding Data'!$A:$A,'Hitting Data'!$A182)</f>
        <v>2</v>
      </c>
      <c r="X182" s="14">
        <f>SUMIFS('Fielding Data'!H:H,'Fielding Data'!$A:$A,'Hitting Data'!$A182)</f>
        <v>38</v>
      </c>
    </row>
    <row r="183" spans="1:24" x14ac:dyDescent="0.25">
      <c r="A183" s="14" t="str">
        <f t="shared" si="2"/>
        <v>castiwe012010</v>
      </c>
      <c r="B183" s="19" t="s">
        <v>1243</v>
      </c>
      <c r="C183" s="19">
        <v>2010</v>
      </c>
      <c r="D183" s="19">
        <v>7</v>
      </c>
      <c r="E183" s="19">
        <v>20</v>
      </c>
      <c r="F183" s="19">
        <v>3</v>
      </c>
      <c r="G183" s="19">
        <v>6</v>
      </c>
      <c r="H183" s="19">
        <v>4</v>
      </c>
      <c r="I183" s="19">
        <v>0</v>
      </c>
      <c r="J183" s="19">
        <v>1</v>
      </c>
      <c r="K183" s="19">
        <v>5</v>
      </c>
      <c r="L183" s="19">
        <v>0</v>
      </c>
      <c r="M183" s="19">
        <v>0</v>
      </c>
      <c r="N183" s="19">
        <v>1</v>
      </c>
      <c r="O183" s="19">
        <v>7</v>
      </c>
      <c r="P183" s="14" t="str">
        <f>IFERROR(VLOOKUP($A183,'Fielding Data'!$A:$H,MATCH(P$1,'Fielding Data'!$A$1:$H$1,0),0),"Other")</f>
        <v>C</v>
      </c>
      <c r="Q183" s="14">
        <f>IFERROR(VLOOKUP($A183,'Fielding Data'!$A:$H,MATCH(Q$1,'Fielding Data'!$A$1:$H$1,0),0),"Other")</f>
        <v>33</v>
      </c>
      <c r="R183" s="14">
        <f>IFERROR(VLOOKUP($A183,'Fielding Data'!$A:$H,MATCH(R$1,'Fielding Data'!$A$1:$H$1,0),0),"Other")</f>
        <v>3</v>
      </c>
      <c r="S183" s="14">
        <f>IFERROR(VLOOKUP($A183,'Fielding Data'!$A:$H,MATCH(S$1,'Fielding Data'!$A$1:$H$1,0),0),"Other")</f>
        <v>0</v>
      </c>
      <c r="T183" s="14">
        <f>IFERROR(VLOOKUP($A183,'Fielding Data'!$A:$H,MATCH(T$1,'Fielding Data'!$A$1:$H$1,0),0),"Other")</f>
        <v>0</v>
      </c>
      <c r="U183" s="14">
        <f>SUMIFS('Fielding Data'!E:E,'Fielding Data'!$A:$A,'Hitting Data'!$A183)</f>
        <v>33</v>
      </c>
      <c r="V183" s="14">
        <f>SUMIFS('Fielding Data'!F:F,'Fielding Data'!$A:$A,'Hitting Data'!$A183)</f>
        <v>3</v>
      </c>
      <c r="W183" s="14">
        <f>SUMIFS('Fielding Data'!G:G,'Fielding Data'!$A:$A,'Hitting Data'!$A183)</f>
        <v>0</v>
      </c>
      <c r="X183" s="14">
        <f>SUMIFS('Fielding Data'!H:H,'Fielding Data'!$A:$A,'Hitting Data'!$A183)</f>
        <v>0</v>
      </c>
    </row>
    <row r="184" spans="1:24" x14ac:dyDescent="0.25">
      <c r="A184" s="14" t="str">
        <f t="shared" si="2"/>
        <v>castrja012010</v>
      </c>
      <c r="B184" s="19" t="s">
        <v>1244</v>
      </c>
      <c r="C184" s="19">
        <v>2010</v>
      </c>
      <c r="D184" s="19">
        <v>67</v>
      </c>
      <c r="E184" s="19">
        <v>195</v>
      </c>
      <c r="F184" s="19">
        <v>26</v>
      </c>
      <c r="G184" s="19">
        <v>40</v>
      </c>
      <c r="H184" s="19">
        <v>8</v>
      </c>
      <c r="I184" s="19">
        <v>1</v>
      </c>
      <c r="J184" s="19">
        <v>2</v>
      </c>
      <c r="K184" s="19">
        <v>8</v>
      </c>
      <c r="L184" s="19">
        <v>0</v>
      </c>
      <c r="M184" s="19">
        <v>0</v>
      </c>
      <c r="N184" s="19">
        <v>22</v>
      </c>
      <c r="O184" s="19">
        <v>41</v>
      </c>
      <c r="P184" s="14" t="str">
        <f>IFERROR(VLOOKUP($A184,'Fielding Data'!$A:$H,MATCH(P$1,'Fielding Data'!$A$1:$H$1,0),0),"Other")</f>
        <v>C</v>
      </c>
      <c r="Q184" s="14">
        <f>IFERROR(VLOOKUP($A184,'Fielding Data'!$A:$H,MATCH(Q$1,'Fielding Data'!$A$1:$H$1,0),0),"Other")</f>
        <v>449</v>
      </c>
      <c r="R184" s="14">
        <f>IFERROR(VLOOKUP($A184,'Fielding Data'!$A:$H,MATCH(R$1,'Fielding Data'!$A$1:$H$1,0),0),"Other")</f>
        <v>34</v>
      </c>
      <c r="S184" s="14">
        <f>IFERROR(VLOOKUP($A184,'Fielding Data'!$A:$H,MATCH(S$1,'Fielding Data'!$A$1:$H$1,0),0),"Other")</f>
        <v>2</v>
      </c>
      <c r="T184" s="14">
        <f>IFERROR(VLOOKUP($A184,'Fielding Data'!$A:$H,MATCH(T$1,'Fielding Data'!$A$1:$H$1,0),0),"Other")</f>
        <v>6</v>
      </c>
      <c r="U184" s="14">
        <f>SUMIFS('Fielding Data'!E:E,'Fielding Data'!$A:$A,'Hitting Data'!$A184)</f>
        <v>449</v>
      </c>
      <c r="V184" s="14">
        <f>SUMIFS('Fielding Data'!F:F,'Fielding Data'!$A:$A,'Hitting Data'!$A184)</f>
        <v>34</v>
      </c>
      <c r="W184" s="14">
        <f>SUMIFS('Fielding Data'!G:G,'Fielding Data'!$A:$A,'Hitting Data'!$A184)</f>
        <v>2</v>
      </c>
      <c r="X184" s="14">
        <f>SUMIFS('Fielding Data'!H:H,'Fielding Data'!$A:$A,'Hitting Data'!$A184)</f>
        <v>6</v>
      </c>
    </row>
    <row r="185" spans="1:24" x14ac:dyDescent="0.25">
      <c r="A185" s="14" t="str">
        <f t="shared" si="2"/>
        <v>castrra012010</v>
      </c>
      <c r="B185" s="19" t="s">
        <v>76</v>
      </c>
      <c r="C185" s="19">
        <v>2010</v>
      </c>
      <c r="D185" s="19">
        <v>37</v>
      </c>
      <c r="E185" s="19">
        <v>115</v>
      </c>
      <c r="F185" s="19">
        <v>18</v>
      </c>
      <c r="G185" s="19">
        <v>32</v>
      </c>
      <c r="H185" s="19">
        <v>2</v>
      </c>
      <c r="I185" s="19">
        <v>0</v>
      </c>
      <c r="J185" s="19">
        <v>8</v>
      </c>
      <c r="K185" s="19">
        <v>21</v>
      </c>
      <c r="L185" s="19">
        <v>1</v>
      </c>
      <c r="M185" s="19">
        <v>0</v>
      </c>
      <c r="N185" s="19">
        <v>9</v>
      </c>
      <c r="O185" s="19">
        <v>26</v>
      </c>
      <c r="P185" s="14" t="str">
        <f>IFERROR(VLOOKUP($A185,'Fielding Data'!$A:$H,MATCH(P$1,'Fielding Data'!$A$1:$H$1,0),0),"Other")</f>
        <v>C</v>
      </c>
      <c r="Q185" s="14">
        <f>IFERROR(VLOOKUP($A185,'Fielding Data'!$A:$H,MATCH(Q$1,'Fielding Data'!$A$1:$H$1,0),0),"Other")</f>
        <v>214</v>
      </c>
      <c r="R185" s="14">
        <f>IFERROR(VLOOKUP($A185,'Fielding Data'!$A:$H,MATCH(R$1,'Fielding Data'!$A$1:$H$1,0),0),"Other")</f>
        <v>14</v>
      </c>
      <c r="S185" s="14">
        <f>IFERROR(VLOOKUP($A185,'Fielding Data'!$A:$H,MATCH(S$1,'Fielding Data'!$A$1:$H$1,0),0),"Other")</f>
        <v>1</v>
      </c>
      <c r="T185" s="14">
        <f>IFERROR(VLOOKUP($A185,'Fielding Data'!$A:$H,MATCH(T$1,'Fielding Data'!$A$1:$H$1,0),0),"Other")</f>
        <v>0</v>
      </c>
      <c r="U185" s="14">
        <f>SUMIFS('Fielding Data'!E:E,'Fielding Data'!$A:$A,'Hitting Data'!$A185)</f>
        <v>214</v>
      </c>
      <c r="V185" s="14">
        <f>SUMIFS('Fielding Data'!F:F,'Fielding Data'!$A:$A,'Hitting Data'!$A185)</f>
        <v>14</v>
      </c>
      <c r="W185" s="14">
        <f>SUMIFS('Fielding Data'!G:G,'Fielding Data'!$A:$A,'Hitting Data'!$A185)</f>
        <v>1</v>
      </c>
      <c r="X185" s="14">
        <f>SUMIFS('Fielding Data'!H:H,'Fielding Data'!$A:$A,'Hitting Data'!$A185)</f>
        <v>0</v>
      </c>
    </row>
    <row r="186" spans="1:24" x14ac:dyDescent="0.25">
      <c r="A186" s="14" t="str">
        <f t="shared" si="2"/>
        <v>castrst012010</v>
      </c>
      <c r="B186" s="19" t="s">
        <v>1245</v>
      </c>
      <c r="C186" s="19">
        <v>2010</v>
      </c>
      <c r="D186" s="19">
        <v>125</v>
      </c>
      <c r="E186" s="19">
        <v>463</v>
      </c>
      <c r="F186" s="19">
        <v>53</v>
      </c>
      <c r="G186" s="19">
        <v>139</v>
      </c>
      <c r="H186" s="19">
        <v>31</v>
      </c>
      <c r="I186" s="19">
        <v>5</v>
      </c>
      <c r="J186" s="19">
        <v>3</v>
      </c>
      <c r="K186" s="19">
        <v>41</v>
      </c>
      <c r="L186" s="19">
        <v>10</v>
      </c>
      <c r="M186" s="19">
        <v>8</v>
      </c>
      <c r="N186" s="19">
        <v>29</v>
      </c>
      <c r="O186" s="19">
        <v>71</v>
      </c>
      <c r="P186" s="14" t="str">
        <f>IFERROR(VLOOKUP($A186,'Fielding Data'!$A:$H,MATCH(P$1,'Fielding Data'!$A$1:$H$1,0),0),"Other")</f>
        <v>SS</v>
      </c>
      <c r="Q186" s="14">
        <f>IFERROR(VLOOKUP($A186,'Fielding Data'!$A:$H,MATCH(Q$1,'Fielding Data'!$A$1:$H$1,0),0),"Other")</f>
        <v>183</v>
      </c>
      <c r="R186" s="14">
        <f>IFERROR(VLOOKUP($A186,'Fielding Data'!$A:$H,MATCH(R$1,'Fielding Data'!$A$1:$H$1,0),0),"Other")</f>
        <v>334</v>
      </c>
      <c r="S186" s="14">
        <f>IFERROR(VLOOKUP($A186,'Fielding Data'!$A:$H,MATCH(S$1,'Fielding Data'!$A$1:$H$1,0),0),"Other")</f>
        <v>27</v>
      </c>
      <c r="T186" s="14">
        <f>IFERROR(VLOOKUP($A186,'Fielding Data'!$A:$H,MATCH(T$1,'Fielding Data'!$A$1:$H$1,0),0),"Other")</f>
        <v>74</v>
      </c>
      <c r="U186" s="14">
        <f>SUMIFS('Fielding Data'!E:E,'Fielding Data'!$A:$A,'Hitting Data'!$A186)</f>
        <v>183</v>
      </c>
      <c r="V186" s="14">
        <f>SUMIFS('Fielding Data'!F:F,'Fielding Data'!$A:$A,'Hitting Data'!$A186)</f>
        <v>334</v>
      </c>
      <c r="W186" s="14">
        <f>SUMIFS('Fielding Data'!G:G,'Fielding Data'!$A:$A,'Hitting Data'!$A186)</f>
        <v>27</v>
      </c>
      <c r="X186" s="14">
        <f>SUMIFS('Fielding Data'!H:H,'Fielding Data'!$A:$A,'Hitting Data'!$A186)</f>
        <v>74</v>
      </c>
    </row>
    <row r="187" spans="1:24" x14ac:dyDescent="0.25">
      <c r="A187" s="14" t="str">
        <f t="shared" si="2"/>
        <v>catalfr012010</v>
      </c>
      <c r="B187" s="19" t="s">
        <v>77</v>
      </c>
      <c r="C187" s="19">
        <v>2010</v>
      </c>
      <c r="D187" s="19">
        <v>25</v>
      </c>
      <c r="E187" s="19">
        <v>25</v>
      </c>
      <c r="F187" s="19">
        <v>2</v>
      </c>
      <c r="G187" s="19">
        <v>4</v>
      </c>
      <c r="H187" s="19">
        <v>1</v>
      </c>
      <c r="I187" s="19">
        <v>0</v>
      </c>
      <c r="J187" s="19">
        <v>0</v>
      </c>
      <c r="K187" s="19">
        <v>1</v>
      </c>
      <c r="L187" s="19">
        <v>0</v>
      </c>
      <c r="M187" s="19">
        <v>0</v>
      </c>
      <c r="N187" s="19">
        <v>1</v>
      </c>
      <c r="O187" s="19">
        <v>5</v>
      </c>
      <c r="P187" s="14" t="str">
        <f>IFERROR(VLOOKUP($A187,'Fielding Data'!$A:$H,MATCH(P$1,'Fielding Data'!$A$1:$H$1,0),0),"Other")</f>
        <v>1B</v>
      </c>
      <c r="Q187" s="14">
        <f>IFERROR(VLOOKUP($A187,'Fielding Data'!$A:$H,MATCH(Q$1,'Fielding Data'!$A$1:$H$1,0),0),"Other")</f>
        <v>0</v>
      </c>
      <c r="R187" s="14">
        <f>IFERROR(VLOOKUP($A187,'Fielding Data'!$A:$H,MATCH(R$1,'Fielding Data'!$A$1:$H$1,0),0),"Other")</f>
        <v>0</v>
      </c>
      <c r="S187" s="14">
        <f>IFERROR(VLOOKUP($A187,'Fielding Data'!$A:$H,MATCH(S$1,'Fielding Data'!$A$1:$H$1,0),0),"Other")</f>
        <v>0</v>
      </c>
      <c r="T187" s="14">
        <f>IFERROR(VLOOKUP($A187,'Fielding Data'!$A:$H,MATCH(T$1,'Fielding Data'!$A$1:$H$1,0),0),"Other")</f>
        <v>0</v>
      </c>
      <c r="U187" s="14">
        <f>SUMIFS('Fielding Data'!E:E,'Fielding Data'!$A:$A,'Hitting Data'!$A187)</f>
        <v>0</v>
      </c>
      <c r="V187" s="14">
        <f>SUMIFS('Fielding Data'!F:F,'Fielding Data'!$A:$A,'Hitting Data'!$A187)</f>
        <v>0</v>
      </c>
      <c r="W187" s="14">
        <f>SUMIFS('Fielding Data'!G:G,'Fielding Data'!$A:$A,'Hitting Data'!$A187)</f>
        <v>0</v>
      </c>
      <c r="X187" s="14">
        <f>SUMIFS('Fielding Data'!H:H,'Fielding Data'!$A:$A,'Hitting Data'!$A187)</f>
        <v>0</v>
      </c>
    </row>
    <row r="188" spans="1:24" x14ac:dyDescent="0.25">
      <c r="A188" s="14" t="str">
        <f t="shared" si="2"/>
        <v>cecilbr012010</v>
      </c>
      <c r="B188" s="19" t="s">
        <v>1066</v>
      </c>
      <c r="C188" s="19">
        <v>2010</v>
      </c>
      <c r="D188" s="19">
        <v>28</v>
      </c>
      <c r="E188" s="19">
        <v>2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2</v>
      </c>
      <c r="P188" s="14" t="str">
        <f>IFERROR(VLOOKUP($A188,'Fielding Data'!$A:$H,MATCH(P$1,'Fielding Data'!$A$1:$H$1,0),0),"Other")</f>
        <v>P</v>
      </c>
      <c r="Q188" s="14">
        <f>IFERROR(VLOOKUP($A188,'Fielding Data'!$A:$H,MATCH(Q$1,'Fielding Data'!$A$1:$H$1,0),0),"Other")</f>
        <v>3</v>
      </c>
      <c r="R188" s="14">
        <f>IFERROR(VLOOKUP($A188,'Fielding Data'!$A:$H,MATCH(R$1,'Fielding Data'!$A$1:$H$1,0),0),"Other")</f>
        <v>21</v>
      </c>
      <c r="S188" s="14">
        <f>IFERROR(VLOOKUP($A188,'Fielding Data'!$A:$H,MATCH(S$1,'Fielding Data'!$A$1:$H$1,0),0),"Other")</f>
        <v>1</v>
      </c>
      <c r="T188" s="14">
        <f>IFERROR(VLOOKUP($A188,'Fielding Data'!$A:$H,MATCH(T$1,'Fielding Data'!$A$1:$H$1,0),0),"Other")</f>
        <v>2</v>
      </c>
      <c r="U188" s="14">
        <f>SUMIFS('Fielding Data'!E:E,'Fielding Data'!$A:$A,'Hitting Data'!$A188)</f>
        <v>3</v>
      </c>
      <c r="V188" s="14">
        <f>SUMIFS('Fielding Data'!F:F,'Fielding Data'!$A:$A,'Hitting Data'!$A188)</f>
        <v>21</v>
      </c>
      <c r="W188" s="14">
        <f>SUMIFS('Fielding Data'!G:G,'Fielding Data'!$A:$A,'Hitting Data'!$A188)</f>
        <v>1</v>
      </c>
      <c r="X188" s="14">
        <f>SUMIFS('Fielding Data'!H:H,'Fielding Data'!$A:$A,'Hitting Data'!$A188)</f>
        <v>2</v>
      </c>
    </row>
    <row r="189" spans="1:24" x14ac:dyDescent="0.25">
      <c r="A189" s="14" t="str">
        <f t="shared" si="2"/>
        <v>cedajo012010</v>
      </c>
      <c r="B189" s="19" t="s">
        <v>1246</v>
      </c>
      <c r="C189" s="19">
        <v>2010</v>
      </c>
      <c r="D189" s="19">
        <v>8</v>
      </c>
      <c r="E189" s="19">
        <v>2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2</v>
      </c>
      <c r="P189" s="14" t="str">
        <f>IFERROR(VLOOKUP($A189,'Fielding Data'!$A:$H,MATCH(P$1,'Fielding Data'!$A$1:$H$1,0),0),"Other")</f>
        <v>P</v>
      </c>
      <c r="Q189" s="14">
        <f>IFERROR(VLOOKUP($A189,'Fielding Data'!$A:$H,MATCH(Q$1,'Fielding Data'!$A$1:$H$1,0),0),"Other")</f>
        <v>0</v>
      </c>
      <c r="R189" s="14">
        <f>IFERROR(VLOOKUP($A189,'Fielding Data'!$A:$H,MATCH(R$1,'Fielding Data'!$A$1:$H$1,0),0),"Other")</f>
        <v>0</v>
      </c>
      <c r="S189" s="14">
        <f>IFERROR(VLOOKUP($A189,'Fielding Data'!$A:$H,MATCH(S$1,'Fielding Data'!$A$1:$H$1,0),0),"Other")</f>
        <v>0</v>
      </c>
      <c r="T189" s="14">
        <f>IFERROR(VLOOKUP($A189,'Fielding Data'!$A:$H,MATCH(T$1,'Fielding Data'!$A$1:$H$1,0),0),"Other")</f>
        <v>0</v>
      </c>
      <c r="U189" s="14">
        <f>SUMIFS('Fielding Data'!E:E,'Fielding Data'!$A:$A,'Hitting Data'!$A189)</f>
        <v>0</v>
      </c>
      <c r="V189" s="14">
        <f>SUMIFS('Fielding Data'!F:F,'Fielding Data'!$A:$A,'Hitting Data'!$A189)</f>
        <v>0</v>
      </c>
      <c r="W189" s="14">
        <f>SUMIFS('Fielding Data'!G:G,'Fielding Data'!$A:$A,'Hitting Data'!$A189)</f>
        <v>0</v>
      </c>
      <c r="X189" s="14">
        <f>SUMIFS('Fielding Data'!H:H,'Fielding Data'!$A:$A,'Hitting Data'!$A189)</f>
        <v>0</v>
      </c>
    </row>
    <row r="190" spans="1:24" x14ac:dyDescent="0.25">
      <c r="A190" s="14" t="str">
        <f t="shared" si="2"/>
        <v>cedenro022010</v>
      </c>
      <c r="B190" s="19" t="s">
        <v>527</v>
      </c>
      <c r="C190" s="19">
        <v>2010</v>
      </c>
      <c r="D190" s="19">
        <v>139</v>
      </c>
      <c r="E190" s="19">
        <v>468</v>
      </c>
      <c r="F190" s="19">
        <v>42</v>
      </c>
      <c r="G190" s="19">
        <v>120</v>
      </c>
      <c r="H190" s="19">
        <v>29</v>
      </c>
      <c r="I190" s="19">
        <v>3</v>
      </c>
      <c r="J190" s="19">
        <v>8</v>
      </c>
      <c r="K190" s="19">
        <v>38</v>
      </c>
      <c r="L190" s="19">
        <v>12</v>
      </c>
      <c r="M190" s="19">
        <v>3</v>
      </c>
      <c r="N190" s="19">
        <v>23</v>
      </c>
      <c r="O190" s="19">
        <v>106</v>
      </c>
      <c r="P190" s="14" t="str">
        <f>IFERROR(VLOOKUP($A190,'Fielding Data'!$A:$H,MATCH(P$1,'Fielding Data'!$A$1:$H$1,0),0),"Other")</f>
        <v>SS</v>
      </c>
      <c r="Q190" s="14">
        <f>IFERROR(VLOOKUP($A190,'Fielding Data'!$A:$H,MATCH(Q$1,'Fielding Data'!$A$1:$H$1,0),0),"Other")</f>
        <v>183</v>
      </c>
      <c r="R190" s="14">
        <f>IFERROR(VLOOKUP($A190,'Fielding Data'!$A:$H,MATCH(R$1,'Fielding Data'!$A$1:$H$1,0),0),"Other")</f>
        <v>382</v>
      </c>
      <c r="S190" s="14">
        <f>IFERROR(VLOOKUP($A190,'Fielding Data'!$A:$H,MATCH(S$1,'Fielding Data'!$A$1:$H$1,0),0),"Other")</f>
        <v>18</v>
      </c>
      <c r="T190" s="14">
        <f>IFERROR(VLOOKUP($A190,'Fielding Data'!$A:$H,MATCH(T$1,'Fielding Data'!$A$1:$H$1,0),0),"Other")</f>
        <v>68</v>
      </c>
      <c r="U190" s="14">
        <f>SUMIFS('Fielding Data'!E:E,'Fielding Data'!$A:$A,'Hitting Data'!$A190)</f>
        <v>183</v>
      </c>
      <c r="V190" s="14">
        <f>SUMIFS('Fielding Data'!F:F,'Fielding Data'!$A:$A,'Hitting Data'!$A190)</f>
        <v>382</v>
      </c>
      <c r="W190" s="14">
        <f>SUMIFS('Fielding Data'!G:G,'Fielding Data'!$A:$A,'Hitting Data'!$A190)</f>
        <v>18</v>
      </c>
      <c r="X190" s="14">
        <f>SUMIFS('Fielding Data'!H:H,'Fielding Data'!$A:$A,'Hitting Data'!$A190)</f>
        <v>68</v>
      </c>
    </row>
    <row r="191" spans="1:24" x14ac:dyDescent="0.25">
      <c r="A191" s="14" t="str">
        <f t="shared" si="2"/>
        <v>cervefr012010</v>
      </c>
      <c r="B191" s="19" t="s">
        <v>901</v>
      </c>
      <c r="C191" s="19">
        <v>2010</v>
      </c>
      <c r="D191" s="19">
        <v>93</v>
      </c>
      <c r="E191" s="19">
        <v>266</v>
      </c>
      <c r="F191" s="19">
        <v>27</v>
      </c>
      <c r="G191" s="19">
        <v>72</v>
      </c>
      <c r="H191" s="19">
        <v>11</v>
      </c>
      <c r="I191" s="19">
        <v>3</v>
      </c>
      <c r="J191" s="19">
        <v>0</v>
      </c>
      <c r="K191" s="19">
        <v>38</v>
      </c>
      <c r="L191" s="19">
        <v>1</v>
      </c>
      <c r="M191" s="19">
        <v>1</v>
      </c>
      <c r="N191" s="19">
        <v>33</v>
      </c>
      <c r="O191" s="19">
        <v>42</v>
      </c>
      <c r="P191" s="14" t="str">
        <f>IFERROR(VLOOKUP($A191,'Fielding Data'!$A:$H,MATCH(P$1,'Fielding Data'!$A$1:$H$1,0),0),"Other")</f>
        <v>3B</v>
      </c>
      <c r="Q191" s="14">
        <f>IFERROR(VLOOKUP($A191,'Fielding Data'!$A:$H,MATCH(Q$1,'Fielding Data'!$A$1:$H$1,0),0),"Other")</f>
        <v>1</v>
      </c>
      <c r="R191" s="14">
        <f>IFERROR(VLOOKUP($A191,'Fielding Data'!$A:$H,MATCH(R$1,'Fielding Data'!$A$1:$H$1,0),0),"Other")</f>
        <v>0</v>
      </c>
      <c r="S191" s="14">
        <f>IFERROR(VLOOKUP($A191,'Fielding Data'!$A:$H,MATCH(S$1,'Fielding Data'!$A$1:$H$1,0),0),"Other")</f>
        <v>0</v>
      </c>
      <c r="T191" s="14">
        <f>IFERROR(VLOOKUP($A191,'Fielding Data'!$A:$H,MATCH(T$1,'Fielding Data'!$A$1:$H$1,0),0),"Other")</f>
        <v>0</v>
      </c>
      <c r="U191" s="14">
        <f>SUMIFS('Fielding Data'!E:E,'Fielding Data'!$A:$A,'Hitting Data'!$A191)</f>
        <v>580</v>
      </c>
      <c r="V191" s="14">
        <f>SUMIFS('Fielding Data'!F:F,'Fielding Data'!$A:$A,'Hitting Data'!$A191)</f>
        <v>45</v>
      </c>
      <c r="W191" s="14">
        <f>SUMIFS('Fielding Data'!G:G,'Fielding Data'!$A:$A,'Hitting Data'!$A191)</f>
        <v>13</v>
      </c>
      <c r="X191" s="14">
        <f>SUMIFS('Fielding Data'!H:H,'Fielding Data'!$A:$A,'Hitting Data'!$A191)</f>
        <v>2</v>
      </c>
    </row>
    <row r="192" spans="1:24" x14ac:dyDescent="0.25">
      <c r="A192" s="14" t="str">
        <f t="shared" si="2"/>
        <v>chacigu012010</v>
      </c>
      <c r="B192" s="19" t="s">
        <v>432</v>
      </c>
      <c r="C192" s="19">
        <v>2010</v>
      </c>
      <c r="D192" s="19">
        <v>44</v>
      </c>
      <c r="E192" s="19">
        <v>1</v>
      </c>
      <c r="F192" s="19">
        <v>1</v>
      </c>
      <c r="G192" s="19">
        <v>1</v>
      </c>
      <c r="H192" s="19">
        <v>0</v>
      </c>
      <c r="I192" s="19">
        <v>0</v>
      </c>
      <c r="J192" s="19">
        <v>1</v>
      </c>
      <c r="K192" s="19">
        <v>1</v>
      </c>
      <c r="L192" s="19">
        <v>0</v>
      </c>
      <c r="M192" s="19">
        <v>0</v>
      </c>
      <c r="N192" s="19">
        <v>0</v>
      </c>
      <c r="O192" s="19">
        <v>0</v>
      </c>
      <c r="P192" s="14" t="str">
        <f>IFERROR(VLOOKUP($A192,'Fielding Data'!$A:$H,MATCH(P$1,'Fielding Data'!$A$1:$H$1,0),0),"Other")</f>
        <v>P</v>
      </c>
      <c r="Q192" s="14">
        <f>IFERROR(VLOOKUP($A192,'Fielding Data'!$A:$H,MATCH(Q$1,'Fielding Data'!$A$1:$H$1,0),0),"Other")</f>
        <v>1</v>
      </c>
      <c r="R192" s="14">
        <f>IFERROR(VLOOKUP($A192,'Fielding Data'!$A:$H,MATCH(R$1,'Fielding Data'!$A$1:$H$1,0),0),"Other")</f>
        <v>3</v>
      </c>
      <c r="S192" s="14">
        <f>IFERROR(VLOOKUP($A192,'Fielding Data'!$A:$H,MATCH(S$1,'Fielding Data'!$A$1:$H$1,0),0),"Other")</f>
        <v>1</v>
      </c>
      <c r="T192" s="14">
        <f>IFERROR(VLOOKUP($A192,'Fielding Data'!$A:$H,MATCH(T$1,'Fielding Data'!$A$1:$H$1,0),0),"Other")</f>
        <v>0</v>
      </c>
      <c r="U192" s="14">
        <f>SUMIFS('Fielding Data'!E:E,'Fielding Data'!$A:$A,'Hitting Data'!$A192)</f>
        <v>1</v>
      </c>
      <c r="V192" s="14">
        <f>SUMIFS('Fielding Data'!F:F,'Fielding Data'!$A:$A,'Hitting Data'!$A192)</f>
        <v>3</v>
      </c>
      <c r="W192" s="14">
        <f>SUMIFS('Fielding Data'!G:G,'Fielding Data'!$A:$A,'Hitting Data'!$A192)</f>
        <v>1</v>
      </c>
      <c r="X192" s="14">
        <f>SUMIFS('Fielding Data'!H:H,'Fielding Data'!$A:$A,'Hitting Data'!$A192)</f>
        <v>0</v>
      </c>
    </row>
    <row r="193" spans="1:24" x14ac:dyDescent="0.25">
      <c r="A193" s="14" t="str">
        <f t="shared" si="2"/>
        <v>chacijh012010</v>
      </c>
      <c r="B193" s="19" t="s">
        <v>1067</v>
      </c>
      <c r="C193" s="19">
        <v>2010</v>
      </c>
      <c r="D193" s="19">
        <v>28</v>
      </c>
      <c r="E193" s="19">
        <v>40</v>
      </c>
      <c r="F193" s="19">
        <v>0</v>
      </c>
      <c r="G193" s="19">
        <v>3</v>
      </c>
      <c r="H193" s="19">
        <v>0</v>
      </c>
      <c r="I193" s="19">
        <v>0</v>
      </c>
      <c r="J193" s="19">
        <v>0</v>
      </c>
      <c r="K193" s="19">
        <v>1</v>
      </c>
      <c r="L193" s="19">
        <v>0</v>
      </c>
      <c r="M193" s="19">
        <v>0</v>
      </c>
      <c r="N193" s="19">
        <v>1</v>
      </c>
      <c r="O193" s="19">
        <v>9</v>
      </c>
      <c r="P193" s="14" t="str">
        <f>IFERROR(VLOOKUP($A193,'Fielding Data'!$A:$H,MATCH(P$1,'Fielding Data'!$A$1:$H$1,0),0),"Other")</f>
        <v>P</v>
      </c>
      <c r="Q193" s="14">
        <f>IFERROR(VLOOKUP($A193,'Fielding Data'!$A:$H,MATCH(Q$1,'Fielding Data'!$A$1:$H$1,0),0),"Other")</f>
        <v>8</v>
      </c>
      <c r="R193" s="14">
        <f>IFERROR(VLOOKUP($A193,'Fielding Data'!$A:$H,MATCH(R$1,'Fielding Data'!$A$1:$H$1,0),0),"Other")</f>
        <v>13</v>
      </c>
      <c r="S193" s="14">
        <f>IFERROR(VLOOKUP($A193,'Fielding Data'!$A:$H,MATCH(S$1,'Fielding Data'!$A$1:$H$1,0),0),"Other")</f>
        <v>1</v>
      </c>
      <c r="T193" s="14">
        <f>IFERROR(VLOOKUP($A193,'Fielding Data'!$A:$H,MATCH(T$1,'Fielding Data'!$A$1:$H$1,0),0),"Other")</f>
        <v>2</v>
      </c>
      <c r="U193" s="14">
        <f>SUMIFS('Fielding Data'!E:E,'Fielding Data'!$A:$A,'Hitting Data'!$A193)</f>
        <v>8</v>
      </c>
      <c r="V193" s="14">
        <f>SUMIFS('Fielding Data'!F:F,'Fielding Data'!$A:$A,'Hitting Data'!$A193)</f>
        <v>13</v>
      </c>
      <c r="W193" s="14">
        <f>SUMIFS('Fielding Data'!G:G,'Fielding Data'!$A:$A,'Hitting Data'!$A193)</f>
        <v>1</v>
      </c>
      <c r="X193" s="14">
        <f>SUMIFS('Fielding Data'!H:H,'Fielding Data'!$A:$A,'Hitting Data'!$A193)</f>
        <v>2</v>
      </c>
    </row>
    <row r="194" spans="1:24" x14ac:dyDescent="0.25">
      <c r="A194" s="14" t="str">
        <f t="shared" si="2"/>
        <v>chambjo032010</v>
      </c>
      <c r="B194" s="19" t="s">
        <v>771</v>
      </c>
      <c r="C194" s="19">
        <v>2010</v>
      </c>
      <c r="D194" s="19">
        <v>73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4" t="str">
        <f>IFERROR(VLOOKUP($A194,'Fielding Data'!$A:$H,MATCH(P$1,'Fielding Data'!$A$1:$H$1,0),0),"Other")</f>
        <v>P</v>
      </c>
      <c r="Q194" s="14">
        <f>IFERROR(VLOOKUP($A194,'Fielding Data'!$A:$H,MATCH(Q$1,'Fielding Data'!$A$1:$H$1,0),0),"Other")</f>
        <v>2</v>
      </c>
      <c r="R194" s="14">
        <f>IFERROR(VLOOKUP($A194,'Fielding Data'!$A:$H,MATCH(R$1,'Fielding Data'!$A$1:$H$1,0),0),"Other")</f>
        <v>6</v>
      </c>
      <c r="S194" s="14">
        <f>IFERROR(VLOOKUP($A194,'Fielding Data'!$A:$H,MATCH(S$1,'Fielding Data'!$A$1:$H$1,0),0),"Other")</f>
        <v>0</v>
      </c>
      <c r="T194" s="14">
        <f>IFERROR(VLOOKUP($A194,'Fielding Data'!$A:$H,MATCH(T$1,'Fielding Data'!$A$1:$H$1,0),0),"Other")</f>
        <v>1</v>
      </c>
      <c r="U194" s="14">
        <f>SUMIFS('Fielding Data'!E:E,'Fielding Data'!$A:$A,'Hitting Data'!$A194)</f>
        <v>2</v>
      </c>
      <c r="V194" s="14">
        <f>SUMIFS('Fielding Data'!F:F,'Fielding Data'!$A:$A,'Hitting Data'!$A194)</f>
        <v>6</v>
      </c>
      <c r="W194" s="14">
        <f>SUMIFS('Fielding Data'!G:G,'Fielding Data'!$A:$A,'Hitting Data'!$A194)</f>
        <v>0</v>
      </c>
      <c r="X194" s="14">
        <f>SUMIFS('Fielding Data'!H:H,'Fielding Data'!$A:$A,'Hitting Data'!$A194)</f>
        <v>1</v>
      </c>
    </row>
    <row r="195" spans="1:24" x14ac:dyDescent="0.25">
      <c r="A195" s="14" t="str">
        <f t="shared" ref="A195:A258" si="3">B195&amp;C195</f>
        <v>chapmar012010</v>
      </c>
      <c r="B195" s="19" t="s">
        <v>1247</v>
      </c>
      <c r="C195" s="19">
        <v>2010</v>
      </c>
      <c r="D195" s="19">
        <v>15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4" t="str">
        <f>IFERROR(VLOOKUP($A195,'Fielding Data'!$A:$H,MATCH(P$1,'Fielding Data'!$A$1:$H$1,0),0),"Other")</f>
        <v>P</v>
      </c>
      <c r="Q195" s="14">
        <f>IFERROR(VLOOKUP($A195,'Fielding Data'!$A:$H,MATCH(Q$1,'Fielding Data'!$A$1:$H$1,0),0),"Other")</f>
        <v>2</v>
      </c>
      <c r="R195" s="14">
        <f>IFERROR(VLOOKUP($A195,'Fielding Data'!$A:$H,MATCH(R$1,'Fielding Data'!$A$1:$H$1,0),0),"Other")</f>
        <v>1</v>
      </c>
      <c r="S195" s="14">
        <f>IFERROR(VLOOKUP($A195,'Fielding Data'!$A:$H,MATCH(S$1,'Fielding Data'!$A$1:$H$1,0),0),"Other")</f>
        <v>0</v>
      </c>
      <c r="T195" s="14">
        <f>IFERROR(VLOOKUP($A195,'Fielding Data'!$A:$H,MATCH(T$1,'Fielding Data'!$A$1:$H$1,0),0),"Other")</f>
        <v>0</v>
      </c>
      <c r="U195" s="14">
        <f>SUMIFS('Fielding Data'!E:E,'Fielding Data'!$A:$A,'Hitting Data'!$A195)</f>
        <v>2</v>
      </c>
      <c r="V195" s="14">
        <f>SUMIFS('Fielding Data'!F:F,'Fielding Data'!$A:$A,'Hitting Data'!$A195)</f>
        <v>1</v>
      </c>
      <c r="W195" s="14">
        <f>SUMIFS('Fielding Data'!G:G,'Fielding Data'!$A:$A,'Hitting Data'!$A195)</f>
        <v>0</v>
      </c>
      <c r="X195" s="14">
        <f>SUMIFS('Fielding Data'!H:H,'Fielding Data'!$A:$A,'Hitting Data'!$A195)</f>
        <v>0</v>
      </c>
    </row>
    <row r="196" spans="1:24" x14ac:dyDescent="0.25">
      <c r="A196" s="14" t="str">
        <f t="shared" si="3"/>
        <v>chaveer012010</v>
      </c>
      <c r="B196" s="19" t="s">
        <v>78</v>
      </c>
      <c r="C196" s="19">
        <v>2010</v>
      </c>
      <c r="D196" s="19">
        <v>33</v>
      </c>
      <c r="E196" s="19">
        <v>111</v>
      </c>
      <c r="F196" s="19">
        <v>10</v>
      </c>
      <c r="G196" s="19">
        <v>26</v>
      </c>
      <c r="H196" s="19">
        <v>8</v>
      </c>
      <c r="I196" s="19">
        <v>0</v>
      </c>
      <c r="J196" s="19">
        <v>1</v>
      </c>
      <c r="K196" s="19">
        <v>10</v>
      </c>
      <c r="L196" s="19">
        <v>0</v>
      </c>
      <c r="M196" s="19">
        <v>0</v>
      </c>
      <c r="N196" s="19">
        <v>8</v>
      </c>
      <c r="O196" s="19">
        <v>31</v>
      </c>
      <c r="P196" s="14" t="str">
        <f>IFERROR(VLOOKUP($A196,'Fielding Data'!$A:$H,MATCH(P$1,'Fielding Data'!$A$1:$H$1,0),0),"Other")</f>
        <v>1B</v>
      </c>
      <c r="Q196" s="14">
        <f>IFERROR(VLOOKUP($A196,'Fielding Data'!$A:$H,MATCH(Q$1,'Fielding Data'!$A$1:$H$1,0),0),"Other")</f>
        <v>7</v>
      </c>
      <c r="R196" s="14">
        <f>IFERROR(VLOOKUP($A196,'Fielding Data'!$A:$H,MATCH(R$1,'Fielding Data'!$A$1:$H$1,0),0),"Other")</f>
        <v>0</v>
      </c>
      <c r="S196" s="14">
        <f>IFERROR(VLOOKUP($A196,'Fielding Data'!$A:$H,MATCH(S$1,'Fielding Data'!$A$1:$H$1,0),0),"Other")</f>
        <v>0</v>
      </c>
      <c r="T196" s="14">
        <f>IFERROR(VLOOKUP($A196,'Fielding Data'!$A:$H,MATCH(T$1,'Fielding Data'!$A$1:$H$1,0),0),"Other")</f>
        <v>0</v>
      </c>
      <c r="U196" s="14">
        <f>SUMIFS('Fielding Data'!E:E,'Fielding Data'!$A:$A,'Hitting Data'!$A196)</f>
        <v>7</v>
      </c>
      <c r="V196" s="14">
        <f>SUMIFS('Fielding Data'!F:F,'Fielding Data'!$A:$A,'Hitting Data'!$A196)</f>
        <v>0</v>
      </c>
      <c r="W196" s="14">
        <f>SUMIFS('Fielding Data'!G:G,'Fielding Data'!$A:$A,'Hitting Data'!$A196)</f>
        <v>0</v>
      </c>
      <c r="X196" s="14">
        <f>SUMIFS('Fielding Data'!H:H,'Fielding Data'!$A:$A,'Hitting Data'!$A196)</f>
        <v>0</v>
      </c>
    </row>
    <row r="197" spans="1:24" x14ac:dyDescent="0.25">
      <c r="A197" s="14" t="str">
        <f t="shared" si="3"/>
        <v>chenbr012010</v>
      </c>
      <c r="B197" s="19" t="s">
        <v>79</v>
      </c>
      <c r="C197" s="19">
        <v>2010</v>
      </c>
      <c r="D197" s="19">
        <v>33</v>
      </c>
      <c r="E197" s="19">
        <v>1</v>
      </c>
      <c r="F197" s="19">
        <v>0</v>
      </c>
      <c r="G197" s="19">
        <v>1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4" t="str">
        <f>IFERROR(VLOOKUP($A197,'Fielding Data'!$A:$H,MATCH(P$1,'Fielding Data'!$A$1:$H$1,0),0),"Other")</f>
        <v>P</v>
      </c>
      <c r="Q197" s="14">
        <f>IFERROR(VLOOKUP($A197,'Fielding Data'!$A:$H,MATCH(Q$1,'Fielding Data'!$A$1:$H$1,0),0),"Other")</f>
        <v>4</v>
      </c>
      <c r="R197" s="14">
        <f>IFERROR(VLOOKUP($A197,'Fielding Data'!$A:$H,MATCH(R$1,'Fielding Data'!$A$1:$H$1,0),0),"Other")</f>
        <v>24</v>
      </c>
      <c r="S197" s="14">
        <f>IFERROR(VLOOKUP($A197,'Fielding Data'!$A:$H,MATCH(S$1,'Fielding Data'!$A$1:$H$1,0),0),"Other")</f>
        <v>1</v>
      </c>
      <c r="T197" s="14">
        <f>IFERROR(VLOOKUP($A197,'Fielding Data'!$A:$H,MATCH(T$1,'Fielding Data'!$A$1:$H$1,0),0),"Other")</f>
        <v>0</v>
      </c>
      <c r="U197" s="14">
        <f>SUMIFS('Fielding Data'!E:E,'Fielding Data'!$A:$A,'Hitting Data'!$A197)</f>
        <v>4</v>
      </c>
      <c r="V197" s="14">
        <f>SUMIFS('Fielding Data'!F:F,'Fielding Data'!$A:$A,'Hitting Data'!$A197)</f>
        <v>24</v>
      </c>
      <c r="W197" s="14">
        <f>SUMIFS('Fielding Data'!G:G,'Fielding Data'!$A:$A,'Hitting Data'!$A197)</f>
        <v>1</v>
      </c>
      <c r="X197" s="14">
        <f>SUMIFS('Fielding Data'!H:H,'Fielding Data'!$A:$A,'Hitting Data'!$A197)</f>
        <v>0</v>
      </c>
    </row>
    <row r="198" spans="1:24" x14ac:dyDescent="0.25">
      <c r="A198" s="14" t="str">
        <f t="shared" si="3"/>
        <v>chicoma012010</v>
      </c>
      <c r="B198" s="19" t="s">
        <v>772</v>
      </c>
      <c r="C198" s="19">
        <v>2010</v>
      </c>
      <c r="D198" s="19">
        <v>1</v>
      </c>
      <c r="E198" s="19">
        <v>2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4" t="str">
        <f>IFERROR(VLOOKUP($A198,'Fielding Data'!$A:$H,MATCH(P$1,'Fielding Data'!$A$1:$H$1,0),0),"Other")</f>
        <v>P</v>
      </c>
      <c r="Q198" s="14">
        <f>IFERROR(VLOOKUP($A198,'Fielding Data'!$A:$H,MATCH(Q$1,'Fielding Data'!$A$1:$H$1,0),0),"Other")</f>
        <v>0</v>
      </c>
      <c r="R198" s="14">
        <f>IFERROR(VLOOKUP($A198,'Fielding Data'!$A:$H,MATCH(R$1,'Fielding Data'!$A$1:$H$1,0),0),"Other")</f>
        <v>0</v>
      </c>
      <c r="S198" s="14">
        <f>IFERROR(VLOOKUP($A198,'Fielding Data'!$A:$H,MATCH(S$1,'Fielding Data'!$A$1:$H$1,0),0),"Other")</f>
        <v>0</v>
      </c>
      <c r="T198" s="14">
        <f>IFERROR(VLOOKUP($A198,'Fielding Data'!$A:$H,MATCH(T$1,'Fielding Data'!$A$1:$H$1,0),0),"Other")</f>
        <v>0</v>
      </c>
      <c r="U198" s="14">
        <f>SUMIFS('Fielding Data'!E:E,'Fielding Data'!$A:$A,'Hitting Data'!$A198)</f>
        <v>0</v>
      </c>
      <c r="V198" s="14">
        <f>SUMIFS('Fielding Data'!F:F,'Fielding Data'!$A:$A,'Hitting Data'!$A198)</f>
        <v>0</v>
      </c>
      <c r="W198" s="14">
        <f>SUMIFS('Fielding Data'!G:G,'Fielding Data'!$A:$A,'Hitting Data'!$A198)</f>
        <v>0</v>
      </c>
      <c r="X198" s="14">
        <f>SUMIFS('Fielding Data'!H:H,'Fielding Data'!$A:$A,'Hitting Data'!$A198)</f>
        <v>0</v>
      </c>
    </row>
    <row r="199" spans="1:24" x14ac:dyDescent="0.25">
      <c r="A199" s="14" t="str">
        <f t="shared" si="3"/>
        <v>choatra012010</v>
      </c>
      <c r="B199" s="19" t="s">
        <v>80</v>
      </c>
      <c r="C199" s="19">
        <v>2010</v>
      </c>
      <c r="D199" s="19">
        <v>85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4" t="str">
        <f>IFERROR(VLOOKUP($A199,'Fielding Data'!$A:$H,MATCH(P$1,'Fielding Data'!$A$1:$H$1,0),0),"Other")</f>
        <v>P</v>
      </c>
      <c r="Q199" s="14">
        <f>IFERROR(VLOOKUP($A199,'Fielding Data'!$A:$H,MATCH(Q$1,'Fielding Data'!$A$1:$H$1,0),0),"Other")</f>
        <v>4</v>
      </c>
      <c r="R199" s="14">
        <f>IFERROR(VLOOKUP($A199,'Fielding Data'!$A:$H,MATCH(R$1,'Fielding Data'!$A$1:$H$1,0),0),"Other")</f>
        <v>8</v>
      </c>
      <c r="S199" s="14">
        <f>IFERROR(VLOOKUP($A199,'Fielding Data'!$A:$H,MATCH(S$1,'Fielding Data'!$A$1:$H$1,0),0),"Other")</f>
        <v>1</v>
      </c>
      <c r="T199" s="14">
        <f>IFERROR(VLOOKUP($A199,'Fielding Data'!$A:$H,MATCH(T$1,'Fielding Data'!$A$1:$H$1,0),0),"Other")</f>
        <v>1</v>
      </c>
      <c r="U199" s="14">
        <f>SUMIFS('Fielding Data'!E:E,'Fielding Data'!$A:$A,'Hitting Data'!$A199)</f>
        <v>4</v>
      </c>
      <c r="V199" s="14">
        <f>SUMIFS('Fielding Data'!F:F,'Fielding Data'!$A:$A,'Hitting Data'!$A199)</f>
        <v>8</v>
      </c>
      <c r="W199" s="14">
        <f>SUMIFS('Fielding Data'!G:G,'Fielding Data'!$A:$A,'Hitting Data'!$A199)</f>
        <v>1</v>
      </c>
      <c r="X199" s="14">
        <f>SUMIFS('Fielding Data'!H:H,'Fielding Data'!$A:$A,'Hitting Data'!$A199)</f>
        <v>1</v>
      </c>
    </row>
    <row r="200" spans="1:24" x14ac:dyDescent="0.25">
      <c r="A200" s="14" t="str">
        <f t="shared" si="3"/>
        <v>choosh012010</v>
      </c>
      <c r="B200" s="19" t="s">
        <v>528</v>
      </c>
      <c r="C200" s="19">
        <v>2010</v>
      </c>
      <c r="D200" s="19">
        <v>144</v>
      </c>
      <c r="E200" s="19">
        <v>550</v>
      </c>
      <c r="F200" s="19">
        <v>81</v>
      </c>
      <c r="G200" s="19">
        <v>165</v>
      </c>
      <c r="H200" s="19">
        <v>31</v>
      </c>
      <c r="I200" s="19">
        <v>2</v>
      </c>
      <c r="J200" s="19">
        <v>22</v>
      </c>
      <c r="K200" s="19">
        <v>90</v>
      </c>
      <c r="L200" s="19">
        <v>22</v>
      </c>
      <c r="M200" s="19">
        <v>7</v>
      </c>
      <c r="N200" s="19">
        <v>83</v>
      </c>
      <c r="O200" s="19">
        <v>118</v>
      </c>
      <c r="P200" s="14" t="str">
        <f>IFERROR(VLOOKUP($A200,'Fielding Data'!$A:$H,MATCH(P$1,'Fielding Data'!$A$1:$H$1,0),0),"Other")</f>
        <v>OF</v>
      </c>
      <c r="Q200" s="14">
        <f>IFERROR(VLOOKUP($A200,'Fielding Data'!$A:$H,MATCH(Q$1,'Fielding Data'!$A$1:$H$1,0),0),"Other")</f>
        <v>267</v>
      </c>
      <c r="R200" s="14">
        <f>IFERROR(VLOOKUP($A200,'Fielding Data'!$A:$H,MATCH(R$1,'Fielding Data'!$A$1:$H$1,0),0),"Other")</f>
        <v>14</v>
      </c>
      <c r="S200" s="14">
        <f>IFERROR(VLOOKUP($A200,'Fielding Data'!$A:$H,MATCH(S$1,'Fielding Data'!$A$1:$H$1,0),0),"Other")</f>
        <v>4</v>
      </c>
      <c r="T200" s="14">
        <f>IFERROR(VLOOKUP($A200,'Fielding Data'!$A:$H,MATCH(T$1,'Fielding Data'!$A$1:$H$1,0),0),"Other")</f>
        <v>3</v>
      </c>
      <c r="U200" s="14">
        <f>SUMIFS('Fielding Data'!E:E,'Fielding Data'!$A:$A,'Hitting Data'!$A200)</f>
        <v>267</v>
      </c>
      <c r="V200" s="14">
        <f>SUMIFS('Fielding Data'!F:F,'Fielding Data'!$A:$A,'Hitting Data'!$A200)</f>
        <v>14</v>
      </c>
      <c r="W200" s="14">
        <f>SUMIFS('Fielding Data'!G:G,'Fielding Data'!$A:$A,'Hitting Data'!$A200)</f>
        <v>4</v>
      </c>
      <c r="X200" s="14">
        <f>SUMIFS('Fielding Data'!H:H,'Fielding Data'!$A:$A,'Hitting Data'!$A200)</f>
        <v>3</v>
      </c>
    </row>
    <row r="201" spans="1:24" x14ac:dyDescent="0.25">
      <c r="A201" s="14" t="str">
        <f t="shared" si="3"/>
        <v>ciriape012010</v>
      </c>
      <c r="B201" s="19" t="s">
        <v>1248</v>
      </c>
      <c r="C201" s="19">
        <v>2010</v>
      </c>
      <c r="D201" s="19">
        <v>8</v>
      </c>
      <c r="E201" s="19">
        <v>6</v>
      </c>
      <c r="F201" s="19">
        <v>3</v>
      </c>
      <c r="G201" s="19">
        <v>3</v>
      </c>
      <c r="H201" s="19">
        <v>1</v>
      </c>
      <c r="I201" s="19">
        <v>1</v>
      </c>
      <c r="J201" s="19">
        <v>0</v>
      </c>
      <c r="K201" s="19">
        <v>1</v>
      </c>
      <c r="L201" s="19">
        <v>0</v>
      </c>
      <c r="M201" s="19">
        <v>0</v>
      </c>
      <c r="N201" s="19">
        <v>0</v>
      </c>
      <c r="O201" s="19">
        <v>3</v>
      </c>
      <c r="P201" s="14" t="str">
        <f>IFERROR(VLOOKUP($A201,'Fielding Data'!$A:$H,MATCH(P$1,'Fielding Data'!$A$1:$H$1,0),0),"Other")</f>
        <v>SS</v>
      </c>
      <c r="Q201" s="14">
        <f>IFERROR(VLOOKUP($A201,'Fielding Data'!$A:$H,MATCH(Q$1,'Fielding Data'!$A$1:$H$1,0),0),"Other")</f>
        <v>1</v>
      </c>
      <c r="R201" s="14">
        <f>IFERROR(VLOOKUP($A201,'Fielding Data'!$A:$H,MATCH(R$1,'Fielding Data'!$A$1:$H$1,0),0),"Other")</f>
        <v>2</v>
      </c>
      <c r="S201" s="14">
        <f>IFERROR(VLOOKUP($A201,'Fielding Data'!$A:$H,MATCH(S$1,'Fielding Data'!$A$1:$H$1,0),0),"Other")</f>
        <v>0</v>
      </c>
      <c r="T201" s="14">
        <f>IFERROR(VLOOKUP($A201,'Fielding Data'!$A:$H,MATCH(T$1,'Fielding Data'!$A$1:$H$1,0),0),"Other")</f>
        <v>1</v>
      </c>
      <c r="U201" s="14">
        <f>SUMIFS('Fielding Data'!E:E,'Fielding Data'!$A:$A,'Hitting Data'!$A201)</f>
        <v>1</v>
      </c>
      <c r="V201" s="14">
        <f>SUMIFS('Fielding Data'!F:F,'Fielding Data'!$A:$A,'Hitting Data'!$A201)</f>
        <v>2</v>
      </c>
      <c r="W201" s="14">
        <f>SUMIFS('Fielding Data'!G:G,'Fielding Data'!$A:$A,'Hitting Data'!$A201)</f>
        <v>0</v>
      </c>
      <c r="X201" s="14">
        <f>SUMIFS('Fielding Data'!H:H,'Fielding Data'!$A:$A,'Hitting Data'!$A201)</f>
        <v>1</v>
      </c>
    </row>
    <row r="202" spans="1:24" x14ac:dyDescent="0.25">
      <c r="A202" s="14" t="str">
        <f t="shared" si="3"/>
        <v>cishest012010</v>
      </c>
      <c r="B202" s="19" t="s">
        <v>1249</v>
      </c>
      <c r="C202" s="19">
        <v>2010</v>
      </c>
      <c r="D202" s="19">
        <v>3</v>
      </c>
      <c r="E202" s="19">
        <v>0</v>
      </c>
      <c r="F202" s="19">
        <v>0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4" t="str">
        <f>IFERROR(VLOOKUP($A202,'Fielding Data'!$A:$H,MATCH(P$1,'Fielding Data'!$A$1:$H$1,0),0),"Other")</f>
        <v>P</v>
      </c>
      <c r="Q202" s="14">
        <f>IFERROR(VLOOKUP($A202,'Fielding Data'!$A:$H,MATCH(Q$1,'Fielding Data'!$A$1:$H$1,0),0),"Other")</f>
        <v>2</v>
      </c>
      <c r="R202" s="14">
        <f>IFERROR(VLOOKUP($A202,'Fielding Data'!$A:$H,MATCH(R$1,'Fielding Data'!$A$1:$H$1,0),0),"Other")</f>
        <v>0</v>
      </c>
      <c r="S202" s="14">
        <f>IFERROR(VLOOKUP($A202,'Fielding Data'!$A:$H,MATCH(S$1,'Fielding Data'!$A$1:$H$1,0),0),"Other")</f>
        <v>0</v>
      </c>
      <c r="T202" s="14">
        <f>IFERROR(VLOOKUP($A202,'Fielding Data'!$A:$H,MATCH(T$1,'Fielding Data'!$A$1:$H$1,0),0),"Other")</f>
        <v>0</v>
      </c>
      <c r="U202" s="14">
        <f>SUMIFS('Fielding Data'!E:E,'Fielding Data'!$A:$A,'Hitting Data'!$A202)</f>
        <v>2</v>
      </c>
      <c r="V202" s="14">
        <f>SUMIFS('Fielding Data'!F:F,'Fielding Data'!$A:$A,'Hitting Data'!$A202)</f>
        <v>0</v>
      </c>
      <c r="W202" s="14">
        <f>SUMIFS('Fielding Data'!G:G,'Fielding Data'!$A:$A,'Hitting Data'!$A202)</f>
        <v>0</v>
      </c>
      <c r="X202" s="14">
        <f>SUMIFS('Fielding Data'!H:H,'Fielding Data'!$A:$A,'Hitting Data'!$A202)</f>
        <v>0</v>
      </c>
    </row>
    <row r="203" spans="1:24" x14ac:dyDescent="0.25">
      <c r="A203" s="14" t="str">
        <f t="shared" si="3"/>
        <v>clemeje012010</v>
      </c>
      <c r="B203" s="19" t="s">
        <v>773</v>
      </c>
      <c r="C203" s="19">
        <v>2010</v>
      </c>
      <c r="D203" s="19">
        <v>54</v>
      </c>
      <c r="E203" s="19">
        <v>144</v>
      </c>
      <c r="F203" s="19">
        <v>11</v>
      </c>
      <c r="G203" s="19">
        <v>29</v>
      </c>
      <c r="H203" s="19">
        <v>3</v>
      </c>
      <c r="I203" s="19">
        <v>0</v>
      </c>
      <c r="J203" s="19">
        <v>7</v>
      </c>
      <c r="K203" s="19">
        <v>12</v>
      </c>
      <c r="L203" s="19">
        <v>0</v>
      </c>
      <c r="M203" s="19">
        <v>0</v>
      </c>
      <c r="N203" s="19">
        <v>6</v>
      </c>
      <c r="O203" s="19">
        <v>37</v>
      </c>
      <c r="P203" s="14" t="str">
        <f>IFERROR(VLOOKUP($A203,'Fielding Data'!$A:$H,MATCH(P$1,'Fielding Data'!$A$1:$H$1,0),0),"Other")</f>
        <v>1B</v>
      </c>
      <c r="Q203" s="14">
        <f>IFERROR(VLOOKUP($A203,'Fielding Data'!$A:$H,MATCH(Q$1,'Fielding Data'!$A$1:$H$1,0),0),"Other")</f>
        <v>295</v>
      </c>
      <c r="R203" s="14">
        <f>IFERROR(VLOOKUP($A203,'Fielding Data'!$A:$H,MATCH(R$1,'Fielding Data'!$A$1:$H$1,0),0),"Other")</f>
        <v>18</v>
      </c>
      <c r="S203" s="14">
        <f>IFERROR(VLOOKUP($A203,'Fielding Data'!$A:$H,MATCH(S$1,'Fielding Data'!$A$1:$H$1,0),0),"Other")</f>
        <v>2</v>
      </c>
      <c r="T203" s="14">
        <f>IFERROR(VLOOKUP($A203,'Fielding Data'!$A:$H,MATCH(T$1,'Fielding Data'!$A$1:$H$1,0),0),"Other")</f>
        <v>20</v>
      </c>
      <c r="U203" s="14">
        <f>SUMIFS('Fielding Data'!E:E,'Fielding Data'!$A:$A,'Hitting Data'!$A203)</f>
        <v>295</v>
      </c>
      <c r="V203" s="14">
        <f>SUMIFS('Fielding Data'!F:F,'Fielding Data'!$A:$A,'Hitting Data'!$A203)</f>
        <v>18</v>
      </c>
      <c r="W203" s="14">
        <f>SUMIFS('Fielding Data'!G:G,'Fielding Data'!$A:$A,'Hitting Data'!$A203)</f>
        <v>2</v>
      </c>
      <c r="X203" s="14">
        <f>SUMIFS('Fielding Data'!H:H,'Fielding Data'!$A:$A,'Hitting Data'!$A203)</f>
        <v>20</v>
      </c>
    </row>
    <row r="204" spans="1:24" x14ac:dyDescent="0.25">
      <c r="A204" s="14" t="str">
        <f t="shared" si="3"/>
        <v>clevlbr012010</v>
      </c>
      <c r="B204" s="19" t="s">
        <v>637</v>
      </c>
      <c r="C204" s="19">
        <v>2010</v>
      </c>
      <c r="D204" s="19">
        <v>4</v>
      </c>
      <c r="E204" s="19">
        <v>4</v>
      </c>
      <c r="F204" s="19">
        <v>2</v>
      </c>
      <c r="G204" s="19">
        <v>1</v>
      </c>
      <c r="H204" s="19">
        <v>1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1</v>
      </c>
      <c r="P204" s="14" t="str">
        <f>IFERROR(VLOOKUP($A204,'Fielding Data'!$A:$H,MATCH(P$1,'Fielding Data'!$A$1:$H$1,0),0),"Other")</f>
        <v>LF</v>
      </c>
      <c r="Q204" s="14">
        <f>IFERROR(VLOOKUP($A204,'Fielding Data'!$A:$H,MATCH(Q$1,'Fielding Data'!$A$1:$H$1,0),0),"Other")</f>
        <v>0</v>
      </c>
      <c r="R204" s="14">
        <f>IFERROR(VLOOKUP($A204,'Fielding Data'!$A:$H,MATCH(R$1,'Fielding Data'!$A$1:$H$1,0),0),"Other")</f>
        <v>0</v>
      </c>
      <c r="S204" s="14">
        <f>IFERROR(VLOOKUP($A204,'Fielding Data'!$A:$H,MATCH(S$1,'Fielding Data'!$A$1:$H$1,0),0),"Other")</f>
        <v>0</v>
      </c>
      <c r="T204" s="14">
        <f>IFERROR(VLOOKUP($A204,'Fielding Data'!$A:$H,MATCH(T$1,'Fielding Data'!$A$1:$H$1,0),0),"Other")</f>
        <v>0</v>
      </c>
      <c r="U204" s="14">
        <f>SUMIFS('Fielding Data'!E:E,'Fielding Data'!$A:$A,'Hitting Data'!$A204)</f>
        <v>5</v>
      </c>
      <c r="V204" s="14">
        <f>SUMIFS('Fielding Data'!F:F,'Fielding Data'!$A:$A,'Hitting Data'!$A204)</f>
        <v>0</v>
      </c>
      <c r="W204" s="14">
        <f>SUMIFS('Fielding Data'!G:G,'Fielding Data'!$A:$A,'Hitting Data'!$A204)</f>
        <v>0</v>
      </c>
      <c r="X204" s="14">
        <f>SUMIFS('Fielding Data'!H:H,'Fielding Data'!$A:$A,'Hitting Data'!$A204)</f>
        <v>0</v>
      </c>
    </row>
    <row r="205" spans="1:24" x14ac:dyDescent="0.25">
      <c r="A205" s="14" t="str">
        <f t="shared" si="3"/>
        <v>clippty012010</v>
      </c>
      <c r="B205" s="19" t="s">
        <v>774</v>
      </c>
      <c r="C205" s="19">
        <v>2010</v>
      </c>
      <c r="D205" s="19">
        <v>78</v>
      </c>
      <c r="E205" s="19">
        <v>2</v>
      </c>
      <c r="F205" s="19">
        <v>0</v>
      </c>
      <c r="G205" s="19">
        <v>1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1</v>
      </c>
      <c r="P205" s="14" t="str">
        <f>IFERROR(VLOOKUP($A205,'Fielding Data'!$A:$H,MATCH(P$1,'Fielding Data'!$A$1:$H$1,0),0),"Other")</f>
        <v>P</v>
      </c>
      <c r="Q205" s="14">
        <f>IFERROR(VLOOKUP($A205,'Fielding Data'!$A:$H,MATCH(Q$1,'Fielding Data'!$A$1:$H$1,0),0),"Other")</f>
        <v>2</v>
      </c>
      <c r="R205" s="14">
        <f>IFERROR(VLOOKUP($A205,'Fielding Data'!$A:$H,MATCH(R$1,'Fielding Data'!$A$1:$H$1,0),0),"Other")</f>
        <v>3</v>
      </c>
      <c r="S205" s="14">
        <f>IFERROR(VLOOKUP($A205,'Fielding Data'!$A:$H,MATCH(S$1,'Fielding Data'!$A$1:$H$1,0),0),"Other")</f>
        <v>0</v>
      </c>
      <c r="T205" s="14">
        <f>IFERROR(VLOOKUP($A205,'Fielding Data'!$A:$H,MATCH(T$1,'Fielding Data'!$A$1:$H$1,0),0),"Other")</f>
        <v>1</v>
      </c>
      <c r="U205" s="14">
        <f>SUMIFS('Fielding Data'!E:E,'Fielding Data'!$A:$A,'Hitting Data'!$A205)</f>
        <v>2</v>
      </c>
      <c r="V205" s="14">
        <f>SUMIFS('Fielding Data'!F:F,'Fielding Data'!$A:$A,'Hitting Data'!$A205)</f>
        <v>3</v>
      </c>
      <c r="W205" s="14">
        <f>SUMIFS('Fielding Data'!G:G,'Fielding Data'!$A:$A,'Hitting Data'!$A205)</f>
        <v>0</v>
      </c>
      <c r="X205" s="14">
        <f>SUMIFS('Fielding Data'!H:H,'Fielding Data'!$A:$A,'Hitting Data'!$A205)</f>
        <v>1</v>
      </c>
    </row>
    <row r="206" spans="1:24" x14ac:dyDescent="0.25">
      <c r="A206" s="14" t="str">
        <f t="shared" si="3"/>
        <v>coellro012010</v>
      </c>
      <c r="B206" s="19" t="s">
        <v>1250</v>
      </c>
      <c r="C206" s="19">
        <v>2010</v>
      </c>
      <c r="D206" s="19">
        <v>6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4" t="str">
        <f>IFERROR(VLOOKUP($A206,'Fielding Data'!$A:$H,MATCH(P$1,'Fielding Data'!$A$1:$H$1,0),0),"Other")</f>
        <v>P</v>
      </c>
      <c r="Q206" s="14">
        <f>IFERROR(VLOOKUP($A206,'Fielding Data'!$A:$H,MATCH(Q$1,'Fielding Data'!$A$1:$H$1,0),0),"Other")</f>
        <v>0</v>
      </c>
      <c r="R206" s="14">
        <f>IFERROR(VLOOKUP($A206,'Fielding Data'!$A:$H,MATCH(R$1,'Fielding Data'!$A$1:$H$1,0),0),"Other")</f>
        <v>0</v>
      </c>
      <c r="S206" s="14">
        <f>IFERROR(VLOOKUP($A206,'Fielding Data'!$A:$H,MATCH(S$1,'Fielding Data'!$A$1:$H$1,0),0),"Other")</f>
        <v>0</v>
      </c>
      <c r="T206" s="14">
        <f>IFERROR(VLOOKUP($A206,'Fielding Data'!$A:$H,MATCH(T$1,'Fielding Data'!$A$1:$H$1,0),0),"Other")</f>
        <v>0</v>
      </c>
      <c r="U206" s="14">
        <f>SUMIFS('Fielding Data'!E:E,'Fielding Data'!$A:$A,'Hitting Data'!$A206)</f>
        <v>0</v>
      </c>
      <c r="V206" s="14">
        <f>SUMIFS('Fielding Data'!F:F,'Fielding Data'!$A:$A,'Hitting Data'!$A206)</f>
        <v>0</v>
      </c>
      <c r="W206" s="14">
        <f>SUMIFS('Fielding Data'!G:G,'Fielding Data'!$A:$A,'Hitting Data'!$A206)</f>
        <v>0</v>
      </c>
      <c r="X206" s="14">
        <f>SUMIFS('Fielding Data'!H:H,'Fielding Data'!$A:$A,'Hitting Data'!$A206)</f>
        <v>0</v>
      </c>
    </row>
    <row r="207" spans="1:24" x14ac:dyDescent="0.25">
      <c r="A207" s="14" t="str">
        <f t="shared" si="3"/>
        <v>coffeto012010</v>
      </c>
      <c r="B207" s="19" t="s">
        <v>529</v>
      </c>
      <c r="C207" s="19">
        <v>2010</v>
      </c>
      <c r="D207" s="19">
        <v>69</v>
      </c>
      <c r="E207" s="19">
        <v>1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4" t="str">
        <f>IFERROR(VLOOKUP($A207,'Fielding Data'!$A:$H,MATCH(P$1,'Fielding Data'!$A$1:$H$1,0),0),"Other")</f>
        <v>P</v>
      </c>
      <c r="Q207" s="14">
        <f>IFERROR(VLOOKUP($A207,'Fielding Data'!$A:$H,MATCH(Q$1,'Fielding Data'!$A$1:$H$1,0),0),"Other")</f>
        <v>2</v>
      </c>
      <c r="R207" s="14">
        <f>IFERROR(VLOOKUP($A207,'Fielding Data'!$A:$H,MATCH(R$1,'Fielding Data'!$A$1:$H$1,0),0),"Other")</f>
        <v>8</v>
      </c>
      <c r="S207" s="14">
        <f>IFERROR(VLOOKUP($A207,'Fielding Data'!$A:$H,MATCH(S$1,'Fielding Data'!$A$1:$H$1,0),0),"Other")</f>
        <v>2</v>
      </c>
      <c r="T207" s="14">
        <f>IFERROR(VLOOKUP($A207,'Fielding Data'!$A:$H,MATCH(T$1,'Fielding Data'!$A$1:$H$1,0),0),"Other")</f>
        <v>1</v>
      </c>
      <c r="U207" s="14">
        <f>SUMIFS('Fielding Data'!E:E,'Fielding Data'!$A:$A,'Hitting Data'!$A207)</f>
        <v>2</v>
      </c>
      <c r="V207" s="14">
        <f>SUMIFS('Fielding Data'!F:F,'Fielding Data'!$A:$A,'Hitting Data'!$A207)</f>
        <v>8</v>
      </c>
      <c r="W207" s="14">
        <f>SUMIFS('Fielding Data'!G:G,'Fielding Data'!$A:$A,'Hitting Data'!$A207)</f>
        <v>2</v>
      </c>
      <c r="X207" s="14">
        <f>SUMIFS('Fielding Data'!H:H,'Fielding Data'!$A:$A,'Hitting Data'!$A207)</f>
        <v>1</v>
      </c>
    </row>
    <row r="208" spans="1:24" x14ac:dyDescent="0.25">
      <c r="A208" s="14" t="str">
        <f t="shared" si="3"/>
        <v>coghlch012010</v>
      </c>
      <c r="B208" s="19" t="s">
        <v>1068</v>
      </c>
      <c r="C208" s="19">
        <v>2010</v>
      </c>
      <c r="D208" s="19">
        <v>91</v>
      </c>
      <c r="E208" s="19">
        <v>358</v>
      </c>
      <c r="F208" s="19">
        <v>60</v>
      </c>
      <c r="G208" s="19">
        <v>96</v>
      </c>
      <c r="H208" s="19">
        <v>20</v>
      </c>
      <c r="I208" s="19">
        <v>3</v>
      </c>
      <c r="J208" s="19">
        <v>5</v>
      </c>
      <c r="K208" s="19">
        <v>28</v>
      </c>
      <c r="L208" s="19">
        <v>10</v>
      </c>
      <c r="M208" s="19">
        <v>3</v>
      </c>
      <c r="N208" s="19">
        <v>33</v>
      </c>
      <c r="O208" s="19">
        <v>84</v>
      </c>
      <c r="P208" s="14" t="str">
        <f>IFERROR(VLOOKUP($A208,'Fielding Data'!$A:$H,MATCH(P$1,'Fielding Data'!$A$1:$H$1,0),0),"Other")</f>
        <v>LF</v>
      </c>
      <c r="Q208" s="14">
        <f>IFERROR(VLOOKUP($A208,'Fielding Data'!$A:$H,MATCH(Q$1,'Fielding Data'!$A$1:$H$1,0),0),"Other")</f>
        <v>0</v>
      </c>
      <c r="R208" s="14">
        <f>IFERROR(VLOOKUP($A208,'Fielding Data'!$A:$H,MATCH(R$1,'Fielding Data'!$A$1:$H$1,0),0),"Other")</f>
        <v>0</v>
      </c>
      <c r="S208" s="14">
        <f>IFERROR(VLOOKUP($A208,'Fielding Data'!$A:$H,MATCH(S$1,'Fielding Data'!$A$1:$H$1,0),0),"Other")</f>
        <v>0</v>
      </c>
      <c r="T208" s="14">
        <f>IFERROR(VLOOKUP($A208,'Fielding Data'!$A:$H,MATCH(T$1,'Fielding Data'!$A$1:$H$1,0),0),"Other")</f>
        <v>0</v>
      </c>
      <c r="U208" s="14">
        <f>SUMIFS('Fielding Data'!E:E,'Fielding Data'!$A:$A,'Hitting Data'!$A208)</f>
        <v>160</v>
      </c>
      <c r="V208" s="14">
        <f>SUMIFS('Fielding Data'!F:F,'Fielding Data'!$A:$A,'Hitting Data'!$A208)</f>
        <v>7</v>
      </c>
      <c r="W208" s="14">
        <f>SUMIFS('Fielding Data'!G:G,'Fielding Data'!$A:$A,'Hitting Data'!$A208)</f>
        <v>1</v>
      </c>
      <c r="X208" s="14">
        <f>SUMIFS('Fielding Data'!H:H,'Fielding Data'!$A:$A,'Hitting Data'!$A208)</f>
        <v>0</v>
      </c>
    </row>
    <row r="209" spans="1:24" x14ac:dyDescent="0.25">
      <c r="A209" s="14" t="str">
        <f t="shared" si="3"/>
        <v>cokeph012010</v>
      </c>
      <c r="B209" s="19" t="s">
        <v>904</v>
      </c>
      <c r="C209" s="19">
        <v>2010</v>
      </c>
      <c r="D209" s="19">
        <v>74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4" t="str">
        <f>IFERROR(VLOOKUP($A209,'Fielding Data'!$A:$H,MATCH(P$1,'Fielding Data'!$A$1:$H$1,0),0),"Other")</f>
        <v>P</v>
      </c>
      <c r="Q209" s="14">
        <f>IFERROR(VLOOKUP($A209,'Fielding Data'!$A:$H,MATCH(Q$1,'Fielding Data'!$A$1:$H$1,0),0),"Other")</f>
        <v>2</v>
      </c>
      <c r="R209" s="14">
        <f>IFERROR(VLOOKUP($A209,'Fielding Data'!$A:$H,MATCH(R$1,'Fielding Data'!$A$1:$H$1,0),0),"Other")</f>
        <v>6</v>
      </c>
      <c r="S209" s="14">
        <f>IFERROR(VLOOKUP($A209,'Fielding Data'!$A:$H,MATCH(S$1,'Fielding Data'!$A$1:$H$1,0),0),"Other")</f>
        <v>1</v>
      </c>
      <c r="T209" s="14">
        <f>IFERROR(VLOOKUP($A209,'Fielding Data'!$A:$H,MATCH(T$1,'Fielding Data'!$A$1:$H$1,0),0),"Other")</f>
        <v>1</v>
      </c>
      <c r="U209" s="14">
        <f>SUMIFS('Fielding Data'!E:E,'Fielding Data'!$A:$A,'Hitting Data'!$A209)</f>
        <v>2</v>
      </c>
      <c r="V209" s="14">
        <f>SUMIFS('Fielding Data'!F:F,'Fielding Data'!$A:$A,'Hitting Data'!$A209)</f>
        <v>6</v>
      </c>
      <c r="W209" s="14">
        <f>SUMIFS('Fielding Data'!G:G,'Fielding Data'!$A:$A,'Hitting Data'!$A209)</f>
        <v>1</v>
      </c>
      <c r="X209" s="14">
        <f>SUMIFS('Fielding Data'!H:H,'Fielding Data'!$A:$A,'Hitting Data'!$A209)</f>
        <v>1</v>
      </c>
    </row>
    <row r="210" spans="1:24" x14ac:dyDescent="0.25">
      <c r="A210" s="14" t="str">
        <f t="shared" si="3"/>
        <v>colemca012010</v>
      </c>
      <c r="B210" s="19" t="s">
        <v>1251</v>
      </c>
      <c r="C210" s="19">
        <v>2010</v>
      </c>
      <c r="D210" s="19">
        <v>12</v>
      </c>
      <c r="E210" s="19">
        <v>20</v>
      </c>
      <c r="F210" s="19">
        <v>2</v>
      </c>
      <c r="G210" s="19">
        <v>2</v>
      </c>
      <c r="H210" s="19">
        <v>1</v>
      </c>
      <c r="I210" s="19">
        <v>0</v>
      </c>
      <c r="J210" s="19">
        <v>0</v>
      </c>
      <c r="K210" s="19">
        <v>2</v>
      </c>
      <c r="L210" s="19">
        <v>0</v>
      </c>
      <c r="M210" s="19">
        <v>0</v>
      </c>
      <c r="N210" s="19">
        <v>1</v>
      </c>
      <c r="O210" s="19">
        <v>11</v>
      </c>
      <c r="P210" s="14" t="str">
        <f>IFERROR(VLOOKUP($A210,'Fielding Data'!$A:$H,MATCH(P$1,'Fielding Data'!$A$1:$H$1,0),0),"Other")</f>
        <v>P</v>
      </c>
      <c r="Q210" s="14">
        <f>IFERROR(VLOOKUP($A210,'Fielding Data'!$A:$H,MATCH(Q$1,'Fielding Data'!$A$1:$H$1,0),0),"Other")</f>
        <v>3</v>
      </c>
      <c r="R210" s="14">
        <f>IFERROR(VLOOKUP($A210,'Fielding Data'!$A:$H,MATCH(R$1,'Fielding Data'!$A$1:$H$1,0),0),"Other")</f>
        <v>9</v>
      </c>
      <c r="S210" s="14">
        <f>IFERROR(VLOOKUP($A210,'Fielding Data'!$A:$H,MATCH(S$1,'Fielding Data'!$A$1:$H$1,0),0),"Other")</f>
        <v>0</v>
      </c>
      <c r="T210" s="14">
        <f>IFERROR(VLOOKUP($A210,'Fielding Data'!$A:$H,MATCH(T$1,'Fielding Data'!$A$1:$H$1,0),0),"Other")</f>
        <v>4</v>
      </c>
      <c r="U210" s="14">
        <f>SUMIFS('Fielding Data'!E:E,'Fielding Data'!$A:$A,'Hitting Data'!$A210)</f>
        <v>3</v>
      </c>
      <c r="V210" s="14">
        <f>SUMIFS('Fielding Data'!F:F,'Fielding Data'!$A:$A,'Hitting Data'!$A210)</f>
        <v>9</v>
      </c>
      <c r="W210" s="14">
        <f>SUMIFS('Fielding Data'!G:G,'Fielding Data'!$A:$A,'Hitting Data'!$A210)</f>
        <v>0</v>
      </c>
      <c r="X210" s="14">
        <f>SUMIFS('Fielding Data'!H:H,'Fielding Data'!$A:$A,'Hitting Data'!$A210)</f>
        <v>4</v>
      </c>
    </row>
    <row r="211" spans="1:24" x14ac:dyDescent="0.25">
      <c r="A211" s="14" t="str">
        <f t="shared" si="3"/>
        <v>colomje012010</v>
      </c>
      <c r="B211" s="19" t="s">
        <v>236</v>
      </c>
      <c r="C211" s="19">
        <v>2010</v>
      </c>
      <c r="D211" s="19">
        <v>12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4" t="str">
        <f>IFERROR(VLOOKUP($A211,'Fielding Data'!$A:$H,MATCH(P$1,'Fielding Data'!$A$1:$H$1,0),0),"Other")</f>
        <v>P</v>
      </c>
      <c r="Q211" s="14">
        <f>IFERROR(VLOOKUP($A211,'Fielding Data'!$A:$H,MATCH(Q$1,'Fielding Data'!$A$1:$H$1,0),0),"Other")</f>
        <v>0</v>
      </c>
      <c r="R211" s="14">
        <f>IFERROR(VLOOKUP($A211,'Fielding Data'!$A:$H,MATCH(R$1,'Fielding Data'!$A$1:$H$1,0),0),"Other")</f>
        <v>3</v>
      </c>
      <c r="S211" s="14">
        <f>IFERROR(VLOOKUP($A211,'Fielding Data'!$A:$H,MATCH(S$1,'Fielding Data'!$A$1:$H$1,0),0),"Other")</f>
        <v>0</v>
      </c>
      <c r="T211" s="14">
        <f>IFERROR(VLOOKUP($A211,'Fielding Data'!$A:$H,MATCH(T$1,'Fielding Data'!$A$1:$H$1,0),0),"Other")</f>
        <v>0</v>
      </c>
      <c r="U211" s="14">
        <f>SUMIFS('Fielding Data'!E:E,'Fielding Data'!$A:$A,'Hitting Data'!$A211)</f>
        <v>0</v>
      </c>
      <c r="V211" s="14">
        <f>SUMIFS('Fielding Data'!F:F,'Fielding Data'!$A:$A,'Hitting Data'!$A211)</f>
        <v>3</v>
      </c>
      <c r="W211" s="14">
        <f>SUMIFS('Fielding Data'!G:G,'Fielding Data'!$A:$A,'Hitting Data'!$A211)</f>
        <v>0</v>
      </c>
      <c r="X211" s="14">
        <f>SUMIFS('Fielding Data'!H:H,'Fielding Data'!$A:$A,'Hitting Data'!$A211)</f>
        <v>0</v>
      </c>
    </row>
    <row r="212" spans="1:24" x14ac:dyDescent="0.25">
      <c r="A212" s="14" t="str">
        <f t="shared" si="3"/>
        <v>colonro012010</v>
      </c>
      <c r="B212" s="19" t="s">
        <v>434</v>
      </c>
      <c r="C212" s="19">
        <v>2010</v>
      </c>
      <c r="D212" s="19">
        <v>5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4" t="str">
        <f>IFERROR(VLOOKUP($A212,'Fielding Data'!$A:$H,MATCH(P$1,'Fielding Data'!$A$1:$H$1,0),0),"Other")</f>
        <v>P</v>
      </c>
      <c r="Q212" s="14">
        <f>IFERROR(VLOOKUP($A212,'Fielding Data'!$A:$H,MATCH(Q$1,'Fielding Data'!$A$1:$H$1,0),0),"Other")</f>
        <v>0</v>
      </c>
      <c r="R212" s="14">
        <f>IFERROR(VLOOKUP($A212,'Fielding Data'!$A:$H,MATCH(R$1,'Fielding Data'!$A$1:$H$1,0),0),"Other")</f>
        <v>0</v>
      </c>
      <c r="S212" s="14">
        <f>IFERROR(VLOOKUP($A212,'Fielding Data'!$A:$H,MATCH(S$1,'Fielding Data'!$A$1:$H$1,0),0),"Other")</f>
        <v>0</v>
      </c>
      <c r="T212" s="14">
        <f>IFERROR(VLOOKUP($A212,'Fielding Data'!$A:$H,MATCH(T$1,'Fielding Data'!$A$1:$H$1,0),0),"Other")</f>
        <v>0</v>
      </c>
      <c r="U212" s="14">
        <f>SUMIFS('Fielding Data'!E:E,'Fielding Data'!$A:$A,'Hitting Data'!$A212)</f>
        <v>0</v>
      </c>
      <c r="V212" s="14">
        <f>SUMIFS('Fielding Data'!F:F,'Fielding Data'!$A:$A,'Hitting Data'!$A212)</f>
        <v>0</v>
      </c>
      <c r="W212" s="14">
        <f>SUMIFS('Fielding Data'!G:G,'Fielding Data'!$A:$A,'Hitting Data'!$A212)</f>
        <v>0</v>
      </c>
      <c r="X212" s="14">
        <f>SUMIFS('Fielding Data'!H:H,'Fielding Data'!$A:$A,'Hitting Data'!$A212)</f>
        <v>0</v>
      </c>
    </row>
    <row r="213" spans="1:24" x14ac:dyDescent="0.25">
      <c r="A213" s="14" t="str">
        <f t="shared" si="3"/>
        <v>colvity012010</v>
      </c>
      <c r="B213" s="19" t="s">
        <v>1069</v>
      </c>
      <c r="C213" s="19">
        <v>2010</v>
      </c>
      <c r="D213" s="19">
        <v>135</v>
      </c>
      <c r="E213" s="19">
        <v>358</v>
      </c>
      <c r="F213" s="19">
        <v>60</v>
      </c>
      <c r="G213" s="19">
        <v>91</v>
      </c>
      <c r="H213" s="19">
        <v>18</v>
      </c>
      <c r="I213" s="19">
        <v>5</v>
      </c>
      <c r="J213" s="19">
        <v>20</v>
      </c>
      <c r="K213" s="19">
        <v>56</v>
      </c>
      <c r="L213" s="19">
        <v>6</v>
      </c>
      <c r="M213" s="19">
        <v>1</v>
      </c>
      <c r="N213" s="19">
        <v>30</v>
      </c>
      <c r="O213" s="19">
        <v>100</v>
      </c>
      <c r="P213" s="14" t="str">
        <f>IFERROR(VLOOKUP($A213,'Fielding Data'!$A:$H,MATCH(P$1,'Fielding Data'!$A$1:$H$1,0),0),"Other")</f>
        <v>CF</v>
      </c>
      <c r="Q213" s="14">
        <f>IFERROR(VLOOKUP($A213,'Fielding Data'!$A:$H,MATCH(Q$1,'Fielding Data'!$A$1:$H$1,0),0),"Other")</f>
        <v>0</v>
      </c>
      <c r="R213" s="14">
        <f>IFERROR(VLOOKUP($A213,'Fielding Data'!$A:$H,MATCH(R$1,'Fielding Data'!$A$1:$H$1,0),0),"Other")</f>
        <v>0</v>
      </c>
      <c r="S213" s="14">
        <f>IFERROR(VLOOKUP($A213,'Fielding Data'!$A:$H,MATCH(S$1,'Fielding Data'!$A$1:$H$1,0),0),"Other")</f>
        <v>0</v>
      </c>
      <c r="T213" s="14">
        <f>IFERROR(VLOOKUP($A213,'Fielding Data'!$A:$H,MATCH(T$1,'Fielding Data'!$A$1:$H$1,0),0),"Other")</f>
        <v>0</v>
      </c>
      <c r="U213" s="14">
        <f>SUMIFS('Fielding Data'!E:E,'Fielding Data'!$A:$A,'Hitting Data'!$A213)</f>
        <v>174</v>
      </c>
      <c r="V213" s="14">
        <f>SUMIFS('Fielding Data'!F:F,'Fielding Data'!$A:$A,'Hitting Data'!$A213)</f>
        <v>4</v>
      </c>
      <c r="W213" s="14">
        <f>SUMIFS('Fielding Data'!G:G,'Fielding Data'!$A:$A,'Hitting Data'!$A213)</f>
        <v>6</v>
      </c>
      <c r="X213" s="14">
        <f>SUMIFS('Fielding Data'!H:H,'Fielding Data'!$A:$A,'Hitting Data'!$A213)</f>
        <v>0</v>
      </c>
    </row>
    <row r="214" spans="1:24" x14ac:dyDescent="0.25">
      <c r="A214" s="14" t="str">
        <f t="shared" si="3"/>
        <v>congeha012010</v>
      </c>
      <c r="B214" s="19" t="s">
        <v>1252</v>
      </c>
      <c r="C214" s="19">
        <v>2010</v>
      </c>
      <c r="D214" s="19">
        <v>13</v>
      </c>
      <c r="E214" s="19">
        <v>29</v>
      </c>
      <c r="F214" s="19">
        <v>2</v>
      </c>
      <c r="G214" s="19">
        <v>5</v>
      </c>
      <c r="H214" s="19">
        <v>1</v>
      </c>
      <c r="I214" s="19">
        <v>1</v>
      </c>
      <c r="J214" s="19">
        <v>0</v>
      </c>
      <c r="K214" s="19">
        <v>5</v>
      </c>
      <c r="L214" s="19">
        <v>0</v>
      </c>
      <c r="M214" s="19">
        <v>0</v>
      </c>
      <c r="N214" s="19">
        <v>5</v>
      </c>
      <c r="O214" s="19">
        <v>9</v>
      </c>
      <c r="P214" s="14" t="str">
        <f>IFERROR(VLOOKUP($A214,'Fielding Data'!$A:$H,MATCH(P$1,'Fielding Data'!$A$1:$H$1,0),0),"Other")</f>
        <v>C</v>
      </c>
      <c r="Q214" s="14">
        <f>IFERROR(VLOOKUP($A214,'Fielding Data'!$A:$H,MATCH(Q$1,'Fielding Data'!$A$1:$H$1,0),0),"Other")</f>
        <v>63</v>
      </c>
      <c r="R214" s="14">
        <f>IFERROR(VLOOKUP($A214,'Fielding Data'!$A:$H,MATCH(R$1,'Fielding Data'!$A$1:$H$1,0),0),"Other")</f>
        <v>3</v>
      </c>
      <c r="S214" s="14">
        <f>IFERROR(VLOOKUP($A214,'Fielding Data'!$A:$H,MATCH(S$1,'Fielding Data'!$A$1:$H$1,0),0),"Other")</f>
        <v>3</v>
      </c>
      <c r="T214" s="14">
        <f>IFERROR(VLOOKUP($A214,'Fielding Data'!$A:$H,MATCH(T$1,'Fielding Data'!$A$1:$H$1,0),0),"Other")</f>
        <v>0</v>
      </c>
      <c r="U214" s="14">
        <f>SUMIFS('Fielding Data'!E:E,'Fielding Data'!$A:$A,'Hitting Data'!$A214)</f>
        <v>63</v>
      </c>
      <c r="V214" s="14">
        <f>SUMIFS('Fielding Data'!F:F,'Fielding Data'!$A:$A,'Hitting Data'!$A214)</f>
        <v>3</v>
      </c>
      <c r="W214" s="14">
        <f>SUMIFS('Fielding Data'!G:G,'Fielding Data'!$A:$A,'Hitting Data'!$A214)</f>
        <v>3</v>
      </c>
      <c r="X214" s="14">
        <f>SUMIFS('Fielding Data'!H:H,'Fielding Data'!$A:$A,'Hitting Data'!$A214)</f>
        <v>0</v>
      </c>
    </row>
    <row r="215" spans="1:24" x14ac:dyDescent="0.25">
      <c r="A215" s="14" t="str">
        <f t="shared" si="3"/>
        <v>conrabr012010</v>
      </c>
      <c r="B215" s="19" t="s">
        <v>905</v>
      </c>
      <c r="C215" s="19">
        <v>2010</v>
      </c>
      <c r="D215" s="19">
        <v>103</v>
      </c>
      <c r="E215" s="19">
        <v>156</v>
      </c>
      <c r="F215" s="19">
        <v>31</v>
      </c>
      <c r="G215" s="19">
        <v>39</v>
      </c>
      <c r="H215" s="19">
        <v>11</v>
      </c>
      <c r="I215" s="19">
        <v>1</v>
      </c>
      <c r="J215" s="19">
        <v>8</v>
      </c>
      <c r="K215" s="19">
        <v>33</v>
      </c>
      <c r="L215" s="19">
        <v>5</v>
      </c>
      <c r="M215" s="19">
        <v>1</v>
      </c>
      <c r="N215" s="19">
        <v>16</v>
      </c>
      <c r="O215" s="19">
        <v>45</v>
      </c>
      <c r="P215" s="14" t="str">
        <f>IFERROR(VLOOKUP($A215,'Fielding Data'!$A:$H,MATCH(P$1,'Fielding Data'!$A$1:$H$1,0),0),"Other")</f>
        <v>2B</v>
      </c>
      <c r="Q215" s="14">
        <f>IFERROR(VLOOKUP($A215,'Fielding Data'!$A:$H,MATCH(Q$1,'Fielding Data'!$A$1:$H$1,0),0),"Other")</f>
        <v>2</v>
      </c>
      <c r="R215" s="14">
        <f>IFERROR(VLOOKUP($A215,'Fielding Data'!$A:$H,MATCH(R$1,'Fielding Data'!$A$1:$H$1,0),0),"Other")</f>
        <v>13</v>
      </c>
      <c r="S215" s="14">
        <f>IFERROR(VLOOKUP($A215,'Fielding Data'!$A:$H,MATCH(S$1,'Fielding Data'!$A$1:$H$1,0),0),"Other")</f>
        <v>1</v>
      </c>
      <c r="T215" s="14">
        <f>IFERROR(VLOOKUP($A215,'Fielding Data'!$A:$H,MATCH(T$1,'Fielding Data'!$A$1:$H$1,0),0),"Other")</f>
        <v>0</v>
      </c>
      <c r="U215" s="14">
        <f>SUMIFS('Fielding Data'!E:E,'Fielding Data'!$A:$A,'Hitting Data'!$A215)</f>
        <v>19</v>
      </c>
      <c r="V215" s="14">
        <f>SUMIFS('Fielding Data'!F:F,'Fielding Data'!$A:$A,'Hitting Data'!$A215)</f>
        <v>61</v>
      </c>
      <c r="W215" s="14">
        <f>SUMIFS('Fielding Data'!G:G,'Fielding Data'!$A:$A,'Hitting Data'!$A215)</f>
        <v>8</v>
      </c>
      <c r="X215" s="14">
        <f>SUMIFS('Fielding Data'!H:H,'Fielding Data'!$A:$A,'Hitting Data'!$A215)</f>
        <v>5</v>
      </c>
    </row>
    <row r="216" spans="1:24" x14ac:dyDescent="0.25">
      <c r="A216" s="14" t="str">
        <f t="shared" si="3"/>
        <v>contrjo012010</v>
      </c>
      <c r="B216" s="19" t="s">
        <v>362</v>
      </c>
      <c r="C216" s="19">
        <v>2010</v>
      </c>
      <c r="D216" s="19">
        <v>67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4" t="str">
        <f>IFERROR(VLOOKUP($A216,'Fielding Data'!$A:$H,MATCH(P$1,'Fielding Data'!$A$1:$H$1,0),0),"Other")</f>
        <v>P</v>
      </c>
      <c r="Q216" s="14">
        <f>IFERROR(VLOOKUP($A216,'Fielding Data'!$A:$H,MATCH(Q$1,'Fielding Data'!$A$1:$H$1,0),0),"Other")</f>
        <v>1</v>
      </c>
      <c r="R216" s="14">
        <f>IFERROR(VLOOKUP($A216,'Fielding Data'!$A:$H,MATCH(R$1,'Fielding Data'!$A$1:$H$1,0),0),"Other")</f>
        <v>7</v>
      </c>
      <c r="S216" s="14">
        <f>IFERROR(VLOOKUP($A216,'Fielding Data'!$A:$H,MATCH(S$1,'Fielding Data'!$A$1:$H$1,0),0),"Other")</f>
        <v>0</v>
      </c>
      <c r="T216" s="14">
        <f>IFERROR(VLOOKUP($A216,'Fielding Data'!$A:$H,MATCH(T$1,'Fielding Data'!$A$1:$H$1,0),0),"Other")</f>
        <v>0</v>
      </c>
      <c r="U216" s="14">
        <f>SUMIFS('Fielding Data'!E:E,'Fielding Data'!$A:$A,'Hitting Data'!$A216)</f>
        <v>1</v>
      </c>
      <c r="V216" s="14">
        <f>SUMIFS('Fielding Data'!F:F,'Fielding Data'!$A:$A,'Hitting Data'!$A216)</f>
        <v>7</v>
      </c>
      <c r="W216" s="14">
        <f>SUMIFS('Fielding Data'!G:G,'Fielding Data'!$A:$A,'Hitting Data'!$A216)</f>
        <v>0</v>
      </c>
      <c r="X216" s="14">
        <f>SUMIFS('Fielding Data'!H:H,'Fielding Data'!$A:$A,'Hitting Data'!$A216)</f>
        <v>0</v>
      </c>
    </row>
    <row r="217" spans="1:24" x14ac:dyDescent="0.25">
      <c r="A217" s="14" t="str">
        <f t="shared" si="3"/>
        <v>cookaa012010</v>
      </c>
      <c r="B217" s="19" t="s">
        <v>294</v>
      </c>
      <c r="C217" s="19">
        <v>2010</v>
      </c>
      <c r="D217" s="19">
        <v>28</v>
      </c>
      <c r="E217" s="19">
        <v>40</v>
      </c>
      <c r="F217" s="19">
        <v>5</v>
      </c>
      <c r="G217" s="19">
        <v>6</v>
      </c>
      <c r="H217" s="19">
        <v>2</v>
      </c>
      <c r="I217" s="19">
        <v>0</v>
      </c>
      <c r="J217" s="19">
        <v>0</v>
      </c>
      <c r="K217" s="19">
        <v>1</v>
      </c>
      <c r="L217" s="19">
        <v>0</v>
      </c>
      <c r="M217" s="19">
        <v>0</v>
      </c>
      <c r="N217" s="19">
        <v>0</v>
      </c>
      <c r="O217" s="19">
        <v>17</v>
      </c>
      <c r="P217" s="14" t="str">
        <f>IFERROR(VLOOKUP($A217,'Fielding Data'!$A:$H,MATCH(P$1,'Fielding Data'!$A$1:$H$1,0),0),"Other")</f>
        <v>P</v>
      </c>
      <c r="Q217" s="14">
        <f>IFERROR(VLOOKUP($A217,'Fielding Data'!$A:$H,MATCH(Q$1,'Fielding Data'!$A$1:$H$1,0),0),"Other")</f>
        <v>6</v>
      </c>
      <c r="R217" s="14">
        <f>IFERROR(VLOOKUP($A217,'Fielding Data'!$A:$H,MATCH(R$1,'Fielding Data'!$A$1:$H$1,0),0),"Other")</f>
        <v>18</v>
      </c>
      <c r="S217" s="14">
        <f>IFERROR(VLOOKUP($A217,'Fielding Data'!$A:$H,MATCH(S$1,'Fielding Data'!$A$1:$H$1,0),0),"Other")</f>
        <v>1</v>
      </c>
      <c r="T217" s="14">
        <f>IFERROR(VLOOKUP($A217,'Fielding Data'!$A:$H,MATCH(T$1,'Fielding Data'!$A$1:$H$1,0),0),"Other")</f>
        <v>2</v>
      </c>
      <c r="U217" s="14">
        <f>SUMIFS('Fielding Data'!E:E,'Fielding Data'!$A:$A,'Hitting Data'!$A217)</f>
        <v>6</v>
      </c>
      <c r="V217" s="14">
        <f>SUMIFS('Fielding Data'!F:F,'Fielding Data'!$A:$A,'Hitting Data'!$A217)</f>
        <v>18</v>
      </c>
      <c r="W217" s="14">
        <f>SUMIFS('Fielding Data'!G:G,'Fielding Data'!$A:$A,'Hitting Data'!$A217)</f>
        <v>1</v>
      </c>
      <c r="X217" s="14">
        <f>SUMIFS('Fielding Data'!H:H,'Fielding Data'!$A:$A,'Hitting Data'!$A217)</f>
        <v>2</v>
      </c>
    </row>
    <row r="218" spans="1:24" x14ac:dyDescent="0.25">
      <c r="A218" s="14" t="str">
        <f t="shared" si="3"/>
        <v>cordech012010</v>
      </c>
      <c r="B218" s="19" t="s">
        <v>363</v>
      </c>
      <c r="C218" s="19">
        <v>2010</v>
      </c>
      <c r="D218" s="19">
        <v>9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4" t="str">
        <f>IFERROR(VLOOKUP($A218,'Fielding Data'!$A:$H,MATCH(P$1,'Fielding Data'!$A$1:$H$1,0),0),"Other")</f>
        <v>P</v>
      </c>
      <c r="Q218" s="14">
        <f>IFERROR(VLOOKUP($A218,'Fielding Data'!$A:$H,MATCH(Q$1,'Fielding Data'!$A$1:$H$1,0),0),"Other")</f>
        <v>0</v>
      </c>
      <c r="R218" s="14">
        <f>IFERROR(VLOOKUP($A218,'Fielding Data'!$A:$H,MATCH(R$1,'Fielding Data'!$A$1:$H$1,0),0),"Other")</f>
        <v>0</v>
      </c>
      <c r="S218" s="14">
        <f>IFERROR(VLOOKUP($A218,'Fielding Data'!$A:$H,MATCH(S$1,'Fielding Data'!$A$1:$H$1,0),0),"Other")</f>
        <v>0</v>
      </c>
      <c r="T218" s="14">
        <f>IFERROR(VLOOKUP($A218,'Fielding Data'!$A:$H,MATCH(T$1,'Fielding Data'!$A$1:$H$1,0),0),"Other")</f>
        <v>0</v>
      </c>
      <c r="U218" s="14">
        <f>SUMIFS('Fielding Data'!E:E,'Fielding Data'!$A:$A,'Hitting Data'!$A218)</f>
        <v>0</v>
      </c>
      <c r="V218" s="14">
        <f>SUMIFS('Fielding Data'!F:F,'Fielding Data'!$A:$A,'Hitting Data'!$A218)</f>
        <v>0</v>
      </c>
      <c r="W218" s="14">
        <f>SUMIFS('Fielding Data'!G:G,'Fielding Data'!$A:$A,'Hitting Data'!$A218)</f>
        <v>0</v>
      </c>
      <c r="X218" s="14">
        <f>SUMIFS('Fielding Data'!H:H,'Fielding Data'!$A:$A,'Hitting Data'!$A218)</f>
        <v>0</v>
      </c>
    </row>
    <row r="219" spans="1:24" x14ac:dyDescent="0.25">
      <c r="A219" s="14" t="str">
        <f t="shared" si="3"/>
        <v>cordefr012010</v>
      </c>
      <c r="B219" s="19" t="s">
        <v>83</v>
      </c>
      <c r="C219" s="19">
        <v>2010</v>
      </c>
      <c r="D219" s="19">
        <v>75</v>
      </c>
      <c r="E219" s="19">
        <v>1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4" t="str">
        <f>IFERROR(VLOOKUP($A219,'Fielding Data'!$A:$H,MATCH(P$1,'Fielding Data'!$A$1:$H$1,0),0),"Other")</f>
        <v>P</v>
      </c>
      <c r="Q219" s="14">
        <f>IFERROR(VLOOKUP($A219,'Fielding Data'!$A:$H,MATCH(Q$1,'Fielding Data'!$A$1:$H$1,0),0),"Other")</f>
        <v>1</v>
      </c>
      <c r="R219" s="14">
        <f>IFERROR(VLOOKUP($A219,'Fielding Data'!$A:$H,MATCH(R$1,'Fielding Data'!$A$1:$H$1,0),0),"Other")</f>
        <v>10</v>
      </c>
      <c r="S219" s="14">
        <f>IFERROR(VLOOKUP($A219,'Fielding Data'!$A:$H,MATCH(S$1,'Fielding Data'!$A$1:$H$1,0),0),"Other")</f>
        <v>1</v>
      </c>
      <c r="T219" s="14">
        <f>IFERROR(VLOOKUP($A219,'Fielding Data'!$A:$H,MATCH(T$1,'Fielding Data'!$A$1:$H$1,0),0),"Other")</f>
        <v>0</v>
      </c>
      <c r="U219" s="14">
        <f>SUMIFS('Fielding Data'!E:E,'Fielding Data'!$A:$A,'Hitting Data'!$A219)</f>
        <v>1</v>
      </c>
      <c r="V219" s="14">
        <f>SUMIFS('Fielding Data'!F:F,'Fielding Data'!$A:$A,'Hitting Data'!$A219)</f>
        <v>10</v>
      </c>
      <c r="W219" s="14">
        <f>SUMIFS('Fielding Data'!G:G,'Fielding Data'!$A:$A,'Hitting Data'!$A219)</f>
        <v>1</v>
      </c>
      <c r="X219" s="14">
        <f>SUMIFS('Fielding Data'!H:H,'Fielding Data'!$A:$A,'Hitting Data'!$A219)</f>
        <v>0</v>
      </c>
    </row>
    <row r="220" spans="1:24" x14ac:dyDescent="0.25">
      <c r="A220" s="14" t="str">
        <f t="shared" si="3"/>
        <v>cormila012010</v>
      </c>
      <c r="B220" s="19" t="s">
        <v>435</v>
      </c>
      <c r="C220" s="19">
        <v>2010</v>
      </c>
      <c r="D220" s="19">
        <v>60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4" t="str">
        <f>IFERROR(VLOOKUP($A220,'Fielding Data'!$A:$H,MATCH(P$1,'Fielding Data'!$A$1:$H$1,0),0),"Other")</f>
        <v>P</v>
      </c>
      <c r="Q220" s="14">
        <f>IFERROR(VLOOKUP($A220,'Fielding Data'!$A:$H,MATCH(Q$1,'Fielding Data'!$A$1:$H$1,0),0),"Other")</f>
        <v>11</v>
      </c>
      <c r="R220" s="14">
        <f>IFERROR(VLOOKUP($A220,'Fielding Data'!$A:$H,MATCH(R$1,'Fielding Data'!$A$1:$H$1,0),0),"Other")</f>
        <v>6</v>
      </c>
      <c r="S220" s="14">
        <f>IFERROR(VLOOKUP($A220,'Fielding Data'!$A:$H,MATCH(S$1,'Fielding Data'!$A$1:$H$1,0),0),"Other")</f>
        <v>0</v>
      </c>
      <c r="T220" s="14">
        <f>IFERROR(VLOOKUP($A220,'Fielding Data'!$A:$H,MATCH(T$1,'Fielding Data'!$A$1:$H$1,0),0),"Other")</f>
        <v>3</v>
      </c>
      <c r="U220" s="14">
        <f>SUMIFS('Fielding Data'!E:E,'Fielding Data'!$A:$A,'Hitting Data'!$A220)</f>
        <v>11</v>
      </c>
      <c r="V220" s="14">
        <f>SUMIFS('Fielding Data'!F:F,'Fielding Data'!$A:$A,'Hitting Data'!$A220)</f>
        <v>6</v>
      </c>
      <c r="W220" s="14">
        <f>SUMIFS('Fielding Data'!G:G,'Fielding Data'!$A:$A,'Hitting Data'!$A220)</f>
        <v>0</v>
      </c>
      <c r="X220" s="14">
        <f>SUMIFS('Fielding Data'!H:H,'Fielding Data'!$A:$A,'Hitting Data'!$A220)</f>
        <v>3</v>
      </c>
    </row>
    <row r="221" spans="1:24" x14ac:dyDescent="0.25">
      <c r="A221" s="14" t="str">
        <f t="shared" si="3"/>
        <v>corpama012010</v>
      </c>
      <c r="B221" s="19" t="s">
        <v>638</v>
      </c>
      <c r="C221" s="19">
        <v>2010</v>
      </c>
      <c r="D221" s="19">
        <v>56</v>
      </c>
      <c r="E221" s="19">
        <v>5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2</v>
      </c>
      <c r="O221" s="19">
        <v>3</v>
      </c>
      <c r="P221" s="14" t="str">
        <f>IFERROR(VLOOKUP($A221,'Fielding Data'!$A:$H,MATCH(P$1,'Fielding Data'!$A$1:$H$1,0),0),"Other")</f>
        <v>P</v>
      </c>
      <c r="Q221" s="14">
        <f>IFERROR(VLOOKUP($A221,'Fielding Data'!$A:$H,MATCH(Q$1,'Fielding Data'!$A$1:$H$1,0),0),"Other")</f>
        <v>4</v>
      </c>
      <c r="R221" s="14">
        <f>IFERROR(VLOOKUP($A221,'Fielding Data'!$A:$H,MATCH(R$1,'Fielding Data'!$A$1:$H$1,0),0),"Other")</f>
        <v>5</v>
      </c>
      <c r="S221" s="14">
        <f>IFERROR(VLOOKUP($A221,'Fielding Data'!$A:$H,MATCH(S$1,'Fielding Data'!$A$1:$H$1,0),0),"Other")</f>
        <v>0</v>
      </c>
      <c r="T221" s="14">
        <f>IFERROR(VLOOKUP($A221,'Fielding Data'!$A:$H,MATCH(T$1,'Fielding Data'!$A$1:$H$1,0),0),"Other")</f>
        <v>0</v>
      </c>
      <c r="U221" s="14">
        <f>SUMIFS('Fielding Data'!E:E,'Fielding Data'!$A:$A,'Hitting Data'!$A221)</f>
        <v>4</v>
      </c>
      <c r="V221" s="14">
        <f>SUMIFS('Fielding Data'!F:F,'Fielding Data'!$A:$A,'Hitting Data'!$A221)</f>
        <v>5</v>
      </c>
      <c r="W221" s="14">
        <f>SUMIFS('Fielding Data'!G:G,'Fielding Data'!$A:$A,'Hitting Data'!$A221)</f>
        <v>0</v>
      </c>
      <c r="X221" s="14">
        <f>SUMIFS('Fielding Data'!H:H,'Fielding Data'!$A:$A,'Hitting Data'!$A221)</f>
        <v>0</v>
      </c>
    </row>
    <row r="222" spans="1:24" x14ac:dyDescent="0.25">
      <c r="A222" s="14" t="str">
        <f t="shared" si="3"/>
        <v>correke012010</v>
      </c>
      <c r="B222" s="19" t="s">
        <v>364</v>
      </c>
      <c r="C222" s="19">
        <v>2010</v>
      </c>
      <c r="D222" s="19">
        <v>28</v>
      </c>
      <c r="E222" s="19">
        <v>44</v>
      </c>
      <c r="F222" s="19">
        <v>4</v>
      </c>
      <c r="G222" s="19">
        <v>6</v>
      </c>
      <c r="H222" s="19">
        <v>1</v>
      </c>
      <c r="I222" s="19">
        <v>0</v>
      </c>
      <c r="J222" s="19">
        <v>0</v>
      </c>
      <c r="K222" s="19">
        <v>5</v>
      </c>
      <c r="L222" s="19">
        <v>0</v>
      </c>
      <c r="M222" s="19">
        <v>0</v>
      </c>
      <c r="N222" s="19">
        <v>2</v>
      </c>
      <c r="O222" s="19">
        <v>20</v>
      </c>
      <c r="P222" s="14" t="str">
        <f>IFERROR(VLOOKUP($A222,'Fielding Data'!$A:$H,MATCH(P$1,'Fielding Data'!$A$1:$H$1,0),0),"Other")</f>
        <v>P</v>
      </c>
      <c r="Q222" s="14">
        <f>IFERROR(VLOOKUP($A222,'Fielding Data'!$A:$H,MATCH(Q$1,'Fielding Data'!$A$1:$H$1,0),0),"Other")</f>
        <v>13</v>
      </c>
      <c r="R222" s="14">
        <f>IFERROR(VLOOKUP($A222,'Fielding Data'!$A:$H,MATCH(R$1,'Fielding Data'!$A$1:$H$1,0),0),"Other")</f>
        <v>13</v>
      </c>
      <c r="S222" s="14">
        <f>IFERROR(VLOOKUP($A222,'Fielding Data'!$A:$H,MATCH(S$1,'Fielding Data'!$A$1:$H$1,0),0),"Other")</f>
        <v>2</v>
      </c>
      <c r="T222" s="14">
        <f>IFERROR(VLOOKUP($A222,'Fielding Data'!$A:$H,MATCH(T$1,'Fielding Data'!$A$1:$H$1,0),0),"Other")</f>
        <v>0</v>
      </c>
      <c r="U222" s="14">
        <f>SUMIFS('Fielding Data'!E:E,'Fielding Data'!$A:$A,'Hitting Data'!$A222)</f>
        <v>13</v>
      </c>
      <c r="V222" s="14">
        <f>SUMIFS('Fielding Data'!F:F,'Fielding Data'!$A:$A,'Hitting Data'!$A222)</f>
        <v>13</v>
      </c>
      <c r="W222" s="14">
        <f>SUMIFS('Fielding Data'!G:G,'Fielding Data'!$A:$A,'Hitting Data'!$A222)</f>
        <v>2</v>
      </c>
      <c r="X222" s="14">
        <f>SUMIFS('Fielding Data'!H:H,'Fielding Data'!$A:$A,'Hitting Data'!$A222)</f>
        <v>0</v>
      </c>
    </row>
    <row r="223" spans="1:24" x14ac:dyDescent="0.25">
      <c r="A223" s="14" t="str">
        <f t="shared" si="3"/>
        <v>corteda022010</v>
      </c>
      <c r="B223" s="19" t="s">
        <v>1253</v>
      </c>
      <c r="C223" s="19">
        <v>2010</v>
      </c>
      <c r="D223" s="19">
        <v>4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4" t="str">
        <f>IFERROR(VLOOKUP($A223,'Fielding Data'!$A:$H,MATCH(P$1,'Fielding Data'!$A$1:$H$1,0),0),"Other")</f>
        <v>P</v>
      </c>
      <c r="Q223" s="14">
        <f>IFERROR(VLOOKUP($A223,'Fielding Data'!$A:$H,MATCH(Q$1,'Fielding Data'!$A$1:$H$1,0),0),"Other")</f>
        <v>1</v>
      </c>
      <c r="R223" s="14">
        <f>IFERROR(VLOOKUP($A223,'Fielding Data'!$A:$H,MATCH(R$1,'Fielding Data'!$A$1:$H$1,0),0),"Other")</f>
        <v>0</v>
      </c>
      <c r="S223" s="14">
        <f>IFERROR(VLOOKUP($A223,'Fielding Data'!$A:$H,MATCH(S$1,'Fielding Data'!$A$1:$H$1,0),0),"Other")</f>
        <v>0</v>
      </c>
      <c r="T223" s="14">
        <f>IFERROR(VLOOKUP($A223,'Fielding Data'!$A:$H,MATCH(T$1,'Fielding Data'!$A$1:$H$1,0),0),"Other")</f>
        <v>0</v>
      </c>
      <c r="U223" s="14">
        <f>SUMIFS('Fielding Data'!E:E,'Fielding Data'!$A:$A,'Hitting Data'!$A223)</f>
        <v>1</v>
      </c>
      <c r="V223" s="14">
        <f>SUMIFS('Fielding Data'!F:F,'Fielding Data'!$A:$A,'Hitting Data'!$A223)</f>
        <v>0</v>
      </c>
      <c r="W223" s="14">
        <f>SUMIFS('Fielding Data'!G:G,'Fielding Data'!$A:$A,'Hitting Data'!$A223)</f>
        <v>0</v>
      </c>
      <c r="X223" s="14">
        <f>SUMIFS('Fielding Data'!H:H,'Fielding Data'!$A:$A,'Hitting Data'!$A223)</f>
        <v>0</v>
      </c>
    </row>
    <row r="224" spans="1:24" x14ac:dyDescent="0.25">
      <c r="A224" s="14" t="str">
        <f t="shared" si="3"/>
        <v>counscr012010</v>
      </c>
      <c r="B224" s="19" t="s">
        <v>84</v>
      </c>
      <c r="C224" s="19">
        <v>2010</v>
      </c>
      <c r="D224" s="19">
        <v>102</v>
      </c>
      <c r="E224" s="19">
        <v>204</v>
      </c>
      <c r="F224" s="19">
        <v>16</v>
      </c>
      <c r="G224" s="19">
        <v>51</v>
      </c>
      <c r="H224" s="19">
        <v>8</v>
      </c>
      <c r="I224" s="19">
        <v>0</v>
      </c>
      <c r="J224" s="19">
        <v>2</v>
      </c>
      <c r="K224" s="19">
        <v>21</v>
      </c>
      <c r="L224" s="19">
        <v>1</v>
      </c>
      <c r="M224" s="19">
        <v>1</v>
      </c>
      <c r="N224" s="19">
        <v>21</v>
      </c>
      <c r="O224" s="19">
        <v>29</v>
      </c>
      <c r="P224" s="14" t="str">
        <f>IFERROR(VLOOKUP($A224,'Fielding Data'!$A:$H,MATCH(P$1,'Fielding Data'!$A$1:$H$1,0),0),"Other")</f>
        <v>2B</v>
      </c>
      <c r="Q224" s="14">
        <f>IFERROR(VLOOKUP($A224,'Fielding Data'!$A:$H,MATCH(Q$1,'Fielding Data'!$A$1:$H$1,0),0),"Other")</f>
        <v>3</v>
      </c>
      <c r="R224" s="14">
        <f>IFERROR(VLOOKUP($A224,'Fielding Data'!$A:$H,MATCH(R$1,'Fielding Data'!$A$1:$H$1,0),0),"Other")</f>
        <v>7</v>
      </c>
      <c r="S224" s="14">
        <f>IFERROR(VLOOKUP($A224,'Fielding Data'!$A:$H,MATCH(S$1,'Fielding Data'!$A$1:$H$1,0),0),"Other")</f>
        <v>1</v>
      </c>
      <c r="T224" s="14">
        <f>IFERROR(VLOOKUP($A224,'Fielding Data'!$A:$H,MATCH(T$1,'Fielding Data'!$A$1:$H$1,0),0),"Other")</f>
        <v>2</v>
      </c>
      <c r="U224" s="14">
        <f>SUMIFS('Fielding Data'!E:E,'Fielding Data'!$A:$A,'Hitting Data'!$A224)</f>
        <v>40</v>
      </c>
      <c r="V224" s="14">
        <f>SUMIFS('Fielding Data'!F:F,'Fielding Data'!$A:$A,'Hitting Data'!$A224)</f>
        <v>106</v>
      </c>
      <c r="W224" s="14">
        <f>SUMIFS('Fielding Data'!G:G,'Fielding Data'!$A:$A,'Hitting Data'!$A224)</f>
        <v>6</v>
      </c>
      <c r="X224" s="14">
        <f>SUMIFS('Fielding Data'!H:H,'Fielding Data'!$A:$A,'Hitting Data'!$A224)</f>
        <v>24</v>
      </c>
    </row>
    <row r="225" spans="1:24" x14ac:dyDescent="0.25">
      <c r="A225" s="14" t="str">
        <f t="shared" si="3"/>
        <v>cousisc012010</v>
      </c>
      <c r="B225" s="19" t="s">
        <v>1254</v>
      </c>
      <c r="C225" s="19">
        <v>2010</v>
      </c>
      <c r="D225" s="19">
        <v>27</v>
      </c>
      <c r="E225" s="19">
        <v>37</v>
      </c>
      <c r="F225" s="19">
        <v>2</v>
      </c>
      <c r="G225" s="19">
        <v>11</v>
      </c>
      <c r="H225" s="19">
        <v>2</v>
      </c>
      <c r="I225" s="19">
        <v>2</v>
      </c>
      <c r="J225" s="19">
        <v>0</v>
      </c>
      <c r="K225" s="19">
        <v>2</v>
      </c>
      <c r="L225" s="19">
        <v>0</v>
      </c>
      <c r="M225" s="19">
        <v>0</v>
      </c>
      <c r="N225" s="19">
        <v>1</v>
      </c>
      <c r="O225" s="19">
        <v>13</v>
      </c>
      <c r="P225" s="14" t="str">
        <f>IFERROR(VLOOKUP($A225,'Fielding Data'!$A:$H,MATCH(P$1,'Fielding Data'!$A$1:$H$1,0),0),"Other")</f>
        <v>CF</v>
      </c>
      <c r="Q225" s="14">
        <f>IFERROR(VLOOKUP($A225,'Fielding Data'!$A:$H,MATCH(Q$1,'Fielding Data'!$A$1:$H$1,0),0),"Other")</f>
        <v>0</v>
      </c>
      <c r="R225" s="14">
        <f>IFERROR(VLOOKUP($A225,'Fielding Data'!$A:$H,MATCH(R$1,'Fielding Data'!$A$1:$H$1,0),0),"Other")</f>
        <v>0</v>
      </c>
      <c r="S225" s="14">
        <f>IFERROR(VLOOKUP($A225,'Fielding Data'!$A:$H,MATCH(S$1,'Fielding Data'!$A$1:$H$1,0),0),"Other")</f>
        <v>0</v>
      </c>
      <c r="T225" s="14">
        <f>IFERROR(VLOOKUP($A225,'Fielding Data'!$A:$H,MATCH(T$1,'Fielding Data'!$A$1:$H$1,0),0),"Other")</f>
        <v>0</v>
      </c>
      <c r="U225" s="14">
        <f>SUMIFS('Fielding Data'!E:E,'Fielding Data'!$A:$A,'Hitting Data'!$A225)</f>
        <v>18</v>
      </c>
      <c r="V225" s="14">
        <f>SUMIFS('Fielding Data'!F:F,'Fielding Data'!$A:$A,'Hitting Data'!$A225)</f>
        <v>0</v>
      </c>
      <c r="W225" s="14">
        <f>SUMIFS('Fielding Data'!G:G,'Fielding Data'!$A:$A,'Hitting Data'!$A225)</f>
        <v>0</v>
      </c>
      <c r="X225" s="14">
        <f>SUMIFS('Fielding Data'!H:H,'Fielding Data'!$A:$A,'Hitting Data'!$A225)</f>
        <v>0</v>
      </c>
    </row>
    <row r="226" spans="1:24" x14ac:dyDescent="0.25">
      <c r="A226" s="14" t="str">
        <f t="shared" si="3"/>
        <v>craigal012010</v>
      </c>
      <c r="B226" s="19" t="s">
        <v>1255</v>
      </c>
      <c r="C226" s="19">
        <v>2010</v>
      </c>
      <c r="D226" s="19">
        <v>44</v>
      </c>
      <c r="E226" s="19">
        <v>114</v>
      </c>
      <c r="F226" s="19">
        <v>12</v>
      </c>
      <c r="G226" s="19">
        <v>28</v>
      </c>
      <c r="H226" s="19">
        <v>7</v>
      </c>
      <c r="I226" s="19">
        <v>0</v>
      </c>
      <c r="J226" s="19">
        <v>4</v>
      </c>
      <c r="K226" s="19">
        <v>18</v>
      </c>
      <c r="L226" s="19">
        <v>0</v>
      </c>
      <c r="M226" s="19">
        <v>1</v>
      </c>
      <c r="N226" s="19">
        <v>9</v>
      </c>
      <c r="O226" s="19">
        <v>26</v>
      </c>
      <c r="P226" s="14" t="str">
        <f>IFERROR(VLOOKUP($A226,'Fielding Data'!$A:$H,MATCH(P$1,'Fielding Data'!$A$1:$H$1,0),0),"Other")</f>
        <v>1B</v>
      </c>
      <c r="Q226" s="14">
        <f>IFERROR(VLOOKUP($A226,'Fielding Data'!$A:$H,MATCH(Q$1,'Fielding Data'!$A$1:$H$1,0),0),"Other")</f>
        <v>16</v>
      </c>
      <c r="R226" s="14">
        <f>IFERROR(VLOOKUP($A226,'Fielding Data'!$A:$H,MATCH(R$1,'Fielding Data'!$A$1:$H$1,0),0),"Other")</f>
        <v>1</v>
      </c>
      <c r="S226" s="14">
        <f>IFERROR(VLOOKUP($A226,'Fielding Data'!$A:$H,MATCH(S$1,'Fielding Data'!$A$1:$H$1,0),0),"Other")</f>
        <v>0</v>
      </c>
      <c r="T226" s="14">
        <f>IFERROR(VLOOKUP($A226,'Fielding Data'!$A:$H,MATCH(T$1,'Fielding Data'!$A$1:$H$1,0),0),"Other")</f>
        <v>2</v>
      </c>
      <c r="U226" s="14">
        <f>SUMIFS('Fielding Data'!E:E,'Fielding Data'!$A:$A,'Hitting Data'!$A226)</f>
        <v>55</v>
      </c>
      <c r="V226" s="14">
        <f>SUMIFS('Fielding Data'!F:F,'Fielding Data'!$A:$A,'Hitting Data'!$A226)</f>
        <v>2</v>
      </c>
      <c r="W226" s="14">
        <f>SUMIFS('Fielding Data'!G:G,'Fielding Data'!$A:$A,'Hitting Data'!$A226)</f>
        <v>1</v>
      </c>
      <c r="X226" s="14">
        <f>SUMIFS('Fielding Data'!H:H,'Fielding Data'!$A:$A,'Hitting Data'!$A226)</f>
        <v>2</v>
      </c>
    </row>
    <row r="227" spans="1:24" x14ac:dyDescent="0.25">
      <c r="A227" s="14" t="str">
        <f t="shared" si="3"/>
        <v>crainje012010</v>
      </c>
      <c r="B227" s="19" t="s">
        <v>436</v>
      </c>
      <c r="C227" s="19">
        <v>2010</v>
      </c>
      <c r="D227" s="19">
        <v>71</v>
      </c>
      <c r="E227" s="19">
        <v>1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1</v>
      </c>
      <c r="P227" s="14" t="str">
        <f>IFERROR(VLOOKUP($A227,'Fielding Data'!$A:$H,MATCH(P$1,'Fielding Data'!$A$1:$H$1,0),0),"Other")</f>
        <v>P</v>
      </c>
      <c r="Q227" s="14">
        <f>IFERROR(VLOOKUP($A227,'Fielding Data'!$A:$H,MATCH(Q$1,'Fielding Data'!$A$1:$H$1,0),0),"Other")</f>
        <v>3</v>
      </c>
      <c r="R227" s="14">
        <f>IFERROR(VLOOKUP($A227,'Fielding Data'!$A:$H,MATCH(R$1,'Fielding Data'!$A$1:$H$1,0),0),"Other")</f>
        <v>14</v>
      </c>
      <c r="S227" s="14">
        <f>IFERROR(VLOOKUP($A227,'Fielding Data'!$A:$H,MATCH(S$1,'Fielding Data'!$A$1:$H$1,0),0),"Other")</f>
        <v>1</v>
      </c>
      <c r="T227" s="14">
        <f>IFERROR(VLOOKUP($A227,'Fielding Data'!$A:$H,MATCH(T$1,'Fielding Data'!$A$1:$H$1,0),0),"Other")</f>
        <v>3</v>
      </c>
      <c r="U227" s="14">
        <f>SUMIFS('Fielding Data'!E:E,'Fielding Data'!$A:$A,'Hitting Data'!$A227)</f>
        <v>3</v>
      </c>
      <c r="V227" s="14">
        <f>SUMIFS('Fielding Data'!F:F,'Fielding Data'!$A:$A,'Hitting Data'!$A227)</f>
        <v>14</v>
      </c>
      <c r="W227" s="14">
        <f>SUMIFS('Fielding Data'!G:G,'Fielding Data'!$A:$A,'Hitting Data'!$A227)</f>
        <v>1</v>
      </c>
      <c r="X227" s="14">
        <f>SUMIFS('Fielding Data'!H:H,'Fielding Data'!$A:$A,'Hitting Data'!$A227)</f>
        <v>3</v>
      </c>
    </row>
    <row r="228" spans="1:24" x14ac:dyDescent="0.25">
      <c r="A228" s="14" t="str">
        <f t="shared" si="3"/>
        <v>cramebo012010</v>
      </c>
      <c r="B228" s="19" t="s">
        <v>1256</v>
      </c>
      <c r="C228" s="19">
        <v>2010</v>
      </c>
      <c r="D228" s="19">
        <v>4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4" t="str">
        <f>IFERROR(VLOOKUP($A228,'Fielding Data'!$A:$H,MATCH(P$1,'Fielding Data'!$A$1:$H$1,0),0),"Other")</f>
        <v>P</v>
      </c>
      <c r="Q228" s="14">
        <f>IFERROR(VLOOKUP($A228,'Fielding Data'!$A:$H,MATCH(Q$1,'Fielding Data'!$A$1:$H$1,0),0),"Other")</f>
        <v>0</v>
      </c>
      <c r="R228" s="14">
        <f>IFERROR(VLOOKUP($A228,'Fielding Data'!$A:$H,MATCH(R$1,'Fielding Data'!$A$1:$H$1,0),0),"Other")</f>
        <v>4</v>
      </c>
      <c r="S228" s="14">
        <f>IFERROR(VLOOKUP($A228,'Fielding Data'!$A:$H,MATCH(S$1,'Fielding Data'!$A$1:$H$1,0),0),"Other")</f>
        <v>0</v>
      </c>
      <c r="T228" s="14">
        <f>IFERROR(VLOOKUP($A228,'Fielding Data'!$A:$H,MATCH(T$1,'Fielding Data'!$A$1:$H$1,0),0),"Other")</f>
        <v>0</v>
      </c>
      <c r="U228" s="14">
        <f>SUMIFS('Fielding Data'!E:E,'Fielding Data'!$A:$A,'Hitting Data'!$A228)</f>
        <v>0</v>
      </c>
      <c r="V228" s="14">
        <f>SUMIFS('Fielding Data'!F:F,'Fielding Data'!$A:$A,'Hitting Data'!$A228)</f>
        <v>4</v>
      </c>
      <c r="W228" s="14">
        <f>SUMIFS('Fielding Data'!G:G,'Fielding Data'!$A:$A,'Hitting Data'!$A228)</f>
        <v>0</v>
      </c>
      <c r="X228" s="14">
        <f>SUMIFS('Fielding Data'!H:H,'Fielding Data'!$A:$A,'Hitting Data'!$A228)</f>
        <v>0</v>
      </c>
    </row>
    <row r="229" spans="1:24" x14ac:dyDescent="0.25">
      <c r="A229" s="14" t="str">
        <f t="shared" si="3"/>
        <v>crawfca022010</v>
      </c>
      <c r="B229" s="19" t="s">
        <v>295</v>
      </c>
      <c r="C229" s="19">
        <v>2010</v>
      </c>
      <c r="D229" s="19">
        <v>154</v>
      </c>
      <c r="E229" s="19">
        <v>600</v>
      </c>
      <c r="F229" s="19">
        <v>110</v>
      </c>
      <c r="G229" s="19">
        <v>184</v>
      </c>
      <c r="H229" s="19">
        <v>30</v>
      </c>
      <c r="I229" s="19">
        <v>13</v>
      </c>
      <c r="J229" s="19">
        <v>19</v>
      </c>
      <c r="K229" s="19">
        <v>90</v>
      </c>
      <c r="L229" s="19">
        <v>47</v>
      </c>
      <c r="M229" s="19">
        <v>10</v>
      </c>
      <c r="N229" s="19">
        <v>46</v>
      </c>
      <c r="O229" s="19">
        <v>104</v>
      </c>
      <c r="P229" s="14" t="str">
        <f>IFERROR(VLOOKUP($A229,'Fielding Data'!$A:$H,MATCH(P$1,'Fielding Data'!$A$1:$H$1,0),0),"Other")</f>
        <v>LF</v>
      </c>
      <c r="Q229" s="14">
        <f>IFERROR(VLOOKUP($A229,'Fielding Data'!$A:$H,MATCH(Q$1,'Fielding Data'!$A$1:$H$1,0),0),"Other")</f>
        <v>0</v>
      </c>
      <c r="R229" s="14">
        <f>IFERROR(VLOOKUP($A229,'Fielding Data'!$A:$H,MATCH(R$1,'Fielding Data'!$A$1:$H$1,0),0),"Other")</f>
        <v>0</v>
      </c>
      <c r="S229" s="14">
        <f>IFERROR(VLOOKUP($A229,'Fielding Data'!$A:$H,MATCH(S$1,'Fielding Data'!$A$1:$H$1,0),0),"Other")</f>
        <v>0</v>
      </c>
      <c r="T229" s="14">
        <f>IFERROR(VLOOKUP($A229,'Fielding Data'!$A:$H,MATCH(T$1,'Fielding Data'!$A$1:$H$1,0),0),"Other")</f>
        <v>0</v>
      </c>
      <c r="U229" s="14">
        <f>SUMIFS('Fielding Data'!E:E,'Fielding Data'!$A:$A,'Hitting Data'!$A229)</f>
        <v>306</v>
      </c>
      <c r="V229" s="14">
        <f>SUMIFS('Fielding Data'!F:F,'Fielding Data'!$A:$A,'Hitting Data'!$A229)</f>
        <v>7</v>
      </c>
      <c r="W229" s="14">
        <f>SUMIFS('Fielding Data'!G:G,'Fielding Data'!$A:$A,'Hitting Data'!$A229)</f>
        <v>2</v>
      </c>
      <c r="X229" s="14">
        <f>SUMIFS('Fielding Data'!H:H,'Fielding Data'!$A:$A,'Hitting Data'!$A229)</f>
        <v>0</v>
      </c>
    </row>
    <row r="230" spans="1:24" x14ac:dyDescent="0.25">
      <c r="A230" s="14" t="str">
        <f t="shared" si="3"/>
        <v>crispco012010</v>
      </c>
      <c r="B230" s="19" t="s">
        <v>296</v>
      </c>
      <c r="C230" s="19">
        <v>2010</v>
      </c>
      <c r="D230" s="19">
        <v>75</v>
      </c>
      <c r="E230" s="19">
        <v>290</v>
      </c>
      <c r="F230" s="19">
        <v>51</v>
      </c>
      <c r="G230" s="19">
        <v>81</v>
      </c>
      <c r="H230" s="19">
        <v>14</v>
      </c>
      <c r="I230" s="19">
        <v>4</v>
      </c>
      <c r="J230" s="19">
        <v>8</v>
      </c>
      <c r="K230" s="19">
        <v>38</v>
      </c>
      <c r="L230" s="19">
        <v>32</v>
      </c>
      <c r="M230" s="19">
        <v>3</v>
      </c>
      <c r="N230" s="19">
        <v>30</v>
      </c>
      <c r="O230" s="19">
        <v>49</v>
      </c>
      <c r="P230" s="14" t="str">
        <f>IFERROR(VLOOKUP($A230,'Fielding Data'!$A:$H,MATCH(P$1,'Fielding Data'!$A$1:$H$1,0),0),"Other")</f>
        <v>CF</v>
      </c>
      <c r="Q230" s="14">
        <f>IFERROR(VLOOKUP($A230,'Fielding Data'!$A:$H,MATCH(Q$1,'Fielding Data'!$A$1:$H$1,0),0),"Other")</f>
        <v>0</v>
      </c>
      <c r="R230" s="14">
        <f>IFERROR(VLOOKUP($A230,'Fielding Data'!$A:$H,MATCH(R$1,'Fielding Data'!$A$1:$H$1,0),0),"Other")</f>
        <v>0</v>
      </c>
      <c r="S230" s="14">
        <f>IFERROR(VLOOKUP($A230,'Fielding Data'!$A:$H,MATCH(S$1,'Fielding Data'!$A$1:$H$1,0),0),"Other")</f>
        <v>0</v>
      </c>
      <c r="T230" s="14">
        <f>IFERROR(VLOOKUP($A230,'Fielding Data'!$A:$H,MATCH(T$1,'Fielding Data'!$A$1:$H$1,0),0),"Other")</f>
        <v>0</v>
      </c>
      <c r="U230" s="14">
        <f>SUMIFS('Fielding Data'!E:E,'Fielding Data'!$A:$A,'Hitting Data'!$A230)</f>
        <v>182</v>
      </c>
      <c r="V230" s="14">
        <f>SUMIFS('Fielding Data'!F:F,'Fielding Data'!$A:$A,'Hitting Data'!$A230)</f>
        <v>2</v>
      </c>
      <c r="W230" s="14">
        <f>SUMIFS('Fielding Data'!G:G,'Fielding Data'!$A:$A,'Hitting Data'!$A230)</f>
        <v>2</v>
      </c>
      <c r="X230" s="14">
        <f>SUMIFS('Fielding Data'!H:H,'Fielding Data'!$A:$A,'Hitting Data'!$A230)</f>
        <v>0</v>
      </c>
    </row>
    <row r="231" spans="1:24" x14ac:dyDescent="0.25">
      <c r="A231" s="14" t="str">
        <f t="shared" si="3"/>
        <v>crowetr012010</v>
      </c>
      <c r="B231" s="19" t="s">
        <v>1071</v>
      </c>
      <c r="C231" s="19">
        <v>2010</v>
      </c>
      <c r="D231" s="19">
        <v>122</v>
      </c>
      <c r="E231" s="19">
        <v>442</v>
      </c>
      <c r="F231" s="19">
        <v>48</v>
      </c>
      <c r="G231" s="19">
        <v>111</v>
      </c>
      <c r="H231" s="19">
        <v>24</v>
      </c>
      <c r="I231" s="19">
        <v>3</v>
      </c>
      <c r="J231" s="19">
        <v>2</v>
      </c>
      <c r="K231" s="19">
        <v>36</v>
      </c>
      <c r="L231" s="19">
        <v>20</v>
      </c>
      <c r="M231" s="19">
        <v>7</v>
      </c>
      <c r="N231" s="19">
        <v>29</v>
      </c>
      <c r="O231" s="19">
        <v>73</v>
      </c>
      <c r="P231" s="14" t="str">
        <f>IFERROR(VLOOKUP($A231,'Fielding Data'!$A:$H,MATCH(P$1,'Fielding Data'!$A$1:$H$1,0),0),"Other")</f>
        <v>CF</v>
      </c>
      <c r="Q231" s="14">
        <f>IFERROR(VLOOKUP($A231,'Fielding Data'!$A:$H,MATCH(Q$1,'Fielding Data'!$A$1:$H$1,0),0),"Other")</f>
        <v>0</v>
      </c>
      <c r="R231" s="14">
        <f>IFERROR(VLOOKUP($A231,'Fielding Data'!$A:$H,MATCH(R$1,'Fielding Data'!$A$1:$H$1,0),0),"Other")</f>
        <v>0</v>
      </c>
      <c r="S231" s="14">
        <f>IFERROR(VLOOKUP($A231,'Fielding Data'!$A:$H,MATCH(S$1,'Fielding Data'!$A$1:$H$1,0),0),"Other")</f>
        <v>0</v>
      </c>
      <c r="T231" s="14">
        <f>IFERROR(VLOOKUP($A231,'Fielding Data'!$A:$H,MATCH(T$1,'Fielding Data'!$A$1:$H$1,0),0),"Other")</f>
        <v>0</v>
      </c>
      <c r="U231" s="14">
        <f>SUMIFS('Fielding Data'!E:E,'Fielding Data'!$A:$A,'Hitting Data'!$A231)</f>
        <v>274</v>
      </c>
      <c r="V231" s="14">
        <f>SUMIFS('Fielding Data'!F:F,'Fielding Data'!$A:$A,'Hitting Data'!$A231)</f>
        <v>9</v>
      </c>
      <c r="W231" s="14">
        <f>SUMIFS('Fielding Data'!G:G,'Fielding Data'!$A:$A,'Hitting Data'!$A231)</f>
        <v>5</v>
      </c>
      <c r="X231" s="14">
        <f>SUMIFS('Fielding Data'!H:H,'Fielding Data'!$A:$A,'Hitting Data'!$A231)</f>
        <v>1</v>
      </c>
    </row>
    <row r="232" spans="1:24" x14ac:dyDescent="0.25">
      <c r="A232" s="14" t="str">
        <f t="shared" si="3"/>
        <v>cruzju022010</v>
      </c>
      <c r="B232" s="19" t="s">
        <v>237</v>
      </c>
      <c r="C232" s="19">
        <v>2010</v>
      </c>
      <c r="D232" s="19">
        <v>5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4" t="str">
        <f>IFERROR(VLOOKUP($A232,'Fielding Data'!$A:$H,MATCH(P$1,'Fielding Data'!$A$1:$H$1,0),0),"Other")</f>
        <v>P</v>
      </c>
      <c r="Q232" s="14">
        <f>IFERROR(VLOOKUP($A232,'Fielding Data'!$A:$H,MATCH(Q$1,'Fielding Data'!$A$1:$H$1,0),0),"Other")</f>
        <v>0</v>
      </c>
      <c r="R232" s="14">
        <f>IFERROR(VLOOKUP($A232,'Fielding Data'!$A:$H,MATCH(R$1,'Fielding Data'!$A$1:$H$1,0),0),"Other")</f>
        <v>1</v>
      </c>
      <c r="S232" s="14">
        <f>IFERROR(VLOOKUP($A232,'Fielding Data'!$A:$H,MATCH(S$1,'Fielding Data'!$A$1:$H$1,0),0),"Other")</f>
        <v>0</v>
      </c>
      <c r="T232" s="14">
        <f>IFERROR(VLOOKUP($A232,'Fielding Data'!$A:$H,MATCH(T$1,'Fielding Data'!$A$1:$H$1,0),0),"Other")</f>
        <v>0</v>
      </c>
      <c r="U232" s="14">
        <f>SUMIFS('Fielding Data'!E:E,'Fielding Data'!$A:$A,'Hitting Data'!$A232)</f>
        <v>0</v>
      </c>
      <c r="V232" s="14">
        <f>SUMIFS('Fielding Data'!F:F,'Fielding Data'!$A:$A,'Hitting Data'!$A232)</f>
        <v>1</v>
      </c>
      <c r="W232" s="14">
        <f>SUMIFS('Fielding Data'!G:G,'Fielding Data'!$A:$A,'Hitting Data'!$A232)</f>
        <v>0</v>
      </c>
      <c r="X232" s="14">
        <f>SUMIFS('Fielding Data'!H:H,'Fielding Data'!$A:$A,'Hitting Data'!$A232)</f>
        <v>0</v>
      </c>
    </row>
    <row r="233" spans="1:24" x14ac:dyDescent="0.25">
      <c r="A233" s="14" t="str">
        <f t="shared" si="3"/>
        <v>cruzlu012010</v>
      </c>
      <c r="B233" s="19" t="s">
        <v>906</v>
      </c>
      <c r="C233" s="19">
        <v>2010</v>
      </c>
      <c r="D233" s="19">
        <v>7</v>
      </c>
      <c r="E233" s="19">
        <v>17</v>
      </c>
      <c r="F233" s="19">
        <v>2</v>
      </c>
      <c r="G233" s="19">
        <v>4</v>
      </c>
      <c r="H233" s="19">
        <v>0</v>
      </c>
      <c r="I233" s="19">
        <v>1</v>
      </c>
      <c r="J233" s="19">
        <v>0</v>
      </c>
      <c r="K233" s="19">
        <v>1</v>
      </c>
      <c r="L233" s="19">
        <v>0</v>
      </c>
      <c r="M233" s="19">
        <v>0</v>
      </c>
      <c r="N233" s="19">
        <v>0</v>
      </c>
      <c r="O233" s="19">
        <v>2</v>
      </c>
      <c r="P233" s="14" t="str">
        <f>IFERROR(VLOOKUP($A233,'Fielding Data'!$A:$H,MATCH(P$1,'Fielding Data'!$A$1:$H$1,0),0),"Other")</f>
        <v>SS</v>
      </c>
      <c r="Q233" s="14">
        <f>IFERROR(VLOOKUP($A233,'Fielding Data'!$A:$H,MATCH(Q$1,'Fielding Data'!$A$1:$H$1,0),0),"Other")</f>
        <v>7</v>
      </c>
      <c r="R233" s="14">
        <f>IFERROR(VLOOKUP($A233,'Fielding Data'!$A:$H,MATCH(R$1,'Fielding Data'!$A$1:$H$1,0),0),"Other")</f>
        <v>7</v>
      </c>
      <c r="S233" s="14">
        <f>IFERROR(VLOOKUP($A233,'Fielding Data'!$A:$H,MATCH(S$1,'Fielding Data'!$A$1:$H$1,0),0),"Other")</f>
        <v>0</v>
      </c>
      <c r="T233" s="14">
        <f>IFERROR(VLOOKUP($A233,'Fielding Data'!$A:$H,MATCH(T$1,'Fielding Data'!$A$1:$H$1,0),0),"Other")</f>
        <v>1</v>
      </c>
      <c r="U233" s="14">
        <f>SUMIFS('Fielding Data'!E:E,'Fielding Data'!$A:$A,'Hitting Data'!$A233)</f>
        <v>7</v>
      </c>
      <c r="V233" s="14">
        <f>SUMIFS('Fielding Data'!F:F,'Fielding Data'!$A:$A,'Hitting Data'!$A233)</f>
        <v>7</v>
      </c>
      <c r="W233" s="14">
        <f>SUMIFS('Fielding Data'!G:G,'Fielding Data'!$A:$A,'Hitting Data'!$A233)</f>
        <v>0</v>
      </c>
      <c r="X233" s="14">
        <f>SUMIFS('Fielding Data'!H:H,'Fielding Data'!$A:$A,'Hitting Data'!$A233)</f>
        <v>1</v>
      </c>
    </row>
    <row r="234" spans="1:24" x14ac:dyDescent="0.25">
      <c r="A234" s="14" t="str">
        <f t="shared" si="3"/>
        <v>cruzne022010</v>
      </c>
      <c r="B234" s="19" t="s">
        <v>530</v>
      </c>
      <c r="C234" s="19">
        <v>2010</v>
      </c>
      <c r="D234" s="19">
        <v>108</v>
      </c>
      <c r="E234" s="19">
        <v>399</v>
      </c>
      <c r="F234" s="19">
        <v>60</v>
      </c>
      <c r="G234" s="19">
        <v>127</v>
      </c>
      <c r="H234" s="19">
        <v>31</v>
      </c>
      <c r="I234" s="19">
        <v>3</v>
      </c>
      <c r="J234" s="19">
        <v>22</v>
      </c>
      <c r="K234" s="19">
        <v>78</v>
      </c>
      <c r="L234" s="19">
        <v>17</v>
      </c>
      <c r="M234" s="19">
        <v>4</v>
      </c>
      <c r="N234" s="19">
        <v>38</v>
      </c>
      <c r="O234" s="19">
        <v>81</v>
      </c>
      <c r="P234" s="14" t="str">
        <f>IFERROR(VLOOKUP($A234,'Fielding Data'!$A:$H,MATCH(P$1,'Fielding Data'!$A$1:$H$1,0),0),"Other")</f>
        <v>LF</v>
      </c>
      <c r="Q234" s="14">
        <f>IFERROR(VLOOKUP($A234,'Fielding Data'!$A:$H,MATCH(Q$1,'Fielding Data'!$A$1:$H$1,0),0),"Other")</f>
        <v>0</v>
      </c>
      <c r="R234" s="14">
        <f>IFERROR(VLOOKUP($A234,'Fielding Data'!$A:$H,MATCH(R$1,'Fielding Data'!$A$1:$H$1,0),0),"Other")</f>
        <v>0</v>
      </c>
      <c r="S234" s="14">
        <f>IFERROR(VLOOKUP($A234,'Fielding Data'!$A:$H,MATCH(S$1,'Fielding Data'!$A$1:$H$1,0),0),"Other")</f>
        <v>0</v>
      </c>
      <c r="T234" s="14">
        <f>IFERROR(VLOOKUP($A234,'Fielding Data'!$A:$H,MATCH(T$1,'Fielding Data'!$A$1:$H$1,0),0),"Other")</f>
        <v>0</v>
      </c>
      <c r="U234" s="14">
        <f>SUMIFS('Fielding Data'!E:E,'Fielding Data'!$A:$A,'Hitting Data'!$A234)</f>
        <v>250</v>
      </c>
      <c r="V234" s="14">
        <f>SUMIFS('Fielding Data'!F:F,'Fielding Data'!$A:$A,'Hitting Data'!$A234)</f>
        <v>3</v>
      </c>
      <c r="W234" s="14">
        <f>SUMIFS('Fielding Data'!G:G,'Fielding Data'!$A:$A,'Hitting Data'!$A234)</f>
        <v>5</v>
      </c>
      <c r="X234" s="14">
        <f>SUMIFS('Fielding Data'!H:H,'Fielding Data'!$A:$A,'Hitting Data'!$A234)</f>
        <v>1</v>
      </c>
    </row>
    <row r="235" spans="1:24" x14ac:dyDescent="0.25">
      <c r="A235" s="14" t="str">
        <f t="shared" si="3"/>
        <v>cuddymi012010</v>
      </c>
      <c r="B235" s="19" t="s">
        <v>238</v>
      </c>
      <c r="C235" s="19">
        <v>2010</v>
      </c>
      <c r="D235" s="19">
        <v>157</v>
      </c>
      <c r="E235" s="19">
        <v>609</v>
      </c>
      <c r="F235" s="19">
        <v>93</v>
      </c>
      <c r="G235" s="19">
        <v>165</v>
      </c>
      <c r="H235" s="19">
        <v>37</v>
      </c>
      <c r="I235" s="19">
        <v>5</v>
      </c>
      <c r="J235" s="19">
        <v>14</v>
      </c>
      <c r="K235" s="19">
        <v>81</v>
      </c>
      <c r="L235" s="19">
        <v>7</v>
      </c>
      <c r="M235" s="19">
        <v>3</v>
      </c>
      <c r="N235" s="19">
        <v>58</v>
      </c>
      <c r="O235" s="19">
        <v>93</v>
      </c>
      <c r="P235" s="14" t="str">
        <f>IFERROR(VLOOKUP($A235,'Fielding Data'!$A:$H,MATCH(P$1,'Fielding Data'!$A$1:$H$1,0),0),"Other")</f>
        <v>1B</v>
      </c>
      <c r="Q235" s="14">
        <f>IFERROR(VLOOKUP($A235,'Fielding Data'!$A:$H,MATCH(Q$1,'Fielding Data'!$A$1:$H$1,0),0),"Other")</f>
        <v>760</v>
      </c>
      <c r="R235" s="14">
        <f>IFERROR(VLOOKUP($A235,'Fielding Data'!$A:$H,MATCH(R$1,'Fielding Data'!$A$1:$H$1,0),0),"Other")</f>
        <v>39</v>
      </c>
      <c r="S235" s="14">
        <f>IFERROR(VLOOKUP($A235,'Fielding Data'!$A:$H,MATCH(S$1,'Fielding Data'!$A$1:$H$1,0),0),"Other")</f>
        <v>3</v>
      </c>
      <c r="T235" s="14">
        <f>IFERROR(VLOOKUP($A235,'Fielding Data'!$A:$H,MATCH(T$1,'Fielding Data'!$A$1:$H$1,0),0),"Other")</f>
        <v>70</v>
      </c>
      <c r="U235" s="14">
        <f>SUMIFS('Fielding Data'!E:E,'Fielding Data'!$A:$A,'Hitting Data'!$A235)</f>
        <v>884</v>
      </c>
      <c r="V235" s="14">
        <f>SUMIFS('Fielding Data'!F:F,'Fielding Data'!$A:$A,'Hitting Data'!$A235)</f>
        <v>68</v>
      </c>
      <c r="W235" s="14">
        <f>SUMIFS('Fielding Data'!G:G,'Fielding Data'!$A:$A,'Hitting Data'!$A235)</f>
        <v>6</v>
      </c>
      <c r="X235" s="14">
        <f>SUMIFS('Fielding Data'!H:H,'Fielding Data'!$A:$A,'Hitting Data'!$A235)</f>
        <v>71</v>
      </c>
    </row>
    <row r="236" spans="1:24" x14ac:dyDescent="0.25">
      <c r="A236" s="14" t="str">
        <f t="shared" si="3"/>
        <v>cuetojo012010</v>
      </c>
      <c r="B236" s="19" t="s">
        <v>907</v>
      </c>
      <c r="C236" s="19">
        <v>2010</v>
      </c>
      <c r="D236" s="19">
        <v>31</v>
      </c>
      <c r="E236" s="19">
        <v>54</v>
      </c>
      <c r="F236" s="19">
        <v>2</v>
      </c>
      <c r="G236" s="19">
        <v>6</v>
      </c>
      <c r="H236" s="19">
        <v>0</v>
      </c>
      <c r="I236" s="19">
        <v>0</v>
      </c>
      <c r="J236" s="19">
        <v>0</v>
      </c>
      <c r="K236" s="19">
        <v>2</v>
      </c>
      <c r="L236" s="19">
        <v>0</v>
      </c>
      <c r="M236" s="19">
        <v>0</v>
      </c>
      <c r="N236" s="19">
        <v>1</v>
      </c>
      <c r="O236" s="19">
        <v>22</v>
      </c>
      <c r="P236" s="14" t="str">
        <f>IFERROR(VLOOKUP($A236,'Fielding Data'!$A:$H,MATCH(P$1,'Fielding Data'!$A$1:$H$1,0),0),"Other")</f>
        <v>P</v>
      </c>
      <c r="Q236" s="14">
        <f>IFERROR(VLOOKUP($A236,'Fielding Data'!$A:$H,MATCH(Q$1,'Fielding Data'!$A$1:$H$1,0),0),"Other")</f>
        <v>12</v>
      </c>
      <c r="R236" s="14">
        <f>IFERROR(VLOOKUP($A236,'Fielding Data'!$A:$H,MATCH(R$1,'Fielding Data'!$A$1:$H$1,0),0),"Other")</f>
        <v>28</v>
      </c>
      <c r="S236" s="14">
        <f>IFERROR(VLOOKUP($A236,'Fielding Data'!$A:$H,MATCH(S$1,'Fielding Data'!$A$1:$H$1,0),0),"Other")</f>
        <v>2</v>
      </c>
      <c r="T236" s="14">
        <f>IFERROR(VLOOKUP($A236,'Fielding Data'!$A:$H,MATCH(T$1,'Fielding Data'!$A$1:$H$1,0),0),"Other")</f>
        <v>2</v>
      </c>
      <c r="U236" s="14">
        <f>SUMIFS('Fielding Data'!E:E,'Fielding Data'!$A:$A,'Hitting Data'!$A236)</f>
        <v>12</v>
      </c>
      <c r="V236" s="14">
        <f>SUMIFS('Fielding Data'!F:F,'Fielding Data'!$A:$A,'Hitting Data'!$A236)</f>
        <v>28</v>
      </c>
      <c r="W236" s="14">
        <f>SUMIFS('Fielding Data'!G:G,'Fielding Data'!$A:$A,'Hitting Data'!$A236)</f>
        <v>2</v>
      </c>
      <c r="X236" s="14">
        <f>SUMIFS('Fielding Data'!H:H,'Fielding Data'!$A:$A,'Hitting Data'!$A236)</f>
        <v>2</v>
      </c>
    </row>
    <row r="237" spans="1:24" x14ac:dyDescent="0.25">
      <c r="A237" s="14" t="str">
        <f t="shared" si="3"/>
        <v>cunniaa012010</v>
      </c>
      <c r="B237" s="19" t="s">
        <v>908</v>
      </c>
      <c r="C237" s="19">
        <v>2010</v>
      </c>
      <c r="D237" s="19">
        <v>53</v>
      </c>
      <c r="E237" s="19">
        <v>132</v>
      </c>
      <c r="F237" s="19">
        <v>17</v>
      </c>
      <c r="G237" s="19">
        <v>38</v>
      </c>
      <c r="H237" s="19">
        <v>12</v>
      </c>
      <c r="I237" s="19">
        <v>1</v>
      </c>
      <c r="J237" s="19">
        <v>1</v>
      </c>
      <c r="K237" s="19">
        <v>15</v>
      </c>
      <c r="L237" s="19">
        <v>1</v>
      </c>
      <c r="M237" s="19">
        <v>3</v>
      </c>
      <c r="N237" s="19">
        <v>7</v>
      </c>
      <c r="O237" s="19">
        <v>28</v>
      </c>
      <c r="P237" s="14" t="str">
        <f>IFERROR(VLOOKUP($A237,'Fielding Data'!$A:$H,MATCH(P$1,'Fielding Data'!$A$1:$H$1,0),0),"Other")</f>
        <v>CF</v>
      </c>
      <c r="Q237" s="14">
        <f>IFERROR(VLOOKUP($A237,'Fielding Data'!$A:$H,MATCH(Q$1,'Fielding Data'!$A$1:$H$1,0),0),"Other")</f>
        <v>0</v>
      </c>
      <c r="R237" s="14">
        <f>IFERROR(VLOOKUP($A237,'Fielding Data'!$A:$H,MATCH(R$1,'Fielding Data'!$A$1:$H$1,0),0),"Other")</f>
        <v>0</v>
      </c>
      <c r="S237" s="14">
        <f>IFERROR(VLOOKUP($A237,'Fielding Data'!$A:$H,MATCH(S$1,'Fielding Data'!$A$1:$H$1,0),0),"Other")</f>
        <v>0</v>
      </c>
      <c r="T237" s="14">
        <f>IFERROR(VLOOKUP($A237,'Fielding Data'!$A:$H,MATCH(T$1,'Fielding Data'!$A$1:$H$1,0),0),"Other")</f>
        <v>0</v>
      </c>
      <c r="U237" s="14">
        <f>SUMIFS('Fielding Data'!E:E,'Fielding Data'!$A:$A,'Hitting Data'!$A237)</f>
        <v>57</v>
      </c>
      <c r="V237" s="14">
        <f>SUMIFS('Fielding Data'!F:F,'Fielding Data'!$A:$A,'Hitting Data'!$A237)</f>
        <v>0</v>
      </c>
      <c r="W237" s="14">
        <f>SUMIFS('Fielding Data'!G:G,'Fielding Data'!$A:$A,'Hitting Data'!$A237)</f>
        <v>0</v>
      </c>
      <c r="X237" s="14">
        <f>SUMIFS('Fielding Data'!H:H,'Fielding Data'!$A:$A,'Hitting Data'!$A237)</f>
        <v>0</v>
      </c>
    </row>
    <row r="238" spans="1:24" x14ac:dyDescent="0.25">
      <c r="A238" s="14" t="str">
        <f t="shared" si="3"/>
        <v>curtico012010</v>
      </c>
      <c r="B238" s="19" t="s">
        <v>1257</v>
      </c>
      <c r="C238" s="19">
        <v>2010</v>
      </c>
      <c r="D238" s="19">
        <v>31</v>
      </c>
      <c r="E238" s="19">
        <v>59</v>
      </c>
      <c r="F238" s="19">
        <v>7</v>
      </c>
      <c r="G238" s="19">
        <v>11</v>
      </c>
      <c r="H238" s="19">
        <v>3</v>
      </c>
      <c r="I238" s="19">
        <v>0</v>
      </c>
      <c r="J238" s="19">
        <v>1</v>
      </c>
      <c r="K238" s="19">
        <v>8</v>
      </c>
      <c r="L238" s="19">
        <v>0</v>
      </c>
      <c r="M238" s="19">
        <v>0</v>
      </c>
      <c r="N238" s="19">
        <v>4</v>
      </c>
      <c r="O238" s="19">
        <v>15</v>
      </c>
      <c r="P238" s="14" t="str">
        <f>IFERROR(VLOOKUP($A238,'Fielding Data'!$A:$H,MATCH(P$1,'Fielding Data'!$A$1:$H$1,0),0),"Other")</f>
        <v>LF</v>
      </c>
      <c r="Q238" s="14">
        <f>IFERROR(VLOOKUP($A238,'Fielding Data'!$A:$H,MATCH(Q$1,'Fielding Data'!$A$1:$H$1,0),0),"Other")</f>
        <v>0</v>
      </c>
      <c r="R238" s="14">
        <f>IFERROR(VLOOKUP($A238,'Fielding Data'!$A:$H,MATCH(R$1,'Fielding Data'!$A$1:$H$1,0),0),"Other")</f>
        <v>0</v>
      </c>
      <c r="S238" s="14">
        <f>IFERROR(VLOOKUP($A238,'Fielding Data'!$A:$H,MATCH(S$1,'Fielding Data'!$A$1:$H$1,0),0),"Other")</f>
        <v>0</v>
      </c>
      <c r="T238" s="14">
        <f>IFERROR(VLOOKUP($A238,'Fielding Data'!$A:$H,MATCH(T$1,'Fielding Data'!$A$1:$H$1,0),0),"Other")</f>
        <v>0</v>
      </c>
      <c r="U238" s="14">
        <f>SUMIFS('Fielding Data'!E:E,'Fielding Data'!$A:$A,'Hitting Data'!$A238)</f>
        <v>22</v>
      </c>
      <c r="V238" s="14">
        <f>SUMIFS('Fielding Data'!F:F,'Fielding Data'!$A:$A,'Hitting Data'!$A238)</f>
        <v>0</v>
      </c>
      <c r="W238" s="14">
        <f>SUMIFS('Fielding Data'!G:G,'Fielding Data'!$A:$A,'Hitting Data'!$A238)</f>
        <v>0</v>
      </c>
      <c r="X238" s="14">
        <f>SUMIFS('Fielding Data'!H:H,'Fielding Data'!$A:$A,'Hitting Data'!$A238)</f>
        <v>0</v>
      </c>
    </row>
    <row r="239" spans="1:24" x14ac:dyDescent="0.25">
      <c r="A239" s="14" t="str">
        <f t="shared" si="3"/>
        <v>custja012010</v>
      </c>
      <c r="B239" s="19" t="s">
        <v>239</v>
      </c>
      <c r="C239" s="19">
        <v>2010</v>
      </c>
      <c r="D239" s="19">
        <v>112</v>
      </c>
      <c r="E239" s="19">
        <v>349</v>
      </c>
      <c r="F239" s="19">
        <v>50</v>
      </c>
      <c r="G239" s="19">
        <v>95</v>
      </c>
      <c r="H239" s="19">
        <v>19</v>
      </c>
      <c r="I239" s="19">
        <v>0</v>
      </c>
      <c r="J239" s="19">
        <v>13</v>
      </c>
      <c r="K239" s="19">
        <v>52</v>
      </c>
      <c r="L239" s="19">
        <v>2</v>
      </c>
      <c r="M239" s="19">
        <v>2</v>
      </c>
      <c r="N239" s="19">
        <v>68</v>
      </c>
      <c r="O239" s="19">
        <v>127</v>
      </c>
      <c r="P239" s="14" t="str">
        <f>IFERROR(VLOOKUP($A239,'Fielding Data'!$A:$H,MATCH(P$1,'Fielding Data'!$A$1:$H$1,0),0),"Other")</f>
        <v>LF</v>
      </c>
      <c r="Q239" s="14">
        <f>IFERROR(VLOOKUP($A239,'Fielding Data'!$A:$H,MATCH(Q$1,'Fielding Data'!$A$1:$H$1,0),0),"Other")</f>
        <v>0</v>
      </c>
      <c r="R239" s="14">
        <f>IFERROR(VLOOKUP($A239,'Fielding Data'!$A:$H,MATCH(R$1,'Fielding Data'!$A$1:$H$1,0),0),"Other")</f>
        <v>0</v>
      </c>
      <c r="S239" s="14">
        <f>IFERROR(VLOOKUP($A239,'Fielding Data'!$A:$H,MATCH(S$1,'Fielding Data'!$A$1:$H$1,0),0),"Other")</f>
        <v>0</v>
      </c>
      <c r="T239" s="14">
        <f>IFERROR(VLOOKUP($A239,'Fielding Data'!$A:$H,MATCH(T$1,'Fielding Data'!$A$1:$H$1,0),0),"Other")</f>
        <v>0</v>
      </c>
      <c r="U239" s="14">
        <f>SUMIFS('Fielding Data'!E:E,'Fielding Data'!$A:$A,'Hitting Data'!$A239)</f>
        <v>29</v>
      </c>
      <c r="V239" s="14">
        <f>SUMIFS('Fielding Data'!F:F,'Fielding Data'!$A:$A,'Hitting Data'!$A239)</f>
        <v>3</v>
      </c>
      <c r="W239" s="14">
        <f>SUMIFS('Fielding Data'!G:G,'Fielding Data'!$A:$A,'Hitting Data'!$A239)</f>
        <v>1</v>
      </c>
      <c r="X239" s="14">
        <f>SUMIFS('Fielding Data'!H:H,'Fielding Data'!$A:$A,'Hitting Data'!$A239)</f>
        <v>0</v>
      </c>
    </row>
    <row r="240" spans="1:24" x14ac:dyDescent="0.25">
      <c r="A240" s="14" t="str">
        <f t="shared" si="3"/>
        <v>daiglca012010</v>
      </c>
      <c r="B240" s="19" t="s">
        <v>437</v>
      </c>
      <c r="C240" s="19">
        <v>2010</v>
      </c>
      <c r="D240" s="19">
        <v>13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4" t="str">
        <f>IFERROR(VLOOKUP($A240,'Fielding Data'!$A:$H,MATCH(P$1,'Fielding Data'!$A$1:$H$1,0),0),"Other")</f>
        <v>P</v>
      </c>
      <c r="Q240" s="14">
        <f>IFERROR(VLOOKUP($A240,'Fielding Data'!$A:$H,MATCH(Q$1,'Fielding Data'!$A$1:$H$1,0),0),"Other")</f>
        <v>1</v>
      </c>
      <c r="R240" s="14">
        <f>IFERROR(VLOOKUP($A240,'Fielding Data'!$A:$H,MATCH(R$1,'Fielding Data'!$A$1:$H$1,0),0),"Other")</f>
        <v>0</v>
      </c>
      <c r="S240" s="14">
        <f>IFERROR(VLOOKUP($A240,'Fielding Data'!$A:$H,MATCH(S$1,'Fielding Data'!$A$1:$H$1,0),0),"Other")</f>
        <v>0</v>
      </c>
      <c r="T240" s="14">
        <f>IFERROR(VLOOKUP($A240,'Fielding Data'!$A:$H,MATCH(T$1,'Fielding Data'!$A$1:$H$1,0),0),"Other")</f>
        <v>0</v>
      </c>
      <c r="U240" s="14">
        <f>SUMIFS('Fielding Data'!E:E,'Fielding Data'!$A:$A,'Hitting Data'!$A240)</f>
        <v>1</v>
      </c>
      <c r="V240" s="14">
        <f>SUMIFS('Fielding Data'!F:F,'Fielding Data'!$A:$A,'Hitting Data'!$A240)</f>
        <v>0</v>
      </c>
      <c r="W240" s="14">
        <f>SUMIFS('Fielding Data'!G:G,'Fielding Data'!$A:$A,'Hitting Data'!$A240)</f>
        <v>0</v>
      </c>
      <c r="X240" s="14">
        <f>SUMIFS('Fielding Data'!H:H,'Fielding Data'!$A:$A,'Hitting Data'!$A240)</f>
        <v>0</v>
      </c>
    </row>
    <row r="241" spans="1:24" x14ac:dyDescent="0.25">
      <c r="A241" s="14" t="str">
        <f t="shared" si="3"/>
        <v>daleyma012010</v>
      </c>
      <c r="B241" s="19" t="s">
        <v>1072</v>
      </c>
      <c r="C241" s="19">
        <v>2010</v>
      </c>
      <c r="D241" s="19">
        <v>28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4" t="str">
        <f>IFERROR(VLOOKUP($A241,'Fielding Data'!$A:$H,MATCH(P$1,'Fielding Data'!$A$1:$H$1,0),0),"Other")</f>
        <v>P</v>
      </c>
      <c r="Q241" s="14">
        <f>IFERROR(VLOOKUP($A241,'Fielding Data'!$A:$H,MATCH(Q$1,'Fielding Data'!$A$1:$H$1,0),0),"Other")</f>
        <v>2</v>
      </c>
      <c r="R241" s="14">
        <f>IFERROR(VLOOKUP($A241,'Fielding Data'!$A:$H,MATCH(R$1,'Fielding Data'!$A$1:$H$1,0),0),"Other")</f>
        <v>3</v>
      </c>
      <c r="S241" s="14">
        <f>IFERROR(VLOOKUP($A241,'Fielding Data'!$A:$H,MATCH(S$1,'Fielding Data'!$A$1:$H$1,0),0),"Other")</f>
        <v>1</v>
      </c>
      <c r="T241" s="14">
        <f>IFERROR(VLOOKUP($A241,'Fielding Data'!$A:$H,MATCH(T$1,'Fielding Data'!$A$1:$H$1,0),0),"Other")</f>
        <v>0</v>
      </c>
      <c r="U241" s="14">
        <f>SUMIFS('Fielding Data'!E:E,'Fielding Data'!$A:$A,'Hitting Data'!$A241)</f>
        <v>2</v>
      </c>
      <c r="V241" s="14">
        <f>SUMIFS('Fielding Data'!F:F,'Fielding Data'!$A:$A,'Hitting Data'!$A241)</f>
        <v>3</v>
      </c>
      <c r="W241" s="14">
        <f>SUMIFS('Fielding Data'!G:G,'Fielding Data'!$A:$A,'Hitting Data'!$A241)</f>
        <v>1</v>
      </c>
      <c r="X241" s="14">
        <f>SUMIFS('Fielding Data'!H:H,'Fielding Data'!$A:$A,'Hitting Data'!$A241)</f>
        <v>0</v>
      </c>
    </row>
    <row r="242" spans="1:24" x14ac:dyDescent="0.25">
      <c r="A242" s="14" t="str">
        <f t="shared" si="3"/>
        <v>damonjo012010</v>
      </c>
      <c r="B242" s="19" t="s">
        <v>85</v>
      </c>
      <c r="C242" s="19">
        <v>2010</v>
      </c>
      <c r="D242" s="19">
        <v>145</v>
      </c>
      <c r="E242" s="19">
        <v>539</v>
      </c>
      <c r="F242" s="19">
        <v>81</v>
      </c>
      <c r="G242" s="19">
        <v>146</v>
      </c>
      <c r="H242" s="19">
        <v>36</v>
      </c>
      <c r="I242" s="19">
        <v>5</v>
      </c>
      <c r="J242" s="19">
        <v>8</v>
      </c>
      <c r="K242" s="19">
        <v>51</v>
      </c>
      <c r="L242" s="19">
        <v>11</v>
      </c>
      <c r="M242" s="19">
        <v>1</v>
      </c>
      <c r="N242" s="19">
        <v>69</v>
      </c>
      <c r="O242" s="19">
        <v>90</v>
      </c>
      <c r="P242" s="14" t="str">
        <f>IFERROR(VLOOKUP($A242,'Fielding Data'!$A:$H,MATCH(P$1,'Fielding Data'!$A$1:$H$1,0),0),"Other")</f>
        <v>CF</v>
      </c>
      <c r="Q242" s="14">
        <f>IFERROR(VLOOKUP($A242,'Fielding Data'!$A:$H,MATCH(Q$1,'Fielding Data'!$A$1:$H$1,0),0),"Other")</f>
        <v>0</v>
      </c>
      <c r="R242" s="14">
        <f>IFERROR(VLOOKUP($A242,'Fielding Data'!$A:$H,MATCH(R$1,'Fielding Data'!$A$1:$H$1,0),0),"Other")</f>
        <v>0</v>
      </c>
      <c r="S242" s="14">
        <f>IFERROR(VLOOKUP($A242,'Fielding Data'!$A:$H,MATCH(S$1,'Fielding Data'!$A$1:$H$1,0),0),"Other")</f>
        <v>0</v>
      </c>
      <c r="T242" s="14">
        <f>IFERROR(VLOOKUP($A242,'Fielding Data'!$A:$H,MATCH(T$1,'Fielding Data'!$A$1:$H$1,0),0),"Other")</f>
        <v>0</v>
      </c>
      <c r="U242" s="14">
        <f>SUMIFS('Fielding Data'!E:E,'Fielding Data'!$A:$A,'Hitting Data'!$A242)</f>
        <v>57</v>
      </c>
      <c r="V242" s="14">
        <f>SUMIFS('Fielding Data'!F:F,'Fielding Data'!$A:$A,'Hitting Data'!$A242)</f>
        <v>2</v>
      </c>
      <c r="W242" s="14">
        <f>SUMIFS('Fielding Data'!G:G,'Fielding Data'!$A:$A,'Hitting Data'!$A242)</f>
        <v>2</v>
      </c>
      <c r="X242" s="14">
        <f>SUMIFS('Fielding Data'!H:H,'Fielding Data'!$A:$A,'Hitting Data'!$A242)</f>
        <v>1</v>
      </c>
    </row>
    <row r="243" spans="1:24" x14ac:dyDescent="0.25">
      <c r="A243" s="14" t="str">
        <f t="shared" si="3"/>
        <v>danksjo012010</v>
      </c>
      <c r="B243" s="19" t="s">
        <v>775</v>
      </c>
      <c r="C243" s="19">
        <v>2010</v>
      </c>
      <c r="D243" s="19">
        <v>32</v>
      </c>
      <c r="E243" s="19">
        <v>3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1</v>
      </c>
      <c r="P243" s="14" t="str">
        <f>IFERROR(VLOOKUP($A243,'Fielding Data'!$A:$H,MATCH(P$1,'Fielding Data'!$A$1:$H$1,0),0),"Other")</f>
        <v>P</v>
      </c>
      <c r="Q243" s="14">
        <f>IFERROR(VLOOKUP($A243,'Fielding Data'!$A:$H,MATCH(Q$1,'Fielding Data'!$A$1:$H$1,0),0),"Other")</f>
        <v>5</v>
      </c>
      <c r="R243" s="14">
        <f>IFERROR(VLOOKUP($A243,'Fielding Data'!$A:$H,MATCH(R$1,'Fielding Data'!$A$1:$H$1,0),0),"Other")</f>
        <v>35</v>
      </c>
      <c r="S243" s="14">
        <f>IFERROR(VLOOKUP($A243,'Fielding Data'!$A:$H,MATCH(S$1,'Fielding Data'!$A$1:$H$1,0),0),"Other")</f>
        <v>0</v>
      </c>
      <c r="T243" s="14">
        <f>IFERROR(VLOOKUP($A243,'Fielding Data'!$A:$H,MATCH(T$1,'Fielding Data'!$A$1:$H$1,0),0),"Other")</f>
        <v>4</v>
      </c>
      <c r="U243" s="14">
        <f>SUMIFS('Fielding Data'!E:E,'Fielding Data'!$A:$A,'Hitting Data'!$A243)</f>
        <v>5</v>
      </c>
      <c r="V243" s="14">
        <f>SUMIFS('Fielding Data'!F:F,'Fielding Data'!$A:$A,'Hitting Data'!$A243)</f>
        <v>35</v>
      </c>
      <c r="W243" s="14">
        <f>SUMIFS('Fielding Data'!G:G,'Fielding Data'!$A:$A,'Hitting Data'!$A243)</f>
        <v>0</v>
      </c>
      <c r="X243" s="14">
        <f>SUMIFS('Fielding Data'!H:H,'Fielding Data'!$A:$A,'Hitting Data'!$A243)</f>
        <v>4</v>
      </c>
    </row>
    <row r="244" spans="1:24" x14ac:dyDescent="0.25">
      <c r="A244" s="14" t="str">
        <f t="shared" si="3"/>
        <v>davieky012010</v>
      </c>
      <c r="B244" s="19" t="s">
        <v>531</v>
      </c>
      <c r="C244" s="19">
        <v>2010</v>
      </c>
      <c r="D244" s="19">
        <v>32</v>
      </c>
      <c r="E244" s="19">
        <v>1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4" t="str">
        <f>IFERROR(VLOOKUP($A244,'Fielding Data'!$A:$H,MATCH(P$1,'Fielding Data'!$A$1:$H$1,0),0),"Other")</f>
        <v>P</v>
      </c>
      <c r="Q244" s="14">
        <f>IFERROR(VLOOKUP($A244,'Fielding Data'!$A:$H,MATCH(Q$1,'Fielding Data'!$A$1:$H$1,0),0),"Other")</f>
        <v>13</v>
      </c>
      <c r="R244" s="14">
        <f>IFERROR(VLOOKUP($A244,'Fielding Data'!$A:$H,MATCH(R$1,'Fielding Data'!$A$1:$H$1,0),0),"Other")</f>
        <v>23</v>
      </c>
      <c r="S244" s="14">
        <f>IFERROR(VLOOKUP($A244,'Fielding Data'!$A:$H,MATCH(S$1,'Fielding Data'!$A$1:$H$1,0),0),"Other")</f>
        <v>2</v>
      </c>
      <c r="T244" s="14">
        <f>IFERROR(VLOOKUP($A244,'Fielding Data'!$A:$H,MATCH(T$1,'Fielding Data'!$A$1:$H$1,0),0),"Other")</f>
        <v>2</v>
      </c>
      <c r="U244" s="14">
        <f>SUMIFS('Fielding Data'!E:E,'Fielding Data'!$A:$A,'Hitting Data'!$A244)</f>
        <v>13</v>
      </c>
      <c r="V244" s="14">
        <f>SUMIFS('Fielding Data'!F:F,'Fielding Data'!$A:$A,'Hitting Data'!$A244)</f>
        <v>23</v>
      </c>
      <c r="W244" s="14">
        <f>SUMIFS('Fielding Data'!G:G,'Fielding Data'!$A:$A,'Hitting Data'!$A244)</f>
        <v>2</v>
      </c>
      <c r="X244" s="14">
        <f>SUMIFS('Fielding Data'!H:H,'Fielding Data'!$A:$A,'Hitting Data'!$A244)</f>
        <v>2</v>
      </c>
    </row>
    <row r="245" spans="1:24" x14ac:dyDescent="0.25">
      <c r="A245" s="14" t="str">
        <f t="shared" si="3"/>
        <v>davisbr032010</v>
      </c>
      <c r="B245" s="19" t="s">
        <v>1258</v>
      </c>
      <c r="C245" s="19">
        <v>2010</v>
      </c>
      <c r="D245" s="19">
        <v>33</v>
      </c>
      <c r="E245" s="19">
        <v>109</v>
      </c>
      <c r="F245" s="19">
        <v>8</v>
      </c>
      <c r="G245" s="19">
        <v>23</v>
      </c>
      <c r="H245" s="19">
        <v>7</v>
      </c>
      <c r="I245" s="19">
        <v>1</v>
      </c>
      <c r="J245" s="19">
        <v>3</v>
      </c>
      <c r="K245" s="19">
        <v>16</v>
      </c>
      <c r="L245" s="19">
        <v>2</v>
      </c>
      <c r="M245" s="19">
        <v>0</v>
      </c>
      <c r="N245" s="19">
        <v>9</v>
      </c>
      <c r="O245" s="19">
        <v>37</v>
      </c>
      <c r="P245" s="14" t="str">
        <f>IFERROR(VLOOKUP($A245,'Fielding Data'!$A:$H,MATCH(P$1,'Fielding Data'!$A$1:$H$1,0),0),"Other")</f>
        <v>C</v>
      </c>
      <c r="Q245" s="14">
        <f>IFERROR(VLOOKUP($A245,'Fielding Data'!$A:$H,MATCH(Q$1,'Fielding Data'!$A$1:$H$1,0),0),"Other")</f>
        <v>215</v>
      </c>
      <c r="R245" s="14">
        <f>IFERROR(VLOOKUP($A245,'Fielding Data'!$A:$H,MATCH(R$1,'Fielding Data'!$A$1:$H$1,0),0),"Other")</f>
        <v>16</v>
      </c>
      <c r="S245" s="14">
        <f>IFERROR(VLOOKUP($A245,'Fielding Data'!$A:$H,MATCH(S$1,'Fielding Data'!$A$1:$H$1,0),0),"Other")</f>
        <v>4</v>
      </c>
      <c r="T245" s="14">
        <f>IFERROR(VLOOKUP($A245,'Fielding Data'!$A:$H,MATCH(T$1,'Fielding Data'!$A$1:$H$1,0),0),"Other")</f>
        <v>0</v>
      </c>
      <c r="U245" s="14">
        <f>SUMIFS('Fielding Data'!E:E,'Fielding Data'!$A:$A,'Hitting Data'!$A245)</f>
        <v>215</v>
      </c>
      <c r="V245" s="14">
        <f>SUMIFS('Fielding Data'!F:F,'Fielding Data'!$A:$A,'Hitting Data'!$A245)</f>
        <v>16</v>
      </c>
      <c r="W245" s="14">
        <f>SUMIFS('Fielding Data'!G:G,'Fielding Data'!$A:$A,'Hitting Data'!$A245)</f>
        <v>4</v>
      </c>
      <c r="X245" s="14">
        <f>SUMIFS('Fielding Data'!H:H,'Fielding Data'!$A:$A,'Hitting Data'!$A245)</f>
        <v>0</v>
      </c>
    </row>
    <row r="246" spans="1:24" x14ac:dyDescent="0.25">
      <c r="A246" s="14" t="str">
        <f t="shared" si="3"/>
        <v>davisch022010</v>
      </c>
      <c r="B246" s="19" t="s">
        <v>909</v>
      </c>
      <c r="C246" s="19">
        <v>2010</v>
      </c>
      <c r="D246" s="19">
        <v>45</v>
      </c>
      <c r="E246" s="19">
        <v>120</v>
      </c>
      <c r="F246" s="19">
        <v>7</v>
      </c>
      <c r="G246" s="19">
        <v>23</v>
      </c>
      <c r="H246" s="19">
        <v>9</v>
      </c>
      <c r="I246" s="19">
        <v>0</v>
      </c>
      <c r="J246" s="19">
        <v>1</v>
      </c>
      <c r="K246" s="19">
        <v>4</v>
      </c>
      <c r="L246" s="19">
        <v>3</v>
      </c>
      <c r="M246" s="19">
        <v>0</v>
      </c>
      <c r="N246" s="19">
        <v>15</v>
      </c>
      <c r="O246" s="19">
        <v>40</v>
      </c>
      <c r="P246" s="14" t="str">
        <f>IFERROR(VLOOKUP($A246,'Fielding Data'!$A:$H,MATCH(P$1,'Fielding Data'!$A$1:$H$1,0),0),"Other")</f>
        <v>1B</v>
      </c>
      <c r="Q246" s="14">
        <f>IFERROR(VLOOKUP($A246,'Fielding Data'!$A:$H,MATCH(Q$1,'Fielding Data'!$A$1:$H$1,0),0),"Other")</f>
        <v>269</v>
      </c>
      <c r="R246" s="14">
        <f>IFERROR(VLOOKUP($A246,'Fielding Data'!$A:$H,MATCH(R$1,'Fielding Data'!$A$1:$H$1,0),0),"Other")</f>
        <v>22</v>
      </c>
      <c r="S246" s="14">
        <f>IFERROR(VLOOKUP($A246,'Fielding Data'!$A:$H,MATCH(S$1,'Fielding Data'!$A$1:$H$1,0),0),"Other")</f>
        <v>2</v>
      </c>
      <c r="T246" s="14">
        <f>IFERROR(VLOOKUP($A246,'Fielding Data'!$A:$H,MATCH(T$1,'Fielding Data'!$A$1:$H$1,0),0),"Other")</f>
        <v>27</v>
      </c>
      <c r="U246" s="14">
        <f>SUMIFS('Fielding Data'!E:E,'Fielding Data'!$A:$A,'Hitting Data'!$A246)</f>
        <v>269</v>
      </c>
      <c r="V246" s="14">
        <f>SUMIFS('Fielding Data'!F:F,'Fielding Data'!$A:$A,'Hitting Data'!$A246)</f>
        <v>23</v>
      </c>
      <c r="W246" s="14">
        <f>SUMIFS('Fielding Data'!G:G,'Fielding Data'!$A:$A,'Hitting Data'!$A246)</f>
        <v>2</v>
      </c>
      <c r="X246" s="14">
        <f>SUMIFS('Fielding Data'!H:H,'Fielding Data'!$A:$A,'Hitting Data'!$A246)</f>
        <v>27</v>
      </c>
    </row>
    <row r="247" spans="1:24" x14ac:dyDescent="0.25">
      <c r="A247" s="14" t="str">
        <f t="shared" si="3"/>
        <v>davisdo022010</v>
      </c>
      <c r="B247" s="19" t="s">
        <v>86</v>
      </c>
      <c r="C247" s="19">
        <v>2010</v>
      </c>
      <c r="D247" s="19">
        <v>8</v>
      </c>
      <c r="E247" s="19">
        <v>13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1</v>
      </c>
      <c r="L247" s="19">
        <v>0</v>
      </c>
      <c r="M247" s="19">
        <v>0</v>
      </c>
      <c r="N247" s="19">
        <v>0</v>
      </c>
      <c r="O247" s="19">
        <v>5</v>
      </c>
      <c r="P247" s="14" t="str">
        <f>IFERROR(VLOOKUP($A247,'Fielding Data'!$A:$H,MATCH(P$1,'Fielding Data'!$A$1:$H$1,0),0),"Other")</f>
        <v>P</v>
      </c>
      <c r="Q247" s="14">
        <f>IFERROR(VLOOKUP($A247,'Fielding Data'!$A:$H,MATCH(Q$1,'Fielding Data'!$A$1:$H$1,0),0),"Other")</f>
        <v>1</v>
      </c>
      <c r="R247" s="14">
        <f>IFERROR(VLOOKUP($A247,'Fielding Data'!$A:$H,MATCH(R$1,'Fielding Data'!$A$1:$H$1,0),0),"Other")</f>
        <v>6</v>
      </c>
      <c r="S247" s="14">
        <f>IFERROR(VLOOKUP($A247,'Fielding Data'!$A:$H,MATCH(S$1,'Fielding Data'!$A$1:$H$1,0),0),"Other")</f>
        <v>0</v>
      </c>
      <c r="T247" s="14">
        <f>IFERROR(VLOOKUP($A247,'Fielding Data'!$A:$H,MATCH(T$1,'Fielding Data'!$A$1:$H$1,0),0),"Other")</f>
        <v>1</v>
      </c>
      <c r="U247" s="14">
        <f>SUMIFS('Fielding Data'!E:E,'Fielding Data'!$A:$A,'Hitting Data'!$A247)</f>
        <v>1</v>
      </c>
      <c r="V247" s="14">
        <f>SUMIFS('Fielding Data'!F:F,'Fielding Data'!$A:$A,'Hitting Data'!$A247)</f>
        <v>6</v>
      </c>
      <c r="W247" s="14">
        <f>SUMIFS('Fielding Data'!G:G,'Fielding Data'!$A:$A,'Hitting Data'!$A247)</f>
        <v>0</v>
      </c>
      <c r="X247" s="14">
        <f>SUMIFS('Fielding Data'!H:H,'Fielding Data'!$A:$A,'Hitting Data'!$A247)</f>
        <v>1</v>
      </c>
    </row>
    <row r="248" spans="1:24" x14ac:dyDescent="0.25">
      <c r="A248" s="14" t="str">
        <f t="shared" si="3"/>
        <v>davisik022010</v>
      </c>
      <c r="B248" s="19" t="s">
        <v>1259</v>
      </c>
      <c r="C248" s="19">
        <v>2010</v>
      </c>
      <c r="D248" s="19">
        <v>147</v>
      </c>
      <c r="E248" s="19">
        <v>523</v>
      </c>
      <c r="F248" s="19">
        <v>73</v>
      </c>
      <c r="G248" s="19">
        <v>138</v>
      </c>
      <c r="H248" s="19">
        <v>33</v>
      </c>
      <c r="I248" s="19">
        <v>1</v>
      </c>
      <c r="J248" s="19">
        <v>19</v>
      </c>
      <c r="K248" s="19">
        <v>71</v>
      </c>
      <c r="L248" s="19">
        <v>3</v>
      </c>
      <c r="M248" s="19">
        <v>2</v>
      </c>
      <c r="N248" s="19">
        <v>72</v>
      </c>
      <c r="O248" s="19">
        <v>138</v>
      </c>
      <c r="P248" s="14" t="str">
        <f>IFERROR(VLOOKUP($A248,'Fielding Data'!$A:$H,MATCH(P$1,'Fielding Data'!$A$1:$H$1,0),0),"Other")</f>
        <v>1B</v>
      </c>
      <c r="Q248" s="14">
        <f>IFERROR(VLOOKUP($A248,'Fielding Data'!$A:$H,MATCH(Q$1,'Fielding Data'!$A$1:$H$1,0),0),"Other")</f>
        <v>1239</v>
      </c>
      <c r="R248" s="14">
        <f>IFERROR(VLOOKUP($A248,'Fielding Data'!$A:$H,MATCH(R$1,'Fielding Data'!$A$1:$H$1,0),0),"Other")</f>
        <v>105</v>
      </c>
      <c r="S248" s="14">
        <f>IFERROR(VLOOKUP($A248,'Fielding Data'!$A:$H,MATCH(S$1,'Fielding Data'!$A$1:$H$1,0),0),"Other")</f>
        <v>9</v>
      </c>
      <c r="T248" s="14">
        <f>IFERROR(VLOOKUP($A248,'Fielding Data'!$A:$H,MATCH(T$1,'Fielding Data'!$A$1:$H$1,0),0),"Other")</f>
        <v>133</v>
      </c>
      <c r="U248" s="14">
        <f>SUMIFS('Fielding Data'!E:E,'Fielding Data'!$A:$A,'Hitting Data'!$A248)</f>
        <v>1239</v>
      </c>
      <c r="V248" s="14">
        <f>SUMIFS('Fielding Data'!F:F,'Fielding Data'!$A:$A,'Hitting Data'!$A248)</f>
        <v>105</v>
      </c>
      <c r="W248" s="14">
        <f>SUMIFS('Fielding Data'!G:G,'Fielding Data'!$A:$A,'Hitting Data'!$A248)</f>
        <v>9</v>
      </c>
      <c r="X248" s="14">
        <f>SUMIFS('Fielding Data'!H:H,'Fielding Data'!$A:$A,'Hitting Data'!$A248)</f>
        <v>133</v>
      </c>
    </row>
    <row r="249" spans="1:24" x14ac:dyDescent="0.25">
      <c r="A249" s="14" t="str">
        <f t="shared" si="3"/>
        <v>davisra012010</v>
      </c>
      <c r="B249" s="19" t="s">
        <v>639</v>
      </c>
      <c r="C249" s="19">
        <v>2010</v>
      </c>
      <c r="D249" s="19">
        <v>143</v>
      </c>
      <c r="E249" s="19">
        <v>525</v>
      </c>
      <c r="F249" s="19">
        <v>66</v>
      </c>
      <c r="G249" s="19">
        <v>149</v>
      </c>
      <c r="H249" s="19">
        <v>28</v>
      </c>
      <c r="I249" s="19">
        <v>3</v>
      </c>
      <c r="J249" s="19">
        <v>5</v>
      </c>
      <c r="K249" s="19">
        <v>52</v>
      </c>
      <c r="L249" s="19">
        <v>50</v>
      </c>
      <c r="M249" s="19">
        <v>11</v>
      </c>
      <c r="N249" s="19">
        <v>26</v>
      </c>
      <c r="O249" s="19">
        <v>78</v>
      </c>
      <c r="P249" s="14" t="str">
        <f>IFERROR(VLOOKUP($A249,'Fielding Data'!$A:$H,MATCH(P$1,'Fielding Data'!$A$1:$H$1,0),0),"Other")</f>
        <v>CF</v>
      </c>
      <c r="Q249" s="14">
        <f>IFERROR(VLOOKUP($A249,'Fielding Data'!$A:$H,MATCH(Q$1,'Fielding Data'!$A$1:$H$1,0),0),"Other")</f>
        <v>0</v>
      </c>
      <c r="R249" s="14">
        <f>IFERROR(VLOOKUP($A249,'Fielding Data'!$A:$H,MATCH(R$1,'Fielding Data'!$A$1:$H$1,0),0),"Other")</f>
        <v>0</v>
      </c>
      <c r="S249" s="14">
        <f>IFERROR(VLOOKUP($A249,'Fielding Data'!$A:$H,MATCH(S$1,'Fielding Data'!$A$1:$H$1,0),0),"Other")</f>
        <v>0</v>
      </c>
      <c r="T249" s="14">
        <f>IFERROR(VLOOKUP($A249,'Fielding Data'!$A:$H,MATCH(T$1,'Fielding Data'!$A$1:$H$1,0),0),"Other")</f>
        <v>0</v>
      </c>
      <c r="U249" s="14">
        <f>SUMIFS('Fielding Data'!E:E,'Fielding Data'!$A:$A,'Hitting Data'!$A249)</f>
        <v>294</v>
      </c>
      <c r="V249" s="14">
        <f>SUMIFS('Fielding Data'!F:F,'Fielding Data'!$A:$A,'Hitting Data'!$A249)</f>
        <v>5</v>
      </c>
      <c r="W249" s="14">
        <f>SUMIFS('Fielding Data'!G:G,'Fielding Data'!$A:$A,'Hitting Data'!$A249)</f>
        <v>4</v>
      </c>
      <c r="X249" s="14">
        <f>SUMIFS('Fielding Data'!H:H,'Fielding Data'!$A:$A,'Hitting Data'!$A249)</f>
        <v>2</v>
      </c>
    </row>
    <row r="250" spans="1:24" x14ac:dyDescent="0.25">
      <c r="A250" s="14" t="str">
        <f t="shared" si="3"/>
        <v>daviswa012010</v>
      </c>
      <c r="B250" s="19" t="s">
        <v>1073</v>
      </c>
      <c r="C250" s="19">
        <v>2010</v>
      </c>
      <c r="D250" s="19">
        <v>29</v>
      </c>
      <c r="E250" s="19">
        <v>1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4" t="str">
        <f>IFERROR(VLOOKUP($A250,'Fielding Data'!$A:$H,MATCH(P$1,'Fielding Data'!$A$1:$H$1,0),0),"Other")</f>
        <v>P</v>
      </c>
      <c r="Q250" s="14">
        <f>IFERROR(VLOOKUP($A250,'Fielding Data'!$A:$H,MATCH(Q$1,'Fielding Data'!$A$1:$H$1,0),0),"Other")</f>
        <v>16</v>
      </c>
      <c r="R250" s="14">
        <f>IFERROR(VLOOKUP($A250,'Fielding Data'!$A:$H,MATCH(R$1,'Fielding Data'!$A$1:$H$1,0),0),"Other")</f>
        <v>19</v>
      </c>
      <c r="S250" s="14">
        <f>IFERROR(VLOOKUP($A250,'Fielding Data'!$A:$H,MATCH(S$1,'Fielding Data'!$A$1:$H$1,0),0),"Other")</f>
        <v>2</v>
      </c>
      <c r="T250" s="14">
        <f>IFERROR(VLOOKUP($A250,'Fielding Data'!$A:$H,MATCH(T$1,'Fielding Data'!$A$1:$H$1,0),0),"Other")</f>
        <v>4</v>
      </c>
      <c r="U250" s="14">
        <f>SUMIFS('Fielding Data'!E:E,'Fielding Data'!$A:$A,'Hitting Data'!$A250)</f>
        <v>16</v>
      </c>
      <c r="V250" s="14">
        <f>SUMIFS('Fielding Data'!F:F,'Fielding Data'!$A:$A,'Hitting Data'!$A250)</f>
        <v>19</v>
      </c>
      <c r="W250" s="14">
        <f>SUMIFS('Fielding Data'!G:G,'Fielding Data'!$A:$A,'Hitting Data'!$A250)</f>
        <v>2</v>
      </c>
      <c r="X250" s="14">
        <f>SUMIFS('Fielding Data'!H:H,'Fielding Data'!$A:$A,'Hitting Data'!$A250)</f>
        <v>4</v>
      </c>
    </row>
    <row r="251" spans="1:24" x14ac:dyDescent="0.25">
      <c r="A251" s="14" t="str">
        <f t="shared" si="3"/>
        <v>deazaal012010</v>
      </c>
      <c r="B251" s="19" t="s">
        <v>776</v>
      </c>
      <c r="C251" s="19">
        <v>2010</v>
      </c>
      <c r="D251" s="19">
        <v>19</v>
      </c>
      <c r="E251" s="19">
        <v>30</v>
      </c>
      <c r="F251" s="19">
        <v>7</v>
      </c>
      <c r="G251" s="19">
        <v>9</v>
      </c>
      <c r="H251" s="19">
        <v>3</v>
      </c>
      <c r="I251" s="19">
        <v>0</v>
      </c>
      <c r="J251" s="19">
        <v>0</v>
      </c>
      <c r="K251" s="19">
        <v>2</v>
      </c>
      <c r="L251" s="19">
        <v>2</v>
      </c>
      <c r="M251" s="19">
        <v>1</v>
      </c>
      <c r="N251" s="19">
        <v>1</v>
      </c>
      <c r="O251" s="19">
        <v>4</v>
      </c>
      <c r="P251" s="14" t="str">
        <f>IFERROR(VLOOKUP($A251,'Fielding Data'!$A:$H,MATCH(P$1,'Fielding Data'!$A$1:$H$1,0),0),"Other")</f>
        <v>CF</v>
      </c>
      <c r="Q251" s="14">
        <f>IFERROR(VLOOKUP($A251,'Fielding Data'!$A:$H,MATCH(Q$1,'Fielding Data'!$A$1:$H$1,0),0),"Other")</f>
        <v>0</v>
      </c>
      <c r="R251" s="14">
        <f>IFERROR(VLOOKUP($A251,'Fielding Data'!$A:$H,MATCH(R$1,'Fielding Data'!$A$1:$H$1,0),0),"Other")</f>
        <v>0</v>
      </c>
      <c r="S251" s="14">
        <f>IFERROR(VLOOKUP($A251,'Fielding Data'!$A:$H,MATCH(S$1,'Fielding Data'!$A$1:$H$1,0),0),"Other")</f>
        <v>0</v>
      </c>
      <c r="T251" s="14">
        <f>IFERROR(VLOOKUP($A251,'Fielding Data'!$A:$H,MATCH(T$1,'Fielding Data'!$A$1:$H$1,0),0),"Other")</f>
        <v>0</v>
      </c>
      <c r="U251" s="14">
        <f>SUMIFS('Fielding Data'!E:E,'Fielding Data'!$A:$A,'Hitting Data'!$A251)</f>
        <v>17</v>
      </c>
      <c r="V251" s="14">
        <f>SUMIFS('Fielding Data'!F:F,'Fielding Data'!$A:$A,'Hitting Data'!$A251)</f>
        <v>0</v>
      </c>
      <c r="W251" s="14">
        <f>SUMIFS('Fielding Data'!G:G,'Fielding Data'!$A:$A,'Hitting Data'!$A251)</f>
        <v>0</v>
      </c>
      <c r="X251" s="14">
        <f>SUMIFS('Fielding Data'!H:H,'Fielding Data'!$A:$A,'Hitting Data'!$A251)</f>
        <v>0</v>
      </c>
    </row>
    <row r="252" spans="1:24" x14ac:dyDescent="0.25">
      <c r="A252" s="14" t="str">
        <f t="shared" si="3"/>
        <v>dedunsa012010</v>
      </c>
      <c r="B252" s="19" t="s">
        <v>1260</v>
      </c>
      <c r="C252" s="19">
        <v>2010</v>
      </c>
      <c r="D252" s="19">
        <v>4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4" t="str">
        <f>IFERROR(VLOOKUP($A252,'Fielding Data'!$A:$H,MATCH(P$1,'Fielding Data'!$A$1:$H$1,0),0),"Other")</f>
        <v>P</v>
      </c>
      <c r="Q252" s="14">
        <f>IFERROR(VLOOKUP($A252,'Fielding Data'!$A:$H,MATCH(Q$1,'Fielding Data'!$A$1:$H$1,0),0),"Other")</f>
        <v>0</v>
      </c>
      <c r="R252" s="14">
        <f>IFERROR(VLOOKUP($A252,'Fielding Data'!$A:$H,MATCH(R$1,'Fielding Data'!$A$1:$H$1,0),0),"Other")</f>
        <v>0</v>
      </c>
      <c r="S252" s="14">
        <f>IFERROR(VLOOKUP($A252,'Fielding Data'!$A:$H,MATCH(S$1,'Fielding Data'!$A$1:$H$1,0),0),"Other")</f>
        <v>0</v>
      </c>
      <c r="T252" s="14">
        <f>IFERROR(VLOOKUP($A252,'Fielding Data'!$A:$H,MATCH(T$1,'Fielding Data'!$A$1:$H$1,0),0),"Other")</f>
        <v>0</v>
      </c>
      <c r="U252" s="14">
        <f>SUMIFS('Fielding Data'!E:E,'Fielding Data'!$A:$A,'Hitting Data'!$A252)</f>
        <v>0</v>
      </c>
      <c r="V252" s="14">
        <f>SUMIFS('Fielding Data'!F:F,'Fielding Data'!$A:$A,'Hitting Data'!$A252)</f>
        <v>0</v>
      </c>
      <c r="W252" s="14">
        <f>SUMIFS('Fielding Data'!G:G,'Fielding Data'!$A:$A,'Hitting Data'!$A252)</f>
        <v>0</v>
      </c>
      <c r="X252" s="14">
        <f>SUMIFS('Fielding Data'!H:H,'Fielding Data'!$A:$A,'Hitting Data'!$A252)</f>
        <v>0</v>
      </c>
    </row>
    <row r="253" spans="1:24" x14ac:dyDescent="0.25">
      <c r="A253" s="14" t="str">
        <f t="shared" si="3"/>
        <v>dejesda012010</v>
      </c>
      <c r="B253" s="19" t="s">
        <v>367</v>
      </c>
      <c r="C253" s="19">
        <v>2010</v>
      </c>
      <c r="D253" s="19">
        <v>91</v>
      </c>
      <c r="E253" s="19">
        <v>352</v>
      </c>
      <c r="F253" s="19">
        <v>46</v>
      </c>
      <c r="G253" s="19">
        <v>112</v>
      </c>
      <c r="H253" s="19">
        <v>23</v>
      </c>
      <c r="I253" s="19">
        <v>3</v>
      </c>
      <c r="J253" s="19">
        <v>5</v>
      </c>
      <c r="K253" s="19">
        <v>37</v>
      </c>
      <c r="L253" s="19">
        <v>3</v>
      </c>
      <c r="M253" s="19">
        <v>3</v>
      </c>
      <c r="N253" s="19">
        <v>34</v>
      </c>
      <c r="O253" s="19">
        <v>47</v>
      </c>
      <c r="P253" s="14" t="str">
        <f>IFERROR(VLOOKUP($A253,'Fielding Data'!$A:$H,MATCH(P$1,'Fielding Data'!$A$1:$H$1,0),0),"Other")</f>
        <v>CF</v>
      </c>
      <c r="Q253" s="14">
        <f>IFERROR(VLOOKUP($A253,'Fielding Data'!$A:$H,MATCH(Q$1,'Fielding Data'!$A$1:$H$1,0),0),"Other")</f>
        <v>0</v>
      </c>
      <c r="R253" s="14">
        <f>IFERROR(VLOOKUP($A253,'Fielding Data'!$A:$H,MATCH(R$1,'Fielding Data'!$A$1:$H$1,0),0),"Other")</f>
        <v>0</v>
      </c>
      <c r="S253" s="14">
        <f>IFERROR(VLOOKUP($A253,'Fielding Data'!$A:$H,MATCH(S$1,'Fielding Data'!$A$1:$H$1,0),0),"Other")</f>
        <v>0</v>
      </c>
      <c r="T253" s="14">
        <f>IFERROR(VLOOKUP($A253,'Fielding Data'!$A:$H,MATCH(T$1,'Fielding Data'!$A$1:$H$1,0),0),"Other")</f>
        <v>0</v>
      </c>
      <c r="U253" s="14">
        <f>SUMIFS('Fielding Data'!E:E,'Fielding Data'!$A:$A,'Hitting Data'!$A253)</f>
        <v>183</v>
      </c>
      <c r="V253" s="14">
        <f>SUMIFS('Fielding Data'!F:F,'Fielding Data'!$A:$A,'Hitting Data'!$A253)</f>
        <v>5</v>
      </c>
      <c r="W253" s="14">
        <f>SUMIFS('Fielding Data'!G:G,'Fielding Data'!$A:$A,'Hitting Data'!$A253)</f>
        <v>0</v>
      </c>
      <c r="X253" s="14">
        <f>SUMIFS('Fielding Data'!H:H,'Fielding Data'!$A:$A,'Hitting Data'!$A253)</f>
        <v>1</v>
      </c>
    </row>
    <row r="254" spans="1:24" x14ac:dyDescent="0.25">
      <c r="A254" s="14" t="str">
        <f t="shared" si="3"/>
        <v>delanro012010</v>
      </c>
      <c r="B254" s="19" t="s">
        <v>1261</v>
      </c>
      <c r="C254" s="19">
        <v>2010</v>
      </c>
      <c r="D254" s="19">
        <v>1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4" t="str">
        <f>IFERROR(VLOOKUP($A254,'Fielding Data'!$A:$H,MATCH(P$1,'Fielding Data'!$A$1:$H$1,0),0),"Other")</f>
        <v>P</v>
      </c>
      <c r="Q254" s="14">
        <f>IFERROR(VLOOKUP($A254,'Fielding Data'!$A:$H,MATCH(Q$1,'Fielding Data'!$A$1:$H$1,0),0),"Other")</f>
        <v>0</v>
      </c>
      <c r="R254" s="14">
        <f>IFERROR(VLOOKUP($A254,'Fielding Data'!$A:$H,MATCH(R$1,'Fielding Data'!$A$1:$H$1,0),0),"Other")</f>
        <v>0</v>
      </c>
      <c r="S254" s="14">
        <f>IFERROR(VLOOKUP($A254,'Fielding Data'!$A:$H,MATCH(S$1,'Fielding Data'!$A$1:$H$1,0),0),"Other")</f>
        <v>0</v>
      </c>
      <c r="T254" s="14">
        <f>IFERROR(VLOOKUP($A254,'Fielding Data'!$A:$H,MATCH(T$1,'Fielding Data'!$A$1:$H$1,0),0),"Other")</f>
        <v>0</v>
      </c>
      <c r="U254" s="14">
        <f>SUMIFS('Fielding Data'!E:E,'Fielding Data'!$A:$A,'Hitting Data'!$A254)</f>
        <v>0</v>
      </c>
      <c r="V254" s="14">
        <f>SUMIFS('Fielding Data'!F:F,'Fielding Data'!$A:$A,'Hitting Data'!$A254)</f>
        <v>0</v>
      </c>
      <c r="W254" s="14">
        <f>SUMIFS('Fielding Data'!G:G,'Fielding Data'!$A:$A,'Hitting Data'!$A254)</f>
        <v>0</v>
      </c>
      <c r="X254" s="14">
        <f>SUMIFS('Fielding Data'!H:H,'Fielding Data'!$A:$A,'Hitting Data'!$A254)</f>
        <v>0</v>
      </c>
    </row>
    <row r="255" spans="1:24" x14ac:dyDescent="0.25">
      <c r="A255" s="14" t="str">
        <f t="shared" si="3"/>
        <v>delarjo012010</v>
      </c>
      <c r="B255" s="19" t="s">
        <v>438</v>
      </c>
      <c r="C255" s="19">
        <v>2010</v>
      </c>
      <c r="D255" s="19">
        <v>20</v>
      </c>
      <c r="E255" s="19">
        <v>41</v>
      </c>
      <c r="F255" s="19">
        <v>3</v>
      </c>
      <c r="G255" s="19">
        <v>7</v>
      </c>
      <c r="H255" s="19">
        <v>2</v>
      </c>
      <c r="I255" s="19">
        <v>0</v>
      </c>
      <c r="J255" s="19">
        <v>0</v>
      </c>
      <c r="K255" s="19">
        <v>4</v>
      </c>
      <c r="L255" s="19">
        <v>0</v>
      </c>
      <c r="M255" s="19">
        <v>0</v>
      </c>
      <c r="N255" s="19">
        <v>0</v>
      </c>
      <c r="O255" s="19">
        <v>15</v>
      </c>
      <c r="P255" s="14" t="str">
        <f>IFERROR(VLOOKUP($A255,'Fielding Data'!$A:$H,MATCH(P$1,'Fielding Data'!$A$1:$H$1,0),0),"Other")</f>
        <v>P</v>
      </c>
      <c r="Q255" s="14">
        <f>IFERROR(VLOOKUP($A255,'Fielding Data'!$A:$H,MATCH(Q$1,'Fielding Data'!$A$1:$H$1,0),0),"Other")</f>
        <v>7</v>
      </c>
      <c r="R255" s="14">
        <f>IFERROR(VLOOKUP($A255,'Fielding Data'!$A:$H,MATCH(R$1,'Fielding Data'!$A$1:$H$1,0),0),"Other")</f>
        <v>15</v>
      </c>
      <c r="S255" s="14">
        <f>IFERROR(VLOOKUP($A255,'Fielding Data'!$A:$H,MATCH(S$1,'Fielding Data'!$A$1:$H$1,0),0),"Other")</f>
        <v>0</v>
      </c>
      <c r="T255" s="14">
        <f>IFERROR(VLOOKUP($A255,'Fielding Data'!$A:$H,MATCH(T$1,'Fielding Data'!$A$1:$H$1,0),0),"Other")</f>
        <v>2</v>
      </c>
      <c r="U255" s="14">
        <f>SUMIFS('Fielding Data'!E:E,'Fielding Data'!$A:$A,'Hitting Data'!$A255)</f>
        <v>7</v>
      </c>
      <c r="V255" s="14">
        <f>SUMIFS('Fielding Data'!F:F,'Fielding Data'!$A:$A,'Hitting Data'!$A255)</f>
        <v>15</v>
      </c>
      <c r="W255" s="14">
        <f>SUMIFS('Fielding Data'!G:G,'Fielding Data'!$A:$A,'Hitting Data'!$A255)</f>
        <v>0</v>
      </c>
      <c r="X255" s="14">
        <f>SUMIFS('Fielding Data'!H:H,'Fielding Data'!$A:$A,'Hitting Data'!$A255)</f>
        <v>2</v>
      </c>
    </row>
    <row r="256" spans="1:24" x14ac:dyDescent="0.25">
      <c r="A256" s="14" t="str">
        <f t="shared" si="3"/>
        <v>demelsa012010</v>
      </c>
      <c r="B256" s="19" t="s">
        <v>1263</v>
      </c>
      <c r="C256" s="19">
        <v>2010</v>
      </c>
      <c r="D256" s="19">
        <v>37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4" t="str">
        <f>IFERROR(VLOOKUP($A256,'Fielding Data'!$A:$H,MATCH(P$1,'Fielding Data'!$A$1:$H$1,0),0),"Other")</f>
        <v>P</v>
      </c>
      <c r="Q256" s="14">
        <f>IFERROR(VLOOKUP($A256,'Fielding Data'!$A:$H,MATCH(Q$1,'Fielding Data'!$A$1:$H$1,0),0),"Other")</f>
        <v>3</v>
      </c>
      <c r="R256" s="14">
        <f>IFERROR(VLOOKUP($A256,'Fielding Data'!$A:$H,MATCH(R$1,'Fielding Data'!$A$1:$H$1,0),0),"Other")</f>
        <v>5</v>
      </c>
      <c r="S256" s="14">
        <f>IFERROR(VLOOKUP($A256,'Fielding Data'!$A:$H,MATCH(S$1,'Fielding Data'!$A$1:$H$1,0),0),"Other")</f>
        <v>0</v>
      </c>
      <c r="T256" s="14">
        <f>IFERROR(VLOOKUP($A256,'Fielding Data'!$A:$H,MATCH(T$1,'Fielding Data'!$A$1:$H$1,0),0),"Other")</f>
        <v>1</v>
      </c>
      <c r="U256" s="14">
        <f>SUMIFS('Fielding Data'!E:E,'Fielding Data'!$A:$A,'Hitting Data'!$A256)</f>
        <v>3</v>
      </c>
      <c r="V256" s="14">
        <f>SUMIFS('Fielding Data'!F:F,'Fielding Data'!$A:$A,'Hitting Data'!$A256)</f>
        <v>5</v>
      </c>
      <c r="W256" s="14">
        <f>SUMIFS('Fielding Data'!G:G,'Fielding Data'!$A:$A,'Hitting Data'!$A256)</f>
        <v>0</v>
      </c>
      <c r="X256" s="14">
        <f>SUMIFS('Fielding Data'!H:H,'Fielding Data'!$A:$A,'Hitting Data'!$A256)</f>
        <v>1</v>
      </c>
    </row>
    <row r="257" spans="1:24" x14ac:dyDescent="0.25">
      <c r="A257" s="14" t="str">
        <f t="shared" si="3"/>
        <v>dempsry012010</v>
      </c>
      <c r="B257" s="19" t="s">
        <v>87</v>
      </c>
      <c r="C257" s="19">
        <v>2010</v>
      </c>
      <c r="D257" s="19">
        <v>35</v>
      </c>
      <c r="E257" s="19">
        <v>59</v>
      </c>
      <c r="F257" s="19">
        <v>3</v>
      </c>
      <c r="G257" s="19">
        <v>8</v>
      </c>
      <c r="H257" s="19">
        <v>1</v>
      </c>
      <c r="I257" s="19">
        <v>0</v>
      </c>
      <c r="J257" s="19">
        <v>0</v>
      </c>
      <c r="K257" s="19">
        <v>2</v>
      </c>
      <c r="L257" s="19">
        <v>0</v>
      </c>
      <c r="M257" s="19">
        <v>0</v>
      </c>
      <c r="N257" s="19">
        <v>0</v>
      </c>
      <c r="O257" s="19">
        <v>19</v>
      </c>
      <c r="P257" s="14" t="str">
        <f>IFERROR(VLOOKUP($A257,'Fielding Data'!$A:$H,MATCH(P$1,'Fielding Data'!$A$1:$H$1,0),0),"Other")</f>
        <v>P</v>
      </c>
      <c r="Q257" s="14">
        <f>IFERROR(VLOOKUP($A257,'Fielding Data'!$A:$H,MATCH(Q$1,'Fielding Data'!$A$1:$H$1,0),0),"Other")</f>
        <v>23</v>
      </c>
      <c r="R257" s="14">
        <f>IFERROR(VLOOKUP($A257,'Fielding Data'!$A:$H,MATCH(R$1,'Fielding Data'!$A$1:$H$1,0),0),"Other")</f>
        <v>23</v>
      </c>
      <c r="S257" s="14">
        <f>IFERROR(VLOOKUP($A257,'Fielding Data'!$A:$H,MATCH(S$1,'Fielding Data'!$A$1:$H$1,0),0),"Other")</f>
        <v>1</v>
      </c>
      <c r="T257" s="14">
        <f>IFERROR(VLOOKUP($A257,'Fielding Data'!$A:$H,MATCH(T$1,'Fielding Data'!$A$1:$H$1,0),0),"Other")</f>
        <v>2</v>
      </c>
      <c r="U257" s="14">
        <f>SUMIFS('Fielding Data'!E:E,'Fielding Data'!$A:$A,'Hitting Data'!$A257)</f>
        <v>23</v>
      </c>
      <c r="V257" s="14">
        <f>SUMIFS('Fielding Data'!F:F,'Fielding Data'!$A:$A,'Hitting Data'!$A257)</f>
        <v>23</v>
      </c>
      <c r="W257" s="14">
        <f>SUMIFS('Fielding Data'!G:G,'Fielding Data'!$A:$A,'Hitting Data'!$A257)</f>
        <v>1</v>
      </c>
      <c r="X257" s="14">
        <f>SUMIFS('Fielding Data'!H:H,'Fielding Data'!$A:$A,'Hitting Data'!$A257)</f>
        <v>2</v>
      </c>
    </row>
    <row r="258" spans="1:24" x14ac:dyDescent="0.25">
      <c r="A258" s="14" t="str">
        <f t="shared" si="3"/>
        <v>denorch012010</v>
      </c>
      <c r="B258" s="19" t="s">
        <v>533</v>
      </c>
      <c r="C258" s="19">
        <v>2010</v>
      </c>
      <c r="D258" s="19">
        <v>99</v>
      </c>
      <c r="E258" s="19">
        <v>284</v>
      </c>
      <c r="F258" s="19">
        <v>41</v>
      </c>
      <c r="G258" s="19">
        <v>77</v>
      </c>
      <c r="H258" s="19">
        <v>15</v>
      </c>
      <c r="I258" s="19">
        <v>2</v>
      </c>
      <c r="J258" s="19">
        <v>9</v>
      </c>
      <c r="K258" s="19">
        <v>36</v>
      </c>
      <c r="L258" s="19">
        <v>8</v>
      </c>
      <c r="M258" s="19">
        <v>4</v>
      </c>
      <c r="N258" s="19">
        <v>27</v>
      </c>
      <c r="O258" s="19">
        <v>51</v>
      </c>
      <c r="P258" s="14" t="str">
        <f>IFERROR(VLOOKUP($A258,'Fielding Data'!$A:$H,MATCH(P$1,'Fielding Data'!$A$1:$H$1,0),0),"Other")</f>
        <v>CF</v>
      </c>
      <c r="Q258" s="14">
        <f>IFERROR(VLOOKUP($A258,'Fielding Data'!$A:$H,MATCH(Q$1,'Fielding Data'!$A$1:$H$1,0),0),"Other")</f>
        <v>0</v>
      </c>
      <c r="R258" s="14">
        <f>IFERROR(VLOOKUP($A258,'Fielding Data'!$A:$H,MATCH(R$1,'Fielding Data'!$A$1:$H$1,0),0),"Other")</f>
        <v>0</v>
      </c>
      <c r="S258" s="14">
        <f>IFERROR(VLOOKUP($A258,'Fielding Data'!$A:$H,MATCH(S$1,'Fielding Data'!$A$1:$H$1,0),0),"Other")</f>
        <v>0</v>
      </c>
      <c r="T258" s="14">
        <f>IFERROR(VLOOKUP($A258,'Fielding Data'!$A:$H,MATCH(T$1,'Fielding Data'!$A$1:$H$1,0),0),"Other")</f>
        <v>0</v>
      </c>
      <c r="U258" s="14">
        <f>SUMIFS('Fielding Data'!E:E,'Fielding Data'!$A:$A,'Hitting Data'!$A258)</f>
        <v>171</v>
      </c>
      <c r="V258" s="14">
        <f>SUMIFS('Fielding Data'!F:F,'Fielding Data'!$A:$A,'Hitting Data'!$A258)</f>
        <v>8</v>
      </c>
      <c r="W258" s="14">
        <f>SUMIFS('Fielding Data'!G:G,'Fielding Data'!$A:$A,'Hitting Data'!$A258)</f>
        <v>2</v>
      </c>
      <c r="X258" s="14">
        <f>SUMIFS('Fielding Data'!H:H,'Fielding Data'!$A:$A,'Hitting Data'!$A258)</f>
        <v>3</v>
      </c>
    </row>
    <row r="259" spans="1:24" x14ac:dyDescent="0.25">
      <c r="A259" s="14" t="str">
        <f t="shared" ref="A259:A322" si="4">B259&amp;C259</f>
        <v>derosma012010</v>
      </c>
      <c r="B259" s="19" t="s">
        <v>88</v>
      </c>
      <c r="C259" s="19">
        <v>2010</v>
      </c>
      <c r="D259" s="19">
        <v>26</v>
      </c>
      <c r="E259" s="19">
        <v>93</v>
      </c>
      <c r="F259" s="19">
        <v>9</v>
      </c>
      <c r="G259" s="19">
        <v>18</v>
      </c>
      <c r="H259" s="19">
        <v>3</v>
      </c>
      <c r="I259" s="19">
        <v>0</v>
      </c>
      <c r="J259" s="19">
        <v>1</v>
      </c>
      <c r="K259" s="19">
        <v>10</v>
      </c>
      <c r="L259" s="19">
        <v>0</v>
      </c>
      <c r="M259" s="19">
        <v>2</v>
      </c>
      <c r="N259" s="19">
        <v>9</v>
      </c>
      <c r="O259" s="19">
        <v>16</v>
      </c>
      <c r="P259" s="14" t="str">
        <f>IFERROR(VLOOKUP($A259,'Fielding Data'!$A:$H,MATCH(P$1,'Fielding Data'!$A$1:$H$1,0),0),"Other")</f>
        <v>2B</v>
      </c>
      <c r="Q259" s="14">
        <f>IFERROR(VLOOKUP($A259,'Fielding Data'!$A:$H,MATCH(Q$1,'Fielding Data'!$A$1:$H$1,0),0),"Other")</f>
        <v>13</v>
      </c>
      <c r="R259" s="14">
        <f>IFERROR(VLOOKUP($A259,'Fielding Data'!$A:$H,MATCH(R$1,'Fielding Data'!$A$1:$H$1,0),0),"Other")</f>
        <v>14</v>
      </c>
      <c r="S259" s="14">
        <f>IFERROR(VLOOKUP($A259,'Fielding Data'!$A:$H,MATCH(S$1,'Fielding Data'!$A$1:$H$1,0),0),"Other")</f>
        <v>2</v>
      </c>
      <c r="T259" s="14">
        <f>IFERROR(VLOOKUP($A259,'Fielding Data'!$A:$H,MATCH(T$1,'Fielding Data'!$A$1:$H$1,0),0),"Other")</f>
        <v>3</v>
      </c>
      <c r="U259" s="14">
        <f>SUMIFS('Fielding Data'!E:E,'Fielding Data'!$A:$A,'Hitting Data'!$A259)</f>
        <v>44</v>
      </c>
      <c r="V259" s="14">
        <f>SUMIFS('Fielding Data'!F:F,'Fielding Data'!$A:$A,'Hitting Data'!$A259)</f>
        <v>14</v>
      </c>
      <c r="W259" s="14">
        <f>SUMIFS('Fielding Data'!G:G,'Fielding Data'!$A:$A,'Hitting Data'!$A259)</f>
        <v>2</v>
      </c>
      <c r="X259" s="14">
        <f>SUMIFS('Fielding Data'!H:H,'Fielding Data'!$A:$A,'Hitting Data'!$A259)</f>
        <v>3</v>
      </c>
    </row>
    <row r="260" spans="1:24" x14ac:dyDescent="0.25">
      <c r="A260" s="14" t="str">
        <f t="shared" si="4"/>
        <v>descada012010</v>
      </c>
      <c r="B260" s="19" t="s">
        <v>1264</v>
      </c>
      <c r="C260" s="19">
        <v>2010</v>
      </c>
      <c r="D260" s="19">
        <v>11</v>
      </c>
      <c r="E260" s="19">
        <v>34</v>
      </c>
      <c r="F260" s="19">
        <v>6</v>
      </c>
      <c r="G260" s="19">
        <v>9</v>
      </c>
      <c r="H260" s="19">
        <v>2</v>
      </c>
      <c r="I260" s="19">
        <v>0</v>
      </c>
      <c r="J260" s="19">
        <v>0</v>
      </c>
      <c r="K260" s="19">
        <v>4</v>
      </c>
      <c r="L260" s="19">
        <v>1</v>
      </c>
      <c r="M260" s="19">
        <v>0</v>
      </c>
      <c r="N260" s="19">
        <v>2</v>
      </c>
      <c r="O260" s="19">
        <v>6</v>
      </c>
      <c r="P260" s="14" t="str">
        <f>IFERROR(VLOOKUP($A260,'Fielding Data'!$A:$H,MATCH(P$1,'Fielding Data'!$A$1:$H$1,0),0),"Other")</f>
        <v>3B</v>
      </c>
      <c r="Q260" s="14">
        <f>IFERROR(VLOOKUP($A260,'Fielding Data'!$A:$H,MATCH(Q$1,'Fielding Data'!$A$1:$H$1,0),0),"Other")</f>
        <v>2</v>
      </c>
      <c r="R260" s="14">
        <f>IFERROR(VLOOKUP($A260,'Fielding Data'!$A:$H,MATCH(R$1,'Fielding Data'!$A$1:$H$1,0),0),"Other")</f>
        <v>15</v>
      </c>
      <c r="S260" s="14">
        <f>IFERROR(VLOOKUP($A260,'Fielding Data'!$A:$H,MATCH(S$1,'Fielding Data'!$A$1:$H$1,0),0),"Other")</f>
        <v>0</v>
      </c>
      <c r="T260" s="14">
        <f>IFERROR(VLOOKUP($A260,'Fielding Data'!$A:$H,MATCH(T$1,'Fielding Data'!$A$1:$H$1,0),0),"Other")</f>
        <v>4</v>
      </c>
      <c r="U260" s="14">
        <f>SUMIFS('Fielding Data'!E:E,'Fielding Data'!$A:$A,'Hitting Data'!$A260)</f>
        <v>2</v>
      </c>
      <c r="V260" s="14">
        <f>SUMIFS('Fielding Data'!F:F,'Fielding Data'!$A:$A,'Hitting Data'!$A260)</f>
        <v>16</v>
      </c>
      <c r="W260" s="14">
        <f>SUMIFS('Fielding Data'!G:G,'Fielding Data'!$A:$A,'Hitting Data'!$A260)</f>
        <v>0</v>
      </c>
      <c r="X260" s="14">
        <f>SUMIFS('Fielding Data'!H:H,'Fielding Data'!$A:$A,'Hitting Data'!$A260)</f>
        <v>4</v>
      </c>
    </row>
    <row r="261" spans="1:24" x14ac:dyDescent="0.25">
      <c r="A261" s="14" t="str">
        <f t="shared" si="4"/>
        <v>desmoia012010</v>
      </c>
      <c r="B261" s="19" t="s">
        <v>1074</v>
      </c>
      <c r="C261" s="19">
        <v>2010</v>
      </c>
      <c r="D261" s="19">
        <v>154</v>
      </c>
      <c r="E261" s="19">
        <v>525</v>
      </c>
      <c r="F261" s="19">
        <v>59</v>
      </c>
      <c r="G261" s="19">
        <v>141</v>
      </c>
      <c r="H261" s="19">
        <v>27</v>
      </c>
      <c r="I261" s="19">
        <v>4</v>
      </c>
      <c r="J261" s="19">
        <v>10</v>
      </c>
      <c r="K261" s="19">
        <v>65</v>
      </c>
      <c r="L261" s="19">
        <v>17</v>
      </c>
      <c r="M261" s="19">
        <v>5</v>
      </c>
      <c r="N261" s="19">
        <v>28</v>
      </c>
      <c r="O261" s="19">
        <v>109</v>
      </c>
      <c r="P261" s="14" t="str">
        <f>IFERROR(VLOOKUP($A261,'Fielding Data'!$A:$H,MATCH(P$1,'Fielding Data'!$A$1:$H$1,0),0),"Other")</f>
        <v>OF</v>
      </c>
      <c r="Q261" s="14">
        <f>IFERROR(VLOOKUP($A261,'Fielding Data'!$A:$H,MATCH(Q$1,'Fielding Data'!$A$1:$H$1,0),0),"Other")</f>
        <v>0</v>
      </c>
      <c r="R261" s="14">
        <f>IFERROR(VLOOKUP($A261,'Fielding Data'!$A:$H,MATCH(R$1,'Fielding Data'!$A$1:$H$1,0),0),"Other")</f>
        <v>0</v>
      </c>
      <c r="S261" s="14">
        <f>IFERROR(VLOOKUP($A261,'Fielding Data'!$A:$H,MATCH(S$1,'Fielding Data'!$A$1:$H$1,0),0),"Other")</f>
        <v>0</v>
      </c>
      <c r="T261" s="14">
        <f>IFERROR(VLOOKUP($A261,'Fielding Data'!$A:$H,MATCH(T$1,'Fielding Data'!$A$1:$H$1,0),0),"Other")</f>
        <v>0</v>
      </c>
      <c r="U261" s="14">
        <f>SUMIFS('Fielding Data'!E:E,'Fielding Data'!$A:$A,'Hitting Data'!$A261)</f>
        <v>221</v>
      </c>
      <c r="V261" s="14">
        <f>SUMIFS('Fielding Data'!F:F,'Fielding Data'!$A:$A,'Hitting Data'!$A261)</f>
        <v>382</v>
      </c>
      <c r="W261" s="14">
        <f>SUMIFS('Fielding Data'!G:G,'Fielding Data'!$A:$A,'Hitting Data'!$A261)</f>
        <v>34</v>
      </c>
      <c r="X261" s="14">
        <f>SUMIFS('Fielding Data'!H:H,'Fielding Data'!$A:$A,'Hitting Data'!$A261)</f>
        <v>87</v>
      </c>
    </row>
    <row r="262" spans="1:24" x14ac:dyDescent="0.25">
      <c r="A262" s="14" t="str">
        <f t="shared" si="4"/>
        <v>desseel012010</v>
      </c>
      <c r="B262" s="19" t="s">
        <v>89</v>
      </c>
      <c r="C262" s="19">
        <v>2010</v>
      </c>
      <c r="D262" s="19">
        <v>53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4" t="str">
        <f>IFERROR(VLOOKUP($A262,'Fielding Data'!$A:$H,MATCH(P$1,'Fielding Data'!$A$1:$H$1,0),0),"Other")</f>
        <v>P</v>
      </c>
      <c r="Q262" s="14">
        <f>IFERROR(VLOOKUP($A262,'Fielding Data'!$A:$H,MATCH(Q$1,'Fielding Data'!$A$1:$H$1,0),0),"Other")</f>
        <v>4</v>
      </c>
      <c r="R262" s="14">
        <f>IFERROR(VLOOKUP($A262,'Fielding Data'!$A:$H,MATCH(R$1,'Fielding Data'!$A$1:$H$1,0),0),"Other")</f>
        <v>12</v>
      </c>
      <c r="S262" s="14">
        <f>IFERROR(VLOOKUP($A262,'Fielding Data'!$A:$H,MATCH(S$1,'Fielding Data'!$A$1:$H$1,0),0),"Other")</f>
        <v>1</v>
      </c>
      <c r="T262" s="14">
        <f>IFERROR(VLOOKUP($A262,'Fielding Data'!$A:$H,MATCH(T$1,'Fielding Data'!$A$1:$H$1,0),0),"Other")</f>
        <v>0</v>
      </c>
      <c r="U262" s="14">
        <f>SUMIFS('Fielding Data'!E:E,'Fielding Data'!$A:$A,'Hitting Data'!$A262)</f>
        <v>4</v>
      </c>
      <c r="V262" s="14">
        <f>SUMIFS('Fielding Data'!F:F,'Fielding Data'!$A:$A,'Hitting Data'!$A262)</f>
        <v>12</v>
      </c>
      <c r="W262" s="14">
        <f>SUMIFS('Fielding Data'!G:G,'Fielding Data'!$A:$A,'Hitting Data'!$A262)</f>
        <v>1</v>
      </c>
      <c r="X262" s="14">
        <f>SUMIFS('Fielding Data'!H:H,'Fielding Data'!$A:$A,'Hitting Data'!$A262)</f>
        <v>0</v>
      </c>
    </row>
    <row r="263" spans="1:24" x14ac:dyDescent="0.25">
      <c r="A263" s="14" t="str">
        <f t="shared" si="4"/>
        <v>detwiro012010</v>
      </c>
      <c r="B263" s="19" t="s">
        <v>778</v>
      </c>
      <c r="C263" s="19">
        <v>2010</v>
      </c>
      <c r="D263" s="19">
        <v>8</v>
      </c>
      <c r="E263" s="19">
        <v>7</v>
      </c>
      <c r="F263" s="19">
        <v>0</v>
      </c>
      <c r="G263" s="19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3</v>
      </c>
      <c r="P263" s="14" t="str">
        <f>IFERROR(VLOOKUP($A263,'Fielding Data'!$A:$H,MATCH(P$1,'Fielding Data'!$A$1:$H$1,0),0),"Other")</f>
        <v>P</v>
      </c>
      <c r="Q263" s="14">
        <f>IFERROR(VLOOKUP($A263,'Fielding Data'!$A:$H,MATCH(Q$1,'Fielding Data'!$A$1:$H$1,0),0),"Other")</f>
        <v>3</v>
      </c>
      <c r="R263" s="14">
        <f>IFERROR(VLOOKUP($A263,'Fielding Data'!$A:$H,MATCH(R$1,'Fielding Data'!$A$1:$H$1,0),0),"Other")</f>
        <v>5</v>
      </c>
      <c r="S263" s="14">
        <f>IFERROR(VLOOKUP($A263,'Fielding Data'!$A:$H,MATCH(S$1,'Fielding Data'!$A$1:$H$1,0),0),"Other")</f>
        <v>0</v>
      </c>
      <c r="T263" s="14">
        <f>IFERROR(VLOOKUP($A263,'Fielding Data'!$A:$H,MATCH(T$1,'Fielding Data'!$A$1:$H$1,0),0),"Other")</f>
        <v>0</v>
      </c>
      <c r="U263" s="14">
        <f>SUMIFS('Fielding Data'!E:E,'Fielding Data'!$A:$A,'Hitting Data'!$A263)</f>
        <v>3</v>
      </c>
      <c r="V263" s="14">
        <f>SUMIFS('Fielding Data'!F:F,'Fielding Data'!$A:$A,'Hitting Data'!$A263)</f>
        <v>5</v>
      </c>
      <c r="W263" s="14">
        <f>SUMIFS('Fielding Data'!G:G,'Fielding Data'!$A:$A,'Hitting Data'!$A263)</f>
        <v>0</v>
      </c>
      <c r="X263" s="14">
        <f>SUMIFS('Fielding Data'!H:H,'Fielding Data'!$A:$A,'Hitting Data'!$A263)</f>
        <v>0</v>
      </c>
    </row>
    <row r="264" spans="1:24" x14ac:dyDescent="0.25">
      <c r="A264" s="14" t="str">
        <f t="shared" si="4"/>
        <v>diamoth012010</v>
      </c>
      <c r="B264" s="19" t="s">
        <v>1265</v>
      </c>
      <c r="C264" s="19">
        <v>2010</v>
      </c>
      <c r="D264" s="19">
        <v>16</v>
      </c>
      <c r="E264" s="19">
        <v>7</v>
      </c>
      <c r="F264" s="19">
        <v>1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1</v>
      </c>
      <c r="O264" s="19">
        <v>6</v>
      </c>
      <c r="P264" s="14" t="str">
        <f>IFERROR(VLOOKUP($A264,'Fielding Data'!$A:$H,MATCH(P$1,'Fielding Data'!$A$1:$H$1,0),0),"Other")</f>
        <v>P</v>
      </c>
      <c r="Q264" s="14">
        <f>IFERROR(VLOOKUP($A264,'Fielding Data'!$A:$H,MATCH(Q$1,'Fielding Data'!$A$1:$H$1,0),0),"Other")</f>
        <v>1</v>
      </c>
      <c r="R264" s="14">
        <f>IFERROR(VLOOKUP($A264,'Fielding Data'!$A:$H,MATCH(R$1,'Fielding Data'!$A$1:$H$1,0),0),"Other")</f>
        <v>4</v>
      </c>
      <c r="S264" s="14">
        <f>IFERROR(VLOOKUP($A264,'Fielding Data'!$A:$H,MATCH(S$1,'Fielding Data'!$A$1:$H$1,0),0),"Other")</f>
        <v>0</v>
      </c>
      <c r="T264" s="14">
        <f>IFERROR(VLOOKUP($A264,'Fielding Data'!$A:$H,MATCH(T$1,'Fielding Data'!$A$1:$H$1,0),0),"Other")</f>
        <v>1</v>
      </c>
      <c r="U264" s="14">
        <f>SUMIFS('Fielding Data'!E:E,'Fielding Data'!$A:$A,'Hitting Data'!$A264)</f>
        <v>1</v>
      </c>
      <c r="V264" s="14">
        <f>SUMIFS('Fielding Data'!F:F,'Fielding Data'!$A:$A,'Hitting Data'!$A264)</f>
        <v>4</v>
      </c>
      <c r="W264" s="14">
        <f>SUMIFS('Fielding Data'!G:G,'Fielding Data'!$A:$A,'Hitting Data'!$A264)</f>
        <v>0</v>
      </c>
      <c r="X264" s="14">
        <f>SUMIFS('Fielding Data'!H:H,'Fielding Data'!$A:$A,'Hitting Data'!$A264)</f>
        <v>1</v>
      </c>
    </row>
    <row r="265" spans="1:24" x14ac:dyDescent="0.25">
      <c r="A265" s="14" t="str">
        <f t="shared" si="4"/>
        <v>diazar012010</v>
      </c>
      <c r="B265" s="19" t="s">
        <v>1266</v>
      </c>
      <c r="C265" s="19">
        <v>2010</v>
      </c>
      <c r="D265" s="19">
        <v>22</v>
      </c>
      <c r="E265" s="19">
        <v>33</v>
      </c>
      <c r="F265" s="19">
        <v>0</v>
      </c>
      <c r="G265" s="19">
        <v>8</v>
      </c>
      <c r="H265" s="19">
        <v>1</v>
      </c>
      <c r="I265" s="19">
        <v>0</v>
      </c>
      <c r="J265" s="19">
        <v>0</v>
      </c>
      <c r="K265" s="19">
        <v>2</v>
      </c>
      <c r="L265" s="19">
        <v>0</v>
      </c>
      <c r="M265" s="19">
        <v>1</v>
      </c>
      <c r="N265" s="19">
        <v>3</v>
      </c>
      <c r="O265" s="19">
        <v>10</v>
      </c>
      <c r="P265" s="14" t="str">
        <f>IFERROR(VLOOKUP($A265,'Fielding Data'!$A:$H,MATCH(P$1,'Fielding Data'!$A$1:$H$1,0),0),"Other")</f>
        <v>SS</v>
      </c>
      <c r="Q265" s="14">
        <f>IFERROR(VLOOKUP($A265,'Fielding Data'!$A:$H,MATCH(Q$1,'Fielding Data'!$A$1:$H$1,0),0),"Other")</f>
        <v>5</v>
      </c>
      <c r="R265" s="14">
        <f>IFERROR(VLOOKUP($A265,'Fielding Data'!$A:$H,MATCH(R$1,'Fielding Data'!$A$1:$H$1,0),0),"Other")</f>
        <v>19</v>
      </c>
      <c r="S265" s="14">
        <f>IFERROR(VLOOKUP($A265,'Fielding Data'!$A:$H,MATCH(S$1,'Fielding Data'!$A$1:$H$1,0),0),"Other")</f>
        <v>2</v>
      </c>
      <c r="T265" s="14">
        <f>IFERROR(VLOOKUP($A265,'Fielding Data'!$A:$H,MATCH(T$1,'Fielding Data'!$A$1:$H$1,0),0),"Other")</f>
        <v>3</v>
      </c>
      <c r="U265" s="14">
        <f>SUMIFS('Fielding Data'!E:E,'Fielding Data'!$A:$A,'Hitting Data'!$A265)</f>
        <v>5</v>
      </c>
      <c r="V265" s="14">
        <f>SUMIFS('Fielding Data'!F:F,'Fielding Data'!$A:$A,'Hitting Data'!$A265)</f>
        <v>19</v>
      </c>
      <c r="W265" s="14">
        <f>SUMIFS('Fielding Data'!G:G,'Fielding Data'!$A:$A,'Hitting Data'!$A265)</f>
        <v>2</v>
      </c>
      <c r="X265" s="14">
        <f>SUMIFS('Fielding Data'!H:H,'Fielding Data'!$A:$A,'Hitting Data'!$A265)</f>
        <v>3</v>
      </c>
    </row>
    <row r="266" spans="1:24" x14ac:dyDescent="0.25">
      <c r="A266" s="14" t="str">
        <f t="shared" si="4"/>
        <v>diazma022010</v>
      </c>
      <c r="B266" s="19" t="s">
        <v>368</v>
      </c>
      <c r="C266" s="19">
        <v>2010</v>
      </c>
      <c r="D266" s="19">
        <v>84</v>
      </c>
      <c r="E266" s="19">
        <v>224</v>
      </c>
      <c r="F266" s="19">
        <v>27</v>
      </c>
      <c r="G266" s="19">
        <v>56</v>
      </c>
      <c r="H266" s="19">
        <v>17</v>
      </c>
      <c r="I266" s="19">
        <v>2</v>
      </c>
      <c r="J266" s="19">
        <v>7</v>
      </c>
      <c r="K266" s="19">
        <v>31</v>
      </c>
      <c r="L266" s="19">
        <v>3</v>
      </c>
      <c r="M266" s="19">
        <v>1</v>
      </c>
      <c r="N266" s="19">
        <v>13</v>
      </c>
      <c r="O266" s="19">
        <v>44</v>
      </c>
      <c r="P266" s="14" t="str">
        <f>IFERROR(VLOOKUP($A266,'Fielding Data'!$A:$H,MATCH(P$1,'Fielding Data'!$A$1:$H$1,0),0),"Other")</f>
        <v>LF</v>
      </c>
      <c r="Q266" s="14">
        <f>IFERROR(VLOOKUP($A266,'Fielding Data'!$A:$H,MATCH(Q$1,'Fielding Data'!$A$1:$H$1,0),0),"Other")</f>
        <v>0</v>
      </c>
      <c r="R266" s="14">
        <f>IFERROR(VLOOKUP($A266,'Fielding Data'!$A:$H,MATCH(R$1,'Fielding Data'!$A$1:$H$1,0),0),"Other")</f>
        <v>0</v>
      </c>
      <c r="S266" s="14">
        <f>IFERROR(VLOOKUP($A266,'Fielding Data'!$A:$H,MATCH(S$1,'Fielding Data'!$A$1:$H$1,0),0),"Other")</f>
        <v>0</v>
      </c>
      <c r="T266" s="14">
        <f>IFERROR(VLOOKUP($A266,'Fielding Data'!$A:$H,MATCH(T$1,'Fielding Data'!$A$1:$H$1,0),0),"Other")</f>
        <v>0</v>
      </c>
      <c r="U266" s="14">
        <f>SUMIFS('Fielding Data'!E:E,'Fielding Data'!$A:$A,'Hitting Data'!$A266)</f>
        <v>93</v>
      </c>
      <c r="V266" s="14">
        <f>SUMIFS('Fielding Data'!F:F,'Fielding Data'!$A:$A,'Hitting Data'!$A266)</f>
        <v>1</v>
      </c>
      <c r="W266" s="14">
        <f>SUMIFS('Fielding Data'!G:G,'Fielding Data'!$A:$A,'Hitting Data'!$A266)</f>
        <v>2</v>
      </c>
      <c r="X266" s="14">
        <f>SUMIFS('Fielding Data'!H:H,'Fielding Data'!$A:$A,'Hitting Data'!$A266)</f>
        <v>0</v>
      </c>
    </row>
    <row r="267" spans="1:24" x14ac:dyDescent="0.25">
      <c r="A267" s="14" t="str">
        <f t="shared" si="4"/>
        <v>dickera012010</v>
      </c>
      <c r="B267" s="19" t="s">
        <v>240</v>
      </c>
      <c r="C267" s="19">
        <v>2010</v>
      </c>
      <c r="D267" s="19">
        <v>27</v>
      </c>
      <c r="E267" s="19">
        <v>51</v>
      </c>
      <c r="F267" s="19">
        <v>7</v>
      </c>
      <c r="G267" s="19">
        <v>13</v>
      </c>
      <c r="H267" s="19">
        <v>2</v>
      </c>
      <c r="I267" s="19">
        <v>0</v>
      </c>
      <c r="J267" s="19">
        <v>0</v>
      </c>
      <c r="K267" s="19">
        <v>5</v>
      </c>
      <c r="L267" s="19">
        <v>0</v>
      </c>
      <c r="M267" s="19">
        <v>0</v>
      </c>
      <c r="N267" s="19">
        <v>3</v>
      </c>
      <c r="O267" s="19">
        <v>8</v>
      </c>
      <c r="P267" s="14" t="str">
        <f>IFERROR(VLOOKUP($A267,'Fielding Data'!$A:$H,MATCH(P$1,'Fielding Data'!$A$1:$H$1,0),0),"Other")</f>
        <v>P</v>
      </c>
      <c r="Q267" s="14">
        <f>IFERROR(VLOOKUP($A267,'Fielding Data'!$A:$H,MATCH(Q$1,'Fielding Data'!$A$1:$H$1,0),0),"Other")</f>
        <v>17</v>
      </c>
      <c r="R267" s="14">
        <f>IFERROR(VLOOKUP($A267,'Fielding Data'!$A:$H,MATCH(R$1,'Fielding Data'!$A$1:$H$1,0),0),"Other")</f>
        <v>44</v>
      </c>
      <c r="S267" s="14">
        <f>IFERROR(VLOOKUP($A267,'Fielding Data'!$A:$H,MATCH(S$1,'Fielding Data'!$A$1:$H$1,0),0),"Other")</f>
        <v>0</v>
      </c>
      <c r="T267" s="14">
        <f>IFERROR(VLOOKUP($A267,'Fielding Data'!$A:$H,MATCH(T$1,'Fielding Data'!$A$1:$H$1,0),0),"Other")</f>
        <v>4</v>
      </c>
      <c r="U267" s="14">
        <f>SUMIFS('Fielding Data'!E:E,'Fielding Data'!$A:$A,'Hitting Data'!$A267)</f>
        <v>17</v>
      </c>
      <c r="V267" s="14">
        <f>SUMIFS('Fielding Data'!F:F,'Fielding Data'!$A:$A,'Hitting Data'!$A267)</f>
        <v>44</v>
      </c>
      <c r="W267" s="14">
        <f>SUMIFS('Fielding Data'!G:G,'Fielding Data'!$A:$A,'Hitting Data'!$A267)</f>
        <v>0</v>
      </c>
      <c r="X267" s="14">
        <f>SUMIFS('Fielding Data'!H:H,'Fielding Data'!$A:$A,'Hitting Data'!$A267)</f>
        <v>4</v>
      </c>
    </row>
    <row r="268" spans="1:24" x14ac:dyDescent="0.25">
      <c r="A268" s="14" t="str">
        <f t="shared" si="4"/>
        <v>dobbsgr012010</v>
      </c>
      <c r="B268" s="19" t="s">
        <v>439</v>
      </c>
      <c r="C268" s="19">
        <v>2010</v>
      </c>
      <c r="D268" s="19">
        <v>88</v>
      </c>
      <c r="E268" s="19">
        <v>163</v>
      </c>
      <c r="F268" s="19">
        <v>13</v>
      </c>
      <c r="G268" s="19">
        <v>32</v>
      </c>
      <c r="H268" s="19">
        <v>7</v>
      </c>
      <c r="I268" s="19">
        <v>0</v>
      </c>
      <c r="J268" s="19">
        <v>5</v>
      </c>
      <c r="K268" s="19">
        <v>15</v>
      </c>
      <c r="L268" s="19">
        <v>1</v>
      </c>
      <c r="M268" s="19">
        <v>1</v>
      </c>
      <c r="N268" s="19">
        <v>12</v>
      </c>
      <c r="O268" s="19">
        <v>39</v>
      </c>
      <c r="P268" s="14" t="str">
        <f>IFERROR(VLOOKUP($A268,'Fielding Data'!$A:$H,MATCH(P$1,'Fielding Data'!$A$1:$H$1,0),0),"Other")</f>
        <v>1B</v>
      </c>
      <c r="Q268" s="14">
        <f>IFERROR(VLOOKUP($A268,'Fielding Data'!$A:$H,MATCH(Q$1,'Fielding Data'!$A$1:$H$1,0),0),"Other")</f>
        <v>14</v>
      </c>
      <c r="R268" s="14">
        <f>IFERROR(VLOOKUP($A268,'Fielding Data'!$A:$H,MATCH(R$1,'Fielding Data'!$A$1:$H$1,0),0),"Other")</f>
        <v>1</v>
      </c>
      <c r="S268" s="14">
        <f>IFERROR(VLOOKUP($A268,'Fielding Data'!$A:$H,MATCH(S$1,'Fielding Data'!$A$1:$H$1,0),0),"Other")</f>
        <v>0</v>
      </c>
      <c r="T268" s="14">
        <f>IFERROR(VLOOKUP($A268,'Fielding Data'!$A:$H,MATCH(T$1,'Fielding Data'!$A$1:$H$1,0),0),"Other")</f>
        <v>0</v>
      </c>
      <c r="U268" s="14">
        <f>SUMIFS('Fielding Data'!E:E,'Fielding Data'!$A:$A,'Hitting Data'!$A268)</f>
        <v>30</v>
      </c>
      <c r="V268" s="14">
        <f>SUMIFS('Fielding Data'!F:F,'Fielding Data'!$A:$A,'Hitting Data'!$A268)</f>
        <v>38</v>
      </c>
      <c r="W268" s="14">
        <f>SUMIFS('Fielding Data'!G:G,'Fielding Data'!$A:$A,'Hitting Data'!$A268)</f>
        <v>6</v>
      </c>
      <c r="X268" s="14">
        <f>SUMIFS('Fielding Data'!H:H,'Fielding Data'!$A:$A,'Hitting Data'!$A268)</f>
        <v>3</v>
      </c>
    </row>
    <row r="269" spans="1:24" x14ac:dyDescent="0.25">
      <c r="A269" s="14" t="str">
        <f t="shared" si="4"/>
        <v>donalja012010</v>
      </c>
      <c r="B269" s="19" t="s">
        <v>1267</v>
      </c>
      <c r="C269" s="19">
        <v>2010</v>
      </c>
      <c r="D269" s="19">
        <v>88</v>
      </c>
      <c r="E269" s="19">
        <v>296</v>
      </c>
      <c r="F269" s="19">
        <v>39</v>
      </c>
      <c r="G269" s="19">
        <v>75</v>
      </c>
      <c r="H269" s="19">
        <v>19</v>
      </c>
      <c r="I269" s="19">
        <v>3</v>
      </c>
      <c r="J269" s="19">
        <v>4</v>
      </c>
      <c r="K269" s="19">
        <v>24</v>
      </c>
      <c r="L269" s="19">
        <v>5</v>
      </c>
      <c r="M269" s="19">
        <v>1</v>
      </c>
      <c r="N269" s="19">
        <v>22</v>
      </c>
      <c r="O269" s="19">
        <v>70</v>
      </c>
      <c r="P269" s="14" t="str">
        <f>IFERROR(VLOOKUP($A269,'Fielding Data'!$A:$H,MATCH(P$1,'Fielding Data'!$A$1:$H$1,0),0),"Other")</f>
        <v>2B</v>
      </c>
      <c r="Q269" s="14">
        <f>IFERROR(VLOOKUP($A269,'Fielding Data'!$A:$H,MATCH(Q$1,'Fielding Data'!$A$1:$H$1,0),0),"Other")</f>
        <v>61</v>
      </c>
      <c r="R269" s="14">
        <f>IFERROR(VLOOKUP($A269,'Fielding Data'!$A:$H,MATCH(R$1,'Fielding Data'!$A$1:$H$1,0),0),"Other")</f>
        <v>128</v>
      </c>
      <c r="S269" s="14">
        <f>IFERROR(VLOOKUP($A269,'Fielding Data'!$A:$H,MATCH(S$1,'Fielding Data'!$A$1:$H$1,0),0),"Other")</f>
        <v>3</v>
      </c>
      <c r="T269" s="14">
        <f>IFERROR(VLOOKUP($A269,'Fielding Data'!$A:$H,MATCH(T$1,'Fielding Data'!$A$1:$H$1,0),0),"Other")</f>
        <v>18</v>
      </c>
      <c r="U269" s="14">
        <f>SUMIFS('Fielding Data'!E:E,'Fielding Data'!$A:$A,'Hitting Data'!$A269)</f>
        <v>119</v>
      </c>
      <c r="V269" s="14">
        <f>SUMIFS('Fielding Data'!F:F,'Fielding Data'!$A:$A,'Hitting Data'!$A269)</f>
        <v>266</v>
      </c>
      <c r="W269" s="14">
        <f>SUMIFS('Fielding Data'!G:G,'Fielding Data'!$A:$A,'Hitting Data'!$A269)</f>
        <v>12</v>
      </c>
      <c r="X269" s="14">
        <f>SUMIFS('Fielding Data'!H:H,'Fielding Data'!$A:$A,'Hitting Data'!$A269)</f>
        <v>52</v>
      </c>
    </row>
    <row r="270" spans="1:24" x14ac:dyDescent="0.25">
      <c r="A270" s="14" t="str">
        <f t="shared" si="4"/>
        <v>donaljo022010</v>
      </c>
      <c r="B270" s="19" t="s">
        <v>1268</v>
      </c>
      <c r="C270" s="19">
        <v>2010</v>
      </c>
      <c r="D270" s="19">
        <v>14</v>
      </c>
      <c r="E270" s="19">
        <v>32</v>
      </c>
      <c r="F270" s="19">
        <v>1</v>
      </c>
      <c r="G270" s="19">
        <v>5</v>
      </c>
      <c r="H270" s="19">
        <v>1</v>
      </c>
      <c r="I270" s="19">
        <v>0</v>
      </c>
      <c r="J270" s="19">
        <v>1</v>
      </c>
      <c r="K270" s="19">
        <v>4</v>
      </c>
      <c r="L270" s="19">
        <v>0</v>
      </c>
      <c r="M270" s="19">
        <v>0</v>
      </c>
      <c r="N270" s="19">
        <v>2</v>
      </c>
      <c r="O270" s="19">
        <v>12</v>
      </c>
      <c r="P270" s="14" t="str">
        <f>IFERROR(VLOOKUP($A270,'Fielding Data'!$A:$H,MATCH(P$1,'Fielding Data'!$A$1:$H$1,0),0),"Other")</f>
        <v>1B</v>
      </c>
      <c r="Q270" s="14">
        <f>IFERROR(VLOOKUP($A270,'Fielding Data'!$A:$H,MATCH(Q$1,'Fielding Data'!$A$1:$H$1,0),0),"Other")</f>
        <v>2</v>
      </c>
      <c r="R270" s="14">
        <f>IFERROR(VLOOKUP($A270,'Fielding Data'!$A:$H,MATCH(R$1,'Fielding Data'!$A$1:$H$1,0),0),"Other")</f>
        <v>0</v>
      </c>
      <c r="S270" s="14">
        <f>IFERROR(VLOOKUP($A270,'Fielding Data'!$A:$H,MATCH(S$1,'Fielding Data'!$A$1:$H$1,0),0),"Other")</f>
        <v>1</v>
      </c>
      <c r="T270" s="14">
        <f>IFERROR(VLOOKUP($A270,'Fielding Data'!$A:$H,MATCH(T$1,'Fielding Data'!$A$1:$H$1,0),0),"Other")</f>
        <v>1</v>
      </c>
      <c r="U270" s="14">
        <f>SUMIFS('Fielding Data'!E:E,'Fielding Data'!$A:$A,'Hitting Data'!$A270)</f>
        <v>46</v>
      </c>
      <c r="V270" s="14">
        <f>SUMIFS('Fielding Data'!F:F,'Fielding Data'!$A:$A,'Hitting Data'!$A270)</f>
        <v>3</v>
      </c>
      <c r="W270" s="14">
        <f>SUMIFS('Fielding Data'!G:G,'Fielding Data'!$A:$A,'Hitting Data'!$A270)</f>
        <v>2</v>
      </c>
      <c r="X270" s="14">
        <f>SUMIFS('Fielding Data'!H:H,'Fielding Data'!$A:$A,'Hitting Data'!$A270)</f>
        <v>1</v>
      </c>
    </row>
    <row r="271" spans="1:24" x14ac:dyDescent="0.25">
      <c r="A271" s="14" t="str">
        <f t="shared" si="4"/>
        <v>donnebr012010</v>
      </c>
      <c r="B271" s="19" t="s">
        <v>297</v>
      </c>
      <c r="C271" s="19">
        <v>2010</v>
      </c>
      <c r="D271" s="19">
        <v>38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4" t="str">
        <f>IFERROR(VLOOKUP($A271,'Fielding Data'!$A:$H,MATCH(P$1,'Fielding Data'!$A$1:$H$1,0),0),"Other")</f>
        <v>P</v>
      </c>
      <c r="Q271" s="14">
        <f>IFERROR(VLOOKUP($A271,'Fielding Data'!$A:$H,MATCH(Q$1,'Fielding Data'!$A$1:$H$1,0),0),"Other")</f>
        <v>2</v>
      </c>
      <c r="R271" s="14">
        <f>IFERROR(VLOOKUP($A271,'Fielding Data'!$A:$H,MATCH(R$1,'Fielding Data'!$A$1:$H$1,0),0),"Other")</f>
        <v>3</v>
      </c>
      <c r="S271" s="14">
        <f>IFERROR(VLOOKUP($A271,'Fielding Data'!$A:$H,MATCH(S$1,'Fielding Data'!$A$1:$H$1,0),0),"Other")</f>
        <v>0</v>
      </c>
      <c r="T271" s="14">
        <f>IFERROR(VLOOKUP($A271,'Fielding Data'!$A:$H,MATCH(T$1,'Fielding Data'!$A$1:$H$1,0),0),"Other")</f>
        <v>0</v>
      </c>
      <c r="U271" s="14">
        <f>SUMIFS('Fielding Data'!E:E,'Fielding Data'!$A:$A,'Hitting Data'!$A271)</f>
        <v>2</v>
      </c>
      <c r="V271" s="14">
        <f>SUMIFS('Fielding Data'!F:F,'Fielding Data'!$A:$A,'Hitting Data'!$A271)</f>
        <v>3</v>
      </c>
      <c r="W271" s="14">
        <f>SUMIFS('Fielding Data'!G:G,'Fielding Data'!$A:$A,'Hitting Data'!$A271)</f>
        <v>0</v>
      </c>
      <c r="X271" s="14">
        <f>SUMIFS('Fielding Data'!H:H,'Fielding Data'!$A:$A,'Hitting Data'!$A271)</f>
        <v>0</v>
      </c>
    </row>
    <row r="272" spans="1:24" x14ac:dyDescent="0.25">
      <c r="A272" s="14" t="str">
        <f t="shared" si="4"/>
        <v>doubrfe012010</v>
      </c>
      <c r="B272" s="19" t="s">
        <v>1269</v>
      </c>
      <c r="C272" s="19">
        <v>2010</v>
      </c>
      <c r="D272" s="19">
        <v>12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4" t="str">
        <f>IFERROR(VLOOKUP($A272,'Fielding Data'!$A:$H,MATCH(P$1,'Fielding Data'!$A$1:$H$1,0),0),"Other")</f>
        <v>P</v>
      </c>
      <c r="Q272" s="14">
        <f>IFERROR(VLOOKUP($A272,'Fielding Data'!$A:$H,MATCH(Q$1,'Fielding Data'!$A$1:$H$1,0),0),"Other")</f>
        <v>2</v>
      </c>
      <c r="R272" s="14">
        <f>IFERROR(VLOOKUP($A272,'Fielding Data'!$A:$H,MATCH(R$1,'Fielding Data'!$A$1:$H$1,0),0),"Other")</f>
        <v>1</v>
      </c>
      <c r="S272" s="14">
        <f>IFERROR(VLOOKUP($A272,'Fielding Data'!$A:$H,MATCH(S$1,'Fielding Data'!$A$1:$H$1,0),0),"Other")</f>
        <v>3</v>
      </c>
      <c r="T272" s="14">
        <f>IFERROR(VLOOKUP($A272,'Fielding Data'!$A:$H,MATCH(T$1,'Fielding Data'!$A$1:$H$1,0),0),"Other")</f>
        <v>0</v>
      </c>
      <c r="U272" s="14">
        <f>SUMIFS('Fielding Data'!E:E,'Fielding Data'!$A:$A,'Hitting Data'!$A272)</f>
        <v>2</v>
      </c>
      <c r="V272" s="14">
        <f>SUMIFS('Fielding Data'!F:F,'Fielding Data'!$A:$A,'Hitting Data'!$A272)</f>
        <v>1</v>
      </c>
      <c r="W272" s="14">
        <f>SUMIFS('Fielding Data'!G:G,'Fielding Data'!$A:$A,'Hitting Data'!$A272)</f>
        <v>3</v>
      </c>
      <c r="X272" s="14">
        <f>SUMIFS('Fielding Data'!H:H,'Fielding Data'!$A:$A,'Hitting Data'!$A272)</f>
        <v>0</v>
      </c>
    </row>
    <row r="273" spans="1:24" x14ac:dyDescent="0.25">
      <c r="A273" s="14" t="str">
        <f t="shared" si="4"/>
        <v>doumiry012010</v>
      </c>
      <c r="B273" s="19" t="s">
        <v>535</v>
      </c>
      <c r="C273" s="19">
        <v>2010</v>
      </c>
      <c r="D273" s="19">
        <v>124</v>
      </c>
      <c r="E273" s="19">
        <v>406</v>
      </c>
      <c r="F273" s="19">
        <v>42</v>
      </c>
      <c r="G273" s="19">
        <v>102</v>
      </c>
      <c r="H273" s="19">
        <v>22</v>
      </c>
      <c r="I273" s="19">
        <v>1</v>
      </c>
      <c r="J273" s="19">
        <v>13</v>
      </c>
      <c r="K273" s="19">
        <v>45</v>
      </c>
      <c r="L273" s="19">
        <v>1</v>
      </c>
      <c r="M273" s="19">
        <v>0</v>
      </c>
      <c r="N273" s="19">
        <v>41</v>
      </c>
      <c r="O273" s="19">
        <v>87</v>
      </c>
      <c r="P273" s="14" t="str">
        <f>IFERROR(VLOOKUP($A273,'Fielding Data'!$A:$H,MATCH(P$1,'Fielding Data'!$A$1:$H$1,0),0),"Other")</f>
        <v>1B</v>
      </c>
      <c r="Q273" s="14">
        <f>IFERROR(VLOOKUP($A273,'Fielding Data'!$A:$H,MATCH(Q$1,'Fielding Data'!$A$1:$H$1,0),0),"Other")</f>
        <v>23</v>
      </c>
      <c r="R273" s="14">
        <f>IFERROR(VLOOKUP($A273,'Fielding Data'!$A:$H,MATCH(R$1,'Fielding Data'!$A$1:$H$1,0),0),"Other")</f>
        <v>2</v>
      </c>
      <c r="S273" s="14">
        <f>IFERROR(VLOOKUP($A273,'Fielding Data'!$A:$H,MATCH(S$1,'Fielding Data'!$A$1:$H$1,0),0),"Other")</f>
        <v>1</v>
      </c>
      <c r="T273" s="14">
        <f>IFERROR(VLOOKUP($A273,'Fielding Data'!$A:$H,MATCH(T$1,'Fielding Data'!$A$1:$H$1,0),0),"Other")</f>
        <v>1</v>
      </c>
      <c r="U273" s="14">
        <f>SUMIFS('Fielding Data'!E:E,'Fielding Data'!$A:$A,'Hitting Data'!$A273)</f>
        <v>594</v>
      </c>
      <c r="V273" s="14">
        <f>SUMIFS('Fielding Data'!F:F,'Fielding Data'!$A:$A,'Hitting Data'!$A273)</f>
        <v>58</v>
      </c>
      <c r="W273" s="14">
        <f>SUMIFS('Fielding Data'!G:G,'Fielding Data'!$A:$A,'Hitting Data'!$A273)</f>
        <v>10</v>
      </c>
      <c r="X273" s="14">
        <f>SUMIFS('Fielding Data'!H:H,'Fielding Data'!$A:$A,'Hitting Data'!$A273)</f>
        <v>4</v>
      </c>
    </row>
    <row r="274" spans="1:24" x14ac:dyDescent="0.25">
      <c r="A274" s="14" t="str">
        <f t="shared" si="4"/>
        <v>downssc012010</v>
      </c>
      <c r="B274" s="19" t="s">
        <v>91</v>
      </c>
      <c r="C274" s="19">
        <v>2010</v>
      </c>
      <c r="D274" s="19">
        <v>67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4" t="str">
        <f>IFERROR(VLOOKUP($A274,'Fielding Data'!$A:$H,MATCH(P$1,'Fielding Data'!$A$1:$H$1,0),0),"Other")</f>
        <v>P</v>
      </c>
      <c r="Q274" s="14">
        <f>IFERROR(VLOOKUP($A274,'Fielding Data'!$A:$H,MATCH(Q$1,'Fielding Data'!$A$1:$H$1,0),0),"Other")</f>
        <v>5</v>
      </c>
      <c r="R274" s="14">
        <f>IFERROR(VLOOKUP($A274,'Fielding Data'!$A:$H,MATCH(R$1,'Fielding Data'!$A$1:$H$1,0),0),"Other")</f>
        <v>12</v>
      </c>
      <c r="S274" s="14">
        <f>IFERROR(VLOOKUP($A274,'Fielding Data'!$A:$H,MATCH(S$1,'Fielding Data'!$A$1:$H$1,0),0),"Other")</f>
        <v>2</v>
      </c>
      <c r="T274" s="14">
        <f>IFERROR(VLOOKUP($A274,'Fielding Data'!$A:$H,MATCH(T$1,'Fielding Data'!$A$1:$H$1,0),0),"Other")</f>
        <v>3</v>
      </c>
      <c r="U274" s="14">
        <f>SUMIFS('Fielding Data'!E:E,'Fielding Data'!$A:$A,'Hitting Data'!$A274)</f>
        <v>5</v>
      </c>
      <c r="V274" s="14">
        <f>SUMIFS('Fielding Data'!F:F,'Fielding Data'!$A:$A,'Hitting Data'!$A274)</f>
        <v>12</v>
      </c>
      <c r="W274" s="14">
        <f>SUMIFS('Fielding Data'!G:G,'Fielding Data'!$A:$A,'Hitting Data'!$A274)</f>
        <v>2</v>
      </c>
      <c r="X274" s="14">
        <f>SUMIFS('Fielding Data'!H:H,'Fielding Data'!$A:$A,'Hitting Data'!$A274)</f>
        <v>3</v>
      </c>
    </row>
    <row r="275" spans="1:24" x14ac:dyDescent="0.25">
      <c r="A275" s="14" t="str">
        <f t="shared" si="4"/>
        <v>drabeky012010</v>
      </c>
      <c r="B275" s="19" t="s">
        <v>1270</v>
      </c>
      <c r="C275" s="19">
        <v>2010</v>
      </c>
      <c r="D275" s="19">
        <v>3</v>
      </c>
      <c r="E275" s="19">
        <v>0</v>
      </c>
      <c r="F275" s="19">
        <v>0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4" t="str">
        <f>IFERROR(VLOOKUP($A275,'Fielding Data'!$A:$H,MATCH(P$1,'Fielding Data'!$A$1:$H$1,0),0),"Other")</f>
        <v>P</v>
      </c>
      <c r="Q275" s="14">
        <f>IFERROR(VLOOKUP($A275,'Fielding Data'!$A:$H,MATCH(Q$1,'Fielding Data'!$A$1:$H$1,0),0),"Other")</f>
        <v>3</v>
      </c>
      <c r="R275" s="14">
        <f>IFERROR(VLOOKUP($A275,'Fielding Data'!$A:$H,MATCH(R$1,'Fielding Data'!$A$1:$H$1,0),0),"Other")</f>
        <v>3</v>
      </c>
      <c r="S275" s="14">
        <f>IFERROR(VLOOKUP($A275,'Fielding Data'!$A:$H,MATCH(S$1,'Fielding Data'!$A$1:$H$1,0),0),"Other")</f>
        <v>1</v>
      </c>
      <c r="T275" s="14">
        <f>IFERROR(VLOOKUP($A275,'Fielding Data'!$A:$H,MATCH(T$1,'Fielding Data'!$A$1:$H$1,0),0),"Other")</f>
        <v>2</v>
      </c>
      <c r="U275" s="14">
        <f>SUMIFS('Fielding Data'!E:E,'Fielding Data'!$A:$A,'Hitting Data'!$A275)</f>
        <v>3</v>
      </c>
      <c r="V275" s="14">
        <f>SUMIFS('Fielding Data'!F:F,'Fielding Data'!$A:$A,'Hitting Data'!$A275)</f>
        <v>3</v>
      </c>
      <c r="W275" s="14">
        <f>SUMIFS('Fielding Data'!G:G,'Fielding Data'!$A:$A,'Hitting Data'!$A275)</f>
        <v>1</v>
      </c>
      <c r="X275" s="14">
        <f>SUMIFS('Fielding Data'!H:H,'Fielding Data'!$A:$A,'Hitting Data'!$A275)</f>
        <v>2</v>
      </c>
    </row>
    <row r="276" spans="1:24" x14ac:dyDescent="0.25">
      <c r="A276" s="14" t="str">
        <f t="shared" si="4"/>
        <v>drewjd012010</v>
      </c>
      <c r="B276" s="19" t="s">
        <v>92</v>
      </c>
      <c r="C276" s="19">
        <v>2010</v>
      </c>
      <c r="D276" s="19">
        <v>139</v>
      </c>
      <c r="E276" s="19">
        <v>478</v>
      </c>
      <c r="F276" s="19">
        <v>69</v>
      </c>
      <c r="G276" s="19">
        <v>122</v>
      </c>
      <c r="H276" s="19">
        <v>24</v>
      </c>
      <c r="I276" s="19">
        <v>2</v>
      </c>
      <c r="J276" s="19">
        <v>22</v>
      </c>
      <c r="K276" s="19">
        <v>68</v>
      </c>
      <c r="L276" s="19">
        <v>3</v>
      </c>
      <c r="M276" s="19">
        <v>1</v>
      </c>
      <c r="N276" s="19">
        <v>60</v>
      </c>
      <c r="O276" s="19">
        <v>105</v>
      </c>
      <c r="P276" s="14" t="str">
        <f>IFERROR(VLOOKUP($A276,'Fielding Data'!$A:$H,MATCH(P$1,'Fielding Data'!$A$1:$H$1,0),0),"Other")</f>
        <v>OF</v>
      </c>
      <c r="Q276" s="14">
        <f>IFERROR(VLOOKUP($A276,'Fielding Data'!$A:$H,MATCH(Q$1,'Fielding Data'!$A$1:$H$1,0),0),"Other")</f>
        <v>234</v>
      </c>
      <c r="R276" s="14">
        <f>IFERROR(VLOOKUP($A276,'Fielding Data'!$A:$H,MATCH(R$1,'Fielding Data'!$A$1:$H$1,0),0),"Other")</f>
        <v>1</v>
      </c>
      <c r="S276" s="14">
        <f>IFERROR(VLOOKUP($A276,'Fielding Data'!$A:$H,MATCH(S$1,'Fielding Data'!$A$1:$H$1,0),0),"Other")</f>
        <v>1</v>
      </c>
      <c r="T276" s="14">
        <f>IFERROR(VLOOKUP($A276,'Fielding Data'!$A:$H,MATCH(T$1,'Fielding Data'!$A$1:$H$1,0),0),"Other")</f>
        <v>1</v>
      </c>
      <c r="U276" s="14">
        <f>SUMIFS('Fielding Data'!E:E,'Fielding Data'!$A:$A,'Hitting Data'!$A276)</f>
        <v>234</v>
      </c>
      <c r="V276" s="14">
        <f>SUMIFS('Fielding Data'!F:F,'Fielding Data'!$A:$A,'Hitting Data'!$A276)</f>
        <v>1</v>
      </c>
      <c r="W276" s="14">
        <f>SUMIFS('Fielding Data'!G:G,'Fielding Data'!$A:$A,'Hitting Data'!$A276)</f>
        <v>1</v>
      </c>
      <c r="X276" s="14">
        <f>SUMIFS('Fielding Data'!H:H,'Fielding Data'!$A:$A,'Hitting Data'!$A276)</f>
        <v>1</v>
      </c>
    </row>
    <row r="277" spans="1:24" x14ac:dyDescent="0.25">
      <c r="A277" s="14" t="str">
        <f t="shared" si="4"/>
        <v>drewst012010</v>
      </c>
      <c r="B277" s="19" t="s">
        <v>640</v>
      </c>
      <c r="C277" s="19">
        <v>2010</v>
      </c>
      <c r="D277" s="19">
        <v>151</v>
      </c>
      <c r="E277" s="19">
        <v>565</v>
      </c>
      <c r="F277" s="19">
        <v>83</v>
      </c>
      <c r="G277" s="19">
        <v>157</v>
      </c>
      <c r="H277" s="19">
        <v>33</v>
      </c>
      <c r="I277" s="19">
        <v>12</v>
      </c>
      <c r="J277" s="19">
        <v>15</v>
      </c>
      <c r="K277" s="19">
        <v>61</v>
      </c>
      <c r="L277" s="19">
        <v>10</v>
      </c>
      <c r="M277" s="19">
        <v>5</v>
      </c>
      <c r="N277" s="19">
        <v>62</v>
      </c>
      <c r="O277" s="19">
        <v>108</v>
      </c>
      <c r="P277" s="14" t="str">
        <f>IFERROR(VLOOKUP($A277,'Fielding Data'!$A:$H,MATCH(P$1,'Fielding Data'!$A$1:$H$1,0),0),"Other")</f>
        <v>SS</v>
      </c>
      <c r="Q277" s="14">
        <f>IFERROR(VLOOKUP($A277,'Fielding Data'!$A:$H,MATCH(Q$1,'Fielding Data'!$A$1:$H$1,0),0),"Other")</f>
        <v>206</v>
      </c>
      <c r="R277" s="14">
        <f>IFERROR(VLOOKUP($A277,'Fielding Data'!$A:$H,MATCH(R$1,'Fielding Data'!$A$1:$H$1,0),0),"Other")</f>
        <v>391</v>
      </c>
      <c r="S277" s="14">
        <f>IFERROR(VLOOKUP($A277,'Fielding Data'!$A:$H,MATCH(S$1,'Fielding Data'!$A$1:$H$1,0),0),"Other")</f>
        <v>10</v>
      </c>
      <c r="T277" s="14">
        <f>IFERROR(VLOOKUP($A277,'Fielding Data'!$A:$H,MATCH(T$1,'Fielding Data'!$A$1:$H$1,0),0),"Other")</f>
        <v>86</v>
      </c>
      <c r="U277" s="14">
        <f>SUMIFS('Fielding Data'!E:E,'Fielding Data'!$A:$A,'Hitting Data'!$A277)</f>
        <v>206</v>
      </c>
      <c r="V277" s="14">
        <f>SUMIFS('Fielding Data'!F:F,'Fielding Data'!$A:$A,'Hitting Data'!$A277)</f>
        <v>391</v>
      </c>
      <c r="W277" s="14">
        <f>SUMIFS('Fielding Data'!G:G,'Fielding Data'!$A:$A,'Hitting Data'!$A277)</f>
        <v>10</v>
      </c>
      <c r="X277" s="14">
        <f>SUMIFS('Fielding Data'!H:H,'Fielding Data'!$A:$A,'Hitting Data'!$A277)</f>
        <v>86</v>
      </c>
    </row>
    <row r="278" spans="1:24" x14ac:dyDescent="0.25">
      <c r="A278" s="14" t="str">
        <f t="shared" si="4"/>
        <v>duchsju012010</v>
      </c>
      <c r="B278" s="19" t="s">
        <v>241</v>
      </c>
      <c r="C278" s="19">
        <v>2010</v>
      </c>
      <c r="D278" s="19">
        <v>5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4" t="str">
        <f>IFERROR(VLOOKUP($A278,'Fielding Data'!$A:$H,MATCH(P$1,'Fielding Data'!$A$1:$H$1,0),0),"Other")</f>
        <v>P</v>
      </c>
      <c r="Q278" s="14">
        <f>IFERROR(VLOOKUP($A278,'Fielding Data'!$A:$H,MATCH(Q$1,'Fielding Data'!$A$1:$H$1,0),0),"Other")</f>
        <v>0</v>
      </c>
      <c r="R278" s="14">
        <f>IFERROR(VLOOKUP($A278,'Fielding Data'!$A:$H,MATCH(R$1,'Fielding Data'!$A$1:$H$1,0),0),"Other")</f>
        <v>4</v>
      </c>
      <c r="S278" s="14">
        <f>IFERROR(VLOOKUP($A278,'Fielding Data'!$A:$H,MATCH(S$1,'Fielding Data'!$A$1:$H$1,0),0),"Other")</f>
        <v>0</v>
      </c>
      <c r="T278" s="14">
        <f>IFERROR(VLOOKUP($A278,'Fielding Data'!$A:$H,MATCH(T$1,'Fielding Data'!$A$1:$H$1,0),0),"Other")</f>
        <v>1</v>
      </c>
      <c r="U278" s="14">
        <f>SUMIFS('Fielding Data'!E:E,'Fielding Data'!$A:$A,'Hitting Data'!$A278)</f>
        <v>0</v>
      </c>
      <c r="V278" s="14">
        <f>SUMIFS('Fielding Data'!F:F,'Fielding Data'!$A:$A,'Hitting Data'!$A278)</f>
        <v>4</v>
      </c>
      <c r="W278" s="14">
        <f>SUMIFS('Fielding Data'!G:G,'Fielding Data'!$A:$A,'Hitting Data'!$A278)</f>
        <v>0</v>
      </c>
      <c r="X278" s="14">
        <f>SUMIFS('Fielding Data'!H:H,'Fielding Data'!$A:$A,'Hitting Data'!$A278)</f>
        <v>1</v>
      </c>
    </row>
    <row r="279" spans="1:24" x14ac:dyDescent="0.25">
      <c r="A279" s="14" t="str">
        <f t="shared" si="4"/>
        <v>dudalu012010</v>
      </c>
      <c r="B279" s="19" t="s">
        <v>1271</v>
      </c>
      <c r="C279" s="19">
        <v>2010</v>
      </c>
      <c r="D279" s="19">
        <v>29</v>
      </c>
      <c r="E279" s="19">
        <v>84</v>
      </c>
      <c r="F279" s="19">
        <v>11</v>
      </c>
      <c r="G279" s="19">
        <v>17</v>
      </c>
      <c r="H279" s="19">
        <v>6</v>
      </c>
      <c r="I279" s="19">
        <v>0</v>
      </c>
      <c r="J279" s="19">
        <v>4</v>
      </c>
      <c r="K279" s="19">
        <v>13</v>
      </c>
      <c r="L279" s="19">
        <v>0</v>
      </c>
      <c r="M279" s="19">
        <v>0</v>
      </c>
      <c r="N279" s="19">
        <v>6</v>
      </c>
      <c r="O279" s="19">
        <v>22</v>
      </c>
      <c r="P279" s="14" t="str">
        <f>IFERROR(VLOOKUP($A279,'Fielding Data'!$A:$H,MATCH(P$1,'Fielding Data'!$A$1:$H$1,0),0),"Other")</f>
        <v>LF</v>
      </c>
      <c r="Q279" s="14">
        <f>IFERROR(VLOOKUP($A279,'Fielding Data'!$A:$H,MATCH(Q$1,'Fielding Data'!$A$1:$H$1,0),0),"Other")</f>
        <v>0</v>
      </c>
      <c r="R279" s="14">
        <f>IFERROR(VLOOKUP($A279,'Fielding Data'!$A:$H,MATCH(R$1,'Fielding Data'!$A$1:$H$1,0),0),"Other")</f>
        <v>0</v>
      </c>
      <c r="S279" s="14">
        <f>IFERROR(VLOOKUP($A279,'Fielding Data'!$A:$H,MATCH(S$1,'Fielding Data'!$A$1:$H$1,0),0),"Other")</f>
        <v>0</v>
      </c>
      <c r="T279" s="14">
        <f>IFERROR(VLOOKUP($A279,'Fielding Data'!$A:$H,MATCH(T$1,'Fielding Data'!$A$1:$H$1,0),0),"Other")</f>
        <v>0</v>
      </c>
      <c r="U279" s="14">
        <f>SUMIFS('Fielding Data'!E:E,'Fielding Data'!$A:$A,'Hitting Data'!$A279)</f>
        <v>32</v>
      </c>
      <c r="V279" s="14">
        <f>SUMIFS('Fielding Data'!F:F,'Fielding Data'!$A:$A,'Hitting Data'!$A279)</f>
        <v>1</v>
      </c>
      <c r="W279" s="14">
        <f>SUMIFS('Fielding Data'!G:G,'Fielding Data'!$A:$A,'Hitting Data'!$A279)</f>
        <v>0</v>
      </c>
      <c r="X279" s="14">
        <f>SUMIFS('Fielding Data'!H:H,'Fielding Data'!$A:$A,'Hitting Data'!$A279)</f>
        <v>1</v>
      </c>
    </row>
    <row r="280" spans="1:24" x14ac:dyDescent="0.25">
      <c r="A280" s="14" t="str">
        <f t="shared" si="4"/>
        <v>duensbr012010</v>
      </c>
      <c r="B280" s="19" t="s">
        <v>1076</v>
      </c>
      <c r="C280" s="19">
        <v>2010</v>
      </c>
      <c r="D280" s="19">
        <v>53</v>
      </c>
      <c r="E280" s="19">
        <v>1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1</v>
      </c>
      <c r="P280" s="14" t="str">
        <f>IFERROR(VLOOKUP($A280,'Fielding Data'!$A:$H,MATCH(P$1,'Fielding Data'!$A$1:$H$1,0),0),"Other")</f>
        <v>P</v>
      </c>
      <c r="Q280" s="14">
        <f>IFERROR(VLOOKUP($A280,'Fielding Data'!$A:$H,MATCH(Q$1,'Fielding Data'!$A$1:$H$1,0),0),"Other")</f>
        <v>5</v>
      </c>
      <c r="R280" s="14">
        <f>IFERROR(VLOOKUP($A280,'Fielding Data'!$A:$H,MATCH(R$1,'Fielding Data'!$A$1:$H$1,0),0),"Other")</f>
        <v>25</v>
      </c>
      <c r="S280" s="14">
        <f>IFERROR(VLOOKUP($A280,'Fielding Data'!$A:$H,MATCH(S$1,'Fielding Data'!$A$1:$H$1,0),0),"Other")</f>
        <v>0</v>
      </c>
      <c r="T280" s="14">
        <f>IFERROR(VLOOKUP($A280,'Fielding Data'!$A:$H,MATCH(T$1,'Fielding Data'!$A$1:$H$1,0),0),"Other")</f>
        <v>1</v>
      </c>
      <c r="U280" s="14">
        <f>SUMIFS('Fielding Data'!E:E,'Fielding Data'!$A:$A,'Hitting Data'!$A280)</f>
        <v>5</v>
      </c>
      <c r="V280" s="14">
        <f>SUMIFS('Fielding Data'!F:F,'Fielding Data'!$A:$A,'Hitting Data'!$A280)</f>
        <v>25</v>
      </c>
      <c r="W280" s="14">
        <f>SUMIFS('Fielding Data'!G:G,'Fielding Data'!$A:$A,'Hitting Data'!$A280)</f>
        <v>0</v>
      </c>
      <c r="X280" s="14">
        <f>SUMIFS('Fielding Data'!H:H,'Fielding Data'!$A:$A,'Hitting Data'!$A280)</f>
        <v>1</v>
      </c>
    </row>
    <row r="281" spans="1:24" x14ac:dyDescent="0.25">
      <c r="A281" s="14" t="str">
        <f t="shared" si="4"/>
        <v>dukeza012010</v>
      </c>
      <c r="B281" s="19" t="s">
        <v>536</v>
      </c>
      <c r="C281" s="19">
        <v>2010</v>
      </c>
      <c r="D281" s="19">
        <v>32</v>
      </c>
      <c r="E281" s="19">
        <v>48</v>
      </c>
      <c r="F281" s="19">
        <v>5</v>
      </c>
      <c r="G281" s="19">
        <v>3</v>
      </c>
      <c r="H281" s="19">
        <v>2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2</v>
      </c>
      <c r="O281" s="19">
        <v>17</v>
      </c>
      <c r="P281" s="14" t="str">
        <f>IFERROR(VLOOKUP($A281,'Fielding Data'!$A:$H,MATCH(P$1,'Fielding Data'!$A$1:$H$1,0),0),"Other")</f>
        <v>P</v>
      </c>
      <c r="Q281" s="14">
        <f>IFERROR(VLOOKUP($A281,'Fielding Data'!$A:$H,MATCH(Q$1,'Fielding Data'!$A$1:$H$1,0),0),"Other")</f>
        <v>11</v>
      </c>
      <c r="R281" s="14">
        <f>IFERROR(VLOOKUP($A281,'Fielding Data'!$A:$H,MATCH(R$1,'Fielding Data'!$A$1:$H$1,0),0),"Other")</f>
        <v>23</v>
      </c>
      <c r="S281" s="14">
        <f>IFERROR(VLOOKUP($A281,'Fielding Data'!$A:$H,MATCH(S$1,'Fielding Data'!$A$1:$H$1,0),0),"Other")</f>
        <v>0</v>
      </c>
      <c r="T281" s="14">
        <f>IFERROR(VLOOKUP($A281,'Fielding Data'!$A:$H,MATCH(T$1,'Fielding Data'!$A$1:$H$1,0),0),"Other")</f>
        <v>0</v>
      </c>
      <c r="U281" s="14">
        <f>SUMIFS('Fielding Data'!E:E,'Fielding Data'!$A:$A,'Hitting Data'!$A281)</f>
        <v>11</v>
      </c>
      <c r="V281" s="14">
        <f>SUMIFS('Fielding Data'!F:F,'Fielding Data'!$A:$A,'Hitting Data'!$A281)</f>
        <v>23</v>
      </c>
      <c r="W281" s="14">
        <f>SUMIFS('Fielding Data'!G:G,'Fielding Data'!$A:$A,'Hitting Data'!$A281)</f>
        <v>0</v>
      </c>
      <c r="X281" s="14">
        <f>SUMIFS('Fielding Data'!H:H,'Fielding Data'!$A:$A,'Hitting Data'!$A281)</f>
        <v>0</v>
      </c>
    </row>
    <row r="282" spans="1:24" x14ac:dyDescent="0.25">
      <c r="A282" s="14" t="str">
        <f t="shared" si="4"/>
        <v>duncash012010</v>
      </c>
      <c r="B282" s="19" t="s">
        <v>780</v>
      </c>
      <c r="C282" s="19">
        <v>2010</v>
      </c>
      <c r="D282" s="19">
        <v>85</v>
      </c>
      <c r="E282" s="19">
        <v>229</v>
      </c>
      <c r="F282" s="19">
        <v>29</v>
      </c>
      <c r="G282" s="19">
        <v>53</v>
      </c>
      <c r="H282" s="19">
        <v>10</v>
      </c>
      <c r="I282" s="19">
        <v>0</v>
      </c>
      <c r="J282" s="19">
        <v>11</v>
      </c>
      <c r="K282" s="19">
        <v>36</v>
      </c>
      <c r="L282" s="19">
        <v>1</v>
      </c>
      <c r="M282" s="19">
        <v>0</v>
      </c>
      <c r="N282" s="19">
        <v>26</v>
      </c>
      <c r="O282" s="19">
        <v>76</v>
      </c>
      <c r="P282" s="14" t="str">
        <f>IFERROR(VLOOKUP($A282,'Fielding Data'!$A:$H,MATCH(P$1,'Fielding Data'!$A$1:$H$1,0),0),"Other")</f>
        <v>1B</v>
      </c>
      <c r="Q282" s="14">
        <f>IFERROR(VLOOKUP($A282,'Fielding Data'!$A:$H,MATCH(Q$1,'Fielding Data'!$A$1:$H$1,0),0),"Other")</f>
        <v>15</v>
      </c>
      <c r="R282" s="14">
        <f>IFERROR(VLOOKUP($A282,'Fielding Data'!$A:$H,MATCH(R$1,'Fielding Data'!$A$1:$H$1,0),0),"Other")</f>
        <v>0</v>
      </c>
      <c r="S282" s="14">
        <f>IFERROR(VLOOKUP($A282,'Fielding Data'!$A:$H,MATCH(S$1,'Fielding Data'!$A$1:$H$1,0),0),"Other")</f>
        <v>0</v>
      </c>
      <c r="T282" s="14">
        <f>IFERROR(VLOOKUP($A282,'Fielding Data'!$A:$H,MATCH(T$1,'Fielding Data'!$A$1:$H$1,0),0),"Other")</f>
        <v>1</v>
      </c>
      <c r="U282" s="14">
        <f>SUMIFS('Fielding Data'!E:E,'Fielding Data'!$A:$A,'Hitting Data'!$A282)</f>
        <v>90</v>
      </c>
      <c r="V282" s="14">
        <f>SUMIFS('Fielding Data'!F:F,'Fielding Data'!$A:$A,'Hitting Data'!$A282)</f>
        <v>7</v>
      </c>
      <c r="W282" s="14">
        <f>SUMIFS('Fielding Data'!G:G,'Fielding Data'!$A:$A,'Hitting Data'!$A282)</f>
        <v>0</v>
      </c>
      <c r="X282" s="14">
        <f>SUMIFS('Fielding Data'!H:H,'Fielding Data'!$A:$A,'Hitting Data'!$A282)</f>
        <v>2</v>
      </c>
    </row>
    <row r="283" spans="1:24" x14ac:dyDescent="0.25">
      <c r="A283" s="14" t="str">
        <f t="shared" si="4"/>
        <v>dunnad012010</v>
      </c>
      <c r="B283" s="19" t="s">
        <v>242</v>
      </c>
      <c r="C283" s="19">
        <v>2010</v>
      </c>
      <c r="D283" s="19">
        <v>158</v>
      </c>
      <c r="E283" s="19">
        <v>558</v>
      </c>
      <c r="F283" s="19">
        <v>85</v>
      </c>
      <c r="G283" s="19">
        <v>145</v>
      </c>
      <c r="H283" s="19">
        <v>36</v>
      </c>
      <c r="I283" s="19">
        <v>2</v>
      </c>
      <c r="J283" s="19">
        <v>38</v>
      </c>
      <c r="K283" s="19">
        <v>103</v>
      </c>
      <c r="L283" s="19">
        <v>0</v>
      </c>
      <c r="M283" s="19">
        <v>1</v>
      </c>
      <c r="N283" s="19">
        <v>77</v>
      </c>
      <c r="O283" s="19">
        <v>199</v>
      </c>
      <c r="P283" s="14" t="str">
        <f>IFERROR(VLOOKUP($A283,'Fielding Data'!$A:$H,MATCH(P$1,'Fielding Data'!$A$1:$H$1,0),0),"Other")</f>
        <v>1B</v>
      </c>
      <c r="Q283" s="14">
        <f>IFERROR(VLOOKUP($A283,'Fielding Data'!$A:$H,MATCH(Q$1,'Fielding Data'!$A$1:$H$1,0),0),"Other")</f>
        <v>1203</v>
      </c>
      <c r="R283" s="14">
        <f>IFERROR(VLOOKUP($A283,'Fielding Data'!$A:$H,MATCH(R$1,'Fielding Data'!$A$1:$H$1,0),0),"Other")</f>
        <v>93</v>
      </c>
      <c r="S283" s="14">
        <f>IFERROR(VLOOKUP($A283,'Fielding Data'!$A:$H,MATCH(S$1,'Fielding Data'!$A$1:$H$1,0),0),"Other")</f>
        <v>13</v>
      </c>
      <c r="T283" s="14">
        <f>IFERROR(VLOOKUP($A283,'Fielding Data'!$A:$H,MATCH(T$1,'Fielding Data'!$A$1:$H$1,0),0),"Other")</f>
        <v>119</v>
      </c>
      <c r="U283" s="14">
        <f>SUMIFS('Fielding Data'!E:E,'Fielding Data'!$A:$A,'Hitting Data'!$A283)</f>
        <v>1203</v>
      </c>
      <c r="V283" s="14">
        <f>SUMIFS('Fielding Data'!F:F,'Fielding Data'!$A:$A,'Hitting Data'!$A283)</f>
        <v>93</v>
      </c>
      <c r="W283" s="14">
        <f>SUMIFS('Fielding Data'!G:G,'Fielding Data'!$A:$A,'Hitting Data'!$A283)</f>
        <v>13</v>
      </c>
      <c r="X283" s="14">
        <f>SUMIFS('Fielding Data'!H:H,'Fielding Data'!$A:$A,'Hitting Data'!$A283)</f>
        <v>119</v>
      </c>
    </row>
    <row r="284" spans="1:24" x14ac:dyDescent="0.25">
      <c r="A284" s="14" t="str">
        <f t="shared" si="4"/>
        <v>dunnmi012010</v>
      </c>
      <c r="B284" s="19" t="s">
        <v>1077</v>
      </c>
      <c r="C284" s="19">
        <v>2010</v>
      </c>
      <c r="D284" s="19">
        <v>25</v>
      </c>
      <c r="E284" s="19">
        <v>2</v>
      </c>
      <c r="F284" s="19">
        <v>1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1</v>
      </c>
      <c r="P284" s="14" t="str">
        <f>IFERROR(VLOOKUP($A284,'Fielding Data'!$A:$H,MATCH(P$1,'Fielding Data'!$A$1:$H$1,0),0),"Other")</f>
        <v>P</v>
      </c>
      <c r="Q284" s="14">
        <f>IFERROR(VLOOKUP($A284,'Fielding Data'!$A:$H,MATCH(Q$1,'Fielding Data'!$A$1:$H$1,0),0),"Other")</f>
        <v>0</v>
      </c>
      <c r="R284" s="14">
        <f>IFERROR(VLOOKUP($A284,'Fielding Data'!$A:$H,MATCH(R$1,'Fielding Data'!$A$1:$H$1,0),0),"Other")</f>
        <v>1</v>
      </c>
      <c r="S284" s="14">
        <f>IFERROR(VLOOKUP($A284,'Fielding Data'!$A:$H,MATCH(S$1,'Fielding Data'!$A$1:$H$1,0),0),"Other")</f>
        <v>0</v>
      </c>
      <c r="T284" s="14">
        <f>IFERROR(VLOOKUP($A284,'Fielding Data'!$A:$H,MATCH(T$1,'Fielding Data'!$A$1:$H$1,0),0),"Other")</f>
        <v>0</v>
      </c>
      <c r="U284" s="14">
        <f>SUMIFS('Fielding Data'!E:E,'Fielding Data'!$A:$A,'Hitting Data'!$A284)</f>
        <v>0</v>
      </c>
      <c r="V284" s="14">
        <f>SUMIFS('Fielding Data'!F:F,'Fielding Data'!$A:$A,'Hitting Data'!$A284)</f>
        <v>1</v>
      </c>
      <c r="W284" s="14">
        <f>SUMIFS('Fielding Data'!G:G,'Fielding Data'!$A:$A,'Hitting Data'!$A284)</f>
        <v>0</v>
      </c>
      <c r="X284" s="14">
        <f>SUMIFS('Fielding Data'!H:H,'Fielding Data'!$A:$A,'Hitting Data'!$A284)</f>
        <v>0</v>
      </c>
    </row>
    <row r="285" spans="1:24" x14ac:dyDescent="0.25">
      <c r="A285" s="14" t="str">
        <f t="shared" si="4"/>
        <v>duranlu012010</v>
      </c>
      <c r="B285" s="19" t="s">
        <v>1078</v>
      </c>
      <c r="C285" s="19">
        <v>2010</v>
      </c>
      <c r="D285" s="19">
        <v>28</v>
      </c>
      <c r="E285" s="19">
        <v>48</v>
      </c>
      <c r="F285" s="19">
        <v>8</v>
      </c>
      <c r="G285" s="19">
        <v>12</v>
      </c>
      <c r="H285" s="19">
        <v>0</v>
      </c>
      <c r="I285" s="19">
        <v>0</v>
      </c>
      <c r="J285" s="19">
        <v>0</v>
      </c>
      <c r="K285" s="19">
        <v>4</v>
      </c>
      <c r="L285" s="19">
        <v>5</v>
      </c>
      <c r="M285" s="19">
        <v>0</v>
      </c>
      <c r="N285" s="19">
        <v>4</v>
      </c>
      <c r="O285" s="19">
        <v>7</v>
      </c>
      <c r="P285" s="14" t="str">
        <f>IFERROR(VLOOKUP($A285,'Fielding Data'!$A:$H,MATCH(P$1,'Fielding Data'!$A$1:$H$1,0),0),"Other")</f>
        <v>CF</v>
      </c>
      <c r="Q285" s="14">
        <f>IFERROR(VLOOKUP($A285,'Fielding Data'!$A:$H,MATCH(Q$1,'Fielding Data'!$A$1:$H$1,0),0),"Other")</f>
        <v>0</v>
      </c>
      <c r="R285" s="14">
        <f>IFERROR(VLOOKUP($A285,'Fielding Data'!$A:$H,MATCH(R$1,'Fielding Data'!$A$1:$H$1,0),0),"Other")</f>
        <v>0</v>
      </c>
      <c r="S285" s="14">
        <f>IFERROR(VLOOKUP($A285,'Fielding Data'!$A:$H,MATCH(S$1,'Fielding Data'!$A$1:$H$1,0),0),"Other")</f>
        <v>0</v>
      </c>
      <c r="T285" s="14">
        <f>IFERROR(VLOOKUP($A285,'Fielding Data'!$A:$H,MATCH(T$1,'Fielding Data'!$A$1:$H$1,0),0),"Other")</f>
        <v>0</v>
      </c>
      <c r="U285" s="14">
        <f>SUMIFS('Fielding Data'!E:E,'Fielding Data'!$A:$A,'Hitting Data'!$A285)</f>
        <v>17</v>
      </c>
      <c r="V285" s="14">
        <f>SUMIFS('Fielding Data'!F:F,'Fielding Data'!$A:$A,'Hitting Data'!$A285)</f>
        <v>2</v>
      </c>
      <c r="W285" s="14">
        <f>SUMIFS('Fielding Data'!G:G,'Fielding Data'!$A:$A,'Hitting Data'!$A285)</f>
        <v>1</v>
      </c>
      <c r="X285" s="14">
        <f>SUMIFS('Fielding Data'!H:H,'Fielding Data'!$A:$A,'Hitting Data'!$A285)</f>
        <v>0</v>
      </c>
    </row>
    <row r="286" spans="1:24" x14ac:dyDescent="0.25">
      <c r="A286" s="14" t="str">
        <f t="shared" si="4"/>
        <v>durbich012010</v>
      </c>
      <c r="B286" s="19" t="s">
        <v>93</v>
      </c>
      <c r="C286" s="19">
        <v>2010</v>
      </c>
      <c r="D286" s="19">
        <v>64</v>
      </c>
      <c r="E286" s="19">
        <v>2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2</v>
      </c>
      <c r="P286" s="14" t="str">
        <f>IFERROR(VLOOKUP($A286,'Fielding Data'!$A:$H,MATCH(P$1,'Fielding Data'!$A$1:$H$1,0),0),"Other")</f>
        <v>P</v>
      </c>
      <c r="Q286" s="14">
        <f>IFERROR(VLOOKUP($A286,'Fielding Data'!$A:$H,MATCH(Q$1,'Fielding Data'!$A$1:$H$1,0),0),"Other")</f>
        <v>4</v>
      </c>
      <c r="R286" s="14">
        <f>IFERROR(VLOOKUP($A286,'Fielding Data'!$A:$H,MATCH(R$1,'Fielding Data'!$A$1:$H$1,0),0),"Other")</f>
        <v>15</v>
      </c>
      <c r="S286" s="14">
        <f>IFERROR(VLOOKUP($A286,'Fielding Data'!$A:$H,MATCH(S$1,'Fielding Data'!$A$1:$H$1,0),0),"Other")</f>
        <v>0</v>
      </c>
      <c r="T286" s="14">
        <f>IFERROR(VLOOKUP($A286,'Fielding Data'!$A:$H,MATCH(T$1,'Fielding Data'!$A$1:$H$1,0),0),"Other")</f>
        <v>1</v>
      </c>
      <c r="U286" s="14">
        <f>SUMIFS('Fielding Data'!E:E,'Fielding Data'!$A:$A,'Hitting Data'!$A286)</f>
        <v>4</v>
      </c>
      <c r="V286" s="14">
        <f>SUMIFS('Fielding Data'!F:F,'Fielding Data'!$A:$A,'Hitting Data'!$A286)</f>
        <v>15</v>
      </c>
      <c r="W286" s="14">
        <f>SUMIFS('Fielding Data'!G:G,'Fielding Data'!$A:$A,'Hitting Data'!$A286)</f>
        <v>0</v>
      </c>
      <c r="X286" s="14">
        <f>SUMIFS('Fielding Data'!H:H,'Fielding Data'!$A:$A,'Hitting Data'!$A286)</f>
        <v>1</v>
      </c>
    </row>
    <row r="287" spans="1:24" x14ac:dyDescent="0.25">
      <c r="A287" s="14" t="str">
        <f t="shared" si="4"/>
        <v>dysonja012010</v>
      </c>
      <c r="B287" s="19" t="s">
        <v>1272</v>
      </c>
      <c r="C287" s="19">
        <v>2010</v>
      </c>
      <c r="D287" s="19">
        <v>18</v>
      </c>
      <c r="E287" s="19">
        <v>57</v>
      </c>
      <c r="F287" s="19">
        <v>11</v>
      </c>
      <c r="G287" s="19">
        <v>12</v>
      </c>
      <c r="H287" s="19">
        <v>4</v>
      </c>
      <c r="I287" s="19">
        <v>2</v>
      </c>
      <c r="J287" s="19">
        <v>1</v>
      </c>
      <c r="K287" s="19">
        <v>5</v>
      </c>
      <c r="L287" s="19">
        <v>9</v>
      </c>
      <c r="M287" s="19">
        <v>1</v>
      </c>
      <c r="N287" s="19">
        <v>6</v>
      </c>
      <c r="O287" s="19">
        <v>16</v>
      </c>
      <c r="P287" s="14" t="str">
        <f>IFERROR(VLOOKUP($A287,'Fielding Data'!$A:$H,MATCH(P$1,'Fielding Data'!$A$1:$H$1,0),0),"Other")</f>
        <v>CF</v>
      </c>
      <c r="Q287" s="14">
        <f>IFERROR(VLOOKUP($A287,'Fielding Data'!$A:$H,MATCH(Q$1,'Fielding Data'!$A$1:$H$1,0),0),"Other")</f>
        <v>0</v>
      </c>
      <c r="R287" s="14">
        <f>IFERROR(VLOOKUP($A287,'Fielding Data'!$A:$H,MATCH(R$1,'Fielding Data'!$A$1:$H$1,0),0),"Other")</f>
        <v>0</v>
      </c>
      <c r="S287" s="14">
        <f>IFERROR(VLOOKUP($A287,'Fielding Data'!$A:$H,MATCH(S$1,'Fielding Data'!$A$1:$H$1,0),0),"Other")</f>
        <v>0</v>
      </c>
      <c r="T287" s="14">
        <f>IFERROR(VLOOKUP($A287,'Fielding Data'!$A:$H,MATCH(T$1,'Fielding Data'!$A$1:$H$1,0),0),"Other")</f>
        <v>0</v>
      </c>
      <c r="U287" s="14">
        <f>SUMIFS('Fielding Data'!E:E,'Fielding Data'!$A:$A,'Hitting Data'!$A287)</f>
        <v>48</v>
      </c>
      <c r="V287" s="14">
        <f>SUMIFS('Fielding Data'!F:F,'Fielding Data'!$A:$A,'Hitting Data'!$A287)</f>
        <v>2</v>
      </c>
      <c r="W287" s="14">
        <f>SUMIFS('Fielding Data'!G:G,'Fielding Data'!$A:$A,'Hitting Data'!$A287)</f>
        <v>2</v>
      </c>
      <c r="X287" s="14">
        <f>SUMIFS('Fielding Data'!H:H,'Fielding Data'!$A:$A,'Hitting Data'!$A287)</f>
        <v>2</v>
      </c>
    </row>
    <row r="288" spans="1:24" x14ac:dyDescent="0.25">
      <c r="A288" s="14" t="str">
        <f t="shared" si="4"/>
        <v>eckstda012010</v>
      </c>
      <c r="B288" s="19" t="s">
        <v>243</v>
      </c>
      <c r="C288" s="19">
        <v>2010</v>
      </c>
      <c r="D288" s="19">
        <v>116</v>
      </c>
      <c r="E288" s="19">
        <v>442</v>
      </c>
      <c r="F288" s="19">
        <v>49</v>
      </c>
      <c r="G288" s="19">
        <v>118</v>
      </c>
      <c r="H288" s="19">
        <v>23</v>
      </c>
      <c r="I288" s="19">
        <v>0</v>
      </c>
      <c r="J288" s="19">
        <v>1</v>
      </c>
      <c r="K288" s="19">
        <v>29</v>
      </c>
      <c r="L288" s="19">
        <v>8</v>
      </c>
      <c r="M288" s="19">
        <v>1</v>
      </c>
      <c r="N288" s="19">
        <v>27</v>
      </c>
      <c r="O288" s="19">
        <v>35</v>
      </c>
      <c r="P288" s="14" t="str">
        <f>IFERROR(VLOOKUP($A288,'Fielding Data'!$A:$H,MATCH(P$1,'Fielding Data'!$A$1:$H$1,0),0),"Other")</f>
        <v>2B</v>
      </c>
      <c r="Q288" s="14">
        <f>IFERROR(VLOOKUP($A288,'Fielding Data'!$A:$H,MATCH(Q$1,'Fielding Data'!$A$1:$H$1,0),0),"Other")</f>
        <v>191</v>
      </c>
      <c r="R288" s="14">
        <f>IFERROR(VLOOKUP($A288,'Fielding Data'!$A:$H,MATCH(R$1,'Fielding Data'!$A$1:$H$1,0),0),"Other")</f>
        <v>284</v>
      </c>
      <c r="S288" s="14">
        <f>IFERROR(VLOOKUP($A288,'Fielding Data'!$A:$H,MATCH(S$1,'Fielding Data'!$A$1:$H$1,0),0),"Other")</f>
        <v>0</v>
      </c>
      <c r="T288" s="14">
        <f>IFERROR(VLOOKUP($A288,'Fielding Data'!$A:$H,MATCH(T$1,'Fielding Data'!$A$1:$H$1,0),0),"Other")</f>
        <v>71</v>
      </c>
      <c r="U288" s="14">
        <f>SUMIFS('Fielding Data'!E:E,'Fielding Data'!$A:$A,'Hitting Data'!$A288)</f>
        <v>191</v>
      </c>
      <c r="V288" s="14">
        <f>SUMIFS('Fielding Data'!F:F,'Fielding Data'!$A:$A,'Hitting Data'!$A288)</f>
        <v>284</v>
      </c>
      <c r="W288" s="14">
        <f>SUMIFS('Fielding Data'!G:G,'Fielding Data'!$A:$A,'Hitting Data'!$A288)</f>
        <v>0</v>
      </c>
      <c r="X288" s="14">
        <f>SUMIFS('Fielding Data'!H:H,'Fielding Data'!$A:$A,'Hitting Data'!$A288)</f>
        <v>71</v>
      </c>
    </row>
    <row r="289" spans="1:24" x14ac:dyDescent="0.25">
      <c r="A289" s="14" t="str">
        <f t="shared" si="4"/>
        <v>ekstrmi012010</v>
      </c>
      <c r="B289" s="19" t="s">
        <v>914</v>
      </c>
      <c r="C289" s="19">
        <v>2010</v>
      </c>
      <c r="D289" s="19">
        <v>15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4" t="str">
        <f>IFERROR(VLOOKUP($A289,'Fielding Data'!$A:$H,MATCH(P$1,'Fielding Data'!$A$1:$H$1,0),0),"Other")</f>
        <v>P</v>
      </c>
      <c r="Q289" s="14">
        <f>IFERROR(VLOOKUP($A289,'Fielding Data'!$A:$H,MATCH(Q$1,'Fielding Data'!$A$1:$H$1,0),0),"Other")</f>
        <v>0</v>
      </c>
      <c r="R289" s="14">
        <f>IFERROR(VLOOKUP($A289,'Fielding Data'!$A:$H,MATCH(R$1,'Fielding Data'!$A$1:$H$1,0),0),"Other")</f>
        <v>0</v>
      </c>
      <c r="S289" s="14">
        <f>IFERROR(VLOOKUP($A289,'Fielding Data'!$A:$H,MATCH(S$1,'Fielding Data'!$A$1:$H$1,0),0),"Other")</f>
        <v>0</v>
      </c>
      <c r="T289" s="14">
        <f>IFERROR(VLOOKUP($A289,'Fielding Data'!$A:$H,MATCH(T$1,'Fielding Data'!$A$1:$H$1,0),0),"Other")</f>
        <v>0</v>
      </c>
      <c r="U289" s="14">
        <f>SUMIFS('Fielding Data'!E:E,'Fielding Data'!$A:$A,'Hitting Data'!$A289)</f>
        <v>0</v>
      </c>
      <c r="V289" s="14">
        <f>SUMIFS('Fielding Data'!F:F,'Fielding Data'!$A:$A,'Hitting Data'!$A289)</f>
        <v>0</v>
      </c>
      <c r="W289" s="14">
        <f>SUMIFS('Fielding Data'!G:G,'Fielding Data'!$A:$A,'Hitting Data'!$A289)</f>
        <v>0</v>
      </c>
      <c r="X289" s="14">
        <f>SUMIFS('Fielding Data'!H:H,'Fielding Data'!$A:$A,'Hitting Data'!$A289)</f>
        <v>0</v>
      </c>
    </row>
    <row r="290" spans="1:24" x14ac:dyDescent="0.25">
      <c r="A290" s="14" t="str">
        <f t="shared" si="4"/>
        <v>elbersc012010</v>
      </c>
      <c r="B290" s="19" t="s">
        <v>915</v>
      </c>
      <c r="C290" s="19">
        <v>2010</v>
      </c>
      <c r="D290" s="19">
        <v>1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4" t="str">
        <f>IFERROR(VLOOKUP($A290,'Fielding Data'!$A:$H,MATCH(P$1,'Fielding Data'!$A$1:$H$1,0),0),"Other")</f>
        <v>P</v>
      </c>
      <c r="Q290" s="14">
        <f>IFERROR(VLOOKUP($A290,'Fielding Data'!$A:$H,MATCH(Q$1,'Fielding Data'!$A$1:$H$1,0),0),"Other")</f>
        <v>0</v>
      </c>
      <c r="R290" s="14">
        <f>IFERROR(VLOOKUP($A290,'Fielding Data'!$A:$H,MATCH(R$1,'Fielding Data'!$A$1:$H$1,0),0),"Other")</f>
        <v>0</v>
      </c>
      <c r="S290" s="14">
        <f>IFERROR(VLOOKUP($A290,'Fielding Data'!$A:$H,MATCH(S$1,'Fielding Data'!$A$1:$H$1,0),0),"Other")</f>
        <v>0</v>
      </c>
      <c r="T290" s="14">
        <f>IFERROR(VLOOKUP($A290,'Fielding Data'!$A:$H,MATCH(T$1,'Fielding Data'!$A$1:$H$1,0),0),"Other")</f>
        <v>0</v>
      </c>
      <c r="U290" s="14">
        <f>SUMIFS('Fielding Data'!E:E,'Fielding Data'!$A:$A,'Hitting Data'!$A290)</f>
        <v>0</v>
      </c>
      <c r="V290" s="14">
        <f>SUMIFS('Fielding Data'!F:F,'Fielding Data'!$A:$A,'Hitting Data'!$A290)</f>
        <v>0</v>
      </c>
      <c r="W290" s="14">
        <f>SUMIFS('Fielding Data'!G:G,'Fielding Data'!$A:$A,'Hitting Data'!$A290)</f>
        <v>0</v>
      </c>
      <c r="X290" s="14">
        <f>SUMIFS('Fielding Data'!H:H,'Fielding Data'!$A:$A,'Hitting Data'!$A290)</f>
        <v>0</v>
      </c>
    </row>
    <row r="291" spans="1:24" x14ac:dyDescent="0.25">
      <c r="A291" s="14" t="str">
        <f t="shared" si="4"/>
        <v>eldrebr012010</v>
      </c>
      <c r="B291" s="19" t="s">
        <v>537</v>
      </c>
      <c r="C291" s="19">
        <v>2010</v>
      </c>
      <c r="D291" s="19">
        <v>11</v>
      </c>
      <c r="E291" s="19">
        <v>24</v>
      </c>
      <c r="F291" s="19">
        <v>4</v>
      </c>
      <c r="G291" s="19">
        <v>6</v>
      </c>
      <c r="H291" s="19">
        <v>1</v>
      </c>
      <c r="I291" s="19">
        <v>0</v>
      </c>
      <c r="J291" s="19">
        <v>1</v>
      </c>
      <c r="K291" s="19">
        <v>3</v>
      </c>
      <c r="L291" s="19">
        <v>0</v>
      </c>
      <c r="M291" s="19">
        <v>0</v>
      </c>
      <c r="N291" s="19">
        <v>2</v>
      </c>
      <c r="O291" s="19">
        <v>10</v>
      </c>
      <c r="P291" s="14" t="str">
        <f>IFERROR(VLOOKUP($A291,'Fielding Data'!$A:$H,MATCH(P$1,'Fielding Data'!$A$1:$H$1,0),0),"Other")</f>
        <v>1B</v>
      </c>
      <c r="Q291" s="14">
        <f>IFERROR(VLOOKUP($A291,'Fielding Data'!$A:$H,MATCH(Q$1,'Fielding Data'!$A$1:$H$1,0),0),"Other")</f>
        <v>52</v>
      </c>
      <c r="R291" s="14">
        <f>IFERROR(VLOOKUP($A291,'Fielding Data'!$A:$H,MATCH(R$1,'Fielding Data'!$A$1:$H$1,0),0),"Other")</f>
        <v>3</v>
      </c>
      <c r="S291" s="14">
        <f>IFERROR(VLOOKUP($A291,'Fielding Data'!$A:$H,MATCH(S$1,'Fielding Data'!$A$1:$H$1,0),0),"Other")</f>
        <v>0</v>
      </c>
      <c r="T291" s="14">
        <f>IFERROR(VLOOKUP($A291,'Fielding Data'!$A:$H,MATCH(T$1,'Fielding Data'!$A$1:$H$1,0),0),"Other")</f>
        <v>5</v>
      </c>
      <c r="U291" s="14">
        <f>SUMIFS('Fielding Data'!E:E,'Fielding Data'!$A:$A,'Hitting Data'!$A291)</f>
        <v>52</v>
      </c>
      <c r="V291" s="14">
        <f>SUMIFS('Fielding Data'!F:F,'Fielding Data'!$A:$A,'Hitting Data'!$A291)</f>
        <v>3</v>
      </c>
      <c r="W291" s="14">
        <f>SUMIFS('Fielding Data'!G:G,'Fielding Data'!$A:$A,'Hitting Data'!$A291)</f>
        <v>0</v>
      </c>
      <c r="X291" s="14">
        <f>SUMIFS('Fielding Data'!H:H,'Fielding Data'!$A:$A,'Hitting Data'!$A291)</f>
        <v>5</v>
      </c>
    </row>
    <row r="292" spans="1:24" x14ac:dyDescent="0.25">
      <c r="A292" s="14" t="str">
        <f t="shared" si="4"/>
        <v>ellisaj012010</v>
      </c>
      <c r="B292" s="19" t="s">
        <v>916</v>
      </c>
      <c r="C292" s="19">
        <v>2010</v>
      </c>
      <c r="D292" s="19">
        <v>44</v>
      </c>
      <c r="E292" s="19">
        <v>108</v>
      </c>
      <c r="F292" s="19">
        <v>6</v>
      </c>
      <c r="G292" s="19">
        <v>30</v>
      </c>
      <c r="H292" s="19">
        <v>5</v>
      </c>
      <c r="I292" s="19">
        <v>0</v>
      </c>
      <c r="J292" s="19">
        <v>0</v>
      </c>
      <c r="K292" s="19">
        <v>16</v>
      </c>
      <c r="L292" s="19">
        <v>0</v>
      </c>
      <c r="M292" s="19">
        <v>0</v>
      </c>
      <c r="N292" s="19">
        <v>14</v>
      </c>
      <c r="O292" s="19">
        <v>18</v>
      </c>
      <c r="P292" s="14" t="str">
        <f>IFERROR(VLOOKUP($A292,'Fielding Data'!$A:$H,MATCH(P$1,'Fielding Data'!$A$1:$H$1,0),0),"Other")</f>
        <v>C</v>
      </c>
      <c r="Q292" s="14">
        <f>IFERROR(VLOOKUP($A292,'Fielding Data'!$A:$H,MATCH(Q$1,'Fielding Data'!$A$1:$H$1,0),0),"Other")</f>
        <v>263</v>
      </c>
      <c r="R292" s="14">
        <f>IFERROR(VLOOKUP($A292,'Fielding Data'!$A:$H,MATCH(R$1,'Fielding Data'!$A$1:$H$1,0),0),"Other")</f>
        <v>21</v>
      </c>
      <c r="S292" s="14">
        <f>IFERROR(VLOOKUP($A292,'Fielding Data'!$A:$H,MATCH(S$1,'Fielding Data'!$A$1:$H$1,0),0),"Other")</f>
        <v>1</v>
      </c>
      <c r="T292" s="14">
        <f>IFERROR(VLOOKUP($A292,'Fielding Data'!$A:$H,MATCH(T$1,'Fielding Data'!$A$1:$H$1,0),0),"Other")</f>
        <v>4</v>
      </c>
      <c r="U292" s="14">
        <f>SUMIFS('Fielding Data'!E:E,'Fielding Data'!$A:$A,'Hitting Data'!$A292)</f>
        <v>263</v>
      </c>
      <c r="V292" s="14">
        <f>SUMIFS('Fielding Data'!F:F,'Fielding Data'!$A:$A,'Hitting Data'!$A292)</f>
        <v>21</v>
      </c>
      <c r="W292" s="14">
        <f>SUMIFS('Fielding Data'!G:G,'Fielding Data'!$A:$A,'Hitting Data'!$A292)</f>
        <v>1</v>
      </c>
      <c r="X292" s="14">
        <f>SUMIFS('Fielding Data'!H:H,'Fielding Data'!$A:$A,'Hitting Data'!$A292)</f>
        <v>4</v>
      </c>
    </row>
    <row r="293" spans="1:24" x14ac:dyDescent="0.25">
      <c r="A293" s="14" t="str">
        <f t="shared" si="4"/>
        <v>ellisma012010</v>
      </c>
      <c r="B293" s="19" t="s">
        <v>298</v>
      </c>
      <c r="C293" s="19">
        <v>2010</v>
      </c>
      <c r="D293" s="19">
        <v>124</v>
      </c>
      <c r="E293" s="19">
        <v>436</v>
      </c>
      <c r="F293" s="19">
        <v>45</v>
      </c>
      <c r="G293" s="19">
        <v>127</v>
      </c>
      <c r="H293" s="19">
        <v>24</v>
      </c>
      <c r="I293" s="19">
        <v>0</v>
      </c>
      <c r="J293" s="19">
        <v>5</v>
      </c>
      <c r="K293" s="19">
        <v>49</v>
      </c>
      <c r="L293" s="19">
        <v>7</v>
      </c>
      <c r="M293" s="19">
        <v>6</v>
      </c>
      <c r="N293" s="19">
        <v>40</v>
      </c>
      <c r="O293" s="19">
        <v>56</v>
      </c>
      <c r="P293" s="14" t="str">
        <f>IFERROR(VLOOKUP($A293,'Fielding Data'!$A:$H,MATCH(P$1,'Fielding Data'!$A$1:$H$1,0),0),"Other")</f>
        <v>2B</v>
      </c>
      <c r="Q293" s="14">
        <f>IFERROR(VLOOKUP($A293,'Fielding Data'!$A:$H,MATCH(Q$1,'Fielding Data'!$A$1:$H$1,0),0),"Other")</f>
        <v>218</v>
      </c>
      <c r="R293" s="14">
        <f>IFERROR(VLOOKUP($A293,'Fielding Data'!$A:$H,MATCH(R$1,'Fielding Data'!$A$1:$H$1,0),0),"Other")</f>
        <v>328</v>
      </c>
      <c r="S293" s="14">
        <f>IFERROR(VLOOKUP($A293,'Fielding Data'!$A:$H,MATCH(S$1,'Fielding Data'!$A$1:$H$1,0),0),"Other")</f>
        <v>3</v>
      </c>
      <c r="T293" s="14">
        <f>IFERROR(VLOOKUP($A293,'Fielding Data'!$A:$H,MATCH(T$1,'Fielding Data'!$A$1:$H$1,0),0),"Other")</f>
        <v>77</v>
      </c>
      <c r="U293" s="14">
        <f>SUMIFS('Fielding Data'!E:E,'Fielding Data'!$A:$A,'Hitting Data'!$A293)</f>
        <v>218</v>
      </c>
      <c r="V293" s="14">
        <f>SUMIFS('Fielding Data'!F:F,'Fielding Data'!$A:$A,'Hitting Data'!$A293)</f>
        <v>328</v>
      </c>
      <c r="W293" s="14">
        <f>SUMIFS('Fielding Data'!G:G,'Fielding Data'!$A:$A,'Hitting Data'!$A293)</f>
        <v>3</v>
      </c>
      <c r="X293" s="14">
        <f>SUMIFS('Fielding Data'!H:H,'Fielding Data'!$A:$A,'Hitting Data'!$A293)</f>
        <v>77</v>
      </c>
    </row>
    <row r="294" spans="1:24" x14ac:dyDescent="0.25">
      <c r="A294" s="14" t="str">
        <f t="shared" si="4"/>
        <v>ellsbja012010</v>
      </c>
      <c r="B294" s="19" t="s">
        <v>781</v>
      </c>
      <c r="C294" s="19">
        <v>2010</v>
      </c>
      <c r="D294" s="19">
        <v>18</v>
      </c>
      <c r="E294" s="19">
        <v>78</v>
      </c>
      <c r="F294" s="19">
        <v>10</v>
      </c>
      <c r="G294" s="19">
        <v>15</v>
      </c>
      <c r="H294" s="19">
        <v>4</v>
      </c>
      <c r="I294" s="19">
        <v>0</v>
      </c>
      <c r="J294" s="19">
        <v>0</v>
      </c>
      <c r="K294" s="19">
        <v>5</v>
      </c>
      <c r="L294" s="19">
        <v>7</v>
      </c>
      <c r="M294" s="19">
        <v>1</v>
      </c>
      <c r="N294" s="19">
        <v>4</v>
      </c>
      <c r="O294" s="19">
        <v>9</v>
      </c>
      <c r="P294" s="14" t="str">
        <f>IFERROR(VLOOKUP($A294,'Fielding Data'!$A:$H,MATCH(P$1,'Fielding Data'!$A$1:$H$1,0),0),"Other")</f>
        <v>CF</v>
      </c>
      <c r="Q294" s="14">
        <f>IFERROR(VLOOKUP($A294,'Fielding Data'!$A:$H,MATCH(Q$1,'Fielding Data'!$A$1:$H$1,0),0),"Other")</f>
        <v>0</v>
      </c>
      <c r="R294" s="14">
        <f>IFERROR(VLOOKUP($A294,'Fielding Data'!$A:$H,MATCH(R$1,'Fielding Data'!$A$1:$H$1,0),0),"Other")</f>
        <v>0</v>
      </c>
      <c r="S294" s="14">
        <f>IFERROR(VLOOKUP($A294,'Fielding Data'!$A:$H,MATCH(S$1,'Fielding Data'!$A$1:$H$1,0),0),"Other")</f>
        <v>0</v>
      </c>
      <c r="T294" s="14">
        <f>IFERROR(VLOOKUP($A294,'Fielding Data'!$A:$H,MATCH(T$1,'Fielding Data'!$A$1:$H$1,0),0),"Other")</f>
        <v>0</v>
      </c>
      <c r="U294" s="14">
        <f>SUMIFS('Fielding Data'!E:E,'Fielding Data'!$A:$A,'Hitting Data'!$A294)</f>
        <v>44</v>
      </c>
      <c r="V294" s="14">
        <f>SUMIFS('Fielding Data'!F:F,'Fielding Data'!$A:$A,'Hitting Data'!$A294)</f>
        <v>0</v>
      </c>
      <c r="W294" s="14">
        <f>SUMIFS('Fielding Data'!G:G,'Fielding Data'!$A:$A,'Hitting Data'!$A294)</f>
        <v>0</v>
      </c>
      <c r="X294" s="14">
        <f>SUMIFS('Fielding Data'!H:H,'Fielding Data'!$A:$A,'Hitting Data'!$A294)</f>
        <v>0</v>
      </c>
    </row>
    <row r="295" spans="1:24" x14ac:dyDescent="0.25">
      <c r="A295" s="14" t="str">
        <f t="shared" si="4"/>
        <v>elyjo012010</v>
      </c>
      <c r="B295" s="19" t="s">
        <v>1273</v>
      </c>
      <c r="C295" s="19">
        <v>2010</v>
      </c>
      <c r="D295" s="19">
        <v>18</v>
      </c>
      <c r="E295" s="19">
        <v>27</v>
      </c>
      <c r="F295" s="19">
        <v>1</v>
      </c>
      <c r="G295" s="19">
        <v>2</v>
      </c>
      <c r="H295" s="19">
        <v>0</v>
      </c>
      <c r="I295" s="19">
        <v>0</v>
      </c>
      <c r="J295" s="19">
        <v>0</v>
      </c>
      <c r="K295" s="19">
        <v>1</v>
      </c>
      <c r="L295" s="19">
        <v>0</v>
      </c>
      <c r="M295" s="19">
        <v>0</v>
      </c>
      <c r="N295" s="19">
        <v>1</v>
      </c>
      <c r="O295" s="19">
        <v>13</v>
      </c>
      <c r="P295" s="14" t="str">
        <f>IFERROR(VLOOKUP($A295,'Fielding Data'!$A:$H,MATCH(P$1,'Fielding Data'!$A$1:$H$1,0),0),"Other")</f>
        <v>P</v>
      </c>
      <c r="Q295" s="14">
        <f>IFERROR(VLOOKUP($A295,'Fielding Data'!$A:$H,MATCH(Q$1,'Fielding Data'!$A$1:$H$1,0),0),"Other")</f>
        <v>3</v>
      </c>
      <c r="R295" s="14">
        <f>IFERROR(VLOOKUP($A295,'Fielding Data'!$A:$H,MATCH(R$1,'Fielding Data'!$A$1:$H$1,0),0),"Other")</f>
        <v>5</v>
      </c>
      <c r="S295" s="14">
        <f>IFERROR(VLOOKUP($A295,'Fielding Data'!$A:$H,MATCH(S$1,'Fielding Data'!$A$1:$H$1,0),0),"Other")</f>
        <v>0</v>
      </c>
      <c r="T295" s="14">
        <f>IFERROR(VLOOKUP($A295,'Fielding Data'!$A:$H,MATCH(T$1,'Fielding Data'!$A$1:$H$1,0),0),"Other")</f>
        <v>0</v>
      </c>
      <c r="U295" s="14">
        <f>SUMIFS('Fielding Data'!E:E,'Fielding Data'!$A:$A,'Hitting Data'!$A295)</f>
        <v>3</v>
      </c>
      <c r="V295" s="14">
        <f>SUMIFS('Fielding Data'!F:F,'Fielding Data'!$A:$A,'Hitting Data'!$A295)</f>
        <v>5</v>
      </c>
      <c r="W295" s="14">
        <f>SUMIFS('Fielding Data'!G:G,'Fielding Data'!$A:$A,'Hitting Data'!$A295)</f>
        <v>0</v>
      </c>
      <c r="X295" s="14">
        <f>SUMIFS('Fielding Data'!H:H,'Fielding Data'!$A:$A,'Hitting Data'!$A295)</f>
        <v>0</v>
      </c>
    </row>
    <row r="296" spans="1:24" x14ac:dyDescent="0.25">
      <c r="A296" s="14" t="str">
        <f t="shared" si="4"/>
        <v>encared012010</v>
      </c>
      <c r="B296" s="19" t="s">
        <v>538</v>
      </c>
      <c r="C296" s="19">
        <v>2010</v>
      </c>
      <c r="D296" s="19">
        <v>96</v>
      </c>
      <c r="E296" s="19">
        <v>332</v>
      </c>
      <c r="F296" s="19">
        <v>47</v>
      </c>
      <c r="G296" s="19">
        <v>81</v>
      </c>
      <c r="H296" s="19">
        <v>16</v>
      </c>
      <c r="I296" s="19">
        <v>0</v>
      </c>
      <c r="J296" s="19">
        <v>21</v>
      </c>
      <c r="K296" s="19">
        <v>51</v>
      </c>
      <c r="L296" s="19">
        <v>1</v>
      </c>
      <c r="M296" s="19">
        <v>0</v>
      </c>
      <c r="N296" s="19">
        <v>29</v>
      </c>
      <c r="O296" s="19">
        <v>60</v>
      </c>
      <c r="P296" s="14" t="str">
        <f>IFERROR(VLOOKUP($A296,'Fielding Data'!$A:$H,MATCH(P$1,'Fielding Data'!$A$1:$H$1,0),0),"Other")</f>
        <v>3B</v>
      </c>
      <c r="Q296" s="14">
        <f>IFERROR(VLOOKUP($A296,'Fielding Data'!$A:$H,MATCH(Q$1,'Fielding Data'!$A$1:$H$1,0),0),"Other")</f>
        <v>71</v>
      </c>
      <c r="R296" s="14">
        <f>IFERROR(VLOOKUP($A296,'Fielding Data'!$A:$H,MATCH(R$1,'Fielding Data'!$A$1:$H$1,0),0),"Other")</f>
        <v>174</v>
      </c>
      <c r="S296" s="14">
        <f>IFERROR(VLOOKUP($A296,'Fielding Data'!$A:$H,MATCH(S$1,'Fielding Data'!$A$1:$H$1,0),0),"Other")</f>
        <v>18</v>
      </c>
      <c r="T296" s="14">
        <f>IFERROR(VLOOKUP($A296,'Fielding Data'!$A:$H,MATCH(T$1,'Fielding Data'!$A$1:$H$1,0),0),"Other")</f>
        <v>16</v>
      </c>
      <c r="U296" s="14">
        <f>SUMIFS('Fielding Data'!E:E,'Fielding Data'!$A:$A,'Hitting Data'!$A296)</f>
        <v>71</v>
      </c>
      <c r="V296" s="14">
        <f>SUMIFS('Fielding Data'!F:F,'Fielding Data'!$A:$A,'Hitting Data'!$A296)</f>
        <v>174</v>
      </c>
      <c r="W296" s="14">
        <f>SUMIFS('Fielding Data'!G:G,'Fielding Data'!$A:$A,'Hitting Data'!$A296)</f>
        <v>18</v>
      </c>
      <c r="X296" s="14">
        <f>SUMIFS('Fielding Data'!H:H,'Fielding Data'!$A:$A,'Hitting Data'!$A296)</f>
        <v>16</v>
      </c>
    </row>
    <row r="297" spans="1:24" x14ac:dyDescent="0.25">
      <c r="A297" s="14" t="str">
        <f t="shared" si="4"/>
        <v>englije012010</v>
      </c>
      <c r="B297" s="19" t="s">
        <v>1274</v>
      </c>
      <c r="C297" s="19">
        <v>2010</v>
      </c>
      <c r="D297" s="19">
        <v>7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4" t="str">
        <f>IFERROR(VLOOKUP($A297,'Fielding Data'!$A:$H,MATCH(P$1,'Fielding Data'!$A$1:$H$1,0),0),"Other")</f>
        <v>P</v>
      </c>
      <c r="Q297" s="14">
        <f>IFERROR(VLOOKUP($A297,'Fielding Data'!$A:$H,MATCH(Q$1,'Fielding Data'!$A$1:$H$1,0),0),"Other")</f>
        <v>0</v>
      </c>
      <c r="R297" s="14">
        <f>IFERROR(VLOOKUP($A297,'Fielding Data'!$A:$H,MATCH(R$1,'Fielding Data'!$A$1:$H$1,0),0),"Other")</f>
        <v>0</v>
      </c>
      <c r="S297" s="14">
        <f>IFERROR(VLOOKUP($A297,'Fielding Data'!$A:$H,MATCH(S$1,'Fielding Data'!$A$1:$H$1,0),0),"Other")</f>
        <v>0</v>
      </c>
      <c r="T297" s="14">
        <f>IFERROR(VLOOKUP($A297,'Fielding Data'!$A:$H,MATCH(T$1,'Fielding Data'!$A$1:$H$1,0),0),"Other")</f>
        <v>0</v>
      </c>
      <c r="U297" s="14">
        <f>SUMIFS('Fielding Data'!E:E,'Fielding Data'!$A:$A,'Hitting Data'!$A297)</f>
        <v>0</v>
      </c>
      <c r="V297" s="14">
        <f>SUMIFS('Fielding Data'!F:F,'Fielding Data'!$A:$A,'Hitting Data'!$A297)</f>
        <v>0</v>
      </c>
      <c r="W297" s="14">
        <f>SUMIFS('Fielding Data'!G:G,'Fielding Data'!$A:$A,'Hitting Data'!$A297)</f>
        <v>0</v>
      </c>
      <c r="X297" s="14">
        <f>SUMIFS('Fielding Data'!H:H,'Fielding Data'!$A:$A,'Hitting Data'!$A297)</f>
        <v>0</v>
      </c>
    </row>
    <row r="298" spans="1:24" x14ac:dyDescent="0.25">
      <c r="A298" s="14" t="str">
        <f t="shared" si="4"/>
        <v>enrigba012010</v>
      </c>
      <c r="B298" s="19" t="s">
        <v>1275</v>
      </c>
      <c r="C298" s="19">
        <v>2010</v>
      </c>
      <c r="D298" s="19">
        <v>18</v>
      </c>
      <c r="E298" s="19">
        <v>33</v>
      </c>
      <c r="F298" s="19">
        <v>1</v>
      </c>
      <c r="G298" s="19">
        <v>8</v>
      </c>
      <c r="H298" s="19">
        <v>1</v>
      </c>
      <c r="I298" s="19">
        <v>0</v>
      </c>
      <c r="J298" s="19">
        <v>0</v>
      </c>
      <c r="K298" s="19">
        <v>6</v>
      </c>
      <c r="L298" s="19">
        <v>0</v>
      </c>
      <c r="M298" s="19">
        <v>0</v>
      </c>
      <c r="N298" s="19">
        <v>0</v>
      </c>
      <c r="O298" s="19">
        <v>9</v>
      </c>
      <c r="P298" s="14" t="str">
        <f>IFERROR(VLOOKUP($A298,'Fielding Data'!$A:$H,MATCH(P$1,'Fielding Data'!$A$1:$H$1,0),0),"Other")</f>
        <v>P</v>
      </c>
      <c r="Q298" s="14">
        <f>IFERROR(VLOOKUP($A298,'Fielding Data'!$A:$H,MATCH(Q$1,'Fielding Data'!$A$1:$H$1,0),0),"Other")</f>
        <v>7</v>
      </c>
      <c r="R298" s="14">
        <f>IFERROR(VLOOKUP($A298,'Fielding Data'!$A:$H,MATCH(R$1,'Fielding Data'!$A$1:$H$1,0),0),"Other")</f>
        <v>12</v>
      </c>
      <c r="S298" s="14">
        <f>IFERROR(VLOOKUP($A298,'Fielding Data'!$A:$H,MATCH(S$1,'Fielding Data'!$A$1:$H$1,0),0),"Other")</f>
        <v>0</v>
      </c>
      <c r="T298" s="14">
        <f>IFERROR(VLOOKUP($A298,'Fielding Data'!$A:$H,MATCH(T$1,'Fielding Data'!$A$1:$H$1,0),0),"Other")</f>
        <v>2</v>
      </c>
      <c r="U298" s="14">
        <f>SUMIFS('Fielding Data'!E:E,'Fielding Data'!$A:$A,'Hitting Data'!$A298)</f>
        <v>7</v>
      </c>
      <c r="V298" s="14">
        <f>SUMIFS('Fielding Data'!F:F,'Fielding Data'!$A:$A,'Hitting Data'!$A298)</f>
        <v>12</v>
      </c>
      <c r="W298" s="14">
        <f>SUMIFS('Fielding Data'!G:G,'Fielding Data'!$A:$A,'Hitting Data'!$A298)</f>
        <v>0</v>
      </c>
      <c r="X298" s="14">
        <f>SUMIFS('Fielding Data'!H:H,'Fielding Data'!$A:$A,'Hitting Data'!$A298)</f>
        <v>2</v>
      </c>
    </row>
    <row r="299" spans="1:24" x14ac:dyDescent="0.25">
      <c r="A299" s="14" t="str">
        <f t="shared" si="4"/>
        <v>escaled012010</v>
      </c>
      <c r="B299" s="19" t="s">
        <v>1276</v>
      </c>
      <c r="C299" s="19">
        <v>2010</v>
      </c>
      <c r="D299" s="19">
        <v>5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4" t="str">
        <f>IFERROR(VLOOKUP($A299,'Fielding Data'!$A:$H,MATCH(P$1,'Fielding Data'!$A$1:$H$1,0),0),"Other")</f>
        <v>P</v>
      </c>
      <c r="Q299" s="14">
        <f>IFERROR(VLOOKUP($A299,'Fielding Data'!$A:$H,MATCH(Q$1,'Fielding Data'!$A$1:$H$1,0),0),"Other")</f>
        <v>0</v>
      </c>
      <c r="R299" s="14">
        <f>IFERROR(VLOOKUP($A299,'Fielding Data'!$A:$H,MATCH(R$1,'Fielding Data'!$A$1:$H$1,0),0),"Other")</f>
        <v>0</v>
      </c>
      <c r="S299" s="14">
        <f>IFERROR(VLOOKUP($A299,'Fielding Data'!$A:$H,MATCH(S$1,'Fielding Data'!$A$1:$H$1,0),0),"Other")</f>
        <v>0</v>
      </c>
      <c r="T299" s="14">
        <f>IFERROR(VLOOKUP($A299,'Fielding Data'!$A:$H,MATCH(T$1,'Fielding Data'!$A$1:$H$1,0),0),"Other")</f>
        <v>0</v>
      </c>
      <c r="U299" s="14">
        <f>SUMIFS('Fielding Data'!E:E,'Fielding Data'!$A:$A,'Hitting Data'!$A299)</f>
        <v>0</v>
      </c>
      <c r="V299" s="14">
        <f>SUMIFS('Fielding Data'!F:F,'Fielding Data'!$A:$A,'Hitting Data'!$A299)</f>
        <v>0</v>
      </c>
      <c r="W299" s="14">
        <f>SUMIFS('Fielding Data'!G:G,'Fielding Data'!$A:$A,'Hitting Data'!$A299)</f>
        <v>0</v>
      </c>
      <c r="X299" s="14">
        <f>SUMIFS('Fielding Data'!H:H,'Fielding Data'!$A:$A,'Hitting Data'!$A299)</f>
        <v>0</v>
      </c>
    </row>
    <row r="300" spans="1:24" x14ac:dyDescent="0.25">
      <c r="A300" s="14" t="str">
        <f t="shared" si="4"/>
        <v>escobal022010</v>
      </c>
      <c r="B300" s="19" t="s">
        <v>917</v>
      </c>
      <c r="C300" s="19">
        <v>2010</v>
      </c>
      <c r="D300" s="19">
        <v>145</v>
      </c>
      <c r="E300" s="19">
        <v>506</v>
      </c>
      <c r="F300" s="19">
        <v>57</v>
      </c>
      <c r="G300" s="19">
        <v>119</v>
      </c>
      <c r="H300" s="19">
        <v>14</v>
      </c>
      <c r="I300" s="19">
        <v>10</v>
      </c>
      <c r="J300" s="19">
        <v>4</v>
      </c>
      <c r="K300" s="19">
        <v>41</v>
      </c>
      <c r="L300" s="19">
        <v>10</v>
      </c>
      <c r="M300" s="19">
        <v>4</v>
      </c>
      <c r="N300" s="19">
        <v>36</v>
      </c>
      <c r="O300" s="19">
        <v>70</v>
      </c>
      <c r="P300" s="14" t="str">
        <f>IFERROR(VLOOKUP($A300,'Fielding Data'!$A:$H,MATCH(P$1,'Fielding Data'!$A$1:$H$1,0),0),"Other")</f>
        <v>CF</v>
      </c>
      <c r="Q300" s="14">
        <f>IFERROR(VLOOKUP($A300,'Fielding Data'!$A:$H,MATCH(Q$1,'Fielding Data'!$A$1:$H$1,0),0),"Other")</f>
        <v>0</v>
      </c>
      <c r="R300" s="14">
        <f>IFERROR(VLOOKUP($A300,'Fielding Data'!$A:$H,MATCH(R$1,'Fielding Data'!$A$1:$H$1,0),0),"Other")</f>
        <v>0</v>
      </c>
      <c r="S300" s="14">
        <f>IFERROR(VLOOKUP($A300,'Fielding Data'!$A:$H,MATCH(S$1,'Fielding Data'!$A$1:$H$1,0),0),"Other")</f>
        <v>0</v>
      </c>
      <c r="T300" s="14">
        <f>IFERROR(VLOOKUP($A300,'Fielding Data'!$A:$H,MATCH(T$1,'Fielding Data'!$A$1:$H$1,0),0),"Other")</f>
        <v>0</v>
      </c>
      <c r="U300" s="14">
        <f>SUMIFS('Fielding Data'!E:E,'Fielding Data'!$A:$A,'Hitting Data'!$A300)</f>
        <v>182</v>
      </c>
      <c r="V300" s="14">
        <f>SUMIFS('Fielding Data'!F:F,'Fielding Data'!$A:$A,'Hitting Data'!$A300)</f>
        <v>358</v>
      </c>
      <c r="W300" s="14">
        <f>SUMIFS('Fielding Data'!G:G,'Fielding Data'!$A:$A,'Hitting Data'!$A300)</f>
        <v>20</v>
      </c>
      <c r="X300" s="14">
        <f>SUMIFS('Fielding Data'!H:H,'Fielding Data'!$A:$A,'Hitting Data'!$A300)</f>
        <v>71</v>
      </c>
    </row>
    <row r="301" spans="1:24" x14ac:dyDescent="0.25">
      <c r="A301" s="14" t="str">
        <f t="shared" si="4"/>
        <v>espinda012010</v>
      </c>
      <c r="B301" s="19" t="s">
        <v>1277</v>
      </c>
      <c r="C301" s="19">
        <v>2010</v>
      </c>
      <c r="D301" s="19">
        <v>28</v>
      </c>
      <c r="E301" s="19">
        <v>103</v>
      </c>
      <c r="F301" s="19">
        <v>16</v>
      </c>
      <c r="G301" s="19">
        <v>22</v>
      </c>
      <c r="H301" s="19">
        <v>4</v>
      </c>
      <c r="I301" s="19">
        <v>1</v>
      </c>
      <c r="J301" s="19">
        <v>6</v>
      </c>
      <c r="K301" s="19">
        <v>15</v>
      </c>
      <c r="L301" s="19">
        <v>0</v>
      </c>
      <c r="M301" s="19">
        <v>2</v>
      </c>
      <c r="N301" s="19">
        <v>9</v>
      </c>
      <c r="O301" s="19">
        <v>30</v>
      </c>
      <c r="P301" s="14" t="str">
        <f>IFERROR(VLOOKUP($A301,'Fielding Data'!$A:$H,MATCH(P$1,'Fielding Data'!$A$1:$H$1,0),0),"Other")</f>
        <v>2B</v>
      </c>
      <c r="Q301" s="14">
        <f>IFERROR(VLOOKUP($A301,'Fielding Data'!$A:$H,MATCH(Q$1,'Fielding Data'!$A$1:$H$1,0),0),"Other")</f>
        <v>57</v>
      </c>
      <c r="R301" s="14">
        <f>IFERROR(VLOOKUP($A301,'Fielding Data'!$A:$H,MATCH(R$1,'Fielding Data'!$A$1:$H$1,0),0),"Other")</f>
        <v>74</v>
      </c>
      <c r="S301" s="14">
        <f>IFERROR(VLOOKUP($A301,'Fielding Data'!$A:$H,MATCH(S$1,'Fielding Data'!$A$1:$H$1,0),0),"Other")</f>
        <v>0</v>
      </c>
      <c r="T301" s="14">
        <f>IFERROR(VLOOKUP($A301,'Fielding Data'!$A:$H,MATCH(T$1,'Fielding Data'!$A$1:$H$1,0),0),"Other")</f>
        <v>20</v>
      </c>
      <c r="U301" s="14">
        <f>SUMIFS('Fielding Data'!E:E,'Fielding Data'!$A:$A,'Hitting Data'!$A301)</f>
        <v>59</v>
      </c>
      <c r="V301" s="14">
        <f>SUMIFS('Fielding Data'!F:F,'Fielding Data'!$A:$A,'Hitting Data'!$A301)</f>
        <v>83</v>
      </c>
      <c r="W301" s="14">
        <f>SUMIFS('Fielding Data'!G:G,'Fielding Data'!$A:$A,'Hitting Data'!$A301)</f>
        <v>1</v>
      </c>
      <c r="X301" s="14">
        <f>SUMIFS('Fielding Data'!H:H,'Fielding Data'!$A:$A,'Hitting Data'!$A301)</f>
        <v>21</v>
      </c>
    </row>
    <row r="302" spans="1:24" x14ac:dyDescent="0.25">
      <c r="A302" s="14" t="str">
        <f t="shared" si="4"/>
        <v>esposbr012010</v>
      </c>
      <c r="B302" s="19" t="s">
        <v>783</v>
      </c>
      <c r="C302" s="19">
        <v>2010</v>
      </c>
      <c r="D302" s="19">
        <v>2</v>
      </c>
      <c r="E302" s="19">
        <v>3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1</v>
      </c>
      <c r="P302" s="14" t="str">
        <f>IFERROR(VLOOKUP($A302,'Fielding Data'!$A:$H,MATCH(P$1,'Fielding Data'!$A$1:$H$1,0),0),"Other")</f>
        <v>C</v>
      </c>
      <c r="Q302" s="14">
        <f>IFERROR(VLOOKUP($A302,'Fielding Data'!$A:$H,MATCH(Q$1,'Fielding Data'!$A$1:$H$1,0),0),"Other")</f>
        <v>2</v>
      </c>
      <c r="R302" s="14">
        <f>IFERROR(VLOOKUP($A302,'Fielding Data'!$A:$H,MATCH(R$1,'Fielding Data'!$A$1:$H$1,0),0),"Other")</f>
        <v>0</v>
      </c>
      <c r="S302" s="14">
        <f>IFERROR(VLOOKUP($A302,'Fielding Data'!$A:$H,MATCH(S$1,'Fielding Data'!$A$1:$H$1,0),0),"Other")</f>
        <v>0</v>
      </c>
      <c r="T302" s="14">
        <f>IFERROR(VLOOKUP($A302,'Fielding Data'!$A:$H,MATCH(T$1,'Fielding Data'!$A$1:$H$1,0),0),"Other")</f>
        <v>0</v>
      </c>
      <c r="U302" s="14">
        <f>SUMIFS('Fielding Data'!E:E,'Fielding Data'!$A:$A,'Hitting Data'!$A302)</f>
        <v>2</v>
      </c>
      <c r="V302" s="14">
        <f>SUMIFS('Fielding Data'!F:F,'Fielding Data'!$A:$A,'Hitting Data'!$A302)</f>
        <v>0</v>
      </c>
      <c r="W302" s="14">
        <f>SUMIFS('Fielding Data'!G:G,'Fielding Data'!$A:$A,'Hitting Data'!$A302)</f>
        <v>0</v>
      </c>
      <c r="X302" s="14">
        <f>SUMIFS('Fielding Data'!H:H,'Fielding Data'!$A:$A,'Hitting Data'!$A302)</f>
        <v>0</v>
      </c>
    </row>
    <row r="303" spans="1:24" x14ac:dyDescent="0.25">
      <c r="A303" s="14" t="str">
        <f t="shared" si="4"/>
        <v>estrama012010</v>
      </c>
      <c r="B303" s="19" t="s">
        <v>918</v>
      </c>
      <c r="C303" s="19">
        <v>2010</v>
      </c>
      <c r="D303" s="19">
        <v>7</v>
      </c>
      <c r="E303" s="19">
        <v>1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4" t="str">
        <f>IFERROR(VLOOKUP($A303,'Fielding Data'!$A:$H,MATCH(P$1,'Fielding Data'!$A$1:$H$1,0),0),"Other")</f>
        <v>P</v>
      </c>
      <c r="Q303" s="14">
        <f>IFERROR(VLOOKUP($A303,'Fielding Data'!$A:$H,MATCH(Q$1,'Fielding Data'!$A$1:$H$1,0),0),"Other")</f>
        <v>1</v>
      </c>
      <c r="R303" s="14">
        <f>IFERROR(VLOOKUP($A303,'Fielding Data'!$A:$H,MATCH(R$1,'Fielding Data'!$A$1:$H$1,0),0),"Other")</f>
        <v>2</v>
      </c>
      <c r="S303" s="14">
        <f>IFERROR(VLOOKUP($A303,'Fielding Data'!$A:$H,MATCH(S$1,'Fielding Data'!$A$1:$H$1,0),0),"Other")</f>
        <v>0</v>
      </c>
      <c r="T303" s="14">
        <f>IFERROR(VLOOKUP($A303,'Fielding Data'!$A:$H,MATCH(T$1,'Fielding Data'!$A$1:$H$1,0),0),"Other")</f>
        <v>0</v>
      </c>
      <c r="U303" s="14">
        <f>SUMIFS('Fielding Data'!E:E,'Fielding Data'!$A:$A,'Hitting Data'!$A303)</f>
        <v>1</v>
      </c>
      <c r="V303" s="14">
        <f>SUMIFS('Fielding Data'!F:F,'Fielding Data'!$A:$A,'Hitting Data'!$A303)</f>
        <v>2</v>
      </c>
      <c r="W303" s="14">
        <f>SUMIFS('Fielding Data'!G:G,'Fielding Data'!$A:$A,'Hitting Data'!$A303)</f>
        <v>0</v>
      </c>
      <c r="X303" s="14">
        <f>SUMIFS('Fielding Data'!H:H,'Fielding Data'!$A:$A,'Hitting Data'!$A303)</f>
        <v>0</v>
      </c>
    </row>
    <row r="304" spans="1:24" x14ac:dyDescent="0.25">
      <c r="A304" s="14" t="str">
        <f t="shared" si="4"/>
        <v>ethiean012010</v>
      </c>
      <c r="B304" s="19" t="s">
        <v>641</v>
      </c>
      <c r="C304" s="19">
        <v>2010</v>
      </c>
      <c r="D304" s="19">
        <v>139</v>
      </c>
      <c r="E304" s="19">
        <v>517</v>
      </c>
      <c r="F304" s="19">
        <v>71</v>
      </c>
      <c r="G304" s="19">
        <v>151</v>
      </c>
      <c r="H304" s="19">
        <v>33</v>
      </c>
      <c r="I304" s="19">
        <v>1</v>
      </c>
      <c r="J304" s="19">
        <v>23</v>
      </c>
      <c r="K304" s="19">
        <v>82</v>
      </c>
      <c r="L304" s="19">
        <v>2</v>
      </c>
      <c r="M304" s="19">
        <v>1</v>
      </c>
      <c r="N304" s="19">
        <v>59</v>
      </c>
      <c r="O304" s="19">
        <v>102</v>
      </c>
      <c r="P304" s="14" t="str">
        <f>IFERROR(VLOOKUP($A304,'Fielding Data'!$A:$H,MATCH(P$1,'Fielding Data'!$A$1:$H$1,0),0),"Other")</f>
        <v>1B</v>
      </c>
      <c r="Q304" s="14">
        <f>IFERROR(VLOOKUP($A304,'Fielding Data'!$A:$H,MATCH(Q$1,'Fielding Data'!$A$1:$H$1,0),0),"Other")</f>
        <v>0</v>
      </c>
      <c r="R304" s="14">
        <f>IFERROR(VLOOKUP($A304,'Fielding Data'!$A:$H,MATCH(R$1,'Fielding Data'!$A$1:$H$1,0),0),"Other")</f>
        <v>0</v>
      </c>
      <c r="S304" s="14">
        <f>IFERROR(VLOOKUP($A304,'Fielding Data'!$A:$H,MATCH(S$1,'Fielding Data'!$A$1:$H$1,0),0),"Other")</f>
        <v>0</v>
      </c>
      <c r="T304" s="14">
        <f>IFERROR(VLOOKUP($A304,'Fielding Data'!$A:$H,MATCH(T$1,'Fielding Data'!$A$1:$H$1,0),0),"Other")</f>
        <v>0</v>
      </c>
      <c r="U304" s="14">
        <f>SUMIFS('Fielding Data'!E:E,'Fielding Data'!$A:$A,'Hitting Data'!$A304)</f>
        <v>223</v>
      </c>
      <c r="V304" s="14">
        <f>SUMIFS('Fielding Data'!F:F,'Fielding Data'!$A:$A,'Hitting Data'!$A304)</f>
        <v>6</v>
      </c>
      <c r="W304" s="14">
        <f>SUMIFS('Fielding Data'!G:G,'Fielding Data'!$A:$A,'Hitting Data'!$A304)</f>
        <v>1</v>
      </c>
      <c r="X304" s="14">
        <f>SUMIFS('Fielding Data'!H:H,'Fielding Data'!$A:$A,'Hitting Data'!$A304)</f>
        <v>2</v>
      </c>
    </row>
    <row r="305" spans="1:24" x14ac:dyDescent="0.25">
      <c r="A305" s="14" t="str">
        <f t="shared" si="4"/>
        <v>evansni012010</v>
      </c>
      <c r="B305" s="19" t="s">
        <v>919</v>
      </c>
      <c r="C305" s="19">
        <v>2010</v>
      </c>
      <c r="D305" s="19">
        <v>20</v>
      </c>
      <c r="E305" s="19">
        <v>36</v>
      </c>
      <c r="F305" s="19">
        <v>5</v>
      </c>
      <c r="G305" s="19">
        <v>11</v>
      </c>
      <c r="H305" s="19">
        <v>3</v>
      </c>
      <c r="I305" s="19">
        <v>0</v>
      </c>
      <c r="J305" s="19">
        <v>1</v>
      </c>
      <c r="K305" s="19">
        <v>5</v>
      </c>
      <c r="L305" s="19">
        <v>0</v>
      </c>
      <c r="M305" s="19">
        <v>0</v>
      </c>
      <c r="N305" s="19">
        <v>1</v>
      </c>
      <c r="O305" s="19">
        <v>10</v>
      </c>
      <c r="P305" s="14" t="str">
        <f>IFERROR(VLOOKUP($A305,'Fielding Data'!$A:$H,MATCH(P$1,'Fielding Data'!$A$1:$H$1,0),0),"Other")</f>
        <v>CF</v>
      </c>
      <c r="Q305" s="14">
        <f>IFERROR(VLOOKUP($A305,'Fielding Data'!$A:$H,MATCH(Q$1,'Fielding Data'!$A$1:$H$1,0),0),"Other")</f>
        <v>0</v>
      </c>
      <c r="R305" s="14">
        <f>IFERROR(VLOOKUP($A305,'Fielding Data'!$A:$H,MATCH(R$1,'Fielding Data'!$A$1:$H$1,0),0),"Other")</f>
        <v>0</v>
      </c>
      <c r="S305" s="14">
        <f>IFERROR(VLOOKUP($A305,'Fielding Data'!$A:$H,MATCH(S$1,'Fielding Data'!$A$1:$H$1,0),0),"Other")</f>
        <v>0</v>
      </c>
      <c r="T305" s="14">
        <f>IFERROR(VLOOKUP($A305,'Fielding Data'!$A:$H,MATCH(T$1,'Fielding Data'!$A$1:$H$1,0),0),"Other")</f>
        <v>0</v>
      </c>
      <c r="U305" s="14">
        <f>SUMIFS('Fielding Data'!E:E,'Fielding Data'!$A:$A,'Hitting Data'!$A305)</f>
        <v>13</v>
      </c>
      <c r="V305" s="14">
        <f>SUMIFS('Fielding Data'!F:F,'Fielding Data'!$A:$A,'Hitting Data'!$A305)</f>
        <v>0</v>
      </c>
      <c r="W305" s="14">
        <f>SUMIFS('Fielding Data'!G:G,'Fielding Data'!$A:$A,'Hitting Data'!$A305)</f>
        <v>0</v>
      </c>
      <c r="X305" s="14">
        <f>SUMIFS('Fielding Data'!H:H,'Fielding Data'!$A:$A,'Hitting Data'!$A305)</f>
        <v>0</v>
      </c>
    </row>
    <row r="306" spans="1:24" x14ac:dyDescent="0.25">
      <c r="A306" s="14" t="str">
        <f t="shared" si="4"/>
        <v>evanste012010</v>
      </c>
      <c r="B306" s="19" t="s">
        <v>784</v>
      </c>
      <c r="C306" s="19">
        <v>2010</v>
      </c>
      <c r="D306" s="19">
        <v>1</v>
      </c>
      <c r="E306" s="19">
        <v>1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1</v>
      </c>
      <c r="P306" s="14" t="str">
        <f>IFERROR(VLOOKUP($A306,'Fielding Data'!$A:$H,MATCH(P$1,'Fielding Data'!$A$1:$H$1,0),0),"Other")</f>
        <v>CF</v>
      </c>
      <c r="Q306" s="14">
        <f>IFERROR(VLOOKUP($A306,'Fielding Data'!$A:$H,MATCH(Q$1,'Fielding Data'!$A$1:$H$1,0),0),"Other")</f>
        <v>0</v>
      </c>
      <c r="R306" s="14">
        <f>IFERROR(VLOOKUP($A306,'Fielding Data'!$A:$H,MATCH(R$1,'Fielding Data'!$A$1:$H$1,0),0),"Other")</f>
        <v>0</v>
      </c>
      <c r="S306" s="14">
        <f>IFERROR(VLOOKUP($A306,'Fielding Data'!$A:$H,MATCH(S$1,'Fielding Data'!$A$1:$H$1,0),0),"Other")</f>
        <v>0</v>
      </c>
      <c r="T306" s="14">
        <f>IFERROR(VLOOKUP($A306,'Fielding Data'!$A:$H,MATCH(T$1,'Fielding Data'!$A$1:$H$1,0),0),"Other")</f>
        <v>0</v>
      </c>
      <c r="U306" s="14">
        <f>SUMIFS('Fielding Data'!E:E,'Fielding Data'!$A:$A,'Hitting Data'!$A306)</f>
        <v>1</v>
      </c>
      <c r="V306" s="14">
        <f>SUMIFS('Fielding Data'!F:F,'Fielding Data'!$A:$A,'Hitting Data'!$A306)</f>
        <v>0</v>
      </c>
      <c r="W306" s="14">
        <f>SUMIFS('Fielding Data'!G:G,'Fielding Data'!$A:$A,'Hitting Data'!$A306)</f>
        <v>0</v>
      </c>
      <c r="X306" s="14">
        <f>SUMIFS('Fielding Data'!H:H,'Fielding Data'!$A:$A,'Hitting Data'!$A306)</f>
        <v>0</v>
      </c>
    </row>
    <row r="307" spans="1:24" x14ac:dyDescent="0.25">
      <c r="A307" s="14" t="str">
        <f t="shared" si="4"/>
        <v>everead012010</v>
      </c>
      <c r="B307" s="19" t="s">
        <v>244</v>
      </c>
      <c r="C307" s="19">
        <v>2010</v>
      </c>
      <c r="D307" s="19">
        <v>31</v>
      </c>
      <c r="E307" s="19">
        <v>81</v>
      </c>
      <c r="F307" s="19">
        <v>6</v>
      </c>
      <c r="G307" s="19">
        <v>15</v>
      </c>
      <c r="H307" s="19">
        <v>5</v>
      </c>
      <c r="I307" s="19">
        <v>0</v>
      </c>
      <c r="J307" s="19">
        <v>0</v>
      </c>
      <c r="K307" s="19">
        <v>4</v>
      </c>
      <c r="L307" s="19">
        <v>2</v>
      </c>
      <c r="M307" s="19">
        <v>1</v>
      </c>
      <c r="N307" s="19">
        <v>4</v>
      </c>
      <c r="O307" s="19">
        <v>18</v>
      </c>
      <c r="P307" s="14" t="str">
        <f>IFERROR(VLOOKUP($A307,'Fielding Data'!$A:$H,MATCH(P$1,'Fielding Data'!$A$1:$H$1,0),0),"Other")</f>
        <v>SS</v>
      </c>
      <c r="Q307" s="14">
        <f>IFERROR(VLOOKUP($A307,'Fielding Data'!$A:$H,MATCH(Q$1,'Fielding Data'!$A$1:$H$1,0),0),"Other")</f>
        <v>48</v>
      </c>
      <c r="R307" s="14">
        <f>IFERROR(VLOOKUP($A307,'Fielding Data'!$A:$H,MATCH(R$1,'Fielding Data'!$A$1:$H$1,0),0),"Other")</f>
        <v>74</v>
      </c>
      <c r="S307" s="14">
        <f>IFERROR(VLOOKUP($A307,'Fielding Data'!$A:$H,MATCH(S$1,'Fielding Data'!$A$1:$H$1,0),0),"Other")</f>
        <v>1</v>
      </c>
      <c r="T307" s="14">
        <f>IFERROR(VLOOKUP($A307,'Fielding Data'!$A:$H,MATCH(T$1,'Fielding Data'!$A$1:$H$1,0),0),"Other")</f>
        <v>24</v>
      </c>
      <c r="U307" s="14">
        <f>SUMIFS('Fielding Data'!E:E,'Fielding Data'!$A:$A,'Hitting Data'!$A307)</f>
        <v>48</v>
      </c>
      <c r="V307" s="14">
        <f>SUMIFS('Fielding Data'!F:F,'Fielding Data'!$A:$A,'Hitting Data'!$A307)</f>
        <v>74</v>
      </c>
      <c r="W307" s="14">
        <f>SUMIFS('Fielding Data'!G:G,'Fielding Data'!$A:$A,'Hitting Data'!$A307)</f>
        <v>1</v>
      </c>
      <c r="X307" s="14">
        <f>SUMIFS('Fielding Data'!H:H,'Fielding Data'!$A:$A,'Hitting Data'!$A307)</f>
        <v>24</v>
      </c>
    </row>
    <row r="308" spans="1:24" x14ac:dyDescent="0.25">
      <c r="A308" s="14" t="str">
        <f t="shared" si="4"/>
        <v>feldmsc012010</v>
      </c>
      <c r="B308" s="19" t="s">
        <v>540</v>
      </c>
      <c r="C308" s="19">
        <v>2010</v>
      </c>
      <c r="D308" s="19">
        <v>29</v>
      </c>
      <c r="E308" s="19">
        <v>6</v>
      </c>
      <c r="F308" s="19">
        <v>1</v>
      </c>
      <c r="G308" s="19">
        <v>1</v>
      </c>
      <c r="H308" s="19">
        <v>1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3</v>
      </c>
      <c r="P308" s="14" t="str">
        <f>IFERROR(VLOOKUP($A308,'Fielding Data'!$A:$H,MATCH(P$1,'Fielding Data'!$A$1:$H$1,0),0),"Other")</f>
        <v>P</v>
      </c>
      <c r="Q308" s="14">
        <f>IFERROR(VLOOKUP($A308,'Fielding Data'!$A:$H,MATCH(Q$1,'Fielding Data'!$A$1:$H$1,0),0),"Other")</f>
        <v>13</v>
      </c>
      <c r="R308" s="14">
        <f>IFERROR(VLOOKUP($A308,'Fielding Data'!$A:$H,MATCH(R$1,'Fielding Data'!$A$1:$H$1,0),0),"Other")</f>
        <v>26</v>
      </c>
      <c r="S308" s="14">
        <f>IFERROR(VLOOKUP($A308,'Fielding Data'!$A:$H,MATCH(S$1,'Fielding Data'!$A$1:$H$1,0),0),"Other")</f>
        <v>0</v>
      </c>
      <c r="T308" s="14">
        <f>IFERROR(VLOOKUP($A308,'Fielding Data'!$A:$H,MATCH(T$1,'Fielding Data'!$A$1:$H$1,0),0),"Other")</f>
        <v>3</v>
      </c>
      <c r="U308" s="14">
        <f>SUMIFS('Fielding Data'!E:E,'Fielding Data'!$A:$A,'Hitting Data'!$A308)</f>
        <v>13</v>
      </c>
      <c r="V308" s="14">
        <f>SUMIFS('Fielding Data'!F:F,'Fielding Data'!$A:$A,'Hitting Data'!$A308)</f>
        <v>26</v>
      </c>
      <c r="W308" s="14">
        <f>SUMIFS('Fielding Data'!G:G,'Fielding Data'!$A:$A,'Hitting Data'!$A308)</f>
        <v>0</v>
      </c>
      <c r="X308" s="14">
        <f>SUMIFS('Fielding Data'!H:H,'Fielding Data'!$A:$A,'Hitting Data'!$A308)</f>
        <v>3</v>
      </c>
    </row>
    <row r="309" spans="1:24" x14ac:dyDescent="0.25">
      <c r="A309" s="14" t="str">
        <f t="shared" si="4"/>
        <v>felicje012010</v>
      </c>
      <c r="B309" s="19" t="s">
        <v>1278</v>
      </c>
      <c r="C309" s="19">
        <v>2010</v>
      </c>
      <c r="D309" s="19">
        <v>54</v>
      </c>
      <c r="E309" s="19">
        <v>108</v>
      </c>
      <c r="F309" s="19">
        <v>12</v>
      </c>
      <c r="G309" s="19">
        <v>25</v>
      </c>
      <c r="H309" s="19">
        <v>4</v>
      </c>
      <c r="I309" s="19">
        <v>1</v>
      </c>
      <c r="J309" s="19">
        <v>0</v>
      </c>
      <c r="K309" s="19">
        <v>3</v>
      </c>
      <c r="L309" s="19">
        <v>1</v>
      </c>
      <c r="M309" s="19">
        <v>0</v>
      </c>
      <c r="N309" s="19">
        <v>6</v>
      </c>
      <c r="O309" s="19">
        <v>12</v>
      </c>
      <c r="P309" s="14" t="str">
        <f>IFERROR(VLOOKUP($A309,'Fielding Data'!$A:$H,MATCH(P$1,'Fielding Data'!$A$1:$H$1,0),0),"Other")</f>
        <v>CF</v>
      </c>
      <c r="Q309" s="14">
        <f>IFERROR(VLOOKUP($A309,'Fielding Data'!$A:$H,MATCH(Q$1,'Fielding Data'!$A$1:$H$1,0),0),"Other")</f>
        <v>0</v>
      </c>
      <c r="R309" s="14">
        <f>IFERROR(VLOOKUP($A309,'Fielding Data'!$A:$H,MATCH(R$1,'Fielding Data'!$A$1:$H$1,0),0),"Other")</f>
        <v>0</v>
      </c>
      <c r="S309" s="14">
        <f>IFERROR(VLOOKUP($A309,'Fielding Data'!$A:$H,MATCH(S$1,'Fielding Data'!$A$1:$H$1,0),0),"Other")</f>
        <v>0</v>
      </c>
      <c r="T309" s="14">
        <f>IFERROR(VLOOKUP($A309,'Fielding Data'!$A:$H,MATCH(T$1,'Fielding Data'!$A$1:$H$1,0),0),"Other")</f>
        <v>0</v>
      </c>
      <c r="U309" s="14">
        <f>SUMIFS('Fielding Data'!E:E,'Fielding Data'!$A:$A,'Hitting Data'!$A309)</f>
        <v>52</v>
      </c>
      <c r="V309" s="14">
        <f>SUMIFS('Fielding Data'!F:F,'Fielding Data'!$A:$A,'Hitting Data'!$A309)</f>
        <v>1</v>
      </c>
      <c r="W309" s="14">
        <f>SUMIFS('Fielding Data'!G:G,'Fielding Data'!$A:$A,'Hitting Data'!$A309)</f>
        <v>0</v>
      </c>
      <c r="X309" s="14">
        <f>SUMIFS('Fielding Data'!H:H,'Fielding Data'!$A:$A,'Hitting Data'!$A309)</f>
        <v>0</v>
      </c>
    </row>
    <row r="310" spans="1:24" x14ac:dyDescent="0.25">
      <c r="A310" s="14" t="str">
        <f t="shared" si="4"/>
        <v>felicpe012010</v>
      </c>
      <c r="B310" s="19" t="s">
        <v>299</v>
      </c>
      <c r="C310" s="19">
        <v>2010</v>
      </c>
      <c r="D310" s="19">
        <v>92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4" t="str">
        <f>IFERROR(VLOOKUP($A310,'Fielding Data'!$A:$H,MATCH(P$1,'Fielding Data'!$A$1:$H$1,0),0),"Other")</f>
        <v>P</v>
      </c>
      <c r="Q310" s="14">
        <f>IFERROR(VLOOKUP($A310,'Fielding Data'!$A:$H,MATCH(Q$1,'Fielding Data'!$A$1:$H$1,0),0),"Other")</f>
        <v>6</v>
      </c>
      <c r="R310" s="14">
        <f>IFERROR(VLOOKUP($A310,'Fielding Data'!$A:$H,MATCH(R$1,'Fielding Data'!$A$1:$H$1,0),0),"Other")</f>
        <v>17</v>
      </c>
      <c r="S310" s="14">
        <f>IFERROR(VLOOKUP($A310,'Fielding Data'!$A:$H,MATCH(S$1,'Fielding Data'!$A$1:$H$1,0),0),"Other")</f>
        <v>1</v>
      </c>
      <c r="T310" s="14">
        <f>IFERROR(VLOOKUP($A310,'Fielding Data'!$A:$H,MATCH(T$1,'Fielding Data'!$A$1:$H$1,0),0),"Other")</f>
        <v>2</v>
      </c>
      <c r="U310" s="14">
        <f>SUMIFS('Fielding Data'!E:E,'Fielding Data'!$A:$A,'Hitting Data'!$A310)</f>
        <v>6</v>
      </c>
      <c r="V310" s="14">
        <f>SUMIFS('Fielding Data'!F:F,'Fielding Data'!$A:$A,'Hitting Data'!$A310)</f>
        <v>17</v>
      </c>
      <c r="W310" s="14">
        <f>SUMIFS('Fielding Data'!G:G,'Fielding Data'!$A:$A,'Hitting Data'!$A310)</f>
        <v>1</v>
      </c>
      <c r="X310" s="14">
        <f>SUMIFS('Fielding Data'!H:H,'Fielding Data'!$A:$A,'Hitting Data'!$A310)</f>
        <v>2</v>
      </c>
    </row>
    <row r="311" spans="1:24" x14ac:dyDescent="0.25">
      <c r="A311" s="14" t="str">
        <f t="shared" si="4"/>
        <v>felizne012010</v>
      </c>
      <c r="B311" s="19" t="s">
        <v>1081</v>
      </c>
      <c r="C311" s="19">
        <v>2010</v>
      </c>
      <c r="D311" s="19">
        <v>70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4" t="str">
        <f>IFERROR(VLOOKUP($A311,'Fielding Data'!$A:$H,MATCH(P$1,'Fielding Data'!$A$1:$H$1,0),0),"Other")</f>
        <v>P</v>
      </c>
      <c r="Q311" s="14">
        <f>IFERROR(VLOOKUP($A311,'Fielding Data'!$A:$H,MATCH(Q$1,'Fielding Data'!$A$1:$H$1,0),0),"Other")</f>
        <v>3</v>
      </c>
      <c r="R311" s="14">
        <f>IFERROR(VLOOKUP($A311,'Fielding Data'!$A:$H,MATCH(R$1,'Fielding Data'!$A$1:$H$1,0),0),"Other")</f>
        <v>2</v>
      </c>
      <c r="S311" s="14">
        <f>IFERROR(VLOOKUP($A311,'Fielding Data'!$A:$H,MATCH(S$1,'Fielding Data'!$A$1:$H$1,0),0),"Other")</f>
        <v>0</v>
      </c>
      <c r="T311" s="14">
        <f>IFERROR(VLOOKUP($A311,'Fielding Data'!$A:$H,MATCH(T$1,'Fielding Data'!$A$1:$H$1,0),0),"Other")</f>
        <v>0</v>
      </c>
      <c r="U311" s="14">
        <f>SUMIFS('Fielding Data'!E:E,'Fielding Data'!$A:$A,'Hitting Data'!$A311)</f>
        <v>3</v>
      </c>
      <c r="V311" s="14">
        <f>SUMIFS('Fielding Data'!F:F,'Fielding Data'!$A:$A,'Hitting Data'!$A311)</f>
        <v>2</v>
      </c>
      <c r="W311" s="14">
        <f>SUMIFS('Fielding Data'!G:G,'Fielding Data'!$A:$A,'Hitting Data'!$A311)</f>
        <v>0</v>
      </c>
      <c r="X311" s="14">
        <f>SUMIFS('Fielding Data'!H:H,'Fielding Data'!$A:$A,'Hitting Data'!$A311)</f>
        <v>0</v>
      </c>
    </row>
    <row r="312" spans="1:24" x14ac:dyDescent="0.25">
      <c r="A312" s="14" t="str">
        <f t="shared" si="4"/>
        <v>fieldjo022010</v>
      </c>
      <c r="B312" s="19" t="s">
        <v>644</v>
      </c>
      <c r="C312" s="19">
        <v>2010</v>
      </c>
      <c r="D312" s="19">
        <v>13</v>
      </c>
      <c r="E312" s="19">
        <v>49</v>
      </c>
      <c r="F312" s="19">
        <v>5</v>
      </c>
      <c r="G312" s="19">
        <v>15</v>
      </c>
      <c r="H312" s="19">
        <v>0</v>
      </c>
      <c r="I312" s="19">
        <v>0</v>
      </c>
      <c r="J312" s="19">
        <v>3</v>
      </c>
      <c r="K312" s="19">
        <v>6</v>
      </c>
      <c r="L312" s="19">
        <v>0</v>
      </c>
      <c r="M312" s="19">
        <v>0</v>
      </c>
      <c r="N312" s="19">
        <v>1</v>
      </c>
      <c r="O312" s="19">
        <v>9</v>
      </c>
      <c r="P312" s="14" t="str">
        <f>IFERROR(VLOOKUP($A312,'Fielding Data'!$A:$H,MATCH(P$1,'Fielding Data'!$A$1:$H$1,0),0),"Other")</f>
        <v>3B</v>
      </c>
      <c r="Q312" s="14">
        <f>IFERROR(VLOOKUP($A312,'Fielding Data'!$A:$H,MATCH(Q$1,'Fielding Data'!$A$1:$H$1,0),0),"Other")</f>
        <v>9</v>
      </c>
      <c r="R312" s="14">
        <f>IFERROR(VLOOKUP($A312,'Fielding Data'!$A:$H,MATCH(R$1,'Fielding Data'!$A$1:$H$1,0),0),"Other")</f>
        <v>19</v>
      </c>
      <c r="S312" s="14">
        <f>IFERROR(VLOOKUP($A312,'Fielding Data'!$A:$H,MATCH(S$1,'Fielding Data'!$A$1:$H$1,0),0),"Other")</f>
        <v>5</v>
      </c>
      <c r="T312" s="14">
        <f>IFERROR(VLOOKUP($A312,'Fielding Data'!$A:$H,MATCH(T$1,'Fielding Data'!$A$1:$H$1,0),0),"Other")</f>
        <v>0</v>
      </c>
      <c r="U312" s="14">
        <f>SUMIFS('Fielding Data'!E:E,'Fielding Data'!$A:$A,'Hitting Data'!$A312)</f>
        <v>9</v>
      </c>
      <c r="V312" s="14">
        <f>SUMIFS('Fielding Data'!F:F,'Fielding Data'!$A:$A,'Hitting Data'!$A312)</f>
        <v>19</v>
      </c>
      <c r="W312" s="14">
        <f>SUMIFS('Fielding Data'!G:G,'Fielding Data'!$A:$A,'Hitting Data'!$A312)</f>
        <v>5</v>
      </c>
      <c r="X312" s="14">
        <f>SUMIFS('Fielding Data'!H:H,'Fielding Data'!$A:$A,'Hitting Data'!$A312)</f>
        <v>0</v>
      </c>
    </row>
    <row r="313" spans="1:24" x14ac:dyDescent="0.25">
      <c r="A313" s="14" t="str">
        <f t="shared" si="4"/>
        <v>fieldpr012010</v>
      </c>
      <c r="B313" s="19" t="s">
        <v>541</v>
      </c>
      <c r="C313" s="19">
        <v>2010</v>
      </c>
      <c r="D313" s="19">
        <v>161</v>
      </c>
      <c r="E313" s="19">
        <v>578</v>
      </c>
      <c r="F313" s="19">
        <v>94</v>
      </c>
      <c r="G313" s="19">
        <v>151</v>
      </c>
      <c r="H313" s="19">
        <v>25</v>
      </c>
      <c r="I313" s="19">
        <v>0</v>
      </c>
      <c r="J313" s="19">
        <v>32</v>
      </c>
      <c r="K313" s="19">
        <v>83</v>
      </c>
      <c r="L313" s="19">
        <v>1</v>
      </c>
      <c r="M313" s="19">
        <v>0</v>
      </c>
      <c r="N313" s="19">
        <v>114</v>
      </c>
      <c r="O313" s="19">
        <v>138</v>
      </c>
      <c r="P313" s="14" t="str">
        <f>IFERROR(VLOOKUP($A313,'Fielding Data'!$A:$H,MATCH(P$1,'Fielding Data'!$A$1:$H$1,0),0),"Other")</f>
        <v>1B</v>
      </c>
      <c r="Q313" s="14">
        <f>IFERROR(VLOOKUP($A313,'Fielding Data'!$A:$H,MATCH(Q$1,'Fielding Data'!$A$1:$H$1,0),0),"Other")</f>
        <v>1251</v>
      </c>
      <c r="R313" s="14">
        <f>IFERROR(VLOOKUP($A313,'Fielding Data'!$A:$H,MATCH(R$1,'Fielding Data'!$A$1:$H$1,0),0),"Other")</f>
        <v>86</v>
      </c>
      <c r="S313" s="14">
        <f>IFERROR(VLOOKUP($A313,'Fielding Data'!$A:$H,MATCH(S$1,'Fielding Data'!$A$1:$H$1,0),0),"Other")</f>
        <v>4</v>
      </c>
      <c r="T313" s="14">
        <f>IFERROR(VLOOKUP($A313,'Fielding Data'!$A:$H,MATCH(T$1,'Fielding Data'!$A$1:$H$1,0),0),"Other")</f>
        <v>116</v>
      </c>
      <c r="U313" s="14">
        <f>SUMIFS('Fielding Data'!E:E,'Fielding Data'!$A:$A,'Hitting Data'!$A313)</f>
        <v>1251</v>
      </c>
      <c r="V313" s="14">
        <f>SUMIFS('Fielding Data'!F:F,'Fielding Data'!$A:$A,'Hitting Data'!$A313)</f>
        <v>86</v>
      </c>
      <c r="W313" s="14">
        <f>SUMIFS('Fielding Data'!G:G,'Fielding Data'!$A:$A,'Hitting Data'!$A313)</f>
        <v>4</v>
      </c>
      <c r="X313" s="14">
        <f>SUMIFS('Fielding Data'!H:H,'Fielding Data'!$A:$A,'Hitting Data'!$A313)</f>
        <v>116</v>
      </c>
    </row>
    <row r="314" spans="1:24" x14ac:dyDescent="0.25">
      <c r="A314" s="14" t="str">
        <f t="shared" si="4"/>
        <v>fienca012010</v>
      </c>
      <c r="B314" s="19" t="s">
        <v>1082</v>
      </c>
      <c r="C314" s="19">
        <v>2010</v>
      </c>
      <c r="D314" s="19">
        <v>2</v>
      </c>
      <c r="E314" s="19">
        <v>0</v>
      </c>
      <c r="F314" s="19">
        <v>0</v>
      </c>
      <c r="G314" s="19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4" t="str">
        <f>IFERROR(VLOOKUP($A314,'Fielding Data'!$A:$H,MATCH(P$1,'Fielding Data'!$A$1:$H$1,0),0),"Other")</f>
        <v>P</v>
      </c>
      <c r="Q314" s="14">
        <f>IFERROR(VLOOKUP($A314,'Fielding Data'!$A:$H,MATCH(Q$1,'Fielding Data'!$A$1:$H$1,0),0),"Other")</f>
        <v>1</v>
      </c>
      <c r="R314" s="14">
        <f>IFERROR(VLOOKUP($A314,'Fielding Data'!$A:$H,MATCH(R$1,'Fielding Data'!$A$1:$H$1,0),0),"Other")</f>
        <v>1</v>
      </c>
      <c r="S314" s="14">
        <f>IFERROR(VLOOKUP($A314,'Fielding Data'!$A:$H,MATCH(S$1,'Fielding Data'!$A$1:$H$1,0),0),"Other")</f>
        <v>0</v>
      </c>
      <c r="T314" s="14">
        <f>IFERROR(VLOOKUP($A314,'Fielding Data'!$A:$H,MATCH(T$1,'Fielding Data'!$A$1:$H$1,0),0),"Other")</f>
        <v>0</v>
      </c>
      <c r="U314" s="14">
        <f>SUMIFS('Fielding Data'!E:E,'Fielding Data'!$A:$A,'Hitting Data'!$A314)</f>
        <v>1</v>
      </c>
      <c r="V314" s="14">
        <f>SUMIFS('Fielding Data'!F:F,'Fielding Data'!$A:$A,'Hitting Data'!$A314)</f>
        <v>1</v>
      </c>
      <c r="W314" s="14">
        <f>SUMIFS('Fielding Data'!G:G,'Fielding Data'!$A:$A,'Hitting Data'!$A314)</f>
        <v>0</v>
      </c>
      <c r="X314" s="14">
        <f>SUMIFS('Fielding Data'!H:H,'Fielding Data'!$A:$A,'Hitting Data'!$A314)</f>
        <v>0</v>
      </c>
    </row>
    <row r="315" spans="1:24" x14ac:dyDescent="0.25">
      <c r="A315" s="14" t="str">
        <f t="shared" si="4"/>
        <v>figaral012010</v>
      </c>
      <c r="B315" s="19" t="s">
        <v>1083</v>
      </c>
      <c r="C315" s="19">
        <v>2010</v>
      </c>
      <c r="D315" s="19">
        <v>8</v>
      </c>
      <c r="E315" s="19">
        <v>0</v>
      </c>
      <c r="F315" s="19">
        <v>0</v>
      </c>
      <c r="G315" s="19">
        <v>0</v>
      </c>
      <c r="H315" s="19">
        <v>0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4" t="str">
        <f>IFERROR(VLOOKUP($A315,'Fielding Data'!$A:$H,MATCH(P$1,'Fielding Data'!$A$1:$H$1,0),0),"Other")</f>
        <v>P</v>
      </c>
      <c r="Q315" s="14">
        <f>IFERROR(VLOOKUP($A315,'Fielding Data'!$A:$H,MATCH(Q$1,'Fielding Data'!$A$1:$H$1,0),0),"Other")</f>
        <v>0</v>
      </c>
      <c r="R315" s="14">
        <f>IFERROR(VLOOKUP($A315,'Fielding Data'!$A:$H,MATCH(R$1,'Fielding Data'!$A$1:$H$1,0),0),"Other")</f>
        <v>3</v>
      </c>
      <c r="S315" s="14">
        <f>IFERROR(VLOOKUP($A315,'Fielding Data'!$A:$H,MATCH(S$1,'Fielding Data'!$A$1:$H$1,0),0),"Other")</f>
        <v>2</v>
      </c>
      <c r="T315" s="14">
        <f>IFERROR(VLOOKUP($A315,'Fielding Data'!$A:$H,MATCH(T$1,'Fielding Data'!$A$1:$H$1,0),0),"Other")</f>
        <v>0</v>
      </c>
      <c r="U315" s="14">
        <f>SUMIFS('Fielding Data'!E:E,'Fielding Data'!$A:$A,'Hitting Data'!$A315)</f>
        <v>0</v>
      </c>
      <c r="V315" s="14">
        <f>SUMIFS('Fielding Data'!F:F,'Fielding Data'!$A:$A,'Hitting Data'!$A315)</f>
        <v>3</v>
      </c>
      <c r="W315" s="14">
        <f>SUMIFS('Fielding Data'!G:G,'Fielding Data'!$A:$A,'Hitting Data'!$A315)</f>
        <v>2</v>
      </c>
      <c r="X315" s="14">
        <f>SUMIFS('Fielding Data'!H:H,'Fielding Data'!$A:$A,'Hitting Data'!$A315)</f>
        <v>0</v>
      </c>
    </row>
    <row r="316" spans="1:24" x14ac:dyDescent="0.25">
      <c r="A316" s="14" t="str">
        <f t="shared" si="4"/>
        <v>figgich012010</v>
      </c>
      <c r="B316" s="19" t="s">
        <v>300</v>
      </c>
      <c r="C316" s="19">
        <v>2010</v>
      </c>
      <c r="D316" s="19">
        <v>161</v>
      </c>
      <c r="E316" s="19">
        <v>602</v>
      </c>
      <c r="F316" s="19">
        <v>62</v>
      </c>
      <c r="G316" s="19">
        <v>156</v>
      </c>
      <c r="H316" s="19">
        <v>21</v>
      </c>
      <c r="I316" s="19">
        <v>2</v>
      </c>
      <c r="J316" s="19">
        <v>1</v>
      </c>
      <c r="K316" s="19">
        <v>35</v>
      </c>
      <c r="L316" s="19">
        <v>42</v>
      </c>
      <c r="M316" s="19">
        <v>15</v>
      </c>
      <c r="N316" s="19">
        <v>74</v>
      </c>
      <c r="O316" s="19">
        <v>114</v>
      </c>
      <c r="P316" s="14" t="str">
        <f>IFERROR(VLOOKUP($A316,'Fielding Data'!$A:$H,MATCH(P$1,'Fielding Data'!$A$1:$H$1,0),0),"Other")</f>
        <v>2B</v>
      </c>
      <c r="Q316" s="14">
        <f>IFERROR(VLOOKUP($A316,'Fielding Data'!$A:$H,MATCH(Q$1,'Fielding Data'!$A$1:$H$1,0),0),"Other")</f>
        <v>274</v>
      </c>
      <c r="R316" s="14">
        <f>IFERROR(VLOOKUP($A316,'Fielding Data'!$A:$H,MATCH(R$1,'Fielding Data'!$A$1:$H$1,0),0),"Other")</f>
        <v>414</v>
      </c>
      <c r="S316" s="14">
        <f>IFERROR(VLOOKUP($A316,'Fielding Data'!$A:$H,MATCH(S$1,'Fielding Data'!$A$1:$H$1,0),0),"Other")</f>
        <v>19</v>
      </c>
      <c r="T316" s="14">
        <f>IFERROR(VLOOKUP($A316,'Fielding Data'!$A:$H,MATCH(T$1,'Fielding Data'!$A$1:$H$1,0),0),"Other")</f>
        <v>110</v>
      </c>
      <c r="U316" s="14">
        <f>SUMIFS('Fielding Data'!E:E,'Fielding Data'!$A:$A,'Hitting Data'!$A316)</f>
        <v>274</v>
      </c>
      <c r="V316" s="14">
        <f>SUMIFS('Fielding Data'!F:F,'Fielding Data'!$A:$A,'Hitting Data'!$A316)</f>
        <v>414</v>
      </c>
      <c r="W316" s="14">
        <f>SUMIFS('Fielding Data'!G:G,'Fielding Data'!$A:$A,'Hitting Data'!$A316)</f>
        <v>19</v>
      </c>
      <c r="X316" s="14">
        <f>SUMIFS('Fielding Data'!H:H,'Fielding Data'!$A:$A,'Hitting Data'!$A316)</f>
        <v>110</v>
      </c>
    </row>
    <row r="317" spans="1:24" x14ac:dyDescent="0.25">
      <c r="A317" s="14" t="str">
        <f t="shared" si="4"/>
        <v>fisheca012010</v>
      </c>
      <c r="B317" s="19" t="s">
        <v>1084</v>
      </c>
      <c r="C317" s="19">
        <v>2010</v>
      </c>
      <c r="D317" s="19">
        <v>18</v>
      </c>
      <c r="E317" s="19">
        <v>4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4</v>
      </c>
      <c r="P317" s="14" t="str">
        <f>IFERROR(VLOOKUP($A317,'Fielding Data'!$A:$H,MATCH(P$1,'Fielding Data'!$A$1:$H$1,0),0),"Other")</f>
        <v>P</v>
      </c>
      <c r="Q317" s="14">
        <f>IFERROR(VLOOKUP($A317,'Fielding Data'!$A:$H,MATCH(Q$1,'Fielding Data'!$A$1:$H$1,0),0),"Other")</f>
        <v>1</v>
      </c>
      <c r="R317" s="14">
        <f>IFERROR(VLOOKUP($A317,'Fielding Data'!$A:$H,MATCH(R$1,'Fielding Data'!$A$1:$H$1,0),0),"Other")</f>
        <v>2</v>
      </c>
      <c r="S317" s="14">
        <f>IFERROR(VLOOKUP($A317,'Fielding Data'!$A:$H,MATCH(S$1,'Fielding Data'!$A$1:$H$1,0),0),"Other")</f>
        <v>0</v>
      </c>
      <c r="T317" s="14">
        <f>IFERROR(VLOOKUP($A317,'Fielding Data'!$A:$H,MATCH(T$1,'Fielding Data'!$A$1:$H$1,0),0),"Other")</f>
        <v>0</v>
      </c>
      <c r="U317" s="14">
        <f>SUMIFS('Fielding Data'!E:E,'Fielding Data'!$A:$A,'Hitting Data'!$A317)</f>
        <v>1</v>
      </c>
      <c r="V317" s="14">
        <f>SUMIFS('Fielding Data'!F:F,'Fielding Data'!$A:$A,'Hitting Data'!$A317)</f>
        <v>2</v>
      </c>
      <c r="W317" s="14">
        <f>SUMIFS('Fielding Data'!G:G,'Fielding Data'!$A:$A,'Hitting Data'!$A317)</f>
        <v>0</v>
      </c>
      <c r="X317" s="14">
        <f>SUMIFS('Fielding Data'!H:H,'Fielding Data'!$A:$A,'Hitting Data'!$A317)</f>
        <v>0</v>
      </c>
    </row>
    <row r="318" spans="1:24" x14ac:dyDescent="0.25">
      <c r="A318" s="14" t="str">
        <f t="shared" si="4"/>
        <v>fistedo012010</v>
      </c>
      <c r="B318" s="19" t="s">
        <v>1085</v>
      </c>
      <c r="C318" s="19">
        <v>2010</v>
      </c>
      <c r="D318" s="19">
        <v>28</v>
      </c>
      <c r="E318" s="19">
        <v>2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2</v>
      </c>
      <c r="P318" s="14" t="str">
        <f>IFERROR(VLOOKUP($A318,'Fielding Data'!$A:$H,MATCH(P$1,'Fielding Data'!$A$1:$H$1,0),0),"Other")</f>
        <v>P</v>
      </c>
      <c r="Q318" s="14">
        <f>IFERROR(VLOOKUP($A318,'Fielding Data'!$A:$H,MATCH(Q$1,'Fielding Data'!$A$1:$H$1,0),0),"Other")</f>
        <v>17</v>
      </c>
      <c r="R318" s="14">
        <f>IFERROR(VLOOKUP($A318,'Fielding Data'!$A:$H,MATCH(R$1,'Fielding Data'!$A$1:$H$1,0),0),"Other")</f>
        <v>19</v>
      </c>
      <c r="S318" s="14">
        <f>IFERROR(VLOOKUP($A318,'Fielding Data'!$A:$H,MATCH(S$1,'Fielding Data'!$A$1:$H$1,0),0),"Other")</f>
        <v>1</v>
      </c>
      <c r="T318" s="14">
        <f>IFERROR(VLOOKUP($A318,'Fielding Data'!$A:$H,MATCH(T$1,'Fielding Data'!$A$1:$H$1,0),0),"Other")</f>
        <v>3</v>
      </c>
      <c r="U318" s="14">
        <f>SUMIFS('Fielding Data'!E:E,'Fielding Data'!$A:$A,'Hitting Data'!$A318)</f>
        <v>17</v>
      </c>
      <c r="V318" s="14">
        <f>SUMIFS('Fielding Data'!F:F,'Fielding Data'!$A:$A,'Hitting Data'!$A318)</f>
        <v>19</v>
      </c>
      <c r="W318" s="14">
        <f>SUMIFS('Fielding Data'!G:G,'Fielding Data'!$A:$A,'Hitting Data'!$A318)</f>
        <v>1</v>
      </c>
      <c r="X318" s="14">
        <f>SUMIFS('Fielding Data'!H:H,'Fielding Data'!$A:$A,'Hitting Data'!$A318)</f>
        <v>3</v>
      </c>
    </row>
    <row r="319" spans="1:24" x14ac:dyDescent="0.25">
      <c r="A319" s="14" t="str">
        <f t="shared" si="4"/>
        <v>flowety012010</v>
      </c>
      <c r="B319" s="19" t="s">
        <v>1086</v>
      </c>
      <c r="C319" s="19">
        <v>2010</v>
      </c>
      <c r="D319" s="19">
        <v>8</v>
      </c>
      <c r="E319" s="19">
        <v>11</v>
      </c>
      <c r="F319" s="19">
        <v>2</v>
      </c>
      <c r="G319" s="19">
        <v>1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4</v>
      </c>
      <c r="O319" s="19">
        <v>5</v>
      </c>
      <c r="P319" s="14" t="str">
        <f>IFERROR(VLOOKUP($A319,'Fielding Data'!$A:$H,MATCH(P$1,'Fielding Data'!$A$1:$H$1,0),0),"Other")</f>
        <v>C</v>
      </c>
      <c r="Q319" s="14">
        <f>IFERROR(VLOOKUP($A319,'Fielding Data'!$A:$H,MATCH(Q$1,'Fielding Data'!$A$1:$H$1,0),0),"Other")</f>
        <v>30</v>
      </c>
      <c r="R319" s="14">
        <f>IFERROR(VLOOKUP($A319,'Fielding Data'!$A:$H,MATCH(R$1,'Fielding Data'!$A$1:$H$1,0),0),"Other")</f>
        <v>1</v>
      </c>
      <c r="S319" s="14">
        <f>IFERROR(VLOOKUP($A319,'Fielding Data'!$A:$H,MATCH(S$1,'Fielding Data'!$A$1:$H$1,0),0),"Other")</f>
        <v>0</v>
      </c>
      <c r="T319" s="14">
        <f>IFERROR(VLOOKUP($A319,'Fielding Data'!$A:$H,MATCH(T$1,'Fielding Data'!$A$1:$H$1,0),0),"Other")</f>
        <v>0</v>
      </c>
      <c r="U319" s="14">
        <f>SUMIFS('Fielding Data'!E:E,'Fielding Data'!$A:$A,'Hitting Data'!$A319)</f>
        <v>30</v>
      </c>
      <c r="V319" s="14">
        <f>SUMIFS('Fielding Data'!F:F,'Fielding Data'!$A:$A,'Hitting Data'!$A319)</f>
        <v>1</v>
      </c>
      <c r="W319" s="14">
        <f>SUMIFS('Fielding Data'!G:G,'Fielding Data'!$A:$A,'Hitting Data'!$A319)</f>
        <v>0</v>
      </c>
      <c r="X319" s="14">
        <f>SUMIFS('Fielding Data'!H:H,'Fielding Data'!$A:$A,'Hitting Data'!$A319)</f>
        <v>0</v>
      </c>
    </row>
    <row r="320" spans="1:24" x14ac:dyDescent="0.25">
      <c r="A320" s="14" t="str">
        <f t="shared" si="4"/>
        <v>floydga012010</v>
      </c>
      <c r="B320" s="19" t="s">
        <v>440</v>
      </c>
      <c r="C320" s="19">
        <v>2010</v>
      </c>
      <c r="D320" s="19">
        <v>31</v>
      </c>
      <c r="E320" s="19">
        <v>4</v>
      </c>
      <c r="F320" s="19">
        <v>0</v>
      </c>
      <c r="G320" s="19">
        <v>1</v>
      </c>
      <c r="H320" s="19">
        <v>0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19">
        <v>1</v>
      </c>
      <c r="O320" s="19">
        <v>2</v>
      </c>
      <c r="P320" s="14" t="str">
        <f>IFERROR(VLOOKUP($A320,'Fielding Data'!$A:$H,MATCH(P$1,'Fielding Data'!$A$1:$H$1,0),0),"Other")</f>
        <v>P</v>
      </c>
      <c r="Q320" s="14">
        <f>IFERROR(VLOOKUP($A320,'Fielding Data'!$A:$H,MATCH(Q$1,'Fielding Data'!$A$1:$H$1,0),0),"Other")</f>
        <v>9</v>
      </c>
      <c r="R320" s="14">
        <f>IFERROR(VLOOKUP($A320,'Fielding Data'!$A:$H,MATCH(R$1,'Fielding Data'!$A$1:$H$1,0),0),"Other")</f>
        <v>24</v>
      </c>
      <c r="S320" s="14">
        <f>IFERROR(VLOOKUP($A320,'Fielding Data'!$A:$H,MATCH(S$1,'Fielding Data'!$A$1:$H$1,0),0),"Other")</f>
        <v>2</v>
      </c>
      <c r="T320" s="14">
        <f>IFERROR(VLOOKUP($A320,'Fielding Data'!$A:$H,MATCH(T$1,'Fielding Data'!$A$1:$H$1,0),0),"Other")</f>
        <v>2</v>
      </c>
      <c r="U320" s="14">
        <f>SUMIFS('Fielding Data'!E:E,'Fielding Data'!$A:$A,'Hitting Data'!$A320)</f>
        <v>9</v>
      </c>
      <c r="V320" s="14">
        <f>SUMIFS('Fielding Data'!F:F,'Fielding Data'!$A:$A,'Hitting Data'!$A320)</f>
        <v>24</v>
      </c>
      <c r="W320" s="14">
        <f>SUMIFS('Fielding Data'!G:G,'Fielding Data'!$A:$A,'Hitting Data'!$A320)</f>
        <v>2</v>
      </c>
      <c r="X320" s="14">
        <f>SUMIFS('Fielding Data'!H:H,'Fielding Data'!$A:$A,'Hitting Data'!$A320)</f>
        <v>2</v>
      </c>
    </row>
    <row r="321" spans="1:24" x14ac:dyDescent="0.25">
      <c r="A321" s="14" t="str">
        <f t="shared" si="4"/>
        <v>fordda032010</v>
      </c>
      <c r="B321" s="19" t="s">
        <v>1279</v>
      </c>
      <c r="C321" s="19">
        <v>2010</v>
      </c>
      <c r="D321" s="19">
        <v>7</v>
      </c>
      <c r="E321" s="19">
        <v>0</v>
      </c>
      <c r="F321" s="19">
        <v>1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2</v>
      </c>
      <c r="M321" s="19">
        <v>1</v>
      </c>
      <c r="N321" s="19">
        <v>0</v>
      </c>
      <c r="O321" s="19">
        <v>0</v>
      </c>
      <c r="P321" s="14" t="str">
        <f>IFERROR(VLOOKUP($A321,'Fielding Data'!$A:$H,MATCH(P$1,'Fielding Data'!$A$1:$H$1,0),0),"Other")</f>
        <v>CF</v>
      </c>
      <c r="Q321" s="14">
        <f>IFERROR(VLOOKUP($A321,'Fielding Data'!$A:$H,MATCH(Q$1,'Fielding Data'!$A$1:$H$1,0),0),"Other")</f>
        <v>0</v>
      </c>
      <c r="R321" s="14">
        <f>IFERROR(VLOOKUP($A321,'Fielding Data'!$A:$H,MATCH(R$1,'Fielding Data'!$A$1:$H$1,0),0),"Other")</f>
        <v>0</v>
      </c>
      <c r="S321" s="14">
        <f>IFERROR(VLOOKUP($A321,'Fielding Data'!$A:$H,MATCH(S$1,'Fielding Data'!$A$1:$H$1,0),0),"Other")</f>
        <v>0</v>
      </c>
      <c r="T321" s="14">
        <f>IFERROR(VLOOKUP($A321,'Fielding Data'!$A:$H,MATCH(T$1,'Fielding Data'!$A$1:$H$1,0),0),"Other")</f>
        <v>0</v>
      </c>
      <c r="U321" s="14">
        <f>SUMIFS('Fielding Data'!E:E,'Fielding Data'!$A:$A,'Hitting Data'!$A321)</f>
        <v>0</v>
      </c>
      <c r="V321" s="14">
        <f>SUMIFS('Fielding Data'!F:F,'Fielding Data'!$A:$A,'Hitting Data'!$A321)</f>
        <v>0</v>
      </c>
      <c r="W321" s="14">
        <f>SUMIFS('Fielding Data'!G:G,'Fielding Data'!$A:$A,'Hitting Data'!$A321)</f>
        <v>0</v>
      </c>
      <c r="X321" s="14">
        <f>SUMIFS('Fielding Data'!H:H,'Fielding Data'!$A:$A,'Hitting Data'!$A321)</f>
        <v>0</v>
      </c>
    </row>
    <row r="322" spans="1:24" x14ac:dyDescent="0.25">
      <c r="A322" s="14" t="str">
        <f t="shared" si="4"/>
        <v>fowlede012010</v>
      </c>
      <c r="B322" s="19" t="s">
        <v>920</v>
      </c>
      <c r="C322" s="19">
        <v>2010</v>
      </c>
      <c r="D322" s="19">
        <v>132</v>
      </c>
      <c r="E322" s="19">
        <v>439</v>
      </c>
      <c r="F322" s="19">
        <v>73</v>
      </c>
      <c r="G322" s="19">
        <v>114</v>
      </c>
      <c r="H322" s="19">
        <v>20</v>
      </c>
      <c r="I322" s="19">
        <v>14</v>
      </c>
      <c r="J322" s="19">
        <v>6</v>
      </c>
      <c r="K322" s="19">
        <v>36</v>
      </c>
      <c r="L322" s="19">
        <v>13</v>
      </c>
      <c r="M322" s="19">
        <v>7</v>
      </c>
      <c r="N322" s="19">
        <v>57</v>
      </c>
      <c r="O322" s="19">
        <v>104</v>
      </c>
      <c r="P322" s="14" t="str">
        <f>IFERROR(VLOOKUP($A322,'Fielding Data'!$A:$H,MATCH(P$1,'Fielding Data'!$A$1:$H$1,0),0),"Other")</f>
        <v>CF</v>
      </c>
      <c r="Q322" s="14">
        <f>IFERROR(VLOOKUP($A322,'Fielding Data'!$A:$H,MATCH(Q$1,'Fielding Data'!$A$1:$H$1,0),0),"Other")</f>
        <v>0</v>
      </c>
      <c r="R322" s="14">
        <f>IFERROR(VLOOKUP($A322,'Fielding Data'!$A:$H,MATCH(R$1,'Fielding Data'!$A$1:$H$1,0),0),"Other")</f>
        <v>0</v>
      </c>
      <c r="S322" s="14">
        <f>IFERROR(VLOOKUP($A322,'Fielding Data'!$A:$H,MATCH(S$1,'Fielding Data'!$A$1:$H$1,0),0),"Other")</f>
        <v>0</v>
      </c>
      <c r="T322" s="14">
        <f>IFERROR(VLOOKUP($A322,'Fielding Data'!$A:$H,MATCH(T$1,'Fielding Data'!$A$1:$H$1,0),0),"Other")</f>
        <v>0</v>
      </c>
      <c r="U322" s="14">
        <f>SUMIFS('Fielding Data'!E:E,'Fielding Data'!$A:$A,'Hitting Data'!$A322)</f>
        <v>239</v>
      </c>
      <c r="V322" s="14">
        <f>SUMIFS('Fielding Data'!F:F,'Fielding Data'!$A:$A,'Hitting Data'!$A322)</f>
        <v>2</v>
      </c>
      <c r="W322" s="14">
        <f>SUMIFS('Fielding Data'!G:G,'Fielding Data'!$A:$A,'Hitting Data'!$A322)</f>
        <v>1</v>
      </c>
      <c r="X322" s="14">
        <f>SUMIFS('Fielding Data'!H:H,'Fielding Data'!$A:$A,'Hitting Data'!$A322)</f>
        <v>0</v>
      </c>
    </row>
    <row r="323" spans="1:24" x14ac:dyDescent="0.25">
      <c r="A323" s="14" t="str">
        <f t="shared" ref="A323:A386" si="5">B323&amp;C323</f>
        <v>francbe012010</v>
      </c>
      <c r="B323" s="19" t="s">
        <v>787</v>
      </c>
      <c r="C323" s="19">
        <v>2010</v>
      </c>
      <c r="D323" s="19">
        <v>88</v>
      </c>
      <c r="E323" s="19">
        <v>179</v>
      </c>
      <c r="F323" s="19">
        <v>24</v>
      </c>
      <c r="G323" s="19">
        <v>48</v>
      </c>
      <c r="H323" s="19">
        <v>13</v>
      </c>
      <c r="I323" s="19">
        <v>0</v>
      </c>
      <c r="J323" s="19">
        <v>6</v>
      </c>
      <c r="K323" s="19">
        <v>28</v>
      </c>
      <c r="L323" s="19">
        <v>8</v>
      </c>
      <c r="M323" s="19">
        <v>0</v>
      </c>
      <c r="N323" s="19">
        <v>14</v>
      </c>
      <c r="O323" s="19">
        <v>35</v>
      </c>
      <c r="P323" s="14" t="str">
        <f>IFERROR(VLOOKUP($A323,'Fielding Data'!$A:$H,MATCH(P$1,'Fielding Data'!$A$1:$H$1,0),0),"Other")</f>
        <v>CF</v>
      </c>
      <c r="Q323" s="14">
        <f>IFERROR(VLOOKUP($A323,'Fielding Data'!$A:$H,MATCH(Q$1,'Fielding Data'!$A$1:$H$1,0),0),"Other")</f>
        <v>0</v>
      </c>
      <c r="R323" s="14">
        <f>IFERROR(VLOOKUP($A323,'Fielding Data'!$A:$H,MATCH(R$1,'Fielding Data'!$A$1:$H$1,0),0),"Other")</f>
        <v>0</v>
      </c>
      <c r="S323" s="14">
        <f>IFERROR(VLOOKUP($A323,'Fielding Data'!$A:$H,MATCH(S$1,'Fielding Data'!$A$1:$H$1,0),0),"Other")</f>
        <v>0</v>
      </c>
      <c r="T323" s="14">
        <f>IFERROR(VLOOKUP($A323,'Fielding Data'!$A:$H,MATCH(T$1,'Fielding Data'!$A$1:$H$1,0),0),"Other")</f>
        <v>0</v>
      </c>
      <c r="U323" s="14">
        <f>SUMIFS('Fielding Data'!E:E,'Fielding Data'!$A:$A,'Hitting Data'!$A323)</f>
        <v>60</v>
      </c>
      <c r="V323" s="14">
        <f>SUMIFS('Fielding Data'!F:F,'Fielding Data'!$A:$A,'Hitting Data'!$A323)</f>
        <v>3</v>
      </c>
      <c r="W323" s="14">
        <f>SUMIFS('Fielding Data'!G:G,'Fielding Data'!$A:$A,'Hitting Data'!$A323)</f>
        <v>0</v>
      </c>
      <c r="X323" s="14">
        <f>SUMIFS('Fielding Data'!H:H,'Fielding Data'!$A:$A,'Hitting Data'!$A323)</f>
        <v>0</v>
      </c>
    </row>
    <row r="324" spans="1:24" x14ac:dyDescent="0.25">
      <c r="A324" s="14" t="str">
        <f t="shared" si="5"/>
        <v>francfr012010</v>
      </c>
      <c r="B324" s="19" t="s">
        <v>441</v>
      </c>
      <c r="C324" s="19">
        <v>2010</v>
      </c>
      <c r="D324" s="19">
        <v>56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4" t="str">
        <f>IFERROR(VLOOKUP($A324,'Fielding Data'!$A:$H,MATCH(P$1,'Fielding Data'!$A$1:$H$1,0),0),"Other")</f>
        <v>P</v>
      </c>
      <c r="Q324" s="14">
        <f>IFERROR(VLOOKUP($A324,'Fielding Data'!$A:$H,MATCH(Q$1,'Fielding Data'!$A$1:$H$1,0),0),"Other")</f>
        <v>4</v>
      </c>
      <c r="R324" s="14">
        <f>IFERROR(VLOOKUP($A324,'Fielding Data'!$A:$H,MATCH(R$1,'Fielding Data'!$A$1:$H$1,0),0),"Other")</f>
        <v>1</v>
      </c>
      <c r="S324" s="14">
        <f>IFERROR(VLOOKUP($A324,'Fielding Data'!$A:$H,MATCH(S$1,'Fielding Data'!$A$1:$H$1,0),0),"Other")</f>
        <v>0</v>
      </c>
      <c r="T324" s="14">
        <f>IFERROR(VLOOKUP($A324,'Fielding Data'!$A:$H,MATCH(T$1,'Fielding Data'!$A$1:$H$1,0),0),"Other")</f>
        <v>0</v>
      </c>
      <c r="U324" s="14">
        <f>SUMIFS('Fielding Data'!E:E,'Fielding Data'!$A:$A,'Hitting Data'!$A324)</f>
        <v>4</v>
      </c>
      <c r="V324" s="14">
        <f>SUMIFS('Fielding Data'!F:F,'Fielding Data'!$A:$A,'Hitting Data'!$A324)</f>
        <v>1</v>
      </c>
      <c r="W324" s="14">
        <f>SUMIFS('Fielding Data'!G:G,'Fielding Data'!$A:$A,'Hitting Data'!$A324)</f>
        <v>0</v>
      </c>
      <c r="X324" s="14">
        <f>SUMIFS('Fielding Data'!H:H,'Fielding Data'!$A:$A,'Hitting Data'!$A324)</f>
        <v>0</v>
      </c>
    </row>
    <row r="325" spans="1:24" x14ac:dyDescent="0.25">
      <c r="A325" s="14" t="str">
        <f t="shared" si="5"/>
        <v>francje012010</v>
      </c>
      <c r="B325" s="19" t="s">
        <v>442</v>
      </c>
      <c r="C325" s="19">
        <v>2010</v>
      </c>
      <c r="D325" s="19">
        <v>20</v>
      </c>
      <c r="E325" s="19">
        <v>22</v>
      </c>
      <c r="F325" s="19">
        <v>2</v>
      </c>
      <c r="G325" s="19">
        <v>2</v>
      </c>
      <c r="H325" s="19">
        <v>0</v>
      </c>
      <c r="I325" s="19">
        <v>0</v>
      </c>
      <c r="J325" s="19">
        <v>0</v>
      </c>
      <c r="K325" s="19">
        <v>1</v>
      </c>
      <c r="L325" s="19">
        <v>0</v>
      </c>
      <c r="M325" s="19">
        <v>0</v>
      </c>
      <c r="N325" s="19">
        <v>4</v>
      </c>
      <c r="O325" s="19">
        <v>6</v>
      </c>
      <c r="P325" s="14" t="str">
        <f>IFERROR(VLOOKUP($A325,'Fielding Data'!$A:$H,MATCH(P$1,'Fielding Data'!$A$1:$H$1,0),0),"Other")</f>
        <v>P</v>
      </c>
      <c r="Q325" s="14">
        <f>IFERROR(VLOOKUP($A325,'Fielding Data'!$A:$H,MATCH(Q$1,'Fielding Data'!$A$1:$H$1,0),0),"Other")</f>
        <v>2</v>
      </c>
      <c r="R325" s="14">
        <f>IFERROR(VLOOKUP($A325,'Fielding Data'!$A:$H,MATCH(R$1,'Fielding Data'!$A$1:$H$1,0),0),"Other")</f>
        <v>17</v>
      </c>
      <c r="S325" s="14">
        <f>IFERROR(VLOOKUP($A325,'Fielding Data'!$A:$H,MATCH(S$1,'Fielding Data'!$A$1:$H$1,0),0),"Other")</f>
        <v>0</v>
      </c>
      <c r="T325" s="14">
        <f>IFERROR(VLOOKUP($A325,'Fielding Data'!$A:$H,MATCH(T$1,'Fielding Data'!$A$1:$H$1,0),0),"Other")</f>
        <v>3</v>
      </c>
      <c r="U325" s="14">
        <f>SUMIFS('Fielding Data'!E:E,'Fielding Data'!$A:$A,'Hitting Data'!$A325)</f>
        <v>2</v>
      </c>
      <c r="V325" s="14">
        <f>SUMIFS('Fielding Data'!F:F,'Fielding Data'!$A:$A,'Hitting Data'!$A325)</f>
        <v>17</v>
      </c>
      <c r="W325" s="14">
        <f>SUMIFS('Fielding Data'!G:G,'Fielding Data'!$A:$A,'Hitting Data'!$A325)</f>
        <v>0</v>
      </c>
      <c r="X325" s="14">
        <f>SUMIFS('Fielding Data'!H:H,'Fielding Data'!$A:$A,'Hitting Data'!$A325)</f>
        <v>3</v>
      </c>
    </row>
    <row r="326" spans="1:24" x14ac:dyDescent="0.25">
      <c r="A326" s="14" t="str">
        <f t="shared" si="5"/>
        <v>francju022010</v>
      </c>
      <c r="B326" s="19" t="s">
        <v>1087</v>
      </c>
      <c r="C326" s="19">
        <v>2010</v>
      </c>
      <c r="D326" s="19">
        <v>36</v>
      </c>
      <c r="E326" s="19">
        <v>55</v>
      </c>
      <c r="F326" s="19">
        <v>3</v>
      </c>
      <c r="G326" s="19">
        <v>15</v>
      </c>
      <c r="H326" s="19">
        <v>3</v>
      </c>
      <c r="I326" s="19">
        <v>0</v>
      </c>
      <c r="J326" s="19">
        <v>1</v>
      </c>
      <c r="K326" s="19">
        <v>7</v>
      </c>
      <c r="L326" s="19">
        <v>0</v>
      </c>
      <c r="M326" s="19">
        <v>1</v>
      </c>
      <c r="N326" s="19">
        <v>4</v>
      </c>
      <c r="O326" s="19">
        <v>20</v>
      </c>
      <c r="P326" s="14" t="str">
        <f>IFERROR(VLOOKUP($A326,'Fielding Data'!$A:$H,MATCH(P$1,'Fielding Data'!$A$1:$H$1,0),0),"Other")</f>
        <v>3B</v>
      </c>
      <c r="Q326" s="14">
        <f>IFERROR(VLOOKUP($A326,'Fielding Data'!$A:$H,MATCH(Q$1,'Fielding Data'!$A$1:$H$1,0),0),"Other")</f>
        <v>3</v>
      </c>
      <c r="R326" s="14">
        <f>IFERROR(VLOOKUP($A326,'Fielding Data'!$A:$H,MATCH(R$1,'Fielding Data'!$A$1:$H$1,0),0),"Other")</f>
        <v>8</v>
      </c>
      <c r="S326" s="14">
        <f>IFERROR(VLOOKUP($A326,'Fielding Data'!$A:$H,MATCH(S$1,'Fielding Data'!$A$1:$H$1,0),0),"Other")</f>
        <v>1</v>
      </c>
      <c r="T326" s="14">
        <f>IFERROR(VLOOKUP($A326,'Fielding Data'!$A:$H,MATCH(T$1,'Fielding Data'!$A$1:$H$1,0),0),"Other")</f>
        <v>3</v>
      </c>
      <c r="U326" s="14">
        <f>SUMIFS('Fielding Data'!E:E,'Fielding Data'!$A:$A,'Hitting Data'!$A326)</f>
        <v>3</v>
      </c>
      <c r="V326" s="14">
        <f>SUMIFS('Fielding Data'!F:F,'Fielding Data'!$A:$A,'Hitting Data'!$A326)</f>
        <v>8</v>
      </c>
      <c r="W326" s="14">
        <f>SUMIFS('Fielding Data'!G:G,'Fielding Data'!$A:$A,'Hitting Data'!$A326)</f>
        <v>1</v>
      </c>
      <c r="X326" s="14">
        <f>SUMIFS('Fielding Data'!H:H,'Fielding Data'!$A:$A,'Hitting Data'!$A326)</f>
        <v>3</v>
      </c>
    </row>
    <row r="327" spans="1:24" x14ac:dyDescent="0.25">
      <c r="A327" s="14" t="str">
        <f t="shared" si="5"/>
        <v>frandke012010</v>
      </c>
      <c r="B327" s="19" t="s">
        <v>645</v>
      </c>
      <c r="C327" s="19">
        <v>2010</v>
      </c>
      <c r="D327" s="19">
        <v>54</v>
      </c>
      <c r="E327" s="19">
        <v>160</v>
      </c>
      <c r="F327" s="19">
        <v>24</v>
      </c>
      <c r="G327" s="19">
        <v>40</v>
      </c>
      <c r="H327" s="19">
        <v>11</v>
      </c>
      <c r="I327" s="19">
        <v>0</v>
      </c>
      <c r="J327" s="19">
        <v>0</v>
      </c>
      <c r="K327" s="19">
        <v>14</v>
      </c>
      <c r="L327" s="19">
        <v>2</v>
      </c>
      <c r="M327" s="19">
        <v>0</v>
      </c>
      <c r="N327" s="19">
        <v>9</v>
      </c>
      <c r="O327" s="19">
        <v>10</v>
      </c>
      <c r="P327" s="14" t="str">
        <f>IFERROR(VLOOKUP($A327,'Fielding Data'!$A:$H,MATCH(P$1,'Fielding Data'!$A$1:$H$1,0),0),"Other")</f>
        <v>1B</v>
      </c>
      <c r="Q327" s="14">
        <f>IFERROR(VLOOKUP($A327,'Fielding Data'!$A:$H,MATCH(Q$1,'Fielding Data'!$A$1:$H$1,0),0),"Other")</f>
        <v>35</v>
      </c>
      <c r="R327" s="14">
        <f>IFERROR(VLOOKUP($A327,'Fielding Data'!$A:$H,MATCH(R$1,'Fielding Data'!$A$1:$H$1,0),0),"Other")</f>
        <v>3</v>
      </c>
      <c r="S327" s="14">
        <f>IFERROR(VLOOKUP($A327,'Fielding Data'!$A:$H,MATCH(S$1,'Fielding Data'!$A$1:$H$1,0),0),"Other")</f>
        <v>0</v>
      </c>
      <c r="T327" s="14">
        <f>IFERROR(VLOOKUP($A327,'Fielding Data'!$A:$H,MATCH(T$1,'Fielding Data'!$A$1:$H$1,0),0),"Other")</f>
        <v>4</v>
      </c>
      <c r="U327" s="14">
        <f>SUMIFS('Fielding Data'!E:E,'Fielding Data'!$A:$A,'Hitting Data'!$A327)</f>
        <v>66</v>
      </c>
      <c r="V327" s="14">
        <f>SUMIFS('Fielding Data'!F:F,'Fielding Data'!$A:$A,'Hitting Data'!$A327)</f>
        <v>82</v>
      </c>
      <c r="W327" s="14">
        <f>SUMIFS('Fielding Data'!G:G,'Fielding Data'!$A:$A,'Hitting Data'!$A327)</f>
        <v>7</v>
      </c>
      <c r="X327" s="14">
        <f>SUMIFS('Fielding Data'!H:H,'Fielding Data'!$A:$A,'Hitting Data'!$A327)</f>
        <v>9</v>
      </c>
    </row>
    <row r="328" spans="1:24" x14ac:dyDescent="0.25">
      <c r="A328" s="14" t="str">
        <f t="shared" si="5"/>
        <v>frankry012010</v>
      </c>
      <c r="B328" s="19" t="s">
        <v>245</v>
      </c>
      <c r="C328" s="19">
        <v>2010</v>
      </c>
      <c r="D328" s="19">
        <v>59</v>
      </c>
      <c r="E328" s="19">
        <v>3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0</v>
      </c>
      <c r="O328" s="19">
        <v>3</v>
      </c>
      <c r="P328" s="14" t="str">
        <f>IFERROR(VLOOKUP($A328,'Fielding Data'!$A:$H,MATCH(P$1,'Fielding Data'!$A$1:$H$1,0),0),"Other")</f>
        <v>P</v>
      </c>
      <c r="Q328" s="14">
        <f>IFERROR(VLOOKUP($A328,'Fielding Data'!$A:$H,MATCH(Q$1,'Fielding Data'!$A$1:$H$1,0),0),"Other")</f>
        <v>9</v>
      </c>
      <c r="R328" s="14">
        <f>IFERROR(VLOOKUP($A328,'Fielding Data'!$A:$H,MATCH(R$1,'Fielding Data'!$A$1:$H$1,0),0),"Other")</f>
        <v>5</v>
      </c>
      <c r="S328" s="14">
        <f>IFERROR(VLOOKUP($A328,'Fielding Data'!$A:$H,MATCH(S$1,'Fielding Data'!$A$1:$H$1,0),0),"Other")</f>
        <v>0</v>
      </c>
      <c r="T328" s="14">
        <f>IFERROR(VLOOKUP($A328,'Fielding Data'!$A:$H,MATCH(T$1,'Fielding Data'!$A$1:$H$1,0),0),"Other")</f>
        <v>1</v>
      </c>
      <c r="U328" s="14">
        <f>SUMIFS('Fielding Data'!E:E,'Fielding Data'!$A:$A,'Hitting Data'!$A328)</f>
        <v>9</v>
      </c>
      <c r="V328" s="14">
        <f>SUMIFS('Fielding Data'!F:F,'Fielding Data'!$A:$A,'Hitting Data'!$A328)</f>
        <v>5</v>
      </c>
      <c r="W328" s="14">
        <f>SUMIFS('Fielding Data'!G:G,'Fielding Data'!$A:$A,'Hitting Data'!$A328)</f>
        <v>0</v>
      </c>
      <c r="X328" s="14">
        <f>SUMIFS('Fielding Data'!H:H,'Fielding Data'!$A:$A,'Hitting Data'!$A328)</f>
        <v>1</v>
      </c>
    </row>
    <row r="329" spans="1:24" x14ac:dyDescent="0.25">
      <c r="A329" s="14" t="str">
        <f t="shared" si="5"/>
        <v>frasoja012010</v>
      </c>
      <c r="B329" s="19" t="s">
        <v>443</v>
      </c>
      <c r="C329" s="19">
        <v>2010</v>
      </c>
      <c r="D329" s="19">
        <v>69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4" t="str">
        <f>IFERROR(VLOOKUP($A329,'Fielding Data'!$A:$H,MATCH(P$1,'Fielding Data'!$A$1:$H$1,0),0),"Other")</f>
        <v>P</v>
      </c>
      <c r="Q329" s="14">
        <f>IFERROR(VLOOKUP($A329,'Fielding Data'!$A:$H,MATCH(Q$1,'Fielding Data'!$A$1:$H$1,0),0),"Other")</f>
        <v>6</v>
      </c>
      <c r="R329" s="14">
        <f>IFERROR(VLOOKUP($A329,'Fielding Data'!$A:$H,MATCH(R$1,'Fielding Data'!$A$1:$H$1,0),0),"Other")</f>
        <v>5</v>
      </c>
      <c r="S329" s="14">
        <f>IFERROR(VLOOKUP($A329,'Fielding Data'!$A:$H,MATCH(S$1,'Fielding Data'!$A$1:$H$1,0),0),"Other")</f>
        <v>1</v>
      </c>
      <c r="T329" s="14">
        <f>IFERROR(VLOOKUP($A329,'Fielding Data'!$A:$H,MATCH(T$1,'Fielding Data'!$A$1:$H$1,0),0),"Other")</f>
        <v>1</v>
      </c>
      <c r="U329" s="14">
        <f>SUMIFS('Fielding Data'!E:E,'Fielding Data'!$A:$A,'Hitting Data'!$A329)</f>
        <v>6</v>
      </c>
      <c r="V329" s="14">
        <f>SUMIFS('Fielding Data'!F:F,'Fielding Data'!$A:$A,'Hitting Data'!$A329)</f>
        <v>5</v>
      </c>
      <c r="W329" s="14">
        <f>SUMIFS('Fielding Data'!G:G,'Fielding Data'!$A:$A,'Hitting Data'!$A329)</f>
        <v>1</v>
      </c>
      <c r="X329" s="14">
        <f>SUMIFS('Fielding Data'!H:H,'Fielding Data'!$A:$A,'Hitting Data'!$A329)</f>
        <v>1</v>
      </c>
    </row>
    <row r="330" spans="1:24" x14ac:dyDescent="0.25">
      <c r="A330" s="14" t="str">
        <f t="shared" si="5"/>
        <v>frazije012010</v>
      </c>
      <c r="B330" s="19" t="s">
        <v>1281</v>
      </c>
      <c r="C330" s="19">
        <v>2010</v>
      </c>
      <c r="D330" s="19">
        <v>9</v>
      </c>
      <c r="E330" s="19">
        <v>23</v>
      </c>
      <c r="F330" s="19">
        <v>3</v>
      </c>
      <c r="G330" s="19">
        <v>5</v>
      </c>
      <c r="H330" s="19">
        <v>1</v>
      </c>
      <c r="I330" s="19">
        <v>0</v>
      </c>
      <c r="J330" s="19">
        <v>0</v>
      </c>
      <c r="K330" s="19">
        <v>1</v>
      </c>
      <c r="L330" s="19">
        <v>0</v>
      </c>
      <c r="M330" s="19">
        <v>0</v>
      </c>
      <c r="N330" s="19">
        <v>1</v>
      </c>
      <c r="O330" s="19">
        <v>6</v>
      </c>
      <c r="P330" s="14" t="str">
        <f>IFERROR(VLOOKUP($A330,'Fielding Data'!$A:$H,MATCH(P$1,'Fielding Data'!$A$1:$H$1,0),0),"Other")</f>
        <v>LF</v>
      </c>
      <c r="Q330" s="14">
        <f>IFERROR(VLOOKUP($A330,'Fielding Data'!$A:$H,MATCH(Q$1,'Fielding Data'!$A$1:$H$1,0),0),"Other")</f>
        <v>0</v>
      </c>
      <c r="R330" s="14">
        <f>IFERROR(VLOOKUP($A330,'Fielding Data'!$A:$H,MATCH(R$1,'Fielding Data'!$A$1:$H$1,0),0),"Other")</f>
        <v>0</v>
      </c>
      <c r="S330" s="14">
        <f>IFERROR(VLOOKUP($A330,'Fielding Data'!$A:$H,MATCH(S$1,'Fielding Data'!$A$1:$H$1,0),0),"Other")</f>
        <v>0</v>
      </c>
      <c r="T330" s="14">
        <f>IFERROR(VLOOKUP($A330,'Fielding Data'!$A:$H,MATCH(T$1,'Fielding Data'!$A$1:$H$1,0),0),"Other")</f>
        <v>0</v>
      </c>
      <c r="U330" s="14">
        <f>SUMIFS('Fielding Data'!E:E,'Fielding Data'!$A:$A,'Hitting Data'!$A330)</f>
        <v>11</v>
      </c>
      <c r="V330" s="14">
        <f>SUMIFS('Fielding Data'!F:F,'Fielding Data'!$A:$A,'Hitting Data'!$A330)</f>
        <v>1</v>
      </c>
      <c r="W330" s="14">
        <f>SUMIFS('Fielding Data'!G:G,'Fielding Data'!$A:$A,'Hitting Data'!$A330)</f>
        <v>0</v>
      </c>
      <c r="X330" s="14">
        <f>SUMIFS('Fielding Data'!H:H,'Fielding Data'!$A:$A,'Hitting Data'!$A330)</f>
        <v>1</v>
      </c>
    </row>
    <row r="331" spans="1:24" x14ac:dyDescent="0.25">
      <c r="A331" s="14" t="str">
        <f t="shared" si="5"/>
        <v>freemfr012010</v>
      </c>
      <c r="B331" s="19" t="s">
        <v>1282</v>
      </c>
      <c r="C331" s="19">
        <v>2010</v>
      </c>
      <c r="D331" s="19">
        <v>20</v>
      </c>
      <c r="E331" s="19">
        <v>24</v>
      </c>
      <c r="F331" s="19">
        <v>3</v>
      </c>
      <c r="G331" s="19">
        <v>4</v>
      </c>
      <c r="H331" s="19">
        <v>1</v>
      </c>
      <c r="I331" s="19">
        <v>0</v>
      </c>
      <c r="J331" s="19">
        <v>1</v>
      </c>
      <c r="K331" s="19">
        <v>1</v>
      </c>
      <c r="L331" s="19">
        <v>0</v>
      </c>
      <c r="M331" s="19">
        <v>0</v>
      </c>
      <c r="N331" s="19">
        <v>0</v>
      </c>
      <c r="O331" s="19">
        <v>8</v>
      </c>
      <c r="P331" s="14" t="str">
        <f>IFERROR(VLOOKUP($A331,'Fielding Data'!$A:$H,MATCH(P$1,'Fielding Data'!$A$1:$H$1,0),0),"Other")</f>
        <v>1B</v>
      </c>
      <c r="Q331" s="14">
        <f>IFERROR(VLOOKUP($A331,'Fielding Data'!$A:$H,MATCH(Q$1,'Fielding Data'!$A$1:$H$1,0),0),"Other")</f>
        <v>36</v>
      </c>
      <c r="R331" s="14">
        <f>IFERROR(VLOOKUP($A331,'Fielding Data'!$A:$H,MATCH(R$1,'Fielding Data'!$A$1:$H$1,0),0),"Other")</f>
        <v>5</v>
      </c>
      <c r="S331" s="14">
        <f>IFERROR(VLOOKUP($A331,'Fielding Data'!$A:$H,MATCH(S$1,'Fielding Data'!$A$1:$H$1,0),0),"Other")</f>
        <v>0</v>
      </c>
      <c r="T331" s="14">
        <f>IFERROR(VLOOKUP($A331,'Fielding Data'!$A:$H,MATCH(T$1,'Fielding Data'!$A$1:$H$1,0),0),"Other")</f>
        <v>1</v>
      </c>
      <c r="U331" s="14">
        <f>SUMIFS('Fielding Data'!E:E,'Fielding Data'!$A:$A,'Hitting Data'!$A331)</f>
        <v>36</v>
      </c>
      <c r="V331" s="14">
        <f>SUMIFS('Fielding Data'!F:F,'Fielding Data'!$A:$A,'Hitting Data'!$A331)</f>
        <v>5</v>
      </c>
      <c r="W331" s="14">
        <f>SUMIFS('Fielding Data'!G:G,'Fielding Data'!$A:$A,'Hitting Data'!$A331)</f>
        <v>0</v>
      </c>
      <c r="X331" s="14">
        <f>SUMIFS('Fielding Data'!H:H,'Fielding Data'!$A:$A,'Hitting Data'!$A331)</f>
        <v>1</v>
      </c>
    </row>
    <row r="332" spans="1:24" x14ac:dyDescent="0.25">
      <c r="A332" s="14" t="str">
        <f t="shared" si="5"/>
        <v>freesda012010</v>
      </c>
      <c r="B332" s="19" t="s">
        <v>1088</v>
      </c>
      <c r="C332" s="19">
        <v>2010</v>
      </c>
      <c r="D332" s="19">
        <v>70</v>
      </c>
      <c r="E332" s="19">
        <v>240</v>
      </c>
      <c r="F332" s="19">
        <v>28</v>
      </c>
      <c r="G332" s="19">
        <v>71</v>
      </c>
      <c r="H332" s="19">
        <v>12</v>
      </c>
      <c r="I332" s="19">
        <v>1</v>
      </c>
      <c r="J332" s="19">
        <v>4</v>
      </c>
      <c r="K332" s="19">
        <v>36</v>
      </c>
      <c r="L332" s="19">
        <v>1</v>
      </c>
      <c r="M332" s="19">
        <v>1</v>
      </c>
      <c r="N332" s="19">
        <v>21</v>
      </c>
      <c r="O332" s="19">
        <v>59</v>
      </c>
      <c r="P332" s="14" t="str">
        <f>IFERROR(VLOOKUP($A332,'Fielding Data'!$A:$H,MATCH(P$1,'Fielding Data'!$A$1:$H$1,0),0),"Other")</f>
        <v>1B</v>
      </c>
      <c r="Q332" s="14">
        <f>IFERROR(VLOOKUP($A332,'Fielding Data'!$A:$H,MATCH(Q$1,'Fielding Data'!$A$1:$H$1,0),0),"Other")</f>
        <v>3</v>
      </c>
      <c r="R332" s="14">
        <f>IFERROR(VLOOKUP($A332,'Fielding Data'!$A:$H,MATCH(R$1,'Fielding Data'!$A$1:$H$1,0),0),"Other")</f>
        <v>0</v>
      </c>
      <c r="S332" s="14">
        <f>IFERROR(VLOOKUP($A332,'Fielding Data'!$A:$H,MATCH(S$1,'Fielding Data'!$A$1:$H$1,0),0),"Other")</f>
        <v>0</v>
      </c>
      <c r="T332" s="14">
        <f>IFERROR(VLOOKUP($A332,'Fielding Data'!$A:$H,MATCH(T$1,'Fielding Data'!$A$1:$H$1,0),0),"Other")</f>
        <v>0</v>
      </c>
      <c r="U332" s="14">
        <f>SUMIFS('Fielding Data'!E:E,'Fielding Data'!$A:$A,'Hitting Data'!$A332)</f>
        <v>34</v>
      </c>
      <c r="V332" s="14">
        <f>SUMIFS('Fielding Data'!F:F,'Fielding Data'!$A:$A,'Hitting Data'!$A332)</f>
        <v>139</v>
      </c>
      <c r="W332" s="14">
        <f>SUMIFS('Fielding Data'!G:G,'Fielding Data'!$A:$A,'Hitting Data'!$A332)</f>
        <v>9</v>
      </c>
      <c r="X332" s="14">
        <f>SUMIFS('Fielding Data'!H:H,'Fielding Data'!$A:$A,'Hitting Data'!$A332)</f>
        <v>22</v>
      </c>
    </row>
    <row r="333" spans="1:24" x14ac:dyDescent="0.25">
      <c r="A333" s="14" t="str">
        <f t="shared" si="5"/>
        <v>frenclu012010</v>
      </c>
      <c r="B333" s="19" t="s">
        <v>1089</v>
      </c>
      <c r="C333" s="19">
        <v>2010</v>
      </c>
      <c r="D333" s="19">
        <v>16</v>
      </c>
      <c r="E333" s="19">
        <v>1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1</v>
      </c>
      <c r="P333" s="14" t="str">
        <f>IFERROR(VLOOKUP($A333,'Fielding Data'!$A:$H,MATCH(P$1,'Fielding Data'!$A$1:$H$1,0),0),"Other")</f>
        <v>P</v>
      </c>
      <c r="Q333" s="14">
        <f>IFERROR(VLOOKUP($A333,'Fielding Data'!$A:$H,MATCH(Q$1,'Fielding Data'!$A$1:$H$1,0),0),"Other")</f>
        <v>10</v>
      </c>
      <c r="R333" s="14">
        <f>IFERROR(VLOOKUP($A333,'Fielding Data'!$A:$H,MATCH(R$1,'Fielding Data'!$A$1:$H$1,0),0),"Other")</f>
        <v>6</v>
      </c>
      <c r="S333" s="14">
        <f>IFERROR(VLOOKUP($A333,'Fielding Data'!$A:$H,MATCH(S$1,'Fielding Data'!$A$1:$H$1,0),0),"Other")</f>
        <v>0</v>
      </c>
      <c r="T333" s="14">
        <f>IFERROR(VLOOKUP($A333,'Fielding Data'!$A:$H,MATCH(T$1,'Fielding Data'!$A$1:$H$1,0),0),"Other")</f>
        <v>1</v>
      </c>
      <c r="U333" s="14">
        <f>SUMIFS('Fielding Data'!E:E,'Fielding Data'!$A:$A,'Hitting Data'!$A333)</f>
        <v>10</v>
      </c>
      <c r="V333" s="14">
        <f>SUMIFS('Fielding Data'!F:F,'Fielding Data'!$A:$A,'Hitting Data'!$A333)</f>
        <v>6</v>
      </c>
      <c r="W333" s="14">
        <f>SUMIFS('Fielding Data'!G:G,'Fielding Data'!$A:$A,'Hitting Data'!$A333)</f>
        <v>0</v>
      </c>
      <c r="X333" s="14">
        <f>SUMIFS('Fielding Data'!H:H,'Fielding Data'!$A:$A,'Hitting Data'!$A333)</f>
        <v>1</v>
      </c>
    </row>
    <row r="334" spans="1:24" x14ac:dyDescent="0.25">
      <c r="A334" s="14" t="str">
        <f t="shared" si="5"/>
        <v>frierer012010</v>
      </c>
      <c r="B334" s="19" t="s">
        <v>1090</v>
      </c>
      <c r="C334" s="19">
        <v>2010</v>
      </c>
      <c r="D334" s="19">
        <v>33</v>
      </c>
      <c r="E334" s="19">
        <v>1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1</v>
      </c>
      <c r="P334" s="14" t="str">
        <f>IFERROR(VLOOKUP($A334,'Fielding Data'!$A:$H,MATCH(P$1,'Fielding Data'!$A$1:$H$1,0),0),"Other")</f>
        <v>P</v>
      </c>
      <c r="Q334" s="14">
        <f>IFERROR(VLOOKUP($A334,'Fielding Data'!$A:$H,MATCH(Q$1,'Fielding Data'!$A$1:$H$1,0),0),"Other")</f>
        <v>1</v>
      </c>
      <c r="R334" s="14">
        <f>IFERROR(VLOOKUP($A334,'Fielding Data'!$A:$H,MATCH(R$1,'Fielding Data'!$A$1:$H$1,0),0),"Other")</f>
        <v>1</v>
      </c>
      <c r="S334" s="14">
        <f>IFERROR(VLOOKUP($A334,'Fielding Data'!$A:$H,MATCH(S$1,'Fielding Data'!$A$1:$H$1,0),0),"Other")</f>
        <v>0</v>
      </c>
      <c r="T334" s="14">
        <f>IFERROR(VLOOKUP($A334,'Fielding Data'!$A:$H,MATCH(T$1,'Fielding Data'!$A$1:$H$1,0),0),"Other")</f>
        <v>0</v>
      </c>
      <c r="U334" s="14">
        <f>SUMIFS('Fielding Data'!E:E,'Fielding Data'!$A:$A,'Hitting Data'!$A334)</f>
        <v>1</v>
      </c>
      <c r="V334" s="14">
        <f>SUMIFS('Fielding Data'!F:F,'Fielding Data'!$A:$A,'Hitting Data'!$A334)</f>
        <v>1</v>
      </c>
      <c r="W334" s="14">
        <f>SUMIFS('Fielding Data'!G:G,'Fielding Data'!$A:$A,'Hitting Data'!$A334)</f>
        <v>0</v>
      </c>
      <c r="X334" s="14">
        <f>SUMIFS('Fielding Data'!H:H,'Fielding Data'!$A:$A,'Hitting Data'!$A334)</f>
        <v>0</v>
      </c>
    </row>
    <row r="335" spans="1:24" x14ac:dyDescent="0.25">
      <c r="A335" s="14" t="str">
        <f t="shared" si="5"/>
        <v>fukudko012010</v>
      </c>
      <c r="B335" s="19" t="s">
        <v>921</v>
      </c>
      <c r="C335" s="19">
        <v>2010</v>
      </c>
      <c r="D335" s="19">
        <v>130</v>
      </c>
      <c r="E335" s="19">
        <v>358</v>
      </c>
      <c r="F335" s="19">
        <v>45</v>
      </c>
      <c r="G335" s="19">
        <v>94</v>
      </c>
      <c r="H335" s="19">
        <v>20</v>
      </c>
      <c r="I335" s="19">
        <v>2</v>
      </c>
      <c r="J335" s="19">
        <v>13</v>
      </c>
      <c r="K335" s="19">
        <v>44</v>
      </c>
      <c r="L335" s="19">
        <v>7</v>
      </c>
      <c r="M335" s="19">
        <v>8</v>
      </c>
      <c r="N335" s="19">
        <v>64</v>
      </c>
      <c r="O335" s="19">
        <v>67</v>
      </c>
      <c r="P335" s="14" t="str">
        <f>IFERROR(VLOOKUP($A335,'Fielding Data'!$A:$H,MATCH(P$1,'Fielding Data'!$A$1:$H$1,0),0),"Other")</f>
        <v>OF</v>
      </c>
      <c r="Q335" s="14">
        <f>IFERROR(VLOOKUP($A335,'Fielding Data'!$A:$H,MATCH(Q$1,'Fielding Data'!$A$1:$H$1,0),0),"Other")</f>
        <v>190</v>
      </c>
      <c r="R335" s="14">
        <f>IFERROR(VLOOKUP($A335,'Fielding Data'!$A:$H,MATCH(R$1,'Fielding Data'!$A$1:$H$1,0),0),"Other")</f>
        <v>4</v>
      </c>
      <c r="S335" s="14">
        <f>IFERROR(VLOOKUP($A335,'Fielding Data'!$A:$H,MATCH(S$1,'Fielding Data'!$A$1:$H$1,0),0),"Other")</f>
        <v>1</v>
      </c>
      <c r="T335" s="14">
        <f>IFERROR(VLOOKUP($A335,'Fielding Data'!$A:$H,MATCH(T$1,'Fielding Data'!$A$1:$H$1,0),0),"Other")</f>
        <v>1</v>
      </c>
      <c r="U335" s="14">
        <f>SUMIFS('Fielding Data'!E:E,'Fielding Data'!$A:$A,'Hitting Data'!$A335)</f>
        <v>190</v>
      </c>
      <c r="V335" s="14">
        <f>SUMIFS('Fielding Data'!F:F,'Fielding Data'!$A:$A,'Hitting Data'!$A335)</f>
        <v>4</v>
      </c>
      <c r="W335" s="14">
        <f>SUMIFS('Fielding Data'!G:G,'Fielding Data'!$A:$A,'Hitting Data'!$A335)</f>
        <v>1</v>
      </c>
      <c r="X335" s="14">
        <f>SUMIFS('Fielding Data'!H:H,'Fielding Data'!$A:$A,'Hitting Data'!$A335)</f>
        <v>1</v>
      </c>
    </row>
    <row r="336" spans="1:24" x14ac:dyDescent="0.25">
      <c r="A336" s="14" t="str">
        <f t="shared" si="5"/>
        <v>fulchje012010</v>
      </c>
      <c r="B336" s="19" t="s">
        <v>646</v>
      </c>
      <c r="C336" s="19">
        <v>2010</v>
      </c>
      <c r="D336" s="19">
        <v>50</v>
      </c>
      <c r="E336" s="19">
        <v>1</v>
      </c>
      <c r="F336" s="19">
        <v>0</v>
      </c>
      <c r="G336" s="19">
        <v>0</v>
      </c>
      <c r="H336" s="19">
        <v>0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1</v>
      </c>
      <c r="P336" s="14" t="str">
        <f>IFERROR(VLOOKUP($A336,'Fielding Data'!$A:$H,MATCH(P$1,'Fielding Data'!$A$1:$H$1,0),0),"Other")</f>
        <v>P</v>
      </c>
      <c r="Q336" s="14">
        <f>IFERROR(VLOOKUP($A336,'Fielding Data'!$A:$H,MATCH(Q$1,'Fielding Data'!$A$1:$H$1,0),0),"Other")</f>
        <v>1</v>
      </c>
      <c r="R336" s="14">
        <f>IFERROR(VLOOKUP($A336,'Fielding Data'!$A:$H,MATCH(R$1,'Fielding Data'!$A$1:$H$1,0),0),"Other")</f>
        <v>2</v>
      </c>
      <c r="S336" s="14">
        <f>IFERROR(VLOOKUP($A336,'Fielding Data'!$A:$H,MATCH(S$1,'Fielding Data'!$A$1:$H$1,0),0),"Other")</f>
        <v>0</v>
      </c>
      <c r="T336" s="14">
        <f>IFERROR(VLOOKUP($A336,'Fielding Data'!$A:$H,MATCH(T$1,'Fielding Data'!$A$1:$H$1,0),0),"Other")</f>
        <v>0</v>
      </c>
      <c r="U336" s="14">
        <f>SUMIFS('Fielding Data'!E:E,'Fielding Data'!$A:$A,'Hitting Data'!$A336)</f>
        <v>1</v>
      </c>
      <c r="V336" s="14">
        <f>SUMIFS('Fielding Data'!F:F,'Fielding Data'!$A:$A,'Hitting Data'!$A336)</f>
        <v>2</v>
      </c>
      <c r="W336" s="14">
        <f>SUMIFS('Fielding Data'!G:G,'Fielding Data'!$A:$A,'Hitting Data'!$A336)</f>
        <v>0</v>
      </c>
      <c r="X336" s="14">
        <f>SUMIFS('Fielding Data'!H:H,'Fielding Data'!$A:$A,'Hitting Data'!$A336)</f>
        <v>0</v>
      </c>
    </row>
    <row r="337" spans="1:24" x14ac:dyDescent="0.25">
      <c r="A337" s="14" t="str">
        <f t="shared" si="5"/>
        <v>fuldsa012010</v>
      </c>
      <c r="B337" s="19" t="s">
        <v>788</v>
      </c>
      <c r="C337" s="19">
        <v>2010</v>
      </c>
      <c r="D337" s="19">
        <v>19</v>
      </c>
      <c r="E337" s="19">
        <v>28</v>
      </c>
      <c r="F337" s="19">
        <v>3</v>
      </c>
      <c r="G337" s="19">
        <v>4</v>
      </c>
      <c r="H337" s="19">
        <v>1</v>
      </c>
      <c r="I337" s="19">
        <v>0</v>
      </c>
      <c r="J337" s="19">
        <v>0</v>
      </c>
      <c r="K337" s="19">
        <v>3</v>
      </c>
      <c r="L337" s="19">
        <v>0</v>
      </c>
      <c r="M337" s="19">
        <v>0</v>
      </c>
      <c r="N337" s="19">
        <v>3</v>
      </c>
      <c r="O337" s="19">
        <v>5</v>
      </c>
      <c r="P337" s="14" t="str">
        <f>IFERROR(VLOOKUP($A337,'Fielding Data'!$A:$H,MATCH(P$1,'Fielding Data'!$A$1:$H$1,0),0),"Other")</f>
        <v>CF</v>
      </c>
      <c r="Q337" s="14">
        <f>IFERROR(VLOOKUP($A337,'Fielding Data'!$A:$H,MATCH(Q$1,'Fielding Data'!$A$1:$H$1,0),0),"Other")</f>
        <v>0</v>
      </c>
      <c r="R337" s="14">
        <f>IFERROR(VLOOKUP($A337,'Fielding Data'!$A:$H,MATCH(R$1,'Fielding Data'!$A$1:$H$1,0),0),"Other")</f>
        <v>0</v>
      </c>
      <c r="S337" s="14">
        <f>IFERROR(VLOOKUP($A337,'Fielding Data'!$A:$H,MATCH(S$1,'Fielding Data'!$A$1:$H$1,0),0),"Other")</f>
        <v>0</v>
      </c>
      <c r="T337" s="14">
        <f>IFERROR(VLOOKUP($A337,'Fielding Data'!$A:$H,MATCH(T$1,'Fielding Data'!$A$1:$H$1,0),0),"Other")</f>
        <v>0</v>
      </c>
      <c r="U337" s="14">
        <f>SUMIFS('Fielding Data'!E:E,'Fielding Data'!$A:$A,'Hitting Data'!$A337)</f>
        <v>23</v>
      </c>
      <c r="V337" s="14">
        <f>SUMIFS('Fielding Data'!F:F,'Fielding Data'!$A:$A,'Hitting Data'!$A337)</f>
        <v>0</v>
      </c>
      <c r="W337" s="14">
        <f>SUMIFS('Fielding Data'!G:G,'Fielding Data'!$A:$A,'Hitting Data'!$A337)</f>
        <v>0</v>
      </c>
      <c r="X337" s="14">
        <f>SUMIFS('Fielding Data'!H:H,'Fielding Data'!$A:$A,'Hitting Data'!$A337)</f>
        <v>0</v>
      </c>
    </row>
    <row r="338" spans="1:24" x14ac:dyDescent="0.25">
      <c r="A338" s="14" t="str">
        <f t="shared" si="5"/>
        <v>furcara012010</v>
      </c>
      <c r="B338" s="19" t="s">
        <v>98</v>
      </c>
      <c r="C338" s="19">
        <v>2010</v>
      </c>
      <c r="D338" s="19">
        <v>97</v>
      </c>
      <c r="E338" s="19">
        <v>383</v>
      </c>
      <c r="F338" s="19">
        <v>66</v>
      </c>
      <c r="G338" s="19">
        <v>115</v>
      </c>
      <c r="H338" s="19">
        <v>23</v>
      </c>
      <c r="I338" s="19">
        <v>7</v>
      </c>
      <c r="J338" s="19">
        <v>8</v>
      </c>
      <c r="K338" s="19">
        <v>43</v>
      </c>
      <c r="L338" s="19">
        <v>22</v>
      </c>
      <c r="M338" s="19">
        <v>4</v>
      </c>
      <c r="N338" s="19">
        <v>40</v>
      </c>
      <c r="O338" s="19">
        <v>60</v>
      </c>
      <c r="P338" s="14" t="str">
        <f>IFERROR(VLOOKUP($A338,'Fielding Data'!$A:$H,MATCH(P$1,'Fielding Data'!$A$1:$H$1,0),0),"Other")</f>
        <v>SS</v>
      </c>
      <c r="Q338" s="14">
        <f>IFERROR(VLOOKUP($A338,'Fielding Data'!$A:$H,MATCH(Q$1,'Fielding Data'!$A$1:$H$1,0),0),"Other")</f>
        <v>127</v>
      </c>
      <c r="R338" s="14">
        <f>IFERROR(VLOOKUP($A338,'Fielding Data'!$A:$H,MATCH(R$1,'Fielding Data'!$A$1:$H$1,0),0),"Other")</f>
        <v>275</v>
      </c>
      <c r="S338" s="14">
        <f>IFERROR(VLOOKUP($A338,'Fielding Data'!$A:$H,MATCH(S$1,'Fielding Data'!$A$1:$H$1,0),0),"Other")</f>
        <v>19</v>
      </c>
      <c r="T338" s="14">
        <f>IFERROR(VLOOKUP($A338,'Fielding Data'!$A:$H,MATCH(T$1,'Fielding Data'!$A$1:$H$1,0),0),"Other")</f>
        <v>47</v>
      </c>
      <c r="U338" s="14">
        <f>SUMIFS('Fielding Data'!E:E,'Fielding Data'!$A:$A,'Hitting Data'!$A338)</f>
        <v>127</v>
      </c>
      <c r="V338" s="14">
        <f>SUMIFS('Fielding Data'!F:F,'Fielding Data'!$A:$A,'Hitting Data'!$A338)</f>
        <v>275</v>
      </c>
      <c r="W338" s="14">
        <f>SUMIFS('Fielding Data'!G:G,'Fielding Data'!$A:$A,'Hitting Data'!$A338)</f>
        <v>19</v>
      </c>
      <c r="X338" s="14">
        <f>SUMIFS('Fielding Data'!H:H,'Fielding Data'!$A:$A,'Hitting Data'!$A338)</f>
        <v>47</v>
      </c>
    </row>
    <row r="339" spans="1:24" x14ac:dyDescent="0.25">
      <c r="A339" s="14" t="str">
        <f t="shared" si="5"/>
        <v>gabinar012010</v>
      </c>
      <c r="B339" s="19" t="s">
        <v>1091</v>
      </c>
      <c r="C339" s="19">
        <v>2010</v>
      </c>
      <c r="D339" s="19">
        <v>5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4" t="str">
        <f>IFERROR(VLOOKUP($A339,'Fielding Data'!$A:$H,MATCH(P$1,'Fielding Data'!$A$1:$H$1,0),0),"Other")</f>
        <v>P</v>
      </c>
      <c r="Q339" s="14">
        <f>IFERROR(VLOOKUP($A339,'Fielding Data'!$A:$H,MATCH(Q$1,'Fielding Data'!$A$1:$H$1,0),0),"Other")</f>
        <v>1</v>
      </c>
      <c r="R339" s="14">
        <f>IFERROR(VLOOKUP($A339,'Fielding Data'!$A:$H,MATCH(R$1,'Fielding Data'!$A$1:$H$1,0),0),"Other")</f>
        <v>0</v>
      </c>
      <c r="S339" s="14">
        <f>IFERROR(VLOOKUP($A339,'Fielding Data'!$A:$H,MATCH(S$1,'Fielding Data'!$A$1:$H$1,0),0),"Other")</f>
        <v>0</v>
      </c>
      <c r="T339" s="14">
        <f>IFERROR(VLOOKUP($A339,'Fielding Data'!$A:$H,MATCH(T$1,'Fielding Data'!$A$1:$H$1,0),0),"Other")</f>
        <v>0</v>
      </c>
      <c r="U339" s="14">
        <f>SUMIFS('Fielding Data'!E:E,'Fielding Data'!$A:$A,'Hitting Data'!$A339)</f>
        <v>1</v>
      </c>
      <c r="V339" s="14">
        <f>SUMIFS('Fielding Data'!F:F,'Fielding Data'!$A:$A,'Hitting Data'!$A339)</f>
        <v>0</v>
      </c>
      <c r="W339" s="14">
        <f>SUMIFS('Fielding Data'!G:G,'Fielding Data'!$A:$A,'Hitting Data'!$A339)</f>
        <v>0</v>
      </c>
      <c r="X339" s="14">
        <f>SUMIFS('Fielding Data'!H:H,'Fielding Data'!$A:$A,'Hitting Data'!$A339)</f>
        <v>0</v>
      </c>
    </row>
    <row r="340" spans="1:24" x14ac:dyDescent="0.25">
      <c r="A340" s="14" t="str">
        <f t="shared" si="5"/>
        <v>galarar012010</v>
      </c>
      <c r="B340" s="19" t="s">
        <v>789</v>
      </c>
      <c r="C340" s="19">
        <v>2010</v>
      </c>
      <c r="D340" s="19">
        <v>25</v>
      </c>
      <c r="E340" s="19">
        <v>5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4</v>
      </c>
      <c r="P340" s="14" t="str">
        <f>IFERROR(VLOOKUP($A340,'Fielding Data'!$A:$H,MATCH(P$1,'Fielding Data'!$A$1:$H$1,0),0),"Other")</f>
        <v>P</v>
      </c>
      <c r="Q340" s="14">
        <f>IFERROR(VLOOKUP($A340,'Fielding Data'!$A:$H,MATCH(Q$1,'Fielding Data'!$A$1:$H$1,0),0),"Other")</f>
        <v>6</v>
      </c>
      <c r="R340" s="14">
        <f>IFERROR(VLOOKUP($A340,'Fielding Data'!$A:$H,MATCH(R$1,'Fielding Data'!$A$1:$H$1,0),0),"Other")</f>
        <v>11</v>
      </c>
      <c r="S340" s="14">
        <f>IFERROR(VLOOKUP($A340,'Fielding Data'!$A:$H,MATCH(S$1,'Fielding Data'!$A$1:$H$1,0),0),"Other")</f>
        <v>3</v>
      </c>
      <c r="T340" s="14">
        <f>IFERROR(VLOOKUP($A340,'Fielding Data'!$A:$H,MATCH(T$1,'Fielding Data'!$A$1:$H$1,0),0),"Other")</f>
        <v>0</v>
      </c>
      <c r="U340" s="14">
        <f>SUMIFS('Fielding Data'!E:E,'Fielding Data'!$A:$A,'Hitting Data'!$A340)</f>
        <v>6</v>
      </c>
      <c r="V340" s="14">
        <f>SUMIFS('Fielding Data'!F:F,'Fielding Data'!$A:$A,'Hitting Data'!$A340)</f>
        <v>11</v>
      </c>
      <c r="W340" s="14">
        <f>SUMIFS('Fielding Data'!G:G,'Fielding Data'!$A:$A,'Hitting Data'!$A340)</f>
        <v>3</v>
      </c>
      <c r="X340" s="14">
        <f>SUMIFS('Fielding Data'!H:H,'Fielding Data'!$A:$A,'Hitting Data'!$A340)</f>
        <v>0</v>
      </c>
    </row>
    <row r="341" spans="1:24" x14ac:dyDescent="0.25">
      <c r="A341" s="14" t="str">
        <f t="shared" si="5"/>
        <v>gallayo012010</v>
      </c>
      <c r="B341" s="19" t="s">
        <v>791</v>
      </c>
      <c r="C341" s="19">
        <v>2010</v>
      </c>
      <c r="D341" s="19">
        <v>33</v>
      </c>
      <c r="E341" s="19">
        <v>63</v>
      </c>
      <c r="F341" s="19">
        <v>7</v>
      </c>
      <c r="G341" s="19">
        <v>16</v>
      </c>
      <c r="H341" s="19">
        <v>4</v>
      </c>
      <c r="I341" s="19">
        <v>0</v>
      </c>
      <c r="J341" s="19">
        <v>4</v>
      </c>
      <c r="K341" s="19">
        <v>10</v>
      </c>
      <c r="L341" s="19">
        <v>0</v>
      </c>
      <c r="M341" s="19">
        <v>0</v>
      </c>
      <c r="N341" s="19">
        <v>5</v>
      </c>
      <c r="O341" s="19">
        <v>17</v>
      </c>
      <c r="P341" s="14" t="str">
        <f>IFERROR(VLOOKUP($A341,'Fielding Data'!$A:$H,MATCH(P$1,'Fielding Data'!$A$1:$H$1,0),0),"Other")</f>
        <v>P</v>
      </c>
      <c r="Q341" s="14">
        <f>IFERROR(VLOOKUP($A341,'Fielding Data'!$A:$H,MATCH(Q$1,'Fielding Data'!$A$1:$H$1,0),0),"Other")</f>
        <v>12</v>
      </c>
      <c r="R341" s="14">
        <f>IFERROR(VLOOKUP($A341,'Fielding Data'!$A:$H,MATCH(R$1,'Fielding Data'!$A$1:$H$1,0),0),"Other")</f>
        <v>24</v>
      </c>
      <c r="S341" s="14">
        <f>IFERROR(VLOOKUP($A341,'Fielding Data'!$A:$H,MATCH(S$1,'Fielding Data'!$A$1:$H$1,0),0),"Other")</f>
        <v>1</v>
      </c>
      <c r="T341" s="14">
        <f>IFERROR(VLOOKUP($A341,'Fielding Data'!$A:$H,MATCH(T$1,'Fielding Data'!$A$1:$H$1,0),0),"Other")</f>
        <v>2</v>
      </c>
      <c r="U341" s="14">
        <f>SUMIFS('Fielding Data'!E:E,'Fielding Data'!$A:$A,'Hitting Data'!$A341)</f>
        <v>12</v>
      </c>
      <c r="V341" s="14">
        <f>SUMIFS('Fielding Data'!F:F,'Fielding Data'!$A:$A,'Hitting Data'!$A341)</f>
        <v>24</v>
      </c>
      <c r="W341" s="14">
        <f>SUMIFS('Fielding Data'!G:G,'Fielding Data'!$A:$A,'Hitting Data'!$A341)</f>
        <v>1</v>
      </c>
      <c r="X341" s="14">
        <f>SUMIFS('Fielding Data'!H:H,'Fielding Data'!$A:$A,'Hitting Data'!$A341)</f>
        <v>2</v>
      </c>
    </row>
    <row r="342" spans="1:24" x14ac:dyDescent="0.25">
      <c r="A342" s="14" t="str">
        <f t="shared" si="5"/>
        <v>gamelma012010</v>
      </c>
      <c r="B342" s="19" t="s">
        <v>922</v>
      </c>
      <c r="C342" s="19">
        <v>2010</v>
      </c>
      <c r="D342" s="19">
        <v>12</v>
      </c>
      <c r="E342" s="19">
        <v>15</v>
      </c>
      <c r="F342" s="19">
        <v>1</v>
      </c>
      <c r="G342" s="19">
        <v>3</v>
      </c>
      <c r="H342" s="19">
        <v>1</v>
      </c>
      <c r="I342" s="19">
        <v>0</v>
      </c>
      <c r="J342" s="19">
        <v>0</v>
      </c>
      <c r="K342" s="19">
        <v>1</v>
      </c>
      <c r="L342" s="19">
        <v>0</v>
      </c>
      <c r="M342" s="19">
        <v>0</v>
      </c>
      <c r="N342" s="19">
        <v>1</v>
      </c>
      <c r="O342" s="19">
        <v>8</v>
      </c>
      <c r="P342" s="14" t="str">
        <f>IFERROR(VLOOKUP($A342,'Fielding Data'!$A:$H,MATCH(P$1,'Fielding Data'!$A$1:$H$1,0),0),"Other")</f>
        <v>3B</v>
      </c>
      <c r="Q342" s="14">
        <f>IFERROR(VLOOKUP($A342,'Fielding Data'!$A:$H,MATCH(Q$1,'Fielding Data'!$A$1:$H$1,0),0),"Other")</f>
        <v>0</v>
      </c>
      <c r="R342" s="14">
        <f>IFERROR(VLOOKUP($A342,'Fielding Data'!$A:$H,MATCH(R$1,'Fielding Data'!$A$1:$H$1,0),0),"Other")</f>
        <v>0</v>
      </c>
      <c r="S342" s="14">
        <f>IFERROR(VLOOKUP($A342,'Fielding Data'!$A:$H,MATCH(S$1,'Fielding Data'!$A$1:$H$1,0),0),"Other")</f>
        <v>0</v>
      </c>
      <c r="T342" s="14">
        <f>IFERROR(VLOOKUP($A342,'Fielding Data'!$A:$H,MATCH(T$1,'Fielding Data'!$A$1:$H$1,0),0),"Other")</f>
        <v>0</v>
      </c>
      <c r="U342" s="14">
        <f>SUMIFS('Fielding Data'!E:E,'Fielding Data'!$A:$A,'Hitting Data'!$A342)</f>
        <v>1</v>
      </c>
      <c r="V342" s="14">
        <f>SUMIFS('Fielding Data'!F:F,'Fielding Data'!$A:$A,'Hitting Data'!$A342)</f>
        <v>0</v>
      </c>
      <c r="W342" s="14">
        <f>SUMIFS('Fielding Data'!G:G,'Fielding Data'!$A:$A,'Hitting Data'!$A342)</f>
        <v>0</v>
      </c>
      <c r="X342" s="14">
        <f>SUMIFS('Fielding Data'!H:H,'Fielding Data'!$A:$A,'Hitting Data'!$A342)</f>
        <v>0</v>
      </c>
    </row>
    <row r="343" spans="1:24" x14ac:dyDescent="0.25">
      <c r="A343" s="14" t="str">
        <f t="shared" si="5"/>
        <v>garcifr022010</v>
      </c>
      <c r="B343" s="19" t="s">
        <v>99</v>
      </c>
      <c r="C343" s="19">
        <v>2010</v>
      </c>
      <c r="D343" s="19">
        <v>28</v>
      </c>
      <c r="E343" s="19">
        <v>5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0</v>
      </c>
      <c r="O343" s="19">
        <v>1</v>
      </c>
      <c r="P343" s="14" t="str">
        <f>IFERROR(VLOOKUP($A343,'Fielding Data'!$A:$H,MATCH(P$1,'Fielding Data'!$A$1:$H$1,0),0),"Other")</f>
        <v>P</v>
      </c>
      <c r="Q343" s="14">
        <f>IFERROR(VLOOKUP($A343,'Fielding Data'!$A:$H,MATCH(Q$1,'Fielding Data'!$A$1:$H$1,0),0),"Other")</f>
        <v>14</v>
      </c>
      <c r="R343" s="14">
        <f>IFERROR(VLOOKUP($A343,'Fielding Data'!$A:$H,MATCH(R$1,'Fielding Data'!$A$1:$H$1,0),0),"Other")</f>
        <v>16</v>
      </c>
      <c r="S343" s="14">
        <f>IFERROR(VLOOKUP($A343,'Fielding Data'!$A:$H,MATCH(S$1,'Fielding Data'!$A$1:$H$1,0),0),"Other")</f>
        <v>2</v>
      </c>
      <c r="T343" s="14">
        <f>IFERROR(VLOOKUP($A343,'Fielding Data'!$A:$H,MATCH(T$1,'Fielding Data'!$A$1:$H$1,0),0),"Other")</f>
        <v>2</v>
      </c>
      <c r="U343" s="14">
        <f>SUMIFS('Fielding Data'!E:E,'Fielding Data'!$A:$A,'Hitting Data'!$A343)</f>
        <v>14</v>
      </c>
      <c r="V343" s="14">
        <f>SUMIFS('Fielding Data'!F:F,'Fielding Data'!$A:$A,'Hitting Data'!$A343)</f>
        <v>16</v>
      </c>
      <c r="W343" s="14">
        <f>SUMIFS('Fielding Data'!G:G,'Fielding Data'!$A:$A,'Hitting Data'!$A343)</f>
        <v>2</v>
      </c>
      <c r="X343" s="14">
        <f>SUMIFS('Fielding Data'!H:H,'Fielding Data'!$A:$A,'Hitting Data'!$A343)</f>
        <v>2</v>
      </c>
    </row>
    <row r="344" spans="1:24" x14ac:dyDescent="0.25">
      <c r="A344" s="14" t="str">
        <f t="shared" si="5"/>
        <v>garcija012010</v>
      </c>
      <c r="B344" s="19" t="s">
        <v>444</v>
      </c>
      <c r="C344" s="19">
        <v>2010</v>
      </c>
      <c r="D344" s="19">
        <v>52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4" t="str">
        <f>IFERROR(VLOOKUP($A344,'Fielding Data'!$A:$H,MATCH(P$1,'Fielding Data'!$A$1:$H$1,0),0),"Other")</f>
        <v>P</v>
      </c>
      <c r="Q344" s="14">
        <f>IFERROR(VLOOKUP($A344,'Fielding Data'!$A:$H,MATCH(Q$1,'Fielding Data'!$A$1:$H$1,0),0),"Other")</f>
        <v>0</v>
      </c>
      <c r="R344" s="14">
        <f>IFERROR(VLOOKUP($A344,'Fielding Data'!$A:$H,MATCH(R$1,'Fielding Data'!$A$1:$H$1,0),0),"Other")</f>
        <v>12</v>
      </c>
      <c r="S344" s="14">
        <f>IFERROR(VLOOKUP($A344,'Fielding Data'!$A:$H,MATCH(S$1,'Fielding Data'!$A$1:$H$1,0),0),"Other")</f>
        <v>1</v>
      </c>
      <c r="T344" s="14">
        <f>IFERROR(VLOOKUP($A344,'Fielding Data'!$A:$H,MATCH(T$1,'Fielding Data'!$A$1:$H$1,0),0),"Other")</f>
        <v>0</v>
      </c>
      <c r="U344" s="14">
        <f>SUMIFS('Fielding Data'!E:E,'Fielding Data'!$A:$A,'Hitting Data'!$A344)</f>
        <v>0</v>
      </c>
      <c r="V344" s="14">
        <f>SUMIFS('Fielding Data'!F:F,'Fielding Data'!$A:$A,'Hitting Data'!$A344)</f>
        <v>12</v>
      </c>
      <c r="W344" s="14">
        <f>SUMIFS('Fielding Data'!G:G,'Fielding Data'!$A:$A,'Hitting Data'!$A344)</f>
        <v>1</v>
      </c>
      <c r="X344" s="14">
        <f>SUMIFS('Fielding Data'!H:H,'Fielding Data'!$A:$A,'Hitting Data'!$A344)</f>
        <v>0</v>
      </c>
    </row>
    <row r="345" spans="1:24" x14ac:dyDescent="0.25">
      <c r="A345" s="14" t="str">
        <f t="shared" si="5"/>
        <v>garcija022010</v>
      </c>
      <c r="B345" s="19" t="s">
        <v>923</v>
      </c>
      <c r="C345" s="19">
        <v>2010</v>
      </c>
      <c r="D345" s="19">
        <v>31</v>
      </c>
      <c r="E345" s="19">
        <v>54</v>
      </c>
      <c r="F345" s="19">
        <v>8</v>
      </c>
      <c r="G345" s="19">
        <v>10</v>
      </c>
      <c r="H345" s="19">
        <v>1</v>
      </c>
      <c r="I345" s="19">
        <v>0</v>
      </c>
      <c r="J345" s="19">
        <v>0</v>
      </c>
      <c r="K345" s="19">
        <v>2</v>
      </c>
      <c r="L345" s="19">
        <v>0</v>
      </c>
      <c r="M345" s="19">
        <v>0</v>
      </c>
      <c r="N345" s="19">
        <v>2</v>
      </c>
      <c r="O345" s="19">
        <v>13</v>
      </c>
      <c r="P345" s="14" t="str">
        <f>IFERROR(VLOOKUP($A345,'Fielding Data'!$A:$H,MATCH(P$1,'Fielding Data'!$A$1:$H$1,0),0),"Other")</f>
        <v>P</v>
      </c>
      <c r="Q345" s="14">
        <f>IFERROR(VLOOKUP($A345,'Fielding Data'!$A:$H,MATCH(Q$1,'Fielding Data'!$A$1:$H$1,0),0),"Other")</f>
        <v>5</v>
      </c>
      <c r="R345" s="14">
        <f>IFERROR(VLOOKUP($A345,'Fielding Data'!$A:$H,MATCH(R$1,'Fielding Data'!$A$1:$H$1,0),0),"Other")</f>
        <v>23</v>
      </c>
      <c r="S345" s="14">
        <f>IFERROR(VLOOKUP($A345,'Fielding Data'!$A:$H,MATCH(S$1,'Fielding Data'!$A$1:$H$1,0),0),"Other")</f>
        <v>0</v>
      </c>
      <c r="T345" s="14">
        <f>IFERROR(VLOOKUP($A345,'Fielding Data'!$A:$H,MATCH(T$1,'Fielding Data'!$A$1:$H$1,0),0),"Other")</f>
        <v>0</v>
      </c>
      <c r="U345" s="14">
        <f>SUMIFS('Fielding Data'!E:E,'Fielding Data'!$A:$A,'Hitting Data'!$A345)</f>
        <v>5</v>
      </c>
      <c r="V345" s="14">
        <f>SUMIFS('Fielding Data'!F:F,'Fielding Data'!$A:$A,'Hitting Data'!$A345)</f>
        <v>23</v>
      </c>
      <c r="W345" s="14">
        <f>SUMIFS('Fielding Data'!G:G,'Fielding Data'!$A:$A,'Hitting Data'!$A345)</f>
        <v>0</v>
      </c>
      <c r="X345" s="14">
        <f>SUMIFS('Fielding Data'!H:H,'Fielding Data'!$A:$A,'Hitting Data'!$A345)</f>
        <v>0</v>
      </c>
    </row>
    <row r="346" spans="1:24" x14ac:dyDescent="0.25">
      <c r="A346" s="14" t="str">
        <f t="shared" si="5"/>
        <v>gardnbr012010</v>
      </c>
      <c r="B346" s="19" t="s">
        <v>924</v>
      </c>
      <c r="C346" s="19">
        <v>2010</v>
      </c>
      <c r="D346" s="19">
        <v>150</v>
      </c>
      <c r="E346" s="19">
        <v>477</v>
      </c>
      <c r="F346" s="19">
        <v>97</v>
      </c>
      <c r="G346" s="19">
        <v>132</v>
      </c>
      <c r="H346" s="19">
        <v>20</v>
      </c>
      <c r="I346" s="19">
        <v>7</v>
      </c>
      <c r="J346" s="19">
        <v>5</v>
      </c>
      <c r="K346" s="19">
        <v>47</v>
      </c>
      <c r="L346" s="19">
        <v>47</v>
      </c>
      <c r="M346" s="19">
        <v>9</v>
      </c>
      <c r="N346" s="19">
        <v>79</v>
      </c>
      <c r="O346" s="19">
        <v>101</v>
      </c>
      <c r="P346" s="14" t="str">
        <f>IFERROR(VLOOKUP($A346,'Fielding Data'!$A:$H,MATCH(P$1,'Fielding Data'!$A$1:$H$1,0),0),"Other")</f>
        <v>CF</v>
      </c>
      <c r="Q346" s="14">
        <f>IFERROR(VLOOKUP($A346,'Fielding Data'!$A:$H,MATCH(Q$1,'Fielding Data'!$A$1:$H$1,0),0),"Other")</f>
        <v>0</v>
      </c>
      <c r="R346" s="14">
        <f>IFERROR(VLOOKUP($A346,'Fielding Data'!$A:$H,MATCH(R$1,'Fielding Data'!$A$1:$H$1,0),0),"Other")</f>
        <v>0</v>
      </c>
      <c r="S346" s="14">
        <f>IFERROR(VLOOKUP($A346,'Fielding Data'!$A:$H,MATCH(S$1,'Fielding Data'!$A$1:$H$1,0),0),"Other")</f>
        <v>0</v>
      </c>
      <c r="T346" s="14">
        <f>IFERROR(VLOOKUP($A346,'Fielding Data'!$A:$H,MATCH(T$1,'Fielding Data'!$A$1:$H$1,0),0),"Other")</f>
        <v>0</v>
      </c>
      <c r="U346" s="14">
        <f>SUMIFS('Fielding Data'!E:E,'Fielding Data'!$A:$A,'Hitting Data'!$A346)</f>
        <v>287</v>
      </c>
      <c r="V346" s="14">
        <f>SUMIFS('Fielding Data'!F:F,'Fielding Data'!$A:$A,'Hitting Data'!$A346)</f>
        <v>12</v>
      </c>
      <c r="W346" s="14">
        <f>SUMIFS('Fielding Data'!G:G,'Fielding Data'!$A:$A,'Hitting Data'!$A346)</f>
        <v>1</v>
      </c>
      <c r="X346" s="14">
        <f>SUMIFS('Fielding Data'!H:H,'Fielding Data'!$A:$A,'Hitting Data'!$A346)</f>
        <v>2</v>
      </c>
    </row>
    <row r="347" spans="1:24" x14ac:dyDescent="0.25">
      <c r="A347" s="14" t="str">
        <f t="shared" si="5"/>
        <v>garkory012010</v>
      </c>
      <c r="B347" s="19" t="s">
        <v>544</v>
      </c>
      <c r="C347" s="19">
        <v>2010</v>
      </c>
      <c r="D347" s="19">
        <v>15</v>
      </c>
      <c r="E347" s="19">
        <v>33</v>
      </c>
      <c r="F347" s="19">
        <v>0</v>
      </c>
      <c r="G347" s="19">
        <v>3</v>
      </c>
      <c r="H347" s="19">
        <v>0</v>
      </c>
      <c r="I347" s="19">
        <v>0</v>
      </c>
      <c r="J347" s="19">
        <v>0</v>
      </c>
      <c r="K347" s="19">
        <v>3</v>
      </c>
      <c r="L347" s="19">
        <v>0</v>
      </c>
      <c r="M347" s="19">
        <v>0</v>
      </c>
      <c r="N347" s="19">
        <v>3</v>
      </c>
      <c r="O347" s="19">
        <v>4</v>
      </c>
      <c r="P347" s="14" t="str">
        <f>IFERROR(VLOOKUP($A347,'Fielding Data'!$A:$H,MATCH(P$1,'Fielding Data'!$A$1:$H$1,0),0),"Other")</f>
        <v>1B</v>
      </c>
      <c r="Q347" s="14">
        <f>IFERROR(VLOOKUP($A347,'Fielding Data'!$A:$H,MATCH(Q$1,'Fielding Data'!$A$1:$H$1,0),0),"Other")</f>
        <v>17</v>
      </c>
      <c r="R347" s="14">
        <f>IFERROR(VLOOKUP($A347,'Fielding Data'!$A:$H,MATCH(R$1,'Fielding Data'!$A$1:$H$1,0),0),"Other")</f>
        <v>6</v>
      </c>
      <c r="S347" s="14">
        <f>IFERROR(VLOOKUP($A347,'Fielding Data'!$A:$H,MATCH(S$1,'Fielding Data'!$A$1:$H$1,0),0),"Other")</f>
        <v>0</v>
      </c>
      <c r="T347" s="14">
        <f>IFERROR(VLOOKUP($A347,'Fielding Data'!$A:$H,MATCH(T$1,'Fielding Data'!$A$1:$H$1,0),0),"Other")</f>
        <v>3</v>
      </c>
      <c r="U347" s="14">
        <f>SUMIFS('Fielding Data'!E:E,'Fielding Data'!$A:$A,'Hitting Data'!$A347)</f>
        <v>17</v>
      </c>
      <c r="V347" s="14">
        <f>SUMIFS('Fielding Data'!F:F,'Fielding Data'!$A:$A,'Hitting Data'!$A347)</f>
        <v>6</v>
      </c>
      <c r="W347" s="14">
        <f>SUMIFS('Fielding Data'!G:G,'Fielding Data'!$A:$A,'Hitting Data'!$A347)</f>
        <v>0</v>
      </c>
      <c r="X347" s="14">
        <f>SUMIFS('Fielding Data'!H:H,'Fielding Data'!$A:$A,'Hitting Data'!$A347)</f>
        <v>3</v>
      </c>
    </row>
    <row r="348" spans="1:24" x14ac:dyDescent="0.25">
      <c r="A348" s="14" t="str">
        <f t="shared" si="5"/>
        <v>garlajo012010</v>
      </c>
      <c r="B348" s="19" t="s">
        <v>100</v>
      </c>
      <c r="C348" s="19">
        <v>2010</v>
      </c>
      <c r="D348" s="19">
        <v>34</v>
      </c>
      <c r="E348" s="19">
        <v>56</v>
      </c>
      <c r="F348" s="19">
        <v>6</v>
      </c>
      <c r="G348" s="19">
        <v>12</v>
      </c>
      <c r="H348" s="19">
        <v>1</v>
      </c>
      <c r="I348" s="19">
        <v>0</v>
      </c>
      <c r="J348" s="19">
        <v>0</v>
      </c>
      <c r="K348" s="19">
        <v>2</v>
      </c>
      <c r="L348" s="19">
        <v>0</v>
      </c>
      <c r="M348" s="19">
        <v>0</v>
      </c>
      <c r="N348" s="19">
        <v>6</v>
      </c>
      <c r="O348" s="19">
        <v>18</v>
      </c>
      <c r="P348" s="14" t="str">
        <f>IFERROR(VLOOKUP($A348,'Fielding Data'!$A:$H,MATCH(P$1,'Fielding Data'!$A$1:$H$1,0),0),"Other")</f>
        <v>P</v>
      </c>
      <c r="Q348" s="14">
        <f>IFERROR(VLOOKUP($A348,'Fielding Data'!$A:$H,MATCH(Q$1,'Fielding Data'!$A$1:$H$1,0),0),"Other")</f>
        <v>21</v>
      </c>
      <c r="R348" s="14">
        <f>IFERROR(VLOOKUP($A348,'Fielding Data'!$A:$H,MATCH(R$1,'Fielding Data'!$A$1:$H$1,0),0),"Other")</f>
        <v>36</v>
      </c>
      <c r="S348" s="14">
        <f>IFERROR(VLOOKUP($A348,'Fielding Data'!$A:$H,MATCH(S$1,'Fielding Data'!$A$1:$H$1,0),0),"Other")</f>
        <v>1</v>
      </c>
      <c r="T348" s="14">
        <f>IFERROR(VLOOKUP($A348,'Fielding Data'!$A:$H,MATCH(T$1,'Fielding Data'!$A$1:$H$1,0),0),"Other")</f>
        <v>4</v>
      </c>
      <c r="U348" s="14">
        <f>SUMIFS('Fielding Data'!E:E,'Fielding Data'!$A:$A,'Hitting Data'!$A348)</f>
        <v>21</v>
      </c>
      <c r="V348" s="14">
        <f>SUMIFS('Fielding Data'!F:F,'Fielding Data'!$A:$A,'Hitting Data'!$A348)</f>
        <v>36</v>
      </c>
      <c r="W348" s="14">
        <f>SUMIFS('Fielding Data'!G:G,'Fielding Data'!$A:$A,'Hitting Data'!$A348)</f>
        <v>1</v>
      </c>
      <c r="X348" s="14">
        <f>SUMIFS('Fielding Data'!H:H,'Fielding Data'!$A:$A,'Hitting Data'!$A348)</f>
        <v>4</v>
      </c>
    </row>
    <row r="349" spans="1:24" x14ac:dyDescent="0.25">
      <c r="A349" s="14" t="str">
        <f t="shared" si="5"/>
        <v>garzama012010</v>
      </c>
      <c r="B349" s="19" t="s">
        <v>647</v>
      </c>
      <c r="C349" s="19">
        <v>2010</v>
      </c>
      <c r="D349" s="19">
        <v>33</v>
      </c>
      <c r="E349" s="19">
        <v>3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0</v>
      </c>
      <c r="O349" s="19">
        <v>3</v>
      </c>
      <c r="P349" s="14" t="str">
        <f>IFERROR(VLOOKUP($A349,'Fielding Data'!$A:$H,MATCH(P$1,'Fielding Data'!$A$1:$H$1,0),0),"Other")</f>
        <v>P</v>
      </c>
      <c r="Q349" s="14">
        <f>IFERROR(VLOOKUP($A349,'Fielding Data'!$A:$H,MATCH(Q$1,'Fielding Data'!$A$1:$H$1,0),0),"Other")</f>
        <v>10</v>
      </c>
      <c r="R349" s="14">
        <f>IFERROR(VLOOKUP($A349,'Fielding Data'!$A:$H,MATCH(R$1,'Fielding Data'!$A$1:$H$1,0),0),"Other")</f>
        <v>13</v>
      </c>
      <c r="S349" s="14">
        <f>IFERROR(VLOOKUP($A349,'Fielding Data'!$A:$H,MATCH(S$1,'Fielding Data'!$A$1:$H$1,0),0),"Other")</f>
        <v>1</v>
      </c>
      <c r="T349" s="14">
        <f>IFERROR(VLOOKUP($A349,'Fielding Data'!$A:$H,MATCH(T$1,'Fielding Data'!$A$1:$H$1,0),0),"Other")</f>
        <v>0</v>
      </c>
      <c r="U349" s="14">
        <f>SUMIFS('Fielding Data'!E:E,'Fielding Data'!$A:$A,'Hitting Data'!$A349)</f>
        <v>10</v>
      </c>
      <c r="V349" s="14">
        <f>SUMIFS('Fielding Data'!F:F,'Fielding Data'!$A:$A,'Hitting Data'!$A349)</f>
        <v>13</v>
      </c>
      <c r="W349" s="14">
        <f>SUMIFS('Fielding Data'!G:G,'Fielding Data'!$A:$A,'Hitting Data'!$A349)</f>
        <v>1</v>
      </c>
      <c r="X349" s="14">
        <f>SUMIFS('Fielding Data'!H:H,'Fielding Data'!$A:$A,'Hitting Data'!$A349)</f>
        <v>0</v>
      </c>
    </row>
    <row r="350" spans="1:24" x14ac:dyDescent="0.25">
      <c r="A350" s="14" t="str">
        <f t="shared" si="5"/>
        <v>geedi012010</v>
      </c>
      <c r="B350" s="19" t="s">
        <v>1283</v>
      </c>
      <c r="C350" s="19">
        <v>2010</v>
      </c>
      <c r="D350" s="19">
        <v>5</v>
      </c>
      <c r="E350" s="19">
        <v>12</v>
      </c>
      <c r="F350" s="19">
        <v>0</v>
      </c>
      <c r="G350" s="19">
        <v>2</v>
      </c>
      <c r="H350" s="19">
        <v>1</v>
      </c>
      <c r="I350" s="19">
        <v>0</v>
      </c>
      <c r="J350" s="19">
        <v>0</v>
      </c>
      <c r="K350" s="19">
        <v>1</v>
      </c>
      <c r="L350" s="19">
        <v>0</v>
      </c>
      <c r="M350" s="19">
        <v>0</v>
      </c>
      <c r="N350" s="19">
        <v>0</v>
      </c>
      <c r="O350" s="19">
        <v>8</v>
      </c>
      <c r="P350" s="14" t="str">
        <f>IFERROR(VLOOKUP($A350,'Fielding Data'!$A:$H,MATCH(P$1,'Fielding Data'!$A$1:$H$1,0),0),"Other")</f>
        <v>P</v>
      </c>
      <c r="Q350" s="14">
        <f>IFERROR(VLOOKUP($A350,'Fielding Data'!$A:$H,MATCH(Q$1,'Fielding Data'!$A$1:$H$1,0),0),"Other")</f>
        <v>2</v>
      </c>
      <c r="R350" s="14">
        <f>IFERROR(VLOOKUP($A350,'Fielding Data'!$A:$H,MATCH(R$1,'Fielding Data'!$A$1:$H$1,0),0),"Other")</f>
        <v>3</v>
      </c>
      <c r="S350" s="14">
        <f>IFERROR(VLOOKUP($A350,'Fielding Data'!$A:$H,MATCH(S$1,'Fielding Data'!$A$1:$H$1,0),0),"Other")</f>
        <v>0</v>
      </c>
      <c r="T350" s="14">
        <f>IFERROR(VLOOKUP($A350,'Fielding Data'!$A:$H,MATCH(T$1,'Fielding Data'!$A$1:$H$1,0),0),"Other")</f>
        <v>0</v>
      </c>
      <c r="U350" s="14">
        <f>SUMIFS('Fielding Data'!E:E,'Fielding Data'!$A:$A,'Hitting Data'!$A350)</f>
        <v>2</v>
      </c>
      <c r="V350" s="14">
        <f>SUMIFS('Fielding Data'!F:F,'Fielding Data'!$A:$A,'Hitting Data'!$A350)</f>
        <v>3</v>
      </c>
      <c r="W350" s="14">
        <f>SUMIFS('Fielding Data'!G:G,'Fielding Data'!$A:$A,'Hitting Data'!$A350)</f>
        <v>0</v>
      </c>
      <c r="X350" s="14">
        <f>SUMIFS('Fielding Data'!H:H,'Fielding Data'!$A:$A,'Hitting Data'!$A350)</f>
        <v>0</v>
      </c>
    </row>
    <row r="351" spans="1:24" x14ac:dyDescent="0.25">
      <c r="A351" s="14" t="str">
        <f t="shared" si="5"/>
        <v>gentrcr012010</v>
      </c>
      <c r="B351" s="19" t="s">
        <v>1092</v>
      </c>
      <c r="C351" s="19">
        <v>2010</v>
      </c>
      <c r="D351" s="19">
        <v>20</v>
      </c>
      <c r="E351" s="19">
        <v>33</v>
      </c>
      <c r="F351" s="19">
        <v>4</v>
      </c>
      <c r="G351" s="19">
        <v>7</v>
      </c>
      <c r="H351" s="19">
        <v>0</v>
      </c>
      <c r="I351" s="19">
        <v>0</v>
      </c>
      <c r="J351" s="19">
        <v>0</v>
      </c>
      <c r="K351" s="19">
        <v>3</v>
      </c>
      <c r="L351" s="19">
        <v>1</v>
      </c>
      <c r="M351" s="19">
        <v>0</v>
      </c>
      <c r="N351" s="19">
        <v>1</v>
      </c>
      <c r="O351" s="19">
        <v>11</v>
      </c>
      <c r="P351" s="14" t="str">
        <f>IFERROR(VLOOKUP($A351,'Fielding Data'!$A:$H,MATCH(P$1,'Fielding Data'!$A$1:$H$1,0),0),"Other")</f>
        <v>CF</v>
      </c>
      <c r="Q351" s="14">
        <f>IFERROR(VLOOKUP($A351,'Fielding Data'!$A:$H,MATCH(Q$1,'Fielding Data'!$A$1:$H$1,0),0),"Other")</f>
        <v>0</v>
      </c>
      <c r="R351" s="14">
        <f>IFERROR(VLOOKUP($A351,'Fielding Data'!$A:$H,MATCH(R$1,'Fielding Data'!$A$1:$H$1,0),0),"Other")</f>
        <v>0</v>
      </c>
      <c r="S351" s="14">
        <f>IFERROR(VLOOKUP($A351,'Fielding Data'!$A:$H,MATCH(S$1,'Fielding Data'!$A$1:$H$1,0),0),"Other")</f>
        <v>0</v>
      </c>
      <c r="T351" s="14">
        <f>IFERROR(VLOOKUP($A351,'Fielding Data'!$A:$H,MATCH(T$1,'Fielding Data'!$A$1:$H$1,0),0),"Other")</f>
        <v>0</v>
      </c>
      <c r="U351" s="14">
        <f>SUMIFS('Fielding Data'!E:E,'Fielding Data'!$A:$A,'Hitting Data'!$A351)</f>
        <v>16</v>
      </c>
      <c r="V351" s="14">
        <f>SUMIFS('Fielding Data'!F:F,'Fielding Data'!$A:$A,'Hitting Data'!$A351)</f>
        <v>1</v>
      </c>
      <c r="W351" s="14">
        <f>SUMIFS('Fielding Data'!G:G,'Fielding Data'!$A:$A,'Hitting Data'!$A351)</f>
        <v>0</v>
      </c>
      <c r="X351" s="14">
        <f>SUMIFS('Fielding Data'!H:H,'Fielding Data'!$A:$A,'Hitting Data'!$A351)</f>
        <v>0</v>
      </c>
    </row>
    <row r="352" spans="1:24" x14ac:dyDescent="0.25">
      <c r="A352" s="14" t="str">
        <f t="shared" si="5"/>
        <v>germaes012010</v>
      </c>
      <c r="B352" s="19" t="s">
        <v>302</v>
      </c>
      <c r="C352" s="19">
        <v>2010</v>
      </c>
      <c r="D352" s="19">
        <v>13</v>
      </c>
      <c r="E352" s="19">
        <v>13</v>
      </c>
      <c r="F352" s="19">
        <v>5</v>
      </c>
      <c r="G352" s="19">
        <v>3</v>
      </c>
      <c r="H352" s="19">
        <v>0</v>
      </c>
      <c r="I352" s="19">
        <v>0</v>
      </c>
      <c r="J352" s="19">
        <v>0</v>
      </c>
      <c r="K352" s="19">
        <v>1</v>
      </c>
      <c r="L352" s="19">
        <v>4</v>
      </c>
      <c r="M352" s="19">
        <v>1</v>
      </c>
      <c r="N352" s="19">
        <v>3</v>
      </c>
      <c r="O352" s="19">
        <v>2</v>
      </c>
      <c r="P352" s="14" t="str">
        <f>IFERROR(VLOOKUP($A352,'Fielding Data'!$A:$H,MATCH(P$1,'Fielding Data'!$A$1:$H$1,0),0),"Other")</f>
        <v>2B</v>
      </c>
      <c r="Q352" s="14">
        <f>IFERROR(VLOOKUP($A352,'Fielding Data'!$A:$H,MATCH(Q$1,'Fielding Data'!$A$1:$H$1,0),0),"Other")</f>
        <v>5</v>
      </c>
      <c r="R352" s="14">
        <f>IFERROR(VLOOKUP($A352,'Fielding Data'!$A:$H,MATCH(R$1,'Fielding Data'!$A$1:$H$1,0),0),"Other")</f>
        <v>6</v>
      </c>
      <c r="S352" s="14">
        <f>IFERROR(VLOOKUP($A352,'Fielding Data'!$A:$H,MATCH(S$1,'Fielding Data'!$A$1:$H$1,0),0),"Other")</f>
        <v>0</v>
      </c>
      <c r="T352" s="14">
        <f>IFERROR(VLOOKUP($A352,'Fielding Data'!$A:$H,MATCH(T$1,'Fielding Data'!$A$1:$H$1,0),0),"Other")</f>
        <v>2</v>
      </c>
      <c r="U352" s="14">
        <f>SUMIFS('Fielding Data'!E:E,'Fielding Data'!$A:$A,'Hitting Data'!$A352)</f>
        <v>5</v>
      </c>
      <c r="V352" s="14">
        <f>SUMIFS('Fielding Data'!F:F,'Fielding Data'!$A:$A,'Hitting Data'!$A352)</f>
        <v>6</v>
      </c>
      <c r="W352" s="14">
        <f>SUMIFS('Fielding Data'!G:G,'Fielding Data'!$A:$A,'Hitting Data'!$A352)</f>
        <v>0</v>
      </c>
      <c r="X352" s="14">
        <f>SUMIFS('Fielding Data'!H:H,'Fielding Data'!$A:$A,'Hitting Data'!$A352)</f>
        <v>2</v>
      </c>
    </row>
    <row r="353" spans="1:24" x14ac:dyDescent="0.25">
      <c r="A353" s="14" t="str">
        <f t="shared" si="5"/>
        <v>germaju012010</v>
      </c>
      <c r="B353" s="19" t="s">
        <v>446</v>
      </c>
      <c r="C353" s="19">
        <v>2010</v>
      </c>
      <c r="D353" s="19">
        <v>23</v>
      </c>
      <c r="E353" s="19">
        <v>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4" t="str">
        <f>IFERROR(VLOOKUP($A353,'Fielding Data'!$A:$H,MATCH(P$1,'Fielding Data'!$A$1:$H$1,0),0),"Other")</f>
        <v>P</v>
      </c>
      <c r="Q353" s="14">
        <f>IFERROR(VLOOKUP($A353,'Fielding Data'!$A:$H,MATCH(Q$1,'Fielding Data'!$A$1:$H$1,0),0),"Other")</f>
        <v>1</v>
      </c>
      <c r="R353" s="14">
        <f>IFERROR(VLOOKUP($A353,'Fielding Data'!$A:$H,MATCH(R$1,'Fielding Data'!$A$1:$H$1,0),0),"Other")</f>
        <v>6</v>
      </c>
      <c r="S353" s="14">
        <f>IFERROR(VLOOKUP($A353,'Fielding Data'!$A:$H,MATCH(S$1,'Fielding Data'!$A$1:$H$1,0),0),"Other")</f>
        <v>0</v>
      </c>
      <c r="T353" s="14">
        <f>IFERROR(VLOOKUP($A353,'Fielding Data'!$A:$H,MATCH(T$1,'Fielding Data'!$A$1:$H$1,0),0),"Other")</f>
        <v>0</v>
      </c>
      <c r="U353" s="14">
        <f>SUMIFS('Fielding Data'!E:E,'Fielding Data'!$A:$A,'Hitting Data'!$A353)</f>
        <v>1</v>
      </c>
      <c r="V353" s="14">
        <f>SUMIFS('Fielding Data'!F:F,'Fielding Data'!$A:$A,'Hitting Data'!$A353)</f>
        <v>6</v>
      </c>
      <c r="W353" s="14">
        <f>SUMIFS('Fielding Data'!G:G,'Fielding Data'!$A:$A,'Hitting Data'!$A353)</f>
        <v>0</v>
      </c>
      <c r="X353" s="14">
        <f>SUMIFS('Fielding Data'!H:H,'Fielding Data'!$A:$A,'Hitting Data'!$A353)</f>
        <v>0</v>
      </c>
    </row>
    <row r="354" spans="1:24" x14ac:dyDescent="0.25">
      <c r="A354" s="14" t="str">
        <f t="shared" si="5"/>
        <v>gerutjo012010</v>
      </c>
      <c r="B354" s="19" t="s">
        <v>371</v>
      </c>
      <c r="C354" s="19">
        <v>2010</v>
      </c>
      <c r="D354" s="19">
        <v>32</v>
      </c>
      <c r="E354" s="19">
        <v>71</v>
      </c>
      <c r="F354" s="19">
        <v>7</v>
      </c>
      <c r="G354" s="19">
        <v>14</v>
      </c>
      <c r="H354" s="19">
        <v>4</v>
      </c>
      <c r="I354" s="19">
        <v>1</v>
      </c>
      <c r="J354" s="19">
        <v>2</v>
      </c>
      <c r="K354" s="19">
        <v>8</v>
      </c>
      <c r="L354" s="19">
        <v>0</v>
      </c>
      <c r="M354" s="19">
        <v>1</v>
      </c>
      <c r="N354" s="19">
        <v>3</v>
      </c>
      <c r="O354" s="19">
        <v>17</v>
      </c>
      <c r="P354" s="14" t="str">
        <f>IFERROR(VLOOKUP($A354,'Fielding Data'!$A:$H,MATCH(P$1,'Fielding Data'!$A$1:$H$1,0),0),"Other")</f>
        <v>CF</v>
      </c>
      <c r="Q354" s="14">
        <f>IFERROR(VLOOKUP($A354,'Fielding Data'!$A:$H,MATCH(Q$1,'Fielding Data'!$A$1:$H$1,0),0),"Other")</f>
        <v>0</v>
      </c>
      <c r="R354" s="14">
        <f>IFERROR(VLOOKUP($A354,'Fielding Data'!$A:$H,MATCH(R$1,'Fielding Data'!$A$1:$H$1,0),0),"Other")</f>
        <v>0</v>
      </c>
      <c r="S354" s="14">
        <f>IFERROR(VLOOKUP($A354,'Fielding Data'!$A:$H,MATCH(S$1,'Fielding Data'!$A$1:$H$1,0),0),"Other")</f>
        <v>0</v>
      </c>
      <c r="T354" s="14">
        <f>IFERROR(VLOOKUP($A354,'Fielding Data'!$A:$H,MATCH(T$1,'Fielding Data'!$A$1:$H$1,0),0),"Other")</f>
        <v>0</v>
      </c>
      <c r="U354" s="14">
        <f>SUMIFS('Fielding Data'!E:E,'Fielding Data'!$A:$A,'Hitting Data'!$A354)</f>
        <v>32</v>
      </c>
      <c r="V354" s="14">
        <f>SUMIFS('Fielding Data'!F:F,'Fielding Data'!$A:$A,'Hitting Data'!$A354)</f>
        <v>3</v>
      </c>
      <c r="W354" s="14">
        <f>SUMIFS('Fielding Data'!G:G,'Fielding Data'!$A:$A,'Hitting Data'!$A354)</f>
        <v>0</v>
      </c>
      <c r="X354" s="14">
        <f>SUMIFS('Fielding Data'!H:H,'Fielding Data'!$A:$A,'Hitting Data'!$A354)</f>
        <v>1</v>
      </c>
    </row>
    <row r="355" spans="1:24" x14ac:dyDescent="0.25">
      <c r="A355" s="14" t="str">
        <f t="shared" si="5"/>
        <v>gervasa012010</v>
      </c>
      <c r="B355" s="19" t="s">
        <v>1093</v>
      </c>
      <c r="C355" s="19">
        <v>2010</v>
      </c>
      <c r="D355" s="19">
        <v>6</v>
      </c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4" t="str">
        <f>IFERROR(VLOOKUP($A355,'Fielding Data'!$A:$H,MATCH(P$1,'Fielding Data'!$A$1:$H$1,0),0),"Other")</f>
        <v>P</v>
      </c>
      <c r="Q355" s="14">
        <f>IFERROR(VLOOKUP($A355,'Fielding Data'!$A:$H,MATCH(Q$1,'Fielding Data'!$A$1:$H$1,0),0),"Other")</f>
        <v>0</v>
      </c>
      <c r="R355" s="14">
        <f>IFERROR(VLOOKUP($A355,'Fielding Data'!$A:$H,MATCH(R$1,'Fielding Data'!$A$1:$H$1,0),0),"Other")</f>
        <v>1</v>
      </c>
      <c r="S355" s="14">
        <f>IFERROR(VLOOKUP($A355,'Fielding Data'!$A:$H,MATCH(S$1,'Fielding Data'!$A$1:$H$1,0),0),"Other")</f>
        <v>1</v>
      </c>
      <c r="T355" s="14">
        <f>IFERROR(VLOOKUP($A355,'Fielding Data'!$A:$H,MATCH(T$1,'Fielding Data'!$A$1:$H$1,0),0),"Other")</f>
        <v>0</v>
      </c>
      <c r="U355" s="14">
        <f>SUMIFS('Fielding Data'!E:E,'Fielding Data'!$A:$A,'Hitting Data'!$A355)</f>
        <v>0</v>
      </c>
      <c r="V355" s="14">
        <f>SUMIFS('Fielding Data'!F:F,'Fielding Data'!$A:$A,'Hitting Data'!$A355)</f>
        <v>1</v>
      </c>
      <c r="W355" s="14">
        <f>SUMIFS('Fielding Data'!G:G,'Fielding Data'!$A:$A,'Hitting Data'!$A355)</f>
        <v>1</v>
      </c>
      <c r="X355" s="14">
        <f>SUMIFS('Fielding Data'!H:H,'Fielding Data'!$A:$A,'Hitting Data'!$A355)</f>
        <v>0</v>
      </c>
    </row>
    <row r="356" spans="1:24" x14ac:dyDescent="0.25">
      <c r="A356" s="14" t="str">
        <f t="shared" si="5"/>
        <v>getzch012010</v>
      </c>
      <c r="B356" s="19" t="s">
        <v>925</v>
      </c>
      <c r="C356" s="19">
        <v>2010</v>
      </c>
      <c r="D356" s="19">
        <v>72</v>
      </c>
      <c r="E356" s="19">
        <v>224</v>
      </c>
      <c r="F356" s="19">
        <v>23</v>
      </c>
      <c r="G356" s="19">
        <v>53</v>
      </c>
      <c r="H356" s="19">
        <v>9</v>
      </c>
      <c r="I356" s="19">
        <v>0</v>
      </c>
      <c r="J356" s="19">
        <v>0</v>
      </c>
      <c r="K356" s="19">
        <v>18</v>
      </c>
      <c r="L356" s="19">
        <v>15</v>
      </c>
      <c r="M356" s="19">
        <v>2</v>
      </c>
      <c r="N356" s="19">
        <v>19</v>
      </c>
      <c r="O356" s="19">
        <v>28</v>
      </c>
      <c r="P356" s="14" t="str">
        <f>IFERROR(VLOOKUP($A356,'Fielding Data'!$A:$H,MATCH(P$1,'Fielding Data'!$A$1:$H$1,0),0),"Other")</f>
        <v>2B</v>
      </c>
      <c r="Q356" s="14">
        <f>IFERROR(VLOOKUP($A356,'Fielding Data'!$A:$H,MATCH(Q$1,'Fielding Data'!$A$1:$H$1,0),0),"Other")</f>
        <v>113</v>
      </c>
      <c r="R356" s="14">
        <f>IFERROR(VLOOKUP($A356,'Fielding Data'!$A:$H,MATCH(R$1,'Fielding Data'!$A$1:$H$1,0),0),"Other")</f>
        <v>164</v>
      </c>
      <c r="S356" s="14">
        <f>IFERROR(VLOOKUP($A356,'Fielding Data'!$A:$H,MATCH(S$1,'Fielding Data'!$A$1:$H$1,0),0),"Other")</f>
        <v>3</v>
      </c>
      <c r="T356" s="14">
        <f>IFERROR(VLOOKUP($A356,'Fielding Data'!$A:$H,MATCH(T$1,'Fielding Data'!$A$1:$H$1,0),0),"Other")</f>
        <v>43</v>
      </c>
      <c r="U356" s="14">
        <f>SUMIFS('Fielding Data'!E:E,'Fielding Data'!$A:$A,'Hitting Data'!$A356)</f>
        <v>113</v>
      </c>
      <c r="V356" s="14">
        <f>SUMIFS('Fielding Data'!F:F,'Fielding Data'!$A:$A,'Hitting Data'!$A356)</f>
        <v>164</v>
      </c>
      <c r="W356" s="14">
        <f>SUMIFS('Fielding Data'!G:G,'Fielding Data'!$A:$A,'Hitting Data'!$A356)</f>
        <v>4</v>
      </c>
      <c r="X356" s="14">
        <f>SUMIFS('Fielding Data'!H:H,'Fielding Data'!$A:$A,'Hitting Data'!$A356)</f>
        <v>43</v>
      </c>
    </row>
    <row r="357" spans="1:24" x14ac:dyDescent="0.25">
      <c r="A357" s="14" t="str">
        <f t="shared" si="5"/>
        <v>giambja012010</v>
      </c>
      <c r="B357" s="19" t="s">
        <v>101</v>
      </c>
      <c r="C357" s="19">
        <v>2010</v>
      </c>
      <c r="D357" s="19">
        <v>87</v>
      </c>
      <c r="E357" s="19">
        <v>176</v>
      </c>
      <c r="F357" s="19">
        <v>17</v>
      </c>
      <c r="G357" s="19">
        <v>43</v>
      </c>
      <c r="H357" s="19">
        <v>9</v>
      </c>
      <c r="I357" s="19">
        <v>0</v>
      </c>
      <c r="J357" s="19">
        <v>6</v>
      </c>
      <c r="K357" s="19">
        <v>35</v>
      </c>
      <c r="L357" s="19">
        <v>2</v>
      </c>
      <c r="M357" s="19">
        <v>0</v>
      </c>
      <c r="N357" s="19">
        <v>35</v>
      </c>
      <c r="O357" s="19">
        <v>47</v>
      </c>
      <c r="P357" s="14" t="str">
        <f>IFERROR(VLOOKUP($A357,'Fielding Data'!$A:$H,MATCH(P$1,'Fielding Data'!$A$1:$H$1,0),0),"Other")</f>
        <v>1B</v>
      </c>
      <c r="Q357" s="14">
        <f>IFERROR(VLOOKUP($A357,'Fielding Data'!$A:$H,MATCH(Q$1,'Fielding Data'!$A$1:$H$1,0),0),"Other")</f>
        <v>267</v>
      </c>
      <c r="R357" s="14">
        <f>IFERROR(VLOOKUP($A357,'Fielding Data'!$A:$H,MATCH(R$1,'Fielding Data'!$A$1:$H$1,0),0),"Other")</f>
        <v>8</v>
      </c>
      <c r="S357" s="14">
        <f>IFERROR(VLOOKUP($A357,'Fielding Data'!$A:$H,MATCH(S$1,'Fielding Data'!$A$1:$H$1,0),0),"Other")</f>
        <v>4</v>
      </c>
      <c r="T357" s="14">
        <f>IFERROR(VLOOKUP($A357,'Fielding Data'!$A:$H,MATCH(T$1,'Fielding Data'!$A$1:$H$1,0),0),"Other")</f>
        <v>25</v>
      </c>
      <c r="U357" s="14">
        <f>SUMIFS('Fielding Data'!E:E,'Fielding Data'!$A:$A,'Hitting Data'!$A357)</f>
        <v>267</v>
      </c>
      <c r="V357" s="14">
        <f>SUMIFS('Fielding Data'!F:F,'Fielding Data'!$A:$A,'Hitting Data'!$A357)</f>
        <v>8</v>
      </c>
      <c r="W357" s="14">
        <f>SUMIFS('Fielding Data'!G:G,'Fielding Data'!$A:$A,'Hitting Data'!$A357)</f>
        <v>4</v>
      </c>
      <c r="X357" s="14">
        <f>SUMIFS('Fielding Data'!H:H,'Fielding Data'!$A:$A,'Hitting Data'!$A357)</f>
        <v>25</v>
      </c>
    </row>
    <row r="358" spans="1:24" x14ac:dyDescent="0.25">
      <c r="A358" s="14" t="str">
        <f t="shared" si="5"/>
        <v>gibboja012010</v>
      </c>
      <c r="B358" s="19" t="s">
        <v>247</v>
      </c>
      <c r="C358" s="19">
        <v>2010</v>
      </c>
      <c r="D358" s="19">
        <v>37</v>
      </c>
      <c r="E358" s="19">
        <v>75</v>
      </c>
      <c r="F358" s="19">
        <v>11</v>
      </c>
      <c r="G358" s="19">
        <v>21</v>
      </c>
      <c r="H358" s="19">
        <v>2</v>
      </c>
      <c r="I358" s="19">
        <v>0</v>
      </c>
      <c r="J358" s="19">
        <v>5</v>
      </c>
      <c r="K358" s="19">
        <v>17</v>
      </c>
      <c r="L358" s="19">
        <v>0</v>
      </c>
      <c r="M358" s="19">
        <v>1</v>
      </c>
      <c r="N358" s="19">
        <v>4</v>
      </c>
      <c r="O358" s="19">
        <v>14</v>
      </c>
      <c r="P358" s="14" t="str">
        <f>IFERROR(VLOOKUP($A358,'Fielding Data'!$A:$H,MATCH(P$1,'Fielding Data'!$A$1:$H$1,0),0),"Other")</f>
        <v>1B</v>
      </c>
      <c r="Q358" s="14">
        <f>IFERROR(VLOOKUP($A358,'Fielding Data'!$A:$H,MATCH(Q$1,'Fielding Data'!$A$1:$H$1,0),0),"Other")</f>
        <v>16</v>
      </c>
      <c r="R358" s="14">
        <f>IFERROR(VLOOKUP($A358,'Fielding Data'!$A:$H,MATCH(R$1,'Fielding Data'!$A$1:$H$1,0),0),"Other")</f>
        <v>2</v>
      </c>
      <c r="S358" s="14">
        <f>IFERROR(VLOOKUP($A358,'Fielding Data'!$A:$H,MATCH(S$1,'Fielding Data'!$A$1:$H$1,0),0),"Other")</f>
        <v>0</v>
      </c>
      <c r="T358" s="14">
        <f>IFERROR(VLOOKUP($A358,'Fielding Data'!$A:$H,MATCH(T$1,'Fielding Data'!$A$1:$H$1,0),0),"Other")</f>
        <v>1</v>
      </c>
      <c r="U358" s="14">
        <f>SUMIFS('Fielding Data'!E:E,'Fielding Data'!$A:$A,'Hitting Data'!$A358)</f>
        <v>41</v>
      </c>
      <c r="V358" s="14">
        <f>SUMIFS('Fielding Data'!F:F,'Fielding Data'!$A:$A,'Hitting Data'!$A358)</f>
        <v>3</v>
      </c>
      <c r="W358" s="14">
        <f>SUMIFS('Fielding Data'!G:G,'Fielding Data'!$A:$A,'Hitting Data'!$A358)</f>
        <v>1</v>
      </c>
      <c r="X358" s="14">
        <f>SUMIFS('Fielding Data'!H:H,'Fielding Data'!$A:$A,'Hitting Data'!$A358)</f>
        <v>1</v>
      </c>
    </row>
    <row r="359" spans="1:24" x14ac:dyDescent="0.25">
      <c r="A359" s="14" t="str">
        <f t="shared" si="5"/>
        <v>gilleco012010</v>
      </c>
      <c r="B359" s="19" t="s">
        <v>1284</v>
      </c>
      <c r="C359" s="19">
        <v>2010</v>
      </c>
      <c r="D359" s="19">
        <v>45</v>
      </c>
      <c r="E359" s="19">
        <v>104</v>
      </c>
      <c r="F359" s="19">
        <v>11</v>
      </c>
      <c r="G359" s="19">
        <v>24</v>
      </c>
      <c r="H359" s="19">
        <v>8</v>
      </c>
      <c r="I359" s="19">
        <v>0</v>
      </c>
      <c r="J359" s="19">
        <v>2</v>
      </c>
      <c r="K359" s="19">
        <v>12</v>
      </c>
      <c r="L359" s="19">
        <v>1</v>
      </c>
      <c r="M359" s="19">
        <v>1</v>
      </c>
      <c r="N359" s="19">
        <v>7</v>
      </c>
      <c r="O359" s="19">
        <v>29</v>
      </c>
      <c r="P359" s="14" t="str">
        <f>IFERROR(VLOOKUP($A359,'Fielding Data'!$A:$H,MATCH(P$1,'Fielding Data'!$A$1:$H$1,0),0),"Other")</f>
        <v>CF</v>
      </c>
      <c r="Q359" s="14">
        <f>IFERROR(VLOOKUP($A359,'Fielding Data'!$A:$H,MATCH(Q$1,'Fielding Data'!$A$1:$H$1,0),0),"Other")</f>
        <v>0</v>
      </c>
      <c r="R359" s="14">
        <f>IFERROR(VLOOKUP($A359,'Fielding Data'!$A:$H,MATCH(R$1,'Fielding Data'!$A$1:$H$1,0),0),"Other")</f>
        <v>0</v>
      </c>
      <c r="S359" s="14">
        <f>IFERROR(VLOOKUP($A359,'Fielding Data'!$A:$H,MATCH(S$1,'Fielding Data'!$A$1:$H$1,0),0),"Other")</f>
        <v>0</v>
      </c>
      <c r="T359" s="14">
        <f>IFERROR(VLOOKUP($A359,'Fielding Data'!$A:$H,MATCH(T$1,'Fielding Data'!$A$1:$H$1,0),0),"Other")</f>
        <v>0</v>
      </c>
      <c r="U359" s="14">
        <f>SUMIFS('Fielding Data'!E:E,'Fielding Data'!$A:$A,'Hitting Data'!$A359)</f>
        <v>47</v>
      </c>
      <c r="V359" s="14">
        <f>SUMIFS('Fielding Data'!F:F,'Fielding Data'!$A:$A,'Hitting Data'!$A359)</f>
        <v>1</v>
      </c>
      <c r="W359" s="14">
        <f>SUMIFS('Fielding Data'!G:G,'Fielding Data'!$A:$A,'Hitting Data'!$A359)</f>
        <v>1</v>
      </c>
      <c r="X359" s="14">
        <f>SUMIFS('Fielding Data'!H:H,'Fielding Data'!$A:$A,'Hitting Data'!$A359)</f>
        <v>0</v>
      </c>
    </row>
    <row r="360" spans="1:24" x14ac:dyDescent="0.25">
      <c r="A360" s="14" t="str">
        <f t="shared" si="5"/>
        <v>gimench012010</v>
      </c>
      <c r="B360" s="19" t="s">
        <v>1094</v>
      </c>
      <c r="C360" s="19">
        <v>2010</v>
      </c>
      <c r="D360" s="19">
        <v>28</v>
      </c>
      <c r="E360" s="19">
        <v>58</v>
      </c>
      <c r="F360" s="19">
        <v>6</v>
      </c>
      <c r="G360" s="19">
        <v>11</v>
      </c>
      <c r="H360" s="19">
        <v>5</v>
      </c>
      <c r="I360" s="19">
        <v>0</v>
      </c>
      <c r="J360" s="19">
        <v>1</v>
      </c>
      <c r="K360" s="19">
        <v>8</v>
      </c>
      <c r="L360" s="19">
        <v>0</v>
      </c>
      <c r="M360" s="19">
        <v>0</v>
      </c>
      <c r="N360" s="19">
        <v>8</v>
      </c>
      <c r="O360" s="19">
        <v>22</v>
      </c>
      <c r="P360" s="14" t="str">
        <f>IFERROR(VLOOKUP($A360,'Fielding Data'!$A:$H,MATCH(P$1,'Fielding Data'!$A$1:$H$1,0),0),"Other")</f>
        <v>C</v>
      </c>
      <c r="Q360" s="14">
        <f>IFERROR(VLOOKUP($A360,'Fielding Data'!$A:$H,MATCH(Q$1,'Fielding Data'!$A$1:$H$1,0),0),"Other")</f>
        <v>109</v>
      </c>
      <c r="R360" s="14">
        <f>IFERROR(VLOOKUP($A360,'Fielding Data'!$A:$H,MATCH(R$1,'Fielding Data'!$A$1:$H$1,0),0),"Other")</f>
        <v>14</v>
      </c>
      <c r="S360" s="14">
        <f>IFERROR(VLOOKUP($A360,'Fielding Data'!$A:$H,MATCH(S$1,'Fielding Data'!$A$1:$H$1,0),0),"Other")</f>
        <v>1</v>
      </c>
      <c r="T360" s="14">
        <f>IFERROR(VLOOKUP($A360,'Fielding Data'!$A:$H,MATCH(T$1,'Fielding Data'!$A$1:$H$1,0),0),"Other")</f>
        <v>2</v>
      </c>
      <c r="U360" s="14">
        <f>SUMIFS('Fielding Data'!E:E,'Fielding Data'!$A:$A,'Hitting Data'!$A360)</f>
        <v>110</v>
      </c>
      <c r="V360" s="14">
        <f>SUMIFS('Fielding Data'!F:F,'Fielding Data'!$A:$A,'Hitting Data'!$A360)</f>
        <v>14</v>
      </c>
      <c r="W360" s="14">
        <f>SUMIFS('Fielding Data'!G:G,'Fielding Data'!$A:$A,'Hitting Data'!$A360)</f>
        <v>1</v>
      </c>
      <c r="X360" s="14">
        <f>SUMIFS('Fielding Data'!H:H,'Fielding Data'!$A:$A,'Hitting Data'!$A360)</f>
        <v>2</v>
      </c>
    </row>
    <row r="361" spans="1:24" x14ac:dyDescent="0.25">
      <c r="A361" s="14" t="str">
        <f t="shared" si="5"/>
        <v>glaustr012010</v>
      </c>
      <c r="B361" s="19" t="s">
        <v>102</v>
      </c>
      <c r="C361" s="19">
        <v>2010</v>
      </c>
      <c r="D361" s="19">
        <v>128</v>
      </c>
      <c r="E361" s="19">
        <v>412</v>
      </c>
      <c r="F361" s="19">
        <v>52</v>
      </c>
      <c r="G361" s="19">
        <v>99</v>
      </c>
      <c r="H361" s="19">
        <v>18</v>
      </c>
      <c r="I361" s="19">
        <v>0</v>
      </c>
      <c r="J361" s="19">
        <v>16</v>
      </c>
      <c r="K361" s="19">
        <v>71</v>
      </c>
      <c r="L361" s="19">
        <v>0</v>
      </c>
      <c r="M361" s="19">
        <v>0</v>
      </c>
      <c r="N361" s="19">
        <v>63</v>
      </c>
      <c r="O361" s="19">
        <v>100</v>
      </c>
      <c r="P361" s="14" t="str">
        <f>IFERROR(VLOOKUP($A361,'Fielding Data'!$A:$H,MATCH(P$1,'Fielding Data'!$A$1:$H$1,0),0),"Other")</f>
        <v>1B</v>
      </c>
      <c r="Q361" s="14">
        <f>IFERROR(VLOOKUP($A361,'Fielding Data'!$A:$H,MATCH(Q$1,'Fielding Data'!$A$1:$H$1,0),0),"Other")</f>
        <v>977</v>
      </c>
      <c r="R361" s="14">
        <f>IFERROR(VLOOKUP($A361,'Fielding Data'!$A:$H,MATCH(R$1,'Fielding Data'!$A$1:$H$1,0),0),"Other")</f>
        <v>46</v>
      </c>
      <c r="S361" s="14">
        <f>IFERROR(VLOOKUP($A361,'Fielding Data'!$A:$H,MATCH(S$1,'Fielding Data'!$A$1:$H$1,0),0),"Other")</f>
        <v>9</v>
      </c>
      <c r="T361" s="14">
        <f>IFERROR(VLOOKUP($A361,'Fielding Data'!$A:$H,MATCH(T$1,'Fielding Data'!$A$1:$H$1,0),0),"Other")</f>
        <v>110</v>
      </c>
      <c r="U361" s="14">
        <f>SUMIFS('Fielding Data'!E:E,'Fielding Data'!$A:$A,'Hitting Data'!$A361)</f>
        <v>977</v>
      </c>
      <c r="V361" s="14">
        <f>SUMIFS('Fielding Data'!F:F,'Fielding Data'!$A:$A,'Hitting Data'!$A361)</f>
        <v>47</v>
      </c>
      <c r="W361" s="14">
        <f>SUMIFS('Fielding Data'!G:G,'Fielding Data'!$A:$A,'Hitting Data'!$A361)</f>
        <v>9</v>
      </c>
      <c r="X361" s="14">
        <f>SUMIFS('Fielding Data'!H:H,'Fielding Data'!$A:$A,'Hitting Data'!$A361)</f>
        <v>110</v>
      </c>
    </row>
    <row r="362" spans="1:24" x14ac:dyDescent="0.25">
      <c r="A362" s="14" t="str">
        <f t="shared" si="5"/>
        <v>gloadro012010</v>
      </c>
      <c r="B362" s="19" t="s">
        <v>103</v>
      </c>
      <c r="C362" s="19">
        <v>2010</v>
      </c>
      <c r="D362" s="19">
        <v>94</v>
      </c>
      <c r="E362" s="19">
        <v>128</v>
      </c>
      <c r="F362" s="19">
        <v>16</v>
      </c>
      <c r="G362" s="19">
        <v>36</v>
      </c>
      <c r="H362" s="19">
        <v>8</v>
      </c>
      <c r="I362" s="19">
        <v>0</v>
      </c>
      <c r="J362" s="19">
        <v>6</v>
      </c>
      <c r="K362" s="19">
        <v>22</v>
      </c>
      <c r="L362" s="19">
        <v>1</v>
      </c>
      <c r="M362" s="19">
        <v>0</v>
      </c>
      <c r="N362" s="19">
        <v>8</v>
      </c>
      <c r="O362" s="19">
        <v>15</v>
      </c>
      <c r="P362" s="14" t="str">
        <f>IFERROR(VLOOKUP($A362,'Fielding Data'!$A:$H,MATCH(P$1,'Fielding Data'!$A$1:$H$1,0),0),"Other")</f>
        <v>1B</v>
      </c>
      <c r="Q362" s="14">
        <f>IFERROR(VLOOKUP($A362,'Fielding Data'!$A:$H,MATCH(Q$1,'Fielding Data'!$A$1:$H$1,0),0),"Other")</f>
        <v>92</v>
      </c>
      <c r="R362" s="14">
        <f>IFERROR(VLOOKUP($A362,'Fielding Data'!$A:$H,MATCH(R$1,'Fielding Data'!$A$1:$H$1,0),0),"Other")</f>
        <v>6</v>
      </c>
      <c r="S362" s="14">
        <f>IFERROR(VLOOKUP($A362,'Fielding Data'!$A:$H,MATCH(S$1,'Fielding Data'!$A$1:$H$1,0),0),"Other")</f>
        <v>0</v>
      </c>
      <c r="T362" s="14">
        <f>IFERROR(VLOOKUP($A362,'Fielding Data'!$A:$H,MATCH(T$1,'Fielding Data'!$A$1:$H$1,0),0),"Other")</f>
        <v>9</v>
      </c>
      <c r="U362" s="14">
        <f>SUMIFS('Fielding Data'!E:E,'Fielding Data'!$A:$A,'Hitting Data'!$A362)</f>
        <v>102</v>
      </c>
      <c r="V362" s="14">
        <f>SUMIFS('Fielding Data'!F:F,'Fielding Data'!$A:$A,'Hitting Data'!$A362)</f>
        <v>6</v>
      </c>
      <c r="W362" s="14">
        <f>SUMIFS('Fielding Data'!G:G,'Fielding Data'!$A:$A,'Hitting Data'!$A362)</f>
        <v>1</v>
      </c>
      <c r="X362" s="14">
        <f>SUMIFS('Fielding Data'!H:H,'Fielding Data'!$A:$A,'Hitting Data'!$A362)</f>
        <v>9</v>
      </c>
    </row>
    <row r="363" spans="1:24" x14ac:dyDescent="0.25">
      <c r="A363" s="14" t="str">
        <f t="shared" si="5"/>
        <v>golsogr012010</v>
      </c>
      <c r="B363" s="19" t="s">
        <v>927</v>
      </c>
      <c r="C363" s="19">
        <v>2010</v>
      </c>
      <c r="D363" s="19">
        <v>24</v>
      </c>
      <c r="E363" s="19">
        <v>23</v>
      </c>
      <c r="F363" s="19">
        <v>3</v>
      </c>
      <c r="G363" s="19">
        <v>6</v>
      </c>
      <c r="H363" s="19">
        <v>2</v>
      </c>
      <c r="I363" s="19">
        <v>0</v>
      </c>
      <c r="J363" s="19">
        <v>0</v>
      </c>
      <c r="K363" s="19">
        <v>2</v>
      </c>
      <c r="L363" s="19">
        <v>0</v>
      </c>
      <c r="M363" s="19">
        <v>2</v>
      </c>
      <c r="N363" s="19">
        <v>0</v>
      </c>
      <c r="O363" s="19">
        <v>3</v>
      </c>
      <c r="P363" s="14" t="str">
        <f>IFERROR(VLOOKUP($A363,'Fielding Data'!$A:$H,MATCH(P$1,'Fielding Data'!$A$1:$H$1,0),0),"Other")</f>
        <v>CF</v>
      </c>
      <c r="Q363" s="14">
        <f>IFERROR(VLOOKUP($A363,'Fielding Data'!$A:$H,MATCH(Q$1,'Fielding Data'!$A$1:$H$1,0),0),"Other")</f>
        <v>0</v>
      </c>
      <c r="R363" s="14">
        <f>IFERROR(VLOOKUP($A363,'Fielding Data'!$A:$H,MATCH(R$1,'Fielding Data'!$A$1:$H$1,0),0),"Other")</f>
        <v>0</v>
      </c>
      <c r="S363" s="14">
        <f>IFERROR(VLOOKUP($A363,'Fielding Data'!$A:$H,MATCH(S$1,'Fielding Data'!$A$1:$H$1,0),0),"Other")</f>
        <v>0</v>
      </c>
      <c r="T363" s="14">
        <f>IFERROR(VLOOKUP($A363,'Fielding Data'!$A:$H,MATCH(T$1,'Fielding Data'!$A$1:$H$1,0),0),"Other")</f>
        <v>0</v>
      </c>
      <c r="U363" s="14">
        <f>SUMIFS('Fielding Data'!E:E,'Fielding Data'!$A:$A,'Hitting Data'!$A363)</f>
        <v>25</v>
      </c>
      <c r="V363" s="14">
        <f>SUMIFS('Fielding Data'!F:F,'Fielding Data'!$A:$A,'Hitting Data'!$A363)</f>
        <v>1</v>
      </c>
      <c r="W363" s="14">
        <f>SUMIFS('Fielding Data'!G:G,'Fielding Data'!$A:$A,'Hitting Data'!$A363)</f>
        <v>0</v>
      </c>
      <c r="X363" s="14">
        <f>SUMIFS('Fielding Data'!H:H,'Fielding Data'!$A:$A,'Hitting Data'!$A363)</f>
        <v>1</v>
      </c>
    </row>
    <row r="364" spans="1:24" x14ac:dyDescent="0.25">
      <c r="A364" s="14" t="str">
        <f t="shared" si="5"/>
        <v>gomesjo012010</v>
      </c>
      <c r="B364" s="19" t="s">
        <v>372</v>
      </c>
      <c r="C364" s="19">
        <v>2010</v>
      </c>
      <c r="D364" s="19">
        <v>148</v>
      </c>
      <c r="E364" s="19">
        <v>511</v>
      </c>
      <c r="F364" s="19">
        <v>77</v>
      </c>
      <c r="G364" s="19">
        <v>136</v>
      </c>
      <c r="H364" s="19">
        <v>24</v>
      </c>
      <c r="I364" s="19">
        <v>3</v>
      </c>
      <c r="J364" s="19">
        <v>18</v>
      </c>
      <c r="K364" s="19">
        <v>86</v>
      </c>
      <c r="L364" s="19">
        <v>5</v>
      </c>
      <c r="M364" s="19">
        <v>3</v>
      </c>
      <c r="N364" s="19">
        <v>39</v>
      </c>
      <c r="O364" s="19">
        <v>123</v>
      </c>
      <c r="P364" s="14" t="str">
        <f>IFERROR(VLOOKUP($A364,'Fielding Data'!$A:$H,MATCH(P$1,'Fielding Data'!$A$1:$H$1,0),0),"Other")</f>
        <v>LF</v>
      </c>
      <c r="Q364" s="14">
        <f>IFERROR(VLOOKUP($A364,'Fielding Data'!$A:$H,MATCH(Q$1,'Fielding Data'!$A$1:$H$1,0),0),"Other")</f>
        <v>0</v>
      </c>
      <c r="R364" s="14">
        <f>IFERROR(VLOOKUP($A364,'Fielding Data'!$A:$H,MATCH(R$1,'Fielding Data'!$A$1:$H$1,0),0),"Other")</f>
        <v>0</v>
      </c>
      <c r="S364" s="14">
        <f>IFERROR(VLOOKUP($A364,'Fielding Data'!$A:$H,MATCH(S$1,'Fielding Data'!$A$1:$H$1,0),0),"Other")</f>
        <v>0</v>
      </c>
      <c r="T364" s="14">
        <f>IFERROR(VLOOKUP($A364,'Fielding Data'!$A:$H,MATCH(T$1,'Fielding Data'!$A$1:$H$1,0),0),"Other")</f>
        <v>0</v>
      </c>
      <c r="U364" s="14">
        <f>SUMIFS('Fielding Data'!E:E,'Fielding Data'!$A:$A,'Hitting Data'!$A364)</f>
        <v>197</v>
      </c>
      <c r="V364" s="14">
        <f>SUMIFS('Fielding Data'!F:F,'Fielding Data'!$A:$A,'Hitting Data'!$A364)</f>
        <v>6</v>
      </c>
      <c r="W364" s="14">
        <f>SUMIFS('Fielding Data'!G:G,'Fielding Data'!$A:$A,'Hitting Data'!$A364)</f>
        <v>4</v>
      </c>
      <c r="X364" s="14">
        <f>SUMIFS('Fielding Data'!H:H,'Fielding Data'!$A:$A,'Hitting Data'!$A364)</f>
        <v>1</v>
      </c>
    </row>
    <row r="365" spans="1:24" x14ac:dyDescent="0.25">
      <c r="A365" s="14" t="str">
        <f t="shared" si="5"/>
        <v>gomezca012010</v>
      </c>
      <c r="B365" s="19" t="s">
        <v>792</v>
      </c>
      <c r="C365" s="19">
        <v>2010</v>
      </c>
      <c r="D365" s="19">
        <v>97</v>
      </c>
      <c r="E365" s="19">
        <v>291</v>
      </c>
      <c r="F365" s="19">
        <v>38</v>
      </c>
      <c r="G365" s="19">
        <v>72</v>
      </c>
      <c r="H365" s="19">
        <v>11</v>
      </c>
      <c r="I365" s="19">
        <v>3</v>
      </c>
      <c r="J365" s="19">
        <v>5</v>
      </c>
      <c r="K365" s="19">
        <v>24</v>
      </c>
      <c r="L365" s="19">
        <v>18</v>
      </c>
      <c r="M365" s="19">
        <v>3</v>
      </c>
      <c r="N365" s="19">
        <v>17</v>
      </c>
      <c r="O365" s="19">
        <v>72</v>
      </c>
      <c r="P365" s="14" t="str">
        <f>IFERROR(VLOOKUP($A365,'Fielding Data'!$A:$H,MATCH(P$1,'Fielding Data'!$A$1:$H$1,0),0),"Other")</f>
        <v>CF</v>
      </c>
      <c r="Q365" s="14">
        <f>IFERROR(VLOOKUP($A365,'Fielding Data'!$A:$H,MATCH(Q$1,'Fielding Data'!$A$1:$H$1,0),0),"Other")</f>
        <v>0</v>
      </c>
      <c r="R365" s="14">
        <f>IFERROR(VLOOKUP($A365,'Fielding Data'!$A:$H,MATCH(R$1,'Fielding Data'!$A$1:$H$1,0),0),"Other")</f>
        <v>0</v>
      </c>
      <c r="S365" s="14">
        <f>IFERROR(VLOOKUP($A365,'Fielding Data'!$A:$H,MATCH(S$1,'Fielding Data'!$A$1:$H$1,0),0),"Other")</f>
        <v>0</v>
      </c>
      <c r="T365" s="14">
        <f>IFERROR(VLOOKUP($A365,'Fielding Data'!$A:$H,MATCH(T$1,'Fielding Data'!$A$1:$H$1,0),0),"Other")</f>
        <v>0</v>
      </c>
      <c r="U365" s="14">
        <f>SUMIFS('Fielding Data'!E:E,'Fielding Data'!$A:$A,'Hitting Data'!$A365)</f>
        <v>157</v>
      </c>
      <c r="V365" s="14">
        <f>SUMIFS('Fielding Data'!F:F,'Fielding Data'!$A:$A,'Hitting Data'!$A365)</f>
        <v>2</v>
      </c>
      <c r="W365" s="14">
        <f>SUMIFS('Fielding Data'!G:G,'Fielding Data'!$A:$A,'Hitting Data'!$A365)</f>
        <v>5</v>
      </c>
      <c r="X365" s="14">
        <f>SUMIFS('Fielding Data'!H:H,'Fielding Data'!$A:$A,'Hitting Data'!$A365)</f>
        <v>0</v>
      </c>
    </row>
    <row r="366" spans="1:24" x14ac:dyDescent="0.25">
      <c r="A366" s="14" t="str">
        <f t="shared" si="5"/>
        <v>gomezje012010</v>
      </c>
      <c r="B366" s="19" t="s">
        <v>1285</v>
      </c>
      <c r="C366" s="19">
        <v>2010</v>
      </c>
      <c r="D366" s="19">
        <v>11</v>
      </c>
      <c r="E366" s="19">
        <v>0</v>
      </c>
      <c r="F366" s="19">
        <v>0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4" t="str">
        <f>IFERROR(VLOOKUP($A366,'Fielding Data'!$A:$H,MATCH(P$1,'Fielding Data'!$A$1:$H$1,0),0),"Other")</f>
        <v>P</v>
      </c>
      <c r="Q366" s="14">
        <f>IFERROR(VLOOKUP($A366,'Fielding Data'!$A:$H,MATCH(Q$1,'Fielding Data'!$A$1:$H$1,0),0),"Other")</f>
        <v>7</v>
      </c>
      <c r="R366" s="14">
        <f>IFERROR(VLOOKUP($A366,'Fielding Data'!$A:$H,MATCH(R$1,'Fielding Data'!$A$1:$H$1,0),0),"Other")</f>
        <v>6</v>
      </c>
      <c r="S366" s="14">
        <f>IFERROR(VLOOKUP($A366,'Fielding Data'!$A:$H,MATCH(S$1,'Fielding Data'!$A$1:$H$1,0),0),"Other")</f>
        <v>0</v>
      </c>
      <c r="T366" s="14">
        <f>IFERROR(VLOOKUP($A366,'Fielding Data'!$A:$H,MATCH(T$1,'Fielding Data'!$A$1:$H$1,0),0),"Other")</f>
        <v>0</v>
      </c>
      <c r="U366" s="14">
        <f>SUMIFS('Fielding Data'!E:E,'Fielding Data'!$A:$A,'Hitting Data'!$A366)</f>
        <v>7</v>
      </c>
      <c r="V366" s="14">
        <f>SUMIFS('Fielding Data'!F:F,'Fielding Data'!$A:$A,'Hitting Data'!$A366)</f>
        <v>6</v>
      </c>
      <c r="W366" s="14">
        <f>SUMIFS('Fielding Data'!G:G,'Fielding Data'!$A:$A,'Hitting Data'!$A366)</f>
        <v>0</v>
      </c>
      <c r="X366" s="14">
        <f>SUMIFS('Fielding Data'!H:H,'Fielding Data'!$A:$A,'Hitting Data'!$A366)</f>
        <v>0</v>
      </c>
    </row>
    <row r="367" spans="1:24" x14ac:dyDescent="0.25">
      <c r="A367" s="14" t="str">
        <f t="shared" si="5"/>
        <v>gonzaad012010</v>
      </c>
      <c r="B367" s="19" t="s">
        <v>447</v>
      </c>
      <c r="C367" s="19">
        <v>2010</v>
      </c>
      <c r="D367" s="19">
        <v>160</v>
      </c>
      <c r="E367" s="19">
        <v>591</v>
      </c>
      <c r="F367" s="19">
        <v>87</v>
      </c>
      <c r="G367" s="19">
        <v>176</v>
      </c>
      <c r="H367" s="19">
        <v>33</v>
      </c>
      <c r="I367" s="19">
        <v>0</v>
      </c>
      <c r="J367" s="19">
        <v>31</v>
      </c>
      <c r="K367" s="19">
        <v>101</v>
      </c>
      <c r="L367" s="19">
        <v>0</v>
      </c>
      <c r="M367" s="19">
        <v>0</v>
      </c>
      <c r="N367" s="19">
        <v>93</v>
      </c>
      <c r="O367" s="19">
        <v>114</v>
      </c>
      <c r="P367" s="14" t="str">
        <f>IFERROR(VLOOKUP($A367,'Fielding Data'!$A:$H,MATCH(P$1,'Fielding Data'!$A$1:$H$1,0),0),"Other")</f>
        <v>1B</v>
      </c>
      <c r="Q367" s="14">
        <f>IFERROR(VLOOKUP($A367,'Fielding Data'!$A:$H,MATCH(Q$1,'Fielding Data'!$A$1:$H$1,0),0),"Other")</f>
        <v>1324</v>
      </c>
      <c r="R367" s="14">
        <f>IFERROR(VLOOKUP($A367,'Fielding Data'!$A:$H,MATCH(R$1,'Fielding Data'!$A$1:$H$1,0),0),"Other")</f>
        <v>127</v>
      </c>
      <c r="S367" s="14">
        <f>IFERROR(VLOOKUP($A367,'Fielding Data'!$A:$H,MATCH(S$1,'Fielding Data'!$A$1:$H$1,0),0),"Other")</f>
        <v>8</v>
      </c>
      <c r="T367" s="14">
        <f>IFERROR(VLOOKUP($A367,'Fielding Data'!$A:$H,MATCH(T$1,'Fielding Data'!$A$1:$H$1,0),0),"Other")</f>
        <v>125</v>
      </c>
      <c r="U367" s="14">
        <f>SUMIFS('Fielding Data'!E:E,'Fielding Data'!$A:$A,'Hitting Data'!$A367)</f>
        <v>1324</v>
      </c>
      <c r="V367" s="14">
        <f>SUMIFS('Fielding Data'!F:F,'Fielding Data'!$A:$A,'Hitting Data'!$A367)</f>
        <v>127</v>
      </c>
      <c r="W367" s="14">
        <f>SUMIFS('Fielding Data'!G:G,'Fielding Data'!$A:$A,'Hitting Data'!$A367)</f>
        <v>8</v>
      </c>
      <c r="X367" s="14">
        <f>SUMIFS('Fielding Data'!H:H,'Fielding Data'!$A:$A,'Hitting Data'!$A367)</f>
        <v>125</v>
      </c>
    </row>
    <row r="368" spans="1:24" x14ac:dyDescent="0.25">
      <c r="A368" s="14" t="str">
        <f t="shared" si="5"/>
        <v>gonzaal032010</v>
      </c>
      <c r="B368" s="19" t="s">
        <v>793</v>
      </c>
      <c r="C368" s="19">
        <v>2010</v>
      </c>
      <c r="D368" s="19">
        <v>114</v>
      </c>
      <c r="E368" s="19">
        <v>186</v>
      </c>
      <c r="F368" s="19">
        <v>19</v>
      </c>
      <c r="G368" s="19">
        <v>46</v>
      </c>
      <c r="H368" s="19">
        <v>8</v>
      </c>
      <c r="I368" s="19">
        <v>1</v>
      </c>
      <c r="J368" s="19">
        <v>0</v>
      </c>
      <c r="K368" s="19">
        <v>5</v>
      </c>
      <c r="L368" s="19">
        <v>0</v>
      </c>
      <c r="M368" s="19">
        <v>0</v>
      </c>
      <c r="N368" s="19">
        <v>7</v>
      </c>
      <c r="O368" s="19">
        <v>30</v>
      </c>
      <c r="P368" s="14" t="str">
        <f>IFERROR(VLOOKUP($A368,'Fielding Data'!$A:$H,MATCH(P$1,'Fielding Data'!$A$1:$H$1,0),0),"Other")</f>
        <v>1B</v>
      </c>
      <c r="Q368" s="14">
        <f>IFERROR(VLOOKUP($A368,'Fielding Data'!$A:$H,MATCH(Q$1,'Fielding Data'!$A$1:$H$1,0),0),"Other")</f>
        <v>15</v>
      </c>
      <c r="R368" s="14">
        <f>IFERROR(VLOOKUP($A368,'Fielding Data'!$A:$H,MATCH(R$1,'Fielding Data'!$A$1:$H$1,0),0),"Other")</f>
        <v>0</v>
      </c>
      <c r="S368" s="14">
        <f>IFERROR(VLOOKUP($A368,'Fielding Data'!$A:$H,MATCH(S$1,'Fielding Data'!$A$1:$H$1,0),0),"Other")</f>
        <v>0</v>
      </c>
      <c r="T368" s="14">
        <f>IFERROR(VLOOKUP($A368,'Fielding Data'!$A:$H,MATCH(T$1,'Fielding Data'!$A$1:$H$1,0),0),"Other")</f>
        <v>3</v>
      </c>
      <c r="U368" s="14">
        <f>SUMIFS('Fielding Data'!E:E,'Fielding Data'!$A:$A,'Hitting Data'!$A368)</f>
        <v>75</v>
      </c>
      <c r="V368" s="14">
        <f>SUMIFS('Fielding Data'!F:F,'Fielding Data'!$A:$A,'Hitting Data'!$A368)</f>
        <v>115</v>
      </c>
      <c r="W368" s="14">
        <f>SUMIFS('Fielding Data'!G:G,'Fielding Data'!$A:$A,'Hitting Data'!$A368)</f>
        <v>5</v>
      </c>
      <c r="X368" s="14">
        <f>SUMIFS('Fielding Data'!H:H,'Fielding Data'!$A:$A,'Hitting Data'!$A368)</f>
        <v>28</v>
      </c>
    </row>
    <row r="369" spans="1:24" x14ac:dyDescent="0.25">
      <c r="A369" s="14" t="str">
        <f t="shared" si="5"/>
        <v>gonzaca012010</v>
      </c>
      <c r="B369" s="19" t="s">
        <v>928</v>
      </c>
      <c r="C369" s="19">
        <v>2010</v>
      </c>
      <c r="D369" s="19">
        <v>145</v>
      </c>
      <c r="E369" s="19">
        <v>587</v>
      </c>
      <c r="F369" s="19">
        <v>111</v>
      </c>
      <c r="G369" s="19">
        <v>197</v>
      </c>
      <c r="H369" s="19">
        <v>34</v>
      </c>
      <c r="I369" s="19">
        <v>9</v>
      </c>
      <c r="J369" s="19">
        <v>34</v>
      </c>
      <c r="K369" s="19">
        <v>117</v>
      </c>
      <c r="L369" s="19">
        <v>26</v>
      </c>
      <c r="M369" s="19">
        <v>8</v>
      </c>
      <c r="N369" s="19">
        <v>40</v>
      </c>
      <c r="O369" s="19">
        <v>135</v>
      </c>
      <c r="P369" s="14" t="str">
        <f>IFERROR(VLOOKUP($A369,'Fielding Data'!$A:$H,MATCH(P$1,'Fielding Data'!$A$1:$H$1,0),0),"Other")</f>
        <v>CF</v>
      </c>
      <c r="Q369" s="14">
        <f>IFERROR(VLOOKUP($A369,'Fielding Data'!$A:$H,MATCH(Q$1,'Fielding Data'!$A$1:$H$1,0),0),"Other")</f>
        <v>0</v>
      </c>
      <c r="R369" s="14">
        <f>IFERROR(VLOOKUP($A369,'Fielding Data'!$A:$H,MATCH(R$1,'Fielding Data'!$A$1:$H$1,0),0),"Other")</f>
        <v>0</v>
      </c>
      <c r="S369" s="14">
        <f>IFERROR(VLOOKUP($A369,'Fielding Data'!$A:$H,MATCH(S$1,'Fielding Data'!$A$1:$H$1,0),0),"Other")</f>
        <v>0</v>
      </c>
      <c r="T369" s="14">
        <f>IFERROR(VLOOKUP($A369,'Fielding Data'!$A:$H,MATCH(T$1,'Fielding Data'!$A$1:$H$1,0),0),"Other")</f>
        <v>0</v>
      </c>
      <c r="U369" s="14">
        <f>SUMIFS('Fielding Data'!E:E,'Fielding Data'!$A:$A,'Hitting Data'!$A369)</f>
        <v>259</v>
      </c>
      <c r="V369" s="14">
        <f>SUMIFS('Fielding Data'!F:F,'Fielding Data'!$A:$A,'Hitting Data'!$A369)</f>
        <v>8</v>
      </c>
      <c r="W369" s="14">
        <f>SUMIFS('Fielding Data'!G:G,'Fielding Data'!$A:$A,'Hitting Data'!$A369)</f>
        <v>1</v>
      </c>
      <c r="X369" s="14">
        <f>SUMIFS('Fielding Data'!H:H,'Fielding Data'!$A:$A,'Hitting Data'!$A369)</f>
        <v>1</v>
      </c>
    </row>
    <row r="370" spans="1:24" x14ac:dyDescent="0.25">
      <c r="A370" s="14" t="str">
        <f t="shared" si="5"/>
        <v>gonzaen012010</v>
      </c>
      <c r="B370" s="19" t="s">
        <v>649</v>
      </c>
      <c r="C370" s="19">
        <v>2010</v>
      </c>
      <c r="D370" s="19">
        <v>18</v>
      </c>
      <c r="E370" s="19">
        <v>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4" t="str">
        <f>IFERROR(VLOOKUP($A370,'Fielding Data'!$A:$H,MATCH(P$1,'Fielding Data'!$A$1:$H$1,0),0),"Other")</f>
        <v>P</v>
      </c>
      <c r="Q370" s="14">
        <f>IFERROR(VLOOKUP($A370,'Fielding Data'!$A:$H,MATCH(Q$1,'Fielding Data'!$A$1:$H$1,0),0),"Other")</f>
        <v>3</v>
      </c>
      <c r="R370" s="14">
        <f>IFERROR(VLOOKUP($A370,'Fielding Data'!$A:$H,MATCH(R$1,'Fielding Data'!$A$1:$H$1,0),0),"Other")</f>
        <v>2</v>
      </c>
      <c r="S370" s="14">
        <f>IFERROR(VLOOKUP($A370,'Fielding Data'!$A:$H,MATCH(S$1,'Fielding Data'!$A$1:$H$1,0),0),"Other")</f>
        <v>0</v>
      </c>
      <c r="T370" s="14">
        <f>IFERROR(VLOOKUP($A370,'Fielding Data'!$A:$H,MATCH(T$1,'Fielding Data'!$A$1:$H$1,0),0),"Other")</f>
        <v>0</v>
      </c>
      <c r="U370" s="14">
        <f>SUMIFS('Fielding Data'!E:E,'Fielding Data'!$A:$A,'Hitting Data'!$A370)</f>
        <v>3</v>
      </c>
      <c r="V370" s="14">
        <f>SUMIFS('Fielding Data'!F:F,'Fielding Data'!$A:$A,'Hitting Data'!$A370)</f>
        <v>2</v>
      </c>
      <c r="W370" s="14">
        <f>SUMIFS('Fielding Data'!G:G,'Fielding Data'!$A:$A,'Hitting Data'!$A370)</f>
        <v>0</v>
      </c>
      <c r="X370" s="14">
        <f>SUMIFS('Fielding Data'!H:H,'Fielding Data'!$A:$A,'Hitting Data'!$A370)</f>
        <v>0</v>
      </c>
    </row>
    <row r="371" spans="1:24" x14ac:dyDescent="0.25">
      <c r="A371" s="14" t="str">
        <f t="shared" si="5"/>
        <v>gonzagi012010</v>
      </c>
      <c r="B371" s="19" t="s">
        <v>929</v>
      </c>
      <c r="C371" s="19">
        <v>2010</v>
      </c>
      <c r="D371" s="19">
        <v>33</v>
      </c>
      <c r="E371" s="19">
        <v>4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19">
        <v>0</v>
      </c>
      <c r="O371" s="19">
        <v>3</v>
      </c>
      <c r="P371" s="14" t="str">
        <f>IFERROR(VLOOKUP($A371,'Fielding Data'!$A:$H,MATCH(P$1,'Fielding Data'!$A$1:$H$1,0),0),"Other")</f>
        <v>P</v>
      </c>
      <c r="Q371" s="14">
        <f>IFERROR(VLOOKUP($A371,'Fielding Data'!$A:$H,MATCH(Q$1,'Fielding Data'!$A$1:$H$1,0),0),"Other")</f>
        <v>7</v>
      </c>
      <c r="R371" s="14">
        <f>IFERROR(VLOOKUP($A371,'Fielding Data'!$A:$H,MATCH(R$1,'Fielding Data'!$A$1:$H$1,0),0),"Other")</f>
        <v>33</v>
      </c>
      <c r="S371" s="14">
        <f>IFERROR(VLOOKUP($A371,'Fielding Data'!$A:$H,MATCH(S$1,'Fielding Data'!$A$1:$H$1,0),0),"Other")</f>
        <v>1</v>
      </c>
      <c r="T371" s="14">
        <f>IFERROR(VLOOKUP($A371,'Fielding Data'!$A:$H,MATCH(T$1,'Fielding Data'!$A$1:$H$1,0),0),"Other")</f>
        <v>0</v>
      </c>
      <c r="U371" s="14">
        <f>SUMIFS('Fielding Data'!E:E,'Fielding Data'!$A:$A,'Hitting Data'!$A371)</f>
        <v>7</v>
      </c>
      <c r="V371" s="14">
        <f>SUMIFS('Fielding Data'!F:F,'Fielding Data'!$A:$A,'Hitting Data'!$A371)</f>
        <v>33</v>
      </c>
      <c r="W371" s="14">
        <f>SUMIFS('Fielding Data'!G:G,'Fielding Data'!$A:$A,'Hitting Data'!$A371)</f>
        <v>1</v>
      </c>
      <c r="X371" s="14">
        <f>SUMIFS('Fielding Data'!H:H,'Fielding Data'!$A:$A,'Hitting Data'!$A371)</f>
        <v>0</v>
      </c>
    </row>
    <row r="372" spans="1:24" x14ac:dyDescent="0.25">
      <c r="A372" s="14" t="str">
        <f t="shared" si="5"/>
        <v>gonzami022010</v>
      </c>
      <c r="B372" s="19" t="s">
        <v>374</v>
      </c>
      <c r="C372" s="19">
        <v>2010</v>
      </c>
      <c r="D372" s="19">
        <v>29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4" t="str">
        <f>IFERROR(VLOOKUP($A372,'Fielding Data'!$A:$H,MATCH(P$1,'Fielding Data'!$A$1:$H$1,0),0),"Other")</f>
        <v>P</v>
      </c>
      <c r="Q372" s="14">
        <f>IFERROR(VLOOKUP($A372,'Fielding Data'!$A:$H,MATCH(Q$1,'Fielding Data'!$A$1:$H$1,0),0),"Other")</f>
        <v>0</v>
      </c>
      <c r="R372" s="14">
        <f>IFERROR(VLOOKUP($A372,'Fielding Data'!$A:$H,MATCH(R$1,'Fielding Data'!$A$1:$H$1,0),0),"Other")</f>
        <v>0</v>
      </c>
      <c r="S372" s="14">
        <f>IFERROR(VLOOKUP($A372,'Fielding Data'!$A:$H,MATCH(S$1,'Fielding Data'!$A$1:$H$1,0),0),"Other")</f>
        <v>1</v>
      </c>
      <c r="T372" s="14">
        <f>IFERROR(VLOOKUP($A372,'Fielding Data'!$A:$H,MATCH(T$1,'Fielding Data'!$A$1:$H$1,0),0),"Other")</f>
        <v>0</v>
      </c>
      <c r="U372" s="14">
        <f>SUMIFS('Fielding Data'!E:E,'Fielding Data'!$A:$A,'Hitting Data'!$A372)</f>
        <v>0</v>
      </c>
      <c r="V372" s="14">
        <f>SUMIFS('Fielding Data'!F:F,'Fielding Data'!$A:$A,'Hitting Data'!$A372)</f>
        <v>0</v>
      </c>
      <c r="W372" s="14">
        <f>SUMIFS('Fielding Data'!G:G,'Fielding Data'!$A:$A,'Hitting Data'!$A372)</f>
        <v>1</v>
      </c>
      <c r="X372" s="14">
        <f>SUMIFS('Fielding Data'!H:H,'Fielding Data'!$A:$A,'Hitting Data'!$A372)</f>
        <v>0</v>
      </c>
    </row>
    <row r="373" spans="1:24" x14ac:dyDescent="0.25">
      <c r="A373" s="14" t="str">
        <f t="shared" si="5"/>
        <v>gordoal012010</v>
      </c>
      <c r="B373" s="19" t="s">
        <v>794</v>
      </c>
      <c r="C373" s="19">
        <v>2010</v>
      </c>
      <c r="D373" s="19">
        <v>74</v>
      </c>
      <c r="E373" s="19">
        <v>242</v>
      </c>
      <c r="F373" s="19">
        <v>34</v>
      </c>
      <c r="G373" s="19">
        <v>52</v>
      </c>
      <c r="H373" s="19">
        <v>10</v>
      </c>
      <c r="I373" s="19">
        <v>0</v>
      </c>
      <c r="J373" s="19">
        <v>8</v>
      </c>
      <c r="K373" s="19">
        <v>20</v>
      </c>
      <c r="L373" s="19">
        <v>1</v>
      </c>
      <c r="M373" s="19">
        <v>5</v>
      </c>
      <c r="N373" s="19">
        <v>34</v>
      </c>
      <c r="O373" s="19">
        <v>62</v>
      </c>
      <c r="P373" s="14" t="str">
        <f>IFERROR(VLOOKUP($A373,'Fielding Data'!$A:$H,MATCH(P$1,'Fielding Data'!$A$1:$H$1,0),0),"Other")</f>
        <v>1B</v>
      </c>
      <c r="Q373" s="14">
        <f>IFERROR(VLOOKUP($A373,'Fielding Data'!$A:$H,MATCH(Q$1,'Fielding Data'!$A$1:$H$1,0),0),"Other")</f>
        <v>1</v>
      </c>
      <c r="R373" s="14">
        <f>IFERROR(VLOOKUP($A373,'Fielding Data'!$A:$H,MATCH(R$1,'Fielding Data'!$A$1:$H$1,0),0),"Other")</f>
        <v>0</v>
      </c>
      <c r="S373" s="14">
        <f>IFERROR(VLOOKUP($A373,'Fielding Data'!$A:$H,MATCH(S$1,'Fielding Data'!$A$1:$H$1,0),0),"Other")</f>
        <v>0</v>
      </c>
      <c r="T373" s="14">
        <f>IFERROR(VLOOKUP($A373,'Fielding Data'!$A:$H,MATCH(T$1,'Fielding Data'!$A$1:$H$1,0),0),"Other")</f>
        <v>0</v>
      </c>
      <c r="U373" s="14">
        <f>SUMIFS('Fielding Data'!E:E,'Fielding Data'!$A:$A,'Hitting Data'!$A373)</f>
        <v>141</v>
      </c>
      <c r="V373" s="14">
        <f>SUMIFS('Fielding Data'!F:F,'Fielding Data'!$A:$A,'Hitting Data'!$A373)</f>
        <v>12</v>
      </c>
      <c r="W373" s="14">
        <f>SUMIFS('Fielding Data'!G:G,'Fielding Data'!$A:$A,'Hitting Data'!$A373)</f>
        <v>7</v>
      </c>
      <c r="X373" s="14">
        <f>SUMIFS('Fielding Data'!H:H,'Fielding Data'!$A:$A,'Hitting Data'!$A373)</f>
        <v>1</v>
      </c>
    </row>
    <row r="374" spans="1:24" x14ac:dyDescent="0.25">
      <c r="A374" s="14" t="str">
        <f t="shared" si="5"/>
        <v>gorzeto012010</v>
      </c>
      <c r="B374" s="19" t="s">
        <v>545</v>
      </c>
      <c r="C374" s="19">
        <v>2010</v>
      </c>
      <c r="D374" s="19">
        <v>29</v>
      </c>
      <c r="E374" s="19">
        <v>40</v>
      </c>
      <c r="F374" s="19">
        <v>1</v>
      </c>
      <c r="G374" s="19">
        <v>5</v>
      </c>
      <c r="H374" s="19">
        <v>0</v>
      </c>
      <c r="I374" s="19">
        <v>0</v>
      </c>
      <c r="J374" s="19">
        <v>0</v>
      </c>
      <c r="K374" s="19">
        <v>2</v>
      </c>
      <c r="L374" s="19">
        <v>0</v>
      </c>
      <c r="M374" s="19">
        <v>0</v>
      </c>
      <c r="N374" s="19">
        <v>0</v>
      </c>
      <c r="O374" s="19">
        <v>18</v>
      </c>
      <c r="P374" s="14" t="str">
        <f>IFERROR(VLOOKUP($A374,'Fielding Data'!$A:$H,MATCH(P$1,'Fielding Data'!$A$1:$H$1,0),0),"Other")</f>
        <v>P</v>
      </c>
      <c r="Q374" s="14">
        <f>IFERROR(VLOOKUP($A374,'Fielding Data'!$A:$H,MATCH(Q$1,'Fielding Data'!$A$1:$H$1,0),0),"Other")</f>
        <v>5</v>
      </c>
      <c r="R374" s="14">
        <f>IFERROR(VLOOKUP($A374,'Fielding Data'!$A:$H,MATCH(R$1,'Fielding Data'!$A$1:$H$1,0),0),"Other")</f>
        <v>16</v>
      </c>
      <c r="S374" s="14">
        <f>IFERROR(VLOOKUP($A374,'Fielding Data'!$A:$H,MATCH(S$1,'Fielding Data'!$A$1:$H$1,0),0),"Other")</f>
        <v>1</v>
      </c>
      <c r="T374" s="14">
        <f>IFERROR(VLOOKUP($A374,'Fielding Data'!$A:$H,MATCH(T$1,'Fielding Data'!$A$1:$H$1,0),0),"Other")</f>
        <v>0</v>
      </c>
      <c r="U374" s="14">
        <f>SUMIFS('Fielding Data'!E:E,'Fielding Data'!$A:$A,'Hitting Data'!$A374)</f>
        <v>5</v>
      </c>
      <c r="V374" s="14">
        <f>SUMIFS('Fielding Data'!F:F,'Fielding Data'!$A:$A,'Hitting Data'!$A374)</f>
        <v>16</v>
      </c>
      <c r="W374" s="14">
        <f>SUMIFS('Fielding Data'!G:G,'Fielding Data'!$A:$A,'Hitting Data'!$A374)</f>
        <v>1</v>
      </c>
      <c r="X374" s="14">
        <f>SUMIFS('Fielding Data'!H:H,'Fielding Data'!$A:$A,'Hitting Data'!$A374)</f>
        <v>0</v>
      </c>
    </row>
    <row r="375" spans="1:24" x14ac:dyDescent="0.25">
      <c r="A375" s="14" t="str">
        <f t="shared" si="5"/>
        <v>grabojo022010</v>
      </c>
      <c r="B375" s="19" t="s">
        <v>375</v>
      </c>
      <c r="C375" s="19">
        <v>2010</v>
      </c>
      <c r="D375" s="19">
        <v>28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4" t="str">
        <f>IFERROR(VLOOKUP($A375,'Fielding Data'!$A:$H,MATCH(P$1,'Fielding Data'!$A$1:$H$1,0),0),"Other")</f>
        <v>P</v>
      </c>
      <c r="Q375" s="14">
        <f>IFERROR(VLOOKUP($A375,'Fielding Data'!$A:$H,MATCH(Q$1,'Fielding Data'!$A$1:$H$1,0),0),"Other")</f>
        <v>1</v>
      </c>
      <c r="R375" s="14">
        <f>IFERROR(VLOOKUP($A375,'Fielding Data'!$A:$H,MATCH(R$1,'Fielding Data'!$A$1:$H$1,0),0),"Other")</f>
        <v>3</v>
      </c>
      <c r="S375" s="14">
        <f>IFERROR(VLOOKUP($A375,'Fielding Data'!$A:$H,MATCH(S$1,'Fielding Data'!$A$1:$H$1,0),0),"Other")</f>
        <v>2</v>
      </c>
      <c r="T375" s="14">
        <f>IFERROR(VLOOKUP($A375,'Fielding Data'!$A:$H,MATCH(T$1,'Fielding Data'!$A$1:$H$1,0),0),"Other")</f>
        <v>0</v>
      </c>
      <c r="U375" s="14">
        <f>SUMIFS('Fielding Data'!E:E,'Fielding Data'!$A:$A,'Hitting Data'!$A375)</f>
        <v>1</v>
      </c>
      <c r="V375" s="14">
        <f>SUMIFS('Fielding Data'!F:F,'Fielding Data'!$A:$A,'Hitting Data'!$A375)</f>
        <v>3</v>
      </c>
      <c r="W375" s="14">
        <f>SUMIFS('Fielding Data'!G:G,'Fielding Data'!$A:$A,'Hitting Data'!$A375)</f>
        <v>2</v>
      </c>
      <c r="X375" s="14">
        <f>SUMIFS('Fielding Data'!H:H,'Fielding Data'!$A:$A,'Hitting Data'!$A375)</f>
        <v>0</v>
      </c>
    </row>
    <row r="376" spans="1:24" x14ac:dyDescent="0.25">
      <c r="A376" s="14" t="str">
        <f t="shared" si="5"/>
        <v>grandcu012010</v>
      </c>
      <c r="B376" s="19" t="s">
        <v>448</v>
      </c>
      <c r="C376" s="19">
        <v>2010</v>
      </c>
      <c r="D376" s="19">
        <v>136</v>
      </c>
      <c r="E376" s="19">
        <v>466</v>
      </c>
      <c r="F376" s="19">
        <v>76</v>
      </c>
      <c r="G376" s="19">
        <v>115</v>
      </c>
      <c r="H376" s="19">
        <v>17</v>
      </c>
      <c r="I376" s="19">
        <v>7</v>
      </c>
      <c r="J376" s="19">
        <v>24</v>
      </c>
      <c r="K376" s="19">
        <v>67</v>
      </c>
      <c r="L376" s="19">
        <v>12</v>
      </c>
      <c r="M376" s="19">
        <v>2</v>
      </c>
      <c r="N376" s="19">
        <v>53</v>
      </c>
      <c r="O376" s="19">
        <v>116</v>
      </c>
      <c r="P376" s="14" t="str">
        <f>IFERROR(VLOOKUP($A376,'Fielding Data'!$A:$H,MATCH(P$1,'Fielding Data'!$A$1:$H$1,0),0),"Other")</f>
        <v>CF</v>
      </c>
      <c r="Q376" s="14">
        <f>IFERROR(VLOOKUP($A376,'Fielding Data'!$A:$H,MATCH(Q$1,'Fielding Data'!$A$1:$H$1,0),0),"Other")</f>
        <v>0</v>
      </c>
      <c r="R376" s="14">
        <f>IFERROR(VLOOKUP($A376,'Fielding Data'!$A:$H,MATCH(R$1,'Fielding Data'!$A$1:$H$1,0),0),"Other")</f>
        <v>0</v>
      </c>
      <c r="S376" s="14">
        <f>IFERROR(VLOOKUP($A376,'Fielding Data'!$A:$H,MATCH(S$1,'Fielding Data'!$A$1:$H$1,0),0),"Other")</f>
        <v>0</v>
      </c>
      <c r="T376" s="14">
        <f>IFERROR(VLOOKUP($A376,'Fielding Data'!$A:$H,MATCH(T$1,'Fielding Data'!$A$1:$H$1,0),0),"Other")</f>
        <v>0</v>
      </c>
      <c r="U376" s="14">
        <f>SUMIFS('Fielding Data'!E:E,'Fielding Data'!$A:$A,'Hitting Data'!$A376)</f>
        <v>316</v>
      </c>
      <c r="V376" s="14">
        <f>SUMIFS('Fielding Data'!F:F,'Fielding Data'!$A:$A,'Hitting Data'!$A376)</f>
        <v>5</v>
      </c>
      <c r="W376" s="14">
        <f>SUMIFS('Fielding Data'!G:G,'Fielding Data'!$A:$A,'Hitting Data'!$A376)</f>
        <v>2</v>
      </c>
      <c r="X376" s="14">
        <f>SUMIFS('Fielding Data'!H:H,'Fielding Data'!$A:$A,'Hitting Data'!$A376)</f>
        <v>2</v>
      </c>
    </row>
    <row r="377" spans="1:24" x14ac:dyDescent="0.25">
      <c r="A377" s="14" t="str">
        <f t="shared" si="5"/>
        <v>grayje022010</v>
      </c>
      <c r="B377" s="19" t="s">
        <v>931</v>
      </c>
      <c r="C377" s="19">
        <v>2010</v>
      </c>
      <c r="D377" s="19">
        <v>7</v>
      </c>
      <c r="E377" s="19">
        <v>0</v>
      </c>
      <c r="F377" s="19">
        <v>0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4" t="str">
        <f>IFERROR(VLOOKUP($A377,'Fielding Data'!$A:$H,MATCH(P$1,'Fielding Data'!$A$1:$H$1,0),0),"Other")</f>
        <v>P</v>
      </c>
      <c r="Q377" s="14">
        <f>IFERROR(VLOOKUP($A377,'Fielding Data'!$A:$H,MATCH(Q$1,'Fielding Data'!$A$1:$H$1,0),0),"Other")</f>
        <v>0</v>
      </c>
      <c r="R377" s="14">
        <f>IFERROR(VLOOKUP($A377,'Fielding Data'!$A:$H,MATCH(R$1,'Fielding Data'!$A$1:$H$1,0),0),"Other")</f>
        <v>2</v>
      </c>
      <c r="S377" s="14">
        <f>IFERROR(VLOOKUP($A377,'Fielding Data'!$A:$H,MATCH(S$1,'Fielding Data'!$A$1:$H$1,0),0),"Other")</f>
        <v>0</v>
      </c>
      <c r="T377" s="14">
        <f>IFERROR(VLOOKUP($A377,'Fielding Data'!$A:$H,MATCH(T$1,'Fielding Data'!$A$1:$H$1,0),0),"Other")</f>
        <v>1</v>
      </c>
      <c r="U377" s="14">
        <f>SUMIFS('Fielding Data'!E:E,'Fielding Data'!$A:$A,'Hitting Data'!$A377)</f>
        <v>0</v>
      </c>
      <c r="V377" s="14">
        <f>SUMIFS('Fielding Data'!F:F,'Fielding Data'!$A:$A,'Hitting Data'!$A377)</f>
        <v>2</v>
      </c>
      <c r="W377" s="14">
        <f>SUMIFS('Fielding Data'!G:G,'Fielding Data'!$A:$A,'Hitting Data'!$A377)</f>
        <v>0</v>
      </c>
      <c r="X377" s="14">
        <f>SUMIFS('Fielding Data'!H:H,'Fielding Data'!$A:$A,'Hitting Data'!$A377)</f>
        <v>1</v>
      </c>
    </row>
    <row r="378" spans="1:24" x14ac:dyDescent="0.25">
      <c r="A378" s="14" t="str">
        <f t="shared" si="5"/>
        <v>greense012010</v>
      </c>
      <c r="B378" s="19" t="s">
        <v>650</v>
      </c>
      <c r="C378" s="19">
        <v>2010</v>
      </c>
      <c r="D378" s="19">
        <v>11</v>
      </c>
      <c r="E378" s="19">
        <v>0</v>
      </c>
      <c r="F378" s="19">
        <v>0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4" t="str">
        <f>IFERROR(VLOOKUP($A378,'Fielding Data'!$A:$H,MATCH(P$1,'Fielding Data'!$A$1:$H$1,0),0),"Other")</f>
        <v>P</v>
      </c>
      <c r="Q378" s="14">
        <f>IFERROR(VLOOKUP($A378,'Fielding Data'!$A:$H,MATCH(Q$1,'Fielding Data'!$A$1:$H$1,0),0),"Other")</f>
        <v>1</v>
      </c>
      <c r="R378" s="14">
        <f>IFERROR(VLOOKUP($A378,'Fielding Data'!$A:$H,MATCH(R$1,'Fielding Data'!$A$1:$H$1,0),0),"Other")</f>
        <v>1</v>
      </c>
      <c r="S378" s="14">
        <f>IFERROR(VLOOKUP($A378,'Fielding Data'!$A:$H,MATCH(S$1,'Fielding Data'!$A$1:$H$1,0),0),"Other")</f>
        <v>0</v>
      </c>
      <c r="T378" s="14">
        <f>IFERROR(VLOOKUP($A378,'Fielding Data'!$A:$H,MATCH(T$1,'Fielding Data'!$A$1:$H$1,0),0),"Other")</f>
        <v>0</v>
      </c>
      <c r="U378" s="14">
        <f>SUMIFS('Fielding Data'!E:E,'Fielding Data'!$A:$A,'Hitting Data'!$A378)</f>
        <v>1</v>
      </c>
      <c r="V378" s="14">
        <f>SUMIFS('Fielding Data'!F:F,'Fielding Data'!$A:$A,'Hitting Data'!$A378)</f>
        <v>1</v>
      </c>
      <c r="W378" s="14">
        <f>SUMIFS('Fielding Data'!G:G,'Fielding Data'!$A:$A,'Hitting Data'!$A378)</f>
        <v>0</v>
      </c>
      <c r="X378" s="14">
        <f>SUMIFS('Fielding Data'!H:H,'Fielding Data'!$A:$A,'Hitting Data'!$A378)</f>
        <v>0</v>
      </c>
    </row>
    <row r="379" spans="1:24" x14ac:dyDescent="0.25">
      <c r="A379" s="14" t="str">
        <f t="shared" si="5"/>
        <v>greenty022010</v>
      </c>
      <c r="B379" s="19" t="s">
        <v>1095</v>
      </c>
      <c r="C379" s="19">
        <v>2010</v>
      </c>
      <c r="D379" s="19">
        <v>44</v>
      </c>
      <c r="E379" s="19">
        <v>104</v>
      </c>
      <c r="F379" s="19">
        <v>14</v>
      </c>
      <c r="G379" s="19">
        <v>23</v>
      </c>
      <c r="H379" s="19">
        <v>3</v>
      </c>
      <c r="I379" s="19">
        <v>1</v>
      </c>
      <c r="J379" s="19">
        <v>2</v>
      </c>
      <c r="K379" s="19">
        <v>10</v>
      </c>
      <c r="L379" s="19">
        <v>2</v>
      </c>
      <c r="M379" s="19">
        <v>0</v>
      </c>
      <c r="N379" s="19">
        <v>13</v>
      </c>
      <c r="O379" s="19">
        <v>24</v>
      </c>
      <c r="P379" s="14" t="str">
        <f>IFERROR(VLOOKUP($A379,'Fielding Data'!$A:$H,MATCH(P$1,'Fielding Data'!$A$1:$H$1,0),0),"Other")</f>
        <v>2B</v>
      </c>
      <c r="Q379" s="14">
        <f>IFERROR(VLOOKUP($A379,'Fielding Data'!$A:$H,MATCH(Q$1,'Fielding Data'!$A$1:$H$1,0),0),"Other")</f>
        <v>7</v>
      </c>
      <c r="R379" s="14">
        <f>IFERROR(VLOOKUP($A379,'Fielding Data'!$A:$H,MATCH(R$1,'Fielding Data'!$A$1:$H$1,0),0),"Other")</f>
        <v>22</v>
      </c>
      <c r="S379" s="14">
        <f>IFERROR(VLOOKUP($A379,'Fielding Data'!$A:$H,MATCH(S$1,'Fielding Data'!$A$1:$H$1,0),0),"Other")</f>
        <v>2</v>
      </c>
      <c r="T379" s="14">
        <f>IFERROR(VLOOKUP($A379,'Fielding Data'!$A:$H,MATCH(T$1,'Fielding Data'!$A$1:$H$1,0),0),"Other")</f>
        <v>6</v>
      </c>
      <c r="U379" s="14">
        <f>SUMIFS('Fielding Data'!E:E,'Fielding Data'!$A:$A,'Hitting Data'!$A379)</f>
        <v>30</v>
      </c>
      <c r="V379" s="14">
        <f>SUMIFS('Fielding Data'!F:F,'Fielding Data'!$A:$A,'Hitting Data'!$A379)</f>
        <v>83</v>
      </c>
      <c r="W379" s="14">
        <f>SUMIFS('Fielding Data'!G:G,'Fielding Data'!$A:$A,'Hitting Data'!$A379)</f>
        <v>8</v>
      </c>
      <c r="X379" s="14">
        <f>SUMIFS('Fielding Data'!H:H,'Fielding Data'!$A:$A,'Hitting Data'!$A379)</f>
        <v>18</v>
      </c>
    </row>
    <row r="380" spans="1:24" x14ac:dyDescent="0.25">
      <c r="A380" s="14" t="str">
        <f t="shared" si="5"/>
        <v>gregelu012010</v>
      </c>
      <c r="B380" s="19" t="s">
        <v>1096</v>
      </c>
      <c r="C380" s="19">
        <v>2010</v>
      </c>
      <c r="D380" s="19">
        <v>80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4" t="str">
        <f>IFERROR(VLOOKUP($A380,'Fielding Data'!$A:$H,MATCH(P$1,'Fielding Data'!$A$1:$H$1,0),0),"Other")</f>
        <v>P</v>
      </c>
      <c r="Q380" s="14">
        <f>IFERROR(VLOOKUP($A380,'Fielding Data'!$A:$H,MATCH(Q$1,'Fielding Data'!$A$1:$H$1,0),0),"Other")</f>
        <v>8</v>
      </c>
      <c r="R380" s="14">
        <f>IFERROR(VLOOKUP($A380,'Fielding Data'!$A:$H,MATCH(R$1,'Fielding Data'!$A$1:$H$1,0),0),"Other")</f>
        <v>14</v>
      </c>
      <c r="S380" s="14">
        <f>IFERROR(VLOOKUP($A380,'Fielding Data'!$A:$H,MATCH(S$1,'Fielding Data'!$A$1:$H$1,0),0),"Other")</f>
        <v>0</v>
      </c>
      <c r="T380" s="14">
        <f>IFERROR(VLOOKUP($A380,'Fielding Data'!$A:$H,MATCH(T$1,'Fielding Data'!$A$1:$H$1,0),0),"Other")</f>
        <v>1</v>
      </c>
      <c r="U380" s="14">
        <f>SUMIFS('Fielding Data'!E:E,'Fielding Data'!$A:$A,'Hitting Data'!$A380)</f>
        <v>8</v>
      </c>
      <c r="V380" s="14">
        <f>SUMIFS('Fielding Data'!F:F,'Fielding Data'!$A:$A,'Hitting Data'!$A380)</f>
        <v>14</v>
      </c>
      <c r="W380" s="14">
        <f>SUMIFS('Fielding Data'!G:G,'Fielding Data'!$A:$A,'Hitting Data'!$A380)</f>
        <v>0</v>
      </c>
      <c r="X380" s="14">
        <f>SUMIFS('Fielding Data'!H:H,'Fielding Data'!$A:$A,'Hitting Data'!$A380)</f>
        <v>1</v>
      </c>
    </row>
    <row r="381" spans="1:24" x14ac:dyDescent="0.25">
      <c r="A381" s="14" t="str">
        <f t="shared" si="5"/>
        <v>greggke012010</v>
      </c>
      <c r="B381" s="19" t="s">
        <v>376</v>
      </c>
      <c r="C381" s="19">
        <v>2010</v>
      </c>
      <c r="D381" s="19">
        <v>63</v>
      </c>
      <c r="E381" s="19">
        <v>0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4" t="str">
        <f>IFERROR(VLOOKUP($A381,'Fielding Data'!$A:$H,MATCH(P$1,'Fielding Data'!$A$1:$H$1,0),0),"Other")</f>
        <v>P</v>
      </c>
      <c r="Q381" s="14">
        <f>IFERROR(VLOOKUP($A381,'Fielding Data'!$A:$H,MATCH(Q$1,'Fielding Data'!$A$1:$H$1,0),0),"Other")</f>
        <v>3</v>
      </c>
      <c r="R381" s="14">
        <f>IFERROR(VLOOKUP($A381,'Fielding Data'!$A:$H,MATCH(R$1,'Fielding Data'!$A$1:$H$1,0),0),"Other")</f>
        <v>3</v>
      </c>
      <c r="S381" s="14">
        <f>IFERROR(VLOOKUP($A381,'Fielding Data'!$A:$H,MATCH(S$1,'Fielding Data'!$A$1:$H$1,0),0),"Other")</f>
        <v>1</v>
      </c>
      <c r="T381" s="14">
        <f>IFERROR(VLOOKUP($A381,'Fielding Data'!$A:$H,MATCH(T$1,'Fielding Data'!$A$1:$H$1,0),0),"Other")</f>
        <v>0</v>
      </c>
      <c r="U381" s="14">
        <f>SUMIFS('Fielding Data'!E:E,'Fielding Data'!$A:$A,'Hitting Data'!$A381)</f>
        <v>3</v>
      </c>
      <c r="V381" s="14">
        <f>SUMIFS('Fielding Data'!F:F,'Fielding Data'!$A:$A,'Hitting Data'!$A381)</f>
        <v>3</v>
      </c>
      <c r="W381" s="14">
        <f>SUMIFS('Fielding Data'!G:G,'Fielding Data'!$A:$A,'Hitting Data'!$A381)</f>
        <v>1</v>
      </c>
      <c r="X381" s="14">
        <f>SUMIFS('Fielding Data'!H:H,'Fielding Data'!$A:$A,'Hitting Data'!$A381)</f>
        <v>0</v>
      </c>
    </row>
    <row r="382" spans="1:24" x14ac:dyDescent="0.25">
      <c r="A382" s="14" t="str">
        <f t="shared" si="5"/>
        <v>greinza012010</v>
      </c>
      <c r="B382" s="19" t="s">
        <v>450</v>
      </c>
      <c r="C382" s="19">
        <v>2010</v>
      </c>
      <c r="D382" s="19">
        <v>33</v>
      </c>
      <c r="E382" s="19">
        <v>6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1</v>
      </c>
      <c r="P382" s="14" t="str">
        <f>IFERROR(VLOOKUP($A382,'Fielding Data'!$A:$H,MATCH(P$1,'Fielding Data'!$A$1:$H$1,0),0),"Other")</f>
        <v>P</v>
      </c>
      <c r="Q382" s="14">
        <f>IFERROR(VLOOKUP($A382,'Fielding Data'!$A:$H,MATCH(Q$1,'Fielding Data'!$A$1:$H$1,0),0),"Other")</f>
        <v>14</v>
      </c>
      <c r="R382" s="14">
        <f>IFERROR(VLOOKUP($A382,'Fielding Data'!$A:$H,MATCH(R$1,'Fielding Data'!$A$1:$H$1,0),0),"Other")</f>
        <v>34</v>
      </c>
      <c r="S382" s="14">
        <f>IFERROR(VLOOKUP($A382,'Fielding Data'!$A:$H,MATCH(S$1,'Fielding Data'!$A$1:$H$1,0),0),"Other")</f>
        <v>1</v>
      </c>
      <c r="T382" s="14">
        <f>IFERROR(VLOOKUP($A382,'Fielding Data'!$A:$H,MATCH(T$1,'Fielding Data'!$A$1:$H$1,0),0),"Other")</f>
        <v>1</v>
      </c>
      <c r="U382" s="14">
        <f>SUMIFS('Fielding Data'!E:E,'Fielding Data'!$A:$A,'Hitting Data'!$A382)</f>
        <v>14</v>
      </c>
      <c r="V382" s="14">
        <f>SUMIFS('Fielding Data'!F:F,'Fielding Data'!$A:$A,'Hitting Data'!$A382)</f>
        <v>34</v>
      </c>
      <c r="W382" s="14">
        <f>SUMIFS('Fielding Data'!G:G,'Fielding Data'!$A:$A,'Hitting Data'!$A382)</f>
        <v>1</v>
      </c>
      <c r="X382" s="14">
        <f>SUMIFS('Fielding Data'!H:H,'Fielding Data'!$A:$A,'Hitting Data'!$A382)</f>
        <v>1</v>
      </c>
    </row>
    <row r="383" spans="1:24" x14ac:dyDescent="0.25">
      <c r="A383" s="14" t="str">
        <f t="shared" si="5"/>
        <v>griffke022010</v>
      </c>
      <c r="B383" s="19" t="s">
        <v>105</v>
      </c>
      <c r="C383" s="19">
        <v>2010</v>
      </c>
      <c r="D383" s="19">
        <v>33</v>
      </c>
      <c r="E383" s="19">
        <v>98</v>
      </c>
      <c r="F383" s="19">
        <v>6</v>
      </c>
      <c r="G383" s="19">
        <v>18</v>
      </c>
      <c r="H383" s="19">
        <v>2</v>
      </c>
      <c r="I383" s="19">
        <v>0</v>
      </c>
      <c r="J383" s="19">
        <v>0</v>
      </c>
      <c r="K383" s="19">
        <v>7</v>
      </c>
      <c r="L383" s="19">
        <v>0</v>
      </c>
      <c r="M383" s="19">
        <v>0</v>
      </c>
      <c r="N383" s="19">
        <v>9</v>
      </c>
      <c r="O383" s="19">
        <v>17</v>
      </c>
      <c r="P383" s="14" t="str">
        <f>IFERROR(VLOOKUP($A383,'Fielding Data'!$A:$H,MATCH(P$1,'Fielding Data'!$A$1:$H$1,0),0),"Other")</f>
        <v>Other</v>
      </c>
      <c r="Q383" s="14" t="str">
        <f>IFERROR(VLOOKUP($A383,'Fielding Data'!$A:$H,MATCH(Q$1,'Fielding Data'!$A$1:$H$1,0),0),"Other")</f>
        <v>Other</v>
      </c>
      <c r="R383" s="14" t="str">
        <f>IFERROR(VLOOKUP($A383,'Fielding Data'!$A:$H,MATCH(R$1,'Fielding Data'!$A$1:$H$1,0),0),"Other")</f>
        <v>Other</v>
      </c>
      <c r="S383" s="14" t="str">
        <f>IFERROR(VLOOKUP($A383,'Fielding Data'!$A:$H,MATCH(S$1,'Fielding Data'!$A$1:$H$1,0),0),"Other")</f>
        <v>Other</v>
      </c>
      <c r="T383" s="14" t="str">
        <f>IFERROR(VLOOKUP($A383,'Fielding Data'!$A:$H,MATCH(T$1,'Fielding Data'!$A$1:$H$1,0),0),"Other")</f>
        <v>Other</v>
      </c>
      <c r="U383" s="14">
        <f>SUMIFS('Fielding Data'!E:E,'Fielding Data'!$A:$A,'Hitting Data'!$A383)</f>
        <v>0</v>
      </c>
      <c r="V383" s="14">
        <f>SUMIFS('Fielding Data'!F:F,'Fielding Data'!$A:$A,'Hitting Data'!$A383)</f>
        <v>0</v>
      </c>
      <c r="W383" s="14">
        <f>SUMIFS('Fielding Data'!G:G,'Fielding Data'!$A:$A,'Hitting Data'!$A383)</f>
        <v>0</v>
      </c>
      <c r="X383" s="14">
        <f>SUMIFS('Fielding Data'!H:H,'Fielding Data'!$A:$A,'Hitting Data'!$A383)</f>
        <v>0</v>
      </c>
    </row>
    <row r="384" spans="1:24" x14ac:dyDescent="0.25">
      <c r="A384" s="14" t="str">
        <f t="shared" si="5"/>
        <v>grossga012010</v>
      </c>
      <c r="B384" s="19" t="s">
        <v>451</v>
      </c>
      <c r="C384" s="19">
        <v>2010</v>
      </c>
      <c r="D384" s="19">
        <v>105</v>
      </c>
      <c r="E384" s="19">
        <v>222</v>
      </c>
      <c r="F384" s="19">
        <v>27</v>
      </c>
      <c r="G384" s="19">
        <v>53</v>
      </c>
      <c r="H384" s="19">
        <v>11</v>
      </c>
      <c r="I384" s="19">
        <v>1</v>
      </c>
      <c r="J384" s="19">
        <v>1</v>
      </c>
      <c r="K384" s="19">
        <v>25</v>
      </c>
      <c r="L384" s="19">
        <v>5</v>
      </c>
      <c r="M384" s="19">
        <v>1</v>
      </c>
      <c r="N384" s="19">
        <v>17</v>
      </c>
      <c r="O384" s="19">
        <v>39</v>
      </c>
      <c r="P384" s="14" t="str">
        <f>IFERROR(VLOOKUP($A384,'Fielding Data'!$A:$H,MATCH(P$1,'Fielding Data'!$A$1:$H$1,0),0),"Other")</f>
        <v>CF</v>
      </c>
      <c r="Q384" s="14">
        <f>IFERROR(VLOOKUP($A384,'Fielding Data'!$A:$H,MATCH(Q$1,'Fielding Data'!$A$1:$H$1,0),0),"Other")</f>
        <v>0</v>
      </c>
      <c r="R384" s="14">
        <f>IFERROR(VLOOKUP($A384,'Fielding Data'!$A:$H,MATCH(R$1,'Fielding Data'!$A$1:$H$1,0),0),"Other")</f>
        <v>0</v>
      </c>
      <c r="S384" s="14">
        <f>IFERROR(VLOOKUP($A384,'Fielding Data'!$A:$H,MATCH(S$1,'Fielding Data'!$A$1:$H$1,0),0),"Other")</f>
        <v>0</v>
      </c>
      <c r="T384" s="14">
        <f>IFERROR(VLOOKUP($A384,'Fielding Data'!$A:$H,MATCH(T$1,'Fielding Data'!$A$1:$H$1,0),0),"Other")</f>
        <v>0</v>
      </c>
      <c r="U384" s="14">
        <f>SUMIFS('Fielding Data'!E:E,'Fielding Data'!$A:$A,'Hitting Data'!$A384)</f>
        <v>112</v>
      </c>
      <c r="V384" s="14">
        <f>SUMIFS('Fielding Data'!F:F,'Fielding Data'!$A:$A,'Hitting Data'!$A384)</f>
        <v>6</v>
      </c>
      <c r="W384" s="14">
        <f>SUMIFS('Fielding Data'!G:G,'Fielding Data'!$A:$A,'Hitting Data'!$A384)</f>
        <v>1</v>
      </c>
      <c r="X384" s="14">
        <f>SUMIFS('Fielding Data'!H:H,'Fielding Data'!$A:$A,'Hitting Data'!$A384)</f>
        <v>0</v>
      </c>
    </row>
    <row r="385" spans="1:24" x14ac:dyDescent="0.25">
      <c r="A385" s="14" t="str">
        <f t="shared" si="5"/>
        <v>grudzma012010</v>
      </c>
      <c r="B385" s="19" t="s">
        <v>107</v>
      </c>
      <c r="C385" s="19">
        <v>2010</v>
      </c>
      <c r="D385" s="19">
        <v>30</v>
      </c>
      <c r="E385" s="19">
        <v>110</v>
      </c>
      <c r="F385" s="19">
        <v>10</v>
      </c>
      <c r="G385" s="19">
        <v>30</v>
      </c>
      <c r="H385" s="19">
        <v>0</v>
      </c>
      <c r="I385" s="19">
        <v>0</v>
      </c>
      <c r="J385" s="19">
        <v>0</v>
      </c>
      <c r="K385" s="19">
        <v>11</v>
      </c>
      <c r="L385" s="19">
        <v>2</v>
      </c>
      <c r="M385" s="19">
        <v>0</v>
      </c>
      <c r="N385" s="19">
        <v>8</v>
      </c>
      <c r="O385" s="19">
        <v>10</v>
      </c>
      <c r="P385" s="14" t="str">
        <f>IFERROR(VLOOKUP($A385,'Fielding Data'!$A:$H,MATCH(P$1,'Fielding Data'!$A$1:$H$1,0),0),"Other")</f>
        <v>2B</v>
      </c>
      <c r="Q385" s="14">
        <f>IFERROR(VLOOKUP($A385,'Fielding Data'!$A:$H,MATCH(Q$1,'Fielding Data'!$A$1:$H$1,0),0),"Other")</f>
        <v>54</v>
      </c>
      <c r="R385" s="14">
        <f>IFERROR(VLOOKUP($A385,'Fielding Data'!$A:$H,MATCH(R$1,'Fielding Data'!$A$1:$H$1,0),0),"Other")</f>
        <v>86</v>
      </c>
      <c r="S385" s="14">
        <f>IFERROR(VLOOKUP($A385,'Fielding Data'!$A:$H,MATCH(S$1,'Fielding Data'!$A$1:$H$1,0),0),"Other")</f>
        <v>2</v>
      </c>
      <c r="T385" s="14">
        <f>IFERROR(VLOOKUP($A385,'Fielding Data'!$A:$H,MATCH(T$1,'Fielding Data'!$A$1:$H$1,0),0),"Other")</f>
        <v>22</v>
      </c>
      <c r="U385" s="14">
        <f>SUMIFS('Fielding Data'!E:E,'Fielding Data'!$A:$A,'Hitting Data'!$A385)</f>
        <v>54</v>
      </c>
      <c r="V385" s="14">
        <f>SUMIFS('Fielding Data'!F:F,'Fielding Data'!$A:$A,'Hitting Data'!$A385)</f>
        <v>86</v>
      </c>
      <c r="W385" s="14">
        <f>SUMIFS('Fielding Data'!G:G,'Fielding Data'!$A:$A,'Hitting Data'!$A385)</f>
        <v>2</v>
      </c>
      <c r="X385" s="14">
        <f>SUMIFS('Fielding Data'!H:H,'Fielding Data'!$A:$A,'Hitting Data'!$A385)</f>
        <v>22</v>
      </c>
    </row>
    <row r="386" spans="1:24" x14ac:dyDescent="0.25">
      <c r="A386" s="14" t="str">
        <f t="shared" si="5"/>
        <v>guerrma022010</v>
      </c>
      <c r="B386" s="19" t="s">
        <v>452</v>
      </c>
      <c r="C386" s="19">
        <v>2010</v>
      </c>
      <c r="D386" s="19">
        <v>74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4" t="str">
        <f>IFERROR(VLOOKUP($A386,'Fielding Data'!$A:$H,MATCH(P$1,'Fielding Data'!$A$1:$H$1,0),0),"Other")</f>
        <v>P</v>
      </c>
      <c r="Q386" s="14">
        <f>IFERROR(VLOOKUP($A386,'Fielding Data'!$A:$H,MATCH(Q$1,'Fielding Data'!$A$1:$H$1,0),0),"Other")</f>
        <v>8</v>
      </c>
      <c r="R386" s="14">
        <f>IFERROR(VLOOKUP($A386,'Fielding Data'!$A:$H,MATCH(R$1,'Fielding Data'!$A$1:$H$1,0),0),"Other")</f>
        <v>11</v>
      </c>
      <c r="S386" s="14">
        <f>IFERROR(VLOOKUP($A386,'Fielding Data'!$A:$H,MATCH(S$1,'Fielding Data'!$A$1:$H$1,0),0),"Other")</f>
        <v>0</v>
      </c>
      <c r="T386" s="14">
        <f>IFERROR(VLOOKUP($A386,'Fielding Data'!$A:$H,MATCH(T$1,'Fielding Data'!$A$1:$H$1,0),0),"Other")</f>
        <v>0</v>
      </c>
      <c r="U386" s="14">
        <f>SUMIFS('Fielding Data'!E:E,'Fielding Data'!$A:$A,'Hitting Data'!$A386)</f>
        <v>8</v>
      </c>
      <c r="V386" s="14">
        <f>SUMIFS('Fielding Data'!F:F,'Fielding Data'!$A:$A,'Hitting Data'!$A386)</f>
        <v>11</v>
      </c>
      <c r="W386" s="14">
        <f>SUMIFS('Fielding Data'!G:G,'Fielding Data'!$A:$A,'Hitting Data'!$A386)</f>
        <v>0</v>
      </c>
      <c r="X386" s="14">
        <f>SUMIFS('Fielding Data'!H:H,'Fielding Data'!$A:$A,'Hitting Data'!$A386)</f>
        <v>0</v>
      </c>
    </row>
    <row r="387" spans="1:24" x14ac:dyDescent="0.25">
      <c r="A387" s="14" t="str">
        <f t="shared" ref="A387:A450" si="6">B387&amp;C387</f>
        <v>guerrvl012010</v>
      </c>
      <c r="B387" s="19" t="s">
        <v>108</v>
      </c>
      <c r="C387" s="19">
        <v>2010</v>
      </c>
      <c r="D387" s="19">
        <v>152</v>
      </c>
      <c r="E387" s="19">
        <v>593</v>
      </c>
      <c r="F387" s="19">
        <v>83</v>
      </c>
      <c r="G387" s="19">
        <v>178</v>
      </c>
      <c r="H387" s="19">
        <v>27</v>
      </c>
      <c r="I387" s="19">
        <v>1</v>
      </c>
      <c r="J387" s="19">
        <v>29</v>
      </c>
      <c r="K387" s="19">
        <v>115</v>
      </c>
      <c r="L387" s="19">
        <v>4</v>
      </c>
      <c r="M387" s="19">
        <v>5</v>
      </c>
      <c r="N387" s="19">
        <v>35</v>
      </c>
      <c r="O387" s="19">
        <v>60</v>
      </c>
      <c r="P387" s="14" t="str">
        <f>IFERROR(VLOOKUP($A387,'Fielding Data'!$A:$H,MATCH(P$1,'Fielding Data'!$A$1:$H$1,0),0),"Other")</f>
        <v>LF</v>
      </c>
      <c r="Q387" s="14">
        <f>IFERROR(VLOOKUP($A387,'Fielding Data'!$A:$H,MATCH(Q$1,'Fielding Data'!$A$1:$H$1,0),0),"Other")</f>
        <v>0</v>
      </c>
      <c r="R387" s="14">
        <f>IFERROR(VLOOKUP($A387,'Fielding Data'!$A:$H,MATCH(R$1,'Fielding Data'!$A$1:$H$1,0),0),"Other")</f>
        <v>0</v>
      </c>
      <c r="S387" s="14">
        <f>IFERROR(VLOOKUP($A387,'Fielding Data'!$A:$H,MATCH(S$1,'Fielding Data'!$A$1:$H$1,0),0),"Other")</f>
        <v>0</v>
      </c>
      <c r="T387" s="14">
        <f>IFERROR(VLOOKUP($A387,'Fielding Data'!$A:$H,MATCH(T$1,'Fielding Data'!$A$1:$H$1,0),0),"Other")</f>
        <v>0</v>
      </c>
      <c r="U387" s="14">
        <f>SUMIFS('Fielding Data'!E:E,'Fielding Data'!$A:$A,'Hitting Data'!$A387)</f>
        <v>28</v>
      </c>
      <c r="V387" s="14">
        <f>SUMIFS('Fielding Data'!F:F,'Fielding Data'!$A:$A,'Hitting Data'!$A387)</f>
        <v>1</v>
      </c>
      <c r="W387" s="14">
        <f>SUMIFS('Fielding Data'!G:G,'Fielding Data'!$A:$A,'Hitting Data'!$A387)</f>
        <v>2</v>
      </c>
      <c r="X387" s="14">
        <f>SUMIFS('Fielding Data'!H:H,'Fielding Data'!$A:$A,'Hitting Data'!$A387)</f>
        <v>0</v>
      </c>
    </row>
    <row r="388" spans="1:24" x14ac:dyDescent="0.25">
      <c r="A388" s="14" t="str">
        <f t="shared" si="6"/>
        <v>guillca012010</v>
      </c>
      <c r="B388" s="19" t="s">
        <v>109</v>
      </c>
      <c r="C388" s="19">
        <v>2010</v>
      </c>
      <c r="D388" s="19">
        <v>68</v>
      </c>
      <c r="E388" s="19">
        <v>253</v>
      </c>
      <c r="F388" s="19">
        <v>26</v>
      </c>
      <c r="G388" s="19">
        <v>69</v>
      </c>
      <c r="H388" s="19">
        <v>17</v>
      </c>
      <c r="I388" s="19">
        <v>1</v>
      </c>
      <c r="J388" s="19">
        <v>6</v>
      </c>
      <c r="K388" s="19">
        <v>34</v>
      </c>
      <c r="L388" s="19">
        <v>1</v>
      </c>
      <c r="M388" s="19">
        <v>2</v>
      </c>
      <c r="N388" s="19">
        <v>21</v>
      </c>
      <c r="O388" s="19">
        <v>41</v>
      </c>
      <c r="P388" s="14" t="str">
        <f>IFERROR(VLOOKUP($A388,'Fielding Data'!$A:$H,MATCH(P$1,'Fielding Data'!$A$1:$H$1,0),0),"Other")</f>
        <v>2B</v>
      </c>
      <c r="Q388" s="14">
        <f>IFERROR(VLOOKUP($A388,'Fielding Data'!$A:$H,MATCH(Q$1,'Fielding Data'!$A$1:$H$1,0),0),"Other")</f>
        <v>86</v>
      </c>
      <c r="R388" s="14">
        <f>IFERROR(VLOOKUP($A388,'Fielding Data'!$A:$H,MATCH(R$1,'Fielding Data'!$A$1:$H$1,0),0),"Other")</f>
        <v>138</v>
      </c>
      <c r="S388" s="14">
        <f>IFERROR(VLOOKUP($A388,'Fielding Data'!$A:$H,MATCH(S$1,'Fielding Data'!$A$1:$H$1,0),0),"Other")</f>
        <v>3</v>
      </c>
      <c r="T388" s="14">
        <f>IFERROR(VLOOKUP($A388,'Fielding Data'!$A:$H,MATCH(T$1,'Fielding Data'!$A$1:$H$1,0),0),"Other")</f>
        <v>32</v>
      </c>
      <c r="U388" s="14">
        <f>SUMIFS('Fielding Data'!E:E,'Fielding Data'!$A:$A,'Hitting Data'!$A388)</f>
        <v>92</v>
      </c>
      <c r="V388" s="14">
        <f>SUMIFS('Fielding Data'!F:F,'Fielding Data'!$A:$A,'Hitting Data'!$A388)</f>
        <v>138</v>
      </c>
      <c r="W388" s="14">
        <f>SUMIFS('Fielding Data'!G:G,'Fielding Data'!$A:$A,'Hitting Data'!$A388)</f>
        <v>4</v>
      </c>
      <c r="X388" s="14">
        <f>SUMIFS('Fielding Data'!H:H,'Fielding Data'!$A:$A,'Hitting Data'!$A388)</f>
        <v>32</v>
      </c>
    </row>
    <row r="389" spans="1:24" x14ac:dyDescent="0.25">
      <c r="A389" s="14" t="str">
        <f t="shared" si="6"/>
        <v>guthrje012010</v>
      </c>
      <c r="B389" s="19" t="s">
        <v>453</v>
      </c>
      <c r="C389" s="19">
        <v>2010</v>
      </c>
      <c r="D389" s="19">
        <v>32</v>
      </c>
      <c r="E389" s="19">
        <v>3</v>
      </c>
      <c r="F389" s="19">
        <v>0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0</v>
      </c>
      <c r="O389" s="19">
        <v>2</v>
      </c>
      <c r="P389" s="14" t="str">
        <f>IFERROR(VLOOKUP($A389,'Fielding Data'!$A:$H,MATCH(P$1,'Fielding Data'!$A$1:$H$1,0),0),"Other")</f>
        <v>P</v>
      </c>
      <c r="Q389" s="14">
        <f>IFERROR(VLOOKUP($A389,'Fielding Data'!$A:$H,MATCH(Q$1,'Fielding Data'!$A$1:$H$1,0),0),"Other")</f>
        <v>14</v>
      </c>
      <c r="R389" s="14">
        <f>IFERROR(VLOOKUP($A389,'Fielding Data'!$A:$H,MATCH(R$1,'Fielding Data'!$A$1:$H$1,0),0),"Other")</f>
        <v>30</v>
      </c>
      <c r="S389" s="14">
        <f>IFERROR(VLOOKUP($A389,'Fielding Data'!$A:$H,MATCH(S$1,'Fielding Data'!$A$1:$H$1,0),0),"Other")</f>
        <v>4</v>
      </c>
      <c r="T389" s="14">
        <f>IFERROR(VLOOKUP($A389,'Fielding Data'!$A:$H,MATCH(T$1,'Fielding Data'!$A$1:$H$1,0),0),"Other")</f>
        <v>0</v>
      </c>
      <c r="U389" s="14">
        <f>SUMIFS('Fielding Data'!E:E,'Fielding Data'!$A:$A,'Hitting Data'!$A389)</f>
        <v>14</v>
      </c>
      <c r="V389" s="14">
        <f>SUMIFS('Fielding Data'!F:F,'Fielding Data'!$A:$A,'Hitting Data'!$A389)</f>
        <v>30</v>
      </c>
      <c r="W389" s="14">
        <f>SUMIFS('Fielding Data'!G:G,'Fielding Data'!$A:$A,'Hitting Data'!$A389)</f>
        <v>4</v>
      </c>
      <c r="X389" s="14">
        <f>SUMIFS('Fielding Data'!H:H,'Fielding Data'!$A:$A,'Hitting Data'!$A389)</f>
        <v>0</v>
      </c>
    </row>
    <row r="390" spans="1:24" x14ac:dyDescent="0.25">
      <c r="A390" s="14" t="str">
        <f t="shared" si="6"/>
        <v>gutiefr012010</v>
      </c>
      <c r="B390" s="19" t="s">
        <v>547</v>
      </c>
      <c r="C390" s="19">
        <v>2010</v>
      </c>
      <c r="D390" s="19">
        <v>152</v>
      </c>
      <c r="E390" s="19">
        <v>568</v>
      </c>
      <c r="F390" s="19">
        <v>61</v>
      </c>
      <c r="G390" s="19">
        <v>139</v>
      </c>
      <c r="H390" s="19">
        <v>25</v>
      </c>
      <c r="I390" s="19">
        <v>3</v>
      </c>
      <c r="J390" s="19">
        <v>12</v>
      </c>
      <c r="K390" s="19">
        <v>64</v>
      </c>
      <c r="L390" s="19">
        <v>25</v>
      </c>
      <c r="M390" s="19">
        <v>3</v>
      </c>
      <c r="N390" s="19">
        <v>50</v>
      </c>
      <c r="O390" s="19">
        <v>137</v>
      </c>
      <c r="P390" s="14" t="str">
        <f>IFERROR(VLOOKUP($A390,'Fielding Data'!$A:$H,MATCH(P$1,'Fielding Data'!$A$1:$H$1,0),0),"Other")</f>
        <v>CF</v>
      </c>
      <c r="Q390" s="14">
        <f>IFERROR(VLOOKUP($A390,'Fielding Data'!$A:$H,MATCH(Q$1,'Fielding Data'!$A$1:$H$1,0),0),"Other")</f>
        <v>0</v>
      </c>
      <c r="R390" s="14">
        <f>IFERROR(VLOOKUP($A390,'Fielding Data'!$A:$H,MATCH(R$1,'Fielding Data'!$A$1:$H$1,0),0),"Other")</f>
        <v>0</v>
      </c>
      <c r="S390" s="14">
        <f>IFERROR(VLOOKUP($A390,'Fielding Data'!$A:$H,MATCH(S$1,'Fielding Data'!$A$1:$H$1,0),0),"Other")</f>
        <v>0</v>
      </c>
      <c r="T390" s="14">
        <f>IFERROR(VLOOKUP($A390,'Fielding Data'!$A:$H,MATCH(T$1,'Fielding Data'!$A$1:$H$1,0),0),"Other")</f>
        <v>0</v>
      </c>
      <c r="U390" s="14">
        <f>SUMIFS('Fielding Data'!E:E,'Fielding Data'!$A:$A,'Hitting Data'!$A390)</f>
        <v>413</v>
      </c>
      <c r="V390" s="14">
        <f>SUMIFS('Fielding Data'!F:F,'Fielding Data'!$A:$A,'Hitting Data'!$A390)</f>
        <v>2</v>
      </c>
      <c r="W390" s="14">
        <f>SUMIFS('Fielding Data'!G:G,'Fielding Data'!$A:$A,'Hitting Data'!$A390)</f>
        <v>0</v>
      </c>
      <c r="X390" s="14">
        <f>SUMIFS('Fielding Data'!H:H,'Fielding Data'!$A:$A,'Hitting Data'!$A390)</f>
        <v>0</v>
      </c>
    </row>
    <row r="391" spans="1:24" x14ac:dyDescent="0.25">
      <c r="A391" s="14" t="str">
        <f t="shared" si="6"/>
        <v>gutieju012010</v>
      </c>
      <c r="B391" s="19" t="s">
        <v>795</v>
      </c>
      <c r="C391" s="19">
        <v>2010</v>
      </c>
      <c r="D391" s="19">
        <v>58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4" t="str">
        <f>IFERROR(VLOOKUP($A391,'Fielding Data'!$A:$H,MATCH(P$1,'Fielding Data'!$A$1:$H$1,0),0),"Other")</f>
        <v>P</v>
      </c>
      <c r="Q391" s="14">
        <f>IFERROR(VLOOKUP($A391,'Fielding Data'!$A:$H,MATCH(Q$1,'Fielding Data'!$A$1:$H$1,0),0),"Other")</f>
        <v>3</v>
      </c>
      <c r="R391" s="14">
        <f>IFERROR(VLOOKUP($A391,'Fielding Data'!$A:$H,MATCH(R$1,'Fielding Data'!$A$1:$H$1,0),0),"Other")</f>
        <v>10</v>
      </c>
      <c r="S391" s="14">
        <f>IFERROR(VLOOKUP($A391,'Fielding Data'!$A:$H,MATCH(S$1,'Fielding Data'!$A$1:$H$1,0),0),"Other")</f>
        <v>1</v>
      </c>
      <c r="T391" s="14">
        <f>IFERROR(VLOOKUP($A391,'Fielding Data'!$A:$H,MATCH(T$1,'Fielding Data'!$A$1:$H$1,0),0),"Other")</f>
        <v>1</v>
      </c>
      <c r="U391" s="14">
        <f>SUMIFS('Fielding Data'!E:E,'Fielding Data'!$A:$A,'Hitting Data'!$A391)</f>
        <v>3</v>
      </c>
      <c r="V391" s="14">
        <f>SUMIFS('Fielding Data'!F:F,'Fielding Data'!$A:$A,'Hitting Data'!$A391)</f>
        <v>10</v>
      </c>
      <c r="W391" s="14">
        <f>SUMIFS('Fielding Data'!G:G,'Fielding Data'!$A:$A,'Hitting Data'!$A391)</f>
        <v>1</v>
      </c>
      <c r="X391" s="14">
        <f>SUMIFS('Fielding Data'!H:H,'Fielding Data'!$A:$A,'Hitting Data'!$A391)</f>
        <v>1</v>
      </c>
    </row>
    <row r="392" spans="1:24" x14ac:dyDescent="0.25">
      <c r="A392" s="14" t="str">
        <f t="shared" si="6"/>
        <v>gwynnto022010</v>
      </c>
      <c r="B392" s="19" t="s">
        <v>651</v>
      </c>
      <c r="C392" s="19">
        <v>2010</v>
      </c>
      <c r="D392" s="19">
        <v>117</v>
      </c>
      <c r="E392" s="19">
        <v>289</v>
      </c>
      <c r="F392" s="19">
        <v>30</v>
      </c>
      <c r="G392" s="19">
        <v>59</v>
      </c>
      <c r="H392" s="19">
        <v>9</v>
      </c>
      <c r="I392" s="19">
        <v>3</v>
      </c>
      <c r="J392" s="19">
        <v>3</v>
      </c>
      <c r="K392" s="19">
        <v>20</v>
      </c>
      <c r="L392" s="19">
        <v>17</v>
      </c>
      <c r="M392" s="19">
        <v>4</v>
      </c>
      <c r="N392" s="19">
        <v>41</v>
      </c>
      <c r="O392" s="19">
        <v>50</v>
      </c>
      <c r="P392" s="14" t="str">
        <f>IFERROR(VLOOKUP($A392,'Fielding Data'!$A:$H,MATCH(P$1,'Fielding Data'!$A$1:$H$1,0),0),"Other")</f>
        <v>CF</v>
      </c>
      <c r="Q392" s="14">
        <f>IFERROR(VLOOKUP($A392,'Fielding Data'!$A:$H,MATCH(Q$1,'Fielding Data'!$A$1:$H$1,0),0),"Other")</f>
        <v>0</v>
      </c>
      <c r="R392" s="14">
        <f>IFERROR(VLOOKUP($A392,'Fielding Data'!$A:$H,MATCH(R$1,'Fielding Data'!$A$1:$H$1,0),0),"Other")</f>
        <v>0</v>
      </c>
      <c r="S392" s="14">
        <f>IFERROR(VLOOKUP($A392,'Fielding Data'!$A:$H,MATCH(S$1,'Fielding Data'!$A$1:$H$1,0),0),"Other")</f>
        <v>0</v>
      </c>
      <c r="T392" s="14">
        <f>IFERROR(VLOOKUP($A392,'Fielding Data'!$A:$H,MATCH(T$1,'Fielding Data'!$A$1:$H$1,0),0),"Other")</f>
        <v>0</v>
      </c>
      <c r="U392" s="14">
        <f>SUMIFS('Fielding Data'!E:E,'Fielding Data'!$A:$A,'Hitting Data'!$A392)</f>
        <v>160</v>
      </c>
      <c r="V392" s="14">
        <f>SUMIFS('Fielding Data'!F:F,'Fielding Data'!$A:$A,'Hitting Data'!$A392)</f>
        <v>5</v>
      </c>
      <c r="W392" s="14">
        <f>SUMIFS('Fielding Data'!G:G,'Fielding Data'!$A:$A,'Hitting Data'!$A392)</f>
        <v>0</v>
      </c>
      <c r="X392" s="14">
        <f>SUMIFS('Fielding Data'!H:H,'Fielding Data'!$A:$A,'Hitting Data'!$A392)</f>
        <v>0</v>
      </c>
    </row>
    <row r="393" spans="1:24" x14ac:dyDescent="0.25">
      <c r="A393" s="14" t="str">
        <f t="shared" si="6"/>
        <v>haegech012010</v>
      </c>
      <c r="B393" s="19" t="s">
        <v>652</v>
      </c>
      <c r="C393" s="19">
        <v>2010</v>
      </c>
      <c r="D393" s="19">
        <v>9</v>
      </c>
      <c r="E393" s="19">
        <v>6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1</v>
      </c>
      <c r="L393" s="19">
        <v>0</v>
      </c>
      <c r="M393" s="19">
        <v>0</v>
      </c>
      <c r="N393" s="19">
        <v>1</v>
      </c>
      <c r="O393" s="19">
        <v>5</v>
      </c>
      <c r="P393" s="14" t="str">
        <f>IFERROR(VLOOKUP($A393,'Fielding Data'!$A:$H,MATCH(P$1,'Fielding Data'!$A$1:$H$1,0),0),"Other")</f>
        <v>P</v>
      </c>
      <c r="Q393" s="14">
        <f>IFERROR(VLOOKUP($A393,'Fielding Data'!$A:$H,MATCH(Q$1,'Fielding Data'!$A$1:$H$1,0),0),"Other")</f>
        <v>1</v>
      </c>
      <c r="R393" s="14">
        <f>IFERROR(VLOOKUP($A393,'Fielding Data'!$A:$H,MATCH(R$1,'Fielding Data'!$A$1:$H$1,0),0),"Other")</f>
        <v>7</v>
      </c>
      <c r="S393" s="14">
        <f>IFERROR(VLOOKUP($A393,'Fielding Data'!$A:$H,MATCH(S$1,'Fielding Data'!$A$1:$H$1,0),0),"Other")</f>
        <v>0</v>
      </c>
      <c r="T393" s="14">
        <f>IFERROR(VLOOKUP($A393,'Fielding Data'!$A:$H,MATCH(T$1,'Fielding Data'!$A$1:$H$1,0),0),"Other")</f>
        <v>0</v>
      </c>
      <c r="U393" s="14">
        <f>SUMIFS('Fielding Data'!E:E,'Fielding Data'!$A:$A,'Hitting Data'!$A393)</f>
        <v>1</v>
      </c>
      <c r="V393" s="14">
        <f>SUMIFS('Fielding Data'!F:F,'Fielding Data'!$A:$A,'Hitting Data'!$A393)</f>
        <v>7</v>
      </c>
      <c r="W393" s="14">
        <f>SUMIFS('Fielding Data'!G:G,'Fielding Data'!$A:$A,'Hitting Data'!$A393)</f>
        <v>0</v>
      </c>
      <c r="X393" s="14">
        <f>SUMIFS('Fielding Data'!H:H,'Fielding Data'!$A:$A,'Hitting Data'!$A393)</f>
        <v>0</v>
      </c>
    </row>
    <row r="394" spans="1:24" x14ac:dyDescent="0.25">
      <c r="A394" s="14" t="str">
        <f t="shared" si="6"/>
        <v>hafnetr012010</v>
      </c>
      <c r="B394" s="19" t="s">
        <v>303</v>
      </c>
      <c r="C394" s="19">
        <v>2010</v>
      </c>
      <c r="D394" s="19">
        <v>118</v>
      </c>
      <c r="E394" s="19">
        <v>396</v>
      </c>
      <c r="F394" s="19">
        <v>46</v>
      </c>
      <c r="G394" s="19">
        <v>110</v>
      </c>
      <c r="H394" s="19">
        <v>29</v>
      </c>
      <c r="I394" s="19">
        <v>0</v>
      </c>
      <c r="J394" s="19">
        <v>13</v>
      </c>
      <c r="K394" s="19">
        <v>50</v>
      </c>
      <c r="L394" s="19">
        <v>2</v>
      </c>
      <c r="M394" s="19">
        <v>1</v>
      </c>
      <c r="N394" s="19">
        <v>51</v>
      </c>
      <c r="O394" s="19">
        <v>94</v>
      </c>
      <c r="P394" s="14" t="str">
        <f>IFERROR(VLOOKUP($A394,'Fielding Data'!$A:$H,MATCH(P$1,'Fielding Data'!$A$1:$H$1,0),0),"Other")</f>
        <v>Other</v>
      </c>
      <c r="Q394" s="14" t="str">
        <f>IFERROR(VLOOKUP($A394,'Fielding Data'!$A:$H,MATCH(Q$1,'Fielding Data'!$A$1:$H$1,0),0),"Other")</f>
        <v>Other</v>
      </c>
      <c r="R394" s="14" t="str">
        <f>IFERROR(VLOOKUP($A394,'Fielding Data'!$A:$H,MATCH(R$1,'Fielding Data'!$A$1:$H$1,0),0),"Other")</f>
        <v>Other</v>
      </c>
      <c r="S394" s="14" t="str">
        <f>IFERROR(VLOOKUP($A394,'Fielding Data'!$A:$H,MATCH(S$1,'Fielding Data'!$A$1:$H$1,0),0),"Other")</f>
        <v>Other</v>
      </c>
      <c r="T394" s="14" t="str">
        <f>IFERROR(VLOOKUP($A394,'Fielding Data'!$A:$H,MATCH(T$1,'Fielding Data'!$A$1:$H$1,0),0),"Other")</f>
        <v>Other</v>
      </c>
      <c r="U394" s="14">
        <f>SUMIFS('Fielding Data'!E:E,'Fielding Data'!$A:$A,'Hitting Data'!$A394)</f>
        <v>0</v>
      </c>
      <c r="V394" s="14">
        <f>SUMIFS('Fielding Data'!F:F,'Fielding Data'!$A:$A,'Hitting Data'!$A394)</f>
        <v>0</v>
      </c>
      <c r="W394" s="14">
        <f>SUMIFS('Fielding Data'!G:G,'Fielding Data'!$A:$A,'Hitting Data'!$A394)</f>
        <v>0</v>
      </c>
      <c r="X394" s="14">
        <f>SUMIFS('Fielding Data'!H:H,'Fielding Data'!$A:$A,'Hitting Data'!$A394)</f>
        <v>0</v>
      </c>
    </row>
    <row r="395" spans="1:24" x14ac:dyDescent="0.25">
      <c r="A395" s="14" t="str">
        <f t="shared" si="6"/>
        <v>hairsje022010</v>
      </c>
      <c r="B395" s="19" t="s">
        <v>112</v>
      </c>
      <c r="C395" s="19">
        <v>2010</v>
      </c>
      <c r="D395" s="19">
        <v>119</v>
      </c>
      <c r="E395" s="19">
        <v>430</v>
      </c>
      <c r="F395" s="19">
        <v>53</v>
      </c>
      <c r="G395" s="19">
        <v>105</v>
      </c>
      <c r="H395" s="19">
        <v>13</v>
      </c>
      <c r="I395" s="19">
        <v>2</v>
      </c>
      <c r="J395" s="19">
        <v>10</v>
      </c>
      <c r="K395" s="19">
        <v>50</v>
      </c>
      <c r="L395" s="19">
        <v>9</v>
      </c>
      <c r="M395" s="19">
        <v>6</v>
      </c>
      <c r="N395" s="19">
        <v>31</v>
      </c>
      <c r="O395" s="19">
        <v>54</v>
      </c>
      <c r="P395" s="14" t="str">
        <f>IFERROR(VLOOKUP($A395,'Fielding Data'!$A:$H,MATCH(P$1,'Fielding Data'!$A$1:$H$1,0),0),"Other")</f>
        <v>2B</v>
      </c>
      <c r="Q395" s="14">
        <f>IFERROR(VLOOKUP($A395,'Fielding Data'!$A:$H,MATCH(Q$1,'Fielding Data'!$A$1:$H$1,0),0),"Other")</f>
        <v>77</v>
      </c>
      <c r="R395" s="14">
        <f>IFERROR(VLOOKUP($A395,'Fielding Data'!$A:$H,MATCH(R$1,'Fielding Data'!$A$1:$H$1,0),0),"Other")</f>
        <v>112</v>
      </c>
      <c r="S395" s="14">
        <f>IFERROR(VLOOKUP($A395,'Fielding Data'!$A:$H,MATCH(S$1,'Fielding Data'!$A$1:$H$1,0),0),"Other")</f>
        <v>1</v>
      </c>
      <c r="T395" s="14">
        <f>IFERROR(VLOOKUP($A395,'Fielding Data'!$A:$H,MATCH(T$1,'Fielding Data'!$A$1:$H$1,0),0),"Other")</f>
        <v>26</v>
      </c>
      <c r="U395" s="14">
        <f>SUMIFS('Fielding Data'!E:E,'Fielding Data'!$A:$A,'Hitting Data'!$A395)</f>
        <v>181</v>
      </c>
      <c r="V395" s="14">
        <f>SUMIFS('Fielding Data'!F:F,'Fielding Data'!$A:$A,'Hitting Data'!$A395)</f>
        <v>277</v>
      </c>
      <c r="W395" s="14">
        <f>SUMIFS('Fielding Data'!G:G,'Fielding Data'!$A:$A,'Hitting Data'!$A395)</f>
        <v>7</v>
      </c>
      <c r="X395" s="14">
        <f>SUMIFS('Fielding Data'!H:H,'Fielding Data'!$A:$A,'Hitting Data'!$A395)</f>
        <v>53</v>
      </c>
    </row>
    <row r="396" spans="1:24" x14ac:dyDescent="0.25">
      <c r="A396" s="14" t="str">
        <f t="shared" si="6"/>
        <v>hairssc012010</v>
      </c>
      <c r="B396" s="19" t="s">
        <v>455</v>
      </c>
      <c r="C396" s="19">
        <v>2010</v>
      </c>
      <c r="D396" s="19">
        <v>104</v>
      </c>
      <c r="E396" s="19">
        <v>295</v>
      </c>
      <c r="F396" s="19">
        <v>34</v>
      </c>
      <c r="G396" s="19">
        <v>62</v>
      </c>
      <c r="H396" s="19">
        <v>10</v>
      </c>
      <c r="I396" s="19">
        <v>0</v>
      </c>
      <c r="J396" s="19">
        <v>10</v>
      </c>
      <c r="K396" s="19">
        <v>36</v>
      </c>
      <c r="L396" s="19">
        <v>6</v>
      </c>
      <c r="M396" s="19">
        <v>1</v>
      </c>
      <c r="N396" s="19">
        <v>31</v>
      </c>
      <c r="O396" s="19">
        <v>69</v>
      </c>
      <c r="P396" s="14" t="str">
        <f>IFERROR(VLOOKUP($A396,'Fielding Data'!$A:$H,MATCH(P$1,'Fielding Data'!$A$1:$H$1,0),0),"Other")</f>
        <v>CF</v>
      </c>
      <c r="Q396" s="14">
        <f>IFERROR(VLOOKUP($A396,'Fielding Data'!$A:$H,MATCH(Q$1,'Fielding Data'!$A$1:$H$1,0),0),"Other")</f>
        <v>0</v>
      </c>
      <c r="R396" s="14">
        <f>IFERROR(VLOOKUP($A396,'Fielding Data'!$A:$H,MATCH(R$1,'Fielding Data'!$A$1:$H$1,0),0),"Other")</f>
        <v>0</v>
      </c>
      <c r="S396" s="14">
        <f>IFERROR(VLOOKUP($A396,'Fielding Data'!$A:$H,MATCH(S$1,'Fielding Data'!$A$1:$H$1,0),0),"Other")</f>
        <v>0</v>
      </c>
      <c r="T396" s="14">
        <f>IFERROR(VLOOKUP($A396,'Fielding Data'!$A:$H,MATCH(T$1,'Fielding Data'!$A$1:$H$1,0),0),"Other")</f>
        <v>0</v>
      </c>
      <c r="U396" s="14">
        <f>SUMIFS('Fielding Data'!E:E,'Fielding Data'!$A:$A,'Hitting Data'!$A396)</f>
        <v>141</v>
      </c>
      <c r="V396" s="14">
        <f>SUMIFS('Fielding Data'!F:F,'Fielding Data'!$A:$A,'Hitting Data'!$A396)</f>
        <v>3</v>
      </c>
      <c r="W396" s="14">
        <f>SUMIFS('Fielding Data'!G:G,'Fielding Data'!$A:$A,'Hitting Data'!$A396)</f>
        <v>4</v>
      </c>
      <c r="X396" s="14">
        <f>SUMIFS('Fielding Data'!H:H,'Fielding Data'!$A:$A,'Hitting Data'!$A396)</f>
        <v>1</v>
      </c>
    </row>
    <row r="397" spans="1:24" x14ac:dyDescent="0.25">
      <c r="A397" s="14" t="str">
        <f t="shared" si="6"/>
        <v>hallaro012010</v>
      </c>
      <c r="B397" s="19" t="s">
        <v>113</v>
      </c>
      <c r="C397" s="19">
        <v>2010</v>
      </c>
      <c r="D397" s="19">
        <v>33</v>
      </c>
      <c r="E397" s="19">
        <v>92</v>
      </c>
      <c r="F397" s="19">
        <v>6</v>
      </c>
      <c r="G397" s="19">
        <v>13</v>
      </c>
      <c r="H397" s="19">
        <v>0</v>
      </c>
      <c r="I397" s="19">
        <v>0</v>
      </c>
      <c r="J397" s="19">
        <v>0</v>
      </c>
      <c r="K397" s="19">
        <v>5</v>
      </c>
      <c r="L397" s="19">
        <v>0</v>
      </c>
      <c r="M397" s="19">
        <v>0</v>
      </c>
      <c r="N397" s="19">
        <v>1</v>
      </c>
      <c r="O397" s="19">
        <v>42</v>
      </c>
      <c r="P397" s="14" t="str">
        <f>IFERROR(VLOOKUP($A397,'Fielding Data'!$A:$H,MATCH(P$1,'Fielding Data'!$A$1:$H$1,0),0),"Other")</f>
        <v>P</v>
      </c>
      <c r="Q397" s="14">
        <f>IFERROR(VLOOKUP($A397,'Fielding Data'!$A:$H,MATCH(Q$1,'Fielding Data'!$A$1:$H$1,0),0),"Other")</f>
        <v>16</v>
      </c>
      <c r="R397" s="14">
        <f>IFERROR(VLOOKUP($A397,'Fielding Data'!$A:$H,MATCH(R$1,'Fielding Data'!$A$1:$H$1,0),0),"Other")</f>
        <v>40</v>
      </c>
      <c r="S397" s="14">
        <f>IFERROR(VLOOKUP($A397,'Fielding Data'!$A:$H,MATCH(S$1,'Fielding Data'!$A$1:$H$1,0),0),"Other")</f>
        <v>1</v>
      </c>
      <c r="T397" s="14">
        <f>IFERROR(VLOOKUP($A397,'Fielding Data'!$A:$H,MATCH(T$1,'Fielding Data'!$A$1:$H$1,0),0),"Other")</f>
        <v>0</v>
      </c>
      <c r="U397" s="14">
        <f>SUMIFS('Fielding Data'!E:E,'Fielding Data'!$A:$A,'Hitting Data'!$A397)</f>
        <v>16</v>
      </c>
      <c r="V397" s="14">
        <f>SUMIFS('Fielding Data'!F:F,'Fielding Data'!$A:$A,'Hitting Data'!$A397)</f>
        <v>40</v>
      </c>
      <c r="W397" s="14">
        <f>SUMIFS('Fielding Data'!G:G,'Fielding Data'!$A:$A,'Hitting Data'!$A397)</f>
        <v>1</v>
      </c>
      <c r="X397" s="14">
        <f>SUMIFS('Fielding Data'!H:H,'Fielding Data'!$A:$A,'Hitting Data'!$A397)</f>
        <v>0</v>
      </c>
    </row>
    <row r="398" spans="1:24" x14ac:dyDescent="0.25">
      <c r="A398" s="14" t="str">
        <f t="shared" si="6"/>
        <v>hallbi032010</v>
      </c>
      <c r="B398" s="19" t="s">
        <v>304</v>
      </c>
      <c r="C398" s="19">
        <v>2010</v>
      </c>
      <c r="D398" s="19">
        <v>120</v>
      </c>
      <c r="E398" s="19">
        <v>344</v>
      </c>
      <c r="F398" s="19">
        <v>44</v>
      </c>
      <c r="G398" s="19">
        <v>85</v>
      </c>
      <c r="H398" s="19">
        <v>16</v>
      </c>
      <c r="I398" s="19">
        <v>1</v>
      </c>
      <c r="J398" s="19">
        <v>18</v>
      </c>
      <c r="K398" s="19">
        <v>46</v>
      </c>
      <c r="L398" s="19">
        <v>9</v>
      </c>
      <c r="M398" s="19">
        <v>1</v>
      </c>
      <c r="N398" s="19">
        <v>34</v>
      </c>
      <c r="O398" s="19">
        <v>104</v>
      </c>
      <c r="P398" s="14" t="str">
        <f>IFERROR(VLOOKUP($A398,'Fielding Data'!$A:$H,MATCH(P$1,'Fielding Data'!$A$1:$H$1,0),0),"Other")</f>
        <v>2B</v>
      </c>
      <c r="Q398" s="14">
        <f>IFERROR(VLOOKUP($A398,'Fielding Data'!$A:$H,MATCH(Q$1,'Fielding Data'!$A$1:$H$1,0),0),"Other")</f>
        <v>72</v>
      </c>
      <c r="R398" s="14">
        <f>IFERROR(VLOOKUP($A398,'Fielding Data'!$A:$H,MATCH(R$1,'Fielding Data'!$A$1:$H$1,0),0),"Other")</f>
        <v>100</v>
      </c>
      <c r="S398" s="14">
        <f>IFERROR(VLOOKUP($A398,'Fielding Data'!$A:$H,MATCH(S$1,'Fielding Data'!$A$1:$H$1,0),0),"Other")</f>
        <v>6</v>
      </c>
      <c r="T398" s="14">
        <f>IFERROR(VLOOKUP($A398,'Fielding Data'!$A:$H,MATCH(T$1,'Fielding Data'!$A$1:$H$1,0),0),"Other")</f>
        <v>19</v>
      </c>
      <c r="U398" s="14">
        <f>SUMIFS('Fielding Data'!E:E,'Fielding Data'!$A:$A,'Hitting Data'!$A398)</f>
        <v>183</v>
      </c>
      <c r="V398" s="14">
        <f>SUMIFS('Fielding Data'!F:F,'Fielding Data'!$A:$A,'Hitting Data'!$A398)</f>
        <v>117</v>
      </c>
      <c r="W398" s="14">
        <f>SUMIFS('Fielding Data'!G:G,'Fielding Data'!$A:$A,'Hitting Data'!$A398)</f>
        <v>12</v>
      </c>
      <c r="X398" s="14">
        <f>SUMIFS('Fielding Data'!H:H,'Fielding Data'!$A:$A,'Hitting Data'!$A398)</f>
        <v>23</v>
      </c>
    </row>
    <row r="399" spans="1:24" x14ac:dyDescent="0.25">
      <c r="A399" s="14" t="str">
        <f t="shared" si="6"/>
        <v>halmagr012010</v>
      </c>
      <c r="B399" s="19" t="s">
        <v>1286</v>
      </c>
      <c r="C399" s="19">
        <v>2010</v>
      </c>
      <c r="D399" s="19">
        <v>9</v>
      </c>
      <c r="E399" s="19">
        <v>29</v>
      </c>
      <c r="F399" s="19">
        <v>1</v>
      </c>
      <c r="G399" s="19">
        <v>4</v>
      </c>
      <c r="H399" s="19">
        <v>1</v>
      </c>
      <c r="I399" s="19">
        <v>0</v>
      </c>
      <c r="J399" s="19">
        <v>0</v>
      </c>
      <c r="K399" s="19">
        <v>3</v>
      </c>
      <c r="L399" s="19">
        <v>1</v>
      </c>
      <c r="M399" s="19">
        <v>0</v>
      </c>
      <c r="N399" s="19">
        <v>1</v>
      </c>
      <c r="O399" s="19">
        <v>11</v>
      </c>
      <c r="P399" s="14" t="str">
        <f>IFERROR(VLOOKUP($A399,'Fielding Data'!$A:$H,MATCH(P$1,'Fielding Data'!$A$1:$H$1,0),0),"Other")</f>
        <v>CF</v>
      </c>
      <c r="Q399" s="14">
        <f>IFERROR(VLOOKUP($A399,'Fielding Data'!$A:$H,MATCH(Q$1,'Fielding Data'!$A$1:$H$1,0),0),"Other")</f>
        <v>0</v>
      </c>
      <c r="R399" s="14">
        <f>IFERROR(VLOOKUP($A399,'Fielding Data'!$A:$H,MATCH(R$1,'Fielding Data'!$A$1:$H$1,0),0),"Other")</f>
        <v>0</v>
      </c>
      <c r="S399" s="14">
        <f>IFERROR(VLOOKUP($A399,'Fielding Data'!$A:$H,MATCH(S$1,'Fielding Data'!$A$1:$H$1,0),0),"Other")</f>
        <v>0</v>
      </c>
      <c r="T399" s="14">
        <f>IFERROR(VLOOKUP($A399,'Fielding Data'!$A:$H,MATCH(T$1,'Fielding Data'!$A$1:$H$1,0),0),"Other")</f>
        <v>0</v>
      </c>
      <c r="U399" s="14">
        <f>SUMIFS('Fielding Data'!E:E,'Fielding Data'!$A:$A,'Hitting Data'!$A399)</f>
        <v>20</v>
      </c>
      <c r="V399" s="14">
        <f>SUMIFS('Fielding Data'!F:F,'Fielding Data'!$A:$A,'Hitting Data'!$A399)</f>
        <v>0</v>
      </c>
      <c r="W399" s="14">
        <f>SUMIFS('Fielding Data'!G:G,'Fielding Data'!$A:$A,'Hitting Data'!$A399)</f>
        <v>0</v>
      </c>
      <c r="X399" s="14">
        <f>SUMIFS('Fielding Data'!H:H,'Fielding Data'!$A:$A,'Hitting Data'!$A399)</f>
        <v>0</v>
      </c>
    </row>
    <row r="400" spans="1:24" x14ac:dyDescent="0.25">
      <c r="A400" s="14" t="str">
        <f t="shared" si="6"/>
        <v>hamelco012010</v>
      </c>
      <c r="B400" s="19" t="s">
        <v>653</v>
      </c>
      <c r="C400" s="19">
        <v>2010</v>
      </c>
      <c r="D400" s="19">
        <v>34</v>
      </c>
      <c r="E400" s="19">
        <v>67</v>
      </c>
      <c r="F400" s="19">
        <v>4</v>
      </c>
      <c r="G400" s="19">
        <v>10</v>
      </c>
      <c r="H400" s="19">
        <v>2</v>
      </c>
      <c r="I400" s="19">
        <v>0</v>
      </c>
      <c r="J400" s="19">
        <v>0</v>
      </c>
      <c r="K400" s="19">
        <v>2</v>
      </c>
      <c r="L400" s="19">
        <v>0</v>
      </c>
      <c r="M400" s="19">
        <v>0</v>
      </c>
      <c r="N400" s="19">
        <v>0</v>
      </c>
      <c r="O400" s="19">
        <v>20</v>
      </c>
      <c r="P400" s="14" t="str">
        <f>IFERROR(VLOOKUP($A400,'Fielding Data'!$A:$H,MATCH(P$1,'Fielding Data'!$A$1:$H$1,0),0),"Other")</f>
        <v>P</v>
      </c>
      <c r="Q400" s="14">
        <f>IFERROR(VLOOKUP($A400,'Fielding Data'!$A:$H,MATCH(Q$1,'Fielding Data'!$A$1:$H$1,0),0),"Other")</f>
        <v>10</v>
      </c>
      <c r="R400" s="14">
        <f>IFERROR(VLOOKUP($A400,'Fielding Data'!$A:$H,MATCH(R$1,'Fielding Data'!$A$1:$H$1,0),0),"Other")</f>
        <v>26</v>
      </c>
      <c r="S400" s="14">
        <f>IFERROR(VLOOKUP($A400,'Fielding Data'!$A:$H,MATCH(S$1,'Fielding Data'!$A$1:$H$1,0),0),"Other")</f>
        <v>1</v>
      </c>
      <c r="T400" s="14">
        <f>IFERROR(VLOOKUP($A400,'Fielding Data'!$A:$H,MATCH(T$1,'Fielding Data'!$A$1:$H$1,0),0),"Other")</f>
        <v>2</v>
      </c>
      <c r="U400" s="14">
        <f>SUMIFS('Fielding Data'!E:E,'Fielding Data'!$A:$A,'Hitting Data'!$A400)</f>
        <v>10</v>
      </c>
      <c r="V400" s="14">
        <f>SUMIFS('Fielding Data'!F:F,'Fielding Data'!$A:$A,'Hitting Data'!$A400)</f>
        <v>26</v>
      </c>
      <c r="W400" s="14">
        <f>SUMIFS('Fielding Data'!G:G,'Fielding Data'!$A:$A,'Hitting Data'!$A400)</f>
        <v>1</v>
      </c>
      <c r="X400" s="14">
        <f>SUMIFS('Fielding Data'!H:H,'Fielding Data'!$A:$A,'Hitting Data'!$A400)</f>
        <v>2</v>
      </c>
    </row>
    <row r="401" spans="1:24" x14ac:dyDescent="0.25">
      <c r="A401" s="14" t="str">
        <f t="shared" si="6"/>
        <v>hamiljo032010</v>
      </c>
      <c r="B401" s="19" t="s">
        <v>796</v>
      </c>
      <c r="C401" s="19">
        <v>2010</v>
      </c>
      <c r="D401" s="19">
        <v>133</v>
      </c>
      <c r="E401" s="19">
        <v>518</v>
      </c>
      <c r="F401" s="19">
        <v>95</v>
      </c>
      <c r="G401" s="19">
        <v>186</v>
      </c>
      <c r="H401" s="19">
        <v>40</v>
      </c>
      <c r="I401" s="19">
        <v>3</v>
      </c>
      <c r="J401" s="19">
        <v>32</v>
      </c>
      <c r="K401" s="19">
        <v>100</v>
      </c>
      <c r="L401" s="19">
        <v>8</v>
      </c>
      <c r="M401" s="19">
        <v>1</v>
      </c>
      <c r="N401" s="19">
        <v>43</v>
      </c>
      <c r="O401" s="19">
        <v>95</v>
      </c>
      <c r="P401" s="14" t="str">
        <f>IFERROR(VLOOKUP($A401,'Fielding Data'!$A:$H,MATCH(P$1,'Fielding Data'!$A$1:$H$1,0),0),"Other")</f>
        <v>CF</v>
      </c>
      <c r="Q401" s="14">
        <f>IFERROR(VLOOKUP($A401,'Fielding Data'!$A:$H,MATCH(Q$1,'Fielding Data'!$A$1:$H$1,0),0),"Other")</f>
        <v>0</v>
      </c>
      <c r="R401" s="14">
        <f>IFERROR(VLOOKUP($A401,'Fielding Data'!$A:$H,MATCH(R$1,'Fielding Data'!$A$1:$H$1,0),0),"Other")</f>
        <v>0</v>
      </c>
      <c r="S401" s="14">
        <f>IFERROR(VLOOKUP($A401,'Fielding Data'!$A:$H,MATCH(S$1,'Fielding Data'!$A$1:$H$1,0),0),"Other")</f>
        <v>0</v>
      </c>
      <c r="T401" s="14">
        <f>IFERROR(VLOOKUP($A401,'Fielding Data'!$A:$H,MATCH(T$1,'Fielding Data'!$A$1:$H$1,0),0),"Other")</f>
        <v>0</v>
      </c>
      <c r="U401" s="14">
        <f>SUMIFS('Fielding Data'!E:E,'Fielding Data'!$A:$A,'Hitting Data'!$A401)</f>
        <v>254</v>
      </c>
      <c r="V401" s="14">
        <f>SUMIFS('Fielding Data'!F:F,'Fielding Data'!$A:$A,'Hitting Data'!$A401)</f>
        <v>9</v>
      </c>
      <c r="W401" s="14">
        <f>SUMIFS('Fielding Data'!G:G,'Fielding Data'!$A:$A,'Hitting Data'!$A401)</f>
        <v>4</v>
      </c>
      <c r="X401" s="14">
        <f>SUMIFS('Fielding Data'!H:H,'Fielding Data'!$A:$A,'Hitting Data'!$A401)</f>
        <v>2</v>
      </c>
    </row>
    <row r="402" spans="1:24" x14ac:dyDescent="0.25">
      <c r="A402" s="14" t="str">
        <f t="shared" si="6"/>
        <v>hamilma012010</v>
      </c>
      <c r="B402" s="19" t="s">
        <v>1287</v>
      </c>
      <c r="C402" s="19">
        <v>2010</v>
      </c>
      <c r="D402" s="19">
        <v>9</v>
      </c>
      <c r="E402" s="19">
        <v>14</v>
      </c>
      <c r="F402" s="19">
        <v>0</v>
      </c>
      <c r="G402" s="19">
        <v>2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19">
        <v>1</v>
      </c>
      <c r="O402" s="19">
        <v>5</v>
      </c>
      <c r="P402" s="14" t="str">
        <f>IFERROR(VLOOKUP($A402,'Fielding Data'!$A:$H,MATCH(P$1,'Fielding Data'!$A$1:$H$1,0),0),"Other")</f>
        <v>1B</v>
      </c>
      <c r="Q402" s="14">
        <f>IFERROR(VLOOKUP($A402,'Fielding Data'!$A:$H,MATCH(Q$1,'Fielding Data'!$A$1:$H$1,0),0),"Other")</f>
        <v>23</v>
      </c>
      <c r="R402" s="14">
        <f>IFERROR(VLOOKUP($A402,'Fielding Data'!$A:$H,MATCH(R$1,'Fielding Data'!$A$1:$H$1,0),0),"Other")</f>
        <v>1</v>
      </c>
      <c r="S402" s="14">
        <f>IFERROR(VLOOKUP($A402,'Fielding Data'!$A:$H,MATCH(S$1,'Fielding Data'!$A$1:$H$1,0),0),"Other")</f>
        <v>0</v>
      </c>
      <c r="T402" s="14">
        <f>IFERROR(VLOOKUP($A402,'Fielding Data'!$A:$H,MATCH(T$1,'Fielding Data'!$A$1:$H$1,0),0),"Other")</f>
        <v>3</v>
      </c>
      <c r="U402" s="14">
        <f>SUMIFS('Fielding Data'!E:E,'Fielding Data'!$A:$A,'Hitting Data'!$A402)</f>
        <v>23</v>
      </c>
      <c r="V402" s="14">
        <f>SUMIFS('Fielding Data'!F:F,'Fielding Data'!$A:$A,'Hitting Data'!$A402)</f>
        <v>1</v>
      </c>
      <c r="W402" s="14">
        <f>SUMIFS('Fielding Data'!G:G,'Fielding Data'!$A:$A,'Hitting Data'!$A402)</f>
        <v>0</v>
      </c>
      <c r="X402" s="14">
        <f>SUMIFS('Fielding Data'!H:H,'Fielding Data'!$A:$A,'Hitting Data'!$A402)</f>
        <v>3</v>
      </c>
    </row>
    <row r="403" spans="1:24" x14ac:dyDescent="0.25">
      <c r="A403" s="14" t="str">
        <f t="shared" si="6"/>
        <v>hammeja012010</v>
      </c>
      <c r="B403" s="19" t="s">
        <v>654</v>
      </c>
      <c r="C403" s="19">
        <v>2010</v>
      </c>
      <c r="D403" s="19">
        <v>30</v>
      </c>
      <c r="E403" s="19">
        <v>57</v>
      </c>
      <c r="F403" s="19">
        <v>3</v>
      </c>
      <c r="G403" s="19">
        <v>6</v>
      </c>
      <c r="H403" s="19">
        <v>1</v>
      </c>
      <c r="I403" s="19">
        <v>0</v>
      </c>
      <c r="J403" s="19">
        <v>0</v>
      </c>
      <c r="K403" s="19">
        <v>2</v>
      </c>
      <c r="L403" s="19">
        <v>0</v>
      </c>
      <c r="M403" s="19">
        <v>0</v>
      </c>
      <c r="N403" s="19">
        <v>1</v>
      </c>
      <c r="O403" s="19">
        <v>29</v>
      </c>
      <c r="P403" s="14" t="str">
        <f>IFERROR(VLOOKUP($A403,'Fielding Data'!$A:$H,MATCH(P$1,'Fielding Data'!$A$1:$H$1,0),0),"Other")</f>
        <v>P</v>
      </c>
      <c r="Q403" s="14">
        <f>IFERROR(VLOOKUP($A403,'Fielding Data'!$A:$H,MATCH(Q$1,'Fielding Data'!$A$1:$H$1,0),0),"Other")</f>
        <v>11</v>
      </c>
      <c r="R403" s="14">
        <f>IFERROR(VLOOKUP($A403,'Fielding Data'!$A:$H,MATCH(R$1,'Fielding Data'!$A$1:$H$1,0),0),"Other")</f>
        <v>23</v>
      </c>
      <c r="S403" s="14">
        <f>IFERROR(VLOOKUP($A403,'Fielding Data'!$A:$H,MATCH(S$1,'Fielding Data'!$A$1:$H$1,0),0),"Other")</f>
        <v>1</v>
      </c>
      <c r="T403" s="14">
        <f>IFERROR(VLOOKUP($A403,'Fielding Data'!$A:$H,MATCH(T$1,'Fielding Data'!$A$1:$H$1,0),0),"Other")</f>
        <v>3</v>
      </c>
      <c r="U403" s="14">
        <f>SUMIFS('Fielding Data'!E:E,'Fielding Data'!$A:$A,'Hitting Data'!$A403)</f>
        <v>11</v>
      </c>
      <c r="V403" s="14">
        <f>SUMIFS('Fielding Data'!F:F,'Fielding Data'!$A:$A,'Hitting Data'!$A403)</f>
        <v>23</v>
      </c>
      <c r="W403" s="14">
        <f>SUMIFS('Fielding Data'!G:G,'Fielding Data'!$A:$A,'Hitting Data'!$A403)</f>
        <v>1</v>
      </c>
      <c r="X403" s="14">
        <f>SUMIFS('Fielding Data'!H:H,'Fielding Data'!$A:$A,'Hitting Data'!$A403)</f>
        <v>3</v>
      </c>
    </row>
    <row r="404" spans="1:24" x14ac:dyDescent="0.25">
      <c r="A404" s="14" t="str">
        <f t="shared" si="6"/>
        <v>hamptmi012010</v>
      </c>
      <c r="B404" s="19" t="s">
        <v>114</v>
      </c>
      <c r="C404" s="19">
        <v>2010</v>
      </c>
      <c r="D404" s="19">
        <v>10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4" t="str">
        <f>IFERROR(VLOOKUP($A404,'Fielding Data'!$A:$H,MATCH(P$1,'Fielding Data'!$A$1:$H$1,0),0),"Other")</f>
        <v>P</v>
      </c>
      <c r="Q404" s="14">
        <f>IFERROR(VLOOKUP($A404,'Fielding Data'!$A:$H,MATCH(Q$1,'Fielding Data'!$A$1:$H$1,0),0),"Other")</f>
        <v>0</v>
      </c>
      <c r="R404" s="14">
        <f>IFERROR(VLOOKUP($A404,'Fielding Data'!$A:$H,MATCH(R$1,'Fielding Data'!$A$1:$H$1,0),0),"Other")</f>
        <v>0</v>
      </c>
      <c r="S404" s="14">
        <f>IFERROR(VLOOKUP($A404,'Fielding Data'!$A:$H,MATCH(S$1,'Fielding Data'!$A$1:$H$1,0),0),"Other")</f>
        <v>0</v>
      </c>
      <c r="T404" s="14">
        <f>IFERROR(VLOOKUP($A404,'Fielding Data'!$A:$H,MATCH(T$1,'Fielding Data'!$A$1:$H$1,0),0),"Other")</f>
        <v>0</v>
      </c>
      <c r="U404" s="14">
        <f>SUMIFS('Fielding Data'!E:E,'Fielding Data'!$A:$A,'Hitting Data'!$A404)</f>
        <v>0</v>
      </c>
      <c r="V404" s="14">
        <f>SUMIFS('Fielding Data'!F:F,'Fielding Data'!$A:$A,'Hitting Data'!$A404)</f>
        <v>0</v>
      </c>
      <c r="W404" s="14">
        <f>SUMIFS('Fielding Data'!G:G,'Fielding Data'!$A:$A,'Hitting Data'!$A404)</f>
        <v>0</v>
      </c>
      <c r="X404" s="14">
        <f>SUMIFS('Fielding Data'!H:H,'Fielding Data'!$A:$A,'Hitting Data'!$A404)</f>
        <v>0</v>
      </c>
    </row>
    <row r="405" spans="1:24" x14ac:dyDescent="0.25">
      <c r="A405" s="14" t="str">
        <f t="shared" si="6"/>
        <v>hanigry012010</v>
      </c>
      <c r="B405" s="19" t="s">
        <v>797</v>
      </c>
      <c r="C405" s="19">
        <v>2010</v>
      </c>
      <c r="D405" s="19">
        <v>70</v>
      </c>
      <c r="E405" s="19">
        <v>203</v>
      </c>
      <c r="F405" s="19">
        <v>25</v>
      </c>
      <c r="G405" s="19">
        <v>61</v>
      </c>
      <c r="H405" s="19">
        <v>11</v>
      </c>
      <c r="I405" s="19">
        <v>0</v>
      </c>
      <c r="J405" s="19">
        <v>5</v>
      </c>
      <c r="K405" s="19">
        <v>40</v>
      </c>
      <c r="L405" s="19">
        <v>0</v>
      </c>
      <c r="M405" s="19">
        <v>0</v>
      </c>
      <c r="N405" s="19">
        <v>33</v>
      </c>
      <c r="O405" s="19">
        <v>21</v>
      </c>
      <c r="P405" s="14" t="str">
        <f>IFERROR(VLOOKUP($A405,'Fielding Data'!$A:$H,MATCH(P$1,'Fielding Data'!$A$1:$H$1,0),0),"Other")</f>
        <v>C</v>
      </c>
      <c r="Q405" s="14">
        <f>IFERROR(VLOOKUP($A405,'Fielding Data'!$A:$H,MATCH(Q$1,'Fielding Data'!$A$1:$H$1,0),0),"Other")</f>
        <v>436</v>
      </c>
      <c r="R405" s="14">
        <f>IFERROR(VLOOKUP($A405,'Fielding Data'!$A:$H,MATCH(R$1,'Fielding Data'!$A$1:$H$1,0),0),"Other")</f>
        <v>21</v>
      </c>
      <c r="S405" s="14">
        <f>IFERROR(VLOOKUP($A405,'Fielding Data'!$A:$H,MATCH(S$1,'Fielding Data'!$A$1:$H$1,0),0),"Other")</f>
        <v>4</v>
      </c>
      <c r="T405" s="14">
        <f>IFERROR(VLOOKUP($A405,'Fielding Data'!$A:$H,MATCH(T$1,'Fielding Data'!$A$1:$H$1,0),0),"Other")</f>
        <v>4</v>
      </c>
      <c r="U405" s="14">
        <f>SUMIFS('Fielding Data'!E:E,'Fielding Data'!$A:$A,'Hitting Data'!$A405)</f>
        <v>436</v>
      </c>
      <c r="V405" s="14">
        <f>SUMIFS('Fielding Data'!F:F,'Fielding Data'!$A:$A,'Hitting Data'!$A405)</f>
        <v>21</v>
      </c>
      <c r="W405" s="14">
        <f>SUMIFS('Fielding Data'!G:G,'Fielding Data'!$A:$A,'Hitting Data'!$A405)</f>
        <v>4</v>
      </c>
      <c r="X405" s="14">
        <f>SUMIFS('Fielding Data'!H:H,'Fielding Data'!$A:$A,'Hitting Data'!$A405)</f>
        <v>4</v>
      </c>
    </row>
    <row r="406" spans="1:24" x14ac:dyDescent="0.25">
      <c r="A406" s="14" t="str">
        <f t="shared" si="6"/>
        <v>hanrajo012010</v>
      </c>
      <c r="B406" s="19" t="s">
        <v>798</v>
      </c>
      <c r="C406" s="19">
        <v>2010</v>
      </c>
      <c r="D406" s="19">
        <v>72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4" t="str">
        <f>IFERROR(VLOOKUP($A406,'Fielding Data'!$A:$H,MATCH(P$1,'Fielding Data'!$A$1:$H$1,0),0),"Other")</f>
        <v>P</v>
      </c>
      <c r="Q406" s="14">
        <f>IFERROR(VLOOKUP($A406,'Fielding Data'!$A:$H,MATCH(Q$1,'Fielding Data'!$A$1:$H$1,0),0),"Other")</f>
        <v>5</v>
      </c>
      <c r="R406" s="14">
        <f>IFERROR(VLOOKUP($A406,'Fielding Data'!$A:$H,MATCH(R$1,'Fielding Data'!$A$1:$H$1,0),0),"Other")</f>
        <v>5</v>
      </c>
      <c r="S406" s="14">
        <f>IFERROR(VLOOKUP($A406,'Fielding Data'!$A:$H,MATCH(S$1,'Fielding Data'!$A$1:$H$1,0),0),"Other")</f>
        <v>0</v>
      </c>
      <c r="T406" s="14">
        <f>IFERROR(VLOOKUP($A406,'Fielding Data'!$A:$H,MATCH(T$1,'Fielding Data'!$A$1:$H$1,0),0),"Other")</f>
        <v>0</v>
      </c>
      <c r="U406" s="14">
        <f>SUMIFS('Fielding Data'!E:E,'Fielding Data'!$A:$A,'Hitting Data'!$A406)</f>
        <v>5</v>
      </c>
      <c r="V406" s="14">
        <f>SUMIFS('Fielding Data'!F:F,'Fielding Data'!$A:$A,'Hitting Data'!$A406)</f>
        <v>5</v>
      </c>
      <c r="W406" s="14">
        <f>SUMIFS('Fielding Data'!G:G,'Fielding Data'!$A:$A,'Hitting Data'!$A406)</f>
        <v>0</v>
      </c>
      <c r="X406" s="14">
        <f>SUMIFS('Fielding Data'!H:H,'Fielding Data'!$A:$A,'Hitting Data'!$A406)</f>
        <v>0</v>
      </c>
    </row>
    <row r="407" spans="1:24" x14ac:dyDescent="0.25">
      <c r="A407" s="14" t="str">
        <f t="shared" si="6"/>
        <v>hansoto012010</v>
      </c>
      <c r="B407" s="19" t="s">
        <v>1099</v>
      </c>
      <c r="C407" s="19">
        <v>2010</v>
      </c>
      <c r="D407" s="19">
        <v>34</v>
      </c>
      <c r="E407" s="19">
        <v>62</v>
      </c>
      <c r="F407" s="19">
        <v>3</v>
      </c>
      <c r="G407" s="19">
        <v>6</v>
      </c>
      <c r="H407" s="19">
        <v>0</v>
      </c>
      <c r="I407" s="19">
        <v>0</v>
      </c>
      <c r="J407" s="19">
        <v>0</v>
      </c>
      <c r="K407" s="19">
        <v>4</v>
      </c>
      <c r="L407" s="19">
        <v>0</v>
      </c>
      <c r="M407" s="19">
        <v>0</v>
      </c>
      <c r="N407" s="19">
        <v>2</v>
      </c>
      <c r="O407" s="19">
        <v>27</v>
      </c>
      <c r="P407" s="14" t="str">
        <f>IFERROR(VLOOKUP($A407,'Fielding Data'!$A:$H,MATCH(P$1,'Fielding Data'!$A$1:$H$1,0),0),"Other")</f>
        <v>P</v>
      </c>
      <c r="Q407" s="14">
        <f>IFERROR(VLOOKUP($A407,'Fielding Data'!$A:$H,MATCH(Q$1,'Fielding Data'!$A$1:$H$1,0),0),"Other")</f>
        <v>15</v>
      </c>
      <c r="R407" s="14">
        <f>IFERROR(VLOOKUP($A407,'Fielding Data'!$A:$H,MATCH(R$1,'Fielding Data'!$A$1:$H$1,0),0),"Other")</f>
        <v>25</v>
      </c>
      <c r="S407" s="14">
        <f>IFERROR(VLOOKUP($A407,'Fielding Data'!$A:$H,MATCH(S$1,'Fielding Data'!$A$1:$H$1,0),0),"Other")</f>
        <v>3</v>
      </c>
      <c r="T407" s="14">
        <f>IFERROR(VLOOKUP($A407,'Fielding Data'!$A:$H,MATCH(T$1,'Fielding Data'!$A$1:$H$1,0),0),"Other")</f>
        <v>3</v>
      </c>
      <c r="U407" s="14">
        <f>SUMIFS('Fielding Data'!E:E,'Fielding Data'!$A:$A,'Hitting Data'!$A407)</f>
        <v>15</v>
      </c>
      <c r="V407" s="14">
        <f>SUMIFS('Fielding Data'!F:F,'Fielding Data'!$A:$A,'Hitting Data'!$A407)</f>
        <v>25</v>
      </c>
      <c r="W407" s="14">
        <f>SUMIFS('Fielding Data'!G:G,'Fielding Data'!$A:$A,'Hitting Data'!$A407)</f>
        <v>3</v>
      </c>
      <c r="X407" s="14">
        <f>SUMIFS('Fielding Data'!H:H,'Fielding Data'!$A:$A,'Hitting Data'!$A407)</f>
        <v>3</v>
      </c>
    </row>
    <row r="408" spans="1:24" x14ac:dyDescent="0.25">
      <c r="A408" s="14" t="str">
        <f t="shared" si="6"/>
        <v>haranaa012010</v>
      </c>
      <c r="B408" s="19" t="s">
        <v>305</v>
      </c>
      <c r="C408" s="19">
        <v>2010</v>
      </c>
      <c r="D408" s="19">
        <v>22</v>
      </c>
      <c r="E408" s="19">
        <v>37</v>
      </c>
      <c r="F408" s="19">
        <v>1</v>
      </c>
      <c r="G408" s="19">
        <v>5</v>
      </c>
      <c r="H408" s="19">
        <v>1</v>
      </c>
      <c r="I408" s="19">
        <v>0</v>
      </c>
      <c r="J408" s="19">
        <v>0</v>
      </c>
      <c r="K408" s="19">
        <v>2</v>
      </c>
      <c r="L408" s="19">
        <v>0</v>
      </c>
      <c r="M408" s="19">
        <v>0</v>
      </c>
      <c r="N408" s="19">
        <v>0</v>
      </c>
      <c r="O408" s="19">
        <v>13</v>
      </c>
      <c r="P408" s="14" t="str">
        <f>IFERROR(VLOOKUP($A408,'Fielding Data'!$A:$H,MATCH(P$1,'Fielding Data'!$A$1:$H$1,0),0),"Other")</f>
        <v>P</v>
      </c>
      <c r="Q408" s="14">
        <f>IFERROR(VLOOKUP($A408,'Fielding Data'!$A:$H,MATCH(Q$1,'Fielding Data'!$A$1:$H$1,0),0),"Other")</f>
        <v>8</v>
      </c>
      <c r="R408" s="14">
        <f>IFERROR(VLOOKUP($A408,'Fielding Data'!$A:$H,MATCH(R$1,'Fielding Data'!$A$1:$H$1,0),0),"Other")</f>
        <v>11</v>
      </c>
      <c r="S408" s="14">
        <f>IFERROR(VLOOKUP($A408,'Fielding Data'!$A:$H,MATCH(S$1,'Fielding Data'!$A$1:$H$1,0),0),"Other")</f>
        <v>1</v>
      </c>
      <c r="T408" s="14">
        <f>IFERROR(VLOOKUP($A408,'Fielding Data'!$A:$H,MATCH(T$1,'Fielding Data'!$A$1:$H$1,0),0),"Other")</f>
        <v>0</v>
      </c>
      <c r="U408" s="14">
        <f>SUMIFS('Fielding Data'!E:E,'Fielding Data'!$A:$A,'Hitting Data'!$A408)</f>
        <v>8</v>
      </c>
      <c r="V408" s="14">
        <f>SUMIFS('Fielding Data'!F:F,'Fielding Data'!$A:$A,'Hitting Data'!$A408)</f>
        <v>11</v>
      </c>
      <c r="W408" s="14">
        <f>SUMIFS('Fielding Data'!G:G,'Fielding Data'!$A:$A,'Hitting Data'!$A408)</f>
        <v>1</v>
      </c>
      <c r="X408" s="14">
        <f>SUMIFS('Fielding Data'!H:H,'Fielding Data'!$A:$A,'Hitting Data'!$A408)</f>
        <v>0</v>
      </c>
    </row>
    <row r="409" spans="1:24" x14ac:dyDescent="0.25">
      <c r="A409" s="14" t="str">
        <f t="shared" si="6"/>
        <v>harderi012010</v>
      </c>
      <c r="B409" s="19" t="s">
        <v>378</v>
      </c>
      <c r="C409" s="19">
        <v>2010</v>
      </c>
      <c r="D409" s="19">
        <v>20</v>
      </c>
      <c r="E409" s="19">
        <v>1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4" t="str">
        <f>IFERROR(VLOOKUP($A409,'Fielding Data'!$A:$H,MATCH(P$1,'Fielding Data'!$A$1:$H$1,0),0),"Other")</f>
        <v>P</v>
      </c>
      <c r="Q409" s="14">
        <f>IFERROR(VLOOKUP($A409,'Fielding Data'!$A:$H,MATCH(Q$1,'Fielding Data'!$A$1:$H$1,0),0),"Other")</f>
        <v>5</v>
      </c>
      <c r="R409" s="14">
        <f>IFERROR(VLOOKUP($A409,'Fielding Data'!$A:$H,MATCH(R$1,'Fielding Data'!$A$1:$H$1,0),0),"Other")</f>
        <v>5</v>
      </c>
      <c r="S409" s="14">
        <f>IFERROR(VLOOKUP($A409,'Fielding Data'!$A:$H,MATCH(S$1,'Fielding Data'!$A$1:$H$1,0),0),"Other")</f>
        <v>1</v>
      </c>
      <c r="T409" s="14">
        <f>IFERROR(VLOOKUP($A409,'Fielding Data'!$A:$H,MATCH(T$1,'Fielding Data'!$A$1:$H$1,0),0),"Other")</f>
        <v>1</v>
      </c>
      <c r="U409" s="14">
        <f>SUMIFS('Fielding Data'!E:E,'Fielding Data'!$A:$A,'Hitting Data'!$A409)</f>
        <v>5</v>
      </c>
      <c r="V409" s="14">
        <f>SUMIFS('Fielding Data'!F:F,'Fielding Data'!$A:$A,'Hitting Data'!$A409)</f>
        <v>5</v>
      </c>
      <c r="W409" s="14">
        <f>SUMIFS('Fielding Data'!G:G,'Fielding Data'!$A:$A,'Hitting Data'!$A409)</f>
        <v>1</v>
      </c>
      <c r="X409" s="14">
        <f>SUMIFS('Fielding Data'!H:H,'Fielding Data'!$A:$A,'Hitting Data'!$A409)</f>
        <v>1</v>
      </c>
    </row>
    <row r="410" spans="1:24" x14ac:dyDescent="0.25">
      <c r="A410" s="14" t="str">
        <f t="shared" si="6"/>
        <v>hardyjj012010</v>
      </c>
      <c r="B410" s="19" t="s">
        <v>548</v>
      </c>
      <c r="C410" s="19">
        <v>2010</v>
      </c>
      <c r="D410" s="19">
        <v>101</v>
      </c>
      <c r="E410" s="19">
        <v>340</v>
      </c>
      <c r="F410" s="19">
        <v>44</v>
      </c>
      <c r="G410" s="19">
        <v>91</v>
      </c>
      <c r="H410" s="19">
        <v>19</v>
      </c>
      <c r="I410" s="19">
        <v>3</v>
      </c>
      <c r="J410" s="19">
        <v>6</v>
      </c>
      <c r="K410" s="19">
        <v>38</v>
      </c>
      <c r="L410" s="19">
        <v>1</v>
      </c>
      <c r="M410" s="19">
        <v>1</v>
      </c>
      <c r="N410" s="19">
        <v>28</v>
      </c>
      <c r="O410" s="19">
        <v>54</v>
      </c>
      <c r="P410" s="14" t="str">
        <f>IFERROR(VLOOKUP($A410,'Fielding Data'!$A:$H,MATCH(P$1,'Fielding Data'!$A$1:$H$1,0),0),"Other")</f>
        <v>SS</v>
      </c>
      <c r="Q410" s="14">
        <f>IFERROR(VLOOKUP($A410,'Fielding Data'!$A:$H,MATCH(Q$1,'Fielding Data'!$A$1:$H$1,0),0),"Other")</f>
        <v>150</v>
      </c>
      <c r="R410" s="14">
        <f>IFERROR(VLOOKUP($A410,'Fielding Data'!$A:$H,MATCH(R$1,'Fielding Data'!$A$1:$H$1,0),0),"Other")</f>
        <v>289</v>
      </c>
      <c r="S410" s="14">
        <f>IFERROR(VLOOKUP($A410,'Fielding Data'!$A:$H,MATCH(S$1,'Fielding Data'!$A$1:$H$1,0),0),"Other")</f>
        <v>11</v>
      </c>
      <c r="T410" s="14">
        <f>IFERROR(VLOOKUP($A410,'Fielding Data'!$A:$H,MATCH(T$1,'Fielding Data'!$A$1:$H$1,0),0),"Other")</f>
        <v>62</v>
      </c>
      <c r="U410" s="14">
        <f>SUMIFS('Fielding Data'!E:E,'Fielding Data'!$A:$A,'Hitting Data'!$A410)</f>
        <v>150</v>
      </c>
      <c r="V410" s="14">
        <f>SUMIFS('Fielding Data'!F:F,'Fielding Data'!$A:$A,'Hitting Data'!$A410)</f>
        <v>289</v>
      </c>
      <c r="W410" s="14">
        <f>SUMIFS('Fielding Data'!G:G,'Fielding Data'!$A:$A,'Hitting Data'!$A410)</f>
        <v>11</v>
      </c>
      <c r="X410" s="14">
        <f>SUMIFS('Fielding Data'!H:H,'Fielding Data'!$A:$A,'Hitting Data'!$A410)</f>
        <v>62</v>
      </c>
    </row>
    <row r="411" spans="1:24" x14ac:dyDescent="0.25">
      <c r="A411" s="14" t="str">
        <f t="shared" si="6"/>
        <v>harrelu012010</v>
      </c>
      <c r="B411" s="19" t="s">
        <v>1288</v>
      </c>
      <c r="C411" s="19">
        <v>2010</v>
      </c>
      <c r="D411" s="19">
        <v>8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4" t="str">
        <f>IFERROR(VLOOKUP($A411,'Fielding Data'!$A:$H,MATCH(P$1,'Fielding Data'!$A$1:$H$1,0),0),"Other")</f>
        <v>P</v>
      </c>
      <c r="Q411" s="14">
        <f>IFERROR(VLOOKUP($A411,'Fielding Data'!$A:$H,MATCH(Q$1,'Fielding Data'!$A$1:$H$1,0),0),"Other")</f>
        <v>4</v>
      </c>
      <c r="R411" s="14">
        <f>IFERROR(VLOOKUP($A411,'Fielding Data'!$A:$H,MATCH(R$1,'Fielding Data'!$A$1:$H$1,0),0),"Other")</f>
        <v>4</v>
      </c>
      <c r="S411" s="14">
        <f>IFERROR(VLOOKUP($A411,'Fielding Data'!$A:$H,MATCH(S$1,'Fielding Data'!$A$1:$H$1,0),0),"Other")</f>
        <v>0</v>
      </c>
      <c r="T411" s="14">
        <f>IFERROR(VLOOKUP($A411,'Fielding Data'!$A:$H,MATCH(T$1,'Fielding Data'!$A$1:$H$1,0),0),"Other")</f>
        <v>0</v>
      </c>
      <c r="U411" s="14">
        <f>SUMIFS('Fielding Data'!E:E,'Fielding Data'!$A:$A,'Hitting Data'!$A411)</f>
        <v>4</v>
      </c>
      <c r="V411" s="14">
        <f>SUMIFS('Fielding Data'!F:F,'Fielding Data'!$A:$A,'Hitting Data'!$A411)</f>
        <v>4</v>
      </c>
      <c r="W411" s="14">
        <f>SUMIFS('Fielding Data'!G:G,'Fielding Data'!$A:$A,'Hitting Data'!$A411)</f>
        <v>0</v>
      </c>
      <c r="X411" s="14">
        <f>SUMIFS('Fielding Data'!H:H,'Fielding Data'!$A:$A,'Hitting Data'!$A411)</f>
        <v>0</v>
      </c>
    </row>
    <row r="412" spans="1:24" x14ac:dyDescent="0.25">
      <c r="A412" s="14" t="str">
        <f t="shared" si="6"/>
        <v>harribr012010</v>
      </c>
      <c r="B412" s="19" t="s">
        <v>456</v>
      </c>
      <c r="C412" s="19">
        <v>2010</v>
      </c>
      <c r="D412" s="19">
        <v>43</v>
      </c>
      <c r="E412" s="19">
        <v>108</v>
      </c>
      <c r="F412" s="19">
        <v>11</v>
      </c>
      <c r="G412" s="19">
        <v>17</v>
      </c>
      <c r="H412" s="19">
        <v>3</v>
      </c>
      <c r="I412" s="19">
        <v>0</v>
      </c>
      <c r="J412" s="19">
        <v>1</v>
      </c>
      <c r="K412" s="19">
        <v>4</v>
      </c>
      <c r="L412" s="19">
        <v>0</v>
      </c>
      <c r="M412" s="19">
        <v>0</v>
      </c>
      <c r="N412" s="19">
        <v>9</v>
      </c>
      <c r="O412" s="19">
        <v>23</v>
      </c>
      <c r="P412" s="14" t="str">
        <f>IFERROR(VLOOKUP($A412,'Fielding Data'!$A:$H,MATCH(P$1,'Fielding Data'!$A$1:$H$1,0),0),"Other")</f>
        <v>1B</v>
      </c>
      <c r="Q412" s="14">
        <f>IFERROR(VLOOKUP($A412,'Fielding Data'!$A:$H,MATCH(Q$1,'Fielding Data'!$A$1:$H$1,0),0),"Other")</f>
        <v>14</v>
      </c>
      <c r="R412" s="14">
        <f>IFERROR(VLOOKUP($A412,'Fielding Data'!$A:$H,MATCH(R$1,'Fielding Data'!$A$1:$H$1,0),0),"Other")</f>
        <v>0</v>
      </c>
      <c r="S412" s="14">
        <f>IFERROR(VLOOKUP($A412,'Fielding Data'!$A:$H,MATCH(S$1,'Fielding Data'!$A$1:$H$1,0),0),"Other")</f>
        <v>0</v>
      </c>
      <c r="T412" s="14">
        <f>IFERROR(VLOOKUP($A412,'Fielding Data'!$A:$H,MATCH(T$1,'Fielding Data'!$A$1:$H$1,0),0),"Other")</f>
        <v>1</v>
      </c>
      <c r="U412" s="14">
        <f>SUMIFS('Fielding Data'!E:E,'Fielding Data'!$A:$A,'Hitting Data'!$A412)</f>
        <v>34</v>
      </c>
      <c r="V412" s="14">
        <f>SUMIFS('Fielding Data'!F:F,'Fielding Data'!$A:$A,'Hitting Data'!$A412)</f>
        <v>61</v>
      </c>
      <c r="W412" s="14">
        <f>SUMIFS('Fielding Data'!G:G,'Fielding Data'!$A:$A,'Hitting Data'!$A412)</f>
        <v>0</v>
      </c>
      <c r="X412" s="14">
        <f>SUMIFS('Fielding Data'!H:H,'Fielding Data'!$A:$A,'Hitting Data'!$A412)</f>
        <v>9</v>
      </c>
    </row>
    <row r="413" spans="1:24" x14ac:dyDescent="0.25">
      <c r="A413" s="14" t="str">
        <f t="shared" si="6"/>
        <v>harrima012010</v>
      </c>
      <c r="B413" s="19" t="s">
        <v>932</v>
      </c>
      <c r="C413" s="19">
        <v>2010</v>
      </c>
      <c r="D413" s="19">
        <v>37</v>
      </c>
      <c r="E413" s="19">
        <v>1</v>
      </c>
      <c r="F413" s="19">
        <v>0</v>
      </c>
      <c r="G413" s="19">
        <v>0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19">
        <v>0</v>
      </c>
      <c r="O413" s="19">
        <v>1</v>
      </c>
      <c r="P413" s="14" t="str">
        <f>IFERROR(VLOOKUP($A413,'Fielding Data'!$A:$H,MATCH(P$1,'Fielding Data'!$A$1:$H$1,0),0),"Other")</f>
        <v>P</v>
      </c>
      <c r="Q413" s="14">
        <f>IFERROR(VLOOKUP($A413,'Fielding Data'!$A:$H,MATCH(Q$1,'Fielding Data'!$A$1:$H$1,0),0),"Other")</f>
        <v>4</v>
      </c>
      <c r="R413" s="14">
        <f>IFERROR(VLOOKUP($A413,'Fielding Data'!$A:$H,MATCH(R$1,'Fielding Data'!$A$1:$H$1,0),0),"Other")</f>
        <v>6</v>
      </c>
      <c r="S413" s="14">
        <f>IFERROR(VLOOKUP($A413,'Fielding Data'!$A:$H,MATCH(S$1,'Fielding Data'!$A$1:$H$1,0),0),"Other")</f>
        <v>1</v>
      </c>
      <c r="T413" s="14">
        <f>IFERROR(VLOOKUP($A413,'Fielding Data'!$A:$H,MATCH(T$1,'Fielding Data'!$A$1:$H$1,0),0),"Other")</f>
        <v>0</v>
      </c>
      <c r="U413" s="14">
        <f>SUMIFS('Fielding Data'!E:E,'Fielding Data'!$A:$A,'Hitting Data'!$A413)</f>
        <v>4</v>
      </c>
      <c r="V413" s="14">
        <f>SUMIFS('Fielding Data'!F:F,'Fielding Data'!$A:$A,'Hitting Data'!$A413)</f>
        <v>6</v>
      </c>
      <c r="W413" s="14">
        <f>SUMIFS('Fielding Data'!G:G,'Fielding Data'!$A:$A,'Hitting Data'!$A413)</f>
        <v>1</v>
      </c>
      <c r="X413" s="14">
        <f>SUMIFS('Fielding Data'!H:H,'Fielding Data'!$A:$A,'Hitting Data'!$A413)</f>
        <v>0</v>
      </c>
    </row>
    <row r="414" spans="1:24" x14ac:dyDescent="0.25">
      <c r="A414" s="14" t="str">
        <f t="shared" si="6"/>
        <v>harriwi012010</v>
      </c>
      <c r="B414" s="19" t="s">
        <v>248</v>
      </c>
      <c r="C414" s="19">
        <v>2010</v>
      </c>
      <c r="D414" s="19">
        <v>132</v>
      </c>
      <c r="E414" s="19">
        <v>224</v>
      </c>
      <c r="F414" s="19">
        <v>25</v>
      </c>
      <c r="G414" s="19">
        <v>41</v>
      </c>
      <c r="H414" s="19">
        <v>6</v>
      </c>
      <c r="I414" s="19">
        <v>2</v>
      </c>
      <c r="J414" s="19">
        <v>10</v>
      </c>
      <c r="K414" s="19">
        <v>32</v>
      </c>
      <c r="L414" s="19">
        <v>5</v>
      </c>
      <c r="M414" s="19">
        <v>2</v>
      </c>
      <c r="N414" s="19">
        <v>33</v>
      </c>
      <c r="O414" s="19">
        <v>60</v>
      </c>
      <c r="P414" s="14" t="str">
        <f>IFERROR(VLOOKUP($A414,'Fielding Data'!$A:$H,MATCH(P$1,'Fielding Data'!$A$1:$H$1,0),0),"Other")</f>
        <v>3B</v>
      </c>
      <c r="Q414" s="14">
        <f>IFERROR(VLOOKUP($A414,'Fielding Data'!$A:$H,MATCH(Q$1,'Fielding Data'!$A$1:$H$1,0),0),"Other")</f>
        <v>1</v>
      </c>
      <c r="R414" s="14">
        <f>IFERROR(VLOOKUP($A414,'Fielding Data'!$A:$H,MATCH(R$1,'Fielding Data'!$A$1:$H$1,0),0),"Other")</f>
        <v>8</v>
      </c>
      <c r="S414" s="14">
        <f>IFERROR(VLOOKUP($A414,'Fielding Data'!$A:$H,MATCH(S$1,'Fielding Data'!$A$1:$H$1,0),0),"Other")</f>
        <v>1</v>
      </c>
      <c r="T414" s="14">
        <f>IFERROR(VLOOKUP($A414,'Fielding Data'!$A:$H,MATCH(T$1,'Fielding Data'!$A$1:$H$1,0),0),"Other")</f>
        <v>0</v>
      </c>
      <c r="U414" s="14">
        <f>SUMIFS('Fielding Data'!E:E,'Fielding Data'!$A:$A,'Hitting Data'!$A414)</f>
        <v>99</v>
      </c>
      <c r="V414" s="14">
        <f>SUMIFS('Fielding Data'!F:F,'Fielding Data'!$A:$A,'Hitting Data'!$A414)</f>
        <v>8</v>
      </c>
      <c r="W414" s="14">
        <f>SUMIFS('Fielding Data'!G:G,'Fielding Data'!$A:$A,'Hitting Data'!$A414)</f>
        <v>3</v>
      </c>
      <c r="X414" s="14">
        <f>SUMIFS('Fielding Data'!H:H,'Fielding Data'!$A:$A,'Hitting Data'!$A414)</f>
        <v>0</v>
      </c>
    </row>
    <row r="415" spans="1:24" x14ac:dyDescent="0.25">
      <c r="A415" s="14" t="str">
        <f t="shared" si="6"/>
        <v>hartco012010</v>
      </c>
      <c r="B415" s="19" t="s">
        <v>457</v>
      </c>
      <c r="C415" s="19">
        <v>2010</v>
      </c>
      <c r="D415" s="19">
        <v>145</v>
      </c>
      <c r="E415" s="19">
        <v>558</v>
      </c>
      <c r="F415" s="19">
        <v>91</v>
      </c>
      <c r="G415" s="19">
        <v>158</v>
      </c>
      <c r="H415" s="19">
        <v>34</v>
      </c>
      <c r="I415" s="19">
        <v>4</v>
      </c>
      <c r="J415" s="19">
        <v>31</v>
      </c>
      <c r="K415" s="19">
        <v>102</v>
      </c>
      <c r="L415" s="19">
        <v>7</v>
      </c>
      <c r="M415" s="19">
        <v>6</v>
      </c>
      <c r="N415" s="19">
        <v>45</v>
      </c>
      <c r="O415" s="19">
        <v>140</v>
      </c>
      <c r="P415" s="14" t="str">
        <f>IFERROR(VLOOKUP($A415,'Fielding Data'!$A:$H,MATCH(P$1,'Fielding Data'!$A$1:$H$1,0),0),"Other")</f>
        <v>OF</v>
      </c>
      <c r="Q415" s="14">
        <f>IFERROR(VLOOKUP($A415,'Fielding Data'!$A:$H,MATCH(Q$1,'Fielding Data'!$A$1:$H$1,0),0),"Other")</f>
        <v>272</v>
      </c>
      <c r="R415" s="14">
        <f>IFERROR(VLOOKUP($A415,'Fielding Data'!$A:$H,MATCH(R$1,'Fielding Data'!$A$1:$H$1,0),0),"Other")</f>
        <v>7</v>
      </c>
      <c r="S415" s="14">
        <f>IFERROR(VLOOKUP($A415,'Fielding Data'!$A:$H,MATCH(S$1,'Fielding Data'!$A$1:$H$1,0),0),"Other")</f>
        <v>2</v>
      </c>
      <c r="T415" s="14">
        <f>IFERROR(VLOOKUP($A415,'Fielding Data'!$A:$H,MATCH(T$1,'Fielding Data'!$A$1:$H$1,0),0),"Other")</f>
        <v>1</v>
      </c>
      <c r="U415" s="14">
        <f>SUMIFS('Fielding Data'!E:E,'Fielding Data'!$A:$A,'Hitting Data'!$A415)</f>
        <v>272</v>
      </c>
      <c r="V415" s="14">
        <f>SUMIFS('Fielding Data'!F:F,'Fielding Data'!$A:$A,'Hitting Data'!$A415)</f>
        <v>7</v>
      </c>
      <c r="W415" s="14">
        <f>SUMIFS('Fielding Data'!G:G,'Fielding Data'!$A:$A,'Hitting Data'!$A415)</f>
        <v>2</v>
      </c>
      <c r="X415" s="14">
        <f>SUMIFS('Fielding Data'!H:H,'Fielding Data'!$A:$A,'Hitting Data'!$A415)</f>
        <v>1</v>
      </c>
    </row>
    <row r="416" spans="1:24" x14ac:dyDescent="0.25">
      <c r="A416" s="14" t="str">
        <f t="shared" si="6"/>
        <v>hatchch022010</v>
      </c>
      <c r="B416" s="19" t="s">
        <v>1289</v>
      </c>
      <c r="C416" s="19">
        <v>2010</v>
      </c>
      <c r="D416" s="19">
        <v>5</v>
      </c>
      <c r="E416" s="19">
        <v>6</v>
      </c>
      <c r="F416" s="19">
        <v>0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2</v>
      </c>
      <c r="O416" s="19">
        <v>5</v>
      </c>
      <c r="P416" s="14" t="str">
        <f>IFERROR(VLOOKUP($A416,'Fielding Data'!$A:$H,MATCH(P$1,'Fielding Data'!$A$1:$H$1,0),0),"Other")</f>
        <v>C</v>
      </c>
      <c r="Q416" s="14">
        <f>IFERROR(VLOOKUP($A416,'Fielding Data'!$A:$H,MATCH(Q$1,'Fielding Data'!$A$1:$H$1,0),0),"Other")</f>
        <v>20</v>
      </c>
      <c r="R416" s="14">
        <f>IFERROR(VLOOKUP($A416,'Fielding Data'!$A:$H,MATCH(R$1,'Fielding Data'!$A$1:$H$1,0),0),"Other")</f>
        <v>2</v>
      </c>
      <c r="S416" s="14">
        <f>IFERROR(VLOOKUP($A416,'Fielding Data'!$A:$H,MATCH(S$1,'Fielding Data'!$A$1:$H$1,0),0),"Other")</f>
        <v>0</v>
      </c>
      <c r="T416" s="14">
        <f>IFERROR(VLOOKUP($A416,'Fielding Data'!$A:$H,MATCH(T$1,'Fielding Data'!$A$1:$H$1,0),0),"Other")</f>
        <v>0</v>
      </c>
      <c r="U416" s="14">
        <f>SUMIFS('Fielding Data'!E:E,'Fielding Data'!$A:$A,'Hitting Data'!$A416)</f>
        <v>20</v>
      </c>
      <c r="V416" s="14">
        <f>SUMIFS('Fielding Data'!F:F,'Fielding Data'!$A:$A,'Hitting Data'!$A416)</f>
        <v>2</v>
      </c>
      <c r="W416" s="14">
        <f>SUMIFS('Fielding Data'!G:G,'Fielding Data'!$A:$A,'Hitting Data'!$A416)</f>
        <v>0</v>
      </c>
      <c r="X416" s="14">
        <f>SUMIFS('Fielding Data'!H:H,'Fielding Data'!$A:$A,'Hitting Data'!$A416)</f>
        <v>0</v>
      </c>
    </row>
    <row r="417" spans="1:24" x14ac:dyDescent="0.25">
      <c r="A417" s="14" t="str">
        <f t="shared" si="6"/>
        <v>hawkila012010</v>
      </c>
      <c r="B417" s="19" t="s">
        <v>115</v>
      </c>
      <c r="C417" s="19">
        <v>2010</v>
      </c>
      <c r="D417" s="19">
        <v>18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4" t="str">
        <f>IFERROR(VLOOKUP($A417,'Fielding Data'!$A:$H,MATCH(P$1,'Fielding Data'!$A$1:$H$1,0),0),"Other")</f>
        <v>P</v>
      </c>
      <c r="Q417" s="14">
        <f>IFERROR(VLOOKUP($A417,'Fielding Data'!$A:$H,MATCH(Q$1,'Fielding Data'!$A$1:$H$1,0),0),"Other")</f>
        <v>1</v>
      </c>
      <c r="R417" s="14">
        <f>IFERROR(VLOOKUP($A417,'Fielding Data'!$A:$H,MATCH(R$1,'Fielding Data'!$A$1:$H$1,0),0),"Other")</f>
        <v>2</v>
      </c>
      <c r="S417" s="14">
        <f>IFERROR(VLOOKUP($A417,'Fielding Data'!$A:$H,MATCH(S$1,'Fielding Data'!$A$1:$H$1,0),0),"Other")</f>
        <v>0</v>
      </c>
      <c r="T417" s="14">
        <f>IFERROR(VLOOKUP($A417,'Fielding Data'!$A:$H,MATCH(T$1,'Fielding Data'!$A$1:$H$1,0),0),"Other")</f>
        <v>0</v>
      </c>
      <c r="U417" s="14">
        <f>SUMIFS('Fielding Data'!E:E,'Fielding Data'!$A:$A,'Hitting Data'!$A417)</f>
        <v>1</v>
      </c>
      <c r="V417" s="14">
        <f>SUMIFS('Fielding Data'!F:F,'Fielding Data'!$A:$A,'Hitting Data'!$A417)</f>
        <v>2</v>
      </c>
      <c r="W417" s="14">
        <f>SUMIFS('Fielding Data'!G:G,'Fielding Data'!$A:$A,'Hitting Data'!$A417)</f>
        <v>0</v>
      </c>
      <c r="X417" s="14">
        <f>SUMIFS('Fielding Data'!H:H,'Fielding Data'!$A:$A,'Hitting Data'!$A417)</f>
        <v>0</v>
      </c>
    </row>
    <row r="418" spans="1:24" x14ac:dyDescent="0.25">
      <c r="A418" s="14" t="str">
        <f t="shared" si="6"/>
        <v>hawksbl012010</v>
      </c>
      <c r="B418" s="19" t="s">
        <v>1100</v>
      </c>
      <c r="C418" s="19">
        <v>2010</v>
      </c>
      <c r="D418" s="19">
        <v>45</v>
      </c>
      <c r="E418" s="19">
        <v>16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9</v>
      </c>
      <c r="P418" s="14" t="str">
        <f>IFERROR(VLOOKUP($A418,'Fielding Data'!$A:$H,MATCH(P$1,'Fielding Data'!$A$1:$H$1,0),0),"Other")</f>
        <v>P</v>
      </c>
      <c r="Q418" s="14">
        <f>IFERROR(VLOOKUP($A418,'Fielding Data'!$A:$H,MATCH(Q$1,'Fielding Data'!$A$1:$H$1,0),0),"Other")</f>
        <v>8</v>
      </c>
      <c r="R418" s="14">
        <f>IFERROR(VLOOKUP($A418,'Fielding Data'!$A:$H,MATCH(R$1,'Fielding Data'!$A$1:$H$1,0),0),"Other")</f>
        <v>16</v>
      </c>
      <c r="S418" s="14">
        <f>IFERROR(VLOOKUP($A418,'Fielding Data'!$A:$H,MATCH(S$1,'Fielding Data'!$A$1:$H$1,0),0),"Other")</f>
        <v>1</v>
      </c>
      <c r="T418" s="14">
        <f>IFERROR(VLOOKUP($A418,'Fielding Data'!$A:$H,MATCH(T$1,'Fielding Data'!$A$1:$H$1,0),0),"Other")</f>
        <v>1</v>
      </c>
      <c r="U418" s="14">
        <f>SUMIFS('Fielding Data'!E:E,'Fielding Data'!$A:$A,'Hitting Data'!$A418)</f>
        <v>8</v>
      </c>
      <c r="V418" s="14">
        <f>SUMIFS('Fielding Data'!F:F,'Fielding Data'!$A:$A,'Hitting Data'!$A418)</f>
        <v>16</v>
      </c>
      <c r="W418" s="14">
        <f>SUMIFS('Fielding Data'!G:G,'Fielding Data'!$A:$A,'Hitting Data'!$A418)</f>
        <v>1</v>
      </c>
      <c r="X418" s="14">
        <f>SUMIFS('Fielding Data'!H:H,'Fielding Data'!$A:$A,'Hitting Data'!$A418)</f>
        <v>1</v>
      </c>
    </row>
    <row r="419" spans="1:24" x14ac:dyDescent="0.25">
      <c r="A419" s="14" t="str">
        <f t="shared" si="6"/>
        <v>hayesbr012010</v>
      </c>
      <c r="B419" s="19" t="s">
        <v>1101</v>
      </c>
      <c r="C419" s="19">
        <v>2010</v>
      </c>
      <c r="D419" s="19">
        <v>26</v>
      </c>
      <c r="E419" s="19">
        <v>77</v>
      </c>
      <c r="F419" s="19">
        <v>6</v>
      </c>
      <c r="G419" s="19">
        <v>16</v>
      </c>
      <c r="H419" s="19">
        <v>6</v>
      </c>
      <c r="I419" s="19">
        <v>1</v>
      </c>
      <c r="J419" s="19">
        <v>2</v>
      </c>
      <c r="K419" s="19">
        <v>6</v>
      </c>
      <c r="L419" s="19">
        <v>0</v>
      </c>
      <c r="M419" s="19">
        <v>0</v>
      </c>
      <c r="N419" s="19">
        <v>6</v>
      </c>
      <c r="O419" s="19">
        <v>26</v>
      </c>
      <c r="P419" s="14" t="str">
        <f>IFERROR(VLOOKUP($A419,'Fielding Data'!$A:$H,MATCH(P$1,'Fielding Data'!$A$1:$H$1,0),0),"Other")</f>
        <v>C</v>
      </c>
      <c r="Q419" s="14">
        <f>IFERROR(VLOOKUP($A419,'Fielding Data'!$A:$H,MATCH(Q$1,'Fielding Data'!$A$1:$H$1,0),0),"Other")</f>
        <v>142</v>
      </c>
      <c r="R419" s="14">
        <f>IFERROR(VLOOKUP($A419,'Fielding Data'!$A:$H,MATCH(R$1,'Fielding Data'!$A$1:$H$1,0),0),"Other")</f>
        <v>13</v>
      </c>
      <c r="S419" s="14">
        <f>IFERROR(VLOOKUP($A419,'Fielding Data'!$A:$H,MATCH(S$1,'Fielding Data'!$A$1:$H$1,0),0),"Other")</f>
        <v>0</v>
      </c>
      <c r="T419" s="14">
        <f>IFERROR(VLOOKUP($A419,'Fielding Data'!$A:$H,MATCH(T$1,'Fielding Data'!$A$1:$H$1,0),0),"Other")</f>
        <v>2</v>
      </c>
      <c r="U419" s="14">
        <f>SUMIFS('Fielding Data'!E:E,'Fielding Data'!$A:$A,'Hitting Data'!$A419)</f>
        <v>142</v>
      </c>
      <c r="V419" s="14">
        <f>SUMIFS('Fielding Data'!F:F,'Fielding Data'!$A:$A,'Hitting Data'!$A419)</f>
        <v>13</v>
      </c>
      <c r="W419" s="14">
        <f>SUMIFS('Fielding Data'!G:G,'Fielding Data'!$A:$A,'Hitting Data'!$A419)</f>
        <v>0</v>
      </c>
      <c r="X419" s="14">
        <f>SUMIFS('Fielding Data'!H:H,'Fielding Data'!$A:$A,'Hitting Data'!$A419)</f>
        <v>2</v>
      </c>
    </row>
    <row r="420" spans="1:24" x14ac:dyDescent="0.25">
      <c r="A420" s="14" t="str">
        <f t="shared" si="6"/>
        <v>headlch012010</v>
      </c>
      <c r="B420" s="19" t="s">
        <v>800</v>
      </c>
      <c r="C420" s="19">
        <v>2010</v>
      </c>
      <c r="D420" s="19">
        <v>161</v>
      </c>
      <c r="E420" s="19">
        <v>610</v>
      </c>
      <c r="F420" s="19">
        <v>77</v>
      </c>
      <c r="G420" s="19">
        <v>161</v>
      </c>
      <c r="H420" s="19">
        <v>29</v>
      </c>
      <c r="I420" s="19">
        <v>3</v>
      </c>
      <c r="J420" s="19">
        <v>11</v>
      </c>
      <c r="K420" s="19">
        <v>58</v>
      </c>
      <c r="L420" s="19">
        <v>17</v>
      </c>
      <c r="M420" s="19">
        <v>5</v>
      </c>
      <c r="N420" s="19">
        <v>56</v>
      </c>
      <c r="O420" s="19">
        <v>139</v>
      </c>
      <c r="P420" s="14" t="str">
        <f>IFERROR(VLOOKUP($A420,'Fielding Data'!$A:$H,MATCH(P$1,'Fielding Data'!$A$1:$H$1,0),0),"Other")</f>
        <v>3B</v>
      </c>
      <c r="Q420" s="14">
        <f>IFERROR(VLOOKUP($A420,'Fielding Data'!$A:$H,MATCH(Q$1,'Fielding Data'!$A$1:$H$1,0),0),"Other")</f>
        <v>82</v>
      </c>
      <c r="R420" s="14">
        <f>IFERROR(VLOOKUP($A420,'Fielding Data'!$A:$H,MATCH(R$1,'Fielding Data'!$A$1:$H$1,0),0),"Other")</f>
        <v>293</v>
      </c>
      <c r="S420" s="14">
        <f>IFERROR(VLOOKUP($A420,'Fielding Data'!$A:$H,MATCH(S$1,'Fielding Data'!$A$1:$H$1,0),0),"Other")</f>
        <v>13</v>
      </c>
      <c r="T420" s="14">
        <f>IFERROR(VLOOKUP($A420,'Fielding Data'!$A:$H,MATCH(T$1,'Fielding Data'!$A$1:$H$1,0),0),"Other")</f>
        <v>21</v>
      </c>
      <c r="U420" s="14">
        <f>SUMIFS('Fielding Data'!E:E,'Fielding Data'!$A:$A,'Hitting Data'!$A420)</f>
        <v>82</v>
      </c>
      <c r="V420" s="14">
        <f>SUMIFS('Fielding Data'!F:F,'Fielding Data'!$A:$A,'Hitting Data'!$A420)</f>
        <v>293</v>
      </c>
      <c r="W420" s="14">
        <f>SUMIFS('Fielding Data'!G:G,'Fielding Data'!$A:$A,'Hitting Data'!$A420)</f>
        <v>13</v>
      </c>
      <c r="X420" s="14">
        <f>SUMIFS('Fielding Data'!H:H,'Fielding Data'!$A:$A,'Hitting Data'!$A420)</f>
        <v>21</v>
      </c>
    </row>
    <row r="421" spans="1:24" x14ac:dyDescent="0.25">
      <c r="A421" s="14" t="str">
        <f t="shared" si="6"/>
        <v>heilmaa012010</v>
      </c>
      <c r="B421" s="19" t="s">
        <v>380</v>
      </c>
      <c r="C421" s="19">
        <v>2010</v>
      </c>
      <c r="D421" s="19">
        <v>70</v>
      </c>
      <c r="E421" s="19">
        <v>1</v>
      </c>
      <c r="F421" s="19">
        <v>0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19">
        <v>0</v>
      </c>
      <c r="O421" s="19">
        <v>1</v>
      </c>
      <c r="P421" s="14" t="str">
        <f>IFERROR(VLOOKUP($A421,'Fielding Data'!$A:$H,MATCH(P$1,'Fielding Data'!$A$1:$H$1,0),0),"Other")</f>
        <v>P</v>
      </c>
      <c r="Q421" s="14">
        <f>IFERROR(VLOOKUP($A421,'Fielding Data'!$A:$H,MATCH(Q$1,'Fielding Data'!$A$1:$H$1,0),0),"Other")</f>
        <v>8</v>
      </c>
      <c r="R421" s="14">
        <f>IFERROR(VLOOKUP($A421,'Fielding Data'!$A:$H,MATCH(R$1,'Fielding Data'!$A$1:$H$1,0),0),"Other")</f>
        <v>9</v>
      </c>
      <c r="S421" s="14">
        <f>IFERROR(VLOOKUP($A421,'Fielding Data'!$A:$H,MATCH(S$1,'Fielding Data'!$A$1:$H$1,0),0),"Other")</f>
        <v>2</v>
      </c>
      <c r="T421" s="14">
        <f>IFERROR(VLOOKUP($A421,'Fielding Data'!$A:$H,MATCH(T$1,'Fielding Data'!$A$1:$H$1,0),0),"Other")</f>
        <v>0</v>
      </c>
      <c r="U421" s="14">
        <f>SUMIFS('Fielding Data'!E:E,'Fielding Data'!$A:$A,'Hitting Data'!$A421)</f>
        <v>8</v>
      </c>
      <c r="V421" s="14">
        <f>SUMIFS('Fielding Data'!F:F,'Fielding Data'!$A:$A,'Hitting Data'!$A421)</f>
        <v>9</v>
      </c>
      <c r="W421" s="14">
        <f>SUMIFS('Fielding Data'!G:G,'Fielding Data'!$A:$A,'Hitting Data'!$A421)</f>
        <v>2</v>
      </c>
      <c r="X421" s="14">
        <f>SUMIFS('Fielding Data'!H:H,'Fielding Data'!$A:$A,'Hitting Data'!$A421)</f>
        <v>0</v>
      </c>
    </row>
    <row r="422" spans="1:24" x14ac:dyDescent="0.25">
      <c r="A422" s="14" t="str">
        <f t="shared" si="6"/>
        <v>heisech012010</v>
      </c>
      <c r="B422" s="19" t="s">
        <v>1290</v>
      </c>
      <c r="C422" s="19">
        <v>2010</v>
      </c>
      <c r="D422" s="19">
        <v>97</v>
      </c>
      <c r="E422" s="19">
        <v>201</v>
      </c>
      <c r="F422" s="19">
        <v>33</v>
      </c>
      <c r="G422" s="19">
        <v>51</v>
      </c>
      <c r="H422" s="19">
        <v>10</v>
      </c>
      <c r="I422" s="19">
        <v>1</v>
      </c>
      <c r="J422" s="19">
        <v>8</v>
      </c>
      <c r="K422" s="19">
        <v>21</v>
      </c>
      <c r="L422" s="19">
        <v>1</v>
      </c>
      <c r="M422" s="19">
        <v>2</v>
      </c>
      <c r="N422" s="19">
        <v>16</v>
      </c>
      <c r="O422" s="19">
        <v>57</v>
      </c>
      <c r="P422" s="14" t="str">
        <f>IFERROR(VLOOKUP($A422,'Fielding Data'!$A:$H,MATCH(P$1,'Fielding Data'!$A$1:$H$1,0),0),"Other")</f>
        <v>CF</v>
      </c>
      <c r="Q422" s="14">
        <f>IFERROR(VLOOKUP($A422,'Fielding Data'!$A:$H,MATCH(Q$1,'Fielding Data'!$A$1:$H$1,0),0),"Other")</f>
        <v>0</v>
      </c>
      <c r="R422" s="14">
        <f>IFERROR(VLOOKUP($A422,'Fielding Data'!$A:$H,MATCH(R$1,'Fielding Data'!$A$1:$H$1,0),0),"Other")</f>
        <v>0</v>
      </c>
      <c r="S422" s="14">
        <f>IFERROR(VLOOKUP($A422,'Fielding Data'!$A:$H,MATCH(S$1,'Fielding Data'!$A$1:$H$1,0),0),"Other")</f>
        <v>0</v>
      </c>
      <c r="T422" s="14">
        <f>IFERROR(VLOOKUP($A422,'Fielding Data'!$A:$H,MATCH(T$1,'Fielding Data'!$A$1:$H$1,0),0),"Other")</f>
        <v>0</v>
      </c>
      <c r="U422" s="14">
        <f>SUMIFS('Fielding Data'!E:E,'Fielding Data'!$A:$A,'Hitting Data'!$A422)</f>
        <v>106</v>
      </c>
      <c r="V422" s="14">
        <f>SUMIFS('Fielding Data'!F:F,'Fielding Data'!$A:$A,'Hitting Data'!$A422)</f>
        <v>2</v>
      </c>
      <c r="W422" s="14">
        <f>SUMIFS('Fielding Data'!G:G,'Fielding Data'!$A:$A,'Hitting Data'!$A422)</f>
        <v>2</v>
      </c>
      <c r="X422" s="14">
        <f>SUMIFS('Fielding Data'!H:H,'Fielding Data'!$A:$A,'Hitting Data'!$A422)</f>
        <v>0</v>
      </c>
    </row>
    <row r="423" spans="1:24" x14ac:dyDescent="0.25">
      <c r="A423" s="14" t="str">
        <f t="shared" si="6"/>
        <v>hellije012010</v>
      </c>
      <c r="B423" s="19" t="s">
        <v>1291</v>
      </c>
      <c r="C423" s="19">
        <v>2010</v>
      </c>
      <c r="D423" s="19">
        <v>10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4" t="str">
        <f>IFERROR(VLOOKUP($A423,'Fielding Data'!$A:$H,MATCH(P$1,'Fielding Data'!$A$1:$H$1,0),0),"Other")</f>
        <v>P</v>
      </c>
      <c r="Q423" s="14">
        <f>IFERROR(VLOOKUP($A423,'Fielding Data'!$A:$H,MATCH(Q$1,'Fielding Data'!$A$1:$H$1,0),0),"Other")</f>
        <v>1</v>
      </c>
      <c r="R423" s="14">
        <f>IFERROR(VLOOKUP($A423,'Fielding Data'!$A:$H,MATCH(R$1,'Fielding Data'!$A$1:$H$1,0),0),"Other")</f>
        <v>3</v>
      </c>
      <c r="S423" s="14">
        <f>IFERROR(VLOOKUP($A423,'Fielding Data'!$A:$H,MATCH(S$1,'Fielding Data'!$A$1:$H$1,0),0),"Other")</f>
        <v>0</v>
      </c>
      <c r="T423" s="14">
        <f>IFERROR(VLOOKUP($A423,'Fielding Data'!$A:$H,MATCH(T$1,'Fielding Data'!$A$1:$H$1,0),0),"Other")</f>
        <v>0</v>
      </c>
      <c r="U423" s="14">
        <f>SUMIFS('Fielding Data'!E:E,'Fielding Data'!$A:$A,'Hitting Data'!$A423)</f>
        <v>1</v>
      </c>
      <c r="V423" s="14">
        <f>SUMIFS('Fielding Data'!F:F,'Fielding Data'!$A:$A,'Hitting Data'!$A423)</f>
        <v>3</v>
      </c>
      <c r="W423" s="14">
        <f>SUMIFS('Fielding Data'!G:G,'Fielding Data'!$A:$A,'Hitting Data'!$A423)</f>
        <v>0</v>
      </c>
      <c r="X423" s="14">
        <f>SUMIFS('Fielding Data'!H:H,'Fielding Data'!$A:$A,'Hitting Data'!$A423)</f>
        <v>0</v>
      </c>
    </row>
    <row r="424" spans="1:24" x14ac:dyDescent="0.25">
      <c r="A424" s="14" t="str">
        <f t="shared" si="6"/>
        <v>helmswe012010</v>
      </c>
      <c r="B424" s="19" t="s">
        <v>116</v>
      </c>
      <c r="C424" s="19">
        <v>2010</v>
      </c>
      <c r="D424" s="19">
        <v>127</v>
      </c>
      <c r="E424" s="19">
        <v>254</v>
      </c>
      <c r="F424" s="19">
        <v>25</v>
      </c>
      <c r="G424" s="19">
        <v>56</v>
      </c>
      <c r="H424" s="19">
        <v>12</v>
      </c>
      <c r="I424" s="19">
        <v>4</v>
      </c>
      <c r="J424" s="19">
        <v>4</v>
      </c>
      <c r="K424" s="19">
        <v>39</v>
      </c>
      <c r="L424" s="19">
        <v>0</v>
      </c>
      <c r="M424" s="19">
        <v>2</v>
      </c>
      <c r="N424" s="19">
        <v>26</v>
      </c>
      <c r="O424" s="19">
        <v>76</v>
      </c>
      <c r="P424" s="14" t="str">
        <f>IFERROR(VLOOKUP($A424,'Fielding Data'!$A:$H,MATCH(P$1,'Fielding Data'!$A$1:$H$1,0),0),"Other")</f>
        <v>1B</v>
      </c>
      <c r="Q424" s="14">
        <f>IFERROR(VLOOKUP($A424,'Fielding Data'!$A:$H,MATCH(Q$1,'Fielding Data'!$A$1:$H$1,0),0),"Other")</f>
        <v>17</v>
      </c>
      <c r="R424" s="14">
        <f>IFERROR(VLOOKUP($A424,'Fielding Data'!$A:$H,MATCH(R$1,'Fielding Data'!$A$1:$H$1,0),0),"Other")</f>
        <v>2</v>
      </c>
      <c r="S424" s="14">
        <f>IFERROR(VLOOKUP($A424,'Fielding Data'!$A:$H,MATCH(S$1,'Fielding Data'!$A$1:$H$1,0),0),"Other")</f>
        <v>0</v>
      </c>
      <c r="T424" s="14">
        <f>IFERROR(VLOOKUP($A424,'Fielding Data'!$A:$H,MATCH(T$1,'Fielding Data'!$A$1:$H$1,0),0),"Other")</f>
        <v>0</v>
      </c>
      <c r="U424" s="14">
        <f>SUMIFS('Fielding Data'!E:E,'Fielding Data'!$A:$A,'Hitting Data'!$A424)</f>
        <v>56</v>
      </c>
      <c r="V424" s="14">
        <f>SUMIFS('Fielding Data'!F:F,'Fielding Data'!$A:$A,'Hitting Data'!$A424)</f>
        <v>103</v>
      </c>
      <c r="W424" s="14">
        <f>SUMIFS('Fielding Data'!G:G,'Fielding Data'!$A:$A,'Hitting Data'!$A424)</f>
        <v>7</v>
      </c>
      <c r="X424" s="14">
        <f>SUMIFS('Fielding Data'!H:H,'Fielding Data'!$A:$A,'Hitting Data'!$A424)</f>
        <v>8</v>
      </c>
    </row>
    <row r="425" spans="1:24" x14ac:dyDescent="0.25">
      <c r="A425" s="14" t="str">
        <f t="shared" si="6"/>
        <v>heltoto012010</v>
      </c>
      <c r="B425" s="19" t="s">
        <v>117</v>
      </c>
      <c r="C425" s="19">
        <v>2010</v>
      </c>
      <c r="D425" s="19">
        <v>118</v>
      </c>
      <c r="E425" s="19">
        <v>398</v>
      </c>
      <c r="F425" s="19">
        <v>48</v>
      </c>
      <c r="G425" s="19">
        <v>102</v>
      </c>
      <c r="H425" s="19">
        <v>18</v>
      </c>
      <c r="I425" s="19">
        <v>1</v>
      </c>
      <c r="J425" s="19">
        <v>8</v>
      </c>
      <c r="K425" s="19">
        <v>37</v>
      </c>
      <c r="L425" s="19">
        <v>0</v>
      </c>
      <c r="M425" s="19">
        <v>0</v>
      </c>
      <c r="N425" s="19">
        <v>67</v>
      </c>
      <c r="O425" s="19">
        <v>90</v>
      </c>
      <c r="P425" s="14" t="str">
        <f>IFERROR(VLOOKUP($A425,'Fielding Data'!$A:$H,MATCH(P$1,'Fielding Data'!$A$1:$H$1,0),0),"Other")</f>
        <v>1B</v>
      </c>
      <c r="Q425" s="14">
        <f>IFERROR(VLOOKUP($A425,'Fielding Data'!$A:$H,MATCH(Q$1,'Fielding Data'!$A$1:$H$1,0),0),"Other")</f>
        <v>932</v>
      </c>
      <c r="R425" s="14">
        <f>IFERROR(VLOOKUP($A425,'Fielding Data'!$A:$H,MATCH(R$1,'Fielding Data'!$A$1:$H$1,0),0),"Other")</f>
        <v>77</v>
      </c>
      <c r="S425" s="14">
        <f>IFERROR(VLOOKUP($A425,'Fielding Data'!$A:$H,MATCH(S$1,'Fielding Data'!$A$1:$H$1,0),0),"Other")</f>
        <v>8</v>
      </c>
      <c r="T425" s="14">
        <f>IFERROR(VLOOKUP($A425,'Fielding Data'!$A:$H,MATCH(T$1,'Fielding Data'!$A$1:$H$1,0),0),"Other")</f>
        <v>116</v>
      </c>
      <c r="U425" s="14">
        <f>SUMIFS('Fielding Data'!E:E,'Fielding Data'!$A:$A,'Hitting Data'!$A425)</f>
        <v>932</v>
      </c>
      <c r="V425" s="14">
        <f>SUMIFS('Fielding Data'!F:F,'Fielding Data'!$A:$A,'Hitting Data'!$A425)</f>
        <v>77</v>
      </c>
      <c r="W425" s="14">
        <f>SUMIFS('Fielding Data'!G:G,'Fielding Data'!$A:$A,'Hitting Data'!$A425)</f>
        <v>8</v>
      </c>
      <c r="X425" s="14">
        <f>SUMIFS('Fielding Data'!H:H,'Fielding Data'!$A:$A,'Hitting Data'!$A425)</f>
        <v>116</v>
      </c>
    </row>
    <row r="426" spans="1:24" x14ac:dyDescent="0.25">
      <c r="A426" s="14" t="str">
        <f t="shared" si="6"/>
        <v>hendrma012010</v>
      </c>
      <c r="B426" s="19" t="s">
        <v>306</v>
      </c>
      <c r="C426" s="19">
        <v>2010</v>
      </c>
      <c r="D426" s="19">
        <v>52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4" t="str">
        <f>IFERROR(VLOOKUP($A426,'Fielding Data'!$A:$H,MATCH(P$1,'Fielding Data'!$A$1:$H$1,0),0),"Other")</f>
        <v>P</v>
      </c>
      <c r="Q426" s="14">
        <f>IFERROR(VLOOKUP($A426,'Fielding Data'!$A:$H,MATCH(Q$1,'Fielding Data'!$A$1:$H$1,0),0),"Other")</f>
        <v>6</v>
      </c>
      <c r="R426" s="14">
        <f>IFERROR(VLOOKUP($A426,'Fielding Data'!$A:$H,MATCH(R$1,'Fielding Data'!$A$1:$H$1,0),0),"Other")</f>
        <v>9</v>
      </c>
      <c r="S426" s="14">
        <f>IFERROR(VLOOKUP($A426,'Fielding Data'!$A:$H,MATCH(S$1,'Fielding Data'!$A$1:$H$1,0),0),"Other")</f>
        <v>1</v>
      </c>
      <c r="T426" s="14">
        <f>IFERROR(VLOOKUP($A426,'Fielding Data'!$A:$H,MATCH(T$1,'Fielding Data'!$A$1:$H$1,0),0),"Other")</f>
        <v>1</v>
      </c>
      <c r="U426" s="14">
        <f>SUMIFS('Fielding Data'!E:E,'Fielding Data'!$A:$A,'Hitting Data'!$A426)</f>
        <v>6</v>
      </c>
      <c r="V426" s="14">
        <f>SUMIFS('Fielding Data'!F:F,'Fielding Data'!$A:$A,'Hitting Data'!$A426)</f>
        <v>9</v>
      </c>
      <c r="W426" s="14">
        <f>SUMIFS('Fielding Data'!G:G,'Fielding Data'!$A:$A,'Hitting Data'!$A426)</f>
        <v>1</v>
      </c>
      <c r="X426" s="14">
        <f>SUMIFS('Fielding Data'!H:H,'Fielding Data'!$A:$A,'Hitting Data'!$A426)</f>
        <v>1</v>
      </c>
    </row>
    <row r="427" spans="1:24" x14ac:dyDescent="0.25">
      <c r="A427" s="14" t="str">
        <f t="shared" si="6"/>
        <v>henslcl012010</v>
      </c>
      <c r="B427" s="19" t="s">
        <v>550</v>
      </c>
      <c r="C427" s="19">
        <v>2010</v>
      </c>
      <c r="D427" s="19">
        <v>68</v>
      </c>
      <c r="E427" s="19">
        <v>2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1</v>
      </c>
      <c r="P427" s="14" t="str">
        <f>IFERROR(VLOOKUP($A427,'Fielding Data'!$A:$H,MATCH(P$1,'Fielding Data'!$A$1:$H$1,0),0),"Other")</f>
        <v>P</v>
      </c>
      <c r="Q427" s="14">
        <f>IFERROR(VLOOKUP($A427,'Fielding Data'!$A:$H,MATCH(Q$1,'Fielding Data'!$A$1:$H$1,0),0),"Other")</f>
        <v>2</v>
      </c>
      <c r="R427" s="14">
        <f>IFERROR(VLOOKUP($A427,'Fielding Data'!$A:$H,MATCH(R$1,'Fielding Data'!$A$1:$H$1,0),0),"Other")</f>
        <v>11</v>
      </c>
      <c r="S427" s="14">
        <f>IFERROR(VLOOKUP($A427,'Fielding Data'!$A:$H,MATCH(S$1,'Fielding Data'!$A$1:$H$1,0),0),"Other")</f>
        <v>1</v>
      </c>
      <c r="T427" s="14">
        <f>IFERROR(VLOOKUP($A427,'Fielding Data'!$A:$H,MATCH(T$1,'Fielding Data'!$A$1:$H$1,0),0),"Other")</f>
        <v>0</v>
      </c>
      <c r="U427" s="14">
        <f>SUMIFS('Fielding Data'!E:E,'Fielding Data'!$A:$A,'Hitting Data'!$A427)</f>
        <v>2</v>
      </c>
      <c r="V427" s="14">
        <f>SUMIFS('Fielding Data'!F:F,'Fielding Data'!$A:$A,'Hitting Data'!$A427)</f>
        <v>11</v>
      </c>
      <c r="W427" s="14">
        <f>SUMIFS('Fielding Data'!G:G,'Fielding Data'!$A:$A,'Hitting Data'!$A427)</f>
        <v>1</v>
      </c>
      <c r="X427" s="14">
        <f>SUMIFS('Fielding Data'!H:H,'Fielding Data'!$A:$A,'Hitting Data'!$A427)</f>
        <v>0</v>
      </c>
    </row>
    <row r="428" spans="1:24" x14ac:dyDescent="0.25">
      <c r="A428" s="14" t="str">
        <f t="shared" si="6"/>
        <v>hernada012010</v>
      </c>
      <c r="B428" s="19" t="s">
        <v>1102</v>
      </c>
      <c r="C428" s="19">
        <v>2010</v>
      </c>
      <c r="D428" s="19">
        <v>41</v>
      </c>
      <c r="E428" s="19">
        <v>3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1</v>
      </c>
      <c r="P428" s="14" t="str">
        <f>IFERROR(VLOOKUP($A428,'Fielding Data'!$A:$H,MATCH(P$1,'Fielding Data'!$A$1:$H$1,0),0),"Other")</f>
        <v>P</v>
      </c>
      <c r="Q428" s="14">
        <f>IFERROR(VLOOKUP($A428,'Fielding Data'!$A:$H,MATCH(Q$1,'Fielding Data'!$A$1:$H$1,0),0),"Other")</f>
        <v>3</v>
      </c>
      <c r="R428" s="14">
        <f>IFERROR(VLOOKUP($A428,'Fielding Data'!$A:$H,MATCH(R$1,'Fielding Data'!$A$1:$H$1,0),0),"Other")</f>
        <v>4</v>
      </c>
      <c r="S428" s="14">
        <f>IFERROR(VLOOKUP($A428,'Fielding Data'!$A:$H,MATCH(S$1,'Fielding Data'!$A$1:$H$1,0),0),"Other")</f>
        <v>0</v>
      </c>
      <c r="T428" s="14">
        <f>IFERROR(VLOOKUP($A428,'Fielding Data'!$A:$H,MATCH(T$1,'Fielding Data'!$A$1:$H$1,0),0),"Other")</f>
        <v>1</v>
      </c>
      <c r="U428" s="14">
        <f>SUMIFS('Fielding Data'!E:E,'Fielding Data'!$A:$A,'Hitting Data'!$A428)</f>
        <v>3</v>
      </c>
      <c r="V428" s="14">
        <f>SUMIFS('Fielding Data'!F:F,'Fielding Data'!$A:$A,'Hitting Data'!$A428)</f>
        <v>4</v>
      </c>
      <c r="W428" s="14">
        <f>SUMIFS('Fielding Data'!G:G,'Fielding Data'!$A:$A,'Hitting Data'!$A428)</f>
        <v>0</v>
      </c>
      <c r="X428" s="14">
        <f>SUMIFS('Fielding Data'!H:H,'Fielding Data'!$A:$A,'Hitting Data'!$A428)</f>
        <v>1</v>
      </c>
    </row>
    <row r="429" spans="1:24" x14ac:dyDescent="0.25">
      <c r="A429" s="14" t="str">
        <f t="shared" si="6"/>
        <v>hernadi012010</v>
      </c>
      <c r="B429" s="19" t="s">
        <v>1103</v>
      </c>
      <c r="C429" s="19">
        <v>2010</v>
      </c>
      <c r="D429" s="19">
        <v>20</v>
      </c>
      <c r="E429" s="19">
        <v>9</v>
      </c>
      <c r="F429" s="19">
        <v>5</v>
      </c>
      <c r="G429" s="19">
        <v>1</v>
      </c>
      <c r="H429" s="19">
        <v>0</v>
      </c>
      <c r="I429" s="19">
        <v>0</v>
      </c>
      <c r="J429" s="19">
        <v>1</v>
      </c>
      <c r="K429" s="19">
        <v>1</v>
      </c>
      <c r="L429" s="19">
        <v>0</v>
      </c>
      <c r="M429" s="19">
        <v>0</v>
      </c>
      <c r="N429" s="19">
        <v>0</v>
      </c>
      <c r="O429" s="19">
        <v>4</v>
      </c>
      <c r="P429" s="14" t="str">
        <f>IFERROR(VLOOKUP($A429,'Fielding Data'!$A:$H,MATCH(P$1,'Fielding Data'!$A$1:$H$1,0),0),"Other")</f>
        <v>2B</v>
      </c>
      <c r="Q429" s="14">
        <f>IFERROR(VLOOKUP($A429,'Fielding Data'!$A:$H,MATCH(Q$1,'Fielding Data'!$A$1:$H$1,0),0),"Other")</f>
        <v>0</v>
      </c>
      <c r="R429" s="14">
        <f>IFERROR(VLOOKUP($A429,'Fielding Data'!$A:$H,MATCH(R$1,'Fielding Data'!$A$1:$H$1,0),0),"Other")</f>
        <v>0</v>
      </c>
      <c r="S429" s="14">
        <f>IFERROR(VLOOKUP($A429,'Fielding Data'!$A:$H,MATCH(S$1,'Fielding Data'!$A$1:$H$1,0),0),"Other")</f>
        <v>0</v>
      </c>
      <c r="T429" s="14">
        <f>IFERROR(VLOOKUP($A429,'Fielding Data'!$A:$H,MATCH(T$1,'Fielding Data'!$A$1:$H$1,0),0),"Other")</f>
        <v>0</v>
      </c>
      <c r="U429" s="14">
        <f>SUMIFS('Fielding Data'!E:E,'Fielding Data'!$A:$A,'Hitting Data'!$A429)</f>
        <v>3</v>
      </c>
      <c r="V429" s="14">
        <f>SUMIFS('Fielding Data'!F:F,'Fielding Data'!$A:$A,'Hitting Data'!$A429)</f>
        <v>1</v>
      </c>
      <c r="W429" s="14">
        <f>SUMIFS('Fielding Data'!G:G,'Fielding Data'!$A:$A,'Hitting Data'!$A429)</f>
        <v>0</v>
      </c>
      <c r="X429" s="14">
        <f>SUMIFS('Fielding Data'!H:H,'Fielding Data'!$A:$A,'Hitting Data'!$A429)</f>
        <v>1</v>
      </c>
    </row>
    <row r="430" spans="1:24" x14ac:dyDescent="0.25">
      <c r="A430" s="14" t="str">
        <f t="shared" si="6"/>
        <v>hernafe022010</v>
      </c>
      <c r="B430" s="19" t="s">
        <v>553</v>
      </c>
      <c r="C430" s="19">
        <v>2010</v>
      </c>
      <c r="D430" s="19">
        <v>34</v>
      </c>
      <c r="E430" s="19">
        <v>2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1</v>
      </c>
      <c r="P430" s="14" t="str">
        <f>IFERROR(VLOOKUP($A430,'Fielding Data'!$A:$H,MATCH(P$1,'Fielding Data'!$A$1:$H$1,0),0),"Other")</f>
        <v>P</v>
      </c>
      <c r="Q430" s="14">
        <f>IFERROR(VLOOKUP($A430,'Fielding Data'!$A:$H,MATCH(Q$1,'Fielding Data'!$A$1:$H$1,0),0),"Other")</f>
        <v>15</v>
      </c>
      <c r="R430" s="14">
        <f>IFERROR(VLOOKUP($A430,'Fielding Data'!$A:$H,MATCH(R$1,'Fielding Data'!$A$1:$H$1,0),0),"Other")</f>
        <v>37</v>
      </c>
      <c r="S430" s="14">
        <f>IFERROR(VLOOKUP($A430,'Fielding Data'!$A:$H,MATCH(S$1,'Fielding Data'!$A$1:$H$1,0),0),"Other")</f>
        <v>2</v>
      </c>
      <c r="T430" s="14">
        <f>IFERROR(VLOOKUP($A430,'Fielding Data'!$A:$H,MATCH(T$1,'Fielding Data'!$A$1:$H$1,0),0),"Other")</f>
        <v>2</v>
      </c>
      <c r="U430" s="14">
        <f>SUMIFS('Fielding Data'!E:E,'Fielding Data'!$A:$A,'Hitting Data'!$A430)</f>
        <v>15</v>
      </c>
      <c r="V430" s="14">
        <f>SUMIFS('Fielding Data'!F:F,'Fielding Data'!$A:$A,'Hitting Data'!$A430)</f>
        <v>37</v>
      </c>
      <c r="W430" s="14">
        <f>SUMIFS('Fielding Data'!G:G,'Fielding Data'!$A:$A,'Hitting Data'!$A430)</f>
        <v>2</v>
      </c>
      <c r="X430" s="14">
        <f>SUMIFS('Fielding Data'!H:H,'Fielding Data'!$A:$A,'Hitting Data'!$A430)</f>
        <v>2</v>
      </c>
    </row>
    <row r="431" spans="1:24" x14ac:dyDescent="0.25">
      <c r="A431" s="14" t="str">
        <f t="shared" si="6"/>
        <v>hernali012010</v>
      </c>
      <c r="B431" s="19" t="s">
        <v>118</v>
      </c>
      <c r="C431" s="19">
        <v>2010</v>
      </c>
      <c r="D431" s="19">
        <v>35</v>
      </c>
      <c r="E431" s="19">
        <v>61</v>
      </c>
      <c r="F431" s="19">
        <v>2</v>
      </c>
      <c r="G431" s="19">
        <v>9</v>
      </c>
      <c r="H431" s="19">
        <v>1</v>
      </c>
      <c r="I431" s="19">
        <v>0</v>
      </c>
      <c r="J431" s="19">
        <v>1</v>
      </c>
      <c r="K431" s="19">
        <v>3</v>
      </c>
      <c r="L431" s="19">
        <v>0</v>
      </c>
      <c r="M431" s="19">
        <v>0</v>
      </c>
      <c r="N431" s="19">
        <v>1</v>
      </c>
      <c r="O431" s="19">
        <v>13</v>
      </c>
      <c r="P431" s="14" t="str">
        <f>IFERROR(VLOOKUP($A431,'Fielding Data'!$A:$H,MATCH(P$1,'Fielding Data'!$A$1:$H$1,0),0),"Other")</f>
        <v>P</v>
      </c>
      <c r="Q431" s="14">
        <f>IFERROR(VLOOKUP($A431,'Fielding Data'!$A:$H,MATCH(Q$1,'Fielding Data'!$A$1:$H$1,0),0),"Other")</f>
        <v>6</v>
      </c>
      <c r="R431" s="14">
        <f>IFERROR(VLOOKUP($A431,'Fielding Data'!$A:$H,MATCH(R$1,'Fielding Data'!$A$1:$H$1,0),0),"Other")</f>
        <v>39</v>
      </c>
      <c r="S431" s="14">
        <f>IFERROR(VLOOKUP($A431,'Fielding Data'!$A:$H,MATCH(S$1,'Fielding Data'!$A$1:$H$1,0),0),"Other")</f>
        <v>0</v>
      </c>
      <c r="T431" s="14">
        <f>IFERROR(VLOOKUP($A431,'Fielding Data'!$A:$H,MATCH(T$1,'Fielding Data'!$A$1:$H$1,0),0),"Other")</f>
        <v>3</v>
      </c>
      <c r="U431" s="14">
        <f>SUMIFS('Fielding Data'!E:E,'Fielding Data'!$A:$A,'Hitting Data'!$A431)</f>
        <v>6</v>
      </c>
      <c r="V431" s="14">
        <f>SUMIFS('Fielding Data'!F:F,'Fielding Data'!$A:$A,'Hitting Data'!$A431)</f>
        <v>39</v>
      </c>
      <c r="W431" s="14">
        <f>SUMIFS('Fielding Data'!G:G,'Fielding Data'!$A:$A,'Hitting Data'!$A431)</f>
        <v>0</v>
      </c>
      <c r="X431" s="14">
        <f>SUMIFS('Fielding Data'!H:H,'Fielding Data'!$A:$A,'Hitting Data'!$A431)</f>
        <v>3</v>
      </c>
    </row>
    <row r="432" spans="1:24" x14ac:dyDescent="0.25">
      <c r="A432" s="14" t="str">
        <f t="shared" si="6"/>
        <v>hernalu012010</v>
      </c>
      <c r="B432" s="19" t="s">
        <v>801</v>
      </c>
      <c r="C432" s="19">
        <v>2010</v>
      </c>
      <c r="D432" s="19">
        <v>17</v>
      </c>
      <c r="E432" s="19">
        <v>44</v>
      </c>
      <c r="F432" s="19">
        <v>4</v>
      </c>
      <c r="G432" s="19">
        <v>11</v>
      </c>
      <c r="H432" s="19">
        <v>1</v>
      </c>
      <c r="I432" s="19">
        <v>0</v>
      </c>
      <c r="J432" s="19">
        <v>2</v>
      </c>
      <c r="K432" s="19">
        <v>6</v>
      </c>
      <c r="L432" s="19">
        <v>1</v>
      </c>
      <c r="M432" s="19">
        <v>0</v>
      </c>
      <c r="N432" s="19">
        <v>2</v>
      </c>
      <c r="O432" s="19">
        <v>7</v>
      </c>
      <c r="P432" s="14" t="str">
        <f>IFERROR(VLOOKUP($A432,'Fielding Data'!$A:$H,MATCH(P$1,'Fielding Data'!$A$1:$H$1,0),0),"Other")</f>
        <v>2B</v>
      </c>
      <c r="Q432" s="14">
        <f>IFERROR(VLOOKUP($A432,'Fielding Data'!$A:$H,MATCH(Q$1,'Fielding Data'!$A$1:$H$1,0),0),"Other")</f>
        <v>17</v>
      </c>
      <c r="R432" s="14">
        <f>IFERROR(VLOOKUP($A432,'Fielding Data'!$A:$H,MATCH(R$1,'Fielding Data'!$A$1:$H$1,0),0),"Other")</f>
        <v>32</v>
      </c>
      <c r="S432" s="14">
        <f>IFERROR(VLOOKUP($A432,'Fielding Data'!$A:$H,MATCH(S$1,'Fielding Data'!$A$1:$H$1,0),0),"Other")</f>
        <v>0</v>
      </c>
      <c r="T432" s="14">
        <f>IFERROR(VLOOKUP($A432,'Fielding Data'!$A:$H,MATCH(T$1,'Fielding Data'!$A$1:$H$1,0),0),"Other")</f>
        <v>7</v>
      </c>
      <c r="U432" s="14">
        <f>SUMIFS('Fielding Data'!E:E,'Fielding Data'!$A:$A,'Hitting Data'!$A432)</f>
        <v>21</v>
      </c>
      <c r="V432" s="14">
        <f>SUMIFS('Fielding Data'!F:F,'Fielding Data'!$A:$A,'Hitting Data'!$A432)</f>
        <v>40</v>
      </c>
      <c r="W432" s="14">
        <f>SUMIFS('Fielding Data'!G:G,'Fielding Data'!$A:$A,'Hitting Data'!$A432)</f>
        <v>0</v>
      </c>
      <c r="X432" s="14">
        <f>SUMIFS('Fielding Data'!H:H,'Fielding Data'!$A:$A,'Hitting Data'!$A432)</f>
        <v>9</v>
      </c>
    </row>
    <row r="433" spans="1:24" x14ac:dyDescent="0.25">
      <c r="A433" s="14" t="str">
        <f t="shared" si="6"/>
        <v>hernara022010</v>
      </c>
      <c r="B433" s="19" t="s">
        <v>119</v>
      </c>
      <c r="C433" s="19">
        <v>2010</v>
      </c>
      <c r="D433" s="19">
        <v>97</v>
      </c>
      <c r="E433" s="19">
        <v>313</v>
      </c>
      <c r="F433" s="19">
        <v>30</v>
      </c>
      <c r="G433" s="19">
        <v>93</v>
      </c>
      <c r="H433" s="19">
        <v>18</v>
      </c>
      <c r="I433" s="19">
        <v>1</v>
      </c>
      <c r="J433" s="19">
        <v>7</v>
      </c>
      <c r="K433" s="19">
        <v>48</v>
      </c>
      <c r="L433" s="19">
        <v>0</v>
      </c>
      <c r="M433" s="19">
        <v>0</v>
      </c>
      <c r="N433" s="19">
        <v>29</v>
      </c>
      <c r="O433" s="19">
        <v>49</v>
      </c>
      <c r="P433" s="14" t="str">
        <f>IFERROR(VLOOKUP($A433,'Fielding Data'!$A:$H,MATCH(P$1,'Fielding Data'!$A$1:$H$1,0),0),"Other")</f>
        <v>1B</v>
      </c>
      <c r="Q433" s="14">
        <f>IFERROR(VLOOKUP($A433,'Fielding Data'!$A:$H,MATCH(Q$1,'Fielding Data'!$A$1:$H$1,0),0),"Other")</f>
        <v>19</v>
      </c>
      <c r="R433" s="14">
        <f>IFERROR(VLOOKUP($A433,'Fielding Data'!$A:$H,MATCH(R$1,'Fielding Data'!$A$1:$H$1,0),0),"Other")</f>
        <v>0</v>
      </c>
      <c r="S433" s="14">
        <f>IFERROR(VLOOKUP($A433,'Fielding Data'!$A:$H,MATCH(S$1,'Fielding Data'!$A$1:$H$1,0),0),"Other")</f>
        <v>0</v>
      </c>
      <c r="T433" s="14">
        <f>IFERROR(VLOOKUP($A433,'Fielding Data'!$A:$H,MATCH(T$1,'Fielding Data'!$A$1:$H$1,0),0),"Other")</f>
        <v>2</v>
      </c>
      <c r="U433" s="14">
        <f>SUMIFS('Fielding Data'!E:E,'Fielding Data'!$A:$A,'Hitting Data'!$A433)</f>
        <v>613</v>
      </c>
      <c r="V433" s="14">
        <f>SUMIFS('Fielding Data'!F:F,'Fielding Data'!$A:$A,'Hitting Data'!$A433)</f>
        <v>49</v>
      </c>
      <c r="W433" s="14">
        <f>SUMIFS('Fielding Data'!G:G,'Fielding Data'!$A:$A,'Hitting Data'!$A433)</f>
        <v>4</v>
      </c>
      <c r="X433" s="14">
        <f>SUMIFS('Fielding Data'!H:H,'Fielding Data'!$A:$A,'Hitting Data'!$A433)</f>
        <v>6</v>
      </c>
    </row>
    <row r="434" spans="1:24" x14ac:dyDescent="0.25">
      <c r="A434" s="14" t="str">
        <f t="shared" si="6"/>
        <v>herndda012010</v>
      </c>
      <c r="B434" s="19" t="s">
        <v>1292</v>
      </c>
      <c r="C434" s="19">
        <v>2010</v>
      </c>
      <c r="D434" s="19">
        <v>47</v>
      </c>
      <c r="E434" s="19">
        <v>2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2</v>
      </c>
      <c r="P434" s="14" t="str">
        <f>IFERROR(VLOOKUP($A434,'Fielding Data'!$A:$H,MATCH(P$1,'Fielding Data'!$A$1:$H$1,0),0),"Other")</f>
        <v>P</v>
      </c>
      <c r="Q434" s="14">
        <f>IFERROR(VLOOKUP($A434,'Fielding Data'!$A:$H,MATCH(Q$1,'Fielding Data'!$A$1:$H$1,0),0),"Other")</f>
        <v>2</v>
      </c>
      <c r="R434" s="14">
        <f>IFERROR(VLOOKUP($A434,'Fielding Data'!$A:$H,MATCH(R$1,'Fielding Data'!$A$1:$H$1,0),0),"Other")</f>
        <v>3</v>
      </c>
      <c r="S434" s="14">
        <f>IFERROR(VLOOKUP($A434,'Fielding Data'!$A:$H,MATCH(S$1,'Fielding Data'!$A$1:$H$1,0),0),"Other")</f>
        <v>1</v>
      </c>
      <c r="T434" s="14">
        <f>IFERROR(VLOOKUP($A434,'Fielding Data'!$A:$H,MATCH(T$1,'Fielding Data'!$A$1:$H$1,0),0),"Other")</f>
        <v>0</v>
      </c>
      <c r="U434" s="14">
        <f>SUMIFS('Fielding Data'!E:E,'Fielding Data'!$A:$A,'Hitting Data'!$A434)</f>
        <v>2</v>
      </c>
      <c r="V434" s="14">
        <f>SUMIFS('Fielding Data'!F:F,'Fielding Data'!$A:$A,'Hitting Data'!$A434)</f>
        <v>3</v>
      </c>
      <c r="W434" s="14">
        <f>SUMIFS('Fielding Data'!G:G,'Fielding Data'!$A:$A,'Hitting Data'!$A434)</f>
        <v>1</v>
      </c>
      <c r="X434" s="14">
        <f>SUMIFS('Fielding Data'!H:H,'Fielding Data'!$A:$A,'Hitting Data'!$A434)</f>
        <v>0</v>
      </c>
    </row>
    <row r="435" spans="1:24" x14ac:dyDescent="0.25">
      <c r="A435" s="14" t="str">
        <f t="shared" si="6"/>
        <v>herreda012010</v>
      </c>
      <c r="B435" s="19" t="s">
        <v>933</v>
      </c>
      <c r="C435" s="19">
        <v>2010</v>
      </c>
      <c r="D435" s="19">
        <v>36</v>
      </c>
      <c r="E435" s="19">
        <v>1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1</v>
      </c>
      <c r="P435" s="14" t="str">
        <f>IFERROR(VLOOKUP($A435,'Fielding Data'!$A:$H,MATCH(P$1,'Fielding Data'!$A$1:$H$1,0),0),"Other")</f>
        <v>P</v>
      </c>
      <c r="Q435" s="14">
        <f>IFERROR(VLOOKUP($A435,'Fielding Data'!$A:$H,MATCH(Q$1,'Fielding Data'!$A$1:$H$1,0),0),"Other")</f>
        <v>5</v>
      </c>
      <c r="R435" s="14">
        <f>IFERROR(VLOOKUP($A435,'Fielding Data'!$A:$H,MATCH(R$1,'Fielding Data'!$A$1:$H$1,0),0),"Other")</f>
        <v>1</v>
      </c>
      <c r="S435" s="14">
        <f>IFERROR(VLOOKUP($A435,'Fielding Data'!$A:$H,MATCH(S$1,'Fielding Data'!$A$1:$H$1,0),0),"Other")</f>
        <v>0</v>
      </c>
      <c r="T435" s="14">
        <f>IFERROR(VLOOKUP($A435,'Fielding Data'!$A:$H,MATCH(T$1,'Fielding Data'!$A$1:$H$1,0),0),"Other")</f>
        <v>1</v>
      </c>
      <c r="U435" s="14">
        <f>SUMIFS('Fielding Data'!E:E,'Fielding Data'!$A:$A,'Hitting Data'!$A435)</f>
        <v>5</v>
      </c>
      <c r="V435" s="14">
        <f>SUMIFS('Fielding Data'!F:F,'Fielding Data'!$A:$A,'Hitting Data'!$A435)</f>
        <v>1</v>
      </c>
      <c r="W435" s="14">
        <f>SUMIFS('Fielding Data'!G:G,'Fielding Data'!$A:$A,'Hitting Data'!$A435)</f>
        <v>0</v>
      </c>
      <c r="X435" s="14">
        <f>SUMIFS('Fielding Data'!H:H,'Fielding Data'!$A:$A,'Hitting Data'!$A435)</f>
        <v>1</v>
      </c>
    </row>
    <row r="436" spans="1:24" x14ac:dyDescent="0.25">
      <c r="A436" s="14" t="str">
        <f t="shared" si="6"/>
        <v>herrejo032010</v>
      </c>
      <c r="B436" s="19" t="s">
        <v>934</v>
      </c>
      <c r="C436" s="19">
        <v>2010</v>
      </c>
      <c r="D436" s="19">
        <v>76</v>
      </c>
      <c r="E436" s="19">
        <v>222</v>
      </c>
      <c r="F436" s="19">
        <v>34</v>
      </c>
      <c r="G436" s="19">
        <v>63</v>
      </c>
      <c r="H436" s="19">
        <v>6</v>
      </c>
      <c r="I436" s="19">
        <v>2</v>
      </c>
      <c r="J436" s="19">
        <v>1</v>
      </c>
      <c r="K436" s="19">
        <v>21</v>
      </c>
      <c r="L436" s="19">
        <v>2</v>
      </c>
      <c r="M436" s="19">
        <v>2</v>
      </c>
      <c r="N436" s="19">
        <v>25</v>
      </c>
      <c r="O436" s="19">
        <v>36</v>
      </c>
      <c r="P436" s="14" t="str">
        <f>IFERROR(VLOOKUP($A436,'Fielding Data'!$A:$H,MATCH(P$1,'Fielding Data'!$A$1:$H$1,0),0),"Other")</f>
        <v>2B</v>
      </c>
      <c r="Q436" s="14">
        <f>IFERROR(VLOOKUP($A436,'Fielding Data'!$A:$H,MATCH(Q$1,'Fielding Data'!$A$1:$H$1,0),0),"Other")</f>
        <v>91</v>
      </c>
      <c r="R436" s="14">
        <f>IFERROR(VLOOKUP($A436,'Fielding Data'!$A:$H,MATCH(R$1,'Fielding Data'!$A$1:$H$1,0),0),"Other")</f>
        <v>149</v>
      </c>
      <c r="S436" s="14">
        <f>IFERROR(VLOOKUP($A436,'Fielding Data'!$A:$H,MATCH(S$1,'Fielding Data'!$A$1:$H$1,0),0),"Other")</f>
        <v>4</v>
      </c>
      <c r="T436" s="14">
        <f>IFERROR(VLOOKUP($A436,'Fielding Data'!$A:$H,MATCH(T$1,'Fielding Data'!$A$1:$H$1,0),0),"Other")</f>
        <v>32</v>
      </c>
      <c r="U436" s="14">
        <f>SUMIFS('Fielding Data'!E:E,'Fielding Data'!$A:$A,'Hitting Data'!$A436)</f>
        <v>95</v>
      </c>
      <c r="V436" s="14">
        <f>SUMIFS('Fielding Data'!F:F,'Fielding Data'!$A:$A,'Hitting Data'!$A436)</f>
        <v>160</v>
      </c>
      <c r="W436" s="14">
        <f>SUMIFS('Fielding Data'!G:G,'Fielding Data'!$A:$A,'Hitting Data'!$A436)</f>
        <v>4</v>
      </c>
      <c r="X436" s="14">
        <f>SUMIFS('Fielding Data'!H:H,'Fielding Data'!$A:$A,'Hitting Data'!$A436)</f>
        <v>35</v>
      </c>
    </row>
    <row r="437" spans="1:24" x14ac:dyDescent="0.25">
      <c r="A437" s="14" t="str">
        <f t="shared" si="6"/>
        <v>herrmfr012010</v>
      </c>
      <c r="B437" s="19" t="s">
        <v>1293</v>
      </c>
      <c r="C437" s="19">
        <v>2010</v>
      </c>
      <c r="D437" s="19">
        <v>40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4" t="str">
        <f>IFERROR(VLOOKUP($A437,'Fielding Data'!$A:$H,MATCH(P$1,'Fielding Data'!$A$1:$H$1,0),0),"Other")</f>
        <v>P</v>
      </c>
      <c r="Q437" s="14">
        <f>IFERROR(VLOOKUP($A437,'Fielding Data'!$A:$H,MATCH(Q$1,'Fielding Data'!$A$1:$H$1,0),0),"Other")</f>
        <v>0</v>
      </c>
      <c r="R437" s="14">
        <f>IFERROR(VLOOKUP($A437,'Fielding Data'!$A:$H,MATCH(R$1,'Fielding Data'!$A$1:$H$1,0),0),"Other")</f>
        <v>4</v>
      </c>
      <c r="S437" s="14">
        <f>IFERROR(VLOOKUP($A437,'Fielding Data'!$A:$H,MATCH(S$1,'Fielding Data'!$A$1:$H$1,0),0),"Other")</f>
        <v>0</v>
      </c>
      <c r="T437" s="14">
        <f>IFERROR(VLOOKUP($A437,'Fielding Data'!$A:$H,MATCH(T$1,'Fielding Data'!$A$1:$H$1,0),0),"Other")</f>
        <v>0</v>
      </c>
      <c r="U437" s="14">
        <f>SUMIFS('Fielding Data'!E:E,'Fielding Data'!$A:$A,'Hitting Data'!$A437)</f>
        <v>0</v>
      </c>
      <c r="V437" s="14">
        <f>SUMIFS('Fielding Data'!F:F,'Fielding Data'!$A:$A,'Hitting Data'!$A437)</f>
        <v>4</v>
      </c>
      <c r="W437" s="14">
        <f>SUMIFS('Fielding Data'!G:G,'Fielding Data'!$A:$A,'Hitting Data'!$A437)</f>
        <v>0</v>
      </c>
      <c r="X437" s="14">
        <f>SUMIFS('Fielding Data'!H:H,'Fielding Data'!$A:$A,'Hitting Data'!$A437)</f>
        <v>0</v>
      </c>
    </row>
    <row r="438" spans="1:24" x14ac:dyDescent="0.25">
      <c r="A438" s="14" t="str">
        <f t="shared" si="6"/>
        <v>hessmmi012010</v>
      </c>
      <c r="B438" s="19" t="s">
        <v>381</v>
      </c>
      <c r="C438" s="19">
        <v>2010</v>
      </c>
      <c r="D438" s="19">
        <v>32</v>
      </c>
      <c r="E438" s="19">
        <v>55</v>
      </c>
      <c r="F438" s="19">
        <v>6</v>
      </c>
      <c r="G438" s="19">
        <v>7</v>
      </c>
      <c r="H438" s="19">
        <v>2</v>
      </c>
      <c r="I438" s="19">
        <v>1</v>
      </c>
      <c r="J438" s="19">
        <v>1</v>
      </c>
      <c r="K438" s="19">
        <v>6</v>
      </c>
      <c r="L438" s="19">
        <v>0</v>
      </c>
      <c r="M438" s="19">
        <v>0</v>
      </c>
      <c r="N438" s="19">
        <v>8</v>
      </c>
      <c r="O438" s="19">
        <v>23</v>
      </c>
      <c r="P438" s="14" t="str">
        <f>IFERROR(VLOOKUP($A438,'Fielding Data'!$A:$H,MATCH(P$1,'Fielding Data'!$A$1:$H$1,0),0),"Other")</f>
        <v>1B</v>
      </c>
      <c r="Q438" s="14">
        <f>IFERROR(VLOOKUP($A438,'Fielding Data'!$A:$H,MATCH(Q$1,'Fielding Data'!$A$1:$H$1,0),0),"Other")</f>
        <v>50</v>
      </c>
      <c r="R438" s="14">
        <f>IFERROR(VLOOKUP($A438,'Fielding Data'!$A:$H,MATCH(R$1,'Fielding Data'!$A$1:$H$1,0),0),"Other")</f>
        <v>1</v>
      </c>
      <c r="S438" s="14">
        <f>IFERROR(VLOOKUP($A438,'Fielding Data'!$A:$H,MATCH(S$1,'Fielding Data'!$A$1:$H$1,0),0),"Other")</f>
        <v>0</v>
      </c>
      <c r="T438" s="14">
        <f>IFERROR(VLOOKUP($A438,'Fielding Data'!$A:$H,MATCH(T$1,'Fielding Data'!$A$1:$H$1,0),0),"Other")</f>
        <v>4</v>
      </c>
      <c r="U438" s="14">
        <f>SUMIFS('Fielding Data'!E:E,'Fielding Data'!$A:$A,'Hitting Data'!$A438)</f>
        <v>54</v>
      </c>
      <c r="V438" s="14">
        <f>SUMIFS('Fielding Data'!F:F,'Fielding Data'!$A:$A,'Hitting Data'!$A438)</f>
        <v>14</v>
      </c>
      <c r="W438" s="14">
        <f>SUMIFS('Fielding Data'!G:G,'Fielding Data'!$A:$A,'Hitting Data'!$A438)</f>
        <v>0</v>
      </c>
      <c r="X438" s="14">
        <f>SUMIFS('Fielding Data'!H:H,'Fielding Data'!$A:$A,'Hitting Data'!$A438)</f>
        <v>7</v>
      </c>
    </row>
    <row r="439" spans="1:24" x14ac:dyDescent="0.25">
      <c r="A439" s="14" t="str">
        <f t="shared" si="6"/>
        <v>hestejo012010</v>
      </c>
      <c r="B439" s="19" t="s">
        <v>1104</v>
      </c>
      <c r="C439" s="19">
        <v>2010</v>
      </c>
      <c r="D439" s="19">
        <v>38</v>
      </c>
      <c r="E439" s="19">
        <v>95</v>
      </c>
      <c r="F439" s="19">
        <v>9</v>
      </c>
      <c r="G439" s="19">
        <v>20</v>
      </c>
      <c r="H439" s="19">
        <v>7</v>
      </c>
      <c r="I439" s="19">
        <v>0</v>
      </c>
      <c r="J439" s="19">
        <v>2</v>
      </c>
      <c r="K439" s="19">
        <v>7</v>
      </c>
      <c r="L439" s="19">
        <v>1</v>
      </c>
      <c r="M439" s="19">
        <v>0</v>
      </c>
      <c r="N439" s="19">
        <v>11</v>
      </c>
      <c r="O439" s="19">
        <v>32</v>
      </c>
      <c r="P439" s="14" t="str">
        <f>IFERROR(VLOOKUP($A439,'Fielding Data'!$A:$H,MATCH(P$1,'Fielding Data'!$A$1:$H$1,0),0),"Other")</f>
        <v>C</v>
      </c>
      <c r="Q439" s="14">
        <f>IFERROR(VLOOKUP($A439,'Fielding Data'!$A:$H,MATCH(Q$1,'Fielding Data'!$A$1:$H$1,0),0),"Other")</f>
        <v>189</v>
      </c>
      <c r="R439" s="14">
        <f>IFERROR(VLOOKUP($A439,'Fielding Data'!$A:$H,MATCH(R$1,'Fielding Data'!$A$1:$H$1,0),0),"Other")</f>
        <v>10</v>
      </c>
      <c r="S439" s="14">
        <f>IFERROR(VLOOKUP($A439,'Fielding Data'!$A:$H,MATCH(S$1,'Fielding Data'!$A$1:$H$1,0),0),"Other")</f>
        <v>0</v>
      </c>
      <c r="T439" s="14">
        <f>IFERROR(VLOOKUP($A439,'Fielding Data'!$A:$H,MATCH(T$1,'Fielding Data'!$A$1:$H$1,0),0),"Other")</f>
        <v>2</v>
      </c>
      <c r="U439" s="14">
        <f>SUMIFS('Fielding Data'!E:E,'Fielding Data'!$A:$A,'Hitting Data'!$A439)</f>
        <v>189</v>
      </c>
      <c r="V439" s="14">
        <f>SUMIFS('Fielding Data'!F:F,'Fielding Data'!$A:$A,'Hitting Data'!$A439)</f>
        <v>10</v>
      </c>
      <c r="W439" s="14">
        <f>SUMIFS('Fielding Data'!G:G,'Fielding Data'!$A:$A,'Hitting Data'!$A439)</f>
        <v>0</v>
      </c>
      <c r="X439" s="14">
        <f>SUMIFS('Fielding Data'!H:H,'Fielding Data'!$A:$A,'Hitting Data'!$A439)</f>
        <v>2</v>
      </c>
    </row>
    <row r="440" spans="1:24" x14ac:dyDescent="0.25">
      <c r="A440" s="14" t="str">
        <f t="shared" si="6"/>
        <v>heywaja012010</v>
      </c>
      <c r="B440" s="19" t="s">
        <v>1294</v>
      </c>
      <c r="C440" s="19">
        <v>2010</v>
      </c>
      <c r="D440" s="19">
        <v>142</v>
      </c>
      <c r="E440" s="19">
        <v>520</v>
      </c>
      <c r="F440" s="19">
        <v>83</v>
      </c>
      <c r="G440" s="19">
        <v>144</v>
      </c>
      <c r="H440" s="19">
        <v>29</v>
      </c>
      <c r="I440" s="19">
        <v>5</v>
      </c>
      <c r="J440" s="19">
        <v>18</v>
      </c>
      <c r="K440" s="19">
        <v>72</v>
      </c>
      <c r="L440" s="19">
        <v>11</v>
      </c>
      <c r="M440" s="19">
        <v>6</v>
      </c>
      <c r="N440" s="19">
        <v>91</v>
      </c>
      <c r="O440" s="19">
        <v>128</v>
      </c>
      <c r="P440" s="14" t="str">
        <f>IFERROR(VLOOKUP($A440,'Fielding Data'!$A:$H,MATCH(P$1,'Fielding Data'!$A$1:$H$1,0),0),"Other")</f>
        <v>OF</v>
      </c>
      <c r="Q440" s="14">
        <f>IFERROR(VLOOKUP($A440,'Fielding Data'!$A:$H,MATCH(Q$1,'Fielding Data'!$A$1:$H$1,0),0),"Other")</f>
        <v>235</v>
      </c>
      <c r="R440" s="14">
        <f>IFERROR(VLOOKUP($A440,'Fielding Data'!$A:$H,MATCH(R$1,'Fielding Data'!$A$1:$H$1,0),0),"Other")</f>
        <v>5</v>
      </c>
      <c r="S440" s="14">
        <f>IFERROR(VLOOKUP($A440,'Fielding Data'!$A:$H,MATCH(S$1,'Fielding Data'!$A$1:$H$1,0),0),"Other")</f>
        <v>6</v>
      </c>
      <c r="T440" s="14">
        <f>IFERROR(VLOOKUP($A440,'Fielding Data'!$A:$H,MATCH(T$1,'Fielding Data'!$A$1:$H$1,0),0),"Other")</f>
        <v>1</v>
      </c>
      <c r="U440" s="14">
        <f>SUMIFS('Fielding Data'!E:E,'Fielding Data'!$A:$A,'Hitting Data'!$A440)</f>
        <v>235</v>
      </c>
      <c r="V440" s="14">
        <f>SUMIFS('Fielding Data'!F:F,'Fielding Data'!$A:$A,'Hitting Data'!$A440)</f>
        <v>5</v>
      </c>
      <c r="W440" s="14">
        <f>SUMIFS('Fielding Data'!G:G,'Fielding Data'!$A:$A,'Hitting Data'!$A440)</f>
        <v>6</v>
      </c>
      <c r="X440" s="14">
        <f>SUMIFS('Fielding Data'!H:H,'Fielding Data'!$A:$A,'Hitting Data'!$A440)</f>
        <v>1</v>
      </c>
    </row>
    <row r="441" spans="1:24" x14ac:dyDescent="0.25">
      <c r="A441" s="14" t="str">
        <f t="shared" si="6"/>
        <v>hicksbr012010</v>
      </c>
      <c r="B441" s="19" t="s">
        <v>1295</v>
      </c>
      <c r="C441" s="19">
        <v>2010</v>
      </c>
      <c r="D441" s="19">
        <v>16</v>
      </c>
      <c r="E441" s="19">
        <v>5</v>
      </c>
      <c r="F441" s="19">
        <v>7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1</v>
      </c>
      <c r="O441" s="19">
        <v>2</v>
      </c>
      <c r="P441" s="14" t="str">
        <f>IFERROR(VLOOKUP($A441,'Fielding Data'!$A:$H,MATCH(P$1,'Fielding Data'!$A$1:$H$1,0),0),"Other")</f>
        <v>2B</v>
      </c>
      <c r="Q441" s="14">
        <f>IFERROR(VLOOKUP($A441,'Fielding Data'!$A:$H,MATCH(Q$1,'Fielding Data'!$A$1:$H$1,0),0),"Other")</f>
        <v>0</v>
      </c>
      <c r="R441" s="14">
        <f>IFERROR(VLOOKUP($A441,'Fielding Data'!$A:$H,MATCH(R$1,'Fielding Data'!$A$1:$H$1,0),0),"Other")</f>
        <v>0</v>
      </c>
      <c r="S441" s="14">
        <f>IFERROR(VLOOKUP($A441,'Fielding Data'!$A:$H,MATCH(S$1,'Fielding Data'!$A$1:$H$1,0),0),"Other")</f>
        <v>0</v>
      </c>
      <c r="T441" s="14">
        <f>IFERROR(VLOOKUP($A441,'Fielding Data'!$A:$H,MATCH(T$1,'Fielding Data'!$A$1:$H$1,0),0),"Other")</f>
        <v>0</v>
      </c>
      <c r="U441" s="14">
        <f>SUMIFS('Fielding Data'!E:E,'Fielding Data'!$A:$A,'Hitting Data'!$A441)</f>
        <v>0</v>
      </c>
      <c r="V441" s="14">
        <f>SUMIFS('Fielding Data'!F:F,'Fielding Data'!$A:$A,'Hitting Data'!$A441)</f>
        <v>3</v>
      </c>
      <c r="W441" s="14">
        <f>SUMIFS('Fielding Data'!G:G,'Fielding Data'!$A:$A,'Hitting Data'!$A441)</f>
        <v>0</v>
      </c>
      <c r="X441" s="14">
        <f>SUMIFS('Fielding Data'!H:H,'Fielding Data'!$A:$A,'Hitting Data'!$A441)</f>
        <v>0</v>
      </c>
    </row>
    <row r="442" spans="1:24" x14ac:dyDescent="0.25">
      <c r="A442" s="14" t="str">
        <f t="shared" si="6"/>
        <v>hillaa012010</v>
      </c>
      <c r="B442" s="19" t="s">
        <v>554</v>
      </c>
      <c r="C442" s="19">
        <v>2010</v>
      </c>
      <c r="D442" s="19">
        <v>138</v>
      </c>
      <c r="E442" s="19">
        <v>528</v>
      </c>
      <c r="F442" s="19">
        <v>70</v>
      </c>
      <c r="G442" s="19">
        <v>108</v>
      </c>
      <c r="H442" s="19">
        <v>22</v>
      </c>
      <c r="I442" s="19">
        <v>0</v>
      </c>
      <c r="J442" s="19">
        <v>26</v>
      </c>
      <c r="K442" s="19">
        <v>68</v>
      </c>
      <c r="L442" s="19">
        <v>2</v>
      </c>
      <c r="M442" s="19">
        <v>2</v>
      </c>
      <c r="N442" s="19">
        <v>41</v>
      </c>
      <c r="O442" s="19">
        <v>85</v>
      </c>
      <c r="P442" s="14" t="str">
        <f>IFERROR(VLOOKUP($A442,'Fielding Data'!$A:$H,MATCH(P$1,'Fielding Data'!$A$1:$H$1,0),0),"Other")</f>
        <v>2B</v>
      </c>
      <c r="Q442" s="14">
        <f>IFERROR(VLOOKUP($A442,'Fielding Data'!$A:$H,MATCH(Q$1,'Fielding Data'!$A$1:$H$1,0),0),"Other")</f>
        <v>235</v>
      </c>
      <c r="R442" s="14">
        <f>IFERROR(VLOOKUP($A442,'Fielding Data'!$A:$H,MATCH(R$1,'Fielding Data'!$A$1:$H$1,0),0),"Other")</f>
        <v>383</v>
      </c>
      <c r="S442" s="14">
        <f>IFERROR(VLOOKUP($A442,'Fielding Data'!$A:$H,MATCH(S$1,'Fielding Data'!$A$1:$H$1,0),0),"Other")</f>
        <v>10</v>
      </c>
      <c r="T442" s="14">
        <f>IFERROR(VLOOKUP($A442,'Fielding Data'!$A:$H,MATCH(T$1,'Fielding Data'!$A$1:$H$1,0),0),"Other")</f>
        <v>89</v>
      </c>
      <c r="U442" s="14">
        <f>SUMIFS('Fielding Data'!E:E,'Fielding Data'!$A:$A,'Hitting Data'!$A442)</f>
        <v>235</v>
      </c>
      <c r="V442" s="14">
        <f>SUMIFS('Fielding Data'!F:F,'Fielding Data'!$A:$A,'Hitting Data'!$A442)</f>
        <v>383</v>
      </c>
      <c r="W442" s="14">
        <f>SUMIFS('Fielding Data'!G:G,'Fielding Data'!$A:$A,'Hitting Data'!$A442)</f>
        <v>10</v>
      </c>
      <c r="X442" s="14">
        <f>SUMIFS('Fielding Data'!H:H,'Fielding Data'!$A:$A,'Hitting Data'!$A442)</f>
        <v>89</v>
      </c>
    </row>
    <row r="443" spans="1:24" x14ac:dyDescent="0.25">
      <c r="A443" s="14" t="str">
        <f t="shared" si="6"/>
        <v>hillko012010</v>
      </c>
      <c r="B443" s="19" t="s">
        <v>382</v>
      </c>
      <c r="C443" s="19">
        <v>2010</v>
      </c>
      <c r="D443" s="19">
        <v>77</v>
      </c>
      <c r="E443" s="19">
        <v>215</v>
      </c>
      <c r="F443" s="19">
        <v>18</v>
      </c>
      <c r="G443" s="19">
        <v>46</v>
      </c>
      <c r="H443" s="19">
        <v>13</v>
      </c>
      <c r="I443" s="19">
        <v>1</v>
      </c>
      <c r="J443" s="19">
        <v>1</v>
      </c>
      <c r="K443" s="19">
        <v>17</v>
      </c>
      <c r="L443" s="19">
        <v>1</v>
      </c>
      <c r="M443" s="19">
        <v>0</v>
      </c>
      <c r="N443" s="19">
        <v>12</v>
      </c>
      <c r="O443" s="19">
        <v>61</v>
      </c>
      <c r="P443" s="14" t="str">
        <f>IFERROR(VLOOKUP($A443,'Fielding Data'!$A:$H,MATCH(P$1,'Fielding Data'!$A$1:$H$1,0),0),"Other")</f>
        <v>3B</v>
      </c>
      <c r="Q443" s="14">
        <f>IFERROR(VLOOKUP($A443,'Fielding Data'!$A:$H,MATCH(Q$1,'Fielding Data'!$A$1:$H$1,0),0),"Other")</f>
        <v>0</v>
      </c>
      <c r="R443" s="14">
        <f>IFERROR(VLOOKUP($A443,'Fielding Data'!$A:$H,MATCH(R$1,'Fielding Data'!$A$1:$H$1,0),0),"Other")</f>
        <v>0</v>
      </c>
      <c r="S443" s="14">
        <f>IFERROR(VLOOKUP($A443,'Fielding Data'!$A:$H,MATCH(S$1,'Fielding Data'!$A$1:$H$1,0),0),"Other")</f>
        <v>0</v>
      </c>
      <c r="T443" s="14">
        <f>IFERROR(VLOOKUP($A443,'Fielding Data'!$A:$H,MATCH(T$1,'Fielding Data'!$A$1:$H$1,0),0),"Other")</f>
        <v>0</v>
      </c>
      <c r="U443" s="14">
        <f>SUMIFS('Fielding Data'!E:E,'Fielding Data'!$A:$A,'Hitting Data'!$A443)</f>
        <v>493</v>
      </c>
      <c r="V443" s="14">
        <f>SUMIFS('Fielding Data'!F:F,'Fielding Data'!$A:$A,'Hitting Data'!$A443)</f>
        <v>29</v>
      </c>
      <c r="W443" s="14">
        <f>SUMIFS('Fielding Data'!G:G,'Fielding Data'!$A:$A,'Hitting Data'!$A443)</f>
        <v>4</v>
      </c>
      <c r="X443" s="14">
        <f>SUMIFS('Fielding Data'!H:H,'Fielding Data'!$A:$A,'Hitting Data'!$A443)</f>
        <v>4</v>
      </c>
    </row>
    <row r="444" spans="1:24" x14ac:dyDescent="0.25">
      <c r="A444" s="14" t="str">
        <f t="shared" si="6"/>
        <v>hillri012010</v>
      </c>
      <c r="B444" s="19" t="s">
        <v>555</v>
      </c>
      <c r="C444" s="19">
        <v>2010</v>
      </c>
      <c r="D444" s="19">
        <v>6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4" t="str">
        <f>IFERROR(VLOOKUP($A444,'Fielding Data'!$A:$H,MATCH(P$1,'Fielding Data'!$A$1:$H$1,0),0),"Other")</f>
        <v>P</v>
      </c>
      <c r="Q444" s="14">
        <f>IFERROR(VLOOKUP($A444,'Fielding Data'!$A:$H,MATCH(Q$1,'Fielding Data'!$A$1:$H$1,0),0),"Other")</f>
        <v>0</v>
      </c>
      <c r="R444" s="14">
        <f>IFERROR(VLOOKUP($A444,'Fielding Data'!$A:$H,MATCH(R$1,'Fielding Data'!$A$1:$H$1,0),0),"Other")</f>
        <v>0</v>
      </c>
      <c r="S444" s="14">
        <f>IFERROR(VLOOKUP($A444,'Fielding Data'!$A:$H,MATCH(S$1,'Fielding Data'!$A$1:$H$1,0),0),"Other")</f>
        <v>0</v>
      </c>
      <c r="T444" s="14">
        <f>IFERROR(VLOOKUP($A444,'Fielding Data'!$A:$H,MATCH(T$1,'Fielding Data'!$A$1:$H$1,0),0),"Other")</f>
        <v>0</v>
      </c>
      <c r="U444" s="14">
        <f>SUMIFS('Fielding Data'!E:E,'Fielding Data'!$A:$A,'Hitting Data'!$A444)</f>
        <v>0</v>
      </c>
      <c r="V444" s="14">
        <f>SUMIFS('Fielding Data'!F:F,'Fielding Data'!$A:$A,'Hitting Data'!$A444)</f>
        <v>0</v>
      </c>
      <c r="W444" s="14">
        <f>SUMIFS('Fielding Data'!G:G,'Fielding Data'!$A:$A,'Hitting Data'!$A444)</f>
        <v>0</v>
      </c>
      <c r="X444" s="14">
        <f>SUMIFS('Fielding Data'!H:H,'Fielding Data'!$A:$A,'Hitting Data'!$A444)</f>
        <v>0</v>
      </c>
    </row>
    <row r="445" spans="1:24" x14ac:dyDescent="0.25">
      <c r="A445" s="14" t="str">
        <f t="shared" si="6"/>
        <v>hillsh012010</v>
      </c>
      <c r="B445" s="19" t="s">
        <v>459</v>
      </c>
      <c r="C445" s="19">
        <v>2010</v>
      </c>
      <c r="D445" s="19">
        <v>4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4" t="str">
        <f>IFERROR(VLOOKUP($A445,'Fielding Data'!$A:$H,MATCH(P$1,'Fielding Data'!$A$1:$H$1,0),0),"Other")</f>
        <v>P</v>
      </c>
      <c r="Q445" s="14">
        <f>IFERROR(VLOOKUP($A445,'Fielding Data'!$A:$H,MATCH(Q$1,'Fielding Data'!$A$1:$H$1,0),0),"Other")</f>
        <v>1</v>
      </c>
      <c r="R445" s="14">
        <f>IFERROR(VLOOKUP($A445,'Fielding Data'!$A:$H,MATCH(R$1,'Fielding Data'!$A$1:$H$1,0),0),"Other")</f>
        <v>2</v>
      </c>
      <c r="S445" s="14">
        <f>IFERROR(VLOOKUP($A445,'Fielding Data'!$A:$H,MATCH(S$1,'Fielding Data'!$A$1:$H$1,0),0),"Other")</f>
        <v>0</v>
      </c>
      <c r="T445" s="14">
        <f>IFERROR(VLOOKUP($A445,'Fielding Data'!$A:$H,MATCH(T$1,'Fielding Data'!$A$1:$H$1,0),0),"Other")</f>
        <v>0</v>
      </c>
      <c r="U445" s="14">
        <f>SUMIFS('Fielding Data'!E:E,'Fielding Data'!$A:$A,'Hitting Data'!$A445)</f>
        <v>1</v>
      </c>
      <c r="V445" s="14">
        <f>SUMIFS('Fielding Data'!F:F,'Fielding Data'!$A:$A,'Hitting Data'!$A445)</f>
        <v>2</v>
      </c>
      <c r="W445" s="14">
        <f>SUMIFS('Fielding Data'!G:G,'Fielding Data'!$A:$A,'Hitting Data'!$A445)</f>
        <v>0</v>
      </c>
      <c r="X445" s="14">
        <f>SUMIFS('Fielding Data'!H:H,'Fielding Data'!$A:$A,'Hitting Data'!$A445)</f>
        <v>0</v>
      </c>
    </row>
    <row r="446" spans="1:24" x14ac:dyDescent="0.25">
      <c r="A446" s="14" t="str">
        <f t="shared" si="6"/>
        <v>hillst012010</v>
      </c>
      <c r="B446" s="19" t="s">
        <v>1296</v>
      </c>
      <c r="C446" s="19">
        <v>2010</v>
      </c>
      <c r="D446" s="19">
        <v>1</v>
      </c>
      <c r="E446" s="19">
        <v>3</v>
      </c>
      <c r="F446" s="19">
        <v>1</v>
      </c>
      <c r="G446" s="19">
        <v>1</v>
      </c>
      <c r="H446" s="19">
        <v>0</v>
      </c>
      <c r="I446" s="19">
        <v>0</v>
      </c>
      <c r="J446" s="19">
        <v>1</v>
      </c>
      <c r="K446" s="19">
        <v>1</v>
      </c>
      <c r="L446" s="19">
        <v>0</v>
      </c>
      <c r="M446" s="19">
        <v>0</v>
      </c>
      <c r="N446" s="19">
        <v>0</v>
      </c>
      <c r="O446" s="19">
        <v>1</v>
      </c>
      <c r="P446" s="14" t="str">
        <f>IFERROR(VLOOKUP($A446,'Fielding Data'!$A:$H,MATCH(P$1,'Fielding Data'!$A$1:$H$1,0),0),"Other")</f>
        <v>C</v>
      </c>
      <c r="Q446" s="14">
        <f>IFERROR(VLOOKUP($A446,'Fielding Data'!$A:$H,MATCH(Q$1,'Fielding Data'!$A$1:$H$1,0),0),"Other")</f>
        <v>2</v>
      </c>
      <c r="R446" s="14">
        <f>IFERROR(VLOOKUP($A446,'Fielding Data'!$A:$H,MATCH(R$1,'Fielding Data'!$A$1:$H$1,0),0),"Other")</f>
        <v>0</v>
      </c>
      <c r="S446" s="14">
        <f>IFERROR(VLOOKUP($A446,'Fielding Data'!$A:$H,MATCH(S$1,'Fielding Data'!$A$1:$H$1,0),0),"Other")</f>
        <v>0</v>
      </c>
      <c r="T446" s="14">
        <f>IFERROR(VLOOKUP($A446,'Fielding Data'!$A:$H,MATCH(T$1,'Fielding Data'!$A$1:$H$1,0),0),"Other")</f>
        <v>0</v>
      </c>
      <c r="U446" s="14">
        <f>SUMIFS('Fielding Data'!E:E,'Fielding Data'!$A:$A,'Hitting Data'!$A446)</f>
        <v>2</v>
      </c>
      <c r="V446" s="14">
        <f>SUMIFS('Fielding Data'!F:F,'Fielding Data'!$A:$A,'Hitting Data'!$A446)</f>
        <v>0</v>
      </c>
      <c r="W446" s="14">
        <f>SUMIFS('Fielding Data'!G:G,'Fielding Data'!$A:$A,'Hitting Data'!$A446)</f>
        <v>0</v>
      </c>
      <c r="X446" s="14">
        <f>SUMIFS('Fielding Data'!H:H,'Fielding Data'!$A:$A,'Hitting Data'!$A446)</f>
        <v>0</v>
      </c>
    </row>
    <row r="447" spans="1:24" x14ac:dyDescent="0.25">
      <c r="A447" s="14" t="str">
        <f t="shared" si="6"/>
        <v>hinsker012010</v>
      </c>
      <c r="B447" s="19" t="s">
        <v>307</v>
      </c>
      <c r="C447" s="19">
        <v>2010</v>
      </c>
      <c r="D447" s="19">
        <v>131</v>
      </c>
      <c r="E447" s="19">
        <v>281</v>
      </c>
      <c r="F447" s="19">
        <v>38</v>
      </c>
      <c r="G447" s="19">
        <v>72</v>
      </c>
      <c r="H447" s="19">
        <v>21</v>
      </c>
      <c r="I447" s="19">
        <v>1</v>
      </c>
      <c r="J447" s="19">
        <v>11</v>
      </c>
      <c r="K447" s="19">
        <v>51</v>
      </c>
      <c r="L447" s="19">
        <v>0</v>
      </c>
      <c r="M447" s="19">
        <v>0</v>
      </c>
      <c r="N447" s="19">
        <v>33</v>
      </c>
      <c r="O447" s="19">
        <v>75</v>
      </c>
      <c r="P447" s="14" t="str">
        <f>IFERROR(VLOOKUP($A447,'Fielding Data'!$A:$H,MATCH(P$1,'Fielding Data'!$A$1:$H$1,0),0),"Other")</f>
        <v>1B</v>
      </c>
      <c r="Q447" s="14">
        <f>IFERROR(VLOOKUP($A447,'Fielding Data'!$A:$H,MATCH(Q$1,'Fielding Data'!$A$1:$H$1,0),0),"Other")</f>
        <v>179</v>
      </c>
      <c r="R447" s="14">
        <f>IFERROR(VLOOKUP($A447,'Fielding Data'!$A:$H,MATCH(R$1,'Fielding Data'!$A$1:$H$1,0),0),"Other")</f>
        <v>10</v>
      </c>
      <c r="S447" s="14">
        <f>IFERROR(VLOOKUP($A447,'Fielding Data'!$A:$H,MATCH(S$1,'Fielding Data'!$A$1:$H$1,0),0),"Other")</f>
        <v>1</v>
      </c>
      <c r="T447" s="14">
        <f>IFERROR(VLOOKUP($A447,'Fielding Data'!$A:$H,MATCH(T$1,'Fielding Data'!$A$1:$H$1,0),0),"Other")</f>
        <v>15</v>
      </c>
      <c r="U447" s="14">
        <f>SUMIFS('Fielding Data'!E:E,'Fielding Data'!$A:$A,'Hitting Data'!$A447)</f>
        <v>244</v>
      </c>
      <c r="V447" s="14">
        <f>SUMIFS('Fielding Data'!F:F,'Fielding Data'!$A:$A,'Hitting Data'!$A447)</f>
        <v>12</v>
      </c>
      <c r="W447" s="14">
        <f>SUMIFS('Fielding Data'!G:G,'Fielding Data'!$A:$A,'Hitting Data'!$A447)</f>
        <v>2</v>
      </c>
      <c r="X447" s="14">
        <f>SUMIFS('Fielding Data'!H:H,'Fielding Data'!$A:$A,'Hitting Data'!$A447)</f>
        <v>15</v>
      </c>
    </row>
    <row r="448" spans="1:24" x14ac:dyDescent="0.25">
      <c r="A448" s="14" t="str">
        <f t="shared" si="6"/>
        <v>hochelu012010</v>
      </c>
      <c r="B448" s="19" t="s">
        <v>802</v>
      </c>
      <c r="C448" s="19">
        <v>2010</v>
      </c>
      <c r="D448" s="19">
        <v>18</v>
      </c>
      <c r="E448" s="19">
        <v>1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0</v>
      </c>
      <c r="O448" s="19">
        <v>1</v>
      </c>
      <c r="P448" s="14" t="str">
        <f>IFERROR(VLOOKUP($A448,'Fielding Data'!$A:$H,MATCH(P$1,'Fielding Data'!$A$1:$H$1,0),0),"Other")</f>
        <v>P</v>
      </c>
      <c r="Q448" s="14">
        <f>IFERROR(VLOOKUP($A448,'Fielding Data'!$A:$H,MATCH(Q$1,'Fielding Data'!$A$1:$H$1,0),0),"Other")</f>
        <v>5</v>
      </c>
      <c r="R448" s="14">
        <f>IFERROR(VLOOKUP($A448,'Fielding Data'!$A:$H,MATCH(R$1,'Fielding Data'!$A$1:$H$1,0),0),"Other")</f>
        <v>12</v>
      </c>
      <c r="S448" s="14">
        <f>IFERROR(VLOOKUP($A448,'Fielding Data'!$A:$H,MATCH(S$1,'Fielding Data'!$A$1:$H$1,0),0),"Other")</f>
        <v>1</v>
      </c>
      <c r="T448" s="14">
        <f>IFERROR(VLOOKUP($A448,'Fielding Data'!$A:$H,MATCH(T$1,'Fielding Data'!$A$1:$H$1,0),0),"Other")</f>
        <v>1</v>
      </c>
      <c r="U448" s="14">
        <f>SUMIFS('Fielding Data'!E:E,'Fielding Data'!$A:$A,'Hitting Data'!$A448)</f>
        <v>5</v>
      </c>
      <c r="V448" s="14">
        <f>SUMIFS('Fielding Data'!F:F,'Fielding Data'!$A:$A,'Hitting Data'!$A448)</f>
        <v>12</v>
      </c>
      <c r="W448" s="14">
        <f>SUMIFS('Fielding Data'!G:G,'Fielding Data'!$A:$A,'Hitting Data'!$A448)</f>
        <v>1</v>
      </c>
      <c r="X448" s="14">
        <f>SUMIFS('Fielding Data'!H:H,'Fielding Data'!$A:$A,'Hitting Data'!$A448)</f>
        <v>1</v>
      </c>
    </row>
    <row r="449" spans="1:24" x14ac:dyDescent="0.25">
      <c r="A449" s="14" t="str">
        <f t="shared" si="6"/>
        <v>hoffmtr012010</v>
      </c>
      <c r="B449" s="19" t="s">
        <v>120</v>
      </c>
      <c r="C449" s="19">
        <v>2010</v>
      </c>
      <c r="D449" s="19">
        <v>50</v>
      </c>
      <c r="E449" s="19">
        <v>1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0</v>
      </c>
      <c r="O449" s="19">
        <v>1</v>
      </c>
      <c r="P449" s="14" t="str">
        <f>IFERROR(VLOOKUP($A449,'Fielding Data'!$A:$H,MATCH(P$1,'Fielding Data'!$A$1:$H$1,0),0),"Other")</f>
        <v>P</v>
      </c>
      <c r="Q449" s="14">
        <f>IFERROR(VLOOKUP($A449,'Fielding Data'!$A:$H,MATCH(Q$1,'Fielding Data'!$A$1:$H$1,0),0),"Other")</f>
        <v>2</v>
      </c>
      <c r="R449" s="14">
        <f>IFERROR(VLOOKUP($A449,'Fielding Data'!$A:$H,MATCH(R$1,'Fielding Data'!$A$1:$H$1,0),0),"Other")</f>
        <v>3</v>
      </c>
      <c r="S449" s="14">
        <f>IFERROR(VLOOKUP($A449,'Fielding Data'!$A:$H,MATCH(S$1,'Fielding Data'!$A$1:$H$1,0),0),"Other")</f>
        <v>0</v>
      </c>
      <c r="T449" s="14">
        <f>IFERROR(VLOOKUP($A449,'Fielding Data'!$A:$H,MATCH(T$1,'Fielding Data'!$A$1:$H$1,0),0),"Other")</f>
        <v>0</v>
      </c>
      <c r="U449" s="14">
        <f>SUMIFS('Fielding Data'!E:E,'Fielding Data'!$A:$A,'Hitting Data'!$A449)</f>
        <v>2</v>
      </c>
      <c r="V449" s="14">
        <f>SUMIFS('Fielding Data'!F:F,'Fielding Data'!$A:$A,'Hitting Data'!$A449)</f>
        <v>3</v>
      </c>
      <c r="W449" s="14">
        <f>SUMIFS('Fielding Data'!G:G,'Fielding Data'!$A:$A,'Hitting Data'!$A449)</f>
        <v>0</v>
      </c>
      <c r="X449" s="14">
        <f>SUMIFS('Fielding Data'!H:H,'Fielding Data'!$A:$A,'Hitting Data'!$A449)</f>
        <v>0</v>
      </c>
    </row>
    <row r="450" spans="1:24" x14ac:dyDescent="0.25">
      <c r="A450" s="14" t="str">
        <f t="shared" si="6"/>
        <v>hoffpja012010</v>
      </c>
      <c r="B450" s="19" t="s">
        <v>1106</v>
      </c>
      <c r="C450" s="19">
        <v>2010</v>
      </c>
      <c r="D450" s="19">
        <v>13</v>
      </c>
      <c r="E450" s="19">
        <v>34</v>
      </c>
      <c r="F450" s="19">
        <v>1</v>
      </c>
      <c r="G450" s="19">
        <v>7</v>
      </c>
      <c r="H450" s="19">
        <v>1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19">
        <v>2</v>
      </c>
      <c r="O450" s="19">
        <v>5</v>
      </c>
      <c r="P450" s="14" t="str">
        <f>IFERROR(VLOOKUP($A450,'Fielding Data'!$A:$H,MATCH(P$1,'Fielding Data'!$A$1:$H$1,0),0),"Other")</f>
        <v>2B</v>
      </c>
      <c r="Q450" s="14">
        <f>IFERROR(VLOOKUP($A450,'Fielding Data'!$A:$H,MATCH(Q$1,'Fielding Data'!$A$1:$H$1,0),0),"Other")</f>
        <v>1</v>
      </c>
      <c r="R450" s="14">
        <f>IFERROR(VLOOKUP($A450,'Fielding Data'!$A:$H,MATCH(R$1,'Fielding Data'!$A$1:$H$1,0),0),"Other")</f>
        <v>5</v>
      </c>
      <c r="S450" s="14">
        <f>IFERROR(VLOOKUP($A450,'Fielding Data'!$A:$H,MATCH(S$1,'Fielding Data'!$A$1:$H$1,0),0),"Other")</f>
        <v>0</v>
      </c>
      <c r="T450" s="14">
        <f>IFERROR(VLOOKUP($A450,'Fielding Data'!$A:$H,MATCH(T$1,'Fielding Data'!$A$1:$H$1,0),0),"Other")</f>
        <v>0</v>
      </c>
      <c r="U450" s="14">
        <f>SUMIFS('Fielding Data'!E:E,'Fielding Data'!$A:$A,'Hitting Data'!$A450)</f>
        <v>7</v>
      </c>
      <c r="V450" s="14">
        <f>SUMIFS('Fielding Data'!F:F,'Fielding Data'!$A:$A,'Hitting Data'!$A450)</f>
        <v>30</v>
      </c>
      <c r="W450" s="14">
        <f>SUMIFS('Fielding Data'!G:G,'Fielding Data'!$A:$A,'Hitting Data'!$A450)</f>
        <v>0</v>
      </c>
      <c r="X450" s="14">
        <f>SUMIFS('Fielding Data'!H:H,'Fielding Data'!$A:$A,'Hitting Data'!$A450)</f>
        <v>3</v>
      </c>
    </row>
    <row r="451" spans="1:24" x14ac:dyDescent="0.25">
      <c r="A451" s="14" t="str">
        <f t="shared" ref="A451:A514" si="7">B451&amp;C451</f>
        <v>hoffpmi012010</v>
      </c>
      <c r="B451" s="19" t="s">
        <v>937</v>
      </c>
      <c r="C451" s="19">
        <v>2010</v>
      </c>
      <c r="D451" s="19">
        <v>24</v>
      </c>
      <c r="E451" s="19">
        <v>52</v>
      </c>
      <c r="F451" s="19">
        <v>5</v>
      </c>
      <c r="G451" s="19">
        <v>9</v>
      </c>
      <c r="H451" s="19">
        <v>3</v>
      </c>
      <c r="I451" s="19">
        <v>0</v>
      </c>
      <c r="J451" s="19">
        <v>0</v>
      </c>
      <c r="K451" s="19">
        <v>5</v>
      </c>
      <c r="L451" s="19">
        <v>0</v>
      </c>
      <c r="M451" s="19">
        <v>0</v>
      </c>
      <c r="N451" s="19">
        <v>5</v>
      </c>
      <c r="O451" s="19">
        <v>15</v>
      </c>
      <c r="P451" s="14" t="str">
        <f>IFERROR(VLOOKUP($A451,'Fielding Data'!$A:$H,MATCH(P$1,'Fielding Data'!$A$1:$H$1,0),0),"Other")</f>
        <v>1B</v>
      </c>
      <c r="Q451" s="14">
        <f>IFERROR(VLOOKUP($A451,'Fielding Data'!$A:$H,MATCH(Q$1,'Fielding Data'!$A$1:$H$1,0),0),"Other")</f>
        <v>61</v>
      </c>
      <c r="R451" s="14">
        <f>IFERROR(VLOOKUP($A451,'Fielding Data'!$A:$H,MATCH(R$1,'Fielding Data'!$A$1:$H$1,0),0),"Other")</f>
        <v>6</v>
      </c>
      <c r="S451" s="14">
        <f>IFERROR(VLOOKUP($A451,'Fielding Data'!$A:$H,MATCH(S$1,'Fielding Data'!$A$1:$H$1,0),0),"Other")</f>
        <v>1</v>
      </c>
      <c r="T451" s="14">
        <f>IFERROR(VLOOKUP($A451,'Fielding Data'!$A:$H,MATCH(T$1,'Fielding Data'!$A$1:$H$1,0),0),"Other")</f>
        <v>9</v>
      </c>
      <c r="U451" s="14">
        <f>SUMIFS('Fielding Data'!E:E,'Fielding Data'!$A:$A,'Hitting Data'!$A451)</f>
        <v>66</v>
      </c>
      <c r="V451" s="14">
        <f>SUMIFS('Fielding Data'!F:F,'Fielding Data'!$A:$A,'Hitting Data'!$A451)</f>
        <v>6</v>
      </c>
      <c r="W451" s="14">
        <f>SUMIFS('Fielding Data'!G:G,'Fielding Data'!$A:$A,'Hitting Data'!$A451)</f>
        <v>1</v>
      </c>
      <c r="X451" s="14">
        <f>SUMIFS('Fielding Data'!H:H,'Fielding Data'!$A:$A,'Hitting Data'!$A451)</f>
        <v>9</v>
      </c>
    </row>
    <row r="452" spans="1:24" x14ac:dyDescent="0.25">
      <c r="A452" s="14" t="str">
        <f t="shared" si="7"/>
        <v>hollade012010</v>
      </c>
      <c r="B452" s="19" t="s">
        <v>1107</v>
      </c>
      <c r="C452" s="19">
        <v>2010</v>
      </c>
      <c r="D452" s="19">
        <v>14</v>
      </c>
      <c r="E452" s="19">
        <v>0</v>
      </c>
      <c r="F452" s="19">
        <v>0</v>
      </c>
      <c r="G452" s="19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4" t="str">
        <f>IFERROR(VLOOKUP($A452,'Fielding Data'!$A:$H,MATCH(P$1,'Fielding Data'!$A$1:$H$1,0),0),"Other")</f>
        <v>P</v>
      </c>
      <c r="Q452" s="14">
        <f>IFERROR(VLOOKUP($A452,'Fielding Data'!$A:$H,MATCH(Q$1,'Fielding Data'!$A$1:$H$1,0),0),"Other")</f>
        <v>3</v>
      </c>
      <c r="R452" s="14">
        <f>IFERROR(VLOOKUP($A452,'Fielding Data'!$A:$H,MATCH(R$1,'Fielding Data'!$A$1:$H$1,0),0),"Other")</f>
        <v>9</v>
      </c>
      <c r="S452" s="14">
        <f>IFERROR(VLOOKUP($A452,'Fielding Data'!$A:$H,MATCH(S$1,'Fielding Data'!$A$1:$H$1,0),0),"Other")</f>
        <v>1</v>
      </c>
      <c r="T452" s="14">
        <f>IFERROR(VLOOKUP($A452,'Fielding Data'!$A:$H,MATCH(T$1,'Fielding Data'!$A$1:$H$1,0),0),"Other")</f>
        <v>0</v>
      </c>
      <c r="U452" s="14">
        <f>SUMIFS('Fielding Data'!E:E,'Fielding Data'!$A:$A,'Hitting Data'!$A452)</f>
        <v>3</v>
      </c>
      <c r="V452" s="14">
        <f>SUMIFS('Fielding Data'!F:F,'Fielding Data'!$A:$A,'Hitting Data'!$A452)</f>
        <v>9</v>
      </c>
      <c r="W452" s="14">
        <f>SUMIFS('Fielding Data'!G:G,'Fielding Data'!$A:$A,'Hitting Data'!$A452)</f>
        <v>1</v>
      </c>
      <c r="X452" s="14">
        <f>SUMIFS('Fielding Data'!H:H,'Fielding Data'!$A:$A,'Hitting Data'!$A452)</f>
        <v>0</v>
      </c>
    </row>
    <row r="453" spans="1:24" x14ac:dyDescent="0.25">
      <c r="A453" s="14" t="str">
        <f t="shared" si="7"/>
        <v>hollagr012010</v>
      </c>
      <c r="B453" s="19" t="s">
        <v>1297</v>
      </c>
      <c r="C453" s="19">
        <v>2010</v>
      </c>
      <c r="D453" s="19">
        <v>15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4" t="str">
        <f>IFERROR(VLOOKUP($A453,'Fielding Data'!$A:$H,MATCH(P$1,'Fielding Data'!$A$1:$H$1,0),0),"Other")</f>
        <v>P</v>
      </c>
      <c r="Q453" s="14">
        <f>IFERROR(VLOOKUP($A453,'Fielding Data'!$A:$H,MATCH(Q$1,'Fielding Data'!$A$1:$H$1,0),0),"Other")</f>
        <v>5</v>
      </c>
      <c r="R453" s="14">
        <f>IFERROR(VLOOKUP($A453,'Fielding Data'!$A:$H,MATCH(R$1,'Fielding Data'!$A$1:$H$1,0),0),"Other")</f>
        <v>1</v>
      </c>
      <c r="S453" s="14">
        <f>IFERROR(VLOOKUP($A453,'Fielding Data'!$A:$H,MATCH(S$1,'Fielding Data'!$A$1:$H$1,0),0),"Other")</f>
        <v>0</v>
      </c>
      <c r="T453" s="14">
        <f>IFERROR(VLOOKUP($A453,'Fielding Data'!$A:$H,MATCH(T$1,'Fielding Data'!$A$1:$H$1,0),0),"Other")</f>
        <v>0</v>
      </c>
      <c r="U453" s="14">
        <f>SUMIFS('Fielding Data'!E:E,'Fielding Data'!$A:$A,'Hitting Data'!$A453)</f>
        <v>5</v>
      </c>
      <c r="V453" s="14">
        <f>SUMIFS('Fielding Data'!F:F,'Fielding Data'!$A:$A,'Hitting Data'!$A453)</f>
        <v>1</v>
      </c>
      <c r="W453" s="14">
        <f>SUMIFS('Fielding Data'!G:G,'Fielding Data'!$A:$A,'Hitting Data'!$A453)</f>
        <v>0</v>
      </c>
      <c r="X453" s="14">
        <f>SUMIFS('Fielding Data'!H:H,'Fielding Data'!$A:$A,'Hitting Data'!$A453)</f>
        <v>0</v>
      </c>
    </row>
    <row r="454" spans="1:24" x14ac:dyDescent="0.25">
      <c r="A454" s="14" t="str">
        <f t="shared" si="7"/>
        <v>hollima012010</v>
      </c>
      <c r="B454" s="19" t="s">
        <v>460</v>
      </c>
      <c r="C454" s="19">
        <v>2010</v>
      </c>
      <c r="D454" s="19">
        <v>158</v>
      </c>
      <c r="E454" s="19">
        <v>596</v>
      </c>
      <c r="F454" s="19">
        <v>95</v>
      </c>
      <c r="G454" s="19">
        <v>186</v>
      </c>
      <c r="H454" s="19">
        <v>45</v>
      </c>
      <c r="I454" s="19">
        <v>1</v>
      </c>
      <c r="J454" s="19">
        <v>28</v>
      </c>
      <c r="K454" s="19">
        <v>103</v>
      </c>
      <c r="L454" s="19">
        <v>9</v>
      </c>
      <c r="M454" s="19">
        <v>5</v>
      </c>
      <c r="N454" s="19">
        <v>69</v>
      </c>
      <c r="O454" s="19">
        <v>93</v>
      </c>
      <c r="P454" s="14" t="str">
        <f>IFERROR(VLOOKUP($A454,'Fielding Data'!$A:$H,MATCH(P$1,'Fielding Data'!$A$1:$H$1,0),0),"Other")</f>
        <v>LF</v>
      </c>
      <c r="Q454" s="14">
        <f>IFERROR(VLOOKUP($A454,'Fielding Data'!$A:$H,MATCH(Q$1,'Fielding Data'!$A$1:$H$1,0),0),"Other")</f>
        <v>0</v>
      </c>
      <c r="R454" s="14">
        <f>IFERROR(VLOOKUP($A454,'Fielding Data'!$A:$H,MATCH(R$1,'Fielding Data'!$A$1:$H$1,0),0),"Other")</f>
        <v>0</v>
      </c>
      <c r="S454" s="14">
        <f>IFERROR(VLOOKUP($A454,'Fielding Data'!$A:$H,MATCH(S$1,'Fielding Data'!$A$1:$H$1,0),0),"Other")</f>
        <v>0</v>
      </c>
      <c r="T454" s="14">
        <f>IFERROR(VLOOKUP($A454,'Fielding Data'!$A:$H,MATCH(T$1,'Fielding Data'!$A$1:$H$1,0),0),"Other")</f>
        <v>0</v>
      </c>
      <c r="U454" s="14">
        <f>SUMIFS('Fielding Data'!E:E,'Fielding Data'!$A:$A,'Hitting Data'!$A454)</f>
        <v>261</v>
      </c>
      <c r="V454" s="14">
        <f>SUMIFS('Fielding Data'!F:F,'Fielding Data'!$A:$A,'Hitting Data'!$A454)</f>
        <v>8</v>
      </c>
      <c r="W454" s="14">
        <f>SUMIFS('Fielding Data'!G:G,'Fielding Data'!$A:$A,'Hitting Data'!$A454)</f>
        <v>3</v>
      </c>
      <c r="X454" s="14">
        <f>SUMIFS('Fielding Data'!H:H,'Fielding Data'!$A:$A,'Hitting Data'!$A454)</f>
        <v>0</v>
      </c>
    </row>
    <row r="455" spans="1:24" x14ac:dyDescent="0.25">
      <c r="A455" s="14" t="str">
        <f t="shared" si="7"/>
        <v>hoovepa012010</v>
      </c>
      <c r="B455" s="19" t="s">
        <v>249</v>
      </c>
      <c r="C455" s="19">
        <v>2010</v>
      </c>
      <c r="D455" s="19">
        <v>9</v>
      </c>
      <c r="E455" s="19">
        <v>22</v>
      </c>
      <c r="F455" s="19">
        <v>6</v>
      </c>
      <c r="G455" s="19">
        <v>5</v>
      </c>
      <c r="H455" s="19">
        <v>2</v>
      </c>
      <c r="I455" s="19">
        <v>0</v>
      </c>
      <c r="J455" s="19">
        <v>0</v>
      </c>
      <c r="K455" s="19">
        <v>2</v>
      </c>
      <c r="L455" s="19">
        <v>0</v>
      </c>
      <c r="M455" s="19">
        <v>0</v>
      </c>
      <c r="N455" s="19">
        <v>3</v>
      </c>
      <c r="O455" s="19">
        <v>5</v>
      </c>
      <c r="P455" s="14" t="str">
        <f>IFERROR(VLOOKUP($A455,'Fielding Data'!$A:$H,MATCH(P$1,'Fielding Data'!$A$1:$H$1,0),0),"Other")</f>
        <v>C</v>
      </c>
      <c r="Q455" s="14">
        <f>IFERROR(VLOOKUP($A455,'Fielding Data'!$A:$H,MATCH(Q$1,'Fielding Data'!$A$1:$H$1,0),0),"Other")</f>
        <v>42</v>
      </c>
      <c r="R455" s="14">
        <f>IFERROR(VLOOKUP($A455,'Fielding Data'!$A:$H,MATCH(R$1,'Fielding Data'!$A$1:$H$1,0),0),"Other")</f>
        <v>2</v>
      </c>
      <c r="S455" s="14">
        <f>IFERROR(VLOOKUP($A455,'Fielding Data'!$A:$H,MATCH(S$1,'Fielding Data'!$A$1:$H$1,0),0),"Other")</f>
        <v>2</v>
      </c>
      <c r="T455" s="14">
        <f>IFERROR(VLOOKUP($A455,'Fielding Data'!$A:$H,MATCH(T$1,'Fielding Data'!$A$1:$H$1,0),0),"Other")</f>
        <v>0</v>
      </c>
      <c r="U455" s="14">
        <f>SUMIFS('Fielding Data'!E:E,'Fielding Data'!$A:$A,'Hitting Data'!$A455)</f>
        <v>42</v>
      </c>
      <c r="V455" s="14">
        <f>SUMIFS('Fielding Data'!F:F,'Fielding Data'!$A:$A,'Hitting Data'!$A455)</f>
        <v>2</v>
      </c>
      <c r="W455" s="14">
        <f>SUMIFS('Fielding Data'!G:G,'Fielding Data'!$A:$A,'Hitting Data'!$A455)</f>
        <v>2</v>
      </c>
      <c r="X455" s="14">
        <f>SUMIFS('Fielding Data'!H:H,'Fielding Data'!$A:$A,'Hitting Data'!$A455)</f>
        <v>0</v>
      </c>
    </row>
    <row r="456" spans="1:24" x14ac:dyDescent="0.25">
      <c r="A456" s="14" t="str">
        <f t="shared" si="7"/>
        <v>houseja012010</v>
      </c>
      <c r="B456" s="19" t="s">
        <v>1298</v>
      </c>
      <c r="C456" s="19">
        <v>2010</v>
      </c>
      <c r="D456" s="19">
        <v>1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4" t="str">
        <f>IFERROR(VLOOKUP($A456,'Fielding Data'!$A:$H,MATCH(P$1,'Fielding Data'!$A$1:$H$1,0),0),"Other")</f>
        <v>P</v>
      </c>
      <c r="Q456" s="14">
        <f>IFERROR(VLOOKUP($A456,'Fielding Data'!$A:$H,MATCH(Q$1,'Fielding Data'!$A$1:$H$1,0),0),"Other")</f>
        <v>0</v>
      </c>
      <c r="R456" s="14">
        <f>IFERROR(VLOOKUP($A456,'Fielding Data'!$A:$H,MATCH(R$1,'Fielding Data'!$A$1:$H$1,0),0),"Other")</f>
        <v>0</v>
      </c>
      <c r="S456" s="14">
        <f>IFERROR(VLOOKUP($A456,'Fielding Data'!$A:$H,MATCH(S$1,'Fielding Data'!$A$1:$H$1,0),0),"Other")</f>
        <v>0</v>
      </c>
      <c r="T456" s="14">
        <f>IFERROR(VLOOKUP($A456,'Fielding Data'!$A:$H,MATCH(T$1,'Fielding Data'!$A$1:$H$1,0),0),"Other")</f>
        <v>0</v>
      </c>
      <c r="U456" s="14">
        <f>SUMIFS('Fielding Data'!E:E,'Fielding Data'!$A:$A,'Hitting Data'!$A456)</f>
        <v>0</v>
      </c>
      <c r="V456" s="14">
        <f>SUMIFS('Fielding Data'!F:F,'Fielding Data'!$A:$A,'Hitting Data'!$A456)</f>
        <v>0</v>
      </c>
      <c r="W456" s="14">
        <f>SUMIFS('Fielding Data'!G:G,'Fielding Data'!$A:$A,'Hitting Data'!$A456)</f>
        <v>0</v>
      </c>
      <c r="X456" s="14">
        <f>SUMIFS('Fielding Data'!H:H,'Fielding Data'!$A:$A,'Hitting Data'!$A456)</f>
        <v>0</v>
      </c>
    </row>
    <row r="457" spans="1:24" x14ac:dyDescent="0.25">
      <c r="A457" s="14" t="str">
        <f t="shared" si="7"/>
        <v>howarry012010</v>
      </c>
      <c r="B457" s="19" t="s">
        <v>461</v>
      </c>
      <c r="C457" s="19">
        <v>2010</v>
      </c>
      <c r="D457" s="19">
        <v>143</v>
      </c>
      <c r="E457" s="19">
        <v>550</v>
      </c>
      <c r="F457" s="19">
        <v>87</v>
      </c>
      <c r="G457" s="19">
        <v>152</v>
      </c>
      <c r="H457" s="19">
        <v>23</v>
      </c>
      <c r="I457" s="19">
        <v>5</v>
      </c>
      <c r="J457" s="19">
        <v>31</v>
      </c>
      <c r="K457" s="19">
        <v>108</v>
      </c>
      <c r="L457" s="19">
        <v>1</v>
      </c>
      <c r="M457" s="19">
        <v>1</v>
      </c>
      <c r="N457" s="19">
        <v>59</v>
      </c>
      <c r="O457" s="19">
        <v>157</v>
      </c>
      <c r="P457" s="14" t="str">
        <f>IFERROR(VLOOKUP($A457,'Fielding Data'!$A:$H,MATCH(P$1,'Fielding Data'!$A$1:$H$1,0),0),"Other")</f>
        <v>1B</v>
      </c>
      <c r="Q457" s="14">
        <f>IFERROR(VLOOKUP($A457,'Fielding Data'!$A:$H,MATCH(Q$1,'Fielding Data'!$A$1:$H$1,0),0),"Other")</f>
        <v>1266</v>
      </c>
      <c r="R457" s="14">
        <f>IFERROR(VLOOKUP($A457,'Fielding Data'!$A:$H,MATCH(R$1,'Fielding Data'!$A$1:$H$1,0),0),"Other")</f>
        <v>59</v>
      </c>
      <c r="S457" s="14">
        <f>IFERROR(VLOOKUP($A457,'Fielding Data'!$A:$H,MATCH(S$1,'Fielding Data'!$A$1:$H$1,0),0),"Other")</f>
        <v>14</v>
      </c>
      <c r="T457" s="14">
        <f>IFERROR(VLOOKUP($A457,'Fielding Data'!$A:$H,MATCH(T$1,'Fielding Data'!$A$1:$H$1,0),0),"Other")</f>
        <v>117</v>
      </c>
      <c r="U457" s="14">
        <f>SUMIFS('Fielding Data'!E:E,'Fielding Data'!$A:$A,'Hitting Data'!$A457)</f>
        <v>1266</v>
      </c>
      <c r="V457" s="14">
        <f>SUMIFS('Fielding Data'!F:F,'Fielding Data'!$A:$A,'Hitting Data'!$A457)</f>
        <v>59</v>
      </c>
      <c r="W457" s="14">
        <f>SUMIFS('Fielding Data'!G:G,'Fielding Data'!$A:$A,'Hitting Data'!$A457)</f>
        <v>14</v>
      </c>
      <c r="X457" s="14">
        <f>SUMIFS('Fielding Data'!H:H,'Fielding Data'!$A:$A,'Hitting Data'!$A457)</f>
        <v>117</v>
      </c>
    </row>
    <row r="458" spans="1:24" x14ac:dyDescent="0.25">
      <c r="A458" s="14" t="str">
        <f t="shared" si="7"/>
        <v>huch012010</v>
      </c>
      <c r="B458" s="19" t="s">
        <v>803</v>
      </c>
      <c r="C458" s="19">
        <v>2010</v>
      </c>
      <c r="D458" s="19">
        <v>14</v>
      </c>
      <c r="E458" s="19">
        <v>23</v>
      </c>
      <c r="F458" s="19">
        <v>2</v>
      </c>
      <c r="G458" s="19">
        <v>3</v>
      </c>
      <c r="H458" s="19">
        <v>1</v>
      </c>
      <c r="I458" s="19">
        <v>0</v>
      </c>
      <c r="J458" s="19">
        <v>0</v>
      </c>
      <c r="K458" s="19">
        <v>1</v>
      </c>
      <c r="L458" s="19">
        <v>1</v>
      </c>
      <c r="M458" s="19">
        <v>0</v>
      </c>
      <c r="N458" s="19">
        <v>0</v>
      </c>
      <c r="O458" s="19">
        <v>5</v>
      </c>
      <c r="P458" s="14" t="str">
        <f>IFERROR(VLOOKUP($A458,'Fielding Data'!$A:$H,MATCH(P$1,'Fielding Data'!$A$1:$H$1,0),0),"Other")</f>
        <v>SS</v>
      </c>
      <c r="Q458" s="14">
        <f>IFERROR(VLOOKUP($A458,'Fielding Data'!$A:$H,MATCH(Q$1,'Fielding Data'!$A$1:$H$1,0),0),"Other")</f>
        <v>13</v>
      </c>
      <c r="R458" s="14">
        <f>IFERROR(VLOOKUP($A458,'Fielding Data'!$A:$H,MATCH(R$1,'Fielding Data'!$A$1:$H$1,0),0),"Other")</f>
        <v>10</v>
      </c>
      <c r="S458" s="14">
        <f>IFERROR(VLOOKUP($A458,'Fielding Data'!$A:$H,MATCH(S$1,'Fielding Data'!$A$1:$H$1,0),0),"Other")</f>
        <v>1</v>
      </c>
      <c r="T458" s="14">
        <f>IFERROR(VLOOKUP($A458,'Fielding Data'!$A:$H,MATCH(T$1,'Fielding Data'!$A$1:$H$1,0),0),"Other")</f>
        <v>4</v>
      </c>
      <c r="U458" s="14">
        <f>SUMIFS('Fielding Data'!E:E,'Fielding Data'!$A:$A,'Hitting Data'!$A458)</f>
        <v>13</v>
      </c>
      <c r="V458" s="14">
        <f>SUMIFS('Fielding Data'!F:F,'Fielding Data'!$A:$A,'Hitting Data'!$A458)</f>
        <v>10</v>
      </c>
      <c r="W458" s="14">
        <f>SUMIFS('Fielding Data'!G:G,'Fielding Data'!$A:$A,'Hitting Data'!$A458)</f>
        <v>1</v>
      </c>
      <c r="X458" s="14">
        <f>SUMIFS('Fielding Data'!H:H,'Fielding Data'!$A:$A,'Hitting Data'!$A458)</f>
        <v>4</v>
      </c>
    </row>
    <row r="459" spans="1:24" x14ac:dyDescent="0.25">
      <c r="A459" s="14" t="str">
        <f t="shared" si="7"/>
        <v>hudsoor012010</v>
      </c>
      <c r="B459" s="19" t="s">
        <v>308</v>
      </c>
      <c r="C459" s="19">
        <v>2010</v>
      </c>
      <c r="D459" s="19">
        <v>126</v>
      </c>
      <c r="E459" s="19">
        <v>497</v>
      </c>
      <c r="F459" s="19">
        <v>80</v>
      </c>
      <c r="G459" s="19">
        <v>133</v>
      </c>
      <c r="H459" s="19">
        <v>24</v>
      </c>
      <c r="I459" s="19">
        <v>5</v>
      </c>
      <c r="J459" s="19">
        <v>6</v>
      </c>
      <c r="K459" s="19">
        <v>37</v>
      </c>
      <c r="L459" s="19">
        <v>10</v>
      </c>
      <c r="M459" s="19">
        <v>3</v>
      </c>
      <c r="N459" s="19">
        <v>50</v>
      </c>
      <c r="O459" s="19">
        <v>87</v>
      </c>
      <c r="P459" s="14" t="str">
        <f>IFERROR(VLOOKUP($A459,'Fielding Data'!$A:$H,MATCH(P$1,'Fielding Data'!$A$1:$H$1,0),0),"Other")</f>
        <v>2B</v>
      </c>
      <c r="Q459" s="14">
        <f>IFERROR(VLOOKUP($A459,'Fielding Data'!$A:$H,MATCH(Q$1,'Fielding Data'!$A$1:$H$1,0),0),"Other")</f>
        <v>255</v>
      </c>
      <c r="R459" s="14">
        <f>IFERROR(VLOOKUP($A459,'Fielding Data'!$A:$H,MATCH(R$1,'Fielding Data'!$A$1:$H$1,0),0),"Other")</f>
        <v>374</v>
      </c>
      <c r="S459" s="14">
        <f>IFERROR(VLOOKUP($A459,'Fielding Data'!$A:$H,MATCH(S$1,'Fielding Data'!$A$1:$H$1,0),0),"Other")</f>
        <v>8</v>
      </c>
      <c r="T459" s="14">
        <f>IFERROR(VLOOKUP($A459,'Fielding Data'!$A:$H,MATCH(T$1,'Fielding Data'!$A$1:$H$1,0),0),"Other")</f>
        <v>78</v>
      </c>
      <c r="U459" s="14">
        <f>SUMIFS('Fielding Data'!E:E,'Fielding Data'!$A:$A,'Hitting Data'!$A459)</f>
        <v>255</v>
      </c>
      <c r="V459" s="14">
        <f>SUMIFS('Fielding Data'!F:F,'Fielding Data'!$A:$A,'Hitting Data'!$A459)</f>
        <v>374</v>
      </c>
      <c r="W459" s="14">
        <f>SUMIFS('Fielding Data'!G:G,'Fielding Data'!$A:$A,'Hitting Data'!$A459)</f>
        <v>8</v>
      </c>
      <c r="X459" s="14">
        <f>SUMIFS('Fielding Data'!H:H,'Fielding Data'!$A:$A,'Hitting Data'!$A459)</f>
        <v>78</v>
      </c>
    </row>
    <row r="460" spans="1:24" x14ac:dyDescent="0.25">
      <c r="A460" s="14" t="str">
        <f t="shared" si="7"/>
        <v>hudsoti012010</v>
      </c>
      <c r="B460" s="19" t="s">
        <v>122</v>
      </c>
      <c r="C460" s="19">
        <v>2010</v>
      </c>
      <c r="D460" s="19">
        <v>35</v>
      </c>
      <c r="E460" s="19">
        <v>77</v>
      </c>
      <c r="F460" s="19">
        <v>4</v>
      </c>
      <c r="G460" s="19">
        <v>15</v>
      </c>
      <c r="H460" s="19">
        <v>4</v>
      </c>
      <c r="I460" s="19">
        <v>0</v>
      </c>
      <c r="J460" s="19">
        <v>0</v>
      </c>
      <c r="K460" s="19">
        <v>4</v>
      </c>
      <c r="L460" s="19">
        <v>0</v>
      </c>
      <c r="M460" s="19">
        <v>0</v>
      </c>
      <c r="N460" s="19">
        <v>0</v>
      </c>
      <c r="O460" s="19">
        <v>21</v>
      </c>
      <c r="P460" s="14" t="str">
        <f>IFERROR(VLOOKUP($A460,'Fielding Data'!$A:$H,MATCH(P$1,'Fielding Data'!$A$1:$H$1,0),0),"Other")</f>
        <v>P</v>
      </c>
      <c r="Q460" s="14">
        <f>IFERROR(VLOOKUP($A460,'Fielding Data'!$A:$H,MATCH(Q$1,'Fielding Data'!$A$1:$H$1,0),0),"Other")</f>
        <v>17</v>
      </c>
      <c r="R460" s="14">
        <f>IFERROR(VLOOKUP($A460,'Fielding Data'!$A:$H,MATCH(R$1,'Fielding Data'!$A$1:$H$1,0),0),"Other")</f>
        <v>57</v>
      </c>
      <c r="S460" s="14">
        <f>IFERROR(VLOOKUP($A460,'Fielding Data'!$A:$H,MATCH(S$1,'Fielding Data'!$A$1:$H$1,0),0),"Other")</f>
        <v>3</v>
      </c>
      <c r="T460" s="14">
        <f>IFERROR(VLOOKUP($A460,'Fielding Data'!$A:$H,MATCH(T$1,'Fielding Data'!$A$1:$H$1,0),0),"Other")</f>
        <v>2</v>
      </c>
      <c r="U460" s="14">
        <f>SUMIFS('Fielding Data'!E:E,'Fielding Data'!$A:$A,'Hitting Data'!$A460)</f>
        <v>17</v>
      </c>
      <c r="V460" s="14">
        <f>SUMIFS('Fielding Data'!F:F,'Fielding Data'!$A:$A,'Hitting Data'!$A460)</f>
        <v>57</v>
      </c>
      <c r="W460" s="14">
        <f>SUMIFS('Fielding Data'!G:G,'Fielding Data'!$A:$A,'Hitting Data'!$A460)</f>
        <v>3</v>
      </c>
      <c r="X460" s="14">
        <f>SUMIFS('Fielding Data'!H:H,'Fielding Data'!$A:$A,'Hitting Data'!$A460)</f>
        <v>2</v>
      </c>
    </row>
    <row r="461" spans="1:24" x14ac:dyDescent="0.25">
      <c r="A461" s="14" t="str">
        <f t="shared" si="7"/>
        <v>huffau012010</v>
      </c>
      <c r="B461" s="19" t="s">
        <v>123</v>
      </c>
      <c r="C461" s="19">
        <v>2010</v>
      </c>
      <c r="D461" s="19">
        <v>157</v>
      </c>
      <c r="E461" s="19">
        <v>569</v>
      </c>
      <c r="F461" s="19">
        <v>100</v>
      </c>
      <c r="G461" s="19">
        <v>165</v>
      </c>
      <c r="H461" s="19">
        <v>35</v>
      </c>
      <c r="I461" s="19">
        <v>5</v>
      </c>
      <c r="J461" s="19">
        <v>26</v>
      </c>
      <c r="K461" s="19">
        <v>86</v>
      </c>
      <c r="L461" s="19">
        <v>7</v>
      </c>
      <c r="M461" s="19">
        <v>0</v>
      </c>
      <c r="N461" s="19">
        <v>83</v>
      </c>
      <c r="O461" s="19">
        <v>91</v>
      </c>
      <c r="P461" s="14" t="str">
        <f>IFERROR(VLOOKUP($A461,'Fielding Data'!$A:$H,MATCH(P$1,'Fielding Data'!$A$1:$H$1,0),0),"Other")</f>
        <v>1B</v>
      </c>
      <c r="Q461" s="14">
        <f>IFERROR(VLOOKUP($A461,'Fielding Data'!$A:$H,MATCH(Q$1,'Fielding Data'!$A$1:$H$1,0),0),"Other")</f>
        <v>756</v>
      </c>
      <c r="R461" s="14">
        <f>IFERROR(VLOOKUP($A461,'Fielding Data'!$A:$H,MATCH(R$1,'Fielding Data'!$A$1:$H$1,0),0),"Other")</f>
        <v>54</v>
      </c>
      <c r="S461" s="14">
        <f>IFERROR(VLOOKUP($A461,'Fielding Data'!$A:$H,MATCH(S$1,'Fielding Data'!$A$1:$H$1,0),0),"Other")</f>
        <v>3</v>
      </c>
      <c r="T461" s="14">
        <f>IFERROR(VLOOKUP($A461,'Fielding Data'!$A:$H,MATCH(T$1,'Fielding Data'!$A$1:$H$1,0),0),"Other")</f>
        <v>54</v>
      </c>
      <c r="U461" s="14">
        <f>SUMIFS('Fielding Data'!E:E,'Fielding Data'!$A:$A,'Hitting Data'!$A461)</f>
        <v>881</v>
      </c>
      <c r="V461" s="14">
        <f>SUMIFS('Fielding Data'!F:F,'Fielding Data'!$A:$A,'Hitting Data'!$A461)</f>
        <v>60</v>
      </c>
      <c r="W461" s="14">
        <f>SUMIFS('Fielding Data'!G:G,'Fielding Data'!$A:$A,'Hitting Data'!$A461)</f>
        <v>3</v>
      </c>
      <c r="X461" s="14">
        <f>SUMIFS('Fielding Data'!H:H,'Fielding Data'!$A:$A,'Hitting Data'!$A461)</f>
        <v>56</v>
      </c>
    </row>
    <row r="462" spans="1:24" x14ac:dyDescent="0.25">
      <c r="A462" s="14" t="str">
        <f t="shared" si="7"/>
        <v>huffda012010</v>
      </c>
      <c r="B462" s="19" t="s">
        <v>1109</v>
      </c>
      <c r="C462" s="19">
        <v>2010</v>
      </c>
      <c r="D462" s="19">
        <v>15</v>
      </c>
      <c r="E462" s="19">
        <v>2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1</v>
      </c>
      <c r="P462" s="14" t="str">
        <f>IFERROR(VLOOKUP($A462,'Fielding Data'!$A:$H,MATCH(P$1,'Fielding Data'!$A$1:$H$1,0),0),"Other")</f>
        <v>P</v>
      </c>
      <c r="Q462" s="14">
        <f>IFERROR(VLOOKUP($A462,'Fielding Data'!$A:$H,MATCH(Q$1,'Fielding Data'!$A$1:$H$1,0),0),"Other")</f>
        <v>4</v>
      </c>
      <c r="R462" s="14">
        <f>IFERROR(VLOOKUP($A462,'Fielding Data'!$A:$H,MATCH(R$1,'Fielding Data'!$A$1:$H$1,0),0),"Other")</f>
        <v>7</v>
      </c>
      <c r="S462" s="14">
        <f>IFERROR(VLOOKUP($A462,'Fielding Data'!$A:$H,MATCH(S$1,'Fielding Data'!$A$1:$H$1,0),0),"Other")</f>
        <v>0</v>
      </c>
      <c r="T462" s="14">
        <f>IFERROR(VLOOKUP($A462,'Fielding Data'!$A:$H,MATCH(T$1,'Fielding Data'!$A$1:$H$1,0),0),"Other")</f>
        <v>0</v>
      </c>
      <c r="U462" s="14">
        <f>SUMIFS('Fielding Data'!E:E,'Fielding Data'!$A:$A,'Hitting Data'!$A462)</f>
        <v>4</v>
      </c>
      <c r="V462" s="14">
        <f>SUMIFS('Fielding Data'!F:F,'Fielding Data'!$A:$A,'Hitting Data'!$A462)</f>
        <v>7</v>
      </c>
      <c r="W462" s="14">
        <f>SUMIFS('Fielding Data'!G:G,'Fielding Data'!$A:$A,'Hitting Data'!$A462)</f>
        <v>0</v>
      </c>
      <c r="X462" s="14">
        <f>SUMIFS('Fielding Data'!H:H,'Fielding Data'!$A:$A,'Hitting Data'!$A462)</f>
        <v>0</v>
      </c>
    </row>
    <row r="463" spans="1:24" x14ac:dyDescent="0.25">
      <c r="A463" s="14" t="str">
        <f t="shared" si="7"/>
        <v>huffmch012010</v>
      </c>
      <c r="B463" s="19" t="s">
        <v>1299</v>
      </c>
      <c r="C463" s="19">
        <v>2010</v>
      </c>
      <c r="D463" s="19">
        <v>9</v>
      </c>
      <c r="E463" s="19">
        <v>18</v>
      </c>
      <c r="F463" s="19">
        <v>1</v>
      </c>
      <c r="G463" s="19">
        <v>3</v>
      </c>
      <c r="H463" s="19">
        <v>0</v>
      </c>
      <c r="I463" s="19">
        <v>0</v>
      </c>
      <c r="J463" s="19">
        <v>0</v>
      </c>
      <c r="K463" s="19">
        <v>2</v>
      </c>
      <c r="L463" s="19">
        <v>0</v>
      </c>
      <c r="M463" s="19">
        <v>0</v>
      </c>
      <c r="N463" s="19">
        <v>2</v>
      </c>
      <c r="O463" s="19">
        <v>5</v>
      </c>
      <c r="P463" s="14" t="str">
        <f>IFERROR(VLOOKUP($A463,'Fielding Data'!$A:$H,MATCH(P$1,'Fielding Data'!$A$1:$H$1,0),0),"Other")</f>
        <v>1B</v>
      </c>
      <c r="Q463" s="14">
        <f>IFERROR(VLOOKUP($A463,'Fielding Data'!$A:$H,MATCH(Q$1,'Fielding Data'!$A$1:$H$1,0),0),"Other")</f>
        <v>0</v>
      </c>
      <c r="R463" s="14">
        <f>IFERROR(VLOOKUP($A463,'Fielding Data'!$A:$H,MATCH(R$1,'Fielding Data'!$A$1:$H$1,0),0),"Other")</f>
        <v>0</v>
      </c>
      <c r="S463" s="14">
        <f>IFERROR(VLOOKUP($A463,'Fielding Data'!$A:$H,MATCH(S$1,'Fielding Data'!$A$1:$H$1,0),0),"Other")</f>
        <v>0</v>
      </c>
      <c r="T463" s="14">
        <f>IFERROR(VLOOKUP($A463,'Fielding Data'!$A:$H,MATCH(T$1,'Fielding Data'!$A$1:$H$1,0),0),"Other")</f>
        <v>0</v>
      </c>
      <c r="U463" s="14">
        <f>SUMIFS('Fielding Data'!E:E,'Fielding Data'!$A:$A,'Hitting Data'!$A463)</f>
        <v>14</v>
      </c>
      <c r="V463" s="14">
        <f>SUMIFS('Fielding Data'!F:F,'Fielding Data'!$A:$A,'Hitting Data'!$A463)</f>
        <v>0</v>
      </c>
      <c r="W463" s="14">
        <f>SUMIFS('Fielding Data'!G:G,'Fielding Data'!$A:$A,'Hitting Data'!$A463)</f>
        <v>0</v>
      </c>
      <c r="X463" s="14">
        <f>SUMIFS('Fielding Data'!H:H,'Fielding Data'!$A:$A,'Hitting Data'!$A463)</f>
        <v>0</v>
      </c>
    </row>
    <row r="464" spans="1:24" x14ac:dyDescent="0.25">
      <c r="A464" s="14" t="str">
        <f t="shared" si="7"/>
        <v>hughedu012010</v>
      </c>
      <c r="B464" s="19" t="s">
        <v>1110</v>
      </c>
      <c r="C464" s="19">
        <v>2010</v>
      </c>
      <c r="D464" s="19">
        <v>57</v>
      </c>
      <c r="E464" s="19">
        <v>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4" t="str">
        <f>IFERROR(VLOOKUP($A464,'Fielding Data'!$A:$H,MATCH(P$1,'Fielding Data'!$A$1:$H$1,0),0),"Other")</f>
        <v>P</v>
      </c>
      <c r="Q464" s="14">
        <f>IFERROR(VLOOKUP($A464,'Fielding Data'!$A:$H,MATCH(Q$1,'Fielding Data'!$A$1:$H$1,0),0),"Other")</f>
        <v>5</v>
      </c>
      <c r="R464" s="14">
        <f>IFERROR(VLOOKUP($A464,'Fielding Data'!$A:$H,MATCH(R$1,'Fielding Data'!$A$1:$H$1,0),0),"Other")</f>
        <v>8</v>
      </c>
      <c r="S464" s="14">
        <f>IFERROR(VLOOKUP($A464,'Fielding Data'!$A:$H,MATCH(S$1,'Fielding Data'!$A$1:$H$1,0),0),"Other")</f>
        <v>0</v>
      </c>
      <c r="T464" s="14">
        <f>IFERROR(VLOOKUP($A464,'Fielding Data'!$A:$H,MATCH(T$1,'Fielding Data'!$A$1:$H$1,0),0),"Other")</f>
        <v>2</v>
      </c>
      <c r="U464" s="14">
        <f>SUMIFS('Fielding Data'!E:E,'Fielding Data'!$A:$A,'Hitting Data'!$A464)</f>
        <v>5</v>
      </c>
      <c r="V464" s="14">
        <f>SUMIFS('Fielding Data'!F:F,'Fielding Data'!$A:$A,'Hitting Data'!$A464)</f>
        <v>8</v>
      </c>
      <c r="W464" s="14">
        <f>SUMIFS('Fielding Data'!G:G,'Fielding Data'!$A:$A,'Hitting Data'!$A464)</f>
        <v>0</v>
      </c>
      <c r="X464" s="14">
        <f>SUMIFS('Fielding Data'!H:H,'Fielding Data'!$A:$A,'Hitting Data'!$A464)</f>
        <v>2</v>
      </c>
    </row>
    <row r="465" spans="1:24" x14ac:dyDescent="0.25">
      <c r="A465" s="14" t="str">
        <f t="shared" si="7"/>
        <v>hughelu012010</v>
      </c>
      <c r="B465" s="19" t="s">
        <v>1300</v>
      </c>
      <c r="C465" s="19">
        <v>2010</v>
      </c>
      <c r="D465" s="19">
        <v>2</v>
      </c>
      <c r="E465" s="19">
        <v>7</v>
      </c>
      <c r="F465" s="19">
        <v>1</v>
      </c>
      <c r="G465" s="19">
        <v>2</v>
      </c>
      <c r="H465" s="19">
        <v>0</v>
      </c>
      <c r="I465" s="19">
        <v>0</v>
      </c>
      <c r="J465" s="19">
        <v>1</v>
      </c>
      <c r="K465" s="19">
        <v>1</v>
      </c>
      <c r="L465" s="19">
        <v>0</v>
      </c>
      <c r="M465" s="19">
        <v>1</v>
      </c>
      <c r="N465" s="19">
        <v>0</v>
      </c>
      <c r="O465" s="19">
        <v>3</v>
      </c>
      <c r="P465" s="14" t="str">
        <f>IFERROR(VLOOKUP($A465,'Fielding Data'!$A:$H,MATCH(P$1,'Fielding Data'!$A$1:$H$1,0),0),"Other")</f>
        <v>3B</v>
      </c>
      <c r="Q465" s="14">
        <f>IFERROR(VLOOKUP($A465,'Fielding Data'!$A:$H,MATCH(Q$1,'Fielding Data'!$A$1:$H$1,0),0),"Other")</f>
        <v>0</v>
      </c>
      <c r="R465" s="14">
        <f>IFERROR(VLOOKUP($A465,'Fielding Data'!$A:$H,MATCH(R$1,'Fielding Data'!$A$1:$H$1,0),0),"Other")</f>
        <v>4</v>
      </c>
      <c r="S465" s="14">
        <f>IFERROR(VLOOKUP($A465,'Fielding Data'!$A:$H,MATCH(S$1,'Fielding Data'!$A$1:$H$1,0),0),"Other")</f>
        <v>0</v>
      </c>
      <c r="T465" s="14">
        <f>IFERROR(VLOOKUP($A465,'Fielding Data'!$A:$H,MATCH(T$1,'Fielding Data'!$A$1:$H$1,0),0),"Other")</f>
        <v>1</v>
      </c>
      <c r="U465" s="14">
        <f>SUMIFS('Fielding Data'!E:E,'Fielding Data'!$A:$A,'Hitting Data'!$A465)</f>
        <v>0</v>
      </c>
      <c r="V465" s="14">
        <f>SUMIFS('Fielding Data'!F:F,'Fielding Data'!$A:$A,'Hitting Data'!$A465)</f>
        <v>4</v>
      </c>
      <c r="W465" s="14">
        <f>SUMIFS('Fielding Data'!G:G,'Fielding Data'!$A:$A,'Hitting Data'!$A465)</f>
        <v>0</v>
      </c>
      <c r="X465" s="14">
        <f>SUMIFS('Fielding Data'!H:H,'Fielding Data'!$A:$A,'Hitting Data'!$A465)</f>
        <v>1</v>
      </c>
    </row>
    <row r="466" spans="1:24" x14ac:dyDescent="0.25">
      <c r="A466" s="14" t="str">
        <f t="shared" si="7"/>
        <v>hugheph012010</v>
      </c>
      <c r="B466" s="19" t="s">
        <v>804</v>
      </c>
      <c r="C466" s="19">
        <v>2010</v>
      </c>
      <c r="D466" s="19">
        <v>31</v>
      </c>
      <c r="E466" s="19">
        <v>1</v>
      </c>
      <c r="F466" s="19">
        <v>0</v>
      </c>
      <c r="G466" s="19">
        <v>0</v>
      </c>
      <c r="H466" s="19">
        <v>0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4" t="str">
        <f>IFERROR(VLOOKUP($A466,'Fielding Data'!$A:$H,MATCH(P$1,'Fielding Data'!$A$1:$H$1,0),0),"Other")</f>
        <v>P</v>
      </c>
      <c r="Q466" s="14">
        <f>IFERROR(VLOOKUP($A466,'Fielding Data'!$A:$H,MATCH(Q$1,'Fielding Data'!$A$1:$H$1,0),0),"Other")</f>
        <v>7</v>
      </c>
      <c r="R466" s="14">
        <f>IFERROR(VLOOKUP($A466,'Fielding Data'!$A:$H,MATCH(R$1,'Fielding Data'!$A$1:$H$1,0),0),"Other")</f>
        <v>13</v>
      </c>
      <c r="S466" s="14">
        <f>IFERROR(VLOOKUP($A466,'Fielding Data'!$A:$H,MATCH(S$1,'Fielding Data'!$A$1:$H$1,0),0),"Other")</f>
        <v>0</v>
      </c>
      <c r="T466" s="14">
        <f>IFERROR(VLOOKUP($A466,'Fielding Data'!$A:$H,MATCH(T$1,'Fielding Data'!$A$1:$H$1,0),0),"Other")</f>
        <v>1</v>
      </c>
      <c r="U466" s="14">
        <f>SUMIFS('Fielding Data'!E:E,'Fielding Data'!$A:$A,'Hitting Data'!$A466)</f>
        <v>7</v>
      </c>
      <c r="V466" s="14">
        <f>SUMIFS('Fielding Data'!F:F,'Fielding Data'!$A:$A,'Hitting Data'!$A466)</f>
        <v>13</v>
      </c>
      <c r="W466" s="14">
        <f>SUMIFS('Fielding Data'!G:G,'Fielding Data'!$A:$A,'Hitting Data'!$A466)</f>
        <v>0</v>
      </c>
      <c r="X466" s="14">
        <f>SUMIFS('Fielding Data'!H:H,'Fielding Data'!$A:$A,'Hitting Data'!$A466)</f>
        <v>1</v>
      </c>
    </row>
    <row r="467" spans="1:24" x14ac:dyDescent="0.25">
      <c r="A467" s="14" t="str">
        <f t="shared" si="7"/>
        <v>hugherh012010</v>
      </c>
      <c r="B467" s="19" t="s">
        <v>1301</v>
      </c>
      <c r="C467" s="19">
        <v>2010</v>
      </c>
      <c r="D467" s="19">
        <v>14</v>
      </c>
      <c r="E467" s="19">
        <v>47</v>
      </c>
      <c r="F467" s="19">
        <v>3</v>
      </c>
      <c r="G467" s="19">
        <v>10</v>
      </c>
      <c r="H467" s="19">
        <v>2</v>
      </c>
      <c r="I467" s="19">
        <v>0</v>
      </c>
      <c r="J467" s="19">
        <v>0</v>
      </c>
      <c r="K467" s="19">
        <v>4</v>
      </c>
      <c r="L467" s="19">
        <v>0</v>
      </c>
      <c r="M467" s="19">
        <v>0</v>
      </c>
      <c r="N467" s="19">
        <v>4</v>
      </c>
      <c r="O467" s="19">
        <v>19</v>
      </c>
      <c r="P467" s="14" t="str">
        <f>IFERROR(VLOOKUP($A467,'Fielding Data'!$A:$H,MATCH(P$1,'Fielding Data'!$A$1:$H$1,0),0),"Other")</f>
        <v>1B</v>
      </c>
      <c r="Q467" s="14">
        <f>IFERROR(VLOOKUP($A467,'Fielding Data'!$A:$H,MATCH(Q$1,'Fielding Data'!$A$1:$H$1,0),0),"Other")</f>
        <v>98</v>
      </c>
      <c r="R467" s="14">
        <f>IFERROR(VLOOKUP($A467,'Fielding Data'!$A:$H,MATCH(R$1,'Fielding Data'!$A$1:$H$1,0),0),"Other")</f>
        <v>3</v>
      </c>
      <c r="S467" s="14">
        <f>IFERROR(VLOOKUP($A467,'Fielding Data'!$A:$H,MATCH(S$1,'Fielding Data'!$A$1:$H$1,0),0),"Other")</f>
        <v>1</v>
      </c>
      <c r="T467" s="14">
        <f>IFERROR(VLOOKUP($A467,'Fielding Data'!$A:$H,MATCH(T$1,'Fielding Data'!$A$1:$H$1,0),0),"Other")</f>
        <v>6</v>
      </c>
      <c r="U467" s="14">
        <f>SUMIFS('Fielding Data'!E:E,'Fielding Data'!$A:$A,'Hitting Data'!$A467)</f>
        <v>98</v>
      </c>
      <c r="V467" s="14">
        <f>SUMIFS('Fielding Data'!F:F,'Fielding Data'!$A:$A,'Hitting Data'!$A467)</f>
        <v>3</v>
      </c>
      <c r="W467" s="14">
        <f>SUMIFS('Fielding Data'!G:G,'Fielding Data'!$A:$A,'Hitting Data'!$A467)</f>
        <v>1</v>
      </c>
      <c r="X467" s="14">
        <f>SUMIFS('Fielding Data'!H:H,'Fielding Data'!$A:$A,'Hitting Data'!$A467)</f>
        <v>6</v>
      </c>
    </row>
    <row r="468" spans="1:24" x14ac:dyDescent="0.25">
      <c r="A468" s="14" t="str">
        <f t="shared" si="7"/>
        <v>humbeph012010</v>
      </c>
      <c r="B468" s="19" t="s">
        <v>658</v>
      </c>
      <c r="C468" s="19">
        <v>2010</v>
      </c>
      <c r="D468" s="19">
        <v>8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4" t="str">
        <f>IFERROR(VLOOKUP($A468,'Fielding Data'!$A:$H,MATCH(P$1,'Fielding Data'!$A$1:$H$1,0),0),"Other")</f>
        <v>P</v>
      </c>
      <c r="Q468" s="14">
        <f>IFERROR(VLOOKUP($A468,'Fielding Data'!$A:$H,MATCH(Q$1,'Fielding Data'!$A$1:$H$1,0),0),"Other")</f>
        <v>1</v>
      </c>
      <c r="R468" s="14">
        <f>IFERROR(VLOOKUP($A468,'Fielding Data'!$A:$H,MATCH(R$1,'Fielding Data'!$A$1:$H$1,0),0),"Other")</f>
        <v>0</v>
      </c>
      <c r="S468" s="14">
        <f>IFERROR(VLOOKUP($A468,'Fielding Data'!$A:$H,MATCH(S$1,'Fielding Data'!$A$1:$H$1,0),0),"Other")</f>
        <v>0</v>
      </c>
      <c r="T468" s="14">
        <f>IFERROR(VLOOKUP($A468,'Fielding Data'!$A:$H,MATCH(T$1,'Fielding Data'!$A$1:$H$1,0),0),"Other")</f>
        <v>0</v>
      </c>
      <c r="U468" s="14">
        <f>SUMIFS('Fielding Data'!E:E,'Fielding Data'!$A:$A,'Hitting Data'!$A468)</f>
        <v>1</v>
      </c>
      <c r="V468" s="14">
        <f>SUMIFS('Fielding Data'!F:F,'Fielding Data'!$A:$A,'Hitting Data'!$A468)</f>
        <v>0</v>
      </c>
      <c r="W468" s="14">
        <f>SUMIFS('Fielding Data'!G:G,'Fielding Data'!$A:$A,'Hitting Data'!$A468)</f>
        <v>0</v>
      </c>
      <c r="X468" s="14">
        <f>SUMIFS('Fielding Data'!H:H,'Fielding Data'!$A:$A,'Hitting Data'!$A468)</f>
        <v>0</v>
      </c>
    </row>
    <row r="469" spans="1:24" x14ac:dyDescent="0.25">
      <c r="A469" s="14" t="str">
        <f t="shared" si="7"/>
        <v>hundlni012010</v>
      </c>
      <c r="B469" s="19" t="s">
        <v>939</v>
      </c>
      <c r="C469" s="19">
        <v>2010</v>
      </c>
      <c r="D469" s="19">
        <v>85</v>
      </c>
      <c r="E469" s="19">
        <v>273</v>
      </c>
      <c r="F469" s="19">
        <v>33</v>
      </c>
      <c r="G469" s="19">
        <v>68</v>
      </c>
      <c r="H469" s="19">
        <v>18</v>
      </c>
      <c r="I469" s="19">
        <v>2</v>
      </c>
      <c r="J469" s="19">
        <v>8</v>
      </c>
      <c r="K469" s="19">
        <v>43</v>
      </c>
      <c r="L469" s="19">
        <v>0</v>
      </c>
      <c r="M469" s="19">
        <v>5</v>
      </c>
      <c r="N469" s="19">
        <v>25</v>
      </c>
      <c r="O469" s="19">
        <v>66</v>
      </c>
      <c r="P469" s="14" t="str">
        <f>IFERROR(VLOOKUP($A469,'Fielding Data'!$A:$H,MATCH(P$1,'Fielding Data'!$A$1:$H$1,0),0),"Other")</f>
        <v>C</v>
      </c>
      <c r="Q469" s="14">
        <f>IFERROR(VLOOKUP($A469,'Fielding Data'!$A:$H,MATCH(Q$1,'Fielding Data'!$A$1:$H$1,0),0),"Other")</f>
        <v>632</v>
      </c>
      <c r="R469" s="14">
        <f>IFERROR(VLOOKUP($A469,'Fielding Data'!$A:$H,MATCH(R$1,'Fielding Data'!$A$1:$H$1,0),0),"Other")</f>
        <v>28</v>
      </c>
      <c r="S469" s="14">
        <f>IFERROR(VLOOKUP($A469,'Fielding Data'!$A:$H,MATCH(S$1,'Fielding Data'!$A$1:$H$1,0),0),"Other")</f>
        <v>4</v>
      </c>
      <c r="T469" s="14">
        <f>IFERROR(VLOOKUP($A469,'Fielding Data'!$A:$H,MATCH(T$1,'Fielding Data'!$A$1:$H$1,0),0),"Other")</f>
        <v>6</v>
      </c>
      <c r="U469" s="14">
        <f>SUMIFS('Fielding Data'!E:E,'Fielding Data'!$A:$A,'Hitting Data'!$A469)</f>
        <v>632</v>
      </c>
      <c r="V469" s="14">
        <f>SUMIFS('Fielding Data'!F:F,'Fielding Data'!$A:$A,'Hitting Data'!$A469)</f>
        <v>28</v>
      </c>
      <c r="W469" s="14">
        <f>SUMIFS('Fielding Data'!G:G,'Fielding Data'!$A:$A,'Hitting Data'!$A469)</f>
        <v>4</v>
      </c>
      <c r="X469" s="14">
        <f>SUMIFS('Fielding Data'!H:H,'Fielding Data'!$A:$A,'Hitting Data'!$A469)</f>
        <v>6</v>
      </c>
    </row>
    <row r="470" spans="1:24" x14ac:dyDescent="0.25">
      <c r="A470" s="14" t="str">
        <f t="shared" si="7"/>
        <v>hunteto012010</v>
      </c>
      <c r="B470" s="19" t="s">
        <v>124</v>
      </c>
      <c r="C470" s="19">
        <v>2010</v>
      </c>
      <c r="D470" s="19">
        <v>152</v>
      </c>
      <c r="E470" s="19">
        <v>573</v>
      </c>
      <c r="F470" s="19">
        <v>76</v>
      </c>
      <c r="G470" s="19">
        <v>161</v>
      </c>
      <c r="H470" s="19">
        <v>36</v>
      </c>
      <c r="I470" s="19">
        <v>0</v>
      </c>
      <c r="J470" s="19">
        <v>23</v>
      </c>
      <c r="K470" s="19">
        <v>90</v>
      </c>
      <c r="L470" s="19">
        <v>9</v>
      </c>
      <c r="M470" s="19">
        <v>12</v>
      </c>
      <c r="N470" s="19">
        <v>61</v>
      </c>
      <c r="O470" s="19">
        <v>106</v>
      </c>
      <c r="P470" s="14" t="str">
        <f>IFERROR(VLOOKUP($A470,'Fielding Data'!$A:$H,MATCH(P$1,'Fielding Data'!$A$1:$H$1,0),0),"Other")</f>
        <v>CF</v>
      </c>
      <c r="Q470" s="14">
        <f>IFERROR(VLOOKUP($A470,'Fielding Data'!$A:$H,MATCH(Q$1,'Fielding Data'!$A$1:$H$1,0),0),"Other")</f>
        <v>0</v>
      </c>
      <c r="R470" s="14">
        <f>IFERROR(VLOOKUP($A470,'Fielding Data'!$A:$H,MATCH(R$1,'Fielding Data'!$A$1:$H$1,0),0),"Other")</f>
        <v>0</v>
      </c>
      <c r="S470" s="14">
        <f>IFERROR(VLOOKUP($A470,'Fielding Data'!$A:$H,MATCH(S$1,'Fielding Data'!$A$1:$H$1,0),0),"Other")</f>
        <v>0</v>
      </c>
      <c r="T470" s="14">
        <f>IFERROR(VLOOKUP($A470,'Fielding Data'!$A:$H,MATCH(T$1,'Fielding Data'!$A$1:$H$1,0),0),"Other")</f>
        <v>0</v>
      </c>
      <c r="U470" s="14">
        <f>SUMIFS('Fielding Data'!E:E,'Fielding Data'!$A:$A,'Hitting Data'!$A470)</f>
        <v>358</v>
      </c>
      <c r="V470" s="14">
        <f>SUMIFS('Fielding Data'!F:F,'Fielding Data'!$A:$A,'Hitting Data'!$A470)</f>
        <v>4</v>
      </c>
      <c r="W470" s="14">
        <f>SUMIFS('Fielding Data'!G:G,'Fielding Data'!$A:$A,'Hitting Data'!$A470)</f>
        <v>3</v>
      </c>
      <c r="X470" s="14">
        <f>SUMIFS('Fielding Data'!H:H,'Fielding Data'!$A:$A,'Hitting Data'!$A470)</f>
        <v>0</v>
      </c>
    </row>
    <row r="471" spans="1:24" x14ac:dyDescent="0.25">
      <c r="A471" s="14" t="str">
        <f t="shared" si="7"/>
        <v>hunteto022010</v>
      </c>
      <c r="B471" s="19" t="s">
        <v>940</v>
      </c>
      <c r="C471" s="19">
        <v>2010</v>
      </c>
      <c r="D471" s="19">
        <v>23</v>
      </c>
      <c r="E471" s="19">
        <v>1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14" t="str">
        <f>IFERROR(VLOOKUP($A471,'Fielding Data'!$A:$H,MATCH(P$1,'Fielding Data'!$A$1:$H$1,0),0),"Other")</f>
        <v>P</v>
      </c>
      <c r="Q471" s="14">
        <f>IFERROR(VLOOKUP($A471,'Fielding Data'!$A:$H,MATCH(Q$1,'Fielding Data'!$A$1:$H$1,0),0),"Other")</f>
        <v>9</v>
      </c>
      <c r="R471" s="14">
        <f>IFERROR(VLOOKUP($A471,'Fielding Data'!$A:$H,MATCH(R$1,'Fielding Data'!$A$1:$H$1,0),0),"Other")</f>
        <v>16</v>
      </c>
      <c r="S471" s="14">
        <f>IFERROR(VLOOKUP($A471,'Fielding Data'!$A:$H,MATCH(S$1,'Fielding Data'!$A$1:$H$1,0),0),"Other")</f>
        <v>1</v>
      </c>
      <c r="T471" s="14">
        <f>IFERROR(VLOOKUP($A471,'Fielding Data'!$A:$H,MATCH(T$1,'Fielding Data'!$A$1:$H$1,0),0),"Other")</f>
        <v>1</v>
      </c>
      <c r="U471" s="14">
        <f>SUMIFS('Fielding Data'!E:E,'Fielding Data'!$A:$A,'Hitting Data'!$A471)</f>
        <v>9</v>
      </c>
      <c r="V471" s="14">
        <f>SUMIFS('Fielding Data'!F:F,'Fielding Data'!$A:$A,'Hitting Data'!$A471)</f>
        <v>16</v>
      </c>
      <c r="W471" s="14">
        <f>SUMIFS('Fielding Data'!G:G,'Fielding Data'!$A:$A,'Hitting Data'!$A471)</f>
        <v>1</v>
      </c>
      <c r="X471" s="14">
        <f>SUMIFS('Fielding Data'!H:H,'Fielding Data'!$A:$A,'Hitting Data'!$A471)</f>
        <v>1</v>
      </c>
    </row>
    <row r="472" spans="1:24" x14ac:dyDescent="0.25">
      <c r="A472" s="14" t="str">
        <f t="shared" si="7"/>
        <v>iannech012010</v>
      </c>
      <c r="B472" s="19" t="s">
        <v>659</v>
      </c>
      <c r="C472" s="19">
        <v>2010</v>
      </c>
      <c r="D472" s="19">
        <v>61</v>
      </c>
      <c r="E472" s="19">
        <v>188</v>
      </c>
      <c r="F472" s="19">
        <v>20</v>
      </c>
      <c r="G472" s="19">
        <v>37</v>
      </c>
      <c r="H472" s="19">
        <v>6</v>
      </c>
      <c r="I472" s="19">
        <v>1</v>
      </c>
      <c r="J472" s="19">
        <v>9</v>
      </c>
      <c r="K472" s="19">
        <v>27</v>
      </c>
      <c r="L472" s="19">
        <v>1</v>
      </c>
      <c r="M472" s="19">
        <v>0</v>
      </c>
      <c r="N472" s="19">
        <v>30</v>
      </c>
      <c r="O472" s="19">
        <v>48</v>
      </c>
      <c r="P472" s="14" t="str">
        <f>IFERROR(VLOOKUP($A472,'Fielding Data'!$A:$H,MATCH(P$1,'Fielding Data'!$A$1:$H$1,0),0),"Other")</f>
        <v>1B</v>
      </c>
      <c r="Q472" s="14">
        <f>IFERROR(VLOOKUP($A472,'Fielding Data'!$A:$H,MATCH(Q$1,'Fielding Data'!$A$1:$H$1,0),0),"Other")</f>
        <v>10</v>
      </c>
      <c r="R472" s="14">
        <f>IFERROR(VLOOKUP($A472,'Fielding Data'!$A:$H,MATCH(R$1,'Fielding Data'!$A$1:$H$1,0),0),"Other")</f>
        <v>1</v>
      </c>
      <c r="S472" s="14">
        <f>IFERROR(VLOOKUP($A472,'Fielding Data'!$A:$H,MATCH(S$1,'Fielding Data'!$A$1:$H$1,0),0),"Other")</f>
        <v>0</v>
      </c>
      <c r="T472" s="14">
        <f>IFERROR(VLOOKUP($A472,'Fielding Data'!$A:$H,MATCH(T$1,'Fielding Data'!$A$1:$H$1,0),0),"Other")</f>
        <v>2</v>
      </c>
      <c r="U472" s="14">
        <f>SUMIFS('Fielding Data'!E:E,'Fielding Data'!$A:$A,'Hitting Data'!$A472)</f>
        <v>383</v>
      </c>
      <c r="V472" s="14">
        <f>SUMIFS('Fielding Data'!F:F,'Fielding Data'!$A:$A,'Hitting Data'!$A472)</f>
        <v>33</v>
      </c>
      <c r="W472" s="14">
        <f>SUMIFS('Fielding Data'!G:G,'Fielding Data'!$A:$A,'Hitting Data'!$A472)</f>
        <v>6</v>
      </c>
      <c r="X472" s="14">
        <f>SUMIFS('Fielding Data'!H:H,'Fielding Data'!$A:$A,'Hitting Data'!$A472)</f>
        <v>4</v>
      </c>
    </row>
    <row r="473" spans="1:24" x14ac:dyDescent="0.25">
      <c r="A473" s="14" t="str">
        <f t="shared" si="7"/>
        <v>ibanera012010</v>
      </c>
      <c r="B473" s="19" t="s">
        <v>125</v>
      </c>
      <c r="C473" s="19">
        <v>2010</v>
      </c>
      <c r="D473" s="19">
        <v>155</v>
      </c>
      <c r="E473" s="19">
        <v>561</v>
      </c>
      <c r="F473" s="19">
        <v>75</v>
      </c>
      <c r="G473" s="19">
        <v>154</v>
      </c>
      <c r="H473" s="19">
        <v>37</v>
      </c>
      <c r="I473" s="19">
        <v>5</v>
      </c>
      <c r="J473" s="19">
        <v>16</v>
      </c>
      <c r="K473" s="19">
        <v>83</v>
      </c>
      <c r="L473" s="19">
        <v>4</v>
      </c>
      <c r="M473" s="19">
        <v>3</v>
      </c>
      <c r="N473" s="19">
        <v>68</v>
      </c>
      <c r="O473" s="19">
        <v>108</v>
      </c>
      <c r="P473" s="14" t="str">
        <f>IFERROR(VLOOKUP($A473,'Fielding Data'!$A:$H,MATCH(P$1,'Fielding Data'!$A$1:$H$1,0),0),"Other")</f>
        <v>1B</v>
      </c>
      <c r="Q473" s="14">
        <f>IFERROR(VLOOKUP($A473,'Fielding Data'!$A:$H,MATCH(Q$1,'Fielding Data'!$A$1:$H$1,0),0),"Other")</f>
        <v>3</v>
      </c>
      <c r="R473" s="14">
        <f>IFERROR(VLOOKUP($A473,'Fielding Data'!$A:$H,MATCH(R$1,'Fielding Data'!$A$1:$H$1,0),0),"Other")</f>
        <v>0</v>
      </c>
      <c r="S473" s="14">
        <f>IFERROR(VLOOKUP($A473,'Fielding Data'!$A:$H,MATCH(S$1,'Fielding Data'!$A$1:$H$1,0),0),"Other")</f>
        <v>0</v>
      </c>
      <c r="T473" s="14">
        <f>IFERROR(VLOOKUP($A473,'Fielding Data'!$A:$H,MATCH(T$1,'Fielding Data'!$A$1:$H$1,0),0),"Other")</f>
        <v>0</v>
      </c>
      <c r="U473" s="14">
        <f>SUMIFS('Fielding Data'!E:E,'Fielding Data'!$A:$A,'Hitting Data'!$A473)</f>
        <v>215</v>
      </c>
      <c r="V473" s="14">
        <f>SUMIFS('Fielding Data'!F:F,'Fielding Data'!$A:$A,'Hitting Data'!$A473)</f>
        <v>4</v>
      </c>
      <c r="W473" s="14">
        <f>SUMIFS('Fielding Data'!G:G,'Fielding Data'!$A:$A,'Hitting Data'!$A473)</f>
        <v>2</v>
      </c>
      <c r="X473" s="14">
        <f>SUMIFS('Fielding Data'!H:H,'Fielding Data'!$A:$A,'Hitting Data'!$A473)</f>
        <v>1</v>
      </c>
    </row>
    <row r="474" spans="1:24" x14ac:dyDescent="0.25">
      <c r="A474" s="14" t="str">
        <f t="shared" si="7"/>
        <v>igarary012010</v>
      </c>
      <c r="B474" s="19" t="s">
        <v>1302</v>
      </c>
      <c r="C474" s="19">
        <v>2010</v>
      </c>
      <c r="D474" s="19">
        <v>34</v>
      </c>
      <c r="E474" s="19">
        <v>0</v>
      </c>
      <c r="F474" s="19">
        <v>0</v>
      </c>
      <c r="G474" s="19">
        <v>0</v>
      </c>
      <c r="H474" s="19">
        <v>0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4" t="str">
        <f>IFERROR(VLOOKUP($A474,'Fielding Data'!$A:$H,MATCH(P$1,'Fielding Data'!$A$1:$H$1,0),0),"Other")</f>
        <v>P</v>
      </c>
      <c r="Q474" s="14">
        <f>IFERROR(VLOOKUP($A474,'Fielding Data'!$A:$H,MATCH(Q$1,'Fielding Data'!$A$1:$H$1,0),0),"Other")</f>
        <v>1</v>
      </c>
      <c r="R474" s="14">
        <f>IFERROR(VLOOKUP($A474,'Fielding Data'!$A:$H,MATCH(R$1,'Fielding Data'!$A$1:$H$1,0),0),"Other")</f>
        <v>2</v>
      </c>
      <c r="S474" s="14">
        <f>IFERROR(VLOOKUP($A474,'Fielding Data'!$A:$H,MATCH(S$1,'Fielding Data'!$A$1:$H$1,0),0),"Other")</f>
        <v>2</v>
      </c>
      <c r="T474" s="14">
        <f>IFERROR(VLOOKUP($A474,'Fielding Data'!$A:$H,MATCH(T$1,'Fielding Data'!$A$1:$H$1,0),0),"Other")</f>
        <v>0</v>
      </c>
      <c r="U474" s="14">
        <f>SUMIFS('Fielding Data'!E:E,'Fielding Data'!$A:$A,'Hitting Data'!$A474)</f>
        <v>1</v>
      </c>
      <c r="V474" s="14">
        <f>SUMIFS('Fielding Data'!F:F,'Fielding Data'!$A:$A,'Hitting Data'!$A474)</f>
        <v>2</v>
      </c>
      <c r="W474" s="14">
        <f>SUMIFS('Fielding Data'!G:G,'Fielding Data'!$A:$A,'Hitting Data'!$A474)</f>
        <v>2</v>
      </c>
      <c r="X474" s="14">
        <f>SUMIFS('Fielding Data'!H:H,'Fielding Data'!$A:$A,'Hitting Data'!$A474)</f>
        <v>0</v>
      </c>
    </row>
    <row r="475" spans="1:24" x14ac:dyDescent="0.25">
      <c r="A475" s="14" t="str">
        <f t="shared" si="7"/>
        <v>infangr012010</v>
      </c>
      <c r="B475" s="19" t="s">
        <v>1303</v>
      </c>
      <c r="C475" s="19">
        <v>2010</v>
      </c>
      <c r="D475" s="19">
        <v>5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4" t="str">
        <f>IFERROR(VLOOKUP($A475,'Fielding Data'!$A:$H,MATCH(P$1,'Fielding Data'!$A$1:$H$1,0),0),"Other")</f>
        <v>P</v>
      </c>
      <c r="Q475" s="14">
        <f>IFERROR(VLOOKUP($A475,'Fielding Data'!$A:$H,MATCH(Q$1,'Fielding Data'!$A$1:$H$1,0),0),"Other")</f>
        <v>0</v>
      </c>
      <c r="R475" s="14">
        <f>IFERROR(VLOOKUP($A475,'Fielding Data'!$A:$H,MATCH(R$1,'Fielding Data'!$A$1:$H$1,0),0),"Other")</f>
        <v>1</v>
      </c>
      <c r="S475" s="14">
        <f>IFERROR(VLOOKUP($A475,'Fielding Data'!$A:$H,MATCH(S$1,'Fielding Data'!$A$1:$H$1,0),0),"Other")</f>
        <v>0</v>
      </c>
      <c r="T475" s="14">
        <f>IFERROR(VLOOKUP($A475,'Fielding Data'!$A:$H,MATCH(T$1,'Fielding Data'!$A$1:$H$1,0),0),"Other")</f>
        <v>0</v>
      </c>
      <c r="U475" s="14">
        <f>SUMIFS('Fielding Data'!E:E,'Fielding Data'!$A:$A,'Hitting Data'!$A475)</f>
        <v>0</v>
      </c>
      <c r="V475" s="14">
        <f>SUMIFS('Fielding Data'!F:F,'Fielding Data'!$A:$A,'Hitting Data'!$A475)</f>
        <v>1</v>
      </c>
      <c r="W475" s="14">
        <f>SUMIFS('Fielding Data'!G:G,'Fielding Data'!$A:$A,'Hitting Data'!$A475)</f>
        <v>0</v>
      </c>
      <c r="X475" s="14">
        <f>SUMIFS('Fielding Data'!H:H,'Fielding Data'!$A:$A,'Hitting Data'!$A475)</f>
        <v>0</v>
      </c>
    </row>
    <row r="476" spans="1:24" x14ac:dyDescent="0.25">
      <c r="A476" s="14" t="str">
        <f t="shared" si="7"/>
        <v>infanom012010</v>
      </c>
      <c r="B476" s="19" t="s">
        <v>309</v>
      </c>
      <c r="C476" s="19">
        <v>2010</v>
      </c>
      <c r="D476" s="19">
        <v>134</v>
      </c>
      <c r="E476" s="19">
        <v>471</v>
      </c>
      <c r="F476" s="19">
        <v>65</v>
      </c>
      <c r="G476" s="19">
        <v>151</v>
      </c>
      <c r="H476" s="19">
        <v>15</v>
      </c>
      <c r="I476" s="19">
        <v>3</v>
      </c>
      <c r="J476" s="19">
        <v>8</v>
      </c>
      <c r="K476" s="19">
        <v>47</v>
      </c>
      <c r="L476" s="19">
        <v>7</v>
      </c>
      <c r="M476" s="19">
        <v>6</v>
      </c>
      <c r="N476" s="19">
        <v>29</v>
      </c>
      <c r="O476" s="19">
        <v>62</v>
      </c>
      <c r="P476" s="14" t="str">
        <f>IFERROR(VLOOKUP($A476,'Fielding Data'!$A:$H,MATCH(P$1,'Fielding Data'!$A$1:$H$1,0),0),"Other")</f>
        <v>2B</v>
      </c>
      <c r="Q476" s="14">
        <f>IFERROR(VLOOKUP($A476,'Fielding Data'!$A:$H,MATCH(Q$1,'Fielding Data'!$A$1:$H$1,0),0),"Other")</f>
        <v>110</v>
      </c>
      <c r="R476" s="14">
        <f>IFERROR(VLOOKUP($A476,'Fielding Data'!$A:$H,MATCH(R$1,'Fielding Data'!$A$1:$H$1,0),0),"Other")</f>
        <v>195</v>
      </c>
      <c r="S476" s="14">
        <f>IFERROR(VLOOKUP($A476,'Fielding Data'!$A:$H,MATCH(S$1,'Fielding Data'!$A$1:$H$1,0),0),"Other")</f>
        <v>7</v>
      </c>
      <c r="T476" s="14">
        <f>IFERROR(VLOOKUP($A476,'Fielding Data'!$A:$H,MATCH(T$1,'Fielding Data'!$A$1:$H$1,0),0),"Other")</f>
        <v>43</v>
      </c>
      <c r="U476" s="14">
        <f>SUMIFS('Fielding Data'!E:E,'Fielding Data'!$A:$A,'Hitting Data'!$A476)</f>
        <v>169</v>
      </c>
      <c r="V476" s="14">
        <f>SUMIFS('Fielding Data'!F:F,'Fielding Data'!$A:$A,'Hitting Data'!$A476)</f>
        <v>295</v>
      </c>
      <c r="W476" s="14">
        <f>SUMIFS('Fielding Data'!G:G,'Fielding Data'!$A:$A,'Hitting Data'!$A476)</f>
        <v>16</v>
      </c>
      <c r="X476" s="14">
        <f>SUMIFS('Fielding Data'!H:H,'Fielding Data'!$A:$A,'Hitting Data'!$A476)</f>
        <v>57</v>
      </c>
    </row>
    <row r="477" spans="1:24" x14ac:dyDescent="0.25">
      <c r="A477" s="14" t="str">
        <f t="shared" si="7"/>
        <v>ingebr012010</v>
      </c>
      <c r="B477" s="19" t="s">
        <v>250</v>
      </c>
      <c r="C477" s="19">
        <v>2010</v>
      </c>
      <c r="D477" s="19">
        <v>144</v>
      </c>
      <c r="E477" s="19">
        <v>514</v>
      </c>
      <c r="F477" s="19">
        <v>47</v>
      </c>
      <c r="G477" s="19">
        <v>127</v>
      </c>
      <c r="H477" s="19">
        <v>28</v>
      </c>
      <c r="I477" s="19">
        <v>5</v>
      </c>
      <c r="J477" s="19">
        <v>13</v>
      </c>
      <c r="K477" s="19">
        <v>70</v>
      </c>
      <c r="L477" s="19">
        <v>4</v>
      </c>
      <c r="M477" s="19">
        <v>3</v>
      </c>
      <c r="N477" s="19">
        <v>54</v>
      </c>
      <c r="O477" s="19">
        <v>134</v>
      </c>
      <c r="P477" s="14" t="str">
        <f>IFERROR(VLOOKUP($A477,'Fielding Data'!$A:$H,MATCH(P$1,'Fielding Data'!$A$1:$H$1,0),0),"Other")</f>
        <v>3B</v>
      </c>
      <c r="Q477" s="14">
        <f>IFERROR(VLOOKUP($A477,'Fielding Data'!$A:$H,MATCH(Q$1,'Fielding Data'!$A$1:$H$1,0),0),"Other")</f>
        <v>119</v>
      </c>
      <c r="R477" s="14">
        <f>IFERROR(VLOOKUP($A477,'Fielding Data'!$A:$H,MATCH(R$1,'Fielding Data'!$A$1:$H$1,0),0),"Other")</f>
        <v>267</v>
      </c>
      <c r="S477" s="14">
        <f>IFERROR(VLOOKUP($A477,'Fielding Data'!$A:$H,MATCH(S$1,'Fielding Data'!$A$1:$H$1,0),0),"Other")</f>
        <v>9</v>
      </c>
      <c r="T477" s="14">
        <f>IFERROR(VLOOKUP($A477,'Fielding Data'!$A:$H,MATCH(T$1,'Fielding Data'!$A$1:$H$1,0),0),"Other")</f>
        <v>24</v>
      </c>
      <c r="U477" s="14">
        <f>SUMIFS('Fielding Data'!E:E,'Fielding Data'!$A:$A,'Hitting Data'!$A477)</f>
        <v>119</v>
      </c>
      <c r="V477" s="14">
        <f>SUMIFS('Fielding Data'!F:F,'Fielding Data'!$A:$A,'Hitting Data'!$A477)</f>
        <v>267</v>
      </c>
      <c r="W477" s="14">
        <f>SUMIFS('Fielding Data'!G:G,'Fielding Data'!$A:$A,'Hitting Data'!$A477)</f>
        <v>9</v>
      </c>
      <c r="X477" s="14">
        <f>SUMIFS('Fielding Data'!H:H,'Fielding Data'!$A:$A,'Hitting Data'!$A477)</f>
        <v>24</v>
      </c>
    </row>
    <row r="478" spans="1:24" x14ac:dyDescent="0.25">
      <c r="A478" s="14" t="str">
        <f t="shared" si="7"/>
        <v>inglejo012010</v>
      </c>
      <c r="B478" s="19" t="s">
        <v>660</v>
      </c>
      <c r="C478" s="19">
        <v>2010</v>
      </c>
      <c r="D478" s="19">
        <v>102</v>
      </c>
      <c r="E478" s="19">
        <v>142</v>
      </c>
      <c r="F478" s="19">
        <v>15</v>
      </c>
      <c r="G478" s="19">
        <v>36</v>
      </c>
      <c r="H478" s="19">
        <v>8</v>
      </c>
      <c r="I478" s="19">
        <v>5</v>
      </c>
      <c r="J478" s="19">
        <v>1</v>
      </c>
      <c r="K478" s="19">
        <v>8</v>
      </c>
      <c r="L478" s="19">
        <v>1</v>
      </c>
      <c r="M478" s="19">
        <v>0</v>
      </c>
      <c r="N478" s="19">
        <v>15</v>
      </c>
      <c r="O478" s="19">
        <v>34</v>
      </c>
      <c r="P478" s="14" t="str">
        <f>IFERROR(VLOOKUP($A478,'Fielding Data'!$A:$H,MATCH(P$1,'Fielding Data'!$A$1:$H$1,0),0),"Other")</f>
        <v>2B</v>
      </c>
      <c r="Q478" s="14">
        <f>IFERROR(VLOOKUP($A478,'Fielding Data'!$A:$H,MATCH(Q$1,'Fielding Data'!$A$1:$H$1,0),0),"Other")</f>
        <v>6</v>
      </c>
      <c r="R478" s="14">
        <f>IFERROR(VLOOKUP($A478,'Fielding Data'!$A:$H,MATCH(R$1,'Fielding Data'!$A$1:$H$1,0),0),"Other")</f>
        <v>10</v>
      </c>
      <c r="S478" s="14">
        <f>IFERROR(VLOOKUP($A478,'Fielding Data'!$A:$H,MATCH(S$1,'Fielding Data'!$A$1:$H$1,0),0),"Other")</f>
        <v>1</v>
      </c>
      <c r="T478" s="14">
        <f>IFERROR(VLOOKUP($A478,'Fielding Data'!$A:$H,MATCH(T$1,'Fielding Data'!$A$1:$H$1,0),0),"Other")</f>
        <v>4</v>
      </c>
      <c r="U478" s="14">
        <f>SUMIFS('Fielding Data'!E:E,'Fielding Data'!$A:$A,'Hitting Data'!$A478)</f>
        <v>36</v>
      </c>
      <c r="V478" s="14">
        <f>SUMIFS('Fielding Data'!F:F,'Fielding Data'!$A:$A,'Hitting Data'!$A478)</f>
        <v>12</v>
      </c>
      <c r="W478" s="14">
        <f>SUMIFS('Fielding Data'!G:G,'Fielding Data'!$A:$A,'Hitting Data'!$A478)</f>
        <v>2</v>
      </c>
      <c r="X478" s="14">
        <f>SUMIFS('Fielding Data'!H:H,'Fielding Data'!$A:$A,'Hitting Data'!$A478)</f>
        <v>4</v>
      </c>
    </row>
    <row r="479" spans="1:24" x14ac:dyDescent="0.25">
      <c r="A479" s="14" t="str">
        <f t="shared" si="7"/>
        <v>ishiktr012010</v>
      </c>
      <c r="B479" s="19" t="s">
        <v>661</v>
      </c>
      <c r="C479" s="19">
        <v>2010</v>
      </c>
      <c r="D479" s="19">
        <v>116</v>
      </c>
      <c r="E479" s="19">
        <v>158</v>
      </c>
      <c r="F479" s="19">
        <v>18</v>
      </c>
      <c r="G479" s="19">
        <v>42</v>
      </c>
      <c r="H479" s="19">
        <v>11</v>
      </c>
      <c r="I479" s="19">
        <v>0</v>
      </c>
      <c r="J479" s="19">
        <v>3</v>
      </c>
      <c r="K479" s="19">
        <v>22</v>
      </c>
      <c r="L479" s="19">
        <v>0</v>
      </c>
      <c r="M479" s="19">
        <v>0</v>
      </c>
      <c r="N479" s="19">
        <v>13</v>
      </c>
      <c r="O479" s="19">
        <v>29</v>
      </c>
      <c r="P479" s="14" t="str">
        <f>IFERROR(VLOOKUP($A479,'Fielding Data'!$A:$H,MATCH(P$1,'Fielding Data'!$A$1:$H$1,0),0),"Other")</f>
        <v>1B</v>
      </c>
      <c r="Q479" s="14">
        <f>IFERROR(VLOOKUP($A479,'Fielding Data'!$A:$H,MATCH(Q$1,'Fielding Data'!$A$1:$H$1,0),0),"Other")</f>
        <v>263</v>
      </c>
      <c r="R479" s="14">
        <f>IFERROR(VLOOKUP($A479,'Fielding Data'!$A:$H,MATCH(R$1,'Fielding Data'!$A$1:$H$1,0),0),"Other")</f>
        <v>22</v>
      </c>
      <c r="S479" s="14">
        <f>IFERROR(VLOOKUP($A479,'Fielding Data'!$A:$H,MATCH(S$1,'Fielding Data'!$A$1:$H$1,0),0),"Other")</f>
        <v>0</v>
      </c>
      <c r="T479" s="14">
        <f>IFERROR(VLOOKUP($A479,'Fielding Data'!$A:$H,MATCH(T$1,'Fielding Data'!$A$1:$H$1,0),0),"Other")</f>
        <v>22</v>
      </c>
      <c r="U479" s="14">
        <f>SUMIFS('Fielding Data'!E:E,'Fielding Data'!$A:$A,'Hitting Data'!$A479)</f>
        <v>263</v>
      </c>
      <c r="V479" s="14">
        <f>SUMIFS('Fielding Data'!F:F,'Fielding Data'!$A:$A,'Hitting Data'!$A479)</f>
        <v>22</v>
      </c>
      <c r="W479" s="14">
        <f>SUMIFS('Fielding Data'!G:G,'Fielding Data'!$A:$A,'Hitting Data'!$A479)</f>
        <v>0</v>
      </c>
      <c r="X479" s="14">
        <f>SUMIFS('Fielding Data'!H:H,'Fielding Data'!$A:$A,'Hitting Data'!$A479)</f>
        <v>22</v>
      </c>
    </row>
    <row r="480" spans="1:24" x14ac:dyDescent="0.25">
      <c r="A480" s="14" t="str">
        <f t="shared" si="7"/>
        <v>izturce012010</v>
      </c>
      <c r="B480" s="19" t="s">
        <v>251</v>
      </c>
      <c r="C480" s="19">
        <v>2010</v>
      </c>
      <c r="D480" s="19">
        <v>150</v>
      </c>
      <c r="E480" s="19">
        <v>473</v>
      </c>
      <c r="F480" s="19">
        <v>42</v>
      </c>
      <c r="G480" s="19">
        <v>109</v>
      </c>
      <c r="H480" s="19">
        <v>13</v>
      </c>
      <c r="I480" s="19">
        <v>1</v>
      </c>
      <c r="J480" s="19">
        <v>1</v>
      </c>
      <c r="K480" s="19">
        <v>28</v>
      </c>
      <c r="L480" s="19">
        <v>11</v>
      </c>
      <c r="M480" s="19">
        <v>5</v>
      </c>
      <c r="N480" s="19">
        <v>25</v>
      </c>
      <c r="O480" s="19">
        <v>53</v>
      </c>
      <c r="P480" s="14" t="str">
        <f>IFERROR(VLOOKUP($A480,'Fielding Data'!$A:$H,MATCH(P$1,'Fielding Data'!$A$1:$H$1,0),0),"Other")</f>
        <v>SS</v>
      </c>
      <c r="Q480" s="14">
        <f>IFERROR(VLOOKUP($A480,'Fielding Data'!$A:$H,MATCH(Q$1,'Fielding Data'!$A$1:$H$1,0),0),"Other")</f>
        <v>212</v>
      </c>
      <c r="R480" s="14">
        <f>IFERROR(VLOOKUP($A480,'Fielding Data'!$A:$H,MATCH(R$1,'Fielding Data'!$A$1:$H$1,0),0),"Other")</f>
        <v>382</v>
      </c>
      <c r="S480" s="14">
        <f>IFERROR(VLOOKUP($A480,'Fielding Data'!$A:$H,MATCH(S$1,'Fielding Data'!$A$1:$H$1,0),0),"Other")</f>
        <v>9</v>
      </c>
      <c r="T480" s="14">
        <f>IFERROR(VLOOKUP($A480,'Fielding Data'!$A:$H,MATCH(T$1,'Fielding Data'!$A$1:$H$1,0),0),"Other")</f>
        <v>78</v>
      </c>
      <c r="U480" s="14">
        <f>SUMIFS('Fielding Data'!E:E,'Fielding Data'!$A:$A,'Hitting Data'!$A480)</f>
        <v>212</v>
      </c>
      <c r="V480" s="14">
        <f>SUMIFS('Fielding Data'!F:F,'Fielding Data'!$A:$A,'Hitting Data'!$A480)</f>
        <v>382</v>
      </c>
      <c r="W480" s="14">
        <f>SUMIFS('Fielding Data'!G:G,'Fielding Data'!$A:$A,'Hitting Data'!$A480)</f>
        <v>9</v>
      </c>
      <c r="X480" s="14">
        <f>SUMIFS('Fielding Data'!H:H,'Fielding Data'!$A:$A,'Hitting Data'!$A480)</f>
        <v>78</v>
      </c>
    </row>
    <row r="481" spans="1:24" x14ac:dyDescent="0.25">
      <c r="A481" s="14" t="str">
        <f t="shared" si="7"/>
        <v>izturma012010</v>
      </c>
      <c r="B481" s="19" t="s">
        <v>462</v>
      </c>
      <c r="C481" s="19">
        <v>2010</v>
      </c>
      <c r="D481" s="19">
        <v>61</v>
      </c>
      <c r="E481" s="19">
        <v>212</v>
      </c>
      <c r="F481" s="19">
        <v>27</v>
      </c>
      <c r="G481" s="19">
        <v>53</v>
      </c>
      <c r="H481" s="19">
        <v>13</v>
      </c>
      <c r="I481" s="19">
        <v>1</v>
      </c>
      <c r="J481" s="19">
        <v>3</v>
      </c>
      <c r="K481" s="19">
        <v>27</v>
      </c>
      <c r="L481" s="19">
        <v>7</v>
      </c>
      <c r="M481" s="19">
        <v>3</v>
      </c>
      <c r="N481" s="19">
        <v>21</v>
      </c>
      <c r="O481" s="19">
        <v>27</v>
      </c>
      <c r="P481" s="14" t="str">
        <f>IFERROR(VLOOKUP($A481,'Fielding Data'!$A:$H,MATCH(P$1,'Fielding Data'!$A$1:$H$1,0),0),"Other")</f>
        <v>2B</v>
      </c>
      <c r="Q481" s="14">
        <f>IFERROR(VLOOKUP($A481,'Fielding Data'!$A:$H,MATCH(Q$1,'Fielding Data'!$A$1:$H$1,0),0),"Other")</f>
        <v>30</v>
      </c>
      <c r="R481" s="14">
        <f>IFERROR(VLOOKUP($A481,'Fielding Data'!$A:$H,MATCH(R$1,'Fielding Data'!$A$1:$H$1,0),0),"Other")</f>
        <v>52</v>
      </c>
      <c r="S481" s="14">
        <f>IFERROR(VLOOKUP($A481,'Fielding Data'!$A:$H,MATCH(S$1,'Fielding Data'!$A$1:$H$1,0),0),"Other")</f>
        <v>1</v>
      </c>
      <c r="T481" s="14">
        <f>IFERROR(VLOOKUP($A481,'Fielding Data'!$A:$H,MATCH(T$1,'Fielding Data'!$A$1:$H$1,0),0),"Other")</f>
        <v>6</v>
      </c>
      <c r="U481" s="14">
        <f>SUMIFS('Fielding Data'!E:E,'Fielding Data'!$A:$A,'Hitting Data'!$A481)</f>
        <v>49</v>
      </c>
      <c r="V481" s="14">
        <f>SUMIFS('Fielding Data'!F:F,'Fielding Data'!$A:$A,'Hitting Data'!$A481)</f>
        <v>123</v>
      </c>
      <c r="W481" s="14">
        <f>SUMIFS('Fielding Data'!G:G,'Fielding Data'!$A:$A,'Hitting Data'!$A481)</f>
        <v>2</v>
      </c>
      <c r="X481" s="14">
        <f>SUMIFS('Fielding Data'!H:H,'Fielding Data'!$A:$A,'Hitting Data'!$A481)</f>
        <v>16</v>
      </c>
    </row>
    <row r="482" spans="1:24" x14ac:dyDescent="0.25">
      <c r="A482" s="14" t="str">
        <f t="shared" si="7"/>
        <v>jacksau012010</v>
      </c>
      <c r="B482" s="19" t="s">
        <v>1304</v>
      </c>
      <c r="C482" s="19">
        <v>2010</v>
      </c>
      <c r="D482" s="19">
        <v>151</v>
      </c>
      <c r="E482" s="19">
        <v>618</v>
      </c>
      <c r="F482" s="19">
        <v>103</v>
      </c>
      <c r="G482" s="19">
        <v>181</v>
      </c>
      <c r="H482" s="19">
        <v>34</v>
      </c>
      <c r="I482" s="19">
        <v>10</v>
      </c>
      <c r="J482" s="19">
        <v>4</v>
      </c>
      <c r="K482" s="19">
        <v>41</v>
      </c>
      <c r="L482" s="19">
        <v>27</v>
      </c>
      <c r="M482" s="19">
        <v>6</v>
      </c>
      <c r="N482" s="19">
        <v>47</v>
      </c>
      <c r="O482" s="19">
        <v>170</v>
      </c>
      <c r="P482" s="14" t="str">
        <f>IFERROR(VLOOKUP($A482,'Fielding Data'!$A:$H,MATCH(P$1,'Fielding Data'!$A$1:$H$1,0),0),"Other")</f>
        <v>CF</v>
      </c>
      <c r="Q482" s="14">
        <f>IFERROR(VLOOKUP($A482,'Fielding Data'!$A:$H,MATCH(Q$1,'Fielding Data'!$A$1:$H$1,0),0),"Other")</f>
        <v>0</v>
      </c>
      <c r="R482" s="14">
        <f>IFERROR(VLOOKUP($A482,'Fielding Data'!$A:$H,MATCH(R$1,'Fielding Data'!$A$1:$H$1,0),0),"Other")</f>
        <v>0</v>
      </c>
      <c r="S482" s="14">
        <f>IFERROR(VLOOKUP($A482,'Fielding Data'!$A:$H,MATCH(S$1,'Fielding Data'!$A$1:$H$1,0),0),"Other")</f>
        <v>0</v>
      </c>
      <c r="T482" s="14">
        <f>IFERROR(VLOOKUP($A482,'Fielding Data'!$A:$H,MATCH(T$1,'Fielding Data'!$A$1:$H$1,0),0),"Other")</f>
        <v>0</v>
      </c>
      <c r="U482" s="14">
        <f>SUMIFS('Fielding Data'!E:E,'Fielding Data'!$A:$A,'Hitting Data'!$A482)</f>
        <v>383</v>
      </c>
      <c r="V482" s="14">
        <f>SUMIFS('Fielding Data'!F:F,'Fielding Data'!$A:$A,'Hitting Data'!$A482)</f>
        <v>9</v>
      </c>
      <c r="W482" s="14">
        <f>SUMIFS('Fielding Data'!G:G,'Fielding Data'!$A:$A,'Hitting Data'!$A482)</f>
        <v>6</v>
      </c>
      <c r="X482" s="14">
        <f>SUMIFS('Fielding Data'!H:H,'Fielding Data'!$A:$A,'Hitting Data'!$A482)</f>
        <v>2</v>
      </c>
    </row>
    <row r="483" spans="1:24" x14ac:dyDescent="0.25">
      <c r="A483" s="14" t="str">
        <f t="shared" si="7"/>
        <v>jacksst012010</v>
      </c>
      <c r="B483" s="19" t="s">
        <v>1111</v>
      </c>
      <c r="C483" s="19">
        <v>2010</v>
      </c>
      <c r="D483" s="19">
        <v>11</v>
      </c>
      <c r="E483" s="19">
        <v>0</v>
      </c>
      <c r="F483" s="19">
        <v>0</v>
      </c>
      <c r="G483" s="19">
        <v>0</v>
      </c>
      <c r="H483" s="19">
        <v>0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4" t="str">
        <f>IFERROR(VLOOKUP($A483,'Fielding Data'!$A:$H,MATCH(P$1,'Fielding Data'!$A$1:$H$1,0),0),"Other")</f>
        <v>P</v>
      </c>
      <c r="Q483" s="14">
        <f>IFERROR(VLOOKUP($A483,'Fielding Data'!$A:$H,MATCH(Q$1,'Fielding Data'!$A$1:$H$1,0),0),"Other")</f>
        <v>1</v>
      </c>
      <c r="R483" s="14">
        <f>IFERROR(VLOOKUP($A483,'Fielding Data'!$A:$H,MATCH(R$1,'Fielding Data'!$A$1:$H$1,0),0),"Other")</f>
        <v>1</v>
      </c>
      <c r="S483" s="14">
        <f>IFERROR(VLOOKUP($A483,'Fielding Data'!$A:$H,MATCH(S$1,'Fielding Data'!$A$1:$H$1,0),0),"Other")</f>
        <v>0</v>
      </c>
      <c r="T483" s="14">
        <f>IFERROR(VLOOKUP($A483,'Fielding Data'!$A:$H,MATCH(T$1,'Fielding Data'!$A$1:$H$1,0),0),"Other")</f>
        <v>0</v>
      </c>
      <c r="U483" s="14">
        <f>SUMIFS('Fielding Data'!E:E,'Fielding Data'!$A:$A,'Hitting Data'!$A483)</f>
        <v>1</v>
      </c>
      <c r="V483" s="14">
        <f>SUMIFS('Fielding Data'!F:F,'Fielding Data'!$A:$A,'Hitting Data'!$A483)</f>
        <v>1</v>
      </c>
      <c r="W483" s="14">
        <f>SUMIFS('Fielding Data'!G:G,'Fielding Data'!$A:$A,'Hitting Data'!$A483)</f>
        <v>0</v>
      </c>
      <c r="X483" s="14">
        <f>SUMIFS('Fielding Data'!H:H,'Fielding Data'!$A:$A,'Hitting Data'!$A483)</f>
        <v>0</v>
      </c>
    </row>
    <row r="484" spans="1:24" x14ac:dyDescent="0.25">
      <c r="A484" s="14" t="str">
        <f t="shared" si="7"/>
        <v>jacobmi022010</v>
      </c>
      <c r="B484" s="19" t="s">
        <v>558</v>
      </c>
      <c r="C484" s="19">
        <v>2010</v>
      </c>
      <c r="D484" s="19">
        <v>7</v>
      </c>
      <c r="E484" s="19">
        <v>24</v>
      </c>
      <c r="F484" s="19">
        <v>1</v>
      </c>
      <c r="G484" s="19">
        <v>5</v>
      </c>
      <c r="H484" s="19">
        <v>1</v>
      </c>
      <c r="I484" s="19">
        <v>0</v>
      </c>
      <c r="J484" s="19">
        <v>1</v>
      </c>
      <c r="K484" s="19">
        <v>2</v>
      </c>
      <c r="L484" s="19">
        <v>0</v>
      </c>
      <c r="M484" s="19">
        <v>0</v>
      </c>
      <c r="N484" s="19">
        <v>3</v>
      </c>
      <c r="O484" s="19">
        <v>7</v>
      </c>
      <c r="P484" s="14" t="str">
        <f>IFERROR(VLOOKUP($A484,'Fielding Data'!$A:$H,MATCH(P$1,'Fielding Data'!$A$1:$H$1,0),0),"Other")</f>
        <v>1B</v>
      </c>
      <c r="Q484" s="14">
        <f>IFERROR(VLOOKUP($A484,'Fielding Data'!$A:$H,MATCH(Q$1,'Fielding Data'!$A$1:$H$1,0),0),"Other")</f>
        <v>50</v>
      </c>
      <c r="R484" s="14">
        <f>IFERROR(VLOOKUP($A484,'Fielding Data'!$A:$H,MATCH(R$1,'Fielding Data'!$A$1:$H$1,0),0),"Other")</f>
        <v>1</v>
      </c>
      <c r="S484" s="14">
        <f>IFERROR(VLOOKUP($A484,'Fielding Data'!$A:$H,MATCH(S$1,'Fielding Data'!$A$1:$H$1,0),0),"Other")</f>
        <v>1</v>
      </c>
      <c r="T484" s="14">
        <f>IFERROR(VLOOKUP($A484,'Fielding Data'!$A:$H,MATCH(T$1,'Fielding Data'!$A$1:$H$1,0),0),"Other")</f>
        <v>3</v>
      </c>
      <c r="U484" s="14">
        <f>SUMIFS('Fielding Data'!E:E,'Fielding Data'!$A:$A,'Hitting Data'!$A484)</f>
        <v>50</v>
      </c>
      <c r="V484" s="14">
        <f>SUMIFS('Fielding Data'!F:F,'Fielding Data'!$A:$A,'Hitting Data'!$A484)</f>
        <v>1</v>
      </c>
      <c r="W484" s="14">
        <f>SUMIFS('Fielding Data'!G:G,'Fielding Data'!$A:$A,'Hitting Data'!$A484)</f>
        <v>1</v>
      </c>
      <c r="X484" s="14">
        <f>SUMIFS('Fielding Data'!H:H,'Fielding Data'!$A:$A,'Hitting Data'!$A484)</f>
        <v>3</v>
      </c>
    </row>
    <row r="485" spans="1:24" x14ac:dyDescent="0.25">
      <c r="A485" s="14" t="str">
        <f t="shared" si="7"/>
        <v>jakubch012010</v>
      </c>
      <c r="B485" s="19" t="s">
        <v>1112</v>
      </c>
      <c r="C485" s="19">
        <v>2010</v>
      </c>
      <c r="D485" s="19">
        <v>1</v>
      </c>
      <c r="E485" s="19"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4" t="str">
        <f>IFERROR(VLOOKUP($A485,'Fielding Data'!$A:$H,MATCH(P$1,'Fielding Data'!$A$1:$H$1,0),0),"Other")</f>
        <v>P</v>
      </c>
      <c r="Q485" s="14">
        <f>IFERROR(VLOOKUP($A485,'Fielding Data'!$A:$H,MATCH(Q$1,'Fielding Data'!$A$1:$H$1,0),0),"Other")</f>
        <v>0</v>
      </c>
      <c r="R485" s="14">
        <f>IFERROR(VLOOKUP($A485,'Fielding Data'!$A:$H,MATCH(R$1,'Fielding Data'!$A$1:$H$1,0),0),"Other")</f>
        <v>0</v>
      </c>
      <c r="S485" s="14">
        <f>IFERROR(VLOOKUP($A485,'Fielding Data'!$A:$H,MATCH(S$1,'Fielding Data'!$A$1:$H$1,0),0),"Other")</f>
        <v>0</v>
      </c>
      <c r="T485" s="14">
        <f>IFERROR(VLOOKUP($A485,'Fielding Data'!$A:$H,MATCH(T$1,'Fielding Data'!$A$1:$H$1,0),0),"Other")</f>
        <v>0</v>
      </c>
      <c r="U485" s="14">
        <f>SUMIFS('Fielding Data'!E:E,'Fielding Data'!$A:$A,'Hitting Data'!$A485)</f>
        <v>0</v>
      </c>
      <c r="V485" s="14">
        <f>SUMIFS('Fielding Data'!F:F,'Fielding Data'!$A:$A,'Hitting Data'!$A485)</f>
        <v>0</v>
      </c>
      <c r="W485" s="14">
        <f>SUMIFS('Fielding Data'!G:G,'Fielding Data'!$A:$A,'Hitting Data'!$A485)</f>
        <v>0</v>
      </c>
      <c r="X485" s="14">
        <f>SUMIFS('Fielding Data'!H:H,'Fielding Data'!$A:$A,'Hitting Data'!$A485)</f>
        <v>0</v>
      </c>
    </row>
    <row r="486" spans="1:24" x14ac:dyDescent="0.25">
      <c r="A486" s="14" t="str">
        <f t="shared" si="7"/>
        <v>jamesju012010</v>
      </c>
      <c r="B486" s="19" t="s">
        <v>1305</v>
      </c>
      <c r="C486" s="19">
        <v>2010</v>
      </c>
      <c r="D486" s="19">
        <v>5</v>
      </c>
      <c r="E486" s="19"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4" t="str">
        <f>IFERROR(VLOOKUP($A486,'Fielding Data'!$A:$H,MATCH(P$1,'Fielding Data'!$A$1:$H$1,0),0),"Other")</f>
        <v>P</v>
      </c>
      <c r="Q486" s="14">
        <f>IFERROR(VLOOKUP($A486,'Fielding Data'!$A:$H,MATCH(Q$1,'Fielding Data'!$A$1:$H$1,0),0),"Other")</f>
        <v>0</v>
      </c>
      <c r="R486" s="14">
        <f>IFERROR(VLOOKUP($A486,'Fielding Data'!$A:$H,MATCH(R$1,'Fielding Data'!$A$1:$H$1,0),0),"Other")</f>
        <v>0</v>
      </c>
      <c r="S486" s="14">
        <f>IFERROR(VLOOKUP($A486,'Fielding Data'!$A:$H,MATCH(S$1,'Fielding Data'!$A$1:$H$1,0),0),"Other")</f>
        <v>0</v>
      </c>
      <c r="T486" s="14">
        <f>IFERROR(VLOOKUP($A486,'Fielding Data'!$A:$H,MATCH(T$1,'Fielding Data'!$A$1:$H$1,0),0),"Other")</f>
        <v>0</v>
      </c>
      <c r="U486" s="14">
        <f>SUMIFS('Fielding Data'!E:E,'Fielding Data'!$A:$A,'Hitting Data'!$A486)</f>
        <v>0</v>
      </c>
      <c r="V486" s="14">
        <f>SUMIFS('Fielding Data'!F:F,'Fielding Data'!$A:$A,'Hitting Data'!$A486)</f>
        <v>0</v>
      </c>
      <c r="W486" s="14">
        <f>SUMIFS('Fielding Data'!G:G,'Fielding Data'!$A:$A,'Hitting Data'!$A486)</f>
        <v>0</v>
      </c>
      <c r="X486" s="14">
        <f>SUMIFS('Fielding Data'!H:H,'Fielding Data'!$A:$A,'Hitting Data'!$A486)</f>
        <v>0</v>
      </c>
    </row>
    <row r="487" spans="1:24" x14ac:dyDescent="0.25">
      <c r="A487" s="14" t="str">
        <f t="shared" si="7"/>
        <v>janispa012010</v>
      </c>
      <c r="B487" s="19" t="s">
        <v>941</v>
      </c>
      <c r="C487" s="19">
        <v>2010</v>
      </c>
      <c r="D487" s="19">
        <v>82</v>
      </c>
      <c r="E487" s="19">
        <v>200</v>
      </c>
      <c r="F487" s="19">
        <v>23</v>
      </c>
      <c r="G487" s="19">
        <v>52</v>
      </c>
      <c r="H487" s="19">
        <v>10</v>
      </c>
      <c r="I487" s="19">
        <v>0</v>
      </c>
      <c r="J487" s="19">
        <v>5</v>
      </c>
      <c r="K487" s="19">
        <v>25</v>
      </c>
      <c r="L487" s="19">
        <v>1</v>
      </c>
      <c r="M487" s="19">
        <v>3</v>
      </c>
      <c r="N487" s="19">
        <v>22</v>
      </c>
      <c r="O487" s="19">
        <v>30</v>
      </c>
      <c r="P487" s="14" t="str">
        <f>IFERROR(VLOOKUP($A487,'Fielding Data'!$A:$H,MATCH(P$1,'Fielding Data'!$A$1:$H$1,0),0),"Other")</f>
        <v>2B</v>
      </c>
      <c r="Q487" s="14">
        <f>IFERROR(VLOOKUP($A487,'Fielding Data'!$A:$H,MATCH(Q$1,'Fielding Data'!$A$1:$H$1,0),0),"Other")</f>
        <v>7</v>
      </c>
      <c r="R487" s="14">
        <f>IFERROR(VLOOKUP($A487,'Fielding Data'!$A:$H,MATCH(R$1,'Fielding Data'!$A$1:$H$1,0),0),"Other")</f>
        <v>7</v>
      </c>
      <c r="S487" s="14">
        <f>IFERROR(VLOOKUP($A487,'Fielding Data'!$A:$H,MATCH(S$1,'Fielding Data'!$A$1:$H$1,0),0),"Other")</f>
        <v>0</v>
      </c>
      <c r="T487" s="14">
        <f>IFERROR(VLOOKUP($A487,'Fielding Data'!$A:$H,MATCH(T$1,'Fielding Data'!$A$1:$H$1,0),0),"Other")</f>
        <v>1</v>
      </c>
      <c r="U487" s="14">
        <f>SUMIFS('Fielding Data'!E:E,'Fielding Data'!$A:$A,'Hitting Data'!$A487)</f>
        <v>100</v>
      </c>
      <c r="V487" s="14">
        <f>SUMIFS('Fielding Data'!F:F,'Fielding Data'!$A:$A,'Hitting Data'!$A487)</f>
        <v>142</v>
      </c>
      <c r="W487" s="14">
        <f>SUMIFS('Fielding Data'!G:G,'Fielding Data'!$A:$A,'Hitting Data'!$A487)</f>
        <v>4</v>
      </c>
      <c r="X487" s="14">
        <f>SUMIFS('Fielding Data'!H:H,'Fielding Data'!$A:$A,'Hitting Data'!$A487)</f>
        <v>36</v>
      </c>
    </row>
    <row r="488" spans="1:24" x14ac:dyDescent="0.25">
      <c r="A488" s="14" t="str">
        <f t="shared" si="7"/>
        <v>janseke012010</v>
      </c>
      <c r="B488" s="19" t="s">
        <v>1306</v>
      </c>
      <c r="C488" s="19">
        <v>2010</v>
      </c>
      <c r="D488" s="19">
        <v>26</v>
      </c>
      <c r="E488" s="19">
        <v>1</v>
      </c>
      <c r="F488" s="19">
        <v>1</v>
      </c>
      <c r="G488" s="19">
        <v>1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1</v>
      </c>
      <c r="O488" s="19">
        <v>0</v>
      </c>
      <c r="P488" s="14" t="str">
        <f>IFERROR(VLOOKUP($A488,'Fielding Data'!$A:$H,MATCH(P$1,'Fielding Data'!$A$1:$H$1,0),0),"Other")</f>
        <v>P</v>
      </c>
      <c r="Q488" s="14">
        <f>IFERROR(VLOOKUP($A488,'Fielding Data'!$A:$H,MATCH(Q$1,'Fielding Data'!$A$1:$H$1,0),0),"Other")</f>
        <v>1</v>
      </c>
      <c r="R488" s="14">
        <f>IFERROR(VLOOKUP($A488,'Fielding Data'!$A:$H,MATCH(R$1,'Fielding Data'!$A$1:$H$1,0),0),"Other")</f>
        <v>1</v>
      </c>
      <c r="S488" s="14">
        <f>IFERROR(VLOOKUP($A488,'Fielding Data'!$A:$H,MATCH(S$1,'Fielding Data'!$A$1:$H$1,0),0),"Other")</f>
        <v>0</v>
      </c>
      <c r="T488" s="14">
        <f>IFERROR(VLOOKUP($A488,'Fielding Data'!$A:$H,MATCH(T$1,'Fielding Data'!$A$1:$H$1,0),0),"Other")</f>
        <v>0</v>
      </c>
      <c r="U488" s="14">
        <f>SUMIFS('Fielding Data'!E:E,'Fielding Data'!$A:$A,'Hitting Data'!$A488)</f>
        <v>1</v>
      </c>
      <c r="V488" s="14">
        <f>SUMIFS('Fielding Data'!F:F,'Fielding Data'!$A:$A,'Hitting Data'!$A488)</f>
        <v>1</v>
      </c>
      <c r="W488" s="14">
        <f>SUMIFS('Fielding Data'!G:G,'Fielding Data'!$A:$A,'Hitting Data'!$A488)</f>
        <v>0</v>
      </c>
      <c r="X488" s="14">
        <f>SUMIFS('Fielding Data'!H:H,'Fielding Data'!$A:$A,'Hitting Data'!$A488)</f>
        <v>0</v>
      </c>
    </row>
    <row r="489" spans="1:24" x14ac:dyDescent="0.25">
      <c r="A489" s="14" t="str">
        <f t="shared" si="7"/>
        <v>janssca012010</v>
      </c>
      <c r="B489" s="19" t="s">
        <v>662</v>
      </c>
      <c r="C489" s="19">
        <v>2010</v>
      </c>
      <c r="D489" s="19">
        <v>56</v>
      </c>
      <c r="E489" s="19">
        <v>1</v>
      </c>
      <c r="F489" s="19">
        <v>0</v>
      </c>
      <c r="G489" s="19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19">
        <v>0</v>
      </c>
      <c r="O489" s="19">
        <v>1</v>
      </c>
      <c r="P489" s="14" t="str">
        <f>IFERROR(VLOOKUP($A489,'Fielding Data'!$A:$H,MATCH(P$1,'Fielding Data'!$A$1:$H$1,0),0),"Other")</f>
        <v>P</v>
      </c>
      <c r="Q489" s="14">
        <f>IFERROR(VLOOKUP($A489,'Fielding Data'!$A:$H,MATCH(Q$1,'Fielding Data'!$A$1:$H$1,0),0),"Other")</f>
        <v>12</v>
      </c>
      <c r="R489" s="14">
        <f>IFERROR(VLOOKUP($A489,'Fielding Data'!$A:$H,MATCH(R$1,'Fielding Data'!$A$1:$H$1,0),0),"Other")</f>
        <v>4</v>
      </c>
      <c r="S489" s="14">
        <f>IFERROR(VLOOKUP($A489,'Fielding Data'!$A:$H,MATCH(S$1,'Fielding Data'!$A$1:$H$1,0),0),"Other")</f>
        <v>0</v>
      </c>
      <c r="T489" s="14">
        <f>IFERROR(VLOOKUP($A489,'Fielding Data'!$A:$H,MATCH(T$1,'Fielding Data'!$A$1:$H$1,0),0),"Other")</f>
        <v>0</v>
      </c>
      <c r="U489" s="14">
        <f>SUMIFS('Fielding Data'!E:E,'Fielding Data'!$A:$A,'Hitting Data'!$A489)</f>
        <v>12</v>
      </c>
      <c r="V489" s="14">
        <f>SUMIFS('Fielding Data'!F:F,'Fielding Data'!$A:$A,'Hitting Data'!$A489)</f>
        <v>4</v>
      </c>
      <c r="W489" s="14">
        <f>SUMIFS('Fielding Data'!G:G,'Fielding Data'!$A:$A,'Hitting Data'!$A489)</f>
        <v>0</v>
      </c>
      <c r="X489" s="14">
        <f>SUMIFS('Fielding Data'!H:H,'Fielding Data'!$A:$A,'Hitting Data'!$A489)</f>
        <v>0</v>
      </c>
    </row>
    <row r="490" spans="1:24" x14ac:dyDescent="0.25">
      <c r="A490" s="14" t="str">
        <f t="shared" si="7"/>
        <v>jaramja012010</v>
      </c>
      <c r="B490" s="19" t="s">
        <v>1113</v>
      </c>
      <c r="C490" s="19">
        <v>2010</v>
      </c>
      <c r="D490" s="19">
        <v>33</v>
      </c>
      <c r="E490" s="19">
        <v>87</v>
      </c>
      <c r="F490" s="19">
        <v>2</v>
      </c>
      <c r="G490" s="19">
        <v>13</v>
      </c>
      <c r="H490" s="19">
        <v>2</v>
      </c>
      <c r="I490" s="19">
        <v>0</v>
      </c>
      <c r="J490" s="19">
        <v>1</v>
      </c>
      <c r="K490" s="19">
        <v>6</v>
      </c>
      <c r="L490" s="19">
        <v>0</v>
      </c>
      <c r="M490" s="19">
        <v>0</v>
      </c>
      <c r="N490" s="19">
        <v>8</v>
      </c>
      <c r="O490" s="19">
        <v>14</v>
      </c>
      <c r="P490" s="14" t="str">
        <f>IFERROR(VLOOKUP($A490,'Fielding Data'!$A:$H,MATCH(P$1,'Fielding Data'!$A$1:$H$1,0),0),"Other")</f>
        <v>C</v>
      </c>
      <c r="Q490" s="14">
        <f>IFERROR(VLOOKUP($A490,'Fielding Data'!$A:$H,MATCH(Q$1,'Fielding Data'!$A$1:$H$1,0),0),"Other")</f>
        <v>170</v>
      </c>
      <c r="R490" s="14">
        <f>IFERROR(VLOOKUP($A490,'Fielding Data'!$A:$H,MATCH(R$1,'Fielding Data'!$A$1:$H$1,0),0),"Other")</f>
        <v>12</v>
      </c>
      <c r="S490" s="14">
        <f>IFERROR(VLOOKUP($A490,'Fielding Data'!$A:$H,MATCH(S$1,'Fielding Data'!$A$1:$H$1,0),0),"Other")</f>
        <v>3</v>
      </c>
      <c r="T490" s="14">
        <f>IFERROR(VLOOKUP($A490,'Fielding Data'!$A:$H,MATCH(T$1,'Fielding Data'!$A$1:$H$1,0),0),"Other")</f>
        <v>2</v>
      </c>
      <c r="U490" s="14">
        <f>SUMIFS('Fielding Data'!E:E,'Fielding Data'!$A:$A,'Hitting Data'!$A490)</f>
        <v>170</v>
      </c>
      <c r="V490" s="14">
        <f>SUMIFS('Fielding Data'!F:F,'Fielding Data'!$A:$A,'Hitting Data'!$A490)</f>
        <v>12</v>
      </c>
      <c r="W490" s="14">
        <f>SUMIFS('Fielding Data'!G:G,'Fielding Data'!$A:$A,'Hitting Data'!$A490)</f>
        <v>3</v>
      </c>
      <c r="X490" s="14">
        <f>SUMIFS('Fielding Data'!H:H,'Fielding Data'!$A:$A,'Hitting Data'!$A490)</f>
        <v>2</v>
      </c>
    </row>
    <row r="491" spans="1:24" x14ac:dyDescent="0.25">
      <c r="A491" s="14" t="str">
        <f t="shared" si="7"/>
        <v>jasojo012010</v>
      </c>
      <c r="B491" s="19" t="s">
        <v>942</v>
      </c>
      <c r="C491" s="19">
        <v>2010</v>
      </c>
      <c r="D491" s="19">
        <v>109</v>
      </c>
      <c r="E491" s="19">
        <v>339</v>
      </c>
      <c r="F491" s="19">
        <v>57</v>
      </c>
      <c r="G491" s="19">
        <v>89</v>
      </c>
      <c r="H491" s="19">
        <v>18</v>
      </c>
      <c r="I491" s="19">
        <v>3</v>
      </c>
      <c r="J491" s="19">
        <v>5</v>
      </c>
      <c r="K491" s="19">
        <v>44</v>
      </c>
      <c r="L491" s="19">
        <v>4</v>
      </c>
      <c r="M491" s="19">
        <v>0</v>
      </c>
      <c r="N491" s="19">
        <v>59</v>
      </c>
      <c r="O491" s="19">
        <v>39</v>
      </c>
      <c r="P491" s="14" t="str">
        <f>IFERROR(VLOOKUP($A491,'Fielding Data'!$A:$H,MATCH(P$1,'Fielding Data'!$A$1:$H$1,0),0),"Other")</f>
        <v>1B</v>
      </c>
      <c r="Q491" s="14">
        <f>IFERROR(VLOOKUP($A491,'Fielding Data'!$A:$H,MATCH(Q$1,'Fielding Data'!$A$1:$H$1,0),0),"Other")</f>
        <v>4</v>
      </c>
      <c r="R491" s="14">
        <f>IFERROR(VLOOKUP($A491,'Fielding Data'!$A:$H,MATCH(R$1,'Fielding Data'!$A$1:$H$1,0),0),"Other")</f>
        <v>0</v>
      </c>
      <c r="S491" s="14">
        <f>IFERROR(VLOOKUP($A491,'Fielding Data'!$A:$H,MATCH(S$1,'Fielding Data'!$A$1:$H$1,0),0),"Other")</f>
        <v>0</v>
      </c>
      <c r="T491" s="14">
        <f>IFERROR(VLOOKUP($A491,'Fielding Data'!$A:$H,MATCH(T$1,'Fielding Data'!$A$1:$H$1,0),0),"Other")</f>
        <v>0</v>
      </c>
      <c r="U491" s="14">
        <f>SUMIFS('Fielding Data'!E:E,'Fielding Data'!$A:$A,'Hitting Data'!$A491)</f>
        <v>615</v>
      </c>
      <c r="V491" s="14">
        <f>SUMIFS('Fielding Data'!F:F,'Fielding Data'!$A:$A,'Hitting Data'!$A491)</f>
        <v>30</v>
      </c>
      <c r="W491" s="14">
        <f>SUMIFS('Fielding Data'!G:G,'Fielding Data'!$A:$A,'Hitting Data'!$A491)</f>
        <v>5</v>
      </c>
      <c r="X491" s="14">
        <f>SUMIFS('Fielding Data'!H:H,'Fielding Data'!$A:$A,'Hitting Data'!$A491)</f>
        <v>5</v>
      </c>
    </row>
    <row r="492" spans="1:24" x14ac:dyDescent="0.25">
      <c r="A492" s="14" t="str">
        <f t="shared" si="7"/>
        <v>jayjo022010</v>
      </c>
      <c r="B492" s="19" t="s">
        <v>1307</v>
      </c>
      <c r="C492" s="19">
        <v>2010</v>
      </c>
      <c r="D492" s="19">
        <v>105</v>
      </c>
      <c r="E492" s="19">
        <v>287</v>
      </c>
      <c r="F492" s="19">
        <v>47</v>
      </c>
      <c r="G492" s="19">
        <v>86</v>
      </c>
      <c r="H492" s="19">
        <v>19</v>
      </c>
      <c r="I492" s="19">
        <v>2</v>
      </c>
      <c r="J492" s="19">
        <v>4</v>
      </c>
      <c r="K492" s="19">
        <v>27</v>
      </c>
      <c r="L492" s="19">
        <v>2</v>
      </c>
      <c r="M492" s="19">
        <v>4</v>
      </c>
      <c r="N492" s="19">
        <v>24</v>
      </c>
      <c r="O492" s="19">
        <v>50</v>
      </c>
      <c r="P492" s="14" t="str">
        <f>IFERROR(VLOOKUP($A492,'Fielding Data'!$A:$H,MATCH(P$1,'Fielding Data'!$A$1:$H$1,0),0),"Other")</f>
        <v>CF</v>
      </c>
      <c r="Q492" s="14">
        <f>IFERROR(VLOOKUP($A492,'Fielding Data'!$A:$H,MATCH(Q$1,'Fielding Data'!$A$1:$H$1,0),0),"Other")</f>
        <v>0</v>
      </c>
      <c r="R492" s="14">
        <f>IFERROR(VLOOKUP($A492,'Fielding Data'!$A:$H,MATCH(R$1,'Fielding Data'!$A$1:$H$1,0),0),"Other")</f>
        <v>0</v>
      </c>
      <c r="S492" s="14">
        <f>IFERROR(VLOOKUP($A492,'Fielding Data'!$A:$H,MATCH(S$1,'Fielding Data'!$A$1:$H$1,0),0),"Other")</f>
        <v>0</v>
      </c>
      <c r="T492" s="14">
        <f>IFERROR(VLOOKUP($A492,'Fielding Data'!$A:$H,MATCH(T$1,'Fielding Data'!$A$1:$H$1,0),0),"Other")</f>
        <v>0</v>
      </c>
      <c r="U492" s="14">
        <f>SUMIFS('Fielding Data'!E:E,'Fielding Data'!$A:$A,'Hitting Data'!$A492)</f>
        <v>137</v>
      </c>
      <c r="V492" s="14">
        <f>SUMIFS('Fielding Data'!F:F,'Fielding Data'!$A:$A,'Hitting Data'!$A492)</f>
        <v>5</v>
      </c>
      <c r="W492" s="14">
        <f>SUMIFS('Fielding Data'!G:G,'Fielding Data'!$A:$A,'Hitting Data'!$A492)</f>
        <v>1</v>
      </c>
      <c r="X492" s="14">
        <f>SUMIFS('Fielding Data'!H:H,'Fielding Data'!$A:$A,'Hitting Data'!$A492)</f>
        <v>1</v>
      </c>
    </row>
    <row r="493" spans="1:24" x14ac:dyDescent="0.25">
      <c r="A493" s="14" t="str">
        <f t="shared" si="7"/>
        <v>jeffrje012010</v>
      </c>
      <c r="B493" s="19" t="s">
        <v>1308</v>
      </c>
      <c r="C493" s="19">
        <v>2010</v>
      </c>
      <c r="D493" s="19">
        <v>10</v>
      </c>
      <c r="E493" s="19"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4" t="str">
        <f>IFERROR(VLOOKUP($A493,'Fielding Data'!$A:$H,MATCH(P$1,'Fielding Data'!$A$1:$H$1,0),0),"Other")</f>
        <v>P</v>
      </c>
      <c r="Q493" s="14">
        <f>IFERROR(VLOOKUP($A493,'Fielding Data'!$A:$H,MATCH(Q$1,'Fielding Data'!$A$1:$H$1,0),0),"Other")</f>
        <v>1</v>
      </c>
      <c r="R493" s="14">
        <f>IFERROR(VLOOKUP($A493,'Fielding Data'!$A:$H,MATCH(R$1,'Fielding Data'!$A$1:$H$1,0),0),"Other")</f>
        <v>1</v>
      </c>
      <c r="S493" s="14">
        <f>IFERROR(VLOOKUP($A493,'Fielding Data'!$A:$H,MATCH(S$1,'Fielding Data'!$A$1:$H$1,0),0),"Other")</f>
        <v>0</v>
      </c>
      <c r="T493" s="14">
        <f>IFERROR(VLOOKUP($A493,'Fielding Data'!$A:$H,MATCH(T$1,'Fielding Data'!$A$1:$H$1,0),0),"Other")</f>
        <v>0</v>
      </c>
      <c r="U493" s="14">
        <f>SUMIFS('Fielding Data'!E:E,'Fielding Data'!$A:$A,'Hitting Data'!$A493)</f>
        <v>1</v>
      </c>
      <c r="V493" s="14">
        <f>SUMIFS('Fielding Data'!F:F,'Fielding Data'!$A:$A,'Hitting Data'!$A493)</f>
        <v>1</v>
      </c>
      <c r="W493" s="14">
        <f>SUMIFS('Fielding Data'!G:G,'Fielding Data'!$A:$A,'Hitting Data'!$A493)</f>
        <v>0</v>
      </c>
      <c r="X493" s="14">
        <f>SUMIFS('Fielding Data'!H:H,'Fielding Data'!$A:$A,'Hitting Data'!$A493)</f>
        <v>0</v>
      </c>
    </row>
    <row r="494" spans="1:24" x14ac:dyDescent="0.25">
      <c r="A494" s="14" t="str">
        <f t="shared" si="7"/>
        <v>jenksbo012010</v>
      </c>
      <c r="B494" s="19" t="s">
        <v>560</v>
      </c>
      <c r="C494" s="19">
        <v>2010</v>
      </c>
      <c r="D494" s="19">
        <v>55</v>
      </c>
      <c r="E494" s="19">
        <v>0</v>
      </c>
      <c r="F494" s="19">
        <v>0</v>
      </c>
      <c r="G494" s="19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4" t="str">
        <f>IFERROR(VLOOKUP($A494,'Fielding Data'!$A:$H,MATCH(P$1,'Fielding Data'!$A$1:$H$1,0),0),"Other")</f>
        <v>P</v>
      </c>
      <c r="Q494" s="14">
        <f>IFERROR(VLOOKUP($A494,'Fielding Data'!$A:$H,MATCH(Q$1,'Fielding Data'!$A$1:$H$1,0),0),"Other")</f>
        <v>4</v>
      </c>
      <c r="R494" s="14">
        <f>IFERROR(VLOOKUP($A494,'Fielding Data'!$A:$H,MATCH(R$1,'Fielding Data'!$A$1:$H$1,0),0),"Other")</f>
        <v>12</v>
      </c>
      <c r="S494" s="14">
        <f>IFERROR(VLOOKUP($A494,'Fielding Data'!$A:$H,MATCH(S$1,'Fielding Data'!$A$1:$H$1,0),0),"Other")</f>
        <v>1</v>
      </c>
      <c r="T494" s="14">
        <f>IFERROR(VLOOKUP($A494,'Fielding Data'!$A:$H,MATCH(T$1,'Fielding Data'!$A$1:$H$1,0),0),"Other")</f>
        <v>1</v>
      </c>
      <c r="U494" s="14">
        <f>SUMIFS('Fielding Data'!E:E,'Fielding Data'!$A:$A,'Hitting Data'!$A494)</f>
        <v>4</v>
      </c>
      <c r="V494" s="14">
        <f>SUMIFS('Fielding Data'!F:F,'Fielding Data'!$A:$A,'Hitting Data'!$A494)</f>
        <v>12</v>
      </c>
      <c r="W494" s="14">
        <f>SUMIFS('Fielding Data'!G:G,'Fielding Data'!$A:$A,'Hitting Data'!$A494)</f>
        <v>1</v>
      </c>
      <c r="X494" s="14">
        <f>SUMIFS('Fielding Data'!H:H,'Fielding Data'!$A:$A,'Hitting Data'!$A494)</f>
        <v>1</v>
      </c>
    </row>
    <row r="495" spans="1:24" x14ac:dyDescent="0.25">
      <c r="A495" s="14" t="str">
        <f t="shared" si="7"/>
        <v>jennide012010</v>
      </c>
      <c r="B495" s="19" t="s">
        <v>1309</v>
      </c>
      <c r="C495" s="19">
        <v>2010</v>
      </c>
      <c r="D495" s="19">
        <v>17</v>
      </c>
      <c r="E495" s="19">
        <v>21</v>
      </c>
      <c r="F495" s="19">
        <v>5</v>
      </c>
      <c r="G495" s="19">
        <v>4</v>
      </c>
      <c r="H495" s="19">
        <v>1</v>
      </c>
      <c r="I495" s="19">
        <v>1</v>
      </c>
      <c r="J495" s="19">
        <v>0</v>
      </c>
      <c r="K495" s="19">
        <v>2</v>
      </c>
      <c r="L495" s="19">
        <v>2</v>
      </c>
      <c r="M495" s="19">
        <v>2</v>
      </c>
      <c r="N495" s="19">
        <v>2</v>
      </c>
      <c r="O495" s="19">
        <v>4</v>
      </c>
      <c r="P495" s="14" t="str">
        <f>IFERROR(VLOOKUP($A495,'Fielding Data'!$A:$H,MATCH(P$1,'Fielding Data'!$A$1:$H$1,0),0),"Other")</f>
        <v>CF</v>
      </c>
      <c r="Q495" s="14">
        <f>IFERROR(VLOOKUP($A495,'Fielding Data'!$A:$H,MATCH(Q$1,'Fielding Data'!$A$1:$H$1,0),0),"Other")</f>
        <v>0</v>
      </c>
      <c r="R495" s="14">
        <f>IFERROR(VLOOKUP($A495,'Fielding Data'!$A:$H,MATCH(R$1,'Fielding Data'!$A$1:$H$1,0),0),"Other")</f>
        <v>0</v>
      </c>
      <c r="S495" s="14">
        <f>IFERROR(VLOOKUP($A495,'Fielding Data'!$A:$H,MATCH(S$1,'Fielding Data'!$A$1:$H$1,0),0),"Other")</f>
        <v>0</v>
      </c>
      <c r="T495" s="14">
        <f>IFERROR(VLOOKUP($A495,'Fielding Data'!$A:$H,MATCH(T$1,'Fielding Data'!$A$1:$H$1,0),0),"Other")</f>
        <v>0</v>
      </c>
      <c r="U495" s="14">
        <f>SUMIFS('Fielding Data'!E:E,'Fielding Data'!$A:$A,'Hitting Data'!$A495)</f>
        <v>18</v>
      </c>
      <c r="V495" s="14">
        <f>SUMIFS('Fielding Data'!F:F,'Fielding Data'!$A:$A,'Hitting Data'!$A495)</f>
        <v>0</v>
      </c>
      <c r="W495" s="14">
        <f>SUMIFS('Fielding Data'!G:G,'Fielding Data'!$A:$A,'Hitting Data'!$A495)</f>
        <v>0</v>
      </c>
      <c r="X495" s="14">
        <f>SUMIFS('Fielding Data'!H:H,'Fielding Data'!$A:$A,'Hitting Data'!$A495)</f>
        <v>0</v>
      </c>
    </row>
    <row r="496" spans="1:24" x14ac:dyDescent="0.25">
      <c r="A496" s="14" t="str">
        <f t="shared" si="7"/>
        <v>jepseke012010</v>
      </c>
      <c r="B496" s="19" t="s">
        <v>943</v>
      </c>
      <c r="C496" s="19">
        <v>2010</v>
      </c>
      <c r="D496" s="19">
        <v>68</v>
      </c>
      <c r="E496" s="19">
        <v>0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4" t="str">
        <f>IFERROR(VLOOKUP($A496,'Fielding Data'!$A:$H,MATCH(P$1,'Fielding Data'!$A$1:$H$1,0),0),"Other")</f>
        <v>P</v>
      </c>
      <c r="Q496" s="14">
        <f>IFERROR(VLOOKUP($A496,'Fielding Data'!$A:$H,MATCH(Q$1,'Fielding Data'!$A$1:$H$1,0),0),"Other")</f>
        <v>2</v>
      </c>
      <c r="R496" s="14">
        <f>IFERROR(VLOOKUP($A496,'Fielding Data'!$A:$H,MATCH(R$1,'Fielding Data'!$A$1:$H$1,0),0),"Other")</f>
        <v>9</v>
      </c>
      <c r="S496" s="14">
        <f>IFERROR(VLOOKUP($A496,'Fielding Data'!$A:$H,MATCH(S$1,'Fielding Data'!$A$1:$H$1,0),0),"Other")</f>
        <v>0</v>
      </c>
      <c r="T496" s="14">
        <f>IFERROR(VLOOKUP($A496,'Fielding Data'!$A:$H,MATCH(T$1,'Fielding Data'!$A$1:$H$1,0),0),"Other")</f>
        <v>0</v>
      </c>
      <c r="U496" s="14">
        <f>SUMIFS('Fielding Data'!E:E,'Fielding Data'!$A:$A,'Hitting Data'!$A496)</f>
        <v>2</v>
      </c>
      <c r="V496" s="14">
        <f>SUMIFS('Fielding Data'!F:F,'Fielding Data'!$A:$A,'Hitting Data'!$A496)</f>
        <v>9</v>
      </c>
      <c r="W496" s="14">
        <f>SUMIFS('Fielding Data'!G:G,'Fielding Data'!$A:$A,'Hitting Data'!$A496)</f>
        <v>0</v>
      </c>
      <c r="X496" s="14">
        <f>SUMIFS('Fielding Data'!H:H,'Fielding Data'!$A:$A,'Hitting Data'!$A496)</f>
        <v>0</v>
      </c>
    </row>
    <row r="497" spans="1:24" x14ac:dyDescent="0.25">
      <c r="A497" s="14" t="str">
        <f t="shared" si="7"/>
        <v>jeterde012010</v>
      </c>
      <c r="B497" s="19" t="s">
        <v>127</v>
      </c>
      <c r="C497" s="19">
        <v>2010</v>
      </c>
      <c r="D497" s="19">
        <v>157</v>
      </c>
      <c r="E497" s="19">
        <v>663</v>
      </c>
      <c r="F497" s="19">
        <v>111</v>
      </c>
      <c r="G497" s="19">
        <v>179</v>
      </c>
      <c r="H497" s="19">
        <v>30</v>
      </c>
      <c r="I497" s="19">
        <v>3</v>
      </c>
      <c r="J497" s="19">
        <v>10</v>
      </c>
      <c r="K497" s="19">
        <v>67</v>
      </c>
      <c r="L497" s="19">
        <v>18</v>
      </c>
      <c r="M497" s="19">
        <v>5</v>
      </c>
      <c r="N497" s="19">
        <v>63</v>
      </c>
      <c r="O497" s="19">
        <v>106</v>
      </c>
      <c r="P497" s="14" t="str">
        <f>IFERROR(VLOOKUP($A497,'Fielding Data'!$A:$H,MATCH(P$1,'Fielding Data'!$A$1:$H$1,0),0),"Other")</f>
        <v>SS</v>
      </c>
      <c r="Q497" s="14">
        <f>IFERROR(VLOOKUP($A497,'Fielding Data'!$A:$H,MATCH(Q$1,'Fielding Data'!$A$1:$H$1,0),0),"Other")</f>
        <v>182</v>
      </c>
      <c r="R497" s="14">
        <f>IFERROR(VLOOKUP($A497,'Fielding Data'!$A:$H,MATCH(R$1,'Fielding Data'!$A$1:$H$1,0),0),"Other")</f>
        <v>365</v>
      </c>
      <c r="S497" s="14">
        <f>IFERROR(VLOOKUP($A497,'Fielding Data'!$A:$H,MATCH(S$1,'Fielding Data'!$A$1:$H$1,0),0),"Other")</f>
        <v>6</v>
      </c>
      <c r="T497" s="14">
        <f>IFERROR(VLOOKUP($A497,'Fielding Data'!$A:$H,MATCH(T$1,'Fielding Data'!$A$1:$H$1,0),0),"Other")</f>
        <v>94</v>
      </c>
      <c r="U497" s="14">
        <f>SUMIFS('Fielding Data'!E:E,'Fielding Data'!$A:$A,'Hitting Data'!$A497)</f>
        <v>182</v>
      </c>
      <c r="V497" s="14">
        <f>SUMIFS('Fielding Data'!F:F,'Fielding Data'!$A:$A,'Hitting Data'!$A497)</f>
        <v>365</v>
      </c>
      <c r="W497" s="14">
        <f>SUMIFS('Fielding Data'!G:G,'Fielding Data'!$A:$A,'Hitting Data'!$A497)</f>
        <v>6</v>
      </c>
      <c r="X497" s="14">
        <f>SUMIFS('Fielding Data'!H:H,'Fielding Data'!$A:$A,'Hitting Data'!$A497)</f>
        <v>94</v>
      </c>
    </row>
    <row r="498" spans="1:24" x14ac:dyDescent="0.25">
      <c r="A498" s="14" t="str">
        <f t="shared" si="7"/>
        <v>jimenub012010</v>
      </c>
      <c r="B498" s="19" t="s">
        <v>664</v>
      </c>
      <c r="C498" s="19">
        <v>2010</v>
      </c>
      <c r="D498" s="19">
        <v>33</v>
      </c>
      <c r="E498" s="19">
        <v>77</v>
      </c>
      <c r="F498" s="19">
        <v>5</v>
      </c>
      <c r="G498" s="19">
        <v>8</v>
      </c>
      <c r="H498" s="19">
        <v>0</v>
      </c>
      <c r="I498" s="19">
        <v>0</v>
      </c>
      <c r="J498" s="19">
        <v>0</v>
      </c>
      <c r="K498" s="19">
        <v>4</v>
      </c>
      <c r="L498" s="19">
        <v>0</v>
      </c>
      <c r="M498" s="19">
        <v>0</v>
      </c>
      <c r="N498" s="19">
        <v>2</v>
      </c>
      <c r="O498" s="19">
        <v>18</v>
      </c>
      <c r="P498" s="14" t="str">
        <f>IFERROR(VLOOKUP($A498,'Fielding Data'!$A:$H,MATCH(P$1,'Fielding Data'!$A$1:$H$1,0),0),"Other")</f>
        <v>P</v>
      </c>
      <c r="Q498" s="14">
        <f>IFERROR(VLOOKUP($A498,'Fielding Data'!$A:$H,MATCH(Q$1,'Fielding Data'!$A$1:$H$1,0),0),"Other")</f>
        <v>10</v>
      </c>
      <c r="R498" s="14">
        <f>IFERROR(VLOOKUP($A498,'Fielding Data'!$A:$H,MATCH(R$1,'Fielding Data'!$A$1:$H$1,0),0),"Other")</f>
        <v>26</v>
      </c>
      <c r="S498" s="14">
        <f>IFERROR(VLOOKUP($A498,'Fielding Data'!$A:$H,MATCH(S$1,'Fielding Data'!$A$1:$H$1,0),0),"Other")</f>
        <v>1</v>
      </c>
      <c r="T498" s="14">
        <f>IFERROR(VLOOKUP($A498,'Fielding Data'!$A:$H,MATCH(T$1,'Fielding Data'!$A$1:$H$1,0),0),"Other")</f>
        <v>3</v>
      </c>
      <c r="U498" s="14">
        <f>SUMIFS('Fielding Data'!E:E,'Fielding Data'!$A:$A,'Hitting Data'!$A498)</f>
        <v>10</v>
      </c>
      <c r="V498" s="14">
        <f>SUMIFS('Fielding Data'!F:F,'Fielding Data'!$A:$A,'Hitting Data'!$A498)</f>
        <v>26</v>
      </c>
      <c r="W498" s="14">
        <f>SUMIFS('Fielding Data'!G:G,'Fielding Data'!$A:$A,'Hitting Data'!$A498)</f>
        <v>1</v>
      </c>
      <c r="X498" s="14">
        <f>SUMIFS('Fielding Data'!H:H,'Fielding Data'!$A:$A,'Hitting Data'!$A498)</f>
        <v>3</v>
      </c>
    </row>
    <row r="499" spans="1:24" x14ac:dyDescent="0.25">
      <c r="A499" s="14" t="str">
        <f t="shared" si="7"/>
        <v>joaquwa012010</v>
      </c>
      <c r="B499" s="19" t="s">
        <v>1114</v>
      </c>
      <c r="C499" s="19">
        <v>2010</v>
      </c>
      <c r="D499" s="19">
        <v>4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4" t="str">
        <f>IFERROR(VLOOKUP($A499,'Fielding Data'!$A:$H,MATCH(P$1,'Fielding Data'!$A$1:$H$1,0),0),"Other")</f>
        <v>P</v>
      </c>
      <c r="Q499" s="14">
        <f>IFERROR(VLOOKUP($A499,'Fielding Data'!$A:$H,MATCH(Q$1,'Fielding Data'!$A$1:$H$1,0),0),"Other")</f>
        <v>0</v>
      </c>
      <c r="R499" s="14">
        <f>IFERROR(VLOOKUP($A499,'Fielding Data'!$A:$H,MATCH(R$1,'Fielding Data'!$A$1:$H$1,0),0),"Other")</f>
        <v>1</v>
      </c>
      <c r="S499" s="14">
        <f>IFERROR(VLOOKUP($A499,'Fielding Data'!$A:$H,MATCH(S$1,'Fielding Data'!$A$1:$H$1,0),0),"Other")</f>
        <v>0</v>
      </c>
      <c r="T499" s="14">
        <f>IFERROR(VLOOKUP($A499,'Fielding Data'!$A:$H,MATCH(T$1,'Fielding Data'!$A$1:$H$1,0),0),"Other")</f>
        <v>0</v>
      </c>
      <c r="U499" s="14">
        <f>SUMIFS('Fielding Data'!E:E,'Fielding Data'!$A:$A,'Hitting Data'!$A499)</f>
        <v>0</v>
      </c>
      <c r="V499" s="14">
        <f>SUMIFS('Fielding Data'!F:F,'Fielding Data'!$A:$A,'Hitting Data'!$A499)</f>
        <v>1</v>
      </c>
      <c r="W499" s="14">
        <f>SUMIFS('Fielding Data'!G:G,'Fielding Data'!$A:$A,'Hitting Data'!$A499)</f>
        <v>0</v>
      </c>
      <c r="X499" s="14">
        <f>SUMIFS('Fielding Data'!H:H,'Fielding Data'!$A:$A,'Hitting Data'!$A499)</f>
        <v>0</v>
      </c>
    </row>
    <row r="500" spans="1:24" x14ac:dyDescent="0.25">
      <c r="A500" s="14" t="str">
        <f t="shared" si="7"/>
        <v>johnsch052010</v>
      </c>
      <c r="B500" s="19" t="s">
        <v>1115</v>
      </c>
      <c r="C500" s="19">
        <v>2010</v>
      </c>
      <c r="D500" s="19">
        <v>94</v>
      </c>
      <c r="E500" s="19">
        <v>341</v>
      </c>
      <c r="F500" s="19">
        <v>40</v>
      </c>
      <c r="G500" s="19">
        <v>105</v>
      </c>
      <c r="H500" s="19">
        <v>22</v>
      </c>
      <c r="I500" s="19">
        <v>2</v>
      </c>
      <c r="J500" s="19">
        <v>11</v>
      </c>
      <c r="K500" s="19">
        <v>52</v>
      </c>
      <c r="L500" s="19">
        <v>3</v>
      </c>
      <c r="M500" s="19">
        <v>0</v>
      </c>
      <c r="N500" s="19">
        <v>15</v>
      </c>
      <c r="O500" s="19">
        <v>91</v>
      </c>
      <c r="P500" s="14" t="str">
        <f>IFERROR(VLOOKUP($A500,'Fielding Data'!$A:$H,MATCH(P$1,'Fielding Data'!$A$1:$H$1,0),0),"Other")</f>
        <v>3B</v>
      </c>
      <c r="Q500" s="14">
        <f>IFERROR(VLOOKUP($A500,'Fielding Data'!$A:$H,MATCH(Q$1,'Fielding Data'!$A$1:$H$1,0),0),"Other")</f>
        <v>42</v>
      </c>
      <c r="R500" s="14">
        <f>IFERROR(VLOOKUP($A500,'Fielding Data'!$A:$H,MATCH(R$1,'Fielding Data'!$A$1:$H$1,0),0),"Other")</f>
        <v>135</v>
      </c>
      <c r="S500" s="14">
        <f>IFERROR(VLOOKUP($A500,'Fielding Data'!$A:$H,MATCH(S$1,'Fielding Data'!$A$1:$H$1,0),0),"Other")</f>
        <v>18</v>
      </c>
      <c r="T500" s="14">
        <f>IFERROR(VLOOKUP($A500,'Fielding Data'!$A:$H,MATCH(T$1,'Fielding Data'!$A$1:$H$1,0),0),"Other")</f>
        <v>13</v>
      </c>
      <c r="U500" s="14">
        <f>SUMIFS('Fielding Data'!E:E,'Fielding Data'!$A:$A,'Hitting Data'!$A500)</f>
        <v>42</v>
      </c>
      <c r="V500" s="14">
        <f>SUMIFS('Fielding Data'!F:F,'Fielding Data'!$A:$A,'Hitting Data'!$A500)</f>
        <v>135</v>
      </c>
      <c r="W500" s="14">
        <f>SUMIFS('Fielding Data'!G:G,'Fielding Data'!$A:$A,'Hitting Data'!$A500)</f>
        <v>18</v>
      </c>
      <c r="X500" s="14">
        <f>SUMIFS('Fielding Data'!H:H,'Fielding Data'!$A:$A,'Hitting Data'!$A500)</f>
        <v>13</v>
      </c>
    </row>
    <row r="501" spans="1:24" x14ac:dyDescent="0.25">
      <c r="A501" s="14" t="str">
        <f t="shared" si="7"/>
        <v>johnsda062010</v>
      </c>
      <c r="B501" s="19" t="s">
        <v>561</v>
      </c>
      <c r="C501" s="19">
        <v>2010</v>
      </c>
      <c r="D501" s="19">
        <v>40</v>
      </c>
      <c r="E501" s="19">
        <v>111</v>
      </c>
      <c r="F501" s="19">
        <v>15</v>
      </c>
      <c r="G501" s="19">
        <v>22</v>
      </c>
      <c r="H501" s="19">
        <v>3</v>
      </c>
      <c r="I501" s="19">
        <v>0</v>
      </c>
      <c r="J501" s="19">
        <v>7</v>
      </c>
      <c r="K501" s="19">
        <v>23</v>
      </c>
      <c r="L501" s="19">
        <v>1</v>
      </c>
      <c r="M501" s="19">
        <v>0</v>
      </c>
      <c r="N501" s="19">
        <v>25</v>
      </c>
      <c r="O501" s="19">
        <v>27</v>
      </c>
      <c r="P501" s="14" t="str">
        <f>IFERROR(VLOOKUP($A501,'Fielding Data'!$A:$H,MATCH(P$1,'Fielding Data'!$A$1:$H$1,0),0),"Other")</f>
        <v>1B</v>
      </c>
      <c r="Q501" s="14">
        <f>IFERROR(VLOOKUP($A501,'Fielding Data'!$A:$H,MATCH(Q$1,'Fielding Data'!$A$1:$H$1,0),0),"Other")</f>
        <v>82</v>
      </c>
      <c r="R501" s="14">
        <f>IFERROR(VLOOKUP($A501,'Fielding Data'!$A:$H,MATCH(R$1,'Fielding Data'!$A$1:$H$1,0),0),"Other")</f>
        <v>3</v>
      </c>
      <c r="S501" s="14">
        <f>IFERROR(VLOOKUP($A501,'Fielding Data'!$A:$H,MATCH(S$1,'Fielding Data'!$A$1:$H$1,0),0),"Other")</f>
        <v>0</v>
      </c>
      <c r="T501" s="14">
        <f>IFERROR(VLOOKUP($A501,'Fielding Data'!$A:$H,MATCH(T$1,'Fielding Data'!$A$1:$H$1,0),0),"Other")</f>
        <v>11</v>
      </c>
      <c r="U501" s="14">
        <f>SUMIFS('Fielding Data'!E:E,'Fielding Data'!$A:$A,'Hitting Data'!$A501)</f>
        <v>88</v>
      </c>
      <c r="V501" s="14">
        <f>SUMIFS('Fielding Data'!F:F,'Fielding Data'!$A:$A,'Hitting Data'!$A501)</f>
        <v>9</v>
      </c>
      <c r="W501" s="14">
        <f>SUMIFS('Fielding Data'!G:G,'Fielding Data'!$A:$A,'Hitting Data'!$A501)</f>
        <v>2</v>
      </c>
      <c r="X501" s="14">
        <f>SUMIFS('Fielding Data'!H:H,'Fielding Data'!$A:$A,'Hitting Data'!$A501)</f>
        <v>11</v>
      </c>
    </row>
    <row r="502" spans="1:24" x14ac:dyDescent="0.25">
      <c r="A502" s="14" t="str">
        <f t="shared" si="7"/>
        <v>johnsji042010</v>
      </c>
      <c r="B502" s="19" t="s">
        <v>665</v>
      </c>
      <c r="C502" s="19">
        <v>2010</v>
      </c>
      <c r="D502" s="19">
        <v>26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4" t="str">
        <f>IFERROR(VLOOKUP($A502,'Fielding Data'!$A:$H,MATCH(P$1,'Fielding Data'!$A$1:$H$1,0),0),"Other")</f>
        <v>P</v>
      </c>
      <c r="Q502" s="14">
        <f>IFERROR(VLOOKUP($A502,'Fielding Data'!$A:$H,MATCH(Q$1,'Fielding Data'!$A$1:$H$1,0),0),"Other")</f>
        <v>2</v>
      </c>
      <c r="R502" s="14">
        <f>IFERROR(VLOOKUP($A502,'Fielding Data'!$A:$H,MATCH(R$1,'Fielding Data'!$A$1:$H$1,0),0),"Other")</f>
        <v>3</v>
      </c>
      <c r="S502" s="14">
        <f>IFERROR(VLOOKUP($A502,'Fielding Data'!$A:$H,MATCH(S$1,'Fielding Data'!$A$1:$H$1,0),0),"Other")</f>
        <v>0</v>
      </c>
      <c r="T502" s="14">
        <f>IFERROR(VLOOKUP($A502,'Fielding Data'!$A:$H,MATCH(T$1,'Fielding Data'!$A$1:$H$1,0),0),"Other")</f>
        <v>0</v>
      </c>
      <c r="U502" s="14">
        <f>SUMIFS('Fielding Data'!E:E,'Fielding Data'!$A:$A,'Hitting Data'!$A502)</f>
        <v>2</v>
      </c>
      <c r="V502" s="14">
        <f>SUMIFS('Fielding Data'!F:F,'Fielding Data'!$A:$A,'Hitting Data'!$A502)</f>
        <v>3</v>
      </c>
      <c r="W502" s="14">
        <f>SUMIFS('Fielding Data'!G:G,'Fielding Data'!$A:$A,'Hitting Data'!$A502)</f>
        <v>0</v>
      </c>
      <c r="X502" s="14">
        <f>SUMIFS('Fielding Data'!H:H,'Fielding Data'!$A:$A,'Hitting Data'!$A502)</f>
        <v>0</v>
      </c>
    </row>
    <row r="503" spans="1:24" x14ac:dyDescent="0.25">
      <c r="A503" s="14" t="str">
        <f t="shared" si="7"/>
        <v>johnsjo092010</v>
      </c>
      <c r="B503" s="19" t="s">
        <v>562</v>
      </c>
      <c r="C503" s="19">
        <v>2010</v>
      </c>
      <c r="D503" s="19">
        <v>28</v>
      </c>
      <c r="E503" s="19">
        <v>59</v>
      </c>
      <c r="F503" s="19">
        <v>0</v>
      </c>
      <c r="G503" s="19">
        <v>5</v>
      </c>
      <c r="H503" s="19">
        <v>0</v>
      </c>
      <c r="I503" s="19">
        <v>0</v>
      </c>
      <c r="J503" s="19">
        <v>0</v>
      </c>
      <c r="K503" s="19">
        <v>4</v>
      </c>
      <c r="L503" s="19">
        <v>0</v>
      </c>
      <c r="M503" s="19">
        <v>0</v>
      </c>
      <c r="N503" s="19">
        <v>1</v>
      </c>
      <c r="O503" s="19">
        <v>24</v>
      </c>
      <c r="P503" s="14" t="str">
        <f>IFERROR(VLOOKUP($A503,'Fielding Data'!$A:$H,MATCH(P$1,'Fielding Data'!$A$1:$H$1,0),0),"Other")</f>
        <v>P</v>
      </c>
      <c r="Q503" s="14">
        <f>IFERROR(VLOOKUP($A503,'Fielding Data'!$A:$H,MATCH(Q$1,'Fielding Data'!$A$1:$H$1,0),0),"Other")</f>
        <v>19</v>
      </c>
      <c r="R503" s="14">
        <f>IFERROR(VLOOKUP($A503,'Fielding Data'!$A:$H,MATCH(R$1,'Fielding Data'!$A$1:$H$1,0),0),"Other")</f>
        <v>17</v>
      </c>
      <c r="S503" s="14">
        <f>IFERROR(VLOOKUP($A503,'Fielding Data'!$A:$H,MATCH(S$1,'Fielding Data'!$A$1:$H$1,0),0),"Other")</f>
        <v>3</v>
      </c>
      <c r="T503" s="14">
        <f>IFERROR(VLOOKUP($A503,'Fielding Data'!$A:$H,MATCH(T$1,'Fielding Data'!$A$1:$H$1,0),0),"Other")</f>
        <v>2</v>
      </c>
      <c r="U503" s="14">
        <f>SUMIFS('Fielding Data'!E:E,'Fielding Data'!$A:$A,'Hitting Data'!$A503)</f>
        <v>19</v>
      </c>
      <c r="V503" s="14">
        <f>SUMIFS('Fielding Data'!F:F,'Fielding Data'!$A:$A,'Hitting Data'!$A503)</f>
        <v>17</v>
      </c>
      <c r="W503" s="14">
        <f>SUMIFS('Fielding Data'!G:G,'Fielding Data'!$A:$A,'Hitting Data'!$A503)</f>
        <v>3</v>
      </c>
      <c r="X503" s="14">
        <f>SUMIFS('Fielding Data'!H:H,'Fielding Data'!$A:$A,'Hitting Data'!$A503)</f>
        <v>2</v>
      </c>
    </row>
    <row r="504" spans="1:24" x14ac:dyDescent="0.25">
      <c r="A504" s="14" t="str">
        <f t="shared" si="7"/>
        <v>johnske052010</v>
      </c>
      <c r="B504" s="19" t="s">
        <v>563</v>
      </c>
      <c r="C504" s="19">
        <v>2010</v>
      </c>
      <c r="D504" s="19">
        <v>154</v>
      </c>
      <c r="E504" s="19">
        <v>585</v>
      </c>
      <c r="F504" s="19">
        <v>93</v>
      </c>
      <c r="G504" s="19">
        <v>166</v>
      </c>
      <c r="H504" s="19">
        <v>36</v>
      </c>
      <c r="I504" s="19">
        <v>5</v>
      </c>
      <c r="J504" s="19">
        <v>26</v>
      </c>
      <c r="K504" s="19">
        <v>71</v>
      </c>
      <c r="L504" s="19">
        <v>13</v>
      </c>
      <c r="M504" s="19">
        <v>7</v>
      </c>
      <c r="N504" s="19">
        <v>79</v>
      </c>
      <c r="O504" s="19">
        <v>148</v>
      </c>
      <c r="P504" s="14" t="str">
        <f>IFERROR(VLOOKUP($A504,'Fielding Data'!$A:$H,MATCH(P$1,'Fielding Data'!$A$1:$H$1,0),0),"Other")</f>
        <v>2B</v>
      </c>
      <c r="Q504" s="14">
        <f>IFERROR(VLOOKUP($A504,'Fielding Data'!$A:$H,MATCH(Q$1,'Fielding Data'!$A$1:$H$1,0),0),"Other")</f>
        <v>267</v>
      </c>
      <c r="R504" s="14">
        <f>IFERROR(VLOOKUP($A504,'Fielding Data'!$A:$H,MATCH(R$1,'Fielding Data'!$A$1:$H$1,0),0),"Other")</f>
        <v>402</v>
      </c>
      <c r="S504" s="14">
        <f>IFERROR(VLOOKUP($A504,'Fielding Data'!$A:$H,MATCH(S$1,'Fielding Data'!$A$1:$H$1,0),0),"Other")</f>
        <v>8</v>
      </c>
      <c r="T504" s="14">
        <f>IFERROR(VLOOKUP($A504,'Fielding Data'!$A:$H,MATCH(T$1,'Fielding Data'!$A$1:$H$1,0),0),"Other")</f>
        <v>106</v>
      </c>
      <c r="U504" s="14">
        <f>SUMIFS('Fielding Data'!E:E,'Fielding Data'!$A:$A,'Hitting Data'!$A504)</f>
        <v>267</v>
      </c>
      <c r="V504" s="14">
        <f>SUMIFS('Fielding Data'!F:F,'Fielding Data'!$A:$A,'Hitting Data'!$A504)</f>
        <v>402</v>
      </c>
      <c r="W504" s="14">
        <f>SUMIFS('Fielding Data'!G:G,'Fielding Data'!$A:$A,'Hitting Data'!$A504)</f>
        <v>8</v>
      </c>
      <c r="X504" s="14">
        <f>SUMIFS('Fielding Data'!H:H,'Fielding Data'!$A:$A,'Hitting Data'!$A504)</f>
        <v>106</v>
      </c>
    </row>
    <row r="505" spans="1:24" x14ac:dyDescent="0.25">
      <c r="A505" s="14" t="str">
        <f t="shared" si="7"/>
        <v>johnsni012010</v>
      </c>
      <c r="B505" s="19" t="s">
        <v>252</v>
      </c>
      <c r="C505" s="19">
        <v>2010</v>
      </c>
      <c r="D505" s="19">
        <v>24</v>
      </c>
      <c r="E505" s="19">
        <v>72</v>
      </c>
      <c r="F505" s="19">
        <v>12</v>
      </c>
      <c r="G505" s="19">
        <v>12</v>
      </c>
      <c r="H505" s="19">
        <v>4</v>
      </c>
      <c r="I505" s="19">
        <v>0</v>
      </c>
      <c r="J505" s="19">
        <v>2</v>
      </c>
      <c r="K505" s="19">
        <v>8</v>
      </c>
      <c r="L505" s="19">
        <v>0</v>
      </c>
      <c r="M505" s="19">
        <v>1</v>
      </c>
      <c r="N505" s="19">
        <v>24</v>
      </c>
      <c r="O505" s="19">
        <v>23</v>
      </c>
      <c r="P505" s="14" t="str">
        <f>IFERROR(VLOOKUP($A505,'Fielding Data'!$A:$H,MATCH(P$1,'Fielding Data'!$A$1:$H$1,0),0),"Other")</f>
        <v>1B</v>
      </c>
      <c r="Q505" s="14">
        <f>IFERROR(VLOOKUP($A505,'Fielding Data'!$A:$H,MATCH(Q$1,'Fielding Data'!$A$1:$H$1,0),0),"Other")</f>
        <v>18</v>
      </c>
      <c r="R505" s="14">
        <f>IFERROR(VLOOKUP($A505,'Fielding Data'!$A:$H,MATCH(R$1,'Fielding Data'!$A$1:$H$1,0),0),"Other")</f>
        <v>0</v>
      </c>
      <c r="S505" s="14">
        <f>IFERROR(VLOOKUP($A505,'Fielding Data'!$A:$H,MATCH(S$1,'Fielding Data'!$A$1:$H$1,0),0),"Other")</f>
        <v>0</v>
      </c>
      <c r="T505" s="14">
        <f>IFERROR(VLOOKUP($A505,'Fielding Data'!$A:$H,MATCH(T$1,'Fielding Data'!$A$1:$H$1,0),0),"Other")</f>
        <v>1</v>
      </c>
      <c r="U505" s="14">
        <f>SUMIFS('Fielding Data'!E:E,'Fielding Data'!$A:$A,'Hitting Data'!$A505)</f>
        <v>18</v>
      </c>
      <c r="V505" s="14">
        <f>SUMIFS('Fielding Data'!F:F,'Fielding Data'!$A:$A,'Hitting Data'!$A505)</f>
        <v>0</v>
      </c>
      <c r="W505" s="14">
        <f>SUMIFS('Fielding Data'!G:G,'Fielding Data'!$A:$A,'Hitting Data'!$A505)</f>
        <v>0</v>
      </c>
      <c r="X505" s="14">
        <f>SUMIFS('Fielding Data'!H:H,'Fielding Data'!$A:$A,'Hitting Data'!$A505)</f>
        <v>1</v>
      </c>
    </row>
    <row r="506" spans="1:24" x14ac:dyDescent="0.25">
      <c r="A506" s="14" t="str">
        <f t="shared" si="7"/>
        <v>johnsre022010</v>
      </c>
      <c r="B506" s="19" t="s">
        <v>384</v>
      </c>
      <c r="C506" s="19">
        <v>2010</v>
      </c>
      <c r="D506" s="19">
        <v>102</v>
      </c>
      <c r="E506" s="19">
        <v>202</v>
      </c>
      <c r="F506" s="19">
        <v>24</v>
      </c>
      <c r="G506" s="19">
        <v>53</v>
      </c>
      <c r="H506" s="19">
        <v>11</v>
      </c>
      <c r="I506" s="19">
        <v>2</v>
      </c>
      <c r="J506" s="19">
        <v>2</v>
      </c>
      <c r="K506" s="19">
        <v>15</v>
      </c>
      <c r="L506" s="19">
        <v>2</v>
      </c>
      <c r="M506" s="19">
        <v>2</v>
      </c>
      <c r="N506" s="19">
        <v>5</v>
      </c>
      <c r="O506" s="19">
        <v>50</v>
      </c>
      <c r="P506" s="14" t="str">
        <f>IFERROR(VLOOKUP($A506,'Fielding Data'!$A:$H,MATCH(P$1,'Fielding Data'!$A$1:$H$1,0),0),"Other")</f>
        <v>CF</v>
      </c>
      <c r="Q506" s="14">
        <f>IFERROR(VLOOKUP($A506,'Fielding Data'!$A:$H,MATCH(Q$1,'Fielding Data'!$A$1:$H$1,0),0),"Other")</f>
        <v>0</v>
      </c>
      <c r="R506" s="14">
        <f>IFERROR(VLOOKUP($A506,'Fielding Data'!$A:$H,MATCH(R$1,'Fielding Data'!$A$1:$H$1,0),0),"Other")</f>
        <v>0</v>
      </c>
      <c r="S506" s="14">
        <f>IFERROR(VLOOKUP($A506,'Fielding Data'!$A:$H,MATCH(S$1,'Fielding Data'!$A$1:$H$1,0),0),"Other")</f>
        <v>0</v>
      </c>
      <c r="T506" s="14">
        <f>IFERROR(VLOOKUP($A506,'Fielding Data'!$A:$H,MATCH(T$1,'Fielding Data'!$A$1:$H$1,0),0),"Other")</f>
        <v>0</v>
      </c>
      <c r="U506" s="14">
        <f>SUMIFS('Fielding Data'!E:E,'Fielding Data'!$A:$A,'Hitting Data'!$A506)</f>
        <v>100</v>
      </c>
      <c r="V506" s="14">
        <f>SUMIFS('Fielding Data'!F:F,'Fielding Data'!$A:$A,'Hitting Data'!$A506)</f>
        <v>0</v>
      </c>
      <c r="W506" s="14">
        <f>SUMIFS('Fielding Data'!G:G,'Fielding Data'!$A:$A,'Hitting Data'!$A506)</f>
        <v>0</v>
      </c>
      <c r="X506" s="14">
        <f>SUMIFS('Fielding Data'!H:H,'Fielding Data'!$A:$A,'Hitting Data'!$A506)</f>
        <v>0</v>
      </c>
    </row>
    <row r="507" spans="1:24" x14ac:dyDescent="0.25">
      <c r="A507" s="14" t="str">
        <f t="shared" si="7"/>
        <v>johnsro072010</v>
      </c>
      <c r="B507" s="19" t="s">
        <v>806</v>
      </c>
      <c r="C507" s="19">
        <v>2010</v>
      </c>
      <c r="D507" s="19">
        <v>61</v>
      </c>
      <c r="E507" s="19">
        <v>178</v>
      </c>
      <c r="F507" s="19">
        <v>24</v>
      </c>
      <c r="G507" s="19">
        <v>34</v>
      </c>
      <c r="H507" s="19">
        <v>10</v>
      </c>
      <c r="I507" s="19">
        <v>0</v>
      </c>
      <c r="J507" s="19">
        <v>2</v>
      </c>
      <c r="K507" s="19">
        <v>13</v>
      </c>
      <c r="L507" s="19">
        <v>1</v>
      </c>
      <c r="M507" s="19">
        <v>1</v>
      </c>
      <c r="N507" s="19">
        <v>25</v>
      </c>
      <c r="O507" s="19">
        <v>46</v>
      </c>
      <c r="P507" s="14" t="str">
        <f>IFERROR(VLOOKUP($A507,'Fielding Data'!$A:$H,MATCH(P$1,'Fielding Data'!$A$1:$H$1,0),0),"Other")</f>
        <v>C</v>
      </c>
      <c r="Q507" s="14">
        <f>IFERROR(VLOOKUP($A507,'Fielding Data'!$A:$H,MATCH(Q$1,'Fielding Data'!$A$1:$H$1,0),0),"Other")</f>
        <v>347</v>
      </c>
      <c r="R507" s="14">
        <f>IFERROR(VLOOKUP($A507,'Fielding Data'!$A:$H,MATCH(R$1,'Fielding Data'!$A$1:$H$1,0),0),"Other")</f>
        <v>35</v>
      </c>
      <c r="S507" s="14">
        <f>IFERROR(VLOOKUP($A507,'Fielding Data'!$A:$H,MATCH(S$1,'Fielding Data'!$A$1:$H$1,0),0),"Other")</f>
        <v>4</v>
      </c>
      <c r="T507" s="14">
        <f>IFERROR(VLOOKUP($A507,'Fielding Data'!$A:$H,MATCH(T$1,'Fielding Data'!$A$1:$H$1,0),0),"Other")</f>
        <v>5</v>
      </c>
      <c r="U507" s="14">
        <f>SUMIFS('Fielding Data'!E:E,'Fielding Data'!$A:$A,'Hitting Data'!$A507)</f>
        <v>347</v>
      </c>
      <c r="V507" s="14">
        <f>SUMIFS('Fielding Data'!F:F,'Fielding Data'!$A:$A,'Hitting Data'!$A507)</f>
        <v>35</v>
      </c>
      <c r="W507" s="14">
        <f>SUMIFS('Fielding Data'!G:G,'Fielding Data'!$A:$A,'Hitting Data'!$A507)</f>
        <v>4</v>
      </c>
      <c r="X507" s="14">
        <f>SUMIFS('Fielding Data'!H:H,'Fielding Data'!$A:$A,'Hitting Data'!$A507)</f>
        <v>5</v>
      </c>
    </row>
    <row r="508" spans="1:24" x14ac:dyDescent="0.25">
      <c r="A508" s="14" t="str">
        <f t="shared" si="7"/>
        <v>jonesad012010</v>
      </c>
      <c r="B508" s="19" t="s">
        <v>666</v>
      </c>
      <c r="C508" s="19">
        <v>2010</v>
      </c>
      <c r="D508" s="19">
        <v>149</v>
      </c>
      <c r="E508" s="19">
        <v>581</v>
      </c>
      <c r="F508" s="19">
        <v>76</v>
      </c>
      <c r="G508" s="19">
        <v>165</v>
      </c>
      <c r="H508" s="19">
        <v>25</v>
      </c>
      <c r="I508" s="19">
        <v>5</v>
      </c>
      <c r="J508" s="19">
        <v>19</v>
      </c>
      <c r="K508" s="19">
        <v>69</v>
      </c>
      <c r="L508" s="19">
        <v>7</v>
      </c>
      <c r="M508" s="19">
        <v>7</v>
      </c>
      <c r="N508" s="19">
        <v>23</v>
      </c>
      <c r="O508" s="19">
        <v>119</v>
      </c>
      <c r="P508" s="14" t="str">
        <f>IFERROR(VLOOKUP($A508,'Fielding Data'!$A:$H,MATCH(P$1,'Fielding Data'!$A$1:$H$1,0),0),"Other")</f>
        <v>CF</v>
      </c>
      <c r="Q508" s="14">
        <f>IFERROR(VLOOKUP($A508,'Fielding Data'!$A:$H,MATCH(Q$1,'Fielding Data'!$A$1:$H$1,0),0),"Other")</f>
        <v>0</v>
      </c>
      <c r="R508" s="14">
        <f>IFERROR(VLOOKUP($A508,'Fielding Data'!$A:$H,MATCH(R$1,'Fielding Data'!$A$1:$H$1,0),0),"Other")</f>
        <v>0</v>
      </c>
      <c r="S508" s="14">
        <f>IFERROR(VLOOKUP($A508,'Fielding Data'!$A:$H,MATCH(S$1,'Fielding Data'!$A$1:$H$1,0),0),"Other")</f>
        <v>0</v>
      </c>
      <c r="T508" s="14">
        <f>IFERROR(VLOOKUP($A508,'Fielding Data'!$A:$H,MATCH(T$1,'Fielding Data'!$A$1:$H$1,0),0),"Other")</f>
        <v>0</v>
      </c>
      <c r="U508" s="14">
        <f>SUMIFS('Fielding Data'!E:E,'Fielding Data'!$A:$A,'Hitting Data'!$A508)</f>
        <v>422</v>
      </c>
      <c r="V508" s="14">
        <f>SUMIFS('Fielding Data'!F:F,'Fielding Data'!$A:$A,'Hitting Data'!$A508)</f>
        <v>12</v>
      </c>
      <c r="W508" s="14">
        <f>SUMIFS('Fielding Data'!G:G,'Fielding Data'!$A:$A,'Hitting Data'!$A508)</f>
        <v>7</v>
      </c>
      <c r="X508" s="14">
        <f>SUMIFS('Fielding Data'!H:H,'Fielding Data'!$A:$A,'Hitting Data'!$A508)</f>
        <v>6</v>
      </c>
    </row>
    <row r="509" spans="1:24" x14ac:dyDescent="0.25">
      <c r="A509" s="14" t="str">
        <f t="shared" si="7"/>
        <v>jonesan012010</v>
      </c>
      <c r="B509" s="19" t="s">
        <v>128</v>
      </c>
      <c r="C509" s="19">
        <v>2010</v>
      </c>
      <c r="D509" s="19">
        <v>107</v>
      </c>
      <c r="E509" s="19">
        <v>278</v>
      </c>
      <c r="F509" s="19">
        <v>41</v>
      </c>
      <c r="G509" s="19">
        <v>64</v>
      </c>
      <c r="H509" s="19">
        <v>12</v>
      </c>
      <c r="I509" s="19">
        <v>1</v>
      </c>
      <c r="J509" s="19">
        <v>19</v>
      </c>
      <c r="K509" s="19">
        <v>48</v>
      </c>
      <c r="L509" s="19">
        <v>9</v>
      </c>
      <c r="M509" s="19">
        <v>2</v>
      </c>
      <c r="N509" s="19">
        <v>45</v>
      </c>
      <c r="O509" s="19">
        <v>73</v>
      </c>
      <c r="P509" s="14" t="str">
        <f>IFERROR(VLOOKUP($A509,'Fielding Data'!$A:$H,MATCH(P$1,'Fielding Data'!$A$1:$H$1,0),0),"Other")</f>
        <v>CF</v>
      </c>
      <c r="Q509" s="14">
        <f>IFERROR(VLOOKUP($A509,'Fielding Data'!$A:$H,MATCH(Q$1,'Fielding Data'!$A$1:$H$1,0),0),"Other")</f>
        <v>0</v>
      </c>
      <c r="R509" s="14">
        <f>IFERROR(VLOOKUP($A509,'Fielding Data'!$A:$H,MATCH(R$1,'Fielding Data'!$A$1:$H$1,0),0),"Other")</f>
        <v>0</v>
      </c>
      <c r="S509" s="14">
        <f>IFERROR(VLOOKUP($A509,'Fielding Data'!$A:$H,MATCH(S$1,'Fielding Data'!$A$1:$H$1,0),0),"Other")</f>
        <v>0</v>
      </c>
      <c r="T509" s="14">
        <f>IFERROR(VLOOKUP($A509,'Fielding Data'!$A:$H,MATCH(T$1,'Fielding Data'!$A$1:$H$1,0),0),"Other")</f>
        <v>0</v>
      </c>
      <c r="U509" s="14">
        <f>SUMIFS('Fielding Data'!E:E,'Fielding Data'!$A:$A,'Hitting Data'!$A509)</f>
        <v>136</v>
      </c>
      <c r="V509" s="14">
        <f>SUMIFS('Fielding Data'!F:F,'Fielding Data'!$A:$A,'Hitting Data'!$A509)</f>
        <v>8</v>
      </c>
      <c r="W509" s="14">
        <f>SUMIFS('Fielding Data'!G:G,'Fielding Data'!$A:$A,'Hitting Data'!$A509)</f>
        <v>3</v>
      </c>
      <c r="X509" s="14">
        <f>SUMIFS('Fielding Data'!H:H,'Fielding Data'!$A:$A,'Hitting Data'!$A509)</f>
        <v>2</v>
      </c>
    </row>
    <row r="510" spans="1:24" x14ac:dyDescent="0.25">
      <c r="A510" s="14" t="str">
        <f t="shared" si="7"/>
        <v>jonesch062010</v>
      </c>
      <c r="B510" s="19" t="s">
        <v>129</v>
      </c>
      <c r="C510" s="19">
        <v>2010</v>
      </c>
      <c r="D510" s="19">
        <v>95</v>
      </c>
      <c r="E510" s="19">
        <v>317</v>
      </c>
      <c r="F510" s="19">
        <v>47</v>
      </c>
      <c r="G510" s="19">
        <v>84</v>
      </c>
      <c r="H510" s="19">
        <v>21</v>
      </c>
      <c r="I510" s="19">
        <v>0</v>
      </c>
      <c r="J510" s="19">
        <v>10</v>
      </c>
      <c r="K510" s="19">
        <v>46</v>
      </c>
      <c r="L510" s="19">
        <v>5</v>
      </c>
      <c r="M510" s="19">
        <v>0</v>
      </c>
      <c r="N510" s="19">
        <v>61</v>
      </c>
      <c r="O510" s="19">
        <v>47</v>
      </c>
      <c r="P510" s="14" t="str">
        <f>IFERROR(VLOOKUP($A510,'Fielding Data'!$A:$H,MATCH(P$1,'Fielding Data'!$A$1:$H$1,0),0),"Other")</f>
        <v>3B</v>
      </c>
      <c r="Q510" s="14">
        <f>IFERROR(VLOOKUP($A510,'Fielding Data'!$A:$H,MATCH(Q$1,'Fielding Data'!$A$1:$H$1,0),0),"Other")</f>
        <v>40</v>
      </c>
      <c r="R510" s="14">
        <f>IFERROR(VLOOKUP($A510,'Fielding Data'!$A:$H,MATCH(R$1,'Fielding Data'!$A$1:$H$1,0),0),"Other")</f>
        <v>159</v>
      </c>
      <c r="S510" s="14">
        <f>IFERROR(VLOOKUP($A510,'Fielding Data'!$A:$H,MATCH(S$1,'Fielding Data'!$A$1:$H$1,0),0),"Other")</f>
        <v>10</v>
      </c>
      <c r="T510" s="14">
        <f>IFERROR(VLOOKUP($A510,'Fielding Data'!$A:$H,MATCH(T$1,'Fielding Data'!$A$1:$H$1,0),0),"Other")</f>
        <v>10</v>
      </c>
      <c r="U510" s="14">
        <f>SUMIFS('Fielding Data'!E:E,'Fielding Data'!$A:$A,'Hitting Data'!$A510)</f>
        <v>40</v>
      </c>
      <c r="V510" s="14">
        <f>SUMIFS('Fielding Data'!F:F,'Fielding Data'!$A:$A,'Hitting Data'!$A510)</f>
        <v>159</v>
      </c>
      <c r="W510" s="14">
        <f>SUMIFS('Fielding Data'!G:G,'Fielding Data'!$A:$A,'Hitting Data'!$A510)</f>
        <v>10</v>
      </c>
      <c r="X510" s="14">
        <f>SUMIFS('Fielding Data'!H:H,'Fielding Data'!$A:$A,'Hitting Data'!$A510)</f>
        <v>10</v>
      </c>
    </row>
    <row r="511" spans="1:24" x14ac:dyDescent="0.25">
      <c r="A511" s="14" t="str">
        <f t="shared" si="7"/>
        <v>jonesga022010</v>
      </c>
      <c r="B511" s="19" t="s">
        <v>807</v>
      </c>
      <c r="C511" s="19">
        <v>2010</v>
      </c>
      <c r="D511" s="19">
        <v>158</v>
      </c>
      <c r="E511" s="19">
        <v>592</v>
      </c>
      <c r="F511" s="19">
        <v>64</v>
      </c>
      <c r="G511" s="19">
        <v>146</v>
      </c>
      <c r="H511" s="19">
        <v>34</v>
      </c>
      <c r="I511" s="19">
        <v>1</v>
      </c>
      <c r="J511" s="19">
        <v>21</v>
      </c>
      <c r="K511" s="19">
        <v>86</v>
      </c>
      <c r="L511" s="19">
        <v>7</v>
      </c>
      <c r="M511" s="19">
        <v>3</v>
      </c>
      <c r="N511" s="19">
        <v>53</v>
      </c>
      <c r="O511" s="19">
        <v>123</v>
      </c>
      <c r="P511" s="14" t="str">
        <f>IFERROR(VLOOKUP($A511,'Fielding Data'!$A:$H,MATCH(P$1,'Fielding Data'!$A$1:$H$1,0),0),"Other")</f>
        <v>1B</v>
      </c>
      <c r="Q511" s="14">
        <f>IFERROR(VLOOKUP($A511,'Fielding Data'!$A:$H,MATCH(Q$1,'Fielding Data'!$A$1:$H$1,0),0),"Other")</f>
        <v>893</v>
      </c>
      <c r="R511" s="14">
        <f>IFERROR(VLOOKUP($A511,'Fielding Data'!$A:$H,MATCH(R$1,'Fielding Data'!$A$1:$H$1,0),0),"Other")</f>
        <v>88</v>
      </c>
      <c r="S511" s="14">
        <f>IFERROR(VLOOKUP($A511,'Fielding Data'!$A:$H,MATCH(S$1,'Fielding Data'!$A$1:$H$1,0),0),"Other")</f>
        <v>9</v>
      </c>
      <c r="T511" s="14">
        <f>IFERROR(VLOOKUP($A511,'Fielding Data'!$A:$H,MATCH(T$1,'Fielding Data'!$A$1:$H$1,0),0),"Other")</f>
        <v>70</v>
      </c>
      <c r="U511" s="14">
        <f>SUMIFS('Fielding Data'!E:E,'Fielding Data'!$A:$A,'Hitting Data'!$A511)</f>
        <v>994</v>
      </c>
      <c r="V511" s="14">
        <f>SUMIFS('Fielding Data'!F:F,'Fielding Data'!$A:$A,'Hitting Data'!$A511)</f>
        <v>92</v>
      </c>
      <c r="W511" s="14">
        <f>SUMIFS('Fielding Data'!G:G,'Fielding Data'!$A:$A,'Hitting Data'!$A511)</f>
        <v>12</v>
      </c>
      <c r="X511" s="14">
        <f>SUMIFS('Fielding Data'!H:H,'Fielding Data'!$A:$A,'Hitting Data'!$A511)</f>
        <v>70</v>
      </c>
    </row>
    <row r="512" spans="1:24" x14ac:dyDescent="0.25">
      <c r="A512" s="14" t="str">
        <f t="shared" si="7"/>
        <v>joneshu012010</v>
      </c>
      <c r="B512" s="19" t="s">
        <v>1116</v>
      </c>
      <c r="C512" s="19">
        <v>2010</v>
      </c>
      <c r="D512" s="19">
        <v>3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4" t="str">
        <f>IFERROR(VLOOKUP($A512,'Fielding Data'!$A:$H,MATCH(P$1,'Fielding Data'!$A$1:$H$1,0),0),"Other")</f>
        <v>P</v>
      </c>
      <c r="Q512" s="14">
        <f>IFERROR(VLOOKUP($A512,'Fielding Data'!$A:$H,MATCH(Q$1,'Fielding Data'!$A$1:$H$1,0),0),"Other")</f>
        <v>0</v>
      </c>
      <c r="R512" s="14">
        <f>IFERROR(VLOOKUP($A512,'Fielding Data'!$A:$H,MATCH(R$1,'Fielding Data'!$A$1:$H$1,0),0),"Other")</f>
        <v>0</v>
      </c>
      <c r="S512" s="14">
        <f>IFERROR(VLOOKUP($A512,'Fielding Data'!$A:$H,MATCH(S$1,'Fielding Data'!$A$1:$H$1,0),0),"Other")</f>
        <v>0</v>
      </c>
      <c r="T512" s="14">
        <f>IFERROR(VLOOKUP($A512,'Fielding Data'!$A:$H,MATCH(T$1,'Fielding Data'!$A$1:$H$1,0),0),"Other")</f>
        <v>0</v>
      </c>
      <c r="U512" s="14">
        <f>SUMIFS('Fielding Data'!E:E,'Fielding Data'!$A:$A,'Hitting Data'!$A512)</f>
        <v>0</v>
      </c>
      <c r="V512" s="14">
        <f>SUMIFS('Fielding Data'!F:F,'Fielding Data'!$A:$A,'Hitting Data'!$A512)</f>
        <v>0</v>
      </c>
      <c r="W512" s="14">
        <f>SUMIFS('Fielding Data'!G:G,'Fielding Data'!$A:$A,'Hitting Data'!$A512)</f>
        <v>0</v>
      </c>
      <c r="X512" s="14">
        <f>SUMIFS('Fielding Data'!H:H,'Fielding Data'!$A:$A,'Hitting Data'!$A512)</f>
        <v>0</v>
      </c>
    </row>
    <row r="513" spans="1:24" x14ac:dyDescent="0.25">
      <c r="A513" s="14" t="str">
        <f t="shared" si="7"/>
        <v>joycema012010</v>
      </c>
      <c r="B513" s="19" t="s">
        <v>945</v>
      </c>
      <c r="C513" s="19">
        <v>2010</v>
      </c>
      <c r="D513" s="19">
        <v>77</v>
      </c>
      <c r="E513" s="19">
        <v>216</v>
      </c>
      <c r="F513" s="19">
        <v>30</v>
      </c>
      <c r="G513" s="19">
        <v>52</v>
      </c>
      <c r="H513" s="19">
        <v>15</v>
      </c>
      <c r="I513" s="19">
        <v>3</v>
      </c>
      <c r="J513" s="19">
        <v>10</v>
      </c>
      <c r="K513" s="19">
        <v>40</v>
      </c>
      <c r="L513" s="19">
        <v>2</v>
      </c>
      <c r="M513" s="19">
        <v>2</v>
      </c>
      <c r="N513" s="19">
        <v>40</v>
      </c>
      <c r="O513" s="19">
        <v>55</v>
      </c>
      <c r="P513" s="14" t="str">
        <f>IFERROR(VLOOKUP($A513,'Fielding Data'!$A:$H,MATCH(P$1,'Fielding Data'!$A$1:$H$1,0),0),"Other")</f>
        <v>LF</v>
      </c>
      <c r="Q513" s="14">
        <f>IFERROR(VLOOKUP($A513,'Fielding Data'!$A:$H,MATCH(Q$1,'Fielding Data'!$A$1:$H$1,0),0),"Other")</f>
        <v>0</v>
      </c>
      <c r="R513" s="14">
        <f>IFERROR(VLOOKUP($A513,'Fielding Data'!$A:$H,MATCH(R$1,'Fielding Data'!$A$1:$H$1,0),0),"Other")</f>
        <v>0</v>
      </c>
      <c r="S513" s="14">
        <f>IFERROR(VLOOKUP($A513,'Fielding Data'!$A:$H,MATCH(S$1,'Fielding Data'!$A$1:$H$1,0),0),"Other")</f>
        <v>0</v>
      </c>
      <c r="T513" s="14">
        <f>IFERROR(VLOOKUP($A513,'Fielding Data'!$A:$H,MATCH(T$1,'Fielding Data'!$A$1:$H$1,0),0),"Other")</f>
        <v>0</v>
      </c>
      <c r="U513" s="14">
        <f>SUMIFS('Fielding Data'!E:E,'Fielding Data'!$A:$A,'Hitting Data'!$A513)</f>
        <v>115</v>
      </c>
      <c r="V513" s="14">
        <f>SUMIFS('Fielding Data'!F:F,'Fielding Data'!$A:$A,'Hitting Data'!$A513)</f>
        <v>4</v>
      </c>
      <c r="W513" s="14">
        <f>SUMIFS('Fielding Data'!G:G,'Fielding Data'!$A:$A,'Hitting Data'!$A513)</f>
        <v>3</v>
      </c>
      <c r="X513" s="14">
        <f>SUMIFS('Fielding Data'!H:H,'Fielding Data'!$A:$A,'Hitting Data'!$A513)</f>
        <v>0</v>
      </c>
    </row>
    <row r="514" spans="1:24" x14ac:dyDescent="0.25">
      <c r="A514" s="14" t="str">
        <f t="shared" si="7"/>
        <v>jurrjja012010</v>
      </c>
      <c r="B514" s="19" t="s">
        <v>808</v>
      </c>
      <c r="C514" s="19">
        <v>2010</v>
      </c>
      <c r="D514" s="19">
        <v>20</v>
      </c>
      <c r="E514" s="19">
        <v>39</v>
      </c>
      <c r="F514" s="19">
        <v>2</v>
      </c>
      <c r="G514" s="19">
        <v>5</v>
      </c>
      <c r="H514" s="19">
        <v>1</v>
      </c>
      <c r="I514" s="19">
        <v>0</v>
      </c>
      <c r="J514" s="19">
        <v>0</v>
      </c>
      <c r="K514" s="19">
        <v>2</v>
      </c>
      <c r="L514" s="19">
        <v>0</v>
      </c>
      <c r="M514" s="19">
        <v>0</v>
      </c>
      <c r="N514" s="19">
        <v>2</v>
      </c>
      <c r="O514" s="19">
        <v>14</v>
      </c>
      <c r="P514" s="14" t="str">
        <f>IFERROR(VLOOKUP($A514,'Fielding Data'!$A:$H,MATCH(P$1,'Fielding Data'!$A$1:$H$1,0),0),"Other")</f>
        <v>P</v>
      </c>
      <c r="Q514" s="14">
        <f>IFERROR(VLOOKUP($A514,'Fielding Data'!$A:$H,MATCH(Q$1,'Fielding Data'!$A$1:$H$1,0),0),"Other")</f>
        <v>5</v>
      </c>
      <c r="R514" s="14">
        <f>IFERROR(VLOOKUP($A514,'Fielding Data'!$A:$H,MATCH(R$1,'Fielding Data'!$A$1:$H$1,0),0),"Other")</f>
        <v>22</v>
      </c>
      <c r="S514" s="14">
        <f>IFERROR(VLOOKUP($A514,'Fielding Data'!$A:$H,MATCH(S$1,'Fielding Data'!$A$1:$H$1,0),0),"Other")</f>
        <v>1</v>
      </c>
      <c r="T514" s="14">
        <f>IFERROR(VLOOKUP($A514,'Fielding Data'!$A:$H,MATCH(T$1,'Fielding Data'!$A$1:$H$1,0),0),"Other")</f>
        <v>0</v>
      </c>
      <c r="U514" s="14">
        <f>SUMIFS('Fielding Data'!E:E,'Fielding Data'!$A:$A,'Hitting Data'!$A514)</f>
        <v>5</v>
      </c>
      <c r="V514" s="14">
        <f>SUMIFS('Fielding Data'!F:F,'Fielding Data'!$A:$A,'Hitting Data'!$A514)</f>
        <v>22</v>
      </c>
      <c r="W514" s="14">
        <f>SUMIFS('Fielding Data'!G:G,'Fielding Data'!$A:$A,'Hitting Data'!$A514)</f>
        <v>1</v>
      </c>
      <c r="X514" s="14">
        <f>SUMIFS('Fielding Data'!H:H,'Fielding Data'!$A:$A,'Hitting Data'!$A514)</f>
        <v>0</v>
      </c>
    </row>
    <row r="515" spans="1:24" x14ac:dyDescent="0.25">
      <c r="A515" s="14" t="str">
        <f t="shared" ref="A515:A578" si="8">B515&amp;C515</f>
        <v>kaaihki012010</v>
      </c>
      <c r="B515" s="19" t="s">
        <v>946</v>
      </c>
      <c r="C515" s="19">
        <v>2010</v>
      </c>
      <c r="D515" s="19">
        <v>52</v>
      </c>
      <c r="E515" s="19">
        <v>180</v>
      </c>
      <c r="F515" s="19">
        <v>22</v>
      </c>
      <c r="G515" s="19">
        <v>39</v>
      </c>
      <c r="H515" s="19">
        <v>6</v>
      </c>
      <c r="I515" s="19">
        <v>1</v>
      </c>
      <c r="J515" s="19">
        <v>8</v>
      </c>
      <c r="K515" s="19">
        <v>25</v>
      </c>
      <c r="L515" s="19">
        <v>0</v>
      </c>
      <c r="M515" s="19">
        <v>1</v>
      </c>
      <c r="N515" s="19">
        <v>24</v>
      </c>
      <c r="O515" s="19">
        <v>39</v>
      </c>
      <c r="P515" s="14" t="str">
        <f>IFERROR(VLOOKUP($A515,'Fielding Data'!$A:$H,MATCH(P$1,'Fielding Data'!$A$1:$H$1,0),0),"Other")</f>
        <v>1B</v>
      </c>
      <c r="Q515" s="14">
        <f>IFERROR(VLOOKUP($A515,'Fielding Data'!$A:$H,MATCH(Q$1,'Fielding Data'!$A$1:$H$1,0),0),"Other")</f>
        <v>277</v>
      </c>
      <c r="R515" s="14">
        <f>IFERROR(VLOOKUP($A515,'Fielding Data'!$A:$H,MATCH(R$1,'Fielding Data'!$A$1:$H$1,0),0),"Other")</f>
        <v>21</v>
      </c>
      <c r="S515" s="14">
        <f>IFERROR(VLOOKUP($A515,'Fielding Data'!$A:$H,MATCH(S$1,'Fielding Data'!$A$1:$H$1,0),0),"Other")</f>
        <v>2</v>
      </c>
      <c r="T515" s="14">
        <f>IFERROR(VLOOKUP($A515,'Fielding Data'!$A:$H,MATCH(T$1,'Fielding Data'!$A$1:$H$1,0),0),"Other")</f>
        <v>18</v>
      </c>
      <c r="U515" s="14">
        <f>SUMIFS('Fielding Data'!E:E,'Fielding Data'!$A:$A,'Hitting Data'!$A515)</f>
        <v>277</v>
      </c>
      <c r="V515" s="14">
        <f>SUMIFS('Fielding Data'!F:F,'Fielding Data'!$A:$A,'Hitting Data'!$A515)</f>
        <v>21</v>
      </c>
      <c r="W515" s="14">
        <f>SUMIFS('Fielding Data'!G:G,'Fielding Data'!$A:$A,'Hitting Data'!$A515)</f>
        <v>2</v>
      </c>
      <c r="X515" s="14">
        <f>SUMIFS('Fielding Data'!H:H,'Fielding Data'!$A:$A,'Hitting Data'!$A515)</f>
        <v>18</v>
      </c>
    </row>
    <row r="516" spans="1:24" x14ac:dyDescent="0.25">
      <c r="A516" s="14" t="str">
        <f t="shared" si="8"/>
        <v>kalisry012010</v>
      </c>
      <c r="B516" s="19" t="s">
        <v>1310</v>
      </c>
      <c r="C516" s="19">
        <v>2010</v>
      </c>
      <c r="D516" s="19">
        <v>53</v>
      </c>
      <c r="E516" s="19">
        <v>163</v>
      </c>
      <c r="F516" s="19">
        <v>26</v>
      </c>
      <c r="G516" s="19">
        <v>41</v>
      </c>
      <c r="H516" s="19">
        <v>11</v>
      </c>
      <c r="I516" s="19">
        <v>1</v>
      </c>
      <c r="J516" s="19">
        <v>4</v>
      </c>
      <c r="K516" s="19">
        <v>24</v>
      </c>
      <c r="L516" s="19">
        <v>10</v>
      </c>
      <c r="M516" s="19">
        <v>1</v>
      </c>
      <c r="N516" s="19">
        <v>12</v>
      </c>
      <c r="O516" s="19">
        <v>38</v>
      </c>
      <c r="P516" s="14" t="str">
        <f>IFERROR(VLOOKUP($A516,'Fielding Data'!$A:$H,MATCH(P$1,'Fielding Data'!$A$1:$H$1,0),0),"Other")</f>
        <v>CF</v>
      </c>
      <c r="Q516" s="14">
        <f>IFERROR(VLOOKUP($A516,'Fielding Data'!$A:$H,MATCH(Q$1,'Fielding Data'!$A$1:$H$1,0),0),"Other")</f>
        <v>0</v>
      </c>
      <c r="R516" s="14">
        <f>IFERROR(VLOOKUP($A516,'Fielding Data'!$A:$H,MATCH(R$1,'Fielding Data'!$A$1:$H$1,0),0),"Other")</f>
        <v>0</v>
      </c>
      <c r="S516" s="14">
        <f>IFERROR(VLOOKUP($A516,'Fielding Data'!$A:$H,MATCH(S$1,'Fielding Data'!$A$1:$H$1,0),0),"Other")</f>
        <v>0</v>
      </c>
      <c r="T516" s="14">
        <f>IFERROR(VLOOKUP($A516,'Fielding Data'!$A:$H,MATCH(T$1,'Fielding Data'!$A$1:$H$1,0),0),"Other")</f>
        <v>0</v>
      </c>
      <c r="U516" s="14">
        <f>SUMIFS('Fielding Data'!E:E,'Fielding Data'!$A:$A,'Hitting Data'!$A516)</f>
        <v>105</v>
      </c>
      <c r="V516" s="14">
        <f>SUMIFS('Fielding Data'!F:F,'Fielding Data'!$A:$A,'Hitting Data'!$A516)</f>
        <v>3</v>
      </c>
      <c r="W516" s="14">
        <f>SUMIFS('Fielding Data'!G:G,'Fielding Data'!$A:$A,'Hitting Data'!$A516)</f>
        <v>2</v>
      </c>
      <c r="X516" s="14">
        <f>SUMIFS('Fielding Data'!H:H,'Fielding Data'!$A:$A,'Hitting Data'!$A516)</f>
        <v>1</v>
      </c>
    </row>
    <row r="517" spans="1:24" x14ac:dyDescent="0.25">
      <c r="A517" s="14" t="str">
        <f t="shared" si="8"/>
        <v>kaplega012010</v>
      </c>
      <c r="B517" s="19" t="s">
        <v>130</v>
      </c>
      <c r="C517" s="19">
        <v>2010</v>
      </c>
      <c r="D517" s="19">
        <v>59</v>
      </c>
      <c r="E517" s="19">
        <v>124</v>
      </c>
      <c r="F517" s="19">
        <v>19</v>
      </c>
      <c r="G517" s="19">
        <v>26</v>
      </c>
      <c r="H517" s="19">
        <v>4</v>
      </c>
      <c r="I517" s="19">
        <v>0</v>
      </c>
      <c r="J517" s="19">
        <v>2</v>
      </c>
      <c r="K517" s="19">
        <v>14</v>
      </c>
      <c r="L517" s="19">
        <v>1</v>
      </c>
      <c r="M517" s="19">
        <v>1</v>
      </c>
      <c r="N517" s="19">
        <v>11</v>
      </c>
      <c r="O517" s="19">
        <v>24</v>
      </c>
      <c r="P517" s="14" t="str">
        <f>IFERROR(VLOOKUP($A517,'Fielding Data'!$A:$H,MATCH(P$1,'Fielding Data'!$A$1:$H$1,0),0),"Other")</f>
        <v>CF</v>
      </c>
      <c r="Q517" s="14">
        <f>IFERROR(VLOOKUP($A517,'Fielding Data'!$A:$H,MATCH(Q$1,'Fielding Data'!$A$1:$H$1,0),0),"Other")</f>
        <v>0</v>
      </c>
      <c r="R517" s="14">
        <f>IFERROR(VLOOKUP($A517,'Fielding Data'!$A:$H,MATCH(R$1,'Fielding Data'!$A$1:$H$1,0),0),"Other")</f>
        <v>0</v>
      </c>
      <c r="S517" s="14">
        <f>IFERROR(VLOOKUP($A517,'Fielding Data'!$A:$H,MATCH(S$1,'Fielding Data'!$A$1:$H$1,0),0),"Other")</f>
        <v>0</v>
      </c>
      <c r="T517" s="14">
        <f>IFERROR(VLOOKUP($A517,'Fielding Data'!$A:$H,MATCH(T$1,'Fielding Data'!$A$1:$H$1,0),0),"Other")</f>
        <v>0</v>
      </c>
      <c r="U517" s="14">
        <f>SUMIFS('Fielding Data'!E:E,'Fielding Data'!$A:$A,'Hitting Data'!$A517)</f>
        <v>58</v>
      </c>
      <c r="V517" s="14">
        <f>SUMIFS('Fielding Data'!F:F,'Fielding Data'!$A:$A,'Hitting Data'!$A517)</f>
        <v>1</v>
      </c>
      <c r="W517" s="14">
        <f>SUMIFS('Fielding Data'!G:G,'Fielding Data'!$A:$A,'Hitting Data'!$A517)</f>
        <v>0</v>
      </c>
      <c r="X517" s="14">
        <f>SUMIFS('Fielding Data'!H:H,'Fielding Data'!$A:$A,'Hitting Data'!$A517)</f>
        <v>0</v>
      </c>
    </row>
    <row r="518" spans="1:24" x14ac:dyDescent="0.25">
      <c r="A518" s="14" t="str">
        <f t="shared" si="8"/>
        <v>karstje012010</v>
      </c>
      <c r="B518" s="19" t="s">
        <v>667</v>
      </c>
      <c r="C518" s="19">
        <v>2010</v>
      </c>
      <c r="D518" s="19">
        <v>26</v>
      </c>
      <c r="E518" s="19">
        <v>33</v>
      </c>
      <c r="F518" s="19">
        <v>0</v>
      </c>
      <c r="G518" s="19">
        <v>2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1</v>
      </c>
      <c r="O518" s="19">
        <v>16</v>
      </c>
      <c r="P518" s="14" t="str">
        <f>IFERROR(VLOOKUP($A518,'Fielding Data'!$A:$H,MATCH(P$1,'Fielding Data'!$A$1:$H$1,0),0),"Other")</f>
        <v>P</v>
      </c>
      <c r="Q518" s="14">
        <f>IFERROR(VLOOKUP($A518,'Fielding Data'!$A:$H,MATCH(Q$1,'Fielding Data'!$A$1:$H$1,0),0),"Other")</f>
        <v>12</v>
      </c>
      <c r="R518" s="14">
        <f>IFERROR(VLOOKUP($A518,'Fielding Data'!$A:$H,MATCH(R$1,'Fielding Data'!$A$1:$H$1,0),0),"Other")</f>
        <v>15</v>
      </c>
      <c r="S518" s="14">
        <f>IFERROR(VLOOKUP($A518,'Fielding Data'!$A:$H,MATCH(S$1,'Fielding Data'!$A$1:$H$1,0),0),"Other")</f>
        <v>0</v>
      </c>
      <c r="T518" s="14">
        <f>IFERROR(VLOOKUP($A518,'Fielding Data'!$A:$H,MATCH(T$1,'Fielding Data'!$A$1:$H$1,0),0),"Other")</f>
        <v>1</v>
      </c>
      <c r="U518" s="14">
        <f>SUMIFS('Fielding Data'!E:E,'Fielding Data'!$A:$A,'Hitting Data'!$A518)</f>
        <v>12</v>
      </c>
      <c r="V518" s="14">
        <f>SUMIFS('Fielding Data'!F:F,'Fielding Data'!$A:$A,'Hitting Data'!$A518)</f>
        <v>15</v>
      </c>
      <c r="W518" s="14">
        <f>SUMIFS('Fielding Data'!G:G,'Fielding Data'!$A:$A,'Hitting Data'!$A518)</f>
        <v>0</v>
      </c>
      <c r="X518" s="14">
        <f>SUMIFS('Fielding Data'!H:H,'Fielding Data'!$A:$A,'Hitting Data'!$A518)</f>
        <v>1</v>
      </c>
    </row>
    <row r="519" spans="1:24" x14ac:dyDescent="0.25">
      <c r="A519" s="14" t="str">
        <f t="shared" si="8"/>
        <v>kawakke012010</v>
      </c>
      <c r="B519" s="19" t="s">
        <v>1117</v>
      </c>
      <c r="C519" s="19">
        <v>2010</v>
      </c>
      <c r="D519" s="19">
        <v>18</v>
      </c>
      <c r="E519" s="19">
        <v>24</v>
      </c>
      <c r="F519" s="19">
        <v>2</v>
      </c>
      <c r="G519" s="19">
        <v>3</v>
      </c>
      <c r="H519" s="19">
        <v>1</v>
      </c>
      <c r="I519" s="19">
        <v>0</v>
      </c>
      <c r="J519" s="19">
        <v>0</v>
      </c>
      <c r="K519" s="19">
        <v>1</v>
      </c>
      <c r="L519" s="19">
        <v>0</v>
      </c>
      <c r="M519" s="19">
        <v>0</v>
      </c>
      <c r="N519" s="19">
        <v>3</v>
      </c>
      <c r="O519" s="19">
        <v>9</v>
      </c>
      <c r="P519" s="14" t="str">
        <f>IFERROR(VLOOKUP($A519,'Fielding Data'!$A:$H,MATCH(P$1,'Fielding Data'!$A$1:$H$1,0),0),"Other")</f>
        <v>P</v>
      </c>
      <c r="Q519" s="14">
        <f>IFERROR(VLOOKUP($A519,'Fielding Data'!$A:$H,MATCH(Q$1,'Fielding Data'!$A$1:$H$1,0),0),"Other")</f>
        <v>2</v>
      </c>
      <c r="R519" s="14">
        <f>IFERROR(VLOOKUP($A519,'Fielding Data'!$A:$H,MATCH(R$1,'Fielding Data'!$A$1:$H$1,0),0),"Other")</f>
        <v>11</v>
      </c>
      <c r="S519" s="14">
        <f>IFERROR(VLOOKUP($A519,'Fielding Data'!$A:$H,MATCH(S$1,'Fielding Data'!$A$1:$H$1,0),0),"Other")</f>
        <v>3</v>
      </c>
      <c r="T519" s="14">
        <f>IFERROR(VLOOKUP($A519,'Fielding Data'!$A:$H,MATCH(T$1,'Fielding Data'!$A$1:$H$1,0),0),"Other")</f>
        <v>0</v>
      </c>
      <c r="U519" s="14">
        <f>SUMIFS('Fielding Data'!E:E,'Fielding Data'!$A:$A,'Hitting Data'!$A519)</f>
        <v>2</v>
      </c>
      <c r="V519" s="14">
        <f>SUMIFS('Fielding Data'!F:F,'Fielding Data'!$A:$A,'Hitting Data'!$A519)</f>
        <v>11</v>
      </c>
      <c r="W519" s="14">
        <f>SUMIFS('Fielding Data'!G:G,'Fielding Data'!$A:$A,'Hitting Data'!$A519)</f>
        <v>3</v>
      </c>
      <c r="X519" s="14">
        <f>SUMIFS('Fielding Data'!H:H,'Fielding Data'!$A:$A,'Hitting Data'!$A519)</f>
        <v>0</v>
      </c>
    </row>
    <row r="520" spans="1:24" x14ac:dyDescent="0.25">
      <c r="A520" s="14" t="str">
        <f t="shared" si="8"/>
        <v>kazmisc012010</v>
      </c>
      <c r="B520" s="19" t="s">
        <v>463</v>
      </c>
      <c r="C520" s="19">
        <v>2010</v>
      </c>
      <c r="D520" s="19">
        <v>28</v>
      </c>
      <c r="E520" s="19">
        <v>6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</v>
      </c>
      <c r="P520" s="14" t="str">
        <f>IFERROR(VLOOKUP($A520,'Fielding Data'!$A:$H,MATCH(P$1,'Fielding Data'!$A$1:$H$1,0),0),"Other")</f>
        <v>P</v>
      </c>
      <c r="Q520" s="14">
        <f>IFERROR(VLOOKUP($A520,'Fielding Data'!$A:$H,MATCH(Q$1,'Fielding Data'!$A$1:$H$1,0),0),"Other")</f>
        <v>6</v>
      </c>
      <c r="R520" s="14">
        <f>IFERROR(VLOOKUP($A520,'Fielding Data'!$A:$H,MATCH(R$1,'Fielding Data'!$A$1:$H$1,0),0),"Other")</f>
        <v>25</v>
      </c>
      <c r="S520" s="14">
        <f>IFERROR(VLOOKUP($A520,'Fielding Data'!$A:$H,MATCH(S$1,'Fielding Data'!$A$1:$H$1,0),0),"Other")</f>
        <v>2</v>
      </c>
      <c r="T520" s="14">
        <f>IFERROR(VLOOKUP($A520,'Fielding Data'!$A:$H,MATCH(T$1,'Fielding Data'!$A$1:$H$1,0),0),"Other")</f>
        <v>0</v>
      </c>
      <c r="U520" s="14">
        <f>SUMIFS('Fielding Data'!E:E,'Fielding Data'!$A:$A,'Hitting Data'!$A520)</f>
        <v>6</v>
      </c>
      <c r="V520" s="14">
        <f>SUMIFS('Fielding Data'!F:F,'Fielding Data'!$A:$A,'Hitting Data'!$A520)</f>
        <v>25</v>
      </c>
      <c r="W520" s="14">
        <f>SUMIFS('Fielding Data'!G:G,'Fielding Data'!$A:$A,'Hitting Data'!$A520)</f>
        <v>2</v>
      </c>
      <c r="X520" s="14">
        <f>SUMIFS('Fielding Data'!H:H,'Fielding Data'!$A:$A,'Hitting Data'!$A520)</f>
        <v>0</v>
      </c>
    </row>
    <row r="521" spans="1:24" x14ac:dyDescent="0.25">
      <c r="A521" s="14" t="str">
        <f t="shared" si="8"/>
        <v>kellesh012010</v>
      </c>
      <c r="B521" s="19" t="s">
        <v>1118</v>
      </c>
      <c r="C521" s="19">
        <v>2010</v>
      </c>
      <c r="D521" s="19">
        <v>22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4" t="str">
        <f>IFERROR(VLOOKUP($A521,'Fielding Data'!$A:$H,MATCH(P$1,'Fielding Data'!$A$1:$H$1,0),0),"Other")</f>
        <v>P</v>
      </c>
      <c r="Q521" s="14">
        <f>IFERROR(VLOOKUP($A521,'Fielding Data'!$A:$H,MATCH(Q$1,'Fielding Data'!$A$1:$H$1,0),0),"Other")</f>
        <v>2</v>
      </c>
      <c r="R521" s="14">
        <f>IFERROR(VLOOKUP($A521,'Fielding Data'!$A:$H,MATCH(R$1,'Fielding Data'!$A$1:$H$1,0),0),"Other")</f>
        <v>1</v>
      </c>
      <c r="S521" s="14">
        <f>IFERROR(VLOOKUP($A521,'Fielding Data'!$A:$H,MATCH(S$1,'Fielding Data'!$A$1:$H$1,0),0),"Other")</f>
        <v>0</v>
      </c>
      <c r="T521" s="14">
        <f>IFERROR(VLOOKUP($A521,'Fielding Data'!$A:$H,MATCH(T$1,'Fielding Data'!$A$1:$H$1,0),0),"Other")</f>
        <v>0</v>
      </c>
      <c r="U521" s="14">
        <f>SUMIFS('Fielding Data'!E:E,'Fielding Data'!$A:$A,'Hitting Data'!$A521)</f>
        <v>2</v>
      </c>
      <c r="V521" s="14">
        <f>SUMIFS('Fielding Data'!F:F,'Fielding Data'!$A:$A,'Hitting Data'!$A521)</f>
        <v>1</v>
      </c>
      <c r="W521" s="14">
        <f>SUMIFS('Fielding Data'!G:G,'Fielding Data'!$A:$A,'Hitting Data'!$A521)</f>
        <v>0</v>
      </c>
      <c r="X521" s="14">
        <f>SUMIFS('Fielding Data'!H:H,'Fielding Data'!$A:$A,'Hitting Data'!$A521)</f>
        <v>0</v>
      </c>
    </row>
    <row r="522" spans="1:24" x14ac:dyDescent="0.25">
      <c r="A522" s="14" t="str">
        <f t="shared" si="8"/>
        <v>kellydo012010</v>
      </c>
      <c r="B522" s="19" t="s">
        <v>809</v>
      </c>
      <c r="C522" s="19">
        <v>2010</v>
      </c>
      <c r="D522" s="19">
        <v>119</v>
      </c>
      <c r="E522" s="19">
        <v>238</v>
      </c>
      <c r="F522" s="19">
        <v>30</v>
      </c>
      <c r="G522" s="19">
        <v>58</v>
      </c>
      <c r="H522" s="19">
        <v>4</v>
      </c>
      <c r="I522" s="19">
        <v>0</v>
      </c>
      <c r="J522" s="19">
        <v>9</v>
      </c>
      <c r="K522" s="19">
        <v>27</v>
      </c>
      <c r="L522" s="19">
        <v>3</v>
      </c>
      <c r="M522" s="19">
        <v>0</v>
      </c>
      <c r="N522" s="19">
        <v>8</v>
      </c>
      <c r="O522" s="19">
        <v>42</v>
      </c>
      <c r="P522" s="14" t="str">
        <f>IFERROR(VLOOKUP($A522,'Fielding Data'!$A:$H,MATCH(P$1,'Fielding Data'!$A$1:$H$1,0),0),"Other")</f>
        <v>1B</v>
      </c>
      <c r="Q522" s="14">
        <f>IFERROR(VLOOKUP($A522,'Fielding Data'!$A:$H,MATCH(Q$1,'Fielding Data'!$A$1:$H$1,0),0),"Other")</f>
        <v>146</v>
      </c>
      <c r="R522" s="14">
        <f>IFERROR(VLOOKUP($A522,'Fielding Data'!$A:$H,MATCH(R$1,'Fielding Data'!$A$1:$H$1,0),0),"Other")</f>
        <v>10</v>
      </c>
      <c r="S522" s="14">
        <f>IFERROR(VLOOKUP($A522,'Fielding Data'!$A:$H,MATCH(S$1,'Fielding Data'!$A$1:$H$1,0),0),"Other")</f>
        <v>2</v>
      </c>
      <c r="T522" s="14">
        <f>IFERROR(VLOOKUP($A522,'Fielding Data'!$A:$H,MATCH(T$1,'Fielding Data'!$A$1:$H$1,0),0),"Other")</f>
        <v>24</v>
      </c>
      <c r="U522" s="14">
        <f>SUMIFS('Fielding Data'!E:E,'Fielding Data'!$A:$A,'Hitting Data'!$A522)</f>
        <v>241</v>
      </c>
      <c r="V522" s="14">
        <f>SUMIFS('Fielding Data'!F:F,'Fielding Data'!$A:$A,'Hitting Data'!$A522)</f>
        <v>47</v>
      </c>
      <c r="W522" s="14">
        <f>SUMIFS('Fielding Data'!G:G,'Fielding Data'!$A:$A,'Hitting Data'!$A522)</f>
        <v>5</v>
      </c>
      <c r="X522" s="14">
        <f>SUMIFS('Fielding Data'!H:H,'Fielding Data'!$A:$A,'Hitting Data'!$A522)</f>
        <v>29</v>
      </c>
    </row>
    <row r="523" spans="1:24" x14ac:dyDescent="0.25">
      <c r="A523" s="14" t="str">
        <f t="shared" si="8"/>
        <v>kempma012010</v>
      </c>
      <c r="B523" s="19" t="s">
        <v>668</v>
      </c>
      <c r="C523" s="19">
        <v>2010</v>
      </c>
      <c r="D523" s="19">
        <v>162</v>
      </c>
      <c r="E523" s="19">
        <v>602</v>
      </c>
      <c r="F523" s="19">
        <v>82</v>
      </c>
      <c r="G523" s="19">
        <v>150</v>
      </c>
      <c r="H523" s="19">
        <v>25</v>
      </c>
      <c r="I523" s="19">
        <v>6</v>
      </c>
      <c r="J523" s="19">
        <v>28</v>
      </c>
      <c r="K523" s="19">
        <v>89</v>
      </c>
      <c r="L523" s="19">
        <v>19</v>
      </c>
      <c r="M523" s="19">
        <v>15</v>
      </c>
      <c r="N523" s="19">
        <v>53</v>
      </c>
      <c r="O523" s="19">
        <v>170</v>
      </c>
      <c r="P523" s="14" t="str">
        <f>IFERROR(VLOOKUP($A523,'Fielding Data'!$A:$H,MATCH(P$1,'Fielding Data'!$A$1:$H$1,0),0),"Other")</f>
        <v>CF</v>
      </c>
      <c r="Q523" s="14">
        <f>IFERROR(VLOOKUP($A523,'Fielding Data'!$A:$H,MATCH(Q$1,'Fielding Data'!$A$1:$H$1,0),0),"Other")</f>
        <v>0</v>
      </c>
      <c r="R523" s="14">
        <f>IFERROR(VLOOKUP($A523,'Fielding Data'!$A:$H,MATCH(R$1,'Fielding Data'!$A$1:$H$1,0),0),"Other")</f>
        <v>0</v>
      </c>
      <c r="S523" s="14">
        <f>IFERROR(VLOOKUP($A523,'Fielding Data'!$A:$H,MATCH(S$1,'Fielding Data'!$A$1:$H$1,0),0),"Other")</f>
        <v>0</v>
      </c>
      <c r="T523" s="14">
        <f>IFERROR(VLOOKUP($A523,'Fielding Data'!$A:$H,MATCH(T$1,'Fielding Data'!$A$1:$H$1,0),0),"Other")</f>
        <v>0</v>
      </c>
      <c r="U523" s="14">
        <f>SUMIFS('Fielding Data'!E:E,'Fielding Data'!$A:$A,'Hitting Data'!$A523)</f>
        <v>330</v>
      </c>
      <c r="V523" s="14">
        <f>SUMIFS('Fielding Data'!F:F,'Fielding Data'!$A:$A,'Hitting Data'!$A523)</f>
        <v>3</v>
      </c>
      <c r="W523" s="14">
        <f>SUMIFS('Fielding Data'!G:G,'Fielding Data'!$A:$A,'Hitting Data'!$A523)</f>
        <v>5</v>
      </c>
      <c r="X523" s="14">
        <f>SUMIFS('Fielding Data'!H:H,'Fielding Data'!$A:$A,'Hitting Data'!$A523)</f>
        <v>2</v>
      </c>
    </row>
    <row r="524" spans="1:24" x14ac:dyDescent="0.25">
      <c r="A524" s="14" t="str">
        <f t="shared" si="8"/>
        <v>kendaja012010</v>
      </c>
      <c r="B524" s="19" t="s">
        <v>131</v>
      </c>
      <c r="C524" s="19">
        <v>2010</v>
      </c>
      <c r="D524" s="19">
        <v>118</v>
      </c>
      <c r="E524" s="19">
        <v>434</v>
      </c>
      <c r="F524" s="19">
        <v>39</v>
      </c>
      <c r="G524" s="19">
        <v>111</v>
      </c>
      <c r="H524" s="19">
        <v>18</v>
      </c>
      <c r="I524" s="19">
        <v>0</v>
      </c>
      <c r="J524" s="19">
        <v>0</v>
      </c>
      <c r="K524" s="19">
        <v>37</v>
      </c>
      <c r="L524" s="19">
        <v>12</v>
      </c>
      <c r="M524" s="19">
        <v>7</v>
      </c>
      <c r="N524" s="19">
        <v>37</v>
      </c>
      <c r="O524" s="19">
        <v>45</v>
      </c>
      <c r="P524" s="14" t="str">
        <f>IFERROR(VLOOKUP($A524,'Fielding Data'!$A:$H,MATCH(P$1,'Fielding Data'!$A$1:$H$1,0),0),"Other")</f>
        <v>C</v>
      </c>
      <c r="Q524" s="14">
        <f>IFERROR(VLOOKUP($A524,'Fielding Data'!$A:$H,MATCH(Q$1,'Fielding Data'!$A$1:$H$1,0),0),"Other")</f>
        <v>721</v>
      </c>
      <c r="R524" s="14">
        <f>IFERROR(VLOOKUP($A524,'Fielding Data'!$A:$H,MATCH(R$1,'Fielding Data'!$A$1:$H$1,0),0),"Other")</f>
        <v>68</v>
      </c>
      <c r="S524" s="14">
        <f>IFERROR(VLOOKUP($A524,'Fielding Data'!$A:$H,MATCH(S$1,'Fielding Data'!$A$1:$H$1,0),0),"Other")</f>
        <v>13</v>
      </c>
      <c r="T524" s="14">
        <f>IFERROR(VLOOKUP($A524,'Fielding Data'!$A:$H,MATCH(T$1,'Fielding Data'!$A$1:$H$1,0),0),"Other")</f>
        <v>11</v>
      </c>
      <c r="U524" s="14">
        <f>SUMIFS('Fielding Data'!E:E,'Fielding Data'!$A:$A,'Hitting Data'!$A524)</f>
        <v>721</v>
      </c>
      <c r="V524" s="14">
        <f>SUMIFS('Fielding Data'!F:F,'Fielding Data'!$A:$A,'Hitting Data'!$A524)</f>
        <v>68</v>
      </c>
      <c r="W524" s="14">
        <f>SUMIFS('Fielding Data'!G:G,'Fielding Data'!$A:$A,'Hitting Data'!$A524)</f>
        <v>13</v>
      </c>
      <c r="X524" s="14">
        <f>SUMIFS('Fielding Data'!H:H,'Fielding Data'!$A:$A,'Hitting Data'!$A524)</f>
        <v>11</v>
      </c>
    </row>
    <row r="525" spans="1:24" x14ac:dyDescent="0.25">
      <c r="A525" s="14" t="str">
        <f t="shared" si="8"/>
        <v>kendrho012010</v>
      </c>
      <c r="B525" s="19" t="s">
        <v>669</v>
      </c>
      <c r="C525" s="19">
        <v>2010</v>
      </c>
      <c r="D525" s="19">
        <v>158</v>
      </c>
      <c r="E525" s="19">
        <v>616</v>
      </c>
      <c r="F525" s="19">
        <v>67</v>
      </c>
      <c r="G525" s="19">
        <v>172</v>
      </c>
      <c r="H525" s="19">
        <v>41</v>
      </c>
      <c r="I525" s="19">
        <v>4</v>
      </c>
      <c r="J525" s="19">
        <v>10</v>
      </c>
      <c r="K525" s="19">
        <v>75</v>
      </c>
      <c r="L525" s="19">
        <v>14</v>
      </c>
      <c r="M525" s="19">
        <v>4</v>
      </c>
      <c r="N525" s="19">
        <v>28</v>
      </c>
      <c r="O525" s="19">
        <v>94</v>
      </c>
      <c r="P525" s="14" t="str">
        <f>IFERROR(VLOOKUP($A525,'Fielding Data'!$A:$H,MATCH(P$1,'Fielding Data'!$A$1:$H$1,0),0),"Other")</f>
        <v>1B</v>
      </c>
      <c r="Q525" s="14">
        <f>IFERROR(VLOOKUP($A525,'Fielding Data'!$A:$H,MATCH(Q$1,'Fielding Data'!$A$1:$H$1,0),0),"Other")</f>
        <v>98</v>
      </c>
      <c r="R525" s="14">
        <f>IFERROR(VLOOKUP($A525,'Fielding Data'!$A:$H,MATCH(R$1,'Fielding Data'!$A$1:$H$1,0),0),"Other")</f>
        <v>4</v>
      </c>
      <c r="S525" s="14">
        <f>IFERROR(VLOOKUP($A525,'Fielding Data'!$A:$H,MATCH(S$1,'Fielding Data'!$A$1:$H$1,0),0),"Other")</f>
        <v>1</v>
      </c>
      <c r="T525" s="14">
        <f>IFERROR(VLOOKUP($A525,'Fielding Data'!$A:$H,MATCH(T$1,'Fielding Data'!$A$1:$H$1,0),0),"Other")</f>
        <v>5</v>
      </c>
      <c r="U525" s="14">
        <f>SUMIFS('Fielding Data'!E:E,'Fielding Data'!$A:$A,'Hitting Data'!$A525)</f>
        <v>357</v>
      </c>
      <c r="V525" s="14">
        <f>SUMIFS('Fielding Data'!F:F,'Fielding Data'!$A:$A,'Hitting Data'!$A525)</f>
        <v>370</v>
      </c>
      <c r="W525" s="14">
        <f>SUMIFS('Fielding Data'!G:G,'Fielding Data'!$A:$A,'Hitting Data'!$A525)</f>
        <v>10</v>
      </c>
      <c r="X525" s="14">
        <f>SUMIFS('Fielding Data'!H:H,'Fielding Data'!$A:$A,'Hitting Data'!$A525)</f>
        <v>79</v>
      </c>
    </row>
    <row r="526" spans="1:24" x14ac:dyDescent="0.25">
      <c r="A526" s="14" t="str">
        <f t="shared" si="8"/>
        <v>kendrky012010</v>
      </c>
      <c r="B526" s="19" t="s">
        <v>810</v>
      </c>
      <c r="C526" s="19">
        <v>2010</v>
      </c>
      <c r="D526" s="19">
        <v>33</v>
      </c>
      <c r="E526" s="19">
        <v>51</v>
      </c>
      <c r="F526" s="19">
        <v>2</v>
      </c>
      <c r="G526" s="19">
        <v>5</v>
      </c>
      <c r="H526" s="19">
        <v>2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2</v>
      </c>
      <c r="O526" s="19">
        <v>16</v>
      </c>
      <c r="P526" s="14" t="str">
        <f>IFERROR(VLOOKUP($A526,'Fielding Data'!$A:$H,MATCH(P$1,'Fielding Data'!$A$1:$H$1,0),0),"Other")</f>
        <v>P</v>
      </c>
      <c r="Q526" s="14">
        <f>IFERROR(VLOOKUP($A526,'Fielding Data'!$A:$H,MATCH(Q$1,'Fielding Data'!$A$1:$H$1,0),0),"Other")</f>
        <v>9</v>
      </c>
      <c r="R526" s="14">
        <f>IFERROR(VLOOKUP($A526,'Fielding Data'!$A:$H,MATCH(R$1,'Fielding Data'!$A$1:$H$1,0),0),"Other")</f>
        <v>33</v>
      </c>
      <c r="S526" s="14">
        <f>IFERROR(VLOOKUP($A526,'Fielding Data'!$A:$H,MATCH(S$1,'Fielding Data'!$A$1:$H$1,0),0),"Other")</f>
        <v>3</v>
      </c>
      <c r="T526" s="14">
        <f>IFERROR(VLOOKUP($A526,'Fielding Data'!$A:$H,MATCH(T$1,'Fielding Data'!$A$1:$H$1,0),0),"Other")</f>
        <v>3</v>
      </c>
      <c r="U526" s="14">
        <f>SUMIFS('Fielding Data'!E:E,'Fielding Data'!$A:$A,'Hitting Data'!$A526)</f>
        <v>9</v>
      </c>
      <c r="V526" s="14">
        <f>SUMIFS('Fielding Data'!F:F,'Fielding Data'!$A:$A,'Hitting Data'!$A526)</f>
        <v>33</v>
      </c>
      <c r="W526" s="14">
        <f>SUMIFS('Fielding Data'!G:G,'Fielding Data'!$A:$A,'Hitting Data'!$A526)</f>
        <v>3</v>
      </c>
      <c r="X526" s="14">
        <f>SUMIFS('Fielding Data'!H:H,'Fielding Data'!$A:$A,'Hitting Data'!$A526)</f>
        <v>3</v>
      </c>
    </row>
    <row r="527" spans="1:24" x14ac:dyDescent="0.25">
      <c r="A527" s="14" t="str">
        <f t="shared" si="8"/>
        <v>kennead012010</v>
      </c>
      <c r="B527" s="19" t="s">
        <v>132</v>
      </c>
      <c r="C527" s="19">
        <v>2010</v>
      </c>
      <c r="D527" s="19">
        <v>135</v>
      </c>
      <c r="E527" s="19">
        <v>342</v>
      </c>
      <c r="F527" s="19">
        <v>43</v>
      </c>
      <c r="G527" s="19">
        <v>85</v>
      </c>
      <c r="H527" s="19">
        <v>16</v>
      </c>
      <c r="I527" s="19">
        <v>1</v>
      </c>
      <c r="J527" s="19">
        <v>3</v>
      </c>
      <c r="K527" s="19">
        <v>31</v>
      </c>
      <c r="L527" s="19">
        <v>14</v>
      </c>
      <c r="M527" s="19">
        <v>2</v>
      </c>
      <c r="N527" s="19">
        <v>37</v>
      </c>
      <c r="O527" s="19">
        <v>44</v>
      </c>
      <c r="P527" s="14" t="str">
        <f>IFERROR(VLOOKUP($A527,'Fielding Data'!$A:$H,MATCH(P$1,'Fielding Data'!$A$1:$H$1,0),0),"Other")</f>
        <v>1B</v>
      </c>
      <c r="Q527" s="14">
        <f>IFERROR(VLOOKUP($A527,'Fielding Data'!$A:$H,MATCH(Q$1,'Fielding Data'!$A$1:$H$1,0),0),"Other")</f>
        <v>105</v>
      </c>
      <c r="R527" s="14">
        <f>IFERROR(VLOOKUP($A527,'Fielding Data'!$A:$H,MATCH(R$1,'Fielding Data'!$A$1:$H$1,0),0),"Other")</f>
        <v>7</v>
      </c>
      <c r="S527" s="14">
        <f>IFERROR(VLOOKUP($A527,'Fielding Data'!$A:$H,MATCH(S$1,'Fielding Data'!$A$1:$H$1,0),0),"Other")</f>
        <v>1</v>
      </c>
      <c r="T527" s="14">
        <f>IFERROR(VLOOKUP($A527,'Fielding Data'!$A:$H,MATCH(T$1,'Fielding Data'!$A$1:$H$1,0),0),"Other")</f>
        <v>11</v>
      </c>
      <c r="U527" s="14">
        <f>SUMIFS('Fielding Data'!E:E,'Fielding Data'!$A:$A,'Hitting Data'!$A527)</f>
        <v>250</v>
      </c>
      <c r="V527" s="14">
        <f>SUMIFS('Fielding Data'!F:F,'Fielding Data'!$A:$A,'Hitting Data'!$A527)</f>
        <v>220</v>
      </c>
      <c r="W527" s="14">
        <f>SUMIFS('Fielding Data'!G:G,'Fielding Data'!$A:$A,'Hitting Data'!$A527)</f>
        <v>9</v>
      </c>
      <c r="X527" s="14">
        <f>SUMIFS('Fielding Data'!H:H,'Fielding Data'!$A:$A,'Hitting Data'!$A527)</f>
        <v>55</v>
      </c>
    </row>
    <row r="528" spans="1:24" x14ac:dyDescent="0.25">
      <c r="A528" s="14" t="str">
        <f t="shared" si="8"/>
        <v>kenneia012010</v>
      </c>
      <c r="B528" s="19" t="s">
        <v>811</v>
      </c>
      <c r="C528" s="19">
        <v>2010</v>
      </c>
      <c r="D528" s="19">
        <v>33</v>
      </c>
      <c r="E528" s="19">
        <v>54</v>
      </c>
      <c r="F528" s="19">
        <v>7</v>
      </c>
      <c r="G528" s="19">
        <v>11</v>
      </c>
      <c r="H528" s="19">
        <v>1</v>
      </c>
      <c r="I528" s="19">
        <v>0</v>
      </c>
      <c r="J528" s="19">
        <v>0</v>
      </c>
      <c r="K528" s="19">
        <v>2</v>
      </c>
      <c r="L528" s="19">
        <v>0</v>
      </c>
      <c r="M528" s="19">
        <v>0</v>
      </c>
      <c r="N528" s="19">
        <v>7</v>
      </c>
      <c r="O528" s="19">
        <v>24</v>
      </c>
      <c r="P528" s="14" t="str">
        <f>IFERROR(VLOOKUP($A528,'Fielding Data'!$A:$H,MATCH(P$1,'Fielding Data'!$A$1:$H$1,0),0),"Other")</f>
        <v>P</v>
      </c>
      <c r="Q528" s="14">
        <f>IFERROR(VLOOKUP($A528,'Fielding Data'!$A:$H,MATCH(Q$1,'Fielding Data'!$A$1:$H$1,0),0),"Other")</f>
        <v>18</v>
      </c>
      <c r="R528" s="14">
        <f>IFERROR(VLOOKUP($A528,'Fielding Data'!$A:$H,MATCH(R$1,'Fielding Data'!$A$1:$H$1,0),0),"Other")</f>
        <v>19</v>
      </c>
      <c r="S528" s="14">
        <f>IFERROR(VLOOKUP($A528,'Fielding Data'!$A:$H,MATCH(S$1,'Fielding Data'!$A$1:$H$1,0),0),"Other")</f>
        <v>1</v>
      </c>
      <c r="T528" s="14">
        <f>IFERROR(VLOOKUP($A528,'Fielding Data'!$A:$H,MATCH(T$1,'Fielding Data'!$A$1:$H$1,0),0),"Other")</f>
        <v>2</v>
      </c>
      <c r="U528" s="14">
        <f>SUMIFS('Fielding Data'!E:E,'Fielding Data'!$A:$A,'Hitting Data'!$A528)</f>
        <v>18</v>
      </c>
      <c r="V528" s="14">
        <f>SUMIFS('Fielding Data'!F:F,'Fielding Data'!$A:$A,'Hitting Data'!$A528)</f>
        <v>19</v>
      </c>
      <c r="W528" s="14">
        <f>SUMIFS('Fielding Data'!G:G,'Fielding Data'!$A:$A,'Hitting Data'!$A528)</f>
        <v>1</v>
      </c>
      <c r="X528" s="14">
        <f>SUMIFS('Fielding Data'!H:H,'Fielding Data'!$A:$A,'Hitting Data'!$A528)</f>
        <v>2</v>
      </c>
    </row>
    <row r="529" spans="1:24" x14ac:dyDescent="0.25">
      <c r="A529" s="14" t="str">
        <f t="shared" si="8"/>
        <v>keppije012010</v>
      </c>
      <c r="B529" s="19" t="s">
        <v>465</v>
      </c>
      <c r="C529" s="19">
        <v>2010</v>
      </c>
      <c r="D529" s="19">
        <v>137</v>
      </c>
      <c r="E529" s="19">
        <v>514</v>
      </c>
      <c r="F529" s="19">
        <v>62</v>
      </c>
      <c r="G529" s="19">
        <v>148</v>
      </c>
      <c r="H529" s="19">
        <v>34</v>
      </c>
      <c r="I529" s="19">
        <v>1</v>
      </c>
      <c r="J529" s="19">
        <v>6</v>
      </c>
      <c r="K529" s="19">
        <v>59</v>
      </c>
      <c r="L529" s="19">
        <v>4</v>
      </c>
      <c r="M529" s="19">
        <v>1</v>
      </c>
      <c r="N529" s="19">
        <v>51</v>
      </c>
      <c r="O529" s="19">
        <v>36</v>
      </c>
      <c r="P529" s="14" t="str">
        <f>IFERROR(VLOOKUP($A529,'Fielding Data'!$A:$H,MATCH(P$1,'Fielding Data'!$A$1:$H$1,0),0),"Other")</f>
        <v>2B</v>
      </c>
      <c r="Q529" s="14">
        <f>IFERROR(VLOOKUP($A529,'Fielding Data'!$A:$H,MATCH(Q$1,'Fielding Data'!$A$1:$H$1,0),0),"Other")</f>
        <v>217</v>
      </c>
      <c r="R529" s="14">
        <f>IFERROR(VLOOKUP($A529,'Fielding Data'!$A:$H,MATCH(R$1,'Fielding Data'!$A$1:$H$1,0),0),"Other")</f>
        <v>351</v>
      </c>
      <c r="S529" s="14">
        <f>IFERROR(VLOOKUP($A529,'Fielding Data'!$A:$H,MATCH(S$1,'Fielding Data'!$A$1:$H$1,0),0),"Other")</f>
        <v>6</v>
      </c>
      <c r="T529" s="14">
        <f>IFERROR(VLOOKUP($A529,'Fielding Data'!$A:$H,MATCH(T$1,'Fielding Data'!$A$1:$H$1,0),0),"Other")</f>
        <v>66</v>
      </c>
      <c r="U529" s="14">
        <f>SUMIFS('Fielding Data'!E:E,'Fielding Data'!$A:$A,'Hitting Data'!$A529)</f>
        <v>231</v>
      </c>
      <c r="V529" s="14">
        <f>SUMIFS('Fielding Data'!F:F,'Fielding Data'!$A:$A,'Hitting Data'!$A529)</f>
        <v>370</v>
      </c>
      <c r="W529" s="14">
        <f>SUMIFS('Fielding Data'!G:G,'Fielding Data'!$A:$A,'Hitting Data'!$A529)</f>
        <v>7</v>
      </c>
      <c r="X529" s="14">
        <f>SUMIFS('Fielding Data'!H:H,'Fielding Data'!$A:$A,'Hitting Data'!$A529)</f>
        <v>75</v>
      </c>
    </row>
    <row r="530" spans="1:24" x14ac:dyDescent="0.25">
      <c r="A530" s="14" t="str">
        <f t="shared" si="8"/>
        <v>kershcl012010</v>
      </c>
      <c r="B530" s="19" t="s">
        <v>947</v>
      </c>
      <c r="C530" s="19">
        <v>2010</v>
      </c>
      <c r="D530" s="19">
        <v>32</v>
      </c>
      <c r="E530" s="19">
        <v>55</v>
      </c>
      <c r="F530" s="19">
        <v>4</v>
      </c>
      <c r="G530" s="19">
        <v>3</v>
      </c>
      <c r="H530" s="19">
        <v>0</v>
      </c>
      <c r="I530" s="19">
        <v>0</v>
      </c>
      <c r="J530" s="19">
        <v>0</v>
      </c>
      <c r="K530" s="19">
        <v>1</v>
      </c>
      <c r="L530" s="19">
        <v>0</v>
      </c>
      <c r="M530" s="19">
        <v>0</v>
      </c>
      <c r="N530" s="19">
        <v>1</v>
      </c>
      <c r="O530" s="19">
        <v>17</v>
      </c>
      <c r="P530" s="14" t="str">
        <f>IFERROR(VLOOKUP($A530,'Fielding Data'!$A:$H,MATCH(P$1,'Fielding Data'!$A$1:$H$1,0),0),"Other")</f>
        <v>P</v>
      </c>
      <c r="Q530" s="14">
        <f>IFERROR(VLOOKUP($A530,'Fielding Data'!$A:$H,MATCH(Q$1,'Fielding Data'!$A$1:$H$1,0),0),"Other")</f>
        <v>5</v>
      </c>
      <c r="R530" s="14">
        <f>IFERROR(VLOOKUP($A530,'Fielding Data'!$A:$H,MATCH(R$1,'Fielding Data'!$A$1:$H$1,0),0),"Other")</f>
        <v>30</v>
      </c>
      <c r="S530" s="14">
        <f>IFERROR(VLOOKUP($A530,'Fielding Data'!$A:$H,MATCH(S$1,'Fielding Data'!$A$1:$H$1,0),0),"Other")</f>
        <v>1</v>
      </c>
      <c r="T530" s="14">
        <f>IFERROR(VLOOKUP($A530,'Fielding Data'!$A:$H,MATCH(T$1,'Fielding Data'!$A$1:$H$1,0),0),"Other")</f>
        <v>0</v>
      </c>
      <c r="U530" s="14">
        <f>SUMIFS('Fielding Data'!E:E,'Fielding Data'!$A:$A,'Hitting Data'!$A530)</f>
        <v>5</v>
      </c>
      <c r="V530" s="14">
        <f>SUMIFS('Fielding Data'!F:F,'Fielding Data'!$A:$A,'Hitting Data'!$A530)</f>
        <v>30</v>
      </c>
      <c r="W530" s="14">
        <f>SUMIFS('Fielding Data'!G:G,'Fielding Data'!$A:$A,'Hitting Data'!$A530)</f>
        <v>1</v>
      </c>
      <c r="X530" s="14">
        <f>SUMIFS('Fielding Data'!H:H,'Fielding Data'!$A:$A,'Hitting Data'!$A530)</f>
        <v>0</v>
      </c>
    </row>
    <row r="531" spans="1:24" x14ac:dyDescent="0.25">
      <c r="A531" s="14" t="str">
        <f t="shared" si="8"/>
        <v>kilbybr012010</v>
      </c>
      <c r="B531" s="19" t="s">
        <v>1119</v>
      </c>
      <c r="C531" s="19">
        <v>2010</v>
      </c>
      <c r="D531" s="19">
        <v>5</v>
      </c>
      <c r="E531" s="19"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4" t="str">
        <f>IFERROR(VLOOKUP($A531,'Fielding Data'!$A:$H,MATCH(P$1,'Fielding Data'!$A$1:$H$1,0),0),"Other")</f>
        <v>P</v>
      </c>
      <c r="Q531" s="14">
        <f>IFERROR(VLOOKUP($A531,'Fielding Data'!$A:$H,MATCH(Q$1,'Fielding Data'!$A$1:$H$1,0),0),"Other")</f>
        <v>0</v>
      </c>
      <c r="R531" s="14">
        <f>IFERROR(VLOOKUP($A531,'Fielding Data'!$A:$H,MATCH(R$1,'Fielding Data'!$A$1:$H$1,0),0),"Other")</f>
        <v>0</v>
      </c>
      <c r="S531" s="14">
        <f>IFERROR(VLOOKUP($A531,'Fielding Data'!$A:$H,MATCH(S$1,'Fielding Data'!$A$1:$H$1,0),0),"Other")</f>
        <v>0</v>
      </c>
      <c r="T531" s="14">
        <f>IFERROR(VLOOKUP($A531,'Fielding Data'!$A:$H,MATCH(T$1,'Fielding Data'!$A$1:$H$1,0),0),"Other")</f>
        <v>0</v>
      </c>
      <c r="U531" s="14">
        <f>SUMIFS('Fielding Data'!E:E,'Fielding Data'!$A:$A,'Hitting Data'!$A531)</f>
        <v>0</v>
      </c>
      <c r="V531" s="14">
        <f>SUMIFS('Fielding Data'!F:F,'Fielding Data'!$A:$A,'Hitting Data'!$A531)</f>
        <v>0</v>
      </c>
      <c r="W531" s="14">
        <f>SUMIFS('Fielding Data'!G:G,'Fielding Data'!$A:$A,'Hitting Data'!$A531)</f>
        <v>0</v>
      </c>
      <c r="X531" s="14">
        <f>SUMIFS('Fielding Data'!H:H,'Fielding Data'!$A:$A,'Hitting Data'!$A531)</f>
        <v>0</v>
      </c>
    </row>
    <row r="532" spans="1:24" x14ac:dyDescent="0.25">
      <c r="A532" s="14" t="str">
        <f t="shared" si="8"/>
        <v>kimbrcr012010</v>
      </c>
      <c r="B532" s="19" t="s">
        <v>1311</v>
      </c>
      <c r="C532" s="19">
        <v>2010</v>
      </c>
      <c r="D532" s="19">
        <v>21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4" t="str">
        <f>IFERROR(VLOOKUP($A532,'Fielding Data'!$A:$H,MATCH(P$1,'Fielding Data'!$A$1:$H$1,0),0),"Other")</f>
        <v>P</v>
      </c>
      <c r="Q532" s="14">
        <f>IFERROR(VLOOKUP($A532,'Fielding Data'!$A:$H,MATCH(Q$1,'Fielding Data'!$A$1:$H$1,0),0),"Other")</f>
        <v>0</v>
      </c>
      <c r="R532" s="14">
        <f>IFERROR(VLOOKUP($A532,'Fielding Data'!$A:$H,MATCH(R$1,'Fielding Data'!$A$1:$H$1,0),0),"Other")</f>
        <v>0</v>
      </c>
      <c r="S532" s="14">
        <f>IFERROR(VLOOKUP($A532,'Fielding Data'!$A:$H,MATCH(S$1,'Fielding Data'!$A$1:$H$1,0),0),"Other")</f>
        <v>1</v>
      </c>
      <c r="T532" s="14">
        <f>IFERROR(VLOOKUP($A532,'Fielding Data'!$A:$H,MATCH(T$1,'Fielding Data'!$A$1:$H$1,0),0),"Other")</f>
        <v>0</v>
      </c>
      <c r="U532" s="14">
        <f>SUMIFS('Fielding Data'!E:E,'Fielding Data'!$A:$A,'Hitting Data'!$A532)</f>
        <v>0</v>
      </c>
      <c r="V532" s="14">
        <f>SUMIFS('Fielding Data'!F:F,'Fielding Data'!$A:$A,'Hitting Data'!$A532)</f>
        <v>0</v>
      </c>
      <c r="W532" s="14">
        <f>SUMIFS('Fielding Data'!G:G,'Fielding Data'!$A:$A,'Hitting Data'!$A532)</f>
        <v>1</v>
      </c>
      <c r="X532" s="14">
        <f>SUMIFS('Fielding Data'!H:H,'Fielding Data'!$A:$A,'Hitting Data'!$A532)</f>
        <v>0</v>
      </c>
    </row>
    <row r="533" spans="1:24" x14ac:dyDescent="0.25">
      <c r="A533" s="14" t="str">
        <f t="shared" si="8"/>
        <v>kinslia012010</v>
      </c>
      <c r="B533" s="19" t="s">
        <v>671</v>
      </c>
      <c r="C533" s="19">
        <v>2010</v>
      </c>
      <c r="D533" s="19">
        <v>103</v>
      </c>
      <c r="E533" s="19">
        <v>391</v>
      </c>
      <c r="F533" s="19">
        <v>73</v>
      </c>
      <c r="G533" s="19">
        <v>112</v>
      </c>
      <c r="H533" s="19">
        <v>20</v>
      </c>
      <c r="I533" s="19">
        <v>1</v>
      </c>
      <c r="J533" s="19">
        <v>9</v>
      </c>
      <c r="K533" s="19">
        <v>45</v>
      </c>
      <c r="L533" s="19">
        <v>15</v>
      </c>
      <c r="M533" s="19">
        <v>5</v>
      </c>
      <c r="N533" s="19">
        <v>56</v>
      </c>
      <c r="O533" s="19">
        <v>57</v>
      </c>
      <c r="P533" s="14" t="str">
        <f>IFERROR(VLOOKUP($A533,'Fielding Data'!$A:$H,MATCH(P$1,'Fielding Data'!$A$1:$H$1,0),0),"Other")</f>
        <v>2B</v>
      </c>
      <c r="Q533" s="14">
        <f>IFERROR(VLOOKUP($A533,'Fielding Data'!$A:$H,MATCH(Q$1,'Fielding Data'!$A$1:$H$1,0),0),"Other")</f>
        <v>190</v>
      </c>
      <c r="R533" s="14">
        <f>IFERROR(VLOOKUP($A533,'Fielding Data'!$A:$H,MATCH(R$1,'Fielding Data'!$A$1:$H$1,0),0),"Other")</f>
        <v>278</v>
      </c>
      <c r="S533" s="14">
        <f>IFERROR(VLOOKUP($A533,'Fielding Data'!$A:$H,MATCH(S$1,'Fielding Data'!$A$1:$H$1,0),0),"Other")</f>
        <v>7</v>
      </c>
      <c r="T533" s="14">
        <f>IFERROR(VLOOKUP($A533,'Fielding Data'!$A:$H,MATCH(T$1,'Fielding Data'!$A$1:$H$1,0),0),"Other")</f>
        <v>64</v>
      </c>
      <c r="U533" s="14">
        <f>SUMIFS('Fielding Data'!E:E,'Fielding Data'!$A:$A,'Hitting Data'!$A533)</f>
        <v>190</v>
      </c>
      <c r="V533" s="14">
        <f>SUMIFS('Fielding Data'!F:F,'Fielding Data'!$A:$A,'Hitting Data'!$A533)</f>
        <v>278</v>
      </c>
      <c r="W533" s="14">
        <f>SUMIFS('Fielding Data'!G:G,'Fielding Data'!$A:$A,'Hitting Data'!$A533)</f>
        <v>7</v>
      </c>
      <c r="X533" s="14">
        <f>SUMIFS('Fielding Data'!H:H,'Fielding Data'!$A:$A,'Hitting Data'!$A533)</f>
        <v>64</v>
      </c>
    </row>
    <row r="534" spans="1:24" x14ac:dyDescent="0.25">
      <c r="A534" s="14" t="str">
        <f t="shared" si="8"/>
        <v>kintzbr012010</v>
      </c>
      <c r="B534" s="19" t="s">
        <v>1312</v>
      </c>
      <c r="C534" s="19">
        <v>2010</v>
      </c>
      <c r="D534" s="19">
        <v>7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4" t="str">
        <f>IFERROR(VLOOKUP($A534,'Fielding Data'!$A:$H,MATCH(P$1,'Fielding Data'!$A$1:$H$1,0),0),"Other")</f>
        <v>P</v>
      </c>
      <c r="Q534" s="14">
        <f>IFERROR(VLOOKUP($A534,'Fielding Data'!$A:$H,MATCH(Q$1,'Fielding Data'!$A$1:$H$1,0),0),"Other")</f>
        <v>0</v>
      </c>
      <c r="R534" s="14">
        <f>IFERROR(VLOOKUP($A534,'Fielding Data'!$A:$H,MATCH(R$1,'Fielding Data'!$A$1:$H$1,0),0),"Other")</f>
        <v>1</v>
      </c>
      <c r="S534" s="14">
        <f>IFERROR(VLOOKUP($A534,'Fielding Data'!$A:$H,MATCH(S$1,'Fielding Data'!$A$1:$H$1,0),0),"Other")</f>
        <v>0</v>
      </c>
      <c r="T534" s="14">
        <f>IFERROR(VLOOKUP($A534,'Fielding Data'!$A:$H,MATCH(T$1,'Fielding Data'!$A$1:$H$1,0),0),"Other")</f>
        <v>0</v>
      </c>
      <c r="U534" s="14">
        <f>SUMIFS('Fielding Data'!E:E,'Fielding Data'!$A:$A,'Hitting Data'!$A534)</f>
        <v>0</v>
      </c>
      <c r="V534" s="14">
        <f>SUMIFS('Fielding Data'!F:F,'Fielding Data'!$A:$A,'Hitting Data'!$A534)</f>
        <v>1</v>
      </c>
      <c r="W534" s="14">
        <f>SUMIFS('Fielding Data'!G:G,'Fielding Data'!$A:$A,'Hitting Data'!$A534)</f>
        <v>0</v>
      </c>
      <c r="X534" s="14">
        <f>SUMIFS('Fielding Data'!H:H,'Fielding Data'!$A:$A,'Hitting Data'!$A534)</f>
        <v>0</v>
      </c>
    </row>
    <row r="535" spans="1:24" x14ac:dyDescent="0.25">
      <c r="A535" s="14" t="str">
        <f t="shared" si="8"/>
        <v>kirkmmi012010</v>
      </c>
      <c r="B535" s="19" t="s">
        <v>1313</v>
      </c>
      <c r="C535" s="19">
        <v>2010</v>
      </c>
      <c r="D535" s="19">
        <v>14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4" t="str">
        <f>IFERROR(VLOOKUP($A535,'Fielding Data'!$A:$H,MATCH(P$1,'Fielding Data'!$A$1:$H$1,0),0),"Other")</f>
        <v>P</v>
      </c>
      <c r="Q535" s="14">
        <f>IFERROR(VLOOKUP($A535,'Fielding Data'!$A:$H,MATCH(Q$1,'Fielding Data'!$A$1:$H$1,0),0),"Other")</f>
        <v>1</v>
      </c>
      <c r="R535" s="14">
        <f>IFERROR(VLOOKUP($A535,'Fielding Data'!$A:$H,MATCH(R$1,'Fielding Data'!$A$1:$H$1,0),0),"Other")</f>
        <v>3</v>
      </c>
      <c r="S535" s="14">
        <f>IFERROR(VLOOKUP($A535,'Fielding Data'!$A:$H,MATCH(S$1,'Fielding Data'!$A$1:$H$1,0),0),"Other")</f>
        <v>0</v>
      </c>
      <c r="T535" s="14">
        <f>IFERROR(VLOOKUP($A535,'Fielding Data'!$A:$H,MATCH(T$1,'Fielding Data'!$A$1:$H$1,0),0),"Other")</f>
        <v>0</v>
      </c>
      <c r="U535" s="14">
        <f>SUMIFS('Fielding Data'!E:E,'Fielding Data'!$A:$A,'Hitting Data'!$A535)</f>
        <v>1</v>
      </c>
      <c r="V535" s="14">
        <f>SUMIFS('Fielding Data'!F:F,'Fielding Data'!$A:$A,'Hitting Data'!$A535)</f>
        <v>3</v>
      </c>
      <c r="W535" s="14">
        <f>SUMIFS('Fielding Data'!G:G,'Fielding Data'!$A:$A,'Hitting Data'!$A535)</f>
        <v>0</v>
      </c>
      <c r="X535" s="14">
        <f>SUMIFS('Fielding Data'!H:H,'Fielding Data'!$A:$A,'Hitting Data'!$A535)</f>
        <v>0</v>
      </c>
    </row>
    <row r="536" spans="1:24" x14ac:dyDescent="0.25">
      <c r="A536" s="14" t="str">
        <f t="shared" si="8"/>
        <v>kohnmi012010</v>
      </c>
      <c r="B536" s="19" t="s">
        <v>1314</v>
      </c>
      <c r="C536" s="19">
        <v>2010</v>
      </c>
      <c r="D536" s="19">
        <v>24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4" t="str">
        <f>IFERROR(VLOOKUP($A536,'Fielding Data'!$A:$H,MATCH(P$1,'Fielding Data'!$A$1:$H$1,0),0),"Other")</f>
        <v>P</v>
      </c>
      <c r="Q536" s="14">
        <f>IFERROR(VLOOKUP($A536,'Fielding Data'!$A:$H,MATCH(Q$1,'Fielding Data'!$A$1:$H$1,0),0),"Other")</f>
        <v>2</v>
      </c>
      <c r="R536" s="14">
        <f>IFERROR(VLOOKUP($A536,'Fielding Data'!$A:$H,MATCH(R$1,'Fielding Data'!$A$1:$H$1,0),0),"Other")</f>
        <v>5</v>
      </c>
      <c r="S536" s="14">
        <f>IFERROR(VLOOKUP($A536,'Fielding Data'!$A:$H,MATCH(S$1,'Fielding Data'!$A$1:$H$1,0),0),"Other")</f>
        <v>1</v>
      </c>
      <c r="T536" s="14">
        <f>IFERROR(VLOOKUP($A536,'Fielding Data'!$A:$H,MATCH(T$1,'Fielding Data'!$A$1:$H$1,0),0),"Other")</f>
        <v>0</v>
      </c>
      <c r="U536" s="14">
        <f>SUMIFS('Fielding Data'!E:E,'Fielding Data'!$A:$A,'Hitting Data'!$A536)</f>
        <v>2</v>
      </c>
      <c r="V536" s="14">
        <f>SUMIFS('Fielding Data'!F:F,'Fielding Data'!$A:$A,'Hitting Data'!$A536)</f>
        <v>5</v>
      </c>
      <c r="W536" s="14">
        <f>SUMIFS('Fielding Data'!G:G,'Fielding Data'!$A:$A,'Hitting Data'!$A536)</f>
        <v>1</v>
      </c>
      <c r="X536" s="14">
        <f>SUMIFS('Fielding Data'!H:H,'Fielding Data'!$A:$A,'Hitting Data'!$A536)</f>
        <v>0</v>
      </c>
    </row>
    <row r="537" spans="1:24" x14ac:dyDescent="0.25">
      <c r="A537" s="14" t="str">
        <f t="shared" si="8"/>
        <v>konerpa012010</v>
      </c>
      <c r="B537" s="19" t="s">
        <v>133</v>
      </c>
      <c r="C537" s="19">
        <v>2010</v>
      </c>
      <c r="D537" s="19">
        <v>149</v>
      </c>
      <c r="E537" s="19">
        <v>548</v>
      </c>
      <c r="F537" s="19">
        <v>89</v>
      </c>
      <c r="G537" s="19">
        <v>171</v>
      </c>
      <c r="H537" s="19">
        <v>30</v>
      </c>
      <c r="I537" s="19">
        <v>1</v>
      </c>
      <c r="J537" s="19">
        <v>39</v>
      </c>
      <c r="K537" s="19">
        <v>111</v>
      </c>
      <c r="L537" s="19">
        <v>0</v>
      </c>
      <c r="M537" s="19">
        <v>1</v>
      </c>
      <c r="N537" s="19">
        <v>72</v>
      </c>
      <c r="O537" s="19">
        <v>110</v>
      </c>
      <c r="P537" s="14" t="str">
        <f>IFERROR(VLOOKUP($A537,'Fielding Data'!$A:$H,MATCH(P$1,'Fielding Data'!$A$1:$H$1,0),0),"Other")</f>
        <v>1B</v>
      </c>
      <c r="Q537" s="14">
        <f>IFERROR(VLOOKUP($A537,'Fielding Data'!$A:$H,MATCH(Q$1,'Fielding Data'!$A$1:$H$1,0),0),"Other")</f>
        <v>1069</v>
      </c>
      <c r="R537" s="14">
        <f>IFERROR(VLOOKUP($A537,'Fielding Data'!$A:$H,MATCH(R$1,'Fielding Data'!$A$1:$H$1,0),0),"Other")</f>
        <v>83</v>
      </c>
      <c r="S537" s="14">
        <f>IFERROR(VLOOKUP($A537,'Fielding Data'!$A:$H,MATCH(S$1,'Fielding Data'!$A$1:$H$1,0),0),"Other")</f>
        <v>7</v>
      </c>
      <c r="T537" s="14">
        <f>IFERROR(VLOOKUP($A537,'Fielding Data'!$A:$H,MATCH(T$1,'Fielding Data'!$A$1:$H$1,0),0),"Other")</f>
        <v>124</v>
      </c>
      <c r="U537" s="14">
        <f>SUMIFS('Fielding Data'!E:E,'Fielding Data'!$A:$A,'Hitting Data'!$A537)</f>
        <v>1069</v>
      </c>
      <c r="V537" s="14">
        <f>SUMIFS('Fielding Data'!F:F,'Fielding Data'!$A:$A,'Hitting Data'!$A537)</f>
        <v>83</v>
      </c>
      <c r="W537" s="14">
        <f>SUMIFS('Fielding Data'!G:G,'Fielding Data'!$A:$A,'Hitting Data'!$A537)</f>
        <v>7</v>
      </c>
      <c r="X537" s="14">
        <f>SUMIFS('Fielding Data'!H:H,'Fielding Data'!$A:$A,'Hitting Data'!$A537)</f>
        <v>124</v>
      </c>
    </row>
    <row r="538" spans="1:24" x14ac:dyDescent="0.25">
      <c r="A538" s="14" t="str">
        <f t="shared" si="8"/>
        <v>kotchca012010</v>
      </c>
      <c r="B538" s="19" t="s">
        <v>466</v>
      </c>
      <c r="C538" s="19">
        <v>2010</v>
      </c>
      <c r="D538" s="19">
        <v>125</v>
      </c>
      <c r="E538" s="19">
        <v>414</v>
      </c>
      <c r="F538" s="19">
        <v>37</v>
      </c>
      <c r="G538" s="19">
        <v>90</v>
      </c>
      <c r="H538" s="19">
        <v>20</v>
      </c>
      <c r="I538" s="19">
        <v>1</v>
      </c>
      <c r="J538" s="19">
        <v>9</v>
      </c>
      <c r="K538" s="19">
        <v>51</v>
      </c>
      <c r="L538" s="19">
        <v>0</v>
      </c>
      <c r="M538" s="19">
        <v>0</v>
      </c>
      <c r="N538" s="19">
        <v>35</v>
      </c>
      <c r="O538" s="19">
        <v>57</v>
      </c>
      <c r="P538" s="14" t="str">
        <f>IFERROR(VLOOKUP($A538,'Fielding Data'!$A:$H,MATCH(P$1,'Fielding Data'!$A$1:$H$1,0),0),"Other")</f>
        <v>1B</v>
      </c>
      <c r="Q538" s="14">
        <f>IFERROR(VLOOKUP($A538,'Fielding Data'!$A:$H,MATCH(Q$1,'Fielding Data'!$A$1:$H$1,0),0),"Other")</f>
        <v>946</v>
      </c>
      <c r="R538" s="14">
        <f>IFERROR(VLOOKUP($A538,'Fielding Data'!$A:$H,MATCH(R$1,'Fielding Data'!$A$1:$H$1,0),0),"Other")</f>
        <v>74</v>
      </c>
      <c r="S538" s="14">
        <f>IFERROR(VLOOKUP($A538,'Fielding Data'!$A:$H,MATCH(S$1,'Fielding Data'!$A$1:$H$1,0),0),"Other")</f>
        <v>1</v>
      </c>
      <c r="T538" s="14">
        <f>IFERROR(VLOOKUP($A538,'Fielding Data'!$A:$H,MATCH(T$1,'Fielding Data'!$A$1:$H$1,0),0),"Other")</f>
        <v>92</v>
      </c>
      <c r="U538" s="14">
        <f>SUMIFS('Fielding Data'!E:E,'Fielding Data'!$A:$A,'Hitting Data'!$A538)</f>
        <v>946</v>
      </c>
      <c r="V538" s="14">
        <f>SUMIFS('Fielding Data'!F:F,'Fielding Data'!$A:$A,'Hitting Data'!$A538)</f>
        <v>74</v>
      </c>
      <c r="W538" s="14">
        <f>SUMIFS('Fielding Data'!G:G,'Fielding Data'!$A:$A,'Hitting Data'!$A538)</f>
        <v>1</v>
      </c>
      <c r="X538" s="14">
        <f>SUMIFS('Fielding Data'!H:H,'Fielding Data'!$A:$A,'Hitting Data'!$A538)</f>
        <v>92</v>
      </c>
    </row>
    <row r="539" spans="1:24" x14ac:dyDescent="0.25">
      <c r="A539" s="14" t="str">
        <f t="shared" si="8"/>
        <v>kotsama012010</v>
      </c>
      <c r="B539" s="19" t="s">
        <v>134</v>
      </c>
      <c r="C539" s="19">
        <v>2010</v>
      </c>
      <c r="D539" s="19">
        <v>107</v>
      </c>
      <c r="E539" s="19">
        <v>327</v>
      </c>
      <c r="F539" s="19">
        <v>30</v>
      </c>
      <c r="G539" s="19">
        <v>78</v>
      </c>
      <c r="H539" s="19">
        <v>17</v>
      </c>
      <c r="I539" s="19">
        <v>2</v>
      </c>
      <c r="J539" s="19">
        <v>8</v>
      </c>
      <c r="K539" s="19">
        <v>31</v>
      </c>
      <c r="L539" s="19">
        <v>1</v>
      </c>
      <c r="M539" s="19">
        <v>3</v>
      </c>
      <c r="N539" s="19">
        <v>32</v>
      </c>
      <c r="O539" s="19">
        <v>36</v>
      </c>
      <c r="P539" s="14" t="str">
        <f>IFERROR(VLOOKUP($A539,'Fielding Data'!$A:$H,MATCH(P$1,'Fielding Data'!$A$1:$H$1,0),0),"Other")</f>
        <v>1B</v>
      </c>
      <c r="Q539" s="14">
        <f>IFERROR(VLOOKUP($A539,'Fielding Data'!$A:$H,MATCH(Q$1,'Fielding Data'!$A$1:$H$1,0),0),"Other")</f>
        <v>298</v>
      </c>
      <c r="R539" s="14">
        <f>IFERROR(VLOOKUP($A539,'Fielding Data'!$A:$H,MATCH(R$1,'Fielding Data'!$A$1:$H$1,0),0),"Other")</f>
        <v>20</v>
      </c>
      <c r="S539" s="14">
        <f>IFERROR(VLOOKUP($A539,'Fielding Data'!$A:$H,MATCH(S$1,'Fielding Data'!$A$1:$H$1,0),0),"Other")</f>
        <v>1</v>
      </c>
      <c r="T539" s="14">
        <f>IFERROR(VLOOKUP($A539,'Fielding Data'!$A:$H,MATCH(T$1,'Fielding Data'!$A$1:$H$1,0),0),"Other")</f>
        <v>23</v>
      </c>
      <c r="U539" s="14">
        <f>SUMIFS('Fielding Data'!E:E,'Fielding Data'!$A:$A,'Hitting Data'!$A539)</f>
        <v>307</v>
      </c>
      <c r="V539" s="14">
        <f>SUMIFS('Fielding Data'!F:F,'Fielding Data'!$A:$A,'Hitting Data'!$A539)</f>
        <v>22</v>
      </c>
      <c r="W539" s="14">
        <f>SUMIFS('Fielding Data'!G:G,'Fielding Data'!$A:$A,'Hitting Data'!$A539)</f>
        <v>1</v>
      </c>
      <c r="X539" s="14">
        <f>SUMIFS('Fielding Data'!H:H,'Fielding Data'!$A:$A,'Hitting Data'!$A539)</f>
        <v>23</v>
      </c>
    </row>
    <row r="540" spans="1:24" x14ac:dyDescent="0.25">
      <c r="A540" s="14" t="str">
        <f t="shared" si="8"/>
        <v>kottage012010</v>
      </c>
      <c r="B540" s="19" t="s">
        <v>949</v>
      </c>
      <c r="C540" s="19">
        <v>2010</v>
      </c>
      <c r="D540" s="19">
        <v>67</v>
      </c>
      <c r="E540" s="19">
        <v>212</v>
      </c>
      <c r="F540" s="19">
        <v>24</v>
      </c>
      <c r="G540" s="19">
        <v>43</v>
      </c>
      <c r="H540" s="19">
        <v>12</v>
      </c>
      <c r="I540" s="19">
        <v>1</v>
      </c>
      <c r="J540" s="19">
        <v>9</v>
      </c>
      <c r="K540" s="19">
        <v>26</v>
      </c>
      <c r="L540" s="19">
        <v>2</v>
      </c>
      <c r="M540" s="19">
        <v>0</v>
      </c>
      <c r="N540" s="19">
        <v>33</v>
      </c>
      <c r="O540" s="19">
        <v>44</v>
      </c>
      <c r="P540" s="14" t="str">
        <f>IFERROR(VLOOKUP($A540,'Fielding Data'!$A:$H,MATCH(P$1,'Fielding Data'!$A$1:$H$1,0),0),"Other")</f>
        <v>1B</v>
      </c>
      <c r="Q540" s="14">
        <f>IFERROR(VLOOKUP($A540,'Fielding Data'!$A:$H,MATCH(Q$1,'Fielding Data'!$A$1:$H$1,0),0),"Other")</f>
        <v>1</v>
      </c>
      <c r="R540" s="14">
        <f>IFERROR(VLOOKUP($A540,'Fielding Data'!$A:$H,MATCH(R$1,'Fielding Data'!$A$1:$H$1,0),0),"Other")</f>
        <v>0</v>
      </c>
      <c r="S540" s="14">
        <f>IFERROR(VLOOKUP($A540,'Fielding Data'!$A:$H,MATCH(S$1,'Fielding Data'!$A$1:$H$1,0),0),"Other")</f>
        <v>0</v>
      </c>
      <c r="T540" s="14">
        <f>IFERROR(VLOOKUP($A540,'Fielding Data'!$A:$H,MATCH(T$1,'Fielding Data'!$A$1:$H$1,0),0),"Other")</f>
        <v>0</v>
      </c>
      <c r="U540" s="14">
        <f>SUMIFS('Fielding Data'!E:E,'Fielding Data'!$A:$A,'Hitting Data'!$A540)</f>
        <v>435</v>
      </c>
      <c r="V540" s="14">
        <f>SUMIFS('Fielding Data'!F:F,'Fielding Data'!$A:$A,'Hitting Data'!$A540)</f>
        <v>20</v>
      </c>
      <c r="W540" s="14">
        <f>SUMIFS('Fielding Data'!G:G,'Fielding Data'!$A:$A,'Hitting Data'!$A540)</f>
        <v>4</v>
      </c>
      <c r="X540" s="14">
        <f>SUMIFS('Fielding Data'!H:H,'Fielding Data'!$A:$A,'Hitting Data'!$A540)</f>
        <v>4</v>
      </c>
    </row>
    <row r="541" spans="1:24" x14ac:dyDescent="0.25">
      <c r="A541" s="14" t="str">
        <f t="shared" si="8"/>
        <v>kouzmke012010</v>
      </c>
      <c r="B541" s="19" t="s">
        <v>672</v>
      </c>
      <c r="C541" s="19">
        <v>2010</v>
      </c>
      <c r="D541" s="19">
        <v>143</v>
      </c>
      <c r="E541" s="19">
        <v>551</v>
      </c>
      <c r="F541" s="19">
        <v>59</v>
      </c>
      <c r="G541" s="19">
        <v>136</v>
      </c>
      <c r="H541" s="19">
        <v>32</v>
      </c>
      <c r="I541" s="19">
        <v>1</v>
      </c>
      <c r="J541" s="19">
        <v>16</v>
      </c>
      <c r="K541" s="19">
        <v>71</v>
      </c>
      <c r="L541" s="19">
        <v>2</v>
      </c>
      <c r="M541" s="19">
        <v>1</v>
      </c>
      <c r="N541" s="19">
        <v>24</v>
      </c>
      <c r="O541" s="19">
        <v>96</v>
      </c>
      <c r="P541" s="14" t="str">
        <f>IFERROR(VLOOKUP($A541,'Fielding Data'!$A:$H,MATCH(P$1,'Fielding Data'!$A$1:$H$1,0),0),"Other")</f>
        <v>3B</v>
      </c>
      <c r="Q541" s="14">
        <f>IFERROR(VLOOKUP($A541,'Fielding Data'!$A:$H,MATCH(Q$1,'Fielding Data'!$A$1:$H$1,0),0),"Other")</f>
        <v>90</v>
      </c>
      <c r="R541" s="14">
        <f>IFERROR(VLOOKUP($A541,'Fielding Data'!$A:$H,MATCH(R$1,'Fielding Data'!$A$1:$H$1,0),0),"Other")</f>
        <v>278</v>
      </c>
      <c r="S541" s="14">
        <f>IFERROR(VLOOKUP($A541,'Fielding Data'!$A:$H,MATCH(S$1,'Fielding Data'!$A$1:$H$1,0),0),"Other")</f>
        <v>12</v>
      </c>
      <c r="T541" s="14">
        <f>IFERROR(VLOOKUP($A541,'Fielding Data'!$A:$H,MATCH(T$1,'Fielding Data'!$A$1:$H$1,0),0),"Other")</f>
        <v>29</v>
      </c>
      <c r="U541" s="14">
        <f>SUMIFS('Fielding Data'!E:E,'Fielding Data'!$A:$A,'Hitting Data'!$A541)</f>
        <v>90</v>
      </c>
      <c r="V541" s="14">
        <f>SUMIFS('Fielding Data'!F:F,'Fielding Data'!$A:$A,'Hitting Data'!$A541)</f>
        <v>278</v>
      </c>
      <c r="W541" s="14">
        <f>SUMIFS('Fielding Data'!G:G,'Fielding Data'!$A:$A,'Hitting Data'!$A541)</f>
        <v>12</v>
      </c>
      <c r="X541" s="14">
        <f>SUMIFS('Fielding Data'!H:H,'Fielding Data'!$A:$A,'Hitting Data'!$A541)</f>
        <v>29</v>
      </c>
    </row>
    <row r="542" spans="1:24" x14ac:dyDescent="0.25">
      <c r="A542" s="14" t="str">
        <f t="shared" si="8"/>
        <v>kratzer012010</v>
      </c>
      <c r="B542" s="19" t="s">
        <v>1315</v>
      </c>
      <c r="C542" s="19">
        <v>2010</v>
      </c>
      <c r="D542" s="19">
        <v>9</v>
      </c>
      <c r="E542" s="19">
        <v>34</v>
      </c>
      <c r="F542" s="19">
        <v>2</v>
      </c>
      <c r="G542" s="19">
        <v>4</v>
      </c>
      <c r="H542" s="19">
        <v>0</v>
      </c>
      <c r="I542" s="19">
        <v>0</v>
      </c>
      <c r="J542" s="19">
        <v>0</v>
      </c>
      <c r="K542" s="19">
        <v>1</v>
      </c>
      <c r="L542" s="19">
        <v>0</v>
      </c>
      <c r="M542" s="19">
        <v>0</v>
      </c>
      <c r="N542" s="19">
        <v>2</v>
      </c>
      <c r="O542" s="19">
        <v>9</v>
      </c>
      <c r="P542" s="14" t="str">
        <f>IFERROR(VLOOKUP($A542,'Fielding Data'!$A:$H,MATCH(P$1,'Fielding Data'!$A$1:$H$1,0),0),"Other")</f>
        <v>C</v>
      </c>
      <c r="Q542" s="14">
        <f>IFERROR(VLOOKUP($A542,'Fielding Data'!$A:$H,MATCH(Q$1,'Fielding Data'!$A$1:$H$1,0),0),"Other")</f>
        <v>56</v>
      </c>
      <c r="R542" s="14">
        <f>IFERROR(VLOOKUP($A542,'Fielding Data'!$A:$H,MATCH(R$1,'Fielding Data'!$A$1:$H$1,0),0),"Other")</f>
        <v>9</v>
      </c>
      <c r="S542" s="14">
        <f>IFERROR(VLOOKUP($A542,'Fielding Data'!$A:$H,MATCH(S$1,'Fielding Data'!$A$1:$H$1,0),0),"Other")</f>
        <v>0</v>
      </c>
      <c r="T542" s="14">
        <f>IFERROR(VLOOKUP($A542,'Fielding Data'!$A:$H,MATCH(T$1,'Fielding Data'!$A$1:$H$1,0),0),"Other")</f>
        <v>0</v>
      </c>
      <c r="U542" s="14">
        <f>SUMIFS('Fielding Data'!E:E,'Fielding Data'!$A:$A,'Hitting Data'!$A542)</f>
        <v>56</v>
      </c>
      <c r="V542" s="14">
        <f>SUMIFS('Fielding Data'!F:F,'Fielding Data'!$A:$A,'Hitting Data'!$A542)</f>
        <v>9</v>
      </c>
      <c r="W542" s="14">
        <f>SUMIFS('Fielding Data'!G:G,'Fielding Data'!$A:$A,'Hitting Data'!$A542)</f>
        <v>0</v>
      </c>
      <c r="X542" s="14">
        <f>SUMIFS('Fielding Data'!H:H,'Fielding Data'!$A:$A,'Hitting Data'!$A542)</f>
        <v>0</v>
      </c>
    </row>
    <row r="543" spans="1:24" x14ac:dyDescent="0.25">
      <c r="A543" s="14" t="str">
        <f t="shared" si="8"/>
        <v>kroenza012010</v>
      </c>
      <c r="B543" s="19" t="s">
        <v>1316</v>
      </c>
      <c r="C543" s="19">
        <v>2010</v>
      </c>
      <c r="D543" s="19">
        <v>3</v>
      </c>
      <c r="E543" s="19">
        <v>2</v>
      </c>
      <c r="F543" s="19">
        <v>0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1</v>
      </c>
      <c r="P543" s="14" t="str">
        <f>IFERROR(VLOOKUP($A543,'Fielding Data'!$A:$H,MATCH(P$1,'Fielding Data'!$A$1:$H$1,0),0),"Other")</f>
        <v>P</v>
      </c>
      <c r="Q543" s="14">
        <f>IFERROR(VLOOKUP($A543,'Fielding Data'!$A:$H,MATCH(Q$1,'Fielding Data'!$A$1:$H$1,0),0),"Other")</f>
        <v>0</v>
      </c>
      <c r="R543" s="14">
        <f>IFERROR(VLOOKUP($A543,'Fielding Data'!$A:$H,MATCH(R$1,'Fielding Data'!$A$1:$H$1,0),0),"Other")</f>
        <v>0</v>
      </c>
      <c r="S543" s="14">
        <f>IFERROR(VLOOKUP($A543,'Fielding Data'!$A:$H,MATCH(S$1,'Fielding Data'!$A$1:$H$1,0),0),"Other")</f>
        <v>0</v>
      </c>
      <c r="T543" s="14">
        <f>IFERROR(VLOOKUP($A543,'Fielding Data'!$A:$H,MATCH(T$1,'Fielding Data'!$A$1:$H$1,0),0),"Other")</f>
        <v>0</v>
      </c>
      <c r="U543" s="14">
        <f>SUMIFS('Fielding Data'!E:E,'Fielding Data'!$A:$A,'Hitting Data'!$A543)</f>
        <v>0</v>
      </c>
      <c r="V543" s="14">
        <f>SUMIFS('Fielding Data'!F:F,'Fielding Data'!$A:$A,'Hitting Data'!$A543)</f>
        <v>0</v>
      </c>
      <c r="W543" s="14">
        <f>SUMIFS('Fielding Data'!G:G,'Fielding Data'!$A:$A,'Hitting Data'!$A543)</f>
        <v>0</v>
      </c>
      <c r="X543" s="14">
        <f>SUMIFS('Fielding Data'!H:H,'Fielding Data'!$A:$A,'Hitting Data'!$A543)</f>
        <v>0</v>
      </c>
    </row>
    <row r="544" spans="1:24" x14ac:dyDescent="0.25">
      <c r="A544" s="14" t="str">
        <f t="shared" si="8"/>
        <v>kubelja012010</v>
      </c>
      <c r="B544" s="19" t="s">
        <v>467</v>
      </c>
      <c r="C544" s="19">
        <v>2010</v>
      </c>
      <c r="D544" s="19">
        <v>143</v>
      </c>
      <c r="E544" s="19">
        <v>518</v>
      </c>
      <c r="F544" s="19">
        <v>68</v>
      </c>
      <c r="G544" s="19">
        <v>129</v>
      </c>
      <c r="H544" s="19">
        <v>23</v>
      </c>
      <c r="I544" s="19">
        <v>3</v>
      </c>
      <c r="J544" s="19">
        <v>21</v>
      </c>
      <c r="K544" s="19">
        <v>92</v>
      </c>
      <c r="L544" s="19">
        <v>0</v>
      </c>
      <c r="M544" s="19">
        <v>1</v>
      </c>
      <c r="N544" s="19">
        <v>56</v>
      </c>
      <c r="O544" s="19">
        <v>116</v>
      </c>
      <c r="P544" s="14" t="str">
        <f>IFERROR(VLOOKUP($A544,'Fielding Data'!$A:$H,MATCH(P$1,'Fielding Data'!$A$1:$H$1,0),0),"Other")</f>
        <v>LF</v>
      </c>
      <c r="Q544" s="14">
        <f>IFERROR(VLOOKUP($A544,'Fielding Data'!$A:$H,MATCH(Q$1,'Fielding Data'!$A$1:$H$1,0),0),"Other")</f>
        <v>0</v>
      </c>
      <c r="R544" s="14">
        <f>IFERROR(VLOOKUP($A544,'Fielding Data'!$A:$H,MATCH(R$1,'Fielding Data'!$A$1:$H$1,0),0),"Other")</f>
        <v>0</v>
      </c>
      <c r="S544" s="14">
        <f>IFERROR(VLOOKUP($A544,'Fielding Data'!$A:$H,MATCH(S$1,'Fielding Data'!$A$1:$H$1,0),0),"Other")</f>
        <v>0</v>
      </c>
      <c r="T544" s="14">
        <f>IFERROR(VLOOKUP($A544,'Fielding Data'!$A:$H,MATCH(T$1,'Fielding Data'!$A$1:$H$1,0),0),"Other")</f>
        <v>0</v>
      </c>
      <c r="U544" s="14">
        <f>SUMIFS('Fielding Data'!E:E,'Fielding Data'!$A:$A,'Hitting Data'!$A544)</f>
        <v>169</v>
      </c>
      <c r="V544" s="14">
        <f>SUMIFS('Fielding Data'!F:F,'Fielding Data'!$A:$A,'Hitting Data'!$A544)</f>
        <v>7</v>
      </c>
      <c r="W544" s="14">
        <f>SUMIFS('Fielding Data'!G:G,'Fielding Data'!$A:$A,'Hitting Data'!$A544)</f>
        <v>5</v>
      </c>
      <c r="X544" s="14">
        <f>SUMIFS('Fielding Data'!H:H,'Fielding Data'!$A:$A,'Hitting Data'!$A544)</f>
        <v>3</v>
      </c>
    </row>
    <row r="545" spans="1:24" x14ac:dyDescent="0.25">
      <c r="A545" s="14" t="str">
        <f t="shared" si="8"/>
        <v>kuoho012010</v>
      </c>
      <c r="B545" s="19" t="s">
        <v>564</v>
      </c>
      <c r="C545" s="19">
        <v>2010</v>
      </c>
      <c r="D545" s="19">
        <v>56</v>
      </c>
      <c r="E545" s="19">
        <v>1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1</v>
      </c>
      <c r="O545" s="19">
        <v>1</v>
      </c>
      <c r="P545" s="14" t="str">
        <f>IFERROR(VLOOKUP($A545,'Fielding Data'!$A:$H,MATCH(P$1,'Fielding Data'!$A$1:$H$1,0),0),"Other")</f>
        <v>P</v>
      </c>
      <c r="Q545" s="14">
        <f>IFERROR(VLOOKUP($A545,'Fielding Data'!$A:$H,MATCH(Q$1,'Fielding Data'!$A$1:$H$1,0),0),"Other")</f>
        <v>2</v>
      </c>
      <c r="R545" s="14">
        <f>IFERROR(VLOOKUP($A545,'Fielding Data'!$A:$H,MATCH(R$1,'Fielding Data'!$A$1:$H$1,0),0),"Other")</f>
        <v>4</v>
      </c>
      <c r="S545" s="14">
        <f>IFERROR(VLOOKUP($A545,'Fielding Data'!$A:$H,MATCH(S$1,'Fielding Data'!$A$1:$H$1,0),0),"Other")</f>
        <v>1</v>
      </c>
      <c r="T545" s="14">
        <f>IFERROR(VLOOKUP($A545,'Fielding Data'!$A:$H,MATCH(T$1,'Fielding Data'!$A$1:$H$1,0),0),"Other")</f>
        <v>1</v>
      </c>
      <c r="U545" s="14">
        <f>SUMIFS('Fielding Data'!E:E,'Fielding Data'!$A:$A,'Hitting Data'!$A545)</f>
        <v>2</v>
      </c>
      <c r="V545" s="14">
        <f>SUMIFS('Fielding Data'!F:F,'Fielding Data'!$A:$A,'Hitting Data'!$A545)</f>
        <v>4</v>
      </c>
      <c r="W545" s="14">
        <f>SUMIFS('Fielding Data'!G:G,'Fielding Data'!$A:$A,'Hitting Data'!$A545)</f>
        <v>1</v>
      </c>
      <c r="X545" s="14">
        <f>SUMIFS('Fielding Data'!H:H,'Fielding Data'!$A:$A,'Hitting Data'!$A545)</f>
        <v>1</v>
      </c>
    </row>
    <row r="546" spans="1:24" x14ac:dyDescent="0.25">
      <c r="A546" s="14" t="str">
        <f t="shared" si="8"/>
        <v>kurodhi012010</v>
      </c>
      <c r="B546" s="19" t="s">
        <v>950</v>
      </c>
      <c r="C546" s="19">
        <v>2010</v>
      </c>
      <c r="D546" s="19">
        <v>31</v>
      </c>
      <c r="E546" s="19">
        <v>55</v>
      </c>
      <c r="F546" s="19">
        <v>2</v>
      </c>
      <c r="G546" s="19">
        <v>2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2</v>
      </c>
      <c r="O546" s="19">
        <v>21</v>
      </c>
      <c r="P546" s="14" t="str">
        <f>IFERROR(VLOOKUP($A546,'Fielding Data'!$A:$H,MATCH(P$1,'Fielding Data'!$A$1:$H$1,0),0),"Other")</f>
        <v>P</v>
      </c>
      <c r="Q546" s="14">
        <f>IFERROR(VLOOKUP($A546,'Fielding Data'!$A:$H,MATCH(Q$1,'Fielding Data'!$A$1:$H$1,0),0),"Other")</f>
        <v>8</v>
      </c>
      <c r="R546" s="14">
        <f>IFERROR(VLOOKUP($A546,'Fielding Data'!$A:$H,MATCH(R$1,'Fielding Data'!$A$1:$H$1,0),0),"Other")</f>
        <v>25</v>
      </c>
      <c r="S546" s="14">
        <f>IFERROR(VLOOKUP($A546,'Fielding Data'!$A:$H,MATCH(S$1,'Fielding Data'!$A$1:$H$1,0),0),"Other")</f>
        <v>3</v>
      </c>
      <c r="T546" s="14">
        <f>IFERROR(VLOOKUP($A546,'Fielding Data'!$A:$H,MATCH(T$1,'Fielding Data'!$A$1:$H$1,0),0),"Other")</f>
        <v>0</v>
      </c>
      <c r="U546" s="14">
        <f>SUMIFS('Fielding Data'!E:E,'Fielding Data'!$A:$A,'Hitting Data'!$A546)</f>
        <v>8</v>
      </c>
      <c r="V546" s="14">
        <f>SUMIFS('Fielding Data'!F:F,'Fielding Data'!$A:$A,'Hitting Data'!$A546)</f>
        <v>25</v>
      </c>
      <c r="W546" s="14">
        <f>SUMIFS('Fielding Data'!G:G,'Fielding Data'!$A:$A,'Hitting Data'!$A546)</f>
        <v>3</v>
      </c>
      <c r="X546" s="14">
        <f>SUMIFS('Fielding Data'!H:H,'Fielding Data'!$A:$A,'Hitting Data'!$A546)</f>
        <v>0</v>
      </c>
    </row>
    <row r="547" spans="1:24" x14ac:dyDescent="0.25">
      <c r="A547" s="14" t="str">
        <f t="shared" si="8"/>
        <v>lackejo012010</v>
      </c>
      <c r="B547" s="19" t="s">
        <v>311</v>
      </c>
      <c r="C547" s="19">
        <v>2010</v>
      </c>
      <c r="D547" s="19">
        <v>34</v>
      </c>
      <c r="E547" s="19">
        <v>5</v>
      </c>
      <c r="F547" s="19">
        <v>1</v>
      </c>
      <c r="G547" s="19">
        <v>2</v>
      </c>
      <c r="H547" s="19">
        <v>1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1</v>
      </c>
      <c r="P547" s="14" t="str">
        <f>IFERROR(VLOOKUP($A547,'Fielding Data'!$A:$H,MATCH(P$1,'Fielding Data'!$A$1:$H$1,0),0),"Other")</f>
        <v>P</v>
      </c>
      <c r="Q547" s="14">
        <f>IFERROR(VLOOKUP($A547,'Fielding Data'!$A:$H,MATCH(Q$1,'Fielding Data'!$A$1:$H$1,0),0),"Other")</f>
        <v>22</v>
      </c>
      <c r="R547" s="14">
        <f>IFERROR(VLOOKUP($A547,'Fielding Data'!$A:$H,MATCH(R$1,'Fielding Data'!$A$1:$H$1,0),0),"Other")</f>
        <v>21</v>
      </c>
      <c r="S547" s="14">
        <f>IFERROR(VLOOKUP($A547,'Fielding Data'!$A:$H,MATCH(S$1,'Fielding Data'!$A$1:$H$1,0),0),"Other")</f>
        <v>3</v>
      </c>
      <c r="T547" s="14">
        <f>IFERROR(VLOOKUP($A547,'Fielding Data'!$A:$H,MATCH(T$1,'Fielding Data'!$A$1:$H$1,0),0),"Other")</f>
        <v>3</v>
      </c>
      <c r="U547" s="14">
        <f>SUMIFS('Fielding Data'!E:E,'Fielding Data'!$A:$A,'Hitting Data'!$A547)</f>
        <v>22</v>
      </c>
      <c r="V547" s="14">
        <f>SUMIFS('Fielding Data'!F:F,'Fielding Data'!$A:$A,'Hitting Data'!$A547)</f>
        <v>21</v>
      </c>
      <c r="W547" s="14">
        <f>SUMIFS('Fielding Data'!G:G,'Fielding Data'!$A:$A,'Hitting Data'!$A547)</f>
        <v>3</v>
      </c>
      <c r="X547" s="14">
        <f>SUMIFS('Fielding Data'!H:H,'Fielding Data'!$A:$A,'Hitting Data'!$A547)</f>
        <v>3</v>
      </c>
    </row>
    <row r="548" spans="1:24" x14ac:dyDescent="0.25">
      <c r="A548" s="14" t="str">
        <f t="shared" si="8"/>
        <v>laffeaa012010</v>
      </c>
      <c r="B548" s="19" t="s">
        <v>812</v>
      </c>
      <c r="C548" s="19">
        <v>2010</v>
      </c>
      <c r="D548" s="19">
        <v>29</v>
      </c>
      <c r="E548" s="19">
        <v>1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4" t="str">
        <f>IFERROR(VLOOKUP($A548,'Fielding Data'!$A:$H,MATCH(P$1,'Fielding Data'!$A$1:$H$1,0),0),"Other")</f>
        <v>P</v>
      </c>
      <c r="Q548" s="14">
        <f>IFERROR(VLOOKUP($A548,'Fielding Data'!$A:$H,MATCH(Q$1,'Fielding Data'!$A$1:$H$1,0),0),"Other")</f>
        <v>4</v>
      </c>
      <c r="R548" s="14">
        <f>IFERROR(VLOOKUP($A548,'Fielding Data'!$A:$H,MATCH(R$1,'Fielding Data'!$A$1:$H$1,0),0),"Other")</f>
        <v>7</v>
      </c>
      <c r="S548" s="14">
        <f>IFERROR(VLOOKUP($A548,'Fielding Data'!$A:$H,MATCH(S$1,'Fielding Data'!$A$1:$H$1,0),0),"Other")</f>
        <v>1</v>
      </c>
      <c r="T548" s="14">
        <f>IFERROR(VLOOKUP($A548,'Fielding Data'!$A:$H,MATCH(T$1,'Fielding Data'!$A$1:$H$1,0),0),"Other")</f>
        <v>1</v>
      </c>
      <c r="U548" s="14">
        <f>SUMIFS('Fielding Data'!E:E,'Fielding Data'!$A:$A,'Hitting Data'!$A548)</f>
        <v>4</v>
      </c>
      <c r="V548" s="14">
        <f>SUMIFS('Fielding Data'!F:F,'Fielding Data'!$A:$A,'Hitting Data'!$A548)</f>
        <v>7</v>
      </c>
      <c r="W548" s="14">
        <f>SUMIFS('Fielding Data'!G:G,'Fielding Data'!$A:$A,'Hitting Data'!$A548)</f>
        <v>1</v>
      </c>
      <c r="X548" s="14">
        <f>SUMIFS('Fielding Data'!H:H,'Fielding Data'!$A:$A,'Hitting Data'!$A548)</f>
        <v>1</v>
      </c>
    </row>
    <row r="549" spans="1:24" x14ac:dyDescent="0.25">
      <c r="A549" s="14" t="str">
        <f t="shared" si="8"/>
        <v>lairdge012010</v>
      </c>
      <c r="B549" s="19" t="s">
        <v>385</v>
      </c>
      <c r="C549" s="19">
        <v>2010</v>
      </c>
      <c r="D549" s="19">
        <v>89</v>
      </c>
      <c r="E549" s="19">
        <v>270</v>
      </c>
      <c r="F549" s="19">
        <v>22</v>
      </c>
      <c r="G549" s="19">
        <v>56</v>
      </c>
      <c r="H549" s="19">
        <v>11</v>
      </c>
      <c r="I549" s="19">
        <v>0</v>
      </c>
      <c r="J549" s="19">
        <v>5</v>
      </c>
      <c r="K549" s="19">
        <v>25</v>
      </c>
      <c r="L549" s="19">
        <v>3</v>
      </c>
      <c r="M549" s="19">
        <v>1</v>
      </c>
      <c r="N549" s="19">
        <v>18</v>
      </c>
      <c r="O549" s="19">
        <v>57</v>
      </c>
      <c r="P549" s="14" t="str">
        <f>IFERROR(VLOOKUP($A549,'Fielding Data'!$A:$H,MATCH(P$1,'Fielding Data'!$A$1:$H$1,0),0),"Other")</f>
        <v>C</v>
      </c>
      <c r="Q549" s="14">
        <f>IFERROR(VLOOKUP($A549,'Fielding Data'!$A:$H,MATCH(Q$1,'Fielding Data'!$A$1:$H$1,0),0),"Other")</f>
        <v>516</v>
      </c>
      <c r="R549" s="14">
        <f>IFERROR(VLOOKUP($A549,'Fielding Data'!$A:$H,MATCH(R$1,'Fielding Data'!$A$1:$H$1,0),0),"Other")</f>
        <v>52</v>
      </c>
      <c r="S549" s="14">
        <f>IFERROR(VLOOKUP($A549,'Fielding Data'!$A:$H,MATCH(S$1,'Fielding Data'!$A$1:$H$1,0),0),"Other")</f>
        <v>5</v>
      </c>
      <c r="T549" s="14">
        <f>IFERROR(VLOOKUP($A549,'Fielding Data'!$A:$H,MATCH(T$1,'Fielding Data'!$A$1:$H$1,0),0),"Other")</f>
        <v>5</v>
      </c>
      <c r="U549" s="14">
        <f>SUMIFS('Fielding Data'!E:E,'Fielding Data'!$A:$A,'Hitting Data'!$A549)</f>
        <v>516</v>
      </c>
      <c r="V549" s="14">
        <f>SUMIFS('Fielding Data'!F:F,'Fielding Data'!$A:$A,'Hitting Data'!$A549)</f>
        <v>52</v>
      </c>
      <c r="W549" s="14">
        <f>SUMIFS('Fielding Data'!G:G,'Fielding Data'!$A:$A,'Hitting Data'!$A549)</f>
        <v>5</v>
      </c>
      <c r="X549" s="14">
        <f>SUMIFS('Fielding Data'!H:H,'Fielding Data'!$A:$A,'Hitting Data'!$A549)</f>
        <v>5</v>
      </c>
    </row>
    <row r="550" spans="1:24" x14ac:dyDescent="0.25">
      <c r="A550" s="14" t="str">
        <f t="shared" si="8"/>
        <v>lambmi012010</v>
      </c>
      <c r="B550" s="19" t="s">
        <v>135</v>
      </c>
      <c r="C550" s="19">
        <v>2010</v>
      </c>
      <c r="D550" s="19">
        <v>39</v>
      </c>
      <c r="E550" s="19">
        <v>38</v>
      </c>
      <c r="F550" s="19">
        <v>2</v>
      </c>
      <c r="G550" s="19">
        <v>7</v>
      </c>
      <c r="H550" s="19">
        <v>1</v>
      </c>
      <c r="I550" s="19">
        <v>1</v>
      </c>
      <c r="J550" s="19">
        <v>0</v>
      </c>
      <c r="K550" s="19">
        <v>4</v>
      </c>
      <c r="L550" s="19">
        <v>0</v>
      </c>
      <c r="M550" s="19">
        <v>0</v>
      </c>
      <c r="N550" s="19">
        <v>2</v>
      </c>
      <c r="O550" s="19">
        <v>6</v>
      </c>
      <c r="P550" s="14" t="str">
        <f>IFERROR(VLOOKUP($A550,'Fielding Data'!$A:$H,MATCH(P$1,'Fielding Data'!$A$1:$H$1,0),0),"Other")</f>
        <v>1B</v>
      </c>
      <c r="Q550" s="14">
        <f>IFERROR(VLOOKUP($A550,'Fielding Data'!$A:$H,MATCH(Q$1,'Fielding Data'!$A$1:$H$1,0),0),"Other")</f>
        <v>11</v>
      </c>
      <c r="R550" s="14">
        <f>IFERROR(VLOOKUP($A550,'Fielding Data'!$A:$H,MATCH(R$1,'Fielding Data'!$A$1:$H$1,0),0),"Other")</f>
        <v>0</v>
      </c>
      <c r="S550" s="14">
        <f>IFERROR(VLOOKUP($A550,'Fielding Data'!$A:$H,MATCH(S$1,'Fielding Data'!$A$1:$H$1,0),0),"Other")</f>
        <v>0</v>
      </c>
      <c r="T550" s="14">
        <f>IFERROR(VLOOKUP($A550,'Fielding Data'!$A:$H,MATCH(T$1,'Fielding Data'!$A$1:$H$1,0),0),"Other")</f>
        <v>1</v>
      </c>
      <c r="U550" s="14">
        <f>SUMIFS('Fielding Data'!E:E,'Fielding Data'!$A:$A,'Hitting Data'!$A550)</f>
        <v>11</v>
      </c>
      <c r="V550" s="14">
        <f>SUMIFS('Fielding Data'!F:F,'Fielding Data'!$A:$A,'Hitting Data'!$A550)</f>
        <v>0</v>
      </c>
      <c r="W550" s="14">
        <f>SUMIFS('Fielding Data'!G:G,'Fielding Data'!$A:$A,'Hitting Data'!$A550)</f>
        <v>0</v>
      </c>
      <c r="X550" s="14">
        <f>SUMIFS('Fielding Data'!H:H,'Fielding Data'!$A:$A,'Hitting Data'!$A550)</f>
        <v>1</v>
      </c>
    </row>
    <row r="551" spans="1:24" x14ac:dyDescent="0.25">
      <c r="A551" s="14" t="str">
        <f t="shared" si="8"/>
        <v>langery012010</v>
      </c>
      <c r="B551" s="19" t="s">
        <v>313</v>
      </c>
      <c r="C551" s="19">
        <v>2010</v>
      </c>
      <c r="D551" s="19">
        <v>60</v>
      </c>
      <c r="E551" s="19">
        <v>107</v>
      </c>
      <c r="F551" s="19">
        <v>16</v>
      </c>
      <c r="G551" s="19">
        <v>21</v>
      </c>
      <c r="H551" s="19">
        <v>2</v>
      </c>
      <c r="I551" s="19">
        <v>1</v>
      </c>
      <c r="J551" s="19">
        <v>3</v>
      </c>
      <c r="K551" s="19">
        <v>4</v>
      </c>
      <c r="L551" s="19">
        <v>4</v>
      </c>
      <c r="M551" s="19">
        <v>1</v>
      </c>
      <c r="N551" s="19">
        <v>24</v>
      </c>
      <c r="O551" s="19">
        <v>51</v>
      </c>
      <c r="P551" s="14" t="str">
        <f>IFERROR(VLOOKUP($A551,'Fielding Data'!$A:$H,MATCH(P$1,'Fielding Data'!$A$1:$H$1,0),0),"Other")</f>
        <v>1B</v>
      </c>
      <c r="Q551" s="14">
        <f>IFERROR(VLOOKUP($A551,'Fielding Data'!$A:$H,MATCH(Q$1,'Fielding Data'!$A$1:$H$1,0),0),"Other")</f>
        <v>28</v>
      </c>
      <c r="R551" s="14">
        <f>IFERROR(VLOOKUP($A551,'Fielding Data'!$A:$H,MATCH(R$1,'Fielding Data'!$A$1:$H$1,0),0),"Other")</f>
        <v>2</v>
      </c>
      <c r="S551" s="14">
        <f>IFERROR(VLOOKUP($A551,'Fielding Data'!$A:$H,MATCH(S$1,'Fielding Data'!$A$1:$H$1,0),0),"Other")</f>
        <v>0</v>
      </c>
      <c r="T551" s="14">
        <f>IFERROR(VLOOKUP($A551,'Fielding Data'!$A:$H,MATCH(T$1,'Fielding Data'!$A$1:$H$1,0),0),"Other")</f>
        <v>4</v>
      </c>
      <c r="U551" s="14">
        <f>SUMIFS('Fielding Data'!E:E,'Fielding Data'!$A:$A,'Hitting Data'!$A551)</f>
        <v>95</v>
      </c>
      <c r="V551" s="14">
        <f>SUMIFS('Fielding Data'!F:F,'Fielding Data'!$A:$A,'Hitting Data'!$A551)</f>
        <v>7</v>
      </c>
      <c r="W551" s="14">
        <f>SUMIFS('Fielding Data'!G:G,'Fielding Data'!$A:$A,'Hitting Data'!$A551)</f>
        <v>1</v>
      </c>
      <c r="X551" s="14">
        <f>SUMIFS('Fielding Data'!H:H,'Fielding Data'!$A:$A,'Hitting Data'!$A551)</f>
        <v>4</v>
      </c>
    </row>
    <row r="552" spans="1:24" x14ac:dyDescent="0.25">
      <c r="A552" s="14" t="str">
        <f t="shared" si="8"/>
        <v>lannajo012010</v>
      </c>
      <c r="B552" s="19" t="s">
        <v>813</v>
      </c>
      <c r="C552" s="19">
        <v>2010</v>
      </c>
      <c r="D552" s="19">
        <v>25</v>
      </c>
      <c r="E552" s="19">
        <v>44</v>
      </c>
      <c r="F552" s="19">
        <v>1</v>
      </c>
      <c r="G552" s="19">
        <v>4</v>
      </c>
      <c r="H552" s="19">
        <v>2</v>
      </c>
      <c r="I552" s="19">
        <v>0</v>
      </c>
      <c r="J552" s="19">
        <v>0</v>
      </c>
      <c r="K552" s="19">
        <v>4</v>
      </c>
      <c r="L552" s="19">
        <v>0</v>
      </c>
      <c r="M552" s="19">
        <v>0</v>
      </c>
      <c r="N552" s="19">
        <v>4</v>
      </c>
      <c r="O552" s="19">
        <v>22</v>
      </c>
      <c r="P552" s="14" t="str">
        <f>IFERROR(VLOOKUP($A552,'Fielding Data'!$A:$H,MATCH(P$1,'Fielding Data'!$A$1:$H$1,0),0),"Other")</f>
        <v>P</v>
      </c>
      <c r="Q552" s="14">
        <f>IFERROR(VLOOKUP($A552,'Fielding Data'!$A:$H,MATCH(Q$1,'Fielding Data'!$A$1:$H$1,0),0),"Other")</f>
        <v>12</v>
      </c>
      <c r="R552" s="14">
        <f>IFERROR(VLOOKUP($A552,'Fielding Data'!$A:$H,MATCH(R$1,'Fielding Data'!$A$1:$H$1,0),0),"Other")</f>
        <v>26</v>
      </c>
      <c r="S552" s="14">
        <f>IFERROR(VLOOKUP($A552,'Fielding Data'!$A:$H,MATCH(S$1,'Fielding Data'!$A$1:$H$1,0),0),"Other")</f>
        <v>0</v>
      </c>
      <c r="T552" s="14">
        <f>IFERROR(VLOOKUP($A552,'Fielding Data'!$A:$H,MATCH(T$1,'Fielding Data'!$A$1:$H$1,0),0),"Other")</f>
        <v>2</v>
      </c>
      <c r="U552" s="14">
        <f>SUMIFS('Fielding Data'!E:E,'Fielding Data'!$A:$A,'Hitting Data'!$A552)</f>
        <v>12</v>
      </c>
      <c r="V552" s="14">
        <f>SUMIFS('Fielding Data'!F:F,'Fielding Data'!$A:$A,'Hitting Data'!$A552)</f>
        <v>26</v>
      </c>
      <c r="W552" s="14">
        <f>SUMIFS('Fielding Data'!G:G,'Fielding Data'!$A:$A,'Hitting Data'!$A552)</f>
        <v>0</v>
      </c>
      <c r="X552" s="14">
        <f>SUMIFS('Fielding Data'!H:H,'Fielding Data'!$A:$A,'Hitting Data'!$A552)</f>
        <v>2</v>
      </c>
    </row>
    <row r="553" spans="1:24" x14ac:dyDescent="0.25">
      <c r="A553" s="14" t="str">
        <f t="shared" si="8"/>
        <v>laporma012010</v>
      </c>
      <c r="B553" s="19" t="s">
        <v>1120</v>
      </c>
      <c r="C553" s="19">
        <v>2010</v>
      </c>
      <c r="D553" s="19">
        <v>110</v>
      </c>
      <c r="E553" s="19">
        <v>376</v>
      </c>
      <c r="F553" s="19">
        <v>41</v>
      </c>
      <c r="G553" s="19">
        <v>83</v>
      </c>
      <c r="H553" s="19">
        <v>15</v>
      </c>
      <c r="I553" s="19">
        <v>1</v>
      </c>
      <c r="J553" s="19">
        <v>12</v>
      </c>
      <c r="K553" s="19">
        <v>41</v>
      </c>
      <c r="L553" s="19">
        <v>0</v>
      </c>
      <c r="M553" s="19">
        <v>0</v>
      </c>
      <c r="N553" s="19">
        <v>46</v>
      </c>
      <c r="O553" s="19">
        <v>82</v>
      </c>
      <c r="P553" s="14" t="str">
        <f>IFERROR(VLOOKUP($A553,'Fielding Data'!$A:$H,MATCH(P$1,'Fielding Data'!$A$1:$H$1,0),0),"Other")</f>
        <v>1B</v>
      </c>
      <c r="Q553" s="14">
        <f>IFERROR(VLOOKUP($A553,'Fielding Data'!$A:$H,MATCH(Q$1,'Fielding Data'!$A$1:$H$1,0),0),"Other")</f>
        <v>815</v>
      </c>
      <c r="R553" s="14">
        <f>IFERROR(VLOOKUP($A553,'Fielding Data'!$A:$H,MATCH(R$1,'Fielding Data'!$A$1:$H$1,0),0),"Other")</f>
        <v>58</v>
      </c>
      <c r="S553" s="14">
        <f>IFERROR(VLOOKUP($A553,'Fielding Data'!$A:$H,MATCH(S$1,'Fielding Data'!$A$1:$H$1,0),0),"Other")</f>
        <v>3</v>
      </c>
      <c r="T553" s="14">
        <f>IFERROR(VLOOKUP($A553,'Fielding Data'!$A:$H,MATCH(T$1,'Fielding Data'!$A$1:$H$1,0),0),"Other")</f>
        <v>80</v>
      </c>
      <c r="U553" s="14">
        <f>SUMIFS('Fielding Data'!E:E,'Fielding Data'!$A:$A,'Hitting Data'!$A553)</f>
        <v>820</v>
      </c>
      <c r="V553" s="14">
        <f>SUMIFS('Fielding Data'!F:F,'Fielding Data'!$A:$A,'Hitting Data'!$A553)</f>
        <v>58</v>
      </c>
      <c r="W553" s="14">
        <f>SUMIFS('Fielding Data'!G:G,'Fielding Data'!$A:$A,'Hitting Data'!$A553)</f>
        <v>3</v>
      </c>
      <c r="X553" s="14">
        <f>SUMIFS('Fielding Data'!H:H,'Fielding Data'!$A:$A,'Hitting Data'!$A553)</f>
        <v>80</v>
      </c>
    </row>
    <row r="554" spans="1:24" x14ac:dyDescent="0.25">
      <c r="A554" s="14" t="str">
        <f t="shared" si="8"/>
        <v>larocad012010</v>
      </c>
      <c r="B554" s="19" t="s">
        <v>468</v>
      </c>
      <c r="C554" s="19">
        <v>2010</v>
      </c>
      <c r="D554" s="19">
        <v>151</v>
      </c>
      <c r="E554" s="19">
        <v>560</v>
      </c>
      <c r="F554" s="19">
        <v>75</v>
      </c>
      <c r="G554" s="19">
        <v>146</v>
      </c>
      <c r="H554" s="19">
        <v>37</v>
      </c>
      <c r="I554" s="19">
        <v>2</v>
      </c>
      <c r="J554" s="19">
        <v>25</v>
      </c>
      <c r="K554" s="19">
        <v>100</v>
      </c>
      <c r="L554" s="19">
        <v>0</v>
      </c>
      <c r="M554" s="19">
        <v>1</v>
      </c>
      <c r="N554" s="19">
        <v>48</v>
      </c>
      <c r="O554" s="19">
        <v>172</v>
      </c>
      <c r="P554" s="14" t="str">
        <f>IFERROR(VLOOKUP($A554,'Fielding Data'!$A:$H,MATCH(P$1,'Fielding Data'!$A$1:$H$1,0),0),"Other")</f>
        <v>1B</v>
      </c>
      <c r="Q554" s="14">
        <f>IFERROR(VLOOKUP($A554,'Fielding Data'!$A:$H,MATCH(Q$1,'Fielding Data'!$A$1:$H$1,0),0),"Other")</f>
        <v>1139</v>
      </c>
      <c r="R554" s="14">
        <f>IFERROR(VLOOKUP($A554,'Fielding Data'!$A:$H,MATCH(R$1,'Fielding Data'!$A$1:$H$1,0),0),"Other")</f>
        <v>122</v>
      </c>
      <c r="S554" s="14">
        <f>IFERROR(VLOOKUP($A554,'Fielding Data'!$A:$H,MATCH(S$1,'Fielding Data'!$A$1:$H$1,0),0),"Other")</f>
        <v>11</v>
      </c>
      <c r="T554" s="14">
        <f>IFERROR(VLOOKUP($A554,'Fielding Data'!$A:$H,MATCH(T$1,'Fielding Data'!$A$1:$H$1,0),0),"Other")</f>
        <v>117</v>
      </c>
      <c r="U554" s="14">
        <f>SUMIFS('Fielding Data'!E:E,'Fielding Data'!$A:$A,'Hitting Data'!$A554)</f>
        <v>1139</v>
      </c>
      <c r="V554" s="14">
        <f>SUMIFS('Fielding Data'!F:F,'Fielding Data'!$A:$A,'Hitting Data'!$A554)</f>
        <v>122</v>
      </c>
      <c r="W554" s="14">
        <f>SUMIFS('Fielding Data'!G:G,'Fielding Data'!$A:$A,'Hitting Data'!$A554)</f>
        <v>11</v>
      </c>
      <c r="X554" s="14">
        <f>SUMIFS('Fielding Data'!H:H,'Fielding Data'!$A:$A,'Hitting Data'!$A554)</f>
        <v>117</v>
      </c>
    </row>
    <row r="555" spans="1:24" x14ac:dyDescent="0.25">
      <c r="A555" s="14" t="str">
        <f t="shared" si="8"/>
        <v>larocan012010</v>
      </c>
      <c r="B555" s="19" t="s">
        <v>814</v>
      </c>
      <c r="C555" s="19">
        <v>2010</v>
      </c>
      <c r="D555" s="19">
        <v>102</v>
      </c>
      <c r="E555" s="19">
        <v>247</v>
      </c>
      <c r="F555" s="19">
        <v>26</v>
      </c>
      <c r="G555" s="19">
        <v>51</v>
      </c>
      <c r="H555" s="19">
        <v>8</v>
      </c>
      <c r="I555" s="19">
        <v>0</v>
      </c>
      <c r="J555" s="19">
        <v>4</v>
      </c>
      <c r="K555" s="19">
        <v>16</v>
      </c>
      <c r="L555" s="19">
        <v>1</v>
      </c>
      <c r="M555" s="19">
        <v>1</v>
      </c>
      <c r="N555" s="19">
        <v>19</v>
      </c>
      <c r="O555" s="19">
        <v>43</v>
      </c>
      <c r="P555" s="14" t="str">
        <f>IFERROR(VLOOKUP($A555,'Fielding Data'!$A:$H,MATCH(P$1,'Fielding Data'!$A$1:$H$1,0),0),"Other")</f>
        <v>1B</v>
      </c>
      <c r="Q555" s="14">
        <f>IFERROR(VLOOKUP($A555,'Fielding Data'!$A:$H,MATCH(Q$1,'Fielding Data'!$A$1:$H$1,0),0),"Other")</f>
        <v>15</v>
      </c>
      <c r="R555" s="14">
        <f>IFERROR(VLOOKUP($A555,'Fielding Data'!$A:$H,MATCH(R$1,'Fielding Data'!$A$1:$H$1,0),0),"Other")</f>
        <v>0</v>
      </c>
      <c r="S555" s="14">
        <f>IFERROR(VLOOKUP($A555,'Fielding Data'!$A:$H,MATCH(S$1,'Fielding Data'!$A$1:$H$1,0),0),"Other")</f>
        <v>0</v>
      </c>
      <c r="T555" s="14">
        <f>IFERROR(VLOOKUP($A555,'Fielding Data'!$A:$H,MATCH(T$1,'Fielding Data'!$A$1:$H$1,0),0),"Other")</f>
        <v>2</v>
      </c>
      <c r="U555" s="14">
        <f>SUMIFS('Fielding Data'!E:E,'Fielding Data'!$A:$A,'Hitting Data'!$A555)</f>
        <v>56</v>
      </c>
      <c r="V555" s="14">
        <f>SUMIFS('Fielding Data'!F:F,'Fielding Data'!$A:$A,'Hitting Data'!$A555)</f>
        <v>130</v>
      </c>
      <c r="W555" s="14">
        <f>SUMIFS('Fielding Data'!G:G,'Fielding Data'!$A:$A,'Hitting Data'!$A555)</f>
        <v>11</v>
      </c>
      <c r="X555" s="14">
        <f>SUMIFS('Fielding Data'!H:H,'Fielding Data'!$A:$A,'Hitting Data'!$A555)</f>
        <v>11</v>
      </c>
    </row>
    <row r="556" spans="1:24" x14ac:dyDescent="0.25">
      <c r="A556" s="14" t="str">
        <f t="shared" si="8"/>
        <v>larueja012010</v>
      </c>
      <c r="B556" s="19" t="s">
        <v>136</v>
      </c>
      <c r="C556" s="19">
        <v>2010</v>
      </c>
      <c r="D556" s="19">
        <v>29</v>
      </c>
      <c r="E556" s="19">
        <v>56</v>
      </c>
      <c r="F556" s="19">
        <v>3</v>
      </c>
      <c r="G556" s="19">
        <v>11</v>
      </c>
      <c r="H556" s="19">
        <v>1</v>
      </c>
      <c r="I556" s="19">
        <v>0</v>
      </c>
      <c r="J556" s="19">
        <v>2</v>
      </c>
      <c r="K556" s="19">
        <v>5</v>
      </c>
      <c r="L556" s="19">
        <v>0</v>
      </c>
      <c r="M556" s="19">
        <v>0</v>
      </c>
      <c r="N556" s="19">
        <v>5</v>
      </c>
      <c r="O556" s="19">
        <v>7</v>
      </c>
      <c r="P556" s="14" t="str">
        <f>IFERROR(VLOOKUP($A556,'Fielding Data'!$A:$H,MATCH(P$1,'Fielding Data'!$A$1:$H$1,0),0),"Other")</f>
        <v>1B</v>
      </c>
      <c r="Q556" s="14">
        <f>IFERROR(VLOOKUP($A556,'Fielding Data'!$A:$H,MATCH(Q$1,'Fielding Data'!$A$1:$H$1,0),0),"Other")</f>
        <v>1</v>
      </c>
      <c r="R556" s="14">
        <f>IFERROR(VLOOKUP($A556,'Fielding Data'!$A:$H,MATCH(R$1,'Fielding Data'!$A$1:$H$1,0),0),"Other")</f>
        <v>0</v>
      </c>
      <c r="S556" s="14">
        <f>IFERROR(VLOOKUP($A556,'Fielding Data'!$A:$H,MATCH(S$1,'Fielding Data'!$A$1:$H$1,0),0),"Other")</f>
        <v>0</v>
      </c>
      <c r="T556" s="14">
        <f>IFERROR(VLOOKUP($A556,'Fielding Data'!$A:$H,MATCH(T$1,'Fielding Data'!$A$1:$H$1,0),0),"Other")</f>
        <v>0</v>
      </c>
      <c r="U556" s="14">
        <f>SUMIFS('Fielding Data'!E:E,'Fielding Data'!$A:$A,'Hitting Data'!$A556)</f>
        <v>97</v>
      </c>
      <c r="V556" s="14">
        <f>SUMIFS('Fielding Data'!F:F,'Fielding Data'!$A:$A,'Hitting Data'!$A556)</f>
        <v>6</v>
      </c>
      <c r="W556" s="14">
        <f>SUMIFS('Fielding Data'!G:G,'Fielding Data'!$A:$A,'Hitting Data'!$A556)</f>
        <v>0</v>
      </c>
      <c r="X556" s="14">
        <f>SUMIFS('Fielding Data'!H:H,'Fielding Data'!$A:$A,'Hitting Data'!$A556)</f>
        <v>2</v>
      </c>
    </row>
    <row r="557" spans="1:24" x14ac:dyDescent="0.25">
      <c r="A557" s="14" t="str">
        <f t="shared" si="8"/>
        <v>latosma012010</v>
      </c>
      <c r="B557" s="19" t="s">
        <v>1121</v>
      </c>
      <c r="C557" s="19">
        <v>2010</v>
      </c>
      <c r="D557" s="19">
        <v>31</v>
      </c>
      <c r="E557" s="19">
        <v>54</v>
      </c>
      <c r="F557" s="19">
        <v>3</v>
      </c>
      <c r="G557" s="19">
        <v>6</v>
      </c>
      <c r="H557" s="19">
        <v>2</v>
      </c>
      <c r="I557" s="19">
        <v>0</v>
      </c>
      <c r="J557" s="19">
        <v>1</v>
      </c>
      <c r="K557" s="19">
        <v>3</v>
      </c>
      <c r="L557" s="19">
        <v>0</v>
      </c>
      <c r="M557" s="19">
        <v>0</v>
      </c>
      <c r="N557" s="19">
        <v>0</v>
      </c>
      <c r="O557" s="19">
        <v>29</v>
      </c>
      <c r="P557" s="14" t="str">
        <f>IFERROR(VLOOKUP($A557,'Fielding Data'!$A:$H,MATCH(P$1,'Fielding Data'!$A$1:$H$1,0),0),"Other")</f>
        <v>P</v>
      </c>
      <c r="Q557" s="14">
        <f>IFERROR(VLOOKUP($A557,'Fielding Data'!$A:$H,MATCH(Q$1,'Fielding Data'!$A$1:$H$1,0),0),"Other")</f>
        <v>5</v>
      </c>
      <c r="R557" s="14">
        <f>IFERROR(VLOOKUP($A557,'Fielding Data'!$A:$H,MATCH(R$1,'Fielding Data'!$A$1:$H$1,0),0),"Other")</f>
        <v>24</v>
      </c>
      <c r="S557" s="14">
        <f>IFERROR(VLOOKUP($A557,'Fielding Data'!$A:$H,MATCH(S$1,'Fielding Data'!$A$1:$H$1,0),0),"Other")</f>
        <v>1</v>
      </c>
      <c r="T557" s="14">
        <f>IFERROR(VLOOKUP($A557,'Fielding Data'!$A:$H,MATCH(T$1,'Fielding Data'!$A$1:$H$1,0),0),"Other")</f>
        <v>0</v>
      </c>
      <c r="U557" s="14">
        <f>SUMIFS('Fielding Data'!E:E,'Fielding Data'!$A:$A,'Hitting Data'!$A557)</f>
        <v>5</v>
      </c>
      <c r="V557" s="14">
        <f>SUMIFS('Fielding Data'!F:F,'Fielding Data'!$A:$A,'Hitting Data'!$A557)</f>
        <v>24</v>
      </c>
      <c r="W557" s="14">
        <f>SUMIFS('Fielding Data'!G:G,'Fielding Data'!$A:$A,'Hitting Data'!$A557)</f>
        <v>1</v>
      </c>
      <c r="X557" s="14">
        <f>SUMIFS('Fielding Data'!H:H,'Fielding Data'!$A:$A,'Hitting Data'!$A557)</f>
        <v>0</v>
      </c>
    </row>
    <row r="558" spans="1:24" x14ac:dyDescent="0.25">
      <c r="A558" s="14" t="str">
        <f t="shared" si="8"/>
        <v>leagubr012010</v>
      </c>
      <c r="B558" s="19" t="s">
        <v>469</v>
      </c>
      <c r="C558" s="19">
        <v>2010</v>
      </c>
      <c r="D558" s="19">
        <v>70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4" t="str">
        <f>IFERROR(VLOOKUP($A558,'Fielding Data'!$A:$H,MATCH(P$1,'Fielding Data'!$A$1:$H$1,0),0),"Other")</f>
        <v>P</v>
      </c>
      <c r="Q558" s="14">
        <f>IFERROR(VLOOKUP($A558,'Fielding Data'!$A:$H,MATCH(Q$1,'Fielding Data'!$A$1:$H$1,0),0),"Other")</f>
        <v>7</v>
      </c>
      <c r="R558" s="14">
        <f>IFERROR(VLOOKUP($A558,'Fielding Data'!$A:$H,MATCH(R$1,'Fielding Data'!$A$1:$H$1,0),0),"Other")</f>
        <v>10</v>
      </c>
      <c r="S558" s="14">
        <f>IFERROR(VLOOKUP($A558,'Fielding Data'!$A:$H,MATCH(S$1,'Fielding Data'!$A$1:$H$1,0),0),"Other")</f>
        <v>0</v>
      </c>
      <c r="T558" s="14">
        <f>IFERROR(VLOOKUP($A558,'Fielding Data'!$A:$H,MATCH(T$1,'Fielding Data'!$A$1:$H$1,0),0),"Other")</f>
        <v>0</v>
      </c>
      <c r="U558" s="14">
        <f>SUMIFS('Fielding Data'!E:E,'Fielding Data'!$A:$A,'Hitting Data'!$A558)</f>
        <v>7</v>
      </c>
      <c r="V558" s="14">
        <f>SUMIFS('Fielding Data'!F:F,'Fielding Data'!$A:$A,'Hitting Data'!$A558)</f>
        <v>10</v>
      </c>
      <c r="W558" s="14">
        <f>SUMIFS('Fielding Data'!G:G,'Fielding Data'!$A:$A,'Hitting Data'!$A558)</f>
        <v>0</v>
      </c>
      <c r="X558" s="14">
        <f>SUMIFS('Fielding Data'!H:H,'Fielding Data'!$A:$A,'Hitting Data'!$A558)</f>
        <v>0</v>
      </c>
    </row>
    <row r="559" spans="1:24" x14ac:dyDescent="0.25">
      <c r="A559" s="14" t="str">
        <f t="shared" si="8"/>
        <v>leakemi012010</v>
      </c>
      <c r="B559" s="19" t="s">
        <v>1317</v>
      </c>
      <c r="C559" s="19">
        <v>2010</v>
      </c>
      <c r="D559" s="19">
        <v>28</v>
      </c>
      <c r="E559" s="19">
        <v>48</v>
      </c>
      <c r="F559" s="19">
        <v>5</v>
      </c>
      <c r="G559" s="19">
        <v>16</v>
      </c>
      <c r="H559" s="19">
        <v>1</v>
      </c>
      <c r="I559" s="19">
        <v>0</v>
      </c>
      <c r="J559" s="19">
        <v>0</v>
      </c>
      <c r="K559" s="19">
        <v>3</v>
      </c>
      <c r="L559" s="19">
        <v>0</v>
      </c>
      <c r="M559" s="19">
        <v>0</v>
      </c>
      <c r="N559" s="19">
        <v>5</v>
      </c>
      <c r="O559" s="19">
        <v>15</v>
      </c>
      <c r="P559" s="14" t="str">
        <f>IFERROR(VLOOKUP($A559,'Fielding Data'!$A:$H,MATCH(P$1,'Fielding Data'!$A$1:$H$1,0),0),"Other")</f>
        <v>P</v>
      </c>
      <c r="Q559" s="14">
        <f>IFERROR(VLOOKUP($A559,'Fielding Data'!$A:$H,MATCH(Q$1,'Fielding Data'!$A$1:$H$1,0),0),"Other")</f>
        <v>18</v>
      </c>
      <c r="R559" s="14">
        <f>IFERROR(VLOOKUP($A559,'Fielding Data'!$A:$H,MATCH(R$1,'Fielding Data'!$A$1:$H$1,0),0),"Other")</f>
        <v>22</v>
      </c>
      <c r="S559" s="14">
        <f>IFERROR(VLOOKUP($A559,'Fielding Data'!$A:$H,MATCH(S$1,'Fielding Data'!$A$1:$H$1,0),0),"Other")</f>
        <v>3</v>
      </c>
      <c r="T559" s="14">
        <f>IFERROR(VLOOKUP($A559,'Fielding Data'!$A:$H,MATCH(T$1,'Fielding Data'!$A$1:$H$1,0),0),"Other")</f>
        <v>3</v>
      </c>
      <c r="U559" s="14">
        <f>SUMIFS('Fielding Data'!E:E,'Fielding Data'!$A:$A,'Hitting Data'!$A559)</f>
        <v>18</v>
      </c>
      <c r="V559" s="14">
        <f>SUMIFS('Fielding Data'!F:F,'Fielding Data'!$A:$A,'Hitting Data'!$A559)</f>
        <v>22</v>
      </c>
      <c r="W559" s="14">
        <f>SUMIFS('Fielding Data'!G:G,'Fielding Data'!$A:$A,'Hitting Data'!$A559)</f>
        <v>3</v>
      </c>
      <c r="X559" s="14">
        <f>SUMIFS('Fielding Data'!H:H,'Fielding Data'!$A:$A,'Hitting Data'!$A559)</f>
        <v>3</v>
      </c>
    </row>
    <row r="560" spans="1:24" x14ac:dyDescent="0.25">
      <c r="A560" s="14" t="str">
        <f t="shared" si="8"/>
        <v>leblawa012010</v>
      </c>
      <c r="B560" s="19" t="s">
        <v>953</v>
      </c>
      <c r="C560" s="19">
        <v>2010</v>
      </c>
      <c r="D560" s="19">
        <v>27</v>
      </c>
      <c r="E560" s="19">
        <v>44</v>
      </c>
      <c r="F560" s="19">
        <v>2</v>
      </c>
      <c r="G560" s="19">
        <v>13</v>
      </c>
      <c r="H560" s="19">
        <v>0</v>
      </c>
      <c r="I560" s="19">
        <v>0</v>
      </c>
      <c r="J560" s="19">
        <v>0</v>
      </c>
      <c r="K560" s="19">
        <v>1</v>
      </c>
      <c r="L560" s="19">
        <v>0</v>
      </c>
      <c r="M560" s="19">
        <v>0</v>
      </c>
      <c r="N560" s="19">
        <v>1</v>
      </c>
      <c r="O560" s="19">
        <v>12</v>
      </c>
      <c r="P560" s="14" t="str">
        <f>IFERROR(VLOOKUP($A560,'Fielding Data'!$A:$H,MATCH(P$1,'Fielding Data'!$A$1:$H$1,0),0),"Other")</f>
        <v>P</v>
      </c>
      <c r="Q560" s="14">
        <f>IFERROR(VLOOKUP($A560,'Fielding Data'!$A:$H,MATCH(Q$1,'Fielding Data'!$A$1:$H$1,0),0),"Other")</f>
        <v>4</v>
      </c>
      <c r="R560" s="14">
        <f>IFERROR(VLOOKUP($A560,'Fielding Data'!$A:$H,MATCH(R$1,'Fielding Data'!$A$1:$H$1,0),0),"Other")</f>
        <v>28</v>
      </c>
      <c r="S560" s="14">
        <f>IFERROR(VLOOKUP($A560,'Fielding Data'!$A:$H,MATCH(S$1,'Fielding Data'!$A$1:$H$1,0),0),"Other")</f>
        <v>0</v>
      </c>
      <c r="T560" s="14">
        <f>IFERROR(VLOOKUP($A560,'Fielding Data'!$A:$H,MATCH(T$1,'Fielding Data'!$A$1:$H$1,0),0),"Other")</f>
        <v>2</v>
      </c>
      <c r="U560" s="14">
        <f>SUMIFS('Fielding Data'!E:E,'Fielding Data'!$A:$A,'Hitting Data'!$A560)</f>
        <v>4</v>
      </c>
      <c r="V560" s="14">
        <f>SUMIFS('Fielding Data'!F:F,'Fielding Data'!$A:$A,'Hitting Data'!$A560)</f>
        <v>28</v>
      </c>
      <c r="W560" s="14">
        <f>SUMIFS('Fielding Data'!G:G,'Fielding Data'!$A:$A,'Hitting Data'!$A560)</f>
        <v>0</v>
      </c>
      <c r="X560" s="14">
        <f>SUMIFS('Fielding Data'!H:H,'Fielding Data'!$A:$A,'Hitting Data'!$A560)</f>
        <v>2</v>
      </c>
    </row>
    <row r="561" spans="1:24" x14ac:dyDescent="0.25">
      <c r="A561" s="14" t="str">
        <f t="shared" si="8"/>
        <v>lecursa012010</v>
      </c>
      <c r="B561" s="19" t="s">
        <v>1318</v>
      </c>
      <c r="C561" s="19">
        <v>2010</v>
      </c>
      <c r="D561" s="19">
        <v>15</v>
      </c>
      <c r="E561" s="19">
        <v>11</v>
      </c>
      <c r="F561" s="19">
        <v>2</v>
      </c>
      <c r="G561" s="19">
        <v>1</v>
      </c>
      <c r="H561" s="19">
        <v>1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2</v>
      </c>
      <c r="P561" s="14" t="str">
        <f>IFERROR(VLOOKUP($A561,'Fielding Data'!$A:$H,MATCH(P$1,'Fielding Data'!$A$1:$H$1,0),0),"Other")</f>
        <v>P</v>
      </c>
      <c r="Q561" s="14">
        <f>IFERROR(VLOOKUP($A561,'Fielding Data'!$A:$H,MATCH(Q$1,'Fielding Data'!$A$1:$H$1,0),0),"Other")</f>
        <v>3</v>
      </c>
      <c r="R561" s="14">
        <f>IFERROR(VLOOKUP($A561,'Fielding Data'!$A:$H,MATCH(R$1,'Fielding Data'!$A$1:$H$1,0),0),"Other")</f>
        <v>9</v>
      </c>
      <c r="S561" s="14">
        <f>IFERROR(VLOOKUP($A561,'Fielding Data'!$A:$H,MATCH(S$1,'Fielding Data'!$A$1:$H$1,0),0),"Other")</f>
        <v>0</v>
      </c>
      <c r="T561" s="14">
        <f>IFERROR(VLOOKUP($A561,'Fielding Data'!$A:$H,MATCH(T$1,'Fielding Data'!$A$1:$H$1,0),0),"Other")</f>
        <v>0</v>
      </c>
      <c r="U561" s="14">
        <f>SUMIFS('Fielding Data'!E:E,'Fielding Data'!$A:$A,'Hitting Data'!$A561)</f>
        <v>3</v>
      </c>
      <c r="V561" s="14">
        <f>SUMIFS('Fielding Data'!F:F,'Fielding Data'!$A:$A,'Hitting Data'!$A561)</f>
        <v>9</v>
      </c>
      <c r="W561" s="14">
        <f>SUMIFS('Fielding Data'!G:G,'Fielding Data'!$A:$A,'Hitting Data'!$A561)</f>
        <v>0</v>
      </c>
      <c r="X561" s="14">
        <f>SUMIFS('Fielding Data'!H:H,'Fielding Data'!$A:$A,'Hitting Data'!$A561)</f>
        <v>0</v>
      </c>
    </row>
    <row r="562" spans="1:24" x14ac:dyDescent="0.25">
      <c r="A562" s="14" t="str">
        <f t="shared" si="8"/>
        <v>ledezwi012010</v>
      </c>
      <c r="B562" s="19" t="s">
        <v>386</v>
      </c>
      <c r="C562" s="19">
        <v>2010</v>
      </c>
      <c r="D562" s="19">
        <v>27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4" t="str">
        <f>IFERROR(VLOOKUP($A562,'Fielding Data'!$A:$H,MATCH(P$1,'Fielding Data'!$A$1:$H$1,0),0),"Other")</f>
        <v>P</v>
      </c>
      <c r="Q562" s="14">
        <f>IFERROR(VLOOKUP($A562,'Fielding Data'!$A:$H,MATCH(Q$1,'Fielding Data'!$A$1:$H$1,0),0),"Other")</f>
        <v>0</v>
      </c>
      <c r="R562" s="14">
        <f>IFERROR(VLOOKUP($A562,'Fielding Data'!$A:$H,MATCH(R$1,'Fielding Data'!$A$1:$H$1,0),0),"Other")</f>
        <v>2</v>
      </c>
      <c r="S562" s="14">
        <f>IFERROR(VLOOKUP($A562,'Fielding Data'!$A:$H,MATCH(S$1,'Fielding Data'!$A$1:$H$1,0),0),"Other")</f>
        <v>0</v>
      </c>
      <c r="T562" s="14">
        <f>IFERROR(VLOOKUP($A562,'Fielding Data'!$A:$H,MATCH(T$1,'Fielding Data'!$A$1:$H$1,0),0),"Other")</f>
        <v>0</v>
      </c>
      <c r="U562" s="14">
        <f>SUMIFS('Fielding Data'!E:E,'Fielding Data'!$A:$A,'Hitting Data'!$A562)</f>
        <v>0</v>
      </c>
      <c r="V562" s="14">
        <f>SUMIFS('Fielding Data'!F:F,'Fielding Data'!$A:$A,'Hitting Data'!$A562)</f>
        <v>2</v>
      </c>
      <c r="W562" s="14">
        <f>SUMIFS('Fielding Data'!G:G,'Fielding Data'!$A:$A,'Hitting Data'!$A562)</f>
        <v>0</v>
      </c>
      <c r="X562" s="14">
        <f>SUMIFS('Fielding Data'!H:H,'Fielding Data'!$A:$A,'Hitting Data'!$A562)</f>
        <v>0</v>
      </c>
    </row>
    <row r="563" spans="1:24" x14ac:dyDescent="0.25">
      <c r="A563" s="14" t="str">
        <f t="shared" si="8"/>
        <v>leeca012010</v>
      </c>
      <c r="B563" s="19" t="s">
        <v>137</v>
      </c>
      <c r="C563" s="19">
        <v>2010</v>
      </c>
      <c r="D563" s="19">
        <v>157</v>
      </c>
      <c r="E563" s="19">
        <v>605</v>
      </c>
      <c r="F563" s="19">
        <v>67</v>
      </c>
      <c r="G563" s="19">
        <v>149</v>
      </c>
      <c r="H563" s="19">
        <v>29</v>
      </c>
      <c r="I563" s="19">
        <v>1</v>
      </c>
      <c r="J563" s="19">
        <v>24</v>
      </c>
      <c r="K563" s="19">
        <v>89</v>
      </c>
      <c r="L563" s="19">
        <v>3</v>
      </c>
      <c r="M563" s="19">
        <v>3</v>
      </c>
      <c r="N563" s="19">
        <v>37</v>
      </c>
      <c r="O563" s="19">
        <v>59</v>
      </c>
      <c r="P563" s="14" t="str">
        <f>IFERROR(VLOOKUP($A563,'Fielding Data'!$A:$H,MATCH(P$1,'Fielding Data'!$A$1:$H$1,0),0),"Other")</f>
        <v>1B</v>
      </c>
      <c r="Q563" s="14">
        <f>IFERROR(VLOOKUP($A563,'Fielding Data'!$A:$H,MATCH(Q$1,'Fielding Data'!$A$1:$H$1,0),0),"Other")</f>
        <v>115</v>
      </c>
      <c r="R563" s="14">
        <f>IFERROR(VLOOKUP($A563,'Fielding Data'!$A:$H,MATCH(R$1,'Fielding Data'!$A$1:$H$1,0),0),"Other")</f>
        <v>12</v>
      </c>
      <c r="S563" s="14">
        <f>IFERROR(VLOOKUP($A563,'Fielding Data'!$A:$H,MATCH(S$1,'Fielding Data'!$A$1:$H$1,0),0),"Other")</f>
        <v>1</v>
      </c>
      <c r="T563" s="14">
        <f>IFERROR(VLOOKUP($A563,'Fielding Data'!$A:$H,MATCH(T$1,'Fielding Data'!$A$1:$H$1,0),0),"Other")</f>
        <v>6</v>
      </c>
      <c r="U563" s="14">
        <f>SUMIFS('Fielding Data'!E:E,'Fielding Data'!$A:$A,'Hitting Data'!$A563)</f>
        <v>298</v>
      </c>
      <c r="V563" s="14">
        <f>SUMIFS('Fielding Data'!F:F,'Fielding Data'!$A:$A,'Hitting Data'!$A563)</f>
        <v>18</v>
      </c>
      <c r="W563" s="14">
        <f>SUMIFS('Fielding Data'!G:G,'Fielding Data'!$A:$A,'Hitting Data'!$A563)</f>
        <v>7</v>
      </c>
      <c r="X563" s="14">
        <f>SUMIFS('Fielding Data'!H:H,'Fielding Data'!$A:$A,'Hitting Data'!$A563)</f>
        <v>7</v>
      </c>
    </row>
    <row r="564" spans="1:24" x14ac:dyDescent="0.25">
      <c r="A564" s="14" t="str">
        <f t="shared" si="8"/>
        <v>lerewan012010</v>
      </c>
      <c r="B564" s="19" t="s">
        <v>565</v>
      </c>
      <c r="C564" s="19">
        <v>2010</v>
      </c>
      <c r="D564" s="19">
        <v>6</v>
      </c>
      <c r="E564" s="19">
        <v>1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1</v>
      </c>
      <c r="P564" s="14" t="str">
        <f>IFERROR(VLOOKUP($A564,'Fielding Data'!$A:$H,MATCH(P$1,'Fielding Data'!$A$1:$H$1,0),0),"Other")</f>
        <v>P</v>
      </c>
      <c r="Q564" s="14">
        <f>IFERROR(VLOOKUP($A564,'Fielding Data'!$A:$H,MATCH(Q$1,'Fielding Data'!$A$1:$H$1,0),0),"Other")</f>
        <v>3</v>
      </c>
      <c r="R564" s="14">
        <f>IFERROR(VLOOKUP($A564,'Fielding Data'!$A:$H,MATCH(R$1,'Fielding Data'!$A$1:$H$1,0),0),"Other")</f>
        <v>5</v>
      </c>
      <c r="S564" s="14">
        <f>IFERROR(VLOOKUP($A564,'Fielding Data'!$A:$H,MATCH(S$1,'Fielding Data'!$A$1:$H$1,0),0),"Other")</f>
        <v>0</v>
      </c>
      <c r="T564" s="14">
        <f>IFERROR(VLOOKUP($A564,'Fielding Data'!$A:$H,MATCH(T$1,'Fielding Data'!$A$1:$H$1,0),0),"Other")</f>
        <v>0</v>
      </c>
      <c r="U564" s="14">
        <f>SUMIFS('Fielding Data'!E:E,'Fielding Data'!$A:$A,'Hitting Data'!$A564)</f>
        <v>3</v>
      </c>
      <c r="V564" s="14">
        <f>SUMIFS('Fielding Data'!F:F,'Fielding Data'!$A:$A,'Hitting Data'!$A564)</f>
        <v>5</v>
      </c>
      <c r="W564" s="14">
        <f>SUMIFS('Fielding Data'!G:G,'Fielding Data'!$A:$A,'Hitting Data'!$A564)</f>
        <v>0</v>
      </c>
      <c r="X564" s="14">
        <f>SUMIFS('Fielding Data'!H:H,'Fielding Data'!$A:$A,'Hitting Data'!$A564)</f>
        <v>0</v>
      </c>
    </row>
    <row r="565" spans="1:24" x14ac:dyDescent="0.25">
      <c r="A565" s="14" t="str">
        <f t="shared" si="8"/>
        <v>lestejo012010</v>
      </c>
      <c r="B565" s="19" t="s">
        <v>673</v>
      </c>
      <c r="C565" s="19">
        <v>2010</v>
      </c>
      <c r="D565" s="19">
        <v>32</v>
      </c>
      <c r="E565" s="19">
        <v>3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1</v>
      </c>
      <c r="L565" s="19">
        <v>0</v>
      </c>
      <c r="M565" s="19">
        <v>0</v>
      </c>
      <c r="N565" s="19">
        <v>1</v>
      </c>
      <c r="O565" s="19">
        <v>2</v>
      </c>
      <c r="P565" s="14" t="str">
        <f>IFERROR(VLOOKUP($A565,'Fielding Data'!$A:$H,MATCH(P$1,'Fielding Data'!$A$1:$H$1,0),0),"Other")</f>
        <v>P</v>
      </c>
      <c r="Q565" s="14">
        <f>IFERROR(VLOOKUP($A565,'Fielding Data'!$A:$H,MATCH(Q$1,'Fielding Data'!$A$1:$H$1,0),0),"Other")</f>
        <v>5</v>
      </c>
      <c r="R565" s="14">
        <f>IFERROR(VLOOKUP($A565,'Fielding Data'!$A:$H,MATCH(R$1,'Fielding Data'!$A$1:$H$1,0),0),"Other")</f>
        <v>35</v>
      </c>
      <c r="S565" s="14">
        <f>IFERROR(VLOOKUP($A565,'Fielding Data'!$A:$H,MATCH(S$1,'Fielding Data'!$A$1:$H$1,0),0),"Other")</f>
        <v>3</v>
      </c>
      <c r="T565" s="14">
        <f>IFERROR(VLOOKUP($A565,'Fielding Data'!$A:$H,MATCH(T$1,'Fielding Data'!$A$1:$H$1,0),0),"Other")</f>
        <v>2</v>
      </c>
      <c r="U565" s="14">
        <f>SUMIFS('Fielding Data'!E:E,'Fielding Data'!$A:$A,'Hitting Data'!$A565)</f>
        <v>5</v>
      </c>
      <c r="V565" s="14">
        <f>SUMIFS('Fielding Data'!F:F,'Fielding Data'!$A:$A,'Hitting Data'!$A565)</f>
        <v>35</v>
      </c>
      <c r="W565" s="14">
        <f>SUMIFS('Fielding Data'!G:G,'Fielding Data'!$A:$A,'Hitting Data'!$A565)</f>
        <v>3</v>
      </c>
      <c r="X565" s="14">
        <f>SUMIFS('Fielding Data'!H:H,'Fielding Data'!$A:$A,'Hitting Data'!$A565)</f>
        <v>2</v>
      </c>
    </row>
    <row r="566" spans="1:24" x14ac:dyDescent="0.25">
      <c r="A566" s="14" t="str">
        <f t="shared" si="8"/>
        <v>lewisco012010</v>
      </c>
      <c r="B566" s="19" t="s">
        <v>315</v>
      </c>
      <c r="C566" s="19">
        <v>2010</v>
      </c>
      <c r="D566" s="19">
        <v>32</v>
      </c>
      <c r="E566" s="19">
        <v>7</v>
      </c>
      <c r="F566" s="19">
        <v>1</v>
      </c>
      <c r="G566" s="19">
        <v>2</v>
      </c>
      <c r="H566" s="19">
        <v>0</v>
      </c>
      <c r="I566" s="19">
        <v>0</v>
      </c>
      <c r="J566" s="19">
        <v>0</v>
      </c>
      <c r="K566" s="19">
        <v>2</v>
      </c>
      <c r="L566" s="19">
        <v>0</v>
      </c>
      <c r="M566" s="19">
        <v>0</v>
      </c>
      <c r="N566" s="19">
        <v>0</v>
      </c>
      <c r="O566" s="19">
        <v>2</v>
      </c>
      <c r="P566" s="14" t="str">
        <f>IFERROR(VLOOKUP($A566,'Fielding Data'!$A:$H,MATCH(P$1,'Fielding Data'!$A$1:$H$1,0),0),"Other")</f>
        <v>P</v>
      </c>
      <c r="Q566" s="14">
        <f>IFERROR(VLOOKUP($A566,'Fielding Data'!$A:$H,MATCH(Q$1,'Fielding Data'!$A$1:$H$1,0),0),"Other")</f>
        <v>8</v>
      </c>
      <c r="R566" s="14">
        <f>IFERROR(VLOOKUP($A566,'Fielding Data'!$A:$H,MATCH(R$1,'Fielding Data'!$A$1:$H$1,0),0),"Other")</f>
        <v>12</v>
      </c>
      <c r="S566" s="14">
        <f>IFERROR(VLOOKUP($A566,'Fielding Data'!$A:$H,MATCH(S$1,'Fielding Data'!$A$1:$H$1,0),0),"Other")</f>
        <v>5</v>
      </c>
      <c r="T566" s="14">
        <f>IFERROR(VLOOKUP($A566,'Fielding Data'!$A:$H,MATCH(T$1,'Fielding Data'!$A$1:$H$1,0),0),"Other")</f>
        <v>0</v>
      </c>
      <c r="U566" s="14">
        <f>SUMIFS('Fielding Data'!E:E,'Fielding Data'!$A:$A,'Hitting Data'!$A566)</f>
        <v>8</v>
      </c>
      <c r="V566" s="14">
        <f>SUMIFS('Fielding Data'!F:F,'Fielding Data'!$A:$A,'Hitting Data'!$A566)</f>
        <v>12</v>
      </c>
      <c r="W566" s="14">
        <f>SUMIFS('Fielding Data'!G:G,'Fielding Data'!$A:$A,'Hitting Data'!$A566)</f>
        <v>5</v>
      </c>
      <c r="X566" s="14">
        <f>SUMIFS('Fielding Data'!H:H,'Fielding Data'!$A:$A,'Hitting Data'!$A566)</f>
        <v>0</v>
      </c>
    </row>
    <row r="567" spans="1:24" x14ac:dyDescent="0.25">
      <c r="A567" s="14" t="str">
        <f t="shared" si="8"/>
        <v>lewisfr022010</v>
      </c>
      <c r="B567" s="19" t="s">
        <v>674</v>
      </c>
      <c r="C567" s="19">
        <v>2010</v>
      </c>
      <c r="D567" s="19">
        <v>110</v>
      </c>
      <c r="E567" s="19">
        <v>428</v>
      </c>
      <c r="F567" s="19">
        <v>70</v>
      </c>
      <c r="G567" s="19">
        <v>112</v>
      </c>
      <c r="H567" s="19">
        <v>31</v>
      </c>
      <c r="I567" s="19">
        <v>5</v>
      </c>
      <c r="J567" s="19">
        <v>8</v>
      </c>
      <c r="K567" s="19">
        <v>36</v>
      </c>
      <c r="L567" s="19">
        <v>17</v>
      </c>
      <c r="M567" s="19">
        <v>6</v>
      </c>
      <c r="N567" s="19">
        <v>38</v>
      </c>
      <c r="O567" s="19">
        <v>104</v>
      </c>
      <c r="P567" s="14" t="str">
        <f>IFERROR(VLOOKUP($A567,'Fielding Data'!$A:$H,MATCH(P$1,'Fielding Data'!$A$1:$H$1,0),0),"Other")</f>
        <v>CF</v>
      </c>
      <c r="Q567" s="14">
        <f>IFERROR(VLOOKUP($A567,'Fielding Data'!$A:$H,MATCH(Q$1,'Fielding Data'!$A$1:$H$1,0),0),"Other")</f>
        <v>0</v>
      </c>
      <c r="R567" s="14">
        <f>IFERROR(VLOOKUP($A567,'Fielding Data'!$A:$H,MATCH(R$1,'Fielding Data'!$A$1:$H$1,0),0),"Other")</f>
        <v>0</v>
      </c>
      <c r="S567" s="14">
        <f>IFERROR(VLOOKUP($A567,'Fielding Data'!$A:$H,MATCH(S$1,'Fielding Data'!$A$1:$H$1,0),0),"Other")</f>
        <v>0</v>
      </c>
      <c r="T567" s="14">
        <f>IFERROR(VLOOKUP($A567,'Fielding Data'!$A:$H,MATCH(T$1,'Fielding Data'!$A$1:$H$1,0),0),"Other")</f>
        <v>0</v>
      </c>
      <c r="U567" s="14">
        <f>SUMIFS('Fielding Data'!E:E,'Fielding Data'!$A:$A,'Hitting Data'!$A567)</f>
        <v>169</v>
      </c>
      <c r="V567" s="14">
        <f>SUMIFS('Fielding Data'!F:F,'Fielding Data'!$A:$A,'Hitting Data'!$A567)</f>
        <v>1</v>
      </c>
      <c r="W567" s="14">
        <f>SUMIFS('Fielding Data'!G:G,'Fielding Data'!$A:$A,'Hitting Data'!$A567)</f>
        <v>3</v>
      </c>
      <c r="X567" s="14">
        <f>SUMIFS('Fielding Data'!H:H,'Fielding Data'!$A:$A,'Hitting Data'!$A567)</f>
        <v>0</v>
      </c>
    </row>
    <row r="568" spans="1:24" x14ac:dyDescent="0.25">
      <c r="A568" s="14" t="str">
        <f t="shared" si="8"/>
        <v>lewisje012010</v>
      </c>
      <c r="B568" s="19" t="s">
        <v>815</v>
      </c>
      <c r="C568" s="19">
        <v>2010</v>
      </c>
      <c r="D568" s="19">
        <v>37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4" t="str">
        <f>IFERROR(VLOOKUP($A568,'Fielding Data'!$A:$H,MATCH(P$1,'Fielding Data'!$A$1:$H$1,0),0),"Other")</f>
        <v>P</v>
      </c>
      <c r="Q568" s="14">
        <f>IFERROR(VLOOKUP($A568,'Fielding Data'!$A:$H,MATCH(Q$1,'Fielding Data'!$A$1:$H$1,0),0),"Other")</f>
        <v>1</v>
      </c>
      <c r="R568" s="14">
        <f>IFERROR(VLOOKUP($A568,'Fielding Data'!$A:$H,MATCH(R$1,'Fielding Data'!$A$1:$H$1,0),0),"Other")</f>
        <v>5</v>
      </c>
      <c r="S568" s="14">
        <f>IFERROR(VLOOKUP($A568,'Fielding Data'!$A:$H,MATCH(S$1,'Fielding Data'!$A$1:$H$1,0),0),"Other")</f>
        <v>0</v>
      </c>
      <c r="T568" s="14">
        <f>IFERROR(VLOOKUP($A568,'Fielding Data'!$A:$H,MATCH(T$1,'Fielding Data'!$A$1:$H$1,0),0),"Other")</f>
        <v>0</v>
      </c>
      <c r="U568" s="14">
        <f>SUMIFS('Fielding Data'!E:E,'Fielding Data'!$A:$A,'Hitting Data'!$A568)</f>
        <v>1</v>
      </c>
      <c r="V568" s="14">
        <f>SUMIFS('Fielding Data'!F:F,'Fielding Data'!$A:$A,'Hitting Data'!$A568)</f>
        <v>5</v>
      </c>
      <c r="W568" s="14">
        <f>SUMIFS('Fielding Data'!G:G,'Fielding Data'!$A:$A,'Hitting Data'!$A568)</f>
        <v>0</v>
      </c>
      <c r="X568" s="14">
        <f>SUMIFS('Fielding Data'!H:H,'Fielding Data'!$A:$A,'Hitting Data'!$A568)</f>
        <v>0</v>
      </c>
    </row>
    <row r="569" spans="1:24" x14ac:dyDescent="0.25">
      <c r="A569" s="14" t="str">
        <f t="shared" si="8"/>
        <v>lewisro012010</v>
      </c>
      <c r="B569" s="19" t="s">
        <v>1319</v>
      </c>
      <c r="C569" s="19">
        <v>2010</v>
      </c>
      <c r="D569" s="19">
        <v>14</v>
      </c>
      <c r="E569" s="19">
        <v>1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1</v>
      </c>
      <c r="P569" s="14" t="str">
        <f>IFERROR(VLOOKUP($A569,'Fielding Data'!$A:$H,MATCH(P$1,'Fielding Data'!$A$1:$H$1,0),0),"Other")</f>
        <v>P</v>
      </c>
      <c r="Q569" s="14">
        <f>IFERROR(VLOOKUP($A569,'Fielding Data'!$A:$H,MATCH(Q$1,'Fielding Data'!$A$1:$H$1,0),0),"Other")</f>
        <v>1</v>
      </c>
      <c r="R569" s="14">
        <f>IFERROR(VLOOKUP($A569,'Fielding Data'!$A:$H,MATCH(R$1,'Fielding Data'!$A$1:$H$1,0),0),"Other")</f>
        <v>3</v>
      </c>
      <c r="S569" s="14">
        <f>IFERROR(VLOOKUP($A569,'Fielding Data'!$A:$H,MATCH(S$1,'Fielding Data'!$A$1:$H$1,0),0),"Other")</f>
        <v>0</v>
      </c>
      <c r="T569" s="14">
        <f>IFERROR(VLOOKUP($A569,'Fielding Data'!$A:$H,MATCH(T$1,'Fielding Data'!$A$1:$H$1,0),0),"Other")</f>
        <v>0</v>
      </c>
      <c r="U569" s="14">
        <f>SUMIFS('Fielding Data'!E:E,'Fielding Data'!$A:$A,'Hitting Data'!$A569)</f>
        <v>1</v>
      </c>
      <c r="V569" s="14">
        <f>SUMIFS('Fielding Data'!F:F,'Fielding Data'!$A:$A,'Hitting Data'!$A569)</f>
        <v>3</v>
      </c>
      <c r="W569" s="14">
        <f>SUMIFS('Fielding Data'!G:G,'Fielding Data'!$A:$A,'Hitting Data'!$A569)</f>
        <v>0</v>
      </c>
      <c r="X569" s="14">
        <f>SUMIFS('Fielding Data'!H:H,'Fielding Data'!$A:$A,'Hitting Data'!$A569)</f>
        <v>0</v>
      </c>
    </row>
    <row r="570" spans="1:24" x14ac:dyDescent="0.25">
      <c r="A570" s="14" t="str">
        <f t="shared" si="8"/>
        <v>lidgebr012010</v>
      </c>
      <c r="B570" s="19" t="s">
        <v>316</v>
      </c>
      <c r="C570" s="19">
        <v>2010</v>
      </c>
      <c r="D570" s="19">
        <v>50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4" t="str">
        <f>IFERROR(VLOOKUP($A570,'Fielding Data'!$A:$H,MATCH(P$1,'Fielding Data'!$A$1:$H$1,0),0),"Other")</f>
        <v>P</v>
      </c>
      <c r="Q570" s="14">
        <f>IFERROR(VLOOKUP($A570,'Fielding Data'!$A:$H,MATCH(Q$1,'Fielding Data'!$A$1:$H$1,0),0),"Other")</f>
        <v>1</v>
      </c>
      <c r="R570" s="14">
        <f>IFERROR(VLOOKUP($A570,'Fielding Data'!$A:$H,MATCH(R$1,'Fielding Data'!$A$1:$H$1,0),0),"Other")</f>
        <v>8</v>
      </c>
      <c r="S570" s="14">
        <f>IFERROR(VLOOKUP($A570,'Fielding Data'!$A:$H,MATCH(S$1,'Fielding Data'!$A$1:$H$1,0),0),"Other")</f>
        <v>0</v>
      </c>
      <c r="T570" s="14">
        <f>IFERROR(VLOOKUP($A570,'Fielding Data'!$A:$H,MATCH(T$1,'Fielding Data'!$A$1:$H$1,0),0),"Other")</f>
        <v>0</v>
      </c>
      <c r="U570" s="14">
        <f>SUMIFS('Fielding Data'!E:E,'Fielding Data'!$A:$A,'Hitting Data'!$A570)</f>
        <v>1</v>
      </c>
      <c r="V570" s="14">
        <f>SUMIFS('Fielding Data'!F:F,'Fielding Data'!$A:$A,'Hitting Data'!$A570)</f>
        <v>8</v>
      </c>
      <c r="W570" s="14">
        <f>SUMIFS('Fielding Data'!G:G,'Fielding Data'!$A:$A,'Hitting Data'!$A570)</f>
        <v>0</v>
      </c>
      <c r="X570" s="14">
        <f>SUMIFS('Fielding Data'!H:H,'Fielding Data'!$A:$A,'Hitting Data'!$A570)</f>
        <v>0</v>
      </c>
    </row>
    <row r="571" spans="1:24" x14ac:dyDescent="0.25">
      <c r="A571" s="14" t="str">
        <f t="shared" si="8"/>
        <v>lillibr012010</v>
      </c>
      <c r="B571" s="19" t="s">
        <v>954</v>
      </c>
      <c r="C571" s="19">
        <v>2010</v>
      </c>
      <c r="D571" s="19">
        <v>64</v>
      </c>
      <c r="E571" s="19">
        <v>98</v>
      </c>
      <c r="F571" s="19">
        <v>19</v>
      </c>
      <c r="G571" s="19">
        <v>22</v>
      </c>
      <c r="H571" s="19">
        <v>5</v>
      </c>
      <c r="I571" s="19">
        <v>2</v>
      </c>
      <c r="J571" s="19">
        <v>2</v>
      </c>
      <c r="K571" s="19">
        <v>16</v>
      </c>
      <c r="L571" s="19">
        <v>5</v>
      </c>
      <c r="M571" s="19">
        <v>3</v>
      </c>
      <c r="N571" s="19">
        <v>3</v>
      </c>
      <c r="O571" s="19">
        <v>36</v>
      </c>
      <c r="P571" s="14" t="str">
        <f>IFERROR(VLOOKUP($A571,'Fielding Data'!$A:$H,MATCH(P$1,'Fielding Data'!$A$1:$H$1,0),0),"Other")</f>
        <v>2B</v>
      </c>
      <c r="Q571" s="14">
        <f>IFERROR(VLOOKUP($A571,'Fielding Data'!$A:$H,MATCH(Q$1,'Fielding Data'!$A$1:$H$1,0),0),"Other")</f>
        <v>34</v>
      </c>
      <c r="R571" s="14">
        <f>IFERROR(VLOOKUP($A571,'Fielding Data'!$A:$H,MATCH(R$1,'Fielding Data'!$A$1:$H$1,0),0),"Other")</f>
        <v>56</v>
      </c>
      <c r="S571" s="14">
        <f>IFERROR(VLOOKUP($A571,'Fielding Data'!$A:$H,MATCH(S$1,'Fielding Data'!$A$1:$H$1,0),0),"Other")</f>
        <v>4</v>
      </c>
      <c r="T571" s="14">
        <f>IFERROR(VLOOKUP($A571,'Fielding Data'!$A:$H,MATCH(T$1,'Fielding Data'!$A$1:$H$1,0),0),"Other")</f>
        <v>12</v>
      </c>
      <c r="U571" s="14">
        <f>SUMIFS('Fielding Data'!E:E,'Fielding Data'!$A:$A,'Hitting Data'!$A571)</f>
        <v>44</v>
      </c>
      <c r="V571" s="14">
        <f>SUMIFS('Fielding Data'!F:F,'Fielding Data'!$A:$A,'Hitting Data'!$A571)</f>
        <v>57</v>
      </c>
      <c r="W571" s="14">
        <f>SUMIFS('Fielding Data'!G:G,'Fielding Data'!$A:$A,'Hitting Data'!$A571)</f>
        <v>4</v>
      </c>
      <c r="X571" s="14">
        <f>SUMIFS('Fielding Data'!H:H,'Fielding Data'!$A:$A,'Hitting Data'!$A571)</f>
        <v>12</v>
      </c>
    </row>
    <row r="572" spans="1:24" x14ac:dyDescent="0.25">
      <c r="A572" s="14" t="str">
        <f t="shared" si="8"/>
        <v>linceti012010</v>
      </c>
      <c r="B572" s="19" t="s">
        <v>816</v>
      </c>
      <c r="C572" s="19">
        <v>2010</v>
      </c>
      <c r="D572" s="19">
        <v>33</v>
      </c>
      <c r="E572" s="19">
        <v>67</v>
      </c>
      <c r="F572" s="19">
        <v>2</v>
      </c>
      <c r="G572" s="19">
        <v>7</v>
      </c>
      <c r="H572" s="19">
        <v>0</v>
      </c>
      <c r="I572" s="19">
        <v>0</v>
      </c>
      <c r="J572" s="19">
        <v>0</v>
      </c>
      <c r="K572" s="19">
        <v>5</v>
      </c>
      <c r="L572" s="19">
        <v>0</v>
      </c>
      <c r="M572" s="19">
        <v>0</v>
      </c>
      <c r="N572" s="19">
        <v>3</v>
      </c>
      <c r="O572" s="19">
        <v>29</v>
      </c>
      <c r="P572" s="14" t="str">
        <f>IFERROR(VLOOKUP($A572,'Fielding Data'!$A:$H,MATCH(P$1,'Fielding Data'!$A$1:$H$1,0),0),"Other")</f>
        <v>P</v>
      </c>
      <c r="Q572" s="14">
        <f>IFERROR(VLOOKUP($A572,'Fielding Data'!$A:$H,MATCH(Q$1,'Fielding Data'!$A$1:$H$1,0),0),"Other")</f>
        <v>7</v>
      </c>
      <c r="R572" s="14">
        <f>IFERROR(VLOOKUP($A572,'Fielding Data'!$A:$H,MATCH(R$1,'Fielding Data'!$A$1:$H$1,0),0),"Other")</f>
        <v>18</v>
      </c>
      <c r="S572" s="14">
        <f>IFERROR(VLOOKUP($A572,'Fielding Data'!$A:$H,MATCH(S$1,'Fielding Data'!$A$1:$H$1,0),0),"Other")</f>
        <v>2</v>
      </c>
      <c r="T572" s="14">
        <f>IFERROR(VLOOKUP($A572,'Fielding Data'!$A:$H,MATCH(T$1,'Fielding Data'!$A$1:$H$1,0),0),"Other")</f>
        <v>1</v>
      </c>
      <c r="U572" s="14">
        <f>SUMIFS('Fielding Data'!E:E,'Fielding Data'!$A:$A,'Hitting Data'!$A572)</f>
        <v>7</v>
      </c>
      <c r="V572" s="14">
        <f>SUMIFS('Fielding Data'!F:F,'Fielding Data'!$A:$A,'Hitting Data'!$A572)</f>
        <v>18</v>
      </c>
      <c r="W572" s="14">
        <f>SUMIFS('Fielding Data'!G:G,'Fielding Data'!$A:$A,'Hitting Data'!$A572)</f>
        <v>2</v>
      </c>
      <c r="X572" s="14">
        <f>SUMIFS('Fielding Data'!H:H,'Fielding Data'!$A:$A,'Hitting Data'!$A572)</f>
        <v>1</v>
      </c>
    </row>
    <row r="573" spans="1:24" x14ac:dyDescent="0.25">
      <c r="A573" s="14" t="str">
        <f t="shared" si="8"/>
        <v>lincobr012010</v>
      </c>
      <c r="B573" s="19" t="s">
        <v>1320</v>
      </c>
      <c r="C573" s="19">
        <v>2010</v>
      </c>
      <c r="D573" s="19">
        <v>11</v>
      </c>
      <c r="E573" s="19">
        <v>15</v>
      </c>
      <c r="F573" s="19">
        <v>0</v>
      </c>
      <c r="G573" s="19">
        <v>6</v>
      </c>
      <c r="H573" s="19">
        <v>0</v>
      </c>
      <c r="I573" s="19">
        <v>0</v>
      </c>
      <c r="J573" s="19">
        <v>0</v>
      </c>
      <c r="K573" s="19">
        <v>3</v>
      </c>
      <c r="L573" s="19">
        <v>0</v>
      </c>
      <c r="M573" s="19">
        <v>0</v>
      </c>
      <c r="N573" s="19">
        <v>0</v>
      </c>
      <c r="O573" s="19">
        <v>3</v>
      </c>
      <c r="P573" s="14" t="str">
        <f>IFERROR(VLOOKUP($A573,'Fielding Data'!$A:$H,MATCH(P$1,'Fielding Data'!$A$1:$H$1,0),0),"Other")</f>
        <v>P</v>
      </c>
      <c r="Q573" s="14">
        <f>IFERROR(VLOOKUP($A573,'Fielding Data'!$A:$H,MATCH(Q$1,'Fielding Data'!$A$1:$H$1,0),0),"Other")</f>
        <v>6</v>
      </c>
      <c r="R573" s="14">
        <f>IFERROR(VLOOKUP($A573,'Fielding Data'!$A:$H,MATCH(R$1,'Fielding Data'!$A$1:$H$1,0),0),"Other")</f>
        <v>7</v>
      </c>
      <c r="S573" s="14">
        <f>IFERROR(VLOOKUP($A573,'Fielding Data'!$A:$H,MATCH(S$1,'Fielding Data'!$A$1:$H$1,0),0),"Other")</f>
        <v>0</v>
      </c>
      <c r="T573" s="14">
        <f>IFERROR(VLOOKUP($A573,'Fielding Data'!$A:$H,MATCH(T$1,'Fielding Data'!$A$1:$H$1,0),0),"Other")</f>
        <v>0</v>
      </c>
      <c r="U573" s="14">
        <f>SUMIFS('Fielding Data'!E:E,'Fielding Data'!$A:$A,'Hitting Data'!$A573)</f>
        <v>6</v>
      </c>
      <c r="V573" s="14">
        <f>SUMIFS('Fielding Data'!F:F,'Fielding Data'!$A:$A,'Hitting Data'!$A573)</f>
        <v>7</v>
      </c>
      <c r="W573" s="14">
        <f>SUMIFS('Fielding Data'!G:G,'Fielding Data'!$A:$A,'Hitting Data'!$A573)</f>
        <v>0</v>
      </c>
      <c r="X573" s="14">
        <f>SUMIFS('Fielding Data'!H:H,'Fielding Data'!$A:$A,'Hitting Data'!$A573)</f>
        <v>0</v>
      </c>
    </row>
    <row r="574" spans="1:24" x14ac:dyDescent="0.25">
      <c r="A574" s="14" t="str">
        <f t="shared" si="8"/>
        <v>lincomi012010</v>
      </c>
      <c r="B574" s="19" t="s">
        <v>140</v>
      </c>
      <c r="C574" s="19">
        <v>2010</v>
      </c>
      <c r="D574" s="19">
        <v>19</v>
      </c>
      <c r="E574" s="19">
        <v>1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4" t="str">
        <f>IFERROR(VLOOKUP($A574,'Fielding Data'!$A:$H,MATCH(P$1,'Fielding Data'!$A$1:$H$1,0),0),"Other")</f>
        <v>P</v>
      </c>
      <c r="Q574" s="14">
        <f>IFERROR(VLOOKUP($A574,'Fielding Data'!$A:$H,MATCH(Q$1,'Fielding Data'!$A$1:$H$1,0),0),"Other")</f>
        <v>2</v>
      </c>
      <c r="R574" s="14">
        <f>IFERROR(VLOOKUP($A574,'Fielding Data'!$A:$H,MATCH(R$1,'Fielding Data'!$A$1:$H$1,0),0),"Other")</f>
        <v>2</v>
      </c>
      <c r="S574" s="14">
        <f>IFERROR(VLOOKUP($A574,'Fielding Data'!$A:$H,MATCH(S$1,'Fielding Data'!$A$1:$H$1,0),0),"Other")</f>
        <v>0</v>
      </c>
      <c r="T574" s="14">
        <f>IFERROR(VLOOKUP($A574,'Fielding Data'!$A:$H,MATCH(T$1,'Fielding Data'!$A$1:$H$1,0),0),"Other")</f>
        <v>0</v>
      </c>
      <c r="U574" s="14">
        <f>SUMIFS('Fielding Data'!E:E,'Fielding Data'!$A:$A,'Hitting Data'!$A574)</f>
        <v>2</v>
      </c>
      <c r="V574" s="14">
        <f>SUMIFS('Fielding Data'!F:F,'Fielding Data'!$A:$A,'Hitting Data'!$A574)</f>
        <v>2</v>
      </c>
      <c r="W574" s="14">
        <f>SUMIFS('Fielding Data'!G:G,'Fielding Data'!$A:$A,'Hitting Data'!$A574)</f>
        <v>0</v>
      </c>
      <c r="X574" s="14">
        <f>SUMIFS('Fielding Data'!H:H,'Fielding Data'!$A:$A,'Hitting Data'!$A574)</f>
        <v>0</v>
      </c>
    </row>
    <row r="575" spans="1:24" x14ac:dyDescent="0.25">
      <c r="A575" s="14" t="str">
        <f t="shared" si="8"/>
        <v>lindad012010</v>
      </c>
      <c r="B575" s="19" t="s">
        <v>675</v>
      </c>
      <c r="C575" s="19">
        <v>2010</v>
      </c>
      <c r="D575" s="19">
        <v>150</v>
      </c>
      <c r="E575" s="19">
        <v>569</v>
      </c>
      <c r="F575" s="19">
        <v>57</v>
      </c>
      <c r="G575" s="19">
        <v>135</v>
      </c>
      <c r="H575" s="19">
        <v>32</v>
      </c>
      <c r="I575" s="19">
        <v>3</v>
      </c>
      <c r="J575" s="19">
        <v>23</v>
      </c>
      <c r="K575" s="19">
        <v>72</v>
      </c>
      <c r="L575" s="19">
        <v>0</v>
      </c>
      <c r="M575" s="19">
        <v>0</v>
      </c>
      <c r="N575" s="19">
        <v>38</v>
      </c>
      <c r="O575" s="19">
        <v>144</v>
      </c>
      <c r="P575" s="14" t="str">
        <f>IFERROR(VLOOKUP($A575,'Fielding Data'!$A:$H,MATCH(P$1,'Fielding Data'!$A$1:$H$1,0),0),"Other")</f>
        <v>1B</v>
      </c>
      <c r="Q575" s="14">
        <f>IFERROR(VLOOKUP($A575,'Fielding Data'!$A:$H,MATCH(Q$1,'Fielding Data'!$A$1:$H$1,0),0),"Other")</f>
        <v>70</v>
      </c>
      <c r="R575" s="14">
        <f>IFERROR(VLOOKUP($A575,'Fielding Data'!$A:$H,MATCH(R$1,'Fielding Data'!$A$1:$H$1,0),0),"Other")</f>
        <v>9</v>
      </c>
      <c r="S575" s="14">
        <f>IFERROR(VLOOKUP($A575,'Fielding Data'!$A:$H,MATCH(S$1,'Fielding Data'!$A$1:$H$1,0),0),"Other")</f>
        <v>0</v>
      </c>
      <c r="T575" s="14">
        <f>IFERROR(VLOOKUP($A575,'Fielding Data'!$A:$H,MATCH(T$1,'Fielding Data'!$A$1:$H$1,0),0),"Other")</f>
        <v>7</v>
      </c>
      <c r="U575" s="14">
        <f>SUMIFS('Fielding Data'!E:E,'Fielding Data'!$A:$A,'Hitting Data'!$A575)</f>
        <v>92</v>
      </c>
      <c r="V575" s="14">
        <f>SUMIFS('Fielding Data'!F:F,'Fielding Data'!$A:$A,'Hitting Data'!$A575)</f>
        <v>9</v>
      </c>
      <c r="W575" s="14">
        <f>SUMIFS('Fielding Data'!G:G,'Fielding Data'!$A:$A,'Hitting Data'!$A575)</f>
        <v>0</v>
      </c>
      <c r="X575" s="14">
        <f>SUMIFS('Fielding Data'!H:H,'Fielding Data'!$A:$A,'Hitting Data'!$A575)</f>
        <v>7</v>
      </c>
    </row>
    <row r="576" spans="1:24" x14ac:dyDescent="0.25">
      <c r="A576" s="14" t="str">
        <f t="shared" si="8"/>
        <v>lindsjo012010</v>
      </c>
      <c r="B576" s="19" t="s">
        <v>1321</v>
      </c>
      <c r="C576" s="19">
        <v>2010</v>
      </c>
      <c r="D576" s="19">
        <v>11</v>
      </c>
      <c r="E576" s="19">
        <v>12</v>
      </c>
      <c r="F576" s="19">
        <v>0</v>
      </c>
      <c r="G576" s="19">
        <v>1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3</v>
      </c>
      <c r="P576" s="14" t="str">
        <f>IFERROR(VLOOKUP($A576,'Fielding Data'!$A:$H,MATCH(P$1,'Fielding Data'!$A$1:$H$1,0),0),"Other")</f>
        <v>1B</v>
      </c>
      <c r="Q576" s="14">
        <f>IFERROR(VLOOKUP($A576,'Fielding Data'!$A:$H,MATCH(Q$1,'Fielding Data'!$A$1:$H$1,0),0),"Other")</f>
        <v>8</v>
      </c>
      <c r="R576" s="14">
        <f>IFERROR(VLOOKUP($A576,'Fielding Data'!$A:$H,MATCH(R$1,'Fielding Data'!$A$1:$H$1,0),0),"Other")</f>
        <v>1</v>
      </c>
      <c r="S576" s="14">
        <f>IFERROR(VLOOKUP($A576,'Fielding Data'!$A:$H,MATCH(S$1,'Fielding Data'!$A$1:$H$1,0),0),"Other")</f>
        <v>0</v>
      </c>
      <c r="T576" s="14">
        <f>IFERROR(VLOOKUP($A576,'Fielding Data'!$A:$H,MATCH(T$1,'Fielding Data'!$A$1:$H$1,0),0),"Other")</f>
        <v>2</v>
      </c>
      <c r="U576" s="14">
        <f>SUMIFS('Fielding Data'!E:E,'Fielding Data'!$A:$A,'Hitting Data'!$A576)</f>
        <v>8</v>
      </c>
      <c r="V576" s="14">
        <f>SUMIFS('Fielding Data'!F:F,'Fielding Data'!$A:$A,'Hitting Data'!$A576)</f>
        <v>1</v>
      </c>
      <c r="W576" s="14">
        <f>SUMIFS('Fielding Data'!G:G,'Fielding Data'!$A:$A,'Hitting Data'!$A576)</f>
        <v>0</v>
      </c>
      <c r="X576" s="14">
        <f>SUMIFS('Fielding Data'!H:H,'Fielding Data'!$A:$A,'Hitting Data'!$A576)</f>
        <v>2</v>
      </c>
    </row>
    <row r="577" spans="1:24" x14ac:dyDescent="0.25">
      <c r="A577" s="14" t="str">
        <f t="shared" si="8"/>
        <v>lindsma012010</v>
      </c>
      <c r="B577" s="19" t="s">
        <v>817</v>
      </c>
      <c r="C577" s="19">
        <v>2010</v>
      </c>
      <c r="D577" s="19">
        <v>58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4" t="str">
        <f>IFERROR(VLOOKUP($A577,'Fielding Data'!$A:$H,MATCH(P$1,'Fielding Data'!$A$1:$H$1,0),0),"Other")</f>
        <v>P</v>
      </c>
      <c r="Q577" s="14">
        <f>IFERROR(VLOOKUP($A577,'Fielding Data'!$A:$H,MATCH(Q$1,'Fielding Data'!$A$1:$H$1,0),0),"Other")</f>
        <v>6</v>
      </c>
      <c r="R577" s="14">
        <f>IFERROR(VLOOKUP($A577,'Fielding Data'!$A:$H,MATCH(R$1,'Fielding Data'!$A$1:$H$1,0),0),"Other")</f>
        <v>6</v>
      </c>
      <c r="S577" s="14">
        <f>IFERROR(VLOOKUP($A577,'Fielding Data'!$A:$H,MATCH(S$1,'Fielding Data'!$A$1:$H$1,0),0),"Other")</f>
        <v>0</v>
      </c>
      <c r="T577" s="14">
        <f>IFERROR(VLOOKUP($A577,'Fielding Data'!$A:$H,MATCH(T$1,'Fielding Data'!$A$1:$H$1,0),0),"Other")</f>
        <v>3</v>
      </c>
      <c r="U577" s="14">
        <f>SUMIFS('Fielding Data'!E:E,'Fielding Data'!$A:$A,'Hitting Data'!$A577)</f>
        <v>6</v>
      </c>
      <c r="V577" s="14">
        <f>SUMIFS('Fielding Data'!F:F,'Fielding Data'!$A:$A,'Hitting Data'!$A577)</f>
        <v>6</v>
      </c>
      <c r="W577" s="14">
        <f>SUMIFS('Fielding Data'!G:G,'Fielding Data'!$A:$A,'Hitting Data'!$A577)</f>
        <v>0</v>
      </c>
      <c r="X577" s="14">
        <f>SUMIFS('Fielding Data'!H:H,'Fielding Data'!$A:$A,'Hitting Data'!$A577)</f>
        <v>3</v>
      </c>
    </row>
    <row r="578" spans="1:24" x14ac:dyDescent="0.25">
      <c r="A578" s="14" t="str">
        <f t="shared" si="8"/>
        <v>linebsc012010</v>
      </c>
      <c r="B578" s="19" t="s">
        <v>141</v>
      </c>
      <c r="C578" s="19">
        <v>2010</v>
      </c>
      <c r="D578" s="19">
        <v>52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4" t="str">
        <f>IFERROR(VLOOKUP($A578,'Fielding Data'!$A:$H,MATCH(P$1,'Fielding Data'!$A$1:$H$1,0),0),"Other")</f>
        <v>P</v>
      </c>
      <c r="Q578" s="14">
        <f>IFERROR(VLOOKUP($A578,'Fielding Data'!$A:$H,MATCH(Q$1,'Fielding Data'!$A$1:$H$1,0),0),"Other")</f>
        <v>2</v>
      </c>
      <c r="R578" s="14">
        <f>IFERROR(VLOOKUP($A578,'Fielding Data'!$A:$H,MATCH(R$1,'Fielding Data'!$A$1:$H$1,0),0),"Other")</f>
        <v>6</v>
      </c>
      <c r="S578" s="14">
        <f>IFERROR(VLOOKUP($A578,'Fielding Data'!$A:$H,MATCH(S$1,'Fielding Data'!$A$1:$H$1,0),0),"Other")</f>
        <v>1</v>
      </c>
      <c r="T578" s="14">
        <f>IFERROR(VLOOKUP($A578,'Fielding Data'!$A:$H,MATCH(T$1,'Fielding Data'!$A$1:$H$1,0),0),"Other")</f>
        <v>1</v>
      </c>
      <c r="U578" s="14">
        <f>SUMIFS('Fielding Data'!E:E,'Fielding Data'!$A:$A,'Hitting Data'!$A578)</f>
        <v>2</v>
      </c>
      <c r="V578" s="14">
        <f>SUMIFS('Fielding Data'!F:F,'Fielding Data'!$A:$A,'Hitting Data'!$A578)</f>
        <v>6</v>
      </c>
      <c r="W578" s="14">
        <f>SUMIFS('Fielding Data'!G:G,'Fielding Data'!$A:$A,'Hitting Data'!$A578)</f>
        <v>1</v>
      </c>
      <c r="X578" s="14">
        <f>SUMIFS('Fielding Data'!H:H,'Fielding Data'!$A:$A,'Hitting Data'!$A578)</f>
        <v>1</v>
      </c>
    </row>
    <row r="579" spans="1:24" x14ac:dyDescent="0.25">
      <c r="A579" s="14" t="str">
        <f t="shared" ref="A579:A642" si="9">B579&amp;C579</f>
        <v>linkjo012010</v>
      </c>
      <c r="B579" s="19" t="s">
        <v>1322</v>
      </c>
      <c r="C579" s="19">
        <v>2010</v>
      </c>
      <c r="D579" s="19">
        <v>9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4" t="str">
        <f>IFERROR(VLOOKUP($A579,'Fielding Data'!$A:$H,MATCH(P$1,'Fielding Data'!$A$1:$H$1,0),0),"Other")</f>
        <v>P</v>
      </c>
      <c r="Q579" s="14">
        <f>IFERROR(VLOOKUP($A579,'Fielding Data'!$A:$H,MATCH(Q$1,'Fielding Data'!$A$1:$H$1,0),0),"Other")</f>
        <v>0</v>
      </c>
      <c r="R579" s="14">
        <f>IFERROR(VLOOKUP($A579,'Fielding Data'!$A:$H,MATCH(R$1,'Fielding Data'!$A$1:$H$1,0),0),"Other")</f>
        <v>1</v>
      </c>
      <c r="S579" s="14">
        <f>IFERROR(VLOOKUP($A579,'Fielding Data'!$A:$H,MATCH(S$1,'Fielding Data'!$A$1:$H$1,0),0),"Other")</f>
        <v>0</v>
      </c>
      <c r="T579" s="14">
        <f>IFERROR(VLOOKUP($A579,'Fielding Data'!$A:$H,MATCH(T$1,'Fielding Data'!$A$1:$H$1,0),0),"Other")</f>
        <v>0</v>
      </c>
      <c r="U579" s="14">
        <f>SUMIFS('Fielding Data'!E:E,'Fielding Data'!$A:$A,'Hitting Data'!$A579)</f>
        <v>0</v>
      </c>
      <c r="V579" s="14">
        <f>SUMIFS('Fielding Data'!F:F,'Fielding Data'!$A:$A,'Hitting Data'!$A579)</f>
        <v>1</v>
      </c>
      <c r="W579" s="14">
        <f>SUMIFS('Fielding Data'!G:G,'Fielding Data'!$A:$A,'Hitting Data'!$A579)</f>
        <v>0</v>
      </c>
      <c r="X579" s="14">
        <f>SUMIFS('Fielding Data'!H:H,'Fielding Data'!$A:$A,'Hitting Data'!$A579)</f>
        <v>0</v>
      </c>
    </row>
    <row r="580" spans="1:24" x14ac:dyDescent="0.25">
      <c r="A580" s="14" t="str">
        <f t="shared" si="9"/>
        <v>liriafr012010</v>
      </c>
      <c r="B580" s="19" t="s">
        <v>566</v>
      </c>
      <c r="C580" s="19">
        <v>2010</v>
      </c>
      <c r="D580" s="19">
        <v>31</v>
      </c>
      <c r="E580" s="19">
        <v>2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1</v>
      </c>
      <c r="P580" s="14" t="str">
        <f>IFERROR(VLOOKUP($A580,'Fielding Data'!$A:$H,MATCH(P$1,'Fielding Data'!$A$1:$H$1,0),0),"Other")</f>
        <v>P</v>
      </c>
      <c r="Q580" s="14">
        <f>IFERROR(VLOOKUP($A580,'Fielding Data'!$A:$H,MATCH(Q$1,'Fielding Data'!$A$1:$H$1,0),0),"Other")</f>
        <v>4</v>
      </c>
      <c r="R580" s="14">
        <f>IFERROR(VLOOKUP($A580,'Fielding Data'!$A:$H,MATCH(R$1,'Fielding Data'!$A$1:$H$1,0),0),"Other")</f>
        <v>24</v>
      </c>
      <c r="S580" s="14">
        <f>IFERROR(VLOOKUP($A580,'Fielding Data'!$A:$H,MATCH(S$1,'Fielding Data'!$A$1:$H$1,0),0),"Other")</f>
        <v>1</v>
      </c>
      <c r="T580" s="14">
        <f>IFERROR(VLOOKUP($A580,'Fielding Data'!$A:$H,MATCH(T$1,'Fielding Data'!$A$1:$H$1,0),0),"Other")</f>
        <v>1</v>
      </c>
      <c r="U580" s="14">
        <f>SUMIFS('Fielding Data'!E:E,'Fielding Data'!$A:$A,'Hitting Data'!$A580)</f>
        <v>4</v>
      </c>
      <c r="V580" s="14">
        <f>SUMIFS('Fielding Data'!F:F,'Fielding Data'!$A:$A,'Hitting Data'!$A580)</f>
        <v>24</v>
      </c>
      <c r="W580" s="14">
        <f>SUMIFS('Fielding Data'!G:G,'Fielding Data'!$A:$A,'Hitting Data'!$A580)</f>
        <v>1</v>
      </c>
      <c r="X580" s="14">
        <f>SUMIFS('Fielding Data'!H:H,'Fielding Data'!$A:$A,'Hitting Data'!$A580)</f>
        <v>1</v>
      </c>
    </row>
    <row r="581" spans="1:24" x14ac:dyDescent="0.25">
      <c r="A581" s="14" t="str">
        <f t="shared" si="9"/>
        <v>litscje012010</v>
      </c>
      <c r="B581" s="19" t="s">
        <v>818</v>
      </c>
      <c r="C581" s="19">
        <v>2010</v>
      </c>
      <c r="D581" s="19">
        <v>9</v>
      </c>
      <c r="E581" s="19">
        <v>1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4" t="str">
        <f>IFERROR(VLOOKUP($A581,'Fielding Data'!$A:$H,MATCH(P$1,'Fielding Data'!$A$1:$H$1,0),0),"Other")</f>
        <v>P</v>
      </c>
      <c r="Q581" s="14">
        <f>IFERROR(VLOOKUP($A581,'Fielding Data'!$A:$H,MATCH(Q$1,'Fielding Data'!$A$1:$H$1,0),0),"Other")</f>
        <v>7</v>
      </c>
      <c r="R581" s="14">
        <f>IFERROR(VLOOKUP($A581,'Fielding Data'!$A:$H,MATCH(R$1,'Fielding Data'!$A$1:$H$1,0),0),"Other")</f>
        <v>9</v>
      </c>
      <c r="S581" s="14">
        <f>IFERROR(VLOOKUP($A581,'Fielding Data'!$A:$H,MATCH(S$1,'Fielding Data'!$A$1:$H$1,0),0),"Other")</f>
        <v>0</v>
      </c>
      <c r="T581" s="14">
        <f>IFERROR(VLOOKUP($A581,'Fielding Data'!$A:$H,MATCH(T$1,'Fielding Data'!$A$1:$H$1,0),0),"Other")</f>
        <v>1</v>
      </c>
      <c r="U581" s="14">
        <f>SUMIFS('Fielding Data'!E:E,'Fielding Data'!$A:$A,'Hitting Data'!$A581)</f>
        <v>7</v>
      </c>
      <c r="V581" s="14">
        <f>SUMIFS('Fielding Data'!F:F,'Fielding Data'!$A:$A,'Hitting Data'!$A581)</f>
        <v>9</v>
      </c>
      <c r="W581" s="14">
        <f>SUMIFS('Fielding Data'!G:G,'Fielding Data'!$A:$A,'Hitting Data'!$A581)</f>
        <v>0</v>
      </c>
      <c r="X581" s="14">
        <f>SUMIFS('Fielding Data'!H:H,'Fielding Data'!$A:$A,'Hitting Data'!$A581)</f>
        <v>1</v>
      </c>
    </row>
    <row r="582" spans="1:24" x14ac:dyDescent="0.25">
      <c r="A582" s="14" t="str">
        <f t="shared" si="9"/>
        <v>loeka012010</v>
      </c>
      <c r="B582" s="19" t="s">
        <v>470</v>
      </c>
      <c r="C582" s="19">
        <v>2010</v>
      </c>
      <c r="D582" s="19">
        <v>53</v>
      </c>
      <c r="E582" s="19">
        <v>2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2</v>
      </c>
      <c r="P582" s="14" t="str">
        <f>IFERROR(VLOOKUP($A582,'Fielding Data'!$A:$H,MATCH(P$1,'Fielding Data'!$A$1:$H$1,0),0),"Other")</f>
        <v>P</v>
      </c>
      <c r="Q582" s="14">
        <f>IFERROR(VLOOKUP($A582,'Fielding Data'!$A:$H,MATCH(Q$1,'Fielding Data'!$A$1:$H$1,0),0),"Other")</f>
        <v>6</v>
      </c>
      <c r="R582" s="14">
        <f>IFERROR(VLOOKUP($A582,'Fielding Data'!$A:$H,MATCH(R$1,'Fielding Data'!$A$1:$H$1,0),0),"Other")</f>
        <v>9</v>
      </c>
      <c r="S582" s="14">
        <f>IFERROR(VLOOKUP($A582,'Fielding Data'!$A:$H,MATCH(S$1,'Fielding Data'!$A$1:$H$1,0),0),"Other")</f>
        <v>2</v>
      </c>
      <c r="T582" s="14">
        <f>IFERROR(VLOOKUP($A582,'Fielding Data'!$A:$H,MATCH(T$1,'Fielding Data'!$A$1:$H$1,0),0),"Other")</f>
        <v>1</v>
      </c>
      <c r="U582" s="14">
        <f>SUMIFS('Fielding Data'!E:E,'Fielding Data'!$A:$A,'Hitting Data'!$A582)</f>
        <v>6</v>
      </c>
      <c r="V582" s="14">
        <f>SUMIFS('Fielding Data'!F:F,'Fielding Data'!$A:$A,'Hitting Data'!$A582)</f>
        <v>9</v>
      </c>
      <c r="W582" s="14">
        <f>SUMIFS('Fielding Data'!G:G,'Fielding Data'!$A:$A,'Hitting Data'!$A582)</f>
        <v>2</v>
      </c>
      <c r="X582" s="14">
        <f>SUMIFS('Fielding Data'!H:H,'Fielding Data'!$A:$A,'Hitting Data'!$A582)</f>
        <v>1</v>
      </c>
    </row>
    <row r="583" spans="1:24" x14ac:dyDescent="0.25">
      <c r="A583" s="14" t="str">
        <f t="shared" si="9"/>
        <v>loganbo022010</v>
      </c>
      <c r="B583" s="19" t="s">
        <v>677</v>
      </c>
      <c r="C583" s="19">
        <v>2010</v>
      </c>
      <c r="D583" s="19">
        <v>51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4" t="str">
        <f>IFERROR(VLOOKUP($A583,'Fielding Data'!$A:$H,MATCH(P$1,'Fielding Data'!$A$1:$H$1,0),0),"Other")</f>
        <v>P</v>
      </c>
      <c r="Q583" s="14">
        <f>IFERROR(VLOOKUP($A583,'Fielding Data'!$A:$H,MATCH(Q$1,'Fielding Data'!$A$1:$H$1,0),0),"Other")</f>
        <v>1</v>
      </c>
      <c r="R583" s="14">
        <f>IFERROR(VLOOKUP($A583,'Fielding Data'!$A:$H,MATCH(R$1,'Fielding Data'!$A$1:$H$1,0),0),"Other")</f>
        <v>3</v>
      </c>
      <c r="S583" s="14">
        <f>IFERROR(VLOOKUP($A583,'Fielding Data'!$A:$H,MATCH(S$1,'Fielding Data'!$A$1:$H$1,0),0),"Other")</f>
        <v>0</v>
      </c>
      <c r="T583" s="14">
        <f>IFERROR(VLOOKUP($A583,'Fielding Data'!$A:$H,MATCH(T$1,'Fielding Data'!$A$1:$H$1,0),0),"Other")</f>
        <v>0</v>
      </c>
      <c r="U583" s="14">
        <f>SUMIFS('Fielding Data'!E:E,'Fielding Data'!$A:$A,'Hitting Data'!$A583)</f>
        <v>1</v>
      </c>
      <c r="V583" s="14">
        <f>SUMIFS('Fielding Data'!F:F,'Fielding Data'!$A:$A,'Hitting Data'!$A583)</f>
        <v>3</v>
      </c>
      <c r="W583" s="14">
        <f>SUMIFS('Fielding Data'!G:G,'Fielding Data'!$A:$A,'Hitting Data'!$A583)</f>
        <v>0</v>
      </c>
      <c r="X583" s="14">
        <f>SUMIFS('Fielding Data'!H:H,'Fielding Data'!$A:$A,'Hitting Data'!$A583)</f>
        <v>0</v>
      </c>
    </row>
    <row r="584" spans="1:24" x14ac:dyDescent="0.25">
      <c r="A584" s="14" t="str">
        <f t="shared" si="9"/>
        <v>lohseky012010</v>
      </c>
      <c r="B584" s="19" t="s">
        <v>253</v>
      </c>
      <c r="C584" s="19">
        <v>2010</v>
      </c>
      <c r="D584" s="19">
        <v>21</v>
      </c>
      <c r="E584" s="19">
        <v>35</v>
      </c>
      <c r="F584" s="19">
        <v>2</v>
      </c>
      <c r="G584" s="19">
        <v>6</v>
      </c>
      <c r="H584" s="19">
        <v>2</v>
      </c>
      <c r="I584" s="19">
        <v>0</v>
      </c>
      <c r="J584" s="19">
        <v>0</v>
      </c>
      <c r="K584" s="19">
        <v>3</v>
      </c>
      <c r="L584" s="19">
        <v>0</v>
      </c>
      <c r="M584" s="19">
        <v>0</v>
      </c>
      <c r="N584" s="19">
        <v>0</v>
      </c>
      <c r="O584" s="19">
        <v>8</v>
      </c>
      <c r="P584" s="14" t="str">
        <f>IFERROR(VLOOKUP($A584,'Fielding Data'!$A:$H,MATCH(P$1,'Fielding Data'!$A$1:$H$1,0),0),"Other")</f>
        <v>LF</v>
      </c>
      <c r="Q584" s="14">
        <f>IFERROR(VLOOKUP($A584,'Fielding Data'!$A:$H,MATCH(Q$1,'Fielding Data'!$A$1:$H$1,0),0),"Other")</f>
        <v>0</v>
      </c>
      <c r="R584" s="14">
        <f>IFERROR(VLOOKUP($A584,'Fielding Data'!$A:$H,MATCH(R$1,'Fielding Data'!$A$1:$H$1,0),0),"Other")</f>
        <v>0</v>
      </c>
      <c r="S584" s="14">
        <f>IFERROR(VLOOKUP($A584,'Fielding Data'!$A:$H,MATCH(S$1,'Fielding Data'!$A$1:$H$1,0),0),"Other")</f>
        <v>0</v>
      </c>
      <c r="T584" s="14">
        <f>IFERROR(VLOOKUP($A584,'Fielding Data'!$A:$H,MATCH(T$1,'Fielding Data'!$A$1:$H$1,0),0),"Other")</f>
        <v>0</v>
      </c>
      <c r="U584" s="14">
        <f>SUMIFS('Fielding Data'!E:E,'Fielding Data'!$A:$A,'Hitting Data'!$A584)</f>
        <v>11</v>
      </c>
      <c r="V584" s="14">
        <f>SUMIFS('Fielding Data'!F:F,'Fielding Data'!$A:$A,'Hitting Data'!$A584)</f>
        <v>17</v>
      </c>
      <c r="W584" s="14">
        <f>SUMIFS('Fielding Data'!G:G,'Fielding Data'!$A:$A,'Hitting Data'!$A584)</f>
        <v>1</v>
      </c>
      <c r="X584" s="14">
        <f>SUMIFS('Fielding Data'!H:H,'Fielding Data'!$A:$A,'Hitting Data'!$A584)</f>
        <v>4</v>
      </c>
    </row>
    <row r="585" spans="1:24" x14ac:dyDescent="0.25">
      <c r="A585" s="14" t="str">
        <f t="shared" si="9"/>
        <v>loneyja012010</v>
      </c>
      <c r="B585" s="19" t="s">
        <v>678</v>
      </c>
      <c r="C585" s="19">
        <v>2010</v>
      </c>
      <c r="D585" s="19">
        <v>161</v>
      </c>
      <c r="E585" s="19">
        <v>588</v>
      </c>
      <c r="F585" s="19">
        <v>67</v>
      </c>
      <c r="G585" s="19">
        <v>157</v>
      </c>
      <c r="H585" s="19">
        <v>41</v>
      </c>
      <c r="I585" s="19">
        <v>2</v>
      </c>
      <c r="J585" s="19">
        <v>10</v>
      </c>
      <c r="K585" s="19">
        <v>88</v>
      </c>
      <c r="L585" s="19">
        <v>10</v>
      </c>
      <c r="M585" s="19">
        <v>5</v>
      </c>
      <c r="N585" s="19">
        <v>52</v>
      </c>
      <c r="O585" s="19">
        <v>95</v>
      </c>
      <c r="P585" s="14" t="str">
        <f>IFERROR(VLOOKUP($A585,'Fielding Data'!$A:$H,MATCH(P$1,'Fielding Data'!$A$1:$H$1,0),0),"Other")</f>
        <v>1B</v>
      </c>
      <c r="Q585" s="14">
        <f>IFERROR(VLOOKUP($A585,'Fielding Data'!$A:$H,MATCH(Q$1,'Fielding Data'!$A$1:$H$1,0),0),"Other")</f>
        <v>1286</v>
      </c>
      <c r="R585" s="14">
        <f>IFERROR(VLOOKUP($A585,'Fielding Data'!$A:$H,MATCH(R$1,'Fielding Data'!$A$1:$H$1,0),0),"Other")</f>
        <v>78</v>
      </c>
      <c r="S585" s="14">
        <f>IFERROR(VLOOKUP($A585,'Fielding Data'!$A:$H,MATCH(S$1,'Fielding Data'!$A$1:$H$1,0),0),"Other")</f>
        <v>4</v>
      </c>
      <c r="T585" s="14">
        <f>IFERROR(VLOOKUP($A585,'Fielding Data'!$A:$H,MATCH(T$1,'Fielding Data'!$A$1:$H$1,0),0),"Other")</f>
        <v>103</v>
      </c>
      <c r="U585" s="14">
        <f>SUMIFS('Fielding Data'!E:E,'Fielding Data'!$A:$A,'Hitting Data'!$A585)</f>
        <v>1286</v>
      </c>
      <c r="V585" s="14">
        <f>SUMIFS('Fielding Data'!F:F,'Fielding Data'!$A:$A,'Hitting Data'!$A585)</f>
        <v>78</v>
      </c>
      <c r="W585" s="14">
        <f>SUMIFS('Fielding Data'!G:G,'Fielding Data'!$A:$A,'Hitting Data'!$A585)</f>
        <v>4</v>
      </c>
      <c r="X585" s="14">
        <f>SUMIFS('Fielding Data'!H:H,'Fielding Data'!$A:$A,'Hitting Data'!$A585)</f>
        <v>103</v>
      </c>
    </row>
    <row r="586" spans="1:24" x14ac:dyDescent="0.25">
      <c r="A586" s="14" t="str">
        <f t="shared" si="9"/>
        <v>longoev012010</v>
      </c>
      <c r="B586" s="19" t="s">
        <v>955</v>
      </c>
      <c r="C586" s="19">
        <v>2010</v>
      </c>
      <c r="D586" s="19">
        <v>151</v>
      </c>
      <c r="E586" s="19">
        <v>574</v>
      </c>
      <c r="F586" s="19">
        <v>96</v>
      </c>
      <c r="G586" s="19">
        <v>169</v>
      </c>
      <c r="H586" s="19">
        <v>46</v>
      </c>
      <c r="I586" s="19">
        <v>5</v>
      </c>
      <c r="J586" s="19">
        <v>22</v>
      </c>
      <c r="K586" s="19">
        <v>104</v>
      </c>
      <c r="L586" s="19">
        <v>15</v>
      </c>
      <c r="M586" s="19">
        <v>5</v>
      </c>
      <c r="N586" s="19">
        <v>72</v>
      </c>
      <c r="O586" s="19">
        <v>124</v>
      </c>
      <c r="P586" s="14" t="str">
        <f>IFERROR(VLOOKUP($A586,'Fielding Data'!$A:$H,MATCH(P$1,'Fielding Data'!$A$1:$H$1,0),0),"Other")</f>
        <v>3B</v>
      </c>
      <c r="Q586" s="14">
        <f>IFERROR(VLOOKUP($A586,'Fielding Data'!$A:$H,MATCH(Q$1,'Fielding Data'!$A$1:$H$1,0),0),"Other")</f>
        <v>127</v>
      </c>
      <c r="R586" s="14">
        <f>IFERROR(VLOOKUP($A586,'Fielding Data'!$A:$H,MATCH(R$1,'Fielding Data'!$A$1:$H$1,0),0),"Other")</f>
        <v>276</v>
      </c>
      <c r="S586" s="14">
        <f>IFERROR(VLOOKUP($A586,'Fielding Data'!$A:$H,MATCH(S$1,'Fielding Data'!$A$1:$H$1,0),0),"Other")</f>
        <v>14</v>
      </c>
      <c r="T586" s="14">
        <f>IFERROR(VLOOKUP($A586,'Fielding Data'!$A:$H,MATCH(T$1,'Fielding Data'!$A$1:$H$1,0),0),"Other")</f>
        <v>46</v>
      </c>
      <c r="U586" s="14">
        <f>SUMIFS('Fielding Data'!E:E,'Fielding Data'!$A:$A,'Hitting Data'!$A586)</f>
        <v>127</v>
      </c>
      <c r="V586" s="14">
        <f>SUMIFS('Fielding Data'!F:F,'Fielding Data'!$A:$A,'Hitting Data'!$A586)</f>
        <v>276</v>
      </c>
      <c r="W586" s="14">
        <f>SUMIFS('Fielding Data'!G:G,'Fielding Data'!$A:$A,'Hitting Data'!$A586)</f>
        <v>14</v>
      </c>
      <c r="X586" s="14">
        <f>SUMIFS('Fielding Data'!H:H,'Fielding Data'!$A:$A,'Hitting Data'!$A586)</f>
        <v>46</v>
      </c>
    </row>
    <row r="587" spans="1:24" x14ac:dyDescent="0.25">
      <c r="A587" s="14" t="str">
        <f t="shared" si="9"/>
        <v>lopezjo012010</v>
      </c>
      <c r="B587" s="19" t="s">
        <v>471</v>
      </c>
      <c r="C587" s="19">
        <v>2010</v>
      </c>
      <c r="D587" s="19">
        <v>150</v>
      </c>
      <c r="E587" s="19">
        <v>593</v>
      </c>
      <c r="F587" s="19">
        <v>49</v>
      </c>
      <c r="G587" s="19">
        <v>142</v>
      </c>
      <c r="H587" s="19">
        <v>29</v>
      </c>
      <c r="I587" s="19">
        <v>0</v>
      </c>
      <c r="J587" s="19">
        <v>10</v>
      </c>
      <c r="K587" s="19">
        <v>58</v>
      </c>
      <c r="L587" s="19">
        <v>3</v>
      </c>
      <c r="M587" s="19">
        <v>2</v>
      </c>
      <c r="N587" s="19">
        <v>23</v>
      </c>
      <c r="O587" s="19">
        <v>66</v>
      </c>
      <c r="P587" s="14" t="str">
        <f>IFERROR(VLOOKUP($A587,'Fielding Data'!$A:$H,MATCH(P$1,'Fielding Data'!$A$1:$H$1,0),0),"Other")</f>
        <v>3B</v>
      </c>
      <c r="Q587" s="14">
        <f>IFERROR(VLOOKUP($A587,'Fielding Data'!$A:$H,MATCH(Q$1,'Fielding Data'!$A$1:$H$1,0),0),"Other")</f>
        <v>107</v>
      </c>
      <c r="R587" s="14">
        <f>IFERROR(VLOOKUP($A587,'Fielding Data'!$A:$H,MATCH(R$1,'Fielding Data'!$A$1:$H$1,0),0),"Other")</f>
        <v>322</v>
      </c>
      <c r="S587" s="14">
        <f>IFERROR(VLOOKUP($A587,'Fielding Data'!$A:$H,MATCH(S$1,'Fielding Data'!$A$1:$H$1,0),0),"Other")</f>
        <v>18</v>
      </c>
      <c r="T587" s="14">
        <f>IFERROR(VLOOKUP($A587,'Fielding Data'!$A:$H,MATCH(T$1,'Fielding Data'!$A$1:$H$1,0),0),"Other")</f>
        <v>29</v>
      </c>
      <c r="U587" s="14">
        <f>SUMIFS('Fielding Data'!E:E,'Fielding Data'!$A:$A,'Hitting Data'!$A587)</f>
        <v>107</v>
      </c>
      <c r="V587" s="14">
        <f>SUMIFS('Fielding Data'!F:F,'Fielding Data'!$A:$A,'Hitting Data'!$A587)</f>
        <v>322</v>
      </c>
      <c r="W587" s="14">
        <f>SUMIFS('Fielding Data'!G:G,'Fielding Data'!$A:$A,'Hitting Data'!$A587)</f>
        <v>18</v>
      </c>
      <c r="X587" s="14">
        <f>SUMIFS('Fielding Data'!H:H,'Fielding Data'!$A:$A,'Hitting Data'!$A587)</f>
        <v>29</v>
      </c>
    </row>
    <row r="588" spans="1:24" x14ac:dyDescent="0.25">
      <c r="A588" s="14" t="str">
        <f t="shared" si="9"/>
        <v>lopezro012010</v>
      </c>
      <c r="B588" s="19" t="s">
        <v>142</v>
      </c>
      <c r="C588" s="19">
        <v>2010</v>
      </c>
      <c r="D588" s="19">
        <v>33</v>
      </c>
      <c r="E588" s="19">
        <v>64</v>
      </c>
      <c r="F588" s="19">
        <v>2</v>
      </c>
      <c r="G588" s="19">
        <v>5</v>
      </c>
      <c r="H588" s="19">
        <v>0</v>
      </c>
      <c r="I588" s="19">
        <v>0</v>
      </c>
      <c r="J588" s="19">
        <v>0</v>
      </c>
      <c r="K588" s="19">
        <v>1</v>
      </c>
      <c r="L588" s="19">
        <v>0</v>
      </c>
      <c r="M588" s="19">
        <v>0</v>
      </c>
      <c r="N588" s="19">
        <v>1</v>
      </c>
      <c r="O588" s="19">
        <v>35</v>
      </c>
      <c r="P588" s="14" t="str">
        <f>IFERROR(VLOOKUP($A588,'Fielding Data'!$A:$H,MATCH(P$1,'Fielding Data'!$A$1:$H$1,0),0),"Other")</f>
        <v>P</v>
      </c>
      <c r="Q588" s="14">
        <f>IFERROR(VLOOKUP($A588,'Fielding Data'!$A:$H,MATCH(Q$1,'Fielding Data'!$A$1:$H$1,0),0),"Other")</f>
        <v>10</v>
      </c>
      <c r="R588" s="14">
        <f>IFERROR(VLOOKUP($A588,'Fielding Data'!$A:$H,MATCH(R$1,'Fielding Data'!$A$1:$H$1,0),0),"Other")</f>
        <v>25</v>
      </c>
      <c r="S588" s="14">
        <f>IFERROR(VLOOKUP($A588,'Fielding Data'!$A:$H,MATCH(S$1,'Fielding Data'!$A$1:$H$1,0),0),"Other")</f>
        <v>4</v>
      </c>
      <c r="T588" s="14">
        <f>IFERROR(VLOOKUP($A588,'Fielding Data'!$A:$H,MATCH(T$1,'Fielding Data'!$A$1:$H$1,0),0),"Other")</f>
        <v>2</v>
      </c>
      <c r="U588" s="14">
        <f>SUMIFS('Fielding Data'!E:E,'Fielding Data'!$A:$A,'Hitting Data'!$A588)</f>
        <v>10</v>
      </c>
      <c r="V588" s="14">
        <f>SUMIFS('Fielding Data'!F:F,'Fielding Data'!$A:$A,'Hitting Data'!$A588)</f>
        <v>25</v>
      </c>
      <c r="W588" s="14">
        <f>SUMIFS('Fielding Data'!G:G,'Fielding Data'!$A:$A,'Hitting Data'!$A588)</f>
        <v>4</v>
      </c>
      <c r="X588" s="14">
        <f>SUMIFS('Fielding Data'!H:H,'Fielding Data'!$A:$A,'Hitting Data'!$A588)</f>
        <v>2</v>
      </c>
    </row>
    <row r="589" spans="1:24" x14ac:dyDescent="0.25">
      <c r="A589" s="14" t="str">
        <f t="shared" si="9"/>
        <v>lopezwi012010</v>
      </c>
      <c r="B589" s="19" t="s">
        <v>1124</v>
      </c>
      <c r="C589" s="19">
        <v>2010</v>
      </c>
      <c r="D589" s="19">
        <v>68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4" t="str">
        <f>IFERROR(VLOOKUP($A589,'Fielding Data'!$A:$H,MATCH(P$1,'Fielding Data'!$A$1:$H$1,0),0),"Other")</f>
        <v>P</v>
      </c>
      <c r="Q589" s="14">
        <f>IFERROR(VLOOKUP($A589,'Fielding Data'!$A:$H,MATCH(Q$1,'Fielding Data'!$A$1:$H$1,0),0),"Other")</f>
        <v>7</v>
      </c>
      <c r="R589" s="14">
        <f>IFERROR(VLOOKUP($A589,'Fielding Data'!$A:$H,MATCH(R$1,'Fielding Data'!$A$1:$H$1,0),0),"Other")</f>
        <v>15</v>
      </c>
      <c r="S589" s="14">
        <f>IFERROR(VLOOKUP($A589,'Fielding Data'!$A:$H,MATCH(S$1,'Fielding Data'!$A$1:$H$1,0),0),"Other")</f>
        <v>0</v>
      </c>
      <c r="T589" s="14">
        <f>IFERROR(VLOOKUP($A589,'Fielding Data'!$A:$H,MATCH(T$1,'Fielding Data'!$A$1:$H$1,0),0),"Other")</f>
        <v>1</v>
      </c>
      <c r="U589" s="14">
        <f>SUMIFS('Fielding Data'!E:E,'Fielding Data'!$A:$A,'Hitting Data'!$A589)</f>
        <v>7</v>
      </c>
      <c r="V589" s="14">
        <f>SUMIFS('Fielding Data'!F:F,'Fielding Data'!$A:$A,'Hitting Data'!$A589)</f>
        <v>15</v>
      </c>
      <c r="W589" s="14">
        <f>SUMIFS('Fielding Data'!G:G,'Fielding Data'!$A:$A,'Hitting Data'!$A589)</f>
        <v>0</v>
      </c>
      <c r="X589" s="14">
        <f>SUMIFS('Fielding Data'!H:H,'Fielding Data'!$A:$A,'Hitting Data'!$A589)</f>
        <v>1</v>
      </c>
    </row>
    <row r="590" spans="1:24" x14ac:dyDescent="0.25">
      <c r="A590" s="14" t="str">
        <f t="shared" si="9"/>
        <v>lowede012010</v>
      </c>
      <c r="B590" s="19" t="s">
        <v>143</v>
      </c>
      <c r="C590" s="19">
        <v>2010</v>
      </c>
      <c r="D590" s="19">
        <v>34</v>
      </c>
      <c r="E590" s="19">
        <v>53</v>
      </c>
      <c r="F590" s="19">
        <v>6</v>
      </c>
      <c r="G590" s="19">
        <v>8</v>
      </c>
      <c r="H590" s="19">
        <v>4</v>
      </c>
      <c r="I590" s="19">
        <v>0</v>
      </c>
      <c r="J590" s="19">
        <v>0</v>
      </c>
      <c r="K590" s="19">
        <v>3</v>
      </c>
      <c r="L590" s="19">
        <v>0</v>
      </c>
      <c r="M590" s="19">
        <v>0</v>
      </c>
      <c r="N590" s="19">
        <v>5</v>
      </c>
      <c r="O590" s="19">
        <v>14</v>
      </c>
      <c r="P590" s="14" t="str">
        <f>IFERROR(VLOOKUP($A590,'Fielding Data'!$A:$H,MATCH(P$1,'Fielding Data'!$A$1:$H$1,0),0),"Other")</f>
        <v>P</v>
      </c>
      <c r="Q590" s="14">
        <f>IFERROR(VLOOKUP($A590,'Fielding Data'!$A:$H,MATCH(Q$1,'Fielding Data'!$A$1:$H$1,0),0),"Other")</f>
        <v>14</v>
      </c>
      <c r="R590" s="14">
        <f>IFERROR(VLOOKUP($A590,'Fielding Data'!$A:$H,MATCH(R$1,'Fielding Data'!$A$1:$H$1,0),0),"Other")</f>
        <v>30</v>
      </c>
      <c r="S590" s="14">
        <f>IFERROR(VLOOKUP($A590,'Fielding Data'!$A:$H,MATCH(S$1,'Fielding Data'!$A$1:$H$1,0),0),"Other")</f>
        <v>0</v>
      </c>
      <c r="T590" s="14">
        <f>IFERROR(VLOOKUP($A590,'Fielding Data'!$A:$H,MATCH(T$1,'Fielding Data'!$A$1:$H$1,0),0),"Other")</f>
        <v>1</v>
      </c>
      <c r="U590" s="14">
        <f>SUMIFS('Fielding Data'!E:E,'Fielding Data'!$A:$A,'Hitting Data'!$A590)</f>
        <v>14</v>
      </c>
      <c r="V590" s="14">
        <f>SUMIFS('Fielding Data'!F:F,'Fielding Data'!$A:$A,'Hitting Data'!$A590)</f>
        <v>30</v>
      </c>
      <c r="W590" s="14">
        <f>SUMIFS('Fielding Data'!G:G,'Fielding Data'!$A:$A,'Hitting Data'!$A590)</f>
        <v>0</v>
      </c>
      <c r="X590" s="14">
        <f>SUMIFS('Fielding Data'!H:H,'Fielding Data'!$A:$A,'Hitting Data'!$A590)</f>
        <v>1</v>
      </c>
    </row>
    <row r="591" spans="1:24" x14ac:dyDescent="0.25">
      <c r="A591" s="14" t="str">
        <f t="shared" si="9"/>
        <v>lowelmi012010</v>
      </c>
      <c r="B591" s="19" t="s">
        <v>144</v>
      </c>
      <c r="C591" s="19">
        <v>2010</v>
      </c>
      <c r="D591" s="19">
        <v>73</v>
      </c>
      <c r="E591" s="19">
        <v>218</v>
      </c>
      <c r="F591" s="19">
        <v>23</v>
      </c>
      <c r="G591" s="19">
        <v>52</v>
      </c>
      <c r="H591" s="19">
        <v>13</v>
      </c>
      <c r="I591" s="19">
        <v>0</v>
      </c>
      <c r="J591" s="19">
        <v>5</v>
      </c>
      <c r="K591" s="19">
        <v>26</v>
      </c>
      <c r="L591" s="19">
        <v>0</v>
      </c>
      <c r="M591" s="19">
        <v>0</v>
      </c>
      <c r="N591" s="19">
        <v>23</v>
      </c>
      <c r="O591" s="19">
        <v>34</v>
      </c>
      <c r="P591" s="14" t="str">
        <f>IFERROR(VLOOKUP($A591,'Fielding Data'!$A:$H,MATCH(P$1,'Fielding Data'!$A$1:$H$1,0),0),"Other")</f>
        <v>1B</v>
      </c>
      <c r="Q591" s="14">
        <f>IFERROR(VLOOKUP($A591,'Fielding Data'!$A:$H,MATCH(Q$1,'Fielding Data'!$A$1:$H$1,0),0),"Other")</f>
        <v>310</v>
      </c>
      <c r="R591" s="14">
        <f>IFERROR(VLOOKUP($A591,'Fielding Data'!$A:$H,MATCH(R$1,'Fielding Data'!$A$1:$H$1,0),0),"Other")</f>
        <v>24</v>
      </c>
      <c r="S591" s="14">
        <f>IFERROR(VLOOKUP($A591,'Fielding Data'!$A:$H,MATCH(S$1,'Fielding Data'!$A$1:$H$1,0),0),"Other")</f>
        <v>2</v>
      </c>
      <c r="T591" s="14">
        <f>IFERROR(VLOOKUP($A591,'Fielding Data'!$A:$H,MATCH(T$1,'Fielding Data'!$A$1:$H$1,0),0),"Other")</f>
        <v>35</v>
      </c>
      <c r="U591" s="14">
        <f>SUMIFS('Fielding Data'!E:E,'Fielding Data'!$A:$A,'Hitting Data'!$A591)</f>
        <v>312</v>
      </c>
      <c r="V591" s="14">
        <f>SUMIFS('Fielding Data'!F:F,'Fielding Data'!$A:$A,'Hitting Data'!$A591)</f>
        <v>30</v>
      </c>
      <c r="W591" s="14">
        <f>SUMIFS('Fielding Data'!G:G,'Fielding Data'!$A:$A,'Hitting Data'!$A591)</f>
        <v>2</v>
      </c>
      <c r="X591" s="14">
        <f>SUMIFS('Fielding Data'!H:H,'Fielding Data'!$A:$A,'Hitting Data'!$A591)</f>
        <v>36</v>
      </c>
    </row>
    <row r="592" spans="1:24" x14ac:dyDescent="0.25">
      <c r="A592" s="14" t="str">
        <f t="shared" si="9"/>
        <v>lowrije012010</v>
      </c>
      <c r="B592" s="19" t="s">
        <v>956</v>
      </c>
      <c r="C592" s="19">
        <v>2010</v>
      </c>
      <c r="D592" s="19">
        <v>55</v>
      </c>
      <c r="E592" s="19">
        <v>171</v>
      </c>
      <c r="F592" s="19">
        <v>31</v>
      </c>
      <c r="G592" s="19">
        <v>49</v>
      </c>
      <c r="H592" s="19">
        <v>14</v>
      </c>
      <c r="I592" s="19">
        <v>0</v>
      </c>
      <c r="J592" s="19">
        <v>9</v>
      </c>
      <c r="K592" s="19">
        <v>24</v>
      </c>
      <c r="L592" s="19">
        <v>1</v>
      </c>
      <c r="M592" s="19">
        <v>1</v>
      </c>
      <c r="N592" s="19">
        <v>25</v>
      </c>
      <c r="O592" s="19">
        <v>25</v>
      </c>
      <c r="P592" s="14" t="str">
        <f>IFERROR(VLOOKUP($A592,'Fielding Data'!$A:$H,MATCH(P$1,'Fielding Data'!$A$1:$H$1,0),0),"Other")</f>
        <v>1B</v>
      </c>
      <c r="Q592" s="14">
        <f>IFERROR(VLOOKUP($A592,'Fielding Data'!$A:$H,MATCH(Q$1,'Fielding Data'!$A$1:$H$1,0),0),"Other")</f>
        <v>10</v>
      </c>
      <c r="R592" s="14">
        <f>IFERROR(VLOOKUP($A592,'Fielding Data'!$A:$H,MATCH(R$1,'Fielding Data'!$A$1:$H$1,0),0),"Other")</f>
        <v>2</v>
      </c>
      <c r="S592" s="14">
        <f>IFERROR(VLOOKUP($A592,'Fielding Data'!$A:$H,MATCH(S$1,'Fielding Data'!$A$1:$H$1,0),0),"Other")</f>
        <v>1</v>
      </c>
      <c r="T592" s="14">
        <f>IFERROR(VLOOKUP($A592,'Fielding Data'!$A:$H,MATCH(T$1,'Fielding Data'!$A$1:$H$1,0),0),"Other")</f>
        <v>2</v>
      </c>
      <c r="U592" s="14">
        <f>SUMIFS('Fielding Data'!E:E,'Fielding Data'!$A:$A,'Hitting Data'!$A592)</f>
        <v>80</v>
      </c>
      <c r="V592" s="14">
        <f>SUMIFS('Fielding Data'!F:F,'Fielding Data'!$A:$A,'Hitting Data'!$A592)</f>
        <v>126</v>
      </c>
      <c r="W592" s="14">
        <f>SUMIFS('Fielding Data'!G:G,'Fielding Data'!$A:$A,'Hitting Data'!$A592)</f>
        <v>5</v>
      </c>
      <c r="X592" s="14">
        <f>SUMIFS('Fielding Data'!H:H,'Fielding Data'!$A:$A,'Hitting Data'!$A592)</f>
        <v>33</v>
      </c>
    </row>
    <row r="593" spans="1:24" x14ac:dyDescent="0.25">
      <c r="A593" s="14" t="str">
        <f t="shared" si="9"/>
        <v>lucrojo012010</v>
      </c>
      <c r="B593" s="19" t="s">
        <v>1323</v>
      </c>
      <c r="C593" s="19">
        <v>2010</v>
      </c>
      <c r="D593" s="19">
        <v>75</v>
      </c>
      <c r="E593" s="19">
        <v>277</v>
      </c>
      <c r="F593" s="19">
        <v>24</v>
      </c>
      <c r="G593" s="19">
        <v>70</v>
      </c>
      <c r="H593" s="19">
        <v>9</v>
      </c>
      <c r="I593" s="19">
        <v>0</v>
      </c>
      <c r="J593" s="19">
        <v>4</v>
      </c>
      <c r="K593" s="19">
        <v>26</v>
      </c>
      <c r="L593" s="19">
        <v>4</v>
      </c>
      <c r="M593" s="19">
        <v>2</v>
      </c>
      <c r="N593" s="19">
        <v>18</v>
      </c>
      <c r="O593" s="19">
        <v>44</v>
      </c>
      <c r="P593" s="14" t="str">
        <f>IFERROR(VLOOKUP($A593,'Fielding Data'!$A:$H,MATCH(P$1,'Fielding Data'!$A$1:$H$1,0),0),"Other")</f>
        <v>C</v>
      </c>
      <c r="Q593" s="14">
        <f>IFERROR(VLOOKUP($A593,'Fielding Data'!$A:$H,MATCH(Q$1,'Fielding Data'!$A$1:$H$1,0),0),"Other")</f>
        <v>614</v>
      </c>
      <c r="R593" s="14">
        <f>IFERROR(VLOOKUP($A593,'Fielding Data'!$A:$H,MATCH(R$1,'Fielding Data'!$A$1:$H$1,0),0),"Other")</f>
        <v>44</v>
      </c>
      <c r="S593" s="14">
        <f>IFERROR(VLOOKUP($A593,'Fielding Data'!$A:$H,MATCH(S$1,'Fielding Data'!$A$1:$H$1,0),0),"Other")</f>
        <v>5</v>
      </c>
      <c r="T593" s="14">
        <f>IFERROR(VLOOKUP($A593,'Fielding Data'!$A:$H,MATCH(T$1,'Fielding Data'!$A$1:$H$1,0),0),"Other")</f>
        <v>6</v>
      </c>
      <c r="U593" s="14">
        <f>SUMIFS('Fielding Data'!E:E,'Fielding Data'!$A:$A,'Hitting Data'!$A593)</f>
        <v>614</v>
      </c>
      <c r="V593" s="14">
        <f>SUMIFS('Fielding Data'!F:F,'Fielding Data'!$A:$A,'Hitting Data'!$A593)</f>
        <v>44</v>
      </c>
      <c r="W593" s="14">
        <f>SUMIFS('Fielding Data'!G:G,'Fielding Data'!$A:$A,'Hitting Data'!$A593)</f>
        <v>5</v>
      </c>
      <c r="X593" s="14">
        <f>SUMIFS('Fielding Data'!H:H,'Fielding Data'!$A:$A,'Hitting Data'!$A593)</f>
        <v>6</v>
      </c>
    </row>
    <row r="594" spans="1:24" x14ac:dyDescent="0.25">
      <c r="A594" s="14" t="str">
        <f t="shared" si="9"/>
        <v>lucydo012010</v>
      </c>
      <c r="B594" s="19" t="s">
        <v>819</v>
      </c>
      <c r="C594" s="19">
        <v>2010</v>
      </c>
      <c r="D594" s="19">
        <v>7</v>
      </c>
      <c r="E594" s="19">
        <v>15</v>
      </c>
      <c r="F594" s="19">
        <v>2</v>
      </c>
      <c r="G594" s="19">
        <v>5</v>
      </c>
      <c r="H594" s="19">
        <v>3</v>
      </c>
      <c r="I594" s="19">
        <v>0</v>
      </c>
      <c r="J594" s="19">
        <v>1</v>
      </c>
      <c r="K594" s="19">
        <v>2</v>
      </c>
      <c r="L594" s="19">
        <v>1</v>
      </c>
      <c r="M594" s="19">
        <v>0</v>
      </c>
      <c r="N594" s="19">
        <v>2</v>
      </c>
      <c r="O594" s="19">
        <v>3</v>
      </c>
      <c r="P594" s="14" t="str">
        <f>IFERROR(VLOOKUP($A594,'Fielding Data'!$A:$H,MATCH(P$1,'Fielding Data'!$A$1:$H$1,0),0),"Other")</f>
        <v>C</v>
      </c>
      <c r="Q594" s="14">
        <f>IFERROR(VLOOKUP($A594,'Fielding Data'!$A:$H,MATCH(Q$1,'Fielding Data'!$A$1:$H$1,0),0),"Other")</f>
        <v>43</v>
      </c>
      <c r="R594" s="14">
        <f>IFERROR(VLOOKUP($A594,'Fielding Data'!$A:$H,MATCH(R$1,'Fielding Data'!$A$1:$H$1,0),0),"Other")</f>
        <v>0</v>
      </c>
      <c r="S594" s="14">
        <f>IFERROR(VLOOKUP($A594,'Fielding Data'!$A:$H,MATCH(S$1,'Fielding Data'!$A$1:$H$1,0),0),"Other")</f>
        <v>0</v>
      </c>
      <c r="T594" s="14">
        <f>IFERROR(VLOOKUP($A594,'Fielding Data'!$A:$H,MATCH(T$1,'Fielding Data'!$A$1:$H$1,0),0),"Other")</f>
        <v>0</v>
      </c>
      <c r="U594" s="14">
        <f>SUMIFS('Fielding Data'!E:E,'Fielding Data'!$A:$A,'Hitting Data'!$A594)</f>
        <v>43</v>
      </c>
      <c r="V594" s="14">
        <f>SUMIFS('Fielding Data'!F:F,'Fielding Data'!$A:$A,'Hitting Data'!$A594)</f>
        <v>0</v>
      </c>
      <c r="W594" s="14">
        <f>SUMIFS('Fielding Data'!G:G,'Fielding Data'!$A:$A,'Hitting Data'!$A594)</f>
        <v>0</v>
      </c>
      <c r="X594" s="14">
        <f>SUMIFS('Fielding Data'!H:H,'Fielding Data'!$A:$A,'Hitting Data'!$A594)</f>
        <v>0</v>
      </c>
    </row>
    <row r="595" spans="1:24" x14ac:dyDescent="0.25">
      <c r="A595" s="14" t="str">
        <f t="shared" si="9"/>
        <v>luebkco012010</v>
      </c>
      <c r="B595" s="19" t="s">
        <v>1324</v>
      </c>
      <c r="C595" s="19">
        <v>2010</v>
      </c>
      <c r="D595" s="19">
        <v>4</v>
      </c>
      <c r="E595" s="19">
        <v>5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5</v>
      </c>
      <c r="P595" s="14" t="str">
        <f>IFERROR(VLOOKUP($A595,'Fielding Data'!$A:$H,MATCH(P$1,'Fielding Data'!$A$1:$H$1,0),0),"Other")</f>
        <v>P</v>
      </c>
      <c r="Q595" s="14">
        <f>IFERROR(VLOOKUP($A595,'Fielding Data'!$A:$H,MATCH(Q$1,'Fielding Data'!$A$1:$H$1,0),0),"Other")</f>
        <v>1</v>
      </c>
      <c r="R595" s="14">
        <f>IFERROR(VLOOKUP($A595,'Fielding Data'!$A:$H,MATCH(R$1,'Fielding Data'!$A$1:$H$1,0),0),"Other")</f>
        <v>5</v>
      </c>
      <c r="S595" s="14">
        <f>IFERROR(VLOOKUP($A595,'Fielding Data'!$A:$H,MATCH(S$1,'Fielding Data'!$A$1:$H$1,0),0),"Other")</f>
        <v>2</v>
      </c>
      <c r="T595" s="14">
        <f>IFERROR(VLOOKUP($A595,'Fielding Data'!$A:$H,MATCH(T$1,'Fielding Data'!$A$1:$H$1,0),0),"Other")</f>
        <v>0</v>
      </c>
      <c r="U595" s="14">
        <f>SUMIFS('Fielding Data'!E:E,'Fielding Data'!$A:$A,'Hitting Data'!$A595)</f>
        <v>1</v>
      </c>
      <c r="V595" s="14">
        <f>SUMIFS('Fielding Data'!F:F,'Fielding Data'!$A:$A,'Hitting Data'!$A595)</f>
        <v>5</v>
      </c>
      <c r="W595" s="14">
        <f>SUMIFS('Fielding Data'!G:G,'Fielding Data'!$A:$A,'Hitting Data'!$A595)</f>
        <v>2</v>
      </c>
      <c r="X595" s="14">
        <f>SUMIFS('Fielding Data'!H:H,'Fielding Data'!$A:$A,'Hitting Data'!$A595)</f>
        <v>0</v>
      </c>
    </row>
    <row r="596" spans="1:24" x14ac:dyDescent="0.25">
      <c r="A596" s="14" t="str">
        <f t="shared" si="9"/>
        <v>lugoju012010</v>
      </c>
      <c r="B596" s="19" t="s">
        <v>145</v>
      </c>
      <c r="C596" s="19">
        <v>2010</v>
      </c>
      <c r="D596" s="19">
        <v>93</v>
      </c>
      <c r="E596" s="19">
        <v>241</v>
      </c>
      <c r="F596" s="19">
        <v>26</v>
      </c>
      <c r="G596" s="19">
        <v>60</v>
      </c>
      <c r="H596" s="19">
        <v>4</v>
      </c>
      <c r="I596" s="19">
        <v>2</v>
      </c>
      <c r="J596" s="19">
        <v>0</v>
      </c>
      <c r="K596" s="19">
        <v>20</v>
      </c>
      <c r="L596" s="19">
        <v>5</v>
      </c>
      <c r="M596" s="19">
        <v>7</v>
      </c>
      <c r="N596" s="19">
        <v>15</v>
      </c>
      <c r="O596" s="19">
        <v>50</v>
      </c>
      <c r="P596" s="14" t="str">
        <f>IFERROR(VLOOKUP($A596,'Fielding Data'!$A:$H,MATCH(P$1,'Fielding Data'!$A$1:$H$1,0),0),"Other")</f>
        <v>2B</v>
      </c>
      <c r="Q596" s="14">
        <f>IFERROR(VLOOKUP($A596,'Fielding Data'!$A:$H,MATCH(Q$1,'Fielding Data'!$A$1:$H$1,0),0),"Other")</f>
        <v>93</v>
      </c>
      <c r="R596" s="14">
        <f>IFERROR(VLOOKUP($A596,'Fielding Data'!$A:$H,MATCH(R$1,'Fielding Data'!$A$1:$H$1,0),0),"Other")</f>
        <v>131</v>
      </c>
      <c r="S596" s="14">
        <f>IFERROR(VLOOKUP($A596,'Fielding Data'!$A:$H,MATCH(S$1,'Fielding Data'!$A$1:$H$1,0),0),"Other")</f>
        <v>1</v>
      </c>
      <c r="T596" s="14">
        <f>IFERROR(VLOOKUP($A596,'Fielding Data'!$A:$H,MATCH(T$1,'Fielding Data'!$A$1:$H$1,0),0),"Other")</f>
        <v>26</v>
      </c>
      <c r="U596" s="14">
        <f>SUMIFS('Fielding Data'!E:E,'Fielding Data'!$A:$A,'Hitting Data'!$A596)</f>
        <v>119</v>
      </c>
      <c r="V596" s="14">
        <f>SUMIFS('Fielding Data'!F:F,'Fielding Data'!$A:$A,'Hitting Data'!$A596)</f>
        <v>180</v>
      </c>
      <c r="W596" s="14">
        <f>SUMIFS('Fielding Data'!G:G,'Fielding Data'!$A:$A,'Hitting Data'!$A596)</f>
        <v>2</v>
      </c>
      <c r="X596" s="14">
        <f>SUMIFS('Fielding Data'!H:H,'Fielding Data'!$A:$A,'Hitting Data'!$A596)</f>
        <v>37</v>
      </c>
    </row>
    <row r="597" spans="1:24" x14ac:dyDescent="0.25">
      <c r="A597" s="14" t="str">
        <f t="shared" si="9"/>
        <v>lunahe012010</v>
      </c>
      <c r="B597" s="19" t="s">
        <v>472</v>
      </c>
      <c r="C597" s="19">
        <v>2010</v>
      </c>
      <c r="D597" s="19">
        <v>27</v>
      </c>
      <c r="E597" s="19">
        <v>29</v>
      </c>
      <c r="F597" s="19">
        <v>2</v>
      </c>
      <c r="G597" s="19">
        <v>4</v>
      </c>
      <c r="H597" s="19">
        <v>1</v>
      </c>
      <c r="I597" s="19">
        <v>0</v>
      </c>
      <c r="J597" s="19">
        <v>2</v>
      </c>
      <c r="K597" s="19">
        <v>4</v>
      </c>
      <c r="L597" s="19">
        <v>0</v>
      </c>
      <c r="M597" s="19">
        <v>1</v>
      </c>
      <c r="N597" s="19">
        <v>0</v>
      </c>
      <c r="O597" s="19">
        <v>13</v>
      </c>
      <c r="P597" s="14" t="str">
        <f>IFERROR(VLOOKUP($A597,'Fielding Data'!$A:$H,MATCH(P$1,'Fielding Data'!$A$1:$H$1,0),0),"Other")</f>
        <v>2B</v>
      </c>
      <c r="Q597" s="14">
        <f>IFERROR(VLOOKUP($A597,'Fielding Data'!$A:$H,MATCH(Q$1,'Fielding Data'!$A$1:$H$1,0),0),"Other")</f>
        <v>1</v>
      </c>
      <c r="R597" s="14">
        <f>IFERROR(VLOOKUP($A597,'Fielding Data'!$A:$H,MATCH(R$1,'Fielding Data'!$A$1:$H$1,0),0),"Other")</f>
        <v>1</v>
      </c>
      <c r="S597" s="14">
        <f>IFERROR(VLOOKUP($A597,'Fielding Data'!$A:$H,MATCH(S$1,'Fielding Data'!$A$1:$H$1,0),0),"Other")</f>
        <v>0</v>
      </c>
      <c r="T597" s="14">
        <f>IFERROR(VLOOKUP($A597,'Fielding Data'!$A:$H,MATCH(T$1,'Fielding Data'!$A$1:$H$1,0),0),"Other")</f>
        <v>0</v>
      </c>
      <c r="U597" s="14">
        <f>SUMIFS('Fielding Data'!E:E,'Fielding Data'!$A:$A,'Hitting Data'!$A597)</f>
        <v>3</v>
      </c>
      <c r="V597" s="14">
        <f>SUMIFS('Fielding Data'!F:F,'Fielding Data'!$A:$A,'Hitting Data'!$A597)</f>
        <v>6</v>
      </c>
      <c r="W597" s="14">
        <f>SUMIFS('Fielding Data'!G:G,'Fielding Data'!$A:$A,'Hitting Data'!$A597)</f>
        <v>0</v>
      </c>
      <c r="X597" s="14">
        <f>SUMIFS('Fielding Data'!H:H,'Fielding Data'!$A:$A,'Hitting Data'!$A597)</f>
        <v>1</v>
      </c>
    </row>
    <row r="598" spans="1:24" x14ac:dyDescent="0.25">
      <c r="A598" s="14" t="str">
        <f t="shared" si="9"/>
        <v>lyonbr012010</v>
      </c>
      <c r="B598" s="19" t="s">
        <v>255</v>
      </c>
      <c r="C598" s="19">
        <v>2010</v>
      </c>
      <c r="D598" s="19">
        <v>79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4" t="str">
        <f>IFERROR(VLOOKUP($A598,'Fielding Data'!$A:$H,MATCH(P$1,'Fielding Data'!$A$1:$H$1,0),0),"Other")</f>
        <v>P</v>
      </c>
      <c r="Q598" s="14">
        <f>IFERROR(VLOOKUP($A598,'Fielding Data'!$A:$H,MATCH(Q$1,'Fielding Data'!$A$1:$H$1,0),0),"Other")</f>
        <v>12</v>
      </c>
      <c r="R598" s="14">
        <f>IFERROR(VLOOKUP($A598,'Fielding Data'!$A:$H,MATCH(R$1,'Fielding Data'!$A$1:$H$1,0),0),"Other")</f>
        <v>12</v>
      </c>
      <c r="S598" s="14">
        <f>IFERROR(VLOOKUP($A598,'Fielding Data'!$A:$H,MATCH(S$1,'Fielding Data'!$A$1:$H$1,0),0),"Other")</f>
        <v>2</v>
      </c>
      <c r="T598" s="14">
        <f>IFERROR(VLOOKUP($A598,'Fielding Data'!$A:$H,MATCH(T$1,'Fielding Data'!$A$1:$H$1,0),0),"Other")</f>
        <v>0</v>
      </c>
      <c r="U598" s="14">
        <f>SUMIFS('Fielding Data'!E:E,'Fielding Data'!$A:$A,'Hitting Data'!$A598)</f>
        <v>12</v>
      </c>
      <c r="V598" s="14">
        <f>SUMIFS('Fielding Data'!F:F,'Fielding Data'!$A:$A,'Hitting Data'!$A598)</f>
        <v>12</v>
      </c>
      <c r="W598" s="14">
        <f>SUMIFS('Fielding Data'!G:G,'Fielding Data'!$A:$A,'Hitting Data'!$A598)</f>
        <v>2</v>
      </c>
      <c r="X598" s="14">
        <f>SUMIFS('Fielding Data'!H:H,'Fielding Data'!$A:$A,'Hitting Data'!$A598)</f>
        <v>0</v>
      </c>
    </row>
    <row r="599" spans="1:24" x14ac:dyDescent="0.25">
      <c r="A599" s="14" t="str">
        <f t="shared" si="9"/>
        <v>macdomi012010</v>
      </c>
      <c r="B599" s="19" t="s">
        <v>256</v>
      </c>
      <c r="C599" s="19">
        <v>2010</v>
      </c>
      <c r="D599" s="19">
        <v>17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4" t="str">
        <f>IFERROR(VLOOKUP($A599,'Fielding Data'!$A:$H,MATCH(P$1,'Fielding Data'!$A$1:$H$1,0),0),"Other")</f>
        <v>P</v>
      </c>
      <c r="Q599" s="14">
        <f>IFERROR(VLOOKUP($A599,'Fielding Data'!$A:$H,MATCH(Q$1,'Fielding Data'!$A$1:$H$1,0),0),"Other")</f>
        <v>1</v>
      </c>
      <c r="R599" s="14">
        <f>IFERROR(VLOOKUP($A599,'Fielding Data'!$A:$H,MATCH(R$1,'Fielding Data'!$A$1:$H$1,0),0),"Other")</f>
        <v>2</v>
      </c>
      <c r="S599" s="14">
        <f>IFERROR(VLOOKUP($A599,'Fielding Data'!$A:$H,MATCH(S$1,'Fielding Data'!$A$1:$H$1,0),0),"Other")</f>
        <v>1</v>
      </c>
      <c r="T599" s="14">
        <f>IFERROR(VLOOKUP($A599,'Fielding Data'!$A:$H,MATCH(T$1,'Fielding Data'!$A$1:$H$1,0),0),"Other")</f>
        <v>0</v>
      </c>
      <c r="U599" s="14">
        <f>SUMIFS('Fielding Data'!E:E,'Fielding Data'!$A:$A,'Hitting Data'!$A599)</f>
        <v>1</v>
      </c>
      <c r="V599" s="14">
        <f>SUMIFS('Fielding Data'!F:F,'Fielding Data'!$A:$A,'Hitting Data'!$A599)</f>
        <v>2</v>
      </c>
      <c r="W599" s="14">
        <f>SUMIFS('Fielding Data'!G:G,'Fielding Data'!$A:$A,'Hitting Data'!$A599)</f>
        <v>1</v>
      </c>
      <c r="X599" s="14">
        <f>SUMIFS('Fielding Data'!H:H,'Fielding Data'!$A:$A,'Hitting Data'!$A599)</f>
        <v>0</v>
      </c>
    </row>
    <row r="600" spans="1:24" x14ac:dyDescent="0.25">
      <c r="A600" s="14" t="str">
        <f t="shared" si="9"/>
        <v>maclaev012010</v>
      </c>
      <c r="B600" s="19" t="s">
        <v>1325</v>
      </c>
      <c r="C600" s="19">
        <v>2010</v>
      </c>
      <c r="D600" s="19">
        <v>2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4" t="str">
        <f>IFERROR(VLOOKUP($A600,'Fielding Data'!$A:$H,MATCH(P$1,'Fielding Data'!$A$1:$H$1,0),0),"Other")</f>
        <v>P</v>
      </c>
      <c r="Q600" s="14">
        <f>IFERROR(VLOOKUP($A600,'Fielding Data'!$A:$H,MATCH(Q$1,'Fielding Data'!$A$1:$H$1,0),0),"Other")</f>
        <v>0</v>
      </c>
      <c r="R600" s="14">
        <f>IFERROR(VLOOKUP($A600,'Fielding Data'!$A:$H,MATCH(R$1,'Fielding Data'!$A$1:$H$1,0),0),"Other")</f>
        <v>0</v>
      </c>
      <c r="S600" s="14">
        <f>IFERROR(VLOOKUP($A600,'Fielding Data'!$A:$H,MATCH(S$1,'Fielding Data'!$A$1:$H$1,0),0),"Other")</f>
        <v>0</v>
      </c>
      <c r="T600" s="14">
        <f>IFERROR(VLOOKUP($A600,'Fielding Data'!$A:$H,MATCH(T$1,'Fielding Data'!$A$1:$H$1,0),0),"Other")</f>
        <v>0</v>
      </c>
      <c r="U600" s="14">
        <f>SUMIFS('Fielding Data'!E:E,'Fielding Data'!$A:$A,'Hitting Data'!$A600)</f>
        <v>0</v>
      </c>
      <c r="V600" s="14">
        <f>SUMIFS('Fielding Data'!F:F,'Fielding Data'!$A:$A,'Hitting Data'!$A600)</f>
        <v>0</v>
      </c>
      <c r="W600" s="14">
        <f>SUMIFS('Fielding Data'!G:G,'Fielding Data'!$A:$A,'Hitting Data'!$A600)</f>
        <v>0</v>
      </c>
      <c r="X600" s="14">
        <f>SUMIFS('Fielding Data'!H:H,'Fielding Data'!$A:$A,'Hitting Data'!$A600)</f>
        <v>0</v>
      </c>
    </row>
    <row r="601" spans="1:24" x14ac:dyDescent="0.25">
      <c r="A601" s="14" t="str">
        <f t="shared" si="9"/>
        <v>madsory012010</v>
      </c>
      <c r="B601" s="19" t="s">
        <v>388</v>
      </c>
      <c r="C601" s="19">
        <v>2010</v>
      </c>
      <c r="D601" s="19">
        <v>55</v>
      </c>
      <c r="E601" s="19">
        <v>1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1</v>
      </c>
      <c r="P601" s="14" t="str">
        <f>IFERROR(VLOOKUP($A601,'Fielding Data'!$A:$H,MATCH(P$1,'Fielding Data'!$A$1:$H$1,0),0),"Other")</f>
        <v>P</v>
      </c>
      <c r="Q601" s="14">
        <f>IFERROR(VLOOKUP($A601,'Fielding Data'!$A:$H,MATCH(Q$1,'Fielding Data'!$A$1:$H$1,0),0),"Other")</f>
        <v>2</v>
      </c>
      <c r="R601" s="14">
        <f>IFERROR(VLOOKUP($A601,'Fielding Data'!$A:$H,MATCH(R$1,'Fielding Data'!$A$1:$H$1,0),0),"Other")</f>
        <v>3</v>
      </c>
      <c r="S601" s="14">
        <f>IFERROR(VLOOKUP($A601,'Fielding Data'!$A:$H,MATCH(S$1,'Fielding Data'!$A$1:$H$1,0),0),"Other")</f>
        <v>0</v>
      </c>
      <c r="T601" s="14">
        <f>IFERROR(VLOOKUP($A601,'Fielding Data'!$A:$H,MATCH(T$1,'Fielding Data'!$A$1:$H$1,0),0),"Other")</f>
        <v>0</v>
      </c>
      <c r="U601" s="14">
        <f>SUMIFS('Fielding Data'!E:E,'Fielding Data'!$A:$A,'Hitting Data'!$A601)</f>
        <v>2</v>
      </c>
      <c r="V601" s="14">
        <f>SUMIFS('Fielding Data'!F:F,'Fielding Data'!$A:$A,'Hitting Data'!$A601)</f>
        <v>3</v>
      </c>
      <c r="W601" s="14">
        <f>SUMIFS('Fielding Data'!G:G,'Fielding Data'!$A:$A,'Hitting Data'!$A601)</f>
        <v>0</v>
      </c>
      <c r="X601" s="14">
        <f>SUMIFS('Fielding Data'!H:H,'Fielding Data'!$A:$A,'Hitting Data'!$A601)</f>
        <v>0</v>
      </c>
    </row>
    <row r="602" spans="1:24" x14ac:dyDescent="0.25">
      <c r="A602" s="14" t="str">
        <f t="shared" si="9"/>
        <v>mahayro012010</v>
      </c>
      <c r="B602" s="19" t="s">
        <v>146</v>
      </c>
      <c r="C602" s="19">
        <v>2010</v>
      </c>
      <c r="D602" s="19">
        <v>41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4" t="str">
        <f>IFERROR(VLOOKUP($A602,'Fielding Data'!$A:$H,MATCH(P$1,'Fielding Data'!$A$1:$H$1,0),0),"Other")</f>
        <v>P</v>
      </c>
      <c r="Q602" s="14">
        <f>IFERROR(VLOOKUP($A602,'Fielding Data'!$A:$H,MATCH(Q$1,'Fielding Data'!$A$1:$H$1,0),0),"Other")</f>
        <v>2</v>
      </c>
      <c r="R602" s="14">
        <f>IFERROR(VLOOKUP($A602,'Fielding Data'!$A:$H,MATCH(R$1,'Fielding Data'!$A$1:$H$1,0),0),"Other")</f>
        <v>1</v>
      </c>
      <c r="S602" s="14">
        <f>IFERROR(VLOOKUP($A602,'Fielding Data'!$A:$H,MATCH(S$1,'Fielding Data'!$A$1:$H$1,0),0),"Other")</f>
        <v>0</v>
      </c>
      <c r="T602" s="14">
        <f>IFERROR(VLOOKUP($A602,'Fielding Data'!$A:$H,MATCH(T$1,'Fielding Data'!$A$1:$H$1,0),0),"Other")</f>
        <v>0</v>
      </c>
      <c r="U602" s="14">
        <f>SUMIFS('Fielding Data'!E:E,'Fielding Data'!$A:$A,'Hitting Data'!$A602)</f>
        <v>2</v>
      </c>
      <c r="V602" s="14">
        <f>SUMIFS('Fielding Data'!F:F,'Fielding Data'!$A:$A,'Hitting Data'!$A602)</f>
        <v>1</v>
      </c>
      <c r="W602" s="14">
        <f>SUMIFS('Fielding Data'!G:G,'Fielding Data'!$A:$A,'Hitting Data'!$A602)</f>
        <v>0</v>
      </c>
      <c r="X602" s="14">
        <f>SUMIFS('Fielding Data'!H:H,'Fielding Data'!$A:$A,'Hitting Data'!$A602)</f>
        <v>0</v>
      </c>
    </row>
    <row r="603" spans="1:24" x14ac:dyDescent="0.25">
      <c r="A603" s="14" t="str">
        <f t="shared" si="9"/>
        <v>maholpa012010</v>
      </c>
      <c r="B603" s="19" t="s">
        <v>567</v>
      </c>
      <c r="C603" s="19">
        <v>2010</v>
      </c>
      <c r="D603" s="19">
        <v>32</v>
      </c>
      <c r="E603" s="19">
        <v>56</v>
      </c>
      <c r="F603" s="19">
        <v>1</v>
      </c>
      <c r="G603" s="19">
        <v>5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2</v>
      </c>
      <c r="O603" s="19">
        <v>31</v>
      </c>
      <c r="P603" s="14" t="str">
        <f>IFERROR(VLOOKUP($A603,'Fielding Data'!$A:$H,MATCH(P$1,'Fielding Data'!$A$1:$H$1,0),0),"Other")</f>
        <v>P</v>
      </c>
      <c r="Q603" s="14">
        <f>IFERROR(VLOOKUP($A603,'Fielding Data'!$A:$H,MATCH(Q$1,'Fielding Data'!$A$1:$H$1,0),0),"Other")</f>
        <v>12</v>
      </c>
      <c r="R603" s="14">
        <f>IFERROR(VLOOKUP($A603,'Fielding Data'!$A:$H,MATCH(R$1,'Fielding Data'!$A$1:$H$1,0),0),"Other")</f>
        <v>33</v>
      </c>
      <c r="S603" s="14">
        <f>IFERROR(VLOOKUP($A603,'Fielding Data'!$A:$H,MATCH(S$1,'Fielding Data'!$A$1:$H$1,0),0),"Other")</f>
        <v>3</v>
      </c>
      <c r="T603" s="14">
        <f>IFERROR(VLOOKUP($A603,'Fielding Data'!$A:$H,MATCH(T$1,'Fielding Data'!$A$1:$H$1,0),0),"Other")</f>
        <v>2</v>
      </c>
      <c r="U603" s="14">
        <f>SUMIFS('Fielding Data'!E:E,'Fielding Data'!$A:$A,'Hitting Data'!$A603)</f>
        <v>12</v>
      </c>
      <c r="V603" s="14">
        <f>SUMIFS('Fielding Data'!F:F,'Fielding Data'!$A:$A,'Hitting Data'!$A603)</f>
        <v>33</v>
      </c>
      <c r="W603" s="14">
        <f>SUMIFS('Fielding Data'!G:G,'Fielding Data'!$A:$A,'Hitting Data'!$A603)</f>
        <v>3</v>
      </c>
      <c r="X603" s="14">
        <f>SUMIFS('Fielding Data'!H:H,'Fielding Data'!$A:$A,'Hitting Data'!$A603)</f>
        <v>2</v>
      </c>
    </row>
    <row r="604" spans="1:24" x14ac:dyDescent="0.25">
      <c r="A604" s="14" t="str">
        <f t="shared" si="9"/>
        <v>maiermi012010</v>
      </c>
      <c r="B604" s="19" t="s">
        <v>680</v>
      </c>
      <c r="C604" s="19">
        <v>2010</v>
      </c>
      <c r="D604" s="19">
        <v>117</v>
      </c>
      <c r="E604" s="19">
        <v>373</v>
      </c>
      <c r="F604" s="19">
        <v>41</v>
      </c>
      <c r="G604" s="19">
        <v>98</v>
      </c>
      <c r="H604" s="19">
        <v>15</v>
      </c>
      <c r="I604" s="19">
        <v>6</v>
      </c>
      <c r="J604" s="19">
        <v>5</v>
      </c>
      <c r="K604" s="19">
        <v>39</v>
      </c>
      <c r="L604" s="19">
        <v>3</v>
      </c>
      <c r="M604" s="19">
        <v>2</v>
      </c>
      <c r="N604" s="19">
        <v>41</v>
      </c>
      <c r="O604" s="19">
        <v>68</v>
      </c>
      <c r="P604" s="14" t="str">
        <f>IFERROR(VLOOKUP($A604,'Fielding Data'!$A:$H,MATCH(P$1,'Fielding Data'!$A$1:$H$1,0),0),"Other")</f>
        <v>1B</v>
      </c>
      <c r="Q604" s="14">
        <f>IFERROR(VLOOKUP($A604,'Fielding Data'!$A:$H,MATCH(Q$1,'Fielding Data'!$A$1:$H$1,0),0),"Other")</f>
        <v>1</v>
      </c>
      <c r="R604" s="14">
        <f>IFERROR(VLOOKUP($A604,'Fielding Data'!$A:$H,MATCH(R$1,'Fielding Data'!$A$1:$H$1,0),0),"Other")</f>
        <v>1</v>
      </c>
      <c r="S604" s="14">
        <f>IFERROR(VLOOKUP($A604,'Fielding Data'!$A:$H,MATCH(S$1,'Fielding Data'!$A$1:$H$1,0),0),"Other")</f>
        <v>0</v>
      </c>
      <c r="T604" s="14">
        <f>IFERROR(VLOOKUP($A604,'Fielding Data'!$A:$H,MATCH(T$1,'Fielding Data'!$A$1:$H$1,0),0),"Other")</f>
        <v>0</v>
      </c>
      <c r="U604" s="14">
        <f>SUMIFS('Fielding Data'!E:E,'Fielding Data'!$A:$A,'Hitting Data'!$A604)</f>
        <v>260</v>
      </c>
      <c r="V604" s="14">
        <f>SUMIFS('Fielding Data'!F:F,'Fielding Data'!$A:$A,'Hitting Data'!$A604)</f>
        <v>5</v>
      </c>
      <c r="W604" s="14">
        <f>SUMIFS('Fielding Data'!G:G,'Fielding Data'!$A:$A,'Hitting Data'!$A604)</f>
        <v>5</v>
      </c>
      <c r="X604" s="14">
        <f>SUMIFS('Fielding Data'!H:H,'Fielding Data'!$A:$A,'Hitting Data'!$A604)</f>
        <v>1</v>
      </c>
    </row>
    <row r="605" spans="1:24" x14ac:dyDescent="0.25">
      <c r="A605" s="14" t="str">
        <f t="shared" si="9"/>
        <v>mainejo012010</v>
      </c>
      <c r="B605" s="19" t="s">
        <v>473</v>
      </c>
      <c r="C605" s="19">
        <v>2010</v>
      </c>
      <c r="D605" s="19">
        <v>10</v>
      </c>
      <c r="E605" s="19">
        <v>10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6</v>
      </c>
      <c r="P605" s="14" t="str">
        <f>IFERROR(VLOOKUP($A605,'Fielding Data'!$A:$H,MATCH(P$1,'Fielding Data'!$A$1:$H$1,0),0),"Other")</f>
        <v>P</v>
      </c>
      <c r="Q605" s="14">
        <f>IFERROR(VLOOKUP($A605,'Fielding Data'!$A:$H,MATCH(Q$1,'Fielding Data'!$A$1:$H$1,0),0),"Other")</f>
        <v>1</v>
      </c>
      <c r="R605" s="14">
        <f>IFERROR(VLOOKUP($A605,'Fielding Data'!$A:$H,MATCH(R$1,'Fielding Data'!$A$1:$H$1,0),0),"Other")</f>
        <v>6</v>
      </c>
      <c r="S605" s="14">
        <f>IFERROR(VLOOKUP($A605,'Fielding Data'!$A:$H,MATCH(S$1,'Fielding Data'!$A$1:$H$1,0),0),"Other")</f>
        <v>1</v>
      </c>
      <c r="T605" s="14">
        <f>IFERROR(VLOOKUP($A605,'Fielding Data'!$A:$H,MATCH(T$1,'Fielding Data'!$A$1:$H$1,0),0),"Other")</f>
        <v>0</v>
      </c>
      <c r="U605" s="14">
        <f>SUMIFS('Fielding Data'!E:E,'Fielding Data'!$A:$A,'Hitting Data'!$A605)</f>
        <v>1</v>
      </c>
      <c r="V605" s="14">
        <f>SUMIFS('Fielding Data'!F:F,'Fielding Data'!$A:$A,'Hitting Data'!$A605)</f>
        <v>6</v>
      </c>
      <c r="W605" s="14">
        <f>SUMIFS('Fielding Data'!G:G,'Fielding Data'!$A:$A,'Hitting Data'!$A605)</f>
        <v>1</v>
      </c>
      <c r="X605" s="14">
        <f>SUMIFS('Fielding Data'!H:H,'Fielding Data'!$A:$A,'Hitting Data'!$A605)</f>
        <v>0</v>
      </c>
    </row>
    <row r="606" spans="1:24" x14ac:dyDescent="0.25">
      <c r="A606" s="14" t="str">
        <f t="shared" si="9"/>
        <v>mainesc012010</v>
      </c>
      <c r="B606" s="19" t="s">
        <v>1326</v>
      </c>
      <c r="C606" s="19">
        <v>2010</v>
      </c>
      <c r="D606" s="19">
        <v>13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4" t="str">
        <f>IFERROR(VLOOKUP($A606,'Fielding Data'!$A:$H,MATCH(P$1,'Fielding Data'!$A$1:$H$1,0),0),"Other")</f>
        <v>P</v>
      </c>
      <c r="Q606" s="14">
        <f>IFERROR(VLOOKUP($A606,'Fielding Data'!$A:$H,MATCH(Q$1,'Fielding Data'!$A$1:$H$1,0),0),"Other")</f>
        <v>0</v>
      </c>
      <c r="R606" s="14">
        <f>IFERROR(VLOOKUP($A606,'Fielding Data'!$A:$H,MATCH(R$1,'Fielding Data'!$A$1:$H$1,0),0),"Other")</f>
        <v>2</v>
      </c>
      <c r="S606" s="14">
        <f>IFERROR(VLOOKUP($A606,'Fielding Data'!$A:$H,MATCH(S$1,'Fielding Data'!$A$1:$H$1,0),0),"Other")</f>
        <v>0</v>
      </c>
      <c r="T606" s="14">
        <f>IFERROR(VLOOKUP($A606,'Fielding Data'!$A:$H,MATCH(T$1,'Fielding Data'!$A$1:$H$1,0),0),"Other")</f>
        <v>0</v>
      </c>
      <c r="U606" s="14">
        <f>SUMIFS('Fielding Data'!E:E,'Fielding Data'!$A:$A,'Hitting Data'!$A606)</f>
        <v>0</v>
      </c>
      <c r="V606" s="14">
        <f>SUMIFS('Fielding Data'!F:F,'Fielding Data'!$A:$A,'Hitting Data'!$A606)</f>
        <v>2</v>
      </c>
      <c r="W606" s="14">
        <f>SUMIFS('Fielding Data'!G:G,'Fielding Data'!$A:$A,'Hitting Data'!$A606)</f>
        <v>0</v>
      </c>
      <c r="X606" s="14">
        <f>SUMIFS('Fielding Data'!H:H,'Fielding Data'!$A:$A,'Hitting Data'!$A606)</f>
        <v>0</v>
      </c>
    </row>
    <row r="607" spans="1:24" x14ac:dyDescent="0.25">
      <c r="A607" s="14" t="str">
        <f t="shared" si="9"/>
        <v>majewga012010</v>
      </c>
      <c r="B607" s="19" t="s">
        <v>474</v>
      </c>
      <c r="C607" s="19">
        <v>2010</v>
      </c>
      <c r="D607" s="19">
        <v>2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4" t="str">
        <f>IFERROR(VLOOKUP($A607,'Fielding Data'!$A:$H,MATCH(P$1,'Fielding Data'!$A$1:$H$1,0),0),"Other")</f>
        <v>P</v>
      </c>
      <c r="Q607" s="14">
        <f>IFERROR(VLOOKUP($A607,'Fielding Data'!$A:$H,MATCH(Q$1,'Fielding Data'!$A$1:$H$1,0),0),"Other")</f>
        <v>1</v>
      </c>
      <c r="R607" s="14">
        <f>IFERROR(VLOOKUP($A607,'Fielding Data'!$A:$H,MATCH(R$1,'Fielding Data'!$A$1:$H$1,0),0),"Other")</f>
        <v>1</v>
      </c>
      <c r="S607" s="14">
        <f>IFERROR(VLOOKUP($A607,'Fielding Data'!$A:$H,MATCH(S$1,'Fielding Data'!$A$1:$H$1,0),0),"Other")</f>
        <v>0</v>
      </c>
      <c r="T607" s="14">
        <f>IFERROR(VLOOKUP($A607,'Fielding Data'!$A:$H,MATCH(T$1,'Fielding Data'!$A$1:$H$1,0),0),"Other")</f>
        <v>0</v>
      </c>
      <c r="U607" s="14">
        <f>SUMIFS('Fielding Data'!E:E,'Fielding Data'!$A:$A,'Hitting Data'!$A607)</f>
        <v>1</v>
      </c>
      <c r="V607" s="14">
        <f>SUMIFS('Fielding Data'!F:F,'Fielding Data'!$A:$A,'Hitting Data'!$A607)</f>
        <v>1</v>
      </c>
      <c r="W607" s="14">
        <f>SUMIFS('Fielding Data'!G:G,'Fielding Data'!$A:$A,'Hitting Data'!$A607)</f>
        <v>0</v>
      </c>
      <c r="X607" s="14">
        <f>SUMIFS('Fielding Data'!H:H,'Fielding Data'!$A:$A,'Hitting Data'!$A607)</f>
        <v>0</v>
      </c>
    </row>
    <row r="608" spans="1:24" x14ac:dyDescent="0.25">
      <c r="A608" s="14" t="str">
        <f t="shared" si="9"/>
        <v>maldoca032010</v>
      </c>
      <c r="B608" s="19" t="s">
        <v>681</v>
      </c>
      <c r="C608" s="19">
        <v>2010</v>
      </c>
      <c r="D608" s="19">
        <v>4</v>
      </c>
      <c r="E608" s="19">
        <v>11</v>
      </c>
      <c r="F608" s="19">
        <v>1</v>
      </c>
      <c r="G608" s="19">
        <v>3</v>
      </c>
      <c r="H608" s="19">
        <v>0</v>
      </c>
      <c r="I608" s="19">
        <v>0</v>
      </c>
      <c r="J608" s="19">
        <v>1</v>
      </c>
      <c r="K608" s="19">
        <v>3</v>
      </c>
      <c r="L608" s="19">
        <v>0</v>
      </c>
      <c r="M608" s="19">
        <v>0</v>
      </c>
      <c r="N608" s="19">
        <v>1</v>
      </c>
      <c r="O608" s="19">
        <v>2</v>
      </c>
      <c r="P608" s="14" t="str">
        <f>IFERROR(VLOOKUP($A608,'Fielding Data'!$A:$H,MATCH(P$1,'Fielding Data'!$A$1:$H$1,0),0),"Other")</f>
        <v>C</v>
      </c>
      <c r="Q608" s="14">
        <f>IFERROR(VLOOKUP($A608,'Fielding Data'!$A:$H,MATCH(Q$1,'Fielding Data'!$A$1:$H$1,0),0),"Other")</f>
        <v>10</v>
      </c>
      <c r="R608" s="14">
        <f>IFERROR(VLOOKUP($A608,'Fielding Data'!$A:$H,MATCH(R$1,'Fielding Data'!$A$1:$H$1,0),0),"Other")</f>
        <v>2</v>
      </c>
      <c r="S608" s="14">
        <f>IFERROR(VLOOKUP($A608,'Fielding Data'!$A:$H,MATCH(S$1,'Fielding Data'!$A$1:$H$1,0),0),"Other")</f>
        <v>0</v>
      </c>
      <c r="T608" s="14">
        <f>IFERROR(VLOOKUP($A608,'Fielding Data'!$A:$H,MATCH(T$1,'Fielding Data'!$A$1:$H$1,0),0),"Other")</f>
        <v>0</v>
      </c>
      <c r="U608" s="14">
        <f>SUMIFS('Fielding Data'!E:E,'Fielding Data'!$A:$A,'Hitting Data'!$A608)</f>
        <v>10</v>
      </c>
      <c r="V608" s="14">
        <f>SUMIFS('Fielding Data'!F:F,'Fielding Data'!$A:$A,'Hitting Data'!$A608)</f>
        <v>2</v>
      </c>
      <c r="W608" s="14">
        <f>SUMIFS('Fielding Data'!G:G,'Fielding Data'!$A:$A,'Hitting Data'!$A608)</f>
        <v>0</v>
      </c>
      <c r="X608" s="14">
        <f>SUMIFS('Fielding Data'!H:H,'Fielding Data'!$A:$A,'Hitting Data'!$A608)</f>
        <v>0</v>
      </c>
    </row>
    <row r="609" spans="1:24" x14ac:dyDescent="0.25">
      <c r="A609" s="14" t="str">
        <f t="shared" si="9"/>
        <v>malonma022010</v>
      </c>
      <c r="B609" s="19" t="s">
        <v>1125</v>
      </c>
      <c r="C609" s="19">
        <v>2010</v>
      </c>
      <c r="D609" s="19">
        <v>7</v>
      </c>
      <c r="E609" s="19">
        <v>3</v>
      </c>
      <c r="F609" s="19">
        <v>0</v>
      </c>
      <c r="G609" s="19">
        <v>1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1</v>
      </c>
      <c r="P609" s="14" t="str">
        <f>IFERROR(VLOOKUP($A609,'Fielding Data'!$A:$H,MATCH(P$1,'Fielding Data'!$A$1:$H$1,0),0),"Other")</f>
        <v>P</v>
      </c>
      <c r="Q609" s="14">
        <f>IFERROR(VLOOKUP($A609,'Fielding Data'!$A:$H,MATCH(Q$1,'Fielding Data'!$A$1:$H$1,0),0),"Other")</f>
        <v>1</v>
      </c>
      <c r="R609" s="14">
        <f>IFERROR(VLOOKUP($A609,'Fielding Data'!$A:$H,MATCH(R$1,'Fielding Data'!$A$1:$H$1,0),0),"Other")</f>
        <v>2</v>
      </c>
      <c r="S609" s="14">
        <f>IFERROR(VLOOKUP($A609,'Fielding Data'!$A:$H,MATCH(S$1,'Fielding Data'!$A$1:$H$1,0),0),"Other")</f>
        <v>0</v>
      </c>
      <c r="T609" s="14">
        <f>IFERROR(VLOOKUP($A609,'Fielding Data'!$A:$H,MATCH(T$1,'Fielding Data'!$A$1:$H$1,0),0),"Other")</f>
        <v>0</v>
      </c>
      <c r="U609" s="14">
        <f>SUMIFS('Fielding Data'!E:E,'Fielding Data'!$A:$A,'Hitting Data'!$A609)</f>
        <v>1</v>
      </c>
      <c r="V609" s="14">
        <f>SUMIFS('Fielding Data'!F:F,'Fielding Data'!$A:$A,'Hitting Data'!$A609)</f>
        <v>2</v>
      </c>
      <c r="W609" s="14">
        <f>SUMIFS('Fielding Data'!G:G,'Fielding Data'!$A:$A,'Hitting Data'!$A609)</f>
        <v>0</v>
      </c>
      <c r="X609" s="14">
        <f>SUMIFS('Fielding Data'!H:H,'Fielding Data'!$A:$A,'Hitting Data'!$A609)</f>
        <v>0</v>
      </c>
    </row>
    <row r="610" spans="1:24" x14ac:dyDescent="0.25">
      <c r="A610" s="14" t="str">
        <f t="shared" si="9"/>
        <v>mangima012010</v>
      </c>
      <c r="B610" s="19" t="s">
        <v>1327</v>
      </c>
      <c r="C610" s="19">
        <v>2010</v>
      </c>
      <c r="D610" s="19">
        <v>11</v>
      </c>
      <c r="E610" s="19">
        <v>38</v>
      </c>
      <c r="F610" s="19">
        <v>2</v>
      </c>
      <c r="G610" s="19">
        <v>8</v>
      </c>
      <c r="H610" s="19">
        <v>0</v>
      </c>
      <c r="I610" s="19">
        <v>0</v>
      </c>
      <c r="J610" s="19">
        <v>0</v>
      </c>
      <c r="K610" s="19">
        <v>1</v>
      </c>
      <c r="L610" s="19">
        <v>0</v>
      </c>
      <c r="M610" s="19">
        <v>0</v>
      </c>
      <c r="N610" s="19">
        <v>2</v>
      </c>
      <c r="O610" s="19">
        <v>13</v>
      </c>
      <c r="P610" s="14" t="str">
        <f>IFERROR(VLOOKUP($A610,'Fielding Data'!$A:$H,MATCH(P$1,'Fielding Data'!$A$1:$H$1,0),0),"Other")</f>
        <v>3B</v>
      </c>
      <c r="Q610" s="14">
        <f>IFERROR(VLOOKUP($A610,'Fielding Data'!$A:$H,MATCH(Q$1,'Fielding Data'!$A$1:$H$1,0),0),"Other")</f>
        <v>4</v>
      </c>
      <c r="R610" s="14">
        <f>IFERROR(VLOOKUP($A610,'Fielding Data'!$A:$H,MATCH(R$1,'Fielding Data'!$A$1:$H$1,0),0),"Other")</f>
        <v>14</v>
      </c>
      <c r="S610" s="14">
        <f>IFERROR(VLOOKUP($A610,'Fielding Data'!$A:$H,MATCH(S$1,'Fielding Data'!$A$1:$H$1,0),0),"Other")</f>
        <v>0</v>
      </c>
      <c r="T610" s="14">
        <f>IFERROR(VLOOKUP($A610,'Fielding Data'!$A:$H,MATCH(T$1,'Fielding Data'!$A$1:$H$1,0),0),"Other")</f>
        <v>3</v>
      </c>
      <c r="U610" s="14">
        <f>SUMIFS('Fielding Data'!E:E,'Fielding Data'!$A:$A,'Hitting Data'!$A610)</f>
        <v>4</v>
      </c>
      <c r="V610" s="14">
        <f>SUMIFS('Fielding Data'!F:F,'Fielding Data'!$A:$A,'Hitting Data'!$A610)</f>
        <v>14</v>
      </c>
      <c r="W610" s="14">
        <f>SUMIFS('Fielding Data'!G:G,'Fielding Data'!$A:$A,'Hitting Data'!$A610)</f>
        <v>0</v>
      </c>
      <c r="X610" s="14">
        <f>SUMIFS('Fielding Data'!H:H,'Fielding Data'!$A:$A,'Hitting Data'!$A610)</f>
        <v>3</v>
      </c>
    </row>
    <row r="611" spans="1:24" x14ac:dyDescent="0.25">
      <c r="A611" s="14" t="str">
        <f t="shared" si="9"/>
        <v>manshje012010</v>
      </c>
      <c r="B611" s="19" t="s">
        <v>1126</v>
      </c>
      <c r="C611" s="19">
        <v>2010</v>
      </c>
      <c r="D611" s="19">
        <v>13</v>
      </c>
      <c r="E611" s="19">
        <v>1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1</v>
      </c>
      <c r="P611" s="14" t="str">
        <f>IFERROR(VLOOKUP($A611,'Fielding Data'!$A:$H,MATCH(P$1,'Fielding Data'!$A$1:$H$1,0),0),"Other")</f>
        <v>P</v>
      </c>
      <c r="Q611" s="14">
        <f>IFERROR(VLOOKUP($A611,'Fielding Data'!$A:$H,MATCH(Q$1,'Fielding Data'!$A$1:$H$1,0),0),"Other")</f>
        <v>1</v>
      </c>
      <c r="R611" s="14">
        <f>IFERROR(VLOOKUP($A611,'Fielding Data'!$A:$H,MATCH(R$1,'Fielding Data'!$A$1:$H$1,0),0),"Other")</f>
        <v>4</v>
      </c>
      <c r="S611" s="14">
        <f>IFERROR(VLOOKUP($A611,'Fielding Data'!$A:$H,MATCH(S$1,'Fielding Data'!$A$1:$H$1,0),0),"Other")</f>
        <v>0</v>
      </c>
      <c r="T611" s="14">
        <f>IFERROR(VLOOKUP($A611,'Fielding Data'!$A:$H,MATCH(T$1,'Fielding Data'!$A$1:$H$1,0),0),"Other")</f>
        <v>0</v>
      </c>
      <c r="U611" s="14">
        <f>SUMIFS('Fielding Data'!E:E,'Fielding Data'!$A:$A,'Hitting Data'!$A611)</f>
        <v>1</v>
      </c>
      <c r="V611" s="14">
        <f>SUMIFS('Fielding Data'!F:F,'Fielding Data'!$A:$A,'Hitting Data'!$A611)</f>
        <v>4</v>
      </c>
      <c r="W611" s="14">
        <f>SUMIFS('Fielding Data'!G:G,'Fielding Data'!$A:$A,'Hitting Data'!$A611)</f>
        <v>0</v>
      </c>
      <c r="X611" s="14">
        <f>SUMIFS('Fielding Data'!H:H,'Fielding Data'!$A:$A,'Hitting Data'!$A611)</f>
        <v>0</v>
      </c>
    </row>
    <row r="612" spans="1:24" x14ac:dyDescent="0.25">
      <c r="A612" s="14" t="str">
        <f t="shared" si="9"/>
        <v>manuero012010</v>
      </c>
      <c r="B612" s="19" t="s">
        <v>1127</v>
      </c>
      <c r="C612" s="19">
        <v>2010</v>
      </c>
      <c r="D612" s="19">
        <v>10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4" t="str">
        <f>IFERROR(VLOOKUP($A612,'Fielding Data'!$A:$H,MATCH(P$1,'Fielding Data'!$A$1:$H$1,0),0),"Other")</f>
        <v>P</v>
      </c>
      <c r="Q612" s="14">
        <f>IFERROR(VLOOKUP($A612,'Fielding Data'!$A:$H,MATCH(Q$1,'Fielding Data'!$A$1:$H$1,0),0),"Other")</f>
        <v>1</v>
      </c>
      <c r="R612" s="14">
        <f>IFERROR(VLOOKUP($A612,'Fielding Data'!$A:$H,MATCH(R$1,'Fielding Data'!$A$1:$H$1,0),0),"Other")</f>
        <v>1</v>
      </c>
      <c r="S612" s="14">
        <f>IFERROR(VLOOKUP($A612,'Fielding Data'!$A:$H,MATCH(S$1,'Fielding Data'!$A$1:$H$1,0),0),"Other")</f>
        <v>0</v>
      </c>
      <c r="T612" s="14">
        <f>IFERROR(VLOOKUP($A612,'Fielding Data'!$A:$H,MATCH(T$1,'Fielding Data'!$A$1:$H$1,0),0),"Other")</f>
        <v>0</v>
      </c>
      <c r="U612" s="14">
        <f>SUMIFS('Fielding Data'!E:E,'Fielding Data'!$A:$A,'Hitting Data'!$A612)</f>
        <v>1</v>
      </c>
      <c r="V612" s="14">
        <f>SUMIFS('Fielding Data'!F:F,'Fielding Data'!$A:$A,'Hitting Data'!$A612)</f>
        <v>1</v>
      </c>
      <c r="W612" s="14">
        <f>SUMIFS('Fielding Data'!G:G,'Fielding Data'!$A:$A,'Hitting Data'!$A612)</f>
        <v>0</v>
      </c>
      <c r="X612" s="14">
        <f>SUMIFS('Fielding Data'!H:H,'Fielding Data'!$A:$A,'Hitting Data'!$A612)</f>
        <v>0</v>
      </c>
    </row>
    <row r="613" spans="1:24" x14ac:dyDescent="0.25">
      <c r="A613" s="14" t="str">
        <f t="shared" si="9"/>
        <v>manzeto012010</v>
      </c>
      <c r="B613" s="19" t="s">
        <v>1128</v>
      </c>
      <c r="C613" s="19">
        <v>2010</v>
      </c>
      <c r="D613" s="19">
        <v>83</v>
      </c>
      <c r="E613" s="19">
        <v>258</v>
      </c>
      <c r="F613" s="19">
        <v>17</v>
      </c>
      <c r="G613" s="19">
        <v>58</v>
      </c>
      <c r="H613" s="19">
        <v>7</v>
      </c>
      <c r="I613" s="19">
        <v>0</v>
      </c>
      <c r="J613" s="19">
        <v>1</v>
      </c>
      <c r="K613" s="19">
        <v>21</v>
      </c>
      <c r="L613" s="19">
        <v>0</v>
      </c>
      <c r="M613" s="19">
        <v>1</v>
      </c>
      <c r="N613" s="19">
        <v>13</v>
      </c>
      <c r="O613" s="19">
        <v>71</v>
      </c>
      <c r="P613" s="14" t="str">
        <f>IFERROR(VLOOKUP($A613,'Fielding Data'!$A:$H,MATCH(P$1,'Fielding Data'!$A$1:$H$1,0),0),"Other")</f>
        <v>SS</v>
      </c>
      <c r="Q613" s="14">
        <f>IFERROR(VLOOKUP($A613,'Fielding Data'!$A:$H,MATCH(Q$1,'Fielding Data'!$A$1:$H$1,0),0),"Other")</f>
        <v>121</v>
      </c>
      <c r="R613" s="14">
        <f>IFERROR(VLOOKUP($A613,'Fielding Data'!$A:$H,MATCH(R$1,'Fielding Data'!$A$1:$H$1,0),0),"Other")</f>
        <v>207</v>
      </c>
      <c r="S613" s="14">
        <f>IFERROR(VLOOKUP($A613,'Fielding Data'!$A:$H,MATCH(S$1,'Fielding Data'!$A$1:$H$1,0),0),"Other")</f>
        <v>9</v>
      </c>
      <c r="T613" s="14">
        <f>IFERROR(VLOOKUP($A613,'Fielding Data'!$A:$H,MATCH(T$1,'Fielding Data'!$A$1:$H$1,0),0),"Other")</f>
        <v>41</v>
      </c>
      <c r="U613" s="14">
        <f>SUMIFS('Fielding Data'!E:E,'Fielding Data'!$A:$A,'Hitting Data'!$A613)</f>
        <v>121</v>
      </c>
      <c r="V613" s="14">
        <f>SUMIFS('Fielding Data'!F:F,'Fielding Data'!$A:$A,'Hitting Data'!$A613)</f>
        <v>207</v>
      </c>
      <c r="W613" s="14">
        <f>SUMIFS('Fielding Data'!G:G,'Fielding Data'!$A:$A,'Hitting Data'!$A613)</f>
        <v>9</v>
      </c>
      <c r="X613" s="14">
        <f>SUMIFS('Fielding Data'!H:H,'Fielding Data'!$A:$A,'Hitting Data'!$A613)</f>
        <v>41</v>
      </c>
    </row>
    <row r="614" spans="1:24" x14ac:dyDescent="0.25">
      <c r="A614" s="14" t="str">
        <f t="shared" si="9"/>
        <v>marcush012010</v>
      </c>
      <c r="B614" s="19" t="s">
        <v>568</v>
      </c>
      <c r="C614" s="19">
        <v>2010</v>
      </c>
      <c r="D614" s="19">
        <v>31</v>
      </c>
      <c r="E614" s="19">
        <v>4</v>
      </c>
      <c r="F614" s="19">
        <v>1</v>
      </c>
      <c r="G614" s="19">
        <v>1</v>
      </c>
      <c r="H614" s="19">
        <v>1</v>
      </c>
      <c r="I614" s="19">
        <v>0</v>
      </c>
      <c r="J614" s="19">
        <v>0</v>
      </c>
      <c r="K614" s="19">
        <v>1</v>
      </c>
      <c r="L614" s="19">
        <v>0</v>
      </c>
      <c r="M614" s="19">
        <v>0</v>
      </c>
      <c r="N614" s="19">
        <v>1</v>
      </c>
      <c r="O614" s="19">
        <v>2</v>
      </c>
      <c r="P614" s="14" t="str">
        <f>IFERROR(VLOOKUP($A614,'Fielding Data'!$A:$H,MATCH(P$1,'Fielding Data'!$A$1:$H$1,0),0),"Other")</f>
        <v>P</v>
      </c>
      <c r="Q614" s="14">
        <f>IFERROR(VLOOKUP($A614,'Fielding Data'!$A:$H,MATCH(Q$1,'Fielding Data'!$A$1:$H$1,0),0),"Other")</f>
        <v>18</v>
      </c>
      <c r="R614" s="14">
        <f>IFERROR(VLOOKUP($A614,'Fielding Data'!$A:$H,MATCH(R$1,'Fielding Data'!$A$1:$H$1,0),0),"Other")</f>
        <v>24</v>
      </c>
      <c r="S614" s="14">
        <f>IFERROR(VLOOKUP($A614,'Fielding Data'!$A:$H,MATCH(S$1,'Fielding Data'!$A$1:$H$1,0),0),"Other")</f>
        <v>0</v>
      </c>
      <c r="T614" s="14">
        <f>IFERROR(VLOOKUP($A614,'Fielding Data'!$A:$H,MATCH(T$1,'Fielding Data'!$A$1:$H$1,0),0),"Other")</f>
        <v>1</v>
      </c>
      <c r="U614" s="14">
        <f>SUMIFS('Fielding Data'!E:E,'Fielding Data'!$A:$A,'Hitting Data'!$A614)</f>
        <v>18</v>
      </c>
      <c r="V614" s="14">
        <f>SUMIFS('Fielding Data'!F:F,'Fielding Data'!$A:$A,'Hitting Data'!$A614)</f>
        <v>24</v>
      </c>
      <c r="W614" s="14">
        <f>SUMIFS('Fielding Data'!G:G,'Fielding Data'!$A:$A,'Hitting Data'!$A614)</f>
        <v>0</v>
      </c>
      <c r="X614" s="14">
        <f>SUMIFS('Fielding Data'!H:H,'Fielding Data'!$A:$A,'Hitting Data'!$A614)</f>
        <v>1</v>
      </c>
    </row>
    <row r="615" spans="1:24" x14ac:dyDescent="0.25">
      <c r="A615" s="14" t="str">
        <f t="shared" si="9"/>
        <v>marinjh012010</v>
      </c>
      <c r="B615" s="19" t="s">
        <v>1328</v>
      </c>
      <c r="C615" s="19">
        <v>2010</v>
      </c>
      <c r="D615" s="19">
        <v>4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4" t="str">
        <f>IFERROR(VLOOKUP($A615,'Fielding Data'!$A:$H,MATCH(P$1,'Fielding Data'!$A$1:$H$1,0),0),"Other")</f>
        <v>P</v>
      </c>
      <c r="Q615" s="14">
        <f>IFERROR(VLOOKUP($A615,'Fielding Data'!$A:$H,MATCH(Q$1,'Fielding Data'!$A$1:$H$1,0),0),"Other")</f>
        <v>1</v>
      </c>
      <c r="R615" s="14">
        <f>IFERROR(VLOOKUP($A615,'Fielding Data'!$A:$H,MATCH(R$1,'Fielding Data'!$A$1:$H$1,0),0),"Other")</f>
        <v>0</v>
      </c>
      <c r="S615" s="14">
        <f>IFERROR(VLOOKUP($A615,'Fielding Data'!$A:$H,MATCH(S$1,'Fielding Data'!$A$1:$H$1,0),0),"Other")</f>
        <v>0</v>
      </c>
      <c r="T615" s="14">
        <f>IFERROR(VLOOKUP($A615,'Fielding Data'!$A:$H,MATCH(T$1,'Fielding Data'!$A$1:$H$1,0),0),"Other")</f>
        <v>0</v>
      </c>
      <c r="U615" s="14">
        <f>SUMIFS('Fielding Data'!E:E,'Fielding Data'!$A:$A,'Hitting Data'!$A615)</f>
        <v>1</v>
      </c>
      <c r="V615" s="14">
        <f>SUMIFS('Fielding Data'!F:F,'Fielding Data'!$A:$A,'Hitting Data'!$A615)</f>
        <v>0</v>
      </c>
      <c r="W615" s="14">
        <f>SUMIFS('Fielding Data'!G:G,'Fielding Data'!$A:$A,'Hitting Data'!$A615)</f>
        <v>0</v>
      </c>
      <c r="X615" s="14">
        <f>SUMIFS('Fielding Data'!H:H,'Fielding Data'!$A:$A,'Hitting Data'!$A615)</f>
        <v>0</v>
      </c>
    </row>
    <row r="616" spans="1:24" x14ac:dyDescent="0.25">
      <c r="A616" s="14" t="str">
        <f t="shared" si="9"/>
        <v>markani012010</v>
      </c>
      <c r="B616" s="19" t="s">
        <v>682</v>
      </c>
      <c r="C616" s="19">
        <v>2010</v>
      </c>
      <c r="D616" s="19">
        <v>160</v>
      </c>
      <c r="E616" s="19">
        <v>629</v>
      </c>
      <c r="F616" s="19">
        <v>79</v>
      </c>
      <c r="G616" s="19">
        <v>187</v>
      </c>
      <c r="H616" s="19">
        <v>45</v>
      </c>
      <c r="I616" s="19">
        <v>3</v>
      </c>
      <c r="J616" s="19">
        <v>12</v>
      </c>
      <c r="K616" s="19">
        <v>60</v>
      </c>
      <c r="L616" s="19">
        <v>7</v>
      </c>
      <c r="M616" s="19">
        <v>2</v>
      </c>
      <c r="N616" s="19">
        <v>73</v>
      </c>
      <c r="O616" s="19">
        <v>93</v>
      </c>
      <c r="P616" s="14" t="str">
        <f>IFERROR(VLOOKUP($A616,'Fielding Data'!$A:$H,MATCH(P$1,'Fielding Data'!$A$1:$H$1,0),0),"Other")</f>
        <v>OF</v>
      </c>
      <c r="Q616" s="14">
        <f>IFERROR(VLOOKUP($A616,'Fielding Data'!$A:$H,MATCH(Q$1,'Fielding Data'!$A$1:$H$1,0),0),"Other")</f>
        <v>332</v>
      </c>
      <c r="R616" s="14">
        <f>IFERROR(VLOOKUP($A616,'Fielding Data'!$A:$H,MATCH(R$1,'Fielding Data'!$A$1:$H$1,0),0),"Other")</f>
        <v>7</v>
      </c>
      <c r="S616" s="14">
        <f>IFERROR(VLOOKUP($A616,'Fielding Data'!$A:$H,MATCH(S$1,'Fielding Data'!$A$1:$H$1,0),0),"Other")</f>
        <v>3</v>
      </c>
      <c r="T616" s="14">
        <f>IFERROR(VLOOKUP($A616,'Fielding Data'!$A:$H,MATCH(T$1,'Fielding Data'!$A$1:$H$1,0),0),"Other")</f>
        <v>1</v>
      </c>
      <c r="U616" s="14">
        <f>SUMIFS('Fielding Data'!E:E,'Fielding Data'!$A:$A,'Hitting Data'!$A616)</f>
        <v>332</v>
      </c>
      <c r="V616" s="14">
        <f>SUMIFS('Fielding Data'!F:F,'Fielding Data'!$A:$A,'Hitting Data'!$A616)</f>
        <v>7</v>
      </c>
      <c r="W616" s="14">
        <f>SUMIFS('Fielding Data'!G:G,'Fielding Data'!$A:$A,'Hitting Data'!$A616)</f>
        <v>3</v>
      </c>
      <c r="X616" s="14">
        <f>SUMIFS('Fielding Data'!H:H,'Fielding Data'!$A:$A,'Hitting Data'!$A616)</f>
        <v>1</v>
      </c>
    </row>
    <row r="617" spans="1:24" x14ac:dyDescent="0.25">
      <c r="A617" s="14" t="str">
        <f t="shared" si="9"/>
        <v>marmoca012010</v>
      </c>
      <c r="B617" s="19" t="s">
        <v>683</v>
      </c>
      <c r="C617" s="19">
        <v>2010</v>
      </c>
      <c r="D617" s="19">
        <v>77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4" t="str">
        <f>IFERROR(VLOOKUP($A617,'Fielding Data'!$A:$H,MATCH(P$1,'Fielding Data'!$A$1:$H$1,0),0),"Other")</f>
        <v>P</v>
      </c>
      <c r="Q617" s="14">
        <f>IFERROR(VLOOKUP($A617,'Fielding Data'!$A:$H,MATCH(Q$1,'Fielding Data'!$A$1:$H$1,0),0),"Other")</f>
        <v>4</v>
      </c>
      <c r="R617" s="14">
        <f>IFERROR(VLOOKUP($A617,'Fielding Data'!$A:$H,MATCH(R$1,'Fielding Data'!$A$1:$H$1,0),0),"Other")</f>
        <v>1</v>
      </c>
      <c r="S617" s="14">
        <f>IFERROR(VLOOKUP($A617,'Fielding Data'!$A:$H,MATCH(S$1,'Fielding Data'!$A$1:$H$1,0),0),"Other")</f>
        <v>0</v>
      </c>
      <c r="T617" s="14">
        <f>IFERROR(VLOOKUP($A617,'Fielding Data'!$A:$H,MATCH(T$1,'Fielding Data'!$A$1:$H$1,0),0),"Other")</f>
        <v>0</v>
      </c>
      <c r="U617" s="14">
        <f>SUMIFS('Fielding Data'!E:E,'Fielding Data'!$A:$A,'Hitting Data'!$A617)</f>
        <v>4</v>
      </c>
      <c r="V617" s="14">
        <f>SUMIFS('Fielding Data'!F:F,'Fielding Data'!$A:$A,'Hitting Data'!$A617)</f>
        <v>1</v>
      </c>
      <c r="W617" s="14">
        <f>SUMIFS('Fielding Data'!G:G,'Fielding Data'!$A:$A,'Hitting Data'!$A617)</f>
        <v>0</v>
      </c>
      <c r="X617" s="14">
        <f>SUMIFS('Fielding Data'!H:H,'Fielding Data'!$A:$A,'Hitting Data'!$A617)</f>
        <v>0</v>
      </c>
    </row>
    <row r="618" spans="1:24" x14ac:dyDescent="0.25">
      <c r="A618" s="14" t="str">
        <f t="shared" si="9"/>
        <v>marquja012010</v>
      </c>
      <c r="B618" s="19" t="s">
        <v>147</v>
      </c>
      <c r="C618" s="19">
        <v>2010</v>
      </c>
      <c r="D618" s="19">
        <v>17</v>
      </c>
      <c r="E618" s="19">
        <v>22</v>
      </c>
      <c r="F618" s="19">
        <v>1</v>
      </c>
      <c r="G618" s="19">
        <v>3</v>
      </c>
      <c r="H618" s="19">
        <v>1</v>
      </c>
      <c r="I618" s="19">
        <v>0</v>
      </c>
      <c r="J618" s="19">
        <v>0</v>
      </c>
      <c r="K618" s="19">
        <v>2</v>
      </c>
      <c r="L618" s="19">
        <v>0</v>
      </c>
      <c r="M618" s="19">
        <v>0</v>
      </c>
      <c r="N618" s="19">
        <v>0</v>
      </c>
      <c r="O618" s="19">
        <v>2</v>
      </c>
      <c r="P618" s="14" t="str">
        <f>IFERROR(VLOOKUP($A618,'Fielding Data'!$A:$H,MATCH(P$1,'Fielding Data'!$A$1:$H$1,0),0),"Other")</f>
        <v>P</v>
      </c>
      <c r="Q618" s="14">
        <f>IFERROR(VLOOKUP($A618,'Fielding Data'!$A:$H,MATCH(Q$1,'Fielding Data'!$A$1:$H$1,0),0),"Other")</f>
        <v>5</v>
      </c>
      <c r="R618" s="14">
        <f>IFERROR(VLOOKUP($A618,'Fielding Data'!$A:$H,MATCH(R$1,'Fielding Data'!$A$1:$H$1,0),0),"Other")</f>
        <v>4</v>
      </c>
      <c r="S618" s="14">
        <f>IFERROR(VLOOKUP($A618,'Fielding Data'!$A:$H,MATCH(S$1,'Fielding Data'!$A$1:$H$1,0),0),"Other")</f>
        <v>2</v>
      </c>
      <c r="T618" s="14">
        <f>IFERROR(VLOOKUP($A618,'Fielding Data'!$A:$H,MATCH(T$1,'Fielding Data'!$A$1:$H$1,0),0),"Other")</f>
        <v>0</v>
      </c>
      <c r="U618" s="14">
        <f>SUMIFS('Fielding Data'!E:E,'Fielding Data'!$A:$A,'Hitting Data'!$A618)</f>
        <v>5</v>
      </c>
      <c r="V618" s="14">
        <f>SUMIFS('Fielding Data'!F:F,'Fielding Data'!$A:$A,'Hitting Data'!$A618)</f>
        <v>4</v>
      </c>
      <c r="W618" s="14">
        <f>SUMIFS('Fielding Data'!G:G,'Fielding Data'!$A:$A,'Hitting Data'!$A618)</f>
        <v>2</v>
      </c>
      <c r="X618" s="14">
        <f>SUMIFS('Fielding Data'!H:H,'Fielding Data'!$A:$A,'Hitting Data'!$A618)</f>
        <v>0</v>
      </c>
    </row>
    <row r="619" spans="1:24" x14ac:dyDescent="0.25">
      <c r="A619" s="14" t="str">
        <f t="shared" si="9"/>
        <v>marquje012010</v>
      </c>
      <c r="B619" s="19" t="s">
        <v>1329</v>
      </c>
      <c r="C619" s="19">
        <v>2010</v>
      </c>
      <c r="D619" s="19">
        <v>1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4" t="str">
        <f>IFERROR(VLOOKUP($A619,'Fielding Data'!$A:$H,MATCH(P$1,'Fielding Data'!$A$1:$H$1,0),0),"Other")</f>
        <v>P</v>
      </c>
      <c r="Q619" s="14">
        <f>IFERROR(VLOOKUP($A619,'Fielding Data'!$A:$H,MATCH(Q$1,'Fielding Data'!$A$1:$H$1,0),0),"Other")</f>
        <v>0</v>
      </c>
      <c r="R619" s="14">
        <f>IFERROR(VLOOKUP($A619,'Fielding Data'!$A:$H,MATCH(R$1,'Fielding Data'!$A$1:$H$1,0),0),"Other")</f>
        <v>1</v>
      </c>
      <c r="S619" s="14">
        <f>IFERROR(VLOOKUP($A619,'Fielding Data'!$A:$H,MATCH(S$1,'Fielding Data'!$A$1:$H$1,0),0),"Other")</f>
        <v>0</v>
      </c>
      <c r="T619" s="14">
        <f>IFERROR(VLOOKUP($A619,'Fielding Data'!$A:$H,MATCH(T$1,'Fielding Data'!$A$1:$H$1,0),0),"Other")</f>
        <v>0</v>
      </c>
      <c r="U619" s="14">
        <f>SUMIFS('Fielding Data'!E:E,'Fielding Data'!$A:$A,'Hitting Data'!$A619)</f>
        <v>0</v>
      </c>
      <c r="V619" s="14">
        <f>SUMIFS('Fielding Data'!F:F,'Fielding Data'!$A:$A,'Hitting Data'!$A619)</f>
        <v>1</v>
      </c>
      <c r="W619" s="14">
        <f>SUMIFS('Fielding Data'!G:G,'Fielding Data'!$A:$A,'Hitting Data'!$A619)</f>
        <v>0</v>
      </c>
      <c r="X619" s="14">
        <f>SUMIFS('Fielding Data'!H:H,'Fielding Data'!$A:$A,'Hitting Data'!$A619)</f>
        <v>0</v>
      </c>
    </row>
    <row r="620" spans="1:24" x14ac:dyDescent="0.25">
      <c r="A620" s="14" t="str">
        <f t="shared" si="9"/>
        <v>marshse012010</v>
      </c>
      <c r="B620" s="19" t="s">
        <v>684</v>
      </c>
      <c r="C620" s="19">
        <v>2010</v>
      </c>
      <c r="D620" s="19">
        <v>80</v>
      </c>
      <c r="E620" s="19">
        <v>4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4</v>
      </c>
      <c r="P620" s="14" t="str">
        <f>IFERROR(VLOOKUP($A620,'Fielding Data'!$A:$H,MATCH(P$1,'Fielding Data'!$A$1:$H$1,0),0),"Other")</f>
        <v>P</v>
      </c>
      <c r="Q620" s="14">
        <f>IFERROR(VLOOKUP($A620,'Fielding Data'!$A:$H,MATCH(Q$1,'Fielding Data'!$A$1:$H$1,0),0),"Other")</f>
        <v>8</v>
      </c>
      <c r="R620" s="14">
        <f>IFERROR(VLOOKUP($A620,'Fielding Data'!$A:$H,MATCH(R$1,'Fielding Data'!$A$1:$H$1,0),0),"Other")</f>
        <v>6</v>
      </c>
      <c r="S620" s="14">
        <f>IFERROR(VLOOKUP($A620,'Fielding Data'!$A:$H,MATCH(S$1,'Fielding Data'!$A$1:$H$1,0),0),"Other")</f>
        <v>0</v>
      </c>
      <c r="T620" s="14">
        <f>IFERROR(VLOOKUP($A620,'Fielding Data'!$A:$H,MATCH(T$1,'Fielding Data'!$A$1:$H$1,0),0),"Other")</f>
        <v>1</v>
      </c>
      <c r="U620" s="14">
        <f>SUMIFS('Fielding Data'!E:E,'Fielding Data'!$A:$A,'Hitting Data'!$A620)</f>
        <v>8</v>
      </c>
      <c r="V620" s="14">
        <f>SUMIFS('Fielding Data'!F:F,'Fielding Data'!$A:$A,'Hitting Data'!$A620)</f>
        <v>6</v>
      </c>
      <c r="W620" s="14">
        <f>SUMIFS('Fielding Data'!G:G,'Fielding Data'!$A:$A,'Hitting Data'!$A620)</f>
        <v>0</v>
      </c>
      <c r="X620" s="14">
        <f>SUMIFS('Fielding Data'!H:H,'Fielding Data'!$A:$A,'Hitting Data'!$A620)</f>
        <v>1</v>
      </c>
    </row>
    <row r="621" spans="1:24" x14ac:dyDescent="0.25">
      <c r="A621" s="14" t="str">
        <f t="shared" si="9"/>
        <v>marsolo012010</v>
      </c>
      <c r="B621" s="19" t="s">
        <v>957</v>
      </c>
      <c r="C621" s="19">
        <v>2010</v>
      </c>
      <c r="D621" s="19">
        <v>87</v>
      </c>
      <c r="E621" s="19">
        <v>262</v>
      </c>
      <c r="F621" s="19">
        <v>29</v>
      </c>
      <c r="G621" s="19">
        <v>51</v>
      </c>
      <c r="H621" s="19">
        <v>15</v>
      </c>
      <c r="I621" s="19">
        <v>0</v>
      </c>
      <c r="J621" s="19">
        <v>3</v>
      </c>
      <c r="K621" s="19">
        <v>22</v>
      </c>
      <c r="L621" s="19">
        <v>8</v>
      </c>
      <c r="M621" s="19">
        <v>1</v>
      </c>
      <c r="N621" s="19">
        <v>26</v>
      </c>
      <c r="O621" s="19">
        <v>55</v>
      </c>
      <c r="P621" s="14" t="str">
        <f>IFERROR(VLOOKUP($A621,'Fielding Data'!$A:$H,MATCH(P$1,'Fielding Data'!$A$1:$H$1,0),0),"Other")</f>
        <v>C</v>
      </c>
      <c r="Q621" s="14">
        <f>IFERROR(VLOOKUP($A621,'Fielding Data'!$A:$H,MATCH(Q$1,'Fielding Data'!$A$1:$H$1,0),0),"Other")</f>
        <v>504</v>
      </c>
      <c r="R621" s="14">
        <f>IFERROR(VLOOKUP($A621,'Fielding Data'!$A:$H,MATCH(R$1,'Fielding Data'!$A$1:$H$1,0),0),"Other")</f>
        <v>44</v>
      </c>
      <c r="S621" s="14">
        <f>IFERROR(VLOOKUP($A621,'Fielding Data'!$A:$H,MATCH(S$1,'Fielding Data'!$A$1:$H$1,0),0),"Other")</f>
        <v>4</v>
      </c>
      <c r="T621" s="14">
        <f>IFERROR(VLOOKUP($A621,'Fielding Data'!$A:$H,MATCH(T$1,'Fielding Data'!$A$1:$H$1,0),0),"Other")</f>
        <v>1</v>
      </c>
      <c r="U621" s="14">
        <f>SUMIFS('Fielding Data'!E:E,'Fielding Data'!$A:$A,'Hitting Data'!$A621)</f>
        <v>504</v>
      </c>
      <c r="V621" s="14">
        <f>SUMIFS('Fielding Data'!F:F,'Fielding Data'!$A:$A,'Hitting Data'!$A621)</f>
        <v>44</v>
      </c>
      <c r="W621" s="14">
        <f>SUMIFS('Fielding Data'!G:G,'Fielding Data'!$A:$A,'Hitting Data'!$A621)</f>
        <v>4</v>
      </c>
      <c r="X621" s="14">
        <f>SUMIFS('Fielding Data'!H:H,'Fielding Data'!$A:$A,'Hitting Data'!$A621)</f>
        <v>1</v>
      </c>
    </row>
    <row r="622" spans="1:24" x14ac:dyDescent="0.25">
      <c r="A622" s="14" t="str">
        <f t="shared" si="9"/>
        <v>martean012010</v>
      </c>
      <c r="B622" s="19" t="s">
        <v>569</v>
      </c>
      <c r="C622" s="19">
        <v>2010</v>
      </c>
      <c r="D622" s="19">
        <v>81</v>
      </c>
      <c r="E622" s="19">
        <v>170</v>
      </c>
      <c r="F622" s="19">
        <v>18</v>
      </c>
      <c r="G622" s="19">
        <v>39</v>
      </c>
      <c r="H622" s="19">
        <v>7</v>
      </c>
      <c r="I622" s="19">
        <v>2</v>
      </c>
      <c r="J622" s="19">
        <v>5</v>
      </c>
      <c r="K622" s="19">
        <v>19</v>
      </c>
      <c r="L622" s="19">
        <v>0</v>
      </c>
      <c r="M622" s="19">
        <v>3</v>
      </c>
      <c r="N622" s="19">
        <v>17</v>
      </c>
      <c r="O622" s="19">
        <v>35</v>
      </c>
      <c r="P622" s="14" t="str">
        <f>IFERROR(VLOOKUP($A622,'Fielding Data'!$A:$H,MATCH(P$1,'Fielding Data'!$A$1:$H$1,0),0),"Other")</f>
        <v>1B</v>
      </c>
      <c r="Q622" s="14">
        <f>IFERROR(VLOOKUP($A622,'Fielding Data'!$A:$H,MATCH(Q$1,'Fielding Data'!$A$1:$H$1,0),0),"Other")</f>
        <v>186</v>
      </c>
      <c r="R622" s="14">
        <f>IFERROR(VLOOKUP($A622,'Fielding Data'!$A:$H,MATCH(R$1,'Fielding Data'!$A$1:$H$1,0),0),"Other")</f>
        <v>11</v>
      </c>
      <c r="S622" s="14">
        <f>IFERROR(VLOOKUP($A622,'Fielding Data'!$A:$H,MATCH(S$1,'Fielding Data'!$A$1:$H$1,0),0),"Other")</f>
        <v>2</v>
      </c>
      <c r="T622" s="14">
        <f>IFERROR(VLOOKUP($A622,'Fielding Data'!$A:$H,MATCH(T$1,'Fielding Data'!$A$1:$H$1,0),0),"Other")</f>
        <v>17</v>
      </c>
      <c r="U622" s="14">
        <f>SUMIFS('Fielding Data'!E:E,'Fielding Data'!$A:$A,'Hitting Data'!$A622)</f>
        <v>207</v>
      </c>
      <c r="V622" s="14">
        <f>SUMIFS('Fielding Data'!F:F,'Fielding Data'!$A:$A,'Hitting Data'!$A622)</f>
        <v>66</v>
      </c>
      <c r="W622" s="14">
        <f>SUMIFS('Fielding Data'!G:G,'Fielding Data'!$A:$A,'Hitting Data'!$A622)</f>
        <v>11</v>
      </c>
      <c r="X622" s="14">
        <f>SUMIFS('Fielding Data'!H:H,'Fielding Data'!$A:$A,'Hitting Data'!$A622)</f>
        <v>23</v>
      </c>
    </row>
    <row r="623" spans="1:24" x14ac:dyDescent="0.25">
      <c r="A623" s="14" t="str">
        <f t="shared" si="9"/>
        <v>marteda012010</v>
      </c>
      <c r="B623" s="19" t="s">
        <v>257</v>
      </c>
      <c r="C623" s="19">
        <v>2010</v>
      </c>
      <c r="D623" s="19">
        <v>30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4" t="str">
        <f>IFERROR(VLOOKUP($A623,'Fielding Data'!$A:$H,MATCH(P$1,'Fielding Data'!$A$1:$H$1,0),0),"Other")</f>
        <v>P</v>
      </c>
      <c r="Q623" s="14">
        <f>IFERROR(VLOOKUP($A623,'Fielding Data'!$A:$H,MATCH(Q$1,'Fielding Data'!$A$1:$H$1,0),0),"Other")</f>
        <v>0</v>
      </c>
      <c r="R623" s="14">
        <f>IFERROR(VLOOKUP($A623,'Fielding Data'!$A:$H,MATCH(R$1,'Fielding Data'!$A$1:$H$1,0),0),"Other")</f>
        <v>1</v>
      </c>
      <c r="S623" s="14">
        <f>IFERROR(VLOOKUP($A623,'Fielding Data'!$A:$H,MATCH(S$1,'Fielding Data'!$A$1:$H$1,0),0),"Other")</f>
        <v>1</v>
      </c>
      <c r="T623" s="14">
        <f>IFERROR(VLOOKUP($A623,'Fielding Data'!$A:$H,MATCH(T$1,'Fielding Data'!$A$1:$H$1,0),0),"Other")</f>
        <v>0</v>
      </c>
      <c r="U623" s="14">
        <f>SUMIFS('Fielding Data'!E:E,'Fielding Data'!$A:$A,'Hitting Data'!$A623)</f>
        <v>0</v>
      </c>
      <c r="V623" s="14">
        <f>SUMIFS('Fielding Data'!F:F,'Fielding Data'!$A:$A,'Hitting Data'!$A623)</f>
        <v>1</v>
      </c>
      <c r="W623" s="14">
        <f>SUMIFS('Fielding Data'!G:G,'Fielding Data'!$A:$A,'Hitting Data'!$A623)</f>
        <v>1</v>
      </c>
      <c r="X623" s="14">
        <f>SUMIFS('Fielding Data'!H:H,'Fielding Data'!$A:$A,'Hitting Data'!$A623)</f>
        <v>0</v>
      </c>
    </row>
    <row r="624" spans="1:24" x14ac:dyDescent="0.25">
      <c r="A624" s="14" t="str">
        <f t="shared" si="9"/>
        <v>martevi012010</v>
      </c>
      <c r="B624" s="19" t="s">
        <v>1129</v>
      </c>
      <c r="C624" s="19">
        <v>2010</v>
      </c>
      <c r="D624" s="19">
        <v>22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4" t="str">
        <f>IFERROR(VLOOKUP($A624,'Fielding Data'!$A:$H,MATCH(P$1,'Fielding Data'!$A$1:$H$1,0),0),"Other")</f>
        <v>P</v>
      </c>
      <c r="Q624" s="14">
        <f>IFERROR(VLOOKUP($A624,'Fielding Data'!$A:$H,MATCH(Q$1,'Fielding Data'!$A$1:$H$1,0),0),"Other")</f>
        <v>0</v>
      </c>
      <c r="R624" s="14">
        <f>IFERROR(VLOOKUP($A624,'Fielding Data'!$A:$H,MATCH(R$1,'Fielding Data'!$A$1:$H$1,0),0),"Other")</f>
        <v>6</v>
      </c>
      <c r="S624" s="14">
        <f>IFERROR(VLOOKUP($A624,'Fielding Data'!$A:$H,MATCH(S$1,'Fielding Data'!$A$1:$H$1,0),0),"Other")</f>
        <v>1</v>
      </c>
      <c r="T624" s="14">
        <f>IFERROR(VLOOKUP($A624,'Fielding Data'!$A:$H,MATCH(T$1,'Fielding Data'!$A$1:$H$1,0),0),"Other")</f>
        <v>1</v>
      </c>
      <c r="U624" s="14">
        <f>SUMIFS('Fielding Data'!E:E,'Fielding Data'!$A:$A,'Hitting Data'!$A624)</f>
        <v>0</v>
      </c>
      <c r="V624" s="14">
        <f>SUMIFS('Fielding Data'!F:F,'Fielding Data'!$A:$A,'Hitting Data'!$A624)</f>
        <v>6</v>
      </c>
      <c r="W624" s="14">
        <f>SUMIFS('Fielding Data'!G:G,'Fielding Data'!$A:$A,'Hitting Data'!$A624)</f>
        <v>1</v>
      </c>
      <c r="X624" s="14">
        <f>SUMIFS('Fielding Data'!H:H,'Fielding Data'!$A:$A,'Hitting Data'!$A624)</f>
        <v>1</v>
      </c>
    </row>
    <row r="625" spans="1:24" x14ac:dyDescent="0.25">
      <c r="A625" s="14" t="str">
        <f t="shared" si="9"/>
        <v>marticr012010</v>
      </c>
      <c r="B625" s="19" t="s">
        <v>1130</v>
      </c>
      <c r="C625" s="19">
        <v>2010</v>
      </c>
      <c r="D625" s="19">
        <v>18</v>
      </c>
      <c r="E625" s="19">
        <v>4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3</v>
      </c>
      <c r="P625" s="14" t="str">
        <f>IFERROR(VLOOKUP($A625,'Fielding Data'!$A:$H,MATCH(P$1,'Fielding Data'!$A$1:$H$1,0),0),"Other")</f>
        <v>P</v>
      </c>
      <c r="Q625" s="14">
        <f>IFERROR(VLOOKUP($A625,'Fielding Data'!$A:$H,MATCH(Q$1,'Fielding Data'!$A$1:$H$1,0),0),"Other")</f>
        <v>2</v>
      </c>
      <c r="R625" s="14">
        <f>IFERROR(VLOOKUP($A625,'Fielding Data'!$A:$H,MATCH(R$1,'Fielding Data'!$A$1:$H$1,0),0),"Other")</f>
        <v>4</v>
      </c>
      <c r="S625" s="14">
        <f>IFERROR(VLOOKUP($A625,'Fielding Data'!$A:$H,MATCH(S$1,'Fielding Data'!$A$1:$H$1,0),0),"Other")</f>
        <v>0</v>
      </c>
      <c r="T625" s="14">
        <f>IFERROR(VLOOKUP($A625,'Fielding Data'!$A:$H,MATCH(T$1,'Fielding Data'!$A$1:$H$1,0),0),"Other")</f>
        <v>0</v>
      </c>
      <c r="U625" s="14">
        <f>SUMIFS('Fielding Data'!E:E,'Fielding Data'!$A:$A,'Hitting Data'!$A625)</f>
        <v>2</v>
      </c>
      <c r="V625" s="14">
        <f>SUMIFS('Fielding Data'!F:F,'Fielding Data'!$A:$A,'Hitting Data'!$A625)</f>
        <v>4</v>
      </c>
      <c r="W625" s="14">
        <f>SUMIFS('Fielding Data'!G:G,'Fielding Data'!$A:$A,'Hitting Data'!$A625)</f>
        <v>0</v>
      </c>
      <c r="X625" s="14">
        <f>SUMIFS('Fielding Data'!H:H,'Fielding Data'!$A:$A,'Hitting Data'!$A625)</f>
        <v>0</v>
      </c>
    </row>
    <row r="626" spans="1:24" x14ac:dyDescent="0.25">
      <c r="A626" s="14" t="str">
        <f t="shared" si="9"/>
        <v>martife022010</v>
      </c>
      <c r="B626" s="19" t="s">
        <v>1131</v>
      </c>
      <c r="C626" s="19">
        <v>2010</v>
      </c>
      <c r="D626" s="19">
        <v>7</v>
      </c>
      <c r="E626" s="19">
        <v>18</v>
      </c>
      <c r="F626" s="19">
        <v>1</v>
      </c>
      <c r="G626" s="19">
        <v>3</v>
      </c>
      <c r="H626" s="19">
        <v>0</v>
      </c>
      <c r="I626" s="19">
        <v>0</v>
      </c>
      <c r="J626" s="19">
        <v>0</v>
      </c>
      <c r="K626" s="19">
        <v>2</v>
      </c>
      <c r="L626" s="19">
        <v>0</v>
      </c>
      <c r="M626" s="19">
        <v>1</v>
      </c>
      <c r="N626" s="19">
        <v>1</v>
      </c>
      <c r="O626" s="19">
        <v>5</v>
      </c>
      <c r="P626" s="14" t="str">
        <f>IFERROR(VLOOKUP($A626,'Fielding Data'!$A:$H,MATCH(P$1,'Fielding Data'!$A$1:$H$1,0),0),"Other")</f>
        <v>LF</v>
      </c>
      <c r="Q626" s="14">
        <f>IFERROR(VLOOKUP($A626,'Fielding Data'!$A:$H,MATCH(Q$1,'Fielding Data'!$A$1:$H$1,0),0),"Other")</f>
        <v>0</v>
      </c>
      <c r="R626" s="14">
        <f>IFERROR(VLOOKUP($A626,'Fielding Data'!$A:$H,MATCH(R$1,'Fielding Data'!$A$1:$H$1,0),0),"Other")</f>
        <v>0</v>
      </c>
      <c r="S626" s="14">
        <f>IFERROR(VLOOKUP($A626,'Fielding Data'!$A:$H,MATCH(S$1,'Fielding Data'!$A$1:$H$1,0),0),"Other")</f>
        <v>0</v>
      </c>
      <c r="T626" s="14">
        <f>IFERROR(VLOOKUP($A626,'Fielding Data'!$A:$H,MATCH(T$1,'Fielding Data'!$A$1:$H$1,0),0),"Other")</f>
        <v>0</v>
      </c>
      <c r="U626" s="14">
        <f>SUMIFS('Fielding Data'!E:E,'Fielding Data'!$A:$A,'Hitting Data'!$A626)</f>
        <v>7</v>
      </c>
      <c r="V626" s="14">
        <f>SUMIFS('Fielding Data'!F:F,'Fielding Data'!$A:$A,'Hitting Data'!$A626)</f>
        <v>0</v>
      </c>
      <c r="W626" s="14">
        <f>SUMIFS('Fielding Data'!G:G,'Fielding Data'!$A:$A,'Hitting Data'!$A626)</f>
        <v>0</v>
      </c>
      <c r="X626" s="14">
        <f>SUMIFS('Fielding Data'!H:H,'Fielding Data'!$A:$A,'Hitting Data'!$A626)</f>
        <v>0</v>
      </c>
    </row>
    <row r="627" spans="1:24" x14ac:dyDescent="0.25">
      <c r="A627" s="14" t="str">
        <f t="shared" si="9"/>
        <v>martijd012010</v>
      </c>
      <c r="B627" s="19" t="s">
        <v>1132</v>
      </c>
      <c r="C627" s="19">
        <v>2010</v>
      </c>
      <c r="D627" s="19">
        <v>10</v>
      </c>
      <c r="E627" s="19">
        <v>12</v>
      </c>
      <c r="F627" s="19">
        <v>0</v>
      </c>
      <c r="G627" s="19">
        <v>2</v>
      </c>
      <c r="H627" s="19">
        <v>1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4</v>
      </c>
      <c r="P627" s="14" t="str">
        <f>IFERROR(VLOOKUP($A627,'Fielding Data'!$A:$H,MATCH(P$1,'Fielding Data'!$A$1:$H$1,0),0),"Other")</f>
        <v>P</v>
      </c>
      <c r="Q627" s="14">
        <f>IFERROR(VLOOKUP($A627,'Fielding Data'!$A:$H,MATCH(Q$1,'Fielding Data'!$A$1:$H$1,0),0),"Other")</f>
        <v>2</v>
      </c>
      <c r="R627" s="14">
        <f>IFERROR(VLOOKUP($A627,'Fielding Data'!$A:$H,MATCH(R$1,'Fielding Data'!$A$1:$H$1,0),0),"Other")</f>
        <v>5</v>
      </c>
      <c r="S627" s="14">
        <f>IFERROR(VLOOKUP($A627,'Fielding Data'!$A:$H,MATCH(S$1,'Fielding Data'!$A$1:$H$1,0),0),"Other")</f>
        <v>0</v>
      </c>
      <c r="T627" s="14">
        <f>IFERROR(VLOOKUP($A627,'Fielding Data'!$A:$H,MATCH(T$1,'Fielding Data'!$A$1:$H$1,0),0),"Other")</f>
        <v>0</v>
      </c>
      <c r="U627" s="14">
        <f>SUMIFS('Fielding Data'!E:E,'Fielding Data'!$A:$A,'Hitting Data'!$A627)</f>
        <v>2</v>
      </c>
      <c r="V627" s="14">
        <f>SUMIFS('Fielding Data'!F:F,'Fielding Data'!$A:$A,'Hitting Data'!$A627)</f>
        <v>5</v>
      </c>
      <c r="W627" s="14">
        <f>SUMIFS('Fielding Data'!G:G,'Fielding Data'!$A:$A,'Hitting Data'!$A627)</f>
        <v>0</v>
      </c>
      <c r="X627" s="14">
        <f>SUMIFS('Fielding Data'!H:H,'Fielding Data'!$A:$A,'Hitting Data'!$A627)</f>
        <v>0</v>
      </c>
    </row>
    <row r="628" spans="1:24" x14ac:dyDescent="0.25">
      <c r="A628" s="14" t="str">
        <f t="shared" si="9"/>
        <v>martios012010</v>
      </c>
      <c r="B628" s="19" t="s">
        <v>1330</v>
      </c>
      <c r="C628" s="19">
        <v>2010</v>
      </c>
      <c r="D628" s="19">
        <v>14</v>
      </c>
      <c r="E628" s="19">
        <v>43</v>
      </c>
      <c r="F628" s="19">
        <v>8</v>
      </c>
      <c r="G628" s="19">
        <v>14</v>
      </c>
      <c r="H628" s="19">
        <v>4</v>
      </c>
      <c r="I628" s="19">
        <v>1</v>
      </c>
      <c r="J628" s="19">
        <v>0</v>
      </c>
      <c r="K628" s="19">
        <v>2</v>
      </c>
      <c r="L628" s="19">
        <v>1</v>
      </c>
      <c r="M628" s="19">
        <v>0</v>
      </c>
      <c r="N628" s="19">
        <v>4</v>
      </c>
      <c r="O628" s="19">
        <v>6</v>
      </c>
      <c r="P628" s="14" t="str">
        <f>IFERROR(VLOOKUP($A628,'Fielding Data'!$A:$H,MATCH(P$1,'Fielding Data'!$A$1:$H$1,0),0),"Other")</f>
        <v>SS</v>
      </c>
      <c r="Q628" s="14">
        <f>IFERROR(VLOOKUP($A628,'Fielding Data'!$A:$H,MATCH(Q$1,'Fielding Data'!$A$1:$H$1,0),0),"Other")</f>
        <v>10</v>
      </c>
      <c r="R628" s="14">
        <f>IFERROR(VLOOKUP($A628,'Fielding Data'!$A:$H,MATCH(R$1,'Fielding Data'!$A$1:$H$1,0),0),"Other")</f>
        <v>22</v>
      </c>
      <c r="S628" s="14">
        <f>IFERROR(VLOOKUP($A628,'Fielding Data'!$A:$H,MATCH(S$1,'Fielding Data'!$A$1:$H$1,0),0),"Other")</f>
        <v>0</v>
      </c>
      <c r="T628" s="14">
        <f>IFERROR(VLOOKUP($A628,'Fielding Data'!$A:$H,MATCH(T$1,'Fielding Data'!$A$1:$H$1,0),0),"Other")</f>
        <v>3</v>
      </c>
      <c r="U628" s="14">
        <f>SUMIFS('Fielding Data'!E:E,'Fielding Data'!$A:$A,'Hitting Data'!$A628)</f>
        <v>10</v>
      </c>
      <c r="V628" s="14">
        <f>SUMIFS('Fielding Data'!F:F,'Fielding Data'!$A:$A,'Hitting Data'!$A628)</f>
        <v>22</v>
      </c>
      <c r="W628" s="14">
        <f>SUMIFS('Fielding Data'!G:G,'Fielding Data'!$A:$A,'Hitting Data'!$A628)</f>
        <v>0</v>
      </c>
      <c r="X628" s="14">
        <f>SUMIFS('Fielding Data'!H:H,'Fielding Data'!$A:$A,'Hitting Data'!$A628)</f>
        <v>3</v>
      </c>
    </row>
    <row r="629" spans="1:24" x14ac:dyDescent="0.25">
      <c r="A629" s="14" t="str">
        <f t="shared" si="9"/>
        <v>martiru012010</v>
      </c>
      <c r="B629" s="19" t="s">
        <v>685</v>
      </c>
      <c r="C629" s="19">
        <v>2010</v>
      </c>
      <c r="D629" s="19">
        <v>97</v>
      </c>
      <c r="E629" s="19">
        <v>331</v>
      </c>
      <c r="F629" s="19">
        <v>45</v>
      </c>
      <c r="G629" s="19">
        <v>82</v>
      </c>
      <c r="H629" s="19">
        <v>13</v>
      </c>
      <c r="I629" s="19">
        <v>0</v>
      </c>
      <c r="J629" s="19">
        <v>5</v>
      </c>
      <c r="K629" s="19">
        <v>26</v>
      </c>
      <c r="L629" s="19">
        <v>6</v>
      </c>
      <c r="M629" s="19">
        <v>2</v>
      </c>
      <c r="N629" s="19">
        <v>48</v>
      </c>
      <c r="O629" s="19">
        <v>61</v>
      </c>
      <c r="P629" s="14" t="str">
        <f>IFERROR(VLOOKUP($A629,'Fielding Data'!$A:$H,MATCH(P$1,'Fielding Data'!$A$1:$H$1,0),0),"Other")</f>
        <v>C</v>
      </c>
      <c r="Q629" s="14">
        <f>IFERROR(VLOOKUP($A629,'Fielding Data'!$A:$H,MATCH(Q$1,'Fielding Data'!$A$1:$H$1,0),0),"Other")</f>
        <v>681</v>
      </c>
      <c r="R629" s="14">
        <f>IFERROR(VLOOKUP($A629,'Fielding Data'!$A:$H,MATCH(R$1,'Fielding Data'!$A$1:$H$1,0),0),"Other")</f>
        <v>59</v>
      </c>
      <c r="S629" s="14">
        <f>IFERROR(VLOOKUP($A629,'Fielding Data'!$A:$H,MATCH(S$1,'Fielding Data'!$A$1:$H$1,0),0),"Other")</f>
        <v>10</v>
      </c>
      <c r="T629" s="14">
        <f>IFERROR(VLOOKUP($A629,'Fielding Data'!$A:$H,MATCH(T$1,'Fielding Data'!$A$1:$H$1,0),0),"Other")</f>
        <v>2</v>
      </c>
      <c r="U629" s="14">
        <f>SUMIFS('Fielding Data'!E:E,'Fielding Data'!$A:$A,'Hitting Data'!$A629)</f>
        <v>681</v>
      </c>
      <c r="V629" s="14">
        <f>SUMIFS('Fielding Data'!F:F,'Fielding Data'!$A:$A,'Hitting Data'!$A629)</f>
        <v>59</v>
      </c>
      <c r="W629" s="14">
        <f>SUMIFS('Fielding Data'!G:G,'Fielding Data'!$A:$A,'Hitting Data'!$A629)</f>
        <v>10</v>
      </c>
      <c r="X629" s="14">
        <f>SUMIFS('Fielding Data'!H:H,'Fielding Data'!$A:$A,'Hitting Data'!$A629)</f>
        <v>2</v>
      </c>
    </row>
    <row r="630" spans="1:24" x14ac:dyDescent="0.25">
      <c r="A630" s="14" t="str">
        <f t="shared" si="9"/>
        <v>martivi012010</v>
      </c>
      <c r="B630" s="19" t="s">
        <v>319</v>
      </c>
      <c r="C630" s="19">
        <v>2010</v>
      </c>
      <c r="D630" s="19">
        <v>127</v>
      </c>
      <c r="E630" s="19">
        <v>493</v>
      </c>
      <c r="F630" s="19">
        <v>64</v>
      </c>
      <c r="G630" s="19">
        <v>149</v>
      </c>
      <c r="H630" s="19">
        <v>32</v>
      </c>
      <c r="I630" s="19">
        <v>1</v>
      </c>
      <c r="J630" s="19">
        <v>20</v>
      </c>
      <c r="K630" s="19">
        <v>79</v>
      </c>
      <c r="L630" s="19">
        <v>1</v>
      </c>
      <c r="M630" s="19">
        <v>0</v>
      </c>
      <c r="N630" s="19">
        <v>40</v>
      </c>
      <c r="O630" s="19">
        <v>52</v>
      </c>
      <c r="P630" s="14" t="str">
        <f>IFERROR(VLOOKUP($A630,'Fielding Data'!$A:$H,MATCH(P$1,'Fielding Data'!$A$1:$H$1,0),0),"Other")</f>
        <v>1B</v>
      </c>
      <c r="Q630" s="14">
        <f>IFERROR(VLOOKUP($A630,'Fielding Data'!$A:$H,MATCH(Q$1,'Fielding Data'!$A$1:$H$1,0),0),"Other")</f>
        <v>95</v>
      </c>
      <c r="R630" s="14">
        <f>IFERROR(VLOOKUP($A630,'Fielding Data'!$A:$H,MATCH(R$1,'Fielding Data'!$A$1:$H$1,0),0),"Other")</f>
        <v>14</v>
      </c>
      <c r="S630" s="14">
        <f>IFERROR(VLOOKUP($A630,'Fielding Data'!$A:$H,MATCH(S$1,'Fielding Data'!$A$1:$H$1,0),0),"Other")</f>
        <v>2</v>
      </c>
      <c r="T630" s="14">
        <f>IFERROR(VLOOKUP($A630,'Fielding Data'!$A:$H,MATCH(T$1,'Fielding Data'!$A$1:$H$1,0),0),"Other")</f>
        <v>10</v>
      </c>
      <c r="U630" s="14">
        <f>SUMIFS('Fielding Data'!E:E,'Fielding Data'!$A:$A,'Hitting Data'!$A630)</f>
        <v>873</v>
      </c>
      <c r="V630" s="14">
        <f>SUMIFS('Fielding Data'!F:F,'Fielding Data'!$A:$A,'Hitting Data'!$A630)</f>
        <v>58</v>
      </c>
      <c r="W630" s="14">
        <f>SUMIFS('Fielding Data'!G:G,'Fielding Data'!$A:$A,'Hitting Data'!$A630)</f>
        <v>8</v>
      </c>
      <c r="X630" s="14">
        <f>SUMIFS('Fielding Data'!H:H,'Fielding Data'!$A:$A,'Hitting Data'!$A630)</f>
        <v>12</v>
      </c>
    </row>
    <row r="631" spans="1:24" x14ac:dyDescent="0.25">
      <c r="A631" s="14" t="str">
        <f t="shared" si="9"/>
        <v>masseni012010</v>
      </c>
      <c r="B631" s="19" t="s">
        <v>686</v>
      </c>
      <c r="C631" s="19">
        <v>2010</v>
      </c>
      <c r="D631" s="19">
        <v>82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4" t="str">
        <f>IFERROR(VLOOKUP($A631,'Fielding Data'!$A:$H,MATCH(P$1,'Fielding Data'!$A$1:$H$1,0),0),"Other")</f>
        <v>P</v>
      </c>
      <c r="Q631" s="14">
        <f>IFERROR(VLOOKUP($A631,'Fielding Data'!$A:$H,MATCH(Q$1,'Fielding Data'!$A$1:$H$1,0),0),"Other")</f>
        <v>9</v>
      </c>
      <c r="R631" s="14">
        <f>IFERROR(VLOOKUP($A631,'Fielding Data'!$A:$H,MATCH(R$1,'Fielding Data'!$A$1:$H$1,0),0),"Other")</f>
        <v>4</v>
      </c>
      <c r="S631" s="14">
        <f>IFERROR(VLOOKUP($A631,'Fielding Data'!$A:$H,MATCH(S$1,'Fielding Data'!$A$1:$H$1,0),0),"Other")</f>
        <v>0</v>
      </c>
      <c r="T631" s="14">
        <f>IFERROR(VLOOKUP($A631,'Fielding Data'!$A:$H,MATCH(T$1,'Fielding Data'!$A$1:$H$1,0),0),"Other")</f>
        <v>0</v>
      </c>
      <c r="U631" s="14">
        <f>SUMIFS('Fielding Data'!E:E,'Fielding Data'!$A:$A,'Hitting Data'!$A631)</f>
        <v>9</v>
      </c>
      <c r="V631" s="14">
        <f>SUMIFS('Fielding Data'!F:F,'Fielding Data'!$A:$A,'Hitting Data'!$A631)</f>
        <v>4</v>
      </c>
      <c r="W631" s="14">
        <f>SUMIFS('Fielding Data'!G:G,'Fielding Data'!$A:$A,'Hitting Data'!$A631)</f>
        <v>0</v>
      </c>
      <c r="X631" s="14">
        <f>SUMIFS('Fielding Data'!H:H,'Fielding Data'!$A:$A,'Hitting Data'!$A631)</f>
        <v>0</v>
      </c>
    </row>
    <row r="632" spans="1:24" x14ac:dyDescent="0.25">
      <c r="A632" s="14" t="str">
        <f t="shared" si="9"/>
        <v>masteju012010</v>
      </c>
      <c r="B632" s="19" t="s">
        <v>959</v>
      </c>
      <c r="C632" s="19">
        <v>2010</v>
      </c>
      <c r="D632" s="19">
        <v>34</v>
      </c>
      <c r="E632" s="19">
        <v>4</v>
      </c>
      <c r="F632" s="19">
        <v>0</v>
      </c>
      <c r="G632" s="19">
        <v>1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1</v>
      </c>
      <c r="P632" s="14" t="str">
        <f>IFERROR(VLOOKUP($A632,'Fielding Data'!$A:$H,MATCH(P$1,'Fielding Data'!$A$1:$H$1,0),0),"Other")</f>
        <v>P</v>
      </c>
      <c r="Q632" s="14">
        <f>IFERROR(VLOOKUP($A632,'Fielding Data'!$A:$H,MATCH(Q$1,'Fielding Data'!$A$1:$H$1,0),0),"Other")</f>
        <v>22</v>
      </c>
      <c r="R632" s="14">
        <f>IFERROR(VLOOKUP($A632,'Fielding Data'!$A:$H,MATCH(R$1,'Fielding Data'!$A$1:$H$1,0),0),"Other")</f>
        <v>34</v>
      </c>
      <c r="S632" s="14">
        <f>IFERROR(VLOOKUP($A632,'Fielding Data'!$A:$H,MATCH(S$1,'Fielding Data'!$A$1:$H$1,0),0),"Other")</f>
        <v>5</v>
      </c>
      <c r="T632" s="14">
        <f>IFERROR(VLOOKUP($A632,'Fielding Data'!$A:$H,MATCH(T$1,'Fielding Data'!$A$1:$H$1,0),0),"Other")</f>
        <v>1</v>
      </c>
      <c r="U632" s="14">
        <f>SUMIFS('Fielding Data'!E:E,'Fielding Data'!$A:$A,'Hitting Data'!$A632)</f>
        <v>22</v>
      </c>
      <c r="V632" s="14">
        <f>SUMIFS('Fielding Data'!F:F,'Fielding Data'!$A:$A,'Hitting Data'!$A632)</f>
        <v>34</v>
      </c>
      <c r="W632" s="14">
        <f>SUMIFS('Fielding Data'!G:G,'Fielding Data'!$A:$A,'Hitting Data'!$A632)</f>
        <v>5</v>
      </c>
      <c r="X632" s="14">
        <f>SUMIFS('Fielding Data'!H:H,'Fielding Data'!$A:$A,'Hitting Data'!$A632)</f>
        <v>1</v>
      </c>
    </row>
    <row r="633" spans="1:24" x14ac:dyDescent="0.25">
      <c r="A633" s="14" t="str">
        <f t="shared" si="9"/>
        <v>matafr012010</v>
      </c>
      <c r="B633" s="19" t="s">
        <v>1331</v>
      </c>
      <c r="C633" s="19">
        <v>2010</v>
      </c>
      <c r="D633" s="19">
        <v>15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4" t="str">
        <f>IFERROR(VLOOKUP($A633,'Fielding Data'!$A:$H,MATCH(P$1,'Fielding Data'!$A$1:$H$1,0),0),"Other")</f>
        <v>P</v>
      </c>
      <c r="Q633" s="14">
        <f>IFERROR(VLOOKUP($A633,'Fielding Data'!$A:$H,MATCH(Q$1,'Fielding Data'!$A$1:$H$1,0),0),"Other")</f>
        <v>1</v>
      </c>
      <c r="R633" s="14">
        <f>IFERROR(VLOOKUP($A633,'Fielding Data'!$A:$H,MATCH(R$1,'Fielding Data'!$A$1:$H$1,0),0),"Other")</f>
        <v>5</v>
      </c>
      <c r="S633" s="14">
        <f>IFERROR(VLOOKUP($A633,'Fielding Data'!$A:$H,MATCH(S$1,'Fielding Data'!$A$1:$H$1,0),0),"Other")</f>
        <v>1</v>
      </c>
      <c r="T633" s="14">
        <f>IFERROR(VLOOKUP($A633,'Fielding Data'!$A:$H,MATCH(T$1,'Fielding Data'!$A$1:$H$1,0),0),"Other")</f>
        <v>1</v>
      </c>
      <c r="U633" s="14">
        <f>SUMIFS('Fielding Data'!E:E,'Fielding Data'!$A:$A,'Hitting Data'!$A633)</f>
        <v>1</v>
      </c>
      <c r="V633" s="14">
        <f>SUMIFS('Fielding Data'!F:F,'Fielding Data'!$A:$A,'Hitting Data'!$A633)</f>
        <v>5</v>
      </c>
      <c r="W633" s="14">
        <f>SUMIFS('Fielding Data'!G:G,'Fielding Data'!$A:$A,'Hitting Data'!$A633)</f>
        <v>1</v>
      </c>
      <c r="X633" s="14">
        <f>SUMIFS('Fielding Data'!H:H,'Fielding Data'!$A:$A,'Hitting Data'!$A633)</f>
        <v>1</v>
      </c>
    </row>
    <row r="634" spans="1:24" x14ac:dyDescent="0.25">
      <c r="A634" s="14" t="str">
        <f t="shared" si="9"/>
        <v>mateoma012010</v>
      </c>
      <c r="B634" s="19" t="s">
        <v>1332</v>
      </c>
      <c r="C634" s="19">
        <v>2010</v>
      </c>
      <c r="D634" s="19">
        <v>21</v>
      </c>
      <c r="E634" s="19">
        <v>2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1</v>
      </c>
      <c r="P634" s="14" t="str">
        <f>IFERROR(VLOOKUP($A634,'Fielding Data'!$A:$H,MATCH(P$1,'Fielding Data'!$A$1:$H$1,0),0),"Other")</f>
        <v>P</v>
      </c>
      <c r="Q634" s="14">
        <f>IFERROR(VLOOKUP($A634,'Fielding Data'!$A:$H,MATCH(Q$1,'Fielding Data'!$A$1:$H$1,0),0),"Other")</f>
        <v>1</v>
      </c>
      <c r="R634" s="14">
        <f>IFERROR(VLOOKUP($A634,'Fielding Data'!$A:$H,MATCH(R$1,'Fielding Data'!$A$1:$H$1,0),0),"Other")</f>
        <v>2</v>
      </c>
      <c r="S634" s="14">
        <f>IFERROR(VLOOKUP($A634,'Fielding Data'!$A:$H,MATCH(S$1,'Fielding Data'!$A$1:$H$1,0),0),"Other")</f>
        <v>0</v>
      </c>
      <c r="T634" s="14">
        <f>IFERROR(VLOOKUP($A634,'Fielding Data'!$A:$H,MATCH(T$1,'Fielding Data'!$A$1:$H$1,0),0),"Other")</f>
        <v>0</v>
      </c>
      <c r="U634" s="14">
        <f>SUMIFS('Fielding Data'!E:E,'Fielding Data'!$A:$A,'Hitting Data'!$A634)</f>
        <v>1</v>
      </c>
      <c r="V634" s="14">
        <f>SUMIFS('Fielding Data'!F:F,'Fielding Data'!$A:$A,'Hitting Data'!$A634)</f>
        <v>2</v>
      </c>
      <c r="W634" s="14">
        <f>SUMIFS('Fielding Data'!G:G,'Fielding Data'!$A:$A,'Hitting Data'!$A634)</f>
        <v>0</v>
      </c>
      <c r="X634" s="14">
        <f>SUMIFS('Fielding Data'!H:H,'Fielding Data'!$A:$A,'Hitting Data'!$A634)</f>
        <v>0</v>
      </c>
    </row>
    <row r="635" spans="1:24" x14ac:dyDescent="0.25">
      <c r="A635" s="14" t="str">
        <f t="shared" si="9"/>
        <v>mathejo022010</v>
      </c>
      <c r="B635" s="19" t="s">
        <v>960</v>
      </c>
      <c r="C635" s="19">
        <v>2010</v>
      </c>
      <c r="D635" s="19">
        <v>36</v>
      </c>
      <c r="E635" s="19">
        <v>60</v>
      </c>
      <c r="F635" s="19">
        <v>7</v>
      </c>
      <c r="G635" s="19">
        <v>13</v>
      </c>
      <c r="H635" s="19">
        <v>4</v>
      </c>
      <c r="I635" s="19">
        <v>0</v>
      </c>
      <c r="J635" s="19">
        <v>0</v>
      </c>
      <c r="K635" s="19">
        <v>3</v>
      </c>
      <c r="L635" s="19">
        <v>1</v>
      </c>
      <c r="M635" s="19">
        <v>1</v>
      </c>
      <c r="N635" s="19">
        <v>2</v>
      </c>
      <c r="O635" s="19">
        <v>11</v>
      </c>
      <c r="P635" s="14" t="str">
        <f>IFERROR(VLOOKUP($A635,'Fielding Data'!$A:$H,MATCH(P$1,'Fielding Data'!$A$1:$H$1,0),0),"Other")</f>
        <v>1B</v>
      </c>
      <c r="Q635" s="14">
        <f>IFERROR(VLOOKUP($A635,'Fielding Data'!$A:$H,MATCH(Q$1,'Fielding Data'!$A$1:$H$1,0),0),"Other")</f>
        <v>14</v>
      </c>
      <c r="R635" s="14">
        <f>IFERROR(VLOOKUP($A635,'Fielding Data'!$A:$H,MATCH(R$1,'Fielding Data'!$A$1:$H$1,0),0),"Other")</f>
        <v>0</v>
      </c>
      <c r="S635" s="14">
        <f>IFERROR(VLOOKUP($A635,'Fielding Data'!$A:$H,MATCH(S$1,'Fielding Data'!$A$1:$H$1,0),0),"Other")</f>
        <v>0</v>
      </c>
      <c r="T635" s="14">
        <f>IFERROR(VLOOKUP($A635,'Fielding Data'!$A:$H,MATCH(T$1,'Fielding Data'!$A$1:$H$1,0),0),"Other")</f>
        <v>3</v>
      </c>
      <c r="U635" s="14">
        <f>SUMIFS('Fielding Data'!E:E,'Fielding Data'!$A:$A,'Hitting Data'!$A635)</f>
        <v>32</v>
      </c>
      <c r="V635" s="14">
        <f>SUMIFS('Fielding Data'!F:F,'Fielding Data'!$A:$A,'Hitting Data'!$A635)</f>
        <v>0</v>
      </c>
      <c r="W635" s="14">
        <f>SUMIFS('Fielding Data'!G:G,'Fielding Data'!$A:$A,'Hitting Data'!$A635)</f>
        <v>0</v>
      </c>
      <c r="X635" s="14">
        <f>SUMIFS('Fielding Data'!H:H,'Fielding Data'!$A:$A,'Hitting Data'!$A635)</f>
        <v>3</v>
      </c>
    </row>
    <row r="636" spans="1:24" x14ac:dyDescent="0.25">
      <c r="A636" s="14" t="str">
        <f t="shared" si="9"/>
        <v>mathido012010</v>
      </c>
      <c r="B636" s="19" t="s">
        <v>961</v>
      </c>
      <c r="C636" s="19">
        <v>2010</v>
      </c>
      <c r="D636" s="19">
        <v>13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4" t="str">
        <f>IFERROR(VLOOKUP($A636,'Fielding Data'!$A:$H,MATCH(P$1,'Fielding Data'!$A$1:$H$1,0),0),"Other")</f>
        <v>P</v>
      </c>
      <c r="Q636" s="14">
        <f>IFERROR(VLOOKUP($A636,'Fielding Data'!$A:$H,MATCH(Q$1,'Fielding Data'!$A$1:$H$1,0),0),"Other")</f>
        <v>0</v>
      </c>
      <c r="R636" s="14">
        <f>IFERROR(VLOOKUP($A636,'Fielding Data'!$A:$H,MATCH(R$1,'Fielding Data'!$A$1:$H$1,0),0),"Other")</f>
        <v>3</v>
      </c>
      <c r="S636" s="14">
        <f>IFERROR(VLOOKUP($A636,'Fielding Data'!$A:$H,MATCH(S$1,'Fielding Data'!$A$1:$H$1,0),0),"Other")</f>
        <v>0</v>
      </c>
      <c r="T636" s="14">
        <f>IFERROR(VLOOKUP($A636,'Fielding Data'!$A:$H,MATCH(T$1,'Fielding Data'!$A$1:$H$1,0),0),"Other")</f>
        <v>1</v>
      </c>
      <c r="U636" s="14">
        <f>SUMIFS('Fielding Data'!E:E,'Fielding Data'!$A:$A,'Hitting Data'!$A636)</f>
        <v>0</v>
      </c>
      <c r="V636" s="14">
        <f>SUMIFS('Fielding Data'!F:F,'Fielding Data'!$A:$A,'Hitting Data'!$A636)</f>
        <v>3</v>
      </c>
      <c r="W636" s="14">
        <f>SUMIFS('Fielding Data'!G:G,'Fielding Data'!$A:$A,'Hitting Data'!$A636)</f>
        <v>0</v>
      </c>
      <c r="X636" s="14">
        <f>SUMIFS('Fielding Data'!H:H,'Fielding Data'!$A:$A,'Hitting Data'!$A636)</f>
        <v>1</v>
      </c>
    </row>
    <row r="637" spans="1:24" x14ac:dyDescent="0.25">
      <c r="A637" s="14" t="str">
        <f t="shared" si="9"/>
        <v>mathije012010</v>
      </c>
      <c r="B637" s="19" t="s">
        <v>570</v>
      </c>
      <c r="C637" s="19">
        <v>2010</v>
      </c>
      <c r="D637" s="19">
        <v>68</v>
      </c>
      <c r="E637" s="19">
        <v>205</v>
      </c>
      <c r="F637" s="19">
        <v>19</v>
      </c>
      <c r="G637" s="19">
        <v>40</v>
      </c>
      <c r="H637" s="19">
        <v>6</v>
      </c>
      <c r="I637" s="19">
        <v>1</v>
      </c>
      <c r="J637" s="19">
        <v>3</v>
      </c>
      <c r="K637" s="19">
        <v>18</v>
      </c>
      <c r="L637" s="19">
        <v>3</v>
      </c>
      <c r="M637" s="19">
        <v>0</v>
      </c>
      <c r="N637" s="19">
        <v>6</v>
      </c>
      <c r="O637" s="19">
        <v>59</v>
      </c>
      <c r="P637" s="14" t="str">
        <f>IFERROR(VLOOKUP($A637,'Fielding Data'!$A:$H,MATCH(P$1,'Fielding Data'!$A$1:$H$1,0),0),"Other")</f>
        <v>C</v>
      </c>
      <c r="Q637" s="14">
        <f>IFERROR(VLOOKUP($A637,'Fielding Data'!$A:$H,MATCH(Q$1,'Fielding Data'!$A$1:$H$1,0),0),"Other")</f>
        <v>433</v>
      </c>
      <c r="R637" s="14">
        <f>IFERROR(VLOOKUP($A637,'Fielding Data'!$A:$H,MATCH(R$1,'Fielding Data'!$A$1:$H$1,0),0),"Other")</f>
        <v>36</v>
      </c>
      <c r="S637" s="14">
        <f>IFERROR(VLOOKUP($A637,'Fielding Data'!$A:$H,MATCH(S$1,'Fielding Data'!$A$1:$H$1,0),0),"Other")</f>
        <v>7</v>
      </c>
      <c r="T637" s="14">
        <f>IFERROR(VLOOKUP($A637,'Fielding Data'!$A:$H,MATCH(T$1,'Fielding Data'!$A$1:$H$1,0),0),"Other")</f>
        <v>2</v>
      </c>
      <c r="U637" s="14">
        <f>SUMIFS('Fielding Data'!E:E,'Fielding Data'!$A:$A,'Hitting Data'!$A637)</f>
        <v>433</v>
      </c>
      <c r="V637" s="14">
        <f>SUMIFS('Fielding Data'!F:F,'Fielding Data'!$A:$A,'Hitting Data'!$A637)</f>
        <v>36</v>
      </c>
      <c r="W637" s="14">
        <f>SUMIFS('Fielding Data'!G:G,'Fielding Data'!$A:$A,'Hitting Data'!$A637)</f>
        <v>7</v>
      </c>
      <c r="X637" s="14">
        <f>SUMIFS('Fielding Data'!H:H,'Fielding Data'!$A:$A,'Hitting Data'!$A637)</f>
        <v>2</v>
      </c>
    </row>
    <row r="638" spans="1:24" x14ac:dyDescent="0.25">
      <c r="A638" s="14" t="str">
        <f t="shared" si="9"/>
        <v>mathisc012010</v>
      </c>
      <c r="B638" s="19" t="s">
        <v>687</v>
      </c>
      <c r="C638" s="19">
        <v>2010</v>
      </c>
      <c r="D638" s="19">
        <v>2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4" t="str">
        <f>IFERROR(VLOOKUP($A638,'Fielding Data'!$A:$H,MATCH(P$1,'Fielding Data'!$A$1:$H$1,0),0),"Other")</f>
        <v>P</v>
      </c>
      <c r="Q638" s="14">
        <f>IFERROR(VLOOKUP($A638,'Fielding Data'!$A:$H,MATCH(Q$1,'Fielding Data'!$A$1:$H$1,0),0),"Other")</f>
        <v>0</v>
      </c>
      <c r="R638" s="14">
        <f>IFERROR(VLOOKUP($A638,'Fielding Data'!$A:$H,MATCH(R$1,'Fielding Data'!$A$1:$H$1,0),0),"Other")</f>
        <v>0</v>
      </c>
      <c r="S638" s="14">
        <f>IFERROR(VLOOKUP($A638,'Fielding Data'!$A:$H,MATCH(S$1,'Fielding Data'!$A$1:$H$1,0),0),"Other")</f>
        <v>0</v>
      </c>
      <c r="T638" s="14">
        <f>IFERROR(VLOOKUP($A638,'Fielding Data'!$A:$H,MATCH(T$1,'Fielding Data'!$A$1:$H$1,0),0),"Other")</f>
        <v>0</v>
      </c>
      <c r="U638" s="14">
        <f>SUMIFS('Fielding Data'!E:E,'Fielding Data'!$A:$A,'Hitting Data'!$A638)</f>
        <v>0</v>
      </c>
      <c r="V638" s="14">
        <f>SUMIFS('Fielding Data'!F:F,'Fielding Data'!$A:$A,'Hitting Data'!$A638)</f>
        <v>0</v>
      </c>
      <c r="W638" s="14">
        <f>SUMIFS('Fielding Data'!G:G,'Fielding Data'!$A:$A,'Hitting Data'!$A638)</f>
        <v>0</v>
      </c>
      <c r="X638" s="14">
        <f>SUMIFS('Fielding Data'!H:H,'Fielding Data'!$A:$A,'Hitting Data'!$A638)</f>
        <v>0</v>
      </c>
    </row>
    <row r="639" spans="1:24" x14ac:dyDescent="0.25">
      <c r="A639" s="14" t="str">
        <f t="shared" si="9"/>
        <v>matsuda012010</v>
      </c>
      <c r="B639" s="19" t="s">
        <v>820</v>
      </c>
      <c r="C639" s="19">
        <v>2010</v>
      </c>
      <c r="D639" s="19">
        <v>25</v>
      </c>
      <c r="E639" s="19">
        <v>4</v>
      </c>
      <c r="F639" s="19">
        <v>0</v>
      </c>
      <c r="G639" s="19">
        <v>2</v>
      </c>
      <c r="H639" s="19">
        <v>0</v>
      </c>
      <c r="I639" s="19">
        <v>0</v>
      </c>
      <c r="J639" s="19">
        <v>0</v>
      </c>
      <c r="K639" s="19">
        <v>1</v>
      </c>
      <c r="L639" s="19">
        <v>0</v>
      </c>
      <c r="M639" s="19">
        <v>0</v>
      </c>
      <c r="N639" s="19">
        <v>0</v>
      </c>
      <c r="O639" s="19">
        <v>0</v>
      </c>
      <c r="P639" s="14" t="str">
        <f>IFERROR(VLOOKUP($A639,'Fielding Data'!$A:$H,MATCH(P$1,'Fielding Data'!$A$1:$H$1,0),0),"Other")</f>
        <v>P</v>
      </c>
      <c r="Q639" s="14">
        <f>IFERROR(VLOOKUP($A639,'Fielding Data'!$A:$H,MATCH(Q$1,'Fielding Data'!$A$1:$H$1,0),0),"Other")</f>
        <v>8</v>
      </c>
      <c r="R639" s="14">
        <f>IFERROR(VLOOKUP($A639,'Fielding Data'!$A:$H,MATCH(R$1,'Fielding Data'!$A$1:$H$1,0),0),"Other")</f>
        <v>12</v>
      </c>
      <c r="S639" s="14">
        <f>IFERROR(VLOOKUP($A639,'Fielding Data'!$A:$H,MATCH(S$1,'Fielding Data'!$A$1:$H$1,0),0),"Other")</f>
        <v>2</v>
      </c>
      <c r="T639" s="14">
        <f>IFERROR(VLOOKUP($A639,'Fielding Data'!$A:$H,MATCH(T$1,'Fielding Data'!$A$1:$H$1,0),0),"Other")</f>
        <v>2</v>
      </c>
      <c r="U639" s="14">
        <f>SUMIFS('Fielding Data'!E:E,'Fielding Data'!$A:$A,'Hitting Data'!$A639)</f>
        <v>8</v>
      </c>
      <c r="V639" s="14">
        <f>SUMIFS('Fielding Data'!F:F,'Fielding Data'!$A:$A,'Hitting Data'!$A639)</f>
        <v>12</v>
      </c>
      <c r="W639" s="14">
        <f>SUMIFS('Fielding Data'!G:G,'Fielding Data'!$A:$A,'Hitting Data'!$A639)</f>
        <v>2</v>
      </c>
      <c r="X639" s="14">
        <f>SUMIFS('Fielding Data'!H:H,'Fielding Data'!$A:$A,'Hitting Data'!$A639)</f>
        <v>2</v>
      </c>
    </row>
    <row r="640" spans="1:24" x14ac:dyDescent="0.25">
      <c r="A640" s="14" t="str">
        <f t="shared" si="9"/>
        <v>matsuhi012010</v>
      </c>
      <c r="B640" s="19" t="s">
        <v>389</v>
      </c>
      <c r="C640" s="19">
        <v>2010</v>
      </c>
      <c r="D640" s="19">
        <v>145</v>
      </c>
      <c r="E640" s="19">
        <v>482</v>
      </c>
      <c r="F640" s="19">
        <v>55</v>
      </c>
      <c r="G640" s="19">
        <v>132</v>
      </c>
      <c r="H640" s="19">
        <v>24</v>
      </c>
      <c r="I640" s="19">
        <v>1</v>
      </c>
      <c r="J640" s="19">
        <v>21</v>
      </c>
      <c r="K640" s="19">
        <v>84</v>
      </c>
      <c r="L640" s="19">
        <v>0</v>
      </c>
      <c r="M640" s="19">
        <v>1</v>
      </c>
      <c r="N640" s="19">
        <v>67</v>
      </c>
      <c r="O640" s="19">
        <v>98</v>
      </c>
      <c r="P640" s="14" t="str">
        <f>IFERROR(VLOOKUP($A640,'Fielding Data'!$A:$H,MATCH(P$1,'Fielding Data'!$A$1:$H$1,0),0),"Other")</f>
        <v>LF</v>
      </c>
      <c r="Q640" s="14">
        <f>IFERROR(VLOOKUP($A640,'Fielding Data'!$A:$H,MATCH(Q$1,'Fielding Data'!$A$1:$H$1,0),0),"Other")</f>
        <v>0</v>
      </c>
      <c r="R640" s="14">
        <f>IFERROR(VLOOKUP($A640,'Fielding Data'!$A:$H,MATCH(R$1,'Fielding Data'!$A$1:$H$1,0),0),"Other")</f>
        <v>0</v>
      </c>
      <c r="S640" s="14">
        <f>IFERROR(VLOOKUP($A640,'Fielding Data'!$A:$H,MATCH(S$1,'Fielding Data'!$A$1:$H$1,0),0),"Other")</f>
        <v>0</v>
      </c>
      <c r="T640" s="14">
        <f>IFERROR(VLOOKUP($A640,'Fielding Data'!$A:$H,MATCH(T$1,'Fielding Data'!$A$1:$H$1,0),0),"Other")</f>
        <v>0</v>
      </c>
      <c r="U640" s="14">
        <f>SUMIFS('Fielding Data'!E:E,'Fielding Data'!$A:$A,'Hitting Data'!$A640)</f>
        <v>16</v>
      </c>
      <c r="V640" s="14">
        <f>SUMIFS('Fielding Data'!F:F,'Fielding Data'!$A:$A,'Hitting Data'!$A640)</f>
        <v>1</v>
      </c>
      <c r="W640" s="14">
        <f>SUMIFS('Fielding Data'!G:G,'Fielding Data'!$A:$A,'Hitting Data'!$A640)</f>
        <v>0</v>
      </c>
      <c r="X640" s="14">
        <f>SUMIFS('Fielding Data'!H:H,'Fielding Data'!$A:$A,'Hitting Data'!$A640)</f>
        <v>0</v>
      </c>
    </row>
    <row r="641" spans="1:24" x14ac:dyDescent="0.25">
      <c r="A641" s="14" t="str">
        <f t="shared" si="9"/>
        <v>matsuka012010</v>
      </c>
      <c r="B641" s="19" t="s">
        <v>475</v>
      </c>
      <c r="C641" s="19">
        <v>2010</v>
      </c>
      <c r="D641" s="19">
        <v>27</v>
      </c>
      <c r="E641" s="19">
        <v>71</v>
      </c>
      <c r="F641" s="19">
        <v>4</v>
      </c>
      <c r="G641" s="19">
        <v>10</v>
      </c>
      <c r="H641" s="19">
        <v>1</v>
      </c>
      <c r="I641" s="19">
        <v>0</v>
      </c>
      <c r="J641" s="19">
        <v>0</v>
      </c>
      <c r="K641" s="19">
        <v>1</v>
      </c>
      <c r="L641" s="19">
        <v>1</v>
      </c>
      <c r="M641" s="19">
        <v>1</v>
      </c>
      <c r="N641" s="19">
        <v>4</v>
      </c>
      <c r="O641" s="19">
        <v>10</v>
      </c>
      <c r="P641" s="14" t="str">
        <f>IFERROR(VLOOKUP($A641,'Fielding Data'!$A:$H,MATCH(P$1,'Fielding Data'!$A$1:$H$1,0),0),"Other")</f>
        <v>2B</v>
      </c>
      <c r="Q641" s="14">
        <f>IFERROR(VLOOKUP($A641,'Fielding Data'!$A:$H,MATCH(Q$1,'Fielding Data'!$A$1:$H$1,0),0),"Other")</f>
        <v>42</v>
      </c>
      <c r="R641" s="14">
        <f>IFERROR(VLOOKUP($A641,'Fielding Data'!$A:$H,MATCH(R$1,'Fielding Data'!$A$1:$H$1,0),0),"Other")</f>
        <v>56</v>
      </c>
      <c r="S641" s="14">
        <f>IFERROR(VLOOKUP($A641,'Fielding Data'!$A:$H,MATCH(S$1,'Fielding Data'!$A$1:$H$1,0),0),"Other")</f>
        <v>1</v>
      </c>
      <c r="T641" s="14">
        <f>IFERROR(VLOOKUP($A641,'Fielding Data'!$A:$H,MATCH(T$1,'Fielding Data'!$A$1:$H$1,0),0),"Other")</f>
        <v>12</v>
      </c>
      <c r="U641" s="14">
        <f>SUMIFS('Fielding Data'!E:E,'Fielding Data'!$A:$A,'Hitting Data'!$A641)</f>
        <v>42</v>
      </c>
      <c r="V641" s="14">
        <f>SUMIFS('Fielding Data'!F:F,'Fielding Data'!$A:$A,'Hitting Data'!$A641)</f>
        <v>56</v>
      </c>
      <c r="W641" s="14">
        <f>SUMIFS('Fielding Data'!G:G,'Fielding Data'!$A:$A,'Hitting Data'!$A641)</f>
        <v>1</v>
      </c>
      <c r="X641" s="14">
        <f>SUMIFS('Fielding Data'!H:H,'Fielding Data'!$A:$A,'Hitting Data'!$A641)</f>
        <v>12</v>
      </c>
    </row>
    <row r="642" spans="1:24" x14ac:dyDescent="0.25">
      <c r="A642" s="14" t="str">
        <f t="shared" si="9"/>
        <v>matthga022010</v>
      </c>
      <c r="B642" s="19" t="s">
        <v>148</v>
      </c>
      <c r="C642" s="19">
        <v>2010</v>
      </c>
      <c r="D642" s="19">
        <v>36</v>
      </c>
      <c r="E642" s="19">
        <v>58</v>
      </c>
      <c r="F642" s="19">
        <v>9</v>
      </c>
      <c r="G642" s="19">
        <v>11</v>
      </c>
      <c r="H642" s="19">
        <v>3</v>
      </c>
      <c r="I642" s="19">
        <v>0</v>
      </c>
      <c r="J642" s="19">
        <v>0</v>
      </c>
      <c r="K642" s="19">
        <v>1</v>
      </c>
      <c r="L642" s="19">
        <v>1</v>
      </c>
      <c r="M642" s="19">
        <v>0</v>
      </c>
      <c r="N642" s="19">
        <v>6</v>
      </c>
      <c r="O642" s="19">
        <v>24</v>
      </c>
      <c r="P642" s="14" t="str">
        <f>IFERROR(VLOOKUP($A642,'Fielding Data'!$A:$H,MATCH(P$1,'Fielding Data'!$A$1:$H$1,0),0),"Other")</f>
        <v>CF</v>
      </c>
      <c r="Q642" s="14">
        <f>IFERROR(VLOOKUP($A642,'Fielding Data'!$A:$H,MATCH(Q$1,'Fielding Data'!$A$1:$H$1,0),0),"Other")</f>
        <v>0</v>
      </c>
      <c r="R642" s="14">
        <f>IFERROR(VLOOKUP($A642,'Fielding Data'!$A:$H,MATCH(R$1,'Fielding Data'!$A$1:$H$1,0),0),"Other")</f>
        <v>0</v>
      </c>
      <c r="S642" s="14">
        <f>IFERROR(VLOOKUP($A642,'Fielding Data'!$A:$H,MATCH(S$1,'Fielding Data'!$A$1:$H$1,0),0),"Other")</f>
        <v>0</v>
      </c>
      <c r="T642" s="14">
        <f>IFERROR(VLOOKUP($A642,'Fielding Data'!$A:$H,MATCH(T$1,'Fielding Data'!$A$1:$H$1,0),0),"Other")</f>
        <v>0</v>
      </c>
      <c r="U642" s="14">
        <f>SUMIFS('Fielding Data'!E:E,'Fielding Data'!$A:$A,'Hitting Data'!$A642)</f>
        <v>31</v>
      </c>
      <c r="V642" s="14">
        <f>SUMIFS('Fielding Data'!F:F,'Fielding Data'!$A:$A,'Hitting Data'!$A642)</f>
        <v>1</v>
      </c>
      <c r="W642" s="14">
        <f>SUMIFS('Fielding Data'!G:G,'Fielding Data'!$A:$A,'Hitting Data'!$A642)</f>
        <v>0</v>
      </c>
      <c r="X642" s="14">
        <f>SUMIFS('Fielding Data'!H:H,'Fielding Data'!$A:$A,'Hitting Data'!$A642)</f>
        <v>0</v>
      </c>
    </row>
    <row r="643" spans="1:24" x14ac:dyDescent="0.25">
      <c r="A643" s="14" t="str">
        <f t="shared" ref="A643:A706" si="10">B643&amp;C643</f>
        <v>matusbr012010</v>
      </c>
      <c r="B643" s="19" t="s">
        <v>1134</v>
      </c>
      <c r="C643" s="19">
        <v>2010</v>
      </c>
      <c r="D643" s="19">
        <v>32</v>
      </c>
      <c r="E643" s="19">
        <v>2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4" t="str">
        <f>IFERROR(VLOOKUP($A643,'Fielding Data'!$A:$H,MATCH(P$1,'Fielding Data'!$A$1:$H$1,0),0),"Other")</f>
        <v>P</v>
      </c>
      <c r="Q643" s="14">
        <f>IFERROR(VLOOKUP($A643,'Fielding Data'!$A:$H,MATCH(Q$1,'Fielding Data'!$A$1:$H$1,0),0),"Other")</f>
        <v>8</v>
      </c>
      <c r="R643" s="14">
        <f>IFERROR(VLOOKUP($A643,'Fielding Data'!$A:$H,MATCH(R$1,'Fielding Data'!$A$1:$H$1,0),0),"Other")</f>
        <v>21</v>
      </c>
      <c r="S643" s="14">
        <f>IFERROR(VLOOKUP($A643,'Fielding Data'!$A:$H,MATCH(S$1,'Fielding Data'!$A$1:$H$1,0),0),"Other")</f>
        <v>1</v>
      </c>
      <c r="T643" s="14">
        <f>IFERROR(VLOOKUP($A643,'Fielding Data'!$A:$H,MATCH(T$1,'Fielding Data'!$A$1:$H$1,0),0),"Other")</f>
        <v>1</v>
      </c>
      <c r="U643" s="14">
        <f>SUMIFS('Fielding Data'!E:E,'Fielding Data'!$A:$A,'Hitting Data'!$A643)</f>
        <v>8</v>
      </c>
      <c r="V643" s="14">
        <f>SUMIFS('Fielding Data'!F:F,'Fielding Data'!$A:$A,'Hitting Data'!$A643)</f>
        <v>21</v>
      </c>
      <c r="W643" s="14">
        <f>SUMIFS('Fielding Data'!G:G,'Fielding Data'!$A:$A,'Hitting Data'!$A643)</f>
        <v>1</v>
      </c>
      <c r="X643" s="14">
        <f>SUMIFS('Fielding Data'!H:H,'Fielding Data'!$A:$A,'Hitting Data'!$A643)</f>
        <v>1</v>
      </c>
    </row>
    <row r="644" spans="1:24" x14ac:dyDescent="0.25">
      <c r="A644" s="14" t="str">
        <f t="shared" si="10"/>
        <v>mauerjo012010</v>
      </c>
      <c r="B644" s="19" t="s">
        <v>476</v>
      </c>
      <c r="C644" s="19">
        <v>2010</v>
      </c>
      <c r="D644" s="19">
        <v>137</v>
      </c>
      <c r="E644" s="19">
        <v>510</v>
      </c>
      <c r="F644" s="19">
        <v>88</v>
      </c>
      <c r="G644" s="19">
        <v>167</v>
      </c>
      <c r="H644" s="19">
        <v>43</v>
      </c>
      <c r="I644" s="19">
        <v>1</v>
      </c>
      <c r="J644" s="19">
        <v>9</v>
      </c>
      <c r="K644" s="19">
        <v>75</v>
      </c>
      <c r="L644" s="19">
        <v>1</v>
      </c>
      <c r="M644" s="19">
        <v>4</v>
      </c>
      <c r="N644" s="19">
        <v>65</v>
      </c>
      <c r="O644" s="19">
        <v>53</v>
      </c>
      <c r="P644" s="14" t="str">
        <f>IFERROR(VLOOKUP($A644,'Fielding Data'!$A:$H,MATCH(P$1,'Fielding Data'!$A$1:$H$1,0),0),"Other")</f>
        <v>C</v>
      </c>
      <c r="Q644" s="14">
        <f>IFERROR(VLOOKUP($A644,'Fielding Data'!$A:$H,MATCH(Q$1,'Fielding Data'!$A$1:$H$1,0),0),"Other")</f>
        <v>696</v>
      </c>
      <c r="R644" s="14">
        <f>IFERROR(VLOOKUP($A644,'Fielding Data'!$A:$H,MATCH(R$1,'Fielding Data'!$A$1:$H$1,0),0),"Other")</f>
        <v>34</v>
      </c>
      <c r="S644" s="14">
        <f>IFERROR(VLOOKUP($A644,'Fielding Data'!$A:$H,MATCH(S$1,'Fielding Data'!$A$1:$H$1,0),0),"Other")</f>
        <v>3</v>
      </c>
      <c r="T644" s="14">
        <f>IFERROR(VLOOKUP($A644,'Fielding Data'!$A:$H,MATCH(T$1,'Fielding Data'!$A$1:$H$1,0),0),"Other")</f>
        <v>3</v>
      </c>
      <c r="U644" s="14">
        <f>SUMIFS('Fielding Data'!E:E,'Fielding Data'!$A:$A,'Hitting Data'!$A644)</f>
        <v>696</v>
      </c>
      <c r="V644" s="14">
        <f>SUMIFS('Fielding Data'!F:F,'Fielding Data'!$A:$A,'Hitting Data'!$A644)</f>
        <v>34</v>
      </c>
      <c r="W644" s="14">
        <f>SUMIFS('Fielding Data'!G:G,'Fielding Data'!$A:$A,'Hitting Data'!$A644)</f>
        <v>3</v>
      </c>
      <c r="X644" s="14">
        <f>SUMIFS('Fielding Data'!H:H,'Fielding Data'!$A:$A,'Hitting Data'!$A644)</f>
        <v>3</v>
      </c>
    </row>
    <row r="645" spans="1:24" x14ac:dyDescent="0.25">
      <c r="A645" s="14" t="str">
        <f t="shared" si="10"/>
        <v>maxweju012010</v>
      </c>
      <c r="B645" s="19" t="s">
        <v>821</v>
      </c>
      <c r="C645" s="19">
        <v>2010</v>
      </c>
      <c r="D645" s="19">
        <v>67</v>
      </c>
      <c r="E645" s="19">
        <v>104</v>
      </c>
      <c r="F645" s="19">
        <v>16</v>
      </c>
      <c r="G645" s="19">
        <v>15</v>
      </c>
      <c r="H645" s="19">
        <v>6</v>
      </c>
      <c r="I645" s="19">
        <v>0</v>
      </c>
      <c r="J645" s="19">
        <v>3</v>
      </c>
      <c r="K645" s="19">
        <v>12</v>
      </c>
      <c r="L645" s="19">
        <v>5</v>
      </c>
      <c r="M645" s="19">
        <v>1</v>
      </c>
      <c r="N645" s="19">
        <v>25</v>
      </c>
      <c r="O645" s="19">
        <v>43</v>
      </c>
      <c r="P645" s="14" t="str">
        <f>IFERROR(VLOOKUP($A645,'Fielding Data'!$A:$H,MATCH(P$1,'Fielding Data'!$A$1:$H$1,0),0),"Other")</f>
        <v>CF</v>
      </c>
      <c r="Q645" s="14">
        <f>IFERROR(VLOOKUP($A645,'Fielding Data'!$A:$H,MATCH(Q$1,'Fielding Data'!$A$1:$H$1,0),0),"Other")</f>
        <v>0</v>
      </c>
      <c r="R645" s="14">
        <f>IFERROR(VLOOKUP($A645,'Fielding Data'!$A:$H,MATCH(R$1,'Fielding Data'!$A$1:$H$1,0),0),"Other")</f>
        <v>0</v>
      </c>
      <c r="S645" s="14">
        <f>IFERROR(VLOOKUP($A645,'Fielding Data'!$A:$H,MATCH(S$1,'Fielding Data'!$A$1:$H$1,0),0),"Other")</f>
        <v>0</v>
      </c>
      <c r="T645" s="14">
        <f>IFERROR(VLOOKUP($A645,'Fielding Data'!$A:$H,MATCH(T$1,'Fielding Data'!$A$1:$H$1,0),0),"Other")</f>
        <v>0</v>
      </c>
      <c r="U645" s="14">
        <f>SUMIFS('Fielding Data'!E:E,'Fielding Data'!$A:$A,'Hitting Data'!$A645)</f>
        <v>73</v>
      </c>
      <c r="V645" s="14">
        <f>SUMIFS('Fielding Data'!F:F,'Fielding Data'!$A:$A,'Hitting Data'!$A645)</f>
        <v>4</v>
      </c>
      <c r="W645" s="14">
        <f>SUMIFS('Fielding Data'!G:G,'Fielding Data'!$A:$A,'Hitting Data'!$A645)</f>
        <v>2</v>
      </c>
      <c r="X645" s="14">
        <f>SUMIFS('Fielding Data'!H:H,'Fielding Data'!$A:$A,'Hitting Data'!$A645)</f>
        <v>1</v>
      </c>
    </row>
    <row r="646" spans="1:24" x14ac:dyDescent="0.25">
      <c r="A646" s="14" t="str">
        <f t="shared" si="10"/>
        <v>mayayu012010</v>
      </c>
      <c r="B646" s="19" t="s">
        <v>1333</v>
      </c>
      <c r="C646" s="19">
        <v>2010</v>
      </c>
      <c r="D646" s="19">
        <v>5</v>
      </c>
      <c r="E646" s="19">
        <v>7</v>
      </c>
      <c r="F646" s="19">
        <v>0</v>
      </c>
      <c r="G646" s="19">
        <v>1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4</v>
      </c>
      <c r="P646" s="14" t="str">
        <f>IFERROR(VLOOKUP($A646,'Fielding Data'!$A:$H,MATCH(P$1,'Fielding Data'!$A$1:$H$1,0),0),"Other")</f>
        <v>P</v>
      </c>
      <c r="Q646" s="14">
        <f>IFERROR(VLOOKUP($A646,'Fielding Data'!$A:$H,MATCH(Q$1,'Fielding Data'!$A$1:$H$1,0),0),"Other")</f>
        <v>1</v>
      </c>
      <c r="R646" s="14">
        <f>IFERROR(VLOOKUP($A646,'Fielding Data'!$A:$H,MATCH(R$1,'Fielding Data'!$A$1:$H$1,0),0),"Other")</f>
        <v>4</v>
      </c>
      <c r="S646" s="14">
        <f>IFERROR(VLOOKUP($A646,'Fielding Data'!$A:$H,MATCH(S$1,'Fielding Data'!$A$1:$H$1,0),0),"Other")</f>
        <v>0</v>
      </c>
      <c r="T646" s="14">
        <f>IFERROR(VLOOKUP($A646,'Fielding Data'!$A:$H,MATCH(T$1,'Fielding Data'!$A$1:$H$1,0),0),"Other")</f>
        <v>0</v>
      </c>
      <c r="U646" s="14">
        <f>SUMIFS('Fielding Data'!E:E,'Fielding Data'!$A:$A,'Hitting Data'!$A646)</f>
        <v>1</v>
      </c>
      <c r="V646" s="14">
        <f>SUMIFS('Fielding Data'!F:F,'Fielding Data'!$A:$A,'Hitting Data'!$A646)</f>
        <v>4</v>
      </c>
      <c r="W646" s="14">
        <f>SUMIFS('Fielding Data'!G:G,'Fielding Data'!$A:$A,'Hitting Data'!$A646)</f>
        <v>0</v>
      </c>
      <c r="X646" s="14">
        <f>SUMIFS('Fielding Data'!H:H,'Fielding Data'!$A:$A,'Hitting Data'!$A646)</f>
        <v>0</v>
      </c>
    </row>
    <row r="647" spans="1:24" x14ac:dyDescent="0.25">
      <c r="A647" s="14" t="str">
        <f t="shared" si="10"/>
        <v>maybejo022010</v>
      </c>
      <c r="B647" s="19" t="s">
        <v>1135</v>
      </c>
      <c r="C647" s="19">
        <v>2010</v>
      </c>
      <c r="D647" s="19">
        <v>11</v>
      </c>
      <c r="E647" s="19">
        <v>12</v>
      </c>
      <c r="F647" s="19">
        <v>4</v>
      </c>
      <c r="G647" s="19">
        <v>4</v>
      </c>
      <c r="H647" s="19">
        <v>0</v>
      </c>
      <c r="I647" s="19">
        <v>0</v>
      </c>
      <c r="J647" s="19">
        <v>2</v>
      </c>
      <c r="K647" s="19">
        <v>6</v>
      </c>
      <c r="L647" s="19">
        <v>0</v>
      </c>
      <c r="M647" s="19">
        <v>1</v>
      </c>
      <c r="N647" s="19">
        <v>1</v>
      </c>
      <c r="O647" s="19">
        <v>4</v>
      </c>
      <c r="P647" s="14" t="str">
        <f>IFERROR(VLOOKUP($A647,'Fielding Data'!$A:$H,MATCH(P$1,'Fielding Data'!$A$1:$H$1,0),0),"Other")</f>
        <v>CF</v>
      </c>
      <c r="Q647" s="14">
        <f>IFERROR(VLOOKUP($A647,'Fielding Data'!$A:$H,MATCH(Q$1,'Fielding Data'!$A$1:$H$1,0),0),"Other")</f>
        <v>0</v>
      </c>
      <c r="R647" s="14">
        <f>IFERROR(VLOOKUP($A647,'Fielding Data'!$A:$H,MATCH(R$1,'Fielding Data'!$A$1:$H$1,0),0),"Other")</f>
        <v>0</v>
      </c>
      <c r="S647" s="14">
        <f>IFERROR(VLOOKUP($A647,'Fielding Data'!$A:$H,MATCH(S$1,'Fielding Data'!$A$1:$H$1,0),0),"Other")</f>
        <v>0</v>
      </c>
      <c r="T647" s="14">
        <f>IFERROR(VLOOKUP($A647,'Fielding Data'!$A:$H,MATCH(T$1,'Fielding Data'!$A$1:$H$1,0),0),"Other")</f>
        <v>0</v>
      </c>
      <c r="U647" s="14">
        <f>SUMIFS('Fielding Data'!E:E,'Fielding Data'!$A:$A,'Hitting Data'!$A647)</f>
        <v>2</v>
      </c>
      <c r="V647" s="14">
        <f>SUMIFS('Fielding Data'!F:F,'Fielding Data'!$A:$A,'Hitting Data'!$A647)</f>
        <v>0</v>
      </c>
      <c r="W647" s="14">
        <f>SUMIFS('Fielding Data'!G:G,'Fielding Data'!$A:$A,'Hitting Data'!$A647)</f>
        <v>0</v>
      </c>
      <c r="X647" s="14">
        <f>SUMIFS('Fielding Data'!H:H,'Fielding Data'!$A:$A,'Hitting Data'!$A647)</f>
        <v>0</v>
      </c>
    </row>
    <row r="648" spans="1:24" x14ac:dyDescent="0.25">
      <c r="A648" s="14" t="str">
        <f t="shared" si="10"/>
        <v>maybica012010</v>
      </c>
      <c r="B648" s="19" t="s">
        <v>822</v>
      </c>
      <c r="C648" s="19">
        <v>2010</v>
      </c>
      <c r="D648" s="19">
        <v>82</v>
      </c>
      <c r="E648" s="19">
        <v>291</v>
      </c>
      <c r="F648" s="19">
        <v>46</v>
      </c>
      <c r="G648" s="19">
        <v>68</v>
      </c>
      <c r="H648" s="19">
        <v>7</v>
      </c>
      <c r="I648" s="19">
        <v>3</v>
      </c>
      <c r="J648" s="19">
        <v>8</v>
      </c>
      <c r="K648" s="19">
        <v>28</v>
      </c>
      <c r="L648" s="19">
        <v>9</v>
      </c>
      <c r="M648" s="19">
        <v>2</v>
      </c>
      <c r="N648" s="19">
        <v>24</v>
      </c>
      <c r="O648" s="19">
        <v>92</v>
      </c>
      <c r="P648" s="14" t="str">
        <f>IFERROR(VLOOKUP($A648,'Fielding Data'!$A:$H,MATCH(P$1,'Fielding Data'!$A$1:$H$1,0),0),"Other")</f>
        <v>CF</v>
      </c>
      <c r="Q648" s="14">
        <f>IFERROR(VLOOKUP($A648,'Fielding Data'!$A:$H,MATCH(Q$1,'Fielding Data'!$A$1:$H$1,0),0),"Other")</f>
        <v>0</v>
      </c>
      <c r="R648" s="14">
        <f>IFERROR(VLOOKUP($A648,'Fielding Data'!$A:$H,MATCH(R$1,'Fielding Data'!$A$1:$H$1,0),0),"Other")</f>
        <v>0</v>
      </c>
      <c r="S648" s="14">
        <f>IFERROR(VLOOKUP($A648,'Fielding Data'!$A:$H,MATCH(S$1,'Fielding Data'!$A$1:$H$1,0),0),"Other")</f>
        <v>0</v>
      </c>
      <c r="T648" s="14">
        <f>IFERROR(VLOOKUP($A648,'Fielding Data'!$A:$H,MATCH(T$1,'Fielding Data'!$A$1:$H$1,0),0),"Other")</f>
        <v>0</v>
      </c>
      <c r="U648" s="14">
        <f>SUMIFS('Fielding Data'!E:E,'Fielding Data'!$A:$A,'Hitting Data'!$A648)</f>
        <v>215</v>
      </c>
      <c r="V648" s="14">
        <f>SUMIFS('Fielding Data'!F:F,'Fielding Data'!$A:$A,'Hitting Data'!$A648)</f>
        <v>4</v>
      </c>
      <c r="W648" s="14">
        <f>SUMIFS('Fielding Data'!G:G,'Fielding Data'!$A:$A,'Hitting Data'!$A648)</f>
        <v>4</v>
      </c>
      <c r="X648" s="14">
        <f>SUMIFS('Fielding Data'!H:H,'Fielding Data'!$A:$A,'Hitting Data'!$A648)</f>
        <v>3</v>
      </c>
    </row>
    <row r="649" spans="1:24" x14ac:dyDescent="0.25">
      <c r="A649" s="14" t="str">
        <f t="shared" si="10"/>
        <v>maylu012010</v>
      </c>
      <c r="B649" s="19" t="s">
        <v>1334</v>
      </c>
      <c r="C649" s="19">
        <v>2010</v>
      </c>
      <c r="D649" s="19">
        <v>12</v>
      </c>
      <c r="E649" s="19">
        <v>37</v>
      </c>
      <c r="F649" s="19">
        <v>3</v>
      </c>
      <c r="G649" s="19">
        <v>7</v>
      </c>
      <c r="H649" s="19">
        <v>1</v>
      </c>
      <c r="I649" s="19">
        <v>0</v>
      </c>
      <c r="J649" s="19">
        <v>0</v>
      </c>
      <c r="K649" s="19">
        <v>6</v>
      </c>
      <c r="L649" s="19">
        <v>0</v>
      </c>
      <c r="M649" s="19">
        <v>1</v>
      </c>
      <c r="N649" s="19">
        <v>0</v>
      </c>
      <c r="O649" s="19">
        <v>10</v>
      </c>
      <c r="P649" s="14" t="str">
        <f>IFERROR(VLOOKUP($A649,'Fielding Data'!$A:$H,MATCH(P$1,'Fielding Data'!$A$1:$H$1,0),0),"Other")</f>
        <v>C</v>
      </c>
      <c r="Q649" s="14">
        <f>IFERROR(VLOOKUP($A649,'Fielding Data'!$A:$H,MATCH(Q$1,'Fielding Data'!$A$1:$H$1,0),0),"Other")</f>
        <v>60</v>
      </c>
      <c r="R649" s="14">
        <f>IFERROR(VLOOKUP($A649,'Fielding Data'!$A:$H,MATCH(R$1,'Fielding Data'!$A$1:$H$1,0),0),"Other")</f>
        <v>3</v>
      </c>
      <c r="S649" s="14">
        <f>IFERROR(VLOOKUP($A649,'Fielding Data'!$A:$H,MATCH(S$1,'Fielding Data'!$A$1:$H$1,0),0),"Other")</f>
        <v>0</v>
      </c>
      <c r="T649" s="14">
        <f>IFERROR(VLOOKUP($A649,'Fielding Data'!$A:$H,MATCH(T$1,'Fielding Data'!$A$1:$H$1,0),0),"Other")</f>
        <v>0</v>
      </c>
      <c r="U649" s="14">
        <f>SUMIFS('Fielding Data'!E:E,'Fielding Data'!$A:$A,'Hitting Data'!$A649)</f>
        <v>60</v>
      </c>
      <c r="V649" s="14">
        <f>SUMIFS('Fielding Data'!F:F,'Fielding Data'!$A:$A,'Hitting Data'!$A649)</f>
        <v>3</v>
      </c>
      <c r="W649" s="14">
        <f>SUMIFS('Fielding Data'!G:G,'Fielding Data'!$A:$A,'Hitting Data'!$A649)</f>
        <v>0</v>
      </c>
      <c r="X649" s="14">
        <f>SUMIFS('Fielding Data'!H:H,'Fielding Data'!$A:$A,'Hitting Data'!$A649)</f>
        <v>0</v>
      </c>
    </row>
    <row r="650" spans="1:24" x14ac:dyDescent="0.25">
      <c r="A650" s="14" t="str">
        <f t="shared" si="10"/>
        <v>mazzavi012010</v>
      </c>
      <c r="B650" s="19" t="s">
        <v>1136</v>
      </c>
      <c r="C650" s="19">
        <v>2010</v>
      </c>
      <c r="D650" s="19">
        <v>24</v>
      </c>
      <c r="E650" s="19">
        <v>4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2</v>
      </c>
      <c r="P650" s="14" t="str">
        <f>IFERROR(VLOOKUP($A650,'Fielding Data'!$A:$H,MATCH(P$1,'Fielding Data'!$A$1:$H$1,0),0),"Other")</f>
        <v>P</v>
      </c>
      <c r="Q650" s="14">
        <f>IFERROR(VLOOKUP($A650,'Fielding Data'!$A:$H,MATCH(Q$1,'Fielding Data'!$A$1:$H$1,0),0),"Other")</f>
        <v>5</v>
      </c>
      <c r="R650" s="14">
        <f>IFERROR(VLOOKUP($A650,'Fielding Data'!$A:$H,MATCH(R$1,'Fielding Data'!$A$1:$H$1,0),0),"Other")</f>
        <v>11</v>
      </c>
      <c r="S650" s="14">
        <f>IFERROR(VLOOKUP($A650,'Fielding Data'!$A:$H,MATCH(S$1,'Fielding Data'!$A$1:$H$1,0),0),"Other")</f>
        <v>2</v>
      </c>
      <c r="T650" s="14">
        <f>IFERROR(VLOOKUP($A650,'Fielding Data'!$A:$H,MATCH(T$1,'Fielding Data'!$A$1:$H$1,0),0),"Other")</f>
        <v>3</v>
      </c>
      <c r="U650" s="14">
        <f>SUMIFS('Fielding Data'!E:E,'Fielding Data'!$A:$A,'Hitting Data'!$A650)</f>
        <v>5</v>
      </c>
      <c r="V650" s="14">
        <f>SUMIFS('Fielding Data'!F:F,'Fielding Data'!$A:$A,'Hitting Data'!$A650)</f>
        <v>11</v>
      </c>
      <c r="W650" s="14">
        <f>SUMIFS('Fielding Data'!G:G,'Fielding Data'!$A:$A,'Hitting Data'!$A650)</f>
        <v>2</v>
      </c>
      <c r="X650" s="14">
        <f>SUMIFS('Fielding Data'!H:H,'Fielding Data'!$A:$A,'Hitting Data'!$A650)</f>
        <v>3</v>
      </c>
    </row>
    <row r="651" spans="1:24" x14ac:dyDescent="0.25">
      <c r="A651" s="14" t="str">
        <f t="shared" si="10"/>
        <v>mcanupa012010</v>
      </c>
      <c r="B651" s="19" t="s">
        <v>571</v>
      </c>
      <c r="C651" s="19">
        <v>2010</v>
      </c>
      <c r="D651" s="19">
        <v>9</v>
      </c>
      <c r="E651" s="19">
        <v>22</v>
      </c>
      <c r="F651" s="19">
        <v>2</v>
      </c>
      <c r="G651" s="19">
        <v>3</v>
      </c>
      <c r="H651" s="19">
        <v>0</v>
      </c>
      <c r="I651" s="19">
        <v>0</v>
      </c>
      <c r="J651" s="19">
        <v>1</v>
      </c>
      <c r="K651" s="19">
        <v>2</v>
      </c>
      <c r="L651" s="19">
        <v>0</v>
      </c>
      <c r="M651" s="19">
        <v>0</v>
      </c>
      <c r="N651" s="19">
        <v>2</v>
      </c>
      <c r="O651" s="19">
        <v>11</v>
      </c>
      <c r="P651" s="14" t="str">
        <f>IFERROR(VLOOKUP($A651,'Fielding Data'!$A:$H,MATCH(P$1,'Fielding Data'!$A$1:$H$1,0),0),"Other")</f>
        <v>1B</v>
      </c>
      <c r="Q651" s="14">
        <f>IFERROR(VLOOKUP($A651,'Fielding Data'!$A:$H,MATCH(Q$1,'Fielding Data'!$A$1:$H$1,0),0),"Other")</f>
        <v>45</v>
      </c>
      <c r="R651" s="14">
        <f>IFERROR(VLOOKUP($A651,'Fielding Data'!$A:$H,MATCH(R$1,'Fielding Data'!$A$1:$H$1,0),0),"Other")</f>
        <v>0</v>
      </c>
      <c r="S651" s="14">
        <f>IFERROR(VLOOKUP($A651,'Fielding Data'!$A:$H,MATCH(S$1,'Fielding Data'!$A$1:$H$1,0),0),"Other")</f>
        <v>1</v>
      </c>
      <c r="T651" s="14">
        <f>IFERROR(VLOOKUP($A651,'Fielding Data'!$A:$H,MATCH(T$1,'Fielding Data'!$A$1:$H$1,0),0),"Other")</f>
        <v>3</v>
      </c>
      <c r="U651" s="14">
        <f>SUMIFS('Fielding Data'!E:E,'Fielding Data'!$A:$A,'Hitting Data'!$A651)</f>
        <v>45</v>
      </c>
      <c r="V651" s="14">
        <f>SUMIFS('Fielding Data'!F:F,'Fielding Data'!$A:$A,'Hitting Data'!$A651)</f>
        <v>0</v>
      </c>
      <c r="W651" s="14">
        <f>SUMIFS('Fielding Data'!G:G,'Fielding Data'!$A:$A,'Hitting Data'!$A651)</f>
        <v>1</v>
      </c>
      <c r="X651" s="14">
        <f>SUMIFS('Fielding Data'!H:H,'Fielding Data'!$A:$A,'Hitting Data'!$A651)</f>
        <v>3</v>
      </c>
    </row>
    <row r="652" spans="1:24" x14ac:dyDescent="0.25">
      <c r="A652" s="14" t="str">
        <f t="shared" si="10"/>
        <v>mccanbr012010</v>
      </c>
      <c r="B652" s="19" t="s">
        <v>572</v>
      </c>
      <c r="C652" s="19">
        <v>2010</v>
      </c>
      <c r="D652" s="19">
        <v>143</v>
      </c>
      <c r="E652" s="19">
        <v>479</v>
      </c>
      <c r="F652" s="19">
        <v>63</v>
      </c>
      <c r="G652" s="19">
        <v>129</v>
      </c>
      <c r="H652" s="19">
        <v>25</v>
      </c>
      <c r="I652" s="19">
        <v>0</v>
      </c>
      <c r="J652" s="19">
        <v>21</v>
      </c>
      <c r="K652" s="19">
        <v>77</v>
      </c>
      <c r="L652" s="19">
        <v>5</v>
      </c>
      <c r="M652" s="19">
        <v>2</v>
      </c>
      <c r="N652" s="19">
        <v>74</v>
      </c>
      <c r="O652" s="19">
        <v>98</v>
      </c>
      <c r="P652" s="14" t="str">
        <f>IFERROR(VLOOKUP($A652,'Fielding Data'!$A:$H,MATCH(P$1,'Fielding Data'!$A$1:$H$1,0),0),"Other")</f>
        <v>C</v>
      </c>
      <c r="Q652" s="14">
        <f>IFERROR(VLOOKUP($A652,'Fielding Data'!$A:$H,MATCH(Q$1,'Fielding Data'!$A$1:$H$1,0),0),"Other")</f>
        <v>972</v>
      </c>
      <c r="R652" s="14">
        <f>IFERROR(VLOOKUP($A652,'Fielding Data'!$A:$H,MATCH(R$1,'Fielding Data'!$A$1:$H$1,0),0),"Other")</f>
        <v>64</v>
      </c>
      <c r="S652" s="14">
        <f>IFERROR(VLOOKUP($A652,'Fielding Data'!$A:$H,MATCH(S$1,'Fielding Data'!$A$1:$H$1,0),0),"Other")</f>
        <v>14</v>
      </c>
      <c r="T652" s="14">
        <f>IFERROR(VLOOKUP($A652,'Fielding Data'!$A:$H,MATCH(T$1,'Fielding Data'!$A$1:$H$1,0),0),"Other")</f>
        <v>12</v>
      </c>
      <c r="U652" s="14">
        <f>SUMIFS('Fielding Data'!E:E,'Fielding Data'!$A:$A,'Hitting Data'!$A652)</f>
        <v>972</v>
      </c>
      <c r="V652" s="14">
        <f>SUMIFS('Fielding Data'!F:F,'Fielding Data'!$A:$A,'Hitting Data'!$A652)</f>
        <v>64</v>
      </c>
      <c r="W652" s="14">
        <f>SUMIFS('Fielding Data'!G:G,'Fielding Data'!$A:$A,'Hitting Data'!$A652)</f>
        <v>14</v>
      </c>
      <c r="X652" s="14">
        <f>SUMIFS('Fielding Data'!H:H,'Fielding Data'!$A:$A,'Hitting Data'!$A652)</f>
        <v>12</v>
      </c>
    </row>
    <row r="653" spans="1:24" x14ac:dyDescent="0.25">
      <c r="A653" s="14" t="str">
        <f t="shared" si="10"/>
        <v>mccleky012010</v>
      </c>
      <c r="B653" s="19" t="s">
        <v>963</v>
      </c>
      <c r="C653" s="19">
        <v>2010</v>
      </c>
      <c r="D653" s="19">
        <v>68</v>
      </c>
      <c r="E653" s="19">
        <v>2</v>
      </c>
      <c r="F653" s="19">
        <v>0</v>
      </c>
      <c r="G653" s="19">
        <v>1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4" t="str">
        <f>IFERROR(VLOOKUP($A653,'Fielding Data'!$A:$H,MATCH(P$1,'Fielding Data'!$A$1:$H$1,0),0),"Other")</f>
        <v>P</v>
      </c>
      <c r="Q653" s="14">
        <f>IFERROR(VLOOKUP($A653,'Fielding Data'!$A:$H,MATCH(Q$1,'Fielding Data'!$A$1:$H$1,0),0),"Other")</f>
        <v>4</v>
      </c>
      <c r="R653" s="14">
        <f>IFERROR(VLOOKUP($A653,'Fielding Data'!$A:$H,MATCH(R$1,'Fielding Data'!$A$1:$H$1,0),0),"Other")</f>
        <v>8</v>
      </c>
      <c r="S653" s="14">
        <f>IFERROR(VLOOKUP($A653,'Fielding Data'!$A:$H,MATCH(S$1,'Fielding Data'!$A$1:$H$1,0),0),"Other")</f>
        <v>0</v>
      </c>
      <c r="T653" s="14">
        <f>IFERROR(VLOOKUP($A653,'Fielding Data'!$A:$H,MATCH(T$1,'Fielding Data'!$A$1:$H$1,0),0),"Other")</f>
        <v>0</v>
      </c>
      <c r="U653" s="14">
        <f>SUMIFS('Fielding Data'!E:E,'Fielding Data'!$A:$A,'Hitting Data'!$A653)</f>
        <v>4</v>
      </c>
      <c r="V653" s="14">
        <f>SUMIFS('Fielding Data'!F:F,'Fielding Data'!$A:$A,'Hitting Data'!$A653)</f>
        <v>8</v>
      </c>
      <c r="W653" s="14">
        <f>SUMIFS('Fielding Data'!G:G,'Fielding Data'!$A:$A,'Hitting Data'!$A653)</f>
        <v>0</v>
      </c>
      <c r="X653" s="14">
        <f>SUMIFS('Fielding Data'!H:H,'Fielding Data'!$A:$A,'Hitting Data'!$A653)</f>
        <v>0</v>
      </c>
    </row>
    <row r="654" spans="1:24" x14ac:dyDescent="0.25">
      <c r="A654" s="14" t="str">
        <f t="shared" si="10"/>
        <v>mcclemi012010</v>
      </c>
      <c r="B654" s="19" t="s">
        <v>1335</v>
      </c>
      <c r="C654" s="19">
        <v>2010</v>
      </c>
      <c r="D654" s="19">
        <v>17</v>
      </c>
      <c r="E654" s="19">
        <v>2</v>
      </c>
      <c r="F654" s="19">
        <v>0</v>
      </c>
      <c r="G654" s="19">
        <v>1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4" t="str">
        <f>IFERROR(VLOOKUP($A654,'Fielding Data'!$A:$H,MATCH(P$1,'Fielding Data'!$A$1:$H$1,0),0),"Other")</f>
        <v>P</v>
      </c>
      <c r="Q654" s="14">
        <f>IFERROR(VLOOKUP($A654,'Fielding Data'!$A:$H,MATCH(Q$1,'Fielding Data'!$A$1:$H$1,0),0),"Other")</f>
        <v>1</v>
      </c>
      <c r="R654" s="14">
        <f>IFERROR(VLOOKUP($A654,'Fielding Data'!$A:$H,MATCH(R$1,'Fielding Data'!$A$1:$H$1,0),0),"Other")</f>
        <v>3</v>
      </c>
      <c r="S654" s="14">
        <f>IFERROR(VLOOKUP($A654,'Fielding Data'!$A:$H,MATCH(S$1,'Fielding Data'!$A$1:$H$1,0),0),"Other")</f>
        <v>0</v>
      </c>
      <c r="T654" s="14">
        <f>IFERROR(VLOOKUP($A654,'Fielding Data'!$A:$H,MATCH(T$1,'Fielding Data'!$A$1:$H$1,0),0),"Other")</f>
        <v>0</v>
      </c>
      <c r="U654" s="14">
        <f>SUMIFS('Fielding Data'!E:E,'Fielding Data'!$A:$A,'Hitting Data'!$A654)</f>
        <v>1</v>
      </c>
      <c r="V654" s="14">
        <f>SUMIFS('Fielding Data'!F:F,'Fielding Data'!$A:$A,'Hitting Data'!$A654)</f>
        <v>3</v>
      </c>
      <c r="W654" s="14">
        <f>SUMIFS('Fielding Data'!G:G,'Fielding Data'!$A:$A,'Hitting Data'!$A654)</f>
        <v>0</v>
      </c>
      <c r="X654" s="14">
        <f>SUMIFS('Fielding Data'!H:H,'Fielding Data'!$A:$A,'Hitting Data'!$A654)</f>
        <v>0</v>
      </c>
    </row>
    <row r="655" spans="1:24" x14ac:dyDescent="0.25">
      <c r="A655" s="14" t="str">
        <f t="shared" si="10"/>
        <v>mccoymi012010</v>
      </c>
      <c r="B655" s="19" t="s">
        <v>1137</v>
      </c>
      <c r="C655" s="19">
        <v>2010</v>
      </c>
      <c r="D655" s="19">
        <v>46</v>
      </c>
      <c r="E655" s="19">
        <v>82</v>
      </c>
      <c r="F655" s="19">
        <v>9</v>
      </c>
      <c r="G655" s="19">
        <v>16</v>
      </c>
      <c r="H655" s="19">
        <v>4</v>
      </c>
      <c r="I655" s="19">
        <v>0</v>
      </c>
      <c r="J655" s="19">
        <v>0</v>
      </c>
      <c r="K655" s="19">
        <v>3</v>
      </c>
      <c r="L655" s="19">
        <v>5</v>
      </c>
      <c r="M655" s="19">
        <v>1</v>
      </c>
      <c r="N655" s="19">
        <v>8</v>
      </c>
      <c r="O655" s="19">
        <v>20</v>
      </c>
      <c r="P655" s="14" t="str">
        <f>IFERROR(VLOOKUP($A655,'Fielding Data'!$A:$H,MATCH(P$1,'Fielding Data'!$A$1:$H$1,0),0),"Other")</f>
        <v>2B</v>
      </c>
      <c r="Q655" s="14">
        <f>IFERROR(VLOOKUP($A655,'Fielding Data'!$A:$H,MATCH(Q$1,'Fielding Data'!$A$1:$H$1,0),0),"Other")</f>
        <v>10</v>
      </c>
      <c r="R655" s="14">
        <f>IFERROR(VLOOKUP($A655,'Fielding Data'!$A:$H,MATCH(R$1,'Fielding Data'!$A$1:$H$1,0),0),"Other")</f>
        <v>31</v>
      </c>
      <c r="S655" s="14">
        <f>IFERROR(VLOOKUP($A655,'Fielding Data'!$A:$H,MATCH(S$1,'Fielding Data'!$A$1:$H$1,0),0),"Other")</f>
        <v>0</v>
      </c>
      <c r="T655" s="14">
        <f>IFERROR(VLOOKUP($A655,'Fielding Data'!$A:$H,MATCH(T$1,'Fielding Data'!$A$1:$H$1,0),0),"Other")</f>
        <v>7</v>
      </c>
      <c r="U655" s="14">
        <f>SUMIFS('Fielding Data'!E:E,'Fielding Data'!$A:$A,'Hitting Data'!$A655)</f>
        <v>45</v>
      </c>
      <c r="V655" s="14">
        <f>SUMIFS('Fielding Data'!F:F,'Fielding Data'!$A:$A,'Hitting Data'!$A655)</f>
        <v>43</v>
      </c>
      <c r="W655" s="14">
        <f>SUMIFS('Fielding Data'!G:G,'Fielding Data'!$A:$A,'Hitting Data'!$A655)</f>
        <v>2</v>
      </c>
      <c r="X655" s="14">
        <f>SUMIFS('Fielding Data'!H:H,'Fielding Data'!$A:$A,'Hitting Data'!$A655)</f>
        <v>8</v>
      </c>
    </row>
    <row r="656" spans="1:24" x14ac:dyDescent="0.25">
      <c r="A656" s="14" t="str">
        <f t="shared" si="10"/>
        <v>mccutan012010</v>
      </c>
      <c r="B656" s="19" t="s">
        <v>1138</v>
      </c>
      <c r="C656" s="19">
        <v>2010</v>
      </c>
      <c r="D656" s="19">
        <v>154</v>
      </c>
      <c r="E656" s="19">
        <v>570</v>
      </c>
      <c r="F656" s="19">
        <v>94</v>
      </c>
      <c r="G656" s="19">
        <v>163</v>
      </c>
      <c r="H656" s="19">
        <v>35</v>
      </c>
      <c r="I656" s="19">
        <v>5</v>
      </c>
      <c r="J656" s="19">
        <v>16</v>
      </c>
      <c r="K656" s="19">
        <v>56</v>
      </c>
      <c r="L656" s="19">
        <v>33</v>
      </c>
      <c r="M656" s="19">
        <v>10</v>
      </c>
      <c r="N656" s="19">
        <v>70</v>
      </c>
      <c r="O656" s="19">
        <v>89</v>
      </c>
      <c r="P656" s="14" t="str">
        <f>IFERROR(VLOOKUP($A656,'Fielding Data'!$A:$H,MATCH(P$1,'Fielding Data'!$A$1:$H$1,0),0),"Other")</f>
        <v>CF</v>
      </c>
      <c r="Q656" s="14">
        <f>IFERROR(VLOOKUP($A656,'Fielding Data'!$A:$H,MATCH(Q$1,'Fielding Data'!$A$1:$H$1,0),0),"Other")</f>
        <v>0</v>
      </c>
      <c r="R656" s="14">
        <f>IFERROR(VLOOKUP($A656,'Fielding Data'!$A:$H,MATCH(R$1,'Fielding Data'!$A$1:$H$1,0),0),"Other")</f>
        <v>0</v>
      </c>
      <c r="S656" s="14">
        <f>IFERROR(VLOOKUP($A656,'Fielding Data'!$A:$H,MATCH(S$1,'Fielding Data'!$A$1:$H$1,0),0),"Other")</f>
        <v>0</v>
      </c>
      <c r="T656" s="14">
        <f>IFERROR(VLOOKUP($A656,'Fielding Data'!$A:$H,MATCH(T$1,'Fielding Data'!$A$1:$H$1,0),0),"Other")</f>
        <v>0</v>
      </c>
      <c r="U656" s="14">
        <f>SUMIFS('Fielding Data'!E:E,'Fielding Data'!$A:$A,'Hitting Data'!$A656)</f>
        <v>373</v>
      </c>
      <c r="V656" s="14">
        <f>SUMIFS('Fielding Data'!F:F,'Fielding Data'!$A:$A,'Hitting Data'!$A656)</f>
        <v>8</v>
      </c>
      <c r="W656" s="14">
        <f>SUMIFS('Fielding Data'!G:G,'Fielding Data'!$A:$A,'Hitting Data'!$A656)</f>
        <v>5</v>
      </c>
      <c r="X656" s="14">
        <f>SUMIFS('Fielding Data'!H:H,'Fielding Data'!$A:$A,'Hitting Data'!$A656)</f>
        <v>2</v>
      </c>
    </row>
    <row r="657" spans="1:24" x14ac:dyDescent="0.25">
      <c r="A657" s="14" t="str">
        <f t="shared" si="10"/>
        <v>mccutda012010</v>
      </c>
      <c r="B657" s="19" t="s">
        <v>1139</v>
      </c>
      <c r="C657" s="19">
        <v>2010</v>
      </c>
      <c r="D657" s="19">
        <v>28</v>
      </c>
      <c r="E657" s="19">
        <v>14</v>
      </c>
      <c r="F657" s="19">
        <v>1</v>
      </c>
      <c r="G657" s="19">
        <v>1</v>
      </c>
      <c r="H657" s="19">
        <v>0</v>
      </c>
      <c r="I657" s="19">
        <v>0</v>
      </c>
      <c r="J657" s="19">
        <v>0</v>
      </c>
      <c r="K657" s="19">
        <v>0</v>
      </c>
      <c r="L657" s="19">
        <v>1</v>
      </c>
      <c r="M657" s="19">
        <v>0</v>
      </c>
      <c r="N657" s="19">
        <v>0</v>
      </c>
      <c r="O657" s="19">
        <v>5</v>
      </c>
      <c r="P657" s="14" t="str">
        <f>IFERROR(VLOOKUP($A657,'Fielding Data'!$A:$H,MATCH(P$1,'Fielding Data'!$A$1:$H$1,0),0),"Other")</f>
        <v>P</v>
      </c>
      <c r="Q657" s="14">
        <f>IFERROR(VLOOKUP($A657,'Fielding Data'!$A:$H,MATCH(Q$1,'Fielding Data'!$A$1:$H$1,0),0),"Other")</f>
        <v>9</v>
      </c>
      <c r="R657" s="14">
        <f>IFERROR(VLOOKUP($A657,'Fielding Data'!$A:$H,MATCH(R$1,'Fielding Data'!$A$1:$H$1,0),0),"Other")</f>
        <v>12</v>
      </c>
      <c r="S657" s="14">
        <f>IFERROR(VLOOKUP($A657,'Fielding Data'!$A:$H,MATCH(S$1,'Fielding Data'!$A$1:$H$1,0),0),"Other")</f>
        <v>1</v>
      </c>
      <c r="T657" s="14">
        <f>IFERROR(VLOOKUP($A657,'Fielding Data'!$A:$H,MATCH(T$1,'Fielding Data'!$A$1:$H$1,0),0),"Other")</f>
        <v>2</v>
      </c>
      <c r="U657" s="14">
        <f>SUMIFS('Fielding Data'!E:E,'Fielding Data'!$A:$A,'Hitting Data'!$A657)</f>
        <v>9</v>
      </c>
      <c r="V657" s="14">
        <f>SUMIFS('Fielding Data'!F:F,'Fielding Data'!$A:$A,'Hitting Data'!$A657)</f>
        <v>12</v>
      </c>
      <c r="W657" s="14">
        <f>SUMIFS('Fielding Data'!G:G,'Fielding Data'!$A:$A,'Hitting Data'!$A657)</f>
        <v>1</v>
      </c>
      <c r="X657" s="14">
        <f>SUMIFS('Fielding Data'!H:H,'Fielding Data'!$A:$A,'Hitting Data'!$A657)</f>
        <v>2</v>
      </c>
    </row>
    <row r="658" spans="1:24" x14ac:dyDescent="0.25">
      <c r="A658" s="14" t="str">
        <f t="shared" si="10"/>
        <v>mcdonda022010</v>
      </c>
      <c r="B658" s="19" t="s">
        <v>477</v>
      </c>
      <c r="C658" s="19">
        <v>2010</v>
      </c>
      <c r="D658" s="19">
        <v>117</v>
      </c>
      <c r="E658" s="19">
        <v>319</v>
      </c>
      <c r="F658" s="19">
        <v>40</v>
      </c>
      <c r="G658" s="19">
        <v>86</v>
      </c>
      <c r="H658" s="19">
        <v>18</v>
      </c>
      <c r="I658" s="19">
        <v>3</v>
      </c>
      <c r="J658" s="19">
        <v>9</v>
      </c>
      <c r="K658" s="19">
        <v>34</v>
      </c>
      <c r="L658" s="19">
        <v>9</v>
      </c>
      <c r="M658" s="19">
        <v>1</v>
      </c>
      <c r="N658" s="19">
        <v>30</v>
      </c>
      <c r="O658" s="19">
        <v>85</v>
      </c>
      <c r="P658" s="14" t="str">
        <f>IFERROR(VLOOKUP($A658,'Fielding Data'!$A:$H,MATCH(P$1,'Fielding Data'!$A$1:$H$1,0),0),"Other")</f>
        <v>CF</v>
      </c>
      <c r="Q658" s="14">
        <f>IFERROR(VLOOKUP($A658,'Fielding Data'!$A:$H,MATCH(Q$1,'Fielding Data'!$A$1:$H$1,0),0),"Other")</f>
        <v>0</v>
      </c>
      <c r="R658" s="14">
        <f>IFERROR(VLOOKUP($A658,'Fielding Data'!$A:$H,MATCH(R$1,'Fielding Data'!$A$1:$H$1,0),0),"Other")</f>
        <v>0</v>
      </c>
      <c r="S658" s="14">
        <f>IFERROR(VLOOKUP($A658,'Fielding Data'!$A:$H,MATCH(S$1,'Fielding Data'!$A$1:$H$1,0),0),"Other")</f>
        <v>0</v>
      </c>
      <c r="T658" s="14">
        <f>IFERROR(VLOOKUP($A658,'Fielding Data'!$A:$H,MATCH(T$1,'Fielding Data'!$A$1:$H$1,0),0),"Other")</f>
        <v>0</v>
      </c>
      <c r="U658" s="14">
        <f>SUMIFS('Fielding Data'!E:E,'Fielding Data'!$A:$A,'Hitting Data'!$A658)</f>
        <v>187</v>
      </c>
      <c r="V658" s="14">
        <f>SUMIFS('Fielding Data'!F:F,'Fielding Data'!$A:$A,'Hitting Data'!$A658)</f>
        <v>9</v>
      </c>
      <c r="W658" s="14">
        <f>SUMIFS('Fielding Data'!G:G,'Fielding Data'!$A:$A,'Hitting Data'!$A658)</f>
        <v>2</v>
      </c>
      <c r="X658" s="14">
        <f>SUMIFS('Fielding Data'!H:H,'Fielding Data'!$A:$A,'Hitting Data'!$A658)</f>
        <v>1</v>
      </c>
    </row>
    <row r="659" spans="1:24" x14ac:dyDescent="0.25">
      <c r="A659" s="14" t="str">
        <f t="shared" si="10"/>
        <v>mcdonjo032010</v>
      </c>
      <c r="B659" s="19" t="s">
        <v>149</v>
      </c>
      <c r="C659" s="19">
        <v>2010</v>
      </c>
      <c r="D659" s="19">
        <v>63</v>
      </c>
      <c r="E659" s="19">
        <v>152</v>
      </c>
      <c r="F659" s="19">
        <v>27</v>
      </c>
      <c r="G659" s="19">
        <v>38</v>
      </c>
      <c r="H659" s="19">
        <v>9</v>
      </c>
      <c r="I659" s="19">
        <v>2</v>
      </c>
      <c r="J659" s="19">
        <v>6</v>
      </c>
      <c r="K659" s="19">
        <v>23</v>
      </c>
      <c r="L659" s="19">
        <v>2</v>
      </c>
      <c r="M659" s="19">
        <v>1</v>
      </c>
      <c r="N659" s="19">
        <v>6</v>
      </c>
      <c r="O659" s="19">
        <v>26</v>
      </c>
      <c r="P659" s="14" t="str">
        <f>IFERROR(VLOOKUP($A659,'Fielding Data'!$A:$H,MATCH(P$1,'Fielding Data'!$A$1:$H$1,0),0),"Other")</f>
        <v>2B</v>
      </c>
      <c r="Q659" s="14">
        <f>IFERROR(VLOOKUP($A659,'Fielding Data'!$A:$H,MATCH(Q$1,'Fielding Data'!$A$1:$H$1,0),0),"Other")</f>
        <v>32</v>
      </c>
      <c r="R659" s="14">
        <f>IFERROR(VLOOKUP($A659,'Fielding Data'!$A:$H,MATCH(R$1,'Fielding Data'!$A$1:$H$1,0),0),"Other")</f>
        <v>50</v>
      </c>
      <c r="S659" s="14">
        <f>IFERROR(VLOOKUP($A659,'Fielding Data'!$A:$H,MATCH(S$1,'Fielding Data'!$A$1:$H$1,0),0),"Other")</f>
        <v>1</v>
      </c>
      <c r="T659" s="14">
        <f>IFERROR(VLOOKUP($A659,'Fielding Data'!$A:$H,MATCH(T$1,'Fielding Data'!$A$1:$H$1,0),0),"Other")</f>
        <v>20</v>
      </c>
      <c r="U659" s="14">
        <f>SUMIFS('Fielding Data'!E:E,'Fielding Data'!$A:$A,'Hitting Data'!$A659)</f>
        <v>69</v>
      </c>
      <c r="V659" s="14">
        <f>SUMIFS('Fielding Data'!F:F,'Fielding Data'!$A:$A,'Hitting Data'!$A659)</f>
        <v>118</v>
      </c>
      <c r="W659" s="14">
        <f>SUMIFS('Fielding Data'!G:G,'Fielding Data'!$A:$A,'Hitting Data'!$A659)</f>
        <v>5</v>
      </c>
      <c r="X659" s="14">
        <f>SUMIFS('Fielding Data'!H:H,'Fielding Data'!$A:$A,'Hitting Data'!$A659)</f>
        <v>36</v>
      </c>
    </row>
    <row r="660" spans="1:24" x14ac:dyDescent="0.25">
      <c r="A660" s="14" t="str">
        <f t="shared" si="10"/>
        <v>mcgeeja012010</v>
      </c>
      <c r="B660" s="19" t="s">
        <v>1336</v>
      </c>
      <c r="C660" s="19">
        <v>2010</v>
      </c>
      <c r="D660" s="19">
        <v>8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4" t="str">
        <f>IFERROR(VLOOKUP($A660,'Fielding Data'!$A:$H,MATCH(P$1,'Fielding Data'!$A$1:$H$1,0),0),"Other")</f>
        <v>P</v>
      </c>
      <c r="Q660" s="14">
        <f>IFERROR(VLOOKUP($A660,'Fielding Data'!$A:$H,MATCH(Q$1,'Fielding Data'!$A$1:$H$1,0),0),"Other")</f>
        <v>0</v>
      </c>
      <c r="R660" s="14">
        <f>IFERROR(VLOOKUP($A660,'Fielding Data'!$A:$H,MATCH(R$1,'Fielding Data'!$A$1:$H$1,0),0),"Other")</f>
        <v>1</v>
      </c>
      <c r="S660" s="14">
        <f>IFERROR(VLOOKUP($A660,'Fielding Data'!$A:$H,MATCH(S$1,'Fielding Data'!$A$1:$H$1,0),0),"Other")</f>
        <v>0</v>
      </c>
      <c r="T660" s="14">
        <f>IFERROR(VLOOKUP($A660,'Fielding Data'!$A:$H,MATCH(T$1,'Fielding Data'!$A$1:$H$1,0),0),"Other")</f>
        <v>0</v>
      </c>
      <c r="U660" s="14">
        <f>SUMIFS('Fielding Data'!E:E,'Fielding Data'!$A:$A,'Hitting Data'!$A660)</f>
        <v>0</v>
      </c>
      <c r="V660" s="14">
        <f>SUMIFS('Fielding Data'!F:F,'Fielding Data'!$A:$A,'Hitting Data'!$A660)</f>
        <v>1</v>
      </c>
      <c r="W660" s="14">
        <f>SUMIFS('Fielding Data'!G:G,'Fielding Data'!$A:$A,'Hitting Data'!$A660)</f>
        <v>0</v>
      </c>
      <c r="X660" s="14">
        <f>SUMIFS('Fielding Data'!H:H,'Fielding Data'!$A:$A,'Hitting Data'!$A660)</f>
        <v>0</v>
      </c>
    </row>
    <row r="661" spans="1:24" x14ac:dyDescent="0.25">
      <c r="A661" s="14" t="str">
        <f t="shared" si="10"/>
        <v>mcgehca012010</v>
      </c>
      <c r="B661" s="19" t="s">
        <v>965</v>
      </c>
      <c r="C661" s="19">
        <v>2010</v>
      </c>
      <c r="D661" s="19">
        <v>157</v>
      </c>
      <c r="E661" s="19">
        <v>610</v>
      </c>
      <c r="F661" s="19">
        <v>70</v>
      </c>
      <c r="G661" s="19">
        <v>174</v>
      </c>
      <c r="H661" s="19">
        <v>38</v>
      </c>
      <c r="I661" s="19">
        <v>1</v>
      </c>
      <c r="J661" s="19">
        <v>23</v>
      </c>
      <c r="K661" s="19">
        <v>104</v>
      </c>
      <c r="L661" s="19">
        <v>1</v>
      </c>
      <c r="M661" s="19">
        <v>1</v>
      </c>
      <c r="N661" s="19">
        <v>50</v>
      </c>
      <c r="O661" s="19">
        <v>102</v>
      </c>
      <c r="P661" s="14" t="str">
        <f>IFERROR(VLOOKUP($A661,'Fielding Data'!$A:$H,MATCH(P$1,'Fielding Data'!$A$1:$H$1,0),0),"Other")</f>
        <v>1B</v>
      </c>
      <c r="Q661" s="14">
        <f>IFERROR(VLOOKUP($A661,'Fielding Data'!$A:$H,MATCH(Q$1,'Fielding Data'!$A$1:$H$1,0),0),"Other")</f>
        <v>12</v>
      </c>
      <c r="R661" s="14">
        <f>IFERROR(VLOOKUP($A661,'Fielding Data'!$A:$H,MATCH(R$1,'Fielding Data'!$A$1:$H$1,0),0),"Other")</f>
        <v>0</v>
      </c>
      <c r="S661" s="14">
        <f>IFERROR(VLOOKUP($A661,'Fielding Data'!$A:$H,MATCH(S$1,'Fielding Data'!$A$1:$H$1,0),0),"Other")</f>
        <v>0</v>
      </c>
      <c r="T661" s="14">
        <f>IFERROR(VLOOKUP($A661,'Fielding Data'!$A:$H,MATCH(T$1,'Fielding Data'!$A$1:$H$1,0),0),"Other")</f>
        <v>3</v>
      </c>
      <c r="U661" s="14">
        <f>SUMIFS('Fielding Data'!E:E,'Fielding Data'!$A:$A,'Hitting Data'!$A661)</f>
        <v>93</v>
      </c>
      <c r="V661" s="14">
        <f>SUMIFS('Fielding Data'!F:F,'Fielding Data'!$A:$A,'Hitting Data'!$A661)</f>
        <v>268</v>
      </c>
      <c r="W661" s="14">
        <f>SUMIFS('Fielding Data'!G:G,'Fielding Data'!$A:$A,'Hitting Data'!$A661)</f>
        <v>17</v>
      </c>
      <c r="X661" s="14">
        <f>SUMIFS('Fielding Data'!H:H,'Fielding Data'!$A:$A,'Hitting Data'!$A661)</f>
        <v>34</v>
      </c>
    </row>
    <row r="662" spans="1:24" x14ac:dyDescent="0.25">
      <c r="A662" s="14" t="str">
        <f t="shared" si="10"/>
        <v>mckenmi012010</v>
      </c>
      <c r="B662" s="19" t="s">
        <v>1337</v>
      </c>
      <c r="C662" s="19">
        <v>2010</v>
      </c>
      <c r="D662" s="19">
        <v>6</v>
      </c>
      <c r="E662" s="19">
        <v>8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1</v>
      </c>
      <c r="O662" s="19">
        <v>5</v>
      </c>
      <c r="P662" s="14" t="str">
        <f>IFERROR(VLOOKUP($A662,'Fielding Data'!$A:$H,MATCH(P$1,'Fielding Data'!$A$1:$H$1,0),0),"Other")</f>
        <v>C</v>
      </c>
      <c r="Q662" s="14">
        <f>IFERROR(VLOOKUP($A662,'Fielding Data'!$A:$H,MATCH(Q$1,'Fielding Data'!$A$1:$H$1,0),0),"Other")</f>
        <v>5</v>
      </c>
      <c r="R662" s="14">
        <f>IFERROR(VLOOKUP($A662,'Fielding Data'!$A:$H,MATCH(R$1,'Fielding Data'!$A$1:$H$1,0),0),"Other")</f>
        <v>1</v>
      </c>
      <c r="S662" s="14">
        <f>IFERROR(VLOOKUP($A662,'Fielding Data'!$A:$H,MATCH(S$1,'Fielding Data'!$A$1:$H$1,0),0),"Other")</f>
        <v>0</v>
      </c>
      <c r="T662" s="14">
        <f>IFERROR(VLOOKUP($A662,'Fielding Data'!$A:$H,MATCH(T$1,'Fielding Data'!$A$1:$H$1,0),0),"Other")</f>
        <v>0</v>
      </c>
      <c r="U662" s="14">
        <f>SUMIFS('Fielding Data'!E:E,'Fielding Data'!$A:$A,'Hitting Data'!$A662)</f>
        <v>5</v>
      </c>
      <c r="V662" s="14">
        <f>SUMIFS('Fielding Data'!F:F,'Fielding Data'!$A:$A,'Hitting Data'!$A662)</f>
        <v>1</v>
      </c>
      <c r="W662" s="14">
        <f>SUMIFS('Fielding Data'!G:G,'Fielding Data'!$A:$A,'Hitting Data'!$A662)</f>
        <v>0</v>
      </c>
      <c r="X662" s="14">
        <f>SUMIFS('Fielding Data'!H:H,'Fielding Data'!$A:$A,'Hitting Data'!$A662)</f>
        <v>0</v>
      </c>
    </row>
    <row r="663" spans="1:24" x14ac:dyDescent="0.25">
      <c r="A663" s="14" t="str">
        <f t="shared" si="10"/>
        <v>mclouna012010</v>
      </c>
      <c r="B663" s="19" t="s">
        <v>575</v>
      </c>
      <c r="C663" s="19">
        <v>2010</v>
      </c>
      <c r="D663" s="19">
        <v>85</v>
      </c>
      <c r="E663" s="19">
        <v>242</v>
      </c>
      <c r="F663" s="19">
        <v>30</v>
      </c>
      <c r="G663" s="19">
        <v>46</v>
      </c>
      <c r="H663" s="19">
        <v>12</v>
      </c>
      <c r="I663" s="19">
        <v>1</v>
      </c>
      <c r="J663" s="19">
        <v>6</v>
      </c>
      <c r="K663" s="19">
        <v>24</v>
      </c>
      <c r="L663" s="19">
        <v>7</v>
      </c>
      <c r="M663" s="19">
        <v>2</v>
      </c>
      <c r="N663" s="19">
        <v>33</v>
      </c>
      <c r="O663" s="19">
        <v>57</v>
      </c>
      <c r="P663" s="14" t="str">
        <f>IFERROR(VLOOKUP($A663,'Fielding Data'!$A:$H,MATCH(P$1,'Fielding Data'!$A$1:$H$1,0),0),"Other")</f>
        <v>CF</v>
      </c>
      <c r="Q663" s="14">
        <f>IFERROR(VLOOKUP($A663,'Fielding Data'!$A:$H,MATCH(Q$1,'Fielding Data'!$A$1:$H$1,0),0),"Other")</f>
        <v>0</v>
      </c>
      <c r="R663" s="14">
        <f>IFERROR(VLOOKUP($A663,'Fielding Data'!$A:$H,MATCH(R$1,'Fielding Data'!$A$1:$H$1,0),0),"Other")</f>
        <v>0</v>
      </c>
      <c r="S663" s="14">
        <f>IFERROR(VLOOKUP($A663,'Fielding Data'!$A:$H,MATCH(S$1,'Fielding Data'!$A$1:$H$1,0),0),"Other")</f>
        <v>0</v>
      </c>
      <c r="T663" s="14">
        <f>IFERROR(VLOOKUP($A663,'Fielding Data'!$A:$H,MATCH(T$1,'Fielding Data'!$A$1:$H$1,0),0),"Other")</f>
        <v>0</v>
      </c>
      <c r="U663" s="14">
        <f>SUMIFS('Fielding Data'!E:E,'Fielding Data'!$A:$A,'Hitting Data'!$A663)</f>
        <v>145</v>
      </c>
      <c r="V663" s="14">
        <f>SUMIFS('Fielding Data'!F:F,'Fielding Data'!$A:$A,'Hitting Data'!$A663)</f>
        <v>1</v>
      </c>
      <c r="W663" s="14">
        <f>SUMIFS('Fielding Data'!G:G,'Fielding Data'!$A:$A,'Hitting Data'!$A663)</f>
        <v>2</v>
      </c>
      <c r="X663" s="14">
        <f>SUMIFS('Fielding Data'!H:H,'Fielding Data'!$A:$A,'Hitting Data'!$A663)</f>
        <v>1</v>
      </c>
    </row>
    <row r="664" spans="1:24" x14ac:dyDescent="0.25">
      <c r="A664" s="14" t="str">
        <f t="shared" si="10"/>
        <v>mechegi012010</v>
      </c>
      <c r="B664" s="19" t="s">
        <v>150</v>
      </c>
      <c r="C664" s="19">
        <v>2010</v>
      </c>
      <c r="D664" s="19">
        <v>20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4" t="str">
        <f>IFERROR(VLOOKUP($A664,'Fielding Data'!$A:$H,MATCH(P$1,'Fielding Data'!$A$1:$H$1,0),0),"Other")</f>
        <v>P</v>
      </c>
      <c r="Q664" s="14">
        <f>IFERROR(VLOOKUP($A664,'Fielding Data'!$A:$H,MATCH(Q$1,'Fielding Data'!$A$1:$H$1,0),0),"Other")</f>
        <v>7</v>
      </c>
      <c r="R664" s="14">
        <f>IFERROR(VLOOKUP($A664,'Fielding Data'!$A:$H,MATCH(R$1,'Fielding Data'!$A$1:$H$1,0),0),"Other")</f>
        <v>4</v>
      </c>
      <c r="S664" s="14">
        <f>IFERROR(VLOOKUP($A664,'Fielding Data'!$A:$H,MATCH(S$1,'Fielding Data'!$A$1:$H$1,0),0),"Other")</f>
        <v>1</v>
      </c>
      <c r="T664" s="14">
        <f>IFERROR(VLOOKUP($A664,'Fielding Data'!$A:$H,MATCH(T$1,'Fielding Data'!$A$1:$H$1,0),0),"Other")</f>
        <v>0</v>
      </c>
      <c r="U664" s="14">
        <f>SUMIFS('Fielding Data'!E:E,'Fielding Data'!$A:$A,'Hitting Data'!$A664)</f>
        <v>7</v>
      </c>
      <c r="V664" s="14">
        <f>SUMIFS('Fielding Data'!F:F,'Fielding Data'!$A:$A,'Hitting Data'!$A664)</f>
        <v>4</v>
      </c>
      <c r="W664" s="14">
        <f>SUMIFS('Fielding Data'!G:G,'Fielding Data'!$A:$A,'Hitting Data'!$A664)</f>
        <v>1</v>
      </c>
      <c r="X664" s="14">
        <f>SUMIFS('Fielding Data'!H:H,'Fielding Data'!$A:$A,'Hitting Data'!$A664)</f>
        <v>0</v>
      </c>
    </row>
    <row r="665" spans="1:24" x14ac:dyDescent="0.25">
      <c r="A665" s="14" t="str">
        <f t="shared" si="10"/>
        <v>meddebr012010</v>
      </c>
      <c r="B665" s="19" t="s">
        <v>576</v>
      </c>
      <c r="C665" s="19">
        <v>2010</v>
      </c>
      <c r="D665" s="19">
        <v>14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4" t="str">
        <f>IFERROR(VLOOKUP($A665,'Fielding Data'!$A:$H,MATCH(P$1,'Fielding Data'!$A$1:$H$1,0),0),"Other")</f>
        <v>P</v>
      </c>
      <c r="Q665" s="14">
        <f>IFERROR(VLOOKUP($A665,'Fielding Data'!$A:$H,MATCH(Q$1,'Fielding Data'!$A$1:$H$1,0),0),"Other")</f>
        <v>0</v>
      </c>
      <c r="R665" s="14">
        <f>IFERROR(VLOOKUP($A665,'Fielding Data'!$A:$H,MATCH(R$1,'Fielding Data'!$A$1:$H$1,0),0),"Other")</f>
        <v>2</v>
      </c>
      <c r="S665" s="14">
        <f>IFERROR(VLOOKUP($A665,'Fielding Data'!$A:$H,MATCH(S$1,'Fielding Data'!$A$1:$H$1,0),0),"Other")</f>
        <v>0</v>
      </c>
      <c r="T665" s="14">
        <f>IFERROR(VLOOKUP($A665,'Fielding Data'!$A:$H,MATCH(T$1,'Fielding Data'!$A$1:$H$1,0),0),"Other")</f>
        <v>0</v>
      </c>
      <c r="U665" s="14">
        <f>SUMIFS('Fielding Data'!E:E,'Fielding Data'!$A:$A,'Hitting Data'!$A665)</f>
        <v>0</v>
      </c>
      <c r="V665" s="14">
        <f>SUMIFS('Fielding Data'!F:F,'Fielding Data'!$A:$A,'Hitting Data'!$A665)</f>
        <v>2</v>
      </c>
      <c r="W665" s="14">
        <f>SUMIFS('Fielding Data'!G:G,'Fielding Data'!$A:$A,'Hitting Data'!$A665)</f>
        <v>0</v>
      </c>
      <c r="X665" s="14">
        <f>SUMIFS('Fielding Data'!H:H,'Fielding Data'!$A:$A,'Hitting Data'!$A665)</f>
        <v>0</v>
      </c>
    </row>
    <row r="666" spans="1:24" x14ac:dyDescent="0.25">
      <c r="A666" s="14" t="str">
        <f t="shared" si="10"/>
        <v>medlekr012010</v>
      </c>
      <c r="B666" s="19" t="s">
        <v>1140</v>
      </c>
      <c r="C666" s="19">
        <v>2010</v>
      </c>
      <c r="D666" s="19">
        <v>32</v>
      </c>
      <c r="E666" s="19">
        <v>27</v>
      </c>
      <c r="F666" s="19">
        <v>2</v>
      </c>
      <c r="G666" s="19">
        <v>5</v>
      </c>
      <c r="H666" s="19">
        <v>1</v>
      </c>
      <c r="I666" s="19">
        <v>0</v>
      </c>
      <c r="J666" s="19">
        <v>0</v>
      </c>
      <c r="K666" s="19">
        <v>2</v>
      </c>
      <c r="L666" s="19">
        <v>0</v>
      </c>
      <c r="M666" s="19">
        <v>0</v>
      </c>
      <c r="N666" s="19">
        <v>3</v>
      </c>
      <c r="O666" s="19">
        <v>14</v>
      </c>
      <c r="P666" s="14" t="str">
        <f>IFERROR(VLOOKUP($A666,'Fielding Data'!$A:$H,MATCH(P$1,'Fielding Data'!$A$1:$H$1,0),0),"Other")</f>
        <v>P</v>
      </c>
      <c r="Q666" s="14">
        <f>IFERROR(VLOOKUP($A666,'Fielding Data'!$A:$H,MATCH(Q$1,'Fielding Data'!$A$1:$H$1,0),0),"Other")</f>
        <v>4</v>
      </c>
      <c r="R666" s="14">
        <f>IFERROR(VLOOKUP($A666,'Fielding Data'!$A:$H,MATCH(R$1,'Fielding Data'!$A$1:$H$1,0),0),"Other")</f>
        <v>17</v>
      </c>
      <c r="S666" s="14">
        <f>IFERROR(VLOOKUP($A666,'Fielding Data'!$A:$H,MATCH(S$1,'Fielding Data'!$A$1:$H$1,0),0),"Other")</f>
        <v>0</v>
      </c>
      <c r="T666" s="14">
        <f>IFERROR(VLOOKUP($A666,'Fielding Data'!$A:$H,MATCH(T$1,'Fielding Data'!$A$1:$H$1,0),0),"Other")</f>
        <v>2</v>
      </c>
      <c r="U666" s="14">
        <f>SUMIFS('Fielding Data'!E:E,'Fielding Data'!$A:$A,'Hitting Data'!$A666)</f>
        <v>4</v>
      </c>
      <c r="V666" s="14">
        <f>SUMIFS('Fielding Data'!F:F,'Fielding Data'!$A:$A,'Hitting Data'!$A666)</f>
        <v>17</v>
      </c>
      <c r="W666" s="14">
        <f>SUMIFS('Fielding Data'!G:G,'Fielding Data'!$A:$A,'Hitting Data'!$A666)</f>
        <v>0</v>
      </c>
      <c r="X666" s="14">
        <f>SUMIFS('Fielding Data'!H:H,'Fielding Data'!$A:$A,'Hitting Data'!$A666)</f>
        <v>2</v>
      </c>
    </row>
    <row r="667" spans="1:24" x14ac:dyDescent="0.25">
      <c r="A667" s="14" t="str">
        <f t="shared" si="10"/>
        <v>meekev012010</v>
      </c>
      <c r="B667" s="19" t="s">
        <v>966</v>
      </c>
      <c r="C667" s="19">
        <v>2010</v>
      </c>
      <c r="D667" s="19">
        <v>70</v>
      </c>
      <c r="E667" s="19">
        <v>1</v>
      </c>
      <c r="F667" s="19">
        <v>0</v>
      </c>
      <c r="G667" s="19">
        <v>1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4" t="str">
        <f>IFERROR(VLOOKUP($A667,'Fielding Data'!$A:$H,MATCH(P$1,'Fielding Data'!$A$1:$H$1,0),0),"Other")</f>
        <v>P</v>
      </c>
      <c r="Q667" s="14">
        <f>IFERROR(VLOOKUP($A667,'Fielding Data'!$A:$H,MATCH(Q$1,'Fielding Data'!$A$1:$H$1,0),0),"Other")</f>
        <v>19</v>
      </c>
      <c r="R667" s="14">
        <f>IFERROR(VLOOKUP($A667,'Fielding Data'!$A:$H,MATCH(R$1,'Fielding Data'!$A$1:$H$1,0),0),"Other")</f>
        <v>14</v>
      </c>
      <c r="S667" s="14">
        <f>IFERROR(VLOOKUP($A667,'Fielding Data'!$A:$H,MATCH(S$1,'Fielding Data'!$A$1:$H$1,0),0),"Other")</f>
        <v>0</v>
      </c>
      <c r="T667" s="14">
        <f>IFERROR(VLOOKUP($A667,'Fielding Data'!$A:$H,MATCH(T$1,'Fielding Data'!$A$1:$H$1,0),0),"Other")</f>
        <v>1</v>
      </c>
      <c r="U667" s="14">
        <f>SUMIFS('Fielding Data'!E:E,'Fielding Data'!$A:$A,'Hitting Data'!$A667)</f>
        <v>19</v>
      </c>
      <c r="V667" s="14">
        <f>SUMIFS('Fielding Data'!F:F,'Fielding Data'!$A:$A,'Hitting Data'!$A667)</f>
        <v>14</v>
      </c>
      <c r="W667" s="14">
        <f>SUMIFS('Fielding Data'!G:G,'Fielding Data'!$A:$A,'Hitting Data'!$A667)</f>
        <v>0</v>
      </c>
      <c r="X667" s="14">
        <f>SUMIFS('Fielding Data'!H:H,'Fielding Data'!$A:$A,'Hitting Data'!$A667)</f>
        <v>1</v>
      </c>
    </row>
    <row r="668" spans="1:24" x14ac:dyDescent="0.25">
      <c r="A668" s="14" t="str">
        <f t="shared" si="10"/>
        <v>mejiaje012010</v>
      </c>
      <c r="B668" s="19" t="s">
        <v>1338</v>
      </c>
      <c r="C668" s="19">
        <v>2010</v>
      </c>
      <c r="D668" s="19">
        <v>33</v>
      </c>
      <c r="E668" s="19">
        <v>3</v>
      </c>
      <c r="F668" s="19">
        <v>1</v>
      </c>
      <c r="G668" s="19">
        <v>1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1</v>
      </c>
      <c r="P668" s="14" t="str">
        <f>IFERROR(VLOOKUP($A668,'Fielding Data'!$A:$H,MATCH(P$1,'Fielding Data'!$A$1:$H$1,0),0),"Other")</f>
        <v>P</v>
      </c>
      <c r="Q668" s="14">
        <f>IFERROR(VLOOKUP($A668,'Fielding Data'!$A:$H,MATCH(Q$1,'Fielding Data'!$A$1:$H$1,0),0),"Other")</f>
        <v>6</v>
      </c>
      <c r="R668" s="14">
        <f>IFERROR(VLOOKUP($A668,'Fielding Data'!$A:$H,MATCH(R$1,'Fielding Data'!$A$1:$H$1,0),0),"Other")</f>
        <v>6</v>
      </c>
      <c r="S668" s="14">
        <f>IFERROR(VLOOKUP($A668,'Fielding Data'!$A:$H,MATCH(S$1,'Fielding Data'!$A$1:$H$1,0),0),"Other")</f>
        <v>0</v>
      </c>
      <c r="T668" s="14">
        <f>IFERROR(VLOOKUP($A668,'Fielding Data'!$A:$H,MATCH(T$1,'Fielding Data'!$A$1:$H$1,0),0),"Other")</f>
        <v>0</v>
      </c>
      <c r="U668" s="14">
        <f>SUMIFS('Fielding Data'!E:E,'Fielding Data'!$A:$A,'Hitting Data'!$A668)</f>
        <v>6</v>
      </c>
      <c r="V668" s="14">
        <f>SUMIFS('Fielding Data'!F:F,'Fielding Data'!$A:$A,'Hitting Data'!$A668)</f>
        <v>6</v>
      </c>
      <c r="W668" s="14">
        <f>SUMIFS('Fielding Data'!G:G,'Fielding Data'!$A:$A,'Hitting Data'!$A668)</f>
        <v>0</v>
      </c>
      <c r="X668" s="14">
        <f>SUMIFS('Fielding Data'!H:H,'Fielding Data'!$A:$A,'Hitting Data'!$A668)</f>
        <v>0</v>
      </c>
    </row>
    <row r="669" spans="1:24" x14ac:dyDescent="0.25">
      <c r="A669" s="14" t="str">
        <f t="shared" si="10"/>
        <v>menchke012010</v>
      </c>
      <c r="B669" s="19" t="s">
        <v>320</v>
      </c>
      <c r="C669" s="19">
        <v>2010</v>
      </c>
      <c r="D669" s="19">
        <v>27</v>
      </c>
      <c r="E669" s="19">
        <v>27</v>
      </c>
      <c r="F669" s="19">
        <v>2</v>
      </c>
      <c r="G669" s="19">
        <v>3</v>
      </c>
      <c r="H669" s="19">
        <v>0</v>
      </c>
      <c r="I669" s="19">
        <v>0</v>
      </c>
      <c r="J669" s="19">
        <v>0</v>
      </c>
      <c r="K669" s="19">
        <v>1</v>
      </c>
      <c r="L669" s="19">
        <v>0</v>
      </c>
      <c r="M669" s="19">
        <v>0</v>
      </c>
      <c r="N669" s="19">
        <v>2</v>
      </c>
      <c r="O669" s="19">
        <v>6</v>
      </c>
      <c r="P669" s="14" t="str">
        <f>IFERROR(VLOOKUP($A669,'Fielding Data'!$A:$H,MATCH(P$1,'Fielding Data'!$A$1:$H$1,0),0),"Other")</f>
        <v>LF</v>
      </c>
      <c r="Q669" s="14">
        <f>IFERROR(VLOOKUP($A669,'Fielding Data'!$A:$H,MATCH(Q$1,'Fielding Data'!$A$1:$H$1,0),0),"Other")</f>
        <v>0</v>
      </c>
      <c r="R669" s="14">
        <f>IFERROR(VLOOKUP($A669,'Fielding Data'!$A:$H,MATCH(R$1,'Fielding Data'!$A$1:$H$1,0),0),"Other")</f>
        <v>0</v>
      </c>
      <c r="S669" s="14">
        <f>IFERROR(VLOOKUP($A669,'Fielding Data'!$A:$H,MATCH(S$1,'Fielding Data'!$A$1:$H$1,0),0),"Other")</f>
        <v>0</v>
      </c>
      <c r="T669" s="14">
        <f>IFERROR(VLOOKUP($A669,'Fielding Data'!$A:$H,MATCH(T$1,'Fielding Data'!$A$1:$H$1,0),0),"Other")</f>
        <v>0</v>
      </c>
      <c r="U669" s="14">
        <f>SUMIFS('Fielding Data'!E:E,'Fielding Data'!$A:$A,'Hitting Data'!$A669)</f>
        <v>0</v>
      </c>
      <c r="V669" s="14">
        <f>SUMIFS('Fielding Data'!F:F,'Fielding Data'!$A:$A,'Hitting Data'!$A669)</f>
        <v>0</v>
      </c>
      <c r="W669" s="14">
        <f>SUMIFS('Fielding Data'!G:G,'Fielding Data'!$A:$A,'Hitting Data'!$A669)</f>
        <v>0</v>
      </c>
      <c r="X669" s="14">
        <f>SUMIFS('Fielding Data'!H:H,'Fielding Data'!$A:$A,'Hitting Data'!$A669)</f>
        <v>0</v>
      </c>
    </row>
    <row r="670" spans="1:24" x14ac:dyDescent="0.25">
      <c r="A670" s="14" t="str">
        <f t="shared" si="10"/>
        <v>mendead012010</v>
      </c>
      <c r="B670" s="19" t="s">
        <v>1339</v>
      </c>
      <c r="C670" s="19">
        <v>2010</v>
      </c>
      <c r="D670" s="19">
        <v>5</v>
      </c>
      <c r="E670" s="19">
        <v>7</v>
      </c>
      <c r="F670" s="19">
        <v>0</v>
      </c>
      <c r="G670" s="19">
        <v>2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1</v>
      </c>
      <c r="P670" s="14" t="str">
        <f>IFERROR(VLOOKUP($A670,'Fielding Data'!$A:$H,MATCH(P$1,'Fielding Data'!$A$1:$H$1,0),0),"Other")</f>
        <v>P</v>
      </c>
      <c r="Q670" s="14">
        <f>IFERROR(VLOOKUP($A670,'Fielding Data'!$A:$H,MATCH(Q$1,'Fielding Data'!$A$1:$H$1,0),0),"Other")</f>
        <v>2</v>
      </c>
      <c r="R670" s="14">
        <f>IFERROR(VLOOKUP($A670,'Fielding Data'!$A:$H,MATCH(R$1,'Fielding Data'!$A$1:$H$1,0),0),"Other")</f>
        <v>2</v>
      </c>
      <c r="S670" s="14">
        <f>IFERROR(VLOOKUP($A670,'Fielding Data'!$A:$H,MATCH(S$1,'Fielding Data'!$A$1:$H$1,0),0),"Other")</f>
        <v>0</v>
      </c>
      <c r="T670" s="14">
        <f>IFERROR(VLOOKUP($A670,'Fielding Data'!$A:$H,MATCH(T$1,'Fielding Data'!$A$1:$H$1,0),0),"Other")</f>
        <v>1</v>
      </c>
      <c r="U670" s="14">
        <f>SUMIFS('Fielding Data'!E:E,'Fielding Data'!$A:$A,'Hitting Data'!$A670)</f>
        <v>2</v>
      </c>
      <c r="V670" s="14">
        <f>SUMIFS('Fielding Data'!F:F,'Fielding Data'!$A:$A,'Hitting Data'!$A670)</f>
        <v>2</v>
      </c>
      <c r="W670" s="14">
        <f>SUMIFS('Fielding Data'!G:G,'Fielding Data'!$A:$A,'Hitting Data'!$A670)</f>
        <v>0</v>
      </c>
      <c r="X670" s="14">
        <f>SUMIFS('Fielding Data'!H:H,'Fielding Data'!$A:$A,'Hitting Data'!$A670)</f>
        <v>1</v>
      </c>
    </row>
    <row r="671" spans="1:24" x14ac:dyDescent="0.25">
      <c r="A671" s="14" t="str">
        <f t="shared" si="10"/>
        <v>mendolu012010</v>
      </c>
      <c r="B671" s="19" t="s">
        <v>823</v>
      </c>
      <c r="C671" s="19">
        <v>2010</v>
      </c>
      <c r="D671" s="19">
        <v>4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4" t="str">
        <f>IFERROR(VLOOKUP($A671,'Fielding Data'!$A:$H,MATCH(P$1,'Fielding Data'!$A$1:$H$1,0),0),"Other")</f>
        <v>P</v>
      </c>
      <c r="Q671" s="14">
        <f>IFERROR(VLOOKUP($A671,'Fielding Data'!$A:$H,MATCH(Q$1,'Fielding Data'!$A$1:$H$1,0),0),"Other")</f>
        <v>0</v>
      </c>
      <c r="R671" s="14">
        <f>IFERROR(VLOOKUP($A671,'Fielding Data'!$A:$H,MATCH(R$1,'Fielding Data'!$A$1:$H$1,0),0),"Other")</f>
        <v>1</v>
      </c>
      <c r="S671" s="14">
        <f>IFERROR(VLOOKUP($A671,'Fielding Data'!$A:$H,MATCH(S$1,'Fielding Data'!$A$1:$H$1,0),0),"Other")</f>
        <v>0</v>
      </c>
      <c r="T671" s="14">
        <f>IFERROR(VLOOKUP($A671,'Fielding Data'!$A:$H,MATCH(T$1,'Fielding Data'!$A$1:$H$1,0),0),"Other")</f>
        <v>0</v>
      </c>
      <c r="U671" s="14">
        <f>SUMIFS('Fielding Data'!E:E,'Fielding Data'!$A:$A,'Hitting Data'!$A671)</f>
        <v>0</v>
      </c>
      <c r="V671" s="14">
        <f>SUMIFS('Fielding Data'!F:F,'Fielding Data'!$A:$A,'Hitting Data'!$A671)</f>
        <v>1</v>
      </c>
      <c r="W671" s="14">
        <f>SUMIFS('Fielding Data'!G:G,'Fielding Data'!$A:$A,'Hitting Data'!$A671)</f>
        <v>0</v>
      </c>
      <c r="X671" s="14">
        <f>SUMIFS('Fielding Data'!H:H,'Fielding Data'!$A:$A,'Hitting Data'!$A671)</f>
        <v>0</v>
      </c>
    </row>
    <row r="672" spans="1:24" x14ac:dyDescent="0.25">
      <c r="A672" s="14" t="str">
        <f t="shared" si="10"/>
        <v>meredcl012010</v>
      </c>
      <c r="B672" s="19" t="s">
        <v>577</v>
      </c>
      <c r="C672" s="19">
        <v>2010</v>
      </c>
      <c r="D672" s="19">
        <v>21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4" t="str">
        <f>IFERROR(VLOOKUP($A672,'Fielding Data'!$A:$H,MATCH(P$1,'Fielding Data'!$A$1:$H$1,0),0),"Other")</f>
        <v>P</v>
      </c>
      <c r="Q672" s="14">
        <f>IFERROR(VLOOKUP($A672,'Fielding Data'!$A:$H,MATCH(Q$1,'Fielding Data'!$A$1:$H$1,0),0),"Other")</f>
        <v>0</v>
      </c>
      <c r="R672" s="14">
        <f>IFERROR(VLOOKUP($A672,'Fielding Data'!$A:$H,MATCH(R$1,'Fielding Data'!$A$1:$H$1,0),0),"Other")</f>
        <v>5</v>
      </c>
      <c r="S672" s="14">
        <f>IFERROR(VLOOKUP($A672,'Fielding Data'!$A:$H,MATCH(S$1,'Fielding Data'!$A$1:$H$1,0),0),"Other")</f>
        <v>0</v>
      </c>
      <c r="T672" s="14">
        <f>IFERROR(VLOOKUP($A672,'Fielding Data'!$A:$H,MATCH(T$1,'Fielding Data'!$A$1:$H$1,0),0),"Other")</f>
        <v>0</v>
      </c>
      <c r="U672" s="14">
        <f>SUMIFS('Fielding Data'!E:E,'Fielding Data'!$A:$A,'Hitting Data'!$A672)</f>
        <v>0</v>
      </c>
      <c r="V672" s="14">
        <f>SUMIFS('Fielding Data'!F:F,'Fielding Data'!$A:$A,'Hitting Data'!$A672)</f>
        <v>5</v>
      </c>
      <c r="W672" s="14">
        <f>SUMIFS('Fielding Data'!G:G,'Fielding Data'!$A:$A,'Hitting Data'!$A672)</f>
        <v>0</v>
      </c>
      <c r="X672" s="14">
        <f>SUMIFS('Fielding Data'!H:H,'Fielding Data'!$A:$A,'Hitting Data'!$A672)</f>
        <v>0</v>
      </c>
    </row>
    <row r="673" spans="1:24" x14ac:dyDescent="0.25">
      <c r="A673" s="14" t="str">
        <f t="shared" si="10"/>
        <v>meyerda022010</v>
      </c>
      <c r="B673" s="19" t="s">
        <v>479</v>
      </c>
      <c r="C673" s="19">
        <v>2010</v>
      </c>
      <c r="D673" s="19">
        <v>13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4" t="str">
        <f>IFERROR(VLOOKUP($A673,'Fielding Data'!$A:$H,MATCH(P$1,'Fielding Data'!$A$1:$H$1,0),0),"Other")</f>
        <v>P</v>
      </c>
      <c r="Q673" s="14">
        <f>IFERROR(VLOOKUP($A673,'Fielding Data'!$A:$H,MATCH(Q$1,'Fielding Data'!$A$1:$H$1,0),0),"Other")</f>
        <v>0</v>
      </c>
      <c r="R673" s="14">
        <f>IFERROR(VLOOKUP($A673,'Fielding Data'!$A:$H,MATCH(R$1,'Fielding Data'!$A$1:$H$1,0),0),"Other")</f>
        <v>2</v>
      </c>
      <c r="S673" s="14">
        <f>IFERROR(VLOOKUP($A673,'Fielding Data'!$A:$H,MATCH(S$1,'Fielding Data'!$A$1:$H$1,0),0),"Other")</f>
        <v>1</v>
      </c>
      <c r="T673" s="14">
        <f>IFERROR(VLOOKUP($A673,'Fielding Data'!$A:$H,MATCH(T$1,'Fielding Data'!$A$1:$H$1,0),0),"Other")</f>
        <v>0</v>
      </c>
      <c r="U673" s="14">
        <f>SUMIFS('Fielding Data'!E:E,'Fielding Data'!$A:$A,'Hitting Data'!$A673)</f>
        <v>0</v>
      </c>
      <c r="V673" s="14">
        <f>SUMIFS('Fielding Data'!F:F,'Fielding Data'!$A:$A,'Hitting Data'!$A673)</f>
        <v>2</v>
      </c>
      <c r="W673" s="14">
        <f>SUMIFS('Fielding Data'!G:G,'Fielding Data'!$A:$A,'Hitting Data'!$A673)</f>
        <v>1</v>
      </c>
      <c r="X673" s="14">
        <f>SUMIFS('Fielding Data'!H:H,'Fielding Data'!$A:$A,'Hitting Data'!$A673)</f>
        <v>0</v>
      </c>
    </row>
    <row r="674" spans="1:24" x14ac:dyDescent="0.25">
      <c r="A674" s="14" t="str">
        <f t="shared" si="10"/>
        <v>michaja012010</v>
      </c>
      <c r="B674" s="19" t="s">
        <v>258</v>
      </c>
      <c r="C674" s="19">
        <v>2010</v>
      </c>
      <c r="D674" s="19">
        <v>106</v>
      </c>
      <c r="E674" s="19">
        <v>186</v>
      </c>
      <c r="F674" s="19">
        <v>23</v>
      </c>
      <c r="G674" s="19">
        <v>47</v>
      </c>
      <c r="H674" s="19">
        <v>14</v>
      </c>
      <c r="I674" s="19">
        <v>1</v>
      </c>
      <c r="J674" s="19">
        <v>8</v>
      </c>
      <c r="K674" s="19">
        <v>26</v>
      </c>
      <c r="L674" s="19">
        <v>0</v>
      </c>
      <c r="M674" s="19">
        <v>0</v>
      </c>
      <c r="N674" s="19">
        <v>12</v>
      </c>
      <c r="O674" s="19">
        <v>29</v>
      </c>
      <c r="P674" s="14" t="str">
        <f>IFERROR(VLOOKUP($A674,'Fielding Data'!$A:$H,MATCH(P$1,'Fielding Data'!$A$1:$H$1,0),0),"Other")</f>
        <v>CF</v>
      </c>
      <c r="Q674" s="14">
        <f>IFERROR(VLOOKUP($A674,'Fielding Data'!$A:$H,MATCH(Q$1,'Fielding Data'!$A$1:$H$1,0),0),"Other")</f>
        <v>0</v>
      </c>
      <c r="R674" s="14">
        <f>IFERROR(VLOOKUP($A674,'Fielding Data'!$A:$H,MATCH(R$1,'Fielding Data'!$A$1:$H$1,0),0),"Other")</f>
        <v>0</v>
      </c>
      <c r="S674" s="14">
        <f>IFERROR(VLOOKUP($A674,'Fielding Data'!$A:$H,MATCH(S$1,'Fielding Data'!$A$1:$H$1,0),0),"Other")</f>
        <v>0</v>
      </c>
      <c r="T674" s="14">
        <f>IFERROR(VLOOKUP($A674,'Fielding Data'!$A:$H,MATCH(T$1,'Fielding Data'!$A$1:$H$1,0),0),"Other")</f>
        <v>0</v>
      </c>
      <c r="U674" s="14">
        <f>SUMIFS('Fielding Data'!E:E,'Fielding Data'!$A:$A,'Hitting Data'!$A674)</f>
        <v>56</v>
      </c>
      <c r="V674" s="14">
        <f>SUMIFS('Fielding Data'!F:F,'Fielding Data'!$A:$A,'Hitting Data'!$A674)</f>
        <v>1</v>
      </c>
      <c r="W674" s="14">
        <f>SUMIFS('Fielding Data'!G:G,'Fielding Data'!$A:$A,'Hitting Data'!$A674)</f>
        <v>0</v>
      </c>
      <c r="X674" s="14">
        <f>SUMIFS('Fielding Data'!H:H,'Fielding Data'!$A:$A,'Hitting Data'!$A674)</f>
        <v>0</v>
      </c>
    </row>
    <row r="675" spans="1:24" x14ac:dyDescent="0.25">
      <c r="A675" s="14" t="str">
        <f t="shared" si="10"/>
        <v>mickoka012010</v>
      </c>
      <c r="B675" s="19" t="s">
        <v>967</v>
      </c>
      <c r="C675" s="19">
        <v>2010</v>
      </c>
      <c r="D675" s="19">
        <v>3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4" t="str">
        <f>IFERROR(VLOOKUP($A675,'Fielding Data'!$A:$H,MATCH(P$1,'Fielding Data'!$A$1:$H$1,0),0),"Other")</f>
        <v>P</v>
      </c>
      <c r="Q675" s="14">
        <f>IFERROR(VLOOKUP($A675,'Fielding Data'!$A:$H,MATCH(Q$1,'Fielding Data'!$A$1:$H$1,0),0),"Other")</f>
        <v>0</v>
      </c>
      <c r="R675" s="14">
        <f>IFERROR(VLOOKUP($A675,'Fielding Data'!$A:$H,MATCH(R$1,'Fielding Data'!$A$1:$H$1,0),0),"Other")</f>
        <v>0</v>
      </c>
      <c r="S675" s="14">
        <f>IFERROR(VLOOKUP($A675,'Fielding Data'!$A:$H,MATCH(S$1,'Fielding Data'!$A$1:$H$1,0),0),"Other")</f>
        <v>0</v>
      </c>
      <c r="T675" s="14">
        <f>IFERROR(VLOOKUP($A675,'Fielding Data'!$A:$H,MATCH(T$1,'Fielding Data'!$A$1:$H$1,0),0),"Other")</f>
        <v>0</v>
      </c>
      <c r="U675" s="14">
        <f>SUMIFS('Fielding Data'!E:E,'Fielding Data'!$A:$A,'Hitting Data'!$A675)</f>
        <v>0</v>
      </c>
      <c r="V675" s="14">
        <f>SUMIFS('Fielding Data'!F:F,'Fielding Data'!$A:$A,'Hitting Data'!$A675)</f>
        <v>0</v>
      </c>
      <c r="W675" s="14">
        <f>SUMIFS('Fielding Data'!G:G,'Fielding Data'!$A:$A,'Hitting Data'!$A675)</f>
        <v>0</v>
      </c>
      <c r="X675" s="14">
        <f>SUMIFS('Fielding Data'!H:H,'Fielding Data'!$A:$A,'Hitting Data'!$A675)</f>
        <v>0</v>
      </c>
    </row>
    <row r="676" spans="1:24" x14ac:dyDescent="0.25">
      <c r="A676" s="14" t="str">
        <f t="shared" si="10"/>
        <v>mijarjo012010</v>
      </c>
      <c r="B676" s="19" t="s">
        <v>968</v>
      </c>
      <c r="C676" s="19">
        <v>2010</v>
      </c>
      <c r="D676" s="19">
        <v>47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4" t="str">
        <f>IFERROR(VLOOKUP($A676,'Fielding Data'!$A:$H,MATCH(P$1,'Fielding Data'!$A$1:$H$1,0),0),"Other")</f>
        <v>P</v>
      </c>
      <c r="Q676" s="14">
        <f>IFERROR(VLOOKUP($A676,'Fielding Data'!$A:$H,MATCH(Q$1,'Fielding Data'!$A$1:$H$1,0),0),"Other")</f>
        <v>0</v>
      </c>
      <c r="R676" s="14">
        <f>IFERROR(VLOOKUP($A676,'Fielding Data'!$A:$H,MATCH(R$1,'Fielding Data'!$A$1:$H$1,0),0),"Other")</f>
        <v>2</v>
      </c>
      <c r="S676" s="14">
        <f>IFERROR(VLOOKUP($A676,'Fielding Data'!$A:$H,MATCH(S$1,'Fielding Data'!$A$1:$H$1,0),0),"Other")</f>
        <v>0</v>
      </c>
      <c r="T676" s="14">
        <f>IFERROR(VLOOKUP($A676,'Fielding Data'!$A:$H,MATCH(T$1,'Fielding Data'!$A$1:$H$1,0),0),"Other")</f>
        <v>0</v>
      </c>
      <c r="U676" s="14">
        <f>SUMIFS('Fielding Data'!E:E,'Fielding Data'!$A:$A,'Hitting Data'!$A676)</f>
        <v>0</v>
      </c>
      <c r="V676" s="14">
        <f>SUMIFS('Fielding Data'!F:F,'Fielding Data'!$A:$A,'Hitting Data'!$A676)</f>
        <v>2</v>
      </c>
      <c r="W676" s="14">
        <f>SUMIFS('Fielding Data'!G:G,'Fielding Data'!$A:$A,'Hitting Data'!$A676)</f>
        <v>0</v>
      </c>
      <c r="X676" s="14">
        <f>SUMIFS('Fielding Data'!H:H,'Fielding Data'!$A:$A,'Hitting Data'!$A676)</f>
        <v>0</v>
      </c>
    </row>
    <row r="677" spans="1:24" x14ac:dyDescent="0.25">
      <c r="A677" s="14" t="str">
        <f t="shared" si="10"/>
        <v>milesaa012010</v>
      </c>
      <c r="B677" s="19" t="s">
        <v>390</v>
      </c>
      <c r="C677" s="19">
        <v>2010</v>
      </c>
      <c r="D677" s="19">
        <v>79</v>
      </c>
      <c r="E677" s="19">
        <v>139</v>
      </c>
      <c r="F677" s="19">
        <v>14</v>
      </c>
      <c r="G677" s="19">
        <v>39</v>
      </c>
      <c r="H677" s="19">
        <v>5</v>
      </c>
      <c r="I677" s="19">
        <v>0</v>
      </c>
      <c r="J677" s="19">
        <v>0</v>
      </c>
      <c r="K677" s="19">
        <v>9</v>
      </c>
      <c r="L677" s="19">
        <v>0</v>
      </c>
      <c r="M677" s="19">
        <v>1</v>
      </c>
      <c r="N677" s="19">
        <v>6</v>
      </c>
      <c r="O677" s="19">
        <v>14</v>
      </c>
      <c r="P677" s="14" t="str">
        <f>IFERROR(VLOOKUP($A677,'Fielding Data'!$A:$H,MATCH(P$1,'Fielding Data'!$A$1:$H$1,0),0),"Other")</f>
        <v>2B</v>
      </c>
      <c r="Q677" s="14">
        <f>IFERROR(VLOOKUP($A677,'Fielding Data'!$A:$H,MATCH(Q$1,'Fielding Data'!$A$1:$H$1,0),0),"Other")</f>
        <v>38</v>
      </c>
      <c r="R677" s="14">
        <f>IFERROR(VLOOKUP($A677,'Fielding Data'!$A:$H,MATCH(R$1,'Fielding Data'!$A$1:$H$1,0),0),"Other")</f>
        <v>83</v>
      </c>
      <c r="S677" s="14">
        <f>IFERROR(VLOOKUP($A677,'Fielding Data'!$A:$H,MATCH(S$1,'Fielding Data'!$A$1:$H$1,0),0),"Other")</f>
        <v>2</v>
      </c>
      <c r="T677" s="14">
        <f>IFERROR(VLOOKUP($A677,'Fielding Data'!$A:$H,MATCH(T$1,'Fielding Data'!$A$1:$H$1,0),0),"Other")</f>
        <v>12</v>
      </c>
      <c r="U677" s="14">
        <f>SUMIFS('Fielding Data'!E:E,'Fielding Data'!$A:$A,'Hitting Data'!$A677)</f>
        <v>50</v>
      </c>
      <c r="V677" s="14">
        <f>SUMIFS('Fielding Data'!F:F,'Fielding Data'!$A:$A,'Hitting Data'!$A677)</f>
        <v>93</v>
      </c>
      <c r="W677" s="14">
        <f>SUMIFS('Fielding Data'!G:G,'Fielding Data'!$A:$A,'Hitting Data'!$A677)</f>
        <v>4</v>
      </c>
      <c r="X677" s="14">
        <f>SUMIFS('Fielding Data'!H:H,'Fielding Data'!$A:$A,'Hitting Data'!$A677)</f>
        <v>15</v>
      </c>
    </row>
    <row r="678" spans="1:24" x14ac:dyDescent="0.25">
      <c r="A678" s="14" t="str">
        <f t="shared" si="10"/>
        <v>millean012010</v>
      </c>
      <c r="B678" s="19" t="s">
        <v>688</v>
      </c>
      <c r="C678" s="19">
        <v>2010</v>
      </c>
      <c r="D678" s="19">
        <v>9</v>
      </c>
      <c r="E678" s="19">
        <v>9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3</v>
      </c>
      <c r="P678" s="14" t="str">
        <f>IFERROR(VLOOKUP($A678,'Fielding Data'!$A:$H,MATCH(P$1,'Fielding Data'!$A$1:$H$1,0),0),"Other")</f>
        <v>P</v>
      </c>
      <c r="Q678" s="14">
        <f>IFERROR(VLOOKUP($A678,'Fielding Data'!$A:$H,MATCH(Q$1,'Fielding Data'!$A$1:$H$1,0),0),"Other")</f>
        <v>1</v>
      </c>
      <c r="R678" s="14">
        <f>IFERROR(VLOOKUP($A678,'Fielding Data'!$A:$H,MATCH(R$1,'Fielding Data'!$A$1:$H$1,0),0),"Other")</f>
        <v>4</v>
      </c>
      <c r="S678" s="14">
        <f>IFERROR(VLOOKUP($A678,'Fielding Data'!$A:$H,MATCH(S$1,'Fielding Data'!$A$1:$H$1,0),0),"Other")</f>
        <v>0</v>
      </c>
      <c r="T678" s="14">
        <f>IFERROR(VLOOKUP($A678,'Fielding Data'!$A:$H,MATCH(T$1,'Fielding Data'!$A$1:$H$1,0),0),"Other")</f>
        <v>0</v>
      </c>
      <c r="U678" s="14">
        <f>SUMIFS('Fielding Data'!E:E,'Fielding Data'!$A:$A,'Hitting Data'!$A678)</f>
        <v>1</v>
      </c>
      <c r="V678" s="14">
        <f>SUMIFS('Fielding Data'!F:F,'Fielding Data'!$A:$A,'Hitting Data'!$A678)</f>
        <v>4</v>
      </c>
      <c r="W678" s="14">
        <f>SUMIFS('Fielding Data'!G:G,'Fielding Data'!$A:$A,'Hitting Data'!$A678)</f>
        <v>0</v>
      </c>
      <c r="X678" s="14">
        <f>SUMIFS('Fielding Data'!H:H,'Fielding Data'!$A:$A,'Hitting Data'!$A678)</f>
        <v>0</v>
      </c>
    </row>
    <row r="679" spans="1:24" x14ac:dyDescent="0.25">
      <c r="A679" s="14" t="str">
        <f t="shared" si="10"/>
        <v>milleco012010</v>
      </c>
      <c r="B679" s="19" t="s">
        <v>259</v>
      </c>
      <c r="C679" s="19">
        <v>2010</v>
      </c>
      <c r="D679" s="19">
        <v>32</v>
      </c>
      <c r="E679" s="19">
        <v>74</v>
      </c>
      <c r="F679" s="19">
        <v>5</v>
      </c>
      <c r="G679" s="19">
        <v>18</v>
      </c>
      <c r="H679" s="19">
        <v>5</v>
      </c>
      <c r="I679" s="19">
        <v>0</v>
      </c>
      <c r="J679" s="19">
        <v>2</v>
      </c>
      <c r="K679" s="19">
        <v>9</v>
      </c>
      <c r="L679" s="19">
        <v>0</v>
      </c>
      <c r="M679" s="19">
        <v>0</v>
      </c>
      <c r="N679" s="19">
        <v>2</v>
      </c>
      <c r="O679" s="19">
        <v>16</v>
      </c>
      <c r="P679" s="14" t="str">
        <f>IFERROR(VLOOKUP($A679,'Fielding Data'!$A:$H,MATCH(P$1,'Fielding Data'!$A$1:$H$1,0),0),"Other")</f>
        <v>C</v>
      </c>
      <c r="Q679" s="14">
        <f>IFERROR(VLOOKUP($A679,'Fielding Data'!$A:$H,MATCH(Q$1,'Fielding Data'!$A$1:$H$1,0),0),"Other")</f>
        <v>126</v>
      </c>
      <c r="R679" s="14">
        <f>IFERROR(VLOOKUP($A679,'Fielding Data'!$A:$H,MATCH(R$1,'Fielding Data'!$A$1:$H$1,0),0),"Other")</f>
        <v>10</v>
      </c>
      <c r="S679" s="14">
        <f>IFERROR(VLOOKUP($A679,'Fielding Data'!$A:$H,MATCH(S$1,'Fielding Data'!$A$1:$H$1,0),0),"Other")</f>
        <v>0</v>
      </c>
      <c r="T679" s="14">
        <f>IFERROR(VLOOKUP($A679,'Fielding Data'!$A:$H,MATCH(T$1,'Fielding Data'!$A$1:$H$1,0),0),"Other")</f>
        <v>1</v>
      </c>
      <c r="U679" s="14">
        <f>SUMIFS('Fielding Data'!E:E,'Fielding Data'!$A:$A,'Hitting Data'!$A679)</f>
        <v>126</v>
      </c>
      <c r="V679" s="14">
        <f>SUMIFS('Fielding Data'!F:F,'Fielding Data'!$A:$A,'Hitting Data'!$A679)</f>
        <v>10</v>
      </c>
      <c r="W679" s="14">
        <f>SUMIFS('Fielding Data'!G:G,'Fielding Data'!$A:$A,'Hitting Data'!$A679)</f>
        <v>0</v>
      </c>
      <c r="X679" s="14">
        <f>SUMIFS('Fielding Data'!H:H,'Fielding Data'!$A:$A,'Hitting Data'!$A679)</f>
        <v>1</v>
      </c>
    </row>
    <row r="680" spans="1:24" x14ac:dyDescent="0.25">
      <c r="A680" s="14" t="str">
        <f t="shared" si="10"/>
        <v>milleja042010</v>
      </c>
      <c r="B680" s="19" t="s">
        <v>969</v>
      </c>
      <c r="C680" s="19">
        <v>2010</v>
      </c>
      <c r="D680" s="19">
        <v>20</v>
      </c>
      <c r="E680" s="19">
        <v>55</v>
      </c>
      <c r="F680" s="19">
        <v>5</v>
      </c>
      <c r="G680" s="19">
        <v>13</v>
      </c>
      <c r="H680" s="19">
        <v>3</v>
      </c>
      <c r="I680" s="19">
        <v>0</v>
      </c>
      <c r="J680" s="19">
        <v>1</v>
      </c>
      <c r="K680" s="19">
        <v>4</v>
      </c>
      <c r="L680" s="19">
        <v>1</v>
      </c>
      <c r="M680" s="19">
        <v>0</v>
      </c>
      <c r="N680" s="19">
        <v>4</v>
      </c>
      <c r="O680" s="19">
        <v>23</v>
      </c>
      <c r="P680" s="14" t="str">
        <f>IFERROR(VLOOKUP($A680,'Fielding Data'!$A:$H,MATCH(P$1,'Fielding Data'!$A$1:$H$1,0),0),"Other")</f>
        <v>LF</v>
      </c>
      <c r="Q680" s="14">
        <f>IFERROR(VLOOKUP($A680,'Fielding Data'!$A:$H,MATCH(Q$1,'Fielding Data'!$A$1:$H$1,0),0),"Other")</f>
        <v>0</v>
      </c>
      <c r="R680" s="14">
        <f>IFERROR(VLOOKUP($A680,'Fielding Data'!$A:$H,MATCH(R$1,'Fielding Data'!$A$1:$H$1,0),0),"Other")</f>
        <v>0</v>
      </c>
      <c r="S680" s="14">
        <f>IFERROR(VLOOKUP($A680,'Fielding Data'!$A:$H,MATCH(S$1,'Fielding Data'!$A$1:$H$1,0),0),"Other")</f>
        <v>0</v>
      </c>
      <c r="T680" s="14">
        <f>IFERROR(VLOOKUP($A680,'Fielding Data'!$A:$H,MATCH(T$1,'Fielding Data'!$A$1:$H$1,0),0),"Other")</f>
        <v>0</v>
      </c>
      <c r="U680" s="14">
        <f>SUMIFS('Fielding Data'!E:E,'Fielding Data'!$A:$A,'Hitting Data'!$A680)</f>
        <v>34</v>
      </c>
      <c r="V680" s="14">
        <f>SUMIFS('Fielding Data'!F:F,'Fielding Data'!$A:$A,'Hitting Data'!$A680)</f>
        <v>0</v>
      </c>
      <c r="W680" s="14">
        <f>SUMIFS('Fielding Data'!G:G,'Fielding Data'!$A:$A,'Hitting Data'!$A680)</f>
        <v>1</v>
      </c>
      <c r="X680" s="14">
        <f>SUMIFS('Fielding Data'!H:H,'Fielding Data'!$A:$A,'Hitting Data'!$A680)</f>
        <v>0</v>
      </c>
    </row>
    <row r="681" spans="1:24" x14ac:dyDescent="0.25">
      <c r="A681" s="14" t="str">
        <f t="shared" si="10"/>
        <v>milleju012010</v>
      </c>
      <c r="B681" s="19" t="s">
        <v>321</v>
      </c>
      <c r="C681" s="19">
        <v>2010</v>
      </c>
      <c r="D681" s="19">
        <v>19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4" t="str">
        <f>IFERROR(VLOOKUP($A681,'Fielding Data'!$A:$H,MATCH(P$1,'Fielding Data'!$A$1:$H$1,0),0),"Other")</f>
        <v>P</v>
      </c>
      <c r="Q681" s="14">
        <f>IFERROR(VLOOKUP($A681,'Fielding Data'!$A:$H,MATCH(Q$1,'Fielding Data'!$A$1:$H$1,0),0),"Other")</f>
        <v>0</v>
      </c>
      <c r="R681" s="14">
        <f>IFERROR(VLOOKUP($A681,'Fielding Data'!$A:$H,MATCH(R$1,'Fielding Data'!$A$1:$H$1,0),0),"Other")</f>
        <v>0</v>
      </c>
      <c r="S681" s="14">
        <f>IFERROR(VLOOKUP($A681,'Fielding Data'!$A:$H,MATCH(S$1,'Fielding Data'!$A$1:$H$1,0),0),"Other")</f>
        <v>0</v>
      </c>
      <c r="T681" s="14">
        <f>IFERROR(VLOOKUP($A681,'Fielding Data'!$A:$H,MATCH(T$1,'Fielding Data'!$A$1:$H$1,0),0),"Other")</f>
        <v>0</v>
      </c>
      <c r="U681" s="14">
        <f>SUMIFS('Fielding Data'!E:E,'Fielding Data'!$A:$A,'Hitting Data'!$A681)</f>
        <v>0</v>
      </c>
      <c r="V681" s="14">
        <f>SUMIFS('Fielding Data'!F:F,'Fielding Data'!$A:$A,'Hitting Data'!$A681)</f>
        <v>0</v>
      </c>
      <c r="W681" s="14">
        <f>SUMIFS('Fielding Data'!G:G,'Fielding Data'!$A:$A,'Hitting Data'!$A681)</f>
        <v>0</v>
      </c>
      <c r="X681" s="14">
        <f>SUMIFS('Fielding Data'!H:H,'Fielding Data'!$A:$A,'Hitting Data'!$A681)</f>
        <v>0</v>
      </c>
    </row>
    <row r="682" spans="1:24" x14ac:dyDescent="0.25">
      <c r="A682" s="14" t="str">
        <f t="shared" si="10"/>
        <v>millela022010</v>
      </c>
      <c r="B682" s="19" t="s">
        <v>689</v>
      </c>
      <c r="C682" s="19">
        <v>2010</v>
      </c>
      <c r="D682" s="19">
        <v>113</v>
      </c>
      <c r="E682" s="19">
        <v>379</v>
      </c>
      <c r="F682" s="19">
        <v>38</v>
      </c>
      <c r="G682" s="19">
        <v>105</v>
      </c>
      <c r="H682" s="19">
        <v>21</v>
      </c>
      <c r="I682" s="19">
        <v>3</v>
      </c>
      <c r="J682" s="19">
        <v>4</v>
      </c>
      <c r="K682" s="19">
        <v>34</v>
      </c>
      <c r="L682" s="19">
        <v>5</v>
      </c>
      <c r="M682" s="19">
        <v>3</v>
      </c>
      <c r="N682" s="19">
        <v>28</v>
      </c>
      <c r="O682" s="19">
        <v>62</v>
      </c>
      <c r="P682" s="14" t="str">
        <f>IFERROR(VLOOKUP($A682,'Fielding Data'!$A:$H,MATCH(P$1,'Fielding Data'!$A$1:$H$1,0),0),"Other")</f>
        <v>LF</v>
      </c>
      <c r="Q682" s="14">
        <f>IFERROR(VLOOKUP($A682,'Fielding Data'!$A:$H,MATCH(Q$1,'Fielding Data'!$A$1:$H$1,0),0),"Other")</f>
        <v>0</v>
      </c>
      <c r="R682" s="14">
        <f>IFERROR(VLOOKUP($A682,'Fielding Data'!$A:$H,MATCH(R$1,'Fielding Data'!$A$1:$H$1,0),0),"Other")</f>
        <v>0</v>
      </c>
      <c r="S682" s="14">
        <f>IFERROR(VLOOKUP($A682,'Fielding Data'!$A:$H,MATCH(S$1,'Fielding Data'!$A$1:$H$1,0),0),"Other")</f>
        <v>0</v>
      </c>
      <c r="T682" s="14">
        <f>IFERROR(VLOOKUP($A682,'Fielding Data'!$A:$H,MATCH(T$1,'Fielding Data'!$A$1:$H$1,0),0),"Other")</f>
        <v>0</v>
      </c>
      <c r="U682" s="14">
        <f>SUMIFS('Fielding Data'!E:E,'Fielding Data'!$A:$A,'Hitting Data'!$A682)</f>
        <v>190</v>
      </c>
      <c r="V682" s="14">
        <f>SUMIFS('Fielding Data'!F:F,'Fielding Data'!$A:$A,'Hitting Data'!$A682)</f>
        <v>6</v>
      </c>
      <c r="W682" s="14">
        <f>SUMIFS('Fielding Data'!G:G,'Fielding Data'!$A:$A,'Hitting Data'!$A682)</f>
        <v>1</v>
      </c>
      <c r="X682" s="14">
        <f>SUMIFS('Fielding Data'!H:H,'Fielding Data'!$A:$A,'Hitting Data'!$A682)</f>
        <v>2</v>
      </c>
    </row>
    <row r="683" spans="1:24" x14ac:dyDescent="0.25">
      <c r="A683" s="14" t="str">
        <f t="shared" si="10"/>
        <v>milletr022010</v>
      </c>
      <c r="B683" s="19" t="s">
        <v>151</v>
      </c>
      <c r="C683" s="19">
        <v>2010</v>
      </c>
      <c r="D683" s="19">
        <v>57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4" t="str">
        <f>IFERROR(VLOOKUP($A683,'Fielding Data'!$A:$H,MATCH(P$1,'Fielding Data'!$A$1:$H$1,0),0),"Other")</f>
        <v>P</v>
      </c>
      <c r="Q683" s="14">
        <f>IFERROR(VLOOKUP($A683,'Fielding Data'!$A:$H,MATCH(Q$1,'Fielding Data'!$A$1:$H$1,0),0),"Other")</f>
        <v>9</v>
      </c>
      <c r="R683" s="14">
        <f>IFERROR(VLOOKUP($A683,'Fielding Data'!$A:$H,MATCH(R$1,'Fielding Data'!$A$1:$H$1,0),0),"Other")</f>
        <v>13</v>
      </c>
      <c r="S683" s="14">
        <f>IFERROR(VLOOKUP($A683,'Fielding Data'!$A:$H,MATCH(S$1,'Fielding Data'!$A$1:$H$1,0),0),"Other")</f>
        <v>0</v>
      </c>
      <c r="T683" s="14">
        <f>IFERROR(VLOOKUP($A683,'Fielding Data'!$A:$H,MATCH(T$1,'Fielding Data'!$A$1:$H$1,0),0),"Other")</f>
        <v>2</v>
      </c>
      <c r="U683" s="14">
        <f>SUMIFS('Fielding Data'!E:E,'Fielding Data'!$A:$A,'Hitting Data'!$A683)</f>
        <v>9</v>
      </c>
      <c r="V683" s="14">
        <f>SUMIFS('Fielding Data'!F:F,'Fielding Data'!$A:$A,'Hitting Data'!$A683)</f>
        <v>13</v>
      </c>
      <c r="W683" s="14">
        <f>SUMIFS('Fielding Data'!G:G,'Fielding Data'!$A:$A,'Hitting Data'!$A683)</f>
        <v>0</v>
      </c>
      <c r="X683" s="14">
        <f>SUMIFS('Fielding Data'!H:H,'Fielding Data'!$A:$A,'Hitting Data'!$A683)</f>
        <v>2</v>
      </c>
    </row>
    <row r="684" spans="1:24" x14ac:dyDescent="0.25">
      <c r="A684" s="14" t="str">
        <f t="shared" si="10"/>
        <v>millsbr022010</v>
      </c>
      <c r="B684" s="19" t="s">
        <v>1142</v>
      </c>
      <c r="C684" s="19">
        <v>2010</v>
      </c>
      <c r="D684" s="19">
        <v>7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4" t="str">
        <f>IFERROR(VLOOKUP($A684,'Fielding Data'!$A:$H,MATCH(P$1,'Fielding Data'!$A$1:$H$1,0),0),"Other")</f>
        <v>P</v>
      </c>
      <c r="Q684" s="14">
        <f>IFERROR(VLOOKUP($A684,'Fielding Data'!$A:$H,MATCH(Q$1,'Fielding Data'!$A$1:$H$1,0),0),"Other")</f>
        <v>3</v>
      </c>
      <c r="R684" s="14">
        <f>IFERROR(VLOOKUP($A684,'Fielding Data'!$A:$H,MATCH(R$1,'Fielding Data'!$A$1:$H$1,0),0),"Other")</f>
        <v>0</v>
      </c>
      <c r="S684" s="14">
        <f>IFERROR(VLOOKUP($A684,'Fielding Data'!$A:$H,MATCH(S$1,'Fielding Data'!$A$1:$H$1,0),0),"Other")</f>
        <v>0</v>
      </c>
      <c r="T684" s="14">
        <f>IFERROR(VLOOKUP($A684,'Fielding Data'!$A:$H,MATCH(T$1,'Fielding Data'!$A$1:$H$1,0),0),"Other")</f>
        <v>0</v>
      </c>
      <c r="U684" s="14">
        <f>SUMIFS('Fielding Data'!E:E,'Fielding Data'!$A:$A,'Hitting Data'!$A684)</f>
        <v>3</v>
      </c>
      <c r="V684" s="14">
        <f>SUMIFS('Fielding Data'!F:F,'Fielding Data'!$A:$A,'Hitting Data'!$A684)</f>
        <v>0</v>
      </c>
      <c r="W684" s="14">
        <f>SUMIFS('Fielding Data'!G:G,'Fielding Data'!$A:$A,'Hitting Data'!$A684)</f>
        <v>0</v>
      </c>
      <c r="X684" s="14">
        <f>SUMIFS('Fielding Data'!H:H,'Fielding Data'!$A:$A,'Hitting Data'!$A684)</f>
        <v>0</v>
      </c>
    </row>
    <row r="685" spans="1:24" x14ac:dyDescent="0.25">
      <c r="A685" s="14" t="str">
        <f t="shared" si="10"/>
        <v>millwke012010</v>
      </c>
      <c r="B685" s="19" t="s">
        <v>152</v>
      </c>
      <c r="C685" s="19">
        <v>2010</v>
      </c>
      <c r="D685" s="19">
        <v>31</v>
      </c>
      <c r="E685" s="19">
        <v>5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4</v>
      </c>
      <c r="P685" s="14" t="str">
        <f>IFERROR(VLOOKUP($A685,'Fielding Data'!$A:$H,MATCH(P$1,'Fielding Data'!$A$1:$H$1,0),0),"Other")</f>
        <v>P</v>
      </c>
      <c r="Q685" s="14">
        <f>IFERROR(VLOOKUP($A685,'Fielding Data'!$A:$H,MATCH(Q$1,'Fielding Data'!$A$1:$H$1,0),0),"Other")</f>
        <v>17</v>
      </c>
      <c r="R685" s="14">
        <f>IFERROR(VLOOKUP($A685,'Fielding Data'!$A:$H,MATCH(R$1,'Fielding Data'!$A$1:$H$1,0),0),"Other")</f>
        <v>14</v>
      </c>
      <c r="S685" s="14">
        <f>IFERROR(VLOOKUP($A685,'Fielding Data'!$A:$H,MATCH(S$1,'Fielding Data'!$A$1:$H$1,0),0),"Other")</f>
        <v>0</v>
      </c>
      <c r="T685" s="14">
        <f>IFERROR(VLOOKUP($A685,'Fielding Data'!$A:$H,MATCH(T$1,'Fielding Data'!$A$1:$H$1,0),0),"Other")</f>
        <v>0</v>
      </c>
      <c r="U685" s="14">
        <f>SUMIFS('Fielding Data'!E:E,'Fielding Data'!$A:$A,'Hitting Data'!$A685)</f>
        <v>17</v>
      </c>
      <c r="V685" s="14">
        <f>SUMIFS('Fielding Data'!F:F,'Fielding Data'!$A:$A,'Hitting Data'!$A685)</f>
        <v>14</v>
      </c>
      <c r="W685" s="14">
        <f>SUMIFS('Fielding Data'!G:G,'Fielding Data'!$A:$A,'Hitting Data'!$A685)</f>
        <v>0</v>
      </c>
      <c r="X685" s="14">
        <f>SUMIFS('Fielding Data'!H:H,'Fielding Data'!$A:$A,'Hitting Data'!$A685)</f>
        <v>0</v>
      </c>
    </row>
    <row r="686" spans="1:24" x14ac:dyDescent="0.25">
      <c r="A686" s="14" t="str">
        <f t="shared" si="10"/>
        <v>minormi012010</v>
      </c>
      <c r="B686" s="19" t="s">
        <v>1340</v>
      </c>
      <c r="C686" s="19">
        <v>2010</v>
      </c>
      <c r="D686" s="19">
        <v>9</v>
      </c>
      <c r="E686" s="19">
        <v>10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1</v>
      </c>
      <c r="O686" s="19">
        <v>7</v>
      </c>
      <c r="P686" s="14" t="str">
        <f>IFERROR(VLOOKUP($A686,'Fielding Data'!$A:$H,MATCH(P$1,'Fielding Data'!$A$1:$H$1,0),0),"Other")</f>
        <v>P</v>
      </c>
      <c r="Q686" s="14">
        <f>IFERROR(VLOOKUP($A686,'Fielding Data'!$A:$H,MATCH(Q$1,'Fielding Data'!$A$1:$H$1,0),0),"Other")</f>
        <v>0</v>
      </c>
      <c r="R686" s="14">
        <f>IFERROR(VLOOKUP($A686,'Fielding Data'!$A:$H,MATCH(R$1,'Fielding Data'!$A$1:$H$1,0),0),"Other")</f>
        <v>4</v>
      </c>
      <c r="S686" s="14">
        <f>IFERROR(VLOOKUP($A686,'Fielding Data'!$A:$H,MATCH(S$1,'Fielding Data'!$A$1:$H$1,0),0),"Other")</f>
        <v>0</v>
      </c>
      <c r="T686" s="14">
        <f>IFERROR(VLOOKUP($A686,'Fielding Data'!$A:$H,MATCH(T$1,'Fielding Data'!$A$1:$H$1,0),0),"Other")</f>
        <v>0</v>
      </c>
      <c r="U686" s="14">
        <f>SUMIFS('Fielding Data'!E:E,'Fielding Data'!$A:$A,'Hitting Data'!$A686)</f>
        <v>0</v>
      </c>
      <c r="V686" s="14">
        <f>SUMIFS('Fielding Data'!F:F,'Fielding Data'!$A:$A,'Hitting Data'!$A686)</f>
        <v>4</v>
      </c>
      <c r="W686" s="14">
        <f>SUMIFS('Fielding Data'!G:G,'Fielding Data'!$A:$A,'Hitting Data'!$A686)</f>
        <v>0</v>
      </c>
      <c r="X686" s="14">
        <f>SUMIFS('Fielding Data'!H:H,'Fielding Data'!$A:$A,'Hitting Data'!$A686)</f>
        <v>0</v>
      </c>
    </row>
    <row r="687" spans="1:24" x14ac:dyDescent="0.25">
      <c r="A687" s="14" t="str">
        <f t="shared" si="10"/>
        <v>miranju012010</v>
      </c>
      <c r="B687" s="19" t="s">
        <v>971</v>
      </c>
      <c r="C687" s="19">
        <v>2010</v>
      </c>
      <c r="D687" s="19">
        <v>33</v>
      </c>
      <c r="E687" s="19">
        <v>64</v>
      </c>
      <c r="F687" s="19">
        <v>7</v>
      </c>
      <c r="G687" s="19">
        <v>14</v>
      </c>
      <c r="H687" s="19">
        <v>2</v>
      </c>
      <c r="I687" s="19">
        <v>1</v>
      </c>
      <c r="J687" s="19">
        <v>3</v>
      </c>
      <c r="K687" s="19">
        <v>10</v>
      </c>
      <c r="L687" s="19">
        <v>0</v>
      </c>
      <c r="M687" s="19">
        <v>0</v>
      </c>
      <c r="N687" s="19">
        <v>7</v>
      </c>
      <c r="O687" s="19">
        <v>12</v>
      </c>
      <c r="P687" s="14" t="str">
        <f>IFERROR(VLOOKUP($A687,'Fielding Data'!$A:$H,MATCH(P$1,'Fielding Data'!$A$1:$H$1,0),0),"Other")</f>
        <v>1B</v>
      </c>
      <c r="Q687" s="14">
        <f>IFERROR(VLOOKUP($A687,'Fielding Data'!$A:$H,MATCH(Q$1,'Fielding Data'!$A$1:$H$1,0),0),"Other")</f>
        <v>53</v>
      </c>
      <c r="R687" s="14">
        <f>IFERROR(VLOOKUP($A687,'Fielding Data'!$A:$H,MATCH(R$1,'Fielding Data'!$A$1:$H$1,0),0),"Other")</f>
        <v>5</v>
      </c>
      <c r="S687" s="14">
        <f>IFERROR(VLOOKUP($A687,'Fielding Data'!$A:$H,MATCH(S$1,'Fielding Data'!$A$1:$H$1,0),0),"Other")</f>
        <v>0</v>
      </c>
      <c r="T687" s="14">
        <f>IFERROR(VLOOKUP($A687,'Fielding Data'!$A:$H,MATCH(T$1,'Fielding Data'!$A$1:$H$1,0),0),"Other")</f>
        <v>5</v>
      </c>
      <c r="U687" s="14">
        <f>SUMIFS('Fielding Data'!E:E,'Fielding Data'!$A:$A,'Hitting Data'!$A687)</f>
        <v>53</v>
      </c>
      <c r="V687" s="14">
        <f>SUMIFS('Fielding Data'!F:F,'Fielding Data'!$A:$A,'Hitting Data'!$A687)</f>
        <v>5</v>
      </c>
      <c r="W687" s="14">
        <f>SUMIFS('Fielding Data'!G:G,'Fielding Data'!$A:$A,'Hitting Data'!$A687)</f>
        <v>0</v>
      </c>
      <c r="X687" s="14">
        <f>SUMIFS('Fielding Data'!H:H,'Fielding Data'!$A:$A,'Hitting Data'!$A687)</f>
        <v>5</v>
      </c>
    </row>
    <row r="688" spans="1:24" x14ac:dyDescent="0.25">
      <c r="A688" s="14" t="str">
        <f t="shared" si="10"/>
        <v>mischpa012010</v>
      </c>
      <c r="B688" s="19" t="s">
        <v>691</v>
      </c>
      <c r="C688" s="19">
        <v>2010</v>
      </c>
      <c r="D688" s="19">
        <v>12</v>
      </c>
      <c r="E688" s="19">
        <v>8</v>
      </c>
      <c r="F688" s="19">
        <v>0</v>
      </c>
      <c r="G688" s="19">
        <v>1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4</v>
      </c>
      <c r="P688" s="14" t="str">
        <f>IFERROR(VLOOKUP($A688,'Fielding Data'!$A:$H,MATCH(P$1,'Fielding Data'!$A$1:$H$1,0),0),"Other")</f>
        <v>P</v>
      </c>
      <c r="Q688" s="14">
        <f>IFERROR(VLOOKUP($A688,'Fielding Data'!$A:$H,MATCH(Q$1,'Fielding Data'!$A$1:$H$1,0),0),"Other")</f>
        <v>1</v>
      </c>
      <c r="R688" s="14">
        <f>IFERROR(VLOOKUP($A688,'Fielding Data'!$A:$H,MATCH(R$1,'Fielding Data'!$A$1:$H$1,0),0),"Other")</f>
        <v>3</v>
      </c>
      <c r="S688" s="14">
        <f>IFERROR(VLOOKUP($A688,'Fielding Data'!$A:$H,MATCH(S$1,'Fielding Data'!$A$1:$H$1,0),0),"Other")</f>
        <v>1</v>
      </c>
      <c r="T688" s="14">
        <f>IFERROR(VLOOKUP($A688,'Fielding Data'!$A:$H,MATCH(T$1,'Fielding Data'!$A$1:$H$1,0),0),"Other")</f>
        <v>0</v>
      </c>
      <c r="U688" s="14">
        <f>SUMIFS('Fielding Data'!E:E,'Fielding Data'!$A:$A,'Hitting Data'!$A688)</f>
        <v>1</v>
      </c>
      <c r="V688" s="14">
        <f>SUMIFS('Fielding Data'!F:F,'Fielding Data'!$A:$A,'Hitting Data'!$A688)</f>
        <v>3</v>
      </c>
      <c r="W688" s="14">
        <f>SUMIFS('Fielding Data'!G:G,'Fielding Data'!$A:$A,'Hitting Data'!$A688)</f>
        <v>1</v>
      </c>
      <c r="X688" s="14">
        <f>SUMIFS('Fielding Data'!H:H,'Fielding Data'!$A:$A,'Hitting Data'!$A688)</f>
        <v>0</v>
      </c>
    </row>
    <row r="689" spans="1:24" x14ac:dyDescent="0.25">
      <c r="A689" s="14" t="str">
        <f t="shared" si="10"/>
        <v>mitchru012010</v>
      </c>
      <c r="B689" s="19" t="s">
        <v>1341</v>
      </c>
      <c r="C689" s="19">
        <v>2010</v>
      </c>
      <c r="D689" s="19">
        <v>15</v>
      </c>
      <c r="E689" s="19">
        <v>42</v>
      </c>
      <c r="F689" s="19">
        <v>3</v>
      </c>
      <c r="G689" s="19">
        <v>6</v>
      </c>
      <c r="H689" s="19">
        <v>0</v>
      </c>
      <c r="I689" s="19">
        <v>0</v>
      </c>
      <c r="J689" s="19">
        <v>2</v>
      </c>
      <c r="K689" s="19">
        <v>4</v>
      </c>
      <c r="L689" s="19">
        <v>0</v>
      </c>
      <c r="M689" s="19">
        <v>0</v>
      </c>
      <c r="N689" s="19">
        <v>0</v>
      </c>
      <c r="O689" s="19">
        <v>8</v>
      </c>
      <c r="P689" s="14" t="str">
        <f>IFERROR(VLOOKUP($A689,'Fielding Data'!$A:$H,MATCH(P$1,'Fielding Data'!$A$1:$H$1,0),0),"Other")</f>
        <v>1B</v>
      </c>
      <c r="Q689" s="14">
        <f>IFERROR(VLOOKUP($A689,'Fielding Data'!$A:$H,MATCH(Q$1,'Fielding Data'!$A$1:$H$1,0),0),"Other")</f>
        <v>22</v>
      </c>
      <c r="R689" s="14">
        <f>IFERROR(VLOOKUP($A689,'Fielding Data'!$A:$H,MATCH(R$1,'Fielding Data'!$A$1:$H$1,0),0),"Other")</f>
        <v>1</v>
      </c>
      <c r="S689" s="14">
        <f>IFERROR(VLOOKUP($A689,'Fielding Data'!$A:$H,MATCH(S$1,'Fielding Data'!$A$1:$H$1,0),0),"Other")</f>
        <v>1</v>
      </c>
      <c r="T689" s="14">
        <f>IFERROR(VLOOKUP($A689,'Fielding Data'!$A:$H,MATCH(T$1,'Fielding Data'!$A$1:$H$1,0),0),"Other")</f>
        <v>1</v>
      </c>
      <c r="U689" s="14">
        <f>SUMIFS('Fielding Data'!E:E,'Fielding Data'!$A:$A,'Hitting Data'!$A689)</f>
        <v>28</v>
      </c>
      <c r="V689" s="14">
        <f>SUMIFS('Fielding Data'!F:F,'Fielding Data'!$A:$A,'Hitting Data'!$A689)</f>
        <v>14</v>
      </c>
      <c r="W689" s="14">
        <f>SUMIFS('Fielding Data'!G:G,'Fielding Data'!$A:$A,'Hitting Data'!$A689)</f>
        <v>3</v>
      </c>
      <c r="X689" s="14">
        <f>SUMIFS('Fielding Data'!H:H,'Fielding Data'!$A:$A,'Hitting Data'!$A689)</f>
        <v>4</v>
      </c>
    </row>
    <row r="690" spans="1:24" x14ac:dyDescent="0.25">
      <c r="A690" s="14" t="str">
        <f t="shared" si="10"/>
        <v>mitrese012010</v>
      </c>
      <c r="B690" s="19" t="s">
        <v>391</v>
      </c>
      <c r="C690" s="19">
        <v>2010</v>
      </c>
      <c r="D690" s="19">
        <v>27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4" t="str">
        <f>IFERROR(VLOOKUP($A690,'Fielding Data'!$A:$H,MATCH(P$1,'Fielding Data'!$A$1:$H$1,0),0),"Other")</f>
        <v>P</v>
      </c>
      <c r="Q690" s="14">
        <f>IFERROR(VLOOKUP($A690,'Fielding Data'!$A:$H,MATCH(Q$1,'Fielding Data'!$A$1:$H$1,0),0),"Other")</f>
        <v>5</v>
      </c>
      <c r="R690" s="14">
        <f>IFERROR(VLOOKUP($A690,'Fielding Data'!$A:$H,MATCH(R$1,'Fielding Data'!$A$1:$H$1,0),0),"Other")</f>
        <v>7</v>
      </c>
      <c r="S690" s="14">
        <f>IFERROR(VLOOKUP($A690,'Fielding Data'!$A:$H,MATCH(S$1,'Fielding Data'!$A$1:$H$1,0),0),"Other")</f>
        <v>0</v>
      </c>
      <c r="T690" s="14">
        <f>IFERROR(VLOOKUP($A690,'Fielding Data'!$A:$H,MATCH(T$1,'Fielding Data'!$A$1:$H$1,0),0),"Other")</f>
        <v>0</v>
      </c>
      <c r="U690" s="14">
        <f>SUMIFS('Fielding Data'!E:E,'Fielding Data'!$A:$A,'Hitting Data'!$A690)</f>
        <v>5</v>
      </c>
      <c r="V690" s="14">
        <f>SUMIFS('Fielding Data'!F:F,'Fielding Data'!$A:$A,'Hitting Data'!$A690)</f>
        <v>7</v>
      </c>
      <c r="W690" s="14">
        <f>SUMIFS('Fielding Data'!G:G,'Fielding Data'!$A:$A,'Hitting Data'!$A690)</f>
        <v>0</v>
      </c>
      <c r="X690" s="14">
        <f>SUMIFS('Fielding Data'!H:H,'Fielding Data'!$A:$A,'Hitting Data'!$A690)</f>
        <v>0</v>
      </c>
    </row>
    <row r="691" spans="1:24" x14ac:dyDescent="0.25">
      <c r="A691" s="14" t="str">
        <f t="shared" si="10"/>
        <v>mockga012010</v>
      </c>
      <c r="B691" s="19" t="s">
        <v>972</v>
      </c>
      <c r="C691" s="19">
        <v>2010</v>
      </c>
      <c r="D691" s="19">
        <v>1</v>
      </c>
      <c r="E691" s="19">
        <v>2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1</v>
      </c>
      <c r="P691" s="14" t="str">
        <f>IFERROR(VLOOKUP($A691,'Fielding Data'!$A:$H,MATCH(P$1,'Fielding Data'!$A$1:$H$1,0),0),"Other")</f>
        <v>P</v>
      </c>
      <c r="Q691" s="14">
        <f>IFERROR(VLOOKUP($A691,'Fielding Data'!$A:$H,MATCH(Q$1,'Fielding Data'!$A$1:$H$1,0),0),"Other")</f>
        <v>0</v>
      </c>
      <c r="R691" s="14">
        <f>IFERROR(VLOOKUP($A691,'Fielding Data'!$A:$H,MATCH(R$1,'Fielding Data'!$A$1:$H$1,0),0),"Other")</f>
        <v>0</v>
      </c>
      <c r="S691" s="14">
        <f>IFERROR(VLOOKUP($A691,'Fielding Data'!$A:$H,MATCH(S$1,'Fielding Data'!$A$1:$H$1,0),0),"Other")</f>
        <v>0</v>
      </c>
      <c r="T691" s="14">
        <f>IFERROR(VLOOKUP($A691,'Fielding Data'!$A:$H,MATCH(T$1,'Fielding Data'!$A$1:$H$1,0),0),"Other")</f>
        <v>0</v>
      </c>
      <c r="U691" s="14">
        <f>SUMIFS('Fielding Data'!E:E,'Fielding Data'!$A:$A,'Hitting Data'!$A691)</f>
        <v>0</v>
      </c>
      <c r="V691" s="14">
        <f>SUMIFS('Fielding Data'!F:F,'Fielding Data'!$A:$A,'Hitting Data'!$A691)</f>
        <v>0</v>
      </c>
      <c r="W691" s="14">
        <f>SUMIFS('Fielding Data'!G:G,'Fielding Data'!$A:$A,'Hitting Data'!$A691)</f>
        <v>0</v>
      </c>
      <c r="X691" s="14">
        <f>SUMIFS('Fielding Data'!H:H,'Fielding Data'!$A:$A,'Hitting Data'!$A691)</f>
        <v>0</v>
      </c>
    </row>
    <row r="692" spans="1:24" x14ac:dyDescent="0.25">
      <c r="A692" s="14" t="str">
        <f t="shared" si="10"/>
        <v>moehlbr012010</v>
      </c>
      <c r="B692" s="19" t="s">
        <v>153</v>
      </c>
      <c r="C692" s="19">
        <v>2010</v>
      </c>
      <c r="D692" s="19">
        <v>20</v>
      </c>
      <c r="E692" s="19">
        <v>10</v>
      </c>
      <c r="F692" s="19">
        <v>0</v>
      </c>
      <c r="G692" s="19">
        <v>1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3</v>
      </c>
      <c r="P692" s="14" t="str">
        <f>IFERROR(VLOOKUP($A692,'Fielding Data'!$A:$H,MATCH(P$1,'Fielding Data'!$A$1:$H$1,0),0),"Other")</f>
        <v>P</v>
      </c>
      <c r="Q692" s="14">
        <f>IFERROR(VLOOKUP($A692,'Fielding Data'!$A:$H,MATCH(Q$1,'Fielding Data'!$A$1:$H$1,0),0),"Other")</f>
        <v>6</v>
      </c>
      <c r="R692" s="14">
        <f>IFERROR(VLOOKUP($A692,'Fielding Data'!$A:$H,MATCH(R$1,'Fielding Data'!$A$1:$H$1,0),0),"Other")</f>
        <v>3</v>
      </c>
      <c r="S692" s="14">
        <f>IFERROR(VLOOKUP($A692,'Fielding Data'!$A:$H,MATCH(S$1,'Fielding Data'!$A$1:$H$1,0),0),"Other")</f>
        <v>0</v>
      </c>
      <c r="T692" s="14">
        <f>IFERROR(VLOOKUP($A692,'Fielding Data'!$A:$H,MATCH(T$1,'Fielding Data'!$A$1:$H$1,0),0),"Other")</f>
        <v>1</v>
      </c>
      <c r="U692" s="14">
        <f>SUMIFS('Fielding Data'!E:E,'Fielding Data'!$A:$A,'Hitting Data'!$A692)</f>
        <v>6</v>
      </c>
      <c r="V692" s="14">
        <f>SUMIFS('Fielding Data'!F:F,'Fielding Data'!$A:$A,'Hitting Data'!$A692)</f>
        <v>3</v>
      </c>
      <c r="W692" s="14">
        <f>SUMIFS('Fielding Data'!G:G,'Fielding Data'!$A:$A,'Hitting Data'!$A692)</f>
        <v>0</v>
      </c>
      <c r="X692" s="14">
        <f>SUMIFS('Fielding Data'!H:H,'Fielding Data'!$A:$A,'Hitting Data'!$A692)</f>
        <v>1</v>
      </c>
    </row>
    <row r="693" spans="1:24" x14ac:dyDescent="0.25">
      <c r="A693" s="14" t="str">
        <f t="shared" si="10"/>
        <v>moellch012010</v>
      </c>
      <c r="B693" s="19" t="s">
        <v>154</v>
      </c>
      <c r="C693" s="19">
        <v>2010</v>
      </c>
      <c r="D693" s="19">
        <v>9</v>
      </c>
      <c r="E693" s="19">
        <v>14</v>
      </c>
      <c r="F693" s="19">
        <v>2</v>
      </c>
      <c r="G693" s="19">
        <v>3</v>
      </c>
      <c r="H693" s="19">
        <v>3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1</v>
      </c>
      <c r="O693" s="19">
        <v>4</v>
      </c>
      <c r="P693" s="14" t="str">
        <f>IFERROR(VLOOKUP($A693,'Fielding Data'!$A:$H,MATCH(P$1,'Fielding Data'!$A$1:$H$1,0),0),"Other")</f>
        <v>C</v>
      </c>
      <c r="Q693" s="14">
        <f>IFERROR(VLOOKUP($A693,'Fielding Data'!$A:$H,MATCH(Q$1,'Fielding Data'!$A$1:$H$1,0),0),"Other")</f>
        <v>33</v>
      </c>
      <c r="R693" s="14">
        <f>IFERROR(VLOOKUP($A693,'Fielding Data'!$A:$H,MATCH(R$1,'Fielding Data'!$A$1:$H$1,0),0),"Other")</f>
        <v>6</v>
      </c>
      <c r="S693" s="14">
        <f>IFERROR(VLOOKUP($A693,'Fielding Data'!$A:$H,MATCH(S$1,'Fielding Data'!$A$1:$H$1,0),0),"Other")</f>
        <v>0</v>
      </c>
      <c r="T693" s="14">
        <f>IFERROR(VLOOKUP($A693,'Fielding Data'!$A:$H,MATCH(T$1,'Fielding Data'!$A$1:$H$1,0),0),"Other")</f>
        <v>0</v>
      </c>
      <c r="U693" s="14">
        <f>SUMIFS('Fielding Data'!E:E,'Fielding Data'!$A:$A,'Hitting Data'!$A693)</f>
        <v>33</v>
      </c>
      <c r="V693" s="14">
        <f>SUMIFS('Fielding Data'!F:F,'Fielding Data'!$A:$A,'Hitting Data'!$A693)</f>
        <v>6</v>
      </c>
      <c r="W693" s="14">
        <f>SUMIFS('Fielding Data'!G:G,'Fielding Data'!$A:$A,'Hitting Data'!$A693)</f>
        <v>0</v>
      </c>
      <c r="X693" s="14">
        <f>SUMIFS('Fielding Data'!H:H,'Fielding Data'!$A:$A,'Hitting Data'!$A693)</f>
        <v>0</v>
      </c>
    </row>
    <row r="694" spans="1:24" x14ac:dyDescent="0.25">
      <c r="A694" s="14" t="str">
        <f t="shared" si="10"/>
        <v>molingu012010</v>
      </c>
      <c r="B694" s="19" t="s">
        <v>824</v>
      </c>
      <c r="C694" s="19">
        <v>2010</v>
      </c>
      <c r="D694" s="19">
        <v>4</v>
      </c>
      <c r="E694" s="19">
        <v>7</v>
      </c>
      <c r="F694" s="19">
        <v>1</v>
      </c>
      <c r="G694" s="19">
        <v>1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2</v>
      </c>
      <c r="P694" s="14" t="str">
        <f>IFERROR(VLOOKUP($A694,'Fielding Data'!$A:$H,MATCH(P$1,'Fielding Data'!$A$1:$H$1,0),0),"Other")</f>
        <v>C</v>
      </c>
      <c r="Q694" s="14">
        <f>IFERROR(VLOOKUP($A694,'Fielding Data'!$A:$H,MATCH(Q$1,'Fielding Data'!$A$1:$H$1,0),0),"Other")</f>
        <v>15</v>
      </c>
      <c r="R694" s="14">
        <f>IFERROR(VLOOKUP($A694,'Fielding Data'!$A:$H,MATCH(R$1,'Fielding Data'!$A$1:$H$1,0),0),"Other")</f>
        <v>1</v>
      </c>
      <c r="S694" s="14">
        <f>IFERROR(VLOOKUP($A694,'Fielding Data'!$A:$H,MATCH(S$1,'Fielding Data'!$A$1:$H$1,0),0),"Other")</f>
        <v>0</v>
      </c>
      <c r="T694" s="14">
        <f>IFERROR(VLOOKUP($A694,'Fielding Data'!$A:$H,MATCH(T$1,'Fielding Data'!$A$1:$H$1,0),0),"Other")</f>
        <v>0</v>
      </c>
      <c r="U694" s="14">
        <f>SUMIFS('Fielding Data'!E:E,'Fielding Data'!$A:$A,'Hitting Data'!$A694)</f>
        <v>15</v>
      </c>
      <c r="V694" s="14">
        <f>SUMIFS('Fielding Data'!F:F,'Fielding Data'!$A:$A,'Hitting Data'!$A694)</f>
        <v>1</v>
      </c>
      <c r="W694" s="14">
        <f>SUMIFS('Fielding Data'!G:G,'Fielding Data'!$A:$A,'Hitting Data'!$A694)</f>
        <v>0</v>
      </c>
      <c r="X694" s="14">
        <f>SUMIFS('Fielding Data'!H:H,'Fielding Data'!$A:$A,'Hitting Data'!$A694)</f>
        <v>0</v>
      </c>
    </row>
    <row r="695" spans="1:24" x14ac:dyDescent="0.25">
      <c r="A695" s="14" t="str">
        <f t="shared" si="10"/>
        <v>molinjo012010</v>
      </c>
      <c r="B695" s="19" t="s">
        <v>260</v>
      </c>
      <c r="C695" s="19">
        <v>2010</v>
      </c>
      <c r="D695" s="19">
        <v>57</v>
      </c>
      <c r="E695" s="19">
        <v>167</v>
      </c>
      <c r="F695" s="19">
        <v>13</v>
      </c>
      <c r="G695" s="19">
        <v>41</v>
      </c>
      <c r="H695" s="19">
        <v>4</v>
      </c>
      <c r="I695" s="19">
        <v>0</v>
      </c>
      <c r="J695" s="19">
        <v>6</v>
      </c>
      <c r="K695" s="19">
        <v>12</v>
      </c>
      <c r="L695" s="19">
        <v>1</v>
      </c>
      <c r="M695" s="19">
        <v>0</v>
      </c>
      <c r="N695" s="19">
        <v>9</v>
      </c>
      <c r="O695" s="19">
        <v>36</v>
      </c>
      <c r="P695" s="14" t="str">
        <f>IFERROR(VLOOKUP($A695,'Fielding Data'!$A:$H,MATCH(P$1,'Fielding Data'!$A$1:$H$1,0),0),"Other")</f>
        <v>C</v>
      </c>
      <c r="Q695" s="14">
        <f>IFERROR(VLOOKUP($A695,'Fielding Data'!$A:$H,MATCH(Q$1,'Fielding Data'!$A$1:$H$1,0),0),"Other")</f>
        <v>417</v>
      </c>
      <c r="R695" s="14">
        <f>IFERROR(VLOOKUP($A695,'Fielding Data'!$A:$H,MATCH(R$1,'Fielding Data'!$A$1:$H$1,0),0),"Other")</f>
        <v>37</v>
      </c>
      <c r="S695" s="14">
        <f>IFERROR(VLOOKUP($A695,'Fielding Data'!$A:$H,MATCH(S$1,'Fielding Data'!$A$1:$H$1,0),0),"Other")</f>
        <v>2</v>
      </c>
      <c r="T695" s="14">
        <f>IFERROR(VLOOKUP($A695,'Fielding Data'!$A:$H,MATCH(T$1,'Fielding Data'!$A$1:$H$1,0),0),"Other")</f>
        <v>3</v>
      </c>
      <c r="U695" s="14">
        <f>SUMIFS('Fielding Data'!E:E,'Fielding Data'!$A:$A,'Hitting Data'!$A695)</f>
        <v>417</v>
      </c>
      <c r="V695" s="14">
        <f>SUMIFS('Fielding Data'!F:F,'Fielding Data'!$A:$A,'Hitting Data'!$A695)</f>
        <v>37</v>
      </c>
      <c r="W695" s="14">
        <f>SUMIFS('Fielding Data'!G:G,'Fielding Data'!$A:$A,'Hitting Data'!$A695)</f>
        <v>2</v>
      </c>
      <c r="X695" s="14">
        <f>SUMIFS('Fielding Data'!H:H,'Fielding Data'!$A:$A,'Hitting Data'!$A695)</f>
        <v>3</v>
      </c>
    </row>
    <row r="696" spans="1:24" x14ac:dyDescent="0.25">
      <c r="A696" s="14" t="str">
        <f t="shared" si="10"/>
        <v>molinya012010</v>
      </c>
      <c r="B696" s="19" t="s">
        <v>480</v>
      </c>
      <c r="C696" s="19">
        <v>2010</v>
      </c>
      <c r="D696" s="19">
        <v>136</v>
      </c>
      <c r="E696" s="19">
        <v>465</v>
      </c>
      <c r="F696" s="19">
        <v>34</v>
      </c>
      <c r="G696" s="19">
        <v>122</v>
      </c>
      <c r="H696" s="19">
        <v>19</v>
      </c>
      <c r="I696" s="19">
        <v>0</v>
      </c>
      <c r="J696" s="19">
        <v>6</v>
      </c>
      <c r="K696" s="19">
        <v>62</v>
      </c>
      <c r="L696" s="19">
        <v>8</v>
      </c>
      <c r="M696" s="19">
        <v>4</v>
      </c>
      <c r="N696" s="19">
        <v>42</v>
      </c>
      <c r="O696" s="19">
        <v>51</v>
      </c>
      <c r="P696" s="14" t="str">
        <f>IFERROR(VLOOKUP($A696,'Fielding Data'!$A:$H,MATCH(P$1,'Fielding Data'!$A$1:$H$1,0),0),"Other")</f>
        <v>1B</v>
      </c>
      <c r="Q696" s="14">
        <f>IFERROR(VLOOKUP($A696,'Fielding Data'!$A:$H,MATCH(Q$1,'Fielding Data'!$A$1:$H$1,0),0),"Other")</f>
        <v>7</v>
      </c>
      <c r="R696" s="14">
        <f>IFERROR(VLOOKUP($A696,'Fielding Data'!$A:$H,MATCH(R$1,'Fielding Data'!$A$1:$H$1,0),0),"Other")</f>
        <v>0</v>
      </c>
      <c r="S696" s="14">
        <f>IFERROR(VLOOKUP($A696,'Fielding Data'!$A:$H,MATCH(S$1,'Fielding Data'!$A$1:$H$1,0),0),"Other")</f>
        <v>0</v>
      </c>
      <c r="T696" s="14">
        <f>IFERROR(VLOOKUP($A696,'Fielding Data'!$A:$H,MATCH(T$1,'Fielding Data'!$A$1:$H$1,0),0),"Other")</f>
        <v>2</v>
      </c>
      <c r="U696" s="14">
        <f>SUMIFS('Fielding Data'!E:E,'Fielding Data'!$A:$A,'Hitting Data'!$A696)</f>
        <v>902</v>
      </c>
      <c r="V696" s="14">
        <f>SUMIFS('Fielding Data'!F:F,'Fielding Data'!$A:$A,'Hitting Data'!$A696)</f>
        <v>79</v>
      </c>
      <c r="W696" s="14">
        <f>SUMIFS('Fielding Data'!G:G,'Fielding Data'!$A:$A,'Hitting Data'!$A696)</f>
        <v>5</v>
      </c>
      <c r="X696" s="14">
        <f>SUMIFS('Fielding Data'!H:H,'Fielding Data'!$A:$A,'Hitting Data'!$A696)</f>
        <v>12</v>
      </c>
    </row>
    <row r="697" spans="1:24" x14ac:dyDescent="0.25">
      <c r="A697" s="14" t="str">
        <f t="shared" si="10"/>
        <v>monasca012010</v>
      </c>
      <c r="B697" s="19" t="s">
        <v>1342</v>
      </c>
      <c r="C697" s="19">
        <v>2010</v>
      </c>
      <c r="D697" s="19">
        <v>32</v>
      </c>
      <c r="E697" s="19">
        <v>14</v>
      </c>
      <c r="F697" s="19">
        <v>1</v>
      </c>
      <c r="G697" s="19">
        <v>1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7</v>
      </c>
      <c r="P697" s="14" t="str">
        <f>IFERROR(VLOOKUP($A697,'Fielding Data'!$A:$H,MATCH(P$1,'Fielding Data'!$A$1:$H$1,0),0),"Other")</f>
        <v>P</v>
      </c>
      <c r="Q697" s="14">
        <f>IFERROR(VLOOKUP($A697,'Fielding Data'!$A:$H,MATCH(Q$1,'Fielding Data'!$A$1:$H$1,0),0),"Other")</f>
        <v>4</v>
      </c>
      <c r="R697" s="14">
        <f>IFERROR(VLOOKUP($A697,'Fielding Data'!$A:$H,MATCH(R$1,'Fielding Data'!$A$1:$H$1,0),0),"Other")</f>
        <v>11</v>
      </c>
      <c r="S697" s="14">
        <f>IFERROR(VLOOKUP($A697,'Fielding Data'!$A:$H,MATCH(S$1,'Fielding Data'!$A$1:$H$1,0),0),"Other")</f>
        <v>1</v>
      </c>
      <c r="T697" s="14">
        <f>IFERROR(VLOOKUP($A697,'Fielding Data'!$A:$H,MATCH(T$1,'Fielding Data'!$A$1:$H$1,0),0),"Other")</f>
        <v>0</v>
      </c>
      <c r="U697" s="14">
        <f>SUMIFS('Fielding Data'!E:E,'Fielding Data'!$A:$A,'Hitting Data'!$A697)</f>
        <v>4</v>
      </c>
      <c r="V697" s="14">
        <f>SUMIFS('Fielding Data'!F:F,'Fielding Data'!$A:$A,'Hitting Data'!$A697)</f>
        <v>11</v>
      </c>
      <c r="W697" s="14">
        <f>SUMIFS('Fielding Data'!G:G,'Fielding Data'!$A:$A,'Hitting Data'!$A697)</f>
        <v>1</v>
      </c>
      <c r="X697" s="14">
        <f>SUMIFS('Fielding Data'!H:H,'Fielding Data'!$A:$A,'Hitting Data'!$A697)</f>
        <v>0</v>
      </c>
    </row>
    <row r="698" spans="1:24" x14ac:dyDescent="0.25">
      <c r="A698" s="14" t="str">
        <f t="shared" si="10"/>
        <v>montalu012010</v>
      </c>
      <c r="B698" s="19" t="s">
        <v>973</v>
      </c>
      <c r="C698" s="19">
        <v>2010</v>
      </c>
      <c r="D698" s="19">
        <v>26</v>
      </c>
      <c r="E698" s="19">
        <v>57</v>
      </c>
      <c r="F698" s="19">
        <v>2</v>
      </c>
      <c r="G698" s="19">
        <v>8</v>
      </c>
      <c r="H698" s="19">
        <v>0</v>
      </c>
      <c r="I698" s="19">
        <v>0</v>
      </c>
      <c r="J698" s="19">
        <v>0</v>
      </c>
      <c r="K698" s="19">
        <v>3</v>
      </c>
      <c r="L698" s="19">
        <v>1</v>
      </c>
      <c r="M698" s="19">
        <v>0</v>
      </c>
      <c r="N698" s="19">
        <v>1</v>
      </c>
      <c r="O698" s="19">
        <v>9</v>
      </c>
      <c r="P698" s="14" t="str">
        <f>IFERROR(VLOOKUP($A698,'Fielding Data'!$A:$H,MATCH(P$1,'Fielding Data'!$A$1:$H$1,0),0),"Other")</f>
        <v>CF</v>
      </c>
      <c r="Q698" s="14">
        <f>IFERROR(VLOOKUP($A698,'Fielding Data'!$A:$H,MATCH(Q$1,'Fielding Data'!$A$1:$H$1,0),0),"Other")</f>
        <v>0</v>
      </c>
      <c r="R698" s="14">
        <f>IFERROR(VLOOKUP($A698,'Fielding Data'!$A:$H,MATCH(R$1,'Fielding Data'!$A$1:$H$1,0),0),"Other")</f>
        <v>0</v>
      </c>
      <c r="S698" s="14">
        <f>IFERROR(VLOOKUP($A698,'Fielding Data'!$A:$H,MATCH(S$1,'Fielding Data'!$A$1:$H$1,0),0),"Other")</f>
        <v>0</v>
      </c>
      <c r="T698" s="14">
        <f>IFERROR(VLOOKUP($A698,'Fielding Data'!$A:$H,MATCH(T$1,'Fielding Data'!$A$1:$H$1,0),0),"Other")</f>
        <v>0</v>
      </c>
      <c r="U698" s="14">
        <f>SUMIFS('Fielding Data'!E:E,'Fielding Data'!$A:$A,'Hitting Data'!$A698)</f>
        <v>28</v>
      </c>
      <c r="V698" s="14">
        <f>SUMIFS('Fielding Data'!F:F,'Fielding Data'!$A:$A,'Hitting Data'!$A698)</f>
        <v>2</v>
      </c>
      <c r="W698" s="14">
        <f>SUMIFS('Fielding Data'!G:G,'Fielding Data'!$A:$A,'Hitting Data'!$A698)</f>
        <v>1</v>
      </c>
      <c r="X698" s="14">
        <f>SUMIFS('Fielding Data'!H:H,'Fielding Data'!$A:$A,'Hitting Data'!$A698)</f>
        <v>0</v>
      </c>
    </row>
    <row r="699" spans="1:24" x14ac:dyDescent="0.25">
      <c r="A699" s="14" t="str">
        <f t="shared" si="10"/>
        <v>montemi012010</v>
      </c>
      <c r="B699" s="19" t="s">
        <v>692</v>
      </c>
      <c r="C699" s="19">
        <v>2010</v>
      </c>
      <c r="D699" s="19">
        <v>85</v>
      </c>
      <c r="E699" s="19">
        <v>297</v>
      </c>
      <c r="F699" s="19">
        <v>36</v>
      </c>
      <c r="G699" s="19">
        <v>79</v>
      </c>
      <c r="H699" s="19">
        <v>20</v>
      </c>
      <c r="I699" s="19">
        <v>2</v>
      </c>
      <c r="J699" s="19">
        <v>9</v>
      </c>
      <c r="K699" s="19">
        <v>43</v>
      </c>
      <c r="L699" s="19">
        <v>0</v>
      </c>
      <c r="M699" s="19">
        <v>1</v>
      </c>
      <c r="N699" s="19">
        <v>29</v>
      </c>
      <c r="O699" s="19">
        <v>71</v>
      </c>
      <c r="P699" s="14" t="str">
        <f>IFERROR(VLOOKUP($A699,'Fielding Data'!$A:$H,MATCH(P$1,'Fielding Data'!$A$1:$H$1,0),0),"Other")</f>
        <v>C</v>
      </c>
      <c r="Q699" s="14">
        <f>IFERROR(VLOOKUP($A699,'Fielding Data'!$A:$H,MATCH(Q$1,'Fielding Data'!$A$1:$H$1,0),0),"Other")</f>
        <v>484</v>
      </c>
      <c r="R699" s="14">
        <f>IFERROR(VLOOKUP($A699,'Fielding Data'!$A:$H,MATCH(R$1,'Fielding Data'!$A$1:$H$1,0),0),"Other")</f>
        <v>36</v>
      </c>
      <c r="S699" s="14">
        <f>IFERROR(VLOOKUP($A699,'Fielding Data'!$A:$H,MATCH(S$1,'Fielding Data'!$A$1:$H$1,0),0),"Other")</f>
        <v>2</v>
      </c>
      <c r="T699" s="14">
        <f>IFERROR(VLOOKUP($A699,'Fielding Data'!$A:$H,MATCH(T$1,'Fielding Data'!$A$1:$H$1,0),0),"Other")</f>
        <v>1</v>
      </c>
      <c r="U699" s="14">
        <f>SUMIFS('Fielding Data'!E:E,'Fielding Data'!$A:$A,'Hitting Data'!$A699)</f>
        <v>484</v>
      </c>
      <c r="V699" s="14">
        <f>SUMIFS('Fielding Data'!F:F,'Fielding Data'!$A:$A,'Hitting Data'!$A699)</f>
        <v>36</v>
      </c>
      <c r="W699" s="14">
        <f>SUMIFS('Fielding Data'!G:G,'Fielding Data'!$A:$A,'Hitting Data'!$A699)</f>
        <v>2</v>
      </c>
      <c r="X699" s="14">
        <f>SUMIFS('Fielding Data'!H:H,'Fielding Data'!$A:$A,'Hitting Data'!$A699)</f>
        <v>1</v>
      </c>
    </row>
    <row r="700" spans="1:24" x14ac:dyDescent="0.25">
      <c r="A700" s="14" t="str">
        <f t="shared" si="10"/>
        <v>mooread012010</v>
      </c>
      <c r="B700" s="19" t="s">
        <v>1143</v>
      </c>
      <c r="C700" s="19">
        <v>2010</v>
      </c>
      <c r="D700" s="19">
        <v>60</v>
      </c>
      <c r="E700" s="19">
        <v>205</v>
      </c>
      <c r="F700" s="19">
        <v>12</v>
      </c>
      <c r="G700" s="19">
        <v>40</v>
      </c>
      <c r="H700" s="19">
        <v>6</v>
      </c>
      <c r="I700" s="19">
        <v>0</v>
      </c>
      <c r="J700" s="19">
        <v>4</v>
      </c>
      <c r="K700" s="19">
        <v>15</v>
      </c>
      <c r="L700" s="19">
        <v>0</v>
      </c>
      <c r="M700" s="19">
        <v>1</v>
      </c>
      <c r="N700" s="19">
        <v>8</v>
      </c>
      <c r="O700" s="19">
        <v>63</v>
      </c>
      <c r="P700" s="14" t="str">
        <f>IFERROR(VLOOKUP($A700,'Fielding Data'!$A:$H,MATCH(P$1,'Fielding Data'!$A$1:$H$1,0),0),"Other")</f>
        <v>C</v>
      </c>
      <c r="Q700" s="14">
        <f>IFERROR(VLOOKUP($A700,'Fielding Data'!$A:$H,MATCH(Q$1,'Fielding Data'!$A$1:$H$1,0),0),"Other")</f>
        <v>372</v>
      </c>
      <c r="R700" s="14">
        <f>IFERROR(VLOOKUP($A700,'Fielding Data'!$A:$H,MATCH(R$1,'Fielding Data'!$A$1:$H$1,0),0),"Other")</f>
        <v>24</v>
      </c>
      <c r="S700" s="14">
        <f>IFERROR(VLOOKUP($A700,'Fielding Data'!$A:$H,MATCH(S$1,'Fielding Data'!$A$1:$H$1,0),0),"Other")</f>
        <v>4</v>
      </c>
      <c r="T700" s="14">
        <f>IFERROR(VLOOKUP($A700,'Fielding Data'!$A:$H,MATCH(T$1,'Fielding Data'!$A$1:$H$1,0),0),"Other")</f>
        <v>1</v>
      </c>
      <c r="U700" s="14">
        <f>SUMIFS('Fielding Data'!E:E,'Fielding Data'!$A:$A,'Hitting Data'!$A700)</f>
        <v>372</v>
      </c>
      <c r="V700" s="14">
        <f>SUMIFS('Fielding Data'!F:F,'Fielding Data'!$A:$A,'Hitting Data'!$A700)</f>
        <v>24</v>
      </c>
      <c r="W700" s="14">
        <f>SUMIFS('Fielding Data'!G:G,'Fielding Data'!$A:$A,'Hitting Data'!$A700)</f>
        <v>4</v>
      </c>
      <c r="X700" s="14">
        <f>SUMIFS('Fielding Data'!H:H,'Fielding Data'!$A:$A,'Hitting Data'!$A700)</f>
        <v>1</v>
      </c>
    </row>
    <row r="701" spans="1:24" x14ac:dyDescent="0.25">
      <c r="A701" s="14" t="str">
        <f t="shared" si="10"/>
        <v>mooresc022010</v>
      </c>
      <c r="B701" s="19" t="s">
        <v>693</v>
      </c>
      <c r="C701" s="19">
        <v>2010</v>
      </c>
      <c r="D701" s="19">
        <v>41</v>
      </c>
      <c r="E701" s="19">
        <v>86</v>
      </c>
      <c r="F701" s="19">
        <v>8</v>
      </c>
      <c r="G701" s="19">
        <v>18</v>
      </c>
      <c r="H701" s="19">
        <v>2</v>
      </c>
      <c r="I701" s="19">
        <v>0</v>
      </c>
      <c r="J701" s="19">
        <v>3</v>
      </c>
      <c r="K701" s="19">
        <v>10</v>
      </c>
      <c r="L701" s="19">
        <v>3</v>
      </c>
      <c r="M701" s="19">
        <v>0</v>
      </c>
      <c r="N701" s="19">
        <v>8</v>
      </c>
      <c r="O701" s="19">
        <v>19</v>
      </c>
      <c r="P701" s="14" t="str">
        <f>IFERROR(VLOOKUP($A701,'Fielding Data'!$A:$H,MATCH(P$1,'Fielding Data'!$A$1:$H$1,0),0),"Other")</f>
        <v>1B</v>
      </c>
      <c r="Q701" s="14">
        <f>IFERROR(VLOOKUP($A701,'Fielding Data'!$A:$H,MATCH(Q$1,'Fielding Data'!$A$1:$H$1,0),0),"Other")</f>
        <v>19</v>
      </c>
      <c r="R701" s="14">
        <f>IFERROR(VLOOKUP($A701,'Fielding Data'!$A:$H,MATCH(R$1,'Fielding Data'!$A$1:$H$1,0),0),"Other")</f>
        <v>3</v>
      </c>
      <c r="S701" s="14">
        <f>IFERROR(VLOOKUP($A701,'Fielding Data'!$A:$H,MATCH(S$1,'Fielding Data'!$A$1:$H$1,0),0),"Other")</f>
        <v>0</v>
      </c>
      <c r="T701" s="14">
        <f>IFERROR(VLOOKUP($A701,'Fielding Data'!$A:$H,MATCH(T$1,'Fielding Data'!$A$1:$H$1,0),0),"Other")</f>
        <v>0</v>
      </c>
      <c r="U701" s="14">
        <f>SUMIFS('Fielding Data'!E:E,'Fielding Data'!$A:$A,'Hitting Data'!$A701)</f>
        <v>55</v>
      </c>
      <c r="V701" s="14">
        <f>SUMIFS('Fielding Data'!F:F,'Fielding Data'!$A:$A,'Hitting Data'!$A701)</f>
        <v>56</v>
      </c>
      <c r="W701" s="14">
        <f>SUMIFS('Fielding Data'!G:G,'Fielding Data'!$A:$A,'Hitting Data'!$A701)</f>
        <v>3</v>
      </c>
      <c r="X701" s="14">
        <f>SUMIFS('Fielding Data'!H:H,'Fielding Data'!$A:$A,'Hitting Data'!$A701)</f>
        <v>9</v>
      </c>
    </row>
    <row r="702" spans="1:24" x14ac:dyDescent="0.25">
      <c r="A702" s="14" t="str">
        <f t="shared" si="10"/>
        <v>moralfr012010</v>
      </c>
      <c r="B702" s="19" t="s">
        <v>825</v>
      </c>
      <c r="C702" s="19">
        <v>2010</v>
      </c>
      <c r="D702" s="19">
        <v>35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4" t="str">
        <f>IFERROR(VLOOKUP($A702,'Fielding Data'!$A:$H,MATCH(P$1,'Fielding Data'!$A$1:$H$1,0),0),"Other")</f>
        <v>P</v>
      </c>
      <c r="Q702" s="14">
        <f>IFERROR(VLOOKUP($A702,'Fielding Data'!$A:$H,MATCH(Q$1,'Fielding Data'!$A$1:$H$1,0),0),"Other")</f>
        <v>0</v>
      </c>
      <c r="R702" s="14">
        <f>IFERROR(VLOOKUP($A702,'Fielding Data'!$A:$H,MATCH(R$1,'Fielding Data'!$A$1:$H$1,0),0),"Other")</f>
        <v>1</v>
      </c>
      <c r="S702" s="14">
        <f>IFERROR(VLOOKUP($A702,'Fielding Data'!$A:$H,MATCH(S$1,'Fielding Data'!$A$1:$H$1,0),0),"Other")</f>
        <v>0</v>
      </c>
      <c r="T702" s="14">
        <f>IFERROR(VLOOKUP($A702,'Fielding Data'!$A:$H,MATCH(T$1,'Fielding Data'!$A$1:$H$1,0),0),"Other")</f>
        <v>0</v>
      </c>
      <c r="U702" s="14">
        <f>SUMIFS('Fielding Data'!E:E,'Fielding Data'!$A:$A,'Hitting Data'!$A702)</f>
        <v>0</v>
      </c>
      <c r="V702" s="14">
        <f>SUMIFS('Fielding Data'!F:F,'Fielding Data'!$A:$A,'Hitting Data'!$A702)</f>
        <v>1</v>
      </c>
      <c r="W702" s="14">
        <f>SUMIFS('Fielding Data'!G:G,'Fielding Data'!$A:$A,'Hitting Data'!$A702)</f>
        <v>0</v>
      </c>
      <c r="X702" s="14">
        <f>SUMIFS('Fielding Data'!H:H,'Fielding Data'!$A:$A,'Hitting Data'!$A702)</f>
        <v>0</v>
      </c>
    </row>
    <row r="703" spans="1:24" x14ac:dyDescent="0.25">
      <c r="A703" s="14" t="str">
        <f t="shared" si="10"/>
        <v>moraljo022010</v>
      </c>
      <c r="B703" s="19" t="s">
        <v>826</v>
      </c>
      <c r="C703" s="19">
        <v>2010</v>
      </c>
      <c r="D703" s="19">
        <v>19</v>
      </c>
      <c r="E703" s="19">
        <v>36</v>
      </c>
      <c r="F703" s="19">
        <v>4</v>
      </c>
      <c r="G703" s="19">
        <v>7</v>
      </c>
      <c r="H703" s="19">
        <v>2</v>
      </c>
      <c r="I703" s="19">
        <v>0</v>
      </c>
      <c r="J703" s="19">
        <v>0</v>
      </c>
      <c r="K703" s="19">
        <v>7</v>
      </c>
      <c r="L703" s="19">
        <v>0</v>
      </c>
      <c r="M703" s="19">
        <v>0</v>
      </c>
      <c r="N703" s="19">
        <v>6</v>
      </c>
      <c r="O703" s="19">
        <v>14</v>
      </c>
      <c r="P703" s="14" t="str">
        <f>IFERROR(VLOOKUP($A703,'Fielding Data'!$A:$H,MATCH(P$1,'Fielding Data'!$A$1:$H$1,0),0),"Other")</f>
        <v>1B</v>
      </c>
      <c r="Q703" s="14">
        <f>IFERROR(VLOOKUP($A703,'Fielding Data'!$A:$H,MATCH(Q$1,'Fielding Data'!$A$1:$H$1,0),0),"Other")</f>
        <v>19</v>
      </c>
      <c r="R703" s="14">
        <f>IFERROR(VLOOKUP($A703,'Fielding Data'!$A:$H,MATCH(R$1,'Fielding Data'!$A$1:$H$1,0),0),"Other")</f>
        <v>2</v>
      </c>
      <c r="S703" s="14">
        <f>IFERROR(VLOOKUP($A703,'Fielding Data'!$A:$H,MATCH(S$1,'Fielding Data'!$A$1:$H$1,0),0),"Other")</f>
        <v>0</v>
      </c>
      <c r="T703" s="14">
        <f>IFERROR(VLOOKUP($A703,'Fielding Data'!$A:$H,MATCH(T$1,'Fielding Data'!$A$1:$H$1,0),0),"Other")</f>
        <v>2</v>
      </c>
      <c r="U703" s="14">
        <f>SUMIFS('Fielding Data'!E:E,'Fielding Data'!$A:$A,'Hitting Data'!$A703)</f>
        <v>62</v>
      </c>
      <c r="V703" s="14">
        <f>SUMIFS('Fielding Data'!F:F,'Fielding Data'!$A:$A,'Hitting Data'!$A703)</f>
        <v>3</v>
      </c>
      <c r="W703" s="14">
        <f>SUMIFS('Fielding Data'!G:G,'Fielding Data'!$A:$A,'Hitting Data'!$A703)</f>
        <v>0</v>
      </c>
      <c r="X703" s="14">
        <f>SUMIFS('Fielding Data'!H:H,'Fielding Data'!$A:$A,'Hitting Data'!$A703)</f>
        <v>2</v>
      </c>
    </row>
    <row r="704" spans="1:24" x14ac:dyDescent="0.25">
      <c r="A704" s="14" t="str">
        <f t="shared" si="10"/>
        <v>moralke012010</v>
      </c>
      <c r="B704" s="19" t="s">
        <v>694</v>
      </c>
      <c r="C704" s="19">
        <v>2010</v>
      </c>
      <c r="D704" s="19">
        <v>51</v>
      </c>
      <c r="E704" s="19">
        <v>193</v>
      </c>
      <c r="F704" s="19">
        <v>29</v>
      </c>
      <c r="G704" s="19">
        <v>56</v>
      </c>
      <c r="H704" s="19">
        <v>5</v>
      </c>
      <c r="I704" s="19">
        <v>0</v>
      </c>
      <c r="J704" s="19">
        <v>11</v>
      </c>
      <c r="K704" s="19">
        <v>39</v>
      </c>
      <c r="L704" s="19">
        <v>0</v>
      </c>
      <c r="M704" s="19">
        <v>1</v>
      </c>
      <c r="N704" s="19">
        <v>12</v>
      </c>
      <c r="O704" s="19">
        <v>31</v>
      </c>
      <c r="P704" s="14" t="str">
        <f>IFERROR(VLOOKUP($A704,'Fielding Data'!$A:$H,MATCH(P$1,'Fielding Data'!$A$1:$H$1,0),0),"Other")</f>
        <v>1B</v>
      </c>
      <c r="Q704" s="14">
        <f>IFERROR(VLOOKUP($A704,'Fielding Data'!$A:$H,MATCH(Q$1,'Fielding Data'!$A$1:$H$1,0),0),"Other")</f>
        <v>435</v>
      </c>
      <c r="R704" s="14">
        <f>IFERROR(VLOOKUP($A704,'Fielding Data'!$A:$H,MATCH(R$1,'Fielding Data'!$A$1:$H$1,0),0),"Other")</f>
        <v>25</v>
      </c>
      <c r="S704" s="14">
        <f>IFERROR(VLOOKUP($A704,'Fielding Data'!$A:$H,MATCH(S$1,'Fielding Data'!$A$1:$H$1,0),0),"Other")</f>
        <v>2</v>
      </c>
      <c r="T704" s="14">
        <f>IFERROR(VLOOKUP($A704,'Fielding Data'!$A:$H,MATCH(T$1,'Fielding Data'!$A$1:$H$1,0),0),"Other")</f>
        <v>35</v>
      </c>
      <c r="U704" s="14">
        <f>SUMIFS('Fielding Data'!E:E,'Fielding Data'!$A:$A,'Hitting Data'!$A704)</f>
        <v>435</v>
      </c>
      <c r="V704" s="14">
        <f>SUMIFS('Fielding Data'!F:F,'Fielding Data'!$A:$A,'Hitting Data'!$A704)</f>
        <v>25</v>
      </c>
      <c r="W704" s="14">
        <f>SUMIFS('Fielding Data'!G:G,'Fielding Data'!$A:$A,'Hitting Data'!$A704)</f>
        <v>2</v>
      </c>
      <c r="X704" s="14">
        <f>SUMIFS('Fielding Data'!H:H,'Fielding Data'!$A:$A,'Hitting Data'!$A704)</f>
        <v>35</v>
      </c>
    </row>
    <row r="705" spans="1:24" x14ac:dyDescent="0.25">
      <c r="A705" s="14" t="str">
        <f t="shared" si="10"/>
        <v>morame012010</v>
      </c>
      <c r="B705" s="19" t="s">
        <v>156</v>
      </c>
      <c r="C705" s="19">
        <v>2010</v>
      </c>
      <c r="D705" s="19">
        <v>113</v>
      </c>
      <c r="E705" s="19">
        <v>316</v>
      </c>
      <c r="F705" s="19">
        <v>39</v>
      </c>
      <c r="G705" s="19">
        <v>90</v>
      </c>
      <c r="H705" s="19">
        <v>12</v>
      </c>
      <c r="I705" s="19">
        <v>5</v>
      </c>
      <c r="J705" s="19">
        <v>7</v>
      </c>
      <c r="K705" s="19">
        <v>45</v>
      </c>
      <c r="L705" s="19">
        <v>2</v>
      </c>
      <c r="M705" s="19">
        <v>1</v>
      </c>
      <c r="N705" s="19">
        <v>31</v>
      </c>
      <c r="O705" s="19">
        <v>53</v>
      </c>
      <c r="P705" s="14" t="str">
        <f>IFERROR(VLOOKUP($A705,'Fielding Data'!$A:$H,MATCH(P$1,'Fielding Data'!$A$1:$H$1,0),0),"Other")</f>
        <v>1B</v>
      </c>
      <c r="Q705" s="14">
        <f>IFERROR(VLOOKUP($A705,'Fielding Data'!$A:$H,MATCH(Q$1,'Fielding Data'!$A$1:$H$1,0),0),"Other")</f>
        <v>109</v>
      </c>
      <c r="R705" s="14">
        <f>IFERROR(VLOOKUP($A705,'Fielding Data'!$A:$H,MATCH(R$1,'Fielding Data'!$A$1:$H$1,0),0),"Other")</f>
        <v>8</v>
      </c>
      <c r="S705" s="14">
        <f>IFERROR(VLOOKUP($A705,'Fielding Data'!$A:$H,MATCH(S$1,'Fielding Data'!$A$1:$H$1,0),0),"Other")</f>
        <v>2</v>
      </c>
      <c r="T705" s="14">
        <f>IFERROR(VLOOKUP($A705,'Fielding Data'!$A:$H,MATCH(T$1,'Fielding Data'!$A$1:$H$1,0),0),"Other")</f>
        <v>10</v>
      </c>
      <c r="U705" s="14">
        <f>SUMIFS('Fielding Data'!E:E,'Fielding Data'!$A:$A,'Hitting Data'!$A705)</f>
        <v>165</v>
      </c>
      <c r="V705" s="14">
        <f>SUMIFS('Fielding Data'!F:F,'Fielding Data'!$A:$A,'Hitting Data'!$A705)</f>
        <v>131</v>
      </c>
      <c r="W705" s="14">
        <f>SUMIFS('Fielding Data'!G:G,'Fielding Data'!$A:$A,'Hitting Data'!$A705)</f>
        <v>9</v>
      </c>
      <c r="X705" s="14">
        <f>SUMIFS('Fielding Data'!H:H,'Fielding Data'!$A:$A,'Hitting Data'!$A705)</f>
        <v>23</v>
      </c>
    </row>
    <row r="706" spans="1:24" x14ac:dyDescent="0.25">
      <c r="A706" s="14" t="str">
        <f t="shared" si="10"/>
        <v>morelbr012010</v>
      </c>
      <c r="B706" s="19" t="s">
        <v>1343</v>
      </c>
      <c r="C706" s="19">
        <v>2010</v>
      </c>
      <c r="D706" s="19">
        <v>21</v>
      </c>
      <c r="E706" s="19">
        <v>65</v>
      </c>
      <c r="F706" s="19">
        <v>9</v>
      </c>
      <c r="G706" s="19">
        <v>15</v>
      </c>
      <c r="H706" s="19">
        <v>3</v>
      </c>
      <c r="I706" s="19">
        <v>0</v>
      </c>
      <c r="J706" s="19">
        <v>3</v>
      </c>
      <c r="K706" s="19">
        <v>7</v>
      </c>
      <c r="L706" s="19">
        <v>2</v>
      </c>
      <c r="M706" s="19">
        <v>0</v>
      </c>
      <c r="N706" s="19">
        <v>4</v>
      </c>
      <c r="O706" s="19">
        <v>17</v>
      </c>
      <c r="P706" s="14" t="str">
        <f>IFERROR(VLOOKUP($A706,'Fielding Data'!$A:$H,MATCH(P$1,'Fielding Data'!$A$1:$H$1,0),0),"Other")</f>
        <v>3B</v>
      </c>
      <c r="Q706" s="14">
        <f>IFERROR(VLOOKUP($A706,'Fielding Data'!$A:$H,MATCH(Q$1,'Fielding Data'!$A$1:$H$1,0),0),"Other")</f>
        <v>5</v>
      </c>
      <c r="R706" s="14">
        <f>IFERROR(VLOOKUP($A706,'Fielding Data'!$A:$H,MATCH(R$1,'Fielding Data'!$A$1:$H$1,0),0),"Other")</f>
        <v>32</v>
      </c>
      <c r="S706" s="14">
        <f>IFERROR(VLOOKUP($A706,'Fielding Data'!$A:$H,MATCH(S$1,'Fielding Data'!$A$1:$H$1,0),0),"Other")</f>
        <v>1</v>
      </c>
      <c r="T706" s="14">
        <f>IFERROR(VLOOKUP($A706,'Fielding Data'!$A:$H,MATCH(T$1,'Fielding Data'!$A$1:$H$1,0),0),"Other")</f>
        <v>2</v>
      </c>
      <c r="U706" s="14">
        <f>SUMIFS('Fielding Data'!E:E,'Fielding Data'!$A:$A,'Hitting Data'!$A706)</f>
        <v>5</v>
      </c>
      <c r="V706" s="14">
        <f>SUMIFS('Fielding Data'!F:F,'Fielding Data'!$A:$A,'Hitting Data'!$A706)</f>
        <v>32</v>
      </c>
      <c r="W706" s="14">
        <f>SUMIFS('Fielding Data'!G:G,'Fielding Data'!$A:$A,'Hitting Data'!$A706)</f>
        <v>1</v>
      </c>
      <c r="X706" s="14">
        <f>SUMIFS('Fielding Data'!H:H,'Fielding Data'!$A:$A,'Hitting Data'!$A706)</f>
        <v>2</v>
      </c>
    </row>
    <row r="707" spans="1:24" x14ac:dyDescent="0.25">
      <c r="A707" s="14" t="str">
        <f t="shared" ref="A707:A770" si="11">B707&amp;C707</f>
        <v>morelmi012010</v>
      </c>
      <c r="B707" s="19" t="s">
        <v>1344</v>
      </c>
      <c r="C707" s="19">
        <v>2010</v>
      </c>
      <c r="D707" s="19">
        <v>47</v>
      </c>
      <c r="E707" s="19">
        <v>145</v>
      </c>
      <c r="F707" s="19">
        <v>20</v>
      </c>
      <c r="G707" s="19">
        <v>37</v>
      </c>
      <c r="H707" s="19">
        <v>4</v>
      </c>
      <c r="I707" s="19">
        <v>0</v>
      </c>
      <c r="J707" s="19">
        <v>9</v>
      </c>
      <c r="K707" s="19">
        <v>25</v>
      </c>
      <c r="L707" s="19">
        <v>3</v>
      </c>
      <c r="M707" s="19">
        <v>1</v>
      </c>
      <c r="N707" s="19">
        <v>25</v>
      </c>
      <c r="O707" s="19">
        <v>36</v>
      </c>
      <c r="P707" s="14" t="str">
        <f>IFERROR(VLOOKUP($A707,'Fielding Data'!$A:$H,MATCH(P$1,'Fielding Data'!$A$1:$H$1,0),0),"Other")</f>
        <v>1B</v>
      </c>
      <c r="Q707" s="14">
        <f>IFERROR(VLOOKUP($A707,'Fielding Data'!$A:$H,MATCH(Q$1,'Fielding Data'!$A$1:$H$1,0),0),"Other")</f>
        <v>289</v>
      </c>
      <c r="R707" s="14">
        <f>IFERROR(VLOOKUP($A707,'Fielding Data'!$A:$H,MATCH(R$1,'Fielding Data'!$A$1:$H$1,0),0),"Other")</f>
        <v>16</v>
      </c>
      <c r="S707" s="14">
        <f>IFERROR(VLOOKUP($A707,'Fielding Data'!$A:$H,MATCH(S$1,'Fielding Data'!$A$1:$H$1,0),0),"Other")</f>
        <v>2</v>
      </c>
      <c r="T707" s="14">
        <f>IFERROR(VLOOKUP($A707,'Fielding Data'!$A:$H,MATCH(T$1,'Fielding Data'!$A$1:$H$1,0),0),"Other")</f>
        <v>18</v>
      </c>
      <c r="U707" s="14">
        <f>SUMIFS('Fielding Data'!E:E,'Fielding Data'!$A:$A,'Hitting Data'!$A707)</f>
        <v>299</v>
      </c>
      <c r="V707" s="14">
        <f>SUMIFS('Fielding Data'!F:F,'Fielding Data'!$A:$A,'Hitting Data'!$A707)</f>
        <v>16</v>
      </c>
      <c r="W707" s="14">
        <f>SUMIFS('Fielding Data'!G:G,'Fielding Data'!$A:$A,'Hitting Data'!$A707)</f>
        <v>3</v>
      </c>
      <c r="X707" s="14">
        <f>SUMIFS('Fielding Data'!H:H,'Fielding Data'!$A:$A,'Hitting Data'!$A707)</f>
        <v>18</v>
      </c>
    </row>
    <row r="708" spans="1:24" x14ac:dyDescent="0.25">
      <c r="A708" s="14" t="str">
        <f t="shared" si="11"/>
        <v>morgany012010</v>
      </c>
      <c r="B708" s="19" t="s">
        <v>827</v>
      </c>
      <c r="C708" s="19">
        <v>2010</v>
      </c>
      <c r="D708" s="19">
        <v>136</v>
      </c>
      <c r="E708" s="19">
        <v>509</v>
      </c>
      <c r="F708" s="19">
        <v>60</v>
      </c>
      <c r="G708" s="19">
        <v>129</v>
      </c>
      <c r="H708" s="19">
        <v>17</v>
      </c>
      <c r="I708" s="19">
        <v>7</v>
      </c>
      <c r="J708" s="19">
        <v>0</v>
      </c>
      <c r="K708" s="19">
        <v>24</v>
      </c>
      <c r="L708" s="19">
        <v>34</v>
      </c>
      <c r="M708" s="19">
        <v>17</v>
      </c>
      <c r="N708" s="19">
        <v>40</v>
      </c>
      <c r="O708" s="19">
        <v>88</v>
      </c>
      <c r="P708" s="14" t="str">
        <f>IFERROR(VLOOKUP($A708,'Fielding Data'!$A:$H,MATCH(P$1,'Fielding Data'!$A$1:$H$1,0),0),"Other")</f>
        <v>CF</v>
      </c>
      <c r="Q708" s="14">
        <f>IFERROR(VLOOKUP($A708,'Fielding Data'!$A:$H,MATCH(Q$1,'Fielding Data'!$A$1:$H$1,0),0),"Other")</f>
        <v>0</v>
      </c>
      <c r="R708" s="14">
        <f>IFERROR(VLOOKUP($A708,'Fielding Data'!$A:$H,MATCH(R$1,'Fielding Data'!$A$1:$H$1,0),0),"Other")</f>
        <v>0</v>
      </c>
      <c r="S708" s="14">
        <f>IFERROR(VLOOKUP($A708,'Fielding Data'!$A:$H,MATCH(S$1,'Fielding Data'!$A$1:$H$1,0),0),"Other")</f>
        <v>0</v>
      </c>
      <c r="T708" s="14">
        <f>IFERROR(VLOOKUP($A708,'Fielding Data'!$A:$H,MATCH(T$1,'Fielding Data'!$A$1:$H$1,0),0),"Other")</f>
        <v>0</v>
      </c>
      <c r="U708" s="14">
        <f>SUMIFS('Fielding Data'!E:E,'Fielding Data'!$A:$A,'Hitting Data'!$A708)</f>
        <v>339</v>
      </c>
      <c r="V708" s="14">
        <f>SUMIFS('Fielding Data'!F:F,'Fielding Data'!$A:$A,'Hitting Data'!$A708)</f>
        <v>2</v>
      </c>
      <c r="W708" s="14">
        <f>SUMIFS('Fielding Data'!G:G,'Fielding Data'!$A:$A,'Hitting Data'!$A708)</f>
        <v>5</v>
      </c>
      <c r="X708" s="14">
        <f>SUMIFS('Fielding Data'!H:H,'Fielding Data'!$A:$A,'Hitting Data'!$A708)</f>
        <v>0</v>
      </c>
    </row>
    <row r="709" spans="1:24" x14ac:dyDescent="0.25">
      <c r="A709" s="14" t="str">
        <f t="shared" si="11"/>
        <v>morneju012010</v>
      </c>
      <c r="B709" s="19" t="s">
        <v>392</v>
      </c>
      <c r="C709" s="19">
        <v>2010</v>
      </c>
      <c r="D709" s="19">
        <v>81</v>
      </c>
      <c r="E709" s="19">
        <v>296</v>
      </c>
      <c r="F709" s="19">
        <v>53</v>
      </c>
      <c r="G709" s="19">
        <v>102</v>
      </c>
      <c r="H709" s="19">
        <v>25</v>
      </c>
      <c r="I709" s="19">
        <v>1</v>
      </c>
      <c r="J709" s="19">
        <v>18</v>
      </c>
      <c r="K709" s="19">
        <v>56</v>
      </c>
      <c r="L709" s="19">
        <v>0</v>
      </c>
      <c r="M709" s="19">
        <v>0</v>
      </c>
      <c r="N709" s="19">
        <v>50</v>
      </c>
      <c r="O709" s="19">
        <v>62</v>
      </c>
      <c r="P709" s="14" t="str">
        <f>IFERROR(VLOOKUP($A709,'Fielding Data'!$A:$H,MATCH(P$1,'Fielding Data'!$A$1:$H$1,0),0),"Other")</f>
        <v>1B</v>
      </c>
      <c r="Q709" s="14">
        <f>IFERROR(VLOOKUP($A709,'Fielding Data'!$A:$H,MATCH(Q$1,'Fielding Data'!$A$1:$H$1,0),0),"Other")</f>
        <v>674</v>
      </c>
      <c r="R709" s="14">
        <f>IFERROR(VLOOKUP($A709,'Fielding Data'!$A:$H,MATCH(R$1,'Fielding Data'!$A$1:$H$1,0),0),"Other")</f>
        <v>59</v>
      </c>
      <c r="S709" s="14">
        <f>IFERROR(VLOOKUP($A709,'Fielding Data'!$A:$H,MATCH(S$1,'Fielding Data'!$A$1:$H$1,0),0),"Other")</f>
        <v>1</v>
      </c>
      <c r="T709" s="14">
        <f>IFERROR(VLOOKUP($A709,'Fielding Data'!$A:$H,MATCH(T$1,'Fielding Data'!$A$1:$H$1,0),0),"Other")</f>
        <v>64</v>
      </c>
      <c r="U709" s="14">
        <f>SUMIFS('Fielding Data'!E:E,'Fielding Data'!$A:$A,'Hitting Data'!$A709)</f>
        <v>674</v>
      </c>
      <c r="V709" s="14">
        <f>SUMIFS('Fielding Data'!F:F,'Fielding Data'!$A:$A,'Hitting Data'!$A709)</f>
        <v>59</v>
      </c>
      <c r="W709" s="14">
        <f>SUMIFS('Fielding Data'!G:G,'Fielding Data'!$A:$A,'Hitting Data'!$A709)</f>
        <v>1</v>
      </c>
      <c r="X709" s="14">
        <f>SUMIFS('Fielding Data'!H:H,'Fielding Data'!$A:$A,'Hitting Data'!$A709)</f>
        <v>64</v>
      </c>
    </row>
    <row r="710" spans="1:24" x14ac:dyDescent="0.25">
      <c r="A710" s="14" t="str">
        <f t="shared" si="11"/>
        <v>morrilo012010</v>
      </c>
      <c r="B710" s="19" t="s">
        <v>1345</v>
      </c>
      <c r="C710" s="19">
        <v>2010</v>
      </c>
      <c r="D710" s="19">
        <v>62</v>
      </c>
      <c r="E710" s="19">
        <v>244</v>
      </c>
      <c r="F710" s="19">
        <v>43</v>
      </c>
      <c r="G710" s="19">
        <v>69</v>
      </c>
      <c r="H710" s="19">
        <v>20</v>
      </c>
      <c r="I710" s="19">
        <v>7</v>
      </c>
      <c r="J710" s="19">
        <v>2</v>
      </c>
      <c r="K710" s="19">
        <v>18</v>
      </c>
      <c r="L710" s="19">
        <v>0</v>
      </c>
      <c r="M710" s="19">
        <v>1</v>
      </c>
      <c r="N710" s="19">
        <v>41</v>
      </c>
      <c r="O710" s="19">
        <v>51</v>
      </c>
      <c r="P710" s="14" t="str">
        <f>IFERROR(VLOOKUP($A710,'Fielding Data'!$A:$H,MATCH(P$1,'Fielding Data'!$A$1:$H$1,0),0),"Other")</f>
        <v>LF</v>
      </c>
      <c r="Q710" s="14">
        <f>IFERROR(VLOOKUP($A710,'Fielding Data'!$A:$H,MATCH(Q$1,'Fielding Data'!$A$1:$H$1,0),0),"Other")</f>
        <v>0</v>
      </c>
      <c r="R710" s="14">
        <f>IFERROR(VLOOKUP($A710,'Fielding Data'!$A:$H,MATCH(R$1,'Fielding Data'!$A$1:$H$1,0),0),"Other")</f>
        <v>0</v>
      </c>
      <c r="S710" s="14">
        <f>IFERROR(VLOOKUP($A710,'Fielding Data'!$A:$H,MATCH(S$1,'Fielding Data'!$A$1:$H$1,0),0),"Other")</f>
        <v>0</v>
      </c>
      <c r="T710" s="14">
        <f>IFERROR(VLOOKUP($A710,'Fielding Data'!$A:$H,MATCH(T$1,'Fielding Data'!$A$1:$H$1,0),0),"Other")</f>
        <v>0</v>
      </c>
      <c r="U710" s="14">
        <f>SUMIFS('Fielding Data'!E:E,'Fielding Data'!$A:$A,'Hitting Data'!$A710)</f>
        <v>116</v>
      </c>
      <c r="V710" s="14">
        <f>SUMIFS('Fielding Data'!F:F,'Fielding Data'!$A:$A,'Hitting Data'!$A710)</f>
        <v>4</v>
      </c>
      <c r="W710" s="14">
        <f>SUMIFS('Fielding Data'!G:G,'Fielding Data'!$A:$A,'Hitting Data'!$A710)</f>
        <v>3</v>
      </c>
      <c r="X710" s="14">
        <f>SUMIFS('Fielding Data'!H:H,'Fielding Data'!$A:$A,'Hitting Data'!$A710)</f>
        <v>0</v>
      </c>
    </row>
    <row r="711" spans="1:24" x14ac:dyDescent="0.25">
      <c r="A711" s="14" t="str">
        <f t="shared" si="11"/>
        <v>morrobr012010</v>
      </c>
      <c r="B711" s="19" t="s">
        <v>828</v>
      </c>
      <c r="C711" s="19">
        <v>2010</v>
      </c>
      <c r="D711" s="19">
        <v>26</v>
      </c>
      <c r="E711" s="19">
        <v>3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1</v>
      </c>
      <c r="P711" s="14" t="str">
        <f>IFERROR(VLOOKUP($A711,'Fielding Data'!$A:$H,MATCH(P$1,'Fielding Data'!$A$1:$H$1,0),0),"Other")</f>
        <v>P</v>
      </c>
      <c r="Q711" s="14">
        <f>IFERROR(VLOOKUP($A711,'Fielding Data'!$A:$H,MATCH(Q$1,'Fielding Data'!$A$1:$H$1,0),0),"Other")</f>
        <v>4</v>
      </c>
      <c r="R711" s="14">
        <f>IFERROR(VLOOKUP($A711,'Fielding Data'!$A:$H,MATCH(R$1,'Fielding Data'!$A$1:$H$1,0),0),"Other")</f>
        <v>12</v>
      </c>
      <c r="S711" s="14">
        <f>IFERROR(VLOOKUP($A711,'Fielding Data'!$A:$H,MATCH(S$1,'Fielding Data'!$A$1:$H$1,0),0),"Other")</f>
        <v>0</v>
      </c>
      <c r="T711" s="14">
        <f>IFERROR(VLOOKUP($A711,'Fielding Data'!$A:$H,MATCH(T$1,'Fielding Data'!$A$1:$H$1,0),0),"Other")</f>
        <v>2</v>
      </c>
      <c r="U711" s="14">
        <f>SUMIFS('Fielding Data'!E:E,'Fielding Data'!$A:$A,'Hitting Data'!$A711)</f>
        <v>4</v>
      </c>
      <c r="V711" s="14">
        <f>SUMIFS('Fielding Data'!F:F,'Fielding Data'!$A:$A,'Hitting Data'!$A711)</f>
        <v>12</v>
      </c>
      <c r="W711" s="14">
        <f>SUMIFS('Fielding Data'!G:G,'Fielding Data'!$A:$A,'Hitting Data'!$A711)</f>
        <v>0</v>
      </c>
      <c r="X711" s="14">
        <f>SUMIFS('Fielding Data'!H:H,'Fielding Data'!$A:$A,'Hitting Data'!$A711)</f>
        <v>2</v>
      </c>
    </row>
    <row r="712" spans="1:24" x14ac:dyDescent="0.25">
      <c r="A712" s="14" t="str">
        <f t="shared" si="11"/>
        <v>morsemi012010</v>
      </c>
      <c r="B712" s="19" t="s">
        <v>578</v>
      </c>
      <c r="C712" s="19">
        <v>2010</v>
      </c>
      <c r="D712" s="19">
        <v>98</v>
      </c>
      <c r="E712" s="19">
        <v>266</v>
      </c>
      <c r="F712" s="19">
        <v>36</v>
      </c>
      <c r="G712" s="19">
        <v>77</v>
      </c>
      <c r="H712" s="19">
        <v>12</v>
      </c>
      <c r="I712" s="19">
        <v>2</v>
      </c>
      <c r="J712" s="19">
        <v>15</v>
      </c>
      <c r="K712" s="19">
        <v>41</v>
      </c>
      <c r="L712" s="19">
        <v>0</v>
      </c>
      <c r="M712" s="19">
        <v>1</v>
      </c>
      <c r="N712" s="19">
        <v>22</v>
      </c>
      <c r="O712" s="19">
        <v>64</v>
      </c>
      <c r="P712" s="14" t="str">
        <f>IFERROR(VLOOKUP($A712,'Fielding Data'!$A:$H,MATCH(P$1,'Fielding Data'!$A$1:$H$1,0),0),"Other")</f>
        <v>1B</v>
      </c>
      <c r="Q712" s="14">
        <f>IFERROR(VLOOKUP($A712,'Fielding Data'!$A:$H,MATCH(Q$1,'Fielding Data'!$A$1:$H$1,0),0),"Other")</f>
        <v>58</v>
      </c>
      <c r="R712" s="14">
        <f>IFERROR(VLOOKUP($A712,'Fielding Data'!$A:$H,MATCH(R$1,'Fielding Data'!$A$1:$H$1,0),0),"Other")</f>
        <v>5</v>
      </c>
      <c r="S712" s="14">
        <f>IFERROR(VLOOKUP($A712,'Fielding Data'!$A:$H,MATCH(S$1,'Fielding Data'!$A$1:$H$1,0),0),"Other")</f>
        <v>0</v>
      </c>
      <c r="T712" s="14">
        <f>IFERROR(VLOOKUP($A712,'Fielding Data'!$A:$H,MATCH(T$1,'Fielding Data'!$A$1:$H$1,0),0),"Other")</f>
        <v>4</v>
      </c>
      <c r="U712" s="14">
        <f>SUMIFS('Fielding Data'!E:E,'Fielding Data'!$A:$A,'Hitting Data'!$A712)</f>
        <v>181</v>
      </c>
      <c r="V712" s="14">
        <f>SUMIFS('Fielding Data'!F:F,'Fielding Data'!$A:$A,'Hitting Data'!$A712)</f>
        <v>7</v>
      </c>
      <c r="W712" s="14">
        <f>SUMIFS('Fielding Data'!G:G,'Fielding Data'!$A:$A,'Hitting Data'!$A712)</f>
        <v>0</v>
      </c>
      <c r="X712" s="14">
        <f>SUMIFS('Fielding Data'!H:H,'Fielding Data'!$A:$A,'Hitting Data'!$A712)</f>
        <v>5</v>
      </c>
    </row>
    <row r="713" spans="1:24" x14ac:dyDescent="0.25">
      <c r="A713" s="14" t="str">
        <f t="shared" si="11"/>
        <v>mortecl012010</v>
      </c>
      <c r="B713" s="19" t="s">
        <v>1144</v>
      </c>
      <c r="C713" s="19">
        <v>2010</v>
      </c>
      <c r="D713" s="19">
        <v>1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4" t="str">
        <f>IFERROR(VLOOKUP($A713,'Fielding Data'!$A:$H,MATCH(P$1,'Fielding Data'!$A$1:$H$1,0),0),"Other")</f>
        <v>P</v>
      </c>
      <c r="Q713" s="14">
        <f>IFERROR(VLOOKUP($A713,'Fielding Data'!$A:$H,MATCH(Q$1,'Fielding Data'!$A$1:$H$1,0),0),"Other")</f>
        <v>0</v>
      </c>
      <c r="R713" s="14">
        <f>IFERROR(VLOOKUP($A713,'Fielding Data'!$A:$H,MATCH(R$1,'Fielding Data'!$A$1:$H$1,0),0),"Other")</f>
        <v>1</v>
      </c>
      <c r="S713" s="14">
        <f>IFERROR(VLOOKUP($A713,'Fielding Data'!$A:$H,MATCH(S$1,'Fielding Data'!$A$1:$H$1,0),0),"Other")</f>
        <v>0</v>
      </c>
      <c r="T713" s="14">
        <f>IFERROR(VLOOKUP($A713,'Fielding Data'!$A:$H,MATCH(T$1,'Fielding Data'!$A$1:$H$1,0),0),"Other")</f>
        <v>0</v>
      </c>
      <c r="U713" s="14">
        <f>SUMIFS('Fielding Data'!E:E,'Fielding Data'!$A:$A,'Hitting Data'!$A713)</f>
        <v>0</v>
      </c>
      <c r="V713" s="14">
        <f>SUMIFS('Fielding Data'!F:F,'Fielding Data'!$A:$A,'Hitting Data'!$A713)</f>
        <v>1</v>
      </c>
      <c r="W713" s="14">
        <f>SUMIFS('Fielding Data'!G:G,'Fielding Data'!$A:$A,'Hitting Data'!$A713)</f>
        <v>0</v>
      </c>
      <c r="X713" s="14">
        <f>SUMIFS('Fielding Data'!H:H,'Fielding Data'!$A:$A,'Hitting Data'!$A713)</f>
        <v>0</v>
      </c>
    </row>
    <row r="714" spans="1:24" x14ac:dyDescent="0.25">
      <c r="A714" s="14" t="str">
        <f t="shared" si="11"/>
        <v>mortoch022010</v>
      </c>
      <c r="B714" s="19" t="s">
        <v>975</v>
      </c>
      <c r="C714" s="19">
        <v>2010</v>
      </c>
      <c r="D714" s="19">
        <v>17</v>
      </c>
      <c r="E714" s="19">
        <v>26</v>
      </c>
      <c r="F714" s="19">
        <v>0</v>
      </c>
      <c r="G714" s="19">
        <v>1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18</v>
      </c>
      <c r="P714" s="14" t="str">
        <f>IFERROR(VLOOKUP($A714,'Fielding Data'!$A:$H,MATCH(P$1,'Fielding Data'!$A$1:$H$1,0),0),"Other")</f>
        <v>P</v>
      </c>
      <c r="Q714" s="14">
        <f>IFERROR(VLOOKUP($A714,'Fielding Data'!$A:$H,MATCH(Q$1,'Fielding Data'!$A$1:$H$1,0),0),"Other")</f>
        <v>6</v>
      </c>
      <c r="R714" s="14">
        <f>IFERROR(VLOOKUP($A714,'Fielding Data'!$A:$H,MATCH(R$1,'Fielding Data'!$A$1:$H$1,0),0),"Other")</f>
        <v>12</v>
      </c>
      <c r="S714" s="14">
        <f>IFERROR(VLOOKUP($A714,'Fielding Data'!$A:$H,MATCH(S$1,'Fielding Data'!$A$1:$H$1,0),0),"Other")</f>
        <v>3</v>
      </c>
      <c r="T714" s="14">
        <f>IFERROR(VLOOKUP($A714,'Fielding Data'!$A:$H,MATCH(T$1,'Fielding Data'!$A$1:$H$1,0),0),"Other")</f>
        <v>0</v>
      </c>
      <c r="U714" s="14">
        <f>SUMIFS('Fielding Data'!E:E,'Fielding Data'!$A:$A,'Hitting Data'!$A714)</f>
        <v>6</v>
      </c>
      <c r="V714" s="14">
        <f>SUMIFS('Fielding Data'!F:F,'Fielding Data'!$A:$A,'Hitting Data'!$A714)</f>
        <v>12</v>
      </c>
      <c r="W714" s="14">
        <f>SUMIFS('Fielding Data'!G:G,'Fielding Data'!$A:$A,'Hitting Data'!$A714)</f>
        <v>3</v>
      </c>
      <c r="X714" s="14">
        <f>SUMIFS('Fielding Data'!H:H,'Fielding Data'!$A:$A,'Hitting Data'!$A714)</f>
        <v>0</v>
      </c>
    </row>
    <row r="715" spans="1:24" x14ac:dyDescent="0.25">
      <c r="A715" s="14" t="str">
        <f t="shared" si="11"/>
        <v>moscogu012010</v>
      </c>
      <c r="B715" s="19" t="s">
        <v>1145</v>
      </c>
      <c r="C715" s="19">
        <v>2010</v>
      </c>
      <c r="D715" s="19">
        <v>1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4" t="str">
        <f>IFERROR(VLOOKUP($A715,'Fielding Data'!$A:$H,MATCH(P$1,'Fielding Data'!$A$1:$H$1,0),0),"Other")</f>
        <v>P</v>
      </c>
      <c r="Q715" s="14">
        <f>IFERROR(VLOOKUP($A715,'Fielding Data'!$A:$H,MATCH(Q$1,'Fielding Data'!$A$1:$H$1,0),0),"Other")</f>
        <v>0</v>
      </c>
      <c r="R715" s="14">
        <f>IFERROR(VLOOKUP($A715,'Fielding Data'!$A:$H,MATCH(R$1,'Fielding Data'!$A$1:$H$1,0),0),"Other")</f>
        <v>0</v>
      </c>
      <c r="S715" s="14">
        <f>IFERROR(VLOOKUP($A715,'Fielding Data'!$A:$H,MATCH(S$1,'Fielding Data'!$A$1:$H$1,0),0),"Other")</f>
        <v>0</v>
      </c>
      <c r="T715" s="14">
        <f>IFERROR(VLOOKUP($A715,'Fielding Data'!$A:$H,MATCH(T$1,'Fielding Data'!$A$1:$H$1,0),0),"Other")</f>
        <v>0</v>
      </c>
      <c r="U715" s="14">
        <f>SUMIFS('Fielding Data'!E:E,'Fielding Data'!$A:$A,'Hitting Data'!$A715)</f>
        <v>0</v>
      </c>
      <c r="V715" s="14">
        <f>SUMIFS('Fielding Data'!F:F,'Fielding Data'!$A:$A,'Hitting Data'!$A715)</f>
        <v>0</v>
      </c>
      <c r="W715" s="14">
        <f>SUMIFS('Fielding Data'!G:G,'Fielding Data'!$A:$A,'Hitting Data'!$A715)</f>
        <v>0</v>
      </c>
      <c r="X715" s="14">
        <f>SUMIFS('Fielding Data'!H:H,'Fielding Data'!$A:$A,'Hitting Data'!$A715)</f>
        <v>0</v>
      </c>
    </row>
    <row r="716" spans="1:24" x14ac:dyDescent="0.25">
      <c r="A716" s="14" t="str">
        <f t="shared" si="11"/>
        <v>moseldu012010</v>
      </c>
      <c r="B716" s="19" t="s">
        <v>695</v>
      </c>
      <c r="C716" s="19">
        <v>2010</v>
      </c>
      <c r="D716" s="19">
        <v>16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4" t="str">
        <f>IFERROR(VLOOKUP($A716,'Fielding Data'!$A:$H,MATCH(P$1,'Fielding Data'!$A$1:$H$1,0),0),"Other")</f>
        <v>P</v>
      </c>
      <c r="Q716" s="14">
        <f>IFERROR(VLOOKUP($A716,'Fielding Data'!$A:$H,MATCH(Q$1,'Fielding Data'!$A$1:$H$1,0),0),"Other")</f>
        <v>7</v>
      </c>
      <c r="R716" s="14">
        <f>IFERROR(VLOOKUP($A716,'Fielding Data'!$A:$H,MATCH(R$1,'Fielding Data'!$A$1:$H$1,0),0),"Other")</f>
        <v>10</v>
      </c>
      <c r="S716" s="14">
        <f>IFERROR(VLOOKUP($A716,'Fielding Data'!$A:$H,MATCH(S$1,'Fielding Data'!$A$1:$H$1,0),0),"Other")</f>
        <v>0</v>
      </c>
      <c r="T716" s="14">
        <f>IFERROR(VLOOKUP($A716,'Fielding Data'!$A:$H,MATCH(T$1,'Fielding Data'!$A$1:$H$1,0),0),"Other")</f>
        <v>1</v>
      </c>
      <c r="U716" s="14">
        <f>SUMIFS('Fielding Data'!E:E,'Fielding Data'!$A:$A,'Hitting Data'!$A716)</f>
        <v>7</v>
      </c>
      <c r="V716" s="14">
        <f>SUMIFS('Fielding Data'!F:F,'Fielding Data'!$A:$A,'Hitting Data'!$A716)</f>
        <v>10</v>
      </c>
      <c r="W716" s="14">
        <f>SUMIFS('Fielding Data'!G:G,'Fielding Data'!$A:$A,'Hitting Data'!$A716)</f>
        <v>0</v>
      </c>
      <c r="X716" s="14">
        <f>SUMIFS('Fielding Data'!H:H,'Fielding Data'!$A:$A,'Hitting Data'!$A716)</f>
        <v>1</v>
      </c>
    </row>
    <row r="717" spans="1:24" x14ac:dyDescent="0.25">
      <c r="A717" s="14" t="str">
        <f t="shared" si="11"/>
        <v>mossbr012010</v>
      </c>
      <c r="B717" s="19" t="s">
        <v>829</v>
      </c>
      <c r="C717" s="19">
        <v>2010</v>
      </c>
      <c r="D717" s="19">
        <v>17</v>
      </c>
      <c r="E717" s="19">
        <v>26</v>
      </c>
      <c r="F717" s="19">
        <v>2</v>
      </c>
      <c r="G717" s="19">
        <v>4</v>
      </c>
      <c r="H717" s="19">
        <v>1</v>
      </c>
      <c r="I717" s="19">
        <v>0</v>
      </c>
      <c r="J717" s="19">
        <v>0</v>
      </c>
      <c r="K717" s="19">
        <v>2</v>
      </c>
      <c r="L717" s="19">
        <v>0</v>
      </c>
      <c r="M717" s="19">
        <v>0</v>
      </c>
      <c r="N717" s="19">
        <v>1</v>
      </c>
      <c r="O717" s="19">
        <v>6</v>
      </c>
      <c r="P717" s="14" t="str">
        <f>IFERROR(VLOOKUP($A717,'Fielding Data'!$A:$H,MATCH(P$1,'Fielding Data'!$A$1:$H$1,0),0),"Other")</f>
        <v>LF</v>
      </c>
      <c r="Q717" s="14">
        <f>IFERROR(VLOOKUP($A717,'Fielding Data'!$A:$H,MATCH(Q$1,'Fielding Data'!$A$1:$H$1,0),0),"Other")</f>
        <v>0</v>
      </c>
      <c r="R717" s="14">
        <f>IFERROR(VLOOKUP($A717,'Fielding Data'!$A:$H,MATCH(R$1,'Fielding Data'!$A$1:$H$1,0),0),"Other")</f>
        <v>0</v>
      </c>
      <c r="S717" s="14">
        <f>IFERROR(VLOOKUP($A717,'Fielding Data'!$A:$H,MATCH(S$1,'Fielding Data'!$A$1:$H$1,0),0),"Other")</f>
        <v>0</v>
      </c>
      <c r="T717" s="14">
        <f>IFERROR(VLOOKUP($A717,'Fielding Data'!$A:$H,MATCH(T$1,'Fielding Data'!$A$1:$H$1,0),0),"Other")</f>
        <v>0</v>
      </c>
      <c r="U717" s="14">
        <f>SUMIFS('Fielding Data'!E:E,'Fielding Data'!$A:$A,'Hitting Data'!$A717)</f>
        <v>5</v>
      </c>
      <c r="V717" s="14">
        <f>SUMIFS('Fielding Data'!F:F,'Fielding Data'!$A:$A,'Hitting Data'!$A717)</f>
        <v>0</v>
      </c>
      <c r="W717" s="14">
        <f>SUMIFS('Fielding Data'!G:G,'Fielding Data'!$A:$A,'Hitting Data'!$A717)</f>
        <v>0</v>
      </c>
      <c r="X717" s="14">
        <f>SUMIFS('Fielding Data'!H:H,'Fielding Data'!$A:$A,'Hitting Data'!$A717)</f>
        <v>0</v>
      </c>
    </row>
    <row r="718" spans="1:24" x14ac:dyDescent="0.25">
      <c r="A718" s="14" t="str">
        <f t="shared" si="11"/>
        <v>motagu012010</v>
      </c>
      <c r="B718" s="19" t="s">
        <v>157</v>
      </c>
      <c r="C718" s="19">
        <v>2010</v>
      </c>
      <c r="D718" s="19">
        <v>56</v>
      </c>
      <c r="E718" s="19">
        <v>1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1</v>
      </c>
      <c r="P718" s="14" t="str">
        <f>IFERROR(VLOOKUP($A718,'Fielding Data'!$A:$H,MATCH(P$1,'Fielding Data'!$A$1:$H$1,0),0),"Other")</f>
        <v>P</v>
      </c>
      <c r="Q718" s="14">
        <f>IFERROR(VLOOKUP($A718,'Fielding Data'!$A:$H,MATCH(Q$1,'Fielding Data'!$A$1:$H$1,0),0),"Other")</f>
        <v>0</v>
      </c>
      <c r="R718" s="14">
        <f>IFERROR(VLOOKUP($A718,'Fielding Data'!$A:$H,MATCH(R$1,'Fielding Data'!$A$1:$H$1,0),0),"Other")</f>
        <v>7</v>
      </c>
      <c r="S718" s="14">
        <f>IFERROR(VLOOKUP($A718,'Fielding Data'!$A:$H,MATCH(S$1,'Fielding Data'!$A$1:$H$1,0),0),"Other")</f>
        <v>1</v>
      </c>
      <c r="T718" s="14">
        <f>IFERROR(VLOOKUP($A718,'Fielding Data'!$A:$H,MATCH(T$1,'Fielding Data'!$A$1:$H$1,0),0),"Other")</f>
        <v>0</v>
      </c>
      <c r="U718" s="14">
        <f>SUMIFS('Fielding Data'!E:E,'Fielding Data'!$A:$A,'Hitting Data'!$A718)</f>
        <v>0</v>
      </c>
      <c r="V718" s="14">
        <f>SUMIFS('Fielding Data'!F:F,'Fielding Data'!$A:$A,'Hitting Data'!$A718)</f>
        <v>7</v>
      </c>
      <c r="W718" s="14">
        <f>SUMIFS('Fielding Data'!G:G,'Fielding Data'!$A:$A,'Hitting Data'!$A718)</f>
        <v>1</v>
      </c>
      <c r="X718" s="14">
        <f>SUMIFS('Fielding Data'!H:H,'Fielding Data'!$A:$A,'Hitting Data'!$A718)</f>
        <v>0</v>
      </c>
    </row>
    <row r="719" spans="1:24" x14ac:dyDescent="0.25">
      <c r="A719" s="14" t="str">
        <f t="shared" si="11"/>
        <v>motteja012010</v>
      </c>
      <c r="B719" s="19" t="s">
        <v>976</v>
      </c>
      <c r="C719" s="19">
        <v>2010</v>
      </c>
      <c r="D719" s="19">
        <v>56</v>
      </c>
      <c r="E719" s="19">
        <v>2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2</v>
      </c>
      <c r="P719" s="14" t="str">
        <f>IFERROR(VLOOKUP($A719,'Fielding Data'!$A:$H,MATCH(P$1,'Fielding Data'!$A$1:$H$1,0),0),"Other")</f>
        <v>P</v>
      </c>
      <c r="Q719" s="14">
        <f>IFERROR(VLOOKUP($A719,'Fielding Data'!$A:$H,MATCH(Q$1,'Fielding Data'!$A$1:$H$1,0),0),"Other")</f>
        <v>4</v>
      </c>
      <c r="R719" s="14">
        <f>IFERROR(VLOOKUP($A719,'Fielding Data'!$A:$H,MATCH(R$1,'Fielding Data'!$A$1:$H$1,0),0),"Other")</f>
        <v>4</v>
      </c>
      <c r="S719" s="14">
        <f>IFERROR(VLOOKUP($A719,'Fielding Data'!$A:$H,MATCH(S$1,'Fielding Data'!$A$1:$H$1,0),0),"Other")</f>
        <v>1</v>
      </c>
      <c r="T719" s="14">
        <f>IFERROR(VLOOKUP($A719,'Fielding Data'!$A:$H,MATCH(T$1,'Fielding Data'!$A$1:$H$1,0),0),"Other")</f>
        <v>0</v>
      </c>
      <c r="U719" s="14">
        <f>SUMIFS('Fielding Data'!E:E,'Fielding Data'!$A:$A,'Hitting Data'!$A719)</f>
        <v>4</v>
      </c>
      <c r="V719" s="14">
        <f>SUMIFS('Fielding Data'!F:F,'Fielding Data'!$A:$A,'Hitting Data'!$A719)</f>
        <v>4</v>
      </c>
      <c r="W719" s="14">
        <f>SUMIFS('Fielding Data'!G:G,'Fielding Data'!$A:$A,'Hitting Data'!$A719)</f>
        <v>1</v>
      </c>
      <c r="X719" s="14">
        <f>SUMIFS('Fielding Data'!H:H,'Fielding Data'!$A:$A,'Hitting Data'!$A719)</f>
        <v>0</v>
      </c>
    </row>
    <row r="720" spans="1:24" x14ac:dyDescent="0.25">
      <c r="A720" s="14" t="str">
        <f t="shared" si="11"/>
        <v>moyerja012010</v>
      </c>
      <c r="B720" s="19" t="s">
        <v>158</v>
      </c>
      <c r="C720" s="19">
        <v>2010</v>
      </c>
      <c r="D720" s="19">
        <v>19</v>
      </c>
      <c r="E720" s="19">
        <v>26</v>
      </c>
      <c r="F720" s="19">
        <v>1</v>
      </c>
      <c r="G720" s="19">
        <v>2</v>
      </c>
      <c r="H720" s="19">
        <v>0</v>
      </c>
      <c r="I720" s="19">
        <v>0</v>
      </c>
      <c r="J720" s="19">
        <v>0</v>
      </c>
      <c r="K720" s="19">
        <v>1</v>
      </c>
      <c r="L720" s="19">
        <v>0</v>
      </c>
      <c r="M720" s="19">
        <v>0</v>
      </c>
      <c r="N720" s="19">
        <v>3</v>
      </c>
      <c r="O720" s="19">
        <v>13</v>
      </c>
      <c r="P720" s="14" t="str">
        <f>IFERROR(VLOOKUP($A720,'Fielding Data'!$A:$H,MATCH(P$1,'Fielding Data'!$A$1:$H$1,0),0),"Other")</f>
        <v>P</v>
      </c>
      <c r="Q720" s="14">
        <f>IFERROR(VLOOKUP($A720,'Fielding Data'!$A:$H,MATCH(Q$1,'Fielding Data'!$A$1:$H$1,0),0),"Other")</f>
        <v>2</v>
      </c>
      <c r="R720" s="14">
        <f>IFERROR(VLOOKUP($A720,'Fielding Data'!$A:$H,MATCH(R$1,'Fielding Data'!$A$1:$H$1,0),0),"Other")</f>
        <v>16</v>
      </c>
      <c r="S720" s="14">
        <f>IFERROR(VLOOKUP($A720,'Fielding Data'!$A:$H,MATCH(S$1,'Fielding Data'!$A$1:$H$1,0),0),"Other")</f>
        <v>1</v>
      </c>
      <c r="T720" s="14">
        <f>IFERROR(VLOOKUP($A720,'Fielding Data'!$A:$H,MATCH(T$1,'Fielding Data'!$A$1:$H$1,0),0),"Other")</f>
        <v>0</v>
      </c>
      <c r="U720" s="14">
        <f>SUMIFS('Fielding Data'!E:E,'Fielding Data'!$A:$A,'Hitting Data'!$A720)</f>
        <v>2</v>
      </c>
      <c r="V720" s="14">
        <f>SUMIFS('Fielding Data'!F:F,'Fielding Data'!$A:$A,'Hitting Data'!$A720)</f>
        <v>16</v>
      </c>
      <c r="W720" s="14">
        <f>SUMIFS('Fielding Data'!G:G,'Fielding Data'!$A:$A,'Hitting Data'!$A720)</f>
        <v>1</v>
      </c>
      <c r="X720" s="14">
        <f>SUMIFS('Fielding Data'!H:H,'Fielding Data'!$A:$A,'Hitting Data'!$A720)</f>
        <v>0</v>
      </c>
    </row>
    <row r="721" spans="1:24" x14ac:dyDescent="0.25">
      <c r="A721" s="14" t="str">
        <f t="shared" si="11"/>
        <v>moylape012010</v>
      </c>
      <c r="B721" s="19" t="s">
        <v>696</v>
      </c>
      <c r="C721" s="19">
        <v>2010</v>
      </c>
      <c r="D721" s="19">
        <v>85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4" t="str">
        <f>IFERROR(VLOOKUP($A721,'Fielding Data'!$A:$H,MATCH(P$1,'Fielding Data'!$A$1:$H$1,0),0),"Other")</f>
        <v>P</v>
      </c>
      <c r="Q721" s="14">
        <f>IFERROR(VLOOKUP($A721,'Fielding Data'!$A:$H,MATCH(Q$1,'Fielding Data'!$A$1:$H$1,0),0),"Other")</f>
        <v>6</v>
      </c>
      <c r="R721" s="14">
        <f>IFERROR(VLOOKUP($A721,'Fielding Data'!$A:$H,MATCH(R$1,'Fielding Data'!$A$1:$H$1,0),0),"Other")</f>
        <v>18</v>
      </c>
      <c r="S721" s="14">
        <f>IFERROR(VLOOKUP($A721,'Fielding Data'!$A:$H,MATCH(S$1,'Fielding Data'!$A$1:$H$1,0),0),"Other")</f>
        <v>1</v>
      </c>
      <c r="T721" s="14">
        <f>IFERROR(VLOOKUP($A721,'Fielding Data'!$A:$H,MATCH(T$1,'Fielding Data'!$A$1:$H$1,0),0),"Other")</f>
        <v>0</v>
      </c>
      <c r="U721" s="14">
        <f>SUMIFS('Fielding Data'!E:E,'Fielding Data'!$A:$A,'Hitting Data'!$A721)</f>
        <v>6</v>
      </c>
      <c r="V721" s="14">
        <f>SUMIFS('Fielding Data'!F:F,'Fielding Data'!$A:$A,'Hitting Data'!$A721)</f>
        <v>18</v>
      </c>
      <c r="W721" s="14">
        <f>SUMIFS('Fielding Data'!G:G,'Fielding Data'!$A:$A,'Hitting Data'!$A721)</f>
        <v>1</v>
      </c>
      <c r="X721" s="14">
        <f>SUMIFS('Fielding Data'!H:H,'Fielding Data'!$A:$A,'Hitting Data'!$A721)</f>
        <v>0</v>
      </c>
    </row>
    <row r="722" spans="1:24" x14ac:dyDescent="0.25">
      <c r="A722" s="14" t="str">
        <f t="shared" si="11"/>
        <v>mujiced012010</v>
      </c>
      <c r="B722" s="19" t="s">
        <v>697</v>
      </c>
      <c r="C722" s="19">
        <v>2010</v>
      </c>
      <c r="D722" s="19">
        <v>59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4" t="str">
        <f>IFERROR(VLOOKUP($A722,'Fielding Data'!$A:$H,MATCH(P$1,'Fielding Data'!$A$1:$H$1,0),0),"Other")</f>
        <v>P</v>
      </c>
      <c r="Q722" s="14">
        <f>IFERROR(VLOOKUP($A722,'Fielding Data'!$A:$H,MATCH(Q$1,'Fielding Data'!$A$1:$H$1,0),0),"Other")</f>
        <v>3</v>
      </c>
      <c r="R722" s="14">
        <f>IFERROR(VLOOKUP($A722,'Fielding Data'!$A:$H,MATCH(R$1,'Fielding Data'!$A$1:$H$1,0),0),"Other")</f>
        <v>7</v>
      </c>
      <c r="S722" s="14">
        <f>IFERROR(VLOOKUP($A722,'Fielding Data'!$A:$H,MATCH(S$1,'Fielding Data'!$A$1:$H$1,0),0),"Other")</f>
        <v>0</v>
      </c>
      <c r="T722" s="14">
        <f>IFERROR(VLOOKUP($A722,'Fielding Data'!$A:$H,MATCH(T$1,'Fielding Data'!$A$1:$H$1,0),0),"Other")</f>
        <v>0</v>
      </c>
      <c r="U722" s="14">
        <f>SUMIFS('Fielding Data'!E:E,'Fielding Data'!$A:$A,'Hitting Data'!$A722)</f>
        <v>3</v>
      </c>
      <c r="V722" s="14">
        <f>SUMIFS('Fielding Data'!F:F,'Fielding Data'!$A:$A,'Hitting Data'!$A722)</f>
        <v>7</v>
      </c>
      <c r="W722" s="14">
        <f>SUMIFS('Fielding Data'!G:G,'Fielding Data'!$A:$A,'Hitting Data'!$A722)</f>
        <v>0</v>
      </c>
      <c r="X722" s="14">
        <f>SUMIFS('Fielding Data'!H:H,'Fielding Data'!$A:$A,'Hitting Data'!$A722)</f>
        <v>0</v>
      </c>
    </row>
    <row r="723" spans="1:24" x14ac:dyDescent="0.25">
      <c r="A723" s="14" t="str">
        <f t="shared" si="11"/>
        <v>mulveke012010</v>
      </c>
      <c r="B723" s="19" t="s">
        <v>1146</v>
      </c>
      <c r="C723" s="19">
        <v>2010</v>
      </c>
      <c r="D723" s="19">
        <v>2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4" t="str">
        <f>IFERROR(VLOOKUP($A723,'Fielding Data'!$A:$H,MATCH(P$1,'Fielding Data'!$A$1:$H$1,0),0),"Other")</f>
        <v>P</v>
      </c>
      <c r="Q723" s="14">
        <f>IFERROR(VLOOKUP($A723,'Fielding Data'!$A:$H,MATCH(Q$1,'Fielding Data'!$A$1:$H$1,0),0),"Other")</f>
        <v>0</v>
      </c>
      <c r="R723" s="14">
        <f>IFERROR(VLOOKUP($A723,'Fielding Data'!$A:$H,MATCH(R$1,'Fielding Data'!$A$1:$H$1,0),0),"Other")</f>
        <v>1</v>
      </c>
      <c r="S723" s="14">
        <f>IFERROR(VLOOKUP($A723,'Fielding Data'!$A:$H,MATCH(S$1,'Fielding Data'!$A$1:$H$1,0),0),"Other")</f>
        <v>0</v>
      </c>
      <c r="T723" s="14">
        <f>IFERROR(VLOOKUP($A723,'Fielding Data'!$A:$H,MATCH(T$1,'Fielding Data'!$A$1:$H$1,0),0),"Other")</f>
        <v>1</v>
      </c>
      <c r="U723" s="14">
        <f>SUMIFS('Fielding Data'!E:E,'Fielding Data'!$A:$A,'Hitting Data'!$A723)</f>
        <v>0</v>
      </c>
      <c r="V723" s="14">
        <f>SUMIFS('Fielding Data'!F:F,'Fielding Data'!$A:$A,'Hitting Data'!$A723)</f>
        <v>1</v>
      </c>
      <c r="W723" s="14">
        <f>SUMIFS('Fielding Data'!G:G,'Fielding Data'!$A:$A,'Hitting Data'!$A723)</f>
        <v>0</v>
      </c>
      <c r="X723" s="14">
        <f>SUMIFS('Fielding Data'!H:H,'Fielding Data'!$A:$A,'Hitting Data'!$A723)</f>
        <v>1</v>
      </c>
    </row>
    <row r="724" spans="1:24" x14ac:dyDescent="0.25">
      <c r="A724" s="14" t="str">
        <f t="shared" si="11"/>
        <v>murphda072010</v>
      </c>
      <c r="B724" s="19" t="s">
        <v>698</v>
      </c>
      <c r="C724" s="19">
        <v>2010</v>
      </c>
      <c r="D724" s="19">
        <v>138</v>
      </c>
      <c r="E724" s="19">
        <v>419</v>
      </c>
      <c r="F724" s="19">
        <v>54</v>
      </c>
      <c r="G724" s="19">
        <v>122</v>
      </c>
      <c r="H724" s="19">
        <v>26</v>
      </c>
      <c r="I724" s="19">
        <v>2</v>
      </c>
      <c r="J724" s="19">
        <v>12</v>
      </c>
      <c r="K724" s="19">
        <v>65</v>
      </c>
      <c r="L724" s="19">
        <v>14</v>
      </c>
      <c r="M724" s="19">
        <v>2</v>
      </c>
      <c r="N724" s="19">
        <v>45</v>
      </c>
      <c r="O724" s="19">
        <v>71</v>
      </c>
      <c r="P724" s="14" t="str">
        <f>IFERROR(VLOOKUP($A724,'Fielding Data'!$A:$H,MATCH(P$1,'Fielding Data'!$A$1:$H$1,0),0),"Other")</f>
        <v>CF</v>
      </c>
      <c r="Q724" s="14">
        <f>IFERROR(VLOOKUP($A724,'Fielding Data'!$A:$H,MATCH(Q$1,'Fielding Data'!$A$1:$H$1,0),0),"Other")</f>
        <v>0</v>
      </c>
      <c r="R724" s="14">
        <f>IFERROR(VLOOKUP($A724,'Fielding Data'!$A:$H,MATCH(R$1,'Fielding Data'!$A$1:$H$1,0),0),"Other")</f>
        <v>0</v>
      </c>
      <c r="S724" s="14">
        <f>IFERROR(VLOOKUP($A724,'Fielding Data'!$A:$H,MATCH(S$1,'Fielding Data'!$A$1:$H$1,0),0),"Other")</f>
        <v>0</v>
      </c>
      <c r="T724" s="14">
        <f>IFERROR(VLOOKUP($A724,'Fielding Data'!$A:$H,MATCH(T$1,'Fielding Data'!$A$1:$H$1,0),0),"Other")</f>
        <v>0</v>
      </c>
      <c r="U724" s="14">
        <f>SUMIFS('Fielding Data'!E:E,'Fielding Data'!$A:$A,'Hitting Data'!$A724)</f>
        <v>206</v>
      </c>
      <c r="V724" s="14">
        <f>SUMIFS('Fielding Data'!F:F,'Fielding Data'!$A:$A,'Hitting Data'!$A724)</f>
        <v>9</v>
      </c>
      <c r="W724" s="14">
        <f>SUMIFS('Fielding Data'!G:G,'Fielding Data'!$A:$A,'Hitting Data'!$A724)</f>
        <v>1</v>
      </c>
      <c r="X724" s="14">
        <f>SUMIFS('Fielding Data'!H:H,'Fielding Data'!$A:$A,'Hitting Data'!$A724)</f>
        <v>1</v>
      </c>
    </row>
    <row r="725" spans="1:24" x14ac:dyDescent="0.25">
      <c r="A725" s="14" t="str">
        <f t="shared" si="11"/>
        <v>murphdo012010</v>
      </c>
      <c r="B725" s="19" t="s">
        <v>481</v>
      </c>
      <c r="C725" s="19">
        <v>2010</v>
      </c>
      <c r="D725" s="19">
        <v>29</v>
      </c>
      <c r="E725" s="19">
        <v>44</v>
      </c>
      <c r="F725" s="19">
        <v>9</v>
      </c>
      <c r="G725" s="19">
        <v>14</v>
      </c>
      <c r="H725" s="19">
        <v>6</v>
      </c>
      <c r="I725" s="19">
        <v>1</v>
      </c>
      <c r="J725" s="19">
        <v>3</v>
      </c>
      <c r="K725" s="19">
        <v>16</v>
      </c>
      <c r="L725" s="19">
        <v>0</v>
      </c>
      <c r="M725" s="19">
        <v>0</v>
      </c>
      <c r="N725" s="19">
        <v>2</v>
      </c>
      <c r="O725" s="19">
        <v>19</v>
      </c>
      <c r="P725" s="14" t="str">
        <f>IFERROR(VLOOKUP($A725,'Fielding Data'!$A:$H,MATCH(P$1,'Fielding Data'!$A$1:$H$1,0),0),"Other")</f>
        <v>2B</v>
      </c>
      <c r="Q725" s="14">
        <f>IFERROR(VLOOKUP($A725,'Fielding Data'!$A:$H,MATCH(Q$1,'Fielding Data'!$A$1:$H$1,0),0),"Other")</f>
        <v>2</v>
      </c>
      <c r="R725" s="14">
        <f>IFERROR(VLOOKUP($A725,'Fielding Data'!$A:$H,MATCH(R$1,'Fielding Data'!$A$1:$H$1,0),0),"Other")</f>
        <v>1</v>
      </c>
      <c r="S725" s="14">
        <f>IFERROR(VLOOKUP($A725,'Fielding Data'!$A:$H,MATCH(S$1,'Fielding Data'!$A$1:$H$1,0),0),"Other")</f>
        <v>0</v>
      </c>
      <c r="T725" s="14">
        <f>IFERROR(VLOOKUP($A725,'Fielding Data'!$A:$H,MATCH(T$1,'Fielding Data'!$A$1:$H$1,0),0),"Other")</f>
        <v>0</v>
      </c>
      <c r="U725" s="14">
        <f>SUMIFS('Fielding Data'!E:E,'Fielding Data'!$A:$A,'Hitting Data'!$A725)</f>
        <v>4</v>
      </c>
      <c r="V725" s="14">
        <f>SUMIFS('Fielding Data'!F:F,'Fielding Data'!$A:$A,'Hitting Data'!$A725)</f>
        <v>14</v>
      </c>
      <c r="W725" s="14">
        <f>SUMIFS('Fielding Data'!G:G,'Fielding Data'!$A:$A,'Hitting Data'!$A725)</f>
        <v>0</v>
      </c>
      <c r="X725" s="14">
        <f>SUMIFS('Fielding Data'!H:H,'Fielding Data'!$A:$A,'Hitting Data'!$A725)</f>
        <v>1</v>
      </c>
    </row>
    <row r="726" spans="1:24" x14ac:dyDescent="0.25">
      <c r="A726" s="14" t="str">
        <f t="shared" si="11"/>
        <v>myersbr012010</v>
      </c>
      <c r="B726" s="19" t="s">
        <v>322</v>
      </c>
      <c r="C726" s="19">
        <v>2010</v>
      </c>
      <c r="D726" s="19">
        <v>33</v>
      </c>
      <c r="E726" s="19">
        <v>62</v>
      </c>
      <c r="F726" s="19">
        <v>2</v>
      </c>
      <c r="G726" s="19">
        <v>11</v>
      </c>
      <c r="H726" s="19">
        <v>1</v>
      </c>
      <c r="I726" s="19">
        <v>0</v>
      </c>
      <c r="J726" s="19">
        <v>0</v>
      </c>
      <c r="K726" s="19">
        <v>2</v>
      </c>
      <c r="L726" s="19">
        <v>0</v>
      </c>
      <c r="M726" s="19">
        <v>0</v>
      </c>
      <c r="N726" s="19">
        <v>2</v>
      </c>
      <c r="O726" s="19">
        <v>25</v>
      </c>
      <c r="P726" s="14" t="str">
        <f>IFERROR(VLOOKUP($A726,'Fielding Data'!$A:$H,MATCH(P$1,'Fielding Data'!$A$1:$H$1,0),0),"Other")</f>
        <v>P</v>
      </c>
      <c r="Q726" s="14">
        <f>IFERROR(VLOOKUP($A726,'Fielding Data'!$A:$H,MATCH(Q$1,'Fielding Data'!$A$1:$H$1,0),0),"Other")</f>
        <v>25</v>
      </c>
      <c r="R726" s="14">
        <f>IFERROR(VLOOKUP($A726,'Fielding Data'!$A:$H,MATCH(R$1,'Fielding Data'!$A$1:$H$1,0),0),"Other")</f>
        <v>30</v>
      </c>
      <c r="S726" s="14">
        <f>IFERROR(VLOOKUP($A726,'Fielding Data'!$A:$H,MATCH(S$1,'Fielding Data'!$A$1:$H$1,0),0),"Other")</f>
        <v>2</v>
      </c>
      <c r="T726" s="14">
        <f>IFERROR(VLOOKUP($A726,'Fielding Data'!$A:$H,MATCH(T$1,'Fielding Data'!$A$1:$H$1,0),0),"Other")</f>
        <v>1</v>
      </c>
      <c r="U726" s="14">
        <f>SUMIFS('Fielding Data'!E:E,'Fielding Data'!$A:$A,'Hitting Data'!$A726)</f>
        <v>25</v>
      </c>
      <c r="V726" s="14">
        <f>SUMIFS('Fielding Data'!F:F,'Fielding Data'!$A:$A,'Hitting Data'!$A726)</f>
        <v>30</v>
      </c>
      <c r="W726" s="14">
        <f>SUMIFS('Fielding Data'!G:G,'Fielding Data'!$A:$A,'Hitting Data'!$A726)</f>
        <v>2</v>
      </c>
      <c r="X726" s="14">
        <f>SUMIFS('Fielding Data'!H:H,'Fielding Data'!$A:$A,'Hitting Data'!$A726)</f>
        <v>1</v>
      </c>
    </row>
    <row r="727" spans="1:24" x14ac:dyDescent="0.25">
      <c r="A727" s="14" t="str">
        <f t="shared" si="11"/>
        <v>nadyxa012010</v>
      </c>
      <c r="B727" s="19" t="s">
        <v>159</v>
      </c>
      <c r="C727" s="19">
        <v>2010</v>
      </c>
      <c r="D727" s="19">
        <v>119</v>
      </c>
      <c r="E727" s="19">
        <v>317</v>
      </c>
      <c r="F727" s="19">
        <v>33</v>
      </c>
      <c r="G727" s="19">
        <v>81</v>
      </c>
      <c r="H727" s="19">
        <v>13</v>
      </c>
      <c r="I727" s="19">
        <v>0</v>
      </c>
      <c r="J727" s="19">
        <v>6</v>
      </c>
      <c r="K727" s="19">
        <v>33</v>
      </c>
      <c r="L727" s="19">
        <v>0</v>
      </c>
      <c r="M727" s="19">
        <v>0</v>
      </c>
      <c r="N727" s="19">
        <v>17</v>
      </c>
      <c r="O727" s="19">
        <v>85</v>
      </c>
      <c r="P727" s="14" t="str">
        <f>IFERROR(VLOOKUP($A727,'Fielding Data'!$A:$H,MATCH(P$1,'Fielding Data'!$A$1:$H$1,0),0),"Other")</f>
        <v>1B</v>
      </c>
      <c r="Q727" s="14">
        <f>IFERROR(VLOOKUP($A727,'Fielding Data'!$A:$H,MATCH(Q$1,'Fielding Data'!$A$1:$H$1,0),0),"Other")</f>
        <v>389</v>
      </c>
      <c r="R727" s="14">
        <f>IFERROR(VLOOKUP($A727,'Fielding Data'!$A:$H,MATCH(R$1,'Fielding Data'!$A$1:$H$1,0),0),"Other")</f>
        <v>36</v>
      </c>
      <c r="S727" s="14">
        <f>IFERROR(VLOOKUP($A727,'Fielding Data'!$A:$H,MATCH(S$1,'Fielding Data'!$A$1:$H$1,0),0),"Other")</f>
        <v>1</v>
      </c>
      <c r="T727" s="14">
        <f>IFERROR(VLOOKUP($A727,'Fielding Data'!$A:$H,MATCH(T$1,'Fielding Data'!$A$1:$H$1,0),0),"Other")</f>
        <v>47</v>
      </c>
      <c r="U727" s="14">
        <f>SUMIFS('Fielding Data'!E:E,'Fielding Data'!$A:$A,'Hitting Data'!$A727)</f>
        <v>419</v>
      </c>
      <c r="V727" s="14">
        <f>SUMIFS('Fielding Data'!F:F,'Fielding Data'!$A:$A,'Hitting Data'!$A727)</f>
        <v>38</v>
      </c>
      <c r="W727" s="14">
        <f>SUMIFS('Fielding Data'!G:G,'Fielding Data'!$A:$A,'Hitting Data'!$A727)</f>
        <v>2</v>
      </c>
      <c r="X727" s="14">
        <f>SUMIFS('Fielding Data'!H:H,'Fielding Data'!$A:$A,'Hitting Data'!$A727)</f>
        <v>47</v>
      </c>
    </row>
    <row r="728" spans="1:24" x14ac:dyDescent="0.25">
      <c r="A728" s="14" t="str">
        <f t="shared" si="11"/>
        <v>napolmi012010</v>
      </c>
      <c r="B728" s="19" t="s">
        <v>699</v>
      </c>
      <c r="C728" s="19">
        <v>2010</v>
      </c>
      <c r="D728" s="19">
        <v>140</v>
      </c>
      <c r="E728" s="19">
        <v>453</v>
      </c>
      <c r="F728" s="19">
        <v>60</v>
      </c>
      <c r="G728" s="19">
        <v>108</v>
      </c>
      <c r="H728" s="19">
        <v>24</v>
      </c>
      <c r="I728" s="19">
        <v>1</v>
      </c>
      <c r="J728" s="19">
        <v>26</v>
      </c>
      <c r="K728" s="19">
        <v>68</v>
      </c>
      <c r="L728" s="19">
        <v>4</v>
      </c>
      <c r="M728" s="19">
        <v>2</v>
      </c>
      <c r="N728" s="19">
        <v>42</v>
      </c>
      <c r="O728" s="19">
        <v>137</v>
      </c>
      <c r="P728" s="14" t="str">
        <f>IFERROR(VLOOKUP($A728,'Fielding Data'!$A:$H,MATCH(P$1,'Fielding Data'!$A$1:$H$1,0),0),"Other")</f>
        <v>1B</v>
      </c>
      <c r="Q728" s="14">
        <f>IFERROR(VLOOKUP($A728,'Fielding Data'!$A:$H,MATCH(Q$1,'Fielding Data'!$A$1:$H$1,0),0),"Other")</f>
        <v>502</v>
      </c>
      <c r="R728" s="14">
        <f>IFERROR(VLOOKUP($A728,'Fielding Data'!$A:$H,MATCH(R$1,'Fielding Data'!$A$1:$H$1,0),0),"Other")</f>
        <v>44</v>
      </c>
      <c r="S728" s="14">
        <f>IFERROR(VLOOKUP($A728,'Fielding Data'!$A:$H,MATCH(S$1,'Fielding Data'!$A$1:$H$1,0),0),"Other")</f>
        <v>6</v>
      </c>
      <c r="T728" s="14">
        <f>IFERROR(VLOOKUP($A728,'Fielding Data'!$A:$H,MATCH(T$1,'Fielding Data'!$A$1:$H$1,0),0),"Other")</f>
        <v>33</v>
      </c>
      <c r="U728" s="14">
        <f>SUMIFS('Fielding Data'!E:E,'Fielding Data'!$A:$A,'Hitting Data'!$A728)</f>
        <v>907</v>
      </c>
      <c r="V728" s="14">
        <f>SUMIFS('Fielding Data'!F:F,'Fielding Data'!$A:$A,'Hitting Data'!$A728)</f>
        <v>76</v>
      </c>
      <c r="W728" s="14">
        <f>SUMIFS('Fielding Data'!G:G,'Fielding Data'!$A:$A,'Hitting Data'!$A728)</f>
        <v>12</v>
      </c>
      <c r="X728" s="14">
        <f>SUMIFS('Fielding Data'!H:H,'Fielding Data'!$A:$A,'Hitting Data'!$A728)</f>
        <v>37</v>
      </c>
    </row>
    <row r="729" spans="1:24" x14ac:dyDescent="0.25">
      <c r="A729" s="14" t="str">
        <f t="shared" si="11"/>
        <v>narvech012010</v>
      </c>
      <c r="B729" s="19" t="s">
        <v>700</v>
      </c>
      <c r="C729" s="19">
        <v>2010</v>
      </c>
      <c r="D729" s="19">
        <v>37</v>
      </c>
      <c r="E729" s="19">
        <v>49</v>
      </c>
      <c r="F729" s="19">
        <v>3</v>
      </c>
      <c r="G729" s="19">
        <v>16</v>
      </c>
      <c r="H729" s="19">
        <v>1</v>
      </c>
      <c r="I729" s="19">
        <v>0</v>
      </c>
      <c r="J729" s="19">
        <v>0</v>
      </c>
      <c r="K729" s="19">
        <v>7</v>
      </c>
      <c r="L729" s="19">
        <v>0</v>
      </c>
      <c r="M729" s="19">
        <v>0</v>
      </c>
      <c r="N729" s="19">
        <v>2</v>
      </c>
      <c r="O729" s="19">
        <v>15</v>
      </c>
      <c r="P729" s="14" t="str">
        <f>IFERROR(VLOOKUP($A729,'Fielding Data'!$A:$H,MATCH(P$1,'Fielding Data'!$A$1:$H$1,0),0),"Other")</f>
        <v>P</v>
      </c>
      <c r="Q729" s="14">
        <f>IFERROR(VLOOKUP($A729,'Fielding Data'!$A:$H,MATCH(Q$1,'Fielding Data'!$A$1:$H$1,0),0),"Other")</f>
        <v>7</v>
      </c>
      <c r="R729" s="14">
        <f>IFERROR(VLOOKUP($A729,'Fielding Data'!$A:$H,MATCH(R$1,'Fielding Data'!$A$1:$H$1,0),0),"Other")</f>
        <v>25</v>
      </c>
      <c r="S729" s="14">
        <f>IFERROR(VLOOKUP($A729,'Fielding Data'!$A:$H,MATCH(S$1,'Fielding Data'!$A$1:$H$1,0),0),"Other")</f>
        <v>2</v>
      </c>
      <c r="T729" s="14">
        <f>IFERROR(VLOOKUP($A729,'Fielding Data'!$A:$H,MATCH(T$1,'Fielding Data'!$A$1:$H$1,0),0),"Other")</f>
        <v>1</v>
      </c>
      <c r="U729" s="14">
        <f>SUMIFS('Fielding Data'!E:E,'Fielding Data'!$A:$A,'Hitting Data'!$A729)</f>
        <v>7</v>
      </c>
      <c r="V729" s="14">
        <f>SUMIFS('Fielding Data'!F:F,'Fielding Data'!$A:$A,'Hitting Data'!$A729)</f>
        <v>25</v>
      </c>
      <c r="W729" s="14">
        <f>SUMIFS('Fielding Data'!G:G,'Fielding Data'!$A:$A,'Hitting Data'!$A729)</f>
        <v>2</v>
      </c>
      <c r="X729" s="14">
        <f>SUMIFS('Fielding Data'!H:H,'Fielding Data'!$A:$A,'Hitting Data'!$A729)</f>
        <v>1</v>
      </c>
    </row>
    <row r="730" spans="1:24" x14ac:dyDescent="0.25">
      <c r="A730" s="14" t="str">
        <f t="shared" si="11"/>
        <v>navada012010</v>
      </c>
      <c r="B730" s="19" t="s">
        <v>1346</v>
      </c>
      <c r="C730" s="19">
        <v>2010</v>
      </c>
      <c r="D730" s="19">
        <v>60</v>
      </c>
      <c r="E730" s="19">
        <v>161</v>
      </c>
      <c r="F730" s="19">
        <v>23</v>
      </c>
      <c r="G730" s="19">
        <v>39</v>
      </c>
      <c r="H730" s="19">
        <v>14</v>
      </c>
      <c r="I730" s="19">
        <v>1</v>
      </c>
      <c r="J730" s="19">
        <v>1</v>
      </c>
      <c r="K730" s="19">
        <v>26</v>
      </c>
      <c r="L730" s="19">
        <v>1</v>
      </c>
      <c r="M730" s="19">
        <v>1</v>
      </c>
      <c r="N730" s="19">
        <v>19</v>
      </c>
      <c r="O730" s="19">
        <v>46</v>
      </c>
      <c r="P730" s="14" t="str">
        <f>IFERROR(VLOOKUP($A730,'Fielding Data'!$A:$H,MATCH(P$1,'Fielding Data'!$A$1:$H$1,0),0),"Other")</f>
        <v>LF</v>
      </c>
      <c r="Q730" s="14">
        <f>IFERROR(VLOOKUP($A730,'Fielding Data'!$A:$H,MATCH(Q$1,'Fielding Data'!$A$1:$H$1,0),0),"Other")</f>
        <v>0</v>
      </c>
      <c r="R730" s="14">
        <f>IFERROR(VLOOKUP($A730,'Fielding Data'!$A:$H,MATCH(R$1,'Fielding Data'!$A$1:$H$1,0),0),"Other")</f>
        <v>0</v>
      </c>
      <c r="S730" s="14">
        <f>IFERROR(VLOOKUP($A730,'Fielding Data'!$A:$H,MATCH(S$1,'Fielding Data'!$A$1:$H$1,0),0),"Other")</f>
        <v>0</v>
      </c>
      <c r="T730" s="14">
        <f>IFERROR(VLOOKUP($A730,'Fielding Data'!$A:$H,MATCH(T$1,'Fielding Data'!$A$1:$H$1,0),0),"Other")</f>
        <v>0</v>
      </c>
      <c r="U730" s="14">
        <f>SUMIFS('Fielding Data'!E:E,'Fielding Data'!$A:$A,'Hitting Data'!$A730)</f>
        <v>65</v>
      </c>
      <c r="V730" s="14">
        <f>SUMIFS('Fielding Data'!F:F,'Fielding Data'!$A:$A,'Hitting Data'!$A730)</f>
        <v>2</v>
      </c>
      <c r="W730" s="14">
        <f>SUMIFS('Fielding Data'!G:G,'Fielding Data'!$A:$A,'Hitting Data'!$A730)</f>
        <v>0</v>
      </c>
      <c r="X730" s="14">
        <f>SUMIFS('Fielding Data'!H:H,'Fielding Data'!$A:$A,'Hitting Data'!$A730)</f>
        <v>0</v>
      </c>
    </row>
    <row r="731" spans="1:24" x14ac:dyDescent="0.25">
      <c r="A731" s="14" t="str">
        <f t="shared" si="11"/>
        <v>navardi012010</v>
      </c>
      <c r="B731" s="19" t="s">
        <v>482</v>
      </c>
      <c r="C731" s="19">
        <v>2010</v>
      </c>
      <c r="D731" s="19">
        <v>48</v>
      </c>
      <c r="E731" s="19">
        <v>124</v>
      </c>
      <c r="F731" s="19">
        <v>11</v>
      </c>
      <c r="G731" s="19">
        <v>24</v>
      </c>
      <c r="H731" s="19">
        <v>5</v>
      </c>
      <c r="I731" s="19">
        <v>0</v>
      </c>
      <c r="J731" s="19">
        <v>1</v>
      </c>
      <c r="K731" s="19">
        <v>7</v>
      </c>
      <c r="L731" s="19">
        <v>0</v>
      </c>
      <c r="M731" s="19">
        <v>1</v>
      </c>
      <c r="N731" s="19">
        <v>12</v>
      </c>
      <c r="O731" s="19">
        <v>20</v>
      </c>
      <c r="P731" s="14" t="str">
        <f>IFERROR(VLOOKUP($A731,'Fielding Data'!$A:$H,MATCH(P$1,'Fielding Data'!$A$1:$H$1,0),0),"Other")</f>
        <v>C</v>
      </c>
      <c r="Q731" s="14">
        <f>IFERROR(VLOOKUP($A731,'Fielding Data'!$A:$H,MATCH(Q$1,'Fielding Data'!$A$1:$H$1,0),0),"Other")</f>
        <v>272</v>
      </c>
      <c r="R731" s="14">
        <f>IFERROR(VLOOKUP($A731,'Fielding Data'!$A:$H,MATCH(R$1,'Fielding Data'!$A$1:$H$1,0),0),"Other")</f>
        <v>20</v>
      </c>
      <c r="S731" s="14">
        <f>IFERROR(VLOOKUP($A731,'Fielding Data'!$A:$H,MATCH(S$1,'Fielding Data'!$A$1:$H$1,0),0),"Other")</f>
        <v>4</v>
      </c>
      <c r="T731" s="14">
        <f>IFERROR(VLOOKUP($A731,'Fielding Data'!$A:$H,MATCH(T$1,'Fielding Data'!$A$1:$H$1,0),0),"Other")</f>
        <v>2</v>
      </c>
      <c r="U731" s="14">
        <f>SUMIFS('Fielding Data'!E:E,'Fielding Data'!$A:$A,'Hitting Data'!$A731)</f>
        <v>272</v>
      </c>
      <c r="V731" s="14">
        <f>SUMIFS('Fielding Data'!F:F,'Fielding Data'!$A:$A,'Hitting Data'!$A731)</f>
        <v>20</v>
      </c>
      <c r="W731" s="14">
        <f>SUMIFS('Fielding Data'!G:G,'Fielding Data'!$A:$A,'Hitting Data'!$A731)</f>
        <v>4</v>
      </c>
      <c r="X731" s="14">
        <f>SUMIFS('Fielding Data'!H:H,'Fielding Data'!$A:$A,'Hitting Data'!$A731)</f>
        <v>2</v>
      </c>
    </row>
    <row r="732" spans="1:24" x14ac:dyDescent="0.25">
      <c r="A732" s="14" t="str">
        <f t="shared" si="11"/>
        <v>navaros012010</v>
      </c>
      <c r="B732" s="19" t="s">
        <v>701</v>
      </c>
      <c r="C732" s="19">
        <v>2010</v>
      </c>
      <c r="D732" s="19">
        <v>14</v>
      </c>
      <c r="E732" s="19">
        <v>20</v>
      </c>
      <c r="F732" s="19">
        <v>2</v>
      </c>
      <c r="G732" s="19">
        <v>1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5</v>
      </c>
      <c r="O732" s="19">
        <v>4</v>
      </c>
      <c r="P732" s="14" t="str">
        <f>IFERROR(VLOOKUP($A732,'Fielding Data'!$A:$H,MATCH(P$1,'Fielding Data'!$A$1:$H$1,0),0),"Other")</f>
        <v>SS</v>
      </c>
      <c r="Q732" s="14">
        <f>IFERROR(VLOOKUP($A732,'Fielding Data'!$A:$H,MATCH(Q$1,'Fielding Data'!$A$1:$H$1,0),0),"Other")</f>
        <v>8</v>
      </c>
      <c r="R732" s="14">
        <f>IFERROR(VLOOKUP($A732,'Fielding Data'!$A:$H,MATCH(R$1,'Fielding Data'!$A$1:$H$1,0),0),"Other")</f>
        <v>21</v>
      </c>
      <c r="S732" s="14">
        <f>IFERROR(VLOOKUP($A732,'Fielding Data'!$A:$H,MATCH(S$1,'Fielding Data'!$A$1:$H$1,0),0),"Other")</f>
        <v>1</v>
      </c>
      <c r="T732" s="14">
        <f>IFERROR(VLOOKUP($A732,'Fielding Data'!$A:$H,MATCH(T$1,'Fielding Data'!$A$1:$H$1,0),0),"Other")</f>
        <v>3</v>
      </c>
      <c r="U732" s="14">
        <f>SUMIFS('Fielding Data'!E:E,'Fielding Data'!$A:$A,'Hitting Data'!$A732)</f>
        <v>8</v>
      </c>
      <c r="V732" s="14">
        <f>SUMIFS('Fielding Data'!F:F,'Fielding Data'!$A:$A,'Hitting Data'!$A732)</f>
        <v>21</v>
      </c>
      <c r="W732" s="14">
        <f>SUMIFS('Fielding Data'!G:G,'Fielding Data'!$A:$A,'Hitting Data'!$A732)</f>
        <v>1</v>
      </c>
      <c r="X732" s="14">
        <f>SUMIFS('Fielding Data'!H:H,'Fielding Data'!$A:$A,'Hitting Data'!$A732)</f>
        <v>3</v>
      </c>
    </row>
    <row r="733" spans="1:24" x14ac:dyDescent="0.25">
      <c r="A733" s="14" t="str">
        <f t="shared" si="11"/>
        <v>navarya012010</v>
      </c>
      <c r="B733" s="19" t="s">
        <v>1347</v>
      </c>
      <c r="C733" s="19">
        <v>2010</v>
      </c>
      <c r="D733" s="19">
        <v>20</v>
      </c>
      <c r="E733" s="19">
        <v>42</v>
      </c>
      <c r="F733" s="19">
        <v>4</v>
      </c>
      <c r="G733" s="19">
        <v>6</v>
      </c>
      <c r="H733" s="19">
        <v>0</v>
      </c>
      <c r="I733" s="19">
        <v>0</v>
      </c>
      <c r="J733" s="19">
        <v>0</v>
      </c>
      <c r="K733" s="19">
        <v>5</v>
      </c>
      <c r="L733" s="19">
        <v>0</v>
      </c>
      <c r="M733" s="19">
        <v>0</v>
      </c>
      <c r="N733" s="19">
        <v>2</v>
      </c>
      <c r="O733" s="19">
        <v>17</v>
      </c>
      <c r="P733" s="14" t="str">
        <f>IFERROR(VLOOKUP($A733,'Fielding Data'!$A:$H,MATCH(P$1,'Fielding Data'!$A$1:$H$1,0),0),"Other")</f>
        <v>2B</v>
      </c>
      <c r="Q733" s="14">
        <f>IFERROR(VLOOKUP($A733,'Fielding Data'!$A:$H,MATCH(Q$1,'Fielding Data'!$A$1:$H$1,0),0),"Other")</f>
        <v>4</v>
      </c>
      <c r="R733" s="14">
        <f>IFERROR(VLOOKUP($A733,'Fielding Data'!$A:$H,MATCH(R$1,'Fielding Data'!$A$1:$H$1,0),0),"Other")</f>
        <v>5</v>
      </c>
      <c r="S733" s="14">
        <f>IFERROR(VLOOKUP($A733,'Fielding Data'!$A:$H,MATCH(S$1,'Fielding Data'!$A$1:$H$1,0),0),"Other")</f>
        <v>0</v>
      </c>
      <c r="T733" s="14">
        <f>IFERROR(VLOOKUP($A733,'Fielding Data'!$A:$H,MATCH(T$1,'Fielding Data'!$A$1:$H$1,0),0),"Other")</f>
        <v>1</v>
      </c>
      <c r="U733" s="14">
        <f>SUMIFS('Fielding Data'!E:E,'Fielding Data'!$A:$A,'Hitting Data'!$A733)</f>
        <v>21</v>
      </c>
      <c r="V733" s="14">
        <f>SUMIFS('Fielding Data'!F:F,'Fielding Data'!$A:$A,'Hitting Data'!$A733)</f>
        <v>29</v>
      </c>
      <c r="W733" s="14">
        <f>SUMIFS('Fielding Data'!G:G,'Fielding Data'!$A:$A,'Hitting Data'!$A733)</f>
        <v>2</v>
      </c>
      <c r="X733" s="14">
        <f>SUMIFS('Fielding Data'!H:H,'Fielding Data'!$A:$A,'Hitting Data'!$A733)</f>
        <v>5</v>
      </c>
    </row>
    <row r="734" spans="1:24" x14ac:dyDescent="0.25">
      <c r="A734" s="14" t="str">
        <f t="shared" si="11"/>
        <v>nelsoch012010</v>
      </c>
      <c r="B734" s="19" t="s">
        <v>1348</v>
      </c>
      <c r="C734" s="19">
        <v>2010</v>
      </c>
      <c r="D734" s="19">
        <v>17</v>
      </c>
      <c r="E734" s="19">
        <v>25</v>
      </c>
      <c r="F734" s="19">
        <v>7</v>
      </c>
      <c r="G734" s="19">
        <v>7</v>
      </c>
      <c r="H734" s="19">
        <v>1</v>
      </c>
      <c r="I734" s="19">
        <v>0</v>
      </c>
      <c r="J734" s="19">
        <v>0</v>
      </c>
      <c r="K734" s="19">
        <v>0</v>
      </c>
      <c r="L734" s="19">
        <v>1</v>
      </c>
      <c r="M734" s="19">
        <v>0</v>
      </c>
      <c r="N734" s="19">
        <v>1</v>
      </c>
      <c r="O734" s="19">
        <v>4</v>
      </c>
      <c r="P734" s="14" t="str">
        <f>IFERROR(VLOOKUP($A734,'Fielding Data'!$A:$H,MATCH(P$1,'Fielding Data'!$A$1:$H$1,0),0),"Other")</f>
        <v>2B</v>
      </c>
      <c r="Q734" s="14">
        <f>IFERROR(VLOOKUP($A734,'Fielding Data'!$A:$H,MATCH(Q$1,'Fielding Data'!$A$1:$H$1,0),0),"Other")</f>
        <v>8</v>
      </c>
      <c r="R734" s="14">
        <f>IFERROR(VLOOKUP($A734,'Fielding Data'!$A:$H,MATCH(R$1,'Fielding Data'!$A$1:$H$1,0),0),"Other")</f>
        <v>7</v>
      </c>
      <c r="S734" s="14">
        <f>IFERROR(VLOOKUP($A734,'Fielding Data'!$A:$H,MATCH(S$1,'Fielding Data'!$A$1:$H$1,0),0),"Other")</f>
        <v>2</v>
      </c>
      <c r="T734" s="14">
        <f>IFERROR(VLOOKUP($A734,'Fielding Data'!$A:$H,MATCH(T$1,'Fielding Data'!$A$1:$H$1,0),0),"Other")</f>
        <v>0</v>
      </c>
      <c r="U734" s="14">
        <f>SUMIFS('Fielding Data'!E:E,'Fielding Data'!$A:$A,'Hitting Data'!$A734)</f>
        <v>10</v>
      </c>
      <c r="V734" s="14">
        <f>SUMIFS('Fielding Data'!F:F,'Fielding Data'!$A:$A,'Hitting Data'!$A734)</f>
        <v>9</v>
      </c>
      <c r="W734" s="14">
        <f>SUMIFS('Fielding Data'!G:G,'Fielding Data'!$A:$A,'Hitting Data'!$A734)</f>
        <v>2</v>
      </c>
      <c r="X734" s="14">
        <f>SUMIFS('Fielding Data'!H:H,'Fielding Data'!$A:$A,'Hitting Data'!$A734)</f>
        <v>0</v>
      </c>
    </row>
    <row r="735" spans="1:24" x14ac:dyDescent="0.25">
      <c r="A735" s="14" t="str">
        <f t="shared" si="11"/>
        <v>nelsojo012010</v>
      </c>
      <c r="B735" s="19" t="s">
        <v>261</v>
      </c>
      <c r="C735" s="19">
        <v>2010</v>
      </c>
      <c r="D735" s="19">
        <v>8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4" t="str">
        <f>IFERROR(VLOOKUP($A735,'Fielding Data'!$A:$H,MATCH(P$1,'Fielding Data'!$A$1:$H$1,0),0),"Other")</f>
        <v>P</v>
      </c>
      <c r="Q735" s="14">
        <f>IFERROR(VLOOKUP($A735,'Fielding Data'!$A:$H,MATCH(Q$1,'Fielding Data'!$A$1:$H$1,0),0),"Other")</f>
        <v>0</v>
      </c>
      <c r="R735" s="14">
        <f>IFERROR(VLOOKUP($A735,'Fielding Data'!$A:$H,MATCH(R$1,'Fielding Data'!$A$1:$H$1,0),0),"Other")</f>
        <v>0</v>
      </c>
      <c r="S735" s="14">
        <f>IFERROR(VLOOKUP($A735,'Fielding Data'!$A:$H,MATCH(S$1,'Fielding Data'!$A$1:$H$1,0),0),"Other")</f>
        <v>0</v>
      </c>
      <c r="T735" s="14">
        <f>IFERROR(VLOOKUP($A735,'Fielding Data'!$A:$H,MATCH(T$1,'Fielding Data'!$A$1:$H$1,0),0),"Other")</f>
        <v>0</v>
      </c>
      <c r="U735" s="14">
        <f>SUMIFS('Fielding Data'!E:E,'Fielding Data'!$A:$A,'Hitting Data'!$A735)</f>
        <v>0</v>
      </c>
      <c r="V735" s="14">
        <f>SUMIFS('Fielding Data'!F:F,'Fielding Data'!$A:$A,'Hitting Data'!$A735)</f>
        <v>0</v>
      </c>
      <c r="W735" s="14">
        <f>SUMIFS('Fielding Data'!G:G,'Fielding Data'!$A:$A,'Hitting Data'!$A735)</f>
        <v>0</v>
      </c>
      <c r="X735" s="14">
        <f>SUMIFS('Fielding Data'!H:H,'Fielding Data'!$A:$A,'Hitting Data'!$A735)</f>
        <v>0</v>
      </c>
    </row>
    <row r="736" spans="1:24" x14ac:dyDescent="0.25">
      <c r="A736" s="14" t="str">
        <f t="shared" si="11"/>
        <v>neshepa012010</v>
      </c>
      <c r="B736" s="19" t="s">
        <v>702</v>
      </c>
      <c r="C736" s="19">
        <v>2010</v>
      </c>
      <c r="D736" s="19">
        <v>11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4" t="str">
        <f>IFERROR(VLOOKUP($A736,'Fielding Data'!$A:$H,MATCH(P$1,'Fielding Data'!$A$1:$H$1,0),0),"Other")</f>
        <v>P</v>
      </c>
      <c r="Q736" s="14">
        <f>IFERROR(VLOOKUP($A736,'Fielding Data'!$A:$H,MATCH(Q$1,'Fielding Data'!$A$1:$H$1,0),0),"Other")</f>
        <v>0</v>
      </c>
      <c r="R736" s="14">
        <f>IFERROR(VLOOKUP($A736,'Fielding Data'!$A:$H,MATCH(R$1,'Fielding Data'!$A$1:$H$1,0),0),"Other")</f>
        <v>2</v>
      </c>
      <c r="S736" s="14">
        <f>IFERROR(VLOOKUP($A736,'Fielding Data'!$A:$H,MATCH(S$1,'Fielding Data'!$A$1:$H$1,0),0),"Other")</f>
        <v>0</v>
      </c>
      <c r="T736" s="14">
        <f>IFERROR(VLOOKUP($A736,'Fielding Data'!$A:$H,MATCH(T$1,'Fielding Data'!$A$1:$H$1,0),0),"Other")</f>
        <v>0</v>
      </c>
      <c r="U736" s="14">
        <f>SUMIFS('Fielding Data'!E:E,'Fielding Data'!$A:$A,'Hitting Data'!$A736)</f>
        <v>0</v>
      </c>
      <c r="V736" s="14">
        <f>SUMIFS('Fielding Data'!F:F,'Fielding Data'!$A:$A,'Hitting Data'!$A736)</f>
        <v>2</v>
      </c>
      <c r="W736" s="14">
        <f>SUMIFS('Fielding Data'!G:G,'Fielding Data'!$A:$A,'Hitting Data'!$A736)</f>
        <v>0</v>
      </c>
      <c r="X736" s="14">
        <f>SUMIFS('Fielding Data'!H:H,'Fielding Data'!$A:$A,'Hitting Data'!$A736)</f>
        <v>0</v>
      </c>
    </row>
    <row r="737" spans="1:24" x14ac:dyDescent="0.25">
      <c r="A737" s="14" t="str">
        <f t="shared" si="11"/>
        <v>nickemi012010</v>
      </c>
      <c r="B737" s="19" t="s">
        <v>1349</v>
      </c>
      <c r="C737" s="19">
        <v>2010</v>
      </c>
      <c r="D737" s="19">
        <v>5</v>
      </c>
      <c r="E737" s="19">
        <v>10</v>
      </c>
      <c r="F737" s="19">
        <v>0</v>
      </c>
      <c r="G737" s="19">
        <v>2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5</v>
      </c>
      <c r="P737" s="14" t="str">
        <f>IFERROR(VLOOKUP($A737,'Fielding Data'!$A:$H,MATCH(P$1,'Fielding Data'!$A$1:$H$1,0),0),"Other")</f>
        <v>C</v>
      </c>
      <c r="Q737" s="14">
        <f>IFERROR(VLOOKUP($A737,'Fielding Data'!$A:$H,MATCH(Q$1,'Fielding Data'!$A$1:$H$1,0),0),"Other")</f>
        <v>14</v>
      </c>
      <c r="R737" s="14">
        <f>IFERROR(VLOOKUP($A737,'Fielding Data'!$A:$H,MATCH(R$1,'Fielding Data'!$A$1:$H$1,0),0),"Other")</f>
        <v>1</v>
      </c>
      <c r="S737" s="14">
        <f>IFERROR(VLOOKUP($A737,'Fielding Data'!$A:$H,MATCH(S$1,'Fielding Data'!$A$1:$H$1,0),0),"Other")</f>
        <v>1</v>
      </c>
      <c r="T737" s="14">
        <f>IFERROR(VLOOKUP($A737,'Fielding Data'!$A:$H,MATCH(T$1,'Fielding Data'!$A$1:$H$1,0),0),"Other")</f>
        <v>0</v>
      </c>
      <c r="U737" s="14">
        <f>SUMIFS('Fielding Data'!E:E,'Fielding Data'!$A:$A,'Hitting Data'!$A737)</f>
        <v>14</v>
      </c>
      <c r="V737" s="14">
        <f>SUMIFS('Fielding Data'!F:F,'Fielding Data'!$A:$A,'Hitting Data'!$A737)</f>
        <v>1</v>
      </c>
      <c r="W737" s="14">
        <f>SUMIFS('Fielding Data'!G:G,'Fielding Data'!$A:$A,'Hitting Data'!$A737)</f>
        <v>1</v>
      </c>
      <c r="X737" s="14">
        <f>SUMIFS('Fielding Data'!H:H,'Fielding Data'!$A:$A,'Hitting Data'!$A737)</f>
        <v>0</v>
      </c>
    </row>
    <row r="738" spans="1:24" x14ac:dyDescent="0.25">
      <c r="A738" s="14" t="str">
        <f t="shared" si="11"/>
        <v>niemaje012010</v>
      </c>
      <c r="B738" s="19" t="s">
        <v>978</v>
      </c>
      <c r="C738" s="19">
        <v>2010</v>
      </c>
      <c r="D738" s="19">
        <v>30</v>
      </c>
      <c r="E738" s="19">
        <v>5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3</v>
      </c>
      <c r="P738" s="14" t="str">
        <f>IFERROR(VLOOKUP($A738,'Fielding Data'!$A:$H,MATCH(P$1,'Fielding Data'!$A$1:$H$1,0),0),"Other")</f>
        <v>P</v>
      </c>
      <c r="Q738" s="14">
        <f>IFERROR(VLOOKUP($A738,'Fielding Data'!$A:$H,MATCH(Q$1,'Fielding Data'!$A$1:$H$1,0),0),"Other")</f>
        <v>8</v>
      </c>
      <c r="R738" s="14">
        <f>IFERROR(VLOOKUP($A738,'Fielding Data'!$A:$H,MATCH(R$1,'Fielding Data'!$A$1:$H$1,0),0),"Other")</f>
        <v>14</v>
      </c>
      <c r="S738" s="14">
        <f>IFERROR(VLOOKUP($A738,'Fielding Data'!$A:$H,MATCH(S$1,'Fielding Data'!$A$1:$H$1,0),0),"Other")</f>
        <v>1</v>
      </c>
      <c r="T738" s="14">
        <f>IFERROR(VLOOKUP($A738,'Fielding Data'!$A:$H,MATCH(T$1,'Fielding Data'!$A$1:$H$1,0),0),"Other")</f>
        <v>1</v>
      </c>
      <c r="U738" s="14">
        <f>SUMIFS('Fielding Data'!E:E,'Fielding Data'!$A:$A,'Hitting Data'!$A738)</f>
        <v>8</v>
      </c>
      <c r="V738" s="14">
        <f>SUMIFS('Fielding Data'!F:F,'Fielding Data'!$A:$A,'Hitting Data'!$A738)</f>
        <v>14</v>
      </c>
      <c r="W738" s="14">
        <f>SUMIFS('Fielding Data'!G:G,'Fielding Data'!$A:$A,'Hitting Data'!$A738)</f>
        <v>1</v>
      </c>
      <c r="X738" s="14">
        <f>SUMIFS('Fielding Data'!H:H,'Fielding Data'!$A:$A,'Hitting Data'!$A738)</f>
        <v>1</v>
      </c>
    </row>
    <row r="739" spans="1:24" x14ac:dyDescent="0.25">
      <c r="A739" s="14" t="str">
        <f t="shared" si="11"/>
        <v>niesejo012010</v>
      </c>
      <c r="B739" s="19" t="s">
        <v>979</v>
      </c>
      <c r="C739" s="19">
        <v>2010</v>
      </c>
      <c r="D739" s="19">
        <v>31</v>
      </c>
      <c r="E739" s="19">
        <v>53</v>
      </c>
      <c r="F739" s="19">
        <v>3</v>
      </c>
      <c r="G739" s="19">
        <v>10</v>
      </c>
      <c r="H739" s="19">
        <v>2</v>
      </c>
      <c r="I739" s="19">
        <v>0</v>
      </c>
      <c r="J739" s="19">
        <v>0</v>
      </c>
      <c r="K739" s="19">
        <v>4</v>
      </c>
      <c r="L739" s="19">
        <v>0</v>
      </c>
      <c r="M739" s="19">
        <v>0</v>
      </c>
      <c r="N739" s="19">
        <v>8</v>
      </c>
      <c r="O739" s="19">
        <v>27</v>
      </c>
      <c r="P739" s="14" t="str">
        <f>IFERROR(VLOOKUP($A739,'Fielding Data'!$A:$H,MATCH(P$1,'Fielding Data'!$A$1:$H$1,0),0),"Other")</f>
        <v>P</v>
      </c>
      <c r="Q739" s="14">
        <f>IFERROR(VLOOKUP($A739,'Fielding Data'!$A:$H,MATCH(Q$1,'Fielding Data'!$A$1:$H$1,0),0),"Other")</f>
        <v>7</v>
      </c>
      <c r="R739" s="14">
        <f>IFERROR(VLOOKUP($A739,'Fielding Data'!$A:$H,MATCH(R$1,'Fielding Data'!$A$1:$H$1,0),0),"Other")</f>
        <v>26</v>
      </c>
      <c r="S739" s="14">
        <f>IFERROR(VLOOKUP($A739,'Fielding Data'!$A:$H,MATCH(S$1,'Fielding Data'!$A$1:$H$1,0),0),"Other")</f>
        <v>1</v>
      </c>
      <c r="T739" s="14">
        <f>IFERROR(VLOOKUP($A739,'Fielding Data'!$A:$H,MATCH(T$1,'Fielding Data'!$A$1:$H$1,0),0),"Other")</f>
        <v>0</v>
      </c>
      <c r="U739" s="14">
        <f>SUMIFS('Fielding Data'!E:E,'Fielding Data'!$A:$A,'Hitting Data'!$A739)</f>
        <v>7</v>
      </c>
      <c r="V739" s="14">
        <f>SUMIFS('Fielding Data'!F:F,'Fielding Data'!$A:$A,'Hitting Data'!$A739)</f>
        <v>26</v>
      </c>
      <c r="W739" s="14">
        <f>SUMIFS('Fielding Data'!G:G,'Fielding Data'!$A:$A,'Hitting Data'!$A739)</f>
        <v>1</v>
      </c>
      <c r="X739" s="14">
        <f>SUMIFS('Fielding Data'!H:H,'Fielding Data'!$A:$A,'Hitting Data'!$A739)</f>
        <v>0</v>
      </c>
    </row>
    <row r="740" spans="1:24" x14ac:dyDescent="0.25">
      <c r="A740" s="14" t="str">
        <f t="shared" si="11"/>
        <v>nievefe012010</v>
      </c>
      <c r="B740" s="19" t="s">
        <v>703</v>
      </c>
      <c r="C740" s="19">
        <v>2010</v>
      </c>
      <c r="D740" s="19">
        <v>40</v>
      </c>
      <c r="E740" s="19">
        <v>2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4" t="str">
        <f>IFERROR(VLOOKUP($A740,'Fielding Data'!$A:$H,MATCH(P$1,'Fielding Data'!$A$1:$H$1,0),0),"Other")</f>
        <v>P</v>
      </c>
      <c r="Q740" s="14">
        <f>IFERROR(VLOOKUP($A740,'Fielding Data'!$A:$H,MATCH(Q$1,'Fielding Data'!$A$1:$H$1,0),0),"Other")</f>
        <v>3</v>
      </c>
      <c r="R740" s="14">
        <f>IFERROR(VLOOKUP($A740,'Fielding Data'!$A:$H,MATCH(R$1,'Fielding Data'!$A$1:$H$1,0),0),"Other")</f>
        <v>3</v>
      </c>
      <c r="S740" s="14">
        <f>IFERROR(VLOOKUP($A740,'Fielding Data'!$A:$H,MATCH(S$1,'Fielding Data'!$A$1:$H$1,0),0),"Other")</f>
        <v>0</v>
      </c>
      <c r="T740" s="14">
        <f>IFERROR(VLOOKUP($A740,'Fielding Data'!$A:$H,MATCH(T$1,'Fielding Data'!$A$1:$H$1,0),0),"Other")</f>
        <v>0</v>
      </c>
      <c r="U740" s="14">
        <f>SUMIFS('Fielding Data'!E:E,'Fielding Data'!$A:$A,'Hitting Data'!$A740)</f>
        <v>3</v>
      </c>
      <c r="V740" s="14">
        <f>SUMIFS('Fielding Data'!F:F,'Fielding Data'!$A:$A,'Hitting Data'!$A740)</f>
        <v>3</v>
      </c>
      <c r="W740" s="14">
        <f>SUMIFS('Fielding Data'!G:G,'Fielding Data'!$A:$A,'Hitting Data'!$A740)</f>
        <v>0</v>
      </c>
      <c r="X740" s="14">
        <f>SUMIFS('Fielding Data'!H:H,'Fielding Data'!$A:$A,'Hitting Data'!$A740)</f>
        <v>0</v>
      </c>
    </row>
    <row r="741" spans="1:24" x14ac:dyDescent="0.25">
      <c r="A741" s="14" t="str">
        <f t="shared" si="11"/>
        <v>nievewi012010</v>
      </c>
      <c r="B741" s="19" t="s">
        <v>323</v>
      </c>
      <c r="C741" s="19">
        <v>2010</v>
      </c>
      <c r="D741" s="19">
        <v>59</v>
      </c>
      <c r="E741" s="19">
        <v>158</v>
      </c>
      <c r="F741" s="19">
        <v>10</v>
      </c>
      <c r="G741" s="19">
        <v>32</v>
      </c>
      <c r="H741" s="19">
        <v>8</v>
      </c>
      <c r="I741" s="19">
        <v>0</v>
      </c>
      <c r="J741" s="19">
        <v>3</v>
      </c>
      <c r="K741" s="19">
        <v>16</v>
      </c>
      <c r="L741" s="19">
        <v>0</v>
      </c>
      <c r="M741" s="19">
        <v>0</v>
      </c>
      <c r="N741" s="19">
        <v>8</v>
      </c>
      <c r="O741" s="19">
        <v>29</v>
      </c>
      <c r="P741" s="14" t="str">
        <f>IFERROR(VLOOKUP($A741,'Fielding Data'!$A:$H,MATCH(P$1,'Fielding Data'!$A$1:$H$1,0),0),"Other")</f>
        <v>C</v>
      </c>
      <c r="Q741" s="14">
        <f>IFERROR(VLOOKUP($A741,'Fielding Data'!$A:$H,MATCH(Q$1,'Fielding Data'!$A$1:$H$1,0),0),"Other")</f>
        <v>290</v>
      </c>
      <c r="R741" s="14">
        <f>IFERROR(VLOOKUP($A741,'Fielding Data'!$A:$H,MATCH(R$1,'Fielding Data'!$A$1:$H$1,0),0),"Other")</f>
        <v>20</v>
      </c>
      <c r="S741" s="14">
        <f>IFERROR(VLOOKUP($A741,'Fielding Data'!$A:$H,MATCH(S$1,'Fielding Data'!$A$1:$H$1,0),0),"Other")</f>
        <v>5</v>
      </c>
      <c r="T741" s="14">
        <f>IFERROR(VLOOKUP($A741,'Fielding Data'!$A:$H,MATCH(T$1,'Fielding Data'!$A$1:$H$1,0),0),"Other")</f>
        <v>4</v>
      </c>
      <c r="U741" s="14">
        <f>SUMIFS('Fielding Data'!E:E,'Fielding Data'!$A:$A,'Hitting Data'!$A741)</f>
        <v>290</v>
      </c>
      <c r="V741" s="14">
        <f>SUMIFS('Fielding Data'!F:F,'Fielding Data'!$A:$A,'Hitting Data'!$A741)</f>
        <v>20</v>
      </c>
      <c r="W741" s="14">
        <f>SUMIFS('Fielding Data'!G:G,'Fielding Data'!$A:$A,'Hitting Data'!$A741)</f>
        <v>5</v>
      </c>
      <c r="X741" s="14">
        <f>SUMIFS('Fielding Data'!H:H,'Fielding Data'!$A:$A,'Hitting Data'!$A741)</f>
        <v>4</v>
      </c>
    </row>
    <row r="742" spans="1:24" x14ac:dyDescent="0.25">
      <c r="A742" s="14" t="str">
        <f t="shared" si="11"/>
        <v>nifu012010</v>
      </c>
      <c r="B742" s="19" t="s">
        <v>1147</v>
      </c>
      <c r="C742" s="19">
        <v>2010</v>
      </c>
      <c r="D742" s="19">
        <v>22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4" t="str">
        <f>IFERROR(VLOOKUP($A742,'Fielding Data'!$A:$H,MATCH(P$1,'Fielding Data'!$A$1:$H$1,0),0),"Other")</f>
        <v>P</v>
      </c>
      <c r="Q742" s="14">
        <f>IFERROR(VLOOKUP($A742,'Fielding Data'!$A:$H,MATCH(Q$1,'Fielding Data'!$A$1:$H$1,0),0),"Other")</f>
        <v>1</v>
      </c>
      <c r="R742" s="14">
        <f>IFERROR(VLOOKUP($A742,'Fielding Data'!$A:$H,MATCH(R$1,'Fielding Data'!$A$1:$H$1,0),0),"Other")</f>
        <v>5</v>
      </c>
      <c r="S742" s="14">
        <f>IFERROR(VLOOKUP($A742,'Fielding Data'!$A:$H,MATCH(S$1,'Fielding Data'!$A$1:$H$1,0),0),"Other")</f>
        <v>0</v>
      </c>
      <c r="T742" s="14">
        <f>IFERROR(VLOOKUP($A742,'Fielding Data'!$A:$H,MATCH(T$1,'Fielding Data'!$A$1:$H$1,0),0),"Other")</f>
        <v>0</v>
      </c>
      <c r="U742" s="14">
        <f>SUMIFS('Fielding Data'!E:E,'Fielding Data'!$A:$A,'Hitting Data'!$A742)</f>
        <v>1</v>
      </c>
      <c r="V742" s="14">
        <f>SUMIFS('Fielding Data'!F:F,'Fielding Data'!$A:$A,'Hitting Data'!$A742)</f>
        <v>5</v>
      </c>
      <c r="W742" s="14">
        <f>SUMIFS('Fielding Data'!G:G,'Fielding Data'!$A:$A,'Hitting Data'!$A742)</f>
        <v>0</v>
      </c>
      <c r="X742" s="14">
        <f>SUMIFS('Fielding Data'!H:H,'Fielding Data'!$A:$A,'Hitting Data'!$A742)</f>
        <v>0</v>
      </c>
    </row>
    <row r="743" spans="1:24" x14ac:dyDescent="0.25">
      <c r="A743" s="14" t="str">
        <f t="shared" si="11"/>
        <v>nippedu012010</v>
      </c>
      <c r="B743" s="19" t="s">
        <v>579</v>
      </c>
      <c r="C743" s="19">
        <v>2010</v>
      </c>
      <c r="D743" s="19">
        <v>38</v>
      </c>
      <c r="E743" s="19">
        <v>1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4" t="str">
        <f>IFERROR(VLOOKUP($A743,'Fielding Data'!$A:$H,MATCH(P$1,'Fielding Data'!$A$1:$H$1,0),0),"Other")</f>
        <v>P</v>
      </c>
      <c r="Q743" s="14">
        <f>IFERROR(VLOOKUP($A743,'Fielding Data'!$A:$H,MATCH(Q$1,'Fielding Data'!$A$1:$H$1,0),0),"Other")</f>
        <v>3</v>
      </c>
      <c r="R743" s="14">
        <f>IFERROR(VLOOKUP($A743,'Fielding Data'!$A:$H,MATCH(R$1,'Fielding Data'!$A$1:$H$1,0),0),"Other")</f>
        <v>4</v>
      </c>
      <c r="S743" s="14">
        <f>IFERROR(VLOOKUP($A743,'Fielding Data'!$A:$H,MATCH(S$1,'Fielding Data'!$A$1:$H$1,0),0),"Other")</f>
        <v>0</v>
      </c>
      <c r="T743" s="14">
        <f>IFERROR(VLOOKUP($A743,'Fielding Data'!$A:$H,MATCH(T$1,'Fielding Data'!$A$1:$H$1,0),0),"Other")</f>
        <v>1</v>
      </c>
      <c r="U743" s="14">
        <f>SUMIFS('Fielding Data'!E:E,'Fielding Data'!$A:$A,'Hitting Data'!$A743)</f>
        <v>3</v>
      </c>
      <c r="V743" s="14">
        <f>SUMIFS('Fielding Data'!F:F,'Fielding Data'!$A:$A,'Hitting Data'!$A743)</f>
        <v>4</v>
      </c>
      <c r="W743" s="14">
        <f>SUMIFS('Fielding Data'!G:G,'Fielding Data'!$A:$A,'Hitting Data'!$A743)</f>
        <v>0</v>
      </c>
      <c r="X743" s="14">
        <f>SUMIFS('Fielding Data'!H:H,'Fielding Data'!$A:$A,'Hitting Data'!$A743)</f>
        <v>1</v>
      </c>
    </row>
    <row r="744" spans="1:24" x14ac:dyDescent="0.25">
      <c r="A744" s="14" t="str">
        <f t="shared" si="11"/>
        <v>nixla012010</v>
      </c>
      <c r="B744" s="19" t="s">
        <v>393</v>
      </c>
      <c r="C744" s="19">
        <v>2010</v>
      </c>
      <c r="D744" s="19">
        <v>97</v>
      </c>
      <c r="E744" s="19">
        <v>165</v>
      </c>
      <c r="F744" s="19">
        <v>16</v>
      </c>
      <c r="G744" s="19">
        <v>48</v>
      </c>
      <c r="H744" s="19">
        <v>11</v>
      </c>
      <c r="I744" s="19">
        <v>2</v>
      </c>
      <c r="J744" s="19">
        <v>4</v>
      </c>
      <c r="K744" s="19">
        <v>18</v>
      </c>
      <c r="L744" s="19">
        <v>0</v>
      </c>
      <c r="M744" s="19">
        <v>1</v>
      </c>
      <c r="N744" s="19">
        <v>15</v>
      </c>
      <c r="O744" s="19">
        <v>39</v>
      </c>
      <c r="P744" s="14" t="str">
        <f>IFERROR(VLOOKUP($A744,'Fielding Data'!$A:$H,MATCH(P$1,'Fielding Data'!$A$1:$H$1,0),0),"Other")</f>
        <v>CF</v>
      </c>
      <c r="Q744" s="14">
        <f>IFERROR(VLOOKUP($A744,'Fielding Data'!$A:$H,MATCH(Q$1,'Fielding Data'!$A$1:$H$1,0),0),"Other")</f>
        <v>0</v>
      </c>
      <c r="R744" s="14">
        <f>IFERROR(VLOOKUP($A744,'Fielding Data'!$A:$H,MATCH(R$1,'Fielding Data'!$A$1:$H$1,0),0),"Other")</f>
        <v>0</v>
      </c>
      <c r="S744" s="14">
        <f>IFERROR(VLOOKUP($A744,'Fielding Data'!$A:$H,MATCH(S$1,'Fielding Data'!$A$1:$H$1,0),0),"Other")</f>
        <v>0</v>
      </c>
      <c r="T744" s="14">
        <f>IFERROR(VLOOKUP($A744,'Fielding Data'!$A:$H,MATCH(T$1,'Fielding Data'!$A$1:$H$1,0),0),"Other")</f>
        <v>0</v>
      </c>
      <c r="U744" s="14">
        <f>SUMIFS('Fielding Data'!E:E,'Fielding Data'!$A:$A,'Hitting Data'!$A744)</f>
        <v>61</v>
      </c>
      <c r="V744" s="14">
        <f>SUMIFS('Fielding Data'!F:F,'Fielding Data'!$A:$A,'Hitting Data'!$A744)</f>
        <v>3</v>
      </c>
      <c r="W744" s="14">
        <f>SUMIFS('Fielding Data'!G:G,'Fielding Data'!$A:$A,'Hitting Data'!$A744)</f>
        <v>0</v>
      </c>
      <c r="X744" s="14">
        <f>SUMIFS('Fielding Data'!H:H,'Fielding Data'!$A:$A,'Hitting Data'!$A744)</f>
        <v>2</v>
      </c>
    </row>
    <row r="745" spans="1:24" x14ac:dyDescent="0.25">
      <c r="A745" s="14" t="str">
        <f t="shared" si="11"/>
        <v>nolasri012010</v>
      </c>
      <c r="B745" s="19" t="s">
        <v>704</v>
      </c>
      <c r="C745" s="19">
        <v>2010</v>
      </c>
      <c r="D745" s="19">
        <v>26</v>
      </c>
      <c r="E745" s="19">
        <v>47</v>
      </c>
      <c r="F745" s="19">
        <v>3</v>
      </c>
      <c r="G745" s="19">
        <v>8</v>
      </c>
      <c r="H745" s="19">
        <v>3</v>
      </c>
      <c r="I745" s="19">
        <v>0</v>
      </c>
      <c r="J745" s="19">
        <v>0</v>
      </c>
      <c r="K745" s="19">
        <v>3</v>
      </c>
      <c r="L745" s="19">
        <v>0</v>
      </c>
      <c r="M745" s="19">
        <v>0</v>
      </c>
      <c r="N745" s="19">
        <v>2</v>
      </c>
      <c r="O745" s="19">
        <v>16</v>
      </c>
      <c r="P745" s="14" t="str">
        <f>IFERROR(VLOOKUP($A745,'Fielding Data'!$A:$H,MATCH(P$1,'Fielding Data'!$A$1:$H$1,0),0),"Other")</f>
        <v>P</v>
      </c>
      <c r="Q745" s="14">
        <f>IFERROR(VLOOKUP($A745,'Fielding Data'!$A:$H,MATCH(Q$1,'Fielding Data'!$A$1:$H$1,0),0),"Other")</f>
        <v>9</v>
      </c>
      <c r="R745" s="14">
        <f>IFERROR(VLOOKUP($A745,'Fielding Data'!$A:$H,MATCH(R$1,'Fielding Data'!$A$1:$H$1,0),0),"Other")</f>
        <v>18</v>
      </c>
      <c r="S745" s="14">
        <f>IFERROR(VLOOKUP($A745,'Fielding Data'!$A:$H,MATCH(S$1,'Fielding Data'!$A$1:$H$1,0),0),"Other")</f>
        <v>3</v>
      </c>
      <c r="T745" s="14">
        <f>IFERROR(VLOOKUP($A745,'Fielding Data'!$A:$H,MATCH(T$1,'Fielding Data'!$A$1:$H$1,0),0),"Other")</f>
        <v>1</v>
      </c>
      <c r="U745" s="14">
        <f>SUMIFS('Fielding Data'!E:E,'Fielding Data'!$A:$A,'Hitting Data'!$A745)</f>
        <v>9</v>
      </c>
      <c r="V745" s="14">
        <f>SUMIFS('Fielding Data'!F:F,'Fielding Data'!$A:$A,'Hitting Data'!$A745)</f>
        <v>18</v>
      </c>
      <c r="W745" s="14">
        <f>SUMIFS('Fielding Data'!G:G,'Fielding Data'!$A:$A,'Hitting Data'!$A745)</f>
        <v>3</v>
      </c>
      <c r="X745" s="14">
        <f>SUMIFS('Fielding Data'!H:H,'Fielding Data'!$A:$A,'Hitting Data'!$A745)</f>
        <v>1</v>
      </c>
    </row>
    <row r="746" spans="1:24" x14ac:dyDescent="0.25">
      <c r="A746" s="14" t="str">
        <f t="shared" si="11"/>
        <v>norbejo012010</v>
      </c>
      <c r="B746" s="19" t="s">
        <v>1350</v>
      </c>
      <c r="C746" s="19">
        <v>2010</v>
      </c>
      <c r="D746" s="19">
        <v>33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4" t="str">
        <f>IFERROR(VLOOKUP($A746,'Fielding Data'!$A:$H,MATCH(P$1,'Fielding Data'!$A$1:$H$1,0),0),"Other")</f>
        <v>P</v>
      </c>
      <c r="Q746" s="14">
        <f>IFERROR(VLOOKUP($A746,'Fielding Data'!$A:$H,MATCH(Q$1,'Fielding Data'!$A$1:$H$1,0),0),"Other")</f>
        <v>1</v>
      </c>
      <c r="R746" s="14">
        <f>IFERROR(VLOOKUP($A746,'Fielding Data'!$A:$H,MATCH(R$1,'Fielding Data'!$A$1:$H$1,0),0),"Other")</f>
        <v>1</v>
      </c>
      <c r="S746" s="14">
        <f>IFERROR(VLOOKUP($A746,'Fielding Data'!$A:$H,MATCH(S$1,'Fielding Data'!$A$1:$H$1,0),0),"Other")</f>
        <v>1</v>
      </c>
      <c r="T746" s="14">
        <f>IFERROR(VLOOKUP($A746,'Fielding Data'!$A:$H,MATCH(T$1,'Fielding Data'!$A$1:$H$1,0),0),"Other")</f>
        <v>0</v>
      </c>
      <c r="U746" s="14">
        <f>SUMIFS('Fielding Data'!E:E,'Fielding Data'!$A:$A,'Hitting Data'!$A746)</f>
        <v>1</v>
      </c>
      <c r="V746" s="14">
        <f>SUMIFS('Fielding Data'!F:F,'Fielding Data'!$A:$A,'Hitting Data'!$A746)</f>
        <v>1</v>
      </c>
      <c r="W746" s="14">
        <f>SUMIFS('Fielding Data'!G:G,'Fielding Data'!$A:$A,'Hitting Data'!$A746)</f>
        <v>1</v>
      </c>
      <c r="X746" s="14">
        <f>SUMIFS('Fielding Data'!H:H,'Fielding Data'!$A:$A,'Hitting Data'!$A746)</f>
        <v>0</v>
      </c>
    </row>
    <row r="747" spans="1:24" x14ac:dyDescent="0.25">
      <c r="A747" s="14" t="str">
        <f t="shared" si="11"/>
        <v>norribu012010</v>
      </c>
      <c r="B747" s="19" t="s">
        <v>1148</v>
      </c>
      <c r="C747" s="19">
        <v>2010</v>
      </c>
      <c r="D747" s="19">
        <v>27</v>
      </c>
      <c r="E747" s="19">
        <v>44</v>
      </c>
      <c r="F747" s="19">
        <v>2</v>
      </c>
      <c r="G747" s="19">
        <v>7</v>
      </c>
      <c r="H747" s="19">
        <v>2</v>
      </c>
      <c r="I747" s="19">
        <v>0</v>
      </c>
      <c r="J747" s="19">
        <v>0</v>
      </c>
      <c r="K747" s="19">
        <v>2</v>
      </c>
      <c r="L747" s="19">
        <v>0</v>
      </c>
      <c r="M747" s="19">
        <v>0</v>
      </c>
      <c r="N747" s="19">
        <v>2</v>
      </c>
      <c r="O747" s="19">
        <v>13</v>
      </c>
      <c r="P747" s="14" t="str">
        <f>IFERROR(VLOOKUP($A747,'Fielding Data'!$A:$H,MATCH(P$1,'Fielding Data'!$A$1:$H$1,0),0),"Other")</f>
        <v>P</v>
      </c>
      <c r="Q747" s="14">
        <f>IFERROR(VLOOKUP($A747,'Fielding Data'!$A:$H,MATCH(Q$1,'Fielding Data'!$A$1:$H$1,0),0),"Other")</f>
        <v>12</v>
      </c>
      <c r="R747" s="14">
        <f>IFERROR(VLOOKUP($A747,'Fielding Data'!$A:$H,MATCH(R$1,'Fielding Data'!$A$1:$H$1,0),0),"Other")</f>
        <v>21</v>
      </c>
      <c r="S747" s="14">
        <f>IFERROR(VLOOKUP($A747,'Fielding Data'!$A:$H,MATCH(S$1,'Fielding Data'!$A$1:$H$1,0),0),"Other")</f>
        <v>3</v>
      </c>
      <c r="T747" s="14">
        <f>IFERROR(VLOOKUP($A747,'Fielding Data'!$A:$H,MATCH(T$1,'Fielding Data'!$A$1:$H$1,0),0),"Other")</f>
        <v>3</v>
      </c>
      <c r="U747" s="14">
        <f>SUMIFS('Fielding Data'!E:E,'Fielding Data'!$A:$A,'Hitting Data'!$A747)</f>
        <v>12</v>
      </c>
      <c r="V747" s="14">
        <f>SUMIFS('Fielding Data'!F:F,'Fielding Data'!$A:$A,'Hitting Data'!$A747)</f>
        <v>21</v>
      </c>
      <c r="W747" s="14">
        <f>SUMIFS('Fielding Data'!G:G,'Fielding Data'!$A:$A,'Hitting Data'!$A747)</f>
        <v>3</v>
      </c>
      <c r="X747" s="14">
        <f>SUMIFS('Fielding Data'!H:H,'Fielding Data'!$A:$A,'Hitting Data'!$A747)</f>
        <v>3</v>
      </c>
    </row>
    <row r="748" spans="1:24" x14ac:dyDescent="0.25">
      <c r="A748" s="14" t="str">
        <f t="shared" si="11"/>
        <v>novaiv012010</v>
      </c>
      <c r="B748" s="19" t="s">
        <v>1351</v>
      </c>
      <c r="C748" s="19">
        <v>2010</v>
      </c>
      <c r="D748" s="19">
        <v>10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4" t="str">
        <f>IFERROR(VLOOKUP($A748,'Fielding Data'!$A:$H,MATCH(P$1,'Fielding Data'!$A$1:$H$1,0),0),"Other")</f>
        <v>P</v>
      </c>
      <c r="Q748" s="14">
        <f>IFERROR(VLOOKUP($A748,'Fielding Data'!$A:$H,MATCH(Q$1,'Fielding Data'!$A$1:$H$1,0),0),"Other")</f>
        <v>5</v>
      </c>
      <c r="R748" s="14">
        <f>IFERROR(VLOOKUP($A748,'Fielding Data'!$A:$H,MATCH(R$1,'Fielding Data'!$A$1:$H$1,0),0),"Other")</f>
        <v>5</v>
      </c>
      <c r="S748" s="14">
        <f>IFERROR(VLOOKUP($A748,'Fielding Data'!$A:$H,MATCH(S$1,'Fielding Data'!$A$1:$H$1,0),0),"Other")</f>
        <v>1</v>
      </c>
      <c r="T748" s="14">
        <f>IFERROR(VLOOKUP($A748,'Fielding Data'!$A:$H,MATCH(T$1,'Fielding Data'!$A$1:$H$1,0),0),"Other")</f>
        <v>0</v>
      </c>
      <c r="U748" s="14">
        <f>SUMIFS('Fielding Data'!E:E,'Fielding Data'!$A:$A,'Hitting Data'!$A748)</f>
        <v>5</v>
      </c>
      <c r="V748" s="14">
        <f>SUMIFS('Fielding Data'!F:F,'Fielding Data'!$A:$A,'Hitting Data'!$A748)</f>
        <v>5</v>
      </c>
      <c r="W748" s="14">
        <f>SUMIFS('Fielding Data'!G:G,'Fielding Data'!$A:$A,'Hitting Data'!$A748)</f>
        <v>1</v>
      </c>
      <c r="X748" s="14">
        <f>SUMIFS('Fielding Data'!H:H,'Fielding Data'!$A:$A,'Hitting Data'!$A748)</f>
        <v>0</v>
      </c>
    </row>
    <row r="749" spans="1:24" x14ac:dyDescent="0.25">
      <c r="A749" s="14" t="str">
        <f t="shared" si="11"/>
        <v>nunezed022010</v>
      </c>
      <c r="B749" s="19" t="s">
        <v>1352</v>
      </c>
      <c r="C749" s="19">
        <v>2010</v>
      </c>
      <c r="D749" s="19">
        <v>30</v>
      </c>
      <c r="E749" s="19">
        <v>50</v>
      </c>
      <c r="F749" s="19">
        <v>12</v>
      </c>
      <c r="G749" s="19">
        <v>14</v>
      </c>
      <c r="H749" s="19">
        <v>1</v>
      </c>
      <c r="I749" s="19">
        <v>0</v>
      </c>
      <c r="J749" s="19">
        <v>1</v>
      </c>
      <c r="K749" s="19">
        <v>7</v>
      </c>
      <c r="L749" s="19">
        <v>5</v>
      </c>
      <c r="M749" s="19">
        <v>0</v>
      </c>
      <c r="N749" s="19">
        <v>3</v>
      </c>
      <c r="O749" s="19">
        <v>2</v>
      </c>
      <c r="P749" s="14" t="str">
        <f>IFERROR(VLOOKUP($A749,'Fielding Data'!$A:$H,MATCH(P$1,'Fielding Data'!$A$1:$H$1,0),0),"Other")</f>
        <v>2B</v>
      </c>
      <c r="Q749" s="14">
        <f>IFERROR(VLOOKUP($A749,'Fielding Data'!$A:$H,MATCH(Q$1,'Fielding Data'!$A$1:$H$1,0),0),"Other")</f>
        <v>0</v>
      </c>
      <c r="R749" s="14">
        <f>IFERROR(VLOOKUP($A749,'Fielding Data'!$A:$H,MATCH(R$1,'Fielding Data'!$A$1:$H$1,0),0),"Other")</f>
        <v>0</v>
      </c>
      <c r="S749" s="14">
        <f>IFERROR(VLOOKUP($A749,'Fielding Data'!$A:$H,MATCH(S$1,'Fielding Data'!$A$1:$H$1,0),0),"Other")</f>
        <v>0</v>
      </c>
      <c r="T749" s="14">
        <f>IFERROR(VLOOKUP($A749,'Fielding Data'!$A:$H,MATCH(T$1,'Fielding Data'!$A$1:$H$1,0),0),"Other")</f>
        <v>0</v>
      </c>
      <c r="U749" s="14">
        <f>SUMIFS('Fielding Data'!E:E,'Fielding Data'!$A:$A,'Hitting Data'!$A749)</f>
        <v>10</v>
      </c>
      <c r="V749" s="14">
        <f>SUMIFS('Fielding Data'!F:F,'Fielding Data'!$A:$A,'Hitting Data'!$A749)</f>
        <v>30</v>
      </c>
      <c r="W749" s="14">
        <f>SUMIFS('Fielding Data'!G:G,'Fielding Data'!$A:$A,'Hitting Data'!$A749)</f>
        <v>1</v>
      </c>
      <c r="X749" s="14">
        <f>SUMIFS('Fielding Data'!H:H,'Fielding Data'!$A:$A,'Hitting Data'!$A749)</f>
        <v>5</v>
      </c>
    </row>
    <row r="750" spans="1:24" x14ac:dyDescent="0.25">
      <c r="A750" s="14" t="str">
        <f t="shared" si="11"/>
        <v>nunezle012010</v>
      </c>
      <c r="B750" s="19" t="s">
        <v>580</v>
      </c>
      <c r="C750" s="19">
        <v>2010</v>
      </c>
      <c r="D750" s="19">
        <v>68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4" t="str">
        <f>IFERROR(VLOOKUP($A750,'Fielding Data'!$A:$H,MATCH(P$1,'Fielding Data'!$A$1:$H$1,0),0),"Other")</f>
        <v>P</v>
      </c>
      <c r="Q750" s="14">
        <f>IFERROR(VLOOKUP($A750,'Fielding Data'!$A:$H,MATCH(Q$1,'Fielding Data'!$A$1:$H$1,0),0),"Other")</f>
        <v>9</v>
      </c>
      <c r="R750" s="14">
        <f>IFERROR(VLOOKUP($A750,'Fielding Data'!$A:$H,MATCH(R$1,'Fielding Data'!$A$1:$H$1,0),0),"Other")</f>
        <v>5</v>
      </c>
      <c r="S750" s="14">
        <f>IFERROR(VLOOKUP($A750,'Fielding Data'!$A:$H,MATCH(S$1,'Fielding Data'!$A$1:$H$1,0),0),"Other")</f>
        <v>0</v>
      </c>
      <c r="T750" s="14">
        <f>IFERROR(VLOOKUP($A750,'Fielding Data'!$A:$H,MATCH(T$1,'Fielding Data'!$A$1:$H$1,0),0),"Other")</f>
        <v>0</v>
      </c>
      <c r="U750" s="14">
        <f>SUMIFS('Fielding Data'!E:E,'Fielding Data'!$A:$A,'Hitting Data'!$A750)</f>
        <v>9</v>
      </c>
      <c r="V750" s="14">
        <f>SUMIFS('Fielding Data'!F:F,'Fielding Data'!$A:$A,'Hitting Data'!$A750)</f>
        <v>5</v>
      </c>
      <c r="W750" s="14">
        <f>SUMIFS('Fielding Data'!G:G,'Fielding Data'!$A:$A,'Hitting Data'!$A750)</f>
        <v>0</v>
      </c>
      <c r="X750" s="14">
        <f>SUMIFS('Fielding Data'!H:H,'Fielding Data'!$A:$A,'Hitting Data'!$A750)</f>
        <v>0</v>
      </c>
    </row>
    <row r="751" spans="1:24" x14ac:dyDescent="0.25">
      <c r="A751" s="14" t="str">
        <f t="shared" si="11"/>
        <v>odayda012010</v>
      </c>
      <c r="B751" s="19" t="s">
        <v>981</v>
      </c>
      <c r="C751" s="19">
        <v>2010</v>
      </c>
      <c r="D751" s="19">
        <v>72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4" t="str">
        <f>IFERROR(VLOOKUP($A751,'Fielding Data'!$A:$H,MATCH(P$1,'Fielding Data'!$A$1:$H$1,0),0),"Other")</f>
        <v>P</v>
      </c>
      <c r="Q751" s="14">
        <f>IFERROR(VLOOKUP($A751,'Fielding Data'!$A:$H,MATCH(Q$1,'Fielding Data'!$A$1:$H$1,0),0),"Other")</f>
        <v>4</v>
      </c>
      <c r="R751" s="14">
        <f>IFERROR(VLOOKUP($A751,'Fielding Data'!$A:$H,MATCH(R$1,'Fielding Data'!$A$1:$H$1,0),0),"Other")</f>
        <v>5</v>
      </c>
      <c r="S751" s="14">
        <f>IFERROR(VLOOKUP($A751,'Fielding Data'!$A:$H,MATCH(S$1,'Fielding Data'!$A$1:$H$1,0),0),"Other")</f>
        <v>1</v>
      </c>
      <c r="T751" s="14">
        <f>IFERROR(VLOOKUP($A751,'Fielding Data'!$A:$H,MATCH(T$1,'Fielding Data'!$A$1:$H$1,0),0),"Other")</f>
        <v>0</v>
      </c>
      <c r="U751" s="14">
        <f>SUMIFS('Fielding Data'!E:E,'Fielding Data'!$A:$A,'Hitting Data'!$A751)</f>
        <v>4</v>
      </c>
      <c r="V751" s="14">
        <f>SUMIFS('Fielding Data'!F:F,'Fielding Data'!$A:$A,'Hitting Data'!$A751)</f>
        <v>5</v>
      </c>
      <c r="W751" s="14">
        <f>SUMIFS('Fielding Data'!G:G,'Fielding Data'!$A:$A,'Hitting Data'!$A751)</f>
        <v>1</v>
      </c>
      <c r="X751" s="14">
        <f>SUMIFS('Fielding Data'!H:H,'Fielding Data'!$A:$A,'Hitting Data'!$A751)</f>
        <v>0</v>
      </c>
    </row>
    <row r="752" spans="1:24" x14ac:dyDescent="0.25">
      <c r="A752" s="14" t="str">
        <f t="shared" si="11"/>
        <v>oeltjtr012010</v>
      </c>
      <c r="B752" s="19" t="s">
        <v>1149</v>
      </c>
      <c r="C752" s="19">
        <v>2010</v>
      </c>
      <c r="D752" s="19">
        <v>14</v>
      </c>
      <c r="E752" s="19">
        <v>23</v>
      </c>
      <c r="F752" s="19">
        <v>5</v>
      </c>
      <c r="G752" s="19">
        <v>5</v>
      </c>
      <c r="H752" s="19">
        <v>1</v>
      </c>
      <c r="I752" s="19">
        <v>1</v>
      </c>
      <c r="J752" s="19">
        <v>0</v>
      </c>
      <c r="K752" s="19">
        <v>1</v>
      </c>
      <c r="L752" s="19">
        <v>0</v>
      </c>
      <c r="M752" s="19">
        <v>0</v>
      </c>
      <c r="N752" s="19">
        <v>4</v>
      </c>
      <c r="O752" s="19">
        <v>8</v>
      </c>
      <c r="P752" s="14" t="str">
        <f>IFERROR(VLOOKUP($A752,'Fielding Data'!$A:$H,MATCH(P$1,'Fielding Data'!$A$1:$H$1,0),0),"Other")</f>
        <v>CF</v>
      </c>
      <c r="Q752" s="14">
        <f>IFERROR(VLOOKUP($A752,'Fielding Data'!$A:$H,MATCH(Q$1,'Fielding Data'!$A$1:$H$1,0),0),"Other")</f>
        <v>0</v>
      </c>
      <c r="R752" s="14">
        <f>IFERROR(VLOOKUP($A752,'Fielding Data'!$A:$H,MATCH(R$1,'Fielding Data'!$A$1:$H$1,0),0),"Other")</f>
        <v>0</v>
      </c>
      <c r="S752" s="14">
        <f>IFERROR(VLOOKUP($A752,'Fielding Data'!$A:$H,MATCH(S$1,'Fielding Data'!$A$1:$H$1,0),0),"Other")</f>
        <v>0</v>
      </c>
      <c r="T752" s="14">
        <f>IFERROR(VLOOKUP($A752,'Fielding Data'!$A:$H,MATCH(T$1,'Fielding Data'!$A$1:$H$1,0),0),"Other")</f>
        <v>0</v>
      </c>
      <c r="U752" s="14">
        <f>SUMIFS('Fielding Data'!E:E,'Fielding Data'!$A:$A,'Hitting Data'!$A752)</f>
        <v>9</v>
      </c>
      <c r="V752" s="14">
        <f>SUMIFS('Fielding Data'!F:F,'Fielding Data'!$A:$A,'Hitting Data'!$A752)</f>
        <v>0</v>
      </c>
      <c r="W752" s="14">
        <f>SUMIFS('Fielding Data'!G:G,'Fielding Data'!$A:$A,'Hitting Data'!$A752)</f>
        <v>0</v>
      </c>
      <c r="X752" s="14">
        <f>SUMIFS('Fielding Data'!H:H,'Fielding Data'!$A:$A,'Hitting Data'!$A752)</f>
        <v>0</v>
      </c>
    </row>
    <row r="753" spans="1:24" x14ac:dyDescent="0.25">
      <c r="A753" s="14" t="str">
        <f t="shared" si="11"/>
        <v>oflaher012010</v>
      </c>
      <c r="B753" s="19" t="s">
        <v>706</v>
      </c>
      <c r="C753" s="19">
        <v>2010</v>
      </c>
      <c r="D753" s="19">
        <v>56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4" t="str">
        <f>IFERROR(VLOOKUP($A753,'Fielding Data'!$A:$H,MATCH(P$1,'Fielding Data'!$A$1:$H$1,0),0),"Other")</f>
        <v>P</v>
      </c>
      <c r="Q753" s="14">
        <f>IFERROR(VLOOKUP($A753,'Fielding Data'!$A:$H,MATCH(Q$1,'Fielding Data'!$A$1:$H$1,0),0),"Other")</f>
        <v>1</v>
      </c>
      <c r="R753" s="14">
        <f>IFERROR(VLOOKUP($A753,'Fielding Data'!$A:$H,MATCH(R$1,'Fielding Data'!$A$1:$H$1,0),0),"Other")</f>
        <v>5</v>
      </c>
      <c r="S753" s="14">
        <f>IFERROR(VLOOKUP($A753,'Fielding Data'!$A:$H,MATCH(S$1,'Fielding Data'!$A$1:$H$1,0),0),"Other")</f>
        <v>0</v>
      </c>
      <c r="T753" s="14">
        <f>IFERROR(VLOOKUP($A753,'Fielding Data'!$A:$H,MATCH(T$1,'Fielding Data'!$A$1:$H$1,0),0),"Other")</f>
        <v>0</v>
      </c>
      <c r="U753" s="14">
        <f>SUMIFS('Fielding Data'!E:E,'Fielding Data'!$A:$A,'Hitting Data'!$A753)</f>
        <v>1</v>
      </c>
      <c r="V753" s="14">
        <f>SUMIFS('Fielding Data'!F:F,'Fielding Data'!$A:$A,'Hitting Data'!$A753)</f>
        <v>5</v>
      </c>
      <c r="W753" s="14">
        <f>SUMIFS('Fielding Data'!G:G,'Fielding Data'!$A:$A,'Hitting Data'!$A753)</f>
        <v>0</v>
      </c>
      <c r="X753" s="14">
        <f>SUMIFS('Fielding Data'!H:H,'Fielding Data'!$A:$A,'Hitting Data'!$A753)</f>
        <v>0</v>
      </c>
    </row>
    <row r="754" spans="1:24" x14ac:dyDescent="0.25">
      <c r="A754" s="14" t="str">
        <f t="shared" si="11"/>
        <v>ogandal012010</v>
      </c>
      <c r="B754" s="19" t="s">
        <v>1353</v>
      </c>
      <c r="C754" s="19">
        <v>2010</v>
      </c>
      <c r="D754" s="19">
        <v>44</v>
      </c>
      <c r="E754" s="19">
        <v>1</v>
      </c>
      <c r="F754" s="19">
        <v>1</v>
      </c>
      <c r="G754" s="19">
        <v>1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4" t="str">
        <f>IFERROR(VLOOKUP($A754,'Fielding Data'!$A:$H,MATCH(P$1,'Fielding Data'!$A$1:$H$1,0),0),"Other")</f>
        <v>P</v>
      </c>
      <c r="Q754" s="14">
        <f>IFERROR(VLOOKUP($A754,'Fielding Data'!$A:$H,MATCH(Q$1,'Fielding Data'!$A$1:$H$1,0),0),"Other")</f>
        <v>3</v>
      </c>
      <c r="R754" s="14">
        <f>IFERROR(VLOOKUP($A754,'Fielding Data'!$A:$H,MATCH(R$1,'Fielding Data'!$A$1:$H$1,0),0),"Other")</f>
        <v>3</v>
      </c>
      <c r="S754" s="14">
        <f>IFERROR(VLOOKUP($A754,'Fielding Data'!$A:$H,MATCH(S$1,'Fielding Data'!$A$1:$H$1,0),0),"Other")</f>
        <v>1</v>
      </c>
      <c r="T754" s="14">
        <f>IFERROR(VLOOKUP($A754,'Fielding Data'!$A:$H,MATCH(T$1,'Fielding Data'!$A$1:$H$1,0),0),"Other")</f>
        <v>0</v>
      </c>
      <c r="U754" s="14">
        <f>SUMIFS('Fielding Data'!E:E,'Fielding Data'!$A:$A,'Hitting Data'!$A754)</f>
        <v>3</v>
      </c>
      <c r="V754" s="14">
        <f>SUMIFS('Fielding Data'!F:F,'Fielding Data'!$A:$A,'Hitting Data'!$A754)</f>
        <v>3</v>
      </c>
      <c r="W754" s="14">
        <f>SUMIFS('Fielding Data'!G:G,'Fielding Data'!$A:$A,'Hitting Data'!$A754)</f>
        <v>1</v>
      </c>
      <c r="X754" s="14">
        <f>SUMIFS('Fielding Data'!H:H,'Fielding Data'!$A:$A,'Hitting Data'!$A754)</f>
        <v>0</v>
      </c>
    </row>
    <row r="755" spans="1:24" x14ac:dyDescent="0.25">
      <c r="A755" s="14" t="str">
        <f t="shared" si="11"/>
        <v>ohlenro012010</v>
      </c>
      <c r="B755" s="19" t="s">
        <v>830</v>
      </c>
      <c r="C755" s="19">
        <v>2010</v>
      </c>
      <c r="D755" s="19">
        <v>21</v>
      </c>
      <c r="E755" s="19">
        <v>26</v>
      </c>
      <c r="F755" s="19">
        <v>0</v>
      </c>
      <c r="G755" s="19">
        <v>2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2</v>
      </c>
      <c r="O755" s="19">
        <v>16</v>
      </c>
      <c r="P755" s="14" t="str">
        <f>IFERROR(VLOOKUP($A755,'Fielding Data'!$A:$H,MATCH(P$1,'Fielding Data'!$A$1:$H$1,0),0),"Other")</f>
        <v>P</v>
      </c>
      <c r="Q755" s="14">
        <f>IFERROR(VLOOKUP($A755,'Fielding Data'!$A:$H,MATCH(Q$1,'Fielding Data'!$A$1:$H$1,0),0),"Other")</f>
        <v>6</v>
      </c>
      <c r="R755" s="14">
        <f>IFERROR(VLOOKUP($A755,'Fielding Data'!$A:$H,MATCH(R$1,'Fielding Data'!$A$1:$H$1,0),0),"Other")</f>
        <v>8</v>
      </c>
      <c r="S755" s="14">
        <f>IFERROR(VLOOKUP($A755,'Fielding Data'!$A:$H,MATCH(S$1,'Fielding Data'!$A$1:$H$1,0),0),"Other")</f>
        <v>4</v>
      </c>
      <c r="T755" s="14">
        <f>IFERROR(VLOOKUP($A755,'Fielding Data'!$A:$H,MATCH(T$1,'Fielding Data'!$A$1:$H$1,0),0),"Other")</f>
        <v>0</v>
      </c>
      <c r="U755" s="14">
        <f>SUMIFS('Fielding Data'!E:E,'Fielding Data'!$A:$A,'Hitting Data'!$A755)</f>
        <v>6</v>
      </c>
      <c r="V755" s="14">
        <f>SUMIFS('Fielding Data'!F:F,'Fielding Data'!$A:$A,'Hitting Data'!$A755)</f>
        <v>8</v>
      </c>
      <c r="W755" s="14">
        <f>SUMIFS('Fielding Data'!G:G,'Fielding Data'!$A:$A,'Hitting Data'!$A755)</f>
        <v>4</v>
      </c>
      <c r="X755" s="14">
        <f>SUMIFS('Fielding Data'!H:H,'Fielding Data'!$A:$A,'Hitting Data'!$A755)</f>
        <v>0</v>
      </c>
    </row>
    <row r="756" spans="1:24" x14ac:dyDescent="0.25">
      <c r="A756" s="14" t="str">
        <f t="shared" si="11"/>
        <v>ojedaau012010</v>
      </c>
      <c r="B756" s="19" t="s">
        <v>162</v>
      </c>
      <c r="C756" s="19">
        <v>2010</v>
      </c>
      <c r="D756" s="19">
        <v>59</v>
      </c>
      <c r="E756" s="19">
        <v>79</v>
      </c>
      <c r="F756" s="19">
        <v>6</v>
      </c>
      <c r="G756" s="19">
        <v>15</v>
      </c>
      <c r="H756" s="19">
        <v>3</v>
      </c>
      <c r="I756" s="19">
        <v>0</v>
      </c>
      <c r="J756" s="19">
        <v>0</v>
      </c>
      <c r="K756" s="19">
        <v>5</v>
      </c>
      <c r="L756" s="19">
        <v>0</v>
      </c>
      <c r="M756" s="19">
        <v>1</v>
      </c>
      <c r="N756" s="19">
        <v>8</v>
      </c>
      <c r="O756" s="19">
        <v>8</v>
      </c>
      <c r="P756" s="14" t="str">
        <f>IFERROR(VLOOKUP($A756,'Fielding Data'!$A:$H,MATCH(P$1,'Fielding Data'!$A$1:$H$1,0),0),"Other")</f>
        <v>2B</v>
      </c>
      <c r="Q756" s="14">
        <f>IFERROR(VLOOKUP($A756,'Fielding Data'!$A:$H,MATCH(Q$1,'Fielding Data'!$A$1:$H$1,0),0),"Other")</f>
        <v>10</v>
      </c>
      <c r="R756" s="14">
        <f>IFERROR(VLOOKUP($A756,'Fielding Data'!$A:$H,MATCH(R$1,'Fielding Data'!$A$1:$H$1,0),0),"Other")</f>
        <v>19</v>
      </c>
      <c r="S756" s="14">
        <f>IFERROR(VLOOKUP($A756,'Fielding Data'!$A:$H,MATCH(S$1,'Fielding Data'!$A$1:$H$1,0),0),"Other")</f>
        <v>0</v>
      </c>
      <c r="T756" s="14">
        <f>IFERROR(VLOOKUP($A756,'Fielding Data'!$A:$H,MATCH(T$1,'Fielding Data'!$A$1:$H$1,0),0),"Other")</f>
        <v>2</v>
      </c>
      <c r="U756" s="14">
        <f>SUMIFS('Fielding Data'!E:E,'Fielding Data'!$A:$A,'Hitting Data'!$A756)</f>
        <v>25</v>
      </c>
      <c r="V756" s="14">
        <f>SUMIFS('Fielding Data'!F:F,'Fielding Data'!$A:$A,'Hitting Data'!$A756)</f>
        <v>35</v>
      </c>
      <c r="W756" s="14">
        <f>SUMIFS('Fielding Data'!G:G,'Fielding Data'!$A:$A,'Hitting Data'!$A756)</f>
        <v>0</v>
      </c>
      <c r="X756" s="14">
        <f>SUMIFS('Fielding Data'!H:H,'Fielding Data'!$A:$A,'Hitting Data'!$A756)</f>
        <v>6</v>
      </c>
    </row>
    <row r="757" spans="1:24" x14ac:dyDescent="0.25">
      <c r="A757" s="14" t="str">
        <f t="shared" si="11"/>
        <v>okajihi012010</v>
      </c>
      <c r="B757" s="19" t="s">
        <v>831</v>
      </c>
      <c r="C757" s="19">
        <v>2010</v>
      </c>
      <c r="D757" s="19">
        <v>56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4" t="str">
        <f>IFERROR(VLOOKUP($A757,'Fielding Data'!$A:$H,MATCH(P$1,'Fielding Data'!$A$1:$H$1,0),0),"Other")</f>
        <v>P</v>
      </c>
      <c r="Q757" s="14">
        <f>IFERROR(VLOOKUP($A757,'Fielding Data'!$A:$H,MATCH(Q$1,'Fielding Data'!$A$1:$H$1,0),0),"Other")</f>
        <v>4</v>
      </c>
      <c r="R757" s="14">
        <f>IFERROR(VLOOKUP($A757,'Fielding Data'!$A:$H,MATCH(R$1,'Fielding Data'!$A$1:$H$1,0),0),"Other")</f>
        <v>8</v>
      </c>
      <c r="S757" s="14">
        <f>IFERROR(VLOOKUP($A757,'Fielding Data'!$A:$H,MATCH(S$1,'Fielding Data'!$A$1:$H$1,0),0),"Other")</f>
        <v>0</v>
      </c>
      <c r="T757" s="14">
        <f>IFERROR(VLOOKUP($A757,'Fielding Data'!$A:$H,MATCH(T$1,'Fielding Data'!$A$1:$H$1,0),0),"Other")</f>
        <v>1</v>
      </c>
      <c r="U757" s="14">
        <f>SUMIFS('Fielding Data'!E:E,'Fielding Data'!$A:$A,'Hitting Data'!$A757)</f>
        <v>4</v>
      </c>
      <c r="V757" s="14">
        <f>SUMIFS('Fielding Data'!F:F,'Fielding Data'!$A:$A,'Hitting Data'!$A757)</f>
        <v>8</v>
      </c>
      <c r="W757" s="14">
        <f>SUMIFS('Fielding Data'!G:G,'Fielding Data'!$A:$A,'Hitting Data'!$A757)</f>
        <v>0</v>
      </c>
      <c r="X757" s="14">
        <f>SUMIFS('Fielding Data'!H:H,'Fielding Data'!$A:$A,'Hitting Data'!$A757)</f>
        <v>1</v>
      </c>
    </row>
    <row r="758" spans="1:24" x14ac:dyDescent="0.25">
      <c r="A758" s="14" t="str">
        <f t="shared" si="11"/>
        <v>olivean012010</v>
      </c>
      <c r="B758" s="19" t="s">
        <v>1354</v>
      </c>
      <c r="C758" s="19">
        <v>2010</v>
      </c>
      <c r="D758" s="19">
        <v>5</v>
      </c>
      <c r="E758" s="19">
        <v>2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1</v>
      </c>
      <c r="P758" s="14" t="str">
        <f>IFERROR(VLOOKUP($A758,'Fielding Data'!$A:$H,MATCH(P$1,'Fielding Data'!$A$1:$H$1,0),0),"Other")</f>
        <v>P</v>
      </c>
      <c r="Q758" s="14">
        <f>IFERROR(VLOOKUP($A758,'Fielding Data'!$A:$H,MATCH(Q$1,'Fielding Data'!$A$1:$H$1,0),0),"Other")</f>
        <v>0</v>
      </c>
      <c r="R758" s="14">
        <f>IFERROR(VLOOKUP($A758,'Fielding Data'!$A:$H,MATCH(R$1,'Fielding Data'!$A$1:$H$1,0),0),"Other")</f>
        <v>2</v>
      </c>
      <c r="S758" s="14">
        <f>IFERROR(VLOOKUP($A758,'Fielding Data'!$A:$H,MATCH(S$1,'Fielding Data'!$A$1:$H$1,0),0),"Other")</f>
        <v>1</v>
      </c>
      <c r="T758" s="14">
        <f>IFERROR(VLOOKUP($A758,'Fielding Data'!$A:$H,MATCH(T$1,'Fielding Data'!$A$1:$H$1,0),0),"Other")</f>
        <v>0</v>
      </c>
      <c r="U758" s="14">
        <f>SUMIFS('Fielding Data'!E:E,'Fielding Data'!$A:$A,'Hitting Data'!$A758)</f>
        <v>0</v>
      </c>
      <c r="V758" s="14">
        <f>SUMIFS('Fielding Data'!F:F,'Fielding Data'!$A:$A,'Hitting Data'!$A758)</f>
        <v>2</v>
      </c>
      <c r="W758" s="14">
        <f>SUMIFS('Fielding Data'!G:G,'Fielding Data'!$A:$A,'Hitting Data'!$A758)</f>
        <v>1</v>
      </c>
      <c r="X758" s="14">
        <f>SUMIFS('Fielding Data'!H:H,'Fielding Data'!$A:$A,'Hitting Data'!$A758)</f>
        <v>0</v>
      </c>
    </row>
    <row r="759" spans="1:24" x14ac:dyDescent="0.25">
      <c r="A759" s="14" t="str">
        <f t="shared" si="11"/>
        <v>oliveda022010</v>
      </c>
      <c r="B759" s="19" t="s">
        <v>163</v>
      </c>
      <c r="C759" s="19">
        <v>2010</v>
      </c>
      <c r="D759" s="19">
        <v>64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4" t="str">
        <f>IFERROR(VLOOKUP($A759,'Fielding Data'!$A:$H,MATCH(P$1,'Fielding Data'!$A$1:$H$1,0),0),"Other")</f>
        <v>P</v>
      </c>
      <c r="Q759" s="14">
        <f>IFERROR(VLOOKUP($A759,'Fielding Data'!$A:$H,MATCH(Q$1,'Fielding Data'!$A$1:$H$1,0),0),"Other")</f>
        <v>2</v>
      </c>
      <c r="R759" s="14">
        <f>IFERROR(VLOOKUP($A759,'Fielding Data'!$A:$H,MATCH(R$1,'Fielding Data'!$A$1:$H$1,0),0),"Other")</f>
        <v>9</v>
      </c>
      <c r="S759" s="14">
        <f>IFERROR(VLOOKUP($A759,'Fielding Data'!$A:$H,MATCH(S$1,'Fielding Data'!$A$1:$H$1,0),0),"Other")</f>
        <v>0</v>
      </c>
      <c r="T759" s="14">
        <f>IFERROR(VLOOKUP($A759,'Fielding Data'!$A:$H,MATCH(T$1,'Fielding Data'!$A$1:$H$1,0),0),"Other")</f>
        <v>0</v>
      </c>
      <c r="U759" s="14">
        <f>SUMIFS('Fielding Data'!E:E,'Fielding Data'!$A:$A,'Hitting Data'!$A759)</f>
        <v>2</v>
      </c>
      <c r="V759" s="14">
        <f>SUMIFS('Fielding Data'!F:F,'Fielding Data'!$A:$A,'Hitting Data'!$A759)</f>
        <v>9</v>
      </c>
      <c r="W759" s="14">
        <f>SUMIFS('Fielding Data'!G:G,'Fielding Data'!$A:$A,'Hitting Data'!$A759)</f>
        <v>0</v>
      </c>
      <c r="X759" s="14">
        <f>SUMIFS('Fielding Data'!H:H,'Fielding Data'!$A:$A,'Hitting Data'!$A759)</f>
        <v>0</v>
      </c>
    </row>
    <row r="760" spans="1:24" x14ac:dyDescent="0.25">
      <c r="A760" s="14" t="str">
        <f t="shared" si="11"/>
        <v>olivomi012010</v>
      </c>
      <c r="B760" s="19" t="s">
        <v>324</v>
      </c>
      <c r="C760" s="19">
        <v>2010</v>
      </c>
      <c r="D760" s="19">
        <v>112</v>
      </c>
      <c r="E760" s="19">
        <v>394</v>
      </c>
      <c r="F760" s="19">
        <v>55</v>
      </c>
      <c r="G760" s="19">
        <v>106</v>
      </c>
      <c r="H760" s="19">
        <v>17</v>
      </c>
      <c r="I760" s="19">
        <v>6</v>
      </c>
      <c r="J760" s="19">
        <v>14</v>
      </c>
      <c r="K760" s="19">
        <v>58</v>
      </c>
      <c r="L760" s="19">
        <v>7</v>
      </c>
      <c r="M760" s="19">
        <v>4</v>
      </c>
      <c r="N760" s="19">
        <v>27</v>
      </c>
      <c r="O760" s="19">
        <v>117</v>
      </c>
      <c r="P760" s="14" t="str">
        <f>IFERROR(VLOOKUP($A760,'Fielding Data'!$A:$H,MATCH(P$1,'Fielding Data'!$A$1:$H$1,0),0),"Other")</f>
        <v>C</v>
      </c>
      <c r="Q760" s="14">
        <f>IFERROR(VLOOKUP($A760,'Fielding Data'!$A:$H,MATCH(Q$1,'Fielding Data'!$A$1:$H$1,0),0),"Other")</f>
        <v>821</v>
      </c>
      <c r="R760" s="14">
        <f>IFERROR(VLOOKUP($A760,'Fielding Data'!$A:$H,MATCH(R$1,'Fielding Data'!$A$1:$H$1,0),0),"Other")</f>
        <v>62</v>
      </c>
      <c r="S760" s="14">
        <f>IFERROR(VLOOKUP($A760,'Fielding Data'!$A:$H,MATCH(S$1,'Fielding Data'!$A$1:$H$1,0),0),"Other")</f>
        <v>9</v>
      </c>
      <c r="T760" s="14">
        <f>IFERROR(VLOOKUP($A760,'Fielding Data'!$A:$H,MATCH(T$1,'Fielding Data'!$A$1:$H$1,0),0),"Other")</f>
        <v>9</v>
      </c>
      <c r="U760" s="14">
        <f>SUMIFS('Fielding Data'!E:E,'Fielding Data'!$A:$A,'Hitting Data'!$A760)</f>
        <v>821</v>
      </c>
      <c r="V760" s="14">
        <f>SUMIFS('Fielding Data'!F:F,'Fielding Data'!$A:$A,'Hitting Data'!$A760)</f>
        <v>62</v>
      </c>
      <c r="W760" s="14">
        <f>SUMIFS('Fielding Data'!G:G,'Fielding Data'!$A:$A,'Hitting Data'!$A760)</f>
        <v>9</v>
      </c>
      <c r="X760" s="14">
        <f>SUMIFS('Fielding Data'!H:H,'Fielding Data'!$A:$A,'Hitting Data'!$A760)</f>
        <v>9</v>
      </c>
    </row>
    <row r="761" spans="1:24" x14ac:dyDescent="0.25">
      <c r="A761" s="14" t="str">
        <f t="shared" si="11"/>
        <v>olsensc012010</v>
      </c>
      <c r="B761" s="19" t="s">
        <v>581</v>
      </c>
      <c r="C761" s="19">
        <v>2010</v>
      </c>
      <c r="D761" s="19">
        <v>17</v>
      </c>
      <c r="E761" s="19">
        <v>24</v>
      </c>
      <c r="F761" s="19">
        <v>0</v>
      </c>
      <c r="G761" s="19">
        <v>2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12</v>
      </c>
      <c r="P761" s="14" t="str">
        <f>IFERROR(VLOOKUP($A761,'Fielding Data'!$A:$H,MATCH(P$1,'Fielding Data'!$A$1:$H$1,0),0),"Other")</f>
        <v>P</v>
      </c>
      <c r="Q761" s="14">
        <f>IFERROR(VLOOKUP($A761,'Fielding Data'!$A:$H,MATCH(Q$1,'Fielding Data'!$A$1:$H$1,0),0),"Other")</f>
        <v>1</v>
      </c>
      <c r="R761" s="14">
        <f>IFERROR(VLOOKUP($A761,'Fielding Data'!$A:$H,MATCH(R$1,'Fielding Data'!$A$1:$H$1,0),0),"Other")</f>
        <v>7</v>
      </c>
      <c r="S761" s="14">
        <f>IFERROR(VLOOKUP($A761,'Fielding Data'!$A:$H,MATCH(S$1,'Fielding Data'!$A$1:$H$1,0),0),"Other")</f>
        <v>0</v>
      </c>
      <c r="T761" s="14">
        <f>IFERROR(VLOOKUP($A761,'Fielding Data'!$A:$H,MATCH(T$1,'Fielding Data'!$A$1:$H$1,0),0),"Other")</f>
        <v>1</v>
      </c>
      <c r="U761" s="14">
        <f>SUMIFS('Fielding Data'!E:E,'Fielding Data'!$A:$A,'Hitting Data'!$A761)</f>
        <v>1</v>
      </c>
      <c r="V761" s="14">
        <f>SUMIFS('Fielding Data'!F:F,'Fielding Data'!$A:$A,'Hitting Data'!$A761)</f>
        <v>7</v>
      </c>
      <c r="W761" s="14">
        <f>SUMIFS('Fielding Data'!G:G,'Fielding Data'!$A:$A,'Hitting Data'!$A761)</f>
        <v>0</v>
      </c>
      <c r="X761" s="14">
        <f>SUMIFS('Fielding Data'!H:H,'Fielding Data'!$A:$A,'Hitting Data'!$A761)</f>
        <v>1</v>
      </c>
    </row>
    <row r="762" spans="1:24" x14ac:dyDescent="0.25">
      <c r="A762" s="14" t="str">
        <f t="shared" si="11"/>
        <v>olsonga012010</v>
      </c>
      <c r="B762" s="19" t="s">
        <v>832</v>
      </c>
      <c r="C762" s="19">
        <v>2010</v>
      </c>
      <c r="D762" s="19">
        <v>35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4" t="str">
        <f>IFERROR(VLOOKUP($A762,'Fielding Data'!$A:$H,MATCH(P$1,'Fielding Data'!$A$1:$H$1,0),0),"Other")</f>
        <v>P</v>
      </c>
      <c r="Q762" s="14">
        <f>IFERROR(VLOOKUP($A762,'Fielding Data'!$A:$H,MATCH(Q$1,'Fielding Data'!$A$1:$H$1,0),0),"Other")</f>
        <v>2</v>
      </c>
      <c r="R762" s="14">
        <f>IFERROR(VLOOKUP($A762,'Fielding Data'!$A:$H,MATCH(R$1,'Fielding Data'!$A$1:$H$1,0),0),"Other")</f>
        <v>0</v>
      </c>
      <c r="S762" s="14">
        <f>IFERROR(VLOOKUP($A762,'Fielding Data'!$A:$H,MATCH(S$1,'Fielding Data'!$A$1:$H$1,0),0),"Other")</f>
        <v>0</v>
      </c>
      <c r="T762" s="14">
        <f>IFERROR(VLOOKUP($A762,'Fielding Data'!$A:$H,MATCH(T$1,'Fielding Data'!$A$1:$H$1,0),0),"Other")</f>
        <v>0</v>
      </c>
      <c r="U762" s="14">
        <f>SUMIFS('Fielding Data'!E:E,'Fielding Data'!$A:$A,'Hitting Data'!$A762)</f>
        <v>2</v>
      </c>
      <c r="V762" s="14">
        <f>SUMIFS('Fielding Data'!F:F,'Fielding Data'!$A:$A,'Hitting Data'!$A762)</f>
        <v>0</v>
      </c>
      <c r="W762" s="14">
        <f>SUMIFS('Fielding Data'!G:G,'Fielding Data'!$A:$A,'Hitting Data'!$A762)</f>
        <v>0</v>
      </c>
      <c r="X762" s="14">
        <f>SUMIFS('Fielding Data'!H:H,'Fielding Data'!$A:$A,'Hitting Data'!$A762)</f>
        <v>0</v>
      </c>
    </row>
    <row r="763" spans="1:24" x14ac:dyDescent="0.25">
      <c r="A763" s="14" t="str">
        <f t="shared" si="11"/>
        <v>ondrulo012010</v>
      </c>
      <c r="B763" s="19" t="s">
        <v>1355</v>
      </c>
      <c r="C763" s="19">
        <v>2010</v>
      </c>
      <c r="D763" s="19">
        <v>60</v>
      </c>
      <c r="E763" s="19">
        <v>4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4</v>
      </c>
      <c r="P763" s="14" t="str">
        <f>IFERROR(VLOOKUP($A763,'Fielding Data'!$A:$H,MATCH(P$1,'Fielding Data'!$A$1:$H$1,0),0),"Other")</f>
        <v>P</v>
      </c>
      <c r="Q763" s="14">
        <f>IFERROR(VLOOKUP($A763,'Fielding Data'!$A:$H,MATCH(Q$1,'Fielding Data'!$A$1:$H$1,0),0),"Other")</f>
        <v>11</v>
      </c>
      <c r="R763" s="14">
        <f>IFERROR(VLOOKUP($A763,'Fielding Data'!$A:$H,MATCH(R$1,'Fielding Data'!$A$1:$H$1,0),0),"Other")</f>
        <v>8</v>
      </c>
      <c r="S763" s="14">
        <f>IFERROR(VLOOKUP($A763,'Fielding Data'!$A:$H,MATCH(S$1,'Fielding Data'!$A$1:$H$1,0),0),"Other")</f>
        <v>1</v>
      </c>
      <c r="T763" s="14">
        <f>IFERROR(VLOOKUP($A763,'Fielding Data'!$A:$H,MATCH(T$1,'Fielding Data'!$A$1:$H$1,0),0),"Other")</f>
        <v>1</v>
      </c>
      <c r="U763" s="14">
        <f>SUMIFS('Fielding Data'!E:E,'Fielding Data'!$A:$A,'Hitting Data'!$A763)</f>
        <v>11</v>
      </c>
      <c r="V763" s="14">
        <f>SUMIFS('Fielding Data'!F:F,'Fielding Data'!$A:$A,'Hitting Data'!$A763)</f>
        <v>8</v>
      </c>
      <c r="W763" s="14">
        <f>SUMIFS('Fielding Data'!G:G,'Fielding Data'!$A:$A,'Hitting Data'!$A763)</f>
        <v>1</v>
      </c>
      <c r="X763" s="14">
        <f>SUMIFS('Fielding Data'!H:H,'Fielding Data'!$A:$A,'Hitting Data'!$A763)</f>
        <v>1</v>
      </c>
    </row>
    <row r="764" spans="1:24" x14ac:dyDescent="0.25">
      <c r="A764" s="14" t="str">
        <f t="shared" si="11"/>
        <v>ordonma012010</v>
      </c>
      <c r="B764" s="19" t="s">
        <v>164</v>
      </c>
      <c r="C764" s="19">
        <v>2010</v>
      </c>
      <c r="D764" s="19">
        <v>84</v>
      </c>
      <c r="E764" s="19">
        <v>323</v>
      </c>
      <c r="F764" s="19">
        <v>56</v>
      </c>
      <c r="G764" s="19">
        <v>98</v>
      </c>
      <c r="H764" s="19">
        <v>17</v>
      </c>
      <c r="I764" s="19">
        <v>1</v>
      </c>
      <c r="J764" s="19">
        <v>12</v>
      </c>
      <c r="K764" s="19">
        <v>59</v>
      </c>
      <c r="L764" s="19">
        <v>1</v>
      </c>
      <c r="M764" s="19">
        <v>0</v>
      </c>
      <c r="N764" s="19">
        <v>40</v>
      </c>
      <c r="O764" s="19">
        <v>38</v>
      </c>
      <c r="P764" s="14" t="str">
        <f>IFERROR(VLOOKUP($A764,'Fielding Data'!$A:$H,MATCH(P$1,'Fielding Data'!$A$1:$H$1,0),0),"Other")</f>
        <v>OF</v>
      </c>
      <c r="Q764" s="14">
        <f>IFERROR(VLOOKUP($A764,'Fielding Data'!$A:$H,MATCH(Q$1,'Fielding Data'!$A$1:$H$1,0),0),"Other")</f>
        <v>135</v>
      </c>
      <c r="R764" s="14">
        <f>IFERROR(VLOOKUP($A764,'Fielding Data'!$A:$H,MATCH(R$1,'Fielding Data'!$A$1:$H$1,0),0),"Other")</f>
        <v>7</v>
      </c>
      <c r="S764" s="14">
        <f>IFERROR(VLOOKUP($A764,'Fielding Data'!$A:$H,MATCH(S$1,'Fielding Data'!$A$1:$H$1,0),0),"Other")</f>
        <v>3</v>
      </c>
      <c r="T764" s="14">
        <f>IFERROR(VLOOKUP($A764,'Fielding Data'!$A:$H,MATCH(T$1,'Fielding Data'!$A$1:$H$1,0),0),"Other")</f>
        <v>3</v>
      </c>
      <c r="U764" s="14">
        <f>SUMIFS('Fielding Data'!E:E,'Fielding Data'!$A:$A,'Hitting Data'!$A764)</f>
        <v>135</v>
      </c>
      <c r="V764" s="14">
        <f>SUMIFS('Fielding Data'!F:F,'Fielding Data'!$A:$A,'Hitting Data'!$A764)</f>
        <v>7</v>
      </c>
      <c r="W764" s="14">
        <f>SUMIFS('Fielding Data'!G:G,'Fielding Data'!$A:$A,'Hitting Data'!$A764)</f>
        <v>3</v>
      </c>
      <c r="X764" s="14">
        <f>SUMIFS('Fielding Data'!H:H,'Fielding Data'!$A:$A,'Hitting Data'!$A764)</f>
        <v>3</v>
      </c>
    </row>
    <row r="765" spans="1:24" x14ac:dyDescent="0.25">
      <c r="A765" s="14" t="str">
        <f t="shared" si="11"/>
        <v>ortizda012010</v>
      </c>
      <c r="B765" s="19" t="s">
        <v>165</v>
      </c>
      <c r="C765" s="19">
        <v>2010</v>
      </c>
      <c r="D765" s="19">
        <v>145</v>
      </c>
      <c r="E765" s="19">
        <v>518</v>
      </c>
      <c r="F765" s="19">
        <v>86</v>
      </c>
      <c r="G765" s="19">
        <v>140</v>
      </c>
      <c r="H765" s="19">
        <v>36</v>
      </c>
      <c r="I765" s="19">
        <v>1</v>
      </c>
      <c r="J765" s="19">
        <v>32</v>
      </c>
      <c r="K765" s="19">
        <v>102</v>
      </c>
      <c r="L765" s="19">
        <v>0</v>
      </c>
      <c r="M765" s="19">
        <v>1</v>
      </c>
      <c r="N765" s="19">
        <v>82</v>
      </c>
      <c r="O765" s="19">
        <v>145</v>
      </c>
      <c r="P765" s="14" t="str">
        <f>IFERROR(VLOOKUP($A765,'Fielding Data'!$A:$H,MATCH(P$1,'Fielding Data'!$A$1:$H$1,0),0),"Other")</f>
        <v>1B</v>
      </c>
      <c r="Q765" s="14">
        <f>IFERROR(VLOOKUP($A765,'Fielding Data'!$A:$H,MATCH(Q$1,'Fielding Data'!$A$1:$H$1,0),0),"Other")</f>
        <v>23</v>
      </c>
      <c r="R765" s="14">
        <f>IFERROR(VLOOKUP($A765,'Fielding Data'!$A:$H,MATCH(R$1,'Fielding Data'!$A$1:$H$1,0),0),"Other")</f>
        <v>1</v>
      </c>
      <c r="S765" s="14">
        <f>IFERROR(VLOOKUP($A765,'Fielding Data'!$A:$H,MATCH(S$1,'Fielding Data'!$A$1:$H$1,0),0),"Other")</f>
        <v>0</v>
      </c>
      <c r="T765" s="14">
        <f>IFERROR(VLOOKUP($A765,'Fielding Data'!$A:$H,MATCH(T$1,'Fielding Data'!$A$1:$H$1,0),0),"Other")</f>
        <v>1</v>
      </c>
      <c r="U765" s="14">
        <f>SUMIFS('Fielding Data'!E:E,'Fielding Data'!$A:$A,'Hitting Data'!$A765)</f>
        <v>23</v>
      </c>
      <c r="V765" s="14">
        <f>SUMIFS('Fielding Data'!F:F,'Fielding Data'!$A:$A,'Hitting Data'!$A765)</f>
        <v>1</v>
      </c>
      <c r="W765" s="14">
        <f>SUMIFS('Fielding Data'!G:G,'Fielding Data'!$A:$A,'Hitting Data'!$A765)</f>
        <v>0</v>
      </c>
      <c r="X765" s="14">
        <f>SUMIFS('Fielding Data'!H:H,'Fielding Data'!$A:$A,'Hitting Data'!$A765)</f>
        <v>1</v>
      </c>
    </row>
    <row r="766" spans="1:24" x14ac:dyDescent="0.25">
      <c r="A766" s="14" t="str">
        <f t="shared" si="11"/>
        <v>ortizra012010</v>
      </c>
      <c r="B766" s="19" t="s">
        <v>166</v>
      </c>
      <c r="C766" s="19">
        <v>2010</v>
      </c>
      <c r="D766" s="19">
        <v>16</v>
      </c>
      <c r="E766" s="19">
        <v>5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2</v>
      </c>
      <c r="P766" s="14" t="str">
        <f>IFERROR(VLOOKUP($A766,'Fielding Data'!$A:$H,MATCH(P$1,'Fielding Data'!$A$1:$H$1,0),0),"Other")</f>
        <v>P</v>
      </c>
      <c r="Q766" s="14">
        <f>IFERROR(VLOOKUP($A766,'Fielding Data'!$A:$H,MATCH(Q$1,'Fielding Data'!$A$1:$H$1,0),0),"Other")</f>
        <v>1</v>
      </c>
      <c r="R766" s="14">
        <f>IFERROR(VLOOKUP($A766,'Fielding Data'!$A:$H,MATCH(R$1,'Fielding Data'!$A$1:$H$1,0),0),"Other")</f>
        <v>13</v>
      </c>
      <c r="S766" s="14">
        <f>IFERROR(VLOOKUP($A766,'Fielding Data'!$A:$H,MATCH(S$1,'Fielding Data'!$A$1:$H$1,0),0),"Other")</f>
        <v>0</v>
      </c>
      <c r="T766" s="14">
        <f>IFERROR(VLOOKUP($A766,'Fielding Data'!$A:$H,MATCH(T$1,'Fielding Data'!$A$1:$H$1,0),0),"Other")</f>
        <v>0</v>
      </c>
      <c r="U766" s="14">
        <f>SUMIFS('Fielding Data'!E:E,'Fielding Data'!$A:$A,'Hitting Data'!$A766)</f>
        <v>1</v>
      </c>
      <c r="V766" s="14">
        <f>SUMIFS('Fielding Data'!F:F,'Fielding Data'!$A:$A,'Hitting Data'!$A766)</f>
        <v>13</v>
      </c>
      <c r="W766" s="14">
        <f>SUMIFS('Fielding Data'!G:G,'Fielding Data'!$A:$A,'Hitting Data'!$A766)</f>
        <v>0</v>
      </c>
      <c r="X766" s="14">
        <f>SUMIFS('Fielding Data'!H:H,'Fielding Data'!$A:$A,'Hitting Data'!$A766)</f>
        <v>0</v>
      </c>
    </row>
    <row r="767" spans="1:24" x14ac:dyDescent="0.25">
      <c r="A767" s="14" t="str">
        <f t="shared" si="11"/>
        <v>ortizru012010</v>
      </c>
      <c r="B767" s="19" t="s">
        <v>167</v>
      </c>
      <c r="C767" s="19">
        <v>2010</v>
      </c>
      <c r="D767" s="19">
        <v>6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4" t="str">
        <f>IFERROR(VLOOKUP($A767,'Fielding Data'!$A:$H,MATCH(P$1,'Fielding Data'!$A$1:$H$1,0),0),"Other")</f>
        <v>P</v>
      </c>
      <c r="Q767" s="14">
        <f>IFERROR(VLOOKUP($A767,'Fielding Data'!$A:$H,MATCH(Q$1,'Fielding Data'!$A$1:$H$1,0),0),"Other")</f>
        <v>0</v>
      </c>
      <c r="R767" s="14">
        <f>IFERROR(VLOOKUP($A767,'Fielding Data'!$A:$H,MATCH(R$1,'Fielding Data'!$A$1:$H$1,0),0),"Other")</f>
        <v>2</v>
      </c>
      <c r="S767" s="14">
        <f>IFERROR(VLOOKUP($A767,'Fielding Data'!$A:$H,MATCH(S$1,'Fielding Data'!$A$1:$H$1,0),0),"Other")</f>
        <v>0</v>
      </c>
      <c r="T767" s="14">
        <f>IFERROR(VLOOKUP($A767,'Fielding Data'!$A:$H,MATCH(T$1,'Fielding Data'!$A$1:$H$1,0),0),"Other")</f>
        <v>1</v>
      </c>
      <c r="U767" s="14">
        <f>SUMIFS('Fielding Data'!E:E,'Fielding Data'!$A:$A,'Hitting Data'!$A767)</f>
        <v>0</v>
      </c>
      <c r="V767" s="14">
        <f>SUMIFS('Fielding Data'!F:F,'Fielding Data'!$A:$A,'Hitting Data'!$A767)</f>
        <v>2</v>
      </c>
      <c r="W767" s="14">
        <f>SUMIFS('Fielding Data'!G:G,'Fielding Data'!$A:$A,'Hitting Data'!$A767)</f>
        <v>0</v>
      </c>
      <c r="X767" s="14">
        <f>SUMIFS('Fielding Data'!H:H,'Fielding Data'!$A:$A,'Hitting Data'!$A767)</f>
        <v>1</v>
      </c>
    </row>
    <row r="768" spans="1:24" x14ac:dyDescent="0.25">
      <c r="A768" s="14" t="str">
        <f t="shared" si="11"/>
        <v>ottavad012010</v>
      </c>
      <c r="B768" s="19" t="s">
        <v>1356</v>
      </c>
      <c r="C768" s="19">
        <v>2010</v>
      </c>
      <c r="D768" s="19">
        <v>6</v>
      </c>
      <c r="E768" s="19">
        <v>6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1</v>
      </c>
      <c r="O768" s="19">
        <v>5</v>
      </c>
      <c r="P768" s="14" t="str">
        <f>IFERROR(VLOOKUP($A768,'Fielding Data'!$A:$H,MATCH(P$1,'Fielding Data'!$A$1:$H$1,0),0),"Other")</f>
        <v>P</v>
      </c>
      <c r="Q768" s="14">
        <f>IFERROR(VLOOKUP($A768,'Fielding Data'!$A:$H,MATCH(Q$1,'Fielding Data'!$A$1:$H$1,0),0),"Other")</f>
        <v>3</v>
      </c>
      <c r="R768" s="14">
        <f>IFERROR(VLOOKUP($A768,'Fielding Data'!$A:$H,MATCH(R$1,'Fielding Data'!$A$1:$H$1,0),0),"Other")</f>
        <v>1</v>
      </c>
      <c r="S768" s="14">
        <f>IFERROR(VLOOKUP($A768,'Fielding Data'!$A:$H,MATCH(S$1,'Fielding Data'!$A$1:$H$1,0),0),"Other")</f>
        <v>0</v>
      </c>
      <c r="T768" s="14">
        <f>IFERROR(VLOOKUP($A768,'Fielding Data'!$A:$H,MATCH(T$1,'Fielding Data'!$A$1:$H$1,0),0),"Other")</f>
        <v>0</v>
      </c>
      <c r="U768" s="14">
        <f>SUMIFS('Fielding Data'!E:E,'Fielding Data'!$A:$A,'Hitting Data'!$A768)</f>
        <v>3</v>
      </c>
      <c r="V768" s="14">
        <f>SUMIFS('Fielding Data'!F:F,'Fielding Data'!$A:$A,'Hitting Data'!$A768)</f>
        <v>1</v>
      </c>
      <c r="W768" s="14">
        <f>SUMIFS('Fielding Data'!G:G,'Fielding Data'!$A:$A,'Hitting Data'!$A768)</f>
        <v>0</v>
      </c>
      <c r="X768" s="14">
        <f>SUMIFS('Fielding Data'!H:H,'Fielding Data'!$A:$A,'Hitting Data'!$A768)</f>
        <v>0</v>
      </c>
    </row>
    <row r="769" spans="1:24" x14ac:dyDescent="0.25">
      <c r="A769" s="14" t="str">
        <f t="shared" si="11"/>
        <v>overbly012010</v>
      </c>
      <c r="B769" s="19" t="s">
        <v>263</v>
      </c>
      <c r="C769" s="19">
        <v>2010</v>
      </c>
      <c r="D769" s="19">
        <v>154</v>
      </c>
      <c r="E769" s="19">
        <v>534</v>
      </c>
      <c r="F769" s="19">
        <v>75</v>
      </c>
      <c r="G769" s="19">
        <v>130</v>
      </c>
      <c r="H769" s="19">
        <v>37</v>
      </c>
      <c r="I769" s="19">
        <v>2</v>
      </c>
      <c r="J769" s="19">
        <v>20</v>
      </c>
      <c r="K769" s="19">
        <v>67</v>
      </c>
      <c r="L769" s="19">
        <v>1</v>
      </c>
      <c r="M769" s="19">
        <v>0</v>
      </c>
      <c r="N769" s="19">
        <v>67</v>
      </c>
      <c r="O769" s="19">
        <v>131</v>
      </c>
      <c r="P769" s="14" t="str">
        <f>IFERROR(VLOOKUP($A769,'Fielding Data'!$A:$H,MATCH(P$1,'Fielding Data'!$A$1:$H$1,0),0),"Other")</f>
        <v>1B</v>
      </c>
      <c r="Q769" s="14">
        <f>IFERROR(VLOOKUP($A769,'Fielding Data'!$A:$H,MATCH(Q$1,'Fielding Data'!$A$1:$H$1,0),0),"Other")</f>
        <v>1310</v>
      </c>
      <c r="R769" s="14">
        <f>IFERROR(VLOOKUP($A769,'Fielding Data'!$A:$H,MATCH(R$1,'Fielding Data'!$A$1:$H$1,0),0),"Other")</f>
        <v>101</v>
      </c>
      <c r="S769" s="14">
        <f>IFERROR(VLOOKUP($A769,'Fielding Data'!$A:$H,MATCH(S$1,'Fielding Data'!$A$1:$H$1,0),0),"Other")</f>
        <v>6</v>
      </c>
      <c r="T769" s="14">
        <f>IFERROR(VLOOKUP($A769,'Fielding Data'!$A:$H,MATCH(T$1,'Fielding Data'!$A$1:$H$1,0),0),"Other")</f>
        <v>150</v>
      </c>
      <c r="U769" s="14">
        <f>SUMIFS('Fielding Data'!E:E,'Fielding Data'!$A:$A,'Hitting Data'!$A769)</f>
        <v>1310</v>
      </c>
      <c r="V769" s="14">
        <f>SUMIFS('Fielding Data'!F:F,'Fielding Data'!$A:$A,'Hitting Data'!$A769)</f>
        <v>101</v>
      </c>
      <c r="W769" s="14">
        <f>SUMIFS('Fielding Data'!G:G,'Fielding Data'!$A:$A,'Hitting Data'!$A769)</f>
        <v>6</v>
      </c>
      <c r="X769" s="14">
        <f>SUMIFS('Fielding Data'!H:H,'Fielding Data'!$A:$A,'Hitting Data'!$A769)</f>
        <v>150</v>
      </c>
    </row>
    <row r="770" spans="1:24" x14ac:dyDescent="0.25">
      <c r="A770" s="14" t="str">
        <f t="shared" si="11"/>
        <v>owingmi012010</v>
      </c>
      <c r="B770" s="19" t="s">
        <v>833</v>
      </c>
      <c r="C770" s="19">
        <v>2010</v>
      </c>
      <c r="D770" s="19">
        <v>27</v>
      </c>
      <c r="E770" s="19">
        <v>14</v>
      </c>
      <c r="F770" s="19">
        <v>2</v>
      </c>
      <c r="G770" s="19">
        <v>3</v>
      </c>
      <c r="H770" s="19">
        <v>0</v>
      </c>
      <c r="I770" s="19">
        <v>0</v>
      </c>
      <c r="J770" s="19">
        <v>1</v>
      </c>
      <c r="K770" s="19">
        <v>3</v>
      </c>
      <c r="L770" s="19">
        <v>0</v>
      </c>
      <c r="M770" s="19">
        <v>0</v>
      </c>
      <c r="N770" s="19">
        <v>0</v>
      </c>
      <c r="O770" s="19">
        <v>6</v>
      </c>
      <c r="P770" s="14" t="str">
        <f>IFERROR(VLOOKUP($A770,'Fielding Data'!$A:$H,MATCH(P$1,'Fielding Data'!$A$1:$H$1,0),0),"Other")</f>
        <v>P</v>
      </c>
      <c r="Q770" s="14">
        <f>IFERROR(VLOOKUP($A770,'Fielding Data'!$A:$H,MATCH(Q$1,'Fielding Data'!$A$1:$H$1,0),0),"Other")</f>
        <v>5</v>
      </c>
      <c r="R770" s="14">
        <f>IFERROR(VLOOKUP($A770,'Fielding Data'!$A:$H,MATCH(R$1,'Fielding Data'!$A$1:$H$1,0),0),"Other")</f>
        <v>2</v>
      </c>
      <c r="S770" s="14">
        <f>IFERROR(VLOOKUP($A770,'Fielding Data'!$A:$H,MATCH(S$1,'Fielding Data'!$A$1:$H$1,0),0),"Other")</f>
        <v>0</v>
      </c>
      <c r="T770" s="14">
        <f>IFERROR(VLOOKUP($A770,'Fielding Data'!$A:$H,MATCH(T$1,'Fielding Data'!$A$1:$H$1,0),0),"Other")</f>
        <v>0</v>
      </c>
      <c r="U770" s="14">
        <f>SUMIFS('Fielding Data'!E:E,'Fielding Data'!$A:$A,'Hitting Data'!$A770)</f>
        <v>5</v>
      </c>
      <c r="V770" s="14">
        <f>SUMIFS('Fielding Data'!F:F,'Fielding Data'!$A:$A,'Hitting Data'!$A770)</f>
        <v>2</v>
      </c>
      <c r="W770" s="14">
        <f>SUMIFS('Fielding Data'!G:G,'Fielding Data'!$A:$A,'Hitting Data'!$A770)</f>
        <v>0</v>
      </c>
      <c r="X770" s="14">
        <f>SUMIFS('Fielding Data'!H:H,'Fielding Data'!$A:$A,'Hitting Data'!$A770)</f>
        <v>0</v>
      </c>
    </row>
    <row r="771" spans="1:24" x14ac:dyDescent="0.25">
      <c r="A771" s="14" t="str">
        <f t="shared" ref="A771:A834" si="12">B771&amp;C771</f>
        <v>padilvi012010</v>
      </c>
      <c r="B771" s="19" t="s">
        <v>168</v>
      </c>
      <c r="C771" s="19">
        <v>2010</v>
      </c>
      <c r="D771" s="19">
        <v>16</v>
      </c>
      <c r="E771" s="19">
        <v>26</v>
      </c>
      <c r="F771" s="19">
        <v>5</v>
      </c>
      <c r="G771" s="19">
        <v>4</v>
      </c>
      <c r="H771" s="19">
        <v>1</v>
      </c>
      <c r="I771" s="19">
        <v>0</v>
      </c>
      <c r="J771" s="19">
        <v>0</v>
      </c>
      <c r="K771" s="19">
        <v>2</v>
      </c>
      <c r="L771" s="19">
        <v>0</v>
      </c>
      <c r="M771" s="19">
        <v>0</v>
      </c>
      <c r="N771" s="19">
        <v>2</v>
      </c>
      <c r="O771" s="19">
        <v>12</v>
      </c>
      <c r="P771" s="14" t="str">
        <f>IFERROR(VLOOKUP($A771,'Fielding Data'!$A:$H,MATCH(P$1,'Fielding Data'!$A$1:$H$1,0),0),"Other")</f>
        <v>P</v>
      </c>
      <c r="Q771" s="14">
        <f>IFERROR(VLOOKUP($A771,'Fielding Data'!$A:$H,MATCH(Q$1,'Fielding Data'!$A$1:$H$1,0),0),"Other")</f>
        <v>8</v>
      </c>
      <c r="R771" s="14">
        <f>IFERROR(VLOOKUP($A771,'Fielding Data'!$A:$H,MATCH(R$1,'Fielding Data'!$A$1:$H$1,0),0),"Other")</f>
        <v>10</v>
      </c>
      <c r="S771" s="14">
        <f>IFERROR(VLOOKUP($A771,'Fielding Data'!$A:$H,MATCH(S$1,'Fielding Data'!$A$1:$H$1,0),0),"Other")</f>
        <v>1</v>
      </c>
      <c r="T771" s="14">
        <f>IFERROR(VLOOKUP($A771,'Fielding Data'!$A:$H,MATCH(T$1,'Fielding Data'!$A$1:$H$1,0),0),"Other")</f>
        <v>1</v>
      </c>
      <c r="U771" s="14">
        <f>SUMIFS('Fielding Data'!E:E,'Fielding Data'!$A:$A,'Hitting Data'!$A771)</f>
        <v>8</v>
      </c>
      <c r="V771" s="14">
        <f>SUMIFS('Fielding Data'!F:F,'Fielding Data'!$A:$A,'Hitting Data'!$A771)</f>
        <v>10</v>
      </c>
      <c r="W771" s="14">
        <f>SUMIFS('Fielding Data'!G:G,'Fielding Data'!$A:$A,'Hitting Data'!$A771)</f>
        <v>1</v>
      </c>
      <c r="X771" s="14">
        <f>SUMIFS('Fielding Data'!H:H,'Fielding Data'!$A:$A,'Hitting Data'!$A771)</f>
        <v>1</v>
      </c>
    </row>
    <row r="772" spans="1:24" x14ac:dyDescent="0.25">
      <c r="A772" s="14" t="str">
        <f t="shared" si="12"/>
        <v>paganan012010</v>
      </c>
      <c r="B772" s="19" t="s">
        <v>707</v>
      </c>
      <c r="C772" s="19">
        <v>2010</v>
      </c>
      <c r="D772" s="19">
        <v>151</v>
      </c>
      <c r="E772" s="19">
        <v>579</v>
      </c>
      <c r="F772" s="19">
        <v>80</v>
      </c>
      <c r="G772" s="19">
        <v>168</v>
      </c>
      <c r="H772" s="19">
        <v>31</v>
      </c>
      <c r="I772" s="19">
        <v>7</v>
      </c>
      <c r="J772" s="19">
        <v>11</v>
      </c>
      <c r="K772" s="19">
        <v>69</v>
      </c>
      <c r="L772" s="19">
        <v>37</v>
      </c>
      <c r="M772" s="19">
        <v>9</v>
      </c>
      <c r="N772" s="19">
        <v>44</v>
      </c>
      <c r="O772" s="19">
        <v>97</v>
      </c>
      <c r="P772" s="14" t="str">
        <f>IFERROR(VLOOKUP($A772,'Fielding Data'!$A:$H,MATCH(P$1,'Fielding Data'!$A$1:$H$1,0),0),"Other")</f>
        <v>CF</v>
      </c>
      <c r="Q772" s="14">
        <f>IFERROR(VLOOKUP($A772,'Fielding Data'!$A:$H,MATCH(Q$1,'Fielding Data'!$A$1:$H$1,0),0),"Other")</f>
        <v>0</v>
      </c>
      <c r="R772" s="14">
        <f>IFERROR(VLOOKUP($A772,'Fielding Data'!$A:$H,MATCH(R$1,'Fielding Data'!$A$1:$H$1,0),0),"Other")</f>
        <v>0</v>
      </c>
      <c r="S772" s="14">
        <f>IFERROR(VLOOKUP($A772,'Fielding Data'!$A:$H,MATCH(S$1,'Fielding Data'!$A$1:$H$1,0),0),"Other")</f>
        <v>0</v>
      </c>
      <c r="T772" s="14">
        <f>IFERROR(VLOOKUP($A772,'Fielding Data'!$A:$H,MATCH(T$1,'Fielding Data'!$A$1:$H$1,0),0),"Other")</f>
        <v>0</v>
      </c>
      <c r="U772" s="14">
        <f>SUMIFS('Fielding Data'!E:E,'Fielding Data'!$A:$A,'Hitting Data'!$A772)</f>
        <v>368</v>
      </c>
      <c r="V772" s="14">
        <f>SUMIFS('Fielding Data'!F:F,'Fielding Data'!$A:$A,'Hitting Data'!$A772)</f>
        <v>10</v>
      </c>
      <c r="W772" s="14">
        <f>SUMIFS('Fielding Data'!G:G,'Fielding Data'!$A:$A,'Hitting Data'!$A772)</f>
        <v>5</v>
      </c>
      <c r="X772" s="14">
        <f>SUMIFS('Fielding Data'!H:H,'Fielding Data'!$A:$A,'Hitting Data'!$A772)</f>
        <v>2</v>
      </c>
    </row>
    <row r="773" spans="1:24" x14ac:dyDescent="0.25">
      <c r="A773" s="14" t="str">
        <f t="shared" si="12"/>
        <v>pagnoma012010</v>
      </c>
      <c r="B773" s="19" t="s">
        <v>1151</v>
      </c>
      <c r="C773" s="19">
        <v>2010</v>
      </c>
      <c r="D773" s="19">
        <v>15</v>
      </c>
      <c r="E773" s="19">
        <v>39</v>
      </c>
      <c r="F773" s="19">
        <v>4</v>
      </c>
      <c r="G773" s="19">
        <v>14</v>
      </c>
      <c r="H773" s="19">
        <v>2</v>
      </c>
      <c r="I773" s="19">
        <v>0</v>
      </c>
      <c r="J773" s="19">
        <v>1</v>
      </c>
      <c r="K773" s="19">
        <v>10</v>
      </c>
      <c r="L773" s="19">
        <v>0</v>
      </c>
      <c r="M773" s="19">
        <v>0</v>
      </c>
      <c r="N773" s="19">
        <v>2</v>
      </c>
      <c r="O773" s="19">
        <v>8</v>
      </c>
      <c r="P773" s="14" t="str">
        <f>IFERROR(VLOOKUP($A773,'Fielding Data'!$A:$H,MATCH(P$1,'Fielding Data'!$A$1:$H$1,0),0),"Other")</f>
        <v>C</v>
      </c>
      <c r="Q773" s="14">
        <f>IFERROR(VLOOKUP($A773,'Fielding Data'!$A:$H,MATCH(Q$1,'Fielding Data'!$A$1:$H$1,0),0),"Other")</f>
        <v>77</v>
      </c>
      <c r="R773" s="14">
        <f>IFERROR(VLOOKUP($A773,'Fielding Data'!$A:$H,MATCH(R$1,'Fielding Data'!$A$1:$H$1,0),0),"Other")</f>
        <v>4</v>
      </c>
      <c r="S773" s="14">
        <f>IFERROR(VLOOKUP($A773,'Fielding Data'!$A:$H,MATCH(S$1,'Fielding Data'!$A$1:$H$1,0),0),"Other")</f>
        <v>1</v>
      </c>
      <c r="T773" s="14">
        <f>IFERROR(VLOOKUP($A773,'Fielding Data'!$A:$H,MATCH(T$1,'Fielding Data'!$A$1:$H$1,0),0),"Other")</f>
        <v>1</v>
      </c>
      <c r="U773" s="14">
        <f>SUMIFS('Fielding Data'!E:E,'Fielding Data'!$A:$A,'Hitting Data'!$A773)</f>
        <v>77</v>
      </c>
      <c r="V773" s="14">
        <f>SUMIFS('Fielding Data'!F:F,'Fielding Data'!$A:$A,'Hitting Data'!$A773)</f>
        <v>4</v>
      </c>
      <c r="W773" s="14">
        <f>SUMIFS('Fielding Data'!G:G,'Fielding Data'!$A:$A,'Hitting Data'!$A773)</f>
        <v>1</v>
      </c>
      <c r="X773" s="14">
        <f>SUMIFS('Fielding Data'!H:H,'Fielding Data'!$A:$A,'Hitting Data'!$A773)</f>
        <v>1</v>
      </c>
    </row>
    <row r="774" spans="1:24" x14ac:dyDescent="0.25">
      <c r="A774" s="14" t="str">
        <f t="shared" si="12"/>
        <v>palmema012010</v>
      </c>
      <c r="B774" s="19" t="s">
        <v>983</v>
      </c>
      <c r="C774" s="19">
        <v>2010</v>
      </c>
      <c r="D774" s="19">
        <v>14</v>
      </c>
      <c r="E774" s="19">
        <v>0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4" t="str">
        <f>IFERROR(VLOOKUP($A774,'Fielding Data'!$A:$H,MATCH(P$1,'Fielding Data'!$A$1:$H$1,0),0),"Other")</f>
        <v>P</v>
      </c>
      <c r="Q774" s="14">
        <f>IFERROR(VLOOKUP($A774,'Fielding Data'!$A:$H,MATCH(Q$1,'Fielding Data'!$A$1:$H$1,0),0),"Other")</f>
        <v>4</v>
      </c>
      <c r="R774" s="14">
        <f>IFERROR(VLOOKUP($A774,'Fielding Data'!$A:$H,MATCH(R$1,'Fielding Data'!$A$1:$H$1,0),0),"Other")</f>
        <v>1</v>
      </c>
      <c r="S774" s="14">
        <f>IFERROR(VLOOKUP($A774,'Fielding Data'!$A:$H,MATCH(S$1,'Fielding Data'!$A$1:$H$1,0),0),"Other")</f>
        <v>2</v>
      </c>
      <c r="T774" s="14">
        <f>IFERROR(VLOOKUP($A774,'Fielding Data'!$A:$H,MATCH(T$1,'Fielding Data'!$A$1:$H$1,0),0),"Other")</f>
        <v>0</v>
      </c>
      <c r="U774" s="14">
        <f>SUMIFS('Fielding Data'!E:E,'Fielding Data'!$A:$A,'Hitting Data'!$A774)</f>
        <v>4</v>
      </c>
      <c r="V774" s="14">
        <f>SUMIFS('Fielding Data'!F:F,'Fielding Data'!$A:$A,'Hitting Data'!$A774)</f>
        <v>1</v>
      </c>
      <c r="W774" s="14">
        <f>SUMIFS('Fielding Data'!G:G,'Fielding Data'!$A:$A,'Hitting Data'!$A774)</f>
        <v>2</v>
      </c>
      <c r="X774" s="14">
        <f>SUMIFS('Fielding Data'!H:H,'Fielding Data'!$A:$A,'Hitting Data'!$A774)</f>
        <v>0</v>
      </c>
    </row>
    <row r="775" spans="1:24" x14ac:dyDescent="0.25">
      <c r="A775" s="14" t="str">
        <f t="shared" si="12"/>
        <v>papeljo012010</v>
      </c>
      <c r="B775" s="19" t="s">
        <v>583</v>
      </c>
      <c r="C775" s="19">
        <v>2010</v>
      </c>
      <c r="D775" s="19">
        <v>65</v>
      </c>
      <c r="E775" s="19">
        <v>0</v>
      </c>
      <c r="F775" s="19">
        <v>0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4" t="str">
        <f>IFERROR(VLOOKUP($A775,'Fielding Data'!$A:$H,MATCH(P$1,'Fielding Data'!$A$1:$H$1,0),0),"Other")</f>
        <v>P</v>
      </c>
      <c r="Q775" s="14">
        <f>IFERROR(VLOOKUP($A775,'Fielding Data'!$A:$H,MATCH(Q$1,'Fielding Data'!$A$1:$H$1,0),0),"Other")</f>
        <v>4</v>
      </c>
      <c r="R775" s="14">
        <f>IFERROR(VLOOKUP($A775,'Fielding Data'!$A:$H,MATCH(R$1,'Fielding Data'!$A$1:$H$1,0),0),"Other")</f>
        <v>5</v>
      </c>
      <c r="S775" s="14">
        <f>IFERROR(VLOOKUP($A775,'Fielding Data'!$A:$H,MATCH(S$1,'Fielding Data'!$A$1:$H$1,0),0),"Other")</f>
        <v>1</v>
      </c>
      <c r="T775" s="14">
        <f>IFERROR(VLOOKUP($A775,'Fielding Data'!$A:$H,MATCH(T$1,'Fielding Data'!$A$1:$H$1,0),0),"Other")</f>
        <v>0</v>
      </c>
      <c r="U775" s="14">
        <f>SUMIFS('Fielding Data'!E:E,'Fielding Data'!$A:$A,'Hitting Data'!$A775)</f>
        <v>4</v>
      </c>
      <c r="V775" s="14">
        <f>SUMIFS('Fielding Data'!F:F,'Fielding Data'!$A:$A,'Hitting Data'!$A775)</f>
        <v>5</v>
      </c>
      <c r="W775" s="14">
        <f>SUMIFS('Fielding Data'!G:G,'Fielding Data'!$A:$A,'Hitting Data'!$A775)</f>
        <v>1</v>
      </c>
      <c r="X775" s="14">
        <f>SUMIFS('Fielding Data'!H:H,'Fielding Data'!$A:$A,'Hitting Data'!$A775)</f>
        <v>0</v>
      </c>
    </row>
    <row r="776" spans="1:24" x14ac:dyDescent="0.25">
      <c r="A776" s="14" t="str">
        <f t="shared" si="12"/>
        <v>parnebo012010</v>
      </c>
      <c r="B776" s="19" t="s">
        <v>984</v>
      </c>
      <c r="C776" s="19">
        <v>2010</v>
      </c>
      <c r="D776" s="19">
        <v>41</v>
      </c>
      <c r="E776" s="19">
        <v>1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4" t="str">
        <f>IFERROR(VLOOKUP($A776,'Fielding Data'!$A:$H,MATCH(P$1,'Fielding Data'!$A$1:$H$1,0),0),"Other")</f>
        <v>P</v>
      </c>
      <c r="Q776" s="14">
        <f>IFERROR(VLOOKUP($A776,'Fielding Data'!$A:$H,MATCH(Q$1,'Fielding Data'!$A$1:$H$1,0),0),"Other")</f>
        <v>1</v>
      </c>
      <c r="R776" s="14">
        <f>IFERROR(VLOOKUP($A776,'Fielding Data'!$A:$H,MATCH(R$1,'Fielding Data'!$A$1:$H$1,0),0),"Other")</f>
        <v>7</v>
      </c>
      <c r="S776" s="14">
        <f>IFERROR(VLOOKUP($A776,'Fielding Data'!$A:$H,MATCH(S$1,'Fielding Data'!$A$1:$H$1,0),0),"Other")</f>
        <v>0</v>
      </c>
      <c r="T776" s="14">
        <f>IFERROR(VLOOKUP($A776,'Fielding Data'!$A:$H,MATCH(T$1,'Fielding Data'!$A$1:$H$1,0),0),"Other")</f>
        <v>0</v>
      </c>
      <c r="U776" s="14">
        <f>SUMIFS('Fielding Data'!E:E,'Fielding Data'!$A:$A,'Hitting Data'!$A776)</f>
        <v>1</v>
      </c>
      <c r="V776" s="14">
        <f>SUMIFS('Fielding Data'!F:F,'Fielding Data'!$A:$A,'Hitting Data'!$A776)</f>
        <v>7</v>
      </c>
      <c r="W776" s="14">
        <f>SUMIFS('Fielding Data'!G:G,'Fielding Data'!$A:$A,'Hitting Data'!$A776)</f>
        <v>0</v>
      </c>
      <c r="X776" s="14">
        <f>SUMIFS('Fielding Data'!H:H,'Fielding Data'!$A:$A,'Hitting Data'!$A776)</f>
        <v>0</v>
      </c>
    </row>
    <row r="777" spans="1:24" x14ac:dyDescent="0.25">
      <c r="A777" s="14" t="str">
        <f t="shared" si="12"/>
        <v>parrage012010</v>
      </c>
      <c r="B777" s="19" t="s">
        <v>1152</v>
      </c>
      <c r="C777" s="19">
        <v>2010</v>
      </c>
      <c r="D777" s="19">
        <v>133</v>
      </c>
      <c r="E777" s="19">
        <v>364</v>
      </c>
      <c r="F777" s="19">
        <v>31</v>
      </c>
      <c r="G777" s="19">
        <v>95</v>
      </c>
      <c r="H777" s="19">
        <v>19</v>
      </c>
      <c r="I777" s="19">
        <v>6</v>
      </c>
      <c r="J777" s="19">
        <v>3</v>
      </c>
      <c r="K777" s="19">
        <v>30</v>
      </c>
      <c r="L777" s="19">
        <v>1</v>
      </c>
      <c r="M777" s="19">
        <v>0</v>
      </c>
      <c r="N777" s="19">
        <v>23</v>
      </c>
      <c r="O777" s="19">
        <v>76</v>
      </c>
      <c r="P777" s="14" t="str">
        <f>IFERROR(VLOOKUP($A777,'Fielding Data'!$A:$H,MATCH(P$1,'Fielding Data'!$A$1:$H$1,0),0),"Other")</f>
        <v>CF</v>
      </c>
      <c r="Q777" s="14">
        <f>IFERROR(VLOOKUP($A777,'Fielding Data'!$A:$H,MATCH(Q$1,'Fielding Data'!$A$1:$H$1,0),0),"Other")</f>
        <v>0</v>
      </c>
      <c r="R777" s="14">
        <f>IFERROR(VLOOKUP($A777,'Fielding Data'!$A:$H,MATCH(R$1,'Fielding Data'!$A$1:$H$1,0),0),"Other")</f>
        <v>0</v>
      </c>
      <c r="S777" s="14">
        <f>IFERROR(VLOOKUP($A777,'Fielding Data'!$A:$H,MATCH(S$1,'Fielding Data'!$A$1:$H$1,0),0),"Other")</f>
        <v>0</v>
      </c>
      <c r="T777" s="14">
        <f>IFERROR(VLOOKUP($A777,'Fielding Data'!$A:$H,MATCH(T$1,'Fielding Data'!$A$1:$H$1,0),0),"Other")</f>
        <v>0</v>
      </c>
      <c r="U777" s="14">
        <f>SUMIFS('Fielding Data'!E:E,'Fielding Data'!$A:$A,'Hitting Data'!$A777)</f>
        <v>220</v>
      </c>
      <c r="V777" s="14">
        <f>SUMIFS('Fielding Data'!F:F,'Fielding Data'!$A:$A,'Hitting Data'!$A777)</f>
        <v>9</v>
      </c>
      <c r="W777" s="14">
        <f>SUMIFS('Fielding Data'!G:G,'Fielding Data'!$A:$A,'Hitting Data'!$A777)</f>
        <v>4</v>
      </c>
      <c r="X777" s="14">
        <f>SUMIFS('Fielding Data'!H:H,'Fielding Data'!$A:$A,'Hitting Data'!$A777)</f>
        <v>3</v>
      </c>
    </row>
    <row r="778" spans="1:24" x14ac:dyDescent="0.25">
      <c r="A778" s="14" t="str">
        <f t="shared" si="12"/>
        <v>parrama012010</v>
      </c>
      <c r="B778" s="19" t="s">
        <v>834</v>
      </c>
      <c r="C778" s="19">
        <v>2010</v>
      </c>
      <c r="D778" s="19">
        <v>42</v>
      </c>
      <c r="E778" s="19">
        <v>34</v>
      </c>
      <c r="F778" s="19">
        <v>2</v>
      </c>
      <c r="G778" s="19">
        <v>6</v>
      </c>
      <c r="H778" s="19">
        <v>2</v>
      </c>
      <c r="I778" s="19">
        <v>0</v>
      </c>
      <c r="J778" s="19">
        <v>0</v>
      </c>
      <c r="K778" s="19">
        <v>1</v>
      </c>
      <c r="L778" s="19">
        <v>0</v>
      </c>
      <c r="M778" s="19">
        <v>0</v>
      </c>
      <c r="N778" s="19">
        <v>3</v>
      </c>
      <c r="O778" s="19">
        <v>14</v>
      </c>
      <c r="P778" s="14" t="str">
        <f>IFERROR(VLOOKUP($A778,'Fielding Data'!$A:$H,MATCH(P$1,'Fielding Data'!$A$1:$H$1,0),0),"Other")</f>
        <v>P</v>
      </c>
      <c r="Q778" s="14">
        <f>IFERROR(VLOOKUP($A778,'Fielding Data'!$A:$H,MATCH(Q$1,'Fielding Data'!$A$1:$H$1,0),0),"Other")</f>
        <v>6</v>
      </c>
      <c r="R778" s="14">
        <f>IFERROR(VLOOKUP($A778,'Fielding Data'!$A:$H,MATCH(R$1,'Fielding Data'!$A$1:$H$1,0),0),"Other")</f>
        <v>17</v>
      </c>
      <c r="S778" s="14">
        <f>IFERROR(VLOOKUP($A778,'Fielding Data'!$A:$H,MATCH(S$1,'Fielding Data'!$A$1:$H$1,0),0),"Other")</f>
        <v>5</v>
      </c>
      <c r="T778" s="14">
        <f>IFERROR(VLOOKUP($A778,'Fielding Data'!$A:$H,MATCH(T$1,'Fielding Data'!$A$1:$H$1,0),0),"Other")</f>
        <v>0</v>
      </c>
      <c r="U778" s="14">
        <f>SUMIFS('Fielding Data'!E:E,'Fielding Data'!$A:$A,'Hitting Data'!$A778)</f>
        <v>6</v>
      </c>
      <c r="V778" s="14">
        <f>SUMIFS('Fielding Data'!F:F,'Fielding Data'!$A:$A,'Hitting Data'!$A778)</f>
        <v>17</v>
      </c>
      <c r="W778" s="14">
        <f>SUMIFS('Fielding Data'!G:G,'Fielding Data'!$A:$A,'Hitting Data'!$A778)</f>
        <v>5</v>
      </c>
      <c r="X778" s="14">
        <f>SUMIFS('Fielding Data'!H:H,'Fielding Data'!$A:$A,'Hitting Data'!$A778)</f>
        <v>0</v>
      </c>
    </row>
    <row r="779" spans="1:24" x14ac:dyDescent="0.25">
      <c r="A779" s="14" t="str">
        <f t="shared" si="12"/>
        <v>parrijo012010</v>
      </c>
      <c r="B779" s="19" t="s">
        <v>170</v>
      </c>
      <c r="C779" s="19">
        <v>2010</v>
      </c>
      <c r="D779" s="19">
        <v>9</v>
      </c>
      <c r="E779" s="19">
        <v>0</v>
      </c>
      <c r="F779" s="19">
        <v>0</v>
      </c>
      <c r="G779" s="19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4" t="str">
        <f>IFERROR(VLOOKUP($A779,'Fielding Data'!$A:$H,MATCH(P$1,'Fielding Data'!$A$1:$H$1,0),0),"Other")</f>
        <v>P</v>
      </c>
      <c r="Q779" s="14">
        <f>IFERROR(VLOOKUP($A779,'Fielding Data'!$A:$H,MATCH(Q$1,'Fielding Data'!$A$1:$H$1,0),0),"Other")</f>
        <v>2</v>
      </c>
      <c r="R779" s="14">
        <f>IFERROR(VLOOKUP($A779,'Fielding Data'!$A:$H,MATCH(R$1,'Fielding Data'!$A$1:$H$1,0),0),"Other")</f>
        <v>1</v>
      </c>
      <c r="S779" s="14">
        <f>IFERROR(VLOOKUP($A779,'Fielding Data'!$A:$H,MATCH(S$1,'Fielding Data'!$A$1:$H$1,0),0),"Other")</f>
        <v>0</v>
      </c>
      <c r="T779" s="14">
        <f>IFERROR(VLOOKUP($A779,'Fielding Data'!$A:$H,MATCH(T$1,'Fielding Data'!$A$1:$H$1,0),0),"Other")</f>
        <v>0</v>
      </c>
      <c r="U779" s="14">
        <f>SUMIFS('Fielding Data'!E:E,'Fielding Data'!$A:$A,'Hitting Data'!$A779)</f>
        <v>2</v>
      </c>
      <c r="V779" s="14">
        <f>SUMIFS('Fielding Data'!F:F,'Fielding Data'!$A:$A,'Hitting Data'!$A779)</f>
        <v>1</v>
      </c>
      <c r="W779" s="14">
        <f>SUMIFS('Fielding Data'!G:G,'Fielding Data'!$A:$A,'Hitting Data'!$A779)</f>
        <v>0</v>
      </c>
      <c r="X779" s="14">
        <f>SUMIFS('Fielding Data'!H:H,'Fielding Data'!$A:$A,'Hitting Data'!$A779)</f>
        <v>0</v>
      </c>
    </row>
    <row r="780" spans="1:24" x14ac:dyDescent="0.25">
      <c r="A780" s="14" t="str">
        <f t="shared" si="12"/>
        <v>patteco012010</v>
      </c>
      <c r="B780" s="19" t="s">
        <v>171</v>
      </c>
      <c r="C780" s="19">
        <v>2010</v>
      </c>
      <c r="D780" s="19">
        <v>90</v>
      </c>
      <c r="E780" s="19">
        <v>308</v>
      </c>
      <c r="F780" s="19">
        <v>43</v>
      </c>
      <c r="G780" s="19">
        <v>83</v>
      </c>
      <c r="H780" s="19">
        <v>16</v>
      </c>
      <c r="I780" s="19">
        <v>1</v>
      </c>
      <c r="J780" s="19">
        <v>8</v>
      </c>
      <c r="K780" s="19">
        <v>32</v>
      </c>
      <c r="L780" s="19">
        <v>21</v>
      </c>
      <c r="M780" s="19">
        <v>4</v>
      </c>
      <c r="N780" s="19">
        <v>20</v>
      </c>
      <c r="O780" s="19">
        <v>75</v>
      </c>
      <c r="P780" s="14" t="str">
        <f>IFERROR(VLOOKUP($A780,'Fielding Data'!$A:$H,MATCH(P$1,'Fielding Data'!$A$1:$H$1,0),0),"Other")</f>
        <v>CF</v>
      </c>
      <c r="Q780" s="14">
        <f>IFERROR(VLOOKUP($A780,'Fielding Data'!$A:$H,MATCH(Q$1,'Fielding Data'!$A$1:$H$1,0),0),"Other")</f>
        <v>0</v>
      </c>
      <c r="R780" s="14">
        <f>IFERROR(VLOOKUP($A780,'Fielding Data'!$A:$H,MATCH(R$1,'Fielding Data'!$A$1:$H$1,0),0),"Other")</f>
        <v>0</v>
      </c>
      <c r="S780" s="14">
        <f>IFERROR(VLOOKUP($A780,'Fielding Data'!$A:$H,MATCH(S$1,'Fielding Data'!$A$1:$H$1,0),0),"Other")</f>
        <v>0</v>
      </c>
      <c r="T780" s="14">
        <f>IFERROR(VLOOKUP($A780,'Fielding Data'!$A:$H,MATCH(T$1,'Fielding Data'!$A$1:$H$1,0),0),"Other")</f>
        <v>0</v>
      </c>
      <c r="U780" s="14">
        <f>SUMIFS('Fielding Data'!E:E,'Fielding Data'!$A:$A,'Hitting Data'!$A780)</f>
        <v>138</v>
      </c>
      <c r="V780" s="14">
        <f>SUMIFS('Fielding Data'!F:F,'Fielding Data'!$A:$A,'Hitting Data'!$A780)</f>
        <v>4</v>
      </c>
      <c r="W780" s="14">
        <f>SUMIFS('Fielding Data'!G:G,'Fielding Data'!$A:$A,'Hitting Data'!$A780)</f>
        <v>5</v>
      </c>
      <c r="X780" s="14">
        <f>SUMIFS('Fielding Data'!H:H,'Fielding Data'!$A:$A,'Hitting Data'!$A780)</f>
        <v>1</v>
      </c>
    </row>
    <row r="781" spans="1:24" x14ac:dyDescent="0.25">
      <c r="A781" s="14" t="str">
        <f t="shared" si="12"/>
        <v>pattotr012010</v>
      </c>
      <c r="B781" s="19" t="s">
        <v>836</v>
      </c>
      <c r="C781" s="19">
        <v>2010</v>
      </c>
      <c r="D781" s="19">
        <v>1</v>
      </c>
      <c r="E781" s="19">
        <v>0</v>
      </c>
      <c r="F781" s="19">
        <v>0</v>
      </c>
      <c r="G781" s="19">
        <v>0</v>
      </c>
      <c r="H781" s="19">
        <v>0</v>
      </c>
      <c r="I781" s="19">
        <v>0</v>
      </c>
      <c r="J781" s="19">
        <v>0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4" t="str">
        <f>IFERROR(VLOOKUP($A781,'Fielding Data'!$A:$H,MATCH(P$1,'Fielding Data'!$A$1:$H$1,0),0),"Other")</f>
        <v>P</v>
      </c>
      <c r="Q781" s="14">
        <f>IFERROR(VLOOKUP($A781,'Fielding Data'!$A:$H,MATCH(Q$1,'Fielding Data'!$A$1:$H$1,0),0),"Other")</f>
        <v>0</v>
      </c>
      <c r="R781" s="14">
        <f>IFERROR(VLOOKUP($A781,'Fielding Data'!$A:$H,MATCH(R$1,'Fielding Data'!$A$1:$H$1,0),0),"Other")</f>
        <v>0</v>
      </c>
      <c r="S781" s="14">
        <f>IFERROR(VLOOKUP($A781,'Fielding Data'!$A:$H,MATCH(S$1,'Fielding Data'!$A$1:$H$1,0),0),"Other")</f>
        <v>0</v>
      </c>
      <c r="T781" s="14">
        <f>IFERROR(VLOOKUP($A781,'Fielding Data'!$A:$H,MATCH(T$1,'Fielding Data'!$A$1:$H$1,0),0),"Other")</f>
        <v>0</v>
      </c>
      <c r="U781" s="14">
        <f>SUMIFS('Fielding Data'!E:E,'Fielding Data'!$A:$A,'Hitting Data'!$A781)</f>
        <v>0</v>
      </c>
      <c r="V781" s="14">
        <f>SUMIFS('Fielding Data'!F:F,'Fielding Data'!$A:$A,'Hitting Data'!$A781)</f>
        <v>0</v>
      </c>
      <c r="W781" s="14">
        <f>SUMIFS('Fielding Data'!G:G,'Fielding Data'!$A:$A,'Hitting Data'!$A781)</f>
        <v>0</v>
      </c>
      <c r="X781" s="14">
        <f>SUMIFS('Fielding Data'!H:H,'Fielding Data'!$A:$A,'Hitting Data'!$A781)</f>
        <v>0</v>
      </c>
    </row>
    <row r="782" spans="1:24" x14ac:dyDescent="0.25">
      <c r="A782" s="14" t="str">
        <f t="shared" si="12"/>
        <v>pauleda012010</v>
      </c>
      <c r="B782" s="19" t="s">
        <v>708</v>
      </c>
      <c r="C782" s="19">
        <v>2010</v>
      </c>
      <c r="D782" s="19">
        <v>19</v>
      </c>
      <c r="E782" s="19">
        <v>0</v>
      </c>
      <c r="F782" s="19">
        <v>0</v>
      </c>
      <c r="G782" s="19">
        <v>0</v>
      </c>
      <c r="H782" s="19">
        <v>0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4" t="str">
        <f>IFERROR(VLOOKUP($A782,'Fielding Data'!$A:$H,MATCH(P$1,'Fielding Data'!$A$1:$H$1,0),0),"Other")</f>
        <v>P</v>
      </c>
      <c r="Q782" s="14">
        <f>IFERROR(VLOOKUP($A782,'Fielding Data'!$A:$H,MATCH(Q$1,'Fielding Data'!$A$1:$H$1,0),0),"Other")</f>
        <v>6</v>
      </c>
      <c r="R782" s="14">
        <f>IFERROR(VLOOKUP($A782,'Fielding Data'!$A:$H,MATCH(R$1,'Fielding Data'!$A$1:$H$1,0),0),"Other")</f>
        <v>8</v>
      </c>
      <c r="S782" s="14">
        <f>IFERROR(VLOOKUP($A782,'Fielding Data'!$A:$H,MATCH(S$1,'Fielding Data'!$A$1:$H$1,0),0),"Other")</f>
        <v>0</v>
      </c>
      <c r="T782" s="14">
        <f>IFERROR(VLOOKUP($A782,'Fielding Data'!$A:$H,MATCH(T$1,'Fielding Data'!$A$1:$H$1,0),0),"Other")</f>
        <v>0</v>
      </c>
      <c r="U782" s="14">
        <f>SUMIFS('Fielding Data'!E:E,'Fielding Data'!$A:$A,'Hitting Data'!$A782)</f>
        <v>6</v>
      </c>
      <c r="V782" s="14">
        <f>SUMIFS('Fielding Data'!F:F,'Fielding Data'!$A:$A,'Hitting Data'!$A782)</f>
        <v>8</v>
      </c>
      <c r="W782" s="14">
        <f>SUMIFS('Fielding Data'!G:G,'Fielding Data'!$A:$A,'Hitting Data'!$A782)</f>
        <v>0</v>
      </c>
      <c r="X782" s="14">
        <f>SUMIFS('Fielding Data'!H:H,'Fielding Data'!$A:$A,'Hitting Data'!$A782)</f>
        <v>0</v>
      </c>
    </row>
    <row r="783" spans="1:24" x14ac:dyDescent="0.25">
      <c r="A783" s="14" t="str">
        <f t="shared" si="12"/>
        <v>paulife012010</v>
      </c>
      <c r="B783" s="19" t="s">
        <v>837</v>
      </c>
      <c r="C783" s="19">
        <v>2010</v>
      </c>
      <c r="D783" s="19">
        <v>19</v>
      </c>
      <c r="E783" s="19">
        <v>24</v>
      </c>
      <c r="F783" s="19">
        <v>1</v>
      </c>
      <c r="G783" s="19">
        <v>7</v>
      </c>
      <c r="H783" s="19">
        <v>1</v>
      </c>
      <c r="I783" s="19">
        <v>0</v>
      </c>
      <c r="J783" s="19">
        <v>0</v>
      </c>
      <c r="K783" s="19">
        <v>0</v>
      </c>
      <c r="L783" s="19">
        <v>0</v>
      </c>
      <c r="M783" s="19">
        <v>0</v>
      </c>
      <c r="N783" s="19">
        <v>1</v>
      </c>
      <c r="O783" s="19">
        <v>8</v>
      </c>
      <c r="P783" s="14" t="str">
        <f>IFERROR(VLOOKUP($A783,'Fielding Data'!$A:$H,MATCH(P$1,'Fielding Data'!$A$1:$H$1,0),0),"Other")</f>
        <v>P</v>
      </c>
      <c r="Q783" s="14">
        <f>IFERROR(VLOOKUP($A783,'Fielding Data'!$A:$H,MATCH(Q$1,'Fielding Data'!$A$1:$H$1,0),0),"Other")</f>
        <v>6</v>
      </c>
      <c r="R783" s="14">
        <f>IFERROR(VLOOKUP($A783,'Fielding Data'!$A:$H,MATCH(R$1,'Fielding Data'!$A$1:$H$1,0),0),"Other")</f>
        <v>10</v>
      </c>
      <c r="S783" s="14">
        <f>IFERROR(VLOOKUP($A783,'Fielding Data'!$A:$H,MATCH(S$1,'Fielding Data'!$A$1:$H$1,0),0),"Other")</f>
        <v>2</v>
      </c>
      <c r="T783" s="14">
        <f>IFERROR(VLOOKUP($A783,'Fielding Data'!$A:$H,MATCH(T$1,'Fielding Data'!$A$1:$H$1,0),0),"Other")</f>
        <v>1</v>
      </c>
      <c r="U783" s="14">
        <f>SUMIFS('Fielding Data'!E:E,'Fielding Data'!$A:$A,'Hitting Data'!$A783)</f>
        <v>6</v>
      </c>
      <c r="V783" s="14">
        <f>SUMIFS('Fielding Data'!F:F,'Fielding Data'!$A:$A,'Hitting Data'!$A783)</f>
        <v>10</v>
      </c>
      <c r="W783" s="14">
        <f>SUMIFS('Fielding Data'!G:G,'Fielding Data'!$A:$A,'Hitting Data'!$A783)</f>
        <v>2</v>
      </c>
      <c r="X783" s="14">
        <f>SUMIFS('Fielding Data'!H:H,'Fielding Data'!$A:$A,'Hitting Data'!$A783)</f>
        <v>1</v>
      </c>
    </row>
    <row r="784" spans="1:24" x14ac:dyDescent="0.25">
      <c r="A784" s="14" t="str">
        <f t="shared" si="12"/>
        <v>pauliro012010</v>
      </c>
      <c r="B784" s="19" t="s">
        <v>584</v>
      </c>
      <c r="C784" s="19">
        <v>2010</v>
      </c>
      <c r="D784" s="19">
        <v>91</v>
      </c>
      <c r="E784" s="19">
        <v>316</v>
      </c>
      <c r="F784" s="19">
        <v>31</v>
      </c>
      <c r="G784" s="19">
        <v>82</v>
      </c>
      <c r="H784" s="19">
        <v>18</v>
      </c>
      <c r="I784" s="19">
        <v>0</v>
      </c>
      <c r="J784" s="19">
        <v>4</v>
      </c>
      <c r="K784" s="19">
        <v>37</v>
      </c>
      <c r="L784" s="19">
        <v>1</v>
      </c>
      <c r="M784" s="19">
        <v>0</v>
      </c>
      <c r="N784" s="19">
        <v>25</v>
      </c>
      <c r="O784" s="19">
        <v>51</v>
      </c>
      <c r="P784" s="14" t="str">
        <f>IFERROR(VLOOKUP($A784,'Fielding Data'!$A:$H,MATCH(P$1,'Fielding Data'!$A$1:$H$1,0),0),"Other")</f>
        <v>C</v>
      </c>
      <c r="Q784" s="14">
        <f>IFERROR(VLOOKUP($A784,'Fielding Data'!$A:$H,MATCH(Q$1,'Fielding Data'!$A$1:$H$1,0),0),"Other")</f>
        <v>644</v>
      </c>
      <c r="R784" s="14">
        <f>IFERROR(VLOOKUP($A784,'Fielding Data'!$A:$H,MATCH(R$1,'Fielding Data'!$A$1:$H$1,0),0),"Other")</f>
        <v>47</v>
      </c>
      <c r="S784" s="14">
        <f>IFERROR(VLOOKUP($A784,'Fielding Data'!$A:$H,MATCH(S$1,'Fielding Data'!$A$1:$H$1,0),0),"Other")</f>
        <v>6</v>
      </c>
      <c r="T784" s="14">
        <f>IFERROR(VLOOKUP($A784,'Fielding Data'!$A:$H,MATCH(T$1,'Fielding Data'!$A$1:$H$1,0),0),"Other")</f>
        <v>4</v>
      </c>
      <c r="U784" s="14">
        <f>SUMIFS('Fielding Data'!E:E,'Fielding Data'!$A:$A,'Hitting Data'!$A784)</f>
        <v>644</v>
      </c>
      <c r="V784" s="14">
        <f>SUMIFS('Fielding Data'!F:F,'Fielding Data'!$A:$A,'Hitting Data'!$A784)</f>
        <v>47</v>
      </c>
      <c r="W784" s="14">
        <f>SUMIFS('Fielding Data'!G:G,'Fielding Data'!$A:$A,'Hitting Data'!$A784)</f>
        <v>6</v>
      </c>
      <c r="X784" s="14">
        <f>SUMIFS('Fielding Data'!H:H,'Fielding Data'!$A:$A,'Hitting Data'!$A784)</f>
        <v>4</v>
      </c>
    </row>
    <row r="785" spans="1:24" x14ac:dyDescent="0.25">
      <c r="A785" s="14" t="str">
        <f t="shared" si="12"/>
        <v>paulxa012010</v>
      </c>
      <c r="B785" s="19" t="s">
        <v>1153</v>
      </c>
      <c r="C785" s="19">
        <v>2010</v>
      </c>
      <c r="D785" s="19">
        <v>44</v>
      </c>
      <c r="E785" s="19">
        <v>121</v>
      </c>
      <c r="F785" s="19">
        <v>16</v>
      </c>
      <c r="G785" s="19">
        <v>28</v>
      </c>
      <c r="H785" s="19">
        <v>8</v>
      </c>
      <c r="I785" s="19">
        <v>1</v>
      </c>
      <c r="J785" s="19">
        <v>0</v>
      </c>
      <c r="K785" s="19">
        <v>11</v>
      </c>
      <c r="L785" s="19">
        <v>3</v>
      </c>
      <c r="M785" s="19">
        <v>1</v>
      </c>
      <c r="N785" s="19">
        <v>8</v>
      </c>
      <c r="O785" s="19">
        <v>24</v>
      </c>
      <c r="P785" s="14" t="str">
        <f>IFERROR(VLOOKUP($A785,'Fielding Data'!$A:$H,MATCH(P$1,'Fielding Data'!$A$1:$H$1,0),0),"Other")</f>
        <v>LF</v>
      </c>
      <c r="Q785" s="14">
        <f>IFERROR(VLOOKUP($A785,'Fielding Data'!$A:$H,MATCH(Q$1,'Fielding Data'!$A$1:$H$1,0),0),"Other")</f>
        <v>0</v>
      </c>
      <c r="R785" s="14">
        <f>IFERROR(VLOOKUP($A785,'Fielding Data'!$A:$H,MATCH(R$1,'Fielding Data'!$A$1:$H$1,0),0),"Other")</f>
        <v>0</v>
      </c>
      <c r="S785" s="14">
        <f>IFERROR(VLOOKUP($A785,'Fielding Data'!$A:$H,MATCH(S$1,'Fielding Data'!$A$1:$H$1,0),0),"Other")</f>
        <v>0</v>
      </c>
      <c r="T785" s="14">
        <f>IFERROR(VLOOKUP($A785,'Fielding Data'!$A:$H,MATCH(T$1,'Fielding Data'!$A$1:$H$1,0),0),"Other")</f>
        <v>0</v>
      </c>
      <c r="U785" s="14">
        <f>SUMIFS('Fielding Data'!E:E,'Fielding Data'!$A:$A,'Hitting Data'!$A785)</f>
        <v>49</v>
      </c>
      <c r="V785" s="14">
        <f>SUMIFS('Fielding Data'!F:F,'Fielding Data'!$A:$A,'Hitting Data'!$A785)</f>
        <v>3</v>
      </c>
      <c r="W785" s="14">
        <f>SUMIFS('Fielding Data'!G:G,'Fielding Data'!$A:$A,'Hitting Data'!$A785)</f>
        <v>2</v>
      </c>
      <c r="X785" s="14">
        <f>SUMIFS('Fielding Data'!H:H,'Fielding Data'!$A:$A,'Hitting Data'!$A785)</f>
        <v>1</v>
      </c>
    </row>
    <row r="786" spans="1:24" x14ac:dyDescent="0.25">
      <c r="A786" s="14" t="str">
        <f t="shared" si="12"/>
        <v>pavanca012010</v>
      </c>
      <c r="B786" s="19" t="s">
        <v>172</v>
      </c>
      <c r="C786" s="19">
        <v>2010</v>
      </c>
      <c r="D786" s="19">
        <v>32</v>
      </c>
      <c r="E786" s="19">
        <v>6</v>
      </c>
      <c r="F786" s="19">
        <v>0</v>
      </c>
      <c r="G786" s="19">
        <v>3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2</v>
      </c>
      <c r="P786" s="14" t="str">
        <f>IFERROR(VLOOKUP($A786,'Fielding Data'!$A:$H,MATCH(P$1,'Fielding Data'!$A$1:$H$1,0),0),"Other")</f>
        <v>P</v>
      </c>
      <c r="Q786" s="14">
        <f>IFERROR(VLOOKUP($A786,'Fielding Data'!$A:$H,MATCH(Q$1,'Fielding Data'!$A$1:$H$1,0),0),"Other")</f>
        <v>19</v>
      </c>
      <c r="R786" s="14">
        <f>IFERROR(VLOOKUP($A786,'Fielding Data'!$A:$H,MATCH(R$1,'Fielding Data'!$A$1:$H$1,0),0),"Other")</f>
        <v>26</v>
      </c>
      <c r="S786" s="14">
        <f>IFERROR(VLOOKUP($A786,'Fielding Data'!$A:$H,MATCH(S$1,'Fielding Data'!$A$1:$H$1,0),0),"Other")</f>
        <v>0</v>
      </c>
      <c r="T786" s="14">
        <f>IFERROR(VLOOKUP($A786,'Fielding Data'!$A:$H,MATCH(T$1,'Fielding Data'!$A$1:$H$1,0),0),"Other")</f>
        <v>3</v>
      </c>
      <c r="U786" s="14">
        <f>SUMIFS('Fielding Data'!E:E,'Fielding Data'!$A:$A,'Hitting Data'!$A786)</f>
        <v>19</v>
      </c>
      <c r="V786" s="14">
        <f>SUMIFS('Fielding Data'!F:F,'Fielding Data'!$A:$A,'Hitting Data'!$A786)</f>
        <v>26</v>
      </c>
      <c r="W786" s="14">
        <f>SUMIFS('Fielding Data'!G:G,'Fielding Data'!$A:$A,'Hitting Data'!$A786)</f>
        <v>0</v>
      </c>
      <c r="X786" s="14">
        <f>SUMIFS('Fielding Data'!H:H,'Fielding Data'!$A:$A,'Hitting Data'!$A786)</f>
        <v>3</v>
      </c>
    </row>
    <row r="787" spans="1:24" x14ac:dyDescent="0.25">
      <c r="A787" s="14" t="str">
        <f t="shared" si="12"/>
        <v>paytoja012010</v>
      </c>
      <c r="B787" s="19" t="s">
        <v>173</v>
      </c>
      <c r="C787" s="19">
        <v>2010</v>
      </c>
      <c r="D787" s="19">
        <v>20</v>
      </c>
      <c r="E787" s="19">
        <v>35</v>
      </c>
      <c r="F787" s="19">
        <v>3</v>
      </c>
      <c r="G787" s="19">
        <v>12</v>
      </c>
      <c r="H787" s="19">
        <v>4</v>
      </c>
      <c r="I787" s="19">
        <v>1</v>
      </c>
      <c r="J787" s="19">
        <v>0</v>
      </c>
      <c r="K787" s="19">
        <v>1</v>
      </c>
      <c r="L787" s="19">
        <v>1</v>
      </c>
      <c r="M787" s="19">
        <v>0</v>
      </c>
      <c r="N787" s="19">
        <v>1</v>
      </c>
      <c r="O787" s="19">
        <v>4</v>
      </c>
      <c r="P787" s="14" t="str">
        <f>IFERROR(VLOOKUP($A787,'Fielding Data'!$A:$H,MATCH(P$1,'Fielding Data'!$A$1:$H$1,0),0),"Other")</f>
        <v>CF</v>
      </c>
      <c r="Q787" s="14">
        <f>IFERROR(VLOOKUP($A787,'Fielding Data'!$A:$H,MATCH(Q$1,'Fielding Data'!$A$1:$H$1,0),0),"Other")</f>
        <v>0</v>
      </c>
      <c r="R787" s="14">
        <f>IFERROR(VLOOKUP($A787,'Fielding Data'!$A:$H,MATCH(R$1,'Fielding Data'!$A$1:$H$1,0),0),"Other")</f>
        <v>0</v>
      </c>
      <c r="S787" s="14">
        <f>IFERROR(VLOOKUP($A787,'Fielding Data'!$A:$H,MATCH(S$1,'Fielding Data'!$A$1:$H$1,0),0),"Other")</f>
        <v>0</v>
      </c>
      <c r="T787" s="14">
        <f>IFERROR(VLOOKUP($A787,'Fielding Data'!$A:$H,MATCH(T$1,'Fielding Data'!$A$1:$H$1,0),0),"Other")</f>
        <v>0</v>
      </c>
      <c r="U787" s="14">
        <f>SUMIFS('Fielding Data'!E:E,'Fielding Data'!$A:$A,'Hitting Data'!$A787)</f>
        <v>12</v>
      </c>
      <c r="V787" s="14">
        <f>SUMIFS('Fielding Data'!F:F,'Fielding Data'!$A:$A,'Hitting Data'!$A787)</f>
        <v>0</v>
      </c>
      <c r="W787" s="14">
        <f>SUMIFS('Fielding Data'!G:G,'Fielding Data'!$A:$A,'Hitting Data'!$A787)</f>
        <v>0</v>
      </c>
      <c r="X787" s="14">
        <f>SUMIFS('Fielding Data'!H:H,'Fielding Data'!$A:$A,'Hitting Data'!$A787)</f>
        <v>0</v>
      </c>
    </row>
    <row r="788" spans="1:24" x14ac:dyDescent="0.25">
      <c r="A788" s="14" t="str">
        <f t="shared" si="12"/>
        <v>pearcst012010</v>
      </c>
      <c r="B788" s="19" t="s">
        <v>838</v>
      </c>
      <c r="C788" s="19">
        <v>2010</v>
      </c>
      <c r="D788" s="19">
        <v>15</v>
      </c>
      <c r="E788" s="19">
        <v>29</v>
      </c>
      <c r="F788" s="19">
        <v>4</v>
      </c>
      <c r="G788" s="19">
        <v>8</v>
      </c>
      <c r="H788" s="19">
        <v>2</v>
      </c>
      <c r="I788" s="19">
        <v>1</v>
      </c>
      <c r="J788" s="19">
        <v>0</v>
      </c>
      <c r="K788" s="19">
        <v>5</v>
      </c>
      <c r="L788" s="19">
        <v>0</v>
      </c>
      <c r="M788" s="19">
        <v>0</v>
      </c>
      <c r="N788" s="19">
        <v>7</v>
      </c>
      <c r="O788" s="19">
        <v>6</v>
      </c>
      <c r="P788" s="14" t="str">
        <f>IFERROR(VLOOKUP($A788,'Fielding Data'!$A:$H,MATCH(P$1,'Fielding Data'!$A$1:$H$1,0),0),"Other")</f>
        <v>1B</v>
      </c>
      <c r="Q788" s="14">
        <f>IFERROR(VLOOKUP($A788,'Fielding Data'!$A:$H,MATCH(Q$1,'Fielding Data'!$A$1:$H$1,0),0),"Other")</f>
        <v>78</v>
      </c>
      <c r="R788" s="14">
        <f>IFERROR(VLOOKUP($A788,'Fielding Data'!$A:$H,MATCH(R$1,'Fielding Data'!$A$1:$H$1,0),0),"Other")</f>
        <v>7</v>
      </c>
      <c r="S788" s="14">
        <f>IFERROR(VLOOKUP($A788,'Fielding Data'!$A:$H,MATCH(S$1,'Fielding Data'!$A$1:$H$1,0),0),"Other")</f>
        <v>1</v>
      </c>
      <c r="T788" s="14">
        <f>IFERROR(VLOOKUP($A788,'Fielding Data'!$A:$H,MATCH(T$1,'Fielding Data'!$A$1:$H$1,0),0),"Other")</f>
        <v>8</v>
      </c>
      <c r="U788" s="14">
        <f>SUMIFS('Fielding Data'!E:E,'Fielding Data'!$A:$A,'Hitting Data'!$A788)</f>
        <v>78</v>
      </c>
      <c r="V788" s="14">
        <f>SUMIFS('Fielding Data'!F:F,'Fielding Data'!$A:$A,'Hitting Data'!$A788)</f>
        <v>7</v>
      </c>
      <c r="W788" s="14">
        <f>SUMIFS('Fielding Data'!G:G,'Fielding Data'!$A:$A,'Hitting Data'!$A788)</f>
        <v>1</v>
      </c>
      <c r="X788" s="14">
        <f>SUMIFS('Fielding Data'!H:H,'Fielding Data'!$A:$A,'Hitting Data'!$A788)</f>
        <v>8</v>
      </c>
    </row>
    <row r="789" spans="1:24" x14ac:dyDescent="0.25">
      <c r="A789" s="14" t="str">
        <f t="shared" si="12"/>
        <v>peavyja012010</v>
      </c>
      <c r="B789" s="19" t="s">
        <v>325</v>
      </c>
      <c r="C789" s="19">
        <v>2010</v>
      </c>
      <c r="D789" s="19">
        <v>17</v>
      </c>
      <c r="E789" s="19">
        <v>7</v>
      </c>
      <c r="F789" s="19">
        <v>0</v>
      </c>
      <c r="G789" s="19">
        <v>1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19">
        <v>0</v>
      </c>
      <c r="N789" s="19">
        <v>0</v>
      </c>
      <c r="O789" s="19">
        <v>3</v>
      </c>
      <c r="P789" s="14" t="str">
        <f>IFERROR(VLOOKUP($A789,'Fielding Data'!$A:$H,MATCH(P$1,'Fielding Data'!$A$1:$H$1,0),0),"Other")</f>
        <v>P</v>
      </c>
      <c r="Q789" s="14">
        <f>IFERROR(VLOOKUP($A789,'Fielding Data'!$A:$H,MATCH(Q$1,'Fielding Data'!$A$1:$H$1,0),0),"Other")</f>
        <v>8</v>
      </c>
      <c r="R789" s="14">
        <f>IFERROR(VLOOKUP($A789,'Fielding Data'!$A:$H,MATCH(R$1,'Fielding Data'!$A$1:$H$1,0),0),"Other")</f>
        <v>16</v>
      </c>
      <c r="S789" s="14">
        <f>IFERROR(VLOOKUP($A789,'Fielding Data'!$A:$H,MATCH(S$1,'Fielding Data'!$A$1:$H$1,0),0),"Other")</f>
        <v>0</v>
      </c>
      <c r="T789" s="14">
        <f>IFERROR(VLOOKUP($A789,'Fielding Data'!$A:$H,MATCH(T$1,'Fielding Data'!$A$1:$H$1,0),0),"Other")</f>
        <v>0</v>
      </c>
      <c r="U789" s="14">
        <f>SUMIFS('Fielding Data'!E:E,'Fielding Data'!$A:$A,'Hitting Data'!$A789)</f>
        <v>8</v>
      </c>
      <c r="V789" s="14">
        <f>SUMIFS('Fielding Data'!F:F,'Fielding Data'!$A:$A,'Hitting Data'!$A789)</f>
        <v>16</v>
      </c>
      <c r="W789" s="14">
        <f>SUMIFS('Fielding Data'!G:G,'Fielding Data'!$A:$A,'Hitting Data'!$A789)</f>
        <v>0</v>
      </c>
      <c r="X789" s="14">
        <f>SUMIFS('Fielding Data'!H:H,'Fielding Data'!$A:$A,'Hitting Data'!$A789)</f>
        <v>0</v>
      </c>
    </row>
    <row r="790" spans="1:24" x14ac:dyDescent="0.25">
      <c r="A790" s="14" t="str">
        <f t="shared" si="12"/>
        <v>pedrodu012010</v>
      </c>
      <c r="B790" s="19" t="s">
        <v>709</v>
      </c>
      <c r="C790" s="19">
        <v>2010</v>
      </c>
      <c r="D790" s="19">
        <v>75</v>
      </c>
      <c r="E790" s="19">
        <v>302</v>
      </c>
      <c r="F790" s="19">
        <v>53</v>
      </c>
      <c r="G790" s="19">
        <v>87</v>
      </c>
      <c r="H790" s="19">
        <v>24</v>
      </c>
      <c r="I790" s="19">
        <v>1</v>
      </c>
      <c r="J790" s="19">
        <v>12</v>
      </c>
      <c r="K790" s="19">
        <v>41</v>
      </c>
      <c r="L790" s="19">
        <v>9</v>
      </c>
      <c r="M790" s="19">
        <v>1</v>
      </c>
      <c r="N790" s="19">
        <v>37</v>
      </c>
      <c r="O790" s="19">
        <v>38</v>
      </c>
      <c r="P790" s="14" t="str">
        <f>IFERROR(VLOOKUP($A790,'Fielding Data'!$A:$H,MATCH(P$1,'Fielding Data'!$A$1:$H$1,0),0),"Other")</f>
        <v>2B</v>
      </c>
      <c r="Q790" s="14">
        <f>IFERROR(VLOOKUP($A790,'Fielding Data'!$A:$H,MATCH(Q$1,'Fielding Data'!$A$1:$H$1,0),0),"Other")</f>
        <v>137</v>
      </c>
      <c r="R790" s="14">
        <f>IFERROR(VLOOKUP($A790,'Fielding Data'!$A:$H,MATCH(R$1,'Fielding Data'!$A$1:$H$1,0),0),"Other")</f>
        <v>212</v>
      </c>
      <c r="S790" s="14">
        <f>IFERROR(VLOOKUP($A790,'Fielding Data'!$A:$H,MATCH(S$1,'Fielding Data'!$A$1:$H$1,0),0),"Other")</f>
        <v>3</v>
      </c>
      <c r="T790" s="14">
        <f>IFERROR(VLOOKUP($A790,'Fielding Data'!$A:$H,MATCH(T$1,'Fielding Data'!$A$1:$H$1,0),0),"Other")</f>
        <v>50</v>
      </c>
      <c r="U790" s="14">
        <f>SUMIFS('Fielding Data'!E:E,'Fielding Data'!$A:$A,'Hitting Data'!$A790)</f>
        <v>137</v>
      </c>
      <c r="V790" s="14">
        <f>SUMIFS('Fielding Data'!F:F,'Fielding Data'!$A:$A,'Hitting Data'!$A790)</f>
        <v>212</v>
      </c>
      <c r="W790" s="14">
        <f>SUMIFS('Fielding Data'!G:G,'Fielding Data'!$A:$A,'Hitting Data'!$A790)</f>
        <v>3</v>
      </c>
      <c r="X790" s="14">
        <f>SUMIFS('Fielding Data'!H:H,'Fielding Data'!$A:$A,'Hitting Data'!$A790)</f>
        <v>50</v>
      </c>
    </row>
    <row r="791" spans="1:24" x14ac:dyDescent="0.25">
      <c r="A791" s="14" t="str">
        <f t="shared" si="12"/>
        <v>pelfrmi012010</v>
      </c>
      <c r="B791" s="19" t="s">
        <v>710</v>
      </c>
      <c r="C791" s="19">
        <v>2010</v>
      </c>
      <c r="D791" s="19">
        <v>34</v>
      </c>
      <c r="E791" s="19">
        <v>62</v>
      </c>
      <c r="F791" s="19">
        <v>2</v>
      </c>
      <c r="G791" s="19">
        <v>7</v>
      </c>
      <c r="H791" s="19">
        <v>0</v>
      </c>
      <c r="I791" s="19">
        <v>0</v>
      </c>
      <c r="J791" s="19">
        <v>0</v>
      </c>
      <c r="K791" s="19">
        <v>3</v>
      </c>
      <c r="L791" s="19">
        <v>0</v>
      </c>
      <c r="M791" s="19">
        <v>0</v>
      </c>
      <c r="N791" s="19">
        <v>2</v>
      </c>
      <c r="O791" s="19">
        <v>13</v>
      </c>
      <c r="P791" s="14" t="str">
        <f>IFERROR(VLOOKUP($A791,'Fielding Data'!$A:$H,MATCH(P$1,'Fielding Data'!$A$1:$H$1,0),0),"Other")</f>
        <v>P</v>
      </c>
      <c r="Q791" s="14">
        <f>IFERROR(VLOOKUP($A791,'Fielding Data'!$A:$H,MATCH(Q$1,'Fielding Data'!$A$1:$H$1,0),0),"Other")</f>
        <v>11</v>
      </c>
      <c r="R791" s="14">
        <f>IFERROR(VLOOKUP($A791,'Fielding Data'!$A:$H,MATCH(R$1,'Fielding Data'!$A$1:$H$1,0),0),"Other")</f>
        <v>35</v>
      </c>
      <c r="S791" s="14">
        <f>IFERROR(VLOOKUP($A791,'Fielding Data'!$A:$H,MATCH(S$1,'Fielding Data'!$A$1:$H$1,0),0),"Other")</f>
        <v>2</v>
      </c>
      <c r="T791" s="14">
        <f>IFERROR(VLOOKUP($A791,'Fielding Data'!$A:$H,MATCH(T$1,'Fielding Data'!$A$1:$H$1,0),0),"Other")</f>
        <v>4</v>
      </c>
      <c r="U791" s="14">
        <f>SUMIFS('Fielding Data'!E:E,'Fielding Data'!$A:$A,'Hitting Data'!$A791)</f>
        <v>11</v>
      </c>
      <c r="V791" s="14">
        <f>SUMIFS('Fielding Data'!F:F,'Fielding Data'!$A:$A,'Hitting Data'!$A791)</f>
        <v>35</v>
      </c>
      <c r="W791" s="14">
        <f>SUMIFS('Fielding Data'!G:G,'Fielding Data'!$A:$A,'Hitting Data'!$A791)</f>
        <v>2</v>
      </c>
      <c r="X791" s="14">
        <f>SUMIFS('Fielding Data'!H:H,'Fielding Data'!$A:$A,'Hitting Data'!$A791)</f>
        <v>4</v>
      </c>
    </row>
    <row r="792" spans="1:24" x14ac:dyDescent="0.25">
      <c r="A792" s="14" t="str">
        <f t="shared" si="12"/>
        <v>penabr012010</v>
      </c>
      <c r="B792" s="19" t="s">
        <v>585</v>
      </c>
      <c r="C792" s="19">
        <v>2010</v>
      </c>
      <c r="D792" s="19">
        <v>60</v>
      </c>
      <c r="E792" s="19">
        <v>158</v>
      </c>
      <c r="F792" s="19">
        <v>11</v>
      </c>
      <c r="G792" s="19">
        <v>40</v>
      </c>
      <c r="H792" s="19">
        <v>10</v>
      </c>
      <c r="I792" s="19">
        <v>0</v>
      </c>
      <c r="J792" s="19">
        <v>1</v>
      </c>
      <c r="K792" s="19">
        <v>19</v>
      </c>
      <c r="L792" s="19">
        <v>2</v>
      </c>
      <c r="M792" s="19">
        <v>0</v>
      </c>
      <c r="N792" s="19">
        <v>12</v>
      </c>
      <c r="O792" s="19">
        <v>27</v>
      </c>
      <c r="P792" s="14" t="str">
        <f>IFERROR(VLOOKUP($A792,'Fielding Data'!$A:$H,MATCH(P$1,'Fielding Data'!$A$1:$H$1,0),0),"Other")</f>
        <v>C</v>
      </c>
      <c r="Q792" s="14">
        <f>IFERROR(VLOOKUP($A792,'Fielding Data'!$A:$H,MATCH(Q$1,'Fielding Data'!$A$1:$H$1,0),0),"Other")</f>
        <v>269</v>
      </c>
      <c r="R792" s="14">
        <f>IFERROR(VLOOKUP($A792,'Fielding Data'!$A:$H,MATCH(R$1,'Fielding Data'!$A$1:$H$1,0),0),"Other")</f>
        <v>24</v>
      </c>
      <c r="S792" s="14">
        <f>IFERROR(VLOOKUP($A792,'Fielding Data'!$A:$H,MATCH(S$1,'Fielding Data'!$A$1:$H$1,0),0),"Other")</f>
        <v>3</v>
      </c>
      <c r="T792" s="14">
        <f>IFERROR(VLOOKUP($A792,'Fielding Data'!$A:$H,MATCH(T$1,'Fielding Data'!$A$1:$H$1,0),0),"Other")</f>
        <v>3</v>
      </c>
      <c r="U792" s="14">
        <f>SUMIFS('Fielding Data'!E:E,'Fielding Data'!$A:$A,'Hitting Data'!$A792)</f>
        <v>269</v>
      </c>
      <c r="V792" s="14">
        <f>SUMIFS('Fielding Data'!F:F,'Fielding Data'!$A:$A,'Hitting Data'!$A792)</f>
        <v>24</v>
      </c>
      <c r="W792" s="14">
        <f>SUMIFS('Fielding Data'!G:G,'Fielding Data'!$A:$A,'Hitting Data'!$A792)</f>
        <v>3</v>
      </c>
      <c r="X792" s="14">
        <f>SUMIFS('Fielding Data'!H:H,'Fielding Data'!$A:$A,'Hitting Data'!$A792)</f>
        <v>3</v>
      </c>
    </row>
    <row r="793" spans="1:24" x14ac:dyDescent="0.25">
      <c r="A793" s="14" t="str">
        <f t="shared" si="12"/>
        <v>penaca012010</v>
      </c>
      <c r="B793" s="19" t="s">
        <v>264</v>
      </c>
      <c r="C793" s="19">
        <v>2010</v>
      </c>
      <c r="D793" s="19">
        <v>144</v>
      </c>
      <c r="E793" s="19">
        <v>484</v>
      </c>
      <c r="F793" s="19">
        <v>64</v>
      </c>
      <c r="G793" s="19">
        <v>95</v>
      </c>
      <c r="H793" s="19">
        <v>18</v>
      </c>
      <c r="I793" s="19">
        <v>0</v>
      </c>
      <c r="J793" s="19">
        <v>28</v>
      </c>
      <c r="K793" s="19">
        <v>84</v>
      </c>
      <c r="L793" s="19">
        <v>5</v>
      </c>
      <c r="M793" s="19">
        <v>1</v>
      </c>
      <c r="N793" s="19">
        <v>87</v>
      </c>
      <c r="O793" s="19">
        <v>158</v>
      </c>
      <c r="P793" s="14" t="str">
        <f>IFERROR(VLOOKUP($A793,'Fielding Data'!$A:$H,MATCH(P$1,'Fielding Data'!$A$1:$H$1,0),0),"Other")</f>
        <v>1B</v>
      </c>
      <c r="Q793" s="14">
        <f>IFERROR(VLOOKUP($A793,'Fielding Data'!$A:$H,MATCH(Q$1,'Fielding Data'!$A$1:$H$1,0),0),"Other")</f>
        <v>1074</v>
      </c>
      <c r="R793" s="14">
        <f>IFERROR(VLOOKUP($A793,'Fielding Data'!$A:$H,MATCH(R$1,'Fielding Data'!$A$1:$H$1,0),0),"Other")</f>
        <v>83</v>
      </c>
      <c r="S793" s="14">
        <f>IFERROR(VLOOKUP($A793,'Fielding Data'!$A:$H,MATCH(S$1,'Fielding Data'!$A$1:$H$1,0),0),"Other")</f>
        <v>6</v>
      </c>
      <c r="T793" s="14">
        <f>IFERROR(VLOOKUP($A793,'Fielding Data'!$A:$H,MATCH(T$1,'Fielding Data'!$A$1:$H$1,0),0),"Other")</f>
        <v>95</v>
      </c>
      <c r="U793" s="14">
        <f>SUMIFS('Fielding Data'!E:E,'Fielding Data'!$A:$A,'Hitting Data'!$A793)</f>
        <v>1074</v>
      </c>
      <c r="V793" s="14">
        <f>SUMIFS('Fielding Data'!F:F,'Fielding Data'!$A:$A,'Hitting Data'!$A793)</f>
        <v>83</v>
      </c>
      <c r="W793" s="14">
        <f>SUMIFS('Fielding Data'!G:G,'Fielding Data'!$A:$A,'Hitting Data'!$A793)</f>
        <v>6</v>
      </c>
      <c r="X793" s="14">
        <f>SUMIFS('Fielding Data'!H:H,'Fielding Data'!$A:$A,'Hitting Data'!$A793)</f>
        <v>95</v>
      </c>
    </row>
    <row r="794" spans="1:24" x14ac:dyDescent="0.25">
      <c r="A794" s="14" t="str">
        <f t="shared" si="12"/>
        <v>penara022010</v>
      </c>
      <c r="B794" s="19" t="s">
        <v>1154</v>
      </c>
      <c r="C794" s="19">
        <v>2010</v>
      </c>
      <c r="D794" s="19">
        <v>85</v>
      </c>
      <c r="E794" s="19">
        <v>154</v>
      </c>
      <c r="F794" s="19">
        <v>18</v>
      </c>
      <c r="G794" s="19">
        <v>35</v>
      </c>
      <c r="H794" s="19">
        <v>1</v>
      </c>
      <c r="I794" s="19">
        <v>1</v>
      </c>
      <c r="J794" s="19">
        <v>0</v>
      </c>
      <c r="K794" s="19">
        <v>18</v>
      </c>
      <c r="L794" s="19">
        <v>7</v>
      </c>
      <c r="M794" s="19">
        <v>1</v>
      </c>
      <c r="N794" s="19">
        <v>6</v>
      </c>
      <c r="O794" s="19">
        <v>27</v>
      </c>
      <c r="P794" s="14" t="str">
        <f>IFERROR(VLOOKUP($A794,'Fielding Data'!$A:$H,MATCH(P$1,'Fielding Data'!$A$1:$H$1,0),0),"Other")</f>
        <v>2B</v>
      </c>
      <c r="Q794" s="14">
        <f>IFERROR(VLOOKUP($A794,'Fielding Data'!$A:$H,MATCH(Q$1,'Fielding Data'!$A$1:$H$1,0),0),"Other")</f>
        <v>12</v>
      </c>
      <c r="R794" s="14">
        <f>IFERROR(VLOOKUP($A794,'Fielding Data'!$A:$H,MATCH(R$1,'Fielding Data'!$A$1:$H$1,0),0),"Other")</f>
        <v>17</v>
      </c>
      <c r="S794" s="14">
        <f>IFERROR(VLOOKUP($A794,'Fielding Data'!$A:$H,MATCH(S$1,'Fielding Data'!$A$1:$H$1,0),0),"Other")</f>
        <v>1</v>
      </c>
      <c r="T794" s="14">
        <f>IFERROR(VLOOKUP($A794,'Fielding Data'!$A:$H,MATCH(T$1,'Fielding Data'!$A$1:$H$1,0),0),"Other")</f>
        <v>6</v>
      </c>
      <c r="U794" s="14">
        <f>SUMIFS('Fielding Data'!E:E,'Fielding Data'!$A:$A,'Hitting Data'!$A794)</f>
        <v>52</v>
      </c>
      <c r="V794" s="14">
        <f>SUMIFS('Fielding Data'!F:F,'Fielding Data'!$A:$A,'Hitting Data'!$A794)</f>
        <v>108</v>
      </c>
      <c r="W794" s="14">
        <f>SUMIFS('Fielding Data'!G:G,'Fielding Data'!$A:$A,'Hitting Data'!$A794)</f>
        <v>5</v>
      </c>
      <c r="X794" s="14">
        <f>SUMIFS('Fielding Data'!H:H,'Fielding Data'!$A:$A,'Hitting Data'!$A794)</f>
        <v>18</v>
      </c>
    </row>
    <row r="795" spans="1:24" x14ac:dyDescent="0.25">
      <c r="A795" s="14" t="str">
        <f t="shared" si="12"/>
        <v>penato032010</v>
      </c>
      <c r="B795" s="19" t="s">
        <v>711</v>
      </c>
      <c r="C795" s="19">
        <v>2010</v>
      </c>
      <c r="D795" s="19">
        <v>52</v>
      </c>
      <c r="E795" s="19">
        <v>0</v>
      </c>
      <c r="F795" s="19">
        <v>0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4" t="str">
        <f>IFERROR(VLOOKUP($A795,'Fielding Data'!$A:$H,MATCH(P$1,'Fielding Data'!$A$1:$H$1,0),0),"Other")</f>
        <v>P</v>
      </c>
      <c r="Q795" s="14">
        <f>IFERROR(VLOOKUP($A795,'Fielding Data'!$A:$H,MATCH(Q$1,'Fielding Data'!$A$1:$H$1,0),0),"Other")</f>
        <v>5</v>
      </c>
      <c r="R795" s="14">
        <f>IFERROR(VLOOKUP($A795,'Fielding Data'!$A:$H,MATCH(R$1,'Fielding Data'!$A$1:$H$1,0),0),"Other")</f>
        <v>14</v>
      </c>
      <c r="S795" s="14">
        <f>IFERROR(VLOOKUP($A795,'Fielding Data'!$A:$H,MATCH(S$1,'Fielding Data'!$A$1:$H$1,0),0),"Other")</f>
        <v>3</v>
      </c>
      <c r="T795" s="14">
        <f>IFERROR(VLOOKUP($A795,'Fielding Data'!$A:$H,MATCH(T$1,'Fielding Data'!$A$1:$H$1,0),0),"Other")</f>
        <v>1</v>
      </c>
      <c r="U795" s="14">
        <f>SUMIFS('Fielding Data'!E:E,'Fielding Data'!$A:$A,'Hitting Data'!$A795)</f>
        <v>5</v>
      </c>
      <c r="V795" s="14">
        <f>SUMIFS('Fielding Data'!F:F,'Fielding Data'!$A:$A,'Hitting Data'!$A795)</f>
        <v>14</v>
      </c>
      <c r="W795" s="14">
        <f>SUMIFS('Fielding Data'!G:G,'Fielding Data'!$A:$A,'Hitting Data'!$A795)</f>
        <v>3</v>
      </c>
      <c r="X795" s="14">
        <f>SUMIFS('Fielding Data'!H:H,'Fielding Data'!$A:$A,'Hitting Data'!$A795)</f>
        <v>1</v>
      </c>
    </row>
    <row r="796" spans="1:24" x14ac:dyDescent="0.25">
      <c r="A796" s="14" t="str">
        <f t="shared" si="12"/>
        <v>pencehu012010</v>
      </c>
      <c r="B796" s="19" t="s">
        <v>839</v>
      </c>
      <c r="C796" s="19">
        <v>2010</v>
      </c>
      <c r="D796" s="19">
        <v>156</v>
      </c>
      <c r="E796" s="19">
        <v>614</v>
      </c>
      <c r="F796" s="19">
        <v>93</v>
      </c>
      <c r="G796" s="19">
        <v>173</v>
      </c>
      <c r="H796" s="19">
        <v>29</v>
      </c>
      <c r="I796" s="19">
        <v>3</v>
      </c>
      <c r="J796" s="19">
        <v>25</v>
      </c>
      <c r="K796" s="19">
        <v>91</v>
      </c>
      <c r="L796" s="19">
        <v>18</v>
      </c>
      <c r="M796" s="19">
        <v>9</v>
      </c>
      <c r="N796" s="19">
        <v>41</v>
      </c>
      <c r="O796" s="19">
        <v>105</v>
      </c>
      <c r="P796" s="14" t="str">
        <f>IFERROR(VLOOKUP($A796,'Fielding Data'!$A:$H,MATCH(P$1,'Fielding Data'!$A$1:$H$1,0),0),"Other")</f>
        <v>OF</v>
      </c>
      <c r="Q796" s="14">
        <f>IFERROR(VLOOKUP($A796,'Fielding Data'!$A:$H,MATCH(Q$1,'Fielding Data'!$A$1:$H$1,0),0),"Other")</f>
        <v>340</v>
      </c>
      <c r="R796" s="14">
        <f>IFERROR(VLOOKUP($A796,'Fielding Data'!$A:$H,MATCH(R$1,'Fielding Data'!$A$1:$H$1,0),0),"Other")</f>
        <v>9</v>
      </c>
      <c r="S796" s="14">
        <f>IFERROR(VLOOKUP($A796,'Fielding Data'!$A:$H,MATCH(S$1,'Fielding Data'!$A$1:$H$1,0),0),"Other")</f>
        <v>6</v>
      </c>
      <c r="T796" s="14">
        <f>IFERROR(VLOOKUP($A796,'Fielding Data'!$A:$H,MATCH(T$1,'Fielding Data'!$A$1:$H$1,0),0),"Other")</f>
        <v>2</v>
      </c>
      <c r="U796" s="14">
        <f>SUMIFS('Fielding Data'!E:E,'Fielding Data'!$A:$A,'Hitting Data'!$A796)</f>
        <v>340</v>
      </c>
      <c r="V796" s="14">
        <f>SUMIFS('Fielding Data'!F:F,'Fielding Data'!$A:$A,'Hitting Data'!$A796)</f>
        <v>9</v>
      </c>
      <c r="W796" s="14">
        <f>SUMIFS('Fielding Data'!G:G,'Fielding Data'!$A:$A,'Hitting Data'!$A796)</f>
        <v>6</v>
      </c>
      <c r="X796" s="14">
        <f>SUMIFS('Fielding Data'!H:H,'Fielding Data'!$A:$A,'Hitting Data'!$A796)</f>
        <v>2</v>
      </c>
    </row>
    <row r="797" spans="1:24" x14ac:dyDescent="0.25">
      <c r="A797" s="14" t="str">
        <f t="shared" si="12"/>
        <v>pennha012010</v>
      </c>
      <c r="B797" s="19" t="s">
        <v>586</v>
      </c>
      <c r="C797" s="19">
        <v>2010</v>
      </c>
      <c r="D797" s="19">
        <v>3</v>
      </c>
      <c r="E797" s="19">
        <v>0</v>
      </c>
      <c r="F797" s="19">
        <v>0</v>
      </c>
      <c r="G797" s="19">
        <v>0</v>
      </c>
      <c r="H797" s="19">
        <v>0</v>
      </c>
      <c r="I797" s="19">
        <v>0</v>
      </c>
      <c r="J797" s="19">
        <v>0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4" t="str">
        <f>IFERROR(VLOOKUP($A797,'Fielding Data'!$A:$H,MATCH(P$1,'Fielding Data'!$A$1:$H$1,0),0),"Other")</f>
        <v>P</v>
      </c>
      <c r="Q797" s="14">
        <f>IFERROR(VLOOKUP($A797,'Fielding Data'!$A:$H,MATCH(Q$1,'Fielding Data'!$A$1:$H$1,0),0),"Other")</f>
        <v>0</v>
      </c>
      <c r="R797" s="14">
        <f>IFERROR(VLOOKUP($A797,'Fielding Data'!$A:$H,MATCH(R$1,'Fielding Data'!$A$1:$H$1,0),0),"Other")</f>
        <v>0</v>
      </c>
      <c r="S797" s="14">
        <f>IFERROR(VLOOKUP($A797,'Fielding Data'!$A:$H,MATCH(S$1,'Fielding Data'!$A$1:$H$1,0),0),"Other")</f>
        <v>0</v>
      </c>
      <c r="T797" s="14">
        <f>IFERROR(VLOOKUP($A797,'Fielding Data'!$A:$H,MATCH(T$1,'Fielding Data'!$A$1:$H$1,0),0),"Other")</f>
        <v>0</v>
      </c>
      <c r="U797" s="14">
        <f>SUMIFS('Fielding Data'!E:E,'Fielding Data'!$A:$A,'Hitting Data'!$A797)</f>
        <v>0</v>
      </c>
      <c r="V797" s="14">
        <f>SUMIFS('Fielding Data'!F:F,'Fielding Data'!$A:$A,'Hitting Data'!$A797)</f>
        <v>0</v>
      </c>
      <c r="W797" s="14">
        <f>SUMIFS('Fielding Data'!G:G,'Fielding Data'!$A:$A,'Hitting Data'!$A797)</f>
        <v>0</v>
      </c>
      <c r="X797" s="14">
        <f>SUMIFS('Fielding Data'!H:H,'Fielding Data'!$A:$A,'Hitting Data'!$A797)</f>
        <v>0</v>
      </c>
    </row>
    <row r="798" spans="1:24" x14ac:dyDescent="0.25">
      <c r="A798" s="14" t="str">
        <f t="shared" si="12"/>
        <v>pennicl012010</v>
      </c>
      <c r="B798" s="19" t="s">
        <v>985</v>
      </c>
      <c r="C798" s="19">
        <v>2010</v>
      </c>
      <c r="D798" s="19">
        <v>156</v>
      </c>
      <c r="E798" s="19">
        <v>508</v>
      </c>
      <c r="F798" s="19">
        <v>64</v>
      </c>
      <c r="G798" s="19">
        <v>127</v>
      </c>
      <c r="H798" s="19">
        <v>26</v>
      </c>
      <c r="I798" s="19">
        <v>8</v>
      </c>
      <c r="J798" s="19">
        <v>6</v>
      </c>
      <c r="K798" s="19">
        <v>46</v>
      </c>
      <c r="L798" s="19">
        <v>29</v>
      </c>
      <c r="M798" s="19">
        <v>5</v>
      </c>
      <c r="N798" s="19">
        <v>50</v>
      </c>
      <c r="O798" s="19">
        <v>96</v>
      </c>
      <c r="P798" s="14" t="str">
        <f>IFERROR(VLOOKUP($A798,'Fielding Data'!$A:$H,MATCH(P$1,'Fielding Data'!$A$1:$H$1,0),0),"Other")</f>
        <v>SS</v>
      </c>
      <c r="Q798" s="14">
        <f>IFERROR(VLOOKUP($A798,'Fielding Data'!$A:$H,MATCH(Q$1,'Fielding Data'!$A$1:$H$1,0),0),"Other")</f>
        <v>218</v>
      </c>
      <c r="R798" s="14">
        <f>IFERROR(VLOOKUP($A798,'Fielding Data'!$A:$H,MATCH(R$1,'Fielding Data'!$A$1:$H$1,0),0),"Other")</f>
        <v>496</v>
      </c>
      <c r="S798" s="14">
        <f>IFERROR(VLOOKUP($A798,'Fielding Data'!$A:$H,MATCH(S$1,'Fielding Data'!$A$1:$H$1,0),0),"Other")</f>
        <v>25</v>
      </c>
      <c r="T798" s="14">
        <f>IFERROR(VLOOKUP($A798,'Fielding Data'!$A:$H,MATCH(T$1,'Fielding Data'!$A$1:$H$1,0),0),"Other")</f>
        <v>100</v>
      </c>
      <c r="U798" s="14">
        <f>SUMIFS('Fielding Data'!E:E,'Fielding Data'!$A:$A,'Hitting Data'!$A798)</f>
        <v>218</v>
      </c>
      <c r="V798" s="14">
        <f>SUMIFS('Fielding Data'!F:F,'Fielding Data'!$A:$A,'Hitting Data'!$A798)</f>
        <v>496</v>
      </c>
      <c r="W798" s="14">
        <f>SUMIFS('Fielding Data'!G:G,'Fielding Data'!$A:$A,'Hitting Data'!$A798)</f>
        <v>25</v>
      </c>
      <c r="X798" s="14">
        <f>SUMIFS('Fielding Data'!H:H,'Fielding Data'!$A:$A,'Hitting Data'!$A798)</f>
        <v>100</v>
      </c>
    </row>
    <row r="799" spans="1:24" x14ac:dyDescent="0.25">
      <c r="A799" s="14" t="str">
        <f t="shared" si="12"/>
        <v>pennybr012010</v>
      </c>
      <c r="B799" s="19" t="s">
        <v>174</v>
      </c>
      <c r="C799" s="19">
        <v>2010</v>
      </c>
      <c r="D799" s="19">
        <v>9</v>
      </c>
      <c r="E799" s="19">
        <v>19</v>
      </c>
      <c r="F799" s="19">
        <v>1</v>
      </c>
      <c r="G799" s="19">
        <v>3</v>
      </c>
      <c r="H799" s="19">
        <v>0</v>
      </c>
      <c r="I799" s="19">
        <v>0</v>
      </c>
      <c r="J799" s="19">
        <v>1</v>
      </c>
      <c r="K799" s="19">
        <v>4</v>
      </c>
      <c r="L799" s="19">
        <v>0</v>
      </c>
      <c r="M799" s="19">
        <v>0</v>
      </c>
      <c r="N799" s="19">
        <v>0</v>
      </c>
      <c r="O799" s="19">
        <v>6</v>
      </c>
      <c r="P799" s="14" t="str">
        <f>IFERROR(VLOOKUP($A799,'Fielding Data'!$A:$H,MATCH(P$1,'Fielding Data'!$A$1:$H$1,0),0),"Other")</f>
        <v>P</v>
      </c>
      <c r="Q799" s="14">
        <f>IFERROR(VLOOKUP($A799,'Fielding Data'!$A:$H,MATCH(Q$1,'Fielding Data'!$A$1:$H$1,0),0),"Other")</f>
        <v>2</v>
      </c>
      <c r="R799" s="14">
        <f>IFERROR(VLOOKUP($A799,'Fielding Data'!$A:$H,MATCH(R$1,'Fielding Data'!$A$1:$H$1,0),0),"Other")</f>
        <v>9</v>
      </c>
      <c r="S799" s="14">
        <f>IFERROR(VLOOKUP($A799,'Fielding Data'!$A:$H,MATCH(S$1,'Fielding Data'!$A$1:$H$1,0),0),"Other")</f>
        <v>0</v>
      </c>
      <c r="T799" s="14">
        <f>IFERROR(VLOOKUP($A799,'Fielding Data'!$A:$H,MATCH(T$1,'Fielding Data'!$A$1:$H$1,0),0),"Other")</f>
        <v>0</v>
      </c>
      <c r="U799" s="14">
        <f>SUMIFS('Fielding Data'!E:E,'Fielding Data'!$A:$A,'Hitting Data'!$A799)</f>
        <v>2</v>
      </c>
      <c r="V799" s="14">
        <f>SUMIFS('Fielding Data'!F:F,'Fielding Data'!$A:$A,'Hitting Data'!$A799)</f>
        <v>9</v>
      </c>
      <c r="W799" s="14">
        <f>SUMIFS('Fielding Data'!G:G,'Fielding Data'!$A:$A,'Hitting Data'!$A799)</f>
        <v>0</v>
      </c>
      <c r="X799" s="14">
        <f>SUMIFS('Fielding Data'!H:H,'Fielding Data'!$A:$A,'Hitting Data'!$A799)</f>
        <v>0</v>
      </c>
    </row>
    <row r="800" spans="1:24" x14ac:dyDescent="0.25">
      <c r="A800" s="14" t="str">
        <f t="shared" si="12"/>
        <v>peraljo012010</v>
      </c>
      <c r="B800" s="19" t="s">
        <v>587</v>
      </c>
      <c r="C800" s="19">
        <v>2010</v>
      </c>
      <c r="D800" s="19">
        <v>39</v>
      </c>
      <c r="E800" s="19">
        <v>3</v>
      </c>
      <c r="F800" s="19">
        <v>0</v>
      </c>
      <c r="G800" s="19">
        <v>0</v>
      </c>
      <c r="H800" s="19">
        <v>0</v>
      </c>
      <c r="I800" s="19">
        <v>0</v>
      </c>
      <c r="J800" s="19">
        <v>0</v>
      </c>
      <c r="K800" s="19">
        <v>0</v>
      </c>
      <c r="L800" s="19">
        <v>0</v>
      </c>
      <c r="M800" s="19">
        <v>0</v>
      </c>
      <c r="N800" s="19">
        <v>0</v>
      </c>
      <c r="O800" s="19">
        <v>2</v>
      </c>
      <c r="P800" s="14" t="str">
        <f>IFERROR(VLOOKUP($A800,'Fielding Data'!$A:$H,MATCH(P$1,'Fielding Data'!$A$1:$H$1,0),0),"Other")</f>
        <v>P</v>
      </c>
      <c r="Q800" s="14">
        <f>IFERROR(VLOOKUP($A800,'Fielding Data'!$A:$H,MATCH(Q$1,'Fielding Data'!$A$1:$H$1,0),0),"Other")</f>
        <v>1</v>
      </c>
      <c r="R800" s="14">
        <f>IFERROR(VLOOKUP($A800,'Fielding Data'!$A:$H,MATCH(R$1,'Fielding Data'!$A$1:$H$1,0),0),"Other")</f>
        <v>4</v>
      </c>
      <c r="S800" s="14">
        <f>IFERROR(VLOOKUP($A800,'Fielding Data'!$A:$H,MATCH(S$1,'Fielding Data'!$A$1:$H$1,0),0),"Other")</f>
        <v>0</v>
      </c>
      <c r="T800" s="14">
        <f>IFERROR(VLOOKUP($A800,'Fielding Data'!$A:$H,MATCH(T$1,'Fielding Data'!$A$1:$H$1,0),0),"Other")</f>
        <v>0</v>
      </c>
      <c r="U800" s="14">
        <f>SUMIFS('Fielding Data'!E:E,'Fielding Data'!$A:$A,'Hitting Data'!$A800)</f>
        <v>1</v>
      </c>
      <c r="V800" s="14">
        <f>SUMIFS('Fielding Data'!F:F,'Fielding Data'!$A:$A,'Hitting Data'!$A800)</f>
        <v>4</v>
      </c>
      <c r="W800" s="14">
        <f>SUMIFS('Fielding Data'!G:G,'Fielding Data'!$A:$A,'Hitting Data'!$A800)</f>
        <v>0</v>
      </c>
      <c r="X800" s="14">
        <f>SUMIFS('Fielding Data'!H:H,'Fielding Data'!$A:$A,'Hitting Data'!$A800)</f>
        <v>0</v>
      </c>
    </row>
    <row r="801" spans="1:24" x14ac:dyDescent="0.25">
      <c r="A801" s="14" t="str">
        <f t="shared" si="12"/>
        <v>perdolu012010</v>
      </c>
      <c r="B801" s="19" t="s">
        <v>1155</v>
      </c>
      <c r="C801" s="19">
        <v>2010</v>
      </c>
      <c r="D801" s="19">
        <v>1</v>
      </c>
      <c r="E801" s="19">
        <v>0</v>
      </c>
      <c r="F801" s="19">
        <v>0</v>
      </c>
      <c r="G801" s="19">
        <v>0</v>
      </c>
      <c r="H801" s="19">
        <v>0</v>
      </c>
      <c r="I801" s="19">
        <v>0</v>
      </c>
      <c r="J801" s="19">
        <v>0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4" t="str">
        <f>IFERROR(VLOOKUP($A801,'Fielding Data'!$A:$H,MATCH(P$1,'Fielding Data'!$A$1:$H$1,0),0),"Other")</f>
        <v>P</v>
      </c>
      <c r="Q801" s="14">
        <f>IFERROR(VLOOKUP($A801,'Fielding Data'!$A:$H,MATCH(Q$1,'Fielding Data'!$A$1:$H$1,0),0),"Other")</f>
        <v>0</v>
      </c>
      <c r="R801" s="14">
        <f>IFERROR(VLOOKUP($A801,'Fielding Data'!$A:$H,MATCH(R$1,'Fielding Data'!$A$1:$H$1,0),0),"Other")</f>
        <v>0</v>
      </c>
      <c r="S801" s="14">
        <f>IFERROR(VLOOKUP($A801,'Fielding Data'!$A:$H,MATCH(S$1,'Fielding Data'!$A$1:$H$1,0),0),"Other")</f>
        <v>0</v>
      </c>
      <c r="T801" s="14">
        <f>IFERROR(VLOOKUP($A801,'Fielding Data'!$A:$H,MATCH(T$1,'Fielding Data'!$A$1:$H$1,0),0),"Other")</f>
        <v>0</v>
      </c>
      <c r="U801" s="14">
        <f>SUMIFS('Fielding Data'!E:E,'Fielding Data'!$A:$A,'Hitting Data'!$A801)</f>
        <v>0</v>
      </c>
      <c r="V801" s="14">
        <f>SUMIFS('Fielding Data'!F:F,'Fielding Data'!$A:$A,'Hitting Data'!$A801)</f>
        <v>0</v>
      </c>
      <c r="W801" s="14">
        <f>SUMIFS('Fielding Data'!G:G,'Fielding Data'!$A:$A,'Hitting Data'!$A801)</f>
        <v>0</v>
      </c>
      <c r="X801" s="14">
        <f>SUMIFS('Fielding Data'!H:H,'Fielding Data'!$A:$A,'Hitting Data'!$A801)</f>
        <v>0</v>
      </c>
    </row>
    <row r="802" spans="1:24" x14ac:dyDescent="0.25">
      <c r="A802" s="14" t="str">
        <f t="shared" si="12"/>
        <v>perezch012010</v>
      </c>
      <c r="B802" s="19" t="s">
        <v>986</v>
      </c>
      <c r="C802" s="19">
        <v>2010</v>
      </c>
      <c r="D802" s="19">
        <v>63</v>
      </c>
      <c r="E802" s="19">
        <v>0</v>
      </c>
      <c r="F802" s="19">
        <v>0</v>
      </c>
      <c r="G802" s="19">
        <v>0</v>
      </c>
      <c r="H802" s="19">
        <v>0</v>
      </c>
      <c r="I802" s="19">
        <v>0</v>
      </c>
      <c r="J802" s="19">
        <v>0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4" t="str">
        <f>IFERROR(VLOOKUP($A802,'Fielding Data'!$A:$H,MATCH(P$1,'Fielding Data'!$A$1:$H$1,0),0),"Other")</f>
        <v>P</v>
      </c>
      <c r="Q802" s="14">
        <f>IFERROR(VLOOKUP($A802,'Fielding Data'!$A:$H,MATCH(Q$1,'Fielding Data'!$A$1:$H$1,0),0),"Other")</f>
        <v>3</v>
      </c>
      <c r="R802" s="14">
        <f>IFERROR(VLOOKUP($A802,'Fielding Data'!$A:$H,MATCH(R$1,'Fielding Data'!$A$1:$H$1,0),0),"Other")</f>
        <v>1</v>
      </c>
      <c r="S802" s="14">
        <f>IFERROR(VLOOKUP($A802,'Fielding Data'!$A:$H,MATCH(S$1,'Fielding Data'!$A$1:$H$1,0),0),"Other")</f>
        <v>1</v>
      </c>
      <c r="T802" s="14">
        <f>IFERROR(VLOOKUP($A802,'Fielding Data'!$A:$H,MATCH(T$1,'Fielding Data'!$A$1:$H$1,0),0),"Other")</f>
        <v>0</v>
      </c>
      <c r="U802" s="14">
        <f>SUMIFS('Fielding Data'!E:E,'Fielding Data'!$A:$A,'Hitting Data'!$A802)</f>
        <v>3</v>
      </c>
      <c r="V802" s="14">
        <f>SUMIFS('Fielding Data'!F:F,'Fielding Data'!$A:$A,'Hitting Data'!$A802)</f>
        <v>1</v>
      </c>
      <c r="W802" s="14">
        <f>SUMIFS('Fielding Data'!G:G,'Fielding Data'!$A:$A,'Hitting Data'!$A802)</f>
        <v>1</v>
      </c>
      <c r="X802" s="14">
        <f>SUMIFS('Fielding Data'!H:H,'Fielding Data'!$A:$A,'Hitting Data'!$A802)</f>
        <v>0</v>
      </c>
    </row>
    <row r="803" spans="1:24" x14ac:dyDescent="0.25">
      <c r="A803" s="14" t="str">
        <f t="shared" si="12"/>
        <v>perezol012010</v>
      </c>
      <c r="B803" s="19" t="s">
        <v>327</v>
      </c>
      <c r="C803" s="19">
        <v>2010</v>
      </c>
      <c r="D803" s="19">
        <v>17</v>
      </c>
      <c r="E803" s="19">
        <v>9</v>
      </c>
      <c r="F803" s="19">
        <v>0</v>
      </c>
      <c r="G803" s="19">
        <v>1</v>
      </c>
      <c r="H803" s="19">
        <v>0</v>
      </c>
      <c r="I803" s="19">
        <v>0</v>
      </c>
      <c r="J803" s="19">
        <v>0</v>
      </c>
      <c r="K803" s="19">
        <v>1</v>
      </c>
      <c r="L803" s="19">
        <v>0</v>
      </c>
      <c r="M803" s="19">
        <v>0</v>
      </c>
      <c r="N803" s="19">
        <v>1</v>
      </c>
      <c r="O803" s="19">
        <v>4</v>
      </c>
      <c r="P803" s="14" t="str">
        <f>IFERROR(VLOOKUP($A803,'Fielding Data'!$A:$H,MATCH(P$1,'Fielding Data'!$A$1:$H$1,0),0),"Other")</f>
        <v>P</v>
      </c>
      <c r="Q803" s="14">
        <f>IFERROR(VLOOKUP($A803,'Fielding Data'!$A:$H,MATCH(Q$1,'Fielding Data'!$A$1:$H$1,0),0),"Other")</f>
        <v>1</v>
      </c>
      <c r="R803" s="14">
        <f>IFERROR(VLOOKUP($A803,'Fielding Data'!$A:$H,MATCH(R$1,'Fielding Data'!$A$1:$H$1,0),0),"Other")</f>
        <v>4</v>
      </c>
      <c r="S803" s="14">
        <f>IFERROR(VLOOKUP($A803,'Fielding Data'!$A:$H,MATCH(S$1,'Fielding Data'!$A$1:$H$1,0),0),"Other")</f>
        <v>0</v>
      </c>
      <c r="T803" s="14">
        <f>IFERROR(VLOOKUP($A803,'Fielding Data'!$A:$H,MATCH(T$1,'Fielding Data'!$A$1:$H$1,0),0),"Other")</f>
        <v>1</v>
      </c>
      <c r="U803" s="14">
        <f>SUMIFS('Fielding Data'!E:E,'Fielding Data'!$A:$A,'Hitting Data'!$A803)</f>
        <v>1</v>
      </c>
      <c r="V803" s="14">
        <f>SUMIFS('Fielding Data'!F:F,'Fielding Data'!$A:$A,'Hitting Data'!$A803)</f>
        <v>4</v>
      </c>
      <c r="W803" s="14">
        <f>SUMIFS('Fielding Data'!G:G,'Fielding Data'!$A:$A,'Hitting Data'!$A803)</f>
        <v>0</v>
      </c>
      <c r="X803" s="14">
        <f>SUMIFS('Fielding Data'!H:H,'Fielding Data'!$A:$A,'Hitting Data'!$A803)</f>
        <v>1</v>
      </c>
    </row>
    <row r="804" spans="1:24" x14ac:dyDescent="0.25">
      <c r="A804" s="14" t="str">
        <f t="shared" si="12"/>
        <v>perezra012010</v>
      </c>
      <c r="B804" s="19" t="s">
        <v>713</v>
      </c>
      <c r="C804" s="19">
        <v>2010</v>
      </c>
      <c r="D804" s="19">
        <v>70</v>
      </c>
      <c r="E804" s="19">
        <v>0</v>
      </c>
      <c r="F804" s="19">
        <v>0</v>
      </c>
      <c r="G804" s="19">
        <v>0</v>
      </c>
      <c r="H804" s="19">
        <v>0</v>
      </c>
      <c r="I804" s="19">
        <v>0</v>
      </c>
      <c r="J804" s="19">
        <v>0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4" t="str">
        <f>IFERROR(VLOOKUP($A804,'Fielding Data'!$A:$H,MATCH(P$1,'Fielding Data'!$A$1:$H$1,0),0),"Other")</f>
        <v>P</v>
      </c>
      <c r="Q804" s="14">
        <f>IFERROR(VLOOKUP($A804,'Fielding Data'!$A:$H,MATCH(Q$1,'Fielding Data'!$A$1:$H$1,0),0),"Other")</f>
        <v>3</v>
      </c>
      <c r="R804" s="14">
        <f>IFERROR(VLOOKUP($A804,'Fielding Data'!$A:$H,MATCH(R$1,'Fielding Data'!$A$1:$H$1,0),0),"Other")</f>
        <v>10</v>
      </c>
      <c r="S804" s="14">
        <f>IFERROR(VLOOKUP($A804,'Fielding Data'!$A:$H,MATCH(S$1,'Fielding Data'!$A$1:$H$1,0),0),"Other")</f>
        <v>1</v>
      </c>
      <c r="T804" s="14">
        <f>IFERROR(VLOOKUP($A804,'Fielding Data'!$A:$H,MATCH(T$1,'Fielding Data'!$A$1:$H$1,0),0),"Other")</f>
        <v>0</v>
      </c>
      <c r="U804" s="14">
        <f>SUMIFS('Fielding Data'!E:E,'Fielding Data'!$A:$A,'Hitting Data'!$A804)</f>
        <v>3</v>
      </c>
      <c r="V804" s="14">
        <f>SUMIFS('Fielding Data'!F:F,'Fielding Data'!$A:$A,'Hitting Data'!$A804)</f>
        <v>10</v>
      </c>
      <c r="W804" s="14">
        <f>SUMIFS('Fielding Data'!G:G,'Fielding Data'!$A:$A,'Hitting Data'!$A804)</f>
        <v>1</v>
      </c>
      <c r="X804" s="14">
        <f>SUMIFS('Fielding Data'!H:H,'Fielding Data'!$A:$A,'Hitting Data'!$A804)</f>
        <v>0</v>
      </c>
    </row>
    <row r="805" spans="1:24" x14ac:dyDescent="0.25">
      <c r="A805" s="14" t="str">
        <f t="shared" si="12"/>
        <v>perkigl012010</v>
      </c>
      <c r="B805" s="19" t="s">
        <v>714</v>
      </c>
      <c r="C805" s="19">
        <v>2010</v>
      </c>
      <c r="D805" s="19">
        <v>13</v>
      </c>
      <c r="E805" s="19">
        <v>0</v>
      </c>
      <c r="F805" s="19">
        <v>0</v>
      </c>
      <c r="G805" s="19">
        <v>0</v>
      </c>
      <c r="H805" s="19">
        <v>0</v>
      </c>
      <c r="I805" s="19">
        <v>0</v>
      </c>
      <c r="J805" s="19">
        <v>0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4" t="str">
        <f>IFERROR(VLOOKUP($A805,'Fielding Data'!$A:$H,MATCH(P$1,'Fielding Data'!$A$1:$H$1,0),0),"Other")</f>
        <v>P</v>
      </c>
      <c r="Q805" s="14">
        <f>IFERROR(VLOOKUP($A805,'Fielding Data'!$A:$H,MATCH(Q$1,'Fielding Data'!$A$1:$H$1,0),0),"Other")</f>
        <v>1</v>
      </c>
      <c r="R805" s="14">
        <f>IFERROR(VLOOKUP($A805,'Fielding Data'!$A:$H,MATCH(R$1,'Fielding Data'!$A$1:$H$1,0),0),"Other")</f>
        <v>9</v>
      </c>
      <c r="S805" s="14">
        <f>IFERROR(VLOOKUP($A805,'Fielding Data'!$A:$H,MATCH(S$1,'Fielding Data'!$A$1:$H$1,0),0),"Other")</f>
        <v>0</v>
      </c>
      <c r="T805" s="14">
        <f>IFERROR(VLOOKUP($A805,'Fielding Data'!$A:$H,MATCH(T$1,'Fielding Data'!$A$1:$H$1,0),0),"Other")</f>
        <v>0</v>
      </c>
      <c r="U805" s="14">
        <f>SUMIFS('Fielding Data'!E:E,'Fielding Data'!$A:$A,'Hitting Data'!$A805)</f>
        <v>1</v>
      </c>
      <c r="V805" s="14">
        <f>SUMIFS('Fielding Data'!F:F,'Fielding Data'!$A:$A,'Hitting Data'!$A805)</f>
        <v>9</v>
      </c>
      <c r="W805" s="14">
        <f>SUMIFS('Fielding Data'!G:G,'Fielding Data'!$A:$A,'Hitting Data'!$A805)</f>
        <v>0</v>
      </c>
      <c r="X805" s="14">
        <f>SUMIFS('Fielding Data'!H:H,'Fielding Data'!$A:$A,'Hitting Data'!$A805)</f>
        <v>0</v>
      </c>
    </row>
    <row r="806" spans="1:24" x14ac:dyDescent="0.25">
      <c r="A806" s="14" t="str">
        <f t="shared" si="12"/>
        <v>perryry012010</v>
      </c>
      <c r="B806" s="19" t="s">
        <v>1156</v>
      </c>
      <c r="C806" s="19">
        <v>2010</v>
      </c>
      <c r="D806" s="19">
        <v>60</v>
      </c>
      <c r="E806" s="19">
        <v>0</v>
      </c>
      <c r="F806" s="19">
        <v>0</v>
      </c>
      <c r="G806" s="19">
        <v>0</v>
      </c>
      <c r="H806" s="19">
        <v>0</v>
      </c>
      <c r="I806" s="19">
        <v>0</v>
      </c>
      <c r="J806" s="19">
        <v>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4" t="str">
        <f>IFERROR(VLOOKUP($A806,'Fielding Data'!$A:$H,MATCH(P$1,'Fielding Data'!$A$1:$H$1,0),0),"Other")</f>
        <v>P</v>
      </c>
      <c r="Q806" s="14">
        <f>IFERROR(VLOOKUP($A806,'Fielding Data'!$A:$H,MATCH(Q$1,'Fielding Data'!$A$1:$H$1,0),0),"Other")</f>
        <v>3</v>
      </c>
      <c r="R806" s="14">
        <f>IFERROR(VLOOKUP($A806,'Fielding Data'!$A:$H,MATCH(R$1,'Fielding Data'!$A$1:$H$1,0),0),"Other")</f>
        <v>8</v>
      </c>
      <c r="S806" s="14">
        <f>IFERROR(VLOOKUP($A806,'Fielding Data'!$A:$H,MATCH(S$1,'Fielding Data'!$A$1:$H$1,0),0),"Other")</f>
        <v>0</v>
      </c>
      <c r="T806" s="14">
        <f>IFERROR(VLOOKUP($A806,'Fielding Data'!$A:$H,MATCH(T$1,'Fielding Data'!$A$1:$H$1,0),0),"Other")</f>
        <v>0</v>
      </c>
      <c r="U806" s="14">
        <f>SUMIFS('Fielding Data'!E:E,'Fielding Data'!$A:$A,'Hitting Data'!$A806)</f>
        <v>3</v>
      </c>
      <c r="V806" s="14">
        <f>SUMIFS('Fielding Data'!F:F,'Fielding Data'!$A:$A,'Hitting Data'!$A806)</f>
        <v>8</v>
      </c>
      <c r="W806" s="14">
        <f>SUMIFS('Fielding Data'!G:G,'Fielding Data'!$A:$A,'Hitting Data'!$A806)</f>
        <v>0</v>
      </c>
      <c r="X806" s="14">
        <f>SUMIFS('Fielding Data'!H:H,'Fielding Data'!$A:$A,'Hitting Data'!$A806)</f>
        <v>0</v>
      </c>
    </row>
    <row r="807" spans="1:24" x14ac:dyDescent="0.25">
      <c r="A807" s="14" t="str">
        <f t="shared" si="12"/>
        <v>pestavi012010</v>
      </c>
      <c r="B807" s="19" t="s">
        <v>1357</v>
      </c>
      <c r="C807" s="19">
        <v>2010</v>
      </c>
      <c r="D807" s="19">
        <v>5</v>
      </c>
      <c r="E807" s="19">
        <v>0</v>
      </c>
      <c r="F807" s="19">
        <v>0</v>
      </c>
      <c r="G807" s="19">
        <v>0</v>
      </c>
      <c r="H807" s="19">
        <v>0</v>
      </c>
      <c r="I807" s="19">
        <v>0</v>
      </c>
      <c r="J807" s="19">
        <v>0</v>
      </c>
      <c r="K807" s="19">
        <v>0</v>
      </c>
      <c r="L807" s="19">
        <v>0</v>
      </c>
      <c r="M807" s="19">
        <v>0</v>
      </c>
      <c r="N807" s="19">
        <v>0</v>
      </c>
      <c r="O807" s="19">
        <v>0</v>
      </c>
      <c r="P807" s="14" t="str">
        <f>IFERROR(VLOOKUP($A807,'Fielding Data'!$A:$H,MATCH(P$1,'Fielding Data'!$A$1:$H$1,0),0),"Other")</f>
        <v>P</v>
      </c>
      <c r="Q807" s="14">
        <f>IFERROR(VLOOKUP($A807,'Fielding Data'!$A:$H,MATCH(Q$1,'Fielding Data'!$A$1:$H$1,0),0),"Other")</f>
        <v>0</v>
      </c>
      <c r="R807" s="14">
        <f>IFERROR(VLOOKUP($A807,'Fielding Data'!$A:$H,MATCH(R$1,'Fielding Data'!$A$1:$H$1,0),0),"Other")</f>
        <v>1</v>
      </c>
      <c r="S807" s="14">
        <f>IFERROR(VLOOKUP($A807,'Fielding Data'!$A:$H,MATCH(S$1,'Fielding Data'!$A$1:$H$1,0),0),"Other")</f>
        <v>0</v>
      </c>
      <c r="T807" s="14">
        <f>IFERROR(VLOOKUP($A807,'Fielding Data'!$A:$H,MATCH(T$1,'Fielding Data'!$A$1:$H$1,0),0),"Other")</f>
        <v>0</v>
      </c>
      <c r="U807" s="14">
        <f>SUMIFS('Fielding Data'!E:E,'Fielding Data'!$A:$A,'Hitting Data'!$A807)</f>
        <v>0</v>
      </c>
      <c r="V807" s="14">
        <f>SUMIFS('Fielding Data'!F:F,'Fielding Data'!$A:$A,'Hitting Data'!$A807)</f>
        <v>1</v>
      </c>
      <c r="W807" s="14">
        <f>SUMIFS('Fielding Data'!G:G,'Fielding Data'!$A:$A,'Hitting Data'!$A807)</f>
        <v>0</v>
      </c>
      <c r="X807" s="14">
        <f>SUMIFS('Fielding Data'!H:H,'Fielding Data'!$A:$A,'Hitting Data'!$A807)</f>
        <v>0</v>
      </c>
    </row>
    <row r="808" spans="1:24" x14ac:dyDescent="0.25">
      <c r="A808" s="14" t="str">
        <f t="shared" si="12"/>
        <v>peterbr012010</v>
      </c>
      <c r="B808" s="19" t="s">
        <v>1358</v>
      </c>
      <c r="C808" s="19">
        <v>2010</v>
      </c>
      <c r="D808" s="19">
        <v>23</v>
      </c>
      <c r="E808" s="19">
        <v>24</v>
      </c>
      <c r="F808" s="19">
        <v>1</v>
      </c>
      <c r="G808" s="19">
        <v>2</v>
      </c>
      <c r="H808" s="19">
        <v>0</v>
      </c>
      <c r="I808" s="19">
        <v>0</v>
      </c>
      <c r="J808" s="19">
        <v>0</v>
      </c>
      <c r="K808" s="19">
        <v>2</v>
      </c>
      <c r="L808" s="19">
        <v>0</v>
      </c>
      <c r="M808" s="19">
        <v>0</v>
      </c>
      <c r="N808" s="19">
        <v>1</v>
      </c>
      <c r="O808" s="19">
        <v>6</v>
      </c>
      <c r="P808" s="14" t="str">
        <f>IFERROR(VLOOKUP($A808,'Fielding Data'!$A:$H,MATCH(P$1,'Fielding Data'!$A$1:$H$1,0),0),"Other")</f>
        <v>LF</v>
      </c>
      <c r="Q808" s="14">
        <f>IFERROR(VLOOKUP($A808,'Fielding Data'!$A:$H,MATCH(Q$1,'Fielding Data'!$A$1:$H$1,0),0),"Other")</f>
        <v>0</v>
      </c>
      <c r="R808" s="14">
        <f>IFERROR(VLOOKUP($A808,'Fielding Data'!$A:$H,MATCH(R$1,'Fielding Data'!$A$1:$H$1,0),0),"Other")</f>
        <v>0</v>
      </c>
      <c r="S808" s="14">
        <f>IFERROR(VLOOKUP($A808,'Fielding Data'!$A:$H,MATCH(S$1,'Fielding Data'!$A$1:$H$1,0),0),"Other")</f>
        <v>0</v>
      </c>
      <c r="T808" s="14">
        <f>IFERROR(VLOOKUP($A808,'Fielding Data'!$A:$H,MATCH(T$1,'Fielding Data'!$A$1:$H$1,0),0),"Other")</f>
        <v>0</v>
      </c>
      <c r="U808" s="14">
        <f>SUMIFS('Fielding Data'!E:E,'Fielding Data'!$A:$A,'Hitting Data'!$A808)</f>
        <v>2</v>
      </c>
      <c r="V808" s="14">
        <f>SUMIFS('Fielding Data'!F:F,'Fielding Data'!$A:$A,'Hitting Data'!$A808)</f>
        <v>0</v>
      </c>
      <c r="W808" s="14">
        <f>SUMIFS('Fielding Data'!G:G,'Fielding Data'!$A:$A,'Hitting Data'!$A808)</f>
        <v>0</v>
      </c>
      <c r="X808" s="14">
        <f>SUMIFS('Fielding Data'!H:H,'Fielding Data'!$A:$A,'Hitting Data'!$A808)</f>
        <v>0</v>
      </c>
    </row>
    <row r="809" spans="1:24" x14ac:dyDescent="0.25">
      <c r="A809" s="14" t="str">
        <f t="shared" si="12"/>
        <v>pettian012010</v>
      </c>
      <c r="B809" s="19" t="s">
        <v>175</v>
      </c>
      <c r="C809" s="19">
        <v>2010</v>
      </c>
      <c r="D809" s="19">
        <v>21</v>
      </c>
      <c r="E809" s="19">
        <v>4</v>
      </c>
      <c r="F809" s="19">
        <v>0</v>
      </c>
      <c r="G809" s="19">
        <v>1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0</v>
      </c>
      <c r="O809" s="19">
        <v>3</v>
      </c>
      <c r="P809" s="14" t="str">
        <f>IFERROR(VLOOKUP($A809,'Fielding Data'!$A:$H,MATCH(P$1,'Fielding Data'!$A$1:$H$1,0),0),"Other")</f>
        <v>P</v>
      </c>
      <c r="Q809" s="14">
        <f>IFERROR(VLOOKUP($A809,'Fielding Data'!$A:$H,MATCH(Q$1,'Fielding Data'!$A$1:$H$1,0),0),"Other")</f>
        <v>3</v>
      </c>
      <c r="R809" s="14">
        <f>IFERROR(VLOOKUP($A809,'Fielding Data'!$A:$H,MATCH(R$1,'Fielding Data'!$A$1:$H$1,0),0),"Other")</f>
        <v>15</v>
      </c>
      <c r="S809" s="14">
        <f>IFERROR(VLOOKUP($A809,'Fielding Data'!$A:$H,MATCH(S$1,'Fielding Data'!$A$1:$H$1,0),0),"Other")</f>
        <v>3</v>
      </c>
      <c r="T809" s="14">
        <f>IFERROR(VLOOKUP($A809,'Fielding Data'!$A:$H,MATCH(T$1,'Fielding Data'!$A$1:$H$1,0),0),"Other")</f>
        <v>1</v>
      </c>
      <c r="U809" s="14">
        <f>SUMIFS('Fielding Data'!E:E,'Fielding Data'!$A:$A,'Hitting Data'!$A809)</f>
        <v>3</v>
      </c>
      <c r="V809" s="14">
        <f>SUMIFS('Fielding Data'!F:F,'Fielding Data'!$A:$A,'Hitting Data'!$A809)</f>
        <v>15</v>
      </c>
      <c r="W809" s="14">
        <f>SUMIFS('Fielding Data'!G:G,'Fielding Data'!$A:$A,'Hitting Data'!$A809)</f>
        <v>3</v>
      </c>
      <c r="X809" s="14">
        <f>SUMIFS('Fielding Data'!H:H,'Fielding Data'!$A:$A,'Hitting Data'!$A809)</f>
        <v>1</v>
      </c>
    </row>
    <row r="810" spans="1:24" x14ac:dyDescent="0.25">
      <c r="A810" s="14" t="str">
        <f t="shared" si="12"/>
        <v>phillbr012010</v>
      </c>
      <c r="B810" s="19" t="s">
        <v>328</v>
      </c>
      <c r="C810" s="19">
        <v>2010</v>
      </c>
      <c r="D810" s="19">
        <v>155</v>
      </c>
      <c r="E810" s="19">
        <v>626</v>
      </c>
      <c r="F810" s="19">
        <v>100</v>
      </c>
      <c r="G810" s="19">
        <v>172</v>
      </c>
      <c r="H810" s="19">
        <v>33</v>
      </c>
      <c r="I810" s="19">
        <v>5</v>
      </c>
      <c r="J810" s="19">
        <v>18</v>
      </c>
      <c r="K810" s="19">
        <v>59</v>
      </c>
      <c r="L810" s="19">
        <v>16</v>
      </c>
      <c r="M810" s="19">
        <v>12</v>
      </c>
      <c r="N810" s="19">
        <v>46</v>
      </c>
      <c r="O810" s="19">
        <v>83</v>
      </c>
      <c r="P810" s="14" t="str">
        <f>IFERROR(VLOOKUP($A810,'Fielding Data'!$A:$H,MATCH(P$1,'Fielding Data'!$A$1:$H$1,0),0),"Other")</f>
        <v>2B</v>
      </c>
      <c r="Q810" s="14">
        <f>IFERROR(VLOOKUP($A810,'Fielding Data'!$A:$H,MATCH(Q$1,'Fielding Data'!$A$1:$H$1,0),0),"Other")</f>
        <v>281</v>
      </c>
      <c r="R810" s="14">
        <f>IFERROR(VLOOKUP($A810,'Fielding Data'!$A:$H,MATCH(R$1,'Fielding Data'!$A$1:$H$1,0),0),"Other")</f>
        <v>419</v>
      </c>
      <c r="S810" s="14">
        <f>IFERROR(VLOOKUP($A810,'Fielding Data'!$A:$H,MATCH(S$1,'Fielding Data'!$A$1:$H$1,0),0),"Other")</f>
        <v>3</v>
      </c>
      <c r="T810" s="14">
        <f>IFERROR(VLOOKUP($A810,'Fielding Data'!$A:$H,MATCH(T$1,'Fielding Data'!$A$1:$H$1,0),0),"Other")</f>
        <v>95</v>
      </c>
      <c r="U810" s="14">
        <f>SUMIFS('Fielding Data'!E:E,'Fielding Data'!$A:$A,'Hitting Data'!$A810)</f>
        <v>281</v>
      </c>
      <c r="V810" s="14">
        <f>SUMIFS('Fielding Data'!F:F,'Fielding Data'!$A:$A,'Hitting Data'!$A810)</f>
        <v>419</v>
      </c>
      <c r="W810" s="14">
        <f>SUMIFS('Fielding Data'!G:G,'Fielding Data'!$A:$A,'Hitting Data'!$A810)</f>
        <v>3</v>
      </c>
      <c r="X810" s="14">
        <f>SUMIFS('Fielding Data'!H:H,'Fielding Data'!$A:$A,'Hitting Data'!$A810)</f>
        <v>95</v>
      </c>
    </row>
    <row r="811" spans="1:24" x14ac:dyDescent="0.25">
      <c r="A811" s="14" t="str">
        <f t="shared" si="12"/>
        <v>phillpa012010</v>
      </c>
      <c r="B811" s="19" t="s">
        <v>484</v>
      </c>
      <c r="C811" s="19">
        <v>2010</v>
      </c>
      <c r="D811" s="19">
        <v>12</v>
      </c>
      <c r="E811" s="19">
        <v>23</v>
      </c>
      <c r="F811" s="19">
        <v>4</v>
      </c>
      <c r="G811" s="19">
        <v>5</v>
      </c>
      <c r="H811" s="19">
        <v>0</v>
      </c>
      <c r="I811" s="19">
        <v>0</v>
      </c>
      <c r="J811" s="19">
        <v>0</v>
      </c>
      <c r="K811" s="19">
        <v>1</v>
      </c>
      <c r="L811" s="19">
        <v>0</v>
      </c>
      <c r="M811" s="19">
        <v>0</v>
      </c>
      <c r="N811" s="19">
        <v>2</v>
      </c>
      <c r="O811" s="19">
        <v>7</v>
      </c>
      <c r="P811" s="14" t="str">
        <f>IFERROR(VLOOKUP($A811,'Fielding Data'!$A:$H,MATCH(P$1,'Fielding Data'!$A$1:$H$1,0),0),"Other")</f>
        <v>1B</v>
      </c>
      <c r="Q811" s="14">
        <f>IFERROR(VLOOKUP($A811,'Fielding Data'!$A:$H,MATCH(Q$1,'Fielding Data'!$A$1:$H$1,0),0),"Other")</f>
        <v>0</v>
      </c>
      <c r="R811" s="14">
        <f>IFERROR(VLOOKUP($A811,'Fielding Data'!$A:$H,MATCH(R$1,'Fielding Data'!$A$1:$H$1,0),0),"Other")</f>
        <v>1</v>
      </c>
      <c r="S811" s="14">
        <f>IFERROR(VLOOKUP($A811,'Fielding Data'!$A:$H,MATCH(S$1,'Fielding Data'!$A$1:$H$1,0),0),"Other")</f>
        <v>0</v>
      </c>
      <c r="T811" s="14">
        <f>IFERROR(VLOOKUP($A811,'Fielding Data'!$A:$H,MATCH(T$1,'Fielding Data'!$A$1:$H$1,0),0),"Other")</f>
        <v>0</v>
      </c>
      <c r="U811" s="14">
        <f>SUMIFS('Fielding Data'!E:E,'Fielding Data'!$A:$A,'Hitting Data'!$A811)</f>
        <v>43</v>
      </c>
      <c r="V811" s="14">
        <f>SUMIFS('Fielding Data'!F:F,'Fielding Data'!$A:$A,'Hitting Data'!$A811)</f>
        <v>3</v>
      </c>
      <c r="W811" s="14">
        <f>SUMIFS('Fielding Data'!G:G,'Fielding Data'!$A:$A,'Hitting Data'!$A811)</f>
        <v>1</v>
      </c>
      <c r="X811" s="14">
        <f>SUMIFS('Fielding Data'!H:H,'Fielding Data'!$A:$A,'Hitting Data'!$A811)</f>
        <v>0</v>
      </c>
    </row>
    <row r="812" spans="1:24" x14ac:dyDescent="0.25">
      <c r="A812" s="14" t="str">
        <f t="shared" si="12"/>
        <v>piefe012010</v>
      </c>
      <c r="B812" s="19" t="s">
        <v>840</v>
      </c>
      <c r="C812" s="19">
        <v>2010</v>
      </c>
      <c r="D812" s="19">
        <v>82</v>
      </c>
      <c r="E812" s="19">
        <v>288</v>
      </c>
      <c r="F812" s="19">
        <v>39</v>
      </c>
      <c r="G812" s="19">
        <v>79</v>
      </c>
      <c r="H812" s="19">
        <v>15</v>
      </c>
      <c r="I812" s="19">
        <v>5</v>
      </c>
      <c r="J812" s="19">
        <v>5</v>
      </c>
      <c r="K812" s="19">
        <v>31</v>
      </c>
      <c r="L812" s="19">
        <v>5</v>
      </c>
      <c r="M812" s="19">
        <v>2</v>
      </c>
      <c r="N812" s="19">
        <v>13</v>
      </c>
      <c r="O812" s="19">
        <v>52</v>
      </c>
      <c r="P812" s="14" t="str">
        <f>IFERROR(VLOOKUP($A812,'Fielding Data'!$A:$H,MATCH(P$1,'Fielding Data'!$A$1:$H$1,0),0),"Other")</f>
        <v>CF</v>
      </c>
      <c r="Q812" s="14">
        <f>IFERROR(VLOOKUP($A812,'Fielding Data'!$A:$H,MATCH(Q$1,'Fielding Data'!$A$1:$H$1,0),0),"Other")</f>
        <v>0</v>
      </c>
      <c r="R812" s="14">
        <f>IFERROR(VLOOKUP($A812,'Fielding Data'!$A:$H,MATCH(R$1,'Fielding Data'!$A$1:$H$1,0),0),"Other")</f>
        <v>0</v>
      </c>
      <c r="S812" s="14">
        <f>IFERROR(VLOOKUP($A812,'Fielding Data'!$A:$H,MATCH(S$1,'Fielding Data'!$A$1:$H$1,0),0),"Other")</f>
        <v>0</v>
      </c>
      <c r="T812" s="14">
        <f>IFERROR(VLOOKUP($A812,'Fielding Data'!$A:$H,MATCH(T$1,'Fielding Data'!$A$1:$H$1,0),0),"Other")</f>
        <v>0</v>
      </c>
      <c r="U812" s="14">
        <f>SUMIFS('Fielding Data'!E:E,'Fielding Data'!$A:$A,'Hitting Data'!$A812)</f>
        <v>167</v>
      </c>
      <c r="V812" s="14">
        <f>SUMIFS('Fielding Data'!F:F,'Fielding Data'!$A:$A,'Hitting Data'!$A812)</f>
        <v>9</v>
      </c>
      <c r="W812" s="14">
        <f>SUMIFS('Fielding Data'!G:G,'Fielding Data'!$A:$A,'Hitting Data'!$A812)</f>
        <v>1</v>
      </c>
      <c r="X812" s="14">
        <f>SUMIFS('Fielding Data'!H:H,'Fielding Data'!$A:$A,'Hitting Data'!$A812)</f>
        <v>4</v>
      </c>
    </row>
    <row r="813" spans="1:24" x14ac:dyDescent="0.25">
      <c r="A813" s="14" t="str">
        <f t="shared" si="12"/>
        <v>pierrju012010</v>
      </c>
      <c r="B813" s="19" t="s">
        <v>176</v>
      </c>
      <c r="C813" s="19">
        <v>2010</v>
      </c>
      <c r="D813" s="19">
        <v>160</v>
      </c>
      <c r="E813" s="19">
        <v>651</v>
      </c>
      <c r="F813" s="19">
        <v>96</v>
      </c>
      <c r="G813" s="19">
        <v>179</v>
      </c>
      <c r="H813" s="19">
        <v>18</v>
      </c>
      <c r="I813" s="19">
        <v>3</v>
      </c>
      <c r="J813" s="19">
        <v>1</v>
      </c>
      <c r="K813" s="19">
        <v>47</v>
      </c>
      <c r="L813" s="19">
        <v>68</v>
      </c>
      <c r="M813" s="19">
        <v>18</v>
      </c>
      <c r="N813" s="19">
        <v>45</v>
      </c>
      <c r="O813" s="19">
        <v>47</v>
      </c>
      <c r="P813" s="14" t="str">
        <f>IFERROR(VLOOKUP($A813,'Fielding Data'!$A:$H,MATCH(P$1,'Fielding Data'!$A$1:$H$1,0),0),"Other")</f>
        <v>LF</v>
      </c>
      <c r="Q813" s="14">
        <f>IFERROR(VLOOKUP($A813,'Fielding Data'!$A:$H,MATCH(Q$1,'Fielding Data'!$A$1:$H$1,0),0),"Other")</f>
        <v>0</v>
      </c>
      <c r="R813" s="14">
        <f>IFERROR(VLOOKUP($A813,'Fielding Data'!$A:$H,MATCH(R$1,'Fielding Data'!$A$1:$H$1,0),0),"Other")</f>
        <v>0</v>
      </c>
      <c r="S813" s="14">
        <f>IFERROR(VLOOKUP($A813,'Fielding Data'!$A:$H,MATCH(S$1,'Fielding Data'!$A$1:$H$1,0),0),"Other")</f>
        <v>0</v>
      </c>
      <c r="T813" s="14">
        <f>IFERROR(VLOOKUP($A813,'Fielding Data'!$A:$H,MATCH(T$1,'Fielding Data'!$A$1:$H$1,0),0),"Other")</f>
        <v>0</v>
      </c>
      <c r="U813" s="14">
        <f>SUMIFS('Fielding Data'!E:E,'Fielding Data'!$A:$A,'Hitting Data'!$A813)</f>
        <v>307</v>
      </c>
      <c r="V813" s="14">
        <f>SUMIFS('Fielding Data'!F:F,'Fielding Data'!$A:$A,'Hitting Data'!$A813)</f>
        <v>4</v>
      </c>
      <c r="W813" s="14">
        <f>SUMIFS('Fielding Data'!G:G,'Fielding Data'!$A:$A,'Hitting Data'!$A813)</f>
        <v>1</v>
      </c>
      <c r="X813" s="14">
        <f>SUMIFS('Fielding Data'!H:H,'Fielding Data'!$A:$A,'Hitting Data'!$A813)</f>
        <v>1</v>
      </c>
    </row>
    <row r="814" spans="1:24" x14ac:dyDescent="0.25">
      <c r="A814" s="14" t="str">
        <f t="shared" si="12"/>
        <v>pierzaj012010</v>
      </c>
      <c r="B814" s="19" t="s">
        <v>177</v>
      </c>
      <c r="C814" s="19">
        <v>2010</v>
      </c>
      <c r="D814" s="19">
        <v>128</v>
      </c>
      <c r="E814" s="19">
        <v>474</v>
      </c>
      <c r="F814" s="19">
        <v>43</v>
      </c>
      <c r="G814" s="19">
        <v>128</v>
      </c>
      <c r="H814" s="19">
        <v>29</v>
      </c>
      <c r="I814" s="19">
        <v>0</v>
      </c>
      <c r="J814" s="19">
        <v>9</v>
      </c>
      <c r="K814" s="19">
        <v>56</v>
      </c>
      <c r="L814" s="19">
        <v>3</v>
      </c>
      <c r="M814" s="19">
        <v>4</v>
      </c>
      <c r="N814" s="19">
        <v>15</v>
      </c>
      <c r="O814" s="19">
        <v>39</v>
      </c>
      <c r="P814" s="14" t="str">
        <f>IFERROR(VLOOKUP($A814,'Fielding Data'!$A:$H,MATCH(P$1,'Fielding Data'!$A$1:$H$1,0),0),"Other")</f>
        <v>C</v>
      </c>
      <c r="Q814" s="14">
        <f>IFERROR(VLOOKUP($A814,'Fielding Data'!$A:$H,MATCH(Q$1,'Fielding Data'!$A$1:$H$1,0),0),"Other")</f>
        <v>865</v>
      </c>
      <c r="R814" s="14">
        <f>IFERROR(VLOOKUP($A814,'Fielding Data'!$A:$H,MATCH(R$1,'Fielding Data'!$A$1:$H$1,0),0),"Other")</f>
        <v>61</v>
      </c>
      <c r="S814" s="14">
        <f>IFERROR(VLOOKUP($A814,'Fielding Data'!$A:$H,MATCH(S$1,'Fielding Data'!$A$1:$H$1,0),0),"Other")</f>
        <v>5</v>
      </c>
      <c r="T814" s="14">
        <f>IFERROR(VLOOKUP($A814,'Fielding Data'!$A:$H,MATCH(T$1,'Fielding Data'!$A$1:$H$1,0),0),"Other")</f>
        <v>5</v>
      </c>
      <c r="U814" s="14">
        <f>SUMIFS('Fielding Data'!E:E,'Fielding Data'!$A:$A,'Hitting Data'!$A814)</f>
        <v>865</v>
      </c>
      <c r="V814" s="14">
        <f>SUMIFS('Fielding Data'!F:F,'Fielding Data'!$A:$A,'Hitting Data'!$A814)</f>
        <v>61</v>
      </c>
      <c r="W814" s="14">
        <f>SUMIFS('Fielding Data'!G:G,'Fielding Data'!$A:$A,'Hitting Data'!$A814)</f>
        <v>5</v>
      </c>
      <c r="X814" s="14">
        <f>SUMIFS('Fielding Data'!H:H,'Fielding Data'!$A:$A,'Hitting Data'!$A814)</f>
        <v>5</v>
      </c>
    </row>
    <row r="815" spans="1:24" x14ac:dyDescent="0.25">
      <c r="A815" s="14" t="str">
        <f t="shared" si="12"/>
        <v>pineijo012010</v>
      </c>
      <c r="B815" s="19" t="s">
        <v>178</v>
      </c>
      <c r="C815" s="19">
        <v>2010</v>
      </c>
      <c r="D815" s="19">
        <v>23</v>
      </c>
      <c r="E815" s="19">
        <v>3</v>
      </c>
      <c r="F815" s="19">
        <v>3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2</v>
      </c>
      <c r="O815" s="19">
        <v>2</v>
      </c>
      <c r="P815" s="14" t="str">
        <f>IFERROR(VLOOKUP($A815,'Fielding Data'!$A:$H,MATCH(P$1,'Fielding Data'!$A$1:$H$1,0),0),"Other")</f>
        <v>P</v>
      </c>
      <c r="Q815" s="14">
        <f>IFERROR(VLOOKUP($A815,'Fielding Data'!$A:$H,MATCH(Q$1,'Fielding Data'!$A$1:$H$1,0),0),"Other")</f>
        <v>11</v>
      </c>
      <c r="R815" s="14">
        <f>IFERROR(VLOOKUP($A815,'Fielding Data'!$A:$H,MATCH(R$1,'Fielding Data'!$A$1:$H$1,0),0),"Other")</f>
        <v>26</v>
      </c>
      <c r="S815" s="14">
        <f>IFERROR(VLOOKUP($A815,'Fielding Data'!$A:$H,MATCH(S$1,'Fielding Data'!$A$1:$H$1,0),0),"Other")</f>
        <v>1</v>
      </c>
      <c r="T815" s="14">
        <f>IFERROR(VLOOKUP($A815,'Fielding Data'!$A:$H,MATCH(T$1,'Fielding Data'!$A$1:$H$1,0),0),"Other")</f>
        <v>3</v>
      </c>
      <c r="U815" s="14">
        <f>SUMIFS('Fielding Data'!E:E,'Fielding Data'!$A:$A,'Hitting Data'!$A815)</f>
        <v>11</v>
      </c>
      <c r="V815" s="14">
        <f>SUMIFS('Fielding Data'!F:F,'Fielding Data'!$A:$A,'Hitting Data'!$A815)</f>
        <v>26</v>
      </c>
      <c r="W815" s="14">
        <f>SUMIFS('Fielding Data'!G:G,'Fielding Data'!$A:$A,'Hitting Data'!$A815)</f>
        <v>1</v>
      </c>
      <c r="X815" s="14">
        <f>SUMIFS('Fielding Data'!H:H,'Fielding Data'!$A:$A,'Hitting Data'!$A815)</f>
        <v>3</v>
      </c>
    </row>
    <row r="816" spans="1:24" x14ac:dyDescent="0.25">
      <c r="A816" s="14" t="str">
        <f t="shared" si="12"/>
        <v>pintore012010</v>
      </c>
      <c r="B816" s="19" t="s">
        <v>716</v>
      </c>
      <c r="C816" s="19">
        <v>2010</v>
      </c>
      <c r="D816" s="19">
        <v>20</v>
      </c>
      <c r="E816" s="19">
        <v>0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4" t="str">
        <f>IFERROR(VLOOKUP($A816,'Fielding Data'!$A:$H,MATCH(P$1,'Fielding Data'!$A$1:$H$1,0),0),"Other")</f>
        <v>P</v>
      </c>
      <c r="Q816" s="14">
        <f>IFERROR(VLOOKUP($A816,'Fielding Data'!$A:$H,MATCH(Q$1,'Fielding Data'!$A$1:$H$1,0),0),"Other")</f>
        <v>0</v>
      </c>
      <c r="R816" s="14">
        <f>IFERROR(VLOOKUP($A816,'Fielding Data'!$A:$H,MATCH(R$1,'Fielding Data'!$A$1:$H$1,0),0),"Other")</f>
        <v>1</v>
      </c>
      <c r="S816" s="14">
        <f>IFERROR(VLOOKUP($A816,'Fielding Data'!$A:$H,MATCH(S$1,'Fielding Data'!$A$1:$H$1,0),0),"Other")</f>
        <v>0</v>
      </c>
      <c r="T816" s="14">
        <f>IFERROR(VLOOKUP($A816,'Fielding Data'!$A:$H,MATCH(T$1,'Fielding Data'!$A$1:$H$1,0),0),"Other")</f>
        <v>0</v>
      </c>
      <c r="U816" s="14">
        <f>SUMIFS('Fielding Data'!E:E,'Fielding Data'!$A:$A,'Hitting Data'!$A816)</f>
        <v>0</v>
      </c>
      <c r="V816" s="14">
        <f>SUMIFS('Fielding Data'!F:F,'Fielding Data'!$A:$A,'Hitting Data'!$A816)</f>
        <v>1</v>
      </c>
      <c r="W816" s="14">
        <f>SUMIFS('Fielding Data'!G:G,'Fielding Data'!$A:$A,'Hitting Data'!$A816)</f>
        <v>0</v>
      </c>
      <c r="X816" s="14">
        <f>SUMIFS('Fielding Data'!H:H,'Fielding Data'!$A:$A,'Hitting Data'!$A816)</f>
        <v>0</v>
      </c>
    </row>
    <row r="817" spans="1:24" x14ac:dyDescent="0.25">
      <c r="A817" s="14" t="str">
        <f t="shared" si="12"/>
        <v>plouftr012010</v>
      </c>
      <c r="B817" s="19" t="s">
        <v>1359</v>
      </c>
      <c r="C817" s="19">
        <v>2010</v>
      </c>
      <c r="D817" s="19">
        <v>22</v>
      </c>
      <c r="E817" s="19">
        <v>41</v>
      </c>
      <c r="F817" s="19">
        <v>7</v>
      </c>
      <c r="G817" s="19">
        <v>6</v>
      </c>
      <c r="H817" s="19">
        <v>1</v>
      </c>
      <c r="I817" s="19">
        <v>0</v>
      </c>
      <c r="J817" s="19">
        <v>2</v>
      </c>
      <c r="K817" s="19">
        <v>6</v>
      </c>
      <c r="L817" s="19">
        <v>0</v>
      </c>
      <c r="M817" s="19">
        <v>0</v>
      </c>
      <c r="N817" s="19">
        <v>0</v>
      </c>
      <c r="O817" s="19">
        <v>14</v>
      </c>
      <c r="P817" s="14" t="str">
        <f>IFERROR(VLOOKUP($A817,'Fielding Data'!$A:$H,MATCH(P$1,'Fielding Data'!$A$1:$H$1,0),0),"Other")</f>
        <v>2B</v>
      </c>
      <c r="Q817" s="14">
        <f>IFERROR(VLOOKUP($A817,'Fielding Data'!$A:$H,MATCH(Q$1,'Fielding Data'!$A$1:$H$1,0),0),"Other")</f>
        <v>2</v>
      </c>
      <c r="R817" s="14">
        <f>IFERROR(VLOOKUP($A817,'Fielding Data'!$A:$H,MATCH(R$1,'Fielding Data'!$A$1:$H$1,0),0),"Other")</f>
        <v>4</v>
      </c>
      <c r="S817" s="14">
        <f>IFERROR(VLOOKUP($A817,'Fielding Data'!$A:$H,MATCH(S$1,'Fielding Data'!$A$1:$H$1,0),0),"Other")</f>
        <v>0</v>
      </c>
      <c r="T817" s="14">
        <f>IFERROR(VLOOKUP($A817,'Fielding Data'!$A:$H,MATCH(T$1,'Fielding Data'!$A$1:$H$1,0),0),"Other")</f>
        <v>1</v>
      </c>
      <c r="U817" s="14">
        <f>SUMIFS('Fielding Data'!E:E,'Fielding Data'!$A:$A,'Hitting Data'!$A817)</f>
        <v>15</v>
      </c>
      <c r="V817" s="14">
        <f>SUMIFS('Fielding Data'!F:F,'Fielding Data'!$A:$A,'Hitting Data'!$A817)</f>
        <v>24</v>
      </c>
      <c r="W817" s="14">
        <f>SUMIFS('Fielding Data'!G:G,'Fielding Data'!$A:$A,'Hitting Data'!$A817)</f>
        <v>1</v>
      </c>
      <c r="X817" s="14">
        <f>SUMIFS('Fielding Data'!H:H,'Fielding Data'!$A:$A,'Hitting Data'!$A817)</f>
        <v>6</v>
      </c>
    </row>
    <row r="818" spans="1:24" x14ac:dyDescent="0.25">
      <c r="A818" s="14" t="str">
        <f t="shared" si="12"/>
        <v>polanpl012010</v>
      </c>
      <c r="B818" s="19" t="s">
        <v>179</v>
      </c>
      <c r="C818" s="19">
        <v>2010</v>
      </c>
      <c r="D818" s="19">
        <v>132</v>
      </c>
      <c r="E818" s="19">
        <v>554</v>
      </c>
      <c r="F818" s="19">
        <v>76</v>
      </c>
      <c r="G818" s="19">
        <v>165</v>
      </c>
      <c r="H818" s="19">
        <v>27</v>
      </c>
      <c r="I818" s="19">
        <v>2</v>
      </c>
      <c r="J818" s="19">
        <v>6</v>
      </c>
      <c r="K818" s="19">
        <v>52</v>
      </c>
      <c r="L818" s="19">
        <v>5</v>
      </c>
      <c r="M818" s="19">
        <v>0</v>
      </c>
      <c r="N818" s="19">
        <v>32</v>
      </c>
      <c r="O818" s="19">
        <v>47</v>
      </c>
      <c r="P818" s="14" t="str">
        <f>IFERROR(VLOOKUP($A818,'Fielding Data'!$A:$H,MATCH(P$1,'Fielding Data'!$A$1:$H$1,0),0),"Other")</f>
        <v>2B</v>
      </c>
      <c r="Q818" s="14">
        <f>IFERROR(VLOOKUP($A818,'Fielding Data'!$A:$H,MATCH(Q$1,'Fielding Data'!$A$1:$H$1,0),0),"Other")</f>
        <v>15</v>
      </c>
      <c r="R818" s="14">
        <f>IFERROR(VLOOKUP($A818,'Fielding Data'!$A:$H,MATCH(R$1,'Fielding Data'!$A$1:$H$1,0),0),"Other")</f>
        <v>37</v>
      </c>
      <c r="S818" s="14">
        <f>IFERROR(VLOOKUP($A818,'Fielding Data'!$A:$H,MATCH(S$1,'Fielding Data'!$A$1:$H$1,0),0),"Other")</f>
        <v>0</v>
      </c>
      <c r="T818" s="14">
        <f>IFERROR(VLOOKUP($A818,'Fielding Data'!$A:$H,MATCH(T$1,'Fielding Data'!$A$1:$H$1,0),0),"Other")</f>
        <v>7</v>
      </c>
      <c r="U818" s="14">
        <f>SUMIFS('Fielding Data'!E:E,'Fielding Data'!$A:$A,'Hitting Data'!$A818)</f>
        <v>103</v>
      </c>
      <c r="V818" s="14">
        <f>SUMIFS('Fielding Data'!F:F,'Fielding Data'!$A:$A,'Hitting Data'!$A818)</f>
        <v>295</v>
      </c>
      <c r="W818" s="14">
        <f>SUMIFS('Fielding Data'!G:G,'Fielding Data'!$A:$A,'Hitting Data'!$A818)</f>
        <v>5</v>
      </c>
      <c r="X818" s="14">
        <f>SUMIFS('Fielding Data'!H:H,'Fielding Data'!$A:$A,'Hitting Data'!$A818)</f>
        <v>39</v>
      </c>
    </row>
    <row r="819" spans="1:24" x14ac:dyDescent="0.25">
      <c r="A819" s="14" t="str">
        <f t="shared" si="12"/>
        <v>porceri012010</v>
      </c>
      <c r="B819" s="19" t="s">
        <v>1159</v>
      </c>
      <c r="C819" s="19">
        <v>2010</v>
      </c>
      <c r="D819" s="19">
        <v>27</v>
      </c>
      <c r="E819" s="19">
        <v>1</v>
      </c>
      <c r="F819" s="19">
        <v>0</v>
      </c>
      <c r="G819" s="19">
        <v>0</v>
      </c>
      <c r="H819" s="19">
        <v>0</v>
      </c>
      <c r="I819" s="19">
        <v>0</v>
      </c>
      <c r="J819" s="19">
        <v>0</v>
      </c>
      <c r="K819" s="19">
        <v>0</v>
      </c>
      <c r="L819" s="19">
        <v>0</v>
      </c>
      <c r="M819" s="19">
        <v>0</v>
      </c>
      <c r="N819" s="19">
        <v>0</v>
      </c>
      <c r="O819" s="19">
        <v>1</v>
      </c>
      <c r="P819" s="14" t="str">
        <f>IFERROR(VLOOKUP($A819,'Fielding Data'!$A:$H,MATCH(P$1,'Fielding Data'!$A$1:$H$1,0),0),"Other")</f>
        <v>P</v>
      </c>
      <c r="Q819" s="14">
        <f>IFERROR(VLOOKUP($A819,'Fielding Data'!$A:$H,MATCH(Q$1,'Fielding Data'!$A$1:$H$1,0),0),"Other")</f>
        <v>9</v>
      </c>
      <c r="R819" s="14">
        <f>IFERROR(VLOOKUP($A819,'Fielding Data'!$A:$H,MATCH(R$1,'Fielding Data'!$A$1:$H$1,0),0),"Other")</f>
        <v>15</v>
      </c>
      <c r="S819" s="14">
        <f>IFERROR(VLOOKUP($A819,'Fielding Data'!$A:$H,MATCH(S$1,'Fielding Data'!$A$1:$H$1,0),0),"Other")</f>
        <v>1</v>
      </c>
      <c r="T819" s="14">
        <f>IFERROR(VLOOKUP($A819,'Fielding Data'!$A:$H,MATCH(T$1,'Fielding Data'!$A$1:$H$1,0),0),"Other")</f>
        <v>3</v>
      </c>
      <c r="U819" s="14">
        <f>SUMIFS('Fielding Data'!E:E,'Fielding Data'!$A:$A,'Hitting Data'!$A819)</f>
        <v>9</v>
      </c>
      <c r="V819" s="14">
        <f>SUMIFS('Fielding Data'!F:F,'Fielding Data'!$A:$A,'Hitting Data'!$A819)</f>
        <v>15</v>
      </c>
      <c r="W819" s="14">
        <f>SUMIFS('Fielding Data'!G:G,'Fielding Data'!$A:$A,'Hitting Data'!$A819)</f>
        <v>1</v>
      </c>
      <c r="X819" s="14">
        <f>SUMIFS('Fielding Data'!H:H,'Fielding Data'!$A:$A,'Hitting Data'!$A819)</f>
        <v>3</v>
      </c>
    </row>
    <row r="820" spans="1:24" x14ac:dyDescent="0.25">
      <c r="A820" s="14" t="str">
        <f t="shared" si="12"/>
        <v>posadjo012010</v>
      </c>
      <c r="B820" s="19" t="s">
        <v>180</v>
      </c>
      <c r="C820" s="19">
        <v>2010</v>
      </c>
      <c r="D820" s="19">
        <v>120</v>
      </c>
      <c r="E820" s="19">
        <v>383</v>
      </c>
      <c r="F820" s="19">
        <v>49</v>
      </c>
      <c r="G820" s="19">
        <v>95</v>
      </c>
      <c r="H820" s="19">
        <v>23</v>
      </c>
      <c r="I820" s="19">
        <v>1</v>
      </c>
      <c r="J820" s="19">
        <v>18</v>
      </c>
      <c r="K820" s="19">
        <v>57</v>
      </c>
      <c r="L820" s="19">
        <v>3</v>
      </c>
      <c r="M820" s="19">
        <v>1</v>
      </c>
      <c r="N820" s="19">
        <v>59</v>
      </c>
      <c r="O820" s="19">
        <v>99</v>
      </c>
      <c r="P820" s="14" t="str">
        <f>IFERROR(VLOOKUP($A820,'Fielding Data'!$A:$H,MATCH(P$1,'Fielding Data'!$A$1:$H$1,0),0),"Other")</f>
        <v>1B</v>
      </c>
      <c r="Q820" s="14">
        <f>IFERROR(VLOOKUP($A820,'Fielding Data'!$A:$H,MATCH(Q$1,'Fielding Data'!$A$1:$H$1,0),0),"Other")</f>
        <v>0</v>
      </c>
      <c r="R820" s="14">
        <f>IFERROR(VLOOKUP($A820,'Fielding Data'!$A:$H,MATCH(R$1,'Fielding Data'!$A$1:$H$1,0),0),"Other")</f>
        <v>0</v>
      </c>
      <c r="S820" s="14">
        <f>IFERROR(VLOOKUP($A820,'Fielding Data'!$A:$H,MATCH(S$1,'Fielding Data'!$A$1:$H$1,0),0),"Other")</f>
        <v>0</v>
      </c>
      <c r="T820" s="14">
        <f>IFERROR(VLOOKUP($A820,'Fielding Data'!$A:$H,MATCH(T$1,'Fielding Data'!$A$1:$H$1,0),0),"Other")</f>
        <v>0</v>
      </c>
      <c r="U820" s="14">
        <f>SUMIFS('Fielding Data'!E:E,'Fielding Data'!$A:$A,'Hitting Data'!$A820)</f>
        <v>562</v>
      </c>
      <c r="V820" s="14">
        <f>SUMIFS('Fielding Data'!F:F,'Fielding Data'!$A:$A,'Hitting Data'!$A820)</f>
        <v>22</v>
      </c>
      <c r="W820" s="14">
        <f>SUMIFS('Fielding Data'!G:G,'Fielding Data'!$A:$A,'Hitting Data'!$A820)</f>
        <v>8</v>
      </c>
      <c r="X820" s="14">
        <f>SUMIFS('Fielding Data'!H:H,'Fielding Data'!$A:$A,'Hitting Data'!$A820)</f>
        <v>2</v>
      </c>
    </row>
    <row r="821" spans="1:24" x14ac:dyDescent="0.25">
      <c r="A821" s="14" t="str">
        <f t="shared" si="12"/>
        <v>poseybu012010</v>
      </c>
      <c r="B821" s="19" t="s">
        <v>1161</v>
      </c>
      <c r="C821" s="19">
        <v>2010</v>
      </c>
      <c r="D821" s="19">
        <v>108</v>
      </c>
      <c r="E821" s="19">
        <v>406</v>
      </c>
      <c r="F821" s="19">
        <v>58</v>
      </c>
      <c r="G821" s="19">
        <v>124</v>
      </c>
      <c r="H821" s="19">
        <v>23</v>
      </c>
      <c r="I821" s="19">
        <v>2</v>
      </c>
      <c r="J821" s="19">
        <v>18</v>
      </c>
      <c r="K821" s="19">
        <v>67</v>
      </c>
      <c r="L821" s="19">
        <v>0</v>
      </c>
      <c r="M821" s="19">
        <v>2</v>
      </c>
      <c r="N821" s="19">
        <v>30</v>
      </c>
      <c r="O821" s="19">
        <v>55</v>
      </c>
      <c r="P821" s="14" t="str">
        <f>IFERROR(VLOOKUP($A821,'Fielding Data'!$A:$H,MATCH(P$1,'Fielding Data'!$A$1:$H$1,0),0),"Other")</f>
        <v>1B</v>
      </c>
      <c r="Q821" s="14">
        <f>IFERROR(VLOOKUP($A821,'Fielding Data'!$A:$H,MATCH(Q$1,'Fielding Data'!$A$1:$H$1,0),0),"Other")</f>
        <v>196</v>
      </c>
      <c r="R821" s="14">
        <f>IFERROR(VLOOKUP($A821,'Fielding Data'!$A:$H,MATCH(R$1,'Fielding Data'!$A$1:$H$1,0),0),"Other")</f>
        <v>17</v>
      </c>
      <c r="S821" s="14">
        <f>IFERROR(VLOOKUP($A821,'Fielding Data'!$A:$H,MATCH(S$1,'Fielding Data'!$A$1:$H$1,0),0),"Other")</f>
        <v>1</v>
      </c>
      <c r="T821" s="14">
        <f>IFERROR(VLOOKUP($A821,'Fielding Data'!$A:$H,MATCH(T$1,'Fielding Data'!$A$1:$H$1,0),0),"Other")</f>
        <v>14</v>
      </c>
      <c r="U821" s="14">
        <f>SUMIFS('Fielding Data'!E:E,'Fielding Data'!$A:$A,'Hitting Data'!$A821)</f>
        <v>811</v>
      </c>
      <c r="V821" s="14">
        <f>SUMIFS('Fielding Data'!F:F,'Fielding Data'!$A:$A,'Hitting Data'!$A821)</f>
        <v>58</v>
      </c>
      <c r="W821" s="14">
        <f>SUMIFS('Fielding Data'!G:G,'Fielding Data'!$A:$A,'Hitting Data'!$A821)</f>
        <v>7</v>
      </c>
      <c r="X821" s="14">
        <f>SUMIFS('Fielding Data'!H:H,'Fielding Data'!$A:$A,'Hitting Data'!$A821)</f>
        <v>18</v>
      </c>
    </row>
    <row r="822" spans="1:24" x14ac:dyDescent="0.25">
      <c r="A822" s="14" t="str">
        <f t="shared" si="12"/>
        <v>powella012010</v>
      </c>
      <c r="B822" s="19" t="s">
        <v>1162</v>
      </c>
      <c r="C822" s="19">
        <v>2010</v>
      </c>
      <c r="D822" s="19">
        <v>41</v>
      </c>
      <c r="E822" s="19">
        <v>112</v>
      </c>
      <c r="F822" s="19">
        <v>13</v>
      </c>
      <c r="G822" s="19">
        <v>24</v>
      </c>
      <c r="H822" s="19">
        <v>4</v>
      </c>
      <c r="I822" s="19">
        <v>0</v>
      </c>
      <c r="J822" s="19">
        <v>2</v>
      </c>
      <c r="K822" s="19">
        <v>11</v>
      </c>
      <c r="L822" s="19">
        <v>1</v>
      </c>
      <c r="M822" s="19">
        <v>0</v>
      </c>
      <c r="N822" s="19">
        <v>15</v>
      </c>
      <c r="O822" s="19">
        <v>29</v>
      </c>
      <c r="P822" s="14" t="str">
        <f>IFERROR(VLOOKUP($A822,'Fielding Data'!$A:$H,MATCH(P$1,'Fielding Data'!$A$1:$H$1,0),0),"Other")</f>
        <v>1B</v>
      </c>
      <c r="Q822" s="14">
        <f>IFERROR(VLOOKUP($A822,'Fielding Data'!$A:$H,MATCH(Q$1,'Fielding Data'!$A$1:$H$1,0),0),"Other")</f>
        <v>4</v>
      </c>
      <c r="R822" s="14">
        <f>IFERROR(VLOOKUP($A822,'Fielding Data'!$A:$H,MATCH(R$1,'Fielding Data'!$A$1:$H$1,0),0),"Other")</f>
        <v>0</v>
      </c>
      <c r="S822" s="14">
        <f>IFERROR(VLOOKUP($A822,'Fielding Data'!$A:$H,MATCH(S$1,'Fielding Data'!$A$1:$H$1,0),0),"Other")</f>
        <v>0</v>
      </c>
      <c r="T822" s="14">
        <f>IFERROR(VLOOKUP($A822,'Fielding Data'!$A:$H,MATCH(T$1,'Fielding Data'!$A$1:$H$1,0),0),"Other")</f>
        <v>1</v>
      </c>
      <c r="U822" s="14">
        <f>SUMIFS('Fielding Data'!E:E,'Fielding Data'!$A:$A,'Hitting Data'!$A822)</f>
        <v>202</v>
      </c>
      <c r="V822" s="14">
        <f>SUMIFS('Fielding Data'!F:F,'Fielding Data'!$A:$A,'Hitting Data'!$A822)</f>
        <v>8</v>
      </c>
      <c r="W822" s="14">
        <f>SUMIFS('Fielding Data'!G:G,'Fielding Data'!$A:$A,'Hitting Data'!$A822)</f>
        <v>6</v>
      </c>
      <c r="X822" s="14">
        <f>SUMIFS('Fielding Data'!H:H,'Fielding Data'!$A:$A,'Hitting Data'!$A822)</f>
        <v>2</v>
      </c>
    </row>
    <row r="823" spans="1:24" x14ac:dyDescent="0.25">
      <c r="A823" s="14" t="str">
        <f t="shared" si="12"/>
        <v>pradoma012010</v>
      </c>
      <c r="B823" s="19" t="s">
        <v>717</v>
      </c>
      <c r="C823" s="19">
        <v>2010</v>
      </c>
      <c r="D823" s="19">
        <v>140</v>
      </c>
      <c r="E823" s="19">
        <v>599</v>
      </c>
      <c r="F823" s="19">
        <v>100</v>
      </c>
      <c r="G823" s="19">
        <v>184</v>
      </c>
      <c r="H823" s="19">
        <v>40</v>
      </c>
      <c r="I823" s="19">
        <v>3</v>
      </c>
      <c r="J823" s="19">
        <v>15</v>
      </c>
      <c r="K823" s="19">
        <v>66</v>
      </c>
      <c r="L823" s="19">
        <v>5</v>
      </c>
      <c r="M823" s="19">
        <v>3</v>
      </c>
      <c r="N823" s="19">
        <v>40</v>
      </c>
      <c r="O823" s="19">
        <v>86</v>
      </c>
      <c r="P823" s="14" t="str">
        <f>IFERROR(VLOOKUP($A823,'Fielding Data'!$A:$H,MATCH(P$1,'Fielding Data'!$A$1:$H$1,0),0),"Other")</f>
        <v>1B</v>
      </c>
      <c r="Q823" s="14">
        <f>IFERROR(VLOOKUP($A823,'Fielding Data'!$A:$H,MATCH(Q$1,'Fielding Data'!$A$1:$H$1,0),0),"Other")</f>
        <v>7</v>
      </c>
      <c r="R823" s="14">
        <f>IFERROR(VLOOKUP($A823,'Fielding Data'!$A:$H,MATCH(R$1,'Fielding Data'!$A$1:$H$1,0),0),"Other")</f>
        <v>0</v>
      </c>
      <c r="S823" s="14">
        <f>IFERROR(VLOOKUP($A823,'Fielding Data'!$A:$H,MATCH(S$1,'Fielding Data'!$A$1:$H$1,0),0),"Other")</f>
        <v>0</v>
      </c>
      <c r="T823" s="14">
        <f>IFERROR(VLOOKUP($A823,'Fielding Data'!$A:$H,MATCH(T$1,'Fielding Data'!$A$1:$H$1,0),0),"Other")</f>
        <v>0</v>
      </c>
      <c r="U823" s="14">
        <f>SUMIFS('Fielding Data'!E:E,'Fielding Data'!$A:$A,'Hitting Data'!$A823)</f>
        <v>220</v>
      </c>
      <c r="V823" s="14">
        <f>SUMIFS('Fielding Data'!F:F,'Fielding Data'!$A:$A,'Hitting Data'!$A823)</f>
        <v>369</v>
      </c>
      <c r="W823" s="14">
        <f>SUMIFS('Fielding Data'!G:G,'Fielding Data'!$A:$A,'Hitting Data'!$A823)</f>
        <v>11</v>
      </c>
      <c r="X823" s="14">
        <f>SUMIFS('Fielding Data'!H:H,'Fielding Data'!$A:$A,'Hitting Data'!$A823)</f>
        <v>78</v>
      </c>
    </row>
    <row r="824" spans="1:24" x14ac:dyDescent="0.25">
      <c r="A824" s="14" t="str">
        <f t="shared" si="12"/>
        <v>preslal012010</v>
      </c>
      <c r="B824" s="19" t="s">
        <v>1360</v>
      </c>
      <c r="C824" s="19">
        <v>2010</v>
      </c>
      <c r="D824" s="19">
        <v>19</v>
      </c>
      <c r="E824" s="19">
        <v>23</v>
      </c>
      <c r="F824" s="19">
        <v>2</v>
      </c>
      <c r="G824" s="19">
        <v>6</v>
      </c>
      <c r="H824" s="19">
        <v>1</v>
      </c>
      <c r="I824" s="19">
        <v>0</v>
      </c>
      <c r="J824" s="19">
        <v>0</v>
      </c>
      <c r="K824" s="19">
        <v>0</v>
      </c>
      <c r="L824" s="19">
        <v>1</v>
      </c>
      <c r="M824" s="19">
        <v>1</v>
      </c>
      <c r="N824" s="19">
        <v>1</v>
      </c>
      <c r="O824" s="19">
        <v>8</v>
      </c>
      <c r="P824" s="14" t="str">
        <f>IFERROR(VLOOKUP($A824,'Fielding Data'!$A:$H,MATCH(P$1,'Fielding Data'!$A$1:$H$1,0),0),"Other")</f>
        <v>CF</v>
      </c>
      <c r="Q824" s="14">
        <f>IFERROR(VLOOKUP($A824,'Fielding Data'!$A:$H,MATCH(Q$1,'Fielding Data'!$A$1:$H$1,0),0),"Other")</f>
        <v>0</v>
      </c>
      <c r="R824" s="14">
        <f>IFERROR(VLOOKUP($A824,'Fielding Data'!$A:$H,MATCH(R$1,'Fielding Data'!$A$1:$H$1,0),0),"Other")</f>
        <v>0</v>
      </c>
      <c r="S824" s="14">
        <f>IFERROR(VLOOKUP($A824,'Fielding Data'!$A:$H,MATCH(S$1,'Fielding Data'!$A$1:$H$1,0),0),"Other")</f>
        <v>0</v>
      </c>
      <c r="T824" s="14">
        <f>IFERROR(VLOOKUP($A824,'Fielding Data'!$A:$H,MATCH(T$1,'Fielding Data'!$A$1:$H$1,0),0),"Other")</f>
        <v>0</v>
      </c>
      <c r="U824" s="14">
        <f>SUMIFS('Fielding Data'!E:E,'Fielding Data'!$A:$A,'Hitting Data'!$A824)</f>
        <v>3</v>
      </c>
      <c r="V824" s="14">
        <f>SUMIFS('Fielding Data'!F:F,'Fielding Data'!$A:$A,'Hitting Data'!$A824)</f>
        <v>0</v>
      </c>
      <c r="W824" s="14">
        <f>SUMIFS('Fielding Data'!G:G,'Fielding Data'!$A:$A,'Hitting Data'!$A824)</f>
        <v>0</v>
      </c>
      <c r="X824" s="14">
        <f>SUMIFS('Fielding Data'!H:H,'Fielding Data'!$A:$A,'Hitting Data'!$A824)</f>
        <v>0</v>
      </c>
    </row>
    <row r="825" spans="1:24" x14ac:dyDescent="0.25">
      <c r="A825" s="14" t="str">
        <f t="shared" si="12"/>
        <v>priceda012010</v>
      </c>
      <c r="B825" s="19" t="s">
        <v>988</v>
      </c>
      <c r="C825" s="19">
        <v>2010</v>
      </c>
      <c r="D825" s="19">
        <v>32</v>
      </c>
      <c r="E825" s="19">
        <v>7</v>
      </c>
      <c r="F825" s="19">
        <v>0</v>
      </c>
      <c r="G825" s="19">
        <v>1</v>
      </c>
      <c r="H825" s="19">
        <v>0</v>
      </c>
      <c r="I825" s="19">
        <v>0</v>
      </c>
      <c r="J825" s="19">
        <v>0</v>
      </c>
      <c r="K825" s="19">
        <v>0</v>
      </c>
      <c r="L825" s="19">
        <v>0</v>
      </c>
      <c r="M825" s="19">
        <v>0</v>
      </c>
      <c r="N825" s="19">
        <v>0</v>
      </c>
      <c r="O825" s="19">
        <v>5</v>
      </c>
      <c r="P825" s="14" t="str">
        <f>IFERROR(VLOOKUP($A825,'Fielding Data'!$A:$H,MATCH(P$1,'Fielding Data'!$A$1:$H$1,0),0),"Other")</f>
        <v>P</v>
      </c>
      <c r="Q825" s="14">
        <f>IFERROR(VLOOKUP($A825,'Fielding Data'!$A:$H,MATCH(Q$1,'Fielding Data'!$A$1:$H$1,0),0),"Other")</f>
        <v>8</v>
      </c>
      <c r="R825" s="14">
        <f>IFERROR(VLOOKUP($A825,'Fielding Data'!$A:$H,MATCH(R$1,'Fielding Data'!$A$1:$H$1,0),0),"Other")</f>
        <v>22</v>
      </c>
      <c r="S825" s="14">
        <f>IFERROR(VLOOKUP($A825,'Fielding Data'!$A:$H,MATCH(S$1,'Fielding Data'!$A$1:$H$1,0),0),"Other")</f>
        <v>0</v>
      </c>
      <c r="T825" s="14">
        <f>IFERROR(VLOOKUP($A825,'Fielding Data'!$A:$H,MATCH(T$1,'Fielding Data'!$A$1:$H$1,0),0),"Other")</f>
        <v>2</v>
      </c>
      <c r="U825" s="14">
        <f>SUMIFS('Fielding Data'!E:E,'Fielding Data'!$A:$A,'Hitting Data'!$A825)</f>
        <v>8</v>
      </c>
      <c r="V825" s="14">
        <f>SUMIFS('Fielding Data'!F:F,'Fielding Data'!$A:$A,'Hitting Data'!$A825)</f>
        <v>22</v>
      </c>
      <c r="W825" s="14">
        <f>SUMIFS('Fielding Data'!G:G,'Fielding Data'!$A:$A,'Hitting Data'!$A825)</f>
        <v>0</v>
      </c>
      <c r="X825" s="14">
        <f>SUMIFS('Fielding Data'!H:H,'Fielding Data'!$A:$A,'Hitting Data'!$A825)</f>
        <v>2</v>
      </c>
    </row>
    <row r="826" spans="1:24" x14ac:dyDescent="0.25">
      <c r="A826" s="14" t="str">
        <f t="shared" si="12"/>
        <v>proctsc012010</v>
      </c>
      <c r="B826" s="19" t="s">
        <v>485</v>
      </c>
      <c r="C826" s="19">
        <v>2010</v>
      </c>
      <c r="D826" s="19">
        <v>6</v>
      </c>
      <c r="E826" s="19">
        <v>0</v>
      </c>
      <c r="F826" s="19">
        <v>0</v>
      </c>
      <c r="G826" s="19">
        <v>0</v>
      </c>
      <c r="H826" s="19">
        <v>0</v>
      </c>
      <c r="I826" s="19">
        <v>0</v>
      </c>
      <c r="J826" s="19">
        <v>0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4" t="str">
        <f>IFERROR(VLOOKUP($A826,'Fielding Data'!$A:$H,MATCH(P$1,'Fielding Data'!$A$1:$H$1,0),0),"Other")</f>
        <v>P</v>
      </c>
      <c r="Q826" s="14">
        <f>IFERROR(VLOOKUP($A826,'Fielding Data'!$A:$H,MATCH(Q$1,'Fielding Data'!$A$1:$H$1,0),0),"Other")</f>
        <v>0</v>
      </c>
      <c r="R826" s="14">
        <f>IFERROR(VLOOKUP($A826,'Fielding Data'!$A:$H,MATCH(R$1,'Fielding Data'!$A$1:$H$1,0),0),"Other")</f>
        <v>0</v>
      </c>
      <c r="S826" s="14">
        <f>IFERROR(VLOOKUP($A826,'Fielding Data'!$A:$H,MATCH(S$1,'Fielding Data'!$A$1:$H$1,0),0),"Other")</f>
        <v>0</v>
      </c>
      <c r="T826" s="14">
        <f>IFERROR(VLOOKUP($A826,'Fielding Data'!$A:$H,MATCH(T$1,'Fielding Data'!$A$1:$H$1,0),0),"Other")</f>
        <v>0</v>
      </c>
      <c r="U826" s="14">
        <f>SUMIFS('Fielding Data'!E:E,'Fielding Data'!$A:$A,'Hitting Data'!$A826)</f>
        <v>0</v>
      </c>
      <c r="V826" s="14">
        <f>SUMIFS('Fielding Data'!F:F,'Fielding Data'!$A:$A,'Hitting Data'!$A826)</f>
        <v>0</v>
      </c>
      <c r="W826" s="14">
        <f>SUMIFS('Fielding Data'!G:G,'Fielding Data'!$A:$A,'Hitting Data'!$A826)</f>
        <v>0</v>
      </c>
      <c r="X826" s="14">
        <f>SUMIFS('Fielding Data'!H:H,'Fielding Data'!$A:$A,'Hitting Data'!$A826)</f>
        <v>0</v>
      </c>
    </row>
    <row r="827" spans="1:24" x14ac:dyDescent="0.25">
      <c r="A827" s="14" t="str">
        <f t="shared" si="12"/>
        <v>pujolal012010</v>
      </c>
      <c r="B827" s="19" t="s">
        <v>266</v>
      </c>
      <c r="C827" s="19">
        <v>2010</v>
      </c>
      <c r="D827" s="19">
        <v>159</v>
      </c>
      <c r="E827" s="19">
        <v>587</v>
      </c>
      <c r="F827" s="19">
        <v>115</v>
      </c>
      <c r="G827" s="19">
        <v>183</v>
      </c>
      <c r="H827" s="19">
        <v>39</v>
      </c>
      <c r="I827" s="19">
        <v>1</v>
      </c>
      <c r="J827" s="19">
        <v>42</v>
      </c>
      <c r="K827" s="19">
        <v>118</v>
      </c>
      <c r="L827" s="19">
        <v>14</v>
      </c>
      <c r="M827" s="19">
        <v>4</v>
      </c>
      <c r="N827" s="19">
        <v>103</v>
      </c>
      <c r="O827" s="19">
        <v>76</v>
      </c>
      <c r="P827" s="14" t="str">
        <f>IFERROR(VLOOKUP($A827,'Fielding Data'!$A:$H,MATCH(P$1,'Fielding Data'!$A$1:$H$1,0),0),"Other")</f>
        <v>1B</v>
      </c>
      <c r="Q827" s="14">
        <f>IFERROR(VLOOKUP($A827,'Fielding Data'!$A:$H,MATCH(Q$1,'Fielding Data'!$A$1:$H$1,0),0),"Other")</f>
        <v>1458</v>
      </c>
      <c r="R827" s="14">
        <f>IFERROR(VLOOKUP($A827,'Fielding Data'!$A:$H,MATCH(R$1,'Fielding Data'!$A$1:$H$1,0),0),"Other")</f>
        <v>157</v>
      </c>
      <c r="S827" s="14">
        <f>IFERROR(VLOOKUP($A827,'Fielding Data'!$A:$H,MATCH(S$1,'Fielding Data'!$A$1:$H$1,0),0),"Other")</f>
        <v>4</v>
      </c>
      <c r="T827" s="14">
        <f>IFERROR(VLOOKUP($A827,'Fielding Data'!$A:$H,MATCH(T$1,'Fielding Data'!$A$1:$H$1,0),0),"Other")</f>
        <v>146</v>
      </c>
      <c r="U827" s="14">
        <f>SUMIFS('Fielding Data'!E:E,'Fielding Data'!$A:$A,'Hitting Data'!$A827)</f>
        <v>1458</v>
      </c>
      <c r="V827" s="14">
        <f>SUMIFS('Fielding Data'!F:F,'Fielding Data'!$A:$A,'Hitting Data'!$A827)</f>
        <v>157</v>
      </c>
      <c r="W827" s="14">
        <f>SUMIFS('Fielding Data'!G:G,'Fielding Data'!$A:$A,'Hitting Data'!$A827)</f>
        <v>4</v>
      </c>
      <c r="X827" s="14">
        <f>SUMIFS('Fielding Data'!H:H,'Fielding Data'!$A:$A,'Hitting Data'!$A827)</f>
        <v>146</v>
      </c>
    </row>
    <row r="828" spans="1:24" x14ac:dyDescent="0.25">
      <c r="A828" s="14" t="str">
        <f t="shared" si="12"/>
        <v>puntoni012010</v>
      </c>
      <c r="B828" s="19" t="s">
        <v>267</v>
      </c>
      <c r="C828" s="19">
        <v>2010</v>
      </c>
      <c r="D828" s="19">
        <v>88</v>
      </c>
      <c r="E828" s="19">
        <v>252</v>
      </c>
      <c r="F828" s="19">
        <v>24</v>
      </c>
      <c r="G828" s="19">
        <v>60</v>
      </c>
      <c r="H828" s="19">
        <v>11</v>
      </c>
      <c r="I828" s="19">
        <v>1</v>
      </c>
      <c r="J828" s="19">
        <v>1</v>
      </c>
      <c r="K828" s="19">
        <v>20</v>
      </c>
      <c r="L828" s="19">
        <v>6</v>
      </c>
      <c r="M828" s="19">
        <v>2</v>
      </c>
      <c r="N828" s="19">
        <v>28</v>
      </c>
      <c r="O828" s="19">
        <v>50</v>
      </c>
      <c r="P828" s="14" t="str">
        <f>IFERROR(VLOOKUP($A828,'Fielding Data'!$A:$H,MATCH(P$1,'Fielding Data'!$A$1:$H$1,0),0),"Other")</f>
        <v>2B</v>
      </c>
      <c r="Q828" s="14">
        <f>IFERROR(VLOOKUP($A828,'Fielding Data'!$A:$H,MATCH(Q$1,'Fielding Data'!$A$1:$H$1,0),0),"Other")</f>
        <v>15</v>
      </c>
      <c r="R828" s="14">
        <f>IFERROR(VLOOKUP($A828,'Fielding Data'!$A:$H,MATCH(R$1,'Fielding Data'!$A$1:$H$1,0),0),"Other")</f>
        <v>29</v>
      </c>
      <c r="S828" s="14">
        <f>IFERROR(VLOOKUP($A828,'Fielding Data'!$A:$H,MATCH(S$1,'Fielding Data'!$A$1:$H$1,0),0),"Other")</f>
        <v>3</v>
      </c>
      <c r="T828" s="14">
        <f>IFERROR(VLOOKUP($A828,'Fielding Data'!$A:$H,MATCH(T$1,'Fielding Data'!$A$1:$H$1,0),0),"Other")</f>
        <v>5</v>
      </c>
      <c r="U828" s="14">
        <f>SUMIFS('Fielding Data'!E:E,'Fielding Data'!$A:$A,'Hitting Data'!$A828)</f>
        <v>92</v>
      </c>
      <c r="V828" s="14">
        <f>SUMIFS('Fielding Data'!F:F,'Fielding Data'!$A:$A,'Hitting Data'!$A828)</f>
        <v>202</v>
      </c>
      <c r="W828" s="14">
        <f>SUMIFS('Fielding Data'!G:G,'Fielding Data'!$A:$A,'Hitting Data'!$A828)</f>
        <v>8</v>
      </c>
      <c r="X828" s="14">
        <f>SUMIFS('Fielding Data'!H:H,'Fielding Data'!$A:$A,'Hitting Data'!$A828)</f>
        <v>27</v>
      </c>
    </row>
    <row r="829" spans="1:24" x14ac:dyDescent="0.25">
      <c r="A829" s="14" t="str">
        <f t="shared" si="12"/>
        <v>purceda012010</v>
      </c>
      <c r="B829" s="19" t="s">
        <v>990</v>
      </c>
      <c r="C829" s="19">
        <v>2010</v>
      </c>
      <c r="D829" s="19">
        <v>33</v>
      </c>
      <c r="E829" s="19">
        <v>0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4" t="str">
        <f>IFERROR(VLOOKUP($A829,'Fielding Data'!$A:$H,MATCH(P$1,'Fielding Data'!$A$1:$H$1,0),0),"Other")</f>
        <v>P</v>
      </c>
      <c r="Q829" s="14">
        <f>IFERROR(VLOOKUP($A829,'Fielding Data'!$A:$H,MATCH(Q$1,'Fielding Data'!$A$1:$H$1,0),0),"Other")</f>
        <v>2</v>
      </c>
      <c r="R829" s="14">
        <f>IFERROR(VLOOKUP($A829,'Fielding Data'!$A:$H,MATCH(R$1,'Fielding Data'!$A$1:$H$1,0),0),"Other")</f>
        <v>1</v>
      </c>
      <c r="S829" s="14">
        <f>IFERROR(VLOOKUP($A829,'Fielding Data'!$A:$H,MATCH(S$1,'Fielding Data'!$A$1:$H$1,0),0),"Other")</f>
        <v>0</v>
      </c>
      <c r="T829" s="14">
        <f>IFERROR(VLOOKUP($A829,'Fielding Data'!$A:$H,MATCH(T$1,'Fielding Data'!$A$1:$H$1,0),0),"Other")</f>
        <v>0</v>
      </c>
      <c r="U829" s="14">
        <f>SUMIFS('Fielding Data'!E:E,'Fielding Data'!$A:$A,'Hitting Data'!$A829)</f>
        <v>2</v>
      </c>
      <c r="V829" s="14">
        <f>SUMIFS('Fielding Data'!F:F,'Fielding Data'!$A:$A,'Hitting Data'!$A829)</f>
        <v>1</v>
      </c>
      <c r="W829" s="14">
        <f>SUMIFS('Fielding Data'!G:G,'Fielding Data'!$A:$A,'Hitting Data'!$A829)</f>
        <v>0</v>
      </c>
      <c r="X829" s="14">
        <f>SUMIFS('Fielding Data'!H:H,'Fielding Data'!$A:$A,'Hitting Data'!$A829)</f>
        <v>0</v>
      </c>
    </row>
    <row r="830" spans="1:24" x14ac:dyDescent="0.25">
      <c r="A830" s="14" t="str">
        <f t="shared" si="12"/>
        <v>putzjj012010</v>
      </c>
      <c r="B830" s="19" t="s">
        <v>396</v>
      </c>
      <c r="C830" s="19">
        <v>2010</v>
      </c>
      <c r="D830" s="19">
        <v>60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4" t="str">
        <f>IFERROR(VLOOKUP($A830,'Fielding Data'!$A:$H,MATCH(P$1,'Fielding Data'!$A$1:$H$1,0),0),"Other")</f>
        <v>P</v>
      </c>
      <c r="Q830" s="14">
        <f>IFERROR(VLOOKUP($A830,'Fielding Data'!$A:$H,MATCH(Q$1,'Fielding Data'!$A$1:$H$1,0),0),"Other")</f>
        <v>1</v>
      </c>
      <c r="R830" s="14">
        <f>IFERROR(VLOOKUP($A830,'Fielding Data'!$A:$H,MATCH(R$1,'Fielding Data'!$A$1:$H$1,0),0),"Other")</f>
        <v>4</v>
      </c>
      <c r="S830" s="14">
        <f>IFERROR(VLOOKUP($A830,'Fielding Data'!$A:$H,MATCH(S$1,'Fielding Data'!$A$1:$H$1,0),0),"Other")</f>
        <v>0</v>
      </c>
      <c r="T830" s="14">
        <f>IFERROR(VLOOKUP($A830,'Fielding Data'!$A:$H,MATCH(T$1,'Fielding Data'!$A$1:$H$1,0),0),"Other")</f>
        <v>0</v>
      </c>
      <c r="U830" s="14">
        <f>SUMIFS('Fielding Data'!E:E,'Fielding Data'!$A:$A,'Hitting Data'!$A830)</f>
        <v>1</v>
      </c>
      <c r="V830" s="14">
        <f>SUMIFS('Fielding Data'!F:F,'Fielding Data'!$A:$A,'Hitting Data'!$A830)</f>
        <v>4</v>
      </c>
      <c r="W830" s="14">
        <f>SUMIFS('Fielding Data'!G:G,'Fielding Data'!$A:$A,'Hitting Data'!$A830)</f>
        <v>0</v>
      </c>
      <c r="X830" s="14">
        <f>SUMIFS('Fielding Data'!H:H,'Fielding Data'!$A:$A,'Hitting Data'!$A830)</f>
        <v>0</v>
      </c>
    </row>
    <row r="831" spans="1:24" x14ac:dyDescent="0.25">
      <c r="A831" s="14" t="str">
        <f t="shared" si="12"/>
        <v>quentca012010</v>
      </c>
      <c r="B831" s="19" t="s">
        <v>718</v>
      </c>
      <c r="C831" s="19">
        <v>2010</v>
      </c>
      <c r="D831" s="19">
        <v>131</v>
      </c>
      <c r="E831" s="19">
        <v>453</v>
      </c>
      <c r="F831" s="19">
        <v>73</v>
      </c>
      <c r="G831" s="19">
        <v>110</v>
      </c>
      <c r="H831" s="19">
        <v>25</v>
      </c>
      <c r="I831" s="19">
        <v>2</v>
      </c>
      <c r="J831" s="19">
        <v>26</v>
      </c>
      <c r="K831" s="19">
        <v>87</v>
      </c>
      <c r="L831" s="19">
        <v>2</v>
      </c>
      <c r="M831" s="19">
        <v>2</v>
      </c>
      <c r="N831" s="19">
        <v>50</v>
      </c>
      <c r="O831" s="19">
        <v>83</v>
      </c>
      <c r="P831" s="14" t="str">
        <f>IFERROR(VLOOKUP($A831,'Fielding Data'!$A:$H,MATCH(P$1,'Fielding Data'!$A$1:$H$1,0),0),"Other")</f>
        <v>OF</v>
      </c>
      <c r="Q831" s="14">
        <f>IFERROR(VLOOKUP($A831,'Fielding Data'!$A:$H,MATCH(Q$1,'Fielding Data'!$A$1:$H$1,0),0),"Other")</f>
        <v>183</v>
      </c>
      <c r="R831" s="14">
        <f>IFERROR(VLOOKUP($A831,'Fielding Data'!$A:$H,MATCH(R$1,'Fielding Data'!$A$1:$H$1,0),0),"Other")</f>
        <v>4</v>
      </c>
      <c r="S831" s="14">
        <f>IFERROR(VLOOKUP($A831,'Fielding Data'!$A:$H,MATCH(S$1,'Fielding Data'!$A$1:$H$1,0),0),"Other")</f>
        <v>8</v>
      </c>
      <c r="T831" s="14">
        <f>IFERROR(VLOOKUP($A831,'Fielding Data'!$A:$H,MATCH(T$1,'Fielding Data'!$A$1:$H$1,0),0),"Other")</f>
        <v>1</v>
      </c>
      <c r="U831" s="14">
        <f>SUMIFS('Fielding Data'!E:E,'Fielding Data'!$A:$A,'Hitting Data'!$A831)</f>
        <v>183</v>
      </c>
      <c r="V831" s="14">
        <f>SUMIFS('Fielding Data'!F:F,'Fielding Data'!$A:$A,'Hitting Data'!$A831)</f>
        <v>4</v>
      </c>
      <c r="W831" s="14">
        <f>SUMIFS('Fielding Data'!G:G,'Fielding Data'!$A:$A,'Hitting Data'!$A831)</f>
        <v>8</v>
      </c>
      <c r="X831" s="14">
        <f>SUMIFS('Fielding Data'!H:H,'Fielding Data'!$A:$A,'Hitting Data'!$A831)</f>
        <v>1</v>
      </c>
    </row>
    <row r="832" spans="1:24" x14ac:dyDescent="0.25">
      <c r="A832" s="14" t="str">
        <f t="shared" si="12"/>
        <v>quinlro012010</v>
      </c>
      <c r="B832" s="19" t="s">
        <v>397</v>
      </c>
      <c r="C832" s="19">
        <v>2010</v>
      </c>
      <c r="D832" s="19">
        <v>23</v>
      </c>
      <c r="E832" s="19">
        <v>33</v>
      </c>
      <c r="F832" s="19">
        <v>4</v>
      </c>
      <c r="G832" s="19">
        <v>4</v>
      </c>
      <c r="H832" s="19">
        <v>2</v>
      </c>
      <c r="I832" s="19">
        <v>0</v>
      </c>
      <c r="J832" s="19">
        <v>0</v>
      </c>
      <c r="K832" s="19">
        <v>2</v>
      </c>
      <c r="L832" s="19">
        <v>2</v>
      </c>
      <c r="M832" s="19">
        <v>0</v>
      </c>
      <c r="N832" s="19">
        <v>2</v>
      </c>
      <c r="O832" s="19">
        <v>6</v>
      </c>
      <c r="P832" s="14" t="str">
        <f>IFERROR(VLOOKUP($A832,'Fielding Data'!$A:$H,MATCH(P$1,'Fielding Data'!$A$1:$H$1,0),0),"Other")</f>
        <v>1B</v>
      </c>
      <c r="Q832" s="14">
        <f>IFERROR(VLOOKUP($A832,'Fielding Data'!$A:$H,MATCH(Q$1,'Fielding Data'!$A$1:$H$1,0),0),"Other")</f>
        <v>71</v>
      </c>
      <c r="R832" s="14">
        <f>IFERROR(VLOOKUP($A832,'Fielding Data'!$A:$H,MATCH(R$1,'Fielding Data'!$A$1:$H$1,0),0),"Other")</f>
        <v>1</v>
      </c>
      <c r="S832" s="14">
        <f>IFERROR(VLOOKUP($A832,'Fielding Data'!$A:$H,MATCH(S$1,'Fielding Data'!$A$1:$H$1,0),0),"Other")</f>
        <v>1</v>
      </c>
      <c r="T832" s="14">
        <f>IFERROR(VLOOKUP($A832,'Fielding Data'!$A:$H,MATCH(T$1,'Fielding Data'!$A$1:$H$1,0),0),"Other")</f>
        <v>7</v>
      </c>
      <c r="U832" s="14">
        <f>SUMIFS('Fielding Data'!E:E,'Fielding Data'!$A:$A,'Hitting Data'!$A832)</f>
        <v>72</v>
      </c>
      <c r="V832" s="14">
        <f>SUMIFS('Fielding Data'!F:F,'Fielding Data'!$A:$A,'Hitting Data'!$A832)</f>
        <v>1</v>
      </c>
      <c r="W832" s="14">
        <f>SUMIFS('Fielding Data'!G:G,'Fielding Data'!$A:$A,'Hitting Data'!$A832)</f>
        <v>1</v>
      </c>
      <c r="X832" s="14">
        <f>SUMIFS('Fielding Data'!H:H,'Fielding Data'!$A:$A,'Hitting Data'!$A832)</f>
        <v>7</v>
      </c>
    </row>
    <row r="833" spans="1:24" x14ac:dyDescent="0.25">
      <c r="A833" s="14" t="str">
        <f t="shared" si="12"/>
        <v>quinthu012010</v>
      </c>
      <c r="B833" s="19" t="s">
        <v>398</v>
      </c>
      <c r="C833" s="19">
        <v>2010</v>
      </c>
      <c r="D833" s="19">
        <v>88</v>
      </c>
      <c r="E833" s="19">
        <v>265</v>
      </c>
      <c r="F833" s="19">
        <v>13</v>
      </c>
      <c r="G833" s="19">
        <v>62</v>
      </c>
      <c r="H833" s="19">
        <v>10</v>
      </c>
      <c r="I833" s="19">
        <v>0</v>
      </c>
      <c r="J833" s="19">
        <v>4</v>
      </c>
      <c r="K833" s="19">
        <v>20</v>
      </c>
      <c r="L833" s="19">
        <v>0</v>
      </c>
      <c r="M833" s="19">
        <v>0</v>
      </c>
      <c r="N833" s="19">
        <v>8</v>
      </c>
      <c r="O833" s="19">
        <v>59</v>
      </c>
      <c r="P833" s="14" t="str">
        <f>IFERROR(VLOOKUP($A833,'Fielding Data'!$A:$H,MATCH(P$1,'Fielding Data'!$A$1:$H$1,0),0),"Other")</f>
        <v>C</v>
      </c>
      <c r="Q833" s="14">
        <f>IFERROR(VLOOKUP($A833,'Fielding Data'!$A:$H,MATCH(Q$1,'Fielding Data'!$A$1:$H$1,0),0),"Other")</f>
        <v>561</v>
      </c>
      <c r="R833" s="14">
        <f>IFERROR(VLOOKUP($A833,'Fielding Data'!$A:$H,MATCH(R$1,'Fielding Data'!$A$1:$H$1,0),0),"Other")</f>
        <v>49</v>
      </c>
      <c r="S833" s="14">
        <f>IFERROR(VLOOKUP($A833,'Fielding Data'!$A:$H,MATCH(S$1,'Fielding Data'!$A$1:$H$1,0),0),"Other")</f>
        <v>5</v>
      </c>
      <c r="T833" s="14">
        <f>IFERROR(VLOOKUP($A833,'Fielding Data'!$A:$H,MATCH(T$1,'Fielding Data'!$A$1:$H$1,0),0),"Other")</f>
        <v>5</v>
      </c>
      <c r="U833" s="14">
        <f>SUMIFS('Fielding Data'!E:E,'Fielding Data'!$A:$A,'Hitting Data'!$A833)</f>
        <v>561</v>
      </c>
      <c r="V833" s="14">
        <f>SUMIFS('Fielding Data'!F:F,'Fielding Data'!$A:$A,'Hitting Data'!$A833)</f>
        <v>49</v>
      </c>
      <c r="W833" s="14">
        <f>SUMIFS('Fielding Data'!G:G,'Fielding Data'!$A:$A,'Hitting Data'!$A833)</f>
        <v>5</v>
      </c>
      <c r="X833" s="14">
        <f>SUMIFS('Fielding Data'!H:H,'Fielding Data'!$A:$A,'Hitting Data'!$A833)</f>
        <v>5</v>
      </c>
    </row>
    <row r="834" spans="1:24" x14ac:dyDescent="0.25">
      <c r="A834" s="14" t="str">
        <f t="shared" si="12"/>
        <v>quirogu012010</v>
      </c>
      <c r="B834" s="19" t="s">
        <v>487</v>
      </c>
      <c r="C834" s="19">
        <v>2010</v>
      </c>
      <c r="D834" s="19">
        <v>2</v>
      </c>
      <c r="E834" s="19">
        <v>7</v>
      </c>
      <c r="F834" s="19">
        <v>1</v>
      </c>
      <c r="G834" s="19">
        <v>2</v>
      </c>
      <c r="H834" s="19">
        <v>1</v>
      </c>
      <c r="I834" s="19">
        <v>0</v>
      </c>
      <c r="J834" s="19">
        <v>0</v>
      </c>
      <c r="K834" s="19">
        <v>0</v>
      </c>
      <c r="L834" s="19">
        <v>0</v>
      </c>
      <c r="M834" s="19">
        <v>0</v>
      </c>
      <c r="N834" s="19">
        <v>0</v>
      </c>
      <c r="O834" s="19">
        <v>1</v>
      </c>
      <c r="P834" s="14" t="str">
        <f>IFERROR(VLOOKUP($A834,'Fielding Data'!$A:$H,MATCH(P$1,'Fielding Data'!$A$1:$H$1,0),0),"Other")</f>
        <v>C</v>
      </c>
      <c r="Q834" s="14">
        <f>IFERROR(VLOOKUP($A834,'Fielding Data'!$A:$H,MATCH(Q$1,'Fielding Data'!$A$1:$H$1,0),0),"Other")</f>
        <v>8</v>
      </c>
      <c r="R834" s="14">
        <f>IFERROR(VLOOKUP($A834,'Fielding Data'!$A:$H,MATCH(R$1,'Fielding Data'!$A$1:$H$1,0),0),"Other")</f>
        <v>1</v>
      </c>
      <c r="S834" s="14">
        <f>IFERROR(VLOOKUP($A834,'Fielding Data'!$A:$H,MATCH(S$1,'Fielding Data'!$A$1:$H$1,0),0),"Other")</f>
        <v>1</v>
      </c>
      <c r="T834" s="14">
        <f>IFERROR(VLOOKUP($A834,'Fielding Data'!$A:$H,MATCH(T$1,'Fielding Data'!$A$1:$H$1,0),0),"Other")</f>
        <v>0</v>
      </c>
      <c r="U834" s="14">
        <f>SUMIFS('Fielding Data'!E:E,'Fielding Data'!$A:$A,'Hitting Data'!$A834)</f>
        <v>8</v>
      </c>
      <c r="V834" s="14">
        <f>SUMIFS('Fielding Data'!F:F,'Fielding Data'!$A:$A,'Hitting Data'!$A834)</f>
        <v>1</v>
      </c>
      <c r="W834" s="14">
        <f>SUMIFS('Fielding Data'!G:G,'Fielding Data'!$A:$A,'Hitting Data'!$A834)</f>
        <v>1</v>
      </c>
      <c r="X834" s="14">
        <f>SUMIFS('Fielding Data'!H:H,'Fielding Data'!$A:$A,'Hitting Data'!$A834)</f>
        <v>0</v>
      </c>
    </row>
    <row r="835" spans="1:24" x14ac:dyDescent="0.25">
      <c r="A835" s="14" t="str">
        <f t="shared" ref="A835:A898" si="13">B835&amp;C835</f>
        <v>raburry012010</v>
      </c>
      <c r="B835" s="19" t="s">
        <v>488</v>
      </c>
      <c r="C835" s="19">
        <v>2010</v>
      </c>
      <c r="D835" s="19">
        <v>113</v>
      </c>
      <c r="E835" s="19">
        <v>371</v>
      </c>
      <c r="F835" s="19">
        <v>54</v>
      </c>
      <c r="G835" s="19">
        <v>104</v>
      </c>
      <c r="H835" s="19">
        <v>25</v>
      </c>
      <c r="I835" s="19">
        <v>1</v>
      </c>
      <c r="J835" s="19">
        <v>15</v>
      </c>
      <c r="K835" s="19">
        <v>62</v>
      </c>
      <c r="L835" s="19">
        <v>2</v>
      </c>
      <c r="M835" s="19">
        <v>2</v>
      </c>
      <c r="N835" s="19">
        <v>27</v>
      </c>
      <c r="O835" s="19">
        <v>92</v>
      </c>
      <c r="P835" s="14" t="str">
        <f>IFERROR(VLOOKUP($A835,'Fielding Data'!$A:$H,MATCH(P$1,'Fielding Data'!$A$1:$H$1,0),0),"Other")</f>
        <v>1B</v>
      </c>
      <c r="Q835" s="14">
        <f>IFERROR(VLOOKUP($A835,'Fielding Data'!$A:$H,MATCH(Q$1,'Fielding Data'!$A$1:$H$1,0),0),"Other")</f>
        <v>6</v>
      </c>
      <c r="R835" s="14">
        <f>IFERROR(VLOOKUP($A835,'Fielding Data'!$A:$H,MATCH(R$1,'Fielding Data'!$A$1:$H$1,0),0),"Other")</f>
        <v>1</v>
      </c>
      <c r="S835" s="14">
        <f>IFERROR(VLOOKUP($A835,'Fielding Data'!$A:$H,MATCH(S$1,'Fielding Data'!$A$1:$H$1,0),0),"Other")</f>
        <v>0</v>
      </c>
      <c r="T835" s="14">
        <f>IFERROR(VLOOKUP($A835,'Fielding Data'!$A:$H,MATCH(T$1,'Fielding Data'!$A$1:$H$1,0),0),"Other")</f>
        <v>1</v>
      </c>
      <c r="U835" s="14">
        <f>SUMIFS('Fielding Data'!E:E,'Fielding Data'!$A:$A,'Hitting Data'!$A835)</f>
        <v>184</v>
      </c>
      <c r="V835" s="14">
        <f>SUMIFS('Fielding Data'!F:F,'Fielding Data'!$A:$A,'Hitting Data'!$A835)</f>
        <v>49</v>
      </c>
      <c r="W835" s="14">
        <f>SUMIFS('Fielding Data'!G:G,'Fielding Data'!$A:$A,'Hitting Data'!$A835)</f>
        <v>6</v>
      </c>
      <c r="X835" s="14">
        <f>SUMIFS('Fielding Data'!H:H,'Fielding Data'!$A:$A,'Hitting Data'!$A835)</f>
        <v>12</v>
      </c>
    </row>
    <row r="836" spans="1:24" x14ac:dyDescent="0.25">
      <c r="A836" s="14" t="str">
        <f t="shared" si="13"/>
        <v>ramiral032010</v>
      </c>
      <c r="B836" s="19" t="s">
        <v>991</v>
      </c>
      <c r="C836" s="19">
        <v>2010</v>
      </c>
      <c r="D836" s="19">
        <v>156</v>
      </c>
      <c r="E836" s="19">
        <v>585</v>
      </c>
      <c r="F836" s="19">
        <v>83</v>
      </c>
      <c r="G836" s="19">
        <v>165</v>
      </c>
      <c r="H836" s="19">
        <v>29</v>
      </c>
      <c r="I836" s="19">
        <v>2</v>
      </c>
      <c r="J836" s="19">
        <v>18</v>
      </c>
      <c r="K836" s="19">
        <v>70</v>
      </c>
      <c r="L836" s="19">
        <v>13</v>
      </c>
      <c r="M836" s="19">
        <v>8</v>
      </c>
      <c r="N836" s="19">
        <v>27</v>
      </c>
      <c r="O836" s="19">
        <v>82</v>
      </c>
      <c r="P836" s="14" t="str">
        <f>IFERROR(VLOOKUP($A836,'Fielding Data'!$A:$H,MATCH(P$1,'Fielding Data'!$A$1:$H$1,0),0),"Other")</f>
        <v>SS</v>
      </c>
      <c r="Q836" s="14">
        <f>IFERROR(VLOOKUP($A836,'Fielding Data'!$A:$H,MATCH(Q$1,'Fielding Data'!$A$1:$H$1,0),0),"Other")</f>
        <v>249</v>
      </c>
      <c r="R836" s="14">
        <f>IFERROR(VLOOKUP($A836,'Fielding Data'!$A:$H,MATCH(R$1,'Fielding Data'!$A$1:$H$1,0),0),"Other")</f>
        <v>499</v>
      </c>
      <c r="S836" s="14">
        <f>IFERROR(VLOOKUP($A836,'Fielding Data'!$A:$H,MATCH(S$1,'Fielding Data'!$A$1:$H$1,0),0),"Other")</f>
        <v>20</v>
      </c>
      <c r="T836" s="14">
        <f>IFERROR(VLOOKUP($A836,'Fielding Data'!$A:$H,MATCH(T$1,'Fielding Data'!$A$1:$H$1,0),0),"Other")</f>
        <v>109</v>
      </c>
      <c r="U836" s="14">
        <f>SUMIFS('Fielding Data'!E:E,'Fielding Data'!$A:$A,'Hitting Data'!$A836)</f>
        <v>249</v>
      </c>
      <c r="V836" s="14">
        <f>SUMIFS('Fielding Data'!F:F,'Fielding Data'!$A:$A,'Hitting Data'!$A836)</f>
        <v>499</v>
      </c>
      <c r="W836" s="14">
        <f>SUMIFS('Fielding Data'!G:G,'Fielding Data'!$A:$A,'Hitting Data'!$A836)</f>
        <v>20</v>
      </c>
      <c r="X836" s="14">
        <f>SUMIFS('Fielding Data'!H:H,'Fielding Data'!$A:$A,'Hitting Data'!$A836)</f>
        <v>109</v>
      </c>
    </row>
    <row r="837" spans="1:24" x14ac:dyDescent="0.25">
      <c r="A837" s="14" t="str">
        <f t="shared" si="13"/>
        <v>ramirar012010</v>
      </c>
      <c r="B837" s="19" t="s">
        <v>181</v>
      </c>
      <c r="C837" s="19">
        <v>2010</v>
      </c>
      <c r="D837" s="19">
        <v>124</v>
      </c>
      <c r="E837" s="19">
        <v>465</v>
      </c>
      <c r="F837" s="19">
        <v>61</v>
      </c>
      <c r="G837" s="19">
        <v>112</v>
      </c>
      <c r="H837" s="19">
        <v>21</v>
      </c>
      <c r="I837" s="19">
        <v>1</v>
      </c>
      <c r="J837" s="19">
        <v>25</v>
      </c>
      <c r="K837" s="19">
        <v>83</v>
      </c>
      <c r="L837" s="19">
        <v>0</v>
      </c>
      <c r="M837" s="19">
        <v>0</v>
      </c>
      <c r="N837" s="19">
        <v>34</v>
      </c>
      <c r="O837" s="19">
        <v>90</v>
      </c>
      <c r="P837" s="14" t="str">
        <f>IFERROR(VLOOKUP($A837,'Fielding Data'!$A:$H,MATCH(P$1,'Fielding Data'!$A$1:$H$1,0),0),"Other")</f>
        <v>3B</v>
      </c>
      <c r="Q837" s="14">
        <f>IFERROR(VLOOKUP($A837,'Fielding Data'!$A:$H,MATCH(Q$1,'Fielding Data'!$A$1:$H$1,0),0),"Other")</f>
        <v>56</v>
      </c>
      <c r="R837" s="14">
        <f>IFERROR(VLOOKUP($A837,'Fielding Data'!$A:$H,MATCH(R$1,'Fielding Data'!$A$1:$H$1,0),0),"Other")</f>
        <v>190</v>
      </c>
      <c r="S837" s="14">
        <f>IFERROR(VLOOKUP($A837,'Fielding Data'!$A:$H,MATCH(S$1,'Fielding Data'!$A$1:$H$1,0),0),"Other")</f>
        <v>16</v>
      </c>
      <c r="T837" s="14">
        <f>IFERROR(VLOOKUP($A837,'Fielding Data'!$A:$H,MATCH(T$1,'Fielding Data'!$A$1:$H$1,0),0),"Other")</f>
        <v>9</v>
      </c>
      <c r="U837" s="14">
        <f>SUMIFS('Fielding Data'!E:E,'Fielding Data'!$A:$A,'Hitting Data'!$A837)</f>
        <v>56</v>
      </c>
      <c r="V837" s="14">
        <f>SUMIFS('Fielding Data'!F:F,'Fielding Data'!$A:$A,'Hitting Data'!$A837)</f>
        <v>190</v>
      </c>
      <c r="W837" s="14">
        <f>SUMIFS('Fielding Data'!G:G,'Fielding Data'!$A:$A,'Hitting Data'!$A837)</f>
        <v>16</v>
      </c>
      <c r="X837" s="14">
        <f>SUMIFS('Fielding Data'!H:H,'Fielding Data'!$A:$A,'Hitting Data'!$A837)</f>
        <v>9</v>
      </c>
    </row>
    <row r="838" spans="1:24" x14ac:dyDescent="0.25">
      <c r="A838" s="14" t="str">
        <f t="shared" si="13"/>
        <v>ramired012010</v>
      </c>
      <c r="B838" s="19" t="s">
        <v>841</v>
      </c>
      <c r="C838" s="19">
        <v>2010</v>
      </c>
      <c r="D838" s="19">
        <v>7</v>
      </c>
      <c r="E838" s="19">
        <v>0</v>
      </c>
      <c r="F838" s="19">
        <v>0</v>
      </c>
      <c r="G838" s="19">
        <v>0</v>
      </c>
      <c r="H838" s="19">
        <v>0</v>
      </c>
      <c r="I838" s="19">
        <v>0</v>
      </c>
      <c r="J838" s="19">
        <v>0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4" t="str">
        <f>IFERROR(VLOOKUP($A838,'Fielding Data'!$A:$H,MATCH(P$1,'Fielding Data'!$A$1:$H$1,0),0),"Other")</f>
        <v>P</v>
      </c>
      <c r="Q838" s="14">
        <f>IFERROR(VLOOKUP($A838,'Fielding Data'!$A:$H,MATCH(Q$1,'Fielding Data'!$A$1:$H$1,0),0),"Other")</f>
        <v>0</v>
      </c>
      <c r="R838" s="14">
        <f>IFERROR(VLOOKUP($A838,'Fielding Data'!$A:$H,MATCH(R$1,'Fielding Data'!$A$1:$H$1,0),0),"Other")</f>
        <v>1</v>
      </c>
      <c r="S838" s="14">
        <f>IFERROR(VLOOKUP($A838,'Fielding Data'!$A:$H,MATCH(S$1,'Fielding Data'!$A$1:$H$1,0),0),"Other")</f>
        <v>1</v>
      </c>
      <c r="T838" s="14">
        <f>IFERROR(VLOOKUP($A838,'Fielding Data'!$A:$H,MATCH(T$1,'Fielding Data'!$A$1:$H$1,0),0),"Other")</f>
        <v>0</v>
      </c>
      <c r="U838" s="14">
        <f>SUMIFS('Fielding Data'!E:E,'Fielding Data'!$A:$A,'Hitting Data'!$A838)</f>
        <v>0</v>
      </c>
      <c r="V838" s="14">
        <f>SUMIFS('Fielding Data'!F:F,'Fielding Data'!$A:$A,'Hitting Data'!$A838)</f>
        <v>1</v>
      </c>
      <c r="W838" s="14">
        <f>SUMIFS('Fielding Data'!G:G,'Fielding Data'!$A:$A,'Hitting Data'!$A838)</f>
        <v>1</v>
      </c>
      <c r="X838" s="14">
        <f>SUMIFS('Fielding Data'!H:H,'Fielding Data'!$A:$A,'Hitting Data'!$A838)</f>
        <v>0</v>
      </c>
    </row>
    <row r="839" spans="1:24" x14ac:dyDescent="0.25">
      <c r="A839" s="14" t="str">
        <f t="shared" si="13"/>
        <v>ramirha012010</v>
      </c>
      <c r="B839" s="19" t="s">
        <v>589</v>
      </c>
      <c r="C839" s="19">
        <v>2010</v>
      </c>
      <c r="D839" s="19">
        <v>142</v>
      </c>
      <c r="E839" s="19">
        <v>543</v>
      </c>
      <c r="F839" s="19">
        <v>92</v>
      </c>
      <c r="G839" s="19">
        <v>163</v>
      </c>
      <c r="H839" s="19">
        <v>28</v>
      </c>
      <c r="I839" s="19">
        <v>2</v>
      </c>
      <c r="J839" s="19">
        <v>21</v>
      </c>
      <c r="K839" s="19">
        <v>76</v>
      </c>
      <c r="L839" s="19">
        <v>32</v>
      </c>
      <c r="M839" s="19">
        <v>10</v>
      </c>
      <c r="N839" s="19">
        <v>64</v>
      </c>
      <c r="O839" s="19">
        <v>93</v>
      </c>
      <c r="P839" s="14" t="str">
        <f>IFERROR(VLOOKUP($A839,'Fielding Data'!$A:$H,MATCH(P$1,'Fielding Data'!$A$1:$H$1,0),0),"Other")</f>
        <v>SS</v>
      </c>
      <c r="Q839" s="14">
        <f>IFERROR(VLOOKUP($A839,'Fielding Data'!$A:$H,MATCH(Q$1,'Fielding Data'!$A$1:$H$1,0),0),"Other")</f>
        <v>200</v>
      </c>
      <c r="R839" s="14">
        <f>IFERROR(VLOOKUP($A839,'Fielding Data'!$A:$H,MATCH(R$1,'Fielding Data'!$A$1:$H$1,0),0),"Other")</f>
        <v>342</v>
      </c>
      <c r="S839" s="14">
        <f>IFERROR(VLOOKUP($A839,'Fielding Data'!$A:$H,MATCH(S$1,'Fielding Data'!$A$1:$H$1,0),0),"Other")</f>
        <v>16</v>
      </c>
      <c r="T839" s="14">
        <f>IFERROR(VLOOKUP($A839,'Fielding Data'!$A:$H,MATCH(T$1,'Fielding Data'!$A$1:$H$1,0),0),"Other")</f>
        <v>78</v>
      </c>
      <c r="U839" s="14">
        <f>SUMIFS('Fielding Data'!E:E,'Fielding Data'!$A:$A,'Hitting Data'!$A839)</f>
        <v>200</v>
      </c>
      <c r="V839" s="14">
        <f>SUMIFS('Fielding Data'!F:F,'Fielding Data'!$A:$A,'Hitting Data'!$A839)</f>
        <v>342</v>
      </c>
      <c r="W839" s="14">
        <f>SUMIFS('Fielding Data'!G:G,'Fielding Data'!$A:$A,'Hitting Data'!$A839)</f>
        <v>16</v>
      </c>
      <c r="X839" s="14">
        <f>SUMIFS('Fielding Data'!H:H,'Fielding Data'!$A:$A,'Hitting Data'!$A839)</f>
        <v>78</v>
      </c>
    </row>
    <row r="840" spans="1:24" x14ac:dyDescent="0.25">
      <c r="A840" s="14" t="str">
        <f t="shared" si="13"/>
        <v>ramirma032010</v>
      </c>
      <c r="B840" s="19" t="s">
        <v>992</v>
      </c>
      <c r="C840" s="19">
        <v>2010</v>
      </c>
      <c r="D840" s="19">
        <v>28</v>
      </c>
      <c r="E840" s="19">
        <v>69</v>
      </c>
      <c r="F840" s="19">
        <v>8</v>
      </c>
      <c r="G840" s="19">
        <v>15</v>
      </c>
      <c r="H840" s="19">
        <v>3</v>
      </c>
      <c r="I840" s="19">
        <v>0</v>
      </c>
      <c r="J840" s="19">
        <v>2</v>
      </c>
      <c r="K840" s="19">
        <v>8</v>
      </c>
      <c r="L840" s="19">
        <v>0</v>
      </c>
      <c r="M840" s="19">
        <v>0</v>
      </c>
      <c r="N840" s="19">
        <v>12</v>
      </c>
      <c r="O840" s="19">
        <v>22</v>
      </c>
      <c r="P840" s="14" t="str">
        <f>IFERROR(VLOOKUP($A840,'Fielding Data'!$A:$H,MATCH(P$1,'Fielding Data'!$A$1:$H$1,0),0),"Other")</f>
        <v>C</v>
      </c>
      <c r="Q840" s="14">
        <f>IFERROR(VLOOKUP($A840,'Fielding Data'!$A:$H,MATCH(Q$1,'Fielding Data'!$A$1:$H$1,0),0),"Other")</f>
        <v>154</v>
      </c>
      <c r="R840" s="14">
        <f>IFERROR(VLOOKUP($A840,'Fielding Data'!$A:$H,MATCH(R$1,'Fielding Data'!$A$1:$H$1,0),0),"Other")</f>
        <v>7</v>
      </c>
      <c r="S840" s="14">
        <f>IFERROR(VLOOKUP($A840,'Fielding Data'!$A:$H,MATCH(S$1,'Fielding Data'!$A$1:$H$1,0),0),"Other")</f>
        <v>2</v>
      </c>
      <c r="T840" s="14">
        <f>IFERROR(VLOOKUP($A840,'Fielding Data'!$A:$H,MATCH(T$1,'Fielding Data'!$A$1:$H$1,0),0),"Other")</f>
        <v>0</v>
      </c>
      <c r="U840" s="14">
        <f>SUMIFS('Fielding Data'!E:E,'Fielding Data'!$A:$A,'Hitting Data'!$A840)</f>
        <v>154</v>
      </c>
      <c r="V840" s="14">
        <f>SUMIFS('Fielding Data'!F:F,'Fielding Data'!$A:$A,'Hitting Data'!$A840)</f>
        <v>7</v>
      </c>
      <c r="W840" s="14">
        <f>SUMIFS('Fielding Data'!G:G,'Fielding Data'!$A:$A,'Hitting Data'!$A840)</f>
        <v>2</v>
      </c>
      <c r="X840" s="14">
        <f>SUMIFS('Fielding Data'!H:H,'Fielding Data'!$A:$A,'Hitting Data'!$A840)</f>
        <v>0</v>
      </c>
    </row>
    <row r="841" spans="1:24" x14ac:dyDescent="0.25">
      <c r="A841" s="14" t="str">
        <f t="shared" si="13"/>
        <v>ramosce012010</v>
      </c>
      <c r="B841" s="19" t="s">
        <v>1164</v>
      </c>
      <c r="C841" s="19">
        <v>2010</v>
      </c>
      <c r="D841" s="19">
        <v>14</v>
      </c>
      <c r="E841" s="19">
        <v>0</v>
      </c>
      <c r="F841" s="19">
        <v>0</v>
      </c>
      <c r="G841" s="19">
        <v>0</v>
      </c>
      <c r="H841" s="19">
        <v>0</v>
      </c>
      <c r="I841" s="19">
        <v>0</v>
      </c>
      <c r="J841" s="19">
        <v>0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4" t="str">
        <f>IFERROR(VLOOKUP($A841,'Fielding Data'!$A:$H,MATCH(P$1,'Fielding Data'!$A$1:$H$1,0),0),"Other")</f>
        <v>P</v>
      </c>
      <c r="Q841" s="14">
        <f>IFERROR(VLOOKUP($A841,'Fielding Data'!$A:$H,MATCH(Q$1,'Fielding Data'!$A$1:$H$1,0),0),"Other")</f>
        <v>1</v>
      </c>
      <c r="R841" s="14">
        <f>IFERROR(VLOOKUP($A841,'Fielding Data'!$A:$H,MATCH(R$1,'Fielding Data'!$A$1:$H$1,0),0),"Other")</f>
        <v>0</v>
      </c>
      <c r="S841" s="14">
        <f>IFERROR(VLOOKUP($A841,'Fielding Data'!$A:$H,MATCH(S$1,'Fielding Data'!$A$1:$H$1,0),0),"Other")</f>
        <v>0</v>
      </c>
      <c r="T841" s="14">
        <f>IFERROR(VLOOKUP($A841,'Fielding Data'!$A:$H,MATCH(T$1,'Fielding Data'!$A$1:$H$1,0),0),"Other")</f>
        <v>0</v>
      </c>
      <c r="U841" s="14">
        <f>SUMIFS('Fielding Data'!E:E,'Fielding Data'!$A:$A,'Hitting Data'!$A841)</f>
        <v>1</v>
      </c>
      <c r="V841" s="14">
        <f>SUMIFS('Fielding Data'!F:F,'Fielding Data'!$A:$A,'Hitting Data'!$A841)</f>
        <v>0</v>
      </c>
      <c r="W841" s="14">
        <f>SUMIFS('Fielding Data'!G:G,'Fielding Data'!$A:$A,'Hitting Data'!$A841)</f>
        <v>0</v>
      </c>
      <c r="X841" s="14">
        <f>SUMIFS('Fielding Data'!H:H,'Fielding Data'!$A:$A,'Hitting Data'!$A841)</f>
        <v>0</v>
      </c>
    </row>
    <row r="842" spans="1:24" x14ac:dyDescent="0.25">
      <c r="A842" s="14" t="str">
        <f t="shared" si="13"/>
        <v>ransoco012010</v>
      </c>
      <c r="B842" s="19" t="s">
        <v>268</v>
      </c>
      <c r="C842" s="19">
        <v>2010</v>
      </c>
      <c r="D842" s="19">
        <v>22</v>
      </c>
      <c r="E842" s="19">
        <v>42</v>
      </c>
      <c r="F842" s="19">
        <v>6</v>
      </c>
      <c r="G842" s="19">
        <v>8</v>
      </c>
      <c r="H842" s="19">
        <v>0</v>
      </c>
      <c r="I842" s="19">
        <v>0</v>
      </c>
      <c r="J842" s="19">
        <v>2</v>
      </c>
      <c r="K842" s="19">
        <v>5</v>
      </c>
      <c r="L842" s="19">
        <v>1</v>
      </c>
      <c r="M842" s="19">
        <v>0</v>
      </c>
      <c r="N842" s="19">
        <v>3</v>
      </c>
      <c r="O842" s="19">
        <v>11</v>
      </c>
      <c r="P842" s="14" t="str">
        <f>IFERROR(VLOOKUP($A842,'Fielding Data'!$A:$H,MATCH(P$1,'Fielding Data'!$A$1:$H$1,0),0),"Other")</f>
        <v>1B</v>
      </c>
      <c r="Q842" s="14">
        <f>IFERROR(VLOOKUP($A842,'Fielding Data'!$A:$H,MATCH(Q$1,'Fielding Data'!$A$1:$H$1,0),0),"Other")</f>
        <v>15</v>
      </c>
      <c r="R842" s="14">
        <f>IFERROR(VLOOKUP($A842,'Fielding Data'!$A:$H,MATCH(R$1,'Fielding Data'!$A$1:$H$1,0),0),"Other")</f>
        <v>1</v>
      </c>
      <c r="S842" s="14">
        <f>IFERROR(VLOOKUP($A842,'Fielding Data'!$A:$H,MATCH(S$1,'Fielding Data'!$A$1:$H$1,0),0),"Other")</f>
        <v>0</v>
      </c>
      <c r="T842" s="14">
        <f>IFERROR(VLOOKUP($A842,'Fielding Data'!$A:$H,MATCH(T$1,'Fielding Data'!$A$1:$H$1,0),0),"Other")</f>
        <v>2</v>
      </c>
      <c r="U842" s="14">
        <f>SUMIFS('Fielding Data'!E:E,'Fielding Data'!$A:$A,'Hitting Data'!$A842)</f>
        <v>26</v>
      </c>
      <c r="V842" s="14">
        <f>SUMIFS('Fielding Data'!F:F,'Fielding Data'!$A:$A,'Hitting Data'!$A842)</f>
        <v>16</v>
      </c>
      <c r="W842" s="14">
        <f>SUMIFS('Fielding Data'!G:G,'Fielding Data'!$A:$A,'Hitting Data'!$A842)</f>
        <v>1</v>
      </c>
      <c r="X842" s="14">
        <f>SUMIFS('Fielding Data'!H:H,'Fielding Data'!$A:$A,'Hitting Data'!$A842)</f>
        <v>7</v>
      </c>
    </row>
    <row r="843" spans="1:24" x14ac:dyDescent="0.25">
      <c r="A843" s="14" t="str">
        <f t="shared" si="13"/>
        <v>rapadcl012010</v>
      </c>
      <c r="B843" s="19" t="s">
        <v>842</v>
      </c>
      <c r="C843" s="19">
        <v>2010</v>
      </c>
      <c r="D843" s="19">
        <v>13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4" t="str">
        <f>IFERROR(VLOOKUP($A843,'Fielding Data'!$A:$H,MATCH(P$1,'Fielding Data'!$A$1:$H$1,0),0),"Other")</f>
        <v>P</v>
      </c>
      <c r="Q843" s="14">
        <f>IFERROR(VLOOKUP($A843,'Fielding Data'!$A:$H,MATCH(Q$1,'Fielding Data'!$A$1:$H$1,0),0),"Other")</f>
        <v>2</v>
      </c>
      <c r="R843" s="14">
        <f>IFERROR(VLOOKUP($A843,'Fielding Data'!$A:$H,MATCH(R$1,'Fielding Data'!$A$1:$H$1,0),0),"Other")</f>
        <v>1</v>
      </c>
      <c r="S843" s="14">
        <f>IFERROR(VLOOKUP($A843,'Fielding Data'!$A:$H,MATCH(S$1,'Fielding Data'!$A$1:$H$1,0),0),"Other")</f>
        <v>0</v>
      </c>
      <c r="T843" s="14">
        <f>IFERROR(VLOOKUP($A843,'Fielding Data'!$A:$H,MATCH(T$1,'Fielding Data'!$A$1:$H$1,0),0),"Other")</f>
        <v>0</v>
      </c>
      <c r="U843" s="14">
        <f>SUMIFS('Fielding Data'!E:E,'Fielding Data'!$A:$A,'Hitting Data'!$A843)</f>
        <v>2</v>
      </c>
      <c r="V843" s="14">
        <f>SUMIFS('Fielding Data'!F:F,'Fielding Data'!$A:$A,'Hitting Data'!$A843)</f>
        <v>1</v>
      </c>
      <c r="W843" s="14">
        <f>SUMIFS('Fielding Data'!G:G,'Fielding Data'!$A:$A,'Hitting Data'!$A843)</f>
        <v>0</v>
      </c>
      <c r="X843" s="14">
        <f>SUMIFS('Fielding Data'!H:H,'Fielding Data'!$A:$A,'Hitting Data'!$A843)</f>
        <v>0</v>
      </c>
    </row>
    <row r="844" spans="1:24" x14ac:dyDescent="0.25">
      <c r="A844" s="14" t="str">
        <f t="shared" si="13"/>
        <v>rasmuco012010</v>
      </c>
      <c r="B844" s="19" t="s">
        <v>1165</v>
      </c>
      <c r="C844" s="19">
        <v>2010</v>
      </c>
      <c r="D844" s="19">
        <v>144</v>
      </c>
      <c r="E844" s="19">
        <v>464</v>
      </c>
      <c r="F844" s="19">
        <v>85</v>
      </c>
      <c r="G844" s="19">
        <v>128</v>
      </c>
      <c r="H844" s="19">
        <v>28</v>
      </c>
      <c r="I844" s="19">
        <v>3</v>
      </c>
      <c r="J844" s="19">
        <v>23</v>
      </c>
      <c r="K844" s="19">
        <v>66</v>
      </c>
      <c r="L844" s="19">
        <v>12</v>
      </c>
      <c r="M844" s="19">
        <v>8</v>
      </c>
      <c r="N844" s="19">
        <v>63</v>
      </c>
      <c r="O844" s="19">
        <v>148</v>
      </c>
      <c r="P844" s="14" t="str">
        <f>IFERROR(VLOOKUP($A844,'Fielding Data'!$A:$H,MATCH(P$1,'Fielding Data'!$A$1:$H$1,0),0),"Other")</f>
        <v>CF</v>
      </c>
      <c r="Q844" s="14">
        <f>IFERROR(VLOOKUP($A844,'Fielding Data'!$A:$H,MATCH(Q$1,'Fielding Data'!$A$1:$H$1,0),0),"Other")</f>
        <v>0</v>
      </c>
      <c r="R844" s="14">
        <f>IFERROR(VLOOKUP($A844,'Fielding Data'!$A:$H,MATCH(R$1,'Fielding Data'!$A$1:$H$1,0),0),"Other")</f>
        <v>0</v>
      </c>
      <c r="S844" s="14">
        <f>IFERROR(VLOOKUP($A844,'Fielding Data'!$A:$H,MATCH(S$1,'Fielding Data'!$A$1:$H$1,0),0),"Other")</f>
        <v>0</v>
      </c>
      <c r="T844" s="14">
        <f>IFERROR(VLOOKUP($A844,'Fielding Data'!$A:$H,MATCH(T$1,'Fielding Data'!$A$1:$H$1,0),0),"Other")</f>
        <v>0</v>
      </c>
      <c r="U844" s="14">
        <f>SUMIFS('Fielding Data'!E:E,'Fielding Data'!$A:$A,'Hitting Data'!$A844)</f>
        <v>260</v>
      </c>
      <c r="V844" s="14">
        <f>SUMIFS('Fielding Data'!F:F,'Fielding Data'!$A:$A,'Hitting Data'!$A844)</f>
        <v>1</v>
      </c>
      <c r="W844" s="14">
        <f>SUMIFS('Fielding Data'!G:G,'Fielding Data'!$A:$A,'Hitting Data'!$A844)</f>
        <v>5</v>
      </c>
      <c r="X844" s="14">
        <f>SUMIFS('Fielding Data'!H:H,'Fielding Data'!$A:$A,'Hitting Data'!$A844)</f>
        <v>0</v>
      </c>
    </row>
    <row r="845" spans="1:24" x14ac:dyDescent="0.25">
      <c r="A845" s="14" t="str">
        <f t="shared" si="13"/>
        <v>rauchjo012010</v>
      </c>
      <c r="B845" s="19" t="s">
        <v>329</v>
      </c>
      <c r="C845" s="19">
        <v>2010</v>
      </c>
      <c r="D845" s="19">
        <v>59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4" t="str">
        <f>IFERROR(VLOOKUP($A845,'Fielding Data'!$A:$H,MATCH(P$1,'Fielding Data'!$A$1:$H$1,0),0),"Other")</f>
        <v>P</v>
      </c>
      <c r="Q845" s="14">
        <f>IFERROR(VLOOKUP($A845,'Fielding Data'!$A:$H,MATCH(Q$1,'Fielding Data'!$A$1:$H$1,0),0),"Other")</f>
        <v>3</v>
      </c>
      <c r="R845" s="14">
        <f>IFERROR(VLOOKUP($A845,'Fielding Data'!$A:$H,MATCH(R$1,'Fielding Data'!$A$1:$H$1,0),0),"Other")</f>
        <v>2</v>
      </c>
      <c r="S845" s="14">
        <f>IFERROR(VLOOKUP($A845,'Fielding Data'!$A:$H,MATCH(S$1,'Fielding Data'!$A$1:$H$1,0),0),"Other")</f>
        <v>0</v>
      </c>
      <c r="T845" s="14">
        <f>IFERROR(VLOOKUP($A845,'Fielding Data'!$A:$H,MATCH(T$1,'Fielding Data'!$A$1:$H$1,0),0),"Other")</f>
        <v>1</v>
      </c>
      <c r="U845" s="14">
        <f>SUMIFS('Fielding Data'!E:E,'Fielding Data'!$A:$A,'Hitting Data'!$A845)</f>
        <v>3</v>
      </c>
      <c r="V845" s="14">
        <f>SUMIFS('Fielding Data'!F:F,'Fielding Data'!$A:$A,'Hitting Data'!$A845)</f>
        <v>2</v>
      </c>
      <c r="W845" s="14">
        <f>SUMIFS('Fielding Data'!G:G,'Fielding Data'!$A:$A,'Hitting Data'!$A845)</f>
        <v>0</v>
      </c>
      <c r="X845" s="14">
        <f>SUMIFS('Fielding Data'!H:H,'Fielding Data'!$A:$A,'Hitting Data'!$A845)</f>
        <v>1</v>
      </c>
    </row>
    <row r="846" spans="1:24" x14ac:dyDescent="0.25">
      <c r="A846" s="14" t="str">
        <f t="shared" si="13"/>
        <v>raynojo012010</v>
      </c>
      <c r="B846" s="19" t="s">
        <v>1362</v>
      </c>
      <c r="C846" s="19">
        <v>2010</v>
      </c>
      <c r="D846" s="19">
        <v>11</v>
      </c>
      <c r="E846" s="19">
        <v>10</v>
      </c>
      <c r="F846" s="19">
        <v>1</v>
      </c>
      <c r="G846" s="19">
        <v>2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1</v>
      </c>
      <c r="O846" s="19">
        <v>3</v>
      </c>
      <c r="P846" s="14" t="str">
        <f>IFERROR(VLOOKUP($A846,'Fielding Data'!$A:$H,MATCH(P$1,'Fielding Data'!$A$1:$H$1,0),0),"Other")</f>
        <v>CF</v>
      </c>
      <c r="Q846" s="14">
        <f>IFERROR(VLOOKUP($A846,'Fielding Data'!$A:$H,MATCH(Q$1,'Fielding Data'!$A$1:$H$1,0),0),"Other")</f>
        <v>0</v>
      </c>
      <c r="R846" s="14">
        <f>IFERROR(VLOOKUP($A846,'Fielding Data'!$A:$H,MATCH(R$1,'Fielding Data'!$A$1:$H$1,0),0),"Other")</f>
        <v>0</v>
      </c>
      <c r="S846" s="14">
        <f>IFERROR(VLOOKUP($A846,'Fielding Data'!$A:$H,MATCH(S$1,'Fielding Data'!$A$1:$H$1,0),0),"Other")</f>
        <v>0</v>
      </c>
      <c r="T846" s="14">
        <f>IFERROR(VLOOKUP($A846,'Fielding Data'!$A:$H,MATCH(T$1,'Fielding Data'!$A$1:$H$1,0),0),"Other")</f>
        <v>0</v>
      </c>
      <c r="U846" s="14">
        <f>SUMIFS('Fielding Data'!E:E,'Fielding Data'!$A:$A,'Hitting Data'!$A846)</f>
        <v>2</v>
      </c>
      <c r="V846" s="14">
        <f>SUMIFS('Fielding Data'!F:F,'Fielding Data'!$A:$A,'Hitting Data'!$A846)</f>
        <v>0</v>
      </c>
      <c r="W846" s="14">
        <f>SUMIFS('Fielding Data'!G:G,'Fielding Data'!$A:$A,'Hitting Data'!$A846)</f>
        <v>0</v>
      </c>
      <c r="X846" s="14">
        <f>SUMIFS('Fielding Data'!H:H,'Fielding Data'!$A:$A,'Hitting Data'!$A846)</f>
        <v>0</v>
      </c>
    </row>
    <row r="847" spans="1:24" x14ac:dyDescent="0.25">
      <c r="A847" s="14" t="str">
        <f t="shared" si="13"/>
        <v>rayro012010</v>
      </c>
      <c r="B847" s="19" t="s">
        <v>1166</v>
      </c>
      <c r="C847" s="19">
        <v>2010</v>
      </c>
      <c r="D847" s="19">
        <v>3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4" t="str">
        <f>IFERROR(VLOOKUP($A847,'Fielding Data'!$A:$H,MATCH(P$1,'Fielding Data'!$A$1:$H$1,0),0),"Other")</f>
        <v>P</v>
      </c>
      <c r="Q847" s="14">
        <f>IFERROR(VLOOKUP($A847,'Fielding Data'!$A:$H,MATCH(Q$1,'Fielding Data'!$A$1:$H$1,0),0),"Other")</f>
        <v>0</v>
      </c>
      <c r="R847" s="14">
        <f>IFERROR(VLOOKUP($A847,'Fielding Data'!$A:$H,MATCH(R$1,'Fielding Data'!$A$1:$H$1,0),0),"Other")</f>
        <v>0</v>
      </c>
      <c r="S847" s="14">
        <f>IFERROR(VLOOKUP($A847,'Fielding Data'!$A:$H,MATCH(S$1,'Fielding Data'!$A$1:$H$1,0),0),"Other")</f>
        <v>0</v>
      </c>
      <c r="T847" s="14">
        <f>IFERROR(VLOOKUP($A847,'Fielding Data'!$A:$H,MATCH(T$1,'Fielding Data'!$A$1:$H$1,0),0),"Other")</f>
        <v>0</v>
      </c>
      <c r="U847" s="14">
        <f>SUMIFS('Fielding Data'!E:E,'Fielding Data'!$A:$A,'Hitting Data'!$A847)</f>
        <v>0</v>
      </c>
      <c r="V847" s="14">
        <f>SUMIFS('Fielding Data'!F:F,'Fielding Data'!$A:$A,'Hitting Data'!$A847)</f>
        <v>0</v>
      </c>
      <c r="W847" s="14">
        <f>SUMIFS('Fielding Data'!G:G,'Fielding Data'!$A:$A,'Hitting Data'!$A847)</f>
        <v>0</v>
      </c>
      <c r="X847" s="14">
        <f>SUMIFS('Fielding Data'!H:H,'Fielding Data'!$A:$A,'Hitting Data'!$A847)</f>
        <v>0</v>
      </c>
    </row>
    <row r="848" spans="1:24" x14ac:dyDescent="0.25">
      <c r="A848" s="14" t="str">
        <f t="shared" si="13"/>
        <v>reddijo012010</v>
      </c>
      <c r="B848" s="19" t="s">
        <v>1167</v>
      </c>
      <c r="C848" s="19">
        <v>2010</v>
      </c>
      <c r="D848" s="19">
        <v>29</v>
      </c>
      <c r="E848" s="19">
        <v>62</v>
      </c>
      <c r="F848" s="19">
        <v>5</v>
      </c>
      <c r="G848" s="19">
        <v>12</v>
      </c>
      <c r="H848" s="19">
        <v>3</v>
      </c>
      <c r="I848" s="19">
        <v>1</v>
      </c>
      <c r="J848" s="19">
        <v>1</v>
      </c>
      <c r="K848" s="19">
        <v>5</v>
      </c>
      <c r="L848" s="19">
        <v>1</v>
      </c>
      <c r="M848" s="19">
        <v>0</v>
      </c>
      <c r="N848" s="19">
        <v>1</v>
      </c>
      <c r="O848" s="19">
        <v>15</v>
      </c>
      <c r="P848" s="14" t="str">
        <f>IFERROR(VLOOKUP($A848,'Fielding Data'!$A:$H,MATCH(P$1,'Fielding Data'!$A$1:$H$1,0),0),"Other")</f>
        <v>CF</v>
      </c>
      <c r="Q848" s="14">
        <f>IFERROR(VLOOKUP($A848,'Fielding Data'!$A:$H,MATCH(Q$1,'Fielding Data'!$A$1:$H$1,0),0),"Other")</f>
        <v>0</v>
      </c>
      <c r="R848" s="14">
        <f>IFERROR(VLOOKUP($A848,'Fielding Data'!$A:$H,MATCH(R$1,'Fielding Data'!$A$1:$H$1,0),0),"Other")</f>
        <v>0</v>
      </c>
      <c r="S848" s="14">
        <f>IFERROR(VLOOKUP($A848,'Fielding Data'!$A:$H,MATCH(S$1,'Fielding Data'!$A$1:$H$1,0),0),"Other")</f>
        <v>0</v>
      </c>
      <c r="T848" s="14">
        <f>IFERROR(VLOOKUP($A848,'Fielding Data'!$A:$H,MATCH(T$1,'Fielding Data'!$A$1:$H$1,0),0),"Other")</f>
        <v>0</v>
      </c>
      <c r="U848" s="14">
        <f>SUMIFS('Fielding Data'!E:E,'Fielding Data'!$A:$A,'Hitting Data'!$A848)</f>
        <v>37</v>
      </c>
      <c r="V848" s="14">
        <f>SUMIFS('Fielding Data'!F:F,'Fielding Data'!$A:$A,'Hitting Data'!$A848)</f>
        <v>1</v>
      </c>
      <c r="W848" s="14">
        <f>SUMIFS('Fielding Data'!G:G,'Fielding Data'!$A:$A,'Hitting Data'!$A848)</f>
        <v>0</v>
      </c>
      <c r="X848" s="14">
        <f>SUMIFS('Fielding Data'!H:H,'Fielding Data'!$A:$A,'Hitting Data'!$A848)</f>
        <v>0</v>
      </c>
    </row>
    <row r="849" spans="1:24" x14ac:dyDescent="0.25">
      <c r="A849" s="14" t="str">
        <f t="shared" si="13"/>
        <v>redmomi012010</v>
      </c>
      <c r="B849" s="19" t="s">
        <v>183</v>
      </c>
      <c r="C849" s="19">
        <v>2010</v>
      </c>
      <c r="D849" s="19">
        <v>22</v>
      </c>
      <c r="E849" s="19">
        <v>63</v>
      </c>
      <c r="F849" s="19">
        <v>7</v>
      </c>
      <c r="G849" s="19">
        <v>13</v>
      </c>
      <c r="H849" s="19">
        <v>4</v>
      </c>
      <c r="I849" s="19">
        <v>0</v>
      </c>
      <c r="J849" s="19">
        <v>0</v>
      </c>
      <c r="K849" s="19">
        <v>5</v>
      </c>
      <c r="L849" s="19">
        <v>0</v>
      </c>
      <c r="M849" s="19">
        <v>0</v>
      </c>
      <c r="N849" s="19">
        <v>2</v>
      </c>
      <c r="O849" s="19">
        <v>10</v>
      </c>
      <c r="P849" s="14" t="str">
        <f>IFERROR(VLOOKUP($A849,'Fielding Data'!$A:$H,MATCH(P$1,'Fielding Data'!$A$1:$H$1,0),0),"Other")</f>
        <v>C</v>
      </c>
      <c r="Q849" s="14">
        <f>IFERROR(VLOOKUP($A849,'Fielding Data'!$A:$H,MATCH(Q$1,'Fielding Data'!$A$1:$H$1,0),0),"Other")</f>
        <v>87</v>
      </c>
      <c r="R849" s="14">
        <f>IFERROR(VLOOKUP($A849,'Fielding Data'!$A:$H,MATCH(R$1,'Fielding Data'!$A$1:$H$1,0),0),"Other")</f>
        <v>11</v>
      </c>
      <c r="S849" s="14">
        <f>IFERROR(VLOOKUP($A849,'Fielding Data'!$A:$H,MATCH(S$1,'Fielding Data'!$A$1:$H$1,0),0),"Other")</f>
        <v>1</v>
      </c>
      <c r="T849" s="14">
        <f>IFERROR(VLOOKUP($A849,'Fielding Data'!$A:$H,MATCH(T$1,'Fielding Data'!$A$1:$H$1,0),0),"Other")</f>
        <v>1</v>
      </c>
      <c r="U849" s="14">
        <f>SUMIFS('Fielding Data'!E:E,'Fielding Data'!$A:$A,'Hitting Data'!$A849)</f>
        <v>87</v>
      </c>
      <c r="V849" s="14">
        <f>SUMIFS('Fielding Data'!F:F,'Fielding Data'!$A:$A,'Hitting Data'!$A849)</f>
        <v>11</v>
      </c>
      <c r="W849" s="14">
        <f>SUMIFS('Fielding Data'!G:G,'Fielding Data'!$A:$A,'Hitting Data'!$A849)</f>
        <v>1</v>
      </c>
      <c r="X849" s="14">
        <f>SUMIFS('Fielding Data'!H:H,'Fielding Data'!$A:$A,'Hitting Data'!$A849)</f>
        <v>1</v>
      </c>
    </row>
    <row r="850" spans="1:24" x14ac:dyDescent="0.25">
      <c r="A850" s="14" t="str">
        <f t="shared" si="13"/>
        <v>reedje032010</v>
      </c>
      <c r="B850" s="19" t="s">
        <v>489</v>
      </c>
      <c r="C850" s="19">
        <v>2010</v>
      </c>
      <c r="D850" s="19">
        <v>14</v>
      </c>
      <c r="E850" s="19">
        <v>21</v>
      </c>
      <c r="F850" s="19">
        <v>1</v>
      </c>
      <c r="G850" s="19">
        <v>3</v>
      </c>
      <c r="H850" s="19">
        <v>0</v>
      </c>
      <c r="I850" s="19">
        <v>0</v>
      </c>
      <c r="J850" s="19">
        <v>1</v>
      </c>
      <c r="K850" s="19">
        <v>3</v>
      </c>
      <c r="L850" s="19">
        <v>1</v>
      </c>
      <c r="M850" s="19">
        <v>0</v>
      </c>
      <c r="N850" s="19">
        <v>2</v>
      </c>
      <c r="O850" s="19">
        <v>8</v>
      </c>
      <c r="P850" s="14" t="str">
        <f>IFERROR(VLOOKUP($A850,'Fielding Data'!$A:$H,MATCH(P$1,'Fielding Data'!$A$1:$H$1,0),0),"Other")</f>
        <v>1B</v>
      </c>
      <c r="Q850" s="14">
        <f>IFERROR(VLOOKUP($A850,'Fielding Data'!$A:$H,MATCH(Q$1,'Fielding Data'!$A$1:$H$1,0),0),"Other")</f>
        <v>2</v>
      </c>
      <c r="R850" s="14">
        <f>IFERROR(VLOOKUP($A850,'Fielding Data'!$A:$H,MATCH(R$1,'Fielding Data'!$A$1:$H$1,0),0),"Other")</f>
        <v>0</v>
      </c>
      <c r="S850" s="14">
        <f>IFERROR(VLOOKUP($A850,'Fielding Data'!$A:$H,MATCH(S$1,'Fielding Data'!$A$1:$H$1,0),0),"Other")</f>
        <v>0</v>
      </c>
      <c r="T850" s="14">
        <f>IFERROR(VLOOKUP($A850,'Fielding Data'!$A:$H,MATCH(T$1,'Fielding Data'!$A$1:$H$1,0),0),"Other")</f>
        <v>0</v>
      </c>
      <c r="U850" s="14">
        <f>SUMIFS('Fielding Data'!E:E,'Fielding Data'!$A:$A,'Hitting Data'!$A850)</f>
        <v>13</v>
      </c>
      <c r="V850" s="14">
        <f>SUMIFS('Fielding Data'!F:F,'Fielding Data'!$A:$A,'Hitting Data'!$A850)</f>
        <v>0</v>
      </c>
      <c r="W850" s="14">
        <f>SUMIFS('Fielding Data'!G:G,'Fielding Data'!$A:$A,'Hitting Data'!$A850)</f>
        <v>0</v>
      </c>
      <c r="X850" s="14">
        <f>SUMIFS('Fielding Data'!H:H,'Fielding Data'!$A:$A,'Hitting Data'!$A850)</f>
        <v>0</v>
      </c>
    </row>
    <row r="851" spans="1:24" x14ac:dyDescent="0.25">
      <c r="A851" s="14" t="str">
        <f t="shared" si="13"/>
        <v>reimono012010</v>
      </c>
      <c r="B851" s="19" t="s">
        <v>1168</v>
      </c>
      <c r="C851" s="19">
        <v>2010</v>
      </c>
      <c r="D851" s="19">
        <v>39</v>
      </c>
      <c r="E851" s="19">
        <v>116</v>
      </c>
      <c r="F851" s="19">
        <v>9</v>
      </c>
      <c r="G851" s="19">
        <v>24</v>
      </c>
      <c r="H851" s="19">
        <v>5</v>
      </c>
      <c r="I851" s="19">
        <v>0</v>
      </c>
      <c r="J851" s="19">
        <v>3</v>
      </c>
      <c r="K851" s="19">
        <v>14</v>
      </c>
      <c r="L851" s="19">
        <v>0</v>
      </c>
      <c r="M851" s="19">
        <v>0</v>
      </c>
      <c r="N851" s="19">
        <v>12</v>
      </c>
      <c r="O851" s="19">
        <v>26</v>
      </c>
      <c r="P851" s="14" t="str">
        <f>IFERROR(VLOOKUP($A851,'Fielding Data'!$A:$H,MATCH(P$1,'Fielding Data'!$A$1:$H$1,0),0),"Other")</f>
        <v>LF</v>
      </c>
      <c r="Q851" s="14">
        <f>IFERROR(VLOOKUP($A851,'Fielding Data'!$A:$H,MATCH(Q$1,'Fielding Data'!$A$1:$H$1,0),0),"Other")</f>
        <v>0</v>
      </c>
      <c r="R851" s="14">
        <f>IFERROR(VLOOKUP($A851,'Fielding Data'!$A:$H,MATCH(R$1,'Fielding Data'!$A$1:$H$1,0),0),"Other")</f>
        <v>0</v>
      </c>
      <c r="S851" s="14">
        <f>IFERROR(VLOOKUP($A851,'Fielding Data'!$A:$H,MATCH(S$1,'Fielding Data'!$A$1:$H$1,0),0),"Other")</f>
        <v>0</v>
      </c>
      <c r="T851" s="14">
        <f>IFERROR(VLOOKUP($A851,'Fielding Data'!$A:$H,MATCH(T$1,'Fielding Data'!$A$1:$H$1,0),0),"Other")</f>
        <v>0</v>
      </c>
      <c r="U851" s="14">
        <f>SUMIFS('Fielding Data'!E:E,'Fielding Data'!$A:$A,'Hitting Data'!$A851)</f>
        <v>42</v>
      </c>
      <c r="V851" s="14">
        <f>SUMIFS('Fielding Data'!F:F,'Fielding Data'!$A:$A,'Hitting Data'!$A851)</f>
        <v>1</v>
      </c>
      <c r="W851" s="14">
        <f>SUMIFS('Fielding Data'!G:G,'Fielding Data'!$A:$A,'Hitting Data'!$A851)</f>
        <v>1</v>
      </c>
      <c r="X851" s="14">
        <f>SUMIFS('Fielding Data'!H:H,'Fielding Data'!$A:$A,'Hitting Data'!$A851)</f>
        <v>0</v>
      </c>
    </row>
    <row r="852" spans="1:24" x14ac:dyDescent="0.25">
      <c r="A852" s="14" t="str">
        <f t="shared" si="13"/>
        <v>renteed012010</v>
      </c>
      <c r="B852" s="19" t="s">
        <v>184</v>
      </c>
      <c r="C852" s="19">
        <v>2010</v>
      </c>
      <c r="D852" s="19">
        <v>72</v>
      </c>
      <c r="E852" s="19">
        <v>243</v>
      </c>
      <c r="F852" s="19">
        <v>26</v>
      </c>
      <c r="G852" s="19">
        <v>67</v>
      </c>
      <c r="H852" s="19">
        <v>11</v>
      </c>
      <c r="I852" s="19">
        <v>2</v>
      </c>
      <c r="J852" s="19">
        <v>3</v>
      </c>
      <c r="K852" s="19">
        <v>22</v>
      </c>
      <c r="L852" s="19">
        <v>3</v>
      </c>
      <c r="M852" s="19">
        <v>0</v>
      </c>
      <c r="N852" s="19">
        <v>21</v>
      </c>
      <c r="O852" s="19">
        <v>43</v>
      </c>
      <c r="P852" s="14" t="str">
        <f>IFERROR(VLOOKUP($A852,'Fielding Data'!$A:$H,MATCH(P$1,'Fielding Data'!$A$1:$H$1,0),0),"Other")</f>
        <v>SS</v>
      </c>
      <c r="Q852" s="14">
        <f>IFERROR(VLOOKUP($A852,'Fielding Data'!$A:$H,MATCH(Q$1,'Fielding Data'!$A$1:$H$1,0),0),"Other")</f>
        <v>80</v>
      </c>
      <c r="R852" s="14">
        <f>IFERROR(VLOOKUP($A852,'Fielding Data'!$A:$H,MATCH(R$1,'Fielding Data'!$A$1:$H$1,0),0),"Other")</f>
        <v>149</v>
      </c>
      <c r="S852" s="14">
        <f>IFERROR(VLOOKUP($A852,'Fielding Data'!$A:$H,MATCH(S$1,'Fielding Data'!$A$1:$H$1,0),0),"Other")</f>
        <v>4</v>
      </c>
      <c r="T852" s="14">
        <f>IFERROR(VLOOKUP($A852,'Fielding Data'!$A:$H,MATCH(T$1,'Fielding Data'!$A$1:$H$1,0),0),"Other")</f>
        <v>27</v>
      </c>
      <c r="U852" s="14">
        <f>SUMIFS('Fielding Data'!E:E,'Fielding Data'!$A:$A,'Hitting Data'!$A852)</f>
        <v>80</v>
      </c>
      <c r="V852" s="14">
        <f>SUMIFS('Fielding Data'!F:F,'Fielding Data'!$A:$A,'Hitting Data'!$A852)</f>
        <v>149</v>
      </c>
      <c r="W852" s="14">
        <f>SUMIFS('Fielding Data'!G:G,'Fielding Data'!$A:$A,'Hitting Data'!$A852)</f>
        <v>4</v>
      </c>
      <c r="X852" s="14">
        <f>SUMIFS('Fielding Data'!H:H,'Fielding Data'!$A:$A,'Hitting Data'!$A852)</f>
        <v>27</v>
      </c>
    </row>
    <row r="853" spans="1:24" x14ac:dyDescent="0.25">
      <c r="A853" s="14" t="str">
        <f t="shared" si="13"/>
        <v>repkoja012010</v>
      </c>
      <c r="B853" s="19" t="s">
        <v>591</v>
      </c>
      <c r="C853" s="19">
        <v>2010</v>
      </c>
      <c r="D853" s="19">
        <v>58</v>
      </c>
      <c r="E853" s="19">
        <v>127</v>
      </c>
      <c r="F853" s="19">
        <v>19</v>
      </c>
      <c r="G853" s="19">
        <v>29</v>
      </c>
      <c r="H853" s="19">
        <v>6</v>
      </c>
      <c r="I853" s="19">
        <v>0</v>
      </c>
      <c r="J853" s="19">
        <v>3</v>
      </c>
      <c r="K853" s="19">
        <v>9</v>
      </c>
      <c r="L853" s="19">
        <v>3</v>
      </c>
      <c r="M853" s="19">
        <v>2</v>
      </c>
      <c r="N853" s="19">
        <v>13</v>
      </c>
      <c r="O853" s="19">
        <v>38</v>
      </c>
      <c r="P853" s="14" t="str">
        <f>IFERROR(VLOOKUP($A853,'Fielding Data'!$A:$H,MATCH(P$1,'Fielding Data'!$A$1:$H$1,0),0),"Other")</f>
        <v>CF</v>
      </c>
      <c r="Q853" s="14">
        <f>IFERROR(VLOOKUP($A853,'Fielding Data'!$A:$H,MATCH(Q$1,'Fielding Data'!$A$1:$H$1,0),0),"Other")</f>
        <v>0</v>
      </c>
      <c r="R853" s="14">
        <f>IFERROR(VLOOKUP($A853,'Fielding Data'!$A:$H,MATCH(R$1,'Fielding Data'!$A$1:$H$1,0),0),"Other")</f>
        <v>0</v>
      </c>
      <c r="S853" s="14">
        <f>IFERROR(VLOOKUP($A853,'Fielding Data'!$A:$H,MATCH(S$1,'Fielding Data'!$A$1:$H$1,0),0),"Other")</f>
        <v>0</v>
      </c>
      <c r="T853" s="14">
        <f>IFERROR(VLOOKUP($A853,'Fielding Data'!$A:$H,MATCH(T$1,'Fielding Data'!$A$1:$H$1,0),0),"Other")</f>
        <v>0</v>
      </c>
      <c r="U853" s="14">
        <f>SUMIFS('Fielding Data'!E:E,'Fielding Data'!$A:$A,'Hitting Data'!$A853)</f>
        <v>87</v>
      </c>
      <c r="V853" s="14">
        <f>SUMIFS('Fielding Data'!F:F,'Fielding Data'!$A:$A,'Hitting Data'!$A853)</f>
        <v>5</v>
      </c>
      <c r="W853" s="14">
        <f>SUMIFS('Fielding Data'!G:G,'Fielding Data'!$A:$A,'Hitting Data'!$A853)</f>
        <v>0</v>
      </c>
      <c r="X853" s="14">
        <f>SUMIFS('Fielding Data'!H:H,'Fielding Data'!$A:$A,'Hitting Data'!$A853)</f>
        <v>1</v>
      </c>
    </row>
    <row r="854" spans="1:24" x14ac:dyDescent="0.25">
      <c r="A854" s="14" t="str">
        <f t="shared" si="13"/>
        <v>reverbe012010</v>
      </c>
      <c r="B854" s="19" t="s">
        <v>1363</v>
      </c>
      <c r="C854" s="19">
        <v>2010</v>
      </c>
      <c r="D854" s="19">
        <v>13</v>
      </c>
      <c r="E854" s="19">
        <v>28</v>
      </c>
      <c r="F854" s="19">
        <v>1</v>
      </c>
      <c r="G854" s="19">
        <v>5</v>
      </c>
      <c r="H854" s="19">
        <v>0</v>
      </c>
      <c r="I854" s="19">
        <v>0</v>
      </c>
      <c r="J854" s="19">
        <v>0</v>
      </c>
      <c r="K854" s="19">
        <v>2</v>
      </c>
      <c r="L854" s="19">
        <v>0</v>
      </c>
      <c r="M854" s="19">
        <v>1</v>
      </c>
      <c r="N854" s="19">
        <v>2</v>
      </c>
      <c r="O854" s="19">
        <v>5</v>
      </c>
      <c r="P854" s="14" t="str">
        <f>IFERROR(VLOOKUP($A854,'Fielding Data'!$A:$H,MATCH(P$1,'Fielding Data'!$A$1:$H$1,0),0),"Other")</f>
        <v>CF</v>
      </c>
      <c r="Q854" s="14">
        <f>IFERROR(VLOOKUP($A854,'Fielding Data'!$A:$H,MATCH(Q$1,'Fielding Data'!$A$1:$H$1,0),0),"Other")</f>
        <v>0</v>
      </c>
      <c r="R854" s="14">
        <f>IFERROR(VLOOKUP($A854,'Fielding Data'!$A:$H,MATCH(R$1,'Fielding Data'!$A$1:$H$1,0),0),"Other")</f>
        <v>0</v>
      </c>
      <c r="S854" s="14">
        <f>IFERROR(VLOOKUP($A854,'Fielding Data'!$A:$H,MATCH(S$1,'Fielding Data'!$A$1:$H$1,0),0),"Other")</f>
        <v>0</v>
      </c>
      <c r="T854" s="14">
        <f>IFERROR(VLOOKUP($A854,'Fielding Data'!$A:$H,MATCH(T$1,'Fielding Data'!$A$1:$H$1,0),0),"Other")</f>
        <v>0</v>
      </c>
      <c r="U854" s="14">
        <f>SUMIFS('Fielding Data'!E:E,'Fielding Data'!$A:$A,'Hitting Data'!$A854)</f>
        <v>18</v>
      </c>
      <c r="V854" s="14">
        <f>SUMIFS('Fielding Data'!F:F,'Fielding Data'!$A:$A,'Hitting Data'!$A854)</f>
        <v>0</v>
      </c>
      <c r="W854" s="14">
        <f>SUMIFS('Fielding Data'!G:G,'Fielding Data'!$A:$A,'Hitting Data'!$A854)</f>
        <v>1</v>
      </c>
      <c r="X854" s="14">
        <f>SUMIFS('Fielding Data'!H:H,'Fielding Data'!$A:$A,'Hitting Data'!$A854)</f>
        <v>0</v>
      </c>
    </row>
    <row r="855" spans="1:24" x14ac:dyDescent="0.25">
      <c r="A855" s="14" t="str">
        <f t="shared" si="13"/>
        <v>reyesde012010</v>
      </c>
      <c r="B855" s="19" t="s">
        <v>185</v>
      </c>
      <c r="C855" s="19">
        <v>2010</v>
      </c>
      <c r="D855" s="19">
        <v>59</v>
      </c>
      <c r="E855" s="19">
        <v>2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4" t="str">
        <f>IFERROR(VLOOKUP($A855,'Fielding Data'!$A:$H,MATCH(P$1,'Fielding Data'!$A$1:$H$1,0),0),"Other")</f>
        <v>P</v>
      </c>
      <c r="Q855" s="14">
        <f>IFERROR(VLOOKUP($A855,'Fielding Data'!$A:$H,MATCH(Q$1,'Fielding Data'!$A$1:$H$1,0),0),"Other")</f>
        <v>1</v>
      </c>
      <c r="R855" s="14">
        <f>IFERROR(VLOOKUP($A855,'Fielding Data'!$A:$H,MATCH(R$1,'Fielding Data'!$A$1:$H$1,0),0),"Other")</f>
        <v>8</v>
      </c>
      <c r="S855" s="14">
        <f>IFERROR(VLOOKUP($A855,'Fielding Data'!$A:$H,MATCH(S$1,'Fielding Data'!$A$1:$H$1,0),0),"Other")</f>
        <v>0</v>
      </c>
      <c r="T855" s="14">
        <f>IFERROR(VLOOKUP($A855,'Fielding Data'!$A:$H,MATCH(T$1,'Fielding Data'!$A$1:$H$1,0),0),"Other")</f>
        <v>0</v>
      </c>
      <c r="U855" s="14">
        <f>SUMIFS('Fielding Data'!E:E,'Fielding Data'!$A:$A,'Hitting Data'!$A855)</f>
        <v>1</v>
      </c>
      <c r="V855" s="14">
        <f>SUMIFS('Fielding Data'!F:F,'Fielding Data'!$A:$A,'Hitting Data'!$A855)</f>
        <v>8</v>
      </c>
      <c r="W855" s="14">
        <f>SUMIFS('Fielding Data'!G:G,'Fielding Data'!$A:$A,'Hitting Data'!$A855)</f>
        <v>0</v>
      </c>
      <c r="X855" s="14">
        <f>SUMIFS('Fielding Data'!H:H,'Fielding Data'!$A:$A,'Hitting Data'!$A855)</f>
        <v>0</v>
      </c>
    </row>
    <row r="856" spans="1:24" x14ac:dyDescent="0.25">
      <c r="A856" s="14" t="str">
        <f t="shared" si="13"/>
        <v>reyesjo012010</v>
      </c>
      <c r="B856" s="19" t="s">
        <v>400</v>
      </c>
      <c r="C856" s="19">
        <v>2010</v>
      </c>
      <c r="D856" s="19">
        <v>133</v>
      </c>
      <c r="E856" s="19">
        <v>563</v>
      </c>
      <c r="F856" s="19">
        <v>83</v>
      </c>
      <c r="G856" s="19">
        <v>159</v>
      </c>
      <c r="H856" s="19">
        <v>29</v>
      </c>
      <c r="I856" s="19">
        <v>10</v>
      </c>
      <c r="J856" s="19">
        <v>11</v>
      </c>
      <c r="K856" s="19">
        <v>54</v>
      </c>
      <c r="L856" s="19">
        <v>30</v>
      </c>
      <c r="M856" s="19">
        <v>10</v>
      </c>
      <c r="N856" s="19">
        <v>31</v>
      </c>
      <c r="O856" s="19">
        <v>63</v>
      </c>
      <c r="P856" s="14" t="str">
        <f>IFERROR(VLOOKUP($A856,'Fielding Data'!$A:$H,MATCH(P$1,'Fielding Data'!$A$1:$H$1,0),0),"Other")</f>
        <v>SS</v>
      </c>
      <c r="Q856" s="14">
        <f>IFERROR(VLOOKUP($A856,'Fielding Data'!$A:$H,MATCH(Q$1,'Fielding Data'!$A$1:$H$1,0),0),"Other")</f>
        <v>179</v>
      </c>
      <c r="R856" s="14">
        <f>IFERROR(VLOOKUP($A856,'Fielding Data'!$A:$H,MATCH(R$1,'Fielding Data'!$A$1:$H$1,0),0),"Other")</f>
        <v>362</v>
      </c>
      <c r="S856" s="14">
        <f>IFERROR(VLOOKUP($A856,'Fielding Data'!$A:$H,MATCH(S$1,'Fielding Data'!$A$1:$H$1,0),0),"Other")</f>
        <v>15</v>
      </c>
      <c r="T856" s="14">
        <f>IFERROR(VLOOKUP($A856,'Fielding Data'!$A:$H,MATCH(T$1,'Fielding Data'!$A$1:$H$1,0),0),"Other")</f>
        <v>77</v>
      </c>
      <c r="U856" s="14">
        <f>SUMIFS('Fielding Data'!E:E,'Fielding Data'!$A:$A,'Hitting Data'!$A856)</f>
        <v>179</v>
      </c>
      <c r="V856" s="14">
        <f>SUMIFS('Fielding Data'!F:F,'Fielding Data'!$A:$A,'Hitting Data'!$A856)</f>
        <v>362</v>
      </c>
      <c r="W856" s="14">
        <f>SUMIFS('Fielding Data'!G:G,'Fielding Data'!$A:$A,'Hitting Data'!$A856)</f>
        <v>15</v>
      </c>
      <c r="X856" s="14">
        <f>SUMIFS('Fielding Data'!H:H,'Fielding Data'!$A:$A,'Hitting Data'!$A856)</f>
        <v>77</v>
      </c>
    </row>
    <row r="857" spans="1:24" x14ac:dyDescent="0.25">
      <c r="A857" s="14" t="str">
        <f t="shared" si="13"/>
        <v>reyesjo032010</v>
      </c>
      <c r="B857" s="19" t="s">
        <v>843</v>
      </c>
      <c r="C857" s="19">
        <v>2010</v>
      </c>
      <c r="D857" s="19">
        <v>1</v>
      </c>
      <c r="E857" s="19">
        <v>1</v>
      </c>
      <c r="F857" s="19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0</v>
      </c>
      <c r="M857" s="19">
        <v>0</v>
      </c>
      <c r="N857" s="19">
        <v>1</v>
      </c>
      <c r="O857" s="19">
        <v>0</v>
      </c>
      <c r="P857" s="14" t="str">
        <f>IFERROR(VLOOKUP($A857,'Fielding Data'!$A:$H,MATCH(P$1,'Fielding Data'!$A$1:$H$1,0),0),"Other")</f>
        <v>P</v>
      </c>
      <c r="Q857" s="14">
        <f>IFERROR(VLOOKUP($A857,'Fielding Data'!$A:$H,MATCH(Q$1,'Fielding Data'!$A$1:$H$1,0),0),"Other")</f>
        <v>0</v>
      </c>
      <c r="R857" s="14">
        <f>IFERROR(VLOOKUP($A857,'Fielding Data'!$A:$H,MATCH(R$1,'Fielding Data'!$A$1:$H$1,0),0),"Other")</f>
        <v>0</v>
      </c>
      <c r="S857" s="14">
        <f>IFERROR(VLOOKUP($A857,'Fielding Data'!$A:$H,MATCH(S$1,'Fielding Data'!$A$1:$H$1,0),0),"Other")</f>
        <v>0</v>
      </c>
      <c r="T857" s="14">
        <f>IFERROR(VLOOKUP($A857,'Fielding Data'!$A:$H,MATCH(T$1,'Fielding Data'!$A$1:$H$1,0),0),"Other")</f>
        <v>0</v>
      </c>
      <c r="U857" s="14">
        <f>SUMIFS('Fielding Data'!E:E,'Fielding Data'!$A:$A,'Hitting Data'!$A857)</f>
        <v>0</v>
      </c>
      <c r="V857" s="14">
        <f>SUMIFS('Fielding Data'!F:F,'Fielding Data'!$A:$A,'Hitting Data'!$A857)</f>
        <v>0</v>
      </c>
      <c r="W857" s="14">
        <f>SUMIFS('Fielding Data'!G:G,'Fielding Data'!$A:$A,'Hitting Data'!$A857)</f>
        <v>0</v>
      </c>
      <c r="X857" s="14">
        <f>SUMIFS('Fielding Data'!H:H,'Fielding Data'!$A:$A,'Hitting Data'!$A857)</f>
        <v>0</v>
      </c>
    </row>
    <row r="858" spans="1:24" x14ac:dyDescent="0.25">
      <c r="A858" s="14" t="str">
        <f t="shared" si="13"/>
        <v>reynoma012010</v>
      </c>
      <c r="B858" s="19" t="s">
        <v>844</v>
      </c>
      <c r="C858" s="19">
        <v>2010</v>
      </c>
      <c r="D858" s="19">
        <v>145</v>
      </c>
      <c r="E858" s="19">
        <v>499</v>
      </c>
      <c r="F858" s="19">
        <v>79</v>
      </c>
      <c r="G858" s="19">
        <v>99</v>
      </c>
      <c r="H858" s="19">
        <v>17</v>
      </c>
      <c r="I858" s="19">
        <v>2</v>
      </c>
      <c r="J858" s="19">
        <v>32</v>
      </c>
      <c r="K858" s="19">
        <v>85</v>
      </c>
      <c r="L858" s="19">
        <v>7</v>
      </c>
      <c r="M858" s="19">
        <v>4</v>
      </c>
      <c r="N858" s="19">
        <v>83</v>
      </c>
      <c r="O858" s="19">
        <v>211</v>
      </c>
      <c r="P858" s="14" t="str">
        <f>IFERROR(VLOOKUP($A858,'Fielding Data'!$A:$H,MATCH(P$1,'Fielding Data'!$A$1:$H$1,0),0),"Other")</f>
        <v>1B</v>
      </c>
      <c r="Q858" s="14">
        <f>IFERROR(VLOOKUP($A858,'Fielding Data'!$A:$H,MATCH(Q$1,'Fielding Data'!$A$1:$H$1,0),0),"Other")</f>
        <v>7</v>
      </c>
      <c r="R858" s="14">
        <f>IFERROR(VLOOKUP($A858,'Fielding Data'!$A:$H,MATCH(R$1,'Fielding Data'!$A$1:$H$1,0),0),"Other")</f>
        <v>1</v>
      </c>
      <c r="S858" s="14">
        <f>IFERROR(VLOOKUP($A858,'Fielding Data'!$A:$H,MATCH(S$1,'Fielding Data'!$A$1:$H$1,0),0),"Other")</f>
        <v>0</v>
      </c>
      <c r="T858" s="14">
        <f>IFERROR(VLOOKUP($A858,'Fielding Data'!$A:$H,MATCH(T$1,'Fielding Data'!$A$1:$H$1,0),0),"Other")</f>
        <v>1</v>
      </c>
      <c r="U858" s="14">
        <f>SUMIFS('Fielding Data'!E:E,'Fielding Data'!$A:$A,'Hitting Data'!$A858)</f>
        <v>108</v>
      </c>
      <c r="V858" s="14">
        <f>SUMIFS('Fielding Data'!F:F,'Fielding Data'!$A:$A,'Hitting Data'!$A858)</f>
        <v>251</v>
      </c>
      <c r="W858" s="14">
        <f>SUMIFS('Fielding Data'!G:G,'Fielding Data'!$A:$A,'Hitting Data'!$A858)</f>
        <v>18</v>
      </c>
      <c r="X858" s="14">
        <f>SUMIFS('Fielding Data'!H:H,'Fielding Data'!$A:$A,'Hitting Data'!$A858)</f>
        <v>25</v>
      </c>
    </row>
    <row r="859" spans="1:24" x14ac:dyDescent="0.25">
      <c r="A859" s="14" t="str">
        <f t="shared" si="13"/>
        <v>reynoma022010</v>
      </c>
      <c r="B859" s="19" t="s">
        <v>1364</v>
      </c>
      <c r="C859" s="19">
        <v>2010</v>
      </c>
      <c r="D859" s="19">
        <v>21</v>
      </c>
      <c r="E859" s="19">
        <v>0</v>
      </c>
      <c r="F859" s="19">
        <v>1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0</v>
      </c>
      <c r="M859" s="19">
        <v>0</v>
      </c>
      <c r="N859" s="19">
        <v>1</v>
      </c>
      <c r="O859" s="19">
        <v>0</v>
      </c>
      <c r="P859" s="14" t="str">
        <f>IFERROR(VLOOKUP($A859,'Fielding Data'!$A:$H,MATCH(P$1,'Fielding Data'!$A$1:$H$1,0),0),"Other")</f>
        <v>P</v>
      </c>
      <c r="Q859" s="14">
        <f>IFERROR(VLOOKUP($A859,'Fielding Data'!$A:$H,MATCH(Q$1,'Fielding Data'!$A$1:$H$1,0),0),"Other")</f>
        <v>2</v>
      </c>
      <c r="R859" s="14">
        <f>IFERROR(VLOOKUP($A859,'Fielding Data'!$A:$H,MATCH(R$1,'Fielding Data'!$A$1:$H$1,0),0),"Other")</f>
        <v>3</v>
      </c>
      <c r="S859" s="14">
        <f>IFERROR(VLOOKUP($A859,'Fielding Data'!$A:$H,MATCH(S$1,'Fielding Data'!$A$1:$H$1,0),0),"Other")</f>
        <v>0</v>
      </c>
      <c r="T859" s="14">
        <f>IFERROR(VLOOKUP($A859,'Fielding Data'!$A:$H,MATCH(T$1,'Fielding Data'!$A$1:$H$1,0),0),"Other")</f>
        <v>0</v>
      </c>
      <c r="U859" s="14">
        <f>SUMIFS('Fielding Data'!E:E,'Fielding Data'!$A:$A,'Hitting Data'!$A859)</f>
        <v>2</v>
      </c>
      <c r="V859" s="14">
        <f>SUMIFS('Fielding Data'!F:F,'Fielding Data'!$A:$A,'Hitting Data'!$A859)</f>
        <v>3</v>
      </c>
      <c r="W859" s="14">
        <f>SUMIFS('Fielding Data'!G:G,'Fielding Data'!$A:$A,'Hitting Data'!$A859)</f>
        <v>0</v>
      </c>
      <c r="X859" s="14">
        <f>SUMIFS('Fielding Data'!H:H,'Fielding Data'!$A:$A,'Hitting Data'!$A859)</f>
        <v>0</v>
      </c>
    </row>
    <row r="860" spans="1:24" x14ac:dyDescent="0.25">
      <c r="A860" s="14" t="str">
        <f t="shared" si="13"/>
        <v>rhodear012010</v>
      </c>
      <c r="B860" s="19" t="s">
        <v>186</v>
      </c>
      <c r="C860" s="19">
        <v>2010</v>
      </c>
      <c r="D860" s="19">
        <v>70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4" t="str">
        <f>IFERROR(VLOOKUP($A860,'Fielding Data'!$A:$H,MATCH(P$1,'Fielding Data'!$A$1:$H$1,0),0),"Other")</f>
        <v>P</v>
      </c>
      <c r="Q860" s="14">
        <f>IFERROR(VLOOKUP($A860,'Fielding Data'!$A:$H,MATCH(Q$1,'Fielding Data'!$A$1:$H$1,0),0),"Other")</f>
        <v>3</v>
      </c>
      <c r="R860" s="14">
        <f>IFERROR(VLOOKUP($A860,'Fielding Data'!$A:$H,MATCH(R$1,'Fielding Data'!$A$1:$H$1,0),0),"Other")</f>
        <v>6</v>
      </c>
      <c r="S860" s="14">
        <f>IFERROR(VLOOKUP($A860,'Fielding Data'!$A:$H,MATCH(S$1,'Fielding Data'!$A$1:$H$1,0),0),"Other")</f>
        <v>0</v>
      </c>
      <c r="T860" s="14">
        <f>IFERROR(VLOOKUP($A860,'Fielding Data'!$A:$H,MATCH(T$1,'Fielding Data'!$A$1:$H$1,0),0),"Other")</f>
        <v>0</v>
      </c>
      <c r="U860" s="14">
        <f>SUMIFS('Fielding Data'!E:E,'Fielding Data'!$A:$A,'Hitting Data'!$A860)</f>
        <v>3</v>
      </c>
      <c r="V860" s="14">
        <f>SUMIFS('Fielding Data'!F:F,'Fielding Data'!$A:$A,'Hitting Data'!$A860)</f>
        <v>6</v>
      </c>
      <c r="W860" s="14">
        <f>SUMIFS('Fielding Data'!G:G,'Fielding Data'!$A:$A,'Hitting Data'!$A860)</f>
        <v>0</v>
      </c>
      <c r="X860" s="14">
        <f>SUMIFS('Fielding Data'!H:H,'Fielding Data'!$A:$A,'Hitting Data'!$A860)</f>
        <v>0</v>
      </c>
    </row>
    <row r="861" spans="1:24" x14ac:dyDescent="0.25">
      <c r="A861" s="14" t="str">
        <f t="shared" si="13"/>
        <v>rhymewi012010</v>
      </c>
      <c r="B861" s="19" t="s">
        <v>1365</v>
      </c>
      <c r="C861" s="19">
        <v>2010</v>
      </c>
      <c r="D861" s="19">
        <v>54</v>
      </c>
      <c r="E861" s="19">
        <v>191</v>
      </c>
      <c r="F861" s="19">
        <v>30</v>
      </c>
      <c r="G861" s="19">
        <v>58</v>
      </c>
      <c r="H861" s="19">
        <v>12</v>
      </c>
      <c r="I861" s="19">
        <v>3</v>
      </c>
      <c r="J861" s="19">
        <v>1</v>
      </c>
      <c r="K861" s="19">
        <v>19</v>
      </c>
      <c r="L861" s="19">
        <v>0</v>
      </c>
      <c r="M861" s="19">
        <v>3</v>
      </c>
      <c r="N861" s="19">
        <v>14</v>
      </c>
      <c r="O861" s="19">
        <v>16</v>
      </c>
      <c r="P861" s="14" t="str">
        <f>IFERROR(VLOOKUP($A861,'Fielding Data'!$A:$H,MATCH(P$1,'Fielding Data'!$A$1:$H$1,0),0),"Other")</f>
        <v>2B</v>
      </c>
      <c r="Q861" s="14">
        <f>IFERROR(VLOOKUP($A861,'Fielding Data'!$A:$H,MATCH(Q$1,'Fielding Data'!$A$1:$H$1,0),0),"Other")</f>
        <v>89</v>
      </c>
      <c r="R861" s="14">
        <f>IFERROR(VLOOKUP($A861,'Fielding Data'!$A:$H,MATCH(R$1,'Fielding Data'!$A$1:$H$1,0),0),"Other")</f>
        <v>150</v>
      </c>
      <c r="S861" s="14">
        <f>IFERROR(VLOOKUP($A861,'Fielding Data'!$A:$H,MATCH(S$1,'Fielding Data'!$A$1:$H$1,0),0),"Other")</f>
        <v>4</v>
      </c>
      <c r="T861" s="14">
        <f>IFERROR(VLOOKUP($A861,'Fielding Data'!$A:$H,MATCH(T$1,'Fielding Data'!$A$1:$H$1,0),0),"Other")</f>
        <v>37</v>
      </c>
      <c r="U861" s="14">
        <f>SUMIFS('Fielding Data'!E:E,'Fielding Data'!$A:$A,'Hitting Data'!$A861)</f>
        <v>89</v>
      </c>
      <c r="V861" s="14">
        <f>SUMIFS('Fielding Data'!F:F,'Fielding Data'!$A:$A,'Hitting Data'!$A861)</f>
        <v>150</v>
      </c>
      <c r="W861" s="14">
        <f>SUMIFS('Fielding Data'!G:G,'Fielding Data'!$A:$A,'Hitting Data'!$A861)</f>
        <v>4</v>
      </c>
      <c r="X861" s="14">
        <f>SUMIFS('Fielding Data'!H:H,'Fielding Data'!$A:$A,'Hitting Data'!$A861)</f>
        <v>37</v>
      </c>
    </row>
    <row r="862" spans="1:24" x14ac:dyDescent="0.25">
      <c r="A862" s="14" t="str">
        <f t="shared" si="13"/>
        <v>richacl012010</v>
      </c>
      <c r="B862" s="19" t="s">
        <v>995</v>
      </c>
      <c r="C862" s="19">
        <v>2010</v>
      </c>
      <c r="D862" s="19">
        <v>33</v>
      </c>
      <c r="E862" s="19">
        <v>61</v>
      </c>
      <c r="F862" s="19">
        <v>5</v>
      </c>
      <c r="G862" s="19">
        <v>9</v>
      </c>
      <c r="H862" s="19">
        <v>2</v>
      </c>
      <c r="I862" s="19">
        <v>0</v>
      </c>
      <c r="J862" s="19">
        <v>0</v>
      </c>
      <c r="K862" s="19">
        <v>5</v>
      </c>
      <c r="L862" s="19">
        <v>0</v>
      </c>
      <c r="M862" s="19">
        <v>0</v>
      </c>
      <c r="N862" s="19">
        <v>1</v>
      </c>
      <c r="O862" s="19">
        <v>21</v>
      </c>
      <c r="P862" s="14" t="str">
        <f>IFERROR(VLOOKUP($A862,'Fielding Data'!$A:$H,MATCH(P$1,'Fielding Data'!$A$1:$H$1,0),0),"Other")</f>
        <v>P</v>
      </c>
      <c r="Q862" s="14">
        <f>IFERROR(VLOOKUP($A862,'Fielding Data'!$A:$H,MATCH(Q$1,'Fielding Data'!$A$1:$H$1,0),0),"Other")</f>
        <v>6</v>
      </c>
      <c r="R862" s="14">
        <f>IFERROR(VLOOKUP($A862,'Fielding Data'!$A:$H,MATCH(R$1,'Fielding Data'!$A$1:$H$1,0),0),"Other")</f>
        <v>33</v>
      </c>
      <c r="S862" s="14">
        <f>IFERROR(VLOOKUP($A862,'Fielding Data'!$A:$H,MATCH(S$1,'Fielding Data'!$A$1:$H$1,0),0),"Other")</f>
        <v>4</v>
      </c>
      <c r="T862" s="14">
        <f>IFERROR(VLOOKUP($A862,'Fielding Data'!$A:$H,MATCH(T$1,'Fielding Data'!$A$1:$H$1,0),0),"Other")</f>
        <v>3</v>
      </c>
      <c r="U862" s="14">
        <f>SUMIFS('Fielding Data'!E:E,'Fielding Data'!$A:$A,'Hitting Data'!$A862)</f>
        <v>6</v>
      </c>
      <c r="V862" s="14">
        <f>SUMIFS('Fielding Data'!F:F,'Fielding Data'!$A:$A,'Hitting Data'!$A862)</f>
        <v>33</v>
      </c>
      <c r="W862" s="14">
        <f>SUMIFS('Fielding Data'!G:G,'Fielding Data'!$A:$A,'Hitting Data'!$A862)</f>
        <v>4</v>
      </c>
      <c r="X862" s="14">
        <f>SUMIFS('Fielding Data'!H:H,'Fielding Data'!$A:$A,'Hitting Data'!$A862)</f>
        <v>3</v>
      </c>
    </row>
    <row r="863" spans="1:24" x14ac:dyDescent="0.25">
      <c r="A863" s="14" t="str">
        <f t="shared" si="13"/>
        <v>richadu022010</v>
      </c>
      <c r="B863" s="19" t="s">
        <v>1169</v>
      </c>
      <c r="C863" s="19">
        <v>2010</v>
      </c>
      <c r="D863" s="19">
        <v>26</v>
      </c>
      <c r="E863" s="19">
        <v>0</v>
      </c>
      <c r="F863" s="19">
        <v>0</v>
      </c>
      <c r="G863" s="19">
        <v>0</v>
      </c>
      <c r="H863" s="19">
        <v>0</v>
      </c>
      <c r="I863" s="19">
        <v>0</v>
      </c>
      <c r="J863" s="19">
        <v>0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4" t="str">
        <f>IFERROR(VLOOKUP($A863,'Fielding Data'!$A:$H,MATCH(P$1,'Fielding Data'!$A$1:$H$1,0),0),"Other")</f>
        <v>P</v>
      </c>
      <c r="Q863" s="14">
        <f>IFERROR(VLOOKUP($A863,'Fielding Data'!$A:$H,MATCH(Q$1,'Fielding Data'!$A$1:$H$1,0),0),"Other")</f>
        <v>0</v>
      </c>
      <c r="R863" s="14">
        <f>IFERROR(VLOOKUP($A863,'Fielding Data'!$A:$H,MATCH(R$1,'Fielding Data'!$A$1:$H$1,0),0),"Other")</f>
        <v>0</v>
      </c>
      <c r="S863" s="14">
        <f>IFERROR(VLOOKUP($A863,'Fielding Data'!$A:$H,MATCH(S$1,'Fielding Data'!$A$1:$H$1,0),0),"Other")</f>
        <v>1</v>
      </c>
      <c r="T863" s="14">
        <f>IFERROR(VLOOKUP($A863,'Fielding Data'!$A:$H,MATCH(T$1,'Fielding Data'!$A$1:$H$1,0),0),"Other")</f>
        <v>0</v>
      </c>
      <c r="U863" s="14">
        <f>SUMIFS('Fielding Data'!E:E,'Fielding Data'!$A:$A,'Hitting Data'!$A863)</f>
        <v>0</v>
      </c>
      <c r="V863" s="14">
        <f>SUMIFS('Fielding Data'!F:F,'Fielding Data'!$A:$A,'Hitting Data'!$A863)</f>
        <v>0</v>
      </c>
      <c r="W863" s="14">
        <f>SUMIFS('Fielding Data'!G:G,'Fielding Data'!$A:$A,'Hitting Data'!$A863)</f>
        <v>1</v>
      </c>
      <c r="X863" s="14">
        <f>SUMIFS('Fielding Data'!H:H,'Fielding Data'!$A:$A,'Hitting Data'!$A863)</f>
        <v>0</v>
      </c>
    </row>
    <row r="864" spans="1:24" x14ac:dyDescent="0.25">
      <c r="A864" s="14" t="str">
        <f t="shared" si="13"/>
        <v>rincoju012010</v>
      </c>
      <c r="B864" s="19" t="s">
        <v>269</v>
      </c>
      <c r="C864" s="19">
        <v>2010</v>
      </c>
      <c r="D864" s="19">
        <v>2</v>
      </c>
      <c r="E864" s="19">
        <v>1</v>
      </c>
      <c r="F864" s="19">
        <v>0</v>
      </c>
      <c r="G864" s="19">
        <v>0</v>
      </c>
      <c r="H864" s="19">
        <v>0</v>
      </c>
      <c r="I864" s="19">
        <v>0</v>
      </c>
      <c r="J864" s="19">
        <v>0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4" t="str">
        <f>IFERROR(VLOOKUP($A864,'Fielding Data'!$A:$H,MATCH(P$1,'Fielding Data'!$A$1:$H$1,0),0),"Other")</f>
        <v>P</v>
      </c>
      <c r="Q864" s="14">
        <f>IFERROR(VLOOKUP($A864,'Fielding Data'!$A:$H,MATCH(Q$1,'Fielding Data'!$A$1:$H$1,0),0),"Other")</f>
        <v>0</v>
      </c>
      <c r="R864" s="14">
        <f>IFERROR(VLOOKUP($A864,'Fielding Data'!$A:$H,MATCH(R$1,'Fielding Data'!$A$1:$H$1,0),0),"Other")</f>
        <v>0</v>
      </c>
      <c r="S864" s="14">
        <f>IFERROR(VLOOKUP($A864,'Fielding Data'!$A:$H,MATCH(S$1,'Fielding Data'!$A$1:$H$1,0),0),"Other")</f>
        <v>0</v>
      </c>
      <c r="T864" s="14">
        <f>IFERROR(VLOOKUP($A864,'Fielding Data'!$A:$H,MATCH(T$1,'Fielding Data'!$A$1:$H$1,0),0),"Other")</f>
        <v>0</v>
      </c>
      <c r="U864" s="14">
        <f>SUMIFS('Fielding Data'!E:E,'Fielding Data'!$A:$A,'Hitting Data'!$A864)</f>
        <v>0</v>
      </c>
      <c r="V864" s="14">
        <f>SUMIFS('Fielding Data'!F:F,'Fielding Data'!$A:$A,'Hitting Data'!$A864)</f>
        <v>0</v>
      </c>
      <c r="W864" s="14">
        <f>SUMIFS('Fielding Data'!G:G,'Fielding Data'!$A:$A,'Hitting Data'!$A864)</f>
        <v>0</v>
      </c>
      <c r="X864" s="14">
        <f>SUMIFS('Fielding Data'!H:H,'Fielding Data'!$A:$A,'Hitting Data'!$A864)</f>
        <v>0</v>
      </c>
    </row>
    <row r="865" spans="1:24" x14ac:dyDescent="0.25">
      <c r="A865" s="14" t="str">
        <f t="shared" si="13"/>
        <v>ringro012010</v>
      </c>
      <c r="B865" s="19" t="s">
        <v>593</v>
      </c>
      <c r="C865" s="19">
        <v>2010</v>
      </c>
      <c r="D865" s="19">
        <v>5</v>
      </c>
      <c r="E865" s="19">
        <v>0</v>
      </c>
      <c r="F865" s="19">
        <v>0</v>
      </c>
      <c r="G865" s="19">
        <v>0</v>
      </c>
      <c r="H865" s="19">
        <v>0</v>
      </c>
      <c r="I865" s="19">
        <v>0</v>
      </c>
      <c r="J865" s="19">
        <v>0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4" t="str">
        <f>IFERROR(VLOOKUP($A865,'Fielding Data'!$A:$H,MATCH(P$1,'Fielding Data'!$A$1:$H$1,0),0),"Other")</f>
        <v>P</v>
      </c>
      <c r="Q865" s="14">
        <f>IFERROR(VLOOKUP($A865,'Fielding Data'!$A:$H,MATCH(Q$1,'Fielding Data'!$A$1:$H$1,0),0),"Other")</f>
        <v>0</v>
      </c>
      <c r="R865" s="14">
        <f>IFERROR(VLOOKUP($A865,'Fielding Data'!$A:$H,MATCH(R$1,'Fielding Data'!$A$1:$H$1,0),0),"Other")</f>
        <v>0</v>
      </c>
      <c r="S865" s="14">
        <f>IFERROR(VLOOKUP($A865,'Fielding Data'!$A:$H,MATCH(S$1,'Fielding Data'!$A$1:$H$1,0),0),"Other")</f>
        <v>0</v>
      </c>
      <c r="T865" s="14">
        <f>IFERROR(VLOOKUP($A865,'Fielding Data'!$A:$H,MATCH(T$1,'Fielding Data'!$A$1:$H$1,0),0),"Other")</f>
        <v>0</v>
      </c>
      <c r="U865" s="14">
        <f>SUMIFS('Fielding Data'!E:E,'Fielding Data'!$A:$A,'Hitting Data'!$A865)</f>
        <v>0</v>
      </c>
      <c r="V865" s="14">
        <f>SUMIFS('Fielding Data'!F:F,'Fielding Data'!$A:$A,'Hitting Data'!$A865)</f>
        <v>0</v>
      </c>
      <c r="W865" s="14">
        <f>SUMIFS('Fielding Data'!G:G,'Fielding Data'!$A:$A,'Hitting Data'!$A865)</f>
        <v>0</v>
      </c>
      <c r="X865" s="14">
        <f>SUMIFS('Fielding Data'!H:H,'Fielding Data'!$A:$A,'Hitting Data'!$A865)</f>
        <v>0</v>
      </c>
    </row>
    <row r="866" spans="1:24" x14ac:dyDescent="0.25">
      <c r="A866" s="14" t="str">
        <f t="shared" si="13"/>
        <v>riosal012010</v>
      </c>
      <c r="B866" s="19" t="s">
        <v>490</v>
      </c>
      <c r="C866" s="19">
        <v>2010</v>
      </c>
      <c r="D866" s="19">
        <v>147</v>
      </c>
      <c r="E866" s="19">
        <v>567</v>
      </c>
      <c r="F866" s="19">
        <v>89</v>
      </c>
      <c r="G866" s="19">
        <v>161</v>
      </c>
      <c r="H866" s="19">
        <v>29</v>
      </c>
      <c r="I866" s="19">
        <v>3</v>
      </c>
      <c r="J866" s="19">
        <v>21</v>
      </c>
      <c r="K866" s="19">
        <v>88</v>
      </c>
      <c r="L866" s="19">
        <v>34</v>
      </c>
      <c r="M866" s="19">
        <v>14</v>
      </c>
      <c r="N866" s="19">
        <v>38</v>
      </c>
      <c r="O866" s="19">
        <v>93</v>
      </c>
      <c r="P866" s="14" t="str">
        <f>IFERROR(VLOOKUP($A866,'Fielding Data'!$A:$H,MATCH(P$1,'Fielding Data'!$A$1:$H$1,0),0),"Other")</f>
        <v>CF</v>
      </c>
      <c r="Q866" s="14">
        <f>IFERROR(VLOOKUP($A866,'Fielding Data'!$A:$H,MATCH(Q$1,'Fielding Data'!$A$1:$H$1,0),0),"Other")</f>
        <v>0</v>
      </c>
      <c r="R866" s="14">
        <f>IFERROR(VLOOKUP($A866,'Fielding Data'!$A:$H,MATCH(R$1,'Fielding Data'!$A$1:$H$1,0),0),"Other")</f>
        <v>0</v>
      </c>
      <c r="S866" s="14">
        <f>IFERROR(VLOOKUP($A866,'Fielding Data'!$A:$H,MATCH(S$1,'Fielding Data'!$A$1:$H$1,0),0),"Other")</f>
        <v>0</v>
      </c>
      <c r="T866" s="14">
        <f>IFERROR(VLOOKUP($A866,'Fielding Data'!$A:$H,MATCH(T$1,'Fielding Data'!$A$1:$H$1,0),0),"Other")</f>
        <v>0</v>
      </c>
      <c r="U866" s="14">
        <f>SUMIFS('Fielding Data'!E:E,'Fielding Data'!$A:$A,'Hitting Data'!$A866)</f>
        <v>388</v>
      </c>
      <c r="V866" s="14">
        <f>SUMIFS('Fielding Data'!F:F,'Fielding Data'!$A:$A,'Hitting Data'!$A866)</f>
        <v>6</v>
      </c>
      <c r="W866" s="14">
        <f>SUMIFS('Fielding Data'!G:G,'Fielding Data'!$A:$A,'Hitting Data'!$A866)</f>
        <v>5</v>
      </c>
      <c r="X866" s="14">
        <f>SUMIFS('Fielding Data'!H:H,'Fielding Data'!$A:$A,'Hitting Data'!$A866)</f>
        <v>3</v>
      </c>
    </row>
    <row r="867" spans="1:24" x14ac:dyDescent="0.25">
      <c r="A867" s="14" t="str">
        <f t="shared" si="13"/>
        <v>riskeda012010</v>
      </c>
      <c r="B867" s="19" t="s">
        <v>270</v>
      </c>
      <c r="C867" s="19">
        <v>2010</v>
      </c>
      <c r="D867" s="19">
        <v>23</v>
      </c>
      <c r="E867" s="19">
        <v>0</v>
      </c>
      <c r="F867" s="19">
        <v>0</v>
      </c>
      <c r="G867" s="19">
        <v>0</v>
      </c>
      <c r="H867" s="19">
        <v>0</v>
      </c>
      <c r="I867" s="19">
        <v>0</v>
      </c>
      <c r="J867" s="19">
        <v>0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4" t="str">
        <f>IFERROR(VLOOKUP($A867,'Fielding Data'!$A:$H,MATCH(P$1,'Fielding Data'!$A$1:$H$1,0),0),"Other")</f>
        <v>P</v>
      </c>
      <c r="Q867" s="14">
        <f>IFERROR(VLOOKUP($A867,'Fielding Data'!$A:$H,MATCH(Q$1,'Fielding Data'!$A$1:$H$1,0),0),"Other")</f>
        <v>1</v>
      </c>
      <c r="R867" s="14">
        <f>IFERROR(VLOOKUP($A867,'Fielding Data'!$A:$H,MATCH(R$1,'Fielding Data'!$A$1:$H$1,0),0),"Other")</f>
        <v>2</v>
      </c>
      <c r="S867" s="14">
        <f>IFERROR(VLOOKUP($A867,'Fielding Data'!$A:$H,MATCH(S$1,'Fielding Data'!$A$1:$H$1,0),0),"Other")</f>
        <v>0</v>
      </c>
      <c r="T867" s="14">
        <f>IFERROR(VLOOKUP($A867,'Fielding Data'!$A:$H,MATCH(T$1,'Fielding Data'!$A$1:$H$1,0),0),"Other")</f>
        <v>0</v>
      </c>
      <c r="U867" s="14">
        <f>SUMIFS('Fielding Data'!E:E,'Fielding Data'!$A:$A,'Hitting Data'!$A867)</f>
        <v>1</v>
      </c>
      <c r="V867" s="14">
        <f>SUMIFS('Fielding Data'!F:F,'Fielding Data'!$A:$A,'Hitting Data'!$A867)</f>
        <v>2</v>
      </c>
      <c r="W867" s="14">
        <f>SUMIFS('Fielding Data'!G:G,'Fielding Data'!$A:$A,'Hitting Data'!$A867)</f>
        <v>0</v>
      </c>
      <c r="X867" s="14">
        <f>SUMIFS('Fielding Data'!H:H,'Fielding Data'!$A:$A,'Hitting Data'!$A867)</f>
        <v>0</v>
      </c>
    </row>
    <row r="868" spans="1:24" x14ac:dyDescent="0.25">
      <c r="A868" s="14" t="str">
        <f t="shared" si="13"/>
        <v>riverju012010</v>
      </c>
      <c r="B868" s="19" t="s">
        <v>271</v>
      </c>
      <c r="C868" s="19">
        <v>2010</v>
      </c>
      <c r="D868" s="19">
        <v>124</v>
      </c>
      <c r="E868" s="19">
        <v>416</v>
      </c>
      <c r="F868" s="19">
        <v>53</v>
      </c>
      <c r="G868" s="19">
        <v>105</v>
      </c>
      <c r="H868" s="19">
        <v>20</v>
      </c>
      <c r="I868" s="19">
        <v>0</v>
      </c>
      <c r="J868" s="19">
        <v>15</v>
      </c>
      <c r="K868" s="19">
        <v>52</v>
      </c>
      <c r="L868" s="19">
        <v>2</v>
      </c>
      <c r="M868" s="19">
        <v>2</v>
      </c>
      <c r="N868" s="19">
        <v>33</v>
      </c>
      <c r="O868" s="19">
        <v>58</v>
      </c>
      <c r="P868" s="14" t="str">
        <f>IFERROR(VLOOKUP($A868,'Fielding Data'!$A:$H,MATCH(P$1,'Fielding Data'!$A$1:$H$1,0),0),"Other")</f>
        <v>1B</v>
      </c>
      <c r="Q868" s="14">
        <f>IFERROR(VLOOKUP($A868,'Fielding Data'!$A:$H,MATCH(Q$1,'Fielding Data'!$A$1:$H$1,0),0),"Other")</f>
        <v>98</v>
      </c>
      <c r="R868" s="14">
        <f>IFERROR(VLOOKUP($A868,'Fielding Data'!$A:$H,MATCH(R$1,'Fielding Data'!$A$1:$H$1,0),0),"Other")</f>
        <v>12</v>
      </c>
      <c r="S868" s="14">
        <f>IFERROR(VLOOKUP($A868,'Fielding Data'!$A:$H,MATCH(S$1,'Fielding Data'!$A$1:$H$1,0),0),"Other")</f>
        <v>1</v>
      </c>
      <c r="T868" s="14">
        <f>IFERROR(VLOOKUP($A868,'Fielding Data'!$A:$H,MATCH(T$1,'Fielding Data'!$A$1:$H$1,0),0),"Other")</f>
        <v>8</v>
      </c>
      <c r="U868" s="14">
        <f>SUMIFS('Fielding Data'!E:E,'Fielding Data'!$A:$A,'Hitting Data'!$A868)</f>
        <v>312</v>
      </c>
      <c r="V868" s="14">
        <f>SUMIFS('Fielding Data'!F:F,'Fielding Data'!$A:$A,'Hitting Data'!$A868)</f>
        <v>20</v>
      </c>
      <c r="W868" s="14">
        <f>SUMIFS('Fielding Data'!G:G,'Fielding Data'!$A:$A,'Hitting Data'!$A868)</f>
        <v>6</v>
      </c>
      <c r="X868" s="14">
        <f>SUMIFS('Fielding Data'!H:H,'Fielding Data'!$A:$A,'Hitting Data'!$A868)</f>
        <v>9</v>
      </c>
    </row>
    <row r="869" spans="1:24" x14ac:dyDescent="0.25">
      <c r="A869" s="14" t="str">
        <f t="shared" si="13"/>
        <v>riverma012010</v>
      </c>
      <c r="B869" s="19" t="s">
        <v>187</v>
      </c>
      <c r="C869" s="19">
        <v>2010</v>
      </c>
      <c r="D869" s="19">
        <v>61</v>
      </c>
      <c r="E869" s="19">
        <v>1</v>
      </c>
      <c r="F869" s="19">
        <v>0</v>
      </c>
      <c r="G869" s="19">
        <v>0</v>
      </c>
      <c r="H869" s="19">
        <v>0</v>
      </c>
      <c r="I869" s="19">
        <v>0</v>
      </c>
      <c r="J869" s="19">
        <v>0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4" t="str">
        <f>IFERROR(VLOOKUP($A869,'Fielding Data'!$A:$H,MATCH(P$1,'Fielding Data'!$A$1:$H$1,0),0),"Other")</f>
        <v>P</v>
      </c>
      <c r="Q869" s="14">
        <f>IFERROR(VLOOKUP($A869,'Fielding Data'!$A:$H,MATCH(Q$1,'Fielding Data'!$A$1:$H$1,0),0),"Other")</f>
        <v>2</v>
      </c>
      <c r="R869" s="14">
        <f>IFERROR(VLOOKUP($A869,'Fielding Data'!$A:$H,MATCH(R$1,'Fielding Data'!$A$1:$H$1,0),0),"Other")</f>
        <v>16</v>
      </c>
      <c r="S869" s="14">
        <f>IFERROR(VLOOKUP($A869,'Fielding Data'!$A:$H,MATCH(S$1,'Fielding Data'!$A$1:$H$1,0),0),"Other")</f>
        <v>0</v>
      </c>
      <c r="T869" s="14">
        <f>IFERROR(VLOOKUP($A869,'Fielding Data'!$A:$H,MATCH(T$1,'Fielding Data'!$A$1:$H$1,0),0),"Other")</f>
        <v>0</v>
      </c>
      <c r="U869" s="14">
        <f>SUMIFS('Fielding Data'!E:E,'Fielding Data'!$A:$A,'Hitting Data'!$A869)</f>
        <v>2</v>
      </c>
      <c r="V869" s="14">
        <f>SUMIFS('Fielding Data'!F:F,'Fielding Data'!$A:$A,'Hitting Data'!$A869)</f>
        <v>16</v>
      </c>
      <c r="W869" s="14">
        <f>SUMIFS('Fielding Data'!G:G,'Fielding Data'!$A:$A,'Hitting Data'!$A869)</f>
        <v>0</v>
      </c>
      <c r="X869" s="14">
        <f>SUMIFS('Fielding Data'!H:H,'Fielding Data'!$A:$A,'Hitting Data'!$A869)</f>
        <v>0</v>
      </c>
    </row>
    <row r="870" spans="1:24" x14ac:dyDescent="0.25">
      <c r="A870" s="14" t="str">
        <f t="shared" si="13"/>
        <v>rivermi022010</v>
      </c>
      <c r="B870" s="19" t="s">
        <v>272</v>
      </c>
      <c r="C870" s="19">
        <v>2010</v>
      </c>
      <c r="D870" s="19">
        <v>7</v>
      </c>
      <c r="E870" s="19">
        <v>14</v>
      </c>
      <c r="F870" s="19">
        <v>0</v>
      </c>
      <c r="G870" s="19">
        <v>0</v>
      </c>
      <c r="H870" s="19">
        <v>0</v>
      </c>
      <c r="I870" s="19">
        <v>0</v>
      </c>
      <c r="J870" s="19">
        <v>0</v>
      </c>
      <c r="K870" s="19">
        <v>0</v>
      </c>
      <c r="L870" s="19">
        <v>0</v>
      </c>
      <c r="M870" s="19">
        <v>0</v>
      </c>
      <c r="N870" s="19">
        <v>2</v>
      </c>
      <c r="O870" s="19">
        <v>3</v>
      </c>
      <c r="P870" s="14" t="str">
        <f>IFERROR(VLOOKUP($A870,'Fielding Data'!$A:$H,MATCH(P$1,'Fielding Data'!$A$1:$H$1,0),0),"Other")</f>
        <v>C</v>
      </c>
      <c r="Q870" s="14">
        <f>IFERROR(VLOOKUP($A870,'Fielding Data'!$A:$H,MATCH(Q$1,'Fielding Data'!$A$1:$H$1,0),0),"Other")</f>
        <v>28</v>
      </c>
      <c r="R870" s="14">
        <f>IFERROR(VLOOKUP($A870,'Fielding Data'!$A:$H,MATCH(R$1,'Fielding Data'!$A$1:$H$1,0),0),"Other")</f>
        <v>2</v>
      </c>
      <c r="S870" s="14">
        <f>IFERROR(VLOOKUP($A870,'Fielding Data'!$A:$H,MATCH(S$1,'Fielding Data'!$A$1:$H$1,0),0),"Other")</f>
        <v>1</v>
      </c>
      <c r="T870" s="14">
        <f>IFERROR(VLOOKUP($A870,'Fielding Data'!$A:$H,MATCH(T$1,'Fielding Data'!$A$1:$H$1,0),0),"Other")</f>
        <v>0</v>
      </c>
      <c r="U870" s="14">
        <f>SUMIFS('Fielding Data'!E:E,'Fielding Data'!$A:$A,'Hitting Data'!$A870)</f>
        <v>28</v>
      </c>
      <c r="V870" s="14">
        <f>SUMIFS('Fielding Data'!F:F,'Fielding Data'!$A:$A,'Hitting Data'!$A870)</f>
        <v>2</v>
      </c>
      <c r="W870" s="14">
        <f>SUMIFS('Fielding Data'!G:G,'Fielding Data'!$A:$A,'Hitting Data'!$A870)</f>
        <v>1</v>
      </c>
      <c r="X870" s="14">
        <f>SUMIFS('Fielding Data'!H:H,'Fielding Data'!$A:$A,'Hitting Data'!$A870)</f>
        <v>0</v>
      </c>
    </row>
    <row r="871" spans="1:24" x14ac:dyDescent="0.25">
      <c r="A871" s="14" t="str">
        <f t="shared" si="13"/>
        <v>riversa012010</v>
      </c>
      <c r="B871" s="19" t="s">
        <v>720</v>
      </c>
      <c r="C871" s="19">
        <v>2010</v>
      </c>
      <c r="D871" s="19">
        <v>4</v>
      </c>
      <c r="E871" s="19">
        <v>0</v>
      </c>
      <c r="F871" s="19">
        <v>0</v>
      </c>
      <c r="G871" s="19">
        <v>0</v>
      </c>
      <c r="H871" s="19">
        <v>0</v>
      </c>
      <c r="I871" s="19">
        <v>0</v>
      </c>
      <c r="J871" s="19">
        <v>0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4" t="str">
        <f>IFERROR(VLOOKUP($A871,'Fielding Data'!$A:$H,MATCH(P$1,'Fielding Data'!$A$1:$H$1,0),0),"Other")</f>
        <v>P</v>
      </c>
      <c r="Q871" s="14">
        <f>IFERROR(VLOOKUP($A871,'Fielding Data'!$A:$H,MATCH(Q$1,'Fielding Data'!$A$1:$H$1,0),0),"Other")</f>
        <v>0</v>
      </c>
      <c r="R871" s="14">
        <f>IFERROR(VLOOKUP($A871,'Fielding Data'!$A:$H,MATCH(R$1,'Fielding Data'!$A$1:$H$1,0),0),"Other")</f>
        <v>0</v>
      </c>
      <c r="S871" s="14">
        <f>IFERROR(VLOOKUP($A871,'Fielding Data'!$A:$H,MATCH(S$1,'Fielding Data'!$A$1:$H$1,0),0),"Other")</f>
        <v>0</v>
      </c>
      <c r="T871" s="14">
        <f>IFERROR(VLOOKUP($A871,'Fielding Data'!$A:$H,MATCH(T$1,'Fielding Data'!$A$1:$H$1,0),0),"Other")</f>
        <v>0</v>
      </c>
      <c r="U871" s="14">
        <f>SUMIFS('Fielding Data'!E:E,'Fielding Data'!$A:$A,'Hitting Data'!$A871)</f>
        <v>0</v>
      </c>
      <c r="V871" s="14">
        <f>SUMIFS('Fielding Data'!F:F,'Fielding Data'!$A:$A,'Hitting Data'!$A871)</f>
        <v>0</v>
      </c>
      <c r="W871" s="14">
        <f>SUMIFS('Fielding Data'!G:G,'Fielding Data'!$A:$A,'Hitting Data'!$A871)</f>
        <v>0</v>
      </c>
      <c r="X871" s="14">
        <f>SUMIFS('Fielding Data'!H:H,'Fielding Data'!$A:$A,'Hitting Data'!$A871)</f>
        <v>0</v>
      </c>
    </row>
    <row r="872" spans="1:24" x14ac:dyDescent="0.25">
      <c r="A872" s="14" t="str">
        <f t="shared" si="13"/>
        <v>roberbr012010</v>
      </c>
      <c r="B872" s="19" t="s">
        <v>273</v>
      </c>
      <c r="C872" s="19">
        <v>2010</v>
      </c>
      <c r="D872" s="19">
        <v>59</v>
      </c>
      <c r="E872" s="19">
        <v>230</v>
      </c>
      <c r="F872" s="19">
        <v>28</v>
      </c>
      <c r="G872" s="19">
        <v>64</v>
      </c>
      <c r="H872" s="19">
        <v>14</v>
      </c>
      <c r="I872" s="19">
        <v>0</v>
      </c>
      <c r="J872" s="19">
        <v>4</v>
      </c>
      <c r="K872" s="19">
        <v>15</v>
      </c>
      <c r="L872" s="19">
        <v>12</v>
      </c>
      <c r="M872" s="19">
        <v>2</v>
      </c>
      <c r="N872" s="19">
        <v>26</v>
      </c>
      <c r="O872" s="19">
        <v>40</v>
      </c>
      <c r="P872" s="14" t="str">
        <f>IFERROR(VLOOKUP($A872,'Fielding Data'!$A:$H,MATCH(P$1,'Fielding Data'!$A$1:$H$1,0),0),"Other")</f>
        <v>2B</v>
      </c>
      <c r="Q872" s="14">
        <f>IFERROR(VLOOKUP($A872,'Fielding Data'!$A:$H,MATCH(Q$1,'Fielding Data'!$A$1:$H$1,0),0),"Other")</f>
        <v>86</v>
      </c>
      <c r="R872" s="14">
        <f>IFERROR(VLOOKUP($A872,'Fielding Data'!$A:$H,MATCH(R$1,'Fielding Data'!$A$1:$H$1,0),0),"Other")</f>
        <v>146</v>
      </c>
      <c r="S872" s="14">
        <f>IFERROR(VLOOKUP($A872,'Fielding Data'!$A:$H,MATCH(S$1,'Fielding Data'!$A$1:$H$1,0),0),"Other")</f>
        <v>3</v>
      </c>
      <c r="T872" s="14">
        <f>IFERROR(VLOOKUP($A872,'Fielding Data'!$A:$H,MATCH(T$1,'Fielding Data'!$A$1:$H$1,0),0),"Other")</f>
        <v>38</v>
      </c>
      <c r="U872" s="14">
        <f>SUMIFS('Fielding Data'!E:E,'Fielding Data'!$A:$A,'Hitting Data'!$A872)</f>
        <v>86</v>
      </c>
      <c r="V872" s="14">
        <f>SUMIFS('Fielding Data'!F:F,'Fielding Data'!$A:$A,'Hitting Data'!$A872)</f>
        <v>146</v>
      </c>
      <c r="W872" s="14">
        <f>SUMIFS('Fielding Data'!G:G,'Fielding Data'!$A:$A,'Hitting Data'!$A872)</f>
        <v>3</v>
      </c>
      <c r="X872" s="14">
        <f>SUMIFS('Fielding Data'!H:H,'Fielding Data'!$A:$A,'Hitting Data'!$A872)</f>
        <v>38</v>
      </c>
    </row>
    <row r="873" spans="1:24" x14ac:dyDescent="0.25">
      <c r="A873" s="14" t="str">
        <f t="shared" si="13"/>
        <v>roberda082010</v>
      </c>
      <c r="B873" s="19" t="s">
        <v>997</v>
      </c>
      <c r="C873" s="19">
        <v>2010</v>
      </c>
      <c r="D873" s="19">
        <v>64</v>
      </c>
      <c r="E873" s="19">
        <v>0</v>
      </c>
      <c r="F873" s="19">
        <v>0</v>
      </c>
      <c r="G873" s="19">
        <v>0</v>
      </c>
      <c r="H873" s="19">
        <v>0</v>
      </c>
      <c r="I873" s="19">
        <v>0</v>
      </c>
      <c r="J873" s="19">
        <v>0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4" t="str">
        <f>IFERROR(VLOOKUP($A873,'Fielding Data'!$A:$H,MATCH(P$1,'Fielding Data'!$A$1:$H$1,0),0),"Other")</f>
        <v>P</v>
      </c>
      <c r="Q873" s="14">
        <f>IFERROR(VLOOKUP($A873,'Fielding Data'!$A:$H,MATCH(Q$1,'Fielding Data'!$A$1:$H$1,0),0),"Other")</f>
        <v>0</v>
      </c>
      <c r="R873" s="14">
        <f>IFERROR(VLOOKUP($A873,'Fielding Data'!$A:$H,MATCH(R$1,'Fielding Data'!$A$1:$H$1,0),0),"Other")</f>
        <v>5</v>
      </c>
      <c r="S873" s="14">
        <f>IFERROR(VLOOKUP($A873,'Fielding Data'!$A:$H,MATCH(S$1,'Fielding Data'!$A$1:$H$1,0),0),"Other")</f>
        <v>0</v>
      </c>
      <c r="T873" s="14">
        <f>IFERROR(VLOOKUP($A873,'Fielding Data'!$A:$H,MATCH(T$1,'Fielding Data'!$A$1:$H$1,0),0),"Other")</f>
        <v>0</v>
      </c>
      <c r="U873" s="14">
        <f>SUMIFS('Fielding Data'!E:E,'Fielding Data'!$A:$A,'Hitting Data'!$A873)</f>
        <v>0</v>
      </c>
      <c r="V873" s="14">
        <f>SUMIFS('Fielding Data'!F:F,'Fielding Data'!$A:$A,'Hitting Data'!$A873)</f>
        <v>5</v>
      </c>
      <c r="W873" s="14">
        <f>SUMIFS('Fielding Data'!G:G,'Fielding Data'!$A:$A,'Hitting Data'!$A873)</f>
        <v>0</v>
      </c>
      <c r="X873" s="14">
        <f>SUMIFS('Fielding Data'!H:H,'Fielding Data'!$A:$A,'Hitting Data'!$A873)</f>
        <v>0</v>
      </c>
    </row>
    <row r="874" spans="1:24" x14ac:dyDescent="0.25">
      <c r="A874" s="14" t="str">
        <f t="shared" si="13"/>
        <v>roberry012010</v>
      </c>
      <c r="B874" s="19" t="s">
        <v>721</v>
      </c>
      <c r="C874" s="19">
        <v>2010</v>
      </c>
      <c r="D874" s="19">
        <v>36</v>
      </c>
      <c r="E874" s="19">
        <v>66</v>
      </c>
      <c r="F874" s="19">
        <v>8</v>
      </c>
      <c r="G874" s="19">
        <v>13</v>
      </c>
      <c r="H874" s="19">
        <v>4</v>
      </c>
      <c r="I874" s="19">
        <v>0</v>
      </c>
      <c r="J874" s="19">
        <v>2</v>
      </c>
      <c r="K874" s="19">
        <v>9</v>
      </c>
      <c r="L874" s="19">
        <v>0</v>
      </c>
      <c r="M874" s="19">
        <v>0</v>
      </c>
      <c r="N874" s="19">
        <v>3</v>
      </c>
      <c r="O874" s="19">
        <v>17</v>
      </c>
      <c r="P874" s="14" t="str">
        <f>IFERROR(VLOOKUP($A874,'Fielding Data'!$A:$H,MATCH(P$1,'Fielding Data'!$A$1:$H$1,0),0),"Other")</f>
        <v>2B</v>
      </c>
      <c r="Q874" s="14">
        <f>IFERROR(VLOOKUP($A874,'Fielding Data'!$A:$H,MATCH(Q$1,'Fielding Data'!$A$1:$H$1,0),0),"Other")</f>
        <v>3</v>
      </c>
      <c r="R874" s="14">
        <f>IFERROR(VLOOKUP($A874,'Fielding Data'!$A:$H,MATCH(R$1,'Fielding Data'!$A$1:$H$1,0),0),"Other")</f>
        <v>4</v>
      </c>
      <c r="S874" s="14">
        <f>IFERROR(VLOOKUP($A874,'Fielding Data'!$A:$H,MATCH(S$1,'Fielding Data'!$A$1:$H$1,0),0),"Other")</f>
        <v>0</v>
      </c>
      <c r="T874" s="14">
        <f>IFERROR(VLOOKUP($A874,'Fielding Data'!$A:$H,MATCH(T$1,'Fielding Data'!$A$1:$H$1,0),0),"Other")</f>
        <v>2</v>
      </c>
      <c r="U874" s="14">
        <f>SUMIFS('Fielding Data'!E:E,'Fielding Data'!$A:$A,'Hitting Data'!$A874)</f>
        <v>20</v>
      </c>
      <c r="V874" s="14">
        <f>SUMIFS('Fielding Data'!F:F,'Fielding Data'!$A:$A,'Hitting Data'!$A874)</f>
        <v>6</v>
      </c>
      <c r="W874" s="14">
        <f>SUMIFS('Fielding Data'!G:G,'Fielding Data'!$A:$A,'Hitting Data'!$A874)</f>
        <v>0</v>
      </c>
      <c r="X874" s="14">
        <f>SUMIFS('Fielding Data'!H:H,'Fielding Data'!$A:$A,'Hitting Data'!$A874)</f>
        <v>2</v>
      </c>
    </row>
    <row r="875" spans="1:24" x14ac:dyDescent="0.25">
      <c r="A875" s="14" t="str">
        <f t="shared" si="13"/>
        <v>rodnefe012010</v>
      </c>
      <c r="B875" s="19" t="s">
        <v>331</v>
      </c>
      <c r="C875" s="19">
        <v>2010</v>
      </c>
      <c r="D875" s="19">
        <v>72</v>
      </c>
      <c r="E875" s="19">
        <v>0</v>
      </c>
      <c r="F875" s="19">
        <v>0</v>
      </c>
      <c r="G875" s="19">
        <v>0</v>
      </c>
      <c r="H875" s="19">
        <v>0</v>
      </c>
      <c r="I875" s="19">
        <v>0</v>
      </c>
      <c r="J875" s="19">
        <v>0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4" t="str">
        <f>IFERROR(VLOOKUP($A875,'Fielding Data'!$A:$H,MATCH(P$1,'Fielding Data'!$A$1:$H$1,0),0),"Other")</f>
        <v>P</v>
      </c>
      <c r="Q875" s="14">
        <f>IFERROR(VLOOKUP($A875,'Fielding Data'!$A:$H,MATCH(Q$1,'Fielding Data'!$A$1:$H$1,0),0),"Other")</f>
        <v>7</v>
      </c>
      <c r="R875" s="14">
        <f>IFERROR(VLOOKUP($A875,'Fielding Data'!$A:$H,MATCH(R$1,'Fielding Data'!$A$1:$H$1,0),0),"Other")</f>
        <v>10</v>
      </c>
      <c r="S875" s="14">
        <f>IFERROR(VLOOKUP($A875,'Fielding Data'!$A:$H,MATCH(S$1,'Fielding Data'!$A$1:$H$1,0),0),"Other")</f>
        <v>0</v>
      </c>
      <c r="T875" s="14">
        <f>IFERROR(VLOOKUP($A875,'Fielding Data'!$A:$H,MATCH(T$1,'Fielding Data'!$A$1:$H$1,0),0),"Other")</f>
        <v>0</v>
      </c>
      <c r="U875" s="14">
        <f>SUMIFS('Fielding Data'!E:E,'Fielding Data'!$A:$A,'Hitting Data'!$A875)</f>
        <v>7</v>
      </c>
      <c r="V875" s="14">
        <f>SUMIFS('Fielding Data'!F:F,'Fielding Data'!$A:$A,'Hitting Data'!$A875)</f>
        <v>10</v>
      </c>
      <c r="W875" s="14">
        <f>SUMIFS('Fielding Data'!G:G,'Fielding Data'!$A:$A,'Hitting Data'!$A875)</f>
        <v>0</v>
      </c>
      <c r="X875" s="14">
        <f>SUMIFS('Fielding Data'!H:H,'Fielding Data'!$A:$A,'Hitting Data'!$A875)</f>
        <v>0</v>
      </c>
    </row>
    <row r="876" spans="1:24" x14ac:dyDescent="0.25">
      <c r="A876" s="14" t="str">
        <f t="shared" si="13"/>
        <v>rodrial012010</v>
      </c>
      <c r="B876" s="19" t="s">
        <v>188</v>
      </c>
      <c r="C876" s="19">
        <v>2010</v>
      </c>
      <c r="D876" s="19">
        <v>137</v>
      </c>
      <c r="E876" s="19">
        <v>522</v>
      </c>
      <c r="F876" s="19">
        <v>74</v>
      </c>
      <c r="G876" s="19">
        <v>141</v>
      </c>
      <c r="H876" s="19">
        <v>29</v>
      </c>
      <c r="I876" s="19">
        <v>2</v>
      </c>
      <c r="J876" s="19">
        <v>30</v>
      </c>
      <c r="K876" s="19">
        <v>125</v>
      </c>
      <c r="L876" s="19">
        <v>4</v>
      </c>
      <c r="M876" s="19">
        <v>3</v>
      </c>
      <c r="N876" s="19">
        <v>59</v>
      </c>
      <c r="O876" s="19">
        <v>98</v>
      </c>
      <c r="P876" s="14" t="str">
        <f>IFERROR(VLOOKUP($A876,'Fielding Data'!$A:$H,MATCH(P$1,'Fielding Data'!$A$1:$H$1,0),0),"Other")</f>
        <v>3B</v>
      </c>
      <c r="Q876" s="14">
        <f>IFERROR(VLOOKUP($A876,'Fielding Data'!$A:$H,MATCH(Q$1,'Fielding Data'!$A$1:$H$1,0),0),"Other")</f>
        <v>61</v>
      </c>
      <c r="R876" s="14">
        <f>IFERROR(VLOOKUP($A876,'Fielding Data'!$A:$H,MATCH(R$1,'Fielding Data'!$A$1:$H$1,0),0),"Other")</f>
        <v>224</v>
      </c>
      <c r="S876" s="14">
        <f>IFERROR(VLOOKUP($A876,'Fielding Data'!$A:$H,MATCH(S$1,'Fielding Data'!$A$1:$H$1,0),0),"Other")</f>
        <v>7</v>
      </c>
      <c r="T876" s="14">
        <f>IFERROR(VLOOKUP($A876,'Fielding Data'!$A:$H,MATCH(T$1,'Fielding Data'!$A$1:$H$1,0),0),"Other")</f>
        <v>25</v>
      </c>
      <c r="U876" s="14">
        <f>SUMIFS('Fielding Data'!E:E,'Fielding Data'!$A:$A,'Hitting Data'!$A876)</f>
        <v>61</v>
      </c>
      <c r="V876" s="14">
        <f>SUMIFS('Fielding Data'!F:F,'Fielding Data'!$A:$A,'Hitting Data'!$A876)</f>
        <v>224</v>
      </c>
      <c r="W876" s="14">
        <f>SUMIFS('Fielding Data'!G:G,'Fielding Data'!$A:$A,'Hitting Data'!$A876)</f>
        <v>7</v>
      </c>
      <c r="X876" s="14">
        <f>SUMIFS('Fielding Data'!H:H,'Fielding Data'!$A:$A,'Hitting Data'!$A876)</f>
        <v>25</v>
      </c>
    </row>
    <row r="877" spans="1:24" x14ac:dyDescent="0.25">
      <c r="A877" s="14" t="str">
        <f t="shared" si="13"/>
        <v>rodrifr032010</v>
      </c>
      <c r="B877" s="19" t="s">
        <v>332</v>
      </c>
      <c r="C877" s="19">
        <v>2010</v>
      </c>
      <c r="D877" s="19">
        <v>53</v>
      </c>
      <c r="E877" s="19">
        <v>0</v>
      </c>
      <c r="F877" s="19">
        <v>0</v>
      </c>
      <c r="G877" s="19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4" t="str">
        <f>IFERROR(VLOOKUP($A877,'Fielding Data'!$A:$H,MATCH(P$1,'Fielding Data'!$A$1:$H$1,0),0),"Other")</f>
        <v>P</v>
      </c>
      <c r="Q877" s="14">
        <f>IFERROR(VLOOKUP($A877,'Fielding Data'!$A:$H,MATCH(Q$1,'Fielding Data'!$A$1:$H$1,0),0),"Other")</f>
        <v>5</v>
      </c>
      <c r="R877" s="14">
        <f>IFERROR(VLOOKUP($A877,'Fielding Data'!$A:$H,MATCH(R$1,'Fielding Data'!$A$1:$H$1,0),0),"Other")</f>
        <v>4</v>
      </c>
      <c r="S877" s="14">
        <f>IFERROR(VLOOKUP($A877,'Fielding Data'!$A:$H,MATCH(S$1,'Fielding Data'!$A$1:$H$1,0),0),"Other")</f>
        <v>0</v>
      </c>
      <c r="T877" s="14">
        <f>IFERROR(VLOOKUP($A877,'Fielding Data'!$A:$H,MATCH(T$1,'Fielding Data'!$A$1:$H$1,0),0),"Other")</f>
        <v>0</v>
      </c>
      <c r="U877" s="14">
        <f>SUMIFS('Fielding Data'!E:E,'Fielding Data'!$A:$A,'Hitting Data'!$A877)</f>
        <v>5</v>
      </c>
      <c r="V877" s="14">
        <f>SUMIFS('Fielding Data'!F:F,'Fielding Data'!$A:$A,'Hitting Data'!$A877)</f>
        <v>4</v>
      </c>
      <c r="W877" s="14">
        <f>SUMIFS('Fielding Data'!G:G,'Fielding Data'!$A:$A,'Hitting Data'!$A877)</f>
        <v>0</v>
      </c>
      <c r="X877" s="14">
        <f>SUMIFS('Fielding Data'!H:H,'Fielding Data'!$A:$A,'Hitting Data'!$A877)</f>
        <v>0</v>
      </c>
    </row>
    <row r="878" spans="1:24" x14ac:dyDescent="0.25">
      <c r="A878" s="14" t="str">
        <f t="shared" si="13"/>
        <v>rodrifr042010</v>
      </c>
      <c r="B878" s="19" t="s">
        <v>1366</v>
      </c>
      <c r="C878" s="19">
        <v>2010</v>
      </c>
      <c r="D878" s="19">
        <v>43</v>
      </c>
      <c r="E878" s="19">
        <v>0</v>
      </c>
      <c r="F878" s="19">
        <v>0</v>
      </c>
      <c r="G878" s="19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4" t="str">
        <f>IFERROR(VLOOKUP($A878,'Fielding Data'!$A:$H,MATCH(P$1,'Fielding Data'!$A$1:$H$1,0),0),"Other")</f>
        <v>P</v>
      </c>
      <c r="Q878" s="14">
        <f>IFERROR(VLOOKUP($A878,'Fielding Data'!$A:$H,MATCH(Q$1,'Fielding Data'!$A$1:$H$1,0),0),"Other")</f>
        <v>1</v>
      </c>
      <c r="R878" s="14">
        <f>IFERROR(VLOOKUP($A878,'Fielding Data'!$A:$H,MATCH(R$1,'Fielding Data'!$A$1:$H$1,0),0),"Other")</f>
        <v>7</v>
      </c>
      <c r="S878" s="14">
        <f>IFERROR(VLOOKUP($A878,'Fielding Data'!$A:$H,MATCH(S$1,'Fielding Data'!$A$1:$H$1,0),0),"Other")</f>
        <v>0</v>
      </c>
      <c r="T878" s="14">
        <f>IFERROR(VLOOKUP($A878,'Fielding Data'!$A:$H,MATCH(T$1,'Fielding Data'!$A$1:$H$1,0),0),"Other")</f>
        <v>2</v>
      </c>
      <c r="U878" s="14">
        <f>SUMIFS('Fielding Data'!E:E,'Fielding Data'!$A:$A,'Hitting Data'!$A878)</f>
        <v>1</v>
      </c>
      <c r="V878" s="14">
        <f>SUMIFS('Fielding Data'!F:F,'Fielding Data'!$A:$A,'Hitting Data'!$A878)</f>
        <v>7</v>
      </c>
      <c r="W878" s="14">
        <f>SUMIFS('Fielding Data'!G:G,'Fielding Data'!$A:$A,'Hitting Data'!$A878)</f>
        <v>0</v>
      </c>
      <c r="X878" s="14">
        <f>SUMIFS('Fielding Data'!H:H,'Fielding Data'!$A:$A,'Hitting Data'!$A878)</f>
        <v>2</v>
      </c>
    </row>
    <row r="879" spans="1:24" x14ac:dyDescent="0.25">
      <c r="A879" s="14" t="str">
        <f t="shared" si="13"/>
        <v>rodrihe032010</v>
      </c>
      <c r="B879" s="19" t="s">
        <v>1172</v>
      </c>
      <c r="C879" s="19">
        <v>2010</v>
      </c>
      <c r="D879" s="19">
        <v>29</v>
      </c>
      <c r="E879" s="19">
        <v>0</v>
      </c>
      <c r="F879" s="19">
        <v>0</v>
      </c>
      <c r="G879" s="19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4" t="str">
        <f>IFERROR(VLOOKUP($A879,'Fielding Data'!$A:$H,MATCH(P$1,'Fielding Data'!$A$1:$H$1,0),0),"Other")</f>
        <v>P</v>
      </c>
      <c r="Q879" s="14">
        <f>IFERROR(VLOOKUP($A879,'Fielding Data'!$A:$H,MATCH(Q$1,'Fielding Data'!$A$1:$H$1,0),0),"Other")</f>
        <v>2</v>
      </c>
      <c r="R879" s="14">
        <f>IFERROR(VLOOKUP($A879,'Fielding Data'!$A:$H,MATCH(R$1,'Fielding Data'!$A$1:$H$1,0),0),"Other")</f>
        <v>1</v>
      </c>
      <c r="S879" s="14">
        <f>IFERROR(VLOOKUP($A879,'Fielding Data'!$A:$H,MATCH(S$1,'Fielding Data'!$A$1:$H$1,0),0),"Other")</f>
        <v>0</v>
      </c>
      <c r="T879" s="14">
        <f>IFERROR(VLOOKUP($A879,'Fielding Data'!$A:$H,MATCH(T$1,'Fielding Data'!$A$1:$H$1,0),0),"Other")</f>
        <v>0</v>
      </c>
      <c r="U879" s="14">
        <f>SUMIFS('Fielding Data'!E:E,'Fielding Data'!$A:$A,'Hitting Data'!$A879)</f>
        <v>2</v>
      </c>
      <c r="V879" s="14">
        <f>SUMIFS('Fielding Data'!F:F,'Fielding Data'!$A:$A,'Hitting Data'!$A879)</f>
        <v>1</v>
      </c>
      <c r="W879" s="14">
        <f>SUMIFS('Fielding Data'!G:G,'Fielding Data'!$A:$A,'Hitting Data'!$A879)</f>
        <v>0</v>
      </c>
      <c r="X879" s="14">
        <f>SUMIFS('Fielding Data'!H:H,'Fielding Data'!$A:$A,'Hitting Data'!$A879)</f>
        <v>0</v>
      </c>
    </row>
    <row r="880" spans="1:24" x14ac:dyDescent="0.25">
      <c r="A880" s="14" t="str">
        <f t="shared" si="13"/>
        <v>rodriiv012010</v>
      </c>
      <c r="B880" s="19" t="s">
        <v>189</v>
      </c>
      <c r="C880" s="19">
        <v>2010</v>
      </c>
      <c r="D880" s="19">
        <v>111</v>
      </c>
      <c r="E880" s="19">
        <v>398</v>
      </c>
      <c r="F880" s="19">
        <v>32</v>
      </c>
      <c r="G880" s="19">
        <v>106</v>
      </c>
      <c r="H880" s="19">
        <v>18</v>
      </c>
      <c r="I880" s="19">
        <v>1</v>
      </c>
      <c r="J880" s="19">
        <v>4</v>
      </c>
      <c r="K880" s="19">
        <v>49</v>
      </c>
      <c r="L880" s="19">
        <v>2</v>
      </c>
      <c r="M880" s="19">
        <v>3</v>
      </c>
      <c r="N880" s="19">
        <v>16</v>
      </c>
      <c r="O880" s="19">
        <v>66</v>
      </c>
      <c r="P880" s="14" t="str">
        <f>IFERROR(VLOOKUP($A880,'Fielding Data'!$A:$H,MATCH(P$1,'Fielding Data'!$A$1:$H$1,0),0),"Other")</f>
        <v>C</v>
      </c>
      <c r="Q880" s="14">
        <f>IFERROR(VLOOKUP($A880,'Fielding Data'!$A:$H,MATCH(Q$1,'Fielding Data'!$A$1:$H$1,0),0),"Other")</f>
        <v>709</v>
      </c>
      <c r="R880" s="14">
        <f>IFERROR(VLOOKUP($A880,'Fielding Data'!$A:$H,MATCH(R$1,'Fielding Data'!$A$1:$H$1,0),0),"Other")</f>
        <v>55</v>
      </c>
      <c r="S880" s="14">
        <f>IFERROR(VLOOKUP($A880,'Fielding Data'!$A:$H,MATCH(S$1,'Fielding Data'!$A$1:$H$1,0),0),"Other")</f>
        <v>4</v>
      </c>
      <c r="T880" s="14">
        <f>IFERROR(VLOOKUP($A880,'Fielding Data'!$A:$H,MATCH(T$1,'Fielding Data'!$A$1:$H$1,0),0),"Other")</f>
        <v>5</v>
      </c>
      <c r="U880" s="14">
        <f>SUMIFS('Fielding Data'!E:E,'Fielding Data'!$A:$A,'Hitting Data'!$A880)</f>
        <v>709</v>
      </c>
      <c r="V880" s="14">
        <f>SUMIFS('Fielding Data'!F:F,'Fielding Data'!$A:$A,'Hitting Data'!$A880)</f>
        <v>55</v>
      </c>
      <c r="W880" s="14">
        <f>SUMIFS('Fielding Data'!G:G,'Fielding Data'!$A:$A,'Hitting Data'!$A880)</f>
        <v>4</v>
      </c>
      <c r="X880" s="14">
        <f>SUMIFS('Fielding Data'!H:H,'Fielding Data'!$A:$A,'Hitting Data'!$A880)</f>
        <v>5</v>
      </c>
    </row>
    <row r="881" spans="1:24" x14ac:dyDescent="0.25">
      <c r="A881" s="14" t="str">
        <f t="shared" si="13"/>
        <v>rodrise012010</v>
      </c>
      <c r="B881" s="19" t="s">
        <v>998</v>
      </c>
      <c r="C881" s="19">
        <v>2010</v>
      </c>
      <c r="D881" s="19">
        <v>118</v>
      </c>
      <c r="E881" s="19">
        <v>343</v>
      </c>
      <c r="F881" s="19">
        <v>53</v>
      </c>
      <c r="G881" s="19">
        <v>86</v>
      </c>
      <c r="H881" s="19">
        <v>19</v>
      </c>
      <c r="I881" s="19">
        <v>2</v>
      </c>
      <c r="J881" s="19">
        <v>9</v>
      </c>
      <c r="K881" s="19">
        <v>40</v>
      </c>
      <c r="L881" s="19">
        <v>13</v>
      </c>
      <c r="M881" s="19">
        <v>3</v>
      </c>
      <c r="N881" s="19">
        <v>21</v>
      </c>
      <c r="O881" s="19">
        <v>97</v>
      </c>
      <c r="P881" s="14" t="str">
        <f>IFERROR(VLOOKUP($A881,'Fielding Data'!$A:$H,MATCH(P$1,'Fielding Data'!$A$1:$H$1,0),0),"Other")</f>
        <v>1B</v>
      </c>
      <c r="Q881" s="14">
        <f>IFERROR(VLOOKUP($A881,'Fielding Data'!$A:$H,MATCH(Q$1,'Fielding Data'!$A$1:$H$1,0),0),"Other")</f>
        <v>23</v>
      </c>
      <c r="R881" s="14">
        <f>IFERROR(VLOOKUP($A881,'Fielding Data'!$A:$H,MATCH(R$1,'Fielding Data'!$A$1:$H$1,0),0),"Other")</f>
        <v>1</v>
      </c>
      <c r="S881" s="14">
        <f>IFERROR(VLOOKUP($A881,'Fielding Data'!$A:$H,MATCH(S$1,'Fielding Data'!$A$1:$H$1,0),0),"Other")</f>
        <v>0</v>
      </c>
      <c r="T881" s="14">
        <f>IFERROR(VLOOKUP($A881,'Fielding Data'!$A:$H,MATCH(T$1,'Fielding Data'!$A$1:$H$1,0),0),"Other")</f>
        <v>2</v>
      </c>
      <c r="U881" s="14">
        <f>SUMIFS('Fielding Data'!E:E,'Fielding Data'!$A:$A,'Hitting Data'!$A881)</f>
        <v>190</v>
      </c>
      <c r="V881" s="14">
        <f>SUMIFS('Fielding Data'!F:F,'Fielding Data'!$A:$A,'Hitting Data'!$A881)</f>
        <v>231</v>
      </c>
      <c r="W881" s="14">
        <f>SUMIFS('Fielding Data'!G:G,'Fielding Data'!$A:$A,'Hitting Data'!$A881)</f>
        <v>6</v>
      </c>
      <c r="X881" s="14">
        <f>SUMIFS('Fielding Data'!H:H,'Fielding Data'!$A:$A,'Hitting Data'!$A881)</f>
        <v>60</v>
      </c>
    </row>
    <row r="882" spans="1:24" x14ac:dyDescent="0.25">
      <c r="A882" s="14" t="str">
        <f t="shared" si="13"/>
        <v>rodriwa012010</v>
      </c>
      <c r="B882" s="19" t="s">
        <v>595</v>
      </c>
      <c r="C882" s="19">
        <v>2010</v>
      </c>
      <c r="D882" s="19">
        <v>34</v>
      </c>
      <c r="E882" s="19">
        <v>63</v>
      </c>
      <c r="F882" s="19">
        <v>4</v>
      </c>
      <c r="G882" s="19">
        <v>12</v>
      </c>
      <c r="H882" s="19">
        <v>2</v>
      </c>
      <c r="I882" s="19">
        <v>0</v>
      </c>
      <c r="J882" s="19">
        <v>0</v>
      </c>
      <c r="K882" s="19">
        <v>4</v>
      </c>
      <c r="L882" s="19">
        <v>0</v>
      </c>
      <c r="M882" s="19">
        <v>0</v>
      </c>
      <c r="N882" s="19">
        <v>1</v>
      </c>
      <c r="O882" s="19">
        <v>23</v>
      </c>
      <c r="P882" s="14" t="str">
        <f>IFERROR(VLOOKUP($A882,'Fielding Data'!$A:$H,MATCH(P$1,'Fielding Data'!$A$1:$H$1,0),0),"Other")</f>
        <v>P</v>
      </c>
      <c r="Q882" s="14">
        <f>IFERROR(VLOOKUP($A882,'Fielding Data'!$A:$H,MATCH(Q$1,'Fielding Data'!$A$1:$H$1,0),0),"Other")</f>
        <v>9</v>
      </c>
      <c r="R882" s="14">
        <f>IFERROR(VLOOKUP($A882,'Fielding Data'!$A:$H,MATCH(R$1,'Fielding Data'!$A$1:$H$1,0),0),"Other")</f>
        <v>31</v>
      </c>
      <c r="S882" s="14">
        <f>IFERROR(VLOOKUP($A882,'Fielding Data'!$A:$H,MATCH(S$1,'Fielding Data'!$A$1:$H$1,0),0),"Other")</f>
        <v>1</v>
      </c>
      <c r="T882" s="14">
        <f>IFERROR(VLOOKUP($A882,'Fielding Data'!$A:$H,MATCH(T$1,'Fielding Data'!$A$1:$H$1,0),0),"Other")</f>
        <v>2</v>
      </c>
      <c r="U882" s="14">
        <f>SUMIFS('Fielding Data'!E:E,'Fielding Data'!$A:$A,'Hitting Data'!$A882)</f>
        <v>9</v>
      </c>
      <c r="V882" s="14">
        <f>SUMIFS('Fielding Data'!F:F,'Fielding Data'!$A:$A,'Hitting Data'!$A882)</f>
        <v>31</v>
      </c>
      <c r="W882" s="14">
        <f>SUMIFS('Fielding Data'!G:G,'Fielding Data'!$A:$A,'Hitting Data'!$A882)</f>
        <v>1</v>
      </c>
      <c r="X882" s="14">
        <f>SUMIFS('Fielding Data'!H:H,'Fielding Data'!$A:$A,'Hitting Data'!$A882)</f>
        <v>2</v>
      </c>
    </row>
    <row r="883" spans="1:24" x14ac:dyDescent="0.25">
      <c r="A883" s="14" t="str">
        <f t="shared" si="13"/>
        <v>roenijo012010</v>
      </c>
      <c r="B883" s="19" t="s">
        <v>999</v>
      </c>
      <c r="C883" s="19">
        <v>2010</v>
      </c>
      <c r="D883" s="19">
        <v>16</v>
      </c>
      <c r="E883" s="19">
        <v>0</v>
      </c>
      <c r="F883" s="19">
        <v>0</v>
      </c>
      <c r="G883" s="19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4" t="str">
        <f>IFERROR(VLOOKUP($A883,'Fielding Data'!$A:$H,MATCH(P$1,'Fielding Data'!$A$1:$H$1,0),0),"Other")</f>
        <v>P</v>
      </c>
      <c r="Q883" s="14">
        <f>IFERROR(VLOOKUP($A883,'Fielding Data'!$A:$H,MATCH(Q$1,'Fielding Data'!$A$1:$H$1,0),0),"Other")</f>
        <v>2</v>
      </c>
      <c r="R883" s="14">
        <f>IFERROR(VLOOKUP($A883,'Fielding Data'!$A:$H,MATCH(R$1,'Fielding Data'!$A$1:$H$1,0),0),"Other")</f>
        <v>1</v>
      </c>
      <c r="S883" s="14">
        <f>IFERROR(VLOOKUP($A883,'Fielding Data'!$A:$H,MATCH(S$1,'Fielding Data'!$A$1:$H$1,0),0),"Other")</f>
        <v>2</v>
      </c>
      <c r="T883" s="14">
        <f>IFERROR(VLOOKUP($A883,'Fielding Data'!$A:$H,MATCH(T$1,'Fielding Data'!$A$1:$H$1,0),0),"Other")</f>
        <v>0</v>
      </c>
      <c r="U883" s="14">
        <f>SUMIFS('Fielding Data'!E:E,'Fielding Data'!$A:$A,'Hitting Data'!$A883)</f>
        <v>2</v>
      </c>
      <c r="V883" s="14">
        <f>SUMIFS('Fielding Data'!F:F,'Fielding Data'!$A:$A,'Hitting Data'!$A883)</f>
        <v>1</v>
      </c>
      <c r="W883" s="14">
        <f>SUMIFS('Fielding Data'!G:G,'Fielding Data'!$A:$A,'Hitting Data'!$A883)</f>
        <v>2</v>
      </c>
      <c r="X883" s="14">
        <f>SUMIFS('Fielding Data'!H:H,'Fielding Data'!$A:$A,'Hitting Data'!$A883)</f>
        <v>0</v>
      </c>
    </row>
    <row r="884" spans="1:24" x14ac:dyDescent="0.25">
      <c r="A884" s="14" t="str">
        <f t="shared" si="13"/>
        <v>rogeres012010</v>
      </c>
      <c r="B884" s="19" t="s">
        <v>1174</v>
      </c>
      <c r="C884" s="19">
        <v>2010</v>
      </c>
      <c r="D884" s="19">
        <v>33</v>
      </c>
      <c r="E884" s="19">
        <v>18</v>
      </c>
      <c r="F884" s="19">
        <v>2</v>
      </c>
      <c r="G884" s="19">
        <v>3</v>
      </c>
      <c r="H884" s="19">
        <v>2</v>
      </c>
      <c r="I884" s="19">
        <v>0</v>
      </c>
      <c r="J884" s="19">
        <v>0</v>
      </c>
      <c r="K884" s="19">
        <v>1</v>
      </c>
      <c r="L884" s="19">
        <v>0</v>
      </c>
      <c r="M884" s="19">
        <v>0</v>
      </c>
      <c r="N884" s="19">
        <v>0</v>
      </c>
      <c r="O884" s="19">
        <v>7</v>
      </c>
      <c r="P884" s="14" t="str">
        <f>IFERROR(VLOOKUP($A884,'Fielding Data'!$A:$H,MATCH(P$1,'Fielding Data'!$A$1:$H$1,0),0),"Other")</f>
        <v>P</v>
      </c>
      <c r="Q884" s="14">
        <f>IFERROR(VLOOKUP($A884,'Fielding Data'!$A:$H,MATCH(Q$1,'Fielding Data'!$A$1:$H$1,0),0),"Other")</f>
        <v>9</v>
      </c>
      <c r="R884" s="14">
        <f>IFERROR(VLOOKUP($A884,'Fielding Data'!$A:$H,MATCH(R$1,'Fielding Data'!$A$1:$H$1,0),0),"Other")</f>
        <v>6</v>
      </c>
      <c r="S884" s="14">
        <f>IFERROR(VLOOKUP($A884,'Fielding Data'!$A:$H,MATCH(S$1,'Fielding Data'!$A$1:$H$1,0),0),"Other")</f>
        <v>2</v>
      </c>
      <c r="T884" s="14">
        <f>IFERROR(VLOOKUP($A884,'Fielding Data'!$A:$H,MATCH(T$1,'Fielding Data'!$A$1:$H$1,0),0),"Other")</f>
        <v>2</v>
      </c>
      <c r="U884" s="14">
        <f>SUMIFS('Fielding Data'!E:E,'Fielding Data'!$A:$A,'Hitting Data'!$A884)</f>
        <v>9</v>
      </c>
      <c r="V884" s="14">
        <f>SUMIFS('Fielding Data'!F:F,'Fielding Data'!$A:$A,'Hitting Data'!$A884)</f>
        <v>6</v>
      </c>
      <c r="W884" s="14">
        <f>SUMIFS('Fielding Data'!G:G,'Fielding Data'!$A:$A,'Hitting Data'!$A884)</f>
        <v>2</v>
      </c>
      <c r="X884" s="14">
        <f>SUMIFS('Fielding Data'!H:H,'Fielding Data'!$A:$A,'Hitting Data'!$A884)</f>
        <v>2</v>
      </c>
    </row>
    <row r="885" spans="1:24" x14ac:dyDescent="0.25">
      <c r="A885" s="14" t="str">
        <f t="shared" si="13"/>
        <v>rogerma012010</v>
      </c>
      <c r="B885" s="19" t="s">
        <v>1367</v>
      </c>
      <c r="C885" s="19">
        <v>2010</v>
      </c>
      <c r="D885" s="19">
        <v>4</v>
      </c>
      <c r="E885" s="19">
        <v>2</v>
      </c>
      <c r="F885" s="19">
        <v>1</v>
      </c>
      <c r="G885" s="19">
        <v>1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1</v>
      </c>
      <c r="P885" s="14" t="str">
        <f>IFERROR(VLOOKUP($A885,'Fielding Data'!$A:$H,MATCH(P$1,'Fielding Data'!$A$1:$H$1,0),0),"Other")</f>
        <v>P</v>
      </c>
      <c r="Q885" s="14">
        <f>IFERROR(VLOOKUP($A885,'Fielding Data'!$A:$H,MATCH(Q$1,'Fielding Data'!$A$1:$H$1,0),0),"Other")</f>
        <v>2</v>
      </c>
      <c r="R885" s="14">
        <f>IFERROR(VLOOKUP($A885,'Fielding Data'!$A:$H,MATCH(R$1,'Fielding Data'!$A$1:$H$1,0),0),"Other")</f>
        <v>2</v>
      </c>
      <c r="S885" s="14">
        <f>IFERROR(VLOOKUP($A885,'Fielding Data'!$A:$H,MATCH(S$1,'Fielding Data'!$A$1:$H$1,0),0),"Other")</f>
        <v>0</v>
      </c>
      <c r="T885" s="14">
        <f>IFERROR(VLOOKUP($A885,'Fielding Data'!$A:$H,MATCH(T$1,'Fielding Data'!$A$1:$H$1,0),0),"Other")</f>
        <v>0</v>
      </c>
      <c r="U885" s="14">
        <f>SUMIFS('Fielding Data'!E:E,'Fielding Data'!$A:$A,'Hitting Data'!$A885)</f>
        <v>2</v>
      </c>
      <c r="V885" s="14">
        <f>SUMIFS('Fielding Data'!F:F,'Fielding Data'!$A:$A,'Hitting Data'!$A885)</f>
        <v>2</v>
      </c>
      <c r="W885" s="14">
        <f>SUMIFS('Fielding Data'!G:G,'Fielding Data'!$A:$A,'Hitting Data'!$A885)</f>
        <v>0</v>
      </c>
      <c r="X885" s="14">
        <f>SUMIFS('Fielding Data'!H:H,'Fielding Data'!$A:$A,'Hitting Data'!$A885)</f>
        <v>0</v>
      </c>
    </row>
    <row r="886" spans="1:24" x14ac:dyDescent="0.25">
      <c r="A886" s="14" t="str">
        <f t="shared" si="13"/>
        <v>rohliry012010</v>
      </c>
      <c r="B886" s="19" t="s">
        <v>1000</v>
      </c>
      <c r="C886" s="19">
        <v>2010</v>
      </c>
      <c r="D886" s="19">
        <v>12</v>
      </c>
      <c r="E886" s="19">
        <v>15</v>
      </c>
      <c r="F886" s="19">
        <v>1</v>
      </c>
      <c r="G886" s="19">
        <v>3</v>
      </c>
      <c r="H886" s="19">
        <v>0</v>
      </c>
      <c r="I886" s="19">
        <v>0</v>
      </c>
      <c r="J886" s="19">
        <v>0</v>
      </c>
      <c r="K886" s="19">
        <v>1</v>
      </c>
      <c r="L886" s="19">
        <v>0</v>
      </c>
      <c r="M886" s="19">
        <v>0</v>
      </c>
      <c r="N886" s="19">
        <v>2</v>
      </c>
      <c r="O886" s="19">
        <v>5</v>
      </c>
      <c r="P886" s="14" t="str">
        <f>IFERROR(VLOOKUP($A886,'Fielding Data'!$A:$H,MATCH(P$1,'Fielding Data'!$A$1:$H$1,0),0),"Other")</f>
        <v>3B</v>
      </c>
      <c r="Q886" s="14">
        <f>IFERROR(VLOOKUP($A886,'Fielding Data'!$A:$H,MATCH(Q$1,'Fielding Data'!$A$1:$H$1,0),0),"Other")</f>
        <v>0</v>
      </c>
      <c r="R886" s="14">
        <f>IFERROR(VLOOKUP($A886,'Fielding Data'!$A:$H,MATCH(R$1,'Fielding Data'!$A$1:$H$1,0),0),"Other")</f>
        <v>2</v>
      </c>
      <c r="S886" s="14">
        <f>IFERROR(VLOOKUP($A886,'Fielding Data'!$A:$H,MATCH(S$1,'Fielding Data'!$A$1:$H$1,0),0),"Other")</f>
        <v>0</v>
      </c>
      <c r="T886" s="14">
        <f>IFERROR(VLOOKUP($A886,'Fielding Data'!$A:$H,MATCH(T$1,'Fielding Data'!$A$1:$H$1,0),0),"Other")</f>
        <v>0</v>
      </c>
      <c r="U886" s="14">
        <f>SUMIFS('Fielding Data'!E:E,'Fielding Data'!$A:$A,'Hitting Data'!$A886)</f>
        <v>4</v>
      </c>
      <c r="V886" s="14">
        <f>SUMIFS('Fielding Data'!F:F,'Fielding Data'!$A:$A,'Hitting Data'!$A886)</f>
        <v>5</v>
      </c>
      <c r="W886" s="14">
        <f>SUMIFS('Fielding Data'!G:G,'Fielding Data'!$A:$A,'Hitting Data'!$A886)</f>
        <v>0</v>
      </c>
      <c r="X886" s="14">
        <f>SUMIFS('Fielding Data'!H:H,'Fielding Data'!$A:$A,'Hitting Data'!$A886)</f>
        <v>1</v>
      </c>
    </row>
    <row r="887" spans="1:24" x14ac:dyDescent="0.25">
      <c r="A887" s="14" t="str">
        <f t="shared" si="13"/>
        <v>rolensc012010</v>
      </c>
      <c r="B887" s="19" t="s">
        <v>190</v>
      </c>
      <c r="C887" s="19">
        <v>2010</v>
      </c>
      <c r="D887" s="19">
        <v>133</v>
      </c>
      <c r="E887" s="19">
        <v>471</v>
      </c>
      <c r="F887" s="19">
        <v>66</v>
      </c>
      <c r="G887" s="19">
        <v>134</v>
      </c>
      <c r="H887" s="19">
        <v>34</v>
      </c>
      <c r="I887" s="19">
        <v>3</v>
      </c>
      <c r="J887" s="19">
        <v>20</v>
      </c>
      <c r="K887" s="19">
        <v>83</v>
      </c>
      <c r="L887" s="19">
        <v>1</v>
      </c>
      <c r="M887" s="19">
        <v>2</v>
      </c>
      <c r="N887" s="19">
        <v>50</v>
      </c>
      <c r="O887" s="19">
        <v>82</v>
      </c>
      <c r="P887" s="14" t="str">
        <f>IFERROR(VLOOKUP($A887,'Fielding Data'!$A:$H,MATCH(P$1,'Fielding Data'!$A$1:$H$1,0),0),"Other")</f>
        <v>3B</v>
      </c>
      <c r="Q887" s="14">
        <f>IFERROR(VLOOKUP($A887,'Fielding Data'!$A:$H,MATCH(Q$1,'Fielding Data'!$A$1:$H$1,0),0),"Other")</f>
        <v>83</v>
      </c>
      <c r="R887" s="14">
        <f>IFERROR(VLOOKUP($A887,'Fielding Data'!$A:$H,MATCH(R$1,'Fielding Data'!$A$1:$H$1,0),0),"Other")</f>
        <v>259</v>
      </c>
      <c r="S887" s="14">
        <f>IFERROR(VLOOKUP($A887,'Fielding Data'!$A:$H,MATCH(S$1,'Fielding Data'!$A$1:$H$1,0),0),"Other")</f>
        <v>8</v>
      </c>
      <c r="T887" s="14">
        <f>IFERROR(VLOOKUP($A887,'Fielding Data'!$A:$H,MATCH(T$1,'Fielding Data'!$A$1:$H$1,0),0),"Other")</f>
        <v>28</v>
      </c>
      <c r="U887" s="14">
        <f>SUMIFS('Fielding Data'!E:E,'Fielding Data'!$A:$A,'Hitting Data'!$A887)</f>
        <v>83</v>
      </c>
      <c r="V887" s="14">
        <f>SUMIFS('Fielding Data'!F:F,'Fielding Data'!$A:$A,'Hitting Data'!$A887)</f>
        <v>259</v>
      </c>
      <c r="W887" s="14">
        <f>SUMIFS('Fielding Data'!G:G,'Fielding Data'!$A:$A,'Hitting Data'!$A887)</f>
        <v>8</v>
      </c>
      <c r="X887" s="14">
        <f>SUMIFS('Fielding Data'!H:H,'Fielding Data'!$A:$A,'Hitting Data'!$A887)</f>
        <v>28</v>
      </c>
    </row>
    <row r="888" spans="1:24" x14ac:dyDescent="0.25">
      <c r="A888" s="14" t="str">
        <f t="shared" si="13"/>
        <v>rolliji012010</v>
      </c>
      <c r="B888" s="19" t="s">
        <v>191</v>
      </c>
      <c r="C888" s="19">
        <v>2010</v>
      </c>
      <c r="D888" s="19">
        <v>88</v>
      </c>
      <c r="E888" s="19">
        <v>350</v>
      </c>
      <c r="F888" s="19">
        <v>48</v>
      </c>
      <c r="G888" s="19">
        <v>85</v>
      </c>
      <c r="H888" s="19">
        <v>16</v>
      </c>
      <c r="I888" s="19">
        <v>3</v>
      </c>
      <c r="J888" s="19">
        <v>8</v>
      </c>
      <c r="K888" s="19">
        <v>41</v>
      </c>
      <c r="L888" s="19">
        <v>17</v>
      </c>
      <c r="M888" s="19">
        <v>1</v>
      </c>
      <c r="N888" s="19">
        <v>40</v>
      </c>
      <c r="O888" s="19">
        <v>32</v>
      </c>
      <c r="P888" s="14" t="str">
        <f>IFERROR(VLOOKUP($A888,'Fielding Data'!$A:$H,MATCH(P$1,'Fielding Data'!$A$1:$H$1,0),0),"Other")</f>
        <v>SS</v>
      </c>
      <c r="Q888" s="14">
        <f>IFERROR(VLOOKUP($A888,'Fielding Data'!$A:$H,MATCH(Q$1,'Fielding Data'!$A$1:$H$1,0),0),"Other")</f>
        <v>102</v>
      </c>
      <c r="R888" s="14">
        <f>IFERROR(VLOOKUP($A888,'Fielding Data'!$A:$H,MATCH(R$1,'Fielding Data'!$A$1:$H$1,0),0),"Other")</f>
        <v>227</v>
      </c>
      <c r="S888" s="14">
        <f>IFERROR(VLOOKUP($A888,'Fielding Data'!$A:$H,MATCH(S$1,'Fielding Data'!$A$1:$H$1,0),0),"Other")</f>
        <v>6</v>
      </c>
      <c r="T888" s="14">
        <f>IFERROR(VLOOKUP($A888,'Fielding Data'!$A:$H,MATCH(T$1,'Fielding Data'!$A$1:$H$1,0),0),"Other")</f>
        <v>53</v>
      </c>
      <c r="U888" s="14">
        <f>SUMIFS('Fielding Data'!E:E,'Fielding Data'!$A:$A,'Hitting Data'!$A888)</f>
        <v>102</v>
      </c>
      <c r="V888" s="14">
        <f>SUMIFS('Fielding Data'!F:F,'Fielding Data'!$A:$A,'Hitting Data'!$A888)</f>
        <v>227</v>
      </c>
      <c r="W888" s="14">
        <f>SUMIFS('Fielding Data'!G:G,'Fielding Data'!$A:$A,'Hitting Data'!$A888)</f>
        <v>6</v>
      </c>
      <c r="X888" s="14">
        <f>SUMIFS('Fielding Data'!H:H,'Fielding Data'!$A:$A,'Hitting Data'!$A888)</f>
        <v>53</v>
      </c>
    </row>
    <row r="889" spans="1:24" x14ac:dyDescent="0.25">
      <c r="A889" s="14" t="str">
        <f t="shared" si="13"/>
        <v>romerjc012010</v>
      </c>
      <c r="B889" s="19" t="s">
        <v>192</v>
      </c>
      <c r="C889" s="19">
        <v>2010</v>
      </c>
      <c r="D889" s="19">
        <v>60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4" t="str">
        <f>IFERROR(VLOOKUP($A889,'Fielding Data'!$A:$H,MATCH(P$1,'Fielding Data'!$A$1:$H$1,0),0),"Other")</f>
        <v>P</v>
      </c>
      <c r="Q889" s="14">
        <f>IFERROR(VLOOKUP($A889,'Fielding Data'!$A:$H,MATCH(Q$1,'Fielding Data'!$A$1:$H$1,0),0),"Other")</f>
        <v>3</v>
      </c>
      <c r="R889" s="14">
        <f>IFERROR(VLOOKUP($A889,'Fielding Data'!$A:$H,MATCH(R$1,'Fielding Data'!$A$1:$H$1,0),0),"Other")</f>
        <v>6</v>
      </c>
      <c r="S889" s="14">
        <f>IFERROR(VLOOKUP($A889,'Fielding Data'!$A:$H,MATCH(S$1,'Fielding Data'!$A$1:$H$1,0),0),"Other")</f>
        <v>0</v>
      </c>
      <c r="T889" s="14">
        <f>IFERROR(VLOOKUP($A889,'Fielding Data'!$A:$H,MATCH(T$1,'Fielding Data'!$A$1:$H$1,0),0),"Other")</f>
        <v>1</v>
      </c>
      <c r="U889" s="14">
        <f>SUMIFS('Fielding Data'!E:E,'Fielding Data'!$A:$A,'Hitting Data'!$A889)</f>
        <v>3</v>
      </c>
      <c r="V889" s="14">
        <f>SUMIFS('Fielding Data'!F:F,'Fielding Data'!$A:$A,'Hitting Data'!$A889)</f>
        <v>6</v>
      </c>
      <c r="W889" s="14">
        <f>SUMIFS('Fielding Data'!G:G,'Fielding Data'!$A:$A,'Hitting Data'!$A889)</f>
        <v>0</v>
      </c>
      <c r="X889" s="14">
        <f>SUMIFS('Fielding Data'!H:H,'Fielding Data'!$A:$A,'Hitting Data'!$A889)</f>
        <v>1</v>
      </c>
    </row>
    <row r="890" spans="1:24" x14ac:dyDescent="0.25">
      <c r="A890" s="14" t="str">
        <f t="shared" si="13"/>
        <v>romerni012010</v>
      </c>
      <c r="B890" s="19" t="s">
        <v>1175</v>
      </c>
      <c r="C890" s="19">
        <v>2010</v>
      </c>
      <c r="D890" s="19">
        <v>2</v>
      </c>
      <c r="E890" s="19">
        <v>4</v>
      </c>
      <c r="F890" s="19">
        <v>1</v>
      </c>
      <c r="G890" s="19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4" t="str">
        <f>IFERROR(VLOOKUP($A890,'Fielding Data'!$A:$H,MATCH(P$1,'Fielding Data'!$A$1:$H$1,0),0),"Other")</f>
        <v>1B</v>
      </c>
      <c r="Q890" s="14">
        <f>IFERROR(VLOOKUP($A890,'Fielding Data'!$A:$H,MATCH(Q$1,'Fielding Data'!$A$1:$H$1,0),0),"Other")</f>
        <v>4</v>
      </c>
      <c r="R890" s="14">
        <f>IFERROR(VLOOKUP($A890,'Fielding Data'!$A:$H,MATCH(R$1,'Fielding Data'!$A$1:$H$1,0),0),"Other")</f>
        <v>1</v>
      </c>
      <c r="S890" s="14">
        <f>IFERROR(VLOOKUP($A890,'Fielding Data'!$A:$H,MATCH(S$1,'Fielding Data'!$A$1:$H$1,0),0),"Other")</f>
        <v>0</v>
      </c>
      <c r="T890" s="14">
        <f>IFERROR(VLOOKUP($A890,'Fielding Data'!$A:$H,MATCH(T$1,'Fielding Data'!$A$1:$H$1,0),0),"Other")</f>
        <v>0</v>
      </c>
      <c r="U890" s="14">
        <f>SUMIFS('Fielding Data'!E:E,'Fielding Data'!$A:$A,'Hitting Data'!$A890)</f>
        <v>4</v>
      </c>
      <c r="V890" s="14">
        <f>SUMIFS('Fielding Data'!F:F,'Fielding Data'!$A:$A,'Hitting Data'!$A890)</f>
        <v>1</v>
      </c>
      <c r="W890" s="14">
        <f>SUMIFS('Fielding Data'!G:G,'Fielding Data'!$A:$A,'Hitting Data'!$A890)</f>
        <v>0</v>
      </c>
      <c r="X890" s="14">
        <f>SUMIFS('Fielding Data'!H:H,'Fielding Data'!$A:$A,'Hitting Data'!$A890)</f>
        <v>0</v>
      </c>
    </row>
    <row r="891" spans="1:24" x14ac:dyDescent="0.25">
      <c r="A891" s="14" t="str">
        <f t="shared" si="13"/>
        <v>romerri012010</v>
      </c>
      <c r="B891" s="19" t="s">
        <v>1176</v>
      </c>
      <c r="C891" s="19">
        <v>2010</v>
      </c>
      <c r="D891" s="19">
        <v>32</v>
      </c>
      <c r="E891" s="19">
        <v>4</v>
      </c>
      <c r="F891" s="19">
        <v>0</v>
      </c>
      <c r="G891" s="19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3</v>
      </c>
      <c r="P891" s="14" t="str">
        <f>IFERROR(VLOOKUP($A891,'Fielding Data'!$A:$H,MATCH(P$1,'Fielding Data'!$A$1:$H$1,0),0),"Other")</f>
        <v>P</v>
      </c>
      <c r="Q891" s="14">
        <f>IFERROR(VLOOKUP($A891,'Fielding Data'!$A:$H,MATCH(Q$1,'Fielding Data'!$A$1:$H$1,0),0),"Other")</f>
        <v>7</v>
      </c>
      <c r="R891" s="14">
        <f>IFERROR(VLOOKUP($A891,'Fielding Data'!$A:$H,MATCH(R$1,'Fielding Data'!$A$1:$H$1,0),0),"Other")</f>
        <v>47</v>
      </c>
      <c r="S891" s="14">
        <f>IFERROR(VLOOKUP($A891,'Fielding Data'!$A:$H,MATCH(S$1,'Fielding Data'!$A$1:$H$1,0),0),"Other")</f>
        <v>3</v>
      </c>
      <c r="T891" s="14">
        <f>IFERROR(VLOOKUP($A891,'Fielding Data'!$A:$H,MATCH(T$1,'Fielding Data'!$A$1:$H$1,0),0),"Other")</f>
        <v>2</v>
      </c>
      <c r="U891" s="14">
        <f>SUMIFS('Fielding Data'!E:E,'Fielding Data'!$A:$A,'Hitting Data'!$A891)</f>
        <v>7</v>
      </c>
      <c r="V891" s="14">
        <f>SUMIFS('Fielding Data'!F:F,'Fielding Data'!$A:$A,'Hitting Data'!$A891)</f>
        <v>47</v>
      </c>
      <c r="W891" s="14">
        <f>SUMIFS('Fielding Data'!G:G,'Fielding Data'!$A:$A,'Hitting Data'!$A891)</f>
        <v>3</v>
      </c>
      <c r="X891" s="14">
        <f>SUMIFS('Fielding Data'!H:H,'Fielding Data'!$A:$A,'Hitting Data'!$A891)</f>
        <v>2</v>
      </c>
    </row>
    <row r="892" spans="1:24" x14ac:dyDescent="0.25">
      <c r="A892" s="14" t="str">
        <f t="shared" si="13"/>
        <v>rominan012010</v>
      </c>
      <c r="B892" s="19" t="s">
        <v>1368</v>
      </c>
      <c r="C892" s="19">
        <v>2010</v>
      </c>
      <c r="D892" s="19">
        <v>5</v>
      </c>
      <c r="E892" s="19">
        <v>11</v>
      </c>
      <c r="F892" s="19">
        <v>0</v>
      </c>
      <c r="G892" s="19">
        <v>1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4</v>
      </c>
      <c r="P892" s="14" t="str">
        <f>IFERROR(VLOOKUP($A892,'Fielding Data'!$A:$H,MATCH(P$1,'Fielding Data'!$A$1:$H$1,0),0),"Other")</f>
        <v>SS</v>
      </c>
      <c r="Q892" s="14">
        <f>IFERROR(VLOOKUP($A892,'Fielding Data'!$A:$H,MATCH(Q$1,'Fielding Data'!$A$1:$H$1,0),0),"Other")</f>
        <v>9</v>
      </c>
      <c r="R892" s="14">
        <f>IFERROR(VLOOKUP($A892,'Fielding Data'!$A:$H,MATCH(R$1,'Fielding Data'!$A$1:$H$1,0),0),"Other")</f>
        <v>9</v>
      </c>
      <c r="S892" s="14">
        <f>IFERROR(VLOOKUP($A892,'Fielding Data'!$A:$H,MATCH(S$1,'Fielding Data'!$A$1:$H$1,0),0),"Other")</f>
        <v>2</v>
      </c>
      <c r="T892" s="14">
        <f>IFERROR(VLOOKUP($A892,'Fielding Data'!$A:$H,MATCH(T$1,'Fielding Data'!$A$1:$H$1,0),0),"Other")</f>
        <v>3</v>
      </c>
      <c r="U892" s="14">
        <f>SUMIFS('Fielding Data'!E:E,'Fielding Data'!$A:$A,'Hitting Data'!$A892)</f>
        <v>9</v>
      </c>
      <c r="V892" s="14">
        <f>SUMIFS('Fielding Data'!F:F,'Fielding Data'!$A:$A,'Hitting Data'!$A892)</f>
        <v>9</v>
      </c>
      <c r="W892" s="14">
        <f>SUMIFS('Fielding Data'!G:G,'Fielding Data'!$A:$A,'Hitting Data'!$A892)</f>
        <v>2</v>
      </c>
      <c r="X892" s="14">
        <f>SUMIFS('Fielding Data'!H:H,'Fielding Data'!$A:$A,'Hitting Data'!$A892)</f>
        <v>3</v>
      </c>
    </row>
    <row r="893" spans="1:24" x14ac:dyDescent="0.25">
      <c r="A893" s="14" t="str">
        <f t="shared" si="13"/>
        <v>romose012010</v>
      </c>
      <c r="B893" s="19" t="s">
        <v>1001</v>
      </c>
      <c r="C893" s="19">
        <v>2010</v>
      </c>
      <c r="D893" s="19">
        <v>68</v>
      </c>
      <c r="E893" s="19">
        <v>2</v>
      </c>
      <c r="F893" s="19">
        <v>0</v>
      </c>
      <c r="G893" s="19">
        <v>0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0</v>
      </c>
      <c r="O893" s="19">
        <v>2</v>
      </c>
      <c r="P893" s="14" t="str">
        <f>IFERROR(VLOOKUP($A893,'Fielding Data'!$A:$H,MATCH(P$1,'Fielding Data'!$A$1:$H$1,0),0),"Other")</f>
        <v>P</v>
      </c>
      <c r="Q893" s="14">
        <f>IFERROR(VLOOKUP($A893,'Fielding Data'!$A:$H,MATCH(Q$1,'Fielding Data'!$A$1:$H$1,0),0),"Other")</f>
        <v>1</v>
      </c>
      <c r="R893" s="14">
        <f>IFERROR(VLOOKUP($A893,'Fielding Data'!$A:$H,MATCH(R$1,'Fielding Data'!$A$1:$H$1,0),0),"Other")</f>
        <v>5</v>
      </c>
      <c r="S893" s="14">
        <f>IFERROR(VLOOKUP($A893,'Fielding Data'!$A:$H,MATCH(S$1,'Fielding Data'!$A$1:$H$1,0),0),"Other")</f>
        <v>0</v>
      </c>
      <c r="T893" s="14">
        <f>IFERROR(VLOOKUP($A893,'Fielding Data'!$A:$H,MATCH(T$1,'Fielding Data'!$A$1:$H$1,0),0),"Other")</f>
        <v>0</v>
      </c>
      <c r="U893" s="14">
        <f>SUMIFS('Fielding Data'!E:E,'Fielding Data'!$A:$A,'Hitting Data'!$A893)</f>
        <v>1</v>
      </c>
      <c r="V893" s="14">
        <f>SUMIFS('Fielding Data'!F:F,'Fielding Data'!$A:$A,'Hitting Data'!$A893)</f>
        <v>5</v>
      </c>
      <c r="W893" s="14">
        <f>SUMIFS('Fielding Data'!G:G,'Fielding Data'!$A:$A,'Hitting Data'!$A893)</f>
        <v>0</v>
      </c>
      <c r="X893" s="14">
        <f>SUMIFS('Fielding Data'!H:H,'Fielding Data'!$A:$A,'Hitting Data'!$A893)</f>
        <v>0</v>
      </c>
    </row>
    <row r="894" spans="1:24" x14ac:dyDescent="0.25">
      <c r="A894" s="14" t="str">
        <f t="shared" si="13"/>
        <v>rosaca012010</v>
      </c>
      <c r="B894" s="19" t="s">
        <v>1002</v>
      </c>
      <c r="C894" s="19">
        <v>2010</v>
      </c>
      <c r="D894" s="19">
        <v>22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4" t="str">
        <f>IFERROR(VLOOKUP($A894,'Fielding Data'!$A:$H,MATCH(P$1,'Fielding Data'!$A$1:$H$1,0),0),"Other")</f>
        <v>P</v>
      </c>
      <c r="Q894" s="14">
        <f>IFERROR(VLOOKUP($A894,'Fielding Data'!$A:$H,MATCH(Q$1,'Fielding Data'!$A$1:$H$1,0),0),"Other")</f>
        <v>1</v>
      </c>
      <c r="R894" s="14">
        <f>IFERROR(VLOOKUP($A894,'Fielding Data'!$A:$H,MATCH(R$1,'Fielding Data'!$A$1:$H$1,0),0),"Other")</f>
        <v>3</v>
      </c>
      <c r="S894" s="14">
        <f>IFERROR(VLOOKUP($A894,'Fielding Data'!$A:$H,MATCH(S$1,'Fielding Data'!$A$1:$H$1,0),0),"Other")</f>
        <v>0</v>
      </c>
      <c r="T894" s="14">
        <f>IFERROR(VLOOKUP($A894,'Fielding Data'!$A:$H,MATCH(T$1,'Fielding Data'!$A$1:$H$1,0),0),"Other")</f>
        <v>0</v>
      </c>
      <c r="U894" s="14">
        <f>SUMIFS('Fielding Data'!E:E,'Fielding Data'!$A:$A,'Hitting Data'!$A894)</f>
        <v>1</v>
      </c>
      <c r="V894" s="14">
        <f>SUMIFS('Fielding Data'!F:F,'Fielding Data'!$A:$A,'Hitting Data'!$A894)</f>
        <v>3</v>
      </c>
      <c r="W894" s="14">
        <f>SUMIFS('Fielding Data'!G:G,'Fielding Data'!$A:$A,'Hitting Data'!$A894)</f>
        <v>0</v>
      </c>
      <c r="X894" s="14">
        <f>SUMIFS('Fielding Data'!H:H,'Fielding Data'!$A:$A,'Hitting Data'!$A894)</f>
        <v>0</v>
      </c>
    </row>
    <row r="895" spans="1:24" x14ac:dyDescent="0.25">
      <c r="A895" s="14" t="str">
        <f t="shared" si="13"/>
        <v>rosalad012010</v>
      </c>
      <c r="B895" s="19" t="s">
        <v>1003</v>
      </c>
      <c r="C895" s="19">
        <v>2010</v>
      </c>
      <c r="D895" s="19">
        <v>80</v>
      </c>
      <c r="E895" s="19">
        <v>255</v>
      </c>
      <c r="F895" s="19">
        <v>31</v>
      </c>
      <c r="G895" s="19">
        <v>69</v>
      </c>
      <c r="H895" s="19">
        <v>8</v>
      </c>
      <c r="I895" s="19">
        <v>2</v>
      </c>
      <c r="J895" s="19">
        <v>7</v>
      </c>
      <c r="K895" s="19">
        <v>31</v>
      </c>
      <c r="L895" s="19">
        <v>2</v>
      </c>
      <c r="M895" s="19">
        <v>2</v>
      </c>
      <c r="N895" s="19">
        <v>19</v>
      </c>
      <c r="O895" s="19">
        <v>65</v>
      </c>
      <c r="P895" s="14" t="str">
        <f>IFERROR(VLOOKUP($A895,'Fielding Data'!$A:$H,MATCH(P$1,'Fielding Data'!$A$1:$H$1,0),0),"Other")</f>
        <v>1B</v>
      </c>
      <c r="Q895" s="14">
        <f>IFERROR(VLOOKUP($A895,'Fielding Data'!$A:$H,MATCH(Q$1,'Fielding Data'!$A$1:$H$1,0),0),"Other")</f>
        <v>34</v>
      </c>
      <c r="R895" s="14">
        <f>IFERROR(VLOOKUP($A895,'Fielding Data'!$A:$H,MATCH(R$1,'Fielding Data'!$A$1:$H$1,0),0),"Other")</f>
        <v>1</v>
      </c>
      <c r="S895" s="14">
        <f>IFERROR(VLOOKUP($A895,'Fielding Data'!$A:$H,MATCH(S$1,'Fielding Data'!$A$1:$H$1,0),0),"Other")</f>
        <v>0</v>
      </c>
      <c r="T895" s="14">
        <f>IFERROR(VLOOKUP($A895,'Fielding Data'!$A:$H,MATCH(T$1,'Fielding Data'!$A$1:$H$1,0),0),"Other")</f>
        <v>4</v>
      </c>
      <c r="U895" s="14">
        <f>SUMIFS('Fielding Data'!E:E,'Fielding Data'!$A:$A,'Hitting Data'!$A895)</f>
        <v>121</v>
      </c>
      <c r="V895" s="14">
        <f>SUMIFS('Fielding Data'!F:F,'Fielding Data'!$A:$A,'Hitting Data'!$A895)</f>
        <v>165</v>
      </c>
      <c r="W895" s="14">
        <f>SUMIFS('Fielding Data'!G:G,'Fielding Data'!$A:$A,'Hitting Data'!$A895)</f>
        <v>2</v>
      </c>
      <c r="X895" s="14">
        <f>SUMIFS('Fielding Data'!H:H,'Fielding Data'!$A:$A,'Hitting Data'!$A895)</f>
        <v>38</v>
      </c>
    </row>
    <row r="896" spans="1:24" x14ac:dyDescent="0.25">
      <c r="A896" s="14" t="str">
        <f t="shared" si="13"/>
        <v>rosalle012010</v>
      </c>
      <c r="B896" s="19" t="s">
        <v>1004</v>
      </c>
      <c r="C896" s="19">
        <v>2010</v>
      </c>
      <c r="D896" s="19">
        <v>16</v>
      </c>
      <c r="E896" s="19">
        <v>2</v>
      </c>
      <c r="F896" s="19">
        <v>0</v>
      </c>
      <c r="G896" s="19">
        <v>0</v>
      </c>
      <c r="H896" s="19">
        <v>0</v>
      </c>
      <c r="I896" s="19">
        <v>0</v>
      </c>
      <c r="J896" s="19">
        <v>0</v>
      </c>
      <c r="K896" s="19">
        <v>0</v>
      </c>
      <c r="L896" s="19">
        <v>0</v>
      </c>
      <c r="M896" s="19">
        <v>0</v>
      </c>
      <c r="N896" s="19">
        <v>0</v>
      </c>
      <c r="O896" s="19">
        <v>0</v>
      </c>
      <c r="P896" s="14" t="str">
        <f>IFERROR(VLOOKUP($A896,'Fielding Data'!$A:$H,MATCH(P$1,'Fielding Data'!$A$1:$H$1,0),0),"Other")</f>
        <v>P</v>
      </c>
      <c r="Q896" s="14">
        <f>IFERROR(VLOOKUP($A896,'Fielding Data'!$A:$H,MATCH(Q$1,'Fielding Data'!$A$1:$H$1,0),0),"Other")</f>
        <v>2</v>
      </c>
      <c r="R896" s="14">
        <f>IFERROR(VLOOKUP($A896,'Fielding Data'!$A:$H,MATCH(R$1,'Fielding Data'!$A$1:$H$1,0),0),"Other")</f>
        <v>0</v>
      </c>
      <c r="S896" s="14">
        <f>IFERROR(VLOOKUP($A896,'Fielding Data'!$A:$H,MATCH(S$1,'Fielding Data'!$A$1:$H$1,0),0),"Other")</f>
        <v>0</v>
      </c>
      <c r="T896" s="14">
        <f>IFERROR(VLOOKUP($A896,'Fielding Data'!$A:$H,MATCH(T$1,'Fielding Data'!$A$1:$H$1,0),0),"Other")</f>
        <v>0</v>
      </c>
      <c r="U896" s="14">
        <f>SUMIFS('Fielding Data'!E:E,'Fielding Data'!$A:$A,'Hitting Data'!$A896)</f>
        <v>2</v>
      </c>
      <c r="V896" s="14">
        <f>SUMIFS('Fielding Data'!F:F,'Fielding Data'!$A:$A,'Hitting Data'!$A896)</f>
        <v>0</v>
      </c>
      <c r="W896" s="14">
        <f>SUMIFS('Fielding Data'!G:G,'Fielding Data'!$A:$A,'Hitting Data'!$A896)</f>
        <v>0</v>
      </c>
      <c r="X896" s="14">
        <f>SUMIFS('Fielding Data'!H:H,'Fielding Data'!$A:$A,'Hitting Data'!$A896)</f>
        <v>0</v>
      </c>
    </row>
    <row r="897" spans="1:24" x14ac:dyDescent="0.25">
      <c r="A897" s="14" t="str">
        <f t="shared" si="13"/>
        <v>rosarsa022010</v>
      </c>
      <c r="B897" s="19" t="s">
        <v>1369</v>
      </c>
      <c r="C897" s="19">
        <v>2010</v>
      </c>
      <c r="D897" s="19">
        <v>2</v>
      </c>
      <c r="E897" s="19">
        <v>0</v>
      </c>
      <c r="F897" s="19">
        <v>0</v>
      </c>
      <c r="G897" s="19">
        <v>0</v>
      </c>
      <c r="H897" s="19">
        <v>0</v>
      </c>
      <c r="I897" s="19">
        <v>0</v>
      </c>
      <c r="J897" s="19">
        <v>0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4" t="str">
        <f>IFERROR(VLOOKUP($A897,'Fielding Data'!$A:$H,MATCH(P$1,'Fielding Data'!$A$1:$H$1,0),0),"Other")</f>
        <v>P</v>
      </c>
      <c r="Q897" s="14">
        <f>IFERROR(VLOOKUP($A897,'Fielding Data'!$A:$H,MATCH(Q$1,'Fielding Data'!$A$1:$H$1,0),0),"Other")</f>
        <v>0</v>
      </c>
      <c r="R897" s="14">
        <f>IFERROR(VLOOKUP($A897,'Fielding Data'!$A:$H,MATCH(R$1,'Fielding Data'!$A$1:$H$1,0),0),"Other")</f>
        <v>0</v>
      </c>
      <c r="S897" s="14">
        <f>IFERROR(VLOOKUP($A897,'Fielding Data'!$A:$H,MATCH(S$1,'Fielding Data'!$A$1:$H$1,0),0),"Other")</f>
        <v>0</v>
      </c>
      <c r="T897" s="14">
        <f>IFERROR(VLOOKUP($A897,'Fielding Data'!$A:$H,MATCH(T$1,'Fielding Data'!$A$1:$H$1,0),0),"Other")</f>
        <v>0</v>
      </c>
      <c r="U897" s="14">
        <f>SUMIFS('Fielding Data'!E:E,'Fielding Data'!$A:$A,'Hitting Data'!$A897)</f>
        <v>0</v>
      </c>
      <c r="V897" s="14">
        <f>SUMIFS('Fielding Data'!F:F,'Fielding Data'!$A:$A,'Hitting Data'!$A897)</f>
        <v>0</v>
      </c>
      <c r="W897" s="14">
        <f>SUMIFS('Fielding Data'!G:G,'Fielding Data'!$A:$A,'Hitting Data'!$A897)</f>
        <v>0</v>
      </c>
      <c r="X897" s="14">
        <f>SUMIFS('Fielding Data'!H:H,'Fielding Data'!$A:$A,'Hitting Data'!$A897)</f>
        <v>0</v>
      </c>
    </row>
    <row r="898" spans="1:24" x14ac:dyDescent="0.25">
      <c r="A898" s="14" t="str">
        <f t="shared" si="13"/>
        <v>rossda012010</v>
      </c>
      <c r="B898" s="19" t="s">
        <v>333</v>
      </c>
      <c r="C898" s="19">
        <v>2010</v>
      </c>
      <c r="D898" s="19">
        <v>59</v>
      </c>
      <c r="E898" s="19">
        <v>121</v>
      </c>
      <c r="F898" s="19">
        <v>15</v>
      </c>
      <c r="G898" s="19">
        <v>35</v>
      </c>
      <c r="H898" s="19">
        <v>13</v>
      </c>
      <c r="I898" s="19">
        <v>2</v>
      </c>
      <c r="J898" s="19">
        <v>2</v>
      </c>
      <c r="K898" s="19">
        <v>28</v>
      </c>
      <c r="L898" s="19">
        <v>0</v>
      </c>
      <c r="M898" s="19">
        <v>1</v>
      </c>
      <c r="N898" s="19">
        <v>20</v>
      </c>
      <c r="O898" s="19">
        <v>28</v>
      </c>
      <c r="P898" s="14" t="str">
        <f>IFERROR(VLOOKUP($A898,'Fielding Data'!$A:$H,MATCH(P$1,'Fielding Data'!$A$1:$H$1,0),0),"Other")</f>
        <v>C</v>
      </c>
      <c r="Q898" s="14">
        <f>IFERROR(VLOOKUP($A898,'Fielding Data'!$A:$H,MATCH(Q$1,'Fielding Data'!$A$1:$H$1,0),0),"Other")</f>
        <v>276</v>
      </c>
      <c r="R898" s="14">
        <f>IFERROR(VLOOKUP($A898,'Fielding Data'!$A:$H,MATCH(R$1,'Fielding Data'!$A$1:$H$1,0),0),"Other")</f>
        <v>22</v>
      </c>
      <c r="S898" s="14">
        <f>IFERROR(VLOOKUP($A898,'Fielding Data'!$A:$H,MATCH(S$1,'Fielding Data'!$A$1:$H$1,0),0),"Other")</f>
        <v>4</v>
      </c>
      <c r="T898" s="14">
        <f>IFERROR(VLOOKUP($A898,'Fielding Data'!$A:$H,MATCH(T$1,'Fielding Data'!$A$1:$H$1,0),0),"Other")</f>
        <v>0</v>
      </c>
      <c r="U898" s="14">
        <f>SUMIFS('Fielding Data'!E:E,'Fielding Data'!$A:$A,'Hitting Data'!$A898)</f>
        <v>276</v>
      </c>
      <c r="V898" s="14">
        <f>SUMIFS('Fielding Data'!F:F,'Fielding Data'!$A:$A,'Hitting Data'!$A898)</f>
        <v>22</v>
      </c>
      <c r="W898" s="14">
        <f>SUMIFS('Fielding Data'!G:G,'Fielding Data'!$A:$A,'Hitting Data'!$A898)</f>
        <v>4</v>
      </c>
      <c r="X898" s="14">
        <f>SUMIFS('Fielding Data'!H:H,'Fielding Data'!$A:$A,'Hitting Data'!$A898)</f>
        <v>0</v>
      </c>
    </row>
    <row r="899" spans="1:24" x14ac:dyDescent="0.25">
      <c r="A899" s="14" t="str">
        <f t="shared" ref="A899:A962" si="14">B899&amp;C899</f>
        <v>rossty012010</v>
      </c>
      <c r="B899" s="19" t="s">
        <v>1370</v>
      </c>
      <c r="C899" s="19">
        <v>2010</v>
      </c>
      <c r="D899" s="19">
        <v>26</v>
      </c>
      <c r="E899" s="19">
        <v>1</v>
      </c>
      <c r="F899" s="19">
        <v>0</v>
      </c>
      <c r="G899" s="19">
        <v>0</v>
      </c>
      <c r="H899" s="19">
        <v>0</v>
      </c>
      <c r="I899" s="19">
        <v>0</v>
      </c>
      <c r="J899" s="19">
        <v>0</v>
      </c>
      <c r="K899" s="19">
        <v>0</v>
      </c>
      <c r="L899" s="19">
        <v>0</v>
      </c>
      <c r="M899" s="19">
        <v>0</v>
      </c>
      <c r="N899" s="19">
        <v>0</v>
      </c>
      <c r="O899" s="19">
        <v>1</v>
      </c>
      <c r="P899" s="14" t="str">
        <f>IFERROR(VLOOKUP($A899,'Fielding Data'!$A:$H,MATCH(P$1,'Fielding Data'!$A$1:$H$1,0),0),"Other")</f>
        <v>P</v>
      </c>
      <c r="Q899" s="14">
        <f>IFERROR(VLOOKUP($A899,'Fielding Data'!$A:$H,MATCH(Q$1,'Fielding Data'!$A$1:$H$1,0),0),"Other")</f>
        <v>2</v>
      </c>
      <c r="R899" s="14">
        <f>IFERROR(VLOOKUP($A899,'Fielding Data'!$A:$H,MATCH(R$1,'Fielding Data'!$A$1:$H$1,0),0),"Other")</f>
        <v>8</v>
      </c>
      <c r="S899" s="14">
        <f>IFERROR(VLOOKUP($A899,'Fielding Data'!$A:$H,MATCH(S$1,'Fielding Data'!$A$1:$H$1,0),0),"Other")</f>
        <v>0</v>
      </c>
      <c r="T899" s="14">
        <f>IFERROR(VLOOKUP($A899,'Fielding Data'!$A:$H,MATCH(T$1,'Fielding Data'!$A$1:$H$1,0),0),"Other")</f>
        <v>0</v>
      </c>
      <c r="U899" s="14">
        <f>SUMIFS('Fielding Data'!E:E,'Fielding Data'!$A:$A,'Hitting Data'!$A899)</f>
        <v>2</v>
      </c>
      <c r="V899" s="14">
        <f>SUMIFS('Fielding Data'!F:F,'Fielding Data'!$A:$A,'Hitting Data'!$A899)</f>
        <v>8</v>
      </c>
      <c r="W899" s="14">
        <f>SUMIFS('Fielding Data'!G:G,'Fielding Data'!$A:$A,'Hitting Data'!$A899)</f>
        <v>0</v>
      </c>
      <c r="X899" s="14">
        <f>SUMIFS('Fielding Data'!H:H,'Fielding Data'!$A:$A,'Hitting Data'!$A899)</f>
        <v>0</v>
      </c>
    </row>
    <row r="900" spans="1:24" x14ac:dyDescent="0.25">
      <c r="A900" s="14" t="str">
        <f t="shared" si="14"/>
        <v>rowanaa012010</v>
      </c>
      <c r="B900" s="19" t="s">
        <v>274</v>
      </c>
      <c r="C900" s="19">
        <v>2010</v>
      </c>
      <c r="D900" s="19">
        <v>105</v>
      </c>
      <c r="E900" s="19">
        <v>331</v>
      </c>
      <c r="F900" s="19">
        <v>42</v>
      </c>
      <c r="G900" s="19">
        <v>76</v>
      </c>
      <c r="H900" s="19">
        <v>12</v>
      </c>
      <c r="I900" s="19">
        <v>2</v>
      </c>
      <c r="J900" s="19">
        <v>11</v>
      </c>
      <c r="K900" s="19">
        <v>34</v>
      </c>
      <c r="L900" s="19">
        <v>5</v>
      </c>
      <c r="M900" s="19">
        <v>3</v>
      </c>
      <c r="N900" s="19">
        <v>16</v>
      </c>
      <c r="O900" s="19">
        <v>74</v>
      </c>
      <c r="P900" s="14" t="str">
        <f>IFERROR(VLOOKUP($A900,'Fielding Data'!$A:$H,MATCH(P$1,'Fielding Data'!$A$1:$H$1,0),0),"Other")</f>
        <v>CF</v>
      </c>
      <c r="Q900" s="14">
        <f>IFERROR(VLOOKUP($A900,'Fielding Data'!$A:$H,MATCH(Q$1,'Fielding Data'!$A$1:$H$1,0),0),"Other")</f>
        <v>0</v>
      </c>
      <c r="R900" s="14">
        <f>IFERROR(VLOOKUP($A900,'Fielding Data'!$A:$H,MATCH(R$1,'Fielding Data'!$A$1:$H$1,0),0),"Other")</f>
        <v>0</v>
      </c>
      <c r="S900" s="14">
        <f>IFERROR(VLOOKUP($A900,'Fielding Data'!$A:$H,MATCH(S$1,'Fielding Data'!$A$1:$H$1,0),0),"Other")</f>
        <v>0</v>
      </c>
      <c r="T900" s="14">
        <f>IFERROR(VLOOKUP($A900,'Fielding Data'!$A:$H,MATCH(T$1,'Fielding Data'!$A$1:$H$1,0),0),"Other")</f>
        <v>0</v>
      </c>
      <c r="U900" s="14">
        <f>SUMIFS('Fielding Data'!E:E,'Fielding Data'!$A:$A,'Hitting Data'!$A900)</f>
        <v>192</v>
      </c>
      <c r="V900" s="14">
        <f>SUMIFS('Fielding Data'!F:F,'Fielding Data'!$A:$A,'Hitting Data'!$A900)</f>
        <v>4</v>
      </c>
      <c r="W900" s="14">
        <f>SUMIFS('Fielding Data'!G:G,'Fielding Data'!$A:$A,'Hitting Data'!$A900)</f>
        <v>0</v>
      </c>
      <c r="X900" s="14">
        <f>SUMIFS('Fielding Data'!H:H,'Fielding Data'!$A:$A,'Hitting Data'!$A900)</f>
        <v>2</v>
      </c>
    </row>
    <row r="901" spans="1:24" x14ac:dyDescent="0.25">
      <c r="A901" s="14" t="str">
        <f t="shared" si="14"/>
        <v>rowlary012010</v>
      </c>
      <c r="B901" s="19" t="s">
        <v>845</v>
      </c>
      <c r="C901" s="19">
        <v>2010</v>
      </c>
      <c r="D901" s="19">
        <v>27</v>
      </c>
      <c r="E901" s="19">
        <v>4</v>
      </c>
      <c r="F901" s="19">
        <v>0</v>
      </c>
      <c r="G901" s="19">
        <v>0</v>
      </c>
      <c r="H901" s="19">
        <v>0</v>
      </c>
      <c r="I901" s="19">
        <v>0</v>
      </c>
      <c r="J901" s="19">
        <v>0</v>
      </c>
      <c r="K901" s="19">
        <v>0</v>
      </c>
      <c r="L901" s="19">
        <v>0</v>
      </c>
      <c r="M901" s="19">
        <v>0</v>
      </c>
      <c r="N901" s="19">
        <v>0</v>
      </c>
      <c r="O901" s="19">
        <v>3</v>
      </c>
      <c r="P901" s="14" t="str">
        <f>IFERROR(VLOOKUP($A901,'Fielding Data'!$A:$H,MATCH(P$1,'Fielding Data'!$A$1:$H$1,0),0),"Other")</f>
        <v>P</v>
      </c>
      <c r="Q901" s="14">
        <f>IFERROR(VLOOKUP($A901,'Fielding Data'!$A:$H,MATCH(Q$1,'Fielding Data'!$A$1:$H$1,0),0),"Other")</f>
        <v>3</v>
      </c>
      <c r="R901" s="14">
        <f>IFERROR(VLOOKUP($A901,'Fielding Data'!$A:$H,MATCH(R$1,'Fielding Data'!$A$1:$H$1,0),0),"Other")</f>
        <v>9</v>
      </c>
      <c r="S901" s="14">
        <f>IFERROR(VLOOKUP($A901,'Fielding Data'!$A:$H,MATCH(S$1,'Fielding Data'!$A$1:$H$1,0),0),"Other")</f>
        <v>2</v>
      </c>
      <c r="T901" s="14">
        <f>IFERROR(VLOOKUP($A901,'Fielding Data'!$A:$H,MATCH(T$1,'Fielding Data'!$A$1:$H$1,0),0),"Other")</f>
        <v>0</v>
      </c>
      <c r="U901" s="14">
        <f>SUMIFS('Fielding Data'!E:E,'Fielding Data'!$A:$A,'Hitting Data'!$A901)</f>
        <v>3</v>
      </c>
      <c r="V901" s="14">
        <f>SUMIFS('Fielding Data'!F:F,'Fielding Data'!$A:$A,'Hitting Data'!$A901)</f>
        <v>9</v>
      </c>
      <c r="W901" s="14">
        <f>SUMIFS('Fielding Data'!G:G,'Fielding Data'!$A:$A,'Hitting Data'!$A901)</f>
        <v>2</v>
      </c>
      <c r="X901" s="14">
        <f>SUMIFS('Fielding Data'!H:H,'Fielding Data'!$A:$A,'Hitting Data'!$A901)</f>
        <v>0</v>
      </c>
    </row>
    <row r="902" spans="1:24" x14ac:dyDescent="0.25">
      <c r="A902" s="14" t="str">
        <f t="shared" si="14"/>
        <v>ruizca012010</v>
      </c>
      <c r="B902" s="19" t="s">
        <v>723</v>
      </c>
      <c r="C902" s="19">
        <v>2010</v>
      </c>
      <c r="D902" s="19">
        <v>121</v>
      </c>
      <c r="E902" s="19">
        <v>371</v>
      </c>
      <c r="F902" s="19">
        <v>43</v>
      </c>
      <c r="G902" s="19">
        <v>112</v>
      </c>
      <c r="H902" s="19">
        <v>28</v>
      </c>
      <c r="I902" s="19">
        <v>1</v>
      </c>
      <c r="J902" s="19">
        <v>8</v>
      </c>
      <c r="K902" s="19">
        <v>53</v>
      </c>
      <c r="L902" s="19">
        <v>0</v>
      </c>
      <c r="M902" s="19">
        <v>1</v>
      </c>
      <c r="N902" s="19">
        <v>55</v>
      </c>
      <c r="O902" s="19">
        <v>54</v>
      </c>
      <c r="P902" s="14" t="str">
        <f>IFERROR(VLOOKUP($A902,'Fielding Data'!$A:$H,MATCH(P$1,'Fielding Data'!$A$1:$H$1,0),0),"Other")</f>
        <v>C</v>
      </c>
      <c r="Q902" s="14">
        <f>IFERROR(VLOOKUP($A902,'Fielding Data'!$A:$H,MATCH(Q$1,'Fielding Data'!$A$1:$H$1,0),0),"Other")</f>
        <v>814</v>
      </c>
      <c r="R902" s="14">
        <f>IFERROR(VLOOKUP($A902,'Fielding Data'!$A:$H,MATCH(R$1,'Fielding Data'!$A$1:$H$1,0),0),"Other")</f>
        <v>60</v>
      </c>
      <c r="S902" s="14">
        <f>IFERROR(VLOOKUP($A902,'Fielding Data'!$A:$H,MATCH(S$1,'Fielding Data'!$A$1:$H$1,0),0),"Other")</f>
        <v>6</v>
      </c>
      <c r="T902" s="14">
        <f>IFERROR(VLOOKUP($A902,'Fielding Data'!$A:$H,MATCH(T$1,'Fielding Data'!$A$1:$H$1,0),0),"Other")</f>
        <v>7</v>
      </c>
      <c r="U902" s="14">
        <f>SUMIFS('Fielding Data'!E:E,'Fielding Data'!$A:$A,'Hitting Data'!$A902)</f>
        <v>814</v>
      </c>
      <c r="V902" s="14">
        <f>SUMIFS('Fielding Data'!F:F,'Fielding Data'!$A:$A,'Hitting Data'!$A902)</f>
        <v>60</v>
      </c>
      <c r="W902" s="14">
        <f>SUMIFS('Fielding Data'!G:G,'Fielding Data'!$A:$A,'Hitting Data'!$A902)</f>
        <v>6</v>
      </c>
      <c r="X902" s="14">
        <f>SUMIFS('Fielding Data'!H:H,'Fielding Data'!$A:$A,'Hitting Data'!$A902)</f>
        <v>7</v>
      </c>
    </row>
    <row r="903" spans="1:24" x14ac:dyDescent="0.25">
      <c r="A903" s="14" t="str">
        <f t="shared" si="14"/>
        <v>ruizra012010</v>
      </c>
      <c r="B903" s="19" t="s">
        <v>1005</v>
      </c>
      <c r="C903" s="19">
        <v>2010</v>
      </c>
      <c r="D903" s="19">
        <v>13</v>
      </c>
      <c r="E903" s="19">
        <v>40</v>
      </c>
      <c r="F903" s="19">
        <v>3</v>
      </c>
      <c r="G903" s="19">
        <v>6</v>
      </c>
      <c r="H903" s="19">
        <v>2</v>
      </c>
      <c r="I903" s="19">
        <v>0</v>
      </c>
      <c r="J903" s="19">
        <v>1</v>
      </c>
      <c r="K903" s="19">
        <v>1</v>
      </c>
      <c r="L903" s="19">
        <v>1</v>
      </c>
      <c r="M903" s="19">
        <v>0</v>
      </c>
      <c r="N903" s="19">
        <v>0</v>
      </c>
      <c r="O903" s="19">
        <v>11</v>
      </c>
      <c r="P903" s="14" t="str">
        <f>IFERROR(VLOOKUP($A903,'Fielding Data'!$A:$H,MATCH(P$1,'Fielding Data'!$A$1:$H$1,0),0),"Other")</f>
        <v>1B</v>
      </c>
      <c r="Q903" s="14">
        <f>IFERROR(VLOOKUP($A903,'Fielding Data'!$A:$H,MATCH(Q$1,'Fielding Data'!$A$1:$H$1,0),0),"Other")</f>
        <v>25</v>
      </c>
      <c r="R903" s="14">
        <f>IFERROR(VLOOKUP($A903,'Fielding Data'!$A:$H,MATCH(R$1,'Fielding Data'!$A$1:$H$1,0),0),"Other")</f>
        <v>2</v>
      </c>
      <c r="S903" s="14">
        <f>IFERROR(VLOOKUP($A903,'Fielding Data'!$A:$H,MATCH(S$1,'Fielding Data'!$A$1:$H$1,0),0),"Other")</f>
        <v>0</v>
      </c>
      <c r="T903" s="14">
        <f>IFERROR(VLOOKUP($A903,'Fielding Data'!$A:$H,MATCH(T$1,'Fielding Data'!$A$1:$H$1,0),0),"Other")</f>
        <v>2</v>
      </c>
      <c r="U903" s="14">
        <f>SUMIFS('Fielding Data'!E:E,'Fielding Data'!$A:$A,'Hitting Data'!$A903)</f>
        <v>25</v>
      </c>
      <c r="V903" s="14">
        <f>SUMIFS('Fielding Data'!F:F,'Fielding Data'!$A:$A,'Hitting Data'!$A903)</f>
        <v>2</v>
      </c>
      <c r="W903" s="14">
        <f>SUMIFS('Fielding Data'!G:G,'Fielding Data'!$A:$A,'Hitting Data'!$A903)</f>
        <v>0</v>
      </c>
      <c r="X903" s="14">
        <f>SUMIFS('Fielding Data'!H:H,'Fielding Data'!$A:$A,'Hitting Data'!$A903)</f>
        <v>2</v>
      </c>
    </row>
    <row r="904" spans="1:24" x14ac:dyDescent="0.25">
      <c r="A904" s="14" t="str">
        <f t="shared" si="14"/>
        <v>runzlda012010</v>
      </c>
      <c r="B904" s="19" t="s">
        <v>1177</v>
      </c>
      <c r="C904" s="19">
        <v>2010</v>
      </c>
      <c r="D904" s="19">
        <v>41</v>
      </c>
      <c r="E904" s="19">
        <v>1</v>
      </c>
      <c r="F904" s="19">
        <v>0</v>
      </c>
      <c r="G904" s="19">
        <v>0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1</v>
      </c>
      <c r="P904" s="14" t="str">
        <f>IFERROR(VLOOKUP($A904,'Fielding Data'!$A:$H,MATCH(P$1,'Fielding Data'!$A$1:$H$1,0),0),"Other")</f>
        <v>P</v>
      </c>
      <c r="Q904" s="14">
        <f>IFERROR(VLOOKUP($A904,'Fielding Data'!$A:$H,MATCH(Q$1,'Fielding Data'!$A$1:$H$1,0),0),"Other")</f>
        <v>1</v>
      </c>
      <c r="R904" s="14">
        <f>IFERROR(VLOOKUP($A904,'Fielding Data'!$A:$H,MATCH(R$1,'Fielding Data'!$A$1:$H$1,0),0),"Other")</f>
        <v>6</v>
      </c>
      <c r="S904" s="14">
        <f>IFERROR(VLOOKUP($A904,'Fielding Data'!$A:$H,MATCH(S$1,'Fielding Data'!$A$1:$H$1,0),0),"Other")</f>
        <v>3</v>
      </c>
      <c r="T904" s="14">
        <f>IFERROR(VLOOKUP($A904,'Fielding Data'!$A:$H,MATCH(T$1,'Fielding Data'!$A$1:$H$1,0),0),"Other")</f>
        <v>1</v>
      </c>
      <c r="U904" s="14">
        <f>SUMIFS('Fielding Data'!E:E,'Fielding Data'!$A:$A,'Hitting Data'!$A904)</f>
        <v>1</v>
      </c>
      <c r="V904" s="14">
        <f>SUMIFS('Fielding Data'!F:F,'Fielding Data'!$A:$A,'Hitting Data'!$A904)</f>
        <v>6</v>
      </c>
      <c r="W904" s="14">
        <f>SUMIFS('Fielding Data'!G:G,'Fielding Data'!$A:$A,'Hitting Data'!$A904)</f>
        <v>3</v>
      </c>
      <c r="X904" s="14">
        <f>SUMIFS('Fielding Data'!H:H,'Fielding Data'!$A:$A,'Hitting Data'!$A904)</f>
        <v>1</v>
      </c>
    </row>
    <row r="905" spans="1:24" x14ac:dyDescent="0.25">
      <c r="A905" s="14" t="str">
        <f t="shared" si="14"/>
        <v>rupejo012010</v>
      </c>
      <c r="B905" s="19" t="s">
        <v>596</v>
      </c>
      <c r="C905" s="19">
        <v>2010</v>
      </c>
      <c r="D905" s="19">
        <v>11</v>
      </c>
      <c r="E905" s="19">
        <v>0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4" t="str">
        <f>IFERROR(VLOOKUP($A905,'Fielding Data'!$A:$H,MATCH(P$1,'Fielding Data'!$A$1:$H$1,0),0),"Other")</f>
        <v>P</v>
      </c>
      <c r="Q905" s="14">
        <f>IFERROR(VLOOKUP($A905,'Fielding Data'!$A:$H,MATCH(Q$1,'Fielding Data'!$A$1:$H$1,0),0),"Other")</f>
        <v>1</v>
      </c>
      <c r="R905" s="14">
        <f>IFERROR(VLOOKUP($A905,'Fielding Data'!$A:$H,MATCH(R$1,'Fielding Data'!$A$1:$H$1,0),0),"Other")</f>
        <v>1</v>
      </c>
      <c r="S905" s="14">
        <f>IFERROR(VLOOKUP($A905,'Fielding Data'!$A:$H,MATCH(S$1,'Fielding Data'!$A$1:$H$1,0),0),"Other")</f>
        <v>0</v>
      </c>
      <c r="T905" s="14">
        <f>IFERROR(VLOOKUP($A905,'Fielding Data'!$A:$H,MATCH(T$1,'Fielding Data'!$A$1:$H$1,0),0),"Other")</f>
        <v>0</v>
      </c>
      <c r="U905" s="14">
        <f>SUMIFS('Fielding Data'!E:E,'Fielding Data'!$A:$A,'Hitting Data'!$A905)</f>
        <v>1</v>
      </c>
      <c r="V905" s="14">
        <f>SUMIFS('Fielding Data'!F:F,'Fielding Data'!$A:$A,'Hitting Data'!$A905)</f>
        <v>1</v>
      </c>
      <c r="W905" s="14">
        <f>SUMIFS('Fielding Data'!G:G,'Fielding Data'!$A:$A,'Hitting Data'!$A905)</f>
        <v>0</v>
      </c>
      <c r="X905" s="14">
        <f>SUMIFS('Fielding Data'!H:H,'Fielding Data'!$A:$A,'Hitting Data'!$A905)</f>
        <v>0</v>
      </c>
    </row>
    <row r="906" spans="1:24" x14ac:dyDescent="0.25">
      <c r="A906" s="14" t="str">
        <f t="shared" si="14"/>
        <v>russead012010</v>
      </c>
      <c r="B906" s="19" t="s">
        <v>1006</v>
      </c>
      <c r="C906" s="19">
        <v>2010</v>
      </c>
      <c r="D906" s="19">
        <v>12</v>
      </c>
      <c r="E906" s="19">
        <v>0</v>
      </c>
      <c r="F906" s="19">
        <v>0</v>
      </c>
      <c r="G906" s="19">
        <v>0</v>
      </c>
      <c r="H906" s="19">
        <v>0</v>
      </c>
      <c r="I906" s="19">
        <v>0</v>
      </c>
      <c r="J906" s="19">
        <v>0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4" t="str">
        <f>IFERROR(VLOOKUP($A906,'Fielding Data'!$A:$H,MATCH(P$1,'Fielding Data'!$A$1:$H$1,0),0),"Other")</f>
        <v>P</v>
      </c>
      <c r="Q906" s="14">
        <f>IFERROR(VLOOKUP($A906,'Fielding Data'!$A:$H,MATCH(Q$1,'Fielding Data'!$A$1:$H$1,0),0),"Other")</f>
        <v>0</v>
      </c>
      <c r="R906" s="14">
        <f>IFERROR(VLOOKUP($A906,'Fielding Data'!$A:$H,MATCH(R$1,'Fielding Data'!$A$1:$H$1,0),0),"Other")</f>
        <v>0</v>
      </c>
      <c r="S906" s="14">
        <f>IFERROR(VLOOKUP($A906,'Fielding Data'!$A:$H,MATCH(S$1,'Fielding Data'!$A$1:$H$1,0),0),"Other")</f>
        <v>1</v>
      </c>
      <c r="T906" s="14">
        <f>IFERROR(VLOOKUP($A906,'Fielding Data'!$A:$H,MATCH(T$1,'Fielding Data'!$A$1:$H$1,0),0),"Other")</f>
        <v>0</v>
      </c>
      <c r="U906" s="14">
        <f>SUMIFS('Fielding Data'!E:E,'Fielding Data'!$A:$A,'Hitting Data'!$A906)</f>
        <v>0</v>
      </c>
      <c r="V906" s="14">
        <f>SUMIFS('Fielding Data'!F:F,'Fielding Data'!$A:$A,'Hitting Data'!$A906)</f>
        <v>0</v>
      </c>
      <c r="W906" s="14">
        <f>SUMIFS('Fielding Data'!G:G,'Fielding Data'!$A:$A,'Hitting Data'!$A906)</f>
        <v>1</v>
      </c>
      <c r="X906" s="14">
        <f>SUMIFS('Fielding Data'!H:H,'Fielding Data'!$A:$A,'Hitting Data'!$A906)</f>
        <v>0</v>
      </c>
    </row>
    <row r="907" spans="1:24" x14ac:dyDescent="0.25">
      <c r="A907" s="14" t="str">
        <f t="shared" si="14"/>
        <v>russeja022010</v>
      </c>
      <c r="B907" s="19" t="s">
        <v>1371</v>
      </c>
      <c r="C907" s="19">
        <v>2010</v>
      </c>
      <c r="D907" s="19">
        <v>57</v>
      </c>
      <c r="E907" s="19">
        <v>4</v>
      </c>
      <c r="F907" s="19">
        <v>0</v>
      </c>
      <c r="G907" s="19">
        <v>0</v>
      </c>
      <c r="H907" s="19">
        <v>0</v>
      </c>
      <c r="I907" s="19">
        <v>0</v>
      </c>
      <c r="J907" s="19">
        <v>0</v>
      </c>
      <c r="K907" s="19">
        <v>0</v>
      </c>
      <c r="L907" s="19">
        <v>0</v>
      </c>
      <c r="M907" s="19">
        <v>0</v>
      </c>
      <c r="N907" s="19">
        <v>0</v>
      </c>
      <c r="O907" s="19">
        <v>2</v>
      </c>
      <c r="P907" s="14" t="str">
        <f>IFERROR(VLOOKUP($A907,'Fielding Data'!$A:$H,MATCH(P$1,'Fielding Data'!$A$1:$H$1,0),0),"Other")</f>
        <v>P</v>
      </c>
      <c r="Q907" s="14">
        <f>IFERROR(VLOOKUP($A907,'Fielding Data'!$A:$H,MATCH(Q$1,'Fielding Data'!$A$1:$H$1,0),0),"Other")</f>
        <v>2</v>
      </c>
      <c r="R907" s="14">
        <f>IFERROR(VLOOKUP($A907,'Fielding Data'!$A:$H,MATCH(R$1,'Fielding Data'!$A$1:$H$1,0),0),"Other")</f>
        <v>6</v>
      </c>
      <c r="S907" s="14">
        <f>IFERROR(VLOOKUP($A907,'Fielding Data'!$A:$H,MATCH(S$1,'Fielding Data'!$A$1:$H$1,0),0),"Other")</f>
        <v>0</v>
      </c>
      <c r="T907" s="14">
        <f>IFERROR(VLOOKUP($A907,'Fielding Data'!$A:$H,MATCH(T$1,'Fielding Data'!$A$1:$H$1,0),0),"Other")</f>
        <v>0</v>
      </c>
      <c r="U907" s="14">
        <f>SUMIFS('Fielding Data'!E:E,'Fielding Data'!$A:$A,'Hitting Data'!$A907)</f>
        <v>2</v>
      </c>
      <c r="V907" s="14">
        <f>SUMIFS('Fielding Data'!F:F,'Fielding Data'!$A:$A,'Hitting Data'!$A907)</f>
        <v>6</v>
      </c>
      <c r="W907" s="14">
        <f>SUMIFS('Fielding Data'!G:G,'Fielding Data'!$A:$A,'Hitting Data'!$A907)</f>
        <v>0</v>
      </c>
      <c r="X907" s="14">
        <f>SUMIFS('Fielding Data'!H:H,'Fielding Data'!$A:$A,'Hitting Data'!$A907)</f>
        <v>0</v>
      </c>
    </row>
    <row r="908" spans="1:24" x14ac:dyDescent="0.25">
      <c r="A908" s="14" t="str">
        <f t="shared" si="14"/>
        <v>russoke012010</v>
      </c>
      <c r="B908" s="19" t="s">
        <v>1372</v>
      </c>
      <c r="C908" s="19">
        <v>2010</v>
      </c>
      <c r="D908" s="19">
        <v>31</v>
      </c>
      <c r="E908" s="19">
        <v>49</v>
      </c>
      <c r="F908" s="19">
        <v>5</v>
      </c>
      <c r="G908" s="19">
        <v>9</v>
      </c>
      <c r="H908" s="19">
        <v>2</v>
      </c>
      <c r="I908" s="19">
        <v>0</v>
      </c>
      <c r="J908" s="19">
        <v>0</v>
      </c>
      <c r="K908" s="19">
        <v>4</v>
      </c>
      <c r="L908" s="19">
        <v>1</v>
      </c>
      <c r="M908" s="19">
        <v>0</v>
      </c>
      <c r="N908" s="19">
        <v>3</v>
      </c>
      <c r="O908" s="19">
        <v>9</v>
      </c>
      <c r="P908" s="14" t="str">
        <f>IFERROR(VLOOKUP($A908,'Fielding Data'!$A:$H,MATCH(P$1,'Fielding Data'!$A$1:$H$1,0),0),"Other")</f>
        <v>2B</v>
      </c>
      <c r="Q908" s="14">
        <f>IFERROR(VLOOKUP($A908,'Fielding Data'!$A:$H,MATCH(Q$1,'Fielding Data'!$A$1:$H$1,0),0),"Other")</f>
        <v>2</v>
      </c>
      <c r="R908" s="14">
        <f>IFERROR(VLOOKUP($A908,'Fielding Data'!$A:$H,MATCH(R$1,'Fielding Data'!$A$1:$H$1,0),0),"Other")</f>
        <v>1</v>
      </c>
      <c r="S908" s="14">
        <f>IFERROR(VLOOKUP($A908,'Fielding Data'!$A:$H,MATCH(S$1,'Fielding Data'!$A$1:$H$1,0),0),"Other")</f>
        <v>0</v>
      </c>
      <c r="T908" s="14">
        <f>IFERROR(VLOOKUP($A908,'Fielding Data'!$A:$H,MATCH(T$1,'Fielding Data'!$A$1:$H$1,0),0),"Other")</f>
        <v>0</v>
      </c>
      <c r="U908" s="14">
        <f>SUMIFS('Fielding Data'!E:E,'Fielding Data'!$A:$A,'Hitting Data'!$A908)</f>
        <v>20</v>
      </c>
      <c r="V908" s="14">
        <f>SUMIFS('Fielding Data'!F:F,'Fielding Data'!$A:$A,'Hitting Data'!$A908)</f>
        <v>7</v>
      </c>
      <c r="W908" s="14">
        <f>SUMIFS('Fielding Data'!G:G,'Fielding Data'!$A:$A,'Hitting Data'!$A908)</f>
        <v>1</v>
      </c>
      <c r="X908" s="14">
        <f>SUMIFS('Fielding Data'!H:H,'Fielding Data'!$A:$A,'Hitting Data'!$A908)</f>
        <v>1</v>
      </c>
    </row>
    <row r="909" spans="1:24" x14ac:dyDescent="0.25">
      <c r="A909" s="14" t="str">
        <f t="shared" si="14"/>
        <v>ryalru012010</v>
      </c>
      <c r="B909" s="19" t="s">
        <v>1178</v>
      </c>
      <c r="C909" s="19">
        <v>2010</v>
      </c>
      <c r="D909" s="19">
        <v>104</v>
      </c>
      <c r="E909" s="19">
        <v>207</v>
      </c>
      <c r="F909" s="19">
        <v>19</v>
      </c>
      <c r="G909" s="19">
        <v>54</v>
      </c>
      <c r="H909" s="19">
        <v>7</v>
      </c>
      <c r="I909" s="19">
        <v>1</v>
      </c>
      <c r="J909" s="19">
        <v>3</v>
      </c>
      <c r="K909" s="19">
        <v>11</v>
      </c>
      <c r="L909" s="19">
        <v>0</v>
      </c>
      <c r="M909" s="19">
        <v>3</v>
      </c>
      <c r="N909" s="19">
        <v>8</v>
      </c>
      <c r="O909" s="19">
        <v>67</v>
      </c>
      <c r="P909" s="14" t="str">
        <f>IFERROR(VLOOKUP($A909,'Fielding Data'!$A:$H,MATCH(P$1,'Fielding Data'!$A$1:$H$1,0),0),"Other")</f>
        <v>1B</v>
      </c>
      <c r="Q909" s="14">
        <f>IFERROR(VLOOKUP($A909,'Fielding Data'!$A:$H,MATCH(Q$1,'Fielding Data'!$A$1:$H$1,0),0),"Other")</f>
        <v>127</v>
      </c>
      <c r="R909" s="14">
        <f>IFERROR(VLOOKUP($A909,'Fielding Data'!$A:$H,MATCH(R$1,'Fielding Data'!$A$1:$H$1,0),0),"Other")</f>
        <v>9</v>
      </c>
      <c r="S909" s="14">
        <f>IFERROR(VLOOKUP($A909,'Fielding Data'!$A:$H,MATCH(S$1,'Fielding Data'!$A$1:$H$1,0),0),"Other")</f>
        <v>4</v>
      </c>
      <c r="T909" s="14">
        <f>IFERROR(VLOOKUP($A909,'Fielding Data'!$A:$H,MATCH(T$1,'Fielding Data'!$A$1:$H$1,0),0),"Other")</f>
        <v>16</v>
      </c>
      <c r="U909" s="14">
        <f>SUMIFS('Fielding Data'!E:E,'Fielding Data'!$A:$A,'Hitting Data'!$A909)</f>
        <v>173</v>
      </c>
      <c r="V909" s="14">
        <f>SUMIFS('Fielding Data'!F:F,'Fielding Data'!$A:$A,'Hitting Data'!$A909)</f>
        <v>16</v>
      </c>
      <c r="W909" s="14">
        <f>SUMIFS('Fielding Data'!G:G,'Fielding Data'!$A:$A,'Hitting Data'!$A909)</f>
        <v>7</v>
      </c>
      <c r="X909" s="14">
        <f>SUMIFS('Fielding Data'!H:H,'Fielding Data'!$A:$A,'Hitting Data'!$A909)</f>
        <v>19</v>
      </c>
    </row>
    <row r="910" spans="1:24" x14ac:dyDescent="0.25">
      <c r="A910" s="14" t="str">
        <f t="shared" si="14"/>
        <v>ryanbr012010</v>
      </c>
      <c r="B910" s="19" t="s">
        <v>847</v>
      </c>
      <c r="C910" s="19">
        <v>2010</v>
      </c>
      <c r="D910" s="19">
        <v>139</v>
      </c>
      <c r="E910" s="19">
        <v>439</v>
      </c>
      <c r="F910" s="19">
        <v>50</v>
      </c>
      <c r="G910" s="19">
        <v>98</v>
      </c>
      <c r="H910" s="19">
        <v>19</v>
      </c>
      <c r="I910" s="19">
        <v>3</v>
      </c>
      <c r="J910" s="19">
        <v>2</v>
      </c>
      <c r="K910" s="19">
        <v>36</v>
      </c>
      <c r="L910" s="19">
        <v>11</v>
      </c>
      <c r="M910" s="19">
        <v>4</v>
      </c>
      <c r="N910" s="19">
        <v>33</v>
      </c>
      <c r="O910" s="19">
        <v>60</v>
      </c>
      <c r="P910" s="14" t="str">
        <f>IFERROR(VLOOKUP($A910,'Fielding Data'!$A:$H,MATCH(P$1,'Fielding Data'!$A$1:$H$1,0),0),"Other")</f>
        <v>SS</v>
      </c>
      <c r="Q910" s="14">
        <f>IFERROR(VLOOKUP($A910,'Fielding Data'!$A:$H,MATCH(Q$1,'Fielding Data'!$A$1:$H$1,0),0),"Other")</f>
        <v>197</v>
      </c>
      <c r="R910" s="14">
        <f>IFERROR(VLOOKUP($A910,'Fielding Data'!$A:$H,MATCH(R$1,'Fielding Data'!$A$1:$H$1,0),0),"Other")</f>
        <v>430</v>
      </c>
      <c r="S910" s="14">
        <f>IFERROR(VLOOKUP($A910,'Fielding Data'!$A:$H,MATCH(S$1,'Fielding Data'!$A$1:$H$1,0),0),"Other")</f>
        <v>17</v>
      </c>
      <c r="T910" s="14">
        <f>IFERROR(VLOOKUP($A910,'Fielding Data'!$A:$H,MATCH(T$1,'Fielding Data'!$A$1:$H$1,0),0),"Other")</f>
        <v>102</v>
      </c>
      <c r="U910" s="14">
        <f>SUMIFS('Fielding Data'!E:E,'Fielding Data'!$A:$A,'Hitting Data'!$A910)</f>
        <v>197</v>
      </c>
      <c r="V910" s="14">
        <f>SUMIFS('Fielding Data'!F:F,'Fielding Data'!$A:$A,'Hitting Data'!$A910)</f>
        <v>430</v>
      </c>
      <c r="W910" s="14">
        <f>SUMIFS('Fielding Data'!G:G,'Fielding Data'!$A:$A,'Hitting Data'!$A910)</f>
        <v>17</v>
      </c>
      <c r="X910" s="14">
        <f>SUMIFS('Fielding Data'!H:H,'Fielding Data'!$A:$A,'Hitting Data'!$A910)</f>
        <v>102</v>
      </c>
    </row>
    <row r="911" spans="1:24" x14ac:dyDescent="0.25">
      <c r="A911" s="14" t="str">
        <f t="shared" si="14"/>
        <v>ryanmi032010</v>
      </c>
      <c r="B911" s="19" t="s">
        <v>334</v>
      </c>
      <c r="C911" s="19">
        <v>2010</v>
      </c>
      <c r="D911" s="19">
        <v>22</v>
      </c>
      <c r="E911" s="19">
        <v>39</v>
      </c>
      <c r="F911" s="19">
        <v>3</v>
      </c>
      <c r="G911" s="19">
        <v>8</v>
      </c>
      <c r="H911" s="19">
        <v>4</v>
      </c>
      <c r="I911" s="19">
        <v>0</v>
      </c>
      <c r="J911" s="19">
        <v>0</v>
      </c>
      <c r="K911" s="19">
        <v>2</v>
      </c>
      <c r="L911" s="19">
        <v>0</v>
      </c>
      <c r="M911" s="19">
        <v>0</v>
      </c>
      <c r="N911" s="19">
        <v>1</v>
      </c>
      <c r="O911" s="19">
        <v>5</v>
      </c>
      <c r="P911" s="14" t="str">
        <f>IFERROR(VLOOKUP($A911,'Fielding Data'!$A:$H,MATCH(P$1,'Fielding Data'!$A$1:$H$1,0),0),"Other")</f>
        <v>1B</v>
      </c>
      <c r="Q911" s="14">
        <f>IFERROR(VLOOKUP($A911,'Fielding Data'!$A:$H,MATCH(Q$1,'Fielding Data'!$A$1:$H$1,0),0),"Other")</f>
        <v>28</v>
      </c>
      <c r="R911" s="14">
        <f>IFERROR(VLOOKUP($A911,'Fielding Data'!$A:$H,MATCH(R$1,'Fielding Data'!$A$1:$H$1,0),0),"Other")</f>
        <v>2</v>
      </c>
      <c r="S911" s="14">
        <f>IFERROR(VLOOKUP($A911,'Fielding Data'!$A:$H,MATCH(S$1,'Fielding Data'!$A$1:$H$1,0),0),"Other")</f>
        <v>0</v>
      </c>
      <c r="T911" s="14">
        <f>IFERROR(VLOOKUP($A911,'Fielding Data'!$A:$H,MATCH(T$1,'Fielding Data'!$A$1:$H$1,0),0),"Other")</f>
        <v>3</v>
      </c>
      <c r="U911" s="14">
        <f>SUMIFS('Fielding Data'!E:E,'Fielding Data'!$A:$A,'Hitting Data'!$A911)</f>
        <v>39</v>
      </c>
      <c r="V911" s="14">
        <f>SUMIFS('Fielding Data'!F:F,'Fielding Data'!$A:$A,'Hitting Data'!$A911)</f>
        <v>2</v>
      </c>
      <c r="W911" s="14">
        <f>SUMIFS('Fielding Data'!G:G,'Fielding Data'!$A:$A,'Hitting Data'!$A911)</f>
        <v>0</v>
      </c>
      <c r="X911" s="14">
        <f>SUMIFS('Fielding Data'!H:H,'Fielding Data'!$A:$A,'Hitting Data'!$A911)</f>
        <v>3</v>
      </c>
    </row>
    <row r="912" spans="1:24" x14ac:dyDescent="0.25">
      <c r="A912" s="14" t="str">
        <f t="shared" si="14"/>
        <v>rzepcma012010</v>
      </c>
      <c r="B912" s="19" t="s">
        <v>1179</v>
      </c>
      <c r="C912" s="19">
        <v>2010</v>
      </c>
      <c r="D912" s="19">
        <v>14</v>
      </c>
      <c r="E912" s="19">
        <v>0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4" t="str">
        <f>IFERROR(VLOOKUP($A912,'Fielding Data'!$A:$H,MATCH(P$1,'Fielding Data'!$A$1:$H$1,0),0),"Other")</f>
        <v>P</v>
      </c>
      <c r="Q912" s="14">
        <f>IFERROR(VLOOKUP($A912,'Fielding Data'!$A:$H,MATCH(Q$1,'Fielding Data'!$A$1:$H$1,0),0),"Other")</f>
        <v>1</v>
      </c>
      <c r="R912" s="14">
        <f>IFERROR(VLOOKUP($A912,'Fielding Data'!$A:$H,MATCH(R$1,'Fielding Data'!$A$1:$H$1,0),0),"Other")</f>
        <v>4</v>
      </c>
      <c r="S912" s="14">
        <f>IFERROR(VLOOKUP($A912,'Fielding Data'!$A:$H,MATCH(S$1,'Fielding Data'!$A$1:$H$1,0),0),"Other")</f>
        <v>0</v>
      </c>
      <c r="T912" s="14">
        <f>IFERROR(VLOOKUP($A912,'Fielding Data'!$A:$H,MATCH(T$1,'Fielding Data'!$A$1:$H$1,0),0),"Other")</f>
        <v>0</v>
      </c>
      <c r="U912" s="14">
        <f>SUMIFS('Fielding Data'!E:E,'Fielding Data'!$A:$A,'Hitting Data'!$A912)</f>
        <v>1</v>
      </c>
      <c r="V912" s="14">
        <f>SUMIFS('Fielding Data'!F:F,'Fielding Data'!$A:$A,'Hitting Data'!$A912)</f>
        <v>4</v>
      </c>
      <c r="W912" s="14">
        <f>SUMIFS('Fielding Data'!G:G,'Fielding Data'!$A:$A,'Hitting Data'!$A912)</f>
        <v>0</v>
      </c>
      <c r="X912" s="14">
        <f>SUMIFS('Fielding Data'!H:H,'Fielding Data'!$A:$A,'Hitting Data'!$A912)</f>
        <v>0</v>
      </c>
    </row>
    <row r="913" spans="1:24" x14ac:dyDescent="0.25">
      <c r="A913" s="14" t="str">
        <f t="shared" si="14"/>
        <v>sabatcc012010</v>
      </c>
      <c r="B913" s="19" t="s">
        <v>275</v>
      </c>
      <c r="C913" s="19">
        <v>2010</v>
      </c>
      <c r="D913" s="19">
        <v>34</v>
      </c>
      <c r="E913" s="19">
        <v>5</v>
      </c>
      <c r="F913" s="19">
        <v>0</v>
      </c>
      <c r="G913" s="19">
        <v>1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3</v>
      </c>
      <c r="P913" s="14" t="str">
        <f>IFERROR(VLOOKUP($A913,'Fielding Data'!$A:$H,MATCH(P$1,'Fielding Data'!$A$1:$H$1,0),0),"Other")</f>
        <v>P</v>
      </c>
      <c r="Q913" s="14">
        <f>IFERROR(VLOOKUP($A913,'Fielding Data'!$A:$H,MATCH(Q$1,'Fielding Data'!$A$1:$H$1,0),0),"Other")</f>
        <v>4</v>
      </c>
      <c r="R913" s="14">
        <f>IFERROR(VLOOKUP($A913,'Fielding Data'!$A:$H,MATCH(R$1,'Fielding Data'!$A$1:$H$1,0),0),"Other")</f>
        <v>30</v>
      </c>
      <c r="S913" s="14">
        <f>IFERROR(VLOOKUP($A913,'Fielding Data'!$A:$H,MATCH(S$1,'Fielding Data'!$A$1:$H$1,0),0),"Other")</f>
        <v>1</v>
      </c>
      <c r="T913" s="14">
        <f>IFERROR(VLOOKUP($A913,'Fielding Data'!$A:$H,MATCH(T$1,'Fielding Data'!$A$1:$H$1,0),0),"Other")</f>
        <v>3</v>
      </c>
      <c r="U913" s="14">
        <f>SUMIFS('Fielding Data'!E:E,'Fielding Data'!$A:$A,'Hitting Data'!$A913)</f>
        <v>4</v>
      </c>
      <c r="V913" s="14">
        <f>SUMIFS('Fielding Data'!F:F,'Fielding Data'!$A:$A,'Hitting Data'!$A913)</f>
        <v>30</v>
      </c>
      <c r="W913" s="14">
        <f>SUMIFS('Fielding Data'!G:G,'Fielding Data'!$A:$A,'Hitting Data'!$A913)</f>
        <v>1</v>
      </c>
      <c r="X913" s="14">
        <f>SUMIFS('Fielding Data'!H:H,'Fielding Data'!$A:$A,'Hitting Data'!$A913)</f>
        <v>3</v>
      </c>
    </row>
    <row r="914" spans="1:24" x14ac:dyDescent="0.25">
      <c r="A914" s="14" t="str">
        <f t="shared" si="14"/>
        <v>saitota012010</v>
      </c>
      <c r="B914" s="19" t="s">
        <v>724</v>
      </c>
      <c r="C914" s="19">
        <v>2010</v>
      </c>
      <c r="D914" s="19">
        <v>56</v>
      </c>
      <c r="E914" s="19">
        <v>1</v>
      </c>
      <c r="F914" s="19">
        <v>0</v>
      </c>
      <c r="G914" s="19">
        <v>0</v>
      </c>
      <c r="H914" s="19">
        <v>0</v>
      </c>
      <c r="I914" s="19">
        <v>0</v>
      </c>
      <c r="J914" s="19">
        <v>0</v>
      </c>
      <c r="K914" s="19">
        <v>0</v>
      </c>
      <c r="L914" s="19">
        <v>0</v>
      </c>
      <c r="M914" s="19">
        <v>0</v>
      </c>
      <c r="N914" s="19">
        <v>0</v>
      </c>
      <c r="O914" s="19">
        <v>1</v>
      </c>
      <c r="P914" s="14" t="str">
        <f>IFERROR(VLOOKUP($A914,'Fielding Data'!$A:$H,MATCH(P$1,'Fielding Data'!$A$1:$H$1,0),0),"Other")</f>
        <v>P</v>
      </c>
      <c r="Q914" s="14">
        <f>IFERROR(VLOOKUP($A914,'Fielding Data'!$A:$H,MATCH(Q$1,'Fielding Data'!$A$1:$H$1,0),0),"Other")</f>
        <v>4</v>
      </c>
      <c r="R914" s="14">
        <f>IFERROR(VLOOKUP($A914,'Fielding Data'!$A:$H,MATCH(R$1,'Fielding Data'!$A$1:$H$1,0),0),"Other")</f>
        <v>2</v>
      </c>
      <c r="S914" s="14">
        <f>IFERROR(VLOOKUP($A914,'Fielding Data'!$A:$H,MATCH(S$1,'Fielding Data'!$A$1:$H$1,0),0),"Other")</f>
        <v>0</v>
      </c>
      <c r="T914" s="14">
        <f>IFERROR(VLOOKUP($A914,'Fielding Data'!$A:$H,MATCH(T$1,'Fielding Data'!$A$1:$H$1,0),0),"Other")</f>
        <v>0</v>
      </c>
      <c r="U914" s="14">
        <f>SUMIFS('Fielding Data'!E:E,'Fielding Data'!$A:$A,'Hitting Data'!$A914)</f>
        <v>4</v>
      </c>
      <c r="V914" s="14">
        <f>SUMIFS('Fielding Data'!F:F,'Fielding Data'!$A:$A,'Hitting Data'!$A914)</f>
        <v>2</v>
      </c>
      <c r="W914" s="14">
        <f>SUMIFS('Fielding Data'!G:G,'Fielding Data'!$A:$A,'Hitting Data'!$A914)</f>
        <v>0</v>
      </c>
      <c r="X914" s="14">
        <f>SUMIFS('Fielding Data'!H:H,'Fielding Data'!$A:$A,'Hitting Data'!$A914)</f>
        <v>0</v>
      </c>
    </row>
    <row r="915" spans="1:24" x14ac:dyDescent="0.25">
      <c r="A915" s="14" t="str">
        <f t="shared" si="14"/>
        <v>salasfe012010</v>
      </c>
      <c r="B915" s="19" t="s">
        <v>1373</v>
      </c>
      <c r="C915" s="19">
        <v>2010</v>
      </c>
      <c r="D915" s="19">
        <v>27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4" t="str">
        <f>IFERROR(VLOOKUP($A915,'Fielding Data'!$A:$H,MATCH(P$1,'Fielding Data'!$A$1:$H$1,0),0),"Other")</f>
        <v>P</v>
      </c>
      <c r="Q915" s="14">
        <f>IFERROR(VLOOKUP($A915,'Fielding Data'!$A:$H,MATCH(Q$1,'Fielding Data'!$A$1:$H$1,0),0),"Other")</f>
        <v>4</v>
      </c>
      <c r="R915" s="14">
        <f>IFERROR(VLOOKUP($A915,'Fielding Data'!$A:$H,MATCH(R$1,'Fielding Data'!$A$1:$H$1,0),0),"Other")</f>
        <v>4</v>
      </c>
      <c r="S915" s="14">
        <f>IFERROR(VLOOKUP($A915,'Fielding Data'!$A:$H,MATCH(S$1,'Fielding Data'!$A$1:$H$1,0),0),"Other")</f>
        <v>0</v>
      </c>
      <c r="T915" s="14">
        <f>IFERROR(VLOOKUP($A915,'Fielding Data'!$A:$H,MATCH(T$1,'Fielding Data'!$A$1:$H$1,0),0),"Other")</f>
        <v>0</v>
      </c>
      <c r="U915" s="14">
        <f>SUMIFS('Fielding Data'!E:E,'Fielding Data'!$A:$A,'Hitting Data'!$A915)</f>
        <v>4</v>
      </c>
      <c r="V915" s="14">
        <f>SUMIFS('Fielding Data'!F:F,'Fielding Data'!$A:$A,'Hitting Data'!$A915)</f>
        <v>4</v>
      </c>
      <c r="W915" s="14">
        <f>SUMIFS('Fielding Data'!G:G,'Fielding Data'!$A:$A,'Hitting Data'!$A915)</f>
        <v>0</v>
      </c>
      <c r="X915" s="14">
        <f>SUMIFS('Fielding Data'!H:H,'Fielding Data'!$A:$A,'Hitting Data'!$A915)</f>
        <v>0</v>
      </c>
    </row>
    <row r="916" spans="1:24" x14ac:dyDescent="0.25">
      <c r="A916" s="14" t="str">
        <f t="shared" si="14"/>
        <v>salazos012010</v>
      </c>
      <c r="B916" s="19" t="s">
        <v>335</v>
      </c>
      <c r="C916" s="19">
        <v>2010</v>
      </c>
      <c r="D916" s="19">
        <v>85</v>
      </c>
      <c r="E916" s="19">
        <v>131</v>
      </c>
      <c r="F916" s="19">
        <v>19</v>
      </c>
      <c r="G916" s="19">
        <v>31</v>
      </c>
      <c r="H916" s="19">
        <v>4</v>
      </c>
      <c r="I916" s="19">
        <v>0</v>
      </c>
      <c r="J916" s="19">
        <v>3</v>
      </c>
      <c r="K916" s="19">
        <v>19</v>
      </c>
      <c r="L916" s="19">
        <v>1</v>
      </c>
      <c r="M916" s="19">
        <v>2</v>
      </c>
      <c r="N916" s="19">
        <v>16</v>
      </c>
      <c r="O916" s="19">
        <v>23</v>
      </c>
      <c r="P916" s="14" t="str">
        <f>IFERROR(VLOOKUP($A916,'Fielding Data'!$A:$H,MATCH(P$1,'Fielding Data'!$A$1:$H$1,0),0),"Other")</f>
        <v>1B</v>
      </c>
      <c r="Q916" s="14">
        <f>IFERROR(VLOOKUP($A916,'Fielding Data'!$A:$H,MATCH(Q$1,'Fielding Data'!$A$1:$H$1,0),0),"Other")</f>
        <v>33</v>
      </c>
      <c r="R916" s="14">
        <f>IFERROR(VLOOKUP($A916,'Fielding Data'!$A:$H,MATCH(R$1,'Fielding Data'!$A$1:$H$1,0),0),"Other")</f>
        <v>1</v>
      </c>
      <c r="S916" s="14">
        <f>IFERROR(VLOOKUP($A916,'Fielding Data'!$A:$H,MATCH(S$1,'Fielding Data'!$A$1:$H$1,0),0),"Other")</f>
        <v>0</v>
      </c>
      <c r="T916" s="14">
        <f>IFERROR(VLOOKUP($A916,'Fielding Data'!$A:$H,MATCH(T$1,'Fielding Data'!$A$1:$H$1,0),0),"Other")</f>
        <v>4</v>
      </c>
      <c r="U916" s="14">
        <f>SUMIFS('Fielding Data'!E:E,'Fielding Data'!$A:$A,'Hitting Data'!$A916)</f>
        <v>51</v>
      </c>
      <c r="V916" s="14">
        <f>SUMIFS('Fielding Data'!F:F,'Fielding Data'!$A:$A,'Hitting Data'!$A916)</f>
        <v>6</v>
      </c>
      <c r="W916" s="14">
        <f>SUMIFS('Fielding Data'!G:G,'Fielding Data'!$A:$A,'Hitting Data'!$A916)</f>
        <v>0</v>
      </c>
      <c r="X916" s="14">
        <f>SUMIFS('Fielding Data'!H:H,'Fielding Data'!$A:$A,'Hitting Data'!$A916)</f>
        <v>4</v>
      </c>
    </row>
    <row r="917" spans="1:24" x14ac:dyDescent="0.25">
      <c r="A917" s="14" t="str">
        <f t="shared" si="14"/>
        <v>salech012010</v>
      </c>
      <c r="B917" s="19" t="s">
        <v>1374</v>
      </c>
      <c r="C917" s="19">
        <v>2010</v>
      </c>
      <c r="D917" s="19">
        <v>21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4" t="str">
        <f>IFERROR(VLOOKUP($A917,'Fielding Data'!$A:$H,MATCH(P$1,'Fielding Data'!$A$1:$H$1,0),0),"Other")</f>
        <v>P</v>
      </c>
      <c r="Q917" s="14">
        <f>IFERROR(VLOOKUP($A917,'Fielding Data'!$A:$H,MATCH(Q$1,'Fielding Data'!$A$1:$H$1,0),0),"Other")</f>
        <v>0</v>
      </c>
      <c r="R917" s="14">
        <f>IFERROR(VLOOKUP($A917,'Fielding Data'!$A:$H,MATCH(R$1,'Fielding Data'!$A$1:$H$1,0),0),"Other")</f>
        <v>1</v>
      </c>
      <c r="S917" s="14">
        <f>IFERROR(VLOOKUP($A917,'Fielding Data'!$A:$H,MATCH(S$1,'Fielding Data'!$A$1:$H$1,0),0),"Other")</f>
        <v>0</v>
      </c>
      <c r="T917" s="14">
        <f>IFERROR(VLOOKUP($A917,'Fielding Data'!$A:$H,MATCH(T$1,'Fielding Data'!$A$1:$H$1,0),0),"Other")</f>
        <v>0</v>
      </c>
      <c r="U917" s="14">
        <f>SUMIFS('Fielding Data'!E:E,'Fielding Data'!$A:$A,'Hitting Data'!$A917)</f>
        <v>0</v>
      </c>
      <c r="V917" s="14">
        <f>SUMIFS('Fielding Data'!F:F,'Fielding Data'!$A:$A,'Hitting Data'!$A917)</f>
        <v>1</v>
      </c>
      <c r="W917" s="14">
        <f>SUMIFS('Fielding Data'!G:G,'Fielding Data'!$A:$A,'Hitting Data'!$A917)</f>
        <v>0</v>
      </c>
      <c r="X917" s="14">
        <f>SUMIFS('Fielding Data'!H:H,'Fielding Data'!$A:$A,'Hitting Data'!$A917)</f>
        <v>0</v>
      </c>
    </row>
    <row r="918" spans="1:24" x14ac:dyDescent="0.25">
      <c r="A918" s="14" t="str">
        <f t="shared" si="14"/>
        <v>samarje012010</v>
      </c>
      <c r="B918" s="19" t="s">
        <v>1007</v>
      </c>
      <c r="C918" s="19">
        <v>2010</v>
      </c>
      <c r="D918" s="19">
        <v>7</v>
      </c>
      <c r="E918" s="19">
        <v>4</v>
      </c>
      <c r="F918" s="19">
        <v>0</v>
      </c>
      <c r="G918" s="19">
        <v>1</v>
      </c>
      <c r="H918" s="19">
        <v>0</v>
      </c>
      <c r="I918" s="19">
        <v>0</v>
      </c>
      <c r="J918" s="19">
        <v>0</v>
      </c>
      <c r="K918" s="19">
        <v>1</v>
      </c>
      <c r="L918" s="19">
        <v>0</v>
      </c>
      <c r="M918" s="19">
        <v>0</v>
      </c>
      <c r="N918" s="19">
        <v>2</v>
      </c>
      <c r="O918" s="19">
        <v>2</v>
      </c>
      <c r="P918" s="14" t="str">
        <f>IFERROR(VLOOKUP($A918,'Fielding Data'!$A:$H,MATCH(P$1,'Fielding Data'!$A$1:$H$1,0),0),"Other")</f>
        <v>P</v>
      </c>
      <c r="Q918" s="14">
        <f>IFERROR(VLOOKUP($A918,'Fielding Data'!$A:$H,MATCH(Q$1,'Fielding Data'!$A$1:$H$1,0),0),"Other")</f>
        <v>2</v>
      </c>
      <c r="R918" s="14">
        <f>IFERROR(VLOOKUP($A918,'Fielding Data'!$A:$H,MATCH(R$1,'Fielding Data'!$A$1:$H$1,0),0),"Other")</f>
        <v>1</v>
      </c>
      <c r="S918" s="14">
        <f>IFERROR(VLOOKUP($A918,'Fielding Data'!$A:$H,MATCH(S$1,'Fielding Data'!$A$1:$H$1,0),0),"Other")</f>
        <v>0</v>
      </c>
      <c r="T918" s="14">
        <f>IFERROR(VLOOKUP($A918,'Fielding Data'!$A:$H,MATCH(T$1,'Fielding Data'!$A$1:$H$1,0),0),"Other")</f>
        <v>0</v>
      </c>
      <c r="U918" s="14">
        <f>SUMIFS('Fielding Data'!E:E,'Fielding Data'!$A:$A,'Hitting Data'!$A918)</f>
        <v>2</v>
      </c>
      <c r="V918" s="14">
        <f>SUMIFS('Fielding Data'!F:F,'Fielding Data'!$A:$A,'Hitting Data'!$A918)</f>
        <v>1</v>
      </c>
      <c r="W918" s="14">
        <f>SUMIFS('Fielding Data'!G:G,'Fielding Data'!$A:$A,'Hitting Data'!$A918)</f>
        <v>0</v>
      </c>
      <c r="X918" s="14">
        <f>SUMIFS('Fielding Data'!H:H,'Fielding Data'!$A:$A,'Hitting Data'!$A918)</f>
        <v>0</v>
      </c>
    </row>
    <row r="919" spans="1:24" x14ac:dyDescent="0.25">
      <c r="A919" s="14" t="str">
        <f t="shared" si="14"/>
        <v>sampsch012010</v>
      </c>
      <c r="B919" s="19" t="s">
        <v>725</v>
      </c>
      <c r="C919" s="19">
        <v>2010</v>
      </c>
      <c r="D919" s="19">
        <v>35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4" t="str">
        <f>IFERROR(VLOOKUP($A919,'Fielding Data'!$A:$H,MATCH(P$1,'Fielding Data'!$A$1:$H$1,0),0),"Other")</f>
        <v>P</v>
      </c>
      <c r="Q919" s="14">
        <f>IFERROR(VLOOKUP($A919,'Fielding Data'!$A:$H,MATCH(Q$1,'Fielding Data'!$A$1:$H$1,0),0),"Other")</f>
        <v>0</v>
      </c>
      <c r="R919" s="14">
        <f>IFERROR(VLOOKUP($A919,'Fielding Data'!$A:$H,MATCH(R$1,'Fielding Data'!$A$1:$H$1,0),0),"Other")</f>
        <v>3</v>
      </c>
      <c r="S919" s="14">
        <f>IFERROR(VLOOKUP($A919,'Fielding Data'!$A:$H,MATCH(S$1,'Fielding Data'!$A$1:$H$1,0),0),"Other")</f>
        <v>0</v>
      </c>
      <c r="T919" s="14">
        <f>IFERROR(VLOOKUP($A919,'Fielding Data'!$A:$H,MATCH(T$1,'Fielding Data'!$A$1:$H$1,0),0),"Other")</f>
        <v>0</v>
      </c>
      <c r="U919" s="14">
        <f>SUMIFS('Fielding Data'!E:E,'Fielding Data'!$A:$A,'Hitting Data'!$A919)</f>
        <v>0</v>
      </c>
      <c r="V919" s="14">
        <f>SUMIFS('Fielding Data'!F:F,'Fielding Data'!$A:$A,'Hitting Data'!$A919)</f>
        <v>3</v>
      </c>
      <c r="W919" s="14">
        <f>SUMIFS('Fielding Data'!G:G,'Fielding Data'!$A:$A,'Hitting Data'!$A919)</f>
        <v>0</v>
      </c>
      <c r="X919" s="14">
        <f>SUMIFS('Fielding Data'!H:H,'Fielding Data'!$A:$A,'Hitting Data'!$A919)</f>
        <v>0</v>
      </c>
    </row>
    <row r="920" spans="1:24" x14ac:dyDescent="0.25">
      <c r="A920" s="14" t="str">
        <f t="shared" si="14"/>
        <v>sanabal012010</v>
      </c>
      <c r="B920" s="19" t="s">
        <v>1375</v>
      </c>
      <c r="C920" s="19">
        <v>2010</v>
      </c>
      <c r="D920" s="19">
        <v>15</v>
      </c>
      <c r="E920" s="19">
        <v>22</v>
      </c>
      <c r="F920" s="19">
        <v>0</v>
      </c>
      <c r="G920" s="19">
        <v>1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11</v>
      </c>
      <c r="P920" s="14" t="str">
        <f>IFERROR(VLOOKUP($A920,'Fielding Data'!$A:$H,MATCH(P$1,'Fielding Data'!$A$1:$H$1,0),0),"Other")</f>
        <v>P</v>
      </c>
      <c r="Q920" s="14">
        <f>IFERROR(VLOOKUP($A920,'Fielding Data'!$A:$H,MATCH(Q$1,'Fielding Data'!$A$1:$H$1,0),0),"Other")</f>
        <v>2</v>
      </c>
      <c r="R920" s="14">
        <f>IFERROR(VLOOKUP($A920,'Fielding Data'!$A:$H,MATCH(R$1,'Fielding Data'!$A$1:$H$1,0),0),"Other")</f>
        <v>10</v>
      </c>
      <c r="S920" s="14">
        <f>IFERROR(VLOOKUP($A920,'Fielding Data'!$A:$H,MATCH(S$1,'Fielding Data'!$A$1:$H$1,0),0),"Other")</f>
        <v>0</v>
      </c>
      <c r="T920" s="14">
        <f>IFERROR(VLOOKUP($A920,'Fielding Data'!$A:$H,MATCH(T$1,'Fielding Data'!$A$1:$H$1,0),0),"Other")</f>
        <v>0</v>
      </c>
      <c r="U920" s="14">
        <f>SUMIFS('Fielding Data'!E:E,'Fielding Data'!$A:$A,'Hitting Data'!$A920)</f>
        <v>2</v>
      </c>
      <c r="V920" s="14">
        <f>SUMIFS('Fielding Data'!F:F,'Fielding Data'!$A:$A,'Hitting Data'!$A920)</f>
        <v>10</v>
      </c>
      <c r="W920" s="14">
        <f>SUMIFS('Fielding Data'!G:G,'Fielding Data'!$A:$A,'Hitting Data'!$A920)</f>
        <v>0</v>
      </c>
      <c r="X920" s="14">
        <f>SUMIFS('Fielding Data'!H:H,'Fielding Data'!$A:$A,'Hitting Data'!$A920)</f>
        <v>0</v>
      </c>
    </row>
    <row r="921" spans="1:24" x14ac:dyDescent="0.25">
      <c r="A921" s="14" t="str">
        <f t="shared" si="14"/>
        <v>sanchan012010</v>
      </c>
      <c r="B921" s="19" t="s">
        <v>726</v>
      </c>
      <c r="C921" s="19">
        <v>2010</v>
      </c>
      <c r="D921" s="19">
        <v>33</v>
      </c>
      <c r="E921" s="19">
        <v>59</v>
      </c>
      <c r="F921" s="19">
        <v>3</v>
      </c>
      <c r="G921" s="19">
        <v>6</v>
      </c>
      <c r="H921" s="19">
        <v>0</v>
      </c>
      <c r="I921" s="19">
        <v>0</v>
      </c>
      <c r="J921" s="19">
        <v>0</v>
      </c>
      <c r="K921" s="19">
        <v>1</v>
      </c>
      <c r="L921" s="19">
        <v>0</v>
      </c>
      <c r="M921" s="19">
        <v>0</v>
      </c>
      <c r="N921" s="19">
        <v>4</v>
      </c>
      <c r="O921" s="19">
        <v>28</v>
      </c>
      <c r="P921" s="14" t="str">
        <f>IFERROR(VLOOKUP($A921,'Fielding Data'!$A:$H,MATCH(P$1,'Fielding Data'!$A$1:$H$1,0),0),"Other")</f>
        <v>P</v>
      </c>
      <c r="Q921" s="14">
        <f>IFERROR(VLOOKUP($A921,'Fielding Data'!$A:$H,MATCH(Q$1,'Fielding Data'!$A$1:$H$1,0),0),"Other")</f>
        <v>14</v>
      </c>
      <c r="R921" s="14">
        <f>IFERROR(VLOOKUP($A921,'Fielding Data'!$A:$H,MATCH(R$1,'Fielding Data'!$A$1:$H$1,0),0),"Other")</f>
        <v>25</v>
      </c>
      <c r="S921" s="14">
        <f>IFERROR(VLOOKUP($A921,'Fielding Data'!$A:$H,MATCH(S$1,'Fielding Data'!$A$1:$H$1,0),0),"Other")</f>
        <v>5</v>
      </c>
      <c r="T921" s="14">
        <f>IFERROR(VLOOKUP($A921,'Fielding Data'!$A:$H,MATCH(T$1,'Fielding Data'!$A$1:$H$1,0),0),"Other")</f>
        <v>2</v>
      </c>
      <c r="U921" s="14">
        <f>SUMIFS('Fielding Data'!E:E,'Fielding Data'!$A:$A,'Hitting Data'!$A921)</f>
        <v>14</v>
      </c>
      <c r="V921" s="14">
        <f>SUMIFS('Fielding Data'!F:F,'Fielding Data'!$A:$A,'Hitting Data'!$A921)</f>
        <v>25</v>
      </c>
      <c r="W921" s="14">
        <f>SUMIFS('Fielding Data'!G:G,'Fielding Data'!$A:$A,'Hitting Data'!$A921)</f>
        <v>5</v>
      </c>
      <c r="X921" s="14">
        <f>SUMIFS('Fielding Data'!H:H,'Fielding Data'!$A:$A,'Hitting Data'!$A921)</f>
        <v>2</v>
      </c>
    </row>
    <row r="922" spans="1:24" x14ac:dyDescent="0.25">
      <c r="A922" s="14" t="str">
        <f t="shared" si="14"/>
        <v>sanchbr012010</v>
      </c>
      <c r="B922" s="19" t="s">
        <v>728</v>
      </c>
      <c r="C922" s="19">
        <v>2010</v>
      </c>
      <c r="D922" s="19">
        <v>61</v>
      </c>
      <c r="E922" s="19">
        <v>1</v>
      </c>
      <c r="F922" s="19">
        <v>0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4" t="str">
        <f>IFERROR(VLOOKUP($A922,'Fielding Data'!$A:$H,MATCH(P$1,'Fielding Data'!$A$1:$H$1,0),0),"Other")</f>
        <v>P</v>
      </c>
      <c r="Q922" s="14">
        <f>IFERROR(VLOOKUP($A922,'Fielding Data'!$A:$H,MATCH(Q$1,'Fielding Data'!$A$1:$H$1,0),0),"Other")</f>
        <v>3</v>
      </c>
      <c r="R922" s="14">
        <f>IFERROR(VLOOKUP($A922,'Fielding Data'!$A:$H,MATCH(R$1,'Fielding Data'!$A$1:$H$1,0),0),"Other")</f>
        <v>8</v>
      </c>
      <c r="S922" s="14">
        <f>IFERROR(VLOOKUP($A922,'Fielding Data'!$A:$H,MATCH(S$1,'Fielding Data'!$A$1:$H$1,0),0),"Other")</f>
        <v>0</v>
      </c>
      <c r="T922" s="14">
        <f>IFERROR(VLOOKUP($A922,'Fielding Data'!$A:$H,MATCH(T$1,'Fielding Data'!$A$1:$H$1,0),0),"Other")</f>
        <v>1</v>
      </c>
      <c r="U922" s="14">
        <f>SUMIFS('Fielding Data'!E:E,'Fielding Data'!$A:$A,'Hitting Data'!$A922)</f>
        <v>3</v>
      </c>
      <c r="V922" s="14">
        <f>SUMIFS('Fielding Data'!F:F,'Fielding Data'!$A:$A,'Hitting Data'!$A922)</f>
        <v>8</v>
      </c>
      <c r="W922" s="14">
        <f>SUMIFS('Fielding Data'!G:G,'Fielding Data'!$A:$A,'Hitting Data'!$A922)</f>
        <v>0</v>
      </c>
      <c r="X922" s="14">
        <f>SUMIFS('Fielding Data'!H:H,'Fielding Data'!$A:$A,'Hitting Data'!$A922)</f>
        <v>1</v>
      </c>
    </row>
    <row r="923" spans="1:24" x14ac:dyDescent="0.25">
      <c r="A923" s="14" t="str">
        <f t="shared" si="14"/>
        <v>sanchfr012010</v>
      </c>
      <c r="B923" s="19" t="s">
        <v>336</v>
      </c>
      <c r="C923" s="19">
        <v>2010</v>
      </c>
      <c r="D923" s="19">
        <v>111</v>
      </c>
      <c r="E923" s="19">
        <v>431</v>
      </c>
      <c r="F923" s="19">
        <v>55</v>
      </c>
      <c r="G923" s="19">
        <v>126</v>
      </c>
      <c r="H923" s="19">
        <v>22</v>
      </c>
      <c r="I923" s="19">
        <v>1</v>
      </c>
      <c r="J923" s="19">
        <v>7</v>
      </c>
      <c r="K923" s="19">
        <v>47</v>
      </c>
      <c r="L923" s="19">
        <v>3</v>
      </c>
      <c r="M923" s="19">
        <v>1</v>
      </c>
      <c r="N923" s="19">
        <v>32</v>
      </c>
      <c r="O923" s="19">
        <v>68</v>
      </c>
      <c r="P923" s="14" t="str">
        <f>IFERROR(VLOOKUP($A923,'Fielding Data'!$A:$H,MATCH(P$1,'Fielding Data'!$A$1:$H$1,0),0),"Other")</f>
        <v>2B</v>
      </c>
      <c r="Q923" s="14">
        <f>IFERROR(VLOOKUP($A923,'Fielding Data'!$A:$H,MATCH(Q$1,'Fielding Data'!$A$1:$H$1,0),0),"Other")</f>
        <v>198</v>
      </c>
      <c r="R923" s="14">
        <f>IFERROR(VLOOKUP($A923,'Fielding Data'!$A:$H,MATCH(R$1,'Fielding Data'!$A$1:$H$1,0),0),"Other")</f>
        <v>256</v>
      </c>
      <c r="S923" s="14">
        <f>IFERROR(VLOOKUP($A923,'Fielding Data'!$A:$H,MATCH(S$1,'Fielding Data'!$A$1:$H$1,0),0),"Other")</f>
        <v>4</v>
      </c>
      <c r="T923" s="14">
        <f>IFERROR(VLOOKUP($A923,'Fielding Data'!$A:$H,MATCH(T$1,'Fielding Data'!$A$1:$H$1,0),0),"Other")</f>
        <v>52</v>
      </c>
      <c r="U923" s="14">
        <f>SUMIFS('Fielding Data'!E:E,'Fielding Data'!$A:$A,'Hitting Data'!$A923)</f>
        <v>198</v>
      </c>
      <c r="V923" s="14">
        <f>SUMIFS('Fielding Data'!F:F,'Fielding Data'!$A:$A,'Hitting Data'!$A923)</f>
        <v>256</v>
      </c>
      <c r="W923" s="14">
        <f>SUMIFS('Fielding Data'!G:G,'Fielding Data'!$A:$A,'Hitting Data'!$A923)</f>
        <v>4</v>
      </c>
      <c r="X923" s="14">
        <f>SUMIFS('Fielding Data'!H:H,'Fielding Data'!$A:$A,'Hitting Data'!$A923)</f>
        <v>52</v>
      </c>
    </row>
    <row r="924" spans="1:24" x14ac:dyDescent="0.25">
      <c r="A924" s="14" t="str">
        <f t="shared" si="14"/>
        <v>sanchga012010</v>
      </c>
      <c r="B924" s="19" t="s">
        <v>1008</v>
      </c>
      <c r="C924" s="19">
        <v>2010</v>
      </c>
      <c r="D924" s="19">
        <v>151</v>
      </c>
      <c r="E924" s="19">
        <v>572</v>
      </c>
      <c r="F924" s="19">
        <v>72</v>
      </c>
      <c r="G924" s="19">
        <v>156</v>
      </c>
      <c r="H924" s="19">
        <v>37</v>
      </c>
      <c r="I924" s="19">
        <v>3</v>
      </c>
      <c r="J924" s="19">
        <v>19</v>
      </c>
      <c r="K924" s="19">
        <v>85</v>
      </c>
      <c r="L924" s="19">
        <v>5</v>
      </c>
      <c r="M924" s="19">
        <v>0</v>
      </c>
      <c r="N924" s="19">
        <v>57</v>
      </c>
      <c r="O924" s="19">
        <v>101</v>
      </c>
      <c r="P924" s="14" t="str">
        <f>IFERROR(VLOOKUP($A924,'Fielding Data'!$A:$H,MATCH(P$1,'Fielding Data'!$A$1:$H$1,0),0),"Other")</f>
        <v>1B</v>
      </c>
      <c r="Q924" s="14">
        <f>IFERROR(VLOOKUP($A924,'Fielding Data'!$A:$H,MATCH(Q$1,'Fielding Data'!$A$1:$H$1,0),0),"Other")</f>
        <v>1115</v>
      </c>
      <c r="R924" s="14">
        <f>IFERROR(VLOOKUP($A924,'Fielding Data'!$A:$H,MATCH(R$1,'Fielding Data'!$A$1:$H$1,0),0),"Other")</f>
        <v>70</v>
      </c>
      <c r="S924" s="14">
        <f>IFERROR(VLOOKUP($A924,'Fielding Data'!$A:$H,MATCH(S$1,'Fielding Data'!$A$1:$H$1,0),0),"Other")</f>
        <v>11</v>
      </c>
      <c r="T924" s="14">
        <f>IFERROR(VLOOKUP($A924,'Fielding Data'!$A:$H,MATCH(T$1,'Fielding Data'!$A$1:$H$1,0),0),"Other")</f>
        <v>97</v>
      </c>
      <c r="U924" s="14">
        <f>SUMIFS('Fielding Data'!E:E,'Fielding Data'!$A:$A,'Hitting Data'!$A924)</f>
        <v>1115</v>
      </c>
      <c r="V924" s="14">
        <f>SUMIFS('Fielding Data'!F:F,'Fielding Data'!$A:$A,'Hitting Data'!$A924)</f>
        <v>70</v>
      </c>
      <c r="W924" s="14">
        <f>SUMIFS('Fielding Data'!G:G,'Fielding Data'!$A:$A,'Hitting Data'!$A924)</f>
        <v>11</v>
      </c>
      <c r="X924" s="14">
        <f>SUMIFS('Fielding Data'!H:H,'Fielding Data'!$A:$A,'Hitting Data'!$A924)</f>
        <v>97</v>
      </c>
    </row>
    <row r="925" spans="1:24" x14ac:dyDescent="0.25">
      <c r="A925" s="14" t="str">
        <f t="shared" si="14"/>
        <v>sanchjo012010</v>
      </c>
      <c r="B925" s="19" t="s">
        <v>729</v>
      </c>
      <c r="C925" s="19">
        <v>2010</v>
      </c>
      <c r="D925" s="19">
        <v>34</v>
      </c>
      <c r="E925" s="19">
        <v>58</v>
      </c>
      <c r="F925" s="19">
        <v>2</v>
      </c>
      <c r="G925" s="19">
        <v>8</v>
      </c>
      <c r="H925" s="19">
        <v>0</v>
      </c>
      <c r="I925" s="19">
        <v>1</v>
      </c>
      <c r="J925" s="19">
        <v>0</v>
      </c>
      <c r="K925" s="19">
        <v>3</v>
      </c>
      <c r="L925" s="19">
        <v>0</v>
      </c>
      <c r="M925" s="19">
        <v>0</v>
      </c>
      <c r="N925" s="19">
        <v>0</v>
      </c>
      <c r="O925" s="19">
        <v>26</v>
      </c>
      <c r="P925" s="14" t="str">
        <f>IFERROR(VLOOKUP($A925,'Fielding Data'!$A:$H,MATCH(P$1,'Fielding Data'!$A$1:$H$1,0),0),"Other")</f>
        <v>P</v>
      </c>
      <c r="Q925" s="14">
        <f>IFERROR(VLOOKUP($A925,'Fielding Data'!$A:$H,MATCH(Q$1,'Fielding Data'!$A$1:$H$1,0),0),"Other")</f>
        <v>7</v>
      </c>
      <c r="R925" s="14">
        <f>IFERROR(VLOOKUP($A925,'Fielding Data'!$A:$H,MATCH(R$1,'Fielding Data'!$A$1:$H$1,0),0),"Other")</f>
        <v>20</v>
      </c>
      <c r="S925" s="14">
        <f>IFERROR(VLOOKUP($A925,'Fielding Data'!$A:$H,MATCH(S$1,'Fielding Data'!$A$1:$H$1,0),0),"Other")</f>
        <v>1</v>
      </c>
      <c r="T925" s="14">
        <f>IFERROR(VLOOKUP($A925,'Fielding Data'!$A:$H,MATCH(T$1,'Fielding Data'!$A$1:$H$1,0),0),"Other")</f>
        <v>1</v>
      </c>
      <c r="U925" s="14">
        <f>SUMIFS('Fielding Data'!E:E,'Fielding Data'!$A:$A,'Hitting Data'!$A925)</f>
        <v>7</v>
      </c>
      <c r="V925" s="14">
        <f>SUMIFS('Fielding Data'!F:F,'Fielding Data'!$A:$A,'Hitting Data'!$A925)</f>
        <v>20</v>
      </c>
      <c r="W925" s="14">
        <f>SUMIFS('Fielding Data'!G:G,'Fielding Data'!$A:$A,'Hitting Data'!$A925)</f>
        <v>1</v>
      </c>
      <c r="X925" s="14">
        <f>SUMIFS('Fielding Data'!H:H,'Fielding Data'!$A:$A,'Hitting Data'!$A925)</f>
        <v>1</v>
      </c>
    </row>
    <row r="926" spans="1:24" x14ac:dyDescent="0.25">
      <c r="A926" s="14" t="str">
        <f t="shared" si="14"/>
        <v>sanchro012010</v>
      </c>
      <c r="B926" s="19" t="s">
        <v>849</v>
      </c>
      <c r="C926" s="19">
        <v>2010</v>
      </c>
      <c r="D926" s="19">
        <v>2</v>
      </c>
      <c r="E926" s="19">
        <v>0</v>
      </c>
      <c r="F926" s="19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4" t="str">
        <f>IFERROR(VLOOKUP($A926,'Fielding Data'!$A:$H,MATCH(P$1,'Fielding Data'!$A$1:$H$1,0),0),"Other")</f>
        <v>P</v>
      </c>
      <c r="Q926" s="14">
        <f>IFERROR(VLOOKUP($A926,'Fielding Data'!$A:$H,MATCH(Q$1,'Fielding Data'!$A$1:$H$1,0),0),"Other")</f>
        <v>0</v>
      </c>
      <c r="R926" s="14">
        <f>IFERROR(VLOOKUP($A926,'Fielding Data'!$A:$H,MATCH(R$1,'Fielding Data'!$A$1:$H$1,0),0),"Other")</f>
        <v>0</v>
      </c>
      <c r="S926" s="14">
        <f>IFERROR(VLOOKUP($A926,'Fielding Data'!$A:$H,MATCH(S$1,'Fielding Data'!$A$1:$H$1,0),0),"Other")</f>
        <v>0</v>
      </c>
      <c r="T926" s="14">
        <f>IFERROR(VLOOKUP($A926,'Fielding Data'!$A:$H,MATCH(T$1,'Fielding Data'!$A$1:$H$1,0),0),"Other")</f>
        <v>0</v>
      </c>
      <c r="U926" s="14">
        <f>SUMIFS('Fielding Data'!E:E,'Fielding Data'!$A:$A,'Hitting Data'!$A926)</f>
        <v>0</v>
      </c>
      <c r="V926" s="14">
        <f>SUMIFS('Fielding Data'!F:F,'Fielding Data'!$A:$A,'Hitting Data'!$A926)</f>
        <v>0</v>
      </c>
      <c r="W926" s="14">
        <f>SUMIFS('Fielding Data'!G:G,'Fielding Data'!$A:$A,'Hitting Data'!$A926)</f>
        <v>0</v>
      </c>
      <c r="X926" s="14">
        <f>SUMIFS('Fielding Data'!H:H,'Fielding Data'!$A:$A,'Hitting Data'!$A926)</f>
        <v>0</v>
      </c>
    </row>
    <row r="927" spans="1:24" x14ac:dyDescent="0.25">
      <c r="A927" s="14" t="str">
        <f t="shared" si="14"/>
        <v>sandopa012010</v>
      </c>
      <c r="B927" s="19" t="s">
        <v>1009</v>
      </c>
      <c r="C927" s="19">
        <v>2010</v>
      </c>
      <c r="D927" s="19">
        <v>152</v>
      </c>
      <c r="E927" s="19">
        <v>563</v>
      </c>
      <c r="F927" s="19">
        <v>61</v>
      </c>
      <c r="G927" s="19">
        <v>151</v>
      </c>
      <c r="H927" s="19">
        <v>34</v>
      </c>
      <c r="I927" s="19">
        <v>3</v>
      </c>
      <c r="J927" s="19">
        <v>13</v>
      </c>
      <c r="K927" s="19">
        <v>63</v>
      </c>
      <c r="L927" s="19">
        <v>3</v>
      </c>
      <c r="M927" s="19">
        <v>2</v>
      </c>
      <c r="N927" s="19">
        <v>47</v>
      </c>
      <c r="O927" s="19">
        <v>81</v>
      </c>
      <c r="P927" s="14" t="str">
        <f>IFERROR(VLOOKUP($A927,'Fielding Data'!$A:$H,MATCH(P$1,'Fielding Data'!$A$1:$H$1,0),0),"Other")</f>
        <v>1B</v>
      </c>
      <c r="Q927" s="14">
        <f>IFERROR(VLOOKUP($A927,'Fielding Data'!$A:$H,MATCH(Q$1,'Fielding Data'!$A$1:$H$1,0),0),"Other")</f>
        <v>79</v>
      </c>
      <c r="R927" s="14">
        <f>IFERROR(VLOOKUP($A927,'Fielding Data'!$A:$H,MATCH(R$1,'Fielding Data'!$A$1:$H$1,0),0),"Other")</f>
        <v>0</v>
      </c>
      <c r="S927" s="14">
        <f>IFERROR(VLOOKUP($A927,'Fielding Data'!$A:$H,MATCH(S$1,'Fielding Data'!$A$1:$H$1,0),0),"Other")</f>
        <v>0</v>
      </c>
      <c r="T927" s="14">
        <f>IFERROR(VLOOKUP($A927,'Fielding Data'!$A:$H,MATCH(T$1,'Fielding Data'!$A$1:$H$1,0),0),"Other")</f>
        <v>6</v>
      </c>
      <c r="U927" s="14">
        <f>SUMIFS('Fielding Data'!E:E,'Fielding Data'!$A:$A,'Hitting Data'!$A927)</f>
        <v>172</v>
      </c>
      <c r="V927" s="14">
        <f>SUMIFS('Fielding Data'!F:F,'Fielding Data'!$A:$A,'Hitting Data'!$A927)</f>
        <v>228</v>
      </c>
      <c r="W927" s="14">
        <f>SUMIFS('Fielding Data'!G:G,'Fielding Data'!$A:$A,'Hitting Data'!$A927)</f>
        <v>13</v>
      </c>
      <c r="X927" s="14">
        <f>SUMIFS('Fielding Data'!H:H,'Fielding Data'!$A:$A,'Hitting Data'!$A927)</f>
        <v>29</v>
      </c>
    </row>
    <row r="928" spans="1:24" x14ac:dyDescent="0.25">
      <c r="A928" s="14" t="str">
        <f t="shared" si="14"/>
        <v>santaca012010</v>
      </c>
      <c r="B928" s="19" t="s">
        <v>1376</v>
      </c>
      <c r="C928" s="19">
        <v>2010</v>
      </c>
      <c r="D928" s="19">
        <v>46</v>
      </c>
      <c r="E928" s="19">
        <v>150</v>
      </c>
      <c r="F928" s="19">
        <v>23</v>
      </c>
      <c r="G928" s="19">
        <v>39</v>
      </c>
      <c r="H928" s="19">
        <v>13</v>
      </c>
      <c r="I928" s="19">
        <v>0</v>
      </c>
      <c r="J928" s="19">
        <v>6</v>
      </c>
      <c r="K928" s="19">
        <v>22</v>
      </c>
      <c r="L928" s="19">
        <v>3</v>
      </c>
      <c r="M928" s="19">
        <v>0</v>
      </c>
      <c r="N928" s="19">
        <v>37</v>
      </c>
      <c r="O928" s="19">
        <v>29</v>
      </c>
      <c r="P928" s="14" t="str">
        <f>IFERROR(VLOOKUP($A928,'Fielding Data'!$A:$H,MATCH(P$1,'Fielding Data'!$A$1:$H$1,0),0),"Other")</f>
        <v>C</v>
      </c>
      <c r="Q928" s="14">
        <f>IFERROR(VLOOKUP($A928,'Fielding Data'!$A:$H,MATCH(Q$1,'Fielding Data'!$A$1:$H$1,0),0),"Other")</f>
        <v>245</v>
      </c>
      <c r="R928" s="14">
        <f>IFERROR(VLOOKUP($A928,'Fielding Data'!$A:$H,MATCH(R$1,'Fielding Data'!$A$1:$H$1,0),0),"Other")</f>
        <v>22</v>
      </c>
      <c r="S928" s="14">
        <f>IFERROR(VLOOKUP($A928,'Fielding Data'!$A:$H,MATCH(S$1,'Fielding Data'!$A$1:$H$1,0),0),"Other")</f>
        <v>3</v>
      </c>
      <c r="T928" s="14">
        <f>IFERROR(VLOOKUP($A928,'Fielding Data'!$A:$H,MATCH(T$1,'Fielding Data'!$A$1:$H$1,0),0),"Other")</f>
        <v>2</v>
      </c>
      <c r="U928" s="14">
        <f>SUMIFS('Fielding Data'!E:E,'Fielding Data'!$A:$A,'Hitting Data'!$A928)</f>
        <v>245</v>
      </c>
      <c r="V928" s="14">
        <f>SUMIFS('Fielding Data'!F:F,'Fielding Data'!$A:$A,'Hitting Data'!$A928)</f>
        <v>22</v>
      </c>
      <c r="W928" s="14">
        <f>SUMIFS('Fielding Data'!G:G,'Fielding Data'!$A:$A,'Hitting Data'!$A928)</f>
        <v>3</v>
      </c>
      <c r="X928" s="14">
        <f>SUMIFS('Fielding Data'!H:H,'Fielding Data'!$A:$A,'Hitting Data'!$A928)</f>
        <v>2</v>
      </c>
    </row>
    <row r="929" spans="1:24" x14ac:dyDescent="0.25">
      <c r="A929" s="14" t="str">
        <f t="shared" si="14"/>
        <v>santaer012010</v>
      </c>
      <c r="B929" s="19" t="s">
        <v>597</v>
      </c>
      <c r="C929" s="19">
        <v>2010</v>
      </c>
      <c r="D929" s="19">
        <v>33</v>
      </c>
      <c r="E929" s="19">
        <v>0</v>
      </c>
      <c r="F929" s="19">
        <v>0</v>
      </c>
      <c r="G929" s="19">
        <v>0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4" t="str">
        <f>IFERROR(VLOOKUP($A929,'Fielding Data'!$A:$H,MATCH(P$1,'Fielding Data'!$A$1:$H$1,0),0),"Other")</f>
        <v>P</v>
      </c>
      <c r="Q929" s="14">
        <f>IFERROR(VLOOKUP($A929,'Fielding Data'!$A:$H,MATCH(Q$1,'Fielding Data'!$A$1:$H$1,0),0),"Other")</f>
        <v>15</v>
      </c>
      <c r="R929" s="14">
        <f>IFERROR(VLOOKUP($A929,'Fielding Data'!$A:$H,MATCH(R$1,'Fielding Data'!$A$1:$H$1,0),0),"Other")</f>
        <v>17</v>
      </c>
      <c r="S929" s="14">
        <f>IFERROR(VLOOKUP($A929,'Fielding Data'!$A:$H,MATCH(S$1,'Fielding Data'!$A$1:$H$1,0),0),"Other")</f>
        <v>0</v>
      </c>
      <c r="T929" s="14">
        <f>IFERROR(VLOOKUP($A929,'Fielding Data'!$A:$H,MATCH(T$1,'Fielding Data'!$A$1:$H$1,0),0),"Other")</f>
        <v>2</v>
      </c>
      <c r="U929" s="14">
        <f>SUMIFS('Fielding Data'!E:E,'Fielding Data'!$A:$A,'Hitting Data'!$A929)</f>
        <v>15</v>
      </c>
      <c r="V929" s="14">
        <f>SUMIFS('Fielding Data'!F:F,'Fielding Data'!$A:$A,'Hitting Data'!$A929)</f>
        <v>17</v>
      </c>
      <c r="W929" s="14">
        <f>SUMIFS('Fielding Data'!G:G,'Fielding Data'!$A:$A,'Hitting Data'!$A929)</f>
        <v>0</v>
      </c>
      <c r="X929" s="14">
        <f>SUMIFS('Fielding Data'!H:H,'Fielding Data'!$A:$A,'Hitting Data'!$A929)</f>
        <v>2</v>
      </c>
    </row>
    <row r="930" spans="1:24" x14ac:dyDescent="0.25">
      <c r="A930" s="14" t="str">
        <f t="shared" si="14"/>
        <v>santajo012010</v>
      </c>
      <c r="B930" s="19" t="s">
        <v>193</v>
      </c>
      <c r="C930" s="19">
        <v>2010</v>
      </c>
      <c r="D930" s="19">
        <v>29</v>
      </c>
      <c r="E930" s="19">
        <v>62</v>
      </c>
      <c r="F930" s="19">
        <v>2</v>
      </c>
      <c r="G930" s="19">
        <v>11</v>
      </c>
      <c r="H930" s="19">
        <v>3</v>
      </c>
      <c r="I930" s="19">
        <v>0</v>
      </c>
      <c r="J930" s="19">
        <v>1</v>
      </c>
      <c r="K930" s="19">
        <v>1</v>
      </c>
      <c r="L930" s="19">
        <v>0</v>
      </c>
      <c r="M930" s="19">
        <v>0</v>
      </c>
      <c r="N930" s="19">
        <v>0</v>
      </c>
      <c r="O930" s="19">
        <v>22</v>
      </c>
      <c r="P930" s="14" t="str">
        <f>IFERROR(VLOOKUP($A930,'Fielding Data'!$A:$H,MATCH(P$1,'Fielding Data'!$A$1:$H$1,0),0),"Other")</f>
        <v>P</v>
      </c>
      <c r="Q930" s="14">
        <f>IFERROR(VLOOKUP($A930,'Fielding Data'!$A:$H,MATCH(Q$1,'Fielding Data'!$A$1:$H$1,0),0),"Other")</f>
        <v>12</v>
      </c>
      <c r="R930" s="14">
        <f>IFERROR(VLOOKUP($A930,'Fielding Data'!$A:$H,MATCH(R$1,'Fielding Data'!$A$1:$H$1,0),0),"Other")</f>
        <v>18</v>
      </c>
      <c r="S930" s="14">
        <f>IFERROR(VLOOKUP($A930,'Fielding Data'!$A:$H,MATCH(S$1,'Fielding Data'!$A$1:$H$1,0),0),"Other")</f>
        <v>1</v>
      </c>
      <c r="T930" s="14">
        <f>IFERROR(VLOOKUP($A930,'Fielding Data'!$A:$H,MATCH(T$1,'Fielding Data'!$A$1:$H$1,0),0),"Other")</f>
        <v>1</v>
      </c>
      <c r="U930" s="14">
        <f>SUMIFS('Fielding Data'!E:E,'Fielding Data'!$A:$A,'Hitting Data'!$A930)</f>
        <v>12</v>
      </c>
      <c r="V930" s="14">
        <f>SUMIFS('Fielding Data'!F:F,'Fielding Data'!$A:$A,'Hitting Data'!$A930)</f>
        <v>18</v>
      </c>
      <c r="W930" s="14">
        <f>SUMIFS('Fielding Data'!G:G,'Fielding Data'!$A:$A,'Hitting Data'!$A930)</f>
        <v>1</v>
      </c>
      <c r="X930" s="14">
        <f>SUMIFS('Fielding Data'!H:H,'Fielding Data'!$A:$A,'Hitting Data'!$A930)</f>
        <v>1</v>
      </c>
    </row>
    <row r="931" spans="1:24" x14ac:dyDescent="0.25">
      <c r="A931" s="14" t="str">
        <f t="shared" si="14"/>
        <v>santira012010</v>
      </c>
      <c r="B931" s="19" t="s">
        <v>337</v>
      </c>
      <c r="C931" s="19">
        <v>2010</v>
      </c>
      <c r="D931" s="19">
        <v>112</v>
      </c>
      <c r="E931" s="19">
        <v>320</v>
      </c>
      <c r="F931" s="19">
        <v>38</v>
      </c>
      <c r="G931" s="19">
        <v>84</v>
      </c>
      <c r="H931" s="19">
        <v>9</v>
      </c>
      <c r="I931" s="19">
        <v>1</v>
      </c>
      <c r="J931" s="19">
        <v>3</v>
      </c>
      <c r="K931" s="19">
        <v>22</v>
      </c>
      <c r="L931" s="19">
        <v>2</v>
      </c>
      <c r="M931" s="19">
        <v>2</v>
      </c>
      <c r="N931" s="19">
        <v>30</v>
      </c>
      <c r="O931" s="19">
        <v>56</v>
      </c>
      <c r="P931" s="14" t="str">
        <f>IFERROR(VLOOKUP($A931,'Fielding Data'!$A:$H,MATCH(P$1,'Fielding Data'!$A$1:$H$1,0),0),"Other")</f>
        <v>2B</v>
      </c>
      <c r="Q931" s="14">
        <f>IFERROR(VLOOKUP($A931,'Fielding Data'!$A:$H,MATCH(Q$1,'Fielding Data'!$A$1:$H$1,0),0),"Other")</f>
        <v>24</v>
      </c>
      <c r="R931" s="14">
        <f>IFERROR(VLOOKUP($A931,'Fielding Data'!$A:$H,MATCH(R$1,'Fielding Data'!$A$1:$H$1,0),0),"Other")</f>
        <v>44</v>
      </c>
      <c r="S931" s="14">
        <f>IFERROR(VLOOKUP($A931,'Fielding Data'!$A:$H,MATCH(S$1,'Fielding Data'!$A$1:$H$1,0),0),"Other")</f>
        <v>1</v>
      </c>
      <c r="T931" s="14">
        <f>IFERROR(VLOOKUP($A931,'Fielding Data'!$A:$H,MATCH(T$1,'Fielding Data'!$A$1:$H$1,0),0),"Other")</f>
        <v>11</v>
      </c>
      <c r="U931" s="14">
        <f>SUMIFS('Fielding Data'!E:E,'Fielding Data'!$A:$A,'Hitting Data'!$A931)</f>
        <v>130</v>
      </c>
      <c r="V931" s="14">
        <f>SUMIFS('Fielding Data'!F:F,'Fielding Data'!$A:$A,'Hitting Data'!$A931)</f>
        <v>271</v>
      </c>
      <c r="W931" s="14">
        <f>SUMIFS('Fielding Data'!G:G,'Fielding Data'!$A:$A,'Hitting Data'!$A931)</f>
        <v>8</v>
      </c>
      <c r="X931" s="14">
        <f>SUMIFS('Fielding Data'!H:H,'Fielding Data'!$A:$A,'Hitting Data'!$A931)</f>
        <v>64</v>
      </c>
    </row>
    <row r="932" spans="1:24" x14ac:dyDescent="0.25">
      <c r="A932" s="14" t="str">
        <f t="shared" si="14"/>
        <v>santose012010</v>
      </c>
      <c r="B932" s="19" t="s">
        <v>1377</v>
      </c>
      <c r="C932" s="19">
        <v>2010</v>
      </c>
      <c r="D932" s="19">
        <v>56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4" t="str">
        <f>IFERROR(VLOOKUP($A932,'Fielding Data'!$A:$H,MATCH(P$1,'Fielding Data'!$A$1:$H$1,0),0),"Other")</f>
        <v>P</v>
      </c>
      <c r="Q932" s="14">
        <f>IFERROR(VLOOKUP($A932,'Fielding Data'!$A:$H,MATCH(Q$1,'Fielding Data'!$A$1:$H$1,0),0),"Other")</f>
        <v>2</v>
      </c>
      <c r="R932" s="14">
        <f>IFERROR(VLOOKUP($A932,'Fielding Data'!$A:$H,MATCH(R$1,'Fielding Data'!$A$1:$H$1,0),0),"Other")</f>
        <v>6</v>
      </c>
      <c r="S932" s="14">
        <f>IFERROR(VLOOKUP($A932,'Fielding Data'!$A:$H,MATCH(S$1,'Fielding Data'!$A$1:$H$1,0),0),"Other")</f>
        <v>0</v>
      </c>
      <c r="T932" s="14">
        <f>IFERROR(VLOOKUP($A932,'Fielding Data'!$A:$H,MATCH(T$1,'Fielding Data'!$A$1:$H$1,0),0),"Other")</f>
        <v>0</v>
      </c>
      <c r="U932" s="14">
        <f>SUMIFS('Fielding Data'!E:E,'Fielding Data'!$A:$A,'Hitting Data'!$A932)</f>
        <v>2</v>
      </c>
      <c r="V932" s="14">
        <f>SUMIFS('Fielding Data'!F:F,'Fielding Data'!$A:$A,'Hitting Data'!$A932)</f>
        <v>6</v>
      </c>
      <c r="W932" s="14">
        <f>SUMIFS('Fielding Data'!G:G,'Fielding Data'!$A:$A,'Hitting Data'!$A932)</f>
        <v>0</v>
      </c>
      <c r="X932" s="14">
        <f>SUMIFS('Fielding Data'!H:H,'Fielding Data'!$A:$A,'Hitting Data'!$A932)</f>
        <v>0</v>
      </c>
    </row>
    <row r="933" spans="1:24" x14ac:dyDescent="0.25">
      <c r="A933" s="14" t="str">
        <f t="shared" si="14"/>
        <v>sardida012010</v>
      </c>
      <c r="B933" s="19" t="s">
        <v>402</v>
      </c>
      <c r="C933" s="19">
        <v>2010</v>
      </c>
      <c r="D933" s="19">
        <v>13</v>
      </c>
      <c r="E933" s="19">
        <v>39</v>
      </c>
      <c r="F933" s="19">
        <v>5</v>
      </c>
      <c r="G933" s="19">
        <v>8</v>
      </c>
      <c r="H933" s="19">
        <v>2</v>
      </c>
      <c r="I933" s="19">
        <v>0</v>
      </c>
      <c r="J933" s="19">
        <v>3</v>
      </c>
      <c r="K933" s="19">
        <v>8</v>
      </c>
      <c r="L933" s="19">
        <v>0</v>
      </c>
      <c r="M933" s="19">
        <v>0</v>
      </c>
      <c r="N933" s="19">
        <v>1</v>
      </c>
      <c r="O933" s="19">
        <v>13</v>
      </c>
      <c r="P933" s="14" t="str">
        <f>IFERROR(VLOOKUP($A933,'Fielding Data'!$A:$H,MATCH(P$1,'Fielding Data'!$A$1:$H$1,0),0),"Other")</f>
        <v>C</v>
      </c>
      <c r="Q933" s="14">
        <f>IFERROR(VLOOKUP($A933,'Fielding Data'!$A:$H,MATCH(Q$1,'Fielding Data'!$A$1:$H$1,0),0),"Other")</f>
        <v>84</v>
      </c>
      <c r="R933" s="14">
        <f>IFERROR(VLOOKUP($A933,'Fielding Data'!$A:$H,MATCH(R$1,'Fielding Data'!$A$1:$H$1,0),0),"Other")</f>
        <v>4</v>
      </c>
      <c r="S933" s="14">
        <f>IFERROR(VLOOKUP($A933,'Fielding Data'!$A:$H,MATCH(S$1,'Fielding Data'!$A$1:$H$1,0),0),"Other")</f>
        <v>0</v>
      </c>
      <c r="T933" s="14">
        <f>IFERROR(VLOOKUP($A933,'Fielding Data'!$A:$H,MATCH(T$1,'Fielding Data'!$A$1:$H$1,0),0),"Other")</f>
        <v>0</v>
      </c>
      <c r="U933" s="14">
        <f>SUMIFS('Fielding Data'!E:E,'Fielding Data'!$A:$A,'Hitting Data'!$A933)</f>
        <v>84</v>
      </c>
      <c r="V933" s="14">
        <f>SUMIFS('Fielding Data'!F:F,'Fielding Data'!$A:$A,'Hitting Data'!$A933)</f>
        <v>4</v>
      </c>
      <c r="W933" s="14">
        <f>SUMIFS('Fielding Data'!G:G,'Fielding Data'!$A:$A,'Hitting Data'!$A933)</f>
        <v>0</v>
      </c>
      <c r="X933" s="14">
        <f>SUMIFS('Fielding Data'!H:H,'Fielding Data'!$A:$A,'Hitting Data'!$A933)</f>
        <v>0</v>
      </c>
    </row>
    <row r="934" spans="1:24" x14ac:dyDescent="0.25">
      <c r="A934" s="14" t="str">
        <f t="shared" si="14"/>
        <v>saundmi012010</v>
      </c>
      <c r="B934" s="19" t="s">
        <v>1180</v>
      </c>
      <c r="C934" s="19">
        <v>2010</v>
      </c>
      <c r="D934" s="19">
        <v>100</v>
      </c>
      <c r="E934" s="19">
        <v>289</v>
      </c>
      <c r="F934" s="19">
        <v>29</v>
      </c>
      <c r="G934" s="19">
        <v>61</v>
      </c>
      <c r="H934" s="19">
        <v>11</v>
      </c>
      <c r="I934" s="19">
        <v>2</v>
      </c>
      <c r="J934" s="19">
        <v>10</v>
      </c>
      <c r="K934" s="19">
        <v>33</v>
      </c>
      <c r="L934" s="19">
        <v>6</v>
      </c>
      <c r="M934" s="19">
        <v>3</v>
      </c>
      <c r="N934" s="19">
        <v>35</v>
      </c>
      <c r="O934" s="19">
        <v>84</v>
      </c>
      <c r="P934" s="14" t="str">
        <f>IFERROR(VLOOKUP($A934,'Fielding Data'!$A:$H,MATCH(P$1,'Fielding Data'!$A$1:$H$1,0),0),"Other")</f>
        <v>CF</v>
      </c>
      <c r="Q934" s="14">
        <f>IFERROR(VLOOKUP($A934,'Fielding Data'!$A:$H,MATCH(Q$1,'Fielding Data'!$A$1:$H$1,0),0),"Other")</f>
        <v>0</v>
      </c>
      <c r="R934" s="14">
        <f>IFERROR(VLOOKUP($A934,'Fielding Data'!$A:$H,MATCH(R$1,'Fielding Data'!$A$1:$H$1,0),0),"Other")</f>
        <v>0</v>
      </c>
      <c r="S934" s="14">
        <f>IFERROR(VLOOKUP($A934,'Fielding Data'!$A:$H,MATCH(S$1,'Fielding Data'!$A$1:$H$1,0),0),"Other")</f>
        <v>0</v>
      </c>
      <c r="T934" s="14">
        <f>IFERROR(VLOOKUP($A934,'Fielding Data'!$A:$H,MATCH(T$1,'Fielding Data'!$A$1:$H$1,0),0),"Other")</f>
        <v>0</v>
      </c>
      <c r="U934" s="14">
        <f>SUMIFS('Fielding Data'!E:E,'Fielding Data'!$A:$A,'Hitting Data'!$A934)</f>
        <v>197</v>
      </c>
      <c r="V934" s="14">
        <f>SUMIFS('Fielding Data'!F:F,'Fielding Data'!$A:$A,'Hitting Data'!$A934)</f>
        <v>8</v>
      </c>
      <c r="W934" s="14">
        <f>SUMIFS('Fielding Data'!G:G,'Fielding Data'!$A:$A,'Hitting Data'!$A934)</f>
        <v>4</v>
      </c>
      <c r="X934" s="14">
        <f>SUMIFS('Fielding Data'!H:H,'Fielding Data'!$A:$A,'Hitting Data'!$A934)</f>
        <v>4</v>
      </c>
    </row>
    <row r="935" spans="1:24" x14ac:dyDescent="0.25">
      <c r="A935" s="14" t="str">
        <f t="shared" si="14"/>
        <v>sborzja012010</v>
      </c>
      <c r="B935" s="19" t="s">
        <v>1378</v>
      </c>
      <c r="C935" s="19">
        <v>2010</v>
      </c>
      <c r="D935" s="19">
        <v>1</v>
      </c>
      <c r="E935" s="19">
        <v>0</v>
      </c>
      <c r="F935" s="19">
        <v>0</v>
      </c>
      <c r="G935" s="19">
        <v>0</v>
      </c>
      <c r="H935" s="19">
        <v>0</v>
      </c>
      <c r="I935" s="19">
        <v>0</v>
      </c>
      <c r="J935" s="19">
        <v>0</v>
      </c>
      <c r="K935" s="19">
        <v>0</v>
      </c>
      <c r="L935" s="19">
        <v>0</v>
      </c>
      <c r="M935" s="19">
        <v>0</v>
      </c>
      <c r="N935" s="19">
        <v>0</v>
      </c>
      <c r="O935" s="19">
        <v>0</v>
      </c>
      <c r="P935" s="14" t="str">
        <f>IFERROR(VLOOKUP($A935,'Fielding Data'!$A:$H,MATCH(P$1,'Fielding Data'!$A$1:$H$1,0),0),"Other")</f>
        <v>P</v>
      </c>
      <c r="Q935" s="14">
        <f>IFERROR(VLOOKUP($A935,'Fielding Data'!$A:$H,MATCH(Q$1,'Fielding Data'!$A$1:$H$1,0),0),"Other")</f>
        <v>0</v>
      </c>
      <c r="R935" s="14">
        <f>IFERROR(VLOOKUP($A935,'Fielding Data'!$A:$H,MATCH(R$1,'Fielding Data'!$A$1:$H$1,0),0),"Other")</f>
        <v>0</v>
      </c>
      <c r="S935" s="14">
        <f>IFERROR(VLOOKUP($A935,'Fielding Data'!$A:$H,MATCH(S$1,'Fielding Data'!$A$1:$H$1,0),0),"Other")</f>
        <v>0</v>
      </c>
      <c r="T935" s="14">
        <f>IFERROR(VLOOKUP($A935,'Fielding Data'!$A:$H,MATCH(T$1,'Fielding Data'!$A$1:$H$1,0),0),"Other")</f>
        <v>0</v>
      </c>
      <c r="U935" s="14">
        <f>SUMIFS('Fielding Data'!E:E,'Fielding Data'!$A:$A,'Hitting Data'!$A935)</f>
        <v>0</v>
      </c>
      <c r="V935" s="14">
        <f>SUMIFS('Fielding Data'!F:F,'Fielding Data'!$A:$A,'Hitting Data'!$A935)</f>
        <v>0</v>
      </c>
      <c r="W935" s="14">
        <f>SUMIFS('Fielding Data'!G:G,'Fielding Data'!$A:$A,'Hitting Data'!$A935)</f>
        <v>0</v>
      </c>
      <c r="X935" s="14">
        <f>SUMIFS('Fielding Data'!H:H,'Fielding Data'!$A:$A,'Hitting Data'!$A935)</f>
        <v>0</v>
      </c>
    </row>
    <row r="936" spans="1:24" x14ac:dyDescent="0.25">
      <c r="A936" s="14" t="str">
        <f t="shared" si="14"/>
        <v>scalebo012010</v>
      </c>
      <c r="B936" s="19" t="s">
        <v>1181</v>
      </c>
      <c r="C936" s="19">
        <v>2010</v>
      </c>
      <c r="D936" s="19">
        <v>10</v>
      </c>
      <c r="E936" s="19">
        <v>13</v>
      </c>
      <c r="F936" s="19">
        <v>4</v>
      </c>
      <c r="G936" s="19">
        <v>4</v>
      </c>
      <c r="H936" s="19">
        <v>0</v>
      </c>
      <c r="I936" s="19">
        <v>0</v>
      </c>
      <c r="J936" s="19">
        <v>0</v>
      </c>
      <c r="K936" s="19">
        <v>2</v>
      </c>
      <c r="L936" s="19">
        <v>1</v>
      </c>
      <c r="M936" s="19">
        <v>0</v>
      </c>
      <c r="N936" s="19">
        <v>7</v>
      </c>
      <c r="O936" s="19">
        <v>5</v>
      </c>
      <c r="P936" s="14" t="str">
        <f>IFERROR(VLOOKUP($A936,'Fielding Data'!$A:$H,MATCH(P$1,'Fielding Data'!$A$1:$H$1,0),0),"Other")</f>
        <v>3B</v>
      </c>
      <c r="Q936" s="14">
        <f>IFERROR(VLOOKUP($A936,'Fielding Data'!$A:$H,MATCH(Q$1,'Fielding Data'!$A$1:$H$1,0),0),"Other")</f>
        <v>7</v>
      </c>
      <c r="R936" s="14">
        <f>IFERROR(VLOOKUP($A936,'Fielding Data'!$A:$H,MATCH(R$1,'Fielding Data'!$A$1:$H$1,0),0),"Other")</f>
        <v>6</v>
      </c>
      <c r="S936" s="14">
        <f>IFERROR(VLOOKUP($A936,'Fielding Data'!$A:$H,MATCH(S$1,'Fielding Data'!$A$1:$H$1,0),0),"Other")</f>
        <v>3</v>
      </c>
      <c r="T936" s="14">
        <f>IFERROR(VLOOKUP($A936,'Fielding Data'!$A:$H,MATCH(T$1,'Fielding Data'!$A$1:$H$1,0),0),"Other")</f>
        <v>1</v>
      </c>
      <c r="U936" s="14">
        <f>SUMIFS('Fielding Data'!E:E,'Fielding Data'!$A:$A,'Hitting Data'!$A936)</f>
        <v>7</v>
      </c>
      <c r="V936" s="14">
        <f>SUMIFS('Fielding Data'!F:F,'Fielding Data'!$A:$A,'Hitting Data'!$A936)</f>
        <v>6</v>
      </c>
      <c r="W936" s="14">
        <f>SUMIFS('Fielding Data'!G:G,'Fielding Data'!$A:$A,'Hitting Data'!$A936)</f>
        <v>3</v>
      </c>
      <c r="X936" s="14">
        <f>SUMIFS('Fielding Data'!H:H,'Fielding Data'!$A:$A,'Hitting Data'!$A936)</f>
        <v>1</v>
      </c>
    </row>
    <row r="937" spans="1:24" x14ac:dyDescent="0.25">
      <c r="A937" s="14" t="str">
        <f t="shared" si="14"/>
        <v>scherma012010</v>
      </c>
      <c r="B937" s="19" t="s">
        <v>1011</v>
      </c>
      <c r="C937" s="19">
        <v>2010</v>
      </c>
      <c r="D937" s="19">
        <v>31</v>
      </c>
      <c r="E937" s="19">
        <v>2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4" t="str">
        <f>IFERROR(VLOOKUP($A937,'Fielding Data'!$A:$H,MATCH(P$1,'Fielding Data'!$A$1:$H$1,0),0),"Other")</f>
        <v>P</v>
      </c>
      <c r="Q937" s="14">
        <f>IFERROR(VLOOKUP($A937,'Fielding Data'!$A:$H,MATCH(Q$1,'Fielding Data'!$A$1:$H$1,0),0),"Other")</f>
        <v>14</v>
      </c>
      <c r="R937" s="14">
        <f>IFERROR(VLOOKUP($A937,'Fielding Data'!$A:$H,MATCH(R$1,'Fielding Data'!$A$1:$H$1,0),0),"Other")</f>
        <v>14</v>
      </c>
      <c r="S937" s="14">
        <f>IFERROR(VLOOKUP($A937,'Fielding Data'!$A:$H,MATCH(S$1,'Fielding Data'!$A$1:$H$1,0),0),"Other")</f>
        <v>2</v>
      </c>
      <c r="T937" s="14">
        <f>IFERROR(VLOOKUP($A937,'Fielding Data'!$A:$H,MATCH(T$1,'Fielding Data'!$A$1:$H$1,0),0),"Other")</f>
        <v>0</v>
      </c>
      <c r="U937" s="14">
        <f>SUMIFS('Fielding Data'!E:E,'Fielding Data'!$A:$A,'Hitting Data'!$A937)</f>
        <v>14</v>
      </c>
      <c r="V937" s="14">
        <f>SUMIFS('Fielding Data'!F:F,'Fielding Data'!$A:$A,'Hitting Data'!$A937)</f>
        <v>14</v>
      </c>
      <c r="W937" s="14">
        <f>SUMIFS('Fielding Data'!G:G,'Fielding Data'!$A:$A,'Hitting Data'!$A937)</f>
        <v>2</v>
      </c>
      <c r="X937" s="14">
        <f>SUMIFS('Fielding Data'!H:H,'Fielding Data'!$A:$A,'Hitting Data'!$A937)</f>
        <v>0</v>
      </c>
    </row>
    <row r="938" spans="1:24" x14ac:dyDescent="0.25">
      <c r="A938" s="14" t="str">
        <f t="shared" si="14"/>
        <v>schiena012010</v>
      </c>
      <c r="B938" s="19" t="s">
        <v>850</v>
      </c>
      <c r="C938" s="19">
        <v>2010</v>
      </c>
      <c r="D938" s="19">
        <v>137</v>
      </c>
      <c r="E938" s="19">
        <v>227</v>
      </c>
      <c r="F938" s="19">
        <v>34</v>
      </c>
      <c r="G938" s="19">
        <v>55</v>
      </c>
      <c r="H938" s="19">
        <v>13</v>
      </c>
      <c r="I938" s="19">
        <v>3</v>
      </c>
      <c r="J938" s="19">
        <v>3</v>
      </c>
      <c r="K938" s="19">
        <v>17</v>
      </c>
      <c r="L938" s="19">
        <v>4</v>
      </c>
      <c r="M938" s="19">
        <v>5</v>
      </c>
      <c r="N938" s="19">
        <v>20</v>
      </c>
      <c r="O938" s="19">
        <v>38</v>
      </c>
      <c r="P938" s="14" t="str">
        <f>IFERROR(VLOOKUP($A938,'Fielding Data'!$A:$H,MATCH(P$1,'Fielding Data'!$A$1:$H$1,0),0),"Other")</f>
        <v>OF</v>
      </c>
      <c r="Q938" s="14">
        <f>IFERROR(VLOOKUP($A938,'Fielding Data'!$A:$H,MATCH(Q$1,'Fielding Data'!$A$1:$H$1,0),0),"Other")</f>
        <v>118</v>
      </c>
      <c r="R938" s="14">
        <f>IFERROR(VLOOKUP($A938,'Fielding Data'!$A:$H,MATCH(R$1,'Fielding Data'!$A$1:$H$1,0),0),"Other")</f>
        <v>7</v>
      </c>
      <c r="S938" s="14">
        <f>IFERROR(VLOOKUP($A938,'Fielding Data'!$A:$H,MATCH(S$1,'Fielding Data'!$A$1:$H$1,0),0),"Other")</f>
        <v>1</v>
      </c>
      <c r="T938" s="14">
        <f>IFERROR(VLOOKUP($A938,'Fielding Data'!$A:$H,MATCH(T$1,'Fielding Data'!$A$1:$H$1,0),0),"Other")</f>
        <v>1</v>
      </c>
      <c r="U938" s="14">
        <f>SUMIFS('Fielding Data'!E:E,'Fielding Data'!$A:$A,'Hitting Data'!$A938)</f>
        <v>118</v>
      </c>
      <c r="V938" s="14">
        <f>SUMIFS('Fielding Data'!F:F,'Fielding Data'!$A:$A,'Hitting Data'!$A938)</f>
        <v>7</v>
      </c>
      <c r="W938" s="14">
        <f>SUMIFS('Fielding Data'!G:G,'Fielding Data'!$A:$A,'Hitting Data'!$A938)</f>
        <v>1</v>
      </c>
      <c r="X938" s="14">
        <f>SUMIFS('Fielding Data'!H:H,'Fielding Data'!$A:$A,'Hitting Data'!$A938)</f>
        <v>1</v>
      </c>
    </row>
    <row r="939" spans="1:24" x14ac:dyDescent="0.25">
      <c r="A939" s="14" t="str">
        <f t="shared" si="14"/>
        <v>schleda012010</v>
      </c>
      <c r="B939" s="19" t="s">
        <v>1183</v>
      </c>
      <c r="C939" s="19">
        <v>2010</v>
      </c>
      <c r="D939" s="19">
        <v>18</v>
      </c>
      <c r="E939" s="19">
        <v>0</v>
      </c>
      <c r="F939" s="19">
        <v>0</v>
      </c>
      <c r="G939" s="19">
        <v>0</v>
      </c>
      <c r="H939" s="19">
        <v>0</v>
      </c>
      <c r="I939" s="19">
        <v>0</v>
      </c>
      <c r="J939" s="19">
        <v>0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4" t="str">
        <f>IFERROR(VLOOKUP($A939,'Fielding Data'!$A:$H,MATCH(P$1,'Fielding Data'!$A$1:$H$1,0),0),"Other")</f>
        <v>P</v>
      </c>
      <c r="Q939" s="14">
        <f>IFERROR(VLOOKUP($A939,'Fielding Data'!$A:$H,MATCH(Q$1,'Fielding Data'!$A$1:$H$1,0),0),"Other")</f>
        <v>0</v>
      </c>
      <c r="R939" s="14">
        <f>IFERROR(VLOOKUP($A939,'Fielding Data'!$A:$H,MATCH(R$1,'Fielding Data'!$A$1:$H$1,0),0),"Other")</f>
        <v>0</v>
      </c>
      <c r="S939" s="14">
        <f>IFERROR(VLOOKUP($A939,'Fielding Data'!$A:$H,MATCH(S$1,'Fielding Data'!$A$1:$H$1,0),0),"Other")</f>
        <v>0</v>
      </c>
      <c r="T939" s="14">
        <f>IFERROR(VLOOKUP($A939,'Fielding Data'!$A:$H,MATCH(T$1,'Fielding Data'!$A$1:$H$1,0),0),"Other")</f>
        <v>0</v>
      </c>
      <c r="U939" s="14">
        <f>SUMIFS('Fielding Data'!E:E,'Fielding Data'!$A:$A,'Hitting Data'!$A939)</f>
        <v>0</v>
      </c>
      <c r="V939" s="14">
        <f>SUMIFS('Fielding Data'!F:F,'Fielding Data'!$A:$A,'Hitting Data'!$A939)</f>
        <v>0</v>
      </c>
      <c r="W939" s="14">
        <f>SUMIFS('Fielding Data'!G:G,'Fielding Data'!$A:$A,'Hitting Data'!$A939)</f>
        <v>0</v>
      </c>
      <c r="X939" s="14">
        <f>SUMIFS('Fielding Data'!H:H,'Fielding Data'!$A:$A,'Hitting Data'!$A939)</f>
        <v>0</v>
      </c>
    </row>
    <row r="940" spans="1:24" x14ac:dyDescent="0.25">
      <c r="A940" s="14" t="str">
        <f t="shared" si="14"/>
        <v>schlibr012010</v>
      </c>
      <c r="B940" s="19" t="s">
        <v>1379</v>
      </c>
      <c r="C940" s="19">
        <v>2010</v>
      </c>
      <c r="D940" s="19">
        <v>7</v>
      </c>
      <c r="E940" s="19">
        <v>0</v>
      </c>
      <c r="F940" s="19">
        <v>0</v>
      </c>
      <c r="G940" s="19">
        <v>0</v>
      </c>
      <c r="H940" s="19">
        <v>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4" t="str">
        <f>IFERROR(VLOOKUP($A940,'Fielding Data'!$A:$H,MATCH(P$1,'Fielding Data'!$A$1:$H$1,0),0),"Other")</f>
        <v>P</v>
      </c>
      <c r="Q940" s="14">
        <f>IFERROR(VLOOKUP($A940,'Fielding Data'!$A:$H,MATCH(Q$1,'Fielding Data'!$A$1:$H$1,0),0),"Other")</f>
        <v>0</v>
      </c>
      <c r="R940" s="14">
        <f>IFERROR(VLOOKUP($A940,'Fielding Data'!$A:$H,MATCH(R$1,'Fielding Data'!$A$1:$H$1,0),0),"Other")</f>
        <v>2</v>
      </c>
      <c r="S940" s="14">
        <f>IFERROR(VLOOKUP($A940,'Fielding Data'!$A:$H,MATCH(S$1,'Fielding Data'!$A$1:$H$1,0),0),"Other")</f>
        <v>0</v>
      </c>
      <c r="T940" s="14">
        <f>IFERROR(VLOOKUP($A940,'Fielding Data'!$A:$H,MATCH(T$1,'Fielding Data'!$A$1:$H$1,0),0),"Other")</f>
        <v>0</v>
      </c>
      <c r="U940" s="14">
        <f>SUMIFS('Fielding Data'!E:E,'Fielding Data'!$A:$A,'Hitting Data'!$A940)</f>
        <v>0</v>
      </c>
      <c r="V940" s="14">
        <f>SUMIFS('Fielding Data'!F:F,'Fielding Data'!$A:$A,'Hitting Data'!$A940)</f>
        <v>2</v>
      </c>
      <c r="W940" s="14">
        <f>SUMIFS('Fielding Data'!G:G,'Fielding Data'!$A:$A,'Hitting Data'!$A940)</f>
        <v>0</v>
      </c>
      <c r="X940" s="14">
        <f>SUMIFS('Fielding Data'!H:H,'Fielding Data'!$A:$A,'Hitting Data'!$A940)</f>
        <v>0</v>
      </c>
    </row>
    <row r="941" spans="1:24" x14ac:dyDescent="0.25">
      <c r="A941" s="14" t="str">
        <f t="shared" si="14"/>
        <v>schlitr012010</v>
      </c>
      <c r="B941" s="19" t="s">
        <v>1184</v>
      </c>
      <c r="C941" s="19">
        <v>2010</v>
      </c>
      <c r="D941" s="19">
        <v>14</v>
      </c>
      <c r="E941" s="19">
        <v>1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4" t="str">
        <f>IFERROR(VLOOKUP($A941,'Fielding Data'!$A:$H,MATCH(P$1,'Fielding Data'!$A$1:$H$1,0),0),"Other")</f>
        <v>P</v>
      </c>
      <c r="Q941" s="14">
        <f>IFERROR(VLOOKUP($A941,'Fielding Data'!$A:$H,MATCH(Q$1,'Fielding Data'!$A$1:$H$1,0),0),"Other")</f>
        <v>1</v>
      </c>
      <c r="R941" s="14">
        <f>IFERROR(VLOOKUP($A941,'Fielding Data'!$A:$H,MATCH(R$1,'Fielding Data'!$A$1:$H$1,0),0),"Other")</f>
        <v>1</v>
      </c>
      <c r="S941" s="14">
        <f>IFERROR(VLOOKUP($A941,'Fielding Data'!$A:$H,MATCH(S$1,'Fielding Data'!$A$1:$H$1,0),0),"Other")</f>
        <v>0</v>
      </c>
      <c r="T941" s="14">
        <f>IFERROR(VLOOKUP($A941,'Fielding Data'!$A:$H,MATCH(T$1,'Fielding Data'!$A$1:$H$1,0),0),"Other")</f>
        <v>0</v>
      </c>
      <c r="U941" s="14">
        <f>SUMIFS('Fielding Data'!E:E,'Fielding Data'!$A:$A,'Hitting Data'!$A941)</f>
        <v>1</v>
      </c>
      <c r="V941" s="14">
        <f>SUMIFS('Fielding Data'!F:F,'Fielding Data'!$A:$A,'Hitting Data'!$A941)</f>
        <v>1</v>
      </c>
      <c r="W941" s="14">
        <f>SUMIFS('Fielding Data'!G:G,'Fielding Data'!$A:$A,'Hitting Data'!$A941)</f>
        <v>0</v>
      </c>
      <c r="X941" s="14">
        <f>SUMIFS('Fielding Data'!H:H,'Fielding Data'!$A:$A,'Hitting Data'!$A941)</f>
        <v>0</v>
      </c>
    </row>
    <row r="942" spans="1:24" x14ac:dyDescent="0.25">
      <c r="A942" s="14" t="str">
        <f t="shared" si="14"/>
        <v>schmiko012010</v>
      </c>
      <c r="B942" s="19" t="s">
        <v>1380</v>
      </c>
      <c r="C942" s="19">
        <v>2010</v>
      </c>
      <c r="D942" s="19">
        <v>4</v>
      </c>
      <c r="E942" s="19">
        <v>8</v>
      </c>
      <c r="F942" s="19">
        <v>0</v>
      </c>
      <c r="G942" s="19">
        <v>1</v>
      </c>
      <c r="H942" s="19">
        <v>0</v>
      </c>
      <c r="I942" s="19">
        <v>0</v>
      </c>
      <c r="J942" s="19">
        <v>0</v>
      </c>
      <c r="K942" s="19">
        <v>0</v>
      </c>
      <c r="L942" s="19">
        <v>0</v>
      </c>
      <c r="M942" s="19">
        <v>0</v>
      </c>
      <c r="N942" s="19">
        <v>1</v>
      </c>
      <c r="O942" s="19">
        <v>0</v>
      </c>
      <c r="P942" s="14" t="str">
        <f>IFERROR(VLOOKUP($A942,'Fielding Data'!$A:$H,MATCH(P$1,'Fielding Data'!$A$1:$H$1,0),0),"Other")</f>
        <v>C</v>
      </c>
      <c r="Q942" s="14">
        <f>IFERROR(VLOOKUP($A942,'Fielding Data'!$A:$H,MATCH(Q$1,'Fielding Data'!$A$1:$H$1,0),0),"Other")</f>
        <v>12</v>
      </c>
      <c r="R942" s="14">
        <f>IFERROR(VLOOKUP($A942,'Fielding Data'!$A:$H,MATCH(R$1,'Fielding Data'!$A$1:$H$1,0),0),"Other")</f>
        <v>0</v>
      </c>
      <c r="S942" s="14">
        <f>IFERROR(VLOOKUP($A942,'Fielding Data'!$A:$H,MATCH(S$1,'Fielding Data'!$A$1:$H$1,0),0),"Other")</f>
        <v>0</v>
      </c>
      <c r="T942" s="14">
        <f>IFERROR(VLOOKUP($A942,'Fielding Data'!$A:$H,MATCH(T$1,'Fielding Data'!$A$1:$H$1,0),0),"Other")</f>
        <v>0</v>
      </c>
      <c r="U942" s="14">
        <f>SUMIFS('Fielding Data'!E:E,'Fielding Data'!$A:$A,'Hitting Data'!$A942)</f>
        <v>12</v>
      </c>
      <c r="V942" s="14">
        <f>SUMIFS('Fielding Data'!F:F,'Fielding Data'!$A:$A,'Hitting Data'!$A942)</f>
        <v>0</v>
      </c>
      <c r="W942" s="14">
        <f>SUMIFS('Fielding Data'!G:G,'Fielding Data'!$A:$A,'Hitting Data'!$A942)</f>
        <v>0</v>
      </c>
      <c r="X942" s="14">
        <f>SUMIFS('Fielding Data'!H:H,'Fielding Data'!$A:$A,'Hitting Data'!$A942)</f>
        <v>0</v>
      </c>
    </row>
    <row r="943" spans="1:24" x14ac:dyDescent="0.25">
      <c r="A943" s="14" t="str">
        <f t="shared" si="14"/>
        <v>schnebr012010</v>
      </c>
      <c r="B943" s="19" t="s">
        <v>194</v>
      </c>
      <c r="C943" s="19">
        <v>2010</v>
      </c>
      <c r="D943" s="19">
        <v>47</v>
      </c>
      <c r="E943" s="19">
        <v>125</v>
      </c>
      <c r="F943" s="19">
        <v>17</v>
      </c>
      <c r="G943" s="19">
        <v>30</v>
      </c>
      <c r="H943" s="19">
        <v>4</v>
      </c>
      <c r="I943" s="19">
        <v>1</v>
      </c>
      <c r="J943" s="19">
        <v>4</v>
      </c>
      <c r="K943" s="19">
        <v>15</v>
      </c>
      <c r="L943" s="19">
        <v>0</v>
      </c>
      <c r="M943" s="19">
        <v>0</v>
      </c>
      <c r="N943" s="19">
        <v>19</v>
      </c>
      <c r="O943" s="19">
        <v>25</v>
      </c>
      <c r="P943" s="14" t="str">
        <f>IFERROR(VLOOKUP($A943,'Fielding Data'!$A:$H,MATCH(P$1,'Fielding Data'!$A$1:$H$1,0),0),"Other")</f>
        <v>C</v>
      </c>
      <c r="Q943" s="14">
        <f>IFERROR(VLOOKUP($A943,'Fielding Data'!$A:$H,MATCH(Q$1,'Fielding Data'!$A$1:$H$1,0),0),"Other")</f>
        <v>257</v>
      </c>
      <c r="R943" s="14">
        <f>IFERROR(VLOOKUP($A943,'Fielding Data'!$A:$H,MATCH(R$1,'Fielding Data'!$A$1:$H$1,0),0),"Other")</f>
        <v>17</v>
      </c>
      <c r="S943" s="14">
        <f>IFERROR(VLOOKUP($A943,'Fielding Data'!$A:$H,MATCH(S$1,'Fielding Data'!$A$1:$H$1,0),0),"Other")</f>
        <v>2</v>
      </c>
      <c r="T943" s="14">
        <f>IFERROR(VLOOKUP($A943,'Fielding Data'!$A:$H,MATCH(T$1,'Fielding Data'!$A$1:$H$1,0),0),"Other")</f>
        <v>4</v>
      </c>
      <c r="U943" s="14">
        <f>SUMIFS('Fielding Data'!E:E,'Fielding Data'!$A:$A,'Hitting Data'!$A943)</f>
        <v>257</v>
      </c>
      <c r="V943" s="14">
        <f>SUMIFS('Fielding Data'!F:F,'Fielding Data'!$A:$A,'Hitting Data'!$A943)</f>
        <v>17</v>
      </c>
      <c r="W943" s="14">
        <f>SUMIFS('Fielding Data'!G:G,'Fielding Data'!$A:$A,'Hitting Data'!$A943)</f>
        <v>2</v>
      </c>
      <c r="X943" s="14">
        <f>SUMIFS('Fielding Data'!H:H,'Fielding Data'!$A:$A,'Hitting Data'!$A943)</f>
        <v>4</v>
      </c>
    </row>
    <row r="944" spans="1:24" x14ac:dyDescent="0.25">
      <c r="A944" s="14" t="str">
        <f t="shared" si="14"/>
        <v>schoesc012010</v>
      </c>
      <c r="B944" s="19" t="s">
        <v>195</v>
      </c>
      <c r="C944" s="19">
        <v>2010</v>
      </c>
      <c r="D944" s="19">
        <v>15</v>
      </c>
      <c r="E944" s="19">
        <v>0</v>
      </c>
      <c r="F944" s="19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4" t="str">
        <f>IFERROR(VLOOKUP($A944,'Fielding Data'!$A:$H,MATCH(P$1,'Fielding Data'!$A$1:$H$1,0),0),"Other")</f>
        <v>P</v>
      </c>
      <c r="Q944" s="14">
        <f>IFERROR(VLOOKUP($A944,'Fielding Data'!$A:$H,MATCH(Q$1,'Fielding Data'!$A$1:$H$1,0),0),"Other")</f>
        <v>2</v>
      </c>
      <c r="R944" s="14">
        <f>IFERROR(VLOOKUP($A944,'Fielding Data'!$A:$H,MATCH(R$1,'Fielding Data'!$A$1:$H$1,0),0),"Other")</f>
        <v>1</v>
      </c>
      <c r="S944" s="14">
        <f>IFERROR(VLOOKUP($A944,'Fielding Data'!$A:$H,MATCH(S$1,'Fielding Data'!$A$1:$H$1,0),0),"Other")</f>
        <v>0</v>
      </c>
      <c r="T944" s="14">
        <f>IFERROR(VLOOKUP($A944,'Fielding Data'!$A:$H,MATCH(T$1,'Fielding Data'!$A$1:$H$1,0),0),"Other")</f>
        <v>0</v>
      </c>
      <c r="U944" s="14">
        <f>SUMIFS('Fielding Data'!E:E,'Fielding Data'!$A:$A,'Hitting Data'!$A944)</f>
        <v>2</v>
      </c>
      <c r="V944" s="14">
        <f>SUMIFS('Fielding Data'!F:F,'Fielding Data'!$A:$A,'Hitting Data'!$A944)</f>
        <v>1</v>
      </c>
      <c r="W944" s="14">
        <f>SUMIFS('Fielding Data'!G:G,'Fielding Data'!$A:$A,'Hitting Data'!$A944)</f>
        <v>0</v>
      </c>
      <c r="X944" s="14">
        <f>SUMIFS('Fielding Data'!H:H,'Fielding Data'!$A:$A,'Hitting Data'!$A944)</f>
        <v>0</v>
      </c>
    </row>
    <row r="945" spans="1:24" x14ac:dyDescent="0.25">
      <c r="A945" s="14" t="str">
        <f t="shared" si="14"/>
        <v>schumsk012010</v>
      </c>
      <c r="B945" s="19" t="s">
        <v>599</v>
      </c>
      <c r="C945" s="19">
        <v>2010</v>
      </c>
      <c r="D945" s="19">
        <v>137</v>
      </c>
      <c r="E945" s="19">
        <v>476</v>
      </c>
      <c r="F945" s="19">
        <v>66</v>
      </c>
      <c r="G945" s="19">
        <v>126</v>
      </c>
      <c r="H945" s="19">
        <v>18</v>
      </c>
      <c r="I945" s="19">
        <v>1</v>
      </c>
      <c r="J945" s="19">
        <v>5</v>
      </c>
      <c r="K945" s="19">
        <v>42</v>
      </c>
      <c r="L945" s="19">
        <v>5</v>
      </c>
      <c r="M945" s="19">
        <v>3</v>
      </c>
      <c r="N945" s="19">
        <v>43</v>
      </c>
      <c r="O945" s="19">
        <v>64</v>
      </c>
      <c r="P945" s="14" t="str">
        <f>IFERROR(VLOOKUP($A945,'Fielding Data'!$A:$H,MATCH(P$1,'Fielding Data'!$A$1:$H$1,0),0),"Other")</f>
        <v>2B</v>
      </c>
      <c r="Q945" s="14">
        <f>IFERROR(VLOOKUP($A945,'Fielding Data'!$A:$H,MATCH(Q$1,'Fielding Data'!$A$1:$H$1,0),0),"Other")</f>
        <v>210</v>
      </c>
      <c r="R945" s="14">
        <f>IFERROR(VLOOKUP($A945,'Fielding Data'!$A:$H,MATCH(R$1,'Fielding Data'!$A$1:$H$1,0),0),"Other")</f>
        <v>359</v>
      </c>
      <c r="S945" s="14">
        <f>IFERROR(VLOOKUP($A945,'Fielding Data'!$A:$H,MATCH(S$1,'Fielding Data'!$A$1:$H$1,0),0),"Other")</f>
        <v>16</v>
      </c>
      <c r="T945" s="14">
        <f>IFERROR(VLOOKUP($A945,'Fielding Data'!$A:$H,MATCH(T$1,'Fielding Data'!$A$1:$H$1,0),0),"Other")</f>
        <v>76</v>
      </c>
      <c r="U945" s="14">
        <f>SUMIFS('Fielding Data'!E:E,'Fielding Data'!$A:$A,'Hitting Data'!$A945)</f>
        <v>228</v>
      </c>
      <c r="V945" s="14">
        <f>SUMIFS('Fielding Data'!F:F,'Fielding Data'!$A:$A,'Hitting Data'!$A945)</f>
        <v>363</v>
      </c>
      <c r="W945" s="14">
        <f>SUMIFS('Fielding Data'!G:G,'Fielding Data'!$A:$A,'Hitting Data'!$A945)</f>
        <v>16</v>
      </c>
      <c r="X945" s="14">
        <f>SUMIFS('Fielding Data'!H:H,'Fielding Data'!$A:$A,'Hitting Data'!$A945)</f>
        <v>77</v>
      </c>
    </row>
    <row r="946" spans="1:24" x14ac:dyDescent="0.25">
      <c r="A946" s="14" t="str">
        <f t="shared" si="14"/>
        <v>scottlu012010</v>
      </c>
      <c r="B946" s="19" t="s">
        <v>600</v>
      </c>
      <c r="C946" s="19">
        <v>2010</v>
      </c>
      <c r="D946" s="19">
        <v>131</v>
      </c>
      <c r="E946" s="19">
        <v>447</v>
      </c>
      <c r="F946" s="19">
        <v>70</v>
      </c>
      <c r="G946" s="19">
        <v>127</v>
      </c>
      <c r="H946" s="19">
        <v>29</v>
      </c>
      <c r="I946" s="19">
        <v>1</v>
      </c>
      <c r="J946" s="19">
        <v>27</v>
      </c>
      <c r="K946" s="19">
        <v>72</v>
      </c>
      <c r="L946" s="19">
        <v>2</v>
      </c>
      <c r="M946" s="19">
        <v>0</v>
      </c>
      <c r="N946" s="19">
        <v>59</v>
      </c>
      <c r="O946" s="19">
        <v>98</v>
      </c>
      <c r="P946" s="14" t="str">
        <f>IFERROR(VLOOKUP($A946,'Fielding Data'!$A:$H,MATCH(P$1,'Fielding Data'!$A$1:$H$1,0),0),"Other")</f>
        <v>1B</v>
      </c>
      <c r="Q946" s="14">
        <f>IFERROR(VLOOKUP($A946,'Fielding Data'!$A:$H,MATCH(Q$1,'Fielding Data'!$A$1:$H$1,0),0),"Other")</f>
        <v>153</v>
      </c>
      <c r="R946" s="14">
        <f>IFERROR(VLOOKUP($A946,'Fielding Data'!$A:$H,MATCH(R$1,'Fielding Data'!$A$1:$H$1,0),0),"Other")</f>
        <v>11</v>
      </c>
      <c r="S946" s="14">
        <f>IFERROR(VLOOKUP($A946,'Fielding Data'!$A:$H,MATCH(S$1,'Fielding Data'!$A$1:$H$1,0),0),"Other")</f>
        <v>3</v>
      </c>
      <c r="T946" s="14">
        <f>IFERROR(VLOOKUP($A946,'Fielding Data'!$A:$H,MATCH(T$1,'Fielding Data'!$A$1:$H$1,0),0),"Other")</f>
        <v>17</v>
      </c>
      <c r="U946" s="14">
        <f>SUMIFS('Fielding Data'!E:E,'Fielding Data'!$A:$A,'Hitting Data'!$A946)</f>
        <v>175</v>
      </c>
      <c r="V946" s="14">
        <f>SUMIFS('Fielding Data'!F:F,'Fielding Data'!$A:$A,'Hitting Data'!$A946)</f>
        <v>11</v>
      </c>
      <c r="W946" s="14">
        <f>SUMIFS('Fielding Data'!G:G,'Fielding Data'!$A:$A,'Hitting Data'!$A946)</f>
        <v>3</v>
      </c>
      <c r="X946" s="14">
        <f>SUMIFS('Fielding Data'!H:H,'Fielding Data'!$A:$A,'Hitting Data'!$A946)</f>
        <v>17</v>
      </c>
    </row>
    <row r="947" spans="1:24" x14ac:dyDescent="0.25">
      <c r="A947" s="14" t="str">
        <f t="shared" si="14"/>
        <v>scutama012010</v>
      </c>
      <c r="B947" s="19" t="s">
        <v>338</v>
      </c>
      <c r="C947" s="19">
        <v>2010</v>
      </c>
      <c r="D947" s="19">
        <v>150</v>
      </c>
      <c r="E947" s="19">
        <v>632</v>
      </c>
      <c r="F947" s="19">
        <v>92</v>
      </c>
      <c r="G947" s="19">
        <v>174</v>
      </c>
      <c r="H947" s="19">
        <v>38</v>
      </c>
      <c r="I947" s="19">
        <v>0</v>
      </c>
      <c r="J947" s="19">
        <v>11</v>
      </c>
      <c r="K947" s="19">
        <v>56</v>
      </c>
      <c r="L947" s="19">
        <v>5</v>
      </c>
      <c r="M947" s="19">
        <v>4</v>
      </c>
      <c r="N947" s="19">
        <v>53</v>
      </c>
      <c r="O947" s="19">
        <v>71</v>
      </c>
      <c r="P947" s="14" t="str">
        <f>IFERROR(VLOOKUP($A947,'Fielding Data'!$A:$H,MATCH(P$1,'Fielding Data'!$A$1:$H$1,0),0),"Other")</f>
        <v>2B</v>
      </c>
      <c r="Q947" s="14">
        <f>IFERROR(VLOOKUP($A947,'Fielding Data'!$A:$H,MATCH(Q$1,'Fielding Data'!$A$1:$H$1,0),0),"Other")</f>
        <v>17</v>
      </c>
      <c r="R947" s="14">
        <f>IFERROR(VLOOKUP($A947,'Fielding Data'!$A:$H,MATCH(R$1,'Fielding Data'!$A$1:$H$1,0),0),"Other")</f>
        <v>46</v>
      </c>
      <c r="S947" s="14">
        <f>IFERROR(VLOOKUP($A947,'Fielding Data'!$A:$H,MATCH(S$1,'Fielding Data'!$A$1:$H$1,0),0),"Other")</f>
        <v>2</v>
      </c>
      <c r="T947" s="14">
        <f>IFERROR(VLOOKUP($A947,'Fielding Data'!$A:$H,MATCH(T$1,'Fielding Data'!$A$1:$H$1,0),0),"Other")</f>
        <v>8</v>
      </c>
      <c r="U947" s="14">
        <f>SUMIFS('Fielding Data'!E:E,'Fielding Data'!$A:$A,'Hitting Data'!$A947)</f>
        <v>169</v>
      </c>
      <c r="V947" s="14">
        <f>SUMIFS('Fielding Data'!F:F,'Fielding Data'!$A:$A,'Hitting Data'!$A947)</f>
        <v>390</v>
      </c>
      <c r="W947" s="14">
        <f>SUMIFS('Fielding Data'!G:G,'Fielding Data'!$A:$A,'Hitting Data'!$A947)</f>
        <v>20</v>
      </c>
      <c r="X947" s="14">
        <f>SUMIFS('Fielding Data'!H:H,'Fielding Data'!$A:$A,'Hitting Data'!$A947)</f>
        <v>65</v>
      </c>
    </row>
    <row r="948" spans="1:24" x14ac:dyDescent="0.25">
      <c r="A948" s="14" t="str">
        <f t="shared" si="14"/>
        <v>seddoch012010</v>
      </c>
      <c r="B948" s="19" t="s">
        <v>851</v>
      </c>
      <c r="C948" s="19">
        <v>2010</v>
      </c>
      <c r="D948" s="19">
        <v>14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  <c r="J948" s="19">
        <v>0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4" t="str">
        <f>IFERROR(VLOOKUP($A948,'Fielding Data'!$A:$H,MATCH(P$1,'Fielding Data'!$A$1:$H$1,0),0),"Other")</f>
        <v>P</v>
      </c>
      <c r="Q948" s="14">
        <f>IFERROR(VLOOKUP($A948,'Fielding Data'!$A:$H,MATCH(Q$1,'Fielding Data'!$A$1:$H$1,0),0),"Other")</f>
        <v>1</v>
      </c>
      <c r="R948" s="14">
        <f>IFERROR(VLOOKUP($A948,'Fielding Data'!$A:$H,MATCH(R$1,'Fielding Data'!$A$1:$H$1,0),0),"Other")</f>
        <v>1</v>
      </c>
      <c r="S948" s="14">
        <f>IFERROR(VLOOKUP($A948,'Fielding Data'!$A:$H,MATCH(S$1,'Fielding Data'!$A$1:$H$1,0),0),"Other")</f>
        <v>0</v>
      </c>
      <c r="T948" s="14">
        <f>IFERROR(VLOOKUP($A948,'Fielding Data'!$A:$H,MATCH(T$1,'Fielding Data'!$A$1:$H$1,0),0),"Other")</f>
        <v>0</v>
      </c>
      <c r="U948" s="14">
        <f>SUMIFS('Fielding Data'!E:E,'Fielding Data'!$A:$A,'Hitting Data'!$A948)</f>
        <v>1</v>
      </c>
      <c r="V948" s="14">
        <f>SUMIFS('Fielding Data'!F:F,'Fielding Data'!$A:$A,'Hitting Data'!$A948)</f>
        <v>1</v>
      </c>
      <c r="W948" s="14">
        <f>SUMIFS('Fielding Data'!G:G,'Fielding Data'!$A:$A,'Hitting Data'!$A948)</f>
        <v>0</v>
      </c>
      <c r="X948" s="14">
        <f>SUMIFS('Fielding Data'!H:H,'Fielding Data'!$A:$A,'Hitting Data'!$A948)</f>
        <v>0</v>
      </c>
    </row>
    <row r="949" spans="1:24" x14ac:dyDescent="0.25">
      <c r="A949" s="14" t="str">
        <f t="shared" si="14"/>
        <v>shealry012010</v>
      </c>
      <c r="B949" s="19" t="s">
        <v>601</v>
      </c>
      <c r="C949" s="19">
        <v>2010</v>
      </c>
      <c r="D949" s="19">
        <v>5</v>
      </c>
      <c r="E949" s="19">
        <v>7</v>
      </c>
      <c r="F949" s="19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0</v>
      </c>
      <c r="N949" s="19">
        <v>0</v>
      </c>
      <c r="O949" s="19">
        <v>2</v>
      </c>
      <c r="P949" s="14" t="str">
        <f>IFERROR(VLOOKUP($A949,'Fielding Data'!$A:$H,MATCH(P$1,'Fielding Data'!$A$1:$H$1,0),0),"Other")</f>
        <v>1B</v>
      </c>
      <c r="Q949" s="14">
        <f>IFERROR(VLOOKUP($A949,'Fielding Data'!$A:$H,MATCH(Q$1,'Fielding Data'!$A$1:$H$1,0),0),"Other")</f>
        <v>5</v>
      </c>
      <c r="R949" s="14">
        <f>IFERROR(VLOOKUP($A949,'Fielding Data'!$A:$H,MATCH(R$1,'Fielding Data'!$A$1:$H$1,0),0),"Other")</f>
        <v>0</v>
      </c>
      <c r="S949" s="14">
        <f>IFERROR(VLOOKUP($A949,'Fielding Data'!$A:$H,MATCH(S$1,'Fielding Data'!$A$1:$H$1,0),0),"Other")</f>
        <v>0</v>
      </c>
      <c r="T949" s="14">
        <f>IFERROR(VLOOKUP($A949,'Fielding Data'!$A:$H,MATCH(T$1,'Fielding Data'!$A$1:$H$1,0),0),"Other")</f>
        <v>1</v>
      </c>
      <c r="U949" s="14">
        <f>SUMIFS('Fielding Data'!E:E,'Fielding Data'!$A:$A,'Hitting Data'!$A949)</f>
        <v>5</v>
      </c>
      <c r="V949" s="14">
        <f>SUMIFS('Fielding Data'!F:F,'Fielding Data'!$A:$A,'Hitting Data'!$A949)</f>
        <v>0</v>
      </c>
      <c r="W949" s="14">
        <f>SUMIFS('Fielding Data'!G:G,'Fielding Data'!$A:$A,'Hitting Data'!$A949)</f>
        <v>0</v>
      </c>
      <c r="X949" s="14">
        <f>SUMIFS('Fielding Data'!H:H,'Fielding Data'!$A:$A,'Hitting Data'!$A949)</f>
        <v>1</v>
      </c>
    </row>
    <row r="950" spans="1:24" x14ac:dyDescent="0.25">
      <c r="A950" s="14" t="str">
        <f t="shared" si="14"/>
        <v>sheetbe012010</v>
      </c>
      <c r="B950" s="19" t="s">
        <v>276</v>
      </c>
      <c r="C950" s="19">
        <v>2010</v>
      </c>
      <c r="D950" s="19">
        <v>20</v>
      </c>
      <c r="E950" s="19">
        <v>3</v>
      </c>
      <c r="F950" s="19">
        <v>0</v>
      </c>
      <c r="G950" s="19">
        <v>1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2</v>
      </c>
      <c r="P950" s="14" t="str">
        <f>IFERROR(VLOOKUP($A950,'Fielding Data'!$A:$H,MATCH(P$1,'Fielding Data'!$A$1:$H$1,0),0),"Other")</f>
        <v>P</v>
      </c>
      <c r="Q950" s="14">
        <f>IFERROR(VLOOKUP($A950,'Fielding Data'!$A:$H,MATCH(Q$1,'Fielding Data'!$A$1:$H$1,0),0),"Other")</f>
        <v>5</v>
      </c>
      <c r="R950" s="14">
        <f>IFERROR(VLOOKUP($A950,'Fielding Data'!$A:$H,MATCH(R$1,'Fielding Data'!$A$1:$H$1,0),0),"Other")</f>
        <v>11</v>
      </c>
      <c r="S950" s="14">
        <f>IFERROR(VLOOKUP($A950,'Fielding Data'!$A:$H,MATCH(S$1,'Fielding Data'!$A$1:$H$1,0),0),"Other")</f>
        <v>3</v>
      </c>
      <c r="T950" s="14">
        <f>IFERROR(VLOOKUP($A950,'Fielding Data'!$A:$H,MATCH(T$1,'Fielding Data'!$A$1:$H$1,0),0),"Other")</f>
        <v>1</v>
      </c>
      <c r="U950" s="14">
        <f>SUMIFS('Fielding Data'!E:E,'Fielding Data'!$A:$A,'Hitting Data'!$A950)</f>
        <v>5</v>
      </c>
      <c r="V950" s="14">
        <f>SUMIFS('Fielding Data'!F:F,'Fielding Data'!$A:$A,'Hitting Data'!$A950)</f>
        <v>11</v>
      </c>
      <c r="W950" s="14">
        <f>SUMIFS('Fielding Data'!G:G,'Fielding Data'!$A:$A,'Hitting Data'!$A950)</f>
        <v>3</v>
      </c>
      <c r="X950" s="14">
        <f>SUMIFS('Fielding Data'!H:H,'Fielding Data'!$A:$A,'Hitting Data'!$A950)</f>
        <v>1</v>
      </c>
    </row>
    <row r="951" spans="1:24" x14ac:dyDescent="0.25">
      <c r="A951" s="14" t="str">
        <f t="shared" si="14"/>
        <v>sherrge012010</v>
      </c>
      <c r="B951" s="19" t="s">
        <v>492</v>
      </c>
      <c r="C951" s="19">
        <v>2010</v>
      </c>
      <c r="D951" s="19">
        <v>65</v>
      </c>
      <c r="E951" s="19">
        <v>0</v>
      </c>
      <c r="F951" s="19">
        <v>0</v>
      </c>
      <c r="G951" s="19">
        <v>0</v>
      </c>
      <c r="H951" s="19">
        <v>0</v>
      </c>
      <c r="I951" s="19">
        <v>0</v>
      </c>
      <c r="J951" s="19">
        <v>0</v>
      </c>
      <c r="K951" s="19">
        <v>0</v>
      </c>
      <c r="L951" s="19">
        <v>0</v>
      </c>
      <c r="M951" s="19">
        <v>0</v>
      </c>
      <c r="N951" s="19">
        <v>1</v>
      </c>
      <c r="O951" s="19">
        <v>0</v>
      </c>
      <c r="P951" s="14" t="str">
        <f>IFERROR(VLOOKUP($A951,'Fielding Data'!$A:$H,MATCH(P$1,'Fielding Data'!$A$1:$H$1,0),0),"Other")</f>
        <v>P</v>
      </c>
      <c r="Q951" s="14">
        <f>IFERROR(VLOOKUP($A951,'Fielding Data'!$A:$H,MATCH(Q$1,'Fielding Data'!$A$1:$H$1,0),0),"Other")</f>
        <v>0</v>
      </c>
      <c r="R951" s="14">
        <f>IFERROR(VLOOKUP($A951,'Fielding Data'!$A:$H,MATCH(R$1,'Fielding Data'!$A$1:$H$1,0),0),"Other")</f>
        <v>4</v>
      </c>
      <c r="S951" s="14">
        <f>IFERROR(VLOOKUP($A951,'Fielding Data'!$A:$H,MATCH(S$1,'Fielding Data'!$A$1:$H$1,0),0),"Other")</f>
        <v>0</v>
      </c>
      <c r="T951" s="14">
        <f>IFERROR(VLOOKUP($A951,'Fielding Data'!$A:$H,MATCH(T$1,'Fielding Data'!$A$1:$H$1,0),0),"Other")</f>
        <v>0</v>
      </c>
      <c r="U951" s="14">
        <f>SUMIFS('Fielding Data'!E:E,'Fielding Data'!$A:$A,'Hitting Data'!$A951)</f>
        <v>0</v>
      </c>
      <c r="V951" s="14">
        <f>SUMIFS('Fielding Data'!F:F,'Fielding Data'!$A:$A,'Hitting Data'!$A951)</f>
        <v>4</v>
      </c>
      <c r="W951" s="14">
        <f>SUMIFS('Fielding Data'!G:G,'Fielding Data'!$A:$A,'Hitting Data'!$A951)</f>
        <v>0</v>
      </c>
      <c r="X951" s="14">
        <f>SUMIFS('Fielding Data'!H:H,'Fielding Data'!$A:$A,'Hitting Data'!$A951)</f>
        <v>0</v>
      </c>
    </row>
    <row r="952" spans="1:24" x14ac:dyDescent="0.25">
      <c r="A952" s="14" t="str">
        <f t="shared" si="14"/>
        <v>shielja022010</v>
      </c>
      <c r="B952" s="19" t="s">
        <v>730</v>
      </c>
      <c r="C952" s="19">
        <v>2010</v>
      </c>
      <c r="D952" s="19">
        <v>34</v>
      </c>
      <c r="E952" s="19">
        <v>2</v>
      </c>
      <c r="F952" s="19">
        <v>0</v>
      </c>
      <c r="G952" s="19">
        <v>1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4" t="str">
        <f>IFERROR(VLOOKUP($A952,'Fielding Data'!$A:$H,MATCH(P$1,'Fielding Data'!$A$1:$H$1,0),0),"Other")</f>
        <v>P</v>
      </c>
      <c r="Q952" s="14">
        <f>IFERROR(VLOOKUP($A952,'Fielding Data'!$A:$H,MATCH(Q$1,'Fielding Data'!$A$1:$H$1,0),0),"Other")</f>
        <v>18</v>
      </c>
      <c r="R952" s="14">
        <f>IFERROR(VLOOKUP($A952,'Fielding Data'!$A:$H,MATCH(R$1,'Fielding Data'!$A$1:$H$1,0),0),"Other")</f>
        <v>17</v>
      </c>
      <c r="S952" s="14">
        <f>IFERROR(VLOOKUP($A952,'Fielding Data'!$A:$H,MATCH(S$1,'Fielding Data'!$A$1:$H$1,0),0),"Other")</f>
        <v>4</v>
      </c>
      <c r="T952" s="14">
        <f>IFERROR(VLOOKUP($A952,'Fielding Data'!$A:$H,MATCH(T$1,'Fielding Data'!$A$1:$H$1,0),0),"Other")</f>
        <v>2</v>
      </c>
      <c r="U952" s="14">
        <f>SUMIFS('Fielding Data'!E:E,'Fielding Data'!$A:$A,'Hitting Data'!$A952)</f>
        <v>18</v>
      </c>
      <c r="V952" s="14">
        <f>SUMIFS('Fielding Data'!F:F,'Fielding Data'!$A:$A,'Hitting Data'!$A952)</f>
        <v>17</v>
      </c>
      <c r="W952" s="14">
        <f>SUMIFS('Fielding Data'!G:G,'Fielding Data'!$A:$A,'Hitting Data'!$A952)</f>
        <v>4</v>
      </c>
      <c r="X952" s="14">
        <f>SUMIFS('Fielding Data'!H:H,'Fielding Data'!$A:$A,'Hitting Data'!$A952)</f>
        <v>2</v>
      </c>
    </row>
    <row r="953" spans="1:24" x14ac:dyDescent="0.25">
      <c r="A953" s="14" t="str">
        <f t="shared" si="14"/>
        <v>shielsc012010</v>
      </c>
      <c r="B953" s="19" t="s">
        <v>277</v>
      </c>
      <c r="C953" s="19">
        <v>2010</v>
      </c>
      <c r="D953" s="19">
        <v>43</v>
      </c>
      <c r="E953" s="19">
        <v>1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1</v>
      </c>
      <c r="P953" s="14" t="str">
        <f>IFERROR(VLOOKUP($A953,'Fielding Data'!$A:$H,MATCH(P$1,'Fielding Data'!$A$1:$H$1,0),0),"Other")</f>
        <v>P</v>
      </c>
      <c r="Q953" s="14">
        <f>IFERROR(VLOOKUP($A953,'Fielding Data'!$A:$H,MATCH(Q$1,'Fielding Data'!$A$1:$H$1,0),0),"Other")</f>
        <v>2</v>
      </c>
      <c r="R953" s="14">
        <f>IFERROR(VLOOKUP($A953,'Fielding Data'!$A:$H,MATCH(R$1,'Fielding Data'!$A$1:$H$1,0),0),"Other")</f>
        <v>7</v>
      </c>
      <c r="S953" s="14">
        <f>IFERROR(VLOOKUP($A953,'Fielding Data'!$A:$H,MATCH(S$1,'Fielding Data'!$A$1:$H$1,0),0),"Other")</f>
        <v>1</v>
      </c>
      <c r="T953" s="14">
        <f>IFERROR(VLOOKUP($A953,'Fielding Data'!$A:$H,MATCH(T$1,'Fielding Data'!$A$1:$H$1,0),0),"Other")</f>
        <v>0</v>
      </c>
      <c r="U953" s="14">
        <f>SUMIFS('Fielding Data'!E:E,'Fielding Data'!$A:$A,'Hitting Data'!$A953)</f>
        <v>2</v>
      </c>
      <c r="V953" s="14">
        <f>SUMIFS('Fielding Data'!F:F,'Fielding Data'!$A:$A,'Hitting Data'!$A953)</f>
        <v>7</v>
      </c>
      <c r="W953" s="14">
        <f>SUMIFS('Fielding Data'!G:G,'Fielding Data'!$A:$A,'Hitting Data'!$A953)</f>
        <v>1</v>
      </c>
      <c r="X953" s="14">
        <f>SUMIFS('Fielding Data'!H:H,'Fielding Data'!$A:$A,'Hitting Data'!$A953)</f>
        <v>0</v>
      </c>
    </row>
    <row r="954" spans="1:24" x14ac:dyDescent="0.25">
      <c r="A954" s="14" t="str">
        <f t="shared" si="14"/>
        <v>shoppke012010</v>
      </c>
      <c r="B954" s="19" t="s">
        <v>602</v>
      </c>
      <c r="C954" s="19">
        <v>2010</v>
      </c>
      <c r="D954" s="19">
        <v>63</v>
      </c>
      <c r="E954" s="19">
        <v>158</v>
      </c>
      <c r="F954" s="19">
        <v>17</v>
      </c>
      <c r="G954" s="19">
        <v>31</v>
      </c>
      <c r="H954" s="19">
        <v>8</v>
      </c>
      <c r="I954" s="19">
        <v>0</v>
      </c>
      <c r="J954" s="19">
        <v>5</v>
      </c>
      <c r="K954" s="19">
        <v>17</v>
      </c>
      <c r="L954" s="19">
        <v>0</v>
      </c>
      <c r="M954" s="19">
        <v>0</v>
      </c>
      <c r="N954" s="19">
        <v>20</v>
      </c>
      <c r="O954" s="19">
        <v>71</v>
      </c>
      <c r="P954" s="14" t="str">
        <f>IFERROR(VLOOKUP($A954,'Fielding Data'!$A:$H,MATCH(P$1,'Fielding Data'!$A$1:$H$1,0),0),"Other")</f>
        <v>C</v>
      </c>
      <c r="Q954" s="14">
        <f>IFERROR(VLOOKUP($A954,'Fielding Data'!$A:$H,MATCH(Q$1,'Fielding Data'!$A$1:$H$1,0),0),"Other")</f>
        <v>324</v>
      </c>
      <c r="R954" s="14">
        <f>IFERROR(VLOOKUP($A954,'Fielding Data'!$A:$H,MATCH(R$1,'Fielding Data'!$A$1:$H$1,0),0),"Other")</f>
        <v>18</v>
      </c>
      <c r="S954" s="14">
        <f>IFERROR(VLOOKUP($A954,'Fielding Data'!$A:$H,MATCH(S$1,'Fielding Data'!$A$1:$H$1,0),0),"Other")</f>
        <v>2</v>
      </c>
      <c r="T954" s="14">
        <f>IFERROR(VLOOKUP($A954,'Fielding Data'!$A:$H,MATCH(T$1,'Fielding Data'!$A$1:$H$1,0),0),"Other")</f>
        <v>1</v>
      </c>
      <c r="U954" s="14">
        <f>SUMIFS('Fielding Data'!E:E,'Fielding Data'!$A:$A,'Hitting Data'!$A954)</f>
        <v>324</v>
      </c>
      <c r="V954" s="14">
        <f>SUMIFS('Fielding Data'!F:F,'Fielding Data'!$A:$A,'Hitting Data'!$A954)</f>
        <v>18</v>
      </c>
      <c r="W954" s="14">
        <f>SUMIFS('Fielding Data'!G:G,'Fielding Data'!$A:$A,'Hitting Data'!$A954)</f>
        <v>2</v>
      </c>
      <c r="X954" s="14">
        <f>SUMIFS('Fielding Data'!H:H,'Fielding Data'!$A:$A,'Hitting Data'!$A954)</f>
        <v>1</v>
      </c>
    </row>
    <row r="955" spans="1:24" x14ac:dyDescent="0.25">
      <c r="A955" s="14" t="str">
        <f t="shared" si="14"/>
        <v>silvaca012010</v>
      </c>
      <c r="B955" s="19" t="s">
        <v>339</v>
      </c>
      <c r="C955" s="19">
        <v>2010</v>
      </c>
      <c r="D955" s="19">
        <v>21</v>
      </c>
      <c r="E955" s="19">
        <v>31</v>
      </c>
      <c r="F955" s="19">
        <v>0</v>
      </c>
      <c r="G955" s="19">
        <v>2</v>
      </c>
      <c r="H955" s="19">
        <v>1</v>
      </c>
      <c r="I955" s="19">
        <v>0</v>
      </c>
      <c r="J955" s="19">
        <v>0</v>
      </c>
      <c r="K955" s="19">
        <v>2</v>
      </c>
      <c r="L955" s="19">
        <v>0</v>
      </c>
      <c r="M955" s="19">
        <v>0</v>
      </c>
      <c r="N955" s="19">
        <v>3</v>
      </c>
      <c r="O955" s="19">
        <v>12</v>
      </c>
      <c r="P955" s="14" t="str">
        <f>IFERROR(VLOOKUP($A955,'Fielding Data'!$A:$H,MATCH(P$1,'Fielding Data'!$A$1:$H$1,0),0),"Other")</f>
        <v>P</v>
      </c>
      <c r="Q955" s="14">
        <f>IFERROR(VLOOKUP($A955,'Fielding Data'!$A:$H,MATCH(Q$1,'Fielding Data'!$A$1:$H$1,0),0),"Other")</f>
        <v>3</v>
      </c>
      <c r="R955" s="14">
        <f>IFERROR(VLOOKUP($A955,'Fielding Data'!$A:$H,MATCH(R$1,'Fielding Data'!$A$1:$H$1,0),0),"Other")</f>
        <v>13</v>
      </c>
      <c r="S955" s="14">
        <f>IFERROR(VLOOKUP($A955,'Fielding Data'!$A:$H,MATCH(S$1,'Fielding Data'!$A$1:$H$1,0),0),"Other")</f>
        <v>0</v>
      </c>
      <c r="T955" s="14">
        <f>IFERROR(VLOOKUP($A955,'Fielding Data'!$A:$H,MATCH(T$1,'Fielding Data'!$A$1:$H$1,0),0),"Other")</f>
        <v>0</v>
      </c>
      <c r="U955" s="14">
        <f>SUMIFS('Fielding Data'!E:E,'Fielding Data'!$A:$A,'Hitting Data'!$A955)</f>
        <v>3</v>
      </c>
      <c r="V955" s="14">
        <f>SUMIFS('Fielding Data'!F:F,'Fielding Data'!$A:$A,'Hitting Data'!$A955)</f>
        <v>13</v>
      </c>
      <c r="W955" s="14">
        <f>SUMIFS('Fielding Data'!G:G,'Fielding Data'!$A:$A,'Hitting Data'!$A955)</f>
        <v>0</v>
      </c>
      <c r="X955" s="14">
        <f>SUMIFS('Fielding Data'!H:H,'Fielding Data'!$A:$A,'Hitting Data'!$A955)</f>
        <v>0</v>
      </c>
    </row>
    <row r="956" spans="1:24" x14ac:dyDescent="0.25">
      <c r="A956" s="14" t="str">
        <f t="shared" si="14"/>
        <v>simonal012010</v>
      </c>
      <c r="B956" s="19" t="s">
        <v>1012</v>
      </c>
      <c r="C956" s="19">
        <v>2010</v>
      </c>
      <c r="D956" s="19">
        <v>49</v>
      </c>
      <c r="E956" s="19">
        <v>0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4" t="str">
        <f>IFERROR(VLOOKUP($A956,'Fielding Data'!$A:$H,MATCH(P$1,'Fielding Data'!$A$1:$H$1,0),0),"Other")</f>
        <v>P</v>
      </c>
      <c r="Q956" s="14">
        <f>IFERROR(VLOOKUP($A956,'Fielding Data'!$A:$H,MATCH(Q$1,'Fielding Data'!$A$1:$H$1,0),0),"Other")</f>
        <v>6</v>
      </c>
      <c r="R956" s="14">
        <f>IFERROR(VLOOKUP($A956,'Fielding Data'!$A:$H,MATCH(R$1,'Fielding Data'!$A$1:$H$1,0),0),"Other")</f>
        <v>3</v>
      </c>
      <c r="S956" s="14">
        <f>IFERROR(VLOOKUP($A956,'Fielding Data'!$A:$H,MATCH(S$1,'Fielding Data'!$A$1:$H$1,0),0),"Other")</f>
        <v>0</v>
      </c>
      <c r="T956" s="14">
        <f>IFERROR(VLOOKUP($A956,'Fielding Data'!$A:$H,MATCH(T$1,'Fielding Data'!$A$1:$H$1,0),0),"Other")</f>
        <v>0</v>
      </c>
      <c r="U956" s="14">
        <f>SUMIFS('Fielding Data'!E:E,'Fielding Data'!$A:$A,'Hitting Data'!$A956)</f>
        <v>6</v>
      </c>
      <c r="V956" s="14">
        <f>SUMIFS('Fielding Data'!F:F,'Fielding Data'!$A:$A,'Hitting Data'!$A956)</f>
        <v>3</v>
      </c>
      <c r="W956" s="14">
        <f>SUMIFS('Fielding Data'!G:G,'Fielding Data'!$A:$A,'Hitting Data'!$A956)</f>
        <v>0</v>
      </c>
      <c r="X956" s="14">
        <f>SUMIFS('Fielding Data'!H:H,'Fielding Data'!$A:$A,'Hitting Data'!$A956)</f>
        <v>0</v>
      </c>
    </row>
    <row r="957" spans="1:24" x14ac:dyDescent="0.25">
      <c r="A957" s="14" t="str">
        <f t="shared" si="14"/>
        <v>sinkbbr012010</v>
      </c>
      <c r="B957" s="19" t="s">
        <v>1381</v>
      </c>
      <c r="C957" s="19">
        <v>2010</v>
      </c>
      <c r="D957" s="19">
        <v>3</v>
      </c>
      <c r="E957" s="19">
        <v>0</v>
      </c>
      <c r="F957" s="19">
        <v>0</v>
      </c>
      <c r="G957" s="19">
        <v>0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4" t="str">
        <f>IFERROR(VLOOKUP($A957,'Fielding Data'!$A:$H,MATCH(P$1,'Fielding Data'!$A$1:$H$1,0),0),"Other")</f>
        <v>P</v>
      </c>
      <c r="Q957" s="14">
        <f>IFERROR(VLOOKUP($A957,'Fielding Data'!$A:$H,MATCH(Q$1,'Fielding Data'!$A$1:$H$1,0),0),"Other")</f>
        <v>0</v>
      </c>
      <c r="R957" s="14">
        <f>IFERROR(VLOOKUP($A957,'Fielding Data'!$A:$H,MATCH(R$1,'Fielding Data'!$A$1:$H$1,0),0),"Other")</f>
        <v>0</v>
      </c>
      <c r="S957" s="14">
        <f>IFERROR(VLOOKUP($A957,'Fielding Data'!$A:$H,MATCH(S$1,'Fielding Data'!$A$1:$H$1,0),0),"Other")</f>
        <v>0</v>
      </c>
      <c r="T957" s="14">
        <f>IFERROR(VLOOKUP($A957,'Fielding Data'!$A:$H,MATCH(T$1,'Fielding Data'!$A$1:$H$1,0),0),"Other")</f>
        <v>0</v>
      </c>
      <c r="U957" s="14">
        <f>SUMIFS('Fielding Data'!E:E,'Fielding Data'!$A:$A,'Hitting Data'!$A957)</f>
        <v>0</v>
      </c>
      <c r="V957" s="14">
        <f>SUMIFS('Fielding Data'!F:F,'Fielding Data'!$A:$A,'Hitting Data'!$A957)</f>
        <v>0</v>
      </c>
      <c r="W957" s="14">
        <f>SUMIFS('Fielding Data'!G:G,'Fielding Data'!$A:$A,'Hitting Data'!$A957)</f>
        <v>0</v>
      </c>
      <c r="X957" s="14">
        <f>SUMIFS('Fielding Data'!H:H,'Fielding Data'!$A:$A,'Hitting Data'!$A957)</f>
        <v>0</v>
      </c>
    </row>
    <row r="958" spans="1:24" x14ac:dyDescent="0.25">
      <c r="A958" s="14" t="str">
        <f t="shared" si="14"/>
        <v>sippto012010</v>
      </c>
      <c r="B958" s="19" t="s">
        <v>1185</v>
      </c>
      <c r="C958" s="19">
        <v>2010</v>
      </c>
      <c r="D958" s="19">
        <v>70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4" t="str">
        <f>IFERROR(VLOOKUP($A958,'Fielding Data'!$A:$H,MATCH(P$1,'Fielding Data'!$A$1:$H$1,0),0),"Other")</f>
        <v>P</v>
      </c>
      <c r="Q958" s="14">
        <f>IFERROR(VLOOKUP($A958,'Fielding Data'!$A:$H,MATCH(Q$1,'Fielding Data'!$A$1:$H$1,0),0),"Other")</f>
        <v>1</v>
      </c>
      <c r="R958" s="14">
        <f>IFERROR(VLOOKUP($A958,'Fielding Data'!$A:$H,MATCH(R$1,'Fielding Data'!$A$1:$H$1,0),0),"Other")</f>
        <v>10</v>
      </c>
      <c r="S958" s="14">
        <f>IFERROR(VLOOKUP($A958,'Fielding Data'!$A:$H,MATCH(S$1,'Fielding Data'!$A$1:$H$1,0),0),"Other")</f>
        <v>0</v>
      </c>
      <c r="T958" s="14">
        <f>IFERROR(VLOOKUP($A958,'Fielding Data'!$A:$H,MATCH(T$1,'Fielding Data'!$A$1:$H$1,0),0),"Other")</f>
        <v>0</v>
      </c>
      <c r="U958" s="14">
        <f>SUMIFS('Fielding Data'!E:E,'Fielding Data'!$A:$A,'Hitting Data'!$A958)</f>
        <v>1</v>
      </c>
      <c r="V958" s="14">
        <f>SUMIFS('Fielding Data'!F:F,'Fielding Data'!$A:$A,'Hitting Data'!$A958)</f>
        <v>10</v>
      </c>
      <c r="W958" s="14">
        <f>SUMIFS('Fielding Data'!G:G,'Fielding Data'!$A:$A,'Hitting Data'!$A958)</f>
        <v>0</v>
      </c>
      <c r="X958" s="14">
        <f>SUMIFS('Fielding Data'!H:H,'Fielding Data'!$A:$A,'Hitting Data'!$A958)</f>
        <v>0</v>
      </c>
    </row>
    <row r="959" spans="1:24" x14ac:dyDescent="0.25">
      <c r="A959" s="14" t="str">
        <f t="shared" si="14"/>
        <v>sizemgr012010</v>
      </c>
      <c r="B959" s="19" t="s">
        <v>493</v>
      </c>
      <c r="C959" s="19">
        <v>2010</v>
      </c>
      <c r="D959" s="19">
        <v>33</v>
      </c>
      <c r="E959" s="19">
        <v>128</v>
      </c>
      <c r="F959" s="19">
        <v>15</v>
      </c>
      <c r="G959" s="19">
        <v>27</v>
      </c>
      <c r="H959" s="19">
        <v>6</v>
      </c>
      <c r="I959" s="19">
        <v>2</v>
      </c>
      <c r="J959" s="19">
        <v>0</v>
      </c>
      <c r="K959" s="19">
        <v>13</v>
      </c>
      <c r="L959" s="19">
        <v>4</v>
      </c>
      <c r="M959" s="19">
        <v>2</v>
      </c>
      <c r="N959" s="19">
        <v>9</v>
      </c>
      <c r="O959" s="19">
        <v>35</v>
      </c>
      <c r="P959" s="14" t="str">
        <f>IFERROR(VLOOKUP($A959,'Fielding Data'!$A:$H,MATCH(P$1,'Fielding Data'!$A$1:$H$1,0),0),"Other")</f>
        <v>CF</v>
      </c>
      <c r="Q959" s="14">
        <f>IFERROR(VLOOKUP($A959,'Fielding Data'!$A:$H,MATCH(Q$1,'Fielding Data'!$A$1:$H$1,0),0),"Other")</f>
        <v>0</v>
      </c>
      <c r="R959" s="14">
        <f>IFERROR(VLOOKUP($A959,'Fielding Data'!$A:$H,MATCH(R$1,'Fielding Data'!$A$1:$H$1,0),0),"Other")</f>
        <v>0</v>
      </c>
      <c r="S959" s="14">
        <f>IFERROR(VLOOKUP($A959,'Fielding Data'!$A:$H,MATCH(S$1,'Fielding Data'!$A$1:$H$1,0),0),"Other")</f>
        <v>0</v>
      </c>
      <c r="T959" s="14">
        <f>IFERROR(VLOOKUP($A959,'Fielding Data'!$A:$H,MATCH(T$1,'Fielding Data'!$A$1:$H$1,0),0),"Other")</f>
        <v>0</v>
      </c>
      <c r="U959" s="14">
        <f>SUMIFS('Fielding Data'!E:E,'Fielding Data'!$A:$A,'Hitting Data'!$A959)</f>
        <v>64</v>
      </c>
      <c r="V959" s="14">
        <f>SUMIFS('Fielding Data'!F:F,'Fielding Data'!$A:$A,'Hitting Data'!$A959)</f>
        <v>0</v>
      </c>
      <c r="W959" s="14">
        <f>SUMIFS('Fielding Data'!G:G,'Fielding Data'!$A:$A,'Hitting Data'!$A959)</f>
        <v>1</v>
      </c>
      <c r="X959" s="14">
        <f>SUMIFS('Fielding Data'!H:H,'Fielding Data'!$A:$A,'Hitting Data'!$A959)</f>
        <v>0</v>
      </c>
    </row>
    <row r="960" spans="1:24" x14ac:dyDescent="0.25">
      <c r="A960" s="14" t="str">
        <f t="shared" si="14"/>
        <v>sizemsc012010</v>
      </c>
      <c r="B960" s="19" t="s">
        <v>1382</v>
      </c>
      <c r="C960" s="19">
        <v>2010</v>
      </c>
      <c r="D960" s="19">
        <v>48</v>
      </c>
      <c r="E960" s="19">
        <v>143</v>
      </c>
      <c r="F960" s="19">
        <v>19</v>
      </c>
      <c r="G960" s="19">
        <v>32</v>
      </c>
      <c r="H960" s="19">
        <v>7</v>
      </c>
      <c r="I960" s="19">
        <v>0</v>
      </c>
      <c r="J960" s="19">
        <v>3</v>
      </c>
      <c r="K960" s="19">
        <v>14</v>
      </c>
      <c r="L960" s="19">
        <v>0</v>
      </c>
      <c r="M960" s="19">
        <v>0</v>
      </c>
      <c r="N960" s="19">
        <v>15</v>
      </c>
      <c r="O960" s="19">
        <v>40</v>
      </c>
      <c r="P960" s="14" t="str">
        <f>IFERROR(VLOOKUP($A960,'Fielding Data'!$A:$H,MATCH(P$1,'Fielding Data'!$A$1:$H$1,0),0),"Other")</f>
        <v>2B</v>
      </c>
      <c r="Q960" s="14">
        <f>IFERROR(VLOOKUP($A960,'Fielding Data'!$A:$H,MATCH(Q$1,'Fielding Data'!$A$1:$H$1,0),0),"Other")</f>
        <v>59</v>
      </c>
      <c r="R960" s="14">
        <f>IFERROR(VLOOKUP($A960,'Fielding Data'!$A:$H,MATCH(R$1,'Fielding Data'!$A$1:$H$1,0),0),"Other")</f>
        <v>90</v>
      </c>
      <c r="S960" s="14">
        <f>IFERROR(VLOOKUP($A960,'Fielding Data'!$A:$H,MATCH(S$1,'Fielding Data'!$A$1:$H$1,0),0),"Other")</f>
        <v>7</v>
      </c>
      <c r="T960" s="14">
        <f>IFERROR(VLOOKUP($A960,'Fielding Data'!$A:$H,MATCH(T$1,'Fielding Data'!$A$1:$H$1,0),0),"Other")</f>
        <v>24</v>
      </c>
      <c r="U960" s="14">
        <f>SUMIFS('Fielding Data'!E:E,'Fielding Data'!$A:$A,'Hitting Data'!$A960)</f>
        <v>66</v>
      </c>
      <c r="V960" s="14">
        <f>SUMIFS('Fielding Data'!F:F,'Fielding Data'!$A:$A,'Hitting Data'!$A960)</f>
        <v>97</v>
      </c>
      <c r="W960" s="14">
        <f>SUMIFS('Fielding Data'!G:G,'Fielding Data'!$A:$A,'Hitting Data'!$A960)</f>
        <v>8</v>
      </c>
      <c r="X960" s="14">
        <f>SUMIFS('Fielding Data'!H:H,'Fielding Data'!$A:$A,'Hitting Data'!$A960)</f>
        <v>25</v>
      </c>
    </row>
    <row r="961" spans="1:24" x14ac:dyDescent="0.25">
      <c r="A961" s="14" t="str">
        <f t="shared" si="14"/>
        <v>slamaan012010</v>
      </c>
      <c r="B961" s="19" t="s">
        <v>1383</v>
      </c>
      <c r="C961" s="19">
        <v>2010</v>
      </c>
      <c r="D961" s="19">
        <v>5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4" t="str">
        <f>IFERROR(VLOOKUP($A961,'Fielding Data'!$A:$H,MATCH(P$1,'Fielding Data'!$A$1:$H$1,0),0),"Other")</f>
        <v>P</v>
      </c>
      <c r="Q961" s="14">
        <f>IFERROR(VLOOKUP($A961,'Fielding Data'!$A:$H,MATCH(Q$1,'Fielding Data'!$A$1:$H$1,0),0),"Other")</f>
        <v>0</v>
      </c>
      <c r="R961" s="14">
        <f>IFERROR(VLOOKUP($A961,'Fielding Data'!$A:$H,MATCH(R$1,'Fielding Data'!$A$1:$H$1,0),0),"Other")</f>
        <v>0</v>
      </c>
      <c r="S961" s="14">
        <f>IFERROR(VLOOKUP($A961,'Fielding Data'!$A:$H,MATCH(S$1,'Fielding Data'!$A$1:$H$1,0),0),"Other")</f>
        <v>0</v>
      </c>
      <c r="T961" s="14">
        <f>IFERROR(VLOOKUP($A961,'Fielding Data'!$A:$H,MATCH(T$1,'Fielding Data'!$A$1:$H$1,0),0),"Other")</f>
        <v>0</v>
      </c>
      <c r="U961" s="14">
        <f>SUMIFS('Fielding Data'!E:E,'Fielding Data'!$A:$A,'Hitting Data'!$A961)</f>
        <v>0</v>
      </c>
      <c r="V961" s="14">
        <f>SUMIFS('Fielding Data'!F:F,'Fielding Data'!$A:$A,'Hitting Data'!$A961)</f>
        <v>0</v>
      </c>
      <c r="W961" s="14">
        <f>SUMIFS('Fielding Data'!G:G,'Fielding Data'!$A:$A,'Hitting Data'!$A961)</f>
        <v>0</v>
      </c>
      <c r="X961" s="14">
        <f>SUMIFS('Fielding Data'!H:H,'Fielding Data'!$A:$A,'Hitting Data'!$A961)</f>
        <v>0</v>
      </c>
    </row>
    <row r="962" spans="1:24" x14ac:dyDescent="0.25">
      <c r="A962" s="14" t="str">
        <f t="shared" si="14"/>
        <v>slatedo012010</v>
      </c>
      <c r="B962" s="19" t="s">
        <v>731</v>
      </c>
      <c r="C962" s="19">
        <v>2010</v>
      </c>
      <c r="D962" s="19">
        <v>49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4" t="str">
        <f>IFERROR(VLOOKUP($A962,'Fielding Data'!$A:$H,MATCH(P$1,'Fielding Data'!$A$1:$H$1,0),0),"Other")</f>
        <v>P</v>
      </c>
      <c r="Q962" s="14">
        <f>IFERROR(VLOOKUP($A962,'Fielding Data'!$A:$H,MATCH(Q$1,'Fielding Data'!$A$1:$H$1,0),0),"Other")</f>
        <v>0</v>
      </c>
      <c r="R962" s="14">
        <f>IFERROR(VLOOKUP($A962,'Fielding Data'!$A:$H,MATCH(R$1,'Fielding Data'!$A$1:$H$1,0),0),"Other")</f>
        <v>4</v>
      </c>
      <c r="S962" s="14">
        <f>IFERROR(VLOOKUP($A962,'Fielding Data'!$A:$H,MATCH(S$1,'Fielding Data'!$A$1:$H$1,0),0),"Other")</f>
        <v>1</v>
      </c>
      <c r="T962" s="14">
        <f>IFERROR(VLOOKUP($A962,'Fielding Data'!$A:$H,MATCH(T$1,'Fielding Data'!$A$1:$H$1,0),0),"Other")</f>
        <v>0</v>
      </c>
      <c r="U962" s="14">
        <f>SUMIFS('Fielding Data'!E:E,'Fielding Data'!$A:$A,'Hitting Data'!$A962)</f>
        <v>0</v>
      </c>
      <c r="V962" s="14">
        <f>SUMIFS('Fielding Data'!F:F,'Fielding Data'!$A:$A,'Hitting Data'!$A962)</f>
        <v>4</v>
      </c>
      <c r="W962" s="14">
        <f>SUMIFS('Fielding Data'!G:G,'Fielding Data'!$A:$A,'Hitting Data'!$A962)</f>
        <v>1</v>
      </c>
      <c r="X962" s="14">
        <f>SUMIFS('Fielding Data'!H:H,'Fielding Data'!$A:$A,'Hitting Data'!$A962)</f>
        <v>0</v>
      </c>
    </row>
    <row r="963" spans="1:24" x14ac:dyDescent="0.25">
      <c r="A963" s="14" t="str">
        <f t="shared" ref="A963:A1026" si="15">B963&amp;C963</f>
        <v>sloweke012010</v>
      </c>
      <c r="B963" s="19" t="s">
        <v>852</v>
      </c>
      <c r="C963" s="19">
        <v>2010</v>
      </c>
      <c r="D963" s="19">
        <v>31</v>
      </c>
      <c r="E963" s="19">
        <v>2</v>
      </c>
      <c r="F963" s="19">
        <v>0</v>
      </c>
      <c r="G963" s="19">
        <v>0</v>
      </c>
      <c r="H963" s="19">
        <v>0</v>
      </c>
      <c r="I963" s="19">
        <v>0</v>
      </c>
      <c r="J963" s="19">
        <v>0</v>
      </c>
      <c r="K963" s="19">
        <v>0</v>
      </c>
      <c r="L963" s="19">
        <v>0</v>
      </c>
      <c r="M963" s="19">
        <v>0</v>
      </c>
      <c r="N963" s="19">
        <v>0</v>
      </c>
      <c r="O963" s="19">
        <v>1</v>
      </c>
      <c r="P963" s="14" t="str">
        <f>IFERROR(VLOOKUP($A963,'Fielding Data'!$A:$H,MATCH(P$1,'Fielding Data'!$A$1:$H$1,0),0),"Other")</f>
        <v>P</v>
      </c>
      <c r="Q963" s="14">
        <f>IFERROR(VLOOKUP($A963,'Fielding Data'!$A:$H,MATCH(Q$1,'Fielding Data'!$A$1:$H$1,0),0),"Other")</f>
        <v>11</v>
      </c>
      <c r="R963" s="14">
        <f>IFERROR(VLOOKUP($A963,'Fielding Data'!$A:$H,MATCH(R$1,'Fielding Data'!$A$1:$H$1,0),0),"Other")</f>
        <v>12</v>
      </c>
      <c r="S963" s="14">
        <f>IFERROR(VLOOKUP($A963,'Fielding Data'!$A:$H,MATCH(S$1,'Fielding Data'!$A$1:$H$1,0),0),"Other")</f>
        <v>2</v>
      </c>
      <c r="T963" s="14">
        <f>IFERROR(VLOOKUP($A963,'Fielding Data'!$A:$H,MATCH(T$1,'Fielding Data'!$A$1:$H$1,0),0),"Other")</f>
        <v>0</v>
      </c>
      <c r="U963" s="14">
        <f>SUMIFS('Fielding Data'!E:E,'Fielding Data'!$A:$A,'Hitting Data'!$A963)</f>
        <v>11</v>
      </c>
      <c r="V963" s="14">
        <f>SUMIFS('Fielding Data'!F:F,'Fielding Data'!$A:$A,'Hitting Data'!$A963)</f>
        <v>12</v>
      </c>
      <c r="W963" s="14">
        <f>SUMIFS('Fielding Data'!G:G,'Fielding Data'!$A:$A,'Hitting Data'!$A963)</f>
        <v>2</v>
      </c>
      <c r="X963" s="14">
        <f>SUMIFS('Fielding Data'!H:H,'Fielding Data'!$A:$A,'Hitting Data'!$A963)</f>
        <v>0</v>
      </c>
    </row>
    <row r="964" spans="1:24" x14ac:dyDescent="0.25">
      <c r="A964" s="14" t="str">
        <f t="shared" si="15"/>
        <v>smithch072010</v>
      </c>
      <c r="B964" s="19" t="s">
        <v>1013</v>
      </c>
      <c r="C964" s="19">
        <v>2010</v>
      </c>
      <c r="D964" s="19">
        <v>3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4" t="str">
        <f>IFERROR(VLOOKUP($A964,'Fielding Data'!$A:$H,MATCH(P$1,'Fielding Data'!$A$1:$H$1,0),0),"Other")</f>
        <v>P</v>
      </c>
      <c r="Q964" s="14">
        <f>IFERROR(VLOOKUP($A964,'Fielding Data'!$A:$H,MATCH(Q$1,'Fielding Data'!$A$1:$H$1,0),0),"Other")</f>
        <v>0</v>
      </c>
      <c r="R964" s="14">
        <f>IFERROR(VLOOKUP($A964,'Fielding Data'!$A:$H,MATCH(R$1,'Fielding Data'!$A$1:$H$1,0),0),"Other")</f>
        <v>0</v>
      </c>
      <c r="S964" s="14">
        <f>IFERROR(VLOOKUP($A964,'Fielding Data'!$A:$H,MATCH(S$1,'Fielding Data'!$A$1:$H$1,0),0),"Other")</f>
        <v>0</v>
      </c>
      <c r="T964" s="14">
        <f>IFERROR(VLOOKUP($A964,'Fielding Data'!$A:$H,MATCH(T$1,'Fielding Data'!$A$1:$H$1,0),0),"Other")</f>
        <v>0</v>
      </c>
      <c r="U964" s="14">
        <f>SUMIFS('Fielding Data'!E:E,'Fielding Data'!$A:$A,'Hitting Data'!$A964)</f>
        <v>0</v>
      </c>
      <c r="V964" s="14">
        <f>SUMIFS('Fielding Data'!F:F,'Fielding Data'!$A:$A,'Hitting Data'!$A964)</f>
        <v>0</v>
      </c>
      <c r="W964" s="14">
        <f>SUMIFS('Fielding Data'!G:G,'Fielding Data'!$A:$A,'Hitting Data'!$A964)</f>
        <v>0</v>
      </c>
      <c r="X964" s="14">
        <f>SUMIFS('Fielding Data'!H:H,'Fielding Data'!$A:$A,'Hitting Data'!$A964)</f>
        <v>0</v>
      </c>
    </row>
    <row r="965" spans="1:24" x14ac:dyDescent="0.25">
      <c r="A965" s="14" t="str">
        <f t="shared" si="15"/>
        <v>smithgr022010</v>
      </c>
      <c r="B965" s="19" t="s">
        <v>1014</v>
      </c>
      <c r="C965" s="19">
        <v>2010</v>
      </c>
      <c r="D965" s="19">
        <v>10</v>
      </c>
      <c r="E965" s="19">
        <v>13</v>
      </c>
      <c r="F965" s="19">
        <v>2</v>
      </c>
      <c r="G965" s="19">
        <v>4</v>
      </c>
      <c r="H965" s="19">
        <v>2</v>
      </c>
      <c r="I965" s="19">
        <v>0</v>
      </c>
      <c r="J965" s="19">
        <v>0</v>
      </c>
      <c r="K965" s="19">
        <v>2</v>
      </c>
      <c r="L965" s="19">
        <v>0</v>
      </c>
      <c r="M965" s="19">
        <v>0</v>
      </c>
      <c r="N965" s="19">
        <v>0</v>
      </c>
      <c r="O965" s="19">
        <v>1</v>
      </c>
      <c r="P965" s="14" t="str">
        <f>IFERROR(VLOOKUP($A965,'Fielding Data'!$A:$H,MATCH(P$1,'Fielding Data'!$A$1:$H$1,0),0),"Other")</f>
        <v>P</v>
      </c>
      <c r="Q965" s="14">
        <f>IFERROR(VLOOKUP($A965,'Fielding Data'!$A:$H,MATCH(Q$1,'Fielding Data'!$A$1:$H$1,0),0),"Other")</f>
        <v>1</v>
      </c>
      <c r="R965" s="14">
        <f>IFERROR(VLOOKUP($A965,'Fielding Data'!$A:$H,MATCH(R$1,'Fielding Data'!$A$1:$H$1,0),0),"Other")</f>
        <v>5</v>
      </c>
      <c r="S965" s="14">
        <f>IFERROR(VLOOKUP($A965,'Fielding Data'!$A:$H,MATCH(S$1,'Fielding Data'!$A$1:$H$1,0),0),"Other")</f>
        <v>0</v>
      </c>
      <c r="T965" s="14">
        <f>IFERROR(VLOOKUP($A965,'Fielding Data'!$A:$H,MATCH(T$1,'Fielding Data'!$A$1:$H$1,0),0),"Other")</f>
        <v>0</v>
      </c>
      <c r="U965" s="14">
        <f>SUMIFS('Fielding Data'!E:E,'Fielding Data'!$A:$A,'Hitting Data'!$A965)</f>
        <v>1</v>
      </c>
      <c r="V965" s="14">
        <f>SUMIFS('Fielding Data'!F:F,'Fielding Data'!$A:$A,'Hitting Data'!$A965)</f>
        <v>5</v>
      </c>
      <c r="W965" s="14">
        <f>SUMIFS('Fielding Data'!G:G,'Fielding Data'!$A:$A,'Hitting Data'!$A965)</f>
        <v>0</v>
      </c>
      <c r="X965" s="14">
        <f>SUMIFS('Fielding Data'!H:H,'Fielding Data'!$A:$A,'Hitting Data'!$A965)</f>
        <v>0</v>
      </c>
    </row>
    <row r="966" spans="1:24" x14ac:dyDescent="0.25">
      <c r="A966" s="14" t="str">
        <f t="shared" si="15"/>
        <v>smithjo052010</v>
      </c>
      <c r="B966" s="19" t="s">
        <v>853</v>
      </c>
      <c r="C966" s="19">
        <v>2010</v>
      </c>
      <c r="D966" s="19">
        <v>53</v>
      </c>
      <c r="E966" s="19">
        <v>0</v>
      </c>
      <c r="F966" s="19">
        <v>0</v>
      </c>
      <c r="G966" s="19">
        <v>0</v>
      </c>
      <c r="H966" s="19">
        <v>0</v>
      </c>
      <c r="I966" s="19">
        <v>0</v>
      </c>
      <c r="J966" s="19">
        <v>0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4" t="str">
        <f>IFERROR(VLOOKUP($A966,'Fielding Data'!$A:$H,MATCH(P$1,'Fielding Data'!$A$1:$H$1,0),0),"Other")</f>
        <v>P</v>
      </c>
      <c r="Q966" s="14">
        <f>IFERROR(VLOOKUP($A966,'Fielding Data'!$A:$H,MATCH(Q$1,'Fielding Data'!$A$1:$H$1,0),0),"Other")</f>
        <v>1</v>
      </c>
      <c r="R966" s="14">
        <f>IFERROR(VLOOKUP($A966,'Fielding Data'!$A:$H,MATCH(R$1,'Fielding Data'!$A$1:$H$1,0),0),"Other")</f>
        <v>8</v>
      </c>
      <c r="S966" s="14">
        <f>IFERROR(VLOOKUP($A966,'Fielding Data'!$A:$H,MATCH(S$1,'Fielding Data'!$A$1:$H$1,0),0),"Other")</f>
        <v>0</v>
      </c>
      <c r="T966" s="14">
        <f>IFERROR(VLOOKUP($A966,'Fielding Data'!$A:$H,MATCH(T$1,'Fielding Data'!$A$1:$H$1,0),0),"Other")</f>
        <v>2</v>
      </c>
      <c r="U966" s="14">
        <f>SUMIFS('Fielding Data'!E:E,'Fielding Data'!$A:$A,'Hitting Data'!$A966)</f>
        <v>1</v>
      </c>
      <c r="V966" s="14">
        <f>SUMIFS('Fielding Data'!F:F,'Fielding Data'!$A:$A,'Hitting Data'!$A966)</f>
        <v>8</v>
      </c>
      <c r="W966" s="14">
        <f>SUMIFS('Fielding Data'!G:G,'Fielding Data'!$A:$A,'Hitting Data'!$A966)</f>
        <v>0</v>
      </c>
      <c r="X966" s="14">
        <f>SUMIFS('Fielding Data'!H:H,'Fielding Data'!$A:$A,'Hitting Data'!$A966)</f>
        <v>2</v>
      </c>
    </row>
    <row r="967" spans="1:24" x14ac:dyDescent="0.25">
      <c r="A967" s="14" t="str">
        <f t="shared" si="15"/>
        <v>smithjo062010</v>
      </c>
      <c r="B967" s="19" t="s">
        <v>1384</v>
      </c>
      <c r="C967" s="19">
        <v>2010</v>
      </c>
      <c r="D967" s="19">
        <v>37</v>
      </c>
      <c r="E967" s="19">
        <v>3</v>
      </c>
      <c r="F967" s="19">
        <v>0</v>
      </c>
      <c r="G967" s="19">
        <v>0</v>
      </c>
      <c r="H967" s="19">
        <v>0</v>
      </c>
      <c r="I967" s="19">
        <v>0</v>
      </c>
      <c r="J967" s="19">
        <v>0</v>
      </c>
      <c r="K967" s="19">
        <v>0</v>
      </c>
      <c r="L967" s="19">
        <v>0</v>
      </c>
      <c r="M967" s="19">
        <v>0</v>
      </c>
      <c r="N967" s="19">
        <v>0</v>
      </c>
      <c r="O967" s="19">
        <v>1</v>
      </c>
      <c r="P967" s="14" t="str">
        <f>IFERROR(VLOOKUP($A967,'Fielding Data'!$A:$H,MATCH(P$1,'Fielding Data'!$A$1:$H$1,0),0),"Other")</f>
        <v>P</v>
      </c>
      <c r="Q967" s="14">
        <f>IFERROR(VLOOKUP($A967,'Fielding Data'!$A:$H,MATCH(Q$1,'Fielding Data'!$A$1:$H$1,0),0),"Other")</f>
        <v>1</v>
      </c>
      <c r="R967" s="14">
        <f>IFERROR(VLOOKUP($A967,'Fielding Data'!$A:$H,MATCH(R$1,'Fielding Data'!$A$1:$H$1,0),0),"Other")</f>
        <v>1</v>
      </c>
      <c r="S967" s="14">
        <f>IFERROR(VLOOKUP($A967,'Fielding Data'!$A:$H,MATCH(S$1,'Fielding Data'!$A$1:$H$1,0),0),"Other")</f>
        <v>0</v>
      </c>
      <c r="T967" s="14">
        <f>IFERROR(VLOOKUP($A967,'Fielding Data'!$A:$H,MATCH(T$1,'Fielding Data'!$A$1:$H$1,0),0),"Other")</f>
        <v>0</v>
      </c>
      <c r="U967" s="14">
        <f>SUMIFS('Fielding Data'!E:E,'Fielding Data'!$A:$A,'Hitting Data'!$A967)</f>
        <v>1</v>
      </c>
      <c r="V967" s="14">
        <f>SUMIFS('Fielding Data'!F:F,'Fielding Data'!$A:$A,'Hitting Data'!$A967)</f>
        <v>1</v>
      </c>
      <c r="W967" s="14">
        <f>SUMIFS('Fielding Data'!G:G,'Fielding Data'!$A:$A,'Hitting Data'!$A967)</f>
        <v>0</v>
      </c>
      <c r="X967" s="14">
        <f>SUMIFS('Fielding Data'!H:H,'Fielding Data'!$A:$A,'Hitting Data'!$A967)</f>
        <v>0</v>
      </c>
    </row>
    <row r="968" spans="1:24" x14ac:dyDescent="0.25">
      <c r="A968" s="14" t="str">
        <f t="shared" si="15"/>
        <v>smithse012010</v>
      </c>
      <c r="B968" s="19" t="s">
        <v>854</v>
      </c>
      <c r="C968" s="19">
        <v>2010</v>
      </c>
      <c r="D968" s="19">
        <v>133</v>
      </c>
      <c r="E968" s="19">
        <v>358</v>
      </c>
      <c r="F968" s="19">
        <v>55</v>
      </c>
      <c r="G968" s="19">
        <v>88</v>
      </c>
      <c r="H968" s="19">
        <v>19</v>
      </c>
      <c r="I968" s="19">
        <v>5</v>
      </c>
      <c r="J968" s="19">
        <v>17</v>
      </c>
      <c r="K968" s="19">
        <v>52</v>
      </c>
      <c r="L968" s="19">
        <v>2</v>
      </c>
      <c r="M968" s="19">
        <v>1</v>
      </c>
      <c r="N968" s="19">
        <v>35</v>
      </c>
      <c r="O968" s="19">
        <v>67</v>
      </c>
      <c r="P968" s="14" t="str">
        <f>IFERROR(VLOOKUP($A968,'Fielding Data'!$A:$H,MATCH(P$1,'Fielding Data'!$A$1:$H$1,0),0),"Other")</f>
        <v>LF</v>
      </c>
      <c r="Q968" s="14">
        <f>IFERROR(VLOOKUP($A968,'Fielding Data'!$A:$H,MATCH(Q$1,'Fielding Data'!$A$1:$H$1,0),0),"Other")</f>
        <v>0</v>
      </c>
      <c r="R968" s="14">
        <f>IFERROR(VLOOKUP($A968,'Fielding Data'!$A:$H,MATCH(R$1,'Fielding Data'!$A$1:$H$1,0),0),"Other")</f>
        <v>0</v>
      </c>
      <c r="S968" s="14">
        <f>IFERROR(VLOOKUP($A968,'Fielding Data'!$A:$H,MATCH(S$1,'Fielding Data'!$A$1:$H$1,0),0),"Other")</f>
        <v>0</v>
      </c>
      <c r="T968" s="14">
        <f>IFERROR(VLOOKUP($A968,'Fielding Data'!$A:$H,MATCH(T$1,'Fielding Data'!$A$1:$H$1,0),0),"Other")</f>
        <v>0</v>
      </c>
      <c r="U968" s="14">
        <f>SUMIFS('Fielding Data'!E:E,'Fielding Data'!$A:$A,'Hitting Data'!$A968)</f>
        <v>155</v>
      </c>
      <c r="V968" s="14">
        <f>SUMIFS('Fielding Data'!F:F,'Fielding Data'!$A:$A,'Hitting Data'!$A968)</f>
        <v>4</v>
      </c>
      <c r="W968" s="14">
        <f>SUMIFS('Fielding Data'!G:G,'Fielding Data'!$A:$A,'Hitting Data'!$A968)</f>
        <v>3</v>
      </c>
      <c r="X968" s="14">
        <f>SUMIFS('Fielding Data'!H:H,'Fielding Data'!$A:$A,'Hitting Data'!$A968)</f>
        <v>2</v>
      </c>
    </row>
    <row r="969" spans="1:24" x14ac:dyDescent="0.25">
      <c r="A969" s="14" t="str">
        <f t="shared" si="15"/>
        <v>snellia012010</v>
      </c>
      <c r="B969" s="19" t="s">
        <v>494</v>
      </c>
      <c r="C969" s="19">
        <v>2010</v>
      </c>
      <c r="D969" s="19">
        <v>12</v>
      </c>
      <c r="E969" s="19">
        <v>0</v>
      </c>
      <c r="F969" s="19">
        <v>0</v>
      </c>
      <c r="G969" s="19">
        <v>0</v>
      </c>
      <c r="H969" s="19">
        <v>0</v>
      </c>
      <c r="I969" s="19">
        <v>0</v>
      </c>
      <c r="J969" s="19">
        <v>0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4" t="str">
        <f>IFERROR(VLOOKUP($A969,'Fielding Data'!$A:$H,MATCH(P$1,'Fielding Data'!$A$1:$H$1,0),0),"Other")</f>
        <v>P</v>
      </c>
      <c r="Q969" s="14">
        <f>IFERROR(VLOOKUP($A969,'Fielding Data'!$A:$H,MATCH(Q$1,'Fielding Data'!$A$1:$H$1,0),0),"Other")</f>
        <v>6</v>
      </c>
      <c r="R969" s="14">
        <f>IFERROR(VLOOKUP($A969,'Fielding Data'!$A:$H,MATCH(R$1,'Fielding Data'!$A$1:$H$1,0),0),"Other")</f>
        <v>6</v>
      </c>
      <c r="S969" s="14">
        <f>IFERROR(VLOOKUP($A969,'Fielding Data'!$A:$H,MATCH(S$1,'Fielding Data'!$A$1:$H$1,0),0),"Other")</f>
        <v>0</v>
      </c>
      <c r="T969" s="14">
        <f>IFERROR(VLOOKUP($A969,'Fielding Data'!$A:$H,MATCH(T$1,'Fielding Data'!$A$1:$H$1,0),0),"Other")</f>
        <v>1</v>
      </c>
      <c r="U969" s="14">
        <f>SUMIFS('Fielding Data'!E:E,'Fielding Data'!$A:$A,'Hitting Data'!$A969)</f>
        <v>6</v>
      </c>
      <c r="V969" s="14">
        <f>SUMIFS('Fielding Data'!F:F,'Fielding Data'!$A:$A,'Hitting Data'!$A969)</f>
        <v>6</v>
      </c>
      <c r="W969" s="14">
        <f>SUMIFS('Fielding Data'!G:G,'Fielding Data'!$A:$A,'Hitting Data'!$A969)</f>
        <v>0</v>
      </c>
      <c r="X969" s="14">
        <f>SUMIFS('Fielding Data'!H:H,'Fielding Data'!$A:$A,'Hitting Data'!$A969)</f>
        <v>1</v>
      </c>
    </row>
    <row r="970" spans="1:24" x14ac:dyDescent="0.25">
      <c r="A970" s="14" t="str">
        <f t="shared" si="15"/>
        <v>snidetr012010</v>
      </c>
      <c r="B970" s="19" t="s">
        <v>1015</v>
      </c>
      <c r="C970" s="19">
        <v>2010</v>
      </c>
      <c r="D970" s="19">
        <v>82</v>
      </c>
      <c r="E970" s="19">
        <v>298</v>
      </c>
      <c r="F970" s="19">
        <v>36</v>
      </c>
      <c r="G970" s="19">
        <v>76</v>
      </c>
      <c r="H970" s="19">
        <v>20</v>
      </c>
      <c r="I970" s="19">
        <v>0</v>
      </c>
      <c r="J970" s="19">
        <v>14</v>
      </c>
      <c r="K970" s="19">
        <v>32</v>
      </c>
      <c r="L970" s="19">
        <v>6</v>
      </c>
      <c r="M970" s="19">
        <v>3</v>
      </c>
      <c r="N970" s="19">
        <v>21</v>
      </c>
      <c r="O970" s="19">
        <v>79</v>
      </c>
      <c r="P970" s="14" t="str">
        <f>IFERROR(VLOOKUP($A970,'Fielding Data'!$A:$H,MATCH(P$1,'Fielding Data'!$A$1:$H$1,0),0),"Other")</f>
        <v>LF</v>
      </c>
      <c r="Q970" s="14">
        <f>IFERROR(VLOOKUP($A970,'Fielding Data'!$A:$H,MATCH(Q$1,'Fielding Data'!$A$1:$H$1,0),0),"Other")</f>
        <v>0</v>
      </c>
      <c r="R970" s="14">
        <f>IFERROR(VLOOKUP($A970,'Fielding Data'!$A:$H,MATCH(R$1,'Fielding Data'!$A$1:$H$1,0),0),"Other")</f>
        <v>0</v>
      </c>
      <c r="S970" s="14">
        <f>IFERROR(VLOOKUP($A970,'Fielding Data'!$A:$H,MATCH(S$1,'Fielding Data'!$A$1:$H$1,0),0),"Other")</f>
        <v>0</v>
      </c>
      <c r="T970" s="14">
        <f>IFERROR(VLOOKUP($A970,'Fielding Data'!$A:$H,MATCH(T$1,'Fielding Data'!$A$1:$H$1,0),0),"Other")</f>
        <v>0</v>
      </c>
      <c r="U970" s="14">
        <f>SUMIFS('Fielding Data'!E:E,'Fielding Data'!$A:$A,'Hitting Data'!$A970)</f>
        <v>135</v>
      </c>
      <c r="V970" s="14">
        <f>SUMIFS('Fielding Data'!F:F,'Fielding Data'!$A:$A,'Hitting Data'!$A970)</f>
        <v>3</v>
      </c>
      <c r="W970" s="14">
        <f>SUMIFS('Fielding Data'!G:G,'Fielding Data'!$A:$A,'Hitting Data'!$A970)</f>
        <v>3</v>
      </c>
      <c r="X970" s="14">
        <f>SUMIFS('Fielding Data'!H:H,'Fielding Data'!$A:$A,'Hitting Data'!$A970)</f>
        <v>0</v>
      </c>
    </row>
    <row r="971" spans="1:24" x14ac:dyDescent="0.25">
      <c r="A971" s="14" t="str">
        <f t="shared" si="15"/>
        <v>snydebr022010</v>
      </c>
      <c r="B971" s="19" t="s">
        <v>1386</v>
      </c>
      <c r="C971" s="19">
        <v>2010</v>
      </c>
      <c r="D971" s="19">
        <v>12</v>
      </c>
      <c r="E971" s="19">
        <v>27</v>
      </c>
      <c r="F971" s="19">
        <v>1</v>
      </c>
      <c r="G971" s="19">
        <v>5</v>
      </c>
      <c r="H971" s="19">
        <v>1</v>
      </c>
      <c r="I971" s="19">
        <v>0</v>
      </c>
      <c r="J971" s="19">
        <v>0</v>
      </c>
      <c r="K971" s="19">
        <v>5</v>
      </c>
      <c r="L971" s="19">
        <v>0</v>
      </c>
      <c r="M971" s="19">
        <v>0</v>
      </c>
      <c r="N971" s="19">
        <v>1</v>
      </c>
      <c r="O971" s="19">
        <v>12</v>
      </c>
      <c r="P971" s="14" t="str">
        <f>IFERROR(VLOOKUP($A971,'Fielding Data'!$A:$H,MATCH(P$1,'Fielding Data'!$A$1:$H$1,0),0),"Other")</f>
        <v>LF</v>
      </c>
      <c r="Q971" s="14">
        <f>IFERROR(VLOOKUP($A971,'Fielding Data'!$A:$H,MATCH(Q$1,'Fielding Data'!$A$1:$H$1,0),0),"Other")</f>
        <v>0</v>
      </c>
      <c r="R971" s="14">
        <f>IFERROR(VLOOKUP($A971,'Fielding Data'!$A:$H,MATCH(R$1,'Fielding Data'!$A$1:$H$1,0),0),"Other")</f>
        <v>0</v>
      </c>
      <c r="S971" s="14">
        <f>IFERROR(VLOOKUP($A971,'Fielding Data'!$A:$H,MATCH(S$1,'Fielding Data'!$A$1:$H$1,0),0),"Other")</f>
        <v>0</v>
      </c>
      <c r="T971" s="14">
        <f>IFERROR(VLOOKUP($A971,'Fielding Data'!$A:$H,MATCH(T$1,'Fielding Data'!$A$1:$H$1,0),0),"Other")</f>
        <v>0</v>
      </c>
      <c r="U971" s="14">
        <f>SUMIFS('Fielding Data'!E:E,'Fielding Data'!$A:$A,'Hitting Data'!$A971)</f>
        <v>12</v>
      </c>
      <c r="V971" s="14">
        <f>SUMIFS('Fielding Data'!F:F,'Fielding Data'!$A:$A,'Hitting Data'!$A971)</f>
        <v>0</v>
      </c>
      <c r="W971" s="14">
        <f>SUMIFS('Fielding Data'!G:G,'Fielding Data'!$A:$A,'Hitting Data'!$A971)</f>
        <v>0</v>
      </c>
      <c r="X971" s="14">
        <f>SUMIFS('Fielding Data'!H:H,'Fielding Data'!$A:$A,'Hitting Data'!$A971)</f>
        <v>0</v>
      </c>
    </row>
    <row r="972" spans="1:24" x14ac:dyDescent="0.25">
      <c r="A972" s="14" t="str">
        <f t="shared" si="15"/>
        <v>snydebr032010</v>
      </c>
      <c r="B972" s="19" t="s">
        <v>1387</v>
      </c>
      <c r="C972" s="19">
        <v>2010</v>
      </c>
      <c r="D972" s="19">
        <v>10</v>
      </c>
      <c r="E972" s="19">
        <v>20</v>
      </c>
      <c r="F972" s="19">
        <v>1</v>
      </c>
      <c r="G972" s="19">
        <v>6</v>
      </c>
      <c r="H972" s="19">
        <v>2</v>
      </c>
      <c r="I972" s="19">
        <v>0</v>
      </c>
      <c r="J972" s="19">
        <v>0</v>
      </c>
      <c r="K972" s="19">
        <v>3</v>
      </c>
      <c r="L972" s="19">
        <v>0</v>
      </c>
      <c r="M972" s="19">
        <v>1</v>
      </c>
      <c r="N972" s="19">
        <v>0</v>
      </c>
      <c r="O972" s="19">
        <v>3</v>
      </c>
      <c r="P972" s="14" t="str">
        <f>IFERROR(VLOOKUP($A972,'Fielding Data'!$A:$H,MATCH(P$1,'Fielding Data'!$A$1:$H$1,0),0),"Other")</f>
        <v>1B</v>
      </c>
      <c r="Q972" s="14">
        <f>IFERROR(VLOOKUP($A972,'Fielding Data'!$A:$H,MATCH(Q$1,'Fielding Data'!$A$1:$H$1,0),0),"Other")</f>
        <v>44</v>
      </c>
      <c r="R972" s="14">
        <f>IFERROR(VLOOKUP($A972,'Fielding Data'!$A:$H,MATCH(R$1,'Fielding Data'!$A$1:$H$1,0),0),"Other")</f>
        <v>2</v>
      </c>
      <c r="S972" s="14">
        <f>IFERROR(VLOOKUP($A972,'Fielding Data'!$A:$H,MATCH(S$1,'Fielding Data'!$A$1:$H$1,0),0),"Other")</f>
        <v>2</v>
      </c>
      <c r="T972" s="14">
        <f>IFERROR(VLOOKUP($A972,'Fielding Data'!$A:$H,MATCH(T$1,'Fielding Data'!$A$1:$H$1,0),0),"Other")</f>
        <v>2</v>
      </c>
      <c r="U972" s="14">
        <f>SUMIFS('Fielding Data'!E:E,'Fielding Data'!$A:$A,'Hitting Data'!$A972)</f>
        <v>44</v>
      </c>
      <c r="V972" s="14">
        <f>SUMIFS('Fielding Data'!F:F,'Fielding Data'!$A:$A,'Hitting Data'!$A972)</f>
        <v>2</v>
      </c>
      <c r="W972" s="14">
        <f>SUMIFS('Fielding Data'!G:G,'Fielding Data'!$A:$A,'Hitting Data'!$A972)</f>
        <v>2</v>
      </c>
      <c r="X972" s="14">
        <f>SUMIFS('Fielding Data'!H:H,'Fielding Data'!$A:$A,'Hitting Data'!$A972)</f>
        <v>2</v>
      </c>
    </row>
    <row r="973" spans="1:24" x14ac:dyDescent="0.25">
      <c r="A973" s="14" t="str">
        <f t="shared" si="15"/>
        <v>sogarer012010</v>
      </c>
      <c r="B973" s="19" t="s">
        <v>1388</v>
      </c>
      <c r="C973" s="19">
        <v>2010</v>
      </c>
      <c r="D973" s="19">
        <v>4</v>
      </c>
      <c r="E973" s="19">
        <v>7</v>
      </c>
      <c r="F973" s="19">
        <v>0</v>
      </c>
      <c r="G973" s="19">
        <v>3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19">
        <v>1</v>
      </c>
      <c r="N973" s="19">
        <v>2</v>
      </c>
      <c r="O973" s="19">
        <v>1</v>
      </c>
      <c r="P973" s="14" t="str">
        <f>IFERROR(VLOOKUP($A973,'Fielding Data'!$A:$H,MATCH(P$1,'Fielding Data'!$A$1:$H$1,0),0),"Other")</f>
        <v>2B</v>
      </c>
      <c r="Q973" s="14">
        <f>IFERROR(VLOOKUP($A973,'Fielding Data'!$A:$H,MATCH(Q$1,'Fielding Data'!$A$1:$H$1,0),0),"Other")</f>
        <v>4</v>
      </c>
      <c r="R973" s="14">
        <f>IFERROR(VLOOKUP($A973,'Fielding Data'!$A:$H,MATCH(R$1,'Fielding Data'!$A$1:$H$1,0),0),"Other")</f>
        <v>5</v>
      </c>
      <c r="S973" s="14">
        <f>IFERROR(VLOOKUP($A973,'Fielding Data'!$A:$H,MATCH(S$1,'Fielding Data'!$A$1:$H$1,0),0),"Other")</f>
        <v>0</v>
      </c>
      <c r="T973" s="14">
        <f>IFERROR(VLOOKUP($A973,'Fielding Data'!$A:$H,MATCH(T$1,'Fielding Data'!$A$1:$H$1,0),0),"Other")</f>
        <v>4</v>
      </c>
      <c r="U973" s="14">
        <f>SUMIFS('Fielding Data'!E:E,'Fielding Data'!$A:$A,'Hitting Data'!$A973)</f>
        <v>4</v>
      </c>
      <c r="V973" s="14">
        <f>SUMIFS('Fielding Data'!F:F,'Fielding Data'!$A:$A,'Hitting Data'!$A973)</f>
        <v>5</v>
      </c>
      <c r="W973" s="14">
        <f>SUMIFS('Fielding Data'!G:G,'Fielding Data'!$A:$A,'Hitting Data'!$A973)</f>
        <v>0</v>
      </c>
      <c r="X973" s="14">
        <f>SUMIFS('Fielding Data'!H:H,'Fielding Data'!$A:$A,'Hitting Data'!$A973)</f>
        <v>4</v>
      </c>
    </row>
    <row r="974" spans="1:24" x14ac:dyDescent="0.25">
      <c r="A974" s="14" t="str">
        <f t="shared" si="15"/>
        <v>sonnaan012010</v>
      </c>
      <c r="B974" s="19" t="s">
        <v>855</v>
      </c>
      <c r="C974" s="19">
        <v>2010</v>
      </c>
      <c r="D974" s="19">
        <v>41</v>
      </c>
      <c r="E974" s="19">
        <v>1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1</v>
      </c>
      <c r="P974" s="14" t="str">
        <f>IFERROR(VLOOKUP($A974,'Fielding Data'!$A:$H,MATCH(P$1,'Fielding Data'!$A$1:$H$1,0),0),"Other")</f>
        <v>P</v>
      </c>
      <c r="Q974" s="14">
        <f>IFERROR(VLOOKUP($A974,'Fielding Data'!$A:$H,MATCH(Q$1,'Fielding Data'!$A$1:$H$1,0),0),"Other")</f>
        <v>9</v>
      </c>
      <c r="R974" s="14">
        <f>IFERROR(VLOOKUP($A974,'Fielding Data'!$A:$H,MATCH(R$1,'Fielding Data'!$A$1:$H$1,0),0),"Other")</f>
        <v>7</v>
      </c>
      <c r="S974" s="14">
        <f>IFERROR(VLOOKUP($A974,'Fielding Data'!$A:$H,MATCH(S$1,'Fielding Data'!$A$1:$H$1,0),0),"Other")</f>
        <v>0</v>
      </c>
      <c r="T974" s="14">
        <f>IFERROR(VLOOKUP($A974,'Fielding Data'!$A:$H,MATCH(T$1,'Fielding Data'!$A$1:$H$1,0),0),"Other")</f>
        <v>0</v>
      </c>
      <c r="U974" s="14">
        <f>SUMIFS('Fielding Data'!E:E,'Fielding Data'!$A:$A,'Hitting Data'!$A974)</f>
        <v>9</v>
      </c>
      <c r="V974" s="14">
        <f>SUMIFS('Fielding Data'!F:F,'Fielding Data'!$A:$A,'Hitting Data'!$A974)</f>
        <v>7</v>
      </c>
      <c r="W974" s="14">
        <f>SUMIFS('Fielding Data'!G:G,'Fielding Data'!$A:$A,'Hitting Data'!$A974)</f>
        <v>0</v>
      </c>
      <c r="X974" s="14">
        <f>SUMIFS('Fielding Data'!H:H,'Fielding Data'!$A:$A,'Hitting Data'!$A974)</f>
        <v>0</v>
      </c>
    </row>
    <row r="975" spans="1:24" x14ac:dyDescent="0.25">
      <c r="A975" s="14" t="str">
        <f t="shared" si="15"/>
        <v>soriaal012010</v>
      </c>
      <c r="B975" s="19" t="s">
        <v>196</v>
      </c>
      <c r="C975" s="19">
        <v>2010</v>
      </c>
      <c r="D975" s="19">
        <v>147</v>
      </c>
      <c r="E975" s="19">
        <v>496</v>
      </c>
      <c r="F975" s="19">
        <v>67</v>
      </c>
      <c r="G975" s="19">
        <v>128</v>
      </c>
      <c r="H975" s="19">
        <v>40</v>
      </c>
      <c r="I975" s="19">
        <v>3</v>
      </c>
      <c r="J975" s="19">
        <v>24</v>
      </c>
      <c r="K975" s="19">
        <v>79</v>
      </c>
      <c r="L975" s="19">
        <v>5</v>
      </c>
      <c r="M975" s="19">
        <v>1</v>
      </c>
      <c r="N975" s="19">
        <v>45</v>
      </c>
      <c r="O975" s="19">
        <v>123</v>
      </c>
      <c r="P975" s="14" t="str">
        <f>IFERROR(VLOOKUP($A975,'Fielding Data'!$A:$H,MATCH(P$1,'Fielding Data'!$A$1:$H$1,0),0),"Other")</f>
        <v>LF</v>
      </c>
      <c r="Q975" s="14">
        <f>IFERROR(VLOOKUP($A975,'Fielding Data'!$A:$H,MATCH(Q$1,'Fielding Data'!$A$1:$H$1,0),0),"Other")</f>
        <v>0</v>
      </c>
      <c r="R975" s="14">
        <f>IFERROR(VLOOKUP($A975,'Fielding Data'!$A:$H,MATCH(R$1,'Fielding Data'!$A$1:$H$1,0),0),"Other")</f>
        <v>0</v>
      </c>
      <c r="S975" s="14">
        <f>IFERROR(VLOOKUP($A975,'Fielding Data'!$A:$H,MATCH(S$1,'Fielding Data'!$A$1:$H$1,0),0),"Other")</f>
        <v>0</v>
      </c>
      <c r="T975" s="14">
        <f>IFERROR(VLOOKUP($A975,'Fielding Data'!$A:$H,MATCH(T$1,'Fielding Data'!$A$1:$H$1,0),0),"Other")</f>
        <v>0</v>
      </c>
      <c r="U975" s="14">
        <f>SUMIFS('Fielding Data'!E:E,'Fielding Data'!$A:$A,'Hitting Data'!$A975)</f>
        <v>204</v>
      </c>
      <c r="V975" s="14">
        <f>SUMIFS('Fielding Data'!F:F,'Fielding Data'!$A:$A,'Hitting Data'!$A975)</f>
        <v>6</v>
      </c>
      <c r="W975" s="14">
        <f>SUMIFS('Fielding Data'!G:G,'Fielding Data'!$A:$A,'Hitting Data'!$A975)</f>
        <v>7</v>
      </c>
      <c r="X975" s="14">
        <f>SUMIFS('Fielding Data'!H:H,'Fielding Data'!$A:$A,'Hitting Data'!$A975)</f>
        <v>0</v>
      </c>
    </row>
    <row r="976" spans="1:24" x14ac:dyDescent="0.25">
      <c r="A976" s="14" t="str">
        <f t="shared" si="15"/>
        <v>soriajo012010</v>
      </c>
      <c r="B976" s="19" t="s">
        <v>856</v>
      </c>
      <c r="C976" s="19">
        <v>2010</v>
      </c>
      <c r="D976" s="19">
        <v>66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4" t="str">
        <f>IFERROR(VLOOKUP($A976,'Fielding Data'!$A:$H,MATCH(P$1,'Fielding Data'!$A$1:$H$1,0),0),"Other")</f>
        <v>P</v>
      </c>
      <c r="Q976" s="14">
        <f>IFERROR(VLOOKUP($A976,'Fielding Data'!$A:$H,MATCH(Q$1,'Fielding Data'!$A$1:$H$1,0),0),"Other")</f>
        <v>9</v>
      </c>
      <c r="R976" s="14">
        <f>IFERROR(VLOOKUP($A976,'Fielding Data'!$A:$H,MATCH(R$1,'Fielding Data'!$A$1:$H$1,0),0),"Other")</f>
        <v>10</v>
      </c>
      <c r="S976" s="14">
        <f>IFERROR(VLOOKUP($A976,'Fielding Data'!$A:$H,MATCH(S$1,'Fielding Data'!$A$1:$H$1,0),0),"Other")</f>
        <v>0</v>
      </c>
      <c r="T976" s="14">
        <f>IFERROR(VLOOKUP($A976,'Fielding Data'!$A:$H,MATCH(T$1,'Fielding Data'!$A$1:$H$1,0),0),"Other")</f>
        <v>1</v>
      </c>
      <c r="U976" s="14">
        <f>SUMIFS('Fielding Data'!E:E,'Fielding Data'!$A:$A,'Hitting Data'!$A976)</f>
        <v>9</v>
      </c>
      <c r="V976" s="14">
        <f>SUMIFS('Fielding Data'!F:F,'Fielding Data'!$A:$A,'Hitting Data'!$A976)</f>
        <v>10</v>
      </c>
      <c r="W976" s="14">
        <f>SUMIFS('Fielding Data'!G:G,'Fielding Data'!$A:$A,'Hitting Data'!$A976)</f>
        <v>0</v>
      </c>
      <c r="X976" s="14">
        <f>SUMIFS('Fielding Data'!H:H,'Fielding Data'!$A:$A,'Hitting Data'!$A976)</f>
        <v>1</v>
      </c>
    </row>
    <row r="977" spans="1:24" x14ac:dyDescent="0.25">
      <c r="A977" s="14" t="str">
        <f t="shared" si="15"/>
        <v>soriara012010</v>
      </c>
      <c r="B977" s="19" t="s">
        <v>340</v>
      </c>
      <c r="C977" s="19">
        <v>2010</v>
      </c>
      <c r="D977" s="19">
        <v>64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4" t="str">
        <f>IFERROR(VLOOKUP($A977,'Fielding Data'!$A:$H,MATCH(P$1,'Fielding Data'!$A$1:$H$1,0),0),"Other")</f>
        <v>P</v>
      </c>
      <c r="Q977" s="14">
        <f>IFERROR(VLOOKUP($A977,'Fielding Data'!$A:$H,MATCH(Q$1,'Fielding Data'!$A$1:$H$1,0),0),"Other")</f>
        <v>3</v>
      </c>
      <c r="R977" s="14">
        <f>IFERROR(VLOOKUP($A977,'Fielding Data'!$A:$H,MATCH(R$1,'Fielding Data'!$A$1:$H$1,0),0),"Other")</f>
        <v>0</v>
      </c>
      <c r="S977" s="14">
        <f>IFERROR(VLOOKUP($A977,'Fielding Data'!$A:$H,MATCH(S$1,'Fielding Data'!$A$1:$H$1,0),0),"Other")</f>
        <v>1</v>
      </c>
      <c r="T977" s="14">
        <f>IFERROR(VLOOKUP($A977,'Fielding Data'!$A:$H,MATCH(T$1,'Fielding Data'!$A$1:$H$1,0),0),"Other")</f>
        <v>0</v>
      </c>
      <c r="U977" s="14">
        <f>SUMIFS('Fielding Data'!E:E,'Fielding Data'!$A:$A,'Hitting Data'!$A977)</f>
        <v>3</v>
      </c>
      <c r="V977" s="14">
        <f>SUMIFS('Fielding Data'!F:F,'Fielding Data'!$A:$A,'Hitting Data'!$A977)</f>
        <v>0</v>
      </c>
      <c r="W977" s="14">
        <f>SUMIFS('Fielding Data'!G:G,'Fielding Data'!$A:$A,'Hitting Data'!$A977)</f>
        <v>1</v>
      </c>
      <c r="X977" s="14">
        <f>SUMIFS('Fielding Data'!H:H,'Fielding Data'!$A:$A,'Hitting Data'!$A977)</f>
        <v>0</v>
      </c>
    </row>
    <row r="978" spans="1:24" x14ac:dyDescent="0.25">
      <c r="A978" s="14" t="str">
        <f t="shared" si="15"/>
        <v>sosajo022010</v>
      </c>
      <c r="B978" s="19" t="s">
        <v>341</v>
      </c>
      <c r="C978" s="19">
        <v>2010</v>
      </c>
      <c r="D978" s="19">
        <v>22</v>
      </c>
      <c r="E978" s="19">
        <v>2</v>
      </c>
      <c r="F978" s="19">
        <v>0</v>
      </c>
      <c r="G978" s="19">
        <v>1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19">
        <v>0</v>
      </c>
      <c r="N978" s="19">
        <v>0</v>
      </c>
      <c r="O978" s="19">
        <v>1</v>
      </c>
      <c r="P978" s="14" t="str">
        <f>IFERROR(VLOOKUP($A978,'Fielding Data'!$A:$H,MATCH(P$1,'Fielding Data'!$A$1:$H$1,0),0),"Other")</f>
        <v>P</v>
      </c>
      <c r="Q978" s="14">
        <f>IFERROR(VLOOKUP($A978,'Fielding Data'!$A:$H,MATCH(Q$1,'Fielding Data'!$A$1:$H$1,0),0),"Other")</f>
        <v>0</v>
      </c>
      <c r="R978" s="14">
        <f>IFERROR(VLOOKUP($A978,'Fielding Data'!$A:$H,MATCH(R$1,'Fielding Data'!$A$1:$H$1,0),0),"Other")</f>
        <v>2</v>
      </c>
      <c r="S978" s="14">
        <f>IFERROR(VLOOKUP($A978,'Fielding Data'!$A:$H,MATCH(S$1,'Fielding Data'!$A$1:$H$1,0),0),"Other")</f>
        <v>0</v>
      </c>
      <c r="T978" s="14">
        <f>IFERROR(VLOOKUP($A978,'Fielding Data'!$A:$H,MATCH(T$1,'Fielding Data'!$A$1:$H$1,0),0),"Other")</f>
        <v>0</v>
      </c>
      <c r="U978" s="14">
        <f>SUMIFS('Fielding Data'!E:E,'Fielding Data'!$A:$A,'Hitting Data'!$A978)</f>
        <v>0</v>
      </c>
      <c r="V978" s="14">
        <f>SUMIFS('Fielding Data'!F:F,'Fielding Data'!$A:$A,'Hitting Data'!$A978)</f>
        <v>2</v>
      </c>
      <c r="W978" s="14">
        <f>SUMIFS('Fielding Data'!G:G,'Fielding Data'!$A:$A,'Hitting Data'!$A978)</f>
        <v>0</v>
      </c>
      <c r="X978" s="14">
        <f>SUMIFS('Fielding Data'!H:H,'Fielding Data'!$A:$A,'Hitting Data'!$A978)</f>
        <v>0</v>
      </c>
    </row>
    <row r="979" spans="1:24" x14ac:dyDescent="0.25">
      <c r="A979" s="14" t="str">
        <f t="shared" si="15"/>
        <v>sotoge012010</v>
      </c>
      <c r="B979" s="19" t="s">
        <v>603</v>
      </c>
      <c r="C979" s="19">
        <v>2010</v>
      </c>
      <c r="D979" s="19">
        <v>105</v>
      </c>
      <c r="E979" s="19">
        <v>322</v>
      </c>
      <c r="F979" s="19">
        <v>47</v>
      </c>
      <c r="G979" s="19">
        <v>90</v>
      </c>
      <c r="H979" s="19">
        <v>19</v>
      </c>
      <c r="I979" s="19">
        <v>0</v>
      </c>
      <c r="J979" s="19">
        <v>17</v>
      </c>
      <c r="K979" s="19">
        <v>53</v>
      </c>
      <c r="L979" s="19">
        <v>0</v>
      </c>
      <c r="M979" s="19">
        <v>1</v>
      </c>
      <c r="N979" s="19">
        <v>62</v>
      </c>
      <c r="O979" s="19">
        <v>83</v>
      </c>
      <c r="P979" s="14" t="str">
        <f>IFERROR(VLOOKUP($A979,'Fielding Data'!$A:$H,MATCH(P$1,'Fielding Data'!$A$1:$H$1,0),0),"Other")</f>
        <v>C</v>
      </c>
      <c r="Q979" s="14">
        <f>IFERROR(VLOOKUP($A979,'Fielding Data'!$A:$H,MATCH(Q$1,'Fielding Data'!$A$1:$H$1,0),0),"Other")</f>
        <v>762</v>
      </c>
      <c r="R979" s="14">
        <f>IFERROR(VLOOKUP($A979,'Fielding Data'!$A:$H,MATCH(R$1,'Fielding Data'!$A$1:$H$1,0),0),"Other")</f>
        <v>45</v>
      </c>
      <c r="S979" s="14">
        <f>IFERROR(VLOOKUP($A979,'Fielding Data'!$A:$H,MATCH(S$1,'Fielding Data'!$A$1:$H$1,0),0),"Other")</f>
        <v>4</v>
      </c>
      <c r="T979" s="14">
        <f>IFERROR(VLOOKUP($A979,'Fielding Data'!$A:$H,MATCH(T$1,'Fielding Data'!$A$1:$H$1,0),0),"Other")</f>
        <v>7</v>
      </c>
      <c r="U979" s="14">
        <f>SUMIFS('Fielding Data'!E:E,'Fielding Data'!$A:$A,'Hitting Data'!$A979)</f>
        <v>762</v>
      </c>
      <c r="V979" s="14">
        <f>SUMIFS('Fielding Data'!F:F,'Fielding Data'!$A:$A,'Hitting Data'!$A979)</f>
        <v>45</v>
      </c>
      <c r="W979" s="14">
        <f>SUMIFS('Fielding Data'!G:G,'Fielding Data'!$A:$A,'Hitting Data'!$A979)</f>
        <v>4</v>
      </c>
      <c r="X979" s="14">
        <f>SUMIFS('Fielding Data'!H:H,'Fielding Data'!$A:$A,'Hitting Data'!$A979)</f>
        <v>7</v>
      </c>
    </row>
    <row r="980" spans="1:24" x14ac:dyDescent="0.25">
      <c r="A980" s="14" t="str">
        <f t="shared" si="15"/>
        <v>spande012010</v>
      </c>
      <c r="B980" s="19" t="s">
        <v>1016</v>
      </c>
      <c r="C980" s="19">
        <v>2010</v>
      </c>
      <c r="D980" s="19">
        <v>153</v>
      </c>
      <c r="E980" s="19">
        <v>629</v>
      </c>
      <c r="F980" s="19">
        <v>85</v>
      </c>
      <c r="G980" s="19">
        <v>166</v>
      </c>
      <c r="H980" s="19">
        <v>24</v>
      </c>
      <c r="I980" s="19">
        <v>10</v>
      </c>
      <c r="J980" s="19">
        <v>3</v>
      </c>
      <c r="K980" s="19">
        <v>58</v>
      </c>
      <c r="L980" s="19">
        <v>26</v>
      </c>
      <c r="M980" s="19">
        <v>4</v>
      </c>
      <c r="N980" s="19">
        <v>60</v>
      </c>
      <c r="O980" s="19">
        <v>74</v>
      </c>
      <c r="P980" s="14" t="str">
        <f>IFERROR(VLOOKUP($A980,'Fielding Data'!$A:$H,MATCH(P$1,'Fielding Data'!$A$1:$H$1,0),0),"Other")</f>
        <v>CF</v>
      </c>
      <c r="Q980" s="14">
        <f>IFERROR(VLOOKUP($A980,'Fielding Data'!$A:$H,MATCH(Q$1,'Fielding Data'!$A$1:$H$1,0),0),"Other")</f>
        <v>0</v>
      </c>
      <c r="R980" s="14">
        <f>IFERROR(VLOOKUP($A980,'Fielding Data'!$A:$H,MATCH(R$1,'Fielding Data'!$A$1:$H$1,0),0),"Other")</f>
        <v>0</v>
      </c>
      <c r="S980" s="14">
        <f>IFERROR(VLOOKUP($A980,'Fielding Data'!$A:$H,MATCH(S$1,'Fielding Data'!$A$1:$H$1,0),0),"Other")</f>
        <v>0</v>
      </c>
      <c r="T980" s="14">
        <f>IFERROR(VLOOKUP($A980,'Fielding Data'!$A:$H,MATCH(T$1,'Fielding Data'!$A$1:$H$1,0),0),"Other")</f>
        <v>0</v>
      </c>
      <c r="U980" s="14">
        <f>SUMIFS('Fielding Data'!E:E,'Fielding Data'!$A:$A,'Hitting Data'!$A980)</f>
        <v>407</v>
      </c>
      <c r="V980" s="14">
        <f>SUMIFS('Fielding Data'!F:F,'Fielding Data'!$A:$A,'Hitting Data'!$A980)</f>
        <v>5</v>
      </c>
      <c r="W980" s="14">
        <f>SUMIFS('Fielding Data'!G:G,'Fielding Data'!$A:$A,'Hitting Data'!$A980)</f>
        <v>4</v>
      </c>
      <c r="X980" s="14">
        <f>SUMIFS('Fielding Data'!H:H,'Fielding Data'!$A:$A,'Hitting Data'!$A980)</f>
        <v>3</v>
      </c>
    </row>
    <row r="981" spans="1:24" x14ac:dyDescent="0.25">
      <c r="A981" s="14" t="str">
        <f t="shared" si="15"/>
        <v>spilbry012010</v>
      </c>
      <c r="B981" s="19" t="s">
        <v>604</v>
      </c>
      <c r="C981" s="19">
        <v>2010</v>
      </c>
      <c r="D981" s="19">
        <v>134</v>
      </c>
      <c r="E981" s="19">
        <v>341</v>
      </c>
      <c r="F981" s="19">
        <v>41</v>
      </c>
      <c r="G981" s="19">
        <v>95</v>
      </c>
      <c r="H981" s="19">
        <v>20</v>
      </c>
      <c r="I981" s="19">
        <v>2</v>
      </c>
      <c r="J981" s="19">
        <v>10</v>
      </c>
      <c r="K981" s="19">
        <v>39</v>
      </c>
      <c r="L981" s="19">
        <v>4</v>
      </c>
      <c r="M981" s="19">
        <v>5</v>
      </c>
      <c r="N981" s="19">
        <v>39</v>
      </c>
      <c r="O981" s="19">
        <v>83</v>
      </c>
      <c r="P981" s="14" t="str">
        <f>IFERROR(VLOOKUP($A981,'Fielding Data'!$A:$H,MATCH(P$1,'Fielding Data'!$A$1:$H$1,0),0),"Other")</f>
        <v>CF</v>
      </c>
      <c r="Q981" s="14">
        <f>IFERROR(VLOOKUP($A981,'Fielding Data'!$A:$H,MATCH(Q$1,'Fielding Data'!$A$1:$H$1,0),0),"Other")</f>
        <v>0</v>
      </c>
      <c r="R981" s="14">
        <f>IFERROR(VLOOKUP($A981,'Fielding Data'!$A:$H,MATCH(R$1,'Fielding Data'!$A$1:$H$1,0),0),"Other")</f>
        <v>0</v>
      </c>
      <c r="S981" s="14">
        <f>IFERROR(VLOOKUP($A981,'Fielding Data'!$A:$H,MATCH(S$1,'Fielding Data'!$A$1:$H$1,0),0),"Other")</f>
        <v>0</v>
      </c>
      <c r="T981" s="14">
        <f>IFERROR(VLOOKUP($A981,'Fielding Data'!$A:$H,MATCH(T$1,'Fielding Data'!$A$1:$H$1,0),0),"Other")</f>
        <v>0</v>
      </c>
      <c r="U981" s="14">
        <f>SUMIFS('Fielding Data'!E:E,'Fielding Data'!$A:$A,'Hitting Data'!$A981)</f>
        <v>131</v>
      </c>
      <c r="V981" s="14">
        <f>SUMIFS('Fielding Data'!F:F,'Fielding Data'!$A:$A,'Hitting Data'!$A981)</f>
        <v>2</v>
      </c>
      <c r="W981" s="14">
        <f>SUMIFS('Fielding Data'!G:G,'Fielding Data'!$A:$A,'Hitting Data'!$A981)</f>
        <v>5</v>
      </c>
      <c r="X981" s="14">
        <f>SUMIFS('Fielding Data'!H:H,'Fielding Data'!$A:$A,'Hitting Data'!$A981)</f>
        <v>1</v>
      </c>
    </row>
    <row r="982" spans="1:24" x14ac:dyDescent="0.25">
      <c r="A982" s="14" t="str">
        <f t="shared" si="15"/>
        <v>sprinru012010</v>
      </c>
      <c r="B982" s="19" t="s">
        <v>197</v>
      </c>
      <c r="C982" s="19">
        <v>2010</v>
      </c>
      <c r="D982" s="19">
        <v>2</v>
      </c>
      <c r="E982" s="19">
        <v>0</v>
      </c>
      <c r="F982" s="19">
        <v>0</v>
      </c>
      <c r="G982" s="19">
        <v>0</v>
      </c>
      <c r="H982" s="19">
        <v>0</v>
      </c>
      <c r="I982" s="19">
        <v>0</v>
      </c>
      <c r="J982" s="19">
        <v>0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4" t="str">
        <f>IFERROR(VLOOKUP($A982,'Fielding Data'!$A:$H,MATCH(P$1,'Fielding Data'!$A$1:$H$1,0),0),"Other")</f>
        <v>P</v>
      </c>
      <c r="Q982" s="14">
        <f>IFERROR(VLOOKUP($A982,'Fielding Data'!$A:$H,MATCH(Q$1,'Fielding Data'!$A$1:$H$1,0),0),"Other")</f>
        <v>0</v>
      </c>
      <c r="R982" s="14">
        <f>IFERROR(VLOOKUP($A982,'Fielding Data'!$A:$H,MATCH(R$1,'Fielding Data'!$A$1:$H$1,0),0),"Other")</f>
        <v>0</v>
      </c>
      <c r="S982" s="14">
        <f>IFERROR(VLOOKUP($A982,'Fielding Data'!$A:$H,MATCH(S$1,'Fielding Data'!$A$1:$H$1,0),0),"Other")</f>
        <v>0</v>
      </c>
      <c r="T982" s="14">
        <f>IFERROR(VLOOKUP($A982,'Fielding Data'!$A:$H,MATCH(T$1,'Fielding Data'!$A$1:$H$1,0),0),"Other")</f>
        <v>0</v>
      </c>
      <c r="U982" s="14">
        <f>SUMIFS('Fielding Data'!E:E,'Fielding Data'!$A:$A,'Hitting Data'!$A982)</f>
        <v>0</v>
      </c>
      <c r="V982" s="14">
        <f>SUMIFS('Fielding Data'!F:F,'Fielding Data'!$A:$A,'Hitting Data'!$A982)</f>
        <v>0</v>
      </c>
      <c r="W982" s="14">
        <f>SUMIFS('Fielding Data'!G:G,'Fielding Data'!$A:$A,'Hitting Data'!$A982)</f>
        <v>0</v>
      </c>
      <c r="X982" s="14">
        <f>SUMIFS('Fielding Data'!H:H,'Fielding Data'!$A:$A,'Hitting Data'!$A982)</f>
        <v>0</v>
      </c>
    </row>
    <row r="983" spans="1:24" x14ac:dyDescent="0.25">
      <c r="A983" s="14" t="str">
        <f t="shared" si="15"/>
        <v>stairma012010</v>
      </c>
      <c r="B983" s="19" t="s">
        <v>198</v>
      </c>
      <c r="C983" s="19">
        <v>2010</v>
      </c>
      <c r="D983" s="19">
        <v>78</v>
      </c>
      <c r="E983" s="19">
        <v>99</v>
      </c>
      <c r="F983" s="19">
        <v>14</v>
      </c>
      <c r="G983" s="19">
        <v>23</v>
      </c>
      <c r="H983" s="19">
        <v>6</v>
      </c>
      <c r="I983" s="19">
        <v>0</v>
      </c>
      <c r="J983" s="19">
        <v>6</v>
      </c>
      <c r="K983" s="19">
        <v>16</v>
      </c>
      <c r="L983" s="19">
        <v>2</v>
      </c>
      <c r="M983" s="19">
        <v>0</v>
      </c>
      <c r="N983" s="19">
        <v>11</v>
      </c>
      <c r="O983" s="19">
        <v>32</v>
      </c>
      <c r="P983" s="14" t="str">
        <f>IFERROR(VLOOKUP($A983,'Fielding Data'!$A:$H,MATCH(P$1,'Fielding Data'!$A$1:$H$1,0),0),"Other")</f>
        <v>1B</v>
      </c>
      <c r="Q983" s="14">
        <f>IFERROR(VLOOKUP($A983,'Fielding Data'!$A:$H,MATCH(Q$1,'Fielding Data'!$A$1:$H$1,0),0),"Other")</f>
        <v>12</v>
      </c>
      <c r="R983" s="14">
        <f>IFERROR(VLOOKUP($A983,'Fielding Data'!$A:$H,MATCH(R$1,'Fielding Data'!$A$1:$H$1,0),0),"Other")</f>
        <v>1</v>
      </c>
      <c r="S983" s="14">
        <f>IFERROR(VLOOKUP($A983,'Fielding Data'!$A:$H,MATCH(S$1,'Fielding Data'!$A$1:$H$1,0),0),"Other")</f>
        <v>0</v>
      </c>
      <c r="T983" s="14">
        <f>IFERROR(VLOOKUP($A983,'Fielding Data'!$A:$H,MATCH(T$1,'Fielding Data'!$A$1:$H$1,0),0),"Other")</f>
        <v>1</v>
      </c>
      <c r="U983" s="14">
        <f>SUMIFS('Fielding Data'!E:E,'Fielding Data'!$A:$A,'Hitting Data'!$A983)</f>
        <v>25</v>
      </c>
      <c r="V983" s="14">
        <f>SUMIFS('Fielding Data'!F:F,'Fielding Data'!$A:$A,'Hitting Data'!$A983)</f>
        <v>1</v>
      </c>
      <c r="W983" s="14">
        <f>SUMIFS('Fielding Data'!G:G,'Fielding Data'!$A:$A,'Hitting Data'!$A983)</f>
        <v>0</v>
      </c>
      <c r="X983" s="14">
        <f>SUMIFS('Fielding Data'!H:H,'Fielding Data'!$A:$A,'Hitting Data'!$A983)</f>
        <v>1</v>
      </c>
    </row>
    <row r="984" spans="1:24" x14ac:dyDescent="0.25">
      <c r="A984" s="14" t="str">
        <f t="shared" si="15"/>
        <v>stammcr012010</v>
      </c>
      <c r="B984" s="19" t="s">
        <v>1186</v>
      </c>
      <c r="C984" s="19">
        <v>2010</v>
      </c>
      <c r="D984" s="19">
        <v>36</v>
      </c>
      <c r="E984" s="19">
        <v>38</v>
      </c>
      <c r="F984" s="19">
        <v>2</v>
      </c>
      <c r="G984" s="19">
        <v>9</v>
      </c>
      <c r="H984" s="19">
        <v>3</v>
      </c>
      <c r="I984" s="19">
        <v>0</v>
      </c>
      <c r="J984" s="19">
        <v>0</v>
      </c>
      <c r="K984" s="19">
        <v>6</v>
      </c>
      <c r="L984" s="19">
        <v>0</v>
      </c>
      <c r="M984" s="19">
        <v>0</v>
      </c>
      <c r="N984" s="19">
        <v>1</v>
      </c>
      <c r="O984" s="19">
        <v>15</v>
      </c>
      <c r="P984" s="14" t="str">
        <f>IFERROR(VLOOKUP($A984,'Fielding Data'!$A:$H,MATCH(P$1,'Fielding Data'!$A$1:$H$1,0),0),"Other")</f>
        <v>P</v>
      </c>
      <c r="Q984" s="14">
        <f>IFERROR(VLOOKUP($A984,'Fielding Data'!$A:$H,MATCH(Q$1,'Fielding Data'!$A$1:$H$1,0),0),"Other")</f>
        <v>9</v>
      </c>
      <c r="R984" s="14">
        <f>IFERROR(VLOOKUP($A984,'Fielding Data'!$A:$H,MATCH(R$1,'Fielding Data'!$A$1:$H$1,0),0),"Other")</f>
        <v>19</v>
      </c>
      <c r="S984" s="14">
        <f>IFERROR(VLOOKUP($A984,'Fielding Data'!$A:$H,MATCH(S$1,'Fielding Data'!$A$1:$H$1,0),0),"Other")</f>
        <v>4</v>
      </c>
      <c r="T984" s="14">
        <f>IFERROR(VLOOKUP($A984,'Fielding Data'!$A:$H,MATCH(T$1,'Fielding Data'!$A$1:$H$1,0),0),"Other")</f>
        <v>4</v>
      </c>
      <c r="U984" s="14">
        <f>SUMIFS('Fielding Data'!E:E,'Fielding Data'!$A:$A,'Hitting Data'!$A984)</f>
        <v>9</v>
      </c>
      <c r="V984" s="14">
        <f>SUMIFS('Fielding Data'!F:F,'Fielding Data'!$A:$A,'Hitting Data'!$A984)</f>
        <v>19</v>
      </c>
      <c r="W984" s="14">
        <f>SUMIFS('Fielding Data'!G:G,'Fielding Data'!$A:$A,'Hitting Data'!$A984)</f>
        <v>4</v>
      </c>
      <c r="X984" s="14">
        <f>SUMIFS('Fielding Data'!H:H,'Fielding Data'!$A:$A,'Hitting Data'!$A984)</f>
        <v>4</v>
      </c>
    </row>
    <row r="985" spans="1:24" x14ac:dyDescent="0.25">
      <c r="A985" s="14" t="str">
        <f t="shared" si="15"/>
        <v>stangda012010</v>
      </c>
      <c r="B985" s="19" t="s">
        <v>1389</v>
      </c>
      <c r="C985" s="19">
        <v>2010</v>
      </c>
      <c r="D985" s="19">
        <v>4</v>
      </c>
      <c r="E985" s="19">
        <v>0</v>
      </c>
      <c r="F985" s="19">
        <v>0</v>
      </c>
      <c r="G985" s="19">
        <v>0</v>
      </c>
      <c r="H985" s="19">
        <v>0</v>
      </c>
      <c r="I985" s="19">
        <v>0</v>
      </c>
      <c r="J985" s="19">
        <v>0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4" t="str">
        <f>IFERROR(VLOOKUP($A985,'Fielding Data'!$A:$H,MATCH(P$1,'Fielding Data'!$A$1:$H$1,0),0),"Other")</f>
        <v>P</v>
      </c>
      <c r="Q985" s="14">
        <f>IFERROR(VLOOKUP($A985,'Fielding Data'!$A:$H,MATCH(Q$1,'Fielding Data'!$A$1:$H$1,0),0),"Other")</f>
        <v>0</v>
      </c>
      <c r="R985" s="14">
        <f>IFERROR(VLOOKUP($A985,'Fielding Data'!$A:$H,MATCH(R$1,'Fielding Data'!$A$1:$H$1,0),0),"Other")</f>
        <v>1</v>
      </c>
      <c r="S985" s="14">
        <f>IFERROR(VLOOKUP($A985,'Fielding Data'!$A:$H,MATCH(S$1,'Fielding Data'!$A$1:$H$1,0),0),"Other")</f>
        <v>0</v>
      </c>
      <c r="T985" s="14">
        <f>IFERROR(VLOOKUP($A985,'Fielding Data'!$A:$H,MATCH(T$1,'Fielding Data'!$A$1:$H$1,0),0),"Other")</f>
        <v>0</v>
      </c>
      <c r="U985" s="14">
        <f>SUMIFS('Fielding Data'!E:E,'Fielding Data'!$A:$A,'Hitting Data'!$A985)</f>
        <v>0</v>
      </c>
      <c r="V985" s="14">
        <f>SUMIFS('Fielding Data'!F:F,'Fielding Data'!$A:$A,'Hitting Data'!$A985)</f>
        <v>1</v>
      </c>
      <c r="W985" s="14">
        <f>SUMIFS('Fielding Data'!G:G,'Fielding Data'!$A:$A,'Hitting Data'!$A985)</f>
        <v>0</v>
      </c>
      <c r="X985" s="14">
        <f>SUMIFS('Fielding Data'!H:H,'Fielding Data'!$A:$A,'Hitting Data'!$A985)</f>
        <v>0</v>
      </c>
    </row>
    <row r="986" spans="1:24" x14ac:dyDescent="0.25">
      <c r="A986" s="14" t="str">
        <f t="shared" si="15"/>
        <v>stantmi032010</v>
      </c>
      <c r="B986" s="19" t="s">
        <v>1390</v>
      </c>
      <c r="C986" s="19">
        <v>2010</v>
      </c>
      <c r="D986" s="19">
        <v>100</v>
      </c>
      <c r="E986" s="19">
        <v>359</v>
      </c>
      <c r="F986" s="19">
        <v>45</v>
      </c>
      <c r="G986" s="19">
        <v>93</v>
      </c>
      <c r="H986" s="19">
        <v>21</v>
      </c>
      <c r="I986" s="19">
        <v>1</v>
      </c>
      <c r="J986" s="19">
        <v>22</v>
      </c>
      <c r="K986" s="19">
        <v>59</v>
      </c>
      <c r="L986" s="19">
        <v>5</v>
      </c>
      <c r="M986" s="19">
        <v>2</v>
      </c>
      <c r="N986" s="19">
        <v>34</v>
      </c>
      <c r="O986" s="19">
        <v>123</v>
      </c>
      <c r="P986" s="14" t="str">
        <f>IFERROR(VLOOKUP($A986,'Fielding Data'!$A:$H,MATCH(P$1,'Fielding Data'!$A$1:$H$1,0),0),"Other")</f>
        <v>OF</v>
      </c>
      <c r="Q986" s="14">
        <f>IFERROR(VLOOKUP($A986,'Fielding Data'!$A:$H,MATCH(Q$1,'Fielding Data'!$A$1:$H$1,0),0),"Other")</f>
        <v>219</v>
      </c>
      <c r="R986" s="14">
        <f>IFERROR(VLOOKUP($A986,'Fielding Data'!$A:$H,MATCH(R$1,'Fielding Data'!$A$1:$H$1,0),0),"Other")</f>
        <v>10</v>
      </c>
      <c r="S986" s="14">
        <f>IFERROR(VLOOKUP($A986,'Fielding Data'!$A:$H,MATCH(S$1,'Fielding Data'!$A$1:$H$1,0),0),"Other")</f>
        <v>4</v>
      </c>
      <c r="T986" s="14">
        <f>IFERROR(VLOOKUP($A986,'Fielding Data'!$A:$H,MATCH(T$1,'Fielding Data'!$A$1:$H$1,0),0),"Other")</f>
        <v>1</v>
      </c>
      <c r="U986" s="14">
        <f>SUMIFS('Fielding Data'!E:E,'Fielding Data'!$A:$A,'Hitting Data'!$A986)</f>
        <v>219</v>
      </c>
      <c r="V986" s="14">
        <f>SUMIFS('Fielding Data'!F:F,'Fielding Data'!$A:$A,'Hitting Data'!$A986)</f>
        <v>10</v>
      </c>
      <c r="W986" s="14">
        <f>SUMIFS('Fielding Data'!G:G,'Fielding Data'!$A:$A,'Hitting Data'!$A986)</f>
        <v>4</v>
      </c>
      <c r="X986" s="14">
        <f>SUMIFS('Fielding Data'!H:H,'Fielding Data'!$A:$A,'Hitting Data'!$A986)</f>
        <v>1</v>
      </c>
    </row>
    <row r="987" spans="1:24" x14ac:dyDescent="0.25">
      <c r="A987" s="14" t="str">
        <f t="shared" si="15"/>
        <v>staufti012010</v>
      </c>
      <c r="B987" s="19" t="s">
        <v>605</v>
      </c>
      <c r="C987" s="19">
        <v>2010</v>
      </c>
      <c r="D987" s="19">
        <v>32</v>
      </c>
      <c r="E987" s="19">
        <v>17</v>
      </c>
      <c r="F987" s="19">
        <v>2</v>
      </c>
      <c r="G987" s="19">
        <v>3</v>
      </c>
      <c r="H987" s="19">
        <v>2</v>
      </c>
      <c r="I987" s="19">
        <v>0</v>
      </c>
      <c r="J987" s="19">
        <v>0</v>
      </c>
      <c r="K987" s="19">
        <v>2</v>
      </c>
      <c r="L987" s="19">
        <v>0</v>
      </c>
      <c r="M987" s="19">
        <v>0</v>
      </c>
      <c r="N987" s="19">
        <v>2</v>
      </c>
      <c r="O987" s="19">
        <v>12</v>
      </c>
      <c r="P987" s="14" t="str">
        <f>IFERROR(VLOOKUP($A987,'Fielding Data'!$A:$H,MATCH(P$1,'Fielding Data'!$A$1:$H$1,0),0),"Other")</f>
        <v>P</v>
      </c>
      <c r="Q987" s="14">
        <f>IFERROR(VLOOKUP($A987,'Fielding Data'!$A:$H,MATCH(Q$1,'Fielding Data'!$A$1:$H$1,0),0),"Other")</f>
        <v>2</v>
      </c>
      <c r="R987" s="14">
        <f>IFERROR(VLOOKUP($A987,'Fielding Data'!$A:$H,MATCH(R$1,'Fielding Data'!$A$1:$H$1,0),0),"Other")</f>
        <v>10</v>
      </c>
      <c r="S987" s="14">
        <f>IFERROR(VLOOKUP($A987,'Fielding Data'!$A:$H,MATCH(S$1,'Fielding Data'!$A$1:$H$1,0),0),"Other")</f>
        <v>0</v>
      </c>
      <c r="T987" s="14">
        <f>IFERROR(VLOOKUP($A987,'Fielding Data'!$A:$H,MATCH(T$1,'Fielding Data'!$A$1:$H$1,0),0),"Other")</f>
        <v>0</v>
      </c>
      <c r="U987" s="14">
        <f>SUMIFS('Fielding Data'!E:E,'Fielding Data'!$A:$A,'Hitting Data'!$A987)</f>
        <v>2</v>
      </c>
      <c r="V987" s="14">
        <f>SUMIFS('Fielding Data'!F:F,'Fielding Data'!$A:$A,'Hitting Data'!$A987)</f>
        <v>10</v>
      </c>
      <c r="W987" s="14">
        <f>SUMIFS('Fielding Data'!G:G,'Fielding Data'!$A:$A,'Hitting Data'!$A987)</f>
        <v>0</v>
      </c>
      <c r="X987" s="14">
        <f>SUMIFS('Fielding Data'!H:H,'Fielding Data'!$A:$A,'Hitting Data'!$A987)</f>
        <v>0</v>
      </c>
    </row>
    <row r="988" spans="1:24" x14ac:dyDescent="0.25">
      <c r="A988" s="14" t="str">
        <f t="shared" si="15"/>
        <v>stavini012010</v>
      </c>
      <c r="B988" s="19" t="s">
        <v>1017</v>
      </c>
      <c r="C988" s="19">
        <v>2010</v>
      </c>
      <c r="D988" s="19">
        <v>79</v>
      </c>
      <c r="E988" s="19">
        <v>121</v>
      </c>
      <c r="F988" s="19">
        <v>11</v>
      </c>
      <c r="G988" s="19">
        <v>31</v>
      </c>
      <c r="H988" s="19">
        <v>4</v>
      </c>
      <c r="I988" s="19">
        <v>0</v>
      </c>
      <c r="J988" s="19">
        <v>2</v>
      </c>
      <c r="K988" s="19">
        <v>9</v>
      </c>
      <c r="L988" s="19">
        <v>0</v>
      </c>
      <c r="M988" s="19">
        <v>0</v>
      </c>
      <c r="N988" s="19">
        <v>4</v>
      </c>
      <c r="O988" s="19">
        <v>28</v>
      </c>
      <c r="P988" s="14" t="str">
        <f>IFERROR(VLOOKUP($A988,'Fielding Data'!$A:$H,MATCH(P$1,'Fielding Data'!$A$1:$H$1,0),0),"Other")</f>
        <v>1B</v>
      </c>
      <c r="Q988" s="14">
        <f>IFERROR(VLOOKUP($A988,'Fielding Data'!$A:$H,MATCH(Q$1,'Fielding Data'!$A$1:$H$1,0),0),"Other")</f>
        <v>3</v>
      </c>
      <c r="R988" s="14">
        <f>IFERROR(VLOOKUP($A988,'Fielding Data'!$A:$H,MATCH(R$1,'Fielding Data'!$A$1:$H$1,0),0),"Other")</f>
        <v>1</v>
      </c>
      <c r="S988" s="14">
        <f>IFERROR(VLOOKUP($A988,'Fielding Data'!$A:$H,MATCH(S$1,'Fielding Data'!$A$1:$H$1,0),0),"Other")</f>
        <v>0</v>
      </c>
      <c r="T988" s="14">
        <f>IFERROR(VLOOKUP($A988,'Fielding Data'!$A:$H,MATCH(T$1,'Fielding Data'!$A$1:$H$1,0),0),"Other")</f>
        <v>1</v>
      </c>
      <c r="U988" s="14">
        <f>SUMIFS('Fielding Data'!E:E,'Fielding Data'!$A:$A,'Hitting Data'!$A988)</f>
        <v>30</v>
      </c>
      <c r="V988" s="14">
        <f>SUMIFS('Fielding Data'!F:F,'Fielding Data'!$A:$A,'Hitting Data'!$A988)</f>
        <v>2</v>
      </c>
      <c r="W988" s="14">
        <f>SUMIFS('Fielding Data'!G:G,'Fielding Data'!$A:$A,'Hitting Data'!$A988)</f>
        <v>0</v>
      </c>
      <c r="X988" s="14">
        <f>SUMIFS('Fielding Data'!H:H,'Fielding Data'!$A:$A,'Hitting Data'!$A988)</f>
        <v>1</v>
      </c>
    </row>
    <row r="989" spans="1:24" x14ac:dyDescent="0.25">
      <c r="A989" s="14" t="str">
        <f t="shared" si="15"/>
        <v>sternad012010</v>
      </c>
      <c r="B989" s="19" t="s">
        <v>606</v>
      </c>
      <c r="C989" s="19">
        <v>2010</v>
      </c>
      <c r="D989" s="19">
        <v>6</v>
      </c>
      <c r="E989" s="19">
        <v>8</v>
      </c>
      <c r="F989" s="19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1</v>
      </c>
      <c r="L989" s="19">
        <v>0</v>
      </c>
      <c r="M989" s="19">
        <v>0</v>
      </c>
      <c r="N989" s="19">
        <v>0</v>
      </c>
      <c r="O989" s="19">
        <v>2</v>
      </c>
      <c r="P989" s="14" t="str">
        <f>IFERROR(VLOOKUP($A989,'Fielding Data'!$A:$H,MATCH(P$1,'Fielding Data'!$A$1:$H$1,0),0),"Other")</f>
        <v>CF</v>
      </c>
      <c r="Q989" s="14">
        <f>IFERROR(VLOOKUP($A989,'Fielding Data'!$A:$H,MATCH(Q$1,'Fielding Data'!$A$1:$H$1,0),0),"Other")</f>
        <v>0</v>
      </c>
      <c r="R989" s="14">
        <f>IFERROR(VLOOKUP($A989,'Fielding Data'!$A:$H,MATCH(R$1,'Fielding Data'!$A$1:$H$1,0),0),"Other")</f>
        <v>0</v>
      </c>
      <c r="S989" s="14">
        <f>IFERROR(VLOOKUP($A989,'Fielding Data'!$A:$H,MATCH(S$1,'Fielding Data'!$A$1:$H$1,0),0),"Other")</f>
        <v>0</v>
      </c>
      <c r="T989" s="14">
        <f>IFERROR(VLOOKUP($A989,'Fielding Data'!$A:$H,MATCH(T$1,'Fielding Data'!$A$1:$H$1,0),0),"Other")</f>
        <v>0</v>
      </c>
      <c r="U989" s="14">
        <f>SUMIFS('Fielding Data'!E:E,'Fielding Data'!$A:$A,'Hitting Data'!$A989)</f>
        <v>3</v>
      </c>
      <c r="V989" s="14">
        <f>SUMIFS('Fielding Data'!F:F,'Fielding Data'!$A:$A,'Hitting Data'!$A989)</f>
        <v>0</v>
      </c>
      <c r="W989" s="14">
        <f>SUMIFS('Fielding Data'!G:G,'Fielding Data'!$A:$A,'Hitting Data'!$A989)</f>
        <v>0</v>
      </c>
      <c r="X989" s="14">
        <f>SUMIFS('Fielding Data'!H:H,'Fielding Data'!$A:$A,'Hitting Data'!$A989)</f>
        <v>0</v>
      </c>
    </row>
    <row r="990" spans="1:24" x14ac:dyDescent="0.25">
      <c r="A990" s="14" t="str">
        <f t="shared" si="15"/>
        <v>stettmi012010</v>
      </c>
      <c r="B990" s="19" t="s">
        <v>857</v>
      </c>
      <c r="C990" s="19">
        <v>2010</v>
      </c>
      <c r="D990" s="19">
        <v>9</v>
      </c>
      <c r="E990" s="19">
        <v>0</v>
      </c>
      <c r="F990" s="19">
        <v>0</v>
      </c>
      <c r="G990" s="19">
        <v>0</v>
      </c>
      <c r="H990" s="19">
        <v>0</v>
      </c>
      <c r="I990" s="19">
        <v>0</v>
      </c>
      <c r="J990" s="19">
        <v>0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4" t="str">
        <f>IFERROR(VLOOKUP($A990,'Fielding Data'!$A:$H,MATCH(P$1,'Fielding Data'!$A$1:$H$1,0),0),"Other")</f>
        <v>P</v>
      </c>
      <c r="Q990" s="14">
        <f>IFERROR(VLOOKUP($A990,'Fielding Data'!$A:$H,MATCH(Q$1,'Fielding Data'!$A$1:$H$1,0),0),"Other")</f>
        <v>0</v>
      </c>
      <c r="R990" s="14">
        <f>IFERROR(VLOOKUP($A990,'Fielding Data'!$A:$H,MATCH(R$1,'Fielding Data'!$A$1:$H$1,0),0),"Other")</f>
        <v>0</v>
      </c>
      <c r="S990" s="14">
        <f>IFERROR(VLOOKUP($A990,'Fielding Data'!$A:$H,MATCH(S$1,'Fielding Data'!$A$1:$H$1,0),0),"Other")</f>
        <v>0</v>
      </c>
      <c r="T990" s="14">
        <f>IFERROR(VLOOKUP($A990,'Fielding Data'!$A:$H,MATCH(T$1,'Fielding Data'!$A$1:$H$1,0),0),"Other")</f>
        <v>0</v>
      </c>
      <c r="U990" s="14">
        <f>SUMIFS('Fielding Data'!E:E,'Fielding Data'!$A:$A,'Hitting Data'!$A990)</f>
        <v>0</v>
      </c>
      <c r="V990" s="14">
        <f>SUMIFS('Fielding Data'!F:F,'Fielding Data'!$A:$A,'Hitting Data'!$A990)</f>
        <v>0</v>
      </c>
      <c r="W990" s="14">
        <f>SUMIFS('Fielding Data'!G:G,'Fielding Data'!$A:$A,'Hitting Data'!$A990)</f>
        <v>0</v>
      </c>
      <c r="X990" s="14">
        <f>SUMIFS('Fielding Data'!H:H,'Fielding Data'!$A:$A,'Hitting Data'!$A990)</f>
        <v>0</v>
      </c>
    </row>
    <row r="991" spans="1:24" x14ac:dyDescent="0.25">
      <c r="A991" s="14" t="str">
        <f t="shared" si="15"/>
        <v>steveje012010</v>
      </c>
      <c r="B991" s="19" t="s">
        <v>1187</v>
      </c>
      <c r="C991" s="19">
        <v>2010</v>
      </c>
      <c r="D991" s="19">
        <v>18</v>
      </c>
      <c r="E991" s="19">
        <v>0</v>
      </c>
      <c r="F991" s="19">
        <v>0</v>
      </c>
      <c r="G991" s="19">
        <v>0</v>
      </c>
      <c r="H991" s="19">
        <v>0</v>
      </c>
      <c r="I991" s="19">
        <v>0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4" t="str">
        <f>IFERROR(VLOOKUP($A991,'Fielding Data'!$A:$H,MATCH(P$1,'Fielding Data'!$A$1:$H$1,0),0),"Other")</f>
        <v>P</v>
      </c>
      <c r="Q991" s="14">
        <f>IFERROR(VLOOKUP($A991,'Fielding Data'!$A:$H,MATCH(Q$1,'Fielding Data'!$A$1:$H$1,0),0),"Other")</f>
        <v>1</v>
      </c>
      <c r="R991" s="14">
        <f>IFERROR(VLOOKUP($A991,'Fielding Data'!$A:$H,MATCH(R$1,'Fielding Data'!$A$1:$H$1,0),0),"Other")</f>
        <v>0</v>
      </c>
      <c r="S991" s="14">
        <f>IFERROR(VLOOKUP($A991,'Fielding Data'!$A:$H,MATCH(S$1,'Fielding Data'!$A$1:$H$1,0),0),"Other")</f>
        <v>0</v>
      </c>
      <c r="T991" s="14">
        <f>IFERROR(VLOOKUP($A991,'Fielding Data'!$A:$H,MATCH(T$1,'Fielding Data'!$A$1:$H$1,0),0),"Other")</f>
        <v>0</v>
      </c>
      <c r="U991" s="14">
        <f>SUMIFS('Fielding Data'!E:E,'Fielding Data'!$A:$A,'Hitting Data'!$A991)</f>
        <v>1</v>
      </c>
      <c r="V991" s="14">
        <f>SUMIFS('Fielding Data'!F:F,'Fielding Data'!$A:$A,'Hitting Data'!$A991)</f>
        <v>0</v>
      </c>
      <c r="W991" s="14">
        <f>SUMIFS('Fielding Data'!G:G,'Fielding Data'!$A:$A,'Hitting Data'!$A991)</f>
        <v>0</v>
      </c>
      <c r="X991" s="14">
        <f>SUMIFS('Fielding Data'!H:H,'Fielding Data'!$A:$A,'Hitting Data'!$A991)</f>
        <v>0</v>
      </c>
    </row>
    <row r="992" spans="1:24" x14ac:dyDescent="0.25">
      <c r="A992" s="14" t="str">
        <f t="shared" si="15"/>
        <v>stewach012010</v>
      </c>
      <c r="B992" s="19" t="s">
        <v>732</v>
      </c>
      <c r="C992" s="19">
        <v>2010</v>
      </c>
      <c r="D992" s="19">
        <v>2</v>
      </c>
      <c r="E992" s="19">
        <v>0</v>
      </c>
      <c r="F992" s="19">
        <v>0</v>
      </c>
      <c r="G992" s="19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4" t="str">
        <f>IFERROR(VLOOKUP($A992,'Fielding Data'!$A:$H,MATCH(P$1,'Fielding Data'!$A$1:$H$1,0),0),"Other")</f>
        <v>1B</v>
      </c>
      <c r="Q992" s="14">
        <f>IFERROR(VLOOKUP($A992,'Fielding Data'!$A:$H,MATCH(Q$1,'Fielding Data'!$A$1:$H$1,0),0),"Other")</f>
        <v>2</v>
      </c>
      <c r="R992" s="14">
        <f>IFERROR(VLOOKUP($A992,'Fielding Data'!$A:$H,MATCH(R$1,'Fielding Data'!$A$1:$H$1,0),0),"Other")</f>
        <v>0</v>
      </c>
      <c r="S992" s="14">
        <f>IFERROR(VLOOKUP($A992,'Fielding Data'!$A:$H,MATCH(S$1,'Fielding Data'!$A$1:$H$1,0),0),"Other")</f>
        <v>0</v>
      </c>
      <c r="T992" s="14">
        <f>IFERROR(VLOOKUP($A992,'Fielding Data'!$A:$H,MATCH(T$1,'Fielding Data'!$A$1:$H$1,0),0),"Other")</f>
        <v>0</v>
      </c>
      <c r="U992" s="14">
        <f>SUMIFS('Fielding Data'!E:E,'Fielding Data'!$A:$A,'Hitting Data'!$A992)</f>
        <v>3</v>
      </c>
      <c r="V992" s="14">
        <f>SUMIFS('Fielding Data'!F:F,'Fielding Data'!$A:$A,'Hitting Data'!$A992)</f>
        <v>0</v>
      </c>
      <c r="W992" s="14">
        <f>SUMIFS('Fielding Data'!G:G,'Fielding Data'!$A:$A,'Hitting Data'!$A992)</f>
        <v>0</v>
      </c>
      <c r="X992" s="14">
        <f>SUMIFS('Fielding Data'!H:H,'Fielding Data'!$A:$A,'Hitting Data'!$A992)</f>
        <v>0</v>
      </c>
    </row>
    <row r="993" spans="1:24" x14ac:dyDescent="0.25">
      <c r="A993" s="14" t="str">
        <f t="shared" si="15"/>
        <v>stewaia012010</v>
      </c>
      <c r="B993" s="19" t="s">
        <v>858</v>
      </c>
      <c r="C993" s="19">
        <v>2010</v>
      </c>
      <c r="D993" s="19">
        <v>121</v>
      </c>
      <c r="E993" s="19">
        <v>386</v>
      </c>
      <c r="F993" s="19">
        <v>54</v>
      </c>
      <c r="G993" s="19">
        <v>99</v>
      </c>
      <c r="H993" s="19">
        <v>14</v>
      </c>
      <c r="I993" s="19">
        <v>2</v>
      </c>
      <c r="J993" s="19">
        <v>18</v>
      </c>
      <c r="K993" s="19">
        <v>61</v>
      </c>
      <c r="L993" s="19">
        <v>5</v>
      </c>
      <c r="M993" s="19">
        <v>2</v>
      </c>
      <c r="N993" s="19">
        <v>45</v>
      </c>
      <c r="O993" s="19">
        <v>110</v>
      </c>
      <c r="P993" s="14" t="str">
        <f>IFERROR(VLOOKUP($A993,'Fielding Data'!$A:$H,MATCH(P$1,'Fielding Data'!$A$1:$H$1,0),0),"Other")</f>
        <v>3B</v>
      </c>
      <c r="Q993" s="14">
        <f>IFERROR(VLOOKUP($A993,'Fielding Data'!$A:$H,MATCH(Q$1,'Fielding Data'!$A$1:$H$1,0),0),"Other")</f>
        <v>59</v>
      </c>
      <c r="R993" s="14">
        <f>IFERROR(VLOOKUP($A993,'Fielding Data'!$A:$H,MATCH(R$1,'Fielding Data'!$A$1:$H$1,0),0),"Other")</f>
        <v>212</v>
      </c>
      <c r="S993" s="14">
        <f>IFERROR(VLOOKUP($A993,'Fielding Data'!$A:$H,MATCH(S$1,'Fielding Data'!$A$1:$H$1,0),0),"Other")</f>
        <v>10</v>
      </c>
      <c r="T993" s="14">
        <f>IFERROR(VLOOKUP($A993,'Fielding Data'!$A:$H,MATCH(T$1,'Fielding Data'!$A$1:$H$1,0),0),"Other")</f>
        <v>17</v>
      </c>
      <c r="U993" s="14">
        <f>SUMIFS('Fielding Data'!E:E,'Fielding Data'!$A:$A,'Hitting Data'!$A993)</f>
        <v>59</v>
      </c>
      <c r="V993" s="14">
        <f>SUMIFS('Fielding Data'!F:F,'Fielding Data'!$A:$A,'Hitting Data'!$A993)</f>
        <v>212</v>
      </c>
      <c r="W993" s="14">
        <f>SUMIFS('Fielding Data'!G:G,'Fielding Data'!$A:$A,'Hitting Data'!$A993)</f>
        <v>10</v>
      </c>
      <c r="X993" s="14">
        <f>SUMIFS('Fielding Data'!H:H,'Fielding Data'!$A:$A,'Hitting Data'!$A993)</f>
        <v>17</v>
      </c>
    </row>
    <row r="994" spans="1:24" x14ac:dyDescent="0.25">
      <c r="A994" s="14" t="str">
        <f t="shared" si="15"/>
        <v>stokebr012010</v>
      </c>
      <c r="B994" s="19" t="s">
        <v>733</v>
      </c>
      <c r="C994" s="19">
        <v>2010</v>
      </c>
      <c r="D994" s="19">
        <v>16</v>
      </c>
      <c r="E994" s="19">
        <v>0</v>
      </c>
      <c r="F994" s="19">
        <v>0</v>
      </c>
      <c r="G994" s="19">
        <v>0</v>
      </c>
      <c r="H994" s="19">
        <v>0</v>
      </c>
      <c r="I994" s="19">
        <v>0</v>
      </c>
      <c r="J994" s="19">
        <v>0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4" t="str">
        <f>IFERROR(VLOOKUP($A994,'Fielding Data'!$A:$H,MATCH(P$1,'Fielding Data'!$A$1:$H$1,0),0),"Other")</f>
        <v>P</v>
      </c>
      <c r="Q994" s="14">
        <f>IFERROR(VLOOKUP($A994,'Fielding Data'!$A:$H,MATCH(Q$1,'Fielding Data'!$A$1:$H$1,0),0),"Other")</f>
        <v>1</v>
      </c>
      <c r="R994" s="14">
        <f>IFERROR(VLOOKUP($A994,'Fielding Data'!$A:$H,MATCH(R$1,'Fielding Data'!$A$1:$H$1,0),0),"Other")</f>
        <v>3</v>
      </c>
      <c r="S994" s="14">
        <f>IFERROR(VLOOKUP($A994,'Fielding Data'!$A:$H,MATCH(S$1,'Fielding Data'!$A$1:$H$1,0),0),"Other")</f>
        <v>1</v>
      </c>
      <c r="T994" s="14">
        <f>IFERROR(VLOOKUP($A994,'Fielding Data'!$A:$H,MATCH(T$1,'Fielding Data'!$A$1:$H$1,0),0),"Other")</f>
        <v>1</v>
      </c>
      <c r="U994" s="14">
        <f>SUMIFS('Fielding Data'!E:E,'Fielding Data'!$A:$A,'Hitting Data'!$A994)</f>
        <v>1</v>
      </c>
      <c r="V994" s="14">
        <f>SUMIFS('Fielding Data'!F:F,'Fielding Data'!$A:$A,'Hitting Data'!$A994)</f>
        <v>3</v>
      </c>
      <c r="W994" s="14">
        <f>SUMIFS('Fielding Data'!G:G,'Fielding Data'!$A:$A,'Hitting Data'!$A994)</f>
        <v>1</v>
      </c>
      <c r="X994" s="14">
        <f>SUMIFS('Fielding Data'!H:H,'Fielding Data'!$A:$A,'Hitting Data'!$A994)</f>
        <v>1</v>
      </c>
    </row>
    <row r="995" spans="1:24" x14ac:dyDescent="0.25">
      <c r="A995" s="14" t="str">
        <f t="shared" si="15"/>
        <v>stoneto012010</v>
      </c>
      <c r="B995" s="19" t="s">
        <v>1188</v>
      </c>
      <c r="C995" s="19">
        <v>2010</v>
      </c>
      <c r="D995" s="19">
        <v>1</v>
      </c>
      <c r="E995" s="19">
        <v>0</v>
      </c>
      <c r="F995" s="19">
        <v>0</v>
      </c>
      <c r="G995" s="19">
        <v>0</v>
      </c>
      <c r="H995" s="19">
        <v>0</v>
      </c>
      <c r="I995" s="19">
        <v>0</v>
      </c>
      <c r="J995" s="19">
        <v>0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4" t="str">
        <f>IFERROR(VLOOKUP($A995,'Fielding Data'!$A:$H,MATCH(P$1,'Fielding Data'!$A$1:$H$1,0),0),"Other")</f>
        <v>P</v>
      </c>
      <c r="Q995" s="14">
        <f>IFERROR(VLOOKUP($A995,'Fielding Data'!$A:$H,MATCH(Q$1,'Fielding Data'!$A$1:$H$1,0),0),"Other")</f>
        <v>0</v>
      </c>
      <c r="R995" s="14">
        <f>IFERROR(VLOOKUP($A995,'Fielding Data'!$A:$H,MATCH(R$1,'Fielding Data'!$A$1:$H$1,0),0),"Other")</f>
        <v>0</v>
      </c>
      <c r="S995" s="14">
        <f>IFERROR(VLOOKUP($A995,'Fielding Data'!$A:$H,MATCH(S$1,'Fielding Data'!$A$1:$H$1,0),0),"Other")</f>
        <v>0</v>
      </c>
      <c r="T995" s="14">
        <f>IFERROR(VLOOKUP($A995,'Fielding Data'!$A:$H,MATCH(T$1,'Fielding Data'!$A$1:$H$1,0),0),"Other")</f>
        <v>0</v>
      </c>
      <c r="U995" s="14">
        <f>SUMIFS('Fielding Data'!E:E,'Fielding Data'!$A:$A,'Hitting Data'!$A995)</f>
        <v>0</v>
      </c>
      <c r="V995" s="14">
        <f>SUMIFS('Fielding Data'!F:F,'Fielding Data'!$A:$A,'Hitting Data'!$A995)</f>
        <v>0</v>
      </c>
      <c r="W995" s="14">
        <f>SUMIFS('Fielding Data'!G:G,'Fielding Data'!$A:$A,'Hitting Data'!$A995)</f>
        <v>0</v>
      </c>
      <c r="X995" s="14">
        <f>SUMIFS('Fielding Data'!H:H,'Fielding Data'!$A:$A,'Hitting Data'!$A995)</f>
        <v>0</v>
      </c>
    </row>
    <row r="996" spans="1:24" x14ac:dyDescent="0.25">
      <c r="A996" s="14" t="str">
        <f t="shared" si="15"/>
        <v>storedr012010</v>
      </c>
      <c r="B996" s="19" t="s">
        <v>1391</v>
      </c>
      <c r="C996" s="19">
        <v>2010</v>
      </c>
      <c r="D996" s="19">
        <v>54</v>
      </c>
      <c r="E996" s="19">
        <v>2</v>
      </c>
      <c r="F996" s="19">
        <v>0</v>
      </c>
      <c r="G996" s="19">
        <v>1</v>
      </c>
      <c r="H996" s="19">
        <v>0</v>
      </c>
      <c r="I996" s="19">
        <v>0</v>
      </c>
      <c r="J996" s="19">
        <v>0</v>
      </c>
      <c r="K996" s="19">
        <v>0</v>
      </c>
      <c r="L996" s="19">
        <v>0</v>
      </c>
      <c r="M996" s="19">
        <v>0</v>
      </c>
      <c r="N996" s="19">
        <v>0</v>
      </c>
      <c r="O996" s="19">
        <v>1</v>
      </c>
      <c r="P996" s="14" t="str">
        <f>IFERROR(VLOOKUP($A996,'Fielding Data'!$A:$H,MATCH(P$1,'Fielding Data'!$A$1:$H$1,0),0),"Other")</f>
        <v>P</v>
      </c>
      <c r="Q996" s="14">
        <f>IFERROR(VLOOKUP($A996,'Fielding Data'!$A:$H,MATCH(Q$1,'Fielding Data'!$A$1:$H$1,0),0),"Other")</f>
        <v>2</v>
      </c>
      <c r="R996" s="14">
        <f>IFERROR(VLOOKUP($A996,'Fielding Data'!$A:$H,MATCH(R$1,'Fielding Data'!$A$1:$H$1,0),0),"Other")</f>
        <v>6</v>
      </c>
      <c r="S996" s="14">
        <f>IFERROR(VLOOKUP($A996,'Fielding Data'!$A:$H,MATCH(S$1,'Fielding Data'!$A$1:$H$1,0),0),"Other")</f>
        <v>0</v>
      </c>
      <c r="T996" s="14">
        <f>IFERROR(VLOOKUP($A996,'Fielding Data'!$A:$H,MATCH(T$1,'Fielding Data'!$A$1:$H$1,0),0),"Other")</f>
        <v>1</v>
      </c>
      <c r="U996" s="14">
        <f>SUMIFS('Fielding Data'!E:E,'Fielding Data'!$A:$A,'Hitting Data'!$A996)</f>
        <v>2</v>
      </c>
      <c r="V996" s="14">
        <f>SUMIFS('Fielding Data'!F:F,'Fielding Data'!$A:$A,'Hitting Data'!$A996)</f>
        <v>6</v>
      </c>
      <c r="W996" s="14">
        <f>SUMIFS('Fielding Data'!G:G,'Fielding Data'!$A:$A,'Hitting Data'!$A996)</f>
        <v>0</v>
      </c>
      <c r="X996" s="14">
        <f>SUMIFS('Fielding Data'!H:H,'Fielding Data'!$A:$A,'Hitting Data'!$A996)</f>
        <v>1</v>
      </c>
    </row>
    <row r="997" spans="1:24" x14ac:dyDescent="0.25">
      <c r="A997" s="14" t="str">
        <f t="shared" si="15"/>
        <v>stpiema012010</v>
      </c>
      <c r="B997" s="19" t="s">
        <v>1392</v>
      </c>
      <c r="C997" s="19">
        <v>2010</v>
      </c>
      <c r="D997" s="19">
        <v>6</v>
      </c>
      <c r="E997" s="19">
        <v>9</v>
      </c>
      <c r="F997" s="19">
        <v>1</v>
      </c>
      <c r="G997" s="19">
        <v>2</v>
      </c>
      <c r="H997" s="19">
        <v>1</v>
      </c>
      <c r="I997" s="19">
        <v>0</v>
      </c>
      <c r="J997" s="19">
        <v>0</v>
      </c>
      <c r="K997" s="19">
        <v>0</v>
      </c>
      <c r="L997" s="19">
        <v>0</v>
      </c>
      <c r="M997" s="19">
        <v>0</v>
      </c>
      <c r="N997" s="19">
        <v>0</v>
      </c>
      <c r="O997" s="19">
        <v>2</v>
      </c>
      <c r="P997" s="14" t="str">
        <f>IFERROR(VLOOKUP($A997,'Fielding Data'!$A:$H,MATCH(P$1,'Fielding Data'!$A$1:$H$1,0),0),"Other")</f>
        <v>C</v>
      </c>
      <c r="Q997" s="14">
        <f>IFERROR(VLOOKUP($A997,'Fielding Data'!$A:$H,MATCH(Q$1,'Fielding Data'!$A$1:$H$1,0),0),"Other")</f>
        <v>12</v>
      </c>
      <c r="R997" s="14">
        <f>IFERROR(VLOOKUP($A997,'Fielding Data'!$A:$H,MATCH(R$1,'Fielding Data'!$A$1:$H$1,0),0),"Other")</f>
        <v>1</v>
      </c>
      <c r="S997" s="14">
        <f>IFERROR(VLOOKUP($A997,'Fielding Data'!$A:$H,MATCH(S$1,'Fielding Data'!$A$1:$H$1,0),0),"Other")</f>
        <v>0</v>
      </c>
      <c r="T997" s="14">
        <f>IFERROR(VLOOKUP($A997,'Fielding Data'!$A:$H,MATCH(T$1,'Fielding Data'!$A$1:$H$1,0),0),"Other")</f>
        <v>0</v>
      </c>
      <c r="U997" s="14">
        <f>SUMIFS('Fielding Data'!E:E,'Fielding Data'!$A:$A,'Hitting Data'!$A997)</f>
        <v>12</v>
      </c>
      <c r="V997" s="14">
        <f>SUMIFS('Fielding Data'!F:F,'Fielding Data'!$A:$A,'Hitting Data'!$A997)</f>
        <v>1</v>
      </c>
      <c r="W997" s="14">
        <f>SUMIFS('Fielding Data'!G:G,'Fielding Data'!$A:$A,'Hitting Data'!$A997)</f>
        <v>0</v>
      </c>
      <c r="X997" s="14">
        <f>SUMIFS('Fielding Data'!H:H,'Fielding Data'!$A:$A,'Hitting Data'!$A997)</f>
        <v>0</v>
      </c>
    </row>
    <row r="998" spans="1:24" x14ac:dyDescent="0.25">
      <c r="A998" s="14" t="str">
        <f t="shared" si="15"/>
        <v>strasst012010</v>
      </c>
      <c r="B998" s="19" t="s">
        <v>1393</v>
      </c>
      <c r="C998" s="19">
        <v>2010</v>
      </c>
      <c r="D998" s="19">
        <v>12</v>
      </c>
      <c r="E998" s="19">
        <v>20</v>
      </c>
      <c r="F998" s="19">
        <v>0</v>
      </c>
      <c r="G998" s="19">
        <v>1</v>
      </c>
      <c r="H998" s="19">
        <v>0</v>
      </c>
      <c r="I998" s="19">
        <v>0</v>
      </c>
      <c r="J998" s="19">
        <v>0</v>
      </c>
      <c r="K998" s="19">
        <v>1</v>
      </c>
      <c r="L998" s="19">
        <v>0</v>
      </c>
      <c r="M998" s="19">
        <v>0</v>
      </c>
      <c r="N998" s="19">
        <v>0</v>
      </c>
      <c r="O998" s="19">
        <v>7</v>
      </c>
      <c r="P998" s="14" t="str">
        <f>IFERROR(VLOOKUP($A998,'Fielding Data'!$A:$H,MATCH(P$1,'Fielding Data'!$A$1:$H$1,0),0),"Other")</f>
        <v>P</v>
      </c>
      <c r="Q998" s="14">
        <f>IFERROR(VLOOKUP($A998,'Fielding Data'!$A:$H,MATCH(Q$1,'Fielding Data'!$A$1:$H$1,0),0),"Other")</f>
        <v>4</v>
      </c>
      <c r="R998" s="14">
        <f>IFERROR(VLOOKUP($A998,'Fielding Data'!$A:$H,MATCH(R$1,'Fielding Data'!$A$1:$H$1,0),0),"Other")</f>
        <v>3</v>
      </c>
      <c r="S998" s="14">
        <f>IFERROR(VLOOKUP($A998,'Fielding Data'!$A:$H,MATCH(S$1,'Fielding Data'!$A$1:$H$1,0),0),"Other")</f>
        <v>1</v>
      </c>
      <c r="T998" s="14">
        <f>IFERROR(VLOOKUP($A998,'Fielding Data'!$A:$H,MATCH(T$1,'Fielding Data'!$A$1:$H$1,0),0),"Other")</f>
        <v>0</v>
      </c>
      <c r="U998" s="14">
        <f>SUMIFS('Fielding Data'!E:E,'Fielding Data'!$A:$A,'Hitting Data'!$A998)</f>
        <v>4</v>
      </c>
      <c r="V998" s="14">
        <f>SUMIFS('Fielding Data'!F:F,'Fielding Data'!$A:$A,'Hitting Data'!$A998)</f>
        <v>3</v>
      </c>
      <c r="W998" s="14">
        <f>SUMIFS('Fielding Data'!G:G,'Fielding Data'!$A:$A,'Hitting Data'!$A998)</f>
        <v>1</v>
      </c>
      <c r="X998" s="14">
        <f>SUMIFS('Fielding Data'!H:H,'Fielding Data'!$A:$A,'Hitting Data'!$A998)</f>
        <v>0</v>
      </c>
    </row>
    <row r="999" spans="1:24" x14ac:dyDescent="0.25">
      <c r="A999" s="14" t="str">
        <f t="shared" si="15"/>
        <v>streehu012010</v>
      </c>
      <c r="B999" s="19" t="s">
        <v>607</v>
      </c>
      <c r="C999" s="19">
        <v>2010</v>
      </c>
      <c r="D999" s="19">
        <v>44</v>
      </c>
      <c r="E999" s="19">
        <v>1</v>
      </c>
      <c r="F999" s="19">
        <v>0</v>
      </c>
      <c r="G999" s="19">
        <v>0</v>
      </c>
      <c r="H999" s="19">
        <v>0</v>
      </c>
      <c r="I999" s="19">
        <v>0</v>
      </c>
      <c r="J999" s="19">
        <v>0</v>
      </c>
      <c r="K999" s="19">
        <v>0</v>
      </c>
      <c r="L999" s="19">
        <v>0</v>
      </c>
      <c r="M999" s="19">
        <v>0</v>
      </c>
      <c r="N999" s="19">
        <v>0</v>
      </c>
      <c r="O999" s="19">
        <v>1</v>
      </c>
      <c r="P999" s="14" t="str">
        <f>IFERROR(VLOOKUP($A999,'Fielding Data'!$A:$H,MATCH(P$1,'Fielding Data'!$A$1:$H$1,0),0),"Other")</f>
        <v>P</v>
      </c>
      <c r="Q999" s="14">
        <f>IFERROR(VLOOKUP($A999,'Fielding Data'!$A:$H,MATCH(Q$1,'Fielding Data'!$A$1:$H$1,0),0),"Other")</f>
        <v>2</v>
      </c>
      <c r="R999" s="14">
        <f>IFERROR(VLOOKUP($A999,'Fielding Data'!$A:$H,MATCH(R$1,'Fielding Data'!$A$1:$H$1,0),0),"Other")</f>
        <v>4</v>
      </c>
      <c r="S999" s="14">
        <f>IFERROR(VLOOKUP($A999,'Fielding Data'!$A:$H,MATCH(S$1,'Fielding Data'!$A$1:$H$1,0),0),"Other")</f>
        <v>0</v>
      </c>
      <c r="T999" s="14">
        <f>IFERROR(VLOOKUP($A999,'Fielding Data'!$A:$H,MATCH(T$1,'Fielding Data'!$A$1:$H$1,0),0),"Other")</f>
        <v>1</v>
      </c>
      <c r="U999" s="14">
        <f>SUMIFS('Fielding Data'!E:E,'Fielding Data'!$A:$A,'Hitting Data'!$A999)</f>
        <v>2</v>
      </c>
      <c r="V999" s="14">
        <f>SUMIFS('Fielding Data'!F:F,'Fielding Data'!$A:$A,'Hitting Data'!$A999)</f>
        <v>4</v>
      </c>
      <c r="W999" s="14">
        <f>SUMIFS('Fielding Data'!G:G,'Fielding Data'!$A:$A,'Hitting Data'!$A999)</f>
        <v>0</v>
      </c>
      <c r="X999" s="14">
        <f>SUMIFS('Fielding Data'!H:H,'Fielding Data'!$A:$A,'Hitting Data'!$A999)</f>
        <v>1</v>
      </c>
    </row>
    <row r="1000" spans="1:24" x14ac:dyDescent="0.25">
      <c r="A1000" s="14" t="str">
        <f t="shared" si="15"/>
        <v>stricsc012010</v>
      </c>
      <c r="B1000" s="19" t="s">
        <v>199</v>
      </c>
      <c r="C1000" s="19">
        <v>2010</v>
      </c>
      <c r="D1000" s="19">
        <v>3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4" t="str">
        <f>IFERROR(VLOOKUP($A1000,'Fielding Data'!$A:$H,MATCH(P$1,'Fielding Data'!$A$1:$H$1,0),0),"Other")</f>
        <v>P</v>
      </c>
      <c r="Q1000" s="14">
        <f>IFERROR(VLOOKUP($A1000,'Fielding Data'!$A:$H,MATCH(Q$1,'Fielding Data'!$A$1:$H$1,0),0),"Other")</f>
        <v>0</v>
      </c>
      <c r="R1000" s="14">
        <f>IFERROR(VLOOKUP($A1000,'Fielding Data'!$A:$H,MATCH(R$1,'Fielding Data'!$A$1:$H$1,0),0),"Other")</f>
        <v>0</v>
      </c>
      <c r="S1000" s="14">
        <f>IFERROR(VLOOKUP($A1000,'Fielding Data'!$A:$H,MATCH(S$1,'Fielding Data'!$A$1:$H$1,0),0),"Other")</f>
        <v>0</v>
      </c>
      <c r="T1000" s="14">
        <f>IFERROR(VLOOKUP($A1000,'Fielding Data'!$A:$H,MATCH(T$1,'Fielding Data'!$A$1:$H$1,0),0),"Other")</f>
        <v>0</v>
      </c>
      <c r="U1000" s="14">
        <f>SUMIFS('Fielding Data'!E:E,'Fielding Data'!$A:$A,'Hitting Data'!$A1000)</f>
        <v>0</v>
      </c>
      <c r="V1000" s="14">
        <f>SUMIFS('Fielding Data'!F:F,'Fielding Data'!$A:$A,'Hitting Data'!$A1000)</f>
        <v>0</v>
      </c>
      <c r="W1000" s="14">
        <f>SUMIFS('Fielding Data'!G:G,'Fielding Data'!$A:$A,'Hitting Data'!$A1000)</f>
        <v>0</v>
      </c>
      <c r="X1000" s="14">
        <f>SUMIFS('Fielding Data'!H:H,'Fielding Data'!$A:$A,'Hitting Data'!$A1000)</f>
        <v>0</v>
      </c>
    </row>
    <row r="1001" spans="1:24" x14ac:dyDescent="0.25">
      <c r="A1001" s="14" t="str">
        <f t="shared" si="15"/>
        <v>stroppe012010</v>
      </c>
      <c r="B1001" s="19" t="s">
        <v>1189</v>
      </c>
      <c r="C1001" s="19">
        <v>2010</v>
      </c>
      <c r="D1001" s="19">
        <v>15</v>
      </c>
      <c r="E1001" s="19">
        <v>0</v>
      </c>
      <c r="F1001" s="19">
        <v>0</v>
      </c>
      <c r="G1001" s="19">
        <v>0</v>
      </c>
      <c r="H1001" s="19">
        <v>0</v>
      </c>
      <c r="I1001" s="19">
        <v>0</v>
      </c>
      <c r="J1001" s="19">
        <v>0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4" t="str">
        <f>IFERROR(VLOOKUP($A1001,'Fielding Data'!$A:$H,MATCH(P$1,'Fielding Data'!$A$1:$H$1,0),0),"Other")</f>
        <v>P</v>
      </c>
      <c r="Q1001" s="14">
        <f>IFERROR(VLOOKUP($A1001,'Fielding Data'!$A:$H,MATCH(Q$1,'Fielding Data'!$A$1:$H$1,0),0),"Other")</f>
        <v>0</v>
      </c>
      <c r="R1001" s="14">
        <f>IFERROR(VLOOKUP($A1001,'Fielding Data'!$A:$H,MATCH(R$1,'Fielding Data'!$A$1:$H$1,0),0),"Other")</f>
        <v>1</v>
      </c>
      <c r="S1001" s="14">
        <f>IFERROR(VLOOKUP($A1001,'Fielding Data'!$A:$H,MATCH(S$1,'Fielding Data'!$A$1:$H$1,0),0),"Other")</f>
        <v>0</v>
      </c>
      <c r="T1001" s="14">
        <f>IFERROR(VLOOKUP($A1001,'Fielding Data'!$A:$H,MATCH(T$1,'Fielding Data'!$A$1:$H$1,0),0),"Other")</f>
        <v>0</v>
      </c>
      <c r="U1001" s="14">
        <f>SUMIFS('Fielding Data'!E:E,'Fielding Data'!$A:$A,'Hitting Data'!$A1001)</f>
        <v>0</v>
      </c>
      <c r="V1001" s="14">
        <f>SUMIFS('Fielding Data'!F:F,'Fielding Data'!$A:$A,'Hitting Data'!$A1001)</f>
        <v>1</v>
      </c>
      <c r="W1001" s="14">
        <f>SUMIFS('Fielding Data'!G:G,'Fielding Data'!$A:$A,'Hitting Data'!$A1001)</f>
        <v>0</v>
      </c>
      <c r="X1001" s="14">
        <f>SUMIFS('Fielding Data'!H:H,'Fielding Data'!$A:$A,'Hitting Data'!$A1001)</f>
        <v>0</v>
      </c>
    </row>
    <row r="1002" spans="1:24" x14ac:dyDescent="0.25">
      <c r="A1002" s="14" t="str">
        <f t="shared" si="15"/>
        <v>stubbdr012010</v>
      </c>
      <c r="B1002" s="19" t="s">
        <v>1190</v>
      </c>
      <c r="C1002" s="19">
        <v>2010</v>
      </c>
      <c r="D1002" s="19">
        <v>150</v>
      </c>
      <c r="E1002" s="19">
        <v>514</v>
      </c>
      <c r="F1002" s="19">
        <v>91</v>
      </c>
      <c r="G1002" s="19">
        <v>131</v>
      </c>
      <c r="H1002" s="19">
        <v>19</v>
      </c>
      <c r="I1002" s="19">
        <v>6</v>
      </c>
      <c r="J1002" s="19">
        <v>22</v>
      </c>
      <c r="K1002" s="19">
        <v>77</v>
      </c>
      <c r="L1002" s="19">
        <v>30</v>
      </c>
      <c r="M1002" s="19">
        <v>6</v>
      </c>
      <c r="N1002" s="19">
        <v>55</v>
      </c>
      <c r="O1002" s="19">
        <v>168</v>
      </c>
      <c r="P1002" s="14" t="str">
        <f>IFERROR(VLOOKUP($A1002,'Fielding Data'!$A:$H,MATCH(P$1,'Fielding Data'!$A$1:$H$1,0),0),"Other")</f>
        <v>CF</v>
      </c>
      <c r="Q1002" s="14">
        <f>IFERROR(VLOOKUP($A1002,'Fielding Data'!$A:$H,MATCH(Q$1,'Fielding Data'!$A$1:$H$1,0),0),"Other")</f>
        <v>0</v>
      </c>
      <c r="R1002" s="14">
        <f>IFERROR(VLOOKUP($A1002,'Fielding Data'!$A:$H,MATCH(R$1,'Fielding Data'!$A$1:$H$1,0),0),"Other")</f>
        <v>0</v>
      </c>
      <c r="S1002" s="14">
        <f>IFERROR(VLOOKUP($A1002,'Fielding Data'!$A:$H,MATCH(S$1,'Fielding Data'!$A$1:$H$1,0),0),"Other")</f>
        <v>0</v>
      </c>
      <c r="T1002" s="14">
        <f>IFERROR(VLOOKUP($A1002,'Fielding Data'!$A:$H,MATCH(T$1,'Fielding Data'!$A$1:$H$1,0),0),"Other")</f>
        <v>0</v>
      </c>
      <c r="U1002" s="14">
        <f>SUMIFS('Fielding Data'!E:E,'Fielding Data'!$A:$A,'Hitting Data'!$A1002)</f>
        <v>380</v>
      </c>
      <c r="V1002" s="14">
        <f>SUMIFS('Fielding Data'!F:F,'Fielding Data'!$A:$A,'Hitting Data'!$A1002)</f>
        <v>7</v>
      </c>
      <c r="W1002" s="14">
        <f>SUMIFS('Fielding Data'!G:G,'Fielding Data'!$A:$A,'Hitting Data'!$A1002)</f>
        <v>5</v>
      </c>
      <c r="X1002" s="14">
        <f>SUMIFS('Fielding Data'!H:H,'Fielding Data'!$A:$A,'Hitting Data'!$A1002)</f>
        <v>2</v>
      </c>
    </row>
    <row r="1003" spans="1:24" x14ac:dyDescent="0.25">
      <c r="A1003" s="14" t="str">
        <f t="shared" si="15"/>
        <v>sullico012010</v>
      </c>
      <c r="B1003" s="19" t="s">
        <v>608</v>
      </c>
      <c r="C1003" s="19">
        <v>2010</v>
      </c>
      <c r="D1003" s="19">
        <v>57</v>
      </c>
      <c r="E1003" s="19">
        <v>64</v>
      </c>
      <c r="F1003" s="19">
        <v>6</v>
      </c>
      <c r="G1003" s="19">
        <v>12</v>
      </c>
      <c r="H1003" s="19">
        <v>1</v>
      </c>
      <c r="I1003" s="19">
        <v>1</v>
      </c>
      <c r="J1003" s="19">
        <v>0</v>
      </c>
      <c r="K1003" s="19">
        <v>4</v>
      </c>
      <c r="L1003" s="19">
        <v>0</v>
      </c>
      <c r="M1003" s="19">
        <v>0</v>
      </c>
      <c r="N1003" s="19">
        <v>6</v>
      </c>
      <c r="O1003" s="19">
        <v>18</v>
      </c>
      <c r="P1003" s="14" t="str">
        <f>IFERROR(VLOOKUP($A1003,'Fielding Data'!$A:$H,MATCH(P$1,'Fielding Data'!$A$1:$H$1,0),0),"Other")</f>
        <v>CF</v>
      </c>
      <c r="Q1003" s="14">
        <f>IFERROR(VLOOKUP($A1003,'Fielding Data'!$A:$H,MATCH(Q$1,'Fielding Data'!$A$1:$H$1,0),0),"Other")</f>
        <v>0</v>
      </c>
      <c r="R1003" s="14">
        <f>IFERROR(VLOOKUP($A1003,'Fielding Data'!$A:$H,MATCH(R$1,'Fielding Data'!$A$1:$H$1,0),0),"Other")</f>
        <v>0</v>
      </c>
      <c r="S1003" s="14">
        <f>IFERROR(VLOOKUP($A1003,'Fielding Data'!$A:$H,MATCH(S$1,'Fielding Data'!$A$1:$H$1,0),0),"Other")</f>
        <v>0</v>
      </c>
      <c r="T1003" s="14">
        <f>IFERROR(VLOOKUP($A1003,'Fielding Data'!$A:$H,MATCH(T$1,'Fielding Data'!$A$1:$H$1,0),0),"Other")</f>
        <v>0</v>
      </c>
      <c r="U1003" s="14">
        <f>SUMIFS('Fielding Data'!E:E,'Fielding Data'!$A:$A,'Hitting Data'!$A1003)</f>
        <v>14</v>
      </c>
      <c r="V1003" s="14">
        <f>SUMIFS('Fielding Data'!F:F,'Fielding Data'!$A:$A,'Hitting Data'!$A1003)</f>
        <v>0</v>
      </c>
      <c r="W1003" s="14">
        <f>SUMIFS('Fielding Data'!G:G,'Fielding Data'!$A:$A,'Hitting Data'!$A1003)</f>
        <v>0</v>
      </c>
      <c r="X1003" s="14">
        <f>SUMIFS('Fielding Data'!H:H,'Fielding Data'!$A:$A,'Hitting Data'!$A1003)</f>
        <v>0</v>
      </c>
    </row>
    <row r="1004" spans="1:24" x14ac:dyDescent="0.25">
      <c r="A1004" s="14" t="str">
        <f t="shared" si="15"/>
        <v>suzukic012010</v>
      </c>
      <c r="B1004" s="19" t="s">
        <v>278</v>
      </c>
      <c r="C1004" s="19">
        <v>2010</v>
      </c>
      <c r="D1004" s="19">
        <v>162</v>
      </c>
      <c r="E1004" s="19">
        <v>680</v>
      </c>
      <c r="F1004" s="19">
        <v>74</v>
      </c>
      <c r="G1004" s="19">
        <v>214</v>
      </c>
      <c r="H1004" s="19">
        <v>30</v>
      </c>
      <c r="I1004" s="19">
        <v>3</v>
      </c>
      <c r="J1004" s="19">
        <v>6</v>
      </c>
      <c r="K1004" s="19">
        <v>43</v>
      </c>
      <c r="L1004" s="19">
        <v>42</v>
      </c>
      <c r="M1004" s="19">
        <v>9</v>
      </c>
      <c r="N1004" s="19">
        <v>45</v>
      </c>
      <c r="O1004" s="19">
        <v>86</v>
      </c>
      <c r="P1004" s="14" t="str">
        <f>IFERROR(VLOOKUP($A1004,'Fielding Data'!$A:$H,MATCH(P$1,'Fielding Data'!$A$1:$H$1,0),0),"Other")</f>
        <v>OF</v>
      </c>
      <c r="Q1004" s="14">
        <f>IFERROR(VLOOKUP($A1004,'Fielding Data'!$A:$H,MATCH(Q$1,'Fielding Data'!$A$1:$H$1,0),0),"Other")</f>
        <v>354</v>
      </c>
      <c r="R1004" s="14">
        <f>IFERROR(VLOOKUP($A1004,'Fielding Data'!$A:$H,MATCH(R$1,'Fielding Data'!$A$1:$H$1,0),0),"Other")</f>
        <v>7</v>
      </c>
      <c r="S1004" s="14">
        <f>IFERROR(VLOOKUP($A1004,'Fielding Data'!$A:$H,MATCH(S$1,'Fielding Data'!$A$1:$H$1,0),0),"Other")</f>
        <v>4</v>
      </c>
      <c r="T1004" s="14">
        <f>IFERROR(VLOOKUP($A1004,'Fielding Data'!$A:$H,MATCH(T$1,'Fielding Data'!$A$1:$H$1,0),0),"Other")</f>
        <v>1</v>
      </c>
      <c r="U1004" s="14">
        <f>SUMIFS('Fielding Data'!E:E,'Fielding Data'!$A:$A,'Hitting Data'!$A1004)</f>
        <v>354</v>
      </c>
      <c r="V1004" s="14">
        <f>SUMIFS('Fielding Data'!F:F,'Fielding Data'!$A:$A,'Hitting Data'!$A1004)</f>
        <v>7</v>
      </c>
      <c r="W1004" s="14">
        <f>SUMIFS('Fielding Data'!G:G,'Fielding Data'!$A:$A,'Hitting Data'!$A1004)</f>
        <v>4</v>
      </c>
      <c r="X1004" s="14">
        <f>SUMIFS('Fielding Data'!H:H,'Fielding Data'!$A:$A,'Hitting Data'!$A1004)</f>
        <v>1</v>
      </c>
    </row>
    <row r="1005" spans="1:24" x14ac:dyDescent="0.25">
      <c r="A1005" s="14" t="str">
        <f t="shared" si="15"/>
        <v>suzukku012010</v>
      </c>
      <c r="B1005" s="19" t="s">
        <v>859</v>
      </c>
      <c r="C1005" s="19">
        <v>2010</v>
      </c>
      <c r="D1005" s="19">
        <v>131</v>
      </c>
      <c r="E1005" s="19">
        <v>495</v>
      </c>
      <c r="F1005" s="19">
        <v>55</v>
      </c>
      <c r="G1005" s="19">
        <v>120</v>
      </c>
      <c r="H1005" s="19">
        <v>18</v>
      </c>
      <c r="I1005" s="19">
        <v>2</v>
      </c>
      <c r="J1005" s="19">
        <v>13</v>
      </c>
      <c r="K1005" s="19">
        <v>71</v>
      </c>
      <c r="L1005" s="19">
        <v>3</v>
      </c>
      <c r="M1005" s="19">
        <v>2</v>
      </c>
      <c r="N1005" s="19">
        <v>33</v>
      </c>
      <c r="O1005" s="19">
        <v>49</v>
      </c>
      <c r="P1005" s="14" t="str">
        <f>IFERROR(VLOOKUP($A1005,'Fielding Data'!$A:$H,MATCH(P$1,'Fielding Data'!$A$1:$H$1,0),0),"Other")</f>
        <v>C</v>
      </c>
      <c r="Q1005" s="14">
        <f>IFERROR(VLOOKUP($A1005,'Fielding Data'!$A:$H,MATCH(Q$1,'Fielding Data'!$A$1:$H$1,0),0),"Other")</f>
        <v>825</v>
      </c>
      <c r="R1005" s="14">
        <f>IFERROR(VLOOKUP($A1005,'Fielding Data'!$A:$H,MATCH(R$1,'Fielding Data'!$A$1:$H$1,0),0),"Other")</f>
        <v>35</v>
      </c>
      <c r="S1005" s="14">
        <f>IFERROR(VLOOKUP($A1005,'Fielding Data'!$A:$H,MATCH(S$1,'Fielding Data'!$A$1:$H$1,0),0),"Other")</f>
        <v>8</v>
      </c>
      <c r="T1005" s="14">
        <f>IFERROR(VLOOKUP($A1005,'Fielding Data'!$A:$H,MATCH(T$1,'Fielding Data'!$A$1:$H$1,0),0),"Other")</f>
        <v>5</v>
      </c>
      <c r="U1005" s="14">
        <f>SUMIFS('Fielding Data'!E:E,'Fielding Data'!$A:$A,'Hitting Data'!$A1005)</f>
        <v>825</v>
      </c>
      <c r="V1005" s="14">
        <f>SUMIFS('Fielding Data'!F:F,'Fielding Data'!$A:$A,'Hitting Data'!$A1005)</f>
        <v>35</v>
      </c>
      <c r="W1005" s="14">
        <f>SUMIFS('Fielding Data'!G:G,'Fielding Data'!$A:$A,'Hitting Data'!$A1005)</f>
        <v>8</v>
      </c>
      <c r="X1005" s="14">
        <f>SUMIFS('Fielding Data'!H:H,'Fielding Data'!$A:$A,'Hitting Data'!$A1005)</f>
        <v>5</v>
      </c>
    </row>
    <row r="1006" spans="1:24" x14ac:dyDescent="0.25">
      <c r="A1006" s="14" t="str">
        <f t="shared" si="15"/>
        <v>sweenbr012010</v>
      </c>
      <c r="B1006" s="19" t="s">
        <v>403</v>
      </c>
      <c r="C1006" s="19">
        <v>2010</v>
      </c>
      <c r="D1006" s="19">
        <v>24</v>
      </c>
      <c r="E1006" s="19">
        <v>0</v>
      </c>
      <c r="F1006" s="19">
        <v>0</v>
      </c>
      <c r="G1006" s="19">
        <v>0</v>
      </c>
      <c r="H1006" s="19">
        <v>0</v>
      </c>
      <c r="I1006" s="19">
        <v>0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4" t="str">
        <f>IFERROR(VLOOKUP($A1006,'Fielding Data'!$A:$H,MATCH(P$1,'Fielding Data'!$A$1:$H$1,0),0),"Other")</f>
        <v>P</v>
      </c>
      <c r="Q1006" s="14">
        <f>IFERROR(VLOOKUP($A1006,'Fielding Data'!$A:$H,MATCH(Q$1,'Fielding Data'!$A$1:$H$1,0),0),"Other")</f>
        <v>1</v>
      </c>
      <c r="R1006" s="14">
        <f>IFERROR(VLOOKUP($A1006,'Fielding Data'!$A:$H,MATCH(R$1,'Fielding Data'!$A$1:$H$1,0),0),"Other")</f>
        <v>6</v>
      </c>
      <c r="S1006" s="14">
        <f>IFERROR(VLOOKUP($A1006,'Fielding Data'!$A:$H,MATCH(S$1,'Fielding Data'!$A$1:$H$1,0),0),"Other")</f>
        <v>0</v>
      </c>
      <c r="T1006" s="14">
        <f>IFERROR(VLOOKUP($A1006,'Fielding Data'!$A:$H,MATCH(T$1,'Fielding Data'!$A$1:$H$1,0),0),"Other")</f>
        <v>0</v>
      </c>
      <c r="U1006" s="14">
        <f>SUMIFS('Fielding Data'!E:E,'Fielding Data'!$A:$A,'Hitting Data'!$A1006)</f>
        <v>1</v>
      </c>
      <c r="V1006" s="14">
        <f>SUMIFS('Fielding Data'!F:F,'Fielding Data'!$A:$A,'Hitting Data'!$A1006)</f>
        <v>6</v>
      </c>
      <c r="W1006" s="14">
        <f>SUMIFS('Fielding Data'!G:G,'Fielding Data'!$A:$A,'Hitting Data'!$A1006)</f>
        <v>0</v>
      </c>
      <c r="X1006" s="14">
        <f>SUMIFS('Fielding Data'!H:H,'Fielding Data'!$A:$A,'Hitting Data'!$A1006)</f>
        <v>0</v>
      </c>
    </row>
    <row r="1007" spans="1:24" x14ac:dyDescent="0.25">
      <c r="A1007" s="14" t="str">
        <f t="shared" si="15"/>
        <v>sweenry012010</v>
      </c>
      <c r="B1007" s="19" t="s">
        <v>735</v>
      </c>
      <c r="C1007" s="19">
        <v>2010</v>
      </c>
      <c r="D1007" s="19">
        <v>82</v>
      </c>
      <c r="E1007" s="19">
        <v>303</v>
      </c>
      <c r="F1007" s="19">
        <v>41</v>
      </c>
      <c r="G1007" s="19">
        <v>89</v>
      </c>
      <c r="H1007" s="19">
        <v>20</v>
      </c>
      <c r="I1007" s="19">
        <v>2</v>
      </c>
      <c r="J1007" s="19">
        <v>1</v>
      </c>
      <c r="K1007" s="19">
        <v>36</v>
      </c>
      <c r="L1007" s="19">
        <v>1</v>
      </c>
      <c r="M1007" s="19">
        <v>1</v>
      </c>
      <c r="N1007" s="19">
        <v>24</v>
      </c>
      <c r="O1007" s="19">
        <v>41</v>
      </c>
      <c r="P1007" s="14" t="str">
        <f>IFERROR(VLOOKUP($A1007,'Fielding Data'!$A:$H,MATCH(P$1,'Fielding Data'!$A$1:$H$1,0),0),"Other")</f>
        <v>CF</v>
      </c>
      <c r="Q1007" s="14">
        <f>IFERROR(VLOOKUP($A1007,'Fielding Data'!$A:$H,MATCH(Q$1,'Fielding Data'!$A$1:$H$1,0),0),"Other")</f>
        <v>0</v>
      </c>
      <c r="R1007" s="14">
        <f>IFERROR(VLOOKUP($A1007,'Fielding Data'!$A:$H,MATCH(R$1,'Fielding Data'!$A$1:$H$1,0),0),"Other")</f>
        <v>0</v>
      </c>
      <c r="S1007" s="14">
        <f>IFERROR(VLOOKUP($A1007,'Fielding Data'!$A:$H,MATCH(S$1,'Fielding Data'!$A$1:$H$1,0),0),"Other")</f>
        <v>0</v>
      </c>
      <c r="T1007" s="14">
        <f>IFERROR(VLOOKUP($A1007,'Fielding Data'!$A:$H,MATCH(T$1,'Fielding Data'!$A$1:$H$1,0),0),"Other")</f>
        <v>0</v>
      </c>
      <c r="U1007" s="14">
        <f>SUMIFS('Fielding Data'!E:E,'Fielding Data'!$A:$A,'Hitting Data'!$A1007)</f>
        <v>149</v>
      </c>
      <c r="V1007" s="14">
        <f>SUMIFS('Fielding Data'!F:F,'Fielding Data'!$A:$A,'Hitting Data'!$A1007)</f>
        <v>4</v>
      </c>
      <c r="W1007" s="14">
        <f>SUMIFS('Fielding Data'!G:G,'Fielding Data'!$A:$A,'Hitting Data'!$A1007)</f>
        <v>0</v>
      </c>
      <c r="X1007" s="14">
        <f>SUMIFS('Fielding Data'!H:H,'Fielding Data'!$A:$A,'Hitting Data'!$A1007)</f>
        <v>1</v>
      </c>
    </row>
    <row r="1008" spans="1:24" x14ac:dyDescent="0.25">
      <c r="A1008" s="14" t="str">
        <f t="shared" si="15"/>
        <v>swishni012010</v>
      </c>
      <c r="B1008" s="19" t="s">
        <v>496</v>
      </c>
      <c r="C1008" s="19">
        <v>2010</v>
      </c>
      <c r="D1008" s="19">
        <v>150</v>
      </c>
      <c r="E1008" s="19">
        <v>566</v>
      </c>
      <c r="F1008" s="19">
        <v>91</v>
      </c>
      <c r="G1008" s="19">
        <v>163</v>
      </c>
      <c r="H1008" s="19">
        <v>33</v>
      </c>
      <c r="I1008" s="19">
        <v>3</v>
      </c>
      <c r="J1008" s="19">
        <v>29</v>
      </c>
      <c r="K1008" s="19">
        <v>89</v>
      </c>
      <c r="L1008" s="19">
        <v>1</v>
      </c>
      <c r="M1008" s="19">
        <v>2</v>
      </c>
      <c r="N1008" s="19">
        <v>58</v>
      </c>
      <c r="O1008" s="19">
        <v>139</v>
      </c>
      <c r="P1008" s="14" t="str">
        <f>IFERROR(VLOOKUP($A1008,'Fielding Data'!$A:$H,MATCH(P$1,'Fielding Data'!$A$1:$H$1,0),0),"Other")</f>
        <v>1B</v>
      </c>
      <c r="Q1008" s="14">
        <f>IFERROR(VLOOKUP($A1008,'Fielding Data'!$A:$H,MATCH(Q$1,'Fielding Data'!$A$1:$H$1,0),0),"Other")</f>
        <v>19</v>
      </c>
      <c r="R1008" s="14">
        <f>IFERROR(VLOOKUP($A1008,'Fielding Data'!$A:$H,MATCH(R$1,'Fielding Data'!$A$1:$H$1,0),0),"Other")</f>
        <v>2</v>
      </c>
      <c r="S1008" s="14">
        <f>IFERROR(VLOOKUP($A1008,'Fielding Data'!$A:$H,MATCH(S$1,'Fielding Data'!$A$1:$H$1,0),0),"Other")</f>
        <v>0</v>
      </c>
      <c r="T1008" s="14">
        <f>IFERROR(VLOOKUP($A1008,'Fielding Data'!$A:$H,MATCH(T$1,'Fielding Data'!$A$1:$H$1,0),0),"Other")</f>
        <v>2</v>
      </c>
      <c r="U1008" s="14">
        <f>SUMIFS('Fielding Data'!E:E,'Fielding Data'!$A:$A,'Hitting Data'!$A1008)</f>
        <v>284</v>
      </c>
      <c r="V1008" s="14">
        <f>SUMIFS('Fielding Data'!F:F,'Fielding Data'!$A:$A,'Hitting Data'!$A1008)</f>
        <v>12</v>
      </c>
      <c r="W1008" s="14">
        <f>SUMIFS('Fielding Data'!G:G,'Fielding Data'!$A:$A,'Hitting Data'!$A1008)</f>
        <v>4</v>
      </c>
      <c r="X1008" s="14">
        <f>SUMIFS('Fielding Data'!H:H,'Fielding Data'!$A:$A,'Hitting Data'!$A1008)</f>
        <v>3</v>
      </c>
    </row>
    <row r="1009" spans="1:24" x14ac:dyDescent="0.25">
      <c r="A1009" s="14" t="str">
        <f t="shared" si="15"/>
        <v>tabatjo012010</v>
      </c>
      <c r="B1009" s="19" t="s">
        <v>1394</v>
      </c>
      <c r="C1009" s="19">
        <v>2010</v>
      </c>
      <c r="D1009" s="19">
        <v>102</v>
      </c>
      <c r="E1009" s="19">
        <v>405</v>
      </c>
      <c r="F1009" s="19">
        <v>61</v>
      </c>
      <c r="G1009" s="19">
        <v>121</v>
      </c>
      <c r="H1009" s="19">
        <v>21</v>
      </c>
      <c r="I1009" s="19">
        <v>4</v>
      </c>
      <c r="J1009" s="19">
        <v>4</v>
      </c>
      <c r="K1009" s="19">
        <v>35</v>
      </c>
      <c r="L1009" s="19">
        <v>19</v>
      </c>
      <c r="M1009" s="19">
        <v>7</v>
      </c>
      <c r="N1009" s="19">
        <v>28</v>
      </c>
      <c r="O1009" s="19">
        <v>57</v>
      </c>
      <c r="P1009" s="14" t="str">
        <f>IFERROR(VLOOKUP($A1009,'Fielding Data'!$A:$H,MATCH(P$1,'Fielding Data'!$A$1:$H$1,0),0),"Other")</f>
        <v>CF</v>
      </c>
      <c r="Q1009" s="14">
        <f>IFERROR(VLOOKUP($A1009,'Fielding Data'!$A:$H,MATCH(Q$1,'Fielding Data'!$A$1:$H$1,0),0),"Other")</f>
        <v>0</v>
      </c>
      <c r="R1009" s="14">
        <f>IFERROR(VLOOKUP($A1009,'Fielding Data'!$A:$H,MATCH(R$1,'Fielding Data'!$A$1:$H$1,0),0),"Other")</f>
        <v>0</v>
      </c>
      <c r="S1009" s="14">
        <f>IFERROR(VLOOKUP($A1009,'Fielding Data'!$A:$H,MATCH(S$1,'Fielding Data'!$A$1:$H$1,0),0),"Other")</f>
        <v>0</v>
      </c>
      <c r="T1009" s="14">
        <f>IFERROR(VLOOKUP($A1009,'Fielding Data'!$A:$H,MATCH(T$1,'Fielding Data'!$A$1:$H$1,0),0),"Other")</f>
        <v>0</v>
      </c>
      <c r="U1009" s="14">
        <f>SUMIFS('Fielding Data'!E:E,'Fielding Data'!$A:$A,'Hitting Data'!$A1009)</f>
        <v>211</v>
      </c>
      <c r="V1009" s="14">
        <f>SUMIFS('Fielding Data'!F:F,'Fielding Data'!$A:$A,'Hitting Data'!$A1009)</f>
        <v>5</v>
      </c>
      <c r="W1009" s="14">
        <f>SUMIFS('Fielding Data'!G:G,'Fielding Data'!$A:$A,'Hitting Data'!$A1009)</f>
        <v>1</v>
      </c>
      <c r="X1009" s="14">
        <f>SUMIFS('Fielding Data'!H:H,'Fielding Data'!$A:$A,'Hitting Data'!$A1009)</f>
        <v>1</v>
      </c>
    </row>
    <row r="1010" spans="1:24" x14ac:dyDescent="0.25">
      <c r="A1010" s="14" t="str">
        <f t="shared" si="15"/>
        <v>takahhi012010</v>
      </c>
      <c r="B1010" s="19" t="s">
        <v>1395</v>
      </c>
      <c r="C1010" s="19">
        <v>2010</v>
      </c>
      <c r="D1010" s="19">
        <v>53</v>
      </c>
      <c r="E1010" s="19">
        <v>16</v>
      </c>
      <c r="F1010" s="19">
        <v>0</v>
      </c>
      <c r="G1010" s="19">
        <v>1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0</v>
      </c>
      <c r="N1010" s="19">
        <v>0</v>
      </c>
      <c r="O1010" s="19">
        <v>3</v>
      </c>
      <c r="P1010" s="14" t="str">
        <f>IFERROR(VLOOKUP($A1010,'Fielding Data'!$A:$H,MATCH(P$1,'Fielding Data'!$A$1:$H$1,0),0),"Other")</f>
        <v>P</v>
      </c>
      <c r="Q1010" s="14">
        <f>IFERROR(VLOOKUP($A1010,'Fielding Data'!$A:$H,MATCH(Q$1,'Fielding Data'!$A$1:$H$1,0),0),"Other")</f>
        <v>5</v>
      </c>
      <c r="R1010" s="14">
        <f>IFERROR(VLOOKUP($A1010,'Fielding Data'!$A:$H,MATCH(R$1,'Fielding Data'!$A$1:$H$1,0),0),"Other")</f>
        <v>15</v>
      </c>
      <c r="S1010" s="14">
        <f>IFERROR(VLOOKUP($A1010,'Fielding Data'!$A:$H,MATCH(S$1,'Fielding Data'!$A$1:$H$1,0),0),"Other")</f>
        <v>1</v>
      </c>
      <c r="T1010" s="14">
        <f>IFERROR(VLOOKUP($A1010,'Fielding Data'!$A:$H,MATCH(T$1,'Fielding Data'!$A$1:$H$1,0),0),"Other")</f>
        <v>0</v>
      </c>
      <c r="U1010" s="14">
        <f>SUMIFS('Fielding Data'!E:E,'Fielding Data'!$A:$A,'Hitting Data'!$A1010)</f>
        <v>5</v>
      </c>
      <c r="V1010" s="14">
        <f>SUMIFS('Fielding Data'!F:F,'Fielding Data'!$A:$A,'Hitting Data'!$A1010)</f>
        <v>15</v>
      </c>
      <c r="W1010" s="14">
        <f>SUMIFS('Fielding Data'!G:G,'Fielding Data'!$A:$A,'Hitting Data'!$A1010)</f>
        <v>1</v>
      </c>
      <c r="X1010" s="14">
        <f>SUMIFS('Fielding Data'!H:H,'Fielding Data'!$A:$A,'Hitting Data'!$A1010)</f>
        <v>0</v>
      </c>
    </row>
    <row r="1011" spans="1:24" x14ac:dyDescent="0.25">
      <c r="A1011" s="14" t="str">
        <f t="shared" si="15"/>
        <v>talbomi012010</v>
      </c>
      <c r="B1011" s="19" t="s">
        <v>1018</v>
      </c>
      <c r="C1011" s="19">
        <v>2010</v>
      </c>
      <c r="D1011" s="19">
        <v>28</v>
      </c>
      <c r="E1011" s="19">
        <v>5</v>
      </c>
      <c r="F1011" s="19">
        <v>0</v>
      </c>
      <c r="G1011" s="19">
        <v>0</v>
      </c>
      <c r="H1011" s="19">
        <v>0</v>
      </c>
      <c r="I1011" s="19">
        <v>0</v>
      </c>
      <c r="J1011" s="19">
        <v>0</v>
      </c>
      <c r="K1011" s="19">
        <v>0</v>
      </c>
      <c r="L1011" s="19">
        <v>0</v>
      </c>
      <c r="M1011" s="19">
        <v>0</v>
      </c>
      <c r="N1011" s="19">
        <v>0</v>
      </c>
      <c r="O1011" s="19">
        <v>4</v>
      </c>
      <c r="P1011" s="14" t="str">
        <f>IFERROR(VLOOKUP($A1011,'Fielding Data'!$A:$H,MATCH(P$1,'Fielding Data'!$A$1:$H$1,0),0),"Other")</f>
        <v>P</v>
      </c>
      <c r="Q1011" s="14">
        <f>IFERROR(VLOOKUP($A1011,'Fielding Data'!$A:$H,MATCH(Q$1,'Fielding Data'!$A$1:$H$1,0),0),"Other")</f>
        <v>11</v>
      </c>
      <c r="R1011" s="14">
        <f>IFERROR(VLOOKUP($A1011,'Fielding Data'!$A:$H,MATCH(R$1,'Fielding Data'!$A$1:$H$1,0),0),"Other")</f>
        <v>19</v>
      </c>
      <c r="S1011" s="14">
        <f>IFERROR(VLOOKUP($A1011,'Fielding Data'!$A:$H,MATCH(S$1,'Fielding Data'!$A$1:$H$1,0),0),"Other")</f>
        <v>1</v>
      </c>
      <c r="T1011" s="14">
        <f>IFERROR(VLOOKUP($A1011,'Fielding Data'!$A:$H,MATCH(T$1,'Fielding Data'!$A$1:$H$1,0),0),"Other")</f>
        <v>4</v>
      </c>
      <c r="U1011" s="14">
        <f>SUMIFS('Fielding Data'!E:E,'Fielding Data'!$A:$A,'Hitting Data'!$A1011)</f>
        <v>11</v>
      </c>
      <c r="V1011" s="14">
        <f>SUMIFS('Fielding Data'!F:F,'Fielding Data'!$A:$A,'Hitting Data'!$A1011)</f>
        <v>19</v>
      </c>
      <c r="W1011" s="14">
        <f>SUMIFS('Fielding Data'!G:G,'Fielding Data'!$A:$A,'Hitting Data'!$A1011)</f>
        <v>1</v>
      </c>
      <c r="X1011" s="14">
        <f>SUMIFS('Fielding Data'!H:H,'Fielding Data'!$A:$A,'Hitting Data'!$A1011)</f>
        <v>4</v>
      </c>
    </row>
    <row r="1012" spans="1:24" x14ac:dyDescent="0.25">
      <c r="A1012" s="14" t="str">
        <f t="shared" si="15"/>
        <v>tallebr012010</v>
      </c>
      <c r="B1012" s="19" t="s">
        <v>342</v>
      </c>
      <c r="C1012" s="19">
        <v>2010</v>
      </c>
      <c r="D1012" s="19">
        <v>34</v>
      </c>
      <c r="E1012" s="19">
        <v>1</v>
      </c>
      <c r="F1012" s="19">
        <v>0</v>
      </c>
      <c r="G1012" s="19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4" t="str">
        <f>IFERROR(VLOOKUP($A1012,'Fielding Data'!$A:$H,MATCH(P$1,'Fielding Data'!$A$1:$H$1,0),0),"Other")</f>
        <v>P</v>
      </c>
      <c r="Q1012" s="14">
        <f>IFERROR(VLOOKUP($A1012,'Fielding Data'!$A:$H,MATCH(Q$1,'Fielding Data'!$A$1:$H$1,0),0),"Other")</f>
        <v>2</v>
      </c>
      <c r="R1012" s="14">
        <f>IFERROR(VLOOKUP($A1012,'Fielding Data'!$A:$H,MATCH(R$1,'Fielding Data'!$A$1:$H$1,0),0),"Other")</f>
        <v>5</v>
      </c>
      <c r="S1012" s="14">
        <f>IFERROR(VLOOKUP($A1012,'Fielding Data'!$A:$H,MATCH(S$1,'Fielding Data'!$A$1:$H$1,0),0),"Other")</f>
        <v>0</v>
      </c>
      <c r="T1012" s="14">
        <f>IFERROR(VLOOKUP($A1012,'Fielding Data'!$A:$H,MATCH(T$1,'Fielding Data'!$A$1:$H$1,0),0),"Other")</f>
        <v>0</v>
      </c>
      <c r="U1012" s="14">
        <f>SUMIFS('Fielding Data'!E:E,'Fielding Data'!$A:$A,'Hitting Data'!$A1012)</f>
        <v>2</v>
      </c>
      <c r="V1012" s="14">
        <f>SUMIFS('Fielding Data'!F:F,'Fielding Data'!$A:$A,'Hitting Data'!$A1012)</f>
        <v>5</v>
      </c>
      <c r="W1012" s="14">
        <f>SUMIFS('Fielding Data'!G:G,'Fielding Data'!$A:$A,'Hitting Data'!$A1012)</f>
        <v>0</v>
      </c>
      <c r="X1012" s="14">
        <f>SUMIFS('Fielding Data'!H:H,'Fielding Data'!$A:$A,'Hitting Data'!$A1012)</f>
        <v>0</v>
      </c>
    </row>
    <row r="1013" spans="1:24" x14ac:dyDescent="0.25">
      <c r="A1013" s="14" t="str">
        <f t="shared" si="15"/>
        <v>tanketa012010</v>
      </c>
      <c r="B1013" s="19" t="s">
        <v>736</v>
      </c>
      <c r="C1013" s="19">
        <v>2010</v>
      </c>
      <c r="D1013" s="19">
        <v>27</v>
      </c>
      <c r="E1013" s="19">
        <v>0</v>
      </c>
      <c r="F1013" s="19">
        <v>0</v>
      </c>
      <c r="G1013" s="19">
        <v>0</v>
      </c>
      <c r="H1013" s="19">
        <v>0</v>
      </c>
      <c r="I1013" s="19">
        <v>0</v>
      </c>
      <c r="J1013" s="19">
        <v>0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4" t="str">
        <f>IFERROR(VLOOKUP($A1013,'Fielding Data'!$A:$H,MATCH(P$1,'Fielding Data'!$A$1:$H$1,0),0),"Other")</f>
        <v>P</v>
      </c>
      <c r="Q1013" s="14">
        <f>IFERROR(VLOOKUP($A1013,'Fielding Data'!$A:$H,MATCH(Q$1,'Fielding Data'!$A$1:$H$1,0),0),"Other")</f>
        <v>0</v>
      </c>
      <c r="R1013" s="14">
        <f>IFERROR(VLOOKUP($A1013,'Fielding Data'!$A:$H,MATCH(R$1,'Fielding Data'!$A$1:$H$1,0),0),"Other")</f>
        <v>0</v>
      </c>
      <c r="S1013" s="14">
        <f>IFERROR(VLOOKUP($A1013,'Fielding Data'!$A:$H,MATCH(S$1,'Fielding Data'!$A$1:$H$1,0),0),"Other")</f>
        <v>0</v>
      </c>
      <c r="T1013" s="14">
        <f>IFERROR(VLOOKUP($A1013,'Fielding Data'!$A:$H,MATCH(T$1,'Fielding Data'!$A$1:$H$1,0),0),"Other")</f>
        <v>0</v>
      </c>
      <c r="U1013" s="14">
        <f>SUMIFS('Fielding Data'!E:E,'Fielding Data'!$A:$A,'Hitting Data'!$A1013)</f>
        <v>0</v>
      </c>
      <c r="V1013" s="14">
        <f>SUMIFS('Fielding Data'!F:F,'Fielding Data'!$A:$A,'Hitting Data'!$A1013)</f>
        <v>0</v>
      </c>
      <c r="W1013" s="14">
        <f>SUMIFS('Fielding Data'!G:G,'Fielding Data'!$A:$A,'Hitting Data'!$A1013)</f>
        <v>0</v>
      </c>
      <c r="X1013" s="14">
        <f>SUMIFS('Fielding Data'!H:H,'Fielding Data'!$A:$A,'Hitting Data'!$A1013)</f>
        <v>0</v>
      </c>
    </row>
    <row r="1014" spans="1:24" x14ac:dyDescent="0.25">
      <c r="A1014" s="14" t="str">
        <f t="shared" si="15"/>
        <v>tatisfe012010</v>
      </c>
      <c r="B1014" s="19" t="s">
        <v>202</v>
      </c>
      <c r="C1014" s="19">
        <v>2010</v>
      </c>
      <c r="D1014" s="19">
        <v>41</v>
      </c>
      <c r="E1014" s="19">
        <v>65</v>
      </c>
      <c r="F1014" s="19">
        <v>6</v>
      </c>
      <c r="G1014" s="19">
        <v>12</v>
      </c>
      <c r="H1014" s="19">
        <v>4</v>
      </c>
      <c r="I1014" s="19">
        <v>0</v>
      </c>
      <c r="J1014" s="19">
        <v>2</v>
      </c>
      <c r="K1014" s="19">
        <v>6</v>
      </c>
      <c r="L1014" s="19">
        <v>0</v>
      </c>
      <c r="M1014" s="19">
        <v>0</v>
      </c>
      <c r="N1014" s="19">
        <v>6</v>
      </c>
      <c r="O1014" s="19">
        <v>19</v>
      </c>
      <c r="P1014" s="14" t="str">
        <f>IFERROR(VLOOKUP($A1014,'Fielding Data'!$A:$H,MATCH(P$1,'Fielding Data'!$A$1:$H$1,0),0),"Other")</f>
        <v>1B</v>
      </c>
      <c r="Q1014" s="14">
        <f>IFERROR(VLOOKUP($A1014,'Fielding Data'!$A:$H,MATCH(Q$1,'Fielding Data'!$A$1:$H$1,0),0),"Other")</f>
        <v>67</v>
      </c>
      <c r="R1014" s="14">
        <f>IFERROR(VLOOKUP($A1014,'Fielding Data'!$A:$H,MATCH(R$1,'Fielding Data'!$A$1:$H$1,0),0),"Other")</f>
        <v>5</v>
      </c>
      <c r="S1014" s="14">
        <f>IFERROR(VLOOKUP($A1014,'Fielding Data'!$A:$H,MATCH(S$1,'Fielding Data'!$A$1:$H$1,0),0),"Other")</f>
        <v>0</v>
      </c>
      <c r="T1014" s="14">
        <f>IFERROR(VLOOKUP($A1014,'Fielding Data'!$A:$H,MATCH(T$1,'Fielding Data'!$A$1:$H$1,0),0),"Other")</f>
        <v>6</v>
      </c>
      <c r="U1014" s="14">
        <f>SUMIFS('Fielding Data'!E:E,'Fielding Data'!$A:$A,'Hitting Data'!$A1014)</f>
        <v>69</v>
      </c>
      <c r="V1014" s="14">
        <f>SUMIFS('Fielding Data'!F:F,'Fielding Data'!$A:$A,'Hitting Data'!$A1014)</f>
        <v>6</v>
      </c>
      <c r="W1014" s="14">
        <f>SUMIFS('Fielding Data'!G:G,'Fielding Data'!$A:$A,'Hitting Data'!$A1014)</f>
        <v>0</v>
      </c>
      <c r="X1014" s="14">
        <f>SUMIFS('Fielding Data'!H:H,'Fielding Data'!$A:$A,'Hitting Data'!$A1014)</f>
        <v>7</v>
      </c>
    </row>
    <row r="1015" spans="1:24" x14ac:dyDescent="0.25">
      <c r="A1015" s="14" t="str">
        <f t="shared" si="15"/>
        <v>tatumcr012010</v>
      </c>
      <c r="B1015" s="19" t="s">
        <v>1193</v>
      </c>
      <c r="C1015" s="19">
        <v>2010</v>
      </c>
      <c r="D1015" s="19">
        <v>43</v>
      </c>
      <c r="E1015" s="19">
        <v>114</v>
      </c>
      <c r="F1015" s="19">
        <v>11</v>
      </c>
      <c r="G1015" s="19">
        <v>32</v>
      </c>
      <c r="H1015" s="19">
        <v>4</v>
      </c>
      <c r="I1015" s="19">
        <v>0</v>
      </c>
      <c r="J1015" s="19">
        <v>0</v>
      </c>
      <c r="K1015" s="19">
        <v>9</v>
      </c>
      <c r="L1015" s="19">
        <v>1</v>
      </c>
      <c r="M1015" s="19">
        <v>0</v>
      </c>
      <c r="N1015" s="19">
        <v>12</v>
      </c>
      <c r="O1015" s="19">
        <v>21</v>
      </c>
      <c r="P1015" s="14" t="str">
        <f>IFERROR(VLOOKUP($A1015,'Fielding Data'!$A:$H,MATCH(P$1,'Fielding Data'!$A$1:$H$1,0),0),"Other")</f>
        <v>C</v>
      </c>
      <c r="Q1015" s="14">
        <f>IFERROR(VLOOKUP($A1015,'Fielding Data'!$A:$H,MATCH(Q$1,'Fielding Data'!$A$1:$H$1,0),0),"Other")</f>
        <v>222</v>
      </c>
      <c r="R1015" s="14">
        <f>IFERROR(VLOOKUP($A1015,'Fielding Data'!$A:$H,MATCH(R$1,'Fielding Data'!$A$1:$H$1,0),0),"Other")</f>
        <v>17</v>
      </c>
      <c r="S1015" s="14">
        <f>IFERROR(VLOOKUP($A1015,'Fielding Data'!$A:$H,MATCH(S$1,'Fielding Data'!$A$1:$H$1,0),0),"Other")</f>
        <v>3</v>
      </c>
      <c r="T1015" s="14">
        <f>IFERROR(VLOOKUP($A1015,'Fielding Data'!$A:$H,MATCH(T$1,'Fielding Data'!$A$1:$H$1,0),0),"Other")</f>
        <v>1</v>
      </c>
      <c r="U1015" s="14">
        <f>SUMIFS('Fielding Data'!E:E,'Fielding Data'!$A:$A,'Hitting Data'!$A1015)</f>
        <v>222</v>
      </c>
      <c r="V1015" s="14">
        <f>SUMIFS('Fielding Data'!F:F,'Fielding Data'!$A:$A,'Hitting Data'!$A1015)</f>
        <v>17</v>
      </c>
      <c r="W1015" s="14">
        <f>SUMIFS('Fielding Data'!G:G,'Fielding Data'!$A:$A,'Hitting Data'!$A1015)</f>
        <v>3</v>
      </c>
      <c r="X1015" s="14">
        <f>SUMIFS('Fielding Data'!H:H,'Fielding Data'!$A:$A,'Hitting Data'!$A1015)</f>
        <v>1</v>
      </c>
    </row>
    <row r="1016" spans="1:24" x14ac:dyDescent="0.25">
      <c r="A1016" s="14" t="str">
        <f t="shared" si="15"/>
        <v>taverwi012010</v>
      </c>
      <c r="B1016" s="19" t="s">
        <v>497</v>
      </c>
      <c r="C1016" s="19">
        <v>2010</v>
      </c>
      <c r="D1016" s="19">
        <v>27</v>
      </c>
      <c r="E1016" s="19">
        <v>35</v>
      </c>
      <c r="F1016" s="19">
        <v>7</v>
      </c>
      <c r="G1016" s="19">
        <v>7</v>
      </c>
      <c r="H1016" s="19">
        <v>0</v>
      </c>
      <c r="I1016" s="19">
        <v>1</v>
      </c>
      <c r="J1016" s="19">
        <v>0</v>
      </c>
      <c r="K1016" s="19">
        <v>4</v>
      </c>
      <c r="L1016" s="19">
        <v>1</v>
      </c>
      <c r="M1016" s="19">
        <v>2</v>
      </c>
      <c r="N1016" s="19">
        <v>2</v>
      </c>
      <c r="O1016" s="19">
        <v>6</v>
      </c>
      <c r="P1016" s="14" t="str">
        <f>IFERROR(VLOOKUP($A1016,'Fielding Data'!$A:$H,MATCH(P$1,'Fielding Data'!$A$1:$H$1,0),0),"Other")</f>
        <v>CF</v>
      </c>
      <c r="Q1016" s="14">
        <f>IFERROR(VLOOKUP($A1016,'Fielding Data'!$A:$H,MATCH(Q$1,'Fielding Data'!$A$1:$H$1,0),0),"Other")</f>
        <v>0</v>
      </c>
      <c r="R1016" s="14">
        <f>IFERROR(VLOOKUP($A1016,'Fielding Data'!$A:$H,MATCH(R$1,'Fielding Data'!$A$1:$H$1,0),0),"Other")</f>
        <v>0</v>
      </c>
      <c r="S1016" s="14">
        <f>IFERROR(VLOOKUP($A1016,'Fielding Data'!$A:$H,MATCH(S$1,'Fielding Data'!$A$1:$H$1,0),0),"Other")</f>
        <v>0</v>
      </c>
      <c r="T1016" s="14">
        <f>IFERROR(VLOOKUP($A1016,'Fielding Data'!$A:$H,MATCH(T$1,'Fielding Data'!$A$1:$H$1,0),0),"Other")</f>
        <v>0</v>
      </c>
      <c r="U1016" s="14">
        <f>SUMIFS('Fielding Data'!E:E,'Fielding Data'!$A:$A,'Hitting Data'!$A1016)</f>
        <v>17</v>
      </c>
      <c r="V1016" s="14">
        <f>SUMIFS('Fielding Data'!F:F,'Fielding Data'!$A:$A,'Hitting Data'!$A1016)</f>
        <v>1</v>
      </c>
      <c r="W1016" s="14">
        <f>SUMIFS('Fielding Data'!G:G,'Fielding Data'!$A:$A,'Hitting Data'!$A1016)</f>
        <v>0</v>
      </c>
      <c r="X1016" s="14">
        <f>SUMIFS('Fielding Data'!H:H,'Fielding Data'!$A:$A,'Hitting Data'!$A1016)</f>
        <v>1</v>
      </c>
    </row>
    <row r="1017" spans="1:24" x14ac:dyDescent="0.25">
      <c r="A1017" s="14" t="str">
        <f t="shared" si="15"/>
        <v>teagata012010</v>
      </c>
      <c r="B1017" s="19" t="s">
        <v>1019</v>
      </c>
      <c r="C1017" s="19">
        <v>2010</v>
      </c>
      <c r="D1017" s="19">
        <v>28</v>
      </c>
      <c r="E1017" s="19">
        <v>71</v>
      </c>
      <c r="F1017" s="19">
        <v>10</v>
      </c>
      <c r="G1017" s="19">
        <v>11</v>
      </c>
      <c r="H1017" s="19">
        <v>1</v>
      </c>
      <c r="I1017" s="19">
        <v>0</v>
      </c>
      <c r="J1017" s="19">
        <v>4</v>
      </c>
      <c r="K1017" s="19">
        <v>6</v>
      </c>
      <c r="L1017" s="19">
        <v>0</v>
      </c>
      <c r="M1017" s="19">
        <v>0</v>
      </c>
      <c r="N1017" s="19">
        <v>8</v>
      </c>
      <c r="O1017" s="19">
        <v>34</v>
      </c>
      <c r="P1017" s="14" t="str">
        <f>IFERROR(VLOOKUP($A1017,'Fielding Data'!$A:$H,MATCH(P$1,'Fielding Data'!$A$1:$H$1,0),0),"Other")</f>
        <v>C</v>
      </c>
      <c r="Q1017" s="14">
        <f>IFERROR(VLOOKUP($A1017,'Fielding Data'!$A:$H,MATCH(Q$1,'Fielding Data'!$A$1:$H$1,0),0),"Other")</f>
        <v>171</v>
      </c>
      <c r="R1017" s="14">
        <f>IFERROR(VLOOKUP($A1017,'Fielding Data'!$A:$H,MATCH(R$1,'Fielding Data'!$A$1:$H$1,0),0),"Other")</f>
        <v>9</v>
      </c>
      <c r="S1017" s="14">
        <f>IFERROR(VLOOKUP($A1017,'Fielding Data'!$A:$H,MATCH(S$1,'Fielding Data'!$A$1:$H$1,0),0),"Other")</f>
        <v>2</v>
      </c>
      <c r="T1017" s="14">
        <f>IFERROR(VLOOKUP($A1017,'Fielding Data'!$A:$H,MATCH(T$1,'Fielding Data'!$A$1:$H$1,0),0),"Other")</f>
        <v>2</v>
      </c>
      <c r="U1017" s="14">
        <f>SUMIFS('Fielding Data'!E:E,'Fielding Data'!$A:$A,'Hitting Data'!$A1017)</f>
        <v>171</v>
      </c>
      <c r="V1017" s="14">
        <f>SUMIFS('Fielding Data'!F:F,'Fielding Data'!$A:$A,'Hitting Data'!$A1017)</f>
        <v>9</v>
      </c>
      <c r="W1017" s="14">
        <f>SUMIFS('Fielding Data'!G:G,'Fielding Data'!$A:$A,'Hitting Data'!$A1017)</f>
        <v>2</v>
      </c>
      <c r="X1017" s="14">
        <f>SUMIFS('Fielding Data'!H:H,'Fielding Data'!$A:$A,'Hitting Data'!$A1017)</f>
        <v>2</v>
      </c>
    </row>
    <row r="1018" spans="1:24" x14ac:dyDescent="0.25">
      <c r="A1018" s="14" t="str">
        <f t="shared" si="15"/>
        <v>teahema012010</v>
      </c>
      <c r="B1018" s="19" t="s">
        <v>610</v>
      </c>
      <c r="C1018" s="19">
        <v>2010</v>
      </c>
      <c r="D1018" s="19">
        <v>77</v>
      </c>
      <c r="E1018" s="19">
        <v>233</v>
      </c>
      <c r="F1018" s="19">
        <v>31</v>
      </c>
      <c r="G1018" s="19">
        <v>60</v>
      </c>
      <c r="H1018" s="19">
        <v>13</v>
      </c>
      <c r="I1018" s="19">
        <v>2</v>
      </c>
      <c r="J1018" s="19">
        <v>4</v>
      </c>
      <c r="K1018" s="19">
        <v>25</v>
      </c>
      <c r="L1018" s="19">
        <v>3</v>
      </c>
      <c r="M1018" s="19">
        <v>5</v>
      </c>
      <c r="N1018" s="19">
        <v>25</v>
      </c>
      <c r="O1018" s="19">
        <v>61</v>
      </c>
      <c r="P1018" s="14" t="str">
        <f>IFERROR(VLOOKUP($A1018,'Fielding Data'!$A:$H,MATCH(P$1,'Fielding Data'!$A$1:$H$1,0),0),"Other")</f>
        <v>1B</v>
      </c>
      <c r="Q1018" s="14">
        <f>IFERROR(VLOOKUP($A1018,'Fielding Data'!$A:$H,MATCH(Q$1,'Fielding Data'!$A$1:$H$1,0),0),"Other")</f>
        <v>5</v>
      </c>
      <c r="R1018" s="14">
        <f>IFERROR(VLOOKUP($A1018,'Fielding Data'!$A:$H,MATCH(R$1,'Fielding Data'!$A$1:$H$1,0),0),"Other")</f>
        <v>0</v>
      </c>
      <c r="S1018" s="14">
        <f>IFERROR(VLOOKUP($A1018,'Fielding Data'!$A:$H,MATCH(S$1,'Fielding Data'!$A$1:$H$1,0),0),"Other")</f>
        <v>0</v>
      </c>
      <c r="T1018" s="14">
        <f>IFERROR(VLOOKUP($A1018,'Fielding Data'!$A:$H,MATCH(T$1,'Fielding Data'!$A$1:$H$1,0),0),"Other")</f>
        <v>0</v>
      </c>
      <c r="U1018" s="14">
        <f>SUMIFS('Fielding Data'!E:E,'Fielding Data'!$A:$A,'Hitting Data'!$A1018)</f>
        <v>49</v>
      </c>
      <c r="V1018" s="14">
        <f>SUMIFS('Fielding Data'!F:F,'Fielding Data'!$A:$A,'Hitting Data'!$A1018)</f>
        <v>82</v>
      </c>
      <c r="W1018" s="14">
        <f>SUMIFS('Fielding Data'!G:G,'Fielding Data'!$A:$A,'Hitting Data'!$A1018)</f>
        <v>10</v>
      </c>
      <c r="X1018" s="14">
        <f>SUMIFS('Fielding Data'!H:H,'Fielding Data'!$A:$A,'Hitting Data'!$A1018)</f>
        <v>6</v>
      </c>
    </row>
    <row r="1019" spans="1:24" x14ac:dyDescent="0.25">
      <c r="A1019" s="14" t="str">
        <f t="shared" si="15"/>
        <v>teixema012010</v>
      </c>
      <c r="B1019" s="19" t="s">
        <v>404</v>
      </c>
      <c r="C1019" s="19">
        <v>2010</v>
      </c>
      <c r="D1019" s="19">
        <v>158</v>
      </c>
      <c r="E1019" s="19">
        <v>601</v>
      </c>
      <c r="F1019" s="19">
        <v>113</v>
      </c>
      <c r="G1019" s="19">
        <v>154</v>
      </c>
      <c r="H1019" s="19">
        <v>36</v>
      </c>
      <c r="I1019" s="19">
        <v>0</v>
      </c>
      <c r="J1019" s="19">
        <v>33</v>
      </c>
      <c r="K1019" s="19">
        <v>108</v>
      </c>
      <c r="L1019" s="19">
        <v>0</v>
      </c>
      <c r="M1019" s="19">
        <v>1</v>
      </c>
      <c r="N1019" s="19">
        <v>93</v>
      </c>
      <c r="O1019" s="19">
        <v>122</v>
      </c>
      <c r="P1019" s="14" t="str">
        <f>IFERROR(VLOOKUP($A1019,'Fielding Data'!$A:$H,MATCH(P$1,'Fielding Data'!$A$1:$H$1,0),0),"Other")</f>
        <v>1B</v>
      </c>
      <c r="Q1019" s="14">
        <f>IFERROR(VLOOKUP($A1019,'Fielding Data'!$A:$H,MATCH(Q$1,'Fielding Data'!$A$1:$H$1,0),0),"Other")</f>
        <v>1227</v>
      </c>
      <c r="R1019" s="14">
        <f>IFERROR(VLOOKUP($A1019,'Fielding Data'!$A:$H,MATCH(R$1,'Fielding Data'!$A$1:$H$1,0),0),"Other")</f>
        <v>80</v>
      </c>
      <c r="S1019" s="14">
        <f>IFERROR(VLOOKUP($A1019,'Fielding Data'!$A:$H,MATCH(S$1,'Fielding Data'!$A$1:$H$1,0),0),"Other")</f>
        <v>3</v>
      </c>
      <c r="T1019" s="14">
        <f>IFERROR(VLOOKUP($A1019,'Fielding Data'!$A:$H,MATCH(T$1,'Fielding Data'!$A$1:$H$1,0),0),"Other")</f>
        <v>137</v>
      </c>
      <c r="U1019" s="14">
        <f>SUMIFS('Fielding Data'!E:E,'Fielding Data'!$A:$A,'Hitting Data'!$A1019)</f>
        <v>1227</v>
      </c>
      <c r="V1019" s="14">
        <f>SUMIFS('Fielding Data'!F:F,'Fielding Data'!$A:$A,'Hitting Data'!$A1019)</f>
        <v>80</v>
      </c>
      <c r="W1019" s="14">
        <f>SUMIFS('Fielding Data'!G:G,'Fielding Data'!$A:$A,'Hitting Data'!$A1019)</f>
        <v>3</v>
      </c>
      <c r="X1019" s="14">
        <f>SUMIFS('Fielding Data'!H:H,'Fielding Data'!$A:$A,'Hitting Data'!$A1019)</f>
        <v>137</v>
      </c>
    </row>
    <row r="1020" spans="1:24" x14ac:dyDescent="0.25">
      <c r="A1020" s="14" t="str">
        <f t="shared" si="15"/>
        <v>tejadru012010</v>
      </c>
      <c r="B1020" s="19" t="s">
        <v>1396</v>
      </c>
      <c r="C1020" s="19">
        <v>2010</v>
      </c>
      <c r="D1020" s="19">
        <v>78</v>
      </c>
      <c r="E1020" s="19">
        <v>216</v>
      </c>
      <c r="F1020" s="19">
        <v>28</v>
      </c>
      <c r="G1020" s="19">
        <v>46</v>
      </c>
      <c r="H1020" s="19">
        <v>12</v>
      </c>
      <c r="I1020" s="19">
        <v>0</v>
      </c>
      <c r="J1020" s="19">
        <v>1</v>
      </c>
      <c r="K1020" s="19">
        <v>15</v>
      </c>
      <c r="L1020" s="19">
        <v>2</v>
      </c>
      <c r="M1020" s="19">
        <v>2</v>
      </c>
      <c r="N1020" s="19">
        <v>22</v>
      </c>
      <c r="O1020" s="19">
        <v>38</v>
      </c>
      <c r="P1020" s="14" t="str">
        <f>IFERROR(VLOOKUP($A1020,'Fielding Data'!$A:$H,MATCH(P$1,'Fielding Data'!$A$1:$H$1,0),0),"Other")</f>
        <v>2B</v>
      </c>
      <c r="Q1020" s="14">
        <f>IFERROR(VLOOKUP($A1020,'Fielding Data'!$A:$H,MATCH(Q$1,'Fielding Data'!$A$1:$H$1,0),0),"Other")</f>
        <v>79</v>
      </c>
      <c r="R1020" s="14">
        <f>IFERROR(VLOOKUP($A1020,'Fielding Data'!$A:$H,MATCH(R$1,'Fielding Data'!$A$1:$H$1,0),0),"Other")</f>
        <v>126</v>
      </c>
      <c r="S1020" s="14">
        <f>IFERROR(VLOOKUP($A1020,'Fielding Data'!$A:$H,MATCH(S$1,'Fielding Data'!$A$1:$H$1,0),0),"Other")</f>
        <v>6</v>
      </c>
      <c r="T1020" s="14">
        <f>IFERROR(VLOOKUP($A1020,'Fielding Data'!$A:$H,MATCH(T$1,'Fielding Data'!$A$1:$H$1,0),0),"Other")</f>
        <v>31</v>
      </c>
      <c r="U1020" s="14">
        <f>SUMIFS('Fielding Data'!E:E,'Fielding Data'!$A:$A,'Hitting Data'!$A1020)</f>
        <v>112</v>
      </c>
      <c r="V1020" s="14">
        <f>SUMIFS('Fielding Data'!F:F,'Fielding Data'!$A:$A,'Hitting Data'!$A1020)</f>
        <v>201</v>
      </c>
      <c r="W1020" s="14">
        <f>SUMIFS('Fielding Data'!G:G,'Fielding Data'!$A:$A,'Hitting Data'!$A1020)</f>
        <v>8</v>
      </c>
      <c r="X1020" s="14">
        <f>SUMIFS('Fielding Data'!H:H,'Fielding Data'!$A:$A,'Hitting Data'!$A1020)</f>
        <v>46</v>
      </c>
    </row>
    <row r="1021" spans="1:24" x14ac:dyDescent="0.25">
      <c r="A1021" s="14" t="str">
        <f t="shared" si="15"/>
        <v>tejedro012010</v>
      </c>
      <c r="B1021" s="19" t="s">
        <v>611</v>
      </c>
      <c r="C1021" s="19">
        <v>2010</v>
      </c>
      <c r="D1021" s="19">
        <v>54</v>
      </c>
      <c r="E1021" s="19">
        <v>0</v>
      </c>
      <c r="F1021" s="19">
        <v>0</v>
      </c>
      <c r="G1021" s="19">
        <v>0</v>
      </c>
      <c r="H1021" s="19">
        <v>0</v>
      </c>
      <c r="I1021" s="19">
        <v>0</v>
      </c>
      <c r="J1021" s="19">
        <v>0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4" t="str">
        <f>IFERROR(VLOOKUP($A1021,'Fielding Data'!$A:$H,MATCH(P$1,'Fielding Data'!$A$1:$H$1,0),0),"Other")</f>
        <v>P</v>
      </c>
      <c r="Q1021" s="14">
        <f>IFERROR(VLOOKUP($A1021,'Fielding Data'!$A:$H,MATCH(Q$1,'Fielding Data'!$A$1:$H$1,0),0),"Other")</f>
        <v>2</v>
      </c>
      <c r="R1021" s="14">
        <f>IFERROR(VLOOKUP($A1021,'Fielding Data'!$A:$H,MATCH(R$1,'Fielding Data'!$A$1:$H$1,0),0),"Other")</f>
        <v>5</v>
      </c>
      <c r="S1021" s="14">
        <f>IFERROR(VLOOKUP($A1021,'Fielding Data'!$A:$H,MATCH(S$1,'Fielding Data'!$A$1:$H$1,0),0),"Other")</f>
        <v>2</v>
      </c>
      <c r="T1021" s="14">
        <f>IFERROR(VLOOKUP($A1021,'Fielding Data'!$A:$H,MATCH(T$1,'Fielding Data'!$A$1:$H$1,0),0),"Other")</f>
        <v>0</v>
      </c>
      <c r="U1021" s="14">
        <f>SUMIFS('Fielding Data'!E:E,'Fielding Data'!$A:$A,'Hitting Data'!$A1021)</f>
        <v>2</v>
      </c>
      <c r="V1021" s="14">
        <f>SUMIFS('Fielding Data'!F:F,'Fielding Data'!$A:$A,'Hitting Data'!$A1021)</f>
        <v>5</v>
      </c>
      <c r="W1021" s="14">
        <f>SUMIFS('Fielding Data'!G:G,'Fielding Data'!$A:$A,'Hitting Data'!$A1021)</f>
        <v>2</v>
      </c>
      <c r="X1021" s="14">
        <f>SUMIFS('Fielding Data'!H:H,'Fielding Data'!$A:$A,'Hitting Data'!$A1021)</f>
        <v>0</v>
      </c>
    </row>
    <row r="1022" spans="1:24" x14ac:dyDescent="0.25">
      <c r="A1022" s="14" t="str">
        <f t="shared" si="15"/>
        <v>thamema012010</v>
      </c>
      <c r="B1022" s="19" t="s">
        <v>343</v>
      </c>
      <c r="C1022" s="19">
        <v>2010</v>
      </c>
      <c r="D1022" s="19">
        <v>82</v>
      </c>
      <c r="E1022" s="19">
        <v>212</v>
      </c>
      <c r="F1022" s="19">
        <v>22</v>
      </c>
      <c r="G1022" s="19">
        <v>61</v>
      </c>
      <c r="H1022" s="19">
        <v>7</v>
      </c>
      <c r="I1022" s="19">
        <v>0</v>
      </c>
      <c r="J1022" s="19">
        <v>12</v>
      </c>
      <c r="K1022" s="19">
        <v>33</v>
      </c>
      <c r="L1022" s="19">
        <v>0</v>
      </c>
      <c r="M1022" s="19">
        <v>0</v>
      </c>
      <c r="N1022" s="19">
        <v>19</v>
      </c>
      <c r="O1022" s="19">
        <v>61</v>
      </c>
      <c r="P1022" s="14" t="str">
        <f>IFERROR(VLOOKUP($A1022,'Fielding Data'!$A:$H,MATCH(P$1,'Fielding Data'!$A$1:$H$1,0),0),"Other")</f>
        <v>3B</v>
      </c>
      <c r="Q1022" s="14">
        <f>IFERROR(VLOOKUP($A1022,'Fielding Data'!$A:$H,MATCH(Q$1,'Fielding Data'!$A$1:$H$1,0),0),"Other")</f>
        <v>0</v>
      </c>
      <c r="R1022" s="14">
        <f>IFERROR(VLOOKUP($A1022,'Fielding Data'!$A:$H,MATCH(R$1,'Fielding Data'!$A$1:$H$1,0),0),"Other")</f>
        <v>0</v>
      </c>
      <c r="S1022" s="14">
        <f>IFERROR(VLOOKUP($A1022,'Fielding Data'!$A:$H,MATCH(S$1,'Fielding Data'!$A$1:$H$1,0),0),"Other")</f>
        <v>1</v>
      </c>
      <c r="T1022" s="14">
        <f>IFERROR(VLOOKUP($A1022,'Fielding Data'!$A:$H,MATCH(T$1,'Fielding Data'!$A$1:$H$1,0),0),"Other")</f>
        <v>0</v>
      </c>
      <c r="U1022" s="14">
        <f>SUMIFS('Fielding Data'!E:E,'Fielding Data'!$A:$A,'Hitting Data'!$A1022)</f>
        <v>34</v>
      </c>
      <c r="V1022" s="14">
        <f>SUMIFS('Fielding Data'!F:F,'Fielding Data'!$A:$A,'Hitting Data'!$A1022)</f>
        <v>2</v>
      </c>
      <c r="W1022" s="14">
        <f>SUMIFS('Fielding Data'!G:G,'Fielding Data'!$A:$A,'Hitting Data'!$A1022)</f>
        <v>3</v>
      </c>
      <c r="X1022" s="14">
        <f>SUMIFS('Fielding Data'!H:H,'Fielding Data'!$A:$A,'Hitting Data'!$A1022)</f>
        <v>1</v>
      </c>
    </row>
    <row r="1023" spans="1:24" x14ac:dyDescent="0.25">
      <c r="A1023" s="14" t="str">
        <f t="shared" si="15"/>
        <v>thatcjo012010</v>
      </c>
      <c r="B1023" s="19" t="s">
        <v>860</v>
      </c>
      <c r="C1023" s="19">
        <v>2010</v>
      </c>
      <c r="D1023" s="19">
        <v>65</v>
      </c>
      <c r="E1023" s="19">
        <v>0</v>
      </c>
      <c r="F1023" s="19">
        <v>0</v>
      </c>
      <c r="G1023" s="19">
        <v>0</v>
      </c>
      <c r="H1023" s="19">
        <v>0</v>
      </c>
      <c r="I1023" s="19">
        <v>0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4" t="str">
        <f>IFERROR(VLOOKUP($A1023,'Fielding Data'!$A:$H,MATCH(P$1,'Fielding Data'!$A$1:$H$1,0),0),"Other")</f>
        <v>P</v>
      </c>
      <c r="Q1023" s="14">
        <f>IFERROR(VLOOKUP($A1023,'Fielding Data'!$A:$H,MATCH(Q$1,'Fielding Data'!$A$1:$H$1,0),0),"Other")</f>
        <v>1</v>
      </c>
      <c r="R1023" s="14">
        <f>IFERROR(VLOOKUP($A1023,'Fielding Data'!$A:$H,MATCH(R$1,'Fielding Data'!$A$1:$H$1,0),0),"Other")</f>
        <v>0</v>
      </c>
      <c r="S1023" s="14">
        <f>IFERROR(VLOOKUP($A1023,'Fielding Data'!$A:$H,MATCH(S$1,'Fielding Data'!$A$1:$H$1,0),0),"Other")</f>
        <v>0</v>
      </c>
      <c r="T1023" s="14">
        <f>IFERROR(VLOOKUP($A1023,'Fielding Data'!$A:$H,MATCH(T$1,'Fielding Data'!$A$1:$H$1,0),0),"Other")</f>
        <v>0</v>
      </c>
      <c r="U1023" s="14">
        <f>SUMIFS('Fielding Data'!E:E,'Fielding Data'!$A:$A,'Hitting Data'!$A1023)</f>
        <v>1</v>
      </c>
      <c r="V1023" s="14">
        <f>SUMIFS('Fielding Data'!F:F,'Fielding Data'!$A:$A,'Hitting Data'!$A1023)</f>
        <v>0</v>
      </c>
      <c r="W1023" s="14">
        <f>SUMIFS('Fielding Data'!G:G,'Fielding Data'!$A:$A,'Hitting Data'!$A1023)</f>
        <v>0</v>
      </c>
      <c r="X1023" s="14">
        <f>SUMIFS('Fielding Data'!H:H,'Fielding Data'!$A:$A,'Hitting Data'!$A1023)</f>
        <v>0</v>
      </c>
    </row>
    <row r="1024" spans="1:24" x14ac:dyDescent="0.25">
      <c r="A1024" s="14" t="str">
        <f t="shared" si="15"/>
        <v>thayeda012010</v>
      </c>
      <c r="B1024" s="19" t="s">
        <v>1195</v>
      </c>
      <c r="C1024" s="19">
        <v>2010</v>
      </c>
      <c r="D1024" s="19">
        <v>1</v>
      </c>
      <c r="E1024" s="19">
        <v>0</v>
      </c>
      <c r="F1024" s="19">
        <v>0</v>
      </c>
      <c r="G1024" s="19">
        <v>0</v>
      </c>
      <c r="H1024" s="19">
        <v>0</v>
      </c>
      <c r="I1024" s="19">
        <v>0</v>
      </c>
      <c r="J1024" s="19">
        <v>0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4" t="str">
        <f>IFERROR(VLOOKUP($A1024,'Fielding Data'!$A:$H,MATCH(P$1,'Fielding Data'!$A$1:$H$1,0),0),"Other")</f>
        <v>P</v>
      </c>
      <c r="Q1024" s="14">
        <f>IFERROR(VLOOKUP($A1024,'Fielding Data'!$A:$H,MATCH(Q$1,'Fielding Data'!$A$1:$H$1,0),0),"Other")</f>
        <v>0</v>
      </c>
      <c r="R1024" s="14">
        <f>IFERROR(VLOOKUP($A1024,'Fielding Data'!$A:$H,MATCH(R$1,'Fielding Data'!$A$1:$H$1,0),0),"Other")</f>
        <v>0</v>
      </c>
      <c r="S1024" s="14">
        <f>IFERROR(VLOOKUP($A1024,'Fielding Data'!$A:$H,MATCH(S$1,'Fielding Data'!$A$1:$H$1,0),0),"Other")</f>
        <v>0</v>
      </c>
      <c r="T1024" s="14">
        <f>IFERROR(VLOOKUP($A1024,'Fielding Data'!$A:$H,MATCH(T$1,'Fielding Data'!$A$1:$H$1,0),0),"Other")</f>
        <v>0</v>
      </c>
      <c r="U1024" s="14">
        <f>SUMIFS('Fielding Data'!E:E,'Fielding Data'!$A:$A,'Hitting Data'!$A1024)</f>
        <v>0</v>
      </c>
      <c r="V1024" s="14">
        <f>SUMIFS('Fielding Data'!F:F,'Fielding Data'!$A:$A,'Hitting Data'!$A1024)</f>
        <v>0</v>
      </c>
      <c r="W1024" s="14">
        <f>SUMIFS('Fielding Data'!G:G,'Fielding Data'!$A:$A,'Hitting Data'!$A1024)</f>
        <v>0</v>
      </c>
      <c r="X1024" s="14">
        <f>SUMIFS('Fielding Data'!H:H,'Fielding Data'!$A:$A,'Hitting Data'!$A1024)</f>
        <v>0</v>
      </c>
    </row>
    <row r="1025" spans="1:24" x14ac:dyDescent="0.25">
      <c r="A1025" s="14" t="str">
        <f t="shared" si="15"/>
        <v>tholejo012010</v>
      </c>
      <c r="B1025" s="19" t="s">
        <v>1196</v>
      </c>
      <c r="C1025" s="19">
        <v>2010</v>
      </c>
      <c r="D1025" s="19">
        <v>73</v>
      </c>
      <c r="E1025" s="19">
        <v>202</v>
      </c>
      <c r="F1025" s="19">
        <v>17</v>
      </c>
      <c r="G1025" s="19">
        <v>56</v>
      </c>
      <c r="H1025" s="19">
        <v>7</v>
      </c>
      <c r="I1025" s="19">
        <v>1</v>
      </c>
      <c r="J1025" s="19">
        <v>3</v>
      </c>
      <c r="K1025" s="19">
        <v>17</v>
      </c>
      <c r="L1025" s="19">
        <v>1</v>
      </c>
      <c r="M1025" s="19">
        <v>0</v>
      </c>
      <c r="N1025" s="19">
        <v>24</v>
      </c>
      <c r="O1025" s="19">
        <v>25</v>
      </c>
      <c r="P1025" s="14" t="str">
        <f>IFERROR(VLOOKUP($A1025,'Fielding Data'!$A:$H,MATCH(P$1,'Fielding Data'!$A$1:$H$1,0),0),"Other")</f>
        <v>C</v>
      </c>
      <c r="Q1025" s="14">
        <f>IFERROR(VLOOKUP($A1025,'Fielding Data'!$A:$H,MATCH(Q$1,'Fielding Data'!$A$1:$H$1,0),0),"Other")</f>
        <v>341</v>
      </c>
      <c r="R1025" s="14">
        <f>IFERROR(VLOOKUP($A1025,'Fielding Data'!$A:$H,MATCH(R$1,'Fielding Data'!$A$1:$H$1,0),0),"Other")</f>
        <v>29</v>
      </c>
      <c r="S1025" s="14">
        <f>IFERROR(VLOOKUP($A1025,'Fielding Data'!$A:$H,MATCH(S$1,'Fielding Data'!$A$1:$H$1,0),0),"Other")</f>
        <v>3</v>
      </c>
      <c r="T1025" s="14">
        <f>IFERROR(VLOOKUP($A1025,'Fielding Data'!$A:$H,MATCH(T$1,'Fielding Data'!$A$1:$H$1,0),0),"Other")</f>
        <v>2</v>
      </c>
      <c r="U1025" s="14">
        <f>SUMIFS('Fielding Data'!E:E,'Fielding Data'!$A:$A,'Hitting Data'!$A1025)</f>
        <v>341</v>
      </c>
      <c r="V1025" s="14">
        <f>SUMIFS('Fielding Data'!F:F,'Fielding Data'!$A:$A,'Hitting Data'!$A1025)</f>
        <v>29</v>
      </c>
      <c r="W1025" s="14">
        <f>SUMIFS('Fielding Data'!G:G,'Fielding Data'!$A:$A,'Hitting Data'!$A1025)</f>
        <v>3</v>
      </c>
      <c r="X1025" s="14">
        <f>SUMIFS('Fielding Data'!H:H,'Fielding Data'!$A:$A,'Hitting Data'!$A1025)</f>
        <v>2</v>
      </c>
    </row>
    <row r="1026" spans="1:24" x14ac:dyDescent="0.25">
      <c r="A1026" s="14" t="str">
        <f t="shared" si="15"/>
        <v>thomabr012010</v>
      </c>
      <c r="B1026" s="19" t="s">
        <v>279</v>
      </c>
      <c r="C1026" s="19">
        <v>2010</v>
      </c>
      <c r="D1026" s="19">
        <v>49</v>
      </c>
      <c r="E1026" s="19">
        <v>0</v>
      </c>
      <c r="F1026" s="19">
        <v>0</v>
      </c>
      <c r="G1026" s="19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4" t="str">
        <f>IFERROR(VLOOKUP($A1026,'Fielding Data'!$A:$H,MATCH(P$1,'Fielding Data'!$A$1:$H$1,0),0),"Other")</f>
        <v>P</v>
      </c>
      <c r="Q1026" s="14">
        <f>IFERROR(VLOOKUP($A1026,'Fielding Data'!$A:$H,MATCH(Q$1,'Fielding Data'!$A$1:$H$1,0),0),"Other")</f>
        <v>2</v>
      </c>
      <c r="R1026" s="14">
        <f>IFERROR(VLOOKUP($A1026,'Fielding Data'!$A:$H,MATCH(R$1,'Fielding Data'!$A$1:$H$1,0),0),"Other")</f>
        <v>11</v>
      </c>
      <c r="S1026" s="14">
        <f>IFERROR(VLOOKUP($A1026,'Fielding Data'!$A:$H,MATCH(S$1,'Fielding Data'!$A$1:$H$1,0),0),"Other")</f>
        <v>0</v>
      </c>
      <c r="T1026" s="14">
        <f>IFERROR(VLOOKUP($A1026,'Fielding Data'!$A:$H,MATCH(T$1,'Fielding Data'!$A$1:$H$1,0),0),"Other")</f>
        <v>0</v>
      </c>
      <c r="U1026" s="14">
        <f>SUMIFS('Fielding Data'!E:E,'Fielding Data'!$A:$A,'Hitting Data'!$A1026)</f>
        <v>2</v>
      </c>
      <c r="V1026" s="14">
        <f>SUMIFS('Fielding Data'!F:F,'Fielding Data'!$A:$A,'Hitting Data'!$A1026)</f>
        <v>11</v>
      </c>
      <c r="W1026" s="14">
        <f>SUMIFS('Fielding Data'!G:G,'Fielding Data'!$A:$A,'Hitting Data'!$A1026)</f>
        <v>0</v>
      </c>
      <c r="X1026" s="14">
        <f>SUMIFS('Fielding Data'!H:H,'Fielding Data'!$A:$A,'Hitting Data'!$A1026)</f>
        <v>0</v>
      </c>
    </row>
    <row r="1027" spans="1:24" x14ac:dyDescent="0.25">
      <c r="A1027" s="14" t="str">
        <f t="shared" ref="A1027:A1090" si="16">B1027&amp;C1027</f>
        <v>thomaju012010</v>
      </c>
      <c r="B1027" s="19" t="s">
        <v>1021</v>
      </c>
      <c r="C1027" s="19">
        <v>2010</v>
      </c>
      <c r="D1027" s="19">
        <v>12</v>
      </c>
      <c r="E1027" s="19">
        <v>1</v>
      </c>
      <c r="F1027" s="19">
        <v>0</v>
      </c>
      <c r="G1027" s="19">
        <v>0</v>
      </c>
      <c r="H1027" s="19">
        <v>0</v>
      </c>
      <c r="I1027" s="19">
        <v>0</v>
      </c>
      <c r="J1027" s="19">
        <v>0</v>
      </c>
      <c r="K1027" s="19">
        <v>0</v>
      </c>
      <c r="L1027" s="19">
        <v>0</v>
      </c>
      <c r="M1027" s="19">
        <v>0</v>
      </c>
      <c r="N1027" s="19">
        <v>0</v>
      </c>
      <c r="O1027" s="19">
        <v>1</v>
      </c>
      <c r="P1027" s="14" t="str">
        <f>IFERROR(VLOOKUP($A1027,'Fielding Data'!$A:$H,MATCH(P$1,'Fielding Data'!$A$1:$H$1,0),0),"Other")</f>
        <v>P</v>
      </c>
      <c r="Q1027" s="14">
        <f>IFERROR(VLOOKUP($A1027,'Fielding Data'!$A:$H,MATCH(Q$1,'Fielding Data'!$A$1:$H$1,0),0),"Other")</f>
        <v>0</v>
      </c>
      <c r="R1027" s="14">
        <f>IFERROR(VLOOKUP($A1027,'Fielding Data'!$A:$H,MATCH(R$1,'Fielding Data'!$A$1:$H$1,0),0),"Other")</f>
        <v>2</v>
      </c>
      <c r="S1027" s="14">
        <f>IFERROR(VLOOKUP($A1027,'Fielding Data'!$A:$H,MATCH(S$1,'Fielding Data'!$A$1:$H$1,0),0),"Other")</f>
        <v>0</v>
      </c>
      <c r="T1027" s="14">
        <f>IFERROR(VLOOKUP($A1027,'Fielding Data'!$A:$H,MATCH(T$1,'Fielding Data'!$A$1:$H$1,0),0),"Other")</f>
        <v>0</v>
      </c>
      <c r="U1027" s="14">
        <f>SUMIFS('Fielding Data'!E:E,'Fielding Data'!$A:$A,'Hitting Data'!$A1027)</f>
        <v>0</v>
      </c>
      <c r="V1027" s="14">
        <f>SUMIFS('Fielding Data'!F:F,'Fielding Data'!$A:$A,'Hitting Data'!$A1027)</f>
        <v>2</v>
      </c>
      <c r="W1027" s="14">
        <f>SUMIFS('Fielding Data'!G:G,'Fielding Data'!$A:$A,'Hitting Data'!$A1027)</f>
        <v>0</v>
      </c>
      <c r="X1027" s="14">
        <f>SUMIFS('Fielding Data'!H:H,'Fielding Data'!$A:$A,'Hitting Data'!$A1027)</f>
        <v>0</v>
      </c>
    </row>
    <row r="1028" spans="1:24" x14ac:dyDescent="0.25">
      <c r="A1028" s="14" t="str">
        <f t="shared" si="16"/>
        <v>thomeji012010</v>
      </c>
      <c r="B1028" s="19" t="s">
        <v>204</v>
      </c>
      <c r="C1028" s="19">
        <v>2010</v>
      </c>
      <c r="D1028" s="19">
        <v>108</v>
      </c>
      <c r="E1028" s="19">
        <v>276</v>
      </c>
      <c r="F1028" s="19">
        <v>48</v>
      </c>
      <c r="G1028" s="19">
        <v>78</v>
      </c>
      <c r="H1028" s="19">
        <v>16</v>
      </c>
      <c r="I1028" s="19">
        <v>2</v>
      </c>
      <c r="J1028" s="19">
        <v>25</v>
      </c>
      <c r="K1028" s="19">
        <v>59</v>
      </c>
      <c r="L1028" s="19">
        <v>0</v>
      </c>
      <c r="M1028" s="19">
        <v>0</v>
      </c>
      <c r="N1028" s="19">
        <v>60</v>
      </c>
      <c r="O1028" s="19">
        <v>82</v>
      </c>
      <c r="P1028" s="14" t="str">
        <f>IFERROR(VLOOKUP($A1028,'Fielding Data'!$A:$H,MATCH(P$1,'Fielding Data'!$A$1:$H$1,0),0),"Other")</f>
        <v>Other</v>
      </c>
      <c r="Q1028" s="14" t="str">
        <f>IFERROR(VLOOKUP($A1028,'Fielding Data'!$A:$H,MATCH(Q$1,'Fielding Data'!$A$1:$H$1,0),0),"Other")</f>
        <v>Other</v>
      </c>
      <c r="R1028" s="14" t="str">
        <f>IFERROR(VLOOKUP($A1028,'Fielding Data'!$A:$H,MATCH(R$1,'Fielding Data'!$A$1:$H$1,0),0),"Other")</f>
        <v>Other</v>
      </c>
      <c r="S1028" s="14" t="str">
        <f>IFERROR(VLOOKUP($A1028,'Fielding Data'!$A:$H,MATCH(S$1,'Fielding Data'!$A$1:$H$1,0),0),"Other")</f>
        <v>Other</v>
      </c>
      <c r="T1028" s="14" t="str">
        <f>IFERROR(VLOOKUP($A1028,'Fielding Data'!$A:$H,MATCH(T$1,'Fielding Data'!$A$1:$H$1,0),0),"Other")</f>
        <v>Other</v>
      </c>
      <c r="U1028" s="14">
        <f>SUMIFS('Fielding Data'!E:E,'Fielding Data'!$A:$A,'Hitting Data'!$A1028)</f>
        <v>0</v>
      </c>
      <c r="V1028" s="14">
        <f>SUMIFS('Fielding Data'!F:F,'Fielding Data'!$A:$A,'Hitting Data'!$A1028)</f>
        <v>0</v>
      </c>
      <c r="W1028" s="14">
        <f>SUMIFS('Fielding Data'!G:G,'Fielding Data'!$A:$A,'Hitting Data'!$A1028)</f>
        <v>0</v>
      </c>
      <c r="X1028" s="14">
        <f>SUMIFS('Fielding Data'!H:H,'Fielding Data'!$A:$A,'Hitting Data'!$A1028)</f>
        <v>0</v>
      </c>
    </row>
    <row r="1029" spans="1:24" x14ac:dyDescent="0.25">
      <c r="A1029" s="14" t="str">
        <f t="shared" si="16"/>
        <v>thompbr012010</v>
      </c>
      <c r="B1029" s="19" t="s">
        <v>613</v>
      </c>
      <c r="C1029" s="19">
        <v>2010</v>
      </c>
      <c r="D1029" s="19">
        <v>16</v>
      </c>
      <c r="E1029" s="19">
        <v>0</v>
      </c>
      <c r="F1029" s="19">
        <v>0</v>
      </c>
      <c r="G1029" s="19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14" t="str">
        <f>IFERROR(VLOOKUP($A1029,'Fielding Data'!$A:$H,MATCH(P$1,'Fielding Data'!$A$1:$H$1,0),0),"Other")</f>
        <v>P</v>
      </c>
      <c r="Q1029" s="14">
        <f>IFERROR(VLOOKUP($A1029,'Fielding Data'!$A:$H,MATCH(Q$1,'Fielding Data'!$A$1:$H$1,0),0),"Other")</f>
        <v>1</v>
      </c>
      <c r="R1029" s="14">
        <f>IFERROR(VLOOKUP($A1029,'Fielding Data'!$A:$H,MATCH(R$1,'Fielding Data'!$A$1:$H$1,0),0),"Other")</f>
        <v>1</v>
      </c>
      <c r="S1029" s="14">
        <f>IFERROR(VLOOKUP($A1029,'Fielding Data'!$A:$H,MATCH(S$1,'Fielding Data'!$A$1:$H$1,0),0),"Other")</f>
        <v>0</v>
      </c>
      <c r="T1029" s="14">
        <f>IFERROR(VLOOKUP($A1029,'Fielding Data'!$A:$H,MATCH(T$1,'Fielding Data'!$A$1:$H$1,0),0),"Other")</f>
        <v>0</v>
      </c>
      <c r="U1029" s="14">
        <f>SUMIFS('Fielding Data'!E:E,'Fielding Data'!$A:$A,'Hitting Data'!$A1029)</f>
        <v>1</v>
      </c>
      <c r="V1029" s="14">
        <f>SUMIFS('Fielding Data'!F:F,'Fielding Data'!$A:$A,'Hitting Data'!$A1029)</f>
        <v>1</v>
      </c>
      <c r="W1029" s="14">
        <f>SUMIFS('Fielding Data'!G:G,'Fielding Data'!$A:$A,'Hitting Data'!$A1029)</f>
        <v>0</v>
      </c>
      <c r="X1029" s="14">
        <f>SUMIFS('Fielding Data'!H:H,'Fielding Data'!$A:$A,'Hitting Data'!$A1029)</f>
        <v>0</v>
      </c>
    </row>
    <row r="1030" spans="1:24" x14ac:dyDescent="0.25">
      <c r="A1030" s="14" t="str">
        <f t="shared" si="16"/>
        <v>thompri032010</v>
      </c>
      <c r="B1030" s="19" t="s">
        <v>861</v>
      </c>
      <c r="C1030" s="19">
        <v>2010</v>
      </c>
      <c r="D1030" s="19">
        <v>13</v>
      </c>
      <c r="E1030" s="19">
        <v>0</v>
      </c>
      <c r="F1030" s="19">
        <v>0</v>
      </c>
      <c r="G1030" s="19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4" t="str">
        <f>IFERROR(VLOOKUP($A1030,'Fielding Data'!$A:$H,MATCH(P$1,'Fielding Data'!$A$1:$H$1,0),0),"Other")</f>
        <v>P</v>
      </c>
      <c r="Q1030" s="14">
        <f>IFERROR(VLOOKUP($A1030,'Fielding Data'!$A:$H,MATCH(Q$1,'Fielding Data'!$A$1:$H$1,0),0),"Other")</f>
        <v>2</v>
      </c>
      <c r="R1030" s="14">
        <f>IFERROR(VLOOKUP($A1030,'Fielding Data'!$A:$H,MATCH(R$1,'Fielding Data'!$A$1:$H$1,0),0),"Other")</f>
        <v>1</v>
      </c>
      <c r="S1030" s="14">
        <f>IFERROR(VLOOKUP($A1030,'Fielding Data'!$A:$H,MATCH(S$1,'Fielding Data'!$A$1:$H$1,0),0),"Other")</f>
        <v>1</v>
      </c>
      <c r="T1030" s="14">
        <f>IFERROR(VLOOKUP($A1030,'Fielding Data'!$A:$H,MATCH(T$1,'Fielding Data'!$A$1:$H$1,0),0),"Other")</f>
        <v>0</v>
      </c>
      <c r="U1030" s="14">
        <f>SUMIFS('Fielding Data'!E:E,'Fielding Data'!$A:$A,'Hitting Data'!$A1030)</f>
        <v>2</v>
      </c>
      <c r="V1030" s="14">
        <f>SUMIFS('Fielding Data'!F:F,'Fielding Data'!$A:$A,'Hitting Data'!$A1030)</f>
        <v>1</v>
      </c>
      <c r="W1030" s="14">
        <f>SUMIFS('Fielding Data'!G:G,'Fielding Data'!$A:$A,'Hitting Data'!$A1030)</f>
        <v>1</v>
      </c>
      <c r="X1030" s="14">
        <f>SUMIFS('Fielding Data'!H:H,'Fielding Data'!$A:$A,'Hitting Data'!$A1030)</f>
        <v>0</v>
      </c>
    </row>
    <row r="1031" spans="1:24" x14ac:dyDescent="0.25">
      <c r="A1031" s="14" t="str">
        <f t="shared" si="16"/>
        <v>thornma012010</v>
      </c>
      <c r="B1031" s="19" t="s">
        <v>499</v>
      </c>
      <c r="C1031" s="19">
        <v>2010</v>
      </c>
      <c r="D1031" s="19">
        <v>61</v>
      </c>
      <c r="E1031" s="19">
        <v>0</v>
      </c>
      <c r="F1031" s="19">
        <v>0</v>
      </c>
      <c r="G1031" s="19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4" t="str">
        <f>IFERROR(VLOOKUP($A1031,'Fielding Data'!$A:$H,MATCH(P$1,'Fielding Data'!$A$1:$H$1,0),0),"Other")</f>
        <v>P</v>
      </c>
      <c r="Q1031" s="14">
        <f>IFERROR(VLOOKUP($A1031,'Fielding Data'!$A:$H,MATCH(Q$1,'Fielding Data'!$A$1:$H$1,0),0),"Other")</f>
        <v>0</v>
      </c>
      <c r="R1031" s="14">
        <f>IFERROR(VLOOKUP($A1031,'Fielding Data'!$A:$H,MATCH(R$1,'Fielding Data'!$A$1:$H$1,0),0),"Other")</f>
        <v>6</v>
      </c>
      <c r="S1031" s="14">
        <f>IFERROR(VLOOKUP($A1031,'Fielding Data'!$A:$H,MATCH(S$1,'Fielding Data'!$A$1:$H$1,0),0),"Other")</f>
        <v>0</v>
      </c>
      <c r="T1031" s="14">
        <f>IFERROR(VLOOKUP($A1031,'Fielding Data'!$A:$H,MATCH(T$1,'Fielding Data'!$A$1:$H$1,0),0),"Other")</f>
        <v>0</v>
      </c>
      <c r="U1031" s="14">
        <f>SUMIFS('Fielding Data'!E:E,'Fielding Data'!$A:$A,'Hitting Data'!$A1031)</f>
        <v>0</v>
      </c>
      <c r="V1031" s="14">
        <f>SUMIFS('Fielding Data'!F:F,'Fielding Data'!$A:$A,'Hitting Data'!$A1031)</f>
        <v>6</v>
      </c>
      <c r="W1031" s="14">
        <f>SUMIFS('Fielding Data'!G:G,'Fielding Data'!$A:$A,'Hitting Data'!$A1031)</f>
        <v>0</v>
      </c>
      <c r="X1031" s="14">
        <f>SUMIFS('Fielding Data'!H:H,'Fielding Data'!$A:$A,'Hitting Data'!$A1031)</f>
        <v>0</v>
      </c>
    </row>
    <row r="1032" spans="1:24" x14ac:dyDescent="0.25">
      <c r="A1032" s="14" t="str">
        <f t="shared" si="16"/>
        <v>threeer012010</v>
      </c>
      <c r="B1032" s="19" t="s">
        <v>862</v>
      </c>
      <c r="C1032" s="19">
        <v>2010</v>
      </c>
      <c r="D1032" s="19">
        <v>11</v>
      </c>
      <c r="E1032" s="19">
        <v>0</v>
      </c>
      <c r="F1032" s="19">
        <v>0</v>
      </c>
      <c r="G1032" s="19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4" t="str">
        <f>IFERROR(VLOOKUP($A1032,'Fielding Data'!$A:$H,MATCH(P$1,'Fielding Data'!$A$1:$H$1,0),0),"Other")</f>
        <v>P</v>
      </c>
      <c r="Q1032" s="14">
        <f>IFERROR(VLOOKUP($A1032,'Fielding Data'!$A:$H,MATCH(Q$1,'Fielding Data'!$A$1:$H$1,0),0),"Other")</f>
        <v>0</v>
      </c>
      <c r="R1032" s="14">
        <f>IFERROR(VLOOKUP($A1032,'Fielding Data'!$A:$H,MATCH(R$1,'Fielding Data'!$A$1:$H$1,0),0),"Other")</f>
        <v>3</v>
      </c>
      <c r="S1032" s="14">
        <f>IFERROR(VLOOKUP($A1032,'Fielding Data'!$A:$H,MATCH(S$1,'Fielding Data'!$A$1:$H$1,0),0),"Other")</f>
        <v>1</v>
      </c>
      <c r="T1032" s="14">
        <f>IFERROR(VLOOKUP($A1032,'Fielding Data'!$A:$H,MATCH(T$1,'Fielding Data'!$A$1:$H$1,0),0),"Other")</f>
        <v>0</v>
      </c>
      <c r="U1032" s="14">
        <f>SUMIFS('Fielding Data'!E:E,'Fielding Data'!$A:$A,'Hitting Data'!$A1032)</f>
        <v>0</v>
      </c>
      <c r="V1032" s="14">
        <f>SUMIFS('Fielding Data'!F:F,'Fielding Data'!$A:$A,'Hitting Data'!$A1032)</f>
        <v>3</v>
      </c>
      <c r="W1032" s="14">
        <f>SUMIFS('Fielding Data'!G:G,'Fielding Data'!$A:$A,'Hitting Data'!$A1032)</f>
        <v>1</v>
      </c>
      <c r="X1032" s="14">
        <f>SUMIFS('Fielding Data'!H:H,'Fielding Data'!$A:$A,'Hitting Data'!$A1032)</f>
        <v>0</v>
      </c>
    </row>
    <row r="1033" spans="1:24" x14ac:dyDescent="0.25">
      <c r="A1033" s="14" t="str">
        <f t="shared" si="16"/>
        <v>tillmch012010</v>
      </c>
      <c r="B1033" s="19" t="s">
        <v>1197</v>
      </c>
      <c r="C1033" s="19">
        <v>2010</v>
      </c>
      <c r="D1033" s="19">
        <v>11</v>
      </c>
      <c r="E1033" s="19">
        <v>1</v>
      </c>
      <c r="F1033" s="19">
        <v>0</v>
      </c>
      <c r="G1033" s="19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4" t="str">
        <f>IFERROR(VLOOKUP($A1033,'Fielding Data'!$A:$H,MATCH(P$1,'Fielding Data'!$A$1:$H$1,0),0),"Other")</f>
        <v>P</v>
      </c>
      <c r="Q1033" s="14">
        <f>IFERROR(VLOOKUP($A1033,'Fielding Data'!$A:$H,MATCH(Q$1,'Fielding Data'!$A$1:$H$1,0),0),"Other")</f>
        <v>7</v>
      </c>
      <c r="R1033" s="14">
        <f>IFERROR(VLOOKUP($A1033,'Fielding Data'!$A:$H,MATCH(R$1,'Fielding Data'!$A$1:$H$1,0),0),"Other")</f>
        <v>6</v>
      </c>
      <c r="S1033" s="14">
        <f>IFERROR(VLOOKUP($A1033,'Fielding Data'!$A:$H,MATCH(S$1,'Fielding Data'!$A$1:$H$1,0),0),"Other")</f>
        <v>1</v>
      </c>
      <c r="T1033" s="14">
        <f>IFERROR(VLOOKUP($A1033,'Fielding Data'!$A:$H,MATCH(T$1,'Fielding Data'!$A$1:$H$1,0),0),"Other")</f>
        <v>1</v>
      </c>
      <c r="U1033" s="14">
        <f>SUMIFS('Fielding Data'!E:E,'Fielding Data'!$A:$A,'Hitting Data'!$A1033)</f>
        <v>7</v>
      </c>
      <c r="V1033" s="14">
        <f>SUMIFS('Fielding Data'!F:F,'Fielding Data'!$A:$A,'Hitting Data'!$A1033)</f>
        <v>6</v>
      </c>
      <c r="W1033" s="14">
        <f>SUMIFS('Fielding Data'!G:G,'Fielding Data'!$A:$A,'Hitting Data'!$A1033)</f>
        <v>1</v>
      </c>
      <c r="X1033" s="14">
        <f>SUMIFS('Fielding Data'!H:H,'Fielding Data'!$A:$A,'Hitting Data'!$A1033)</f>
        <v>1</v>
      </c>
    </row>
    <row r="1034" spans="1:24" x14ac:dyDescent="0.25">
      <c r="A1034" s="14" t="str">
        <f t="shared" si="16"/>
        <v>toddje012010</v>
      </c>
      <c r="B1034" s="19" t="s">
        <v>1198</v>
      </c>
      <c r="C1034" s="19">
        <v>2010</v>
      </c>
      <c r="D1034" s="19">
        <v>5</v>
      </c>
      <c r="E1034" s="19">
        <v>0</v>
      </c>
      <c r="F1034" s="19">
        <v>0</v>
      </c>
      <c r="G1034" s="19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4" t="str">
        <f>IFERROR(VLOOKUP($A1034,'Fielding Data'!$A:$H,MATCH(P$1,'Fielding Data'!$A$1:$H$1,0),0),"Other")</f>
        <v>P</v>
      </c>
      <c r="Q1034" s="14">
        <f>IFERROR(VLOOKUP($A1034,'Fielding Data'!$A:$H,MATCH(Q$1,'Fielding Data'!$A$1:$H$1,0),0),"Other")</f>
        <v>1</v>
      </c>
      <c r="R1034" s="14">
        <f>IFERROR(VLOOKUP($A1034,'Fielding Data'!$A:$H,MATCH(R$1,'Fielding Data'!$A$1:$H$1,0),0),"Other")</f>
        <v>0</v>
      </c>
      <c r="S1034" s="14">
        <f>IFERROR(VLOOKUP($A1034,'Fielding Data'!$A:$H,MATCH(S$1,'Fielding Data'!$A$1:$H$1,0),0),"Other")</f>
        <v>0</v>
      </c>
      <c r="T1034" s="14">
        <f>IFERROR(VLOOKUP($A1034,'Fielding Data'!$A:$H,MATCH(T$1,'Fielding Data'!$A$1:$H$1,0),0),"Other")</f>
        <v>0</v>
      </c>
      <c r="U1034" s="14">
        <f>SUMIFS('Fielding Data'!E:E,'Fielding Data'!$A:$A,'Hitting Data'!$A1034)</f>
        <v>1</v>
      </c>
      <c r="V1034" s="14">
        <f>SUMIFS('Fielding Data'!F:F,'Fielding Data'!$A:$A,'Hitting Data'!$A1034)</f>
        <v>0</v>
      </c>
      <c r="W1034" s="14">
        <f>SUMIFS('Fielding Data'!G:G,'Fielding Data'!$A:$A,'Hitting Data'!$A1034)</f>
        <v>0</v>
      </c>
      <c r="X1034" s="14">
        <f>SUMIFS('Fielding Data'!H:H,'Fielding Data'!$A:$A,'Hitting Data'!$A1034)</f>
        <v>0</v>
      </c>
    </row>
    <row r="1035" spans="1:24" x14ac:dyDescent="0.25">
      <c r="A1035" s="14" t="str">
        <f t="shared" si="16"/>
        <v>tolbema012010</v>
      </c>
      <c r="B1035" s="19" t="s">
        <v>1023</v>
      </c>
      <c r="C1035" s="19">
        <v>2010</v>
      </c>
      <c r="D1035" s="19">
        <v>48</v>
      </c>
      <c r="E1035" s="19">
        <v>87</v>
      </c>
      <c r="F1035" s="19">
        <v>8</v>
      </c>
      <c r="G1035" s="19">
        <v>20</v>
      </c>
      <c r="H1035" s="19">
        <v>4</v>
      </c>
      <c r="I1035" s="19">
        <v>3</v>
      </c>
      <c r="J1035" s="19">
        <v>1</v>
      </c>
      <c r="K1035" s="19">
        <v>18</v>
      </c>
      <c r="L1035" s="19">
        <v>1</v>
      </c>
      <c r="M1035" s="19">
        <v>1</v>
      </c>
      <c r="N1035" s="19">
        <v>9</v>
      </c>
      <c r="O1035" s="19">
        <v>18</v>
      </c>
      <c r="P1035" s="14" t="str">
        <f>IFERROR(VLOOKUP($A1035,'Fielding Data'!$A:$H,MATCH(P$1,'Fielding Data'!$A$1:$H$1,0),0),"Other")</f>
        <v>1B</v>
      </c>
      <c r="Q1035" s="14">
        <f>IFERROR(VLOOKUP($A1035,'Fielding Data'!$A:$H,MATCH(Q$1,'Fielding Data'!$A$1:$H$1,0),0),"Other")</f>
        <v>5</v>
      </c>
      <c r="R1035" s="14">
        <f>IFERROR(VLOOKUP($A1035,'Fielding Data'!$A:$H,MATCH(R$1,'Fielding Data'!$A$1:$H$1,0),0),"Other")</f>
        <v>0</v>
      </c>
      <c r="S1035" s="14">
        <f>IFERROR(VLOOKUP($A1035,'Fielding Data'!$A:$H,MATCH(S$1,'Fielding Data'!$A$1:$H$1,0),0),"Other")</f>
        <v>0</v>
      </c>
      <c r="T1035" s="14">
        <f>IFERROR(VLOOKUP($A1035,'Fielding Data'!$A:$H,MATCH(T$1,'Fielding Data'!$A$1:$H$1,0),0),"Other")</f>
        <v>0</v>
      </c>
      <c r="U1035" s="14">
        <f>SUMIFS('Fielding Data'!E:E,'Fielding Data'!$A:$A,'Hitting Data'!$A1035)</f>
        <v>36</v>
      </c>
      <c r="V1035" s="14">
        <f>SUMIFS('Fielding Data'!F:F,'Fielding Data'!$A:$A,'Hitting Data'!$A1035)</f>
        <v>64</v>
      </c>
      <c r="W1035" s="14">
        <f>SUMIFS('Fielding Data'!G:G,'Fielding Data'!$A:$A,'Hitting Data'!$A1035)</f>
        <v>2</v>
      </c>
      <c r="X1035" s="14">
        <f>SUMIFS('Fielding Data'!H:H,'Fielding Data'!$A:$A,'Hitting Data'!$A1035)</f>
        <v>9</v>
      </c>
    </row>
    <row r="1036" spans="1:24" x14ac:dyDescent="0.25">
      <c r="A1036" s="14" t="str">
        <f t="shared" si="16"/>
        <v>tollest012010</v>
      </c>
      <c r="B1036" s="19" t="s">
        <v>1398</v>
      </c>
      <c r="C1036" s="19">
        <v>2010</v>
      </c>
      <c r="D1036" s="19">
        <v>25</v>
      </c>
      <c r="E1036" s="19">
        <v>49</v>
      </c>
      <c r="F1036" s="19">
        <v>5</v>
      </c>
      <c r="G1036" s="19">
        <v>14</v>
      </c>
      <c r="H1036" s="19">
        <v>3</v>
      </c>
      <c r="I1036" s="19">
        <v>0</v>
      </c>
      <c r="J1036" s="19">
        <v>1</v>
      </c>
      <c r="K1036" s="19">
        <v>4</v>
      </c>
      <c r="L1036" s="19">
        <v>0</v>
      </c>
      <c r="M1036" s="19">
        <v>0</v>
      </c>
      <c r="N1036" s="19">
        <v>4</v>
      </c>
      <c r="O1036" s="19">
        <v>9</v>
      </c>
      <c r="P1036" s="14" t="str">
        <f>IFERROR(VLOOKUP($A1036,'Fielding Data'!$A:$H,MATCH(P$1,'Fielding Data'!$A$1:$H$1,0),0),"Other")</f>
        <v>2B</v>
      </c>
      <c r="Q1036" s="14">
        <f>IFERROR(VLOOKUP($A1036,'Fielding Data'!$A:$H,MATCH(Q$1,'Fielding Data'!$A$1:$H$1,0),0),"Other")</f>
        <v>5</v>
      </c>
      <c r="R1036" s="14">
        <f>IFERROR(VLOOKUP($A1036,'Fielding Data'!$A:$H,MATCH(R$1,'Fielding Data'!$A$1:$H$1,0),0),"Other")</f>
        <v>4</v>
      </c>
      <c r="S1036" s="14">
        <f>IFERROR(VLOOKUP($A1036,'Fielding Data'!$A:$H,MATCH(S$1,'Fielding Data'!$A$1:$H$1,0),0),"Other")</f>
        <v>1</v>
      </c>
      <c r="T1036" s="14">
        <f>IFERROR(VLOOKUP($A1036,'Fielding Data'!$A:$H,MATCH(T$1,'Fielding Data'!$A$1:$H$1,0),0),"Other")</f>
        <v>2</v>
      </c>
      <c r="U1036" s="14">
        <f>SUMIFS('Fielding Data'!E:E,'Fielding Data'!$A:$A,'Hitting Data'!$A1036)</f>
        <v>18</v>
      </c>
      <c r="V1036" s="14">
        <f>SUMIFS('Fielding Data'!F:F,'Fielding Data'!$A:$A,'Hitting Data'!$A1036)</f>
        <v>20</v>
      </c>
      <c r="W1036" s="14">
        <f>SUMIFS('Fielding Data'!G:G,'Fielding Data'!$A:$A,'Hitting Data'!$A1036)</f>
        <v>1</v>
      </c>
      <c r="X1036" s="14">
        <f>SUMIFS('Fielding Data'!H:H,'Fielding Data'!$A:$A,'Hitting Data'!$A1036)</f>
        <v>6</v>
      </c>
    </row>
    <row r="1037" spans="1:24" x14ac:dyDescent="0.25">
      <c r="A1037" s="14" t="str">
        <f t="shared" si="16"/>
        <v>tomlijo012010</v>
      </c>
      <c r="B1037" s="19" t="s">
        <v>1399</v>
      </c>
      <c r="C1037" s="19">
        <v>2010</v>
      </c>
      <c r="D1037" s="19">
        <v>12</v>
      </c>
      <c r="E1037" s="19">
        <v>0</v>
      </c>
      <c r="F1037" s="19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4" t="str">
        <f>IFERROR(VLOOKUP($A1037,'Fielding Data'!$A:$H,MATCH(P$1,'Fielding Data'!$A$1:$H$1,0),0),"Other")</f>
        <v>P</v>
      </c>
      <c r="Q1037" s="14">
        <f>IFERROR(VLOOKUP($A1037,'Fielding Data'!$A:$H,MATCH(Q$1,'Fielding Data'!$A$1:$H$1,0),0),"Other")</f>
        <v>4</v>
      </c>
      <c r="R1037" s="14">
        <f>IFERROR(VLOOKUP($A1037,'Fielding Data'!$A:$H,MATCH(R$1,'Fielding Data'!$A$1:$H$1,0),0),"Other")</f>
        <v>9</v>
      </c>
      <c r="S1037" s="14">
        <f>IFERROR(VLOOKUP($A1037,'Fielding Data'!$A:$H,MATCH(S$1,'Fielding Data'!$A$1:$H$1,0),0),"Other")</f>
        <v>0</v>
      </c>
      <c r="T1037" s="14">
        <f>IFERROR(VLOOKUP($A1037,'Fielding Data'!$A:$H,MATCH(T$1,'Fielding Data'!$A$1:$H$1,0),0),"Other")</f>
        <v>3</v>
      </c>
      <c r="U1037" s="14">
        <f>SUMIFS('Fielding Data'!E:E,'Fielding Data'!$A:$A,'Hitting Data'!$A1037)</f>
        <v>4</v>
      </c>
      <c r="V1037" s="14">
        <f>SUMIFS('Fielding Data'!F:F,'Fielding Data'!$A:$A,'Hitting Data'!$A1037)</f>
        <v>9</v>
      </c>
      <c r="W1037" s="14">
        <f>SUMIFS('Fielding Data'!G:G,'Fielding Data'!$A:$A,'Hitting Data'!$A1037)</f>
        <v>0</v>
      </c>
      <c r="X1037" s="14">
        <f>SUMIFS('Fielding Data'!H:H,'Fielding Data'!$A:$A,'Hitting Data'!$A1037)</f>
        <v>3</v>
      </c>
    </row>
    <row r="1038" spans="1:24" x14ac:dyDescent="0.25">
      <c r="A1038" s="14" t="str">
        <f t="shared" si="16"/>
        <v>torrean022010</v>
      </c>
      <c r="B1038" s="19" t="s">
        <v>345</v>
      </c>
      <c r="C1038" s="19">
        <v>2010</v>
      </c>
      <c r="D1038" s="19">
        <v>139</v>
      </c>
      <c r="E1038" s="19">
        <v>507</v>
      </c>
      <c r="F1038" s="19">
        <v>84</v>
      </c>
      <c r="G1038" s="19">
        <v>136</v>
      </c>
      <c r="H1038" s="19">
        <v>43</v>
      </c>
      <c r="I1038" s="19">
        <v>8</v>
      </c>
      <c r="J1038" s="19">
        <v>16</v>
      </c>
      <c r="K1038" s="19">
        <v>63</v>
      </c>
      <c r="L1038" s="19">
        <v>26</v>
      </c>
      <c r="M1038" s="19">
        <v>7</v>
      </c>
      <c r="N1038" s="19">
        <v>56</v>
      </c>
      <c r="O1038" s="19">
        <v>128</v>
      </c>
      <c r="P1038" s="14" t="str">
        <f>IFERROR(VLOOKUP($A1038,'Fielding Data'!$A:$H,MATCH(P$1,'Fielding Data'!$A$1:$H$1,0),0),"Other")</f>
        <v>CF</v>
      </c>
      <c r="Q1038" s="14">
        <f>IFERROR(VLOOKUP($A1038,'Fielding Data'!$A:$H,MATCH(Q$1,'Fielding Data'!$A$1:$H$1,0),0),"Other")</f>
        <v>0</v>
      </c>
      <c r="R1038" s="14">
        <f>IFERROR(VLOOKUP($A1038,'Fielding Data'!$A:$H,MATCH(R$1,'Fielding Data'!$A$1:$H$1,0),0),"Other")</f>
        <v>0</v>
      </c>
      <c r="S1038" s="14">
        <f>IFERROR(VLOOKUP($A1038,'Fielding Data'!$A:$H,MATCH(S$1,'Fielding Data'!$A$1:$H$1,0),0),"Other")</f>
        <v>0</v>
      </c>
      <c r="T1038" s="14">
        <f>IFERROR(VLOOKUP($A1038,'Fielding Data'!$A:$H,MATCH(T$1,'Fielding Data'!$A$1:$H$1,0),0),"Other")</f>
        <v>0</v>
      </c>
      <c r="U1038" s="14">
        <f>SUMIFS('Fielding Data'!E:E,'Fielding Data'!$A:$A,'Hitting Data'!$A1038)</f>
        <v>314</v>
      </c>
      <c r="V1038" s="14">
        <f>SUMIFS('Fielding Data'!F:F,'Fielding Data'!$A:$A,'Hitting Data'!$A1038)</f>
        <v>7</v>
      </c>
      <c r="W1038" s="14">
        <f>SUMIFS('Fielding Data'!G:G,'Fielding Data'!$A:$A,'Hitting Data'!$A1038)</f>
        <v>1</v>
      </c>
      <c r="X1038" s="14">
        <f>SUMIFS('Fielding Data'!H:H,'Fielding Data'!$A:$A,'Hitting Data'!$A1038)</f>
        <v>2</v>
      </c>
    </row>
    <row r="1039" spans="1:24" x14ac:dyDescent="0.25">
      <c r="A1039" s="14" t="str">
        <f t="shared" si="16"/>
        <v>torreca012010</v>
      </c>
      <c r="B1039" s="19" t="s">
        <v>1200</v>
      </c>
      <c r="C1039" s="19">
        <v>2010</v>
      </c>
      <c r="D1039" s="19">
        <v>5</v>
      </c>
      <c r="E1039" s="19">
        <v>0</v>
      </c>
      <c r="F1039" s="19">
        <v>0</v>
      </c>
      <c r="G1039" s="19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4" t="str">
        <f>IFERROR(VLOOKUP($A1039,'Fielding Data'!$A:$H,MATCH(P$1,'Fielding Data'!$A$1:$H$1,0),0),"Other")</f>
        <v>P</v>
      </c>
      <c r="Q1039" s="14">
        <f>IFERROR(VLOOKUP($A1039,'Fielding Data'!$A:$H,MATCH(Q$1,'Fielding Data'!$A$1:$H$1,0),0),"Other")</f>
        <v>1</v>
      </c>
      <c r="R1039" s="14">
        <f>IFERROR(VLOOKUP($A1039,'Fielding Data'!$A:$H,MATCH(R$1,'Fielding Data'!$A$1:$H$1,0),0),"Other")</f>
        <v>1</v>
      </c>
      <c r="S1039" s="14">
        <f>IFERROR(VLOOKUP($A1039,'Fielding Data'!$A:$H,MATCH(S$1,'Fielding Data'!$A$1:$H$1,0),0),"Other")</f>
        <v>1</v>
      </c>
      <c r="T1039" s="14">
        <f>IFERROR(VLOOKUP($A1039,'Fielding Data'!$A:$H,MATCH(T$1,'Fielding Data'!$A$1:$H$1,0),0),"Other")</f>
        <v>0</v>
      </c>
      <c r="U1039" s="14">
        <f>SUMIFS('Fielding Data'!E:E,'Fielding Data'!$A:$A,'Hitting Data'!$A1039)</f>
        <v>1</v>
      </c>
      <c r="V1039" s="14">
        <f>SUMIFS('Fielding Data'!F:F,'Fielding Data'!$A:$A,'Hitting Data'!$A1039)</f>
        <v>1</v>
      </c>
      <c r="W1039" s="14">
        <f>SUMIFS('Fielding Data'!G:G,'Fielding Data'!$A:$A,'Hitting Data'!$A1039)</f>
        <v>1</v>
      </c>
      <c r="X1039" s="14">
        <f>SUMIFS('Fielding Data'!H:H,'Fielding Data'!$A:$A,'Hitting Data'!$A1039)</f>
        <v>0</v>
      </c>
    </row>
    <row r="1040" spans="1:24" x14ac:dyDescent="0.25">
      <c r="A1040" s="14" t="str">
        <f t="shared" si="16"/>
        <v>torreyo012010</v>
      </c>
      <c r="B1040" s="19" t="s">
        <v>280</v>
      </c>
      <c r="C1040" s="19">
        <v>2010</v>
      </c>
      <c r="D1040" s="19">
        <v>95</v>
      </c>
      <c r="E1040" s="19">
        <v>325</v>
      </c>
      <c r="F1040" s="19">
        <v>31</v>
      </c>
      <c r="G1040" s="19">
        <v>88</v>
      </c>
      <c r="H1040" s="19">
        <v>14</v>
      </c>
      <c r="I1040" s="19">
        <v>0</v>
      </c>
      <c r="J1040" s="19">
        <v>7</v>
      </c>
      <c r="K1040" s="19">
        <v>37</v>
      </c>
      <c r="L1040" s="19">
        <v>7</v>
      </c>
      <c r="M1040" s="19">
        <v>5</v>
      </c>
      <c r="N1040" s="19">
        <v>33</v>
      </c>
      <c r="O1040" s="19">
        <v>67</v>
      </c>
      <c r="P1040" s="14" t="str">
        <f>IFERROR(VLOOKUP($A1040,'Fielding Data'!$A:$H,MATCH(P$1,'Fielding Data'!$A$1:$H$1,0),0),"Other")</f>
        <v>C</v>
      </c>
      <c r="Q1040" s="14">
        <f>IFERROR(VLOOKUP($A1040,'Fielding Data'!$A:$H,MATCH(Q$1,'Fielding Data'!$A$1:$H$1,0),0),"Other")</f>
        <v>681</v>
      </c>
      <c r="R1040" s="14">
        <f>IFERROR(VLOOKUP($A1040,'Fielding Data'!$A:$H,MATCH(R$1,'Fielding Data'!$A$1:$H$1,0),0),"Other")</f>
        <v>45</v>
      </c>
      <c r="S1040" s="14">
        <f>IFERROR(VLOOKUP($A1040,'Fielding Data'!$A:$H,MATCH(S$1,'Fielding Data'!$A$1:$H$1,0),0),"Other")</f>
        <v>3</v>
      </c>
      <c r="T1040" s="14">
        <f>IFERROR(VLOOKUP($A1040,'Fielding Data'!$A:$H,MATCH(T$1,'Fielding Data'!$A$1:$H$1,0),0),"Other")</f>
        <v>5</v>
      </c>
      <c r="U1040" s="14">
        <f>SUMIFS('Fielding Data'!E:E,'Fielding Data'!$A:$A,'Hitting Data'!$A1040)</f>
        <v>681</v>
      </c>
      <c r="V1040" s="14">
        <f>SUMIFS('Fielding Data'!F:F,'Fielding Data'!$A:$A,'Hitting Data'!$A1040)</f>
        <v>45</v>
      </c>
      <c r="W1040" s="14">
        <f>SUMIFS('Fielding Data'!G:G,'Fielding Data'!$A:$A,'Hitting Data'!$A1040)</f>
        <v>3</v>
      </c>
      <c r="X1040" s="14">
        <f>SUMIFS('Fielding Data'!H:H,'Fielding Data'!$A:$A,'Hitting Data'!$A1040)</f>
        <v>5</v>
      </c>
    </row>
    <row r="1041" spans="1:24" x14ac:dyDescent="0.25">
      <c r="A1041" s="14" t="str">
        <f t="shared" si="16"/>
        <v>towlejr012010</v>
      </c>
      <c r="B1041" s="19" t="s">
        <v>863</v>
      </c>
      <c r="C1041" s="19">
        <v>2010</v>
      </c>
      <c r="D1041" s="19">
        <v>17</v>
      </c>
      <c r="E1041" s="19">
        <v>47</v>
      </c>
      <c r="F1041" s="19">
        <v>3</v>
      </c>
      <c r="G1041" s="19">
        <v>9</v>
      </c>
      <c r="H1041" s="19">
        <v>3</v>
      </c>
      <c r="I1041" s="19">
        <v>0</v>
      </c>
      <c r="J1041" s="19">
        <v>1</v>
      </c>
      <c r="K1041" s="19">
        <v>8</v>
      </c>
      <c r="L1041" s="19">
        <v>0</v>
      </c>
      <c r="M1041" s="19">
        <v>0</v>
      </c>
      <c r="N1041" s="19">
        <v>2</v>
      </c>
      <c r="O1041" s="19">
        <v>12</v>
      </c>
      <c r="P1041" s="14" t="str">
        <f>IFERROR(VLOOKUP($A1041,'Fielding Data'!$A:$H,MATCH(P$1,'Fielding Data'!$A$1:$H$1,0),0),"Other")</f>
        <v>C</v>
      </c>
      <c r="Q1041" s="14">
        <f>IFERROR(VLOOKUP($A1041,'Fielding Data'!$A:$H,MATCH(Q$1,'Fielding Data'!$A$1:$H$1,0),0),"Other")</f>
        <v>92</v>
      </c>
      <c r="R1041" s="14">
        <f>IFERROR(VLOOKUP($A1041,'Fielding Data'!$A:$H,MATCH(R$1,'Fielding Data'!$A$1:$H$1,0),0),"Other")</f>
        <v>7</v>
      </c>
      <c r="S1041" s="14">
        <f>IFERROR(VLOOKUP($A1041,'Fielding Data'!$A:$H,MATCH(S$1,'Fielding Data'!$A$1:$H$1,0),0),"Other")</f>
        <v>1</v>
      </c>
      <c r="T1041" s="14">
        <f>IFERROR(VLOOKUP($A1041,'Fielding Data'!$A:$H,MATCH(T$1,'Fielding Data'!$A$1:$H$1,0),0),"Other")</f>
        <v>0</v>
      </c>
      <c r="U1041" s="14">
        <f>SUMIFS('Fielding Data'!E:E,'Fielding Data'!$A:$A,'Hitting Data'!$A1041)</f>
        <v>92</v>
      </c>
      <c r="V1041" s="14">
        <f>SUMIFS('Fielding Data'!F:F,'Fielding Data'!$A:$A,'Hitting Data'!$A1041)</f>
        <v>7</v>
      </c>
      <c r="W1041" s="14">
        <f>SUMIFS('Fielding Data'!G:G,'Fielding Data'!$A:$A,'Hitting Data'!$A1041)</f>
        <v>1</v>
      </c>
      <c r="X1041" s="14">
        <f>SUMIFS('Fielding Data'!H:H,'Fielding Data'!$A:$A,'Hitting Data'!$A1041)</f>
        <v>0</v>
      </c>
    </row>
    <row r="1042" spans="1:24" x14ac:dyDescent="0.25">
      <c r="A1042" s="14" t="str">
        <f t="shared" si="16"/>
        <v>treanma012010</v>
      </c>
      <c r="B1042" s="19" t="s">
        <v>501</v>
      </c>
      <c r="C1042" s="19">
        <v>2010</v>
      </c>
      <c r="D1042" s="19">
        <v>82</v>
      </c>
      <c r="E1042" s="19">
        <v>237</v>
      </c>
      <c r="F1042" s="19">
        <v>22</v>
      </c>
      <c r="G1042" s="19">
        <v>50</v>
      </c>
      <c r="H1042" s="19">
        <v>6</v>
      </c>
      <c r="I1042" s="19">
        <v>1</v>
      </c>
      <c r="J1042" s="19">
        <v>5</v>
      </c>
      <c r="K1042" s="19">
        <v>27</v>
      </c>
      <c r="L1042" s="19">
        <v>1</v>
      </c>
      <c r="M1042" s="19">
        <v>2</v>
      </c>
      <c r="N1042" s="19">
        <v>22</v>
      </c>
      <c r="O1042" s="19">
        <v>43</v>
      </c>
      <c r="P1042" s="14" t="str">
        <f>IFERROR(VLOOKUP($A1042,'Fielding Data'!$A:$H,MATCH(P$1,'Fielding Data'!$A$1:$H$1,0),0),"Other")</f>
        <v>C</v>
      </c>
      <c r="Q1042" s="14">
        <f>IFERROR(VLOOKUP($A1042,'Fielding Data'!$A:$H,MATCH(Q$1,'Fielding Data'!$A$1:$H$1,0),0),"Other")</f>
        <v>512</v>
      </c>
      <c r="R1042" s="14">
        <f>IFERROR(VLOOKUP($A1042,'Fielding Data'!$A:$H,MATCH(R$1,'Fielding Data'!$A$1:$H$1,0),0),"Other")</f>
        <v>21</v>
      </c>
      <c r="S1042" s="14">
        <f>IFERROR(VLOOKUP($A1042,'Fielding Data'!$A:$H,MATCH(S$1,'Fielding Data'!$A$1:$H$1,0),0),"Other")</f>
        <v>3</v>
      </c>
      <c r="T1042" s="14">
        <f>IFERROR(VLOOKUP($A1042,'Fielding Data'!$A:$H,MATCH(T$1,'Fielding Data'!$A$1:$H$1,0),0),"Other")</f>
        <v>1</v>
      </c>
      <c r="U1042" s="14">
        <f>SUMIFS('Fielding Data'!E:E,'Fielding Data'!$A:$A,'Hitting Data'!$A1042)</f>
        <v>512</v>
      </c>
      <c r="V1042" s="14">
        <f>SUMIFS('Fielding Data'!F:F,'Fielding Data'!$A:$A,'Hitting Data'!$A1042)</f>
        <v>21</v>
      </c>
      <c r="W1042" s="14">
        <f>SUMIFS('Fielding Data'!G:G,'Fielding Data'!$A:$A,'Hitting Data'!$A1042)</f>
        <v>3</v>
      </c>
      <c r="X1042" s="14">
        <f>SUMIFS('Fielding Data'!H:H,'Fielding Data'!$A:$A,'Hitting Data'!$A1042)</f>
        <v>1</v>
      </c>
    </row>
    <row r="1043" spans="1:24" x14ac:dyDescent="0.25">
      <c r="A1043" s="14" t="str">
        <f t="shared" si="16"/>
        <v>troncra012010</v>
      </c>
      <c r="B1043" s="19" t="s">
        <v>1024</v>
      </c>
      <c r="C1043" s="19">
        <v>2010</v>
      </c>
      <c r="D1043" s="19">
        <v>52</v>
      </c>
      <c r="E1043" s="19">
        <v>2</v>
      </c>
      <c r="F1043" s="19">
        <v>0</v>
      </c>
      <c r="G1043" s="19">
        <v>0</v>
      </c>
      <c r="H1043" s="19">
        <v>0</v>
      </c>
      <c r="I1043" s="19">
        <v>0</v>
      </c>
      <c r="J1043" s="19">
        <v>0</v>
      </c>
      <c r="K1043" s="19">
        <v>1</v>
      </c>
      <c r="L1043" s="19">
        <v>0</v>
      </c>
      <c r="M1043" s="19">
        <v>0</v>
      </c>
      <c r="N1043" s="19">
        <v>1</v>
      </c>
      <c r="O1043" s="19">
        <v>1</v>
      </c>
      <c r="P1043" s="14" t="str">
        <f>IFERROR(VLOOKUP($A1043,'Fielding Data'!$A:$H,MATCH(P$1,'Fielding Data'!$A$1:$H$1,0),0),"Other")</f>
        <v>P</v>
      </c>
      <c r="Q1043" s="14">
        <f>IFERROR(VLOOKUP($A1043,'Fielding Data'!$A:$H,MATCH(Q$1,'Fielding Data'!$A$1:$H$1,0),0),"Other")</f>
        <v>1</v>
      </c>
      <c r="R1043" s="14">
        <f>IFERROR(VLOOKUP($A1043,'Fielding Data'!$A:$H,MATCH(R$1,'Fielding Data'!$A$1:$H$1,0),0),"Other")</f>
        <v>6</v>
      </c>
      <c r="S1043" s="14">
        <f>IFERROR(VLOOKUP($A1043,'Fielding Data'!$A:$H,MATCH(S$1,'Fielding Data'!$A$1:$H$1,0),0),"Other")</f>
        <v>0</v>
      </c>
      <c r="T1043" s="14">
        <f>IFERROR(VLOOKUP($A1043,'Fielding Data'!$A:$H,MATCH(T$1,'Fielding Data'!$A$1:$H$1,0),0),"Other")</f>
        <v>0</v>
      </c>
      <c r="U1043" s="14">
        <f>SUMIFS('Fielding Data'!E:E,'Fielding Data'!$A:$A,'Hitting Data'!$A1043)</f>
        <v>1</v>
      </c>
      <c r="V1043" s="14">
        <f>SUMIFS('Fielding Data'!F:F,'Fielding Data'!$A:$A,'Hitting Data'!$A1043)</f>
        <v>6</v>
      </c>
      <c r="W1043" s="14">
        <f>SUMIFS('Fielding Data'!G:G,'Fielding Data'!$A:$A,'Hitting Data'!$A1043)</f>
        <v>0</v>
      </c>
      <c r="X1043" s="14">
        <f>SUMIFS('Fielding Data'!H:H,'Fielding Data'!$A:$A,'Hitting Data'!$A1043)</f>
        <v>0</v>
      </c>
    </row>
    <row r="1044" spans="1:24" x14ac:dyDescent="0.25">
      <c r="A1044" s="14" t="str">
        <f t="shared" si="16"/>
        <v>trumbma012010</v>
      </c>
      <c r="B1044" s="19" t="s">
        <v>1400</v>
      </c>
      <c r="C1044" s="19">
        <v>2010</v>
      </c>
      <c r="D1044" s="19">
        <v>8</v>
      </c>
      <c r="E1044" s="19">
        <v>15</v>
      </c>
      <c r="F1044" s="19">
        <v>2</v>
      </c>
      <c r="G1044" s="19">
        <v>1</v>
      </c>
      <c r="H1044" s="19">
        <v>0</v>
      </c>
      <c r="I1044" s="19">
        <v>0</v>
      </c>
      <c r="J1044" s="19">
        <v>0</v>
      </c>
      <c r="K1044" s="19">
        <v>2</v>
      </c>
      <c r="L1044" s="19">
        <v>0</v>
      </c>
      <c r="M1044" s="19">
        <v>0</v>
      </c>
      <c r="N1044" s="19">
        <v>1</v>
      </c>
      <c r="O1044" s="19">
        <v>8</v>
      </c>
      <c r="P1044" s="14" t="str">
        <f>IFERROR(VLOOKUP($A1044,'Fielding Data'!$A:$H,MATCH(P$1,'Fielding Data'!$A$1:$H$1,0),0),"Other")</f>
        <v>1B</v>
      </c>
      <c r="Q1044" s="14">
        <f>IFERROR(VLOOKUP($A1044,'Fielding Data'!$A:$H,MATCH(Q$1,'Fielding Data'!$A$1:$H$1,0),0),"Other")</f>
        <v>38</v>
      </c>
      <c r="R1044" s="14">
        <f>IFERROR(VLOOKUP($A1044,'Fielding Data'!$A:$H,MATCH(R$1,'Fielding Data'!$A$1:$H$1,0),0),"Other")</f>
        <v>4</v>
      </c>
      <c r="S1044" s="14">
        <f>IFERROR(VLOOKUP($A1044,'Fielding Data'!$A:$H,MATCH(S$1,'Fielding Data'!$A$1:$H$1,0),0),"Other")</f>
        <v>0</v>
      </c>
      <c r="T1044" s="14">
        <f>IFERROR(VLOOKUP($A1044,'Fielding Data'!$A:$H,MATCH(T$1,'Fielding Data'!$A$1:$H$1,0),0),"Other")</f>
        <v>5</v>
      </c>
      <c r="U1044" s="14">
        <f>SUMIFS('Fielding Data'!E:E,'Fielding Data'!$A:$A,'Hitting Data'!$A1044)</f>
        <v>39</v>
      </c>
      <c r="V1044" s="14">
        <f>SUMIFS('Fielding Data'!F:F,'Fielding Data'!$A:$A,'Hitting Data'!$A1044)</f>
        <v>5</v>
      </c>
      <c r="W1044" s="14">
        <f>SUMIFS('Fielding Data'!G:G,'Fielding Data'!$A:$A,'Hitting Data'!$A1044)</f>
        <v>1</v>
      </c>
      <c r="X1044" s="14">
        <f>SUMIFS('Fielding Data'!H:H,'Fielding Data'!$A:$A,'Hitting Data'!$A1044)</f>
        <v>5</v>
      </c>
    </row>
    <row r="1045" spans="1:24" x14ac:dyDescent="0.25">
      <c r="A1045" s="14" t="str">
        <f t="shared" si="16"/>
        <v>tuiasma012010</v>
      </c>
      <c r="B1045" s="19" t="s">
        <v>1026</v>
      </c>
      <c r="C1045" s="19">
        <v>2010</v>
      </c>
      <c r="D1045" s="19">
        <v>50</v>
      </c>
      <c r="E1045" s="19">
        <v>127</v>
      </c>
      <c r="F1045" s="19">
        <v>12</v>
      </c>
      <c r="G1045" s="19">
        <v>22</v>
      </c>
      <c r="H1045" s="19">
        <v>5</v>
      </c>
      <c r="I1045" s="19">
        <v>0</v>
      </c>
      <c r="J1045" s="19">
        <v>4</v>
      </c>
      <c r="K1045" s="19">
        <v>11</v>
      </c>
      <c r="L1045" s="19">
        <v>0</v>
      </c>
      <c r="M1045" s="19">
        <v>0</v>
      </c>
      <c r="N1045" s="19">
        <v>9</v>
      </c>
      <c r="O1045" s="19">
        <v>49</v>
      </c>
      <c r="P1045" s="14" t="str">
        <f>IFERROR(VLOOKUP($A1045,'Fielding Data'!$A:$H,MATCH(P$1,'Fielding Data'!$A$1:$H$1,0),0),"Other")</f>
        <v>1B</v>
      </c>
      <c r="Q1045" s="14">
        <f>IFERROR(VLOOKUP($A1045,'Fielding Data'!$A:$H,MATCH(Q$1,'Fielding Data'!$A$1:$H$1,0),0),"Other")</f>
        <v>65</v>
      </c>
      <c r="R1045" s="14">
        <f>IFERROR(VLOOKUP($A1045,'Fielding Data'!$A:$H,MATCH(R$1,'Fielding Data'!$A$1:$H$1,0),0),"Other")</f>
        <v>2</v>
      </c>
      <c r="S1045" s="14">
        <f>IFERROR(VLOOKUP($A1045,'Fielding Data'!$A:$H,MATCH(S$1,'Fielding Data'!$A$1:$H$1,0),0),"Other")</f>
        <v>1</v>
      </c>
      <c r="T1045" s="14">
        <f>IFERROR(VLOOKUP($A1045,'Fielding Data'!$A:$H,MATCH(T$1,'Fielding Data'!$A$1:$H$1,0),0),"Other")</f>
        <v>8</v>
      </c>
      <c r="U1045" s="14">
        <f>SUMIFS('Fielding Data'!E:E,'Fielding Data'!$A:$A,'Hitting Data'!$A1045)</f>
        <v>100</v>
      </c>
      <c r="V1045" s="14">
        <f>SUMIFS('Fielding Data'!F:F,'Fielding Data'!$A:$A,'Hitting Data'!$A1045)</f>
        <v>39</v>
      </c>
      <c r="W1045" s="14">
        <f>SUMIFS('Fielding Data'!G:G,'Fielding Data'!$A:$A,'Hitting Data'!$A1045)</f>
        <v>7</v>
      </c>
      <c r="X1045" s="14">
        <f>SUMIFS('Fielding Data'!H:H,'Fielding Data'!$A:$A,'Hitting Data'!$A1045)</f>
        <v>10</v>
      </c>
    </row>
    <row r="1046" spans="1:24" x14ac:dyDescent="0.25">
      <c r="A1046" s="14" t="str">
        <f t="shared" si="16"/>
        <v>tulowtr012010</v>
      </c>
      <c r="B1046" s="19" t="s">
        <v>737</v>
      </c>
      <c r="C1046" s="19">
        <v>2010</v>
      </c>
      <c r="D1046" s="19">
        <v>122</v>
      </c>
      <c r="E1046" s="19">
        <v>470</v>
      </c>
      <c r="F1046" s="19">
        <v>89</v>
      </c>
      <c r="G1046" s="19">
        <v>148</v>
      </c>
      <c r="H1046" s="19">
        <v>32</v>
      </c>
      <c r="I1046" s="19">
        <v>3</v>
      </c>
      <c r="J1046" s="19">
        <v>27</v>
      </c>
      <c r="K1046" s="19">
        <v>95</v>
      </c>
      <c r="L1046" s="19">
        <v>11</v>
      </c>
      <c r="M1046" s="19">
        <v>2</v>
      </c>
      <c r="N1046" s="19">
        <v>48</v>
      </c>
      <c r="O1046" s="19">
        <v>78</v>
      </c>
      <c r="P1046" s="14" t="str">
        <f>IFERROR(VLOOKUP($A1046,'Fielding Data'!$A:$H,MATCH(P$1,'Fielding Data'!$A$1:$H$1,0),0),"Other")</f>
        <v>SS</v>
      </c>
      <c r="Q1046" s="14">
        <f>IFERROR(VLOOKUP($A1046,'Fielding Data'!$A:$H,MATCH(Q$1,'Fielding Data'!$A$1:$H$1,0),0),"Other")</f>
        <v>211</v>
      </c>
      <c r="R1046" s="14">
        <f>IFERROR(VLOOKUP($A1046,'Fielding Data'!$A:$H,MATCH(R$1,'Fielding Data'!$A$1:$H$1,0),0),"Other")</f>
        <v>388</v>
      </c>
      <c r="S1046" s="14">
        <f>IFERROR(VLOOKUP($A1046,'Fielding Data'!$A:$H,MATCH(S$1,'Fielding Data'!$A$1:$H$1,0),0),"Other")</f>
        <v>10</v>
      </c>
      <c r="T1046" s="14">
        <f>IFERROR(VLOOKUP($A1046,'Fielding Data'!$A:$H,MATCH(T$1,'Fielding Data'!$A$1:$H$1,0),0),"Other")</f>
        <v>103</v>
      </c>
      <c r="U1046" s="14">
        <f>SUMIFS('Fielding Data'!E:E,'Fielding Data'!$A:$A,'Hitting Data'!$A1046)</f>
        <v>211</v>
      </c>
      <c r="V1046" s="14">
        <f>SUMIFS('Fielding Data'!F:F,'Fielding Data'!$A:$A,'Hitting Data'!$A1046)</f>
        <v>388</v>
      </c>
      <c r="W1046" s="14">
        <f>SUMIFS('Fielding Data'!G:G,'Fielding Data'!$A:$A,'Hitting Data'!$A1046)</f>
        <v>10</v>
      </c>
      <c r="X1046" s="14">
        <f>SUMIFS('Fielding Data'!H:H,'Fielding Data'!$A:$A,'Hitting Data'!$A1046)</f>
        <v>103</v>
      </c>
    </row>
    <row r="1047" spans="1:24" x14ac:dyDescent="0.25">
      <c r="A1047" s="14" t="str">
        <f t="shared" si="16"/>
        <v>ueharko012010</v>
      </c>
      <c r="B1047" s="19" t="s">
        <v>1202</v>
      </c>
      <c r="C1047" s="19">
        <v>2010</v>
      </c>
      <c r="D1047" s="19">
        <v>43</v>
      </c>
      <c r="E1047" s="19">
        <v>0</v>
      </c>
      <c r="F1047" s="19">
        <v>0</v>
      </c>
      <c r="G1047" s="19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4" t="str">
        <f>IFERROR(VLOOKUP($A1047,'Fielding Data'!$A:$H,MATCH(P$1,'Fielding Data'!$A$1:$H$1,0),0),"Other")</f>
        <v>P</v>
      </c>
      <c r="Q1047" s="14">
        <f>IFERROR(VLOOKUP($A1047,'Fielding Data'!$A:$H,MATCH(Q$1,'Fielding Data'!$A$1:$H$1,0),0),"Other")</f>
        <v>2</v>
      </c>
      <c r="R1047" s="14">
        <f>IFERROR(VLOOKUP($A1047,'Fielding Data'!$A:$H,MATCH(R$1,'Fielding Data'!$A$1:$H$1,0),0),"Other")</f>
        <v>3</v>
      </c>
      <c r="S1047" s="14">
        <f>IFERROR(VLOOKUP($A1047,'Fielding Data'!$A:$H,MATCH(S$1,'Fielding Data'!$A$1:$H$1,0),0),"Other")</f>
        <v>0</v>
      </c>
      <c r="T1047" s="14">
        <f>IFERROR(VLOOKUP($A1047,'Fielding Data'!$A:$H,MATCH(T$1,'Fielding Data'!$A$1:$H$1,0),0),"Other")</f>
        <v>0</v>
      </c>
      <c r="U1047" s="14">
        <f>SUMIFS('Fielding Data'!E:E,'Fielding Data'!$A:$A,'Hitting Data'!$A1047)</f>
        <v>2</v>
      </c>
      <c r="V1047" s="14">
        <f>SUMIFS('Fielding Data'!F:F,'Fielding Data'!$A:$A,'Hitting Data'!$A1047)</f>
        <v>3</v>
      </c>
      <c r="W1047" s="14">
        <f>SUMIFS('Fielding Data'!G:G,'Fielding Data'!$A:$A,'Hitting Data'!$A1047)</f>
        <v>0</v>
      </c>
      <c r="X1047" s="14">
        <f>SUMIFS('Fielding Data'!H:H,'Fielding Data'!$A:$A,'Hitting Data'!$A1047)</f>
        <v>0</v>
      </c>
    </row>
    <row r="1048" spans="1:24" x14ac:dyDescent="0.25">
      <c r="A1048" s="14" t="str">
        <f t="shared" si="16"/>
        <v>ugglada012010</v>
      </c>
      <c r="B1048" s="19" t="s">
        <v>738</v>
      </c>
      <c r="C1048" s="19">
        <v>2010</v>
      </c>
      <c r="D1048" s="19">
        <v>159</v>
      </c>
      <c r="E1048" s="19">
        <v>589</v>
      </c>
      <c r="F1048" s="19">
        <v>100</v>
      </c>
      <c r="G1048" s="19">
        <v>169</v>
      </c>
      <c r="H1048" s="19">
        <v>31</v>
      </c>
      <c r="I1048" s="19">
        <v>0</v>
      </c>
      <c r="J1048" s="19">
        <v>33</v>
      </c>
      <c r="K1048" s="19">
        <v>105</v>
      </c>
      <c r="L1048" s="19">
        <v>4</v>
      </c>
      <c r="M1048" s="19">
        <v>1</v>
      </c>
      <c r="N1048" s="19">
        <v>78</v>
      </c>
      <c r="O1048" s="19">
        <v>149</v>
      </c>
      <c r="P1048" s="14" t="str">
        <f>IFERROR(VLOOKUP($A1048,'Fielding Data'!$A:$H,MATCH(P$1,'Fielding Data'!$A$1:$H$1,0),0),"Other")</f>
        <v>2B</v>
      </c>
      <c r="Q1048" s="14">
        <f>IFERROR(VLOOKUP($A1048,'Fielding Data'!$A:$H,MATCH(Q$1,'Fielding Data'!$A$1:$H$1,0),0),"Other")</f>
        <v>312</v>
      </c>
      <c r="R1048" s="14">
        <f>IFERROR(VLOOKUP($A1048,'Fielding Data'!$A:$H,MATCH(R$1,'Fielding Data'!$A$1:$H$1,0),0),"Other")</f>
        <v>415</v>
      </c>
      <c r="S1048" s="14">
        <f>IFERROR(VLOOKUP($A1048,'Fielding Data'!$A:$H,MATCH(S$1,'Fielding Data'!$A$1:$H$1,0),0),"Other")</f>
        <v>18</v>
      </c>
      <c r="T1048" s="14">
        <f>IFERROR(VLOOKUP($A1048,'Fielding Data'!$A:$H,MATCH(T$1,'Fielding Data'!$A$1:$H$1,0),0),"Other")</f>
        <v>84</v>
      </c>
      <c r="U1048" s="14">
        <f>SUMIFS('Fielding Data'!E:E,'Fielding Data'!$A:$A,'Hitting Data'!$A1048)</f>
        <v>312</v>
      </c>
      <c r="V1048" s="14">
        <f>SUMIFS('Fielding Data'!F:F,'Fielding Data'!$A:$A,'Hitting Data'!$A1048)</f>
        <v>415</v>
      </c>
      <c r="W1048" s="14">
        <f>SUMIFS('Fielding Data'!G:G,'Fielding Data'!$A:$A,'Hitting Data'!$A1048)</f>
        <v>18</v>
      </c>
      <c r="X1048" s="14">
        <f>SUMIFS('Fielding Data'!H:H,'Fielding Data'!$A:$A,'Hitting Data'!$A1048)</f>
        <v>84</v>
      </c>
    </row>
    <row r="1049" spans="1:24" x14ac:dyDescent="0.25">
      <c r="A1049" s="14" t="str">
        <f t="shared" si="16"/>
        <v>uptonbj012010</v>
      </c>
      <c r="B1049" s="19" t="s">
        <v>502</v>
      </c>
      <c r="C1049" s="19">
        <v>2010</v>
      </c>
      <c r="D1049" s="19">
        <v>154</v>
      </c>
      <c r="E1049" s="19">
        <v>536</v>
      </c>
      <c r="F1049" s="19">
        <v>89</v>
      </c>
      <c r="G1049" s="19">
        <v>127</v>
      </c>
      <c r="H1049" s="19">
        <v>38</v>
      </c>
      <c r="I1049" s="19">
        <v>4</v>
      </c>
      <c r="J1049" s="19">
        <v>18</v>
      </c>
      <c r="K1049" s="19">
        <v>62</v>
      </c>
      <c r="L1049" s="19">
        <v>42</v>
      </c>
      <c r="M1049" s="19">
        <v>9</v>
      </c>
      <c r="N1049" s="19">
        <v>67</v>
      </c>
      <c r="O1049" s="19">
        <v>164</v>
      </c>
      <c r="P1049" s="14" t="str">
        <f>IFERROR(VLOOKUP($A1049,'Fielding Data'!$A:$H,MATCH(P$1,'Fielding Data'!$A$1:$H$1,0),0),"Other")</f>
        <v>CF</v>
      </c>
      <c r="Q1049" s="14">
        <f>IFERROR(VLOOKUP($A1049,'Fielding Data'!$A:$H,MATCH(Q$1,'Fielding Data'!$A$1:$H$1,0),0),"Other")</f>
        <v>0</v>
      </c>
      <c r="R1049" s="14">
        <f>IFERROR(VLOOKUP($A1049,'Fielding Data'!$A:$H,MATCH(R$1,'Fielding Data'!$A$1:$H$1,0),0),"Other")</f>
        <v>0</v>
      </c>
      <c r="S1049" s="14">
        <f>IFERROR(VLOOKUP($A1049,'Fielding Data'!$A:$H,MATCH(S$1,'Fielding Data'!$A$1:$H$1,0),0),"Other")</f>
        <v>0</v>
      </c>
      <c r="T1049" s="14">
        <f>IFERROR(VLOOKUP($A1049,'Fielding Data'!$A:$H,MATCH(T$1,'Fielding Data'!$A$1:$H$1,0),0),"Other")</f>
        <v>0</v>
      </c>
      <c r="U1049" s="14">
        <f>SUMIFS('Fielding Data'!E:E,'Fielding Data'!$A:$A,'Hitting Data'!$A1049)</f>
        <v>397</v>
      </c>
      <c r="V1049" s="14">
        <f>SUMIFS('Fielding Data'!F:F,'Fielding Data'!$A:$A,'Hitting Data'!$A1049)</f>
        <v>3</v>
      </c>
      <c r="W1049" s="14">
        <f>SUMIFS('Fielding Data'!G:G,'Fielding Data'!$A:$A,'Hitting Data'!$A1049)</f>
        <v>5</v>
      </c>
      <c r="X1049" s="14">
        <f>SUMIFS('Fielding Data'!H:H,'Fielding Data'!$A:$A,'Hitting Data'!$A1049)</f>
        <v>0</v>
      </c>
    </row>
    <row r="1050" spans="1:24" x14ac:dyDescent="0.25">
      <c r="A1050" s="14" t="str">
        <f t="shared" si="16"/>
        <v>uptonju012010</v>
      </c>
      <c r="B1050" s="19" t="s">
        <v>864</v>
      </c>
      <c r="C1050" s="19">
        <v>2010</v>
      </c>
      <c r="D1050" s="19">
        <v>133</v>
      </c>
      <c r="E1050" s="19">
        <v>495</v>
      </c>
      <c r="F1050" s="19">
        <v>73</v>
      </c>
      <c r="G1050" s="19">
        <v>135</v>
      </c>
      <c r="H1050" s="19">
        <v>27</v>
      </c>
      <c r="I1050" s="19">
        <v>3</v>
      </c>
      <c r="J1050" s="19">
        <v>17</v>
      </c>
      <c r="K1050" s="19">
        <v>69</v>
      </c>
      <c r="L1050" s="19">
        <v>18</v>
      </c>
      <c r="M1050" s="19">
        <v>8</v>
      </c>
      <c r="N1050" s="19">
        <v>64</v>
      </c>
      <c r="O1050" s="19">
        <v>152</v>
      </c>
      <c r="P1050" s="14" t="str">
        <f>IFERROR(VLOOKUP($A1050,'Fielding Data'!$A:$H,MATCH(P$1,'Fielding Data'!$A$1:$H$1,0),0),"Other")</f>
        <v>OF</v>
      </c>
      <c r="Q1050" s="14">
        <f>IFERROR(VLOOKUP($A1050,'Fielding Data'!$A:$H,MATCH(Q$1,'Fielding Data'!$A$1:$H$1,0),0),"Other")</f>
        <v>265</v>
      </c>
      <c r="R1050" s="14">
        <f>IFERROR(VLOOKUP($A1050,'Fielding Data'!$A:$H,MATCH(R$1,'Fielding Data'!$A$1:$H$1,0),0),"Other")</f>
        <v>1</v>
      </c>
      <c r="S1050" s="14">
        <f>IFERROR(VLOOKUP($A1050,'Fielding Data'!$A:$H,MATCH(S$1,'Fielding Data'!$A$1:$H$1,0),0),"Other")</f>
        <v>4</v>
      </c>
      <c r="T1050" s="14">
        <f>IFERROR(VLOOKUP($A1050,'Fielding Data'!$A:$H,MATCH(T$1,'Fielding Data'!$A$1:$H$1,0),0),"Other")</f>
        <v>0</v>
      </c>
      <c r="U1050" s="14">
        <f>SUMIFS('Fielding Data'!E:E,'Fielding Data'!$A:$A,'Hitting Data'!$A1050)</f>
        <v>265</v>
      </c>
      <c r="V1050" s="14">
        <f>SUMIFS('Fielding Data'!F:F,'Fielding Data'!$A:$A,'Hitting Data'!$A1050)</f>
        <v>1</v>
      </c>
      <c r="W1050" s="14">
        <f>SUMIFS('Fielding Data'!G:G,'Fielding Data'!$A:$A,'Hitting Data'!$A1050)</f>
        <v>4</v>
      </c>
      <c r="X1050" s="14">
        <f>SUMIFS('Fielding Data'!H:H,'Fielding Data'!$A:$A,'Hitting Data'!$A1050)</f>
        <v>0</v>
      </c>
    </row>
    <row r="1051" spans="1:24" x14ac:dyDescent="0.25">
      <c r="A1051" s="14" t="str">
        <f t="shared" si="16"/>
        <v>uribeju012010</v>
      </c>
      <c r="B1051" s="19" t="s">
        <v>281</v>
      </c>
      <c r="C1051" s="19">
        <v>2010</v>
      </c>
      <c r="D1051" s="19">
        <v>148</v>
      </c>
      <c r="E1051" s="19">
        <v>521</v>
      </c>
      <c r="F1051" s="19">
        <v>64</v>
      </c>
      <c r="G1051" s="19">
        <v>129</v>
      </c>
      <c r="H1051" s="19">
        <v>24</v>
      </c>
      <c r="I1051" s="19">
        <v>2</v>
      </c>
      <c r="J1051" s="19">
        <v>24</v>
      </c>
      <c r="K1051" s="19">
        <v>85</v>
      </c>
      <c r="L1051" s="19">
        <v>1</v>
      </c>
      <c r="M1051" s="19">
        <v>2</v>
      </c>
      <c r="N1051" s="19">
        <v>45</v>
      </c>
      <c r="O1051" s="19">
        <v>92</v>
      </c>
      <c r="P1051" s="14" t="str">
        <f>IFERROR(VLOOKUP($A1051,'Fielding Data'!$A:$H,MATCH(P$1,'Fielding Data'!$A$1:$H$1,0),0),"Other")</f>
        <v>2B</v>
      </c>
      <c r="Q1051" s="14">
        <f>IFERROR(VLOOKUP($A1051,'Fielding Data'!$A:$H,MATCH(Q$1,'Fielding Data'!$A$1:$H$1,0),0),"Other")</f>
        <v>44</v>
      </c>
      <c r="R1051" s="14">
        <f>IFERROR(VLOOKUP($A1051,'Fielding Data'!$A:$H,MATCH(R$1,'Fielding Data'!$A$1:$H$1,0),0),"Other")</f>
        <v>54</v>
      </c>
      <c r="S1051" s="14">
        <f>IFERROR(VLOOKUP($A1051,'Fielding Data'!$A:$H,MATCH(S$1,'Fielding Data'!$A$1:$H$1,0),0),"Other")</f>
        <v>0</v>
      </c>
      <c r="T1051" s="14">
        <f>IFERROR(VLOOKUP($A1051,'Fielding Data'!$A:$H,MATCH(T$1,'Fielding Data'!$A$1:$H$1,0),0),"Other")</f>
        <v>12</v>
      </c>
      <c r="U1051" s="14">
        <f>SUMIFS('Fielding Data'!E:E,'Fielding Data'!$A:$A,'Hitting Data'!$A1051)</f>
        <v>198</v>
      </c>
      <c r="V1051" s="14">
        <f>SUMIFS('Fielding Data'!F:F,'Fielding Data'!$A:$A,'Hitting Data'!$A1051)</f>
        <v>333</v>
      </c>
      <c r="W1051" s="14">
        <f>SUMIFS('Fielding Data'!G:G,'Fielding Data'!$A:$A,'Hitting Data'!$A1051)</f>
        <v>9</v>
      </c>
      <c r="X1051" s="14">
        <f>SUMIFS('Fielding Data'!H:H,'Fielding Data'!$A:$A,'Hitting Data'!$A1051)</f>
        <v>52</v>
      </c>
    </row>
    <row r="1052" spans="1:24" x14ac:dyDescent="0.25">
      <c r="A1052" s="14" t="str">
        <f t="shared" si="16"/>
        <v>utleych012010</v>
      </c>
      <c r="B1052" s="19" t="s">
        <v>405</v>
      </c>
      <c r="C1052" s="19">
        <v>2010</v>
      </c>
      <c r="D1052" s="19">
        <v>115</v>
      </c>
      <c r="E1052" s="19">
        <v>425</v>
      </c>
      <c r="F1052" s="19">
        <v>75</v>
      </c>
      <c r="G1052" s="19">
        <v>117</v>
      </c>
      <c r="H1052" s="19">
        <v>20</v>
      </c>
      <c r="I1052" s="19">
        <v>2</v>
      </c>
      <c r="J1052" s="19">
        <v>16</v>
      </c>
      <c r="K1052" s="19">
        <v>65</v>
      </c>
      <c r="L1052" s="19">
        <v>13</v>
      </c>
      <c r="M1052" s="19">
        <v>2</v>
      </c>
      <c r="N1052" s="19">
        <v>63</v>
      </c>
      <c r="O1052" s="19">
        <v>63</v>
      </c>
      <c r="P1052" s="14" t="str">
        <f>IFERROR(VLOOKUP($A1052,'Fielding Data'!$A:$H,MATCH(P$1,'Fielding Data'!$A$1:$H$1,0),0),"Other")</f>
        <v>2B</v>
      </c>
      <c r="Q1052" s="14">
        <f>IFERROR(VLOOKUP($A1052,'Fielding Data'!$A:$H,MATCH(Q$1,'Fielding Data'!$A$1:$H$1,0),0),"Other")</f>
        <v>228</v>
      </c>
      <c r="R1052" s="14">
        <f>IFERROR(VLOOKUP($A1052,'Fielding Data'!$A:$H,MATCH(R$1,'Fielding Data'!$A$1:$H$1,0),0),"Other")</f>
        <v>347</v>
      </c>
      <c r="S1052" s="14">
        <f>IFERROR(VLOOKUP($A1052,'Fielding Data'!$A:$H,MATCH(S$1,'Fielding Data'!$A$1:$H$1,0),0),"Other")</f>
        <v>11</v>
      </c>
      <c r="T1052" s="14">
        <f>IFERROR(VLOOKUP($A1052,'Fielding Data'!$A:$H,MATCH(T$1,'Fielding Data'!$A$1:$H$1,0),0),"Other")</f>
        <v>86</v>
      </c>
      <c r="U1052" s="14">
        <f>SUMIFS('Fielding Data'!E:E,'Fielding Data'!$A:$A,'Hitting Data'!$A1052)</f>
        <v>228</v>
      </c>
      <c r="V1052" s="14">
        <f>SUMIFS('Fielding Data'!F:F,'Fielding Data'!$A:$A,'Hitting Data'!$A1052)</f>
        <v>347</v>
      </c>
      <c r="W1052" s="14">
        <f>SUMIFS('Fielding Data'!G:G,'Fielding Data'!$A:$A,'Hitting Data'!$A1052)</f>
        <v>11</v>
      </c>
      <c r="X1052" s="14">
        <f>SUMIFS('Fielding Data'!H:H,'Fielding Data'!$A:$A,'Hitting Data'!$A1052)</f>
        <v>86</v>
      </c>
    </row>
    <row r="1053" spans="1:24" x14ac:dyDescent="0.25">
      <c r="A1053" s="14" t="str">
        <f t="shared" si="16"/>
        <v>valaich012010</v>
      </c>
      <c r="B1053" s="19" t="s">
        <v>1401</v>
      </c>
      <c r="C1053" s="19">
        <v>2010</v>
      </c>
      <c r="D1053" s="19">
        <v>19</v>
      </c>
      <c r="E1053" s="19">
        <v>38</v>
      </c>
      <c r="F1053" s="19">
        <v>3</v>
      </c>
      <c r="G1053" s="19">
        <v>10</v>
      </c>
      <c r="H1053" s="19">
        <v>1</v>
      </c>
      <c r="I1053" s="19">
        <v>0</v>
      </c>
      <c r="J1053" s="19">
        <v>1</v>
      </c>
      <c r="K1053" s="19">
        <v>2</v>
      </c>
      <c r="L1053" s="19">
        <v>0</v>
      </c>
      <c r="M1053" s="19">
        <v>0</v>
      </c>
      <c r="N1053" s="19">
        <v>1</v>
      </c>
      <c r="O1053" s="19">
        <v>9</v>
      </c>
      <c r="P1053" s="14" t="str">
        <f>IFERROR(VLOOKUP($A1053,'Fielding Data'!$A:$H,MATCH(P$1,'Fielding Data'!$A$1:$H$1,0),0),"Other")</f>
        <v>2B</v>
      </c>
      <c r="Q1053" s="14">
        <f>IFERROR(VLOOKUP($A1053,'Fielding Data'!$A:$H,MATCH(Q$1,'Fielding Data'!$A$1:$H$1,0),0),"Other")</f>
        <v>19</v>
      </c>
      <c r="R1053" s="14">
        <f>IFERROR(VLOOKUP($A1053,'Fielding Data'!$A:$H,MATCH(R$1,'Fielding Data'!$A$1:$H$1,0),0),"Other")</f>
        <v>24</v>
      </c>
      <c r="S1053" s="14">
        <f>IFERROR(VLOOKUP($A1053,'Fielding Data'!$A:$H,MATCH(S$1,'Fielding Data'!$A$1:$H$1,0),0),"Other")</f>
        <v>0</v>
      </c>
      <c r="T1053" s="14">
        <f>IFERROR(VLOOKUP($A1053,'Fielding Data'!$A:$H,MATCH(T$1,'Fielding Data'!$A$1:$H$1,0),0),"Other")</f>
        <v>7</v>
      </c>
      <c r="U1053" s="14">
        <f>SUMIFS('Fielding Data'!E:E,'Fielding Data'!$A:$A,'Hitting Data'!$A1053)</f>
        <v>19</v>
      </c>
      <c r="V1053" s="14">
        <f>SUMIFS('Fielding Data'!F:F,'Fielding Data'!$A:$A,'Hitting Data'!$A1053)</f>
        <v>26</v>
      </c>
      <c r="W1053" s="14">
        <f>SUMIFS('Fielding Data'!G:G,'Fielding Data'!$A:$A,'Hitting Data'!$A1053)</f>
        <v>0</v>
      </c>
      <c r="X1053" s="14">
        <f>SUMIFS('Fielding Data'!H:H,'Fielding Data'!$A:$A,'Hitting Data'!$A1053)</f>
        <v>8</v>
      </c>
    </row>
    <row r="1054" spans="1:24" x14ac:dyDescent="0.25">
      <c r="A1054" s="14" t="str">
        <f t="shared" si="16"/>
        <v>valbulu012010</v>
      </c>
      <c r="B1054" s="19" t="s">
        <v>1027</v>
      </c>
      <c r="C1054" s="19">
        <v>2010</v>
      </c>
      <c r="D1054" s="19">
        <v>91</v>
      </c>
      <c r="E1054" s="19">
        <v>275</v>
      </c>
      <c r="F1054" s="19">
        <v>22</v>
      </c>
      <c r="G1054" s="19">
        <v>53</v>
      </c>
      <c r="H1054" s="19">
        <v>12</v>
      </c>
      <c r="I1054" s="19">
        <v>0</v>
      </c>
      <c r="J1054" s="19">
        <v>2</v>
      </c>
      <c r="K1054" s="19">
        <v>24</v>
      </c>
      <c r="L1054" s="19">
        <v>1</v>
      </c>
      <c r="M1054" s="19">
        <v>2</v>
      </c>
      <c r="N1054" s="19">
        <v>28</v>
      </c>
      <c r="O1054" s="19">
        <v>61</v>
      </c>
      <c r="P1054" s="14" t="str">
        <f>IFERROR(VLOOKUP($A1054,'Fielding Data'!$A:$H,MATCH(P$1,'Fielding Data'!$A$1:$H$1,0),0),"Other")</f>
        <v>2B</v>
      </c>
      <c r="Q1054" s="14">
        <f>IFERROR(VLOOKUP($A1054,'Fielding Data'!$A:$H,MATCH(Q$1,'Fielding Data'!$A$1:$H$1,0),0),"Other")</f>
        <v>127</v>
      </c>
      <c r="R1054" s="14">
        <f>IFERROR(VLOOKUP($A1054,'Fielding Data'!$A:$H,MATCH(R$1,'Fielding Data'!$A$1:$H$1,0),0),"Other")</f>
        <v>232</v>
      </c>
      <c r="S1054" s="14">
        <f>IFERROR(VLOOKUP($A1054,'Fielding Data'!$A:$H,MATCH(S$1,'Fielding Data'!$A$1:$H$1,0),0),"Other")</f>
        <v>4</v>
      </c>
      <c r="T1054" s="14">
        <f>IFERROR(VLOOKUP($A1054,'Fielding Data'!$A:$H,MATCH(T$1,'Fielding Data'!$A$1:$H$1,0),0),"Other")</f>
        <v>59</v>
      </c>
      <c r="U1054" s="14">
        <f>SUMIFS('Fielding Data'!E:E,'Fielding Data'!$A:$A,'Hitting Data'!$A1054)</f>
        <v>138</v>
      </c>
      <c r="V1054" s="14">
        <f>SUMIFS('Fielding Data'!F:F,'Fielding Data'!$A:$A,'Hitting Data'!$A1054)</f>
        <v>261</v>
      </c>
      <c r="W1054" s="14">
        <f>SUMIFS('Fielding Data'!G:G,'Fielding Data'!$A:$A,'Hitting Data'!$A1054)</f>
        <v>10</v>
      </c>
      <c r="X1054" s="14">
        <f>SUMIFS('Fielding Data'!H:H,'Fielding Data'!$A:$A,'Hitting Data'!$A1054)</f>
        <v>64</v>
      </c>
    </row>
    <row r="1055" spans="1:24" x14ac:dyDescent="0.25">
      <c r="A1055" s="14" t="str">
        <f t="shared" si="16"/>
        <v>valdece012010</v>
      </c>
      <c r="B1055" s="19" t="s">
        <v>1402</v>
      </c>
      <c r="C1055" s="19">
        <v>2010</v>
      </c>
      <c r="D1055" s="19">
        <v>9</v>
      </c>
      <c r="E1055" s="19">
        <v>4</v>
      </c>
      <c r="F1055" s="19">
        <v>0</v>
      </c>
      <c r="G1055" s="19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19">
        <v>0</v>
      </c>
      <c r="N1055" s="19">
        <v>0</v>
      </c>
      <c r="O1055" s="19">
        <v>3</v>
      </c>
      <c r="P1055" s="14" t="str">
        <f>IFERROR(VLOOKUP($A1055,'Fielding Data'!$A:$H,MATCH(P$1,'Fielding Data'!$A$1:$H$1,0),0),"Other")</f>
        <v>P</v>
      </c>
      <c r="Q1055" s="14">
        <f>IFERROR(VLOOKUP($A1055,'Fielding Data'!$A:$H,MATCH(Q$1,'Fielding Data'!$A$1:$H$1,0),0),"Other")</f>
        <v>5</v>
      </c>
      <c r="R1055" s="14">
        <f>IFERROR(VLOOKUP($A1055,'Fielding Data'!$A:$H,MATCH(R$1,'Fielding Data'!$A$1:$H$1,0),0),"Other")</f>
        <v>1</v>
      </c>
      <c r="S1055" s="14">
        <f>IFERROR(VLOOKUP($A1055,'Fielding Data'!$A:$H,MATCH(S$1,'Fielding Data'!$A$1:$H$1,0),0),"Other")</f>
        <v>0</v>
      </c>
      <c r="T1055" s="14">
        <f>IFERROR(VLOOKUP($A1055,'Fielding Data'!$A:$H,MATCH(T$1,'Fielding Data'!$A$1:$H$1,0),0),"Other")</f>
        <v>1</v>
      </c>
      <c r="U1055" s="14">
        <f>SUMIFS('Fielding Data'!E:E,'Fielding Data'!$A:$A,'Hitting Data'!$A1055)</f>
        <v>5</v>
      </c>
      <c r="V1055" s="14">
        <f>SUMIFS('Fielding Data'!F:F,'Fielding Data'!$A:$A,'Hitting Data'!$A1055)</f>
        <v>1</v>
      </c>
      <c r="W1055" s="14">
        <f>SUMIFS('Fielding Data'!G:G,'Fielding Data'!$A:$A,'Hitting Data'!$A1055)</f>
        <v>0</v>
      </c>
      <c r="X1055" s="14">
        <f>SUMIFS('Fielding Data'!H:H,'Fielding Data'!$A:$A,'Hitting Data'!$A1055)</f>
        <v>1</v>
      </c>
    </row>
    <row r="1056" spans="1:24" x14ac:dyDescent="0.25">
      <c r="A1056" s="14" t="str">
        <f t="shared" si="16"/>
        <v>valdeme012010</v>
      </c>
      <c r="B1056" s="19" t="s">
        <v>503</v>
      </c>
      <c r="C1056" s="19">
        <v>2010</v>
      </c>
      <c r="D1056" s="19">
        <v>2</v>
      </c>
      <c r="E1056" s="19">
        <v>0</v>
      </c>
      <c r="F1056" s="19">
        <v>0</v>
      </c>
      <c r="G1056" s="19">
        <v>0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4" t="str">
        <f>IFERROR(VLOOKUP($A1056,'Fielding Data'!$A:$H,MATCH(P$1,'Fielding Data'!$A$1:$H$1,0),0),"Other")</f>
        <v>P</v>
      </c>
      <c r="Q1056" s="14">
        <f>IFERROR(VLOOKUP($A1056,'Fielding Data'!$A:$H,MATCH(Q$1,'Fielding Data'!$A$1:$H$1,0),0),"Other")</f>
        <v>1</v>
      </c>
      <c r="R1056" s="14">
        <f>IFERROR(VLOOKUP($A1056,'Fielding Data'!$A:$H,MATCH(R$1,'Fielding Data'!$A$1:$H$1,0),0),"Other")</f>
        <v>1</v>
      </c>
      <c r="S1056" s="14">
        <f>IFERROR(VLOOKUP($A1056,'Fielding Data'!$A:$H,MATCH(S$1,'Fielding Data'!$A$1:$H$1,0),0),"Other")</f>
        <v>0</v>
      </c>
      <c r="T1056" s="14">
        <f>IFERROR(VLOOKUP($A1056,'Fielding Data'!$A:$H,MATCH(T$1,'Fielding Data'!$A$1:$H$1,0),0),"Other")</f>
        <v>0</v>
      </c>
      <c r="U1056" s="14">
        <f>SUMIFS('Fielding Data'!E:E,'Fielding Data'!$A:$A,'Hitting Data'!$A1056)</f>
        <v>1</v>
      </c>
      <c r="V1056" s="14">
        <f>SUMIFS('Fielding Data'!F:F,'Fielding Data'!$A:$A,'Hitting Data'!$A1056)</f>
        <v>1</v>
      </c>
      <c r="W1056" s="14">
        <f>SUMIFS('Fielding Data'!G:G,'Fielding Data'!$A:$A,'Hitting Data'!$A1056)</f>
        <v>0</v>
      </c>
      <c r="X1056" s="14">
        <f>SUMIFS('Fielding Data'!H:H,'Fielding Data'!$A:$A,'Hitting Data'!$A1056)</f>
        <v>0</v>
      </c>
    </row>
    <row r="1057" spans="1:24" x14ac:dyDescent="0.25">
      <c r="A1057" s="14" t="str">
        <f t="shared" si="16"/>
        <v>valdera022010</v>
      </c>
      <c r="B1057" s="19" t="s">
        <v>1403</v>
      </c>
      <c r="C1057" s="19">
        <v>2010</v>
      </c>
      <c r="D1057" s="19">
        <v>38</v>
      </c>
      <c r="E1057" s="19">
        <v>10</v>
      </c>
      <c r="F1057" s="19">
        <v>1</v>
      </c>
      <c r="G1057" s="19">
        <v>4</v>
      </c>
      <c r="H1057" s="19">
        <v>1</v>
      </c>
      <c r="I1057" s="19">
        <v>0</v>
      </c>
      <c r="J1057" s="19">
        <v>0</v>
      </c>
      <c r="K1057" s="19">
        <v>1</v>
      </c>
      <c r="L1057" s="19">
        <v>0</v>
      </c>
      <c r="M1057" s="19">
        <v>0</v>
      </c>
      <c r="N1057" s="19">
        <v>0</v>
      </c>
      <c r="O1057" s="19">
        <v>3</v>
      </c>
      <c r="P1057" s="14" t="str">
        <f>IFERROR(VLOOKUP($A1057,'Fielding Data'!$A:$H,MATCH(P$1,'Fielding Data'!$A$1:$H$1,0),0),"Other")</f>
        <v>P</v>
      </c>
      <c r="Q1057" s="14">
        <f>IFERROR(VLOOKUP($A1057,'Fielding Data'!$A:$H,MATCH(Q$1,'Fielding Data'!$A$1:$H$1,0),0),"Other")</f>
        <v>3</v>
      </c>
      <c r="R1057" s="14">
        <f>IFERROR(VLOOKUP($A1057,'Fielding Data'!$A:$H,MATCH(R$1,'Fielding Data'!$A$1:$H$1,0),0),"Other")</f>
        <v>8</v>
      </c>
      <c r="S1057" s="14">
        <f>IFERROR(VLOOKUP($A1057,'Fielding Data'!$A:$H,MATCH(S$1,'Fielding Data'!$A$1:$H$1,0),0),"Other")</f>
        <v>0</v>
      </c>
      <c r="T1057" s="14">
        <f>IFERROR(VLOOKUP($A1057,'Fielding Data'!$A:$H,MATCH(T$1,'Fielding Data'!$A$1:$H$1,0),0),"Other")</f>
        <v>0</v>
      </c>
      <c r="U1057" s="14">
        <f>SUMIFS('Fielding Data'!E:E,'Fielding Data'!$A:$A,'Hitting Data'!$A1057)</f>
        <v>3</v>
      </c>
      <c r="V1057" s="14">
        <f>SUMIFS('Fielding Data'!F:F,'Fielding Data'!$A:$A,'Hitting Data'!$A1057)</f>
        <v>8</v>
      </c>
      <c r="W1057" s="14">
        <f>SUMIFS('Fielding Data'!G:G,'Fielding Data'!$A:$A,'Hitting Data'!$A1057)</f>
        <v>0</v>
      </c>
      <c r="X1057" s="14">
        <f>SUMIFS('Fielding Data'!H:H,'Fielding Data'!$A:$A,'Hitting Data'!$A1057)</f>
        <v>0</v>
      </c>
    </row>
    <row r="1058" spans="1:24" x14ac:dyDescent="0.25">
      <c r="A1058" s="14" t="str">
        <f t="shared" si="16"/>
        <v>valdewi012010</v>
      </c>
      <c r="B1058" s="19" t="s">
        <v>504</v>
      </c>
      <c r="C1058" s="19">
        <v>2010</v>
      </c>
      <c r="D1058" s="19">
        <v>111</v>
      </c>
      <c r="E1058" s="19">
        <v>333</v>
      </c>
      <c r="F1058" s="19">
        <v>37</v>
      </c>
      <c r="G1058" s="19">
        <v>86</v>
      </c>
      <c r="H1058" s="19">
        <v>16</v>
      </c>
      <c r="I1058" s="19">
        <v>3</v>
      </c>
      <c r="J1058" s="19">
        <v>4</v>
      </c>
      <c r="K1058" s="19">
        <v>35</v>
      </c>
      <c r="L1058" s="19">
        <v>7</v>
      </c>
      <c r="M1058" s="19">
        <v>0</v>
      </c>
      <c r="N1058" s="19">
        <v>21</v>
      </c>
      <c r="O1058" s="19">
        <v>43</v>
      </c>
      <c r="P1058" s="14" t="str">
        <f>IFERROR(VLOOKUP($A1058,'Fielding Data'!$A:$H,MATCH(P$1,'Fielding Data'!$A$1:$H$1,0),0),"Other")</f>
        <v>2B</v>
      </c>
      <c r="Q1058" s="14">
        <f>IFERROR(VLOOKUP($A1058,'Fielding Data'!$A:$H,MATCH(Q$1,'Fielding Data'!$A$1:$H$1,0),0),"Other")</f>
        <v>57</v>
      </c>
      <c r="R1058" s="14">
        <f>IFERROR(VLOOKUP($A1058,'Fielding Data'!$A:$H,MATCH(R$1,'Fielding Data'!$A$1:$H$1,0),0),"Other")</f>
        <v>91</v>
      </c>
      <c r="S1058" s="14">
        <f>IFERROR(VLOOKUP($A1058,'Fielding Data'!$A:$H,MATCH(S$1,'Fielding Data'!$A$1:$H$1,0),0),"Other")</f>
        <v>1</v>
      </c>
      <c r="T1058" s="14">
        <f>IFERROR(VLOOKUP($A1058,'Fielding Data'!$A:$H,MATCH(T$1,'Fielding Data'!$A$1:$H$1,0),0),"Other")</f>
        <v>20</v>
      </c>
      <c r="U1058" s="14">
        <f>SUMIFS('Fielding Data'!E:E,'Fielding Data'!$A:$A,'Hitting Data'!$A1058)</f>
        <v>143</v>
      </c>
      <c r="V1058" s="14">
        <f>SUMIFS('Fielding Data'!F:F,'Fielding Data'!$A:$A,'Hitting Data'!$A1058)</f>
        <v>251</v>
      </c>
      <c r="W1058" s="14">
        <f>SUMIFS('Fielding Data'!G:G,'Fielding Data'!$A:$A,'Hitting Data'!$A1058)</f>
        <v>3</v>
      </c>
      <c r="X1058" s="14">
        <f>SUMIFS('Fielding Data'!H:H,'Fielding Data'!$A:$A,'Hitting Data'!$A1058)</f>
        <v>55</v>
      </c>
    </row>
    <row r="1059" spans="1:24" x14ac:dyDescent="0.25">
      <c r="A1059" s="14" t="str">
        <f t="shared" si="16"/>
        <v>valenda012010</v>
      </c>
      <c r="B1059" s="19" t="s">
        <v>1404</v>
      </c>
      <c r="C1059" s="19">
        <v>2010</v>
      </c>
      <c r="D1059" s="19">
        <v>85</v>
      </c>
      <c r="E1059" s="19">
        <v>299</v>
      </c>
      <c r="F1059" s="19">
        <v>30</v>
      </c>
      <c r="G1059" s="19">
        <v>93</v>
      </c>
      <c r="H1059" s="19">
        <v>18</v>
      </c>
      <c r="I1059" s="19">
        <v>1</v>
      </c>
      <c r="J1059" s="19">
        <v>7</v>
      </c>
      <c r="K1059" s="19">
        <v>40</v>
      </c>
      <c r="L1059" s="19">
        <v>2</v>
      </c>
      <c r="M1059" s="19">
        <v>0</v>
      </c>
      <c r="N1059" s="19">
        <v>20</v>
      </c>
      <c r="O1059" s="19">
        <v>46</v>
      </c>
      <c r="P1059" s="14" t="str">
        <f>IFERROR(VLOOKUP($A1059,'Fielding Data'!$A:$H,MATCH(P$1,'Fielding Data'!$A$1:$H$1,0),0),"Other")</f>
        <v>3B</v>
      </c>
      <c r="Q1059" s="14">
        <f>IFERROR(VLOOKUP($A1059,'Fielding Data'!$A:$H,MATCH(Q$1,'Fielding Data'!$A$1:$H$1,0),0),"Other")</f>
        <v>46</v>
      </c>
      <c r="R1059" s="14">
        <f>IFERROR(VLOOKUP($A1059,'Fielding Data'!$A:$H,MATCH(R$1,'Fielding Data'!$A$1:$H$1,0),0),"Other")</f>
        <v>171</v>
      </c>
      <c r="S1059" s="14">
        <f>IFERROR(VLOOKUP($A1059,'Fielding Data'!$A:$H,MATCH(S$1,'Fielding Data'!$A$1:$H$1,0),0),"Other")</f>
        <v>6</v>
      </c>
      <c r="T1059" s="14">
        <f>IFERROR(VLOOKUP($A1059,'Fielding Data'!$A:$H,MATCH(T$1,'Fielding Data'!$A$1:$H$1,0),0),"Other")</f>
        <v>14</v>
      </c>
      <c r="U1059" s="14">
        <f>SUMIFS('Fielding Data'!E:E,'Fielding Data'!$A:$A,'Hitting Data'!$A1059)</f>
        <v>46</v>
      </c>
      <c r="V1059" s="14">
        <f>SUMIFS('Fielding Data'!F:F,'Fielding Data'!$A:$A,'Hitting Data'!$A1059)</f>
        <v>171</v>
      </c>
      <c r="W1059" s="14">
        <f>SUMIFS('Fielding Data'!G:G,'Fielding Data'!$A:$A,'Hitting Data'!$A1059)</f>
        <v>6</v>
      </c>
      <c r="X1059" s="14">
        <f>SUMIFS('Fielding Data'!H:H,'Fielding Data'!$A:$A,'Hitting Data'!$A1059)</f>
        <v>14</v>
      </c>
    </row>
    <row r="1060" spans="1:24" x14ac:dyDescent="0.25">
      <c r="A1060" s="14" t="str">
        <f t="shared" si="16"/>
        <v>valvejo012010</v>
      </c>
      <c r="B1060" s="19" t="s">
        <v>406</v>
      </c>
      <c r="C1060" s="19">
        <v>2010</v>
      </c>
      <c r="D1060" s="19">
        <v>60</v>
      </c>
      <c r="E1060" s="19">
        <v>0</v>
      </c>
      <c r="F1060" s="19">
        <v>0</v>
      </c>
      <c r="G1060" s="19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4" t="str">
        <f>IFERROR(VLOOKUP($A1060,'Fielding Data'!$A:$H,MATCH(P$1,'Fielding Data'!$A$1:$H$1,0),0),"Other")</f>
        <v>P</v>
      </c>
      <c r="Q1060" s="14">
        <f>IFERROR(VLOOKUP($A1060,'Fielding Data'!$A:$H,MATCH(Q$1,'Fielding Data'!$A$1:$H$1,0),0),"Other")</f>
        <v>4</v>
      </c>
      <c r="R1060" s="14">
        <f>IFERROR(VLOOKUP($A1060,'Fielding Data'!$A:$H,MATCH(R$1,'Fielding Data'!$A$1:$H$1,0),0),"Other")</f>
        <v>4</v>
      </c>
      <c r="S1060" s="14">
        <f>IFERROR(VLOOKUP($A1060,'Fielding Data'!$A:$H,MATCH(S$1,'Fielding Data'!$A$1:$H$1,0),0),"Other")</f>
        <v>0</v>
      </c>
      <c r="T1060" s="14">
        <f>IFERROR(VLOOKUP($A1060,'Fielding Data'!$A:$H,MATCH(T$1,'Fielding Data'!$A$1:$H$1,0),0),"Other")</f>
        <v>2</v>
      </c>
      <c r="U1060" s="14">
        <f>SUMIFS('Fielding Data'!E:E,'Fielding Data'!$A:$A,'Hitting Data'!$A1060)</f>
        <v>4</v>
      </c>
      <c r="V1060" s="14">
        <f>SUMIFS('Fielding Data'!F:F,'Fielding Data'!$A:$A,'Hitting Data'!$A1060)</f>
        <v>4</v>
      </c>
      <c r="W1060" s="14">
        <f>SUMIFS('Fielding Data'!G:G,'Fielding Data'!$A:$A,'Hitting Data'!$A1060)</f>
        <v>0</v>
      </c>
      <c r="X1060" s="14">
        <f>SUMIFS('Fielding Data'!H:H,'Fielding Data'!$A:$A,'Hitting Data'!$A1060)</f>
        <v>2</v>
      </c>
    </row>
    <row r="1061" spans="1:24" x14ac:dyDescent="0.25">
      <c r="A1061" s="14" t="str">
        <f t="shared" si="16"/>
        <v>vanevjo012010</v>
      </c>
      <c r="B1061" s="19" t="s">
        <v>1028</v>
      </c>
      <c r="C1061" s="19">
        <v>2010</v>
      </c>
      <c r="D1061" s="19">
        <v>22</v>
      </c>
      <c r="E1061" s="19">
        <v>19</v>
      </c>
      <c r="F1061" s="19">
        <v>6</v>
      </c>
      <c r="G1061" s="19">
        <v>4</v>
      </c>
      <c r="H1061" s="19">
        <v>1</v>
      </c>
      <c r="I1061" s="19">
        <v>0</v>
      </c>
      <c r="J1061" s="19">
        <v>1</v>
      </c>
      <c r="K1061" s="19">
        <v>1</v>
      </c>
      <c r="L1061" s="19">
        <v>0</v>
      </c>
      <c r="M1061" s="19">
        <v>0</v>
      </c>
      <c r="N1061" s="19">
        <v>2</v>
      </c>
      <c r="O1061" s="19">
        <v>9</v>
      </c>
      <c r="P1061" s="14" t="str">
        <f>IFERROR(VLOOKUP($A1061,'Fielding Data'!$A:$H,MATCH(P$1,'Fielding Data'!$A$1:$H$1,0),0),"Other")</f>
        <v>CF</v>
      </c>
      <c r="Q1061" s="14">
        <f>IFERROR(VLOOKUP($A1061,'Fielding Data'!$A:$H,MATCH(Q$1,'Fielding Data'!$A$1:$H$1,0),0),"Other")</f>
        <v>0</v>
      </c>
      <c r="R1061" s="14">
        <f>IFERROR(VLOOKUP($A1061,'Fielding Data'!$A:$H,MATCH(R$1,'Fielding Data'!$A$1:$H$1,0),0),"Other")</f>
        <v>0</v>
      </c>
      <c r="S1061" s="14">
        <f>IFERROR(VLOOKUP($A1061,'Fielding Data'!$A:$H,MATCH(S$1,'Fielding Data'!$A$1:$H$1,0),0),"Other")</f>
        <v>0</v>
      </c>
      <c r="T1061" s="14">
        <f>IFERROR(VLOOKUP($A1061,'Fielding Data'!$A:$H,MATCH(T$1,'Fielding Data'!$A$1:$H$1,0),0),"Other")</f>
        <v>0</v>
      </c>
      <c r="U1061" s="14">
        <f>SUMIFS('Fielding Data'!E:E,'Fielding Data'!$A:$A,'Hitting Data'!$A1061)</f>
        <v>16</v>
      </c>
      <c r="V1061" s="14">
        <f>SUMIFS('Fielding Data'!F:F,'Fielding Data'!$A:$A,'Hitting Data'!$A1061)</f>
        <v>0</v>
      </c>
      <c r="W1061" s="14">
        <f>SUMIFS('Fielding Data'!G:G,'Fielding Data'!$A:$A,'Hitting Data'!$A1061)</f>
        <v>0</v>
      </c>
      <c r="X1061" s="14">
        <f>SUMIFS('Fielding Data'!H:H,'Fielding Data'!$A:$A,'Hitting Data'!$A1061)</f>
        <v>0</v>
      </c>
    </row>
    <row r="1062" spans="1:24" x14ac:dyDescent="0.25">
      <c r="A1062" s="14" t="str">
        <f t="shared" si="16"/>
        <v>vargacl012010</v>
      </c>
      <c r="B1062" s="19" t="s">
        <v>407</v>
      </c>
      <c r="C1062" s="19">
        <v>2010</v>
      </c>
      <c r="D1062" s="19">
        <v>17</v>
      </c>
      <c r="E1062" s="19">
        <v>3</v>
      </c>
      <c r="F1062" s="19">
        <v>0</v>
      </c>
      <c r="G1062" s="19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3</v>
      </c>
      <c r="P1062" s="14" t="str">
        <f>IFERROR(VLOOKUP($A1062,'Fielding Data'!$A:$H,MATCH(P$1,'Fielding Data'!$A$1:$H$1,0),0),"Other")</f>
        <v>P</v>
      </c>
      <c r="Q1062" s="14">
        <f>IFERROR(VLOOKUP($A1062,'Fielding Data'!$A:$H,MATCH(Q$1,'Fielding Data'!$A$1:$H$1,0),0),"Other")</f>
        <v>1</v>
      </c>
      <c r="R1062" s="14">
        <f>IFERROR(VLOOKUP($A1062,'Fielding Data'!$A:$H,MATCH(R$1,'Fielding Data'!$A$1:$H$1,0),0),"Other")</f>
        <v>1</v>
      </c>
      <c r="S1062" s="14">
        <f>IFERROR(VLOOKUP($A1062,'Fielding Data'!$A:$H,MATCH(S$1,'Fielding Data'!$A$1:$H$1,0),0),"Other")</f>
        <v>0</v>
      </c>
      <c r="T1062" s="14">
        <f>IFERROR(VLOOKUP($A1062,'Fielding Data'!$A:$H,MATCH(T$1,'Fielding Data'!$A$1:$H$1,0),0),"Other")</f>
        <v>0</v>
      </c>
      <c r="U1062" s="14">
        <f>SUMIFS('Fielding Data'!E:E,'Fielding Data'!$A:$A,'Hitting Data'!$A1062)</f>
        <v>1</v>
      </c>
      <c r="V1062" s="14">
        <f>SUMIFS('Fielding Data'!F:F,'Fielding Data'!$A:$A,'Hitting Data'!$A1062)</f>
        <v>1</v>
      </c>
      <c r="W1062" s="14">
        <f>SUMIFS('Fielding Data'!G:G,'Fielding Data'!$A:$A,'Hitting Data'!$A1062)</f>
        <v>0</v>
      </c>
      <c r="X1062" s="14">
        <f>SUMIFS('Fielding Data'!H:H,'Fielding Data'!$A:$A,'Hitting Data'!$A1062)</f>
        <v>0</v>
      </c>
    </row>
    <row r="1063" spans="1:24" x14ac:dyDescent="0.25">
      <c r="A1063" s="14" t="str">
        <f t="shared" si="16"/>
        <v>vargaja012010</v>
      </c>
      <c r="B1063" s="19" t="s">
        <v>614</v>
      </c>
      <c r="C1063" s="19">
        <v>2010</v>
      </c>
      <c r="D1063" s="19">
        <v>31</v>
      </c>
      <c r="E1063" s="19">
        <v>6</v>
      </c>
      <c r="F1063" s="19">
        <v>0</v>
      </c>
      <c r="G1063" s="19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3</v>
      </c>
      <c r="P1063" s="14" t="str">
        <f>IFERROR(VLOOKUP($A1063,'Fielding Data'!$A:$H,MATCH(P$1,'Fielding Data'!$A$1:$H$1,0),0),"Other")</f>
        <v>P</v>
      </c>
      <c r="Q1063" s="14">
        <f>IFERROR(VLOOKUP($A1063,'Fielding Data'!$A:$H,MATCH(Q$1,'Fielding Data'!$A$1:$H$1,0),0),"Other")</f>
        <v>9</v>
      </c>
      <c r="R1063" s="14">
        <f>IFERROR(VLOOKUP($A1063,'Fielding Data'!$A:$H,MATCH(R$1,'Fielding Data'!$A$1:$H$1,0),0),"Other")</f>
        <v>17</v>
      </c>
      <c r="S1063" s="14">
        <f>IFERROR(VLOOKUP($A1063,'Fielding Data'!$A:$H,MATCH(S$1,'Fielding Data'!$A$1:$H$1,0),0),"Other")</f>
        <v>0</v>
      </c>
      <c r="T1063" s="14">
        <f>IFERROR(VLOOKUP($A1063,'Fielding Data'!$A:$H,MATCH(T$1,'Fielding Data'!$A$1:$H$1,0),0),"Other")</f>
        <v>0</v>
      </c>
      <c r="U1063" s="14">
        <f>SUMIFS('Fielding Data'!E:E,'Fielding Data'!$A:$A,'Hitting Data'!$A1063)</f>
        <v>9</v>
      </c>
      <c r="V1063" s="14">
        <f>SUMIFS('Fielding Data'!F:F,'Fielding Data'!$A:$A,'Hitting Data'!$A1063)</f>
        <v>17</v>
      </c>
      <c r="W1063" s="14">
        <f>SUMIFS('Fielding Data'!G:G,'Fielding Data'!$A:$A,'Hitting Data'!$A1063)</f>
        <v>0</v>
      </c>
      <c r="X1063" s="14">
        <f>SUMIFS('Fielding Data'!H:H,'Fielding Data'!$A:$A,'Hitting Data'!$A1063)</f>
        <v>0</v>
      </c>
    </row>
    <row r="1064" spans="1:24" x14ac:dyDescent="0.25">
      <c r="A1064" s="14" t="str">
        <f t="shared" si="16"/>
        <v>varitja012010</v>
      </c>
      <c r="B1064" s="19" t="s">
        <v>206</v>
      </c>
      <c r="C1064" s="19">
        <v>2010</v>
      </c>
      <c r="D1064" s="19">
        <v>39</v>
      </c>
      <c r="E1064" s="19">
        <v>112</v>
      </c>
      <c r="F1064" s="19">
        <v>18</v>
      </c>
      <c r="G1064" s="19">
        <v>26</v>
      </c>
      <c r="H1064" s="19">
        <v>6</v>
      </c>
      <c r="I1064" s="19">
        <v>0</v>
      </c>
      <c r="J1064" s="19">
        <v>7</v>
      </c>
      <c r="K1064" s="19">
        <v>16</v>
      </c>
      <c r="L1064" s="19">
        <v>0</v>
      </c>
      <c r="M1064" s="19">
        <v>0</v>
      </c>
      <c r="N1064" s="19">
        <v>10</v>
      </c>
      <c r="O1064" s="19">
        <v>35</v>
      </c>
      <c r="P1064" s="14" t="str">
        <f>IFERROR(VLOOKUP($A1064,'Fielding Data'!$A:$H,MATCH(P$1,'Fielding Data'!$A$1:$H$1,0),0),"Other")</f>
        <v>C</v>
      </c>
      <c r="Q1064" s="14">
        <f>IFERROR(VLOOKUP($A1064,'Fielding Data'!$A:$H,MATCH(Q$1,'Fielding Data'!$A$1:$H$1,0),0),"Other")</f>
        <v>242</v>
      </c>
      <c r="R1064" s="14">
        <f>IFERROR(VLOOKUP($A1064,'Fielding Data'!$A:$H,MATCH(R$1,'Fielding Data'!$A$1:$H$1,0),0),"Other")</f>
        <v>13</v>
      </c>
      <c r="S1064" s="14">
        <f>IFERROR(VLOOKUP($A1064,'Fielding Data'!$A:$H,MATCH(S$1,'Fielding Data'!$A$1:$H$1,0),0),"Other")</f>
        <v>0</v>
      </c>
      <c r="T1064" s="14">
        <f>IFERROR(VLOOKUP($A1064,'Fielding Data'!$A:$H,MATCH(T$1,'Fielding Data'!$A$1:$H$1,0),0),"Other")</f>
        <v>2</v>
      </c>
      <c r="U1064" s="14">
        <f>SUMIFS('Fielding Data'!E:E,'Fielding Data'!$A:$A,'Hitting Data'!$A1064)</f>
        <v>242</v>
      </c>
      <c r="V1064" s="14">
        <f>SUMIFS('Fielding Data'!F:F,'Fielding Data'!$A:$A,'Hitting Data'!$A1064)</f>
        <v>13</v>
      </c>
      <c r="W1064" s="14">
        <f>SUMIFS('Fielding Data'!G:G,'Fielding Data'!$A:$A,'Hitting Data'!$A1064)</f>
        <v>0</v>
      </c>
      <c r="X1064" s="14">
        <f>SUMIFS('Fielding Data'!H:H,'Fielding Data'!$A:$A,'Hitting Data'!$A1064)</f>
        <v>2</v>
      </c>
    </row>
    <row r="1065" spans="1:24" x14ac:dyDescent="0.25">
      <c r="A1065" s="14" t="str">
        <f t="shared" si="16"/>
        <v>varvaan012010</v>
      </c>
      <c r="B1065" s="19" t="s">
        <v>1405</v>
      </c>
      <c r="C1065" s="19">
        <v>2010</v>
      </c>
      <c r="D1065" s="19">
        <v>4</v>
      </c>
      <c r="E1065" s="19">
        <v>0</v>
      </c>
      <c r="F1065" s="19">
        <v>0</v>
      </c>
      <c r="G1065" s="19">
        <v>0</v>
      </c>
      <c r="H1065" s="19">
        <v>0</v>
      </c>
      <c r="I1065" s="19">
        <v>0</v>
      </c>
      <c r="J1065" s="19">
        <v>0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4" t="str">
        <f>IFERROR(VLOOKUP($A1065,'Fielding Data'!$A:$H,MATCH(P$1,'Fielding Data'!$A$1:$H$1,0),0),"Other")</f>
        <v>P</v>
      </c>
      <c r="Q1065" s="14">
        <f>IFERROR(VLOOKUP($A1065,'Fielding Data'!$A:$H,MATCH(Q$1,'Fielding Data'!$A$1:$H$1,0),0),"Other")</f>
        <v>0</v>
      </c>
      <c r="R1065" s="14">
        <f>IFERROR(VLOOKUP($A1065,'Fielding Data'!$A:$H,MATCH(R$1,'Fielding Data'!$A$1:$H$1,0),0),"Other")</f>
        <v>1</v>
      </c>
      <c r="S1065" s="14">
        <f>IFERROR(VLOOKUP($A1065,'Fielding Data'!$A:$H,MATCH(S$1,'Fielding Data'!$A$1:$H$1,0),0),"Other")</f>
        <v>0</v>
      </c>
      <c r="T1065" s="14">
        <f>IFERROR(VLOOKUP($A1065,'Fielding Data'!$A:$H,MATCH(T$1,'Fielding Data'!$A$1:$H$1,0),0),"Other")</f>
        <v>0</v>
      </c>
      <c r="U1065" s="14">
        <f>SUMIFS('Fielding Data'!E:E,'Fielding Data'!$A:$A,'Hitting Data'!$A1065)</f>
        <v>0</v>
      </c>
      <c r="V1065" s="14">
        <f>SUMIFS('Fielding Data'!F:F,'Fielding Data'!$A:$A,'Hitting Data'!$A1065)</f>
        <v>1</v>
      </c>
      <c r="W1065" s="14">
        <f>SUMIFS('Fielding Data'!G:G,'Fielding Data'!$A:$A,'Hitting Data'!$A1065)</f>
        <v>0</v>
      </c>
      <c r="X1065" s="14">
        <f>SUMIFS('Fielding Data'!H:H,'Fielding Data'!$A:$A,'Hitting Data'!$A1065)</f>
        <v>0</v>
      </c>
    </row>
    <row r="1066" spans="1:24" x14ac:dyDescent="0.25">
      <c r="A1066" s="14" t="str">
        <f t="shared" si="16"/>
        <v>vasques012010</v>
      </c>
      <c r="B1066" s="19" t="s">
        <v>1204</v>
      </c>
      <c r="C1066" s="19">
        <v>2010</v>
      </c>
      <c r="D1066" s="19">
        <v>57</v>
      </c>
      <c r="E1066" s="19">
        <v>2</v>
      </c>
      <c r="F1066" s="19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1</v>
      </c>
      <c r="P1066" s="14" t="str">
        <f>IFERROR(VLOOKUP($A1066,'Fielding Data'!$A:$H,MATCH(P$1,'Fielding Data'!$A$1:$H$1,0),0),"Other")</f>
        <v>P</v>
      </c>
      <c r="Q1066" s="14">
        <f>IFERROR(VLOOKUP($A1066,'Fielding Data'!$A:$H,MATCH(Q$1,'Fielding Data'!$A$1:$H$1,0),0),"Other")</f>
        <v>5</v>
      </c>
      <c r="R1066" s="14">
        <f>IFERROR(VLOOKUP($A1066,'Fielding Data'!$A:$H,MATCH(R$1,'Fielding Data'!$A$1:$H$1,0),0),"Other")</f>
        <v>2</v>
      </c>
      <c r="S1066" s="14">
        <f>IFERROR(VLOOKUP($A1066,'Fielding Data'!$A:$H,MATCH(S$1,'Fielding Data'!$A$1:$H$1,0),0),"Other")</f>
        <v>1</v>
      </c>
      <c r="T1066" s="14">
        <f>IFERROR(VLOOKUP($A1066,'Fielding Data'!$A:$H,MATCH(T$1,'Fielding Data'!$A$1:$H$1,0),0),"Other")</f>
        <v>0</v>
      </c>
      <c r="U1066" s="14">
        <f>SUMIFS('Fielding Data'!E:E,'Fielding Data'!$A:$A,'Hitting Data'!$A1066)</f>
        <v>5</v>
      </c>
      <c r="V1066" s="14">
        <f>SUMIFS('Fielding Data'!F:F,'Fielding Data'!$A:$A,'Hitting Data'!$A1066)</f>
        <v>2</v>
      </c>
      <c r="W1066" s="14">
        <f>SUMIFS('Fielding Data'!G:G,'Fielding Data'!$A:$A,'Hitting Data'!$A1066)</f>
        <v>1</v>
      </c>
      <c r="X1066" s="14">
        <f>SUMIFS('Fielding Data'!H:H,'Fielding Data'!$A:$A,'Hitting Data'!$A1066)</f>
        <v>0</v>
      </c>
    </row>
    <row r="1067" spans="1:24" x14ac:dyDescent="0.25">
      <c r="A1067" s="14" t="str">
        <f t="shared" si="16"/>
        <v>vazquja012010</v>
      </c>
      <c r="B1067" s="19" t="s">
        <v>207</v>
      </c>
      <c r="C1067" s="19">
        <v>2010</v>
      </c>
      <c r="D1067" s="19">
        <v>31</v>
      </c>
      <c r="E1067" s="19">
        <v>1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2</v>
      </c>
      <c r="O1067" s="19">
        <v>0</v>
      </c>
      <c r="P1067" s="14" t="str">
        <f>IFERROR(VLOOKUP($A1067,'Fielding Data'!$A:$H,MATCH(P$1,'Fielding Data'!$A$1:$H$1,0),0),"Other")</f>
        <v>P</v>
      </c>
      <c r="Q1067" s="14">
        <f>IFERROR(VLOOKUP($A1067,'Fielding Data'!$A:$H,MATCH(Q$1,'Fielding Data'!$A$1:$H$1,0),0),"Other")</f>
        <v>14</v>
      </c>
      <c r="R1067" s="14">
        <f>IFERROR(VLOOKUP($A1067,'Fielding Data'!$A:$H,MATCH(R$1,'Fielding Data'!$A$1:$H$1,0),0),"Other")</f>
        <v>23</v>
      </c>
      <c r="S1067" s="14">
        <f>IFERROR(VLOOKUP($A1067,'Fielding Data'!$A:$H,MATCH(S$1,'Fielding Data'!$A$1:$H$1,0),0),"Other")</f>
        <v>0</v>
      </c>
      <c r="T1067" s="14">
        <f>IFERROR(VLOOKUP($A1067,'Fielding Data'!$A:$H,MATCH(T$1,'Fielding Data'!$A$1:$H$1,0),0),"Other")</f>
        <v>2</v>
      </c>
      <c r="U1067" s="14">
        <f>SUMIFS('Fielding Data'!E:E,'Fielding Data'!$A:$A,'Hitting Data'!$A1067)</f>
        <v>14</v>
      </c>
      <c r="V1067" s="14">
        <f>SUMIFS('Fielding Data'!F:F,'Fielding Data'!$A:$A,'Hitting Data'!$A1067)</f>
        <v>23</v>
      </c>
      <c r="W1067" s="14">
        <f>SUMIFS('Fielding Data'!G:G,'Fielding Data'!$A:$A,'Hitting Data'!$A1067)</f>
        <v>0</v>
      </c>
      <c r="X1067" s="14">
        <f>SUMIFS('Fielding Data'!H:H,'Fielding Data'!$A:$A,'Hitting Data'!$A1067)</f>
        <v>2</v>
      </c>
    </row>
    <row r="1068" spans="1:24" x14ac:dyDescent="0.25">
      <c r="A1068" s="14" t="str">
        <f t="shared" si="16"/>
        <v>velezeu012010</v>
      </c>
      <c r="B1068" s="19" t="s">
        <v>866</v>
      </c>
      <c r="C1068" s="19">
        <v>2010</v>
      </c>
      <c r="D1068" s="19">
        <v>29</v>
      </c>
      <c r="E1068" s="19">
        <v>55</v>
      </c>
      <c r="F1068" s="19">
        <v>7</v>
      </c>
      <c r="G1068" s="19">
        <v>9</v>
      </c>
      <c r="H1068" s="19">
        <v>2</v>
      </c>
      <c r="I1068" s="19">
        <v>0</v>
      </c>
      <c r="J1068" s="19">
        <v>2</v>
      </c>
      <c r="K1068" s="19">
        <v>8</v>
      </c>
      <c r="L1068" s="19">
        <v>0</v>
      </c>
      <c r="M1068" s="19">
        <v>0</v>
      </c>
      <c r="N1068" s="19">
        <v>6</v>
      </c>
      <c r="O1068" s="19">
        <v>9</v>
      </c>
      <c r="P1068" s="14" t="str">
        <f>IFERROR(VLOOKUP($A1068,'Fielding Data'!$A:$H,MATCH(P$1,'Fielding Data'!$A$1:$H$1,0),0),"Other")</f>
        <v>2B</v>
      </c>
      <c r="Q1068" s="14">
        <f>IFERROR(VLOOKUP($A1068,'Fielding Data'!$A:$H,MATCH(Q$1,'Fielding Data'!$A$1:$H$1,0),0),"Other")</f>
        <v>3</v>
      </c>
      <c r="R1068" s="14">
        <f>IFERROR(VLOOKUP($A1068,'Fielding Data'!$A:$H,MATCH(R$1,'Fielding Data'!$A$1:$H$1,0),0),"Other")</f>
        <v>4</v>
      </c>
      <c r="S1068" s="14">
        <f>IFERROR(VLOOKUP($A1068,'Fielding Data'!$A:$H,MATCH(S$1,'Fielding Data'!$A$1:$H$1,0),0),"Other")</f>
        <v>0</v>
      </c>
      <c r="T1068" s="14">
        <f>IFERROR(VLOOKUP($A1068,'Fielding Data'!$A:$H,MATCH(T$1,'Fielding Data'!$A$1:$H$1,0),0),"Other")</f>
        <v>0</v>
      </c>
      <c r="U1068" s="14">
        <f>SUMIFS('Fielding Data'!E:E,'Fielding Data'!$A:$A,'Hitting Data'!$A1068)</f>
        <v>28</v>
      </c>
      <c r="V1068" s="14">
        <f>SUMIFS('Fielding Data'!F:F,'Fielding Data'!$A:$A,'Hitting Data'!$A1068)</f>
        <v>4</v>
      </c>
      <c r="W1068" s="14">
        <f>SUMIFS('Fielding Data'!G:G,'Fielding Data'!$A:$A,'Hitting Data'!$A1068)</f>
        <v>1</v>
      </c>
      <c r="X1068" s="14">
        <f>SUMIFS('Fielding Data'!H:H,'Fielding Data'!$A:$A,'Hitting Data'!$A1068)</f>
        <v>0</v>
      </c>
    </row>
    <row r="1069" spans="1:24" x14ac:dyDescent="0.25">
      <c r="A1069" s="14" t="str">
        <f t="shared" si="16"/>
        <v>venabwi012010</v>
      </c>
      <c r="B1069" s="19" t="s">
        <v>1030</v>
      </c>
      <c r="C1069" s="19">
        <v>2010</v>
      </c>
      <c r="D1069" s="19">
        <v>131</v>
      </c>
      <c r="E1069" s="19">
        <v>392</v>
      </c>
      <c r="F1069" s="19">
        <v>60</v>
      </c>
      <c r="G1069" s="19">
        <v>96</v>
      </c>
      <c r="H1069" s="19">
        <v>11</v>
      </c>
      <c r="I1069" s="19">
        <v>7</v>
      </c>
      <c r="J1069" s="19">
        <v>13</v>
      </c>
      <c r="K1069" s="19">
        <v>51</v>
      </c>
      <c r="L1069" s="19">
        <v>29</v>
      </c>
      <c r="M1069" s="19">
        <v>7</v>
      </c>
      <c r="N1069" s="19">
        <v>45</v>
      </c>
      <c r="O1069" s="19">
        <v>128</v>
      </c>
      <c r="P1069" s="14" t="str">
        <f>IFERROR(VLOOKUP($A1069,'Fielding Data'!$A:$H,MATCH(P$1,'Fielding Data'!$A$1:$H$1,0),0),"Other")</f>
        <v>1B</v>
      </c>
      <c r="Q1069" s="14">
        <f>IFERROR(VLOOKUP($A1069,'Fielding Data'!$A:$H,MATCH(Q$1,'Fielding Data'!$A$1:$H$1,0),0),"Other")</f>
        <v>1</v>
      </c>
      <c r="R1069" s="14">
        <f>IFERROR(VLOOKUP($A1069,'Fielding Data'!$A:$H,MATCH(R$1,'Fielding Data'!$A$1:$H$1,0),0),"Other")</f>
        <v>0</v>
      </c>
      <c r="S1069" s="14">
        <f>IFERROR(VLOOKUP($A1069,'Fielding Data'!$A:$H,MATCH(S$1,'Fielding Data'!$A$1:$H$1,0),0),"Other")</f>
        <v>0</v>
      </c>
      <c r="T1069" s="14">
        <f>IFERROR(VLOOKUP($A1069,'Fielding Data'!$A:$H,MATCH(T$1,'Fielding Data'!$A$1:$H$1,0),0),"Other")</f>
        <v>0</v>
      </c>
      <c r="U1069" s="14">
        <f>SUMIFS('Fielding Data'!E:E,'Fielding Data'!$A:$A,'Hitting Data'!$A1069)</f>
        <v>242</v>
      </c>
      <c r="V1069" s="14">
        <f>SUMIFS('Fielding Data'!F:F,'Fielding Data'!$A:$A,'Hitting Data'!$A1069)</f>
        <v>1</v>
      </c>
      <c r="W1069" s="14">
        <f>SUMIFS('Fielding Data'!G:G,'Fielding Data'!$A:$A,'Hitting Data'!$A1069)</f>
        <v>4</v>
      </c>
      <c r="X1069" s="14">
        <f>SUMIFS('Fielding Data'!H:H,'Fielding Data'!$A:$A,'Hitting Data'!$A1069)</f>
        <v>1</v>
      </c>
    </row>
    <row r="1070" spans="1:24" x14ac:dyDescent="0.25">
      <c r="A1070" s="14" t="str">
        <f t="shared" si="16"/>
        <v>ventejo012010</v>
      </c>
      <c r="B1070" s="19" t="s">
        <v>1406</v>
      </c>
      <c r="C1070" s="19">
        <v>2010</v>
      </c>
      <c r="D1070" s="19">
        <v>79</v>
      </c>
      <c r="E1070" s="19">
        <v>1</v>
      </c>
      <c r="F1070" s="19">
        <v>0</v>
      </c>
      <c r="G1070" s="19">
        <v>0</v>
      </c>
      <c r="H1070" s="19">
        <v>0</v>
      </c>
      <c r="I1070" s="19">
        <v>0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1</v>
      </c>
      <c r="P1070" s="14" t="str">
        <f>IFERROR(VLOOKUP($A1070,'Fielding Data'!$A:$H,MATCH(P$1,'Fielding Data'!$A$1:$H$1,0),0),"Other")</f>
        <v>P</v>
      </c>
      <c r="Q1070" s="14">
        <f>IFERROR(VLOOKUP($A1070,'Fielding Data'!$A:$H,MATCH(Q$1,'Fielding Data'!$A$1:$H$1,0),0),"Other")</f>
        <v>2</v>
      </c>
      <c r="R1070" s="14">
        <f>IFERROR(VLOOKUP($A1070,'Fielding Data'!$A:$H,MATCH(R$1,'Fielding Data'!$A$1:$H$1,0),0),"Other")</f>
        <v>15</v>
      </c>
      <c r="S1070" s="14">
        <f>IFERROR(VLOOKUP($A1070,'Fielding Data'!$A:$H,MATCH(S$1,'Fielding Data'!$A$1:$H$1,0),0),"Other")</f>
        <v>2</v>
      </c>
      <c r="T1070" s="14">
        <f>IFERROR(VLOOKUP($A1070,'Fielding Data'!$A:$H,MATCH(T$1,'Fielding Data'!$A$1:$H$1,0),0),"Other")</f>
        <v>0</v>
      </c>
      <c r="U1070" s="14">
        <f>SUMIFS('Fielding Data'!E:E,'Fielding Data'!$A:$A,'Hitting Data'!$A1070)</f>
        <v>2</v>
      </c>
      <c r="V1070" s="14">
        <f>SUMIFS('Fielding Data'!F:F,'Fielding Data'!$A:$A,'Hitting Data'!$A1070)</f>
        <v>15</v>
      </c>
      <c r="W1070" s="14">
        <f>SUMIFS('Fielding Data'!G:G,'Fielding Data'!$A:$A,'Hitting Data'!$A1070)</f>
        <v>2</v>
      </c>
      <c r="X1070" s="14">
        <f>SUMIFS('Fielding Data'!H:H,'Fielding Data'!$A:$A,'Hitting Data'!$A1070)</f>
        <v>0</v>
      </c>
    </row>
    <row r="1071" spans="1:24" x14ac:dyDescent="0.25">
      <c r="A1071" s="14" t="str">
        <f t="shared" si="16"/>
        <v>verasjo012010</v>
      </c>
      <c r="B1071" s="19" t="s">
        <v>739</v>
      </c>
      <c r="C1071" s="19">
        <v>2010</v>
      </c>
      <c r="D1071" s="19">
        <v>48</v>
      </c>
      <c r="E1071" s="19">
        <v>0</v>
      </c>
      <c r="F1071" s="19">
        <v>0</v>
      </c>
      <c r="G1071" s="19">
        <v>0</v>
      </c>
      <c r="H1071" s="19">
        <v>0</v>
      </c>
      <c r="I1071" s="19">
        <v>0</v>
      </c>
      <c r="J1071" s="19">
        <v>0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4" t="str">
        <f>IFERROR(VLOOKUP($A1071,'Fielding Data'!$A:$H,MATCH(P$1,'Fielding Data'!$A$1:$H$1,0),0),"Other")</f>
        <v>P</v>
      </c>
      <c r="Q1071" s="14">
        <f>IFERROR(VLOOKUP($A1071,'Fielding Data'!$A:$H,MATCH(Q$1,'Fielding Data'!$A$1:$H$1,0),0),"Other")</f>
        <v>5</v>
      </c>
      <c r="R1071" s="14">
        <f>IFERROR(VLOOKUP($A1071,'Fielding Data'!$A:$H,MATCH(R$1,'Fielding Data'!$A$1:$H$1,0),0),"Other")</f>
        <v>4</v>
      </c>
      <c r="S1071" s="14">
        <f>IFERROR(VLOOKUP($A1071,'Fielding Data'!$A:$H,MATCH(S$1,'Fielding Data'!$A$1:$H$1,0),0),"Other")</f>
        <v>1</v>
      </c>
      <c r="T1071" s="14">
        <f>IFERROR(VLOOKUP($A1071,'Fielding Data'!$A:$H,MATCH(T$1,'Fielding Data'!$A$1:$H$1,0),0),"Other")</f>
        <v>0</v>
      </c>
      <c r="U1071" s="14">
        <f>SUMIFS('Fielding Data'!E:E,'Fielding Data'!$A:$A,'Hitting Data'!$A1071)</f>
        <v>5</v>
      </c>
      <c r="V1071" s="14">
        <f>SUMIFS('Fielding Data'!F:F,'Fielding Data'!$A:$A,'Hitting Data'!$A1071)</f>
        <v>4</v>
      </c>
      <c r="W1071" s="14">
        <f>SUMIFS('Fielding Data'!G:G,'Fielding Data'!$A:$A,'Hitting Data'!$A1071)</f>
        <v>1</v>
      </c>
      <c r="X1071" s="14">
        <f>SUMIFS('Fielding Data'!H:H,'Fielding Data'!$A:$A,'Hitting Data'!$A1071)</f>
        <v>0</v>
      </c>
    </row>
    <row r="1072" spans="1:24" x14ac:dyDescent="0.25">
      <c r="A1072" s="14" t="str">
        <f t="shared" si="16"/>
        <v>verlaju012010</v>
      </c>
      <c r="B1072" s="19" t="s">
        <v>615</v>
      </c>
      <c r="C1072" s="19">
        <v>2010</v>
      </c>
      <c r="D1072" s="19">
        <v>33</v>
      </c>
      <c r="E1072" s="19">
        <v>4</v>
      </c>
      <c r="F1072" s="19">
        <v>0</v>
      </c>
      <c r="G1072" s="19">
        <v>0</v>
      </c>
      <c r="H1072" s="19">
        <v>0</v>
      </c>
      <c r="I1072" s="19">
        <v>0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3</v>
      </c>
      <c r="P1072" s="14" t="str">
        <f>IFERROR(VLOOKUP($A1072,'Fielding Data'!$A:$H,MATCH(P$1,'Fielding Data'!$A$1:$H$1,0),0),"Other")</f>
        <v>P</v>
      </c>
      <c r="Q1072" s="14">
        <f>IFERROR(VLOOKUP($A1072,'Fielding Data'!$A:$H,MATCH(Q$1,'Fielding Data'!$A$1:$H$1,0),0),"Other")</f>
        <v>15</v>
      </c>
      <c r="R1072" s="14">
        <f>IFERROR(VLOOKUP($A1072,'Fielding Data'!$A:$H,MATCH(R$1,'Fielding Data'!$A$1:$H$1,0),0),"Other")</f>
        <v>34</v>
      </c>
      <c r="S1072" s="14">
        <f>IFERROR(VLOOKUP($A1072,'Fielding Data'!$A:$H,MATCH(S$1,'Fielding Data'!$A$1:$H$1,0),0),"Other")</f>
        <v>2</v>
      </c>
      <c r="T1072" s="14">
        <f>IFERROR(VLOOKUP($A1072,'Fielding Data'!$A:$H,MATCH(T$1,'Fielding Data'!$A$1:$H$1,0),0),"Other")</f>
        <v>3</v>
      </c>
      <c r="U1072" s="14">
        <f>SUMIFS('Fielding Data'!E:E,'Fielding Data'!$A:$A,'Hitting Data'!$A1072)</f>
        <v>15</v>
      </c>
      <c r="V1072" s="14">
        <f>SUMIFS('Fielding Data'!F:F,'Fielding Data'!$A:$A,'Hitting Data'!$A1072)</f>
        <v>34</v>
      </c>
      <c r="W1072" s="14">
        <f>SUMIFS('Fielding Data'!G:G,'Fielding Data'!$A:$A,'Hitting Data'!$A1072)</f>
        <v>2</v>
      </c>
      <c r="X1072" s="14">
        <f>SUMIFS('Fielding Data'!H:H,'Fielding Data'!$A:$A,'Hitting Data'!$A1072)</f>
        <v>3</v>
      </c>
    </row>
    <row r="1073" spans="1:24" x14ac:dyDescent="0.25">
      <c r="A1073" s="14" t="str">
        <f t="shared" si="16"/>
        <v>vicieda012010</v>
      </c>
      <c r="B1073" s="19" t="s">
        <v>1407</v>
      </c>
      <c r="C1073" s="19">
        <v>2010</v>
      </c>
      <c r="D1073" s="19">
        <v>38</v>
      </c>
      <c r="E1073" s="19">
        <v>104</v>
      </c>
      <c r="F1073" s="19">
        <v>17</v>
      </c>
      <c r="G1073" s="19">
        <v>32</v>
      </c>
      <c r="H1073" s="19">
        <v>7</v>
      </c>
      <c r="I1073" s="19">
        <v>0</v>
      </c>
      <c r="J1073" s="19">
        <v>5</v>
      </c>
      <c r="K1073" s="19">
        <v>13</v>
      </c>
      <c r="L1073" s="19">
        <v>1</v>
      </c>
      <c r="M1073" s="19">
        <v>0</v>
      </c>
      <c r="N1073" s="19">
        <v>2</v>
      </c>
      <c r="O1073" s="19">
        <v>25</v>
      </c>
      <c r="P1073" s="14" t="str">
        <f>IFERROR(VLOOKUP($A1073,'Fielding Data'!$A:$H,MATCH(P$1,'Fielding Data'!$A$1:$H$1,0),0),"Other")</f>
        <v>1B</v>
      </c>
      <c r="Q1073" s="14">
        <f>IFERROR(VLOOKUP($A1073,'Fielding Data'!$A:$H,MATCH(Q$1,'Fielding Data'!$A$1:$H$1,0),0),"Other")</f>
        <v>30</v>
      </c>
      <c r="R1073" s="14">
        <f>IFERROR(VLOOKUP($A1073,'Fielding Data'!$A:$H,MATCH(R$1,'Fielding Data'!$A$1:$H$1,0),0),"Other")</f>
        <v>0</v>
      </c>
      <c r="S1073" s="14">
        <f>IFERROR(VLOOKUP($A1073,'Fielding Data'!$A:$H,MATCH(S$1,'Fielding Data'!$A$1:$H$1,0),0),"Other")</f>
        <v>0</v>
      </c>
      <c r="T1073" s="14">
        <f>IFERROR(VLOOKUP($A1073,'Fielding Data'!$A:$H,MATCH(T$1,'Fielding Data'!$A$1:$H$1,0),0),"Other")</f>
        <v>2</v>
      </c>
      <c r="U1073" s="14">
        <f>SUMIFS('Fielding Data'!E:E,'Fielding Data'!$A:$A,'Hitting Data'!$A1073)</f>
        <v>38</v>
      </c>
      <c r="V1073" s="14">
        <f>SUMIFS('Fielding Data'!F:F,'Fielding Data'!$A:$A,'Hitting Data'!$A1073)</f>
        <v>27</v>
      </c>
      <c r="W1073" s="14">
        <f>SUMIFS('Fielding Data'!G:G,'Fielding Data'!$A:$A,'Hitting Data'!$A1073)</f>
        <v>4</v>
      </c>
      <c r="X1073" s="14">
        <f>SUMIFS('Fielding Data'!H:H,'Fielding Data'!$A:$A,'Hitting Data'!$A1073)</f>
        <v>7</v>
      </c>
    </row>
    <row r="1074" spans="1:24" x14ac:dyDescent="0.25">
      <c r="A1074" s="14" t="str">
        <f t="shared" si="16"/>
        <v>victosh012010</v>
      </c>
      <c r="B1074" s="19" t="s">
        <v>408</v>
      </c>
      <c r="C1074" s="19">
        <v>2010</v>
      </c>
      <c r="D1074" s="19">
        <v>147</v>
      </c>
      <c r="E1074" s="19">
        <v>587</v>
      </c>
      <c r="F1074" s="19">
        <v>84</v>
      </c>
      <c r="G1074" s="19">
        <v>152</v>
      </c>
      <c r="H1074" s="19">
        <v>26</v>
      </c>
      <c r="I1074" s="19">
        <v>10</v>
      </c>
      <c r="J1074" s="19">
        <v>18</v>
      </c>
      <c r="K1074" s="19">
        <v>69</v>
      </c>
      <c r="L1074" s="19">
        <v>34</v>
      </c>
      <c r="M1074" s="19">
        <v>6</v>
      </c>
      <c r="N1074" s="19">
        <v>53</v>
      </c>
      <c r="O1074" s="19">
        <v>79</v>
      </c>
      <c r="P1074" s="14" t="str">
        <f>IFERROR(VLOOKUP($A1074,'Fielding Data'!$A:$H,MATCH(P$1,'Fielding Data'!$A$1:$H$1,0),0),"Other")</f>
        <v>CF</v>
      </c>
      <c r="Q1074" s="14">
        <f>IFERROR(VLOOKUP($A1074,'Fielding Data'!$A:$H,MATCH(Q$1,'Fielding Data'!$A$1:$H$1,0),0),"Other")</f>
        <v>0</v>
      </c>
      <c r="R1074" s="14">
        <f>IFERROR(VLOOKUP($A1074,'Fielding Data'!$A:$H,MATCH(R$1,'Fielding Data'!$A$1:$H$1,0),0),"Other")</f>
        <v>0</v>
      </c>
      <c r="S1074" s="14">
        <f>IFERROR(VLOOKUP($A1074,'Fielding Data'!$A:$H,MATCH(S$1,'Fielding Data'!$A$1:$H$1,0),0),"Other")</f>
        <v>0</v>
      </c>
      <c r="T1074" s="14">
        <f>IFERROR(VLOOKUP($A1074,'Fielding Data'!$A:$H,MATCH(T$1,'Fielding Data'!$A$1:$H$1,0),0),"Other")</f>
        <v>0</v>
      </c>
      <c r="U1074" s="14">
        <f>SUMIFS('Fielding Data'!E:E,'Fielding Data'!$A:$A,'Hitting Data'!$A1074)</f>
        <v>360</v>
      </c>
      <c r="V1074" s="14">
        <f>SUMIFS('Fielding Data'!F:F,'Fielding Data'!$A:$A,'Hitting Data'!$A1074)</f>
        <v>11</v>
      </c>
      <c r="W1074" s="14">
        <f>SUMIFS('Fielding Data'!G:G,'Fielding Data'!$A:$A,'Hitting Data'!$A1074)</f>
        <v>2</v>
      </c>
      <c r="X1074" s="14">
        <f>SUMIFS('Fielding Data'!H:H,'Fielding Data'!$A:$A,'Hitting Data'!$A1074)</f>
        <v>4</v>
      </c>
    </row>
    <row r="1075" spans="1:24" x14ac:dyDescent="0.25">
      <c r="A1075" s="14" t="str">
        <f t="shared" si="16"/>
        <v>villaca012010</v>
      </c>
      <c r="B1075" s="19" t="s">
        <v>740</v>
      </c>
      <c r="C1075" s="19">
        <v>2010</v>
      </c>
      <c r="D1075" s="19">
        <v>50</v>
      </c>
      <c r="E1075" s="19">
        <v>4</v>
      </c>
      <c r="F1075" s="19">
        <v>0</v>
      </c>
      <c r="G1075" s="19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2</v>
      </c>
      <c r="P1075" s="14" t="str">
        <f>IFERROR(VLOOKUP($A1075,'Fielding Data'!$A:$H,MATCH(P$1,'Fielding Data'!$A$1:$H$1,0),0),"Other")</f>
        <v>P</v>
      </c>
      <c r="Q1075" s="14">
        <f>IFERROR(VLOOKUP($A1075,'Fielding Data'!$A:$H,MATCH(Q$1,'Fielding Data'!$A$1:$H$1,0),0),"Other")</f>
        <v>3</v>
      </c>
      <c r="R1075" s="14">
        <f>IFERROR(VLOOKUP($A1075,'Fielding Data'!$A:$H,MATCH(R$1,'Fielding Data'!$A$1:$H$1,0),0),"Other")</f>
        <v>3</v>
      </c>
      <c r="S1075" s="14">
        <f>IFERROR(VLOOKUP($A1075,'Fielding Data'!$A:$H,MATCH(S$1,'Fielding Data'!$A$1:$H$1,0),0),"Other")</f>
        <v>0</v>
      </c>
      <c r="T1075" s="14">
        <f>IFERROR(VLOOKUP($A1075,'Fielding Data'!$A:$H,MATCH(T$1,'Fielding Data'!$A$1:$H$1,0),0),"Other")</f>
        <v>1</v>
      </c>
      <c r="U1075" s="14">
        <f>SUMIFS('Fielding Data'!E:E,'Fielding Data'!$A:$A,'Hitting Data'!$A1075)</f>
        <v>3</v>
      </c>
      <c r="V1075" s="14">
        <f>SUMIFS('Fielding Data'!F:F,'Fielding Data'!$A:$A,'Hitting Data'!$A1075)</f>
        <v>3</v>
      </c>
      <c r="W1075" s="14">
        <f>SUMIFS('Fielding Data'!G:G,'Fielding Data'!$A:$A,'Hitting Data'!$A1075)</f>
        <v>0</v>
      </c>
      <c r="X1075" s="14">
        <f>SUMIFS('Fielding Data'!H:H,'Fielding Data'!$A:$A,'Hitting Data'!$A1075)</f>
        <v>1</v>
      </c>
    </row>
    <row r="1076" spans="1:24" x14ac:dyDescent="0.25">
      <c r="A1076" s="14" t="str">
        <f t="shared" si="16"/>
        <v>villahe022010</v>
      </c>
      <c r="B1076" s="19" t="s">
        <v>1408</v>
      </c>
      <c r="C1076" s="19">
        <v>2010</v>
      </c>
      <c r="D1076" s="19">
        <v>8</v>
      </c>
      <c r="E1076" s="19">
        <v>0</v>
      </c>
      <c r="F1076" s="19">
        <v>0</v>
      </c>
      <c r="G1076" s="19">
        <v>0</v>
      </c>
      <c r="H1076" s="19">
        <v>0</v>
      </c>
      <c r="I1076" s="19">
        <v>0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4" t="str">
        <f>IFERROR(VLOOKUP($A1076,'Fielding Data'!$A:$H,MATCH(P$1,'Fielding Data'!$A$1:$H$1,0),0),"Other")</f>
        <v>P</v>
      </c>
      <c r="Q1076" s="14">
        <f>IFERROR(VLOOKUP($A1076,'Fielding Data'!$A:$H,MATCH(Q$1,'Fielding Data'!$A$1:$H$1,0),0),"Other")</f>
        <v>1</v>
      </c>
      <c r="R1076" s="14">
        <f>IFERROR(VLOOKUP($A1076,'Fielding Data'!$A:$H,MATCH(R$1,'Fielding Data'!$A$1:$H$1,0),0),"Other")</f>
        <v>0</v>
      </c>
      <c r="S1076" s="14">
        <f>IFERROR(VLOOKUP($A1076,'Fielding Data'!$A:$H,MATCH(S$1,'Fielding Data'!$A$1:$H$1,0),0),"Other")</f>
        <v>1</v>
      </c>
      <c r="T1076" s="14">
        <f>IFERROR(VLOOKUP($A1076,'Fielding Data'!$A:$H,MATCH(T$1,'Fielding Data'!$A$1:$H$1,0),0),"Other")</f>
        <v>0</v>
      </c>
      <c r="U1076" s="14">
        <f>SUMIFS('Fielding Data'!E:E,'Fielding Data'!$A:$A,'Hitting Data'!$A1076)</f>
        <v>1</v>
      </c>
      <c r="V1076" s="14">
        <f>SUMIFS('Fielding Data'!F:F,'Fielding Data'!$A:$A,'Hitting Data'!$A1076)</f>
        <v>0</v>
      </c>
      <c r="W1076" s="14">
        <f>SUMIFS('Fielding Data'!G:G,'Fielding Data'!$A:$A,'Hitting Data'!$A1076)</f>
        <v>1</v>
      </c>
      <c r="X1076" s="14">
        <f>SUMIFS('Fielding Data'!H:H,'Fielding Data'!$A:$A,'Hitting Data'!$A1076)</f>
        <v>0</v>
      </c>
    </row>
    <row r="1077" spans="1:24" x14ac:dyDescent="0.25">
      <c r="A1077" s="14" t="str">
        <f t="shared" si="16"/>
        <v>violape012010</v>
      </c>
      <c r="B1077" s="19" t="s">
        <v>1206</v>
      </c>
      <c r="C1077" s="19">
        <v>2010</v>
      </c>
      <c r="D1077" s="19">
        <v>2</v>
      </c>
      <c r="E1077" s="19">
        <v>0</v>
      </c>
      <c r="F1077" s="19">
        <v>0</v>
      </c>
      <c r="G1077" s="19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4" t="str">
        <f>IFERROR(VLOOKUP($A1077,'Fielding Data'!$A:$H,MATCH(P$1,'Fielding Data'!$A$1:$H$1,0),0),"Other")</f>
        <v>P</v>
      </c>
      <c r="Q1077" s="14">
        <f>IFERROR(VLOOKUP($A1077,'Fielding Data'!$A:$H,MATCH(Q$1,'Fielding Data'!$A$1:$H$1,0),0),"Other")</f>
        <v>0</v>
      </c>
      <c r="R1077" s="14">
        <f>IFERROR(VLOOKUP($A1077,'Fielding Data'!$A:$H,MATCH(R$1,'Fielding Data'!$A$1:$H$1,0),0),"Other")</f>
        <v>0</v>
      </c>
      <c r="S1077" s="14">
        <f>IFERROR(VLOOKUP($A1077,'Fielding Data'!$A:$H,MATCH(S$1,'Fielding Data'!$A$1:$H$1,0),0),"Other")</f>
        <v>0</v>
      </c>
      <c r="T1077" s="14">
        <f>IFERROR(VLOOKUP($A1077,'Fielding Data'!$A:$H,MATCH(T$1,'Fielding Data'!$A$1:$H$1,0),0),"Other")</f>
        <v>0</v>
      </c>
      <c r="U1077" s="14">
        <f>SUMIFS('Fielding Data'!E:E,'Fielding Data'!$A:$A,'Hitting Data'!$A1077)</f>
        <v>0</v>
      </c>
      <c r="V1077" s="14">
        <f>SUMIFS('Fielding Data'!F:F,'Fielding Data'!$A:$A,'Hitting Data'!$A1077)</f>
        <v>0</v>
      </c>
      <c r="W1077" s="14">
        <f>SUMIFS('Fielding Data'!G:G,'Fielding Data'!$A:$A,'Hitting Data'!$A1077)</f>
        <v>0</v>
      </c>
      <c r="X1077" s="14">
        <f>SUMIFS('Fielding Data'!H:H,'Fielding Data'!$A:$A,'Hitting Data'!$A1077)</f>
        <v>0</v>
      </c>
    </row>
    <row r="1078" spans="1:24" x14ac:dyDescent="0.25">
      <c r="A1078" s="14" t="str">
        <f t="shared" si="16"/>
        <v>vizquom012010</v>
      </c>
      <c r="B1078" s="19" t="s">
        <v>208</v>
      </c>
      <c r="C1078" s="19">
        <v>2010</v>
      </c>
      <c r="D1078" s="19">
        <v>108</v>
      </c>
      <c r="E1078" s="19">
        <v>344</v>
      </c>
      <c r="F1078" s="19">
        <v>36</v>
      </c>
      <c r="G1078" s="19">
        <v>95</v>
      </c>
      <c r="H1078" s="19">
        <v>11</v>
      </c>
      <c r="I1078" s="19">
        <v>1</v>
      </c>
      <c r="J1078" s="19">
        <v>2</v>
      </c>
      <c r="K1078" s="19">
        <v>30</v>
      </c>
      <c r="L1078" s="19">
        <v>11</v>
      </c>
      <c r="M1078" s="19">
        <v>7</v>
      </c>
      <c r="N1078" s="19">
        <v>34</v>
      </c>
      <c r="O1078" s="19">
        <v>45</v>
      </c>
      <c r="P1078" s="14" t="str">
        <f>IFERROR(VLOOKUP($A1078,'Fielding Data'!$A:$H,MATCH(P$1,'Fielding Data'!$A$1:$H$1,0),0),"Other")</f>
        <v>2B</v>
      </c>
      <c r="Q1078" s="14">
        <f>IFERROR(VLOOKUP($A1078,'Fielding Data'!$A:$H,MATCH(Q$1,'Fielding Data'!$A$1:$H$1,0),0),"Other")</f>
        <v>22</v>
      </c>
      <c r="R1078" s="14">
        <f>IFERROR(VLOOKUP($A1078,'Fielding Data'!$A:$H,MATCH(R$1,'Fielding Data'!$A$1:$H$1,0),0),"Other")</f>
        <v>41</v>
      </c>
      <c r="S1078" s="14">
        <f>IFERROR(VLOOKUP($A1078,'Fielding Data'!$A:$H,MATCH(S$1,'Fielding Data'!$A$1:$H$1,0),0),"Other")</f>
        <v>0</v>
      </c>
      <c r="T1078" s="14">
        <f>IFERROR(VLOOKUP($A1078,'Fielding Data'!$A:$H,MATCH(T$1,'Fielding Data'!$A$1:$H$1,0),0),"Other")</f>
        <v>9</v>
      </c>
      <c r="U1078" s="14">
        <f>SUMIFS('Fielding Data'!E:E,'Fielding Data'!$A:$A,'Hitting Data'!$A1078)</f>
        <v>66</v>
      </c>
      <c r="V1078" s="14">
        <f>SUMIFS('Fielding Data'!F:F,'Fielding Data'!$A:$A,'Hitting Data'!$A1078)</f>
        <v>166</v>
      </c>
      <c r="W1078" s="14">
        <f>SUMIFS('Fielding Data'!G:G,'Fielding Data'!$A:$A,'Hitting Data'!$A1078)</f>
        <v>3</v>
      </c>
      <c r="X1078" s="14">
        <f>SUMIFS('Fielding Data'!H:H,'Fielding Data'!$A:$A,'Hitting Data'!$A1078)</f>
        <v>30</v>
      </c>
    </row>
    <row r="1079" spans="1:24" x14ac:dyDescent="0.25">
      <c r="A1079" s="14" t="str">
        <f t="shared" si="16"/>
        <v>volqued012010</v>
      </c>
      <c r="B1079" s="19" t="s">
        <v>616</v>
      </c>
      <c r="C1079" s="19">
        <v>2010</v>
      </c>
      <c r="D1079" s="19">
        <v>12</v>
      </c>
      <c r="E1079" s="19">
        <v>17</v>
      </c>
      <c r="F1079" s="19">
        <v>1</v>
      </c>
      <c r="G1079" s="19">
        <v>2</v>
      </c>
      <c r="H1079" s="19">
        <v>0</v>
      </c>
      <c r="I1079" s="19">
        <v>0</v>
      </c>
      <c r="J1079" s="19">
        <v>0</v>
      </c>
      <c r="K1079" s="19">
        <v>0</v>
      </c>
      <c r="L1079" s="19">
        <v>0</v>
      </c>
      <c r="M1079" s="19">
        <v>0</v>
      </c>
      <c r="N1079" s="19">
        <v>1</v>
      </c>
      <c r="O1079" s="19">
        <v>7</v>
      </c>
      <c r="P1079" s="14" t="str">
        <f>IFERROR(VLOOKUP($A1079,'Fielding Data'!$A:$H,MATCH(P$1,'Fielding Data'!$A$1:$H$1,0),0),"Other")</f>
        <v>P</v>
      </c>
      <c r="Q1079" s="14">
        <f>IFERROR(VLOOKUP($A1079,'Fielding Data'!$A:$H,MATCH(Q$1,'Fielding Data'!$A$1:$H$1,0),0),"Other")</f>
        <v>0</v>
      </c>
      <c r="R1079" s="14">
        <f>IFERROR(VLOOKUP($A1079,'Fielding Data'!$A:$H,MATCH(R$1,'Fielding Data'!$A$1:$H$1,0),0),"Other")</f>
        <v>12</v>
      </c>
      <c r="S1079" s="14">
        <f>IFERROR(VLOOKUP($A1079,'Fielding Data'!$A:$H,MATCH(S$1,'Fielding Data'!$A$1:$H$1,0),0),"Other")</f>
        <v>0</v>
      </c>
      <c r="T1079" s="14">
        <f>IFERROR(VLOOKUP($A1079,'Fielding Data'!$A:$H,MATCH(T$1,'Fielding Data'!$A$1:$H$1,0),0),"Other")</f>
        <v>0</v>
      </c>
      <c r="U1079" s="14">
        <f>SUMIFS('Fielding Data'!E:E,'Fielding Data'!$A:$A,'Hitting Data'!$A1079)</f>
        <v>0</v>
      </c>
      <c r="V1079" s="14">
        <f>SUMIFS('Fielding Data'!F:F,'Fielding Data'!$A:$A,'Hitting Data'!$A1079)</f>
        <v>12</v>
      </c>
      <c r="W1079" s="14">
        <f>SUMIFS('Fielding Data'!G:G,'Fielding Data'!$A:$A,'Hitting Data'!$A1079)</f>
        <v>0</v>
      </c>
      <c r="X1079" s="14">
        <f>SUMIFS('Fielding Data'!H:H,'Fielding Data'!$A:$A,'Hitting Data'!$A1079)</f>
        <v>0</v>
      </c>
    </row>
    <row r="1080" spans="1:24" x14ac:dyDescent="0.25">
      <c r="A1080" s="14" t="str">
        <f t="shared" si="16"/>
        <v>volstch012010</v>
      </c>
      <c r="B1080" s="19" t="s">
        <v>1031</v>
      </c>
      <c r="C1080" s="19">
        <v>2010</v>
      </c>
      <c r="D1080" s="19">
        <v>30</v>
      </c>
      <c r="E1080" s="19">
        <v>54</v>
      </c>
      <c r="F1080" s="19">
        <v>1</v>
      </c>
      <c r="G1080" s="19">
        <v>5</v>
      </c>
      <c r="H1080" s="19">
        <v>1</v>
      </c>
      <c r="I1080" s="19">
        <v>0</v>
      </c>
      <c r="J1080" s="19">
        <v>0</v>
      </c>
      <c r="K1080" s="19">
        <v>2</v>
      </c>
      <c r="L1080" s="19">
        <v>0</v>
      </c>
      <c r="M1080" s="19">
        <v>0</v>
      </c>
      <c r="N1080" s="19">
        <v>0</v>
      </c>
      <c r="O1080" s="19">
        <v>28</v>
      </c>
      <c r="P1080" s="14" t="str">
        <f>IFERROR(VLOOKUP($A1080,'Fielding Data'!$A:$H,MATCH(P$1,'Fielding Data'!$A$1:$H$1,0),0),"Other")</f>
        <v>P</v>
      </c>
      <c r="Q1080" s="14">
        <f>IFERROR(VLOOKUP($A1080,'Fielding Data'!$A:$H,MATCH(Q$1,'Fielding Data'!$A$1:$H$1,0),0),"Other")</f>
        <v>5</v>
      </c>
      <c r="R1080" s="14">
        <f>IFERROR(VLOOKUP($A1080,'Fielding Data'!$A:$H,MATCH(R$1,'Fielding Data'!$A$1:$H$1,0),0),"Other")</f>
        <v>27</v>
      </c>
      <c r="S1080" s="14">
        <f>IFERROR(VLOOKUP($A1080,'Fielding Data'!$A:$H,MATCH(S$1,'Fielding Data'!$A$1:$H$1,0),0),"Other")</f>
        <v>0</v>
      </c>
      <c r="T1080" s="14">
        <f>IFERROR(VLOOKUP($A1080,'Fielding Data'!$A:$H,MATCH(T$1,'Fielding Data'!$A$1:$H$1,0),0),"Other")</f>
        <v>1</v>
      </c>
      <c r="U1080" s="14">
        <f>SUMIFS('Fielding Data'!E:E,'Fielding Data'!$A:$A,'Hitting Data'!$A1080)</f>
        <v>5</v>
      </c>
      <c r="V1080" s="14">
        <f>SUMIFS('Fielding Data'!F:F,'Fielding Data'!$A:$A,'Hitting Data'!$A1080)</f>
        <v>27</v>
      </c>
      <c r="W1080" s="14">
        <f>SUMIFS('Fielding Data'!G:G,'Fielding Data'!$A:$A,'Hitting Data'!$A1080)</f>
        <v>0</v>
      </c>
      <c r="X1080" s="14">
        <f>SUMIFS('Fielding Data'!H:H,'Fielding Data'!$A:$A,'Hitting Data'!$A1080)</f>
        <v>1</v>
      </c>
    </row>
    <row r="1081" spans="1:24" x14ac:dyDescent="0.25">
      <c r="A1081" s="14" t="str">
        <f t="shared" si="16"/>
        <v>vottojo012010</v>
      </c>
      <c r="B1081" s="19" t="s">
        <v>867</v>
      </c>
      <c r="C1081" s="19">
        <v>2010</v>
      </c>
      <c r="D1081" s="19">
        <v>150</v>
      </c>
      <c r="E1081" s="19">
        <v>547</v>
      </c>
      <c r="F1081" s="19">
        <v>106</v>
      </c>
      <c r="G1081" s="19">
        <v>177</v>
      </c>
      <c r="H1081" s="19">
        <v>36</v>
      </c>
      <c r="I1081" s="19">
        <v>2</v>
      </c>
      <c r="J1081" s="19">
        <v>37</v>
      </c>
      <c r="K1081" s="19">
        <v>113</v>
      </c>
      <c r="L1081" s="19">
        <v>16</v>
      </c>
      <c r="M1081" s="19">
        <v>5</v>
      </c>
      <c r="N1081" s="19">
        <v>91</v>
      </c>
      <c r="O1081" s="19">
        <v>125</v>
      </c>
      <c r="P1081" s="14" t="str">
        <f>IFERROR(VLOOKUP($A1081,'Fielding Data'!$A:$H,MATCH(P$1,'Fielding Data'!$A$1:$H$1,0),0),"Other")</f>
        <v>1B</v>
      </c>
      <c r="Q1081" s="14">
        <f>IFERROR(VLOOKUP($A1081,'Fielding Data'!$A:$H,MATCH(Q$1,'Fielding Data'!$A$1:$H$1,0),0),"Other")</f>
        <v>1132</v>
      </c>
      <c r="R1081" s="14">
        <f>IFERROR(VLOOKUP($A1081,'Fielding Data'!$A:$H,MATCH(R$1,'Fielding Data'!$A$1:$H$1,0),0),"Other")</f>
        <v>128</v>
      </c>
      <c r="S1081" s="14">
        <f>IFERROR(VLOOKUP($A1081,'Fielding Data'!$A:$H,MATCH(S$1,'Fielding Data'!$A$1:$H$1,0),0),"Other")</f>
        <v>5</v>
      </c>
      <c r="T1081" s="14">
        <f>IFERROR(VLOOKUP($A1081,'Fielding Data'!$A:$H,MATCH(T$1,'Fielding Data'!$A$1:$H$1,0),0),"Other")</f>
        <v>101</v>
      </c>
      <c r="U1081" s="14">
        <f>SUMIFS('Fielding Data'!E:E,'Fielding Data'!$A:$A,'Hitting Data'!$A1081)</f>
        <v>1132</v>
      </c>
      <c r="V1081" s="14">
        <f>SUMIFS('Fielding Data'!F:F,'Fielding Data'!$A:$A,'Hitting Data'!$A1081)</f>
        <v>128</v>
      </c>
      <c r="W1081" s="14">
        <f>SUMIFS('Fielding Data'!G:G,'Fielding Data'!$A:$A,'Hitting Data'!$A1081)</f>
        <v>5</v>
      </c>
      <c r="X1081" s="14">
        <f>SUMIFS('Fielding Data'!H:H,'Fielding Data'!$A:$A,'Hitting Data'!$A1081)</f>
        <v>101</v>
      </c>
    </row>
    <row r="1082" spans="1:24" x14ac:dyDescent="0.25">
      <c r="A1082" s="14" t="str">
        <f t="shared" si="16"/>
        <v>wagnebi022010</v>
      </c>
      <c r="B1082" s="19" t="s">
        <v>210</v>
      </c>
      <c r="C1082" s="19">
        <v>2010</v>
      </c>
      <c r="D1082" s="19">
        <v>71</v>
      </c>
      <c r="E1082" s="19">
        <v>0</v>
      </c>
      <c r="F1082" s="19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4" t="str">
        <f>IFERROR(VLOOKUP($A1082,'Fielding Data'!$A:$H,MATCH(P$1,'Fielding Data'!$A$1:$H$1,0),0),"Other")</f>
        <v>P</v>
      </c>
      <c r="Q1082" s="14">
        <f>IFERROR(VLOOKUP($A1082,'Fielding Data'!$A:$H,MATCH(Q$1,'Fielding Data'!$A$1:$H$1,0),0),"Other")</f>
        <v>3</v>
      </c>
      <c r="R1082" s="14">
        <f>IFERROR(VLOOKUP($A1082,'Fielding Data'!$A:$H,MATCH(R$1,'Fielding Data'!$A$1:$H$1,0),0),"Other")</f>
        <v>7</v>
      </c>
      <c r="S1082" s="14">
        <f>IFERROR(VLOOKUP($A1082,'Fielding Data'!$A:$H,MATCH(S$1,'Fielding Data'!$A$1:$H$1,0),0),"Other")</f>
        <v>1</v>
      </c>
      <c r="T1082" s="14">
        <f>IFERROR(VLOOKUP($A1082,'Fielding Data'!$A:$H,MATCH(T$1,'Fielding Data'!$A$1:$H$1,0),0),"Other")</f>
        <v>0</v>
      </c>
      <c r="U1082" s="14">
        <f>SUMIFS('Fielding Data'!E:E,'Fielding Data'!$A:$A,'Hitting Data'!$A1082)</f>
        <v>3</v>
      </c>
      <c r="V1082" s="14">
        <f>SUMIFS('Fielding Data'!F:F,'Fielding Data'!$A:$A,'Hitting Data'!$A1082)</f>
        <v>7</v>
      </c>
      <c r="W1082" s="14">
        <f>SUMIFS('Fielding Data'!G:G,'Fielding Data'!$A:$A,'Hitting Data'!$A1082)</f>
        <v>1</v>
      </c>
      <c r="X1082" s="14">
        <f>SUMIFS('Fielding Data'!H:H,'Fielding Data'!$A:$A,'Hitting Data'!$A1082)</f>
        <v>0</v>
      </c>
    </row>
    <row r="1083" spans="1:24" x14ac:dyDescent="0.25">
      <c r="A1083" s="14" t="str">
        <f t="shared" si="16"/>
        <v>wainwad012010</v>
      </c>
      <c r="B1083" s="19" t="s">
        <v>617</v>
      </c>
      <c r="C1083" s="19">
        <v>2010</v>
      </c>
      <c r="D1083" s="19">
        <v>37</v>
      </c>
      <c r="E1083" s="19">
        <v>84</v>
      </c>
      <c r="F1083" s="19">
        <v>4</v>
      </c>
      <c r="G1083" s="19">
        <v>14</v>
      </c>
      <c r="H1083" s="19">
        <v>5</v>
      </c>
      <c r="I1083" s="19">
        <v>0</v>
      </c>
      <c r="J1083" s="19">
        <v>0</v>
      </c>
      <c r="K1083" s="19">
        <v>6</v>
      </c>
      <c r="L1083" s="19">
        <v>0</v>
      </c>
      <c r="M1083" s="19">
        <v>0</v>
      </c>
      <c r="N1083" s="19">
        <v>7</v>
      </c>
      <c r="O1083" s="19">
        <v>23</v>
      </c>
      <c r="P1083" s="14" t="str">
        <f>IFERROR(VLOOKUP($A1083,'Fielding Data'!$A:$H,MATCH(P$1,'Fielding Data'!$A$1:$H$1,0),0),"Other")</f>
        <v>P</v>
      </c>
      <c r="Q1083" s="14">
        <f>IFERROR(VLOOKUP($A1083,'Fielding Data'!$A:$H,MATCH(Q$1,'Fielding Data'!$A$1:$H$1,0),0),"Other")</f>
        <v>21</v>
      </c>
      <c r="R1083" s="14">
        <f>IFERROR(VLOOKUP($A1083,'Fielding Data'!$A:$H,MATCH(R$1,'Fielding Data'!$A$1:$H$1,0),0),"Other")</f>
        <v>36</v>
      </c>
      <c r="S1083" s="14">
        <f>IFERROR(VLOOKUP($A1083,'Fielding Data'!$A:$H,MATCH(S$1,'Fielding Data'!$A$1:$H$1,0),0),"Other")</f>
        <v>1</v>
      </c>
      <c r="T1083" s="14">
        <f>IFERROR(VLOOKUP($A1083,'Fielding Data'!$A:$H,MATCH(T$1,'Fielding Data'!$A$1:$H$1,0),0),"Other")</f>
        <v>5</v>
      </c>
      <c r="U1083" s="14">
        <f>SUMIFS('Fielding Data'!E:E,'Fielding Data'!$A:$A,'Hitting Data'!$A1083)</f>
        <v>21</v>
      </c>
      <c r="V1083" s="14">
        <f>SUMIFS('Fielding Data'!F:F,'Fielding Data'!$A:$A,'Hitting Data'!$A1083)</f>
        <v>36</v>
      </c>
      <c r="W1083" s="14">
        <f>SUMIFS('Fielding Data'!G:G,'Fielding Data'!$A:$A,'Hitting Data'!$A1083)</f>
        <v>1</v>
      </c>
      <c r="X1083" s="14">
        <f>SUMIFS('Fielding Data'!H:H,'Fielding Data'!$A:$A,'Hitting Data'!$A1083)</f>
        <v>5</v>
      </c>
    </row>
    <row r="1084" spans="1:24" x14ac:dyDescent="0.25">
      <c r="A1084" s="14" t="str">
        <f t="shared" si="16"/>
        <v>wakefti012010</v>
      </c>
      <c r="B1084" s="19" t="s">
        <v>211</v>
      </c>
      <c r="C1084" s="19">
        <v>2010</v>
      </c>
      <c r="D1084" s="19">
        <v>32</v>
      </c>
      <c r="E1084" s="19">
        <v>4</v>
      </c>
      <c r="F1084" s="19">
        <v>0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1</v>
      </c>
      <c r="O1084" s="19">
        <v>2</v>
      </c>
      <c r="P1084" s="14" t="str">
        <f>IFERROR(VLOOKUP($A1084,'Fielding Data'!$A:$H,MATCH(P$1,'Fielding Data'!$A$1:$H$1,0),0),"Other")</f>
        <v>P</v>
      </c>
      <c r="Q1084" s="14">
        <f>IFERROR(VLOOKUP($A1084,'Fielding Data'!$A:$H,MATCH(Q$1,'Fielding Data'!$A$1:$H$1,0),0),"Other")</f>
        <v>9</v>
      </c>
      <c r="R1084" s="14">
        <f>IFERROR(VLOOKUP($A1084,'Fielding Data'!$A:$H,MATCH(R$1,'Fielding Data'!$A$1:$H$1,0),0),"Other")</f>
        <v>15</v>
      </c>
      <c r="S1084" s="14">
        <f>IFERROR(VLOOKUP($A1084,'Fielding Data'!$A:$H,MATCH(S$1,'Fielding Data'!$A$1:$H$1,0),0),"Other")</f>
        <v>2</v>
      </c>
      <c r="T1084" s="14">
        <f>IFERROR(VLOOKUP($A1084,'Fielding Data'!$A:$H,MATCH(T$1,'Fielding Data'!$A$1:$H$1,0),0),"Other")</f>
        <v>0</v>
      </c>
      <c r="U1084" s="14">
        <f>SUMIFS('Fielding Data'!E:E,'Fielding Data'!$A:$A,'Hitting Data'!$A1084)</f>
        <v>9</v>
      </c>
      <c r="V1084" s="14">
        <f>SUMIFS('Fielding Data'!F:F,'Fielding Data'!$A:$A,'Hitting Data'!$A1084)</f>
        <v>15</v>
      </c>
      <c r="W1084" s="14">
        <f>SUMIFS('Fielding Data'!G:G,'Fielding Data'!$A:$A,'Hitting Data'!$A1084)</f>
        <v>2</v>
      </c>
      <c r="X1084" s="14">
        <f>SUMIFS('Fielding Data'!H:H,'Fielding Data'!$A:$A,'Hitting Data'!$A1084)</f>
        <v>0</v>
      </c>
    </row>
    <row r="1085" spans="1:24" x14ac:dyDescent="0.25">
      <c r="A1085" s="14" t="str">
        <f t="shared" si="16"/>
        <v>waldejo012010</v>
      </c>
      <c r="B1085" s="19" t="s">
        <v>1409</v>
      </c>
      <c r="C1085" s="19">
        <v>2010</v>
      </c>
      <c r="D1085" s="19">
        <v>16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4" t="str">
        <f>IFERROR(VLOOKUP($A1085,'Fielding Data'!$A:$H,MATCH(P$1,'Fielding Data'!$A$1:$H$1,0),0),"Other")</f>
        <v>P</v>
      </c>
      <c r="Q1085" s="14">
        <f>IFERROR(VLOOKUP($A1085,'Fielding Data'!$A:$H,MATCH(Q$1,'Fielding Data'!$A$1:$H$1,0),0),"Other")</f>
        <v>2</v>
      </c>
      <c r="R1085" s="14">
        <f>IFERROR(VLOOKUP($A1085,'Fielding Data'!$A:$H,MATCH(R$1,'Fielding Data'!$A$1:$H$1,0),0),"Other")</f>
        <v>4</v>
      </c>
      <c r="S1085" s="14">
        <f>IFERROR(VLOOKUP($A1085,'Fielding Data'!$A:$H,MATCH(S$1,'Fielding Data'!$A$1:$H$1,0),0),"Other")</f>
        <v>0</v>
      </c>
      <c r="T1085" s="14">
        <f>IFERROR(VLOOKUP($A1085,'Fielding Data'!$A:$H,MATCH(T$1,'Fielding Data'!$A$1:$H$1,0),0),"Other")</f>
        <v>0</v>
      </c>
      <c r="U1085" s="14">
        <f>SUMIFS('Fielding Data'!E:E,'Fielding Data'!$A:$A,'Hitting Data'!$A1085)</f>
        <v>2</v>
      </c>
      <c r="V1085" s="14">
        <f>SUMIFS('Fielding Data'!F:F,'Fielding Data'!$A:$A,'Hitting Data'!$A1085)</f>
        <v>4</v>
      </c>
      <c r="W1085" s="14">
        <f>SUMIFS('Fielding Data'!G:G,'Fielding Data'!$A:$A,'Hitting Data'!$A1085)</f>
        <v>0</v>
      </c>
      <c r="X1085" s="14">
        <f>SUMIFS('Fielding Data'!H:H,'Fielding Data'!$A:$A,'Hitting Data'!$A1085)</f>
        <v>0</v>
      </c>
    </row>
    <row r="1086" spans="1:24" x14ac:dyDescent="0.25">
      <c r="A1086" s="14" t="str">
        <f t="shared" si="16"/>
        <v>walkene012010</v>
      </c>
      <c r="B1086" s="19" t="s">
        <v>1207</v>
      </c>
      <c r="C1086" s="19">
        <v>2010</v>
      </c>
      <c r="D1086" s="19">
        <v>110</v>
      </c>
      <c r="E1086" s="19">
        <v>426</v>
      </c>
      <c r="F1086" s="19">
        <v>57</v>
      </c>
      <c r="G1086" s="19">
        <v>126</v>
      </c>
      <c r="H1086" s="19">
        <v>29</v>
      </c>
      <c r="I1086" s="19">
        <v>3</v>
      </c>
      <c r="J1086" s="19">
        <v>12</v>
      </c>
      <c r="K1086" s="19">
        <v>66</v>
      </c>
      <c r="L1086" s="19">
        <v>2</v>
      </c>
      <c r="M1086" s="19">
        <v>3</v>
      </c>
      <c r="N1086" s="19">
        <v>34</v>
      </c>
      <c r="O1086" s="19">
        <v>83</v>
      </c>
      <c r="P1086" s="14" t="str">
        <f>IFERROR(VLOOKUP($A1086,'Fielding Data'!$A:$H,MATCH(P$1,'Fielding Data'!$A$1:$H$1,0),0),"Other")</f>
        <v>2B</v>
      </c>
      <c r="Q1086" s="14">
        <f>IFERROR(VLOOKUP($A1086,'Fielding Data'!$A:$H,MATCH(Q$1,'Fielding Data'!$A$1:$H$1,0),0),"Other")</f>
        <v>222</v>
      </c>
      <c r="R1086" s="14">
        <f>IFERROR(VLOOKUP($A1086,'Fielding Data'!$A:$H,MATCH(R$1,'Fielding Data'!$A$1:$H$1,0),0),"Other")</f>
        <v>234</v>
      </c>
      <c r="S1086" s="14">
        <f>IFERROR(VLOOKUP($A1086,'Fielding Data'!$A:$H,MATCH(S$1,'Fielding Data'!$A$1:$H$1,0),0),"Other")</f>
        <v>7</v>
      </c>
      <c r="T1086" s="14">
        <f>IFERROR(VLOOKUP($A1086,'Fielding Data'!$A:$H,MATCH(T$1,'Fielding Data'!$A$1:$H$1,0),0),"Other")</f>
        <v>62</v>
      </c>
      <c r="U1086" s="14">
        <f>SUMIFS('Fielding Data'!E:E,'Fielding Data'!$A:$A,'Hitting Data'!$A1086)</f>
        <v>226</v>
      </c>
      <c r="V1086" s="14">
        <f>SUMIFS('Fielding Data'!F:F,'Fielding Data'!$A:$A,'Hitting Data'!$A1086)</f>
        <v>244</v>
      </c>
      <c r="W1086" s="14">
        <f>SUMIFS('Fielding Data'!G:G,'Fielding Data'!$A:$A,'Hitting Data'!$A1086)</f>
        <v>8</v>
      </c>
      <c r="X1086" s="14">
        <f>SUMIFS('Fielding Data'!H:H,'Fielding Data'!$A:$A,'Hitting Data'!$A1086)</f>
        <v>62</v>
      </c>
    </row>
    <row r="1087" spans="1:24" x14ac:dyDescent="0.25">
      <c r="A1087" s="14" t="str">
        <f t="shared" si="16"/>
        <v>walkety012010</v>
      </c>
      <c r="B1087" s="19" t="s">
        <v>346</v>
      </c>
      <c r="C1087" s="19">
        <v>2010</v>
      </c>
      <c r="D1087" s="19">
        <v>24</v>
      </c>
      <c r="E1087" s="19">
        <v>2</v>
      </c>
      <c r="F1087" s="19">
        <v>0</v>
      </c>
      <c r="G1087" s="19">
        <v>0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1</v>
      </c>
      <c r="P1087" s="14" t="str">
        <f>IFERROR(VLOOKUP($A1087,'Fielding Data'!$A:$H,MATCH(P$1,'Fielding Data'!$A$1:$H$1,0),0),"Other")</f>
        <v>P</v>
      </c>
      <c r="Q1087" s="14">
        <f>IFERROR(VLOOKUP($A1087,'Fielding Data'!$A:$H,MATCH(Q$1,'Fielding Data'!$A$1:$H$1,0),0),"Other")</f>
        <v>2</v>
      </c>
      <c r="R1087" s="14">
        <f>IFERROR(VLOOKUP($A1087,'Fielding Data'!$A:$H,MATCH(R$1,'Fielding Data'!$A$1:$H$1,0),0),"Other")</f>
        <v>6</v>
      </c>
      <c r="S1087" s="14">
        <f>IFERROR(VLOOKUP($A1087,'Fielding Data'!$A:$H,MATCH(S$1,'Fielding Data'!$A$1:$H$1,0),0),"Other")</f>
        <v>1</v>
      </c>
      <c r="T1087" s="14">
        <f>IFERROR(VLOOKUP($A1087,'Fielding Data'!$A:$H,MATCH(T$1,'Fielding Data'!$A$1:$H$1,0),0),"Other")</f>
        <v>0</v>
      </c>
      <c r="U1087" s="14">
        <f>SUMIFS('Fielding Data'!E:E,'Fielding Data'!$A:$A,'Hitting Data'!$A1087)</f>
        <v>2</v>
      </c>
      <c r="V1087" s="14">
        <f>SUMIFS('Fielding Data'!F:F,'Fielding Data'!$A:$A,'Hitting Data'!$A1087)</f>
        <v>6</v>
      </c>
      <c r="W1087" s="14">
        <f>SUMIFS('Fielding Data'!G:G,'Fielding Data'!$A:$A,'Hitting Data'!$A1087)</f>
        <v>1</v>
      </c>
      <c r="X1087" s="14">
        <f>SUMIFS('Fielding Data'!H:H,'Fielding Data'!$A:$A,'Hitting Data'!$A1087)</f>
        <v>0</v>
      </c>
    </row>
    <row r="1088" spans="1:24" x14ac:dyDescent="0.25">
      <c r="A1088" s="14" t="str">
        <f t="shared" si="16"/>
        <v>wallabr012010</v>
      </c>
      <c r="B1088" s="19" t="s">
        <v>1410</v>
      </c>
      <c r="C1088" s="19">
        <v>2010</v>
      </c>
      <c r="D1088" s="19">
        <v>51</v>
      </c>
      <c r="E1088" s="19">
        <v>144</v>
      </c>
      <c r="F1088" s="19">
        <v>14</v>
      </c>
      <c r="G1088" s="19">
        <v>32</v>
      </c>
      <c r="H1088" s="19">
        <v>6</v>
      </c>
      <c r="I1088" s="19">
        <v>1</v>
      </c>
      <c r="J1088" s="19">
        <v>2</v>
      </c>
      <c r="K1088" s="19">
        <v>13</v>
      </c>
      <c r="L1088" s="19">
        <v>0</v>
      </c>
      <c r="M1088" s="19">
        <v>0</v>
      </c>
      <c r="N1088" s="19">
        <v>8</v>
      </c>
      <c r="O1088" s="19">
        <v>50</v>
      </c>
      <c r="P1088" s="14" t="str">
        <f>IFERROR(VLOOKUP($A1088,'Fielding Data'!$A:$H,MATCH(P$1,'Fielding Data'!$A$1:$H$1,0),0),"Other")</f>
        <v>1B</v>
      </c>
      <c r="Q1088" s="14">
        <f>IFERROR(VLOOKUP($A1088,'Fielding Data'!$A:$H,MATCH(Q$1,'Fielding Data'!$A$1:$H$1,0),0),"Other")</f>
        <v>327</v>
      </c>
      <c r="R1088" s="14">
        <f>IFERROR(VLOOKUP($A1088,'Fielding Data'!$A:$H,MATCH(R$1,'Fielding Data'!$A$1:$H$1,0),0),"Other")</f>
        <v>32</v>
      </c>
      <c r="S1088" s="14">
        <f>IFERROR(VLOOKUP($A1088,'Fielding Data'!$A:$H,MATCH(S$1,'Fielding Data'!$A$1:$H$1,0),0),"Other")</f>
        <v>3</v>
      </c>
      <c r="T1088" s="14">
        <f>IFERROR(VLOOKUP($A1088,'Fielding Data'!$A:$H,MATCH(T$1,'Fielding Data'!$A$1:$H$1,0),0),"Other")</f>
        <v>31</v>
      </c>
      <c r="U1088" s="14">
        <f>SUMIFS('Fielding Data'!E:E,'Fielding Data'!$A:$A,'Hitting Data'!$A1088)</f>
        <v>327</v>
      </c>
      <c r="V1088" s="14">
        <f>SUMIFS('Fielding Data'!F:F,'Fielding Data'!$A:$A,'Hitting Data'!$A1088)</f>
        <v>32</v>
      </c>
      <c r="W1088" s="14">
        <f>SUMIFS('Fielding Data'!G:G,'Fielding Data'!$A:$A,'Hitting Data'!$A1088)</f>
        <v>3</v>
      </c>
      <c r="X1088" s="14">
        <f>SUMIFS('Fielding Data'!H:H,'Fielding Data'!$A:$A,'Hitting Data'!$A1088)</f>
        <v>31</v>
      </c>
    </row>
    <row r="1089" spans="1:24" x14ac:dyDescent="0.25">
      <c r="A1089" s="14" t="str">
        <f t="shared" si="16"/>
        <v>waltepj012010</v>
      </c>
      <c r="B1089" s="19" t="s">
        <v>1208</v>
      </c>
      <c r="C1089" s="19">
        <v>2010</v>
      </c>
      <c r="D1089" s="19">
        <v>7</v>
      </c>
      <c r="E1089" s="19">
        <v>7</v>
      </c>
      <c r="F1089" s="19">
        <v>0</v>
      </c>
      <c r="G1089" s="19">
        <v>0</v>
      </c>
      <c r="H1089" s="19">
        <v>0</v>
      </c>
      <c r="I1089" s="19">
        <v>0</v>
      </c>
      <c r="J1089" s="19">
        <v>0</v>
      </c>
      <c r="K1089" s="19">
        <v>0</v>
      </c>
      <c r="L1089" s="19">
        <v>0</v>
      </c>
      <c r="M1089" s="19">
        <v>0</v>
      </c>
      <c r="N1089" s="19">
        <v>1</v>
      </c>
      <c r="O1089" s="19">
        <v>5</v>
      </c>
      <c r="P1089" s="14" t="str">
        <f>IFERROR(VLOOKUP($A1089,'Fielding Data'!$A:$H,MATCH(P$1,'Fielding Data'!$A$1:$H$1,0),0),"Other")</f>
        <v>P</v>
      </c>
      <c r="Q1089" s="14">
        <f>IFERROR(VLOOKUP($A1089,'Fielding Data'!$A:$H,MATCH(Q$1,'Fielding Data'!$A$1:$H$1,0),0),"Other")</f>
        <v>2</v>
      </c>
      <c r="R1089" s="14">
        <f>IFERROR(VLOOKUP($A1089,'Fielding Data'!$A:$H,MATCH(R$1,'Fielding Data'!$A$1:$H$1,0),0),"Other")</f>
        <v>1</v>
      </c>
      <c r="S1089" s="14">
        <f>IFERROR(VLOOKUP($A1089,'Fielding Data'!$A:$H,MATCH(S$1,'Fielding Data'!$A$1:$H$1,0),0),"Other")</f>
        <v>0</v>
      </c>
      <c r="T1089" s="14">
        <f>IFERROR(VLOOKUP($A1089,'Fielding Data'!$A:$H,MATCH(T$1,'Fielding Data'!$A$1:$H$1,0),0),"Other")</f>
        <v>1</v>
      </c>
      <c r="U1089" s="14">
        <f>SUMIFS('Fielding Data'!E:E,'Fielding Data'!$A:$A,'Hitting Data'!$A1089)</f>
        <v>2</v>
      </c>
      <c r="V1089" s="14">
        <f>SUMIFS('Fielding Data'!F:F,'Fielding Data'!$A:$A,'Hitting Data'!$A1089)</f>
        <v>1</v>
      </c>
      <c r="W1089" s="14">
        <f>SUMIFS('Fielding Data'!G:G,'Fielding Data'!$A:$A,'Hitting Data'!$A1089)</f>
        <v>0</v>
      </c>
      <c r="X1089" s="14">
        <f>SUMIFS('Fielding Data'!H:H,'Fielding Data'!$A:$A,'Hitting Data'!$A1089)</f>
        <v>1</v>
      </c>
    </row>
    <row r="1090" spans="1:24" x14ac:dyDescent="0.25">
      <c r="A1090" s="14" t="str">
        <f t="shared" si="16"/>
        <v>watsoma022010</v>
      </c>
      <c r="B1090" s="19" t="s">
        <v>409</v>
      </c>
      <c r="C1090" s="19">
        <v>2010</v>
      </c>
      <c r="D1090" s="19">
        <v>12</v>
      </c>
      <c r="E1090" s="19">
        <v>30</v>
      </c>
      <c r="F1090" s="19">
        <v>2</v>
      </c>
      <c r="G1090" s="19">
        <v>6</v>
      </c>
      <c r="H1090" s="19">
        <v>2</v>
      </c>
      <c r="I1090" s="19">
        <v>0</v>
      </c>
      <c r="J1090" s="19">
        <v>1</v>
      </c>
      <c r="K1090" s="19">
        <v>4</v>
      </c>
      <c r="L1090" s="19">
        <v>0</v>
      </c>
      <c r="M1090" s="19">
        <v>0</v>
      </c>
      <c r="N1090" s="19">
        <v>3</v>
      </c>
      <c r="O1090" s="19">
        <v>5</v>
      </c>
      <c r="P1090" s="14" t="str">
        <f>IFERROR(VLOOKUP($A1090,'Fielding Data'!$A:$H,MATCH(P$1,'Fielding Data'!$A$1:$H$1,0),0),"Other")</f>
        <v>LF</v>
      </c>
      <c r="Q1090" s="14">
        <f>IFERROR(VLOOKUP($A1090,'Fielding Data'!$A:$H,MATCH(Q$1,'Fielding Data'!$A$1:$H$1,0),0),"Other")</f>
        <v>0</v>
      </c>
      <c r="R1090" s="14">
        <f>IFERROR(VLOOKUP($A1090,'Fielding Data'!$A:$H,MATCH(R$1,'Fielding Data'!$A$1:$H$1,0),0),"Other")</f>
        <v>0</v>
      </c>
      <c r="S1090" s="14">
        <f>IFERROR(VLOOKUP($A1090,'Fielding Data'!$A:$H,MATCH(S$1,'Fielding Data'!$A$1:$H$1,0),0),"Other")</f>
        <v>0</v>
      </c>
      <c r="T1090" s="14">
        <f>IFERROR(VLOOKUP($A1090,'Fielding Data'!$A:$H,MATCH(T$1,'Fielding Data'!$A$1:$H$1,0),0),"Other")</f>
        <v>0</v>
      </c>
      <c r="U1090" s="14">
        <f>SUMIFS('Fielding Data'!E:E,'Fielding Data'!$A:$A,'Hitting Data'!$A1090)</f>
        <v>6</v>
      </c>
      <c r="V1090" s="14">
        <f>SUMIFS('Fielding Data'!F:F,'Fielding Data'!$A:$A,'Hitting Data'!$A1090)</f>
        <v>0</v>
      </c>
      <c r="W1090" s="14">
        <f>SUMIFS('Fielding Data'!G:G,'Fielding Data'!$A:$A,'Hitting Data'!$A1090)</f>
        <v>0</v>
      </c>
      <c r="X1090" s="14">
        <f>SUMIFS('Fielding Data'!H:H,'Fielding Data'!$A:$A,'Hitting Data'!$A1090)</f>
        <v>0</v>
      </c>
    </row>
    <row r="1091" spans="1:24" x14ac:dyDescent="0.25">
      <c r="A1091" s="14" t="str">
        <f t="shared" ref="A1091:A1154" si="17">B1091&amp;C1091</f>
        <v>weaveje012010</v>
      </c>
      <c r="B1091" s="19" t="s">
        <v>212</v>
      </c>
      <c r="C1091" s="19">
        <v>2010</v>
      </c>
      <c r="D1091" s="19">
        <v>44</v>
      </c>
      <c r="E1091" s="19">
        <v>5</v>
      </c>
      <c r="F1091" s="19">
        <v>0</v>
      </c>
      <c r="G1091" s="19">
        <v>1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  <c r="O1091" s="19">
        <v>3</v>
      </c>
      <c r="P1091" s="14" t="str">
        <f>IFERROR(VLOOKUP($A1091,'Fielding Data'!$A:$H,MATCH(P$1,'Fielding Data'!$A$1:$H$1,0),0),"Other")</f>
        <v>P</v>
      </c>
      <c r="Q1091" s="14">
        <f>IFERROR(VLOOKUP($A1091,'Fielding Data'!$A:$H,MATCH(Q$1,'Fielding Data'!$A$1:$H$1,0),0),"Other")</f>
        <v>0</v>
      </c>
      <c r="R1091" s="14">
        <f>IFERROR(VLOOKUP($A1091,'Fielding Data'!$A:$H,MATCH(R$1,'Fielding Data'!$A$1:$H$1,0),0),"Other")</f>
        <v>9</v>
      </c>
      <c r="S1091" s="14">
        <f>IFERROR(VLOOKUP($A1091,'Fielding Data'!$A:$H,MATCH(S$1,'Fielding Data'!$A$1:$H$1,0),0),"Other")</f>
        <v>1</v>
      </c>
      <c r="T1091" s="14">
        <f>IFERROR(VLOOKUP($A1091,'Fielding Data'!$A:$H,MATCH(T$1,'Fielding Data'!$A$1:$H$1,0),0),"Other")</f>
        <v>0</v>
      </c>
      <c r="U1091" s="14">
        <f>SUMIFS('Fielding Data'!E:E,'Fielding Data'!$A:$A,'Hitting Data'!$A1091)</f>
        <v>0</v>
      </c>
      <c r="V1091" s="14">
        <f>SUMIFS('Fielding Data'!F:F,'Fielding Data'!$A:$A,'Hitting Data'!$A1091)</f>
        <v>9</v>
      </c>
      <c r="W1091" s="14">
        <f>SUMIFS('Fielding Data'!G:G,'Fielding Data'!$A:$A,'Hitting Data'!$A1091)</f>
        <v>1</v>
      </c>
      <c r="X1091" s="14">
        <f>SUMIFS('Fielding Data'!H:H,'Fielding Data'!$A:$A,'Hitting Data'!$A1091)</f>
        <v>0</v>
      </c>
    </row>
    <row r="1092" spans="1:24" x14ac:dyDescent="0.25">
      <c r="A1092" s="14" t="str">
        <f t="shared" si="17"/>
        <v>weaveje022010</v>
      </c>
      <c r="B1092" s="19" t="s">
        <v>741</v>
      </c>
      <c r="C1092" s="19">
        <v>2010</v>
      </c>
      <c r="D1092" s="19">
        <v>34</v>
      </c>
      <c r="E1092" s="19">
        <v>10</v>
      </c>
      <c r="F1092" s="19">
        <v>1</v>
      </c>
      <c r="G1092" s="19">
        <v>2</v>
      </c>
      <c r="H1092" s="19">
        <v>0</v>
      </c>
      <c r="I1092" s="19">
        <v>0</v>
      </c>
      <c r="J1092" s="19">
        <v>0</v>
      </c>
      <c r="K1092" s="19">
        <v>0</v>
      </c>
      <c r="L1092" s="19">
        <v>0</v>
      </c>
      <c r="M1092" s="19">
        <v>0</v>
      </c>
      <c r="N1092" s="19">
        <v>0</v>
      </c>
      <c r="O1092" s="19">
        <v>3</v>
      </c>
      <c r="P1092" s="14" t="str">
        <f>IFERROR(VLOOKUP($A1092,'Fielding Data'!$A:$H,MATCH(P$1,'Fielding Data'!$A$1:$H$1,0),0),"Other")</f>
        <v>P</v>
      </c>
      <c r="Q1092" s="14">
        <f>IFERROR(VLOOKUP($A1092,'Fielding Data'!$A:$H,MATCH(Q$1,'Fielding Data'!$A$1:$H$1,0),0),"Other")</f>
        <v>10</v>
      </c>
      <c r="R1092" s="14">
        <f>IFERROR(VLOOKUP($A1092,'Fielding Data'!$A:$H,MATCH(R$1,'Fielding Data'!$A$1:$H$1,0),0),"Other")</f>
        <v>18</v>
      </c>
      <c r="S1092" s="14">
        <f>IFERROR(VLOOKUP($A1092,'Fielding Data'!$A:$H,MATCH(S$1,'Fielding Data'!$A$1:$H$1,0),0),"Other")</f>
        <v>0</v>
      </c>
      <c r="T1092" s="14">
        <f>IFERROR(VLOOKUP($A1092,'Fielding Data'!$A:$H,MATCH(T$1,'Fielding Data'!$A$1:$H$1,0),0),"Other")</f>
        <v>0</v>
      </c>
      <c r="U1092" s="14">
        <f>SUMIFS('Fielding Data'!E:E,'Fielding Data'!$A:$A,'Hitting Data'!$A1092)</f>
        <v>10</v>
      </c>
      <c r="V1092" s="14">
        <f>SUMIFS('Fielding Data'!F:F,'Fielding Data'!$A:$A,'Hitting Data'!$A1092)</f>
        <v>18</v>
      </c>
      <c r="W1092" s="14">
        <f>SUMIFS('Fielding Data'!G:G,'Fielding Data'!$A:$A,'Hitting Data'!$A1092)</f>
        <v>0</v>
      </c>
      <c r="X1092" s="14">
        <f>SUMIFS('Fielding Data'!H:H,'Fielding Data'!$A:$A,'Hitting Data'!$A1092)</f>
        <v>0</v>
      </c>
    </row>
    <row r="1093" spans="1:24" x14ac:dyDescent="0.25">
      <c r="A1093" s="14" t="str">
        <f t="shared" si="17"/>
        <v>webbry012010</v>
      </c>
      <c r="B1093" s="19" t="s">
        <v>1209</v>
      </c>
      <c r="C1093" s="19">
        <v>2010</v>
      </c>
      <c r="D1093" s="19">
        <v>54</v>
      </c>
      <c r="E1093" s="19">
        <v>1</v>
      </c>
      <c r="F1093" s="19">
        <v>0</v>
      </c>
      <c r="G1093" s="19">
        <v>0</v>
      </c>
      <c r="H1093" s="19">
        <v>0</v>
      </c>
      <c r="I1093" s="19">
        <v>0</v>
      </c>
      <c r="J1093" s="19">
        <v>0</v>
      </c>
      <c r="K1093" s="19">
        <v>0</v>
      </c>
      <c r="L1093" s="19">
        <v>0</v>
      </c>
      <c r="M1093" s="19">
        <v>0</v>
      </c>
      <c r="N1093" s="19">
        <v>0</v>
      </c>
      <c r="O1093" s="19">
        <v>1</v>
      </c>
      <c r="P1093" s="14" t="str">
        <f>IFERROR(VLOOKUP($A1093,'Fielding Data'!$A:$H,MATCH(P$1,'Fielding Data'!$A$1:$H$1,0),0),"Other")</f>
        <v>P</v>
      </c>
      <c r="Q1093" s="14">
        <f>IFERROR(VLOOKUP($A1093,'Fielding Data'!$A:$H,MATCH(Q$1,'Fielding Data'!$A$1:$H$1,0),0),"Other")</f>
        <v>7</v>
      </c>
      <c r="R1093" s="14">
        <f>IFERROR(VLOOKUP($A1093,'Fielding Data'!$A:$H,MATCH(R$1,'Fielding Data'!$A$1:$H$1,0),0),"Other")</f>
        <v>13</v>
      </c>
      <c r="S1093" s="14">
        <f>IFERROR(VLOOKUP($A1093,'Fielding Data'!$A:$H,MATCH(S$1,'Fielding Data'!$A$1:$H$1,0),0),"Other")</f>
        <v>1</v>
      </c>
      <c r="T1093" s="14">
        <f>IFERROR(VLOOKUP($A1093,'Fielding Data'!$A:$H,MATCH(T$1,'Fielding Data'!$A$1:$H$1,0),0),"Other")</f>
        <v>4</v>
      </c>
      <c r="U1093" s="14">
        <f>SUMIFS('Fielding Data'!E:E,'Fielding Data'!$A:$A,'Hitting Data'!$A1093)</f>
        <v>7</v>
      </c>
      <c r="V1093" s="14">
        <f>SUMIFS('Fielding Data'!F:F,'Fielding Data'!$A:$A,'Hitting Data'!$A1093)</f>
        <v>13</v>
      </c>
      <c r="W1093" s="14">
        <f>SUMIFS('Fielding Data'!G:G,'Fielding Data'!$A:$A,'Hitting Data'!$A1093)</f>
        <v>1</v>
      </c>
      <c r="X1093" s="14">
        <f>SUMIFS('Fielding Data'!H:H,'Fielding Data'!$A:$A,'Hitting Data'!$A1093)</f>
        <v>4</v>
      </c>
    </row>
    <row r="1094" spans="1:24" x14ac:dyDescent="0.25">
      <c r="A1094" s="14" t="str">
        <f t="shared" si="17"/>
        <v>weeksri012010</v>
      </c>
      <c r="B1094" s="19" t="s">
        <v>410</v>
      </c>
      <c r="C1094" s="19">
        <v>2010</v>
      </c>
      <c r="D1094" s="19">
        <v>160</v>
      </c>
      <c r="E1094" s="19">
        <v>651</v>
      </c>
      <c r="F1094" s="19">
        <v>112</v>
      </c>
      <c r="G1094" s="19">
        <v>175</v>
      </c>
      <c r="H1094" s="19">
        <v>32</v>
      </c>
      <c r="I1094" s="19">
        <v>4</v>
      </c>
      <c r="J1094" s="19">
        <v>29</v>
      </c>
      <c r="K1094" s="19">
        <v>83</v>
      </c>
      <c r="L1094" s="19">
        <v>11</v>
      </c>
      <c r="M1094" s="19">
        <v>4</v>
      </c>
      <c r="N1094" s="19">
        <v>76</v>
      </c>
      <c r="O1094" s="19">
        <v>184</v>
      </c>
      <c r="P1094" s="14" t="str">
        <f>IFERROR(VLOOKUP($A1094,'Fielding Data'!$A:$H,MATCH(P$1,'Fielding Data'!$A$1:$H$1,0),0),"Other")</f>
        <v>2B</v>
      </c>
      <c r="Q1094" s="14">
        <f>IFERROR(VLOOKUP($A1094,'Fielding Data'!$A:$H,MATCH(Q$1,'Fielding Data'!$A$1:$H$1,0),0),"Other")</f>
        <v>332</v>
      </c>
      <c r="R1094" s="14">
        <f>IFERROR(VLOOKUP($A1094,'Fielding Data'!$A:$H,MATCH(R$1,'Fielding Data'!$A$1:$H$1,0),0),"Other")</f>
        <v>389</v>
      </c>
      <c r="S1094" s="14">
        <f>IFERROR(VLOOKUP($A1094,'Fielding Data'!$A:$H,MATCH(S$1,'Fielding Data'!$A$1:$H$1,0),0),"Other")</f>
        <v>15</v>
      </c>
      <c r="T1094" s="14">
        <f>IFERROR(VLOOKUP($A1094,'Fielding Data'!$A:$H,MATCH(T$1,'Fielding Data'!$A$1:$H$1,0),0),"Other")</f>
        <v>102</v>
      </c>
      <c r="U1094" s="14">
        <f>SUMIFS('Fielding Data'!E:E,'Fielding Data'!$A:$A,'Hitting Data'!$A1094)</f>
        <v>332</v>
      </c>
      <c r="V1094" s="14">
        <f>SUMIFS('Fielding Data'!F:F,'Fielding Data'!$A:$A,'Hitting Data'!$A1094)</f>
        <v>389</v>
      </c>
      <c r="W1094" s="14">
        <f>SUMIFS('Fielding Data'!G:G,'Fielding Data'!$A:$A,'Hitting Data'!$A1094)</f>
        <v>15</v>
      </c>
      <c r="X1094" s="14">
        <f>SUMIFS('Fielding Data'!H:H,'Fielding Data'!$A:$A,'Hitting Data'!$A1094)</f>
        <v>102</v>
      </c>
    </row>
    <row r="1095" spans="1:24" x14ac:dyDescent="0.25">
      <c r="A1095" s="14" t="str">
        <f t="shared" si="17"/>
        <v>weinhro012010</v>
      </c>
      <c r="B1095" s="19" t="s">
        <v>1411</v>
      </c>
      <c r="C1095" s="19">
        <v>2010</v>
      </c>
      <c r="D1095" s="19">
        <v>28</v>
      </c>
      <c r="E1095" s="19">
        <v>0</v>
      </c>
      <c r="F1095" s="19">
        <v>0</v>
      </c>
      <c r="G1095" s="19">
        <v>0</v>
      </c>
      <c r="H1095" s="19">
        <v>0</v>
      </c>
      <c r="I1095" s="19">
        <v>0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4" t="str">
        <f>IFERROR(VLOOKUP($A1095,'Fielding Data'!$A:$H,MATCH(P$1,'Fielding Data'!$A$1:$H$1,0),0),"Other")</f>
        <v>P</v>
      </c>
      <c r="Q1095" s="14">
        <f>IFERROR(VLOOKUP($A1095,'Fielding Data'!$A:$H,MATCH(Q$1,'Fielding Data'!$A$1:$H$1,0),0),"Other")</f>
        <v>4</v>
      </c>
      <c r="R1095" s="14">
        <f>IFERROR(VLOOKUP($A1095,'Fielding Data'!$A:$H,MATCH(R$1,'Fielding Data'!$A$1:$H$1,0),0),"Other")</f>
        <v>2</v>
      </c>
      <c r="S1095" s="14">
        <f>IFERROR(VLOOKUP($A1095,'Fielding Data'!$A:$H,MATCH(S$1,'Fielding Data'!$A$1:$H$1,0),0),"Other")</f>
        <v>3</v>
      </c>
      <c r="T1095" s="14">
        <f>IFERROR(VLOOKUP($A1095,'Fielding Data'!$A:$H,MATCH(T$1,'Fielding Data'!$A$1:$H$1,0),0),"Other")</f>
        <v>1</v>
      </c>
      <c r="U1095" s="14">
        <f>SUMIFS('Fielding Data'!E:E,'Fielding Data'!$A:$A,'Hitting Data'!$A1095)</f>
        <v>4</v>
      </c>
      <c r="V1095" s="14">
        <f>SUMIFS('Fielding Data'!F:F,'Fielding Data'!$A:$A,'Hitting Data'!$A1095)</f>
        <v>2</v>
      </c>
      <c r="W1095" s="14">
        <f>SUMIFS('Fielding Data'!G:G,'Fielding Data'!$A:$A,'Hitting Data'!$A1095)</f>
        <v>3</v>
      </c>
      <c r="X1095" s="14">
        <f>SUMIFS('Fielding Data'!H:H,'Fielding Data'!$A:$A,'Hitting Data'!$A1095)</f>
        <v>1</v>
      </c>
    </row>
    <row r="1096" spans="1:24" x14ac:dyDescent="0.25">
      <c r="A1096" s="14" t="str">
        <f t="shared" si="17"/>
        <v>welleto012010</v>
      </c>
      <c r="B1096" s="19" t="s">
        <v>411</v>
      </c>
      <c r="C1096" s="19">
        <v>2010</v>
      </c>
      <c r="D1096" s="19">
        <v>13</v>
      </c>
      <c r="E1096" s="19">
        <v>20</v>
      </c>
      <c r="F1096" s="19">
        <v>2</v>
      </c>
      <c r="G1096" s="19">
        <v>2</v>
      </c>
      <c r="H1096" s="19">
        <v>0</v>
      </c>
      <c r="I1096" s="19">
        <v>0</v>
      </c>
      <c r="J1096" s="19">
        <v>0</v>
      </c>
      <c r="K1096" s="19">
        <v>0</v>
      </c>
      <c r="L1096" s="19">
        <v>0</v>
      </c>
      <c r="M1096" s="19">
        <v>0</v>
      </c>
      <c r="N1096" s="19">
        <v>0</v>
      </c>
      <c r="O1096" s="19">
        <v>11</v>
      </c>
      <c r="P1096" s="14" t="str">
        <f>IFERROR(VLOOKUP($A1096,'Fielding Data'!$A:$H,MATCH(P$1,'Fielding Data'!$A$1:$H$1,0),0),"Other")</f>
        <v>P</v>
      </c>
      <c r="Q1096" s="14">
        <f>IFERROR(VLOOKUP($A1096,'Fielding Data'!$A:$H,MATCH(Q$1,'Fielding Data'!$A$1:$H$1,0),0),"Other")</f>
        <v>1</v>
      </c>
      <c r="R1096" s="14">
        <f>IFERROR(VLOOKUP($A1096,'Fielding Data'!$A:$H,MATCH(R$1,'Fielding Data'!$A$1:$H$1,0),0),"Other")</f>
        <v>2</v>
      </c>
      <c r="S1096" s="14">
        <f>IFERROR(VLOOKUP($A1096,'Fielding Data'!$A:$H,MATCH(S$1,'Fielding Data'!$A$1:$H$1,0),0),"Other")</f>
        <v>0</v>
      </c>
      <c r="T1096" s="14">
        <f>IFERROR(VLOOKUP($A1096,'Fielding Data'!$A:$H,MATCH(T$1,'Fielding Data'!$A$1:$H$1,0),0),"Other")</f>
        <v>0</v>
      </c>
      <c r="U1096" s="14">
        <f>SUMIFS('Fielding Data'!E:E,'Fielding Data'!$A:$A,'Hitting Data'!$A1096)</f>
        <v>1</v>
      </c>
      <c r="V1096" s="14">
        <f>SUMIFS('Fielding Data'!F:F,'Fielding Data'!$A:$A,'Hitting Data'!$A1096)</f>
        <v>2</v>
      </c>
      <c r="W1096" s="14">
        <f>SUMIFS('Fielding Data'!G:G,'Fielding Data'!$A:$A,'Hitting Data'!$A1096)</f>
        <v>0</v>
      </c>
      <c r="X1096" s="14">
        <f>SUMIFS('Fielding Data'!H:H,'Fielding Data'!$A:$A,'Hitting Data'!$A1096)</f>
        <v>0</v>
      </c>
    </row>
    <row r="1097" spans="1:24" x14ac:dyDescent="0.25">
      <c r="A1097" s="14" t="str">
        <f t="shared" si="17"/>
        <v>wellsca012010</v>
      </c>
      <c r="B1097" s="19" t="s">
        <v>1412</v>
      </c>
      <c r="C1097" s="19">
        <v>2010</v>
      </c>
      <c r="D1097" s="19">
        <v>36</v>
      </c>
      <c r="E1097" s="19">
        <v>93</v>
      </c>
      <c r="F1097" s="19">
        <v>14</v>
      </c>
      <c r="G1097" s="19">
        <v>30</v>
      </c>
      <c r="H1097" s="19">
        <v>6</v>
      </c>
      <c r="I1097" s="19">
        <v>1</v>
      </c>
      <c r="J1097" s="19">
        <v>4</v>
      </c>
      <c r="K1097" s="19">
        <v>17</v>
      </c>
      <c r="L1097" s="19">
        <v>0</v>
      </c>
      <c r="M1097" s="19">
        <v>1</v>
      </c>
      <c r="N1097" s="19">
        <v>6</v>
      </c>
      <c r="O1097" s="19">
        <v>19</v>
      </c>
      <c r="P1097" s="14" t="str">
        <f>IFERROR(VLOOKUP($A1097,'Fielding Data'!$A:$H,MATCH(P$1,'Fielding Data'!$A$1:$H$1,0),0),"Other")</f>
        <v>CF</v>
      </c>
      <c r="Q1097" s="14">
        <f>IFERROR(VLOOKUP($A1097,'Fielding Data'!$A:$H,MATCH(Q$1,'Fielding Data'!$A$1:$H$1,0),0),"Other")</f>
        <v>0</v>
      </c>
      <c r="R1097" s="14">
        <f>IFERROR(VLOOKUP($A1097,'Fielding Data'!$A:$H,MATCH(R$1,'Fielding Data'!$A$1:$H$1,0),0),"Other")</f>
        <v>0</v>
      </c>
      <c r="S1097" s="14">
        <f>IFERROR(VLOOKUP($A1097,'Fielding Data'!$A:$H,MATCH(S$1,'Fielding Data'!$A$1:$H$1,0),0),"Other")</f>
        <v>0</v>
      </c>
      <c r="T1097" s="14">
        <f>IFERROR(VLOOKUP($A1097,'Fielding Data'!$A:$H,MATCH(T$1,'Fielding Data'!$A$1:$H$1,0),0),"Other")</f>
        <v>0</v>
      </c>
      <c r="U1097" s="14">
        <f>SUMIFS('Fielding Data'!E:E,'Fielding Data'!$A:$A,'Hitting Data'!$A1097)</f>
        <v>35</v>
      </c>
      <c r="V1097" s="14">
        <f>SUMIFS('Fielding Data'!F:F,'Fielding Data'!$A:$A,'Hitting Data'!$A1097)</f>
        <v>4</v>
      </c>
      <c r="W1097" s="14">
        <f>SUMIFS('Fielding Data'!G:G,'Fielding Data'!$A:$A,'Hitting Data'!$A1097)</f>
        <v>0</v>
      </c>
      <c r="X1097" s="14">
        <f>SUMIFS('Fielding Data'!H:H,'Fielding Data'!$A:$A,'Hitting Data'!$A1097)</f>
        <v>0</v>
      </c>
    </row>
    <row r="1098" spans="1:24" x14ac:dyDescent="0.25">
      <c r="A1098" s="14" t="str">
        <f t="shared" si="17"/>
        <v>wellsra012010</v>
      </c>
      <c r="B1098" s="19" t="s">
        <v>1033</v>
      </c>
      <c r="C1098" s="19">
        <v>2010</v>
      </c>
      <c r="D1098" s="19">
        <v>32</v>
      </c>
      <c r="E1098" s="19">
        <v>52</v>
      </c>
      <c r="F1098" s="19">
        <v>1</v>
      </c>
      <c r="G1098" s="19">
        <v>9</v>
      </c>
      <c r="H1098" s="19">
        <v>2</v>
      </c>
      <c r="I1098" s="19">
        <v>0</v>
      </c>
      <c r="J1098" s="19">
        <v>0</v>
      </c>
      <c r="K1098" s="19">
        <v>3</v>
      </c>
      <c r="L1098" s="19">
        <v>0</v>
      </c>
      <c r="M1098" s="19">
        <v>0</v>
      </c>
      <c r="N1098" s="19">
        <v>2</v>
      </c>
      <c r="O1098" s="19">
        <v>15</v>
      </c>
      <c r="P1098" s="14" t="str">
        <f>IFERROR(VLOOKUP($A1098,'Fielding Data'!$A:$H,MATCH(P$1,'Fielding Data'!$A$1:$H$1,0),0),"Other")</f>
        <v>P</v>
      </c>
      <c r="Q1098" s="14">
        <f>IFERROR(VLOOKUP($A1098,'Fielding Data'!$A:$H,MATCH(Q$1,'Fielding Data'!$A$1:$H$1,0),0),"Other")</f>
        <v>18</v>
      </c>
      <c r="R1098" s="14">
        <f>IFERROR(VLOOKUP($A1098,'Fielding Data'!$A:$H,MATCH(R$1,'Fielding Data'!$A$1:$H$1,0),0),"Other")</f>
        <v>25</v>
      </c>
      <c r="S1098" s="14">
        <f>IFERROR(VLOOKUP($A1098,'Fielding Data'!$A:$H,MATCH(S$1,'Fielding Data'!$A$1:$H$1,0),0),"Other")</f>
        <v>5</v>
      </c>
      <c r="T1098" s="14">
        <f>IFERROR(VLOOKUP($A1098,'Fielding Data'!$A:$H,MATCH(T$1,'Fielding Data'!$A$1:$H$1,0),0),"Other")</f>
        <v>1</v>
      </c>
      <c r="U1098" s="14">
        <f>SUMIFS('Fielding Data'!E:E,'Fielding Data'!$A:$A,'Hitting Data'!$A1098)</f>
        <v>18</v>
      </c>
      <c r="V1098" s="14">
        <f>SUMIFS('Fielding Data'!F:F,'Fielding Data'!$A:$A,'Hitting Data'!$A1098)</f>
        <v>25</v>
      </c>
      <c r="W1098" s="14">
        <f>SUMIFS('Fielding Data'!G:G,'Fielding Data'!$A:$A,'Hitting Data'!$A1098)</f>
        <v>5</v>
      </c>
      <c r="X1098" s="14">
        <f>SUMIFS('Fielding Data'!H:H,'Fielding Data'!$A:$A,'Hitting Data'!$A1098)</f>
        <v>1</v>
      </c>
    </row>
    <row r="1099" spans="1:24" x14ac:dyDescent="0.25">
      <c r="A1099" s="14" t="str">
        <f t="shared" si="17"/>
        <v>wellsve012010</v>
      </c>
      <c r="B1099" s="19" t="s">
        <v>214</v>
      </c>
      <c r="C1099" s="19">
        <v>2010</v>
      </c>
      <c r="D1099" s="19">
        <v>157</v>
      </c>
      <c r="E1099" s="19">
        <v>590</v>
      </c>
      <c r="F1099" s="19">
        <v>79</v>
      </c>
      <c r="G1099" s="19">
        <v>161</v>
      </c>
      <c r="H1099" s="19">
        <v>44</v>
      </c>
      <c r="I1099" s="19">
        <v>3</v>
      </c>
      <c r="J1099" s="19">
        <v>31</v>
      </c>
      <c r="K1099" s="19">
        <v>88</v>
      </c>
      <c r="L1099" s="19">
        <v>6</v>
      </c>
      <c r="M1099" s="19">
        <v>4</v>
      </c>
      <c r="N1099" s="19">
        <v>50</v>
      </c>
      <c r="O1099" s="19">
        <v>84</v>
      </c>
      <c r="P1099" s="14" t="str">
        <f>IFERROR(VLOOKUP($A1099,'Fielding Data'!$A:$H,MATCH(P$1,'Fielding Data'!$A$1:$H$1,0),0),"Other")</f>
        <v>CF</v>
      </c>
      <c r="Q1099" s="14">
        <f>IFERROR(VLOOKUP($A1099,'Fielding Data'!$A:$H,MATCH(Q$1,'Fielding Data'!$A$1:$H$1,0),0),"Other")</f>
        <v>0</v>
      </c>
      <c r="R1099" s="14">
        <f>IFERROR(VLOOKUP($A1099,'Fielding Data'!$A:$H,MATCH(R$1,'Fielding Data'!$A$1:$H$1,0),0),"Other")</f>
        <v>0</v>
      </c>
      <c r="S1099" s="14">
        <f>IFERROR(VLOOKUP($A1099,'Fielding Data'!$A:$H,MATCH(S$1,'Fielding Data'!$A$1:$H$1,0),0),"Other")</f>
        <v>0</v>
      </c>
      <c r="T1099" s="14">
        <f>IFERROR(VLOOKUP($A1099,'Fielding Data'!$A:$H,MATCH(T$1,'Fielding Data'!$A$1:$H$1,0),0),"Other")</f>
        <v>0</v>
      </c>
      <c r="U1099" s="14">
        <f>SUMIFS('Fielding Data'!E:E,'Fielding Data'!$A:$A,'Hitting Data'!$A1099)</f>
        <v>354</v>
      </c>
      <c r="V1099" s="14">
        <f>SUMIFS('Fielding Data'!F:F,'Fielding Data'!$A:$A,'Hitting Data'!$A1099)</f>
        <v>5</v>
      </c>
      <c r="W1099" s="14">
        <f>SUMIFS('Fielding Data'!G:G,'Fielding Data'!$A:$A,'Hitting Data'!$A1099)</f>
        <v>0</v>
      </c>
      <c r="X1099" s="14">
        <f>SUMIFS('Fielding Data'!H:H,'Fielding Data'!$A:$A,'Hitting Data'!$A1099)</f>
        <v>2</v>
      </c>
    </row>
    <row r="1100" spans="1:24" x14ac:dyDescent="0.25">
      <c r="A1100" s="14" t="str">
        <f t="shared" si="17"/>
        <v>werthja012010</v>
      </c>
      <c r="B1100" s="19" t="s">
        <v>347</v>
      </c>
      <c r="C1100" s="19">
        <v>2010</v>
      </c>
      <c r="D1100" s="19">
        <v>156</v>
      </c>
      <c r="E1100" s="19">
        <v>554</v>
      </c>
      <c r="F1100" s="19">
        <v>106</v>
      </c>
      <c r="G1100" s="19">
        <v>164</v>
      </c>
      <c r="H1100" s="19">
        <v>46</v>
      </c>
      <c r="I1100" s="19">
        <v>2</v>
      </c>
      <c r="J1100" s="19">
        <v>27</v>
      </c>
      <c r="K1100" s="19">
        <v>85</v>
      </c>
      <c r="L1100" s="19">
        <v>13</v>
      </c>
      <c r="M1100" s="19">
        <v>3</v>
      </c>
      <c r="N1100" s="19">
        <v>82</v>
      </c>
      <c r="O1100" s="19">
        <v>147</v>
      </c>
      <c r="P1100" s="14" t="str">
        <f>IFERROR(VLOOKUP($A1100,'Fielding Data'!$A:$H,MATCH(P$1,'Fielding Data'!$A$1:$H$1,0),0),"Other")</f>
        <v>CF</v>
      </c>
      <c r="Q1100" s="14">
        <f>IFERROR(VLOOKUP($A1100,'Fielding Data'!$A:$H,MATCH(Q$1,'Fielding Data'!$A$1:$H$1,0),0),"Other")</f>
        <v>0</v>
      </c>
      <c r="R1100" s="14">
        <f>IFERROR(VLOOKUP($A1100,'Fielding Data'!$A:$H,MATCH(R$1,'Fielding Data'!$A$1:$H$1,0),0),"Other")</f>
        <v>0</v>
      </c>
      <c r="S1100" s="14">
        <f>IFERROR(VLOOKUP($A1100,'Fielding Data'!$A:$H,MATCH(S$1,'Fielding Data'!$A$1:$H$1,0),0),"Other")</f>
        <v>0</v>
      </c>
      <c r="T1100" s="14">
        <f>IFERROR(VLOOKUP($A1100,'Fielding Data'!$A:$H,MATCH(T$1,'Fielding Data'!$A$1:$H$1,0),0),"Other")</f>
        <v>0</v>
      </c>
      <c r="U1100" s="14">
        <f>SUMIFS('Fielding Data'!E:E,'Fielding Data'!$A:$A,'Hitting Data'!$A1100)</f>
        <v>293</v>
      </c>
      <c r="V1100" s="14">
        <f>SUMIFS('Fielding Data'!F:F,'Fielding Data'!$A:$A,'Hitting Data'!$A1100)</f>
        <v>8</v>
      </c>
      <c r="W1100" s="14">
        <f>SUMIFS('Fielding Data'!G:G,'Fielding Data'!$A:$A,'Hitting Data'!$A1100)</f>
        <v>4</v>
      </c>
      <c r="X1100" s="14">
        <f>SUMIFS('Fielding Data'!H:H,'Fielding Data'!$A:$A,'Hitting Data'!$A1100)</f>
        <v>2</v>
      </c>
    </row>
    <row r="1101" spans="1:24" x14ac:dyDescent="0.25">
      <c r="A1101" s="14" t="str">
        <f t="shared" si="17"/>
        <v>westse012010</v>
      </c>
      <c r="B1101" s="19" t="s">
        <v>1210</v>
      </c>
      <c r="C1101" s="19">
        <v>2010</v>
      </c>
      <c r="D1101" s="19">
        <v>2</v>
      </c>
      <c r="E1101" s="19">
        <v>3</v>
      </c>
      <c r="F1101" s="19">
        <v>0</v>
      </c>
      <c r="G1101" s="19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0</v>
      </c>
      <c r="M1101" s="19">
        <v>0</v>
      </c>
      <c r="N1101" s="19">
        <v>0</v>
      </c>
      <c r="O1101" s="19">
        <v>2</v>
      </c>
      <c r="P1101" s="14" t="str">
        <f>IFERROR(VLOOKUP($A1101,'Fielding Data'!$A:$H,MATCH(P$1,'Fielding Data'!$A$1:$H$1,0),0),"Other")</f>
        <v>P</v>
      </c>
      <c r="Q1101" s="14">
        <f>IFERROR(VLOOKUP($A1101,'Fielding Data'!$A:$H,MATCH(Q$1,'Fielding Data'!$A$1:$H$1,0),0),"Other")</f>
        <v>0</v>
      </c>
      <c r="R1101" s="14">
        <f>IFERROR(VLOOKUP($A1101,'Fielding Data'!$A:$H,MATCH(R$1,'Fielding Data'!$A$1:$H$1,0),0),"Other")</f>
        <v>1</v>
      </c>
      <c r="S1101" s="14">
        <f>IFERROR(VLOOKUP($A1101,'Fielding Data'!$A:$H,MATCH(S$1,'Fielding Data'!$A$1:$H$1,0),0),"Other")</f>
        <v>1</v>
      </c>
      <c r="T1101" s="14">
        <f>IFERROR(VLOOKUP($A1101,'Fielding Data'!$A:$H,MATCH(T$1,'Fielding Data'!$A$1:$H$1,0),0),"Other")</f>
        <v>1</v>
      </c>
      <c r="U1101" s="14">
        <f>SUMIFS('Fielding Data'!E:E,'Fielding Data'!$A:$A,'Hitting Data'!$A1101)</f>
        <v>0</v>
      </c>
      <c r="V1101" s="14">
        <f>SUMIFS('Fielding Data'!F:F,'Fielding Data'!$A:$A,'Hitting Data'!$A1101)</f>
        <v>1</v>
      </c>
      <c r="W1101" s="14">
        <f>SUMIFS('Fielding Data'!G:G,'Fielding Data'!$A:$A,'Hitting Data'!$A1101)</f>
        <v>1</v>
      </c>
      <c r="X1101" s="14">
        <f>SUMIFS('Fielding Data'!H:H,'Fielding Data'!$A:$A,'Hitting Data'!$A1101)</f>
        <v>1</v>
      </c>
    </row>
    <row r="1102" spans="1:24" x14ac:dyDescent="0.25">
      <c r="A1102" s="14" t="str">
        <f t="shared" si="17"/>
        <v>wheelda012010</v>
      </c>
      <c r="B1102" s="19" t="s">
        <v>216</v>
      </c>
      <c r="C1102" s="19">
        <v>2010</v>
      </c>
      <c r="D1102" s="19">
        <v>64</v>
      </c>
      <c r="E1102" s="19">
        <v>0</v>
      </c>
      <c r="F1102" s="19">
        <v>0</v>
      </c>
      <c r="G1102" s="19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4" t="str">
        <f>IFERROR(VLOOKUP($A1102,'Fielding Data'!$A:$H,MATCH(P$1,'Fielding Data'!$A$1:$H$1,0),0),"Other")</f>
        <v>P</v>
      </c>
      <c r="Q1102" s="14">
        <f>IFERROR(VLOOKUP($A1102,'Fielding Data'!$A:$H,MATCH(Q$1,'Fielding Data'!$A$1:$H$1,0),0),"Other")</f>
        <v>1</v>
      </c>
      <c r="R1102" s="14">
        <f>IFERROR(VLOOKUP($A1102,'Fielding Data'!$A:$H,MATCH(R$1,'Fielding Data'!$A$1:$H$1,0),0),"Other")</f>
        <v>8</v>
      </c>
      <c r="S1102" s="14">
        <f>IFERROR(VLOOKUP($A1102,'Fielding Data'!$A:$H,MATCH(S$1,'Fielding Data'!$A$1:$H$1,0),0),"Other")</f>
        <v>0</v>
      </c>
      <c r="T1102" s="14">
        <f>IFERROR(VLOOKUP($A1102,'Fielding Data'!$A:$H,MATCH(T$1,'Fielding Data'!$A$1:$H$1,0),0),"Other")</f>
        <v>1</v>
      </c>
      <c r="U1102" s="14">
        <f>SUMIFS('Fielding Data'!E:E,'Fielding Data'!$A:$A,'Hitting Data'!$A1102)</f>
        <v>1</v>
      </c>
      <c r="V1102" s="14">
        <f>SUMIFS('Fielding Data'!F:F,'Fielding Data'!$A:$A,'Hitting Data'!$A1102)</f>
        <v>8</v>
      </c>
      <c r="W1102" s="14">
        <f>SUMIFS('Fielding Data'!G:G,'Fielding Data'!$A:$A,'Hitting Data'!$A1102)</f>
        <v>0</v>
      </c>
      <c r="X1102" s="14">
        <f>SUMIFS('Fielding Data'!H:H,'Fielding Data'!$A:$A,'Hitting Data'!$A1102)</f>
        <v>1</v>
      </c>
    </row>
    <row r="1103" spans="1:24" x14ac:dyDescent="0.25">
      <c r="A1103" s="14" t="str">
        <f t="shared" si="17"/>
        <v>whiteel032010</v>
      </c>
      <c r="B1103" s="19" t="s">
        <v>619</v>
      </c>
      <c r="C1103" s="19">
        <v>2010</v>
      </c>
      <c r="D1103" s="19">
        <v>56</v>
      </c>
      <c r="E1103" s="19">
        <v>126</v>
      </c>
      <c r="F1103" s="19">
        <v>19</v>
      </c>
      <c r="G1103" s="19">
        <v>30</v>
      </c>
      <c r="H1103" s="19">
        <v>6</v>
      </c>
      <c r="I1103" s="19">
        <v>1</v>
      </c>
      <c r="J1103" s="19">
        <v>4</v>
      </c>
      <c r="K1103" s="19">
        <v>10</v>
      </c>
      <c r="L1103" s="19">
        <v>1</v>
      </c>
      <c r="M1103" s="19">
        <v>2</v>
      </c>
      <c r="N1103" s="19">
        <v>8</v>
      </c>
      <c r="O1103" s="19">
        <v>35</v>
      </c>
      <c r="P1103" s="14" t="str">
        <f>IFERROR(VLOOKUP($A1103,'Fielding Data'!$A:$H,MATCH(P$1,'Fielding Data'!$A$1:$H$1,0),0),"Other")</f>
        <v>C</v>
      </c>
      <c r="Q1103" s="14">
        <f>IFERROR(VLOOKUP($A1103,'Fielding Data'!$A:$H,MATCH(Q$1,'Fielding Data'!$A$1:$H$1,0),0),"Other")</f>
        <v>334</v>
      </c>
      <c r="R1103" s="14">
        <f>IFERROR(VLOOKUP($A1103,'Fielding Data'!$A:$H,MATCH(R$1,'Fielding Data'!$A$1:$H$1,0),0),"Other")</f>
        <v>26</v>
      </c>
      <c r="S1103" s="14">
        <f>IFERROR(VLOOKUP($A1103,'Fielding Data'!$A:$H,MATCH(S$1,'Fielding Data'!$A$1:$H$1,0),0),"Other")</f>
        <v>2</v>
      </c>
      <c r="T1103" s="14">
        <f>IFERROR(VLOOKUP($A1103,'Fielding Data'!$A:$H,MATCH(T$1,'Fielding Data'!$A$1:$H$1,0),0),"Other")</f>
        <v>3</v>
      </c>
      <c r="U1103" s="14">
        <f>SUMIFS('Fielding Data'!E:E,'Fielding Data'!$A:$A,'Hitting Data'!$A1103)</f>
        <v>334</v>
      </c>
      <c r="V1103" s="14">
        <f>SUMIFS('Fielding Data'!F:F,'Fielding Data'!$A:$A,'Hitting Data'!$A1103)</f>
        <v>26</v>
      </c>
      <c r="W1103" s="14">
        <f>SUMIFS('Fielding Data'!G:G,'Fielding Data'!$A:$A,'Hitting Data'!$A1103)</f>
        <v>2</v>
      </c>
      <c r="X1103" s="14">
        <f>SUMIFS('Fielding Data'!H:H,'Fielding Data'!$A:$A,'Hitting Data'!$A1103)</f>
        <v>3</v>
      </c>
    </row>
    <row r="1104" spans="1:24" x14ac:dyDescent="0.25">
      <c r="A1104" s="14" t="str">
        <f t="shared" si="17"/>
        <v>whitese022010</v>
      </c>
      <c r="B1104" s="19" t="s">
        <v>868</v>
      </c>
      <c r="C1104" s="19">
        <v>2010</v>
      </c>
      <c r="D1104" s="19">
        <v>38</v>
      </c>
      <c r="E1104" s="19">
        <v>0</v>
      </c>
      <c r="F1104" s="19">
        <v>0</v>
      </c>
      <c r="G1104" s="19">
        <v>0</v>
      </c>
      <c r="H1104" s="19">
        <v>0</v>
      </c>
      <c r="I1104" s="19">
        <v>0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4" t="str">
        <f>IFERROR(VLOOKUP($A1104,'Fielding Data'!$A:$H,MATCH(P$1,'Fielding Data'!$A$1:$H$1,0),0),"Other")</f>
        <v>P</v>
      </c>
      <c r="Q1104" s="14">
        <f>IFERROR(VLOOKUP($A1104,'Fielding Data'!$A:$H,MATCH(Q$1,'Fielding Data'!$A$1:$H$1,0),0),"Other")</f>
        <v>2</v>
      </c>
      <c r="R1104" s="14">
        <f>IFERROR(VLOOKUP($A1104,'Fielding Data'!$A:$H,MATCH(R$1,'Fielding Data'!$A$1:$H$1,0),0),"Other")</f>
        <v>4</v>
      </c>
      <c r="S1104" s="14">
        <f>IFERROR(VLOOKUP($A1104,'Fielding Data'!$A:$H,MATCH(S$1,'Fielding Data'!$A$1:$H$1,0),0),"Other")</f>
        <v>0</v>
      </c>
      <c r="T1104" s="14">
        <f>IFERROR(VLOOKUP($A1104,'Fielding Data'!$A:$H,MATCH(T$1,'Fielding Data'!$A$1:$H$1,0),0),"Other")</f>
        <v>0</v>
      </c>
      <c r="U1104" s="14">
        <f>SUMIFS('Fielding Data'!E:E,'Fielding Data'!$A:$A,'Hitting Data'!$A1104)</f>
        <v>2</v>
      </c>
      <c r="V1104" s="14">
        <f>SUMIFS('Fielding Data'!F:F,'Fielding Data'!$A:$A,'Hitting Data'!$A1104)</f>
        <v>4</v>
      </c>
      <c r="W1104" s="14">
        <f>SUMIFS('Fielding Data'!G:G,'Fielding Data'!$A:$A,'Hitting Data'!$A1104)</f>
        <v>0</v>
      </c>
      <c r="X1104" s="14">
        <f>SUMIFS('Fielding Data'!H:H,'Fielding Data'!$A:$A,'Hitting Data'!$A1104)</f>
        <v>0</v>
      </c>
    </row>
    <row r="1105" spans="1:24" x14ac:dyDescent="0.25">
      <c r="A1105" s="14" t="str">
        <f t="shared" si="17"/>
        <v>wietema012010</v>
      </c>
      <c r="B1105" s="19" t="s">
        <v>1211</v>
      </c>
      <c r="C1105" s="19">
        <v>2010</v>
      </c>
      <c r="D1105" s="19">
        <v>130</v>
      </c>
      <c r="E1105" s="19">
        <v>446</v>
      </c>
      <c r="F1105" s="19">
        <v>37</v>
      </c>
      <c r="G1105" s="19">
        <v>111</v>
      </c>
      <c r="H1105" s="19">
        <v>22</v>
      </c>
      <c r="I1105" s="19">
        <v>1</v>
      </c>
      <c r="J1105" s="19">
        <v>11</v>
      </c>
      <c r="K1105" s="19">
        <v>55</v>
      </c>
      <c r="L1105" s="19">
        <v>0</v>
      </c>
      <c r="M1105" s="19">
        <v>1</v>
      </c>
      <c r="N1105" s="19">
        <v>47</v>
      </c>
      <c r="O1105" s="19">
        <v>94</v>
      </c>
      <c r="P1105" s="14" t="str">
        <f>IFERROR(VLOOKUP($A1105,'Fielding Data'!$A:$H,MATCH(P$1,'Fielding Data'!$A$1:$H$1,0),0),"Other")</f>
        <v>C</v>
      </c>
      <c r="Q1105" s="14">
        <f>IFERROR(VLOOKUP($A1105,'Fielding Data'!$A:$H,MATCH(Q$1,'Fielding Data'!$A$1:$H$1,0),0),"Other")</f>
        <v>775</v>
      </c>
      <c r="R1105" s="14">
        <f>IFERROR(VLOOKUP($A1105,'Fielding Data'!$A:$H,MATCH(R$1,'Fielding Data'!$A$1:$H$1,0),0),"Other")</f>
        <v>51</v>
      </c>
      <c r="S1105" s="14">
        <f>IFERROR(VLOOKUP($A1105,'Fielding Data'!$A:$H,MATCH(S$1,'Fielding Data'!$A$1:$H$1,0),0),"Other")</f>
        <v>5</v>
      </c>
      <c r="T1105" s="14">
        <f>IFERROR(VLOOKUP($A1105,'Fielding Data'!$A:$H,MATCH(T$1,'Fielding Data'!$A$1:$H$1,0),0),"Other")</f>
        <v>10</v>
      </c>
      <c r="U1105" s="14">
        <f>SUMIFS('Fielding Data'!E:E,'Fielding Data'!$A:$A,'Hitting Data'!$A1105)</f>
        <v>775</v>
      </c>
      <c r="V1105" s="14">
        <f>SUMIFS('Fielding Data'!F:F,'Fielding Data'!$A:$A,'Hitting Data'!$A1105)</f>
        <v>51</v>
      </c>
      <c r="W1105" s="14">
        <f>SUMIFS('Fielding Data'!G:G,'Fielding Data'!$A:$A,'Hitting Data'!$A1105)</f>
        <v>5</v>
      </c>
      <c r="X1105" s="14">
        <f>SUMIFS('Fielding Data'!H:H,'Fielding Data'!$A:$A,'Hitting Data'!$A1105)</f>
        <v>10</v>
      </c>
    </row>
    <row r="1106" spans="1:24" x14ac:dyDescent="0.25">
      <c r="A1106" s="14" t="str">
        <f t="shared" si="17"/>
        <v>wiggity012010</v>
      </c>
      <c r="B1106" s="19" t="s">
        <v>348</v>
      </c>
      <c r="C1106" s="19">
        <v>2010</v>
      </c>
      <c r="D1106" s="19">
        <v>154</v>
      </c>
      <c r="E1106" s="19">
        <v>581</v>
      </c>
      <c r="F1106" s="19">
        <v>63</v>
      </c>
      <c r="G1106" s="19">
        <v>144</v>
      </c>
      <c r="H1106" s="19">
        <v>29</v>
      </c>
      <c r="I1106" s="19">
        <v>1</v>
      </c>
      <c r="J1106" s="19">
        <v>22</v>
      </c>
      <c r="K1106" s="19">
        <v>76</v>
      </c>
      <c r="L1106" s="19">
        <v>0</v>
      </c>
      <c r="M1106" s="19">
        <v>1</v>
      </c>
      <c r="N1106" s="19">
        <v>50</v>
      </c>
      <c r="O1106" s="19">
        <v>116</v>
      </c>
      <c r="P1106" s="14" t="str">
        <f>IFERROR(VLOOKUP($A1106,'Fielding Data'!$A:$H,MATCH(P$1,'Fielding Data'!$A$1:$H$1,0),0),"Other")</f>
        <v>1B</v>
      </c>
      <c r="Q1106" s="14">
        <f>IFERROR(VLOOKUP($A1106,'Fielding Data'!$A:$H,MATCH(Q$1,'Fielding Data'!$A$1:$H$1,0),0),"Other")</f>
        <v>748</v>
      </c>
      <c r="R1106" s="14">
        <f>IFERROR(VLOOKUP($A1106,'Fielding Data'!$A:$H,MATCH(R$1,'Fielding Data'!$A$1:$H$1,0),0),"Other")</f>
        <v>73</v>
      </c>
      <c r="S1106" s="14">
        <f>IFERROR(VLOOKUP($A1106,'Fielding Data'!$A:$H,MATCH(S$1,'Fielding Data'!$A$1:$H$1,0),0),"Other")</f>
        <v>10</v>
      </c>
      <c r="T1106" s="14">
        <f>IFERROR(VLOOKUP($A1106,'Fielding Data'!$A:$H,MATCH(T$1,'Fielding Data'!$A$1:$H$1,0),0),"Other")</f>
        <v>75</v>
      </c>
      <c r="U1106" s="14">
        <f>SUMIFS('Fielding Data'!E:E,'Fielding Data'!$A:$A,'Hitting Data'!$A1106)</f>
        <v>827</v>
      </c>
      <c r="V1106" s="14">
        <f>SUMIFS('Fielding Data'!F:F,'Fielding Data'!$A:$A,'Hitting Data'!$A1106)</f>
        <v>203</v>
      </c>
      <c r="W1106" s="14">
        <f>SUMIFS('Fielding Data'!G:G,'Fielding Data'!$A:$A,'Hitting Data'!$A1106)</f>
        <v>21</v>
      </c>
      <c r="X1106" s="14">
        <f>SUMIFS('Fielding Data'!H:H,'Fielding Data'!$A:$A,'Hitting Data'!$A1106)</f>
        <v>91</v>
      </c>
    </row>
    <row r="1107" spans="1:24" x14ac:dyDescent="0.25">
      <c r="A1107" s="14" t="str">
        <f t="shared" si="17"/>
        <v>willijo032010</v>
      </c>
      <c r="B1107" s="19" t="s">
        <v>505</v>
      </c>
      <c r="C1107" s="19">
        <v>2010</v>
      </c>
      <c r="D1107" s="19">
        <v>114</v>
      </c>
      <c r="E1107" s="19">
        <v>370</v>
      </c>
      <c r="F1107" s="19">
        <v>54</v>
      </c>
      <c r="G1107" s="19">
        <v>99</v>
      </c>
      <c r="H1107" s="19">
        <v>19</v>
      </c>
      <c r="I1107" s="19">
        <v>2</v>
      </c>
      <c r="J1107" s="19">
        <v>16</v>
      </c>
      <c r="K1107" s="19">
        <v>56</v>
      </c>
      <c r="L1107" s="19">
        <v>8</v>
      </c>
      <c r="M1107" s="19">
        <v>0</v>
      </c>
      <c r="N1107" s="19">
        <v>67</v>
      </c>
      <c r="O1107" s="19">
        <v>85</v>
      </c>
      <c r="P1107" s="14" t="str">
        <f>IFERROR(VLOOKUP($A1107,'Fielding Data'!$A:$H,MATCH(P$1,'Fielding Data'!$A$1:$H$1,0),0),"Other")</f>
        <v>LF</v>
      </c>
      <c r="Q1107" s="14">
        <f>IFERROR(VLOOKUP($A1107,'Fielding Data'!$A:$H,MATCH(Q$1,'Fielding Data'!$A$1:$H$1,0),0),"Other")</f>
        <v>0</v>
      </c>
      <c r="R1107" s="14">
        <f>IFERROR(VLOOKUP($A1107,'Fielding Data'!$A:$H,MATCH(R$1,'Fielding Data'!$A$1:$H$1,0),0),"Other")</f>
        <v>0</v>
      </c>
      <c r="S1107" s="14">
        <f>IFERROR(VLOOKUP($A1107,'Fielding Data'!$A:$H,MATCH(S$1,'Fielding Data'!$A$1:$H$1,0),0),"Other")</f>
        <v>0</v>
      </c>
      <c r="T1107" s="14">
        <f>IFERROR(VLOOKUP($A1107,'Fielding Data'!$A:$H,MATCH(T$1,'Fielding Data'!$A$1:$H$1,0),0),"Other")</f>
        <v>0</v>
      </c>
      <c r="U1107" s="14">
        <f>SUMIFS('Fielding Data'!E:E,'Fielding Data'!$A:$A,'Hitting Data'!$A1107)</f>
        <v>164</v>
      </c>
      <c r="V1107" s="14">
        <f>SUMIFS('Fielding Data'!F:F,'Fielding Data'!$A:$A,'Hitting Data'!$A1107)</f>
        <v>7</v>
      </c>
      <c r="W1107" s="14">
        <f>SUMIFS('Fielding Data'!G:G,'Fielding Data'!$A:$A,'Hitting Data'!$A1107)</f>
        <v>1</v>
      </c>
      <c r="X1107" s="14">
        <f>SUMIFS('Fielding Data'!H:H,'Fielding Data'!$A:$A,'Hitting Data'!$A1107)</f>
        <v>2</v>
      </c>
    </row>
    <row r="1108" spans="1:24" x14ac:dyDescent="0.25">
      <c r="A1108" s="14" t="str">
        <f t="shared" si="17"/>
        <v>willira012010</v>
      </c>
      <c r="B1108" s="19" t="s">
        <v>506</v>
      </c>
      <c r="C1108" s="19">
        <v>2010</v>
      </c>
      <c r="D1108" s="19">
        <v>27</v>
      </c>
      <c r="E1108" s="19">
        <v>0</v>
      </c>
      <c r="F1108" s="19">
        <v>0</v>
      </c>
      <c r="G1108" s="19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4" t="str">
        <f>IFERROR(VLOOKUP($A1108,'Fielding Data'!$A:$H,MATCH(P$1,'Fielding Data'!$A$1:$H$1,0),0),"Other")</f>
        <v>P</v>
      </c>
      <c r="Q1108" s="14">
        <f>IFERROR(VLOOKUP($A1108,'Fielding Data'!$A:$H,MATCH(Q$1,'Fielding Data'!$A$1:$H$1,0),0),"Other")</f>
        <v>1</v>
      </c>
      <c r="R1108" s="14">
        <f>IFERROR(VLOOKUP($A1108,'Fielding Data'!$A:$H,MATCH(R$1,'Fielding Data'!$A$1:$H$1,0),0),"Other")</f>
        <v>2</v>
      </c>
      <c r="S1108" s="14">
        <f>IFERROR(VLOOKUP($A1108,'Fielding Data'!$A:$H,MATCH(S$1,'Fielding Data'!$A$1:$H$1,0),0),"Other")</f>
        <v>0</v>
      </c>
      <c r="T1108" s="14">
        <f>IFERROR(VLOOKUP($A1108,'Fielding Data'!$A:$H,MATCH(T$1,'Fielding Data'!$A$1:$H$1,0),0),"Other")</f>
        <v>0</v>
      </c>
      <c r="U1108" s="14">
        <f>SUMIFS('Fielding Data'!E:E,'Fielding Data'!$A:$A,'Hitting Data'!$A1108)</f>
        <v>1</v>
      </c>
      <c r="V1108" s="14">
        <f>SUMIFS('Fielding Data'!F:F,'Fielding Data'!$A:$A,'Hitting Data'!$A1108)</f>
        <v>2</v>
      </c>
      <c r="W1108" s="14">
        <f>SUMIFS('Fielding Data'!G:G,'Fielding Data'!$A:$A,'Hitting Data'!$A1108)</f>
        <v>0</v>
      </c>
      <c r="X1108" s="14">
        <f>SUMIFS('Fielding Data'!H:H,'Fielding Data'!$A:$A,'Hitting Data'!$A1108)</f>
        <v>0</v>
      </c>
    </row>
    <row r="1109" spans="1:24" x14ac:dyDescent="0.25">
      <c r="A1109" s="14" t="str">
        <f t="shared" si="17"/>
        <v>willire032010</v>
      </c>
      <c r="B1109" s="19" t="s">
        <v>742</v>
      </c>
      <c r="C1109" s="19">
        <v>2010</v>
      </c>
      <c r="D1109" s="19">
        <v>97</v>
      </c>
      <c r="E1109" s="19">
        <v>159</v>
      </c>
      <c r="F1109" s="19">
        <v>23</v>
      </c>
      <c r="G1109" s="19">
        <v>41</v>
      </c>
      <c r="H1109" s="19">
        <v>7</v>
      </c>
      <c r="I1109" s="19">
        <v>0</v>
      </c>
      <c r="J1109" s="19">
        <v>0</v>
      </c>
      <c r="K1109" s="19">
        <v>8</v>
      </c>
      <c r="L1109" s="19">
        <v>2</v>
      </c>
      <c r="M1109" s="19">
        <v>4</v>
      </c>
      <c r="N1109" s="19">
        <v>19</v>
      </c>
      <c r="O1109" s="19">
        <v>26</v>
      </c>
      <c r="P1109" s="14" t="str">
        <f>IFERROR(VLOOKUP($A1109,'Fielding Data'!$A:$H,MATCH(P$1,'Fielding Data'!$A$1:$H$1,0),0),"Other")</f>
        <v>CF</v>
      </c>
      <c r="Q1109" s="14">
        <f>IFERROR(VLOOKUP($A1109,'Fielding Data'!$A:$H,MATCH(Q$1,'Fielding Data'!$A$1:$H$1,0),0),"Other")</f>
        <v>0</v>
      </c>
      <c r="R1109" s="14">
        <f>IFERROR(VLOOKUP($A1109,'Fielding Data'!$A:$H,MATCH(R$1,'Fielding Data'!$A$1:$H$1,0),0),"Other")</f>
        <v>0</v>
      </c>
      <c r="S1109" s="14">
        <f>IFERROR(VLOOKUP($A1109,'Fielding Data'!$A:$H,MATCH(S$1,'Fielding Data'!$A$1:$H$1,0),0),"Other")</f>
        <v>0</v>
      </c>
      <c r="T1109" s="14">
        <f>IFERROR(VLOOKUP($A1109,'Fielding Data'!$A:$H,MATCH(T$1,'Fielding Data'!$A$1:$H$1,0),0),"Other")</f>
        <v>0</v>
      </c>
      <c r="U1109" s="14">
        <f>SUMIFS('Fielding Data'!E:E,'Fielding Data'!$A:$A,'Hitting Data'!$A1109)</f>
        <v>109</v>
      </c>
      <c r="V1109" s="14">
        <f>SUMIFS('Fielding Data'!F:F,'Fielding Data'!$A:$A,'Hitting Data'!$A1109)</f>
        <v>5</v>
      </c>
      <c r="W1109" s="14">
        <f>SUMIFS('Fielding Data'!G:G,'Fielding Data'!$A:$A,'Hitting Data'!$A1109)</f>
        <v>1</v>
      </c>
      <c r="X1109" s="14">
        <f>SUMIFS('Fielding Data'!H:H,'Fielding Data'!$A:$A,'Hitting Data'!$A1109)</f>
        <v>0</v>
      </c>
    </row>
    <row r="1110" spans="1:24" x14ac:dyDescent="0.25">
      <c r="A1110" s="14" t="str">
        <f t="shared" si="17"/>
        <v>wilsobo022010</v>
      </c>
      <c r="B1110" s="19" t="s">
        <v>1034</v>
      </c>
      <c r="C1110" s="19">
        <v>2010</v>
      </c>
      <c r="D1110" s="19">
        <v>40</v>
      </c>
      <c r="E1110" s="19">
        <v>96</v>
      </c>
      <c r="F1110" s="19">
        <v>12</v>
      </c>
      <c r="G1110" s="19">
        <v>22</v>
      </c>
      <c r="H1110" s="19">
        <v>6</v>
      </c>
      <c r="I1110" s="19">
        <v>0</v>
      </c>
      <c r="J1110" s="19">
        <v>4</v>
      </c>
      <c r="K1110" s="19">
        <v>15</v>
      </c>
      <c r="L1110" s="19">
        <v>0</v>
      </c>
      <c r="M1110" s="19">
        <v>0</v>
      </c>
      <c r="N1110" s="19">
        <v>8</v>
      </c>
      <c r="O1110" s="19">
        <v>23</v>
      </c>
      <c r="P1110" s="14" t="str">
        <f>IFERROR(VLOOKUP($A1110,'Fielding Data'!$A:$H,MATCH(P$1,'Fielding Data'!$A$1:$H$1,0),0),"Other")</f>
        <v>1B</v>
      </c>
      <c r="Q1110" s="14">
        <f>IFERROR(VLOOKUP($A1110,'Fielding Data'!$A:$H,MATCH(Q$1,'Fielding Data'!$A$1:$H$1,0),0),"Other")</f>
        <v>4</v>
      </c>
      <c r="R1110" s="14">
        <f>IFERROR(VLOOKUP($A1110,'Fielding Data'!$A:$H,MATCH(R$1,'Fielding Data'!$A$1:$H$1,0),0),"Other")</f>
        <v>0</v>
      </c>
      <c r="S1110" s="14">
        <f>IFERROR(VLOOKUP($A1110,'Fielding Data'!$A:$H,MATCH(S$1,'Fielding Data'!$A$1:$H$1,0),0),"Other")</f>
        <v>0</v>
      </c>
      <c r="T1110" s="14">
        <f>IFERROR(VLOOKUP($A1110,'Fielding Data'!$A:$H,MATCH(T$1,'Fielding Data'!$A$1:$H$1,0),0),"Other")</f>
        <v>0</v>
      </c>
      <c r="U1110" s="14">
        <f>SUMIFS('Fielding Data'!E:E,'Fielding Data'!$A:$A,'Hitting Data'!$A1110)</f>
        <v>221</v>
      </c>
      <c r="V1110" s="14">
        <f>SUMIFS('Fielding Data'!F:F,'Fielding Data'!$A:$A,'Hitting Data'!$A1110)</f>
        <v>12</v>
      </c>
      <c r="W1110" s="14">
        <f>SUMIFS('Fielding Data'!G:G,'Fielding Data'!$A:$A,'Hitting Data'!$A1110)</f>
        <v>1</v>
      </c>
      <c r="X1110" s="14">
        <f>SUMIFS('Fielding Data'!H:H,'Fielding Data'!$A:$A,'Hitting Data'!$A1110)</f>
        <v>2</v>
      </c>
    </row>
    <row r="1111" spans="1:24" x14ac:dyDescent="0.25">
      <c r="A1111" s="14" t="str">
        <f t="shared" si="17"/>
        <v>wilsobr012010</v>
      </c>
      <c r="B1111" s="19" t="s">
        <v>743</v>
      </c>
      <c r="C1111" s="19">
        <v>2010</v>
      </c>
      <c r="D1111" s="19">
        <v>70</v>
      </c>
      <c r="E1111" s="19">
        <v>5</v>
      </c>
      <c r="F1111" s="19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1</v>
      </c>
      <c r="P1111" s="14" t="str">
        <f>IFERROR(VLOOKUP($A1111,'Fielding Data'!$A:$H,MATCH(P$1,'Fielding Data'!$A$1:$H$1,0),0),"Other")</f>
        <v>P</v>
      </c>
      <c r="Q1111" s="14">
        <f>IFERROR(VLOOKUP($A1111,'Fielding Data'!$A:$H,MATCH(Q$1,'Fielding Data'!$A$1:$H$1,0),0),"Other")</f>
        <v>3</v>
      </c>
      <c r="R1111" s="14">
        <f>IFERROR(VLOOKUP($A1111,'Fielding Data'!$A:$H,MATCH(R$1,'Fielding Data'!$A$1:$H$1,0),0),"Other")</f>
        <v>2</v>
      </c>
      <c r="S1111" s="14">
        <f>IFERROR(VLOOKUP($A1111,'Fielding Data'!$A:$H,MATCH(S$1,'Fielding Data'!$A$1:$H$1,0),0),"Other")</f>
        <v>0</v>
      </c>
      <c r="T1111" s="14">
        <f>IFERROR(VLOOKUP($A1111,'Fielding Data'!$A:$H,MATCH(T$1,'Fielding Data'!$A$1:$H$1,0),0),"Other")</f>
        <v>0</v>
      </c>
      <c r="U1111" s="14">
        <f>SUMIFS('Fielding Data'!E:E,'Fielding Data'!$A:$A,'Hitting Data'!$A1111)</f>
        <v>3</v>
      </c>
      <c r="V1111" s="14">
        <f>SUMIFS('Fielding Data'!F:F,'Fielding Data'!$A:$A,'Hitting Data'!$A1111)</f>
        <v>2</v>
      </c>
      <c r="W1111" s="14">
        <f>SUMIFS('Fielding Data'!G:G,'Fielding Data'!$A:$A,'Hitting Data'!$A1111)</f>
        <v>0</v>
      </c>
      <c r="X1111" s="14">
        <f>SUMIFS('Fielding Data'!H:H,'Fielding Data'!$A:$A,'Hitting Data'!$A1111)</f>
        <v>0</v>
      </c>
    </row>
    <row r="1112" spans="1:24" x14ac:dyDescent="0.25">
      <c r="A1112" s="14" t="str">
        <f t="shared" si="17"/>
        <v>wilsocj012010</v>
      </c>
      <c r="B1112" s="19" t="s">
        <v>620</v>
      </c>
      <c r="C1112" s="19">
        <v>2010</v>
      </c>
      <c r="D1112" s="19">
        <v>33</v>
      </c>
      <c r="E1112" s="19">
        <v>4</v>
      </c>
      <c r="F1112" s="19">
        <v>0</v>
      </c>
      <c r="G1112" s="19">
        <v>0</v>
      </c>
      <c r="H1112" s="19">
        <v>0</v>
      </c>
      <c r="I1112" s="19">
        <v>0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1</v>
      </c>
      <c r="P1112" s="14" t="str">
        <f>IFERROR(VLOOKUP($A1112,'Fielding Data'!$A:$H,MATCH(P$1,'Fielding Data'!$A$1:$H$1,0),0),"Other")</f>
        <v>P</v>
      </c>
      <c r="Q1112" s="14">
        <f>IFERROR(VLOOKUP($A1112,'Fielding Data'!$A:$H,MATCH(Q$1,'Fielding Data'!$A$1:$H$1,0),0),"Other")</f>
        <v>8</v>
      </c>
      <c r="R1112" s="14">
        <f>IFERROR(VLOOKUP($A1112,'Fielding Data'!$A:$H,MATCH(R$1,'Fielding Data'!$A$1:$H$1,0),0),"Other")</f>
        <v>25</v>
      </c>
      <c r="S1112" s="14">
        <f>IFERROR(VLOOKUP($A1112,'Fielding Data'!$A:$H,MATCH(S$1,'Fielding Data'!$A$1:$H$1,0),0),"Other")</f>
        <v>2</v>
      </c>
      <c r="T1112" s="14">
        <f>IFERROR(VLOOKUP($A1112,'Fielding Data'!$A:$H,MATCH(T$1,'Fielding Data'!$A$1:$H$1,0),0),"Other")</f>
        <v>0</v>
      </c>
      <c r="U1112" s="14">
        <f>SUMIFS('Fielding Data'!E:E,'Fielding Data'!$A:$A,'Hitting Data'!$A1112)</f>
        <v>8</v>
      </c>
      <c r="V1112" s="14">
        <f>SUMIFS('Fielding Data'!F:F,'Fielding Data'!$A:$A,'Hitting Data'!$A1112)</f>
        <v>25</v>
      </c>
      <c r="W1112" s="14">
        <f>SUMIFS('Fielding Data'!G:G,'Fielding Data'!$A:$A,'Hitting Data'!$A1112)</f>
        <v>2</v>
      </c>
      <c r="X1112" s="14">
        <f>SUMIFS('Fielding Data'!H:H,'Fielding Data'!$A:$A,'Hitting Data'!$A1112)</f>
        <v>0</v>
      </c>
    </row>
    <row r="1113" spans="1:24" x14ac:dyDescent="0.25">
      <c r="A1113" s="14" t="str">
        <f t="shared" si="17"/>
        <v>wilsoja022010</v>
      </c>
      <c r="B1113" s="19" t="s">
        <v>282</v>
      </c>
      <c r="C1113" s="19">
        <v>2010</v>
      </c>
      <c r="D1113" s="19">
        <v>61</v>
      </c>
      <c r="E1113" s="19">
        <v>193</v>
      </c>
      <c r="F1113" s="19">
        <v>17</v>
      </c>
      <c r="G1113" s="19">
        <v>48</v>
      </c>
      <c r="H1113" s="19">
        <v>11</v>
      </c>
      <c r="I1113" s="19">
        <v>1</v>
      </c>
      <c r="J1113" s="19">
        <v>0</v>
      </c>
      <c r="K1113" s="19">
        <v>14</v>
      </c>
      <c r="L1113" s="19">
        <v>1</v>
      </c>
      <c r="M1113" s="19">
        <v>2</v>
      </c>
      <c r="N1113" s="19">
        <v>7</v>
      </c>
      <c r="O1113" s="19">
        <v>35</v>
      </c>
      <c r="P1113" s="14" t="str">
        <f>IFERROR(VLOOKUP($A1113,'Fielding Data'!$A:$H,MATCH(P$1,'Fielding Data'!$A$1:$H$1,0),0),"Other")</f>
        <v>SS</v>
      </c>
      <c r="Q1113" s="14">
        <f>IFERROR(VLOOKUP($A1113,'Fielding Data'!$A:$H,MATCH(Q$1,'Fielding Data'!$A$1:$H$1,0),0),"Other")</f>
        <v>88</v>
      </c>
      <c r="R1113" s="14">
        <f>IFERROR(VLOOKUP($A1113,'Fielding Data'!$A:$H,MATCH(R$1,'Fielding Data'!$A$1:$H$1,0),0),"Other")</f>
        <v>191</v>
      </c>
      <c r="S1113" s="14">
        <f>IFERROR(VLOOKUP($A1113,'Fielding Data'!$A:$H,MATCH(S$1,'Fielding Data'!$A$1:$H$1,0),0),"Other")</f>
        <v>8</v>
      </c>
      <c r="T1113" s="14">
        <f>IFERROR(VLOOKUP($A1113,'Fielding Data'!$A:$H,MATCH(T$1,'Fielding Data'!$A$1:$H$1,0),0),"Other")</f>
        <v>36</v>
      </c>
      <c r="U1113" s="14">
        <f>SUMIFS('Fielding Data'!E:E,'Fielding Data'!$A:$A,'Hitting Data'!$A1113)</f>
        <v>88</v>
      </c>
      <c r="V1113" s="14">
        <f>SUMIFS('Fielding Data'!F:F,'Fielding Data'!$A:$A,'Hitting Data'!$A1113)</f>
        <v>191</v>
      </c>
      <c r="W1113" s="14">
        <f>SUMIFS('Fielding Data'!G:G,'Fielding Data'!$A:$A,'Hitting Data'!$A1113)</f>
        <v>8</v>
      </c>
      <c r="X1113" s="14">
        <f>SUMIFS('Fielding Data'!H:H,'Fielding Data'!$A:$A,'Hitting Data'!$A1113)</f>
        <v>36</v>
      </c>
    </row>
    <row r="1114" spans="1:24" x14ac:dyDescent="0.25">
      <c r="A1114" s="14" t="str">
        <f t="shared" si="17"/>
        <v>wilsojo032010</v>
      </c>
      <c r="B1114" s="19" t="s">
        <v>621</v>
      </c>
      <c r="C1114" s="19">
        <v>2010</v>
      </c>
      <c r="D1114" s="19">
        <v>108</v>
      </c>
      <c r="E1114" s="19">
        <v>361</v>
      </c>
      <c r="F1114" s="19">
        <v>22</v>
      </c>
      <c r="G1114" s="19">
        <v>82</v>
      </c>
      <c r="H1114" s="19">
        <v>14</v>
      </c>
      <c r="I1114" s="19">
        <v>2</v>
      </c>
      <c r="J1114" s="19">
        <v>2</v>
      </c>
      <c r="K1114" s="19">
        <v>25</v>
      </c>
      <c r="L1114" s="19">
        <v>5</v>
      </c>
      <c r="M1114" s="19">
        <v>0</v>
      </c>
      <c r="N1114" s="19">
        <v>14</v>
      </c>
      <c r="O1114" s="19">
        <v>74</v>
      </c>
      <c r="P1114" s="14" t="str">
        <f>IFERROR(VLOOKUP($A1114,'Fielding Data'!$A:$H,MATCH(P$1,'Fielding Data'!$A$1:$H$1,0),0),"Other")</f>
        <v>1B</v>
      </c>
      <c r="Q1114" s="14">
        <f>IFERROR(VLOOKUP($A1114,'Fielding Data'!$A:$H,MATCH(Q$1,'Fielding Data'!$A$1:$H$1,0),0),"Other")</f>
        <v>30</v>
      </c>
      <c r="R1114" s="14">
        <f>IFERROR(VLOOKUP($A1114,'Fielding Data'!$A:$H,MATCH(R$1,'Fielding Data'!$A$1:$H$1,0),0),"Other")</f>
        <v>2</v>
      </c>
      <c r="S1114" s="14">
        <f>IFERROR(VLOOKUP($A1114,'Fielding Data'!$A:$H,MATCH(S$1,'Fielding Data'!$A$1:$H$1,0),0),"Other")</f>
        <v>1</v>
      </c>
      <c r="T1114" s="14">
        <f>IFERROR(VLOOKUP($A1114,'Fielding Data'!$A:$H,MATCH(T$1,'Fielding Data'!$A$1:$H$1,0),0),"Other")</f>
        <v>4</v>
      </c>
      <c r="U1114" s="14">
        <f>SUMIFS('Fielding Data'!E:E,'Fielding Data'!$A:$A,'Hitting Data'!$A1114)</f>
        <v>162</v>
      </c>
      <c r="V1114" s="14">
        <f>SUMIFS('Fielding Data'!F:F,'Fielding Data'!$A:$A,'Hitting Data'!$A1114)</f>
        <v>319</v>
      </c>
      <c r="W1114" s="14">
        <f>SUMIFS('Fielding Data'!G:G,'Fielding Data'!$A:$A,'Hitting Data'!$A1114)</f>
        <v>22</v>
      </c>
      <c r="X1114" s="14">
        <f>SUMIFS('Fielding Data'!H:H,'Fielding Data'!$A:$A,'Hitting Data'!$A1114)</f>
        <v>62</v>
      </c>
    </row>
    <row r="1115" spans="1:24" x14ac:dyDescent="0.25">
      <c r="A1115" s="14" t="str">
        <f t="shared" si="17"/>
        <v>wisede012010</v>
      </c>
      <c r="B1115" s="19" t="s">
        <v>218</v>
      </c>
      <c r="C1115" s="19">
        <v>2010</v>
      </c>
      <c r="D1115" s="19">
        <v>52</v>
      </c>
      <c r="E1115" s="19">
        <v>112</v>
      </c>
      <c r="F1115" s="19">
        <v>20</v>
      </c>
      <c r="G1115" s="19">
        <v>28</v>
      </c>
      <c r="H1115" s="19">
        <v>3</v>
      </c>
      <c r="I1115" s="19">
        <v>2</v>
      </c>
      <c r="J1115" s="19">
        <v>3</v>
      </c>
      <c r="K1115" s="19">
        <v>14</v>
      </c>
      <c r="L1115" s="19">
        <v>4</v>
      </c>
      <c r="M1115" s="19">
        <v>0</v>
      </c>
      <c r="N1115" s="19">
        <v>4</v>
      </c>
      <c r="O1115" s="19">
        <v>29</v>
      </c>
      <c r="P1115" s="14" t="str">
        <f>IFERROR(VLOOKUP($A1115,'Fielding Data'!$A:$H,MATCH(P$1,'Fielding Data'!$A$1:$H$1,0),0),"Other")</f>
        <v>CF</v>
      </c>
      <c r="Q1115" s="14">
        <f>IFERROR(VLOOKUP($A1115,'Fielding Data'!$A:$H,MATCH(Q$1,'Fielding Data'!$A$1:$H$1,0),0),"Other")</f>
        <v>0</v>
      </c>
      <c r="R1115" s="14">
        <f>IFERROR(VLOOKUP($A1115,'Fielding Data'!$A:$H,MATCH(R$1,'Fielding Data'!$A$1:$H$1,0),0),"Other")</f>
        <v>0</v>
      </c>
      <c r="S1115" s="14">
        <f>IFERROR(VLOOKUP($A1115,'Fielding Data'!$A:$H,MATCH(S$1,'Fielding Data'!$A$1:$H$1,0),0),"Other")</f>
        <v>0</v>
      </c>
      <c r="T1115" s="14">
        <f>IFERROR(VLOOKUP($A1115,'Fielding Data'!$A:$H,MATCH(T$1,'Fielding Data'!$A$1:$H$1,0),0),"Other")</f>
        <v>0</v>
      </c>
      <c r="U1115" s="14">
        <f>SUMIFS('Fielding Data'!E:E,'Fielding Data'!$A:$A,'Hitting Data'!$A1115)</f>
        <v>60</v>
      </c>
      <c r="V1115" s="14">
        <f>SUMIFS('Fielding Data'!F:F,'Fielding Data'!$A:$A,'Hitting Data'!$A1115)</f>
        <v>3</v>
      </c>
      <c r="W1115" s="14">
        <f>SUMIFS('Fielding Data'!G:G,'Fielding Data'!$A:$A,'Hitting Data'!$A1115)</f>
        <v>0</v>
      </c>
      <c r="X1115" s="14">
        <f>SUMIFS('Fielding Data'!H:H,'Fielding Data'!$A:$A,'Hitting Data'!$A1115)</f>
        <v>1</v>
      </c>
    </row>
    <row r="1116" spans="1:24" x14ac:dyDescent="0.25">
      <c r="A1116" s="14" t="str">
        <f t="shared" si="17"/>
        <v>wolfra022010</v>
      </c>
      <c r="B1116" s="19" t="s">
        <v>219</v>
      </c>
      <c r="C1116" s="19">
        <v>2010</v>
      </c>
      <c r="D1116" s="19">
        <v>36</v>
      </c>
      <c r="E1116" s="19">
        <v>77</v>
      </c>
      <c r="F1116" s="19">
        <v>11</v>
      </c>
      <c r="G1116" s="19">
        <v>19</v>
      </c>
      <c r="H1116" s="19">
        <v>4</v>
      </c>
      <c r="I1116" s="19">
        <v>0</v>
      </c>
      <c r="J1116" s="19">
        <v>0</v>
      </c>
      <c r="K1116" s="19">
        <v>5</v>
      </c>
      <c r="L1116" s="19">
        <v>1</v>
      </c>
      <c r="M1116" s="19">
        <v>0</v>
      </c>
      <c r="N1116" s="19">
        <v>1</v>
      </c>
      <c r="O1116" s="19">
        <v>24</v>
      </c>
      <c r="P1116" s="14" t="str">
        <f>IFERROR(VLOOKUP($A1116,'Fielding Data'!$A:$H,MATCH(P$1,'Fielding Data'!$A$1:$H$1,0),0),"Other")</f>
        <v>P</v>
      </c>
      <c r="Q1116" s="14">
        <f>IFERROR(VLOOKUP($A1116,'Fielding Data'!$A:$H,MATCH(Q$1,'Fielding Data'!$A$1:$H$1,0),0),"Other")</f>
        <v>13</v>
      </c>
      <c r="R1116" s="14">
        <f>IFERROR(VLOOKUP($A1116,'Fielding Data'!$A:$H,MATCH(R$1,'Fielding Data'!$A$1:$H$1,0),0),"Other")</f>
        <v>40</v>
      </c>
      <c r="S1116" s="14">
        <f>IFERROR(VLOOKUP($A1116,'Fielding Data'!$A:$H,MATCH(S$1,'Fielding Data'!$A$1:$H$1,0),0),"Other")</f>
        <v>0</v>
      </c>
      <c r="T1116" s="14">
        <f>IFERROR(VLOOKUP($A1116,'Fielding Data'!$A:$H,MATCH(T$1,'Fielding Data'!$A$1:$H$1,0),0),"Other")</f>
        <v>4</v>
      </c>
      <c r="U1116" s="14">
        <f>SUMIFS('Fielding Data'!E:E,'Fielding Data'!$A:$A,'Hitting Data'!$A1116)</f>
        <v>13</v>
      </c>
      <c r="V1116" s="14">
        <f>SUMIFS('Fielding Data'!F:F,'Fielding Data'!$A:$A,'Hitting Data'!$A1116)</f>
        <v>40</v>
      </c>
      <c r="W1116" s="14">
        <f>SUMIFS('Fielding Data'!G:G,'Fielding Data'!$A:$A,'Hitting Data'!$A1116)</f>
        <v>0</v>
      </c>
      <c r="X1116" s="14">
        <f>SUMIFS('Fielding Data'!H:H,'Fielding Data'!$A:$A,'Hitting Data'!$A1116)</f>
        <v>4</v>
      </c>
    </row>
    <row r="1117" spans="1:24" x14ac:dyDescent="0.25">
      <c r="A1117" s="14" t="str">
        <f t="shared" si="17"/>
        <v>wolfro012010</v>
      </c>
      <c r="B1117" s="19" t="s">
        <v>869</v>
      </c>
      <c r="C1117" s="19">
        <v>2010</v>
      </c>
      <c r="D1117" s="19">
        <v>11</v>
      </c>
      <c r="E1117" s="19">
        <v>0</v>
      </c>
      <c r="F1117" s="19">
        <v>0</v>
      </c>
      <c r="G1117" s="19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4" t="str">
        <f>IFERROR(VLOOKUP($A1117,'Fielding Data'!$A:$H,MATCH(P$1,'Fielding Data'!$A$1:$H$1,0),0),"Other")</f>
        <v>P</v>
      </c>
      <c r="Q1117" s="14">
        <f>IFERROR(VLOOKUP($A1117,'Fielding Data'!$A:$H,MATCH(Q$1,'Fielding Data'!$A$1:$H$1,0),0),"Other")</f>
        <v>0</v>
      </c>
      <c r="R1117" s="14">
        <f>IFERROR(VLOOKUP($A1117,'Fielding Data'!$A:$H,MATCH(R$1,'Fielding Data'!$A$1:$H$1,0),0),"Other")</f>
        <v>4</v>
      </c>
      <c r="S1117" s="14">
        <f>IFERROR(VLOOKUP($A1117,'Fielding Data'!$A:$H,MATCH(S$1,'Fielding Data'!$A$1:$H$1,0),0),"Other")</f>
        <v>0</v>
      </c>
      <c r="T1117" s="14">
        <f>IFERROR(VLOOKUP($A1117,'Fielding Data'!$A:$H,MATCH(T$1,'Fielding Data'!$A$1:$H$1,0),0),"Other")</f>
        <v>0</v>
      </c>
      <c r="U1117" s="14">
        <f>SUMIFS('Fielding Data'!E:E,'Fielding Data'!$A:$A,'Hitting Data'!$A1117)</f>
        <v>0</v>
      </c>
      <c r="V1117" s="14">
        <f>SUMIFS('Fielding Data'!F:F,'Fielding Data'!$A:$A,'Hitting Data'!$A1117)</f>
        <v>4</v>
      </c>
      <c r="W1117" s="14">
        <f>SUMIFS('Fielding Data'!G:G,'Fielding Data'!$A:$A,'Hitting Data'!$A1117)</f>
        <v>0</v>
      </c>
      <c r="X1117" s="14">
        <f>SUMIFS('Fielding Data'!H:H,'Fielding Data'!$A:$A,'Hitting Data'!$A1117)</f>
        <v>0</v>
      </c>
    </row>
    <row r="1118" spans="1:24" x14ac:dyDescent="0.25">
      <c r="A1118" s="14" t="str">
        <f t="shared" si="17"/>
        <v>woodbl012010</v>
      </c>
      <c r="B1118" s="19" t="s">
        <v>1413</v>
      </c>
      <c r="C1118" s="19">
        <v>2010</v>
      </c>
      <c r="D1118" s="19">
        <v>51</v>
      </c>
      <c r="E1118" s="19">
        <v>0</v>
      </c>
      <c r="F1118" s="19">
        <v>0</v>
      </c>
      <c r="G1118" s="19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4" t="str">
        <f>IFERROR(VLOOKUP($A1118,'Fielding Data'!$A:$H,MATCH(P$1,'Fielding Data'!$A$1:$H$1,0),0),"Other")</f>
        <v>P</v>
      </c>
      <c r="Q1118" s="14">
        <f>IFERROR(VLOOKUP($A1118,'Fielding Data'!$A:$H,MATCH(Q$1,'Fielding Data'!$A$1:$H$1,0),0),"Other")</f>
        <v>5</v>
      </c>
      <c r="R1118" s="14">
        <f>IFERROR(VLOOKUP($A1118,'Fielding Data'!$A:$H,MATCH(R$1,'Fielding Data'!$A$1:$H$1,0),0),"Other")</f>
        <v>6</v>
      </c>
      <c r="S1118" s="14">
        <f>IFERROR(VLOOKUP($A1118,'Fielding Data'!$A:$H,MATCH(S$1,'Fielding Data'!$A$1:$H$1,0),0),"Other")</f>
        <v>0</v>
      </c>
      <c r="T1118" s="14">
        <f>IFERROR(VLOOKUP($A1118,'Fielding Data'!$A:$H,MATCH(T$1,'Fielding Data'!$A$1:$H$1,0),0),"Other")</f>
        <v>0</v>
      </c>
      <c r="U1118" s="14">
        <f>SUMIFS('Fielding Data'!E:E,'Fielding Data'!$A:$A,'Hitting Data'!$A1118)</f>
        <v>5</v>
      </c>
      <c r="V1118" s="14">
        <f>SUMIFS('Fielding Data'!F:F,'Fielding Data'!$A:$A,'Hitting Data'!$A1118)</f>
        <v>6</v>
      </c>
      <c r="W1118" s="14">
        <f>SUMIFS('Fielding Data'!G:G,'Fielding Data'!$A:$A,'Hitting Data'!$A1118)</f>
        <v>0</v>
      </c>
      <c r="X1118" s="14">
        <f>SUMIFS('Fielding Data'!H:H,'Fielding Data'!$A:$A,'Hitting Data'!$A1118)</f>
        <v>0</v>
      </c>
    </row>
    <row r="1119" spans="1:24" x14ac:dyDescent="0.25">
      <c r="A1119" s="14" t="str">
        <f t="shared" si="17"/>
        <v>woodbr012010</v>
      </c>
      <c r="B1119" s="19" t="s">
        <v>870</v>
      </c>
      <c r="C1119" s="19">
        <v>2010</v>
      </c>
      <c r="D1119" s="19">
        <v>81</v>
      </c>
      <c r="E1119" s="19">
        <v>226</v>
      </c>
      <c r="F1119" s="19">
        <v>20</v>
      </c>
      <c r="G1119" s="19">
        <v>33</v>
      </c>
      <c r="H1119" s="19">
        <v>2</v>
      </c>
      <c r="I1119" s="19">
        <v>0</v>
      </c>
      <c r="J1119" s="19">
        <v>4</v>
      </c>
      <c r="K1119" s="19">
        <v>14</v>
      </c>
      <c r="L1119" s="19">
        <v>1</v>
      </c>
      <c r="M1119" s="19">
        <v>0</v>
      </c>
      <c r="N1119" s="19">
        <v>6</v>
      </c>
      <c r="O1119" s="19">
        <v>71</v>
      </c>
      <c r="P1119" s="14" t="str">
        <f>IFERROR(VLOOKUP($A1119,'Fielding Data'!$A:$H,MATCH(P$1,'Fielding Data'!$A$1:$H$1,0),0),"Other")</f>
        <v>1B</v>
      </c>
      <c r="Q1119" s="14">
        <f>IFERROR(VLOOKUP($A1119,'Fielding Data'!$A:$H,MATCH(Q$1,'Fielding Data'!$A$1:$H$1,0),0),"Other")</f>
        <v>11</v>
      </c>
      <c r="R1119" s="14">
        <f>IFERROR(VLOOKUP($A1119,'Fielding Data'!$A:$H,MATCH(R$1,'Fielding Data'!$A$1:$H$1,0),0),"Other")</f>
        <v>0</v>
      </c>
      <c r="S1119" s="14">
        <f>IFERROR(VLOOKUP($A1119,'Fielding Data'!$A:$H,MATCH(S$1,'Fielding Data'!$A$1:$H$1,0),0),"Other")</f>
        <v>0</v>
      </c>
      <c r="T1119" s="14">
        <f>IFERROR(VLOOKUP($A1119,'Fielding Data'!$A:$H,MATCH(T$1,'Fielding Data'!$A$1:$H$1,0),0),"Other")</f>
        <v>1</v>
      </c>
      <c r="U1119" s="14">
        <f>SUMIFS('Fielding Data'!E:E,'Fielding Data'!$A:$A,'Hitting Data'!$A1119)</f>
        <v>66</v>
      </c>
      <c r="V1119" s="14">
        <f>SUMIFS('Fielding Data'!F:F,'Fielding Data'!$A:$A,'Hitting Data'!$A1119)</f>
        <v>132</v>
      </c>
      <c r="W1119" s="14">
        <f>SUMIFS('Fielding Data'!G:G,'Fielding Data'!$A:$A,'Hitting Data'!$A1119)</f>
        <v>10</v>
      </c>
      <c r="X1119" s="14">
        <f>SUMIFS('Fielding Data'!H:H,'Fielding Data'!$A:$A,'Hitting Data'!$A1119)</f>
        <v>14</v>
      </c>
    </row>
    <row r="1120" spans="1:24" x14ac:dyDescent="0.25">
      <c r="A1120" s="14" t="str">
        <f t="shared" si="17"/>
        <v>woodti012010</v>
      </c>
      <c r="B1120" s="19" t="s">
        <v>1212</v>
      </c>
      <c r="C1120" s="19">
        <v>2010</v>
      </c>
      <c r="D1120" s="19">
        <v>26</v>
      </c>
      <c r="E1120" s="19">
        <v>0</v>
      </c>
      <c r="F1120" s="19">
        <v>0</v>
      </c>
      <c r="G1120" s="19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4" t="str">
        <f>IFERROR(VLOOKUP($A1120,'Fielding Data'!$A:$H,MATCH(P$1,'Fielding Data'!$A$1:$H$1,0),0),"Other")</f>
        <v>P</v>
      </c>
      <c r="Q1120" s="14">
        <f>IFERROR(VLOOKUP($A1120,'Fielding Data'!$A:$H,MATCH(Q$1,'Fielding Data'!$A$1:$H$1,0),0),"Other")</f>
        <v>1</v>
      </c>
      <c r="R1120" s="14">
        <f>IFERROR(VLOOKUP($A1120,'Fielding Data'!$A:$H,MATCH(R$1,'Fielding Data'!$A$1:$H$1,0),0),"Other")</f>
        <v>1</v>
      </c>
      <c r="S1120" s="14">
        <f>IFERROR(VLOOKUP($A1120,'Fielding Data'!$A:$H,MATCH(S$1,'Fielding Data'!$A$1:$H$1,0),0),"Other")</f>
        <v>0</v>
      </c>
      <c r="T1120" s="14">
        <f>IFERROR(VLOOKUP($A1120,'Fielding Data'!$A:$H,MATCH(T$1,'Fielding Data'!$A$1:$H$1,0),0),"Other")</f>
        <v>0</v>
      </c>
      <c r="U1120" s="14">
        <f>SUMIFS('Fielding Data'!E:E,'Fielding Data'!$A:$A,'Hitting Data'!$A1120)</f>
        <v>1</v>
      </c>
      <c r="V1120" s="14">
        <f>SUMIFS('Fielding Data'!F:F,'Fielding Data'!$A:$A,'Hitting Data'!$A1120)</f>
        <v>1</v>
      </c>
      <c r="W1120" s="14">
        <f>SUMIFS('Fielding Data'!G:G,'Fielding Data'!$A:$A,'Hitting Data'!$A1120)</f>
        <v>0</v>
      </c>
      <c r="X1120" s="14">
        <f>SUMIFS('Fielding Data'!H:H,'Fielding Data'!$A:$A,'Hitting Data'!$A1120)</f>
        <v>0</v>
      </c>
    </row>
    <row r="1121" spans="1:24" x14ac:dyDescent="0.25">
      <c r="A1121" s="14" t="str">
        <f t="shared" si="17"/>
        <v>woodtr012010</v>
      </c>
      <c r="B1121" s="19" t="s">
        <v>1414</v>
      </c>
      <c r="C1121" s="19">
        <v>2010</v>
      </c>
      <c r="D1121" s="19">
        <v>17</v>
      </c>
      <c r="E1121" s="19">
        <v>37</v>
      </c>
      <c r="F1121" s="19">
        <v>1</v>
      </c>
      <c r="G1121" s="19">
        <v>7</v>
      </c>
      <c r="H1121" s="19">
        <v>2</v>
      </c>
      <c r="I1121" s="19">
        <v>1</v>
      </c>
      <c r="J1121" s="19">
        <v>1</v>
      </c>
      <c r="K1121" s="19">
        <v>3</v>
      </c>
      <c r="L1121" s="19">
        <v>0</v>
      </c>
      <c r="M1121" s="19">
        <v>0</v>
      </c>
      <c r="N1121" s="19">
        <v>0</v>
      </c>
      <c r="O1121" s="19">
        <v>15</v>
      </c>
      <c r="P1121" s="14" t="str">
        <f>IFERROR(VLOOKUP($A1121,'Fielding Data'!$A:$H,MATCH(P$1,'Fielding Data'!$A$1:$H$1,0),0),"Other")</f>
        <v>P</v>
      </c>
      <c r="Q1121" s="14">
        <f>IFERROR(VLOOKUP($A1121,'Fielding Data'!$A:$H,MATCH(Q$1,'Fielding Data'!$A$1:$H$1,0),0),"Other")</f>
        <v>2</v>
      </c>
      <c r="R1121" s="14">
        <f>IFERROR(VLOOKUP($A1121,'Fielding Data'!$A:$H,MATCH(R$1,'Fielding Data'!$A$1:$H$1,0),0),"Other")</f>
        <v>8</v>
      </c>
      <c r="S1121" s="14">
        <f>IFERROR(VLOOKUP($A1121,'Fielding Data'!$A:$H,MATCH(S$1,'Fielding Data'!$A$1:$H$1,0),0),"Other")</f>
        <v>3</v>
      </c>
      <c r="T1121" s="14">
        <f>IFERROR(VLOOKUP($A1121,'Fielding Data'!$A:$H,MATCH(T$1,'Fielding Data'!$A$1:$H$1,0),0),"Other")</f>
        <v>1</v>
      </c>
      <c r="U1121" s="14">
        <f>SUMIFS('Fielding Data'!E:E,'Fielding Data'!$A:$A,'Hitting Data'!$A1121)</f>
        <v>2</v>
      </c>
      <c r="V1121" s="14">
        <f>SUMIFS('Fielding Data'!F:F,'Fielding Data'!$A:$A,'Hitting Data'!$A1121)</f>
        <v>8</v>
      </c>
      <c r="W1121" s="14">
        <f>SUMIFS('Fielding Data'!G:G,'Fielding Data'!$A:$A,'Hitting Data'!$A1121)</f>
        <v>3</v>
      </c>
      <c r="X1121" s="14">
        <f>SUMIFS('Fielding Data'!H:H,'Fielding Data'!$A:$A,'Hitting Data'!$A1121)</f>
        <v>1</v>
      </c>
    </row>
    <row r="1122" spans="1:24" x14ac:dyDescent="0.25">
      <c r="A1122" s="14" t="str">
        <f t="shared" si="17"/>
        <v>woodwch012010</v>
      </c>
      <c r="B1122" s="19" t="s">
        <v>221</v>
      </c>
      <c r="C1122" s="19">
        <v>2010</v>
      </c>
      <c r="D1122" s="19">
        <v>8</v>
      </c>
      <c r="E1122" s="19">
        <v>19</v>
      </c>
      <c r="F1122" s="19">
        <v>0</v>
      </c>
      <c r="G1122" s="19">
        <v>3</v>
      </c>
      <c r="H1122" s="19">
        <v>1</v>
      </c>
      <c r="I1122" s="19">
        <v>0</v>
      </c>
      <c r="J1122" s="19">
        <v>0</v>
      </c>
      <c r="K1122" s="19">
        <v>0</v>
      </c>
      <c r="L1122" s="19">
        <v>0</v>
      </c>
      <c r="M1122" s="19">
        <v>0</v>
      </c>
      <c r="N1122" s="19">
        <v>3</v>
      </c>
      <c r="O1122" s="19">
        <v>9</v>
      </c>
      <c r="P1122" s="14" t="str">
        <f>IFERROR(VLOOKUP($A1122,'Fielding Data'!$A:$H,MATCH(P$1,'Fielding Data'!$A$1:$H$1,0),0),"Other")</f>
        <v>SS</v>
      </c>
      <c r="Q1122" s="14">
        <f>IFERROR(VLOOKUP($A1122,'Fielding Data'!$A:$H,MATCH(Q$1,'Fielding Data'!$A$1:$H$1,0),0),"Other")</f>
        <v>5</v>
      </c>
      <c r="R1122" s="14">
        <f>IFERROR(VLOOKUP($A1122,'Fielding Data'!$A:$H,MATCH(R$1,'Fielding Data'!$A$1:$H$1,0),0),"Other")</f>
        <v>10</v>
      </c>
      <c r="S1122" s="14">
        <f>IFERROR(VLOOKUP($A1122,'Fielding Data'!$A:$H,MATCH(S$1,'Fielding Data'!$A$1:$H$1,0),0),"Other")</f>
        <v>1</v>
      </c>
      <c r="T1122" s="14">
        <f>IFERROR(VLOOKUP($A1122,'Fielding Data'!$A:$H,MATCH(T$1,'Fielding Data'!$A$1:$H$1,0),0),"Other")</f>
        <v>1</v>
      </c>
      <c r="U1122" s="14">
        <f>SUMIFS('Fielding Data'!E:E,'Fielding Data'!$A:$A,'Hitting Data'!$A1122)</f>
        <v>5</v>
      </c>
      <c r="V1122" s="14">
        <f>SUMIFS('Fielding Data'!F:F,'Fielding Data'!$A:$A,'Hitting Data'!$A1122)</f>
        <v>10</v>
      </c>
      <c r="W1122" s="14">
        <f>SUMIFS('Fielding Data'!G:G,'Fielding Data'!$A:$A,'Hitting Data'!$A1122)</f>
        <v>1</v>
      </c>
      <c r="X1122" s="14">
        <f>SUMIFS('Fielding Data'!H:H,'Fielding Data'!$A:$A,'Hitting Data'!$A1122)</f>
        <v>1</v>
      </c>
    </row>
    <row r="1123" spans="1:24" x14ac:dyDescent="0.25">
      <c r="A1123" s="14" t="str">
        <f t="shared" si="17"/>
        <v>worleva012010</v>
      </c>
      <c r="B1123" s="19" t="s">
        <v>1415</v>
      </c>
      <c r="C1123" s="19">
        <v>2010</v>
      </c>
      <c r="D1123" s="19">
        <v>5</v>
      </c>
      <c r="E1123" s="19">
        <v>3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0</v>
      </c>
      <c r="L1123" s="19">
        <v>0</v>
      </c>
      <c r="M1123" s="19">
        <v>0</v>
      </c>
      <c r="N1123" s="19">
        <v>0</v>
      </c>
      <c r="O1123" s="19">
        <v>3</v>
      </c>
      <c r="P1123" s="14" t="str">
        <f>IFERROR(VLOOKUP($A1123,'Fielding Data'!$A:$H,MATCH(P$1,'Fielding Data'!$A$1:$H$1,0),0),"Other")</f>
        <v>P</v>
      </c>
      <c r="Q1123" s="14">
        <f>IFERROR(VLOOKUP($A1123,'Fielding Data'!$A:$H,MATCH(Q$1,'Fielding Data'!$A$1:$H$1,0),0),"Other")</f>
        <v>0</v>
      </c>
      <c r="R1123" s="14">
        <f>IFERROR(VLOOKUP($A1123,'Fielding Data'!$A:$H,MATCH(R$1,'Fielding Data'!$A$1:$H$1,0),0),"Other")</f>
        <v>4</v>
      </c>
      <c r="S1123" s="14">
        <f>IFERROR(VLOOKUP($A1123,'Fielding Data'!$A:$H,MATCH(S$1,'Fielding Data'!$A$1:$H$1,0),0),"Other")</f>
        <v>0</v>
      </c>
      <c r="T1123" s="14">
        <f>IFERROR(VLOOKUP($A1123,'Fielding Data'!$A:$H,MATCH(T$1,'Fielding Data'!$A$1:$H$1,0),0),"Other")</f>
        <v>0</v>
      </c>
      <c r="U1123" s="14">
        <f>SUMIFS('Fielding Data'!E:E,'Fielding Data'!$A:$A,'Hitting Data'!$A1123)</f>
        <v>0</v>
      </c>
      <c r="V1123" s="14">
        <f>SUMIFS('Fielding Data'!F:F,'Fielding Data'!$A:$A,'Hitting Data'!$A1123)</f>
        <v>4</v>
      </c>
      <c r="W1123" s="14">
        <f>SUMIFS('Fielding Data'!G:G,'Fielding Data'!$A:$A,'Hitting Data'!$A1123)</f>
        <v>0</v>
      </c>
      <c r="X1123" s="14">
        <f>SUMIFS('Fielding Data'!H:H,'Fielding Data'!$A:$A,'Hitting Data'!$A1123)</f>
        <v>0</v>
      </c>
    </row>
    <row r="1124" spans="1:24" x14ac:dyDescent="0.25">
      <c r="A1124" s="14" t="str">
        <f t="shared" si="17"/>
        <v>worthda012010</v>
      </c>
      <c r="B1124" s="19" t="s">
        <v>1416</v>
      </c>
      <c r="C1124" s="19">
        <v>2010</v>
      </c>
      <c r="D1124" s="19">
        <v>39</v>
      </c>
      <c r="E1124" s="19">
        <v>106</v>
      </c>
      <c r="F1124" s="19">
        <v>10</v>
      </c>
      <c r="G1124" s="19">
        <v>27</v>
      </c>
      <c r="H1124" s="19">
        <v>5</v>
      </c>
      <c r="I1124" s="19">
        <v>0</v>
      </c>
      <c r="J1124" s="19">
        <v>2</v>
      </c>
      <c r="K1124" s="19">
        <v>8</v>
      </c>
      <c r="L1124" s="19">
        <v>1</v>
      </c>
      <c r="M1124" s="19">
        <v>2</v>
      </c>
      <c r="N1124" s="19">
        <v>6</v>
      </c>
      <c r="O1124" s="19">
        <v>13</v>
      </c>
      <c r="P1124" s="14" t="str">
        <f>IFERROR(VLOOKUP($A1124,'Fielding Data'!$A:$H,MATCH(P$1,'Fielding Data'!$A$1:$H$1,0),0),"Other")</f>
        <v>2B</v>
      </c>
      <c r="Q1124" s="14">
        <f>IFERROR(VLOOKUP($A1124,'Fielding Data'!$A:$H,MATCH(Q$1,'Fielding Data'!$A$1:$H$1,0),0),"Other")</f>
        <v>14</v>
      </c>
      <c r="R1124" s="14">
        <f>IFERROR(VLOOKUP($A1124,'Fielding Data'!$A:$H,MATCH(R$1,'Fielding Data'!$A$1:$H$1,0),0),"Other")</f>
        <v>31</v>
      </c>
      <c r="S1124" s="14">
        <f>IFERROR(VLOOKUP($A1124,'Fielding Data'!$A:$H,MATCH(S$1,'Fielding Data'!$A$1:$H$1,0),0),"Other")</f>
        <v>0</v>
      </c>
      <c r="T1124" s="14">
        <f>IFERROR(VLOOKUP($A1124,'Fielding Data'!$A:$H,MATCH(T$1,'Fielding Data'!$A$1:$H$1,0),0),"Other")</f>
        <v>9</v>
      </c>
      <c r="U1124" s="14">
        <f>SUMIFS('Fielding Data'!E:E,'Fielding Data'!$A:$A,'Hitting Data'!$A1124)</f>
        <v>55</v>
      </c>
      <c r="V1124" s="14">
        <f>SUMIFS('Fielding Data'!F:F,'Fielding Data'!$A:$A,'Hitting Data'!$A1124)</f>
        <v>89</v>
      </c>
      <c r="W1124" s="14">
        <f>SUMIFS('Fielding Data'!G:G,'Fielding Data'!$A:$A,'Hitting Data'!$A1124)</f>
        <v>0</v>
      </c>
      <c r="X1124" s="14">
        <f>SUMIFS('Fielding Data'!H:H,'Fielding Data'!$A:$A,'Hitting Data'!$A1124)</f>
        <v>23</v>
      </c>
    </row>
    <row r="1125" spans="1:24" x14ac:dyDescent="0.25">
      <c r="A1125" s="14" t="str">
        <f t="shared" si="17"/>
        <v>wrighda032010</v>
      </c>
      <c r="B1125" s="19" t="s">
        <v>507</v>
      </c>
      <c r="C1125" s="19">
        <v>2010</v>
      </c>
      <c r="D1125" s="19">
        <v>157</v>
      </c>
      <c r="E1125" s="19">
        <v>587</v>
      </c>
      <c r="F1125" s="19">
        <v>87</v>
      </c>
      <c r="G1125" s="19">
        <v>166</v>
      </c>
      <c r="H1125" s="19">
        <v>36</v>
      </c>
      <c r="I1125" s="19">
        <v>3</v>
      </c>
      <c r="J1125" s="19">
        <v>29</v>
      </c>
      <c r="K1125" s="19">
        <v>103</v>
      </c>
      <c r="L1125" s="19">
        <v>19</v>
      </c>
      <c r="M1125" s="19">
        <v>11</v>
      </c>
      <c r="N1125" s="19">
        <v>69</v>
      </c>
      <c r="O1125" s="19">
        <v>161</v>
      </c>
      <c r="P1125" s="14" t="str">
        <f>IFERROR(VLOOKUP($A1125,'Fielding Data'!$A:$H,MATCH(P$1,'Fielding Data'!$A$1:$H$1,0),0),"Other")</f>
        <v>3B</v>
      </c>
      <c r="Q1125" s="14">
        <f>IFERROR(VLOOKUP($A1125,'Fielding Data'!$A:$H,MATCH(Q$1,'Fielding Data'!$A$1:$H$1,0),0),"Other")</f>
        <v>110</v>
      </c>
      <c r="R1125" s="14">
        <f>IFERROR(VLOOKUP($A1125,'Fielding Data'!$A:$H,MATCH(R$1,'Fielding Data'!$A$1:$H$1,0),0),"Other")</f>
        <v>321</v>
      </c>
      <c r="S1125" s="14">
        <f>IFERROR(VLOOKUP($A1125,'Fielding Data'!$A:$H,MATCH(S$1,'Fielding Data'!$A$1:$H$1,0),0),"Other")</f>
        <v>20</v>
      </c>
      <c r="T1125" s="14">
        <f>IFERROR(VLOOKUP($A1125,'Fielding Data'!$A:$H,MATCH(T$1,'Fielding Data'!$A$1:$H$1,0),0),"Other")</f>
        <v>34</v>
      </c>
      <c r="U1125" s="14">
        <f>SUMIFS('Fielding Data'!E:E,'Fielding Data'!$A:$A,'Hitting Data'!$A1125)</f>
        <v>110</v>
      </c>
      <c r="V1125" s="14">
        <f>SUMIFS('Fielding Data'!F:F,'Fielding Data'!$A:$A,'Hitting Data'!$A1125)</f>
        <v>321</v>
      </c>
      <c r="W1125" s="14">
        <f>SUMIFS('Fielding Data'!G:G,'Fielding Data'!$A:$A,'Hitting Data'!$A1125)</f>
        <v>20</v>
      </c>
      <c r="X1125" s="14">
        <f>SUMIFS('Fielding Data'!H:H,'Fielding Data'!$A:$A,'Hitting Data'!$A1125)</f>
        <v>34</v>
      </c>
    </row>
    <row r="1126" spans="1:24" x14ac:dyDescent="0.25">
      <c r="A1126" s="14" t="str">
        <f t="shared" si="17"/>
        <v>wrighwe012010</v>
      </c>
      <c r="B1126" s="19" t="s">
        <v>1036</v>
      </c>
      <c r="C1126" s="19">
        <v>2010</v>
      </c>
      <c r="D1126" s="19">
        <v>14</v>
      </c>
      <c r="E1126" s="19">
        <v>8</v>
      </c>
      <c r="F1126" s="19">
        <v>0</v>
      </c>
      <c r="G1126" s="19">
        <v>0</v>
      </c>
      <c r="H1126" s="19">
        <v>0</v>
      </c>
      <c r="I1126" s="19">
        <v>0</v>
      </c>
      <c r="J1126" s="19">
        <v>0</v>
      </c>
      <c r="K1126" s="19">
        <v>0</v>
      </c>
      <c r="L1126" s="19">
        <v>0</v>
      </c>
      <c r="M1126" s="19">
        <v>0</v>
      </c>
      <c r="N1126" s="19">
        <v>0</v>
      </c>
      <c r="O1126" s="19">
        <v>3</v>
      </c>
      <c r="P1126" s="14" t="str">
        <f>IFERROR(VLOOKUP($A1126,'Fielding Data'!$A:$H,MATCH(P$1,'Fielding Data'!$A$1:$H$1,0),0),"Other")</f>
        <v>P</v>
      </c>
      <c r="Q1126" s="14">
        <f>IFERROR(VLOOKUP($A1126,'Fielding Data'!$A:$H,MATCH(Q$1,'Fielding Data'!$A$1:$H$1,0),0),"Other")</f>
        <v>4</v>
      </c>
      <c r="R1126" s="14">
        <f>IFERROR(VLOOKUP($A1126,'Fielding Data'!$A:$H,MATCH(R$1,'Fielding Data'!$A$1:$H$1,0),0),"Other")</f>
        <v>3</v>
      </c>
      <c r="S1126" s="14">
        <f>IFERROR(VLOOKUP($A1126,'Fielding Data'!$A:$H,MATCH(S$1,'Fielding Data'!$A$1:$H$1,0),0),"Other")</f>
        <v>0</v>
      </c>
      <c r="T1126" s="14">
        <f>IFERROR(VLOOKUP($A1126,'Fielding Data'!$A:$H,MATCH(T$1,'Fielding Data'!$A$1:$H$1,0),0),"Other")</f>
        <v>0</v>
      </c>
      <c r="U1126" s="14">
        <f>SUMIFS('Fielding Data'!E:E,'Fielding Data'!$A:$A,'Hitting Data'!$A1126)</f>
        <v>4</v>
      </c>
      <c r="V1126" s="14">
        <f>SUMIFS('Fielding Data'!F:F,'Fielding Data'!$A:$A,'Hitting Data'!$A1126)</f>
        <v>3</v>
      </c>
      <c r="W1126" s="14">
        <f>SUMIFS('Fielding Data'!G:G,'Fielding Data'!$A:$A,'Hitting Data'!$A1126)</f>
        <v>0</v>
      </c>
      <c r="X1126" s="14">
        <f>SUMIFS('Fielding Data'!H:H,'Fielding Data'!$A:$A,'Hitting Data'!$A1126)</f>
        <v>0</v>
      </c>
    </row>
    <row r="1127" spans="1:24" x14ac:dyDescent="0.25">
      <c r="A1127" s="14" t="str">
        <f t="shared" si="17"/>
        <v>wuertmi012010</v>
      </c>
      <c r="B1127" s="19" t="s">
        <v>508</v>
      </c>
      <c r="C1127" s="19">
        <v>2010</v>
      </c>
      <c r="D1127" s="19">
        <v>48</v>
      </c>
      <c r="E1127" s="19">
        <v>0</v>
      </c>
      <c r="F1127" s="19">
        <v>0</v>
      </c>
      <c r="G1127" s="19">
        <v>0</v>
      </c>
      <c r="H1127" s="19">
        <v>0</v>
      </c>
      <c r="I1127" s="19">
        <v>0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4" t="str">
        <f>IFERROR(VLOOKUP($A1127,'Fielding Data'!$A:$H,MATCH(P$1,'Fielding Data'!$A$1:$H$1,0),0),"Other")</f>
        <v>P</v>
      </c>
      <c r="Q1127" s="14">
        <f>IFERROR(VLOOKUP($A1127,'Fielding Data'!$A:$H,MATCH(Q$1,'Fielding Data'!$A$1:$H$1,0),0),"Other")</f>
        <v>4</v>
      </c>
      <c r="R1127" s="14">
        <f>IFERROR(VLOOKUP($A1127,'Fielding Data'!$A:$H,MATCH(R$1,'Fielding Data'!$A$1:$H$1,0),0),"Other")</f>
        <v>5</v>
      </c>
      <c r="S1127" s="14">
        <f>IFERROR(VLOOKUP($A1127,'Fielding Data'!$A:$H,MATCH(S$1,'Fielding Data'!$A$1:$H$1,0),0),"Other")</f>
        <v>0</v>
      </c>
      <c r="T1127" s="14">
        <f>IFERROR(VLOOKUP($A1127,'Fielding Data'!$A:$H,MATCH(T$1,'Fielding Data'!$A$1:$H$1,0),0),"Other")</f>
        <v>0</v>
      </c>
      <c r="U1127" s="14">
        <f>SUMIFS('Fielding Data'!E:E,'Fielding Data'!$A:$A,'Hitting Data'!$A1127)</f>
        <v>4</v>
      </c>
      <c r="V1127" s="14">
        <f>SUMIFS('Fielding Data'!F:F,'Fielding Data'!$A:$A,'Hitting Data'!$A1127)</f>
        <v>5</v>
      </c>
      <c r="W1127" s="14">
        <f>SUMIFS('Fielding Data'!G:G,'Fielding Data'!$A:$A,'Hitting Data'!$A1127)</f>
        <v>0</v>
      </c>
      <c r="X1127" s="14">
        <f>SUMIFS('Fielding Data'!H:H,'Fielding Data'!$A:$A,'Hitting Data'!$A1127)</f>
        <v>0</v>
      </c>
    </row>
    <row r="1128" spans="1:24" x14ac:dyDescent="0.25">
      <c r="A1128" s="14" t="str">
        <f t="shared" si="17"/>
        <v>youklke012010</v>
      </c>
      <c r="B1128" s="19" t="s">
        <v>509</v>
      </c>
      <c r="C1128" s="19">
        <v>2010</v>
      </c>
      <c r="D1128" s="19">
        <v>102</v>
      </c>
      <c r="E1128" s="19">
        <v>362</v>
      </c>
      <c r="F1128" s="19">
        <v>77</v>
      </c>
      <c r="G1128" s="19">
        <v>111</v>
      </c>
      <c r="H1128" s="19">
        <v>26</v>
      </c>
      <c r="I1128" s="19">
        <v>5</v>
      </c>
      <c r="J1128" s="19">
        <v>19</v>
      </c>
      <c r="K1128" s="19">
        <v>62</v>
      </c>
      <c r="L1128" s="19">
        <v>4</v>
      </c>
      <c r="M1128" s="19">
        <v>1</v>
      </c>
      <c r="N1128" s="19">
        <v>58</v>
      </c>
      <c r="O1128" s="19">
        <v>67</v>
      </c>
      <c r="P1128" s="14" t="str">
        <f>IFERROR(VLOOKUP($A1128,'Fielding Data'!$A:$H,MATCH(P$1,'Fielding Data'!$A$1:$H$1,0),0),"Other")</f>
        <v>1B</v>
      </c>
      <c r="Q1128" s="14">
        <f>IFERROR(VLOOKUP($A1128,'Fielding Data'!$A:$H,MATCH(Q$1,'Fielding Data'!$A$1:$H$1,0),0),"Other")</f>
        <v>809</v>
      </c>
      <c r="R1128" s="14">
        <f>IFERROR(VLOOKUP($A1128,'Fielding Data'!$A:$H,MATCH(R$1,'Fielding Data'!$A$1:$H$1,0),0),"Other")</f>
        <v>72</v>
      </c>
      <c r="S1128" s="14">
        <f>IFERROR(VLOOKUP($A1128,'Fielding Data'!$A:$H,MATCH(S$1,'Fielding Data'!$A$1:$H$1,0),0),"Other")</f>
        <v>3</v>
      </c>
      <c r="T1128" s="14">
        <f>IFERROR(VLOOKUP($A1128,'Fielding Data'!$A:$H,MATCH(T$1,'Fielding Data'!$A$1:$H$1,0),0),"Other")</f>
        <v>66</v>
      </c>
      <c r="U1128" s="14">
        <f>SUMIFS('Fielding Data'!E:E,'Fielding Data'!$A:$A,'Hitting Data'!$A1128)</f>
        <v>812</v>
      </c>
      <c r="V1128" s="14">
        <f>SUMIFS('Fielding Data'!F:F,'Fielding Data'!$A:$A,'Hitting Data'!$A1128)</f>
        <v>77</v>
      </c>
      <c r="W1128" s="14">
        <f>SUMIFS('Fielding Data'!G:G,'Fielding Data'!$A:$A,'Hitting Data'!$A1128)</f>
        <v>3</v>
      </c>
      <c r="X1128" s="14">
        <f>SUMIFS('Fielding Data'!H:H,'Fielding Data'!$A:$A,'Hitting Data'!$A1128)</f>
        <v>66</v>
      </c>
    </row>
    <row r="1129" spans="1:24" x14ac:dyDescent="0.25">
      <c r="A1129" s="14" t="str">
        <f t="shared" si="17"/>
        <v>youngch032010</v>
      </c>
      <c r="B1129" s="19" t="s">
        <v>510</v>
      </c>
      <c r="C1129" s="19">
        <v>2010</v>
      </c>
      <c r="D1129" s="19">
        <v>4</v>
      </c>
      <c r="E1129" s="19">
        <v>5</v>
      </c>
      <c r="F1129" s="19">
        <v>0</v>
      </c>
      <c r="G1129" s="19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1</v>
      </c>
      <c r="O1129" s="19">
        <v>4</v>
      </c>
      <c r="P1129" s="14" t="str">
        <f>IFERROR(VLOOKUP($A1129,'Fielding Data'!$A:$H,MATCH(P$1,'Fielding Data'!$A$1:$H$1,0),0),"Other")</f>
        <v>P</v>
      </c>
      <c r="Q1129" s="14">
        <f>IFERROR(VLOOKUP($A1129,'Fielding Data'!$A:$H,MATCH(Q$1,'Fielding Data'!$A$1:$H$1,0),0),"Other")</f>
        <v>2</v>
      </c>
      <c r="R1129" s="14">
        <f>IFERROR(VLOOKUP($A1129,'Fielding Data'!$A:$H,MATCH(R$1,'Fielding Data'!$A$1:$H$1,0),0),"Other")</f>
        <v>1</v>
      </c>
      <c r="S1129" s="14">
        <f>IFERROR(VLOOKUP($A1129,'Fielding Data'!$A:$H,MATCH(S$1,'Fielding Data'!$A$1:$H$1,0),0),"Other")</f>
        <v>0</v>
      </c>
      <c r="T1129" s="14">
        <f>IFERROR(VLOOKUP($A1129,'Fielding Data'!$A:$H,MATCH(T$1,'Fielding Data'!$A$1:$H$1,0),0),"Other")</f>
        <v>0</v>
      </c>
      <c r="U1129" s="14">
        <f>SUMIFS('Fielding Data'!E:E,'Fielding Data'!$A:$A,'Hitting Data'!$A1129)</f>
        <v>2</v>
      </c>
      <c r="V1129" s="14">
        <f>SUMIFS('Fielding Data'!F:F,'Fielding Data'!$A:$A,'Hitting Data'!$A1129)</f>
        <v>1</v>
      </c>
      <c r="W1129" s="14">
        <f>SUMIFS('Fielding Data'!G:G,'Fielding Data'!$A:$A,'Hitting Data'!$A1129)</f>
        <v>0</v>
      </c>
      <c r="X1129" s="14">
        <f>SUMIFS('Fielding Data'!H:H,'Fielding Data'!$A:$A,'Hitting Data'!$A1129)</f>
        <v>0</v>
      </c>
    </row>
    <row r="1130" spans="1:24" x14ac:dyDescent="0.25">
      <c r="A1130" s="14" t="str">
        <f t="shared" si="17"/>
        <v>youngch042010</v>
      </c>
      <c r="B1130" s="19" t="s">
        <v>744</v>
      </c>
      <c r="C1130" s="19">
        <v>2010</v>
      </c>
      <c r="D1130" s="19">
        <v>156</v>
      </c>
      <c r="E1130" s="19">
        <v>584</v>
      </c>
      <c r="F1130" s="19">
        <v>94</v>
      </c>
      <c r="G1130" s="19">
        <v>150</v>
      </c>
      <c r="H1130" s="19">
        <v>33</v>
      </c>
      <c r="I1130" s="19">
        <v>0</v>
      </c>
      <c r="J1130" s="19">
        <v>27</v>
      </c>
      <c r="K1130" s="19">
        <v>91</v>
      </c>
      <c r="L1130" s="19">
        <v>28</v>
      </c>
      <c r="M1130" s="19">
        <v>7</v>
      </c>
      <c r="N1130" s="19">
        <v>74</v>
      </c>
      <c r="O1130" s="19">
        <v>145</v>
      </c>
      <c r="P1130" s="14" t="str">
        <f>IFERROR(VLOOKUP($A1130,'Fielding Data'!$A:$H,MATCH(P$1,'Fielding Data'!$A$1:$H$1,0),0),"Other")</f>
        <v>CF</v>
      </c>
      <c r="Q1130" s="14">
        <f>IFERROR(VLOOKUP($A1130,'Fielding Data'!$A:$H,MATCH(Q$1,'Fielding Data'!$A$1:$H$1,0),0),"Other")</f>
        <v>0</v>
      </c>
      <c r="R1130" s="14">
        <f>IFERROR(VLOOKUP($A1130,'Fielding Data'!$A:$H,MATCH(R$1,'Fielding Data'!$A$1:$H$1,0),0),"Other")</f>
        <v>0</v>
      </c>
      <c r="S1130" s="14">
        <f>IFERROR(VLOOKUP($A1130,'Fielding Data'!$A:$H,MATCH(S$1,'Fielding Data'!$A$1:$H$1,0),0),"Other")</f>
        <v>0</v>
      </c>
      <c r="T1130" s="14">
        <f>IFERROR(VLOOKUP($A1130,'Fielding Data'!$A:$H,MATCH(T$1,'Fielding Data'!$A$1:$H$1,0),0),"Other")</f>
        <v>0</v>
      </c>
      <c r="U1130" s="14">
        <f>SUMIFS('Fielding Data'!E:E,'Fielding Data'!$A:$A,'Hitting Data'!$A1130)</f>
        <v>418</v>
      </c>
      <c r="V1130" s="14">
        <f>SUMIFS('Fielding Data'!F:F,'Fielding Data'!$A:$A,'Hitting Data'!$A1130)</f>
        <v>10</v>
      </c>
      <c r="W1130" s="14">
        <f>SUMIFS('Fielding Data'!G:G,'Fielding Data'!$A:$A,'Hitting Data'!$A1130)</f>
        <v>7</v>
      </c>
      <c r="X1130" s="14">
        <f>SUMIFS('Fielding Data'!H:H,'Fielding Data'!$A:$A,'Hitting Data'!$A1130)</f>
        <v>6</v>
      </c>
    </row>
    <row r="1131" spans="1:24" x14ac:dyDescent="0.25">
      <c r="A1131" s="14" t="str">
        <f t="shared" si="17"/>
        <v>youngde032010</v>
      </c>
      <c r="B1131" s="19" t="s">
        <v>745</v>
      </c>
      <c r="C1131" s="19">
        <v>2010</v>
      </c>
      <c r="D1131" s="19">
        <v>153</v>
      </c>
      <c r="E1131" s="19">
        <v>570</v>
      </c>
      <c r="F1131" s="19">
        <v>77</v>
      </c>
      <c r="G1131" s="19">
        <v>170</v>
      </c>
      <c r="H1131" s="19">
        <v>46</v>
      </c>
      <c r="I1131" s="19">
        <v>1</v>
      </c>
      <c r="J1131" s="19">
        <v>21</v>
      </c>
      <c r="K1131" s="19">
        <v>112</v>
      </c>
      <c r="L1131" s="19">
        <v>5</v>
      </c>
      <c r="M1131" s="19">
        <v>4</v>
      </c>
      <c r="N1131" s="19">
        <v>28</v>
      </c>
      <c r="O1131" s="19">
        <v>81</v>
      </c>
      <c r="P1131" s="14" t="str">
        <f>IFERROR(VLOOKUP($A1131,'Fielding Data'!$A:$H,MATCH(P$1,'Fielding Data'!$A$1:$H$1,0),0),"Other")</f>
        <v>LF</v>
      </c>
      <c r="Q1131" s="14">
        <f>IFERROR(VLOOKUP($A1131,'Fielding Data'!$A:$H,MATCH(Q$1,'Fielding Data'!$A$1:$H$1,0),0),"Other")</f>
        <v>0</v>
      </c>
      <c r="R1131" s="14">
        <f>IFERROR(VLOOKUP($A1131,'Fielding Data'!$A:$H,MATCH(R$1,'Fielding Data'!$A$1:$H$1,0),0),"Other")</f>
        <v>0</v>
      </c>
      <c r="S1131" s="14">
        <f>IFERROR(VLOOKUP($A1131,'Fielding Data'!$A:$H,MATCH(S$1,'Fielding Data'!$A$1:$H$1,0),0),"Other")</f>
        <v>0</v>
      </c>
      <c r="T1131" s="14">
        <f>IFERROR(VLOOKUP($A1131,'Fielding Data'!$A:$H,MATCH(T$1,'Fielding Data'!$A$1:$H$1,0),0),"Other")</f>
        <v>0</v>
      </c>
      <c r="U1131" s="14">
        <f>SUMIFS('Fielding Data'!E:E,'Fielding Data'!$A:$A,'Hitting Data'!$A1131)</f>
        <v>239</v>
      </c>
      <c r="V1131" s="14">
        <f>SUMIFS('Fielding Data'!F:F,'Fielding Data'!$A:$A,'Hitting Data'!$A1131)</f>
        <v>12</v>
      </c>
      <c r="W1131" s="14">
        <f>SUMIFS('Fielding Data'!G:G,'Fielding Data'!$A:$A,'Hitting Data'!$A1131)</f>
        <v>4</v>
      </c>
      <c r="X1131" s="14">
        <f>SUMIFS('Fielding Data'!H:H,'Fielding Data'!$A:$A,'Hitting Data'!$A1131)</f>
        <v>2</v>
      </c>
    </row>
    <row r="1132" spans="1:24" x14ac:dyDescent="0.25">
      <c r="A1132" s="14" t="str">
        <f t="shared" si="17"/>
        <v>youngde042010</v>
      </c>
      <c r="B1132" s="19" t="s">
        <v>746</v>
      </c>
      <c r="C1132" s="19">
        <v>2010</v>
      </c>
      <c r="D1132" s="19">
        <v>110</v>
      </c>
      <c r="E1132" s="19">
        <v>191</v>
      </c>
      <c r="F1132" s="19">
        <v>22</v>
      </c>
      <c r="G1132" s="19">
        <v>45</v>
      </c>
      <c r="H1132" s="19">
        <v>11</v>
      </c>
      <c r="I1132" s="19">
        <v>1</v>
      </c>
      <c r="J1132" s="19">
        <v>7</v>
      </c>
      <c r="K1132" s="19">
        <v>28</v>
      </c>
      <c r="L1132" s="19">
        <v>1</v>
      </c>
      <c r="M1132" s="19">
        <v>0</v>
      </c>
      <c r="N1132" s="19">
        <v>13</v>
      </c>
      <c r="O1132" s="19">
        <v>52</v>
      </c>
      <c r="P1132" s="14" t="str">
        <f>IFERROR(VLOOKUP($A1132,'Fielding Data'!$A:$H,MATCH(P$1,'Fielding Data'!$A$1:$H$1,0),0),"Other")</f>
        <v>2B</v>
      </c>
      <c r="Q1132" s="14">
        <f>IFERROR(VLOOKUP($A1132,'Fielding Data'!$A:$H,MATCH(Q$1,'Fielding Data'!$A$1:$H$1,0),0),"Other")</f>
        <v>5</v>
      </c>
      <c r="R1132" s="14">
        <f>IFERROR(VLOOKUP($A1132,'Fielding Data'!$A:$H,MATCH(R$1,'Fielding Data'!$A$1:$H$1,0),0),"Other")</f>
        <v>11</v>
      </c>
      <c r="S1132" s="14">
        <f>IFERROR(VLOOKUP($A1132,'Fielding Data'!$A:$H,MATCH(S$1,'Fielding Data'!$A$1:$H$1,0),0),"Other")</f>
        <v>0</v>
      </c>
      <c r="T1132" s="14">
        <f>IFERROR(VLOOKUP($A1132,'Fielding Data'!$A:$H,MATCH(T$1,'Fielding Data'!$A$1:$H$1,0),0),"Other")</f>
        <v>2</v>
      </c>
      <c r="U1132" s="14">
        <f>SUMIFS('Fielding Data'!E:E,'Fielding Data'!$A:$A,'Hitting Data'!$A1132)</f>
        <v>40</v>
      </c>
      <c r="V1132" s="14">
        <f>SUMIFS('Fielding Data'!F:F,'Fielding Data'!$A:$A,'Hitting Data'!$A1132)</f>
        <v>23</v>
      </c>
      <c r="W1132" s="14">
        <f>SUMIFS('Fielding Data'!G:G,'Fielding Data'!$A:$A,'Hitting Data'!$A1132)</f>
        <v>4</v>
      </c>
      <c r="X1132" s="14">
        <f>SUMIFS('Fielding Data'!H:H,'Fielding Data'!$A:$A,'Hitting Data'!$A1132)</f>
        <v>3</v>
      </c>
    </row>
    <row r="1133" spans="1:24" x14ac:dyDescent="0.25">
      <c r="A1133" s="14" t="str">
        <f t="shared" si="17"/>
        <v>younger032010</v>
      </c>
      <c r="B1133" s="19" t="s">
        <v>1213</v>
      </c>
      <c r="C1133" s="19">
        <v>2010</v>
      </c>
      <c r="D1133" s="19">
        <v>51</v>
      </c>
      <c r="E1133" s="19">
        <v>172</v>
      </c>
      <c r="F1133" s="19">
        <v>26</v>
      </c>
      <c r="G1133" s="19">
        <v>42</v>
      </c>
      <c r="H1133" s="19">
        <v>5</v>
      </c>
      <c r="I1133" s="19">
        <v>1</v>
      </c>
      <c r="J1133" s="19">
        <v>0</v>
      </c>
      <c r="K1133" s="19">
        <v>8</v>
      </c>
      <c r="L1133" s="19">
        <v>17</v>
      </c>
      <c r="M1133" s="19">
        <v>6</v>
      </c>
      <c r="N1133" s="19">
        <v>17</v>
      </c>
      <c r="O1133" s="19">
        <v>32</v>
      </c>
      <c r="P1133" s="14" t="str">
        <f>IFERROR(VLOOKUP($A1133,'Fielding Data'!$A:$H,MATCH(P$1,'Fielding Data'!$A$1:$H$1,0),0),"Other")</f>
        <v>2B</v>
      </c>
      <c r="Q1133" s="14">
        <f>IFERROR(VLOOKUP($A1133,'Fielding Data'!$A:$H,MATCH(Q$1,'Fielding Data'!$A$1:$H$1,0),0),"Other")</f>
        <v>44</v>
      </c>
      <c r="R1133" s="14">
        <f>IFERROR(VLOOKUP($A1133,'Fielding Data'!$A:$H,MATCH(R$1,'Fielding Data'!$A$1:$H$1,0),0),"Other")</f>
        <v>94</v>
      </c>
      <c r="S1133" s="14">
        <f>IFERROR(VLOOKUP($A1133,'Fielding Data'!$A:$H,MATCH(S$1,'Fielding Data'!$A$1:$H$1,0),0),"Other")</f>
        <v>6</v>
      </c>
      <c r="T1133" s="14">
        <f>IFERROR(VLOOKUP($A1133,'Fielding Data'!$A:$H,MATCH(T$1,'Fielding Data'!$A$1:$H$1,0),0),"Other")</f>
        <v>23</v>
      </c>
      <c r="U1133" s="14">
        <f>SUMIFS('Fielding Data'!E:E,'Fielding Data'!$A:$A,'Hitting Data'!$A1133)</f>
        <v>55</v>
      </c>
      <c r="V1133" s="14">
        <f>SUMIFS('Fielding Data'!F:F,'Fielding Data'!$A:$A,'Hitting Data'!$A1133)</f>
        <v>94</v>
      </c>
      <c r="W1133" s="14">
        <f>SUMIFS('Fielding Data'!G:G,'Fielding Data'!$A:$A,'Hitting Data'!$A1133)</f>
        <v>7</v>
      </c>
      <c r="X1133" s="14">
        <f>SUMIFS('Fielding Data'!H:H,'Fielding Data'!$A:$A,'Hitting Data'!$A1133)</f>
        <v>23</v>
      </c>
    </row>
    <row r="1134" spans="1:24" x14ac:dyDescent="0.25">
      <c r="A1134" s="14" t="str">
        <f t="shared" si="17"/>
        <v>youngmi022010</v>
      </c>
      <c r="B1134" s="19" t="s">
        <v>223</v>
      </c>
      <c r="C1134" s="19">
        <v>2010</v>
      </c>
      <c r="D1134" s="19">
        <v>157</v>
      </c>
      <c r="E1134" s="19">
        <v>656</v>
      </c>
      <c r="F1134" s="19">
        <v>99</v>
      </c>
      <c r="G1134" s="19">
        <v>186</v>
      </c>
      <c r="H1134" s="19">
        <v>36</v>
      </c>
      <c r="I1134" s="19">
        <v>3</v>
      </c>
      <c r="J1134" s="19">
        <v>21</v>
      </c>
      <c r="K1134" s="19">
        <v>91</v>
      </c>
      <c r="L1134" s="19">
        <v>4</v>
      </c>
      <c r="M1134" s="19">
        <v>2</v>
      </c>
      <c r="N1134" s="19">
        <v>50</v>
      </c>
      <c r="O1134" s="19">
        <v>115</v>
      </c>
      <c r="P1134" s="14" t="str">
        <f>IFERROR(VLOOKUP($A1134,'Fielding Data'!$A:$H,MATCH(P$1,'Fielding Data'!$A$1:$H$1,0),0),"Other")</f>
        <v>3B</v>
      </c>
      <c r="Q1134" s="14">
        <f>IFERROR(VLOOKUP($A1134,'Fielding Data'!$A:$H,MATCH(Q$1,'Fielding Data'!$A$1:$H$1,0),0),"Other")</f>
        <v>95</v>
      </c>
      <c r="R1134" s="14">
        <f>IFERROR(VLOOKUP($A1134,'Fielding Data'!$A:$H,MATCH(R$1,'Fielding Data'!$A$1:$H$1,0),0),"Other")</f>
        <v>265</v>
      </c>
      <c r="S1134" s="14">
        <f>IFERROR(VLOOKUP($A1134,'Fielding Data'!$A:$H,MATCH(S$1,'Fielding Data'!$A$1:$H$1,0),0),"Other")</f>
        <v>19</v>
      </c>
      <c r="T1134" s="14">
        <f>IFERROR(VLOOKUP($A1134,'Fielding Data'!$A:$H,MATCH(T$1,'Fielding Data'!$A$1:$H$1,0),0),"Other")</f>
        <v>26</v>
      </c>
      <c r="U1134" s="14">
        <f>SUMIFS('Fielding Data'!E:E,'Fielding Data'!$A:$A,'Hitting Data'!$A1134)</f>
        <v>95</v>
      </c>
      <c r="V1134" s="14">
        <f>SUMIFS('Fielding Data'!F:F,'Fielding Data'!$A:$A,'Hitting Data'!$A1134)</f>
        <v>265</v>
      </c>
      <c r="W1134" s="14">
        <f>SUMIFS('Fielding Data'!G:G,'Fielding Data'!$A:$A,'Hitting Data'!$A1134)</f>
        <v>19</v>
      </c>
      <c r="X1134" s="14">
        <f>SUMIFS('Fielding Data'!H:H,'Fielding Data'!$A:$A,'Hitting Data'!$A1134)</f>
        <v>26</v>
      </c>
    </row>
    <row r="1135" spans="1:24" x14ac:dyDescent="0.25">
      <c r="A1135" s="14" t="str">
        <f t="shared" si="17"/>
        <v>zagurmi012010</v>
      </c>
      <c r="B1135" s="19" t="s">
        <v>871</v>
      </c>
      <c r="C1135" s="19">
        <v>2010</v>
      </c>
      <c r="D1135" s="19">
        <v>8</v>
      </c>
      <c r="E1135" s="19">
        <v>0</v>
      </c>
      <c r="F1135" s="19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4" t="str">
        <f>IFERROR(VLOOKUP($A1135,'Fielding Data'!$A:$H,MATCH(P$1,'Fielding Data'!$A$1:$H$1,0),0),"Other")</f>
        <v>P</v>
      </c>
      <c r="Q1135" s="14">
        <f>IFERROR(VLOOKUP($A1135,'Fielding Data'!$A:$H,MATCH(Q$1,'Fielding Data'!$A$1:$H$1,0),0),"Other")</f>
        <v>0</v>
      </c>
      <c r="R1135" s="14">
        <f>IFERROR(VLOOKUP($A1135,'Fielding Data'!$A:$H,MATCH(R$1,'Fielding Data'!$A$1:$H$1,0),0),"Other")</f>
        <v>0</v>
      </c>
      <c r="S1135" s="14">
        <f>IFERROR(VLOOKUP($A1135,'Fielding Data'!$A:$H,MATCH(S$1,'Fielding Data'!$A$1:$H$1,0),0),"Other")</f>
        <v>0</v>
      </c>
      <c r="T1135" s="14">
        <f>IFERROR(VLOOKUP($A1135,'Fielding Data'!$A:$H,MATCH(T$1,'Fielding Data'!$A$1:$H$1,0),0),"Other")</f>
        <v>0</v>
      </c>
      <c r="U1135" s="14">
        <f>SUMIFS('Fielding Data'!E:E,'Fielding Data'!$A:$A,'Hitting Data'!$A1135)</f>
        <v>0</v>
      </c>
      <c r="V1135" s="14">
        <f>SUMIFS('Fielding Data'!F:F,'Fielding Data'!$A:$A,'Hitting Data'!$A1135)</f>
        <v>0</v>
      </c>
      <c r="W1135" s="14">
        <f>SUMIFS('Fielding Data'!G:G,'Fielding Data'!$A:$A,'Hitting Data'!$A1135)</f>
        <v>0</v>
      </c>
      <c r="X1135" s="14">
        <f>SUMIFS('Fielding Data'!H:H,'Fielding Data'!$A:$A,'Hitting Data'!$A1135)</f>
        <v>0</v>
      </c>
    </row>
    <row r="1136" spans="1:24" x14ac:dyDescent="0.25">
      <c r="A1136" s="14" t="str">
        <f t="shared" si="17"/>
        <v>zambrca012010</v>
      </c>
      <c r="B1136" s="19" t="s">
        <v>283</v>
      </c>
      <c r="C1136" s="19">
        <v>2010</v>
      </c>
      <c r="D1136" s="19">
        <v>42</v>
      </c>
      <c r="E1136" s="19">
        <v>52</v>
      </c>
      <c r="F1136" s="19">
        <v>5</v>
      </c>
      <c r="G1136" s="19">
        <v>12</v>
      </c>
      <c r="H1136" s="19">
        <v>0</v>
      </c>
      <c r="I1136" s="19">
        <v>0</v>
      </c>
      <c r="J1136" s="19">
        <v>1</v>
      </c>
      <c r="K1136" s="19">
        <v>6</v>
      </c>
      <c r="L1136" s="19">
        <v>0</v>
      </c>
      <c r="M1136" s="19">
        <v>0</v>
      </c>
      <c r="N1136" s="19">
        <v>2</v>
      </c>
      <c r="O1136" s="19">
        <v>15</v>
      </c>
      <c r="P1136" s="14" t="str">
        <f>IFERROR(VLOOKUP($A1136,'Fielding Data'!$A:$H,MATCH(P$1,'Fielding Data'!$A$1:$H$1,0),0),"Other")</f>
        <v>P</v>
      </c>
      <c r="Q1136" s="14">
        <f>IFERROR(VLOOKUP($A1136,'Fielding Data'!$A:$H,MATCH(Q$1,'Fielding Data'!$A$1:$H$1,0),0),"Other")</f>
        <v>10</v>
      </c>
      <c r="R1136" s="14">
        <f>IFERROR(VLOOKUP($A1136,'Fielding Data'!$A:$H,MATCH(R$1,'Fielding Data'!$A$1:$H$1,0),0),"Other")</f>
        <v>19</v>
      </c>
      <c r="S1136" s="14">
        <f>IFERROR(VLOOKUP($A1136,'Fielding Data'!$A:$H,MATCH(S$1,'Fielding Data'!$A$1:$H$1,0),0),"Other")</f>
        <v>3</v>
      </c>
      <c r="T1136" s="14">
        <f>IFERROR(VLOOKUP($A1136,'Fielding Data'!$A:$H,MATCH(T$1,'Fielding Data'!$A$1:$H$1,0),0),"Other")</f>
        <v>1</v>
      </c>
      <c r="U1136" s="14">
        <f>SUMIFS('Fielding Data'!E:E,'Fielding Data'!$A:$A,'Hitting Data'!$A1136)</f>
        <v>10</v>
      </c>
      <c r="V1136" s="14">
        <f>SUMIFS('Fielding Data'!F:F,'Fielding Data'!$A:$A,'Hitting Data'!$A1136)</f>
        <v>19</v>
      </c>
      <c r="W1136" s="14">
        <f>SUMIFS('Fielding Data'!G:G,'Fielding Data'!$A:$A,'Hitting Data'!$A1136)</f>
        <v>3</v>
      </c>
      <c r="X1136" s="14">
        <f>SUMIFS('Fielding Data'!H:H,'Fielding Data'!$A:$A,'Hitting Data'!$A1136)</f>
        <v>1</v>
      </c>
    </row>
    <row r="1137" spans="1:24" x14ac:dyDescent="0.25">
      <c r="A1137" s="14" t="str">
        <f t="shared" si="17"/>
        <v>zaungr012010</v>
      </c>
      <c r="B1137" s="19" t="s">
        <v>224</v>
      </c>
      <c r="C1137" s="19">
        <v>2010</v>
      </c>
      <c r="D1137" s="19">
        <v>28</v>
      </c>
      <c r="E1137" s="19">
        <v>102</v>
      </c>
      <c r="F1137" s="19">
        <v>11</v>
      </c>
      <c r="G1137" s="19">
        <v>27</v>
      </c>
      <c r="H1137" s="19">
        <v>7</v>
      </c>
      <c r="I1137" s="19">
        <v>0</v>
      </c>
      <c r="J1137" s="19">
        <v>2</v>
      </c>
      <c r="K1137" s="19">
        <v>14</v>
      </c>
      <c r="L1137" s="19">
        <v>0</v>
      </c>
      <c r="M1137" s="19">
        <v>0</v>
      </c>
      <c r="N1137" s="19">
        <v>11</v>
      </c>
      <c r="O1137" s="19">
        <v>12</v>
      </c>
      <c r="P1137" s="14" t="str">
        <f>IFERROR(VLOOKUP($A1137,'Fielding Data'!$A:$H,MATCH(P$1,'Fielding Data'!$A$1:$H$1,0),0),"Other")</f>
        <v>C</v>
      </c>
      <c r="Q1137" s="14">
        <f>IFERROR(VLOOKUP($A1137,'Fielding Data'!$A:$H,MATCH(Q$1,'Fielding Data'!$A$1:$H$1,0),0),"Other")</f>
        <v>221</v>
      </c>
      <c r="R1137" s="14">
        <f>IFERROR(VLOOKUP($A1137,'Fielding Data'!$A:$H,MATCH(R$1,'Fielding Data'!$A$1:$H$1,0),0),"Other")</f>
        <v>13</v>
      </c>
      <c r="S1137" s="14">
        <f>IFERROR(VLOOKUP($A1137,'Fielding Data'!$A:$H,MATCH(S$1,'Fielding Data'!$A$1:$H$1,0),0),"Other")</f>
        <v>2</v>
      </c>
      <c r="T1137" s="14">
        <f>IFERROR(VLOOKUP($A1137,'Fielding Data'!$A:$H,MATCH(T$1,'Fielding Data'!$A$1:$H$1,0),0),"Other")</f>
        <v>4</v>
      </c>
      <c r="U1137" s="14">
        <f>SUMIFS('Fielding Data'!E:E,'Fielding Data'!$A:$A,'Hitting Data'!$A1137)</f>
        <v>221</v>
      </c>
      <c r="V1137" s="14">
        <f>SUMIFS('Fielding Data'!F:F,'Fielding Data'!$A:$A,'Hitting Data'!$A1137)</f>
        <v>13</v>
      </c>
      <c r="W1137" s="14">
        <f>SUMIFS('Fielding Data'!G:G,'Fielding Data'!$A:$A,'Hitting Data'!$A1137)</f>
        <v>2</v>
      </c>
      <c r="X1137" s="14">
        <f>SUMIFS('Fielding Data'!H:H,'Fielding Data'!$A:$A,'Hitting Data'!$A1137)</f>
        <v>4</v>
      </c>
    </row>
    <row r="1138" spans="1:24" x14ac:dyDescent="0.25">
      <c r="A1138" s="14" t="str">
        <f t="shared" si="17"/>
        <v>zawadla012010</v>
      </c>
      <c r="B1138" s="19" t="s">
        <v>1417</v>
      </c>
      <c r="C1138" s="19">
        <v>2010</v>
      </c>
      <c r="D1138" s="19">
        <v>20</v>
      </c>
      <c r="E1138" s="19">
        <v>35</v>
      </c>
      <c r="F1138" s="19">
        <v>4</v>
      </c>
      <c r="G1138" s="19">
        <v>7</v>
      </c>
      <c r="H1138" s="19">
        <v>2</v>
      </c>
      <c r="I1138" s="19">
        <v>0</v>
      </c>
      <c r="J1138" s="19">
        <v>0</v>
      </c>
      <c r="K1138" s="19">
        <v>1</v>
      </c>
      <c r="L1138" s="19">
        <v>1</v>
      </c>
      <c r="M1138" s="19">
        <v>0</v>
      </c>
      <c r="N1138" s="19">
        <v>5</v>
      </c>
      <c r="O1138" s="19">
        <v>7</v>
      </c>
      <c r="P1138" s="14" t="str">
        <f>IFERROR(VLOOKUP($A1138,'Fielding Data'!$A:$H,MATCH(P$1,'Fielding Data'!$A$1:$H$1,0),0),"Other")</f>
        <v>2B</v>
      </c>
      <c r="Q1138" s="14">
        <f>IFERROR(VLOOKUP($A1138,'Fielding Data'!$A:$H,MATCH(Q$1,'Fielding Data'!$A$1:$H$1,0),0),"Other")</f>
        <v>9</v>
      </c>
      <c r="R1138" s="14">
        <f>IFERROR(VLOOKUP($A1138,'Fielding Data'!$A:$H,MATCH(R$1,'Fielding Data'!$A$1:$H$1,0),0),"Other")</f>
        <v>18</v>
      </c>
      <c r="S1138" s="14">
        <f>IFERROR(VLOOKUP($A1138,'Fielding Data'!$A:$H,MATCH(S$1,'Fielding Data'!$A$1:$H$1,0),0),"Other")</f>
        <v>2</v>
      </c>
      <c r="T1138" s="14">
        <f>IFERROR(VLOOKUP($A1138,'Fielding Data'!$A:$H,MATCH(T$1,'Fielding Data'!$A$1:$H$1,0),0),"Other")</f>
        <v>2</v>
      </c>
      <c r="U1138" s="14">
        <f>SUMIFS('Fielding Data'!E:E,'Fielding Data'!$A:$A,'Hitting Data'!$A1138)</f>
        <v>12</v>
      </c>
      <c r="V1138" s="14">
        <f>SUMIFS('Fielding Data'!F:F,'Fielding Data'!$A:$A,'Hitting Data'!$A1138)</f>
        <v>27</v>
      </c>
      <c r="W1138" s="14">
        <f>SUMIFS('Fielding Data'!G:G,'Fielding Data'!$A:$A,'Hitting Data'!$A1138)</f>
        <v>2</v>
      </c>
      <c r="X1138" s="14">
        <f>SUMIFS('Fielding Data'!H:H,'Fielding Data'!$A:$A,'Hitting Data'!$A1138)</f>
        <v>4</v>
      </c>
    </row>
    <row r="1139" spans="1:24" x14ac:dyDescent="0.25">
      <c r="A1139" s="14" t="str">
        <f t="shared" si="17"/>
        <v>zieglbr012010</v>
      </c>
      <c r="B1139" s="19" t="s">
        <v>1037</v>
      </c>
      <c r="C1139" s="19">
        <v>2010</v>
      </c>
      <c r="D1139" s="19">
        <v>64</v>
      </c>
      <c r="E1139" s="19">
        <v>0</v>
      </c>
      <c r="F1139" s="19">
        <v>0</v>
      </c>
      <c r="G1139" s="19">
        <v>0</v>
      </c>
      <c r="H1139" s="19">
        <v>0</v>
      </c>
      <c r="I1139" s="19">
        <v>0</v>
      </c>
      <c r="J1139" s="19">
        <v>0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4" t="str">
        <f>IFERROR(VLOOKUP($A1139,'Fielding Data'!$A:$H,MATCH(P$1,'Fielding Data'!$A$1:$H$1,0),0),"Other")</f>
        <v>P</v>
      </c>
      <c r="Q1139" s="14">
        <f>IFERROR(VLOOKUP($A1139,'Fielding Data'!$A:$H,MATCH(Q$1,'Fielding Data'!$A$1:$H$1,0),0),"Other")</f>
        <v>2</v>
      </c>
      <c r="R1139" s="14">
        <f>IFERROR(VLOOKUP($A1139,'Fielding Data'!$A:$H,MATCH(R$1,'Fielding Data'!$A$1:$H$1,0),0),"Other")</f>
        <v>13</v>
      </c>
      <c r="S1139" s="14">
        <f>IFERROR(VLOOKUP($A1139,'Fielding Data'!$A:$H,MATCH(S$1,'Fielding Data'!$A$1:$H$1,0),0),"Other")</f>
        <v>1</v>
      </c>
      <c r="T1139" s="14">
        <f>IFERROR(VLOOKUP($A1139,'Fielding Data'!$A:$H,MATCH(T$1,'Fielding Data'!$A$1:$H$1,0),0),"Other")</f>
        <v>2</v>
      </c>
      <c r="U1139" s="14">
        <f>SUMIFS('Fielding Data'!E:E,'Fielding Data'!$A:$A,'Hitting Data'!$A1139)</f>
        <v>2</v>
      </c>
      <c r="V1139" s="14">
        <f>SUMIFS('Fielding Data'!F:F,'Fielding Data'!$A:$A,'Hitting Data'!$A1139)</f>
        <v>13</v>
      </c>
      <c r="W1139" s="14">
        <f>SUMIFS('Fielding Data'!G:G,'Fielding Data'!$A:$A,'Hitting Data'!$A1139)</f>
        <v>1</v>
      </c>
      <c r="X1139" s="14">
        <f>SUMIFS('Fielding Data'!H:H,'Fielding Data'!$A:$A,'Hitting Data'!$A1139)</f>
        <v>2</v>
      </c>
    </row>
    <row r="1140" spans="1:24" x14ac:dyDescent="0.25">
      <c r="A1140" s="14" t="str">
        <f t="shared" si="17"/>
        <v>zimmejo022010</v>
      </c>
      <c r="B1140" s="19" t="s">
        <v>1214</v>
      </c>
      <c r="C1140" s="19">
        <v>2010</v>
      </c>
      <c r="D1140" s="19">
        <v>7</v>
      </c>
      <c r="E1140" s="19">
        <v>10</v>
      </c>
      <c r="F1140" s="19">
        <v>0</v>
      </c>
      <c r="G1140" s="19">
        <v>2</v>
      </c>
      <c r="H1140" s="19">
        <v>0</v>
      </c>
      <c r="I1140" s="19">
        <v>0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2</v>
      </c>
      <c r="P1140" s="14" t="str">
        <f>IFERROR(VLOOKUP($A1140,'Fielding Data'!$A:$H,MATCH(P$1,'Fielding Data'!$A$1:$H$1,0),0),"Other")</f>
        <v>P</v>
      </c>
      <c r="Q1140" s="14">
        <f>IFERROR(VLOOKUP($A1140,'Fielding Data'!$A:$H,MATCH(Q$1,'Fielding Data'!$A$1:$H$1,0),0),"Other")</f>
        <v>1</v>
      </c>
      <c r="R1140" s="14">
        <f>IFERROR(VLOOKUP($A1140,'Fielding Data'!$A:$H,MATCH(R$1,'Fielding Data'!$A$1:$H$1,0),0),"Other")</f>
        <v>2</v>
      </c>
      <c r="S1140" s="14">
        <f>IFERROR(VLOOKUP($A1140,'Fielding Data'!$A:$H,MATCH(S$1,'Fielding Data'!$A$1:$H$1,0),0),"Other")</f>
        <v>2</v>
      </c>
      <c r="T1140" s="14">
        <f>IFERROR(VLOOKUP($A1140,'Fielding Data'!$A:$H,MATCH(T$1,'Fielding Data'!$A$1:$H$1,0),0),"Other")</f>
        <v>0</v>
      </c>
      <c r="U1140" s="14">
        <f>SUMIFS('Fielding Data'!E:E,'Fielding Data'!$A:$A,'Hitting Data'!$A1140)</f>
        <v>1</v>
      </c>
      <c r="V1140" s="14">
        <f>SUMIFS('Fielding Data'!F:F,'Fielding Data'!$A:$A,'Hitting Data'!$A1140)</f>
        <v>2</v>
      </c>
      <c r="W1140" s="14">
        <f>SUMIFS('Fielding Data'!G:G,'Fielding Data'!$A:$A,'Hitting Data'!$A1140)</f>
        <v>2</v>
      </c>
      <c r="X1140" s="14">
        <f>SUMIFS('Fielding Data'!H:H,'Fielding Data'!$A:$A,'Hitting Data'!$A1140)</f>
        <v>0</v>
      </c>
    </row>
    <row r="1141" spans="1:24" x14ac:dyDescent="0.25">
      <c r="A1141" s="14" t="str">
        <f t="shared" si="17"/>
        <v>zimmery012010</v>
      </c>
      <c r="B1141" s="19" t="s">
        <v>622</v>
      </c>
      <c r="C1141" s="19">
        <v>2010</v>
      </c>
      <c r="D1141" s="19">
        <v>142</v>
      </c>
      <c r="E1141" s="19">
        <v>525</v>
      </c>
      <c r="F1141" s="19">
        <v>85</v>
      </c>
      <c r="G1141" s="19">
        <v>161</v>
      </c>
      <c r="H1141" s="19">
        <v>32</v>
      </c>
      <c r="I1141" s="19">
        <v>0</v>
      </c>
      <c r="J1141" s="19">
        <v>25</v>
      </c>
      <c r="K1141" s="19">
        <v>85</v>
      </c>
      <c r="L1141" s="19">
        <v>4</v>
      </c>
      <c r="M1141" s="19">
        <v>1</v>
      </c>
      <c r="N1141" s="19">
        <v>69</v>
      </c>
      <c r="O1141" s="19">
        <v>98</v>
      </c>
      <c r="P1141" s="14" t="str">
        <f>IFERROR(VLOOKUP($A1141,'Fielding Data'!$A:$H,MATCH(P$1,'Fielding Data'!$A$1:$H$1,0),0),"Other")</f>
        <v>3B</v>
      </c>
      <c r="Q1141" s="14">
        <f>IFERROR(VLOOKUP($A1141,'Fielding Data'!$A:$H,MATCH(Q$1,'Fielding Data'!$A$1:$H$1,0),0),"Other")</f>
        <v>85</v>
      </c>
      <c r="R1141" s="14">
        <f>IFERROR(VLOOKUP($A1141,'Fielding Data'!$A:$H,MATCH(R$1,'Fielding Data'!$A$1:$H$1,0),0),"Other")</f>
        <v>242</v>
      </c>
      <c r="S1141" s="14">
        <f>IFERROR(VLOOKUP($A1141,'Fielding Data'!$A:$H,MATCH(S$1,'Fielding Data'!$A$1:$H$1,0),0),"Other")</f>
        <v>17</v>
      </c>
      <c r="T1141" s="14">
        <f>IFERROR(VLOOKUP($A1141,'Fielding Data'!$A:$H,MATCH(T$1,'Fielding Data'!$A$1:$H$1,0),0),"Other")</f>
        <v>23</v>
      </c>
      <c r="U1141" s="14">
        <f>SUMIFS('Fielding Data'!E:E,'Fielding Data'!$A:$A,'Hitting Data'!$A1141)</f>
        <v>85</v>
      </c>
      <c r="V1141" s="14">
        <f>SUMIFS('Fielding Data'!F:F,'Fielding Data'!$A:$A,'Hitting Data'!$A1141)</f>
        <v>242</v>
      </c>
      <c r="W1141" s="14">
        <f>SUMIFS('Fielding Data'!G:G,'Fielding Data'!$A:$A,'Hitting Data'!$A1141)</f>
        <v>17</v>
      </c>
      <c r="X1141" s="14">
        <f>SUMIFS('Fielding Data'!H:H,'Fielding Data'!$A:$A,'Hitting Data'!$A1141)</f>
        <v>23</v>
      </c>
    </row>
    <row r="1142" spans="1:24" x14ac:dyDescent="0.25">
      <c r="A1142" s="14" t="str">
        <f t="shared" si="17"/>
        <v>zitoba012010</v>
      </c>
      <c r="B1142" s="19" t="s">
        <v>225</v>
      </c>
      <c r="C1142" s="19">
        <v>2010</v>
      </c>
      <c r="D1142" s="19">
        <v>34</v>
      </c>
      <c r="E1142" s="19">
        <v>51</v>
      </c>
      <c r="F1142" s="19">
        <v>1</v>
      </c>
      <c r="G1142" s="19">
        <v>6</v>
      </c>
      <c r="H1142" s="19">
        <v>0</v>
      </c>
      <c r="I1142" s="19">
        <v>0</v>
      </c>
      <c r="J1142" s="19">
        <v>0</v>
      </c>
      <c r="K1142" s="19">
        <v>2</v>
      </c>
      <c r="L1142" s="19">
        <v>0</v>
      </c>
      <c r="M1142" s="19">
        <v>0</v>
      </c>
      <c r="N1142" s="19">
        <v>1</v>
      </c>
      <c r="O1142" s="19">
        <v>17</v>
      </c>
      <c r="P1142" s="14" t="str">
        <f>IFERROR(VLOOKUP($A1142,'Fielding Data'!$A:$H,MATCH(P$1,'Fielding Data'!$A$1:$H$1,0),0),"Other")</f>
        <v>P</v>
      </c>
      <c r="Q1142" s="14">
        <f>IFERROR(VLOOKUP($A1142,'Fielding Data'!$A:$H,MATCH(Q$1,'Fielding Data'!$A$1:$H$1,0),0),"Other")</f>
        <v>5</v>
      </c>
      <c r="R1142" s="14">
        <f>IFERROR(VLOOKUP($A1142,'Fielding Data'!$A:$H,MATCH(R$1,'Fielding Data'!$A$1:$H$1,0),0),"Other")</f>
        <v>22</v>
      </c>
      <c r="S1142" s="14">
        <f>IFERROR(VLOOKUP($A1142,'Fielding Data'!$A:$H,MATCH(S$1,'Fielding Data'!$A$1:$H$1,0),0),"Other")</f>
        <v>1</v>
      </c>
      <c r="T1142" s="14">
        <f>IFERROR(VLOOKUP($A1142,'Fielding Data'!$A:$H,MATCH(T$1,'Fielding Data'!$A$1:$H$1,0),0),"Other")</f>
        <v>1</v>
      </c>
      <c r="U1142" s="14">
        <f>SUMIFS('Fielding Data'!E:E,'Fielding Data'!$A:$A,'Hitting Data'!$A1142)</f>
        <v>5</v>
      </c>
      <c r="V1142" s="14">
        <f>SUMIFS('Fielding Data'!F:F,'Fielding Data'!$A:$A,'Hitting Data'!$A1142)</f>
        <v>22</v>
      </c>
      <c r="W1142" s="14">
        <f>SUMIFS('Fielding Data'!G:G,'Fielding Data'!$A:$A,'Hitting Data'!$A1142)</f>
        <v>1</v>
      </c>
      <c r="X1142" s="14">
        <f>SUMIFS('Fielding Data'!H:H,'Fielding Data'!$A:$A,'Hitting Data'!$A1142)</f>
        <v>1</v>
      </c>
    </row>
    <row r="1143" spans="1:24" x14ac:dyDescent="0.25">
      <c r="A1143" s="14" t="str">
        <f t="shared" si="17"/>
        <v>zobribe012010</v>
      </c>
      <c r="B1143" s="19" t="s">
        <v>747</v>
      </c>
      <c r="C1143" s="19">
        <v>2010</v>
      </c>
      <c r="D1143" s="19">
        <v>151</v>
      </c>
      <c r="E1143" s="19">
        <v>541</v>
      </c>
      <c r="F1143" s="19">
        <v>77</v>
      </c>
      <c r="G1143" s="19">
        <v>129</v>
      </c>
      <c r="H1143" s="19">
        <v>28</v>
      </c>
      <c r="I1143" s="19">
        <v>2</v>
      </c>
      <c r="J1143" s="19">
        <v>10</v>
      </c>
      <c r="K1143" s="19">
        <v>75</v>
      </c>
      <c r="L1143" s="19">
        <v>24</v>
      </c>
      <c r="M1143" s="19">
        <v>3</v>
      </c>
      <c r="N1143" s="19">
        <v>92</v>
      </c>
      <c r="O1143" s="19">
        <v>107</v>
      </c>
      <c r="P1143" s="14" t="str">
        <f>IFERROR(VLOOKUP($A1143,'Fielding Data'!$A:$H,MATCH(P$1,'Fielding Data'!$A$1:$H$1,0),0),"Other")</f>
        <v>1B</v>
      </c>
      <c r="Q1143" s="14">
        <f>IFERROR(VLOOKUP($A1143,'Fielding Data'!$A:$H,MATCH(Q$1,'Fielding Data'!$A$1:$H$1,0),0),"Other")</f>
        <v>77</v>
      </c>
      <c r="R1143" s="14">
        <f>IFERROR(VLOOKUP($A1143,'Fielding Data'!$A:$H,MATCH(R$1,'Fielding Data'!$A$1:$H$1,0),0),"Other")</f>
        <v>8</v>
      </c>
      <c r="S1143" s="14">
        <f>IFERROR(VLOOKUP($A1143,'Fielding Data'!$A:$H,MATCH(S$1,'Fielding Data'!$A$1:$H$1,0),0),"Other")</f>
        <v>0</v>
      </c>
      <c r="T1143" s="14">
        <f>IFERROR(VLOOKUP($A1143,'Fielding Data'!$A:$H,MATCH(T$1,'Fielding Data'!$A$1:$H$1,0),0),"Other")</f>
        <v>6</v>
      </c>
      <c r="U1143" s="14">
        <f>SUMIFS('Fielding Data'!E:E,'Fielding Data'!$A:$A,'Hitting Data'!$A1143)</f>
        <v>356</v>
      </c>
      <c r="V1143" s="14">
        <f>SUMIFS('Fielding Data'!F:F,'Fielding Data'!$A:$A,'Hitting Data'!$A1143)</f>
        <v>130</v>
      </c>
      <c r="W1143" s="14">
        <f>SUMIFS('Fielding Data'!G:G,'Fielding Data'!$A:$A,'Hitting Data'!$A1143)</f>
        <v>4</v>
      </c>
      <c r="X1143" s="14">
        <f>SUMIFS('Fielding Data'!H:H,'Fielding Data'!$A:$A,'Hitting Data'!$A1143)</f>
        <v>36</v>
      </c>
    </row>
    <row r="1144" spans="1:24" x14ac:dyDescent="0.25">
      <c r="A1144" s="14" t="str">
        <f t="shared" si="17"/>
        <v>zumayjo012010</v>
      </c>
      <c r="B1144" s="19" t="s">
        <v>748</v>
      </c>
      <c r="C1144" s="19">
        <v>2010</v>
      </c>
      <c r="D1144" s="19">
        <v>31</v>
      </c>
      <c r="E1144" s="19">
        <v>0</v>
      </c>
      <c r="F1144" s="19">
        <v>0</v>
      </c>
      <c r="G1144" s="19">
        <v>0</v>
      </c>
      <c r="H1144" s="19">
        <v>0</v>
      </c>
      <c r="I1144" s="19">
        <v>0</v>
      </c>
      <c r="J1144" s="19">
        <v>0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4" t="str">
        <f>IFERROR(VLOOKUP($A1144,'Fielding Data'!$A:$H,MATCH(P$1,'Fielding Data'!$A$1:$H$1,0),0),"Other")</f>
        <v>P</v>
      </c>
      <c r="Q1144" s="14">
        <f>IFERROR(VLOOKUP($A1144,'Fielding Data'!$A:$H,MATCH(Q$1,'Fielding Data'!$A$1:$H$1,0),0),"Other")</f>
        <v>0</v>
      </c>
      <c r="R1144" s="14">
        <f>IFERROR(VLOOKUP($A1144,'Fielding Data'!$A:$H,MATCH(R$1,'Fielding Data'!$A$1:$H$1,0),0),"Other")</f>
        <v>6</v>
      </c>
      <c r="S1144" s="14">
        <f>IFERROR(VLOOKUP($A1144,'Fielding Data'!$A:$H,MATCH(S$1,'Fielding Data'!$A$1:$H$1,0),0),"Other")</f>
        <v>0</v>
      </c>
      <c r="T1144" s="14">
        <f>IFERROR(VLOOKUP($A1144,'Fielding Data'!$A:$H,MATCH(T$1,'Fielding Data'!$A$1:$H$1,0),0),"Other")</f>
        <v>0</v>
      </c>
      <c r="U1144" s="14">
        <f>SUMIFS('Fielding Data'!E:E,'Fielding Data'!$A:$A,'Hitting Data'!$A1144)</f>
        <v>0</v>
      </c>
      <c r="V1144" s="14">
        <f>SUMIFS('Fielding Data'!F:F,'Fielding Data'!$A:$A,'Hitting Data'!$A1144)</f>
        <v>6</v>
      </c>
      <c r="W1144" s="14">
        <f>SUMIFS('Fielding Data'!G:G,'Fielding Data'!$A:$A,'Hitting Data'!$A1144)</f>
        <v>0</v>
      </c>
      <c r="X1144" s="14">
        <f>SUMIFS('Fielding Data'!H:H,'Fielding Data'!$A:$A,'Hitting Data'!$A1144)</f>
        <v>0</v>
      </c>
    </row>
    <row r="1145" spans="1:24" x14ac:dyDescent="0.25">
      <c r="A1145" s="14" t="str">
        <f t="shared" si="17"/>
        <v>abadfe012011</v>
      </c>
      <c r="B1145" s="19" t="s">
        <v>1215</v>
      </c>
      <c r="C1145" s="19">
        <v>2011</v>
      </c>
      <c r="D1145" s="19">
        <v>29</v>
      </c>
      <c r="E1145" s="19">
        <v>0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4" t="str">
        <f>IFERROR(VLOOKUP($A1145,'Fielding Data'!$A:$H,MATCH(P$1,'Fielding Data'!$A$1:$H$1,0),0),"Other")</f>
        <v>P</v>
      </c>
      <c r="Q1145" s="14">
        <f>IFERROR(VLOOKUP($A1145,'Fielding Data'!$A:$H,MATCH(Q$1,'Fielding Data'!$A$1:$H$1,0),0),"Other")</f>
        <v>1</v>
      </c>
      <c r="R1145" s="14">
        <f>IFERROR(VLOOKUP($A1145,'Fielding Data'!$A:$H,MATCH(R$1,'Fielding Data'!$A$1:$H$1,0),0),"Other")</f>
        <v>2</v>
      </c>
      <c r="S1145" s="14">
        <f>IFERROR(VLOOKUP($A1145,'Fielding Data'!$A:$H,MATCH(S$1,'Fielding Data'!$A$1:$H$1,0),0),"Other")</f>
        <v>2</v>
      </c>
      <c r="T1145" s="14">
        <f>IFERROR(VLOOKUP($A1145,'Fielding Data'!$A:$H,MATCH(T$1,'Fielding Data'!$A$1:$H$1,0),0),"Other")</f>
        <v>0</v>
      </c>
      <c r="U1145" s="14">
        <f>SUMIFS('Fielding Data'!E:E,'Fielding Data'!$A:$A,'Hitting Data'!$A1145)</f>
        <v>1</v>
      </c>
      <c r="V1145" s="14">
        <f>SUMIFS('Fielding Data'!F:F,'Fielding Data'!$A:$A,'Hitting Data'!$A1145)</f>
        <v>2</v>
      </c>
      <c r="W1145" s="14">
        <f>SUMIFS('Fielding Data'!G:G,'Fielding Data'!$A:$A,'Hitting Data'!$A1145)</f>
        <v>2</v>
      </c>
      <c r="X1145" s="14">
        <f>SUMIFS('Fielding Data'!H:H,'Fielding Data'!$A:$A,'Hitting Data'!$A1145)</f>
        <v>0</v>
      </c>
    </row>
    <row r="1146" spans="1:24" x14ac:dyDescent="0.25">
      <c r="A1146" s="14" t="str">
        <f t="shared" si="17"/>
        <v>abreubo012011</v>
      </c>
      <c r="B1146" s="19" t="s">
        <v>47</v>
      </c>
      <c r="C1146" s="19">
        <v>2011</v>
      </c>
      <c r="D1146" s="19">
        <v>142</v>
      </c>
      <c r="E1146" s="19">
        <v>502</v>
      </c>
      <c r="F1146" s="19">
        <v>54</v>
      </c>
      <c r="G1146" s="19">
        <v>127</v>
      </c>
      <c r="H1146" s="19">
        <v>30</v>
      </c>
      <c r="I1146" s="19">
        <v>1</v>
      </c>
      <c r="J1146" s="19">
        <v>8</v>
      </c>
      <c r="K1146" s="19">
        <v>60</v>
      </c>
      <c r="L1146" s="19">
        <v>21</v>
      </c>
      <c r="M1146" s="19">
        <v>5</v>
      </c>
      <c r="N1146" s="19">
        <v>78</v>
      </c>
      <c r="O1146" s="19">
        <v>113</v>
      </c>
      <c r="P1146" s="14" t="str">
        <f>IFERROR(VLOOKUP($A1146,'Fielding Data'!$A:$H,MATCH(P$1,'Fielding Data'!$A$1:$H$1,0),0),"Other")</f>
        <v>LF</v>
      </c>
      <c r="Q1146" s="14">
        <f>IFERROR(VLOOKUP($A1146,'Fielding Data'!$A:$H,MATCH(Q$1,'Fielding Data'!$A$1:$H$1,0),0),"Other")</f>
        <v>0</v>
      </c>
      <c r="R1146" s="14">
        <f>IFERROR(VLOOKUP($A1146,'Fielding Data'!$A:$H,MATCH(R$1,'Fielding Data'!$A$1:$H$1,0),0),"Other")</f>
        <v>0</v>
      </c>
      <c r="S1146" s="14">
        <f>IFERROR(VLOOKUP($A1146,'Fielding Data'!$A:$H,MATCH(S$1,'Fielding Data'!$A$1:$H$1,0),0),"Other")</f>
        <v>0</v>
      </c>
      <c r="T1146" s="14">
        <f>IFERROR(VLOOKUP($A1146,'Fielding Data'!$A:$H,MATCH(T$1,'Fielding Data'!$A$1:$H$1,0),0),"Other")</f>
        <v>0</v>
      </c>
      <c r="U1146" s="14">
        <f>SUMIFS('Fielding Data'!E:E,'Fielding Data'!$A:$A,'Hitting Data'!$A1146)</f>
        <v>29</v>
      </c>
      <c r="V1146" s="14">
        <f>SUMIFS('Fielding Data'!F:F,'Fielding Data'!$A:$A,'Hitting Data'!$A1146)</f>
        <v>2</v>
      </c>
      <c r="W1146" s="14">
        <f>SUMIFS('Fielding Data'!G:G,'Fielding Data'!$A:$A,'Hitting Data'!$A1146)</f>
        <v>1</v>
      </c>
      <c r="X1146" s="14">
        <f>SUMIFS('Fielding Data'!H:H,'Fielding Data'!$A:$A,'Hitting Data'!$A1146)</f>
        <v>0</v>
      </c>
    </row>
    <row r="1147" spans="1:24" x14ac:dyDescent="0.25">
      <c r="A1147" s="14" t="str">
        <f t="shared" si="17"/>
        <v>abreuju012011</v>
      </c>
      <c r="B1147" s="19" t="s">
        <v>1418</v>
      </c>
      <c r="C1147" s="19">
        <v>2011</v>
      </c>
      <c r="D1147" s="19">
        <v>7</v>
      </c>
      <c r="E1147" s="19">
        <v>0</v>
      </c>
      <c r="F1147" s="19">
        <v>0</v>
      </c>
      <c r="G1147" s="19">
        <v>0</v>
      </c>
      <c r="H1147" s="19">
        <v>0</v>
      </c>
      <c r="I1147" s="19">
        <v>0</v>
      </c>
      <c r="J1147" s="19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4" t="str">
        <f>IFERROR(VLOOKUP($A1147,'Fielding Data'!$A:$H,MATCH(P$1,'Fielding Data'!$A$1:$H$1,0),0),"Other")</f>
        <v>P</v>
      </c>
      <c r="Q1147" s="14">
        <f>IFERROR(VLOOKUP($A1147,'Fielding Data'!$A:$H,MATCH(Q$1,'Fielding Data'!$A$1:$H$1,0),0),"Other")</f>
        <v>1</v>
      </c>
      <c r="R1147" s="14">
        <f>IFERROR(VLOOKUP($A1147,'Fielding Data'!$A:$H,MATCH(R$1,'Fielding Data'!$A$1:$H$1,0),0),"Other")</f>
        <v>0</v>
      </c>
      <c r="S1147" s="14">
        <f>IFERROR(VLOOKUP($A1147,'Fielding Data'!$A:$H,MATCH(S$1,'Fielding Data'!$A$1:$H$1,0),0),"Other")</f>
        <v>0</v>
      </c>
      <c r="T1147" s="14">
        <f>IFERROR(VLOOKUP($A1147,'Fielding Data'!$A:$H,MATCH(T$1,'Fielding Data'!$A$1:$H$1,0),0),"Other")</f>
        <v>0</v>
      </c>
      <c r="U1147" s="14">
        <f>SUMIFS('Fielding Data'!E:E,'Fielding Data'!$A:$A,'Hitting Data'!$A1147)</f>
        <v>1</v>
      </c>
      <c r="V1147" s="14">
        <f>SUMIFS('Fielding Data'!F:F,'Fielding Data'!$A:$A,'Hitting Data'!$A1147)</f>
        <v>0</v>
      </c>
      <c r="W1147" s="14">
        <f>SUMIFS('Fielding Data'!G:G,'Fielding Data'!$A:$A,'Hitting Data'!$A1147)</f>
        <v>0</v>
      </c>
      <c r="X1147" s="14">
        <f>SUMIFS('Fielding Data'!H:H,'Fielding Data'!$A:$A,'Hitting Data'!$A1147)</f>
        <v>0</v>
      </c>
    </row>
    <row r="1148" spans="1:24" x14ac:dyDescent="0.25">
      <c r="A1148" s="14" t="str">
        <f t="shared" si="17"/>
        <v>accarje012011</v>
      </c>
      <c r="B1148" s="19" t="s">
        <v>511</v>
      </c>
      <c r="C1148" s="19">
        <v>2011</v>
      </c>
      <c r="D1148" s="19">
        <v>31</v>
      </c>
      <c r="E1148" s="19">
        <v>0</v>
      </c>
      <c r="F1148" s="19">
        <v>0</v>
      </c>
      <c r="G1148" s="19">
        <v>0</v>
      </c>
      <c r="H1148" s="19">
        <v>0</v>
      </c>
      <c r="I1148" s="19">
        <v>0</v>
      </c>
      <c r="J1148" s="19">
        <v>0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4" t="str">
        <f>IFERROR(VLOOKUP($A1148,'Fielding Data'!$A:$H,MATCH(P$1,'Fielding Data'!$A$1:$H$1,0),0),"Other")</f>
        <v>P</v>
      </c>
      <c r="Q1148" s="14">
        <f>IFERROR(VLOOKUP($A1148,'Fielding Data'!$A:$H,MATCH(Q$1,'Fielding Data'!$A$1:$H$1,0),0),"Other")</f>
        <v>1</v>
      </c>
      <c r="R1148" s="14">
        <f>IFERROR(VLOOKUP($A1148,'Fielding Data'!$A:$H,MATCH(R$1,'Fielding Data'!$A$1:$H$1,0),0),"Other")</f>
        <v>5</v>
      </c>
      <c r="S1148" s="14">
        <f>IFERROR(VLOOKUP($A1148,'Fielding Data'!$A:$H,MATCH(S$1,'Fielding Data'!$A$1:$H$1,0),0),"Other")</f>
        <v>0</v>
      </c>
      <c r="T1148" s="14">
        <f>IFERROR(VLOOKUP($A1148,'Fielding Data'!$A:$H,MATCH(T$1,'Fielding Data'!$A$1:$H$1,0),0),"Other")</f>
        <v>1</v>
      </c>
      <c r="U1148" s="14">
        <f>SUMIFS('Fielding Data'!E:E,'Fielding Data'!$A:$A,'Hitting Data'!$A1148)</f>
        <v>1</v>
      </c>
      <c r="V1148" s="14">
        <f>SUMIFS('Fielding Data'!F:F,'Fielding Data'!$A:$A,'Hitting Data'!$A1148)</f>
        <v>5</v>
      </c>
      <c r="W1148" s="14">
        <f>SUMIFS('Fielding Data'!G:G,'Fielding Data'!$A:$A,'Hitting Data'!$A1148)</f>
        <v>0</v>
      </c>
      <c r="X1148" s="14">
        <f>SUMIFS('Fielding Data'!H:H,'Fielding Data'!$A:$A,'Hitting Data'!$A1148)</f>
        <v>1</v>
      </c>
    </row>
    <row r="1149" spans="1:24" x14ac:dyDescent="0.25">
      <c r="A1149" s="14" t="str">
        <f t="shared" si="17"/>
        <v>aceveal012011</v>
      </c>
      <c r="B1149" s="19" t="s">
        <v>872</v>
      </c>
      <c r="C1149" s="19">
        <v>2011</v>
      </c>
      <c r="D1149" s="19">
        <v>55</v>
      </c>
      <c r="E1149" s="19">
        <v>0</v>
      </c>
      <c r="F1149" s="19">
        <v>0</v>
      </c>
      <c r="G1149" s="19">
        <v>0</v>
      </c>
      <c r="H1149" s="19">
        <v>0</v>
      </c>
      <c r="I1149" s="19">
        <v>0</v>
      </c>
      <c r="J1149" s="19">
        <v>0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4" t="str">
        <f>IFERROR(VLOOKUP($A1149,'Fielding Data'!$A:$H,MATCH(P$1,'Fielding Data'!$A$1:$H$1,0),0),"Other")</f>
        <v>P</v>
      </c>
      <c r="Q1149" s="14">
        <f>IFERROR(VLOOKUP($A1149,'Fielding Data'!$A:$H,MATCH(Q$1,'Fielding Data'!$A$1:$H$1,0),0),"Other")</f>
        <v>6</v>
      </c>
      <c r="R1149" s="14">
        <f>IFERROR(VLOOKUP($A1149,'Fielding Data'!$A:$H,MATCH(R$1,'Fielding Data'!$A$1:$H$1,0),0),"Other")</f>
        <v>5</v>
      </c>
      <c r="S1149" s="14">
        <f>IFERROR(VLOOKUP($A1149,'Fielding Data'!$A:$H,MATCH(S$1,'Fielding Data'!$A$1:$H$1,0),0),"Other")</f>
        <v>0</v>
      </c>
      <c r="T1149" s="14">
        <f>IFERROR(VLOOKUP($A1149,'Fielding Data'!$A:$H,MATCH(T$1,'Fielding Data'!$A$1:$H$1,0),0),"Other")</f>
        <v>1</v>
      </c>
      <c r="U1149" s="14">
        <f>SUMIFS('Fielding Data'!E:E,'Fielding Data'!$A:$A,'Hitting Data'!$A1149)</f>
        <v>6</v>
      </c>
      <c r="V1149" s="14">
        <f>SUMIFS('Fielding Data'!F:F,'Fielding Data'!$A:$A,'Hitting Data'!$A1149)</f>
        <v>5</v>
      </c>
      <c r="W1149" s="14">
        <f>SUMIFS('Fielding Data'!G:G,'Fielding Data'!$A:$A,'Hitting Data'!$A1149)</f>
        <v>0</v>
      </c>
      <c r="X1149" s="14">
        <f>SUMIFS('Fielding Data'!H:H,'Fielding Data'!$A:$A,'Hitting Data'!$A1149)</f>
        <v>1</v>
      </c>
    </row>
    <row r="1150" spans="1:24" x14ac:dyDescent="0.25">
      <c r="A1150" s="14" t="str">
        <f t="shared" si="17"/>
        <v>ackledu012011</v>
      </c>
      <c r="B1150" s="19" t="s">
        <v>1419</v>
      </c>
      <c r="C1150" s="19">
        <v>2011</v>
      </c>
      <c r="D1150" s="19">
        <v>90</v>
      </c>
      <c r="E1150" s="19">
        <v>333</v>
      </c>
      <c r="F1150" s="19">
        <v>39</v>
      </c>
      <c r="G1150" s="19">
        <v>91</v>
      </c>
      <c r="H1150" s="19">
        <v>16</v>
      </c>
      <c r="I1150" s="19">
        <v>7</v>
      </c>
      <c r="J1150" s="19">
        <v>6</v>
      </c>
      <c r="K1150" s="19">
        <v>36</v>
      </c>
      <c r="L1150" s="19">
        <v>6</v>
      </c>
      <c r="M1150" s="19">
        <v>0</v>
      </c>
      <c r="N1150" s="19">
        <v>40</v>
      </c>
      <c r="O1150" s="19">
        <v>79</v>
      </c>
      <c r="P1150" s="14" t="str">
        <f>IFERROR(VLOOKUP($A1150,'Fielding Data'!$A:$H,MATCH(P$1,'Fielding Data'!$A$1:$H$1,0),0),"Other")</f>
        <v>1B</v>
      </c>
      <c r="Q1150" s="14">
        <f>IFERROR(VLOOKUP($A1150,'Fielding Data'!$A:$H,MATCH(Q$1,'Fielding Data'!$A$1:$H$1,0),0),"Other")</f>
        <v>8</v>
      </c>
      <c r="R1150" s="14">
        <f>IFERROR(VLOOKUP($A1150,'Fielding Data'!$A:$H,MATCH(R$1,'Fielding Data'!$A$1:$H$1,0),0),"Other")</f>
        <v>0</v>
      </c>
      <c r="S1150" s="14">
        <f>IFERROR(VLOOKUP($A1150,'Fielding Data'!$A:$H,MATCH(S$1,'Fielding Data'!$A$1:$H$1,0),0),"Other")</f>
        <v>0</v>
      </c>
      <c r="T1150" s="14">
        <f>IFERROR(VLOOKUP($A1150,'Fielding Data'!$A:$H,MATCH(T$1,'Fielding Data'!$A$1:$H$1,0),0),"Other")</f>
        <v>0</v>
      </c>
      <c r="U1150" s="14">
        <f>SUMIFS('Fielding Data'!E:E,'Fielding Data'!$A:$A,'Hitting Data'!$A1150)</f>
        <v>152</v>
      </c>
      <c r="V1150" s="14">
        <f>SUMIFS('Fielding Data'!F:F,'Fielding Data'!$A:$A,'Hitting Data'!$A1150)</f>
        <v>225</v>
      </c>
      <c r="W1150" s="14">
        <f>SUMIFS('Fielding Data'!G:G,'Fielding Data'!$A:$A,'Hitting Data'!$A1150)</f>
        <v>6</v>
      </c>
      <c r="X1150" s="14">
        <f>SUMIFS('Fielding Data'!H:H,'Fielding Data'!$A:$A,'Hitting Data'!$A1150)</f>
        <v>49</v>
      </c>
    </row>
    <row r="1151" spans="1:24" x14ac:dyDescent="0.25">
      <c r="A1151" s="14" t="str">
        <f t="shared" si="17"/>
        <v>acostma012011</v>
      </c>
      <c r="B1151" s="19" t="s">
        <v>750</v>
      </c>
      <c r="C1151" s="19">
        <v>2011</v>
      </c>
      <c r="D1151" s="19">
        <v>44</v>
      </c>
      <c r="E1151" s="19">
        <v>0</v>
      </c>
      <c r="F1151" s="19">
        <v>0</v>
      </c>
      <c r="G1151" s="19">
        <v>0</v>
      </c>
      <c r="H1151" s="19">
        <v>0</v>
      </c>
      <c r="I1151" s="19">
        <v>0</v>
      </c>
      <c r="J1151" s="19">
        <v>0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4" t="str">
        <f>IFERROR(VLOOKUP($A1151,'Fielding Data'!$A:$H,MATCH(P$1,'Fielding Data'!$A$1:$H$1,0),0),"Other")</f>
        <v>P</v>
      </c>
      <c r="Q1151" s="14">
        <f>IFERROR(VLOOKUP($A1151,'Fielding Data'!$A:$H,MATCH(Q$1,'Fielding Data'!$A$1:$H$1,0),0),"Other")</f>
        <v>3</v>
      </c>
      <c r="R1151" s="14">
        <f>IFERROR(VLOOKUP($A1151,'Fielding Data'!$A:$H,MATCH(R$1,'Fielding Data'!$A$1:$H$1,0),0),"Other")</f>
        <v>3</v>
      </c>
      <c r="S1151" s="14">
        <f>IFERROR(VLOOKUP($A1151,'Fielding Data'!$A:$H,MATCH(S$1,'Fielding Data'!$A$1:$H$1,0),0),"Other")</f>
        <v>0</v>
      </c>
      <c r="T1151" s="14">
        <f>IFERROR(VLOOKUP($A1151,'Fielding Data'!$A:$H,MATCH(T$1,'Fielding Data'!$A$1:$H$1,0),0),"Other")</f>
        <v>0</v>
      </c>
      <c r="U1151" s="14">
        <f>SUMIFS('Fielding Data'!E:E,'Fielding Data'!$A:$A,'Hitting Data'!$A1151)</f>
        <v>3</v>
      </c>
      <c r="V1151" s="14">
        <f>SUMIFS('Fielding Data'!F:F,'Fielding Data'!$A:$A,'Hitting Data'!$A1151)</f>
        <v>3</v>
      </c>
      <c r="W1151" s="14">
        <f>SUMIFS('Fielding Data'!G:G,'Fielding Data'!$A:$A,'Hitting Data'!$A1151)</f>
        <v>0</v>
      </c>
      <c r="X1151" s="14">
        <f>SUMIFS('Fielding Data'!H:H,'Fielding Data'!$A:$A,'Hitting Data'!$A1151)</f>
        <v>0</v>
      </c>
    </row>
    <row r="1152" spans="1:24" x14ac:dyDescent="0.25">
      <c r="A1152" s="14" t="str">
        <f t="shared" si="17"/>
        <v>adamsry012011</v>
      </c>
      <c r="B1152" s="19" t="s">
        <v>1420</v>
      </c>
      <c r="C1152" s="19">
        <v>2011</v>
      </c>
      <c r="D1152" s="19">
        <v>29</v>
      </c>
      <c r="E1152" s="19">
        <v>89</v>
      </c>
      <c r="F1152" s="19">
        <v>9</v>
      </c>
      <c r="G1152" s="19">
        <v>25</v>
      </c>
      <c r="H1152" s="19">
        <v>4</v>
      </c>
      <c r="I1152" s="19">
        <v>0</v>
      </c>
      <c r="J1152" s="19">
        <v>0</v>
      </c>
      <c r="K1152" s="19">
        <v>7</v>
      </c>
      <c r="L1152" s="19">
        <v>0</v>
      </c>
      <c r="M1152" s="19">
        <v>0</v>
      </c>
      <c r="N1152" s="19">
        <v>6</v>
      </c>
      <c r="O1152" s="19">
        <v>25</v>
      </c>
      <c r="P1152" s="14" t="str">
        <f>IFERROR(VLOOKUP($A1152,'Fielding Data'!$A:$H,MATCH(P$1,'Fielding Data'!$A$1:$H$1,0),0),"Other")</f>
        <v>2B</v>
      </c>
      <c r="Q1152" s="14">
        <f>IFERROR(VLOOKUP($A1152,'Fielding Data'!$A:$H,MATCH(Q$1,'Fielding Data'!$A$1:$H$1,0),0),"Other")</f>
        <v>47</v>
      </c>
      <c r="R1152" s="14">
        <f>IFERROR(VLOOKUP($A1152,'Fielding Data'!$A:$H,MATCH(R$1,'Fielding Data'!$A$1:$H$1,0),0),"Other")</f>
        <v>62</v>
      </c>
      <c r="S1152" s="14">
        <f>IFERROR(VLOOKUP($A1152,'Fielding Data'!$A:$H,MATCH(S$1,'Fielding Data'!$A$1:$H$1,0),0),"Other")</f>
        <v>2</v>
      </c>
      <c r="T1152" s="14">
        <f>IFERROR(VLOOKUP($A1152,'Fielding Data'!$A:$H,MATCH(T$1,'Fielding Data'!$A$1:$H$1,0),0),"Other")</f>
        <v>16</v>
      </c>
      <c r="U1152" s="14">
        <f>SUMIFS('Fielding Data'!E:E,'Fielding Data'!$A:$A,'Hitting Data'!$A1152)</f>
        <v>47</v>
      </c>
      <c r="V1152" s="14">
        <f>SUMIFS('Fielding Data'!F:F,'Fielding Data'!$A:$A,'Hitting Data'!$A1152)</f>
        <v>62</v>
      </c>
      <c r="W1152" s="14">
        <f>SUMIFS('Fielding Data'!G:G,'Fielding Data'!$A:$A,'Hitting Data'!$A1152)</f>
        <v>2</v>
      </c>
      <c r="X1152" s="14">
        <f>SUMIFS('Fielding Data'!H:H,'Fielding Data'!$A:$A,'Hitting Data'!$A1152)</f>
        <v>16</v>
      </c>
    </row>
    <row r="1153" spans="1:24" x14ac:dyDescent="0.25">
      <c r="A1153" s="14" t="str">
        <f t="shared" si="17"/>
        <v>adcocna012011</v>
      </c>
      <c r="B1153" s="19" t="s">
        <v>1421</v>
      </c>
      <c r="C1153" s="19">
        <v>2011</v>
      </c>
      <c r="D1153" s="19">
        <v>24</v>
      </c>
      <c r="E1153" s="19">
        <v>0</v>
      </c>
      <c r="F1153" s="19">
        <v>0</v>
      </c>
      <c r="G1153" s="19">
        <v>0</v>
      </c>
      <c r="H1153" s="19">
        <v>0</v>
      </c>
      <c r="I1153" s="19">
        <v>0</v>
      </c>
      <c r="J1153" s="19">
        <v>0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4" t="str">
        <f>IFERROR(VLOOKUP($A1153,'Fielding Data'!$A:$H,MATCH(P$1,'Fielding Data'!$A$1:$H$1,0),0),"Other")</f>
        <v>P</v>
      </c>
      <c r="Q1153" s="14">
        <f>IFERROR(VLOOKUP($A1153,'Fielding Data'!$A:$H,MATCH(Q$1,'Fielding Data'!$A$1:$H$1,0),0),"Other")</f>
        <v>7</v>
      </c>
      <c r="R1153" s="14">
        <f>IFERROR(VLOOKUP($A1153,'Fielding Data'!$A:$H,MATCH(R$1,'Fielding Data'!$A$1:$H$1,0),0),"Other")</f>
        <v>8</v>
      </c>
      <c r="S1153" s="14">
        <f>IFERROR(VLOOKUP($A1153,'Fielding Data'!$A:$H,MATCH(S$1,'Fielding Data'!$A$1:$H$1,0),0),"Other")</f>
        <v>0</v>
      </c>
      <c r="T1153" s="14">
        <f>IFERROR(VLOOKUP($A1153,'Fielding Data'!$A:$H,MATCH(T$1,'Fielding Data'!$A$1:$H$1,0),0),"Other")</f>
        <v>0</v>
      </c>
      <c r="U1153" s="14">
        <f>SUMIFS('Fielding Data'!E:E,'Fielding Data'!$A:$A,'Hitting Data'!$A1153)</f>
        <v>7</v>
      </c>
      <c r="V1153" s="14">
        <f>SUMIFS('Fielding Data'!F:F,'Fielding Data'!$A:$A,'Hitting Data'!$A1153)</f>
        <v>8</v>
      </c>
      <c r="W1153" s="14">
        <f>SUMIFS('Fielding Data'!G:G,'Fielding Data'!$A:$A,'Hitting Data'!$A1153)</f>
        <v>0</v>
      </c>
      <c r="X1153" s="14">
        <f>SUMIFS('Fielding Data'!H:H,'Fielding Data'!$A:$A,'Hitting Data'!$A1153)</f>
        <v>0</v>
      </c>
    </row>
    <row r="1154" spans="1:24" x14ac:dyDescent="0.25">
      <c r="A1154" s="14" t="str">
        <f t="shared" si="17"/>
        <v>affelje012011</v>
      </c>
      <c r="B1154" s="19" t="s">
        <v>284</v>
      </c>
      <c r="C1154" s="19">
        <v>2011</v>
      </c>
      <c r="D1154" s="19">
        <v>67</v>
      </c>
      <c r="E1154" s="19">
        <v>1</v>
      </c>
      <c r="F1154" s="19">
        <v>0</v>
      </c>
      <c r="G1154" s="19">
        <v>0</v>
      </c>
      <c r="H1154" s="19">
        <v>0</v>
      </c>
      <c r="I1154" s="19">
        <v>0</v>
      </c>
      <c r="J1154" s="19">
        <v>0</v>
      </c>
      <c r="K1154" s="19">
        <v>0</v>
      </c>
      <c r="L1154" s="19">
        <v>0</v>
      </c>
      <c r="M1154" s="19">
        <v>0</v>
      </c>
      <c r="N1154" s="19">
        <v>1</v>
      </c>
      <c r="O1154" s="19">
        <v>1</v>
      </c>
      <c r="P1154" s="14" t="str">
        <f>IFERROR(VLOOKUP($A1154,'Fielding Data'!$A:$H,MATCH(P$1,'Fielding Data'!$A$1:$H$1,0),0),"Other")</f>
        <v>P</v>
      </c>
      <c r="Q1154" s="14">
        <f>IFERROR(VLOOKUP($A1154,'Fielding Data'!$A:$H,MATCH(Q$1,'Fielding Data'!$A$1:$H$1,0),0),"Other")</f>
        <v>7</v>
      </c>
      <c r="R1154" s="14">
        <f>IFERROR(VLOOKUP($A1154,'Fielding Data'!$A:$H,MATCH(R$1,'Fielding Data'!$A$1:$H$1,0),0),"Other")</f>
        <v>11</v>
      </c>
      <c r="S1154" s="14">
        <f>IFERROR(VLOOKUP($A1154,'Fielding Data'!$A:$H,MATCH(S$1,'Fielding Data'!$A$1:$H$1,0),0),"Other")</f>
        <v>0</v>
      </c>
      <c r="T1154" s="14">
        <f>IFERROR(VLOOKUP($A1154,'Fielding Data'!$A:$H,MATCH(T$1,'Fielding Data'!$A$1:$H$1,0),0),"Other")</f>
        <v>0</v>
      </c>
      <c r="U1154" s="14">
        <f>SUMIFS('Fielding Data'!E:E,'Fielding Data'!$A:$A,'Hitting Data'!$A1154)</f>
        <v>7</v>
      </c>
      <c r="V1154" s="14">
        <f>SUMIFS('Fielding Data'!F:F,'Fielding Data'!$A:$A,'Hitting Data'!$A1154)</f>
        <v>11</v>
      </c>
      <c r="W1154" s="14">
        <f>SUMIFS('Fielding Data'!G:G,'Fielding Data'!$A:$A,'Hitting Data'!$A1154)</f>
        <v>0</v>
      </c>
      <c r="X1154" s="14">
        <f>SUMIFS('Fielding Data'!H:H,'Fielding Data'!$A:$A,'Hitting Data'!$A1154)</f>
        <v>0</v>
      </c>
    </row>
    <row r="1155" spans="1:24" x14ac:dyDescent="0.25">
      <c r="A1155" s="14" t="str">
        <f t="shared" ref="A1155:A1218" si="18">B1155&amp;C1155</f>
        <v>alberma012011</v>
      </c>
      <c r="B1155" s="19" t="s">
        <v>623</v>
      </c>
      <c r="C1155" s="19">
        <v>2011</v>
      </c>
      <c r="D1155" s="19">
        <v>56</v>
      </c>
      <c r="E1155" s="19">
        <v>0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4" t="str">
        <f>IFERROR(VLOOKUP($A1155,'Fielding Data'!$A:$H,MATCH(P$1,'Fielding Data'!$A$1:$H$1,0),0),"Other")</f>
        <v>P</v>
      </c>
      <c r="Q1155" s="14">
        <f>IFERROR(VLOOKUP($A1155,'Fielding Data'!$A:$H,MATCH(Q$1,'Fielding Data'!$A$1:$H$1,0),0),"Other")</f>
        <v>1</v>
      </c>
      <c r="R1155" s="14">
        <f>IFERROR(VLOOKUP($A1155,'Fielding Data'!$A:$H,MATCH(R$1,'Fielding Data'!$A$1:$H$1,0),0),"Other")</f>
        <v>8</v>
      </c>
      <c r="S1155" s="14">
        <f>IFERROR(VLOOKUP($A1155,'Fielding Data'!$A:$H,MATCH(S$1,'Fielding Data'!$A$1:$H$1,0),0),"Other")</f>
        <v>1</v>
      </c>
      <c r="T1155" s="14">
        <f>IFERROR(VLOOKUP($A1155,'Fielding Data'!$A:$H,MATCH(T$1,'Fielding Data'!$A$1:$H$1,0),0),"Other")</f>
        <v>0</v>
      </c>
      <c r="U1155" s="14">
        <f>SUMIFS('Fielding Data'!E:E,'Fielding Data'!$A:$A,'Hitting Data'!$A1155)</f>
        <v>1</v>
      </c>
      <c r="V1155" s="14">
        <f>SUMIFS('Fielding Data'!F:F,'Fielding Data'!$A:$A,'Hitting Data'!$A1155)</f>
        <v>8</v>
      </c>
      <c r="W1155" s="14">
        <f>SUMIFS('Fielding Data'!G:G,'Fielding Data'!$A:$A,'Hitting Data'!$A1155)</f>
        <v>1</v>
      </c>
      <c r="X1155" s="14">
        <f>SUMIFS('Fielding Data'!H:H,'Fielding Data'!$A:$A,'Hitting Data'!$A1155)</f>
        <v>0</v>
      </c>
    </row>
    <row r="1156" spans="1:24" x14ac:dyDescent="0.25">
      <c r="A1156" s="14" t="str">
        <f t="shared" si="18"/>
        <v>albural012011</v>
      </c>
      <c r="B1156" s="19" t="s">
        <v>1422</v>
      </c>
      <c r="C1156" s="19">
        <v>2011</v>
      </c>
      <c r="D1156" s="19">
        <v>41</v>
      </c>
      <c r="E1156" s="19">
        <v>0</v>
      </c>
      <c r="F1156" s="19">
        <v>0</v>
      </c>
      <c r="G1156" s="19">
        <v>0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4" t="str">
        <f>IFERROR(VLOOKUP($A1156,'Fielding Data'!$A:$H,MATCH(P$1,'Fielding Data'!$A$1:$H$1,0),0),"Other")</f>
        <v>P</v>
      </c>
      <c r="Q1156" s="14">
        <f>IFERROR(VLOOKUP($A1156,'Fielding Data'!$A:$H,MATCH(Q$1,'Fielding Data'!$A$1:$H$1,0),0),"Other")</f>
        <v>3</v>
      </c>
      <c r="R1156" s="14">
        <f>IFERROR(VLOOKUP($A1156,'Fielding Data'!$A:$H,MATCH(R$1,'Fielding Data'!$A$1:$H$1,0),0),"Other")</f>
        <v>3</v>
      </c>
      <c r="S1156" s="14">
        <f>IFERROR(VLOOKUP($A1156,'Fielding Data'!$A:$H,MATCH(S$1,'Fielding Data'!$A$1:$H$1,0),0),"Other")</f>
        <v>0</v>
      </c>
      <c r="T1156" s="14">
        <f>IFERROR(VLOOKUP($A1156,'Fielding Data'!$A:$H,MATCH(T$1,'Fielding Data'!$A$1:$H$1,0),0),"Other")</f>
        <v>0</v>
      </c>
      <c r="U1156" s="14">
        <f>SUMIFS('Fielding Data'!E:E,'Fielding Data'!$A:$A,'Hitting Data'!$A1156)</f>
        <v>3</v>
      </c>
      <c r="V1156" s="14">
        <f>SUMIFS('Fielding Data'!F:F,'Fielding Data'!$A:$A,'Hitting Data'!$A1156)</f>
        <v>3</v>
      </c>
      <c r="W1156" s="14">
        <f>SUMIFS('Fielding Data'!G:G,'Fielding Data'!$A:$A,'Hitting Data'!$A1156)</f>
        <v>0</v>
      </c>
      <c r="X1156" s="14">
        <f>SUMIFS('Fielding Data'!H:H,'Fielding Data'!$A:$A,'Hitting Data'!$A1156)</f>
        <v>0</v>
      </c>
    </row>
    <row r="1157" spans="1:24" x14ac:dyDescent="0.25">
      <c r="A1157" s="14" t="str">
        <f t="shared" si="18"/>
        <v>alfonel012011</v>
      </c>
      <c r="B1157" s="19" t="s">
        <v>624</v>
      </c>
      <c r="C1157" s="19">
        <v>2011</v>
      </c>
      <c r="D1157" s="19">
        <v>25</v>
      </c>
      <c r="E1157" s="19">
        <v>75</v>
      </c>
      <c r="F1157" s="19">
        <v>2</v>
      </c>
      <c r="G1157" s="19">
        <v>20</v>
      </c>
      <c r="H1157" s="19">
        <v>1</v>
      </c>
      <c r="I1157" s="19">
        <v>0</v>
      </c>
      <c r="J1157" s="19">
        <v>1</v>
      </c>
      <c r="K1157" s="19">
        <v>9</v>
      </c>
      <c r="L1157" s="19">
        <v>0</v>
      </c>
      <c r="M1157" s="19">
        <v>0</v>
      </c>
      <c r="N1157" s="19">
        <v>3</v>
      </c>
      <c r="O1157" s="19">
        <v>13</v>
      </c>
      <c r="P1157" s="14" t="str">
        <f>IFERROR(VLOOKUP($A1157,'Fielding Data'!$A:$H,MATCH(P$1,'Fielding Data'!$A$1:$H$1,0),0),"Other")</f>
        <v>C</v>
      </c>
      <c r="Q1157" s="14">
        <f>IFERROR(VLOOKUP($A1157,'Fielding Data'!$A:$H,MATCH(Q$1,'Fielding Data'!$A$1:$H$1,0),0),"Other")</f>
        <v>128</v>
      </c>
      <c r="R1157" s="14">
        <f>IFERROR(VLOOKUP($A1157,'Fielding Data'!$A:$H,MATCH(R$1,'Fielding Data'!$A$1:$H$1,0),0),"Other")</f>
        <v>12</v>
      </c>
      <c r="S1157" s="14">
        <f>IFERROR(VLOOKUP($A1157,'Fielding Data'!$A:$H,MATCH(S$1,'Fielding Data'!$A$1:$H$1,0),0),"Other")</f>
        <v>5</v>
      </c>
      <c r="T1157" s="14">
        <f>IFERROR(VLOOKUP($A1157,'Fielding Data'!$A:$H,MATCH(T$1,'Fielding Data'!$A$1:$H$1,0),0),"Other")</f>
        <v>2</v>
      </c>
      <c r="U1157" s="14">
        <f>SUMIFS('Fielding Data'!E:E,'Fielding Data'!$A:$A,'Hitting Data'!$A1157)</f>
        <v>128</v>
      </c>
      <c r="V1157" s="14">
        <f>SUMIFS('Fielding Data'!F:F,'Fielding Data'!$A:$A,'Hitting Data'!$A1157)</f>
        <v>12</v>
      </c>
      <c r="W1157" s="14">
        <f>SUMIFS('Fielding Data'!G:G,'Fielding Data'!$A:$A,'Hitting Data'!$A1157)</f>
        <v>5</v>
      </c>
      <c r="X1157" s="14">
        <f>SUMIFS('Fielding Data'!H:H,'Fielding Data'!$A:$A,'Hitting Data'!$A1157)</f>
        <v>2</v>
      </c>
    </row>
    <row r="1158" spans="1:24" x14ac:dyDescent="0.25">
      <c r="A1158" s="14" t="str">
        <f t="shared" si="18"/>
        <v>almoner012011</v>
      </c>
      <c r="B1158" s="19" t="s">
        <v>227</v>
      </c>
      <c r="C1158" s="19">
        <v>2011</v>
      </c>
      <c r="D1158" s="19">
        <v>16</v>
      </c>
      <c r="E1158" s="19">
        <v>29</v>
      </c>
      <c r="F1158" s="19">
        <v>1</v>
      </c>
      <c r="G1158" s="19">
        <v>3</v>
      </c>
      <c r="H1158" s="19">
        <v>0</v>
      </c>
      <c r="I1158" s="19">
        <v>0</v>
      </c>
      <c r="J1158" s="19">
        <v>1</v>
      </c>
      <c r="K1158" s="19">
        <v>3</v>
      </c>
      <c r="L1158" s="19">
        <v>0</v>
      </c>
      <c r="M1158" s="19">
        <v>0</v>
      </c>
      <c r="N1158" s="19">
        <v>0</v>
      </c>
      <c r="O1158" s="19">
        <v>4</v>
      </c>
      <c r="P1158" s="14" t="str">
        <f>IFERROR(VLOOKUP($A1158,'Fielding Data'!$A:$H,MATCH(P$1,'Fielding Data'!$A$1:$H$1,0),0),"Other")</f>
        <v>1B</v>
      </c>
      <c r="Q1158" s="14">
        <f>IFERROR(VLOOKUP($A1158,'Fielding Data'!$A:$H,MATCH(Q$1,'Fielding Data'!$A$1:$H$1,0),0),"Other")</f>
        <v>3</v>
      </c>
      <c r="R1158" s="14">
        <f>IFERROR(VLOOKUP($A1158,'Fielding Data'!$A:$H,MATCH(R$1,'Fielding Data'!$A$1:$H$1,0),0),"Other")</f>
        <v>0</v>
      </c>
      <c r="S1158" s="14">
        <f>IFERROR(VLOOKUP($A1158,'Fielding Data'!$A:$H,MATCH(S$1,'Fielding Data'!$A$1:$H$1,0),0),"Other")</f>
        <v>0</v>
      </c>
      <c r="T1158" s="14">
        <f>IFERROR(VLOOKUP($A1158,'Fielding Data'!$A:$H,MATCH(T$1,'Fielding Data'!$A$1:$H$1,0),0),"Other")</f>
        <v>0</v>
      </c>
      <c r="U1158" s="14">
        <f>SUMIFS('Fielding Data'!E:E,'Fielding Data'!$A:$A,'Hitting Data'!$A1158)</f>
        <v>5</v>
      </c>
      <c r="V1158" s="14">
        <f>SUMIFS('Fielding Data'!F:F,'Fielding Data'!$A:$A,'Hitting Data'!$A1158)</f>
        <v>0</v>
      </c>
      <c r="W1158" s="14">
        <f>SUMIFS('Fielding Data'!G:G,'Fielding Data'!$A:$A,'Hitting Data'!$A1158)</f>
        <v>0</v>
      </c>
      <c r="X1158" s="14">
        <f>SUMIFS('Fielding Data'!H:H,'Fielding Data'!$A:$A,'Hitting Data'!$A1158)</f>
        <v>0</v>
      </c>
    </row>
    <row r="1159" spans="1:24" x14ac:dyDescent="0.25">
      <c r="A1159" s="14" t="str">
        <f t="shared" si="18"/>
        <v>alonsyo012011</v>
      </c>
      <c r="B1159" s="19" t="s">
        <v>1216</v>
      </c>
      <c r="C1159" s="19">
        <v>2011</v>
      </c>
      <c r="D1159" s="19">
        <v>47</v>
      </c>
      <c r="E1159" s="19">
        <v>88</v>
      </c>
      <c r="F1159" s="19">
        <v>9</v>
      </c>
      <c r="G1159" s="19">
        <v>29</v>
      </c>
      <c r="H1159" s="19">
        <v>4</v>
      </c>
      <c r="I1159" s="19">
        <v>0</v>
      </c>
      <c r="J1159" s="19">
        <v>5</v>
      </c>
      <c r="K1159" s="19">
        <v>15</v>
      </c>
      <c r="L1159" s="19">
        <v>0</v>
      </c>
      <c r="M1159" s="19">
        <v>0</v>
      </c>
      <c r="N1159" s="19">
        <v>10</v>
      </c>
      <c r="O1159" s="19">
        <v>21</v>
      </c>
      <c r="P1159" s="14" t="str">
        <f>IFERROR(VLOOKUP($A1159,'Fielding Data'!$A:$H,MATCH(P$1,'Fielding Data'!$A$1:$H$1,0),0),"Other")</f>
        <v>1B</v>
      </c>
      <c r="Q1159" s="14">
        <f>IFERROR(VLOOKUP($A1159,'Fielding Data'!$A:$H,MATCH(Q$1,'Fielding Data'!$A$1:$H$1,0),0),"Other")</f>
        <v>8</v>
      </c>
      <c r="R1159" s="14">
        <f>IFERROR(VLOOKUP($A1159,'Fielding Data'!$A:$H,MATCH(R$1,'Fielding Data'!$A$1:$H$1,0),0),"Other")</f>
        <v>3</v>
      </c>
      <c r="S1159" s="14">
        <f>IFERROR(VLOOKUP($A1159,'Fielding Data'!$A:$H,MATCH(S$1,'Fielding Data'!$A$1:$H$1,0),0),"Other")</f>
        <v>0</v>
      </c>
      <c r="T1159" s="14">
        <f>IFERROR(VLOOKUP($A1159,'Fielding Data'!$A:$H,MATCH(T$1,'Fielding Data'!$A$1:$H$1,0),0),"Other")</f>
        <v>0</v>
      </c>
      <c r="U1159" s="14">
        <f>SUMIFS('Fielding Data'!E:E,'Fielding Data'!$A:$A,'Hitting Data'!$A1159)</f>
        <v>30</v>
      </c>
      <c r="V1159" s="14">
        <f>SUMIFS('Fielding Data'!F:F,'Fielding Data'!$A:$A,'Hitting Data'!$A1159)</f>
        <v>4</v>
      </c>
      <c r="W1159" s="14">
        <f>SUMIFS('Fielding Data'!G:G,'Fielding Data'!$A:$A,'Hitting Data'!$A1159)</f>
        <v>1</v>
      </c>
      <c r="X1159" s="14">
        <f>SUMIFS('Fielding Data'!H:H,'Fielding Data'!$A:$A,'Hitting Data'!$A1159)</f>
        <v>0</v>
      </c>
    </row>
    <row r="1160" spans="1:24" x14ac:dyDescent="0.25">
      <c r="A1160" s="14" t="str">
        <f t="shared" si="18"/>
        <v>altuvjo012011</v>
      </c>
      <c r="B1160" s="19" t="s">
        <v>1423</v>
      </c>
      <c r="C1160" s="19">
        <v>2011</v>
      </c>
      <c r="D1160" s="19">
        <v>57</v>
      </c>
      <c r="E1160" s="19">
        <v>221</v>
      </c>
      <c r="F1160" s="19">
        <v>26</v>
      </c>
      <c r="G1160" s="19">
        <v>61</v>
      </c>
      <c r="H1160" s="19">
        <v>10</v>
      </c>
      <c r="I1160" s="19">
        <v>1</v>
      </c>
      <c r="J1160" s="19">
        <v>2</v>
      </c>
      <c r="K1160" s="19">
        <v>12</v>
      </c>
      <c r="L1160" s="19">
        <v>7</v>
      </c>
      <c r="M1160" s="19">
        <v>3</v>
      </c>
      <c r="N1160" s="19">
        <v>5</v>
      </c>
      <c r="O1160" s="19">
        <v>29</v>
      </c>
      <c r="P1160" s="14" t="str">
        <f>IFERROR(VLOOKUP($A1160,'Fielding Data'!$A:$H,MATCH(P$1,'Fielding Data'!$A$1:$H$1,0),0),"Other")</f>
        <v>2B</v>
      </c>
      <c r="Q1160" s="14">
        <f>IFERROR(VLOOKUP($A1160,'Fielding Data'!$A:$H,MATCH(Q$1,'Fielding Data'!$A$1:$H$1,0),0),"Other")</f>
        <v>80</v>
      </c>
      <c r="R1160" s="14">
        <f>IFERROR(VLOOKUP($A1160,'Fielding Data'!$A:$H,MATCH(R$1,'Fielding Data'!$A$1:$H$1,0),0),"Other")</f>
        <v>135</v>
      </c>
      <c r="S1160" s="14">
        <f>IFERROR(VLOOKUP($A1160,'Fielding Data'!$A:$H,MATCH(S$1,'Fielding Data'!$A$1:$H$1,0),0),"Other")</f>
        <v>2</v>
      </c>
      <c r="T1160" s="14">
        <f>IFERROR(VLOOKUP($A1160,'Fielding Data'!$A:$H,MATCH(T$1,'Fielding Data'!$A$1:$H$1,0),0),"Other")</f>
        <v>25</v>
      </c>
      <c r="U1160" s="14">
        <f>SUMIFS('Fielding Data'!E:E,'Fielding Data'!$A:$A,'Hitting Data'!$A1160)</f>
        <v>80</v>
      </c>
      <c r="V1160" s="14">
        <f>SUMIFS('Fielding Data'!F:F,'Fielding Data'!$A:$A,'Hitting Data'!$A1160)</f>
        <v>135</v>
      </c>
      <c r="W1160" s="14">
        <f>SUMIFS('Fielding Data'!G:G,'Fielding Data'!$A:$A,'Hitting Data'!$A1160)</f>
        <v>2</v>
      </c>
      <c r="X1160" s="14">
        <f>SUMIFS('Fielding Data'!H:H,'Fielding Data'!$A:$A,'Hitting Data'!$A1160)</f>
        <v>25</v>
      </c>
    </row>
    <row r="1161" spans="1:24" x14ac:dyDescent="0.25">
      <c r="A1161" s="14" t="str">
        <f t="shared" si="18"/>
        <v>alvarhe012011</v>
      </c>
      <c r="B1161" s="19" t="s">
        <v>1424</v>
      </c>
      <c r="C1161" s="19">
        <v>2011</v>
      </c>
      <c r="D1161" s="19">
        <v>10</v>
      </c>
      <c r="E1161" s="19">
        <v>0</v>
      </c>
      <c r="F1161" s="19">
        <v>0</v>
      </c>
      <c r="G1161" s="19">
        <v>0</v>
      </c>
      <c r="H1161" s="19">
        <v>0</v>
      </c>
      <c r="I1161" s="19">
        <v>0</v>
      </c>
      <c r="J1161" s="19">
        <v>0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4" t="str">
        <f>IFERROR(VLOOKUP($A1161,'Fielding Data'!$A:$H,MATCH(P$1,'Fielding Data'!$A$1:$H$1,0),0),"Other")</f>
        <v>P</v>
      </c>
      <c r="Q1161" s="14">
        <f>IFERROR(VLOOKUP($A1161,'Fielding Data'!$A:$H,MATCH(Q$1,'Fielding Data'!$A$1:$H$1,0),0),"Other")</f>
        <v>5</v>
      </c>
      <c r="R1161" s="14">
        <f>IFERROR(VLOOKUP($A1161,'Fielding Data'!$A:$H,MATCH(R$1,'Fielding Data'!$A$1:$H$1,0),0),"Other")</f>
        <v>13</v>
      </c>
      <c r="S1161" s="14">
        <f>IFERROR(VLOOKUP($A1161,'Fielding Data'!$A:$H,MATCH(S$1,'Fielding Data'!$A$1:$H$1,0),0),"Other")</f>
        <v>1</v>
      </c>
      <c r="T1161" s="14">
        <f>IFERROR(VLOOKUP($A1161,'Fielding Data'!$A:$H,MATCH(T$1,'Fielding Data'!$A$1:$H$1,0),0),"Other")</f>
        <v>1</v>
      </c>
      <c r="U1161" s="14">
        <f>SUMIFS('Fielding Data'!E:E,'Fielding Data'!$A:$A,'Hitting Data'!$A1161)</f>
        <v>5</v>
      </c>
      <c r="V1161" s="14">
        <f>SUMIFS('Fielding Data'!F:F,'Fielding Data'!$A:$A,'Hitting Data'!$A1161)</f>
        <v>13</v>
      </c>
      <c r="W1161" s="14">
        <f>SUMIFS('Fielding Data'!G:G,'Fielding Data'!$A:$A,'Hitting Data'!$A1161)</f>
        <v>1</v>
      </c>
      <c r="X1161" s="14">
        <f>SUMIFS('Fielding Data'!H:H,'Fielding Data'!$A:$A,'Hitting Data'!$A1161)</f>
        <v>1</v>
      </c>
    </row>
    <row r="1162" spans="1:24" x14ac:dyDescent="0.25">
      <c r="A1162" s="14" t="str">
        <f t="shared" si="18"/>
        <v>alvarpe012011</v>
      </c>
      <c r="B1162" s="19" t="s">
        <v>1217</v>
      </c>
      <c r="C1162" s="19">
        <v>2011</v>
      </c>
      <c r="D1162" s="19">
        <v>74</v>
      </c>
      <c r="E1162" s="19">
        <v>235</v>
      </c>
      <c r="F1162" s="19">
        <v>18</v>
      </c>
      <c r="G1162" s="19">
        <v>45</v>
      </c>
      <c r="H1162" s="19">
        <v>9</v>
      </c>
      <c r="I1162" s="19">
        <v>1</v>
      </c>
      <c r="J1162" s="19">
        <v>4</v>
      </c>
      <c r="K1162" s="19">
        <v>19</v>
      </c>
      <c r="L1162" s="19">
        <v>1</v>
      </c>
      <c r="M1162" s="19">
        <v>0</v>
      </c>
      <c r="N1162" s="19">
        <v>24</v>
      </c>
      <c r="O1162" s="19">
        <v>80</v>
      </c>
      <c r="P1162" s="14" t="str">
        <f>IFERROR(VLOOKUP($A1162,'Fielding Data'!$A:$H,MATCH(P$1,'Fielding Data'!$A$1:$H$1,0),0),"Other")</f>
        <v>3B</v>
      </c>
      <c r="Q1162" s="14">
        <f>IFERROR(VLOOKUP($A1162,'Fielding Data'!$A:$H,MATCH(Q$1,'Fielding Data'!$A$1:$H$1,0),0),"Other")</f>
        <v>55</v>
      </c>
      <c r="R1162" s="14">
        <f>IFERROR(VLOOKUP($A1162,'Fielding Data'!$A:$H,MATCH(R$1,'Fielding Data'!$A$1:$H$1,0),0),"Other")</f>
        <v>145</v>
      </c>
      <c r="S1162" s="14">
        <f>IFERROR(VLOOKUP($A1162,'Fielding Data'!$A:$H,MATCH(S$1,'Fielding Data'!$A$1:$H$1,0),0),"Other")</f>
        <v>14</v>
      </c>
      <c r="T1162" s="14">
        <f>IFERROR(VLOOKUP($A1162,'Fielding Data'!$A:$H,MATCH(T$1,'Fielding Data'!$A$1:$H$1,0),0),"Other")</f>
        <v>15</v>
      </c>
      <c r="U1162" s="14">
        <f>SUMIFS('Fielding Data'!E:E,'Fielding Data'!$A:$A,'Hitting Data'!$A1162)</f>
        <v>55</v>
      </c>
      <c r="V1162" s="14">
        <f>SUMIFS('Fielding Data'!F:F,'Fielding Data'!$A:$A,'Hitting Data'!$A1162)</f>
        <v>145</v>
      </c>
      <c r="W1162" s="14">
        <f>SUMIFS('Fielding Data'!G:G,'Fielding Data'!$A:$A,'Hitting Data'!$A1162)</f>
        <v>14</v>
      </c>
      <c r="X1162" s="14">
        <f>SUMIFS('Fielding Data'!H:H,'Fielding Data'!$A:$A,'Hitting Data'!$A1162)</f>
        <v>15</v>
      </c>
    </row>
    <row r="1163" spans="1:24" x14ac:dyDescent="0.25">
      <c r="A1163" s="14" t="str">
        <f t="shared" si="18"/>
        <v>amarial012011</v>
      </c>
      <c r="B1163" s="19" t="s">
        <v>1425</v>
      </c>
      <c r="C1163" s="19">
        <v>2011</v>
      </c>
      <c r="D1163" s="19">
        <v>23</v>
      </c>
      <c r="E1163" s="19">
        <v>52</v>
      </c>
      <c r="F1163" s="19">
        <v>2</v>
      </c>
      <c r="G1163" s="19">
        <v>8</v>
      </c>
      <c r="H1163" s="19">
        <v>3</v>
      </c>
      <c r="I1163" s="19">
        <v>1</v>
      </c>
      <c r="J1163" s="19">
        <v>0</v>
      </c>
      <c r="K1163" s="19">
        <v>5</v>
      </c>
      <c r="L1163" s="19">
        <v>0</v>
      </c>
      <c r="M1163" s="19">
        <v>0</v>
      </c>
      <c r="N1163" s="19">
        <v>2</v>
      </c>
      <c r="O1163" s="19">
        <v>8</v>
      </c>
      <c r="P1163" s="14" t="str">
        <f>IFERROR(VLOOKUP($A1163,'Fielding Data'!$A:$H,MATCH(P$1,'Fielding Data'!$A$1:$H$1,0),0),"Other")</f>
        <v>2B</v>
      </c>
      <c r="Q1163" s="14">
        <f>IFERROR(VLOOKUP($A1163,'Fielding Data'!$A:$H,MATCH(Q$1,'Fielding Data'!$A$1:$H$1,0),0),"Other")</f>
        <v>21</v>
      </c>
      <c r="R1163" s="14">
        <f>IFERROR(VLOOKUP($A1163,'Fielding Data'!$A:$H,MATCH(R$1,'Fielding Data'!$A$1:$H$1,0),0),"Other")</f>
        <v>33</v>
      </c>
      <c r="S1163" s="14">
        <f>IFERROR(VLOOKUP($A1163,'Fielding Data'!$A:$H,MATCH(S$1,'Fielding Data'!$A$1:$H$1,0),0),"Other")</f>
        <v>2</v>
      </c>
      <c r="T1163" s="14">
        <f>IFERROR(VLOOKUP($A1163,'Fielding Data'!$A:$H,MATCH(T$1,'Fielding Data'!$A$1:$H$1,0),0),"Other")</f>
        <v>8</v>
      </c>
      <c r="U1163" s="14">
        <f>SUMIFS('Fielding Data'!E:E,'Fielding Data'!$A:$A,'Hitting Data'!$A1163)</f>
        <v>30</v>
      </c>
      <c r="V1163" s="14">
        <f>SUMIFS('Fielding Data'!F:F,'Fielding Data'!$A:$A,'Hitting Data'!$A1163)</f>
        <v>34</v>
      </c>
      <c r="W1163" s="14">
        <f>SUMIFS('Fielding Data'!G:G,'Fielding Data'!$A:$A,'Hitting Data'!$A1163)</f>
        <v>2</v>
      </c>
      <c r="X1163" s="14">
        <f>SUMIFS('Fielding Data'!H:H,'Fielding Data'!$A:$A,'Hitting Data'!$A1163)</f>
        <v>8</v>
      </c>
    </row>
    <row r="1164" spans="1:24" x14ac:dyDescent="0.25">
      <c r="A1164" s="14" t="str">
        <f t="shared" si="18"/>
        <v>anderbr042011</v>
      </c>
      <c r="B1164" s="19" t="s">
        <v>1039</v>
      </c>
      <c r="C1164" s="19">
        <v>2011</v>
      </c>
      <c r="D1164" s="19">
        <v>13</v>
      </c>
      <c r="E1164" s="19">
        <v>1</v>
      </c>
      <c r="F1164" s="19">
        <v>0</v>
      </c>
      <c r="G1164" s="19">
        <v>0</v>
      </c>
      <c r="H1164" s="19">
        <v>0</v>
      </c>
      <c r="I1164" s="19">
        <v>0</v>
      </c>
      <c r="J1164" s="19">
        <v>0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4" t="str">
        <f>IFERROR(VLOOKUP($A1164,'Fielding Data'!$A:$H,MATCH(P$1,'Fielding Data'!$A$1:$H$1,0),0),"Other")</f>
        <v>P</v>
      </c>
      <c r="Q1164" s="14">
        <f>IFERROR(VLOOKUP($A1164,'Fielding Data'!$A:$H,MATCH(Q$1,'Fielding Data'!$A$1:$H$1,0),0),"Other")</f>
        <v>0</v>
      </c>
      <c r="R1164" s="14">
        <f>IFERROR(VLOOKUP($A1164,'Fielding Data'!$A:$H,MATCH(R$1,'Fielding Data'!$A$1:$H$1,0),0),"Other")</f>
        <v>21</v>
      </c>
      <c r="S1164" s="14">
        <f>IFERROR(VLOOKUP($A1164,'Fielding Data'!$A:$H,MATCH(S$1,'Fielding Data'!$A$1:$H$1,0),0),"Other")</f>
        <v>2</v>
      </c>
      <c r="T1164" s="14">
        <f>IFERROR(VLOOKUP($A1164,'Fielding Data'!$A:$H,MATCH(T$1,'Fielding Data'!$A$1:$H$1,0),0),"Other")</f>
        <v>1</v>
      </c>
      <c r="U1164" s="14">
        <f>SUMIFS('Fielding Data'!E:E,'Fielding Data'!$A:$A,'Hitting Data'!$A1164)</f>
        <v>0</v>
      </c>
      <c r="V1164" s="14">
        <f>SUMIFS('Fielding Data'!F:F,'Fielding Data'!$A:$A,'Hitting Data'!$A1164)</f>
        <v>21</v>
      </c>
      <c r="W1164" s="14">
        <f>SUMIFS('Fielding Data'!G:G,'Fielding Data'!$A:$A,'Hitting Data'!$A1164)</f>
        <v>2</v>
      </c>
      <c r="X1164" s="14">
        <f>SUMIFS('Fielding Data'!H:H,'Fielding Data'!$A:$A,'Hitting Data'!$A1164)</f>
        <v>1</v>
      </c>
    </row>
    <row r="1165" spans="1:24" x14ac:dyDescent="0.25">
      <c r="A1165" s="14" t="str">
        <f t="shared" si="18"/>
        <v>anderla032011</v>
      </c>
      <c r="B1165" s="19" t="s">
        <v>1220</v>
      </c>
      <c r="C1165" s="19">
        <v>2011</v>
      </c>
      <c r="D1165" s="19">
        <v>6</v>
      </c>
      <c r="E1165" s="19">
        <v>5</v>
      </c>
      <c r="F1165" s="19">
        <v>2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  <c r="O1165" s="19">
        <v>3</v>
      </c>
      <c r="P1165" s="14" t="str">
        <f>IFERROR(VLOOKUP($A1165,'Fielding Data'!$A:$H,MATCH(P$1,'Fielding Data'!$A$1:$H$1,0),0),"Other")</f>
        <v>1B</v>
      </c>
      <c r="Q1165" s="14">
        <f>IFERROR(VLOOKUP($A1165,'Fielding Data'!$A:$H,MATCH(Q$1,'Fielding Data'!$A$1:$H$1,0),0),"Other")</f>
        <v>12</v>
      </c>
      <c r="R1165" s="14">
        <f>IFERROR(VLOOKUP($A1165,'Fielding Data'!$A:$H,MATCH(R$1,'Fielding Data'!$A$1:$H$1,0),0),"Other")</f>
        <v>3</v>
      </c>
      <c r="S1165" s="14">
        <f>IFERROR(VLOOKUP($A1165,'Fielding Data'!$A:$H,MATCH(S$1,'Fielding Data'!$A$1:$H$1,0),0),"Other")</f>
        <v>1</v>
      </c>
      <c r="T1165" s="14">
        <f>IFERROR(VLOOKUP($A1165,'Fielding Data'!$A:$H,MATCH(T$1,'Fielding Data'!$A$1:$H$1,0),0),"Other")</f>
        <v>1</v>
      </c>
      <c r="U1165" s="14">
        <f>SUMIFS('Fielding Data'!E:E,'Fielding Data'!$A:$A,'Hitting Data'!$A1165)</f>
        <v>12</v>
      </c>
      <c r="V1165" s="14">
        <f>SUMIFS('Fielding Data'!F:F,'Fielding Data'!$A:$A,'Hitting Data'!$A1165)</f>
        <v>3</v>
      </c>
      <c r="W1165" s="14">
        <f>SUMIFS('Fielding Data'!G:G,'Fielding Data'!$A:$A,'Hitting Data'!$A1165)</f>
        <v>1</v>
      </c>
      <c r="X1165" s="14">
        <f>SUMIFS('Fielding Data'!H:H,'Fielding Data'!$A:$A,'Hitting Data'!$A1165)</f>
        <v>1</v>
      </c>
    </row>
    <row r="1166" spans="1:24" x14ac:dyDescent="0.25">
      <c r="A1166" s="14" t="str">
        <f t="shared" si="18"/>
        <v>andinro012011</v>
      </c>
      <c r="B1166" s="19" t="s">
        <v>512</v>
      </c>
      <c r="C1166" s="19">
        <v>2011</v>
      </c>
      <c r="D1166" s="19">
        <v>139</v>
      </c>
      <c r="E1166" s="19">
        <v>457</v>
      </c>
      <c r="F1166" s="19">
        <v>63</v>
      </c>
      <c r="G1166" s="19">
        <v>120</v>
      </c>
      <c r="H1166" s="19">
        <v>22</v>
      </c>
      <c r="I1166" s="19">
        <v>0</v>
      </c>
      <c r="J1166" s="19">
        <v>5</v>
      </c>
      <c r="K1166" s="19">
        <v>36</v>
      </c>
      <c r="L1166" s="19">
        <v>13</v>
      </c>
      <c r="M1166" s="19">
        <v>3</v>
      </c>
      <c r="N1166" s="19">
        <v>41</v>
      </c>
      <c r="O1166" s="19">
        <v>83</v>
      </c>
      <c r="P1166" s="14" t="str">
        <f>IFERROR(VLOOKUP($A1166,'Fielding Data'!$A:$H,MATCH(P$1,'Fielding Data'!$A$1:$H$1,0),0),"Other")</f>
        <v>2B</v>
      </c>
      <c r="Q1166" s="14">
        <f>IFERROR(VLOOKUP($A1166,'Fielding Data'!$A:$H,MATCH(Q$1,'Fielding Data'!$A$1:$H$1,0),0),"Other")</f>
        <v>159</v>
      </c>
      <c r="R1166" s="14">
        <f>IFERROR(VLOOKUP($A1166,'Fielding Data'!$A:$H,MATCH(R$1,'Fielding Data'!$A$1:$H$1,0),0),"Other")</f>
        <v>239</v>
      </c>
      <c r="S1166" s="14">
        <f>IFERROR(VLOOKUP($A1166,'Fielding Data'!$A:$H,MATCH(S$1,'Fielding Data'!$A$1:$H$1,0),0),"Other")</f>
        <v>4</v>
      </c>
      <c r="T1166" s="14">
        <f>IFERROR(VLOOKUP($A1166,'Fielding Data'!$A:$H,MATCH(T$1,'Fielding Data'!$A$1:$H$1,0),0),"Other")</f>
        <v>63</v>
      </c>
      <c r="U1166" s="14">
        <f>SUMIFS('Fielding Data'!E:E,'Fielding Data'!$A:$A,'Hitting Data'!$A1166)</f>
        <v>207</v>
      </c>
      <c r="V1166" s="14">
        <f>SUMIFS('Fielding Data'!F:F,'Fielding Data'!$A:$A,'Hitting Data'!$A1166)</f>
        <v>378</v>
      </c>
      <c r="W1166" s="14">
        <f>SUMIFS('Fielding Data'!G:G,'Fielding Data'!$A:$A,'Hitting Data'!$A1166)</f>
        <v>10</v>
      </c>
      <c r="X1166" s="14">
        <f>SUMIFS('Fielding Data'!H:H,'Fielding Data'!$A:$A,'Hitting Data'!$A1166)</f>
        <v>86</v>
      </c>
    </row>
    <row r="1167" spans="1:24" x14ac:dyDescent="0.25">
      <c r="A1167" s="14" t="str">
        <f t="shared" si="18"/>
        <v>andruel012011</v>
      </c>
      <c r="B1167" s="19" t="s">
        <v>1040</v>
      </c>
      <c r="C1167" s="19">
        <v>2011</v>
      </c>
      <c r="D1167" s="19">
        <v>150</v>
      </c>
      <c r="E1167" s="19">
        <v>587</v>
      </c>
      <c r="F1167" s="19">
        <v>96</v>
      </c>
      <c r="G1167" s="19">
        <v>164</v>
      </c>
      <c r="H1167" s="19">
        <v>27</v>
      </c>
      <c r="I1167" s="19">
        <v>3</v>
      </c>
      <c r="J1167" s="19">
        <v>5</v>
      </c>
      <c r="K1167" s="19">
        <v>60</v>
      </c>
      <c r="L1167" s="19">
        <v>37</v>
      </c>
      <c r="M1167" s="19">
        <v>12</v>
      </c>
      <c r="N1167" s="19">
        <v>56</v>
      </c>
      <c r="O1167" s="19">
        <v>74</v>
      </c>
      <c r="P1167" s="14" t="str">
        <f>IFERROR(VLOOKUP($A1167,'Fielding Data'!$A:$H,MATCH(P$1,'Fielding Data'!$A$1:$H$1,0),0),"Other")</f>
        <v>SS</v>
      </c>
      <c r="Q1167" s="14">
        <f>IFERROR(VLOOKUP($A1167,'Fielding Data'!$A:$H,MATCH(Q$1,'Fielding Data'!$A$1:$H$1,0),0),"Other")</f>
        <v>245</v>
      </c>
      <c r="R1167" s="14">
        <f>IFERROR(VLOOKUP($A1167,'Fielding Data'!$A:$H,MATCH(R$1,'Fielding Data'!$A$1:$H$1,0),0),"Other")</f>
        <v>407</v>
      </c>
      <c r="S1167" s="14">
        <f>IFERROR(VLOOKUP($A1167,'Fielding Data'!$A:$H,MATCH(S$1,'Fielding Data'!$A$1:$H$1,0),0),"Other")</f>
        <v>25</v>
      </c>
      <c r="T1167" s="14">
        <f>IFERROR(VLOOKUP($A1167,'Fielding Data'!$A:$H,MATCH(T$1,'Fielding Data'!$A$1:$H$1,0),0),"Other")</f>
        <v>102</v>
      </c>
      <c r="U1167" s="14">
        <f>SUMIFS('Fielding Data'!E:E,'Fielding Data'!$A:$A,'Hitting Data'!$A1167)</f>
        <v>245</v>
      </c>
      <c r="V1167" s="14">
        <f>SUMIFS('Fielding Data'!F:F,'Fielding Data'!$A:$A,'Hitting Data'!$A1167)</f>
        <v>407</v>
      </c>
      <c r="W1167" s="14">
        <f>SUMIFS('Fielding Data'!G:G,'Fielding Data'!$A:$A,'Hitting Data'!$A1167)</f>
        <v>25</v>
      </c>
      <c r="X1167" s="14">
        <f>SUMIFS('Fielding Data'!H:H,'Fielding Data'!$A:$A,'Hitting Data'!$A1167)</f>
        <v>102</v>
      </c>
    </row>
    <row r="1168" spans="1:24" x14ac:dyDescent="0.25">
      <c r="A1168" s="14" t="str">
        <f t="shared" si="18"/>
        <v>anglema012011</v>
      </c>
      <c r="B1168" s="19" t="s">
        <v>1426</v>
      </c>
      <c r="C1168" s="19">
        <v>2011</v>
      </c>
      <c r="D1168" s="19">
        <v>31</v>
      </c>
      <c r="E1168" s="19">
        <v>79</v>
      </c>
      <c r="F1168" s="19">
        <v>12</v>
      </c>
      <c r="G1168" s="19">
        <v>14</v>
      </c>
      <c r="H1168" s="19">
        <v>4</v>
      </c>
      <c r="I1168" s="19">
        <v>0</v>
      </c>
      <c r="J1168" s="19">
        <v>1</v>
      </c>
      <c r="K1168" s="19">
        <v>7</v>
      </c>
      <c r="L1168" s="19">
        <v>11</v>
      </c>
      <c r="M1168" s="19">
        <v>1</v>
      </c>
      <c r="N1168" s="19">
        <v>12</v>
      </c>
      <c r="O1168" s="19">
        <v>13</v>
      </c>
      <c r="P1168" s="14" t="str">
        <f>IFERROR(VLOOKUP($A1168,'Fielding Data'!$A:$H,MATCH(P$1,'Fielding Data'!$A$1:$H$1,0),0),"Other")</f>
        <v>CF</v>
      </c>
      <c r="Q1168" s="14">
        <f>IFERROR(VLOOKUP($A1168,'Fielding Data'!$A:$H,MATCH(Q$1,'Fielding Data'!$A$1:$H$1,0),0),"Other")</f>
        <v>0</v>
      </c>
      <c r="R1168" s="14">
        <f>IFERROR(VLOOKUP($A1168,'Fielding Data'!$A:$H,MATCH(R$1,'Fielding Data'!$A$1:$H$1,0),0),"Other")</f>
        <v>0</v>
      </c>
      <c r="S1168" s="14">
        <f>IFERROR(VLOOKUP($A1168,'Fielding Data'!$A:$H,MATCH(S$1,'Fielding Data'!$A$1:$H$1,0),0),"Other")</f>
        <v>0</v>
      </c>
      <c r="T1168" s="14">
        <f>IFERROR(VLOOKUP($A1168,'Fielding Data'!$A:$H,MATCH(T$1,'Fielding Data'!$A$1:$H$1,0),0),"Other")</f>
        <v>0</v>
      </c>
      <c r="U1168" s="14">
        <f>SUMIFS('Fielding Data'!E:E,'Fielding Data'!$A:$A,'Hitting Data'!$A1168)</f>
        <v>62</v>
      </c>
      <c r="V1168" s="14">
        <f>SUMIFS('Fielding Data'!F:F,'Fielding Data'!$A:$A,'Hitting Data'!$A1168)</f>
        <v>0</v>
      </c>
      <c r="W1168" s="14">
        <f>SUMIFS('Fielding Data'!G:G,'Fielding Data'!$A:$A,'Hitting Data'!$A1168)</f>
        <v>2</v>
      </c>
      <c r="X1168" s="14">
        <f>SUMIFS('Fielding Data'!H:H,'Fielding Data'!$A:$A,'Hitting Data'!$A1168)</f>
        <v>0</v>
      </c>
    </row>
    <row r="1169" spans="1:24" x14ac:dyDescent="0.25">
      <c r="A1169" s="14" t="str">
        <f t="shared" si="18"/>
        <v>ankieri012011</v>
      </c>
      <c r="B1169" s="19" t="s">
        <v>49</v>
      </c>
      <c r="C1169" s="19">
        <v>2011</v>
      </c>
      <c r="D1169" s="19">
        <v>122</v>
      </c>
      <c r="E1169" s="19">
        <v>380</v>
      </c>
      <c r="F1169" s="19">
        <v>46</v>
      </c>
      <c r="G1169" s="19">
        <v>91</v>
      </c>
      <c r="H1169" s="19">
        <v>20</v>
      </c>
      <c r="I1169" s="19">
        <v>0</v>
      </c>
      <c r="J1169" s="19">
        <v>9</v>
      </c>
      <c r="K1169" s="19">
        <v>37</v>
      </c>
      <c r="L1169" s="19">
        <v>10</v>
      </c>
      <c r="M1169" s="19">
        <v>3</v>
      </c>
      <c r="N1169" s="19">
        <v>29</v>
      </c>
      <c r="O1169" s="19">
        <v>96</v>
      </c>
      <c r="P1169" s="14" t="str">
        <f>IFERROR(VLOOKUP($A1169,'Fielding Data'!$A:$H,MATCH(P$1,'Fielding Data'!$A$1:$H$1,0),0),"Other")</f>
        <v>CF</v>
      </c>
      <c r="Q1169" s="14">
        <f>IFERROR(VLOOKUP($A1169,'Fielding Data'!$A:$H,MATCH(Q$1,'Fielding Data'!$A$1:$H$1,0),0),"Other")</f>
        <v>0</v>
      </c>
      <c r="R1169" s="14">
        <f>IFERROR(VLOOKUP($A1169,'Fielding Data'!$A:$H,MATCH(R$1,'Fielding Data'!$A$1:$H$1,0),0),"Other")</f>
        <v>0</v>
      </c>
      <c r="S1169" s="14">
        <f>IFERROR(VLOOKUP($A1169,'Fielding Data'!$A:$H,MATCH(S$1,'Fielding Data'!$A$1:$H$1,0),0),"Other")</f>
        <v>0</v>
      </c>
      <c r="T1169" s="14">
        <f>IFERROR(VLOOKUP($A1169,'Fielding Data'!$A:$H,MATCH(T$1,'Fielding Data'!$A$1:$H$1,0),0),"Other")</f>
        <v>0</v>
      </c>
      <c r="U1169" s="14">
        <f>SUMIFS('Fielding Data'!E:E,'Fielding Data'!$A:$A,'Hitting Data'!$A1169)</f>
        <v>245</v>
      </c>
      <c r="V1169" s="14">
        <f>SUMIFS('Fielding Data'!F:F,'Fielding Data'!$A:$A,'Hitting Data'!$A1169)</f>
        <v>9</v>
      </c>
      <c r="W1169" s="14">
        <f>SUMIFS('Fielding Data'!G:G,'Fielding Data'!$A:$A,'Hitting Data'!$A1169)</f>
        <v>1</v>
      </c>
      <c r="X1169" s="14">
        <f>SUMIFS('Fielding Data'!H:H,'Fielding Data'!$A:$A,'Hitting Data'!$A1169)</f>
        <v>0</v>
      </c>
    </row>
    <row r="1170" spans="1:24" x14ac:dyDescent="0.25">
      <c r="A1170" s="14" t="str">
        <f t="shared" si="18"/>
        <v>arencjp012011</v>
      </c>
      <c r="B1170" s="19" t="s">
        <v>1221</v>
      </c>
      <c r="C1170" s="19">
        <v>2011</v>
      </c>
      <c r="D1170" s="19">
        <v>129</v>
      </c>
      <c r="E1170" s="19">
        <v>443</v>
      </c>
      <c r="F1170" s="19">
        <v>47</v>
      </c>
      <c r="G1170" s="19">
        <v>97</v>
      </c>
      <c r="H1170" s="19">
        <v>20</v>
      </c>
      <c r="I1170" s="19">
        <v>4</v>
      </c>
      <c r="J1170" s="19">
        <v>23</v>
      </c>
      <c r="K1170" s="19">
        <v>78</v>
      </c>
      <c r="L1170" s="19">
        <v>1</v>
      </c>
      <c r="M1170" s="19">
        <v>1</v>
      </c>
      <c r="N1170" s="19">
        <v>36</v>
      </c>
      <c r="O1170" s="19">
        <v>133</v>
      </c>
      <c r="P1170" s="14" t="str">
        <f>IFERROR(VLOOKUP($A1170,'Fielding Data'!$A:$H,MATCH(P$1,'Fielding Data'!$A$1:$H$1,0),0),"Other")</f>
        <v>C</v>
      </c>
      <c r="Q1170" s="14">
        <f>IFERROR(VLOOKUP($A1170,'Fielding Data'!$A:$H,MATCH(Q$1,'Fielding Data'!$A$1:$H$1,0),0),"Other")</f>
        <v>822</v>
      </c>
      <c r="R1170" s="14">
        <f>IFERROR(VLOOKUP($A1170,'Fielding Data'!$A:$H,MATCH(R$1,'Fielding Data'!$A$1:$H$1,0),0),"Other")</f>
        <v>72</v>
      </c>
      <c r="S1170" s="14">
        <f>IFERROR(VLOOKUP($A1170,'Fielding Data'!$A:$H,MATCH(S$1,'Fielding Data'!$A$1:$H$1,0),0),"Other")</f>
        <v>6</v>
      </c>
      <c r="T1170" s="14">
        <f>IFERROR(VLOOKUP($A1170,'Fielding Data'!$A:$H,MATCH(T$1,'Fielding Data'!$A$1:$H$1,0),0),"Other")</f>
        <v>4</v>
      </c>
      <c r="U1170" s="14">
        <f>SUMIFS('Fielding Data'!E:E,'Fielding Data'!$A:$A,'Hitting Data'!$A1170)</f>
        <v>822</v>
      </c>
      <c r="V1170" s="14">
        <f>SUMIFS('Fielding Data'!F:F,'Fielding Data'!$A:$A,'Hitting Data'!$A1170)</f>
        <v>72</v>
      </c>
      <c r="W1170" s="14">
        <f>SUMIFS('Fielding Data'!G:G,'Fielding Data'!$A:$A,'Hitting Data'!$A1170)</f>
        <v>6</v>
      </c>
      <c r="X1170" s="14">
        <f>SUMIFS('Fielding Data'!H:H,'Fielding Data'!$A:$A,'Hitting Data'!$A1170)</f>
        <v>4</v>
      </c>
    </row>
    <row r="1171" spans="1:24" x14ac:dyDescent="0.25">
      <c r="A1171" s="14" t="str">
        <f t="shared" si="18"/>
        <v>arredjo012011</v>
      </c>
      <c r="B1171" s="19" t="s">
        <v>873</v>
      </c>
      <c r="C1171" s="19">
        <v>2011</v>
      </c>
      <c r="D1171" s="19">
        <v>53</v>
      </c>
      <c r="E1171" s="19">
        <v>2</v>
      </c>
      <c r="F1171" s="19">
        <v>0</v>
      </c>
      <c r="G1171" s="19">
        <v>1</v>
      </c>
      <c r="H1171" s="19">
        <v>0</v>
      </c>
      <c r="I1171" s="19">
        <v>0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1</v>
      </c>
      <c r="P1171" s="14" t="str">
        <f>IFERROR(VLOOKUP($A1171,'Fielding Data'!$A:$H,MATCH(P$1,'Fielding Data'!$A$1:$H$1,0),0),"Other")</f>
        <v>P</v>
      </c>
      <c r="Q1171" s="14">
        <f>IFERROR(VLOOKUP($A1171,'Fielding Data'!$A:$H,MATCH(Q$1,'Fielding Data'!$A$1:$H$1,0),0),"Other")</f>
        <v>10</v>
      </c>
      <c r="R1171" s="14">
        <f>IFERROR(VLOOKUP($A1171,'Fielding Data'!$A:$H,MATCH(R$1,'Fielding Data'!$A$1:$H$1,0),0),"Other")</f>
        <v>1</v>
      </c>
      <c r="S1171" s="14">
        <f>IFERROR(VLOOKUP($A1171,'Fielding Data'!$A:$H,MATCH(S$1,'Fielding Data'!$A$1:$H$1,0),0),"Other")</f>
        <v>0</v>
      </c>
      <c r="T1171" s="14">
        <f>IFERROR(VLOOKUP($A1171,'Fielding Data'!$A:$H,MATCH(T$1,'Fielding Data'!$A$1:$H$1,0),0),"Other")</f>
        <v>0</v>
      </c>
      <c r="U1171" s="14">
        <f>SUMIFS('Fielding Data'!E:E,'Fielding Data'!$A:$A,'Hitting Data'!$A1171)</f>
        <v>10</v>
      </c>
      <c r="V1171" s="14">
        <f>SUMIFS('Fielding Data'!F:F,'Fielding Data'!$A:$A,'Hitting Data'!$A1171)</f>
        <v>1</v>
      </c>
      <c r="W1171" s="14">
        <f>SUMIFS('Fielding Data'!G:G,'Fielding Data'!$A:$A,'Hitting Data'!$A1171)</f>
        <v>0</v>
      </c>
      <c r="X1171" s="14">
        <f>SUMIFS('Fielding Data'!H:H,'Fielding Data'!$A:$A,'Hitting Data'!$A1171)</f>
        <v>0</v>
      </c>
    </row>
    <row r="1172" spans="1:24" x14ac:dyDescent="0.25">
      <c r="A1172" s="14" t="str">
        <f t="shared" si="18"/>
        <v>arrieja012011</v>
      </c>
      <c r="B1172" s="19" t="s">
        <v>1222</v>
      </c>
      <c r="C1172" s="19">
        <v>2011</v>
      </c>
      <c r="D1172" s="19">
        <v>22</v>
      </c>
      <c r="E1172" s="19">
        <v>4</v>
      </c>
      <c r="F1172" s="19">
        <v>0</v>
      </c>
      <c r="G1172" s="19">
        <v>1</v>
      </c>
      <c r="H1172" s="19">
        <v>0</v>
      </c>
      <c r="I1172" s="19">
        <v>0</v>
      </c>
      <c r="J1172" s="19">
        <v>0</v>
      </c>
      <c r="K1172" s="19">
        <v>1</v>
      </c>
      <c r="L1172" s="19">
        <v>0</v>
      </c>
      <c r="M1172" s="19">
        <v>0</v>
      </c>
      <c r="N1172" s="19">
        <v>0</v>
      </c>
      <c r="O1172" s="19">
        <v>1</v>
      </c>
      <c r="P1172" s="14" t="str">
        <f>IFERROR(VLOOKUP($A1172,'Fielding Data'!$A:$H,MATCH(P$1,'Fielding Data'!$A$1:$H$1,0),0),"Other")</f>
        <v>P</v>
      </c>
      <c r="Q1172" s="14">
        <f>IFERROR(VLOOKUP($A1172,'Fielding Data'!$A:$H,MATCH(Q$1,'Fielding Data'!$A$1:$H$1,0),0),"Other")</f>
        <v>9</v>
      </c>
      <c r="R1172" s="14">
        <f>IFERROR(VLOOKUP($A1172,'Fielding Data'!$A:$H,MATCH(R$1,'Fielding Data'!$A$1:$H$1,0),0),"Other")</f>
        <v>16</v>
      </c>
      <c r="S1172" s="14">
        <f>IFERROR(VLOOKUP($A1172,'Fielding Data'!$A:$H,MATCH(S$1,'Fielding Data'!$A$1:$H$1,0),0),"Other")</f>
        <v>3</v>
      </c>
      <c r="T1172" s="14">
        <f>IFERROR(VLOOKUP($A1172,'Fielding Data'!$A:$H,MATCH(T$1,'Fielding Data'!$A$1:$H$1,0),0),"Other")</f>
        <v>3</v>
      </c>
      <c r="U1172" s="14">
        <f>SUMIFS('Fielding Data'!E:E,'Fielding Data'!$A:$A,'Hitting Data'!$A1172)</f>
        <v>9</v>
      </c>
      <c r="V1172" s="14">
        <f>SUMIFS('Fielding Data'!F:F,'Fielding Data'!$A:$A,'Hitting Data'!$A1172)</f>
        <v>16</v>
      </c>
      <c r="W1172" s="14">
        <f>SUMIFS('Fielding Data'!G:G,'Fielding Data'!$A:$A,'Hitting Data'!$A1172)</f>
        <v>3</v>
      </c>
      <c r="X1172" s="14">
        <f>SUMIFS('Fielding Data'!H:H,'Fielding Data'!$A:$A,'Hitting Data'!$A1172)</f>
        <v>3</v>
      </c>
    </row>
    <row r="1173" spans="1:24" x14ac:dyDescent="0.25">
      <c r="A1173" s="14" t="str">
        <f t="shared" si="18"/>
        <v>arroybr012011</v>
      </c>
      <c r="B1173" s="19" t="s">
        <v>50</v>
      </c>
      <c r="C1173" s="19">
        <v>2011</v>
      </c>
      <c r="D1173" s="19">
        <v>36</v>
      </c>
      <c r="E1173" s="19">
        <v>57</v>
      </c>
      <c r="F1173" s="19">
        <v>1</v>
      </c>
      <c r="G1173" s="19">
        <v>6</v>
      </c>
      <c r="H1173" s="19">
        <v>2</v>
      </c>
      <c r="I1173" s="19">
        <v>0</v>
      </c>
      <c r="J1173" s="19">
        <v>0</v>
      </c>
      <c r="K1173" s="19">
        <v>2</v>
      </c>
      <c r="L1173" s="19">
        <v>0</v>
      </c>
      <c r="M1173" s="19">
        <v>0</v>
      </c>
      <c r="N1173" s="19">
        <v>1</v>
      </c>
      <c r="O1173" s="19">
        <v>27</v>
      </c>
      <c r="P1173" s="14" t="str">
        <f>IFERROR(VLOOKUP($A1173,'Fielding Data'!$A:$H,MATCH(P$1,'Fielding Data'!$A$1:$H$1,0),0),"Other")</f>
        <v>P</v>
      </c>
      <c r="Q1173" s="14">
        <f>IFERROR(VLOOKUP($A1173,'Fielding Data'!$A:$H,MATCH(Q$1,'Fielding Data'!$A$1:$H$1,0),0),"Other")</f>
        <v>22</v>
      </c>
      <c r="R1173" s="14">
        <f>IFERROR(VLOOKUP($A1173,'Fielding Data'!$A:$H,MATCH(R$1,'Fielding Data'!$A$1:$H$1,0),0),"Other")</f>
        <v>30</v>
      </c>
      <c r="S1173" s="14">
        <f>IFERROR(VLOOKUP($A1173,'Fielding Data'!$A:$H,MATCH(S$1,'Fielding Data'!$A$1:$H$1,0),0),"Other")</f>
        <v>4</v>
      </c>
      <c r="T1173" s="14">
        <f>IFERROR(VLOOKUP($A1173,'Fielding Data'!$A:$H,MATCH(T$1,'Fielding Data'!$A$1:$H$1,0),0),"Other")</f>
        <v>2</v>
      </c>
      <c r="U1173" s="14">
        <f>SUMIFS('Fielding Data'!E:E,'Fielding Data'!$A:$A,'Hitting Data'!$A1173)</f>
        <v>22</v>
      </c>
      <c r="V1173" s="14">
        <f>SUMIFS('Fielding Data'!F:F,'Fielding Data'!$A:$A,'Hitting Data'!$A1173)</f>
        <v>30</v>
      </c>
      <c r="W1173" s="14">
        <f>SUMIFS('Fielding Data'!G:G,'Fielding Data'!$A:$A,'Hitting Data'!$A1173)</f>
        <v>4</v>
      </c>
      <c r="X1173" s="14">
        <f>SUMIFS('Fielding Data'!H:H,'Fielding Data'!$A:$A,'Hitting Data'!$A1173)</f>
        <v>2</v>
      </c>
    </row>
    <row r="1174" spans="1:24" x14ac:dyDescent="0.25">
      <c r="A1174" s="14" t="str">
        <f t="shared" si="18"/>
        <v>ascanjo012011</v>
      </c>
      <c r="B1174" s="19" t="s">
        <v>752</v>
      </c>
      <c r="C1174" s="19">
        <v>2011</v>
      </c>
      <c r="D1174" s="19">
        <v>8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4" t="str">
        <f>IFERROR(VLOOKUP($A1174,'Fielding Data'!$A:$H,MATCH(P$1,'Fielding Data'!$A$1:$H$1,0),0),"Other")</f>
        <v>P</v>
      </c>
      <c r="Q1174" s="14">
        <f>IFERROR(VLOOKUP($A1174,'Fielding Data'!$A:$H,MATCH(Q$1,'Fielding Data'!$A$1:$H$1,0),0),"Other")</f>
        <v>0</v>
      </c>
      <c r="R1174" s="14">
        <f>IFERROR(VLOOKUP($A1174,'Fielding Data'!$A:$H,MATCH(R$1,'Fielding Data'!$A$1:$H$1,0),0),"Other")</f>
        <v>0</v>
      </c>
      <c r="S1174" s="14">
        <f>IFERROR(VLOOKUP($A1174,'Fielding Data'!$A:$H,MATCH(S$1,'Fielding Data'!$A$1:$H$1,0),0),"Other")</f>
        <v>0</v>
      </c>
      <c r="T1174" s="14">
        <f>IFERROR(VLOOKUP($A1174,'Fielding Data'!$A:$H,MATCH(T$1,'Fielding Data'!$A$1:$H$1,0),0),"Other")</f>
        <v>0</v>
      </c>
      <c r="U1174" s="14">
        <f>SUMIFS('Fielding Data'!E:E,'Fielding Data'!$A:$A,'Hitting Data'!$A1174)</f>
        <v>0</v>
      </c>
      <c r="V1174" s="14">
        <f>SUMIFS('Fielding Data'!F:F,'Fielding Data'!$A:$A,'Hitting Data'!$A1174)</f>
        <v>0</v>
      </c>
      <c r="W1174" s="14">
        <f>SUMIFS('Fielding Data'!G:G,'Fielding Data'!$A:$A,'Hitting Data'!$A1174)</f>
        <v>0</v>
      </c>
      <c r="X1174" s="14">
        <f>SUMIFS('Fielding Data'!H:H,'Fielding Data'!$A:$A,'Hitting Data'!$A1174)</f>
        <v>0</v>
      </c>
    </row>
    <row r="1175" spans="1:24" x14ac:dyDescent="0.25">
      <c r="A1175" s="14" t="str">
        <f t="shared" si="18"/>
        <v>atchisc012011</v>
      </c>
      <c r="B1175" s="19" t="s">
        <v>416</v>
      </c>
      <c r="C1175" s="19">
        <v>2011</v>
      </c>
      <c r="D1175" s="19">
        <v>18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4" t="str">
        <f>IFERROR(VLOOKUP($A1175,'Fielding Data'!$A:$H,MATCH(P$1,'Fielding Data'!$A$1:$H$1,0),0),"Other")</f>
        <v>P</v>
      </c>
      <c r="Q1175" s="14">
        <f>IFERROR(VLOOKUP($A1175,'Fielding Data'!$A:$H,MATCH(Q$1,'Fielding Data'!$A$1:$H$1,0),0),"Other")</f>
        <v>2</v>
      </c>
      <c r="R1175" s="14">
        <f>IFERROR(VLOOKUP($A1175,'Fielding Data'!$A:$H,MATCH(R$1,'Fielding Data'!$A$1:$H$1,0),0),"Other")</f>
        <v>3</v>
      </c>
      <c r="S1175" s="14">
        <f>IFERROR(VLOOKUP($A1175,'Fielding Data'!$A:$H,MATCH(S$1,'Fielding Data'!$A$1:$H$1,0),0),"Other")</f>
        <v>1</v>
      </c>
      <c r="T1175" s="14">
        <f>IFERROR(VLOOKUP($A1175,'Fielding Data'!$A:$H,MATCH(T$1,'Fielding Data'!$A$1:$H$1,0),0),"Other")</f>
        <v>0</v>
      </c>
      <c r="U1175" s="14">
        <f>SUMIFS('Fielding Data'!E:E,'Fielding Data'!$A:$A,'Hitting Data'!$A1175)</f>
        <v>2</v>
      </c>
      <c r="V1175" s="14">
        <f>SUMIFS('Fielding Data'!F:F,'Fielding Data'!$A:$A,'Hitting Data'!$A1175)</f>
        <v>3</v>
      </c>
      <c r="W1175" s="14">
        <f>SUMIFS('Fielding Data'!G:G,'Fielding Data'!$A:$A,'Hitting Data'!$A1175)</f>
        <v>1</v>
      </c>
      <c r="X1175" s="14">
        <f>SUMIFS('Fielding Data'!H:H,'Fielding Data'!$A:$A,'Hitting Data'!$A1175)</f>
        <v>0</v>
      </c>
    </row>
    <row r="1176" spans="1:24" x14ac:dyDescent="0.25">
      <c r="A1176" s="14" t="str">
        <f t="shared" si="18"/>
        <v>atkinmi012011</v>
      </c>
      <c r="B1176" s="19" t="s">
        <v>1041</v>
      </c>
      <c r="C1176" s="19">
        <v>2011</v>
      </c>
      <c r="D1176" s="19">
        <v>3</v>
      </c>
      <c r="E1176" s="19">
        <v>0</v>
      </c>
      <c r="F1176" s="19">
        <v>0</v>
      </c>
      <c r="G1176" s="19">
        <v>0</v>
      </c>
      <c r="H1176" s="19">
        <v>0</v>
      </c>
      <c r="I1176" s="19">
        <v>0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4" t="str">
        <f>IFERROR(VLOOKUP($A1176,'Fielding Data'!$A:$H,MATCH(P$1,'Fielding Data'!$A$1:$H$1,0),0),"Other")</f>
        <v>P</v>
      </c>
      <c r="Q1176" s="14">
        <f>IFERROR(VLOOKUP($A1176,'Fielding Data'!$A:$H,MATCH(Q$1,'Fielding Data'!$A$1:$H$1,0),0),"Other")</f>
        <v>1</v>
      </c>
      <c r="R1176" s="14">
        <f>IFERROR(VLOOKUP($A1176,'Fielding Data'!$A:$H,MATCH(R$1,'Fielding Data'!$A$1:$H$1,0),0),"Other")</f>
        <v>0</v>
      </c>
      <c r="S1176" s="14">
        <f>IFERROR(VLOOKUP($A1176,'Fielding Data'!$A:$H,MATCH(S$1,'Fielding Data'!$A$1:$H$1,0),0),"Other")</f>
        <v>0</v>
      </c>
      <c r="T1176" s="14">
        <f>IFERROR(VLOOKUP($A1176,'Fielding Data'!$A:$H,MATCH(T$1,'Fielding Data'!$A$1:$H$1,0),0),"Other")</f>
        <v>0</v>
      </c>
      <c r="U1176" s="14">
        <f>SUMIFS('Fielding Data'!E:E,'Fielding Data'!$A:$A,'Hitting Data'!$A1176)</f>
        <v>1</v>
      </c>
      <c r="V1176" s="14">
        <f>SUMIFS('Fielding Data'!F:F,'Fielding Data'!$A:$A,'Hitting Data'!$A1176)</f>
        <v>0</v>
      </c>
      <c r="W1176" s="14">
        <f>SUMIFS('Fielding Data'!G:G,'Fielding Data'!$A:$A,'Hitting Data'!$A1176)</f>
        <v>0</v>
      </c>
      <c r="X1176" s="14">
        <f>SUMIFS('Fielding Data'!H:H,'Fielding Data'!$A:$A,'Hitting Data'!$A1176)</f>
        <v>0</v>
      </c>
    </row>
    <row r="1177" spans="1:24" x14ac:dyDescent="0.25">
      <c r="A1177" s="14" t="str">
        <f t="shared" si="18"/>
        <v>augenbr012011</v>
      </c>
      <c r="B1177" s="19" t="s">
        <v>1042</v>
      </c>
      <c r="C1177" s="19">
        <v>2011</v>
      </c>
      <c r="D1177" s="19">
        <v>5</v>
      </c>
      <c r="E1177" s="19">
        <v>1</v>
      </c>
      <c r="F1177" s="19">
        <v>0</v>
      </c>
      <c r="G1177" s="19">
        <v>1</v>
      </c>
      <c r="H1177" s="19">
        <v>0</v>
      </c>
      <c r="I1177" s="19">
        <v>0</v>
      </c>
      <c r="J1177" s="19">
        <v>0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4" t="str">
        <f>IFERROR(VLOOKUP($A1177,'Fielding Data'!$A:$H,MATCH(P$1,'Fielding Data'!$A$1:$H$1,0),0),"Other")</f>
        <v>P</v>
      </c>
      <c r="Q1177" s="14">
        <f>IFERROR(VLOOKUP($A1177,'Fielding Data'!$A:$H,MATCH(Q$1,'Fielding Data'!$A$1:$H$1,0),0),"Other")</f>
        <v>0</v>
      </c>
      <c r="R1177" s="14">
        <f>IFERROR(VLOOKUP($A1177,'Fielding Data'!$A:$H,MATCH(R$1,'Fielding Data'!$A$1:$H$1,0),0),"Other")</f>
        <v>1</v>
      </c>
      <c r="S1177" s="14">
        <f>IFERROR(VLOOKUP($A1177,'Fielding Data'!$A:$H,MATCH(S$1,'Fielding Data'!$A$1:$H$1,0),0),"Other")</f>
        <v>0</v>
      </c>
      <c r="T1177" s="14">
        <f>IFERROR(VLOOKUP($A1177,'Fielding Data'!$A:$H,MATCH(T$1,'Fielding Data'!$A$1:$H$1,0),0),"Other")</f>
        <v>0</v>
      </c>
      <c r="U1177" s="14">
        <f>SUMIFS('Fielding Data'!E:E,'Fielding Data'!$A:$A,'Hitting Data'!$A1177)</f>
        <v>0</v>
      </c>
      <c r="V1177" s="14">
        <f>SUMIFS('Fielding Data'!F:F,'Fielding Data'!$A:$A,'Hitting Data'!$A1177)</f>
        <v>1</v>
      </c>
      <c r="W1177" s="14">
        <f>SUMIFS('Fielding Data'!G:G,'Fielding Data'!$A:$A,'Hitting Data'!$A1177)</f>
        <v>0</v>
      </c>
      <c r="X1177" s="14">
        <f>SUMIFS('Fielding Data'!H:H,'Fielding Data'!$A:$A,'Hitting Data'!$A1177)</f>
        <v>0</v>
      </c>
    </row>
    <row r="1178" spans="1:24" x14ac:dyDescent="0.25">
      <c r="A1178" s="14" t="str">
        <f t="shared" si="18"/>
        <v>avilaal012011</v>
      </c>
      <c r="B1178" s="19" t="s">
        <v>1043</v>
      </c>
      <c r="C1178" s="19">
        <v>2011</v>
      </c>
      <c r="D1178" s="19">
        <v>141</v>
      </c>
      <c r="E1178" s="19">
        <v>464</v>
      </c>
      <c r="F1178" s="19">
        <v>63</v>
      </c>
      <c r="G1178" s="19">
        <v>137</v>
      </c>
      <c r="H1178" s="19">
        <v>33</v>
      </c>
      <c r="I1178" s="19">
        <v>4</v>
      </c>
      <c r="J1178" s="19">
        <v>19</v>
      </c>
      <c r="K1178" s="19">
        <v>82</v>
      </c>
      <c r="L1178" s="19">
        <v>3</v>
      </c>
      <c r="M1178" s="19">
        <v>1</v>
      </c>
      <c r="N1178" s="19">
        <v>73</v>
      </c>
      <c r="O1178" s="19">
        <v>131</v>
      </c>
      <c r="P1178" s="14" t="str">
        <f>IFERROR(VLOOKUP($A1178,'Fielding Data'!$A:$H,MATCH(P$1,'Fielding Data'!$A$1:$H$1,0),0),"Other")</f>
        <v>3B</v>
      </c>
      <c r="Q1178" s="14">
        <f>IFERROR(VLOOKUP($A1178,'Fielding Data'!$A:$H,MATCH(Q$1,'Fielding Data'!$A$1:$H$1,0),0),"Other")</f>
        <v>0</v>
      </c>
      <c r="R1178" s="14">
        <f>IFERROR(VLOOKUP($A1178,'Fielding Data'!$A:$H,MATCH(R$1,'Fielding Data'!$A$1:$H$1,0),0),"Other")</f>
        <v>1</v>
      </c>
      <c r="S1178" s="14">
        <f>IFERROR(VLOOKUP($A1178,'Fielding Data'!$A:$H,MATCH(S$1,'Fielding Data'!$A$1:$H$1,0),0),"Other")</f>
        <v>1</v>
      </c>
      <c r="T1178" s="14">
        <f>IFERROR(VLOOKUP($A1178,'Fielding Data'!$A:$H,MATCH(T$1,'Fielding Data'!$A$1:$H$1,0),0),"Other")</f>
        <v>0</v>
      </c>
      <c r="U1178" s="14">
        <f>SUMIFS('Fielding Data'!E:E,'Fielding Data'!$A:$A,'Hitting Data'!$A1178)</f>
        <v>940</v>
      </c>
      <c r="V1178" s="14">
        <f>SUMIFS('Fielding Data'!F:F,'Fielding Data'!$A:$A,'Hitting Data'!$A1178)</f>
        <v>74</v>
      </c>
      <c r="W1178" s="14">
        <f>SUMIFS('Fielding Data'!G:G,'Fielding Data'!$A:$A,'Hitting Data'!$A1178)</f>
        <v>6</v>
      </c>
      <c r="X1178" s="14">
        <f>SUMIFS('Fielding Data'!H:H,'Fielding Data'!$A:$A,'Hitting Data'!$A1178)</f>
        <v>14</v>
      </c>
    </row>
    <row r="1179" spans="1:24" x14ac:dyDescent="0.25">
      <c r="A1179" s="14" t="str">
        <f t="shared" si="18"/>
        <v>axelrdy012011</v>
      </c>
      <c r="B1179" s="19" t="s">
        <v>1427</v>
      </c>
      <c r="C1179" s="19">
        <v>2011</v>
      </c>
      <c r="D1179" s="19">
        <v>4</v>
      </c>
      <c r="E1179" s="19">
        <v>0</v>
      </c>
      <c r="F1179" s="19">
        <v>0</v>
      </c>
      <c r="G1179" s="19">
        <v>0</v>
      </c>
      <c r="H1179" s="19">
        <v>0</v>
      </c>
      <c r="I1179" s="19">
        <v>0</v>
      </c>
      <c r="J1179" s="19">
        <v>0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4" t="str">
        <f>IFERROR(VLOOKUP($A1179,'Fielding Data'!$A:$H,MATCH(P$1,'Fielding Data'!$A$1:$H$1,0),0),"Other")</f>
        <v>P</v>
      </c>
      <c r="Q1179" s="14">
        <f>IFERROR(VLOOKUP($A1179,'Fielding Data'!$A:$H,MATCH(Q$1,'Fielding Data'!$A$1:$H$1,0),0),"Other")</f>
        <v>3</v>
      </c>
      <c r="R1179" s="14">
        <f>IFERROR(VLOOKUP($A1179,'Fielding Data'!$A:$H,MATCH(R$1,'Fielding Data'!$A$1:$H$1,0),0),"Other")</f>
        <v>4</v>
      </c>
      <c r="S1179" s="14">
        <f>IFERROR(VLOOKUP($A1179,'Fielding Data'!$A:$H,MATCH(S$1,'Fielding Data'!$A$1:$H$1,0),0),"Other")</f>
        <v>0</v>
      </c>
      <c r="T1179" s="14">
        <f>IFERROR(VLOOKUP($A1179,'Fielding Data'!$A:$H,MATCH(T$1,'Fielding Data'!$A$1:$H$1,0),0),"Other")</f>
        <v>2</v>
      </c>
      <c r="U1179" s="14">
        <f>SUMIFS('Fielding Data'!E:E,'Fielding Data'!$A:$A,'Hitting Data'!$A1179)</f>
        <v>3</v>
      </c>
      <c r="V1179" s="14">
        <f>SUMIFS('Fielding Data'!F:F,'Fielding Data'!$A:$A,'Hitting Data'!$A1179)</f>
        <v>4</v>
      </c>
      <c r="W1179" s="14">
        <f>SUMIFS('Fielding Data'!G:G,'Fielding Data'!$A:$A,'Hitting Data'!$A1179)</f>
        <v>0</v>
      </c>
      <c r="X1179" s="14">
        <f>SUMIFS('Fielding Data'!H:H,'Fielding Data'!$A:$A,'Hitting Data'!$A1179)</f>
        <v>2</v>
      </c>
    </row>
    <row r="1180" spans="1:24" x14ac:dyDescent="0.25">
      <c r="A1180" s="14" t="str">
        <f t="shared" si="18"/>
        <v>axforjo012011</v>
      </c>
      <c r="B1180" s="19" t="s">
        <v>1044</v>
      </c>
      <c r="C1180" s="19">
        <v>2011</v>
      </c>
      <c r="D1180" s="19">
        <v>74</v>
      </c>
      <c r="E1180" s="19">
        <v>0</v>
      </c>
      <c r="F1180" s="19">
        <v>0</v>
      </c>
      <c r="G1180" s="19">
        <v>0</v>
      </c>
      <c r="H1180" s="19">
        <v>0</v>
      </c>
      <c r="I1180" s="19">
        <v>0</v>
      </c>
      <c r="J1180" s="19">
        <v>0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4" t="str">
        <f>IFERROR(VLOOKUP($A1180,'Fielding Data'!$A:$H,MATCH(P$1,'Fielding Data'!$A$1:$H$1,0),0),"Other")</f>
        <v>P</v>
      </c>
      <c r="Q1180" s="14">
        <f>IFERROR(VLOOKUP($A1180,'Fielding Data'!$A:$H,MATCH(Q$1,'Fielding Data'!$A$1:$H$1,0),0),"Other")</f>
        <v>1</v>
      </c>
      <c r="R1180" s="14">
        <f>IFERROR(VLOOKUP($A1180,'Fielding Data'!$A:$H,MATCH(R$1,'Fielding Data'!$A$1:$H$1,0),0),"Other")</f>
        <v>7</v>
      </c>
      <c r="S1180" s="14">
        <f>IFERROR(VLOOKUP($A1180,'Fielding Data'!$A:$H,MATCH(S$1,'Fielding Data'!$A$1:$H$1,0),0),"Other")</f>
        <v>2</v>
      </c>
      <c r="T1180" s="14">
        <f>IFERROR(VLOOKUP($A1180,'Fielding Data'!$A:$H,MATCH(T$1,'Fielding Data'!$A$1:$H$1,0),0),"Other")</f>
        <v>1</v>
      </c>
      <c r="U1180" s="14">
        <f>SUMIFS('Fielding Data'!E:E,'Fielding Data'!$A:$A,'Hitting Data'!$A1180)</f>
        <v>1</v>
      </c>
      <c r="V1180" s="14">
        <f>SUMIFS('Fielding Data'!F:F,'Fielding Data'!$A:$A,'Hitting Data'!$A1180)</f>
        <v>7</v>
      </c>
      <c r="W1180" s="14">
        <f>SUMIFS('Fielding Data'!G:G,'Fielding Data'!$A:$A,'Hitting Data'!$A1180)</f>
        <v>2</v>
      </c>
      <c r="X1180" s="14">
        <f>SUMIFS('Fielding Data'!H:H,'Fielding Data'!$A:$A,'Hitting Data'!$A1180)</f>
        <v>1</v>
      </c>
    </row>
    <row r="1181" spans="1:24" x14ac:dyDescent="0.25">
      <c r="A1181" s="14" t="str">
        <f t="shared" si="18"/>
        <v>ayalalu012011</v>
      </c>
      <c r="B1181" s="19" t="s">
        <v>350</v>
      </c>
      <c r="C1181" s="19">
        <v>2011</v>
      </c>
      <c r="D1181" s="19">
        <v>52</v>
      </c>
      <c r="E1181" s="19">
        <v>0</v>
      </c>
      <c r="F1181" s="19">
        <v>0</v>
      </c>
      <c r="G1181" s="19">
        <v>0</v>
      </c>
      <c r="H1181" s="19">
        <v>0</v>
      </c>
      <c r="I1181" s="19">
        <v>0</v>
      </c>
      <c r="J1181" s="19">
        <v>0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4" t="str">
        <f>IFERROR(VLOOKUP($A1181,'Fielding Data'!$A:$H,MATCH(P$1,'Fielding Data'!$A$1:$H$1,0),0),"Other")</f>
        <v>P</v>
      </c>
      <c r="Q1181" s="14">
        <f>IFERROR(VLOOKUP($A1181,'Fielding Data'!$A:$H,MATCH(Q$1,'Fielding Data'!$A$1:$H$1,0),0),"Other")</f>
        <v>2</v>
      </c>
      <c r="R1181" s="14">
        <f>IFERROR(VLOOKUP($A1181,'Fielding Data'!$A:$H,MATCH(R$1,'Fielding Data'!$A$1:$H$1,0),0),"Other")</f>
        <v>11</v>
      </c>
      <c r="S1181" s="14">
        <f>IFERROR(VLOOKUP($A1181,'Fielding Data'!$A:$H,MATCH(S$1,'Fielding Data'!$A$1:$H$1,0),0),"Other")</f>
        <v>0</v>
      </c>
      <c r="T1181" s="14">
        <f>IFERROR(VLOOKUP($A1181,'Fielding Data'!$A:$H,MATCH(T$1,'Fielding Data'!$A$1:$H$1,0),0),"Other")</f>
        <v>2</v>
      </c>
      <c r="U1181" s="14">
        <f>SUMIFS('Fielding Data'!E:E,'Fielding Data'!$A:$A,'Hitting Data'!$A1181)</f>
        <v>2</v>
      </c>
      <c r="V1181" s="14">
        <f>SUMIFS('Fielding Data'!F:F,'Fielding Data'!$A:$A,'Hitting Data'!$A1181)</f>
        <v>11</v>
      </c>
      <c r="W1181" s="14">
        <f>SUMIFS('Fielding Data'!G:G,'Fielding Data'!$A:$A,'Hitting Data'!$A1181)</f>
        <v>0</v>
      </c>
      <c r="X1181" s="14">
        <f>SUMIFS('Fielding Data'!H:H,'Fielding Data'!$A:$A,'Hitting Data'!$A1181)</f>
        <v>2</v>
      </c>
    </row>
    <row r="1182" spans="1:24" x14ac:dyDescent="0.25">
      <c r="A1182" s="14" t="str">
        <f t="shared" si="18"/>
        <v>aybarer012011</v>
      </c>
      <c r="B1182" s="19" t="s">
        <v>626</v>
      </c>
      <c r="C1182" s="19">
        <v>2011</v>
      </c>
      <c r="D1182" s="19">
        <v>143</v>
      </c>
      <c r="E1182" s="19">
        <v>556</v>
      </c>
      <c r="F1182" s="19">
        <v>71</v>
      </c>
      <c r="G1182" s="19">
        <v>155</v>
      </c>
      <c r="H1182" s="19">
        <v>33</v>
      </c>
      <c r="I1182" s="19">
        <v>8</v>
      </c>
      <c r="J1182" s="19">
        <v>10</v>
      </c>
      <c r="K1182" s="19">
        <v>59</v>
      </c>
      <c r="L1182" s="19">
        <v>30</v>
      </c>
      <c r="M1182" s="19">
        <v>6</v>
      </c>
      <c r="N1182" s="19">
        <v>31</v>
      </c>
      <c r="O1182" s="19">
        <v>68</v>
      </c>
      <c r="P1182" s="14" t="str">
        <f>IFERROR(VLOOKUP($A1182,'Fielding Data'!$A:$H,MATCH(P$1,'Fielding Data'!$A$1:$H$1,0),0),"Other")</f>
        <v>SS</v>
      </c>
      <c r="Q1182" s="14">
        <f>IFERROR(VLOOKUP($A1182,'Fielding Data'!$A:$H,MATCH(Q$1,'Fielding Data'!$A$1:$H$1,0),0),"Other")</f>
        <v>240</v>
      </c>
      <c r="R1182" s="14">
        <f>IFERROR(VLOOKUP($A1182,'Fielding Data'!$A:$H,MATCH(R$1,'Fielding Data'!$A$1:$H$1,0),0),"Other")</f>
        <v>406</v>
      </c>
      <c r="S1182" s="14">
        <f>IFERROR(VLOOKUP($A1182,'Fielding Data'!$A:$H,MATCH(S$1,'Fielding Data'!$A$1:$H$1,0),0),"Other")</f>
        <v>13</v>
      </c>
      <c r="T1182" s="14">
        <f>IFERROR(VLOOKUP($A1182,'Fielding Data'!$A:$H,MATCH(T$1,'Fielding Data'!$A$1:$H$1,0),0),"Other")</f>
        <v>102</v>
      </c>
      <c r="U1182" s="14">
        <f>SUMIFS('Fielding Data'!E:E,'Fielding Data'!$A:$A,'Hitting Data'!$A1182)</f>
        <v>240</v>
      </c>
      <c r="V1182" s="14">
        <f>SUMIFS('Fielding Data'!F:F,'Fielding Data'!$A:$A,'Hitting Data'!$A1182)</f>
        <v>406</v>
      </c>
      <c r="W1182" s="14">
        <f>SUMIFS('Fielding Data'!G:G,'Fielding Data'!$A:$A,'Hitting Data'!$A1182)</f>
        <v>13</v>
      </c>
      <c r="X1182" s="14">
        <f>SUMIFS('Fielding Data'!H:H,'Fielding Data'!$A:$A,'Hitting Data'!$A1182)</f>
        <v>102</v>
      </c>
    </row>
    <row r="1183" spans="1:24" x14ac:dyDescent="0.25">
      <c r="A1183" s="14" t="str">
        <f t="shared" si="18"/>
        <v>badenbu012011</v>
      </c>
      <c r="B1183" s="19" t="s">
        <v>875</v>
      </c>
      <c r="C1183" s="19">
        <v>2011</v>
      </c>
      <c r="D1183" s="19">
        <v>50</v>
      </c>
      <c r="E1183" s="19">
        <v>7</v>
      </c>
      <c r="F1183" s="19">
        <v>1</v>
      </c>
      <c r="G1183" s="19">
        <v>2</v>
      </c>
      <c r="H1183" s="19">
        <v>1</v>
      </c>
      <c r="I1183" s="19">
        <v>0</v>
      </c>
      <c r="J1183" s="19">
        <v>0</v>
      </c>
      <c r="K1183" s="19">
        <v>1</v>
      </c>
      <c r="L1183" s="19">
        <v>0</v>
      </c>
      <c r="M1183" s="19">
        <v>0</v>
      </c>
      <c r="N1183" s="19">
        <v>1</v>
      </c>
      <c r="O1183" s="19">
        <v>5</v>
      </c>
      <c r="P1183" s="14" t="str">
        <f>IFERROR(VLOOKUP($A1183,'Fielding Data'!$A:$H,MATCH(P$1,'Fielding Data'!$A$1:$H$1,0),0),"Other")</f>
        <v>P</v>
      </c>
      <c r="Q1183" s="14">
        <f>IFERROR(VLOOKUP($A1183,'Fielding Data'!$A:$H,MATCH(Q$1,'Fielding Data'!$A$1:$H$1,0),0),"Other")</f>
        <v>4</v>
      </c>
      <c r="R1183" s="14">
        <f>IFERROR(VLOOKUP($A1183,'Fielding Data'!$A:$H,MATCH(R$1,'Fielding Data'!$A$1:$H$1,0),0),"Other")</f>
        <v>9</v>
      </c>
      <c r="S1183" s="14">
        <f>IFERROR(VLOOKUP($A1183,'Fielding Data'!$A:$H,MATCH(S$1,'Fielding Data'!$A$1:$H$1,0),0),"Other")</f>
        <v>0</v>
      </c>
      <c r="T1183" s="14">
        <f>IFERROR(VLOOKUP($A1183,'Fielding Data'!$A:$H,MATCH(T$1,'Fielding Data'!$A$1:$H$1,0),0),"Other")</f>
        <v>0</v>
      </c>
      <c r="U1183" s="14">
        <f>SUMIFS('Fielding Data'!E:E,'Fielding Data'!$A:$A,'Hitting Data'!$A1183)</f>
        <v>4</v>
      </c>
      <c r="V1183" s="14">
        <f>SUMIFS('Fielding Data'!F:F,'Fielding Data'!$A:$A,'Hitting Data'!$A1183)</f>
        <v>9</v>
      </c>
      <c r="W1183" s="14">
        <f>SUMIFS('Fielding Data'!G:G,'Fielding Data'!$A:$A,'Hitting Data'!$A1183)</f>
        <v>0</v>
      </c>
      <c r="X1183" s="14">
        <f>SUMIFS('Fielding Data'!H:H,'Fielding Data'!$A:$A,'Hitting Data'!$A1183)</f>
        <v>0</v>
      </c>
    </row>
    <row r="1184" spans="1:24" x14ac:dyDescent="0.25">
      <c r="A1184" s="14" t="str">
        <f t="shared" si="18"/>
        <v>baezda012011</v>
      </c>
      <c r="B1184" s="19" t="s">
        <v>228</v>
      </c>
      <c r="C1184" s="19">
        <v>2011</v>
      </c>
      <c r="D1184" s="19">
        <v>29</v>
      </c>
      <c r="E1184" s="19">
        <v>2</v>
      </c>
      <c r="F1184" s="19">
        <v>0</v>
      </c>
      <c r="G1184" s="19">
        <v>0</v>
      </c>
      <c r="H1184" s="19">
        <v>0</v>
      </c>
      <c r="I1184" s="19">
        <v>0</v>
      </c>
      <c r="J1184" s="19">
        <v>0</v>
      </c>
      <c r="K1184" s="19">
        <v>0</v>
      </c>
      <c r="L1184" s="19">
        <v>0</v>
      </c>
      <c r="M1184" s="19">
        <v>0</v>
      </c>
      <c r="N1184" s="19">
        <v>0</v>
      </c>
      <c r="O1184" s="19">
        <v>1</v>
      </c>
      <c r="P1184" s="14" t="str">
        <f>IFERROR(VLOOKUP($A1184,'Fielding Data'!$A:$H,MATCH(P$1,'Fielding Data'!$A$1:$H$1,0),0),"Other")</f>
        <v>P</v>
      </c>
      <c r="Q1184" s="14">
        <f>IFERROR(VLOOKUP($A1184,'Fielding Data'!$A:$H,MATCH(Q$1,'Fielding Data'!$A$1:$H$1,0),0),"Other")</f>
        <v>3</v>
      </c>
      <c r="R1184" s="14">
        <f>IFERROR(VLOOKUP($A1184,'Fielding Data'!$A:$H,MATCH(R$1,'Fielding Data'!$A$1:$H$1,0),0),"Other")</f>
        <v>4</v>
      </c>
      <c r="S1184" s="14">
        <f>IFERROR(VLOOKUP($A1184,'Fielding Data'!$A:$H,MATCH(S$1,'Fielding Data'!$A$1:$H$1,0),0),"Other")</f>
        <v>0</v>
      </c>
      <c r="T1184" s="14">
        <f>IFERROR(VLOOKUP($A1184,'Fielding Data'!$A:$H,MATCH(T$1,'Fielding Data'!$A$1:$H$1,0),0),"Other")</f>
        <v>0</v>
      </c>
      <c r="U1184" s="14">
        <f>SUMIFS('Fielding Data'!E:E,'Fielding Data'!$A:$A,'Hitting Data'!$A1184)</f>
        <v>3</v>
      </c>
      <c r="V1184" s="14">
        <f>SUMIFS('Fielding Data'!F:F,'Fielding Data'!$A:$A,'Hitting Data'!$A1184)</f>
        <v>4</v>
      </c>
      <c r="W1184" s="14">
        <f>SUMIFS('Fielding Data'!G:G,'Fielding Data'!$A:$A,'Hitting Data'!$A1184)</f>
        <v>0</v>
      </c>
      <c r="X1184" s="14">
        <f>SUMIFS('Fielding Data'!H:H,'Fielding Data'!$A:$A,'Hitting Data'!$A1184)</f>
        <v>0</v>
      </c>
    </row>
    <row r="1185" spans="1:24" x14ac:dyDescent="0.25">
      <c r="A1185" s="14" t="str">
        <f t="shared" si="18"/>
        <v>bailean012011</v>
      </c>
      <c r="B1185" s="19" t="s">
        <v>1045</v>
      </c>
      <c r="C1185" s="19">
        <v>2011</v>
      </c>
      <c r="D1185" s="19">
        <v>42</v>
      </c>
      <c r="E1185" s="19">
        <v>0</v>
      </c>
      <c r="F1185" s="19">
        <v>0</v>
      </c>
      <c r="G1185" s="19">
        <v>0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4" t="str">
        <f>IFERROR(VLOOKUP($A1185,'Fielding Data'!$A:$H,MATCH(P$1,'Fielding Data'!$A$1:$H$1,0),0),"Other")</f>
        <v>P</v>
      </c>
      <c r="Q1185" s="14">
        <f>IFERROR(VLOOKUP($A1185,'Fielding Data'!$A:$H,MATCH(Q$1,'Fielding Data'!$A$1:$H$1,0),0),"Other")</f>
        <v>1</v>
      </c>
      <c r="R1185" s="14">
        <f>IFERROR(VLOOKUP($A1185,'Fielding Data'!$A:$H,MATCH(R$1,'Fielding Data'!$A$1:$H$1,0),0),"Other")</f>
        <v>4</v>
      </c>
      <c r="S1185" s="14">
        <f>IFERROR(VLOOKUP($A1185,'Fielding Data'!$A:$H,MATCH(S$1,'Fielding Data'!$A$1:$H$1,0),0),"Other")</f>
        <v>0</v>
      </c>
      <c r="T1185" s="14">
        <f>IFERROR(VLOOKUP($A1185,'Fielding Data'!$A:$H,MATCH(T$1,'Fielding Data'!$A$1:$H$1,0),0),"Other")</f>
        <v>0</v>
      </c>
      <c r="U1185" s="14">
        <f>SUMIFS('Fielding Data'!E:E,'Fielding Data'!$A:$A,'Hitting Data'!$A1185)</f>
        <v>1</v>
      </c>
      <c r="V1185" s="14">
        <f>SUMIFS('Fielding Data'!F:F,'Fielding Data'!$A:$A,'Hitting Data'!$A1185)</f>
        <v>4</v>
      </c>
      <c r="W1185" s="14">
        <f>SUMIFS('Fielding Data'!G:G,'Fielding Data'!$A:$A,'Hitting Data'!$A1185)</f>
        <v>0</v>
      </c>
      <c r="X1185" s="14">
        <f>SUMIFS('Fielding Data'!H:H,'Fielding Data'!$A:$A,'Hitting Data'!$A1185)</f>
        <v>0</v>
      </c>
    </row>
    <row r="1186" spans="1:24" x14ac:dyDescent="0.25">
      <c r="A1186" s="14" t="str">
        <f t="shared" si="18"/>
        <v>baileho022011</v>
      </c>
      <c r="B1186" s="19" t="s">
        <v>753</v>
      </c>
      <c r="C1186" s="19">
        <v>2011</v>
      </c>
      <c r="D1186" s="19">
        <v>23</v>
      </c>
      <c r="E1186" s="19">
        <v>39</v>
      </c>
      <c r="F1186" s="19">
        <v>7</v>
      </c>
      <c r="G1186" s="19">
        <v>11</v>
      </c>
      <c r="H1186" s="19">
        <v>2</v>
      </c>
      <c r="I1186" s="19">
        <v>0</v>
      </c>
      <c r="J1186" s="19">
        <v>0</v>
      </c>
      <c r="K1186" s="19">
        <v>2</v>
      </c>
      <c r="L1186" s="19">
        <v>0</v>
      </c>
      <c r="M1186" s="19">
        <v>0</v>
      </c>
      <c r="N1186" s="19">
        <v>1</v>
      </c>
      <c r="O1186" s="19">
        <v>11</v>
      </c>
      <c r="P1186" s="14" t="str">
        <f>IFERROR(VLOOKUP($A1186,'Fielding Data'!$A:$H,MATCH(P$1,'Fielding Data'!$A$1:$H$1,0),0),"Other")</f>
        <v>P</v>
      </c>
      <c r="Q1186" s="14">
        <f>IFERROR(VLOOKUP($A1186,'Fielding Data'!$A:$H,MATCH(Q$1,'Fielding Data'!$A$1:$H$1,0),0),"Other")</f>
        <v>14</v>
      </c>
      <c r="R1186" s="14">
        <f>IFERROR(VLOOKUP($A1186,'Fielding Data'!$A:$H,MATCH(R$1,'Fielding Data'!$A$1:$H$1,0),0),"Other")</f>
        <v>11</v>
      </c>
      <c r="S1186" s="14">
        <f>IFERROR(VLOOKUP($A1186,'Fielding Data'!$A:$H,MATCH(S$1,'Fielding Data'!$A$1:$H$1,0),0),"Other")</f>
        <v>1</v>
      </c>
      <c r="T1186" s="14">
        <f>IFERROR(VLOOKUP($A1186,'Fielding Data'!$A:$H,MATCH(T$1,'Fielding Data'!$A$1:$H$1,0),0),"Other")</f>
        <v>1</v>
      </c>
      <c r="U1186" s="14">
        <f>SUMIFS('Fielding Data'!E:E,'Fielding Data'!$A:$A,'Hitting Data'!$A1186)</f>
        <v>14</v>
      </c>
      <c r="V1186" s="14">
        <f>SUMIFS('Fielding Data'!F:F,'Fielding Data'!$A:$A,'Hitting Data'!$A1186)</f>
        <v>11</v>
      </c>
      <c r="W1186" s="14">
        <f>SUMIFS('Fielding Data'!G:G,'Fielding Data'!$A:$A,'Hitting Data'!$A1186)</f>
        <v>1</v>
      </c>
      <c r="X1186" s="14">
        <f>SUMIFS('Fielding Data'!H:H,'Fielding Data'!$A:$A,'Hitting Data'!$A1186)</f>
        <v>1</v>
      </c>
    </row>
    <row r="1187" spans="1:24" x14ac:dyDescent="0.25">
      <c r="A1187" s="14" t="str">
        <f t="shared" si="18"/>
        <v>bakerje032011</v>
      </c>
      <c r="B1187" s="19" t="s">
        <v>514</v>
      </c>
      <c r="C1187" s="19">
        <v>2011</v>
      </c>
      <c r="D1187" s="19">
        <v>81</v>
      </c>
      <c r="E1187" s="19">
        <v>201</v>
      </c>
      <c r="F1187" s="19">
        <v>20</v>
      </c>
      <c r="G1187" s="19">
        <v>54</v>
      </c>
      <c r="H1187" s="19">
        <v>12</v>
      </c>
      <c r="I1187" s="19">
        <v>1</v>
      </c>
      <c r="J1187" s="19">
        <v>3</v>
      </c>
      <c r="K1187" s="19">
        <v>23</v>
      </c>
      <c r="L1187" s="19">
        <v>0</v>
      </c>
      <c r="M1187" s="19">
        <v>0</v>
      </c>
      <c r="N1187" s="19">
        <v>10</v>
      </c>
      <c r="O1187" s="19">
        <v>46</v>
      </c>
      <c r="P1187" s="14" t="str">
        <f>IFERROR(VLOOKUP($A1187,'Fielding Data'!$A:$H,MATCH(P$1,'Fielding Data'!$A$1:$H$1,0),0),"Other")</f>
        <v>1B</v>
      </c>
      <c r="Q1187" s="14">
        <f>IFERROR(VLOOKUP($A1187,'Fielding Data'!$A:$H,MATCH(Q$1,'Fielding Data'!$A$1:$H$1,0),0),"Other")</f>
        <v>114</v>
      </c>
      <c r="R1187" s="14">
        <f>IFERROR(VLOOKUP($A1187,'Fielding Data'!$A:$H,MATCH(R$1,'Fielding Data'!$A$1:$H$1,0),0),"Other")</f>
        <v>7</v>
      </c>
      <c r="S1187" s="14">
        <f>IFERROR(VLOOKUP($A1187,'Fielding Data'!$A:$H,MATCH(S$1,'Fielding Data'!$A$1:$H$1,0),0),"Other")</f>
        <v>0</v>
      </c>
      <c r="T1187" s="14">
        <f>IFERROR(VLOOKUP($A1187,'Fielding Data'!$A:$H,MATCH(T$1,'Fielding Data'!$A$1:$H$1,0),0),"Other")</f>
        <v>4</v>
      </c>
      <c r="U1187" s="14">
        <f>SUMIFS('Fielding Data'!E:E,'Fielding Data'!$A:$A,'Hitting Data'!$A1187)</f>
        <v>155</v>
      </c>
      <c r="V1187" s="14">
        <f>SUMIFS('Fielding Data'!F:F,'Fielding Data'!$A:$A,'Hitting Data'!$A1187)</f>
        <v>50</v>
      </c>
      <c r="W1187" s="14">
        <f>SUMIFS('Fielding Data'!G:G,'Fielding Data'!$A:$A,'Hitting Data'!$A1187)</f>
        <v>1</v>
      </c>
      <c r="X1187" s="14">
        <f>SUMIFS('Fielding Data'!H:H,'Fielding Data'!$A:$A,'Hitting Data'!$A1187)</f>
        <v>13</v>
      </c>
    </row>
    <row r="1188" spans="1:24" x14ac:dyDescent="0.25">
      <c r="A1188" s="14" t="str">
        <f t="shared" si="18"/>
        <v>bakerjo012011</v>
      </c>
      <c r="B1188" s="19" t="s">
        <v>876</v>
      </c>
      <c r="C1188" s="19">
        <v>2011</v>
      </c>
      <c r="D1188" s="19">
        <v>16</v>
      </c>
      <c r="E1188" s="19">
        <v>13</v>
      </c>
      <c r="F1188" s="19">
        <v>0</v>
      </c>
      <c r="G1188" s="19">
        <v>2</v>
      </c>
      <c r="H1188" s="19">
        <v>0</v>
      </c>
      <c r="I1188" s="19">
        <v>0</v>
      </c>
      <c r="J1188" s="19">
        <v>0</v>
      </c>
      <c r="K1188" s="19">
        <v>1</v>
      </c>
      <c r="L1188" s="19">
        <v>0</v>
      </c>
      <c r="M1188" s="19">
        <v>0</v>
      </c>
      <c r="N1188" s="19">
        <v>2</v>
      </c>
      <c r="O1188" s="19">
        <v>3</v>
      </c>
      <c r="P1188" s="14" t="str">
        <f>IFERROR(VLOOKUP($A1188,'Fielding Data'!$A:$H,MATCH(P$1,'Fielding Data'!$A$1:$H$1,0),0),"Other")</f>
        <v>C</v>
      </c>
      <c r="Q1188" s="14">
        <f>IFERROR(VLOOKUP($A1188,'Fielding Data'!$A:$H,MATCH(Q$1,'Fielding Data'!$A$1:$H$1,0),0),"Other")</f>
        <v>2</v>
      </c>
      <c r="R1188" s="14">
        <f>IFERROR(VLOOKUP($A1188,'Fielding Data'!$A:$H,MATCH(R$1,'Fielding Data'!$A$1:$H$1,0),0),"Other")</f>
        <v>0</v>
      </c>
      <c r="S1188" s="14">
        <f>IFERROR(VLOOKUP($A1188,'Fielding Data'!$A:$H,MATCH(S$1,'Fielding Data'!$A$1:$H$1,0),0),"Other")</f>
        <v>0</v>
      </c>
      <c r="T1188" s="14">
        <f>IFERROR(VLOOKUP($A1188,'Fielding Data'!$A:$H,MATCH(T$1,'Fielding Data'!$A$1:$H$1,0),0),"Other")</f>
        <v>0</v>
      </c>
      <c r="U1188" s="14">
        <f>SUMIFS('Fielding Data'!E:E,'Fielding Data'!$A:$A,'Hitting Data'!$A1188)</f>
        <v>2</v>
      </c>
      <c r="V1188" s="14">
        <f>SUMIFS('Fielding Data'!F:F,'Fielding Data'!$A:$A,'Hitting Data'!$A1188)</f>
        <v>0</v>
      </c>
      <c r="W1188" s="14">
        <f>SUMIFS('Fielding Data'!G:G,'Fielding Data'!$A:$A,'Hitting Data'!$A1188)</f>
        <v>0</v>
      </c>
      <c r="X1188" s="14">
        <f>SUMIFS('Fielding Data'!H:H,'Fielding Data'!$A:$A,'Hitting Data'!$A1188)</f>
        <v>0</v>
      </c>
    </row>
    <row r="1189" spans="1:24" x14ac:dyDescent="0.25">
      <c r="A1189" s="14" t="str">
        <f t="shared" si="18"/>
        <v>bakersc022011</v>
      </c>
      <c r="B1189" s="19" t="s">
        <v>515</v>
      </c>
      <c r="C1189" s="19">
        <v>2011</v>
      </c>
      <c r="D1189" s="19">
        <v>23</v>
      </c>
      <c r="E1189" s="19">
        <v>5</v>
      </c>
      <c r="F1189" s="19">
        <v>0</v>
      </c>
      <c r="G1189" s="19">
        <v>2</v>
      </c>
      <c r="H1189" s="19">
        <v>1</v>
      </c>
      <c r="I1189" s="19">
        <v>0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1</v>
      </c>
      <c r="P1189" s="14" t="str">
        <f>IFERROR(VLOOKUP($A1189,'Fielding Data'!$A:$H,MATCH(P$1,'Fielding Data'!$A$1:$H$1,0),0),"Other")</f>
        <v>P</v>
      </c>
      <c r="Q1189" s="14">
        <f>IFERROR(VLOOKUP($A1189,'Fielding Data'!$A:$H,MATCH(Q$1,'Fielding Data'!$A$1:$H$1,0),0),"Other")</f>
        <v>11</v>
      </c>
      <c r="R1189" s="14">
        <f>IFERROR(VLOOKUP($A1189,'Fielding Data'!$A:$H,MATCH(R$1,'Fielding Data'!$A$1:$H$1,0),0),"Other")</f>
        <v>6</v>
      </c>
      <c r="S1189" s="14">
        <f>IFERROR(VLOOKUP($A1189,'Fielding Data'!$A:$H,MATCH(S$1,'Fielding Data'!$A$1:$H$1,0),0),"Other")</f>
        <v>0</v>
      </c>
      <c r="T1189" s="14">
        <f>IFERROR(VLOOKUP($A1189,'Fielding Data'!$A:$H,MATCH(T$1,'Fielding Data'!$A$1:$H$1,0),0),"Other")</f>
        <v>0</v>
      </c>
      <c r="U1189" s="14">
        <f>SUMIFS('Fielding Data'!E:E,'Fielding Data'!$A:$A,'Hitting Data'!$A1189)</f>
        <v>11</v>
      </c>
      <c r="V1189" s="14">
        <f>SUMIFS('Fielding Data'!F:F,'Fielding Data'!$A:$A,'Hitting Data'!$A1189)</f>
        <v>6</v>
      </c>
      <c r="W1189" s="14">
        <f>SUMIFS('Fielding Data'!G:G,'Fielding Data'!$A:$A,'Hitting Data'!$A1189)</f>
        <v>0</v>
      </c>
      <c r="X1189" s="14">
        <f>SUMIFS('Fielding Data'!H:H,'Fielding Data'!$A:$A,'Hitting Data'!$A1189)</f>
        <v>0</v>
      </c>
    </row>
    <row r="1190" spans="1:24" x14ac:dyDescent="0.25">
      <c r="A1190" s="14" t="str">
        <f t="shared" si="18"/>
        <v>balesco012011</v>
      </c>
      <c r="B1190" s="19" t="s">
        <v>877</v>
      </c>
      <c r="C1190" s="19">
        <v>2011</v>
      </c>
      <c r="D1190" s="19">
        <v>23</v>
      </c>
      <c r="E1190" s="19">
        <v>4</v>
      </c>
      <c r="F1190" s="19">
        <v>0</v>
      </c>
      <c r="G1190" s="19">
        <v>0</v>
      </c>
      <c r="H1190" s="19">
        <v>0</v>
      </c>
      <c r="I1190" s="19">
        <v>0</v>
      </c>
      <c r="J1190" s="19">
        <v>0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4" t="str">
        <f>IFERROR(VLOOKUP($A1190,'Fielding Data'!$A:$H,MATCH(P$1,'Fielding Data'!$A$1:$H$1,0),0),"Other")</f>
        <v>P</v>
      </c>
      <c r="Q1190" s="14">
        <f>IFERROR(VLOOKUP($A1190,'Fielding Data'!$A:$H,MATCH(Q$1,'Fielding Data'!$A$1:$H$1,0),0),"Other")</f>
        <v>0</v>
      </c>
      <c r="R1190" s="14">
        <f>IFERROR(VLOOKUP($A1190,'Fielding Data'!$A:$H,MATCH(R$1,'Fielding Data'!$A$1:$H$1,0),0),"Other")</f>
        <v>2</v>
      </c>
      <c r="S1190" s="14">
        <f>IFERROR(VLOOKUP($A1190,'Fielding Data'!$A:$H,MATCH(S$1,'Fielding Data'!$A$1:$H$1,0),0),"Other")</f>
        <v>1</v>
      </c>
      <c r="T1190" s="14">
        <f>IFERROR(VLOOKUP($A1190,'Fielding Data'!$A:$H,MATCH(T$1,'Fielding Data'!$A$1:$H$1,0),0),"Other")</f>
        <v>0</v>
      </c>
      <c r="U1190" s="14">
        <f>SUMIFS('Fielding Data'!E:E,'Fielding Data'!$A:$A,'Hitting Data'!$A1190)</f>
        <v>0</v>
      </c>
      <c r="V1190" s="14">
        <f>SUMIFS('Fielding Data'!F:F,'Fielding Data'!$A:$A,'Hitting Data'!$A1190)</f>
        <v>2</v>
      </c>
      <c r="W1190" s="14">
        <f>SUMIFS('Fielding Data'!G:G,'Fielding Data'!$A:$A,'Hitting Data'!$A1190)</f>
        <v>1</v>
      </c>
      <c r="X1190" s="14">
        <f>SUMIFS('Fielding Data'!H:H,'Fielding Data'!$A:$A,'Hitting Data'!$A1190)</f>
        <v>0</v>
      </c>
    </row>
    <row r="1191" spans="1:24" x14ac:dyDescent="0.25">
      <c r="A1191" s="14" t="str">
        <f t="shared" si="18"/>
        <v>balfogr012011</v>
      </c>
      <c r="B1191" s="19" t="s">
        <v>229</v>
      </c>
      <c r="C1191" s="19">
        <v>2011</v>
      </c>
      <c r="D1191" s="19">
        <v>62</v>
      </c>
      <c r="E1191" s="19">
        <v>0</v>
      </c>
      <c r="F1191" s="19">
        <v>0</v>
      </c>
      <c r="G1191" s="19">
        <v>0</v>
      </c>
      <c r="H1191" s="19">
        <v>0</v>
      </c>
      <c r="I1191" s="19">
        <v>0</v>
      </c>
      <c r="J1191" s="19">
        <v>0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4" t="str">
        <f>IFERROR(VLOOKUP($A1191,'Fielding Data'!$A:$H,MATCH(P$1,'Fielding Data'!$A$1:$H$1,0),0),"Other")</f>
        <v>P</v>
      </c>
      <c r="Q1191" s="14">
        <f>IFERROR(VLOOKUP($A1191,'Fielding Data'!$A:$H,MATCH(Q$1,'Fielding Data'!$A$1:$H$1,0),0),"Other")</f>
        <v>2</v>
      </c>
      <c r="R1191" s="14">
        <f>IFERROR(VLOOKUP($A1191,'Fielding Data'!$A:$H,MATCH(R$1,'Fielding Data'!$A$1:$H$1,0),0),"Other")</f>
        <v>4</v>
      </c>
      <c r="S1191" s="14">
        <f>IFERROR(VLOOKUP($A1191,'Fielding Data'!$A:$H,MATCH(S$1,'Fielding Data'!$A$1:$H$1,0),0),"Other")</f>
        <v>0</v>
      </c>
      <c r="T1191" s="14">
        <f>IFERROR(VLOOKUP($A1191,'Fielding Data'!$A:$H,MATCH(T$1,'Fielding Data'!$A$1:$H$1,0),0),"Other")</f>
        <v>1</v>
      </c>
      <c r="U1191" s="14">
        <f>SUMIFS('Fielding Data'!E:E,'Fielding Data'!$A:$A,'Hitting Data'!$A1191)</f>
        <v>2</v>
      </c>
      <c r="V1191" s="14">
        <f>SUMIFS('Fielding Data'!F:F,'Fielding Data'!$A:$A,'Hitting Data'!$A1191)</f>
        <v>4</v>
      </c>
      <c r="W1191" s="14">
        <f>SUMIFS('Fielding Data'!G:G,'Fielding Data'!$A:$A,'Hitting Data'!$A1191)</f>
        <v>0</v>
      </c>
      <c r="X1191" s="14">
        <f>SUMIFS('Fielding Data'!H:H,'Fielding Data'!$A:$A,'Hitting Data'!$A1191)</f>
        <v>1</v>
      </c>
    </row>
    <row r="1192" spans="1:24" x14ac:dyDescent="0.25">
      <c r="A1192" s="14" t="str">
        <f t="shared" si="18"/>
        <v>barajro012011</v>
      </c>
      <c r="B1192" s="19" t="s">
        <v>52</v>
      </c>
      <c r="C1192" s="19">
        <v>2011</v>
      </c>
      <c r="D1192" s="19">
        <v>98</v>
      </c>
      <c r="E1192" s="19">
        <v>305</v>
      </c>
      <c r="F1192" s="19">
        <v>29</v>
      </c>
      <c r="G1192" s="19">
        <v>70</v>
      </c>
      <c r="H1192" s="19">
        <v>13</v>
      </c>
      <c r="I1192" s="19">
        <v>0</v>
      </c>
      <c r="J1192" s="19">
        <v>16</v>
      </c>
      <c r="K1192" s="19">
        <v>47</v>
      </c>
      <c r="L1192" s="19">
        <v>0</v>
      </c>
      <c r="M1192" s="19">
        <v>0</v>
      </c>
      <c r="N1192" s="19">
        <v>22</v>
      </c>
      <c r="O1192" s="19">
        <v>71</v>
      </c>
      <c r="P1192" s="14" t="str">
        <f>IFERROR(VLOOKUP($A1192,'Fielding Data'!$A:$H,MATCH(P$1,'Fielding Data'!$A$1:$H$1,0),0),"Other")</f>
        <v>C</v>
      </c>
      <c r="Q1192" s="14">
        <f>IFERROR(VLOOKUP($A1192,'Fielding Data'!$A:$H,MATCH(Q$1,'Fielding Data'!$A$1:$H$1,0),0),"Other")</f>
        <v>651</v>
      </c>
      <c r="R1192" s="14">
        <f>IFERROR(VLOOKUP($A1192,'Fielding Data'!$A:$H,MATCH(R$1,'Fielding Data'!$A$1:$H$1,0),0),"Other")</f>
        <v>48</v>
      </c>
      <c r="S1192" s="14">
        <f>IFERROR(VLOOKUP($A1192,'Fielding Data'!$A:$H,MATCH(S$1,'Fielding Data'!$A$1:$H$1,0),0),"Other")</f>
        <v>2</v>
      </c>
      <c r="T1192" s="14">
        <f>IFERROR(VLOOKUP($A1192,'Fielding Data'!$A:$H,MATCH(T$1,'Fielding Data'!$A$1:$H$1,0),0),"Other")</f>
        <v>4</v>
      </c>
      <c r="U1192" s="14">
        <f>SUMIFS('Fielding Data'!E:E,'Fielding Data'!$A:$A,'Hitting Data'!$A1192)</f>
        <v>651</v>
      </c>
      <c r="V1192" s="14">
        <f>SUMIFS('Fielding Data'!F:F,'Fielding Data'!$A:$A,'Hitting Data'!$A1192)</f>
        <v>48</v>
      </c>
      <c r="W1192" s="14">
        <f>SUMIFS('Fielding Data'!G:G,'Fielding Data'!$A:$A,'Hitting Data'!$A1192)</f>
        <v>2</v>
      </c>
      <c r="X1192" s="14">
        <f>SUMIFS('Fielding Data'!H:H,'Fielding Data'!$A:$A,'Hitting Data'!$A1192)</f>
        <v>4</v>
      </c>
    </row>
    <row r="1193" spans="1:24" x14ac:dyDescent="0.25">
      <c r="A1193" s="14" t="str">
        <f t="shared" si="18"/>
        <v>bardda012011</v>
      </c>
      <c r="B1193" s="19" t="s">
        <v>1046</v>
      </c>
      <c r="C1193" s="19">
        <v>2011</v>
      </c>
      <c r="D1193" s="19">
        <v>70</v>
      </c>
      <c r="E1193" s="19">
        <v>0</v>
      </c>
      <c r="F1193" s="19">
        <v>0</v>
      </c>
      <c r="G1193" s="19">
        <v>0</v>
      </c>
      <c r="H1193" s="19">
        <v>0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4" t="str">
        <f>IFERROR(VLOOKUP($A1193,'Fielding Data'!$A:$H,MATCH(P$1,'Fielding Data'!$A$1:$H$1,0),0),"Other")</f>
        <v>P</v>
      </c>
      <c r="Q1193" s="14">
        <f>IFERROR(VLOOKUP($A1193,'Fielding Data'!$A:$H,MATCH(Q$1,'Fielding Data'!$A$1:$H$1,0),0),"Other")</f>
        <v>11</v>
      </c>
      <c r="R1193" s="14">
        <f>IFERROR(VLOOKUP($A1193,'Fielding Data'!$A:$H,MATCH(R$1,'Fielding Data'!$A$1:$H$1,0),0),"Other")</f>
        <v>5</v>
      </c>
      <c r="S1193" s="14">
        <f>IFERROR(VLOOKUP($A1193,'Fielding Data'!$A:$H,MATCH(S$1,'Fielding Data'!$A$1:$H$1,0),0),"Other")</f>
        <v>1</v>
      </c>
      <c r="T1193" s="14">
        <f>IFERROR(VLOOKUP($A1193,'Fielding Data'!$A:$H,MATCH(T$1,'Fielding Data'!$A$1:$H$1,0),0),"Other")</f>
        <v>0</v>
      </c>
      <c r="U1193" s="14">
        <f>SUMIFS('Fielding Data'!E:E,'Fielding Data'!$A:$A,'Hitting Data'!$A1193)</f>
        <v>11</v>
      </c>
      <c r="V1193" s="14">
        <f>SUMIFS('Fielding Data'!F:F,'Fielding Data'!$A:$A,'Hitting Data'!$A1193)</f>
        <v>5</v>
      </c>
      <c r="W1193" s="14">
        <f>SUMIFS('Fielding Data'!G:G,'Fielding Data'!$A:$A,'Hitting Data'!$A1193)</f>
        <v>1</v>
      </c>
      <c r="X1193" s="14">
        <f>SUMIFS('Fielding Data'!H:H,'Fielding Data'!$A:$A,'Hitting Data'!$A1193)</f>
        <v>0</v>
      </c>
    </row>
    <row r="1194" spans="1:24" x14ac:dyDescent="0.25">
      <c r="A1194" s="14" t="str">
        <f t="shared" si="18"/>
        <v>bardjo012011</v>
      </c>
      <c r="B1194" s="19" t="s">
        <v>286</v>
      </c>
      <c r="C1194" s="19">
        <v>2011</v>
      </c>
      <c r="D1194" s="19">
        <v>26</v>
      </c>
      <c r="E1194" s="19">
        <v>81</v>
      </c>
      <c r="F1194" s="19">
        <v>5</v>
      </c>
      <c r="G1194" s="19">
        <v>17</v>
      </c>
      <c r="H1194" s="19">
        <v>4</v>
      </c>
      <c r="I1194" s="19">
        <v>0</v>
      </c>
      <c r="J1194" s="19">
        <v>2</v>
      </c>
      <c r="K1194" s="19">
        <v>11</v>
      </c>
      <c r="L1194" s="19">
        <v>0</v>
      </c>
      <c r="M1194" s="19">
        <v>0</v>
      </c>
      <c r="N1194" s="19">
        <v>5</v>
      </c>
      <c r="O1194" s="19">
        <v>20</v>
      </c>
      <c r="P1194" s="14" t="str">
        <f>IFERROR(VLOOKUP($A1194,'Fielding Data'!$A:$H,MATCH(P$1,'Fielding Data'!$A$1:$H$1,0),0),"Other")</f>
        <v>C</v>
      </c>
      <c r="Q1194" s="14">
        <f>IFERROR(VLOOKUP($A1194,'Fielding Data'!$A:$H,MATCH(Q$1,'Fielding Data'!$A$1:$H$1,0),0),"Other")</f>
        <v>156</v>
      </c>
      <c r="R1194" s="14">
        <f>IFERROR(VLOOKUP($A1194,'Fielding Data'!$A:$H,MATCH(R$1,'Fielding Data'!$A$1:$H$1,0),0),"Other")</f>
        <v>12</v>
      </c>
      <c r="S1194" s="14">
        <f>IFERROR(VLOOKUP($A1194,'Fielding Data'!$A:$H,MATCH(S$1,'Fielding Data'!$A$1:$H$1,0),0),"Other")</f>
        <v>2</v>
      </c>
      <c r="T1194" s="14">
        <f>IFERROR(VLOOKUP($A1194,'Fielding Data'!$A:$H,MATCH(T$1,'Fielding Data'!$A$1:$H$1,0),0),"Other")</f>
        <v>2</v>
      </c>
      <c r="U1194" s="14">
        <f>SUMIFS('Fielding Data'!E:E,'Fielding Data'!$A:$A,'Hitting Data'!$A1194)</f>
        <v>156</v>
      </c>
      <c r="V1194" s="14">
        <f>SUMIFS('Fielding Data'!F:F,'Fielding Data'!$A:$A,'Hitting Data'!$A1194)</f>
        <v>12</v>
      </c>
      <c r="W1194" s="14">
        <f>SUMIFS('Fielding Data'!G:G,'Fielding Data'!$A:$A,'Hitting Data'!$A1194)</f>
        <v>2</v>
      </c>
      <c r="X1194" s="14">
        <f>SUMIFS('Fielding Data'!H:H,'Fielding Data'!$A:$A,'Hitting Data'!$A1194)</f>
        <v>2</v>
      </c>
    </row>
    <row r="1195" spans="1:24" x14ac:dyDescent="0.25">
      <c r="A1195" s="14" t="str">
        <f t="shared" si="18"/>
        <v>barmecl012011</v>
      </c>
      <c r="B1195" s="19" t="s">
        <v>352</v>
      </c>
      <c r="C1195" s="19">
        <v>2011</v>
      </c>
      <c r="D1195" s="19">
        <v>123</v>
      </c>
      <c r="E1195" s="19">
        <v>446</v>
      </c>
      <c r="F1195" s="19">
        <v>47</v>
      </c>
      <c r="G1195" s="19">
        <v>109</v>
      </c>
      <c r="H1195" s="19">
        <v>27</v>
      </c>
      <c r="I1195" s="19">
        <v>0</v>
      </c>
      <c r="J1195" s="19">
        <v>12</v>
      </c>
      <c r="K1195" s="19">
        <v>39</v>
      </c>
      <c r="L1195" s="19">
        <v>3</v>
      </c>
      <c r="M1195" s="19">
        <v>1</v>
      </c>
      <c r="N1195" s="19">
        <v>38</v>
      </c>
      <c r="O1195" s="19">
        <v>88</v>
      </c>
      <c r="P1195" s="14" t="str">
        <f>IFERROR(VLOOKUP($A1195,'Fielding Data'!$A:$H,MATCH(P$1,'Fielding Data'!$A$1:$H$1,0),0),"Other")</f>
        <v>SS</v>
      </c>
      <c r="Q1195" s="14">
        <f>IFERROR(VLOOKUP($A1195,'Fielding Data'!$A:$H,MATCH(Q$1,'Fielding Data'!$A$1:$H$1,0),0),"Other")</f>
        <v>171</v>
      </c>
      <c r="R1195" s="14">
        <f>IFERROR(VLOOKUP($A1195,'Fielding Data'!$A:$H,MATCH(R$1,'Fielding Data'!$A$1:$H$1,0),0),"Other")</f>
        <v>356</v>
      </c>
      <c r="S1195" s="14">
        <f>IFERROR(VLOOKUP($A1195,'Fielding Data'!$A:$H,MATCH(S$1,'Fielding Data'!$A$1:$H$1,0),0),"Other")</f>
        <v>12</v>
      </c>
      <c r="T1195" s="14">
        <f>IFERROR(VLOOKUP($A1195,'Fielding Data'!$A:$H,MATCH(T$1,'Fielding Data'!$A$1:$H$1,0),0),"Other")</f>
        <v>69</v>
      </c>
      <c r="U1195" s="14">
        <f>SUMIFS('Fielding Data'!E:E,'Fielding Data'!$A:$A,'Hitting Data'!$A1195)</f>
        <v>171</v>
      </c>
      <c r="V1195" s="14">
        <f>SUMIFS('Fielding Data'!F:F,'Fielding Data'!$A:$A,'Hitting Data'!$A1195)</f>
        <v>356</v>
      </c>
      <c r="W1195" s="14">
        <f>SUMIFS('Fielding Data'!G:G,'Fielding Data'!$A:$A,'Hitting Data'!$A1195)</f>
        <v>12</v>
      </c>
      <c r="X1195" s="14">
        <f>SUMIFS('Fielding Data'!H:H,'Fielding Data'!$A:$A,'Hitting Data'!$A1195)</f>
        <v>69</v>
      </c>
    </row>
    <row r="1196" spans="1:24" x14ac:dyDescent="0.25">
      <c r="A1196" s="14" t="str">
        <f t="shared" si="18"/>
        <v>barneda012011</v>
      </c>
      <c r="B1196" s="19" t="s">
        <v>1224</v>
      </c>
      <c r="C1196" s="19">
        <v>2011</v>
      </c>
      <c r="D1196" s="19">
        <v>143</v>
      </c>
      <c r="E1196" s="19">
        <v>529</v>
      </c>
      <c r="F1196" s="19">
        <v>66</v>
      </c>
      <c r="G1196" s="19">
        <v>146</v>
      </c>
      <c r="H1196" s="19">
        <v>23</v>
      </c>
      <c r="I1196" s="19">
        <v>6</v>
      </c>
      <c r="J1196" s="19">
        <v>2</v>
      </c>
      <c r="K1196" s="19">
        <v>43</v>
      </c>
      <c r="L1196" s="19">
        <v>9</v>
      </c>
      <c r="M1196" s="19">
        <v>2</v>
      </c>
      <c r="N1196" s="19">
        <v>22</v>
      </c>
      <c r="O1196" s="19">
        <v>67</v>
      </c>
      <c r="P1196" s="14" t="str">
        <f>IFERROR(VLOOKUP($A1196,'Fielding Data'!$A:$H,MATCH(P$1,'Fielding Data'!$A$1:$H$1,0),0),"Other")</f>
        <v>2B</v>
      </c>
      <c r="Q1196" s="14">
        <f>IFERROR(VLOOKUP($A1196,'Fielding Data'!$A:$H,MATCH(Q$1,'Fielding Data'!$A$1:$H$1,0),0),"Other")</f>
        <v>258</v>
      </c>
      <c r="R1196" s="14">
        <f>IFERROR(VLOOKUP($A1196,'Fielding Data'!$A:$H,MATCH(R$1,'Fielding Data'!$A$1:$H$1,0),0),"Other")</f>
        <v>349</v>
      </c>
      <c r="S1196" s="14">
        <f>IFERROR(VLOOKUP($A1196,'Fielding Data'!$A:$H,MATCH(S$1,'Fielding Data'!$A$1:$H$1,0),0),"Other")</f>
        <v>12</v>
      </c>
      <c r="T1196" s="14">
        <f>IFERROR(VLOOKUP($A1196,'Fielding Data'!$A:$H,MATCH(T$1,'Fielding Data'!$A$1:$H$1,0),0),"Other")</f>
        <v>65</v>
      </c>
      <c r="U1196" s="14">
        <f>SUMIFS('Fielding Data'!E:E,'Fielding Data'!$A:$A,'Hitting Data'!$A1196)</f>
        <v>263</v>
      </c>
      <c r="V1196" s="14">
        <f>SUMIFS('Fielding Data'!F:F,'Fielding Data'!$A:$A,'Hitting Data'!$A1196)</f>
        <v>359</v>
      </c>
      <c r="W1196" s="14">
        <f>SUMIFS('Fielding Data'!G:G,'Fielding Data'!$A:$A,'Hitting Data'!$A1196)</f>
        <v>12</v>
      </c>
      <c r="X1196" s="14">
        <f>SUMIFS('Fielding Data'!H:H,'Fielding Data'!$A:$A,'Hitting Data'!$A1196)</f>
        <v>67</v>
      </c>
    </row>
    <row r="1197" spans="1:24" x14ac:dyDescent="0.25">
      <c r="A1197" s="14" t="str">
        <f t="shared" si="18"/>
        <v>bartlja012011</v>
      </c>
      <c r="B1197" s="19" t="s">
        <v>417</v>
      </c>
      <c r="C1197" s="19">
        <v>2011</v>
      </c>
      <c r="D1197" s="19">
        <v>139</v>
      </c>
      <c r="E1197" s="19">
        <v>554</v>
      </c>
      <c r="F1197" s="19">
        <v>61</v>
      </c>
      <c r="G1197" s="19">
        <v>136</v>
      </c>
      <c r="H1197" s="19">
        <v>22</v>
      </c>
      <c r="I1197" s="19">
        <v>3</v>
      </c>
      <c r="J1197" s="19">
        <v>2</v>
      </c>
      <c r="K1197" s="19">
        <v>40</v>
      </c>
      <c r="L1197" s="19">
        <v>23</v>
      </c>
      <c r="M1197" s="19">
        <v>10</v>
      </c>
      <c r="N1197" s="19">
        <v>48</v>
      </c>
      <c r="O1197" s="19">
        <v>98</v>
      </c>
      <c r="P1197" s="14" t="str">
        <f>IFERROR(VLOOKUP($A1197,'Fielding Data'!$A:$H,MATCH(P$1,'Fielding Data'!$A$1:$H$1,0),0),"Other")</f>
        <v>SS</v>
      </c>
      <c r="Q1197" s="14">
        <f>IFERROR(VLOOKUP($A1197,'Fielding Data'!$A:$H,MATCH(Q$1,'Fielding Data'!$A$1:$H$1,0),0),"Other")</f>
        <v>203</v>
      </c>
      <c r="R1197" s="14">
        <f>IFERROR(VLOOKUP($A1197,'Fielding Data'!$A:$H,MATCH(R$1,'Fielding Data'!$A$1:$H$1,0),0),"Other")</f>
        <v>391</v>
      </c>
      <c r="S1197" s="14">
        <f>IFERROR(VLOOKUP($A1197,'Fielding Data'!$A:$H,MATCH(S$1,'Fielding Data'!$A$1:$H$1,0),0),"Other")</f>
        <v>18</v>
      </c>
      <c r="T1197" s="14">
        <f>IFERROR(VLOOKUP($A1197,'Fielding Data'!$A:$H,MATCH(T$1,'Fielding Data'!$A$1:$H$1,0),0),"Other")</f>
        <v>83</v>
      </c>
      <c r="U1197" s="14">
        <f>SUMIFS('Fielding Data'!E:E,'Fielding Data'!$A:$A,'Hitting Data'!$A1197)</f>
        <v>203</v>
      </c>
      <c r="V1197" s="14">
        <f>SUMIFS('Fielding Data'!F:F,'Fielding Data'!$A:$A,'Hitting Data'!$A1197)</f>
        <v>391</v>
      </c>
      <c r="W1197" s="14">
        <f>SUMIFS('Fielding Data'!G:G,'Fielding Data'!$A:$A,'Hitting Data'!$A1197)</f>
        <v>18</v>
      </c>
      <c r="X1197" s="14">
        <f>SUMIFS('Fielding Data'!H:H,'Fielding Data'!$A:$A,'Hitting Data'!$A1197)</f>
        <v>83</v>
      </c>
    </row>
    <row r="1198" spans="1:24" x14ac:dyDescent="0.25">
      <c r="A1198" s="14" t="str">
        <f t="shared" si="18"/>
        <v>bartoda022011</v>
      </c>
      <c r="B1198" s="19" t="s">
        <v>756</v>
      </c>
      <c r="C1198" s="19">
        <v>2011</v>
      </c>
      <c r="D1198" s="19">
        <v>67</v>
      </c>
      <c r="E1198" s="19">
        <v>236</v>
      </c>
      <c r="F1198" s="19">
        <v>27</v>
      </c>
      <c r="G1198" s="19">
        <v>50</v>
      </c>
      <c r="H1198" s="19">
        <v>13</v>
      </c>
      <c r="I1198" s="19">
        <v>0</v>
      </c>
      <c r="J1198" s="19">
        <v>0</v>
      </c>
      <c r="K1198" s="19">
        <v>21</v>
      </c>
      <c r="L1198" s="19">
        <v>2</v>
      </c>
      <c r="M1198" s="19">
        <v>1</v>
      </c>
      <c r="N1198" s="19">
        <v>39</v>
      </c>
      <c r="O1198" s="19">
        <v>47</v>
      </c>
      <c r="P1198" s="14" t="str">
        <f>IFERROR(VLOOKUP($A1198,'Fielding Data'!$A:$H,MATCH(P$1,'Fielding Data'!$A$1:$H$1,0),0),"Other")</f>
        <v>1B</v>
      </c>
      <c r="Q1198" s="14">
        <f>IFERROR(VLOOKUP($A1198,'Fielding Data'!$A:$H,MATCH(Q$1,'Fielding Data'!$A$1:$H$1,0),0),"Other")</f>
        <v>596</v>
      </c>
      <c r="R1198" s="14">
        <f>IFERROR(VLOOKUP($A1198,'Fielding Data'!$A:$H,MATCH(R$1,'Fielding Data'!$A$1:$H$1,0),0),"Other")</f>
        <v>39</v>
      </c>
      <c r="S1198" s="14">
        <f>IFERROR(VLOOKUP($A1198,'Fielding Data'!$A:$H,MATCH(S$1,'Fielding Data'!$A$1:$H$1,0),0),"Other")</f>
        <v>8</v>
      </c>
      <c r="T1198" s="14">
        <f>IFERROR(VLOOKUP($A1198,'Fielding Data'!$A:$H,MATCH(T$1,'Fielding Data'!$A$1:$H$1,0),0),"Other")</f>
        <v>72</v>
      </c>
      <c r="U1198" s="14">
        <f>SUMIFS('Fielding Data'!E:E,'Fielding Data'!$A:$A,'Hitting Data'!$A1198)</f>
        <v>596</v>
      </c>
      <c r="V1198" s="14">
        <f>SUMIFS('Fielding Data'!F:F,'Fielding Data'!$A:$A,'Hitting Data'!$A1198)</f>
        <v>39</v>
      </c>
      <c r="W1198" s="14">
        <f>SUMIFS('Fielding Data'!G:G,'Fielding Data'!$A:$A,'Hitting Data'!$A1198)</f>
        <v>8</v>
      </c>
      <c r="X1198" s="14">
        <f>SUMIFS('Fielding Data'!H:H,'Fielding Data'!$A:$A,'Hitting Data'!$A1198)</f>
        <v>72</v>
      </c>
    </row>
    <row r="1199" spans="1:24" x14ac:dyDescent="0.25">
      <c r="A1199" s="14" t="str">
        <f t="shared" si="18"/>
        <v>bassan012011</v>
      </c>
      <c r="B1199" s="19" t="s">
        <v>1428</v>
      </c>
      <c r="C1199" s="19">
        <v>2011</v>
      </c>
      <c r="D1199" s="19">
        <v>27</v>
      </c>
      <c r="E1199" s="19">
        <v>5</v>
      </c>
      <c r="F1199" s="19">
        <v>0</v>
      </c>
      <c r="G1199" s="19">
        <v>0</v>
      </c>
      <c r="H1199" s="19">
        <v>0</v>
      </c>
      <c r="I1199" s="19">
        <v>0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3</v>
      </c>
      <c r="P1199" s="14" t="str">
        <f>IFERROR(VLOOKUP($A1199,'Fielding Data'!$A:$H,MATCH(P$1,'Fielding Data'!$A$1:$H$1,0),0),"Other")</f>
        <v>P</v>
      </c>
      <c r="Q1199" s="14">
        <f>IFERROR(VLOOKUP($A1199,'Fielding Data'!$A:$H,MATCH(Q$1,'Fielding Data'!$A$1:$H$1,0),0),"Other")</f>
        <v>11</v>
      </c>
      <c r="R1199" s="14">
        <f>IFERROR(VLOOKUP($A1199,'Fielding Data'!$A:$H,MATCH(R$1,'Fielding Data'!$A$1:$H$1,0),0),"Other")</f>
        <v>7</v>
      </c>
      <c r="S1199" s="14">
        <f>IFERROR(VLOOKUP($A1199,'Fielding Data'!$A:$H,MATCH(S$1,'Fielding Data'!$A$1:$H$1,0),0),"Other")</f>
        <v>0</v>
      </c>
      <c r="T1199" s="14">
        <f>IFERROR(VLOOKUP($A1199,'Fielding Data'!$A:$H,MATCH(T$1,'Fielding Data'!$A$1:$H$1,0),0),"Other")</f>
        <v>3</v>
      </c>
      <c r="U1199" s="14">
        <f>SUMIFS('Fielding Data'!E:E,'Fielding Data'!$A:$A,'Hitting Data'!$A1199)</f>
        <v>11</v>
      </c>
      <c r="V1199" s="14">
        <f>SUMIFS('Fielding Data'!F:F,'Fielding Data'!$A:$A,'Hitting Data'!$A1199)</f>
        <v>7</v>
      </c>
      <c r="W1199" s="14">
        <f>SUMIFS('Fielding Data'!G:G,'Fielding Data'!$A:$A,'Hitting Data'!$A1199)</f>
        <v>0</v>
      </c>
      <c r="X1199" s="14">
        <f>SUMIFS('Fielding Data'!H:H,'Fielding Data'!$A:$A,'Hitting Data'!$A1199)</f>
        <v>3</v>
      </c>
    </row>
    <row r="1200" spans="1:24" x14ac:dyDescent="0.25">
      <c r="A1200" s="14" t="str">
        <f t="shared" si="18"/>
        <v>bastaan012011</v>
      </c>
      <c r="B1200" s="19" t="s">
        <v>1047</v>
      </c>
      <c r="C1200" s="19">
        <v>2011</v>
      </c>
      <c r="D1200" s="19">
        <v>64</v>
      </c>
      <c r="E1200" s="19">
        <v>0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4" t="str">
        <f>IFERROR(VLOOKUP($A1200,'Fielding Data'!$A:$H,MATCH(P$1,'Fielding Data'!$A$1:$H$1,0),0),"Other")</f>
        <v>P</v>
      </c>
      <c r="Q1200" s="14">
        <f>IFERROR(VLOOKUP($A1200,'Fielding Data'!$A:$H,MATCH(Q$1,'Fielding Data'!$A$1:$H$1,0),0),"Other")</f>
        <v>0</v>
      </c>
      <c r="R1200" s="14">
        <f>IFERROR(VLOOKUP($A1200,'Fielding Data'!$A:$H,MATCH(R$1,'Fielding Data'!$A$1:$H$1,0),0),"Other")</f>
        <v>3</v>
      </c>
      <c r="S1200" s="14">
        <f>IFERROR(VLOOKUP($A1200,'Fielding Data'!$A:$H,MATCH(S$1,'Fielding Data'!$A$1:$H$1,0),0),"Other")</f>
        <v>1</v>
      </c>
      <c r="T1200" s="14">
        <f>IFERROR(VLOOKUP($A1200,'Fielding Data'!$A:$H,MATCH(T$1,'Fielding Data'!$A$1:$H$1,0),0),"Other")</f>
        <v>0</v>
      </c>
      <c r="U1200" s="14">
        <f>SUMIFS('Fielding Data'!E:E,'Fielding Data'!$A:$A,'Hitting Data'!$A1200)</f>
        <v>0</v>
      </c>
      <c r="V1200" s="14">
        <f>SUMIFS('Fielding Data'!F:F,'Fielding Data'!$A:$A,'Hitting Data'!$A1200)</f>
        <v>3</v>
      </c>
      <c r="W1200" s="14">
        <f>SUMIFS('Fielding Data'!G:G,'Fielding Data'!$A:$A,'Hitting Data'!$A1200)</f>
        <v>1</v>
      </c>
      <c r="X1200" s="14">
        <f>SUMIFS('Fielding Data'!H:H,'Fielding Data'!$A:$A,'Hitting Data'!$A1200)</f>
        <v>0</v>
      </c>
    </row>
    <row r="1201" spans="1:24" x14ac:dyDescent="0.25">
      <c r="A1201" s="14" t="str">
        <f t="shared" si="18"/>
        <v>bautijo022011</v>
      </c>
      <c r="B1201" s="19" t="s">
        <v>419</v>
      </c>
      <c r="C1201" s="19">
        <v>2011</v>
      </c>
      <c r="D1201" s="19">
        <v>149</v>
      </c>
      <c r="E1201" s="19">
        <v>513</v>
      </c>
      <c r="F1201" s="19">
        <v>105</v>
      </c>
      <c r="G1201" s="19">
        <v>155</v>
      </c>
      <c r="H1201" s="19">
        <v>24</v>
      </c>
      <c r="I1201" s="19">
        <v>2</v>
      </c>
      <c r="J1201" s="19">
        <v>43</v>
      </c>
      <c r="K1201" s="19">
        <v>103</v>
      </c>
      <c r="L1201" s="19">
        <v>9</v>
      </c>
      <c r="M1201" s="19">
        <v>5</v>
      </c>
      <c r="N1201" s="19">
        <v>132</v>
      </c>
      <c r="O1201" s="19">
        <v>111</v>
      </c>
      <c r="P1201" s="14" t="str">
        <f>IFERROR(VLOOKUP($A1201,'Fielding Data'!$A:$H,MATCH(P$1,'Fielding Data'!$A$1:$H$1,0),0),"Other")</f>
        <v>3B</v>
      </c>
      <c r="Q1201" s="14">
        <f>IFERROR(VLOOKUP($A1201,'Fielding Data'!$A:$H,MATCH(Q$1,'Fielding Data'!$A$1:$H$1,0),0),"Other")</f>
        <v>17</v>
      </c>
      <c r="R1201" s="14">
        <f>IFERROR(VLOOKUP($A1201,'Fielding Data'!$A:$H,MATCH(R$1,'Fielding Data'!$A$1:$H$1,0),0),"Other")</f>
        <v>62</v>
      </c>
      <c r="S1201" s="14">
        <f>IFERROR(VLOOKUP($A1201,'Fielding Data'!$A:$H,MATCH(S$1,'Fielding Data'!$A$1:$H$1,0),0),"Other")</f>
        <v>2</v>
      </c>
      <c r="T1201" s="14">
        <f>IFERROR(VLOOKUP($A1201,'Fielding Data'!$A:$H,MATCH(T$1,'Fielding Data'!$A$1:$H$1,0),0),"Other")</f>
        <v>1</v>
      </c>
      <c r="U1201" s="14">
        <f>SUMIFS('Fielding Data'!E:E,'Fielding Data'!$A:$A,'Hitting Data'!$A1201)</f>
        <v>250</v>
      </c>
      <c r="V1201" s="14">
        <f>SUMIFS('Fielding Data'!F:F,'Fielding Data'!$A:$A,'Hitting Data'!$A1201)</f>
        <v>75</v>
      </c>
      <c r="W1201" s="14">
        <f>SUMIFS('Fielding Data'!G:G,'Fielding Data'!$A:$A,'Hitting Data'!$A1201)</f>
        <v>8</v>
      </c>
      <c r="X1201" s="14">
        <f>SUMIFS('Fielding Data'!H:H,'Fielding Data'!$A:$A,'Hitting Data'!$A1201)</f>
        <v>6</v>
      </c>
    </row>
    <row r="1202" spans="1:24" x14ac:dyDescent="0.25">
      <c r="A1202" s="14" t="str">
        <f t="shared" si="18"/>
        <v>baxtemi012011</v>
      </c>
      <c r="B1202" s="19" t="s">
        <v>1225</v>
      </c>
      <c r="C1202" s="19">
        <v>2011</v>
      </c>
      <c r="D1202" s="19">
        <v>22</v>
      </c>
      <c r="E1202" s="19">
        <v>34</v>
      </c>
      <c r="F1202" s="19">
        <v>6</v>
      </c>
      <c r="G1202" s="19">
        <v>8</v>
      </c>
      <c r="H1202" s="19">
        <v>2</v>
      </c>
      <c r="I1202" s="19">
        <v>1</v>
      </c>
      <c r="J1202" s="19">
        <v>1</v>
      </c>
      <c r="K1202" s="19">
        <v>4</v>
      </c>
      <c r="L1202" s="19">
        <v>0</v>
      </c>
      <c r="M1202" s="19">
        <v>0</v>
      </c>
      <c r="N1202" s="19">
        <v>5</v>
      </c>
      <c r="O1202" s="19">
        <v>9</v>
      </c>
      <c r="P1202" s="14" t="str">
        <f>IFERROR(VLOOKUP($A1202,'Fielding Data'!$A:$H,MATCH(P$1,'Fielding Data'!$A$1:$H$1,0),0),"Other")</f>
        <v>LF</v>
      </c>
      <c r="Q1202" s="14">
        <f>IFERROR(VLOOKUP($A1202,'Fielding Data'!$A:$H,MATCH(Q$1,'Fielding Data'!$A$1:$H$1,0),0),"Other")</f>
        <v>0</v>
      </c>
      <c r="R1202" s="14">
        <f>IFERROR(VLOOKUP($A1202,'Fielding Data'!$A:$H,MATCH(R$1,'Fielding Data'!$A$1:$H$1,0),0),"Other")</f>
        <v>0</v>
      </c>
      <c r="S1202" s="14">
        <f>IFERROR(VLOOKUP($A1202,'Fielding Data'!$A:$H,MATCH(S$1,'Fielding Data'!$A$1:$H$1,0),0),"Other")</f>
        <v>0</v>
      </c>
      <c r="T1202" s="14">
        <f>IFERROR(VLOOKUP($A1202,'Fielding Data'!$A:$H,MATCH(T$1,'Fielding Data'!$A$1:$H$1,0),0),"Other")</f>
        <v>0</v>
      </c>
      <c r="U1202" s="14">
        <f>SUMIFS('Fielding Data'!E:E,'Fielding Data'!$A:$A,'Hitting Data'!$A1202)</f>
        <v>12</v>
      </c>
      <c r="V1202" s="14">
        <f>SUMIFS('Fielding Data'!F:F,'Fielding Data'!$A:$A,'Hitting Data'!$A1202)</f>
        <v>1</v>
      </c>
      <c r="W1202" s="14">
        <f>SUMIFS('Fielding Data'!G:G,'Fielding Data'!$A:$A,'Hitting Data'!$A1202)</f>
        <v>0</v>
      </c>
      <c r="X1202" s="14">
        <f>SUMIFS('Fielding Data'!H:H,'Fielding Data'!$A:$A,'Hitting Data'!$A1202)</f>
        <v>0</v>
      </c>
    </row>
    <row r="1203" spans="1:24" x14ac:dyDescent="0.25">
      <c r="A1203" s="14" t="str">
        <f t="shared" si="18"/>
        <v>bayja012011</v>
      </c>
      <c r="B1203" s="19" t="s">
        <v>353</v>
      </c>
      <c r="C1203" s="19">
        <v>2011</v>
      </c>
      <c r="D1203" s="19">
        <v>123</v>
      </c>
      <c r="E1203" s="19">
        <v>444</v>
      </c>
      <c r="F1203" s="19">
        <v>59</v>
      </c>
      <c r="G1203" s="19">
        <v>109</v>
      </c>
      <c r="H1203" s="19">
        <v>19</v>
      </c>
      <c r="I1203" s="19">
        <v>1</v>
      </c>
      <c r="J1203" s="19">
        <v>12</v>
      </c>
      <c r="K1203" s="19">
        <v>57</v>
      </c>
      <c r="L1203" s="19">
        <v>11</v>
      </c>
      <c r="M1203" s="19">
        <v>1</v>
      </c>
      <c r="N1203" s="19">
        <v>56</v>
      </c>
      <c r="O1203" s="19">
        <v>109</v>
      </c>
      <c r="P1203" s="14" t="str">
        <f>IFERROR(VLOOKUP($A1203,'Fielding Data'!$A:$H,MATCH(P$1,'Fielding Data'!$A$1:$H$1,0),0),"Other")</f>
        <v>LF</v>
      </c>
      <c r="Q1203" s="14">
        <f>IFERROR(VLOOKUP($A1203,'Fielding Data'!$A:$H,MATCH(Q$1,'Fielding Data'!$A$1:$H$1,0),0),"Other")</f>
        <v>0</v>
      </c>
      <c r="R1203" s="14">
        <f>IFERROR(VLOOKUP($A1203,'Fielding Data'!$A:$H,MATCH(R$1,'Fielding Data'!$A$1:$H$1,0),0),"Other")</f>
        <v>0</v>
      </c>
      <c r="S1203" s="14">
        <f>IFERROR(VLOOKUP($A1203,'Fielding Data'!$A:$H,MATCH(S$1,'Fielding Data'!$A$1:$H$1,0),0),"Other")</f>
        <v>0</v>
      </c>
      <c r="T1203" s="14">
        <f>IFERROR(VLOOKUP($A1203,'Fielding Data'!$A:$H,MATCH(T$1,'Fielding Data'!$A$1:$H$1,0),0),"Other")</f>
        <v>0</v>
      </c>
      <c r="U1203" s="14">
        <f>SUMIFS('Fielding Data'!E:E,'Fielding Data'!$A:$A,'Hitting Data'!$A1203)</f>
        <v>220</v>
      </c>
      <c r="V1203" s="14">
        <f>SUMIFS('Fielding Data'!F:F,'Fielding Data'!$A:$A,'Hitting Data'!$A1203)</f>
        <v>4</v>
      </c>
      <c r="W1203" s="14">
        <f>SUMIFS('Fielding Data'!G:G,'Fielding Data'!$A:$A,'Hitting Data'!$A1203)</f>
        <v>2</v>
      </c>
      <c r="X1203" s="14">
        <f>SUMIFS('Fielding Data'!H:H,'Fielding Data'!$A:$A,'Hitting Data'!$A1203)</f>
        <v>1</v>
      </c>
    </row>
    <row r="1204" spans="1:24" x14ac:dyDescent="0.25">
      <c r="A1204" s="14" t="str">
        <f t="shared" si="18"/>
        <v>beachbr012011</v>
      </c>
      <c r="B1204" s="19" t="s">
        <v>1226</v>
      </c>
      <c r="C1204" s="19">
        <v>2011</v>
      </c>
      <c r="D1204" s="19">
        <v>25</v>
      </c>
      <c r="E1204" s="19">
        <v>43</v>
      </c>
      <c r="F1204" s="19">
        <v>0</v>
      </c>
      <c r="G1204" s="19">
        <v>3</v>
      </c>
      <c r="H1204" s="19">
        <v>0</v>
      </c>
      <c r="I1204" s="19">
        <v>0</v>
      </c>
      <c r="J1204" s="19">
        <v>0</v>
      </c>
      <c r="K1204" s="19">
        <v>1</v>
      </c>
      <c r="L1204" s="19">
        <v>0</v>
      </c>
      <c r="M1204" s="19">
        <v>0</v>
      </c>
      <c r="N1204" s="19">
        <v>1</v>
      </c>
      <c r="O1204" s="19">
        <v>22</v>
      </c>
      <c r="P1204" s="14" t="str">
        <f>IFERROR(VLOOKUP($A1204,'Fielding Data'!$A:$H,MATCH(P$1,'Fielding Data'!$A$1:$H$1,0),0),"Other")</f>
        <v>P</v>
      </c>
      <c r="Q1204" s="14">
        <f>IFERROR(VLOOKUP($A1204,'Fielding Data'!$A:$H,MATCH(Q$1,'Fielding Data'!$A$1:$H$1,0),0),"Other")</f>
        <v>8</v>
      </c>
      <c r="R1204" s="14">
        <f>IFERROR(VLOOKUP($A1204,'Fielding Data'!$A:$H,MATCH(R$1,'Fielding Data'!$A$1:$H$1,0),0),"Other")</f>
        <v>15</v>
      </c>
      <c r="S1204" s="14">
        <f>IFERROR(VLOOKUP($A1204,'Fielding Data'!$A:$H,MATCH(S$1,'Fielding Data'!$A$1:$H$1,0),0),"Other")</f>
        <v>0</v>
      </c>
      <c r="T1204" s="14">
        <f>IFERROR(VLOOKUP($A1204,'Fielding Data'!$A:$H,MATCH(T$1,'Fielding Data'!$A$1:$H$1,0),0),"Other")</f>
        <v>1</v>
      </c>
      <c r="U1204" s="14">
        <f>SUMIFS('Fielding Data'!E:E,'Fielding Data'!$A:$A,'Hitting Data'!$A1204)</f>
        <v>8</v>
      </c>
      <c r="V1204" s="14">
        <f>SUMIFS('Fielding Data'!F:F,'Fielding Data'!$A:$A,'Hitting Data'!$A1204)</f>
        <v>15</v>
      </c>
      <c r="W1204" s="14">
        <f>SUMIFS('Fielding Data'!G:G,'Fielding Data'!$A:$A,'Hitting Data'!$A1204)</f>
        <v>0</v>
      </c>
      <c r="X1204" s="14">
        <f>SUMIFS('Fielding Data'!H:H,'Fielding Data'!$A:$A,'Hitting Data'!$A1204)</f>
        <v>1</v>
      </c>
    </row>
    <row r="1205" spans="1:24" x14ac:dyDescent="0.25">
      <c r="A1205" s="14" t="str">
        <f t="shared" si="18"/>
        <v>beatope012011</v>
      </c>
      <c r="B1205" s="19" t="s">
        <v>1429</v>
      </c>
      <c r="C1205" s="19">
        <v>2011</v>
      </c>
      <c r="D1205" s="19">
        <v>60</v>
      </c>
      <c r="E1205" s="19">
        <v>0</v>
      </c>
      <c r="F1205" s="19">
        <v>0</v>
      </c>
      <c r="G1205" s="19">
        <v>0</v>
      </c>
      <c r="H1205" s="19">
        <v>0</v>
      </c>
      <c r="I1205" s="19">
        <v>0</v>
      </c>
      <c r="J1205" s="19">
        <v>0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4" t="str">
        <f>IFERROR(VLOOKUP($A1205,'Fielding Data'!$A:$H,MATCH(P$1,'Fielding Data'!$A$1:$H$1,0),0),"Other")</f>
        <v>P</v>
      </c>
      <c r="Q1205" s="14">
        <f>IFERROR(VLOOKUP($A1205,'Fielding Data'!$A:$H,MATCH(Q$1,'Fielding Data'!$A$1:$H$1,0),0),"Other")</f>
        <v>3</v>
      </c>
      <c r="R1205" s="14">
        <f>IFERROR(VLOOKUP($A1205,'Fielding Data'!$A:$H,MATCH(R$1,'Fielding Data'!$A$1:$H$1,0),0),"Other")</f>
        <v>14</v>
      </c>
      <c r="S1205" s="14">
        <f>IFERROR(VLOOKUP($A1205,'Fielding Data'!$A:$H,MATCH(S$1,'Fielding Data'!$A$1:$H$1,0),0),"Other")</f>
        <v>0</v>
      </c>
      <c r="T1205" s="14">
        <f>IFERROR(VLOOKUP($A1205,'Fielding Data'!$A:$H,MATCH(T$1,'Fielding Data'!$A$1:$H$1,0),0),"Other")</f>
        <v>2</v>
      </c>
      <c r="U1205" s="14">
        <f>SUMIFS('Fielding Data'!E:E,'Fielding Data'!$A:$A,'Hitting Data'!$A1205)</f>
        <v>3</v>
      </c>
      <c r="V1205" s="14">
        <f>SUMIFS('Fielding Data'!F:F,'Fielding Data'!$A:$A,'Hitting Data'!$A1205)</f>
        <v>14</v>
      </c>
      <c r="W1205" s="14">
        <f>SUMIFS('Fielding Data'!G:G,'Fielding Data'!$A:$A,'Hitting Data'!$A1205)</f>
        <v>0</v>
      </c>
      <c r="X1205" s="14">
        <f>SUMIFS('Fielding Data'!H:H,'Fielding Data'!$A:$A,'Hitting Data'!$A1205)</f>
        <v>2</v>
      </c>
    </row>
    <row r="1206" spans="1:24" x14ac:dyDescent="0.25">
      <c r="A1206" s="14" t="str">
        <f t="shared" si="18"/>
        <v>beavabl012011</v>
      </c>
      <c r="B1206" s="19" t="s">
        <v>1430</v>
      </c>
      <c r="C1206" s="19">
        <v>2011</v>
      </c>
      <c r="D1206" s="19">
        <v>15</v>
      </c>
      <c r="E1206" s="19">
        <v>0</v>
      </c>
      <c r="F1206" s="19">
        <v>0</v>
      </c>
      <c r="G1206" s="19">
        <v>0</v>
      </c>
      <c r="H1206" s="19">
        <v>0</v>
      </c>
      <c r="I1206" s="19">
        <v>0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4" t="str">
        <f>IFERROR(VLOOKUP($A1206,'Fielding Data'!$A:$H,MATCH(P$1,'Fielding Data'!$A$1:$H$1,0),0),"Other")</f>
        <v>P</v>
      </c>
      <c r="Q1206" s="14">
        <f>IFERROR(VLOOKUP($A1206,'Fielding Data'!$A:$H,MATCH(Q$1,'Fielding Data'!$A$1:$H$1,0),0),"Other")</f>
        <v>5</v>
      </c>
      <c r="R1206" s="14">
        <f>IFERROR(VLOOKUP($A1206,'Fielding Data'!$A:$H,MATCH(R$1,'Fielding Data'!$A$1:$H$1,0),0),"Other")</f>
        <v>10</v>
      </c>
      <c r="S1206" s="14">
        <f>IFERROR(VLOOKUP($A1206,'Fielding Data'!$A:$H,MATCH(S$1,'Fielding Data'!$A$1:$H$1,0),0),"Other")</f>
        <v>0</v>
      </c>
      <c r="T1206" s="14">
        <f>IFERROR(VLOOKUP($A1206,'Fielding Data'!$A:$H,MATCH(T$1,'Fielding Data'!$A$1:$H$1,0),0),"Other")</f>
        <v>0</v>
      </c>
      <c r="U1206" s="14">
        <f>SUMIFS('Fielding Data'!E:E,'Fielding Data'!$A:$A,'Hitting Data'!$A1206)</f>
        <v>5</v>
      </c>
      <c r="V1206" s="14">
        <f>SUMIFS('Fielding Data'!F:F,'Fielding Data'!$A:$A,'Hitting Data'!$A1206)</f>
        <v>10</v>
      </c>
      <c r="W1206" s="14">
        <f>SUMIFS('Fielding Data'!G:G,'Fielding Data'!$A:$A,'Hitting Data'!$A1206)</f>
        <v>0</v>
      </c>
      <c r="X1206" s="14">
        <f>SUMIFS('Fielding Data'!H:H,'Fielding Data'!$A:$A,'Hitting Data'!$A1206)</f>
        <v>0</v>
      </c>
    </row>
    <row r="1207" spans="1:24" x14ac:dyDescent="0.25">
      <c r="A1207" s="14" t="str">
        <f t="shared" si="18"/>
        <v>beckch012011</v>
      </c>
      <c r="B1207" s="19" t="s">
        <v>1431</v>
      </c>
      <c r="C1207" s="19">
        <v>2011</v>
      </c>
      <c r="D1207" s="19">
        <v>3</v>
      </c>
      <c r="E1207" s="19">
        <v>0</v>
      </c>
      <c r="F1207" s="19">
        <v>0</v>
      </c>
      <c r="G1207" s="19">
        <v>0</v>
      </c>
      <c r="H1207" s="19">
        <v>0</v>
      </c>
      <c r="I1207" s="19">
        <v>0</v>
      </c>
      <c r="J1207" s="19">
        <v>0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4" t="str">
        <f>IFERROR(VLOOKUP($A1207,'Fielding Data'!$A:$H,MATCH(P$1,'Fielding Data'!$A$1:$H$1,0),0),"Other")</f>
        <v>P</v>
      </c>
      <c r="Q1207" s="14">
        <f>IFERROR(VLOOKUP($A1207,'Fielding Data'!$A:$H,MATCH(Q$1,'Fielding Data'!$A$1:$H$1,0),0),"Other")</f>
        <v>0</v>
      </c>
      <c r="R1207" s="14">
        <f>IFERROR(VLOOKUP($A1207,'Fielding Data'!$A:$H,MATCH(R$1,'Fielding Data'!$A$1:$H$1,0),0),"Other")</f>
        <v>0</v>
      </c>
      <c r="S1207" s="14">
        <f>IFERROR(VLOOKUP($A1207,'Fielding Data'!$A:$H,MATCH(S$1,'Fielding Data'!$A$1:$H$1,0),0),"Other")</f>
        <v>0</v>
      </c>
      <c r="T1207" s="14">
        <f>IFERROR(VLOOKUP($A1207,'Fielding Data'!$A:$H,MATCH(T$1,'Fielding Data'!$A$1:$H$1,0),0),"Other")</f>
        <v>0</v>
      </c>
      <c r="U1207" s="14">
        <f>SUMIFS('Fielding Data'!E:E,'Fielding Data'!$A:$A,'Hitting Data'!$A1207)</f>
        <v>0</v>
      </c>
      <c r="V1207" s="14">
        <f>SUMIFS('Fielding Data'!F:F,'Fielding Data'!$A:$A,'Hitting Data'!$A1207)</f>
        <v>0</v>
      </c>
      <c r="W1207" s="14">
        <f>SUMIFS('Fielding Data'!G:G,'Fielding Data'!$A:$A,'Hitting Data'!$A1207)</f>
        <v>0</v>
      </c>
      <c r="X1207" s="14">
        <f>SUMIFS('Fielding Data'!H:H,'Fielding Data'!$A:$A,'Hitting Data'!$A1207)</f>
        <v>0</v>
      </c>
    </row>
    <row r="1208" spans="1:24" x14ac:dyDescent="0.25">
      <c r="A1208" s="14" t="str">
        <f t="shared" si="18"/>
        <v>beckejo022011</v>
      </c>
      <c r="B1208" s="19" t="s">
        <v>230</v>
      </c>
      <c r="C1208" s="19">
        <v>2011</v>
      </c>
      <c r="D1208" s="19">
        <v>30</v>
      </c>
      <c r="E1208" s="19">
        <v>5</v>
      </c>
      <c r="F1208" s="19">
        <v>0</v>
      </c>
      <c r="G1208" s="19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1</v>
      </c>
      <c r="P1208" s="14" t="str">
        <f>IFERROR(VLOOKUP($A1208,'Fielding Data'!$A:$H,MATCH(P$1,'Fielding Data'!$A$1:$H$1,0),0),"Other")</f>
        <v>P</v>
      </c>
      <c r="Q1208" s="14">
        <f>IFERROR(VLOOKUP($A1208,'Fielding Data'!$A:$H,MATCH(Q$1,'Fielding Data'!$A$1:$H$1,0),0),"Other")</f>
        <v>15</v>
      </c>
      <c r="R1208" s="14">
        <f>IFERROR(VLOOKUP($A1208,'Fielding Data'!$A:$H,MATCH(R$1,'Fielding Data'!$A$1:$H$1,0),0),"Other")</f>
        <v>18</v>
      </c>
      <c r="S1208" s="14">
        <f>IFERROR(VLOOKUP($A1208,'Fielding Data'!$A:$H,MATCH(S$1,'Fielding Data'!$A$1:$H$1,0),0),"Other")</f>
        <v>3</v>
      </c>
      <c r="T1208" s="14">
        <f>IFERROR(VLOOKUP($A1208,'Fielding Data'!$A:$H,MATCH(T$1,'Fielding Data'!$A$1:$H$1,0),0),"Other")</f>
        <v>0</v>
      </c>
      <c r="U1208" s="14">
        <f>SUMIFS('Fielding Data'!E:E,'Fielding Data'!$A:$A,'Hitting Data'!$A1208)</f>
        <v>15</v>
      </c>
      <c r="V1208" s="14">
        <f>SUMIFS('Fielding Data'!F:F,'Fielding Data'!$A:$A,'Hitting Data'!$A1208)</f>
        <v>18</v>
      </c>
      <c r="W1208" s="14">
        <f>SUMIFS('Fielding Data'!G:G,'Fielding Data'!$A:$A,'Hitting Data'!$A1208)</f>
        <v>3</v>
      </c>
      <c r="X1208" s="14">
        <f>SUMIFS('Fielding Data'!H:H,'Fielding Data'!$A:$A,'Hitting Data'!$A1208)</f>
        <v>0</v>
      </c>
    </row>
    <row r="1209" spans="1:24" x14ac:dyDescent="0.25">
      <c r="A1209" s="14" t="str">
        <f t="shared" si="18"/>
        <v>beckhgo012011</v>
      </c>
      <c r="B1209" s="19" t="s">
        <v>1048</v>
      </c>
      <c r="C1209" s="19">
        <v>2011</v>
      </c>
      <c r="D1209" s="19">
        <v>150</v>
      </c>
      <c r="E1209" s="19">
        <v>499</v>
      </c>
      <c r="F1209" s="19">
        <v>60</v>
      </c>
      <c r="G1209" s="19">
        <v>115</v>
      </c>
      <c r="H1209" s="19">
        <v>23</v>
      </c>
      <c r="I1209" s="19">
        <v>0</v>
      </c>
      <c r="J1209" s="19">
        <v>10</v>
      </c>
      <c r="K1209" s="19">
        <v>44</v>
      </c>
      <c r="L1209" s="19">
        <v>5</v>
      </c>
      <c r="M1209" s="19">
        <v>3</v>
      </c>
      <c r="N1209" s="19">
        <v>35</v>
      </c>
      <c r="O1209" s="19">
        <v>111</v>
      </c>
      <c r="P1209" s="14" t="str">
        <f>IFERROR(VLOOKUP($A1209,'Fielding Data'!$A:$H,MATCH(P$1,'Fielding Data'!$A$1:$H$1,0),0),"Other")</f>
        <v>2B</v>
      </c>
      <c r="Q1209" s="14">
        <f>IFERROR(VLOOKUP($A1209,'Fielding Data'!$A:$H,MATCH(Q$1,'Fielding Data'!$A$1:$H$1,0),0),"Other")</f>
        <v>272</v>
      </c>
      <c r="R1209" s="14">
        <f>IFERROR(VLOOKUP($A1209,'Fielding Data'!$A:$H,MATCH(R$1,'Fielding Data'!$A$1:$H$1,0),0),"Other")</f>
        <v>443</v>
      </c>
      <c r="S1209" s="14">
        <f>IFERROR(VLOOKUP($A1209,'Fielding Data'!$A:$H,MATCH(S$1,'Fielding Data'!$A$1:$H$1,0),0),"Other")</f>
        <v>8</v>
      </c>
      <c r="T1209" s="14">
        <f>IFERROR(VLOOKUP($A1209,'Fielding Data'!$A:$H,MATCH(T$1,'Fielding Data'!$A$1:$H$1,0),0),"Other")</f>
        <v>84</v>
      </c>
      <c r="U1209" s="14">
        <f>SUMIFS('Fielding Data'!E:E,'Fielding Data'!$A:$A,'Hitting Data'!$A1209)</f>
        <v>272</v>
      </c>
      <c r="V1209" s="14">
        <f>SUMIFS('Fielding Data'!F:F,'Fielding Data'!$A:$A,'Hitting Data'!$A1209)</f>
        <v>443</v>
      </c>
      <c r="W1209" s="14">
        <f>SUMIFS('Fielding Data'!G:G,'Fielding Data'!$A:$A,'Hitting Data'!$A1209)</f>
        <v>8</v>
      </c>
      <c r="X1209" s="14">
        <f>SUMIFS('Fielding Data'!H:H,'Fielding Data'!$A:$A,'Hitting Data'!$A1209)</f>
        <v>84</v>
      </c>
    </row>
    <row r="1210" spans="1:24" x14ac:dyDescent="0.25">
      <c r="A1210" s="14" t="str">
        <f t="shared" si="18"/>
        <v>beimejo012011</v>
      </c>
      <c r="B1210" s="19" t="s">
        <v>231</v>
      </c>
      <c r="C1210" s="19">
        <v>2011</v>
      </c>
      <c r="D1210" s="19">
        <v>35</v>
      </c>
      <c r="E1210" s="19">
        <v>1</v>
      </c>
      <c r="F1210" s="19">
        <v>0</v>
      </c>
      <c r="G1210" s="19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1</v>
      </c>
      <c r="P1210" s="14" t="str">
        <f>IFERROR(VLOOKUP($A1210,'Fielding Data'!$A:$H,MATCH(P$1,'Fielding Data'!$A$1:$H$1,0),0),"Other")</f>
        <v>P</v>
      </c>
      <c r="Q1210" s="14">
        <f>IFERROR(VLOOKUP($A1210,'Fielding Data'!$A:$H,MATCH(Q$1,'Fielding Data'!$A$1:$H$1,0),0),"Other")</f>
        <v>0</v>
      </c>
      <c r="R1210" s="14">
        <f>IFERROR(VLOOKUP($A1210,'Fielding Data'!$A:$H,MATCH(R$1,'Fielding Data'!$A$1:$H$1,0),0),"Other")</f>
        <v>1</v>
      </c>
      <c r="S1210" s="14">
        <f>IFERROR(VLOOKUP($A1210,'Fielding Data'!$A:$H,MATCH(S$1,'Fielding Data'!$A$1:$H$1,0),0),"Other")</f>
        <v>0</v>
      </c>
      <c r="T1210" s="14">
        <f>IFERROR(VLOOKUP($A1210,'Fielding Data'!$A:$H,MATCH(T$1,'Fielding Data'!$A$1:$H$1,0),0),"Other")</f>
        <v>0</v>
      </c>
      <c r="U1210" s="14">
        <f>SUMIFS('Fielding Data'!E:E,'Fielding Data'!$A:$A,'Hitting Data'!$A1210)</f>
        <v>0</v>
      </c>
      <c r="V1210" s="14">
        <f>SUMIFS('Fielding Data'!F:F,'Fielding Data'!$A:$A,'Hitting Data'!$A1210)</f>
        <v>1</v>
      </c>
      <c r="W1210" s="14">
        <f>SUMIFS('Fielding Data'!G:G,'Fielding Data'!$A:$A,'Hitting Data'!$A1210)</f>
        <v>0</v>
      </c>
      <c r="X1210" s="14">
        <f>SUMIFS('Fielding Data'!H:H,'Fielding Data'!$A:$A,'Hitting Data'!$A1210)</f>
        <v>0</v>
      </c>
    </row>
    <row r="1211" spans="1:24" x14ac:dyDescent="0.25">
      <c r="A1211" s="14" t="str">
        <f t="shared" si="18"/>
        <v>belisma012011</v>
      </c>
      <c r="B1211" s="19" t="s">
        <v>354</v>
      </c>
      <c r="C1211" s="19">
        <v>2011</v>
      </c>
      <c r="D1211" s="19">
        <v>74</v>
      </c>
      <c r="E1211" s="19">
        <v>2</v>
      </c>
      <c r="F1211" s="19">
        <v>0</v>
      </c>
      <c r="G1211" s="19">
        <v>1</v>
      </c>
      <c r="H1211" s="19">
        <v>1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4" t="str">
        <f>IFERROR(VLOOKUP($A1211,'Fielding Data'!$A:$H,MATCH(P$1,'Fielding Data'!$A$1:$H$1,0),0),"Other")</f>
        <v>P</v>
      </c>
      <c r="Q1211" s="14">
        <f>IFERROR(VLOOKUP($A1211,'Fielding Data'!$A:$H,MATCH(Q$1,'Fielding Data'!$A$1:$H$1,0),0),"Other")</f>
        <v>2</v>
      </c>
      <c r="R1211" s="14">
        <f>IFERROR(VLOOKUP($A1211,'Fielding Data'!$A:$H,MATCH(R$1,'Fielding Data'!$A$1:$H$1,0),0),"Other")</f>
        <v>11</v>
      </c>
      <c r="S1211" s="14">
        <f>IFERROR(VLOOKUP($A1211,'Fielding Data'!$A:$H,MATCH(S$1,'Fielding Data'!$A$1:$H$1,0),0),"Other")</f>
        <v>0</v>
      </c>
      <c r="T1211" s="14">
        <f>IFERROR(VLOOKUP($A1211,'Fielding Data'!$A:$H,MATCH(T$1,'Fielding Data'!$A$1:$H$1,0),0),"Other")</f>
        <v>0</v>
      </c>
      <c r="U1211" s="14">
        <f>SUMIFS('Fielding Data'!E:E,'Fielding Data'!$A:$A,'Hitting Data'!$A1211)</f>
        <v>2</v>
      </c>
      <c r="V1211" s="14">
        <f>SUMIFS('Fielding Data'!F:F,'Fielding Data'!$A:$A,'Hitting Data'!$A1211)</f>
        <v>11</v>
      </c>
      <c r="W1211" s="14">
        <f>SUMIFS('Fielding Data'!G:G,'Fielding Data'!$A:$A,'Hitting Data'!$A1211)</f>
        <v>0</v>
      </c>
      <c r="X1211" s="14">
        <f>SUMIFS('Fielding Data'!H:H,'Fielding Data'!$A:$A,'Hitting Data'!$A1211)</f>
        <v>0</v>
      </c>
    </row>
    <row r="1212" spans="1:24" x14ac:dyDescent="0.25">
      <c r="A1212" s="14" t="str">
        <f t="shared" si="18"/>
        <v>bellhe012011</v>
      </c>
      <c r="B1212" s="19" t="s">
        <v>420</v>
      </c>
      <c r="C1212" s="19">
        <v>2011</v>
      </c>
      <c r="D1212" s="19">
        <v>64</v>
      </c>
      <c r="E1212" s="19">
        <v>0</v>
      </c>
      <c r="F1212" s="19">
        <v>0</v>
      </c>
      <c r="G1212" s="19">
        <v>0</v>
      </c>
      <c r="H1212" s="19">
        <v>0</v>
      </c>
      <c r="I1212" s="19">
        <v>0</v>
      </c>
      <c r="J1212" s="19">
        <v>0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4" t="str">
        <f>IFERROR(VLOOKUP($A1212,'Fielding Data'!$A:$H,MATCH(P$1,'Fielding Data'!$A$1:$H$1,0),0),"Other")</f>
        <v>P</v>
      </c>
      <c r="Q1212" s="14">
        <f>IFERROR(VLOOKUP($A1212,'Fielding Data'!$A:$H,MATCH(Q$1,'Fielding Data'!$A$1:$H$1,0),0),"Other")</f>
        <v>3</v>
      </c>
      <c r="R1212" s="14">
        <f>IFERROR(VLOOKUP($A1212,'Fielding Data'!$A:$H,MATCH(R$1,'Fielding Data'!$A$1:$H$1,0),0),"Other")</f>
        <v>5</v>
      </c>
      <c r="S1212" s="14">
        <f>IFERROR(VLOOKUP($A1212,'Fielding Data'!$A:$H,MATCH(S$1,'Fielding Data'!$A$1:$H$1,0),0),"Other")</f>
        <v>0</v>
      </c>
      <c r="T1212" s="14">
        <f>IFERROR(VLOOKUP($A1212,'Fielding Data'!$A:$H,MATCH(T$1,'Fielding Data'!$A$1:$H$1,0),0),"Other")</f>
        <v>0</v>
      </c>
      <c r="U1212" s="14">
        <f>SUMIFS('Fielding Data'!E:E,'Fielding Data'!$A:$A,'Hitting Data'!$A1212)</f>
        <v>3</v>
      </c>
      <c r="V1212" s="14">
        <f>SUMIFS('Fielding Data'!F:F,'Fielding Data'!$A:$A,'Hitting Data'!$A1212)</f>
        <v>5</v>
      </c>
      <c r="W1212" s="14">
        <f>SUMIFS('Fielding Data'!G:G,'Fielding Data'!$A:$A,'Hitting Data'!$A1212)</f>
        <v>0</v>
      </c>
      <c r="X1212" s="14">
        <f>SUMIFS('Fielding Data'!H:H,'Fielding Data'!$A:$A,'Hitting Data'!$A1212)</f>
        <v>0</v>
      </c>
    </row>
    <row r="1213" spans="1:24" x14ac:dyDescent="0.25">
      <c r="A1213" s="14" t="str">
        <f t="shared" si="18"/>
        <v>belljo012011</v>
      </c>
      <c r="B1213" s="19" t="s">
        <v>1227</v>
      </c>
      <c r="C1213" s="19">
        <v>2011</v>
      </c>
      <c r="D1213" s="19">
        <v>26</v>
      </c>
      <c r="E1213" s="19">
        <v>61</v>
      </c>
      <c r="F1213" s="19">
        <v>6</v>
      </c>
      <c r="G1213" s="19">
        <v>10</v>
      </c>
      <c r="H1213" s="19">
        <v>0</v>
      </c>
      <c r="I1213" s="19">
        <v>0</v>
      </c>
      <c r="J1213" s="19">
        <v>0</v>
      </c>
      <c r="K1213" s="19">
        <v>6</v>
      </c>
      <c r="L1213" s="19">
        <v>0</v>
      </c>
      <c r="M1213" s="19">
        <v>0</v>
      </c>
      <c r="N1213" s="19">
        <v>4</v>
      </c>
      <c r="O1213" s="19">
        <v>25</v>
      </c>
      <c r="P1213" s="14" t="str">
        <f>IFERROR(VLOOKUP($A1213,'Fielding Data'!$A:$H,MATCH(P$1,'Fielding Data'!$A$1:$H$1,0),0),"Other")</f>
        <v>3B</v>
      </c>
      <c r="Q1213" s="14">
        <f>IFERROR(VLOOKUP($A1213,'Fielding Data'!$A:$H,MATCH(Q$1,'Fielding Data'!$A$1:$H$1,0),0),"Other")</f>
        <v>17</v>
      </c>
      <c r="R1213" s="14">
        <f>IFERROR(VLOOKUP($A1213,'Fielding Data'!$A:$H,MATCH(R$1,'Fielding Data'!$A$1:$H$1,0),0),"Other")</f>
        <v>23</v>
      </c>
      <c r="S1213" s="14">
        <f>IFERROR(VLOOKUP($A1213,'Fielding Data'!$A:$H,MATCH(S$1,'Fielding Data'!$A$1:$H$1,0),0),"Other")</f>
        <v>3</v>
      </c>
      <c r="T1213" s="14">
        <f>IFERROR(VLOOKUP($A1213,'Fielding Data'!$A:$H,MATCH(T$1,'Fielding Data'!$A$1:$H$1,0),0),"Other")</f>
        <v>1</v>
      </c>
      <c r="U1213" s="14">
        <f>SUMIFS('Fielding Data'!E:E,'Fielding Data'!$A:$A,'Hitting Data'!$A1213)</f>
        <v>17</v>
      </c>
      <c r="V1213" s="14">
        <f>SUMIFS('Fielding Data'!F:F,'Fielding Data'!$A:$A,'Hitting Data'!$A1213)</f>
        <v>23</v>
      </c>
      <c r="W1213" s="14">
        <f>SUMIFS('Fielding Data'!G:G,'Fielding Data'!$A:$A,'Hitting Data'!$A1213)</f>
        <v>3</v>
      </c>
      <c r="X1213" s="14">
        <f>SUMIFS('Fielding Data'!H:H,'Fielding Data'!$A:$A,'Hitting Data'!$A1213)</f>
        <v>1</v>
      </c>
    </row>
    <row r="1214" spans="1:24" x14ac:dyDescent="0.25">
      <c r="A1214" s="14" t="str">
        <f t="shared" si="18"/>
        <v>belltr012011</v>
      </c>
      <c r="B1214" s="19" t="s">
        <v>1050</v>
      </c>
      <c r="C1214" s="19">
        <v>2011</v>
      </c>
      <c r="D1214" s="19">
        <v>19</v>
      </c>
      <c r="E1214" s="19">
        <v>0</v>
      </c>
      <c r="F1214" s="19">
        <v>0</v>
      </c>
      <c r="G1214" s="19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4" t="str">
        <f>IFERROR(VLOOKUP($A1214,'Fielding Data'!$A:$H,MATCH(P$1,'Fielding Data'!$A$1:$H$1,0),0),"Other")</f>
        <v>P</v>
      </c>
      <c r="Q1214" s="14">
        <f>IFERROR(VLOOKUP($A1214,'Fielding Data'!$A:$H,MATCH(Q$1,'Fielding Data'!$A$1:$H$1,0),0),"Other")</f>
        <v>3</v>
      </c>
      <c r="R1214" s="14">
        <f>IFERROR(VLOOKUP($A1214,'Fielding Data'!$A:$H,MATCH(R$1,'Fielding Data'!$A$1:$H$1,0),0),"Other")</f>
        <v>2</v>
      </c>
      <c r="S1214" s="14">
        <f>IFERROR(VLOOKUP($A1214,'Fielding Data'!$A:$H,MATCH(S$1,'Fielding Data'!$A$1:$H$1,0),0),"Other")</f>
        <v>0</v>
      </c>
      <c r="T1214" s="14">
        <f>IFERROR(VLOOKUP($A1214,'Fielding Data'!$A:$H,MATCH(T$1,'Fielding Data'!$A$1:$H$1,0),0),"Other")</f>
        <v>0</v>
      </c>
      <c r="U1214" s="14">
        <f>SUMIFS('Fielding Data'!E:E,'Fielding Data'!$A:$A,'Hitting Data'!$A1214)</f>
        <v>3</v>
      </c>
      <c r="V1214" s="14">
        <f>SUMIFS('Fielding Data'!F:F,'Fielding Data'!$A:$A,'Hitting Data'!$A1214)</f>
        <v>2</v>
      </c>
      <c r="W1214" s="14">
        <f>SUMIFS('Fielding Data'!G:G,'Fielding Data'!$A:$A,'Hitting Data'!$A1214)</f>
        <v>0</v>
      </c>
      <c r="X1214" s="14">
        <f>SUMIFS('Fielding Data'!H:H,'Fielding Data'!$A:$A,'Hitting Data'!$A1214)</f>
        <v>0</v>
      </c>
    </row>
    <row r="1215" spans="1:24" x14ac:dyDescent="0.25">
      <c r="A1215" s="14" t="str">
        <f t="shared" si="18"/>
        <v>belowdu012011</v>
      </c>
      <c r="B1215" s="19" t="s">
        <v>1432</v>
      </c>
      <c r="C1215" s="19">
        <v>2011</v>
      </c>
      <c r="D1215" s="19">
        <v>14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4" t="str">
        <f>IFERROR(VLOOKUP($A1215,'Fielding Data'!$A:$H,MATCH(P$1,'Fielding Data'!$A$1:$H$1,0),0),"Other")</f>
        <v>P</v>
      </c>
      <c r="Q1215" s="14">
        <f>IFERROR(VLOOKUP($A1215,'Fielding Data'!$A:$H,MATCH(Q$1,'Fielding Data'!$A$1:$H$1,0),0),"Other")</f>
        <v>1</v>
      </c>
      <c r="R1215" s="14">
        <f>IFERROR(VLOOKUP($A1215,'Fielding Data'!$A:$H,MATCH(R$1,'Fielding Data'!$A$1:$H$1,0),0),"Other")</f>
        <v>1</v>
      </c>
      <c r="S1215" s="14">
        <f>IFERROR(VLOOKUP($A1215,'Fielding Data'!$A:$H,MATCH(S$1,'Fielding Data'!$A$1:$H$1,0),0),"Other")</f>
        <v>0</v>
      </c>
      <c r="T1215" s="14">
        <f>IFERROR(VLOOKUP($A1215,'Fielding Data'!$A:$H,MATCH(T$1,'Fielding Data'!$A$1:$H$1,0),0),"Other")</f>
        <v>0</v>
      </c>
      <c r="U1215" s="14">
        <f>SUMIFS('Fielding Data'!E:E,'Fielding Data'!$A:$A,'Hitting Data'!$A1215)</f>
        <v>1</v>
      </c>
      <c r="V1215" s="14">
        <f>SUMIFS('Fielding Data'!F:F,'Fielding Data'!$A:$A,'Hitting Data'!$A1215)</f>
        <v>1</v>
      </c>
      <c r="W1215" s="14">
        <f>SUMIFS('Fielding Data'!G:G,'Fielding Data'!$A:$A,'Hitting Data'!$A1215)</f>
        <v>0</v>
      </c>
      <c r="X1215" s="14">
        <f>SUMIFS('Fielding Data'!H:H,'Fielding Data'!$A:$A,'Hitting Data'!$A1215)</f>
        <v>0</v>
      </c>
    </row>
    <row r="1216" spans="1:24" x14ac:dyDescent="0.25">
      <c r="A1216" s="14" t="str">
        <f t="shared" si="18"/>
        <v>beltbr012011</v>
      </c>
      <c r="B1216" s="19" t="s">
        <v>1433</v>
      </c>
      <c r="C1216" s="19">
        <v>2011</v>
      </c>
      <c r="D1216" s="19">
        <v>63</v>
      </c>
      <c r="E1216" s="19">
        <v>187</v>
      </c>
      <c r="F1216" s="19">
        <v>21</v>
      </c>
      <c r="G1216" s="19">
        <v>42</v>
      </c>
      <c r="H1216" s="19">
        <v>6</v>
      </c>
      <c r="I1216" s="19">
        <v>1</v>
      </c>
      <c r="J1216" s="19">
        <v>9</v>
      </c>
      <c r="K1216" s="19">
        <v>18</v>
      </c>
      <c r="L1216" s="19">
        <v>3</v>
      </c>
      <c r="M1216" s="19">
        <v>2</v>
      </c>
      <c r="N1216" s="19">
        <v>20</v>
      </c>
      <c r="O1216" s="19">
        <v>57</v>
      </c>
      <c r="P1216" s="14" t="str">
        <f>IFERROR(VLOOKUP($A1216,'Fielding Data'!$A:$H,MATCH(P$1,'Fielding Data'!$A$1:$H$1,0),0),"Other")</f>
        <v>1B</v>
      </c>
      <c r="Q1216" s="14">
        <f>IFERROR(VLOOKUP($A1216,'Fielding Data'!$A:$H,MATCH(Q$1,'Fielding Data'!$A$1:$H$1,0),0),"Other")</f>
        <v>201</v>
      </c>
      <c r="R1216" s="14">
        <f>IFERROR(VLOOKUP($A1216,'Fielding Data'!$A:$H,MATCH(R$1,'Fielding Data'!$A$1:$H$1,0),0),"Other")</f>
        <v>12</v>
      </c>
      <c r="S1216" s="14">
        <f>IFERROR(VLOOKUP($A1216,'Fielding Data'!$A:$H,MATCH(S$1,'Fielding Data'!$A$1:$H$1,0),0),"Other")</f>
        <v>1</v>
      </c>
      <c r="T1216" s="14">
        <f>IFERROR(VLOOKUP($A1216,'Fielding Data'!$A:$H,MATCH(T$1,'Fielding Data'!$A$1:$H$1,0),0),"Other")</f>
        <v>8</v>
      </c>
      <c r="U1216" s="14">
        <f>SUMIFS('Fielding Data'!E:E,'Fielding Data'!$A:$A,'Hitting Data'!$A1216)</f>
        <v>251</v>
      </c>
      <c r="V1216" s="14">
        <f>SUMIFS('Fielding Data'!F:F,'Fielding Data'!$A:$A,'Hitting Data'!$A1216)</f>
        <v>14</v>
      </c>
      <c r="W1216" s="14">
        <f>SUMIFS('Fielding Data'!G:G,'Fielding Data'!$A:$A,'Hitting Data'!$A1216)</f>
        <v>4</v>
      </c>
      <c r="X1216" s="14">
        <f>SUMIFS('Fielding Data'!H:H,'Fielding Data'!$A:$A,'Hitting Data'!$A1216)</f>
        <v>8</v>
      </c>
    </row>
    <row r="1217" spans="1:24" x14ac:dyDescent="0.25">
      <c r="A1217" s="14" t="str">
        <f t="shared" si="18"/>
        <v>beltrad012011</v>
      </c>
      <c r="B1217" s="19" t="s">
        <v>55</v>
      </c>
      <c r="C1217" s="19">
        <v>2011</v>
      </c>
      <c r="D1217" s="19">
        <v>124</v>
      </c>
      <c r="E1217" s="19">
        <v>487</v>
      </c>
      <c r="F1217" s="19">
        <v>82</v>
      </c>
      <c r="G1217" s="19">
        <v>144</v>
      </c>
      <c r="H1217" s="19">
        <v>33</v>
      </c>
      <c r="I1217" s="19">
        <v>0</v>
      </c>
      <c r="J1217" s="19">
        <v>32</v>
      </c>
      <c r="K1217" s="19">
        <v>105</v>
      </c>
      <c r="L1217" s="19">
        <v>1</v>
      </c>
      <c r="M1217" s="19">
        <v>1</v>
      </c>
      <c r="N1217" s="19">
        <v>25</v>
      </c>
      <c r="O1217" s="19">
        <v>53</v>
      </c>
      <c r="P1217" s="14" t="str">
        <f>IFERROR(VLOOKUP($A1217,'Fielding Data'!$A:$H,MATCH(P$1,'Fielding Data'!$A$1:$H$1,0),0),"Other")</f>
        <v>3B</v>
      </c>
      <c r="Q1217" s="14">
        <f>IFERROR(VLOOKUP($A1217,'Fielding Data'!$A:$H,MATCH(Q$1,'Fielding Data'!$A$1:$H$1,0),0),"Other")</f>
        <v>93</v>
      </c>
      <c r="R1217" s="14">
        <f>IFERROR(VLOOKUP($A1217,'Fielding Data'!$A:$H,MATCH(R$1,'Fielding Data'!$A$1:$H$1,0),0),"Other")</f>
        <v>208</v>
      </c>
      <c r="S1217" s="14">
        <f>IFERROR(VLOOKUP($A1217,'Fielding Data'!$A:$H,MATCH(S$1,'Fielding Data'!$A$1:$H$1,0),0),"Other")</f>
        <v>11</v>
      </c>
      <c r="T1217" s="14">
        <f>IFERROR(VLOOKUP($A1217,'Fielding Data'!$A:$H,MATCH(T$1,'Fielding Data'!$A$1:$H$1,0),0),"Other")</f>
        <v>24</v>
      </c>
      <c r="U1217" s="14">
        <f>SUMIFS('Fielding Data'!E:E,'Fielding Data'!$A:$A,'Hitting Data'!$A1217)</f>
        <v>93</v>
      </c>
      <c r="V1217" s="14">
        <f>SUMIFS('Fielding Data'!F:F,'Fielding Data'!$A:$A,'Hitting Data'!$A1217)</f>
        <v>208</v>
      </c>
      <c r="W1217" s="14">
        <f>SUMIFS('Fielding Data'!G:G,'Fielding Data'!$A:$A,'Hitting Data'!$A1217)</f>
        <v>11</v>
      </c>
      <c r="X1217" s="14">
        <f>SUMIFS('Fielding Data'!H:H,'Fielding Data'!$A:$A,'Hitting Data'!$A1217)</f>
        <v>24</v>
      </c>
    </row>
    <row r="1218" spans="1:24" x14ac:dyDescent="0.25">
      <c r="A1218" s="14" t="str">
        <f t="shared" si="18"/>
        <v>benoijo012011</v>
      </c>
      <c r="B1218" s="19" t="s">
        <v>232</v>
      </c>
      <c r="C1218" s="19">
        <v>2011</v>
      </c>
      <c r="D1218" s="19">
        <v>66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4" t="str">
        <f>IFERROR(VLOOKUP($A1218,'Fielding Data'!$A:$H,MATCH(P$1,'Fielding Data'!$A$1:$H$1,0),0),"Other")</f>
        <v>P</v>
      </c>
      <c r="Q1218" s="14">
        <f>IFERROR(VLOOKUP($A1218,'Fielding Data'!$A:$H,MATCH(Q$1,'Fielding Data'!$A$1:$H$1,0),0),"Other")</f>
        <v>1</v>
      </c>
      <c r="R1218" s="14">
        <f>IFERROR(VLOOKUP($A1218,'Fielding Data'!$A:$H,MATCH(R$1,'Fielding Data'!$A$1:$H$1,0),0),"Other")</f>
        <v>4</v>
      </c>
      <c r="S1218" s="14">
        <f>IFERROR(VLOOKUP($A1218,'Fielding Data'!$A:$H,MATCH(S$1,'Fielding Data'!$A$1:$H$1,0),0),"Other")</f>
        <v>0</v>
      </c>
      <c r="T1218" s="14">
        <f>IFERROR(VLOOKUP($A1218,'Fielding Data'!$A:$H,MATCH(T$1,'Fielding Data'!$A$1:$H$1,0),0),"Other")</f>
        <v>1</v>
      </c>
      <c r="U1218" s="14">
        <f>SUMIFS('Fielding Data'!E:E,'Fielding Data'!$A:$A,'Hitting Data'!$A1218)</f>
        <v>1</v>
      </c>
      <c r="V1218" s="14">
        <f>SUMIFS('Fielding Data'!F:F,'Fielding Data'!$A:$A,'Hitting Data'!$A1218)</f>
        <v>4</v>
      </c>
      <c r="W1218" s="14">
        <f>SUMIFS('Fielding Data'!G:G,'Fielding Data'!$A:$A,'Hitting Data'!$A1218)</f>
        <v>0</v>
      </c>
      <c r="X1218" s="14">
        <f>SUMIFS('Fielding Data'!H:H,'Fielding Data'!$A:$A,'Hitting Data'!$A1218)</f>
        <v>1</v>
      </c>
    </row>
    <row r="1219" spans="1:24" x14ac:dyDescent="0.25">
      <c r="A1219" s="14" t="str">
        <f t="shared" ref="A1219:A1282" si="19">B1219&amp;C1219</f>
        <v>bensojo012011</v>
      </c>
      <c r="B1219" s="19" t="s">
        <v>1434</v>
      </c>
      <c r="C1219" s="19">
        <v>2011</v>
      </c>
      <c r="D1219" s="19">
        <v>21</v>
      </c>
      <c r="E1219" s="19">
        <v>71</v>
      </c>
      <c r="F1219" s="19">
        <v>3</v>
      </c>
      <c r="G1219" s="19">
        <v>17</v>
      </c>
      <c r="H1219" s="19">
        <v>6</v>
      </c>
      <c r="I1219" s="19">
        <v>1</v>
      </c>
      <c r="J1219" s="19">
        <v>0</v>
      </c>
      <c r="K1219" s="19">
        <v>2</v>
      </c>
      <c r="L1219" s="19">
        <v>2</v>
      </c>
      <c r="M1219" s="19">
        <v>2</v>
      </c>
      <c r="N1219" s="19">
        <v>3</v>
      </c>
      <c r="O1219" s="19">
        <v>21</v>
      </c>
      <c r="P1219" s="14" t="str">
        <f>IFERROR(VLOOKUP($A1219,'Fielding Data'!$A:$H,MATCH(P$1,'Fielding Data'!$A$1:$H$1,0),0),"Other")</f>
        <v>CF</v>
      </c>
      <c r="Q1219" s="14">
        <f>IFERROR(VLOOKUP($A1219,'Fielding Data'!$A:$H,MATCH(Q$1,'Fielding Data'!$A$1:$H$1,0),0),"Other")</f>
        <v>0</v>
      </c>
      <c r="R1219" s="14">
        <f>IFERROR(VLOOKUP($A1219,'Fielding Data'!$A:$H,MATCH(R$1,'Fielding Data'!$A$1:$H$1,0),0),"Other")</f>
        <v>0</v>
      </c>
      <c r="S1219" s="14">
        <f>IFERROR(VLOOKUP($A1219,'Fielding Data'!$A:$H,MATCH(S$1,'Fielding Data'!$A$1:$H$1,0),0),"Other")</f>
        <v>0</v>
      </c>
      <c r="T1219" s="14">
        <f>IFERROR(VLOOKUP($A1219,'Fielding Data'!$A:$H,MATCH(T$1,'Fielding Data'!$A$1:$H$1,0),0),"Other")</f>
        <v>0</v>
      </c>
      <c r="U1219" s="14">
        <f>SUMIFS('Fielding Data'!E:E,'Fielding Data'!$A:$A,'Hitting Data'!$A1219)</f>
        <v>44</v>
      </c>
      <c r="V1219" s="14">
        <f>SUMIFS('Fielding Data'!F:F,'Fielding Data'!$A:$A,'Hitting Data'!$A1219)</f>
        <v>0</v>
      </c>
      <c r="W1219" s="14">
        <f>SUMIFS('Fielding Data'!G:G,'Fielding Data'!$A:$A,'Hitting Data'!$A1219)</f>
        <v>2</v>
      </c>
      <c r="X1219" s="14">
        <f>SUMIFS('Fielding Data'!H:H,'Fielding Data'!$A:$A,'Hitting Data'!$A1219)</f>
        <v>0</v>
      </c>
    </row>
    <row r="1220" spans="1:24" x14ac:dyDescent="0.25">
      <c r="A1220" s="14" t="str">
        <f t="shared" si="19"/>
        <v>bergebr022011</v>
      </c>
      <c r="B1220" s="19" t="s">
        <v>1051</v>
      </c>
      <c r="C1220" s="19">
        <v>2011</v>
      </c>
      <c r="D1220" s="19">
        <v>34</v>
      </c>
      <c r="E1220" s="19">
        <v>0</v>
      </c>
      <c r="F1220" s="19">
        <v>0</v>
      </c>
      <c r="G1220" s="19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4" t="str">
        <f>IFERROR(VLOOKUP($A1220,'Fielding Data'!$A:$H,MATCH(P$1,'Fielding Data'!$A$1:$H$1,0),0),"Other")</f>
        <v>P</v>
      </c>
      <c r="Q1220" s="14">
        <f>IFERROR(VLOOKUP($A1220,'Fielding Data'!$A:$H,MATCH(Q$1,'Fielding Data'!$A$1:$H$1,0),0),"Other")</f>
        <v>4</v>
      </c>
      <c r="R1220" s="14">
        <f>IFERROR(VLOOKUP($A1220,'Fielding Data'!$A:$H,MATCH(R$1,'Fielding Data'!$A$1:$H$1,0),0),"Other")</f>
        <v>12</v>
      </c>
      <c r="S1220" s="14">
        <f>IFERROR(VLOOKUP($A1220,'Fielding Data'!$A:$H,MATCH(S$1,'Fielding Data'!$A$1:$H$1,0),0),"Other")</f>
        <v>2</v>
      </c>
      <c r="T1220" s="14">
        <f>IFERROR(VLOOKUP($A1220,'Fielding Data'!$A:$H,MATCH(T$1,'Fielding Data'!$A$1:$H$1,0),0),"Other")</f>
        <v>0</v>
      </c>
      <c r="U1220" s="14">
        <f>SUMIFS('Fielding Data'!E:E,'Fielding Data'!$A:$A,'Hitting Data'!$A1220)</f>
        <v>4</v>
      </c>
      <c r="V1220" s="14">
        <f>SUMIFS('Fielding Data'!F:F,'Fielding Data'!$A:$A,'Hitting Data'!$A1220)</f>
        <v>12</v>
      </c>
      <c r="W1220" s="14">
        <f>SUMIFS('Fielding Data'!G:G,'Fielding Data'!$A:$A,'Hitting Data'!$A1220)</f>
        <v>2</v>
      </c>
      <c r="X1220" s="14">
        <f>SUMIFS('Fielding Data'!H:H,'Fielding Data'!$A:$A,'Hitting Data'!$A1220)</f>
        <v>0</v>
      </c>
    </row>
    <row r="1221" spans="1:24" x14ac:dyDescent="0.25">
      <c r="A1221" s="14" t="str">
        <f t="shared" si="19"/>
        <v>bergju012011</v>
      </c>
      <c r="B1221" s="19" t="s">
        <v>1052</v>
      </c>
      <c r="C1221" s="19">
        <v>2011</v>
      </c>
      <c r="D1221" s="19">
        <v>8</v>
      </c>
      <c r="E1221" s="19">
        <v>2</v>
      </c>
      <c r="F1221" s="19">
        <v>0</v>
      </c>
      <c r="G1221" s="19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1</v>
      </c>
      <c r="P1221" s="14" t="str">
        <f>IFERROR(VLOOKUP($A1221,'Fielding Data'!$A:$H,MATCH(P$1,'Fielding Data'!$A$1:$H$1,0),0),"Other")</f>
        <v>P</v>
      </c>
      <c r="Q1221" s="14">
        <f>IFERROR(VLOOKUP($A1221,'Fielding Data'!$A:$H,MATCH(Q$1,'Fielding Data'!$A$1:$H$1,0),0),"Other")</f>
        <v>0</v>
      </c>
      <c r="R1221" s="14">
        <f>IFERROR(VLOOKUP($A1221,'Fielding Data'!$A:$H,MATCH(R$1,'Fielding Data'!$A$1:$H$1,0),0),"Other")</f>
        <v>2</v>
      </c>
      <c r="S1221" s="14">
        <f>IFERROR(VLOOKUP($A1221,'Fielding Data'!$A:$H,MATCH(S$1,'Fielding Data'!$A$1:$H$1,0),0),"Other")</f>
        <v>0</v>
      </c>
      <c r="T1221" s="14">
        <f>IFERROR(VLOOKUP($A1221,'Fielding Data'!$A:$H,MATCH(T$1,'Fielding Data'!$A$1:$H$1,0),0),"Other")</f>
        <v>0</v>
      </c>
      <c r="U1221" s="14">
        <f>SUMIFS('Fielding Data'!E:E,'Fielding Data'!$A:$A,'Hitting Data'!$A1221)</f>
        <v>0</v>
      </c>
      <c r="V1221" s="14">
        <f>SUMIFS('Fielding Data'!F:F,'Fielding Data'!$A:$A,'Hitting Data'!$A1221)</f>
        <v>2</v>
      </c>
      <c r="W1221" s="14">
        <f>SUMIFS('Fielding Data'!G:G,'Fielding Data'!$A:$A,'Hitting Data'!$A1221)</f>
        <v>0</v>
      </c>
      <c r="X1221" s="14">
        <f>SUMIFS('Fielding Data'!H:H,'Fielding Data'!$A:$A,'Hitting Data'!$A1221)</f>
        <v>0</v>
      </c>
    </row>
    <row r="1222" spans="1:24" x14ac:dyDescent="0.25">
      <c r="A1222" s="14" t="str">
        <f t="shared" si="19"/>
        <v>berkeja012011</v>
      </c>
      <c r="B1222" s="19" t="s">
        <v>1053</v>
      </c>
      <c r="C1222" s="19">
        <v>2011</v>
      </c>
      <c r="D1222" s="19">
        <v>40</v>
      </c>
      <c r="E1222" s="19">
        <v>0</v>
      </c>
      <c r="F1222" s="19">
        <v>0</v>
      </c>
      <c r="G1222" s="19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4" t="str">
        <f>IFERROR(VLOOKUP($A1222,'Fielding Data'!$A:$H,MATCH(P$1,'Fielding Data'!$A$1:$H$1,0),0),"Other")</f>
        <v>P</v>
      </c>
      <c r="Q1222" s="14">
        <f>IFERROR(VLOOKUP($A1222,'Fielding Data'!$A:$H,MATCH(Q$1,'Fielding Data'!$A$1:$H$1,0),0),"Other")</f>
        <v>2</v>
      </c>
      <c r="R1222" s="14">
        <f>IFERROR(VLOOKUP($A1222,'Fielding Data'!$A:$H,MATCH(R$1,'Fielding Data'!$A$1:$H$1,0),0),"Other")</f>
        <v>6</v>
      </c>
      <c r="S1222" s="14">
        <f>IFERROR(VLOOKUP($A1222,'Fielding Data'!$A:$H,MATCH(S$1,'Fielding Data'!$A$1:$H$1,0),0),"Other")</f>
        <v>0</v>
      </c>
      <c r="T1222" s="14">
        <f>IFERROR(VLOOKUP($A1222,'Fielding Data'!$A:$H,MATCH(T$1,'Fielding Data'!$A$1:$H$1,0),0),"Other")</f>
        <v>1</v>
      </c>
      <c r="U1222" s="14">
        <f>SUMIFS('Fielding Data'!E:E,'Fielding Data'!$A:$A,'Hitting Data'!$A1222)</f>
        <v>2</v>
      </c>
      <c r="V1222" s="14">
        <f>SUMIFS('Fielding Data'!F:F,'Fielding Data'!$A:$A,'Hitting Data'!$A1222)</f>
        <v>6</v>
      </c>
      <c r="W1222" s="14">
        <f>SUMIFS('Fielding Data'!G:G,'Fielding Data'!$A:$A,'Hitting Data'!$A1222)</f>
        <v>0</v>
      </c>
      <c r="X1222" s="14">
        <f>SUMIFS('Fielding Data'!H:H,'Fielding Data'!$A:$A,'Hitting Data'!$A1222)</f>
        <v>1</v>
      </c>
    </row>
    <row r="1223" spans="1:24" x14ac:dyDescent="0.25">
      <c r="A1223" s="14" t="str">
        <f t="shared" si="19"/>
        <v>berkmla012011</v>
      </c>
      <c r="B1223" s="19" t="s">
        <v>58</v>
      </c>
      <c r="C1223" s="19">
        <v>2011</v>
      </c>
      <c r="D1223" s="19">
        <v>145</v>
      </c>
      <c r="E1223" s="19">
        <v>488</v>
      </c>
      <c r="F1223" s="19">
        <v>90</v>
      </c>
      <c r="G1223" s="19">
        <v>147</v>
      </c>
      <c r="H1223" s="19">
        <v>23</v>
      </c>
      <c r="I1223" s="19">
        <v>2</v>
      </c>
      <c r="J1223" s="19">
        <v>31</v>
      </c>
      <c r="K1223" s="19">
        <v>94</v>
      </c>
      <c r="L1223" s="19">
        <v>2</v>
      </c>
      <c r="M1223" s="19">
        <v>6</v>
      </c>
      <c r="N1223" s="19">
        <v>92</v>
      </c>
      <c r="O1223" s="19">
        <v>93</v>
      </c>
      <c r="P1223" s="14" t="str">
        <f>IFERROR(VLOOKUP($A1223,'Fielding Data'!$A:$H,MATCH(P$1,'Fielding Data'!$A$1:$H$1,0),0),"Other")</f>
        <v>1B</v>
      </c>
      <c r="Q1223" s="14">
        <f>IFERROR(VLOOKUP($A1223,'Fielding Data'!$A:$H,MATCH(Q$1,'Fielding Data'!$A$1:$H$1,0),0),"Other")</f>
        <v>154</v>
      </c>
      <c r="R1223" s="14">
        <f>IFERROR(VLOOKUP($A1223,'Fielding Data'!$A:$H,MATCH(R$1,'Fielding Data'!$A$1:$H$1,0),0),"Other")</f>
        <v>14</v>
      </c>
      <c r="S1223" s="14">
        <f>IFERROR(VLOOKUP($A1223,'Fielding Data'!$A:$H,MATCH(S$1,'Fielding Data'!$A$1:$H$1,0),0),"Other")</f>
        <v>2</v>
      </c>
      <c r="T1223" s="14">
        <f>IFERROR(VLOOKUP($A1223,'Fielding Data'!$A:$H,MATCH(T$1,'Fielding Data'!$A$1:$H$1,0),0),"Other")</f>
        <v>18</v>
      </c>
      <c r="U1223" s="14">
        <f>SUMIFS('Fielding Data'!E:E,'Fielding Data'!$A:$A,'Hitting Data'!$A1223)</f>
        <v>348</v>
      </c>
      <c r="V1223" s="14">
        <f>SUMIFS('Fielding Data'!F:F,'Fielding Data'!$A:$A,'Hitting Data'!$A1223)</f>
        <v>18</v>
      </c>
      <c r="W1223" s="14">
        <f>SUMIFS('Fielding Data'!G:G,'Fielding Data'!$A:$A,'Hitting Data'!$A1223)</f>
        <v>6</v>
      </c>
      <c r="X1223" s="14">
        <f>SUMIFS('Fielding Data'!H:H,'Fielding Data'!$A:$A,'Hitting Data'!$A1223)</f>
        <v>20</v>
      </c>
    </row>
    <row r="1224" spans="1:24" x14ac:dyDescent="0.25">
      <c r="A1224" s="14" t="str">
        <f t="shared" si="19"/>
        <v>bernaro012011</v>
      </c>
      <c r="B1224" s="19" t="s">
        <v>879</v>
      </c>
      <c r="C1224" s="19">
        <v>2011</v>
      </c>
      <c r="D1224" s="19">
        <v>91</v>
      </c>
      <c r="E1224" s="19">
        <v>309</v>
      </c>
      <c r="F1224" s="19">
        <v>40</v>
      </c>
      <c r="G1224" s="19">
        <v>75</v>
      </c>
      <c r="H1224" s="19">
        <v>12</v>
      </c>
      <c r="I1224" s="19">
        <v>2</v>
      </c>
      <c r="J1224" s="19">
        <v>7</v>
      </c>
      <c r="K1224" s="19">
        <v>27</v>
      </c>
      <c r="L1224" s="19">
        <v>17</v>
      </c>
      <c r="M1224" s="19">
        <v>3</v>
      </c>
      <c r="N1224" s="19">
        <v>22</v>
      </c>
      <c r="O1224" s="19">
        <v>63</v>
      </c>
      <c r="P1224" s="14" t="str">
        <f>IFERROR(VLOOKUP($A1224,'Fielding Data'!$A:$H,MATCH(P$1,'Fielding Data'!$A$1:$H$1,0),0),"Other")</f>
        <v>CF</v>
      </c>
      <c r="Q1224" s="14">
        <f>IFERROR(VLOOKUP($A1224,'Fielding Data'!$A:$H,MATCH(Q$1,'Fielding Data'!$A$1:$H$1,0),0),"Other")</f>
        <v>0</v>
      </c>
      <c r="R1224" s="14">
        <f>IFERROR(VLOOKUP($A1224,'Fielding Data'!$A:$H,MATCH(R$1,'Fielding Data'!$A$1:$H$1,0),0),"Other")</f>
        <v>0</v>
      </c>
      <c r="S1224" s="14">
        <f>IFERROR(VLOOKUP($A1224,'Fielding Data'!$A:$H,MATCH(S$1,'Fielding Data'!$A$1:$H$1,0),0),"Other")</f>
        <v>0</v>
      </c>
      <c r="T1224" s="14">
        <f>IFERROR(VLOOKUP($A1224,'Fielding Data'!$A:$H,MATCH(T$1,'Fielding Data'!$A$1:$H$1,0),0),"Other")</f>
        <v>0</v>
      </c>
      <c r="U1224" s="14">
        <f>SUMIFS('Fielding Data'!E:E,'Fielding Data'!$A:$A,'Hitting Data'!$A1224)</f>
        <v>159</v>
      </c>
      <c r="V1224" s="14">
        <f>SUMIFS('Fielding Data'!F:F,'Fielding Data'!$A:$A,'Hitting Data'!$A1224)</f>
        <v>6</v>
      </c>
      <c r="W1224" s="14">
        <f>SUMIFS('Fielding Data'!G:G,'Fielding Data'!$A:$A,'Hitting Data'!$A1224)</f>
        <v>1</v>
      </c>
      <c r="X1224" s="14">
        <f>SUMIFS('Fielding Data'!H:H,'Fielding Data'!$A:$A,'Hitting Data'!$A1224)</f>
        <v>0</v>
      </c>
    </row>
    <row r="1225" spans="1:24" x14ac:dyDescent="0.25">
      <c r="A1225" s="14" t="str">
        <f t="shared" si="19"/>
        <v>betande012011</v>
      </c>
      <c r="B1225" s="19" t="s">
        <v>1435</v>
      </c>
      <c r="C1225" s="19">
        <v>2011</v>
      </c>
      <c r="D1225" s="19">
        <v>2</v>
      </c>
      <c r="E1225" s="19">
        <v>0</v>
      </c>
      <c r="F1225" s="19">
        <v>0</v>
      </c>
      <c r="G1225" s="19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4" t="str">
        <f>IFERROR(VLOOKUP($A1225,'Fielding Data'!$A:$H,MATCH(P$1,'Fielding Data'!$A$1:$H$1,0),0),"Other")</f>
        <v>P</v>
      </c>
      <c r="Q1225" s="14">
        <f>IFERROR(VLOOKUP($A1225,'Fielding Data'!$A:$H,MATCH(Q$1,'Fielding Data'!$A$1:$H$1,0),0),"Other")</f>
        <v>0</v>
      </c>
      <c r="R1225" s="14">
        <f>IFERROR(VLOOKUP($A1225,'Fielding Data'!$A:$H,MATCH(R$1,'Fielding Data'!$A$1:$H$1,0),0),"Other")</f>
        <v>0</v>
      </c>
      <c r="S1225" s="14">
        <f>IFERROR(VLOOKUP($A1225,'Fielding Data'!$A:$H,MATCH(S$1,'Fielding Data'!$A$1:$H$1,0),0),"Other")</f>
        <v>0</v>
      </c>
      <c r="T1225" s="14">
        <f>IFERROR(VLOOKUP($A1225,'Fielding Data'!$A:$H,MATCH(T$1,'Fielding Data'!$A$1:$H$1,0),0),"Other")</f>
        <v>0</v>
      </c>
      <c r="U1225" s="14">
        <f>SUMIFS('Fielding Data'!E:E,'Fielding Data'!$A:$A,'Hitting Data'!$A1225)</f>
        <v>0</v>
      </c>
      <c r="V1225" s="14">
        <f>SUMIFS('Fielding Data'!F:F,'Fielding Data'!$A:$A,'Hitting Data'!$A1225)</f>
        <v>0</v>
      </c>
      <c r="W1225" s="14">
        <f>SUMIFS('Fielding Data'!G:G,'Fielding Data'!$A:$A,'Hitting Data'!$A1225)</f>
        <v>0</v>
      </c>
      <c r="X1225" s="14">
        <f>SUMIFS('Fielding Data'!H:H,'Fielding Data'!$A:$A,'Hitting Data'!$A1225)</f>
        <v>0</v>
      </c>
    </row>
    <row r="1226" spans="1:24" x14ac:dyDescent="0.25">
      <c r="A1226" s="14" t="str">
        <f t="shared" si="19"/>
        <v>betanra012011</v>
      </c>
      <c r="B1226" s="19" t="s">
        <v>355</v>
      </c>
      <c r="C1226" s="19">
        <v>2011</v>
      </c>
      <c r="D1226" s="19">
        <v>68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4" t="str">
        <f>IFERROR(VLOOKUP($A1226,'Fielding Data'!$A:$H,MATCH(P$1,'Fielding Data'!$A$1:$H$1,0),0),"Other")</f>
        <v>P</v>
      </c>
      <c r="Q1226" s="14">
        <f>IFERROR(VLOOKUP($A1226,'Fielding Data'!$A:$H,MATCH(Q$1,'Fielding Data'!$A$1:$H$1,0),0),"Other")</f>
        <v>1</v>
      </c>
      <c r="R1226" s="14">
        <f>IFERROR(VLOOKUP($A1226,'Fielding Data'!$A:$H,MATCH(R$1,'Fielding Data'!$A$1:$H$1,0),0),"Other")</f>
        <v>1</v>
      </c>
      <c r="S1226" s="14">
        <f>IFERROR(VLOOKUP($A1226,'Fielding Data'!$A:$H,MATCH(S$1,'Fielding Data'!$A$1:$H$1,0),0),"Other")</f>
        <v>0</v>
      </c>
      <c r="T1226" s="14">
        <f>IFERROR(VLOOKUP($A1226,'Fielding Data'!$A:$H,MATCH(T$1,'Fielding Data'!$A$1:$H$1,0),0),"Other")</f>
        <v>0</v>
      </c>
      <c r="U1226" s="14">
        <f>SUMIFS('Fielding Data'!E:E,'Fielding Data'!$A:$A,'Hitting Data'!$A1226)</f>
        <v>1</v>
      </c>
      <c r="V1226" s="14">
        <f>SUMIFS('Fielding Data'!F:F,'Fielding Data'!$A:$A,'Hitting Data'!$A1226)</f>
        <v>1</v>
      </c>
      <c r="W1226" s="14">
        <f>SUMIFS('Fielding Data'!G:G,'Fielding Data'!$A:$A,'Hitting Data'!$A1226)</f>
        <v>0</v>
      </c>
      <c r="X1226" s="14">
        <f>SUMIFS('Fielding Data'!H:H,'Fielding Data'!$A:$A,'Hitting Data'!$A1226)</f>
        <v>0</v>
      </c>
    </row>
    <row r="1227" spans="1:24" x14ac:dyDescent="0.25">
      <c r="A1227" s="14" t="str">
        <f t="shared" si="19"/>
        <v>betanyu012011</v>
      </c>
      <c r="B1227" s="19" t="s">
        <v>517</v>
      </c>
      <c r="C1227" s="19">
        <v>2011</v>
      </c>
      <c r="D1227" s="19">
        <v>152</v>
      </c>
      <c r="E1227" s="19">
        <v>556</v>
      </c>
      <c r="F1227" s="19">
        <v>51</v>
      </c>
      <c r="G1227" s="19">
        <v>140</v>
      </c>
      <c r="H1227" s="19">
        <v>27</v>
      </c>
      <c r="I1227" s="19">
        <v>3</v>
      </c>
      <c r="J1227" s="19">
        <v>13</v>
      </c>
      <c r="K1227" s="19">
        <v>68</v>
      </c>
      <c r="L1227" s="19">
        <v>4</v>
      </c>
      <c r="M1227" s="19">
        <v>4</v>
      </c>
      <c r="N1227" s="19">
        <v>16</v>
      </c>
      <c r="O1227" s="19">
        <v>63</v>
      </c>
      <c r="P1227" s="14" t="str">
        <f>IFERROR(VLOOKUP($A1227,'Fielding Data'!$A:$H,MATCH(P$1,'Fielding Data'!$A$1:$H$1,0),0),"Other")</f>
        <v>SS</v>
      </c>
      <c r="Q1227" s="14">
        <f>IFERROR(VLOOKUP($A1227,'Fielding Data'!$A:$H,MATCH(Q$1,'Fielding Data'!$A$1:$H$1,0),0),"Other")</f>
        <v>167</v>
      </c>
      <c r="R1227" s="14">
        <f>IFERROR(VLOOKUP($A1227,'Fielding Data'!$A:$H,MATCH(R$1,'Fielding Data'!$A$1:$H$1,0),0),"Other")</f>
        <v>418</v>
      </c>
      <c r="S1227" s="14">
        <f>IFERROR(VLOOKUP($A1227,'Fielding Data'!$A:$H,MATCH(S$1,'Fielding Data'!$A$1:$H$1,0),0),"Other")</f>
        <v>21</v>
      </c>
      <c r="T1227" s="14">
        <f>IFERROR(VLOOKUP($A1227,'Fielding Data'!$A:$H,MATCH(T$1,'Fielding Data'!$A$1:$H$1,0),0),"Other")</f>
        <v>85</v>
      </c>
      <c r="U1227" s="14">
        <f>SUMIFS('Fielding Data'!E:E,'Fielding Data'!$A:$A,'Hitting Data'!$A1227)</f>
        <v>167</v>
      </c>
      <c r="V1227" s="14">
        <f>SUMIFS('Fielding Data'!F:F,'Fielding Data'!$A:$A,'Hitting Data'!$A1227)</f>
        <v>418</v>
      </c>
      <c r="W1227" s="14">
        <f>SUMIFS('Fielding Data'!G:G,'Fielding Data'!$A:$A,'Hitting Data'!$A1227)</f>
        <v>21</v>
      </c>
      <c r="X1227" s="14">
        <f>SUMIFS('Fielding Data'!H:H,'Fielding Data'!$A:$A,'Hitting Data'!$A1227)</f>
        <v>85</v>
      </c>
    </row>
    <row r="1228" spans="1:24" x14ac:dyDescent="0.25">
      <c r="A1228" s="14" t="str">
        <f t="shared" si="19"/>
        <v>billich012011</v>
      </c>
      <c r="B1228" s="19" t="s">
        <v>628</v>
      </c>
      <c r="C1228" s="19">
        <v>2011</v>
      </c>
      <c r="D1228" s="19">
        <v>32</v>
      </c>
      <c r="E1228" s="19">
        <v>56</v>
      </c>
      <c r="F1228" s="19">
        <v>4</v>
      </c>
      <c r="G1228" s="19">
        <v>9</v>
      </c>
      <c r="H1228" s="19">
        <v>3</v>
      </c>
      <c r="I1228" s="19">
        <v>0</v>
      </c>
      <c r="J1228" s="19">
        <v>1</v>
      </c>
      <c r="K1228" s="19">
        <v>4</v>
      </c>
      <c r="L1228" s="19">
        <v>0</v>
      </c>
      <c r="M1228" s="19">
        <v>0</v>
      </c>
      <c r="N1228" s="19">
        <v>4</v>
      </c>
      <c r="O1228" s="19">
        <v>23</v>
      </c>
      <c r="P1228" s="14" t="str">
        <f>IFERROR(VLOOKUP($A1228,'Fielding Data'!$A:$H,MATCH(P$1,'Fielding Data'!$A$1:$H$1,0),0),"Other")</f>
        <v>P</v>
      </c>
      <c r="Q1228" s="14">
        <f>IFERROR(VLOOKUP($A1228,'Fielding Data'!$A:$H,MATCH(Q$1,'Fielding Data'!$A$1:$H$1,0),0),"Other")</f>
        <v>5</v>
      </c>
      <c r="R1228" s="14">
        <f>IFERROR(VLOOKUP($A1228,'Fielding Data'!$A:$H,MATCH(R$1,'Fielding Data'!$A$1:$H$1,0),0),"Other")</f>
        <v>24</v>
      </c>
      <c r="S1228" s="14">
        <f>IFERROR(VLOOKUP($A1228,'Fielding Data'!$A:$H,MATCH(S$1,'Fielding Data'!$A$1:$H$1,0),0),"Other")</f>
        <v>2</v>
      </c>
      <c r="T1228" s="14">
        <f>IFERROR(VLOOKUP($A1228,'Fielding Data'!$A:$H,MATCH(T$1,'Fielding Data'!$A$1:$H$1,0),0),"Other")</f>
        <v>1</v>
      </c>
      <c r="U1228" s="14">
        <f>SUMIFS('Fielding Data'!E:E,'Fielding Data'!$A:$A,'Hitting Data'!$A1228)</f>
        <v>5</v>
      </c>
      <c r="V1228" s="14">
        <f>SUMIFS('Fielding Data'!F:F,'Fielding Data'!$A:$A,'Hitting Data'!$A1228)</f>
        <v>24</v>
      </c>
      <c r="W1228" s="14">
        <f>SUMIFS('Fielding Data'!G:G,'Fielding Data'!$A:$A,'Hitting Data'!$A1228)</f>
        <v>2</v>
      </c>
      <c r="X1228" s="14">
        <f>SUMIFS('Fielding Data'!H:H,'Fielding Data'!$A:$A,'Hitting Data'!$A1228)</f>
        <v>1</v>
      </c>
    </row>
    <row r="1229" spans="1:24" x14ac:dyDescent="0.25">
      <c r="A1229" s="14" t="str">
        <f t="shared" si="19"/>
        <v>bixlebr012011</v>
      </c>
      <c r="B1229" s="19" t="s">
        <v>881</v>
      </c>
      <c r="C1229" s="19">
        <v>2011</v>
      </c>
      <c r="D1229" s="19">
        <v>79</v>
      </c>
      <c r="E1229" s="19">
        <v>83</v>
      </c>
      <c r="F1229" s="19">
        <v>9</v>
      </c>
      <c r="G1229" s="19">
        <v>17</v>
      </c>
      <c r="H1229" s="19">
        <v>1</v>
      </c>
      <c r="I1229" s="19">
        <v>2</v>
      </c>
      <c r="J1229" s="19">
        <v>0</v>
      </c>
      <c r="K1229" s="19">
        <v>2</v>
      </c>
      <c r="L1229" s="19">
        <v>4</v>
      </c>
      <c r="M1229" s="19">
        <v>3</v>
      </c>
      <c r="N1229" s="19">
        <v>7</v>
      </c>
      <c r="O1229" s="19">
        <v>19</v>
      </c>
      <c r="P1229" s="14" t="str">
        <f>IFERROR(VLOOKUP($A1229,'Fielding Data'!$A:$H,MATCH(P$1,'Fielding Data'!$A$1:$H$1,0),0),"Other")</f>
        <v>1B</v>
      </c>
      <c r="Q1229" s="14">
        <f>IFERROR(VLOOKUP($A1229,'Fielding Data'!$A:$H,MATCH(Q$1,'Fielding Data'!$A$1:$H$1,0),0),"Other")</f>
        <v>3</v>
      </c>
      <c r="R1229" s="14">
        <f>IFERROR(VLOOKUP($A1229,'Fielding Data'!$A:$H,MATCH(R$1,'Fielding Data'!$A$1:$H$1,0),0),"Other")</f>
        <v>0</v>
      </c>
      <c r="S1229" s="14">
        <f>IFERROR(VLOOKUP($A1229,'Fielding Data'!$A:$H,MATCH(S$1,'Fielding Data'!$A$1:$H$1,0),0),"Other")</f>
        <v>0</v>
      </c>
      <c r="T1229" s="14">
        <f>IFERROR(VLOOKUP($A1229,'Fielding Data'!$A:$H,MATCH(T$1,'Fielding Data'!$A$1:$H$1,0),0),"Other")</f>
        <v>1</v>
      </c>
      <c r="U1229" s="14">
        <f>SUMIFS('Fielding Data'!E:E,'Fielding Data'!$A:$A,'Hitting Data'!$A1229)</f>
        <v>38</v>
      </c>
      <c r="V1229" s="14">
        <f>SUMIFS('Fielding Data'!F:F,'Fielding Data'!$A:$A,'Hitting Data'!$A1229)</f>
        <v>15</v>
      </c>
      <c r="W1229" s="14">
        <f>SUMIFS('Fielding Data'!G:G,'Fielding Data'!$A:$A,'Hitting Data'!$A1229)</f>
        <v>1</v>
      </c>
      <c r="X1229" s="14">
        <f>SUMIFS('Fielding Data'!H:H,'Fielding Data'!$A:$A,'Hitting Data'!$A1229)</f>
        <v>2</v>
      </c>
    </row>
    <row r="1230" spans="1:24" x14ac:dyDescent="0.25">
      <c r="A1230" s="14" t="str">
        <f t="shared" si="19"/>
        <v>blackch022011</v>
      </c>
      <c r="B1230" s="19" t="s">
        <v>1437</v>
      </c>
      <c r="C1230" s="19">
        <v>2011</v>
      </c>
      <c r="D1230" s="19">
        <v>27</v>
      </c>
      <c r="E1230" s="19">
        <v>98</v>
      </c>
      <c r="F1230" s="19">
        <v>9</v>
      </c>
      <c r="G1230" s="19">
        <v>25</v>
      </c>
      <c r="H1230" s="19">
        <v>1</v>
      </c>
      <c r="I1230" s="19">
        <v>0</v>
      </c>
      <c r="J1230" s="19">
        <v>1</v>
      </c>
      <c r="K1230" s="19">
        <v>8</v>
      </c>
      <c r="L1230" s="19">
        <v>5</v>
      </c>
      <c r="M1230" s="19">
        <v>1</v>
      </c>
      <c r="N1230" s="19">
        <v>3</v>
      </c>
      <c r="O1230" s="19">
        <v>8</v>
      </c>
      <c r="P1230" s="14" t="str">
        <f>IFERROR(VLOOKUP($A1230,'Fielding Data'!$A:$H,MATCH(P$1,'Fielding Data'!$A$1:$H$1,0),0),"Other")</f>
        <v>CF</v>
      </c>
      <c r="Q1230" s="14">
        <f>IFERROR(VLOOKUP($A1230,'Fielding Data'!$A:$H,MATCH(Q$1,'Fielding Data'!$A$1:$H$1,0),0),"Other")</f>
        <v>0</v>
      </c>
      <c r="R1230" s="14">
        <f>IFERROR(VLOOKUP($A1230,'Fielding Data'!$A:$H,MATCH(R$1,'Fielding Data'!$A$1:$H$1,0),0),"Other")</f>
        <v>0</v>
      </c>
      <c r="S1230" s="14">
        <f>IFERROR(VLOOKUP($A1230,'Fielding Data'!$A:$H,MATCH(S$1,'Fielding Data'!$A$1:$H$1,0),0),"Other")</f>
        <v>0</v>
      </c>
      <c r="T1230" s="14">
        <f>IFERROR(VLOOKUP($A1230,'Fielding Data'!$A:$H,MATCH(T$1,'Fielding Data'!$A$1:$H$1,0),0),"Other")</f>
        <v>0</v>
      </c>
      <c r="U1230" s="14">
        <f>SUMIFS('Fielding Data'!E:E,'Fielding Data'!$A:$A,'Hitting Data'!$A1230)</f>
        <v>43</v>
      </c>
      <c r="V1230" s="14">
        <f>SUMIFS('Fielding Data'!F:F,'Fielding Data'!$A:$A,'Hitting Data'!$A1230)</f>
        <v>2</v>
      </c>
      <c r="W1230" s="14">
        <f>SUMIFS('Fielding Data'!G:G,'Fielding Data'!$A:$A,'Hitting Data'!$A1230)</f>
        <v>0</v>
      </c>
      <c r="X1230" s="14">
        <f>SUMIFS('Fielding Data'!H:H,'Fielding Data'!$A:$A,'Hitting Data'!$A1230)</f>
        <v>0</v>
      </c>
    </row>
    <row r="1231" spans="1:24" x14ac:dyDescent="0.25">
      <c r="A1231" s="14" t="str">
        <f t="shared" si="19"/>
        <v>blackni012011</v>
      </c>
      <c r="B1231" s="19" t="s">
        <v>758</v>
      </c>
      <c r="C1231" s="19">
        <v>2011</v>
      </c>
      <c r="D1231" s="19">
        <v>26</v>
      </c>
      <c r="E1231" s="19">
        <v>2</v>
      </c>
      <c r="F1231" s="19">
        <v>0</v>
      </c>
      <c r="G1231" s="19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4" t="str">
        <f>IFERROR(VLOOKUP($A1231,'Fielding Data'!$A:$H,MATCH(P$1,'Fielding Data'!$A$1:$H$1,0),0),"Other")</f>
        <v>P</v>
      </c>
      <c r="Q1231" s="14">
        <f>IFERROR(VLOOKUP($A1231,'Fielding Data'!$A:$H,MATCH(Q$1,'Fielding Data'!$A$1:$H$1,0),0),"Other")</f>
        <v>10</v>
      </c>
      <c r="R1231" s="14">
        <f>IFERROR(VLOOKUP($A1231,'Fielding Data'!$A:$H,MATCH(R$1,'Fielding Data'!$A$1:$H$1,0),0),"Other")</f>
        <v>30</v>
      </c>
      <c r="S1231" s="14">
        <f>IFERROR(VLOOKUP($A1231,'Fielding Data'!$A:$H,MATCH(S$1,'Fielding Data'!$A$1:$H$1,0),0),"Other")</f>
        <v>2</v>
      </c>
      <c r="T1231" s="14">
        <f>IFERROR(VLOOKUP($A1231,'Fielding Data'!$A:$H,MATCH(T$1,'Fielding Data'!$A$1:$H$1,0),0),"Other")</f>
        <v>2</v>
      </c>
      <c r="U1231" s="14">
        <f>SUMIFS('Fielding Data'!E:E,'Fielding Data'!$A:$A,'Hitting Data'!$A1231)</f>
        <v>10</v>
      </c>
      <c r="V1231" s="14">
        <f>SUMIFS('Fielding Data'!F:F,'Fielding Data'!$A:$A,'Hitting Data'!$A1231)</f>
        <v>30</v>
      </c>
      <c r="W1231" s="14">
        <f>SUMIFS('Fielding Data'!G:G,'Fielding Data'!$A:$A,'Hitting Data'!$A1231)</f>
        <v>2</v>
      </c>
      <c r="X1231" s="14">
        <f>SUMIFS('Fielding Data'!H:H,'Fielding Data'!$A:$A,'Hitting Data'!$A1231)</f>
        <v>2</v>
      </c>
    </row>
    <row r="1232" spans="1:24" x14ac:dyDescent="0.25">
      <c r="A1232" s="14" t="str">
        <f t="shared" si="19"/>
        <v>blakeca012011</v>
      </c>
      <c r="B1232" s="19" t="s">
        <v>59</v>
      </c>
      <c r="C1232" s="19">
        <v>2011</v>
      </c>
      <c r="D1232" s="19">
        <v>63</v>
      </c>
      <c r="E1232" s="19">
        <v>202</v>
      </c>
      <c r="F1232" s="19">
        <v>32</v>
      </c>
      <c r="G1232" s="19">
        <v>51</v>
      </c>
      <c r="H1232" s="19">
        <v>10</v>
      </c>
      <c r="I1232" s="19">
        <v>1</v>
      </c>
      <c r="J1232" s="19">
        <v>4</v>
      </c>
      <c r="K1232" s="19">
        <v>26</v>
      </c>
      <c r="L1232" s="19">
        <v>1</v>
      </c>
      <c r="M1232" s="19">
        <v>2</v>
      </c>
      <c r="N1232" s="19">
        <v>26</v>
      </c>
      <c r="O1232" s="19">
        <v>50</v>
      </c>
      <c r="P1232" s="14" t="str">
        <f>IFERROR(VLOOKUP($A1232,'Fielding Data'!$A:$H,MATCH(P$1,'Fielding Data'!$A$1:$H$1,0),0),"Other")</f>
        <v>1B</v>
      </c>
      <c r="Q1232" s="14">
        <f>IFERROR(VLOOKUP($A1232,'Fielding Data'!$A:$H,MATCH(Q$1,'Fielding Data'!$A$1:$H$1,0),0),"Other")</f>
        <v>45</v>
      </c>
      <c r="R1232" s="14">
        <f>IFERROR(VLOOKUP($A1232,'Fielding Data'!$A:$H,MATCH(R$1,'Fielding Data'!$A$1:$H$1,0),0),"Other")</f>
        <v>3</v>
      </c>
      <c r="S1232" s="14">
        <f>IFERROR(VLOOKUP($A1232,'Fielding Data'!$A:$H,MATCH(S$1,'Fielding Data'!$A$1:$H$1,0),0),"Other")</f>
        <v>1</v>
      </c>
      <c r="T1232" s="14">
        <f>IFERROR(VLOOKUP($A1232,'Fielding Data'!$A:$H,MATCH(T$1,'Fielding Data'!$A$1:$H$1,0),0),"Other")</f>
        <v>2</v>
      </c>
      <c r="U1232" s="14">
        <f>SUMIFS('Fielding Data'!E:E,'Fielding Data'!$A:$A,'Hitting Data'!$A1232)</f>
        <v>82</v>
      </c>
      <c r="V1232" s="14">
        <f>SUMIFS('Fielding Data'!F:F,'Fielding Data'!$A:$A,'Hitting Data'!$A1232)</f>
        <v>72</v>
      </c>
      <c r="W1232" s="14">
        <f>SUMIFS('Fielding Data'!G:G,'Fielding Data'!$A:$A,'Hitting Data'!$A1232)</f>
        <v>7</v>
      </c>
      <c r="X1232" s="14">
        <f>SUMIFS('Fielding Data'!H:H,'Fielding Data'!$A:$A,'Hitting Data'!$A1232)</f>
        <v>8</v>
      </c>
    </row>
    <row r="1233" spans="1:24" x14ac:dyDescent="0.25">
      <c r="A1233" s="14" t="str">
        <f t="shared" si="19"/>
        <v>blancan012011</v>
      </c>
      <c r="B1233" s="19" t="s">
        <v>422</v>
      </c>
      <c r="C1233" s="19">
        <v>2011</v>
      </c>
      <c r="D1233" s="19">
        <v>36</v>
      </c>
      <c r="E1233" s="19">
        <v>76</v>
      </c>
      <c r="F1233" s="19">
        <v>9</v>
      </c>
      <c r="G1233" s="19">
        <v>17</v>
      </c>
      <c r="H1233" s="19">
        <v>3</v>
      </c>
      <c r="I1233" s="19">
        <v>0</v>
      </c>
      <c r="J1233" s="19">
        <v>2</v>
      </c>
      <c r="K1233" s="19">
        <v>3</v>
      </c>
      <c r="L1233" s="19">
        <v>0</v>
      </c>
      <c r="M1233" s="19">
        <v>1</v>
      </c>
      <c r="N1233" s="19">
        <v>4</v>
      </c>
      <c r="O1233" s="19">
        <v>14</v>
      </c>
      <c r="P1233" s="14" t="str">
        <f>IFERROR(VLOOKUP($A1233,'Fielding Data'!$A:$H,MATCH(P$1,'Fielding Data'!$A$1:$H$1,0),0),"Other")</f>
        <v>2B</v>
      </c>
      <c r="Q1233" s="14">
        <f>IFERROR(VLOOKUP($A1233,'Fielding Data'!$A:$H,MATCH(Q$1,'Fielding Data'!$A$1:$H$1,0),0),"Other")</f>
        <v>6</v>
      </c>
      <c r="R1233" s="14">
        <f>IFERROR(VLOOKUP($A1233,'Fielding Data'!$A:$H,MATCH(R$1,'Fielding Data'!$A$1:$H$1,0),0),"Other")</f>
        <v>9</v>
      </c>
      <c r="S1233" s="14">
        <f>IFERROR(VLOOKUP($A1233,'Fielding Data'!$A:$H,MATCH(S$1,'Fielding Data'!$A$1:$H$1,0),0),"Other")</f>
        <v>0</v>
      </c>
      <c r="T1233" s="14">
        <f>IFERROR(VLOOKUP($A1233,'Fielding Data'!$A:$H,MATCH(T$1,'Fielding Data'!$A$1:$H$1,0),0),"Other")</f>
        <v>1</v>
      </c>
      <c r="U1233" s="14">
        <f>SUMIFS('Fielding Data'!E:E,'Fielding Data'!$A:$A,'Hitting Data'!$A1233)</f>
        <v>29</v>
      </c>
      <c r="V1233" s="14">
        <f>SUMIFS('Fielding Data'!F:F,'Fielding Data'!$A:$A,'Hitting Data'!$A1233)</f>
        <v>59</v>
      </c>
      <c r="W1233" s="14">
        <f>SUMIFS('Fielding Data'!G:G,'Fielding Data'!$A:$A,'Hitting Data'!$A1233)</f>
        <v>4</v>
      </c>
      <c r="X1233" s="14">
        <f>SUMIFS('Fielding Data'!H:H,'Fielding Data'!$A:$A,'Hitting Data'!$A1233)</f>
        <v>13</v>
      </c>
    </row>
    <row r="1234" spans="1:24" x14ac:dyDescent="0.25">
      <c r="A1234" s="14" t="str">
        <f t="shared" si="19"/>
        <v>blanche012011</v>
      </c>
      <c r="B1234" s="19" t="s">
        <v>60</v>
      </c>
      <c r="C1234" s="19">
        <v>2011</v>
      </c>
      <c r="D1234" s="19">
        <v>37</v>
      </c>
      <c r="E1234" s="19">
        <v>100</v>
      </c>
      <c r="F1234" s="19">
        <v>12</v>
      </c>
      <c r="G1234" s="19">
        <v>25</v>
      </c>
      <c r="H1234" s="19">
        <v>3</v>
      </c>
      <c r="I1234" s="19">
        <v>1</v>
      </c>
      <c r="J1234" s="19">
        <v>8</v>
      </c>
      <c r="K1234" s="19">
        <v>12</v>
      </c>
      <c r="L1234" s="19">
        <v>0</v>
      </c>
      <c r="M1234" s="19">
        <v>1</v>
      </c>
      <c r="N1234" s="19">
        <v>12</v>
      </c>
      <c r="O1234" s="19">
        <v>21</v>
      </c>
      <c r="P1234" s="14" t="str">
        <f>IFERROR(VLOOKUP($A1234,'Fielding Data'!$A:$H,MATCH(P$1,'Fielding Data'!$A$1:$H$1,0),0),"Other")</f>
        <v>C</v>
      </c>
      <c r="Q1234" s="14">
        <f>IFERROR(VLOOKUP($A1234,'Fielding Data'!$A:$H,MATCH(Q$1,'Fielding Data'!$A$1:$H$1,0),0),"Other")</f>
        <v>178</v>
      </c>
      <c r="R1234" s="14">
        <f>IFERROR(VLOOKUP($A1234,'Fielding Data'!$A:$H,MATCH(R$1,'Fielding Data'!$A$1:$H$1,0),0),"Other")</f>
        <v>13</v>
      </c>
      <c r="S1234" s="14">
        <f>IFERROR(VLOOKUP($A1234,'Fielding Data'!$A:$H,MATCH(S$1,'Fielding Data'!$A$1:$H$1,0),0),"Other")</f>
        <v>1</v>
      </c>
      <c r="T1234" s="14">
        <f>IFERROR(VLOOKUP($A1234,'Fielding Data'!$A:$H,MATCH(T$1,'Fielding Data'!$A$1:$H$1,0),0),"Other")</f>
        <v>0</v>
      </c>
      <c r="U1234" s="14">
        <f>SUMIFS('Fielding Data'!E:E,'Fielding Data'!$A:$A,'Hitting Data'!$A1234)</f>
        <v>178</v>
      </c>
      <c r="V1234" s="14">
        <f>SUMIFS('Fielding Data'!F:F,'Fielding Data'!$A:$A,'Hitting Data'!$A1234)</f>
        <v>13</v>
      </c>
      <c r="W1234" s="14">
        <f>SUMIFS('Fielding Data'!G:G,'Fielding Data'!$A:$A,'Hitting Data'!$A1234)</f>
        <v>1</v>
      </c>
      <c r="X1234" s="14">
        <f>SUMIFS('Fielding Data'!H:H,'Fielding Data'!$A:$A,'Hitting Data'!$A1234)</f>
        <v>0</v>
      </c>
    </row>
    <row r="1235" spans="1:24" x14ac:dyDescent="0.25">
      <c r="A1235" s="14" t="str">
        <f t="shared" si="19"/>
        <v>blankky012011</v>
      </c>
      <c r="B1235" s="19" t="s">
        <v>1054</v>
      </c>
      <c r="C1235" s="19">
        <v>2011</v>
      </c>
      <c r="D1235" s="19">
        <v>55</v>
      </c>
      <c r="E1235" s="19">
        <v>170</v>
      </c>
      <c r="F1235" s="19">
        <v>21</v>
      </c>
      <c r="G1235" s="19">
        <v>39</v>
      </c>
      <c r="H1235" s="19">
        <v>7</v>
      </c>
      <c r="I1235" s="19">
        <v>1</v>
      </c>
      <c r="J1235" s="19">
        <v>7</v>
      </c>
      <c r="K1235" s="19">
        <v>26</v>
      </c>
      <c r="L1235" s="19">
        <v>2</v>
      </c>
      <c r="M1235" s="19">
        <v>0</v>
      </c>
      <c r="N1235" s="19">
        <v>16</v>
      </c>
      <c r="O1235" s="19">
        <v>51</v>
      </c>
      <c r="P1235" s="14" t="str">
        <f>IFERROR(VLOOKUP($A1235,'Fielding Data'!$A:$H,MATCH(P$1,'Fielding Data'!$A$1:$H$1,0),0),"Other")</f>
        <v>1B</v>
      </c>
      <c r="Q1235" s="14">
        <f>IFERROR(VLOOKUP($A1235,'Fielding Data'!$A:$H,MATCH(Q$1,'Fielding Data'!$A$1:$H$1,0),0),"Other")</f>
        <v>67</v>
      </c>
      <c r="R1235" s="14">
        <f>IFERROR(VLOOKUP($A1235,'Fielding Data'!$A:$H,MATCH(R$1,'Fielding Data'!$A$1:$H$1,0),0),"Other")</f>
        <v>6</v>
      </c>
      <c r="S1235" s="14">
        <f>IFERROR(VLOOKUP($A1235,'Fielding Data'!$A:$H,MATCH(S$1,'Fielding Data'!$A$1:$H$1,0),0),"Other")</f>
        <v>0</v>
      </c>
      <c r="T1235" s="14">
        <f>IFERROR(VLOOKUP($A1235,'Fielding Data'!$A:$H,MATCH(T$1,'Fielding Data'!$A$1:$H$1,0),0),"Other")</f>
        <v>6</v>
      </c>
      <c r="U1235" s="14">
        <f>SUMIFS('Fielding Data'!E:E,'Fielding Data'!$A:$A,'Hitting Data'!$A1235)</f>
        <v>129</v>
      </c>
      <c r="V1235" s="14">
        <f>SUMIFS('Fielding Data'!F:F,'Fielding Data'!$A:$A,'Hitting Data'!$A1235)</f>
        <v>9</v>
      </c>
      <c r="W1235" s="14">
        <f>SUMIFS('Fielding Data'!G:G,'Fielding Data'!$A:$A,'Hitting Data'!$A1235)</f>
        <v>1</v>
      </c>
      <c r="X1235" s="14">
        <f>SUMIFS('Fielding Data'!H:H,'Fielding Data'!$A:$A,'Hitting Data'!$A1235)</f>
        <v>8</v>
      </c>
    </row>
    <row r="1236" spans="1:24" x14ac:dyDescent="0.25">
      <c r="A1236" s="14" t="str">
        <f t="shared" si="19"/>
        <v>blantjo012011</v>
      </c>
      <c r="B1236" s="19" t="s">
        <v>423</v>
      </c>
      <c r="C1236" s="19">
        <v>2011</v>
      </c>
      <c r="D1236" s="19">
        <v>11</v>
      </c>
      <c r="E1236" s="19">
        <v>11</v>
      </c>
      <c r="F1236" s="19">
        <v>1</v>
      </c>
      <c r="G1236" s="19">
        <v>2</v>
      </c>
      <c r="H1236" s="19">
        <v>0</v>
      </c>
      <c r="I1236" s="19">
        <v>0</v>
      </c>
      <c r="J1236" s="19">
        <v>0</v>
      </c>
      <c r="K1236" s="19">
        <v>2</v>
      </c>
      <c r="L1236" s="19">
        <v>0</v>
      </c>
      <c r="M1236" s="19">
        <v>0</v>
      </c>
      <c r="N1236" s="19">
        <v>0</v>
      </c>
      <c r="O1236" s="19">
        <v>3</v>
      </c>
      <c r="P1236" s="14" t="str">
        <f>IFERROR(VLOOKUP($A1236,'Fielding Data'!$A:$H,MATCH(P$1,'Fielding Data'!$A$1:$H$1,0),0),"Other")</f>
        <v>P</v>
      </c>
      <c r="Q1236" s="14">
        <f>IFERROR(VLOOKUP($A1236,'Fielding Data'!$A:$H,MATCH(Q$1,'Fielding Data'!$A$1:$H$1,0),0),"Other")</f>
        <v>1</v>
      </c>
      <c r="R1236" s="14">
        <f>IFERROR(VLOOKUP($A1236,'Fielding Data'!$A:$H,MATCH(R$1,'Fielding Data'!$A$1:$H$1,0),0),"Other")</f>
        <v>8</v>
      </c>
      <c r="S1236" s="14">
        <f>IFERROR(VLOOKUP($A1236,'Fielding Data'!$A:$H,MATCH(S$1,'Fielding Data'!$A$1:$H$1,0),0),"Other")</f>
        <v>0</v>
      </c>
      <c r="T1236" s="14">
        <f>IFERROR(VLOOKUP($A1236,'Fielding Data'!$A:$H,MATCH(T$1,'Fielding Data'!$A$1:$H$1,0),0),"Other")</f>
        <v>2</v>
      </c>
      <c r="U1236" s="14">
        <f>SUMIFS('Fielding Data'!E:E,'Fielding Data'!$A:$A,'Hitting Data'!$A1236)</f>
        <v>1</v>
      </c>
      <c r="V1236" s="14">
        <f>SUMIFS('Fielding Data'!F:F,'Fielding Data'!$A:$A,'Hitting Data'!$A1236)</f>
        <v>8</v>
      </c>
      <c r="W1236" s="14">
        <f>SUMIFS('Fielding Data'!G:G,'Fielding Data'!$A:$A,'Hitting Data'!$A1236)</f>
        <v>0</v>
      </c>
      <c r="X1236" s="14">
        <f>SUMIFS('Fielding Data'!H:H,'Fielding Data'!$A:$A,'Hitting Data'!$A1236)</f>
        <v>2</v>
      </c>
    </row>
    <row r="1237" spans="1:24" x14ac:dyDescent="0.25">
      <c r="A1237" s="14" t="str">
        <f t="shared" si="19"/>
        <v>blevije012011</v>
      </c>
      <c r="B1237" s="19" t="s">
        <v>759</v>
      </c>
      <c r="C1237" s="19">
        <v>2011</v>
      </c>
      <c r="D1237" s="19">
        <v>26</v>
      </c>
      <c r="E1237" s="19">
        <v>0</v>
      </c>
      <c r="F1237" s="19">
        <v>0</v>
      </c>
      <c r="G1237" s="19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4" t="str">
        <f>IFERROR(VLOOKUP($A1237,'Fielding Data'!$A:$H,MATCH(P$1,'Fielding Data'!$A$1:$H$1,0),0),"Other")</f>
        <v>P</v>
      </c>
      <c r="Q1237" s="14">
        <f>IFERROR(VLOOKUP($A1237,'Fielding Data'!$A:$H,MATCH(Q$1,'Fielding Data'!$A$1:$H$1,0),0),"Other")</f>
        <v>0</v>
      </c>
      <c r="R1237" s="14">
        <f>IFERROR(VLOOKUP($A1237,'Fielding Data'!$A:$H,MATCH(R$1,'Fielding Data'!$A$1:$H$1,0),0),"Other")</f>
        <v>3</v>
      </c>
      <c r="S1237" s="14">
        <f>IFERROR(VLOOKUP($A1237,'Fielding Data'!$A:$H,MATCH(S$1,'Fielding Data'!$A$1:$H$1,0),0),"Other")</f>
        <v>0</v>
      </c>
      <c r="T1237" s="14">
        <f>IFERROR(VLOOKUP($A1237,'Fielding Data'!$A:$H,MATCH(T$1,'Fielding Data'!$A$1:$H$1,0),0),"Other")</f>
        <v>0</v>
      </c>
      <c r="U1237" s="14">
        <f>SUMIFS('Fielding Data'!E:E,'Fielding Data'!$A:$A,'Hitting Data'!$A1237)</f>
        <v>0</v>
      </c>
      <c r="V1237" s="14">
        <f>SUMIFS('Fielding Data'!F:F,'Fielding Data'!$A:$A,'Hitting Data'!$A1237)</f>
        <v>3</v>
      </c>
      <c r="W1237" s="14">
        <f>SUMIFS('Fielding Data'!G:G,'Fielding Data'!$A:$A,'Hitting Data'!$A1237)</f>
        <v>0</v>
      </c>
      <c r="X1237" s="14">
        <f>SUMIFS('Fielding Data'!H:H,'Fielding Data'!$A:$A,'Hitting Data'!$A1237)</f>
        <v>0</v>
      </c>
    </row>
    <row r="1238" spans="1:24" x14ac:dyDescent="0.25">
      <c r="A1238" s="14" t="str">
        <f t="shared" si="19"/>
        <v>bloomwi012011</v>
      </c>
      <c r="B1238" s="19" t="s">
        <v>289</v>
      </c>
      <c r="C1238" s="19">
        <v>2011</v>
      </c>
      <c r="D1238" s="19">
        <v>97</v>
      </c>
      <c r="E1238" s="19">
        <v>350</v>
      </c>
      <c r="F1238" s="19">
        <v>44</v>
      </c>
      <c r="G1238" s="19">
        <v>93</v>
      </c>
      <c r="H1238" s="19">
        <v>10</v>
      </c>
      <c r="I1238" s="19">
        <v>2</v>
      </c>
      <c r="J1238" s="19">
        <v>4</v>
      </c>
      <c r="K1238" s="19">
        <v>26</v>
      </c>
      <c r="L1238" s="19">
        <v>20</v>
      </c>
      <c r="M1238" s="19">
        <v>10</v>
      </c>
      <c r="N1238" s="19">
        <v>23</v>
      </c>
      <c r="O1238" s="19">
        <v>51</v>
      </c>
      <c r="P1238" s="14" t="str">
        <f>IFERROR(VLOOKUP($A1238,'Fielding Data'!$A:$H,MATCH(P$1,'Fielding Data'!$A$1:$H$1,0),0),"Other")</f>
        <v>2B</v>
      </c>
      <c r="Q1238" s="14">
        <f>IFERROR(VLOOKUP($A1238,'Fielding Data'!$A:$H,MATCH(Q$1,'Fielding Data'!$A$1:$H$1,0),0),"Other")</f>
        <v>1</v>
      </c>
      <c r="R1238" s="14">
        <f>IFERROR(VLOOKUP($A1238,'Fielding Data'!$A:$H,MATCH(R$1,'Fielding Data'!$A$1:$H$1,0),0),"Other")</f>
        <v>0</v>
      </c>
      <c r="S1238" s="14">
        <f>IFERROR(VLOOKUP($A1238,'Fielding Data'!$A:$H,MATCH(S$1,'Fielding Data'!$A$1:$H$1,0),0),"Other")</f>
        <v>0</v>
      </c>
      <c r="T1238" s="14">
        <f>IFERROR(VLOOKUP($A1238,'Fielding Data'!$A:$H,MATCH(T$1,'Fielding Data'!$A$1:$H$1,0),0),"Other")</f>
        <v>0</v>
      </c>
      <c r="U1238" s="14">
        <f>SUMIFS('Fielding Data'!E:E,'Fielding Data'!$A:$A,'Hitting Data'!$A1238)</f>
        <v>118</v>
      </c>
      <c r="V1238" s="14">
        <f>SUMIFS('Fielding Data'!F:F,'Fielding Data'!$A:$A,'Hitting Data'!$A1238)</f>
        <v>155</v>
      </c>
      <c r="W1238" s="14">
        <f>SUMIFS('Fielding Data'!G:G,'Fielding Data'!$A:$A,'Hitting Data'!$A1238)</f>
        <v>5</v>
      </c>
      <c r="X1238" s="14">
        <f>SUMIFS('Fielding Data'!H:H,'Fielding Data'!$A:$A,'Hitting Data'!$A1238)</f>
        <v>31</v>
      </c>
    </row>
    <row r="1239" spans="1:24" x14ac:dyDescent="0.25">
      <c r="A1239" s="14" t="str">
        <f t="shared" si="19"/>
        <v>blumge012011</v>
      </c>
      <c r="B1239" s="19" t="s">
        <v>61</v>
      </c>
      <c r="C1239" s="19">
        <v>2011</v>
      </c>
      <c r="D1239" s="19">
        <v>23</v>
      </c>
      <c r="E1239" s="19">
        <v>49</v>
      </c>
      <c r="F1239" s="19">
        <v>8</v>
      </c>
      <c r="G1239" s="19">
        <v>11</v>
      </c>
      <c r="H1239" s="19">
        <v>3</v>
      </c>
      <c r="I1239" s="19">
        <v>0</v>
      </c>
      <c r="J1239" s="19">
        <v>2</v>
      </c>
      <c r="K1239" s="19">
        <v>10</v>
      </c>
      <c r="L1239" s="19">
        <v>0</v>
      </c>
      <c r="M1239" s="19">
        <v>0</v>
      </c>
      <c r="N1239" s="19">
        <v>5</v>
      </c>
      <c r="O1239" s="19">
        <v>9</v>
      </c>
      <c r="P1239" s="14" t="str">
        <f>IFERROR(VLOOKUP($A1239,'Fielding Data'!$A:$H,MATCH(P$1,'Fielding Data'!$A$1:$H$1,0),0),"Other")</f>
        <v>3B</v>
      </c>
      <c r="Q1239" s="14">
        <f>IFERROR(VLOOKUP($A1239,'Fielding Data'!$A:$H,MATCH(Q$1,'Fielding Data'!$A$1:$H$1,0),0),"Other")</f>
        <v>4</v>
      </c>
      <c r="R1239" s="14">
        <f>IFERROR(VLOOKUP($A1239,'Fielding Data'!$A:$H,MATCH(R$1,'Fielding Data'!$A$1:$H$1,0),0),"Other")</f>
        <v>24</v>
      </c>
      <c r="S1239" s="14">
        <f>IFERROR(VLOOKUP($A1239,'Fielding Data'!$A:$H,MATCH(S$1,'Fielding Data'!$A$1:$H$1,0),0),"Other")</f>
        <v>0</v>
      </c>
      <c r="T1239" s="14">
        <f>IFERROR(VLOOKUP($A1239,'Fielding Data'!$A:$H,MATCH(T$1,'Fielding Data'!$A$1:$H$1,0),0),"Other")</f>
        <v>3</v>
      </c>
      <c r="U1239" s="14">
        <f>SUMIFS('Fielding Data'!E:E,'Fielding Data'!$A:$A,'Hitting Data'!$A1239)</f>
        <v>4</v>
      </c>
      <c r="V1239" s="14">
        <f>SUMIFS('Fielding Data'!F:F,'Fielding Data'!$A:$A,'Hitting Data'!$A1239)</f>
        <v>24</v>
      </c>
      <c r="W1239" s="14">
        <f>SUMIFS('Fielding Data'!G:G,'Fielding Data'!$A:$A,'Hitting Data'!$A1239)</f>
        <v>0</v>
      </c>
      <c r="X1239" s="14">
        <f>SUMIFS('Fielding Data'!H:H,'Fielding Data'!$A:$A,'Hitting Data'!$A1239)</f>
        <v>3</v>
      </c>
    </row>
    <row r="1240" spans="1:24" x14ac:dyDescent="0.25">
      <c r="A1240" s="14" t="str">
        <f t="shared" si="19"/>
        <v>boescbr012011</v>
      </c>
      <c r="B1240" s="19" t="s">
        <v>1229</v>
      </c>
      <c r="C1240" s="19">
        <v>2011</v>
      </c>
      <c r="D1240" s="19">
        <v>115</v>
      </c>
      <c r="E1240" s="19">
        <v>428</v>
      </c>
      <c r="F1240" s="19">
        <v>75</v>
      </c>
      <c r="G1240" s="19">
        <v>121</v>
      </c>
      <c r="H1240" s="19">
        <v>25</v>
      </c>
      <c r="I1240" s="19">
        <v>1</v>
      </c>
      <c r="J1240" s="19">
        <v>16</v>
      </c>
      <c r="K1240" s="19">
        <v>54</v>
      </c>
      <c r="L1240" s="19">
        <v>5</v>
      </c>
      <c r="M1240" s="19">
        <v>3</v>
      </c>
      <c r="N1240" s="19">
        <v>35</v>
      </c>
      <c r="O1240" s="19">
        <v>83</v>
      </c>
      <c r="P1240" s="14" t="str">
        <f>IFERROR(VLOOKUP($A1240,'Fielding Data'!$A:$H,MATCH(P$1,'Fielding Data'!$A$1:$H$1,0),0),"Other")</f>
        <v>LF</v>
      </c>
      <c r="Q1240" s="14">
        <f>IFERROR(VLOOKUP($A1240,'Fielding Data'!$A:$H,MATCH(Q$1,'Fielding Data'!$A$1:$H$1,0),0),"Other")</f>
        <v>0</v>
      </c>
      <c r="R1240" s="14">
        <f>IFERROR(VLOOKUP($A1240,'Fielding Data'!$A:$H,MATCH(R$1,'Fielding Data'!$A$1:$H$1,0),0),"Other")</f>
        <v>0</v>
      </c>
      <c r="S1240" s="14">
        <f>IFERROR(VLOOKUP($A1240,'Fielding Data'!$A:$H,MATCH(S$1,'Fielding Data'!$A$1:$H$1,0),0),"Other")</f>
        <v>0</v>
      </c>
      <c r="T1240" s="14">
        <f>IFERROR(VLOOKUP($A1240,'Fielding Data'!$A:$H,MATCH(T$1,'Fielding Data'!$A$1:$H$1,0),0),"Other")</f>
        <v>0</v>
      </c>
      <c r="U1240" s="14">
        <f>SUMIFS('Fielding Data'!E:E,'Fielding Data'!$A:$A,'Hitting Data'!$A1240)</f>
        <v>190</v>
      </c>
      <c r="V1240" s="14">
        <f>SUMIFS('Fielding Data'!F:F,'Fielding Data'!$A:$A,'Hitting Data'!$A1240)</f>
        <v>7</v>
      </c>
      <c r="W1240" s="14">
        <f>SUMIFS('Fielding Data'!G:G,'Fielding Data'!$A:$A,'Hitting Data'!$A1240)</f>
        <v>3</v>
      </c>
      <c r="X1240" s="14">
        <f>SUMIFS('Fielding Data'!H:H,'Fielding Data'!$A:$A,'Hitting Data'!$A1240)</f>
        <v>1</v>
      </c>
    </row>
    <row r="1241" spans="1:24" x14ac:dyDescent="0.25">
      <c r="A1241" s="14" t="str">
        <f t="shared" si="19"/>
        <v>boggsbr012011</v>
      </c>
      <c r="B1241" s="19" t="s">
        <v>884</v>
      </c>
      <c r="C1241" s="19">
        <v>2011</v>
      </c>
      <c r="D1241" s="19">
        <v>16</v>
      </c>
      <c r="E1241" s="19">
        <v>19</v>
      </c>
      <c r="F1241" s="19">
        <v>4</v>
      </c>
      <c r="G1241" s="19">
        <v>3</v>
      </c>
      <c r="H1241" s="19">
        <v>0</v>
      </c>
      <c r="I1241" s="19">
        <v>0</v>
      </c>
      <c r="J1241" s="19">
        <v>2</v>
      </c>
      <c r="K1241" s="19">
        <v>2</v>
      </c>
      <c r="L1241" s="19">
        <v>1</v>
      </c>
      <c r="M1241" s="19">
        <v>0</v>
      </c>
      <c r="N1241" s="19">
        <v>3</v>
      </c>
      <c r="O1241" s="19">
        <v>8</v>
      </c>
      <c r="P1241" s="14" t="str">
        <f>IFERROR(VLOOKUP($A1241,'Fielding Data'!$A:$H,MATCH(P$1,'Fielding Data'!$A$1:$H$1,0),0),"Other")</f>
        <v>CF</v>
      </c>
      <c r="Q1241" s="14">
        <f>IFERROR(VLOOKUP($A1241,'Fielding Data'!$A:$H,MATCH(Q$1,'Fielding Data'!$A$1:$H$1,0),0),"Other")</f>
        <v>0</v>
      </c>
      <c r="R1241" s="14">
        <f>IFERROR(VLOOKUP($A1241,'Fielding Data'!$A:$H,MATCH(R$1,'Fielding Data'!$A$1:$H$1,0),0),"Other")</f>
        <v>0</v>
      </c>
      <c r="S1241" s="14">
        <f>IFERROR(VLOOKUP($A1241,'Fielding Data'!$A:$H,MATCH(S$1,'Fielding Data'!$A$1:$H$1,0),0),"Other")</f>
        <v>0</v>
      </c>
      <c r="T1241" s="14">
        <f>IFERROR(VLOOKUP($A1241,'Fielding Data'!$A:$H,MATCH(T$1,'Fielding Data'!$A$1:$H$1,0),0),"Other")</f>
        <v>0</v>
      </c>
      <c r="U1241" s="14">
        <f>SUMIFS('Fielding Data'!E:E,'Fielding Data'!$A:$A,'Hitting Data'!$A1241)</f>
        <v>2</v>
      </c>
      <c r="V1241" s="14">
        <f>SUMIFS('Fielding Data'!F:F,'Fielding Data'!$A:$A,'Hitting Data'!$A1241)</f>
        <v>0</v>
      </c>
      <c r="W1241" s="14">
        <f>SUMIFS('Fielding Data'!G:G,'Fielding Data'!$A:$A,'Hitting Data'!$A1241)</f>
        <v>0</v>
      </c>
      <c r="X1241" s="14">
        <f>SUMIFS('Fielding Data'!H:H,'Fielding Data'!$A:$A,'Hitting Data'!$A1241)</f>
        <v>0</v>
      </c>
    </row>
    <row r="1242" spans="1:24" x14ac:dyDescent="0.25">
      <c r="A1242" s="14" t="str">
        <f t="shared" si="19"/>
        <v>boggsmi012011</v>
      </c>
      <c r="B1242" s="19" t="s">
        <v>885</v>
      </c>
      <c r="C1242" s="19">
        <v>2011</v>
      </c>
      <c r="D1242" s="19">
        <v>51</v>
      </c>
      <c r="E1242" s="19">
        <v>2</v>
      </c>
      <c r="F1242" s="19">
        <v>0</v>
      </c>
      <c r="G1242" s="19">
        <v>0</v>
      </c>
      <c r="H1242" s="19">
        <v>0</v>
      </c>
      <c r="I1242" s="19">
        <v>0</v>
      </c>
      <c r="J1242" s="19">
        <v>0</v>
      </c>
      <c r="K1242" s="19">
        <v>0</v>
      </c>
      <c r="L1242" s="19">
        <v>0</v>
      </c>
      <c r="M1242" s="19">
        <v>0</v>
      </c>
      <c r="N1242" s="19">
        <v>0</v>
      </c>
      <c r="O1242" s="19">
        <v>2</v>
      </c>
      <c r="P1242" s="14" t="str">
        <f>IFERROR(VLOOKUP($A1242,'Fielding Data'!$A:$H,MATCH(P$1,'Fielding Data'!$A$1:$H$1,0),0),"Other")</f>
        <v>P</v>
      </c>
      <c r="Q1242" s="14">
        <f>IFERROR(VLOOKUP($A1242,'Fielding Data'!$A:$H,MATCH(Q$1,'Fielding Data'!$A$1:$H$1,0),0),"Other")</f>
        <v>4</v>
      </c>
      <c r="R1242" s="14">
        <f>IFERROR(VLOOKUP($A1242,'Fielding Data'!$A:$H,MATCH(R$1,'Fielding Data'!$A$1:$H$1,0),0),"Other")</f>
        <v>6</v>
      </c>
      <c r="S1242" s="14">
        <f>IFERROR(VLOOKUP($A1242,'Fielding Data'!$A:$H,MATCH(S$1,'Fielding Data'!$A$1:$H$1,0),0),"Other")</f>
        <v>1</v>
      </c>
      <c r="T1242" s="14">
        <f>IFERROR(VLOOKUP($A1242,'Fielding Data'!$A:$H,MATCH(T$1,'Fielding Data'!$A$1:$H$1,0),0),"Other")</f>
        <v>1</v>
      </c>
      <c r="U1242" s="14">
        <f>SUMIFS('Fielding Data'!E:E,'Fielding Data'!$A:$A,'Hitting Data'!$A1242)</f>
        <v>4</v>
      </c>
      <c r="V1242" s="14">
        <f>SUMIFS('Fielding Data'!F:F,'Fielding Data'!$A:$A,'Hitting Data'!$A1242)</f>
        <v>6</v>
      </c>
      <c r="W1242" s="14">
        <f>SUMIFS('Fielding Data'!G:G,'Fielding Data'!$A:$A,'Hitting Data'!$A1242)</f>
        <v>1</v>
      </c>
      <c r="X1242" s="14">
        <f>SUMIFS('Fielding Data'!H:H,'Fielding Data'!$A:$A,'Hitting Data'!$A1242)</f>
        <v>1</v>
      </c>
    </row>
    <row r="1243" spans="1:24" x14ac:dyDescent="0.25">
      <c r="A1243" s="14" t="str">
        <f t="shared" si="19"/>
        <v>bogusbr012011</v>
      </c>
      <c r="B1243" s="19" t="s">
        <v>1230</v>
      </c>
      <c r="C1243" s="19">
        <v>2011</v>
      </c>
      <c r="D1243" s="19">
        <v>87</v>
      </c>
      <c r="E1243" s="19">
        <v>164</v>
      </c>
      <c r="F1243" s="19">
        <v>22</v>
      </c>
      <c r="G1243" s="19">
        <v>47</v>
      </c>
      <c r="H1243" s="19">
        <v>14</v>
      </c>
      <c r="I1243" s="19">
        <v>1</v>
      </c>
      <c r="J1243" s="19">
        <v>4</v>
      </c>
      <c r="K1243" s="19">
        <v>15</v>
      </c>
      <c r="L1243" s="19">
        <v>4</v>
      </c>
      <c r="M1243" s="19">
        <v>2</v>
      </c>
      <c r="N1243" s="19">
        <v>15</v>
      </c>
      <c r="O1243" s="19">
        <v>40</v>
      </c>
      <c r="P1243" s="14" t="str">
        <f>IFERROR(VLOOKUP($A1243,'Fielding Data'!$A:$H,MATCH(P$1,'Fielding Data'!$A$1:$H$1,0),0),"Other")</f>
        <v>LF</v>
      </c>
      <c r="Q1243" s="14">
        <f>IFERROR(VLOOKUP($A1243,'Fielding Data'!$A:$H,MATCH(Q$1,'Fielding Data'!$A$1:$H$1,0),0),"Other")</f>
        <v>0</v>
      </c>
      <c r="R1243" s="14">
        <f>IFERROR(VLOOKUP($A1243,'Fielding Data'!$A:$H,MATCH(R$1,'Fielding Data'!$A$1:$H$1,0),0),"Other")</f>
        <v>0</v>
      </c>
      <c r="S1243" s="14">
        <f>IFERROR(VLOOKUP($A1243,'Fielding Data'!$A:$H,MATCH(S$1,'Fielding Data'!$A$1:$H$1,0),0),"Other")</f>
        <v>0</v>
      </c>
      <c r="T1243" s="14">
        <f>IFERROR(VLOOKUP($A1243,'Fielding Data'!$A:$H,MATCH(T$1,'Fielding Data'!$A$1:$H$1,0),0),"Other")</f>
        <v>0</v>
      </c>
      <c r="U1243" s="14">
        <f>SUMIFS('Fielding Data'!E:E,'Fielding Data'!$A:$A,'Hitting Data'!$A1243)</f>
        <v>80</v>
      </c>
      <c r="V1243" s="14">
        <f>SUMIFS('Fielding Data'!F:F,'Fielding Data'!$A:$A,'Hitting Data'!$A1243)</f>
        <v>9</v>
      </c>
      <c r="W1243" s="14">
        <f>SUMIFS('Fielding Data'!G:G,'Fielding Data'!$A:$A,'Hitting Data'!$A1243)</f>
        <v>2</v>
      </c>
      <c r="X1243" s="14">
        <f>SUMIFS('Fielding Data'!H:H,'Fielding Data'!$A:$A,'Hitting Data'!$A1243)</f>
        <v>4</v>
      </c>
    </row>
    <row r="1244" spans="1:24" x14ac:dyDescent="0.25">
      <c r="A1244" s="14" t="str">
        <f t="shared" si="19"/>
        <v>bonifem012011</v>
      </c>
      <c r="B1244" s="19" t="s">
        <v>760</v>
      </c>
      <c r="C1244" s="19">
        <v>2011</v>
      </c>
      <c r="D1244" s="19">
        <v>152</v>
      </c>
      <c r="E1244" s="19">
        <v>565</v>
      </c>
      <c r="F1244" s="19">
        <v>78</v>
      </c>
      <c r="G1244" s="19">
        <v>167</v>
      </c>
      <c r="H1244" s="19">
        <v>26</v>
      </c>
      <c r="I1244" s="19">
        <v>7</v>
      </c>
      <c r="J1244" s="19">
        <v>5</v>
      </c>
      <c r="K1244" s="19">
        <v>36</v>
      </c>
      <c r="L1244" s="19">
        <v>40</v>
      </c>
      <c r="M1244" s="19">
        <v>11</v>
      </c>
      <c r="N1244" s="19">
        <v>59</v>
      </c>
      <c r="O1244" s="19">
        <v>129</v>
      </c>
      <c r="P1244" s="14" t="str">
        <f>IFERROR(VLOOKUP($A1244,'Fielding Data'!$A:$H,MATCH(P$1,'Fielding Data'!$A$1:$H$1,0),0),"Other")</f>
        <v>2B</v>
      </c>
      <c r="Q1244" s="14">
        <f>IFERROR(VLOOKUP($A1244,'Fielding Data'!$A:$H,MATCH(Q$1,'Fielding Data'!$A$1:$H$1,0),0),"Other")</f>
        <v>5</v>
      </c>
      <c r="R1244" s="14">
        <f>IFERROR(VLOOKUP($A1244,'Fielding Data'!$A:$H,MATCH(R$1,'Fielding Data'!$A$1:$H$1,0),0),"Other")</f>
        <v>7</v>
      </c>
      <c r="S1244" s="14">
        <f>IFERROR(VLOOKUP($A1244,'Fielding Data'!$A:$H,MATCH(S$1,'Fielding Data'!$A$1:$H$1,0),0),"Other")</f>
        <v>0</v>
      </c>
      <c r="T1244" s="14">
        <f>IFERROR(VLOOKUP($A1244,'Fielding Data'!$A:$H,MATCH(T$1,'Fielding Data'!$A$1:$H$1,0),0),"Other")</f>
        <v>1</v>
      </c>
      <c r="U1244" s="14">
        <f>SUMIFS('Fielding Data'!E:E,'Fielding Data'!$A:$A,'Hitting Data'!$A1244)</f>
        <v>225</v>
      </c>
      <c r="V1244" s="14">
        <f>SUMIFS('Fielding Data'!F:F,'Fielding Data'!$A:$A,'Hitting Data'!$A1244)</f>
        <v>212</v>
      </c>
      <c r="W1244" s="14">
        <f>SUMIFS('Fielding Data'!G:G,'Fielding Data'!$A:$A,'Hitting Data'!$A1244)</f>
        <v>13</v>
      </c>
      <c r="X1244" s="14">
        <f>SUMIFS('Fielding Data'!H:H,'Fielding Data'!$A:$A,'Hitting Data'!$A1244)</f>
        <v>43</v>
      </c>
    </row>
    <row r="1245" spans="1:24" x14ac:dyDescent="0.25">
      <c r="A1245" s="14" t="str">
        <f t="shared" si="19"/>
        <v>borboju012011</v>
      </c>
      <c r="B1245" s="19" t="s">
        <v>1055</v>
      </c>
      <c r="C1245" s="19">
        <v>2011</v>
      </c>
      <c r="D1245" s="19">
        <v>32</v>
      </c>
      <c r="E1245" s="19">
        <v>89</v>
      </c>
      <c r="F1245" s="19">
        <v>10</v>
      </c>
      <c r="G1245" s="19">
        <v>24</v>
      </c>
      <c r="H1245" s="19">
        <v>1</v>
      </c>
      <c r="I1245" s="19">
        <v>3</v>
      </c>
      <c r="J1245" s="19">
        <v>0</v>
      </c>
      <c r="K1245" s="19">
        <v>11</v>
      </c>
      <c r="L1245" s="19">
        <v>6</v>
      </c>
      <c r="M1245" s="19">
        <v>2</v>
      </c>
      <c r="N1245" s="19">
        <v>3</v>
      </c>
      <c r="O1245" s="19">
        <v>9</v>
      </c>
      <c r="P1245" s="14" t="str">
        <f>IFERROR(VLOOKUP($A1245,'Fielding Data'!$A:$H,MATCH(P$1,'Fielding Data'!$A$1:$H$1,0),0),"Other")</f>
        <v>CF</v>
      </c>
      <c r="Q1245" s="14">
        <f>IFERROR(VLOOKUP($A1245,'Fielding Data'!$A:$H,MATCH(Q$1,'Fielding Data'!$A$1:$H$1,0),0),"Other")</f>
        <v>0</v>
      </c>
      <c r="R1245" s="14">
        <f>IFERROR(VLOOKUP($A1245,'Fielding Data'!$A:$H,MATCH(R$1,'Fielding Data'!$A$1:$H$1,0),0),"Other")</f>
        <v>0</v>
      </c>
      <c r="S1245" s="14">
        <f>IFERROR(VLOOKUP($A1245,'Fielding Data'!$A:$H,MATCH(S$1,'Fielding Data'!$A$1:$H$1,0),0),"Other")</f>
        <v>0</v>
      </c>
      <c r="T1245" s="14">
        <f>IFERROR(VLOOKUP($A1245,'Fielding Data'!$A:$H,MATCH(T$1,'Fielding Data'!$A$1:$H$1,0),0),"Other")</f>
        <v>0</v>
      </c>
      <c r="U1245" s="14">
        <f>SUMIFS('Fielding Data'!E:E,'Fielding Data'!$A:$A,'Hitting Data'!$A1245)</f>
        <v>70</v>
      </c>
      <c r="V1245" s="14">
        <f>SUMIFS('Fielding Data'!F:F,'Fielding Data'!$A:$A,'Hitting Data'!$A1245)</f>
        <v>1</v>
      </c>
      <c r="W1245" s="14">
        <f>SUMIFS('Fielding Data'!G:G,'Fielding Data'!$A:$A,'Hitting Data'!$A1245)</f>
        <v>1</v>
      </c>
      <c r="X1245" s="14">
        <f>SUMIFS('Fielding Data'!H:H,'Fielding Data'!$A:$A,'Hitting Data'!$A1245)</f>
        <v>0</v>
      </c>
    </row>
    <row r="1246" spans="1:24" x14ac:dyDescent="0.25">
      <c r="A1246" s="14" t="str">
        <f t="shared" si="19"/>
        <v>boscajc012011</v>
      </c>
      <c r="B1246" s="19" t="s">
        <v>1231</v>
      </c>
      <c r="C1246" s="19">
        <v>2011</v>
      </c>
      <c r="D1246" s="19">
        <v>4</v>
      </c>
      <c r="E1246" s="19">
        <v>9</v>
      </c>
      <c r="F1246" s="19">
        <v>0</v>
      </c>
      <c r="G1246" s="19">
        <v>3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19">
        <v>0</v>
      </c>
      <c r="N1246" s="19">
        <v>0</v>
      </c>
      <c r="O1246" s="19">
        <v>5</v>
      </c>
      <c r="P1246" s="14" t="str">
        <f>IFERROR(VLOOKUP($A1246,'Fielding Data'!$A:$H,MATCH(P$1,'Fielding Data'!$A$1:$H$1,0),0),"Other")</f>
        <v>C</v>
      </c>
      <c r="Q1246" s="14">
        <f>IFERROR(VLOOKUP($A1246,'Fielding Data'!$A:$H,MATCH(Q$1,'Fielding Data'!$A$1:$H$1,0),0),"Other")</f>
        <v>18</v>
      </c>
      <c r="R1246" s="14">
        <f>IFERROR(VLOOKUP($A1246,'Fielding Data'!$A:$H,MATCH(R$1,'Fielding Data'!$A$1:$H$1,0),0),"Other")</f>
        <v>1</v>
      </c>
      <c r="S1246" s="14">
        <f>IFERROR(VLOOKUP($A1246,'Fielding Data'!$A:$H,MATCH(S$1,'Fielding Data'!$A$1:$H$1,0),0),"Other")</f>
        <v>0</v>
      </c>
      <c r="T1246" s="14">
        <f>IFERROR(VLOOKUP($A1246,'Fielding Data'!$A:$H,MATCH(T$1,'Fielding Data'!$A$1:$H$1,0),0),"Other")</f>
        <v>0</v>
      </c>
      <c r="U1246" s="14">
        <f>SUMIFS('Fielding Data'!E:E,'Fielding Data'!$A:$A,'Hitting Data'!$A1246)</f>
        <v>18</v>
      </c>
      <c r="V1246" s="14">
        <f>SUMIFS('Fielding Data'!F:F,'Fielding Data'!$A:$A,'Hitting Data'!$A1246)</f>
        <v>1</v>
      </c>
      <c r="W1246" s="14">
        <f>SUMIFS('Fielding Data'!G:G,'Fielding Data'!$A:$A,'Hitting Data'!$A1246)</f>
        <v>0</v>
      </c>
      <c r="X1246" s="14">
        <f>SUMIFS('Fielding Data'!H:H,'Fielding Data'!$A:$A,'Hitting Data'!$A1246)</f>
        <v>0</v>
      </c>
    </row>
    <row r="1247" spans="1:24" x14ac:dyDescent="0.25">
      <c r="A1247" s="14" t="str">
        <f t="shared" si="19"/>
        <v>bourgja012011</v>
      </c>
      <c r="B1247" s="19" t="s">
        <v>887</v>
      </c>
      <c r="C1247" s="19">
        <v>2011</v>
      </c>
      <c r="D1247" s="19">
        <v>93</v>
      </c>
      <c r="E1247" s="19">
        <v>238</v>
      </c>
      <c r="F1247" s="19">
        <v>30</v>
      </c>
      <c r="G1247" s="19">
        <v>70</v>
      </c>
      <c r="H1247" s="19">
        <v>8</v>
      </c>
      <c r="I1247" s="19">
        <v>2</v>
      </c>
      <c r="J1247" s="19">
        <v>1</v>
      </c>
      <c r="K1247" s="19">
        <v>16</v>
      </c>
      <c r="L1247" s="19">
        <v>31</v>
      </c>
      <c r="M1247" s="19">
        <v>6</v>
      </c>
      <c r="N1247" s="19">
        <v>10</v>
      </c>
      <c r="O1247" s="19">
        <v>24</v>
      </c>
      <c r="P1247" s="14" t="str">
        <f>IFERROR(VLOOKUP($A1247,'Fielding Data'!$A:$H,MATCH(P$1,'Fielding Data'!$A$1:$H$1,0),0),"Other")</f>
        <v>2B</v>
      </c>
      <c r="Q1247" s="14">
        <f>IFERROR(VLOOKUP($A1247,'Fielding Data'!$A:$H,MATCH(Q$1,'Fielding Data'!$A$1:$H$1,0),0),"Other")</f>
        <v>1</v>
      </c>
      <c r="R1247" s="14">
        <f>IFERROR(VLOOKUP($A1247,'Fielding Data'!$A:$H,MATCH(R$1,'Fielding Data'!$A$1:$H$1,0),0),"Other")</f>
        <v>2</v>
      </c>
      <c r="S1247" s="14">
        <f>IFERROR(VLOOKUP($A1247,'Fielding Data'!$A:$H,MATCH(S$1,'Fielding Data'!$A$1:$H$1,0),0),"Other")</f>
        <v>0</v>
      </c>
      <c r="T1247" s="14">
        <f>IFERROR(VLOOKUP($A1247,'Fielding Data'!$A:$H,MATCH(T$1,'Fielding Data'!$A$1:$H$1,0),0),"Other")</f>
        <v>1</v>
      </c>
      <c r="U1247" s="14">
        <f>SUMIFS('Fielding Data'!E:E,'Fielding Data'!$A:$A,'Hitting Data'!$A1247)</f>
        <v>117</v>
      </c>
      <c r="V1247" s="14">
        <f>SUMIFS('Fielding Data'!F:F,'Fielding Data'!$A:$A,'Hitting Data'!$A1247)</f>
        <v>3</v>
      </c>
      <c r="W1247" s="14">
        <f>SUMIFS('Fielding Data'!G:G,'Fielding Data'!$A:$A,'Hitting Data'!$A1247)</f>
        <v>1</v>
      </c>
      <c r="X1247" s="14">
        <f>SUMIFS('Fielding Data'!H:H,'Fielding Data'!$A:$A,'Hitting Data'!$A1247)</f>
        <v>1</v>
      </c>
    </row>
    <row r="1248" spans="1:24" x14ac:dyDescent="0.25">
      <c r="A1248" s="14" t="str">
        <f t="shared" si="19"/>
        <v>bourjpe012011</v>
      </c>
      <c r="B1248" s="19" t="s">
        <v>1232</v>
      </c>
      <c r="C1248" s="19">
        <v>2011</v>
      </c>
      <c r="D1248" s="19">
        <v>147</v>
      </c>
      <c r="E1248" s="19">
        <v>502</v>
      </c>
      <c r="F1248" s="19">
        <v>72</v>
      </c>
      <c r="G1248" s="19">
        <v>136</v>
      </c>
      <c r="H1248" s="19">
        <v>26</v>
      </c>
      <c r="I1248" s="19">
        <v>11</v>
      </c>
      <c r="J1248" s="19">
        <v>12</v>
      </c>
      <c r="K1248" s="19">
        <v>43</v>
      </c>
      <c r="L1248" s="19">
        <v>22</v>
      </c>
      <c r="M1248" s="19">
        <v>9</v>
      </c>
      <c r="N1248" s="19">
        <v>32</v>
      </c>
      <c r="O1248" s="19">
        <v>124</v>
      </c>
      <c r="P1248" s="14" t="str">
        <f>IFERROR(VLOOKUP($A1248,'Fielding Data'!$A:$H,MATCH(P$1,'Fielding Data'!$A$1:$H$1,0),0),"Other")</f>
        <v>CF</v>
      </c>
      <c r="Q1248" s="14">
        <f>IFERROR(VLOOKUP($A1248,'Fielding Data'!$A:$H,MATCH(Q$1,'Fielding Data'!$A$1:$H$1,0),0),"Other")</f>
        <v>0</v>
      </c>
      <c r="R1248" s="14">
        <f>IFERROR(VLOOKUP($A1248,'Fielding Data'!$A:$H,MATCH(R$1,'Fielding Data'!$A$1:$H$1,0),0),"Other")</f>
        <v>0</v>
      </c>
      <c r="S1248" s="14">
        <f>IFERROR(VLOOKUP($A1248,'Fielding Data'!$A:$H,MATCH(S$1,'Fielding Data'!$A$1:$H$1,0),0),"Other")</f>
        <v>0</v>
      </c>
      <c r="T1248" s="14">
        <f>IFERROR(VLOOKUP($A1248,'Fielding Data'!$A:$H,MATCH(T$1,'Fielding Data'!$A$1:$H$1,0),0),"Other")</f>
        <v>0</v>
      </c>
      <c r="U1248" s="14">
        <f>SUMIFS('Fielding Data'!E:E,'Fielding Data'!$A:$A,'Hitting Data'!$A1248)</f>
        <v>350</v>
      </c>
      <c r="V1248" s="14">
        <f>SUMIFS('Fielding Data'!F:F,'Fielding Data'!$A:$A,'Hitting Data'!$A1248)</f>
        <v>7</v>
      </c>
      <c r="W1248" s="14">
        <f>SUMIFS('Fielding Data'!G:G,'Fielding Data'!$A:$A,'Hitting Data'!$A1248)</f>
        <v>4</v>
      </c>
      <c r="X1248" s="14">
        <f>SUMIFS('Fielding Data'!H:H,'Fielding Data'!$A:$A,'Hitting Data'!$A1248)</f>
        <v>0</v>
      </c>
    </row>
    <row r="1249" spans="1:24" x14ac:dyDescent="0.25">
      <c r="A1249" s="14" t="str">
        <f t="shared" si="19"/>
        <v>bowdemi012011</v>
      </c>
      <c r="B1249" s="19" t="s">
        <v>888</v>
      </c>
      <c r="C1249" s="19">
        <v>2011</v>
      </c>
      <c r="D1249" s="19">
        <v>14</v>
      </c>
      <c r="E1249" s="19">
        <v>0</v>
      </c>
      <c r="F1249" s="19">
        <v>0</v>
      </c>
      <c r="G1249" s="19">
        <v>0</v>
      </c>
      <c r="H1249" s="19">
        <v>0</v>
      </c>
      <c r="I1249" s="19">
        <v>0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4" t="str">
        <f>IFERROR(VLOOKUP($A1249,'Fielding Data'!$A:$H,MATCH(P$1,'Fielding Data'!$A$1:$H$1,0),0),"Other")</f>
        <v>P</v>
      </c>
      <c r="Q1249" s="14">
        <f>IFERROR(VLOOKUP($A1249,'Fielding Data'!$A:$H,MATCH(Q$1,'Fielding Data'!$A$1:$H$1,0),0),"Other")</f>
        <v>2</v>
      </c>
      <c r="R1249" s="14">
        <f>IFERROR(VLOOKUP($A1249,'Fielding Data'!$A:$H,MATCH(R$1,'Fielding Data'!$A$1:$H$1,0),0),"Other")</f>
        <v>1</v>
      </c>
      <c r="S1249" s="14">
        <f>IFERROR(VLOOKUP($A1249,'Fielding Data'!$A:$H,MATCH(S$1,'Fielding Data'!$A$1:$H$1,0),0),"Other")</f>
        <v>0</v>
      </c>
      <c r="T1249" s="14">
        <f>IFERROR(VLOOKUP($A1249,'Fielding Data'!$A:$H,MATCH(T$1,'Fielding Data'!$A$1:$H$1,0),0),"Other")</f>
        <v>0</v>
      </c>
      <c r="U1249" s="14">
        <f>SUMIFS('Fielding Data'!E:E,'Fielding Data'!$A:$A,'Hitting Data'!$A1249)</f>
        <v>2</v>
      </c>
      <c r="V1249" s="14">
        <f>SUMIFS('Fielding Data'!F:F,'Fielding Data'!$A:$A,'Hitting Data'!$A1249)</f>
        <v>1</v>
      </c>
      <c r="W1249" s="14">
        <f>SUMIFS('Fielding Data'!G:G,'Fielding Data'!$A:$A,'Hitting Data'!$A1249)</f>
        <v>0</v>
      </c>
      <c r="X1249" s="14">
        <f>SUMIFS('Fielding Data'!H:H,'Fielding Data'!$A:$A,'Hitting Data'!$A1249)</f>
        <v>0</v>
      </c>
    </row>
    <row r="1250" spans="1:24" x14ac:dyDescent="0.25">
      <c r="A1250" s="14" t="str">
        <f t="shared" si="19"/>
        <v>boyerbl012011</v>
      </c>
      <c r="B1250" s="19" t="s">
        <v>518</v>
      </c>
      <c r="C1250" s="19">
        <v>2011</v>
      </c>
      <c r="D1250" s="19">
        <v>5</v>
      </c>
      <c r="E1250" s="19">
        <v>0</v>
      </c>
      <c r="F1250" s="19">
        <v>0</v>
      </c>
      <c r="G1250" s="19">
        <v>0</v>
      </c>
      <c r="H1250" s="19">
        <v>0</v>
      </c>
      <c r="I1250" s="19">
        <v>0</v>
      </c>
      <c r="J1250" s="19">
        <v>0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4" t="str">
        <f>IFERROR(VLOOKUP($A1250,'Fielding Data'!$A:$H,MATCH(P$1,'Fielding Data'!$A$1:$H$1,0),0),"Other")</f>
        <v>P</v>
      </c>
      <c r="Q1250" s="14">
        <f>IFERROR(VLOOKUP($A1250,'Fielding Data'!$A:$H,MATCH(Q$1,'Fielding Data'!$A$1:$H$1,0),0),"Other")</f>
        <v>0</v>
      </c>
      <c r="R1250" s="14">
        <f>IFERROR(VLOOKUP($A1250,'Fielding Data'!$A:$H,MATCH(R$1,'Fielding Data'!$A$1:$H$1,0),0),"Other")</f>
        <v>1</v>
      </c>
      <c r="S1250" s="14">
        <f>IFERROR(VLOOKUP($A1250,'Fielding Data'!$A:$H,MATCH(S$1,'Fielding Data'!$A$1:$H$1,0),0),"Other")</f>
        <v>0</v>
      </c>
      <c r="T1250" s="14">
        <f>IFERROR(VLOOKUP($A1250,'Fielding Data'!$A:$H,MATCH(T$1,'Fielding Data'!$A$1:$H$1,0),0),"Other")</f>
        <v>0</v>
      </c>
      <c r="U1250" s="14">
        <f>SUMIFS('Fielding Data'!E:E,'Fielding Data'!$A:$A,'Hitting Data'!$A1250)</f>
        <v>0</v>
      </c>
      <c r="V1250" s="14">
        <f>SUMIFS('Fielding Data'!F:F,'Fielding Data'!$A:$A,'Hitting Data'!$A1250)</f>
        <v>1</v>
      </c>
      <c r="W1250" s="14">
        <f>SUMIFS('Fielding Data'!G:G,'Fielding Data'!$A:$A,'Hitting Data'!$A1250)</f>
        <v>0</v>
      </c>
      <c r="X1250" s="14">
        <f>SUMIFS('Fielding Data'!H:H,'Fielding Data'!$A:$A,'Hitting Data'!$A1250)</f>
        <v>0</v>
      </c>
    </row>
    <row r="1251" spans="1:24" x14ac:dyDescent="0.25">
      <c r="A1251" s="14" t="str">
        <f t="shared" si="19"/>
        <v>brachbr012011</v>
      </c>
      <c r="B1251" s="19" t="s">
        <v>1438</v>
      </c>
      <c r="C1251" s="19">
        <v>2011</v>
      </c>
      <c r="D1251" s="19">
        <v>9</v>
      </c>
      <c r="E1251" s="19">
        <v>0</v>
      </c>
      <c r="F1251" s="19">
        <v>0</v>
      </c>
      <c r="G1251" s="19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4" t="str">
        <f>IFERROR(VLOOKUP($A1251,'Fielding Data'!$A:$H,MATCH(P$1,'Fielding Data'!$A$1:$H$1,0),0),"Other")</f>
        <v>P</v>
      </c>
      <c r="Q1251" s="14">
        <f>IFERROR(VLOOKUP($A1251,'Fielding Data'!$A:$H,MATCH(Q$1,'Fielding Data'!$A$1:$H$1,0),0),"Other")</f>
        <v>0</v>
      </c>
      <c r="R1251" s="14">
        <f>IFERROR(VLOOKUP($A1251,'Fielding Data'!$A:$H,MATCH(R$1,'Fielding Data'!$A$1:$H$1,0),0),"Other")</f>
        <v>0</v>
      </c>
      <c r="S1251" s="14">
        <f>IFERROR(VLOOKUP($A1251,'Fielding Data'!$A:$H,MATCH(S$1,'Fielding Data'!$A$1:$H$1,0),0),"Other")</f>
        <v>0</v>
      </c>
      <c r="T1251" s="14">
        <f>IFERROR(VLOOKUP($A1251,'Fielding Data'!$A:$H,MATCH(T$1,'Fielding Data'!$A$1:$H$1,0),0),"Other")</f>
        <v>0</v>
      </c>
      <c r="U1251" s="14">
        <f>SUMIFS('Fielding Data'!E:E,'Fielding Data'!$A:$A,'Hitting Data'!$A1251)</f>
        <v>0</v>
      </c>
      <c r="V1251" s="14">
        <f>SUMIFS('Fielding Data'!F:F,'Fielding Data'!$A:$A,'Hitting Data'!$A1251)</f>
        <v>0</v>
      </c>
      <c r="W1251" s="14">
        <f>SUMIFS('Fielding Data'!G:G,'Fielding Data'!$A:$A,'Hitting Data'!$A1251)</f>
        <v>0</v>
      </c>
      <c r="X1251" s="14">
        <f>SUMIFS('Fielding Data'!H:H,'Fielding Data'!$A:$A,'Hitting Data'!$A1251)</f>
        <v>0</v>
      </c>
    </row>
    <row r="1252" spans="1:24" x14ac:dyDescent="0.25">
      <c r="A1252" s="14" t="str">
        <f t="shared" si="19"/>
        <v>brackan012011</v>
      </c>
      <c r="B1252" s="19" t="s">
        <v>1439</v>
      </c>
      <c r="C1252" s="19">
        <v>2011</v>
      </c>
      <c r="D1252" s="19">
        <v>3</v>
      </c>
      <c r="E1252" s="19">
        <v>0</v>
      </c>
      <c r="F1252" s="19">
        <v>0</v>
      </c>
      <c r="G1252" s="19">
        <v>0</v>
      </c>
      <c r="H1252" s="19">
        <v>0</v>
      </c>
      <c r="I1252" s="19">
        <v>0</v>
      </c>
      <c r="J1252" s="19">
        <v>0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4" t="str">
        <f>IFERROR(VLOOKUP($A1252,'Fielding Data'!$A:$H,MATCH(P$1,'Fielding Data'!$A$1:$H$1,0),0),"Other")</f>
        <v>P</v>
      </c>
      <c r="Q1252" s="14">
        <f>IFERROR(VLOOKUP($A1252,'Fielding Data'!$A:$H,MATCH(Q$1,'Fielding Data'!$A$1:$H$1,0),0),"Other")</f>
        <v>0</v>
      </c>
      <c r="R1252" s="14">
        <f>IFERROR(VLOOKUP($A1252,'Fielding Data'!$A:$H,MATCH(R$1,'Fielding Data'!$A$1:$H$1,0),0),"Other")</f>
        <v>0</v>
      </c>
      <c r="S1252" s="14">
        <f>IFERROR(VLOOKUP($A1252,'Fielding Data'!$A:$H,MATCH(S$1,'Fielding Data'!$A$1:$H$1,0),0),"Other")</f>
        <v>0</v>
      </c>
      <c r="T1252" s="14">
        <f>IFERROR(VLOOKUP($A1252,'Fielding Data'!$A:$H,MATCH(T$1,'Fielding Data'!$A$1:$H$1,0),0),"Other")</f>
        <v>0</v>
      </c>
      <c r="U1252" s="14">
        <f>SUMIFS('Fielding Data'!E:E,'Fielding Data'!$A:$A,'Hitting Data'!$A1252)</f>
        <v>0</v>
      </c>
      <c r="V1252" s="14">
        <f>SUMIFS('Fielding Data'!F:F,'Fielding Data'!$A:$A,'Hitting Data'!$A1252)</f>
        <v>0</v>
      </c>
      <c r="W1252" s="14">
        <f>SUMIFS('Fielding Data'!G:G,'Fielding Data'!$A:$A,'Hitting Data'!$A1252)</f>
        <v>0</v>
      </c>
      <c r="X1252" s="14">
        <f>SUMIFS('Fielding Data'!H:H,'Fielding Data'!$A:$A,'Hitting Data'!$A1252)</f>
        <v>0</v>
      </c>
    </row>
    <row r="1253" spans="1:24" x14ac:dyDescent="0.25">
      <c r="A1253" s="14" t="str">
        <f t="shared" si="19"/>
        <v>braddza012011</v>
      </c>
      <c r="B1253" s="19" t="s">
        <v>1233</v>
      </c>
      <c r="C1253" s="19">
        <v>2011</v>
      </c>
      <c r="D1253" s="19">
        <v>25</v>
      </c>
      <c r="E1253" s="19">
        <v>0</v>
      </c>
      <c r="F1253" s="19">
        <v>0</v>
      </c>
      <c r="G1253" s="19">
        <v>0</v>
      </c>
      <c r="H1253" s="19">
        <v>0</v>
      </c>
      <c r="I1253" s="19">
        <v>0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14" t="str">
        <f>IFERROR(VLOOKUP($A1253,'Fielding Data'!$A:$H,MATCH(P$1,'Fielding Data'!$A$1:$H$1,0),0),"Other")</f>
        <v>P</v>
      </c>
      <c r="Q1253" s="14">
        <f>IFERROR(VLOOKUP($A1253,'Fielding Data'!$A:$H,MATCH(Q$1,'Fielding Data'!$A$1:$H$1,0),0),"Other")</f>
        <v>0</v>
      </c>
      <c r="R1253" s="14">
        <f>IFERROR(VLOOKUP($A1253,'Fielding Data'!$A:$H,MATCH(R$1,'Fielding Data'!$A$1:$H$1,0),0),"Other")</f>
        <v>0</v>
      </c>
      <c r="S1253" s="14">
        <f>IFERROR(VLOOKUP($A1253,'Fielding Data'!$A:$H,MATCH(S$1,'Fielding Data'!$A$1:$H$1,0),0),"Other")</f>
        <v>0</v>
      </c>
      <c r="T1253" s="14">
        <f>IFERROR(VLOOKUP($A1253,'Fielding Data'!$A:$H,MATCH(T$1,'Fielding Data'!$A$1:$H$1,0),0),"Other")</f>
        <v>0</v>
      </c>
      <c r="U1253" s="14">
        <f>SUMIFS('Fielding Data'!E:E,'Fielding Data'!$A:$A,'Hitting Data'!$A1253)</f>
        <v>0</v>
      </c>
      <c r="V1253" s="14">
        <f>SUMIFS('Fielding Data'!F:F,'Fielding Data'!$A:$A,'Hitting Data'!$A1253)</f>
        <v>0</v>
      </c>
      <c r="W1253" s="14">
        <f>SUMIFS('Fielding Data'!G:G,'Fielding Data'!$A:$A,'Hitting Data'!$A1253)</f>
        <v>0</v>
      </c>
      <c r="X1253" s="14">
        <f>SUMIFS('Fielding Data'!H:H,'Fielding Data'!$A:$A,'Hitting Data'!$A1253)</f>
        <v>0</v>
      </c>
    </row>
    <row r="1254" spans="1:24" x14ac:dyDescent="0.25">
      <c r="A1254" s="14" t="str">
        <f t="shared" si="19"/>
        <v>bradeda012011</v>
      </c>
      <c r="B1254" s="19" t="s">
        <v>761</v>
      </c>
      <c r="C1254" s="19">
        <v>2011</v>
      </c>
      <c r="D1254" s="19">
        <v>3</v>
      </c>
      <c r="E1254" s="19">
        <v>0</v>
      </c>
      <c r="F1254" s="19">
        <v>0</v>
      </c>
      <c r="G1254" s="19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14" t="str">
        <f>IFERROR(VLOOKUP($A1254,'Fielding Data'!$A:$H,MATCH(P$1,'Fielding Data'!$A$1:$H$1,0),0),"Other")</f>
        <v>P</v>
      </c>
      <c r="Q1254" s="14">
        <f>IFERROR(VLOOKUP($A1254,'Fielding Data'!$A:$H,MATCH(Q$1,'Fielding Data'!$A$1:$H$1,0),0),"Other")</f>
        <v>0</v>
      </c>
      <c r="R1254" s="14">
        <f>IFERROR(VLOOKUP($A1254,'Fielding Data'!$A:$H,MATCH(R$1,'Fielding Data'!$A$1:$H$1,0),0),"Other")</f>
        <v>1</v>
      </c>
      <c r="S1254" s="14">
        <f>IFERROR(VLOOKUP($A1254,'Fielding Data'!$A:$H,MATCH(S$1,'Fielding Data'!$A$1:$H$1,0),0),"Other")</f>
        <v>0</v>
      </c>
      <c r="T1254" s="14">
        <f>IFERROR(VLOOKUP($A1254,'Fielding Data'!$A:$H,MATCH(T$1,'Fielding Data'!$A$1:$H$1,0),0),"Other")</f>
        <v>0</v>
      </c>
      <c r="U1254" s="14">
        <f>SUMIFS('Fielding Data'!E:E,'Fielding Data'!$A:$A,'Hitting Data'!$A1254)</f>
        <v>0</v>
      </c>
      <c r="V1254" s="14">
        <f>SUMIFS('Fielding Data'!F:F,'Fielding Data'!$A:$A,'Hitting Data'!$A1254)</f>
        <v>1</v>
      </c>
      <c r="W1254" s="14">
        <f>SUMIFS('Fielding Data'!G:G,'Fielding Data'!$A:$A,'Hitting Data'!$A1254)</f>
        <v>0</v>
      </c>
      <c r="X1254" s="14">
        <f>SUMIFS('Fielding Data'!H:H,'Fielding Data'!$A:$A,'Hitting Data'!$A1254)</f>
        <v>0</v>
      </c>
    </row>
    <row r="1255" spans="1:24" x14ac:dyDescent="0.25">
      <c r="A1255" s="14" t="str">
        <f t="shared" si="19"/>
        <v>bradlmi012011</v>
      </c>
      <c r="B1255" s="19" t="s">
        <v>62</v>
      </c>
      <c r="C1255" s="19">
        <v>2011</v>
      </c>
      <c r="D1255" s="19">
        <v>28</v>
      </c>
      <c r="E1255" s="19">
        <v>101</v>
      </c>
      <c r="F1255" s="19">
        <v>12</v>
      </c>
      <c r="G1255" s="19">
        <v>22</v>
      </c>
      <c r="H1255" s="19">
        <v>6</v>
      </c>
      <c r="I1255" s="19">
        <v>1</v>
      </c>
      <c r="J1255" s="19">
        <v>2</v>
      </c>
      <c r="K1255" s="19">
        <v>13</v>
      </c>
      <c r="L1255" s="19">
        <v>4</v>
      </c>
      <c r="M1255" s="19">
        <v>0</v>
      </c>
      <c r="N1255" s="19">
        <v>13</v>
      </c>
      <c r="O1255" s="19">
        <v>31</v>
      </c>
      <c r="P1255" s="14" t="str">
        <f>IFERROR(VLOOKUP($A1255,'Fielding Data'!$A:$H,MATCH(P$1,'Fielding Data'!$A$1:$H$1,0),0),"Other")</f>
        <v>LF</v>
      </c>
      <c r="Q1255" s="14">
        <f>IFERROR(VLOOKUP($A1255,'Fielding Data'!$A:$H,MATCH(Q$1,'Fielding Data'!$A$1:$H$1,0),0),"Other")</f>
        <v>0</v>
      </c>
      <c r="R1255" s="14">
        <f>IFERROR(VLOOKUP($A1255,'Fielding Data'!$A:$H,MATCH(R$1,'Fielding Data'!$A$1:$H$1,0),0),"Other")</f>
        <v>0</v>
      </c>
      <c r="S1255" s="14">
        <f>IFERROR(VLOOKUP($A1255,'Fielding Data'!$A:$H,MATCH(S$1,'Fielding Data'!$A$1:$H$1,0),0),"Other")</f>
        <v>0</v>
      </c>
      <c r="T1255" s="14">
        <f>IFERROR(VLOOKUP($A1255,'Fielding Data'!$A:$H,MATCH(T$1,'Fielding Data'!$A$1:$H$1,0),0),"Other")</f>
        <v>0</v>
      </c>
      <c r="U1255" s="14">
        <f>SUMIFS('Fielding Data'!E:E,'Fielding Data'!$A:$A,'Hitting Data'!$A1255)</f>
        <v>53</v>
      </c>
      <c r="V1255" s="14">
        <f>SUMIFS('Fielding Data'!F:F,'Fielding Data'!$A:$A,'Hitting Data'!$A1255)</f>
        <v>0</v>
      </c>
      <c r="W1255" s="14">
        <f>SUMIFS('Fielding Data'!G:G,'Fielding Data'!$A:$A,'Hitting Data'!$A1255)</f>
        <v>2</v>
      </c>
      <c r="X1255" s="14">
        <f>SUMIFS('Fielding Data'!H:H,'Fielding Data'!$A:$A,'Hitting Data'!$A1255)</f>
        <v>0</v>
      </c>
    </row>
    <row r="1256" spans="1:24" x14ac:dyDescent="0.25">
      <c r="A1256" s="14" t="str">
        <f t="shared" si="19"/>
        <v>brantmi022011</v>
      </c>
      <c r="B1256" s="19" t="s">
        <v>1056</v>
      </c>
      <c r="C1256" s="19">
        <v>2011</v>
      </c>
      <c r="D1256" s="19">
        <v>114</v>
      </c>
      <c r="E1256" s="19">
        <v>451</v>
      </c>
      <c r="F1256" s="19">
        <v>63</v>
      </c>
      <c r="G1256" s="19">
        <v>120</v>
      </c>
      <c r="H1256" s="19">
        <v>24</v>
      </c>
      <c r="I1256" s="19">
        <v>4</v>
      </c>
      <c r="J1256" s="19">
        <v>7</v>
      </c>
      <c r="K1256" s="19">
        <v>46</v>
      </c>
      <c r="L1256" s="19">
        <v>13</v>
      </c>
      <c r="M1256" s="19">
        <v>5</v>
      </c>
      <c r="N1256" s="19">
        <v>34</v>
      </c>
      <c r="O1256" s="19">
        <v>76</v>
      </c>
      <c r="P1256" s="14" t="str">
        <f>IFERROR(VLOOKUP($A1256,'Fielding Data'!$A:$H,MATCH(P$1,'Fielding Data'!$A$1:$H$1,0),0),"Other")</f>
        <v>CF</v>
      </c>
      <c r="Q1256" s="14">
        <f>IFERROR(VLOOKUP($A1256,'Fielding Data'!$A:$H,MATCH(Q$1,'Fielding Data'!$A$1:$H$1,0),0),"Other")</f>
        <v>0</v>
      </c>
      <c r="R1256" s="14">
        <f>IFERROR(VLOOKUP($A1256,'Fielding Data'!$A:$H,MATCH(R$1,'Fielding Data'!$A$1:$H$1,0),0),"Other")</f>
        <v>0</v>
      </c>
      <c r="S1256" s="14">
        <f>IFERROR(VLOOKUP($A1256,'Fielding Data'!$A:$H,MATCH(S$1,'Fielding Data'!$A$1:$H$1,0),0),"Other")</f>
        <v>0</v>
      </c>
      <c r="T1256" s="14">
        <f>IFERROR(VLOOKUP($A1256,'Fielding Data'!$A:$H,MATCH(T$1,'Fielding Data'!$A$1:$H$1,0),0),"Other")</f>
        <v>0</v>
      </c>
      <c r="U1256" s="14">
        <f>SUMIFS('Fielding Data'!E:E,'Fielding Data'!$A:$A,'Hitting Data'!$A1256)</f>
        <v>236</v>
      </c>
      <c r="V1256" s="14">
        <f>SUMIFS('Fielding Data'!F:F,'Fielding Data'!$A:$A,'Hitting Data'!$A1256)</f>
        <v>5</v>
      </c>
      <c r="W1256" s="14">
        <f>SUMIFS('Fielding Data'!G:G,'Fielding Data'!$A:$A,'Hitting Data'!$A1256)</f>
        <v>3</v>
      </c>
      <c r="X1256" s="14">
        <f>SUMIFS('Fielding Data'!H:H,'Fielding Data'!$A:$A,'Hitting Data'!$A1256)</f>
        <v>2</v>
      </c>
    </row>
    <row r="1257" spans="1:24" x14ac:dyDescent="0.25">
      <c r="A1257" s="14" t="str">
        <f t="shared" si="19"/>
        <v>braunry022011</v>
      </c>
      <c r="B1257" s="19" t="s">
        <v>762</v>
      </c>
      <c r="C1257" s="19">
        <v>2011</v>
      </c>
      <c r="D1257" s="19">
        <v>150</v>
      </c>
      <c r="E1257" s="19">
        <v>563</v>
      </c>
      <c r="F1257" s="19">
        <v>109</v>
      </c>
      <c r="G1257" s="19">
        <v>187</v>
      </c>
      <c r="H1257" s="19">
        <v>38</v>
      </c>
      <c r="I1257" s="19">
        <v>6</v>
      </c>
      <c r="J1257" s="19">
        <v>33</v>
      </c>
      <c r="K1257" s="19">
        <v>111</v>
      </c>
      <c r="L1257" s="19">
        <v>33</v>
      </c>
      <c r="M1257" s="19">
        <v>6</v>
      </c>
      <c r="N1257" s="19">
        <v>58</v>
      </c>
      <c r="O1257" s="19">
        <v>93</v>
      </c>
      <c r="P1257" s="14" t="str">
        <f>IFERROR(VLOOKUP($A1257,'Fielding Data'!$A:$H,MATCH(P$1,'Fielding Data'!$A$1:$H$1,0),0),"Other")</f>
        <v>LF</v>
      </c>
      <c r="Q1257" s="14">
        <f>IFERROR(VLOOKUP($A1257,'Fielding Data'!$A:$H,MATCH(Q$1,'Fielding Data'!$A$1:$H$1,0),0),"Other")</f>
        <v>0</v>
      </c>
      <c r="R1257" s="14">
        <f>IFERROR(VLOOKUP($A1257,'Fielding Data'!$A:$H,MATCH(R$1,'Fielding Data'!$A$1:$H$1,0),0),"Other")</f>
        <v>0</v>
      </c>
      <c r="S1257" s="14">
        <f>IFERROR(VLOOKUP($A1257,'Fielding Data'!$A:$H,MATCH(S$1,'Fielding Data'!$A$1:$H$1,0),0),"Other")</f>
        <v>0</v>
      </c>
      <c r="T1257" s="14">
        <f>IFERROR(VLOOKUP($A1257,'Fielding Data'!$A:$H,MATCH(T$1,'Fielding Data'!$A$1:$H$1,0),0),"Other")</f>
        <v>0</v>
      </c>
      <c r="U1257" s="14">
        <f>SUMIFS('Fielding Data'!E:E,'Fielding Data'!$A:$A,'Hitting Data'!$A1257)</f>
        <v>259</v>
      </c>
      <c r="V1257" s="14">
        <f>SUMIFS('Fielding Data'!F:F,'Fielding Data'!$A:$A,'Hitting Data'!$A1257)</f>
        <v>8</v>
      </c>
      <c r="W1257" s="14">
        <f>SUMIFS('Fielding Data'!G:G,'Fielding Data'!$A:$A,'Hitting Data'!$A1257)</f>
        <v>1</v>
      </c>
      <c r="X1257" s="14">
        <f>SUMIFS('Fielding Data'!H:H,'Fielding Data'!$A:$A,'Hitting Data'!$A1257)</f>
        <v>2</v>
      </c>
    </row>
    <row r="1258" spans="1:24" x14ac:dyDescent="0.25">
      <c r="A1258" s="14" t="str">
        <f t="shared" si="19"/>
        <v>braybi012011</v>
      </c>
      <c r="B1258" s="19" t="s">
        <v>631</v>
      </c>
      <c r="C1258" s="19">
        <v>2011</v>
      </c>
      <c r="D1258" s="19">
        <v>79</v>
      </c>
      <c r="E1258" s="19">
        <v>0</v>
      </c>
      <c r="F1258" s="19">
        <v>0</v>
      </c>
      <c r="G1258" s="19">
        <v>0</v>
      </c>
      <c r="H1258" s="19">
        <v>0</v>
      </c>
      <c r="I1258" s="19">
        <v>0</v>
      </c>
      <c r="J1258" s="19">
        <v>0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4" t="str">
        <f>IFERROR(VLOOKUP($A1258,'Fielding Data'!$A:$H,MATCH(P$1,'Fielding Data'!$A$1:$H$1,0),0),"Other")</f>
        <v>P</v>
      </c>
      <c r="Q1258" s="14">
        <f>IFERROR(VLOOKUP($A1258,'Fielding Data'!$A:$H,MATCH(Q$1,'Fielding Data'!$A$1:$H$1,0),0),"Other")</f>
        <v>2</v>
      </c>
      <c r="R1258" s="14">
        <f>IFERROR(VLOOKUP($A1258,'Fielding Data'!$A:$H,MATCH(R$1,'Fielding Data'!$A$1:$H$1,0),0),"Other")</f>
        <v>2</v>
      </c>
      <c r="S1258" s="14">
        <f>IFERROR(VLOOKUP($A1258,'Fielding Data'!$A:$H,MATCH(S$1,'Fielding Data'!$A$1:$H$1,0),0),"Other")</f>
        <v>1</v>
      </c>
      <c r="T1258" s="14">
        <f>IFERROR(VLOOKUP($A1258,'Fielding Data'!$A:$H,MATCH(T$1,'Fielding Data'!$A$1:$H$1,0),0),"Other")</f>
        <v>0</v>
      </c>
      <c r="U1258" s="14">
        <f>SUMIFS('Fielding Data'!E:E,'Fielding Data'!$A:$A,'Hitting Data'!$A1258)</f>
        <v>2</v>
      </c>
      <c r="V1258" s="14">
        <f>SUMIFS('Fielding Data'!F:F,'Fielding Data'!$A:$A,'Hitting Data'!$A1258)</f>
        <v>2</v>
      </c>
      <c r="W1258" s="14">
        <f>SUMIFS('Fielding Data'!G:G,'Fielding Data'!$A:$A,'Hitting Data'!$A1258)</f>
        <v>1</v>
      </c>
      <c r="X1258" s="14">
        <f>SUMIFS('Fielding Data'!H:H,'Fielding Data'!$A:$A,'Hitting Data'!$A1258)</f>
        <v>0</v>
      </c>
    </row>
    <row r="1259" spans="1:24" x14ac:dyDescent="0.25">
      <c r="A1259" s="14" t="str">
        <f t="shared" si="19"/>
        <v>brazoyh012011</v>
      </c>
      <c r="B1259" s="19" t="s">
        <v>424</v>
      </c>
      <c r="C1259" s="19">
        <v>2011</v>
      </c>
      <c r="D1259" s="19">
        <v>6</v>
      </c>
      <c r="E1259" s="19">
        <v>0</v>
      </c>
      <c r="F1259" s="19">
        <v>0</v>
      </c>
      <c r="G1259" s="19">
        <v>0</v>
      </c>
      <c r="H1259" s="19">
        <v>0</v>
      </c>
      <c r="I1259" s="19">
        <v>0</v>
      </c>
      <c r="J1259" s="19">
        <v>0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4" t="str">
        <f>IFERROR(VLOOKUP($A1259,'Fielding Data'!$A:$H,MATCH(P$1,'Fielding Data'!$A$1:$H$1,0),0),"Other")</f>
        <v>P</v>
      </c>
      <c r="Q1259" s="14">
        <f>IFERROR(VLOOKUP($A1259,'Fielding Data'!$A:$H,MATCH(Q$1,'Fielding Data'!$A$1:$H$1,0),0),"Other")</f>
        <v>0</v>
      </c>
      <c r="R1259" s="14">
        <f>IFERROR(VLOOKUP($A1259,'Fielding Data'!$A:$H,MATCH(R$1,'Fielding Data'!$A$1:$H$1,0),0),"Other")</f>
        <v>0</v>
      </c>
      <c r="S1259" s="14">
        <f>IFERROR(VLOOKUP($A1259,'Fielding Data'!$A:$H,MATCH(S$1,'Fielding Data'!$A$1:$H$1,0),0),"Other")</f>
        <v>0</v>
      </c>
      <c r="T1259" s="14">
        <f>IFERROR(VLOOKUP($A1259,'Fielding Data'!$A:$H,MATCH(T$1,'Fielding Data'!$A$1:$H$1,0),0),"Other")</f>
        <v>0</v>
      </c>
      <c r="U1259" s="14">
        <f>SUMIFS('Fielding Data'!E:E,'Fielding Data'!$A:$A,'Hitting Data'!$A1259)</f>
        <v>0</v>
      </c>
      <c r="V1259" s="14">
        <f>SUMIFS('Fielding Data'!F:F,'Fielding Data'!$A:$A,'Hitting Data'!$A1259)</f>
        <v>0</v>
      </c>
      <c r="W1259" s="14">
        <f>SUMIFS('Fielding Data'!G:G,'Fielding Data'!$A:$A,'Hitting Data'!$A1259)</f>
        <v>0</v>
      </c>
      <c r="X1259" s="14">
        <f>SUMIFS('Fielding Data'!H:H,'Fielding Data'!$A:$A,'Hitting Data'!$A1259)</f>
        <v>0</v>
      </c>
    </row>
    <row r="1260" spans="1:24" x14ac:dyDescent="0.25">
      <c r="A1260" s="14" t="str">
        <f t="shared" si="19"/>
        <v>breslcr012011</v>
      </c>
      <c r="B1260" s="19" t="s">
        <v>519</v>
      </c>
      <c r="C1260" s="19">
        <v>2011</v>
      </c>
      <c r="D1260" s="19">
        <v>67</v>
      </c>
      <c r="E1260" s="19">
        <v>0</v>
      </c>
      <c r="F1260" s="19">
        <v>0</v>
      </c>
      <c r="G1260" s="19">
        <v>0</v>
      </c>
      <c r="H1260" s="19">
        <v>0</v>
      </c>
      <c r="I1260" s="19">
        <v>0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4" t="str">
        <f>IFERROR(VLOOKUP($A1260,'Fielding Data'!$A:$H,MATCH(P$1,'Fielding Data'!$A$1:$H$1,0),0),"Other")</f>
        <v>P</v>
      </c>
      <c r="Q1260" s="14">
        <f>IFERROR(VLOOKUP($A1260,'Fielding Data'!$A:$H,MATCH(Q$1,'Fielding Data'!$A$1:$H$1,0),0),"Other")</f>
        <v>0</v>
      </c>
      <c r="R1260" s="14">
        <f>IFERROR(VLOOKUP($A1260,'Fielding Data'!$A:$H,MATCH(R$1,'Fielding Data'!$A$1:$H$1,0),0),"Other")</f>
        <v>9</v>
      </c>
      <c r="S1260" s="14">
        <f>IFERROR(VLOOKUP($A1260,'Fielding Data'!$A:$H,MATCH(S$1,'Fielding Data'!$A$1:$H$1,0),0),"Other")</f>
        <v>1</v>
      </c>
      <c r="T1260" s="14">
        <f>IFERROR(VLOOKUP($A1260,'Fielding Data'!$A:$H,MATCH(T$1,'Fielding Data'!$A$1:$H$1,0),0),"Other")</f>
        <v>0</v>
      </c>
      <c r="U1260" s="14">
        <f>SUMIFS('Fielding Data'!E:E,'Fielding Data'!$A:$A,'Hitting Data'!$A1260)</f>
        <v>0</v>
      </c>
      <c r="V1260" s="14">
        <f>SUMIFS('Fielding Data'!F:F,'Fielding Data'!$A:$A,'Hitting Data'!$A1260)</f>
        <v>9</v>
      </c>
      <c r="W1260" s="14">
        <f>SUMIFS('Fielding Data'!G:G,'Fielding Data'!$A:$A,'Hitting Data'!$A1260)</f>
        <v>1</v>
      </c>
      <c r="X1260" s="14">
        <f>SUMIFS('Fielding Data'!H:H,'Fielding Data'!$A:$A,'Hitting Data'!$A1260)</f>
        <v>0</v>
      </c>
    </row>
    <row r="1261" spans="1:24" x14ac:dyDescent="0.25">
      <c r="A1261" s="14" t="str">
        <f t="shared" si="19"/>
        <v>brignre012011</v>
      </c>
      <c r="B1261" s="19" t="s">
        <v>891</v>
      </c>
      <c r="C1261" s="19">
        <v>2011</v>
      </c>
      <c r="D1261" s="19">
        <v>92</v>
      </c>
      <c r="E1261" s="19">
        <v>249</v>
      </c>
      <c r="F1261" s="19">
        <v>18</v>
      </c>
      <c r="G1261" s="19">
        <v>48</v>
      </c>
      <c r="H1261" s="19">
        <v>4</v>
      </c>
      <c r="I1261" s="19">
        <v>0</v>
      </c>
      <c r="J1261" s="19">
        <v>1</v>
      </c>
      <c r="K1261" s="19">
        <v>15</v>
      </c>
      <c r="L1261" s="19">
        <v>3</v>
      </c>
      <c r="M1261" s="19">
        <v>1</v>
      </c>
      <c r="N1261" s="19">
        <v>10</v>
      </c>
      <c r="O1261" s="19">
        <v>63</v>
      </c>
      <c r="P1261" s="14" t="str">
        <f>IFERROR(VLOOKUP($A1261,'Fielding Data'!$A:$H,MATCH(P$1,'Fielding Data'!$A$1:$H$1,0),0),"Other")</f>
        <v>SS</v>
      </c>
      <c r="Q1261" s="14">
        <f>IFERROR(VLOOKUP($A1261,'Fielding Data'!$A:$H,MATCH(Q$1,'Fielding Data'!$A$1:$H$1,0),0),"Other")</f>
        <v>104</v>
      </c>
      <c r="R1261" s="14">
        <f>IFERROR(VLOOKUP($A1261,'Fielding Data'!$A:$H,MATCH(R$1,'Fielding Data'!$A$1:$H$1,0),0),"Other")</f>
        <v>217</v>
      </c>
      <c r="S1261" s="14">
        <f>IFERROR(VLOOKUP($A1261,'Fielding Data'!$A:$H,MATCH(S$1,'Fielding Data'!$A$1:$H$1,0),0),"Other")</f>
        <v>7</v>
      </c>
      <c r="T1261" s="14">
        <f>IFERROR(VLOOKUP($A1261,'Fielding Data'!$A:$H,MATCH(T$1,'Fielding Data'!$A$1:$H$1,0),0),"Other")</f>
        <v>44</v>
      </c>
      <c r="U1261" s="14">
        <f>SUMIFS('Fielding Data'!E:E,'Fielding Data'!$A:$A,'Hitting Data'!$A1261)</f>
        <v>104</v>
      </c>
      <c r="V1261" s="14">
        <f>SUMIFS('Fielding Data'!F:F,'Fielding Data'!$A:$A,'Hitting Data'!$A1261)</f>
        <v>217</v>
      </c>
      <c r="W1261" s="14">
        <f>SUMIFS('Fielding Data'!G:G,'Fielding Data'!$A:$A,'Hitting Data'!$A1261)</f>
        <v>7</v>
      </c>
      <c r="X1261" s="14">
        <f>SUMIFS('Fielding Data'!H:H,'Fielding Data'!$A:$A,'Hitting Data'!$A1261)</f>
        <v>44</v>
      </c>
    </row>
    <row r="1262" spans="1:24" x14ac:dyDescent="0.25">
      <c r="A1262" s="14" t="str">
        <f t="shared" si="19"/>
        <v>brittza012011</v>
      </c>
      <c r="B1262" s="19" t="s">
        <v>1440</v>
      </c>
      <c r="C1262" s="19">
        <v>2011</v>
      </c>
      <c r="D1262" s="19">
        <v>28</v>
      </c>
      <c r="E1262" s="19">
        <v>8</v>
      </c>
      <c r="F1262" s="19">
        <v>3</v>
      </c>
      <c r="G1262" s="19">
        <v>5</v>
      </c>
      <c r="H1262" s="19">
        <v>1</v>
      </c>
      <c r="I1262" s="19">
        <v>0</v>
      </c>
      <c r="J1262" s="19">
        <v>1</v>
      </c>
      <c r="K1262" s="19">
        <v>2</v>
      </c>
      <c r="L1262" s="19">
        <v>0</v>
      </c>
      <c r="M1262" s="19">
        <v>0</v>
      </c>
      <c r="N1262" s="19">
        <v>0</v>
      </c>
      <c r="O1262" s="19">
        <v>1</v>
      </c>
      <c r="P1262" s="14" t="str">
        <f>IFERROR(VLOOKUP($A1262,'Fielding Data'!$A:$H,MATCH(P$1,'Fielding Data'!$A$1:$H$1,0),0),"Other")</f>
        <v>P</v>
      </c>
      <c r="Q1262" s="14">
        <f>IFERROR(VLOOKUP($A1262,'Fielding Data'!$A:$H,MATCH(Q$1,'Fielding Data'!$A$1:$H$1,0),0),"Other")</f>
        <v>9</v>
      </c>
      <c r="R1262" s="14">
        <f>IFERROR(VLOOKUP($A1262,'Fielding Data'!$A:$H,MATCH(R$1,'Fielding Data'!$A$1:$H$1,0),0),"Other")</f>
        <v>21</v>
      </c>
      <c r="S1262" s="14">
        <f>IFERROR(VLOOKUP($A1262,'Fielding Data'!$A:$H,MATCH(S$1,'Fielding Data'!$A$1:$H$1,0),0),"Other")</f>
        <v>2</v>
      </c>
      <c r="T1262" s="14">
        <f>IFERROR(VLOOKUP($A1262,'Fielding Data'!$A:$H,MATCH(T$1,'Fielding Data'!$A$1:$H$1,0),0),"Other")</f>
        <v>4</v>
      </c>
      <c r="U1262" s="14">
        <f>SUMIFS('Fielding Data'!E:E,'Fielding Data'!$A:$A,'Hitting Data'!$A1262)</f>
        <v>9</v>
      </c>
      <c r="V1262" s="14">
        <f>SUMIFS('Fielding Data'!F:F,'Fielding Data'!$A:$A,'Hitting Data'!$A1262)</f>
        <v>21</v>
      </c>
      <c r="W1262" s="14">
        <f>SUMIFS('Fielding Data'!G:G,'Fielding Data'!$A:$A,'Hitting Data'!$A1262)</f>
        <v>2</v>
      </c>
      <c r="X1262" s="14">
        <f>SUMIFS('Fielding Data'!H:H,'Fielding Data'!$A:$A,'Hitting Data'!$A1262)</f>
        <v>4</v>
      </c>
    </row>
    <row r="1263" spans="1:24" x14ac:dyDescent="0.25">
      <c r="A1263" s="14" t="str">
        <f t="shared" si="19"/>
        <v>brodebr012011</v>
      </c>
      <c r="B1263" s="19" t="s">
        <v>1441</v>
      </c>
      <c r="C1263" s="19">
        <v>2011</v>
      </c>
      <c r="D1263" s="19">
        <v>11</v>
      </c>
      <c r="E1263" s="19">
        <v>0</v>
      </c>
      <c r="F1263" s="19">
        <v>0</v>
      </c>
      <c r="G1263" s="19">
        <v>0</v>
      </c>
      <c r="H1263" s="19">
        <v>0</v>
      </c>
      <c r="I1263" s="19">
        <v>0</v>
      </c>
      <c r="J1263" s="19">
        <v>0</v>
      </c>
      <c r="K1263" s="19">
        <v>0</v>
      </c>
      <c r="L1263" s="19">
        <v>0</v>
      </c>
      <c r="M1263" s="19">
        <v>0</v>
      </c>
      <c r="N1263" s="19">
        <v>0</v>
      </c>
      <c r="O1263" s="19">
        <v>0</v>
      </c>
      <c r="P1263" s="14" t="str">
        <f>IFERROR(VLOOKUP($A1263,'Fielding Data'!$A:$H,MATCH(P$1,'Fielding Data'!$A$1:$H$1,0),0),"Other")</f>
        <v>P</v>
      </c>
      <c r="Q1263" s="14">
        <f>IFERROR(VLOOKUP($A1263,'Fielding Data'!$A:$H,MATCH(Q$1,'Fielding Data'!$A$1:$H$1,0),0),"Other")</f>
        <v>2</v>
      </c>
      <c r="R1263" s="14">
        <f>IFERROR(VLOOKUP($A1263,'Fielding Data'!$A:$H,MATCH(R$1,'Fielding Data'!$A$1:$H$1,0),0),"Other")</f>
        <v>2</v>
      </c>
      <c r="S1263" s="14">
        <f>IFERROR(VLOOKUP($A1263,'Fielding Data'!$A:$H,MATCH(S$1,'Fielding Data'!$A$1:$H$1,0),0),"Other")</f>
        <v>0</v>
      </c>
      <c r="T1263" s="14">
        <f>IFERROR(VLOOKUP($A1263,'Fielding Data'!$A:$H,MATCH(T$1,'Fielding Data'!$A$1:$H$1,0),0),"Other")</f>
        <v>0</v>
      </c>
      <c r="U1263" s="14">
        <f>SUMIFS('Fielding Data'!E:E,'Fielding Data'!$A:$A,'Hitting Data'!$A1263)</f>
        <v>2</v>
      </c>
      <c r="V1263" s="14">
        <f>SUMIFS('Fielding Data'!F:F,'Fielding Data'!$A:$A,'Hitting Data'!$A1263)</f>
        <v>2</v>
      </c>
      <c r="W1263" s="14">
        <f>SUMIFS('Fielding Data'!G:G,'Fielding Data'!$A:$A,'Hitting Data'!$A1263)</f>
        <v>0</v>
      </c>
      <c r="X1263" s="14">
        <f>SUMIFS('Fielding Data'!H:H,'Fielding Data'!$A:$A,'Hitting Data'!$A1263)</f>
        <v>0</v>
      </c>
    </row>
    <row r="1264" spans="1:24" x14ac:dyDescent="0.25">
      <c r="A1264" s="14" t="str">
        <f t="shared" si="19"/>
        <v>brothre012011</v>
      </c>
      <c r="B1264" s="19" t="s">
        <v>1442</v>
      </c>
      <c r="C1264" s="19">
        <v>2011</v>
      </c>
      <c r="D1264" s="19">
        <v>48</v>
      </c>
      <c r="E1264" s="19">
        <v>1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0</v>
      </c>
      <c r="M1264" s="19">
        <v>0</v>
      </c>
      <c r="N1264" s="19">
        <v>0</v>
      </c>
      <c r="O1264" s="19">
        <v>1</v>
      </c>
      <c r="P1264" s="14" t="str">
        <f>IFERROR(VLOOKUP($A1264,'Fielding Data'!$A:$H,MATCH(P$1,'Fielding Data'!$A$1:$H$1,0),0),"Other")</f>
        <v>P</v>
      </c>
      <c r="Q1264" s="14">
        <f>IFERROR(VLOOKUP($A1264,'Fielding Data'!$A:$H,MATCH(Q$1,'Fielding Data'!$A$1:$H$1,0),0),"Other")</f>
        <v>1</v>
      </c>
      <c r="R1264" s="14">
        <f>IFERROR(VLOOKUP($A1264,'Fielding Data'!$A:$H,MATCH(R$1,'Fielding Data'!$A$1:$H$1,0),0),"Other")</f>
        <v>0</v>
      </c>
      <c r="S1264" s="14">
        <f>IFERROR(VLOOKUP($A1264,'Fielding Data'!$A:$H,MATCH(S$1,'Fielding Data'!$A$1:$H$1,0),0),"Other")</f>
        <v>2</v>
      </c>
      <c r="T1264" s="14">
        <f>IFERROR(VLOOKUP($A1264,'Fielding Data'!$A:$H,MATCH(T$1,'Fielding Data'!$A$1:$H$1,0),0),"Other")</f>
        <v>0</v>
      </c>
      <c r="U1264" s="14">
        <f>SUMIFS('Fielding Data'!E:E,'Fielding Data'!$A:$A,'Hitting Data'!$A1264)</f>
        <v>1</v>
      </c>
      <c r="V1264" s="14">
        <f>SUMIFS('Fielding Data'!F:F,'Fielding Data'!$A:$A,'Hitting Data'!$A1264)</f>
        <v>0</v>
      </c>
      <c r="W1264" s="14">
        <f>SUMIFS('Fielding Data'!G:G,'Fielding Data'!$A:$A,'Hitting Data'!$A1264)</f>
        <v>2</v>
      </c>
      <c r="X1264" s="14">
        <f>SUMIFS('Fielding Data'!H:H,'Fielding Data'!$A:$A,'Hitting Data'!$A1264)</f>
        <v>0</v>
      </c>
    </row>
    <row r="1265" spans="1:24" x14ac:dyDescent="0.25">
      <c r="A1265" s="14" t="str">
        <f t="shared" si="19"/>
        <v>brownan022011</v>
      </c>
      <c r="B1265" s="19" t="s">
        <v>1443</v>
      </c>
      <c r="C1265" s="19">
        <v>2011</v>
      </c>
      <c r="D1265" s="19">
        <v>11</v>
      </c>
      <c r="E1265" s="19">
        <v>22</v>
      </c>
      <c r="F1265" s="19">
        <v>1</v>
      </c>
      <c r="G1265" s="19">
        <v>4</v>
      </c>
      <c r="H1265" s="19">
        <v>1</v>
      </c>
      <c r="I1265" s="19">
        <v>0</v>
      </c>
      <c r="J1265" s="19">
        <v>0</v>
      </c>
      <c r="K1265" s="19">
        <v>3</v>
      </c>
      <c r="L1265" s="19">
        <v>0</v>
      </c>
      <c r="M1265" s="19">
        <v>0</v>
      </c>
      <c r="N1265" s="19">
        <v>0</v>
      </c>
      <c r="O1265" s="19">
        <v>8</v>
      </c>
      <c r="P1265" s="14" t="str">
        <f>IFERROR(VLOOKUP($A1265,'Fielding Data'!$A:$H,MATCH(P$1,'Fielding Data'!$A$1:$H$1,0),0),"Other")</f>
        <v>OF</v>
      </c>
      <c r="Q1265" s="14">
        <f>IFERROR(VLOOKUP($A1265,'Fielding Data'!$A:$H,MATCH(Q$1,'Fielding Data'!$A$1:$H$1,0),0),"Other")</f>
        <v>10</v>
      </c>
      <c r="R1265" s="14">
        <f>IFERROR(VLOOKUP($A1265,'Fielding Data'!$A:$H,MATCH(R$1,'Fielding Data'!$A$1:$H$1,0),0),"Other")</f>
        <v>0</v>
      </c>
      <c r="S1265" s="14">
        <f>IFERROR(VLOOKUP($A1265,'Fielding Data'!$A:$H,MATCH(S$1,'Fielding Data'!$A$1:$H$1,0),0),"Other")</f>
        <v>0</v>
      </c>
      <c r="T1265" s="14">
        <f>IFERROR(VLOOKUP($A1265,'Fielding Data'!$A:$H,MATCH(T$1,'Fielding Data'!$A$1:$H$1,0),0),"Other")</f>
        <v>0</v>
      </c>
      <c r="U1265" s="14">
        <f>SUMIFS('Fielding Data'!E:E,'Fielding Data'!$A:$A,'Hitting Data'!$A1265)</f>
        <v>10</v>
      </c>
      <c r="V1265" s="14">
        <f>SUMIFS('Fielding Data'!F:F,'Fielding Data'!$A:$A,'Hitting Data'!$A1265)</f>
        <v>0</v>
      </c>
      <c r="W1265" s="14">
        <f>SUMIFS('Fielding Data'!G:G,'Fielding Data'!$A:$A,'Hitting Data'!$A1265)</f>
        <v>0</v>
      </c>
      <c r="X1265" s="14">
        <f>SUMIFS('Fielding Data'!H:H,'Fielding Data'!$A:$A,'Hitting Data'!$A1265)</f>
        <v>0</v>
      </c>
    </row>
    <row r="1266" spans="1:24" x14ac:dyDescent="0.25">
      <c r="A1266" s="14" t="str">
        <f t="shared" si="19"/>
        <v>brownco012011</v>
      </c>
      <c r="B1266" s="19" t="s">
        <v>1444</v>
      </c>
      <c r="C1266" s="19">
        <v>2011</v>
      </c>
      <c r="D1266" s="19">
        <v>3</v>
      </c>
      <c r="E1266" s="19">
        <v>3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2</v>
      </c>
      <c r="P1266" s="14" t="str">
        <f>IFERROR(VLOOKUP($A1266,'Fielding Data'!$A:$H,MATCH(P$1,'Fielding Data'!$A$1:$H$1,0),0),"Other")</f>
        <v>Other</v>
      </c>
      <c r="Q1266" s="14" t="str">
        <f>IFERROR(VLOOKUP($A1266,'Fielding Data'!$A:$H,MATCH(Q$1,'Fielding Data'!$A$1:$H$1,0),0),"Other")</f>
        <v>Other</v>
      </c>
      <c r="R1266" s="14" t="str">
        <f>IFERROR(VLOOKUP($A1266,'Fielding Data'!$A:$H,MATCH(R$1,'Fielding Data'!$A$1:$H$1,0),0),"Other")</f>
        <v>Other</v>
      </c>
      <c r="S1266" s="14" t="str">
        <f>IFERROR(VLOOKUP($A1266,'Fielding Data'!$A:$H,MATCH(S$1,'Fielding Data'!$A$1:$H$1,0),0),"Other")</f>
        <v>Other</v>
      </c>
      <c r="T1266" s="14" t="str">
        <f>IFERROR(VLOOKUP($A1266,'Fielding Data'!$A:$H,MATCH(T$1,'Fielding Data'!$A$1:$H$1,0),0),"Other")</f>
        <v>Other</v>
      </c>
      <c r="U1266" s="14">
        <f>SUMIFS('Fielding Data'!E:E,'Fielding Data'!$A:$A,'Hitting Data'!$A1266)</f>
        <v>0</v>
      </c>
      <c r="V1266" s="14">
        <f>SUMIFS('Fielding Data'!F:F,'Fielding Data'!$A:$A,'Hitting Data'!$A1266)</f>
        <v>0</v>
      </c>
      <c r="W1266" s="14">
        <f>SUMIFS('Fielding Data'!G:G,'Fielding Data'!$A:$A,'Hitting Data'!$A1266)</f>
        <v>0</v>
      </c>
      <c r="X1266" s="14">
        <f>SUMIFS('Fielding Data'!H:H,'Fielding Data'!$A:$A,'Hitting Data'!$A1266)</f>
        <v>0</v>
      </c>
    </row>
    <row r="1267" spans="1:24" x14ac:dyDescent="0.25">
      <c r="A1267" s="14" t="str">
        <f t="shared" si="19"/>
        <v>browndo012011</v>
      </c>
      <c r="B1267" s="19" t="s">
        <v>1234</v>
      </c>
      <c r="C1267" s="19">
        <v>2011</v>
      </c>
      <c r="D1267" s="19">
        <v>56</v>
      </c>
      <c r="E1267" s="19">
        <v>184</v>
      </c>
      <c r="F1267" s="19">
        <v>28</v>
      </c>
      <c r="G1267" s="19">
        <v>45</v>
      </c>
      <c r="H1267" s="19">
        <v>10</v>
      </c>
      <c r="I1267" s="19">
        <v>1</v>
      </c>
      <c r="J1267" s="19">
        <v>5</v>
      </c>
      <c r="K1267" s="19">
        <v>19</v>
      </c>
      <c r="L1267" s="19">
        <v>3</v>
      </c>
      <c r="M1267" s="19">
        <v>1</v>
      </c>
      <c r="N1267" s="19">
        <v>25</v>
      </c>
      <c r="O1267" s="19">
        <v>35</v>
      </c>
      <c r="P1267" s="14" t="str">
        <f>IFERROR(VLOOKUP($A1267,'Fielding Data'!$A:$H,MATCH(P$1,'Fielding Data'!$A$1:$H$1,0),0),"Other")</f>
        <v>OF</v>
      </c>
      <c r="Q1267" s="14">
        <f>IFERROR(VLOOKUP($A1267,'Fielding Data'!$A:$H,MATCH(Q$1,'Fielding Data'!$A$1:$H$1,0),0),"Other")</f>
        <v>78</v>
      </c>
      <c r="R1267" s="14">
        <f>IFERROR(VLOOKUP($A1267,'Fielding Data'!$A:$H,MATCH(R$1,'Fielding Data'!$A$1:$H$1,0),0),"Other")</f>
        <v>0</v>
      </c>
      <c r="S1267" s="14">
        <f>IFERROR(VLOOKUP($A1267,'Fielding Data'!$A:$H,MATCH(S$1,'Fielding Data'!$A$1:$H$1,0),0),"Other")</f>
        <v>4</v>
      </c>
      <c r="T1267" s="14">
        <f>IFERROR(VLOOKUP($A1267,'Fielding Data'!$A:$H,MATCH(T$1,'Fielding Data'!$A$1:$H$1,0),0),"Other")</f>
        <v>0</v>
      </c>
      <c r="U1267" s="14">
        <f>SUMIFS('Fielding Data'!E:E,'Fielding Data'!$A:$A,'Hitting Data'!$A1267)</f>
        <v>78</v>
      </c>
      <c r="V1267" s="14">
        <f>SUMIFS('Fielding Data'!F:F,'Fielding Data'!$A:$A,'Hitting Data'!$A1267)</f>
        <v>0</v>
      </c>
      <c r="W1267" s="14">
        <f>SUMIFS('Fielding Data'!G:G,'Fielding Data'!$A:$A,'Hitting Data'!$A1267)</f>
        <v>4</v>
      </c>
      <c r="X1267" s="14">
        <f>SUMIFS('Fielding Data'!H:H,'Fielding Data'!$A:$A,'Hitting Data'!$A1267)</f>
        <v>0</v>
      </c>
    </row>
    <row r="1268" spans="1:24" x14ac:dyDescent="0.25">
      <c r="A1268" s="14" t="str">
        <f t="shared" si="19"/>
        <v>browndu012011</v>
      </c>
      <c r="B1268" s="19" t="s">
        <v>1057</v>
      </c>
      <c r="C1268" s="19">
        <v>2011</v>
      </c>
      <c r="D1268" s="19">
        <v>11</v>
      </c>
      <c r="E1268" s="19">
        <v>28</v>
      </c>
      <c r="F1268" s="19">
        <v>2</v>
      </c>
      <c r="G1268" s="19">
        <v>3</v>
      </c>
      <c r="H1268" s="19">
        <v>0</v>
      </c>
      <c r="I1268" s="19">
        <v>0</v>
      </c>
      <c r="J1268" s="19">
        <v>0</v>
      </c>
      <c r="K1268" s="19">
        <v>0</v>
      </c>
      <c r="L1268" s="19">
        <v>1</v>
      </c>
      <c r="M1268" s="19">
        <v>0</v>
      </c>
      <c r="N1268" s="19">
        <v>1</v>
      </c>
      <c r="O1268" s="19">
        <v>10</v>
      </c>
      <c r="P1268" s="14" t="str">
        <f>IFERROR(VLOOKUP($A1268,'Fielding Data'!$A:$H,MATCH(P$1,'Fielding Data'!$A$1:$H$1,0),0),"Other")</f>
        <v>C</v>
      </c>
      <c r="Q1268" s="14">
        <f>IFERROR(VLOOKUP($A1268,'Fielding Data'!$A:$H,MATCH(Q$1,'Fielding Data'!$A$1:$H$1,0),0),"Other")</f>
        <v>49</v>
      </c>
      <c r="R1268" s="14">
        <f>IFERROR(VLOOKUP($A1268,'Fielding Data'!$A:$H,MATCH(R$1,'Fielding Data'!$A$1:$H$1,0),0),"Other")</f>
        <v>3</v>
      </c>
      <c r="S1268" s="14">
        <f>IFERROR(VLOOKUP($A1268,'Fielding Data'!$A:$H,MATCH(S$1,'Fielding Data'!$A$1:$H$1,0),0),"Other")</f>
        <v>0</v>
      </c>
      <c r="T1268" s="14">
        <f>IFERROR(VLOOKUP($A1268,'Fielding Data'!$A:$H,MATCH(T$1,'Fielding Data'!$A$1:$H$1,0),0),"Other")</f>
        <v>1</v>
      </c>
      <c r="U1268" s="14">
        <f>SUMIFS('Fielding Data'!E:E,'Fielding Data'!$A:$A,'Hitting Data'!$A1268)</f>
        <v>49</v>
      </c>
      <c r="V1268" s="14">
        <f>SUMIFS('Fielding Data'!F:F,'Fielding Data'!$A:$A,'Hitting Data'!$A1268)</f>
        <v>3</v>
      </c>
      <c r="W1268" s="14">
        <f>SUMIFS('Fielding Data'!G:G,'Fielding Data'!$A:$A,'Hitting Data'!$A1268)</f>
        <v>0</v>
      </c>
      <c r="X1268" s="14">
        <f>SUMIFS('Fielding Data'!H:H,'Fielding Data'!$A:$A,'Hitting Data'!$A1268)</f>
        <v>1</v>
      </c>
    </row>
    <row r="1269" spans="1:24" x14ac:dyDescent="0.25">
      <c r="A1269" s="14" t="str">
        <f t="shared" si="19"/>
        <v>broxtjo012011</v>
      </c>
      <c r="B1269" s="19" t="s">
        <v>520</v>
      </c>
      <c r="C1269" s="19">
        <v>2011</v>
      </c>
      <c r="D1269" s="19">
        <v>14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4" t="str">
        <f>IFERROR(VLOOKUP($A1269,'Fielding Data'!$A:$H,MATCH(P$1,'Fielding Data'!$A$1:$H$1,0),0),"Other")</f>
        <v>P</v>
      </c>
      <c r="Q1269" s="14">
        <f>IFERROR(VLOOKUP($A1269,'Fielding Data'!$A:$H,MATCH(Q$1,'Fielding Data'!$A$1:$H$1,0),0),"Other")</f>
        <v>2</v>
      </c>
      <c r="R1269" s="14">
        <f>IFERROR(VLOOKUP($A1269,'Fielding Data'!$A:$H,MATCH(R$1,'Fielding Data'!$A$1:$H$1,0),0),"Other")</f>
        <v>2</v>
      </c>
      <c r="S1269" s="14">
        <f>IFERROR(VLOOKUP($A1269,'Fielding Data'!$A:$H,MATCH(S$1,'Fielding Data'!$A$1:$H$1,0),0),"Other")</f>
        <v>0</v>
      </c>
      <c r="T1269" s="14">
        <f>IFERROR(VLOOKUP($A1269,'Fielding Data'!$A:$H,MATCH(T$1,'Fielding Data'!$A$1:$H$1,0),0),"Other")</f>
        <v>0</v>
      </c>
      <c r="U1269" s="14">
        <f>SUMIFS('Fielding Data'!E:E,'Fielding Data'!$A:$A,'Hitting Data'!$A1269)</f>
        <v>2</v>
      </c>
      <c r="V1269" s="14">
        <f>SUMIFS('Fielding Data'!F:F,'Fielding Data'!$A:$A,'Hitting Data'!$A1269)</f>
        <v>2</v>
      </c>
      <c r="W1269" s="14">
        <f>SUMIFS('Fielding Data'!G:G,'Fielding Data'!$A:$A,'Hitting Data'!$A1269)</f>
        <v>0</v>
      </c>
      <c r="X1269" s="14">
        <f>SUMIFS('Fielding Data'!H:H,'Fielding Data'!$A:$A,'Hitting Data'!$A1269)</f>
        <v>0</v>
      </c>
    </row>
    <row r="1270" spans="1:24" x14ac:dyDescent="0.25">
      <c r="A1270" s="14" t="str">
        <f t="shared" si="19"/>
        <v>bruceja012011</v>
      </c>
      <c r="B1270" s="19" t="s">
        <v>892</v>
      </c>
      <c r="C1270" s="19">
        <v>2011</v>
      </c>
      <c r="D1270" s="19">
        <v>157</v>
      </c>
      <c r="E1270" s="19">
        <v>585</v>
      </c>
      <c r="F1270" s="19">
        <v>84</v>
      </c>
      <c r="G1270" s="19">
        <v>150</v>
      </c>
      <c r="H1270" s="19">
        <v>27</v>
      </c>
      <c r="I1270" s="19">
        <v>2</v>
      </c>
      <c r="J1270" s="19">
        <v>32</v>
      </c>
      <c r="K1270" s="19">
        <v>97</v>
      </c>
      <c r="L1270" s="19">
        <v>8</v>
      </c>
      <c r="M1270" s="19">
        <v>7</v>
      </c>
      <c r="N1270" s="19">
        <v>71</v>
      </c>
      <c r="O1270" s="19">
        <v>158</v>
      </c>
      <c r="P1270" s="14" t="str">
        <f>IFERROR(VLOOKUP($A1270,'Fielding Data'!$A:$H,MATCH(P$1,'Fielding Data'!$A$1:$H$1,0),0),"Other")</f>
        <v>OF</v>
      </c>
      <c r="Q1270" s="14">
        <f>IFERROR(VLOOKUP($A1270,'Fielding Data'!$A:$H,MATCH(Q$1,'Fielding Data'!$A$1:$H$1,0),0),"Other")</f>
        <v>306</v>
      </c>
      <c r="R1270" s="14">
        <f>IFERROR(VLOOKUP($A1270,'Fielding Data'!$A:$H,MATCH(R$1,'Fielding Data'!$A$1:$H$1,0),0),"Other")</f>
        <v>10</v>
      </c>
      <c r="S1270" s="14">
        <f>IFERROR(VLOOKUP($A1270,'Fielding Data'!$A:$H,MATCH(S$1,'Fielding Data'!$A$1:$H$1,0),0),"Other")</f>
        <v>4</v>
      </c>
      <c r="T1270" s="14">
        <f>IFERROR(VLOOKUP($A1270,'Fielding Data'!$A:$H,MATCH(T$1,'Fielding Data'!$A$1:$H$1,0),0),"Other")</f>
        <v>1</v>
      </c>
      <c r="U1270" s="14">
        <f>SUMIFS('Fielding Data'!E:E,'Fielding Data'!$A:$A,'Hitting Data'!$A1270)</f>
        <v>306</v>
      </c>
      <c r="V1270" s="14">
        <f>SUMIFS('Fielding Data'!F:F,'Fielding Data'!$A:$A,'Hitting Data'!$A1270)</f>
        <v>10</v>
      </c>
      <c r="W1270" s="14">
        <f>SUMIFS('Fielding Data'!G:G,'Fielding Data'!$A:$A,'Hitting Data'!$A1270)</f>
        <v>4</v>
      </c>
      <c r="X1270" s="14">
        <f>SUMIFS('Fielding Data'!H:H,'Fielding Data'!$A:$A,'Hitting Data'!$A1270)</f>
        <v>1</v>
      </c>
    </row>
    <row r="1271" spans="1:24" x14ac:dyDescent="0.25">
      <c r="A1271" s="14" t="str">
        <f t="shared" si="19"/>
        <v>brunebr012011</v>
      </c>
      <c r="B1271" s="19" t="s">
        <v>425</v>
      </c>
      <c r="C1271" s="19">
        <v>2011</v>
      </c>
      <c r="D1271" s="19">
        <v>23</v>
      </c>
      <c r="E1271" s="19">
        <v>0</v>
      </c>
      <c r="F1271" s="19">
        <v>0</v>
      </c>
      <c r="G1271" s="19">
        <v>0</v>
      </c>
      <c r="H1271" s="19">
        <v>0</v>
      </c>
      <c r="I1271" s="19">
        <v>0</v>
      </c>
      <c r="J1271" s="19">
        <v>0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4" t="str">
        <f>IFERROR(VLOOKUP($A1271,'Fielding Data'!$A:$H,MATCH(P$1,'Fielding Data'!$A$1:$H$1,0),0),"Other")</f>
        <v>P</v>
      </c>
      <c r="Q1271" s="14">
        <f>IFERROR(VLOOKUP($A1271,'Fielding Data'!$A:$H,MATCH(Q$1,'Fielding Data'!$A$1:$H$1,0),0),"Other")</f>
        <v>1</v>
      </c>
      <c r="R1271" s="14">
        <f>IFERROR(VLOOKUP($A1271,'Fielding Data'!$A:$H,MATCH(R$1,'Fielding Data'!$A$1:$H$1,0),0),"Other")</f>
        <v>3</v>
      </c>
      <c r="S1271" s="14">
        <f>IFERROR(VLOOKUP($A1271,'Fielding Data'!$A:$H,MATCH(S$1,'Fielding Data'!$A$1:$H$1,0),0),"Other")</f>
        <v>0</v>
      </c>
      <c r="T1271" s="14">
        <f>IFERROR(VLOOKUP($A1271,'Fielding Data'!$A:$H,MATCH(T$1,'Fielding Data'!$A$1:$H$1,0),0),"Other")</f>
        <v>0</v>
      </c>
      <c r="U1271" s="14">
        <f>SUMIFS('Fielding Data'!E:E,'Fielding Data'!$A:$A,'Hitting Data'!$A1271)</f>
        <v>1</v>
      </c>
      <c r="V1271" s="14">
        <f>SUMIFS('Fielding Data'!F:F,'Fielding Data'!$A:$A,'Hitting Data'!$A1271)</f>
        <v>3</v>
      </c>
      <c r="W1271" s="14">
        <f>SUMIFS('Fielding Data'!G:G,'Fielding Data'!$A:$A,'Hitting Data'!$A1271)</f>
        <v>0</v>
      </c>
      <c r="X1271" s="14">
        <f>SUMIFS('Fielding Data'!H:H,'Fielding Data'!$A:$A,'Hitting Data'!$A1271)</f>
        <v>0</v>
      </c>
    </row>
    <row r="1272" spans="1:24" x14ac:dyDescent="0.25">
      <c r="A1272" s="14" t="str">
        <f t="shared" si="19"/>
        <v>buchhcl012011</v>
      </c>
      <c r="B1272" s="19" t="s">
        <v>763</v>
      </c>
      <c r="C1272" s="19">
        <v>2011</v>
      </c>
      <c r="D1272" s="19">
        <v>14</v>
      </c>
      <c r="E1272" s="19">
        <v>0</v>
      </c>
      <c r="F1272" s="19">
        <v>0</v>
      </c>
      <c r="G1272" s="19">
        <v>0</v>
      </c>
      <c r="H1272" s="19">
        <v>0</v>
      </c>
      <c r="I1272" s="19">
        <v>0</v>
      </c>
      <c r="J1272" s="19">
        <v>0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4" t="str">
        <f>IFERROR(VLOOKUP($A1272,'Fielding Data'!$A:$H,MATCH(P$1,'Fielding Data'!$A$1:$H$1,0),0),"Other")</f>
        <v>P</v>
      </c>
      <c r="Q1272" s="14">
        <f>IFERROR(VLOOKUP($A1272,'Fielding Data'!$A:$H,MATCH(Q$1,'Fielding Data'!$A$1:$H$1,0),0),"Other")</f>
        <v>15</v>
      </c>
      <c r="R1272" s="14">
        <f>IFERROR(VLOOKUP($A1272,'Fielding Data'!$A:$H,MATCH(R$1,'Fielding Data'!$A$1:$H$1,0),0),"Other")</f>
        <v>14</v>
      </c>
      <c r="S1272" s="14">
        <f>IFERROR(VLOOKUP($A1272,'Fielding Data'!$A:$H,MATCH(S$1,'Fielding Data'!$A$1:$H$1,0),0),"Other")</f>
        <v>1</v>
      </c>
      <c r="T1272" s="14">
        <f>IFERROR(VLOOKUP($A1272,'Fielding Data'!$A:$H,MATCH(T$1,'Fielding Data'!$A$1:$H$1,0),0),"Other")</f>
        <v>0</v>
      </c>
      <c r="U1272" s="14">
        <f>SUMIFS('Fielding Data'!E:E,'Fielding Data'!$A:$A,'Hitting Data'!$A1272)</f>
        <v>15</v>
      </c>
      <c r="V1272" s="14">
        <f>SUMIFS('Fielding Data'!F:F,'Fielding Data'!$A:$A,'Hitting Data'!$A1272)</f>
        <v>14</v>
      </c>
      <c r="W1272" s="14">
        <f>SUMIFS('Fielding Data'!G:G,'Fielding Data'!$A:$A,'Hitting Data'!$A1272)</f>
        <v>1</v>
      </c>
      <c r="X1272" s="14">
        <f>SUMIFS('Fielding Data'!H:H,'Fielding Data'!$A:$A,'Hitting Data'!$A1272)</f>
        <v>0</v>
      </c>
    </row>
    <row r="1273" spans="1:24" x14ac:dyDescent="0.25">
      <c r="A1273" s="14" t="str">
        <f t="shared" si="19"/>
        <v>buchhta012011</v>
      </c>
      <c r="B1273" s="19" t="s">
        <v>632</v>
      </c>
      <c r="C1273" s="19">
        <v>2011</v>
      </c>
      <c r="D1273" s="19">
        <v>23</v>
      </c>
      <c r="E1273" s="19">
        <v>2</v>
      </c>
      <c r="F1273" s="19">
        <v>0</v>
      </c>
      <c r="G1273" s="19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4" t="str">
        <f>IFERROR(VLOOKUP($A1273,'Fielding Data'!$A:$H,MATCH(P$1,'Fielding Data'!$A$1:$H$1,0),0),"Other")</f>
        <v>P</v>
      </c>
      <c r="Q1273" s="14">
        <f>IFERROR(VLOOKUP($A1273,'Fielding Data'!$A:$H,MATCH(Q$1,'Fielding Data'!$A$1:$H$1,0),0),"Other")</f>
        <v>2</v>
      </c>
      <c r="R1273" s="14">
        <f>IFERROR(VLOOKUP($A1273,'Fielding Data'!$A:$H,MATCH(R$1,'Fielding Data'!$A$1:$H$1,0),0),"Other")</f>
        <v>2</v>
      </c>
      <c r="S1273" s="14">
        <f>IFERROR(VLOOKUP($A1273,'Fielding Data'!$A:$H,MATCH(S$1,'Fielding Data'!$A$1:$H$1,0),0),"Other")</f>
        <v>0</v>
      </c>
      <c r="T1273" s="14">
        <f>IFERROR(VLOOKUP($A1273,'Fielding Data'!$A:$H,MATCH(T$1,'Fielding Data'!$A$1:$H$1,0),0),"Other")</f>
        <v>0</v>
      </c>
      <c r="U1273" s="14">
        <f>SUMIFS('Fielding Data'!E:E,'Fielding Data'!$A:$A,'Hitting Data'!$A1273)</f>
        <v>2</v>
      </c>
      <c r="V1273" s="14">
        <f>SUMIFS('Fielding Data'!F:F,'Fielding Data'!$A:$A,'Hitting Data'!$A1273)</f>
        <v>2</v>
      </c>
      <c r="W1273" s="14">
        <f>SUMIFS('Fielding Data'!G:G,'Fielding Data'!$A:$A,'Hitting Data'!$A1273)</f>
        <v>0</v>
      </c>
      <c r="X1273" s="14">
        <f>SUMIFS('Fielding Data'!H:H,'Fielding Data'!$A:$A,'Hitting Data'!$A1273)</f>
        <v>0</v>
      </c>
    </row>
    <row r="1274" spans="1:24" x14ac:dyDescent="0.25">
      <c r="A1274" s="14" t="str">
        <f t="shared" si="19"/>
        <v>buckjo012011</v>
      </c>
      <c r="B1274" s="19" t="s">
        <v>426</v>
      </c>
      <c r="C1274" s="19">
        <v>2011</v>
      </c>
      <c r="D1274" s="19">
        <v>140</v>
      </c>
      <c r="E1274" s="19">
        <v>466</v>
      </c>
      <c r="F1274" s="19">
        <v>41</v>
      </c>
      <c r="G1274" s="19">
        <v>106</v>
      </c>
      <c r="H1274" s="19">
        <v>15</v>
      </c>
      <c r="I1274" s="19">
        <v>1</v>
      </c>
      <c r="J1274" s="19">
        <v>16</v>
      </c>
      <c r="K1274" s="19">
        <v>57</v>
      </c>
      <c r="L1274" s="19">
        <v>0</v>
      </c>
      <c r="M1274" s="19">
        <v>1</v>
      </c>
      <c r="N1274" s="19">
        <v>54</v>
      </c>
      <c r="O1274" s="19">
        <v>115</v>
      </c>
      <c r="P1274" s="14" t="str">
        <f>IFERROR(VLOOKUP($A1274,'Fielding Data'!$A:$H,MATCH(P$1,'Fielding Data'!$A$1:$H$1,0),0),"Other")</f>
        <v>C</v>
      </c>
      <c r="Q1274" s="14">
        <f>IFERROR(VLOOKUP($A1274,'Fielding Data'!$A:$H,MATCH(Q$1,'Fielding Data'!$A$1:$H$1,0),0),"Other")</f>
        <v>1008</v>
      </c>
      <c r="R1274" s="14">
        <f>IFERROR(VLOOKUP($A1274,'Fielding Data'!$A:$H,MATCH(R$1,'Fielding Data'!$A$1:$H$1,0),0),"Other")</f>
        <v>42</v>
      </c>
      <c r="S1274" s="14">
        <f>IFERROR(VLOOKUP($A1274,'Fielding Data'!$A:$H,MATCH(S$1,'Fielding Data'!$A$1:$H$1,0),0),"Other")</f>
        <v>5</v>
      </c>
      <c r="T1274" s="14">
        <f>IFERROR(VLOOKUP($A1274,'Fielding Data'!$A:$H,MATCH(T$1,'Fielding Data'!$A$1:$H$1,0),0),"Other")</f>
        <v>5</v>
      </c>
      <c r="U1274" s="14">
        <f>SUMIFS('Fielding Data'!E:E,'Fielding Data'!$A:$A,'Hitting Data'!$A1274)</f>
        <v>1008</v>
      </c>
      <c r="V1274" s="14">
        <f>SUMIFS('Fielding Data'!F:F,'Fielding Data'!$A:$A,'Hitting Data'!$A1274)</f>
        <v>42</v>
      </c>
      <c r="W1274" s="14">
        <f>SUMIFS('Fielding Data'!G:G,'Fielding Data'!$A:$A,'Hitting Data'!$A1274)</f>
        <v>5</v>
      </c>
      <c r="X1274" s="14">
        <f>SUMIFS('Fielding Data'!H:H,'Fielding Data'!$A:$A,'Hitting Data'!$A1274)</f>
        <v>5</v>
      </c>
    </row>
    <row r="1275" spans="1:24" x14ac:dyDescent="0.25">
      <c r="A1275" s="14" t="str">
        <f t="shared" si="19"/>
        <v>bucktr012011</v>
      </c>
      <c r="B1275" s="19" t="s">
        <v>765</v>
      </c>
      <c r="C1275" s="19">
        <v>2011</v>
      </c>
      <c r="D1275" s="19">
        <v>50</v>
      </c>
      <c r="E1275" s="19">
        <v>149</v>
      </c>
      <c r="F1275" s="19">
        <v>18</v>
      </c>
      <c r="G1275" s="19">
        <v>34</v>
      </c>
      <c r="H1275" s="19">
        <v>11</v>
      </c>
      <c r="I1275" s="19">
        <v>0</v>
      </c>
      <c r="J1275" s="19">
        <v>2</v>
      </c>
      <c r="K1275" s="19">
        <v>18</v>
      </c>
      <c r="L1275" s="19">
        <v>1</v>
      </c>
      <c r="M1275" s="19">
        <v>1</v>
      </c>
      <c r="N1275" s="19">
        <v>8</v>
      </c>
      <c r="O1275" s="19">
        <v>30</v>
      </c>
      <c r="P1275" s="14" t="str">
        <f>IFERROR(VLOOKUP($A1275,'Fielding Data'!$A:$H,MATCH(P$1,'Fielding Data'!$A$1:$H$1,0),0),"Other")</f>
        <v>CF</v>
      </c>
      <c r="Q1275" s="14">
        <f>IFERROR(VLOOKUP($A1275,'Fielding Data'!$A:$H,MATCH(Q$1,'Fielding Data'!$A$1:$H$1,0),0),"Other")</f>
        <v>0</v>
      </c>
      <c r="R1275" s="14">
        <f>IFERROR(VLOOKUP($A1275,'Fielding Data'!$A:$H,MATCH(R$1,'Fielding Data'!$A$1:$H$1,0),0),"Other")</f>
        <v>0</v>
      </c>
      <c r="S1275" s="14">
        <f>IFERROR(VLOOKUP($A1275,'Fielding Data'!$A:$H,MATCH(S$1,'Fielding Data'!$A$1:$H$1,0),0),"Other")</f>
        <v>0</v>
      </c>
      <c r="T1275" s="14">
        <f>IFERROR(VLOOKUP($A1275,'Fielding Data'!$A:$H,MATCH(T$1,'Fielding Data'!$A$1:$H$1,0),0),"Other")</f>
        <v>0</v>
      </c>
      <c r="U1275" s="14">
        <f>SUMIFS('Fielding Data'!E:E,'Fielding Data'!$A:$A,'Hitting Data'!$A1275)</f>
        <v>80</v>
      </c>
      <c r="V1275" s="14">
        <f>SUMIFS('Fielding Data'!F:F,'Fielding Data'!$A:$A,'Hitting Data'!$A1275)</f>
        <v>0</v>
      </c>
      <c r="W1275" s="14">
        <f>SUMIFS('Fielding Data'!G:G,'Fielding Data'!$A:$A,'Hitting Data'!$A1275)</f>
        <v>1</v>
      </c>
      <c r="X1275" s="14">
        <f>SUMIFS('Fielding Data'!H:H,'Fielding Data'!$A:$A,'Hitting Data'!$A1275)</f>
        <v>0</v>
      </c>
    </row>
    <row r="1276" spans="1:24" x14ac:dyDescent="0.25">
      <c r="A1276" s="14" t="str">
        <f t="shared" si="19"/>
        <v>buehrma012011</v>
      </c>
      <c r="B1276" s="19" t="s">
        <v>64</v>
      </c>
      <c r="C1276" s="19">
        <v>2011</v>
      </c>
      <c r="D1276" s="19">
        <v>31</v>
      </c>
      <c r="E1276" s="19">
        <v>2</v>
      </c>
      <c r="F1276" s="19">
        <v>0</v>
      </c>
      <c r="G1276" s="19">
        <v>1</v>
      </c>
      <c r="H1276" s="19">
        <v>1</v>
      </c>
      <c r="I1276" s="19">
        <v>0</v>
      </c>
      <c r="J1276" s="19">
        <v>0</v>
      </c>
      <c r="K1276" s="19">
        <v>0</v>
      </c>
      <c r="L1276" s="19">
        <v>0</v>
      </c>
      <c r="M1276" s="19">
        <v>0</v>
      </c>
      <c r="N1276" s="19">
        <v>0</v>
      </c>
      <c r="O1276" s="19">
        <v>1</v>
      </c>
      <c r="P1276" s="14" t="str">
        <f>IFERROR(VLOOKUP($A1276,'Fielding Data'!$A:$H,MATCH(P$1,'Fielding Data'!$A$1:$H$1,0),0),"Other")</f>
        <v>P</v>
      </c>
      <c r="Q1276" s="14">
        <f>IFERROR(VLOOKUP($A1276,'Fielding Data'!$A:$H,MATCH(Q$1,'Fielding Data'!$A$1:$H$1,0),0),"Other")</f>
        <v>15</v>
      </c>
      <c r="R1276" s="14">
        <f>IFERROR(VLOOKUP($A1276,'Fielding Data'!$A:$H,MATCH(R$1,'Fielding Data'!$A$1:$H$1,0),0),"Other")</f>
        <v>40</v>
      </c>
      <c r="S1276" s="14">
        <f>IFERROR(VLOOKUP($A1276,'Fielding Data'!$A:$H,MATCH(S$1,'Fielding Data'!$A$1:$H$1,0),0),"Other")</f>
        <v>1</v>
      </c>
      <c r="T1276" s="14">
        <f>IFERROR(VLOOKUP($A1276,'Fielding Data'!$A:$H,MATCH(T$1,'Fielding Data'!$A$1:$H$1,0),0),"Other")</f>
        <v>4</v>
      </c>
      <c r="U1276" s="14">
        <f>SUMIFS('Fielding Data'!E:E,'Fielding Data'!$A:$A,'Hitting Data'!$A1276)</f>
        <v>15</v>
      </c>
      <c r="V1276" s="14">
        <f>SUMIFS('Fielding Data'!F:F,'Fielding Data'!$A:$A,'Hitting Data'!$A1276)</f>
        <v>40</v>
      </c>
      <c r="W1276" s="14">
        <f>SUMIFS('Fielding Data'!G:G,'Fielding Data'!$A:$A,'Hitting Data'!$A1276)</f>
        <v>1</v>
      </c>
      <c r="X1276" s="14">
        <f>SUMIFS('Fielding Data'!H:H,'Fielding Data'!$A:$A,'Hitting Data'!$A1276)</f>
        <v>4</v>
      </c>
    </row>
    <row r="1277" spans="1:24" x14ac:dyDescent="0.25">
      <c r="A1277" s="14" t="str">
        <f t="shared" si="19"/>
        <v>bulgeja012011</v>
      </c>
      <c r="B1277" s="19" t="s">
        <v>521</v>
      </c>
      <c r="C1277" s="19">
        <v>2011</v>
      </c>
      <c r="D1277" s="19">
        <v>5</v>
      </c>
      <c r="E1277" s="19">
        <v>0</v>
      </c>
      <c r="F1277" s="19">
        <v>0</v>
      </c>
      <c r="G1277" s="19">
        <v>0</v>
      </c>
      <c r="H1277" s="19">
        <v>0</v>
      </c>
      <c r="I1277" s="19">
        <v>0</v>
      </c>
      <c r="J1277" s="19">
        <v>0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4" t="str">
        <f>IFERROR(VLOOKUP($A1277,'Fielding Data'!$A:$H,MATCH(P$1,'Fielding Data'!$A$1:$H$1,0),0),"Other")</f>
        <v>P</v>
      </c>
      <c r="Q1277" s="14">
        <f>IFERROR(VLOOKUP($A1277,'Fielding Data'!$A:$H,MATCH(Q$1,'Fielding Data'!$A$1:$H$1,0),0),"Other")</f>
        <v>2</v>
      </c>
      <c r="R1277" s="14">
        <f>IFERROR(VLOOKUP($A1277,'Fielding Data'!$A:$H,MATCH(R$1,'Fielding Data'!$A$1:$H$1,0),0),"Other")</f>
        <v>1</v>
      </c>
      <c r="S1277" s="14">
        <f>IFERROR(VLOOKUP($A1277,'Fielding Data'!$A:$H,MATCH(S$1,'Fielding Data'!$A$1:$H$1,0),0),"Other")</f>
        <v>1</v>
      </c>
      <c r="T1277" s="14">
        <f>IFERROR(VLOOKUP($A1277,'Fielding Data'!$A:$H,MATCH(T$1,'Fielding Data'!$A$1:$H$1,0),0),"Other")</f>
        <v>0</v>
      </c>
      <c r="U1277" s="14">
        <f>SUMIFS('Fielding Data'!E:E,'Fielding Data'!$A:$A,'Hitting Data'!$A1277)</f>
        <v>2</v>
      </c>
      <c r="V1277" s="14">
        <f>SUMIFS('Fielding Data'!F:F,'Fielding Data'!$A:$A,'Hitting Data'!$A1277)</f>
        <v>1</v>
      </c>
      <c r="W1277" s="14">
        <f>SUMIFS('Fielding Data'!G:G,'Fielding Data'!$A:$A,'Hitting Data'!$A1277)</f>
        <v>1</v>
      </c>
      <c r="X1277" s="14">
        <f>SUMIFS('Fielding Data'!H:H,'Fielding Data'!$A:$A,'Hitting Data'!$A1277)</f>
        <v>0</v>
      </c>
    </row>
    <row r="1278" spans="1:24" x14ac:dyDescent="0.25">
      <c r="A1278" s="14" t="str">
        <f t="shared" si="19"/>
        <v>bumgama012011</v>
      </c>
      <c r="B1278" s="19" t="s">
        <v>1058</v>
      </c>
      <c r="C1278" s="19">
        <v>2011</v>
      </c>
      <c r="D1278" s="19">
        <v>35</v>
      </c>
      <c r="E1278" s="19">
        <v>59</v>
      </c>
      <c r="F1278" s="19">
        <v>5</v>
      </c>
      <c r="G1278" s="19">
        <v>7</v>
      </c>
      <c r="H1278" s="19">
        <v>4</v>
      </c>
      <c r="I1278" s="19">
        <v>0</v>
      </c>
      <c r="J1278" s="19">
        <v>0</v>
      </c>
      <c r="K1278" s="19">
        <v>3</v>
      </c>
      <c r="L1278" s="19">
        <v>0</v>
      </c>
      <c r="M1278" s="19">
        <v>0</v>
      </c>
      <c r="N1278" s="19">
        <v>5</v>
      </c>
      <c r="O1278" s="19">
        <v>18</v>
      </c>
      <c r="P1278" s="14" t="str">
        <f>IFERROR(VLOOKUP($A1278,'Fielding Data'!$A:$H,MATCH(P$1,'Fielding Data'!$A$1:$H$1,0),0),"Other")</f>
        <v>P</v>
      </c>
      <c r="Q1278" s="14">
        <f>IFERROR(VLOOKUP($A1278,'Fielding Data'!$A:$H,MATCH(Q$1,'Fielding Data'!$A$1:$H$1,0),0),"Other")</f>
        <v>7</v>
      </c>
      <c r="R1278" s="14">
        <f>IFERROR(VLOOKUP($A1278,'Fielding Data'!$A:$H,MATCH(R$1,'Fielding Data'!$A$1:$H$1,0),0),"Other")</f>
        <v>22</v>
      </c>
      <c r="S1278" s="14">
        <f>IFERROR(VLOOKUP($A1278,'Fielding Data'!$A:$H,MATCH(S$1,'Fielding Data'!$A$1:$H$1,0),0),"Other")</f>
        <v>3</v>
      </c>
      <c r="T1278" s="14">
        <f>IFERROR(VLOOKUP($A1278,'Fielding Data'!$A:$H,MATCH(T$1,'Fielding Data'!$A$1:$H$1,0),0),"Other")</f>
        <v>0</v>
      </c>
      <c r="U1278" s="14">
        <f>SUMIFS('Fielding Data'!E:E,'Fielding Data'!$A:$A,'Hitting Data'!$A1278)</f>
        <v>7</v>
      </c>
      <c r="V1278" s="14">
        <f>SUMIFS('Fielding Data'!F:F,'Fielding Data'!$A:$A,'Hitting Data'!$A1278)</f>
        <v>22</v>
      </c>
      <c r="W1278" s="14">
        <f>SUMIFS('Fielding Data'!G:G,'Fielding Data'!$A:$A,'Hitting Data'!$A1278)</f>
        <v>3</v>
      </c>
      <c r="X1278" s="14">
        <f>SUMIFS('Fielding Data'!H:H,'Fielding Data'!$A:$A,'Hitting Data'!$A1278)</f>
        <v>0</v>
      </c>
    </row>
    <row r="1279" spans="1:24" x14ac:dyDescent="0.25">
      <c r="A1279" s="14" t="str">
        <f t="shared" si="19"/>
        <v>burneaj012011</v>
      </c>
      <c r="B1279" s="19" t="s">
        <v>65</v>
      </c>
      <c r="C1279" s="19">
        <v>2011</v>
      </c>
      <c r="D1279" s="19">
        <v>34</v>
      </c>
      <c r="E1279" s="19">
        <v>2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  <c r="O1279" s="19">
        <v>2</v>
      </c>
      <c r="P1279" s="14" t="str">
        <f>IFERROR(VLOOKUP($A1279,'Fielding Data'!$A:$H,MATCH(P$1,'Fielding Data'!$A$1:$H$1,0),0),"Other")</f>
        <v>P</v>
      </c>
      <c r="Q1279" s="14">
        <f>IFERROR(VLOOKUP($A1279,'Fielding Data'!$A:$H,MATCH(Q$1,'Fielding Data'!$A$1:$H$1,0),0),"Other")</f>
        <v>10</v>
      </c>
      <c r="R1279" s="14">
        <f>IFERROR(VLOOKUP($A1279,'Fielding Data'!$A:$H,MATCH(R$1,'Fielding Data'!$A$1:$H$1,0),0),"Other")</f>
        <v>23</v>
      </c>
      <c r="S1279" s="14">
        <f>IFERROR(VLOOKUP($A1279,'Fielding Data'!$A:$H,MATCH(S$1,'Fielding Data'!$A$1:$H$1,0),0),"Other")</f>
        <v>5</v>
      </c>
      <c r="T1279" s="14">
        <f>IFERROR(VLOOKUP($A1279,'Fielding Data'!$A:$H,MATCH(T$1,'Fielding Data'!$A$1:$H$1,0),0),"Other")</f>
        <v>2</v>
      </c>
      <c r="U1279" s="14">
        <f>SUMIFS('Fielding Data'!E:E,'Fielding Data'!$A:$A,'Hitting Data'!$A1279)</f>
        <v>10</v>
      </c>
      <c r="V1279" s="14">
        <f>SUMIFS('Fielding Data'!F:F,'Fielding Data'!$A:$A,'Hitting Data'!$A1279)</f>
        <v>23</v>
      </c>
      <c r="W1279" s="14">
        <f>SUMIFS('Fielding Data'!G:G,'Fielding Data'!$A:$A,'Hitting Data'!$A1279)</f>
        <v>5</v>
      </c>
      <c r="X1279" s="14">
        <f>SUMIFS('Fielding Data'!H:H,'Fielding Data'!$A:$A,'Hitting Data'!$A1279)</f>
        <v>2</v>
      </c>
    </row>
    <row r="1280" spans="1:24" x14ac:dyDescent="0.25">
      <c r="A1280" s="14" t="str">
        <f t="shared" si="19"/>
        <v>burneal012011</v>
      </c>
      <c r="B1280" s="19" t="s">
        <v>1237</v>
      </c>
      <c r="C1280" s="19">
        <v>2011</v>
      </c>
      <c r="D1280" s="19">
        <v>66</v>
      </c>
      <c r="E1280" s="19">
        <v>0</v>
      </c>
      <c r="F1280" s="19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4" t="str">
        <f>IFERROR(VLOOKUP($A1280,'Fielding Data'!$A:$H,MATCH(P$1,'Fielding Data'!$A$1:$H$1,0),0),"Other")</f>
        <v>P</v>
      </c>
      <c r="Q1280" s="14">
        <f>IFERROR(VLOOKUP($A1280,'Fielding Data'!$A:$H,MATCH(Q$1,'Fielding Data'!$A$1:$H$1,0),0),"Other")</f>
        <v>3</v>
      </c>
      <c r="R1280" s="14">
        <f>IFERROR(VLOOKUP($A1280,'Fielding Data'!$A:$H,MATCH(R$1,'Fielding Data'!$A$1:$H$1,0),0),"Other")</f>
        <v>6</v>
      </c>
      <c r="S1280" s="14">
        <f>IFERROR(VLOOKUP($A1280,'Fielding Data'!$A:$H,MATCH(S$1,'Fielding Data'!$A$1:$H$1,0),0),"Other")</f>
        <v>1</v>
      </c>
      <c r="T1280" s="14">
        <f>IFERROR(VLOOKUP($A1280,'Fielding Data'!$A:$H,MATCH(T$1,'Fielding Data'!$A$1:$H$1,0),0),"Other")</f>
        <v>0</v>
      </c>
      <c r="U1280" s="14">
        <f>SUMIFS('Fielding Data'!E:E,'Fielding Data'!$A:$A,'Hitting Data'!$A1280)</f>
        <v>3</v>
      </c>
      <c r="V1280" s="14">
        <f>SUMIFS('Fielding Data'!F:F,'Fielding Data'!$A:$A,'Hitting Data'!$A1280)</f>
        <v>6</v>
      </c>
      <c r="W1280" s="14">
        <f>SUMIFS('Fielding Data'!G:G,'Fielding Data'!$A:$A,'Hitting Data'!$A1280)</f>
        <v>1</v>
      </c>
      <c r="X1280" s="14">
        <f>SUMIFS('Fielding Data'!H:H,'Fielding Data'!$A:$A,'Hitting Data'!$A1280)</f>
        <v>0</v>
      </c>
    </row>
    <row r="1281" spans="1:24" x14ac:dyDescent="0.25">
      <c r="A1281" s="14" t="str">
        <f t="shared" si="19"/>
        <v>burnese012011</v>
      </c>
      <c r="B1281" s="19" t="s">
        <v>427</v>
      </c>
      <c r="C1281" s="19">
        <v>2011</v>
      </c>
      <c r="D1281" s="19">
        <v>69</v>
      </c>
      <c r="E1281" s="19">
        <v>1</v>
      </c>
      <c r="F1281" s="19">
        <v>1</v>
      </c>
      <c r="G1281" s="19">
        <v>1</v>
      </c>
      <c r="H1281" s="19">
        <v>0</v>
      </c>
      <c r="I1281" s="19">
        <v>0</v>
      </c>
      <c r="J1281" s="19">
        <v>0</v>
      </c>
      <c r="K1281" s="19">
        <v>0</v>
      </c>
      <c r="L1281" s="19">
        <v>0</v>
      </c>
      <c r="M1281" s="19">
        <v>0</v>
      </c>
      <c r="N1281" s="19">
        <v>1</v>
      </c>
      <c r="O1281" s="19">
        <v>0</v>
      </c>
      <c r="P1281" s="14" t="str">
        <f>IFERROR(VLOOKUP($A1281,'Fielding Data'!$A:$H,MATCH(P$1,'Fielding Data'!$A$1:$H$1,0),0),"Other")</f>
        <v>P</v>
      </c>
      <c r="Q1281" s="14">
        <f>IFERROR(VLOOKUP($A1281,'Fielding Data'!$A:$H,MATCH(Q$1,'Fielding Data'!$A$1:$H$1,0),0),"Other")</f>
        <v>7</v>
      </c>
      <c r="R1281" s="14">
        <f>IFERROR(VLOOKUP($A1281,'Fielding Data'!$A:$H,MATCH(R$1,'Fielding Data'!$A$1:$H$1,0),0),"Other")</f>
        <v>16</v>
      </c>
      <c r="S1281" s="14">
        <f>IFERROR(VLOOKUP($A1281,'Fielding Data'!$A:$H,MATCH(S$1,'Fielding Data'!$A$1:$H$1,0),0),"Other")</f>
        <v>0</v>
      </c>
      <c r="T1281" s="14">
        <f>IFERROR(VLOOKUP($A1281,'Fielding Data'!$A:$H,MATCH(T$1,'Fielding Data'!$A$1:$H$1,0),0),"Other")</f>
        <v>1</v>
      </c>
      <c r="U1281" s="14">
        <f>SUMIFS('Fielding Data'!E:E,'Fielding Data'!$A:$A,'Hitting Data'!$A1281)</f>
        <v>7</v>
      </c>
      <c r="V1281" s="14">
        <f>SUMIFS('Fielding Data'!F:F,'Fielding Data'!$A:$A,'Hitting Data'!$A1281)</f>
        <v>16</v>
      </c>
      <c r="W1281" s="14">
        <f>SUMIFS('Fielding Data'!G:G,'Fielding Data'!$A:$A,'Hitting Data'!$A1281)</f>
        <v>0</v>
      </c>
      <c r="X1281" s="14">
        <f>SUMIFS('Fielding Data'!H:H,'Fielding Data'!$A:$A,'Hitting Data'!$A1281)</f>
        <v>1</v>
      </c>
    </row>
    <row r="1282" spans="1:24" x14ac:dyDescent="0.25">
      <c r="A1282" s="14" t="str">
        <f t="shared" si="19"/>
        <v>burrebr012011</v>
      </c>
      <c r="B1282" s="19" t="s">
        <v>633</v>
      </c>
      <c r="C1282" s="19">
        <v>2011</v>
      </c>
      <c r="D1282" s="19">
        <v>5</v>
      </c>
      <c r="E1282" s="19">
        <v>3</v>
      </c>
      <c r="F1282" s="19">
        <v>0</v>
      </c>
      <c r="G1282" s="19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1</v>
      </c>
      <c r="P1282" s="14" t="str">
        <f>IFERROR(VLOOKUP($A1282,'Fielding Data'!$A:$H,MATCH(P$1,'Fielding Data'!$A$1:$H$1,0),0),"Other")</f>
        <v>P</v>
      </c>
      <c r="Q1282" s="14">
        <f>IFERROR(VLOOKUP($A1282,'Fielding Data'!$A:$H,MATCH(Q$1,'Fielding Data'!$A$1:$H$1,0),0),"Other")</f>
        <v>1</v>
      </c>
      <c r="R1282" s="14">
        <f>IFERROR(VLOOKUP($A1282,'Fielding Data'!$A:$H,MATCH(R$1,'Fielding Data'!$A$1:$H$1,0),0),"Other")</f>
        <v>1</v>
      </c>
      <c r="S1282" s="14">
        <f>IFERROR(VLOOKUP($A1282,'Fielding Data'!$A:$H,MATCH(S$1,'Fielding Data'!$A$1:$H$1,0),0),"Other")</f>
        <v>0</v>
      </c>
      <c r="T1282" s="14">
        <f>IFERROR(VLOOKUP($A1282,'Fielding Data'!$A:$H,MATCH(T$1,'Fielding Data'!$A$1:$H$1,0),0),"Other")</f>
        <v>0</v>
      </c>
      <c r="U1282" s="14">
        <f>SUMIFS('Fielding Data'!E:E,'Fielding Data'!$A:$A,'Hitting Data'!$A1282)</f>
        <v>1</v>
      </c>
      <c r="V1282" s="14">
        <f>SUMIFS('Fielding Data'!F:F,'Fielding Data'!$A:$A,'Hitting Data'!$A1282)</f>
        <v>1</v>
      </c>
      <c r="W1282" s="14">
        <f>SUMIFS('Fielding Data'!G:G,'Fielding Data'!$A:$A,'Hitting Data'!$A1282)</f>
        <v>0</v>
      </c>
      <c r="X1282" s="14">
        <f>SUMIFS('Fielding Data'!H:H,'Fielding Data'!$A:$A,'Hitting Data'!$A1282)</f>
        <v>0</v>
      </c>
    </row>
    <row r="1283" spans="1:24" x14ac:dyDescent="0.25">
      <c r="A1283" s="14" t="str">
        <f t="shared" ref="A1283:A1346" si="20">B1283&amp;C1283</f>
        <v>burrepa012011</v>
      </c>
      <c r="B1283" s="19" t="s">
        <v>66</v>
      </c>
      <c r="C1283" s="19">
        <v>2011</v>
      </c>
      <c r="D1283" s="19">
        <v>92</v>
      </c>
      <c r="E1283" s="19">
        <v>183</v>
      </c>
      <c r="F1283" s="19">
        <v>17</v>
      </c>
      <c r="G1283" s="19">
        <v>42</v>
      </c>
      <c r="H1283" s="19">
        <v>9</v>
      </c>
      <c r="I1283" s="19">
        <v>1</v>
      </c>
      <c r="J1283" s="19">
        <v>7</v>
      </c>
      <c r="K1283" s="19">
        <v>21</v>
      </c>
      <c r="L1283" s="19">
        <v>0</v>
      </c>
      <c r="M1283" s="19">
        <v>0</v>
      </c>
      <c r="N1283" s="19">
        <v>33</v>
      </c>
      <c r="O1283" s="19">
        <v>67</v>
      </c>
      <c r="P1283" s="14" t="str">
        <f>IFERROR(VLOOKUP($A1283,'Fielding Data'!$A:$H,MATCH(P$1,'Fielding Data'!$A$1:$H$1,0),0),"Other")</f>
        <v>LF</v>
      </c>
      <c r="Q1283" s="14">
        <f>IFERROR(VLOOKUP($A1283,'Fielding Data'!$A:$H,MATCH(Q$1,'Fielding Data'!$A$1:$H$1,0),0),"Other")</f>
        <v>0</v>
      </c>
      <c r="R1283" s="14">
        <f>IFERROR(VLOOKUP($A1283,'Fielding Data'!$A:$H,MATCH(R$1,'Fielding Data'!$A$1:$H$1,0),0),"Other")</f>
        <v>0</v>
      </c>
      <c r="S1283" s="14">
        <f>IFERROR(VLOOKUP($A1283,'Fielding Data'!$A:$H,MATCH(S$1,'Fielding Data'!$A$1:$H$1,0),0),"Other")</f>
        <v>0</v>
      </c>
      <c r="T1283" s="14">
        <f>IFERROR(VLOOKUP($A1283,'Fielding Data'!$A:$H,MATCH(T$1,'Fielding Data'!$A$1:$H$1,0),0),"Other")</f>
        <v>0</v>
      </c>
      <c r="U1283" s="14">
        <f>SUMIFS('Fielding Data'!E:E,'Fielding Data'!$A:$A,'Hitting Data'!$A1283)</f>
        <v>53</v>
      </c>
      <c r="V1283" s="14">
        <f>SUMIFS('Fielding Data'!F:F,'Fielding Data'!$A:$A,'Hitting Data'!$A1283)</f>
        <v>2</v>
      </c>
      <c r="W1283" s="14">
        <f>SUMIFS('Fielding Data'!G:G,'Fielding Data'!$A:$A,'Hitting Data'!$A1283)</f>
        <v>4</v>
      </c>
      <c r="X1283" s="14">
        <f>SUMIFS('Fielding Data'!H:H,'Fielding Data'!$A:$A,'Hitting Data'!$A1283)</f>
        <v>1</v>
      </c>
    </row>
    <row r="1284" spans="1:24" x14ac:dyDescent="0.25">
      <c r="A1284" s="14" t="str">
        <f t="shared" si="20"/>
        <v>burriem012011</v>
      </c>
      <c r="B1284" s="19" t="s">
        <v>894</v>
      </c>
      <c r="C1284" s="19">
        <v>2011</v>
      </c>
      <c r="D1284" s="19">
        <v>59</v>
      </c>
      <c r="E1284" s="19">
        <v>137</v>
      </c>
      <c r="F1284" s="19">
        <v>14</v>
      </c>
      <c r="G1284" s="19">
        <v>28</v>
      </c>
      <c r="H1284" s="19">
        <v>1</v>
      </c>
      <c r="I1284" s="19">
        <v>0</v>
      </c>
      <c r="J1284" s="19">
        <v>0</v>
      </c>
      <c r="K1284" s="19">
        <v>4</v>
      </c>
      <c r="L1284" s="19">
        <v>11</v>
      </c>
      <c r="M1284" s="19">
        <v>3</v>
      </c>
      <c r="N1284" s="19">
        <v>6</v>
      </c>
      <c r="O1284" s="19">
        <v>17</v>
      </c>
      <c r="P1284" s="14" t="str">
        <f>IFERROR(VLOOKUP($A1284,'Fielding Data'!$A:$H,MATCH(P$1,'Fielding Data'!$A$1:$H$1,0),0),"Other")</f>
        <v>1B</v>
      </c>
      <c r="Q1284" s="14">
        <f>IFERROR(VLOOKUP($A1284,'Fielding Data'!$A:$H,MATCH(Q$1,'Fielding Data'!$A$1:$H$1,0),0),"Other")</f>
        <v>10</v>
      </c>
      <c r="R1284" s="14">
        <f>IFERROR(VLOOKUP($A1284,'Fielding Data'!$A:$H,MATCH(R$1,'Fielding Data'!$A$1:$H$1,0),0),"Other")</f>
        <v>0</v>
      </c>
      <c r="S1284" s="14">
        <f>IFERROR(VLOOKUP($A1284,'Fielding Data'!$A:$H,MATCH(S$1,'Fielding Data'!$A$1:$H$1,0),0),"Other")</f>
        <v>0</v>
      </c>
      <c r="T1284" s="14">
        <f>IFERROR(VLOOKUP($A1284,'Fielding Data'!$A:$H,MATCH(T$1,'Fielding Data'!$A$1:$H$1,0),0),"Other")</f>
        <v>1</v>
      </c>
      <c r="U1284" s="14">
        <f>SUMIFS('Fielding Data'!E:E,'Fielding Data'!$A:$A,'Hitting Data'!$A1284)</f>
        <v>82</v>
      </c>
      <c r="V1284" s="14">
        <f>SUMIFS('Fielding Data'!F:F,'Fielding Data'!$A:$A,'Hitting Data'!$A1284)</f>
        <v>92</v>
      </c>
      <c r="W1284" s="14">
        <f>SUMIFS('Fielding Data'!G:G,'Fielding Data'!$A:$A,'Hitting Data'!$A1284)</f>
        <v>5</v>
      </c>
      <c r="X1284" s="14">
        <f>SUMIFS('Fielding Data'!H:H,'Fielding Data'!$A:$A,'Hitting Data'!$A1284)</f>
        <v>28</v>
      </c>
    </row>
    <row r="1285" spans="1:24" x14ac:dyDescent="0.25">
      <c r="A1285" s="14" t="str">
        <f t="shared" si="20"/>
        <v>burrose012011</v>
      </c>
      <c r="B1285" s="19" t="s">
        <v>290</v>
      </c>
      <c r="C1285" s="19">
        <v>2011</v>
      </c>
      <c r="D1285" s="19">
        <v>78</v>
      </c>
      <c r="E1285" s="19">
        <v>110</v>
      </c>
      <c r="F1285" s="19">
        <v>8</v>
      </c>
      <c r="G1285" s="19">
        <v>30</v>
      </c>
      <c r="H1285" s="19">
        <v>4</v>
      </c>
      <c r="I1285" s="19">
        <v>0</v>
      </c>
      <c r="J1285" s="19">
        <v>1</v>
      </c>
      <c r="K1285" s="19">
        <v>8</v>
      </c>
      <c r="L1285" s="19">
        <v>1</v>
      </c>
      <c r="M1285" s="19">
        <v>0</v>
      </c>
      <c r="N1285" s="19">
        <v>3</v>
      </c>
      <c r="O1285" s="19">
        <v>15</v>
      </c>
      <c r="P1285" s="14" t="str">
        <f>IFERROR(VLOOKUP($A1285,'Fielding Data'!$A:$H,MATCH(P$1,'Fielding Data'!$A$1:$H$1,0),0),"Other")</f>
        <v>3B</v>
      </c>
      <c r="Q1285" s="14">
        <f>IFERROR(VLOOKUP($A1285,'Fielding Data'!$A:$H,MATCH(Q$1,'Fielding Data'!$A$1:$H$1,0),0),"Other")</f>
        <v>9</v>
      </c>
      <c r="R1285" s="14">
        <f>IFERROR(VLOOKUP($A1285,'Fielding Data'!$A:$H,MATCH(R$1,'Fielding Data'!$A$1:$H$1,0),0),"Other")</f>
        <v>28</v>
      </c>
      <c r="S1285" s="14">
        <f>IFERROR(VLOOKUP($A1285,'Fielding Data'!$A:$H,MATCH(S$1,'Fielding Data'!$A$1:$H$1,0),0),"Other")</f>
        <v>1</v>
      </c>
      <c r="T1285" s="14">
        <f>IFERROR(VLOOKUP($A1285,'Fielding Data'!$A:$H,MATCH(T$1,'Fielding Data'!$A$1:$H$1,0),0),"Other")</f>
        <v>5</v>
      </c>
      <c r="U1285" s="14">
        <f>SUMIFS('Fielding Data'!E:E,'Fielding Data'!$A:$A,'Hitting Data'!$A1285)</f>
        <v>9</v>
      </c>
      <c r="V1285" s="14">
        <f>SUMIFS('Fielding Data'!F:F,'Fielding Data'!$A:$A,'Hitting Data'!$A1285)</f>
        <v>28</v>
      </c>
      <c r="W1285" s="14">
        <f>SUMIFS('Fielding Data'!G:G,'Fielding Data'!$A:$A,'Hitting Data'!$A1285)</f>
        <v>1</v>
      </c>
      <c r="X1285" s="14">
        <f>SUMIFS('Fielding Data'!H:H,'Fielding Data'!$A:$A,'Hitting Data'!$A1285)</f>
        <v>5</v>
      </c>
    </row>
    <row r="1286" spans="1:24" x14ac:dyDescent="0.25">
      <c r="A1286" s="14" t="str">
        <f t="shared" si="20"/>
        <v>burtoja012011</v>
      </c>
      <c r="B1286" s="19" t="s">
        <v>767</v>
      </c>
      <c r="C1286" s="19">
        <v>2011</v>
      </c>
      <c r="D1286" s="19">
        <v>6</v>
      </c>
      <c r="E1286" s="19">
        <v>0</v>
      </c>
      <c r="F1286" s="19">
        <v>0</v>
      </c>
      <c r="G1286" s="19">
        <v>0</v>
      </c>
      <c r="H1286" s="19">
        <v>0</v>
      </c>
      <c r="I1286" s="19">
        <v>0</v>
      </c>
      <c r="J1286" s="19">
        <v>0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4" t="str">
        <f>IFERROR(VLOOKUP($A1286,'Fielding Data'!$A:$H,MATCH(P$1,'Fielding Data'!$A$1:$H$1,0),0),"Other")</f>
        <v>P</v>
      </c>
      <c r="Q1286" s="14">
        <f>IFERROR(VLOOKUP($A1286,'Fielding Data'!$A:$H,MATCH(Q$1,'Fielding Data'!$A$1:$H$1,0),0),"Other")</f>
        <v>0</v>
      </c>
      <c r="R1286" s="14">
        <f>IFERROR(VLOOKUP($A1286,'Fielding Data'!$A:$H,MATCH(R$1,'Fielding Data'!$A$1:$H$1,0),0),"Other")</f>
        <v>0</v>
      </c>
      <c r="S1286" s="14">
        <f>IFERROR(VLOOKUP($A1286,'Fielding Data'!$A:$H,MATCH(S$1,'Fielding Data'!$A$1:$H$1,0),0),"Other")</f>
        <v>0</v>
      </c>
      <c r="T1286" s="14">
        <f>IFERROR(VLOOKUP($A1286,'Fielding Data'!$A:$H,MATCH(T$1,'Fielding Data'!$A$1:$H$1,0),0),"Other")</f>
        <v>0</v>
      </c>
      <c r="U1286" s="14">
        <f>SUMIFS('Fielding Data'!E:E,'Fielding Data'!$A:$A,'Hitting Data'!$A1286)</f>
        <v>0</v>
      </c>
      <c r="V1286" s="14">
        <f>SUMIFS('Fielding Data'!F:F,'Fielding Data'!$A:$A,'Hitting Data'!$A1286)</f>
        <v>0</v>
      </c>
      <c r="W1286" s="14">
        <f>SUMIFS('Fielding Data'!G:G,'Fielding Data'!$A:$A,'Hitting Data'!$A1286)</f>
        <v>0</v>
      </c>
      <c r="X1286" s="14">
        <f>SUMIFS('Fielding Data'!H:H,'Fielding Data'!$A:$A,'Hitting Data'!$A1286)</f>
        <v>0</v>
      </c>
    </row>
    <row r="1287" spans="1:24" x14ac:dyDescent="0.25">
      <c r="A1287" s="14" t="str">
        <f t="shared" si="20"/>
        <v>bushda012011</v>
      </c>
      <c r="B1287" s="19" t="s">
        <v>428</v>
      </c>
      <c r="C1287" s="19">
        <v>2011</v>
      </c>
      <c r="D1287" s="19">
        <v>17</v>
      </c>
      <c r="E1287" s="19">
        <v>0</v>
      </c>
      <c r="F1287" s="19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4" t="str">
        <f>IFERROR(VLOOKUP($A1287,'Fielding Data'!$A:$H,MATCH(P$1,'Fielding Data'!$A$1:$H$1,0),0),"Other")</f>
        <v>P</v>
      </c>
      <c r="Q1287" s="14">
        <f>IFERROR(VLOOKUP($A1287,'Fielding Data'!$A:$H,MATCH(Q$1,'Fielding Data'!$A$1:$H$1,0),0),"Other")</f>
        <v>4</v>
      </c>
      <c r="R1287" s="14">
        <f>IFERROR(VLOOKUP($A1287,'Fielding Data'!$A:$H,MATCH(R$1,'Fielding Data'!$A$1:$H$1,0),0),"Other")</f>
        <v>6</v>
      </c>
      <c r="S1287" s="14">
        <f>IFERROR(VLOOKUP($A1287,'Fielding Data'!$A:$H,MATCH(S$1,'Fielding Data'!$A$1:$H$1,0),0),"Other")</f>
        <v>0</v>
      </c>
      <c r="T1287" s="14">
        <f>IFERROR(VLOOKUP($A1287,'Fielding Data'!$A:$H,MATCH(T$1,'Fielding Data'!$A$1:$H$1,0),0),"Other")</f>
        <v>0</v>
      </c>
      <c r="U1287" s="14">
        <f>SUMIFS('Fielding Data'!E:E,'Fielding Data'!$A:$A,'Hitting Data'!$A1287)</f>
        <v>4</v>
      </c>
      <c r="V1287" s="14">
        <f>SUMIFS('Fielding Data'!F:F,'Fielding Data'!$A:$A,'Hitting Data'!$A1287)</f>
        <v>6</v>
      </c>
      <c r="W1287" s="14">
        <f>SUMIFS('Fielding Data'!G:G,'Fielding Data'!$A:$A,'Hitting Data'!$A1287)</f>
        <v>0</v>
      </c>
      <c r="X1287" s="14">
        <f>SUMIFS('Fielding Data'!H:H,'Fielding Data'!$A:$A,'Hitting Data'!$A1287)</f>
        <v>0</v>
      </c>
    </row>
    <row r="1288" spans="1:24" x14ac:dyDescent="0.25">
      <c r="A1288" s="14" t="str">
        <f t="shared" si="20"/>
        <v>buterdr012011</v>
      </c>
      <c r="B1288" s="19" t="s">
        <v>1238</v>
      </c>
      <c r="C1288" s="19">
        <v>2011</v>
      </c>
      <c r="D1288" s="19">
        <v>93</v>
      </c>
      <c r="E1288" s="19">
        <v>234</v>
      </c>
      <c r="F1288" s="19">
        <v>19</v>
      </c>
      <c r="G1288" s="19">
        <v>39</v>
      </c>
      <c r="H1288" s="19">
        <v>9</v>
      </c>
      <c r="I1288" s="19">
        <v>1</v>
      </c>
      <c r="J1288" s="19">
        <v>2</v>
      </c>
      <c r="K1288" s="19">
        <v>23</v>
      </c>
      <c r="L1288" s="19">
        <v>0</v>
      </c>
      <c r="M1288" s="19">
        <v>0</v>
      </c>
      <c r="N1288" s="19">
        <v>11</v>
      </c>
      <c r="O1288" s="19">
        <v>42</v>
      </c>
      <c r="P1288" s="14" t="str">
        <f>IFERROR(VLOOKUP($A1288,'Fielding Data'!$A:$H,MATCH(P$1,'Fielding Data'!$A$1:$H$1,0),0),"Other")</f>
        <v>C</v>
      </c>
      <c r="Q1288" s="14">
        <f>IFERROR(VLOOKUP($A1288,'Fielding Data'!$A:$H,MATCH(Q$1,'Fielding Data'!$A$1:$H$1,0),0),"Other")</f>
        <v>418</v>
      </c>
      <c r="R1288" s="14">
        <f>IFERROR(VLOOKUP($A1288,'Fielding Data'!$A:$H,MATCH(R$1,'Fielding Data'!$A$1:$H$1,0),0),"Other")</f>
        <v>38</v>
      </c>
      <c r="S1288" s="14">
        <f>IFERROR(VLOOKUP($A1288,'Fielding Data'!$A:$H,MATCH(S$1,'Fielding Data'!$A$1:$H$1,0),0),"Other")</f>
        <v>5</v>
      </c>
      <c r="T1288" s="14">
        <f>IFERROR(VLOOKUP($A1288,'Fielding Data'!$A:$H,MATCH(T$1,'Fielding Data'!$A$1:$H$1,0),0),"Other")</f>
        <v>3</v>
      </c>
      <c r="U1288" s="14">
        <f>SUMIFS('Fielding Data'!E:E,'Fielding Data'!$A:$A,'Hitting Data'!$A1288)</f>
        <v>418</v>
      </c>
      <c r="V1288" s="14">
        <f>SUMIFS('Fielding Data'!F:F,'Fielding Data'!$A:$A,'Hitting Data'!$A1288)</f>
        <v>38</v>
      </c>
      <c r="W1288" s="14">
        <f>SUMIFS('Fielding Data'!G:G,'Fielding Data'!$A:$A,'Hitting Data'!$A1288)</f>
        <v>5</v>
      </c>
      <c r="X1288" s="14">
        <f>SUMIFS('Fielding Data'!H:H,'Fielding Data'!$A:$A,'Hitting Data'!$A1288)</f>
        <v>3</v>
      </c>
    </row>
    <row r="1289" spans="1:24" x14ac:dyDescent="0.25">
      <c r="A1289" s="14" t="str">
        <f t="shared" si="20"/>
        <v>butlebi032011</v>
      </c>
      <c r="B1289" s="19" t="s">
        <v>768</v>
      </c>
      <c r="C1289" s="19">
        <v>2011</v>
      </c>
      <c r="D1289" s="19">
        <v>159</v>
      </c>
      <c r="E1289" s="19">
        <v>597</v>
      </c>
      <c r="F1289" s="19">
        <v>74</v>
      </c>
      <c r="G1289" s="19">
        <v>174</v>
      </c>
      <c r="H1289" s="19">
        <v>44</v>
      </c>
      <c r="I1289" s="19">
        <v>0</v>
      </c>
      <c r="J1289" s="19">
        <v>19</v>
      </c>
      <c r="K1289" s="19">
        <v>95</v>
      </c>
      <c r="L1289" s="19">
        <v>2</v>
      </c>
      <c r="M1289" s="19">
        <v>1</v>
      </c>
      <c r="N1289" s="19">
        <v>66</v>
      </c>
      <c r="O1289" s="19">
        <v>95</v>
      </c>
      <c r="P1289" s="14" t="str">
        <f>IFERROR(VLOOKUP($A1289,'Fielding Data'!$A:$H,MATCH(P$1,'Fielding Data'!$A$1:$H$1,0),0),"Other")</f>
        <v>1B</v>
      </c>
      <c r="Q1289" s="14">
        <f>IFERROR(VLOOKUP($A1289,'Fielding Data'!$A:$H,MATCH(Q$1,'Fielding Data'!$A$1:$H$1,0),0),"Other")</f>
        <v>86</v>
      </c>
      <c r="R1289" s="14">
        <f>IFERROR(VLOOKUP($A1289,'Fielding Data'!$A:$H,MATCH(R$1,'Fielding Data'!$A$1:$H$1,0),0),"Other")</f>
        <v>8</v>
      </c>
      <c r="S1289" s="14">
        <f>IFERROR(VLOOKUP($A1289,'Fielding Data'!$A:$H,MATCH(S$1,'Fielding Data'!$A$1:$H$1,0),0),"Other")</f>
        <v>0</v>
      </c>
      <c r="T1289" s="14">
        <f>IFERROR(VLOOKUP($A1289,'Fielding Data'!$A:$H,MATCH(T$1,'Fielding Data'!$A$1:$H$1,0),0),"Other")</f>
        <v>10</v>
      </c>
      <c r="U1289" s="14">
        <f>SUMIFS('Fielding Data'!E:E,'Fielding Data'!$A:$A,'Hitting Data'!$A1289)</f>
        <v>86</v>
      </c>
      <c r="V1289" s="14">
        <f>SUMIFS('Fielding Data'!F:F,'Fielding Data'!$A:$A,'Hitting Data'!$A1289)</f>
        <v>8</v>
      </c>
      <c r="W1289" s="14">
        <f>SUMIFS('Fielding Data'!G:G,'Fielding Data'!$A:$A,'Hitting Data'!$A1289)</f>
        <v>0</v>
      </c>
      <c r="X1289" s="14">
        <f>SUMIFS('Fielding Data'!H:H,'Fielding Data'!$A:$A,'Hitting Data'!$A1289)</f>
        <v>10</v>
      </c>
    </row>
    <row r="1290" spans="1:24" x14ac:dyDescent="0.25">
      <c r="A1290" s="14" t="str">
        <f t="shared" si="20"/>
        <v>byrdati012011</v>
      </c>
      <c r="B1290" s="19" t="s">
        <v>67</v>
      </c>
      <c r="C1290" s="19">
        <v>2011</v>
      </c>
      <c r="D1290" s="19">
        <v>72</v>
      </c>
      <c r="E1290" s="19">
        <v>0</v>
      </c>
      <c r="F1290" s="19">
        <v>0</v>
      </c>
      <c r="G1290" s="19">
        <v>0</v>
      </c>
      <c r="H1290" s="19">
        <v>0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4" t="str">
        <f>IFERROR(VLOOKUP($A1290,'Fielding Data'!$A:$H,MATCH(P$1,'Fielding Data'!$A$1:$H$1,0),0),"Other")</f>
        <v>P</v>
      </c>
      <c r="Q1290" s="14">
        <f>IFERROR(VLOOKUP($A1290,'Fielding Data'!$A:$H,MATCH(Q$1,'Fielding Data'!$A$1:$H$1,0),0),"Other")</f>
        <v>1</v>
      </c>
      <c r="R1290" s="14">
        <f>IFERROR(VLOOKUP($A1290,'Fielding Data'!$A:$H,MATCH(R$1,'Fielding Data'!$A$1:$H$1,0),0),"Other")</f>
        <v>4</v>
      </c>
      <c r="S1290" s="14">
        <f>IFERROR(VLOOKUP($A1290,'Fielding Data'!$A:$H,MATCH(S$1,'Fielding Data'!$A$1:$H$1,0),0),"Other")</f>
        <v>0</v>
      </c>
      <c r="T1290" s="14">
        <f>IFERROR(VLOOKUP($A1290,'Fielding Data'!$A:$H,MATCH(T$1,'Fielding Data'!$A$1:$H$1,0),0),"Other")</f>
        <v>0</v>
      </c>
      <c r="U1290" s="14">
        <f>SUMIFS('Fielding Data'!E:E,'Fielding Data'!$A:$A,'Hitting Data'!$A1290)</f>
        <v>1</v>
      </c>
      <c r="V1290" s="14">
        <f>SUMIFS('Fielding Data'!F:F,'Fielding Data'!$A:$A,'Hitting Data'!$A1290)</f>
        <v>4</v>
      </c>
      <c r="W1290" s="14">
        <f>SUMIFS('Fielding Data'!G:G,'Fielding Data'!$A:$A,'Hitting Data'!$A1290)</f>
        <v>0</v>
      </c>
      <c r="X1290" s="14">
        <f>SUMIFS('Fielding Data'!H:H,'Fielding Data'!$A:$A,'Hitting Data'!$A1290)</f>
        <v>0</v>
      </c>
    </row>
    <row r="1291" spans="1:24" x14ac:dyDescent="0.25">
      <c r="A1291" s="14" t="str">
        <f t="shared" si="20"/>
        <v>byrdma012011</v>
      </c>
      <c r="B1291" s="19" t="s">
        <v>291</v>
      </c>
      <c r="C1291" s="19">
        <v>2011</v>
      </c>
      <c r="D1291" s="19">
        <v>119</v>
      </c>
      <c r="E1291" s="19">
        <v>446</v>
      </c>
      <c r="F1291" s="19">
        <v>51</v>
      </c>
      <c r="G1291" s="19">
        <v>123</v>
      </c>
      <c r="H1291" s="19">
        <v>22</v>
      </c>
      <c r="I1291" s="19">
        <v>2</v>
      </c>
      <c r="J1291" s="19">
        <v>9</v>
      </c>
      <c r="K1291" s="19">
        <v>35</v>
      </c>
      <c r="L1291" s="19">
        <v>3</v>
      </c>
      <c r="M1291" s="19">
        <v>2</v>
      </c>
      <c r="N1291" s="19">
        <v>25</v>
      </c>
      <c r="O1291" s="19">
        <v>78</v>
      </c>
      <c r="P1291" s="14" t="str">
        <f>IFERROR(VLOOKUP($A1291,'Fielding Data'!$A:$H,MATCH(P$1,'Fielding Data'!$A$1:$H$1,0),0),"Other")</f>
        <v>CF</v>
      </c>
      <c r="Q1291" s="14">
        <f>IFERROR(VLOOKUP($A1291,'Fielding Data'!$A:$H,MATCH(Q$1,'Fielding Data'!$A$1:$H$1,0),0),"Other")</f>
        <v>0</v>
      </c>
      <c r="R1291" s="14">
        <f>IFERROR(VLOOKUP($A1291,'Fielding Data'!$A:$H,MATCH(R$1,'Fielding Data'!$A$1:$H$1,0),0),"Other")</f>
        <v>0</v>
      </c>
      <c r="S1291" s="14">
        <f>IFERROR(VLOOKUP($A1291,'Fielding Data'!$A:$H,MATCH(S$1,'Fielding Data'!$A$1:$H$1,0),0),"Other")</f>
        <v>0</v>
      </c>
      <c r="T1291" s="14">
        <f>IFERROR(VLOOKUP($A1291,'Fielding Data'!$A:$H,MATCH(T$1,'Fielding Data'!$A$1:$H$1,0),0),"Other")</f>
        <v>0</v>
      </c>
      <c r="U1291" s="14">
        <f>SUMIFS('Fielding Data'!E:E,'Fielding Data'!$A:$A,'Hitting Data'!$A1291)</f>
        <v>273</v>
      </c>
      <c r="V1291" s="14">
        <f>SUMIFS('Fielding Data'!F:F,'Fielding Data'!$A:$A,'Hitting Data'!$A1291)</f>
        <v>8</v>
      </c>
      <c r="W1291" s="14">
        <f>SUMIFS('Fielding Data'!G:G,'Fielding Data'!$A:$A,'Hitting Data'!$A1291)</f>
        <v>3</v>
      </c>
      <c r="X1291" s="14">
        <f>SUMIFS('Fielding Data'!H:H,'Fielding Data'!$A:$A,'Hitting Data'!$A1291)</f>
        <v>3</v>
      </c>
    </row>
    <row r="1292" spans="1:24" x14ac:dyDescent="0.25">
      <c r="A1292" s="14" t="str">
        <f t="shared" si="20"/>
        <v>cabreas012011</v>
      </c>
      <c r="B1292" s="19" t="s">
        <v>769</v>
      </c>
      <c r="C1292" s="19">
        <v>2011</v>
      </c>
      <c r="D1292" s="19">
        <v>151</v>
      </c>
      <c r="E1292" s="19">
        <v>604</v>
      </c>
      <c r="F1292" s="19">
        <v>87</v>
      </c>
      <c r="G1292" s="19">
        <v>165</v>
      </c>
      <c r="H1292" s="19">
        <v>32</v>
      </c>
      <c r="I1292" s="19">
        <v>3</v>
      </c>
      <c r="J1292" s="19">
        <v>25</v>
      </c>
      <c r="K1292" s="19">
        <v>92</v>
      </c>
      <c r="L1292" s="19">
        <v>17</v>
      </c>
      <c r="M1292" s="19">
        <v>5</v>
      </c>
      <c r="N1292" s="19">
        <v>44</v>
      </c>
      <c r="O1292" s="19">
        <v>119</v>
      </c>
      <c r="P1292" s="14" t="str">
        <f>IFERROR(VLOOKUP($A1292,'Fielding Data'!$A:$H,MATCH(P$1,'Fielding Data'!$A$1:$H$1,0),0),"Other")</f>
        <v>SS</v>
      </c>
      <c r="Q1292" s="14">
        <f>IFERROR(VLOOKUP($A1292,'Fielding Data'!$A:$H,MATCH(Q$1,'Fielding Data'!$A$1:$H$1,0),0),"Other")</f>
        <v>216</v>
      </c>
      <c r="R1292" s="14">
        <f>IFERROR(VLOOKUP($A1292,'Fielding Data'!$A:$H,MATCH(R$1,'Fielding Data'!$A$1:$H$1,0),0),"Other")</f>
        <v>386</v>
      </c>
      <c r="S1292" s="14">
        <f>IFERROR(VLOOKUP($A1292,'Fielding Data'!$A:$H,MATCH(S$1,'Fielding Data'!$A$1:$H$1,0),0),"Other")</f>
        <v>15</v>
      </c>
      <c r="T1292" s="14">
        <f>IFERROR(VLOOKUP($A1292,'Fielding Data'!$A:$H,MATCH(T$1,'Fielding Data'!$A$1:$H$1,0),0),"Other")</f>
        <v>78</v>
      </c>
      <c r="U1292" s="14">
        <f>SUMIFS('Fielding Data'!E:E,'Fielding Data'!$A:$A,'Hitting Data'!$A1292)</f>
        <v>216</v>
      </c>
      <c r="V1292" s="14">
        <f>SUMIFS('Fielding Data'!F:F,'Fielding Data'!$A:$A,'Hitting Data'!$A1292)</f>
        <v>386</v>
      </c>
      <c r="W1292" s="14">
        <f>SUMIFS('Fielding Data'!G:G,'Fielding Data'!$A:$A,'Hitting Data'!$A1292)</f>
        <v>15</v>
      </c>
      <c r="X1292" s="14">
        <f>SUMIFS('Fielding Data'!H:H,'Fielding Data'!$A:$A,'Hitting Data'!$A1292)</f>
        <v>78</v>
      </c>
    </row>
    <row r="1293" spans="1:24" x14ac:dyDescent="0.25">
      <c r="A1293" s="14" t="str">
        <f t="shared" si="20"/>
        <v>cabreev012011</v>
      </c>
      <c r="B1293" s="19" t="s">
        <v>1060</v>
      </c>
      <c r="C1293" s="19">
        <v>2011</v>
      </c>
      <c r="D1293" s="19">
        <v>2</v>
      </c>
      <c r="E1293" s="19">
        <v>8</v>
      </c>
      <c r="F1293" s="19">
        <v>1</v>
      </c>
      <c r="G1293" s="19">
        <v>1</v>
      </c>
      <c r="H1293" s="19">
        <v>0</v>
      </c>
      <c r="I1293" s="19">
        <v>0</v>
      </c>
      <c r="J1293" s="19">
        <v>0</v>
      </c>
      <c r="K1293" s="19">
        <v>0</v>
      </c>
      <c r="L1293" s="19">
        <v>2</v>
      </c>
      <c r="M1293" s="19">
        <v>0</v>
      </c>
      <c r="N1293" s="19">
        <v>1</v>
      </c>
      <c r="O1293" s="19">
        <v>3</v>
      </c>
      <c r="P1293" s="14" t="str">
        <f>IFERROR(VLOOKUP($A1293,'Fielding Data'!$A:$H,MATCH(P$1,'Fielding Data'!$A$1:$H$1,0),0),"Other")</f>
        <v>SS</v>
      </c>
      <c r="Q1293" s="14">
        <f>IFERROR(VLOOKUP($A1293,'Fielding Data'!$A:$H,MATCH(Q$1,'Fielding Data'!$A$1:$H$1,0),0),"Other")</f>
        <v>4</v>
      </c>
      <c r="R1293" s="14">
        <f>IFERROR(VLOOKUP($A1293,'Fielding Data'!$A:$H,MATCH(R$1,'Fielding Data'!$A$1:$H$1,0),0),"Other")</f>
        <v>5</v>
      </c>
      <c r="S1293" s="14">
        <f>IFERROR(VLOOKUP($A1293,'Fielding Data'!$A:$H,MATCH(S$1,'Fielding Data'!$A$1:$H$1,0),0),"Other")</f>
        <v>0</v>
      </c>
      <c r="T1293" s="14">
        <f>IFERROR(VLOOKUP($A1293,'Fielding Data'!$A:$H,MATCH(T$1,'Fielding Data'!$A$1:$H$1,0),0),"Other")</f>
        <v>0</v>
      </c>
      <c r="U1293" s="14">
        <f>SUMIFS('Fielding Data'!E:E,'Fielding Data'!$A:$A,'Hitting Data'!$A1293)</f>
        <v>4</v>
      </c>
      <c r="V1293" s="14">
        <f>SUMIFS('Fielding Data'!F:F,'Fielding Data'!$A:$A,'Hitting Data'!$A1293)</f>
        <v>5</v>
      </c>
      <c r="W1293" s="14">
        <f>SUMIFS('Fielding Data'!G:G,'Fielding Data'!$A:$A,'Hitting Data'!$A1293)</f>
        <v>0</v>
      </c>
      <c r="X1293" s="14">
        <f>SUMIFS('Fielding Data'!H:H,'Fielding Data'!$A:$A,'Hitting Data'!$A1293)</f>
        <v>0</v>
      </c>
    </row>
    <row r="1294" spans="1:24" x14ac:dyDescent="0.25">
      <c r="A1294" s="14" t="str">
        <f t="shared" si="20"/>
        <v>cabreme012011</v>
      </c>
      <c r="B1294" s="19" t="s">
        <v>523</v>
      </c>
      <c r="C1294" s="19">
        <v>2011</v>
      </c>
      <c r="D1294" s="19">
        <v>155</v>
      </c>
      <c r="E1294" s="19">
        <v>658</v>
      </c>
      <c r="F1294" s="19">
        <v>102</v>
      </c>
      <c r="G1294" s="19">
        <v>201</v>
      </c>
      <c r="H1294" s="19">
        <v>44</v>
      </c>
      <c r="I1294" s="19">
        <v>5</v>
      </c>
      <c r="J1294" s="19">
        <v>18</v>
      </c>
      <c r="K1294" s="19">
        <v>87</v>
      </c>
      <c r="L1294" s="19">
        <v>20</v>
      </c>
      <c r="M1294" s="19">
        <v>10</v>
      </c>
      <c r="N1294" s="19">
        <v>35</v>
      </c>
      <c r="O1294" s="19">
        <v>94</v>
      </c>
      <c r="P1294" s="14" t="str">
        <f>IFERROR(VLOOKUP($A1294,'Fielding Data'!$A:$H,MATCH(P$1,'Fielding Data'!$A$1:$H$1,0),0),"Other")</f>
        <v>CF</v>
      </c>
      <c r="Q1294" s="14">
        <f>IFERROR(VLOOKUP($A1294,'Fielding Data'!$A:$H,MATCH(Q$1,'Fielding Data'!$A$1:$H$1,0),0),"Other")</f>
        <v>0</v>
      </c>
      <c r="R1294" s="14">
        <f>IFERROR(VLOOKUP($A1294,'Fielding Data'!$A:$H,MATCH(R$1,'Fielding Data'!$A$1:$H$1,0),0),"Other")</f>
        <v>0</v>
      </c>
      <c r="S1294" s="14">
        <f>IFERROR(VLOOKUP($A1294,'Fielding Data'!$A:$H,MATCH(S$1,'Fielding Data'!$A$1:$H$1,0),0),"Other")</f>
        <v>0</v>
      </c>
      <c r="T1294" s="14">
        <f>IFERROR(VLOOKUP($A1294,'Fielding Data'!$A:$H,MATCH(T$1,'Fielding Data'!$A$1:$H$1,0),0),"Other")</f>
        <v>0</v>
      </c>
      <c r="U1294" s="14">
        <f>SUMIFS('Fielding Data'!E:E,'Fielding Data'!$A:$A,'Hitting Data'!$A1294)</f>
        <v>331</v>
      </c>
      <c r="V1294" s="14">
        <f>SUMIFS('Fielding Data'!F:F,'Fielding Data'!$A:$A,'Hitting Data'!$A1294)</f>
        <v>13</v>
      </c>
      <c r="W1294" s="14">
        <f>SUMIFS('Fielding Data'!G:G,'Fielding Data'!$A:$A,'Hitting Data'!$A1294)</f>
        <v>3</v>
      </c>
      <c r="X1294" s="14">
        <f>SUMIFS('Fielding Data'!H:H,'Fielding Data'!$A:$A,'Hitting Data'!$A1294)</f>
        <v>7</v>
      </c>
    </row>
    <row r="1295" spans="1:24" x14ac:dyDescent="0.25">
      <c r="A1295" s="14" t="str">
        <f t="shared" si="20"/>
        <v>cabremi012011</v>
      </c>
      <c r="B1295" s="19" t="s">
        <v>358</v>
      </c>
      <c r="C1295" s="19">
        <v>2011</v>
      </c>
      <c r="D1295" s="19">
        <v>161</v>
      </c>
      <c r="E1295" s="19">
        <v>572</v>
      </c>
      <c r="F1295" s="19">
        <v>111</v>
      </c>
      <c r="G1295" s="19">
        <v>197</v>
      </c>
      <c r="H1295" s="19">
        <v>48</v>
      </c>
      <c r="I1295" s="19">
        <v>0</v>
      </c>
      <c r="J1295" s="19">
        <v>30</v>
      </c>
      <c r="K1295" s="19">
        <v>105</v>
      </c>
      <c r="L1295" s="19">
        <v>2</v>
      </c>
      <c r="M1295" s="19">
        <v>1</v>
      </c>
      <c r="N1295" s="19">
        <v>108</v>
      </c>
      <c r="O1295" s="19">
        <v>89</v>
      </c>
      <c r="P1295" s="14" t="str">
        <f>IFERROR(VLOOKUP($A1295,'Fielding Data'!$A:$H,MATCH(P$1,'Fielding Data'!$A$1:$H$1,0),0),"Other")</f>
        <v>1B</v>
      </c>
      <c r="Q1295" s="14">
        <f>IFERROR(VLOOKUP($A1295,'Fielding Data'!$A:$H,MATCH(Q$1,'Fielding Data'!$A$1:$H$1,0),0),"Other")</f>
        <v>1263</v>
      </c>
      <c r="R1295" s="14">
        <f>IFERROR(VLOOKUP($A1295,'Fielding Data'!$A:$H,MATCH(R$1,'Fielding Data'!$A$1:$H$1,0),0),"Other")</f>
        <v>103</v>
      </c>
      <c r="S1295" s="14">
        <f>IFERROR(VLOOKUP($A1295,'Fielding Data'!$A:$H,MATCH(S$1,'Fielding Data'!$A$1:$H$1,0),0),"Other")</f>
        <v>13</v>
      </c>
      <c r="T1295" s="14">
        <f>IFERROR(VLOOKUP($A1295,'Fielding Data'!$A:$H,MATCH(T$1,'Fielding Data'!$A$1:$H$1,0),0),"Other")</f>
        <v>117</v>
      </c>
      <c r="U1295" s="14">
        <f>SUMIFS('Fielding Data'!E:E,'Fielding Data'!$A:$A,'Hitting Data'!$A1295)</f>
        <v>1263</v>
      </c>
      <c r="V1295" s="14">
        <f>SUMIFS('Fielding Data'!F:F,'Fielding Data'!$A:$A,'Hitting Data'!$A1295)</f>
        <v>103</v>
      </c>
      <c r="W1295" s="14">
        <f>SUMIFS('Fielding Data'!G:G,'Fielding Data'!$A:$A,'Hitting Data'!$A1295)</f>
        <v>13</v>
      </c>
      <c r="X1295" s="14">
        <f>SUMIFS('Fielding Data'!H:H,'Fielding Data'!$A:$A,'Hitting Data'!$A1295)</f>
        <v>117</v>
      </c>
    </row>
    <row r="1296" spans="1:24" x14ac:dyDescent="0.25">
      <c r="A1296" s="14" t="str">
        <f t="shared" si="20"/>
        <v>cahiltr012011</v>
      </c>
      <c r="B1296" s="19" t="s">
        <v>1061</v>
      </c>
      <c r="C1296" s="19">
        <v>2011</v>
      </c>
      <c r="D1296" s="19">
        <v>34</v>
      </c>
      <c r="E1296" s="19">
        <v>5</v>
      </c>
      <c r="F1296" s="19">
        <v>0</v>
      </c>
      <c r="G1296" s="19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0</v>
      </c>
      <c r="M1296" s="19">
        <v>0</v>
      </c>
      <c r="N1296" s="19">
        <v>0</v>
      </c>
      <c r="O1296" s="19">
        <v>2</v>
      </c>
      <c r="P1296" s="14" t="str">
        <f>IFERROR(VLOOKUP($A1296,'Fielding Data'!$A:$H,MATCH(P$1,'Fielding Data'!$A$1:$H$1,0),0),"Other")</f>
        <v>P</v>
      </c>
      <c r="Q1296" s="14">
        <f>IFERROR(VLOOKUP($A1296,'Fielding Data'!$A:$H,MATCH(Q$1,'Fielding Data'!$A$1:$H$1,0),0),"Other")</f>
        <v>12</v>
      </c>
      <c r="R1296" s="14">
        <f>IFERROR(VLOOKUP($A1296,'Fielding Data'!$A:$H,MATCH(R$1,'Fielding Data'!$A$1:$H$1,0),0),"Other")</f>
        <v>32</v>
      </c>
      <c r="S1296" s="14">
        <f>IFERROR(VLOOKUP($A1296,'Fielding Data'!$A:$H,MATCH(S$1,'Fielding Data'!$A$1:$H$1,0),0),"Other")</f>
        <v>1</v>
      </c>
      <c r="T1296" s="14">
        <f>IFERROR(VLOOKUP($A1296,'Fielding Data'!$A:$H,MATCH(T$1,'Fielding Data'!$A$1:$H$1,0),0),"Other")</f>
        <v>1</v>
      </c>
      <c r="U1296" s="14">
        <f>SUMIFS('Fielding Data'!E:E,'Fielding Data'!$A:$A,'Hitting Data'!$A1296)</f>
        <v>12</v>
      </c>
      <c r="V1296" s="14">
        <f>SUMIFS('Fielding Data'!F:F,'Fielding Data'!$A:$A,'Hitting Data'!$A1296)</f>
        <v>32</v>
      </c>
      <c r="W1296" s="14">
        <f>SUMIFS('Fielding Data'!G:G,'Fielding Data'!$A:$A,'Hitting Data'!$A1296)</f>
        <v>1</v>
      </c>
      <c r="X1296" s="14">
        <f>SUMIFS('Fielding Data'!H:H,'Fielding Data'!$A:$A,'Hitting Data'!$A1296)</f>
        <v>1</v>
      </c>
    </row>
    <row r="1297" spans="1:24" x14ac:dyDescent="0.25">
      <c r="A1297" s="14" t="str">
        <f t="shared" si="20"/>
        <v>cainlo012011</v>
      </c>
      <c r="B1297" s="19" t="s">
        <v>1239</v>
      </c>
      <c r="C1297" s="19">
        <v>2011</v>
      </c>
      <c r="D1297" s="19">
        <v>6</v>
      </c>
      <c r="E1297" s="19">
        <v>22</v>
      </c>
      <c r="F1297" s="19">
        <v>4</v>
      </c>
      <c r="G1297" s="19">
        <v>6</v>
      </c>
      <c r="H1297" s="19">
        <v>1</v>
      </c>
      <c r="I1297" s="19">
        <v>0</v>
      </c>
      <c r="J1297" s="19">
        <v>0</v>
      </c>
      <c r="K1297" s="19">
        <v>1</v>
      </c>
      <c r="L1297" s="19">
        <v>0</v>
      </c>
      <c r="M1297" s="19">
        <v>0</v>
      </c>
      <c r="N1297" s="19">
        <v>1</v>
      </c>
      <c r="O1297" s="19">
        <v>4</v>
      </c>
      <c r="P1297" s="14" t="str">
        <f>IFERROR(VLOOKUP($A1297,'Fielding Data'!$A:$H,MATCH(P$1,'Fielding Data'!$A$1:$H$1,0),0),"Other")</f>
        <v>CF</v>
      </c>
      <c r="Q1297" s="14">
        <f>IFERROR(VLOOKUP($A1297,'Fielding Data'!$A:$H,MATCH(Q$1,'Fielding Data'!$A$1:$H$1,0),0),"Other")</f>
        <v>0</v>
      </c>
      <c r="R1297" s="14">
        <f>IFERROR(VLOOKUP($A1297,'Fielding Data'!$A:$H,MATCH(R$1,'Fielding Data'!$A$1:$H$1,0),0),"Other")</f>
        <v>0</v>
      </c>
      <c r="S1297" s="14">
        <f>IFERROR(VLOOKUP($A1297,'Fielding Data'!$A:$H,MATCH(S$1,'Fielding Data'!$A$1:$H$1,0),0),"Other")</f>
        <v>0</v>
      </c>
      <c r="T1297" s="14">
        <f>IFERROR(VLOOKUP($A1297,'Fielding Data'!$A:$H,MATCH(T$1,'Fielding Data'!$A$1:$H$1,0),0),"Other")</f>
        <v>0</v>
      </c>
      <c r="U1297" s="14">
        <f>SUMIFS('Fielding Data'!E:E,'Fielding Data'!$A:$A,'Hitting Data'!$A1297)</f>
        <v>7</v>
      </c>
      <c r="V1297" s="14">
        <f>SUMIFS('Fielding Data'!F:F,'Fielding Data'!$A:$A,'Hitting Data'!$A1297)</f>
        <v>0</v>
      </c>
      <c r="W1297" s="14">
        <f>SUMIFS('Fielding Data'!G:G,'Fielding Data'!$A:$A,'Hitting Data'!$A1297)</f>
        <v>0</v>
      </c>
      <c r="X1297" s="14">
        <f>SUMIFS('Fielding Data'!H:H,'Fielding Data'!$A:$A,'Hitting Data'!$A1297)</f>
        <v>0</v>
      </c>
    </row>
    <row r="1298" spans="1:24" x14ac:dyDescent="0.25">
      <c r="A1298" s="14" t="str">
        <f t="shared" si="20"/>
        <v>cainma012011</v>
      </c>
      <c r="B1298" s="19" t="s">
        <v>524</v>
      </c>
      <c r="C1298" s="19">
        <v>2011</v>
      </c>
      <c r="D1298" s="19">
        <v>35</v>
      </c>
      <c r="E1298" s="19">
        <v>66</v>
      </c>
      <c r="F1298" s="19">
        <v>5</v>
      </c>
      <c r="G1298" s="19">
        <v>9</v>
      </c>
      <c r="H1298" s="19">
        <v>1</v>
      </c>
      <c r="I1298" s="19">
        <v>0</v>
      </c>
      <c r="J1298" s="19">
        <v>1</v>
      </c>
      <c r="K1298" s="19">
        <v>6</v>
      </c>
      <c r="L1298" s="19">
        <v>0</v>
      </c>
      <c r="M1298" s="19">
        <v>0</v>
      </c>
      <c r="N1298" s="19">
        <v>3</v>
      </c>
      <c r="O1298" s="19">
        <v>30</v>
      </c>
      <c r="P1298" s="14" t="str">
        <f>IFERROR(VLOOKUP($A1298,'Fielding Data'!$A:$H,MATCH(P$1,'Fielding Data'!$A$1:$H$1,0),0),"Other")</f>
        <v>P</v>
      </c>
      <c r="Q1298" s="14">
        <f>IFERROR(VLOOKUP($A1298,'Fielding Data'!$A:$H,MATCH(Q$1,'Fielding Data'!$A$1:$H$1,0),0),"Other")</f>
        <v>14</v>
      </c>
      <c r="R1298" s="14">
        <f>IFERROR(VLOOKUP($A1298,'Fielding Data'!$A:$H,MATCH(R$1,'Fielding Data'!$A$1:$H$1,0),0),"Other")</f>
        <v>23</v>
      </c>
      <c r="S1298" s="14">
        <f>IFERROR(VLOOKUP($A1298,'Fielding Data'!$A:$H,MATCH(S$1,'Fielding Data'!$A$1:$H$1,0),0),"Other")</f>
        <v>3</v>
      </c>
      <c r="T1298" s="14">
        <f>IFERROR(VLOOKUP($A1298,'Fielding Data'!$A:$H,MATCH(T$1,'Fielding Data'!$A$1:$H$1,0),0),"Other")</f>
        <v>0</v>
      </c>
      <c r="U1298" s="14">
        <f>SUMIFS('Fielding Data'!E:E,'Fielding Data'!$A:$A,'Hitting Data'!$A1298)</f>
        <v>14</v>
      </c>
      <c r="V1298" s="14">
        <f>SUMIFS('Fielding Data'!F:F,'Fielding Data'!$A:$A,'Hitting Data'!$A1298)</f>
        <v>23</v>
      </c>
      <c r="W1298" s="14">
        <f>SUMIFS('Fielding Data'!G:G,'Fielding Data'!$A:$A,'Hitting Data'!$A1298)</f>
        <v>3</v>
      </c>
      <c r="X1298" s="14">
        <f>SUMIFS('Fielding Data'!H:H,'Fielding Data'!$A:$A,'Hitting Data'!$A1298)</f>
        <v>0</v>
      </c>
    </row>
    <row r="1299" spans="1:24" x14ac:dyDescent="0.25">
      <c r="A1299" s="14" t="str">
        <f t="shared" si="20"/>
        <v>cairomi012011</v>
      </c>
      <c r="B1299" s="19" t="s">
        <v>70</v>
      </c>
      <c r="C1299" s="19">
        <v>2011</v>
      </c>
      <c r="D1299" s="19">
        <v>102</v>
      </c>
      <c r="E1299" s="19">
        <v>245</v>
      </c>
      <c r="F1299" s="19">
        <v>33</v>
      </c>
      <c r="G1299" s="19">
        <v>65</v>
      </c>
      <c r="H1299" s="19">
        <v>8</v>
      </c>
      <c r="I1299" s="19">
        <v>2</v>
      </c>
      <c r="J1299" s="19">
        <v>8</v>
      </c>
      <c r="K1299" s="19">
        <v>33</v>
      </c>
      <c r="L1299" s="19">
        <v>3</v>
      </c>
      <c r="M1299" s="19">
        <v>4</v>
      </c>
      <c r="N1299" s="19">
        <v>18</v>
      </c>
      <c r="O1299" s="19">
        <v>36</v>
      </c>
      <c r="P1299" s="14" t="str">
        <f>IFERROR(VLOOKUP($A1299,'Fielding Data'!$A:$H,MATCH(P$1,'Fielding Data'!$A$1:$H$1,0),0),"Other")</f>
        <v>1B</v>
      </c>
      <c r="Q1299" s="14">
        <f>IFERROR(VLOOKUP($A1299,'Fielding Data'!$A:$H,MATCH(Q$1,'Fielding Data'!$A$1:$H$1,0),0),"Other")</f>
        <v>11</v>
      </c>
      <c r="R1299" s="14">
        <f>IFERROR(VLOOKUP($A1299,'Fielding Data'!$A:$H,MATCH(R$1,'Fielding Data'!$A$1:$H$1,0),0),"Other")</f>
        <v>0</v>
      </c>
      <c r="S1299" s="14">
        <f>IFERROR(VLOOKUP($A1299,'Fielding Data'!$A:$H,MATCH(S$1,'Fielding Data'!$A$1:$H$1,0),0),"Other")</f>
        <v>0</v>
      </c>
      <c r="T1299" s="14">
        <f>IFERROR(VLOOKUP($A1299,'Fielding Data'!$A:$H,MATCH(T$1,'Fielding Data'!$A$1:$H$1,0),0),"Other")</f>
        <v>0</v>
      </c>
      <c r="U1299" s="14">
        <f>SUMIFS('Fielding Data'!E:E,'Fielding Data'!$A:$A,'Hitting Data'!$A1299)</f>
        <v>52</v>
      </c>
      <c r="V1299" s="14">
        <f>SUMIFS('Fielding Data'!F:F,'Fielding Data'!$A:$A,'Hitting Data'!$A1299)</f>
        <v>138</v>
      </c>
      <c r="W1299" s="14">
        <f>SUMIFS('Fielding Data'!G:G,'Fielding Data'!$A:$A,'Hitting Data'!$A1299)</f>
        <v>4</v>
      </c>
      <c r="X1299" s="14">
        <f>SUMIFS('Fielding Data'!H:H,'Fielding Data'!$A:$A,'Hitting Data'!$A1299)</f>
        <v>19</v>
      </c>
    </row>
    <row r="1300" spans="1:24" x14ac:dyDescent="0.25">
      <c r="A1300" s="14" t="str">
        <f t="shared" si="20"/>
        <v>callaal012011</v>
      </c>
      <c r="B1300" s="19" t="s">
        <v>634</v>
      </c>
      <c r="C1300" s="19">
        <v>2011</v>
      </c>
      <c r="D1300" s="19">
        <v>141</v>
      </c>
      <c r="E1300" s="19">
        <v>475</v>
      </c>
      <c r="F1300" s="19">
        <v>54</v>
      </c>
      <c r="G1300" s="19">
        <v>137</v>
      </c>
      <c r="H1300" s="19">
        <v>23</v>
      </c>
      <c r="I1300" s="19">
        <v>0</v>
      </c>
      <c r="J1300" s="19">
        <v>6</v>
      </c>
      <c r="K1300" s="19">
        <v>46</v>
      </c>
      <c r="L1300" s="19">
        <v>8</v>
      </c>
      <c r="M1300" s="19">
        <v>1</v>
      </c>
      <c r="N1300" s="19">
        <v>58</v>
      </c>
      <c r="O1300" s="19">
        <v>48</v>
      </c>
      <c r="P1300" s="14" t="str">
        <f>IFERROR(VLOOKUP($A1300,'Fielding Data'!$A:$H,MATCH(P$1,'Fielding Data'!$A$1:$H$1,0),0),"Other")</f>
        <v>3B</v>
      </c>
      <c r="Q1300" s="14">
        <f>IFERROR(VLOOKUP($A1300,'Fielding Data'!$A:$H,MATCH(Q$1,'Fielding Data'!$A$1:$H$1,0),0),"Other")</f>
        <v>95</v>
      </c>
      <c r="R1300" s="14">
        <f>IFERROR(VLOOKUP($A1300,'Fielding Data'!$A:$H,MATCH(R$1,'Fielding Data'!$A$1:$H$1,0),0),"Other")</f>
        <v>255</v>
      </c>
      <c r="S1300" s="14">
        <f>IFERROR(VLOOKUP($A1300,'Fielding Data'!$A:$H,MATCH(S$1,'Fielding Data'!$A$1:$H$1,0),0),"Other")</f>
        <v>15</v>
      </c>
      <c r="T1300" s="14">
        <f>IFERROR(VLOOKUP($A1300,'Fielding Data'!$A:$H,MATCH(T$1,'Fielding Data'!$A$1:$H$1,0),0),"Other")</f>
        <v>27</v>
      </c>
      <c r="U1300" s="14">
        <f>SUMIFS('Fielding Data'!E:E,'Fielding Data'!$A:$A,'Hitting Data'!$A1300)</f>
        <v>95</v>
      </c>
      <c r="V1300" s="14">
        <f>SUMIFS('Fielding Data'!F:F,'Fielding Data'!$A:$A,'Hitting Data'!$A1300)</f>
        <v>255</v>
      </c>
      <c r="W1300" s="14">
        <f>SUMIFS('Fielding Data'!G:G,'Fielding Data'!$A:$A,'Hitting Data'!$A1300)</f>
        <v>15</v>
      </c>
      <c r="X1300" s="14">
        <f>SUMIFS('Fielding Data'!H:H,'Fielding Data'!$A:$A,'Hitting Data'!$A1300)</f>
        <v>27</v>
      </c>
    </row>
    <row r="1301" spans="1:24" x14ac:dyDescent="0.25">
      <c r="A1301" s="14" t="str">
        <f t="shared" si="20"/>
        <v>campato012011</v>
      </c>
      <c r="B1301" s="19" t="s">
        <v>1445</v>
      </c>
      <c r="C1301" s="19">
        <v>2011</v>
      </c>
      <c r="D1301" s="19">
        <v>95</v>
      </c>
      <c r="E1301" s="19">
        <v>143</v>
      </c>
      <c r="F1301" s="19">
        <v>24</v>
      </c>
      <c r="G1301" s="19">
        <v>37</v>
      </c>
      <c r="H1301" s="19">
        <v>3</v>
      </c>
      <c r="I1301" s="19">
        <v>0</v>
      </c>
      <c r="J1301" s="19">
        <v>1</v>
      </c>
      <c r="K1301" s="19">
        <v>6</v>
      </c>
      <c r="L1301" s="19">
        <v>24</v>
      </c>
      <c r="M1301" s="19">
        <v>2</v>
      </c>
      <c r="N1301" s="19">
        <v>8</v>
      </c>
      <c r="O1301" s="19">
        <v>30</v>
      </c>
      <c r="P1301" s="14" t="str">
        <f>IFERROR(VLOOKUP($A1301,'Fielding Data'!$A:$H,MATCH(P$1,'Fielding Data'!$A$1:$H$1,0),0),"Other")</f>
        <v>CF</v>
      </c>
      <c r="Q1301" s="14">
        <f>IFERROR(VLOOKUP($A1301,'Fielding Data'!$A:$H,MATCH(Q$1,'Fielding Data'!$A$1:$H$1,0),0),"Other")</f>
        <v>0</v>
      </c>
      <c r="R1301" s="14">
        <f>IFERROR(VLOOKUP($A1301,'Fielding Data'!$A:$H,MATCH(R$1,'Fielding Data'!$A$1:$H$1,0),0),"Other")</f>
        <v>0</v>
      </c>
      <c r="S1301" s="14">
        <f>IFERROR(VLOOKUP($A1301,'Fielding Data'!$A:$H,MATCH(S$1,'Fielding Data'!$A$1:$H$1,0),0),"Other")</f>
        <v>0</v>
      </c>
      <c r="T1301" s="14">
        <f>IFERROR(VLOOKUP($A1301,'Fielding Data'!$A:$H,MATCH(T$1,'Fielding Data'!$A$1:$H$1,0),0),"Other")</f>
        <v>0</v>
      </c>
      <c r="U1301" s="14">
        <f>SUMIFS('Fielding Data'!E:E,'Fielding Data'!$A:$A,'Hitting Data'!$A1301)</f>
        <v>85</v>
      </c>
      <c r="V1301" s="14">
        <f>SUMIFS('Fielding Data'!F:F,'Fielding Data'!$A:$A,'Hitting Data'!$A1301)</f>
        <v>1</v>
      </c>
      <c r="W1301" s="14">
        <f>SUMIFS('Fielding Data'!G:G,'Fielding Data'!$A:$A,'Hitting Data'!$A1301)</f>
        <v>1</v>
      </c>
      <c r="X1301" s="14">
        <f>SUMIFS('Fielding Data'!H:H,'Fielding Data'!$A:$A,'Hitting Data'!$A1301)</f>
        <v>0</v>
      </c>
    </row>
    <row r="1302" spans="1:24" x14ac:dyDescent="0.25">
      <c r="A1302" s="14" t="str">
        <f t="shared" si="20"/>
        <v>campsh012011</v>
      </c>
      <c r="B1302" s="19" t="s">
        <v>430</v>
      </c>
      <c r="C1302" s="19">
        <v>2011</v>
      </c>
      <c r="D1302" s="19">
        <v>67</v>
      </c>
      <c r="E1302" s="19">
        <v>0</v>
      </c>
      <c r="F1302" s="19">
        <v>0</v>
      </c>
      <c r="G1302" s="19">
        <v>0</v>
      </c>
      <c r="H1302" s="19">
        <v>0</v>
      </c>
      <c r="I1302" s="19">
        <v>0</v>
      </c>
      <c r="J1302" s="19">
        <v>0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4" t="str">
        <f>IFERROR(VLOOKUP($A1302,'Fielding Data'!$A:$H,MATCH(P$1,'Fielding Data'!$A$1:$H$1,0),0),"Other")</f>
        <v>P</v>
      </c>
      <c r="Q1302" s="14">
        <f>IFERROR(VLOOKUP($A1302,'Fielding Data'!$A:$H,MATCH(Q$1,'Fielding Data'!$A$1:$H$1,0),0),"Other")</f>
        <v>6</v>
      </c>
      <c r="R1302" s="14">
        <f>IFERROR(VLOOKUP($A1302,'Fielding Data'!$A:$H,MATCH(R$1,'Fielding Data'!$A$1:$H$1,0),0),"Other")</f>
        <v>17</v>
      </c>
      <c r="S1302" s="14">
        <f>IFERROR(VLOOKUP($A1302,'Fielding Data'!$A:$H,MATCH(S$1,'Fielding Data'!$A$1:$H$1,0),0),"Other")</f>
        <v>1</v>
      </c>
      <c r="T1302" s="14">
        <f>IFERROR(VLOOKUP($A1302,'Fielding Data'!$A:$H,MATCH(T$1,'Fielding Data'!$A$1:$H$1,0),0),"Other")</f>
        <v>2</v>
      </c>
      <c r="U1302" s="14">
        <f>SUMIFS('Fielding Data'!E:E,'Fielding Data'!$A:$A,'Hitting Data'!$A1302)</f>
        <v>6</v>
      </c>
      <c r="V1302" s="14">
        <f>SUMIFS('Fielding Data'!F:F,'Fielding Data'!$A:$A,'Hitting Data'!$A1302)</f>
        <v>17</v>
      </c>
      <c r="W1302" s="14">
        <f>SUMIFS('Fielding Data'!G:G,'Fielding Data'!$A:$A,'Hitting Data'!$A1302)</f>
        <v>1</v>
      </c>
      <c r="X1302" s="14">
        <f>SUMIFS('Fielding Data'!H:H,'Fielding Data'!$A:$A,'Hitting Data'!$A1302)</f>
        <v>2</v>
      </c>
    </row>
    <row r="1303" spans="1:24" x14ac:dyDescent="0.25">
      <c r="A1303" s="14" t="str">
        <f t="shared" si="20"/>
        <v>cancero012011</v>
      </c>
      <c r="B1303" s="19" t="s">
        <v>895</v>
      </c>
      <c r="C1303" s="19">
        <v>2011</v>
      </c>
      <c r="D1303" s="19">
        <v>2</v>
      </c>
      <c r="E1303" s="19">
        <v>6</v>
      </c>
      <c r="F1303" s="19">
        <v>0</v>
      </c>
      <c r="G1303" s="19">
        <v>0</v>
      </c>
      <c r="H1303" s="19">
        <v>0</v>
      </c>
      <c r="I1303" s="19">
        <v>0</v>
      </c>
      <c r="J1303" s="19">
        <v>0</v>
      </c>
      <c r="K1303" s="19">
        <v>0</v>
      </c>
      <c r="L1303" s="19">
        <v>0</v>
      </c>
      <c r="M1303" s="19">
        <v>0</v>
      </c>
      <c r="N1303" s="19">
        <v>1</v>
      </c>
      <c r="O1303" s="19">
        <v>4</v>
      </c>
      <c r="P1303" s="14" t="str">
        <f>IFERROR(VLOOKUP($A1303,'Fielding Data'!$A:$H,MATCH(P$1,'Fielding Data'!$A$1:$H$1,0),0),"Other")</f>
        <v>C</v>
      </c>
      <c r="Q1303" s="14">
        <f>IFERROR(VLOOKUP($A1303,'Fielding Data'!$A:$H,MATCH(Q$1,'Fielding Data'!$A$1:$H$1,0),0),"Other")</f>
        <v>14</v>
      </c>
      <c r="R1303" s="14">
        <f>IFERROR(VLOOKUP($A1303,'Fielding Data'!$A:$H,MATCH(R$1,'Fielding Data'!$A$1:$H$1,0),0),"Other")</f>
        <v>0</v>
      </c>
      <c r="S1303" s="14">
        <f>IFERROR(VLOOKUP($A1303,'Fielding Data'!$A:$H,MATCH(S$1,'Fielding Data'!$A$1:$H$1,0),0),"Other")</f>
        <v>0</v>
      </c>
      <c r="T1303" s="14">
        <f>IFERROR(VLOOKUP($A1303,'Fielding Data'!$A:$H,MATCH(T$1,'Fielding Data'!$A$1:$H$1,0),0),"Other")</f>
        <v>0</v>
      </c>
      <c r="U1303" s="14">
        <f>SUMIFS('Fielding Data'!E:E,'Fielding Data'!$A:$A,'Hitting Data'!$A1303)</f>
        <v>14</v>
      </c>
      <c r="V1303" s="14">
        <f>SUMIFS('Fielding Data'!F:F,'Fielding Data'!$A:$A,'Hitting Data'!$A1303)</f>
        <v>0</v>
      </c>
      <c r="W1303" s="14">
        <f>SUMIFS('Fielding Data'!G:G,'Fielding Data'!$A:$A,'Hitting Data'!$A1303)</f>
        <v>0</v>
      </c>
      <c r="X1303" s="14">
        <f>SUMIFS('Fielding Data'!H:H,'Fielding Data'!$A:$A,'Hitting Data'!$A1303)</f>
        <v>0</v>
      </c>
    </row>
    <row r="1304" spans="1:24" x14ac:dyDescent="0.25">
      <c r="A1304" s="14" t="str">
        <f t="shared" si="20"/>
        <v>canoro012011</v>
      </c>
      <c r="B1304" s="19" t="s">
        <v>525</v>
      </c>
      <c r="C1304" s="19">
        <v>2011</v>
      </c>
      <c r="D1304" s="19">
        <v>159</v>
      </c>
      <c r="E1304" s="19">
        <v>623</v>
      </c>
      <c r="F1304" s="19">
        <v>104</v>
      </c>
      <c r="G1304" s="19">
        <v>188</v>
      </c>
      <c r="H1304" s="19">
        <v>46</v>
      </c>
      <c r="I1304" s="19">
        <v>7</v>
      </c>
      <c r="J1304" s="19">
        <v>28</v>
      </c>
      <c r="K1304" s="19">
        <v>118</v>
      </c>
      <c r="L1304" s="19">
        <v>8</v>
      </c>
      <c r="M1304" s="19">
        <v>2</v>
      </c>
      <c r="N1304" s="19">
        <v>38</v>
      </c>
      <c r="O1304" s="19">
        <v>96</v>
      </c>
      <c r="P1304" s="14" t="str">
        <f>IFERROR(VLOOKUP($A1304,'Fielding Data'!$A:$H,MATCH(P$1,'Fielding Data'!$A$1:$H$1,0),0),"Other")</f>
        <v>2B</v>
      </c>
      <c r="Q1304" s="14">
        <f>IFERROR(VLOOKUP($A1304,'Fielding Data'!$A:$H,MATCH(Q$1,'Fielding Data'!$A$1:$H$1,0),0),"Other")</f>
        <v>323</v>
      </c>
      <c r="R1304" s="14">
        <f>IFERROR(VLOOKUP($A1304,'Fielding Data'!$A:$H,MATCH(R$1,'Fielding Data'!$A$1:$H$1,0),0),"Other")</f>
        <v>444</v>
      </c>
      <c r="S1304" s="14">
        <f>IFERROR(VLOOKUP($A1304,'Fielding Data'!$A:$H,MATCH(S$1,'Fielding Data'!$A$1:$H$1,0),0),"Other")</f>
        <v>10</v>
      </c>
      <c r="T1304" s="14">
        <f>IFERROR(VLOOKUP($A1304,'Fielding Data'!$A:$H,MATCH(T$1,'Fielding Data'!$A$1:$H$1,0),0),"Other")</f>
        <v>97</v>
      </c>
      <c r="U1304" s="14">
        <f>SUMIFS('Fielding Data'!E:E,'Fielding Data'!$A:$A,'Hitting Data'!$A1304)</f>
        <v>323</v>
      </c>
      <c r="V1304" s="14">
        <f>SUMIFS('Fielding Data'!F:F,'Fielding Data'!$A:$A,'Hitting Data'!$A1304)</f>
        <v>444</v>
      </c>
      <c r="W1304" s="14">
        <f>SUMIFS('Fielding Data'!G:G,'Fielding Data'!$A:$A,'Hitting Data'!$A1304)</f>
        <v>10</v>
      </c>
      <c r="X1304" s="14">
        <f>SUMIFS('Fielding Data'!H:H,'Fielding Data'!$A:$A,'Hitting Data'!$A1304)</f>
        <v>97</v>
      </c>
    </row>
    <row r="1305" spans="1:24" x14ac:dyDescent="0.25">
      <c r="A1305" s="14" t="str">
        <f t="shared" si="20"/>
        <v>cantujo012011</v>
      </c>
      <c r="B1305" s="19" t="s">
        <v>431</v>
      </c>
      <c r="C1305" s="19">
        <v>2011</v>
      </c>
      <c r="D1305" s="19">
        <v>57</v>
      </c>
      <c r="E1305" s="19">
        <v>144</v>
      </c>
      <c r="F1305" s="19">
        <v>8</v>
      </c>
      <c r="G1305" s="19">
        <v>28</v>
      </c>
      <c r="H1305" s="19">
        <v>4</v>
      </c>
      <c r="I1305" s="19">
        <v>0</v>
      </c>
      <c r="J1305" s="19">
        <v>3</v>
      </c>
      <c r="K1305" s="19">
        <v>16</v>
      </c>
      <c r="L1305" s="19">
        <v>0</v>
      </c>
      <c r="M1305" s="19">
        <v>0</v>
      </c>
      <c r="N1305" s="19">
        <v>7</v>
      </c>
      <c r="O1305" s="19">
        <v>28</v>
      </c>
      <c r="P1305" s="14" t="str">
        <f>IFERROR(VLOOKUP($A1305,'Fielding Data'!$A:$H,MATCH(P$1,'Fielding Data'!$A$1:$H$1,0),0),"Other")</f>
        <v>1B</v>
      </c>
      <c r="Q1305" s="14">
        <f>IFERROR(VLOOKUP($A1305,'Fielding Data'!$A:$H,MATCH(Q$1,'Fielding Data'!$A$1:$H$1,0),0),"Other")</f>
        <v>198</v>
      </c>
      <c r="R1305" s="14">
        <f>IFERROR(VLOOKUP($A1305,'Fielding Data'!$A:$H,MATCH(R$1,'Fielding Data'!$A$1:$H$1,0),0),"Other")</f>
        <v>8</v>
      </c>
      <c r="S1305" s="14">
        <f>IFERROR(VLOOKUP($A1305,'Fielding Data'!$A:$H,MATCH(S$1,'Fielding Data'!$A$1:$H$1,0),0),"Other")</f>
        <v>2</v>
      </c>
      <c r="T1305" s="14">
        <f>IFERROR(VLOOKUP($A1305,'Fielding Data'!$A:$H,MATCH(T$1,'Fielding Data'!$A$1:$H$1,0),0),"Other")</f>
        <v>10</v>
      </c>
      <c r="U1305" s="14">
        <f>SUMIFS('Fielding Data'!E:E,'Fielding Data'!$A:$A,'Hitting Data'!$A1305)</f>
        <v>203</v>
      </c>
      <c r="V1305" s="14">
        <f>SUMIFS('Fielding Data'!F:F,'Fielding Data'!$A:$A,'Hitting Data'!$A1305)</f>
        <v>22</v>
      </c>
      <c r="W1305" s="14">
        <f>SUMIFS('Fielding Data'!G:G,'Fielding Data'!$A:$A,'Hitting Data'!$A1305)</f>
        <v>3</v>
      </c>
      <c r="X1305" s="14">
        <f>SUMIFS('Fielding Data'!H:H,'Fielding Data'!$A:$A,'Hitting Data'!$A1305)</f>
        <v>11</v>
      </c>
    </row>
    <row r="1306" spans="1:24" x14ac:dyDescent="0.25">
      <c r="A1306" s="14" t="str">
        <f t="shared" si="20"/>
        <v>canzlru012011</v>
      </c>
      <c r="B1306" s="19" t="s">
        <v>1446</v>
      </c>
      <c r="C1306" s="19">
        <v>2011</v>
      </c>
      <c r="D1306" s="19">
        <v>3</v>
      </c>
      <c r="E1306" s="19">
        <v>3</v>
      </c>
      <c r="F1306" s="19">
        <v>0</v>
      </c>
      <c r="G1306" s="19">
        <v>1</v>
      </c>
      <c r="H1306" s="19">
        <v>0</v>
      </c>
      <c r="I1306" s="19">
        <v>0</v>
      </c>
      <c r="J1306" s="19">
        <v>0</v>
      </c>
      <c r="K1306" s="19">
        <v>1</v>
      </c>
      <c r="L1306" s="19">
        <v>0</v>
      </c>
      <c r="M1306" s="19">
        <v>0</v>
      </c>
      <c r="N1306" s="19">
        <v>1</v>
      </c>
      <c r="O1306" s="19">
        <v>1</v>
      </c>
      <c r="P1306" s="14" t="str">
        <f>IFERROR(VLOOKUP($A1306,'Fielding Data'!$A:$H,MATCH(P$1,'Fielding Data'!$A$1:$H$1,0),0),"Other")</f>
        <v>Other</v>
      </c>
      <c r="Q1306" s="14" t="str">
        <f>IFERROR(VLOOKUP($A1306,'Fielding Data'!$A:$H,MATCH(Q$1,'Fielding Data'!$A$1:$H$1,0),0),"Other")</f>
        <v>Other</v>
      </c>
      <c r="R1306" s="14" t="str">
        <f>IFERROR(VLOOKUP($A1306,'Fielding Data'!$A:$H,MATCH(R$1,'Fielding Data'!$A$1:$H$1,0),0),"Other")</f>
        <v>Other</v>
      </c>
      <c r="S1306" s="14" t="str">
        <f>IFERROR(VLOOKUP($A1306,'Fielding Data'!$A:$H,MATCH(S$1,'Fielding Data'!$A$1:$H$1,0),0),"Other")</f>
        <v>Other</v>
      </c>
      <c r="T1306" s="14" t="str">
        <f>IFERROR(VLOOKUP($A1306,'Fielding Data'!$A:$H,MATCH(T$1,'Fielding Data'!$A$1:$H$1,0),0),"Other")</f>
        <v>Other</v>
      </c>
      <c r="U1306" s="14">
        <f>SUMIFS('Fielding Data'!E:E,'Fielding Data'!$A:$A,'Hitting Data'!$A1306)</f>
        <v>0</v>
      </c>
      <c r="V1306" s="14">
        <f>SUMIFS('Fielding Data'!F:F,'Fielding Data'!$A:$A,'Hitting Data'!$A1306)</f>
        <v>0</v>
      </c>
      <c r="W1306" s="14">
        <f>SUMIFS('Fielding Data'!G:G,'Fielding Data'!$A:$A,'Hitting Data'!$A1306)</f>
        <v>0</v>
      </c>
      <c r="X1306" s="14">
        <f>SUMIFS('Fielding Data'!H:H,'Fielding Data'!$A:$A,'Hitting Data'!$A1306)</f>
        <v>0</v>
      </c>
    </row>
    <row r="1307" spans="1:24" x14ac:dyDescent="0.25">
      <c r="A1307" s="14" t="str">
        <f t="shared" si="20"/>
        <v>cappsma012011</v>
      </c>
      <c r="B1307" s="19" t="s">
        <v>526</v>
      </c>
      <c r="C1307" s="19">
        <v>2011</v>
      </c>
      <c r="D1307" s="19">
        <v>69</v>
      </c>
      <c r="E1307" s="19">
        <v>0</v>
      </c>
      <c r="F1307" s="19">
        <v>0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4" t="str">
        <f>IFERROR(VLOOKUP($A1307,'Fielding Data'!$A:$H,MATCH(P$1,'Fielding Data'!$A$1:$H$1,0),0),"Other")</f>
        <v>P</v>
      </c>
      <c r="Q1307" s="14">
        <f>IFERROR(VLOOKUP($A1307,'Fielding Data'!$A:$H,MATCH(Q$1,'Fielding Data'!$A$1:$H$1,0),0),"Other")</f>
        <v>3</v>
      </c>
      <c r="R1307" s="14">
        <f>IFERROR(VLOOKUP($A1307,'Fielding Data'!$A:$H,MATCH(R$1,'Fielding Data'!$A$1:$H$1,0),0),"Other")</f>
        <v>12</v>
      </c>
      <c r="S1307" s="14">
        <f>IFERROR(VLOOKUP($A1307,'Fielding Data'!$A:$H,MATCH(S$1,'Fielding Data'!$A$1:$H$1,0),0),"Other")</f>
        <v>0</v>
      </c>
      <c r="T1307" s="14">
        <f>IFERROR(VLOOKUP($A1307,'Fielding Data'!$A:$H,MATCH(T$1,'Fielding Data'!$A$1:$H$1,0),0),"Other")</f>
        <v>0</v>
      </c>
      <c r="U1307" s="14">
        <f>SUMIFS('Fielding Data'!E:E,'Fielding Data'!$A:$A,'Hitting Data'!$A1307)</f>
        <v>3</v>
      </c>
      <c r="V1307" s="14">
        <f>SUMIFS('Fielding Data'!F:F,'Fielding Data'!$A:$A,'Hitting Data'!$A1307)</f>
        <v>12</v>
      </c>
      <c r="W1307" s="14">
        <f>SUMIFS('Fielding Data'!G:G,'Fielding Data'!$A:$A,'Hitting Data'!$A1307)</f>
        <v>0</v>
      </c>
      <c r="X1307" s="14">
        <f>SUMIFS('Fielding Data'!H:H,'Fielding Data'!$A:$A,'Hitting Data'!$A1307)</f>
        <v>0</v>
      </c>
    </row>
    <row r="1308" spans="1:24" x14ac:dyDescent="0.25">
      <c r="A1308" s="14" t="str">
        <f t="shared" si="20"/>
        <v>capuach012011</v>
      </c>
      <c r="B1308" s="19" t="s">
        <v>359</v>
      </c>
      <c r="C1308" s="19">
        <v>2011</v>
      </c>
      <c r="D1308" s="19">
        <v>36</v>
      </c>
      <c r="E1308" s="19">
        <v>56</v>
      </c>
      <c r="F1308" s="19">
        <v>2</v>
      </c>
      <c r="G1308" s="19">
        <v>4</v>
      </c>
      <c r="H1308" s="19">
        <v>2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33</v>
      </c>
      <c r="P1308" s="14" t="str">
        <f>IFERROR(VLOOKUP($A1308,'Fielding Data'!$A:$H,MATCH(P$1,'Fielding Data'!$A$1:$H$1,0),0),"Other")</f>
        <v>P</v>
      </c>
      <c r="Q1308" s="14">
        <f>IFERROR(VLOOKUP($A1308,'Fielding Data'!$A:$H,MATCH(Q$1,'Fielding Data'!$A$1:$H$1,0),0),"Other")</f>
        <v>7</v>
      </c>
      <c r="R1308" s="14">
        <f>IFERROR(VLOOKUP($A1308,'Fielding Data'!$A:$H,MATCH(R$1,'Fielding Data'!$A$1:$H$1,0),0),"Other")</f>
        <v>28</v>
      </c>
      <c r="S1308" s="14">
        <f>IFERROR(VLOOKUP($A1308,'Fielding Data'!$A:$H,MATCH(S$1,'Fielding Data'!$A$1:$H$1,0),0),"Other")</f>
        <v>0</v>
      </c>
      <c r="T1308" s="14">
        <f>IFERROR(VLOOKUP($A1308,'Fielding Data'!$A:$H,MATCH(T$1,'Fielding Data'!$A$1:$H$1,0),0),"Other")</f>
        <v>2</v>
      </c>
      <c r="U1308" s="14">
        <f>SUMIFS('Fielding Data'!E:E,'Fielding Data'!$A:$A,'Hitting Data'!$A1308)</f>
        <v>7</v>
      </c>
      <c r="V1308" s="14">
        <f>SUMIFS('Fielding Data'!F:F,'Fielding Data'!$A:$A,'Hitting Data'!$A1308)</f>
        <v>28</v>
      </c>
      <c r="W1308" s="14">
        <f>SUMIFS('Fielding Data'!G:G,'Fielding Data'!$A:$A,'Hitting Data'!$A1308)</f>
        <v>0</v>
      </c>
      <c r="X1308" s="14">
        <f>SUMIFS('Fielding Data'!H:H,'Fielding Data'!$A:$A,'Hitting Data'!$A1308)</f>
        <v>2</v>
      </c>
    </row>
    <row r="1309" spans="1:24" x14ac:dyDescent="0.25">
      <c r="A1309" s="14" t="str">
        <f t="shared" si="20"/>
        <v>carigan012011</v>
      </c>
      <c r="B1309" s="19" t="s">
        <v>1447</v>
      </c>
      <c r="C1309" s="19">
        <v>2011</v>
      </c>
      <c r="D1309" s="19">
        <v>6</v>
      </c>
      <c r="E1309" s="19">
        <v>0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4" t="str">
        <f>IFERROR(VLOOKUP($A1309,'Fielding Data'!$A:$H,MATCH(P$1,'Fielding Data'!$A$1:$H$1,0),0),"Other")</f>
        <v>P</v>
      </c>
      <c r="Q1309" s="14">
        <f>IFERROR(VLOOKUP($A1309,'Fielding Data'!$A:$H,MATCH(Q$1,'Fielding Data'!$A$1:$H$1,0),0),"Other")</f>
        <v>0</v>
      </c>
      <c r="R1309" s="14">
        <f>IFERROR(VLOOKUP($A1309,'Fielding Data'!$A:$H,MATCH(R$1,'Fielding Data'!$A$1:$H$1,0),0),"Other")</f>
        <v>1</v>
      </c>
      <c r="S1309" s="14">
        <f>IFERROR(VLOOKUP($A1309,'Fielding Data'!$A:$H,MATCH(S$1,'Fielding Data'!$A$1:$H$1,0),0),"Other")</f>
        <v>0</v>
      </c>
      <c r="T1309" s="14">
        <f>IFERROR(VLOOKUP($A1309,'Fielding Data'!$A:$H,MATCH(T$1,'Fielding Data'!$A$1:$H$1,0),0),"Other")</f>
        <v>0</v>
      </c>
      <c r="U1309" s="14">
        <f>SUMIFS('Fielding Data'!E:E,'Fielding Data'!$A:$A,'Hitting Data'!$A1309)</f>
        <v>0</v>
      </c>
      <c r="V1309" s="14">
        <f>SUMIFS('Fielding Data'!F:F,'Fielding Data'!$A:$A,'Hitting Data'!$A1309)</f>
        <v>1</v>
      </c>
      <c r="W1309" s="14">
        <f>SUMIFS('Fielding Data'!G:G,'Fielding Data'!$A:$A,'Hitting Data'!$A1309)</f>
        <v>0</v>
      </c>
      <c r="X1309" s="14">
        <f>SUMIFS('Fielding Data'!H:H,'Fielding Data'!$A:$A,'Hitting Data'!$A1309)</f>
        <v>0</v>
      </c>
    </row>
    <row r="1310" spans="1:24" x14ac:dyDescent="0.25">
      <c r="A1310" s="14" t="str">
        <f t="shared" si="20"/>
        <v>carlybu012011</v>
      </c>
      <c r="B1310" s="19" t="s">
        <v>72</v>
      </c>
      <c r="C1310" s="19">
        <v>2011</v>
      </c>
      <c r="D1310" s="19">
        <v>8</v>
      </c>
      <c r="E1310" s="19">
        <v>0</v>
      </c>
      <c r="F1310" s="19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4" t="str">
        <f>IFERROR(VLOOKUP($A1310,'Fielding Data'!$A:$H,MATCH(P$1,'Fielding Data'!$A$1:$H$1,0),0),"Other")</f>
        <v>P</v>
      </c>
      <c r="Q1310" s="14">
        <f>IFERROR(VLOOKUP($A1310,'Fielding Data'!$A:$H,MATCH(Q$1,'Fielding Data'!$A$1:$H$1,0),0),"Other")</f>
        <v>1</v>
      </c>
      <c r="R1310" s="14">
        <f>IFERROR(VLOOKUP($A1310,'Fielding Data'!$A:$H,MATCH(R$1,'Fielding Data'!$A$1:$H$1,0),0),"Other")</f>
        <v>0</v>
      </c>
      <c r="S1310" s="14">
        <f>IFERROR(VLOOKUP($A1310,'Fielding Data'!$A:$H,MATCH(S$1,'Fielding Data'!$A$1:$H$1,0),0),"Other")</f>
        <v>0</v>
      </c>
      <c r="T1310" s="14">
        <f>IFERROR(VLOOKUP($A1310,'Fielding Data'!$A:$H,MATCH(T$1,'Fielding Data'!$A$1:$H$1,0),0),"Other")</f>
        <v>0</v>
      </c>
      <c r="U1310" s="14">
        <f>SUMIFS('Fielding Data'!E:E,'Fielding Data'!$A:$A,'Hitting Data'!$A1310)</f>
        <v>1</v>
      </c>
      <c r="V1310" s="14">
        <f>SUMIFS('Fielding Data'!F:F,'Fielding Data'!$A:$A,'Hitting Data'!$A1310)</f>
        <v>0</v>
      </c>
      <c r="W1310" s="14">
        <f>SUMIFS('Fielding Data'!G:G,'Fielding Data'!$A:$A,'Hitting Data'!$A1310)</f>
        <v>0</v>
      </c>
      <c r="X1310" s="14">
        <f>SUMIFS('Fielding Data'!H:H,'Fielding Data'!$A:$A,'Hitting Data'!$A1310)</f>
        <v>0</v>
      </c>
    </row>
    <row r="1311" spans="1:24" x14ac:dyDescent="0.25">
      <c r="A1311" s="14" t="str">
        <f t="shared" si="20"/>
        <v>carmofa012011</v>
      </c>
      <c r="B1311" s="19" t="s">
        <v>635</v>
      </c>
      <c r="C1311" s="19">
        <v>2011</v>
      </c>
      <c r="D1311" s="19">
        <v>32</v>
      </c>
      <c r="E1311" s="19">
        <v>3</v>
      </c>
      <c r="F1311" s="19">
        <v>0</v>
      </c>
      <c r="G1311" s="19">
        <v>0</v>
      </c>
      <c r="H1311" s="19">
        <v>0</v>
      </c>
      <c r="I1311" s="19">
        <v>0</v>
      </c>
      <c r="J1311" s="19">
        <v>0</v>
      </c>
      <c r="K1311" s="19">
        <v>0</v>
      </c>
      <c r="L1311" s="19">
        <v>0</v>
      </c>
      <c r="M1311" s="19">
        <v>0</v>
      </c>
      <c r="N1311" s="19">
        <v>0</v>
      </c>
      <c r="O1311" s="19">
        <v>2</v>
      </c>
      <c r="P1311" s="14" t="str">
        <f>IFERROR(VLOOKUP($A1311,'Fielding Data'!$A:$H,MATCH(P$1,'Fielding Data'!$A$1:$H$1,0),0),"Other")</f>
        <v>P</v>
      </c>
      <c r="Q1311" s="14">
        <f>IFERROR(VLOOKUP($A1311,'Fielding Data'!$A:$H,MATCH(Q$1,'Fielding Data'!$A$1:$H$1,0),0),"Other")</f>
        <v>9</v>
      </c>
      <c r="R1311" s="14">
        <f>IFERROR(VLOOKUP($A1311,'Fielding Data'!$A:$H,MATCH(R$1,'Fielding Data'!$A$1:$H$1,0),0),"Other")</f>
        <v>29</v>
      </c>
      <c r="S1311" s="14">
        <f>IFERROR(VLOOKUP($A1311,'Fielding Data'!$A:$H,MATCH(S$1,'Fielding Data'!$A$1:$H$1,0),0),"Other")</f>
        <v>0</v>
      </c>
      <c r="T1311" s="14">
        <f>IFERROR(VLOOKUP($A1311,'Fielding Data'!$A:$H,MATCH(T$1,'Fielding Data'!$A$1:$H$1,0),0),"Other")</f>
        <v>2</v>
      </c>
      <c r="U1311" s="14">
        <f>SUMIFS('Fielding Data'!E:E,'Fielding Data'!$A:$A,'Hitting Data'!$A1311)</f>
        <v>9</v>
      </c>
      <c r="V1311" s="14">
        <f>SUMIFS('Fielding Data'!F:F,'Fielding Data'!$A:$A,'Hitting Data'!$A1311)</f>
        <v>29</v>
      </c>
      <c r="W1311" s="14">
        <f>SUMIFS('Fielding Data'!G:G,'Fielding Data'!$A:$A,'Hitting Data'!$A1311)</f>
        <v>0</v>
      </c>
      <c r="X1311" s="14">
        <f>SUMIFS('Fielding Data'!H:H,'Fielding Data'!$A:$A,'Hitting Data'!$A1311)</f>
        <v>2</v>
      </c>
    </row>
    <row r="1312" spans="1:24" x14ac:dyDescent="0.25">
      <c r="A1312" s="14" t="str">
        <f t="shared" si="20"/>
        <v>carpech012011</v>
      </c>
      <c r="B1312" s="19" t="s">
        <v>73</v>
      </c>
      <c r="C1312" s="19">
        <v>2011</v>
      </c>
      <c r="D1312" s="19">
        <v>34</v>
      </c>
      <c r="E1312" s="19">
        <v>71</v>
      </c>
      <c r="F1312" s="19">
        <v>2</v>
      </c>
      <c r="G1312" s="19">
        <v>11</v>
      </c>
      <c r="H1312" s="19">
        <v>3</v>
      </c>
      <c r="I1312" s="19">
        <v>0</v>
      </c>
      <c r="J1312" s="19">
        <v>0</v>
      </c>
      <c r="K1312" s="19">
        <v>5</v>
      </c>
      <c r="L1312" s="19">
        <v>0</v>
      </c>
      <c r="M1312" s="19">
        <v>0</v>
      </c>
      <c r="N1312" s="19">
        <v>2</v>
      </c>
      <c r="O1312" s="19">
        <v>25</v>
      </c>
      <c r="P1312" s="14" t="str">
        <f>IFERROR(VLOOKUP($A1312,'Fielding Data'!$A:$H,MATCH(P$1,'Fielding Data'!$A$1:$H$1,0),0),"Other")</f>
        <v>P</v>
      </c>
      <c r="Q1312" s="14">
        <f>IFERROR(VLOOKUP($A1312,'Fielding Data'!$A:$H,MATCH(Q$1,'Fielding Data'!$A$1:$H$1,0),0),"Other")</f>
        <v>28</v>
      </c>
      <c r="R1312" s="14">
        <f>IFERROR(VLOOKUP($A1312,'Fielding Data'!$A:$H,MATCH(R$1,'Fielding Data'!$A$1:$H$1,0),0),"Other")</f>
        <v>23</v>
      </c>
      <c r="S1312" s="14">
        <f>IFERROR(VLOOKUP($A1312,'Fielding Data'!$A:$H,MATCH(S$1,'Fielding Data'!$A$1:$H$1,0),0),"Other")</f>
        <v>3</v>
      </c>
      <c r="T1312" s="14">
        <f>IFERROR(VLOOKUP($A1312,'Fielding Data'!$A:$H,MATCH(T$1,'Fielding Data'!$A$1:$H$1,0),0),"Other")</f>
        <v>3</v>
      </c>
      <c r="U1312" s="14">
        <f>SUMIFS('Fielding Data'!E:E,'Fielding Data'!$A:$A,'Hitting Data'!$A1312)</f>
        <v>28</v>
      </c>
      <c r="V1312" s="14">
        <f>SUMIFS('Fielding Data'!F:F,'Fielding Data'!$A:$A,'Hitting Data'!$A1312)</f>
        <v>23</v>
      </c>
      <c r="W1312" s="14">
        <f>SUMIFS('Fielding Data'!G:G,'Fielding Data'!$A:$A,'Hitting Data'!$A1312)</f>
        <v>3</v>
      </c>
      <c r="X1312" s="14">
        <f>SUMIFS('Fielding Data'!H:H,'Fielding Data'!$A:$A,'Hitting Data'!$A1312)</f>
        <v>3</v>
      </c>
    </row>
    <row r="1313" spans="1:24" x14ac:dyDescent="0.25">
      <c r="A1313" s="14" t="str">
        <f t="shared" si="20"/>
        <v>carpech022011</v>
      </c>
      <c r="B1313" s="19" t="s">
        <v>1448</v>
      </c>
      <c r="C1313" s="19">
        <v>2011</v>
      </c>
      <c r="D1313" s="19">
        <v>10</v>
      </c>
      <c r="E1313" s="19">
        <v>0</v>
      </c>
      <c r="F1313" s="19">
        <v>0</v>
      </c>
      <c r="G1313" s="19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4" t="str">
        <f>IFERROR(VLOOKUP($A1313,'Fielding Data'!$A:$H,MATCH(P$1,'Fielding Data'!$A$1:$H$1,0),0),"Other")</f>
        <v>P</v>
      </c>
      <c r="Q1313" s="14">
        <f>IFERROR(VLOOKUP($A1313,'Fielding Data'!$A:$H,MATCH(Q$1,'Fielding Data'!$A$1:$H$1,0),0),"Other")</f>
        <v>1</v>
      </c>
      <c r="R1313" s="14">
        <f>IFERROR(VLOOKUP($A1313,'Fielding Data'!$A:$H,MATCH(R$1,'Fielding Data'!$A$1:$H$1,0),0),"Other")</f>
        <v>1</v>
      </c>
      <c r="S1313" s="14">
        <f>IFERROR(VLOOKUP($A1313,'Fielding Data'!$A:$H,MATCH(S$1,'Fielding Data'!$A$1:$H$1,0),0),"Other")</f>
        <v>1</v>
      </c>
      <c r="T1313" s="14">
        <f>IFERROR(VLOOKUP($A1313,'Fielding Data'!$A:$H,MATCH(T$1,'Fielding Data'!$A$1:$H$1,0),0),"Other")</f>
        <v>0</v>
      </c>
      <c r="U1313" s="14">
        <f>SUMIFS('Fielding Data'!E:E,'Fielding Data'!$A:$A,'Hitting Data'!$A1313)</f>
        <v>1</v>
      </c>
      <c r="V1313" s="14">
        <f>SUMIFS('Fielding Data'!F:F,'Fielding Data'!$A:$A,'Hitting Data'!$A1313)</f>
        <v>1</v>
      </c>
      <c r="W1313" s="14">
        <f>SUMIFS('Fielding Data'!G:G,'Fielding Data'!$A:$A,'Hitting Data'!$A1313)</f>
        <v>1</v>
      </c>
      <c r="X1313" s="14">
        <f>SUMIFS('Fielding Data'!H:H,'Fielding Data'!$A:$A,'Hitting Data'!$A1313)</f>
        <v>0</v>
      </c>
    </row>
    <row r="1314" spans="1:24" x14ac:dyDescent="0.25">
      <c r="A1314" s="14" t="str">
        <f t="shared" si="20"/>
        <v>carpeda012011</v>
      </c>
      <c r="B1314" s="19" t="s">
        <v>1449</v>
      </c>
      <c r="C1314" s="19">
        <v>2011</v>
      </c>
      <c r="D1314" s="19">
        <v>34</v>
      </c>
      <c r="E1314" s="19">
        <v>0</v>
      </c>
      <c r="F1314" s="19">
        <v>0</v>
      </c>
      <c r="G1314" s="19">
        <v>0</v>
      </c>
      <c r="H1314" s="19">
        <v>0</v>
      </c>
      <c r="I1314" s="19">
        <v>0</v>
      </c>
      <c r="J1314" s="19">
        <v>0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4" t="str">
        <f>IFERROR(VLOOKUP($A1314,'Fielding Data'!$A:$H,MATCH(P$1,'Fielding Data'!$A$1:$H$1,0),0),"Other")</f>
        <v>P</v>
      </c>
      <c r="Q1314" s="14">
        <f>IFERROR(VLOOKUP($A1314,'Fielding Data'!$A:$H,MATCH(Q$1,'Fielding Data'!$A$1:$H$1,0),0),"Other")</f>
        <v>3</v>
      </c>
      <c r="R1314" s="14">
        <f>IFERROR(VLOOKUP($A1314,'Fielding Data'!$A:$H,MATCH(R$1,'Fielding Data'!$A$1:$H$1,0),0),"Other")</f>
        <v>5</v>
      </c>
      <c r="S1314" s="14">
        <f>IFERROR(VLOOKUP($A1314,'Fielding Data'!$A:$H,MATCH(S$1,'Fielding Data'!$A$1:$H$1,0),0),"Other")</f>
        <v>0</v>
      </c>
      <c r="T1314" s="14">
        <f>IFERROR(VLOOKUP($A1314,'Fielding Data'!$A:$H,MATCH(T$1,'Fielding Data'!$A$1:$H$1,0),0),"Other")</f>
        <v>1</v>
      </c>
      <c r="U1314" s="14">
        <f>SUMIFS('Fielding Data'!E:E,'Fielding Data'!$A:$A,'Hitting Data'!$A1314)</f>
        <v>3</v>
      </c>
      <c r="V1314" s="14">
        <f>SUMIFS('Fielding Data'!F:F,'Fielding Data'!$A:$A,'Hitting Data'!$A1314)</f>
        <v>5</v>
      </c>
      <c r="W1314" s="14">
        <f>SUMIFS('Fielding Data'!G:G,'Fielding Data'!$A:$A,'Hitting Data'!$A1314)</f>
        <v>0</v>
      </c>
      <c r="X1314" s="14">
        <f>SUMIFS('Fielding Data'!H:H,'Fielding Data'!$A:$A,'Hitting Data'!$A1314)</f>
        <v>1</v>
      </c>
    </row>
    <row r="1315" spans="1:24" x14ac:dyDescent="0.25">
      <c r="A1315" s="14" t="str">
        <f t="shared" si="20"/>
        <v>carpema012011</v>
      </c>
      <c r="B1315" s="19" t="s">
        <v>1450</v>
      </c>
      <c r="C1315" s="19">
        <v>2011</v>
      </c>
      <c r="D1315" s="19">
        <v>7</v>
      </c>
      <c r="E1315" s="19">
        <v>15</v>
      </c>
      <c r="F1315" s="19">
        <v>0</v>
      </c>
      <c r="G1315" s="19">
        <v>1</v>
      </c>
      <c r="H1315" s="19">
        <v>1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4</v>
      </c>
      <c r="O1315" s="19">
        <v>4</v>
      </c>
      <c r="P1315" s="14" t="str">
        <f>IFERROR(VLOOKUP($A1315,'Fielding Data'!$A:$H,MATCH(P$1,'Fielding Data'!$A$1:$H$1,0),0),"Other")</f>
        <v>3B</v>
      </c>
      <c r="Q1315" s="14">
        <f>IFERROR(VLOOKUP($A1315,'Fielding Data'!$A:$H,MATCH(Q$1,'Fielding Data'!$A$1:$H$1,0),0),"Other")</f>
        <v>1</v>
      </c>
      <c r="R1315" s="14">
        <f>IFERROR(VLOOKUP($A1315,'Fielding Data'!$A:$H,MATCH(R$1,'Fielding Data'!$A$1:$H$1,0),0),"Other")</f>
        <v>12</v>
      </c>
      <c r="S1315" s="14">
        <f>IFERROR(VLOOKUP($A1315,'Fielding Data'!$A:$H,MATCH(S$1,'Fielding Data'!$A$1:$H$1,0),0),"Other")</f>
        <v>0</v>
      </c>
      <c r="T1315" s="14">
        <f>IFERROR(VLOOKUP($A1315,'Fielding Data'!$A:$H,MATCH(T$1,'Fielding Data'!$A$1:$H$1,0),0),"Other")</f>
        <v>0</v>
      </c>
      <c r="U1315" s="14">
        <f>SUMIFS('Fielding Data'!E:E,'Fielding Data'!$A:$A,'Hitting Data'!$A1315)</f>
        <v>1</v>
      </c>
      <c r="V1315" s="14">
        <f>SUMIFS('Fielding Data'!F:F,'Fielding Data'!$A:$A,'Hitting Data'!$A1315)</f>
        <v>12</v>
      </c>
      <c r="W1315" s="14">
        <f>SUMIFS('Fielding Data'!G:G,'Fielding Data'!$A:$A,'Hitting Data'!$A1315)</f>
        <v>0</v>
      </c>
      <c r="X1315" s="14">
        <f>SUMIFS('Fielding Data'!H:H,'Fielding Data'!$A:$A,'Hitting Data'!$A1315)</f>
        <v>0</v>
      </c>
    </row>
    <row r="1316" spans="1:24" x14ac:dyDescent="0.25">
      <c r="A1316" s="14" t="str">
        <f t="shared" si="20"/>
        <v>carpmi012011</v>
      </c>
      <c r="B1316" s="19" t="s">
        <v>1063</v>
      </c>
      <c r="C1316" s="19">
        <v>2011</v>
      </c>
      <c r="D1316" s="19">
        <v>79</v>
      </c>
      <c r="E1316" s="19">
        <v>290</v>
      </c>
      <c r="F1316" s="19">
        <v>27</v>
      </c>
      <c r="G1316" s="19">
        <v>80</v>
      </c>
      <c r="H1316" s="19">
        <v>17</v>
      </c>
      <c r="I1316" s="19">
        <v>1</v>
      </c>
      <c r="J1316" s="19">
        <v>12</v>
      </c>
      <c r="K1316" s="19">
        <v>46</v>
      </c>
      <c r="L1316" s="19">
        <v>0</v>
      </c>
      <c r="M1316" s="19">
        <v>2</v>
      </c>
      <c r="N1316" s="19">
        <v>19</v>
      </c>
      <c r="O1316" s="19">
        <v>81</v>
      </c>
      <c r="P1316" s="14" t="str">
        <f>IFERROR(VLOOKUP($A1316,'Fielding Data'!$A:$H,MATCH(P$1,'Fielding Data'!$A$1:$H$1,0),0),"Other")</f>
        <v>1B</v>
      </c>
      <c r="Q1316" s="14">
        <f>IFERROR(VLOOKUP($A1316,'Fielding Data'!$A:$H,MATCH(Q$1,'Fielding Data'!$A$1:$H$1,0),0),"Other")</f>
        <v>253</v>
      </c>
      <c r="R1316" s="14">
        <f>IFERROR(VLOOKUP($A1316,'Fielding Data'!$A:$H,MATCH(R$1,'Fielding Data'!$A$1:$H$1,0),0),"Other")</f>
        <v>14</v>
      </c>
      <c r="S1316" s="14">
        <f>IFERROR(VLOOKUP($A1316,'Fielding Data'!$A:$H,MATCH(S$1,'Fielding Data'!$A$1:$H$1,0),0),"Other")</f>
        <v>2</v>
      </c>
      <c r="T1316" s="14">
        <f>IFERROR(VLOOKUP($A1316,'Fielding Data'!$A:$H,MATCH(T$1,'Fielding Data'!$A$1:$H$1,0),0),"Other")</f>
        <v>27</v>
      </c>
      <c r="U1316" s="14">
        <f>SUMIFS('Fielding Data'!E:E,'Fielding Data'!$A:$A,'Hitting Data'!$A1316)</f>
        <v>302</v>
      </c>
      <c r="V1316" s="14">
        <f>SUMIFS('Fielding Data'!F:F,'Fielding Data'!$A:$A,'Hitting Data'!$A1316)</f>
        <v>16</v>
      </c>
      <c r="W1316" s="14">
        <f>SUMIFS('Fielding Data'!G:G,'Fielding Data'!$A:$A,'Hitting Data'!$A1316)</f>
        <v>6</v>
      </c>
      <c r="X1316" s="14">
        <f>SUMIFS('Fielding Data'!H:H,'Fielding Data'!$A:$A,'Hitting Data'!$A1316)</f>
        <v>27</v>
      </c>
    </row>
    <row r="1317" spans="1:24" x14ac:dyDescent="0.25">
      <c r="A1317" s="14" t="str">
        <f t="shared" si="20"/>
        <v>carraca012011</v>
      </c>
      <c r="B1317" s="19" t="s">
        <v>1064</v>
      </c>
      <c r="C1317" s="19">
        <v>2011</v>
      </c>
      <c r="D1317" s="19">
        <v>21</v>
      </c>
      <c r="E1317" s="19">
        <v>5</v>
      </c>
      <c r="F1317" s="19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3</v>
      </c>
      <c r="P1317" s="14" t="str">
        <f>IFERROR(VLOOKUP($A1317,'Fielding Data'!$A:$H,MATCH(P$1,'Fielding Data'!$A$1:$H$1,0),0),"Other")</f>
        <v>P</v>
      </c>
      <c r="Q1317" s="14">
        <f>IFERROR(VLOOKUP($A1317,'Fielding Data'!$A:$H,MATCH(Q$1,'Fielding Data'!$A$1:$H$1,0),0),"Other")</f>
        <v>4</v>
      </c>
      <c r="R1317" s="14">
        <f>IFERROR(VLOOKUP($A1317,'Fielding Data'!$A:$H,MATCH(R$1,'Fielding Data'!$A$1:$H$1,0),0),"Other")</f>
        <v>15</v>
      </c>
      <c r="S1317" s="14">
        <f>IFERROR(VLOOKUP($A1317,'Fielding Data'!$A:$H,MATCH(S$1,'Fielding Data'!$A$1:$H$1,0),0),"Other")</f>
        <v>0</v>
      </c>
      <c r="T1317" s="14">
        <f>IFERROR(VLOOKUP($A1317,'Fielding Data'!$A:$H,MATCH(T$1,'Fielding Data'!$A$1:$H$1,0),0),"Other")</f>
        <v>0</v>
      </c>
      <c r="U1317" s="14">
        <f>SUMIFS('Fielding Data'!E:E,'Fielding Data'!$A:$A,'Hitting Data'!$A1317)</f>
        <v>4</v>
      </c>
      <c r="V1317" s="14">
        <f>SUMIFS('Fielding Data'!F:F,'Fielding Data'!$A:$A,'Hitting Data'!$A1317)</f>
        <v>15</v>
      </c>
      <c r="W1317" s="14">
        <f>SUMIFS('Fielding Data'!G:G,'Fielding Data'!$A:$A,'Hitting Data'!$A1317)</f>
        <v>0</v>
      </c>
      <c r="X1317" s="14">
        <f>SUMIFS('Fielding Data'!H:H,'Fielding Data'!$A:$A,'Hitting Data'!$A1317)</f>
        <v>0</v>
      </c>
    </row>
    <row r="1318" spans="1:24" x14ac:dyDescent="0.25">
      <c r="A1318" s="14" t="str">
        <f t="shared" si="20"/>
        <v>carradj012011</v>
      </c>
      <c r="B1318" s="19" t="s">
        <v>360</v>
      </c>
      <c r="C1318" s="19">
        <v>2011</v>
      </c>
      <c r="D1318" s="19">
        <v>42</v>
      </c>
      <c r="E1318" s="19">
        <v>0</v>
      </c>
      <c r="F1318" s="19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4" t="str">
        <f>IFERROR(VLOOKUP($A1318,'Fielding Data'!$A:$H,MATCH(P$1,'Fielding Data'!$A$1:$H$1,0),0),"Other")</f>
        <v>P</v>
      </c>
      <c r="Q1318" s="14">
        <f>IFERROR(VLOOKUP($A1318,'Fielding Data'!$A:$H,MATCH(Q$1,'Fielding Data'!$A$1:$H$1,0),0),"Other")</f>
        <v>3</v>
      </c>
      <c r="R1318" s="14">
        <f>IFERROR(VLOOKUP($A1318,'Fielding Data'!$A:$H,MATCH(R$1,'Fielding Data'!$A$1:$H$1,0),0),"Other")</f>
        <v>5</v>
      </c>
      <c r="S1318" s="14">
        <f>IFERROR(VLOOKUP($A1318,'Fielding Data'!$A:$H,MATCH(S$1,'Fielding Data'!$A$1:$H$1,0),0),"Other")</f>
        <v>1</v>
      </c>
      <c r="T1318" s="14">
        <f>IFERROR(VLOOKUP($A1318,'Fielding Data'!$A:$H,MATCH(T$1,'Fielding Data'!$A$1:$H$1,0),0),"Other")</f>
        <v>0</v>
      </c>
      <c r="U1318" s="14">
        <f>SUMIFS('Fielding Data'!E:E,'Fielding Data'!$A:$A,'Hitting Data'!$A1318)</f>
        <v>3</v>
      </c>
      <c r="V1318" s="14">
        <f>SUMIFS('Fielding Data'!F:F,'Fielding Data'!$A:$A,'Hitting Data'!$A1318)</f>
        <v>5</v>
      </c>
      <c r="W1318" s="14">
        <f>SUMIFS('Fielding Data'!G:G,'Fielding Data'!$A:$A,'Hitting Data'!$A1318)</f>
        <v>1</v>
      </c>
      <c r="X1318" s="14">
        <f>SUMIFS('Fielding Data'!H:H,'Fielding Data'!$A:$A,'Hitting Data'!$A1318)</f>
        <v>0</v>
      </c>
    </row>
    <row r="1319" spans="1:24" x14ac:dyDescent="0.25">
      <c r="A1319" s="14" t="str">
        <f t="shared" si="20"/>
        <v>carreez012011</v>
      </c>
      <c r="B1319" s="19" t="s">
        <v>1451</v>
      </c>
      <c r="C1319" s="19">
        <v>2011</v>
      </c>
      <c r="D1319" s="19">
        <v>68</v>
      </c>
      <c r="E1319" s="19">
        <v>202</v>
      </c>
      <c r="F1319" s="19">
        <v>27</v>
      </c>
      <c r="G1319" s="19">
        <v>49</v>
      </c>
      <c r="H1319" s="19">
        <v>8</v>
      </c>
      <c r="I1319" s="19">
        <v>3</v>
      </c>
      <c r="J1319" s="19">
        <v>0</v>
      </c>
      <c r="K1319" s="19">
        <v>14</v>
      </c>
      <c r="L1319" s="19">
        <v>10</v>
      </c>
      <c r="M1319" s="19">
        <v>5</v>
      </c>
      <c r="N1319" s="19">
        <v>16</v>
      </c>
      <c r="O1319" s="19">
        <v>35</v>
      </c>
      <c r="P1319" s="14" t="str">
        <f>IFERROR(VLOOKUP($A1319,'Fielding Data'!$A:$H,MATCH(P$1,'Fielding Data'!$A$1:$H$1,0),0),"Other")</f>
        <v>CF</v>
      </c>
      <c r="Q1319" s="14">
        <f>IFERROR(VLOOKUP($A1319,'Fielding Data'!$A:$H,MATCH(Q$1,'Fielding Data'!$A$1:$H$1,0),0),"Other")</f>
        <v>0</v>
      </c>
      <c r="R1319" s="14">
        <f>IFERROR(VLOOKUP($A1319,'Fielding Data'!$A:$H,MATCH(R$1,'Fielding Data'!$A$1:$H$1,0),0),"Other")</f>
        <v>0</v>
      </c>
      <c r="S1319" s="14">
        <f>IFERROR(VLOOKUP($A1319,'Fielding Data'!$A:$H,MATCH(S$1,'Fielding Data'!$A$1:$H$1,0),0),"Other")</f>
        <v>0</v>
      </c>
      <c r="T1319" s="14">
        <f>IFERROR(VLOOKUP($A1319,'Fielding Data'!$A:$H,MATCH(T$1,'Fielding Data'!$A$1:$H$1,0),0),"Other")</f>
        <v>0</v>
      </c>
      <c r="U1319" s="14">
        <f>SUMIFS('Fielding Data'!E:E,'Fielding Data'!$A:$A,'Hitting Data'!$A1319)</f>
        <v>128</v>
      </c>
      <c r="V1319" s="14">
        <f>SUMIFS('Fielding Data'!F:F,'Fielding Data'!$A:$A,'Hitting Data'!$A1319)</f>
        <v>2</v>
      </c>
      <c r="W1319" s="14">
        <f>SUMIFS('Fielding Data'!G:G,'Fielding Data'!$A:$A,'Hitting Data'!$A1319)</f>
        <v>4</v>
      </c>
      <c r="X1319" s="14">
        <f>SUMIFS('Fielding Data'!H:H,'Fielding Data'!$A:$A,'Hitting Data'!$A1319)</f>
        <v>0</v>
      </c>
    </row>
    <row r="1320" spans="1:24" x14ac:dyDescent="0.25">
      <c r="A1320" s="14" t="str">
        <f t="shared" si="20"/>
        <v>carrejo012011</v>
      </c>
      <c r="B1320" s="19" t="s">
        <v>1452</v>
      </c>
      <c r="C1320" s="19">
        <v>2011</v>
      </c>
      <c r="D1320" s="19">
        <v>11</v>
      </c>
      <c r="E1320" s="19">
        <v>0</v>
      </c>
      <c r="F1320" s="19">
        <v>0</v>
      </c>
      <c r="G1320" s="19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4" t="str">
        <f>IFERROR(VLOOKUP($A1320,'Fielding Data'!$A:$H,MATCH(P$1,'Fielding Data'!$A$1:$H$1,0),0),"Other")</f>
        <v>P</v>
      </c>
      <c r="Q1320" s="14">
        <f>IFERROR(VLOOKUP($A1320,'Fielding Data'!$A:$H,MATCH(Q$1,'Fielding Data'!$A$1:$H$1,0),0),"Other")</f>
        <v>0</v>
      </c>
      <c r="R1320" s="14">
        <f>IFERROR(VLOOKUP($A1320,'Fielding Data'!$A:$H,MATCH(R$1,'Fielding Data'!$A$1:$H$1,0),0),"Other")</f>
        <v>2</v>
      </c>
      <c r="S1320" s="14">
        <f>IFERROR(VLOOKUP($A1320,'Fielding Data'!$A:$H,MATCH(S$1,'Fielding Data'!$A$1:$H$1,0),0),"Other")</f>
        <v>0</v>
      </c>
      <c r="T1320" s="14">
        <f>IFERROR(VLOOKUP($A1320,'Fielding Data'!$A:$H,MATCH(T$1,'Fielding Data'!$A$1:$H$1,0),0),"Other")</f>
        <v>0</v>
      </c>
      <c r="U1320" s="14">
        <f>SUMIFS('Fielding Data'!E:E,'Fielding Data'!$A:$A,'Hitting Data'!$A1320)</f>
        <v>0</v>
      </c>
      <c r="V1320" s="14">
        <f>SUMIFS('Fielding Data'!F:F,'Fielding Data'!$A:$A,'Hitting Data'!$A1320)</f>
        <v>2</v>
      </c>
      <c r="W1320" s="14">
        <f>SUMIFS('Fielding Data'!G:G,'Fielding Data'!$A:$A,'Hitting Data'!$A1320)</f>
        <v>0</v>
      </c>
      <c r="X1320" s="14">
        <f>SUMIFS('Fielding Data'!H:H,'Fielding Data'!$A:$A,'Hitting Data'!$A1320)</f>
        <v>0</v>
      </c>
    </row>
    <row r="1321" spans="1:24" x14ac:dyDescent="0.25">
      <c r="A1321" s="14" t="str">
        <f t="shared" si="20"/>
        <v>carrobr012011</v>
      </c>
      <c r="B1321" s="19" t="s">
        <v>770</v>
      </c>
      <c r="C1321" s="19">
        <v>2011</v>
      </c>
      <c r="D1321" s="19">
        <v>2</v>
      </c>
      <c r="E1321" s="19">
        <v>3</v>
      </c>
      <c r="F1321" s="19">
        <v>0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19">
        <v>1</v>
      </c>
      <c r="P1321" s="14" t="str">
        <f>IFERROR(VLOOKUP($A1321,'Fielding Data'!$A:$H,MATCH(P$1,'Fielding Data'!$A$1:$H$1,0),0),"Other")</f>
        <v>OF</v>
      </c>
      <c r="Q1321" s="14">
        <f>IFERROR(VLOOKUP($A1321,'Fielding Data'!$A:$H,MATCH(Q$1,'Fielding Data'!$A$1:$H$1,0),0),"Other")</f>
        <v>3</v>
      </c>
      <c r="R1321" s="14">
        <f>IFERROR(VLOOKUP($A1321,'Fielding Data'!$A:$H,MATCH(R$1,'Fielding Data'!$A$1:$H$1,0),0),"Other")</f>
        <v>0</v>
      </c>
      <c r="S1321" s="14">
        <f>IFERROR(VLOOKUP($A1321,'Fielding Data'!$A:$H,MATCH(S$1,'Fielding Data'!$A$1:$H$1,0),0),"Other")</f>
        <v>0</v>
      </c>
      <c r="T1321" s="14">
        <f>IFERROR(VLOOKUP($A1321,'Fielding Data'!$A:$H,MATCH(T$1,'Fielding Data'!$A$1:$H$1,0),0),"Other")</f>
        <v>0</v>
      </c>
      <c r="U1321" s="14">
        <f>SUMIFS('Fielding Data'!E:E,'Fielding Data'!$A:$A,'Hitting Data'!$A1321)</f>
        <v>3</v>
      </c>
      <c r="V1321" s="14">
        <f>SUMIFS('Fielding Data'!F:F,'Fielding Data'!$A:$A,'Hitting Data'!$A1321)</f>
        <v>0</v>
      </c>
      <c r="W1321" s="14">
        <f>SUMIFS('Fielding Data'!G:G,'Fielding Data'!$A:$A,'Hitting Data'!$A1321)</f>
        <v>0</v>
      </c>
      <c r="X1321" s="14">
        <f>SUMIFS('Fielding Data'!H:H,'Fielding Data'!$A:$A,'Hitting Data'!$A1321)</f>
        <v>0</v>
      </c>
    </row>
    <row r="1322" spans="1:24" x14ac:dyDescent="0.25">
      <c r="A1322" s="14" t="str">
        <f t="shared" si="20"/>
        <v>carroja012011</v>
      </c>
      <c r="B1322" s="19" t="s">
        <v>292</v>
      </c>
      <c r="C1322" s="19">
        <v>2011</v>
      </c>
      <c r="D1322" s="19">
        <v>146</v>
      </c>
      <c r="E1322" s="19">
        <v>452</v>
      </c>
      <c r="F1322" s="19">
        <v>52</v>
      </c>
      <c r="G1322" s="19">
        <v>131</v>
      </c>
      <c r="H1322" s="19">
        <v>14</v>
      </c>
      <c r="I1322" s="19">
        <v>6</v>
      </c>
      <c r="J1322" s="19">
        <v>0</v>
      </c>
      <c r="K1322" s="19">
        <v>17</v>
      </c>
      <c r="L1322" s="19">
        <v>10</v>
      </c>
      <c r="M1322" s="19">
        <v>0</v>
      </c>
      <c r="N1322" s="19">
        <v>47</v>
      </c>
      <c r="O1322" s="19">
        <v>58</v>
      </c>
      <c r="P1322" s="14" t="str">
        <f>IFERROR(VLOOKUP($A1322,'Fielding Data'!$A:$H,MATCH(P$1,'Fielding Data'!$A$1:$H$1,0),0),"Other")</f>
        <v>2B</v>
      </c>
      <c r="Q1322" s="14">
        <f>IFERROR(VLOOKUP($A1322,'Fielding Data'!$A:$H,MATCH(Q$1,'Fielding Data'!$A$1:$H$1,0),0),"Other")</f>
        <v>91</v>
      </c>
      <c r="R1322" s="14">
        <f>IFERROR(VLOOKUP($A1322,'Fielding Data'!$A:$H,MATCH(R$1,'Fielding Data'!$A$1:$H$1,0),0),"Other")</f>
        <v>160</v>
      </c>
      <c r="S1322" s="14">
        <f>IFERROR(VLOOKUP($A1322,'Fielding Data'!$A:$H,MATCH(S$1,'Fielding Data'!$A$1:$H$1,0),0),"Other")</f>
        <v>5</v>
      </c>
      <c r="T1322" s="14">
        <f>IFERROR(VLOOKUP($A1322,'Fielding Data'!$A:$H,MATCH(T$1,'Fielding Data'!$A$1:$H$1,0),0),"Other")</f>
        <v>35</v>
      </c>
      <c r="U1322" s="14">
        <f>SUMIFS('Fielding Data'!E:E,'Fielding Data'!$A:$A,'Hitting Data'!$A1322)</f>
        <v>169</v>
      </c>
      <c r="V1322" s="14">
        <f>SUMIFS('Fielding Data'!F:F,'Fielding Data'!$A:$A,'Hitting Data'!$A1322)</f>
        <v>292</v>
      </c>
      <c r="W1322" s="14">
        <f>SUMIFS('Fielding Data'!G:G,'Fielding Data'!$A:$A,'Hitting Data'!$A1322)</f>
        <v>9</v>
      </c>
      <c r="X1322" s="14">
        <f>SUMIFS('Fielding Data'!H:H,'Fielding Data'!$A:$A,'Hitting Data'!$A1322)</f>
        <v>62</v>
      </c>
    </row>
    <row r="1323" spans="1:24" x14ac:dyDescent="0.25">
      <c r="A1323" s="14" t="str">
        <f t="shared" si="20"/>
        <v>cartech022011</v>
      </c>
      <c r="B1323" s="19" t="s">
        <v>1240</v>
      </c>
      <c r="C1323" s="19">
        <v>2011</v>
      </c>
      <c r="D1323" s="19">
        <v>15</v>
      </c>
      <c r="E1323" s="19">
        <v>44</v>
      </c>
      <c r="F1323" s="19">
        <v>2</v>
      </c>
      <c r="G1323" s="19">
        <v>6</v>
      </c>
      <c r="H1323" s="19">
        <v>0</v>
      </c>
      <c r="I1323" s="19">
        <v>0</v>
      </c>
      <c r="J1323" s="19">
        <v>0</v>
      </c>
      <c r="K1323" s="19">
        <v>0</v>
      </c>
      <c r="L1323" s="19">
        <v>0</v>
      </c>
      <c r="M1323" s="19">
        <v>0</v>
      </c>
      <c r="N1323" s="19">
        <v>2</v>
      </c>
      <c r="O1323" s="19">
        <v>20</v>
      </c>
      <c r="P1323" s="14" t="str">
        <f>IFERROR(VLOOKUP($A1323,'Fielding Data'!$A:$H,MATCH(P$1,'Fielding Data'!$A$1:$H$1,0),0),"Other")</f>
        <v>1B</v>
      </c>
      <c r="Q1323" s="14">
        <f>IFERROR(VLOOKUP($A1323,'Fielding Data'!$A:$H,MATCH(Q$1,'Fielding Data'!$A$1:$H$1,0),0),"Other")</f>
        <v>64</v>
      </c>
      <c r="R1323" s="14">
        <f>IFERROR(VLOOKUP($A1323,'Fielding Data'!$A:$H,MATCH(R$1,'Fielding Data'!$A$1:$H$1,0),0),"Other")</f>
        <v>4</v>
      </c>
      <c r="S1323" s="14">
        <f>IFERROR(VLOOKUP($A1323,'Fielding Data'!$A:$H,MATCH(S$1,'Fielding Data'!$A$1:$H$1,0),0),"Other")</f>
        <v>1</v>
      </c>
      <c r="T1323" s="14">
        <f>IFERROR(VLOOKUP($A1323,'Fielding Data'!$A:$H,MATCH(T$1,'Fielding Data'!$A$1:$H$1,0),0),"Other")</f>
        <v>5</v>
      </c>
      <c r="U1323" s="14">
        <f>SUMIFS('Fielding Data'!E:E,'Fielding Data'!$A:$A,'Hitting Data'!$A1323)</f>
        <v>64</v>
      </c>
      <c r="V1323" s="14">
        <f>SUMIFS('Fielding Data'!F:F,'Fielding Data'!$A:$A,'Hitting Data'!$A1323)</f>
        <v>4</v>
      </c>
      <c r="W1323" s="14">
        <f>SUMIFS('Fielding Data'!G:G,'Fielding Data'!$A:$A,'Hitting Data'!$A1323)</f>
        <v>1</v>
      </c>
      <c r="X1323" s="14">
        <f>SUMIFS('Fielding Data'!H:H,'Fielding Data'!$A:$A,'Hitting Data'!$A1323)</f>
        <v>5</v>
      </c>
    </row>
    <row r="1324" spans="1:24" x14ac:dyDescent="0.25">
      <c r="A1324" s="14" t="str">
        <f t="shared" si="20"/>
        <v>cashnan012011</v>
      </c>
      <c r="B1324" s="19" t="s">
        <v>1241</v>
      </c>
      <c r="C1324" s="19">
        <v>2011</v>
      </c>
      <c r="D1324" s="19">
        <v>7</v>
      </c>
      <c r="E1324" s="19">
        <v>1</v>
      </c>
      <c r="F1324" s="19">
        <v>0</v>
      </c>
      <c r="G1324" s="19">
        <v>0</v>
      </c>
      <c r="H1324" s="19">
        <v>0</v>
      </c>
      <c r="I1324" s="19">
        <v>0</v>
      </c>
      <c r="J1324" s="19">
        <v>0</v>
      </c>
      <c r="K1324" s="19">
        <v>0</v>
      </c>
      <c r="L1324" s="19">
        <v>0</v>
      </c>
      <c r="M1324" s="19">
        <v>0</v>
      </c>
      <c r="N1324" s="19">
        <v>0</v>
      </c>
      <c r="O1324" s="19">
        <v>1</v>
      </c>
      <c r="P1324" s="14" t="str">
        <f>IFERROR(VLOOKUP($A1324,'Fielding Data'!$A:$H,MATCH(P$1,'Fielding Data'!$A$1:$H$1,0),0),"Other")</f>
        <v>P</v>
      </c>
      <c r="Q1324" s="14">
        <f>IFERROR(VLOOKUP($A1324,'Fielding Data'!$A:$H,MATCH(Q$1,'Fielding Data'!$A$1:$H$1,0),0),"Other")</f>
        <v>0</v>
      </c>
      <c r="R1324" s="14">
        <f>IFERROR(VLOOKUP($A1324,'Fielding Data'!$A:$H,MATCH(R$1,'Fielding Data'!$A$1:$H$1,0),0),"Other")</f>
        <v>1</v>
      </c>
      <c r="S1324" s="14">
        <f>IFERROR(VLOOKUP($A1324,'Fielding Data'!$A:$H,MATCH(S$1,'Fielding Data'!$A$1:$H$1,0),0),"Other")</f>
        <v>0</v>
      </c>
      <c r="T1324" s="14">
        <f>IFERROR(VLOOKUP($A1324,'Fielding Data'!$A:$H,MATCH(T$1,'Fielding Data'!$A$1:$H$1,0),0),"Other")</f>
        <v>0</v>
      </c>
      <c r="U1324" s="14">
        <f>SUMIFS('Fielding Data'!E:E,'Fielding Data'!$A:$A,'Hitting Data'!$A1324)</f>
        <v>0</v>
      </c>
      <c r="V1324" s="14">
        <f>SUMIFS('Fielding Data'!F:F,'Fielding Data'!$A:$A,'Hitting Data'!$A1324)</f>
        <v>1</v>
      </c>
      <c r="W1324" s="14">
        <f>SUMIFS('Fielding Data'!G:G,'Fielding Data'!$A:$A,'Hitting Data'!$A1324)</f>
        <v>0</v>
      </c>
      <c r="X1324" s="14">
        <f>SUMIFS('Fielding Data'!H:H,'Fielding Data'!$A:$A,'Hitting Data'!$A1324)</f>
        <v>0</v>
      </c>
    </row>
    <row r="1325" spans="1:24" x14ac:dyDescent="0.25">
      <c r="A1325" s="14" t="str">
        <f t="shared" si="20"/>
        <v>casilal012011</v>
      </c>
      <c r="B1325" s="19" t="s">
        <v>636</v>
      </c>
      <c r="C1325" s="19">
        <v>2011</v>
      </c>
      <c r="D1325" s="19">
        <v>97</v>
      </c>
      <c r="E1325" s="19">
        <v>323</v>
      </c>
      <c r="F1325" s="19">
        <v>52</v>
      </c>
      <c r="G1325" s="19">
        <v>84</v>
      </c>
      <c r="H1325" s="19">
        <v>21</v>
      </c>
      <c r="I1325" s="19">
        <v>4</v>
      </c>
      <c r="J1325" s="19">
        <v>2</v>
      </c>
      <c r="K1325" s="19">
        <v>21</v>
      </c>
      <c r="L1325" s="19">
        <v>15</v>
      </c>
      <c r="M1325" s="19">
        <v>4</v>
      </c>
      <c r="N1325" s="19">
        <v>28</v>
      </c>
      <c r="O1325" s="19">
        <v>45</v>
      </c>
      <c r="P1325" s="14" t="str">
        <f>IFERROR(VLOOKUP($A1325,'Fielding Data'!$A:$H,MATCH(P$1,'Fielding Data'!$A$1:$H$1,0),0),"Other")</f>
        <v>2B</v>
      </c>
      <c r="Q1325" s="14">
        <f>IFERROR(VLOOKUP($A1325,'Fielding Data'!$A:$H,MATCH(Q$1,'Fielding Data'!$A$1:$H$1,0),0),"Other")</f>
        <v>85</v>
      </c>
      <c r="R1325" s="14">
        <f>IFERROR(VLOOKUP($A1325,'Fielding Data'!$A:$H,MATCH(R$1,'Fielding Data'!$A$1:$H$1,0),0),"Other")</f>
        <v>174</v>
      </c>
      <c r="S1325" s="14">
        <f>IFERROR(VLOOKUP($A1325,'Fielding Data'!$A:$H,MATCH(S$1,'Fielding Data'!$A$1:$H$1,0),0),"Other")</f>
        <v>6</v>
      </c>
      <c r="T1325" s="14">
        <f>IFERROR(VLOOKUP($A1325,'Fielding Data'!$A:$H,MATCH(T$1,'Fielding Data'!$A$1:$H$1,0),0),"Other")</f>
        <v>38</v>
      </c>
      <c r="U1325" s="14">
        <f>SUMIFS('Fielding Data'!E:E,'Fielding Data'!$A:$A,'Hitting Data'!$A1325)</f>
        <v>141</v>
      </c>
      <c r="V1325" s="14">
        <f>SUMIFS('Fielding Data'!F:F,'Fielding Data'!$A:$A,'Hitting Data'!$A1325)</f>
        <v>275</v>
      </c>
      <c r="W1325" s="14">
        <f>SUMIFS('Fielding Data'!G:G,'Fielding Data'!$A:$A,'Hitting Data'!$A1325)</f>
        <v>11</v>
      </c>
      <c r="X1325" s="14">
        <f>SUMIFS('Fielding Data'!H:H,'Fielding Data'!$A:$A,'Hitting Data'!$A1325)</f>
        <v>61</v>
      </c>
    </row>
    <row r="1326" spans="1:24" x14ac:dyDescent="0.25">
      <c r="A1326" s="14" t="str">
        <f t="shared" si="20"/>
        <v>cassebo012011</v>
      </c>
      <c r="B1326" s="19" t="s">
        <v>1242</v>
      </c>
      <c r="C1326" s="19">
        <v>2011</v>
      </c>
      <c r="D1326" s="19">
        <v>30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4" t="str">
        <f>IFERROR(VLOOKUP($A1326,'Fielding Data'!$A:$H,MATCH(P$1,'Fielding Data'!$A$1:$H$1,0),0),"Other")</f>
        <v>P</v>
      </c>
      <c r="Q1326" s="14">
        <f>IFERROR(VLOOKUP($A1326,'Fielding Data'!$A:$H,MATCH(Q$1,'Fielding Data'!$A$1:$H$1,0),0),"Other")</f>
        <v>3</v>
      </c>
      <c r="R1326" s="14">
        <f>IFERROR(VLOOKUP($A1326,'Fielding Data'!$A:$H,MATCH(R$1,'Fielding Data'!$A$1:$H$1,0),0),"Other")</f>
        <v>3</v>
      </c>
      <c r="S1326" s="14">
        <f>IFERROR(VLOOKUP($A1326,'Fielding Data'!$A:$H,MATCH(S$1,'Fielding Data'!$A$1:$H$1,0),0),"Other")</f>
        <v>0</v>
      </c>
      <c r="T1326" s="14">
        <f>IFERROR(VLOOKUP($A1326,'Fielding Data'!$A:$H,MATCH(T$1,'Fielding Data'!$A$1:$H$1,0),0),"Other")</f>
        <v>1</v>
      </c>
      <c r="U1326" s="14">
        <f>SUMIFS('Fielding Data'!E:E,'Fielding Data'!$A:$A,'Hitting Data'!$A1326)</f>
        <v>3</v>
      </c>
      <c r="V1326" s="14">
        <f>SUMIFS('Fielding Data'!F:F,'Fielding Data'!$A:$A,'Hitting Data'!$A1326)</f>
        <v>3</v>
      </c>
      <c r="W1326" s="14">
        <f>SUMIFS('Fielding Data'!G:G,'Fielding Data'!$A:$A,'Hitting Data'!$A1326)</f>
        <v>0</v>
      </c>
      <c r="X1326" s="14">
        <f>SUMIFS('Fielding Data'!H:H,'Fielding Data'!$A:$A,'Hitting Data'!$A1326)</f>
        <v>1</v>
      </c>
    </row>
    <row r="1327" spans="1:24" x14ac:dyDescent="0.25">
      <c r="A1327" s="14" t="str">
        <f t="shared" si="20"/>
        <v>castial022011</v>
      </c>
      <c r="B1327" s="19" t="s">
        <v>900</v>
      </c>
      <c r="C1327" s="19">
        <v>2011</v>
      </c>
      <c r="D1327" s="19">
        <v>17</v>
      </c>
      <c r="E1327" s="19">
        <v>0</v>
      </c>
      <c r="F1327" s="19">
        <v>0</v>
      </c>
      <c r="G1327" s="19">
        <v>0</v>
      </c>
      <c r="H1327" s="19">
        <v>0</v>
      </c>
      <c r="I1327" s="19">
        <v>0</v>
      </c>
      <c r="J1327" s="19">
        <v>0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4" t="str">
        <f>IFERROR(VLOOKUP($A1327,'Fielding Data'!$A:$H,MATCH(P$1,'Fielding Data'!$A$1:$H$1,0),0),"Other")</f>
        <v>P</v>
      </c>
      <c r="Q1327" s="14">
        <f>IFERROR(VLOOKUP($A1327,'Fielding Data'!$A:$H,MATCH(Q$1,'Fielding Data'!$A$1:$H$1,0),0),"Other")</f>
        <v>2</v>
      </c>
      <c r="R1327" s="14">
        <f>IFERROR(VLOOKUP($A1327,'Fielding Data'!$A:$H,MATCH(R$1,'Fielding Data'!$A$1:$H$1,0),0),"Other")</f>
        <v>2</v>
      </c>
      <c r="S1327" s="14">
        <f>IFERROR(VLOOKUP($A1327,'Fielding Data'!$A:$H,MATCH(S$1,'Fielding Data'!$A$1:$H$1,0),0),"Other")</f>
        <v>0</v>
      </c>
      <c r="T1327" s="14">
        <f>IFERROR(VLOOKUP($A1327,'Fielding Data'!$A:$H,MATCH(T$1,'Fielding Data'!$A$1:$H$1,0),0),"Other")</f>
        <v>0</v>
      </c>
      <c r="U1327" s="14">
        <f>SUMIFS('Fielding Data'!E:E,'Fielding Data'!$A:$A,'Hitting Data'!$A1327)</f>
        <v>2</v>
      </c>
      <c r="V1327" s="14">
        <f>SUMIFS('Fielding Data'!F:F,'Fielding Data'!$A:$A,'Hitting Data'!$A1327)</f>
        <v>2</v>
      </c>
      <c r="W1327" s="14">
        <f>SUMIFS('Fielding Data'!G:G,'Fielding Data'!$A:$A,'Hitting Data'!$A1327)</f>
        <v>0</v>
      </c>
      <c r="X1327" s="14">
        <f>SUMIFS('Fielding Data'!H:H,'Fielding Data'!$A:$A,'Hitting Data'!$A1327)</f>
        <v>0</v>
      </c>
    </row>
    <row r="1328" spans="1:24" x14ac:dyDescent="0.25">
      <c r="A1328" s="14" t="str">
        <f t="shared" si="20"/>
        <v>castiwe012011</v>
      </c>
      <c r="B1328" s="19" t="s">
        <v>1243</v>
      </c>
      <c r="C1328" s="19">
        <v>2011</v>
      </c>
      <c r="D1328" s="19">
        <v>4</v>
      </c>
      <c r="E1328" s="19">
        <v>13</v>
      </c>
      <c r="F1328" s="19">
        <v>0</v>
      </c>
      <c r="G1328" s="19">
        <v>2</v>
      </c>
      <c r="H1328" s="19">
        <v>0</v>
      </c>
      <c r="I1328" s="19">
        <v>0</v>
      </c>
      <c r="J1328" s="19">
        <v>0</v>
      </c>
      <c r="K1328" s="19">
        <v>0</v>
      </c>
      <c r="L1328" s="19">
        <v>0</v>
      </c>
      <c r="M1328" s="19">
        <v>0</v>
      </c>
      <c r="N1328" s="19">
        <v>0</v>
      </c>
      <c r="O1328" s="19">
        <v>4</v>
      </c>
      <c r="P1328" s="14" t="str">
        <f>IFERROR(VLOOKUP($A1328,'Fielding Data'!$A:$H,MATCH(P$1,'Fielding Data'!$A$1:$H$1,0),0),"Other")</f>
        <v>C</v>
      </c>
      <c r="Q1328" s="14">
        <f>IFERROR(VLOOKUP($A1328,'Fielding Data'!$A:$H,MATCH(Q$1,'Fielding Data'!$A$1:$H$1,0),0),"Other")</f>
        <v>16</v>
      </c>
      <c r="R1328" s="14">
        <f>IFERROR(VLOOKUP($A1328,'Fielding Data'!$A:$H,MATCH(R$1,'Fielding Data'!$A$1:$H$1,0),0),"Other")</f>
        <v>2</v>
      </c>
      <c r="S1328" s="14">
        <f>IFERROR(VLOOKUP($A1328,'Fielding Data'!$A:$H,MATCH(S$1,'Fielding Data'!$A$1:$H$1,0),0),"Other")</f>
        <v>2</v>
      </c>
      <c r="T1328" s="14">
        <f>IFERROR(VLOOKUP($A1328,'Fielding Data'!$A:$H,MATCH(T$1,'Fielding Data'!$A$1:$H$1,0),0),"Other")</f>
        <v>0</v>
      </c>
      <c r="U1328" s="14">
        <f>SUMIFS('Fielding Data'!E:E,'Fielding Data'!$A:$A,'Hitting Data'!$A1328)</f>
        <v>16</v>
      </c>
      <c r="V1328" s="14">
        <f>SUMIFS('Fielding Data'!F:F,'Fielding Data'!$A:$A,'Hitting Data'!$A1328)</f>
        <v>2</v>
      </c>
      <c r="W1328" s="14">
        <f>SUMIFS('Fielding Data'!G:G,'Fielding Data'!$A:$A,'Hitting Data'!$A1328)</f>
        <v>2</v>
      </c>
      <c r="X1328" s="14">
        <f>SUMIFS('Fielding Data'!H:H,'Fielding Data'!$A:$A,'Hitting Data'!$A1328)</f>
        <v>0</v>
      </c>
    </row>
    <row r="1329" spans="1:24" x14ac:dyDescent="0.25">
      <c r="A1329" s="14" t="str">
        <f t="shared" si="20"/>
        <v>castrju012011</v>
      </c>
      <c r="B1329" s="19" t="s">
        <v>75</v>
      </c>
      <c r="C1329" s="19">
        <v>2011</v>
      </c>
      <c r="D1329" s="19">
        <v>7</v>
      </c>
      <c r="E1329" s="19">
        <v>14</v>
      </c>
      <c r="F1329" s="19">
        <v>2</v>
      </c>
      <c r="G1329" s="19">
        <v>4</v>
      </c>
      <c r="H1329" s="19">
        <v>0</v>
      </c>
      <c r="I1329" s="19">
        <v>0</v>
      </c>
      <c r="J1329" s="19">
        <v>0</v>
      </c>
      <c r="K1329" s="19">
        <v>1</v>
      </c>
      <c r="L1329" s="19">
        <v>0</v>
      </c>
      <c r="M1329" s="19">
        <v>0</v>
      </c>
      <c r="N1329" s="19">
        <v>1</v>
      </c>
      <c r="O1329" s="19">
        <v>4</v>
      </c>
      <c r="P1329" s="14" t="str">
        <f>IFERROR(VLOOKUP($A1329,'Fielding Data'!$A:$H,MATCH(P$1,'Fielding Data'!$A$1:$H$1,0),0),"Other")</f>
        <v>2B</v>
      </c>
      <c r="Q1329" s="14">
        <f>IFERROR(VLOOKUP($A1329,'Fielding Data'!$A:$H,MATCH(Q$1,'Fielding Data'!$A$1:$H$1,0),0),"Other")</f>
        <v>3</v>
      </c>
      <c r="R1329" s="14">
        <f>IFERROR(VLOOKUP($A1329,'Fielding Data'!$A:$H,MATCH(R$1,'Fielding Data'!$A$1:$H$1,0),0),"Other")</f>
        <v>11</v>
      </c>
      <c r="S1329" s="14">
        <f>IFERROR(VLOOKUP($A1329,'Fielding Data'!$A:$H,MATCH(S$1,'Fielding Data'!$A$1:$H$1,0),0),"Other")</f>
        <v>0</v>
      </c>
      <c r="T1329" s="14">
        <f>IFERROR(VLOOKUP($A1329,'Fielding Data'!$A:$H,MATCH(T$1,'Fielding Data'!$A$1:$H$1,0),0),"Other")</f>
        <v>1</v>
      </c>
      <c r="U1329" s="14">
        <f>SUMIFS('Fielding Data'!E:E,'Fielding Data'!$A:$A,'Hitting Data'!$A1329)</f>
        <v>4</v>
      </c>
      <c r="V1329" s="14">
        <f>SUMIFS('Fielding Data'!F:F,'Fielding Data'!$A:$A,'Hitting Data'!$A1329)</f>
        <v>13</v>
      </c>
      <c r="W1329" s="14">
        <f>SUMIFS('Fielding Data'!G:G,'Fielding Data'!$A:$A,'Hitting Data'!$A1329)</f>
        <v>0</v>
      </c>
      <c r="X1329" s="14">
        <f>SUMIFS('Fielding Data'!H:H,'Fielding Data'!$A:$A,'Hitting Data'!$A1329)</f>
        <v>1</v>
      </c>
    </row>
    <row r="1330" spans="1:24" x14ac:dyDescent="0.25">
      <c r="A1330" s="14" t="str">
        <f t="shared" si="20"/>
        <v>castrra012011</v>
      </c>
      <c r="B1330" s="19" t="s">
        <v>76</v>
      </c>
      <c r="C1330" s="19">
        <v>2011</v>
      </c>
      <c r="D1330" s="19">
        <v>23</v>
      </c>
      <c r="E1330" s="19">
        <v>68</v>
      </c>
      <c r="F1330" s="19">
        <v>6</v>
      </c>
      <c r="G1330" s="19">
        <v>16</v>
      </c>
      <c r="H1330" s="19">
        <v>3</v>
      </c>
      <c r="I1330" s="19">
        <v>0</v>
      </c>
      <c r="J1330" s="19">
        <v>4</v>
      </c>
      <c r="K1330" s="19">
        <v>10</v>
      </c>
      <c r="L1330" s="19">
        <v>0</v>
      </c>
      <c r="M1330" s="19">
        <v>0</v>
      </c>
      <c r="N1330" s="19">
        <v>7</v>
      </c>
      <c r="O1330" s="19">
        <v>23</v>
      </c>
      <c r="P1330" s="14" t="str">
        <f>IFERROR(VLOOKUP($A1330,'Fielding Data'!$A:$H,MATCH(P$1,'Fielding Data'!$A$1:$H$1,0),0),"Other")</f>
        <v>C</v>
      </c>
      <c r="Q1330" s="14">
        <f>IFERROR(VLOOKUP($A1330,'Fielding Data'!$A:$H,MATCH(Q$1,'Fielding Data'!$A$1:$H$1,0),0),"Other")</f>
        <v>117</v>
      </c>
      <c r="R1330" s="14">
        <f>IFERROR(VLOOKUP($A1330,'Fielding Data'!$A:$H,MATCH(R$1,'Fielding Data'!$A$1:$H$1,0),0),"Other")</f>
        <v>4</v>
      </c>
      <c r="S1330" s="14">
        <f>IFERROR(VLOOKUP($A1330,'Fielding Data'!$A:$H,MATCH(S$1,'Fielding Data'!$A$1:$H$1,0),0),"Other")</f>
        <v>1</v>
      </c>
      <c r="T1330" s="14">
        <f>IFERROR(VLOOKUP($A1330,'Fielding Data'!$A:$H,MATCH(T$1,'Fielding Data'!$A$1:$H$1,0),0),"Other")</f>
        <v>0</v>
      </c>
      <c r="U1330" s="14">
        <f>SUMIFS('Fielding Data'!E:E,'Fielding Data'!$A:$A,'Hitting Data'!$A1330)</f>
        <v>117</v>
      </c>
      <c r="V1330" s="14">
        <f>SUMIFS('Fielding Data'!F:F,'Fielding Data'!$A:$A,'Hitting Data'!$A1330)</f>
        <v>4</v>
      </c>
      <c r="W1330" s="14">
        <f>SUMIFS('Fielding Data'!G:G,'Fielding Data'!$A:$A,'Hitting Data'!$A1330)</f>
        <v>1</v>
      </c>
      <c r="X1330" s="14">
        <f>SUMIFS('Fielding Data'!H:H,'Fielding Data'!$A:$A,'Hitting Data'!$A1330)</f>
        <v>0</v>
      </c>
    </row>
    <row r="1331" spans="1:24" x14ac:dyDescent="0.25">
      <c r="A1331" s="14" t="str">
        <f t="shared" si="20"/>
        <v>castrst012011</v>
      </c>
      <c r="B1331" s="19" t="s">
        <v>1245</v>
      </c>
      <c r="C1331" s="19">
        <v>2011</v>
      </c>
      <c r="D1331" s="19">
        <v>158</v>
      </c>
      <c r="E1331" s="19">
        <v>674</v>
      </c>
      <c r="F1331" s="19">
        <v>91</v>
      </c>
      <c r="G1331" s="19">
        <v>207</v>
      </c>
      <c r="H1331" s="19">
        <v>36</v>
      </c>
      <c r="I1331" s="19">
        <v>9</v>
      </c>
      <c r="J1331" s="19">
        <v>10</v>
      </c>
      <c r="K1331" s="19">
        <v>66</v>
      </c>
      <c r="L1331" s="19">
        <v>22</v>
      </c>
      <c r="M1331" s="19">
        <v>9</v>
      </c>
      <c r="N1331" s="19">
        <v>35</v>
      </c>
      <c r="O1331" s="19">
        <v>96</v>
      </c>
      <c r="P1331" s="14" t="str">
        <f>IFERROR(VLOOKUP($A1331,'Fielding Data'!$A:$H,MATCH(P$1,'Fielding Data'!$A$1:$H$1,0),0),"Other")</f>
        <v>SS</v>
      </c>
      <c r="Q1331" s="14">
        <f>IFERROR(VLOOKUP($A1331,'Fielding Data'!$A:$H,MATCH(Q$1,'Fielding Data'!$A$1:$H$1,0),0),"Other")</f>
        <v>267</v>
      </c>
      <c r="R1331" s="14">
        <f>IFERROR(VLOOKUP($A1331,'Fielding Data'!$A:$H,MATCH(R$1,'Fielding Data'!$A$1:$H$1,0),0),"Other")</f>
        <v>446</v>
      </c>
      <c r="S1331" s="14">
        <f>IFERROR(VLOOKUP($A1331,'Fielding Data'!$A:$H,MATCH(S$1,'Fielding Data'!$A$1:$H$1,0),0),"Other")</f>
        <v>29</v>
      </c>
      <c r="T1331" s="14">
        <f>IFERROR(VLOOKUP($A1331,'Fielding Data'!$A:$H,MATCH(T$1,'Fielding Data'!$A$1:$H$1,0),0),"Other")</f>
        <v>82</v>
      </c>
      <c r="U1331" s="14">
        <f>SUMIFS('Fielding Data'!E:E,'Fielding Data'!$A:$A,'Hitting Data'!$A1331)</f>
        <v>267</v>
      </c>
      <c r="V1331" s="14">
        <f>SUMIFS('Fielding Data'!F:F,'Fielding Data'!$A:$A,'Hitting Data'!$A1331)</f>
        <v>446</v>
      </c>
      <c r="W1331" s="14">
        <f>SUMIFS('Fielding Data'!G:G,'Fielding Data'!$A:$A,'Hitting Data'!$A1331)</f>
        <v>29</v>
      </c>
      <c r="X1331" s="14">
        <f>SUMIFS('Fielding Data'!H:H,'Fielding Data'!$A:$A,'Hitting Data'!$A1331)</f>
        <v>82</v>
      </c>
    </row>
    <row r="1332" spans="1:24" x14ac:dyDescent="0.25">
      <c r="A1332" s="14" t="str">
        <f t="shared" si="20"/>
        <v>cecilbr012011</v>
      </c>
      <c r="B1332" s="19" t="s">
        <v>1066</v>
      </c>
      <c r="C1332" s="19">
        <v>2011</v>
      </c>
      <c r="D1332" s="19">
        <v>20</v>
      </c>
      <c r="E1332" s="19">
        <v>0</v>
      </c>
      <c r="F1332" s="19">
        <v>0</v>
      </c>
      <c r="G1332" s="19">
        <v>0</v>
      </c>
      <c r="H1332" s="19">
        <v>0</v>
      </c>
      <c r="I1332" s="19">
        <v>0</v>
      </c>
      <c r="J1332" s="19">
        <v>0</v>
      </c>
      <c r="K1332" s="19">
        <v>0</v>
      </c>
      <c r="L1332" s="19">
        <v>0</v>
      </c>
      <c r="M1332" s="19">
        <v>0</v>
      </c>
      <c r="N1332" s="19">
        <v>0</v>
      </c>
      <c r="O1332" s="19">
        <v>0</v>
      </c>
      <c r="P1332" s="14" t="str">
        <f>IFERROR(VLOOKUP($A1332,'Fielding Data'!$A:$H,MATCH(P$1,'Fielding Data'!$A$1:$H$1,0),0),"Other")</f>
        <v>P</v>
      </c>
      <c r="Q1332" s="14">
        <f>IFERROR(VLOOKUP($A1332,'Fielding Data'!$A:$H,MATCH(Q$1,'Fielding Data'!$A$1:$H$1,0),0),"Other")</f>
        <v>2</v>
      </c>
      <c r="R1332" s="14">
        <f>IFERROR(VLOOKUP($A1332,'Fielding Data'!$A:$H,MATCH(R$1,'Fielding Data'!$A$1:$H$1,0),0),"Other")</f>
        <v>11</v>
      </c>
      <c r="S1332" s="14">
        <f>IFERROR(VLOOKUP($A1332,'Fielding Data'!$A:$H,MATCH(S$1,'Fielding Data'!$A$1:$H$1,0),0),"Other")</f>
        <v>1</v>
      </c>
      <c r="T1332" s="14">
        <f>IFERROR(VLOOKUP($A1332,'Fielding Data'!$A:$H,MATCH(T$1,'Fielding Data'!$A$1:$H$1,0),0),"Other")</f>
        <v>0</v>
      </c>
      <c r="U1332" s="14">
        <f>SUMIFS('Fielding Data'!E:E,'Fielding Data'!$A:$A,'Hitting Data'!$A1332)</f>
        <v>2</v>
      </c>
      <c r="V1332" s="14">
        <f>SUMIFS('Fielding Data'!F:F,'Fielding Data'!$A:$A,'Hitting Data'!$A1332)</f>
        <v>11</v>
      </c>
      <c r="W1332" s="14">
        <f>SUMIFS('Fielding Data'!G:G,'Fielding Data'!$A:$A,'Hitting Data'!$A1332)</f>
        <v>1</v>
      </c>
      <c r="X1332" s="14">
        <f>SUMIFS('Fielding Data'!H:H,'Fielding Data'!$A:$A,'Hitting Data'!$A1332)</f>
        <v>0</v>
      </c>
    </row>
    <row r="1333" spans="1:24" x14ac:dyDescent="0.25">
      <c r="A1333" s="14" t="str">
        <f t="shared" si="20"/>
        <v>cedajo012011</v>
      </c>
      <c r="B1333" s="19" t="s">
        <v>1246</v>
      </c>
      <c r="C1333" s="19">
        <v>2011</v>
      </c>
      <c r="D1333" s="19">
        <v>17</v>
      </c>
      <c r="E1333" s="19">
        <v>0</v>
      </c>
      <c r="F1333" s="19">
        <v>0</v>
      </c>
      <c r="G1333" s="19">
        <v>0</v>
      </c>
      <c r="H1333" s="19">
        <v>0</v>
      </c>
      <c r="I1333" s="19">
        <v>0</v>
      </c>
      <c r="J1333" s="19">
        <v>0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4" t="str">
        <f>IFERROR(VLOOKUP($A1333,'Fielding Data'!$A:$H,MATCH(P$1,'Fielding Data'!$A$1:$H$1,0),0),"Other")</f>
        <v>P</v>
      </c>
      <c r="Q1333" s="14">
        <f>IFERROR(VLOOKUP($A1333,'Fielding Data'!$A:$H,MATCH(Q$1,'Fielding Data'!$A$1:$H$1,0),0),"Other")</f>
        <v>2</v>
      </c>
      <c r="R1333" s="14">
        <f>IFERROR(VLOOKUP($A1333,'Fielding Data'!$A:$H,MATCH(R$1,'Fielding Data'!$A$1:$H$1,0),0),"Other")</f>
        <v>0</v>
      </c>
      <c r="S1333" s="14">
        <f>IFERROR(VLOOKUP($A1333,'Fielding Data'!$A:$H,MATCH(S$1,'Fielding Data'!$A$1:$H$1,0),0),"Other")</f>
        <v>0</v>
      </c>
      <c r="T1333" s="14">
        <f>IFERROR(VLOOKUP($A1333,'Fielding Data'!$A:$H,MATCH(T$1,'Fielding Data'!$A$1:$H$1,0),0),"Other")</f>
        <v>0</v>
      </c>
      <c r="U1333" s="14">
        <f>SUMIFS('Fielding Data'!E:E,'Fielding Data'!$A:$A,'Hitting Data'!$A1333)</f>
        <v>2</v>
      </c>
      <c r="V1333" s="14">
        <f>SUMIFS('Fielding Data'!F:F,'Fielding Data'!$A:$A,'Hitting Data'!$A1333)</f>
        <v>0</v>
      </c>
      <c r="W1333" s="14">
        <f>SUMIFS('Fielding Data'!G:G,'Fielding Data'!$A:$A,'Hitting Data'!$A1333)</f>
        <v>0</v>
      </c>
      <c r="X1333" s="14">
        <f>SUMIFS('Fielding Data'!H:H,'Fielding Data'!$A:$A,'Hitting Data'!$A1333)</f>
        <v>0</v>
      </c>
    </row>
    <row r="1334" spans="1:24" x14ac:dyDescent="0.25">
      <c r="A1334" s="14" t="str">
        <f t="shared" si="20"/>
        <v>cedenro022011</v>
      </c>
      <c r="B1334" s="19" t="s">
        <v>527</v>
      </c>
      <c r="C1334" s="19">
        <v>2011</v>
      </c>
      <c r="D1334" s="19">
        <v>128</v>
      </c>
      <c r="E1334" s="19">
        <v>413</v>
      </c>
      <c r="F1334" s="19">
        <v>43</v>
      </c>
      <c r="G1334" s="19">
        <v>103</v>
      </c>
      <c r="H1334" s="19">
        <v>25</v>
      </c>
      <c r="I1334" s="19">
        <v>3</v>
      </c>
      <c r="J1334" s="19">
        <v>2</v>
      </c>
      <c r="K1334" s="19">
        <v>32</v>
      </c>
      <c r="L1334" s="19">
        <v>2</v>
      </c>
      <c r="M1334" s="19">
        <v>5</v>
      </c>
      <c r="N1334" s="19">
        <v>30</v>
      </c>
      <c r="O1334" s="19">
        <v>93</v>
      </c>
      <c r="P1334" s="14" t="str">
        <f>IFERROR(VLOOKUP($A1334,'Fielding Data'!$A:$H,MATCH(P$1,'Fielding Data'!$A$1:$H$1,0),0),"Other")</f>
        <v>2B</v>
      </c>
      <c r="Q1334" s="14">
        <f>IFERROR(VLOOKUP($A1334,'Fielding Data'!$A:$H,MATCH(Q$1,'Fielding Data'!$A$1:$H$1,0),0),"Other")</f>
        <v>0</v>
      </c>
      <c r="R1334" s="14">
        <f>IFERROR(VLOOKUP($A1334,'Fielding Data'!$A:$H,MATCH(R$1,'Fielding Data'!$A$1:$H$1,0),0),"Other")</f>
        <v>3</v>
      </c>
      <c r="S1334" s="14">
        <f>IFERROR(VLOOKUP($A1334,'Fielding Data'!$A:$H,MATCH(S$1,'Fielding Data'!$A$1:$H$1,0),0),"Other")</f>
        <v>0</v>
      </c>
      <c r="T1334" s="14">
        <f>IFERROR(VLOOKUP($A1334,'Fielding Data'!$A:$H,MATCH(T$1,'Fielding Data'!$A$1:$H$1,0),0),"Other")</f>
        <v>0</v>
      </c>
      <c r="U1334" s="14">
        <f>SUMIFS('Fielding Data'!E:E,'Fielding Data'!$A:$A,'Hitting Data'!$A1334)</f>
        <v>191</v>
      </c>
      <c r="V1334" s="14">
        <f>SUMIFS('Fielding Data'!F:F,'Fielding Data'!$A:$A,'Hitting Data'!$A1334)</f>
        <v>400</v>
      </c>
      <c r="W1334" s="14">
        <f>SUMIFS('Fielding Data'!G:G,'Fielding Data'!$A:$A,'Hitting Data'!$A1334)</f>
        <v>13</v>
      </c>
      <c r="X1334" s="14">
        <f>SUMIFS('Fielding Data'!H:H,'Fielding Data'!$A:$A,'Hitting Data'!$A1334)</f>
        <v>72</v>
      </c>
    </row>
    <row r="1335" spans="1:24" x14ac:dyDescent="0.25">
      <c r="A1335" s="14" t="str">
        <f t="shared" si="20"/>
        <v>cedenxa012011</v>
      </c>
      <c r="B1335" s="19" t="s">
        <v>1453</v>
      </c>
      <c r="C1335" s="19">
        <v>2011</v>
      </c>
      <c r="D1335" s="19">
        <v>3</v>
      </c>
      <c r="E1335" s="19">
        <v>0</v>
      </c>
      <c r="F1335" s="19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4" t="str">
        <f>IFERROR(VLOOKUP($A1335,'Fielding Data'!$A:$H,MATCH(P$1,'Fielding Data'!$A$1:$H$1,0),0),"Other")</f>
        <v>P</v>
      </c>
      <c r="Q1335" s="14">
        <f>IFERROR(VLOOKUP($A1335,'Fielding Data'!$A:$H,MATCH(Q$1,'Fielding Data'!$A$1:$H$1,0),0),"Other")</f>
        <v>0</v>
      </c>
      <c r="R1335" s="14">
        <f>IFERROR(VLOOKUP($A1335,'Fielding Data'!$A:$H,MATCH(R$1,'Fielding Data'!$A$1:$H$1,0),0),"Other")</f>
        <v>0</v>
      </c>
      <c r="S1335" s="14">
        <f>IFERROR(VLOOKUP($A1335,'Fielding Data'!$A:$H,MATCH(S$1,'Fielding Data'!$A$1:$H$1,0),0),"Other")</f>
        <v>0</v>
      </c>
      <c r="T1335" s="14">
        <f>IFERROR(VLOOKUP($A1335,'Fielding Data'!$A:$H,MATCH(T$1,'Fielding Data'!$A$1:$H$1,0),0),"Other")</f>
        <v>0</v>
      </c>
      <c r="U1335" s="14">
        <f>SUMIFS('Fielding Data'!E:E,'Fielding Data'!$A:$A,'Hitting Data'!$A1335)</f>
        <v>0</v>
      </c>
      <c r="V1335" s="14">
        <f>SUMIFS('Fielding Data'!F:F,'Fielding Data'!$A:$A,'Hitting Data'!$A1335)</f>
        <v>0</v>
      </c>
      <c r="W1335" s="14">
        <f>SUMIFS('Fielding Data'!G:G,'Fielding Data'!$A:$A,'Hitting Data'!$A1335)</f>
        <v>0</v>
      </c>
      <c r="X1335" s="14">
        <f>SUMIFS('Fielding Data'!H:H,'Fielding Data'!$A:$A,'Hitting Data'!$A1335)</f>
        <v>0</v>
      </c>
    </row>
    <row r="1336" spans="1:24" x14ac:dyDescent="0.25">
      <c r="A1336" s="14" t="str">
        <f t="shared" si="20"/>
        <v>cervefr012011</v>
      </c>
      <c r="B1336" s="19" t="s">
        <v>901</v>
      </c>
      <c r="C1336" s="19">
        <v>2011</v>
      </c>
      <c r="D1336" s="19">
        <v>43</v>
      </c>
      <c r="E1336" s="19">
        <v>124</v>
      </c>
      <c r="F1336" s="19">
        <v>17</v>
      </c>
      <c r="G1336" s="19">
        <v>33</v>
      </c>
      <c r="H1336" s="19">
        <v>4</v>
      </c>
      <c r="I1336" s="19">
        <v>0</v>
      </c>
      <c r="J1336" s="19">
        <v>4</v>
      </c>
      <c r="K1336" s="19">
        <v>22</v>
      </c>
      <c r="L1336" s="19">
        <v>4</v>
      </c>
      <c r="M1336" s="19">
        <v>1</v>
      </c>
      <c r="N1336" s="19">
        <v>9</v>
      </c>
      <c r="O1336" s="19">
        <v>29</v>
      </c>
      <c r="P1336" s="14" t="str">
        <f>IFERROR(VLOOKUP($A1336,'Fielding Data'!$A:$H,MATCH(P$1,'Fielding Data'!$A$1:$H$1,0),0),"Other")</f>
        <v>2B</v>
      </c>
      <c r="Q1336" s="14">
        <f>IFERROR(VLOOKUP($A1336,'Fielding Data'!$A:$H,MATCH(Q$1,'Fielding Data'!$A$1:$H$1,0),0),"Other")</f>
        <v>0</v>
      </c>
      <c r="R1336" s="14">
        <f>IFERROR(VLOOKUP($A1336,'Fielding Data'!$A:$H,MATCH(R$1,'Fielding Data'!$A$1:$H$1,0),0),"Other")</f>
        <v>1</v>
      </c>
      <c r="S1336" s="14">
        <f>IFERROR(VLOOKUP($A1336,'Fielding Data'!$A:$H,MATCH(S$1,'Fielding Data'!$A$1:$H$1,0),0),"Other")</f>
        <v>0</v>
      </c>
      <c r="T1336" s="14">
        <f>IFERROR(VLOOKUP($A1336,'Fielding Data'!$A:$H,MATCH(T$1,'Fielding Data'!$A$1:$H$1,0),0),"Other")</f>
        <v>0</v>
      </c>
      <c r="U1336" s="14">
        <f>SUMIFS('Fielding Data'!E:E,'Fielding Data'!$A:$A,'Hitting Data'!$A1336)</f>
        <v>278</v>
      </c>
      <c r="V1336" s="14">
        <f>SUMIFS('Fielding Data'!F:F,'Fielding Data'!$A:$A,'Hitting Data'!$A1336)</f>
        <v>19</v>
      </c>
      <c r="W1336" s="14">
        <f>SUMIFS('Fielding Data'!G:G,'Fielding Data'!$A:$A,'Hitting Data'!$A1336)</f>
        <v>6</v>
      </c>
      <c r="X1336" s="14">
        <f>SUMIFS('Fielding Data'!H:H,'Fielding Data'!$A:$A,'Hitting Data'!$A1336)</f>
        <v>1</v>
      </c>
    </row>
    <row r="1337" spans="1:24" x14ac:dyDescent="0.25">
      <c r="A1337" s="14" t="str">
        <f t="shared" si="20"/>
        <v>chacijh012011</v>
      </c>
      <c r="B1337" s="19" t="s">
        <v>1067</v>
      </c>
      <c r="C1337" s="19">
        <v>2011</v>
      </c>
      <c r="D1337" s="19">
        <v>33</v>
      </c>
      <c r="E1337" s="19">
        <v>61</v>
      </c>
      <c r="F1337" s="19">
        <v>3</v>
      </c>
      <c r="G1337" s="19">
        <v>10</v>
      </c>
      <c r="H1337" s="19">
        <v>1</v>
      </c>
      <c r="I1337" s="19">
        <v>0</v>
      </c>
      <c r="J1337" s="19">
        <v>0</v>
      </c>
      <c r="K1337" s="19">
        <v>4</v>
      </c>
      <c r="L1337" s="19">
        <v>0</v>
      </c>
      <c r="M1337" s="19">
        <v>0</v>
      </c>
      <c r="N1337" s="19">
        <v>1</v>
      </c>
      <c r="O1337" s="19">
        <v>12</v>
      </c>
      <c r="P1337" s="14" t="str">
        <f>IFERROR(VLOOKUP($A1337,'Fielding Data'!$A:$H,MATCH(P$1,'Fielding Data'!$A$1:$H$1,0),0),"Other")</f>
        <v>P</v>
      </c>
      <c r="Q1337" s="14">
        <f>IFERROR(VLOOKUP($A1337,'Fielding Data'!$A:$H,MATCH(Q$1,'Fielding Data'!$A$1:$H$1,0),0),"Other")</f>
        <v>26</v>
      </c>
      <c r="R1337" s="14">
        <f>IFERROR(VLOOKUP($A1337,'Fielding Data'!$A:$H,MATCH(R$1,'Fielding Data'!$A$1:$H$1,0),0),"Other")</f>
        <v>39</v>
      </c>
      <c r="S1337" s="14">
        <f>IFERROR(VLOOKUP($A1337,'Fielding Data'!$A:$H,MATCH(S$1,'Fielding Data'!$A$1:$H$1,0),0),"Other")</f>
        <v>4</v>
      </c>
      <c r="T1337" s="14">
        <f>IFERROR(VLOOKUP($A1337,'Fielding Data'!$A:$H,MATCH(T$1,'Fielding Data'!$A$1:$H$1,0),0),"Other")</f>
        <v>1</v>
      </c>
      <c r="U1337" s="14">
        <f>SUMIFS('Fielding Data'!E:E,'Fielding Data'!$A:$A,'Hitting Data'!$A1337)</f>
        <v>26</v>
      </c>
      <c r="V1337" s="14">
        <f>SUMIFS('Fielding Data'!F:F,'Fielding Data'!$A:$A,'Hitting Data'!$A1337)</f>
        <v>39</v>
      </c>
      <c r="W1337" s="14">
        <f>SUMIFS('Fielding Data'!G:G,'Fielding Data'!$A:$A,'Hitting Data'!$A1337)</f>
        <v>4</v>
      </c>
      <c r="X1337" s="14">
        <f>SUMIFS('Fielding Data'!H:H,'Fielding Data'!$A:$A,'Hitting Data'!$A1337)</f>
        <v>1</v>
      </c>
    </row>
    <row r="1338" spans="1:24" x14ac:dyDescent="0.25">
      <c r="A1338" s="14" t="str">
        <f t="shared" si="20"/>
        <v>chambad012011</v>
      </c>
      <c r="B1338" s="19" t="s">
        <v>1454</v>
      </c>
      <c r="C1338" s="19">
        <v>2011</v>
      </c>
      <c r="D1338" s="19">
        <v>18</v>
      </c>
      <c r="E1338" s="19">
        <v>8</v>
      </c>
      <c r="F1338" s="19">
        <v>2</v>
      </c>
      <c r="G1338" s="19">
        <v>3</v>
      </c>
      <c r="H1338" s="19">
        <v>0</v>
      </c>
      <c r="I1338" s="19">
        <v>1</v>
      </c>
      <c r="J1338" s="19">
        <v>0</v>
      </c>
      <c r="K1338" s="19">
        <v>4</v>
      </c>
      <c r="L1338" s="19">
        <v>0</v>
      </c>
      <c r="M1338" s="19">
        <v>0</v>
      </c>
      <c r="N1338" s="19">
        <v>0</v>
      </c>
      <c r="O1338" s="19">
        <v>1</v>
      </c>
      <c r="P1338" s="14" t="str">
        <f>IFERROR(VLOOKUP($A1338,'Fielding Data'!$A:$H,MATCH(P$1,'Fielding Data'!$A$1:$H$1,0),0),"Other")</f>
        <v>CF</v>
      </c>
      <c r="Q1338" s="14">
        <f>IFERROR(VLOOKUP($A1338,'Fielding Data'!$A:$H,MATCH(Q$1,'Fielding Data'!$A$1:$H$1,0),0),"Other")</f>
        <v>0</v>
      </c>
      <c r="R1338" s="14">
        <f>IFERROR(VLOOKUP($A1338,'Fielding Data'!$A:$H,MATCH(R$1,'Fielding Data'!$A$1:$H$1,0),0),"Other")</f>
        <v>0</v>
      </c>
      <c r="S1338" s="14">
        <f>IFERROR(VLOOKUP($A1338,'Fielding Data'!$A:$H,MATCH(S$1,'Fielding Data'!$A$1:$H$1,0),0),"Other")</f>
        <v>0</v>
      </c>
      <c r="T1338" s="14">
        <f>IFERROR(VLOOKUP($A1338,'Fielding Data'!$A:$H,MATCH(T$1,'Fielding Data'!$A$1:$H$1,0),0),"Other")</f>
        <v>0</v>
      </c>
      <c r="U1338" s="14">
        <f>SUMIFS('Fielding Data'!E:E,'Fielding Data'!$A:$A,'Hitting Data'!$A1338)</f>
        <v>7</v>
      </c>
      <c r="V1338" s="14">
        <f>SUMIFS('Fielding Data'!F:F,'Fielding Data'!$A:$A,'Hitting Data'!$A1338)</f>
        <v>0</v>
      </c>
      <c r="W1338" s="14">
        <f>SUMIFS('Fielding Data'!G:G,'Fielding Data'!$A:$A,'Hitting Data'!$A1338)</f>
        <v>1</v>
      </c>
      <c r="X1338" s="14">
        <f>SUMIFS('Fielding Data'!H:H,'Fielding Data'!$A:$A,'Hitting Data'!$A1338)</f>
        <v>0</v>
      </c>
    </row>
    <row r="1339" spans="1:24" x14ac:dyDescent="0.25">
      <c r="A1339" s="14" t="str">
        <f t="shared" si="20"/>
        <v>chambjo032011</v>
      </c>
      <c r="B1339" s="19" t="s">
        <v>771</v>
      </c>
      <c r="C1339" s="19">
        <v>2011</v>
      </c>
      <c r="D1339" s="19">
        <v>27</v>
      </c>
      <c r="E1339" s="19">
        <v>0</v>
      </c>
      <c r="F1339" s="19">
        <v>0</v>
      </c>
      <c r="G1339" s="19">
        <v>0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4" t="str">
        <f>IFERROR(VLOOKUP($A1339,'Fielding Data'!$A:$H,MATCH(P$1,'Fielding Data'!$A$1:$H$1,0),0),"Other")</f>
        <v>P</v>
      </c>
      <c r="Q1339" s="14">
        <f>IFERROR(VLOOKUP($A1339,'Fielding Data'!$A:$H,MATCH(Q$1,'Fielding Data'!$A$1:$H$1,0),0),"Other")</f>
        <v>4</v>
      </c>
      <c r="R1339" s="14">
        <f>IFERROR(VLOOKUP($A1339,'Fielding Data'!$A:$H,MATCH(R$1,'Fielding Data'!$A$1:$H$1,0),0),"Other")</f>
        <v>3</v>
      </c>
      <c r="S1339" s="14">
        <f>IFERROR(VLOOKUP($A1339,'Fielding Data'!$A:$H,MATCH(S$1,'Fielding Data'!$A$1:$H$1,0),0),"Other")</f>
        <v>0</v>
      </c>
      <c r="T1339" s="14">
        <f>IFERROR(VLOOKUP($A1339,'Fielding Data'!$A:$H,MATCH(T$1,'Fielding Data'!$A$1:$H$1,0),0),"Other")</f>
        <v>1</v>
      </c>
      <c r="U1339" s="14">
        <f>SUMIFS('Fielding Data'!E:E,'Fielding Data'!$A:$A,'Hitting Data'!$A1339)</f>
        <v>4</v>
      </c>
      <c r="V1339" s="14">
        <f>SUMIFS('Fielding Data'!F:F,'Fielding Data'!$A:$A,'Hitting Data'!$A1339)</f>
        <v>3</v>
      </c>
      <c r="W1339" s="14">
        <f>SUMIFS('Fielding Data'!G:G,'Fielding Data'!$A:$A,'Hitting Data'!$A1339)</f>
        <v>0</v>
      </c>
      <c r="X1339" s="14">
        <f>SUMIFS('Fielding Data'!H:H,'Fielding Data'!$A:$A,'Hitting Data'!$A1339)</f>
        <v>1</v>
      </c>
    </row>
    <row r="1340" spans="1:24" x14ac:dyDescent="0.25">
      <c r="A1340" s="14" t="str">
        <f t="shared" si="20"/>
        <v>chapmar012011</v>
      </c>
      <c r="B1340" s="19" t="s">
        <v>1247</v>
      </c>
      <c r="C1340" s="19">
        <v>2011</v>
      </c>
      <c r="D1340" s="19">
        <v>54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4" t="str">
        <f>IFERROR(VLOOKUP($A1340,'Fielding Data'!$A:$H,MATCH(P$1,'Fielding Data'!$A$1:$H$1,0),0),"Other")</f>
        <v>P</v>
      </c>
      <c r="Q1340" s="14">
        <f>IFERROR(VLOOKUP($A1340,'Fielding Data'!$A:$H,MATCH(Q$1,'Fielding Data'!$A$1:$H$1,0),0),"Other")</f>
        <v>3</v>
      </c>
      <c r="R1340" s="14">
        <f>IFERROR(VLOOKUP($A1340,'Fielding Data'!$A:$H,MATCH(R$1,'Fielding Data'!$A$1:$H$1,0),0),"Other")</f>
        <v>8</v>
      </c>
      <c r="S1340" s="14">
        <f>IFERROR(VLOOKUP($A1340,'Fielding Data'!$A:$H,MATCH(S$1,'Fielding Data'!$A$1:$H$1,0),0),"Other")</f>
        <v>4</v>
      </c>
      <c r="T1340" s="14">
        <f>IFERROR(VLOOKUP($A1340,'Fielding Data'!$A:$H,MATCH(T$1,'Fielding Data'!$A$1:$H$1,0),0),"Other")</f>
        <v>1</v>
      </c>
      <c r="U1340" s="14">
        <f>SUMIFS('Fielding Data'!E:E,'Fielding Data'!$A:$A,'Hitting Data'!$A1340)</f>
        <v>3</v>
      </c>
      <c r="V1340" s="14">
        <f>SUMIFS('Fielding Data'!F:F,'Fielding Data'!$A:$A,'Hitting Data'!$A1340)</f>
        <v>8</v>
      </c>
      <c r="W1340" s="14">
        <f>SUMIFS('Fielding Data'!G:G,'Fielding Data'!$A:$A,'Hitting Data'!$A1340)</f>
        <v>4</v>
      </c>
      <c r="X1340" s="14">
        <f>SUMIFS('Fielding Data'!H:H,'Fielding Data'!$A:$A,'Hitting Data'!$A1340)</f>
        <v>1</v>
      </c>
    </row>
    <row r="1341" spans="1:24" x14ac:dyDescent="0.25">
      <c r="A1341" s="14" t="str">
        <f t="shared" si="20"/>
        <v>chatwty012011</v>
      </c>
      <c r="B1341" s="19" t="s">
        <v>1455</v>
      </c>
      <c r="C1341" s="19">
        <v>2011</v>
      </c>
      <c r="D1341" s="19">
        <v>27</v>
      </c>
      <c r="E1341" s="19">
        <v>3</v>
      </c>
      <c r="F1341" s="19">
        <v>1</v>
      </c>
      <c r="G1341" s="19">
        <v>2</v>
      </c>
      <c r="H1341" s="19">
        <v>0</v>
      </c>
      <c r="I1341" s="19">
        <v>0</v>
      </c>
      <c r="J1341" s="19">
        <v>0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4" t="str">
        <f>IFERROR(VLOOKUP($A1341,'Fielding Data'!$A:$H,MATCH(P$1,'Fielding Data'!$A$1:$H$1,0),0),"Other")</f>
        <v>P</v>
      </c>
      <c r="Q1341" s="14">
        <f>IFERROR(VLOOKUP($A1341,'Fielding Data'!$A:$H,MATCH(Q$1,'Fielding Data'!$A$1:$H$1,0),0),"Other")</f>
        <v>11</v>
      </c>
      <c r="R1341" s="14">
        <f>IFERROR(VLOOKUP($A1341,'Fielding Data'!$A:$H,MATCH(R$1,'Fielding Data'!$A$1:$H$1,0),0),"Other")</f>
        <v>20</v>
      </c>
      <c r="S1341" s="14">
        <f>IFERROR(VLOOKUP($A1341,'Fielding Data'!$A:$H,MATCH(S$1,'Fielding Data'!$A$1:$H$1,0),0),"Other")</f>
        <v>0</v>
      </c>
      <c r="T1341" s="14">
        <f>IFERROR(VLOOKUP($A1341,'Fielding Data'!$A:$H,MATCH(T$1,'Fielding Data'!$A$1:$H$1,0),0),"Other")</f>
        <v>2</v>
      </c>
      <c r="U1341" s="14">
        <f>SUMIFS('Fielding Data'!E:E,'Fielding Data'!$A:$A,'Hitting Data'!$A1341)</f>
        <v>11</v>
      </c>
      <c r="V1341" s="14">
        <f>SUMIFS('Fielding Data'!F:F,'Fielding Data'!$A:$A,'Hitting Data'!$A1341)</f>
        <v>20</v>
      </c>
      <c r="W1341" s="14">
        <f>SUMIFS('Fielding Data'!G:G,'Fielding Data'!$A:$A,'Hitting Data'!$A1341)</f>
        <v>0</v>
      </c>
      <c r="X1341" s="14">
        <f>SUMIFS('Fielding Data'!H:H,'Fielding Data'!$A:$A,'Hitting Data'!$A1341)</f>
        <v>2</v>
      </c>
    </row>
    <row r="1342" spans="1:24" x14ac:dyDescent="0.25">
      <c r="A1342" s="14" t="str">
        <f t="shared" si="20"/>
        <v>chaveen012011</v>
      </c>
      <c r="B1342" s="19" t="s">
        <v>235</v>
      </c>
      <c r="C1342" s="19">
        <v>2011</v>
      </c>
      <c r="D1342" s="19">
        <v>83</v>
      </c>
      <c r="E1342" s="19">
        <v>256</v>
      </c>
      <c r="F1342" s="19">
        <v>37</v>
      </c>
      <c r="G1342" s="19">
        <v>77</v>
      </c>
      <c r="H1342" s="19">
        <v>11</v>
      </c>
      <c r="I1342" s="19">
        <v>3</v>
      </c>
      <c r="J1342" s="19">
        <v>5</v>
      </c>
      <c r="K1342" s="19">
        <v>27</v>
      </c>
      <c r="L1342" s="19">
        <v>10</v>
      </c>
      <c r="M1342" s="19">
        <v>5</v>
      </c>
      <c r="N1342" s="19">
        <v>10</v>
      </c>
      <c r="O1342" s="19">
        <v>30</v>
      </c>
      <c r="P1342" s="14" t="str">
        <f>IFERROR(VLOOKUP($A1342,'Fielding Data'!$A:$H,MATCH(P$1,'Fielding Data'!$A$1:$H$1,0),0),"Other")</f>
        <v>CF</v>
      </c>
      <c r="Q1342" s="14">
        <f>IFERROR(VLOOKUP($A1342,'Fielding Data'!$A:$H,MATCH(Q$1,'Fielding Data'!$A$1:$H$1,0),0),"Other")</f>
        <v>0</v>
      </c>
      <c r="R1342" s="14">
        <f>IFERROR(VLOOKUP($A1342,'Fielding Data'!$A:$H,MATCH(R$1,'Fielding Data'!$A$1:$H$1,0),0),"Other")</f>
        <v>0</v>
      </c>
      <c r="S1342" s="14">
        <f>IFERROR(VLOOKUP($A1342,'Fielding Data'!$A:$H,MATCH(S$1,'Fielding Data'!$A$1:$H$1,0),0),"Other")</f>
        <v>0</v>
      </c>
      <c r="T1342" s="14">
        <f>IFERROR(VLOOKUP($A1342,'Fielding Data'!$A:$H,MATCH(T$1,'Fielding Data'!$A$1:$H$1,0),0),"Other")</f>
        <v>0</v>
      </c>
      <c r="U1342" s="14">
        <f>SUMIFS('Fielding Data'!E:E,'Fielding Data'!$A:$A,'Hitting Data'!$A1342)</f>
        <v>133</v>
      </c>
      <c r="V1342" s="14">
        <f>SUMIFS('Fielding Data'!F:F,'Fielding Data'!$A:$A,'Hitting Data'!$A1342)</f>
        <v>3</v>
      </c>
      <c r="W1342" s="14">
        <f>SUMIFS('Fielding Data'!G:G,'Fielding Data'!$A:$A,'Hitting Data'!$A1342)</f>
        <v>1</v>
      </c>
      <c r="X1342" s="14">
        <f>SUMIFS('Fielding Data'!H:H,'Fielding Data'!$A:$A,'Hitting Data'!$A1342)</f>
        <v>0</v>
      </c>
    </row>
    <row r="1343" spans="1:24" x14ac:dyDescent="0.25">
      <c r="A1343" s="14" t="str">
        <f t="shared" si="20"/>
        <v>chaveer012011</v>
      </c>
      <c r="B1343" s="19" t="s">
        <v>78</v>
      </c>
      <c r="C1343" s="19">
        <v>2011</v>
      </c>
      <c r="D1343" s="19">
        <v>58</v>
      </c>
      <c r="E1343" s="19">
        <v>160</v>
      </c>
      <c r="F1343" s="19">
        <v>16</v>
      </c>
      <c r="G1343" s="19">
        <v>42</v>
      </c>
      <c r="H1343" s="19">
        <v>7</v>
      </c>
      <c r="I1343" s="19">
        <v>1</v>
      </c>
      <c r="J1343" s="19">
        <v>2</v>
      </c>
      <c r="K1343" s="19">
        <v>26</v>
      </c>
      <c r="L1343" s="19">
        <v>0</v>
      </c>
      <c r="M1343" s="19">
        <v>0</v>
      </c>
      <c r="N1343" s="19">
        <v>14</v>
      </c>
      <c r="O1343" s="19">
        <v>34</v>
      </c>
      <c r="P1343" s="14" t="str">
        <f>IFERROR(VLOOKUP($A1343,'Fielding Data'!$A:$H,MATCH(P$1,'Fielding Data'!$A$1:$H$1,0),0),"Other")</f>
        <v>1B</v>
      </c>
      <c r="Q1343" s="14">
        <f>IFERROR(VLOOKUP($A1343,'Fielding Data'!$A:$H,MATCH(Q$1,'Fielding Data'!$A$1:$H$1,0),0),"Other")</f>
        <v>12</v>
      </c>
      <c r="R1343" s="14">
        <f>IFERROR(VLOOKUP($A1343,'Fielding Data'!$A:$H,MATCH(R$1,'Fielding Data'!$A$1:$H$1,0),0),"Other")</f>
        <v>1</v>
      </c>
      <c r="S1343" s="14">
        <f>IFERROR(VLOOKUP($A1343,'Fielding Data'!$A:$H,MATCH(S$1,'Fielding Data'!$A$1:$H$1,0),0),"Other")</f>
        <v>0</v>
      </c>
      <c r="T1343" s="14">
        <f>IFERROR(VLOOKUP($A1343,'Fielding Data'!$A:$H,MATCH(T$1,'Fielding Data'!$A$1:$H$1,0),0),"Other")</f>
        <v>0</v>
      </c>
      <c r="U1343" s="14">
        <f>SUMIFS('Fielding Data'!E:E,'Fielding Data'!$A:$A,'Hitting Data'!$A1343)</f>
        <v>38</v>
      </c>
      <c r="V1343" s="14">
        <f>SUMIFS('Fielding Data'!F:F,'Fielding Data'!$A:$A,'Hitting Data'!$A1343)</f>
        <v>61</v>
      </c>
      <c r="W1343" s="14">
        <f>SUMIFS('Fielding Data'!G:G,'Fielding Data'!$A:$A,'Hitting Data'!$A1343)</f>
        <v>0</v>
      </c>
      <c r="X1343" s="14">
        <f>SUMIFS('Fielding Data'!H:H,'Fielding Data'!$A:$A,'Hitting Data'!$A1343)</f>
        <v>9</v>
      </c>
    </row>
    <row r="1344" spans="1:24" x14ac:dyDescent="0.25">
      <c r="A1344" s="14" t="str">
        <f t="shared" si="20"/>
        <v>chaveje012011</v>
      </c>
      <c r="B1344" s="19" t="s">
        <v>902</v>
      </c>
      <c r="C1344" s="19">
        <v>2011</v>
      </c>
      <c r="D1344" s="19">
        <v>4</v>
      </c>
      <c r="E1344" s="19">
        <v>0</v>
      </c>
      <c r="F1344" s="19">
        <v>0</v>
      </c>
      <c r="G1344" s="19">
        <v>0</v>
      </c>
      <c r="H1344" s="19">
        <v>0</v>
      </c>
      <c r="I1344" s="19">
        <v>0</v>
      </c>
      <c r="J1344" s="19">
        <v>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4" t="str">
        <f>IFERROR(VLOOKUP($A1344,'Fielding Data'!$A:$H,MATCH(P$1,'Fielding Data'!$A$1:$H$1,0),0),"Other")</f>
        <v>P</v>
      </c>
      <c r="Q1344" s="14">
        <f>IFERROR(VLOOKUP($A1344,'Fielding Data'!$A:$H,MATCH(Q$1,'Fielding Data'!$A$1:$H$1,0),0),"Other")</f>
        <v>0</v>
      </c>
      <c r="R1344" s="14">
        <f>IFERROR(VLOOKUP($A1344,'Fielding Data'!$A:$H,MATCH(R$1,'Fielding Data'!$A$1:$H$1,0),0),"Other")</f>
        <v>0</v>
      </c>
      <c r="S1344" s="14">
        <f>IFERROR(VLOOKUP($A1344,'Fielding Data'!$A:$H,MATCH(S$1,'Fielding Data'!$A$1:$H$1,0),0),"Other")</f>
        <v>0</v>
      </c>
      <c r="T1344" s="14">
        <f>IFERROR(VLOOKUP($A1344,'Fielding Data'!$A:$H,MATCH(T$1,'Fielding Data'!$A$1:$H$1,0),0),"Other")</f>
        <v>0</v>
      </c>
      <c r="U1344" s="14">
        <f>SUMIFS('Fielding Data'!E:E,'Fielding Data'!$A:$A,'Hitting Data'!$A1344)</f>
        <v>0</v>
      </c>
      <c r="V1344" s="14">
        <f>SUMIFS('Fielding Data'!F:F,'Fielding Data'!$A:$A,'Hitting Data'!$A1344)</f>
        <v>0</v>
      </c>
      <c r="W1344" s="14">
        <f>SUMIFS('Fielding Data'!G:G,'Fielding Data'!$A:$A,'Hitting Data'!$A1344)</f>
        <v>0</v>
      </c>
      <c r="X1344" s="14">
        <f>SUMIFS('Fielding Data'!H:H,'Fielding Data'!$A:$A,'Hitting Data'!$A1344)</f>
        <v>0</v>
      </c>
    </row>
    <row r="1345" spans="1:24" x14ac:dyDescent="0.25">
      <c r="A1345" s="14" t="str">
        <f t="shared" si="20"/>
        <v>chenbr012011</v>
      </c>
      <c r="B1345" s="19" t="s">
        <v>79</v>
      </c>
      <c r="C1345" s="19">
        <v>2011</v>
      </c>
      <c r="D1345" s="19">
        <v>25</v>
      </c>
      <c r="E1345" s="19">
        <v>1</v>
      </c>
      <c r="F1345" s="19">
        <v>0</v>
      </c>
      <c r="G1345" s="19">
        <v>0</v>
      </c>
      <c r="H1345" s="19">
        <v>0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1</v>
      </c>
      <c r="P1345" s="14" t="str">
        <f>IFERROR(VLOOKUP($A1345,'Fielding Data'!$A:$H,MATCH(P$1,'Fielding Data'!$A$1:$H$1,0),0),"Other")</f>
        <v>P</v>
      </c>
      <c r="Q1345" s="14">
        <f>IFERROR(VLOOKUP($A1345,'Fielding Data'!$A:$H,MATCH(Q$1,'Fielding Data'!$A$1:$H$1,0),0),"Other")</f>
        <v>8</v>
      </c>
      <c r="R1345" s="14">
        <f>IFERROR(VLOOKUP($A1345,'Fielding Data'!$A:$H,MATCH(R$1,'Fielding Data'!$A$1:$H$1,0),0),"Other")</f>
        <v>24</v>
      </c>
      <c r="S1345" s="14">
        <f>IFERROR(VLOOKUP($A1345,'Fielding Data'!$A:$H,MATCH(S$1,'Fielding Data'!$A$1:$H$1,0),0),"Other")</f>
        <v>0</v>
      </c>
      <c r="T1345" s="14">
        <f>IFERROR(VLOOKUP($A1345,'Fielding Data'!$A:$H,MATCH(T$1,'Fielding Data'!$A$1:$H$1,0),0),"Other")</f>
        <v>1</v>
      </c>
      <c r="U1345" s="14">
        <f>SUMIFS('Fielding Data'!E:E,'Fielding Data'!$A:$A,'Hitting Data'!$A1345)</f>
        <v>8</v>
      </c>
      <c r="V1345" s="14">
        <f>SUMIFS('Fielding Data'!F:F,'Fielding Data'!$A:$A,'Hitting Data'!$A1345)</f>
        <v>24</v>
      </c>
      <c r="W1345" s="14">
        <f>SUMIFS('Fielding Data'!G:G,'Fielding Data'!$A:$A,'Hitting Data'!$A1345)</f>
        <v>0</v>
      </c>
      <c r="X1345" s="14">
        <f>SUMIFS('Fielding Data'!H:H,'Fielding Data'!$A:$A,'Hitting Data'!$A1345)</f>
        <v>1</v>
      </c>
    </row>
    <row r="1346" spans="1:24" x14ac:dyDescent="0.25">
      <c r="A1346" s="14" t="str">
        <f t="shared" si="20"/>
        <v>chiriro012011</v>
      </c>
      <c r="B1346" s="19" t="s">
        <v>1456</v>
      </c>
      <c r="C1346" s="19">
        <v>2011</v>
      </c>
      <c r="D1346" s="19">
        <v>20</v>
      </c>
      <c r="E1346" s="19">
        <v>55</v>
      </c>
      <c r="F1346" s="19">
        <v>4</v>
      </c>
      <c r="G1346" s="19">
        <v>12</v>
      </c>
      <c r="H1346" s="19">
        <v>2</v>
      </c>
      <c r="I1346" s="19">
        <v>0</v>
      </c>
      <c r="J1346" s="19">
        <v>1</v>
      </c>
      <c r="K1346" s="19">
        <v>7</v>
      </c>
      <c r="L1346" s="19">
        <v>0</v>
      </c>
      <c r="M1346" s="19">
        <v>0</v>
      </c>
      <c r="N1346" s="19">
        <v>5</v>
      </c>
      <c r="O1346" s="19">
        <v>13</v>
      </c>
      <c r="P1346" s="14" t="str">
        <f>IFERROR(VLOOKUP($A1346,'Fielding Data'!$A:$H,MATCH(P$1,'Fielding Data'!$A$1:$H$1,0),0),"Other")</f>
        <v>1B</v>
      </c>
      <c r="Q1346" s="14">
        <f>IFERROR(VLOOKUP($A1346,'Fielding Data'!$A:$H,MATCH(Q$1,'Fielding Data'!$A$1:$H$1,0),0),"Other")</f>
        <v>2</v>
      </c>
      <c r="R1346" s="14">
        <f>IFERROR(VLOOKUP($A1346,'Fielding Data'!$A:$H,MATCH(R$1,'Fielding Data'!$A$1:$H$1,0),0),"Other")</f>
        <v>1</v>
      </c>
      <c r="S1346" s="14">
        <f>IFERROR(VLOOKUP($A1346,'Fielding Data'!$A:$H,MATCH(S$1,'Fielding Data'!$A$1:$H$1,0),0),"Other")</f>
        <v>0</v>
      </c>
      <c r="T1346" s="14">
        <f>IFERROR(VLOOKUP($A1346,'Fielding Data'!$A:$H,MATCH(T$1,'Fielding Data'!$A$1:$H$1,0),0),"Other")</f>
        <v>1</v>
      </c>
      <c r="U1346" s="14">
        <f>SUMIFS('Fielding Data'!E:E,'Fielding Data'!$A:$A,'Hitting Data'!$A1346)</f>
        <v>117</v>
      </c>
      <c r="V1346" s="14">
        <f>SUMIFS('Fielding Data'!F:F,'Fielding Data'!$A:$A,'Hitting Data'!$A1346)</f>
        <v>9</v>
      </c>
      <c r="W1346" s="14">
        <f>SUMIFS('Fielding Data'!G:G,'Fielding Data'!$A:$A,'Hitting Data'!$A1346)</f>
        <v>0</v>
      </c>
      <c r="X1346" s="14">
        <f>SUMIFS('Fielding Data'!H:H,'Fielding Data'!$A:$A,'Hitting Data'!$A1346)</f>
        <v>2</v>
      </c>
    </row>
    <row r="1347" spans="1:24" x14ac:dyDescent="0.25">
      <c r="A1347" s="14" t="str">
        <f t="shared" ref="A1347:A1410" si="21">B1347&amp;C1347</f>
        <v>chiselo012011</v>
      </c>
      <c r="B1347" s="19" t="s">
        <v>1457</v>
      </c>
      <c r="C1347" s="19">
        <v>2011</v>
      </c>
      <c r="D1347" s="19">
        <v>66</v>
      </c>
      <c r="E1347" s="19">
        <v>212</v>
      </c>
      <c r="F1347" s="19">
        <v>27</v>
      </c>
      <c r="G1347" s="19">
        <v>54</v>
      </c>
      <c r="H1347" s="19">
        <v>13</v>
      </c>
      <c r="I1347" s="19">
        <v>0</v>
      </c>
      <c r="J1347" s="19">
        <v>7</v>
      </c>
      <c r="K1347" s="19">
        <v>22</v>
      </c>
      <c r="L1347" s="19">
        <v>1</v>
      </c>
      <c r="M1347" s="19">
        <v>0</v>
      </c>
      <c r="N1347" s="19">
        <v>8</v>
      </c>
      <c r="O1347" s="19">
        <v>49</v>
      </c>
      <c r="P1347" s="14" t="str">
        <f>IFERROR(VLOOKUP($A1347,'Fielding Data'!$A:$H,MATCH(P$1,'Fielding Data'!$A$1:$H$1,0),0),"Other")</f>
        <v>3B</v>
      </c>
      <c r="Q1347" s="14">
        <f>IFERROR(VLOOKUP($A1347,'Fielding Data'!$A:$H,MATCH(Q$1,'Fielding Data'!$A$1:$H$1,0),0),"Other")</f>
        <v>44</v>
      </c>
      <c r="R1347" s="14">
        <f>IFERROR(VLOOKUP($A1347,'Fielding Data'!$A:$H,MATCH(R$1,'Fielding Data'!$A$1:$H$1,0),0),"Other")</f>
        <v>114</v>
      </c>
      <c r="S1347" s="14">
        <f>IFERROR(VLOOKUP($A1347,'Fielding Data'!$A:$H,MATCH(S$1,'Fielding Data'!$A$1:$H$1,0),0),"Other")</f>
        <v>10</v>
      </c>
      <c r="T1347" s="14">
        <f>IFERROR(VLOOKUP($A1347,'Fielding Data'!$A:$H,MATCH(T$1,'Fielding Data'!$A$1:$H$1,0),0),"Other")</f>
        <v>8</v>
      </c>
      <c r="U1347" s="14">
        <f>SUMIFS('Fielding Data'!E:E,'Fielding Data'!$A:$A,'Hitting Data'!$A1347)</f>
        <v>44</v>
      </c>
      <c r="V1347" s="14">
        <f>SUMIFS('Fielding Data'!F:F,'Fielding Data'!$A:$A,'Hitting Data'!$A1347)</f>
        <v>114</v>
      </c>
      <c r="W1347" s="14">
        <f>SUMIFS('Fielding Data'!G:G,'Fielding Data'!$A:$A,'Hitting Data'!$A1347)</f>
        <v>10</v>
      </c>
      <c r="X1347" s="14">
        <f>SUMIFS('Fielding Data'!H:H,'Fielding Data'!$A:$A,'Hitting Data'!$A1347)</f>
        <v>8</v>
      </c>
    </row>
    <row r="1348" spans="1:24" x14ac:dyDescent="0.25">
      <c r="A1348" s="14" t="str">
        <f t="shared" si="21"/>
        <v>choatra012011</v>
      </c>
      <c r="B1348" s="19" t="s">
        <v>80</v>
      </c>
      <c r="C1348" s="19">
        <v>2011</v>
      </c>
      <c r="D1348" s="19">
        <v>54</v>
      </c>
      <c r="E1348" s="19">
        <v>0</v>
      </c>
      <c r="F1348" s="19">
        <v>0</v>
      </c>
      <c r="G1348" s="19">
        <v>0</v>
      </c>
      <c r="H1348" s="19">
        <v>0</v>
      </c>
      <c r="I1348" s="19">
        <v>0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4" t="str">
        <f>IFERROR(VLOOKUP($A1348,'Fielding Data'!$A:$H,MATCH(P$1,'Fielding Data'!$A$1:$H$1,0),0),"Other")</f>
        <v>P</v>
      </c>
      <c r="Q1348" s="14">
        <f>IFERROR(VLOOKUP($A1348,'Fielding Data'!$A:$H,MATCH(Q$1,'Fielding Data'!$A$1:$H$1,0),0),"Other")</f>
        <v>5</v>
      </c>
      <c r="R1348" s="14">
        <f>IFERROR(VLOOKUP($A1348,'Fielding Data'!$A:$H,MATCH(R$1,'Fielding Data'!$A$1:$H$1,0),0),"Other")</f>
        <v>6</v>
      </c>
      <c r="S1348" s="14">
        <f>IFERROR(VLOOKUP($A1348,'Fielding Data'!$A:$H,MATCH(S$1,'Fielding Data'!$A$1:$H$1,0),0),"Other")</f>
        <v>1</v>
      </c>
      <c r="T1348" s="14">
        <f>IFERROR(VLOOKUP($A1348,'Fielding Data'!$A:$H,MATCH(T$1,'Fielding Data'!$A$1:$H$1,0),0),"Other")</f>
        <v>1</v>
      </c>
      <c r="U1348" s="14">
        <f>SUMIFS('Fielding Data'!E:E,'Fielding Data'!$A:$A,'Hitting Data'!$A1348)</f>
        <v>5</v>
      </c>
      <c r="V1348" s="14">
        <f>SUMIFS('Fielding Data'!F:F,'Fielding Data'!$A:$A,'Hitting Data'!$A1348)</f>
        <v>6</v>
      </c>
      <c r="W1348" s="14">
        <f>SUMIFS('Fielding Data'!G:G,'Fielding Data'!$A:$A,'Hitting Data'!$A1348)</f>
        <v>1</v>
      </c>
      <c r="X1348" s="14">
        <f>SUMIFS('Fielding Data'!H:H,'Fielding Data'!$A:$A,'Hitting Data'!$A1348)</f>
        <v>1</v>
      </c>
    </row>
    <row r="1349" spans="1:24" x14ac:dyDescent="0.25">
      <c r="A1349" s="14" t="str">
        <f t="shared" si="21"/>
        <v>choosh012011</v>
      </c>
      <c r="B1349" s="19" t="s">
        <v>528</v>
      </c>
      <c r="C1349" s="19">
        <v>2011</v>
      </c>
      <c r="D1349" s="19">
        <v>85</v>
      </c>
      <c r="E1349" s="19">
        <v>313</v>
      </c>
      <c r="F1349" s="19">
        <v>37</v>
      </c>
      <c r="G1349" s="19">
        <v>81</v>
      </c>
      <c r="H1349" s="19">
        <v>11</v>
      </c>
      <c r="I1349" s="19">
        <v>3</v>
      </c>
      <c r="J1349" s="19">
        <v>8</v>
      </c>
      <c r="K1349" s="19">
        <v>36</v>
      </c>
      <c r="L1349" s="19">
        <v>12</v>
      </c>
      <c r="M1349" s="19">
        <v>5</v>
      </c>
      <c r="N1349" s="19">
        <v>36</v>
      </c>
      <c r="O1349" s="19">
        <v>78</v>
      </c>
      <c r="P1349" s="14" t="str">
        <f>IFERROR(VLOOKUP($A1349,'Fielding Data'!$A:$H,MATCH(P$1,'Fielding Data'!$A$1:$H$1,0),0),"Other")</f>
        <v>OF</v>
      </c>
      <c r="Q1349" s="14">
        <f>IFERROR(VLOOKUP($A1349,'Fielding Data'!$A:$H,MATCH(Q$1,'Fielding Data'!$A$1:$H$1,0),0),"Other")</f>
        <v>172</v>
      </c>
      <c r="R1349" s="14">
        <f>IFERROR(VLOOKUP($A1349,'Fielding Data'!$A:$H,MATCH(R$1,'Fielding Data'!$A$1:$H$1,0),0),"Other")</f>
        <v>9</v>
      </c>
      <c r="S1349" s="14">
        <f>IFERROR(VLOOKUP($A1349,'Fielding Data'!$A:$H,MATCH(S$1,'Fielding Data'!$A$1:$H$1,0),0),"Other")</f>
        <v>4</v>
      </c>
      <c r="T1349" s="14">
        <f>IFERROR(VLOOKUP($A1349,'Fielding Data'!$A:$H,MATCH(T$1,'Fielding Data'!$A$1:$H$1,0),0),"Other")</f>
        <v>2</v>
      </c>
      <c r="U1349" s="14">
        <f>SUMIFS('Fielding Data'!E:E,'Fielding Data'!$A:$A,'Hitting Data'!$A1349)</f>
        <v>172</v>
      </c>
      <c r="V1349" s="14">
        <f>SUMIFS('Fielding Data'!F:F,'Fielding Data'!$A:$A,'Hitting Data'!$A1349)</f>
        <v>9</v>
      </c>
      <c r="W1349" s="14">
        <f>SUMIFS('Fielding Data'!G:G,'Fielding Data'!$A:$A,'Hitting Data'!$A1349)</f>
        <v>4</v>
      </c>
      <c r="X1349" s="14">
        <f>SUMIFS('Fielding Data'!H:H,'Fielding Data'!$A:$A,'Hitting Data'!$A1349)</f>
        <v>2</v>
      </c>
    </row>
    <row r="1350" spans="1:24" x14ac:dyDescent="0.25">
      <c r="A1350" s="14" t="str">
        <f t="shared" si="21"/>
        <v>chrisju012011</v>
      </c>
      <c r="B1350" s="19" t="s">
        <v>903</v>
      </c>
      <c r="C1350" s="19">
        <v>2011</v>
      </c>
      <c r="D1350" s="19">
        <v>18</v>
      </c>
      <c r="E1350" s="19">
        <v>47</v>
      </c>
      <c r="F1350" s="19">
        <v>6</v>
      </c>
      <c r="G1350" s="19">
        <v>12</v>
      </c>
      <c r="H1350" s="19">
        <v>5</v>
      </c>
      <c r="I1350" s="19">
        <v>0</v>
      </c>
      <c r="J1350" s="19">
        <v>0</v>
      </c>
      <c r="K1350" s="19">
        <v>4</v>
      </c>
      <c r="L1350" s="19">
        <v>3</v>
      </c>
      <c r="M1350" s="19">
        <v>2</v>
      </c>
      <c r="N1350" s="19">
        <v>2</v>
      </c>
      <c r="O1350" s="19">
        <v>8</v>
      </c>
      <c r="P1350" s="14" t="str">
        <f>IFERROR(VLOOKUP($A1350,'Fielding Data'!$A:$H,MATCH(P$1,'Fielding Data'!$A$1:$H$1,0),0),"Other")</f>
        <v>CF</v>
      </c>
      <c r="Q1350" s="14">
        <f>IFERROR(VLOOKUP($A1350,'Fielding Data'!$A:$H,MATCH(Q$1,'Fielding Data'!$A$1:$H$1,0),0),"Other")</f>
        <v>0</v>
      </c>
      <c r="R1350" s="14">
        <f>IFERROR(VLOOKUP($A1350,'Fielding Data'!$A:$H,MATCH(R$1,'Fielding Data'!$A$1:$H$1,0),0),"Other")</f>
        <v>0</v>
      </c>
      <c r="S1350" s="14">
        <f>IFERROR(VLOOKUP($A1350,'Fielding Data'!$A:$H,MATCH(S$1,'Fielding Data'!$A$1:$H$1,0),0),"Other")</f>
        <v>0</v>
      </c>
      <c r="T1350" s="14">
        <f>IFERROR(VLOOKUP($A1350,'Fielding Data'!$A:$H,MATCH(T$1,'Fielding Data'!$A$1:$H$1,0),0),"Other")</f>
        <v>0</v>
      </c>
      <c r="U1350" s="14">
        <f>SUMIFS('Fielding Data'!E:E,'Fielding Data'!$A:$A,'Hitting Data'!$A1350)</f>
        <v>27</v>
      </c>
      <c r="V1350" s="14">
        <f>SUMIFS('Fielding Data'!F:F,'Fielding Data'!$A:$A,'Hitting Data'!$A1350)</f>
        <v>1</v>
      </c>
      <c r="W1350" s="14">
        <f>SUMIFS('Fielding Data'!G:G,'Fielding Data'!$A:$A,'Hitting Data'!$A1350)</f>
        <v>0</v>
      </c>
      <c r="X1350" s="14">
        <f>SUMIFS('Fielding Data'!H:H,'Fielding Data'!$A:$A,'Hitting Data'!$A1350)</f>
        <v>0</v>
      </c>
    </row>
    <row r="1351" spans="1:24" x14ac:dyDescent="0.25">
      <c r="A1351" s="14" t="str">
        <f t="shared" si="21"/>
        <v>ciriape012011</v>
      </c>
      <c r="B1351" s="19" t="s">
        <v>1248</v>
      </c>
      <c r="C1351" s="19">
        <v>2011</v>
      </c>
      <c r="D1351" s="19">
        <v>23</v>
      </c>
      <c r="E1351" s="19">
        <v>33</v>
      </c>
      <c r="F1351" s="19">
        <v>4</v>
      </c>
      <c r="G1351" s="19">
        <v>10</v>
      </c>
      <c r="H1351" s="19">
        <v>2</v>
      </c>
      <c r="I1351" s="19">
        <v>1</v>
      </c>
      <c r="J1351" s="19">
        <v>0</v>
      </c>
      <c r="K1351" s="19">
        <v>6</v>
      </c>
      <c r="L1351" s="19">
        <v>2</v>
      </c>
      <c r="M1351" s="19">
        <v>1</v>
      </c>
      <c r="N1351" s="19">
        <v>1</v>
      </c>
      <c r="O1351" s="19">
        <v>6</v>
      </c>
      <c r="P1351" s="14" t="str">
        <f>IFERROR(VLOOKUP($A1351,'Fielding Data'!$A:$H,MATCH(P$1,'Fielding Data'!$A$1:$H$1,0),0),"Other")</f>
        <v>3B</v>
      </c>
      <c r="Q1351" s="14">
        <f>IFERROR(VLOOKUP($A1351,'Fielding Data'!$A:$H,MATCH(Q$1,'Fielding Data'!$A$1:$H$1,0),0),"Other")</f>
        <v>1</v>
      </c>
      <c r="R1351" s="14">
        <f>IFERROR(VLOOKUP($A1351,'Fielding Data'!$A:$H,MATCH(R$1,'Fielding Data'!$A$1:$H$1,0),0),"Other")</f>
        <v>2</v>
      </c>
      <c r="S1351" s="14">
        <f>IFERROR(VLOOKUP($A1351,'Fielding Data'!$A:$H,MATCH(S$1,'Fielding Data'!$A$1:$H$1,0),0),"Other")</f>
        <v>0</v>
      </c>
      <c r="T1351" s="14">
        <f>IFERROR(VLOOKUP($A1351,'Fielding Data'!$A:$H,MATCH(T$1,'Fielding Data'!$A$1:$H$1,0),0),"Other")</f>
        <v>1</v>
      </c>
      <c r="U1351" s="14">
        <f>SUMIFS('Fielding Data'!E:E,'Fielding Data'!$A:$A,'Hitting Data'!$A1351)</f>
        <v>11</v>
      </c>
      <c r="V1351" s="14">
        <f>SUMIFS('Fielding Data'!F:F,'Fielding Data'!$A:$A,'Hitting Data'!$A1351)</f>
        <v>21</v>
      </c>
      <c r="W1351" s="14">
        <f>SUMIFS('Fielding Data'!G:G,'Fielding Data'!$A:$A,'Hitting Data'!$A1351)</f>
        <v>1</v>
      </c>
      <c r="X1351" s="14">
        <f>SUMIFS('Fielding Data'!H:H,'Fielding Data'!$A:$A,'Hitting Data'!$A1351)</f>
        <v>3</v>
      </c>
    </row>
    <row r="1352" spans="1:24" x14ac:dyDescent="0.25">
      <c r="A1352" s="14" t="str">
        <f t="shared" si="21"/>
        <v>cishest012011</v>
      </c>
      <c r="B1352" s="19" t="s">
        <v>1249</v>
      </c>
      <c r="C1352" s="19">
        <v>2011</v>
      </c>
      <c r="D1352" s="19">
        <v>45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4" t="str">
        <f>IFERROR(VLOOKUP($A1352,'Fielding Data'!$A:$H,MATCH(P$1,'Fielding Data'!$A$1:$H$1,0),0),"Other")</f>
        <v>P</v>
      </c>
      <c r="Q1352" s="14">
        <f>IFERROR(VLOOKUP($A1352,'Fielding Data'!$A:$H,MATCH(Q$1,'Fielding Data'!$A$1:$H$1,0),0),"Other")</f>
        <v>4</v>
      </c>
      <c r="R1352" s="14">
        <f>IFERROR(VLOOKUP($A1352,'Fielding Data'!$A:$H,MATCH(R$1,'Fielding Data'!$A$1:$H$1,0),0),"Other")</f>
        <v>5</v>
      </c>
      <c r="S1352" s="14">
        <f>IFERROR(VLOOKUP($A1352,'Fielding Data'!$A:$H,MATCH(S$1,'Fielding Data'!$A$1:$H$1,0),0),"Other")</f>
        <v>4</v>
      </c>
      <c r="T1352" s="14">
        <f>IFERROR(VLOOKUP($A1352,'Fielding Data'!$A:$H,MATCH(T$1,'Fielding Data'!$A$1:$H$1,0),0),"Other")</f>
        <v>0</v>
      </c>
      <c r="U1352" s="14">
        <f>SUMIFS('Fielding Data'!E:E,'Fielding Data'!$A:$A,'Hitting Data'!$A1352)</f>
        <v>4</v>
      </c>
      <c r="V1352" s="14">
        <f>SUMIFS('Fielding Data'!F:F,'Fielding Data'!$A:$A,'Hitting Data'!$A1352)</f>
        <v>5</v>
      </c>
      <c r="W1352" s="14">
        <f>SUMIFS('Fielding Data'!G:G,'Fielding Data'!$A:$A,'Hitting Data'!$A1352)</f>
        <v>4</v>
      </c>
      <c r="X1352" s="14">
        <f>SUMIFS('Fielding Data'!H:H,'Fielding Data'!$A:$A,'Hitting Data'!$A1352)</f>
        <v>0</v>
      </c>
    </row>
    <row r="1353" spans="1:24" x14ac:dyDescent="0.25">
      <c r="A1353" s="14" t="str">
        <f t="shared" si="21"/>
        <v>cletoma012011</v>
      </c>
      <c r="B1353" s="19" t="s">
        <v>1458</v>
      </c>
      <c r="C1353" s="19">
        <v>2011</v>
      </c>
      <c r="D1353" s="19">
        <v>3</v>
      </c>
      <c r="E1353" s="19">
        <v>1</v>
      </c>
      <c r="F1353" s="19">
        <v>0</v>
      </c>
      <c r="G1353" s="19">
        <v>0</v>
      </c>
      <c r="H1353" s="19">
        <v>0</v>
      </c>
      <c r="I1353" s="19">
        <v>0</v>
      </c>
      <c r="J1353" s="19">
        <v>0</v>
      </c>
      <c r="K1353" s="19">
        <v>0</v>
      </c>
      <c r="L1353" s="19">
        <v>0</v>
      </c>
      <c r="M1353" s="19">
        <v>0</v>
      </c>
      <c r="N1353" s="19">
        <v>0</v>
      </c>
      <c r="O1353" s="19">
        <v>1</v>
      </c>
      <c r="P1353" s="14" t="str">
        <f>IFERROR(VLOOKUP($A1353,'Fielding Data'!$A:$H,MATCH(P$1,'Fielding Data'!$A$1:$H$1,0),0),"Other")</f>
        <v>P</v>
      </c>
      <c r="Q1353" s="14">
        <f>IFERROR(VLOOKUP($A1353,'Fielding Data'!$A:$H,MATCH(Q$1,'Fielding Data'!$A$1:$H$1,0),0),"Other")</f>
        <v>0</v>
      </c>
      <c r="R1353" s="14">
        <f>IFERROR(VLOOKUP($A1353,'Fielding Data'!$A:$H,MATCH(R$1,'Fielding Data'!$A$1:$H$1,0),0),"Other")</f>
        <v>0</v>
      </c>
      <c r="S1353" s="14">
        <f>IFERROR(VLOOKUP($A1353,'Fielding Data'!$A:$H,MATCH(S$1,'Fielding Data'!$A$1:$H$1,0),0),"Other")</f>
        <v>0</v>
      </c>
      <c r="T1353" s="14">
        <f>IFERROR(VLOOKUP($A1353,'Fielding Data'!$A:$H,MATCH(T$1,'Fielding Data'!$A$1:$H$1,0),0),"Other")</f>
        <v>0</v>
      </c>
      <c r="U1353" s="14">
        <f>SUMIFS('Fielding Data'!E:E,'Fielding Data'!$A:$A,'Hitting Data'!$A1353)</f>
        <v>0</v>
      </c>
      <c r="V1353" s="14">
        <f>SUMIFS('Fielding Data'!F:F,'Fielding Data'!$A:$A,'Hitting Data'!$A1353)</f>
        <v>0</v>
      </c>
      <c r="W1353" s="14">
        <f>SUMIFS('Fielding Data'!G:G,'Fielding Data'!$A:$A,'Hitting Data'!$A1353)</f>
        <v>0</v>
      </c>
      <c r="X1353" s="14">
        <f>SUMIFS('Fielding Data'!H:H,'Fielding Data'!$A:$A,'Hitting Data'!$A1353)</f>
        <v>0</v>
      </c>
    </row>
    <row r="1354" spans="1:24" x14ac:dyDescent="0.25">
      <c r="A1354" s="14" t="str">
        <f t="shared" si="21"/>
        <v>clevest012011</v>
      </c>
      <c r="B1354" s="19" t="s">
        <v>1459</v>
      </c>
      <c r="C1354" s="19">
        <v>2011</v>
      </c>
      <c r="D1354" s="19">
        <v>2</v>
      </c>
      <c r="E1354" s="19">
        <v>4</v>
      </c>
      <c r="F1354" s="19">
        <v>1</v>
      </c>
      <c r="G1354" s="19">
        <v>1</v>
      </c>
      <c r="H1354" s="19">
        <v>1</v>
      </c>
      <c r="I1354" s="19">
        <v>0</v>
      </c>
      <c r="J1354" s="19">
        <v>0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4" t="str">
        <f>IFERROR(VLOOKUP($A1354,'Fielding Data'!$A:$H,MATCH(P$1,'Fielding Data'!$A$1:$H$1,0),0),"Other")</f>
        <v>C</v>
      </c>
      <c r="Q1354" s="14">
        <f>IFERROR(VLOOKUP($A1354,'Fielding Data'!$A:$H,MATCH(Q$1,'Fielding Data'!$A$1:$H$1,0),0),"Other")</f>
        <v>13</v>
      </c>
      <c r="R1354" s="14">
        <f>IFERROR(VLOOKUP($A1354,'Fielding Data'!$A:$H,MATCH(R$1,'Fielding Data'!$A$1:$H$1,0),0),"Other")</f>
        <v>0</v>
      </c>
      <c r="S1354" s="14">
        <f>IFERROR(VLOOKUP($A1354,'Fielding Data'!$A:$H,MATCH(S$1,'Fielding Data'!$A$1:$H$1,0),0),"Other")</f>
        <v>0</v>
      </c>
      <c r="T1354" s="14">
        <f>IFERROR(VLOOKUP($A1354,'Fielding Data'!$A:$H,MATCH(T$1,'Fielding Data'!$A$1:$H$1,0),0),"Other")</f>
        <v>0</v>
      </c>
      <c r="U1354" s="14">
        <f>SUMIFS('Fielding Data'!E:E,'Fielding Data'!$A:$A,'Hitting Data'!$A1354)</f>
        <v>13</v>
      </c>
      <c r="V1354" s="14">
        <f>SUMIFS('Fielding Data'!F:F,'Fielding Data'!$A:$A,'Hitting Data'!$A1354)</f>
        <v>0</v>
      </c>
      <c r="W1354" s="14">
        <f>SUMIFS('Fielding Data'!G:G,'Fielding Data'!$A:$A,'Hitting Data'!$A1354)</f>
        <v>0</v>
      </c>
      <c r="X1354" s="14">
        <f>SUMIFS('Fielding Data'!H:H,'Fielding Data'!$A:$A,'Hitting Data'!$A1354)</f>
        <v>0</v>
      </c>
    </row>
    <row r="1355" spans="1:24" x14ac:dyDescent="0.25">
      <c r="A1355" s="14" t="str">
        <f t="shared" si="21"/>
        <v>clippty012011</v>
      </c>
      <c r="B1355" s="19" t="s">
        <v>774</v>
      </c>
      <c r="C1355" s="19">
        <v>2011</v>
      </c>
      <c r="D1355" s="19">
        <v>72</v>
      </c>
      <c r="E1355" s="19">
        <v>2</v>
      </c>
      <c r="F1355" s="19">
        <v>0</v>
      </c>
      <c r="G1355" s="19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4" t="str">
        <f>IFERROR(VLOOKUP($A1355,'Fielding Data'!$A:$H,MATCH(P$1,'Fielding Data'!$A$1:$H$1,0),0),"Other")</f>
        <v>P</v>
      </c>
      <c r="Q1355" s="14">
        <f>IFERROR(VLOOKUP($A1355,'Fielding Data'!$A:$H,MATCH(Q$1,'Fielding Data'!$A$1:$H$1,0),0),"Other")</f>
        <v>0</v>
      </c>
      <c r="R1355" s="14">
        <f>IFERROR(VLOOKUP($A1355,'Fielding Data'!$A:$H,MATCH(R$1,'Fielding Data'!$A$1:$H$1,0),0),"Other")</f>
        <v>8</v>
      </c>
      <c r="S1355" s="14">
        <f>IFERROR(VLOOKUP($A1355,'Fielding Data'!$A:$H,MATCH(S$1,'Fielding Data'!$A$1:$H$1,0),0),"Other")</f>
        <v>0</v>
      </c>
      <c r="T1355" s="14">
        <f>IFERROR(VLOOKUP($A1355,'Fielding Data'!$A:$H,MATCH(T$1,'Fielding Data'!$A$1:$H$1,0),0),"Other")</f>
        <v>1</v>
      </c>
      <c r="U1355" s="14">
        <f>SUMIFS('Fielding Data'!E:E,'Fielding Data'!$A:$A,'Hitting Data'!$A1355)</f>
        <v>0</v>
      </c>
      <c r="V1355" s="14">
        <f>SUMIFS('Fielding Data'!F:F,'Fielding Data'!$A:$A,'Hitting Data'!$A1355)</f>
        <v>8</v>
      </c>
      <c r="W1355" s="14">
        <f>SUMIFS('Fielding Data'!G:G,'Fielding Data'!$A:$A,'Hitting Data'!$A1355)</f>
        <v>0</v>
      </c>
      <c r="X1355" s="14">
        <f>SUMIFS('Fielding Data'!H:H,'Fielding Data'!$A:$A,'Hitting Data'!$A1355)</f>
        <v>1</v>
      </c>
    </row>
    <row r="1356" spans="1:24" x14ac:dyDescent="0.25">
      <c r="A1356" s="14" t="str">
        <f t="shared" si="21"/>
        <v>cobbal012011</v>
      </c>
      <c r="B1356" s="19" t="s">
        <v>1460</v>
      </c>
      <c r="C1356" s="19">
        <v>2011</v>
      </c>
      <c r="D1356" s="19">
        <v>9</v>
      </c>
      <c r="E1356" s="19">
        <v>0</v>
      </c>
      <c r="F1356" s="19">
        <v>0</v>
      </c>
      <c r="G1356" s="19">
        <v>0</v>
      </c>
      <c r="H1356" s="19">
        <v>0</v>
      </c>
      <c r="I1356" s="19">
        <v>0</v>
      </c>
      <c r="J1356" s="19">
        <v>0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4" t="str">
        <f>IFERROR(VLOOKUP($A1356,'Fielding Data'!$A:$H,MATCH(P$1,'Fielding Data'!$A$1:$H$1,0),0),"Other")</f>
        <v>P</v>
      </c>
      <c r="Q1356" s="14">
        <f>IFERROR(VLOOKUP($A1356,'Fielding Data'!$A:$H,MATCH(Q$1,'Fielding Data'!$A$1:$H$1,0),0),"Other")</f>
        <v>5</v>
      </c>
      <c r="R1356" s="14">
        <f>IFERROR(VLOOKUP($A1356,'Fielding Data'!$A:$H,MATCH(R$1,'Fielding Data'!$A$1:$H$1,0),0),"Other")</f>
        <v>6</v>
      </c>
      <c r="S1356" s="14">
        <f>IFERROR(VLOOKUP($A1356,'Fielding Data'!$A:$H,MATCH(S$1,'Fielding Data'!$A$1:$H$1,0),0),"Other")</f>
        <v>1</v>
      </c>
      <c r="T1356" s="14">
        <f>IFERROR(VLOOKUP($A1356,'Fielding Data'!$A:$H,MATCH(T$1,'Fielding Data'!$A$1:$H$1,0),0),"Other")</f>
        <v>0</v>
      </c>
      <c r="U1356" s="14">
        <f>SUMIFS('Fielding Data'!E:E,'Fielding Data'!$A:$A,'Hitting Data'!$A1356)</f>
        <v>5</v>
      </c>
      <c r="V1356" s="14">
        <f>SUMIFS('Fielding Data'!F:F,'Fielding Data'!$A:$A,'Hitting Data'!$A1356)</f>
        <v>6</v>
      </c>
      <c r="W1356" s="14">
        <f>SUMIFS('Fielding Data'!G:G,'Fielding Data'!$A:$A,'Hitting Data'!$A1356)</f>
        <v>1</v>
      </c>
      <c r="X1356" s="14">
        <f>SUMIFS('Fielding Data'!H:H,'Fielding Data'!$A:$A,'Hitting Data'!$A1356)</f>
        <v>0</v>
      </c>
    </row>
    <row r="1357" spans="1:24" x14ac:dyDescent="0.25">
      <c r="A1357" s="14" t="str">
        <f t="shared" si="21"/>
        <v>coffeto012011</v>
      </c>
      <c r="B1357" s="19" t="s">
        <v>529</v>
      </c>
      <c r="C1357" s="19">
        <v>2011</v>
      </c>
      <c r="D1357" s="19">
        <v>69</v>
      </c>
      <c r="E1357" s="19">
        <v>0</v>
      </c>
      <c r="F1357" s="19">
        <v>0</v>
      </c>
      <c r="G1357" s="19">
        <v>0</v>
      </c>
      <c r="H1357" s="19">
        <v>0</v>
      </c>
      <c r="I1357" s="19">
        <v>0</v>
      </c>
      <c r="J1357" s="19">
        <v>0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4" t="str">
        <f>IFERROR(VLOOKUP($A1357,'Fielding Data'!$A:$H,MATCH(P$1,'Fielding Data'!$A$1:$H$1,0),0),"Other")</f>
        <v>P</v>
      </c>
      <c r="Q1357" s="14">
        <f>IFERROR(VLOOKUP($A1357,'Fielding Data'!$A:$H,MATCH(Q$1,'Fielding Data'!$A$1:$H$1,0),0),"Other")</f>
        <v>1</v>
      </c>
      <c r="R1357" s="14">
        <f>IFERROR(VLOOKUP($A1357,'Fielding Data'!$A:$H,MATCH(R$1,'Fielding Data'!$A$1:$H$1,0),0),"Other")</f>
        <v>6</v>
      </c>
      <c r="S1357" s="14">
        <f>IFERROR(VLOOKUP($A1357,'Fielding Data'!$A:$H,MATCH(S$1,'Fielding Data'!$A$1:$H$1,0),0),"Other")</f>
        <v>1</v>
      </c>
      <c r="T1357" s="14">
        <f>IFERROR(VLOOKUP($A1357,'Fielding Data'!$A:$H,MATCH(T$1,'Fielding Data'!$A$1:$H$1,0),0),"Other")</f>
        <v>0</v>
      </c>
      <c r="U1357" s="14">
        <f>SUMIFS('Fielding Data'!E:E,'Fielding Data'!$A:$A,'Hitting Data'!$A1357)</f>
        <v>1</v>
      </c>
      <c r="V1357" s="14">
        <f>SUMIFS('Fielding Data'!F:F,'Fielding Data'!$A:$A,'Hitting Data'!$A1357)</f>
        <v>6</v>
      </c>
      <c r="W1357" s="14">
        <f>SUMIFS('Fielding Data'!G:G,'Fielding Data'!$A:$A,'Hitting Data'!$A1357)</f>
        <v>1</v>
      </c>
      <c r="X1357" s="14">
        <f>SUMIFS('Fielding Data'!H:H,'Fielding Data'!$A:$A,'Hitting Data'!$A1357)</f>
        <v>0</v>
      </c>
    </row>
    <row r="1358" spans="1:24" x14ac:dyDescent="0.25">
      <c r="A1358" s="14" t="str">
        <f t="shared" si="21"/>
        <v>coghlch012011</v>
      </c>
      <c r="B1358" s="19" t="s">
        <v>1068</v>
      </c>
      <c r="C1358" s="19">
        <v>2011</v>
      </c>
      <c r="D1358" s="19">
        <v>65</v>
      </c>
      <c r="E1358" s="19">
        <v>269</v>
      </c>
      <c r="F1358" s="19">
        <v>33</v>
      </c>
      <c r="G1358" s="19">
        <v>62</v>
      </c>
      <c r="H1358" s="19">
        <v>20</v>
      </c>
      <c r="I1358" s="19">
        <v>1</v>
      </c>
      <c r="J1358" s="19">
        <v>5</v>
      </c>
      <c r="K1358" s="19">
        <v>22</v>
      </c>
      <c r="L1358" s="19">
        <v>7</v>
      </c>
      <c r="M1358" s="19">
        <v>6</v>
      </c>
      <c r="N1358" s="19">
        <v>22</v>
      </c>
      <c r="O1358" s="19">
        <v>49</v>
      </c>
      <c r="P1358" s="14" t="str">
        <f>IFERROR(VLOOKUP($A1358,'Fielding Data'!$A:$H,MATCH(P$1,'Fielding Data'!$A$1:$H$1,0),0),"Other")</f>
        <v>CF</v>
      </c>
      <c r="Q1358" s="14">
        <f>IFERROR(VLOOKUP($A1358,'Fielding Data'!$A:$H,MATCH(Q$1,'Fielding Data'!$A$1:$H$1,0),0),"Other")</f>
        <v>0</v>
      </c>
      <c r="R1358" s="14">
        <f>IFERROR(VLOOKUP($A1358,'Fielding Data'!$A:$H,MATCH(R$1,'Fielding Data'!$A$1:$H$1,0),0),"Other")</f>
        <v>0</v>
      </c>
      <c r="S1358" s="14">
        <f>IFERROR(VLOOKUP($A1358,'Fielding Data'!$A:$H,MATCH(S$1,'Fielding Data'!$A$1:$H$1,0),0),"Other")</f>
        <v>0</v>
      </c>
      <c r="T1358" s="14">
        <f>IFERROR(VLOOKUP($A1358,'Fielding Data'!$A:$H,MATCH(T$1,'Fielding Data'!$A$1:$H$1,0),0),"Other")</f>
        <v>0</v>
      </c>
      <c r="U1358" s="14">
        <f>SUMIFS('Fielding Data'!E:E,'Fielding Data'!$A:$A,'Hitting Data'!$A1358)</f>
        <v>157</v>
      </c>
      <c r="V1358" s="14">
        <f>SUMIFS('Fielding Data'!F:F,'Fielding Data'!$A:$A,'Hitting Data'!$A1358)</f>
        <v>3</v>
      </c>
      <c r="W1358" s="14">
        <f>SUMIFS('Fielding Data'!G:G,'Fielding Data'!$A:$A,'Hitting Data'!$A1358)</f>
        <v>0</v>
      </c>
      <c r="X1358" s="14">
        <f>SUMIFS('Fielding Data'!H:H,'Fielding Data'!$A:$A,'Hitting Data'!$A1358)</f>
        <v>1</v>
      </c>
    </row>
    <row r="1359" spans="1:24" x14ac:dyDescent="0.25">
      <c r="A1359" s="14" t="str">
        <f t="shared" si="21"/>
        <v>cokeph012011</v>
      </c>
      <c r="B1359" s="19" t="s">
        <v>904</v>
      </c>
      <c r="C1359" s="19">
        <v>2011</v>
      </c>
      <c r="D1359" s="19">
        <v>48</v>
      </c>
      <c r="E1359" s="19">
        <v>2</v>
      </c>
      <c r="F1359" s="19">
        <v>0</v>
      </c>
      <c r="G1359" s="19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2</v>
      </c>
      <c r="P1359" s="14" t="str">
        <f>IFERROR(VLOOKUP($A1359,'Fielding Data'!$A:$H,MATCH(P$1,'Fielding Data'!$A$1:$H$1,0),0),"Other")</f>
        <v>P</v>
      </c>
      <c r="Q1359" s="14">
        <f>IFERROR(VLOOKUP($A1359,'Fielding Data'!$A:$H,MATCH(Q$1,'Fielding Data'!$A$1:$H$1,0),0),"Other")</f>
        <v>4</v>
      </c>
      <c r="R1359" s="14">
        <f>IFERROR(VLOOKUP($A1359,'Fielding Data'!$A:$H,MATCH(R$1,'Fielding Data'!$A$1:$H$1,0),0),"Other")</f>
        <v>15</v>
      </c>
      <c r="S1359" s="14">
        <f>IFERROR(VLOOKUP($A1359,'Fielding Data'!$A:$H,MATCH(S$1,'Fielding Data'!$A$1:$H$1,0),0),"Other")</f>
        <v>2</v>
      </c>
      <c r="T1359" s="14">
        <f>IFERROR(VLOOKUP($A1359,'Fielding Data'!$A:$H,MATCH(T$1,'Fielding Data'!$A$1:$H$1,0),0),"Other")</f>
        <v>1</v>
      </c>
      <c r="U1359" s="14">
        <f>SUMIFS('Fielding Data'!E:E,'Fielding Data'!$A:$A,'Hitting Data'!$A1359)</f>
        <v>4</v>
      </c>
      <c r="V1359" s="14">
        <f>SUMIFS('Fielding Data'!F:F,'Fielding Data'!$A:$A,'Hitting Data'!$A1359)</f>
        <v>15</v>
      </c>
      <c r="W1359" s="14">
        <f>SUMIFS('Fielding Data'!G:G,'Fielding Data'!$A:$A,'Hitting Data'!$A1359)</f>
        <v>2</v>
      </c>
      <c r="X1359" s="14">
        <f>SUMIFS('Fielding Data'!H:H,'Fielding Data'!$A:$A,'Hitting Data'!$A1359)</f>
        <v>1</v>
      </c>
    </row>
    <row r="1360" spans="1:24" x14ac:dyDescent="0.25">
      <c r="A1360" s="14" t="str">
        <f t="shared" si="21"/>
        <v>colemca012011</v>
      </c>
      <c r="B1360" s="19" t="s">
        <v>1251</v>
      </c>
      <c r="C1360" s="19">
        <v>2011</v>
      </c>
      <c r="D1360" s="19">
        <v>21</v>
      </c>
      <c r="E1360" s="19">
        <v>25</v>
      </c>
      <c r="F1360" s="19">
        <v>1</v>
      </c>
      <c r="G1360" s="19">
        <v>4</v>
      </c>
      <c r="H1360" s="19">
        <v>1</v>
      </c>
      <c r="I1360" s="19">
        <v>1</v>
      </c>
      <c r="J1360" s="19">
        <v>0</v>
      </c>
      <c r="K1360" s="19">
        <v>0</v>
      </c>
      <c r="L1360" s="19">
        <v>0</v>
      </c>
      <c r="M1360" s="19">
        <v>0</v>
      </c>
      <c r="N1360" s="19">
        <v>0</v>
      </c>
      <c r="O1360" s="19">
        <v>6</v>
      </c>
      <c r="P1360" s="14" t="str">
        <f>IFERROR(VLOOKUP($A1360,'Fielding Data'!$A:$H,MATCH(P$1,'Fielding Data'!$A$1:$H$1,0),0),"Other")</f>
        <v>P</v>
      </c>
      <c r="Q1360" s="14">
        <f>IFERROR(VLOOKUP($A1360,'Fielding Data'!$A:$H,MATCH(Q$1,'Fielding Data'!$A$1:$H$1,0),0),"Other")</f>
        <v>7</v>
      </c>
      <c r="R1360" s="14">
        <f>IFERROR(VLOOKUP($A1360,'Fielding Data'!$A:$H,MATCH(R$1,'Fielding Data'!$A$1:$H$1,0),0),"Other")</f>
        <v>13</v>
      </c>
      <c r="S1360" s="14">
        <f>IFERROR(VLOOKUP($A1360,'Fielding Data'!$A:$H,MATCH(S$1,'Fielding Data'!$A$1:$H$1,0),0),"Other")</f>
        <v>0</v>
      </c>
      <c r="T1360" s="14">
        <f>IFERROR(VLOOKUP($A1360,'Fielding Data'!$A:$H,MATCH(T$1,'Fielding Data'!$A$1:$H$1,0),0),"Other")</f>
        <v>0</v>
      </c>
      <c r="U1360" s="14">
        <f>SUMIFS('Fielding Data'!E:E,'Fielding Data'!$A:$A,'Hitting Data'!$A1360)</f>
        <v>7</v>
      </c>
      <c r="V1360" s="14">
        <f>SUMIFS('Fielding Data'!F:F,'Fielding Data'!$A:$A,'Hitting Data'!$A1360)</f>
        <v>13</v>
      </c>
      <c r="W1360" s="14">
        <f>SUMIFS('Fielding Data'!G:G,'Fielding Data'!$A:$A,'Hitting Data'!$A1360)</f>
        <v>0</v>
      </c>
      <c r="X1360" s="14">
        <f>SUMIFS('Fielding Data'!H:H,'Fielding Data'!$A:$A,'Hitting Data'!$A1360)</f>
        <v>0</v>
      </c>
    </row>
    <row r="1361" spans="1:24" x14ac:dyDescent="0.25">
      <c r="A1361" s="14" t="str">
        <f t="shared" si="21"/>
        <v>colemlo012011</v>
      </c>
      <c r="B1361" s="19" t="s">
        <v>1461</v>
      </c>
      <c r="C1361" s="19">
        <v>2011</v>
      </c>
      <c r="D1361" s="19">
        <v>48</v>
      </c>
      <c r="E1361" s="19">
        <v>1</v>
      </c>
      <c r="F1361" s="19">
        <v>0</v>
      </c>
      <c r="G1361" s="19">
        <v>0</v>
      </c>
      <c r="H1361" s="19">
        <v>0</v>
      </c>
      <c r="I1361" s="19">
        <v>0</v>
      </c>
      <c r="J1361" s="19">
        <v>0</v>
      </c>
      <c r="K1361" s="19">
        <v>0</v>
      </c>
      <c r="L1361" s="19">
        <v>0</v>
      </c>
      <c r="M1361" s="19">
        <v>0</v>
      </c>
      <c r="N1361" s="19">
        <v>0</v>
      </c>
      <c r="O1361" s="19">
        <v>1</v>
      </c>
      <c r="P1361" s="14" t="str">
        <f>IFERROR(VLOOKUP($A1361,'Fielding Data'!$A:$H,MATCH(P$1,'Fielding Data'!$A$1:$H$1,0),0),"Other")</f>
        <v>P</v>
      </c>
      <c r="Q1361" s="14">
        <f>IFERROR(VLOOKUP($A1361,'Fielding Data'!$A:$H,MATCH(Q$1,'Fielding Data'!$A$1:$H$1,0),0),"Other")</f>
        <v>3</v>
      </c>
      <c r="R1361" s="14">
        <f>IFERROR(VLOOKUP($A1361,'Fielding Data'!$A:$H,MATCH(R$1,'Fielding Data'!$A$1:$H$1,0),0),"Other")</f>
        <v>3</v>
      </c>
      <c r="S1361" s="14">
        <f>IFERROR(VLOOKUP($A1361,'Fielding Data'!$A:$H,MATCH(S$1,'Fielding Data'!$A$1:$H$1,0),0),"Other")</f>
        <v>1</v>
      </c>
      <c r="T1361" s="14">
        <f>IFERROR(VLOOKUP($A1361,'Fielding Data'!$A:$H,MATCH(T$1,'Fielding Data'!$A$1:$H$1,0),0),"Other")</f>
        <v>0</v>
      </c>
      <c r="U1361" s="14">
        <f>SUMIFS('Fielding Data'!E:E,'Fielding Data'!$A:$A,'Hitting Data'!$A1361)</f>
        <v>3</v>
      </c>
      <c r="V1361" s="14">
        <f>SUMIFS('Fielding Data'!F:F,'Fielding Data'!$A:$A,'Hitting Data'!$A1361)</f>
        <v>3</v>
      </c>
      <c r="W1361" s="14">
        <f>SUMIFS('Fielding Data'!G:G,'Fielding Data'!$A:$A,'Hitting Data'!$A1361)</f>
        <v>1</v>
      </c>
      <c r="X1361" s="14">
        <f>SUMIFS('Fielding Data'!H:H,'Fielding Data'!$A:$A,'Hitting Data'!$A1361)</f>
        <v>0</v>
      </c>
    </row>
    <row r="1362" spans="1:24" x14ac:dyDescent="0.25">
      <c r="A1362" s="14" t="str">
        <f t="shared" si="21"/>
        <v>colliti012011</v>
      </c>
      <c r="B1362" s="19" t="s">
        <v>1462</v>
      </c>
      <c r="C1362" s="19">
        <v>2011</v>
      </c>
      <c r="D1362" s="19">
        <v>68</v>
      </c>
      <c r="E1362" s="19">
        <v>0</v>
      </c>
      <c r="F1362" s="19">
        <v>0</v>
      </c>
      <c r="G1362" s="19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4" t="str">
        <f>IFERROR(VLOOKUP($A1362,'Fielding Data'!$A:$H,MATCH(P$1,'Fielding Data'!$A$1:$H$1,0),0),"Other")</f>
        <v>P</v>
      </c>
      <c r="Q1362" s="14">
        <f>IFERROR(VLOOKUP($A1362,'Fielding Data'!$A:$H,MATCH(Q$1,'Fielding Data'!$A$1:$H$1,0),0),"Other")</f>
        <v>0</v>
      </c>
      <c r="R1362" s="14">
        <f>IFERROR(VLOOKUP($A1362,'Fielding Data'!$A:$H,MATCH(R$1,'Fielding Data'!$A$1:$H$1,0),0),"Other")</f>
        <v>10</v>
      </c>
      <c r="S1362" s="14">
        <f>IFERROR(VLOOKUP($A1362,'Fielding Data'!$A:$H,MATCH(S$1,'Fielding Data'!$A$1:$H$1,0),0),"Other")</f>
        <v>0</v>
      </c>
      <c r="T1362" s="14">
        <f>IFERROR(VLOOKUP($A1362,'Fielding Data'!$A:$H,MATCH(T$1,'Fielding Data'!$A$1:$H$1,0),0),"Other")</f>
        <v>0</v>
      </c>
      <c r="U1362" s="14">
        <f>SUMIFS('Fielding Data'!E:E,'Fielding Data'!$A:$A,'Hitting Data'!$A1362)</f>
        <v>0</v>
      </c>
      <c r="V1362" s="14">
        <f>SUMIFS('Fielding Data'!F:F,'Fielding Data'!$A:$A,'Hitting Data'!$A1362)</f>
        <v>10</v>
      </c>
      <c r="W1362" s="14">
        <f>SUMIFS('Fielding Data'!G:G,'Fielding Data'!$A:$A,'Hitting Data'!$A1362)</f>
        <v>0</v>
      </c>
      <c r="X1362" s="14">
        <f>SUMIFS('Fielding Data'!H:H,'Fielding Data'!$A:$A,'Hitting Data'!$A1362)</f>
        <v>0</v>
      </c>
    </row>
    <row r="1363" spans="1:24" x14ac:dyDescent="0.25">
      <c r="A1363" s="14" t="str">
        <f t="shared" si="21"/>
        <v>collmjo012011</v>
      </c>
      <c r="B1363" s="19" t="s">
        <v>1463</v>
      </c>
      <c r="C1363" s="19">
        <v>2011</v>
      </c>
      <c r="D1363" s="19">
        <v>31</v>
      </c>
      <c r="E1363" s="19">
        <v>40</v>
      </c>
      <c r="F1363" s="19">
        <v>2</v>
      </c>
      <c r="G1363" s="19">
        <v>6</v>
      </c>
      <c r="H1363" s="19">
        <v>0</v>
      </c>
      <c r="I1363" s="19">
        <v>0</v>
      </c>
      <c r="J1363" s="19">
        <v>0</v>
      </c>
      <c r="K1363" s="19">
        <v>1</v>
      </c>
      <c r="L1363" s="19">
        <v>0</v>
      </c>
      <c r="M1363" s="19">
        <v>0</v>
      </c>
      <c r="N1363" s="19">
        <v>2</v>
      </c>
      <c r="O1363" s="19">
        <v>16</v>
      </c>
      <c r="P1363" s="14" t="str">
        <f>IFERROR(VLOOKUP($A1363,'Fielding Data'!$A:$H,MATCH(P$1,'Fielding Data'!$A$1:$H$1,0),0),"Other")</f>
        <v>P</v>
      </c>
      <c r="Q1363" s="14">
        <f>IFERROR(VLOOKUP($A1363,'Fielding Data'!$A:$H,MATCH(Q$1,'Fielding Data'!$A$1:$H$1,0),0),"Other")</f>
        <v>6</v>
      </c>
      <c r="R1363" s="14">
        <f>IFERROR(VLOOKUP($A1363,'Fielding Data'!$A:$H,MATCH(R$1,'Fielding Data'!$A$1:$H$1,0),0),"Other")</f>
        <v>18</v>
      </c>
      <c r="S1363" s="14">
        <f>IFERROR(VLOOKUP($A1363,'Fielding Data'!$A:$H,MATCH(S$1,'Fielding Data'!$A$1:$H$1,0),0),"Other")</f>
        <v>0</v>
      </c>
      <c r="T1363" s="14">
        <f>IFERROR(VLOOKUP($A1363,'Fielding Data'!$A:$H,MATCH(T$1,'Fielding Data'!$A$1:$H$1,0),0),"Other")</f>
        <v>1</v>
      </c>
      <c r="U1363" s="14">
        <f>SUMIFS('Fielding Data'!E:E,'Fielding Data'!$A:$A,'Hitting Data'!$A1363)</f>
        <v>6</v>
      </c>
      <c r="V1363" s="14">
        <f>SUMIFS('Fielding Data'!F:F,'Fielding Data'!$A:$A,'Hitting Data'!$A1363)</f>
        <v>18</v>
      </c>
      <c r="W1363" s="14">
        <f>SUMIFS('Fielding Data'!G:G,'Fielding Data'!$A:$A,'Hitting Data'!$A1363)</f>
        <v>0</v>
      </c>
      <c r="X1363" s="14">
        <f>SUMIFS('Fielding Data'!H:H,'Fielding Data'!$A:$A,'Hitting Data'!$A1363)</f>
        <v>1</v>
      </c>
    </row>
    <row r="1364" spans="1:24" x14ac:dyDescent="0.25">
      <c r="A1364" s="14" t="str">
        <f t="shared" si="21"/>
        <v>colonba012011</v>
      </c>
      <c r="B1364" s="19" t="s">
        <v>81</v>
      </c>
      <c r="C1364" s="19">
        <v>2011</v>
      </c>
      <c r="D1364" s="19">
        <v>29</v>
      </c>
      <c r="E1364" s="19">
        <v>1</v>
      </c>
      <c r="F1364" s="19">
        <v>0</v>
      </c>
      <c r="G1364" s="19">
        <v>0</v>
      </c>
      <c r="H1364" s="19">
        <v>0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1</v>
      </c>
      <c r="P1364" s="14" t="str">
        <f>IFERROR(VLOOKUP($A1364,'Fielding Data'!$A:$H,MATCH(P$1,'Fielding Data'!$A$1:$H$1,0),0),"Other")</f>
        <v>P</v>
      </c>
      <c r="Q1364" s="14">
        <f>IFERROR(VLOOKUP($A1364,'Fielding Data'!$A:$H,MATCH(Q$1,'Fielding Data'!$A$1:$H$1,0),0),"Other")</f>
        <v>10</v>
      </c>
      <c r="R1364" s="14">
        <f>IFERROR(VLOOKUP($A1364,'Fielding Data'!$A:$H,MATCH(R$1,'Fielding Data'!$A$1:$H$1,0),0),"Other")</f>
        <v>18</v>
      </c>
      <c r="S1364" s="14">
        <f>IFERROR(VLOOKUP($A1364,'Fielding Data'!$A:$H,MATCH(S$1,'Fielding Data'!$A$1:$H$1,0),0),"Other")</f>
        <v>1</v>
      </c>
      <c r="T1364" s="14">
        <f>IFERROR(VLOOKUP($A1364,'Fielding Data'!$A:$H,MATCH(T$1,'Fielding Data'!$A$1:$H$1,0),0),"Other")</f>
        <v>1</v>
      </c>
      <c r="U1364" s="14">
        <f>SUMIFS('Fielding Data'!E:E,'Fielding Data'!$A:$A,'Hitting Data'!$A1364)</f>
        <v>10</v>
      </c>
      <c r="V1364" s="14">
        <f>SUMIFS('Fielding Data'!F:F,'Fielding Data'!$A:$A,'Hitting Data'!$A1364)</f>
        <v>18</v>
      </c>
      <c r="W1364" s="14">
        <f>SUMIFS('Fielding Data'!G:G,'Fielding Data'!$A:$A,'Hitting Data'!$A1364)</f>
        <v>1</v>
      </c>
      <c r="X1364" s="14">
        <f>SUMIFS('Fielding Data'!H:H,'Fielding Data'!$A:$A,'Hitting Data'!$A1364)</f>
        <v>1</v>
      </c>
    </row>
    <row r="1365" spans="1:24" x14ac:dyDescent="0.25">
      <c r="A1365" s="14" t="str">
        <f t="shared" si="21"/>
        <v>colvity012011</v>
      </c>
      <c r="B1365" s="19" t="s">
        <v>1069</v>
      </c>
      <c r="C1365" s="19">
        <v>2011</v>
      </c>
      <c r="D1365" s="19">
        <v>80</v>
      </c>
      <c r="E1365" s="19">
        <v>206</v>
      </c>
      <c r="F1365" s="19">
        <v>17</v>
      </c>
      <c r="G1365" s="19">
        <v>31</v>
      </c>
      <c r="H1365" s="19">
        <v>8</v>
      </c>
      <c r="I1365" s="19">
        <v>3</v>
      </c>
      <c r="J1365" s="19">
        <v>6</v>
      </c>
      <c r="K1365" s="19">
        <v>20</v>
      </c>
      <c r="L1365" s="19">
        <v>0</v>
      </c>
      <c r="M1365" s="19">
        <v>0</v>
      </c>
      <c r="N1365" s="19">
        <v>14</v>
      </c>
      <c r="O1365" s="19">
        <v>58</v>
      </c>
      <c r="P1365" s="14" t="str">
        <f>IFERROR(VLOOKUP($A1365,'Fielding Data'!$A:$H,MATCH(P$1,'Fielding Data'!$A$1:$H$1,0),0),"Other")</f>
        <v>1B</v>
      </c>
      <c r="Q1365" s="14">
        <f>IFERROR(VLOOKUP($A1365,'Fielding Data'!$A:$H,MATCH(Q$1,'Fielding Data'!$A$1:$H$1,0),0),"Other")</f>
        <v>21</v>
      </c>
      <c r="R1365" s="14">
        <f>IFERROR(VLOOKUP($A1365,'Fielding Data'!$A:$H,MATCH(R$1,'Fielding Data'!$A$1:$H$1,0),0),"Other")</f>
        <v>2</v>
      </c>
      <c r="S1365" s="14">
        <f>IFERROR(VLOOKUP($A1365,'Fielding Data'!$A:$H,MATCH(S$1,'Fielding Data'!$A$1:$H$1,0),0),"Other")</f>
        <v>0</v>
      </c>
      <c r="T1365" s="14">
        <f>IFERROR(VLOOKUP($A1365,'Fielding Data'!$A:$H,MATCH(T$1,'Fielding Data'!$A$1:$H$1,0),0),"Other")</f>
        <v>1</v>
      </c>
      <c r="U1365" s="14">
        <f>SUMIFS('Fielding Data'!E:E,'Fielding Data'!$A:$A,'Hitting Data'!$A1365)</f>
        <v>126</v>
      </c>
      <c r="V1365" s="14">
        <f>SUMIFS('Fielding Data'!F:F,'Fielding Data'!$A:$A,'Hitting Data'!$A1365)</f>
        <v>4</v>
      </c>
      <c r="W1365" s="14">
        <f>SUMIFS('Fielding Data'!G:G,'Fielding Data'!$A:$A,'Hitting Data'!$A1365)</f>
        <v>1</v>
      </c>
      <c r="X1365" s="14">
        <f>SUMIFS('Fielding Data'!H:H,'Fielding Data'!$A:$A,'Hitting Data'!$A1365)</f>
        <v>2</v>
      </c>
    </row>
    <row r="1366" spans="1:24" x14ac:dyDescent="0.25">
      <c r="A1366" s="14" t="str">
        <f t="shared" si="21"/>
        <v>congeha012011</v>
      </c>
      <c r="B1366" s="19" t="s">
        <v>1252</v>
      </c>
      <c r="C1366" s="19">
        <v>2011</v>
      </c>
      <c r="D1366" s="19">
        <v>59</v>
      </c>
      <c r="E1366" s="19">
        <v>177</v>
      </c>
      <c r="F1366" s="19">
        <v>14</v>
      </c>
      <c r="G1366" s="19">
        <v>37</v>
      </c>
      <c r="H1366" s="19">
        <v>8</v>
      </c>
      <c r="I1366" s="19">
        <v>0</v>
      </c>
      <c r="J1366" s="19">
        <v>6</v>
      </c>
      <c r="K1366" s="19">
        <v>19</v>
      </c>
      <c r="L1366" s="19">
        <v>0</v>
      </c>
      <c r="M1366" s="19">
        <v>0</v>
      </c>
      <c r="N1366" s="19">
        <v>17</v>
      </c>
      <c r="O1366" s="19">
        <v>37</v>
      </c>
      <c r="P1366" s="14" t="str">
        <f>IFERROR(VLOOKUP($A1366,'Fielding Data'!$A:$H,MATCH(P$1,'Fielding Data'!$A$1:$H$1,0),0),"Other")</f>
        <v>C</v>
      </c>
      <c r="Q1366" s="14">
        <f>IFERROR(VLOOKUP($A1366,'Fielding Data'!$A:$H,MATCH(Q$1,'Fielding Data'!$A$1:$H$1,0),0),"Other")</f>
        <v>322</v>
      </c>
      <c r="R1366" s="14">
        <f>IFERROR(VLOOKUP($A1366,'Fielding Data'!$A:$H,MATCH(R$1,'Fielding Data'!$A$1:$H$1,0),0),"Other")</f>
        <v>27</v>
      </c>
      <c r="S1366" s="14">
        <f>IFERROR(VLOOKUP($A1366,'Fielding Data'!$A:$H,MATCH(S$1,'Fielding Data'!$A$1:$H$1,0),0),"Other")</f>
        <v>6</v>
      </c>
      <c r="T1366" s="14">
        <f>IFERROR(VLOOKUP($A1366,'Fielding Data'!$A:$H,MATCH(T$1,'Fielding Data'!$A$1:$H$1,0),0),"Other")</f>
        <v>5</v>
      </c>
      <c r="U1366" s="14">
        <f>SUMIFS('Fielding Data'!E:E,'Fielding Data'!$A:$A,'Hitting Data'!$A1366)</f>
        <v>322</v>
      </c>
      <c r="V1366" s="14">
        <f>SUMIFS('Fielding Data'!F:F,'Fielding Data'!$A:$A,'Hitting Data'!$A1366)</f>
        <v>27</v>
      </c>
      <c r="W1366" s="14">
        <f>SUMIFS('Fielding Data'!G:G,'Fielding Data'!$A:$A,'Hitting Data'!$A1366)</f>
        <v>6</v>
      </c>
      <c r="X1366" s="14">
        <f>SUMIFS('Fielding Data'!H:H,'Fielding Data'!$A:$A,'Hitting Data'!$A1366)</f>
        <v>5</v>
      </c>
    </row>
    <row r="1367" spans="1:24" x14ac:dyDescent="0.25">
      <c r="A1367" s="14" t="str">
        <f t="shared" si="21"/>
        <v>conrabr012011</v>
      </c>
      <c r="B1367" s="19" t="s">
        <v>905</v>
      </c>
      <c r="C1367" s="19">
        <v>2011</v>
      </c>
      <c r="D1367" s="19">
        <v>92</v>
      </c>
      <c r="E1367" s="19">
        <v>103</v>
      </c>
      <c r="F1367" s="19">
        <v>11</v>
      </c>
      <c r="G1367" s="19">
        <v>23</v>
      </c>
      <c r="H1367" s="19">
        <v>5</v>
      </c>
      <c r="I1367" s="19">
        <v>0</v>
      </c>
      <c r="J1367" s="19">
        <v>4</v>
      </c>
      <c r="K1367" s="19">
        <v>13</v>
      </c>
      <c r="L1367" s="19">
        <v>2</v>
      </c>
      <c r="M1367" s="19">
        <v>0</v>
      </c>
      <c r="N1367" s="19">
        <v>15</v>
      </c>
      <c r="O1367" s="19">
        <v>41</v>
      </c>
      <c r="P1367" s="14" t="str">
        <f>IFERROR(VLOOKUP($A1367,'Fielding Data'!$A:$H,MATCH(P$1,'Fielding Data'!$A$1:$H$1,0),0),"Other")</f>
        <v>1B</v>
      </c>
      <c r="Q1367" s="14">
        <f>IFERROR(VLOOKUP($A1367,'Fielding Data'!$A:$H,MATCH(Q$1,'Fielding Data'!$A$1:$H$1,0),0),"Other")</f>
        <v>3</v>
      </c>
      <c r="R1367" s="14">
        <f>IFERROR(VLOOKUP($A1367,'Fielding Data'!$A:$H,MATCH(R$1,'Fielding Data'!$A$1:$H$1,0),0),"Other")</f>
        <v>0</v>
      </c>
      <c r="S1367" s="14">
        <f>IFERROR(VLOOKUP($A1367,'Fielding Data'!$A:$H,MATCH(S$1,'Fielding Data'!$A$1:$H$1,0),0),"Other")</f>
        <v>0</v>
      </c>
      <c r="T1367" s="14">
        <f>IFERROR(VLOOKUP($A1367,'Fielding Data'!$A:$H,MATCH(T$1,'Fielding Data'!$A$1:$H$1,0),0),"Other")</f>
        <v>0</v>
      </c>
      <c r="U1367" s="14">
        <f>SUMIFS('Fielding Data'!E:E,'Fielding Data'!$A:$A,'Hitting Data'!$A1367)</f>
        <v>17</v>
      </c>
      <c r="V1367" s="14">
        <f>SUMIFS('Fielding Data'!F:F,'Fielding Data'!$A:$A,'Hitting Data'!$A1367)</f>
        <v>26</v>
      </c>
      <c r="W1367" s="14">
        <f>SUMIFS('Fielding Data'!G:G,'Fielding Data'!$A:$A,'Hitting Data'!$A1367)</f>
        <v>1</v>
      </c>
      <c r="X1367" s="14">
        <f>SUMIFS('Fielding Data'!H:H,'Fielding Data'!$A:$A,'Hitting Data'!$A1367)</f>
        <v>4</v>
      </c>
    </row>
    <row r="1368" spans="1:24" x14ac:dyDescent="0.25">
      <c r="A1368" s="14" t="str">
        <f t="shared" si="21"/>
        <v>constjo012011</v>
      </c>
      <c r="B1368" s="19" t="s">
        <v>1464</v>
      </c>
      <c r="C1368" s="19">
        <v>2011</v>
      </c>
      <c r="D1368" s="19">
        <v>42</v>
      </c>
      <c r="E1368" s="19">
        <v>109</v>
      </c>
      <c r="F1368" s="19">
        <v>21</v>
      </c>
      <c r="G1368" s="19">
        <v>33</v>
      </c>
      <c r="H1368" s="19">
        <v>1</v>
      </c>
      <c r="I1368" s="19">
        <v>1</v>
      </c>
      <c r="J1368" s="19">
        <v>2</v>
      </c>
      <c r="K1368" s="19">
        <v>10</v>
      </c>
      <c r="L1368" s="19">
        <v>7</v>
      </c>
      <c r="M1368" s="19">
        <v>4</v>
      </c>
      <c r="N1368" s="19">
        <v>6</v>
      </c>
      <c r="O1368" s="19">
        <v>14</v>
      </c>
      <c r="P1368" s="14" t="str">
        <f>IFERROR(VLOOKUP($A1368,'Fielding Data'!$A:$H,MATCH(P$1,'Fielding Data'!$A$1:$H$1,0),0),"Other")</f>
        <v>CF</v>
      </c>
      <c r="Q1368" s="14">
        <f>IFERROR(VLOOKUP($A1368,'Fielding Data'!$A:$H,MATCH(Q$1,'Fielding Data'!$A$1:$H$1,0),0),"Other")</f>
        <v>0</v>
      </c>
      <c r="R1368" s="14">
        <f>IFERROR(VLOOKUP($A1368,'Fielding Data'!$A:$H,MATCH(R$1,'Fielding Data'!$A$1:$H$1,0),0),"Other")</f>
        <v>0</v>
      </c>
      <c r="S1368" s="14">
        <f>IFERROR(VLOOKUP($A1368,'Fielding Data'!$A:$H,MATCH(S$1,'Fielding Data'!$A$1:$H$1,0),0),"Other")</f>
        <v>0</v>
      </c>
      <c r="T1368" s="14">
        <f>IFERROR(VLOOKUP($A1368,'Fielding Data'!$A:$H,MATCH(T$1,'Fielding Data'!$A$1:$H$1,0),0),"Other")</f>
        <v>0</v>
      </c>
      <c r="U1368" s="14">
        <f>SUMIFS('Fielding Data'!E:E,'Fielding Data'!$A:$A,'Hitting Data'!$A1368)</f>
        <v>67</v>
      </c>
      <c r="V1368" s="14">
        <f>SUMIFS('Fielding Data'!F:F,'Fielding Data'!$A:$A,'Hitting Data'!$A1368)</f>
        <v>0</v>
      </c>
      <c r="W1368" s="14">
        <f>SUMIFS('Fielding Data'!G:G,'Fielding Data'!$A:$A,'Hitting Data'!$A1368)</f>
        <v>1</v>
      </c>
      <c r="X1368" s="14">
        <f>SUMIFS('Fielding Data'!H:H,'Fielding Data'!$A:$A,'Hitting Data'!$A1368)</f>
        <v>0</v>
      </c>
    </row>
    <row r="1369" spans="1:24" x14ac:dyDescent="0.25">
      <c r="A1369" s="14" t="str">
        <f t="shared" si="21"/>
        <v>contrjo012011</v>
      </c>
      <c r="B1369" s="19" t="s">
        <v>362</v>
      </c>
      <c r="C1369" s="19">
        <v>2011</v>
      </c>
      <c r="D1369" s="19">
        <v>17</v>
      </c>
      <c r="E1369" s="19">
        <v>0</v>
      </c>
      <c r="F1369" s="19">
        <v>0</v>
      </c>
      <c r="G1369" s="19">
        <v>0</v>
      </c>
      <c r="H1369" s="19">
        <v>0</v>
      </c>
      <c r="I1369" s="19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14" t="str">
        <f>IFERROR(VLOOKUP($A1369,'Fielding Data'!$A:$H,MATCH(P$1,'Fielding Data'!$A$1:$H$1,0),0),"Other")</f>
        <v>P</v>
      </c>
      <c r="Q1369" s="14">
        <f>IFERROR(VLOOKUP($A1369,'Fielding Data'!$A:$H,MATCH(Q$1,'Fielding Data'!$A$1:$H$1,0),0),"Other")</f>
        <v>0</v>
      </c>
      <c r="R1369" s="14">
        <f>IFERROR(VLOOKUP($A1369,'Fielding Data'!$A:$H,MATCH(R$1,'Fielding Data'!$A$1:$H$1,0),0),"Other")</f>
        <v>0</v>
      </c>
      <c r="S1369" s="14">
        <f>IFERROR(VLOOKUP($A1369,'Fielding Data'!$A:$H,MATCH(S$1,'Fielding Data'!$A$1:$H$1,0),0),"Other")</f>
        <v>0</v>
      </c>
      <c r="T1369" s="14">
        <f>IFERROR(VLOOKUP($A1369,'Fielding Data'!$A:$H,MATCH(T$1,'Fielding Data'!$A$1:$H$1,0),0),"Other")</f>
        <v>0</v>
      </c>
      <c r="U1369" s="14">
        <f>SUMIFS('Fielding Data'!E:E,'Fielding Data'!$A:$A,'Hitting Data'!$A1369)</f>
        <v>0</v>
      </c>
      <c r="V1369" s="14">
        <f>SUMIFS('Fielding Data'!F:F,'Fielding Data'!$A:$A,'Hitting Data'!$A1369)</f>
        <v>0</v>
      </c>
      <c r="W1369" s="14">
        <f>SUMIFS('Fielding Data'!G:G,'Fielding Data'!$A:$A,'Hitting Data'!$A1369)</f>
        <v>0</v>
      </c>
      <c r="X1369" s="14">
        <f>SUMIFS('Fielding Data'!H:H,'Fielding Data'!$A:$A,'Hitting Data'!$A1369)</f>
        <v>0</v>
      </c>
    </row>
    <row r="1370" spans="1:24" x14ac:dyDescent="0.25">
      <c r="A1370" s="14" t="str">
        <f t="shared" si="21"/>
        <v>cookaa012011</v>
      </c>
      <c r="B1370" s="19" t="s">
        <v>294</v>
      </c>
      <c r="C1370" s="19">
        <v>2011</v>
      </c>
      <c r="D1370" s="19">
        <v>23</v>
      </c>
      <c r="E1370" s="19">
        <v>34</v>
      </c>
      <c r="F1370" s="19">
        <v>1</v>
      </c>
      <c r="G1370" s="19">
        <v>5</v>
      </c>
      <c r="H1370" s="19">
        <v>0</v>
      </c>
      <c r="I1370" s="19">
        <v>0</v>
      </c>
      <c r="J1370" s="19">
        <v>0</v>
      </c>
      <c r="K1370" s="19">
        <v>2</v>
      </c>
      <c r="L1370" s="19">
        <v>0</v>
      </c>
      <c r="M1370" s="19">
        <v>0</v>
      </c>
      <c r="N1370" s="19">
        <v>0</v>
      </c>
      <c r="O1370" s="19">
        <v>11</v>
      </c>
      <c r="P1370" s="14" t="str">
        <f>IFERROR(VLOOKUP($A1370,'Fielding Data'!$A:$H,MATCH(P$1,'Fielding Data'!$A$1:$H$1,0),0),"Other")</f>
        <v>P</v>
      </c>
      <c r="Q1370" s="14">
        <f>IFERROR(VLOOKUP($A1370,'Fielding Data'!$A:$H,MATCH(Q$1,'Fielding Data'!$A$1:$H$1,0),0),"Other")</f>
        <v>14</v>
      </c>
      <c r="R1370" s="14">
        <f>IFERROR(VLOOKUP($A1370,'Fielding Data'!$A:$H,MATCH(R$1,'Fielding Data'!$A$1:$H$1,0),0),"Other")</f>
        <v>26</v>
      </c>
      <c r="S1370" s="14">
        <f>IFERROR(VLOOKUP($A1370,'Fielding Data'!$A:$H,MATCH(S$1,'Fielding Data'!$A$1:$H$1,0),0),"Other")</f>
        <v>3</v>
      </c>
      <c r="T1370" s="14">
        <f>IFERROR(VLOOKUP($A1370,'Fielding Data'!$A:$H,MATCH(T$1,'Fielding Data'!$A$1:$H$1,0),0),"Other")</f>
        <v>4</v>
      </c>
      <c r="U1370" s="14">
        <f>SUMIFS('Fielding Data'!E:E,'Fielding Data'!$A:$A,'Hitting Data'!$A1370)</f>
        <v>14</v>
      </c>
      <c r="V1370" s="14">
        <f>SUMIFS('Fielding Data'!F:F,'Fielding Data'!$A:$A,'Hitting Data'!$A1370)</f>
        <v>26</v>
      </c>
      <c r="W1370" s="14">
        <f>SUMIFS('Fielding Data'!G:G,'Fielding Data'!$A:$A,'Hitting Data'!$A1370)</f>
        <v>3</v>
      </c>
      <c r="X1370" s="14">
        <f>SUMIFS('Fielding Data'!H:H,'Fielding Data'!$A:$A,'Hitting Data'!$A1370)</f>
        <v>4</v>
      </c>
    </row>
    <row r="1371" spans="1:24" x14ac:dyDescent="0.25">
      <c r="A1371" s="14" t="str">
        <f t="shared" si="21"/>
        <v>cookry012011</v>
      </c>
      <c r="B1371" s="19" t="s">
        <v>1465</v>
      </c>
      <c r="C1371" s="19">
        <v>2011</v>
      </c>
      <c r="D1371" s="19">
        <v>12</v>
      </c>
      <c r="E1371" s="19">
        <v>0</v>
      </c>
      <c r="F1371" s="19">
        <v>0</v>
      </c>
      <c r="G1371" s="19">
        <v>0</v>
      </c>
      <c r="H1371" s="19">
        <v>0</v>
      </c>
      <c r="I1371" s="19">
        <v>0</v>
      </c>
      <c r="J1371" s="19">
        <v>0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14" t="str">
        <f>IFERROR(VLOOKUP($A1371,'Fielding Data'!$A:$H,MATCH(P$1,'Fielding Data'!$A$1:$H$1,0),0),"Other")</f>
        <v>P</v>
      </c>
      <c r="Q1371" s="14">
        <f>IFERROR(VLOOKUP($A1371,'Fielding Data'!$A:$H,MATCH(Q$1,'Fielding Data'!$A$1:$H$1,0),0),"Other")</f>
        <v>1</v>
      </c>
      <c r="R1371" s="14">
        <f>IFERROR(VLOOKUP($A1371,'Fielding Data'!$A:$H,MATCH(R$1,'Fielding Data'!$A$1:$H$1,0),0),"Other")</f>
        <v>2</v>
      </c>
      <c r="S1371" s="14">
        <f>IFERROR(VLOOKUP($A1371,'Fielding Data'!$A:$H,MATCH(S$1,'Fielding Data'!$A$1:$H$1,0),0),"Other")</f>
        <v>0</v>
      </c>
      <c r="T1371" s="14">
        <f>IFERROR(VLOOKUP($A1371,'Fielding Data'!$A:$H,MATCH(T$1,'Fielding Data'!$A$1:$H$1,0),0),"Other")</f>
        <v>0</v>
      </c>
      <c r="U1371" s="14">
        <f>SUMIFS('Fielding Data'!E:E,'Fielding Data'!$A:$A,'Hitting Data'!$A1371)</f>
        <v>1</v>
      </c>
      <c r="V1371" s="14">
        <f>SUMIFS('Fielding Data'!F:F,'Fielding Data'!$A:$A,'Hitting Data'!$A1371)</f>
        <v>2</v>
      </c>
      <c r="W1371" s="14">
        <f>SUMIFS('Fielding Data'!G:G,'Fielding Data'!$A:$A,'Hitting Data'!$A1371)</f>
        <v>0</v>
      </c>
      <c r="X1371" s="14">
        <f>SUMIFS('Fielding Data'!H:H,'Fielding Data'!$A:$A,'Hitting Data'!$A1371)</f>
        <v>0</v>
      </c>
    </row>
    <row r="1372" spans="1:24" x14ac:dyDescent="0.25">
      <c r="A1372" s="14" t="str">
        <f t="shared" si="21"/>
        <v>coopeda012011</v>
      </c>
      <c r="B1372" s="19" t="s">
        <v>1466</v>
      </c>
      <c r="C1372" s="19">
        <v>2011</v>
      </c>
      <c r="D1372" s="19">
        <v>27</v>
      </c>
      <c r="E1372" s="19">
        <v>71</v>
      </c>
      <c r="F1372" s="19">
        <v>9</v>
      </c>
      <c r="G1372" s="19">
        <v>15</v>
      </c>
      <c r="H1372" s="19">
        <v>7</v>
      </c>
      <c r="I1372" s="19">
        <v>0</v>
      </c>
      <c r="J1372" s="19">
        <v>2</v>
      </c>
      <c r="K1372" s="19">
        <v>12</v>
      </c>
      <c r="L1372" s="19">
        <v>0</v>
      </c>
      <c r="M1372" s="19">
        <v>0</v>
      </c>
      <c r="N1372" s="19">
        <v>7</v>
      </c>
      <c r="O1372" s="19">
        <v>14</v>
      </c>
      <c r="P1372" s="14" t="str">
        <f>IFERROR(VLOOKUP($A1372,'Fielding Data'!$A:$H,MATCH(P$1,'Fielding Data'!$A$1:$H$1,0),0),"Other")</f>
        <v>1B</v>
      </c>
      <c r="Q1372" s="14">
        <f>IFERROR(VLOOKUP($A1372,'Fielding Data'!$A:$H,MATCH(Q$1,'Fielding Data'!$A$1:$H$1,0),0),"Other")</f>
        <v>99</v>
      </c>
      <c r="R1372" s="14">
        <f>IFERROR(VLOOKUP($A1372,'Fielding Data'!$A:$H,MATCH(R$1,'Fielding Data'!$A$1:$H$1,0),0),"Other")</f>
        <v>7</v>
      </c>
      <c r="S1372" s="14">
        <f>IFERROR(VLOOKUP($A1372,'Fielding Data'!$A:$H,MATCH(S$1,'Fielding Data'!$A$1:$H$1,0),0),"Other")</f>
        <v>4</v>
      </c>
      <c r="T1372" s="14">
        <f>IFERROR(VLOOKUP($A1372,'Fielding Data'!$A:$H,MATCH(T$1,'Fielding Data'!$A$1:$H$1,0),0),"Other")</f>
        <v>9</v>
      </c>
      <c r="U1372" s="14">
        <f>SUMIFS('Fielding Data'!E:E,'Fielding Data'!$A:$A,'Hitting Data'!$A1372)</f>
        <v>99</v>
      </c>
      <c r="V1372" s="14">
        <f>SUMIFS('Fielding Data'!F:F,'Fielding Data'!$A:$A,'Hitting Data'!$A1372)</f>
        <v>7</v>
      </c>
      <c r="W1372" s="14">
        <f>SUMIFS('Fielding Data'!G:G,'Fielding Data'!$A:$A,'Hitting Data'!$A1372)</f>
        <v>4</v>
      </c>
      <c r="X1372" s="14">
        <f>SUMIFS('Fielding Data'!H:H,'Fielding Data'!$A:$A,'Hitting Data'!$A1372)</f>
        <v>9</v>
      </c>
    </row>
    <row r="1373" spans="1:24" x14ac:dyDescent="0.25">
      <c r="A1373" s="14" t="str">
        <f t="shared" si="21"/>
        <v>coraal012011</v>
      </c>
      <c r="B1373" s="19" t="s">
        <v>82</v>
      </c>
      <c r="C1373" s="19">
        <v>2011</v>
      </c>
      <c r="D1373" s="19">
        <v>91</v>
      </c>
      <c r="E1373" s="19">
        <v>156</v>
      </c>
      <c r="F1373" s="19">
        <v>12</v>
      </c>
      <c r="G1373" s="19">
        <v>35</v>
      </c>
      <c r="H1373" s="19">
        <v>6</v>
      </c>
      <c r="I1373" s="19">
        <v>1</v>
      </c>
      <c r="J1373" s="19">
        <v>0</v>
      </c>
      <c r="K1373" s="19">
        <v>6</v>
      </c>
      <c r="L1373" s="19">
        <v>2</v>
      </c>
      <c r="M1373" s="19">
        <v>0</v>
      </c>
      <c r="N1373" s="19">
        <v>12</v>
      </c>
      <c r="O1373" s="19">
        <v>23</v>
      </c>
      <c r="P1373" s="14" t="str">
        <f>IFERROR(VLOOKUP($A1373,'Fielding Data'!$A:$H,MATCH(P$1,'Fielding Data'!$A$1:$H$1,0),0),"Other")</f>
        <v>1B</v>
      </c>
      <c r="Q1373" s="14">
        <f>IFERROR(VLOOKUP($A1373,'Fielding Data'!$A:$H,MATCH(Q$1,'Fielding Data'!$A$1:$H$1,0),0),"Other")</f>
        <v>14</v>
      </c>
      <c r="R1373" s="14">
        <f>IFERROR(VLOOKUP($A1373,'Fielding Data'!$A:$H,MATCH(R$1,'Fielding Data'!$A$1:$H$1,0),0),"Other")</f>
        <v>0</v>
      </c>
      <c r="S1373" s="14">
        <f>IFERROR(VLOOKUP($A1373,'Fielding Data'!$A:$H,MATCH(S$1,'Fielding Data'!$A$1:$H$1,0),0),"Other")</f>
        <v>2</v>
      </c>
      <c r="T1373" s="14">
        <f>IFERROR(VLOOKUP($A1373,'Fielding Data'!$A:$H,MATCH(T$1,'Fielding Data'!$A$1:$H$1,0),0),"Other")</f>
        <v>2</v>
      </c>
      <c r="U1373" s="14">
        <f>SUMIFS('Fielding Data'!E:E,'Fielding Data'!$A:$A,'Hitting Data'!$A1373)</f>
        <v>49</v>
      </c>
      <c r="V1373" s="14">
        <f>SUMIFS('Fielding Data'!F:F,'Fielding Data'!$A:$A,'Hitting Data'!$A1373)</f>
        <v>88</v>
      </c>
      <c r="W1373" s="14">
        <f>SUMIFS('Fielding Data'!G:G,'Fielding Data'!$A:$A,'Hitting Data'!$A1373)</f>
        <v>4</v>
      </c>
      <c r="X1373" s="14">
        <f>SUMIFS('Fielding Data'!H:H,'Fielding Data'!$A:$A,'Hitting Data'!$A1373)</f>
        <v>17</v>
      </c>
    </row>
    <row r="1374" spans="1:24" x14ac:dyDescent="0.25">
      <c r="A1374" s="14" t="str">
        <f t="shared" si="21"/>
        <v>cordefr012011</v>
      </c>
      <c r="B1374" s="19" t="s">
        <v>83</v>
      </c>
      <c r="C1374" s="19">
        <v>2011</v>
      </c>
      <c r="D1374" s="19">
        <v>68</v>
      </c>
      <c r="E1374" s="19">
        <v>0</v>
      </c>
      <c r="F1374" s="19">
        <v>0</v>
      </c>
      <c r="G1374" s="19">
        <v>0</v>
      </c>
      <c r="H1374" s="19">
        <v>0</v>
      </c>
      <c r="I1374" s="19">
        <v>0</v>
      </c>
      <c r="J1374" s="19">
        <v>0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4" t="str">
        <f>IFERROR(VLOOKUP($A1374,'Fielding Data'!$A:$H,MATCH(P$1,'Fielding Data'!$A$1:$H$1,0),0),"Other")</f>
        <v>P</v>
      </c>
      <c r="Q1374" s="14">
        <f>IFERROR(VLOOKUP($A1374,'Fielding Data'!$A:$H,MATCH(Q$1,'Fielding Data'!$A$1:$H$1,0),0),"Other")</f>
        <v>8</v>
      </c>
      <c r="R1374" s="14">
        <f>IFERROR(VLOOKUP($A1374,'Fielding Data'!$A:$H,MATCH(R$1,'Fielding Data'!$A$1:$H$1,0),0),"Other")</f>
        <v>8</v>
      </c>
      <c r="S1374" s="14">
        <f>IFERROR(VLOOKUP($A1374,'Fielding Data'!$A:$H,MATCH(S$1,'Fielding Data'!$A$1:$H$1,0),0),"Other")</f>
        <v>1</v>
      </c>
      <c r="T1374" s="14">
        <f>IFERROR(VLOOKUP($A1374,'Fielding Data'!$A:$H,MATCH(T$1,'Fielding Data'!$A$1:$H$1,0),0),"Other")</f>
        <v>2</v>
      </c>
      <c r="U1374" s="14">
        <f>SUMIFS('Fielding Data'!E:E,'Fielding Data'!$A:$A,'Hitting Data'!$A1374)</f>
        <v>8</v>
      </c>
      <c r="V1374" s="14">
        <f>SUMIFS('Fielding Data'!F:F,'Fielding Data'!$A:$A,'Hitting Data'!$A1374)</f>
        <v>8</v>
      </c>
      <c r="W1374" s="14">
        <f>SUMIFS('Fielding Data'!G:G,'Fielding Data'!$A:$A,'Hitting Data'!$A1374)</f>
        <v>1</v>
      </c>
      <c r="X1374" s="14">
        <f>SUMIFS('Fielding Data'!H:H,'Fielding Data'!$A:$A,'Hitting Data'!$A1374)</f>
        <v>2</v>
      </c>
    </row>
    <row r="1375" spans="1:24" x14ac:dyDescent="0.25">
      <c r="A1375" s="14" t="str">
        <f t="shared" si="21"/>
        <v>cormila012011</v>
      </c>
      <c r="B1375" s="19" t="s">
        <v>435</v>
      </c>
      <c r="C1375" s="19">
        <v>2011</v>
      </c>
      <c r="D1375" s="19">
        <v>9</v>
      </c>
      <c r="E1375" s="19">
        <v>1</v>
      </c>
      <c r="F1375" s="19">
        <v>0</v>
      </c>
      <c r="G1375" s="19">
        <v>0</v>
      </c>
      <c r="H1375" s="19">
        <v>0</v>
      </c>
      <c r="I1375" s="19">
        <v>0</v>
      </c>
      <c r="J1375" s="19">
        <v>0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14" t="str">
        <f>IFERROR(VLOOKUP($A1375,'Fielding Data'!$A:$H,MATCH(P$1,'Fielding Data'!$A$1:$H$1,0),0),"Other")</f>
        <v>P</v>
      </c>
      <c r="Q1375" s="14">
        <f>IFERROR(VLOOKUP($A1375,'Fielding Data'!$A:$H,MATCH(Q$1,'Fielding Data'!$A$1:$H$1,0),0),"Other")</f>
        <v>1</v>
      </c>
      <c r="R1375" s="14">
        <f>IFERROR(VLOOKUP($A1375,'Fielding Data'!$A:$H,MATCH(R$1,'Fielding Data'!$A$1:$H$1,0),0),"Other")</f>
        <v>5</v>
      </c>
      <c r="S1375" s="14">
        <f>IFERROR(VLOOKUP($A1375,'Fielding Data'!$A:$H,MATCH(S$1,'Fielding Data'!$A$1:$H$1,0),0),"Other")</f>
        <v>1</v>
      </c>
      <c r="T1375" s="14">
        <f>IFERROR(VLOOKUP($A1375,'Fielding Data'!$A:$H,MATCH(T$1,'Fielding Data'!$A$1:$H$1,0),0),"Other")</f>
        <v>0</v>
      </c>
      <c r="U1375" s="14">
        <f>SUMIFS('Fielding Data'!E:E,'Fielding Data'!$A:$A,'Hitting Data'!$A1375)</f>
        <v>1</v>
      </c>
      <c r="V1375" s="14">
        <f>SUMIFS('Fielding Data'!F:F,'Fielding Data'!$A:$A,'Hitting Data'!$A1375)</f>
        <v>5</v>
      </c>
      <c r="W1375" s="14">
        <f>SUMIFS('Fielding Data'!G:G,'Fielding Data'!$A:$A,'Hitting Data'!$A1375)</f>
        <v>1</v>
      </c>
      <c r="X1375" s="14">
        <f>SUMIFS('Fielding Data'!H:H,'Fielding Data'!$A:$A,'Hitting Data'!$A1375)</f>
        <v>0</v>
      </c>
    </row>
    <row r="1376" spans="1:24" x14ac:dyDescent="0.25">
      <c r="A1376" s="14" t="str">
        <f t="shared" si="21"/>
        <v>corpoca012011</v>
      </c>
      <c r="B1376" s="19" t="s">
        <v>1070</v>
      </c>
      <c r="C1376" s="19">
        <v>2011</v>
      </c>
      <c r="D1376" s="19">
        <v>52</v>
      </c>
      <c r="E1376" s="19">
        <v>154</v>
      </c>
      <c r="F1376" s="19">
        <v>9</v>
      </c>
      <c r="G1376" s="19">
        <v>29</v>
      </c>
      <c r="H1376" s="19">
        <v>8</v>
      </c>
      <c r="I1376" s="19">
        <v>1</v>
      </c>
      <c r="J1376" s="19">
        <v>0</v>
      </c>
      <c r="K1376" s="19">
        <v>11</v>
      </c>
      <c r="L1376" s="19">
        <v>0</v>
      </c>
      <c r="M1376" s="19">
        <v>0</v>
      </c>
      <c r="N1376" s="19">
        <v>10</v>
      </c>
      <c r="O1376" s="19">
        <v>49</v>
      </c>
      <c r="P1376" s="14" t="str">
        <f>IFERROR(VLOOKUP($A1376,'Fielding Data'!$A:$H,MATCH(P$1,'Fielding Data'!$A$1:$H$1,0),0),"Other")</f>
        <v>C</v>
      </c>
      <c r="Q1376" s="14">
        <f>IFERROR(VLOOKUP($A1376,'Fielding Data'!$A:$H,MATCH(Q$1,'Fielding Data'!$A$1:$H$1,0),0),"Other")</f>
        <v>371</v>
      </c>
      <c r="R1376" s="14">
        <f>IFERROR(VLOOKUP($A1376,'Fielding Data'!$A:$H,MATCH(R$1,'Fielding Data'!$A$1:$H$1,0),0),"Other")</f>
        <v>30</v>
      </c>
      <c r="S1376" s="14">
        <f>IFERROR(VLOOKUP($A1376,'Fielding Data'!$A:$H,MATCH(S$1,'Fielding Data'!$A$1:$H$1,0),0),"Other")</f>
        <v>6</v>
      </c>
      <c r="T1376" s="14">
        <f>IFERROR(VLOOKUP($A1376,'Fielding Data'!$A:$H,MATCH(T$1,'Fielding Data'!$A$1:$H$1,0),0),"Other")</f>
        <v>5</v>
      </c>
      <c r="U1376" s="14">
        <f>SUMIFS('Fielding Data'!E:E,'Fielding Data'!$A:$A,'Hitting Data'!$A1376)</f>
        <v>371</v>
      </c>
      <c r="V1376" s="14">
        <f>SUMIFS('Fielding Data'!F:F,'Fielding Data'!$A:$A,'Hitting Data'!$A1376)</f>
        <v>30</v>
      </c>
      <c r="W1376" s="14">
        <f>SUMIFS('Fielding Data'!G:G,'Fielding Data'!$A:$A,'Hitting Data'!$A1376)</f>
        <v>6</v>
      </c>
      <c r="X1376" s="14">
        <f>SUMIFS('Fielding Data'!H:H,'Fielding Data'!$A:$A,'Hitting Data'!$A1376)</f>
        <v>5</v>
      </c>
    </row>
    <row r="1377" spans="1:24" x14ac:dyDescent="0.25">
      <c r="A1377" s="14" t="str">
        <f t="shared" si="21"/>
        <v>correke012011</v>
      </c>
      <c r="B1377" s="19" t="s">
        <v>364</v>
      </c>
      <c r="C1377" s="19">
        <v>2011</v>
      </c>
      <c r="D1377" s="19">
        <v>27</v>
      </c>
      <c r="E1377" s="19">
        <v>46</v>
      </c>
      <c r="F1377" s="19">
        <v>0</v>
      </c>
      <c r="G1377" s="19">
        <v>4</v>
      </c>
      <c r="H1377" s="19">
        <v>2</v>
      </c>
      <c r="I1377" s="19">
        <v>0</v>
      </c>
      <c r="J1377" s="19">
        <v>0</v>
      </c>
      <c r="K1377" s="19">
        <v>3</v>
      </c>
      <c r="L1377" s="19">
        <v>0</v>
      </c>
      <c r="M1377" s="19">
        <v>0</v>
      </c>
      <c r="N1377" s="19">
        <v>1</v>
      </c>
      <c r="O1377" s="19">
        <v>19</v>
      </c>
      <c r="P1377" s="14" t="str">
        <f>IFERROR(VLOOKUP($A1377,'Fielding Data'!$A:$H,MATCH(P$1,'Fielding Data'!$A$1:$H$1,0),0),"Other")</f>
        <v>P</v>
      </c>
      <c r="Q1377" s="14">
        <f>IFERROR(VLOOKUP($A1377,'Fielding Data'!$A:$H,MATCH(Q$1,'Fielding Data'!$A$1:$H$1,0),0),"Other")</f>
        <v>10</v>
      </c>
      <c r="R1377" s="14">
        <f>IFERROR(VLOOKUP($A1377,'Fielding Data'!$A:$H,MATCH(R$1,'Fielding Data'!$A$1:$H$1,0),0),"Other")</f>
        <v>23</v>
      </c>
      <c r="S1377" s="14">
        <f>IFERROR(VLOOKUP($A1377,'Fielding Data'!$A:$H,MATCH(S$1,'Fielding Data'!$A$1:$H$1,0),0),"Other")</f>
        <v>0</v>
      </c>
      <c r="T1377" s="14">
        <f>IFERROR(VLOOKUP($A1377,'Fielding Data'!$A:$H,MATCH(T$1,'Fielding Data'!$A$1:$H$1,0),0),"Other")</f>
        <v>2</v>
      </c>
      <c r="U1377" s="14">
        <f>SUMIFS('Fielding Data'!E:E,'Fielding Data'!$A:$A,'Hitting Data'!$A1377)</f>
        <v>10</v>
      </c>
      <c r="V1377" s="14">
        <f>SUMIFS('Fielding Data'!F:F,'Fielding Data'!$A:$A,'Hitting Data'!$A1377)</f>
        <v>23</v>
      </c>
      <c r="W1377" s="14">
        <f>SUMIFS('Fielding Data'!G:G,'Fielding Data'!$A:$A,'Hitting Data'!$A1377)</f>
        <v>0</v>
      </c>
      <c r="X1377" s="14">
        <f>SUMIFS('Fielding Data'!H:H,'Fielding Data'!$A:$A,'Hitting Data'!$A1377)</f>
        <v>2</v>
      </c>
    </row>
    <row r="1378" spans="1:24" x14ac:dyDescent="0.25">
      <c r="A1378" s="14" t="str">
        <f t="shared" si="21"/>
        <v>corteda022011</v>
      </c>
      <c r="B1378" s="19" t="s">
        <v>1253</v>
      </c>
      <c r="C1378" s="19">
        <v>2011</v>
      </c>
      <c r="D1378" s="19">
        <v>10</v>
      </c>
      <c r="E1378" s="19">
        <v>0</v>
      </c>
      <c r="F1378" s="19">
        <v>0</v>
      </c>
      <c r="G1378" s="19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4" t="str">
        <f>IFERROR(VLOOKUP($A1378,'Fielding Data'!$A:$H,MATCH(P$1,'Fielding Data'!$A$1:$H$1,0),0),"Other")</f>
        <v>P</v>
      </c>
      <c r="Q1378" s="14">
        <f>IFERROR(VLOOKUP($A1378,'Fielding Data'!$A:$H,MATCH(Q$1,'Fielding Data'!$A$1:$H$1,0),0),"Other")</f>
        <v>2</v>
      </c>
      <c r="R1378" s="14">
        <f>IFERROR(VLOOKUP($A1378,'Fielding Data'!$A:$H,MATCH(R$1,'Fielding Data'!$A$1:$H$1,0),0),"Other")</f>
        <v>2</v>
      </c>
      <c r="S1378" s="14">
        <f>IFERROR(VLOOKUP($A1378,'Fielding Data'!$A:$H,MATCH(S$1,'Fielding Data'!$A$1:$H$1,0),0),"Other")</f>
        <v>0</v>
      </c>
      <c r="T1378" s="14">
        <f>IFERROR(VLOOKUP($A1378,'Fielding Data'!$A:$H,MATCH(T$1,'Fielding Data'!$A$1:$H$1,0),0),"Other")</f>
        <v>0</v>
      </c>
      <c r="U1378" s="14">
        <f>SUMIFS('Fielding Data'!E:E,'Fielding Data'!$A:$A,'Hitting Data'!$A1378)</f>
        <v>2</v>
      </c>
      <c r="V1378" s="14">
        <f>SUMIFS('Fielding Data'!F:F,'Fielding Data'!$A:$A,'Hitting Data'!$A1378)</f>
        <v>2</v>
      </c>
      <c r="W1378" s="14">
        <f>SUMIFS('Fielding Data'!G:G,'Fielding Data'!$A:$A,'Hitting Data'!$A1378)</f>
        <v>0</v>
      </c>
      <c r="X1378" s="14">
        <f>SUMIFS('Fielding Data'!H:H,'Fielding Data'!$A:$A,'Hitting Data'!$A1378)</f>
        <v>0</v>
      </c>
    </row>
    <row r="1379" spans="1:24" x14ac:dyDescent="0.25">
      <c r="A1379" s="14" t="str">
        <f t="shared" si="21"/>
        <v>counscr012011</v>
      </c>
      <c r="B1379" s="19" t="s">
        <v>84</v>
      </c>
      <c r="C1379" s="19">
        <v>2011</v>
      </c>
      <c r="D1379" s="19">
        <v>107</v>
      </c>
      <c r="E1379" s="19">
        <v>157</v>
      </c>
      <c r="F1379" s="19">
        <v>19</v>
      </c>
      <c r="G1379" s="19">
        <v>28</v>
      </c>
      <c r="H1379" s="19">
        <v>2</v>
      </c>
      <c r="I1379" s="19">
        <v>1</v>
      </c>
      <c r="J1379" s="19">
        <v>1</v>
      </c>
      <c r="K1379" s="19">
        <v>9</v>
      </c>
      <c r="L1379" s="19">
        <v>2</v>
      </c>
      <c r="M1379" s="19">
        <v>1</v>
      </c>
      <c r="N1379" s="19">
        <v>20</v>
      </c>
      <c r="O1379" s="19">
        <v>21</v>
      </c>
      <c r="P1379" s="14" t="str">
        <f>IFERROR(VLOOKUP($A1379,'Fielding Data'!$A:$H,MATCH(P$1,'Fielding Data'!$A$1:$H$1,0),0),"Other")</f>
        <v>2B</v>
      </c>
      <c r="Q1379" s="14">
        <f>IFERROR(VLOOKUP($A1379,'Fielding Data'!$A:$H,MATCH(Q$1,'Fielding Data'!$A$1:$H$1,0),0),"Other")</f>
        <v>18</v>
      </c>
      <c r="R1379" s="14">
        <f>IFERROR(VLOOKUP($A1379,'Fielding Data'!$A:$H,MATCH(R$1,'Fielding Data'!$A$1:$H$1,0),0),"Other")</f>
        <v>37</v>
      </c>
      <c r="S1379" s="14">
        <f>IFERROR(VLOOKUP($A1379,'Fielding Data'!$A:$H,MATCH(S$1,'Fielding Data'!$A$1:$H$1,0),0),"Other")</f>
        <v>0</v>
      </c>
      <c r="T1379" s="14">
        <f>IFERROR(VLOOKUP($A1379,'Fielding Data'!$A:$H,MATCH(T$1,'Fielding Data'!$A$1:$H$1,0),0),"Other")</f>
        <v>9</v>
      </c>
      <c r="U1379" s="14">
        <f>SUMIFS('Fielding Data'!E:E,'Fielding Data'!$A:$A,'Hitting Data'!$A1379)</f>
        <v>42</v>
      </c>
      <c r="V1379" s="14">
        <f>SUMIFS('Fielding Data'!F:F,'Fielding Data'!$A:$A,'Hitting Data'!$A1379)</f>
        <v>86</v>
      </c>
      <c r="W1379" s="14">
        <f>SUMIFS('Fielding Data'!G:G,'Fielding Data'!$A:$A,'Hitting Data'!$A1379)</f>
        <v>2</v>
      </c>
      <c r="X1379" s="14">
        <f>SUMIFS('Fielding Data'!H:H,'Fielding Data'!$A:$A,'Hitting Data'!$A1379)</f>
        <v>16</v>
      </c>
    </row>
    <row r="1380" spans="1:24" x14ac:dyDescent="0.25">
      <c r="A1380" s="14" t="str">
        <f t="shared" si="21"/>
        <v>cousisc012011</v>
      </c>
      <c r="B1380" s="19" t="s">
        <v>1254</v>
      </c>
      <c r="C1380" s="19">
        <v>2011</v>
      </c>
      <c r="D1380" s="19">
        <v>48</v>
      </c>
      <c r="E1380" s="19">
        <v>52</v>
      </c>
      <c r="F1380" s="19">
        <v>5</v>
      </c>
      <c r="G1380" s="19">
        <v>7</v>
      </c>
      <c r="H1380" s="19">
        <v>1</v>
      </c>
      <c r="I1380" s="19">
        <v>0</v>
      </c>
      <c r="J1380" s="19">
        <v>1</v>
      </c>
      <c r="K1380" s="19">
        <v>4</v>
      </c>
      <c r="L1380" s="19">
        <v>1</v>
      </c>
      <c r="M1380" s="19">
        <v>1</v>
      </c>
      <c r="N1380" s="19">
        <v>6</v>
      </c>
      <c r="O1380" s="19">
        <v>21</v>
      </c>
      <c r="P1380" s="14" t="str">
        <f>IFERROR(VLOOKUP($A1380,'Fielding Data'!$A:$H,MATCH(P$1,'Fielding Data'!$A$1:$H$1,0),0),"Other")</f>
        <v>CF</v>
      </c>
      <c r="Q1380" s="14">
        <f>IFERROR(VLOOKUP($A1380,'Fielding Data'!$A:$H,MATCH(Q$1,'Fielding Data'!$A$1:$H$1,0),0),"Other")</f>
        <v>0</v>
      </c>
      <c r="R1380" s="14">
        <f>IFERROR(VLOOKUP($A1380,'Fielding Data'!$A:$H,MATCH(R$1,'Fielding Data'!$A$1:$H$1,0),0),"Other")</f>
        <v>0</v>
      </c>
      <c r="S1380" s="14">
        <f>IFERROR(VLOOKUP($A1380,'Fielding Data'!$A:$H,MATCH(S$1,'Fielding Data'!$A$1:$H$1,0),0),"Other")</f>
        <v>0</v>
      </c>
      <c r="T1380" s="14">
        <f>IFERROR(VLOOKUP($A1380,'Fielding Data'!$A:$H,MATCH(T$1,'Fielding Data'!$A$1:$H$1,0),0),"Other")</f>
        <v>0</v>
      </c>
      <c r="U1380" s="14">
        <f>SUMIFS('Fielding Data'!E:E,'Fielding Data'!$A:$A,'Hitting Data'!$A1380)</f>
        <v>20</v>
      </c>
      <c r="V1380" s="14">
        <f>SUMIFS('Fielding Data'!F:F,'Fielding Data'!$A:$A,'Hitting Data'!$A1380)</f>
        <v>3</v>
      </c>
      <c r="W1380" s="14">
        <f>SUMIFS('Fielding Data'!G:G,'Fielding Data'!$A:$A,'Hitting Data'!$A1380)</f>
        <v>0</v>
      </c>
      <c r="X1380" s="14">
        <f>SUMIFS('Fielding Data'!H:H,'Fielding Data'!$A:$A,'Hitting Data'!$A1380)</f>
        <v>1</v>
      </c>
    </row>
    <row r="1381" spans="1:24" x14ac:dyDescent="0.25">
      <c r="A1381" s="14" t="str">
        <f t="shared" si="21"/>
        <v>cowgico012011</v>
      </c>
      <c r="B1381" s="19" t="s">
        <v>1467</v>
      </c>
      <c r="C1381" s="19">
        <v>2011</v>
      </c>
      <c r="D1381" s="19">
        <v>36</v>
      </c>
      <c r="E1381" s="19">
        <v>92</v>
      </c>
      <c r="F1381" s="19">
        <v>8</v>
      </c>
      <c r="G1381" s="19">
        <v>22</v>
      </c>
      <c r="H1381" s="19">
        <v>3</v>
      </c>
      <c r="I1381" s="19">
        <v>0</v>
      </c>
      <c r="J1381" s="19">
        <v>1</v>
      </c>
      <c r="K1381" s="19">
        <v>9</v>
      </c>
      <c r="L1381" s="19">
        <v>4</v>
      </c>
      <c r="M1381" s="19">
        <v>2</v>
      </c>
      <c r="N1381" s="19">
        <v>8</v>
      </c>
      <c r="O1381" s="19">
        <v>28</v>
      </c>
      <c r="P1381" s="14" t="str">
        <f>IFERROR(VLOOKUP($A1381,'Fielding Data'!$A:$H,MATCH(P$1,'Fielding Data'!$A$1:$H$1,0),0),"Other")</f>
        <v>CF</v>
      </c>
      <c r="Q1381" s="14">
        <f>IFERROR(VLOOKUP($A1381,'Fielding Data'!$A:$H,MATCH(Q$1,'Fielding Data'!$A$1:$H$1,0),0),"Other")</f>
        <v>0</v>
      </c>
      <c r="R1381" s="14">
        <f>IFERROR(VLOOKUP($A1381,'Fielding Data'!$A:$H,MATCH(R$1,'Fielding Data'!$A$1:$H$1,0),0),"Other")</f>
        <v>0</v>
      </c>
      <c r="S1381" s="14">
        <f>IFERROR(VLOOKUP($A1381,'Fielding Data'!$A:$H,MATCH(S$1,'Fielding Data'!$A$1:$H$1,0),0),"Other")</f>
        <v>0</v>
      </c>
      <c r="T1381" s="14">
        <f>IFERROR(VLOOKUP($A1381,'Fielding Data'!$A:$H,MATCH(T$1,'Fielding Data'!$A$1:$H$1,0),0),"Other")</f>
        <v>0</v>
      </c>
      <c r="U1381" s="14">
        <f>SUMIFS('Fielding Data'!E:E,'Fielding Data'!$A:$A,'Hitting Data'!$A1381)</f>
        <v>58</v>
      </c>
      <c r="V1381" s="14">
        <f>SUMIFS('Fielding Data'!F:F,'Fielding Data'!$A:$A,'Hitting Data'!$A1381)</f>
        <v>2</v>
      </c>
      <c r="W1381" s="14">
        <f>SUMIFS('Fielding Data'!G:G,'Fielding Data'!$A:$A,'Hitting Data'!$A1381)</f>
        <v>0</v>
      </c>
      <c r="X1381" s="14">
        <f>SUMIFS('Fielding Data'!H:H,'Fielding Data'!$A:$A,'Hitting Data'!$A1381)</f>
        <v>1</v>
      </c>
    </row>
    <row r="1382" spans="1:24" x14ac:dyDescent="0.25">
      <c r="A1382" s="14" t="str">
        <f t="shared" si="21"/>
        <v>cozarza012011</v>
      </c>
      <c r="B1382" s="19" t="s">
        <v>1468</v>
      </c>
      <c r="C1382" s="19">
        <v>2011</v>
      </c>
      <c r="D1382" s="19">
        <v>11</v>
      </c>
      <c r="E1382" s="19">
        <v>37</v>
      </c>
      <c r="F1382" s="19">
        <v>6</v>
      </c>
      <c r="G1382" s="19">
        <v>12</v>
      </c>
      <c r="H1382" s="19">
        <v>0</v>
      </c>
      <c r="I1382" s="19">
        <v>0</v>
      </c>
      <c r="J1382" s="19">
        <v>2</v>
      </c>
      <c r="K1382" s="19">
        <v>3</v>
      </c>
      <c r="L1382" s="19">
        <v>0</v>
      </c>
      <c r="M1382" s="19">
        <v>0</v>
      </c>
      <c r="N1382" s="19">
        <v>0</v>
      </c>
      <c r="O1382" s="19">
        <v>6</v>
      </c>
      <c r="P1382" s="14" t="str">
        <f>IFERROR(VLOOKUP($A1382,'Fielding Data'!$A:$H,MATCH(P$1,'Fielding Data'!$A$1:$H$1,0),0),"Other")</f>
        <v>SS</v>
      </c>
      <c r="Q1382" s="14">
        <f>IFERROR(VLOOKUP($A1382,'Fielding Data'!$A:$H,MATCH(Q$1,'Fielding Data'!$A$1:$H$1,0),0),"Other")</f>
        <v>22</v>
      </c>
      <c r="R1382" s="14">
        <f>IFERROR(VLOOKUP($A1382,'Fielding Data'!$A:$H,MATCH(R$1,'Fielding Data'!$A$1:$H$1,0),0),"Other")</f>
        <v>41</v>
      </c>
      <c r="S1382" s="14">
        <f>IFERROR(VLOOKUP($A1382,'Fielding Data'!$A:$H,MATCH(S$1,'Fielding Data'!$A$1:$H$1,0),0),"Other")</f>
        <v>0</v>
      </c>
      <c r="T1382" s="14">
        <f>IFERROR(VLOOKUP($A1382,'Fielding Data'!$A:$H,MATCH(T$1,'Fielding Data'!$A$1:$H$1,0),0),"Other")</f>
        <v>7</v>
      </c>
      <c r="U1382" s="14">
        <f>SUMIFS('Fielding Data'!E:E,'Fielding Data'!$A:$A,'Hitting Data'!$A1382)</f>
        <v>22</v>
      </c>
      <c r="V1382" s="14">
        <f>SUMIFS('Fielding Data'!F:F,'Fielding Data'!$A:$A,'Hitting Data'!$A1382)</f>
        <v>41</v>
      </c>
      <c r="W1382" s="14">
        <f>SUMIFS('Fielding Data'!G:G,'Fielding Data'!$A:$A,'Hitting Data'!$A1382)</f>
        <v>0</v>
      </c>
      <c r="X1382" s="14">
        <f>SUMIFS('Fielding Data'!H:H,'Fielding Data'!$A:$A,'Hitting Data'!$A1382)</f>
        <v>7</v>
      </c>
    </row>
    <row r="1383" spans="1:24" x14ac:dyDescent="0.25">
      <c r="A1383" s="14" t="str">
        <f t="shared" si="21"/>
        <v>craigal012011</v>
      </c>
      <c r="B1383" s="19" t="s">
        <v>1255</v>
      </c>
      <c r="C1383" s="19">
        <v>2011</v>
      </c>
      <c r="D1383" s="19">
        <v>75</v>
      </c>
      <c r="E1383" s="19">
        <v>200</v>
      </c>
      <c r="F1383" s="19">
        <v>33</v>
      </c>
      <c r="G1383" s="19">
        <v>63</v>
      </c>
      <c r="H1383" s="19">
        <v>15</v>
      </c>
      <c r="I1383" s="19">
        <v>0</v>
      </c>
      <c r="J1383" s="19">
        <v>11</v>
      </c>
      <c r="K1383" s="19">
        <v>40</v>
      </c>
      <c r="L1383" s="19">
        <v>5</v>
      </c>
      <c r="M1383" s="19">
        <v>0</v>
      </c>
      <c r="N1383" s="19">
        <v>15</v>
      </c>
      <c r="O1383" s="19">
        <v>40</v>
      </c>
      <c r="P1383" s="14" t="str">
        <f>IFERROR(VLOOKUP($A1383,'Fielding Data'!$A:$H,MATCH(P$1,'Fielding Data'!$A$1:$H$1,0),0),"Other")</f>
        <v>1B</v>
      </c>
      <c r="Q1383" s="14">
        <f>IFERROR(VLOOKUP($A1383,'Fielding Data'!$A:$H,MATCH(Q$1,'Fielding Data'!$A$1:$H$1,0),0),"Other")</f>
        <v>6</v>
      </c>
      <c r="R1383" s="14">
        <f>IFERROR(VLOOKUP($A1383,'Fielding Data'!$A:$H,MATCH(R$1,'Fielding Data'!$A$1:$H$1,0),0),"Other")</f>
        <v>0</v>
      </c>
      <c r="S1383" s="14">
        <f>IFERROR(VLOOKUP($A1383,'Fielding Data'!$A:$H,MATCH(S$1,'Fielding Data'!$A$1:$H$1,0),0),"Other")</f>
        <v>0</v>
      </c>
      <c r="T1383" s="14">
        <f>IFERROR(VLOOKUP($A1383,'Fielding Data'!$A:$H,MATCH(T$1,'Fielding Data'!$A$1:$H$1,0),0),"Other")</f>
        <v>0</v>
      </c>
      <c r="U1383" s="14">
        <f>SUMIFS('Fielding Data'!E:E,'Fielding Data'!$A:$A,'Hitting Data'!$A1383)</f>
        <v>87</v>
      </c>
      <c r="V1383" s="14">
        <f>SUMIFS('Fielding Data'!F:F,'Fielding Data'!$A:$A,'Hitting Data'!$A1383)</f>
        <v>15</v>
      </c>
      <c r="W1383" s="14">
        <f>SUMIFS('Fielding Data'!G:G,'Fielding Data'!$A:$A,'Hitting Data'!$A1383)</f>
        <v>0</v>
      </c>
      <c r="X1383" s="14">
        <f>SUMIFS('Fielding Data'!H:H,'Fielding Data'!$A:$A,'Hitting Data'!$A1383)</f>
        <v>1</v>
      </c>
    </row>
    <row r="1384" spans="1:24" x14ac:dyDescent="0.25">
      <c r="A1384" s="14" t="str">
        <f t="shared" si="21"/>
        <v>crainje012011</v>
      </c>
      <c r="B1384" s="19" t="s">
        <v>436</v>
      </c>
      <c r="C1384" s="19">
        <v>2011</v>
      </c>
      <c r="D1384" s="19">
        <v>67</v>
      </c>
      <c r="E1384" s="19">
        <v>0</v>
      </c>
      <c r="F1384" s="19">
        <v>0</v>
      </c>
      <c r="G1384" s="19">
        <v>0</v>
      </c>
      <c r="H1384" s="19">
        <v>0</v>
      </c>
      <c r="I1384" s="19">
        <v>0</v>
      </c>
      <c r="J1384" s="19">
        <v>0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4" t="str">
        <f>IFERROR(VLOOKUP($A1384,'Fielding Data'!$A:$H,MATCH(P$1,'Fielding Data'!$A$1:$H$1,0),0),"Other")</f>
        <v>P</v>
      </c>
      <c r="Q1384" s="14">
        <f>IFERROR(VLOOKUP($A1384,'Fielding Data'!$A:$H,MATCH(Q$1,'Fielding Data'!$A$1:$H$1,0),0),"Other")</f>
        <v>3</v>
      </c>
      <c r="R1384" s="14">
        <f>IFERROR(VLOOKUP($A1384,'Fielding Data'!$A:$H,MATCH(R$1,'Fielding Data'!$A$1:$H$1,0),0),"Other")</f>
        <v>11</v>
      </c>
      <c r="S1384" s="14">
        <f>IFERROR(VLOOKUP($A1384,'Fielding Data'!$A:$H,MATCH(S$1,'Fielding Data'!$A$1:$H$1,0),0),"Other")</f>
        <v>1</v>
      </c>
      <c r="T1384" s="14">
        <f>IFERROR(VLOOKUP($A1384,'Fielding Data'!$A:$H,MATCH(T$1,'Fielding Data'!$A$1:$H$1,0),0),"Other")</f>
        <v>1</v>
      </c>
      <c r="U1384" s="14">
        <f>SUMIFS('Fielding Data'!E:E,'Fielding Data'!$A:$A,'Hitting Data'!$A1384)</f>
        <v>3</v>
      </c>
      <c r="V1384" s="14">
        <f>SUMIFS('Fielding Data'!F:F,'Fielding Data'!$A:$A,'Hitting Data'!$A1384)</f>
        <v>11</v>
      </c>
      <c r="W1384" s="14">
        <f>SUMIFS('Fielding Data'!G:G,'Fielding Data'!$A:$A,'Hitting Data'!$A1384)</f>
        <v>1</v>
      </c>
      <c r="X1384" s="14">
        <f>SUMIFS('Fielding Data'!H:H,'Fielding Data'!$A:$A,'Hitting Data'!$A1384)</f>
        <v>1</v>
      </c>
    </row>
    <row r="1385" spans="1:24" x14ac:dyDescent="0.25">
      <c r="A1385" s="14" t="str">
        <f t="shared" si="21"/>
        <v>cramebo012011</v>
      </c>
      <c r="B1385" s="19" t="s">
        <v>1256</v>
      </c>
      <c r="C1385" s="19">
        <v>2011</v>
      </c>
      <c r="D1385" s="19">
        <v>5</v>
      </c>
      <c r="E1385" s="19">
        <v>0</v>
      </c>
      <c r="F1385" s="19">
        <v>0</v>
      </c>
      <c r="G1385" s="19">
        <v>0</v>
      </c>
      <c r="H1385" s="19">
        <v>0</v>
      </c>
      <c r="I1385" s="19">
        <v>0</v>
      </c>
      <c r="J1385" s="19">
        <v>0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4" t="str">
        <f>IFERROR(VLOOKUP($A1385,'Fielding Data'!$A:$H,MATCH(P$1,'Fielding Data'!$A$1:$H$1,0),0),"Other")</f>
        <v>P</v>
      </c>
      <c r="Q1385" s="14">
        <f>IFERROR(VLOOKUP($A1385,'Fielding Data'!$A:$H,MATCH(Q$1,'Fielding Data'!$A$1:$H$1,0),0),"Other")</f>
        <v>0</v>
      </c>
      <c r="R1385" s="14">
        <f>IFERROR(VLOOKUP($A1385,'Fielding Data'!$A:$H,MATCH(R$1,'Fielding Data'!$A$1:$H$1,0),0),"Other")</f>
        <v>0</v>
      </c>
      <c r="S1385" s="14">
        <f>IFERROR(VLOOKUP($A1385,'Fielding Data'!$A:$H,MATCH(S$1,'Fielding Data'!$A$1:$H$1,0),0),"Other")</f>
        <v>0</v>
      </c>
      <c r="T1385" s="14">
        <f>IFERROR(VLOOKUP($A1385,'Fielding Data'!$A:$H,MATCH(T$1,'Fielding Data'!$A$1:$H$1,0),0),"Other")</f>
        <v>0</v>
      </c>
      <c r="U1385" s="14">
        <f>SUMIFS('Fielding Data'!E:E,'Fielding Data'!$A:$A,'Hitting Data'!$A1385)</f>
        <v>0</v>
      </c>
      <c r="V1385" s="14">
        <f>SUMIFS('Fielding Data'!F:F,'Fielding Data'!$A:$A,'Hitting Data'!$A1385)</f>
        <v>0</v>
      </c>
      <c r="W1385" s="14">
        <f>SUMIFS('Fielding Data'!G:G,'Fielding Data'!$A:$A,'Hitting Data'!$A1385)</f>
        <v>0</v>
      </c>
      <c r="X1385" s="14">
        <f>SUMIFS('Fielding Data'!H:H,'Fielding Data'!$A:$A,'Hitting Data'!$A1385)</f>
        <v>0</v>
      </c>
    </row>
    <row r="1386" spans="1:24" x14ac:dyDescent="0.25">
      <c r="A1386" s="14" t="str">
        <f t="shared" si="21"/>
        <v>crawfbr012011</v>
      </c>
      <c r="B1386" s="19" t="s">
        <v>1469</v>
      </c>
      <c r="C1386" s="19">
        <v>2011</v>
      </c>
      <c r="D1386" s="19">
        <v>66</v>
      </c>
      <c r="E1386" s="19">
        <v>196</v>
      </c>
      <c r="F1386" s="19">
        <v>22</v>
      </c>
      <c r="G1386" s="19">
        <v>40</v>
      </c>
      <c r="H1386" s="19">
        <v>5</v>
      </c>
      <c r="I1386" s="19">
        <v>2</v>
      </c>
      <c r="J1386" s="19">
        <v>3</v>
      </c>
      <c r="K1386" s="19">
        <v>21</v>
      </c>
      <c r="L1386" s="19">
        <v>1</v>
      </c>
      <c r="M1386" s="19">
        <v>3</v>
      </c>
      <c r="N1386" s="19">
        <v>23</v>
      </c>
      <c r="O1386" s="19">
        <v>31</v>
      </c>
      <c r="P1386" s="14" t="str">
        <f>IFERROR(VLOOKUP($A1386,'Fielding Data'!$A:$H,MATCH(P$1,'Fielding Data'!$A$1:$H$1,0),0),"Other")</f>
        <v>SS</v>
      </c>
      <c r="Q1386" s="14">
        <f>IFERROR(VLOOKUP($A1386,'Fielding Data'!$A:$H,MATCH(Q$1,'Fielding Data'!$A$1:$H$1,0),0),"Other")</f>
        <v>74</v>
      </c>
      <c r="R1386" s="14">
        <f>IFERROR(VLOOKUP($A1386,'Fielding Data'!$A:$H,MATCH(R$1,'Fielding Data'!$A$1:$H$1,0),0),"Other")</f>
        <v>167</v>
      </c>
      <c r="S1386" s="14">
        <f>IFERROR(VLOOKUP($A1386,'Fielding Data'!$A:$H,MATCH(S$1,'Fielding Data'!$A$1:$H$1,0),0),"Other")</f>
        <v>7</v>
      </c>
      <c r="T1386" s="14">
        <f>IFERROR(VLOOKUP($A1386,'Fielding Data'!$A:$H,MATCH(T$1,'Fielding Data'!$A$1:$H$1,0),0),"Other")</f>
        <v>29</v>
      </c>
      <c r="U1386" s="14">
        <f>SUMIFS('Fielding Data'!E:E,'Fielding Data'!$A:$A,'Hitting Data'!$A1386)</f>
        <v>74</v>
      </c>
      <c r="V1386" s="14">
        <f>SUMIFS('Fielding Data'!F:F,'Fielding Data'!$A:$A,'Hitting Data'!$A1386)</f>
        <v>167</v>
      </c>
      <c r="W1386" s="14">
        <f>SUMIFS('Fielding Data'!G:G,'Fielding Data'!$A:$A,'Hitting Data'!$A1386)</f>
        <v>7</v>
      </c>
      <c r="X1386" s="14">
        <f>SUMIFS('Fielding Data'!H:H,'Fielding Data'!$A:$A,'Hitting Data'!$A1386)</f>
        <v>29</v>
      </c>
    </row>
    <row r="1387" spans="1:24" x14ac:dyDescent="0.25">
      <c r="A1387" s="14" t="str">
        <f t="shared" si="21"/>
        <v>crawfca022011</v>
      </c>
      <c r="B1387" s="19" t="s">
        <v>295</v>
      </c>
      <c r="C1387" s="19">
        <v>2011</v>
      </c>
      <c r="D1387" s="19">
        <v>130</v>
      </c>
      <c r="E1387" s="19">
        <v>506</v>
      </c>
      <c r="F1387" s="19">
        <v>65</v>
      </c>
      <c r="G1387" s="19">
        <v>129</v>
      </c>
      <c r="H1387" s="19">
        <v>29</v>
      </c>
      <c r="I1387" s="19">
        <v>7</v>
      </c>
      <c r="J1387" s="19">
        <v>11</v>
      </c>
      <c r="K1387" s="19">
        <v>56</v>
      </c>
      <c r="L1387" s="19">
        <v>18</v>
      </c>
      <c r="M1387" s="19">
        <v>6</v>
      </c>
      <c r="N1387" s="19">
        <v>23</v>
      </c>
      <c r="O1387" s="19">
        <v>104</v>
      </c>
      <c r="P1387" s="14" t="str">
        <f>IFERROR(VLOOKUP($A1387,'Fielding Data'!$A:$H,MATCH(P$1,'Fielding Data'!$A$1:$H$1,0),0),"Other")</f>
        <v>LF</v>
      </c>
      <c r="Q1387" s="14">
        <f>IFERROR(VLOOKUP($A1387,'Fielding Data'!$A:$H,MATCH(Q$1,'Fielding Data'!$A$1:$H$1,0),0),"Other")</f>
        <v>0</v>
      </c>
      <c r="R1387" s="14">
        <f>IFERROR(VLOOKUP($A1387,'Fielding Data'!$A:$H,MATCH(R$1,'Fielding Data'!$A$1:$H$1,0),0),"Other")</f>
        <v>0</v>
      </c>
      <c r="S1387" s="14">
        <f>IFERROR(VLOOKUP($A1387,'Fielding Data'!$A:$H,MATCH(S$1,'Fielding Data'!$A$1:$H$1,0),0),"Other")</f>
        <v>0</v>
      </c>
      <c r="T1387" s="14">
        <f>IFERROR(VLOOKUP($A1387,'Fielding Data'!$A:$H,MATCH(T$1,'Fielding Data'!$A$1:$H$1,0),0),"Other")</f>
        <v>0</v>
      </c>
      <c r="U1387" s="14">
        <f>SUMIFS('Fielding Data'!E:E,'Fielding Data'!$A:$A,'Hitting Data'!$A1387)</f>
        <v>235</v>
      </c>
      <c r="V1387" s="14">
        <f>SUMIFS('Fielding Data'!F:F,'Fielding Data'!$A:$A,'Hitting Data'!$A1387)</f>
        <v>1</v>
      </c>
      <c r="W1387" s="14">
        <f>SUMIFS('Fielding Data'!G:G,'Fielding Data'!$A:$A,'Hitting Data'!$A1387)</f>
        <v>3</v>
      </c>
      <c r="X1387" s="14">
        <f>SUMIFS('Fielding Data'!H:H,'Fielding Data'!$A:$A,'Hitting Data'!$A1387)</f>
        <v>0</v>
      </c>
    </row>
    <row r="1388" spans="1:24" x14ac:dyDescent="0.25">
      <c r="A1388" s="14" t="str">
        <f t="shared" si="21"/>
        <v>crispco012011</v>
      </c>
      <c r="B1388" s="19" t="s">
        <v>296</v>
      </c>
      <c r="C1388" s="19">
        <v>2011</v>
      </c>
      <c r="D1388" s="19">
        <v>136</v>
      </c>
      <c r="E1388" s="19">
        <v>531</v>
      </c>
      <c r="F1388" s="19">
        <v>69</v>
      </c>
      <c r="G1388" s="19">
        <v>140</v>
      </c>
      <c r="H1388" s="19">
        <v>27</v>
      </c>
      <c r="I1388" s="19">
        <v>5</v>
      </c>
      <c r="J1388" s="19">
        <v>8</v>
      </c>
      <c r="K1388" s="19">
        <v>54</v>
      </c>
      <c r="L1388" s="19">
        <v>49</v>
      </c>
      <c r="M1388" s="19">
        <v>9</v>
      </c>
      <c r="N1388" s="19">
        <v>41</v>
      </c>
      <c r="O1388" s="19">
        <v>65</v>
      </c>
      <c r="P1388" s="14" t="str">
        <f>IFERROR(VLOOKUP($A1388,'Fielding Data'!$A:$H,MATCH(P$1,'Fielding Data'!$A$1:$H$1,0),0),"Other")</f>
        <v>CF</v>
      </c>
      <c r="Q1388" s="14">
        <f>IFERROR(VLOOKUP($A1388,'Fielding Data'!$A:$H,MATCH(Q$1,'Fielding Data'!$A$1:$H$1,0),0),"Other")</f>
        <v>0</v>
      </c>
      <c r="R1388" s="14">
        <f>IFERROR(VLOOKUP($A1388,'Fielding Data'!$A:$H,MATCH(R$1,'Fielding Data'!$A$1:$H$1,0),0),"Other")</f>
        <v>0</v>
      </c>
      <c r="S1388" s="14">
        <f>IFERROR(VLOOKUP($A1388,'Fielding Data'!$A:$H,MATCH(S$1,'Fielding Data'!$A$1:$H$1,0),0),"Other")</f>
        <v>0</v>
      </c>
      <c r="T1388" s="14">
        <f>IFERROR(VLOOKUP($A1388,'Fielding Data'!$A:$H,MATCH(T$1,'Fielding Data'!$A$1:$H$1,0),0),"Other")</f>
        <v>0</v>
      </c>
      <c r="U1388" s="14">
        <f>SUMIFS('Fielding Data'!E:E,'Fielding Data'!$A:$A,'Hitting Data'!$A1388)</f>
        <v>321</v>
      </c>
      <c r="V1388" s="14">
        <f>SUMIFS('Fielding Data'!F:F,'Fielding Data'!$A:$A,'Hitting Data'!$A1388)</f>
        <v>2</v>
      </c>
      <c r="W1388" s="14">
        <f>SUMIFS('Fielding Data'!G:G,'Fielding Data'!$A:$A,'Hitting Data'!$A1388)</f>
        <v>1</v>
      </c>
      <c r="X1388" s="14">
        <f>SUMIFS('Fielding Data'!H:H,'Fielding Data'!$A:$A,'Hitting Data'!$A1388)</f>
        <v>1</v>
      </c>
    </row>
    <row r="1389" spans="1:24" x14ac:dyDescent="0.25">
      <c r="A1389" s="14" t="str">
        <f t="shared" si="21"/>
        <v>crottmi012011</v>
      </c>
      <c r="B1389" s="19" t="s">
        <v>1470</v>
      </c>
      <c r="C1389" s="19">
        <v>2011</v>
      </c>
      <c r="D1389" s="19">
        <v>15</v>
      </c>
      <c r="E1389" s="19">
        <v>0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4" t="str">
        <f>IFERROR(VLOOKUP($A1389,'Fielding Data'!$A:$H,MATCH(P$1,'Fielding Data'!$A$1:$H$1,0),0),"Other")</f>
        <v>P</v>
      </c>
      <c r="Q1389" s="14">
        <f>IFERROR(VLOOKUP($A1389,'Fielding Data'!$A:$H,MATCH(Q$1,'Fielding Data'!$A$1:$H$1,0),0),"Other")</f>
        <v>0</v>
      </c>
      <c r="R1389" s="14">
        <f>IFERROR(VLOOKUP($A1389,'Fielding Data'!$A:$H,MATCH(R$1,'Fielding Data'!$A$1:$H$1,0),0),"Other")</f>
        <v>1</v>
      </c>
      <c r="S1389" s="14">
        <f>IFERROR(VLOOKUP($A1389,'Fielding Data'!$A:$H,MATCH(S$1,'Fielding Data'!$A$1:$H$1,0),0),"Other")</f>
        <v>0</v>
      </c>
      <c r="T1389" s="14">
        <f>IFERROR(VLOOKUP($A1389,'Fielding Data'!$A:$H,MATCH(T$1,'Fielding Data'!$A$1:$H$1,0),0),"Other")</f>
        <v>0</v>
      </c>
      <c r="U1389" s="14">
        <f>SUMIFS('Fielding Data'!E:E,'Fielding Data'!$A:$A,'Hitting Data'!$A1389)</f>
        <v>0</v>
      </c>
      <c r="V1389" s="14">
        <f>SUMIFS('Fielding Data'!F:F,'Fielding Data'!$A:$A,'Hitting Data'!$A1389)</f>
        <v>1</v>
      </c>
      <c r="W1389" s="14">
        <f>SUMIFS('Fielding Data'!G:G,'Fielding Data'!$A:$A,'Hitting Data'!$A1389)</f>
        <v>0</v>
      </c>
      <c r="X1389" s="14">
        <f>SUMIFS('Fielding Data'!H:H,'Fielding Data'!$A:$A,'Hitting Data'!$A1389)</f>
        <v>0</v>
      </c>
    </row>
    <row r="1390" spans="1:24" x14ac:dyDescent="0.25">
      <c r="A1390" s="14" t="str">
        <f t="shared" si="21"/>
        <v>crowaa012011</v>
      </c>
      <c r="B1390" s="19" t="s">
        <v>1471</v>
      </c>
      <c r="C1390" s="19">
        <v>2011</v>
      </c>
      <c r="D1390" s="19">
        <v>57</v>
      </c>
      <c r="E1390" s="19">
        <v>0</v>
      </c>
      <c r="F1390" s="19">
        <v>0</v>
      </c>
      <c r="G1390" s="19">
        <v>0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4" t="str">
        <f>IFERROR(VLOOKUP($A1390,'Fielding Data'!$A:$H,MATCH(P$1,'Fielding Data'!$A$1:$H$1,0),0),"Other")</f>
        <v>P</v>
      </c>
      <c r="Q1390" s="14">
        <f>IFERROR(VLOOKUP($A1390,'Fielding Data'!$A:$H,MATCH(Q$1,'Fielding Data'!$A$1:$H$1,0),0),"Other")</f>
        <v>5</v>
      </c>
      <c r="R1390" s="14">
        <f>IFERROR(VLOOKUP($A1390,'Fielding Data'!$A:$H,MATCH(R$1,'Fielding Data'!$A$1:$H$1,0),0),"Other")</f>
        <v>7</v>
      </c>
      <c r="S1390" s="14">
        <f>IFERROR(VLOOKUP($A1390,'Fielding Data'!$A:$H,MATCH(S$1,'Fielding Data'!$A$1:$H$1,0),0),"Other")</f>
        <v>1</v>
      </c>
      <c r="T1390" s="14">
        <f>IFERROR(VLOOKUP($A1390,'Fielding Data'!$A:$H,MATCH(T$1,'Fielding Data'!$A$1:$H$1,0),0),"Other")</f>
        <v>1</v>
      </c>
      <c r="U1390" s="14">
        <f>SUMIFS('Fielding Data'!E:E,'Fielding Data'!$A:$A,'Hitting Data'!$A1390)</f>
        <v>5</v>
      </c>
      <c r="V1390" s="14">
        <f>SUMIFS('Fielding Data'!F:F,'Fielding Data'!$A:$A,'Hitting Data'!$A1390)</f>
        <v>7</v>
      </c>
      <c r="W1390" s="14">
        <f>SUMIFS('Fielding Data'!G:G,'Fielding Data'!$A:$A,'Hitting Data'!$A1390)</f>
        <v>1</v>
      </c>
      <c r="X1390" s="14">
        <f>SUMIFS('Fielding Data'!H:H,'Fielding Data'!$A:$A,'Hitting Data'!$A1390)</f>
        <v>1</v>
      </c>
    </row>
    <row r="1391" spans="1:24" x14ac:dyDescent="0.25">
      <c r="A1391" s="14" t="str">
        <f t="shared" si="21"/>
        <v>crowetr012011</v>
      </c>
      <c r="B1391" s="19" t="s">
        <v>1071</v>
      </c>
      <c r="C1391" s="19">
        <v>2011</v>
      </c>
      <c r="D1391" s="19">
        <v>15</v>
      </c>
      <c r="E1391" s="19">
        <v>28</v>
      </c>
      <c r="F1391" s="19">
        <v>6</v>
      </c>
      <c r="G1391" s="19">
        <v>6</v>
      </c>
      <c r="H1391" s="19">
        <v>1</v>
      </c>
      <c r="I1391" s="19">
        <v>0</v>
      </c>
      <c r="J1391" s="19">
        <v>0</v>
      </c>
      <c r="K1391" s="19">
        <v>2</v>
      </c>
      <c r="L1391" s="19">
        <v>3</v>
      </c>
      <c r="M1391" s="19">
        <v>0</v>
      </c>
      <c r="N1391" s="19">
        <v>4</v>
      </c>
      <c r="O1391" s="19">
        <v>9</v>
      </c>
      <c r="P1391" s="14" t="str">
        <f>IFERROR(VLOOKUP($A1391,'Fielding Data'!$A:$H,MATCH(P$1,'Fielding Data'!$A$1:$H$1,0),0),"Other")</f>
        <v>CF</v>
      </c>
      <c r="Q1391" s="14">
        <f>IFERROR(VLOOKUP($A1391,'Fielding Data'!$A:$H,MATCH(Q$1,'Fielding Data'!$A$1:$H$1,0),0),"Other")</f>
        <v>0</v>
      </c>
      <c r="R1391" s="14">
        <f>IFERROR(VLOOKUP($A1391,'Fielding Data'!$A:$H,MATCH(R$1,'Fielding Data'!$A$1:$H$1,0),0),"Other")</f>
        <v>0</v>
      </c>
      <c r="S1391" s="14">
        <f>IFERROR(VLOOKUP($A1391,'Fielding Data'!$A:$H,MATCH(S$1,'Fielding Data'!$A$1:$H$1,0),0),"Other")</f>
        <v>0</v>
      </c>
      <c r="T1391" s="14">
        <f>IFERROR(VLOOKUP($A1391,'Fielding Data'!$A:$H,MATCH(T$1,'Fielding Data'!$A$1:$H$1,0),0),"Other")</f>
        <v>0</v>
      </c>
      <c r="U1391" s="14">
        <f>SUMIFS('Fielding Data'!E:E,'Fielding Data'!$A:$A,'Hitting Data'!$A1391)</f>
        <v>15</v>
      </c>
      <c r="V1391" s="14">
        <f>SUMIFS('Fielding Data'!F:F,'Fielding Data'!$A:$A,'Hitting Data'!$A1391)</f>
        <v>0</v>
      </c>
      <c r="W1391" s="14">
        <f>SUMIFS('Fielding Data'!G:G,'Fielding Data'!$A:$A,'Hitting Data'!$A1391)</f>
        <v>0</v>
      </c>
      <c r="X1391" s="14">
        <f>SUMIFS('Fielding Data'!H:H,'Fielding Data'!$A:$A,'Hitting Data'!$A1391)</f>
        <v>0</v>
      </c>
    </row>
    <row r="1392" spans="1:24" x14ac:dyDescent="0.25">
      <c r="A1392" s="14" t="str">
        <f t="shared" si="21"/>
        <v>cruzju022011</v>
      </c>
      <c r="B1392" s="19" t="s">
        <v>237</v>
      </c>
      <c r="C1392" s="19">
        <v>2011</v>
      </c>
      <c r="D1392" s="19">
        <v>56</v>
      </c>
      <c r="E1392" s="19">
        <v>0</v>
      </c>
      <c r="F1392" s="19">
        <v>0</v>
      </c>
      <c r="G1392" s="19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4" t="str">
        <f>IFERROR(VLOOKUP($A1392,'Fielding Data'!$A:$H,MATCH(P$1,'Fielding Data'!$A$1:$H$1,0),0),"Other")</f>
        <v>P</v>
      </c>
      <c r="Q1392" s="14">
        <f>IFERROR(VLOOKUP($A1392,'Fielding Data'!$A:$H,MATCH(Q$1,'Fielding Data'!$A$1:$H$1,0),0),"Other")</f>
        <v>1</v>
      </c>
      <c r="R1392" s="14">
        <f>IFERROR(VLOOKUP($A1392,'Fielding Data'!$A:$H,MATCH(R$1,'Fielding Data'!$A$1:$H$1,0),0),"Other")</f>
        <v>6</v>
      </c>
      <c r="S1392" s="14">
        <f>IFERROR(VLOOKUP($A1392,'Fielding Data'!$A:$H,MATCH(S$1,'Fielding Data'!$A$1:$H$1,0),0),"Other")</f>
        <v>0</v>
      </c>
      <c r="T1392" s="14">
        <f>IFERROR(VLOOKUP($A1392,'Fielding Data'!$A:$H,MATCH(T$1,'Fielding Data'!$A$1:$H$1,0),0),"Other")</f>
        <v>0</v>
      </c>
      <c r="U1392" s="14">
        <f>SUMIFS('Fielding Data'!E:E,'Fielding Data'!$A:$A,'Hitting Data'!$A1392)</f>
        <v>1</v>
      </c>
      <c r="V1392" s="14">
        <f>SUMIFS('Fielding Data'!F:F,'Fielding Data'!$A:$A,'Hitting Data'!$A1392)</f>
        <v>6</v>
      </c>
      <c r="W1392" s="14">
        <f>SUMIFS('Fielding Data'!G:G,'Fielding Data'!$A:$A,'Hitting Data'!$A1392)</f>
        <v>0</v>
      </c>
      <c r="X1392" s="14">
        <f>SUMIFS('Fielding Data'!H:H,'Fielding Data'!$A:$A,'Hitting Data'!$A1392)</f>
        <v>0</v>
      </c>
    </row>
    <row r="1393" spans="1:24" x14ac:dyDescent="0.25">
      <c r="A1393" s="14" t="str">
        <f t="shared" si="21"/>
        <v>cruzne022011</v>
      </c>
      <c r="B1393" s="19" t="s">
        <v>530</v>
      </c>
      <c r="C1393" s="19">
        <v>2011</v>
      </c>
      <c r="D1393" s="19">
        <v>124</v>
      </c>
      <c r="E1393" s="19">
        <v>475</v>
      </c>
      <c r="F1393" s="19">
        <v>64</v>
      </c>
      <c r="G1393" s="19">
        <v>125</v>
      </c>
      <c r="H1393" s="19">
        <v>28</v>
      </c>
      <c r="I1393" s="19">
        <v>1</v>
      </c>
      <c r="J1393" s="19">
        <v>29</v>
      </c>
      <c r="K1393" s="19">
        <v>87</v>
      </c>
      <c r="L1393" s="19">
        <v>9</v>
      </c>
      <c r="M1393" s="19">
        <v>5</v>
      </c>
      <c r="N1393" s="19">
        <v>33</v>
      </c>
      <c r="O1393" s="19">
        <v>116</v>
      </c>
      <c r="P1393" s="14" t="str">
        <f>IFERROR(VLOOKUP($A1393,'Fielding Data'!$A:$H,MATCH(P$1,'Fielding Data'!$A$1:$H$1,0),0),"Other")</f>
        <v>LF</v>
      </c>
      <c r="Q1393" s="14">
        <f>IFERROR(VLOOKUP($A1393,'Fielding Data'!$A:$H,MATCH(Q$1,'Fielding Data'!$A$1:$H$1,0),0),"Other")</f>
        <v>0</v>
      </c>
      <c r="R1393" s="14">
        <f>IFERROR(VLOOKUP($A1393,'Fielding Data'!$A:$H,MATCH(R$1,'Fielding Data'!$A$1:$H$1,0),0),"Other")</f>
        <v>0</v>
      </c>
      <c r="S1393" s="14">
        <f>IFERROR(VLOOKUP($A1393,'Fielding Data'!$A:$H,MATCH(S$1,'Fielding Data'!$A$1:$H$1,0),0),"Other")</f>
        <v>0</v>
      </c>
      <c r="T1393" s="14">
        <f>IFERROR(VLOOKUP($A1393,'Fielding Data'!$A:$H,MATCH(T$1,'Fielding Data'!$A$1:$H$1,0),0),"Other")</f>
        <v>0</v>
      </c>
      <c r="U1393" s="14">
        <f>SUMIFS('Fielding Data'!E:E,'Fielding Data'!$A:$A,'Hitting Data'!$A1393)</f>
        <v>244</v>
      </c>
      <c r="V1393" s="14">
        <f>SUMIFS('Fielding Data'!F:F,'Fielding Data'!$A:$A,'Hitting Data'!$A1393)</f>
        <v>6</v>
      </c>
      <c r="W1393" s="14">
        <f>SUMIFS('Fielding Data'!G:G,'Fielding Data'!$A:$A,'Hitting Data'!$A1393)</f>
        <v>6</v>
      </c>
      <c r="X1393" s="14">
        <f>SUMIFS('Fielding Data'!H:H,'Fielding Data'!$A:$A,'Hitting Data'!$A1393)</f>
        <v>1</v>
      </c>
    </row>
    <row r="1394" spans="1:24" x14ac:dyDescent="0.25">
      <c r="A1394" s="14" t="str">
        <f t="shared" si="21"/>
        <v>cruzto032011</v>
      </c>
      <c r="B1394" s="19" t="s">
        <v>1472</v>
      </c>
      <c r="C1394" s="19">
        <v>2011</v>
      </c>
      <c r="D1394" s="19">
        <v>38</v>
      </c>
      <c r="E1394" s="19">
        <v>65</v>
      </c>
      <c r="F1394" s="19">
        <v>8</v>
      </c>
      <c r="G1394" s="19">
        <v>17</v>
      </c>
      <c r="H1394" s="19">
        <v>5</v>
      </c>
      <c r="I1394" s="19">
        <v>0</v>
      </c>
      <c r="J1394" s="19">
        <v>0</v>
      </c>
      <c r="K1394" s="19">
        <v>6</v>
      </c>
      <c r="L1394" s="19">
        <v>0</v>
      </c>
      <c r="M1394" s="19">
        <v>1</v>
      </c>
      <c r="N1394" s="19">
        <v>6</v>
      </c>
      <c r="O1394" s="19">
        <v>13</v>
      </c>
      <c r="P1394" s="14" t="str">
        <f>IFERROR(VLOOKUP($A1394,'Fielding Data'!$A:$H,MATCH(P$1,'Fielding Data'!$A$1:$H$1,0),0),"Other")</f>
        <v>1B</v>
      </c>
      <c r="Q1394" s="14">
        <f>IFERROR(VLOOKUP($A1394,'Fielding Data'!$A:$H,MATCH(Q$1,'Fielding Data'!$A$1:$H$1,0),0),"Other")</f>
        <v>8</v>
      </c>
      <c r="R1394" s="14">
        <f>IFERROR(VLOOKUP($A1394,'Fielding Data'!$A:$H,MATCH(R$1,'Fielding Data'!$A$1:$H$1,0),0),"Other")</f>
        <v>0</v>
      </c>
      <c r="S1394" s="14">
        <f>IFERROR(VLOOKUP($A1394,'Fielding Data'!$A:$H,MATCH(S$1,'Fielding Data'!$A$1:$H$1,0),0),"Other")</f>
        <v>0</v>
      </c>
      <c r="T1394" s="14">
        <f>IFERROR(VLOOKUP($A1394,'Fielding Data'!$A:$H,MATCH(T$1,'Fielding Data'!$A$1:$H$1,0),0),"Other")</f>
        <v>4</v>
      </c>
      <c r="U1394" s="14">
        <f>SUMIFS('Fielding Data'!E:E,'Fielding Data'!$A:$A,'Hitting Data'!$A1394)</f>
        <v>99</v>
      </c>
      <c r="V1394" s="14">
        <f>SUMIFS('Fielding Data'!F:F,'Fielding Data'!$A:$A,'Hitting Data'!$A1394)</f>
        <v>8</v>
      </c>
      <c r="W1394" s="14">
        <f>SUMIFS('Fielding Data'!G:G,'Fielding Data'!$A:$A,'Hitting Data'!$A1394)</f>
        <v>0</v>
      </c>
      <c r="X1394" s="14">
        <f>SUMIFS('Fielding Data'!H:H,'Fielding Data'!$A:$A,'Hitting Data'!$A1394)</f>
        <v>5</v>
      </c>
    </row>
    <row r="1395" spans="1:24" x14ac:dyDescent="0.25">
      <c r="A1395" s="14" t="str">
        <f t="shared" si="21"/>
        <v>cuddymi012011</v>
      </c>
      <c r="B1395" s="19" t="s">
        <v>238</v>
      </c>
      <c r="C1395" s="19">
        <v>2011</v>
      </c>
      <c r="D1395" s="19">
        <v>139</v>
      </c>
      <c r="E1395" s="19">
        <v>529</v>
      </c>
      <c r="F1395" s="19">
        <v>70</v>
      </c>
      <c r="G1395" s="19">
        <v>150</v>
      </c>
      <c r="H1395" s="19">
        <v>29</v>
      </c>
      <c r="I1395" s="19">
        <v>2</v>
      </c>
      <c r="J1395" s="19">
        <v>20</v>
      </c>
      <c r="K1395" s="19">
        <v>70</v>
      </c>
      <c r="L1395" s="19">
        <v>11</v>
      </c>
      <c r="M1395" s="19">
        <v>1</v>
      </c>
      <c r="N1395" s="19">
        <v>48</v>
      </c>
      <c r="O1395" s="19">
        <v>95</v>
      </c>
      <c r="P1395" s="14" t="str">
        <f>IFERROR(VLOOKUP($A1395,'Fielding Data'!$A:$H,MATCH(P$1,'Fielding Data'!$A$1:$H$1,0),0),"Other")</f>
        <v>1B</v>
      </c>
      <c r="Q1395" s="14">
        <f>IFERROR(VLOOKUP($A1395,'Fielding Data'!$A:$H,MATCH(Q$1,'Fielding Data'!$A$1:$H$1,0),0),"Other")</f>
        <v>355</v>
      </c>
      <c r="R1395" s="14">
        <f>IFERROR(VLOOKUP($A1395,'Fielding Data'!$A:$H,MATCH(R$1,'Fielding Data'!$A$1:$H$1,0),0),"Other")</f>
        <v>23</v>
      </c>
      <c r="S1395" s="14">
        <f>IFERROR(VLOOKUP($A1395,'Fielding Data'!$A:$H,MATCH(S$1,'Fielding Data'!$A$1:$H$1,0),0),"Other")</f>
        <v>2</v>
      </c>
      <c r="T1395" s="14">
        <f>IFERROR(VLOOKUP($A1395,'Fielding Data'!$A:$H,MATCH(T$1,'Fielding Data'!$A$1:$H$1,0),0),"Other")</f>
        <v>31</v>
      </c>
      <c r="U1395" s="14">
        <f>SUMIFS('Fielding Data'!E:E,'Fielding Data'!$A:$A,'Hitting Data'!$A1395)</f>
        <v>532</v>
      </c>
      <c r="V1395" s="14">
        <f>SUMIFS('Fielding Data'!F:F,'Fielding Data'!$A:$A,'Hitting Data'!$A1395)</f>
        <v>81</v>
      </c>
      <c r="W1395" s="14">
        <f>SUMIFS('Fielding Data'!G:G,'Fielding Data'!$A:$A,'Hitting Data'!$A1395)</f>
        <v>7</v>
      </c>
      <c r="X1395" s="14">
        <f>SUMIFS('Fielding Data'!H:H,'Fielding Data'!$A:$A,'Hitting Data'!$A1395)</f>
        <v>39</v>
      </c>
    </row>
    <row r="1396" spans="1:24" x14ac:dyDescent="0.25">
      <c r="A1396" s="14" t="str">
        <f t="shared" si="21"/>
        <v>cuetojo012011</v>
      </c>
      <c r="B1396" s="19" t="s">
        <v>907</v>
      </c>
      <c r="C1396" s="19">
        <v>2011</v>
      </c>
      <c r="D1396" s="19">
        <v>24</v>
      </c>
      <c r="E1396" s="19">
        <v>47</v>
      </c>
      <c r="F1396" s="19">
        <v>3</v>
      </c>
      <c r="G1396" s="19">
        <v>3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2</v>
      </c>
      <c r="O1396" s="19">
        <v>11</v>
      </c>
      <c r="P1396" s="14" t="str">
        <f>IFERROR(VLOOKUP($A1396,'Fielding Data'!$A:$H,MATCH(P$1,'Fielding Data'!$A$1:$H$1,0),0),"Other")</f>
        <v>P</v>
      </c>
      <c r="Q1396" s="14">
        <f>IFERROR(VLOOKUP($A1396,'Fielding Data'!$A:$H,MATCH(Q$1,'Fielding Data'!$A$1:$H$1,0),0),"Other")</f>
        <v>17</v>
      </c>
      <c r="R1396" s="14">
        <f>IFERROR(VLOOKUP($A1396,'Fielding Data'!$A:$H,MATCH(R$1,'Fielding Data'!$A$1:$H$1,0),0),"Other")</f>
        <v>24</v>
      </c>
      <c r="S1396" s="14">
        <f>IFERROR(VLOOKUP($A1396,'Fielding Data'!$A:$H,MATCH(S$1,'Fielding Data'!$A$1:$H$1,0),0),"Other")</f>
        <v>5</v>
      </c>
      <c r="T1396" s="14">
        <f>IFERROR(VLOOKUP($A1396,'Fielding Data'!$A:$H,MATCH(T$1,'Fielding Data'!$A$1:$H$1,0),0),"Other")</f>
        <v>1</v>
      </c>
      <c r="U1396" s="14">
        <f>SUMIFS('Fielding Data'!E:E,'Fielding Data'!$A:$A,'Hitting Data'!$A1396)</f>
        <v>17</v>
      </c>
      <c r="V1396" s="14">
        <f>SUMIFS('Fielding Data'!F:F,'Fielding Data'!$A:$A,'Hitting Data'!$A1396)</f>
        <v>24</v>
      </c>
      <c r="W1396" s="14">
        <f>SUMIFS('Fielding Data'!G:G,'Fielding Data'!$A:$A,'Hitting Data'!$A1396)</f>
        <v>5</v>
      </c>
      <c r="X1396" s="14">
        <f>SUMIFS('Fielding Data'!H:H,'Fielding Data'!$A:$A,'Hitting Data'!$A1396)</f>
        <v>1</v>
      </c>
    </row>
    <row r="1397" spans="1:24" x14ac:dyDescent="0.25">
      <c r="A1397" s="14" t="str">
        <f t="shared" si="21"/>
        <v>cunniaa012011</v>
      </c>
      <c r="B1397" s="19" t="s">
        <v>908</v>
      </c>
      <c r="C1397" s="19">
        <v>2011</v>
      </c>
      <c r="D1397" s="19">
        <v>52</v>
      </c>
      <c r="E1397" s="19">
        <v>90</v>
      </c>
      <c r="F1397" s="19">
        <v>12</v>
      </c>
      <c r="G1397" s="19">
        <v>16</v>
      </c>
      <c r="H1397" s="19">
        <v>6</v>
      </c>
      <c r="I1397" s="19">
        <v>1</v>
      </c>
      <c r="J1397" s="19">
        <v>3</v>
      </c>
      <c r="K1397" s="19">
        <v>9</v>
      </c>
      <c r="L1397" s="19">
        <v>1</v>
      </c>
      <c r="M1397" s="19">
        <v>0</v>
      </c>
      <c r="N1397" s="19">
        <v>9</v>
      </c>
      <c r="O1397" s="19">
        <v>17</v>
      </c>
      <c r="P1397" s="14" t="str">
        <f>IFERROR(VLOOKUP($A1397,'Fielding Data'!$A:$H,MATCH(P$1,'Fielding Data'!$A$1:$H$1,0),0),"Other")</f>
        <v>LF</v>
      </c>
      <c r="Q1397" s="14">
        <f>IFERROR(VLOOKUP($A1397,'Fielding Data'!$A:$H,MATCH(Q$1,'Fielding Data'!$A$1:$H$1,0),0),"Other")</f>
        <v>0</v>
      </c>
      <c r="R1397" s="14">
        <f>IFERROR(VLOOKUP($A1397,'Fielding Data'!$A:$H,MATCH(R$1,'Fielding Data'!$A$1:$H$1,0),0),"Other")</f>
        <v>0</v>
      </c>
      <c r="S1397" s="14">
        <f>IFERROR(VLOOKUP($A1397,'Fielding Data'!$A:$H,MATCH(S$1,'Fielding Data'!$A$1:$H$1,0),0),"Other")</f>
        <v>0</v>
      </c>
      <c r="T1397" s="14">
        <f>IFERROR(VLOOKUP($A1397,'Fielding Data'!$A:$H,MATCH(T$1,'Fielding Data'!$A$1:$H$1,0),0),"Other")</f>
        <v>0</v>
      </c>
      <c r="U1397" s="14">
        <f>SUMIFS('Fielding Data'!E:E,'Fielding Data'!$A:$A,'Hitting Data'!$A1397)</f>
        <v>35</v>
      </c>
      <c r="V1397" s="14">
        <f>SUMIFS('Fielding Data'!F:F,'Fielding Data'!$A:$A,'Hitting Data'!$A1397)</f>
        <v>1</v>
      </c>
      <c r="W1397" s="14">
        <f>SUMIFS('Fielding Data'!G:G,'Fielding Data'!$A:$A,'Hitting Data'!$A1397)</f>
        <v>0</v>
      </c>
      <c r="X1397" s="14">
        <f>SUMIFS('Fielding Data'!H:H,'Fielding Data'!$A:$A,'Hitting Data'!$A1397)</f>
        <v>0</v>
      </c>
    </row>
    <row r="1398" spans="1:24" x14ac:dyDescent="0.25">
      <c r="A1398" s="14" t="str">
        <f t="shared" si="21"/>
        <v>custja012011</v>
      </c>
      <c r="B1398" s="19" t="s">
        <v>239</v>
      </c>
      <c r="C1398" s="19">
        <v>2011</v>
      </c>
      <c r="D1398" s="19">
        <v>67</v>
      </c>
      <c r="E1398" s="19">
        <v>225</v>
      </c>
      <c r="F1398" s="19">
        <v>19</v>
      </c>
      <c r="G1398" s="19">
        <v>48</v>
      </c>
      <c r="H1398" s="19">
        <v>15</v>
      </c>
      <c r="I1398" s="19">
        <v>1</v>
      </c>
      <c r="J1398" s="19">
        <v>3</v>
      </c>
      <c r="K1398" s="19">
        <v>23</v>
      </c>
      <c r="L1398" s="19">
        <v>0</v>
      </c>
      <c r="M1398" s="19">
        <v>0</v>
      </c>
      <c r="N1398" s="19">
        <v>44</v>
      </c>
      <c r="O1398" s="19">
        <v>87</v>
      </c>
      <c r="P1398" s="14" t="str">
        <f>IFERROR(VLOOKUP($A1398,'Fielding Data'!$A:$H,MATCH(P$1,'Fielding Data'!$A$1:$H$1,0),0),"Other")</f>
        <v>Other</v>
      </c>
      <c r="Q1398" s="14" t="str">
        <f>IFERROR(VLOOKUP($A1398,'Fielding Data'!$A:$H,MATCH(Q$1,'Fielding Data'!$A$1:$H$1,0),0),"Other")</f>
        <v>Other</v>
      </c>
      <c r="R1398" s="14" t="str">
        <f>IFERROR(VLOOKUP($A1398,'Fielding Data'!$A:$H,MATCH(R$1,'Fielding Data'!$A$1:$H$1,0),0),"Other")</f>
        <v>Other</v>
      </c>
      <c r="S1398" s="14" t="str">
        <f>IFERROR(VLOOKUP($A1398,'Fielding Data'!$A:$H,MATCH(S$1,'Fielding Data'!$A$1:$H$1,0),0),"Other")</f>
        <v>Other</v>
      </c>
      <c r="T1398" s="14" t="str">
        <f>IFERROR(VLOOKUP($A1398,'Fielding Data'!$A:$H,MATCH(T$1,'Fielding Data'!$A$1:$H$1,0),0),"Other")</f>
        <v>Other</v>
      </c>
      <c r="U1398" s="14">
        <f>SUMIFS('Fielding Data'!E:E,'Fielding Data'!$A:$A,'Hitting Data'!$A1398)</f>
        <v>0</v>
      </c>
      <c r="V1398" s="14">
        <f>SUMIFS('Fielding Data'!F:F,'Fielding Data'!$A:$A,'Hitting Data'!$A1398)</f>
        <v>0</v>
      </c>
      <c r="W1398" s="14">
        <f>SUMIFS('Fielding Data'!G:G,'Fielding Data'!$A:$A,'Hitting Data'!$A1398)</f>
        <v>0</v>
      </c>
      <c r="X1398" s="14">
        <f>SUMIFS('Fielding Data'!H:H,'Fielding Data'!$A:$A,'Hitting Data'!$A1398)</f>
        <v>0</v>
      </c>
    </row>
    <row r="1399" spans="1:24" x14ac:dyDescent="0.25">
      <c r="A1399" s="14" t="str">
        <f t="shared" si="21"/>
        <v>daleyma012011</v>
      </c>
      <c r="B1399" s="19" t="s">
        <v>1072</v>
      </c>
      <c r="C1399" s="19">
        <v>2011</v>
      </c>
      <c r="D1399" s="19">
        <v>7</v>
      </c>
      <c r="E1399" s="19">
        <v>0</v>
      </c>
      <c r="F1399" s="19">
        <v>0</v>
      </c>
      <c r="G1399" s="19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4" t="str">
        <f>IFERROR(VLOOKUP($A1399,'Fielding Data'!$A:$H,MATCH(P$1,'Fielding Data'!$A$1:$H$1,0),0),"Other")</f>
        <v>P</v>
      </c>
      <c r="Q1399" s="14">
        <f>IFERROR(VLOOKUP($A1399,'Fielding Data'!$A:$H,MATCH(Q$1,'Fielding Data'!$A$1:$H$1,0),0),"Other")</f>
        <v>1</v>
      </c>
      <c r="R1399" s="14">
        <f>IFERROR(VLOOKUP($A1399,'Fielding Data'!$A:$H,MATCH(R$1,'Fielding Data'!$A$1:$H$1,0),0),"Other")</f>
        <v>0</v>
      </c>
      <c r="S1399" s="14">
        <f>IFERROR(VLOOKUP($A1399,'Fielding Data'!$A:$H,MATCH(S$1,'Fielding Data'!$A$1:$H$1,0),0),"Other")</f>
        <v>0</v>
      </c>
      <c r="T1399" s="14">
        <f>IFERROR(VLOOKUP($A1399,'Fielding Data'!$A:$H,MATCH(T$1,'Fielding Data'!$A$1:$H$1,0),0),"Other")</f>
        <v>0</v>
      </c>
      <c r="U1399" s="14">
        <f>SUMIFS('Fielding Data'!E:E,'Fielding Data'!$A:$A,'Hitting Data'!$A1399)</f>
        <v>1</v>
      </c>
      <c r="V1399" s="14">
        <f>SUMIFS('Fielding Data'!F:F,'Fielding Data'!$A:$A,'Hitting Data'!$A1399)</f>
        <v>0</v>
      </c>
      <c r="W1399" s="14">
        <f>SUMIFS('Fielding Data'!G:G,'Fielding Data'!$A:$A,'Hitting Data'!$A1399)</f>
        <v>0</v>
      </c>
      <c r="X1399" s="14">
        <f>SUMIFS('Fielding Data'!H:H,'Fielding Data'!$A:$A,'Hitting Data'!$A1399)</f>
        <v>0</v>
      </c>
    </row>
    <row r="1400" spans="1:24" x14ac:dyDescent="0.25">
      <c r="A1400" s="14" t="str">
        <f t="shared" si="21"/>
        <v>damonjo012011</v>
      </c>
      <c r="B1400" s="19" t="s">
        <v>85</v>
      </c>
      <c r="C1400" s="19">
        <v>2011</v>
      </c>
      <c r="D1400" s="19">
        <v>150</v>
      </c>
      <c r="E1400" s="19">
        <v>582</v>
      </c>
      <c r="F1400" s="19">
        <v>79</v>
      </c>
      <c r="G1400" s="19">
        <v>152</v>
      </c>
      <c r="H1400" s="19">
        <v>29</v>
      </c>
      <c r="I1400" s="19">
        <v>7</v>
      </c>
      <c r="J1400" s="19">
        <v>16</v>
      </c>
      <c r="K1400" s="19">
        <v>73</v>
      </c>
      <c r="L1400" s="19">
        <v>19</v>
      </c>
      <c r="M1400" s="19">
        <v>6</v>
      </c>
      <c r="N1400" s="19">
        <v>51</v>
      </c>
      <c r="O1400" s="19">
        <v>92</v>
      </c>
      <c r="P1400" s="14" t="str">
        <f>IFERROR(VLOOKUP($A1400,'Fielding Data'!$A:$H,MATCH(P$1,'Fielding Data'!$A$1:$H$1,0),0),"Other")</f>
        <v>1B</v>
      </c>
      <c r="Q1400" s="14">
        <f>IFERROR(VLOOKUP($A1400,'Fielding Data'!$A:$H,MATCH(Q$1,'Fielding Data'!$A$1:$H$1,0),0),"Other")</f>
        <v>2</v>
      </c>
      <c r="R1400" s="14">
        <f>IFERROR(VLOOKUP($A1400,'Fielding Data'!$A:$H,MATCH(R$1,'Fielding Data'!$A$1:$H$1,0),0),"Other")</f>
        <v>0</v>
      </c>
      <c r="S1400" s="14">
        <f>IFERROR(VLOOKUP($A1400,'Fielding Data'!$A:$H,MATCH(S$1,'Fielding Data'!$A$1:$H$1,0),0),"Other")</f>
        <v>0</v>
      </c>
      <c r="T1400" s="14">
        <f>IFERROR(VLOOKUP($A1400,'Fielding Data'!$A:$H,MATCH(T$1,'Fielding Data'!$A$1:$H$1,0),0),"Other")</f>
        <v>0</v>
      </c>
      <c r="U1400" s="14">
        <f>SUMIFS('Fielding Data'!E:E,'Fielding Data'!$A:$A,'Hitting Data'!$A1400)</f>
        <v>21</v>
      </c>
      <c r="V1400" s="14">
        <f>SUMIFS('Fielding Data'!F:F,'Fielding Data'!$A:$A,'Hitting Data'!$A1400)</f>
        <v>0</v>
      </c>
      <c r="W1400" s="14">
        <f>SUMIFS('Fielding Data'!G:G,'Fielding Data'!$A:$A,'Hitting Data'!$A1400)</f>
        <v>0</v>
      </c>
      <c r="X1400" s="14">
        <f>SUMIFS('Fielding Data'!H:H,'Fielding Data'!$A:$A,'Hitting Data'!$A1400)</f>
        <v>0</v>
      </c>
    </row>
    <row r="1401" spans="1:24" x14ac:dyDescent="0.25">
      <c r="A1401" s="14" t="str">
        <f t="shared" si="21"/>
        <v>danksjo012011</v>
      </c>
      <c r="B1401" s="19" t="s">
        <v>775</v>
      </c>
      <c r="C1401" s="19">
        <v>2011</v>
      </c>
      <c r="D1401" s="19">
        <v>27</v>
      </c>
      <c r="E1401" s="19">
        <v>3</v>
      </c>
      <c r="F1401" s="19">
        <v>0</v>
      </c>
      <c r="G1401" s="19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4" t="str">
        <f>IFERROR(VLOOKUP($A1401,'Fielding Data'!$A:$H,MATCH(P$1,'Fielding Data'!$A$1:$H$1,0),0),"Other")</f>
        <v>P</v>
      </c>
      <c r="Q1401" s="14">
        <f>IFERROR(VLOOKUP($A1401,'Fielding Data'!$A:$H,MATCH(Q$1,'Fielding Data'!$A$1:$H$1,0),0),"Other")</f>
        <v>4</v>
      </c>
      <c r="R1401" s="14">
        <f>IFERROR(VLOOKUP($A1401,'Fielding Data'!$A:$H,MATCH(R$1,'Fielding Data'!$A$1:$H$1,0),0),"Other")</f>
        <v>30</v>
      </c>
      <c r="S1401" s="14">
        <f>IFERROR(VLOOKUP($A1401,'Fielding Data'!$A:$H,MATCH(S$1,'Fielding Data'!$A$1:$H$1,0),0),"Other")</f>
        <v>0</v>
      </c>
      <c r="T1401" s="14">
        <f>IFERROR(VLOOKUP($A1401,'Fielding Data'!$A:$H,MATCH(T$1,'Fielding Data'!$A$1:$H$1,0),0),"Other")</f>
        <v>1</v>
      </c>
      <c r="U1401" s="14">
        <f>SUMIFS('Fielding Data'!E:E,'Fielding Data'!$A:$A,'Hitting Data'!$A1401)</f>
        <v>4</v>
      </c>
      <c r="V1401" s="14">
        <f>SUMIFS('Fielding Data'!F:F,'Fielding Data'!$A:$A,'Hitting Data'!$A1401)</f>
        <v>30</v>
      </c>
      <c r="W1401" s="14">
        <f>SUMIFS('Fielding Data'!G:G,'Fielding Data'!$A:$A,'Hitting Data'!$A1401)</f>
        <v>0</v>
      </c>
      <c r="X1401" s="14">
        <f>SUMIFS('Fielding Data'!H:H,'Fielding Data'!$A:$A,'Hitting Data'!$A1401)</f>
        <v>1</v>
      </c>
    </row>
    <row r="1402" spans="1:24" x14ac:dyDescent="0.25">
      <c r="A1402" s="14" t="str">
        <f t="shared" si="21"/>
        <v>darnach012011</v>
      </c>
      <c r="B1402" s="19" t="s">
        <v>1473</v>
      </c>
      <c r="C1402" s="19">
        <v>2011</v>
      </c>
      <c r="D1402" s="19">
        <v>48</v>
      </c>
      <c r="E1402" s="19">
        <v>143</v>
      </c>
      <c r="F1402" s="19">
        <v>17</v>
      </c>
      <c r="G1402" s="19">
        <v>31</v>
      </c>
      <c r="H1402" s="19">
        <v>6</v>
      </c>
      <c r="I1402" s="19">
        <v>2</v>
      </c>
      <c r="J1402" s="19">
        <v>0</v>
      </c>
      <c r="K1402" s="19">
        <v>6</v>
      </c>
      <c r="L1402" s="19">
        <v>12</v>
      </c>
      <c r="M1402" s="19">
        <v>2</v>
      </c>
      <c r="N1402" s="19">
        <v>4</v>
      </c>
      <c r="O1402" s="19">
        <v>36</v>
      </c>
      <c r="P1402" s="14" t="str">
        <f>IFERROR(VLOOKUP($A1402,'Fielding Data'!$A:$H,MATCH(P$1,'Fielding Data'!$A$1:$H$1,0),0),"Other")</f>
        <v>2B</v>
      </c>
      <c r="Q1402" s="14">
        <f>IFERROR(VLOOKUP($A1402,'Fielding Data'!$A:$H,MATCH(Q$1,'Fielding Data'!$A$1:$H$1,0),0),"Other")</f>
        <v>1</v>
      </c>
      <c r="R1402" s="14">
        <f>IFERROR(VLOOKUP($A1402,'Fielding Data'!$A:$H,MATCH(R$1,'Fielding Data'!$A$1:$H$1,0),0),"Other")</f>
        <v>1</v>
      </c>
      <c r="S1402" s="14">
        <f>IFERROR(VLOOKUP($A1402,'Fielding Data'!$A:$H,MATCH(S$1,'Fielding Data'!$A$1:$H$1,0),0),"Other")</f>
        <v>0</v>
      </c>
      <c r="T1402" s="14">
        <f>IFERROR(VLOOKUP($A1402,'Fielding Data'!$A:$H,MATCH(T$1,'Fielding Data'!$A$1:$H$1,0),0),"Other")</f>
        <v>0</v>
      </c>
      <c r="U1402" s="14">
        <f>SUMIFS('Fielding Data'!E:E,'Fielding Data'!$A:$A,'Hitting Data'!$A1402)</f>
        <v>39</v>
      </c>
      <c r="V1402" s="14">
        <f>SUMIFS('Fielding Data'!F:F,'Fielding Data'!$A:$A,'Hitting Data'!$A1402)</f>
        <v>90</v>
      </c>
      <c r="W1402" s="14">
        <f>SUMIFS('Fielding Data'!G:G,'Fielding Data'!$A:$A,'Hitting Data'!$A1402)</f>
        <v>9</v>
      </c>
      <c r="X1402" s="14">
        <f>SUMIFS('Fielding Data'!H:H,'Fielding Data'!$A:$A,'Hitting Data'!$A1402)</f>
        <v>18</v>
      </c>
    </row>
    <row r="1403" spans="1:24" x14ac:dyDescent="0.25">
      <c r="A1403" s="14" t="str">
        <f t="shared" si="21"/>
        <v>darneja012011</v>
      </c>
      <c r="B1403" s="19" t="s">
        <v>1474</v>
      </c>
      <c r="C1403" s="19">
        <v>2011</v>
      </c>
      <c r="D1403" s="19">
        <v>18</v>
      </c>
      <c r="E1403" s="19">
        <v>45</v>
      </c>
      <c r="F1403" s="19">
        <v>2</v>
      </c>
      <c r="G1403" s="19">
        <v>10</v>
      </c>
      <c r="H1403" s="19">
        <v>2</v>
      </c>
      <c r="I1403" s="19">
        <v>0</v>
      </c>
      <c r="J1403" s="19">
        <v>1</v>
      </c>
      <c r="K1403" s="19">
        <v>7</v>
      </c>
      <c r="L1403" s="19">
        <v>1</v>
      </c>
      <c r="M1403" s="19">
        <v>0</v>
      </c>
      <c r="N1403" s="19">
        <v>5</v>
      </c>
      <c r="O1403" s="19">
        <v>7</v>
      </c>
      <c r="P1403" s="14" t="str">
        <f>IFERROR(VLOOKUP($A1403,'Fielding Data'!$A:$H,MATCH(P$1,'Fielding Data'!$A$1:$H$1,0),0),"Other")</f>
        <v>3B</v>
      </c>
      <c r="Q1403" s="14">
        <f>IFERROR(VLOOKUP($A1403,'Fielding Data'!$A:$H,MATCH(Q$1,'Fielding Data'!$A$1:$H$1,0),0),"Other")</f>
        <v>7</v>
      </c>
      <c r="R1403" s="14">
        <f>IFERROR(VLOOKUP($A1403,'Fielding Data'!$A:$H,MATCH(R$1,'Fielding Data'!$A$1:$H$1,0),0),"Other")</f>
        <v>13</v>
      </c>
      <c r="S1403" s="14">
        <f>IFERROR(VLOOKUP($A1403,'Fielding Data'!$A:$H,MATCH(S$1,'Fielding Data'!$A$1:$H$1,0),0),"Other")</f>
        <v>2</v>
      </c>
      <c r="T1403" s="14">
        <f>IFERROR(VLOOKUP($A1403,'Fielding Data'!$A:$H,MATCH(T$1,'Fielding Data'!$A$1:$H$1,0),0),"Other")</f>
        <v>2</v>
      </c>
      <c r="U1403" s="14">
        <f>SUMIFS('Fielding Data'!E:E,'Fielding Data'!$A:$A,'Hitting Data'!$A1403)</f>
        <v>10</v>
      </c>
      <c r="V1403" s="14">
        <f>SUMIFS('Fielding Data'!F:F,'Fielding Data'!$A:$A,'Hitting Data'!$A1403)</f>
        <v>13</v>
      </c>
      <c r="W1403" s="14">
        <f>SUMIFS('Fielding Data'!G:G,'Fielding Data'!$A:$A,'Hitting Data'!$A1403)</f>
        <v>2</v>
      </c>
      <c r="X1403" s="14">
        <f>SUMIFS('Fielding Data'!H:H,'Fielding Data'!$A:$A,'Hitting Data'!$A1403)</f>
        <v>2</v>
      </c>
    </row>
    <row r="1404" spans="1:24" x14ac:dyDescent="0.25">
      <c r="A1404" s="14" t="str">
        <f t="shared" si="21"/>
        <v>davieky012011</v>
      </c>
      <c r="B1404" s="19" t="s">
        <v>531</v>
      </c>
      <c r="C1404" s="19">
        <v>2011</v>
      </c>
      <c r="D1404" s="19">
        <v>13</v>
      </c>
      <c r="E1404" s="19">
        <v>1</v>
      </c>
      <c r="F1404" s="19">
        <v>0</v>
      </c>
      <c r="G1404" s="19">
        <v>0</v>
      </c>
      <c r="H1404" s="19">
        <v>0</v>
      </c>
      <c r="I1404" s="19">
        <v>0</v>
      </c>
      <c r="J1404" s="19">
        <v>0</v>
      </c>
      <c r="K1404" s="19">
        <v>0</v>
      </c>
      <c r="L1404" s="19">
        <v>0</v>
      </c>
      <c r="M1404" s="19">
        <v>0</v>
      </c>
      <c r="N1404" s="19">
        <v>0</v>
      </c>
      <c r="O1404" s="19">
        <v>1</v>
      </c>
      <c r="P1404" s="14" t="str">
        <f>IFERROR(VLOOKUP($A1404,'Fielding Data'!$A:$H,MATCH(P$1,'Fielding Data'!$A$1:$H$1,0),0),"Other")</f>
        <v>P</v>
      </c>
      <c r="Q1404" s="14">
        <f>IFERROR(VLOOKUP($A1404,'Fielding Data'!$A:$H,MATCH(Q$1,'Fielding Data'!$A$1:$H$1,0),0),"Other")</f>
        <v>1</v>
      </c>
      <c r="R1404" s="14">
        <f>IFERROR(VLOOKUP($A1404,'Fielding Data'!$A:$H,MATCH(R$1,'Fielding Data'!$A$1:$H$1,0),0),"Other")</f>
        <v>9</v>
      </c>
      <c r="S1404" s="14">
        <f>IFERROR(VLOOKUP($A1404,'Fielding Data'!$A:$H,MATCH(S$1,'Fielding Data'!$A$1:$H$1,0),0),"Other")</f>
        <v>1</v>
      </c>
      <c r="T1404" s="14">
        <f>IFERROR(VLOOKUP($A1404,'Fielding Data'!$A:$H,MATCH(T$1,'Fielding Data'!$A$1:$H$1,0),0),"Other")</f>
        <v>0</v>
      </c>
      <c r="U1404" s="14">
        <f>SUMIFS('Fielding Data'!E:E,'Fielding Data'!$A:$A,'Hitting Data'!$A1404)</f>
        <v>1</v>
      </c>
      <c r="V1404" s="14">
        <f>SUMIFS('Fielding Data'!F:F,'Fielding Data'!$A:$A,'Hitting Data'!$A1404)</f>
        <v>9</v>
      </c>
      <c r="W1404" s="14">
        <f>SUMIFS('Fielding Data'!G:G,'Fielding Data'!$A:$A,'Hitting Data'!$A1404)</f>
        <v>1</v>
      </c>
      <c r="X1404" s="14">
        <f>SUMIFS('Fielding Data'!H:H,'Fielding Data'!$A:$A,'Hitting Data'!$A1404)</f>
        <v>0</v>
      </c>
    </row>
    <row r="1405" spans="1:24" x14ac:dyDescent="0.25">
      <c r="A1405" s="14" t="str">
        <f t="shared" si="21"/>
        <v>davisbl012011</v>
      </c>
      <c r="B1405" s="19" t="s">
        <v>1475</v>
      </c>
      <c r="C1405" s="19">
        <v>2011</v>
      </c>
      <c r="D1405" s="19">
        <v>25</v>
      </c>
      <c r="E1405" s="19">
        <v>59</v>
      </c>
      <c r="F1405" s="19">
        <v>6</v>
      </c>
      <c r="G1405" s="19">
        <v>15</v>
      </c>
      <c r="H1405" s="19">
        <v>3</v>
      </c>
      <c r="I1405" s="19">
        <v>1</v>
      </c>
      <c r="J1405" s="19">
        <v>1</v>
      </c>
      <c r="K1405" s="19">
        <v>6</v>
      </c>
      <c r="L1405" s="19">
        <v>1</v>
      </c>
      <c r="M1405" s="19">
        <v>1</v>
      </c>
      <c r="N1405" s="19">
        <v>6</v>
      </c>
      <c r="O1405" s="19">
        <v>13</v>
      </c>
      <c r="P1405" s="14" t="str">
        <f>IFERROR(VLOOKUP($A1405,'Fielding Data'!$A:$H,MATCH(P$1,'Fielding Data'!$A$1:$H$1,0),0),"Other")</f>
        <v>2B</v>
      </c>
      <c r="Q1405" s="14">
        <f>IFERROR(VLOOKUP($A1405,'Fielding Data'!$A:$H,MATCH(Q$1,'Fielding Data'!$A$1:$H$1,0),0),"Other")</f>
        <v>24</v>
      </c>
      <c r="R1405" s="14">
        <f>IFERROR(VLOOKUP($A1405,'Fielding Data'!$A:$H,MATCH(R$1,'Fielding Data'!$A$1:$H$1,0),0),"Other")</f>
        <v>36</v>
      </c>
      <c r="S1405" s="14">
        <f>IFERROR(VLOOKUP($A1405,'Fielding Data'!$A:$H,MATCH(S$1,'Fielding Data'!$A$1:$H$1,0),0),"Other")</f>
        <v>2</v>
      </c>
      <c r="T1405" s="14">
        <f>IFERROR(VLOOKUP($A1405,'Fielding Data'!$A:$H,MATCH(T$1,'Fielding Data'!$A$1:$H$1,0),0),"Other")</f>
        <v>7</v>
      </c>
      <c r="U1405" s="14">
        <f>SUMIFS('Fielding Data'!E:E,'Fielding Data'!$A:$A,'Hitting Data'!$A1405)</f>
        <v>26</v>
      </c>
      <c r="V1405" s="14">
        <f>SUMIFS('Fielding Data'!F:F,'Fielding Data'!$A:$A,'Hitting Data'!$A1405)</f>
        <v>39</v>
      </c>
      <c r="W1405" s="14">
        <f>SUMIFS('Fielding Data'!G:G,'Fielding Data'!$A:$A,'Hitting Data'!$A1405)</f>
        <v>4</v>
      </c>
      <c r="X1405" s="14">
        <f>SUMIFS('Fielding Data'!H:H,'Fielding Data'!$A:$A,'Hitting Data'!$A1405)</f>
        <v>9</v>
      </c>
    </row>
    <row r="1406" spans="1:24" x14ac:dyDescent="0.25">
      <c r="A1406" s="14" t="str">
        <f t="shared" si="21"/>
        <v>davisdo022011</v>
      </c>
      <c r="B1406" s="19" t="s">
        <v>86</v>
      </c>
      <c r="C1406" s="19">
        <v>2011</v>
      </c>
      <c r="D1406" s="19">
        <v>9</v>
      </c>
      <c r="E1406" s="19">
        <v>10</v>
      </c>
      <c r="F1406" s="19">
        <v>0</v>
      </c>
      <c r="G1406" s="19">
        <v>0</v>
      </c>
      <c r="H1406" s="19">
        <v>0</v>
      </c>
      <c r="I1406" s="19">
        <v>0</v>
      </c>
      <c r="J1406" s="19">
        <v>0</v>
      </c>
      <c r="K1406" s="19">
        <v>0</v>
      </c>
      <c r="L1406" s="19">
        <v>0</v>
      </c>
      <c r="M1406" s="19">
        <v>0</v>
      </c>
      <c r="N1406" s="19">
        <v>0</v>
      </c>
      <c r="O1406" s="19">
        <v>4</v>
      </c>
      <c r="P1406" s="14" t="str">
        <f>IFERROR(VLOOKUP($A1406,'Fielding Data'!$A:$H,MATCH(P$1,'Fielding Data'!$A$1:$H$1,0),0),"Other")</f>
        <v>P</v>
      </c>
      <c r="Q1406" s="14">
        <f>IFERROR(VLOOKUP($A1406,'Fielding Data'!$A:$H,MATCH(Q$1,'Fielding Data'!$A$1:$H$1,0),0),"Other")</f>
        <v>2</v>
      </c>
      <c r="R1406" s="14">
        <f>IFERROR(VLOOKUP($A1406,'Fielding Data'!$A:$H,MATCH(R$1,'Fielding Data'!$A$1:$H$1,0),0),"Other")</f>
        <v>5</v>
      </c>
      <c r="S1406" s="14">
        <f>IFERROR(VLOOKUP($A1406,'Fielding Data'!$A:$H,MATCH(S$1,'Fielding Data'!$A$1:$H$1,0),0),"Other")</f>
        <v>1</v>
      </c>
      <c r="T1406" s="14">
        <f>IFERROR(VLOOKUP($A1406,'Fielding Data'!$A:$H,MATCH(T$1,'Fielding Data'!$A$1:$H$1,0),0),"Other")</f>
        <v>0</v>
      </c>
      <c r="U1406" s="14">
        <f>SUMIFS('Fielding Data'!E:E,'Fielding Data'!$A:$A,'Hitting Data'!$A1406)</f>
        <v>2</v>
      </c>
      <c r="V1406" s="14">
        <f>SUMIFS('Fielding Data'!F:F,'Fielding Data'!$A:$A,'Hitting Data'!$A1406)</f>
        <v>5</v>
      </c>
      <c r="W1406" s="14">
        <f>SUMIFS('Fielding Data'!G:G,'Fielding Data'!$A:$A,'Hitting Data'!$A1406)</f>
        <v>1</v>
      </c>
      <c r="X1406" s="14">
        <f>SUMIFS('Fielding Data'!H:H,'Fielding Data'!$A:$A,'Hitting Data'!$A1406)</f>
        <v>0</v>
      </c>
    </row>
    <row r="1407" spans="1:24" x14ac:dyDescent="0.25">
      <c r="A1407" s="14" t="str">
        <f t="shared" si="21"/>
        <v>davisik022011</v>
      </c>
      <c r="B1407" s="19" t="s">
        <v>1259</v>
      </c>
      <c r="C1407" s="19">
        <v>2011</v>
      </c>
      <c r="D1407" s="19">
        <v>36</v>
      </c>
      <c r="E1407" s="19">
        <v>129</v>
      </c>
      <c r="F1407" s="19">
        <v>20</v>
      </c>
      <c r="G1407" s="19">
        <v>39</v>
      </c>
      <c r="H1407" s="19">
        <v>8</v>
      </c>
      <c r="I1407" s="19">
        <v>1</v>
      </c>
      <c r="J1407" s="19">
        <v>7</v>
      </c>
      <c r="K1407" s="19">
        <v>25</v>
      </c>
      <c r="L1407" s="19">
        <v>0</v>
      </c>
      <c r="M1407" s="19">
        <v>0</v>
      </c>
      <c r="N1407" s="19">
        <v>17</v>
      </c>
      <c r="O1407" s="19">
        <v>31</v>
      </c>
      <c r="P1407" s="14" t="str">
        <f>IFERROR(VLOOKUP($A1407,'Fielding Data'!$A:$H,MATCH(P$1,'Fielding Data'!$A$1:$H$1,0),0),"Other")</f>
        <v>1B</v>
      </c>
      <c r="Q1407" s="14">
        <f>IFERROR(VLOOKUP($A1407,'Fielding Data'!$A:$H,MATCH(Q$1,'Fielding Data'!$A$1:$H$1,0),0),"Other")</f>
        <v>287</v>
      </c>
      <c r="R1407" s="14">
        <f>IFERROR(VLOOKUP($A1407,'Fielding Data'!$A:$H,MATCH(R$1,'Fielding Data'!$A$1:$H$1,0),0),"Other")</f>
        <v>34</v>
      </c>
      <c r="S1407" s="14">
        <f>IFERROR(VLOOKUP($A1407,'Fielding Data'!$A:$H,MATCH(S$1,'Fielding Data'!$A$1:$H$1,0),0),"Other")</f>
        <v>1</v>
      </c>
      <c r="T1407" s="14">
        <f>IFERROR(VLOOKUP($A1407,'Fielding Data'!$A:$H,MATCH(T$1,'Fielding Data'!$A$1:$H$1,0),0),"Other")</f>
        <v>22</v>
      </c>
      <c r="U1407" s="14">
        <f>SUMIFS('Fielding Data'!E:E,'Fielding Data'!$A:$A,'Hitting Data'!$A1407)</f>
        <v>287</v>
      </c>
      <c r="V1407" s="14">
        <f>SUMIFS('Fielding Data'!F:F,'Fielding Data'!$A:$A,'Hitting Data'!$A1407)</f>
        <v>34</v>
      </c>
      <c r="W1407" s="14">
        <f>SUMIFS('Fielding Data'!G:G,'Fielding Data'!$A:$A,'Hitting Data'!$A1407)</f>
        <v>1</v>
      </c>
      <c r="X1407" s="14">
        <f>SUMIFS('Fielding Data'!H:H,'Fielding Data'!$A:$A,'Hitting Data'!$A1407)</f>
        <v>22</v>
      </c>
    </row>
    <row r="1408" spans="1:24" x14ac:dyDescent="0.25">
      <c r="A1408" s="14" t="str">
        <f t="shared" si="21"/>
        <v>davisra012011</v>
      </c>
      <c r="B1408" s="19" t="s">
        <v>639</v>
      </c>
      <c r="C1408" s="19">
        <v>2011</v>
      </c>
      <c r="D1408" s="19">
        <v>95</v>
      </c>
      <c r="E1408" s="19">
        <v>320</v>
      </c>
      <c r="F1408" s="19">
        <v>44</v>
      </c>
      <c r="G1408" s="19">
        <v>76</v>
      </c>
      <c r="H1408" s="19">
        <v>21</v>
      </c>
      <c r="I1408" s="19">
        <v>6</v>
      </c>
      <c r="J1408" s="19">
        <v>1</v>
      </c>
      <c r="K1408" s="19">
        <v>29</v>
      </c>
      <c r="L1408" s="19">
        <v>34</v>
      </c>
      <c r="M1408" s="19">
        <v>11</v>
      </c>
      <c r="N1408" s="19">
        <v>15</v>
      </c>
      <c r="O1408" s="19">
        <v>63</v>
      </c>
      <c r="P1408" s="14" t="str">
        <f>IFERROR(VLOOKUP($A1408,'Fielding Data'!$A:$H,MATCH(P$1,'Fielding Data'!$A$1:$H$1,0),0),"Other")</f>
        <v>CF</v>
      </c>
      <c r="Q1408" s="14">
        <f>IFERROR(VLOOKUP($A1408,'Fielding Data'!$A:$H,MATCH(Q$1,'Fielding Data'!$A$1:$H$1,0),0),"Other")</f>
        <v>0</v>
      </c>
      <c r="R1408" s="14">
        <f>IFERROR(VLOOKUP($A1408,'Fielding Data'!$A:$H,MATCH(R$1,'Fielding Data'!$A$1:$H$1,0),0),"Other")</f>
        <v>0</v>
      </c>
      <c r="S1408" s="14">
        <f>IFERROR(VLOOKUP($A1408,'Fielding Data'!$A:$H,MATCH(S$1,'Fielding Data'!$A$1:$H$1,0),0),"Other")</f>
        <v>0</v>
      </c>
      <c r="T1408" s="14">
        <f>IFERROR(VLOOKUP($A1408,'Fielding Data'!$A:$H,MATCH(T$1,'Fielding Data'!$A$1:$H$1,0),0),"Other")</f>
        <v>0</v>
      </c>
      <c r="U1408" s="14">
        <f>SUMIFS('Fielding Data'!E:E,'Fielding Data'!$A:$A,'Hitting Data'!$A1408)</f>
        <v>197</v>
      </c>
      <c r="V1408" s="14">
        <f>SUMIFS('Fielding Data'!F:F,'Fielding Data'!$A:$A,'Hitting Data'!$A1408)</f>
        <v>2</v>
      </c>
      <c r="W1408" s="14">
        <f>SUMIFS('Fielding Data'!G:G,'Fielding Data'!$A:$A,'Hitting Data'!$A1408)</f>
        <v>2</v>
      </c>
      <c r="X1408" s="14">
        <f>SUMIFS('Fielding Data'!H:H,'Fielding Data'!$A:$A,'Hitting Data'!$A1408)</f>
        <v>0</v>
      </c>
    </row>
    <row r="1409" spans="1:24" x14ac:dyDescent="0.25">
      <c r="A1409" s="14" t="str">
        <f t="shared" si="21"/>
        <v>daviswa012011</v>
      </c>
      <c r="B1409" s="19" t="s">
        <v>1073</v>
      </c>
      <c r="C1409" s="19">
        <v>2011</v>
      </c>
      <c r="D1409" s="19">
        <v>30</v>
      </c>
      <c r="E1409" s="19">
        <v>2</v>
      </c>
      <c r="F1409" s="19">
        <v>0</v>
      </c>
      <c r="G1409" s="19">
        <v>1</v>
      </c>
      <c r="H1409" s="19">
        <v>0</v>
      </c>
      <c r="I1409" s="19">
        <v>0</v>
      </c>
      <c r="J1409" s="19">
        <v>0</v>
      </c>
      <c r="K1409" s="19">
        <v>0</v>
      </c>
      <c r="L1409" s="19">
        <v>0</v>
      </c>
      <c r="M1409" s="19">
        <v>0</v>
      </c>
      <c r="N1409" s="19">
        <v>0</v>
      </c>
      <c r="O1409" s="19">
        <v>1</v>
      </c>
      <c r="P1409" s="14" t="str">
        <f>IFERROR(VLOOKUP($A1409,'Fielding Data'!$A:$H,MATCH(P$1,'Fielding Data'!$A$1:$H$1,0),0),"Other")</f>
        <v>P</v>
      </c>
      <c r="Q1409" s="14">
        <f>IFERROR(VLOOKUP($A1409,'Fielding Data'!$A:$H,MATCH(Q$1,'Fielding Data'!$A$1:$H$1,0),0),"Other")</f>
        <v>11</v>
      </c>
      <c r="R1409" s="14">
        <f>IFERROR(VLOOKUP($A1409,'Fielding Data'!$A:$H,MATCH(R$1,'Fielding Data'!$A$1:$H$1,0),0),"Other")</f>
        <v>18</v>
      </c>
      <c r="S1409" s="14">
        <f>IFERROR(VLOOKUP($A1409,'Fielding Data'!$A:$H,MATCH(S$1,'Fielding Data'!$A$1:$H$1,0),0),"Other")</f>
        <v>0</v>
      </c>
      <c r="T1409" s="14">
        <f>IFERROR(VLOOKUP($A1409,'Fielding Data'!$A:$H,MATCH(T$1,'Fielding Data'!$A$1:$H$1,0),0),"Other")</f>
        <v>4</v>
      </c>
      <c r="U1409" s="14">
        <f>SUMIFS('Fielding Data'!E:E,'Fielding Data'!$A:$A,'Hitting Data'!$A1409)</f>
        <v>11</v>
      </c>
      <c r="V1409" s="14">
        <f>SUMIFS('Fielding Data'!F:F,'Fielding Data'!$A:$A,'Hitting Data'!$A1409)</f>
        <v>18</v>
      </c>
      <c r="W1409" s="14">
        <f>SUMIFS('Fielding Data'!G:G,'Fielding Data'!$A:$A,'Hitting Data'!$A1409)</f>
        <v>0</v>
      </c>
      <c r="X1409" s="14">
        <f>SUMIFS('Fielding Data'!H:H,'Fielding Data'!$A:$A,'Hitting Data'!$A1409)</f>
        <v>4</v>
      </c>
    </row>
    <row r="1410" spans="1:24" x14ac:dyDescent="0.25">
      <c r="A1410" s="14" t="str">
        <f t="shared" si="21"/>
        <v>deazaal012011</v>
      </c>
      <c r="B1410" s="19" t="s">
        <v>776</v>
      </c>
      <c r="C1410" s="19">
        <v>2011</v>
      </c>
      <c r="D1410" s="19">
        <v>54</v>
      </c>
      <c r="E1410" s="19">
        <v>152</v>
      </c>
      <c r="F1410" s="19">
        <v>29</v>
      </c>
      <c r="G1410" s="19">
        <v>50</v>
      </c>
      <c r="H1410" s="19">
        <v>11</v>
      </c>
      <c r="I1410" s="19">
        <v>3</v>
      </c>
      <c r="J1410" s="19">
        <v>4</v>
      </c>
      <c r="K1410" s="19">
        <v>23</v>
      </c>
      <c r="L1410" s="19">
        <v>12</v>
      </c>
      <c r="M1410" s="19">
        <v>5</v>
      </c>
      <c r="N1410" s="19">
        <v>17</v>
      </c>
      <c r="O1410" s="19">
        <v>34</v>
      </c>
      <c r="P1410" s="14" t="str">
        <f>IFERROR(VLOOKUP($A1410,'Fielding Data'!$A:$H,MATCH(P$1,'Fielding Data'!$A$1:$H$1,0),0),"Other")</f>
        <v>CF</v>
      </c>
      <c r="Q1410" s="14">
        <f>IFERROR(VLOOKUP($A1410,'Fielding Data'!$A:$H,MATCH(Q$1,'Fielding Data'!$A$1:$H$1,0),0),"Other")</f>
        <v>0</v>
      </c>
      <c r="R1410" s="14">
        <f>IFERROR(VLOOKUP($A1410,'Fielding Data'!$A:$H,MATCH(R$1,'Fielding Data'!$A$1:$H$1,0),0),"Other")</f>
        <v>0</v>
      </c>
      <c r="S1410" s="14">
        <f>IFERROR(VLOOKUP($A1410,'Fielding Data'!$A:$H,MATCH(S$1,'Fielding Data'!$A$1:$H$1,0),0),"Other")</f>
        <v>0</v>
      </c>
      <c r="T1410" s="14">
        <f>IFERROR(VLOOKUP($A1410,'Fielding Data'!$A:$H,MATCH(T$1,'Fielding Data'!$A$1:$H$1,0),0),"Other")</f>
        <v>0</v>
      </c>
      <c r="U1410" s="14">
        <f>SUMIFS('Fielding Data'!E:E,'Fielding Data'!$A:$A,'Hitting Data'!$A1410)</f>
        <v>104</v>
      </c>
      <c r="V1410" s="14">
        <f>SUMIFS('Fielding Data'!F:F,'Fielding Data'!$A:$A,'Hitting Data'!$A1410)</f>
        <v>2</v>
      </c>
      <c r="W1410" s="14">
        <f>SUMIFS('Fielding Data'!G:G,'Fielding Data'!$A:$A,'Hitting Data'!$A1410)</f>
        <v>1</v>
      </c>
      <c r="X1410" s="14">
        <f>SUMIFS('Fielding Data'!H:H,'Fielding Data'!$A:$A,'Hitting Data'!$A1410)</f>
        <v>0</v>
      </c>
    </row>
    <row r="1411" spans="1:24" x14ac:dyDescent="0.25">
      <c r="A1411" s="14" t="str">
        <f t="shared" ref="A1411:A1474" si="22">B1411&amp;C1411</f>
        <v>dedunsa012011</v>
      </c>
      <c r="B1411" s="19" t="s">
        <v>1260</v>
      </c>
      <c r="C1411" s="19">
        <v>2011</v>
      </c>
      <c r="D1411" s="19">
        <v>2</v>
      </c>
      <c r="E1411" s="19">
        <v>0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4" t="str">
        <f>IFERROR(VLOOKUP($A1411,'Fielding Data'!$A:$H,MATCH(P$1,'Fielding Data'!$A$1:$H$1,0),0),"Other")</f>
        <v>P</v>
      </c>
      <c r="Q1411" s="14">
        <f>IFERROR(VLOOKUP($A1411,'Fielding Data'!$A:$H,MATCH(Q$1,'Fielding Data'!$A$1:$H$1,0),0),"Other")</f>
        <v>1</v>
      </c>
      <c r="R1411" s="14">
        <f>IFERROR(VLOOKUP($A1411,'Fielding Data'!$A:$H,MATCH(R$1,'Fielding Data'!$A$1:$H$1,0),0),"Other")</f>
        <v>1</v>
      </c>
      <c r="S1411" s="14">
        <f>IFERROR(VLOOKUP($A1411,'Fielding Data'!$A:$H,MATCH(S$1,'Fielding Data'!$A$1:$H$1,0),0),"Other")</f>
        <v>0</v>
      </c>
      <c r="T1411" s="14">
        <f>IFERROR(VLOOKUP($A1411,'Fielding Data'!$A:$H,MATCH(T$1,'Fielding Data'!$A$1:$H$1,0),0),"Other")</f>
        <v>0</v>
      </c>
      <c r="U1411" s="14">
        <f>SUMIFS('Fielding Data'!E:E,'Fielding Data'!$A:$A,'Hitting Data'!$A1411)</f>
        <v>1</v>
      </c>
      <c r="V1411" s="14">
        <f>SUMIFS('Fielding Data'!F:F,'Fielding Data'!$A:$A,'Hitting Data'!$A1411)</f>
        <v>1</v>
      </c>
      <c r="W1411" s="14">
        <f>SUMIFS('Fielding Data'!G:G,'Fielding Data'!$A:$A,'Hitting Data'!$A1411)</f>
        <v>0</v>
      </c>
      <c r="X1411" s="14">
        <f>SUMIFS('Fielding Data'!H:H,'Fielding Data'!$A:$A,'Hitting Data'!$A1411)</f>
        <v>0</v>
      </c>
    </row>
    <row r="1412" spans="1:24" x14ac:dyDescent="0.25">
      <c r="A1412" s="14" t="str">
        <f t="shared" si="22"/>
        <v>defraju012011</v>
      </c>
      <c r="B1412" s="19" t="s">
        <v>1476</v>
      </c>
      <c r="C1412" s="19">
        <v>2011</v>
      </c>
      <c r="D1412" s="19">
        <v>5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4" t="str">
        <f>IFERROR(VLOOKUP($A1412,'Fielding Data'!$A:$H,MATCH(P$1,'Fielding Data'!$A$1:$H$1,0),0),"Other")</f>
        <v>P</v>
      </c>
      <c r="Q1412" s="14">
        <f>IFERROR(VLOOKUP($A1412,'Fielding Data'!$A:$H,MATCH(Q$1,'Fielding Data'!$A$1:$H$1,0),0),"Other")</f>
        <v>0</v>
      </c>
      <c r="R1412" s="14">
        <f>IFERROR(VLOOKUP($A1412,'Fielding Data'!$A:$H,MATCH(R$1,'Fielding Data'!$A$1:$H$1,0),0),"Other")</f>
        <v>1</v>
      </c>
      <c r="S1412" s="14">
        <f>IFERROR(VLOOKUP($A1412,'Fielding Data'!$A:$H,MATCH(S$1,'Fielding Data'!$A$1:$H$1,0),0),"Other")</f>
        <v>0</v>
      </c>
      <c r="T1412" s="14">
        <f>IFERROR(VLOOKUP($A1412,'Fielding Data'!$A:$H,MATCH(T$1,'Fielding Data'!$A$1:$H$1,0),0),"Other")</f>
        <v>0</v>
      </c>
      <c r="U1412" s="14">
        <f>SUMIFS('Fielding Data'!E:E,'Fielding Data'!$A:$A,'Hitting Data'!$A1412)</f>
        <v>0</v>
      </c>
      <c r="V1412" s="14">
        <f>SUMIFS('Fielding Data'!F:F,'Fielding Data'!$A:$A,'Hitting Data'!$A1412)</f>
        <v>1</v>
      </c>
      <c r="W1412" s="14">
        <f>SUMIFS('Fielding Data'!G:G,'Fielding Data'!$A:$A,'Hitting Data'!$A1412)</f>
        <v>0</v>
      </c>
      <c r="X1412" s="14">
        <f>SUMIFS('Fielding Data'!H:H,'Fielding Data'!$A:$A,'Hitting Data'!$A1412)</f>
        <v>0</v>
      </c>
    </row>
    <row r="1413" spans="1:24" x14ac:dyDescent="0.25">
      <c r="A1413" s="14" t="str">
        <f t="shared" si="22"/>
        <v>dejesda012011</v>
      </c>
      <c r="B1413" s="19" t="s">
        <v>367</v>
      </c>
      <c r="C1413" s="19">
        <v>2011</v>
      </c>
      <c r="D1413" s="19">
        <v>131</v>
      </c>
      <c r="E1413" s="19">
        <v>442</v>
      </c>
      <c r="F1413" s="19">
        <v>60</v>
      </c>
      <c r="G1413" s="19">
        <v>106</v>
      </c>
      <c r="H1413" s="19">
        <v>20</v>
      </c>
      <c r="I1413" s="19">
        <v>5</v>
      </c>
      <c r="J1413" s="19">
        <v>10</v>
      </c>
      <c r="K1413" s="19">
        <v>46</v>
      </c>
      <c r="L1413" s="19">
        <v>4</v>
      </c>
      <c r="M1413" s="19">
        <v>3</v>
      </c>
      <c r="N1413" s="19">
        <v>45</v>
      </c>
      <c r="O1413" s="19">
        <v>86</v>
      </c>
      <c r="P1413" s="14" t="str">
        <f>IFERROR(VLOOKUP($A1413,'Fielding Data'!$A:$H,MATCH(P$1,'Fielding Data'!$A$1:$H$1,0),0),"Other")</f>
        <v>CF</v>
      </c>
      <c r="Q1413" s="14">
        <f>IFERROR(VLOOKUP($A1413,'Fielding Data'!$A:$H,MATCH(Q$1,'Fielding Data'!$A$1:$H$1,0),0),"Other")</f>
        <v>0</v>
      </c>
      <c r="R1413" s="14">
        <f>IFERROR(VLOOKUP($A1413,'Fielding Data'!$A:$H,MATCH(R$1,'Fielding Data'!$A$1:$H$1,0),0),"Other")</f>
        <v>0</v>
      </c>
      <c r="S1413" s="14">
        <f>IFERROR(VLOOKUP($A1413,'Fielding Data'!$A:$H,MATCH(S$1,'Fielding Data'!$A$1:$H$1,0),0),"Other")</f>
        <v>0</v>
      </c>
      <c r="T1413" s="14">
        <f>IFERROR(VLOOKUP($A1413,'Fielding Data'!$A:$H,MATCH(T$1,'Fielding Data'!$A$1:$H$1,0),0),"Other")</f>
        <v>0</v>
      </c>
      <c r="U1413" s="14">
        <f>SUMIFS('Fielding Data'!E:E,'Fielding Data'!$A:$A,'Hitting Data'!$A1413)</f>
        <v>240</v>
      </c>
      <c r="V1413" s="14">
        <f>SUMIFS('Fielding Data'!F:F,'Fielding Data'!$A:$A,'Hitting Data'!$A1413)</f>
        <v>6</v>
      </c>
      <c r="W1413" s="14">
        <f>SUMIFS('Fielding Data'!G:G,'Fielding Data'!$A:$A,'Hitting Data'!$A1413)</f>
        <v>4</v>
      </c>
      <c r="X1413" s="14">
        <f>SUMIFS('Fielding Data'!H:H,'Fielding Data'!$A:$A,'Hitting Data'!$A1413)</f>
        <v>1</v>
      </c>
    </row>
    <row r="1414" spans="1:24" x14ac:dyDescent="0.25">
      <c r="A1414" s="14" t="str">
        <f t="shared" si="22"/>
        <v>dejesiv022011</v>
      </c>
      <c r="B1414" s="19" t="s">
        <v>1477</v>
      </c>
      <c r="C1414" s="19">
        <v>2011</v>
      </c>
      <c r="D1414" s="19">
        <v>17</v>
      </c>
      <c r="E1414" s="19">
        <v>32</v>
      </c>
      <c r="F1414" s="19">
        <v>2</v>
      </c>
      <c r="G1414" s="19">
        <v>6</v>
      </c>
      <c r="H1414" s="19">
        <v>0</v>
      </c>
      <c r="I1414" s="19">
        <v>0</v>
      </c>
      <c r="J1414" s="19">
        <v>0</v>
      </c>
      <c r="K1414" s="19">
        <v>1</v>
      </c>
      <c r="L1414" s="19">
        <v>0</v>
      </c>
      <c r="M1414" s="19">
        <v>0</v>
      </c>
      <c r="N1414" s="19">
        <v>2</v>
      </c>
      <c r="O1414" s="19">
        <v>11</v>
      </c>
      <c r="P1414" s="14" t="str">
        <f>IFERROR(VLOOKUP($A1414,'Fielding Data'!$A:$H,MATCH(P$1,'Fielding Data'!$A$1:$H$1,0),0),"Other")</f>
        <v>2B</v>
      </c>
      <c r="Q1414" s="14">
        <f>IFERROR(VLOOKUP($A1414,'Fielding Data'!$A:$H,MATCH(Q$1,'Fielding Data'!$A$1:$H$1,0),0),"Other")</f>
        <v>12</v>
      </c>
      <c r="R1414" s="14">
        <f>IFERROR(VLOOKUP($A1414,'Fielding Data'!$A:$H,MATCH(R$1,'Fielding Data'!$A$1:$H$1,0),0),"Other")</f>
        <v>21</v>
      </c>
      <c r="S1414" s="14">
        <f>IFERROR(VLOOKUP($A1414,'Fielding Data'!$A:$H,MATCH(S$1,'Fielding Data'!$A$1:$H$1,0),0),"Other")</f>
        <v>1</v>
      </c>
      <c r="T1414" s="14">
        <f>IFERROR(VLOOKUP($A1414,'Fielding Data'!$A:$H,MATCH(T$1,'Fielding Data'!$A$1:$H$1,0),0),"Other")</f>
        <v>2</v>
      </c>
      <c r="U1414" s="14">
        <f>SUMIFS('Fielding Data'!E:E,'Fielding Data'!$A:$A,'Hitting Data'!$A1414)</f>
        <v>12</v>
      </c>
      <c r="V1414" s="14">
        <f>SUMIFS('Fielding Data'!F:F,'Fielding Data'!$A:$A,'Hitting Data'!$A1414)</f>
        <v>21</v>
      </c>
      <c r="W1414" s="14">
        <f>SUMIFS('Fielding Data'!G:G,'Fielding Data'!$A:$A,'Hitting Data'!$A1414)</f>
        <v>1</v>
      </c>
      <c r="X1414" s="14">
        <f>SUMIFS('Fielding Data'!H:H,'Fielding Data'!$A:$A,'Hitting Data'!$A1414)</f>
        <v>2</v>
      </c>
    </row>
    <row r="1415" spans="1:24" x14ac:dyDescent="0.25">
      <c r="A1415" s="14" t="str">
        <f t="shared" si="22"/>
        <v>delabst012011</v>
      </c>
      <c r="B1415" s="19" t="s">
        <v>1478</v>
      </c>
      <c r="C1415" s="19">
        <v>2011</v>
      </c>
      <c r="D1415" s="19">
        <v>6</v>
      </c>
      <c r="E1415" s="19">
        <v>0</v>
      </c>
      <c r="F1415" s="19">
        <v>0</v>
      </c>
      <c r="G1415" s="19">
        <v>0</v>
      </c>
      <c r="H1415" s="19">
        <v>0</v>
      </c>
      <c r="I1415" s="19">
        <v>0</v>
      </c>
      <c r="J1415" s="19">
        <v>0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4" t="str">
        <f>IFERROR(VLOOKUP($A1415,'Fielding Data'!$A:$H,MATCH(P$1,'Fielding Data'!$A$1:$H$1,0),0),"Other")</f>
        <v>P</v>
      </c>
      <c r="Q1415" s="14">
        <f>IFERROR(VLOOKUP($A1415,'Fielding Data'!$A:$H,MATCH(Q$1,'Fielding Data'!$A$1:$H$1,0),0),"Other")</f>
        <v>0</v>
      </c>
      <c r="R1415" s="14">
        <f>IFERROR(VLOOKUP($A1415,'Fielding Data'!$A:$H,MATCH(R$1,'Fielding Data'!$A$1:$H$1,0),0),"Other")</f>
        <v>0</v>
      </c>
      <c r="S1415" s="14">
        <f>IFERROR(VLOOKUP($A1415,'Fielding Data'!$A:$H,MATCH(S$1,'Fielding Data'!$A$1:$H$1,0),0),"Other")</f>
        <v>0</v>
      </c>
      <c r="T1415" s="14">
        <f>IFERROR(VLOOKUP($A1415,'Fielding Data'!$A:$H,MATCH(T$1,'Fielding Data'!$A$1:$H$1,0),0),"Other")</f>
        <v>0</v>
      </c>
      <c r="U1415" s="14">
        <f>SUMIFS('Fielding Data'!E:E,'Fielding Data'!$A:$A,'Hitting Data'!$A1415)</f>
        <v>0</v>
      </c>
      <c r="V1415" s="14">
        <f>SUMIFS('Fielding Data'!F:F,'Fielding Data'!$A:$A,'Hitting Data'!$A1415)</f>
        <v>0</v>
      </c>
      <c r="W1415" s="14">
        <f>SUMIFS('Fielding Data'!G:G,'Fielding Data'!$A:$A,'Hitting Data'!$A1415)</f>
        <v>0</v>
      </c>
      <c r="X1415" s="14">
        <f>SUMIFS('Fielding Data'!H:H,'Fielding Data'!$A:$A,'Hitting Data'!$A1415)</f>
        <v>0</v>
      </c>
    </row>
    <row r="1416" spans="1:24" x14ac:dyDescent="0.25">
      <c r="A1416" s="14" t="str">
        <f t="shared" si="22"/>
        <v>delaceu012011</v>
      </c>
      <c r="B1416" s="19" t="s">
        <v>777</v>
      </c>
      <c r="C1416" s="19">
        <v>2011</v>
      </c>
      <c r="D1416" s="19">
        <v>11</v>
      </c>
      <c r="E1416" s="19">
        <v>0</v>
      </c>
      <c r="F1416" s="19">
        <v>0</v>
      </c>
      <c r="G1416" s="19">
        <v>0</v>
      </c>
      <c r="H1416" s="19">
        <v>0</v>
      </c>
      <c r="I1416" s="19">
        <v>0</v>
      </c>
      <c r="J1416" s="19">
        <v>0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4" t="str">
        <f>IFERROR(VLOOKUP($A1416,'Fielding Data'!$A:$H,MATCH(P$1,'Fielding Data'!$A$1:$H$1,0),0),"Other")</f>
        <v>P</v>
      </c>
      <c r="Q1416" s="14">
        <f>IFERROR(VLOOKUP($A1416,'Fielding Data'!$A:$H,MATCH(Q$1,'Fielding Data'!$A$1:$H$1,0),0),"Other")</f>
        <v>0</v>
      </c>
      <c r="R1416" s="14">
        <f>IFERROR(VLOOKUP($A1416,'Fielding Data'!$A:$H,MATCH(R$1,'Fielding Data'!$A$1:$H$1,0),0),"Other")</f>
        <v>0</v>
      </c>
      <c r="S1416" s="14">
        <f>IFERROR(VLOOKUP($A1416,'Fielding Data'!$A:$H,MATCH(S$1,'Fielding Data'!$A$1:$H$1,0),0),"Other")</f>
        <v>0</v>
      </c>
      <c r="T1416" s="14">
        <f>IFERROR(VLOOKUP($A1416,'Fielding Data'!$A:$H,MATCH(T$1,'Fielding Data'!$A$1:$H$1,0),0),"Other")</f>
        <v>0</v>
      </c>
      <c r="U1416" s="14">
        <f>SUMIFS('Fielding Data'!E:E,'Fielding Data'!$A:$A,'Hitting Data'!$A1416)</f>
        <v>0</v>
      </c>
      <c r="V1416" s="14">
        <f>SUMIFS('Fielding Data'!F:F,'Fielding Data'!$A:$A,'Hitting Data'!$A1416)</f>
        <v>0</v>
      </c>
      <c r="W1416" s="14">
        <f>SUMIFS('Fielding Data'!G:G,'Fielding Data'!$A:$A,'Hitting Data'!$A1416)</f>
        <v>0</v>
      </c>
      <c r="X1416" s="14">
        <f>SUMIFS('Fielding Data'!H:H,'Fielding Data'!$A:$A,'Hitting Data'!$A1416)</f>
        <v>0</v>
      </c>
    </row>
    <row r="1417" spans="1:24" x14ac:dyDescent="0.25">
      <c r="A1417" s="14" t="str">
        <f t="shared" si="22"/>
        <v>delanro012011</v>
      </c>
      <c r="B1417" s="19" t="s">
        <v>1261</v>
      </c>
      <c r="C1417" s="19">
        <v>2011</v>
      </c>
      <c r="D1417" s="19">
        <v>4</v>
      </c>
      <c r="E1417" s="19">
        <v>0</v>
      </c>
      <c r="F1417" s="19">
        <v>0</v>
      </c>
      <c r="G1417" s="19">
        <v>0</v>
      </c>
      <c r="H1417" s="19">
        <v>0</v>
      </c>
      <c r="I1417" s="19">
        <v>0</v>
      </c>
      <c r="J1417" s="19">
        <v>0</v>
      </c>
      <c r="K1417" s="19">
        <v>0</v>
      </c>
      <c r="L1417" s="19">
        <v>0</v>
      </c>
      <c r="M1417" s="19">
        <v>0</v>
      </c>
      <c r="N1417" s="19">
        <v>0</v>
      </c>
      <c r="O1417" s="19">
        <v>0</v>
      </c>
      <c r="P1417" s="14" t="str">
        <f>IFERROR(VLOOKUP($A1417,'Fielding Data'!$A:$H,MATCH(P$1,'Fielding Data'!$A$1:$H$1,0),0),"Other")</f>
        <v>P</v>
      </c>
      <c r="Q1417" s="14">
        <f>IFERROR(VLOOKUP($A1417,'Fielding Data'!$A:$H,MATCH(Q$1,'Fielding Data'!$A$1:$H$1,0),0),"Other")</f>
        <v>1</v>
      </c>
      <c r="R1417" s="14">
        <f>IFERROR(VLOOKUP($A1417,'Fielding Data'!$A:$H,MATCH(R$1,'Fielding Data'!$A$1:$H$1,0),0),"Other")</f>
        <v>0</v>
      </c>
      <c r="S1417" s="14">
        <f>IFERROR(VLOOKUP($A1417,'Fielding Data'!$A:$H,MATCH(S$1,'Fielding Data'!$A$1:$H$1,0),0),"Other")</f>
        <v>0</v>
      </c>
      <c r="T1417" s="14">
        <f>IFERROR(VLOOKUP($A1417,'Fielding Data'!$A:$H,MATCH(T$1,'Fielding Data'!$A$1:$H$1,0),0),"Other")</f>
        <v>0</v>
      </c>
      <c r="U1417" s="14">
        <f>SUMIFS('Fielding Data'!E:E,'Fielding Data'!$A:$A,'Hitting Data'!$A1417)</f>
        <v>1</v>
      </c>
      <c r="V1417" s="14">
        <f>SUMIFS('Fielding Data'!F:F,'Fielding Data'!$A:$A,'Hitting Data'!$A1417)</f>
        <v>0</v>
      </c>
      <c r="W1417" s="14">
        <f>SUMIFS('Fielding Data'!G:G,'Fielding Data'!$A:$A,'Hitting Data'!$A1417)</f>
        <v>0</v>
      </c>
      <c r="X1417" s="14">
        <f>SUMIFS('Fielding Data'!H:H,'Fielding Data'!$A:$A,'Hitting Data'!$A1417)</f>
        <v>0</v>
      </c>
    </row>
    <row r="1418" spans="1:24" x14ac:dyDescent="0.25">
      <c r="A1418" s="14" t="str">
        <f t="shared" si="22"/>
        <v>delarda012011</v>
      </c>
      <c r="B1418" s="19" t="s">
        <v>1479</v>
      </c>
      <c r="C1418" s="19">
        <v>2011</v>
      </c>
      <c r="D1418" s="19">
        <v>7</v>
      </c>
      <c r="E1418" s="19">
        <v>0</v>
      </c>
      <c r="F1418" s="19">
        <v>0</v>
      </c>
      <c r="G1418" s="19">
        <v>0</v>
      </c>
      <c r="H1418" s="19">
        <v>0</v>
      </c>
      <c r="I1418" s="19">
        <v>0</v>
      </c>
      <c r="J1418" s="19">
        <v>0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4" t="str">
        <f>IFERROR(VLOOKUP($A1418,'Fielding Data'!$A:$H,MATCH(P$1,'Fielding Data'!$A$1:$H$1,0),0),"Other")</f>
        <v>P</v>
      </c>
      <c r="Q1418" s="14">
        <f>IFERROR(VLOOKUP($A1418,'Fielding Data'!$A:$H,MATCH(Q$1,'Fielding Data'!$A$1:$H$1,0),0),"Other")</f>
        <v>0</v>
      </c>
      <c r="R1418" s="14">
        <f>IFERROR(VLOOKUP($A1418,'Fielding Data'!$A:$H,MATCH(R$1,'Fielding Data'!$A$1:$H$1,0),0),"Other")</f>
        <v>0</v>
      </c>
      <c r="S1418" s="14">
        <f>IFERROR(VLOOKUP($A1418,'Fielding Data'!$A:$H,MATCH(S$1,'Fielding Data'!$A$1:$H$1,0),0),"Other")</f>
        <v>0</v>
      </c>
      <c r="T1418" s="14">
        <f>IFERROR(VLOOKUP($A1418,'Fielding Data'!$A:$H,MATCH(T$1,'Fielding Data'!$A$1:$H$1,0),0),"Other")</f>
        <v>0</v>
      </c>
      <c r="U1418" s="14">
        <f>SUMIFS('Fielding Data'!E:E,'Fielding Data'!$A:$A,'Hitting Data'!$A1418)</f>
        <v>0</v>
      </c>
      <c r="V1418" s="14">
        <f>SUMIFS('Fielding Data'!F:F,'Fielding Data'!$A:$A,'Hitting Data'!$A1418)</f>
        <v>0</v>
      </c>
      <c r="W1418" s="14">
        <f>SUMIFS('Fielding Data'!G:G,'Fielding Data'!$A:$A,'Hitting Data'!$A1418)</f>
        <v>0</v>
      </c>
      <c r="X1418" s="14">
        <f>SUMIFS('Fielding Data'!H:H,'Fielding Data'!$A:$A,'Hitting Data'!$A1418)</f>
        <v>0</v>
      </c>
    </row>
    <row r="1419" spans="1:24" x14ac:dyDescent="0.25">
      <c r="A1419" s="14" t="str">
        <f t="shared" si="22"/>
        <v>delarjo012011</v>
      </c>
      <c r="B1419" s="19" t="s">
        <v>438</v>
      </c>
      <c r="C1419" s="19">
        <v>2011</v>
      </c>
      <c r="D1419" s="19">
        <v>10</v>
      </c>
      <c r="E1419" s="19">
        <v>21</v>
      </c>
      <c r="F1419" s="19">
        <v>1</v>
      </c>
      <c r="G1419" s="19">
        <v>5</v>
      </c>
      <c r="H1419" s="19">
        <v>0</v>
      </c>
      <c r="I1419" s="19">
        <v>0</v>
      </c>
      <c r="J1419" s="19">
        <v>0</v>
      </c>
      <c r="K1419" s="19">
        <v>3</v>
      </c>
      <c r="L1419" s="19">
        <v>0</v>
      </c>
      <c r="M1419" s="19">
        <v>0</v>
      </c>
      <c r="N1419" s="19">
        <v>0</v>
      </c>
      <c r="O1419" s="19">
        <v>10</v>
      </c>
      <c r="P1419" s="14" t="str">
        <f>IFERROR(VLOOKUP($A1419,'Fielding Data'!$A:$H,MATCH(P$1,'Fielding Data'!$A$1:$H$1,0),0),"Other")</f>
        <v>P</v>
      </c>
      <c r="Q1419" s="14">
        <f>IFERROR(VLOOKUP($A1419,'Fielding Data'!$A:$H,MATCH(Q$1,'Fielding Data'!$A$1:$H$1,0),0),"Other")</f>
        <v>4</v>
      </c>
      <c r="R1419" s="14">
        <f>IFERROR(VLOOKUP($A1419,'Fielding Data'!$A:$H,MATCH(R$1,'Fielding Data'!$A$1:$H$1,0),0),"Other")</f>
        <v>8</v>
      </c>
      <c r="S1419" s="14">
        <f>IFERROR(VLOOKUP($A1419,'Fielding Data'!$A:$H,MATCH(S$1,'Fielding Data'!$A$1:$H$1,0),0),"Other")</f>
        <v>0</v>
      </c>
      <c r="T1419" s="14">
        <f>IFERROR(VLOOKUP($A1419,'Fielding Data'!$A:$H,MATCH(T$1,'Fielding Data'!$A$1:$H$1,0),0),"Other")</f>
        <v>0</v>
      </c>
      <c r="U1419" s="14">
        <f>SUMIFS('Fielding Data'!E:E,'Fielding Data'!$A:$A,'Hitting Data'!$A1419)</f>
        <v>4</v>
      </c>
      <c r="V1419" s="14">
        <f>SUMIFS('Fielding Data'!F:F,'Fielding Data'!$A:$A,'Hitting Data'!$A1419)</f>
        <v>8</v>
      </c>
      <c r="W1419" s="14">
        <f>SUMIFS('Fielding Data'!G:G,'Fielding Data'!$A:$A,'Hitting Data'!$A1419)</f>
        <v>0</v>
      </c>
      <c r="X1419" s="14">
        <f>SUMIFS('Fielding Data'!H:H,'Fielding Data'!$A:$A,'Hitting Data'!$A1419)</f>
        <v>0</v>
      </c>
    </row>
    <row r="1420" spans="1:24" x14ac:dyDescent="0.25">
      <c r="A1420" s="14" t="str">
        <f t="shared" si="22"/>
        <v>delarru012011</v>
      </c>
      <c r="B1420" s="19" t="s">
        <v>1480</v>
      </c>
      <c r="C1420" s="19">
        <v>2011</v>
      </c>
      <c r="D1420" s="19">
        <v>13</v>
      </c>
      <c r="E1420" s="19">
        <v>14</v>
      </c>
      <c r="F1420" s="19">
        <v>1</v>
      </c>
      <c r="G1420" s="19">
        <v>3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1</v>
      </c>
      <c r="O1420" s="19">
        <v>1</v>
      </c>
      <c r="P1420" s="14" t="str">
        <f>IFERROR(VLOOKUP($A1420,'Fielding Data'!$A:$H,MATCH(P$1,'Fielding Data'!$A$1:$H$1,0),0),"Other")</f>
        <v>P</v>
      </c>
      <c r="Q1420" s="14">
        <f>IFERROR(VLOOKUP($A1420,'Fielding Data'!$A:$H,MATCH(Q$1,'Fielding Data'!$A$1:$H$1,0),0),"Other")</f>
        <v>6</v>
      </c>
      <c r="R1420" s="14">
        <f>IFERROR(VLOOKUP($A1420,'Fielding Data'!$A:$H,MATCH(R$1,'Fielding Data'!$A$1:$H$1,0),0),"Other")</f>
        <v>10</v>
      </c>
      <c r="S1420" s="14">
        <f>IFERROR(VLOOKUP($A1420,'Fielding Data'!$A:$H,MATCH(S$1,'Fielding Data'!$A$1:$H$1,0),0),"Other")</f>
        <v>2</v>
      </c>
      <c r="T1420" s="14">
        <f>IFERROR(VLOOKUP($A1420,'Fielding Data'!$A:$H,MATCH(T$1,'Fielding Data'!$A$1:$H$1,0),0),"Other")</f>
        <v>1</v>
      </c>
      <c r="U1420" s="14">
        <f>SUMIFS('Fielding Data'!E:E,'Fielding Data'!$A:$A,'Hitting Data'!$A1420)</f>
        <v>6</v>
      </c>
      <c r="V1420" s="14">
        <f>SUMIFS('Fielding Data'!F:F,'Fielding Data'!$A:$A,'Hitting Data'!$A1420)</f>
        <v>10</v>
      </c>
      <c r="W1420" s="14">
        <f>SUMIFS('Fielding Data'!G:G,'Fielding Data'!$A:$A,'Hitting Data'!$A1420)</f>
        <v>2</v>
      </c>
      <c r="X1420" s="14">
        <f>SUMIFS('Fielding Data'!H:H,'Fielding Data'!$A:$A,'Hitting Data'!$A1420)</f>
        <v>1</v>
      </c>
    </row>
    <row r="1421" spans="1:24" x14ac:dyDescent="0.25">
      <c r="A1421" s="14" t="str">
        <f t="shared" si="22"/>
        <v>delgara012011</v>
      </c>
      <c r="B1421" s="19" t="s">
        <v>1481</v>
      </c>
      <c r="C1421" s="19">
        <v>2011</v>
      </c>
      <c r="D1421" s="19">
        <v>7</v>
      </c>
      <c r="E1421" s="19">
        <v>10</v>
      </c>
      <c r="F1421" s="19">
        <v>0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0</v>
      </c>
      <c r="M1421" s="19">
        <v>0</v>
      </c>
      <c r="N1421" s="19">
        <v>0</v>
      </c>
      <c r="O1421" s="19">
        <v>6</v>
      </c>
      <c r="P1421" s="14" t="str">
        <f>IFERROR(VLOOKUP($A1421,'Fielding Data'!$A:$H,MATCH(P$1,'Fielding Data'!$A$1:$H$1,0),0),"Other")</f>
        <v>P</v>
      </c>
      <c r="Q1421" s="14">
        <f>IFERROR(VLOOKUP($A1421,'Fielding Data'!$A:$H,MATCH(Q$1,'Fielding Data'!$A$1:$H$1,0),0),"Other")</f>
        <v>2</v>
      </c>
      <c r="R1421" s="14">
        <f>IFERROR(VLOOKUP($A1421,'Fielding Data'!$A:$H,MATCH(R$1,'Fielding Data'!$A$1:$H$1,0),0),"Other")</f>
        <v>8</v>
      </c>
      <c r="S1421" s="14">
        <f>IFERROR(VLOOKUP($A1421,'Fielding Data'!$A:$H,MATCH(S$1,'Fielding Data'!$A$1:$H$1,0),0),"Other")</f>
        <v>0</v>
      </c>
      <c r="T1421" s="14">
        <f>IFERROR(VLOOKUP($A1421,'Fielding Data'!$A:$H,MATCH(T$1,'Fielding Data'!$A$1:$H$1,0),0),"Other")</f>
        <v>0</v>
      </c>
      <c r="U1421" s="14">
        <f>SUMIFS('Fielding Data'!E:E,'Fielding Data'!$A:$A,'Hitting Data'!$A1421)</f>
        <v>2</v>
      </c>
      <c r="V1421" s="14">
        <f>SUMIFS('Fielding Data'!F:F,'Fielding Data'!$A:$A,'Hitting Data'!$A1421)</f>
        <v>8</v>
      </c>
      <c r="W1421" s="14">
        <f>SUMIFS('Fielding Data'!G:G,'Fielding Data'!$A:$A,'Hitting Data'!$A1421)</f>
        <v>0</v>
      </c>
      <c r="X1421" s="14">
        <f>SUMIFS('Fielding Data'!H:H,'Fielding Data'!$A:$A,'Hitting Data'!$A1421)</f>
        <v>0</v>
      </c>
    </row>
    <row r="1422" spans="1:24" x14ac:dyDescent="0.25">
      <c r="A1422" s="14" t="str">
        <f t="shared" si="22"/>
        <v>delosfa012011</v>
      </c>
      <c r="B1422" s="19" t="s">
        <v>1482</v>
      </c>
      <c r="C1422" s="19">
        <v>2011</v>
      </c>
      <c r="D1422" s="19">
        <v>34</v>
      </c>
      <c r="E1422" s="19">
        <v>0</v>
      </c>
      <c r="F1422" s="19">
        <v>0</v>
      </c>
      <c r="G1422" s="19">
        <v>0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4" t="str">
        <f>IFERROR(VLOOKUP($A1422,'Fielding Data'!$A:$H,MATCH(P$1,'Fielding Data'!$A$1:$H$1,0),0),"Other")</f>
        <v>P</v>
      </c>
      <c r="Q1422" s="14">
        <f>IFERROR(VLOOKUP($A1422,'Fielding Data'!$A:$H,MATCH(Q$1,'Fielding Data'!$A$1:$H$1,0),0),"Other")</f>
        <v>3</v>
      </c>
      <c r="R1422" s="14">
        <f>IFERROR(VLOOKUP($A1422,'Fielding Data'!$A:$H,MATCH(R$1,'Fielding Data'!$A$1:$H$1,0),0),"Other")</f>
        <v>2</v>
      </c>
      <c r="S1422" s="14">
        <f>IFERROR(VLOOKUP($A1422,'Fielding Data'!$A:$H,MATCH(S$1,'Fielding Data'!$A$1:$H$1,0),0),"Other")</f>
        <v>0</v>
      </c>
      <c r="T1422" s="14">
        <f>IFERROR(VLOOKUP($A1422,'Fielding Data'!$A:$H,MATCH(T$1,'Fielding Data'!$A$1:$H$1,0),0),"Other")</f>
        <v>0</v>
      </c>
      <c r="U1422" s="14">
        <f>SUMIFS('Fielding Data'!E:E,'Fielding Data'!$A:$A,'Hitting Data'!$A1422)</f>
        <v>3</v>
      </c>
      <c r="V1422" s="14">
        <f>SUMIFS('Fielding Data'!F:F,'Fielding Data'!$A:$A,'Hitting Data'!$A1422)</f>
        <v>2</v>
      </c>
      <c r="W1422" s="14">
        <f>SUMIFS('Fielding Data'!G:G,'Fielding Data'!$A:$A,'Hitting Data'!$A1422)</f>
        <v>0</v>
      </c>
      <c r="X1422" s="14">
        <f>SUMIFS('Fielding Data'!H:H,'Fielding Data'!$A:$A,'Hitting Data'!$A1422)</f>
        <v>0</v>
      </c>
    </row>
    <row r="1423" spans="1:24" x14ac:dyDescent="0.25">
      <c r="A1423" s="14" t="str">
        <f t="shared" si="22"/>
        <v>delroen012011</v>
      </c>
      <c r="B1423" s="19" t="s">
        <v>1262</v>
      </c>
      <c r="C1423" s="19">
        <v>2011</v>
      </c>
      <c r="D1423" s="19">
        <v>54</v>
      </c>
      <c r="E1423" s="19">
        <v>0</v>
      </c>
      <c r="F1423" s="19">
        <v>0</v>
      </c>
      <c r="G1423" s="19">
        <v>0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4" t="str">
        <f>IFERROR(VLOOKUP($A1423,'Fielding Data'!$A:$H,MATCH(P$1,'Fielding Data'!$A$1:$H$1,0),0),"Other")</f>
        <v>P</v>
      </c>
      <c r="Q1423" s="14">
        <f>IFERROR(VLOOKUP($A1423,'Fielding Data'!$A:$H,MATCH(Q$1,'Fielding Data'!$A$1:$H$1,0),0),"Other")</f>
        <v>7</v>
      </c>
      <c r="R1423" s="14">
        <f>IFERROR(VLOOKUP($A1423,'Fielding Data'!$A:$H,MATCH(R$1,'Fielding Data'!$A$1:$H$1,0),0),"Other")</f>
        <v>6</v>
      </c>
      <c r="S1423" s="14">
        <f>IFERROR(VLOOKUP($A1423,'Fielding Data'!$A:$H,MATCH(S$1,'Fielding Data'!$A$1:$H$1,0),0),"Other")</f>
        <v>0</v>
      </c>
      <c r="T1423" s="14">
        <f>IFERROR(VLOOKUP($A1423,'Fielding Data'!$A:$H,MATCH(T$1,'Fielding Data'!$A$1:$H$1,0),0),"Other")</f>
        <v>0</v>
      </c>
      <c r="U1423" s="14">
        <f>SUMIFS('Fielding Data'!E:E,'Fielding Data'!$A:$A,'Hitting Data'!$A1423)</f>
        <v>7</v>
      </c>
      <c r="V1423" s="14">
        <f>SUMIFS('Fielding Data'!F:F,'Fielding Data'!$A:$A,'Hitting Data'!$A1423)</f>
        <v>6</v>
      </c>
      <c r="W1423" s="14">
        <f>SUMIFS('Fielding Data'!G:G,'Fielding Data'!$A:$A,'Hitting Data'!$A1423)</f>
        <v>0</v>
      </c>
      <c r="X1423" s="14">
        <f>SUMIFS('Fielding Data'!H:H,'Fielding Data'!$A:$A,'Hitting Data'!$A1423)</f>
        <v>0</v>
      </c>
    </row>
    <row r="1424" spans="1:24" x14ac:dyDescent="0.25">
      <c r="A1424" s="14" t="str">
        <f t="shared" si="22"/>
        <v>demelsa012011</v>
      </c>
      <c r="B1424" s="19" t="s">
        <v>1263</v>
      </c>
      <c r="C1424" s="19">
        <v>2011</v>
      </c>
      <c r="D1424" s="19">
        <v>34</v>
      </c>
      <c r="E1424" s="19">
        <v>0</v>
      </c>
      <c r="F1424" s="19">
        <v>0</v>
      </c>
      <c r="G1424" s="19">
        <v>0</v>
      </c>
      <c r="H1424" s="19">
        <v>0</v>
      </c>
      <c r="I1424" s="19">
        <v>0</v>
      </c>
      <c r="J1424" s="19">
        <v>0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4" t="str">
        <f>IFERROR(VLOOKUP($A1424,'Fielding Data'!$A:$H,MATCH(P$1,'Fielding Data'!$A$1:$H$1,0),0),"Other")</f>
        <v>P</v>
      </c>
      <c r="Q1424" s="14">
        <f>IFERROR(VLOOKUP($A1424,'Fielding Data'!$A:$H,MATCH(Q$1,'Fielding Data'!$A$1:$H$1,0),0),"Other")</f>
        <v>1</v>
      </c>
      <c r="R1424" s="14">
        <f>IFERROR(VLOOKUP($A1424,'Fielding Data'!$A:$H,MATCH(R$1,'Fielding Data'!$A$1:$H$1,0),0),"Other")</f>
        <v>2</v>
      </c>
      <c r="S1424" s="14">
        <f>IFERROR(VLOOKUP($A1424,'Fielding Data'!$A:$H,MATCH(S$1,'Fielding Data'!$A$1:$H$1,0),0),"Other")</f>
        <v>0</v>
      </c>
      <c r="T1424" s="14">
        <f>IFERROR(VLOOKUP($A1424,'Fielding Data'!$A:$H,MATCH(T$1,'Fielding Data'!$A$1:$H$1,0),0),"Other")</f>
        <v>0</v>
      </c>
      <c r="U1424" s="14">
        <f>SUMIFS('Fielding Data'!E:E,'Fielding Data'!$A:$A,'Hitting Data'!$A1424)</f>
        <v>1</v>
      </c>
      <c r="V1424" s="14">
        <f>SUMIFS('Fielding Data'!F:F,'Fielding Data'!$A:$A,'Hitting Data'!$A1424)</f>
        <v>2</v>
      </c>
      <c r="W1424" s="14">
        <f>SUMIFS('Fielding Data'!G:G,'Fielding Data'!$A:$A,'Hitting Data'!$A1424)</f>
        <v>0</v>
      </c>
      <c r="X1424" s="14">
        <f>SUMIFS('Fielding Data'!H:H,'Fielding Data'!$A:$A,'Hitting Data'!$A1424)</f>
        <v>0</v>
      </c>
    </row>
    <row r="1425" spans="1:24" x14ac:dyDescent="0.25">
      <c r="A1425" s="14" t="str">
        <f t="shared" si="22"/>
        <v>dempsry012011</v>
      </c>
      <c r="B1425" s="19" t="s">
        <v>87</v>
      </c>
      <c r="C1425" s="19">
        <v>2011</v>
      </c>
      <c r="D1425" s="19">
        <v>35</v>
      </c>
      <c r="E1425" s="19">
        <v>58</v>
      </c>
      <c r="F1425" s="19">
        <v>1</v>
      </c>
      <c r="G1425" s="19">
        <v>5</v>
      </c>
      <c r="H1425" s="19">
        <v>0</v>
      </c>
      <c r="I1425" s="19">
        <v>0</v>
      </c>
      <c r="J1425" s="19">
        <v>0</v>
      </c>
      <c r="K1425" s="19">
        <v>0</v>
      </c>
      <c r="L1425" s="19">
        <v>0</v>
      </c>
      <c r="M1425" s="19">
        <v>0</v>
      </c>
      <c r="N1425" s="19">
        <v>1</v>
      </c>
      <c r="O1425" s="19">
        <v>19</v>
      </c>
      <c r="P1425" s="14" t="str">
        <f>IFERROR(VLOOKUP($A1425,'Fielding Data'!$A:$H,MATCH(P$1,'Fielding Data'!$A$1:$H$1,0),0),"Other")</f>
        <v>P</v>
      </c>
      <c r="Q1425" s="14">
        <f>IFERROR(VLOOKUP($A1425,'Fielding Data'!$A:$H,MATCH(Q$1,'Fielding Data'!$A$1:$H$1,0),0),"Other")</f>
        <v>13</v>
      </c>
      <c r="R1425" s="14">
        <f>IFERROR(VLOOKUP($A1425,'Fielding Data'!$A:$H,MATCH(R$1,'Fielding Data'!$A$1:$H$1,0),0),"Other")</f>
        <v>36</v>
      </c>
      <c r="S1425" s="14">
        <f>IFERROR(VLOOKUP($A1425,'Fielding Data'!$A:$H,MATCH(S$1,'Fielding Data'!$A$1:$H$1,0),0),"Other")</f>
        <v>3</v>
      </c>
      <c r="T1425" s="14">
        <f>IFERROR(VLOOKUP($A1425,'Fielding Data'!$A:$H,MATCH(T$1,'Fielding Data'!$A$1:$H$1,0),0),"Other")</f>
        <v>3</v>
      </c>
      <c r="U1425" s="14">
        <f>SUMIFS('Fielding Data'!E:E,'Fielding Data'!$A:$A,'Hitting Data'!$A1425)</f>
        <v>13</v>
      </c>
      <c r="V1425" s="14">
        <f>SUMIFS('Fielding Data'!F:F,'Fielding Data'!$A:$A,'Hitting Data'!$A1425)</f>
        <v>36</v>
      </c>
      <c r="W1425" s="14">
        <f>SUMIFS('Fielding Data'!G:G,'Fielding Data'!$A:$A,'Hitting Data'!$A1425)</f>
        <v>3</v>
      </c>
      <c r="X1425" s="14">
        <f>SUMIFS('Fielding Data'!H:H,'Fielding Data'!$A:$A,'Hitting Data'!$A1425)</f>
        <v>3</v>
      </c>
    </row>
    <row r="1426" spans="1:24" x14ac:dyDescent="0.25">
      <c r="A1426" s="14" t="str">
        <f t="shared" si="22"/>
        <v>denorch012011</v>
      </c>
      <c r="B1426" s="19" t="s">
        <v>533</v>
      </c>
      <c r="C1426" s="19">
        <v>2011</v>
      </c>
      <c r="D1426" s="19">
        <v>111</v>
      </c>
      <c r="E1426" s="19">
        <v>307</v>
      </c>
      <c r="F1426" s="19">
        <v>38</v>
      </c>
      <c r="G1426" s="19">
        <v>85</v>
      </c>
      <c r="H1426" s="19">
        <v>13</v>
      </c>
      <c r="I1426" s="19">
        <v>2</v>
      </c>
      <c r="J1426" s="19">
        <v>5</v>
      </c>
      <c r="K1426" s="19">
        <v>19</v>
      </c>
      <c r="L1426" s="19">
        <v>11</v>
      </c>
      <c r="M1426" s="19">
        <v>6</v>
      </c>
      <c r="N1426" s="19">
        <v>28</v>
      </c>
      <c r="O1426" s="19">
        <v>49</v>
      </c>
      <c r="P1426" s="14" t="str">
        <f>IFERROR(VLOOKUP($A1426,'Fielding Data'!$A:$H,MATCH(P$1,'Fielding Data'!$A$1:$H$1,0),0),"Other")</f>
        <v>CF</v>
      </c>
      <c r="Q1426" s="14">
        <f>IFERROR(VLOOKUP($A1426,'Fielding Data'!$A:$H,MATCH(Q$1,'Fielding Data'!$A$1:$H$1,0),0),"Other")</f>
        <v>0</v>
      </c>
      <c r="R1426" s="14">
        <f>IFERROR(VLOOKUP($A1426,'Fielding Data'!$A:$H,MATCH(R$1,'Fielding Data'!$A$1:$H$1,0),0),"Other")</f>
        <v>0</v>
      </c>
      <c r="S1426" s="14">
        <f>IFERROR(VLOOKUP($A1426,'Fielding Data'!$A:$H,MATCH(S$1,'Fielding Data'!$A$1:$H$1,0),0),"Other")</f>
        <v>0</v>
      </c>
      <c r="T1426" s="14">
        <f>IFERROR(VLOOKUP($A1426,'Fielding Data'!$A:$H,MATCH(T$1,'Fielding Data'!$A$1:$H$1,0),0),"Other")</f>
        <v>0</v>
      </c>
      <c r="U1426" s="14">
        <f>SUMIFS('Fielding Data'!E:E,'Fielding Data'!$A:$A,'Hitting Data'!$A1426)</f>
        <v>162</v>
      </c>
      <c r="V1426" s="14">
        <f>SUMIFS('Fielding Data'!F:F,'Fielding Data'!$A:$A,'Hitting Data'!$A1426)</f>
        <v>6</v>
      </c>
      <c r="W1426" s="14">
        <f>SUMIFS('Fielding Data'!G:G,'Fielding Data'!$A:$A,'Hitting Data'!$A1426)</f>
        <v>3</v>
      </c>
      <c r="X1426" s="14">
        <f>SUMIFS('Fielding Data'!H:H,'Fielding Data'!$A:$A,'Hitting Data'!$A1426)</f>
        <v>2</v>
      </c>
    </row>
    <row r="1427" spans="1:24" x14ac:dyDescent="0.25">
      <c r="A1427" s="14" t="str">
        <f t="shared" si="22"/>
        <v>derosma012011</v>
      </c>
      <c r="B1427" s="19" t="s">
        <v>88</v>
      </c>
      <c r="C1427" s="19">
        <v>2011</v>
      </c>
      <c r="D1427" s="19">
        <v>47</v>
      </c>
      <c r="E1427" s="19">
        <v>86</v>
      </c>
      <c r="F1427" s="19">
        <v>9</v>
      </c>
      <c r="G1427" s="19">
        <v>24</v>
      </c>
      <c r="H1427" s="19">
        <v>2</v>
      </c>
      <c r="I1427" s="19">
        <v>0</v>
      </c>
      <c r="J1427" s="19">
        <v>0</v>
      </c>
      <c r="K1427" s="19">
        <v>12</v>
      </c>
      <c r="L1427" s="19">
        <v>1</v>
      </c>
      <c r="M1427" s="19">
        <v>1</v>
      </c>
      <c r="N1427" s="19">
        <v>8</v>
      </c>
      <c r="O1427" s="19">
        <v>18</v>
      </c>
      <c r="P1427" s="14" t="str">
        <f>IFERROR(VLOOKUP($A1427,'Fielding Data'!$A:$H,MATCH(P$1,'Fielding Data'!$A$1:$H$1,0),0),"Other")</f>
        <v>1B</v>
      </c>
      <c r="Q1427" s="14">
        <f>IFERROR(VLOOKUP($A1427,'Fielding Data'!$A:$H,MATCH(Q$1,'Fielding Data'!$A$1:$H$1,0),0),"Other")</f>
        <v>33</v>
      </c>
      <c r="R1427" s="14">
        <f>IFERROR(VLOOKUP($A1427,'Fielding Data'!$A:$H,MATCH(R$1,'Fielding Data'!$A$1:$H$1,0),0),"Other")</f>
        <v>3</v>
      </c>
      <c r="S1427" s="14">
        <f>IFERROR(VLOOKUP($A1427,'Fielding Data'!$A:$H,MATCH(S$1,'Fielding Data'!$A$1:$H$1,0),0),"Other")</f>
        <v>0</v>
      </c>
      <c r="T1427" s="14">
        <f>IFERROR(VLOOKUP($A1427,'Fielding Data'!$A:$H,MATCH(T$1,'Fielding Data'!$A$1:$H$1,0),0),"Other")</f>
        <v>3</v>
      </c>
      <c r="U1427" s="14">
        <f>SUMIFS('Fielding Data'!E:E,'Fielding Data'!$A:$A,'Hitting Data'!$A1427)</f>
        <v>44</v>
      </c>
      <c r="V1427" s="14">
        <f>SUMIFS('Fielding Data'!F:F,'Fielding Data'!$A:$A,'Hitting Data'!$A1427)</f>
        <v>26</v>
      </c>
      <c r="W1427" s="14">
        <f>SUMIFS('Fielding Data'!G:G,'Fielding Data'!$A:$A,'Hitting Data'!$A1427)</f>
        <v>2</v>
      </c>
      <c r="X1427" s="14">
        <f>SUMIFS('Fielding Data'!H:H,'Fielding Data'!$A:$A,'Hitting Data'!$A1427)</f>
        <v>5</v>
      </c>
    </row>
    <row r="1428" spans="1:24" x14ac:dyDescent="0.25">
      <c r="A1428" s="14" t="str">
        <f t="shared" si="22"/>
        <v>descada012011</v>
      </c>
      <c r="B1428" s="19" t="s">
        <v>1264</v>
      </c>
      <c r="C1428" s="19">
        <v>2011</v>
      </c>
      <c r="D1428" s="19">
        <v>148</v>
      </c>
      <c r="E1428" s="19">
        <v>326</v>
      </c>
      <c r="F1428" s="19">
        <v>35</v>
      </c>
      <c r="G1428" s="19">
        <v>86</v>
      </c>
      <c r="H1428" s="19">
        <v>20</v>
      </c>
      <c r="I1428" s="19">
        <v>3</v>
      </c>
      <c r="J1428" s="19">
        <v>1</v>
      </c>
      <c r="K1428" s="19">
        <v>28</v>
      </c>
      <c r="L1428" s="19">
        <v>2</v>
      </c>
      <c r="M1428" s="19">
        <v>2</v>
      </c>
      <c r="N1428" s="19">
        <v>33</v>
      </c>
      <c r="O1428" s="19">
        <v>65</v>
      </c>
      <c r="P1428" s="14" t="str">
        <f>IFERROR(VLOOKUP($A1428,'Fielding Data'!$A:$H,MATCH(P$1,'Fielding Data'!$A$1:$H$1,0),0),"Other")</f>
        <v>2B</v>
      </c>
      <c r="Q1428" s="14">
        <f>IFERROR(VLOOKUP($A1428,'Fielding Data'!$A:$H,MATCH(Q$1,'Fielding Data'!$A$1:$H$1,0),0),"Other")</f>
        <v>24</v>
      </c>
      <c r="R1428" s="14">
        <f>IFERROR(VLOOKUP($A1428,'Fielding Data'!$A:$H,MATCH(R$1,'Fielding Data'!$A$1:$H$1,0),0),"Other")</f>
        <v>34</v>
      </c>
      <c r="S1428" s="14">
        <f>IFERROR(VLOOKUP($A1428,'Fielding Data'!$A:$H,MATCH(S$1,'Fielding Data'!$A$1:$H$1,0),0),"Other")</f>
        <v>0</v>
      </c>
      <c r="T1428" s="14">
        <f>IFERROR(VLOOKUP($A1428,'Fielding Data'!$A:$H,MATCH(T$1,'Fielding Data'!$A$1:$H$1,0),0),"Other")</f>
        <v>6</v>
      </c>
      <c r="U1428" s="14">
        <f>SUMIFS('Fielding Data'!E:E,'Fielding Data'!$A:$A,'Hitting Data'!$A1428)</f>
        <v>92</v>
      </c>
      <c r="V1428" s="14">
        <f>SUMIFS('Fielding Data'!F:F,'Fielding Data'!$A:$A,'Hitting Data'!$A1428)</f>
        <v>194</v>
      </c>
      <c r="W1428" s="14">
        <f>SUMIFS('Fielding Data'!G:G,'Fielding Data'!$A:$A,'Hitting Data'!$A1428)</f>
        <v>8</v>
      </c>
      <c r="X1428" s="14">
        <f>SUMIFS('Fielding Data'!H:H,'Fielding Data'!$A:$A,'Hitting Data'!$A1428)</f>
        <v>33</v>
      </c>
    </row>
    <row r="1429" spans="1:24" x14ac:dyDescent="0.25">
      <c r="A1429" s="14" t="str">
        <f t="shared" si="22"/>
        <v>desmoia012011</v>
      </c>
      <c r="B1429" s="19" t="s">
        <v>1074</v>
      </c>
      <c r="C1429" s="19">
        <v>2011</v>
      </c>
      <c r="D1429" s="19">
        <v>154</v>
      </c>
      <c r="E1429" s="19">
        <v>584</v>
      </c>
      <c r="F1429" s="19">
        <v>65</v>
      </c>
      <c r="G1429" s="19">
        <v>148</v>
      </c>
      <c r="H1429" s="19">
        <v>27</v>
      </c>
      <c r="I1429" s="19">
        <v>5</v>
      </c>
      <c r="J1429" s="19">
        <v>8</v>
      </c>
      <c r="K1429" s="19">
        <v>49</v>
      </c>
      <c r="L1429" s="19">
        <v>25</v>
      </c>
      <c r="M1429" s="19">
        <v>10</v>
      </c>
      <c r="N1429" s="19">
        <v>35</v>
      </c>
      <c r="O1429" s="19">
        <v>139</v>
      </c>
      <c r="P1429" s="14" t="str">
        <f>IFERROR(VLOOKUP($A1429,'Fielding Data'!$A:$H,MATCH(P$1,'Fielding Data'!$A$1:$H$1,0),0),"Other")</f>
        <v>SS</v>
      </c>
      <c r="Q1429" s="14">
        <f>IFERROR(VLOOKUP($A1429,'Fielding Data'!$A:$H,MATCH(Q$1,'Fielding Data'!$A$1:$H$1,0),0),"Other")</f>
        <v>226</v>
      </c>
      <c r="R1429" s="14">
        <f>IFERROR(VLOOKUP($A1429,'Fielding Data'!$A:$H,MATCH(R$1,'Fielding Data'!$A$1:$H$1,0),0),"Other")</f>
        <v>437</v>
      </c>
      <c r="S1429" s="14">
        <f>IFERROR(VLOOKUP($A1429,'Fielding Data'!$A:$H,MATCH(S$1,'Fielding Data'!$A$1:$H$1,0),0),"Other")</f>
        <v>23</v>
      </c>
      <c r="T1429" s="14">
        <f>IFERROR(VLOOKUP($A1429,'Fielding Data'!$A:$H,MATCH(T$1,'Fielding Data'!$A$1:$H$1,0),0),"Other")</f>
        <v>85</v>
      </c>
      <c r="U1429" s="14">
        <f>SUMIFS('Fielding Data'!E:E,'Fielding Data'!$A:$A,'Hitting Data'!$A1429)</f>
        <v>226</v>
      </c>
      <c r="V1429" s="14">
        <f>SUMIFS('Fielding Data'!F:F,'Fielding Data'!$A:$A,'Hitting Data'!$A1429)</f>
        <v>437</v>
      </c>
      <c r="W1429" s="14">
        <f>SUMIFS('Fielding Data'!G:G,'Fielding Data'!$A:$A,'Hitting Data'!$A1429)</f>
        <v>23</v>
      </c>
      <c r="X1429" s="14">
        <f>SUMIFS('Fielding Data'!H:H,'Fielding Data'!$A:$A,'Hitting Data'!$A1429)</f>
        <v>85</v>
      </c>
    </row>
    <row r="1430" spans="1:24" x14ac:dyDescent="0.25">
      <c r="A1430" s="14" t="str">
        <f t="shared" si="22"/>
        <v>detwiro012011</v>
      </c>
      <c r="B1430" s="19" t="s">
        <v>778</v>
      </c>
      <c r="C1430" s="19">
        <v>2011</v>
      </c>
      <c r="D1430" s="19">
        <v>15</v>
      </c>
      <c r="E1430" s="19">
        <v>19</v>
      </c>
      <c r="F1430" s="19">
        <v>0</v>
      </c>
      <c r="G1430" s="19">
        <v>2</v>
      </c>
      <c r="H1430" s="19">
        <v>0</v>
      </c>
      <c r="I1430" s="19">
        <v>0</v>
      </c>
      <c r="J1430" s="19">
        <v>0</v>
      </c>
      <c r="K1430" s="19">
        <v>1</v>
      </c>
      <c r="L1430" s="19">
        <v>0</v>
      </c>
      <c r="M1430" s="19">
        <v>0</v>
      </c>
      <c r="N1430" s="19">
        <v>0</v>
      </c>
      <c r="O1430" s="19">
        <v>3</v>
      </c>
      <c r="P1430" s="14" t="str">
        <f>IFERROR(VLOOKUP($A1430,'Fielding Data'!$A:$H,MATCH(P$1,'Fielding Data'!$A$1:$H$1,0),0),"Other")</f>
        <v>P</v>
      </c>
      <c r="Q1430" s="14">
        <f>IFERROR(VLOOKUP($A1430,'Fielding Data'!$A:$H,MATCH(Q$1,'Fielding Data'!$A$1:$H$1,0),0),"Other")</f>
        <v>3</v>
      </c>
      <c r="R1430" s="14">
        <f>IFERROR(VLOOKUP($A1430,'Fielding Data'!$A:$H,MATCH(R$1,'Fielding Data'!$A$1:$H$1,0),0),"Other")</f>
        <v>5</v>
      </c>
      <c r="S1430" s="14">
        <f>IFERROR(VLOOKUP($A1430,'Fielding Data'!$A:$H,MATCH(S$1,'Fielding Data'!$A$1:$H$1,0),0),"Other")</f>
        <v>1</v>
      </c>
      <c r="T1430" s="14">
        <f>IFERROR(VLOOKUP($A1430,'Fielding Data'!$A:$H,MATCH(T$1,'Fielding Data'!$A$1:$H$1,0),0),"Other")</f>
        <v>0</v>
      </c>
      <c r="U1430" s="14">
        <f>SUMIFS('Fielding Data'!E:E,'Fielding Data'!$A:$A,'Hitting Data'!$A1430)</f>
        <v>3</v>
      </c>
      <c r="V1430" s="14">
        <f>SUMIFS('Fielding Data'!F:F,'Fielding Data'!$A:$A,'Hitting Data'!$A1430)</f>
        <v>5</v>
      </c>
      <c r="W1430" s="14">
        <f>SUMIFS('Fielding Data'!G:G,'Fielding Data'!$A:$A,'Hitting Data'!$A1430)</f>
        <v>1</v>
      </c>
      <c r="X1430" s="14">
        <f>SUMIFS('Fielding Data'!H:H,'Fielding Data'!$A:$A,'Hitting Data'!$A1430)</f>
        <v>0</v>
      </c>
    </row>
    <row r="1431" spans="1:24" x14ac:dyDescent="0.25">
      <c r="A1431" s="14" t="str">
        <f t="shared" si="22"/>
        <v>devinjo012011</v>
      </c>
      <c r="B1431" s="19" t="s">
        <v>534</v>
      </c>
      <c r="C1431" s="19">
        <v>2011</v>
      </c>
      <c r="D1431" s="19">
        <v>26</v>
      </c>
      <c r="E1431" s="19">
        <v>0</v>
      </c>
      <c r="F1431" s="19">
        <v>0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4" t="str">
        <f>IFERROR(VLOOKUP($A1431,'Fielding Data'!$A:$H,MATCH(P$1,'Fielding Data'!$A$1:$H$1,0),0),"Other")</f>
        <v>P</v>
      </c>
      <c r="Q1431" s="14">
        <f>IFERROR(VLOOKUP($A1431,'Fielding Data'!$A:$H,MATCH(Q$1,'Fielding Data'!$A$1:$H$1,0),0),"Other")</f>
        <v>0</v>
      </c>
      <c r="R1431" s="14">
        <f>IFERROR(VLOOKUP($A1431,'Fielding Data'!$A:$H,MATCH(R$1,'Fielding Data'!$A$1:$H$1,0),0),"Other")</f>
        <v>0</v>
      </c>
      <c r="S1431" s="14">
        <f>IFERROR(VLOOKUP($A1431,'Fielding Data'!$A:$H,MATCH(S$1,'Fielding Data'!$A$1:$H$1,0),0),"Other")</f>
        <v>0</v>
      </c>
      <c r="T1431" s="14">
        <f>IFERROR(VLOOKUP($A1431,'Fielding Data'!$A:$H,MATCH(T$1,'Fielding Data'!$A$1:$H$1,0),0),"Other")</f>
        <v>0</v>
      </c>
      <c r="U1431" s="14">
        <f>SUMIFS('Fielding Data'!E:E,'Fielding Data'!$A:$A,'Hitting Data'!$A1431)</f>
        <v>0</v>
      </c>
      <c r="V1431" s="14">
        <f>SUMIFS('Fielding Data'!F:F,'Fielding Data'!$A:$A,'Hitting Data'!$A1431)</f>
        <v>0</v>
      </c>
      <c r="W1431" s="14">
        <f>SUMIFS('Fielding Data'!G:G,'Fielding Data'!$A:$A,'Hitting Data'!$A1431)</f>
        <v>0</v>
      </c>
      <c r="X1431" s="14">
        <f>SUMIFS('Fielding Data'!H:H,'Fielding Data'!$A:$A,'Hitting Data'!$A1431)</f>
        <v>0</v>
      </c>
    </row>
    <row r="1432" spans="1:24" x14ac:dyDescent="0.25">
      <c r="A1432" s="14" t="str">
        <f t="shared" si="22"/>
        <v>dewitbl012011</v>
      </c>
      <c r="B1432" s="19" t="s">
        <v>910</v>
      </c>
      <c r="C1432" s="19">
        <v>2011</v>
      </c>
      <c r="D1432" s="19">
        <v>121</v>
      </c>
      <c r="E1432" s="19">
        <v>230</v>
      </c>
      <c r="F1432" s="19">
        <v>21</v>
      </c>
      <c r="G1432" s="19">
        <v>61</v>
      </c>
      <c r="H1432" s="19">
        <v>11</v>
      </c>
      <c r="I1432" s="19">
        <v>4</v>
      </c>
      <c r="J1432" s="19">
        <v>5</v>
      </c>
      <c r="K1432" s="19">
        <v>26</v>
      </c>
      <c r="L1432" s="19">
        <v>1</v>
      </c>
      <c r="M1432" s="19">
        <v>0</v>
      </c>
      <c r="N1432" s="19">
        <v>12</v>
      </c>
      <c r="O1432" s="19">
        <v>31</v>
      </c>
      <c r="P1432" s="14" t="str">
        <f>IFERROR(VLOOKUP($A1432,'Fielding Data'!$A:$H,MATCH(P$1,'Fielding Data'!$A$1:$H$1,0),0),"Other")</f>
        <v>2B</v>
      </c>
      <c r="Q1432" s="14">
        <f>IFERROR(VLOOKUP($A1432,'Fielding Data'!$A:$H,MATCH(Q$1,'Fielding Data'!$A$1:$H$1,0),0),"Other")</f>
        <v>38</v>
      </c>
      <c r="R1432" s="14">
        <f>IFERROR(VLOOKUP($A1432,'Fielding Data'!$A:$H,MATCH(R$1,'Fielding Data'!$A$1:$H$1,0),0),"Other")</f>
        <v>40</v>
      </c>
      <c r="S1432" s="14">
        <f>IFERROR(VLOOKUP($A1432,'Fielding Data'!$A:$H,MATCH(S$1,'Fielding Data'!$A$1:$H$1,0),0),"Other")</f>
        <v>2</v>
      </c>
      <c r="T1432" s="14">
        <f>IFERROR(VLOOKUP($A1432,'Fielding Data'!$A:$H,MATCH(T$1,'Fielding Data'!$A$1:$H$1,0),0),"Other")</f>
        <v>9</v>
      </c>
      <c r="U1432" s="14">
        <f>SUMIFS('Fielding Data'!E:E,'Fielding Data'!$A:$A,'Hitting Data'!$A1432)</f>
        <v>77</v>
      </c>
      <c r="V1432" s="14">
        <f>SUMIFS('Fielding Data'!F:F,'Fielding Data'!$A:$A,'Hitting Data'!$A1432)</f>
        <v>63</v>
      </c>
      <c r="W1432" s="14">
        <f>SUMIFS('Fielding Data'!G:G,'Fielding Data'!$A:$A,'Hitting Data'!$A1432)</f>
        <v>7</v>
      </c>
      <c r="X1432" s="14">
        <f>SUMIFS('Fielding Data'!H:H,'Fielding Data'!$A:$A,'Hitting Data'!$A1432)</f>
        <v>12</v>
      </c>
    </row>
    <row r="1433" spans="1:24" x14ac:dyDescent="0.25">
      <c r="A1433" s="14" t="str">
        <f t="shared" si="22"/>
        <v>diamosc012011</v>
      </c>
      <c r="B1433" s="19" t="s">
        <v>1483</v>
      </c>
      <c r="C1433" s="19">
        <v>2011</v>
      </c>
      <c r="D1433" s="19">
        <v>7</v>
      </c>
      <c r="E1433" s="19">
        <v>0</v>
      </c>
      <c r="F1433" s="19">
        <v>0</v>
      </c>
      <c r="G1433" s="19">
        <v>0</v>
      </c>
      <c r="H1433" s="19">
        <v>0</v>
      </c>
      <c r="I1433" s="19">
        <v>0</v>
      </c>
      <c r="J1433" s="19">
        <v>0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4" t="str">
        <f>IFERROR(VLOOKUP($A1433,'Fielding Data'!$A:$H,MATCH(P$1,'Fielding Data'!$A$1:$H$1,0),0),"Other")</f>
        <v>P</v>
      </c>
      <c r="Q1433" s="14">
        <f>IFERROR(VLOOKUP($A1433,'Fielding Data'!$A:$H,MATCH(Q$1,'Fielding Data'!$A$1:$H$1,0),0),"Other")</f>
        <v>1</v>
      </c>
      <c r="R1433" s="14">
        <f>IFERROR(VLOOKUP($A1433,'Fielding Data'!$A:$H,MATCH(R$1,'Fielding Data'!$A$1:$H$1,0),0),"Other")</f>
        <v>3</v>
      </c>
      <c r="S1433" s="14">
        <f>IFERROR(VLOOKUP($A1433,'Fielding Data'!$A:$H,MATCH(S$1,'Fielding Data'!$A$1:$H$1,0),0),"Other")</f>
        <v>0</v>
      </c>
      <c r="T1433" s="14">
        <f>IFERROR(VLOOKUP($A1433,'Fielding Data'!$A:$H,MATCH(T$1,'Fielding Data'!$A$1:$H$1,0),0),"Other")</f>
        <v>0</v>
      </c>
      <c r="U1433" s="14">
        <f>SUMIFS('Fielding Data'!E:E,'Fielding Data'!$A:$A,'Hitting Data'!$A1433)</f>
        <v>1</v>
      </c>
      <c r="V1433" s="14">
        <f>SUMIFS('Fielding Data'!F:F,'Fielding Data'!$A:$A,'Hitting Data'!$A1433)</f>
        <v>3</v>
      </c>
      <c r="W1433" s="14">
        <f>SUMIFS('Fielding Data'!G:G,'Fielding Data'!$A:$A,'Hitting Data'!$A1433)</f>
        <v>0</v>
      </c>
      <c r="X1433" s="14">
        <f>SUMIFS('Fielding Data'!H:H,'Fielding Data'!$A:$A,'Hitting Data'!$A1433)</f>
        <v>0</v>
      </c>
    </row>
    <row r="1434" spans="1:24" x14ac:dyDescent="0.25">
      <c r="A1434" s="14" t="str">
        <f t="shared" si="22"/>
        <v>dickech012011</v>
      </c>
      <c r="B1434" s="19" t="s">
        <v>911</v>
      </c>
      <c r="C1434" s="19">
        <v>2011</v>
      </c>
      <c r="D1434" s="19">
        <v>60</v>
      </c>
      <c r="E1434" s="19">
        <v>50</v>
      </c>
      <c r="F1434" s="19">
        <v>9</v>
      </c>
      <c r="G1434" s="19">
        <v>13</v>
      </c>
      <c r="H1434" s="19">
        <v>2</v>
      </c>
      <c r="I1434" s="19">
        <v>0</v>
      </c>
      <c r="J1434" s="19">
        <v>1</v>
      </c>
      <c r="K1434" s="19">
        <v>7</v>
      </c>
      <c r="L1434" s="19">
        <v>4</v>
      </c>
      <c r="M1434" s="19">
        <v>0</v>
      </c>
      <c r="N1434" s="19">
        <v>2</v>
      </c>
      <c r="O1434" s="19">
        <v>17</v>
      </c>
      <c r="P1434" s="14" t="str">
        <f>IFERROR(VLOOKUP($A1434,'Fielding Data'!$A:$H,MATCH(P$1,'Fielding Data'!$A$1:$H$1,0),0),"Other")</f>
        <v>LF</v>
      </c>
      <c r="Q1434" s="14">
        <f>IFERROR(VLOOKUP($A1434,'Fielding Data'!$A:$H,MATCH(Q$1,'Fielding Data'!$A$1:$H$1,0),0),"Other")</f>
        <v>0</v>
      </c>
      <c r="R1434" s="14">
        <f>IFERROR(VLOOKUP($A1434,'Fielding Data'!$A:$H,MATCH(R$1,'Fielding Data'!$A$1:$H$1,0),0),"Other")</f>
        <v>0</v>
      </c>
      <c r="S1434" s="14">
        <f>IFERROR(VLOOKUP($A1434,'Fielding Data'!$A:$H,MATCH(S$1,'Fielding Data'!$A$1:$H$1,0),0),"Other")</f>
        <v>0</v>
      </c>
      <c r="T1434" s="14">
        <f>IFERROR(VLOOKUP($A1434,'Fielding Data'!$A:$H,MATCH(T$1,'Fielding Data'!$A$1:$H$1,0),0),"Other")</f>
        <v>0</v>
      </c>
      <c r="U1434" s="14">
        <f>SUMIFS('Fielding Data'!E:E,'Fielding Data'!$A:$A,'Hitting Data'!$A1434)</f>
        <v>34</v>
      </c>
      <c r="V1434" s="14">
        <f>SUMIFS('Fielding Data'!F:F,'Fielding Data'!$A:$A,'Hitting Data'!$A1434)</f>
        <v>0</v>
      </c>
      <c r="W1434" s="14">
        <f>SUMIFS('Fielding Data'!G:G,'Fielding Data'!$A:$A,'Hitting Data'!$A1434)</f>
        <v>2</v>
      </c>
      <c r="X1434" s="14">
        <f>SUMIFS('Fielding Data'!H:H,'Fielding Data'!$A:$A,'Hitting Data'!$A1434)</f>
        <v>0</v>
      </c>
    </row>
    <row r="1435" spans="1:24" x14ac:dyDescent="0.25">
      <c r="A1435" s="14" t="str">
        <f t="shared" si="22"/>
        <v>dickera012011</v>
      </c>
      <c r="B1435" s="19" t="s">
        <v>240</v>
      </c>
      <c r="C1435" s="19">
        <v>2011</v>
      </c>
      <c r="D1435" s="19">
        <v>33</v>
      </c>
      <c r="E1435" s="19">
        <v>59</v>
      </c>
      <c r="F1435" s="19">
        <v>0</v>
      </c>
      <c r="G1435" s="19">
        <v>8</v>
      </c>
      <c r="H1435" s="19">
        <v>0</v>
      </c>
      <c r="I1435" s="19">
        <v>0</v>
      </c>
      <c r="J1435" s="19">
        <v>0</v>
      </c>
      <c r="K1435" s="19">
        <v>2</v>
      </c>
      <c r="L1435" s="19">
        <v>0</v>
      </c>
      <c r="M1435" s="19">
        <v>0</v>
      </c>
      <c r="N1435" s="19">
        <v>1</v>
      </c>
      <c r="O1435" s="19">
        <v>11</v>
      </c>
      <c r="P1435" s="14" t="str">
        <f>IFERROR(VLOOKUP($A1435,'Fielding Data'!$A:$H,MATCH(P$1,'Fielding Data'!$A$1:$H$1,0),0),"Other")</f>
        <v>P</v>
      </c>
      <c r="Q1435" s="14">
        <f>IFERROR(VLOOKUP($A1435,'Fielding Data'!$A:$H,MATCH(Q$1,'Fielding Data'!$A$1:$H$1,0),0),"Other")</f>
        <v>7</v>
      </c>
      <c r="R1435" s="14">
        <f>IFERROR(VLOOKUP($A1435,'Fielding Data'!$A:$H,MATCH(R$1,'Fielding Data'!$A$1:$H$1,0),0),"Other")</f>
        <v>58</v>
      </c>
      <c r="S1435" s="14">
        <f>IFERROR(VLOOKUP($A1435,'Fielding Data'!$A:$H,MATCH(S$1,'Fielding Data'!$A$1:$H$1,0),0),"Other")</f>
        <v>2</v>
      </c>
      <c r="T1435" s="14">
        <f>IFERROR(VLOOKUP($A1435,'Fielding Data'!$A:$H,MATCH(T$1,'Fielding Data'!$A$1:$H$1,0),0),"Other")</f>
        <v>5</v>
      </c>
      <c r="U1435" s="14">
        <f>SUMIFS('Fielding Data'!E:E,'Fielding Data'!$A:$A,'Hitting Data'!$A1435)</f>
        <v>7</v>
      </c>
      <c r="V1435" s="14">
        <f>SUMIFS('Fielding Data'!F:F,'Fielding Data'!$A:$A,'Hitting Data'!$A1435)</f>
        <v>58</v>
      </c>
      <c r="W1435" s="14">
        <f>SUMIFS('Fielding Data'!G:G,'Fielding Data'!$A:$A,'Hitting Data'!$A1435)</f>
        <v>2</v>
      </c>
      <c r="X1435" s="14">
        <f>SUMIFS('Fielding Data'!H:H,'Fielding Data'!$A:$A,'Hitting Data'!$A1435)</f>
        <v>5</v>
      </c>
    </row>
    <row r="1436" spans="1:24" x14ac:dyDescent="0.25">
      <c r="A1436" s="14" t="str">
        <f t="shared" si="22"/>
        <v>dicksbr012011</v>
      </c>
      <c r="B1436" s="19" t="s">
        <v>1484</v>
      </c>
      <c r="C1436" s="19">
        <v>2011</v>
      </c>
      <c r="D1436" s="19">
        <v>4</v>
      </c>
      <c r="E1436" s="19">
        <v>3</v>
      </c>
      <c r="F1436" s="19">
        <v>2</v>
      </c>
      <c r="G1436" s="19">
        <v>2</v>
      </c>
      <c r="H1436" s="19">
        <v>0</v>
      </c>
      <c r="I1436" s="19">
        <v>0</v>
      </c>
      <c r="J1436" s="19">
        <v>0</v>
      </c>
      <c r="K1436" s="19">
        <v>0</v>
      </c>
      <c r="L1436" s="19">
        <v>0</v>
      </c>
      <c r="M1436" s="19">
        <v>0</v>
      </c>
      <c r="N1436" s="19">
        <v>0</v>
      </c>
      <c r="O1436" s="19">
        <v>1</v>
      </c>
      <c r="P1436" s="14" t="str">
        <f>IFERROR(VLOOKUP($A1436,'Fielding Data'!$A:$H,MATCH(P$1,'Fielding Data'!$A$1:$H$1,0),0),"Other")</f>
        <v>P</v>
      </c>
      <c r="Q1436" s="14">
        <f>IFERROR(VLOOKUP($A1436,'Fielding Data'!$A:$H,MATCH(Q$1,'Fielding Data'!$A$1:$H$1,0),0),"Other")</f>
        <v>0</v>
      </c>
      <c r="R1436" s="14">
        <f>IFERROR(VLOOKUP($A1436,'Fielding Data'!$A:$H,MATCH(R$1,'Fielding Data'!$A$1:$H$1,0),0),"Other")</f>
        <v>0</v>
      </c>
      <c r="S1436" s="14">
        <f>IFERROR(VLOOKUP($A1436,'Fielding Data'!$A:$H,MATCH(S$1,'Fielding Data'!$A$1:$H$1,0),0),"Other")</f>
        <v>0</v>
      </c>
      <c r="T1436" s="14">
        <f>IFERROR(VLOOKUP($A1436,'Fielding Data'!$A:$H,MATCH(T$1,'Fielding Data'!$A$1:$H$1,0),0),"Other")</f>
        <v>0</v>
      </c>
      <c r="U1436" s="14">
        <f>SUMIFS('Fielding Data'!E:E,'Fielding Data'!$A:$A,'Hitting Data'!$A1436)</f>
        <v>0</v>
      </c>
      <c r="V1436" s="14">
        <f>SUMIFS('Fielding Data'!F:F,'Fielding Data'!$A:$A,'Hitting Data'!$A1436)</f>
        <v>0</v>
      </c>
      <c r="W1436" s="14">
        <f>SUMIFS('Fielding Data'!G:G,'Fielding Data'!$A:$A,'Hitting Data'!$A1436)</f>
        <v>0</v>
      </c>
      <c r="X1436" s="14">
        <f>SUMIFS('Fielding Data'!H:H,'Fielding Data'!$A:$A,'Hitting Data'!$A1436)</f>
        <v>0</v>
      </c>
    </row>
    <row r="1437" spans="1:24" x14ac:dyDescent="0.25">
      <c r="A1437" s="14" t="str">
        <f t="shared" si="22"/>
        <v>difelma012011</v>
      </c>
      <c r="B1437" s="19" t="s">
        <v>912</v>
      </c>
      <c r="C1437" s="19">
        <v>2011</v>
      </c>
      <c r="D1437" s="19">
        <v>3</v>
      </c>
      <c r="E1437" s="19">
        <v>0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4" t="str">
        <f>IFERROR(VLOOKUP($A1437,'Fielding Data'!$A:$H,MATCH(P$1,'Fielding Data'!$A$1:$H$1,0),0),"Other")</f>
        <v>P</v>
      </c>
      <c r="Q1437" s="14">
        <f>IFERROR(VLOOKUP($A1437,'Fielding Data'!$A:$H,MATCH(Q$1,'Fielding Data'!$A$1:$H$1,0),0),"Other")</f>
        <v>0</v>
      </c>
      <c r="R1437" s="14">
        <f>IFERROR(VLOOKUP($A1437,'Fielding Data'!$A:$H,MATCH(R$1,'Fielding Data'!$A$1:$H$1,0),0),"Other")</f>
        <v>1</v>
      </c>
      <c r="S1437" s="14">
        <f>IFERROR(VLOOKUP($A1437,'Fielding Data'!$A:$H,MATCH(S$1,'Fielding Data'!$A$1:$H$1,0),0),"Other")</f>
        <v>0</v>
      </c>
      <c r="T1437" s="14">
        <f>IFERROR(VLOOKUP($A1437,'Fielding Data'!$A:$H,MATCH(T$1,'Fielding Data'!$A$1:$H$1,0),0),"Other")</f>
        <v>0</v>
      </c>
      <c r="U1437" s="14">
        <f>SUMIFS('Fielding Data'!E:E,'Fielding Data'!$A:$A,'Hitting Data'!$A1437)</f>
        <v>0</v>
      </c>
      <c r="V1437" s="14">
        <f>SUMIFS('Fielding Data'!F:F,'Fielding Data'!$A:$A,'Hitting Data'!$A1437)</f>
        <v>1</v>
      </c>
      <c r="W1437" s="14">
        <f>SUMIFS('Fielding Data'!G:G,'Fielding Data'!$A:$A,'Hitting Data'!$A1437)</f>
        <v>0</v>
      </c>
      <c r="X1437" s="14">
        <f>SUMIFS('Fielding Data'!H:H,'Fielding Data'!$A:$A,'Hitting Data'!$A1437)</f>
        <v>0</v>
      </c>
    </row>
    <row r="1438" spans="1:24" x14ac:dyDescent="0.25">
      <c r="A1438" s="14" t="str">
        <f t="shared" si="22"/>
        <v>dillati012011</v>
      </c>
      <c r="B1438" s="19" t="s">
        <v>913</v>
      </c>
      <c r="C1438" s="19">
        <v>2011</v>
      </c>
      <c r="D1438" s="19">
        <v>24</v>
      </c>
      <c r="E1438" s="19">
        <v>0</v>
      </c>
      <c r="F1438" s="19">
        <v>0</v>
      </c>
      <c r="G1438" s="19">
        <v>0</v>
      </c>
      <c r="H1438" s="19">
        <v>0</v>
      </c>
      <c r="I1438" s="19">
        <v>0</v>
      </c>
      <c r="J1438" s="19">
        <v>0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4" t="str">
        <f>IFERROR(VLOOKUP($A1438,'Fielding Data'!$A:$H,MATCH(P$1,'Fielding Data'!$A$1:$H$1,0),0),"Other")</f>
        <v>P</v>
      </c>
      <c r="Q1438" s="14">
        <f>IFERROR(VLOOKUP($A1438,'Fielding Data'!$A:$H,MATCH(Q$1,'Fielding Data'!$A$1:$H$1,0),0),"Other")</f>
        <v>1</v>
      </c>
      <c r="R1438" s="14">
        <f>IFERROR(VLOOKUP($A1438,'Fielding Data'!$A:$H,MATCH(R$1,'Fielding Data'!$A$1:$H$1,0),0),"Other")</f>
        <v>9</v>
      </c>
      <c r="S1438" s="14">
        <f>IFERROR(VLOOKUP($A1438,'Fielding Data'!$A:$H,MATCH(S$1,'Fielding Data'!$A$1:$H$1,0),0),"Other")</f>
        <v>0</v>
      </c>
      <c r="T1438" s="14">
        <f>IFERROR(VLOOKUP($A1438,'Fielding Data'!$A:$H,MATCH(T$1,'Fielding Data'!$A$1:$H$1,0),0),"Other")</f>
        <v>0</v>
      </c>
      <c r="U1438" s="14">
        <f>SUMIFS('Fielding Data'!E:E,'Fielding Data'!$A:$A,'Hitting Data'!$A1438)</f>
        <v>1</v>
      </c>
      <c r="V1438" s="14">
        <f>SUMIFS('Fielding Data'!F:F,'Fielding Data'!$A:$A,'Hitting Data'!$A1438)</f>
        <v>9</v>
      </c>
      <c r="W1438" s="14">
        <f>SUMIFS('Fielding Data'!G:G,'Fielding Data'!$A:$A,'Hitting Data'!$A1438)</f>
        <v>0</v>
      </c>
      <c r="X1438" s="14">
        <f>SUMIFS('Fielding Data'!H:H,'Fielding Data'!$A:$A,'Hitting Data'!$A1438)</f>
        <v>0</v>
      </c>
    </row>
    <row r="1439" spans="1:24" x14ac:dyDescent="0.25">
      <c r="A1439" s="14" t="str">
        <f t="shared" si="22"/>
        <v>dinkebr012011</v>
      </c>
      <c r="B1439" s="19" t="s">
        <v>1485</v>
      </c>
      <c r="C1439" s="19">
        <v>2011</v>
      </c>
      <c r="D1439" s="19">
        <v>23</v>
      </c>
      <c r="E1439" s="19">
        <v>73</v>
      </c>
      <c r="F1439" s="19">
        <v>5</v>
      </c>
      <c r="G1439" s="19">
        <v>22</v>
      </c>
      <c r="H1439" s="19">
        <v>1</v>
      </c>
      <c r="I1439" s="19">
        <v>0</v>
      </c>
      <c r="J1439" s="19">
        <v>0</v>
      </c>
      <c r="K1439" s="19">
        <v>4</v>
      </c>
      <c r="L1439" s="19">
        <v>2</v>
      </c>
      <c r="M1439" s="19">
        <v>0</v>
      </c>
      <c r="N1439" s="19">
        <v>4</v>
      </c>
      <c r="O1439" s="19">
        <v>14</v>
      </c>
      <c r="P1439" s="14" t="str">
        <f>IFERROR(VLOOKUP($A1439,'Fielding Data'!$A:$H,MATCH(P$1,'Fielding Data'!$A$1:$H$1,0),0),"Other")</f>
        <v>2B</v>
      </c>
      <c r="Q1439" s="14">
        <f>IFERROR(VLOOKUP($A1439,'Fielding Data'!$A:$H,MATCH(Q$1,'Fielding Data'!$A$1:$H$1,0),0),"Other")</f>
        <v>24</v>
      </c>
      <c r="R1439" s="14">
        <f>IFERROR(VLOOKUP($A1439,'Fielding Data'!$A:$H,MATCH(R$1,'Fielding Data'!$A$1:$H$1,0),0),"Other")</f>
        <v>32</v>
      </c>
      <c r="S1439" s="14">
        <f>IFERROR(VLOOKUP($A1439,'Fielding Data'!$A:$H,MATCH(S$1,'Fielding Data'!$A$1:$H$1,0),0),"Other")</f>
        <v>0</v>
      </c>
      <c r="T1439" s="14">
        <f>IFERROR(VLOOKUP($A1439,'Fielding Data'!$A:$H,MATCH(T$1,'Fielding Data'!$A$1:$H$1,0),0),"Other")</f>
        <v>8</v>
      </c>
      <c r="U1439" s="14">
        <f>SUMIFS('Fielding Data'!E:E,'Fielding Data'!$A:$A,'Hitting Data'!$A1439)</f>
        <v>44</v>
      </c>
      <c r="V1439" s="14">
        <f>SUMIFS('Fielding Data'!F:F,'Fielding Data'!$A:$A,'Hitting Data'!$A1439)</f>
        <v>32</v>
      </c>
      <c r="W1439" s="14">
        <f>SUMIFS('Fielding Data'!G:G,'Fielding Data'!$A:$A,'Hitting Data'!$A1439)</f>
        <v>0</v>
      </c>
      <c r="X1439" s="14">
        <f>SUMIFS('Fielding Data'!H:H,'Fielding Data'!$A:$A,'Hitting Data'!$A1439)</f>
        <v>8</v>
      </c>
    </row>
    <row r="1440" spans="1:24" x14ac:dyDescent="0.25">
      <c r="A1440" s="14" t="str">
        <f t="shared" si="22"/>
        <v>dirksan012011</v>
      </c>
      <c r="B1440" s="19" t="s">
        <v>1486</v>
      </c>
      <c r="C1440" s="19">
        <v>2011</v>
      </c>
      <c r="D1440" s="19">
        <v>78</v>
      </c>
      <c r="E1440" s="19">
        <v>219</v>
      </c>
      <c r="F1440" s="19">
        <v>34</v>
      </c>
      <c r="G1440" s="19">
        <v>55</v>
      </c>
      <c r="H1440" s="19">
        <v>13</v>
      </c>
      <c r="I1440" s="19">
        <v>0</v>
      </c>
      <c r="J1440" s="19">
        <v>7</v>
      </c>
      <c r="K1440" s="19">
        <v>28</v>
      </c>
      <c r="L1440" s="19">
        <v>5</v>
      </c>
      <c r="M1440" s="19">
        <v>2</v>
      </c>
      <c r="N1440" s="19">
        <v>11</v>
      </c>
      <c r="O1440" s="19">
        <v>36</v>
      </c>
      <c r="P1440" s="14" t="str">
        <f>IFERROR(VLOOKUP($A1440,'Fielding Data'!$A:$H,MATCH(P$1,'Fielding Data'!$A$1:$H$1,0),0),"Other")</f>
        <v>CF</v>
      </c>
      <c r="Q1440" s="14">
        <f>IFERROR(VLOOKUP($A1440,'Fielding Data'!$A:$H,MATCH(Q$1,'Fielding Data'!$A$1:$H$1,0),0),"Other")</f>
        <v>0</v>
      </c>
      <c r="R1440" s="14">
        <f>IFERROR(VLOOKUP($A1440,'Fielding Data'!$A:$H,MATCH(R$1,'Fielding Data'!$A$1:$H$1,0),0),"Other")</f>
        <v>0</v>
      </c>
      <c r="S1440" s="14">
        <f>IFERROR(VLOOKUP($A1440,'Fielding Data'!$A:$H,MATCH(S$1,'Fielding Data'!$A$1:$H$1,0),0),"Other")</f>
        <v>0</v>
      </c>
      <c r="T1440" s="14">
        <f>IFERROR(VLOOKUP($A1440,'Fielding Data'!$A:$H,MATCH(T$1,'Fielding Data'!$A$1:$H$1,0),0),"Other")</f>
        <v>0</v>
      </c>
      <c r="U1440" s="14">
        <f>SUMIFS('Fielding Data'!E:E,'Fielding Data'!$A:$A,'Hitting Data'!$A1440)</f>
        <v>127</v>
      </c>
      <c r="V1440" s="14">
        <f>SUMIFS('Fielding Data'!F:F,'Fielding Data'!$A:$A,'Hitting Data'!$A1440)</f>
        <v>4</v>
      </c>
      <c r="W1440" s="14">
        <f>SUMIFS('Fielding Data'!G:G,'Fielding Data'!$A:$A,'Hitting Data'!$A1440)</f>
        <v>2</v>
      </c>
      <c r="X1440" s="14">
        <f>SUMIFS('Fielding Data'!H:H,'Fielding Data'!$A:$A,'Hitting Data'!$A1440)</f>
        <v>0</v>
      </c>
    </row>
    <row r="1441" spans="1:24" x14ac:dyDescent="0.25">
      <c r="A1441" s="14" t="str">
        <f t="shared" si="22"/>
        <v>dobbsgr012011</v>
      </c>
      <c r="B1441" s="19" t="s">
        <v>439</v>
      </c>
      <c r="C1441" s="19">
        <v>2011</v>
      </c>
      <c r="D1441" s="19">
        <v>134</v>
      </c>
      <c r="E1441" s="19">
        <v>411</v>
      </c>
      <c r="F1441" s="19">
        <v>38</v>
      </c>
      <c r="G1441" s="19">
        <v>113</v>
      </c>
      <c r="H1441" s="19">
        <v>23</v>
      </c>
      <c r="I1441" s="19">
        <v>0</v>
      </c>
      <c r="J1441" s="19">
        <v>8</v>
      </c>
      <c r="K1441" s="19">
        <v>49</v>
      </c>
      <c r="L1441" s="19">
        <v>0</v>
      </c>
      <c r="M1441" s="19">
        <v>0</v>
      </c>
      <c r="N1441" s="19">
        <v>22</v>
      </c>
      <c r="O1441" s="19">
        <v>83</v>
      </c>
      <c r="P1441" s="14" t="str">
        <f>IFERROR(VLOOKUP($A1441,'Fielding Data'!$A:$H,MATCH(P$1,'Fielding Data'!$A$1:$H$1,0),0),"Other")</f>
        <v>1B</v>
      </c>
      <c r="Q1441" s="14">
        <f>IFERROR(VLOOKUP($A1441,'Fielding Data'!$A:$H,MATCH(Q$1,'Fielding Data'!$A$1:$H$1,0),0),"Other")</f>
        <v>21</v>
      </c>
      <c r="R1441" s="14">
        <f>IFERROR(VLOOKUP($A1441,'Fielding Data'!$A:$H,MATCH(R$1,'Fielding Data'!$A$1:$H$1,0),0),"Other")</f>
        <v>3</v>
      </c>
      <c r="S1441" s="14">
        <f>IFERROR(VLOOKUP($A1441,'Fielding Data'!$A:$H,MATCH(S$1,'Fielding Data'!$A$1:$H$1,0),0),"Other")</f>
        <v>0</v>
      </c>
      <c r="T1441" s="14">
        <f>IFERROR(VLOOKUP($A1441,'Fielding Data'!$A:$H,MATCH(T$1,'Fielding Data'!$A$1:$H$1,0),0),"Other")</f>
        <v>2</v>
      </c>
      <c r="U1441" s="14">
        <f>SUMIFS('Fielding Data'!E:E,'Fielding Data'!$A:$A,'Hitting Data'!$A1441)</f>
        <v>82</v>
      </c>
      <c r="V1441" s="14">
        <f>SUMIFS('Fielding Data'!F:F,'Fielding Data'!$A:$A,'Hitting Data'!$A1441)</f>
        <v>135</v>
      </c>
      <c r="W1441" s="14">
        <f>SUMIFS('Fielding Data'!G:G,'Fielding Data'!$A:$A,'Hitting Data'!$A1441)</f>
        <v>11</v>
      </c>
      <c r="X1441" s="14">
        <f>SUMIFS('Fielding Data'!H:H,'Fielding Data'!$A:$A,'Hitting Data'!$A1441)</f>
        <v>10</v>
      </c>
    </row>
    <row r="1442" spans="1:24" x14ac:dyDescent="0.25">
      <c r="A1442" s="14" t="str">
        <f t="shared" si="22"/>
        <v>dolisra012011</v>
      </c>
      <c r="B1442" s="19" t="s">
        <v>1487</v>
      </c>
      <c r="C1442" s="19">
        <v>2011</v>
      </c>
      <c r="D1442" s="19">
        <v>1</v>
      </c>
      <c r="E1442" s="19">
        <v>0</v>
      </c>
      <c r="F1442" s="19">
        <v>0</v>
      </c>
      <c r="G1442" s="19">
        <v>0</v>
      </c>
      <c r="H1442" s="19">
        <v>0</v>
      </c>
      <c r="I1442" s="19">
        <v>0</v>
      </c>
      <c r="J1442" s="19">
        <v>0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4" t="str">
        <f>IFERROR(VLOOKUP($A1442,'Fielding Data'!$A:$H,MATCH(P$1,'Fielding Data'!$A$1:$H$1,0),0),"Other")</f>
        <v>P</v>
      </c>
      <c r="Q1442" s="14">
        <f>IFERROR(VLOOKUP($A1442,'Fielding Data'!$A:$H,MATCH(Q$1,'Fielding Data'!$A$1:$H$1,0),0),"Other")</f>
        <v>1</v>
      </c>
      <c r="R1442" s="14">
        <f>IFERROR(VLOOKUP($A1442,'Fielding Data'!$A:$H,MATCH(R$1,'Fielding Data'!$A$1:$H$1,0),0),"Other")</f>
        <v>0</v>
      </c>
      <c r="S1442" s="14">
        <f>IFERROR(VLOOKUP($A1442,'Fielding Data'!$A:$H,MATCH(S$1,'Fielding Data'!$A$1:$H$1,0),0),"Other")</f>
        <v>0</v>
      </c>
      <c r="T1442" s="14">
        <f>IFERROR(VLOOKUP($A1442,'Fielding Data'!$A:$H,MATCH(T$1,'Fielding Data'!$A$1:$H$1,0),0),"Other")</f>
        <v>0</v>
      </c>
      <c r="U1442" s="14">
        <f>SUMIFS('Fielding Data'!E:E,'Fielding Data'!$A:$A,'Hitting Data'!$A1442)</f>
        <v>1</v>
      </c>
      <c r="V1442" s="14">
        <f>SUMIFS('Fielding Data'!F:F,'Fielding Data'!$A:$A,'Hitting Data'!$A1442)</f>
        <v>0</v>
      </c>
      <c r="W1442" s="14">
        <f>SUMIFS('Fielding Data'!G:G,'Fielding Data'!$A:$A,'Hitting Data'!$A1442)</f>
        <v>0</v>
      </c>
      <c r="X1442" s="14">
        <f>SUMIFS('Fielding Data'!H:H,'Fielding Data'!$A:$A,'Hitting Data'!$A1442)</f>
        <v>0</v>
      </c>
    </row>
    <row r="1443" spans="1:24" x14ac:dyDescent="0.25">
      <c r="A1443" s="14" t="str">
        <f t="shared" si="22"/>
        <v>dominma012011</v>
      </c>
      <c r="B1443" s="19" t="s">
        <v>1488</v>
      </c>
      <c r="C1443" s="19">
        <v>2011</v>
      </c>
      <c r="D1443" s="19">
        <v>17</v>
      </c>
      <c r="E1443" s="19">
        <v>45</v>
      </c>
      <c r="F1443" s="19">
        <v>2</v>
      </c>
      <c r="G1443" s="19">
        <v>11</v>
      </c>
      <c r="H1443" s="19">
        <v>4</v>
      </c>
      <c r="I1443" s="19">
        <v>0</v>
      </c>
      <c r="J1443" s="19">
        <v>0</v>
      </c>
      <c r="K1443" s="19">
        <v>2</v>
      </c>
      <c r="L1443" s="19">
        <v>0</v>
      </c>
      <c r="M1443" s="19">
        <v>0</v>
      </c>
      <c r="N1443" s="19">
        <v>2</v>
      </c>
      <c r="O1443" s="19">
        <v>8</v>
      </c>
      <c r="P1443" s="14" t="str">
        <f>IFERROR(VLOOKUP($A1443,'Fielding Data'!$A:$H,MATCH(P$1,'Fielding Data'!$A$1:$H$1,0),0),"Other")</f>
        <v>3B</v>
      </c>
      <c r="Q1443" s="14">
        <f>IFERROR(VLOOKUP($A1443,'Fielding Data'!$A:$H,MATCH(Q$1,'Fielding Data'!$A$1:$H$1,0),0),"Other")</f>
        <v>6</v>
      </c>
      <c r="R1443" s="14">
        <f>IFERROR(VLOOKUP($A1443,'Fielding Data'!$A:$H,MATCH(R$1,'Fielding Data'!$A$1:$H$1,0),0),"Other")</f>
        <v>21</v>
      </c>
      <c r="S1443" s="14">
        <f>IFERROR(VLOOKUP($A1443,'Fielding Data'!$A:$H,MATCH(S$1,'Fielding Data'!$A$1:$H$1,0),0),"Other")</f>
        <v>2</v>
      </c>
      <c r="T1443" s="14">
        <f>IFERROR(VLOOKUP($A1443,'Fielding Data'!$A:$H,MATCH(T$1,'Fielding Data'!$A$1:$H$1,0),0),"Other")</f>
        <v>1</v>
      </c>
      <c r="U1443" s="14">
        <f>SUMIFS('Fielding Data'!E:E,'Fielding Data'!$A:$A,'Hitting Data'!$A1443)</f>
        <v>6</v>
      </c>
      <c r="V1443" s="14">
        <f>SUMIFS('Fielding Data'!F:F,'Fielding Data'!$A:$A,'Hitting Data'!$A1443)</f>
        <v>21</v>
      </c>
      <c r="W1443" s="14">
        <f>SUMIFS('Fielding Data'!G:G,'Fielding Data'!$A:$A,'Hitting Data'!$A1443)</f>
        <v>2</v>
      </c>
      <c r="X1443" s="14">
        <f>SUMIFS('Fielding Data'!H:H,'Fielding Data'!$A:$A,'Hitting Data'!$A1443)</f>
        <v>1</v>
      </c>
    </row>
    <row r="1444" spans="1:24" x14ac:dyDescent="0.25">
      <c r="A1444" s="14" t="str">
        <f t="shared" si="22"/>
        <v>donalja012011</v>
      </c>
      <c r="B1444" s="19" t="s">
        <v>1267</v>
      </c>
      <c r="C1444" s="19">
        <v>2011</v>
      </c>
      <c r="D1444" s="19">
        <v>39</v>
      </c>
      <c r="E1444" s="19">
        <v>132</v>
      </c>
      <c r="F1444" s="19">
        <v>13</v>
      </c>
      <c r="G1444" s="19">
        <v>42</v>
      </c>
      <c r="H1444" s="19">
        <v>6</v>
      </c>
      <c r="I1444" s="19">
        <v>1</v>
      </c>
      <c r="J1444" s="19">
        <v>1</v>
      </c>
      <c r="K1444" s="19">
        <v>8</v>
      </c>
      <c r="L1444" s="19">
        <v>3</v>
      </c>
      <c r="M1444" s="19">
        <v>2</v>
      </c>
      <c r="N1444" s="19">
        <v>7</v>
      </c>
      <c r="O1444" s="19">
        <v>35</v>
      </c>
      <c r="P1444" s="14" t="str">
        <f>IFERROR(VLOOKUP($A1444,'Fielding Data'!$A:$H,MATCH(P$1,'Fielding Data'!$A$1:$H$1,0),0),"Other")</f>
        <v>2B</v>
      </c>
      <c r="Q1444" s="14">
        <f>IFERROR(VLOOKUP($A1444,'Fielding Data'!$A:$H,MATCH(Q$1,'Fielding Data'!$A$1:$H$1,0),0),"Other")</f>
        <v>35</v>
      </c>
      <c r="R1444" s="14">
        <f>IFERROR(VLOOKUP($A1444,'Fielding Data'!$A:$H,MATCH(R$1,'Fielding Data'!$A$1:$H$1,0),0),"Other")</f>
        <v>51</v>
      </c>
      <c r="S1444" s="14">
        <f>IFERROR(VLOOKUP($A1444,'Fielding Data'!$A:$H,MATCH(S$1,'Fielding Data'!$A$1:$H$1,0),0),"Other")</f>
        <v>1</v>
      </c>
      <c r="T1444" s="14">
        <f>IFERROR(VLOOKUP($A1444,'Fielding Data'!$A:$H,MATCH(T$1,'Fielding Data'!$A$1:$H$1,0),0),"Other")</f>
        <v>10</v>
      </c>
      <c r="U1444" s="14">
        <f>SUMIFS('Fielding Data'!E:E,'Fielding Data'!$A:$A,'Hitting Data'!$A1444)</f>
        <v>53</v>
      </c>
      <c r="V1444" s="14">
        <f>SUMIFS('Fielding Data'!F:F,'Fielding Data'!$A:$A,'Hitting Data'!$A1444)</f>
        <v>88</v>
      </c>
      <c r="W1444" s="14">
        <f>SUMIFS('Fielding Data'!G:G,'Fielding Data'!$A:$A,'Hitting Data'!$A1444)</f>
        <v>4</v>
      </c>
      <c r="X1444" s="14">
        <f>SUMIFS('Fielding Data'!H:H,'Fielding Data'!$A:$A,'Hitting Data'!$A1444)</f>
        <v>16</v>
      </c>
    </row>
    <row r="1445" spans="1:24" x14ac:dyDescent="0.25">
      <c r="A1445" s="14" t="str">
        <f t="shared" si="22"/>
        <v>doubrfe012011</v>
      </c>
      <c r="B1445" s="19" t="s">
        <v>1269</v>
      </c>
      <c r="C1445" s="19">
        <v>2011</v>
      </c>
      <c r="D1445" s="19">
        <v>11</v>
      </c>
      <c r="E1445" s="19">
        <v>0</v>
      </c>
      <c r="F1445" s="19">
        <v>0</v>
      </c>
      <c r="G1445" s="19">
        <v>0</v>
      </c>
      <c r="H1445" s="19">
        <v>0</v>
      </c>
      <c r="I1445" s="19">
        <v>0</v>
      </c>
      <c r="J1445" s="19">
        <v>0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4" t="str">
        <f>IFERROR(VLOOKUP($A1445,'Fielding Data'!$A:$H,MATCH(P$1,'Fielding Data'!$A$1:$H$1,0),0),"Other")</f>
        <v>P</v>
      </c>
      <c r="Q1445" s="14">
        <f>IFERROR(VLOOKUP($A1445,'Fielding Data'!$A:$H,MATCH(Q$1,'Fielding Data'!$A$1:$H$1,0),0),"Other")</f>
        <v>0</v>
      </c>
      <c r="R1445" s="14">
        <f>IFERROR(VLOOKUP($A1445,'Fielding Data'!$A:$H,MATCH(R$1,'Fielding Data'!$A$1:$H$1,0),0),"Other")</f>
        <v>2</v>
      </c>
      <c r="S1445" s="14">
        <f>IFERROR(VLOOKUP($A1445,'Fielding Data'!$A:$H,MATCH(S$1,'Fielding Data'!$A$1:$H$1,0),0),"Other")</f>
        <v>0</v>
      </c>
      <c r="T1445" s="14">
        <f>IFERROR(VLOOKUP($A1445,'Fielding Data'!$A:$H,MATCH(T$1,'Fielding Data'!$A$1:$H$1,0),0),"Other")</f>
        <v>0</v>
      </c>
      <c r="U1445" s="14">
        <f>SUMIFS('Fielding Data'!E:E,'Fielding Data'!$A:$A,'Hitting Data'!$A1445)</f>
        <v>0</v>
      </c>
      <c r="V1445" s="14">
        <f>SUMIFS('Fielding Data'!F:F,'Fielding Data'!$A:$A,'Hitting Data'!$A1445)</f>
        <v>2</v>
      </c>
      <c r="W1445" s="14">
        <f>SUMIFS('Fielding Data'!G:G,'Fielding Data'!$A:$A,'Hitting Data'!$A1445)</f>
        <v>0</v>
      </c>
      <c r="X1445" s="14">
        <f>SUMIFS('Fielding Data'!H:H,'Fielding Data'!$A:$A,'Hitting Data'!$A1445)</f>
        <v>0</v>
      </c>
    </row>
    <row r="1446" spans="1:24" x14ac:dyDescent="0.25">
      <c r="A1446" s="14" t="str">
        <f t="shared" si="22"/>
        <v>doumiry012011</v>
      </c>
      <c r="B1446" s="19" t="s">
        <v>535</v>
      </c>
      <c r="C1446" s="19">
        <v>2011</v>
      </c>
      <c r="D1446" s="19">
        <v>77</v>
      </c>
      <c r="E1446" s="19">
        <v>218</v>
      </c>
      <c r="F1446" s="19">
        <v>17</v>
      </c>
      <c r="G1446" s="19">
        <v>66</v>
      </c>
      <c r="H1446" s="19">
        <v>12</v>
      </c>
      <c r="I1446" s="19">
        <v>1</v>
      </c>
      <c r="J1446" s="19">
        <v>8</v>
      </c>
      <c r="K1446" s="19">
        <v>30</v>
      </c>
      <c r="L1446" s="19">
        <v>0</v>
      </c>
      <c r="M1446" s="19">
        <v>1</v>
      </c>
      <c r="N1446" s="19">
        <v>16</v>
      </c>
      <c r="O1446" s="19">
        <v>35</v>
      </c>
      <c r="P1446" s="14" t="str">
        <f>IFERROR(VLOOKUP($A1446,'Fielding Data'!$A:$H,MATCH(P$1,'Fielding Data'!$A$1:$H$1,0),0),"Other")</f>
        <v>C</v>
      </c>
      <c r="Q1446" s="14">
        <f>IFERROR(VLOOKUP($A1446,'Fielding Data'!$A:$H,MATCH(Q$1,'Fielding Data'!$A$1:$H$1,0),0),"Other")</f>
        <v>321</v>
      </c>
      <c r="R1446" s="14">
        <f>IFERROR(VLOOKUP($A1446,'Fielding Data'!$A:$H,MATCH(R$1,'Fielding Data'!$A$1:$H$1,0),0),"Other")</f>
        <v>26</v>
      </c>
      <c r="S1446" s="14">
        <f>IFERROR(VLOOKUP($A1446,'Fielding Data'!$A:$H,MATCH(S$1,'Fielding Data'!$A$1:$H$1,0),0),"Other")</f>
        <v>6</v>
      </c>
      <c r="T1446" s="14">
        <f>IFERROR(VLOOKUP($A1446,'Fielding Data'!$A:$H,MATCH(T$1,'Fielding Data'!$A$1:$H$1,0),0),"Other")</f>
        <v>1</v>
      </c>
      <c r="U1446" s="14">
        <f>SUMIFS('Fielding Data'!E:E,'Fielding Data'!$A:$A,'Hitting Data'!$A1446)</f>
        <v>321</v>
      </c>
      <c r="V1446" s="14">
        <f>SUMIFS('Fielding Data'!F:F,'Fielding Data'!$A:$A,'Hitting Data'!$A1446)</f>
        <v>26</v>
      </c>
      <c r="W1446" s="14">
        <f>SUMIFS('Fielding Data'!G:G,'Fielding Data'!$A:$A,'Hitting Data'!$A1446)</f>
        <v>6</v>
      </c>
      <c r="X1446" s="14">
        <f>SUMIFS('Fielding Data'!H:H,'Fielding Data'!$A:$A,'Hitting Data'!$A1446)</f>
        <v>1</v>
      </c>
    </row>
    <row r="1447" spans="1:24" x14ac:dyDescent="0.25">
      <c r="A1447" s="14" t="str">
        <f t="shared" si="22"/>
        <v>downsma012011</v>
      </c>
      <c r="B1447" s="19" t="s">
        <v>1075</v>
      </c>
      <c r="C1447" s="19">
        <v>2011</v>
      </c>
      <c r="D1447" s="19">
        <v>106</v>
      </c>
      <c r="E1447" s="19">
        <v>199</v>
      </c>
      <c r="F1447" s="19">
        <v>29</v>
      </c>
      <c r="G1447" s="19">
        <v>55</v>
      </c>
      <c r="H1447" s="19">
        <v>18</v>
      </c>
      <c r="I1447" s="19">
        <v>0</v>
      </c>
      <c r="J1447" s="19">
        <v>10</v>
      </c>
      <c r="K1447" s="19">
        <v>41</v>
      </c>
      <c r="L1447" s="19">
        <v>0</v>
      </c>
      <c r="M1447" s="19">
        <v>0</v>
      </c>
      <c r="N1447" s="19">
        <v>17</v>
      </c>
      <c r="O1447" s="19">
        <v>47</v>
      </c>
      <c r="P1447" s="14" t="str">
        <f>IFERROR(VLOOKUP($A1447,'Fielding Data'!$A:$H,MATCH(P$1,'Fielding Data'!$A$1:$H$1,0),0),"Other")</f>
        <v>1B</v>
      </c>
      <c r="Q1447" s="14">
        <f>IFERROR(VLOOKUP($A1447,'Fielding Data'!$A:$H,MATCH(Q$1,'Fielding Data'!$A$1:$H$1,0),0),"Other")</f>
        <v>37</v>
      </c>
      <c r="R1447" s="14">
        <f>IFERROR(VLOOKUP($A1447,'Fielding Data'!$A:$H,MATCH(R$1,'Fielding Data'!$A$1:$H$1,0),0),"Other")</f>
        <v>4</v>
      </c>
      <c r="S1447" s="14">
        <f>IFERROR(VLOOKUP($A1447,'Fielding Data'!$A:$H,MATCH(S$1,'Fielding Data'!$A$1:$H$1,0),0),"Other")</f>
        <v>0</v>
      </c>
      <c r="T1447" s="14">
        <f>IFERROR(VLOOKUP($A1447,'Fielding Data'!$A:$H,MATCH(T$1,'Fielding Data'!$A$1:$H$1,0),0),"Other")</f>
        <v>4</v>
      </c>
      <c r="U1447" s="14">
        <f>SUMIFS('Fielding Data'!E:E,'Fielding Data'!$A:$A,'Hitting Data'!$A1447)</f>
        <v>85</v>
      </c>
      <c r="V1447" s="14">
        <f>SUMIFS('Fielding Data'!F:F,'Fielding Data'!$A:$A,'Hitting Data'!$A1447)</f>
        <v>70</v>
      </c>
      <c r="W1447" s="14">
        <f>SUMIFS('Fielding Data'!G:G,'Fielding Data'!$A:$A,'Hitting Data'!$A1447)</f>
        <v>6</v>
      </c>
      <c r="X1447" s="14">
        <f>SUMIFS('Fielding Data'!H:H,'Fielding Data'!$A:$A,'Hitting Data'!$A1447)</f>
        <v>17</v>
      </c>
    </row>
    <row r="1448" spans="1:24" x14ac:dyDescent="0.25">
      <c r="A1448" s="14" t="str">
        <f t="shared" si="22"/>
        <v>downssc012011</v>
      </c>
      <c r="B1448" s="19" t="s">
        <v>91</v>
      </c>
      <c r="C1448" s="19">
        <v>2011</v>
      </c>
      <c r="D1448" s="19">
        <v>60</v>
      </c>
      <c r="E1448" s="19">
        <v>0</v>
      </c>
      <c r="F1448" s="19">
        <v>0</v>
      </c>
      <c r="G1448" s="19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14" t="str">
        <f>IFERROR(VLOOKUP($A1448,'Fielding Data'!$A:$H,MATCH(P$1,'Fielding Data'!$A$1:$H$1,0),0),"Other")</f>
        <v>P</v>
      </c>
      <c r="Q1448" s="14">
        <f>IFERROR(VLOOKUP($A1448,'Fielding Data'!$A:$H,MATCH(Q$1,'Fielding Data'!$A$1:$H$1,0),0),"Other")</f>
        <v>6</v>
      </c>
      <c r="R1448" s="14">
        <f>IFERROR(VLOOKUP($A1448,'Fielding Data'!$A:$H,MATCH(R$1,'Fielding Data'!$A$1:$H$1,0),0),"Other")</f>
        <v>13</v>
      </c>
      <c r="S1448" s="14">
        <f>IFERROR(VLOOKUP($A1448,'Fielding Data'!$A:$H,MATCH(S$1,'Fielding Data'!$A$1:$H$1,0),0),"Other")</f>
        <v>0</v>
      </c>
      <c r="T1448" s="14">
        <f>IFERROR(VLOOKUP($A1448,'Fielding Data'!$A:$H,MATCH(T$1,'Fielding Data'!$A$1:$H$1,0),0),"Other")</f>
        <v>0</v>
      </c>
      <c r="U1448" s="14">
        <f>SUMIFS('Fielding Data'!E:E,'Fielding Data'!$A:$A,'Hitting Data'!$A1448)</f>
        <v>6</v>
      </c>
      <c r="V1448" s="14">
        <f>SUMIFS('Fielding Data'!F:F,'Fielding Data'!$A:$A,'Hitting Data'!$A1448)</f>
        <v>13</v>
      </c>
      <c r="W1448" s="14">
        <f>SUMIFS('Fielding Data'!G:G,'Fielding Data'!$A:$A,'Hitting Data'!$A1448)</f>
        <v>0</v>
      </c>
      <c r="X1448" s="14">
        <f>SUMIFS('Fielding Data'!H:H,'Fielding Data'!$A:$A,'Hitting Data'!$A1448)</f>
        <v>0</v>
      </c>
    </row>
    <row r="1449" spans="1:24" x14ac:dyDescent="0.25">
      <c r="A1449" s="14" t="str">
        <f t="shared" si="22"/>
        <v>drabeky012011</v>
      </c>
      <c r="B1449" s="19" t="s">
        <v>1270</v>
      </c>
      <c r="C1449" s="19">
        <v>2011</v>
      </c>
      <c r="D1449" s="19">
        <v>18</v>
      </c>
      <c r="E1449" s="19">
        <v>0</v>
      </c>
      <c r="F1449" s="19">
        <v>0</v>
      </c>
      <c r="G1449" s="19">
        <v>0</v>
      </c>
      <c r="H1449" s="19">
        <v>0</v>
      </c>
      <c r="I1449" s="19">
        <v>0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4" t="str">
        <f>IFERROR(VLOOKUP($A1449,'Fielding Data'!$A:$H,MATCH(P$1,'Fielding Data'!$A$1:$H$1,0),0),"Other")</f>
        <v>P</v>
      </c>
      <c r="Q1449" s="14">
        <f>IFERROR(VLOOKUP($A1449,'Fielding Data'!$A:$H,MATCH(Q$1,'Fielding Data'!$A$1:$H$1,0),0),"Other")</f>
        <v>6</v>
      </c>
      <c r="R1449" s="14">
        <f>IFERROR(VLOOKUP($A1449,'Fielding Data'!$A:$H,MATCH(R$1,'Fielding Data'!$A$1:$H$1,0),0),"Other")</f>
        <v>17</v>
      </c>
      <c r="S1449" s="14">
        <f>IFERROR(VLOOKUP($A1449,'Fielding Data'!$A:$H,MATCH(S$1,'Fielding Data'!$A$1:$H$1,0),0),"Other")</f>
        <v>0</v>
      </c>
      <c r="T1449" s="14">
        <f>IFERROR(VLOOKUP($A1449,'Fielding Data'!$A:$H,MATCH(T$1,'Fielding Data'!$A$1:$H$1,0),0),"Other")</f>
        <v>1</v>
      </c>
      <c r="U1449" s="14">
        <f>SUMIFS('Fielding Data'!E:E,'Fielding Data'!$A:$A,'Hitting Data'!$A1449)</f>
        <v>6</v>
      </c>
      <c r="V1449" s="14">
        <f>SUMIFS('Fielding Data'!F:F,'Fielding Data'!$A:$A,'Hitting Data'!$A1449)</f>
        <v>17</v>
      </c>
      <c r="W1449" s="14">
        <f>SUMIFS('Fielding Data'!G:G,'Fielding Data'!$A:$A,'Hitting Data'!$A1449)</f>
        <v>0</v>
      </c>
      <c r="X1449" s="14">
        <f>SUMIFS('Fielding Data'!H:H,'Fielding Data'!$A:$A,'Hitting Data'!$A1449)</f>
        <v>1</v>
      </c>
    </row>
    <row r="1450" spans="1:24" x14ac:dyDescent="0.25">
      <c r="A1450" s="14" t="str">
        <f t="shared" si="22"/>
        <v>drewjd012011</v>
      </c>
      <c r="B1450" s="19" t="s">
        <v>92</v>
      </c>
      <c r="C1450" s="19">
        <v>2011</v>
      </c>
      <c r="D1450" s="19">
        <v>81</v>
      </c>
      <c r="E1450" s="19">
        <v>248</v>
      </c>
      <c r="F1450" s="19">
        <v>23</v>
      </c>
      <c r="G1450" s="19">
        <v>55</v>
      </c>
      <c r="H1450" s="19">
        <v>6</v>
      </c>
      <c r="I1450" s="19">
        <v>1</v>
      </c>
      <c r="J1450" s="19">
        <v>4</v>
      </c>
      <c r="K1450" s="19">
        <v>22</v>
      </c>
      <c r="L1450" s="19">
        <v>0</v>
      </c>
      <c r="M1450" s="19">
        <v>1</v>
      </c>
      <c r="N1450" s="19">
        <v>33</v>
      </c>
      <c r="O1450" s="19">
        <v>58</v>
      </c>
      <c r="P1450" s="14" t="str">
        <f>IFERROR(VLOOKUP($A1450,'Fielding Data'!$A:$H,MATCH(P$1,'Fielding Data'!$A$1:$H$1,0),0),"Other")</f>
        <v>OF</v>
      </c>
      <c r="Q1450" s="14">
        <f>IFERROR(VLOOKUP($A1450,'Fielding Data'!$A:$H,MATCH(Q$1,'Fielding Data'!$A$1:$H$1,0),0),"Other")</f>
        <v>146</v>
      </c>
      <c r="R1450" s="14">
        <f>IFERROR(VLOOKUP($A1450,'Fielding Data'!$A:$H,MATCH(R$1,'Fielding Data'!$A$1:$H$1,0),0),"Other")</f>
        <v>3</v>
      </c>
      <c r="S1450" s="14">
        <f>IFERROR(VLOOKUP($A1450,'Fielding Data'!$A:$H,MATCH(S$1,'Fielding Data'!$A$1:$H$1,0),0),"Other")</f>
        <v>0</v>
      </c>
      <c r="T1450" s="14">
        <f>IFERROR(VLOOKUP($A1450,'Fielding Data'!$A:$H,MATCH(T$1,'Fielding Data'!$A$1:$H$1,0),0),"Other")</f>
        <v>0</v>
      </c>
      <c r="U1450" s="14">
        <f>SUMIFS('Fielding Data'!E:E,'Fielding Data'!$A:$A,'Hitting Data'!$A1450)</f>
        <v>146</v>
      </c>
      <c r="V1450" s="14">
        <f>SUMIFS('Fielding Data'!F:F,'Fielding Data'!$A:$A,'Hitting Data'!$A1450)</f>
        <v>3</v>
      </c>
      <c r="W1450" s="14">
        <f>SUMIFS('Fielding Data'!G:G,'Fielding Data'!$A:$A,'Hitting Data'!$A1450)</f>
        <v>0</v>
      </c>
      <c r="X1450" s="14">
        <f>SUMIFS('Fielding Data'!H:H,'Fielding Data'!$A:$A,'Hitting Data'!$A1450)</f>
        <v>0</v>
      </c>
    </row>
    <row r="1451" spans="1:24" x14ac:dyDescent="0.25">
      <c r="A1451" s="14" t="str">
        <f t="shared" si="22"/>
        <v>drewst012011</v>
      </c>
      <c r="B1451" s="19" t="s">
        <v>640</v>
      </c>
      <c r="C1451" s="19">
        <v>2011</v>
      </c>
      <c r="D1451" s="19">
        <v>86</v>
      </c>
      <c r="E1451" s="19">
        <v>321</v>
      </c>
      <c r="F1451" s="19">
        <v>44</v>
      </c>
      <c r="G1451" s="19">
        <v>81</v>
      </c>
      <c r="H1451" s="19">
        <v>21</v>
      </c>
      <c r="I1451" s="19">
        <v>5</v>
      </c>
      <c r="J1451" s="19">
        <v>5</v>
      </c>
      <c r="K1451" s="19">
        <v>45</v>
      </c>
      <c r="L1451" s="19">
        <v>4</v>
      </c>
      <c r="M1451" s="19">
        <v>4</v>
      </c>
      <c r="N1451" s="19">
        <v>30</v>
      </c>
      <c r="O1451" s="19">
        <v>74</v>
      </c>
      <c r="P1451" s="14" t="str">
        <f>IFERROR(VLOOKUP($A1451,'Fielding Data'!$A:$H,MATCH(P$1,'Fielding Data'!$A$1:$H$1,0),0),"Other")</f>
        <v>SS</v>
      </c>
      <c r="Q1451" s="14">
        <f>IFERROR(VLOOKUP($A1451,'Fielding Data'!$A:$H,MATCH(Q$1,'Fielding Data'!$A$1:$H$1,0),0),"Other")</f>
        <v>119</v>
      </c>
      <c r="R1451" s="14">
        <f>IFERROR(VLOOKUP($A1451,'Fielding Data'!$A:$H,MATCH(R$1,'Fielding Data'!$A$1:$H$1,0),0),"Other")</f>
        <v>219</v>
      </c>
      <c r="S1451" s="14">
        <f>IFERROR(VLOOKUP($A1451,'Fielding Data'!$A:$H,MATCH(S$1,'Fielding Data'!$A$1:$H$1,0),0),"Other")</f>
        <v>7</v>
      </c>
      <c r="T1451" s="14">
        <f>IFERROR(VLOOKUP($A1451,'Fielding Data'!$A:$H,MATCH(T$1,'Fielding Data'!$A$1:$H$1,0),0),"Other")</f>
        <v>48</v>
      </c>
      <c r="U1451" s="14">
        <f>SUMIFS('Fielding Data'!E:E,'Fielding Data'!$A:$A,'Hitting Data'!$A1451)</f>
        <v>119</v>
      </c>
      <c r="V1451" s="14">
        <f>SUMIFS('Fielding Data'!F:F,'Fielding Data'!$A:$A,'Hitting Data'!$A1451)</f>
        <v>219</v>
      </c>
      <c r="W1451" s="14">
        <f>SUMIFS('Fielding Data'!G:G,'Fielding Data'!$A:$A,'Hitting Data'!$A1451)</f>
        <v>7</v>
      </c>
      <c r="X1451" s="14">
        <f>SUMIFS('Fielding Data'!H:H,'Fielding Data'!$A:$A,'Hitting Data'!$A1451)</f>
        <v>48</v>
      </c>
    </row>
    <row r="1452" spans="1:24" x14ac:dyDescent="0.25">
      <c r="A1452" s="14" t="str">
        <f t="shared" si="22"/>
        <v>dudalu012011</v>
      </c>
      <c r="B1452" s="19" t="s">
        <v>1271</v>
      </c>
      <c r="C1452" s="19">
        <v>2011</v>
      </c>
      <c r="D1452" s="19">
        <v>100</v>
      </c>
      <c r="E1452" s="19">
        <v>301</v>
      </c>
      <c r="F1452" s="19">
        <v>38</v>
      </c>
      <c r="G1452" s="19">
        <v>88</v>
      </c>
      <c r="H1452" s="19">
        <v>21</v>
      </c>
      <c r="I1452" s="19">
        <v>3</v>
      </c>
      <c r="J1452" s="19">
        <v>10</v>
      </c>
      <c r="K1452" s="19">
        <v>50</v>
      </c>
      <c r="L1452" s="19">
        <v>1</v>
      </c>
      <c r="M1452" s="19">
        <v>0</v>
      </c>
      <c r="N1452" s="19">
        <v>33</v>
      </c>
      <c r="O1452" s="19">
        <v>57</v>
      </c>
      <c r="P1452" s="14" t="str">
        <f>IFERROR(VLOOKUP($A1452,'Fielding Data'!$A:$H,MATCH(P$1,'Fielding Data'!$A$1:$H$1,0),0),"Other")</f>
        <v>1B</v>
      </c>
      <c r="Q1452" s="14">
        <f>IFERROR(VLOOKUP($A1452,'Fielding Data'!$A:$H,MATCH(Q$1,'Fielding Data'!$A$1:$H$1,0),0),"Other")</f>
        <v>350</v>
      </c>
      <c r="R1452" s="14">
        <f>IFERROR(VLOOKUP($A1452,'Fielding Data'!$A:$H,MATCH(R$1,'Fielding Data'!$A$1:$H$1,0),0),"Other")</f>
        <v>15</v>
      </c>
      <c r="S1452" s="14">
        <f>IFERROR(VLOOKUP($A1452,'Fielding Data'!$A:$H,MATCH(S$1,'Fielding Data'!$A$1:$H$1,0),0),"Other")</f>
        <v>2</v>
      </c>
      <c r="T1452" s="14">
        <f>IFERROR(VLOOKUP($A1452,'Fielding Data'!$A:$H,MATCH(T$1,'Fielding Data'!$A$1:$H$1,0),0),"Other")</f>
        <v>30</v>
      </c>
      <c r="U1452" s="14">
        <f>SUMIFS('Fielding Data'!E:E,'Fielding Data'!$A:$A,'Hitting Data'!$A1452)</f>
        <v>425</v>
      </c>
      <c r="V1452" s="14">
        <f>SUMIFS('Fielding Data'!F:F,'Fielding Data'!$A:$A,'Hitting Data'!$A1452)</f>
        <v>16</v>
      </c>
      <c r="W1452" s="14">
        <f>SUMIFS('Fielding Data'!G:G,'Fielding Data'!$A:$A,'Hitting Data'!$A1452)</f>
        <v>3</v>
      </c>
      <c r="X1452" s="14">
        <f>SUMIFS('Fielding Data'!H:H,'Fielding Data'!$A:$A,'Hitting Data'!$A1452)</f>
        <v>30</v>
      </c>
    </row>
    <row r="1453" spans="1:24" x14ac:dyDescent="0.25">
      <c r="A1453" s="14" t="str">
        <f t="shared" si="22"/>
        <v>duensbr012011</v>
      </c>
      <c r="B1453" s="19" t="s">
        <v>1076</v>
      </c>
      <c r="C1453" s="19">
        <v>2011</v>
      </c>
      <c r="D1453" s="19">
        <v>33</v>
      </c>
      <c r="E1453" s="19">
        <v>4</v>
      </c>
      <c r="F1453" s="19">
        <v>0</v>
      </c>
      <c r="G1453" s="19">
        <v>0</v>
      </c>
      <c r="H1453" s="19">
        <v>0</v>
      </c>
      <c r="I1453" s="19">
        <v>0</v>
      </c>
      <c r="J1453" s="19">
        <v>0</v>
      </c>
      <c r="K1453" s="19">
        <v>0</v>
      </c>
      <c r="L1453" s="19">
        <v>0</v>
      </c>
      <c r="M1453" s="19">
        <v>0</v>
      </c>
      <c r="N1453" s="19">
        <v>0</v>
      </c>
      <c r="O1453" s="19">
        <v>2</v>
      </c>
      <c r="P1453" s="14" t="str">
        <f>IFERROR(VLOOKUP($A1453,'Fielding Data'!$A:$H,MATCH(P$1,'Fielding Data'!$A$1:$H$1,0),0),"Other")</f>
        <v>P</v>
      </c>
      <c r="Q1453" s="14">
        <f>IFERROR(VLOOKUP($A1453,'Fielding Data'!$A:$H,MATCH(Q$1,'Fielding Data'!$A$1:$H$1,0),0),"Other")</f>
        <v>10</v>
      </c>
      <c r="R1453" s="14">
        <f>IFERROR(VLOOKUP($A1453,'Fielding Data'!$A:$H,MATCH(R$1,'Fielding Data'!$A$1:$H$1,0),0),"Other")</f>
        <v>18</v>
      </c>
      <c r="S1453" s="14">
        <f>IFERROR(VLOOKUP($A1453,'Fielding Data'!$A:$H,MATCH(S$1,'Fielding Data'!$A$1:$H$1,0),0),"Other")</f>
        <v>4</v>
      </c>
      <c r="T1453" s="14">
        <f>IFERROR(VLOOKUP($A1453,'Fielding Data'!$A:$H,MATCH(T$1,'Fielding Data'!$A$1:$H$1,0),0),"Other")</f>
        <v>0</v>
      </c>
      <c r="U1453" s="14">
        <f>SUMIFS('Fielding Data'!E:E,'Fielding Data'!$A:$A,'Hitting Data'!$A1453)</f>
        <v>10</v>
      </c>
      <c r="V1453" s="14">
        <f>SUMIFS('Fielding Data'!F:F,'Fielding Data'!$A:$A,'Hitting Data'!$A1453)</f>
        <v>18</v>
      </c>
      <c r="W1453" s="14">
        <f>SUMIFS('Fielding Data'!G:G,'Fielding Data'!$A:$A,'Hitting Data'!$A1453)</f>
        <v>4</v>
      </c>
      <c r="X1453" s="14">
        <f>SUMIFS('Fielding Data'!H:H,'Fielding Data'!$A:$A,'Hitting Data'!$A1453)</f>
        <v>0</v>
      </c>
    </row>
    <row r="1454" spans="1:24" x14ac:dyDescent="0.25">
      <c r="A1454" s="14" t="str">
        <f t="shared" si="22"/>
        <v>duffyda012011</v>
      </c>
      <c r="B1454" s="19" t="s">
        <v>1489</v>
      </c>
      <c r="C1454" s="19">
        <v>2011</v>
      </c>
      <c r="D1454" s="19">
        <v>20</v>
      </c>
      <c r="E1454" s="19">
        <v>3</v>
      </c>
      <c r="F1454" s="19">
        <v>0</v>
      </c>
      <c r="G1454" s="19">
        <v>0</v>
      </c>
      <c r="H1454" s="19">
        <v>0</v>
      </c>
      <c r="I1454" s="19">
        <v>0</v>
      </c>
      <c r="J1454" s="19">
        <v>0</v>
      </c>
      <c r="K1454" s="19">
        <v>0</v>
      </c>
      <c r="L1454" s="19">
        <v>0</v>
      </c>
      <c r="M1454" s="19">
        <v>0</v>
      </c>
      <c r="N1454" s="19">
        <v>0</v>
      </c>
      <c r="O1454" s="19">
        <v>2</v>
      </c>
      <c r="P1454" s="14" t="str">
        <f>IFERROR(VLOOKUP($A1454,'Fielding Data'!$A:$H,MATCH(P$1,'Fielding Data'!$A$1:$H$1,0),0),"Other")</f>
        <v>P</v>
      </c>
      <c r="Q1454" s="14">
        <f>IFERROR(VLOOKUP($A1454,'Fielding Data'!$A:$H,MATCH(Q$1,'Fielding Data'!$A$1:$H$1,0),0),"Other")</f>
        <v>2</v>
      </c>
      <c r="R1454" s="14">
        <f>IFERROR(VLOOKUP($A1454,'Fielding Data'!$A:$H,MATCH(R$1,'Fielding Data'!$A$1:$H$1,0),0),"Other")</f>
        <v>15</v>
      </c>
      <c r="S1454" s="14">
        <f>IFERROR(VLOOKUP($A1454,'Fielding Data'!$A:$H,MATCH(S$1,'Fielding Data'!$A$1:$H$1,0),0),"Other")</f>
        <v>0</v>
      </c>
      <c r="T1454" s="14">
        <f>IFERROR(VLOOKUP($A1454,'Fielding Data'!$A:$H,MATCH(T$1,'Fielding Data'!$A$1:$H$1,0),0),"Other")</f>
        <v>0</v>
      </c>
      <c r="U1454" s="14">
        <f>SUMIFS('Fielding Data'!E:E,'Fielding Data'!$A:$A,'Hitting Data'!$A1454)</f>
        <v>2</v>
      </c>
      <c r="V1454" s="14">
        <f>SUMIFS('Fielding Data'!F:F,'Fielding Data'!$A:$A,'Hitting Data'!$A1454)</f>
        <v>15</v>
      </c>
      <c r="W1454" s="14">
        <f>SUMIFS('Fielding Data'!G:G,'Fielding Data'!$A:$A,'Hitting Data'!$A1454)</f>
        <v>0</v>
      </c>
      <c r="X1454" s="14">
        <f>SUMIFS('Fielding Data'!H:H,'Fielding Data'!$A:$A,'Hitting Data'!$A1454)</f>
        <v>0</v>
      </c>
    </row>
    <row r="1455" spans="1:24" x14ac:dyDescent="0.25">
      <c r="A1455" s="14" t="str">
        <f t="shared" si="22"/>
        <v>dukeza012011</v>
      </c>
      <c r="B1455" s="19" t="s">
        <v>536</v>
      </c>
      <c r="C1455" s="19">
        <v>2011</v>
      </c>
      <c r="D1455" s="19">
        <v>21</v>
      </c>
      <c r="E1455" s="19">
        <v>20</v>
      </c>
      <c r="F1455" s="19">
        <v>3</v>
      </c>
      <c r="G1455" s="19">
        <v>6</v>
      </c>
      <c r="H1455" s="19">
        <v>0</v>
      </c>
      <c r="I1455" s="19">
        <v>0</v>
      </c>
      <c r="J1455" s="19">
        <v>2</v>
      </c>
      <c r="K1455" s="19">
        <v>6</v>
      </c>
      <c r="L1455" s="19">
        <v>0</v>
      </c>
      <c r="M1455" s="19">
        <v>0</v>
      </c>
      <c r="N1455" s="19">
        <v>1</v>
      </c>
      <c r="O1455" s="19">
        <v>7</v>
      </c>
      <c r="P1455" s="14" t="str">
        <f>IFERROR(VLOOKUP($A1455,'Fielding Data'!$A:$H,MATCH(P$1,'Fielding Data'!$A$1:$H$1,0),0),"Other")</f>
        <v>P</v>
      </c>
      <c r="Q1455" s="14">
        <f>IFERROR(VLOOKUP($A1455,'Fielding Data'!$A:$H,MATCH(Q$1,'Fielding Data'!$A$1:$H$1,0),0),"Other")</f>
        <v>6</v>
      </c>
      <c r="R1455" s="14">
        <f>IFERROR(VLOOKUP($A1455,'Fielding Data'!$A:$H,MATCH(R$1,'Fielding Data'!$A$1:$H$1,0),0),"Other")</f>
        <v>10</v>
      </c>
      <c r="S1455" s="14">
        <f>IFERROR(VLOOKUP($A1455,'Fielding Data'!$A:$H,MATCH(S$1,'Fielding Data'!$A$1:$H$1,0),0),"Other")</f>
        <v>0</v>
      </c>
      <c r="T1455" s="14">
        <f>IFERROR(VLOOKUP($A1455,'Fielding Data'!$A:$H,MATCH(T$1,'Fielding Data'!$A$1:$H$1,0),0),"Other")</f>
        <v>0</v>
      </c>
      <c r="U1455" s="14">
        <f>SUMIFS('Fielding Data'!E:E,'Fielding Data'!$A:$A,'Hitting Data'!$A1455)</f>
        <v>6</v>
      </c>
      <c r="V1455" s="14">
        <f>SUMIFS('Fielding Data'!F:F,'Fielding Data'!$A:$A,'Hitting Data'!$A1455)</f>
        <v>10</v>
      </c>
      <c r="W1455" s="14">
        <f>SUMIFS('Fielding Data'!G:G,'Fielding Data'!$A:$A,'Hitting Data'!$A1455)</f>
        <v>0</v>
      </c>
      <c r="X1455" s="14">
        <f>SUMIFS('Fielding Data'!H:H,'Fielding Data'!$A:$A,'Hitting Data'!$A1455)</f>
        <v>0</v>
      </c>
    </row>
    <row r="1456" spans="1:24" x14ac:dyDescent="0.25">
      <c r="A1456" s="14" t="str">
        <f t="shared" si="22"/>
        <v>dumatph012011</v>
      </c>
      <c r="B1456" s="19" t="s">
        <v>779</v>
      </c>
      <c r="C1456" s="19">
        <v>2011</v>
      </c>
      <c r="D1456" s="19">
        <v>45</v>
      </c>
      <c r="E1456" s="19">
        <v>0</v>
      </c>
      <c r="F1456" s="19">
        <v>0</v>
      </c>
      <c r="G1456" s="19">
        <v>0</v>
      </c>
      <c r="H1456" s="19">
        <v>0</v>
      </c>
      <c r="I1456" s="19">
        <v>0</v>
      </c>
      <c r="J1456" s="19">
        <v>0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4" t="str">
        <f>IFERROR(VLOOKUP($A1456,'Fielding Data'!$A:$H,MATCH(P$1,'Fielding Data'!$A$1:$H$1,0),0),"Other")</f>
        <v>P</v>
      </c>
      <c r="Q1456" s="14">
        <f>IFERROR(VLOOKUP($A1456,'Fielding Data'!$A:$H,MATCH(Q$1,'Fielding Data'!$A$1:$H$1,0),0),"Other")</f>
        <v>2</v>
      </c>
      <c r="R1456" s="14">
        <f>IFERROR(VLOOKUP($A1456,'Fielding Data'!$A:$H,MATCH(R$1,'Fielding Data'!$A$1:$H$1,0),0),"Other")</f>
        <v>7</v>
      </c>
      <c r="S1456" s="14">
        <f>IFERROR(VLOOKUP($A1456,'Fielding Data'!$A:$H,MATCH(S$1,'Fielding Data'!$A$1:$H$1,0),0),"Other")</f>
        <v>0</v>
      </c>
      <c r="T1456" s="14">
        <f>IFERROR(VLOOKUP($A1456,'Fielding Data'!$A:$H,MATCH(T$1,'Fielding Data'!$A$1:$H$1,0),0),"Other")</f>
        <v>0</v>
      </c>
      <c r="U1456" s="14">
        <f>SUMIFS('Fielding Data'!E:E,'Fielding Data'!$A:$A,'Hitting Data'!$A1456)</f>
        <v>2</v>
      </c>
      <c r="V1456" s="14">
        <f>SUMIFS('Fielding Data'!F:F,'Fielding Data'!$A:$A,'Hitting Data'!$A1456)</f>
        <v>7</v>
      </c>
      <c r="W1456" s="14">
        <f>SUMIFS('Fielding Data'!G:G,'Fielding Data'!$A:$A,'Hitting Data'!$A1456)</f>
        <v>0</v>
      </c>
      <c r="X1456" s="14">
        <f>SUMIFS('Fielding Data'!H:H,'Fielding Data'!$A:$A,'Hitting Data'!$A1456)</f>
        <v>0</v>
      </c>
    </row>
    <row r="1457" spans="1:24" x14ac:dyDescent="0.25">
      <c r="A1457" s="14" t="str">
        <f t="shared" si="22"/>
        <v>duncash012011</v>
      </c>
      <c r="B1457" s="19" t="s">
        <v>780</v>
      </c>
      <c r="C1457" s="19">
        <v>2011</v>
      </c>
      <c r="D1457" s="19">
        <v>76</v>
      </c>
      <c r="E1457" s="19">
        <v>223</v>
      </c>
      <c r="F1457" s="19">
        <v>29</v>
      </c>
      <c r="G1457" s="19">
        <v>58</v>
      </c>
      <c r="H1457" s="19">
        <v>17</v>
      </c>
      <c r="I1457" s="19">
        <v>0</v>
      </c>
      <c r="J1457" s="19">
        <v>11</v>
      </c>
      <c r="K1457" s="19">
        <v>47</v>
      </c>
      <c r="L1457" s="19">
        <v>0</v>
      </c>
      <c r="M1457" s="19">
        <v>1</v>
      </c>
      <c r="N1457" s="19">
        <v>19</v>
      </c>
      <c r="O1457" s="19">
        <v>56</v>
      </c>
      <c r="P1457" s="14" t="str">
        <f>IFERROR(VLOOKUP($A1457,'Fielding Data'!$A:$H,MATCH(P$1,'Fielding Data'!$A$1:$H$1,0),0),"Other")</f>
        <v>1B</v>
      </c>
      <c r="Q1457" s="14">
        <f>IFERROR(VLOOKUP($A1457,'Fielding Data'!$A:$H,MATCH(Q$1,'Fielding Data'!$A$1:$H$1,0),0),"Other")</f>
        <v>44</v>
      </c>
      <c r="R1457" s="14">
        <f>IFERROR(VLOOKUP($A1457,'Fielding Data'!$A:$H,MATCH(R$1,'Fielding Data'!$A$1:$H$1,0),0),"Other")</f>
        <v>6</v>
      </c>
      <c r="S1457" s="14">
        <f>IFERROR(VLOOKUP($A1457,'Fielding Data'!$A:$H,MATCH(S$1,'Fielding Data'!$A$1:$H$1,0),0),"Other")</f>
        <v>1</v>
      </c>
      <c r="T1457" s="14">
        <f>IFERROR(VLOOKUP($A1457,'Fielding Data'!$A:$H,MATCH(T$1,'Fielding Data'!$A$1:$H$1,0),0),"Other")</f>
        <v>4</v>
      </c>
      <c r="U1457" s="14">
        <f>SUMIFS('Fielding Data'!E:E,'Fielding Data'!$A:$A,'Hitting Data'!$A1457)</f>
        <v>103</v>
      </c>
      <c r="V1457" s="14">
        <f>SUMIFS('Fielding Data'!F:F,'Fielding Data'!$A:$A,'Hitting Data'!$A1457)</f>
        <v>8</v>
      </c>
      <c r="W1457" s="14">
        <f>SUMIFS('Fielding Data'!G:G,'Fielding Data'!$A:$A,'Hitting Data'!$A1457)</f>
        <v>2</v>
      </c>
      <c r="X1457" s="14">
        <f>SUMIFS('Fielding Data'!H:H,'Fielding Data'!$A:$A,'Hitting Data'!$A1457)</f>
        <v>4</v>
      </c>
    </row>
    <row r="1458" spans="1:24" x14ac:dyDescent="0.25">
      <c r="A1458" s="14" t="str">
        <f t="shared" si="22"/>
        <v>dunnad012011</v>
      </c>
      <c r="B1458" s="19" t="s">
        <v>242</v>
      </c>
      <c r="C1458" s="19">
        <v>2011</v>
      </c>
      <c r="D1458" s="19">
        <v>122</v>
      </c>
      <c r="E1458" s="19">
        <v>415</v>
      </c>
      <c r="F1458" s="19">
        <v>36</v>
      </c>
      <c r="G1458" s="19">
        <v>66</v>
      </c>
      <c r="H1458" s="19">
        <v>16</v>
      </c>
      <c r="I1458" s="19">
        <v>0</v>
      </c>
      <c r="J1458" s="19">
        <v>11</v>
      </c>
      <c r="K1458" s="19">
        <v>42</v>
      </c>
      <c r="L1458" s="19">
        <v>0</v>
      </c>
      <c r="M1458" s="19">
        <v>1</v>
      </c>
      <c r="N1458" s="19">
        <v>75</v>
      </c>
      <c r="O1458" s="19">
        <v>177</v>
      </c>
      <c r="P1458" s="14" t="str">
        <f>IFERROR(VLOOKUP($A1458,'Fielding Data'!$A:$H,MATCH(P$1,'Fielding Data'!$A$1:$H$1,0),0),"Other")</f>
        <v>1B</v>
      </c>
      <c r="Q1458" s="14">
        <f>IFERROR(VLOOKUP($A1458,'Fielding Data'!$A:$H,MATCH(Q$1,'Fielding Data'!$A$1:$H$1,0),0),"Other")</f>
        <v>259</v>
      </c>
      <c r="R1458" s="14">
        <f>IFERROR(VLOOKUP($A1458,'Fielding Data'!$A:$H,MATCH(R$1,'Fielding Data'!$A$1:$H$1,0),0),"Other")</f>
        <v>24</v>
      </c>
      <c r="S1458" s="14">
        <f>IFERROR(VLOOKUP($A1458,'Fielding Data'!$A:$H,MATCH(S$1,'Fielding Data'!$A$1:$H$1,0),0),"Other")</f>
        <v>4</v>
      </c>
      <c r="T1458" s="14">
        <f>IFERROR(VLOOKUP($A1458,'Fielding Data'!$A:$H,MATCH(T$1,'Fielding Data'!$A$1:$H$1,0),0),"Other")</f>
        <v>21</v>
      </c>
      <c r="U1458" s="14">
        <f>SUMIFS('Fielding Data'!E:E,'Fielding Data'!$A:$A,'Hitting Data'!$A1458)</f>
        <v>260</v>
      </c>
      <c r="V1458" s="14">
        <f>SUMIFS('Fielding Data'!F:F,'Fielding Data'!$A:$A,'Hitting Data'!$A1458)</f>
        <v>24</v>
      </c>
      <c r="W1458" s="14">
        <f>SUMIFS('Fielding Data'!G:G,'Fielding Data'!$A:$A,'Hitting Data'!$A1458)</f>
        <v>4</v>
      </c>
      <c r="X1458" s="14">
        <f>SUMIFS('Fielding Data'!H:H,'Fielding Data'!$A:$A,'Hitting Data'!$A1458)</f>
        <v>21</v>
      </c>
    </row>
    <row r="1459" spans="1:24" x14ac:dyDescent="0.25">
      <c r="A1459" s="14" t="str">
        <f t="shared" si="22"/>
        <v>dunnmi012011</v>
      </c>
      <c r="B1459" s="19" t="s">
        <v>1077</v>
      </c>
      <c r="C1459" s="19">
        <v>2011</v>
      </c>
      <c r="D1459" s="19">
        <v>72</v>
      </c>
      <c r="E1459" s="19">
        <v>1</v>
      </c>
      <c r="F1459" s="19">
        <v>0</v>
      </c>
      <c r="G1459" s="19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4" t="str">
        <f>IFERROR(VLOOKUP($A1459,'Fielding Data'!$A:$H,MATCH(P$1,'Fielding Data'!$A$1:$H$1,0),0),"Other")</f>
        <v>P</v>
      </c>
      <c r="Q1459" s="14">
        <f>IFERROR(VLOOKUP($A1459,'Fielding Data'!$A:$H,MATCH(Q$1,'Fielding Data'!$A$1:$H$1,0),0),"Other")</f>
        <v>3</v>
      </c>
      <c r="R1459" s="14">
        <f>IFERROR(VLOOKUP($A1459,'Fielding Data'!$A:$H,MATCH(R$1,'Fielding Data'!$A$1:$H$1,0),0),"Other")</f>
        <v>7</v>
      </c>
      <c r="S1459" s="14">
        <f>IFERROR(VLOOKUP($A1459,'Fielding Data'!$A:$H,MATCH(S$1,'Fielding Data'!$A$1:$H$1,0),0),"Other")</f>
        <v>1</v>
      </c>
      <c r="T1459" s="14">
        <f>IFERROR(VLOOKUP($A1459,'Fielding Data'!$A:$H,MATCH(T$1,'Fielding Data'!$A$1:$H$1,0),0),"Other")</f>
        <v>0</v>
      </c>
      <c r="U1459" s="14">
        <f>SUMIFS('Fielding Data'!E:E,'Fielding Data'!$A:$A,'Hitting Data'!$A1459)</f>
        <v>3</v>
      </c>
      <c r="V1459" s="14">
        <f>SUMIFS('Fielding Data'!F:F,'Fielding Data'!$A:$A,'Hitting Data'!$A1459)</f>
        <v>7</v>
      </c>
      <c r="W1459" s="14">
        <f>SUMIFS('Fielding Data'!G:G,'Fielding Data'!$A:$A,'Hitting Data'!$A1459)</f>
        <v>1</v>
      </c>
      <c r="X1459" s="14">
        <f>SUMIFS('Fielding Data'!H:H,'Fielding Data'!$A:$A,'Hitting Data'!$A1459)</f>
        <v>0</v>
      </c>
    </row>
    <row r="1460" spans="1:24" x14ac:dyDescent="0.25">
      <c r="A1460" s="14" t="str">
        <f t="shared" si="22"/>
        <v>duranlu012011</v>
      </c>
      <c r="B1460" s="19" t="s">
        <v>1078</v>
      </c>
      <c r="C1460" s="19">
        <v>2011</v>
      </c>
      <c r="D1460" s="19">
        <v>2</v>
      </c>
      <c r="E1460" s="19">
        <v>6</v>
      </c>
      <c r="F1460" s="19">
        <v>0</v>
      </c>
      <c r="G1460" s="19">
        <v>1</v>
      </c>
      <c r="H1460" s="19">
        <v>0</v>
      </c>
      <c r="I1460" s="19">
        <v>0</v>
      </c>
      <c r="J1460" s="19">
        <v>0</v>
      </c>
      <c r="K1460" s="19">
        <v>1</v>
      </c>
      <c r="L1460" s="19">
        <v>0</v>
      </c>
      <c r="M1460" s="19">
        <v>0</v>
      </c>
      <c r="N1460" s="19">
        <v>1</v>
      </c>
      <c r="O1460" s="19">
        <v>1</v>
      </c>
      <c r="P1460" s="14" t="str">
        <f>IFERROR(VLOOKUP($A1460,'Fielding Data'!$A:$H,MATCH(P$1,'Fielding Data'!$A$1:$H$1,0),0),"Other")</f>
        <v>CF</v>
      </c>
      <c r="Q1460" s="14">
        <f>IFERROR(VLOOKUP($A1460,'Fielding Data'!$A:$H,MATCH(Q$1,'Fielding Data'!$A$1:$H$1,0),0),"Other")</f>
        <v>0</v>
      </c>
      <c r="R1460" s="14">
        <f>IFERROR(VLOOKUP($A1460,'Fielding Data'!$A:$H,MATCH(R$1,'Fielding Data'!$A$1:$H$1,0),0),"Other")</f>
        <v>0</v>
      </c>
      <c r="S1460" s="14">
        <f>IFERROR(VLOOKUP($A1460,'Fielding Data'!$A:$H,MATCH(S$1,'Fielding Data'!$A$1:$H$1,0),0),"Other")</f>
        <v>0</v>
      </c>
      <c r="T1460" s="14">
        <f>IFERROR(VLOOKUP($A1460,'Fielding Data'!$A:$H,MATCH(T$1,'Fielding Data'!$A$1:$H$1,0),0),"Other")</f>
        <v>0</v>
      </c>
      <c r="U1460" s="14">
        <f>SUMIFS('Fielding Data'!E:E,'Fielding Data'!$A:$A,'Hitting Data'!$A1460)</f>
        <v>3</v>
      </c>
      <c r="V1460" s="14">
        <f>SUMIFS('Fielding Data'!F:F,'Fielding Data'!$A:$A,'Hitting Data'!$A1460)</f>
        <v>0</v>
      </c>
      <c r="W1460" s="14">
        <f>SUMIFS('Fielding Data'!G:G,'Fielding Data'!$A:$A,'Hitting Data'!$A1460)</f>
        <v>0</v>
      </c>
      <c r="X1460" s="14">
        <f>SUMIFS('Fielding Data'!H:H,'Fielding Data'!$A:$A,'Hitting Data'!$A1460)</f>
        <v>0</v>
      </c>
    </row>
    <row r="1461" spans="1:24" x14ac:dyDescent="0.25">
      <c r="A1461" s="14" t="str">
        <f t="shared" si="22"/>
        <v>durbich012011</v>
      </c>
      <c r="B1461" s="19" t="s">
        <v>93</v>
      </c>
      <c r="C1461" s="19">
        <v>2011</v>
      </c>
      <c r="D1461" s="19">
        <v>56</v>
      </c>
      <c r="E1461" s="19">
        <v>0</v>
      </c>
      <c r="F1461" s="19">
        <v>0</v>
      </c>
      <c r="G1461" s="19">
        <v>0</v>
      </c>
      <c r="H1461" s="19">
        <v>0</v>
      </c>
      <c r="I1461" s="19">
        <v>0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4" t="str">
        <f>IFERROR(VLOOKUP($A1461,'Fielding Data'!$A:$H,MATCH(P$1,'Fielding Data'!$A$1:$H$1,0),0),"Other")</f>
        <v>P</v>
      </c>
      <c r="Q1461" s="14">
        <f>IFERROR(VLOOKUP($A1461,'Fielding Data'!$A:$H,MATCH(Q$1,'Fielding Data'!$A$1:$H$1,0),0),"Other")</f>
        <v>3</v>
      </c>
      <c r="R1461" s="14">
        <f>IFERROR(VLOOKUP($A1461,'Fielding Data'!$A:$H,MATCH(R$1,'Fielding Data'!$A$1:$H$1,0),0),"Other")</f>
        <v>7</v>
      </c>
      <c r="S1461" s="14">
        <f>IFERROR(VLOOKUP($A1461,'Fielding Data'!$A:$H,MATCH(S$1,'Fielding Data'!$A$1:$H$1,0),0),"Other")</f>
        <v>0</v>
      </c>
      <c r="T1461" s="14">
        <f>IFERROR(VLOOKUP($A1461,'Fielding Data'!$A:$H,MATCH(T$1,'Fielding Data'!$A$1:$H$1,0),0),"Other")</f>
        <v>0</v>
      </c>
      <c r="U1461" s="14">
        <f>SUMIFS('Fielding Data'!E:E,'Fielding Data'!$A:$A,'Hitting Data'!$A1461)</f>
        <v>3</v>
      </c>
      <c r="V1461" s="14">
        <f>SUMIFS('Fielding Data'!F:F,'Fielding Data'!$A:$A,'Hitting Data'!$A1461)</f>
        <v>7</v>
      </c>
      <c r="W1461" s="14">
        <f>SUMIFS('Fielding Data'!G:G,'Fielding Data'!$A:$A,'Hitting Data'!$A1461)</f>
        <v>0</v>
      </c>
      <c r="X1461" s="14">
        <f>SUMIFS('Fielding Data'!H:H,'Fielding Data'!$A:$A,'Hitting Data'!$A1461)</f>
        <v>0</v>
      </c>
    </row>
    <row r="1462" spans="1:24" x14ac:dyDescent="0.25">
      <c r="A1462" s="14" t="str">
        <f t="shared" si="22"/>
        <v>dysonja012011</v>
      </c>
      <c r="B1462" s="19" t="s">
        <v>1272</v>
      </c>
      <c r="C1462" s="19">
        <v>2011</v>
      </c>
      <c r="D1462" s="19">
        <v>26</v>
      </c>
      <c r="E1462" s="19">
        <v>44</v>
      </c>
      <c r="F1462" s="19">
        <v>8</v>
      </c>
      <c r="G1462" s="19">
        <v>9</v>
      </c>
      <c r="H1462" s="19">
        <v>1</v>
      </c>
      <c r="I1462" s="19">
        <v>0</v>
      </c>
      <c r="J1462" s="19">
        <v>0</v>
      </c>
      <c r="K1462" s="19">
        <v>3</v>
      </c>
      <c r="L1462" s="19">
        <v>11</v>
      </c>
      <c r="M1462" s="19">
        <v>1</v>
      </c>
      <c r="N1462" s="19">
        <v>7</v>
      </c>
      <c r="O1462" s="19">
        <v>14</v>
      </c>
      <c r="P1462" s="14" t="str">
        <f>IFERROR(VLOOKUP($A1462,'Fielding Data'!$A:$H,MATCH(P$1,'Fielding Data'!$A$1:$H$1,0),0),"Other")</f>
        <v>CF</v>
      </c>
      <c r="Q1462" s="14">
        <f>IFERROR(VLOOKUP($A1462,'Fielding Data'!$A:$H,MATCH(Q$1,'Fielding Data'!$A$1:$H$1,0),0),"Other")</f>
        <v>0</v>
      </c>
      <c r="R1462" s="14">
        <f>IFERROR(VLOOKUP($A1462,'Fielding Data'!$A:$H,MATCH(R$1,'Fielding Data'!$A$1:$H$1,0),0),"Other")</f>
        <v>0</v>
      </c>
      <c r="S1462" s="14">
        <f>IFERROR(VLOOKUP($A1462,'Fielding Data'!$A:$H,MATCH(S$1,'Fielding Data'!$A$1:$H$1,0),0),"Other")</f>
        <v>0</v>
      </c>
      <c r="T1462" s="14">
        <f>IFERROR(VLOOKUP($A1462,'Fielding Data'!$A:$H,MATCH(T$1,'Fielding Data'!$A$1:$H$1,0),0),"Other")</f>
        <v>0</v>
      </c>
      <c r="U1462" s="14">
        <f>SUMIFS('Fielding Data'!E:E,'Fielding Data'!$A:$A,'Hitting Data'!$A1462)</f>
        <v>31</v>
      </c>
      <c r="V1462" s="14">
        <f>SUMIFS('Fielding Data'!F:F,'Fielding Data'!$A:$A,'Hitting Data'!$A1462)</f>
        <v>0</v>
      </c>
      <c r="W1462" s="14">
        <f>SUMIFS('Fielding Data'!G:G,'Fielding Data'!$A:$A,'Hitting Data'!$A1462)</f>
        <v>0</v>
      </c>
      <c r="X1462" s="14">
        <f>SUMIFS('Fielding Data'!H:H,'Fielding Data'!$A:$A,'Hitting Data'!$A1462)</f>
        <v>0</v>
      </c>
    </row>
    <row r="1463" spans="1:24" x14ac:dyDescent="0.25">
      <c r="A1463" s="14" t="str">
        <f t="shared" si="22"/>
        <v>edlefst012011</v>
      </c>
      <c r="B1463" s="19" t="s">
        <v>1490</v>
      </c>
      <c r="C1463" s="19">
        <v>2011</v>
      </c>
      <c r="D1463" s="19">
        <v>13</v>
      </c>
      <c r="E1463" s="19">
        <v>1</v>
      </c>
      <c r="F1463" s="19">
        <v>0</v>
      </c>
      <c r="G1463" s="19">
        <v>0</v>
      </c>
      <c r="H1463" s="19">
        <v>0</v>
      </c>
      <c r="I1463" s="19">
        <v>0</v>
      </c>
      <c r="J1463" s="19">
        <v>0</v>
      </c>
      <c r="K1463" s="19">
        <v>0</v>
      </c>
      <c r="L1463" s="19">
        <v>0</v>
      </c>
      <c r="M1463" s="19">
        <v>0</v>
      </c>
      <c r="N1463" s="19">
        <v>0</v>
      </c>
      <c r="O1463" s="19">
        <v>1</v>
      </c>
      <c r="P1463" s="14" t="str">
        <f>IFERROR(VLOOKUP($A1463,'Fielding Data'!$A:$H,MATCH(P$1,'Fielding Data'!$A$1:$H$1,0),0),"Other")</f>
        <v>P</v>
      </c>
      <c r="Q1463" s="14">
        <f>IFERROR(VLOOKUP($A1463,'Fielding Data'!$A:$H,MATCH(Q$1,'Fielding Data'!$A$1:$H$1,0),0),"Other")</f>
        <v>4</v>
      </c>
      <c r="R1463" s="14">
        <f>IFERROR(VLOOKUP($A1463,'Fielding Data'!$A:$H,MATCH(R$1,'Fielding Data'!$A$1:$H$1,0),0),"Other")</f>
        <v>0</v>
      </c>
      <c r="S1463" s="14">
        <f>IFERROR(VLOOKUP($A1463,'Fielding Data'!$A:$H,MATCH(S$1,'Fielding Data'!$A$1:$H$1,0),0),"Other")</f>
        <v>0</v>
      </c>
      <c r="T1463" s="14">
        <f>IFERROR(VLOOKUP($A1463,'Fielding Data'!$A:$H,MATCH(T$1,'Fielding Data'!$A$1:$H$1,0),0),"Other")</f>
        <v>1</v>
      </c>
      <c r="U1463" s="14">
        <f>SUMIFS('Fielding Data'!E:E,'Fielding Data'!$A:$A,'Hitting Data'!$A1463)</f>
        <v>4</v>
      </c>
      <c r="V1463" s="14">
        <f>SUMIFS('Fielding Data'!F:F,'Fielding Data'!$A:$A,'Hitting Data'!$A1463)</f>
        <v>0</v>
      </c>
      <c r="W1463" s="14">
        <f>SUMIFS('Fielding Data'!G:G,'Fielding Data'!$A:$A,'Hitting Data'!$A1463)</f>
        <v>0</v>
      </c>
      <c r="X1463" s="14">
        <f>SUMIFS('Fielding Data'!H:H,'Fielding Data'!$A:$A,'Hitting Data'!$A1463)</f>
        <v>1</v>
      </c>
    </row>
    <row r="1464" spans="1:24" x14ac:dyDescent="0.25">
      <c r="A1464" s="14" t="str">
        <f t="shared" si="22"/>
        <v>ekstrmi012011</v>
      </c>
      <c r="B1464" s="19" t="s">
        <v>914</v>
      </c>
      <c r="C1464" s="19">
        <v>2011</v>
      </c>
      <c r="D1464" s="19">
        <v>1</v>
      </c>
      <c r="E1464" s="19">
        <v>0</v>
      </c>
      <c r="F1464" s="19">
        <v>0</v>
      </c>
      <c r="G1464" s="19">
        <v>0</v>
      </c>
      <c r="H1464" s="19">
        <v>0</v>
      </c>
      <c r="I1464" s="19">
        <v>0</v>
      </c>
      <c r="J1464" s="19">
        <v>0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4" t="str">
        <f>IFERROR(VLOOKUP($A1464,'Fielding Data'!$A:$H,MATCH(P$1,'Fielding Data'!$A$1:$H$1,0),0),"Other")</f>
        <v>P</v>
      </c>
      <c r="Q1464" s="14">
        <f>IFERROR(VLOOKUP($A1464,'Fielding Data'!$A:$H,MATCH(Q$1,'Fielding Data'!$A$1:$H$1,0),0),"Other")</f>
        <v>0</v>
      </c>
      <c r="R1464" s="14">
        <f>IFERROR(VLOOKUP($A1464,'Fielding Data'!$A:$H,MATCH(R$1,'Fielding Data'!$A$1:$H$1,0),0),"Other")</f>
        <v>0</v>
      </c>
      <c r="S1464" s="14">
        <f>IFERROR(VLOOKUP($A1464,'Fielding Data'!$A:$H,MATCH(S$1,'Fielding Data'!$A$1:$H$1,0),0),"Other")</f>
        <v>0</v>
      </c>
      <c r="T1464" s="14">
        <f>IFERROR(VLOOKUP($A1464,'Fielding Data'!$A:$H,MATCH(T$1,'Fielding Data'!$A$1:$H$1,0),0),"Other")</f>
        <v>0</v>
      </c>
      <c r="U1464" s="14">
        <f>SUMIFS('Fielding Data'!E:E,'Fielding Data'!$A:$A,'Hitting Data'!$A1464)</f>
        <v>0</v>
      </c>
      <c r="V1464" s="14">
        <f>SUMIFS('Fielding Data'!F:F,'Fielding Data'!$A:$A,'Hitting Data'!$A1464)</f>
        <v>0</v>
      </c>
      <c r="W1464" s="14">
        <f>SUMIFS('Fielding Data'!G:G,'Fielding Data'!$A:$A,'Hitting Data'!$A1464)</f>
        <v>0</v>
      </c>
      <c r="X1464" s="14">
        <f>SUMIFS('Fielding Data'!H:H,'Fielding Data'!$A:$A,'Hitting Data'!$A1464)</f>
        <v>0</v>
      </c>
    </row>
    <row r="1465" spans="1:24" x14ac:dyDescent="0.25">
      <c r="A1465" s="14" t="str">
        <f t="shared" si="22"/>
        <v>elbersc012011</v>
      </c>
      <c r="B1465" s="19" t="s">
        <v>915</v>
      </c>
      <c r="C1465" s="19">
        <v>2011</v>
      </c>
      <c r="D1465" s="19">
        <v>47</v>
      </c>
      <c r="E1465" s="19">
        <v>0</v>
      </c>
      <c r="F1465" s="19">
        <v>0</v>
      </c>
      <c r="G1465" s="19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4" t="str">
        <f>IFERROR(VLOOKUP($A1465,'Fielding Data'!$A:$H,MATCH(P$1,'Fielding Data'!$A$1:$H$1,0),0),"Other")</f>
        <v>P</v>
      </c>
      <c r="Q1465" s="14">
        <f>IFERROR(VLOOKUP($A1465,'Fielding Data'!$A:$H,MATCH(Q$1,'Fielding Data'!$A$1:$H$1,0),0),"Other")</f>
        <v>1</v>
      </c>
      <c r="R1465" s="14">
        <f>IFERROR(VLOOKUP($A1465,'Fielding Data'!$A:$H,MATCH(R$1,'Fielding Data'!$A$1:$H$1,0),0),"Other")</f>
        <v>1</v>
      </c>
      <c r="S1465" s="14">
        <f>IFERROR(VLOOKUP($A1465,'Fielding Data'!$A:$H,MATCH(S$1,'Fielding Data'!$A$1:$H$1,0),0),"Other")</f>
        <v>0</v>
      </c>
      <c r="T1465" s="14">
        <f>IFERROR(VLOOKUP($A1465,'Fielding Data'!$A:$H,MATCH(T$1,'Fielding Data'!$A$1:$H$1,0),0),"Other")</f>
        <v>0</v>
      </c>
      <c r="U1465" s="14">
        <f>SUMIFS('Fielding Data'!E:E,'Fielding Data'!$A:$A,'Hitting Data'!$A1465)</f>
        <v>1</v>
      </c>
      <c r="V1465" s="14">
        <f>SUMIFS('Fielding Data'!F:F,'Fielding Data'!$A:$A,'Hitting Data'!$A1465)</f>
        <v>1</v>
      </c>
      <c r="W1465" s="14">
        <f>SUMIFS('Fielding Data'!G:G,'Fielding Data'!$A:$A,'Hitting Data'!$A1465)</f>
        <v>0</v>
      </c>
      <c r="X1465" s="14">
        <f>SUMIFS('Fielding Data'!H:H,'Fielding Data'!$A:$A,'Hitting Data'!$A1465)</f>
        <v>0</v>
      </c>
    </row>
    <row r="1466" spans="1:24" x14ac:dyDescent="0.25">
      <c r="A1466" s="14" t="str">
        <f t="shared" si="22"/>
        <v>ellisaj012011</v>
      </c>
      <c r="B1466" s="19" t="s">
        <v>916</v>
      </c>
      <c r="C1466" s="19">
        <v>2011</v>
      </c>
      <c r="D1466" s="19">
        <v>31</v>
      </c>
      <c r="E1466" s="19">
        <v>85</v>
      </c>
      <c r="F1466" s="19">
        <v>8</v>
      </c>
      <c r="G1466" s="19">
        <v>23</v>
      </c>
      <c r="H1466" s="19">
        <v>1</v>
      </c>
      <c r="I1466" s="19">
        <v>1</v>
      </c>
      <c r="J1466" s="19">
        <v>2</v>
      </c>
      <c r="K1466" s="19">
        <v>11</v>
      </c>
      <c r="L1466" s="19">
        <v>0</v>
      </c>
      <c r="M1466" s="19">
        <v>1</v>
      </c>
      <c r="N1466" s="19">
        <v>14</v>
      </c>
      <c r="O1466" s="19">
        <v>16</v>
      </c>
      <c r="P1466" s="14" t="str">
        <f>IFERROR(VLOOKUP($A1466,'Fielding Data'!$A:$H,MATCH(P$1,'Fielding Data'!$A$1:$H$1,0),0),"Other")</f>
        <v>C</v>
      </c>
      <c r="Q1466" s="14">
        <f>IFERROR(VLOOKUP($A1466,'Fielding Data'!$A:$H,MATCH(Q$1,'Fielding Data'!$A$1:$H$1,0),0),"Other")</f>
        <v>167</v>
      </c>
      <c r="R1466" s="14">
        <f>IFERROR(VLOOKUP($A1466,'Fielding Data'!$A:$H,MATCH(R$1,'Fielding Data'!$A$1:$H$1,0),0),"Other")</f>
        <v>11</v>
      </c>
      <c r="S1466" s="14">
        <f>IFERROR(VLOOKUP($A1466,'Fielding Data'!$A:$H,MATCH(S$1,'Fielding Data'!$A$1:$H$1,0),0),"Other")</f>
        <v>0</v>
      </c>
      <c r="T1466" s="14">
        <f>IFERROR(VLOOKUP($A1466,'Fielding Data'!$A:$H,MATCH(T$1,'Fielding Data'!$A$1:$H$1,0),0),"Other")</f>
        <v>2</v>
      </c>
      <c r="U1466" s="14">
        <f>SUMIFS('Fielding Data'!E:E,'Fielding Data'!$A:$A,'Hitting Data'!$A1466)</f>
        <v>167</v>
      </c>
      <c r="V1466" s="14">
        <f>SUMIFS('Fielding Data'!F:F,'Fielding Data'!$A:$A,'Hitting Data'!$A1466)</f>
        <v>11</v>
      </c>
      <c r="W1466" s="14">
        <f>SUMIFS('Fielding Data'!G:G,'Fielding Data'!$A:$A,'Hitting Data'!$A1466)</f>
        <v>0</v>
      </c>
      <c r="X1466" s="14">
        <f>SUMIFS('Fielding Data'!H:H,'Fielding Data'!$A:$A,'Hitting Data'!$A1466)</f>
        <v>2</v>
      </c>
    </row>
    <row r="1467" spans="1:24" x14ac:dyDescent="0.25">
      <c r="A1467" s="14" t="str">
        <f t="shared" si="22"/>
        <v>ellsbja012011</v>
      </c>
      <c r="B1467" s="19" t="s">
        <v>781</v>
      </c>
      <c r="C1467" s="19">
        <v>2011</v>
      </c>
      <c r="D1467" s="19">
        <v>158</v>
      </c>
      <c r="E1467" s="19">
        <v>660</v>
      </c>
      <c r="F1467" s="19">
        <v>119</v>
      </c>
      <c r="G1467" s="19">
        <v>212</v>
      </c>
      <c r="H1467" s="19">
        <v>46</v>
      </c>
      <c r="I1467" s="19">
        <v>5</v>
      </c>
      <c r="J1467" s="19">
        <v>32</v>
      </c>
      <c r="K1467" s="19">
        <v>105</v>
      </c>
      <c r="L1467" s="19">
        <v>39</v>
      </c>
      <c r="M1467" s="19">
        <v>15</v>
      </c>
      <c r="N1467" s="19">
        <v>52</v>
      </c>
      <c r="O1467" s="19">
        <v>98</v>
      </c>
      <c r="P1467" s="14" t="str">
        <f>IFERROR(VLOOKUP($A1467,'Fielding Data'!$A:$H,MATCH(P$1,'Fielding Data'!$A$1:$H$1,0),0),"Other")</f>
        <v>CF</v>
      </c>
      <c r="Q1467" s="14">
        <f>IFERROR(VLOOKUP($A1467,'Fielding Data'!$A:$H,MATCH(Q$1,'Fielding Data'!$A$1:$H$1,0),0),"Other")</f>
        <v>0</v>
      </c>
      <c r="R1467" s="14">
        <f>IFERROR(VLOOKUP($A1467,'Fielding Data'!$A:$H,MATCH(R$1,'Fielding Data'!$A$1:$H$1,0),0),"Other")</f>
        <v>0</v>
      </c>
      <c r="S1467" s="14">
        <f>IFERROR(VLOOKUP($A1467,'Fielding Data'!$A:$H,MATCH(S$1,'Fielding Data'!$A$1:$H$1,0),0),"Other")</f>
        <v>0</v>
      </c>
      <c r="T1467" s="14">
        <f>IFERROR(VLOOKUP($A1467,'Fielding Data'!$A:$H,MATCH(T$1,'Fielding Data'!$A$1:$H$1,0),0),"Other")</f>
        <v>0</v>
      </c>
      <c r="U1467" s="14">
        <f>SUMIFS('Fielding Data'!E:E,'Fielding Data'!$A:$A,'Hitting Data'!$A1467)</f>
        <v>388</v>
      </c>
      <c r="V1467" s="14">
        <f>SUMIFS('Fielding Data'!F:F,'Fielding Data'!$A:$A,'Hitting Data'!$A1467)</f>
        <v>6</v>
      </c>
      <c r="W1467" s="14">
        <f>SUMIFS('Fielding Data'!G:G,'Fielding Data'!$A:$A,'Hitting Data'!$A1467)</f>
        <v>0</v>
      </c>
      <c r="X1467" s="14">
        <f>SUMIFS('Fielding Data'!H:H,'Fielding Data'!$A:$A,'Hitting Data'!$A1467)</f>
        <v>3</v>
      </c>
    </row>
    <row r="1468" spans="1:24" x14ac:dyDescent="0.25">
      <c r="A1468" s="14" t="str">
        <f t="shared" si="22"/>
        <v>elyjo012011</v>
      </c>
      <c r="B1468" s="19" t="s">
        <v>1273</v>
      </c>
      <c r="C1468" s="19">
        <v>2011</v>
      </c>
      <c r="D1468" s="19">
        <v>5</v>
      </c>
      <c r="E1468" s="19">
        <v>3</v>
      </c>
      <c r="F1468" s="19">
        <v>0</v>
      </c>
      <c r="G1468" s="19">
        <v>0</v>
      </c>
      <c r="H1468" s="19">
        <v>0</v>
      </c>
      <c r="I1468" s="19">
        <v>0</v>
      </c>
      <c r="J1468" s="19">
        <v>0</v>
      </c>
      <c r="K1468" s="19">
        <v>0</v>
      </c>
      <c r="L1468" s="19">
        <v>0</v>
      </c>
      <c r="M1468" s="19">
        <v>1</v>
      </c>
      <c r="N1468" s="19">
        <v>1</v>
      </c>
      <c r="O1468" s="19">
        <v>2</v>
      </c>
      <c r="P1468" s="14" t="str">
        <f>IFERROR(VLOOKUP($A1468,'Fielding Data'!$A:$H,MATCH(P$1,'Fielding Data'!$A$1:$H$1,0),0),"Other")</f>
        <v>P</v>
      </c>
      <c r="Q1468" s="14">
        <f>IFERROR(VLOOKUP($A1468,'Fielding Data'!$A:$H,MATCH(Q$1,'Fielding Data'!$A$1:$H$1,0),0),"Other")</f>
        <v>0</v>
      </c>
      <c r="R1468" s="14">
        <f>IFERROR(VLOOKUP($A1468,'Fielding Data'!$A:$H,MATCH(R$1,'Fielding Data'!$A$1:$H$1,0),0),"Other")</f>
        <v>1</v>
      </c>
      <c r="S1468" s="14">
        <f>IFERROR(VLOOKUP($A1468,'Fielding Data'!$A:$H,MATCH(S$1,'Fielding Data'!$A$1:$H$1,0),0),"Other")</f>
        <v>1</v>
      </c>
      <c r="T1468" s="14">
        <f>IFERROR(VLOOKUP($A1468,'Fielding Data'!$A:$H,MATCH(T$1,'Fielding Data'!$A$1:$H$1,0),0),"Other")</f>
        <v>0</v>
      </c>
      <c r="U1468" s="14">
        <f>SUMIFS('Fielding Data'!E:E,'Fielding Data'!$A:$A,'Hitting Data'!$A1468)</f>
        <v>0</v>
      </c>
      <c r="V1468" s="14">
        <f>SUMIFS('Fielding Data'!F:F,'Fielding Data'!$A:$A,'Hitting Data'!$A1468)</f>
        <v>1</v>
      </c>
      <c r="W1468" s="14">
        <f>SUMIFS('Fielding Data'!G:G,'Fielding Data'!$A:$A,'Hitting Data'!$A1468)</f>
        <v>1</v>
      </c>
      <c r="X1468" s="14">
        <f>SUMIFS('Fielding Data'!H:H,'Fielding Data'!$A:$A,'Hitting Data'!$A1468)</f>
        <v>0</v>
      </c>
    </row>
    <row r="1469" spans="1:24" x14ac:dyDescent="0.25">
      <c r="A1469" s="14" t="str">
        <f t="shared" si="22"/>
        <v>emausbr012011</v>
      </c>
      <c r="B1469" s="19" t="s">
        <v>1491</v>
      </c>
      <c r="C1469" s="19">
        <v>2011</v>
      </c>
      <c r="D1469" s="19">
        <v>14</v>
      </c>
      <c r="E1469" s="19">
        <v>37</v>
      </c>
      <c r="F1469" s="19">
        <v>2</v>
      </c>
      <c r="G1469" s="19">
        <v>6</v>
      </c>
      <c r="H1469" s="19">
        <v>0</v>
      </c>
      <c r="I1469" s="19">
        <v>0</v>
      </c>
      <c r="J1469" s="19">
        <v>0</v>
      </c>
      <c r="K1469" s="19">
        <v>1</v>
      </c>
      <c r="L1469" s="19">
        <v>0</v>
      </c>
      <c r="M1469" s="19">
        <v>0</v>
      </c>
      <c r="N1469" s="19">
        <v>4</v>
      </c>
      <c r="O1469" s="19">
        <v>9</v>
      </c>
      <c r="P1469" s="14" t="str">
        <f>IFERROR(VLOOKUP($A1469,'Fielding Data'!$A:$H,MATCH(P$1,'Fielding Data'!$A$1:$H$1,0),0),"Other")</f>
        <v>2B</v>
      </c>
      <c r="Q1469" s="14">
        <f>IFERROR(VLOOKUP($A1469,'Fielding Data'!$A:$H,MATCH(Q$1,'Fielding Data'!$A$1:$H$1,0),0),"Other")</f>
        <v>16</v>
      </c>
      <c r="R1469" s="14">
        <f>IFERROR(VLOOKUP($A1469,'Fielding Data'!$A:$H,MATCH(R$1,'Fielding Data'!$A$1:$H$1,0),0),"Other")</f>
        <v>37</v>
      </c>
      <c r="S1469" s="14">
        <f>IFERROR(VLOOKUP($A1469,'Fielding Data'!$A:$H,MATCH(S$1,'Fielding Data'!$A$1:$H$1,0),0),"Other")</f>
        <v>0</v>
      </c>
      <c r="T1469" s="14">
        <f>IFERROR(VLOOKUP($A1469,'Fielding Data'!$A:$H,MATCH(T$1,'Fielding Data'!$A$1:$H$1,0),0),"Other")</f>
        <v>5</v>
      </c>
      <c r="U1469" s="14">
        <f>SUMIFS('Fielding Data'!E:E,'Fielding Data'!$A:$A,'Hitting Data'!$A1469)</f>
        <v>16</v>
      </c>
      <c r="V1469" s="14">
        <f>SUMIFS('Fielding Data'!F:F,'Fielding Data'!$A:$A,'Hitting Data'!$A1469)</f>
        <v>37</v>
      </c>
      <c r="W1469" s="14">
        <f>SUMIFS('Fielding Data'!G:G,'Fielding Data'!$A:$A,'Hitting Data'!$A1469)</f>
        <v>0</v>
      </c>
      <c r="X1469" s="14">
        <f>SUMIFS('Fielding Data'!H:H,'Fielding Data'!$A:$A,'Hitting Data'!$A1469)</f>
        <v>5</v>
      </c>
    </row>
    <row r="1470" spans="1:24" x14ac:dyDescent="0.25">
      <c r="A1470" s="14" t="str">
        <f t="shared" si="22"/>
        <v>encared012011</v>
      </c>
      <c r="B1470" s="19" t="s">
        <v>538</v>
      </c>
      <c r="C1470" s="19">
        <v>2011</v>
      </c>
      <c r="D1470" s="19">
        <v>134</v>
      </c>
      <c r="E1470" s="19">
        <v>481</v>
      </c>
      <c r="F1470" s="19">
        <v>70</v>
      </c>
      <c r="G1470" s="19">
        <v>131</v>
      </c>
      <c r="H1470" s="19">
        <v>36</v>
      </c>
      <c r="I1470" s="19">
        <v>0</v>
      </c>
      <c r="J1470" s="19">
        <v>17</v>
      </c>
      <c r="K1470" s="19">
        <v>55</v>
      </c>
      <c r="L1470" s="19">
        <v>8</v>
      </c>
      <c r="M1470" s="19">
        <v>2</v>
      </c>
      <c r="N1470" s="19">
        <v>43</v>
      </c>
      <c r="O1470" s="19">
        <v>77</v>
      </c>
      <c r="P1470" s="14" t="str">
        <f>IFERROR(VLOOKUP($A1470,'Fielding Data'!$A:$H,MATCH(P$1,'Fielding Data'!$A$1:$H$1,0),0),"Other")</f>
        <v>1B</v>
      </c>
      <c r="Q1470" s="14">
        <f>IFERROR(VLOOKUP($A1470,'Fielding Data'!$A:$H,MATCH(Q$1,'Fielding Data'!$A$1:$H$1,0),0),"Other")</f>
        <v>192</v>
      </c>
      <c r="R1470" s="14">
        <f>IFERROR(VLOOKUP($A1470,'Fielding Data'!$A:$H,MATCH(R$1,'Fielding Data'!$A$1:$H$1,0),0),"Other")</f>
        <v>9</v>
      </c>
      <c r="S1470" s="14">
        <f>IFERROR(VLOOKUP($A1470,'Fielding Data'!$A:$H,MATCH(S$1,'Fielding Data'!$A$1:$H$1,0),0),"Other")</f>
        <v>4</v>
      </c>
      <c r="T1470" s="14">
        <f>IFERROR(VLOOKUP($A1470,'Fielding Data'!$A:$H,MATCH(T$1,'Fielding Data'!$A$1:$H$1,0),0),"Other")</f>
        <v>16</v>
      </c>
      <c r="U1470" s="14">
        <f>SUMIFS('Fielding Data'!E:E,'Fielding Data'!$A:$A,'Hitting Data'!$A1470)</f>
        <v>215</v>
      </c>
      <c r="V1470" s="14">
        <f>SUMIFS('Fielding Data'!F:F,'Fielding Data'!$A:$A,'Hitting Data'!$A1470)</f>
        <v>52</v>
      </c>
      <c r="W1470" s="14">
        <f>SUMIFS('Fielding Data'!G:G,'Fielding Data'!$A:$A,'Hitting Data'!$A1470)</f>
        <v>12</v>
      </c>
      <c r="X1470" s="14">
        <f>SUMIFS('Fielding Data'!H:H,'Fielding Data'!$A:$A,'Hitting Data'!$A1470)</f>
        <v>18</v>
      </c>
    </row>
    <row r="1471" spans="1:24" x14ac:dyDescent="0.25">
      <c r="A1471" s="14" t="str">
        <f t="shared" si="22"/>
        <v>enrigba012011</v>
      </c>
      <c r="B1471" s="19" t="s">
        <v>1275</v>
      </c>
      <c r="C1471" s="19">
        <v>2011</v>
      </c>
      <c r="D1471" s="19">
        <v>8</v>
      </c>
      <c r="E1471" s="19">
        <v>12</v>
      </c>
      <c r="F1471" s="19">
        <v>1</v>
      </c>
      <c r="G1471" s="19">
        <v>2</v>
      </c>
      <c r="H1471" s="19">
        <v>0</v>
      </c>
      <c r="I1471" s="19">
        <v>0</v>
      </c>
      <c r="J1471" s="19">
        <v>1</v>
      </c>
      <c r="K1471" s="19">
        <v>2</v>
      </c>
      <c r="L1471" s="19">
        <v>0</v>
      </c>
      <c r="M1471" s="19">
        <v>0</v>
      </c>
      <c r="N1471" s="19">
        <v>2</v>
      </c>
      <c r="O1471" s="19">
        <v>2</v>
      </c>
      <c r="P1471" s="14" t="str">
        <f>IFERROR(VLOOKUP($A1471,'Fielding Data'!$A:$H,MATCH(P$1,'Fielding Data'!$A$1:$H$1,0),0),"Other")</f>
        <v>P</v>
      </c>
      <c r="Q1471" s="14">
        <f>IFERROR(VLOOKUP($A1471,'Fielding Data'!$A:$H,MATCH(Q$1,'Fielding Data'!$A$1:$H$1,0),0),"Other")</f>
        <v>1</v>
      </c>
      <c r="R1471" s="14">
        <f>IFERROR(VLOOKUP($A1471,'Fielding Data'!$A:$H,MATCH(R$1,'Fielding Data'!$A$1:$H$1,0),0),"Other")</f>
        <v>6</v>
      </c>
      <c r="S1471" s="14">
        <f>IFERROR(VLOOKUP($A1471,'Fielding Data'!$A:$H,MATCH(S$1,'Fielding Data'!$A$1:$H$1,0),0),"Other")</f>
        <v>0</v>
      </c>
      <c r="T1471" s="14">
        <f>IFERROR(VLOOKUP($A1471,'Fielding Data'!$A:$H,MATCH(T$1,'Fielding Data'!$A$1:$H$1,0),0),"Other")</f>
        <v>0</v>
      </c>
      <c r="U1471" s="14">
        <f>SUMIFS('Fielding Data'!E:E,'Fielding Data'!$A:$A,'Hitting Data'!$A1471)</f>
        <v>1</v>
      </c>
      <c r="V1471" s="14">
        <f>SUMIFS('Fielding Data'!F:F,'Fielding Data'!$A:$A,'Hitting Data'!$A1471)</f>
        <v>6</v>
      </c>
      <c r="W1471" s="14">
        <f>SUMIFS('Fielding Data'!G:G,'Fielding Data'!$A:$A,'Hitting Data'!$A1471)</f>
        <v>0</v>
      </c>
      <c r="X1471" s="14">
        <f>SUMIFS('Fielding Data'!H:H,'Fielding Data'!$A:$A,'Hitting Data'!$A1471)</f>
        <v>0</v>
      </c>
    </row>
    <row r="1472" spans="1:24" x14ac:dyDescent="0.25">
      <c r="A1472" s="14" t="str">
        <f t="shared" si="22"/>
        <v>eovalna012011</v>
      </c>
      <c r="B1472" s="19" t="s">
        <v>1492</v>
      </c>
      <c r="C1472" s="19">
        <v>2011</v>
      </c>
      <c r="D1472" s="19">
        <v>10</v>
      </c>
      <c r="E1472" s="19">
        <v>11</v>
      </c>
      <c r="F1472" s="19">
        <v>1</v>
      </c>
      <c r="G1472" s="19">
        <v>1</v>
      </c>
      <c r="H1472" s="19">
        <v>0</v>
      </c>
      <c r="I1472" s="19">
        <v>0</v>
      </c>
      <c r="J1472" s="19">
        <v>0</v>
      </c>
      <c r="K1472" s="19">
        <v>0</v>
      </c>
      <c r="L1472" s="19">
        <v>0</v>
      </c>
      <c r="M1472" s="19">
        <v>0</v>
      </c>
      <c r="N1472" s="19">
        <v>1</v>
      </c>
      <c r="O1472" s="19">
        <v>9</v>
      </c>
      <c r="P1472" s="14" t="str">
        <f>IFERROR(VLOOKUP($A1472,'Fielding Data'!$A:$H,MATCH(P$1,'Fielding Data'!$A$1:$H$1,0),0),"Other")</f>
        <v>P</v>
      </c>
      <c r="Q1472" s="14">
        <f>IFERROR(VLOOKUP($A1472,'Fielding Data'!$A:$H,MATCH(Q$1,'Fielding Data'!$A$1:$H$1,0),0),"Other")</f>
        <v>1</v>
      </c>
      <c r="R1472" s="14">
        <f>IFERROR(VLOOKUP($A1472,'Fielding Data'!$A:$H,MATCH(R$1,'Fielding Data'!$A$1:$H$1,0),0),"Other")</f>
        <v>7</v>
      </c>
      <c r="S1472" s="14">
        <f>IFERROR(VLOOKUP($A1472,'Fielding Data'!$A:$H,MATCH(S$1,'Fielding Data'!$A$1:$H$1,0),0),"Other")</f>
        <v>0</v>
      </c>
      <c r="T1472" s="14">
        <f>IFERROR(VLOOKUP($A1472,'Fielding Data'!$A:$H,MATCH(T$1,'Fielding Data'!$A$1:$H$1,0),0),"Other")</f>
        <v>0</v>
      </c>
      <c r="U1472" s="14">
        <f>SUMIFS('Fielding Data'!E:E,'Fielding Data'!$A:$A,'Hitting Data'!$A1472)</f>
        <v>1</v>
      </c>
      <c r="V1472" s="14">
        <f>SUMIFS('Fielding Data'!F:F,'Fielding Data'!$A:$A,'Hitting Data'!$A1472)</f>
        <v>7</v>
      </c>
      <c r="W1472" s="14">
        <f>SUMIFS('Fielding Data'!G:G,'Fielding Data'!$A:$A,'Hitting Data'!$A1472)</f>
        <v>0</v>
      </c>
      <c r="X1472" s="14">
        <f>SUMIFS('Fielding Data'!H:H,'Fielding Data'!$A:$A,'Hitting Data'!$A1472)</f>
        <v>0</v>
      </c>
    </row>
    <row r="1473" spans="1:24" x14ac:dyDescent="0.25">
      <c r="A1473" s="14" t="str">
        <f t="shared" si="22"/>
        <v>eppleco012011</v>
      </c>
      <c r="B1473" s="19" t="s">
        <v>1493</v>
      </c>
      <c r="C1473" s="19">
        <v>2011</v>
      </c>
      <c r="D1473" s="19">
        <v>10</v>
      </c>
      <c r="E1473" s="19">
        <v>0</v>
      </c>
      <c r="F1473" s="19">
        <v>0</v>
      </c>
      <c r="G1473" s="19">
        <v>0</v>
      </c>
      <c r="H1473" s="19">
        <v>0</v>
      </c>
      <c r="I1473" s="19">
        <v>0</v>
      </c>
      <c r="J1473" s="19">
        <v>0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4" t="str">
        <f>IFERROR(VLOOKUP($A1473,'Fielding Data'!$A:$H,MATCH(P$1,'Fielding Data'!$A$1:$H$1,0),0),"Other")</f>
        <v>P</v>
      </c>
      <c r="Q1473" s="14">
        <f>IFERROR(VLOOKUP($A1473,'Fielding Data'!$A:$H,MATCH(Q$1,'Fielding Data'!$A$1:$H$1,0),0),"Other")</f>
        <v>0</v>
      </c>
      <c r="R1473" s="14">
        <f>IFERROR(VLOOKUP($A1473,'Fielding Data'!$A:$H,MATCH(R$1,'Fielding Data'!$A$1:$H$1,0),0),"Other")</f>
        <v>5</v>
      </c>
      <c r="S1473" s="14">
        <f>IFERROR(VLOOKUP($A1473,'Fielding Data'!$A:$H,MATCH(S$1,'Fielding Data'!$A$1:$H$1,0),0),"Other")</f>
        <v>0</v>
      </c>
      <c r="T1473" s="14">
        <f>IFERROR(VLOOKUP($A1473,'Fielding Data'!$A:$H,MATCH(T$1,'Fielding Data'!$A$1:$H$1,0),0),"Other")</f>
        <v>0</v>
      </c>
      <c r="U1473" s="14">
        <f>SUMIFS('Fielding Data'!E:E,'Fielding Data'!$A:$A,'Hitting Data'!$A1473)</f>
        <v>0</v>
      </c>
      <c r="V1473" s="14">
        <f>SUMIFS('Fielding Data'!F:F,'Fielding Data'!$A:$A,'Hitting Data'!$A1473)</f>
        <v>5</v>
      </c>
      <c r="W1473" s="14">
        <f>SUMIFS('Fielding Data'!G:G,'Fielding Data'!$A:$A,'Hitting Data'!$A1473)</f>
        <v>0</v>
      </c>
      <c r="X1473" s="14">
        <f>SUMIFS('Fielding Data'!H:H,'Fielding Data'!$A:$A,'Hitting Data'!$A1473)</f>
        <v>0</v>
      </c>
    </row>
    <row r="1474" spans="1:24" x14ac:dyDescent="0.25">
      <c r="A1474" s="14" t="str">
        <f t="shared" si="22"/>
        <v>escaled012011</v>
      </c>
      <c r="B1474" s="19" t="s">
        <v>1276</v>
      </c>
      <c r="C1474" s="19">
        <v>2011</v>
      </c>
      <c r="D1474" s="19">
        <v>14</v>
      </c>
      <c r="E1474" s="19">
        <v>3</v>
      </c>
      <c r="F1474" s="19">
        <v>0</v>
      </c>
      <c r="G1474" s="19">
        <v>0</v>
      </c>
      <c r="H1474" s="19">
        <v>0</v>
      </c>
      <c r="I1474" s="19">
        <v>0</v>
      </c>
      <c r="J1474" s="19">
        <v>0</v>
      </c>
      <c r="K1474" s="19">
        <v>0</v>
      </c>
      <c r="L1474" s="19">
        <v>0</v>
      </c>
      <c r="M1474" s="19">
        <v>0</v>
      </c>
      <c r="N1474" s="19">
        <v>0</v>
      </c>
      <c r="O1474" s="19">
        <v>3</v>
      </c>
      <c r="P1474" s="14" t="str">
        <f>IFERROR(VLOOKUP($A1474,'Fielding Data'!$A:$H,MATCH(P$1,'Fielding Data'!$A$1:$H$1,0),0),"Other")</f>
        <v>P</v>
      </c>
      <c r="Q1474" s="14">
        <f>IFERROR(VLOOKUP($A1474,'Fielding Data'!$A:$H,MATCH(Q$1,'Fielding Data'!$A$1:$H$1,0),0),"Other")</f>
        <v>2</v>
      </c>
      <c r="R1474" s="14">
        <f>IFERROR(VLOOKUP($A1474,'Fielding Data'!$A:$H,MATCH(R$1,'Fielding Data'!$A$1:$H$1,0),0),"Other")</f>
        <v>4</v>
      </c>
      <c r="S1474" s="14">
        <f>IFERROR(VLOOKUP($A1474,'Fielding Data'!$A:$H,MATCH(S$1,'Fielding Data'!$A$1:$H$1,0),0),"Other")</f>
        <v>0</v>
      </c>
      <c r="T1474" s="14">
        <f>IFERROR(VLOOKUP($A1474,'Fielding Data'!$A:$H,MATCH(T$1,'Fielding Data'!$A$1:$H$1,0),0),"Other")</f>
        <v>1</v>
      </c>
      <c r="U1474" s="14">
        <f>SUMIFS('Fielding Data'!E:E,'Fielding Data'!$A:$A,'Hitting Data'!$A1474)</f>
        <v>2</v>
      </c>
      <c r="V1474" s="14">
        <f>SUMIFS('Fielding Data'!F:F,'Fielding Data'!$A:$A,'Hitting Data'!$A1474)</f>
        <v>4</v>
      </c>
      <c r="W1474" s="14">
        <f>SUMIFS('Fielding Data'!G:G,'Fielding Data'!$A:$A,'Hitting Data'!$A1474)</f>
        <v>0</v>
      </c>
      <c r="X1474" s="14">
        <f>SUMIFS('Fielding Data'!H:H,'Fielding Data'!$A:$A,'Hitting Data'!$A1474)</f>
        <v>1</v>
      </c>
    </row>
    <row r="1475" spans="1:24" x14ac:dyDescent="0.25">
      <c r="A1475" s="14" t="str">
        <f t="shared" ref="A1475:A1538" si="23">B1475&amp;C1475</f>
        <v>escalse012011</v>
      </c>
      <c r="B1475" s="19" t="s">
        <v>1080</v>
      </c>
      <c r="C1475" s="19">
        <v>2011</v>
      </c>
      <c r="D1475" s="19">
        <v>49</v>
      </c>
      <c r="E1475" s="19">
        <v>0</v>
      </c>
      <c r="F1475" s="19">
        <v>0</v>
      </c>
      <c r="G1475" s="19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14" t="str">
        <f>IFERROR(VLOOKUP($A1475,'Fielding Data'!$A:$H,MATCH(P$1,'Fielding Data'!$A$1:$H$1,0),0),"Other")</f>
        <v>P</v>
      </c>
      <c r="Q1475" s="14">
        <f>IFERROR(VLOOKUP($A1475,'Fielding Data'!$A:$H,MATCH(Q$1,'Fielding Data'!$A$1:$H$1,0),0),"Other")</f>
        <v>4</v>
      </c>
      <c r="R1475" s="14">
        <f>IFERROR(VLOOKUP($A1475,'Fielding Data'!$A:$H,MATCH(R$1,'Fielding Data'!$A$1:$H$1,0),0),"Other")</f>
        <v>4</v>
      </c>
      <c r="S1475" s="14">
        <f>IFERROR(VLOOKUP($A1475,'Fielding Data'!$A:$H,MATCH(S$1,'Fielding Data'!$A$1:$H$1,0),0),"Other")</f>
        <v>1</v>
      </c>
      <c r="T1475" s="14">
        <f>IFERROR(VLOOKUP($A1475,'Fielding Data'!$A:$H,MATCH(T$1,'Fielding Data'!$A$1:$H$1,0),0),"Other")</f>
        <v>1</v>
      </c>
      <c r="U1475" s="14">
        <f>SUMIFS('Fielding Data'!E:E,'Fielding Data'!$A:$A,'Hitting Data'!$A1475)</f>
        <v>4</v>
      </c>
      <c r="V1475" s="14">
        <f>SUMIFS('Fielding Data'!F:F,'Fielding Data'!$A:$A,'Hitting Data'!$A1475)</f>
        <v>4</v>
      </c>
      <c r="W1475" s="14">
        <f>SUMIFS('Fielding Data'!G:G,'Fielding Data'!$A:$A,'Hitting Data'!$A1475)</f>
        <v>1</v>
      </c>
      <c r="X1475" s="14">
        <f>SUMIFS('Fielding Data'!H:H,'Fielding Data'!$A:$A,'Hitting Data'!$A1475)</f>
        <v>1</v>
      </c>
    </row>
    <row r="1476" spans="1:24" x14ac:dyDescent="0.25">
      <c r="A1476" s="14" t="str">
        <f t="shared" si="23"/>
        <v>escobal022011</v>
      </c>
      <c r="B1476" s="19" t="s">
        <v>917</v>
      </c>
      <c r="C1476" s="19">
        <v>2011</v>
      </c>
      <c r="D1476" s="19">
        <v>158</v>
      </c>
      <c r="E1476" s="19">
        <v>548</v>
      </c>
      <c r="F1476" s="19">
        <v>69</v>
      </c>
      <c r="G1476" s="19">
        <v>139</v>
      </c>
      <c r="H1476" s="19">
        <v>21</v>
      </c>
      <c r="I1476" s="19">
        <v>8</v>
      </c>
      <c r="J1476" s="19">
        <v>4</v>
      </c>
      <c r="K1476" s="19">
        <v>46</v>
      </c>
      <c r="L1476" s="19">
        <v>26</v>
      </c>
      <c r="M1476" s="19">
        <v>9</v>
      </c>
      <c r="N1476" s="19">
        <v>25</v>
      </c>
      <c r="O1476" s="19">
        <v>73</v>
      </c>
      <c r="P1476" s="14" t="str">
        <f>IFERROR(VLOOKUP($A1476,'Fielding Data'!$A:$H,MATCH(P$1,'Fielding Data'!$A$1:$H$1,0),0),"Other")</f>
        <v>SS</v>
      </c>
      <c r="Q1476" s="14">
        <f>IFERROR(VLOOKUP($A1476,'Fielding Data'!$A:$H,MATCH(Q$1,'Fielding Data'!$A$1:$H$1,0),0),"Other")</f>
        <v>271</v>
      </c>
      <c r="R1476" s="14">
        <f>IFERROR(VLOOKUP($A1476,'Fielding Data'!$A:$H,MATCH(R$1,'Fielding Data'!$A$1:$H$1,0),0),"Other")</f>
        <v>459</v>
      </c>
      <c r="S1476" s="14">
        <f>IFERROR(VLOOKUP($A1476,'Fielding Data'!$A:$H,MATCH(S$1,'Fielding Data'!$A$1:$H$1,0),0),"Other")</f>
        <v>15</v>
      </c>
      <c r="T1476" s="14">
        <f>IFERROR(VLOOKUP($A1476,'Fielding Data'!$A:$H,MATCH(T$1,'Fielding Data'!$A$1:$H$1,0),0),"Other")</f>
        <v>98</v>
      </c>
      <c r="U1476" s="14">
        <f>SUMIFS('Fielding Data'!E:E,'Fielding Data'!$A:$A,'Hitting Data'!$A1476)</f>
        <v>271</v>
      </c>
      <c r="V1476" s="14">
        <f>SUMIFS('Fielding Data'!F:F,'Fielding Data'!$A:$A,'Hitting Data'!$A1476)</f>
        <v>459</v>
      </c>
      <c r="W1476" s="14">
        <f>SUMIFS('Fielding Data'!G:G,'Fielding Data'!$A:$A,'Hitting Data'!$A1476)</f>
        <v>15</v>
      </c>
      <c r="X1476" s="14">
        <f>SUMIFS('Fielding Data'!H:H,'Fielding Data'!$A:$A,'Hitting Data'!$A1476)</f>
        <v>98</v>
      </c>
    </row>
    <row r="1477" spans="1:24" x14ac:dyDescent="0.25">
      <c r="A1477" s="14" t="str">
        <f t="shared" si="23"/>
        <v>escobed012011</v>
      </c>
      <c r="B1477" s="19" t="s">
        <v>1494</v>
      </c>
      <c r="C1477" s="19">
        <v>2011</v>
      </c>
      <c r="D1477" s="19">
        <v>9</v>
      </c>
      <c r="E1477" s="19">
        <v>7</v>
      </c>
      <c r="F1477" s="19">
        <v>0</v>
      </c>
      <c r="G1477" s="19">
        <v>2</v>
      </c>
      <c r="H1477" s="19">
        <v>0</v>
      </c>
      <c r="I1477" s="19">
        <v>0</v>
      </c>
      <c r="J1477" s="19">
        <v>0</v>
      </c>
      <c r="K1477" s="19">
        <v>0</v>
      </c>
      <c r="L1477" s="19">
        <v>0</v>
      </c>
      <c r="M1477" s="19">
        <v>0</v>
      </c>
      <c r="N1477" s="19">
        <v>0</v>
      </c>
      <c r="O1477" s="19">
        <v>1</v>
      </c>
      <c r="P1477" s="14" t="str">
        <f>IFERROR(VLOOKUP($A1477,'Fielding Data'!$A:$H,MATCH(P$1,'Fielding Data'!$A$1:$H$1,0),0),"Other")</f>
        <v>2B</v>
      </c>
      <c r="Q1477" s="14">
        <f>IFERROR(VLOOKUP($A1477,'Fielding Data'!$A:$H,MATCH(Q$1,'Fielding Data'!$A$1:$H$1,0),0),"Other")</f>
        <v>2</v>
      </c>
      <c r="R1477" s="14">
        <f>IFERROR(VLOOKUP($A1477,'Fielding Data'!$A:$H,MATCH(R$1,'Fielding Data'!$A$1:$H$1,0),0),"Other")</f>
        <v>1</v>
      </c>
      <c r="S1477" s="14">
        <f>IFERROR(VLOOKUP($A1477,'Fielding Data'!$A:$H,MATCH(S$1,'Fielding Data'!$A$1:$H$1,0),0),"Other")</f>
        <v>0</v>
      </c>
      <c r="T1477" s="14">
        <f>IFERROR(VLOOKUP($A1477,'Fielding Data'!$A:$H,MATCH(T$1,'Fielding Data'!$A$1:$H$1,0),0),"Other")</f>
        <v>1</v>
      </c>
      <c r="U1477" s="14">
        <f>SUMIFS('Fielding Data'!E:E,'Fielding Data'!$A:$A,'Hitting Data'!$A1477)</f>
        <v>2</v>
      </c>
      <c r="V1477" s="14">
        <f>SUMIFS('Fielding Data'!F:F,'Fielding Data'!$A:$A,'Hitting Data'!$A1477)</f>
        <v>5</v>
      </c>
      <c r="W1477" s="14">
        <f>SUMIFS('Fielding Data'!G:G,'Fielding Data'!$A:$A,'Hitting Data'!$A1477)</f>
        <v>0</v>
      </c>
      <c r="X1477" s="14">
        <f>SUMIFS('Fielding Data'!H:H,'Fielding Data'!$A:$A,'Hitting Data'!$A1477)</f>
        <v>1</v>
      </c>
    </row>
    <row r="1478" spans="1:24" x14ac:dyDescent="0.25">
      <c r="A1478" s="14" t="str">
        <f t="shared" si="23"/>
        <v>escobyu012011</v>
      </c>
      <c r="B1478" s="19" t="s">
        <v>782</v>
      </c>
      <c r="C1478" s="19">
        <v>2011</v>
      </c>
      <c r="D1478" s="19">
        <v>133</v>
      </c>
      <c r="E1478" s="19">
        <v>513</v>
      </c>
      <c r="F1478" s="19">
        <v>77</v>
      </c>
      <c r="G1478" s="19">
        <v>149</v>
      </c>
      <c r="H1478" s="19">
        <v>24</v>
      </c>
      <c r="I1478" s="19">
        <v>3</v>
      </c>
      <c r="J1478" s="19">
        <v>11</v>
      </c>
      <c r="K1478" s="19">
        <v>48</v>
      </c>
      <c r="L1478" s="19">
        <v>3</v>
      </c>
      <c r="M1478" s="19">
        <v>3</v>
      </c>
      <c r="N1478" s="19">
        <v>61</v>
      </c>
      <c r="O1478" s="19">
        <v>70</v>
      </c>
      <c r="P1478" s="14" t="str">
        <f>IFERROR(VLOOKUP($A1478,'Fielding Data'!$A:$H,MATCH(P$1,'Fielding Data'!$A$1:$H$1,0),0),"Other")</f>
        <v>SS</v>
      </c>
      <c r="Q1478" s="14">
        <f>IFERROR(VLOOKUP($A1478,'Fielding Data'!$A:$H,MATCH(Q$1,'Fielding Data'!$A$1:$H$1,0),0),"Other")</f>
        <v>182</v>
      </c>
      <c r="R1478" s="14">
        <f>IFERROR(VLOOKUP($A1478,'Fielding Data'!$A:$H,MATCH(R$1,'Fielding Data'!$A$1:$H$1,0),0),"Other")</f>
        <v>343</v>
      </c>
      <c r="S1478" s="14">
        <f>IFERROR(VLOOKUP($A1478,'Fielding Data'!$A:$H,MATCH(S$1,'Fielding Data'!$A$1:$H$1,0),0),"Other")</f>
        <v>14</v>
      </c>
      <c r="T1478" s="14">
        <f>IFERROR(VLOOKUP($A1478,'Fielding Data'!$A:$H,MATCH(T$1,'Fielding Data'!$A$1:$H$1,0),0),"Other")</f>
        <v>73</v>
      </c>
      <c r="U1478" s="14">
        <f>SUMIFS('Fielding Data'!E:E,'Fielding Data'!$A:$A,'Hitting Data'!$A1478)</f>
        <v>182</v>
      </c>
      <c r="V1478" s="14">
        <f>SUMIFS('Fielding Data'!F:F,'Fielding Data'!$A:$A,'Hitting Data'!$A1478)</f>
        <v>343</v>
      </c>
      <c r="W1478" s="14">
        <f>SUMIFS('Fielding Data'!G:G,'Fielding Data'!$A:$A,'Hitting Data'!$A1478)</f>
        <v>14</v>
      </c>
      <c r="X1478" s="14">
        <f>SUMIFS('Fielding Data'!H:H,'Fielding Data'!$A:$A,'Hitting Data'!$A1478)</f>
        <v>73</v>
      </c>
    </row>
    <row r="1479" spans="1:24" x14ac:dyDescent="0.25">
      <c r="A1479" s="14" t="str">
        <f t="shared" si="23"/>
        <v>espinda012011</v>
      </c>
      <c r="B1479" s="19" t="s">
        <v>1277</v>
      </c>
      <c r="C1479" s="19">
        <v>2011</v>
      </c>
      <c r="D1479" s="19">
        <v>158</v>
      </c>
      <c r="E1479" s="19">
        <v>573</v>
      </c>
      <c r="F1479" s="19">
        <v>72</v>
      </c>
      <c r="G1479" s="19">
        <v>135</v>
      </c>
      <c r="H1479" s="19">
        <v>29</v>
      </c>
      <c r="I1479" s="19">
        <v>5</v>
      </c>
      <c r="J1479" s="19">
        <v>21</v>
      </c>
      <c r="K1479" s="19">
        <v>66</v>
      </c>
      <c r="L1479" s="19">
        <v>17</v>
      </c>
      <c r="M1479" s="19">
        <v>6</v>
      </c>
      <c r="N1479" s="19">
        <v>57</v>
      </c>
      <c r="O1479" s="19">
        <v>166</v>
      </c>
      <c r="P1479" s="14" t="str">
        <f>IFERROR(VLOOKUP($A1479,'Fielding Data'!$A:$H,MATCH(P$1,'Fielding Data'!$A$1:$H$1,0),0),"Other")</f>
        <v>2B</v>
      </c>
      <c r="Q1479" s="14">
        <f>IFERROR(VLOOKUP($A1479,'Fielding Data'!$A:$H,MATCH(Q$1,'Fielding Data'!$A$1:$H$1,0),0),"Other")</f>
        <v>305</v>
      </c>
      <c r="R1479" s="14">
        <f>IFERROR(VLOOKUP($A1479,'Fielding Data'!$A:$H,MATCH(R$1,'Fielding Data'!$A$1:$H$1,0),0),"Other")</f>
        <v>464</v>
      </c>
      <c r="S1479" s="14">
        <f>IFERROR(VLOOKUP($A1479,'Fielding Data'!$A:$H,MATCH(S$1,'Fielding Data'!$A$1:$H$1,0),0),"Other")</f>
        <v>14</v>
      </c>
      <c r="T1479" s="14">
        <f>IFERROR(VLOOKUP($A1479,'Fielding Data'!$A:$H,MATCH(T$1,'Fielding Data'!$A$1:$H$1,0),0),"Other")</f>
        <v>101</v>
      </c>
      <c r="U1479" s="14">
        <f>SUMIFS('Fielding Data'!E:E,'Fielding Data'!$A:$A,'Hitting Data'!$A1479)</f>
        <v>305</v>
      </c>
      <c r="V1479" s="14">
        <f>SUMIFS('Fielding Data'!F:F,'Fielding Data'!$A:$A,'Hitting Data'!$A1479)</f>
        <v>464</v>
      </c>
      <c r="W1479" s="14">
        <f>SUMIFS('Fielding Data'!G:G,'Fielding Data'!$A:$A,'Hitting Data'!$A1479)</f>
        <v>14</v>
      </c>
      <c r="X1479" s="14">
        <f>SUMIFS('Fielding Data'!H:H,'Fielding Data'!$A:$A,'Hitting Data'!$A1479)</f>
        <v>101</v>
      </c>
    </row>
    <row r="1480" spans="1:24" x14ac:dyDescent="0.25">
      <c r="A1480" s="14" t="str">
        <f t="shared" si="23"/>
        <v>estrama012011</v>
      </c>
      <c r="B1480" s="19" t="s">
        <v>918</v>
      </c>
      <c r="C1480" s="19">
        <v>2011</v>
      </c>
      <c r="D1480" s="19">
        <v>43</v>
      </c>
      <c r="E1480" s="19">
        <v>12</v>
      </c>
      <c r="F1480" s="19">
        <v>1</v>
      </c>
      <c r="G1480" s="19">
        <v>3</v>
      </c>
      <c r="H1480" s="19">
        <v>1</v>
      </c>
      <c r="I1480" s="19">
        <v>0</v>
      </c>
      <c r="J1480" s="19">
        <v>0</v>
      </c>
      <c r="K1480" s="19">
        <v>0</v>
      </c>
      <c r="L1480" s="19">
        <v>0</v>
      </c>
      <c r="M1480" s="19">
        <v>0</v>
      </c>
      <c r="N1480" s="19">
        <v>0</v>
      </c>
      <c r="O1480" s="19">
        <v>5</v>
      </c>
      <c r="P1480" s="14" t="str">
        <f>IFERROR(VLOOKUP($A1480,'Fielding Data'!$A:$H,MATCH(P$1,'Fielding Data'!$A$1:$H$1,0),0),"Other")</f>
        <v>P</v>
      </c>
      <c r="Q1480" s="14">
        <f>IFERROR(VLOOKUP($A1480,'Fielding Data'!$A:$H,MATCH(Q$1,'Fielding Data'!$A$1:$H$1,0),0),"Other")</f>
        <v>4</v>
      </c>
      <c r="R1480" s="14">
        <f>IFERROR(VLOOKUP($A1480,'Fielding Data'!$A:$H,MATCH(R$1,'Fielding Data'!$A$1:$H$1,0),0),"Other")</f>
        <v>12</v>
      </c>
      <c r="S1480" s="14">
        <f>IFERROR(VLOOKUP($A1480,'Fielding Data'!$A:$H,MATCH(S$1,'Fielding Data'!$A$1:$H$1,0),0),"Other")</f>
        <v>0</v>
      </c>
      <c r="T1480" s="14">
        <f>IFERROR(VLOOKUP($A1480,'Fielding Data'!$A:$H,MATCH(T$1,'Fielding Data'!$A$1:$H$1,0),0),"Other")</f>
        <v>0</v>
      </c>
      <c r="U1480" s="14">
        <f>SUMIFS('Fielding Data'!E:E,'Fielding Data'!$A:$A,'Hitting Data'!$A1480)</f>
        <v>4</v>
      </c>
      <c r="V1480" s="14">
        <f>SUMIFS('Fielding Data'!F:F,'Fielding Data'!$A:$A,'Hitting Data'!$A1480)</f>
        <v>12</v>
      </c>
      <c r="W1480" s="14">
        <f>SUMIFS('Fielding Data'!G:G,'Fielding Data'!$A:$A,'Hitting Data'!$A1480)</f>
        <v>0</v>
      </c>
      <c r="X1480" s="14">
        <f>SUMIFS('Fielding Data'!H:H,'Fielding Data'!$A:$A,'Hitting Data'!$A1480)</f>
        <v>0</v>
      </c>
    </row>
    <row r="1481" spans="1:24" x14ac:dyDescent="0.25">
      <c r="A1481" s="14" t="str">
        <f t="shared" si="23"/>
        <v>ethiean012011</v>
      </c>
      <c r="B1481" s="19" t="s">
        <v>641</v>
      </c>
      <c r="C1481" s="19">
        <v>2011</v>
      </c>
      <c r="D1481" s="19">
        <v>135</v>
      </c>
      <c r="E1481" s="19">
        <v>487</v>
      </c>
      <c r="F1481" s="19">
        <v>67</v>
      </c>
      <c r="G1481" s="19">
        <v>142</v>
      </c>
      <c r="H1481" s="19">
        <v>30</v>
      </c>
      <c r="I1481" s="19">
        <v>0</v>
      </c>
      <c r="J1481" s="19">
        <v>11</v>
      </c>
      <c r="K1481" s="19">
        <v>62</v>
      </c>
      <c r="L1481" s="19">
        <v>0</v>
      </c>
      <c r="M1481" s="19">
        <v>1</v>
      </c>
      <c r="N1481" s="19">
        <v>58</v>
      </c>
      <c r="O1481" s="19">
        <v>103</v>
      </c>
      <c r="P1481" s="14" t="str">
        <f>IFERROR(VLOOKUP($A1481,'Fielding Data'!$A:$H,MATCH(P$1,'Fielding Data'!$A$1:$H$1,0),0),"Other")</f>
        <v>OF</v>
      </c>
      <c r="Q1481" s="14">
        <f>IFERROR(VLOOKUP($A1481,'Fielding Data'!$A:$H,MATCH(Q$1,'Fielding Data'!$A$1:$H$1,0),0),"Other")</f>
        <v>243</v>
      </c>
      <c r="R1481" s="14">
        <f>IFERROR(VLOOKUP($A1481,'Fielding Data'!$A:$H,MATCH(R$1,'Fielding Data'!$A$1:$H$1,0),0),"Other")</f>
        <v>8</v>
      </c>
      <c r="S1481" s="14">
        <f>IFERROR(VLOOKUP($A1481,'Fielding Data'!$A:$H,MATCH(S$1,'Fielding Data'!$A$1:$H$1,0),0),"Other")</f>
        <v>0</v>
      </c>
      <c r="T1481" s="14">
        <f>IFERROR(VLOOKUP($A1481,'Fielding Data'!$A:$H,MATCH(T$1,'Fielding Data'!$A$1:$H$1,0),0),"Other")</f>
        <v>0</v>
      </c>
      <c r="U1481" s="14">
        <f>SUMIFS('Fielding Data'!E:E,'Fielding Data'!$A:$A,'Hitting Data'!$A1481)</f>
        <v>243</v>
      </c>
      <c r="V1481" s="14">
        <f>SUMIFS('Fielding Data'!F:F,'Fielding Data'!$A:$A,'Hitting Data'!$A1481)</f>
        <v>8</v>
      </c>
      <c r="W1481" s="14">
        <f>SUMIFS('Fielding Data'!G:G,'Fielding Data'!$A:$A,'Hitting Data'!$A1481)</f>
        <v>0</v>
      </c>
      <c r="X1481" s="14">
        <f>SUMIFS('Fielding Data'!H:H,'Fielding Data'!$A:$A,'Hitting Data'!$A1481)</f>
        <v>0</v>
      </c>
    </row>
    <row r="1482" spans="1:24" x14ac:dyDescent="0.25">
      <c r="A1482" s="14" t="str">
        <f t="shared" si="23"/>
        <v>evansni012011</v>
      </c>
      <c r="B1482" s="19" t="s">
        <v>919</v>
      </c>
      <c r="C1482" s="19">
        <v>2011</v>
      </c>
      <c r="D1482" s="19">
        <v>59</v>
      </c>
      <c r="E1482" s="19">
        <v>176</v>
      </c>
      <c r="F1482" s="19">
        <v>26</v>
      </c>
      <c r="G1482" s="19">
        <v>45</v>
      </c>
      <c r="H1482" s="19">
        <v>10</v>
      </c>
      <c r="I1482" s="19">
        <v>2</v>
      </c>
      <c r="J1482" s="19">
        <v>4</v>
      </c>
      <c r="K1482" s="19">
        <v>25</v>
      </c>
      <c r="L1482" s="19">
        <v>0</v>
      </c>
      <c r="M1482" s="19">
        <v>1</v>
      </c>
      <c r="N1482" s="19">
        <v>15</v>
      </c>
      <c r="O1482" s="19">
        <v>48</v>
      </c>
      <c r="P1482" s="14" t="str">
        <f>IFERROR(VLOOKUP($A1482,'Fielding Data'!$A:$H,MATCH(P$1,'Fielding Data'!$A$1:$H$1,0),0),"Other")</f>
        <v>1B</v>
      </c>
      <c r="Q1482" s="14">
        <f>IFERROR(VLOOKUP($A1482,'Fielding Data'!$A:$H,MATCH(Q$1,'Fielding Data'!$A$1:$H$1,0),0),"Other")</f>
        <v>360</v>
      </c>
      <c r="R1482" s="14">
        <f>IFERROR(VLOOKUP($A1482,'Fielding Data'!$A:$H,MATCH(R$1,'Fielding Data'!$A$1:$H$1,0),0),"Other")</f>
        <v>35</v>
      </c>
      <c r="S1482" s="14">
        <f>IFERROR(VLOOKUP($A1482,'Fielding Data'!$A:$H,MATCH(S$1,'Fielding Data'!$A$1:$H$1,0),0),"Other")</f>
        <v>3</v>
      </c>
      <c r="T1482" s="14">
        <f>IFERROR(VLOOKUP($A1482,'Fielding Data'!$A:$H,MATCH(T$1,'Fielding Data'!$A$1:$H$1,0),0),"Other")</f>
        <v>23</v>
      </c>
      <c r="U1482" s="14">
        <f>SUMIFS('Fielding Data'!E:E,'Fielding Data'!$A:$A,'Hitting Data'!$A1482)</f>
        <v>369</v>
      </c>
      <c r="V1482" s="14">
        <f>SUMIFS('Fielding Data'!F:F,'Fielding Data'!$A:$A,'Hitting Data'!$A1482)</f>
        <v>36</v>
      </c>
      <c r="W1482" s="14">
        <f>SUMIFS('Fielding Data'!G:G,'Fielding Data'!$A:$A,'Hitting Data'!$A1482)</f>
        <v>3</v>
      </c>
      <c r="X1482" s="14">
        <f>SUMIFS('Fielding Data'!H:H,'Fielding Data'!$A:$A,'Hitting Data'!$A1482)</f>
        <v>23</v>
      </c>
    </row>
    <row r="1483" spans="1:24" x14ac:dyDescent="0.25">
      <c r="A1483" s="14" t="str">
        <f t="shared" si="23"/>
        <v>evelada012011</v>
      </c>
      <c r="B1483" s="19" t="s">
        <v>539</v>
      </c>
      <c r="C1483" s="19">
        <v>2011</v>
      </c>
      <c r="D1483" s="19">
        <v>5</v>
      </c>
      <c r="E1483" s="19">
        <v>9</v>
      </c>
      <c r="F1483" s="19">
        <v>0</v>
      </c>
      <c r="G1483" s="19">
        <v>0</v>
      </c>
      <c r="H1483" s="19">
        <v>0</v>
      </c>
      <c r="I1483" s="19">
        <v>0</v>
      </c>
      <c r="J1483" s="19">
        <v>0</v>
      </c>
      <c r="K1483" s="19">
        <v>0</v>
      </c>
      <c r="L1483" s="19">
        <v>0</v>
      </c>
      <c r="M1483" s="19">
        <v>0</v>
      </c>
      <c r="N1483" s="19">
        <v>1</v>
      </c>
      <c r="O1483" s="19">
        <v>7</v>
      </c>
      <c r="P1483" s="14" t="str">
        <f>IFERROR(VLOOKUP($A1483,'Fielding Data'!$A:$H,MATCH(P$1,'Fielding Data'!$A$1:$H$1,0),0),"Other")</f>
        <v>P</v>
      </c>
      <c r="Q1483" s="14">
        <f>IFERROR(VLOOKUP($A1483,'Fielding Data'!$A:$H,MATCH(Q$1,'Fielding Data'!$A$1:$H$1,0),0),"Other")</f>
        <v>3</v>
      </c>
      <c r="R1483" s="14">
        <f>IFERROR(VLOOKUP($A1483,'Fielding Data'!$A:$H,MATCH(R$1,'Fielding Data'!$A$1:$H$1,0),0),"Other")</f>
        <v>5</v>
      </c>
      <c r="S1483" s="14">
        <f>IFERROR(VLOOKUP($A1483,'Fielding Data'!$A:$H,MATCH(S$1,'Fielding Data'!$A$1:$H$1,0),0),"Other")</f>
        <v>0</v>
      </c>
      <c r="T1483" s="14">
        <f>IFERROR(VLOOKUP($A1483,'Fielding Data'!$A:$H,MATCH(T$1,'Fielding Data'!$A$1:$H$1,0),0),"Other")</f>
        <v>0</v>
      </c>
      <c r="U1483" s="14">
        <f>SUMIFS('Fielding Data'!E:E,'Fielding Data'!$A:$A,'Hitting Data'!$A1483)</f>
        <v>3</v>
      </c>
      <c r="V1483" s="14">
        <f>SUMIFS('Fielding Data'!F:F,'Fielding Data'!$A:$A,'Hitting Data'!$A1483)</f>
        <v>5</v>
      </c>
      <c r="W1483" s="14">
        <f>SUMIFS('Fielding Data'!G:G,'Fielding Data'!$A:$A,'Hitting Data'!$A1483)</f>
        <v>0</v>
      </c>
      <c r="X1483" s="14">
        <f>SUMIFS('Fielding Data'!H:H,'Fielding Data'!$A:$A,'Hitting Data'!$A1483)</f>
        <v>0</v>
      </c>
    </row>
    <row r="1484" spans="1:24" x14ac:dyDescent="0.25">
      <c r="A1484" s="14" t="str">
        <f t="shared" si="23"/>
        <v>everead012011</v>
      </c>
      <c r="B1484" s="19" t="s">
        <v>244</v>
      </c>
      <c r="C1484" s="19">
        <v>2011</v>
      </c>
      <c r="D1484" s="19">
        <v>34</v>
      </c>
      <c r="E1484" s="19">
        <v>60</v>
      </c>
      <c r="F1484" s="19">
        <v>9</v>
      </c>
      <c r="G1484" s="19">
        <v>13</v>
      </c>
      <c r="H1484" s="19">
        <v>1</v>
      </c>
      <c r="I1484" s="19">
        <v>0</v>
      </c>
      <c r="J1484" s="19">
        <v>0</v>
      </c>
      <c r="K1484" s="19">
        <v>1</v>
      </c>
      <c r="L1484" s="19">
        <v>1</v>
      </c>
      <c r="M1484" s="19">
        <v>0</v>
      </c>
      <c r="N1484" s="19">
        <v>5</v>
      </c>
      <c r="O1484" s="19">
        <v>14</v>
      </c>
      <c r="P1484" s="14" t="str">
        <f>IFERROR(VLOOKUP($A1484,'Fielding Data'!$A:$H,MATCH(P$1,'Fielding Data'!$A$1:$H$1,0),0),"Other")</f>
        <v>2B</v>
      </c>
      <c r="Q1484" s="14">
        <f>IFERROR(VLOOKUP($A1484,'Fielding Data'!$A:$H,MATCH(Q$1,'Fielding Data'!$A$1:$H$1,0),0),"Other")</f>
        <v>8</v>
      </c>
      <c r="R1484" s="14">
        <f>IFERROR(VLOOKUP($A1484,'Fielding Data'!$A:$H,MATCH(R$1,'Fielding Data'!$A$1:$H$1,0),0),"Other")</f>
        <v>17</v>
      </c>
      <c r="S1484" s="14">
        <f>IFERROR(VLOOKUP($A1484,'Fielding Data'!$A:$H,MATCH(S$1,'Fielding Data'!$A$1:$H$1,0),0),"Other")</f>
        <v>3</v>
      </c>
      <c r="T1484" s="14">
        <f>IFERROR(VLOOKUP($A1484,'Fielding Data'!$A:$H,MATCH(T$1,'Fielding Data'!$A$1:$H$1,0),0),"Other")</f>
        <v>5</v>
      </c>
      <c r="U1484" s="14">
        <f>SUMIFS('Fielding Data'!E:E,'Fielding Data'!$A:$A,'Hitting Data'!$A1484)</f>
        <v>14</v>
      </c>
      <c r="V1484" s="14">
        <f>SUMIFS('Fielding Data'!F:F,'Fielding Data'!$A:$A,'Hitting Data'!$A1484)</f>
        <v>45</v>
      </c>
      <c r="W1484" s="14">
        <f>SUMIFS('Fielding Data'!G:G,'Fielding Data'!$A:$A,'Hitting Data'!$A1484)</f>
        <v>4</v>
      </c>
      <c r="X1484" s="14">
        <f>SUMIFS('Fielding Data'!H:H,'Fielding Data'!$A:$A,'Hitting Data'!$A1484)</f>
        <v>9</v>
      </c>
    </row>
    <row r="1485" spans="1:24" x14ac:dyDescent="0.25">
      <c r="A1485" s="14" t="str">
        <f t="shared" si="23"/>
        <v>eyrewi012011</v>
      </c>
      <c r="B1485" s="19" t="s">
        <v>642</v>
      </c>
      <c r="C1485" s="19">
        <v>2011</v>
      </c>
      <c r="D1485" s="19">
        <v>19</v>
      </c>
      <c r="E1485" s="19">
        <v>0</v>
      </c>
      <c r="F1485" s="19">
        <v>0</v>
      </c>
      <c r="G1485" s="19">
        <v>0</v>
      </c>
      <c r="H1485" s="19">
        <v>0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4" t="str">
        <f>IFERROR(VLOOKUP($A1485,'Fielding Data'!$A:$H,MATCH(P$1,'Fielding Data'!$A$1:$H$1,0),0),"Other")</f>
        <v>P</v>
      </c>
      <c r="Q1485" s="14">
        <f>IFERROR(VLOOKUP($A1485,'Fielding Data'!$A:$H,MATCH(Q$1,'Fielding Data'!$A$1:$H$1,0),0),"Other")</f>
        <v>1</v>
      </c>
      <c r="R1485" s="14">
        <f>IFERROR(VLOOKUP($A1485,'Fielding Data'!$A:$H,MATCH(R$1,'Fielding Data'!$A$1:$H$1,0),0),"Other")</f>
        <v>3</v>
      </c>
      <c r="S1485" s="14">
        <f>IFERROR(VLOOKUP($A1485,'Fielding Data'!$A:$H,MATCH(S$1,'Fielding Data'!$A$1:$H$1,0),0),"Other")</f>
        <v>0</v>
      </c>
      <c r="T1485" s="14">
        <f>IFERROR(VLOOKUP($A1485,'Fielding Data'!$A:$H,MATCH(T$1,'Fielding Data'!$A$1:$H$1,0),0),"Other")</f>
        <v>0</v>
      </c>
      <c r="U1485" s="14">
        <f>SUMIFS('Fielding Data'!E:E,'Fielding Data'!$A:$A,'Hitting Data'!$A1485)</f>
        <v>1</v>
      </c>
      <c r="V1485" s="14">
        <f>SUMIFS('Fielding Data'!F:F,'Fielding Data'!$A:$A,'Hitting Data'!$A1485)</f>
        <v>3</v>
      </c>
      <c r="W1485" s="14">
        <f>SUMIFS('Fielding Data'!G:G,'Fielding Data'!$A:$A,'Hitting Data'!$A1485)</f>
        <v>0</v>
      </c>
      <c r="X1485" s="14">
        <f>SUMIFS('Fielding Data'!H:H,'Fielding Data'!$A:$A,'Hitting Data'!$A1485)</f>
        <v>0</v>
      </c>
    </row>
    <row r="1486" spans="1:24" x14ac:dyDescent="0.25">
      <c r="A1486" s="14" t="str">
        <f t="shared" si="23"/>
        <v>farnsky012011</v>
      </c>
      <c r="B1486" s="19" t="s">
        <v>95</v>
      </c>
      <c r="C1486" s="19">
        <v>2011</v>
      </c>
      <c r="D1486" s="19">
        <v>63</v>
      </c>
      <c r="E1486" s="19">
        <v>0</v>
      </c>
      <c r="F1486" s="19">
        <v>0</v>
      </c>
      <c r="G1486" s="19">
        <v>0</v>
      </c>
      <c r="H1486" s="19">
        <v>0</v>
      </c>
      <c r="I1486" s="19">
        <v>0</v>
      </c>
      <c r="J1486" s="19">
        <v>0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4" t="str">
        <f>IFERROR(VLOOKUP($A1486,'Fielding Data'!$A:$H,MATCH(P$1,'Fielding Data'!$A$1:$H$1,0),0),"Other")</f>
        <v>P</v>
      </c>
      <c r="Q1486" s="14">
        <f>IFERROR(VLOOKUP($A1486,'Fielding Data'!$A:$H,MATCH(Q$1,'Fielding Data'!$A$1:$H$1,0),0),"Other")</f>
        <v>7</v>
      </c>
      <c r="R1486" s="14">
        <f>IFERROR(VLOOKUP($A1486,'Fielding Data'!$A:$H,MATCH(R$1,'Fielding Data'!$A$1:$H$1,0),0),"Other")</f>
        <v>7</v>
      </c>
      <c r="S1486" s="14">
        <f>IFERROR(VLOOKUP($A1486,'Fielding Data'!$A:$H,MATCH(S$1,'Fielding Data'!$A$1:$H$1,0),0),"Other")</f>
        <v>1</v>
      </c>
      <c r="T1486" s="14">
        <f>IFERROR(VLOOKUP($A1486,'Fielding Data'!$A:$H,MATCH(T$1,'Fielding Data'!$A$1:$H$1,0),0),"Other")</f>
        <v>1</v>
      </c>
      <c r="U1486" s="14">
        <f>SUMIFS('Fielding Data'!E:E,'Fielding Data'!$A:$A,'Hitting Data'!$A1486)</f>
        <v>7</v>
      </c>
      <c r="V1486" s="14">
        <f>SUMIFS('Fielding Data'!F:F,'Fielding Data'!$A:$A,'Hitting Data'!$A1486)</f>
        <v>7</v>
      </c>
      <c r="W1486" s="14">
        <f>SUMIFS('Fielding Data'!G:G,'Fielding Data'!$A:$A,'Hitting Data'!$A1486)</f>
        <v>1</v>
      </c>
      <c r="X1486" s="14">
        <f>SUMIFS('Fielding Data'!H:H,'Fielding Data'!$A:$A,'Hitting Data'!$A1486)</f>
        <v>1</v>
      </c>
    </row>
    <row r="1487" spans="1:24" x14ac:dyDescent="0.25">
      <c r="A1487" s="14" t="str">
        <f t="shared" si="23"/>
        <v>farquda012011</v>
      </c>
      <c r="B1487" s="19" t="s">
        <v>1495</v>
      </c>
      <c r="C1487" s="19">
        <v>2011</v>
      </c>
      <c r="D1487" s="19">
        <v>3</v>
      </c>
      <c r="E1487" s="19">
        <v>0</v>
      </c>
      <c r="F1487" s="19">
        <v>0</v>
      </c>
      <c r="G1487" s="19">
        <v>0</v>
      </c>
      <c r="H1487" s="19">
        <v>0</v>
      </c>
      <c r="I1487" s="19">
        <v>0</v>
      </c>
      <c r="J1487" s="19">
        <v>0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4" t="str">
        <f>IFERROR(VLOOKUP($A1487,'Fielding Data'!$A:$H,MATCH(P$1,'Fielding Data'!$A$1:$H$1,0),0),"Other")</f>
        <v>P</v>
      </c>
      <c r="Q1487" s="14">
        <f>IFERROR(VLOOKUP($A1487,'Fielding Data'!$A:$H,MATCH(Q$1,'Fielding Data'!$A$1:$H$1,0),0),"Other")</f>
        <v>0</v>
      </c>
      <c r="R1487" s="14">
        <f>IFERROR(VLOOKUP($A1487,'Fielding Data'!$A:$H,MATCH(R$1,'Fielding Data'!$A$1:$H$1,0),0),"Other")</f>
        <v>0</v>
      </c>
      <c r="S1487" s="14">
        <f>IFERROR(VLOOKUP($A1487,'Fielding Data'!$A:$H,MATCH(S$1,'Fielding Data'!$A$1:$H$1,0),0),"Other")</f>
        <v>0</v>
      </c>
      <c r="T1487" s="14">
        <f>IFERROR(VLOOKUP($A1487,'Fielding Data'!$A:$H,MATCH(T$1,'Fielding Data'!$A$1:$H$1,0),0),"Other")</f>
        <v>0</v>
      </c>
      <c r="U1487" s="14">
        <f>SUMIFS('Fielding Data'!E:E,'Fielding Data'!$A:$A,'Hitting Data'!$A1487)</f>
        <v>0</v>
      </c>
      <c r="V1487" s="14">
        <f>SUMIFS('Fielding Data'!F:F,'Fielding Data'!$A:$A,'Hitting Data'!$A1487)</f>
        <v>0</v>
      </c>
      <c r="W1487" s="14">
        <f>SUMIFS('Fielding Data'!G:G,'Fielding Data'!$A:$A,'Hitting Data'!$A1487)</f>
        <v>0</v>
      </c>
      <c r="X1487" s="14">
        <f>SUMIFS('Fielding Data'!H:H,'Fielding Data'!$A:$A,'Hitting Data'!$A1487)</f>
        <v>0</v>
      </c>
    </row>
    <row r="1488" spans="1:24" x14ac:dyDescent="0.25">
      <c r="A1488" s="14" t="str">
        <f t="shared" si="23"/>
        <v>farrier012011</v>
      </c>
      <c r="B1488" s="19" t="s">
        <v>1496</v>
      </c>
      <c r="C1488" s="19">
        <v>2011</v>
      </c>
      <c r="D1488" s="19">
        <v>1</v>
      </c>
      <c r="E1488" s="19">
        <v>1</v>
      </c>
      <c r="F1488" s="19">
        <v>0</v>
      </c>
      <c r="G1488" s="19">
        <v>0</v>
      </c>
      <c r="H1488" s="19">
        <v>0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4" t="str">
        <f>IFERROR(VLOOKUP($A1488,'Fielding Data'!$A:$H,MATCH(P$1,'Fielding Data'!$A$1:$H$1,0),0),"Other")</f>
        <v>Other</v>
      </c>
      <c r="Q1488" s="14" t="str">
        <f>IFERROR(VLOOKUP($A1488,'Fielding Data'!$A:$H,MATCH(Q$1,'Fielding Data'!$A$1:$H$1,0),0),"Other")</f>
        <v>Other</v>
      </c>
      <c r="R1488" s="14" t="str">
        <f>IFERROR(VLOOKUP($A1488,'Fielding Data'!$A:$H,MATCH(R$1,'Fielding Data'!$A$1:$H$1,0),0),"Other")</f>
        <v>Other</v>
      </c>
      <c r="S1488" s="14" t="str">
        <f>IFERROR(VLOOKUP($A1488,'Fielding Data'!$A:$H,MATCH(S$1,'Fielding Data'!$A$1:$H$1,0),0),"Other")</f>
        <v>Other</v>
      </c>
      <c r="T1488" s="14" t="str">
        <f>IFERROR(VLOOKUP($A1488,'Fielding Data'!$A:$H,MATCH(T$1,'Fielding Data'!$A$1:$H$1,0),0),"Other")</f>
        <v>Other</v>
      </c>
      <c r="U1488" s="14">
        <f>SUMIFS('Fielding Data'!E:E,'Fielding Data'!$A:$A,'Hitting Data'!$A1488)</f>
        <v>0</v>
      </c>
      <c r="V1488" s="14">
        <f>SUMIFS('Fielding Data'!F:F,'Fielding Data'!$A:$A,'Hitting Data'!$A1488)</f>
        <v>0</v>
      </c>
      <c r="W1488" s="14">
        <f>SUMIFS('Fielding Data'!G:G,'Fielding Data'!$A:$A,'Hitting Data'!$A1488)</f>
        <v>0</v>
      </c>
      <c r="X1488" s="14">
        <f>SUMIFS('Fielding Data'!H:H,'Fielding Data'!$A:$A,'Hitting Data'!$A1488)</f>
        <v>0</v>
      </c>
    </row>
    <row r="1489" spans="1:24" x14ac:dyDescent="0.25">
      <c r="A1489" s="14" t="str">
        <f t="shared" si="23"/>
        <v>federti012011</v>
      </c>
      <c r="B1489" s="19" t="s">
        <v>1497</v>
      </c>
      <c r="C1489" s="19">
        <v>2011</v>
      </c>
      <c r="D1489" s="19">
        <v>7</v>
      </c>
      <c r="E1489" s="19">
        <v>13</v>
      </c>
      <c r="F1489" s="19">
        <v>0</v>
      </c>
      <c r="G1489" s="19">
        <v>2</v>
      </c>
      <c r="H1489" s="19">
        <v>0</v>
      </c>
      <c r="I1489" s="19">
        <v>0</v>
      </c>
      <c r="J1489" s="19">
        <v>0</v>
      </c>
      <c r="K1489" s="19">
        <v>1</v>
      </c>
      <c r="L1489" s="19">
        <v>0</v>
      </c>
      <c r="M1489" s="19">
        <v>0</v>
      </c>
      <c r="N1489" s="19">
        <v>2</v>
      </c>
      <c r="O1489" s="19">
        <v>4</v>
      </c>
      <c r="P1489" s="14" t="str">
        <f>IFERROR(VLOOKUP($A1489,'Fielding Data'!$A:$H,MATCH(P$1,'Fielding Data'!$A$1:$H$1,0),0),"Other")</f>
        <v>C</v>
      </c>
      <c r="Q1489" s="14">
        <f>IFERROR(VLOOKUP($A1489,'Fielding Data'!$A:$H,MATCH(Q$1,'Fielding Data'!$A$1:$H$1,0),0),"Other")</f>
        <v>37</v>
      </c>
      <c r="R1489" s="14">
        <f>IFERROR(VLOOKUP($A1489,'Fielding Data'!$A:$H,MATCH(R$1,'Fielding Data'!$A$1:$H$1,0),0),"Other")</f>
        <v>6</v>
      </c>
      <c r="S1489" s="14">
        <f>IFERROR(VLOOKUP($A1489,'Fielding Data'!$A:$H,MATCH(S$1,'Fielding Data'!$A$1:$H$1,0),0),"Other")</f>
        <v>1</v>
      </c>
      <c r="T1489" s="14">
        <f>IFERROR(VLOOKUP($A1489,'Fielding Data'!$A:$H,MATCH(T$1,'Fielding Data'!$A$1:$H$1,0),0),"Other")</f>
        <v>0</v>
      </c>
      <c r="U1489" s="14">
        <f>SUMIFS('Fielding Data'!E:E,'Fielding Data'!$A:$A,'Hitting Data'!$A1489)</f>
        <v>37</v>
      </c>
      <c r="V1489" s="14">
        <f>SUMIFS('Fielding Data'!F:F,'Fielding Data'!$A:$A,'Hitting Data'!$A1489)</f>
        <v>6</v>
      </c>
      <c r="W1489" s="14">
        <f>SUMIFS('Fielding Data'!G:G,'Fielding Data'!$A:$A,'Hitting Data'!$A1489)</f>
        <v>1</v>
      </c>
      <c r="X1489" s="14">
        <f>SUMIFS('Fielding Data'!H:H,'Fielding Data'!$A:$A,'Hitting Data'!$A1489)</f>
        <v>0</v>
      </c>
    </row>
    <row r="1490" spans="1:24" x14ac:dyDescent="0.25">
      <c r="A1490" s="14" t="str">
        <f t="shared" si="23"/>
        <v>feldmsc012011</v>
      </c>
      <c r="B1490" s="19" t="s">
        <v>540</v>
      </c>
      <c r="C1490" s="19">
        <v>2011</v>
      </c>
      <c r="D1490" s="19">
        <v>11</v>
      </c>
      <c r="E1490" s="19">
        <v>0</v>
      </c>
      <c r="F1490" s="19">
        <v>0</v>
      </c>
      <c r="G1490" s="19">
        <v>0</v>
      </c>
      <c r="H1490" s="19">
        <v>0</v>
      </c>
      <c r="I1490" s="19">
        <v>0</v>
      </c>
      <c r="J1490" s="19">
        <v>0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4" t="str">
        <f>IFERROR(VLOOKUP($A1490,'Fielding Data'!$A:$H,MATCH(P$1,'Fielding Data'!$A$1:$H$1,0),0),"Other")</f>
        <v>P</v>
      </c>
      <c r="Q1490" s="14">
        <f>IFERROR(VLOOKUP($A1490,'Fielding Data'!$A:$H,MATCH(Q$1,'Fielding Data'!$A$1:$H$1,0),0),"Other")</f>
        <v>3</v>
      </c>
      <c r="R1490" s="14">
        <f>IFERROR(VLOOKUP($A1490,'Fielding Data'!$A:$H,MATCH(R$1,'Fielding Data'!$A$1:$H$1,0),0),"Other")</f>
        <v>7</v>
      </c>
      <c r="S1490" s="14">
        <f>IFERROR(VLOOKUP($A1490,'Fielding Data'!$A:$H,MATCH(S$1,'Fielding Data'!$A$1:$H$1,0),0),"Other")</f>
        <v>0</v>
      </c>
      <c r="T1490" s="14">
        <f>IFERROR(VLOOKUP($A1490,'Fielding Data'!$A:$H,MATCH(T$1,'Fielding Data'!$A$1:$H$1,0),0),"Other")</f>
        <v>0</v>
      </c>
      <c r="U1490" s="14">
        <f>SUMIFS('Fielding Data'!E:E,'Fielding Data'!$A:$A,'Hitting Data'!$A1490)</f>
        <v>3</v>
      </c>
      <c r="V1490" s="14">
        <f>SUMIFS('Fielding Data'!F:F,'Fielding Data'!$A:$A,'Hitting Data'!$A1490)</f>
        <v>7</v>
      </c>
      <c r="W1490" s="14">
        <f>SUMIFS('Fielding Data'!G:G,'Fielding Data'!$A:$A,'Hitting Data'!$A1490)</f>
        <v>0</v>
      </c>
      <c r="X1490" s="14">
        <f>SUMIFS('Fielding Data'!H:H,'Fielding Data'!$A:$A,'Hitting Data'!$A1490)</f>
        <v>0</v>
      </c>
    </row>
    <row r="1491" spans="1:24" x14ac:dyDescent="0.25">
      <c r="A1491" s="14" t="str">
        <f t="shared" si="23"/>
        <v>felizne012011</v>
      </c>
      <c r="B1491" s="19" t="s">
        <v>1081</v>
      </c>
      <c r="C1491" s="19">
        <v>2011</v>
      </c>
      <c r="D1491" s="19">
        <v>64</v>
      </c>
      <c r="E1491" s="19">
        <v>0</v>
      </c>
      <c r="F1491" s="19">
        <v>0</v>
      </c>
      <c r="G1491" s="19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4" t="str">
        <f>IFERROR(VLOOKUP($A1491,'Fielding Data'!$A:$H,MATCH(P$1,'Fielding Data'!$A$1:$H$1,0),0),"Other")</f>
        <v>P</v>
      </c>
      <c r="Q1491" s="14">
        <f>IFERROR(VLOOKUP($A1491,'Fielding Data'!$A:$H,MATCH(Q$1,'Fielding Data'!$A$1:$H$1,0),0),"Other")</f>
        <v>9</v>
      </c>
      <c r="R1491" s="14">
        <f>IFERROR(VLOOKUP($A1491,'Fielding Data'!$A:$H,MATCH(R$1,'Fielding Data'!$A$1:$H$1,0),0),"Other")</f>
        <v>4</v>
      </c>
      <c r="S1491" s="14">
        <f>IFERROR(VLOOKUP($A1491,'Fielding Data'!$A:$H,MATCH(S$1,'Fielding Data'!$A$1:$H$1,0),0),"Other")</f>
        <v>1</v>
      </c>
      <c r="T1491" s="14">
        <f>IFERROR(VLOOKUP($A1491,'Fielding Data'!$A:$H,MATCH(T$1,'Fielding Data'!$A$1:$H$1,0),0),"Other")</f>
        <v>0</v>
      </c>
      <c r="U1491" s="14">
        <f>SUMIFS('Fielding Data'!E:E,'Fielding Data'!$A:$A,'Hitting Data'!$A1491)</f>
        <v>9</v>
      </c>
      <c r="V1491" s="14">
        <f>SUMIFS('Fielding Data'!F:F,'Fielding Data'!$A:$A,'Hitting Data'!$A1491)</f>
        <v>4</v>
      </c>
      <c r="W1491" s="14">
        <f>SUMIFS('Fielding Data'!G:G,'Fielding Data'!$A:$A,'Hitting Data'!$A1491)</f>
        <v>1</v>
      </c>
      <c r="X1491" s="14">
        <f>SUMIFS('Fielding Data'!H:H,'Fielding Data'!$A:$A,'Hitting Data'!$A1491)</f>
        <v>0</v>
      </c>
    </row>
    <row r="1492" spans="1:24" x14ac:dyDescent="0.25">
      <c r="A1492" s="14" t="str">
        <f t="shared" si="23"/>
        <v>fieldpr012011</v>
      </c>
      <c r="B1492" s="19" t="s">
        <v>541</v>
      </c>
      <c r="C1492" s="19">
        <v>2011</v>
      </c>
      <c r="D1492" s="19">
        <v>162</v>
      </c>
      <c r="E1492" s="19">
        <v>569</v>
      </c>
      <c r="F1492" s="19">
        <v>95</v>
      </c>
      <c r="G1492" s="19">
        <v>170</v>
      </c>
      <c r="H1492" s="19">
        <v>36</v>
      </c>
      <c r="I1492" s="19">
        <v>1</v>
      </c>
      <c r="J1492" s="19">
        <v>38</v>
      </c>
      <c r="K1492" s="19">
        <v>120</v>
      </c>
      <c r="L1492" s="19">
        <v>1</v>
      </c>
      <c r="M1492" s="19">
        <v>1</v>
      </c>
      <c r="N1492" s="19">
        <v>107</v>
      </c>
      <c r="O1492" s="19">
        <v>106</v>
      </c>
      <c r="P1492" s="14" t="str">
        <f>IFERROR(VLOOKUP($A1492,'Fielding Data'!$A:$H,MATCH(P$1,'Fielding Data'!$A$1:$H$1,0),0),"Other")</f>
        <v>1B</v>
      </c>
      <c r="Q1492" s="14">
        <f>IFERROR(VLOOKUP($A1492,'Fielding Data'!$A:$H,MATCH(Q$1,'Fielding Data'!$A$1:$H$1,0),0),"Other")</f>
        <v>1332</v>
      </c>
      <c r="R1492" s="14">
        <f>IFERROR(VLOOKUP($A1492,'Fielding Data'!$A:$H,MATCH(R$1,'Fielding Data'!$A$1:$H$1,0),0),"Other")</f>
        <v>84</v>
      </c>
      <c r="S1492" s="14">
        <f>IFERROR(VLOOKUP($A1492,'Fielding Data'!$A:$H,MATCH(S$1,'Fielding Data'!$A$1:$H$1,0),0),"Other")</f>
        <v>15</v>
      </c>
      <c r="T1492" s="14">
        <f>IFERROR(VLOOKUP($A1492,'Fielding Data'!$A:$H,MATCH(T$1,'Fielding Data'!$A$1:$H$1,0),0),"Other")</f>
        <v>113</v>
      </c>
      <c r="U1492" s="14">
        <f>SUMIFS('Fielding Data'!E:E,'Fielding Data'!$A:$A,'Hitting Data'!$A1492)</f>
        <v>1332</v>
      </c>
      <c r="V1492" s="14">
        <f>SUMIFS('Fielding Data'!F:F,'Fielding Data'!$A:$A,'Hitting Data'!$A1492)</f>
        <v>84</v>
      </c>
      <c r="W1492" s="14">
        <f>SUMIFS('Fielding Data'!G:G,'Fielding Data'!$A:$A,'Hitting Data'!$A1492)</f>
        <v>15</v>
      </c>
      <c r="X1492" s="14">
        <f>SUMIFS('Fielding Data'!H:H,'Fielding Data'!$A:$A,'Hitting Data'!$A1492)</f>
        <v>113</v>
      </c>
    </row>
    <row r="1493" spans="1:24" x14ac:dyDescent="0.25">
      <c r="A1493" s="14" t="str">
        <f t="shared" si="23"/>
        <v>fieldth012011</v>
      </c>
      <c r="B1493" s="19" t="s">
        <v>1498</v>
      </c>
      <c r="C1493" s="19">
        <v>2011</v>
      </c>
      <c r="D1493" s="19">
        <v>16</v>
      </c>
      <c r="E1493" s="19">
        <v>48</v>
      </c>
      <c r="F1493" s="19">
        <v>4</v>
      </c>
      <c r="G1493" s="19">
        <v>13</v>
      </c>
      <c r="H1493" s="19">
        <v>0</v>
      </c>
      <c r="I1493" s="19">
        <v>0</v>
      </c>
      <c r="J1493" s="19">
        <v>0</v>
      </c>
      <c r="K1493" s="19">
        <v>3</v>
      </c>
      <c r="L1493" s="19">
        <v>0</v>
      </c>
      <c r="M1493" s="19">
        <v>0</v>
      </c>
      <c r="N1493" s="19">
        <v>3</v>
      </c>
      <c r="O1493" s="19">
        <v>14</v>
      </c>
      <c r="P1493" s="14" t="str">
        <f>IFERROR(VLOOKUP($A1493,'Fielding Data'!$A:$H,MATCH(P$1,'Fielding Data'!$A$1:$H$1,0),0),"Other")</f>
        <v>OF</v>
      </c>
      <c r="Q1493" s="14">
        <f>IFERROR(VLOOKUP($A1493,'Fielding Data'!$A:$H,MATCH(Q$1,'Fielding Data'!$A$1:$H$1,0),0),"Other")</f>
        <v>1</v>
      </c>
      <c r="R1493" s="14">
        <f>IFERROR(VLOOKUP($A1493,'Fielding Data'!$A:$H,MATCH(R$1,'Fielding Data'!$A$1:$H$1,0),0),"Other")</f>
        <v>0</v>
      </c>
      <c r="S1493" s="14">
        <f>IFERROR(VLOOKUP($A1493,'Fielding Data'!$A:$H,MATCH(S$1,'Fielding Data'!$A$1:$H$1,0),0),"Other")</f>
        <v>0</v>
      </c>
      <c r="T1493" s="14">
        <f>IFERROR(VLOOKUP($A1493,'Fielding Data'!$A:$H,MATCH(T$1,'Fielding Data'!$A$1:$H$1,0),0),"Other")</f>
        <v>0</v>
      </c>
      <c r="U1493" s="14">
        <f>SUMIFS('Fielding Data'!E:E,'Fielding Data'!$A:$A,'Hitting Data'!$A1493)</f>
        <v>19</v>
      </c>
      <c r="V1493" s="14">
        <f>SUMIFS('Fielding Data'!F:F,'Fielding Data'!$A:$A,'Hitting Data'!$A1493)</f>
        <v>47</v>
      </c>
      <c r="W1493" s="14">
        <f>SUMIFS('Fielding Data'!G:G,'Fielding Data'!$A:$A,'Hitting Data'!$A1493)</f>
        <v>1</v>
      </c>
      <c r="X1493" s="14">
        <f>SUMIFS('Fielding Data'!H:H,'Fielding Data'!$A:$A,'Hitting Data'!$A1493)</f>
        <v>8</v>
      </c>
    </row>
    <row r="1494" spans="1:24" x14ac:dyDescent="0.25">
      <c r="A1494" s="14" t="str">
        <f t="shared" si="23"/>
        <v>fiersmi012011</v>
      </c>
      <c r="B1494" s="19" t="s">
        <v>1499</v>
      </c>
      <c r="C1494" s="19">
        <v>2011</v>
      </c>
      <c r="D1494" s="19">
        <v>2</v>
      </c>
      <c r="E1494" s="19">
        <v>0</v>
      </c>
      <c r="F1494" s="19">
        <v>0</v>
      </c>
      <c r="G1494" s="19">
        <v>0</v>
      </c>
      <c r="H1494" s="19">
        <v>0</v>
      </c>
      <c r="I1494" s="19">
        <v>0</v>
      </c>
      <c r="J1494" s="19">
        <v>0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4" t="str">
        <f>IFERROR(VLOOKUP($A1494,'Fielding Data'!$A:$H,MATCH(P$1,'Fielding Data'!$A$1:$H$1,0),0),"Other")</f>
        <v>P</v>
      </c>
      <c r="Q1494" s="14">
        <f>IFERROR(VLOOKUP($A1494,'Fielding Data'!$A:$H,MATCH(Q$1,'Fielding Data'!$A$1:$H$1,0),0),"Other")</f>
        <v>0</v>
      </c>
      <c r="R1494" s="14">
        <f>IFERROR(VLOOKUP($A1494,'Fielding Data'!$A:$H,MATCH(R$1,'Fielding Data'!$A$1:$H$1,0),0),"Other")</f>
        <v>2</v>
      </c>
      <c r="S1494" s="14">
        <f>IFERROR(VLOOKUP($A1494,'Fielding Data'!$A:$H,MATCH(S$1,'Fielding Data'!$A$1:$H$1,0),0),"Other")</f>
        <v>0</v>
      </c>
      <c r="T1494" s="14">
        <f>IFERROR(VLOOKUP($A1494,'Fielding Data'!$A:$H,MATCH(T$1,'Fielding Data'!$A$1:$H$1,0),0),"Other")</f>
        <v>0</v>
      </c>
      <c r="U1494" s="14">
        <f>SUMIFS('Fielding Data'!E:E,'Fielding Data'!$A:$A,'Hitting Data'!$A1494)</f>
        <v>0</v>
      </c>
      <c r="V1494" s="14">
        <f>SUMIFS('Fielding Data'!F:F,'Fielding Data'!$A:$A,'Hitting Data'!$A1494)</f>
        <v>2</v>
      </c>
      <c r="W1494" s="14">
        <f>SUMIFS('Fielding Data'!G:G,'Fielding Data'!$A:$A,'Hitting Data'!$A1494)</f>
        <v>0</v>
      </c>
      <c r="X1494" s="14">
        <f>SUMIFS('Fielding Data'!H:H,'Fielding Data'!$A:$A,'Hitting Data'!$A1494)</f>
        <v>0</v>
      </c>
    </row>
    <row r="1495" spans="1:24" x14ac:dyDescent="0.25">
      <c r="A1495" s="14" t="str">
        <f t="shared" si="23"/>
        <v>figgich012011</v>
      </c>
      <c r="B1495" s="19" t="s">
        <v>300</v>
      </c>
      <c r="C1495" s="19">
        <v>2011</v>
      </c>
      <c r="D1495" s="19">
        <v>81</v>
      </c>
      <c r="E1495" s="19">
        <v>288</v>
      </c>
      <c r="F1495" s="19">
        <v>24</v>
      </c>
      <c r="G1495" s="19">
        <v>54</v>
      </c>
      <c r="H1495" s="19">
        <v>11</v>
      </c>
      <c r="I1495" s="19">
        <v>1</v>
      </c>
      <c r="J1495" s="19">
        <v>1</v>
      </c>
      <c r="K1495" s="19">
        <v>15</v>
      </c>
      <c r="L1495" s="19">
        <v>11</v>
      </c>
      <c r="M1495" s="19">
        <v>6</v>
      </c>
      <c r="N1495" s="19">
        <v>21</v>
      </c>
      <c r="O1495" s="19">
        <v>42</v>
      </c>
      <c r="P1495" s="14" t="str">
        <f>IFERROR(VLOOKUP($A1495,'Fielding Data'!$A:$H,MATCH(P$1,'Fielding Data'!$A$1:$H$1,0),0),"Other")</f>
        <v>3B</v>
      </c>
      <c r="Q1495" s="14">
        <f>IFERROR(VLOOKUP($A1495,'Fielding Data'!$A:$H,MATCH(Q$1,'Fielding Data'!$A$1:$H$1,0),0),"Other")</f>
        <v>40</v>
      </c>
      <c r="R1495" s="14">
        <f>IFERROR(VLOOKUP($A1495,'Fielding Data'!$A:$H,MATCH(R$1,'Fielding Data'!$A$1:$H$1,0),0),"Other")</f>
        <v>134</v>
      </c>
      <c r="S1495" s="14">
        <f>IFERROR(VLOOKUP($A1495,'Fielding Data'!$A:$H,MATCH(S$1,'Fielding Data'!$A$1:$H$1,0),0),"Other")</f>
        <v>11</v>
      </c>
      <c r="T1495" s="14">
        <f>IFERROR(VLOOKUP($A1495,'Fielding Data'!$A:$H,MATCH(T$1,'Fielding Data'!$A$1:$H$1,0),0),"Other")</f>
        <v>11</v>
      </c>
      <c r="U1495" s="14">
        <f>SUMIFS('Fielding Data'!E:E,'Fielding Data'!$A:$A,'Hitting Data'!$A1495)</f>
        <v>42</v>
      </c>
      <c r="V1495" s="14">
        <f>SUMIFS('Fielding Data'!F:F,'Fielding Data'!$A:$A,'Hitting Data'!$A1495)</f>
        <v>134</v>
      </c>
      <c r="W1495" s="14">
        <f>SUMIFS('Fielding Data'!G:G,'Fielding Data'!$A:$A,'Hitting Data'!$A1495)</f>
        <v>11</v>
      </c>
      <c r="X1495" s="14">
        <f>SUMIFS('Fielding Data'!H:H,'Fielding Data'!$A:$A,'Hitting Data'!$A1495)</f>
        <v>11</v>
      </c>
    </row>
    <row r="1496" spans="1:24" x14ac:dyDescent="0.25">
      <c r="A1496" s="14" t="str">
        <f t="shared" si="23"/>
        <v>figuene012011</v>
      </c>
      <c r="B1496" s="19" t="s">
        <v>97</v>
      </c>
      <c r="C1496" s="19">
        <v>2011</v>
      </c>
      <c r="D1496" s="19">
        <v>8</v>
      </c>
      <c r="E1496" s="19">
        <v>9</v>
      </c>
      <c r="F1496" s="19">
        <v>0</v>
      </c>
      <c r="G1496" s="19">
        <v>2</v>
      </c>
      <c r="H1496" s="19">
        <v>0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2</v>
      </c>
      <c r="P1496" s="14" t="str">
        <f>IFERROR(VLOOKUP($A1496,'Fielding Data'!$A:$H,MATCH(P$1,'Fielding Data'!$A$1:$H$1,0),0),"Other")</f>
        <v>P</v>
      </c>
      <c r="Q1496" s="14">
        <f>IFERROR(VLOOKUP($A1496,'Fielding Data'!$A:$H,MATCH(Q$1,'Fielding Data'!$A$1:$H$1,0),0),"Other")</f>
        <v>2</v>
      </c>
      <c r="R1496" s="14">
        <f>IFERROR(VLOOKUP($A1496,'Fielding Data'!$A:$H,MATCH(R$1,'Fielding Data'!$A$1:$H$1,0),0),"Other")</f>
        <v>2</v>
      </c>
      <c r="S1496" s="14">
        <f>IFERROR(VLOOKUP($A1496,'Fielding Data'!$A:$H,MATCH(S$1,'Fielding Data'!$A$1:$H$1,0),0),"Other")</f>
        <v>3</v>
      </c>
      <c r="T1496" s="14">
        <f>IFERROR(VLOOKUP($A1496,'Fielding Data'!$A:$H,MATCH(T$1,'Fielding Data'!$A$1:$H$1,0),0),"Other")</f>
        <v>0</v>
      </c>
      <c r="U1496" s="14">
        <f>SUMIFS('Fielding Data'!E:E,'Fielding Data'!$A:$A,'Hitting Data'!$A1496)</f>
        <v>2</v>
      </c>
      <c r="V1496" s="14">
        <f>SUMIFS('Fielding Data'!F:F,'Fielding Data'!$A:$A,'Hitting Data'!$A1496)</f>
        <v>2</v>
      </c>
      <c r="W1496" s="14">
        <f>SUMIFS('Fielding Data'!G:G,'Fielding Data'!$A:$A,'Hitting Data'!$A1496)</f>
        <v>3</v>
      </c>
      <c r="X1496" s="14">
        <f>SUMIFS('Fielding Data'!H:H,'Fielding Data'!$A:$A,'Hitting Data'!$A1496)</f>
        <v>0</v>
      </c>
    </row>
    <row r="1497" spans="1:24" x14ac:dyDescent="0.25">
      <c r="A1497" s="14" t="str">
        <f t="shared" si="23"/>
        <v>fisheca012011</v>
      </c>
      <c r="B1497" s="19" t="s">
        <v>1084</v>
      </c>
      <c r="C1497" s="19">
        <v>2011</v>
      </c>
      <c r="D1497" s="19">
        <v>17</v>
      </c>
      <c r="E1497" s="19">
        <v>2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19">
        <v>0</v>
      </c>
      <c r="N1497" s="19">
        <v>0</v>
      </c>
      <c r="O1497" s="19">
        <v>1</v>
      </c>
      <c r="P1497" s="14" t="str">
        <f>IFERROR(VLOOKUP($A1497,'Fielding Data'!$A:$H,MATCH(P$1,'Fielding Data'!$A$1:$H$1,0),0),"Other")</f>
        <v>P</v>
      </c>
      <c r="Q1497" s="14">
        <f>IFERROR(VLOOKUP($A1497,'Fielding Data'!$A:$H,MATCH(Q$1,'Fielding Data'!$A$1:$H$1,0),0),"Other")</f>
        <v>0</v>
      </c>
      <c r="R1497" s="14">
        <f>IFERROR(VLOOKUP($A1497,'Fielding Data'!$A:$H,MATCH(R$1,'Fielding Data'!$A$1:$H$1,0),0),"Other")</f>
        <v>5</v>
      </c>
      <c r="S1497" s="14">
        <f>IFERROR(VLOOKUP($A1497,'Fielding Data'!$A:$H,MATCH(S$1,'Fielding Data'!$A$1:$H$1,0),0),"Other")</f>
        <v>1</v>
      </c>
      <c r="T1497" s="14">
        <f>IFERROR(VLOOKUP($A1497,'Fielding Data'!$A:$H,MATCH(T$1,'Fielding Data'!$A$1:$H$1,0),0),"Other")</f>
        <v>0</v>
      </c>
      <c r="U1497" s="14">
        <f>SUMIFS('Fielding Data'!E:E,'Fielding Data'!$A:$A,'Hitting Data'!$A1497)</f>
        <v>0</v>
      </c>
      <c r="V1497" s="14">
        <f>SUMIFS('Fielding Data'!F:F,'Fielding Data'!$A:$A,'Hitting Data'!$A1497)</f>
        <v>5</v>
      </c>
      <c r="W1497" s="14">
        <f>SUMIFS('Fielding Data'!G:G,'Fielding Data'!$A:$A,'Hitting Data'!$A1497)</f>
        <v>1</v>
      </c>
      <c r="X1497" s="14">
        <f>SUMIFS('Fielding Data'!H:H,'Fielding Data'!$A:$A,'Hitting Data'!$A1497)</f>
        <v>0</v>
      </c>
    </row>
    <row r="1498" spans="1:24" x14ac:dyDescent="0.25">
      <c r="A1498" s="14" t="str">
        <f t="shared" si="23"/>
        <v>floreje022011</v>
      </c>
      <c r="B1498" s="19" t="s">
        <v>785</v>
      </c>
      <c r="C1498" s="19">
        <v>2011</v>
      </c>
      <c r="D1498" s="19">
        <v>30</v>
      </c>
      <c r="E1498" s="19">
        <v>86</v>
      </c>
      <c r="F1498" s="19">
        <v>5</v>
      </c>
      <c r="G1498" s="19">
        <v>18</v>
      </c>
      <c r="H1498" s="19">
        <v>6</v>
      </c>
      <c r="I1498" s="19">
        <v>0</v>
      </c>
      <c r="J1498" s="19">
        <v>1</v>
      </c>
      <c r="K1498" s="19">
        <v>2</v>
      </c>
      <c r="L1498" s="19">
        <v>0</v>
      </c>
      <c r="M1498" s="19">
        <v>0</v>
      </c>
      <c r="N1498" s="19">
        <v>5</v>
      </c>
      <c r="O1498" s="19">
        <v>27</v>
      </c>
      <c r="P1498" s="14" t="str">
        <f>IFERROR(VLOOKUP($A1498,'Fielding Data'!$A:$H,MATCH(P$1,'Fielding Data'!$A$1:$H$1,0),0),"Other")</f>
        <v>C</v>
      </c>
      <c r="Q1498" s="14">
        <f>IFERROR(VLOOKUP($A1498,'Fielding Data'!$A:$H,MATCH(Q$1,'Fielding Data'!$A$1:$H$1,0),0),"Other")</f>
        <v>140</v>
      </c>
      <c r="R1498" s="14">
        <f>IFERROR(VLOOKUP($A1498,'Fielding Data'!$A:$H,MATCH(R$1,'Fielding Data'!$A$1:$H$1,0),0),"Other")</f>
        <v>10</v>
      </c>
      <c r="S1498" s="14">
        <f>IFERROR(VLOOKUP($A1498,'Fielding Data'!$A:$H,MATCH(S$1,'Fielding Data'!$A$1:$H$1,0),0),"Other")</f>
        <v>1</v>
      </c>
      <c r="T1498" s="14">
        <f>IFERROR(VLOOKUP($A1498,'Fielding Data'!$A:$H,MATCH(T$1,'Fielding Data'!$A$1:$H$1,0),0),"Other")</f>
        <v>0</v>
      </c>
      <c r="U1498" s="14">
        <f>SUMIFS('Fielding Data'!E:E,'Fielding Data'!$A:$A,'Hitting Data'!$A1498)</f>
        <v>140</v>
      </c>
      <c r="V1498" s="14">
        <f>SUMIFS('Fielding Data'!F:F,'Fielding Data'!$A:$A,'Hitting Data'!$A1498)</f>
        <v>10</v>
      </c>
      <c r="W1498" s="14">
        <f>SUMIFS('Fielding Data'!G:G,'Fielding Data'!$A:$A,'Hitting Data'!$A1498)</f>
        <v>1</v>
      </c>
      <c r="X1498" s="14">
        <f>SUMIFS('Fielding Data'!H:H,'Fielding Data'!$A:$A,'Hitting Data'!$A1498)</f>
        <v>0</v>
      </c>
    </row>
    <row r="1499" spans="1:24" x14ac:dyDescent="0.25">
      <c r="A1499" s="14" t="str">
        <f t="shared" si="23"/>
        <v>floripe012011</v>
      </c>
      <c r="B1499" s="19" t="s">
        <v>1500</v>
      </c>
      <c r="C1499" s="19">
        <v>2011</v>
      </c>
      <c r="D1499" s="19">
        <v>4</v>
      </c>
      <c r="E1499" s="19">
        <v>8</v>
      </c>
      <c r="F1499" s="19">
        <v>1</v>
      </c>
      <c r="G1499" s="19">
        <v>1</v>
      </c>
      <c r="H1499" s="19">
        <v>1</v>
      </c>
      <c r="I1499" s="19">
        <v>0</v>
      </c>
      <c r="J1499" s="19">
        <v>0</v>
      </c>
      <c r="K1499" s="19">
        <v>2</v>
      </c>
      <c r="L1499" s="19">
        <v>0</v>
      </c>
      <c r="M1499" s="19">
        <v>0</v>
      </c>
      <c r="N1499" s="19">
        <v>1</v>
      </c>
      <c r="O1499" s="19">
        <v>6</v>
      </c>
      <c r="P1499" s="14" t="str">
        <f>IFERROR(VLOOKUP($A1499,'Fielding Data'!$A:$H,MATCH(P$1,'Fielding Data'!$A$1:$H$1,0),0),"Other")</f>
        <v>SS</v>
      </c>
      <c r="Q1499" s="14">
        <f>IFERROR(VLOOKUP($A1499,'Fielding Data'!$A:$H,MATCH(Q$1,'Fielding Data'!$A$1:$H$1,0),0),"Other")</f>
        <v>3</v>
      </c>
      <c r="R1499" s="14">
        <f>IFERROR(VLOOKUP($A1499,'Fielding Data'!$A:$H,MATCH(R$1,'Fielding Data'!$A$1:$H$1,0),0),"Other")</f>
        <v>6</v>
      </c>
      <c r="S1499" s="14">
        <f>IFERROR(VLOOKUP($A1499,'Fielding Data'!$A:$H,MATCH(S$1,'Fielding Data'!$A$1:$H$1,0),0),"Other")</f>
        <v>1</v>
      </c>
      <c r="T1499" s="14">
        <f>IFERROR(VLOOKUP($A1499,'Fielding Data'!$A:$H,MATCH(T$1,'Fielding Data'!$A$1:$H$1,0),0),"Other")</f>
        <v>1</v>
      </c>
      <c r="U1499" s="14">
        <f>SUMIFS('Fielding Data'!E:E,'Fielding Data'!$A:$A,'Hitting Data'!$A1499)</f>
        <v>3</v>
      </c>
      <c r="V1499" s="14">
        <f>SUMIFS('Fielding Data'!F:F,'Fielding Data'!$A:$A,'Hitting Data'!$A1499)</f>
        <v>6</v>
      </c>
      <c r="W1499" s="14">
        <f>SUMIFS('Fielding Data'!G:G,'Fielding Data'!$A:$A,'Hitting Data'!$A1499)</f>
        <v>1</v>
      </c>
      <c r="X1499" s="14">
        <f>SUMIFS('Fielding Data'!H:H,'Fielding Data'!$A:$A,'Hitting Data'!$A1499)</f>
        <v>1</v>
      </c>
    </row>
    <row r="1500" spans="1:24" x14ac:dyDescent="0.25">
      <c r="A1500" s="14" t="str">
        <f t="shared" si="23"/>
        <v>flowety012011</v>
      </c>
      <c r="B1500" s="19" t="s">
        <v>1086</v>
      </c>
      <c r="C1500" s="19">
        <v>2011</v>
      </c>
      <c r="D1500" s="19">
        <v>38</v>
      </c>
      <c r="E1500" s="19">
        <v>110</v>
      </c>
      <c r="F1500" s="19">
        <v>13</v>
      </c>
      <c r="G1500" s="19">
        <v>23</v>
      </c>
      <c r="H1500" s="19">
        <v>5</v>
      </c>
      <c r="I1500" s="19">
        <v>1</v>
      </c>
      <c r="J1500" s="19">
        <v>5</v>
      </c>
      <c r="K1500" s="19">
        <v>16</v>
      </c>
      <c r="L1500" s="19">
        <v>0</v>
      </c>
      <c r="M1500" s="19">
        <v>1</v>
      </c>
      <c r="N1500" s="19">
        <v>14</v>
      </c>
      <c r="O1500" s="19">
        <v>38</v>
      </c>
      <c r="P1500" s="14" t="str">
        <f>IFERROR(VLOOKUP($A1500,'Fielding Data'!$A:$H,MATCH(P$1,'Fielding Data'!$A$1:$H$1,0),0),"Other")</f>
        <v>1B</v>
      </c>
      <c r="Q1500" s="14">
        <f>IFERROR(VLOOKUP($A1500,'Fielding Data'!$A:$H,MATCH(Q$1,'Fielding Data'!$A$1:$H$1,0),0),"Other")</f>
        <v>17</v>
      </c>
      <c r="R1500" s="14">
        <f>IFERROR(VLOOKUP($A1500,'Fielding Data'!$A:$H,MATCH(R$1,'Fielding Data'!$A$1:$H$1,0),0),"Other")</f>
        <v>4</v>
      </c>
      <c r="S1500" s="14">
        <f>IFERROR(VLOOKUP($A1500,'Fielding Data'!$A:$H,MATCH(S$1,'Fielding Data'!$A$1:$H$1,0),0),"Other")</f>
        <v>0</v>
      </c>
      <c r="T1500" s="14">
        <f>IFERROR(VLOOKUP($A1500,'Fielding Data'!$A:$H,MATCH(T$1,'Fielding Data'!$A$1:$H$1,0),0),"Other")</f>
        <v>2</v>
      </c>
      <c r="U1500" s="14">
        <f>SUMIFS('Fielding Data'!E:E,'Fielding Data'!$A:$A,'Hitting Data'!$A1500)</f>
        <v>260</v>
      </c>
      <c r="V1500" s="14">
        <f>SUMIFS('Fielding Data'!F:F,'Fielding Data'!$A:$A,'Hitting Data'!$A1500)</f>
        <v>19</v>
      </c>
      <c r="W1500" s="14">
        <f>SUMIFS('Fielding Data'!G:G,'Fielding Data'!$A:$A,'Hitting Data'!$A1500)</f>
        <v>2</v>
      </c>
      <c r="X1500" s="14">
        <f>SUMIFS('Fielding Data'!H:H,'Fielding Data'!$A:$A,'Hitting Data'!$A1500)</f>
        <v>3</v>
      </c>
    </row>
    <row r="1501" spans="1:24" x14ac:dyDescent="0.25">
      <c r="A1501" s="14" t="str">
        <f t="shared" si="23"/>
        <v>floydga012011</v>
      </c>
      <c r="B1501" s="19" t="s">
        <v>440</v>
      </c>
      <c r="C1501" s="19">
        <v>2011</v>
      </c>
      <c r="D1501" s="19">
        <v>31</v>
      </c>
      <c r="E1501" s="19">
        <v>3</v>
      </c>
      <c r="F1501" s="19">
        <v>0</v>
      </c>
      <c r="G1501" s="19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1</v>
      </c>
      <c r="O1501" s="19">
        <v>1</v>
      </c>
      <c r="P1501" s="14" t="str">
        <f>IFERROR(VLOOKUP($A1501,'Fielding Data'!$A:$H,MATCH(P$1,'Fielding Data'!$A$1:$H$1,0),0),"Other")</f>
        <v>P</v>
      </c>
      <c r="Q1501" s="14">
        <f>IFERROR(VLOOKUP($A1501,'Fielding Data'!$A:$H,MATCH(Q$1,'Fielding Data'!$A$1:$H$1,0),0),"Other")</f>
        <v>13</v>
      </c>
      <c r="R1501" s="14">
        <f>IFERROR(VLOOKUP($A1501,'Fielding Data'!$A:$H,MATCH(R$1,'Fielding Data'!$A$1:$H$1,0),0),"Other")</f>
        <v>21</v>
      </c>
      <c r="S1501" s="14">
        <f>IFERROR(VLOOKUP($A1501,'Fielding Data'!$A:$H,MATCH(S$1,'Fielding Data'!$A$1:$H$1,0),0),"Other")</f>
        <v>1</v>
      </c>
      <c r="T1501" s="14">
        <f>IFERROR(VLOOKUP($A1501,'Fielding Data'!$A:$H,MATCH(T$1,'Fielding Data'!$A$1:$H$1,0),0),"Other")</f>
        <v>6</v>
      </c>
      <c r="U1501" s="14">
        <f>SUMIFS('Fielding Data'!E:E,'Fielding Data'!$A:$A,'Hitting Data'!$A1501)</f>
        <v>13</v>
      </c>
      <c r="V1501" s="14">
        <f>SUMIFS('Fielding Data'!F:F,'Fielding Data'!$A:$A,'Hitting Data'!$A1501)</f>
        <v>21</v>
      </c>
      <c r="W1501" s="14">
        <f>SUMIFS('Fielding Data'!G:G,'Fielding Data'!$A:$A,'Hitting Data'!$A1501)</f>
        <v>1</v>
      </c>
      <c r="X1501" s="14">
        <f>SUMIFS('Fielding Data'!H:H,'Fielding Data'!$A:$A,'Hitting Data'!$A1501)</f>
        <v>6</v>
      </c>
    </row>
    <row r="1502" spans="1:24" x14ac:dyDescent="0.25">
      <c r="A1502" s="14" t="str">
        <f t="shared" si="23"/>
        <v>fontemi012011</v>
      </c>
      <c r="B1502" s="19" t="s">
        <v>542</v>
      </c>
      <c r="C1502" s="19">
        <v>2011</v>
      </c>
      <c r="D1502" s="19">
        <v>85</v>
      </c>
      <c r="E1502" s="19">
        <v>220</v>
      </c>
      <c r="F1502" s="19">
        <v>22</v>
      </c>
      <c r="G1502" s="19">
        <v>50</v>
      </c>
      <c r="H1502" s="19">
        <v>15</v>
      </c>
      <c r="I1502" s="19">
        <v>3</v>
      </c>
      <c r="J1502" s="19">
        <v>4</v>
      </c>
      <c r="K1502" s="19">
        <v>21</v>
      </c>
      <c r="L1502" s="19">
        <v>5</v>
      </c>
      <c r="M1502" s="19">
        <v>1</v>
      </c>
      <c r="N1502" s="19">
        <v>25</v>
      </c>
      <c r="O1502" s="19">
        <v>48</v>
      </c>
      <c r="P1502" s="14" t="str">
        <f>IFERROR(VLOOKUP($A1502,'Fielding Data'!$A:$H,MATCH(P$1,'Fielding Data'!$A$1:$H$1,0),0),"Other")</f>
        <v>2B</v>
      </c>
      <c r="Q1502" s="14">
        <f>IFERROR(VLOOKUP($A1502,'Fielding Data'!$A:$H,MATCH(Q$1,'Fielding Data'!$A$1:$H$1,0),0),"Other")</f>
        <v>32</v>
      </c>
      <c r="R1502" s="14">
        <f>IFERROR(VLOOKUP($A1502,'Fielding Data'!$A:$H,MATCH(R$1,'Fielding Data'!$A$1:$H$1,0),0),"Other")</f>
        <v>47</v>
      </c>
      <c r="S1502" s="14">
        <f>IFERROR(VLOOKUP($A1502,'Fielding Data'!$A:$H,MATCH(S$1,'Fielding Data'!$A$1:$H$1,0),0),"Other")</f>
        <v>3</v>
      </c>
      <c r="T1502" s="14">
        <f>IFERROR(VLOOKUP($A1502,'Fielding Data'!$A:$H,MATCH(T$1,'Fielding Data'!$A$1:$H$1,0),0),"Other")</f>
        <v>7</v>
      </c>
      <c r="U1502" s="14">
        <f>SUMIFS('Fielding Data'!E:E,'Fielding Data'!$A:$A,'Hitting Data'!$A1502)</f>
        <v>70</v>
      </c>
      <c r="V1502" s="14">
        <f>SUMIFS('Fielding Data'!F:F,'Fielding Data'!$A:$A,'Hitting Data'!$A1502)</f>
        <v>137</v>
      </c>
      <c r="W1502" s="14">
        <f>SUMIFS('Fielding Data'!G:G,'Fielding Data'!$A:$A,'Hitting Data'!$A1502)</f>
        <v>7</v>
      </c>
      <c r="X1502" s="14">
        <f>SUMIFS('Fielding Data'!H:H,'Fielding Data'!$A:$A,'Hitting Data'!$A1502)</f>
        <v>26</v>
      </c>
    </row>
    <row r="1503" spans="1:24" x14ac:dyDescent="0.25">
      <c r="A1503" s="14" t="str">
        <f t="shared" si="23"/>
        <v>fordda032011</v>
      </c>
      <c r="B1503" s="19" t="s">
        <v>1279</v>
      </c>
      <c r="C1503" s="19">
        <v>2011</v>
      </c>
      <c r="D1503" s="19">
        <v>26</v>
      </c>
      <c r="E1503" s="19">
        <v>14</v>
      </c>
      <c r="F1503" s="19">
        <v>7</v>
      </c>
      <c r="G1503" s="19">
        <v>4</v>
      </c>
      <c r="H1503" s="19">
        <v>0</v>
      </c>
      <c r="I1503" s="19">
        <v>0</v>
      </c>
      <c r="J1503" s="19">
        <v>0</v>
      </c>
      <c r="K1503" s="19">
        <v>0</v>
      </c>
      <c r="L1503" s="19">
        <v>7</v>
      </c>
      <c r="M1503" s="19">
        <v>5</v>
      </c>
      <c r="N1503" s="19">
        <v>1</v>
      </c>
      <c r="O1503" s="19">
        <v>5</v>
      </c>
      <c r="P1503" s="14" t="str">
        <f>IFERROR(VLOOKUP($A1503,'Fielding Data'!$A:$H,MATCH(P$1,'Fielding Data'!$A$1:$H$1,0),0),"Other")</f>
        <v>CF</v>
      </c>
      <c r="Q1503" s="14">
        <f>IFERROR(VLOOKUP($A1503,'Fielding Data'!$A:$H,MATCH(Q$1,'Fielding Data'!$A$1:$H$1,0),0),"Other")</f>
        <v>0</v>
      </c>
      <c r="R1503" s="14">
        <f>IFERROR(VLOOKUP($A1503,'Fielding Data'!$A:$H,MATCH(R$1,'Fielding Data'!$A$1:$H$1,0),0),"Other")</f>
        <v>0</v>
      </c>
      <c r="S1503" s="14">
        <f>IFERROR(VLOOKUP($A1503,'Fielding Data'!$A:$H,MATCH(S$1,'Fielding Data'!$A$1:$H$1,0),0),"Other")</f>
        <v>0</v>
      </c>
      <c r="T1503" s="14">
        <f>IFERROR(VLOOKUP($A1503,'Fielding Data'!$A:$H,MATCH(T$1,'Fielding Data'!$A$1:$H$1,0),0),"Other")</f>
        <v>0</v>
      </c>
      <c r="U1503" s="14">
        <f>SUMIFS('Fielding Data'!E:E,'Fielding Data'!$A:$A,'Hitting Data'!$A1503)</f>
        <v>11</v>
      </c>
      <c r="V1503" s="14">
        <f>SUMIFS('Fielding Data'!F:F,'Fielding Data'!$A:$A,'Hitting Data'!$A1503)</f>
        <v>0</v>
      </c>
      <c r="W1503" s="14">
        <f>SUMIFS('Fielding Data'!G:G,'Fielding Data'!$A:$A,'Hitting Data'!$A1503)</f>
        <v>0</v>
      </c>
      <c r="X1503" s="14">
        <f>SUMIFS('Fielding Data'!H:H,'Fielding Data'!$A:$A,'Hitting Data'!$A1503)</f>
        <v>0</v>
      </c>
    </row>
    <row r="1504" spans="1:24" x14ac:dyDescent="0.25">
      <c r="A1504" s="14" t="str">
        <f t="shared" si="23"/>
        <v>forsylo012011</v>
      </c>
      <c r="B1504" s="19" t="s">
        <v>1501</v>
      </c>
      <c r="C1504" s="19">
        <v>2011</v>
      </c>
      <c r="D1504" s="19">
        <v>62</v>
      </c>
      <c r="E1504" s="19">
        <v>150</v>
      </c>
      <c r="F1504" s="19">
        <v>12</v>
      </c>
      <c r="G1504" s="19">
        <v>32</v>
      </c>
      <c r="H1504" s="19">
        <v>9</v>
      </c>
      <c r="I1504" s="19">
        <v>1</v>
      </c>
      <c r="J1504" s="19">
        <v>0</v>
      </c>
      <c r="K1504" s="19">
        <v>12</v>
      </c>
      <c r="L1504" s="19">
        <v>3</v>
      </c>
      <c r="M1504" s="19">
        <v>1</v>
      </c>
      <c r="N1504" s="19">
        <v>12</v>
      </c>
      <c r="O1504" s="19">
        <v>33</v>
      </c>
      <c r="P1504" s="14" t="str">
        <f>IFERROR(VLOOKUP($A1504,'Fielding Data'!$A:$H,MATCH(P$1,'Fielding Data'!$A$1:$H$1,0),0),"Other")</f>
        <v>2B</v>
      </c>
      <c r="Q1504" s="14">
        <f>IFERROR(VLOOKUP($A1504,'Fielding Data'!$A:$H,MATCH(Q$1,'Fielding Data'!$A$1:$H$1,0),0),"Other")</f>
        <v>40</v>
      </c>
      <c r="R1504" s="14">
        <f>IFERROR(VLOOKUP($A1504,'Fielding Data'!$A:$H,MATCH(R$1,'Fielding Data'!$A$1:$H$1,0),0),"Other")</f>
        <v>40</v>
      </c>
      <c r="S1504" s="14">
        <f>IFERROR(VLOOKUP($A1504,'Fielding Data'!$A:$H,MATCH(S$1,'Fielding Data'!$A$1:$H$1,0),0),"Other")</f>
        <v>4</v>
      </c>
      <c r="T1504" s="14">
        <f>IFERROR(VLOOKUP($A1504,'Fielding Data'!$A:$H,MATCH(T$1,'Fielding Data'!$A$1:$H$1,0),0),"Other")</f>
        <v>12</v>
      </c>
      <c r="U1504" s="14">
        <f>SUMIFS('Fielding Data'!E:E,'Fielding Data'!$A:$A,'Hitting Data'!$A1504)</f>
        <v>59</v>
      </c>
      <c r="V1504" s="14">
        <f>SUMIFS('Fielding Data'!F:F,'Fielding Data'!$A:$A,'Hitting Data'!$A1504)</f>
        <v>87</v>
      </c>
      <c r="W1504" s="14">
        <f>SUMIFS('Fielding Data'!G:G,'Fielding Data'!$A:$A,'Hitting Data'!$A1504)</f>
        <v>5</v>
      </c>
      <c r="X1504" s="14">
        <f>SUMIFS('Fielding Data'!H:H,'Fielding Data'!$A:$A,'Hitting Data'!$A1504)</f>
        <v>17</v>
      </c>
    </row>
    <row r="1505" spans="1:24" x14ac:dyDescent="0.25">
      <c r="A1505" s="14" t="str">
        <f t="shared" si="23"/>
        <v>fowlede012011</v>
      </c>
      <c r="B1505" s="19" t="s">
        <v>920</v>
      </c>
      <c r="C1505" s="19">
        <v>2011</v>
      </c>
      <c r="D1505" s="19">
        <v>125</v>
      </c>
      <c r="E1505" s="19">
        <v>481</v>
      </c>
      <c r="F1505" s="19">
        <v>84</v>
      </c>
      <c r="G1505" s="19">
        <v>128</v>
      </c>
      <c r="H1505" s="19">
        <v>35</v>
      </c>
      <c r="I1505" s="19">
        <v>15</v>
      </c>
      <c r="J1505" s="19">
        <v>5</v>
      </c>
      <c r="K1505" s="19">
        <v>45</v>
      </c>
      <c r="L1505" s="19">
        <v>12</v>
      </c>
      <c r="M1505" s="19">
        <v>9</v>
      </c>
      <c r="N1505" s="19">
        <v>68</v>
      </c>
      <c r="O1505" s="19">
        <v>130</v>
      </c>
      <c r="P1505" s="14" t="str">
        <f>IFERROR(VLOOKUP($A1505,'Fielding Data'!$A:$H,MATCH(P$1,'Fielding Data'!$A$1:$H$1,0),0),"Other")</f>
        <v>CF</v>
      </c>
      <c r="Q1505" s="14">
        <f>IFERROR(VLOOKUP($A1505,'Fielding Data'!$A:$H,MATCH(Q$1,'Fielding Data'!$A$1:$H$1,0),0),"Other")</f>
        <v>0</v>
      </c>
      <c r="R1505" s="14">
        <f>IFERROR(VLOOKUP($A1505,'Fielding Data'!$A:$H,MATCH(R$1,'Fielding Data'!$A$1:$H$1,0),0),"Other")</f>
        <v>0</v>
      </c>
      <c r="S1505" s="14">
        <f>IFERROR(VLOOKUP($A1505,'Fielding Data'!$A:$H,MATCH(S$1,'Fielding Data'!$A$1:$H$1,0),0),"Other")</f>
        <v>0</v>
      </c>
      <c r="T1505" s="14">
        <f>IFERROR(VLOOKUP($A1505,'Fielding Data'!$A:$H,MATCH(T$1,'Fielding Data'!$A$1:$H$1,0),0),"Other")</f>
        <v>0</v>
      </c>
      <c r="U1505" s="14">
        <f>SUMIFS('Fielding Data'!E:E,'Fielding Data'!$A:$A,'Hitting Data'!$A1505)</f>
        <v>309</v>
      </c>
      <c r="V1505" s="14">
        <f>SUMIFS('Fielding Data'!F:F,'Fielding Data'!$A:$A,'Hitting Data'!$A1505)</f>
        <v>6</v>
      </c>
      <c r="W1505" s="14">
        <f>SUMIFS('Fielding Data'!G:G,'Fielding Data'!$A:$A,'Hitting Data'!$A1505)</f>
        <v>8</v>
      </c>
      <c r="X1505" s="14">
        <f>SUMIFS('Fielding Data'!H:H,'Fielding Data'!$A:$A,'Hitting Data'!$A1505)</f>
        <v>2</v>
      </c>
    </row>
    <row r="1506" spans="1:24" x14ac:dyDescent="0.25">
      <c r="A1506" s="14" t="str">
        <f t="shared" si="23"/>
        <v>foxja022011</v>
      </c>
      <c r="B1506" s="19" t="s">
        <v>786</v>
      </c>
      <c r="C1506" s="19">
        <v>2011</v>
      </c>
      <c r="D1506" s="19">
        <v>27</v>
      </c>
      <c r="E1506" s="19">
        <v>61</v>
      </c>
      <c r="F1506" s="19">
        <v>8</v>
      </c>
      <c r="G1506" s="19">
        <v>15</v>
      </c>
      <c r="H1506" s="19">
        <v>4</v>
      </c>
      <c r="I1506" s="19">
        <v>1</v>
      </c>
      <c r="J1506" s="19">
        <v>2</v>
      </c>
      <c r="K1506" s="19">
        <v>6</v>
      </c>
      <c r="L1506" s="19">
        <v>0</v>
      </c>
      <c r="M1506" s="19">
        <v>0</v>
      </c>
      <c r="N1506" s="19">
        <v>4</v>
      </c>
      <c r="O1506" s="19">
        <v>8</v>
      </c>
      <c r="P1506" s="14" t="str">
        <f>IFERROR(VLOOKUP($A1506,'Fielding Data'!$A:$H,MATCH(P$1,'Fielding Data'!$A$1:$H$1,0),0),"Other")</f>
        <v>1B</v>
      </c>
      <c r="Q1506" s="14">
        <f>IFERROR(VLOOKUP($A1506,'Fielding Data'!$A:$H,MATCH(Q$1,'Fielding Data'!$A$1:$H$1,0),0),"Other")</f>
        <v>25</v>
      </c>
      <c r="R1506" s="14">
        <f>IFERROR(VLOOKUP($A1506,'Fielding Data'!$A:$H,MATCH(R$1,'Fielding Data'!$A$1:$H$1,0),0),"Other")</f>
        <v>1</v>
      </c>
      <c r="S1506" s="14">
        <f>IFERROR(VLOOKUP($A1506,'Fielding Data'!$A:$H,MATCH(S$1,'Fielding Data'!$A$1:$H$1,0),0),"Other")</f>
        <v>0</v>
      </c>
      <c r="T1506" s="14">
        <f>IFERROR(VLOOKUP($A1506,'Fielding Data'!$A:$H,MATCH(T$1,'Fielding Data'!$A$1:$H$1,0),0),"Other")</f>
        <v>3</v>
      </c>
      <c r="U1506" s="14">
        <f>SUMIFS('Fielding Data'!E:E,'Fielding Data'!$A:$A,'Hitting Data'!$A1506)</f>
        <v>68</v>
      </c>
      <c r="V1506" s="14">
        <f>SUMIFS('Fielding Data'!F:F,'Fielding Data'!$A:$A,'Hitting Data'!$A1506)</f>
        <v>2</v>
      </c>
      <c r="W1506" s="14">
        <f>SUMIFS('Fielding Data'!G:G,'Fielding Data'!$A:$A,'Hitting Data'!$A1506)</f>
        <v>0</v>
      </c>
      <c r="X1506" s="14">
        <f>SUMIFS('Fielding Data'!H:H,'Fielding Data'!$A:$A,'Hitting Data'!$A1506)</f>
        <v>3</v>
      </c>
    </row>
    <row r="1507" spans="1:24" x14ac:dyDescent="0.25">
      <c r="A1507" s="14" t="str">
        <f t="shared" si="23"/>
        <v>francbe012011</v>
      </c>
      <c r="B1507" s="19" t="s">
        <v>787</v>
      </c>
      <c r="C1507" s="19">
        <v>2011</v>
      </c>
      <c r="D1507" s="19">
        <v>100</v>
      </c>
      <c r="E1507" s="19">
        <v>250</v>
      </c>
      <c r="F1507" s="19">
        <v>24</v>
      </c>
      <c r="G1507" s="19">
        <v>61</v>
      </c>
      <c r="H1507" s="19">
        <v>10</v>
      </c>
      <c r="I1507" s="19">
        <v>1</v>
      </c>
      <c r="J1507" s="19">
        <v>6</v>
      </c>
      <c r="K1507" s="19">
        <v>34</v>
      </c>
      <c r="L1507" s="19">
        <v>4</v>
      </c>
      <c r="M1507" s="19">
        <v>4</v>
      </c>
      <c r="N1507" s="19">
        <v>33</v>
      </c>
      <c r="O1507" s="19">
        <v>42</v>
      </c>
      <c r="P1507" s="14" t="str">
        <f>IFERROR(VLOOKUP($A1507,'Fielding Data'!$A:$H,MATCH(P$1,'Fielding Data'!$A$1:$H$1,0),0),"Other")</f>
        <v>LF</v>
      </c>
      <c r="Q1507" s="14">
        <f>IFERROR(VLOOKUP($A1507,'Fielding Data'!$A:$H,MATCH(Q$1,'Fielding Data'!$A$1:$H$1,0),0),"Other")</f>
        <v>0</v>
      </c>
      <c r="R1507" s="14">
        <f>IFERROR(VLOOKUP($A1507,'Fielding Data'!$A:$H,MATCH(R$1,'Fielding Data'!$A$1:$H$1,0),0),"Other")</f>
        <v>0</v>
      </c>
      <c r="S1507" s="14">
        <f>IFERROR(VLOOKUP($A1507,'Fielding Data'!$A:$H,MATCH(S$1,'Fielding Data'!$A$1:$H$1,0),0),"Other")</f>
        <v>0</v>
      </c>
      <c r="T1507" s="14">
        <f>IFERROR(VLOOKUP($A1507,'Fielding Data'!$A:$H,MATCH(T$1,'Fielding Data'!$A$1:$H$1,0),0),"Other")</f>
        <v>0</v>
      </c>
      <c r="U1507" s="14">
        <f>SUMIFS('Fielding Data'!E:E,'Fielding Data'!$A:$A,'Hitting Data'!$A1507)</f>
        <v>103</v>
      </c>
      <c r="V1507" s="14">
        <f>SUMIFS('Fielding Data'!F:F,'Fielding Data'!$A:$A,'Hitting Data'!$A1507)</f>
        <v>4</v>
      </c>
      <c r="W1507" s="14">
        <f>SUMIFS('Fielding Data'!G:G,'Fielding Data'!$A:$A,'Hitting Data'!$A1507)</f>
        <v>3</v>
      </c>
      <c r="X1507" s="14">
        <f>SUMIFS('Fielding Data'!H:H,'Fielding Data'!$A:$A,'Hitting Data'!$A1507)</f>
        <v>0</v>
      </c>
    </row>
    <row r="1508" spans="1:24" x14ac:dyDescent="0.25">
      <c r="A1508" s="14" t="str">
        <f t="shared" si="23"/>
        <v>francfr012011</v>
      </c>
      <c r="B1508" s="19" t="s">
        <v>441</v>
      </c>
      <c r="C1508" s="19">
        <v>2011</v>
      </c>
      <c r="D1508" s="19">
        <v>54</v>
      </c>
      <c r="E1508" s="19">
        <v>0</v>
      </c>
      <c r="F1508" s="19">
        <v>0</v>
      </c>
      <c r="G1508" s="19">
        <v>0</v>
      </c>
      <c r="H1508" s="19">
        <v>0</v>
      </c>
      <c r="I1508" s="19">
        <v>0</v>
      </c>
      <c r="J1508" s="19">
        <v>0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4" t="str">
        <f>IFERROR(VLOOKUP($A1508,'Fielding Data'!$A:$H,MATCH(P$1,'Fielding Data'!$A$1:$H$1,0),0),"Other")</f>
        <v>P</v>
      </c>
      <c r="Q1508" s="14">
        <f>IFERROR(VLOOKUP($A1508,'Fielding Data'!$A:$H,MATCH(Q$1,'Fielding Data'!$A$1:$H$1,0),0),"Other")</f>
        <v>2</v>
      </c>
      <c r="R1508" s="14">
        <f>IFERROR(VLOOKUP($A1508,'Fielding Data'!$A:$H,MATCH(R$1,'Fielding Data'!$A$1:$H$1,0),0),"Other")</f>
        <v>2</v>
      </c>
      <c r="S1508" s="14">
        <f>IFERROR(VLOOKUP($A1508,'Fielding Data'!$A:$H,MATCH(S$1,'Fielding Data'!$A$1:$H$1,0),0),"Other")</f>
        <v>1</v>
      </c>
      <c r="T1508" s="14">
        <f>IFERROR(VLOOKUP($A1508,'Fielding Data'!$A:$H,MATCH(T$1,'Fielding Data'!$A$1:$H$1,0),0),"Other")</f>
        <v>0</v>
      </c>
      <c r="U1508" s="14">
        <f>SUMIFS('Fielding Data'!E:E,'Fielding Data'!$A:$A,'Hitting Data'!$A1508)</f>
        <v>2</v>
      </c>
      <c r="V1508" s="14">
        <f>SUMIFS('Fielding Data'!F:F,'Fielding Data'!$A:$A,'Hitting Data'!$A1508)</f>
        <v>2</v>
      </c>
      <c r="W1508" s="14">
        <f>SUMIFS('Fielding Data'!G:G,'Fielding Data'!$A:$A,'Hitting Data'!$A1508)</f>
        <v>1</v>
      </c>
      <c r="X1508" s="14">
        <f>SUMIFS('Fielding Data'!H:H,'Fielding Data'!$A:$A,'Hitting Data'!$A1508)</f>
        <v>0</v>
      </c>
    </row>
    <row r="1509" spans="1:24" x14ac:dyDescent="0.25">
      <c r="A1509" s="14" t="str">
        <f t="shared" si="23"/>
        <v>francje012011</v>
      </c>
      <c r="B1509" s="19" t="s">
        <v>442</v>
      </c>
      <c r="C1509" s="19">
        <v>2011</v>
      </c>
      <c r="D1509" s="19">
        <v>31</v>
      </c>
      <c r="E1509" s="19">
        <v>2</v>
      </c>
      <c r="F1509" s="19">
        <v>0</v>
      </c>
      <c r="G1509" s="19">
        <v>0</v>
      </c>
      <c r="H1509" s="19">
        <v>0</v>
      </c>
      <c r="I1509" s="19">
        <v>0</v>
      </c>
      <c r="J1509" s="19">
        <v>0</v>
      </c>
      <c r="K1509" s="19">
        <v>0</v>
      </c>
      <c r="L1509" s="19">
        <v>0</v>
      </c>
      <c r="M1509" s="19">
        <v>0</v>
      </c>
      <c r="N1509" s="19">
        <v>0</v>
      </c>
      <c r="O1509" s="19">
        <v>1</v>
      </c>
      <c r="P1509" s="14" t="str">
        <f>IFERROR(VLOOKUP($A1509,'Fielding Data'!$A:$H,MATCH(P$1,'Fielding Data'!$A$1:$H$1,0),0),"Other")</f>
        <v>P</v>
      </c>
      <c r="Q1509" s="14">
        <f>IFERROR(VLOOKUP($A1509,'Fielding Data'!$A:$H,MATCH(Q$1,'Fielding Data'!$A$1:$H$1,0),0),"Other")</f>
        <v>4</v>
      </c>
      <c r="R1509" s="14">
        <f>IFERROR(VLOOKUP($A1509,'Fielding Data'!$A:$H,MATCH(R$1,'Fielding Data'!$A$1:$H$1,0),0),"Other")</f>
        <v>31</v>
      </c>
      <c r="S1509" s="14">
        <f>IFERROR(VLOOKUP($A1509,'Fielding Data'!$A:$H,MATCH(S$1,'Fielding Data'!$A$1:$H$1,0),0),"Other")</f>
        <v>0</v>
      </c>
      <c r="T1509" s="14">
        <f>IFERROR(VLOOKUP($A1509,'Fielding Data'!$A:$H,MATCH(T$1,'Fielding Data'!$A$1:$H$1,0),0),"Other")</f>
        <v>3</v>
      </c>
      <c r="U1509" s="14">
        <f>SUMIFS('Fielding Data'!E:E,'Fielding Data'!$A:$A,'Hitting Data'!$A1509)</f>
        <v>4</v>
      </c>
      <c r="V1509" s="14">
        <f>SUMIFS('Fielding Data'!F:F,'Fielding Data'!$A:$A,'Hitting Data'!$A1509)</f>
        <v>31</v>
      </c>
      <c r="W1509" s="14">
        <f>SUMIFS('Fielding Data'!G:G,'Fielding Data'!$A:$A,'Hitting Data'!$A1509)</f>
        <v>0</v>
      </c>
      <c r="X1509" s="14">
        <f>SUMIFS('Fielding Data'!H:H,'Fielding Data'!$A:$A,'Hitting Data'!$A1509)</f>
        <v>3</v>
      </c>
    </row>
    <row r="1510" spans="1:24" x14ac:dyDescent="0.25">
      <c r="A1510" s="14" t="str">
        <f t="shared" si="23"/>
        <v>francje022011</v>
      </c>
      <c r="B1510" s="19" t="s">
        <v>543</v>
      </c>
      <c r="C1510" s="19">
        <v>2011</v>
      </c>
      <c r="D1510" s="19">
        <v>153</v>
      </c>
      <c r="E1510" s="19">
        <v>601</v>
      </c>
      <c r="F1510" s="19">
        <v>77</v>
      </c>
      <c r="G1510" s="19">
        <v>171</v>
      </c>
      <c r="H1510" s="19">
        <v>47</v>
      </c>
      <c r="I1510" s="19">
        <v>4</v>
      </c>
      <c r="J1510" s="19">
        <v>20</v>
      </c>
      <c r="K1510" s="19">
        <v>87</v>
      </c>
      <c r="L1510" s="19">
        <v>22</v>
      </c>
      <c r="M1510" s="19">
        <v>10</v>
      </c>
      <c r="N1510" s="19">
        <v>37</v>
      </c>
      <c r="O1510" s="19">
        <v>123</v>
      </c>
      <c r="P1510" s="14" t="str">
        <f>IFERROR(VLOOKUP($A1510,'Fielding Data'!$A:$H,MATCH(P$1,'Fielding Data'!$A$1:$H$1,0),0),"Other")</f>
        <v>OF</v>
      </c>
      <c r="Q1510" s="14">
        <f>IFERROR(VLOOKUP($A1510,'Fielding Data'!$A:$H,MATCH(Q$1,'Fielding Data'!$A$1:$H$1,0),0),"Other")</f>
        <v>327</v>
      </c>
      <c r="R1510" s="14">
        <f>IFERROR(VLOOKUP($A1510,'Fielding Data'!$A:$H,MATCH(R$1,'Fielding Data'!$A$1:$H$1,0),0),"Other")</f>
        <v>16</v>
      </c>
      <c r="S1510" s="14">
        <f>IFERROR(VLOOKUP($A1510,'Fielding Data'!$A:$H,MATCH(S$1,'Fielding Data'!$A$1:$H$1,0),0),"Other")</f>
        <v>5</v>
      </c>
      <c r="T1510" s="14">
        <f>IFERROR(VLOOKUP($A1510,'Fielding Data'!$A:$H,MATCH(T$1,'Fielding Data'!$A$1:$H$1,0),0),"Other")</f>
        <v>4</v>
      </c>
      <c r="U1510" s="14">
        <f>SUMIFS('Fielding Data'!E:E,'Fielding Data'!$A:$A,'Hitting Data'!$A1510)</f>
        <v>327</v>
      </c>
      <c r="V1510" s="14">
        <f>SUMIFS('Fielding Data'!F:F,'Fielding Data'!$A:$A,'Hitting Data'!$A1510)</f>
        <v>16</v>
      </c>
      <c r="W1510" s="14">
        <f>SUMIFS('Fielding Data'!G:G,'Fielding Data'!$A:$A,'Hitting Data'!$A1510)</f>
        <v>5</v>
      </c>
      <c r="X1510" s="14">
        <f>SUMIFS('Fielding Data'!H:H,'Fielding Data'!$A:$A,'Hitting Data'!$A1510)</f>
        <v>4</v>
      </c>
    </row>
    <row r="1511" spans="1:24" x14ac:dyDescent="0.25">
      <c r="A1511" s="14" t="str">
        <f t="shared" si="23"/>
        <v>francju022011</v>
      </c>
      <c r="B1511" s="19" t="s">
        <v>1087</v>
      </c>
      <c r="C1511" s="19">
        <v>2011</v>
      </c>
      <c r="D1511" s="19">
        <v>31</v>
      </c>
      <c r="E1511" s="19">
        <v>93</v>
      </c>
      <c r="F1511" s="19">
        <v>10</v>
      </c>
      <c r="G1511" s="19">
        <v>24</v>
      </c>
      <c r="H1511" s="19">
        <v>7</v>
      </c>
      <c r="I1511" s="19">
        <v>1</v>
      </c>
      <c r="J1511" s="19">
        <v>3</v>
      </c>
      <c r="K1511" s="19">
        <v>15</v>
      </c>
      <c r="L1511" s="19">
        <v>1</v>
      </c>
      <c r="M1511" s="19">
        <v>0</v>
      </c>
      <c r="N1511" s="19">
        <v>4</v>
      </c>
      <c r="O1511" s="19">
        <v>24</v>
      </c>
      <c r="P1511" s="14" t="str">
        <f>IFERROR(VLOOKUP($A1511,'Fielding Data'!$A:$H,MATCH(P$1,'Fielding Data'!$A$1:$H$1,0),0),"Other")</f>
        <v>3B</v>
      </c>
      <c r="Q1511" s="14">
        <f>IFERROR(VLOOKUP($A1511,'Fielding Data'!$A:$H,MATCH(Q$1,'Fielding Data'!$A$1:$H$1,0),0),"Other")</f>
        <v>14</v>
      </c>
      <c r="R1511" s="14">
        <f>IFERROR(VLOOKUP($A1511,'Fielding Data'!$A:$H,MATCH(R$1,'Fielding Data'!$A$1:$H$1,0),0),"Other")</f>
        <v>36</v>
      </c>
      <c r="S1511" s="14">
        <f>IFERROR(VLOOKUP($A1511,'Fielding Data'!$A:$H,MATCH(S$1,'Fielding Data'!$A$1:$H$1,0),0),"Other")</f>
        <v>2</v>
      </c>
      <c r="T1511" s="14">
        <f>IFERROR(VLOOKUP($A1511,'Fielding Data'!$A:$H,MATCH(T$1,'Fielding Data'!$A$1:$H$1,0),0),"Other")</f>
        <v>1</v>
      </c>
      <c r="U1511" s="14">
        <f>SUMIFS('Fielding Data'!E:E,'Fielding Data'!$A:$A,'Hitting Data'!$A1511)</f>
        <v>14</v>
      </c>
      <c r="V1511" s="14">
        <f>SUMIFS('Fielding Data'!F:F,'Fielding Data'!$A:$A,'Hitting Data'!$A1511)</f>
        <v>36</v>
      </c>
      <c r="W1511" s="14">
        <f>SUMIFS('Fielding Data'!G:G,'Fielding Data'!$A:$A,'Hitting Data'!$A1511)</f>
        <v>2</v>
      </c>
      <c r="X1511" s="14">
        <f>SUMIFS('Fielding Data'!H:H,'Fielding Data'!$A:$A,'Hitting Data'!$A1511)</f>
        <v>1</v>
      </c>
    </row>
    <row r="1512" spans="1:24" x14ac:dyDescent="0.25">
      <c r="A1512" s="14" t="str">
        <f t="shared" si="23"/>
        <v>frankry012011</v>
      </c>
      <c r="B1512" s="19" t="s">
        <v>245</v>
      </c>
      <c r="C1512" s="19">
        <v>2011</v>
      </c>
      <c r="D1512" s="19">
        <v>21</v>
      </c>
      <c r="E1512" s="19">
        <v>2</v>
      </c>
      <c r="F1512" s="19">
        <v>0</v>
      </c>
      <c r="G1512" s="19">
        <v>0</v>
      </c>
      <c r="H1512" s="19">
        <v>0</v>
      </c>
      <c r="I1512" s="19">
        <v>0</v>
      </c>
      <c r="J1512" s="19">
        <v>0</v>
      </c>
      <c r="K1512" s="19">
        <v>0</v>
      </c>
      <c r="L1512" s="19">
        <v>0</v>
      </c>
      <c r="M1512" s="19">
        <v>0</v>
      </c>
      <c r="N1512" s="19">
        <v>0</v>
      </c>
      <c r="O1512" s="19">
        <v>1</v>
      </c>
      <c r="P1512" s="14" t="str">
        <f>IFERROR(VLOOKUP($A1512,'Fielding Data'!$A:$H,MATCH(P$1,'Fielding Data'!$A$1:$H$1,0),0),"Other")</f>
        <v>P</v>
      </c>
      <c r="Q1512" s="14">
        <f>IFERROR(VLOOKUP($A1512,'Fielding Data'!$A:$H,MATCH(Q$1,'Fielding Data'!$A$1:$H$1,0),0),"Other")</f>
        <v>5</v>
      </c>
      <c r="R1512" s="14">
        <f>IFERROR(VLOOKUP($A1512,'Fielding Data'!$A:$H,MATCH(R$1,'Fielding Data'!$A$1:$H$1,0),0),"Other")</f>
        <v>6</v>
      </c>
      <c r="S1512" s="14">
        <f>IFERROR(VLOOKUP($A1512,'Fielding Data'!$A:$H,MATCH(S$1,'Fielding Data'!$A$1:$H$1,0),0),"Other")</f>
        <v>0</v>
      </c>
      <c r="T1512" s="14">
        <f>IFERROR(VLOOKUP($A1512,'Fielding Data'!$A:$H,MATCH(T$1,'Fielding Data'!$A$1:$H$1,0),0),"Other")</f>
        <v>0</v>
      </c>
      <c r="U1512" s="14">
        <f>SUMIFS('Fielding Data'!E:E,'Fielding Data'!$A:$A,'Hitting Data'!$A1512)</f>
        <v>5</v>
      </c>
      <c r="V1512" s="14">
        <f>SUMIFS('Fielding Data'!F:F,'Fielding Data'!$A:$A,'Hitting Data'!$A1512)</f>
        <v>6</v>
      </c>
      <c r="W1512" s="14">
        <f>SUMIFS('Fielding Data'!G:G,'Fielding Data'!$A:$A,'Hitting Data'!$A1512)</f>
        <v>0</v>
      </c>
      <c r="X1512" s="14">
        <f>SUMIFS('Fielding Data'!H:H,'Fielding Data'!$A:$A,'Hitting Data'!$A1512)</f>
        <v>0</v>
      </c>
    </row>
    <row r="1513" spans="1:24" x14ac:dyDescent="0.25">
      <c r="A1513" s="14" t="str">
        <f t="shared" si="23"/>
        <v>frazito012011</v>
      </c>
      <c r="B1513" s="19" t="s">
        <v>1502</v>
      </c>
      <c r="C1513" s="19">
        <v>2011</v>
      </c>
      <c r="D1513" s="19">
        <v>41</v>
      </c>
      <c r="E1513" s="19">
        <v>112</v>
      </c>
      <c r="F1513" s="19">
        <v>17</v>
      </c>
      <c r="G1513" s="19">
        <v>26</v>
      </c>
      <c r="H1513" s="19">
        <v>5</v>
      </c>
      <c r="I1513" s="19">
        <v>0</v>
      </c>
      <c r="J1513" s="19">
        <v>6</v>
      </c>
      <c r="K1513" s="19">
        <v>15</v>
      </c>
      <c r="L1513" s="19">
        <v>1</v>
      </c>
      <c r="M1513" s="19">
        <v>0</v>
      </c>
      <c r="N1513" s="19">
        <v>7</v>
      </c>
      <c r="O1513" s="19">
        <v>27</v>
      </c>
      <c r="P1513" s="14" t="str">
        <f>IFERROR(VLOOKUP($A1513,'Fielding Data'!$A:$H,MATCH(P$1,'Fielding Data'!$A$1:$H$1,0),0),"Other")</f>
        <v>1B</v>
      </c>
      <c r="Q1513" s="14">
        <f>IFERROR(VLOOKUP($A1513,'Fielding Data'!$A:$H,MATCH(Q$1,'Fielding Data'!$A$1:$H$1,0),0),"Other")</f>
        <v>11</v>
      </c>
      <c r="R1513" s="14">
        <f>IFERROR(VLOOKUP($A1513,'Fielding Data'!$A:$H,MATCH(R$1,'Fielding Data'!$A$1:$H$1,0),0),"Other")</f>
        <v>0</v>
      </c>
      <c r="S1513" s="14">
        <f>IFERROR(VLOOKUP($A1513,'Fielding Data'!$A:$H,MATCH(S$1,'Fielding Data'!$A$1:$H$1,0),0),"Other")</f>
        <v>0</v>
      </c>
      <c r="T1513" s="14">
        <f>IFERROR(VLOOKUP($A1513,'Fielding Data'!$A:$H,MATCH(T$1,'Fielding Data'!$A$1:$H$1,0),0),"Other")</f>
        <v>1</v>
      </c>
      <c r="U1513" s="14">
        <f>SUMIFS('Fielding Data'!E:E,'Fielding Data'!$A:$A,'Hitting Data'!$A1513)</f>
        <v>37</v>
      </c>
      <c r="V1513" s="14">
        <f>SUMIFS('Fielding Data'!F:F,'Fielding Data'!$A:$A,'Hitting Data'!$A1513)</f>
        <v>46</v>
      </c>
      <c r="W1513" s="14">
        <f>SUMIFS('Fielding Data'!G:G,'Fielding Data'!$A:$A,'Hitting Data'!$A1513)</f>
        <v>2</v>
      </c>
      <c r="X1513" s="14">
        <f>SUMIFS('Fielding Data'!H:H,'Fielding Data'!$A:$A,'Hitting Data'!$A1513)</f>
        <v>4</v>
      </c>
    </row>
    <row r="1514" spans="1:24" x14ac:dyDescent="0.25">
      <c r="A1514" s="14" t="str">
        <f t="shared" si="23"/>
        <v>freemfr012011</v>
      </c>
      <c r="B1514" s="19" t="s">
        <v>1282</v>
      </c>
      <c r="C1514" s="19">
        <v>2011</v>
      </c>
      <c r="D1514" s="19">
        <v>157</v>
      </c>
      <c r="E1514" s="19">
        <v>571</v>
      </c>
      <c r="F1514" s="19">
        <v>67</v>
      </c>
      <c r="G1514" s="19">
        <v>161</v>
      </c>
      <c r="H1514" s="19">
        <v>32</v>
      </c>
      <c r="I1514" s="19">
        <v>0</v>
      </c>
      <c r="J1514" s="19">
        <v>21</v>
      </c>
      <c r="K1514" s="19">
        <v>76</v>
      </c>
      <c r="L1514" s="19">
        <v>4</v>
      </c>
      <c r="M1514" s="19">
        <v>4</v>
      </c>
      <c r="N1514" s="19">
        <v>53</v>
      </c>
      <c r="O1514" s="19">
        <v>142</v>
      </c>
      <c r="P1514" s="14" t="str">
        <f>IFERROR(VLOOKUP($A1514,'Fielding Data'!$A:$H,MATCH(P$1,'Fielding Data'!$A$1:$H$1,0),0),"Other")</f>
        <v>1B</v>
      </c>
      <c r="Q1514" s="14">
        <f>IFERROR(VLOOKUP($A1514,'Fielding Data'!$A:$H,MATCH(Q$1,'Fielding Data'!$A$1:$H$1,0),0),"Other")</f>
        <v>1317</v>
      </c>
      <c r="R1514" s="14">
        <f>IFERROR(VLOOKUP($A1514,'Fielding Data'!$A:$H,MATCH(R$1,'Fielding Data'!$A$1:$H$1,0),0),"Other")</f>
        <v>92</v>
      </c>
      <c r="S1514" s="14">
        <f>IFERROR(VLOOKUP($A1514,'Fielding Data'!$A:$H,MATCH(S$1,'Fielding Data'!$A$1:$H$1,0),0),"Other")</f>
        <v>6</v>
      </c>
      <c r="T1514" s="14">
        <f>IFERROR(VLOOKUP($A1514,'Fielding Data'!$A:$H,MATCH(T$1,'Fielding Data'!$A$1:$H$1,0),0),"Other")</f>
        <v>106</v>
      </c>
      <c r="U1514" s="14">
        <f>SUMIFS('Fielding Data'!E:E,'Fielding Data'!$A:$A,'Hitting Data'!$A1514)</f>
        <v>1317</v>
      </c>
      <c r="V1514" s="14">
        <f>SUMIFS('Fielding Data'!F:F,'Fielding Data'!$A:$A,'Hitting Data'!$A1514)</f>
        <v>92</v>
      </c>
      <c r="W1514" s="14">
        <f>SUMIFS('Fielding Data'!G:G,'Fielding Data'!$A:$A,'Hitting Data'!$A1514)</f>
        <v>6</v>
      </c>
      <c r="X1514" s="14">
        <f>SUMIFS('Fielding Data'!H:H,'Fielding Data'!$A:$A,'Hitting Data'!$A1514)</f>
        <v>106</v>
      </c>
    </row>
    <row r="1515" spans="1:24" x14ac:dyDescent="0.25">
      <c r="A1515" s="14" t="str">
        <f t="shared" si="23"/>
        <v>freesda012011</v>
      </c>
      <c r="B1515" s="19" t="s">
        <v>1088</v>
      </c>
      <c r="C1515" s="19">
        <v>2011</v>
      </c>
      <c r="D1515" s="19">
        <v>97</v>
      </c>
      <c r="E1515" s="19">
        <v>333</v>
      </c>
      <c r="F1515" s="19">
        <v>41</v>
      </c>
      <c r="G1515" s="19">
        <v>99</v>
      </c>
      <c r="H1515" s="19">
        <v>16</v>
      </c>
      <c r="I1515" s="19">
        <v>1</v>
      </c>
      <c r="J1515" s="19">
        <v>10</v>
      </c>
      <c r="K1515" s="19">
        <v>55</v>
      </c>
      <c r="L1515" s="19">
        <v>1</v>
      </c>
      <c r="M1515" s="19">
        <v>0</v>
      </c>
      <c r="N1515" s="19">
        <v>24</v>
      </c>
      <c r="O1515" s="19">
        <v>75</v>
      </c>
      <c r="P1515" s="14" t="str">
        <f>IFERROR(VLOOKUP($A1515,'Fielding Data'!$A:$H,MATCH(P$1,'Fielding Data'!$A$1:$H$1,0),0),"Other")</f>
        <v>1B</v>
      </c>
      <c r="Q1515" s="14">
        <f>IFERROR(VLOOKUP($A1515,'Fielding Data'!$A:$H,MATCH(Q$1,'Fielding Data'!$A$1:$H$1,0),0),"Other")</f>
        <v>8</v>
      </c>
      <c r="R1515" s="14">
        <f>IFERROR(VLOOKUP($A1515,'Fielding Data'!$A:$H,MATCH(R$1,'Fielding Data'!$A$1:$H$1,0),0),"Other")</f>
        <v>0</v>
      </c>
      <c r="S1515" s="14">
        <f>IFERROR(VLOOKUP($A1515,'Fielding Data'!$A:$H,MATCH(S$1,'Fielding Data'!$A$1:$H$1,0),0),"Other")</f>
        <v>0</v>
      </c>
      <c r="T1515" s="14">
        <f>IFERROR(VLOOKUP($A1515,'Fielding Data'!$A:$H,MATCH(T$1,'Fielding Data'!$A$1:$H$1,0),0),"Other")</f>
        <v>2</v>
      </c>
      <c r="U1515" s="14">
        <f>SUMIFS('Fielding Data'!E:E,'Fielding Data'!$A:$A,'Hitting Data'!$A1515)</f>
        <v>41</v>
      </c>
      <c r="V1515" s="14">
        <f>SUMIFS('Fielding Data'!F:F,'Fielding Data'!$A:$A,'Hitting Data'!$A1515)</f>
        <v>159</v>
      </c>
      <c r="W1515" s="14">
        <f>SUMIFS('Fielding Data'!G:G,'Fielding Data'!$A:$A,'Hitting Data'!$A1515)</f>
        <v>12</v>
      </c>
      <c r="X1515" s="14">
        <f>SUMIFS('Fielding Data'!H:H,'Fielding Data'!$A:$A,'Hitting Data'!$A1515)</f>
        <v>25</v>
      </c>
    </row>
    <row r="1516" spans="1:24" x14ac:dyDescent="0.25">
      <c r="A1516" s="14" t="str">
        <f t="shared" si="23"/>
        <v>frierer012011</v>
      </c>
      <c r="B1516" s="19" t="s">
        <v>1090</v>
      </c>
      <c r="C1516" s="19">
        <v>2011</v>
      </c>
      <c r="D1516" s="19">
        <v>59</v>
      </c>
      <c r="E1516" s="19">
        <v>0</v>
      </c>
      <c r="F1516" s="19">
        <v>0</v>
      </c>
      <c r="G1516" s="19">
        <v>0</v>
      </c>
      <c r="H1516" s="19">
        <v>0</v>
      </c>
      <c r="I1516" s="19">
        <v>0</v>
      </c>
      <c r="J1516" s="19">
        <v>0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4" t="str">
        <f>IFERROR(VLOOKUP($A1516,'Fielding Data'!$A:$H,MATCH(P$1,'Fielding Data'!$A$1:$H$1,0),0),"Other")</f>
        <v>P</v>
      </c>
      <c r="Q1516" s="14">
        <f>IFERROR(VLOOKUP($A1516,'Fielding Data'!$A:$H,MATCH(Q$1,'Fielding Data'!$A$1:$H$1,0),0),"Other")</f>
        <v>2</v>
      </c>
      <c r="R1516" s="14">
        <f>IFERROR(VLOOKUP($A1516,'Fielding Data'!$A:$H,MATCH(R$1,'Fielding Data'!$A$1:$H$1,0),0),"Other")</f>
        <v>3</v>
      </c>
      <c r="S1516" s="14">
        <f>IFERROR(VLOOKUP($A1516,'Fielding Data'!$A:$H,MATCH(S$1,'Fielding Data'!$A$1:$H$1,0),0),"Other")</f>
        <v>0</v>
      </c>
      <c r="T1516" s="14">
        <f>IFERROR(VLOOKUP($A1516,'Fielding Data'!$A:$H,MATCH(T$1,'Fielding Data'!$A$1:$H$1,0),0),"Other")</f>
        <v>1</v>
      </c>
      <c r="U1516" s="14">
        <f>SUMIFS('Fielding Data'!E:E,'Fielding Data'!$A:$A,'Hitting Data'!$A1516)</f>
        <v>2</v>
      </c>
      <c r="V1516" s="14">
        <f>SUMIFS('Fielding Data'!F:F,'Fielding Data'!$A:$A,'Hitting Data'!$A1516)</f>
        <v>3</v>
      </c>
      <c r="W1516" s="14">
        <f>SUMIFS('Fielding Data'!G:G,'Fielding Data'!$A:$A,'Hitting Data'!$A1516)</f>
        <v>0</v>
      </c>
      <c r="X1516" s="14">
        <f>SUMIFS('Fielding Data'!H:H,'Fielding Data'!$A:$A,'Hitting Data'!$A1516)</f>
        <v>1</v>
      </c>
    </row>
    <row r="1517" spans="1:24" x14ac:dyDescent="0.25">
      <c r="A1517" s="14" t="str">
        <f t="shared" si="23"/>
        <v>fryerer012011</v>
      </c>
      <c r="B1517" s="19" t="s">
        <v>1503</v>
      </c>
      <c r="C1517" s="19">
        <v>2011</v>
      </c>
      <c r="D1517" s="19">
        <v>10</v>
      </c>
      <c r="E1517" s="19">
        <v>26</v>
      </c>
      <c r="F1517" s="19">
        <v>5</v>
      </c>
      <c r="G1517" s="19">
        <v>7</v>
      </c>
      <c r="H1517" s="19">
        <v>0</v>
      </c>
      <c r="I1517" s="19">
        <v>0</v>
      </c>
      <c r="J1517" s="19">
        <v>0</v>
      </c>
      <c r="K1517" s="19">
        <v>0</v>
      </c>
      <c r="L1517" s="19">
        <v>1</v>
      </c>
      <c r="M1517" s="19">
        <v>1</v>
      </c>
      <c r="N1517" s="19">
        <v>3</v>
      </c>
      <c r="O1517" s="19">
        <v>7</v>
      </c>
      <c r="P1517" s="14" t="str">
        <f>IFERROR(VLOOKUP($A1517,'Fielding Data'!$A:$H,MATCH(P$1,'Fielding Data'!$A$1:$H$1,0),0),"Other")</f>
        <v>C</v>
      </c>
      <c r="Q1517" s="14">
        <f>IFERROR(VLOOKUP($A1517,'Fielding Data'!$A:$H,MATCH(Q$1,'Fielding Data'!$A$1:$H$1,0),0),"Other")</f>
        <v>42</v>
      </c>
      <c r="R1517" s="14">
        <f>IFERROR(VLOOKUP($A1517,'Fielding Data'!$A:$H,MATCH(R$1,'Fielding Data'!$A$1:$H$1,0),0),"Other")</f>
        <v>5</v>
      </c>
      <c r="S1517" s="14">
        <f>IFERROR(VLOOKUP($A1517,'Fielding Data'!$A:$H,MATCH(S$1,'Fielding Data'!$A$1:$H$1,0),0),"Other")</f>
        <v>1</v>
      </c>
      <c r="T1517" s="14">
        <f>IFERROR(VLOOKUP($A1517,'Fielding Data'!$A:$H,MATCH(T$1,'Fielding Data'!$A$1:$H$1,0),0),"Other")</f>
        <v>0</v>
      </c>
      <c r="U1517" s="14">
        <f>SUMIFS('Fielding Data'!E:E,'Fielding Data'!$A:$A,'Hitting Data'!$A1517)</f>
        <v>42</v>
      </c>
      <c r="V1517" s="14">
        <f>SUMIFS('Fielding Data'!F:F,'Fielding Data'!$A:$A,'Hitting Data'!$A1517)</f>
        <v>5</v>
      </c>
      <c r="W1517" s="14">
        <f>SUMIFS('Fielding Data'!G:G,'Fielding Data'!$A:$A,'Hitting Data'!$A1517)</f>
        <v>1</v>
      </c>
      <c r="X1517" s="14">
        <f>SUMIFS('Fielding Data'!H:H,'Fielding Data'!$A:$A,'Hitting Data'!$A1517)</f>
        <v>0</v>
      </c>
    </row>
    <row r="1518" spans="1:24" x14ac:dyDescent="0.25">
      <c r="A1518" s="14" t="str">
        <f t="shared" si="23"/>
        <v>fuentbr012011</v>
      </c>
      <c r="B1518" s="19" t="s">
        <v>246</v>
      </c>
      <c r="C1518" s="19">
        <v>2011</v>
      </c>
      <c r="D1518" s="19">
        <v>67</v>
      </c>
      <c r="E1518" s="19">
        <v>0</v>
      </c>
      <c r="F1518" s="19">
        <v>0</v>
      </c>
      <c r="G1518" s="19">
        <v>0</v>
      </c>
      <c r="H1518" s="19">
        <v>0</v>
      </c>
      <c r="I1518" s="19">
        <v>0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4" t="str">
        <f>IFERROR(VLOOKUP($A1518,'Fielding Data'!$A:$H,MATCH(P$1,'Fielding Data'!$A$1:$H$1,0),0),"Other")</f>
        <v>P</v>
      </c>
      <c r="Q1518" s="14">
        <f>IFERROR(VLOOKUP($A1518,'Fielding Data'!$A:$H,MATCH(Q$1,'Fielding Data'!$A$1:$H$1,0),0),"Other")</f>
        <v>1</v>
      </c>
      <c r="R1518" s="14">
        <f>IFERROR(VLOOKUP($A1518,'Fielding Data'!$A:$H,MATCH(R$1,'Fielding Data'!$A$1:$H$1,0),0),"Other")</f>
        <v>9</v>
      </c>
      <c r="S1518" s="14">
        <f>IFERROR(VLOOKUP($A1518,'Fielding Data'!$A:$H,MATCH(S$1,'Fielding Data'!$A$1:$H$1,0),0),"Other")</f>
        <v>1</v>
      </c>
      <c r="T1518" s="14">
        <f>IFERROR(VLOOKUP($A1518,'Fielding Data'!$A:$H,MATCH(T$1,'Fielding Data'!$A$1:$H$1,0),0),"Other")</f>
        <v>0</v>
      </c>
      <c r="U1518" s="14">
        <f>SUMIFS('Fielding Data'!E:E,'Fielding Data'!$A:$A,'Hitting Data'!$A1518)</f>
        <v>1</v>
      </c>
      <c r="V1518" s="14">
        <f>SUMIFS('Fielding Data'!F:F,'Fielding Data'!$A:$A,'Hitting Data'!$A1518)</f>
        <v>9</v>
      </c>
      <c r="W1518" s="14">
        <f>SUMIFS('Fielding Data'!G:G,'Fielding Data'!$A:$A,'Hitting Data'!$A1518)</f>
        <v>1</v>
      </c>
      <c r="X1518" s="14">
        <f>SUMIFS('Fielding Data'!H:H,'Fielding Data'!$A:$A,'Hitting Data'!$A1518)</f>
        <v>0</v>
      </c>
    </row>
    <row r="1519" spans="1:24" x14ac:dyDescent="0.25">
      <c r="A1519" s="14" t="str">
        <f t="shared" si="23"/>
        <v>fuldsa012011</v>
      </c>
      <c r="B1519" s="19" t="s">
        <v>788</v>
      </c>
      <c r="C1519" s="19">
        <v>2011</v>
      </c>
      <c r="D1519" s="19">
        <v>105</v>
      </c>
      <c r="E1519" s="19">
        <v>308</v>
      </c>
      <c r="F1519" s="19">
        <v>41</v>
      </c>
      <c r="G1519" s="19">
        <v>74</v>
      </c>
      <c r="H1519" s="19">
        <v>18</v>
      </c>
      <c r="I1519" s="19">
        <v>5</v>
      </c>
      <c r="J1519" s="19">
        <v>3</v>
      </c>
      <c r="K1519" s="19">
        <v>27</v>
      </c>
      <c r="L1519" s="19">
        <v>20</v>
      </c>
      <c r="M1519" s="19">
        <v>8</v>
      </c>
      <c r="N1519" s="19">
        <v>32</v>
      </c>
      <c r="O1519" s="19">
        <v>49</v>
      </c>
      <c r="P1519" s="14" t="str">
        <f>IFERROR(VLOOKUP($A1519,'Fielding Data'!$A:$H,MATCH(P$1,'Fielding Data'!$A$1:$H$1,0),0),"Other")</f>
        <v>CF</v>
      </c>
      <c r="Q1519" s="14">
        <f>IFERROR(VLOOKUP($A1519,'Fielding Data'!$A:$H,MATCH(Q$1,'Fielding Data'!$A$1:$H$1,0),0),"Other")</f>
        <v>0</v>
      </c>
      <c r="R1519" s="14">
        <f>IFERROR(VLOOKUP($A1519,'Fielding Data'!$A:$H,MATCH(R$1,'Fielding Data'!$A$1:$H$1,0),0),"Other")</f>
        <v>0</v>
      </c>
      <c r="S1519" s="14">
        <f>IFERROR(VLOOKUP($A1519,'Fielding Data'!$A:$H,MATCH(S$1,'Fielding Data'!$A$1:$H$1,0),0),"Other")</f>
        <v>0</v>
      </c>
      <c r="T1519" s="14">
        <f>IFERROR(VLOOKUP($A1519,'Fielding Data'!$A:$H,MATCH(T$1,'Fielding Data'!$A$1:$H$1,0),0),"Other")</f>
        <v>0</v>
      </c>
      <c r="U1519" s="14">
        <f>SUMIFS('Fielding Data'!E:E,'Fielding Data'!$A:$A,'Hitting Data'!$A1519)</f>
        <v>190</v>
      </c>
      <c r="V1519" s="14">
        <f>SUMIFS('Fielding Data'!F:F,'Fielding Data'!$A:$A,'Hitting Data'!$A1519)</f>
        <v>5</v>
      </c>
      <c r="W1519" s="14">
        <f>SUMIFS('Fielding Data'!G:G,'Fielding Data'!$A:$A,'Hitting Data'!$A1519)</f>
        <v>3</v>
      </c>
      <c r="X1519" s="14">
        <f>SUMIFS('Fielding Data'!H:H,'Fielding Data'!$A:$A,'Hitting Data'!$A1519)</f>
        <v>0</v>
      </c>
    </row>
    <row r="1520" spans="1:24" x14ac:dyDescent="0.25">
      <c r="A1520" s="14" t="str">
        <f t="shared" si="23"/>
        <v>galarar012011</v>
      </c>
      <c r="B1520" s="19" t="s">
        <v>789</v>
      </c>
      <c r="C1520" s="19">
        <v>2011</v>
      </c>
      <c r="D1520" s="19">
        <v>8</v>
      </c>
      <c r="E1520" s="19">
        <v>15</v>
      </c>
      <c r="F1520" s="19">
        <v>0</v>
      </c>
      <c r="G1520" s="19">
        <v>0</v>
      </c>
      <c r="H1520" s="19">
        <v>0</v>
      </c>
      <c r="I1520" s="19">
        <v>0</v>
      </c>
      <c r="J1520" s="19">
        <v>0</v>
      </c>
      <c r="K1520" s="19">
        <v>1</v>
      </c>
      <c r="L1520" s="19">
        <v>0</v>
      </c>
      <c r="M1520" s="19">
        <v>0</v>
      </c>
      <c r="N1520" s="19">
        <v>0</v>
      </c>
      <c r="O1520" s="19">
        <v>7</v>
      </c>
      <c r="P1520" s="14" t="str">
        <f>IFERROR(VLOOKUP($A1520,'Fielding Data'!$A:$H,MATCH(P$1,'Fielding Data'!$A$1:$H$1,0),0),"Other")</f>
        <v>P</v>
      </c>
      <c r="Q1520" s="14">
        <f>IFERROR(VLOOKUP($A1520,'Fielding Data'!$A:$H,MATCH(Q$1,'Fielding Data'!$A$1:$H$1,0),0),"Other")</f>
        <v>0</v>
      </c>
      <c r="R1520" s="14">
        <f>IFERROR(VLOOKUP($A1520,'Fielding Data'!$A:$H,MATCH(R$1,'Fielding Data'!$A$1:$H$1,0),0),"Other")</f>
        <v>7</v>
      </c>
      <c r="S1520" s="14">
        <f>IFERROR(VLOOKUP($A1520,'Fielding Data'!$A:$H,MATCH(S$1,'Fielding Data'!$A$1:$H$1,0),0),"Other")</f>
        <v>0</v>
      </c>
      <c r="T1520" s="14">
        <f>IFERROR(VLOOKUP($A1520,'Fielding Data'!$A:$H,MATCH(T$1,'Fielding Data'!$A$1:$H$1,0),0),"Other")</f>
        <v>1</v>
      </c>
      <c r="U1520" s="14">
        <f>SUMIFS('Fielding Data'!E:E,'Fielding Data'!$A:$A,'Hitting Data'!$A1520)</f>
        <v>0</v>
      </c>
      <c r="V1520" s="14">
        <f>SUMIFS('Fielding Data'!F:F,'Fielding Data'!$A:$A,'Hitting Data'!$A1520)</f>
        <v>7</v>
      </c>
      <c r="W1520" s="14">
        <f>SUMIFS('Fielding Data'!G:G,'Fielding Data'!$A:$A,'Hitting Data'!$A1520)</f>
        <v>0</v>
      </c>
      <c r="X1520" s="14">
        <f>SUMIFS('Fielding Data'!H:H,'Fielding Data'!$A:$A,'Hitting Data'!$A1520)</f>
        <v>1</v>
      </c>
    </row>
    <row r="1521" spans="1:24" x14ac:dyDescent="0.25">
      <c r="A1521" s="14" t="str">
        <f t="shared" si="23"/>
        <v>gallayo012011</v>
      </c>
      <c r="B1521" s="19" t="s">
        <v>791</v>
      </c>
      <c r="C1521" s="19">
        <v>2011</v>
      </c>
      <c r="D1521" s="19">
        <v>33</v>
      </c>
      <c r="E1521" s="19">
        <v>68</v>
      </c>
      <c r="F1521" s="19">
        <v>10</v>
      </c>
      <c r="G1521" s="19">
        <v>15</v>
      </c>
      <c r="H1521" s="19">
        <v>4</v>
      </c>
      <c r="I1521" s="19">
        <v>0</v>
      </c>
      <c r="J1521" s="19">
        <v>1</v>
      </c>
      <c r="K1521" s="19">
        <v>4</v>
      </c>
      <c r="L1521" s="19">
        <v>0</v>
      </c>
      <c r="M1521" s="19">
        <v>0</v>
      </c>
      <c r="N1521" s="19">
        <v>3</v>
      </c>
      <c r="O1521" s="19">
        <v>24</v>
      </c>
      <c r="P1521" s="14" t="str">
        <f>IFERROR(VLOOKUP($A1521,'Fielding Data'!$A:$H,MATCH(P$1,'Fielding Data'!$A$1:$H$1,0),0),"Other")</f>
        <v>P</v>
      </c>
      <c r="Q1521" s="14">
        <f>IFERROR(VLOOKUP($A1521,'Fielding Data'!$A:$H,MATCH(Q$1,'Fielding Data'!$A$1:$H$1,0),0),"Other")</f>
        <v>12</v>
      </c>
      <c r="R1521" s="14">
        <f>IFERROR(VLOOKUP($A1521,'Fielding Data'!$A:$H,MATCH(R$1,'Fielding Data'!$A$1:$H$1,0),0),"Other")</f>
        <v>30</v>
      </c>
      <c r="S1521" s="14">
        <f>IFERROR(VLOOKUP($A1521,'Fielding Data'!$A:$H,MATCH(S$1,'Fielding Data'!$A$1:$H$1,0),0),"Other")</f>
        <v>2</v>
      </c>
      <c r="T1521" s="14">
        <f>IFERROR(VLOOKUP($A1521,'Fielding Data'!$A:$H,MATCH(T$1,'Fielding Data'!$A$1:$H$1,0),0),"Other")</f>
        <v>3</v>
      </c>
      <c r="U1521" s="14">
        <f>SUMIFS('Fielding Data'!E:E,'Fielding Data'!$A:$A,'Hitting Data'!$A1521)</f>
        <v>12</v>
      </c>
      <c r="V1521" s="14">
        <f>SUMIFS('Fielding Data'!F:F,'Fielding Data'!$A:$A,'Hitting Data'!$A1521)</f>
        <v>30</v>
      </c>
      <c r="W1521" s="14">
        <f>SUMIFS('Fielding Data'!G:G,'Fielding Data'!$A:$A,'Hitting Data'!$A1521)</f>
        <v>2</v>
      </c>
      <c r="X1521" s="14">
        <f>SUMIFS('Fielding Data'!H:H,'Fielding Data'!$A:$A,'Hitting Data'!$A1521)</f>
        <v>3</v>
      </c>
    </row>
    <row r="1522" spans="1:24" x14ac:dyDescent="0.25">
      <c r="A1522" s="14" t="str">
        <f t="shared" si="23"/>
        <v>gamelma012011</v>
      </c>
      <c r="B1522" s="19" t="s">
        <v>922</v>
      </c>
      <c r="C1522" s="19">
        <v>2011</v>
      </c>
      <c r="D1522" s="19">
        <v>10</v>
      </c>
      <c r="E1522" s="19">
        <v>26</v>
      </c>
      <c r="F1522" s="19">
        <v>1</v>
      </c>
      <c r="G1522" s="19">
        <v>3</v>
      </c>
      <c r="H1522" s="19">
        <v>1</v>
      </c>
      <c r="I1522" s="19">
        <v>0</v>
      </c>
      <c r="J1522" s="19">
        <v>0</v>
      </c>
      <c r="K1522" s="19">
        <v>2</v>
      </c>
      <c r="L1522" s="19">
        <v>0</v>
      </c>
      <c r="M1522" s="19">
        <v>0</v>
      </c>
      <c r="N1522" s="19">
        <v>1</v>
      </c>
      <c r="O1522" s="19">
        <v>4</v>
      </c>
      <c r="P1522" s="14" t="str">
        <f>IFERROR(VLOOKUP($A1522,'Fielding Data'!$A:$H,MATCH(P$1,'Fielding Data'!$A$1:$H$1,0),0),"Other")</f>
        <v>1B</v>
      </c>
      <c r="Q1522" s="14">
        <f>IFERROR(VLOOKUP($A1522,'Fielding Data'!$A:$H,MATCH(Q$1,'Fielding Data'!$A$1:$H$1,0),0),"Other")</f>
        <v>18</v>
      </c>
      <c r="R1522" s="14">
        <f>IFERROR(VLOOKUP($A1522,'Fielding Data'!$A:$H,MATCH(R$1,'Fielding Data'!$A$1:$H$1,0),0),"Other")</f>
        <v>1</v>
      </c>
      <c r="S1522" s="14">
        <f>IFERROR(VLOOKUP($A1522,'Fielding Data'!$A:$H,MATCH(S$1,'Fielding Data'!$A$1:$H$1,0),0),"Other")</f>
        <v>0</v>
      </c>
      <c r="T1522" s="14">
        <f>IFERROR(VLOOKUP($A1522,'Fielding Data'!$A:$H,MATCH(T$1,'Fielding Data'!$A$1:$H$1,0),0),"Other")</f>
        <v>1</v>
      </c>
      <c r="U1522" s="14">
        <f>SUMIFS('Fielding Data'!E:E,'Fielding Data'!$A:$A,'Hitting Data'!$A1522)</f>
        <v>22</v>
      </c>
      <c r="V1522" s="14">
        <f>SUMIFS('Fielding Data'!F:F,'Fielding Data'!$A:$A,'Hitting Data'!$A1522)</f>
        <v>3</v>
      </c>
      <c r="W1522" s="14">
        <f>SUMIFS('Fielding Data'!G:G,'Fielding Data'!$A:$A,'Hitting Data'!$A1522)</f>
        <v>1</v>
      </c>
      <c r="X1522" s="14">
        <f>SUMIFS('Fielding Data'!H:H,'Fielding Data'!$A:$A,'Hitting Data'!$A1522)</f>
        <v>1</v>
      </c>
    </row>
    <row r="1523" spans="1:24" x14ac:dyDescent="0.25">
      <c r="A1523" s="14" t="str">
        <f t="shared" si="23"/>
        <v>garcifr022011</v>
      </c>
      <c r="B1523" s="19" t="s">
        <v>99</v>
      </c>
      <c r="C1523" s="19">
        <v>2011</v>
      </c>
      <c r="D1523" s="19">
        <v>26</v>
      </c>
      <c r="E1523" s="19">
        <v>5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4" t="str">
        <f>IFERROR(VLOOKUP($A1523,'Fielding Data'!$A:$H,MATCH(P$1,'Fielding Data'!$A$1:$H$1,0),0),"Other")</f>
        <v>P</v>
      </c>
      <c r="Q1523" s="14">
        <f>IFERROR(VLOOKUP($A1523,'Fielding Data'!$A:$H,MATCH(Q$1,'Fielding Data'!$A$1:$H$1,0),0),"Other")</f>
        <v>11</v>
      </c>
      <c r="R1523" s="14">
        <f>IFERROR(VLOOKUP($A1523,'Fielding Data'!$A:$H,MATCH(R$1,'Fielding Data'!$A$1:$H$1,0),0),"Other")</f>
        <v>19</v>
      </c>
      <c r="S1523" s="14">
        <f>IFERROR(VLOOKUP($A1523,'Fielding Data'!$A:$H,MATCH(S$1,'Fielding Data'!$A$1:$H$1,0),0),"Other")</f>
        <v>1</v>
      </c>
      <c r="T1523" s="14">
        <f>IFERROR(VLOOKUP($A1523,'Fielding Data'!$A:$H,MATCH(T$1,'Fielding Data'!$A$1:$H$1,0),0),"Other")</f>
        <v>1</v>
      </c>
      <c r="U1523" s="14">
        <f>SUMIFS('Fielding Data'!E:E,'Fielding Data'!$A:$A,'Hitting Data'!$A1523)</f>
        <v>11</v>
      </c>
      <c r="V1523" s="14">
        <f>SUMIFS('Fielding Data'!F:F,'Fielding Data'!$A:$A,'Hitting Data'!$A1523)</f>
        <v>19</v>
      </c>
      <c r="W1523" s="14">
        <f>SUMIFS('Fielding Data'!G:G,'Fielding Data'!$A:$A,'Hitting Data'!$A1523)</f>
        <v>1</v>
      </c>
      <c r="X1523" s="14">
        <f>SUMIFS('Fielding Data'!H:H,'Fielding Data'!$A:$A,'Hitting Data'!$A1523)</f>
        <v>1</v>
      </c>
    </row>
    <row r="1524" spans="1:24" x14ac:dyDescent="0.25">
      <c r="A1524" s="14" t="str">
        <f t="shared" si="23"/>
        <v>garcija012011</v>
      </c>
      <c r="B1524" s="19" t="s">
        <v>444</v>
      </c>
      <c r="C1524" s="19">
        <v>2011</v>
      </c>
      <c r="D1524" s="19">
        <v>49</v>
      </c>
      <c r="E1524" s="19">
        <v>0</v>
      </c>
      <c r="F1524" s="19">
        <v>0</v>
      </c>
      <c r="G1524" s="19">
        <v>0</v>
      </c>
      <c r="H1524" s="19">
        <v>0</v>
      </c>
      <c r="I1524" s="19">
        <v>0</v>
      </c>
      <c r="J1524" s="19">
        <v>0</v>
      </c>
      <c r="K1524" s="19">
        <v>0</v>
      </c>
      <c r="L1524" s="19">
        <v>0</v>
      </c>
      <c r="M1524" s="19">
        <v>0</v>
      </c>
      <c r="N1524" s="19">
        <v>1</v>
      </c>
      <c r="O1524" s="19">
        <v>0</v>
      </c>
      <c r="P1524" s="14" t="str">
        <f>IFERROR(VLOOKUP($A1524,'Fielding Data'!$A:$H,MATCH(P$1,'Fielding Data'!$A$1:$H$1,0),0),"Other")</f>
        <v>P</v>
      </c>
      <c r="Q1524" s="14">
        <f>IFERROR(VLOOKUP($A1524,'Fielding Data'!$A:$H,MATCH(Q$1,'Fielding Data'!$A$1:$H$1,0),0),"Other")</f>
        <v>0</v>
      </c>
      <c r="R1524" s="14">
        <f>IFERROR(VLOOKUP($A1524,'Fielding Data'!$A:$H,MATCH(R$1,'Fielding Data'!$A$1:$H$1,0),0),"Other")</f>
        <v>6</v>
      </c>
      <c r="S1524" s="14">
        <f>IFERROR(VLOOKUP($A1524,'Fielding Data'!$A:$H,MATCH(S$1,'Fielding Data'!$A$1:$H$1,0),0),"Other")</f>
        <v>0</v>
      </c>
      <c r="T1524" s="14">
        <f>IFERROR(VLOOKUP($A1524,'Fielding Data'!$A:$H,MATCH(T$1,'Fielding Data'!$A$1:$H$1,0),0),"Other")</f>
        <v>0</v>
      </c>
      <c r="U1524" s="14">
        <f>SUMIFS('Fielding Data'!E:E,'Fielding Data'!$A:$A,'Hitting Data'!$A1524)</f>
        <v>0</v>
      </c>
      <c r="V1524" s="14">
        <f>SUMIFS('Fielding Data'!F:F,'Fielding Data'!$A:$A,'Hitting Data'!$A1524)</f>
        <v>6</v>
      </c>
      <c r="W1524" s="14">
        <f>SUMIFS('Fielding Data'!G:G,'Fielding Data'!$A:$A,'Hitting Data'!$A1524)</f>
        <v>0</v>
      </c>
      <c r="X1524" s="14">
        <f>SUMIFS('Fielding Data'!H:H,'Fielding Data'!$A:$A,'Hitting Data'!$A1524)</f>
        <v>0</v>
      </c>
    </row>
    <row r="1525" spans="1:24" x14ac:dyDescent="0.25">
      <c r="A1525" s="14" t="str">
        <f t="shared" si="23"/>
        <v>garcija022011</v>
      </c>
      <c r="B1525" s="19" t="s">
        <v>923</v>
      </c>
      <c r="C1525" s="19">
        <v>2011</v>
      </c>
      <c r="D1525" s="19">
        <v>32</v>
      </c>
      <c r="E1525" s="19">
        <v>62</v>
      </c>
      <c r="F1525" s="19">
        <v>3</v>
      </c>
      <c r="G1525" s="19">
        <v>6</v>
      </c>
      <c r="H1525" s="19">
        <v>0</v>
      </c>
      <c r="I1525" s="19">
        <v>0</v>
      </c>
      <c r="J1525" s="19">
        <v>1</v>
      </c>
      <c r="K1525" s="19">
        <v>6</v>
      </c>
      <c r="L1525" s="19">
        <v>0</v>
      </c>
      <c r="M1525" s="19">
        <v>0</v>
      </c>
      <c r="N1525" s="19">
        <v>1</v>
      </c>
      <c r="O1525" s="19">
        <v>18</v>
      </c>
      <c r="P1525" s="14" t="str">
        <f>IFERROR(VLOOKUP($A1525,'Fielding Data'!$A:$H,MATCH(P$1,'Fielding Data'!$A$1:$H$1,0),0),"Other")</f>
        <v>P</v>
      </c>
      <c r="Q1525" s="14">
        <f>IFERROR(VLOOKUP($A1525,'Fielding Data'!$A:$H,MATCH(Q$1,'Fielding Data'!$A$1:$H$1,0),0),"Other")</f>
        <v>3</v>
      </c>
      <c r="R1525" s="14">
        <f>IFERROR(VLOOKUP($A1525,'Fielding Data'!$A:$H,MATCH(R$1,'Fielding Data'!$A$1:$H$1,0),0),"Other")</f>
        <v>22</v>
      </c>
      <c r="S1525" s="14">
        <f>IFERROR(VLOOKUP($A1525,'Fielding Data'!$A:$H,MATCH(S$1,'Fielding Data'!$A$1:$H$1,0),0),"Other")</f>
        <v>2</v>
      </c>
      <c r="T1525" s="14">
        <f>IFERROR(VLOOKUP($A1525,'Fielding Data'!$A:$H,MATCH(T$1,'Fielding Data'!$A$1:$H$1,0),0),"Other")</f>
        <v>2</v>
      </c>
      <c r="U1525" s="14">
        <f>SUMIFS('Fielding Data'!E:E,'Fielding Data'!$A:$A,'Hitting Data'!$A1525)</f>
        <v>3</v>
      </c>
      <c r="V1525" s="14">
        <f>SUMIFS('Fielding Data'!F:F,'Fielding Data'!$A:$A,'Hitting Data'!$A1525)</f>
        <v>22</v>
      </c>
      <c r="W1525" s="14">
        <f>SUMIFS('Fielding Data'!G:G,'Fielding Data'!$A:$A,'Hitting Data'!$A1525)</f>
        <v>2</v>
      </c>
      <c r="X1525" s="14">
        <f>SUMIFS('Fielding Data'!H:H,'Fielding Data'!$A:$A,'Hitting Data'!$A1525)</f>
        <v>2</v>
      </c>
    </row>
    <row r="1526" spans="1:24" x14ac:dyDescent="0.25">
      <c r="A1526" s="14" t="str">
        <f t="shared" si="23"/>
        <v>gardnbr012011</v>
      </c>
      <c r="B1526" s="19" t="s">
        <v>924</v>
      </c>
      <c r="C1526" s="19">
        <v>2011</v>
      </c>
      <c r="D1526" s="19">
        <v>159</v>
      </c>
      <c r="E1526" s="19">
        <v>510</v>
      </c>
      <c r="F1526" s="19">
        <v>87</v>
      </c>
      <c r="G1526" s="19">
        <v>132</v>
      </c>
      <c r="H1526" s="19">
        <v>19</v>
      </c>
      <c r="I1526" s="19">
        <v>8</v>
      </c>
      <c r="J1526" s="19">
        <v>7</v>
      </c>
      <c r="K1526" s="19">
        <v>36</v>
      </c>
      <c r="L1526" s="19">
        <v>49</v>
      </c>
      <c r="M1526" s="19">
        <v>13</v>
      </c>
      <c r="N1526" s="19">
        <v>60</v>
      </c>
      <c r="O1526" s="19">
        <v>93</v>
      </c>
      <c r="P1526" s="14" t="str">
        <f>IFERROR(VLOOKUP($A1526,'Fielding Data'!$A:$H,MATCH(P$1,'Fielding Data'!$A$1:$H$1,0),0),"Other")</f>
        <v>CF</v>
      </c>
      <c r="Q1526" s="14">
        <f>IFERROR(VLOOKUP($A1526,'Fielding Data'!$A:$H,MATCH(Q$1,'Fielding Data'!$A$1:$H$1,0),0),"Other")</f>
        <v>0</v>
      </c>
      <c r="R1526" s="14">
        <f>IFERROR(VLOOKUP($A1526,'Fielding Data'!$A:$H,MATCH(R$1,'Fielding Data'!$A$1:$H$1,0),0),"Other")</f>
        <v>0</v>
      </c>
      <c r="S1526" s="14">
        <f>IFERROR(VLOOKUP($A1526,'Fielding Data'!$A:$H,MATCH(S$1,'Fielding Data'!$A$1:$H$1,0),0),"Other")</f>
        <v>0</v>
      </c>
      <c r="T1526" s="14">
        <f>IFERROR(VLOOKUP($A1526,'Fielding Data'!$A:$H,MATCH(T$1,'Fielding Data'!$A$1:$H$1,0),0),"Other")</f>
        <v>0</v>
      </c>
      <c r="U1526" s="14">
        <f>SUMIFS('Fielding Data'!E:E,'Fielding Data'!$A:$A,'Hitting Data'!$A1526)</f>
        <v>322</v>
      </c>
      <c r="V1526" s="14">
        <f>SUMIFS('Fielding Data'!F:F,'Fielding Data'!$A:$A,'Hitting Data'!$A1526)</f>
        <v>7</v>
      </c>
      <c r="W1526" s="14">
        <f>SUMIFS('Fielding Data'!G:G,'Fielding Data'!$A:$A,'Hitting Data'!$A1526)</f>
        <v>5</v>
      </c>
      <c r="X1526" s="14">
        <f>SUMIFS('Fielding Data'!H:H,'Fielding Data'!$A:$A,'Hitting Data'!$A1526)</f>
        <v>3</v>
      </c>
    </row>
    <row r="1527" spans="1:24" x14ac:dyDescent="0.25">
      <c r="A1527" s="14" t="str">
        <f t="shared" si="23"/>
        <v>garlajo012011</v>
      </c>
      <c r="B1527" s="19" t="s">
        <v>100</v>
      </c>
      <c r="C1527" s="19">
        <v>2011</v>
      </c>
      <c r="D1527" s="19">
        <v>9</v>
      </c>
      <c r="E1527" s="19">
        <v>11</v>
      </c>
      <c r="F1527" s="19">
        <v>1</v>
      </c>
      <c r="G1527" s="19">
        <v>0</v>
      </c>
      <c r="H1527" s="19">
        <v>0</v>
      </c>
      <c r="I1527" s="19">
        <v>0</v>
      </c>
      <c r="J1527" s="19">
        <v>0</v>
      </c>
      <c r="K1527" s="19">
        <v>0</v>
      </c>
      <c r="L1527" s="19">
        <v>0</v>
      </c>
      <c r="M1527" s="19">
        <v>0</v>
      </c>
      <c r="N1527" s="19">
        <v>1</v>
      </c>
      <c r="O1527" s="19">
        <v>3</v>
      </c>
      <c r="P1527" s="14" t="str">
        <f>IFERROR(VLOOKUP($A1527,'Fielding Data'!$A:$H,MATCH(P$1,'Fielding Data'!$A$1:$H$1,0),0),"Other")</f>
        <v>P</v>
      </c>
      <c r="Q1527" s="14">
        <f>IFERROR(VLOOKUP($A1527,'Fielding Data'!$A:$H,MATCH(Q$1,'Fielding Data'!$A$1:$H$1,0),0),"Other")</f>
        <v>1</v>
      </c>
      <c r="R1527" s="14">
        <f>IFERROR(VLOOKUP($A1527,'Fielding Data'!$A:$H,MATCH(R$1,'Fielding Data'!$A$1:$H$1,0),0),"Other")</f>
        <v>15</v>
      </c>
      <c r="S1527" s="14">
        <f>IFERROR(VLOOKUP($A1527,'Fielding Data'!$A:$H,MATCH(S$1,'Fielding Data'!$A$1:$H$1,0),0),"Other")</f>
        <v>0</v>
      </c>
      <c r="T1527" s="14">
        <f>IFERROR(VLOOKUP($A1527,'Fielding Data'!$A:$H,MATCH(T$1,'Fielding Data'!$A$1:$H$1,0),0),"Other")</f>
        <v>1</v>
      </c>
      <c r="U1527" s="14">
        <f>SUMIFS('Fielding Data'!E:E,'Fielding Data'!$A:$A,'Hitting Data'!$A1527)</f>
        <v>1</v>
      </c>
      <c r="V1527" s="14">
        <f>SUMIFS('Fielding Data'!F:F,'Fielding Data'!$A:$A,'Hitting Data'!$A1527)</f>
        <v>15</v>
      </c>
      <c r="W1527" s="14">
        <f>SUMIFS('Fielding Data'!G:G,'Fielding Data'!$A:$A,'Hitting Data'!$A1527)</f>
        <v>0</v>
      </c>
      <c r="X1527" s="14">
        <f>SUMIFS('Fielding Data'!H:H,'Fielding Data'!$A:$A,'Hitting Data'!$A1527)</f>
        <v>1</v>
      </c>
    </row>
    <row r="1528" spans="1:24" x14ac:dyDescent="0.25">
      <c r="A1528" s="14" t="str">
        <f t="shared" si="23"/>
        <v>garneco012011</v>
      </c>
      <c r="B1528" s="19" t="s">
        <v>1505</v>
      </c>
      <c r="C1528" s="19">
        <v>2011</v>
      </c>
      <c r="D1528" s="19">
        <v>4</v>
      </c>
      <c r="E1528" s="19">
        <v>9</v>
      </c>
      <c r="F1528" s="19">
        <v>1</v>
      </c>
      <c r="G1528" s="19">
        <v>2</v>
      </c>
      <c r="H1528" s="19">
        <v>0</v>
      </c>
      <c r="I1528" s="19">
        <v>0</v>
      </c>
      <c r="J1528" s="19">
        <v>0</v>
      </c>
      <c r="K1528" s="19">
        <v>3</v>
      </c>
      <c r="L1528" s="19">
        <v>0</v>
      </c>
      <c r="M1528" s="19">
        <v>0</v>
      </c>
      <c r="N1528" s="19">
        <v>1</v>
      </c>
      <c r="O1528" s="19">
        <v>6</v>
      </c>
      <c r="P1528" s="14" t="str">
        <f>IFERROR(VLOOKUP($A1528,'Fielding Data'!$A:$H,MATCH(P$1,'Fielding Data'!$A$1:$H$1,0),0),"Other")</f>
        <v>LF</v>
      </c>
      <c r="Q1528" s="14">
        <f>IFERROR(VLOOKUP($A1528,'Fielding Data'!$A:$H,MATCH(Q$1,'Fielding Data'!$A$1:$H$1,0),0),"Other")</f>
        <v>0</v>
      </c>
      <c r="R1528" s="14">
        <f>IFERROR(VLOOKUP($A1528,'Fielding Data'!$A:$H,MATCH(R$1,'Fielding Data'!$A$1:$H$1,0),0),"Other")</f>
        <v>0</v>
      </c>
      <c r="S1528" s="14">
        <f>IFERROR(VLOOKUP($A1528,'Fielding Data'!$A:$H,MATCH(S$1,'Fielding Data'!$A$1:$H$1,0),0),"Other")</f>
        <v>0</v>
      </c>
      <c r="T1528" s="14">
        <f>IFERROR(VLOOKUP($A1528,'Fielding Data'!$A:$H,MATCH(T$1,'Fielding Data'!$A$1:$H$1,0),0),"Other")</f>
        <v>0</v>
      </c>
      <c r="U1528" s="14">
        <f>SUMIFS('Fielding Data'!E:E,'Fielding Data'!$A:$A,'Hitting Data'!$A1528)</f>
        <v>6</v>
      </c>
      <c r="V1528" s="14">
        <f>SUMIFS('Fielding Data'!F:F,'Fielding Data'!$A:$A,'Hitting Data'!$A1528)</f>
        <v>0</v>
      </c>
      <c r="W1528" s="14">
        <f>SUMIFS('Fielding Data'!G:G,'Fielding Data'!$A:$A,'Hitting Data'!$A1528)</f>
        <v>0</v>
      </c>
      <c r="X1528" s="14">
        <f>SUMIFS('Fielding Data'!H:H,'Fielding Data'!$A:$A,'Hitting Data'!$A1528)</f>
        <v>0</v>
      </c>
    </row>
    <row r="1529" spans="1:24" x14ac:dyDescent="0.25">
      <c r="A1529" s="14" t="str">
        <f t="shared" si="23"/>
        <v>garrist012011</v>
      </c>
      <c r="B1529" s="19" t="s">
        <v>1506</v>
      </c>
      <c r="C1529" s="19">
        <v>2011</v>
      </c>
      <c r="D1529" s="19">
        <v>1</v>
      </c>
      <c r="E1529" s="19">
        <v>0</v>
      </c>
      <c r="F1529" s="19">
        <v>0</v>
      </c>
      <c r="G1529" s="19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4" t="str">
        <f>IFERROR(VLOOKUP($A1529,'Fielding Data'!$A:$H,MATCH(P$1,'Fielding Data'!$A$1:$H$1,0),0),"Other")</f>
        <v>P</v>
      </c>
      <c r="Q1529" s="14">
        <f>IFERROR(VLOOKUP($A1529,'Fielding Data'!$A:$H,MATCH(Q$1,'Fielding Data'!$A$1:$H$1,0),0),"Other")</f>
        <v>0</v>
      </c>
      <c r="R1529" s="14">
        <f>IFERROR(VLOOKUP($A1529,'Fielding Data'!$A:$H,MATCH(R$1,'Fielding Data'!$A$1:$H$1,0),0),"Other")</f>
        <v>0</v>
      </c>
      <c r="S1529" s="14">
        <f>IFERROR(VLOOKUP($A1529,'Fielding Data'!$A:$H,MATCH(S$1,'Fielding Data'!$A$1:$H$1,0),0),"Other")</f>
        <v>0</v>
      </c>
      <c r="T1529" s="14">
        <f>IFERROR(VLOOKUP($A1529,'Fielding Data'!$A:$H,MATCH(T$1,'Fielding Data'!$A$1:$H$1,0),0),"Other")</f>
        <v>0</v>
      </c>
      <c r="U1529" s="14">
        <f>SUMIFS('Fielding Data'!E:E,'Fielding Data'!$A:$A,'Hitting Data'!$A1529)</f>
        <v>0</v>
      </c>
      <c r="V1529" s="14">
        <f>SUMIFS('Fielding Data'!F:F,'Fielding Data'!$A:$A,'Hitting Data'!$A1529)</f>
        <v>0</v>
      </c>
      <c r="W1529" s="14">
        <f>SUMIFS('Fielding Data'!G:G,'Fielding Data'!$A:$A,'Hitting Data'!$A1529)</f>
        <v>0</v>
      </c>
      <c r="X1529" s="14">
        <f>SUMIFS('Fielding Data'!H:H,'Fielding Data'!$A:$A,'Hitting Data'!$A1529)</f>
        <v>0</v>
      </c>
    </row>
    <row r="1530" spans="1:24" x14ac:dyDescent="0.25">
      <c r="A1530" s="14" t="str">
        <f t="shared" si="23"/>
        <v>garzama012011</v>
      </c>
      <c r="B1530" s="19" t="s">
        <v>647</v>
      </c>
      <c r="C1530" s="19">
        <v>2011</v>
      </c>
      <c r="D1530" s="19">
        <v>31</v>
      </c>
      <c r="E1530" s="19">
        <v>64</v>
      </c>
      <c r="F1530" s="19">
        <v>2</v>
      </c>
      <c r="G1530" s="19">
        <v>6</v>
      </c>
      <c r="H1530" s="19">
        <v>0</v>
      </c>
      <c r="I1530" s="19">
        <v>0</v>
      </c>
      <c r="J1530" s="19">
        <v>0</v>
      </c>
      <c r="K1530" s="19">
        <v>1</v>
      </c>
      <c r="L1530" s="19">
        <v>0</v>
      </c>
      <c r="M1530" s="19">
        <v>0</v>
      </c>
      <c r="N1530" s="19">
        <v>1</v>
      </c>
      <c r="O1530" s="19">
        <v>42</v>
      </c>
      <c r="P1530" s="14" t="str">
        <f>IFERROR(VLOOKUP($A1530,'Fielding Data'!$A:$H,MATCH(P$1,'Fielding Data'!$A$1:$H$1,0),0),"Other")</f>
        <v>P</v>
      </c>
      <c r="Q1530" s="14">
        <f>IFERROR(VLOOKUP($A1530,'Fielding Data'!$A:$H,MATCH(Q$1,'Fielding Data'!$A$1:$H$1,0),0),"Other")</f>
        <v>10</v>
      </c>
      <c r="R1530" s="14">
        <f>IFERROR(VLOOKUP($A1530,'Fielding Data'!$A:$H,MATCH(R$1,'Fielding Data'!$A$1:$H$1,0),0),"Other")</f>
        <v>16</v>
      </c>
      <c r="S1530" s="14">
        <f>IFERROR(VLOOKUP($A1530,'Fielding Data'!$A:$H,MATCH(S$1,'Fielding Data'!$A$1:$H$1,0),0),"Other")</f>
        <v>7</v>
      </c>
      <c r="T1530" s="14">
        <f>IFERROR(VLOOKUP($A1530,'Fielding Data'!$A:$H,MATCH(T$1,'Fielding Data'!$A$1:$H$1,0),0),"Other")</f>
        <v>1</v>
      </c>
      <c r="U1530" s="14">
        <f>SUMIFS('Fielding Data'!E:E,'Fielding Data'!$A:$A,'Hitting Data'!$A1530)</f>
        <v>10</v>
      </c>
      <c r="V1530" s="14">
        <f>SUMIFS('Fielding Data'!F:F,'Fielding Data'!$A:$A,'Hitting Data'!$A1530)</f>
        <v>16</v>
      </c>
      <c r="W1530" s="14">
        <f>SUMIFS('Fielding Data'!G:G,'Fielding Data'!$A:$A,'Hitting Data'!$A1530)</f>
        <v>7</v>
      </c>
      <c r="X1530" s="14">
        <f>SUMIFS('Fielding Data'!H:H,'Fielding Data'!$A:$A,'Hitting Data'!$A1530)</f>
        <v>1</v>
      </c>
    </row>
    <row r="1531" spans="1:24" x14ac:dyDescent="0.25">
      <c r="A1531" s="14" t="str">
        <f t="shared" si="23"/>
        <v>gathrjo012011</v>
      </c>
      <c r="B1531" s="19" t="s">
        <v>445</v>
      </c>
      <c r="C1531" s="19">
        <v>2011</v>
      </c>
      <c r="D1531" s="19">
        <v>7</v>
      </c>
      <c r="E1531" s="19">
        <v>0</v>
      </c>
      <c r="F1531" s="19">
        <v>1</v>
      </c>
      <c r="G1531" s="19">
        <v>0</v>
      </c>
      <c r="H1531" s="19">
        <v>0</v>
      </c>
      <c r="I1531" s="19">
        <v>0</v>
      </c>
      <c r="J1531" s="19">
        <v>0</v>
      </c>
      <c r="K1531" s="19">
        <v>0</v>
      </c>
      <c r="L1531" s="19">
        <v>1</v>
      </c>
      <c r="M1531" s="19">
        <v>1</v>
      </c>
      <c r="N1531" s="19">
        <v>1</v>
      </c>
      <c r="O1531" s="19">
        <v>0</v>
      </c>
      <c r="P1531" s="14" t="str">
        <f>IFERROR(VLOOKUP($A1531,'Fielding Data'!$A:$H,MATCH(P$1,'Fielding Data'!$A$1:$H$1,0),0),"Other")</f>
        <v>LF</v>
      </c>
      <c r="Q1531" s="14">
        <f>IFERROR(VLOOKUP($A1531,'Fielding Data'!$A:$H,MATCH(Q$1,'Fielding Data'!$A$1:$H$1,0),0),"Other")</f>
        <v>0</v>
      </c>
      <c r="R1531" s="14">
        <f>IFERROR(VLOOKUP($A1531,'Fielding Data'!$A:$H,MATCH(R$1,'Fielding Data'!$A$1:$H$1,0),0),"Other")</f>
        <v>0</v>
      </c>
      <c r="S1531" s="14">
        <f>IFERROR(VLOOKUP($A1531,'Fielding Data'!$A:$H,MATCH(S$1,'Fielding Data'!$A$1:$H$1,0),0),"Other")</f>
        <v>0</v>
      </c>
      <c r="T1531" s="14">
        <f>IFERROR(VLOOKUP($A1531,'Fielding Data'!$A:$H,MATCH(T$1,'Fielding Data'!$A$1:$H$1,0),0),"Other")</f>
        <v>0</v>
      </c>
      <c r="U1531" s="14">
        <f>SUMIFS('Fielding Data'!E:E,'Fielding Data'!$A:$A,'Hitting Data'!$A1531)</f>
        <v>2</v>
      </c>
      <c r="V1531" s="14">
        <f>SUMIFS('Fielding Data'!F:F,'Fielding Data'!$A:$A,'Hitting Data'!$A1531)</f>
        <v>0</v>
      </c>
      <c r="W1531" s="14">
        <f>SUMIFS('Fielding Data'!G:G,'Fielding Data'!$A:$A,'Hitting Data'!$A1531)</f>
        <v>0</v>
      </c>
      <c r="X1531" s="14">
        <f>SUMIFS('Fielding Data'!H:H,'Fielding Data'!$A:$A,'Hitting Data'!$A1531)</f>
        <v>0</v>
      </c>
    </row>
    <row r="1532" spans="1:24" x14ac:dyDescent="0.25">
      <c r="A1532" s="14" t="str">
        <f t="shared" si="23"/>
        <v>gaubjo012011</v>
      </c>
      <c r="B1532" s="19" t="s">
        <v>1507</v>
      </c>
      <c r="C1532" s="19">
        <v>2011</v>
      </c>
      <c r="D1532" s="19">
        <v>4</v>
      </c>
      <c r="E1532" s="19">
        <v>0</v>
      </c>
      <c r="F1532" s="19">
        <v>0</v>
      </c>
      <c r="G1532" s="19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4" t="str">
        <f>IFERROR(VLOOKUP($A1532,'Fielding Data'!$A:$H,MATCH(P$1,'Fielding Data'!$A$1:$H$1,0),0),"Other")</f>
        <v>P</v>
      </c>
      <c r="Q1532" s="14">
        <f>IFERROR(VLOOKUP($A1532,'Fielding Data'!$A:$H,MATCH(Q$1,'Fielding Data'!$A$1:$H$1,0),0),"Other")</f>
        <v>1</v>
      </c>
      <c r="R1532" s="14">
        <f>IFERROR(VLOOKUP($A1532,'Fielding Data'!$A:$H,MATCH(R$1,'Fielding Data'!$A$1:$H$1,0),0),"Other")</f>
        <v>0</v>
      </c>
      <c r="S1532" s="14">
        <f>IFERROR(VLOOKUP($A1532,'Fielding Data'!$A:$H,MATCH(S$1,'Fielding Data'!$A$1:$H$1,0),0),"Other")</f>
        <v>0</v>
      </c>
      <c r="T1532" s="14">
        <f>IFERROR(VLOOKUP($A1532,'Fielding Data'!$A:$H,MATCH(T$1,'Fielding Data'!$A$1:$H$1,0),0),"Other")</f>
        <v>0</v>
      </c>
      <c r="U1532" s="14">
        <f>SUMIFS('Fielding Data'!E:E,'Fielding Data'!$A:$A,'Hitting Data'!$A1532)</f>
        <v>1</v>
      </c>
      <c r="V1532" s="14">
        <f>SUMIFS('Fielding Data'!F:F,'Fielding Data'!$A:$A,'Hitting Data'!$A1532)</f>
        <v>0</v>
      </c>
      <c r="W1532" s="14">
        <f>SUMIFS('Fielding Data'!G:G,'Fielding Data'!$A:$A,'Hitting Data'!$A1532)</f>
        <v>0</v>
      </c>
      <c r="X1532" s="14">
        <f>SUMIFS('Fielding Data'!H:H,'Fielding Data'!$A:$A,'Hitting Data'!$A1532)</f>
        <v>0</v>
      </c>
    </row>
    <row r="1533" spans="1:24" x14ac:dyDescent="0.25">
      <c r="A1533" s="14" t="str">
        <f t="shared" si="23"/>
        <v>gaudich012011</v>
      </c>
      <c r="B1533" s="19" t="s">
        <v>370</v>
      </c>
      <c r="C1533" s="19">
        <v>2011</v>
      </c>
      <c r="D1533" s="19">
        <v>10</v>
      </c>
      <c r="E1533" s="19">
        <v>0</v>
      </c>
      <c r="F1533" s="19">
        <v>0</v>
      </c>
      <c r="G1533" s="19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4" t="str">
        <f>IFERROR(VLOOKUP($A1533,'Fielding Data'!$A:$H,MATCH(P$1,'Fielding Data'!$A$1:$H$1,0),0),"Other")</f>
        <v>P</v>
      </c>
      <c r="Q1533" s="14">
        <f>IFERROR(VLOOKUP($A1533,'Fielding Data'!$A:$H,MATCH(Q$1,'Fielding Data'!$A$1:$H$1,0),0),"Other")</f>
        <v>0</v>
      </c>
      <c r="R1533" s="14">
        <f>IFERROR(VLOOKUP($A1533,'Fielding Data'!$A:$H,MATCH(R$1,'Fielding Data'!$A$1:$H$1,0),0),"Other")</f>
        <v>0</v>
      </c>
      <c r="S1533" s="14">
        <f>IFERROR(VLOOKUP($A1533,'Fielding Data'!$A:$H,MATCH(S$1,'Fielding Data'!$A$1:$H$1,0),0),"Other")</f>
        <v>0</v>
      </c>
      <c r="T1533" s="14">
        <f>IFERROR(VLOOKUP($A1533,'Fielding Data'!$A:$H,MATCH(T$1,'Fielding Data'!$A$1:$H$1,0),0),"Other")</f>
        <v>0</v>
      </c>
      <c r="U1533" s="14">
        <f>SUMIFS('Fielding Data'!E:E,'Fielding Data'!$A:$A,'Hitting Data'!$A1533)</f>
        <v>0</v>
      </c>
      <c r="V1533" s="14">
        <f>SUMIFS('Fielding Data'!F:F,'Fielding Data'!$A:$A,'Hitting Data'!$A1533)</f>
        <v>0</v>
      </c>
      <c r="W1533" s="14">
        <f>SUMIFS('Fielding Data'!G:G,'Fielding Data'!$A:$A,'Hitting Data'!$A1533)</f>
        <v>0</v>
      </c>
      <c r="X1533" s="14">
        <f>SUMIFS('Fielding Data'!H:H,'Fielding Data'!$A:$A,'Hitting Data'!$A1533)</f>
        <v>0</v>
      </c>
    </row>
    <row r="1534" spans="1:24" x14ac:dyDescent="0.25">
      <c r="A1534" s="14" t="str">
        <f t="shared" si="23"/>
        <v>gearrco012011</v>
      </c>
      <c r="B1534" s="19" t="s">
        <v>1508</v>
      </c>
      <c r="C1534" s="19">
        <v>2011</v>
      </c>
      <c r="D1534" s="19">
        <v>18</v>
      </c>
      <c r="E1534" s="19">
        <v>0</v>
      </c>
      <c r="F1534" s="19">
        <v>0</v>
      </c>
      <c r="G1534" s="19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4" t="str">
        <f>IFERROR(VLOOKUP($A1534,'Fielding Data'!$A:$H,MATCH(P$1,'Fielding Data'!$A$1:$H$1,0),0),"Other")</f>
        <v>P</v>
      </c>
      <c r="Q1534" s="14">
        <f>IFERROR(VLOOKUP($A1534,'Fielding Data'!$A:$H,MATCH(Q$1,'Fielding Data'!$A$1:$H$1,0),0),"Other")</f>
        <v>0</v>
      </c>
      <c r="R1534" s="14">
        <f>IFERROR(VLOOKUP($A1534,'Fielding Data'!$A:$H,MATCH(R$1,'Fielding Data'!$A$1:$H$1,0),0),"Other")</f>
        <v>1</v>
      </c>
      <c r="S1534" s="14">
        <f>IFERROR(VLOOKUP($A1534,'Fielding Data'!$A:$H,MATCH(S$1,'Fielding Data'!$A$1:$H$1,0),0),"Other")</f>
        <v>0</v>
      </c>
      <c r="T1534" s="14">
        <f>IFERROR(VLOOKUP($A1534,'Fielding Data'!$A:$H,MATCH(T$1,'Fielding Data'!$A$1:$H$1,0),0),"Other")</f>
        <v>0</v>
      </c>
      <c r="U1534" s="14">
        <f>SUMIFS('Fielding Data'!E:E,'Fielding Data'!$A:$A,'Hitting Data'!$A1534)</f>
        <v>0</v>
      </c>
      <c r="V1534" s="14">
        <f>SUMIFS('Fielding Data'!F:F,'Fielding Data'!$A:$A,'Hitting Data'!$A1534)</f>
        <v>1</v>
      </c>
      <c r="W1534" s="14">
        <f>SUMIFS('Fielding Data'!G:G,'Fielding Data'!$A:$A,'Hitting Data'!$A1534)</f>
        <v>0</v>
      </c>
      <c r="X1534" s="14">
        <f>SUMIFS('Fielding Data'!H:H,'Fielding Data'!$A:$A,'Hitting Data'!$A1534)</f>
        <v>0</v>
      </c>
    </row>
    <row r="1535" spans="1:24" x14ac:dyDescent="0.25">
      <c r="A1535" s="14" t="str">
        <f t="shared" si="23"/>
        <v>geedi012011</v>
      </c>
      <c r="B1535" s="19" t="s">
        <v>1283</v>
      </c>
      <c r="C1535" s="19">
        <v>2011</v>
      </c>
      <c r="D1535" s="19">
        <v>30</v>
      </c>
      <c r="E1535" s="19">
        <v>46</v>
      </c>
      <c r="F1535" s="19">
        <v>3</v>
      </c>
      <c r="G1535" s="19">
        <v>5</v>
      </c>
      <c r="H1535" s="19">
        <v>0</v>
      </c>
      <c r="I1535" s="19">
        <v>0</v>
      </c>
      <c r="J1535" s="19">
        <v>0</v>
      </c>
      <c r="K1535" s="19">
        <v>4</v>
      </c>
      <c r="L1535" s="19">
        <v>0</v>
      </c>
      <c r="M1535" s="19">
        <v>0</v>
      </c>
      <c r="N1535" s="19">
        <v>2</v>
      </c>
      <c r="O1535" s="19">
        <v>22</v>
      </c>
      <c r="P1535" s="14" t="str">
        <f>IFERROR(VLOOKUP($A1535,'Fielding Data'!$A:$H,MATCH(P$1,'Fielding Data'!$A$1:$H$1,0),0),"Other")</f>
        <v>P</v>
      </c>
      <c r="Q1535" s="14">
        <f>IFERROR(VLOOKUP($A1535,'Fielding Data'!$A:$H,MATCH(Q$1,'Fielding Data'!$A$1:$H$1,0),0),"Other")</f>
        <v>8</v>
      </c>
      <c r="R1535" s="14">
        <f>IFERROR(VLOOKUP($A1535,'Fielding Data'!$A:$H,MATCH(R$1,'Fielding Data'!$A$1:$H$1,0),0),"Other")</f>
        <v>21</v>
      </c>
      <c r="S1535" s="14">
        <f>IFERROR(VLOOKUP($A1535,'Fielding Data'!$A:$H,MATCH(S$1,'Fielding Data'!$A$1:$H$1,0),0),"Other")</f>
        <v>1</v>
      </c>
      <c r="T1535" s="14">
        <f>IFERROR(VLOOKUP($A1535,'Fielding Data'!$A:$H,MATCH(T$1,'Fielding Data'!$A$1:$H$1,0),0),"Other")</f>
        <v>2</v>
      </c>
      <c r="U1535" s="14">
        <f>SUMIFS('Fielding Data'!E:E,'Fielding Data'!$A:$A,'Hitting Data'!$A1535)</f>
        <v>8</v>
      </c>
      <c r="V1535" s="14">
        <f>SUMIFS('Fielding Data'!F:F,'Fielding Data'!$A:$A,'Hitting Data'!$A1535)</f>
        <v>21</v>
      </c>
      <c r="W1535" s="14">
        <f>SUMIFS('Fielding Data'!G:G,'Fielding Data'!$A:$A,'Hitting Data'!$A1535)</f>
        <v>1</v>
      </c>
      <c r="X1535" s="14">
        <f>SUMIFS('Fielding Data'!H:H,'Fielding Data'!$A:$A,'Hitting Data'!$A1535)</f>
        <v>2</v>
      </c>
    </row>
    <row r="1536" spans="1:24" x14ac:dyDescent="0.25">
      <c r="A1536" s="14" t="str">
        <f t="shared" si="23"/>
        <v>gentrcr012011</v>
      </c>
      <c r="B1536" s="19" t="s">
        <v>1092</v>
      </c>
      <c r="C1536" s="19">
        <v>2011</v>
      </c>
      <c r="D1536" s="19">
        <v>64</v>
      </c>
      <c r="E1536" s="19">
        <v>133</v>
      </c>
      <c r="F1536" s="19">
        <v>26</v>
      </c>
      <c r="G1536" s="19">
        <v>36</v>
      </c>
      <c r="H1536" s="19">
        <v>5</v>
      </c>
      <c r="I1536" s="19">
        <v>1</v>
      </c>
      <c r="J1536" s="19">
        <v>1</v>
      </c>
      <c r="K1536" s="19">
        <v>13</v>
      </c>
      <c r="L1536" s="19">
        <v>18</v>
      </c>
      <c r="M1536" s="19">
        <v>0</v>
      </c>
      <c r="N1536" s="19">
        <v>10</v>
      </c>
      <c r="O1536" s="19">
        <v>27</v>
      </c>
      <c r="P1536" s="14" t="str">
        <f>IFERROR(VLOOKUP($A1536,'Fielding Data'!$A:$H,MATCH(P$1,'Fielding Data'!$A$1:$H$1,0),0),"Other")</f>
        <v>CF</v>
      </c>
      <c r="Q1536" s="14">
        <f>IFERROR(VLOOKUP($A1536,'Fielding Data'!$A:$H,MATCH(Q$1,'Fielding Data'!$A$1:$H$1,0),0),"Other")</f>
        <v>0</v>
      </c>
      <c r="R1536" s="14">
        <f>IFERROR(VLOOKUP($A1536,'Fielding Data'!$A:$H,MATCH(R$1,'Fielding Data'!$A$1:$H$1,0),0),"Other")</f>
        <v>0</v>
      </c>
      <c r="S1536" s="14">
        <f>IFERROR(VLOOKUP($A1536,'Fielding Data'!$A:$H,MATCH(S$1,'Fielding Data'!$A$1:$H$1,0),0),"Other")</f>
        <v>0</v>
      </c>
      <c r="T1536" s="14">
        <f>IFERROR(VLOOKUP($A1536,'Fielding Data'!$A:$H,MATCH(T$1,'Fielding Data'!$A$1:$H$1,0),0),"Other")</f>
        <v>0</v>
      </c>
      <c r="U1536" s="14">
        <f>SUMIFS('Fielding Data'!E:E,'Fielding Data'!$A:$A,'Hitting Data'!$A1536)</f>
        <v>109</v>
      </c>
      <c r="V1536" s="14">
        <f>SUMIFS('Fielding Data'!F:F,'Fielding Data'!$A:$A,'Hitting Data'!$A1536)</f>
        <v>0</v>
      </c>
      <c r="W1536" s="14">
        <f>SUMIFS('Fielding Data'!G:G,'Fielding Data'!$A:$A,'Hitting Data'!$A1536)</f>
        <v>2</v>
      </c>
      <c r="X1536" s="14">
        <f>SUMIFS('Fielding Data'!H:H,'Fielding Data'!$A:$A,'Hitting Data'!$A1536)</f>
        <v>0</v>
      </c>
    </row>
    <row r="1537" spans="1:24" x14ac:dyDescent="0.25">
      <c r="A1537" s="14" t="str">
        <f t="shared" si="23"/>
        <v>germaes012011</v>
      </c>
      <c r="B1537" s="19" t="s">
        <v>302</v>
      </c>
      <c r="C1537" s="19">
        <v>2011</v>
      </c>
      <c r="D1537" s="19">
        <v>11</v>
      </c>
      <c r="E1537" s="19">
        <v>11</v>
      </c>
      <c r="F1537" s="19">
        <v>6</v>
      </c>
      <c r="G1537" s="19">
        <v>5</v>
      </c>
      <c r="H1537" s="19">
        <v>1</v>
      </c>
      <c r="I1537" s="19">
        <v>0</v>
      </c>
      <c r="J1537" s="19">
        <v>1</v>
      </c>
      <c r="K1537" s="19">
        <v>4</v>
      </c>
      <c r="L1537" s="19">
        <v>1</v>
      </c>
      <c r="M1537" s="19">
        <v>0</v>
      </c>
      <c r="N1537" s="19">
        <v>1</v>
      </c>
      <c r="O1537" s="19">
        <v>1</v>
      </c>
      <c r="P1537" s="14" t="str">
        <f>IFERROR(VLOOKUP($A1537,'Fielding Data'!$A:$H,MATCH(P$1,'Fielding Data'!$A$1:$H$1,0),0),"Other")</f>
        <v>2B</v>
      </c>
      <c r="Q1537" s="14">
        <f>IFERROR(VLOOKUP($A1537,'Fielding Data'!$A:$H,MATCH(Q$1,'Fielding Data'!$A$1:$H$1,0),0),"Other")</f>
        <v>0</v>
      </c>
      <c r="R1537" s="14">
        <f>IFERROR(VLOOKUP($A1537,'Fielding Data'!$A:$H,MATCH(R$1,'Fielding Data'!$A$1:$H$1,0),0),"Other")</f>
        <v>3</v>
      </c>
      <c r="S1537" s="14">
        <f>IFERROR(VLOOKUP($A1537,'Fielding Data'!$A:$H,MATCH(S$1,'Fielding Data'!$A$1:$H$1,0),0),"Other")</f>
        <v>0</v>
      </c>
      <c r="T1537" s="14">
        <f>IFERROR(VLOOKUP($A1537,'Fielding Data'!$A:$H,MATCH(T$1,'Fielding Data'!$A$1:$H$1,0),0),"Other")</f>
        <v>1</v>
      </c>
      <c r="U1537" s="14">
        <f>SUMIFS('Fielding Data'!E:E,'Fielding Data'!$A:$A,'Hitting Data'!$A1537)</f>
        <v>0</v>
      </c>
      <c r="V1537" s="14">
        <f>SUMIFS('Fielding Data'!F:F,'Fielding Data'!$A:$A,'Hitting Data'!$A1537)</f>
        <v>6</v>
      </c>
      <c r="W1537" s="14">
        <f>SUMIFS('Fielding Data'!G:G,'Fielding Data'!$A:$A,'Hitting Data'!$A1537)</f>
        <v>0</v>
      </c>
      <c r="X1537" s="14">
        <f>SUMIFS('Fielding Data'!H:H,'Fielding Data'!$A:$A,'Hitting Data'!$A1537)</f>
        <v>1</v>
      </c>
    </row>
    <row r="1538" spans="1:24" x14ac:dyDescent="0.25">
      <c r="A1538" s="14" t="str">
        <f t="shared" si="23"/>
        <v>germaju012011</v>
      </c>
      <c r="B1538" s="19" t="s">
        <v>446</v>
      </c>
      <c r="C1538" s="19">
        <v>2011</v>
      </c>
      <c r="D1538" s="19">
        <v>9</v>
      </c>
      <c r="E1538" s="19">
        <v>0</v>
      </c>
      <c r="F1538" s="19">
        <v>0</v>
      </c>
      <c r="G1538" s="19">
        <v>0</v>
      </c>
      <c r="H1538" s="19">
        <v>0</v>
      </c>
      <c r="I1538" s="19">
        <v>0</v>
      </c>
      <c r="J1538" s="19">
        <v>0</v>
      </c>
      <c r="K1538" s="19">
        <v>0</v>
      </c>
      <c r="L1538" s="19">
        <v>0</v>
      </c>
      <c r="M1538" s="19">
        <v>0</v>
      </c>
      <c r="N1538" s="19">
        <v>0</v>
      </c>
      <c r="O1538" s="19">
        <v>0</v>
      </c>
      <c r="P1538" s="14" t="str">
        <f>IFERROR(VLOOKUP($A1538,'Fielding Data'!$A:$H,MATCH(P$1,'Fielding Data'!$A$1:$H$1,0),0),"Other")</f>
        <v>P</v>
      </c>
      <c r="Q1538" s="14">
        <f>IFERROR(VLOOKUP($A1538,'Fielding Data'!$A:$H,MATCH(Q$1,'Fielding Data'!$A$1:$H$1,0),0),"Other")</f>
        <v>0</v>
      </c>
      <c r="R1538" s="14">
        <f>IFERROR(VLOOKUP($A1538,'Fielding Data'!$A:$H,MATCH(R$1,'Fielding Data'!$A$1:$H$1,0),0),"Other")</f>
        <v>5</v>
      </c>
      <c r="S1538" s="14">
        <f>IFERROR(VLOOKUP($A1538,'Fielding Data'!$A:$H,MATCH(S$1,'Fielding Data'!$A$1:$H$1,0),0),"Other")</f>
        <v>0</v>
      </c>
      <c r="T1538" s="14">
        <f>IFERROR(VLOOKUP($A1538,'Fielding Data'!$A:$H,MATCH(T$1,'Fielding Data'!$A$1:$H$1,0),0),"Other")</f>
        <v>0</v>
      </c>
      <c r="U1538" s="14">
        <f>SUMIFS('Fielding Data'!E:E,'Fielding Data'!$A:$A,'Hitting Data'!$A1538)</f>
        <v>0</v>
      </c>
      <c r="V1538" s="14">
        <f>SUMIFS('Fielding Data'!F:F,'Fielding Data'!$A:$A,'Hitting Data'!$A1538)</f>
        <v>5</v>
      </c>
      <c r="W1538" s="14">
        <f>SUMIFS('Fielding Data'!G:G,'Fielding Data'!$A:$A,'Hitting Data'!$A1538)</f>
        <v>0</v>
      </c>
      <c r="X1538" s="14">
        <f>SUMIFS('Fielding Data'!H:H,'Fielding Data'!$A:$A,'Hitting Data'!$A1538)</f>
        <v>0</v>
      </c>
    </row>
    <row r="1539" spans="1:24" x14ac:dyDescent="0.25">
      <c r="A1539" s="14" t="str">
        <f t="shared" ref="A1539:A1602" si="24">B1539&amp;C1539</f>
        <v>getzch012011</v>
      </c>
      <c r="B1539" s="19" t="s">
        <v>925</v>
      </c>
      <c r="C1539" s="19">
        <v>2011</v>
      </c>
      <c r="D1539" s="19">
        <v>118</v>
      </c>
      <c r="E1539" s="19">
        <v>380</v>
      </c>
      <c r="F1539" s="19">
        <v>50</v>
      </c>
      <c r="G1539" s="19">
        <v>97</v>
      </c>
      <c r="H1539" s="19">
        <v>6</v>
      </c>
      <c r="I1539" s="19">
        <v>3</v>
      </c>
      <c r="J1539" s="19">
        <v>0</v>
      </c>
      <c r="K1539" s="19">
        <v>26</v>
      </c>
      <c r="L1539" s="19">
        <v>21</v>
      </c>
      <c r="M1539" s="19">
        <v>7</v>
      </c>
      <c r="N1539" s="19">
        <v>30</v>
      </c>
      <c r="O1539" s="19">
        <v>45</v>
      </c>
      <c r="P1539" s="14" t="str">
        <f>IFERROR(VLOOKUP($A1539,'Fielding Data'!$A:$H,MATCH(P$1,'Fielding Data'!$A$1:$H$1,0),0),"Other")</f>
        <v>2B</v>
      </c>
      <c r="Q1539" s="14">
        <f>IFERROR(VLOOKUP($A1539,'Fielding Data'!$A:$H,MATCH(Q$1,'Fielding Data'!$A$1:$H$1,0),0),"Other")</f>
        <v>189</v>
      </c>
      <c r="R1539" s="14">
        <f>IFERROR(VLOOKUP($A1539,'Fielding Data'!$A:$H,MATCH(R$1,'Fielding Data'!$A$1:$H$1,0),0),"Other")</f>
        <v>299</v>
      </c>
      <c r="S1539" s="14">
        <f>IFERROR(VLOOKUP($A1539,'Fielding Data'!$A:$H,MATCH(S$1,'Fielding Data'!$A$1:$H$1,0),0),"Other")</f>
        <v>6</v>
      </c>
      <c r="T1539" s="14">
        <f>IFERROR(VLOOKUP($A1539,'Fielding Data'!$A:$H,MATCH(T$1,'Fielding Data'!$A$1:$H$1,0),0),"Other")</f>
        <v>69</v>
      </c>
      <c r="U1539" s="14">
        <f>SUMIFS('Fielding Data'!E:E,'Fielding Data'!$A:$A,'Hitting Data'!$A1539)</f>
        <v>194</v>
      </c>
      <c r="V1539" s="14">
        <f>SUMIFS('Fielding Data'!F:F,'Fielding Data'!$A:$A,'Hitting Data'!$A1539)</f>
        <v>309</v>
      </c>
      <c r="W1539" s="14">
        <f>SUMIFS('Fielding Data'!G:G,'Fielding Data'!$A:$A,'Hitting Data'!$A1539)</f>
        <v>7</v>
      </c>
      <c r="X1539" s="14">
        <f>SUMIFS('Fielding Data'!H:H,'Fielding Data'!$A:$A,'Hitting Data'!$A1539)</f>
        <v>71</v>
      </c>
    </row>
    <row r="1540" spans="1:24" x14ac:dyDescent="0.25">
      <c r="A1540" s="14" t="str">
        <f t="shared" si="24"/>
        <v>giambja012011</v>
      </c>
      <c r="B1540" s="19" t="s">
        <v>101</v>
      </c>
      <c r="C1540" s="19">
        <v>2011</v>
      </c>
      <c r="D1540" s="19">
        <v>64</v>
      </c>
      <c r="E1540" s="19">
        <v>131</v>
      </c>
      <c r="F1540" s="19">
        <v>20</v>
      </c>
      <c r="G1540" s="19">
        <v>34</v>
      </c>
      <c r="H1540" s="19">
        <v>6</v>
      </c>
      <c r="I1540" s="19">
        <v>0</v>
      </c>
      <c r="J1540" s="19">
        <v>13</v>
      </c>
      <c r="K1540" s="19">
        <v>32</v>
      </c>
      <c r="L1540" s="19">
        <v>0</v>
      </c>
      <c r="M1540" s="19">
        <v>0</v>
      </c>
      <c r="N1540" s="19">
        <v>17</v>
      </c>
      <c r="O1540" s="19">
        <v>45</v>
      </c>
      <c r="P1540" s="14" t="str">
        <f>IFERROR(VLOOKUP($A1540,'Fielding Data'!$A:$H,MATCH(P$1,'Fielding Data'!$A$1:$H$1,0),0),"Other")</f>
        <v>1B</v>
      </c>
      <c r="Q1540" s="14">
        <f>IFERROR(VLOOKUP($A1540,'Fielding Data'!$A:$H,MATCH(Q$1,'Fielding Data'!$A$1:$H$1,0),0),"Other")</f>
        <v>203</v>
      </c>
      <c r="R1540" s="14">
        <f>IFERROR(VLOOKUP($A1540,'Fielding Data'!$A:$H,MATCH(R$1,'Fielding Data'!$A$1:$H$1,0),0),"Other")</f>
        <v>10</v>
      </c>
      <c r="S1540" s="14">
        <f>IFERROR(VLOOKUP($A1540,'Fielding Data'!$A:$H,MATCH(S$1,'Fielding Data'!$A$1:$H$1,0),0),"Other")</f>
        <v>1</v>
      </c>
      <c r="T1540" s="14">
        <f>IFERROR(VLOOKUP($A1540,'Fielding Data'!$A:$H,MATCH(T$1,'Fielding Data'!$A$1:$H$1,0),0),"Other")</f>
        <v>13</v>
      </c>
      <c r="U1540" s="14">
        <f>SUMIFS('Fielding Data'!E:E,'Fielding Data'!$A:$A,'Hitting Data'!$A1540)</f>
        <v>203</v>
      </c>
      <c r="V1540" s="14">
        <f>SUMIFS('Fielding Data'!F:F,'Fielding Data'!$A:$A,'Hitting Data'!$A1540)</f>
        <v>10</v>
      </c>
      <c r="W1540" s="14">
        <f>SUMIFS('Fielding Data'!G:G,'Fielding Data'!$A:$A,'Hitting Data'!$A1540)</f>
        <v>1</v>
      </c>
      <c r="X1540" s="14">
        <f>SUMIFS('Fielding Data'!H:H,'Fielding Data'!$A:$A,'Hitting Data'!$A1540)</f>
        <v>13</v>
      </c>
    </row>
    <row r="1541" spans="1:24" x14ac:dyDescent="0.25">
      <c r="A1541" s="14" t="str">
        <f t="shared" si="24"/>
        <v>giavojo012011</v>
      </c>
      <c r="B1541" s="19" t="s">
        <v>1509</v>
      </c>
      <c r="C1541" s="19">
        <v>2011</v>
      </c>
      <c r="D1541" s="19">
        <v>46</v>
      </c>
      <c r="E1541" s="19">
        <v>178</v>
      </c>
      <c r="F1541" s="19">
        <v>20</v>
      </c>
      <c r="G1541" s="19">
        <v>44</v>
      </c>
      <c r="H1541" s="19">
        <v>9</v>
      </c>
      <c r="I1541" s="19">
        <v>4</v>
      </c>
      <c r="J1541" s="19">
        <v>2</v>
      </c>
      <c r="K1541" s="19">
        <v>21</v>
      </c>
      <c r="L1541" s="19">
        <v>5</v>
      </c>
      <c r="M1541" s="19">
        <v>2</v>
      </c>
      <c r="N1541" s="19">
        <v>6</v>
      </c>
      <c r="O1541" s="19">
        <v>32</v>
      </c>
      <c r="P1541" s="14" t="str">
        <f>IFERROR(VLOOKUP($A1541,'Fielding Data'!$A:$H,MATCH(P$1,'Fielding Data'!$A$1:$H$1,0),0),"Other")</f>
        <v>2B</v>
      </c>
      <c r="Q1541" s="14">
        <f>IFERROR(VLOOKUP($A1541,'Fielding Data'!$A:$H,MATCH(Q$1,'Fielding Data'!$A$1:$H$1,0),0),"Other")</f>
        <v>56</v>
      </c>
      <c r="R1541" s="14">
        <f>IFERROR(VLOOKUP($A1541,'Fielding Data'!$A:$H,MATCH(R$1,'Fielding Data'!$A$1:$H$1,0),0),"Other")</f>
        <v>117</v>
      </c>
      <c r="S1541" s="14">
        <f>IFERROR(VLOOKUP($A1541,'Fielding Data'!$A:$H,MATCH(S$1,'Fielding Data'!$A$1:$H$1,0),0),"Other")</f>
        <v>5</v>
      </c>
      <c r="T1541" s="14">
        <f>IFERROR(VLOOKUP($A1541,'Fielding Data'!$A:$H,MATCH(T$1,'Fielding Data'!$A$1:$H$1,0),0),"Other")</f>
        <v>17</v>
      </c>
      <c r="U1541" s="14">
        <f>SUMIFS('Fielding Data'!E:E,'Fielding Data'!$A:$A,'Hitting Data'!$A1541)</f>
        <v>56</v>
      </c>
      <c r="V1541" s="14">
        <f>SUMIFS('Fielding Data'!F:F,'Fielding Data'!$A:$A,'Hitting Data'!$A1541)</f>
        <v>117</v>
      </c>
      <c r="W1541" s="14">
        <f>SUMIFS('Fielding Data'!G:G,'Fielding Data'!$A:$A,'Hitting Data'!$A1541)</f>
        <v>5</v>
      </c>
      <c r="X1541" s="14">
        <f>SUMIFS('Fielding Data'!H:H,'Fielding Data'!$A:$A,'Hitting Data'!$A1541)</f>
        <v>17</v>
      </c>
    </row>
    <row r="1542" spans="1:24" x14ac:dyDescent="0.25">
      <c r="A1542" s="14" t="str">
        <f t="shared" si="24"/>
        <v>gibboja012011</v>
      </c>
      <c r="B1542" s="19" t="s">
        <v>247</v>
      </c>
      <c r="C1542" s="19">
        <v>2011</v>
      </c>
      <c r="D1542" s="19">
        <v>24</v>
      </c>
      <c r="E1542" s="19">
        <v>55</v>
      </c>
      <c r="F1542" s="19">
        <v>5</v>
      </c>
      <c r="G1542" s="19">
        <v>14</v>
      </c>
      <c r="H1542" s="19">
        <v>2</v>
      </c>
      <c r="I1542" s="19">
        <v>0</v>
      </c>
      <c r="J1542" s="19">
        <v>1</v>
      </c>
      <c r="K1542" s="19">
        <v>5</v>
      </c>
      <c r="L1542" s="19">
        <v>0</v>
      </c>
      <c r="M1542" s="19">
        <v>0</v>
      </c>
      <c r="N1542" s="19">
        <v>5</v>
      </c>
      <c r="O1542" s="19">
        <v>14</v>
      </c>
      <c r="P1542" s="14" t="str">
        <f>IFERROR(VLOOKUP($A1542,'Fielding Data'!$A:$H,MATCH(P$1,'Fielding Data'!$A$1:$H$1,0),0),"Other")</f>
        <v>LF</v>
      </c>
      <c r="Q1542" s="14">
        <f>IFERROR(VLOOKUP($A1542,'Fielding Data'!$A:$H,MATCH(Q$1,'Fielding Data'!$A$1:$H$1,0),0),"Other")</f>
        <v>0</v>
      </c>
      <c r="R1542" s="14">
        <f>IFERROR(VLOOKUP($A1542,'Fielding Data'!$A:$H,MATCH(R$1,'Fielding Data'!$A$1:$H$1,0),0),"Other")</f>
        <v>0</v>
      </c>
      <c r="S1542" s="14">
        <f>IFERROR(VLOOKUP($A1542,'Fielding Data'!$A:$H,MATCH(S$1,'Fielding Data'!$A$1:$H$1,0),0),"Other")</f>
        <v>0</v>
      </c>
      <c r="T1542" s="14">
        <f>IFERROR(VLOOKUP($A1542,'Fielding Data'!$A:$H,MATCH(T$1,'Fielding Data'!$A$1:$H$1,0),0),"Other")</f>
        <v>0</v>
      </c>
      <c r="U1542" s="14">
        <f>SUMIFS('Fielding Data'!E:E,'Fielding Data'!$A:$A,'Hitting Data'!$A1542)</f>
        <v>16</v>
      </c>
      <c r="V1542" s="14">
        <f>SUMIFS('Fielding Data'!F:F,'Fielding Data'!$A:$A,'Hitting Data'!$A1542)</f>
        <v>1</v>
      </c>
      <c r="W1542" s="14">
        <f>SUMIFS('Fielding Data'!G:G,'Fielding Data'!$A:$A,'Hitting Data'!$A1542)</f>
        <v>0</v>
      </c>
      <c r="X1542" s="14">
        <f>SUMIFS('Fielding Data'!H:H,'Fielding Data'!$A:$A,'Hitting Data'!$A1542)</f>
        <v>0</v>
      </c>
    </row>
    <row r="1543" spans="1:24" x14ac:dyDescent="0.25">
      <c r="A1543" s="14" t="str">
        <f t="shared" si="24"/>
        <v>gillaco012011</v>
      </c>
      <c r="B1543" s="19" t="s">
        <v>926</v>
      </c>
      <c r="C1543" s="19">
        <v>2011</v>
      </c>
      <c r="D1543" s="19">
        <v>15</v>
      </c>
      <c r="E1543" s="19">
        <v>19</v>
      </c>
      <c r="F1543" s="19">
        <v>2</v>
      </c>
      <c r="G1543" s="19">
        <v>5</v>
      </c>
      <c r="H1543" s="19">
        <v>0</v>
      </c>
      <c r="I1543" s="19">
        <v>0</v>
      </c>
      <c r="J1543" s="19">
        <v>1</v>
      </c>
      <c r="K1543" s="19">
        <v>2</v>
      </c>
      <c r="L1543" s="19">
        <v>0</v>
      </c>
      <c r="M1543" s="19">
        <v>0</v>
      </c>
      <c r="N1543" s="19">
        <v>2</v>
      </c>
      <c r="O1543" s="19">
        <v>1</v>
      </c>
      <c r="P1543" s="14" t="str">
        <f>IFERROR(VLOOKUP($A1543,'Fielding Data'!$A:$H,MATCH(P$1,'Fielding Data'!$A$1:$H$1,0),0),"Other")</f>
        <v>3B</v>
      </c>
      <c r="Q1543" s="14">
        <f>IFERROR(VLOOKUP($A1543,'Fielding Data'!$A:$H,MATCH(Q$1,'Fielding Data'!$A$1:$H$1,0),0),"Other")</f>
        <v>2</v>
      </c>
      <c r="R1543" s="14">
        <f>IFERROR(VLOOKUP($A1543,'Fielding Data'!$A:$H,MATCH(R$1,'Fielding Data'!$A$1:$H$1,0),0),"Other")</f>
        <v>1</v>
      </c>
      <c r="S1543" s="14">
        <f>IFERROR(VLOOKUP($A1543,'Fielding Data'!$A:$H,MATCH(S$1,'Fielding Data'!$A$1:$H$1,0),0),"Other")</f>
        <v>0</v>
      </c>
      <c r="T1543" s="14">
        <f>IFERROR(VLOOKUP($A1543,'Fielding Data'!$A:$H,MATCH(T$1,'Fielding Data'!$A$1:$H$1,0),0),"Other")</f>
        <v>0</v>
      </c>
      <c r="U1543" s="14">
        <f>SUMIFS('Fielding Data'!E:E,'Fielding Data'!$A:$A,'Hitting Data'!$A1543)</f>
        <v>2</v>
      </c>
      <c r="V1543" s="14">
        <f>SUMIFS('Fielding Data'!F:F,'Fielding Data'!$A:$A,'Hitting Data'!$A1543)</f>
        <v>1</v>
      </c>
      <c r="W1543" s="14">
        <f>SUMIFS('Fielding Data'!G:G,'Fielding Data'!$A:$A,'Hitting Data'!$A1543)</f>
        <v>0</v>
      </c>
      <c r="X1543" s="14">
        <f>SUMIFS('Fielding Data'!H:H,'Fielding Data'!$A:$A,'Hitting Data'!$A1543)</f>
        <v>0</v>
      </c>
    </row>
    <row r="1544" spans="1:24" x14ac:dyDescent="0.25">
      <c r="A1544" s="14" t="str">
        <f t="shared" si="24"/>
        <v>gilleco012011</v>
      </c>
      <c r="B1544" s="19" t="s">
        <v>1284</v>
      </c>
      <c r="C1544" s="19">
        <v>2011</v>
      </c>
      <c r="D1544" s="19">
        <v>5</v>
      </c>
      <c r="E1544" s="19">
        <v>6</v>
      </c>
      <c r="F1544" s="19">
        <v>2</v>
      </c>
      <c r="G1544" s="19">
        <v>2</v>
      </c>
      <c r="H1544" s="19">
        <v>0</v>
      </c>
      <c r="I1544" s="19">
        <v>0</v>
      </c>
      <c r="J1544" s="19">
        <v>1</v>
      </c>
      <c r="K1544" s="19">
        <v>4</v>
      </c>
      <c r="L1544" s="19">
        <v>0</v>
      </c>
      <c r="M1544" s="19">
        <v>0</v>
      </c>
      <c r="N1544" s="19">
        <v>1</v>
      </c>
      <c r="O1544" s="19">
        <v>1</v>
      </c>
      <c r="P1544" s="14" t="str">
        <f>IFERROR(VLOOKUP($A1544,'Fielding Data'!$A:$H,MATCH(P$1,'Fielding Data'!$A$1:$H$1,0),0),"Other")</f>
        <v>LF</v>
      </c>
      <c r="Q1544" s="14">
        <f>IFERROR(VLOOKUP($A1544,'Fielding Data'!$A:$H,MATCH(Q$1,'Fielding Data'!$A$1:$H$1,0),0),"Other")</f>
        <v>0</v>
      </c>
      <c r="R1544" s="14">
        <f>IFERROR(VLOOKUP($A1544,'Fielding Data'!$A:$H,MATCH(R$1,'Fielding Data'!$A$1:$H$1,0),0),"Other")</f>
        <v>0</v>
      </c>
      <c r="S1544" s="14">
        <f>IFERROR(VLOOKUP($A1544,'Fielding Data'!$A:$H,MATCH(S$1,'Fielding Data'!$A$1:$H$1,0),0),"Other")</f>
        <v>0</v>
      </c>
      <c r="T1544" s="14">
        <f>IFERROR(VLOOKUP($A1544,'Fielding Data'!$A:$H,MATCH(T$1,'Fielding Data'!$A$1:$H$1,0),0),"Other")</f>
        <v>0</v>
      </c>
      <c r="U1544" s="14">
        <f>SUMIFS('Fielding Data'!E:E,'Fielding Data'!$A:$A,'Hitting Data'!$A1544)</f>
        <v>3</v>
      </c>
      <c r="V1544" s="14">
        <f>SUMIFS('Fielding Data'!F:F,'Fielding Data'!$A:$A,'Hitting Data'!$A1544)</f>
        <v>0</v>
      </c>
      <c r="W1544" s="14">
        <f>SUMIFS('Fielding Data'!G:G,'Fielding Data'!$A:$A,'Hitting Data'!$A1544)</f>
        <v>0</v>
      </c>
      <c r="X1544" s="14">
        <f>SUMIFS('Fielding Data'!H:H,'Fielding Data'!$A:$A,'Hitting Data'!$A1544)</f>
        <v>0</v>
      </c>
    </row>
    <row r="1545" spans="1:24" x14ac:dyDescent="0.25">
      <c r="A1545" s="14" t="str">
        <f t="shared" si="24"/>
        <v>gimench012011</v>
      </c>
      <c r="B1545" s="19" t="s">
        <v>1094</v>
      </c>
      <c r="C1545" s="19">
        <v>2011</v>
      </c>
      <c r="D1545" s="19">
        <v>24</v>
      </c>
      <c r="E1545" s="19">
        <v>59</v>
      </c>
      <c r="F1545" s="19">
        <v>6</v>
      </c>
      <c r="G1545" s="19">
        <v>12</v>
      </c>
      <c r="H1545" s="19">
        <v>1</v>
      </c>
      <c r="I1545" s="19">
        <v>0</v>
      </c>
      <c r="J1545" s="19">
        <v>1</v>
      </c>
      <c r="K1545" s="19">
        <v>6</v>
      </c>
      <c r="L1545" s="19">
        <v>0</v>
      </c>
      <c r="M1545" s="19">
        <v>1</v>
      </c>
      <c r="N1545" s="19">
        <v>10</v>
      </c>
      <c r="O1545" s="19">
        <v>13</v>
      </c>
      <c r="P1545" s="14" t="str">
        <f>IFERROR(VLOOKUP($A1545,'Fielding Data'!$A:$H,MATCH(P$1,'Fielding Data'!$A$1:$H$1,0),0),"Other")</f>
        <v>1B</v>
      </c>
      <c r="Q1545" s="14">
        <f>IFERROR(VLOOKUP($A1545,'Fielding Data'!$A:$H,MATCH(Q$1,'Fielding Data'!$A$1:$H$1,0),0),"Other")</f>
        <v>15</v>
      </c>
      <c r="R1545" s="14">
        <f>IFERROR(VLOOKUP($A1545,'Fielding Data'!$A:$H,MATCH(R$1,'Fielding Data'!$A$1:$H$1,0),0),"Other")</f>
        <v>1</v>
      </c>
      <c r="S1545" s="14">
        <f>IFERROR(VLOOKUP($A1545,'Fielding Data'!$A:$H,MATCH(S$1,'Fielding Data'!$A$1:$H$1,0),0),"Other")</f>
        <v>0</v>
      </c>
      <c r="T1545" s="14">
        <f>IFERROR(VLOOKUP($A1545,'Fielding Data'!$A:$H,MATCH(T$1,'Fielding Data'!$A$1:$H$1,0),0),"Other")</f>
        <v>5</v>
      </c>
      <c r="U1545" s="14">
        <f>SUMIFS('Fielding Data'!E:E,'Fielding Data'!$A:$A,'Hitting Data'!$A1545)</f>
        <v>126</v>
      </c>
      <c r="V1545" s="14">
        <f>SUMIFS('Fielding Data'!F:F,'Fielding Data'!$A:$A,'Hitting Data'!$A1545)</f>
        <v>10</v>
      </c>
      <c r="W1545" s="14">
        <f>SUMIFS('Fielding Data'!G:G,'Fielding Data'!$A:$A,'Hitting Data'!$A1545)</f>
        <v>0</v>
      </c>
      <c r="X1545" s="14">
        <f>SUMIFS('Fielding Data'!H:H,'Fielding Data'!$A:$A,'Hitting Data'!$A1545)</f>
        <v>7</v>
      </c>
    </row>
    <row r="1546" spans="1:24" x14ac:dyDescent="0.25">
      <c r="A1546" s="14" t="str">
        <f t="shared" si="24"/>
        <v>gimenhe012011</v>
      </c>
      <c r="B1546" s="19" t="s">
        <v>648</v>
      </c>
      <c r="C1546" s="19">
        <v>2011</v>
      </c>
      <c r="D1546" s="19">
        <v>4</v>
      </c>
      <c r="E1546" s="19">
        <v>7</v>
      </c>
      <c r="F1546" s="19">
        <v>0</v>
      </c>
      <c r="G1546" s="19">
        <v>1</v>
      </c>
      <c r="H1546" s="19">
        <v>0</v>
      </c>
      <c r="I1546" s="19">
        <v>0</v>
      </c>
      <c r="J1546" s="19">
        <v>0</v>
      </c>
      <c r="K1546" s="19">
        <v>0</v>
      </c>
      <c r="L1546" s="19">
        <v>0</v>
      </c>
      <c r="M1546" s="19">
        <v>0</v>
      </c>
      <c r="N1546" s="19">
        <v>0</v>
      </c>
      <c r="O1546" s="19">
        <v>3</v>
      </c>
      <c r="P1546" s="14" t="str">
        <f>IFERROR(VLOOKUP($A1546,'Fielding Data'!$A:$H,MATCH(P$1,'Fielding Data'!$A$1:$H$1,0),0),"Other")</f>
        <v>C</v>
      </c>
      <c r="Q1546" s="14">
        <f>IFERROR(VLOOKUP($A1546,'Fielding Data'!$A:$H,MATCH(Q$1,'Fielding Data'!$A$1:$H$1,0),0),"Other")</f>
        <v>8</v>
      </c>
      <c r="R1546" s="14">
        <f>IFERROR(VLOOKUP($A1546,'Fielding Data'!$A:$H,MATCH(R$1,'Fielding Data'!$A$1:$H$1,0),0),"Other")</f>
        <v>0</v>
      </c>
      <c r="S1546" s="14">
        <f>IFERROR(VLOOKUP($A1546,'Fielding Data'!$A:$H,MATCH(S$1,'Fielding Data'!$A$1:$H$1,0),0),"Other")</f>
        <v>0</v>
      </c>
      <c r="T1546" s="14">
        <f>IFERROR(VLOOKUP($A1546,'Fielding Data'!$A:$H,MATCH(T$1,'Fielding Data'!$A$1:$H$1,0),0),"Other")</f>
        <v>0</v>
      </c>
      <c r="U1546" s="14">
        <f>SUMIFS('Fielding Data'!E:E,'Fielding Data'!$A:$A,'Hitting Data'!$A1546)</f>
        <v>8</v>
      </c>
      <c r="V1546" s="14">
        <f>SUMIFS('Fielding Data'!F:F,'Fielding Data'!$A:$A,'Hitting Data'!$A1546)</f>
        <v>0</v>
      </c>
      <c r="W1546" s="14">
        <f>SUMIFS('Fielding Data'!G:G,'Fielding Data'!$A:$A,'Hitting Data'!$A1546)</f>
        <v>0</v>
      </c>
      <c r="X1546" s="14">
        <f>SUMIFS('Fielding Data'!H:H,'Fielding Data'!$A:$A,'Hitting Data'!$A1546)</f>
        <v>0</v>
      </c>
    </row>
    <row r="1547" spans="1:24" x14ac:dyDescent="0.25">
      <c r="A1547" s="14" t="str">
        <f t="shared" si="24"/>
        <v>gloadro012011</v>
      </c>
      <c r="B1547" s="19" t="s">
        <v>103</v>
      </c>
      <c r="C1547" s="19">
        <v>2011</v>
      </c>
      <c r="D1547" s="19">
        <v>93</v>
      </c>
      <c r="E1547" s="19">
        <v>113</v>
      </c>
      <c r="F1547" s="19">
        <v>3</v>
      </c>
      <c r="G1547" s="19">
        <v>29</v>
      </c>
      <c r="H1547" s="19">
        <v>8</v>
      </c>
      <c r="I1547" s="19">
        <v>0</v>
      </c>
      <c r="J1547" s="19">
        <v>0</v>
      </c>
      <c r="K1547" s="19">
        <v>8</v>
      </c>
      <c r="L1547" s="19">
        <v>0</v>
      </c>
      <c r="M1547" s="19">
        <v>0</v>
      </c>
      <c r="N1547" s="19">
        <v>3</v>
      </c>
      <c r="O1547" s="19">
        <v>23</v>
      </c>
      <c r="P1547" s="14" t="str">
        <f>IFERROR(VLOOKUP($A1547,'Fielding Data'!$A:$H,MATCH(P$1,'Fielding Data'!$A$1:$H$1,0),0),"Other")</f>
        <v>1B</v>
      </c>
      <c r="Q1547" s="14">
        <f>IFERROR(VLOOKUP($A1547,'Fielding Data'!$A:$H,MATCH(Q$1,'Fielding Data'!$A$1:$H$1,0),0),"Other")</f>
        <v>70</v>
      </c>
      <c r="R1547" s="14">
        <f>IFERROR(VLOOKUP($A1547,'Fielding Data'!$A:$H,MATCH(R$1,'Fielding Data'!$A$1:$H$1,0),0),"Other")</f>
        <v>3</v>
      </c>
      <c r="S1547" s="14">
        <f>IFERROR(VLOOKUP($A1547,'Fielding Data'!$A:$H,MATCH(S$1,'Fielding Data'!$A$1:$H$1,0),0),"Other")</f>
        <v>1</v>
      </c>
      <c r="T1547" s="14">
        <f>IFERROR(VLOOKUP($A1547,'Fielding Data'!$A:$H,MATCH(T$1,'Fielding Data'!$A$1:$H$1,0),0),"Other")</f>
        <v>7</v>
      </c>
      <c r="U1547" s="14">
        <f>SUMIFS('Fielding Data'!E:E,'Fielding Data'!$A:$A,'Hitting Data'!$A1547)</f>
        <v>74</v>
      </c>
      <c r="V1547" s="14">
        <f>SUMIFS('Fielding Data'!F:F,'Fielding Data'!$A:$A,'Hitting Data'!$A1547)</f>
        <v>4</v>
      </c>
      <c r="W1547" s="14">
        <f>SUMIFS('Fielding Data'!G:G,'Fielding Data'!$A:$A,'Hitting Data'!$A1547)</f>
        <v>1</v>
      </c>
      <c r="X1547" s="14">
        <f>SUMIFS('Fielding Data'!H:H,'Fielding Data'!$A:$A,'Hitting Data'!$A1547)</f>
        <v>7</v>
      </c>
    </row>
    <row r="1548" spans="1:24" x14ac:dyDescent="0.25">
      <c r="A1548" s="14" t="str">
        <f t="shared" si="24"/>
        <v>godfrgr012011</v>
      </c>
      <c r="B1548" s="19" t="s">
        <v>1510</v>
      </c>
      <c r="C1548" s="19">
        <v>2011</v>
      </c>
      <c r="D1548" s="19">
        <v>5</v>
      </c>
      <c r="E1548" s="19">
        <v>2</v>
      </c>
      <c r="F1548" s="19">
        <v>0</v>
      </c>
      <c r="G1548" s="19">
        <v>0</v>
      </c>
      <c r="H1548" s="19">
        <v>0</v>
      </c>
      <c r="I1548" s="19">
        <v>0</v>
      </c>
      <c r="J1548" s="19">
        <v>0</v>
      </c>
      <c r="K1548" s="19">
        <v>0</v>
      </c>
      <c r="L1548" s="19">
        <v>0</v>
      </c>
      <c r="M1548" s="19">
        <v>0</v>
      </c>
      <c r="N1548" s="19">
        <v>0</v>
      </c>
      <c r="O1548" s="19">
        <v>1</v>
      </c>
      <c r="P1548" s="14" t="str">
        <f>IFERROR(VLOOKUP($A1548,'Fielding Data'!$A:$H,MATCH(P$1,'Fielding Data'!$A$1:$H$1,0),0),"Other")</f>
        <v>P</v>
      </c>
      <c r="Q1548" s="14">
        <f>IFERROR(VLOOKUP($A1548,'Fielding Data'!$A:$H,MATCH(Q$1,'Fielding Data'!$A$1:$H$1,0),0),"Other")</f>
        <v>3</v>
      </c>
      <c r="R1548" s="14">
        <f>IFERROR(VLOOKUP($A1548,'Fielding Data'!$A:$H,MATCH(R$1,'Fielding Data'!$A$1:$H$1,0),0),"Other")</f>
        <v>4</v>
      </c>
      <c r="S1548" s="14">
        <f>IFERROR(VLOOKUP($A1548,'Fielding Data'!$A:$H,MATCH(S$1,'Fielding Data'!$A$1:$H$1,0),0),"Other")</f>
        <v>0</v>
      </c>
      <c r="T1548" s="14">
        <f>IFERROR(VLOOKUP($A1548,'Fielding Data'!$A:$H,MATCH(T$1,'Fielding Data'!$A$1:$H$1,0),0),"Other")</f>
        <v>0</v>
      </c>
      <c r="U1548" s="14">
        <f>SUMIFS('Fielding Data'!E:E,'Fielding Data'!$A:$A,'Hitting Data'!$A1548)</f>
        <v>3</v>
      </c>
      <c r="V1548" s="14">
        <f>SUMIFS('Fielding Data'!F:F,'Fielding Data'!$A:$A,'Hitting Data'!$A1548)</f>
        <v>4</v>
      </c>
      <c r="W1548" s="14">
        <f>SUMIFS('Fielding Data'!G:G,'Fielding Data'!$A:$A,'Hitting Data'!$A1548)</f>
        <v>0</v>
      </c>
      <c r="X1548" s="14">
        <f>SUMIFS('Fielding Data'!H:H,'Fielding Data'!$A:$A,'Hitting Data'!$A1548)</f>
        <v>0</v>
      </c>
    </row>
    <row r="1549" spans="1:24" x14ac:dyDescent="0.25">
      <c r="A1549" s="14" t="str">
        <f t="shared" si="24"/>
        <v>goldspa012011</v>
      </c>
      <c r="B1549" s="19" t="s">
        <v>1511</v>
      </c>
      <c r="C1549" s="19">
        <v>2011</v>
      </c>
      <c r="D1549" s="19">
        <v>48</v>
      </c>
      <c r="E1549" s="19">
        <v>156</v>
      </c>
      <c r="F1549" s="19">
        <v>28</v>
      </c>
      <c r="G1549" s="19">
        <v>39</v>
      </c>
      <c r="H1549" s="19">
        <v>9</v>
      </c>
      <c r="I1549" s="19">
        <v>1</v>
      </c>
      <c r="J1549" s="19">
        <v>8</v>
      </c>
      <c r="K1549" s="19">
        <v>26</v>
      </c>
      <c r="L1549" s="19">
        <v>4</v>
      </c>
      <c r="M1549" s="19">
        <v>0</v>
      </c>
      <c r="N1549" s="19">
        <v>20</v>
      </c>
      <c r="O1549" s="19">
        <v>53</v>
      </c>
      <c r="P1549" s="14" t="str">
        <f>IFERROR(VLOOKUP($A1549,'Fielding Data'!$A:$H,MATCH(P$1,'Fielding Data'!$A$1:$H$1,0),0),"Other")</f>
        <v>1B</v>
      </c>
      <c r="Q1549" s="14">
        <f>IFERROR(VLOOKUP($A1549,'Fielding Data'!$A:$H,MATCH(Q$1,'Fielding Data'!$A$1:$H$1,0),0),"Other")</f>
        <v>351</v>
      </c>
      <c r="R1549" s="14">
        <f>IFERROR(VLOOKUP($A1549,'Fielding Data'!$A:$H,MATCH(R$1,'Fielding Data'!$A$1:$H$1,0),0),"Other")</f>
        <v>22</v>
      </c>
      <c r="S1549" s="14">
        <f>IFERROR(VLOOKUP($A1549,'Fielding Data'!$A:$H,MATCH(S$1,'Fielding Data'!$A$1:$H$1,0),0),"Other")</f>
        <v>0</v>
      </c>
      <c r="T1549" s="14">
        <f>IFERROR(VLOOKUP($A1549,'Fielding Data'!$A:$H,MATCH(T$1,'Fielding Data'!$A$1:$H$1,0),0),"Other")</f>
        <v>22</v>
      </c>
      <c r="U1549" s="14">
        <f>SUMIFS('Fielding Data'!E:E,'Fielding Data'!$A:$A,'Hitting Data'!$A1549)</f>
        <v>351</v>
      </c>
      <c r="V1549" s="14">
        <f>SUMIFS('Fielding Data'!F:F,'Fielding Data'!$A:$A,'Hitting Data'!$A1549)</f>
        <v>22</v>
      </c>
      <c r="W1549" s="14">
        <f>SUMIFS('Fielding Data'!G:G,'Fielding Data'!$A:$A,'Hitting Data'!$A1549)</f>
        <v>0</v>
      </c>
      <c r="X1549" s="14">
        <f>SUMIFS('Fielding Data'!H:H,'Fielding Data'!$A:$A,'Hitting Data'!$A1549)</f>
        <v>22</v>
      </c>
    </row>
    <row r="1550" spans="1:24" x14ac:dyDescent="0.25">
      <c r="A1550" s="14" t="str">
        <f t="shared" si="24"/>
        <v>golsogr012011</v>
      </c>
      <c r="B1550" s="19" t="s">
        <v>927</v>
      </c>
      <c r="C1550" s="19">
        <v>2011</v>
      </c>
      <c r="D1550" s="19">
        <v>9</v>
      </c>
      <c r="E1550" s="19">
        <v>11</v>
      </c>
      <c r="F1550" s="19">
        <v>1</v>
      </c>
      <c r="G1550" s="19">
        <v>2</v>
      </c>
      <c r="H1550" s="19">
        <v>0</v>
      </c>
      <c r="I1550" s="19">
        <v>0</v>
      </c>
      <c r="J1550" s="19">
        <v>0</v>
      </c>
      <c r="K1550" s="19">
        <v>0</v>
      </c>
      <c r="L1550" s="19">
        <v>1</v>
      </c>
      <c r="M1550" s="19">
        <v>0</v>
      </c>
      <c r="N1550" s="19">
        <v>1</v>
      </c>
      <c r="O1550" s="19">
        <v>2</v>
      </c>
      <c r="P1550" s="14" t="str">
        <f>IFERROR(VLOOKUP($A1550,'Fielding Data'!$A:$H,MATCH(P$1,'Fielding Data'!$A$1:$H$1,0),0),"Other")</f>
        <v>CF</v>
      </c>
      <c r="Q1550" s="14">
        <f>IFERROR(VLOOKUP($A1550,'Fielding Data'!$A:$H,MATCH(Q$1,'Fielding Data'!$A$1:$H$1,0),0),"Other")</f>
        <v>0</v>
      </c>
      <c r="R1550" s="14">
        <f>IFERROR(VLOOKUP($A1550,'Fielding Data'!$A:$H,MATCH(R$1,'Fielding Data'!$A$1:$H$1,0),0),"Other")</f>
        <v>0</v>
      </c>
      <c r="S1550" s="14">
        <f>IFERROR(VLOOKUP($A1550,'Fielding Data'!$A:$H,MATCH(S$1,'Fielding Data'!$A$1:$H$1,0),0),"Other")</f>
        <v>0</v>
      </c>
      <c r="T1550" s="14">
        <f>IFERROR(VLOOKUP($A1550,'Fielding Data'!$A:$H,MATCH(T$1,'Fielding Data'!$A$1:$H$1,0),0),"Other")</f>
        <v>0</v>
      </c>
      <c r="U1550" s="14">
        <f>SUMIFS('Fielding Data'!E:E,'Fielding Data'!$A:$A,'Hitting Data'!$A1550)</f>
        <v>7</v>
      </c>
      <c r="V1550" s="14">
        <f>SUMIFS('Fielding Data'!F:F,'Fielding Data'!$A:$A,'Hitting Data'!$A1550)</f>
        <v>0</v>
      </c>
      <c r="W1550" s="14">
        <f>SUMIFS('Fielding Data'!G:G,'Fielding Data'!$A:$A,'Hitting Data'!$A1550)</f>
        <v>0</v>
      </c>
      <c r="X1550" s="14">
        <f>SUMIFS('Fielding Data'!H:H,'Fielding Data'!$A:$A,'Hitting Data'!$A1550)</f>
        <v>0</v>
      </c>
    </row>
    <row r="1551" spans="1:24" x14ac:dyDescent="0.25">
      <c r="A1551" s="14" t="str">
        <f t="shared" si="24"/>
        <v>gomesbr012011</v>
      </c>
      <c r="B1551" s="19" t="s">
        <v>1512</v>
      </c>
      <c r="C1551" s="19">
        <v>2011</v>
      </c>
      <c r="D1551" s="19">
        <v>40</v>
      </c>
      <c r="E1551" s="19">
        <v>0</v>
      </c>
      <c r="F1551" s="19">
        <v>0</v>
      </c>
      <c r="G1551" s="19">
        <v>0</v>
      </c>
      <c r="H1551" s="19">
        <v>0</v>
      </c>
      <c r="I1551" s="19">
        <v>0</v>
      </c>
      <c r="J1551" s="19">
        <v>0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4" t="str">
        <f>IFERROR(VLOOKUP($A1551,'Fielding Data'!$A:$H,MATCH(P$1,'Fielding Data'!$A$1:$H$1,0),0),"Other")</f>
        <v>P</v>
      </c>
      <c r="Q1551" s="14">
        <f>IFERROR(VLOOKUP($A1551,'Fielding Data'!$A:$H,MATCH(Q$1,'Fielding Data'!$A$1:$H$1,0),0),"Other")</f>
        <v>3</v>
      </c>
      <c r="R1551" s="14">
        <f>IFERROR(VLOOKUP($A1551,'Fielding Data'!$A:$H,MATCH(R$1,'Fielding Data'!$A$1:$H$1,0),0),"Other")</f>
        <v>3</v>
      </c>
      <c r="S1551" s="14">
        <f>IFERROR(VLOOKUP($A1551,'Fielding Data'!$A:$H,MATCH(S$1,'Fielding Data'!$A$1:$H$1,0),0),"Other")</f>
        <v>0</v>
      </c>
      <c r="T1551" s="14">
        <f>IFERROR(VLOOKUP($A1551,'Fielding Data'!$A:$H,MATCH(T$1,'Fielding Data'!$A$1:$H$1,0),0),"Other")</f>
        <v>0</v>
      </c>
      <c r="U1551" s="14">
        <f>SUMIFS('Fielding Data'!E:E,'Fielding Data'!$A:$A,'Hitting Data'!$A1551)</f>
        <v>3</v>
      </c>
      <c r="V1551" s="14">
        <f>SUMIFS('Fielding Data'!F:F,'Fielding Data'!$A:$A,'Hitting Data'!$A1551)</f>
        <v>3</v>
      </c>
      <c r="W1551" s="14">
        <f>SUMIFS('Fielding Data'!G:G,'Fielding Data'!$A:$A,'Hitting Data'!$A1551)</f>
        <v>0</v>
      </c>
      <c r="X1551" s="14">
        <f>SUMIFS('Fielding Data'!H:H,'Fielding Data'!$A:$A,'Hitting Data'!$A1551)</f>
        <v>0</v>
      </c>
    </row>
    <row r="1552" spans="1:24" x14ac:dyDescent="0.25">
      <c r="A1552" s="14" t="str">
        <f t="shared" si="24"/>
        <v>gomezca012011</v>
      </c>
      <c r="B1552" s="19" t="s">
        <v>792</v>
      </c>
      <c r="C1552" s="19">
        <v>2011</v>
      </c>
      <c r="D1552" s="19">
        <v>94</v>
      </c>
      <c r="E1552" s="19">
        <v>231</v>
      </c>
      <c r="F1552" s="19">
        <v>37</v>
      </c>
      <c r="G1552" s="19">
        <v>52</v>
      </c>
      <c r="H1552" s="19">
        <v>11</v>
      </c>
      <c r="I1552" s="19">
        <v>3</v>
      </c>
      <c r="J1552" s="19">
        <v>8</v>
      </c>
      <c r="K1552" s="19">
        <v>24</v>
      </c>
      <c r="L1552" s="19">
        <v>16</v>
      </c>
      <c r="M1552" s="19">
        <v>2</v>
      </c>
      <c r="N1552" s="19">
        <v>15</v>
      </c>
      <c r="O1552" s="19">
        <v>64</v>
      </c>
      <c r="P1552" s="14" t="str">
        <f>IFERROR(VLOOKUP($A1552,'Fielding Data'!$A:$H,MATCH(P$1,'Fielding Data'!$A$1:$H$1,0),0),"Other")</f>
        <v>CF</v>
      </c>
      <c r="Q1552" s="14">
        <f>IFERROR(VLOOKUP($A1552,'Fielding Data'!$A:$H,MATCH(Q$1,'Fielding Data'!$A$1:$H$1,0),0),"Other")</f>
        <v>0</v>
      </c>
      <c r="R1552" s="14">
        <f>IFERROR(VLOOKUP($A1552,'Fielding Data'!$A:$H,MATCH(R$1,'Fielding Data'!$A$1:$H$1,0),0),"Other")</f>
        <v>0</v>
      </c>
      <c r="S1552" s="14">
        <f>IFERROR(VLOOKUP($A1552,'Fielding Data'!$A:$H,MATCH(S$1,'Fielding Data'!$A$1:$H$1,0),0),"Other")</f>
        <v>0</v>
      </c>
      <c r="T1552" s="14">
        <f>IFERROR(VLOOKUP($A1552,'Fielding Data'!$A:$H,MATCH(T$1,'Fielding Data'!$A$1:$H$1,0),0),"Other")</f>
        <v>0</v>
      </c>
      <c r="U1552" s="14">
        <f>SUMIFS('Fielding Data'!E:E,'Fielding Data'!$A:$A,'Hitting Data'!$A1552)</f>
        <v>183</v>
      </c>
      <c r="V1552" s="14">
        <f>SUMIFS('Fielding Data'!F:F,'Fielding Data'!$A:$A,'Hitting Data'!$A1552)</f>
        <v>5</v>
      </c>
      <c r="W1552" s="14">
        <f>SUMIFS('Fielding Data'!G:G,'Fielding Data'!$A:$A,'Hitting Data'!$A1552)</f>
        <v>0</v>
      </c>
      <c r="X1552" s="14">
        <f>SUMIFS('Fielding Data'!H:H,'Fielding Data'!$A:$A,'Hitting Data'!$A1552)</f>
        <v>1</v>
      </c>
    </row>
    <row r="1553" spans="1:24" x14ac:dyDescent="0.25">
      <c r="A1553" s="14" t="str">
        <f t="shared" si="24"/>
        <v>gomezhe012011</v>
      </c>
      <c r="B1553" s="19" t="s">
        <v>1513</v>
      </c>
      <c r="C1553" s="19">
        <v>2011</v>
      </c>
      <c r="D1553" s="19">
        <v>2</v>
      </c>
      <c r="E1553" s="19">
        <v>6</v>
      </c>
      <c r="F1553" s="19">
        <v>1</v>
      </c>
      <c r="G1553" s="19">
        <v>2</v>
      </c>
      <c r="H1553" s="19">
        <v>0</v>
      </c>
      <c r="I1553" s="19">
        <v>0</v>
      </c>
      <c r="J1553" s="19">
        <v>0</v>
      </c>
      <c r="K1553" s="19">
        <v>0</v>
      </c>
      <c r="L1553" s="19">
        <v>0</v>
      </c>
      <c r="M1553" s="19">
        <v>0</v>
      </c>
      <c r="N1553" s="19">
        <v>1</v>
      </c>
      <c r="O1553" s="19">
        <v>2</v>
      </c>
      <c r="P1553" s="14" t="str">
        <f>IFERROR(VLOOKUP($A1553,'Fielding Data'!$A:$H,MATCH(P$1,'Fielding Data'!$A$1:$H$1,0),0),"Other")</f>
        <v>SS</v>
      </c>
      <c r="Q1553" s="14">
        <f>IFERROR(VLOOKUP($A1553,'Fielding Data'!$A:$H,MATCH(Q$1,'Fielding Data'!$A$1:$H$1,0),0),"Other")</f>
        <v>1</v>
      </c>
      <c r="R1553" s="14">
        <f>IFERROR(VLOOKUP($A1553,'Fielding Data'!$A:$H,MATCH(R$1,'Fielding Data'!$A$1:$H$1,0),0),"Other")</f>
        <v>4</v>
      </c>
      <c r="S1553" s="14">
        <f>IFERROR(VLOOKUP($A1553,'Fielding Data'!$A:$H,MATCH(S$1,'Fielding Data'!$A$1:$H$1,0),0),"Other")</f>
        <v>1</v>
      </c>
      <c r="T1553" s="14">
        <f>IFERROR(VLOOKUP($A1553,'Fielding Data'!$A:$H,MATCH(T$1,'Fielding Data'!$A$1:$H$1,0),0),"Other")</f>
        <v>0</v>
      </c>
      <c r="U1553" s="14">
        <f>SUMIFS('Fielding Data'!E:E,'Fielding Data'!$A:$A,'Hitting Data'!$A1553)</f>
        <v>1</v>
      </c>
      <c r="V1553" s="14">
        <f>SUMIFS('Fielding Data'!F:F,'Fielding Data'!$A:$A,'Hitting Data'!$A1553)</f>
        <v>4</v>
      </c>
      <c r="W1553" s="14">
        <f>SUMIFS('Fielding Data'!G:G,'Fielding Data'!$A:$A,'Hitting Data'!$A1553)</f>
        <v>1</v>
      </c>
      <c r="X1553" s="14">
        <f>SUMIFS('Fielding Data'!H:H,'Fielding Data'!$A:$A,'Hitting Data'!$A1553)</f>
        <v>0</v>
      </c>
    </row>
    <row r="1554" spans="1:24" x14ac:dyDescent="0.25">
      <c r="A1554" s="14" t="str">
        <f t="shared" si="24"/>
        <v>gomezje012011</v>
      </c>
      <c r="B1554" s="19" t="s">
        <v>1285</v>
      </c>
      <c r="C1554" s="19">
        <v>2011</v>
      </c>
      <c r="D1554" s="19">
        <v>11</v>
      </c>
      <c r="E1554" s="19">
        <v>0</v>
      </c>
      <c r="F1554" s="19">
        <v>0</v>
      </c>
      <c r="G1554" s="19">
        <v>0</v>
      </c>
      <c r="H1554" s="19">
        <v>0</v>
      </c>
      <c r="I1554" s="19">
        <v>0</v>
      </c>
      <c r="J1554" s="19">
        <v>0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4" t="str">
        <f>IFERROR(VLOOKUP($A1554,'Fielding Data'!$A:$H,MATCH(P$1,'Fielding Data'!$A$1:$H$1,0),0),"Other")</f>
        <v>P</v>
      </c>
      <c r="Q1554" s="14">
        <f>IFERROR(VLOOKUP($A1554,'Fielding Data'!$A:$H,MATCH(Q$1,'Fielding Data'!$A$1:$H$1,0),0),"Other")</f>
        <v>4</v>
      </c>
      <c r="R1554" s="14">
        <f>IFERROR(VLOOKUP($A1554,'Fielding Data'!$A:$H,MATCH(R$1,'Fielding Data'!$A$1:$H$1,0),0),"Other")</f>
        <v>12</v>
      </c>
      <c r="S1554" s="14">
        <f>IFERROR(VLOOKUP($A1554,'Fielding Data'!$A:$H,MATCH(S$1,'Fielding Data'!$A$1:$H$1,0),0),"Other")</f>
        <v>1</v>
      </c>
      <c r="T1554" s="14">
        <f>IFERROR(VLOOKUP($A1554,'Fielding Data'!$A:$H,MATCH(T$1,'Fielding Data'!$A$1:$H$1,0),0),"Other")</f>
        <v>1</v>
      </c>
      <c r="U1554" s="14">
        <f>SUMIFS('Fielding Data'!E:E,'Fielding Data'!$A:$A,'Hitting Data'!$A1554)</f>
        <v>4</v>
      </c>
      <c r="V1554" s="14">
        <f>SUMIFS('Fielding Data'!F:F,'Fielding Data'!$A:$A,'Hitting Data'!$A1554)</f>
        <v>12</v>
      </c>
      <c r="W1554" s="14">
        <f>SUMIFS('Fielding Data'!G:G,'Fielding Data'!$A:$A,'Hitting Data'!$A1554)</f>
        <v>1</v>
      </c>
      <c r="X1554" s="14">
        <f>SUMIFS('Fielding Data'!H:H,'Fielding Data'!$A:$A,'Hitting Data'!$A1554)</f>
        <v>1</v>
      </c>
    </row>
    <row r="1555" spans="1:24" x14ac:dyDescent="0.25">
      <c r="A1555" s="14" t="str">
        <f t="shared" si="24"/>
        <v>gonzaad012011</v>
      </c>
      <c r="B1555" s="19" t="s">
        <v>447</v>
      </c>
      <c r="C1555" s="19">
        <v>2011</v>
      </c>
      <c r="D1555" s="19">
        <v>159</v>
      </c>
      <c r="E1555" s="19">
        <v>630</v>
      </c>
      <c r="F1555" s="19">
        <v>108</v>
      </c>
      <c r="G1555" s="19">
        <v>213</v>
      </c>
      <c r="H1555" s="19">
        <v>45</v>
      </c>
      <c r="I1555" s="19">
        <v>3</v>
      </c>
      <c r="J1555" s="19">
        <v>27</v>
      </c>
      <c r="K1555" s="19">
        <v>117</v>
      </c>
      <c r="L1555" s="19">
        <v>1</v>
      </c>
      <c r="M1555" s="19">
        <v>0</v>
      </c>
      <c r="N1555" s="19">
        <v>74</v>
      </c>
      <c r="O1555" s="19">
        <v>119</v>
      </c>
      <c r="P1555" s="14" t="str">
        <f>IFERROR(VLOOKUP($A1555,'Fielding Data'!$A:$H,MATCH(P$1,'Fielding Data'!$A$1:$H$1,0),0),"Other")</f>
        <v>1B</v>
      </c>
      <c r="Q1555" s="14">
        <f>IFERROR(VLOOKUP($A1555,'Fielding Data'!$A:$H,MATCH(Q$1,'Fielding Data'!$A$1:$H$1,0),0),"Other")</f>
        <v>1222</v>
      </c>
      <c r="R1555" s="14">
        <f>IFERROR(VLOOKUP($A1555,'Fielding Data'!$A:$H,MATCH(R$1,'Fielding Data'!$A$1:$H$1,0),0),"Other")</f>
        <v>125</v>
      </c>
      <c r="S1555" s="14">
        <f>IFERROR(VLOOKUP($A1555,'Fielding Data'!$A:$H,MATCH(S$1,'Fielding Data'!$A$1:$H$1,0),0),"Other")</f>
        <v>4</v>
      </c>
      <c r="T1555" s="14">
        <f>IFERROR(VLOOKUP($A1555,'Fielding Data'!$A:$H,MATCH(T$1,'Fielding Data'!$A$1:$H$1,0),0),"Other")</f>
        <v>106</v>
      </c>
      <c r="U1555" s="14">
        <f>SUMIFS('Fielding Data'!E:E,'Fielding Data'!$A:$A,'Hitting Data'!$A1555)</f>
        <v>1222</v>
      </c>
      <c r="V1555" s="14">
        <f>SUMIFS('Fielding Data'!F:F,'Fielding Data'!$A:$A,'Hitting Data'!$A1555)</f>
        <v>125</v>
      </c>
      <c r="W1555" s="14">
        <f>SUMIFS('Fielding Data'!G:G,'Fielding Data'!$A:$A,'Hitting Data'!$A1555)</f>
        <v>4</v>
      </c>
      <c r="X1555" s="14">
        <f>SUMIFS('Fielding Data'!H:H,'Fielding Data'!$A:$A,'Hitting Data'!$A1555)</f>
        <v>106</v>
      </c>
    </row>
    <row r="1556" spans="1:24" x14ac:dyDescent="0.25">
      <c r="A1556" s="14" t="str">
        <f t="shared" si="24"/>
        <v>gonzaal022011</v>
      </c>
      <c r="B1556" s="19" t="s">
        <v>104</v>
      </c>
      <c r="C1556" s="19">
        <v>2011</v>
      </c>
      <c r="D1556" s="19">
        <v>149</v>
      </c>
      <c r="E1556" s="19">
        <v>564</v>
      </c>
      <c r="F1556" s="19">
        <v>59</v>
      </c>
      <c r="G1556" s="19">
        <v>136</v>
      </c>
      <c r="H1556" s="19">
        <v>27</v>
      </c>
      <c r="I1556" s="19">
        <v>1</v>
      </c>
      <c r="J1556" s="19">
        <v>15</v>
      </c>
      <c r="K1556" s="19">
        <v>56</v>
      </c>
      <c r="L1556" s="19">
        <v>2</v>
      </c>
      <c r="M1556" s="19">
        <v>0</v>
      </c>
      <c r="N1556" s="19">
        <v>22</v>
      </c>
      <c r="O1556" s="19">
        <v>126</v>
      </c>
      <c r="P1556" s="14" t="str">
        <f>IFERROR(VLOOKUP($A1556,'Fielding Data'!$A:$H,MATCH(P$1,'Fielding Data'!$A$1:$H$1,0),0),"Other")</f>
        <v>SS</v>
      </c>
      <c r="Q1556" s="14">
        <f>IFERROR(VLOOKUP($A1556,'Fielding Data'!$A:$H,MATCH(Q$1,'Fielding Data'!$A$1:$H$1,0),0),"Other")</f>
        <v>187</v>
      </c>
      <c r="R1556" s="14">
        <f>IFERROR(VLOOKUP($A1556,'Fielding Data'!$A:$H,MATCH(R$1,'Fielding Data'!$A$1:$H$1,0),0),"Other")</f>
        <v>434</v>
      </c>
      <c r="S1556" s="14">
        <f>IFERROR(VLOOKUP($A1556,'Fielding Data'!$A:$H,MATCH(S$1,'Fielding Data'!$A$1:$H$1,0),0),"Other")</f>
        <v>12</v>
      </c>
      <c r="T1556" s="14">
        <f>IFERROR(VLOOKUP($A1556,'Fielding Data'!$A:$H,MATCH(T$1,'Fielding Data'!$A$1:$H$1,0),0),"Other")</f>
        <v>79</v>
      </c>
      <c r="U1556" s="14">
        <f>SUMIFS('Fielding Data'!E:E,'Fielding Data'!$A:$A,'Hitting Data'!$A1556)</f>
        <v>187</v>
      </c>
      <c r="V1556" s="14">
        <f>SUMIFS('Fielding Data'!F:F,'Fielding Data'!$A:$A,'Hitting Data'!$A1556)</f>
        <v>434</v>
      </c>
      <c r="W1556" s="14">
        <f>SUMIFS('Fielding Data'!G:G,'Fielding Data'!$A:$A,'Hitting Data'!$A1556)</f>
        <v>12</v>
      </c>
      <c r="X1556" s="14">
        <f>SUMIFS('Fielding Data'!H:H,'Fielding Data'!$A:$A,'Hitting Data'!$A1556)</f>
        <v>79</v>
      </c>
    </row>
    <row r="1557" spans="1:24" x14ac:dyDescent="0.25">
      <c r="A1557" s="14" t="str">
        <f t="shared" si="24"/>
        <v>gonzaal032011</v>
      </c>
      <c r="B1557" s="19" t="s">
        <v>793</v>
      </c>
      <c r="C1557" s="19">
        <v>2011</v>
      </c>
      <c r="D1557" s="19">
        <v>102</v>
      </c>
      <c r="E1557" s="19">
        <v>247</v>
      </c>
      <c r="F1557" s="19">
        <v>18</v>
      </c>
      <c r="G1557" s="19">
        <v>53</v>
      </c>
      <c r="H1557" s="19">
        <v>10</v>
      </c>
      <c r="I1557" s="19">
        <v>2</v>
      </c>
      <c r="J1557" s="19">
        <v>1</v>
      </c>
      <c r="K1557" s="19">
        <v>32</v>
      </c>
      <c r="L1557" s="19">
        <v>1</v>
      </c>
      <c r="M1557" s="19">
        <v>2</v>
      </c>
      <c r="N1557" s="19">
        <v>13</v>
      </c>
      <c r="O1557" s="19">
        <v>37</v>
      </c>
      <c r="P1557" s="14" t="str">
        <f>IFERROR(VLOOKUP($A1557,'Fielding Data'!$A:$H,MATCH(P$1,'Fielding Data'!$A$1:$H$1,0),0),"Other")</f>
        <v>1B</v>
      </c>
      <c r="Q1557" s="14">
        <f>IFERROR(VLOOKUP($A1557,'Fielding Data'!$A:$H,MATCH(Q$1,'Fielding Data'!$A$1:$H$1,0),0),"Other")</f>
        <v>17</v>
      </c>
      <c r="R1557" s="14">
        <f>IFERROR(VLOOKUP($A1557,'Fielding Data'!$A:$H,MATCH(R$1,'Fielding Data'!$A$1:$H$1,0),0),"Other")</f>
        <v>1</v>
      </c>
      <c r="S1557" s="14">
        <f>IFERROR(VLOOKUP($A1557,'Fielding Data'!$A:$H,MATCH(S$1,'Fielding Data'!$A$1:$H$1,0),0),"Other")</f>
        <v>0</v>
      </c>
      <c r="T1557" s="14">
        <f>IFERROR(VLOOKUP($A1557,'Fielding Data'!$A:$H,MATCH(T$1,'Fielding Data'!$A$1:$H$1,0),0),"Other")</f>
        <v>3</v>
      </c>
      <c r="U1557" s="14">
        <f>SUMIFS('Fielding Data'!E:E,'Fielding Data'!$A:$A,'Hitting Data'!$A1557)</f>
        <v>119</v>
      </c>
      <c r="V1557" s="14">
        <f>SUMIFS('Fielding Data'!F:F,'Fielding Data'!$A:$A,'Hitting Data'!$A1557)</f>
        <v>149</v>
      </c>
      <c r="W1557" s="14">
        <f>SUMIFS('Fielding Data'!G:G,'Fielding Data'!$A:$A,'Hitting Data'!$A1557)</f>
        <v>4</v>
      </c>
      <c r="X1557" s="14">
        <f>SUMIFS('Fielding Data'!H:H,'Fielding Data'!$A:$A,'Hitting Data'!$A1557)</f>
        <v>29</v>
      </c>
    </row>
    <row r="1558" spans="1:24" x14ac:dyDescent="0.25">
      <c r="A1558" s="14" t="str">
        <f t="shared" si="24"/>
        <v>gonzaca012011</v>
      </c>
      <c r="B1558" s="19" t="s">
        <v>928</v>
      </c>
      <c r="C1558" s="19">
        <v>2011</v>
      </c>
      <c r="D1558" s="19">
        <v>127</v>
      </c>
      <c r="E1558" s="19">
        <v>481</v>
      </c>
      <c r="F1558" s="19">
        <v>92</v>
      </c>
      <c r="G1558" s="19">
        <v>142</v>
      </c>
      <c r="H1558" s="19">
        <v>27</v>
      </c>
      <c r="I1558" s="19">
        <v>3</v>
      </c>
      <c r="J1558" s="19">
        <v>26</v>
      </c>
      <c r="K1558" s="19">
        <v>92</v>
      </c>
      <c r="L1558" s="19">
        <v>20</v>
      </c>
      <c r="M1558" s="19">
        <v>5</v>
      </c>
      <c r="N1558" s="19">
        <v>48</v>
      </c>
      <c r="O1558" s="19">
        <v>105</v>
      </c>
      <c r="P1558" s="14" t="str">
        <f>IFERROR(VLOOKUP($A1558,'Fielding Data'!$A:$H,MATCH(P$1,'Fielding Data'!$A$1:$H$1,0),0),"Other")</f>
        <v>CF</v>
      </c>
      <c r="Q1558" s="14">
        <f>IFERROR(VLOOKUP($A1558,'Fielding Data'!$A:$H,MATCH(Q$1,'Fielding Data'!$A$1:$H$1,0),0),"Other")</f>
        <v>0</v>
      </c>
      <c r="R1558" s="14">
        <f>IFERROR(VLOOKUP($A1558,'Fielding Data'!$A:$H,MATCH(R$1,'Fielding Data'!$A$1:$H$1,0),0),"Other")</f>
        <v>0</v>
      </c>
      <c r="S1558" s="14">
        <f>IFERROR(VLOOKUP($A1558,'Fielding Data'!$A:$H,MATCH(S$1,'Fielding Data'!$A$1:$H$1,0),0),"Other")</f>
        <v>0</v>
      </c>
      <c r="T1558" s="14">
        <f>IFERROR(VLOOKUP($A1558,'Fielding Data'!$A:$H,MATCH(T$1,'Fielding Data'!$A$1:$H$1,0),0),"Other")</f>
        <v>0</v>
      </c>
      <c r="U1558" s="14">
        <f>SUMIFS('Fielding Data'!E:E,'Fielding Data'!$A:$A,'Hitting Data'!$A1558)</f>
        <v>219</v>
      </c>
      <c r="V1558" s="14">
        <f>SUMIFS('Fielding Data'!F:F,'Fielding Data'!$A:$A,'Hitting Data'!$A1558)</f>
        <v>12</v>
      </c>
      <c r="W1558" s="14">
        <f>SUMIFS('Fielding Data'!G:G,'Fielding Data'!$A:$A,'Hitting Data'!$A1558)</f>
        <v>1</v>
      </c>
      <c r="X1558" s="14">
        <f>SUMIFS('Fielding Data'!H:H,'Fielding Data'!$A:$A,'Hitting Data'!$A1558)</f>
        <v>2</v>
      </c>
    </row>
    <row r="1559" spans="1:24" x14ac:dyDescent="0.25">
      <c r="A1559" s="14" t="str">
        <f t="shared" si="24"/>
        <v>gonzaed012011</v>
      </c>
      <c r="B1559" s="19" t="s">
        <v>373</v>
      </c>
      <c r="C1559" s="19">
        <v>2011</v>
      </c>
      <c r="D1559" s="19">
        <v>1</v>
      </c>
      <c r="E1559" s="19">
        <v>0</v>
      </c>
      <c r="F1559" s="19">
        <v>0</v>
      </c>
      <c r="G1559" s="19">
        <v>0</v>
      </c>
      <c r="H1559" s="19">
        <v>0</v>
      </c>
      <c r="I1559" s="19">
        <v>0</v>
      </c>
      <c r="J1559" s="19">
        <v>0</v>
      </c>
      <c r="K1559" s="19">
        <v>0</v>
      </c>
      <c r="L1559" s="19">
        <v>0</v>
      </c>
      <c r="M1559" s="19">
        <v>0</v>
      </c>
      <c r="N1559" s="19">
        <v>0</v>
      </c>
      <c r="O1559" s="19">
        <v>0</v>
      </c>
      <c r="P1559" s="14" t="str">
        <f>IFERROR(VLOOKUP($A1559,'Fielding Data'!$A:$H,MATCH(P$1,'Fielding Data'!$A$1:$H$1,0),0),"Other")</f>
        <v>P</v>
      </c>
      <c r="Q1559" s="14">
        <f>IFERROR(VLOOKUP($A1559,'Fielding Data'!$A:$H,MATCH(Q$1,'Fielding Data'!$A$1:$H$1,0),0),"Other")</f>
        <v>0</v>
      </c>
      <c r="R1559" s="14">
        <f>IFERROR(VLOOKUP($A1559,'Fielding Data'!$A:$H,MATCH(R$1,'Fielding Data'!$A$1:$H$1,0),0),"Other")</f>
        <v>1</v>
      </c>
      <c r="S1559" s="14">
        <f>IFERROR(VLOOKUP($A1559,'Fielding Data'!$A:$H,MATCH(S$1,'Fielding Data'!$A$1:$H$1,0),0),"Other")</f>
        <v>0</v>
      </c>
      <c r="T1559" s="14">
        <f>IFERROR(VLOOKUP($A1559,'Fielding Data'!$A:$H,MATCH(T$1,'Fielding Data'!$A$1:$H$1,0),0),"Other")</f>
        <v>0</v>
      </c>
      <c r="U1559" s="14">
        <f>SUMIFS('Fielding Data'!E:E,'Fielding Data'!$A:$A,'Hitting Data'!$A1559)</f>
        <v>0</v>
      </c>
      <c r="V1559" s="14">
        <f>SUMIFS('Fielding Data'!F:F,'Fielding Data'!$A:$A,'Hitting Data'!$A1559)</f>
        <v>1</v>
      </c>
      <c r="W1559" s="14">
        <f>SUMIFS('Fielding Data'!G:G,'Fielding Data'!$A:$A,'Hitting Data'!$A1559)</f>
        <v>0</v>
      </c>
      <c r="X1559" s="14">
        <f>SUMIFS('Fielding Data'!H:H,'Fielding Data'!$A:$A,'Hitting Data'!$A1559)</f>
        <v>0</v>
      </c>
    </row>
    <row r="1560" spans="1:24" x14ac:dyDescent="0.25">
      <c r="A1560" s="14" t="str">
        <f t="shared" si="24"/>
        <v>gonzaen012011</v>
      </c>
      <c r="B1560" s="19" t="s">
        <v>649</v>
      </c>
      <c r="C1560" s="19">
        <v>2011</v>
      </c>
      <c r="D1560" s="19">
        <v>8</v>
      </c>
      <c r="E1560" s="19">
        <v>0</v>
      </c>
      <c r="F1560" s="19">
        <v>0</v>
      </c>
      <c r="G1560" s="19">
        <v>0</v>
      </c>
      <c r="H1560" s="19">
        <v>0</v>
      </c>
      <c r="I1560" s="19">
        <v>0</v>
      </c>
      <c r="J1560" s="19">
        <v>0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4" t="str">
        <f>IFERROR(VLOOKUP($A1560,'Fielding Data'!$A:$H,MATCH(P$1,'Fielding Data'!$A$1:$H$1,0),0),"Other")</f>
        <v>P</v>
      </c>
      <c r="Q1560" s="14">
        <f>IFERROR(VLOOKUP($A1560,'Fielding Data'!$A:$H,MATCH(Q$1,'Fielding Data'!$A$1:$H$1,0),0),"Other")</f>
        <v>2</v>
      </c>
      <c r="R1560" s="14">
        <f>IFERROR(VLOOKUP($A1560,'Fielding Data'!$A:$H,MATCH(R$1,'Fielding Data'!$A$1:$H$1,0),0),"Other")</f>
        <v>0</v>
      </c>
      <c r="S1560" s="14">
        <f>IFERROR(VLOOKUP($A1560,'Fielding Data'!$A:$H,MATCH(S$1,'Fielding Data'!$A$1:$H$1,0),0),"Other")</f>
        <v>0</v>
      </c>
      <c r="T1560" s="14">
        <f>IFERROR(VLOOKUP($A1560,'Fielding Data'!$A:$H,MATCH(T$1,'Fielding Data'!$A$1:$H$1,0),0),"Other")</f>
        <v>0</v>
      </c>
      <c r="U1560" s="14">
        <f>SUMIFS('Fielding Data'!E:E,'Fielding Data'!$A:$A,'Hitting Data'!$A1560)</f>
        <v>2</v>
      </c>
      <c r="V1560" s="14">
        <f>SUMIFS('Fielding Data'!F:F,'Fielding Data'!$A:$A,'Hitting Data'!$A1560)</f>
        <v>0</v>
      </c>
      <c r="W1560" s="14">
        <f>SUMIFS('Fielding Data'!G:G,'Fielding Data'!$A:$A,'Hitting Data'!$A1560)</f>
        <v>0</v>
      </c>
      <c r="X1560" s="14">
        <f>SUMIFS('Fielding Data'!H:H,'Fielding Data'!$A:$A,'Hitting Data'!$A1560)</f>
        <v>0</v>
      </c>
    </row>
    <row r="1561" spans="1:24" x14ac:dyDescent="0.25">
      <c r="A1561" s="14" t="str">
        <f t="shared" si="24"/>
        <v>gonzagi012011</v>
      </c>
      <c r="B1561" s="19" t="s">
        <v>929</v>
      </c>
      <c r="C1561" s="19">
        <v>2011</v>
      </c>
      <c r="D1561" s="19">
        <v>32</v>
      </c>
      <c r="E1561" s="19">
        <v>3</v>
      </c>
      <c r="F1561" s="19">
        <v>0</v>
      </c>
      <c r="G1561" s="19">
        <v>0</v>
      </c>
      <c r="H1561" s="19">
        <v>0</v>
      </c>
      <c r="I1561" s="19">
        <v>0</v>
      </c>
      <c r="J1561" s="19">
        <v>0</v>
      </c>
      <c r="K1561" s="19">
        <v>0</v>
      </c>
      <c r="L1561" s="19">
        <v>0</v>
      </c>
      <c r="M1561" s="19">
        <v>0</v>
      </c>
      <c r="N1561" s="19">
        <v>0</v>
      </c>
      <c r="O1561" s="19">
        <v>1</v>
      </c>
      <c r="P1561" s="14" t="str">
        <f>IFERROR(VLOOKUP($A1561,'Fielding Data'!$A:$H,MATCH(P$1,'Fielding Data'!$A$1:$H$1,0),0),"Other")</f>
        <v>P</v>
      </c>
      <c r="Q1561" s="14">
        <f>IFERROR(VLOOKUP($A1561,'Fielding Data'!$A:$H,MATCH(Q$1,'Fielding Data'!$A$1:$H$1,0),0),"Other")</f>
        <v>10</v>
      </c>
      <c r="R1561" s="14">
        <f>IFERROR(VLOOKUP($A1561,'Fielding Data'!$A:$H,MATCH(R$1,'Fielding Data'!$A$1:$H$1,0),0),"Other")</f>
        <v>23</v>
      </c>
      <c r="S1561" s="14">
        <f>IFERROR(VLOOKUP($A1561,'Fielding Data'!$A:$H,MATCH(S$1,'Fielding Data'!$A$1:$H$1,0),0),"Other")</f>
        <v>1</v>
      </c>
      <c r="T1561" s="14">
        <f>IFERROR(VLOOKUP($A1561,'Fielding Data'!$A:$H,MATCH(T$1,'Fielding Data'!$A$1:$H$1,0),0),"Other")</f>
        <v>3</v>
      </c>
      <c r="U1561" s="14">
        <f>SUMIFS('Fielding Data'!E:E,'Fielding Data'!$A:$A,'Hitting Data'!$A1561)</f>
        <v>10</v>
      </c>
      <c r="V1561" s="14">
        <f>SUMIFS('Fielding Data'!F:F,'Fielding Data'!$A:$A,'Hitting Data'!$A1561)</f>
        <v>23</v>
      </c>
      <c r="W1561" s="14">
        <f>SUMIFS('Fielding Data'!G:G,'Fielding Data'!$A:$A,'Hitting Data'!$A1561)</f>
        <v>1</v>
      </c>
      <c r="X1561" s="14">
        <f>SUMIFS('Fielding Data'!H:H,'Fielding Data'!$A:$A,'Hitting Data'!$A1561)</f>
        <v>3</v>
      </c>
    </row>
    <row r="1562" spans="1:24" x14ac:dyDescent="0.25">
      <c r="A1562" s="14" t="str">
        <f t="shared" si="24"/>
        <v>gordoal012011</v>
      </c>
      <c r="B1562" s="19" t="s">
        <v>794</v>
      </c>
      <c r="C1562" s="19">
        <v>2011</v>
      </c>
      <c r="D1562" s="19">
        <v>151</v>
      </c>
      <c r="E1562" s="19">
        <v>611</v>
      </c>
      <c r="F1562" s="19">
        <v>101</v>
      </c>
      <c r="G1562" s="19">
        <v>185</v>
      </c>
      <c r="H1562" s="19">
        <v>45</v>
      </c>
      <c r="I1562" s="19">
        <v>4</v>
      </c>
      <c r="J1562" s="19">
        <v>23</v>
      </c>
      <c r="K1562" s="19">
        <v>87</v>
      </c>
      <c r="L1562" s="19">
        <v>17</v>
      </c>
      <c r="M1562" s="19">
        <v>8</v>
      </c>
      <c r="N1562" s="19">
        <v>67</v>
      </c>
      <c r="O1562" s="19">
        <v>139</v>
      </c>
      <c r="P1562" s="14" t="str">
        <f>IFERROR(VLOOKUP($A1562,'Fielding Data'!$A:$H,MATCH(P$1,'Fielding Data'!$A$1:$H$1,0),0),"Other")</f>
        <v>1B</v>
      </c>
      <c r="Q1562" s="14">
        <f>IFERROR(VLOOKUP($A1562,'Fielding Data'!$A:$H,MATCH(Q$1,'Fielding Data'!$A$1:$H$1,0),0),"Other")</f>
        <v>24</v>
      </c>
      <c r="R1562" s="14">
        <f>IFERROR(VLOOKUP($A1562,'Fielding Data'!$A:$H,MATCH(R$1,'Fielding Data'!$A$1:$H$1,0),0),"Other")</f>
        <v>3</v>
      </c>
      <c r="S1562" s="14">
        <f>IFERROR(VLOOKUP($A1562,'Fielding Data'!$A:$H,MATCH(S$1,'Fielding Data'!$A$1:$H$1,0),0),"Other")</f>
        <v>1</v>
      </c>
      <c r="T1562" s="14">
        <f>IFERROR(VLOOKUP($A1562,'Fielding Data'!$A:$H,MATCH(T$1,'Fielding Data'!$A$1:$H$1,0),0),"Other")</f>
        <v>3</v>
      </c>
      <c r="U1562" s="14">
        <f>SUMIFS('Fielding Data'!E:E,'Fielding Data'!$A:$A,'Hitting Data'!$A1562)</f>
        <v>336</v>
      </c>
      <c r="V1562" s="14">
        <f>SUMIFS('Fielding Data'!F:F,'Fielding Data'!$A:$A,'Hitting Data'!$A1562)</f>
        <v>23</v>
      </c>
      <c r="W1562" s="14">
        <f>SUMIFS('Fielding Data'!G:G,'Fielding Data'!$A:$A,'Hitting Data'!$A1562)</f>
        <v>4</v>
      </c>
      <c r="X1562" s="14">
        <f>SUMIFS('Fielding Data'!H:H,'Fielding Data'!$A:$A,'Hitting Data'!$A1562)</f>
        <v>5</v>
      </c>
    </row>
    <row r="1563" spans="1:24" x14ac:dyDescent="0.25">
      <c r="A1563" s="14" t="str">
        <f t="shared" si="24"/>
        <v>gordobr012011</v>
      </c>
      <c r="B1563" s="19" t="s">
        <v>930</v>
      </c>
      <c r="C1563" s="19">
        <v>2011</v>
      </c>
      <c r="D1563" s="19">
        <v>2</v>
      </c>
      <c r="E1563" s="19">
        <v>1</v>
      </c>
      <c r="F1563" s="19">
        <v>0</v>
      </c>
      <c r="G1563" s="19">
        <v>0</v>
      </c>
      <c r="H1563" s="19">
        <v>0</v>
      </c>
      <c r="I1563" s="19">
        <v>0</v>
      </c>
      <c r="J1563" s="19">
        <v>0</v>
      </c>
      <c r="K1563" s="19">
        <v>0</v>
      </c>
      <c r="L1563" s="19">
        <v>0</v>
      </c>
      <c r="M1563" s="19">
        <v>0</v>
      </c>
      <c r="N1563" s="19">
        <v>1</v>
      </c>
      <c r="O1563" s="19">
        <v>1</v>
      </c>
      <c r="P1563" s="14" t="str">
        <f>IFERROR(VLOOKUP($A1563,'Fielding Data'!$A:$H,MATCH(P$1,'Fielding Data'!$A$1:$H$1,0),0),"Other")</f>
        <v>P</v>
      </c>
      <c r="Q1563" s="14">
        <f>IFERROR(VLOOKUP($A1563,'Fielding Data'!$A:$H,MATCH(Q$1,'Fielding Data'!$A$1:$H$1,0),0),"Other")</f>
        <v>0</v>
      </c>
      <c r="R1563" s="14">
        <f>IFERROR(VLOOKUP($A1563,'Fielding Data'!$A:$H,MATCH(R$1,'Fielding Data'!$A$1:$H$1,0),0),"Other")</f>
        <v>1</v>
      </c>
      <c r="S1563" s="14">
        <f>IFERROR(VLOOKUP($A1563,'Fielding Data'!$A:$H,MATCH(S$1,'Fielding Data'!$A$1:$H$1,0),0),"Other")</f>
        <v>0</v>
      </c>
      <c r="T1563" s="14">
        <f>IFERROR(VLOOKUP($A1563,'Fielding Data'!$A:$H,MATCH(T$1,'Fielding Data'!$A$1:$H$1,0),0),"Other")</f>
        <v>0</v>
      </c>
      <c r="U1563" s="14">
        <f>SUMIFS('Fielding Data'!E:E,'Fielding Data'!$A:$A,'Hitting Data'!$A1563)</f>
        <v>0</v>
      </c>
      <c r="V1563" s="14">
        <f>SUMIFS('Fielding Data'!F:F,'Fielding Data'!$A:$A,'Hitting Data'!$A1563)</f>
        <v>1</v>
      </c>
      <c r="W1563" s="14">
        <f>SUMIFS('Fielding Data'!G:G,'Fielding Data'!$A:$A,'Hitting Data'!$A1563)</f>
        <v>0</v>
      </c>
      <c r="X1563" s="14">
        <f>SUMIFS('Fielding Data'!H:H,'Fielding Data'!$A:$A,'Hitting Data'!$A1563)</f>
        <v>0</v>
      </c>
    </row>
    <row r="1564" spans="1:24" x14ac:dyDescent="0.25">
      <c r="A1564" s="14" t="str">
        <f t="shared" si="24"/>
        <v>gordode012011</v>
      </c>
      <c r="B1564" s="19" t="s">
        <v>1514</v>
      </c>
      <c r="C1564" s="19">
        <v>2011</v>
      </c>
      <c r="D1564" s="19">
        <v>56</v>
      </c>
      <c r="E1564" s="19">
        <v>224</v>
      </c>
      <c r="F1564" s="19">
        <v>34</v>
      </c>
      <c r="G1564" s="19">
        <v>68</v>
      </c>
      <c r="H1564" s="19">
        <v>9</v>
      </c>
      <c r="I1564" s="19">
        <v>2</v>
      </c>
      <c r="J1564" s="19">
        <v>0</v>
      </c>
      <c r="K1564" s="19">
        <v>11</v>
      </c>
      <c r="L1564" s="19">
        <v>24</v>
      </c>
      <c r="M1564" s="19">
        <v>7</v>
      </c>
      <c r="N1564" s="19">
        <v>7</v>
      </c>
      <c r="O1564" s="19">
        <v>27</v>
      </c>
      <c r="P1564" s="14" t="str">
        <f>IFERROR(VLOOKUP($A1564,'Fielding Data'!$A:$H,MATCH(P$1,'Fielding Data'!$A$1:$H$1,0),0),"Other")</f>
        <v>SS</v>
      </c>
      <c r="Q1564" s="14">
        <f>IFERROR(VLOOKUP($A1564,'Fielding Data'!$A:$H,MATCH(Q$1,'Fielding Data'!$A$1:$H$1,0),0),"Other")</f>
        <v>80</v>
      </c>
      <c r="R1564" s="14">
        <f>IFERROR(VLOOKUP($A1564,'Fielding Data'!$A:$H,MATCH(R$1,'Fielding Data'!$A$1:$H$1,0),0),"Other")</f>
        <v>128</v>
      </c>
      <c r="S1564" s="14">
        <f>IFERROR(VLOOKUP($A1564,'Fielding Data'!$A:$H,MATCH(S$1,'Fielding Data'!$A$1:$H$1,0),0),"Other")</f>
        <v>10</v>
      </c>
      <c r="T1564" s="14">
        <f>IFERROR(VLOOKUP($A1564,'Fielding Data'!$A:$H,MATCH(T$1,'Fielding Data'!$A$1:$H$1,0),0),"Other")</f>
        <v>25</v>
      </c>
      <c r="U1564" s="14">
        <f>SUMIFS('Fielding Data'!E:E,'Fielding Data'!$A:$A,'Hitting Data'!$A1564)</f>
        <v>80</v>
      </c>
      <c r="V1564" s="14">
        <f>SUMIFS('Fielding Data'!F:F,'Fielding Data'!$A:$A,'Hitting Data'!$A1564)</f>
        <v>128</v>
      </c>
      <c r="W1564" s="14">
        <f>SUMIFS('Fielding Data'!G:G,'Fielding Data'!$A:$A,'Hitting Data'!$A1564)</f>
        <v>10</v>
      </c>
      <c r="X1564" s="14">
        <f>SUMIFS('Fielding Data'!H:H,'Fielding Data'!$A:$A,'Hitting Data'!$A1564)</f>
        <v>25</v>
      </c>
    </row>
    <row r="1565" spans="1:24" x14ac:dyDescent="0.25">
      <c r="A1565" s="14" t="str">
        <f t="shared" si="24"/>
        <v>gorzeto012011</v>
      </c>
      <c r="B1565" s="19" t="s">
        <v>545</v>
      </c>
      <c r="C1565" s="19">
        <v>2011</v>
      </c>
      <c r="D1565" s="19">
        <v>30</v>
      </c>
      <c r="E1565" s="19">
        <v>28</v>
      </c>
      <c r="F1565" s="19">
        <v>2</v>
      </c>
      <c r="G1565" s="19">
        <v>3</v>
      </c>
      <c r="H1565" s="19">
        <v>0</v>
      </c>
      <c r="I1565" s="19">
        <v>0</v>
      </c>
      <c r="J1565" s="19">
        <v>0</v>
      </c>
      <c r="K1565" s="19">
        <v>1</v>
      </c>
      <c r="L1565" s="19">
        <v>0</v>
      </c>
      <c r="M1565" s="19">
        <v>0</v>
      </c>
      <c r="N1565" s="19">
        <v>2</v>
      </c>
      <c r="O1565" s="19">
        <v>13</v>
      </c>
      <c r="P1565" s="14" t="str">
        <f>IFERROR(VLOOKUP($A1565,'Fielding Data'!$A:$H,MATCH(P$1,'Fielding Data'!$A$1:$H$1,0),0),"Other")</f>
        <v>P</v>
      </c>
      <c r="Q1565" s="14">
        <f>IFERROR(VLOOKUP($A1565,'Fielding Data'!$A:$H,MATCH(Q$1,'Fielding Data'!$A$1:$H$1,0),0),"Other")</f>
        <v>4</v>
      </c>
      <c r="R1565" s="14">
        <f>IFERROR(VLOOKUP($A1565,'Fielding Data'!$A:$H,MATCH(R$1,'Fielding Data'!$A$1:$H$1,0),0),"Other")</f>
        <v>7</v>
      </c>
      <c r="S1565" s="14">
        <f>IFERROR(VLOOKUP($A1565,'Fielding Data'!$A:$H,MATCH(S$1,'Fielding Data'!$A$1:$H$1,0),0),"Other")</f>
        <v>2</v>
      </c>
      <c r="T1565" s="14">
        <f>IFERROR(VLOOKUP($A1565,'Fielding Data'!$A:$H,MATCH(T$1,'Fielding Data'!$A$1:$H$1,0),0),"Other")</f>
        <v>0</v>
      </c>
      <c r="U1565" s="14">
        <f>SUMIFS('Fielding Data'!E:E,'Fielding Data'!$A:$A,'Hitting Data'!$A1565)</f>
        <v>4</v>
      </c>
      <c r="V1565" s="14">
        <f>SUMIFS('Fielding Data'!F:F,'Fielding Data'!$A:$A,'Hitting Data'!$A1565)</f>
        <v>7</v>
      </c>
      <c r="W1565" s="14">
        <f>SUMIFS('Fielding Data'!G:G,'Fielding Data'!$A:$A,'Hitting Data'!$A1565)</f>
        <v>2</v>
      </c>
      <c r="X1565" s="14">
        <f>SUMIFS('Fielding Data'!H:H,'Fielding Data'!$A:$A,'Hitting Data'!$A1565)</f>
        <v>0</v>
      </c>
    </row>
    <row r="1566" spans="1:24" x14ac:dyDescent="0.25">
      <c r="A1566" s="14" t="str">
        <f t="shared" si="24"/>
        <v>grabojo022011</v>
      </c>
      <c r="B1566" s="19" t="s">
        <v>375</v>
      </c>
      <c r="C1566" s="19">
        <v>2011</v>
      </c>
      <c r="D1566" s="19">
        <v>58</v>
      </c>
      <c r="E1566" s="19">
        <v>0</v>
      </c>
      <c r="F1566" s="19">
        <v>0</v>
      </c>
      <c r="G1566" s="19">
        <v>0</v>
      </c>
      <c r="H1566" s="19">
        <v>0</v>
      </c>
      <c r="I1566" s="19">
        <v>0</v>
      </c>
      <c r="J1566" s="19">
        <v>0</v>
      </c>
      <c r="K1566" s="19">
        <v>0</v>
      </c>
      <c r="L1566" s="19">
        <v>0</v>
      </c>
      <c r="M1566" s="19">
        <v>0</v>
      </c>
      <c r="N1566" s="19">
        <v>0</v>
      </c>
      <c r="O1566" s="19">
        <v>0</v>
      </c>
      <c r="P1566" s="14" t="str">
        <f>IFERROR(VLOOKUP($A1566,'Fielding Data'!$A:$H,MATCH(P$1,'Fielding Data'!$A$1:$H$1,0),0),"Other")</f>
        <v>P</v>
      </c>
      <c r="Q1566" s="14">
        <f>IFERROR(VLOOKUP($A1566,'Fielding Data'!$A:$H,MATCH(Q$1,'Fielding Data'!$A$1:$H$1,0),0),"Other")</f>
        <v>3</v>
      </c>
      <c r="R1566" s="14">
        <f>IFERROR(VLOOKUP($A1566,'Fielding Data'!$A:$H,MATCH(R$1,'Fielding Data'!$A$1:$H$1,0),0),"Other")</f>
        <v>4</v>
      </c>
      <c r="S1566" s="14">
        <f>IFERROR(VLOOKUP($A1566,'Fielding Data'!$A:$H,MATCH(S$1,'Fielding Data'!$A$1:$H$1,0),0),"Other")</f>
        <v>1</v>
      </c>
      <c r="T1566" s="14">
        <f>IFERROR(VLOOKUP($A1566,'Fielding Data'!$A:$H,MATCH(T$1,'Fielding Data'!$A$1:$H$1,0),0),"Other")</f>
        <v>0</v>
      </c>
      <c r="U1566" s="14">
        <f>SUMIFS('Fielding Data'!E:E,'Fielding Data'!$A:$A,'Hitting Data'!$A1566)</f>
        <v>3</v>
      </c>
      <c r="V1566" s="14">
        <f>SUMIFS('Fielding Data'!F:F,'Fielding Data'!$A:$A,'Hitting Data'!$A1566)</f>
        <v>4</v>
      </c>
      <c r="W1566" s="14">
        <f>SUMIFS('Fielding Data'!G:G,'Fielding Data'!$A:$A,'Hitting Data'!$A1566)</f>
        <v>1</v>
      </c>
      <c r="X1566" s="14">
        <f>SUMIFS('Fielding Data'!H:H,'Fielding Data'!$A:$A,'Hitting Data'!$A1566)</f>
        <v>0</v>
      </c>
    </row>
    <row r="1567" spans="1:24" x14ac:dyDescent="0.25">
      <c r="A1567" s="14" t="str">
        <f t="shared" si="24"/>
        <v>grandcu012011</v>
      </c>
      <c r="B1567" s="19" t="s">
        <v>448</v>
      </c>
      <c r="C1567" s="19">
        <v>2011</v>
      </c>
      <c r="D1567" s="19">
        <v>156</v>
      </c>
      <c r="E1567" s="19">
        <v>583</v>
      </c>
      <c r="F1567" s="19">
        <v>136</v>
      </c>
      <c r="G1567" s="19">
        <v>153</v>
      </c>
      <c r="H1567" s="19">
        <v>26</v>
      </c>
      <c r="I1567" s="19">
        <v>10</v>
      </c>
      <c r="J1567" s="19">
        <v>41</v>
      </c>
      <c r="K1567" s="19">
        <v>119</v>
      </c>
      <c r="L1567" s="19">
        <v>25</v>
      </c>
      <c r="M1567" s="19">
        <v>10</v>
      </c>
      <c r="N1567" s="19">
        <v>85</v>
      </c>
      <c r="O1567" s="19">
        <v>169</v>
      </c>
      <c r="P1567" s="14" t="str">
        <f>IFERROR(VLOOKUP($A1567,'Fielding Data'!$A:$H,MATCH(P$1,'Fielding Data'!$A$1:$H$1,0),0),"Other")</f>
        <v>CF</v>
      </c>
      <c r="Q1567" s="14">
        <f>IFERROR(VLOOKUP($A1567,'Fielding Data'!$A:$H,MATCH(Q$1,'Fielding Data'!$A$1:$H$1,0),0),"Other")</f>
        <v>0</v>
      </c>
      <c r="R1567" s="14">
        <f>IFERROR(VLOOKUP($A1567,'Fielding Data'!$A:$H,MATCH(R$1,'Fielding Data'!$A$1:$H$1,0),0),"Other")</f>
        <v>0</v>
      </c>
      <c r="S1567" s="14">
        <f>IFERROR(VLOOKUP($A1567,'Fielding Data'!$A:$H,MATCH(S$1,'Fielding Data'!$A$1:$H$1,0),0),"Other")</f>
        <v>0</v>
      </c>
      <c r="T1567" s="14">
        <f>IFERROR(VLOOKUP($A1567,'Fielding Data'!$A:$H,MATCH(T$1,'Fielding Data'!$A$1:$H$1,0),0),"Other")</f>
        <v>0</v>
      </c>
      <c r="U1567" s="14">
        <f>SUMIFS('Fielding Data'!E:E,'Fielding Data'!$A:$A,'Hitting Data'!$A1567)</f>
        <v>354</v>
      </c>
      <c r="V1567" s="14">
        <f>SUMIFS('Fielding Data'!F:F,'Fielding Data'!$A:$A,'Hitting Data'!$A1567)</f>
        <v>11</v>
      </c>
      <c r="W1567" s="14">
        <f>SUMIFS('Fielding Data'!G:G,'Fielding Data'!$A:$A,'Hitting Data'!$A1567)</f>
        <v>3</v>
      </c>
      <c r="X1567" s="14">
        <f>SUMIFS('Fielding Data'!H:H,'Fielding Data'!$A:$A,'Hitting Data'!$A1567)</f>
        <v>1</v>
      </c>
    </row>
    <row r="1568" spans="1:24" x14ac:dyDescent="0.25">
      <c r="A1568" s="14" t="str">
        <f t="shared" si="24"/>
        <v>greense012011</v>
      </c>
      <c r="B1568" s="19" t="s">
        <v>650</v>
      </c>
      <c r="C1568" s="19">
        <v>2011</v>
      </c>
      <c r="D1568" s="19">
        <v>14</v>
      </c>
      <c r="E1568" s="19">
        <v>0</v>
      </c>
      <c r="F1568" s="19">
        <v>0</v>
      </c>
      <c r="G1568" s="19">
        <v>0</v>
      </c>
      <c r="H1568" s="19">
        <v>0</v>
      </c>
      <c r="I1568" s="19">
        <v>0</v>
      </c>
      <c r="J1568" s="19">
        <v>0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4" t="str">
        <f>IFERROR(VLOOKUP($A1568,'Fielding Data'!$A:$H,MATCH(P$1,'Fielding Data'!$A$1:$H$1,0),0),"Other")</f>
        <v>P</v>
      </c>
      <c r="Q1568" s="14">
        <f>IFERROR(VLOOKUP($A1568,'Fielding Data'!$A:$H,MATCH(Q$1,'Fielding Data'!$A$1:$H$1,0),0),"Other")</f>
        <v>0</v>
      </c>
      <c r="R1568" s="14">
        <f>IFERROR(VLOOKUP($A1568,'Fielding Data'!$A:$H,MATCH(R$1,'Fielding Data'!$A$1:$H$1,0),0),"Other")</f>
        <v>1</v>
      </c>
      <c r="S1568" s="14">
        <f>IFERROR(VLOOKUP($A1568,'Fielding Data'!$A:$H,MATCH(S$1,'Fielding Data'!$A$1:$H$1,0),0),"Other")</f>
        <v>0</v>
      </c>
      <c r="T1568" s="14">
        <f>IFERROR(VLOOKUP($A1568,'Fielding Data'!$A:$H,MATCH(T$1,'Fielding Data'!$A$1:$H$1,0),0),"Other")</f>
        <v>0</v>
      </c>
      <c r="U1568" s="14">
        <f>SUMIFS('Fielding Data'!E:E,'Fielding Data'!$A:$A,'Hitting Data'!$A1568)</f>
        <v>0</v>
      </c>
      <c r="V1568" s="14">
        <f>SUMIFS('Fielding Data'!F:F,'Fielding Data'!$A:$A,'Hitting Data'!$A1568)</f>
        <v>1</v>
      </c>
      <c r="W1568" s="14">
        <f>SUMIFS('Fielding Data'!G:G,'Fielding Data'!$A:$A,'Hitting Data'!$A1568)</f>
        <v>0</v>
      </c>
      <c r="X1568" s="14">
        <f>SUMIFS('Fielding Data'!H:H,'Fielding Data'!$A:$A,'Hitting Data'!$A1568)</f>
        <v>0</v>
      </c>
    </row>
    <row r="1569" spans="1:24" x14ac:dyDescent="0.25">
      <c r="A1569" s="14" t="str">
        <f t="shared" si="24"/>
        <v>greenta012011</v>
      </c>
      <c r="B1569" s="19" t="s">
        <v>1515</v>
      </c>
      <c r="C1569" s="19">
        <v>2011</v>
      </c>
      <c r="D1569" s="19">
        <v>20</v>
      </c>
      <c r="E1569" s="19">
        <v>37</v>
      </c>
      <c r="F1569" s="19">
        <v>2</v>
      </c>
      <c r="G1569" s="19">
        <v>10</v>
      </c>
      <c r="H1569" s="19">
        <v>3</v>
      </c>
      <c r="I1569" s="19">
        <v>0</v>
      </c>
      <c r="J1569" s="19">
        <v>0</v>
      </c>
      <c r="K1569" s="19">
        <v>1</v>
      </c>
      <c r="L1569" s="19">
        <v>0</v>
      </c>
      <c r="M1569" s="19">
        <v>0</v>
      </c>
      <c r="N1569" s="19">
        <v>0</v>
      </c>
      <c r="O1569" s="19">
        <v>6</v>
      </c>
      <c r="P1569" s="14" t="str">
        <f>IFERROR(VLOOKUP($A1569,'Fielding Data'!$A:$H,MATCH(P$1,'Fielding Data'!$A$1:$H$1,0),0),"Other")</f>
        <v>2B</v>
      </c>
      <c r="Q1569" s="14">
        <f>IFERROR(VLOOKUP($A1569,'Fielding Data'!$A:$H,MATCH(Q$1,'Fielding Data'!$A$1:$H$1,0),0),"Other")</f>
        <v>6</v>
      </c>
      <c r="R1569" s="14">
        <f>IFERROR(VLOOKUP($A1569,'Fielding Data'!$A:$H,MATCH(R$1,'Fielding Data'!$A$1:$H$1,0),0),"Other")</f>
        <v>9</v>
      </c>
      <c r="S1569" s="14">
        <f>IFERROR(VLOOKUP($A1569,'Fielding Data'!$A:$H,MATCH(S$1,'Fielding Data'!$A$1:$H$1,0),0),"Other")</f>
        <v>0</v>
      </c>
      <c r="T1569" s="14">
        <f>IFERROR(VLOOKUP($A1569,'Fielding Data'!$A:$H,MATCH(T$1,'Fielding Data'!$A$1:$H$1,0),0),"Other")</f>
        <v>0</v>
      </c>
      <c r="U1569" s="14">
        <f>SUMIFS('Fielding Data'!E:E,'Fielding Data'!$A:$A,'Hitting Data'!$A1569)</f>
        <v>8</v>
      </c>
      <c r="V1569" s="14">
        <f>SUMIFS('Fielding Data'!F:F,'Fielding Data'!$A:$A,'Hitting Data'!$A1569)</f>
        <v>16</v>
      </c>
      <c r="W1569" s="14">
        <f>SUMIFS('Fielding Data'!G:G,'Fielding Data'!$A:$A,'Hitting Data'!$A1569)</f>
        <v>0</v>
      </c>
      <c r="X1569" s="14">
        <f>SUMIFS('Fielding Data'!H:H,'Fielding Data'!$A:$A,'Hitting Data'!$A1569)</f>
        <v>2</v>
      </c>
    </row>
    <row r="1570" spans="1:24" x14ac:dyDescent="0.25">
      <c r="A1570" s="14" t="str">
        <f t="shared" si="24"/>
        <v>greenty022011</v>
      </c>
      <c r="B1570" s="19" t="s">
        <v>1095</v>
      </c>
      <c r="C1570" s="19">
        <v>2011</v>
      </c>
      <c r="D1570" s="19">
        <v>58</v>
      </c>
      <c r="E1570" s="19">
        <v>104</v>
      </c>
      <c r="F1570" s="19">
        <v>22</v>
      </c>
      <c r="G1570" s="19">
        <v>22</v>
      </c>
      <c r="H1570" s="19">
        <v>5</v>
      </c>
      <c r="I1570" s="19">
        <v>0</v>
      </c>
      <c r="J1570" s="19">
        <v>1</v>
      </c>
      <c r="K1570" s="19">
        <v>11</v>
      </c>
      <c r="L1570" s="19">
        <v>11</v>
      </c>
      <c r="M1570" s="19">
        <v>0</v>
      </c>
      <c r="N1570" s="19">
        <v>13</v>
      </c>
      <c r="O1570" s="19">
        <v>31</v>
      </c>
      <c r="P1570" s="14" t="str">
        <f>IFERROR(VLOOKUP($A1570,'Fielding Data'!$A:$H,MATCH(P$1,'Fielding Data'!$A$1:$H$1,0),0),"Other")</f>
        <v>2B</v>
      </c>
      <c r="Q1570" s="14">
        <f>IFERROR(VLOOKUP($A1570,'Fielding Data'!$A:$H,MATCH(Q$1,'Fielding Data'!$A$1:$H$1,0),0),"Other")</f>
        <v>18</v>
      </c>
      <c r="R1570" s="14">
        <f>IFERROR(VLOOKUP($A1570,'Fielding Data'!$A:$H,MATCH(R$1,'Fielding Data'!$A$1:$H$1,0),0),"Other")</f>
        <v>39</v>
      </c>
      <c r="S1570" s="14">
        <f>IFERROR(VLOOKUP($A1570,'Fielding Data'!$A:$H,MATCH(S$1,'Fielding Data'!$A$1:$H$1,0),0),"Other")</f>
        <v>3</v>
      </c>
      <c r="T1570" s="14">
        <f>IFERROR(VLOOKUP($A1570,'Fielding Data'!$A:$H,MATCH(T$1,'Fielding Data'!$A$1:$H$1,0),0),"Other")</f>
        <v>8</v>
      </c>
      <c r="U1570" s="14">
        <f>SUMIFS('Fielding Data'!E:E,'Fielding Data'!$A:$A,'Hitting Data'!$A1570)</f>
        <v>37</v>
      </c>
      <c r="V1570" s="14">
        <f>SUMIFS('Fielding Data'!F:F,'Fielding Data'!$A:$A,'Hitting Data'!$A1570)</f>
        <v>81</v>
      </c>
      <c r="W1570" s="14">
        <f>SUMIFS('Fielding Data'!G:G,'Fielding Data'!$A:$A,'Hitting Data'!$A1570)</f>
        <v>5</v>
      </c>
      <c r="X1570" s="14">
        <f>SUMIFS('Fielding Data'!H:H,'Fielding Data'!$A:$A,'Hitting Data'!$A1570)</f>
        <v>15</v>
      </c>
    </row>
    <row r="1571" spans="1:24" x14ac:dyDescent="0.25">
      <c r="A1571" s="14" t="str">
        <f t="shared" si="24"/>
        <v>gregelu012011</v>
      </c>
      <c r="B1571" s="19" t="s">
        <v>1096</v>
      </c>
      <c r="C1571" s="19">
        <v>2011</v>
      </c>
      <c r="D1571" s="19">
        <v>61</v>
      </c>
      <c r="E1571" s="19">
        <v>0</v>
      </c>
      <c r="F1571" s="19">
        <v>0</v>
      </c>
      <c r="G1571" s="19">
        <v>0</v>
      </c>
      <c r="H1571" s="19">
        <v>0</v>
      </c>
      <c r="I1571" s="19">
        <v>0</v>
      </c>
      <c r="J1571" s="19">
        <v>0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4" t="str">
        <f>IFERROR(VLOOKUP($A1571,'Fielding Data'!$A:$H,MATCH(P$1,'Fielding Data'!$A$1:$H$1,0),0),"Other")</f>
        <v>P</v>
      </c>
      <c r="Q1571" s="14">
        <f>IFERROR(VLOOKUP($A1571,'Fielding Data'!$A:$H,MATCH(Q$1,'Fielding Data'!$A$1:$H$1,0),0),"Other")</f>
        <v>6</v>
      </c>
      <c r="R1571" s="14">
        <f>IFERROR(VLOOKUP($A1571,'Fielding Data'!$A:$H,MATCH(R$1,'Fielding Data'!$A$1:$H$1,0),0),"Other")</f>
        <v>16</v>
      </c>
      <c r="S1571" s="14">
        <f>IFERROR(VLOOKUP($A1571,'Fielding Data'!$A:$H,MATCH(S$1,'Fielding Data'!$A$1:$H$1,0),0),"Other")</f>
        <v>2</v>
      </c>
      <c r="T1571" s="14">
        <f>IFERROR(VLOOKUP($A1571,'Fielding Data'!$A:$H,MATCH(T$1,'Fielding Data'!$A$1:$H$1,0),0),"Other")</f>
        <v>0</v>
      </c>
      <c r="U1571" s="14">
        <f>SUMIFS('Fielding Data'!E:E,'Fielding Data'!$A:$A,'Hitting Data'!$A1571)</f>
        <v>6</v>
      </c>
      <c r="V1571" s="14">
        <f>SUMIFS('Fielding Data'!F:F,'Fielding Data'!$A:$A,'Hitting Data'!$A1571)</f>
        <v>16</v>
      </c>
      <c r="W1571" s="14">
        <f>SUMIFS('Fielding Data'!G:G,'Fielding Data'!$A:$A,'Hitting Data'!$A1571)</f>
        <v>2</v>
      </c>
      <c r="X1571" s="14">
        <f>SUMIFS('Fielding Data'!H:H,'Fielding Data'!$A:$A,'Hitting Data'!$A1571)</f>
        <v>0</v>
      </c>
    </row>
    <row r="1572" spans="1:24" x14ac:dyDescent="0.25">
      <c r="A1572" s="14" t="str">
        <f t="shared" si="24"/>
        <v>greggke012011</v>
      </c>
      <c r="B1572" s="19" t="s">
        <v>376</v>
      </c>
      <c r="C1572" s="19">
        <v>2011</v>
      </c>
      <c r="D1572" s="19">
        <v>63</v>
      </c>
      <c r="E1572" s="19">
        <v>0</v>
      </c>
      <c r="F1572" s="19">
        <v>0</v>
      </c>
      <c r="G1572" s="19">
        <v>0</v>
      </c>
      <c r="H1572" s="19">
        <v>0</v>
      </c>
      <c r="I1572" s="19">
        <v>0</v>
      </c>
      <c r="J1572" s="19">
        <v>0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4" t="str">
        <f>IFERROR(VLOOKUP($A1572,'Fielding Data'!$A:$H,MATCH(P$1,'Fielding Data'!$A$1:$H$1,0),0),"Other")</f>
        <v>P</v>
      </c>
      <c r="Q1572" s="14">
        <f>IFERROR(VLOOKUP($A1572,'Fielding Data'!$A:$H,MATCH(Q$1,'Fielding Data'!$A$1:$H$1,0),0),"Other")</f>
        <v>0</v>
      </c>
      <c r="R1572" s="14">
        <f>IFERROR(VLOOKUP($A1572,'Fielding Data'!$A:$H,MATCH(R$1,'Fielding Data'!$A$1:$H$1,0),0),"Other")</f>
        <v>11</v>
      </c>
      <c r="S1572" s="14">
        <f>IFERROR(VLOOKUP($A1572,'Fielding Data'!$A:$H,MATCH(S$1,'Fielding Data'!$A$1:$H$1,0),0),"Other")</f>
        <v>0</v>
      </c>
      <c r="T1572" s="14">
        <f>IFERROR(VLOOKUP($A1572,'Fielding Data'!$A:$H,MATCH(T$1,'Fielding Data'!$A$1:$H$1,0),0),"Other")</f>
        <v>0</v>
      </c>
      <c r="U1572" s="14">
        <f>SUMIFS('Fielding Data'!E:E,'Fielding Data'!$A:$A,'Hitting Data'!$A1572)</f>
        <v>0</v>
      </c>
      <c r="V1572" s="14">
        <f>SUMIFS('Fielding Data'!F:F,'Fielding Data'!$A:$A,'Hitting Data'!$A1572)</f>
        <v>11</v>
      </c>
      <c r="W1572" s="14">
        <f>SUMIFS('Fielding Data'!G:G,'Fielding Data'!$A:$A,'Hitting Data'!$A1572)</f>
        <v>0</v>
      </c>
      <c r="X1572" s="14">
        <f>SUMIFS('Fielding Data'!H:H,'Fielding Data'!$A:$A,'Hitting Data'!$A1572)</f>
        <v>0</v>
      </c>
    </row>
    <row r="1573" spans="1:24" x14ac:dyDescent="0.25">
      <c r="A1573" s="14" t="str">
        <f t="shared" si="24"/>
        <v>greinza012011</v>
      </c>
      <c r="B1573" s="19" t="s">
        <v>450</v>
      </c>
      <c r="C1573" s="19">
        <v>2011</v>
      </c>
      <c r="D1573" s="19">
        <v>29</v>
      </c>
      <c r="E1573" s="19">
        <v>49</v>
      </c>
      <c r="F1573" s="19">
        <v>6</v>
      </c>
      <c r="G1573" s="19">
        <v>7</v>
      </c>
      <c r="H1573" s="19">
        <v>0</v>
      </c>
      <c r="I1573" s="19">
        <v>0</v>
      </c>
      <c r="J1573" s="19">
        <v>1</v>
      </c>
      <c r="K1573" s="19">
        <v>1</v>
      </c>
      <c r="L1573" s="19">
        <v>1</v>
      </c>
      <c r="M1573" s="19">
        <v>0</v>
      </c>
      <c r="N1573" s="19">
        <v>3</v>
      </c>
      <c r="O1573" s="19">
        <v>9</v>
      </c>
      <c r="P1573" s="14" t="str">
        <f>IFERROR(VLOOKUP($A1573,'Fielding Data'!$A:$H,MATCH(P$1,'Fielding Data'!$A$1:$H$1,0),0),"Other")</f>
        <v>P</v>
      </c>
      <c r="Q1573" s="14">
        <f>IFERROR(VLOOKUP($A1573,'Fielding Data'!$A:$H,MATCH(Q$1,'Fielding Data'!$A$1:$H$1,0),0),"Other")</f>
        <v>13</v>
      </c>
      <c r="R1573" s="14">
        <f>IFERROR(VLOOKUP($A1573,'Fielding Data'!$A:$H,MATCH(R$1,'Fielding Data'!$A$1:$H$1,0),0),"Other")</f>
        <v>22</v>
      </c>
      <c r="S1573" s="14">
        <f>IFERROR(VLOOKUP($A1573,'Fielding Data'!$A:$H,MATCH(S$1,'Fielding Data'!$A$1:$H$1,0),0),"Other")</f>
        <v>0</v>
      </c>
      <c r="T1573" s="14">
        <f>IFERROR(VLOOKUP($A1573,'Fielding Data'!$A:$H,MATCH(T$1,'Fielding Data'!$A$1:$H$1,0),0),"Other")</f>
        <v>3</v>
      </c>
      <c r="U1573" s="14">
        <f>SUMIFS('Fielding Data'!E:E,'Fielding Data'!$A:$A,'Hitting Data'!$A1573)</f>
        <v>13</v>
      </c>
      <c r="V1573" s="14">
        <f>SUMIFS('Fielding Data'!F:F,'Fielding Data'!$A:$A,'Hitting Data'!$A1573)</f>
        <v>22</v>
      </c>
      <c r="W1573" s="14">
        <f>SUMIFS('Fielding Data'!G:G,'Fielding Data'!$A:$A,'Hitting Data'!$A1573)</f>
        <v>0</v>
      </c>
      <c r="X1573" s="14">
        <f>SUMIFS('Fielding Data'!H:H,'Fielding Data'!$A:$A,'Hitting Data'!$A1573)</f>
        <v>3</v>
      </c>
    </row>
    <row r="1574" spans="1:24" x14ac:dyDescent="0.25">
      <c r="A1574" s="14" t="str">
        <f t="shared" si="24"/>
        <v>grillja012011</v>
      </c>
      <c r="B1574" s="19" t="s">
        <v>106</v>
      </c>
      <c r="C1574" s="19">
        <v>2011</v>
      </c>
      <c r="D1574" s="19">
        <v>28</v>
      </c>
      <c r="E1574" s="19">
        <v>1</v>
      </c>
      <c r="F1574" s="19">
        <v>0</v>
      </c>
      <c r="G1574" s="19">
        <v>0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19">
        <v>0</v>
      </c>
      <c r="N1574" s="19">
        <v>0</v>
      </c>
      <c r="O1574" s="19">
        <v>1</v>
      </c>
      <c r="P1574" s="14" t="str">
        <f>IFERROR(VLOOKUP($A1574,'Fielding Data'!$A:$H,MATCH(P$1,'Fielding Data'!$A$1:$H$1,0),0),"Other")</f>
        <v>P</v>
      </c>
      <c r="Q1574" s="14">
        <f>IFERROR(VLOOKUP($A1574,'Fielding Data'!$A:$H,MATCH(Q$1,'Fielding Data'!$A$1:$H$1,0),0),"Other")</f>
        <v>1</v>
      </c>
      <c r="R1574" s="14">
        <f>IFERROR(VLOOKUP($A1574,'Fielding Data'!$A:$H,MATCH(R$1,'Fielding Data'!$A$1:$H$1,0),0),"Other")</f>
        <v>9</v>
      </c>
      <c r="S1574" s="14">
        <f>IFERROR(VLOOKUP($A1574,'Fielding Data'!$A:$H,MATCH(S$1,'Fielding Data'!$A$1:$H$1,0),0),"Other")</f>
        <v>0</v>
      </c>
      <c r="T1574" s="14">
        <f>IFERROR(VLOOKUP($A1574,'Fielding Data'!$A:$H,MATCH(T$1,'Fielding Data'!$A$1:$H$1,0),0),"Other")</f>
        <v>1</v>
      </c>
      <c r="U1574" s="14">
        <f>SUMIFS('Fielding Data'!E:E,'Fielding Data'!$A:$A,'Hitting Data'!$A1574)</f>
        <v>1</v>
      </c>
      <c r="V1574" s="14">
        <f>SUMIFS('Fielding Data'!F:F,'Fielding Data'!$A:$A,'Hitting Data'!$A1574)</f>
        <v>9</v>
      </c>
      <c r="W1574" s="14">
        <f>SUMIFS('Fielding Data'!G:G,'Fielding Data'!$A:$A,'Hitting Data'!$A1574)</f>
        <v>0</v>
      </c>
      <c r="X1574" s="14">
        <f>SUMIFS('Fielding Data'!H:H,'Fielding Data'!$A:$A,'Hitting Data'!$A1574)</f>
        <v>1</v>
      </c>
    </row>
    <row r="1575" spans="1:24" x14ac:dyDescent="0.25">
      <c r="A1575" s="14" t="str">
        <f t="shared" si="24"/>
        <v>guerrja012011</v>
      </c>
      <c r="B1575" s="19" t="s">
        <v>1516</v>
      </c>
      <c r="C1575" s="19">
        <v>2011</v>
      </c>
      <c r="D1575" s="19">
        <v>47</v>
      </c>
      <c r="E1575" s="19">
        <v>0</v>
      </c>
      <c r="F1575" s="19">
        <v>0</v>
      </c>
      <c r="G1575" s="19">
        <v>0</v>
      </c>
      <c r="H1575" s="19">
        <v>0</v>
      </c>
      <c r="I1575" s="19">
        <v>0</v>
      </c>
      <c r="J1575" s="19">
        <v>0</v>
      </c>
      <c r="K1575" s="19">
        <v>0</v>
      </c>
      <c r="L1575" s="19">
        <v>0</v>
      </c>
      <c r="M1575" s="19">
        <v>0</v>
      </c>
      <c r="N1575" s="19">
        <v>1</v>
      </c>
      <c r="O1575" s="19">
        <v>0</v>
      </c>
      <c r="P1575" s="14" t="str">
        <f>IFERROR(VLOOKUP($A1575,'Fielding Data'!$A:$H,MATCH(P$1,'Fielding Data'!$A$1:$H$1,0),0),"Other")</f>
        <v>P</v>
      </c>
      <c r="Q1575" s="14">
        <f>IFERROR(VLOOKUP($A1575,'Fielding Data'!$A:$H,MATCH(Q$1,'Fielding Data'!$A$1:$H$1,0),0),"Other")</f>
        <v>4</v>
      </c>
      <c r="R1575" s="14">
        <f>IFERROR(VLOOKUP($A1575,'Fielding Data'!$A:$H,MATCH(R$1,'Fielding Data'!$A$1:$H$1,0),0),"Other")</f>
        <v>7</v>
      </c>
      <c r="S1575" s="14">
        <f>IFERROR(VLOOKUP($A1575,'Fielding Data'!$A:$H,MATCH(S$1,'Fielding Data'!$A$1:$H$1,0),0),"Other")</f>
        <v>1</v>
      </c>
      <c r="T1575" s="14">
        <f>IFERROR(VLOOKUP($A1575,'Fielding Data'!$A:$H,MATCH(T$1,'Fielding Data'!$A$1:$H$1,0),0),"Other")</f>
        <v>1</v>
      </c>
      <c r="U1575" s="14">
        <f>SUMIFS('Fielding Data'!E:E,'Fielding Data'!$A:$A,'Hitting Data'!$A1575)</f>
        <v>4</v>
      </c>
      <c r="V1575" s="14">
        <f>SUMIFS('Fielding Data'!F:F,'Fielding Data'!$A:$A,'Hitting Data'!$A1575)</f>
        <v>7</v>
      </c>
      <c r="W1575" s="14">
        <f>SUMIFS('Fielding Data'!G:G,'Fielding Data'!$A:$A,'Hitting Data'!$A1575)</f>
        <v>1</v>
      </c>
      <c r="X1575" s="14">
        <f>SUMIFS('Fielding Data'!H:H,'Fielding Data'!$A:$A,'Hitting Data'!$A1575)</f>
        <v>1</v>
      </c>
    </row>
    <row r="1576" spans="1:24" x14ac:dyDescent="0.25">
      <c r="A1576" s="14" t="str">
        <f t="shared" si="24"/>
        <v>guerrma022011</v>
      </c>
      <c r="B1576" s="19" t="s">
        <v>452</v>
      </c>
      <c r="C1576" s="19">
        <v>2011</v>
      </c>
      <c r="D1576" s="19">
        <v>70</v>
      </c>
      <c r="E1576" s="19">
        <v>0</v>
      </c>
      <c r="F1576" s="19">
        <v>0</v>
      </c>
      <c r="G1576" s="19">
        <v>0</v>
      </c>
      <c r="H1576" s="19">
        <v>0</v>
      </c>
      <c r="I1576" s="19">
        <v>0</v>
      </c>
      <c r="J1576" s="19">
        <v>0</v>
      </c>
      <c r="K1576" s="19">
        <v>1</v>
      </c>
      <c r="L1576" s="19">
        <v>0</v>
      </c>
      <c r="M1576" s="19">
        <v>0</v>
      </c>
      <c r="N1576" s="19">
        <v>1</v>
      </c>
      <c r="O1576" s="19">
        <v>0</v>
      </c>
      <c r="P1576" s="14" t="str">
        <f>IFERROR(VLOOKUP($A1576,'Fielding Data'!$A:$H,MATCH(P$1,'Fielding Data'!$A$1:$H$1,0),0),"Other")</f>
        <v>P</v>
      </c>
      <c r="Q1576" s="14">
        <f>IFERROR(VLOOKUP($A1576,'Fielding Data'!$A:$H,MATCH(Q$1,'Fielding Data'!$A$1:$H$1,0),0),"Other")</f>
        <v>1</v>
      </c>
      <c r="R1576" s="14">
        <f>IFERROR(VLOOKUP($A1576,'Fielding Data'!$A:$H,MATCH(R$1,'Fielding Data'!$A$1:$H$1,0),0),"Other")</f>
        <v>8</v>
      </c>
      <c r="S1576" s="14">
        <f>IFERROR(VLOOKUP($A1576,'Fielding Data'!$A:$H,MATCH(S$1,'Fielding Data'!$A$1:$H$1,0),0),"Other")</f>
        <v>0</v>
      </c>
      <c r="T1576" s="14">
        <f>IFERROR(VLOOKUP($A1576,'Fielding Data'!$A:$H,MATCH(T$1,'Fielding Data'!$A$1:$H$1,0),0),"Other")</f>
        <v>0</v>
      </c>
      <c r="U1576" s="14">
        <f>SUMIFS('Fielding Data'!E:E,'Fielding Data'!$A:$A,'Hitting Data'!$A1576)</f>
        <v>1</v>
      </c>
      <c r="V1576" s="14">
        <f>SUMIFS('Fielding Data'!F:F,'Fielding Data'!$A:$A,'Hitting Data'!$A1576)</f>
        <v>8</v>
      </c>
      <c r="W1576" s="14">
        <f>SUMIFS('Fielding Data'!G:G,'Fielding Data'!$A:$A,'Hitting Data'!$A1576)</f>
        <v>0</v>
      </c>
      <c r="X1576" s="14">
        <f>SUMIFS('Fielding Data'!H:H,'Fielding Data'!$A:$A,'Hitting Data'!$A1576)</f>
        <v>0</v>
      </c>
    </row>
    <row r="1577" spans="1:24" x14ac:dyDescent="0.25">
      <c r="A1577" s="14" t="str">
        <f t="shared" si="24"/>
        <v>guerrvl012011</v>
      </c>
      <c r="B1577" s="19" t="s">
        <v>108</v>
      </c>
      <c r="C1577" s="19">
        <v>2011</v>
      </c>
      <c r="D1577" s="19">
        <v>145</v>
      </c>
      <c r="E1577" s="19">
        <v>562</v>
      </c>
      <c r="F1577" s="19">
        <v>60</v>
      </c>
      <c r="G1577" s="19">
        <v>163</v>
      </c>
      <c r="H1577" s="19">
        <v>30</v>
      </c>
      <c r="I1577" s="19">
        <v>1</v>
      </c>
      <c r="J1577" s="19">
        <v>13</v>
      </c>
      <c r="K1577" s="19">
        <v>63</v>
      </c>
      <c r="L1577" s="19">
        <v>2</v>
      </c>
      <c r="M1577" s="19">
        <v>2</v>
      </c>
      <c r="N1577" s="19">
        <v>17</v>
      </c>
      <c r="O1577" s="19">
        <v>56</v>
      </c>
      <c r="P1577" s="14" t="str">
        <f>IFERROR(VLOOKUP($A1577,'Fielding Data'!$A:$H,MATCH(P$1,'Fielding Data'!$A$1:$H$1,0),0),"Other")</f>
        <v>Other</v>
      </c>
      <c r="Q1577" s="14" t="str">
        <f>IFERROR(VLOOKUP($A1577,'Fielding Data'!$A:$H,MATCH(Q$1,'Fielding Data'!$A$1:$H$1,0),0),"Other")</f>
        <v>Other</v>
      </c>
      <c r="R1577" s="14" t="str">
        <f>IFERROR(VLOOKUP($A1577,'Fielding Data'!$A:$H,MATCH(R$1,'Fielding Data'!$A$1:$H$1,0),0),"Other")</f>
        <v>Other</v>
      </c>
      <c r="S1577" s="14" t="str">
        <f>IFERROR(VLOOKUP($A1577,'Fielding Data'!$A:$H,MATCH(S$1,'Fielding Data'!$A$1:$H$1,0),0),"Other")</f>
        <v>Other</v>
      </c>
      <c r="T1577" s="14" t="str">
        <f>IFERROR(VLOOKUP($A1577,'Fielding Data'!$A:$H,MATCH(T$1,'Fielding Data'!$A$1:$H$1,0),0),"Other")</f>
        <v>Other</v>
      </c>
      <c r="U1577" s="14">
        <f>SUMIFS('Fielding Data'!E:E,'Fielding Data'!$A:$A,'Hitting Data'!$A1577)</f>
        <v>0</v>
      </c>
      <c r="V1577" s="14">
        <f>SUMIFS('Fielding Data'!F:F,'Fielding Data'!$A:$A,'Hitting Data'!$A1577)</f>
        <v>0</v>
      </c>
      <c r="W1577" s="14">
        <f>SUMIFS('Fielding Data'!G:G,'Fielding Data'!$A:$A,'Hitting Data'!$A1577)</f>
        <v>0</v>
      </c>
      <c r="X1577" s="14">
        <f>SUMIFS('Fielding Data'!H:H,'Fielding Data'!$A:$A,'Hitting Data'!$A1577)</f>
        <v>0</v>
      </c>
    </row>
    <row r="1578" spans="1:24" x14ac:dyDescent="0.25">
      <c r="A1578" s="14" t="str">
        <f t="shared" si="24"/>
        <v>guillca012011</v>
      </c>
      <c r="B1578" s="19" t="s">
        <v>109</v>
      </c>
      <c r="C1578" s="19">
        <v>2011</v>
      </c>
      <c r="D1578" s="19">
        <v>28</v>
      </c>
      <c r="E1578" s="19">
        <v>95</v>
      </c>
      <c r="F1578" s="19">
        <v>8</v>
      </c>
      <c r="G1578" s="19">
        <v>22</v>
      </c>
      <c r="H1578" s="19">
        <v>2</v>
      </c>
      <c r="I1578" s="19">
        <v>1</v>
      </c>
      <c r="J1578" s="19">
        <v>3</v>
      </c>
      <c r="K1578" s="19">
        <v>13</v>
      </c>
      <c r="L1578" s="19">
        <v>1</v>
      </c>
      <c r="M1578" s="19">
        <v>1</v>
      </c>
      <c r="N1578" s="19">
        <v>5</v>
      </c>
      <c r="O1578" s="19">
        <v>16</v>
      </c>
      <c r="P1578" s="14" t="str">
        <f>IFERROR(VLOOKUP($A1578,'Fielding Data'!$A:$H,MATCH(P$1,'Fielding Data'!$A$1:$H$1,0),0),"Other")</f>
        <v>1B</v>
      </c>
      <c r="Q1578" s="14">
        <f>IFERROR(VLOOKUP($A1578,'Fielding Data'!$A:$H,MATCH(Q$1,'Fielding Data'!$A$1:$H$1,0),0),"Other")</f>
        <v>2</v>
      </c>
      <c r="R1578" s="14">
        <f>IFERROR(VLOOKUP($A1578,'Fielding Data'!$A:$H,MATCH(R$1,'Fielding Data'!$A$1:$H$1,0),0),"Other")</f>
        <v>0</v>
      </c>
      <c r="S1578" s="14">
        <f>IFERROR(VLOOKUP($A1578,'Fielding Data'!$A:$H,MATCH(S$1,'Fielding Data'!$A$1:$H$1,0),0),"Other")</f>
        <v>0</v>
      </c>
      <c r="T1578" s="14">
        <f>IFERROR(VLOOKUP($A1578,'Fielding Data'!$A:$H,MATCH(T$1,'Fielding Data'!$A$1:$H$1,0),0),"Other")</f>
        <v>0</v>
      </c>
      <c r="U1578" s="14">
        <f>SUMIFS('Fielding Data'!E:E,'Fielding Data'!$A:$A,'Hitting Data'!$A1578)</f>
        <v>50</v>
      </c>
      <c r="V1578" s="14">
        <f>SUMIFS('Fielding Data'!F:F,'Fielding Data'!$A:$A,'Hitting Data'!$A1578)</f>
        <v>69</v>
      </c>
      <c r="W1578" s="14">
        <f>SUMIFS('Fielding Data'!G:G,'Fielding Data'!$A:$A,'Hitting Data'!$A1578)</f>
        <v>2</v>
      </c>
      <c r="X1578" s="14">
        <f>SUMIFS('Fielding Data'!H:H,'Fielding Data'!$A:$A,'Hitting Data'!$A1578)</f>
        <v>20</v>
      </c>
    </row>
    <row r="1579" spans="1:24" x14ac:dyDescent="0.25">
      <c r="A1579" s="14" t="str">
        <f t="shared" si="24"/>
        <v>guthrje012011</v>
      </c>
      <c r="B1579" s="19" t="s">
        <v>453</v>
      </c>
      <c r="C1579" s="19">
        <v>2011</v>
      </c>
      <c r="D1579" s="19">
        <v>35</v>
      </c>
      <c r="E1579" s="19">
        <v>5</v>
      </c>
      <c r="F1579" s="19">
        <v>0</v>
      </c>
      <c r="G1579" s="19">
        <v>1</v>
      </c>
      <c r="H1579" s="19">
        <v>1</v>
      </c>
      <c r="I1579" s="19">
        <v>0</v>
      </c>
      <c r="J1579" s="19">
        <v>0</v>
      </c>
      <c r="K1579" s="19">
        <v>0</v>
      </c>
      <c r="L1579" s="19">
        <v>0</v>
      </c>
      <c r="M1579" s="19">
        <v>0</v>
      </c>
      <c r="N1579" s="19">
        <v>0</v>
      </c>
      <c r="O1579" s="19">
        <v>2</v>
      </c>
      <c r="P1579" s="14" t="str">
        <f>IFERROR(VLOOKUP($A1579,'Fielding Data'!$A:$H,MATCH(P$1,'Fielding Data'!$A$1:$H$1,0),0),"Other")</f>
        <v>P</v>
      </c>
      <c r="Q1579" s="14">
        <f>IFERROR(VLOOKUP($A1579,'Fielding Data'!$A:$H,MATCH(Q$1,'Fielding Data'!$A$1:$H$1,0),0),"Other")</f>
        <v>11</v>
      </c>
      <c r="R1579" s="14">
        <f>IFERROR(VLOOKUP($A1579,'Fielding Data'!$A:$H,MATCH(R$1,'Fielding Data'!$A$1:$H$1,0),0),"Other")</f>
        <v>35</v>
      </c>
      <c r="S1579" s="14">
        <f>IFERROR(VLOOKUP($A1579,'Fielding Data'!$A:$H,MATCH(S$1,'Fielding Data'!$A$1:$H$1,0),0),"Other")</f>
        <v>3</v>
      </c>
      <c r="T1579" s="14">
        <f>IFERROR(VLOOKUP($A1579,'Fielding Data'!$A:$H,MATCH(T$1,'Fielding Data'!$A$1:$H$1,0),0),"Other")</f>
        <v>5</v>
      </c>
      <c r="U1579" s="14">
        <f>SUMIFS('Fielding Data'!E:E,'Fielding Data'!$A:$A,'Hitting Data'!$A1579)</f>
        <v>11</v>
      </c>
      <c r="V1579" s="14">
        <f>SUMIFS('Fielding Data'!F:F,'Fielding Data'!$A:$A,'Hitting Data'!$A1579)</f>
        <v>35</v>
      </c>
      <c r="W1579" s="14">
        <f>SUMIFS('Fielding Data'!G:G,'Fielding Data'!$A:$A,'Hitting Data'!$A1579)</f>
        <v>3</v>
      </c>
      <c r="X1579" s="14">
        <f>SUMIFS('Fielding Data'!H:H,'Fielding Data'!$A:$A,'Hitting Data'!$A1579)</f>
        <v>5</v>
      </c>
    </row>
    <row r="1580" spans="1:24" x14ac:dyDescent="0.25">
      <c r="A1580" s="14" t="str">
        <f t="shared" si="24"/>
        <v>gutiefr012011</v>
      </c>
      <c r="B1580" s="19" t="s">
        <v>547</v>
      </c>
      <c r="C1580" s="19">
        <v>2011</v>
      </c>
      <c r="D1580" s="19">
        <v>92</v>
      </c>
      <c r="E1580" s="19">
        <v>322</v>
      </c>
      <c r="F1580" s="19">
        <v>26</v>
      </c>
      <c r="G1580" s="19">
        <v>72</v>
      </c>
      <c r="H1580" s="19">
        <v>13</v>
      </c>
      <c r="I1580" s="19">
        <v>0</v>
      </c>
      <c r="J1580" s="19">
        <v>1</v>
      </c>
      <c r="K1580" s="19">
        <v>19</v>
      </c>
      <c r="L1580" s="19">
        <v>13</v>
      </c>
      <c r="M1580" s="19">
        <v>2</v>
      </c>
      <c r="N1580" s="19">
        <v>16</v>
      </c>
      <c r="O1580" s="19">
        <v>56</v>
      </c>
      <c r="P1580" s="14" t="str">
        <f>IFERROR(VLOOKUP($A1580,'Fielding Data'!$A:$H,MATCH(P$1,'Fielding Data'!$A$1:$H$1,0),0),"Other")</f>
        <v>CF</v>
      </c>
      <c r="Q1580" s="14">
        <f>IFERROR(VLOOKUP($A1580,'Fielding Data'!$A:$H,MATCH(Q$1,'Fielding Data'!$A$1:$H$1,0),0),"Other")</f>
        <v>0</v>
      </c>
      <c r="R1580" s="14">
        <f>IFERROR(VLOOKUP($A1580,'Fielding Data'!$A:$H,MATCH(R$1,'Fielding Data'!$A$1:$H$1,0),0),"Other")</f>
        <v>0</v>
      </c>
      <c r="S1580" s="14">
        <f>IFERROR(VLOOKUP($A1580,'Fielding Data'!$A:$H,MATCH(S$1,'Fielding Data'!$A$1:$H$1,0),0),"Other")</f>
        <v>0</v>
      </c>
      <c r="T1580" s="14">
        <f>IFERROR(VLOOKUP($A1580,'Fielding Data'!$A:$H,MATCH(T$1,'Fielding Data'!$A$1:$H$1,0),0),"Other")</f>
        <v>0</v>
      </c>
      <c r="U1580" s="14">
        <f>SUMIFS('Fielding Data'!E:E,'Fielding Data'!$A:$A,'Hitting Data'!$A1580)</f>
        <v>237</v>
      </c>
      <c r="V1580" s="14">
        <f>SUMIFS('Fielding Data'!F:F,'Fielding Data'!$A:$A,'Hitting Data'!$A1580)</f>
        <v>7</v>
      </c>
      <c r="W1580" s="14">
        <f>SUMIFS('Fielding Data'!G:G,'Fielding Data'!$A:$A,'Hitting Data'!$A1580)</f>
        <v>0</v>
      </c>
      <c r="X1580" s="14">
        <f>SUMIFS('Fielding Data'!H:H,'Fielding Data'!$A:$A,'Hitting Data'!$A1580)</f>
        <v>3</v>
      </c>
    </row>
    <row r="1581" spans="1:24" x14ac:dyDescent="0.25">
      <c r="A1581" s="14" t="str">
        <f t="shared" si="24"/>
        <v>gutieju012011</v>
      </c>
      <c r="B1581" s="19" t="s">
        <v>795</v>
      </c>
      <c r="C1581" s="19">
        <v>2011</v>
      </c>
      <c r="D1581" s="19">
        <v>20</v>
      </c>
      <c r="E1581" s="19">
        <v>0</v>
      </c>
      <c r="F1581" s="19">
        <v>0</v>
      </c>
      <c r="G1581" s="19">
        <v>0</v>
      </c>
      <c r="H1581" s="19">
        <v>0</v>
      </c>
      <c r="I1581" s="19">
        <v>0</v>
      </c>
      <c r="J1581" s="19">
        <v>0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4" t="str">
        <f>IFERROR(VLOOKUP($A1581,'Fielding Data'!$A:$H,MATCH(P$1,'Fielding Data'!$A$1:$H$1,0),0),"Other")</f>
        <v>P</v>
      </c>
      <c r="Q1581" s="14">
        <f>IFERROR(VLOOKUP($A1581,'Fielding Data'!$A:$H,MATCH(Q$1,'Fielding Data'!$A$1:$H$1,0),0),"Other")</f>
        <v>1</v>
      </c>
      <c r="R1581" s="14">
        <f>IFERROR(VLOOKUP($A1581,'Fielding Data'!$A:$H,MATCH(R$1,'Fielding Data'!$A$1:$H$1,0),0),"Other")</f>
        <v>0</v>
      </c>
      <c r="S1581" s="14">
        <f>IFERROR(VLOOKUP($A1581,'Fielding Data'!$A:$H,MATCH(S$1,'Fielding Data'!$A$1:$H$1,0),0),"Other")</f>
        <v>2</v>
      </c>
      <c r="T1581" s="14">
        <f>IFERROR(VLOOKUP($A1581,'Fielding Data'!$A:$H,MATCH(T$1,'Fielding Data'!$A$1:$H$1,0),0),"Other")</f>
        <v>0</v>
      </c>
      <c r="U1581" s="14">
        <f>SUMIFS('Fielding Data'!E:E,'Fielding Data'!$A:$A,'Hitting Data'!$A1581)</f>
        <v>1</v>
      </c>
      <c r="V1581" s="14">
        <f>SUMIFS('Fielding Data'!F:F,'Fielding Data'!$A:$A,'Hitting Data'!$A1581)</f>
        <v>0</v>
      </c>
      <c r="W1581" s="14">
        <f>SUMIFS('Fielding Data'!G:G,'Fielding Data'!$A:$A,'Hitting Data'!$A1581)</f>
        <v>2</v>
      </c>
      <c r="X1581" s="14">
        <f>SUMIFS('Fielding Data'!H:H,'Fielding Data'!$A:$A,'Hitting Data'!$A1581)</f>
        <v>0</v>
      </c>
    </row>
    <row r="1582" spans="1:24" x14ac:dyDescent="0.25">
      <c r="A1582" s="14" t="str">
        <f t="shared" si="24"/>
        <v>guyerbr012011</v>
      </c>
      <c r="B1582" s="19" t="s">
        <v>1517</v>
      </c>
      <c r="C1582" s="19">
        <v>2011</v>
      </c>
      <c r="D1582" s="19">
        <v>15</v>
      </c>
      <c r="E1582" s="19">
        <v>41</v>
      </c>
      <c r="F1582" s="19">
        <v>7</v>
      </c>
      <c r="G1582" s="19">
        <v>8</v>
      </c>
      <c r="H1582" s="19">
        <v>1</v>
      </c>
      <c r="I1582" s="19">
        <v>0</v>
      </c>
      <c r="J1582" s="19">
        <v>2</v>
      </c>
      <c r="K1582" s="19">
        <v>3</v>
      </c>
      <c r="L1582" s="19">
        <v>0</v>
      </c>
      <c r="M1582" s="19">
        <v>0</v>
      </c>
      <c r="N1582" s="19">
        <v>1</v>
      </c>
      <c r="O1582" s="19">
        <v>9</v>
      </c>
      <c r="P1582" s="14" t="str">
        <f>IFERROR(VLOOKUP($A1582,'Fielding Data'!$A:$H,MATCH(P$1,'Fielding Data'!$A$1:$H$1,0),0),"Other")</f>
        <v>LF</v>
      </c>
      <c r="Q1582" s="14">
        <f>IFERROR(VLOOKUP($A1582,'Fielding Data'!$A:$H,MATCH(Q$1,'Fielding Data'!$A$1:$H$1,0),0),"Other")</f>
        <v>0</v>
      </c>
      <c r="R1582" s="14">
        <f>IFERROR(VLOOKUP($A1582,'Fielding Data'!$A:$H,MATCH(R$1,'Fielding Data'!$A$1:$H$1,0),0),"Other")</f>
        <v>0</v>
      </c>
      <c r="S1582" s="14">
        <f>IFERROR(VLOOKUP($A1582,'Fielding Data'!$A:$H,MATCH(S$1,'Fielding Data'!$A$1:$H$1,0),0),"Other")</f>
        <v>0</v>
      </c>
      <c r="T1582" s="14">
        <f>IFERROR(VLOOKUP($A1582,'Fielding Data'!$A:$H,MATCH(T$1,'Fielding Data'!$A$1:$H$1,0),0),"Other")</f>
        <v>0</v>
      </c>
      <c r="U1582" s="14">
        <f>SUMIFS('Fielding Data'!E:E,'Fielding Data'!$A:$A,'Hitting Data'!$A1582)</f>
        <v>20</v>
      </c>
      <c r="V1582" s="14">
        <f>SUMIFS('Fielding Data'!F:F,'Fielding Data'!$A:$A,'Hitting Data'!$A1582)</f>
        <v>0</v>
      </c>
      <c r="W1582" s="14">
        <f>SUMIFS('Fielding Data'!G:G,'Fielding Data'!$A:$A,'Hitting Data'!$A1582)</f>
        <v>0</v>
      </c>
      <c r="X1582" s="14">
        <f>SUMIFS('Fielding Data'!H:H,'Fielding Data'!$A:$A,'Hitting Data'!$A1582)</f>
        <v>0</v>
      </c>
    </row>
    <row r="1583" spans="1:24" x14ac:dyDescent="0.25">
      <c r="A1583" s="14" t="str">
        <f t="shared" si="24"/>
        <v>guzmaje012011</v>
      </c>
      <c r="B1583" s="19" t="s">
        <v>1097</v>
      </c>
      <c r="C1583" s="19">
        <v>2011</v>
      </c>
      <c r="D1583" s="19">
        <v>76</v>
      </c>
      <c r="E1583" s="19">
        <v>247</v>
      </c>
      <c r="F1583" s="19">
        <v>33</v>
      </c>
      <c r="G1583" s="19">
        <v>77</v>
      </c>
      <c r="H1583" s="19">
        <v>22</v>
      </c>
      <c r="I1583" s="19">
        <v>2</v>
      </c>
      <c r="J1583" s="19">
        <v>5</v>
      </c>
      <c r="K1583" s="19">
        <v>44</v>
      </c>
      <c r="L1583" s="19">
        <v>9</v>
      </c>
      <c r="M1583" s="19">
        <v>2</v>
      </c>
      <c r="N1583" s="19">
        <v>22</v>
      </c>
      <c r="O1583" s="19">
        <v>43</v>
      </c>
      <c r="P1583" s="14" t="str">
        <f>IFERROR(VLOOKUP($A1583,'Fielding Data'!$A:$H,MATCH(P$1,'Fielding Data'!$A$1:$H$1,0),0),"Other")</f>
        <v>1B</v>
      </c>
      <c r="Q1583" s="14">
        <f>IFERROR(VLOOKUP($A1583,'Fielding Data'!$A:$H,MATCH(Q$1,'Fielding Data'!$A$1:$H$1,0),0),"Other")</f>
        <v>380</v>
      </c>
      <c r="R1583" s="14">
        <f>IFERROR(VLOOKUP($A1583,'Fielding Data'!$A:$H,MATCH(R$1,'Fielding Data'!$A$1:$H$1,0),0),"Other")</f>
        <v>35</v>
      </c>
      <c r="S1583" s="14">
        <f>IFERROR(VLOOKUP($A1583,'Fielding Data'!$A:$H,MATCH(S$1,'Fielding Data'!$A$1:$H$1,0),0),"Other")</f>
        <v>4</v>
      </c>
      <c r="T1583" s="14">
        <f>IFERROR(VLOOKUP($A1583,'Fielding Data'!$A:$H,MATCH(T$1,'Fielding Data'!$A$1:$H$1,0),0),"Other")</f>
        <v>28</v>
      </c>
      <c r="U1583" s="14">
        <f>SUMIFS('Fielding Data'!E:E,'Fielding Data'!$A:$A,'Hitting Data'!$A1583)</f>
        <v>393</v>
      </c>
      <c r="V1583" s="14">
        <f>SUMIFS('Fielding Data'!F:F,'Fielding Data'!$A:$A,'Hitting Data'!$A1583)</f>
        <v>35</v>
      </c>
      <c r="W1583" s="14">
        <f>SUMIFS('Fielding Data'!G:G,'Fielding Data'!$A:$A,'Hitting Data'!$A1583)</f>
        <v>4</v>
      </c>
      <c r="X1583" s="14">
        <f>SUMIFS('Fielding Data'!H:H,'Fielding Data'!$A:$A,'Hitting Data'!$A1583)</f>
        <v>28</v>
      </c>
    </row>
    <row r="1584" spans="1:24" x14ac:dyDescent="0.25">
      <c r="A1584" s="14" t="str">
        <f t="shared" si="24"/>
        <v>gwynnto022011</v>
      </c>
      <c r="B1584" s="19" t="s">
        <v>651</v>
      </c>
      <c r="C1584" s="19">
        <v>2011</v>
      </c>
      <c r="D1584" s="19">
        <v>136</v>
      </c>
      <c r="E1584" s="19">
        <v>312</v>
      </c>
      <c r="F1584" s="19">
        <v>37</v>
      </c>
      <c r="G1584" s="19">
        <v>80</v>
      </c>
      <c r="H1584" s="19">
        <v>12</v>
      </c>
      <c r="I1584" s="19">
        <v>6</v>
      </c>
      <c r="J1584" s="19">
        <v>2</v>
      </c>
      <c r="K1584" s="19">
        <v>22</v>
      </c>
      <c r="L1584" s="19">
        <v>22</v>
      </c>
      <c r="M1584" s="19">
        <v>6</v>
      </c>
      <c r="N1584" s="19">
        <v>23</v>
      </c>
      <c r="O1584" s="19">
        <v>61</v>
      </c>
      <c r="P1584" s="14" t="str">
        <f>IFERROR(VLOOKUP($A1584,'Fielding Data'!$A:$H,MATCH(P$1,'Fielding Data'!$A$1:$H$1,0),0),"Other")</f>
        <v>CF</v>
      </c>
      <c r="Q1584" s="14">
        <f>IFERROR(VLOOKUP($A1584,'Fielding Data'!$A:$H,MATCH(Q$1,'Fielding Data'!$A$1:$H$1,0),0),"Other")</f>
        <v>0</v>
      </c>
      <c r="R1584" s="14">
        <f>IFERROR(VLOOKUP($A1584,'Fielding Data'!$A:$H,MATCH(R$1,'Fielding Data'!$A$1:$H$1,0),0),"Other")</f>
        <v>0</v>
      </c>
      <c r="S1584" s="14">
        <f>IFERROR(VLOOKUP($A1584,'Fielding Data'!$A:$H,MATCH(S$1,'Fielding Data'!$A$1:$H$1,0),0),"Other")</f>
        <v>0</v>
      </c>
      <c r="T1584" s="14">
        <f>IFERROR(VLOOKUP($A1584,'Fielding Data'!$A:$H,MATCH(T$1,'Fielding Data'!$A$1:$H$1,0),0),"Other")</f>
        <v>0</v>
      </c>
      <c r="U1584" s="14">
        <f>SUMIFS('Fielding Data'!E:E,'Fielding Data'!$A:$A,'Hitting Data'!$A1584)</f>
        <v>140</v>
      </c>
      <c r="V1584" s="14">
        <f>SUMIFS('Fielding Data'!F:F,'Fielding Data'!$A:$A,'Hitting Data'!$A1584)</f>
        <v>8</v>
      </c>
      <c r="W1584" s="14">
        <f>SUMIFS('Fielding Data'!G:G,'Fielding Data'!$A:$A,'Hitting Data'!$A1584)</f>
        <v>1</v>
      </c>
      <c r="X1584" s="14">
        <f>SUMIFS('Fielding Data'!H:H,'Fielding Data'!$A:$A,'Hitting Data'!$A1584)</f>
        <v>2</v>
      </c>
    </row>
    <row r="1585" spans="1:24" x14ac:dyDescent="0.25">
      <c r="A1585" s="14" t="str">
        <f t="shared" si="24"/>
        <v>hackeer012011</v>
      </c>
      <c r="B1585" s="19" t="s">
        <v>1098</v>
      </c>
      <c r="C1585" s="19">
        <v>2011</v>
      </c>
      <c r="D1585" s="19">
        <v>2</v>
      </c>
      <c r="E1585" s="19">
        <v>0</v>
      </c>
      <c r="F1585" s="19">
        <v>0</v>
      </c>
      <c r="G1585" s="19">
        <v>0</v>
      </c>
      <c r="H1585" s="19">
        <v>0</v>
      </c>
      <c r="I1585" s="19">
        <v>0</v>
      </c>
      <c r="J1585" s="19">
        <v>0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4" t="str">
        <f>IFERROR(VLOOKUP($A1585,'Fielding Data'!$A:$H,MATCH(P$1,'Fielding Data'!$A$1:$H$1,0),0),"Other")</f>
        <v>P</v>
      </c>
      <c r="Q1585" s="14">
        <f>IFERROR(VLOOKUP($A1585,'Fielding Data'!$A:$H,MATCH(Q$1,'Fielding Data'!$A$1:$H$1,0),0),"Other")</f>
        <v>0</v>
      </c>
      <c r="R1585" s="14">
        <f>IFERROR(VLOOKUP($A1585,'Fielding Data'!$A:$H,MATCH(R$1,'Fielding Data'!$A$1:$H$1,0),0),"Other")</f>
        <v>1</v>
      </c>
      <c r="S1585" s="14">
        <f>IFERROR(VLOOKUP($A1585,'Fielding Data'!$A:$H,MATCH(S$1,'Fielding Data'!$A$1:$H$1,0),0),"Other")</f>
        <v>0</v>
      </c>
      <c r="T1585" s="14">
        <f>IFERROR(VLOOKUP($A1585,'Fielding Data'!$A:$H,MATCH(T$1,'Fielding Data'!$A$1:$H$1,0),0),"Other")</f>
        <v>0</v>
      </c>
      <c r="U1585" s="14">
        <f>SUMIFS('Fielding Data'!E:E,'Fielding Data'!$A:$A,'Hitting Data'!$A1585)</f>
        <v>0</v>
      </c>
      <c r="V1585" s="14">
        <f>SUMIFS('Fielding Data'!F:F,'Fielding Data'!$A:$A,'Hitting Data'!$A1585)</f>
        <v>1</v>
      </c>
      <c r="W1585" s="14">
        <f>SUMIFS('Fielding Data'!G:G,'Fielding Data'!$A:$A,'Hitting Data'!$A1585)</f>
        <v>0</v>
      </c>
      <c r="X1585" s="14">
        <f>SUMIFS('Fielding Data'!H:H,'Fielding Data'!$A:$A,'Hitting Data'!$A1585)</f>
        <v>0</v>
      </c>
    </row>
    <row r="1586" spans="1:24" x14ac:dyDescent="0.25">
      <c r="A1586" s="14" t="str">
        <f t="shared" si="24"/>
        <v>hafnetr012011</v>
      </c>
      <c r="B1586" s="19" t="s">
        <v>303</v>
      </c>
      <c r="C1586" s="19">
        <v>2011</v>
      </c>
      <c r="D1586" s="19">
        <v>94</v>
      </c>
      <c r="E1586" s="19">
        <v>325</v>
      </c>
      <c r="F1586" s="19">
        <v>41</v>
      </c>
      <c r="G1586" s="19">
        <v>91</v>
      </c>
      <c r="H1586" s="19">
        <v>16</v>
      </c>
      <c r="I1586" s="19">
        <v>0</v>
      </c>
      <c r="J1586" s="19">
        <v>13</v>
      </c>
      <c r="K1586" s="19">
        <v>57</v>
      </c>
      <c r="L1586" s="19">
        <v>0</v>
      </c>
      <c r="M1586" s="19">
        <v>0</v>
      </c>
      <c r="N1586" s="19">
        <v>36</v>
      </c>
      <c r="O1586" s="19">
        <v>78</v>
      </c>
      <c r="P1586" s="14" t="str">
        <f>IFERROR(VLOOKUP($A1586,'Fielding Data'!$A:$H,MATCH(P$1,'Fielding Data'!$A$1:$H$1,0),0),"Other")</f>
        <v>Other</v>
      </c>
      <c r="Q1586" s="14" t="str">
        <f>IFERROR(VLOOKUP($A1586,'Fielding Data'!$A:$H,MATCH(Q$1,'Fielding Data'!$A$1:$H$1,0),0),"Other")</f>
        <v>Other</v>
      </c>
      <c r="R1586" s="14" t="str">
        <f>IFERROR(VLOOKUP($A1586,'Fielding Data'!$A:$H,MATCH(R$1,'Fielding Data'!$A$1:$H$1,0),0),"Other")</f>
        <v>Other</v>
      </c>
      <c r="S1586" s="14" t="str">
        <f>IFERROR(VLOOKUP($A1586,'Fielding Data'!$A:$H,MATCH(S$1,'Fielding Data'!$A$1:$H$1,0),0),"Other")</f>
        <v>Other</v>
      </c>
      <c r="T1586" s="14" t="str">
        <f>IFERROR(VLOOKUP($A1586,'Fielding Data'!$A:$H,MATCH(T$1,'Fielding Data'!$A$1:$H$1,0),0),"Other")</f>
        <v>Other</v>
      </c>
      <c r="U1586" s="14">
        <f>SUMIFS('Fielding Data'!E:E,'Fielding Data'!$A:$A,'Hitting Data'!$A1586)</f>
        <v>0</v>
      </c>
      <c r="V1586" s="14">
        <f>SUMIFS('Fielding Data'!F:F,'Fielding Data'!$A:$A,'Hitting Data'!$A1586)</f>
        <v>0</v>
      </c>
      <c r="W1586" s="14">
        <f>SUMIFS('Fielding Data'!G:G,'Fielding Data'!$A:$A,'Hitting Data'!$A1586)</f>
        <v>0</v>
      </c>
      <c r="X1586" s="14">
        <f>SUMIFS('Fielding Data'!H:H,'Fielding Data'!$A:$A,'Hitting Data'!$A1586)</f>
        <v>0</v>
      </c>
    </row>
    <row r="1587" spans="1:24" x14ac:dyDescent="0.25">
      <c r="A1587" s="14" t="str">
        <f t="shared" si="24"/>
        <v>hagadni012011</v>
      </c>
      <c r="B1587" s="19" t="s">
        <v>1518</v>
      </c>
      <c r="C1587" s="19">
        <v>2011</v>
      </c>
      <c r="D1587" s="19">
        <v>9</v>
      </c>
      <c r="E1587" s="19">
        <v>0</v>
      </c>
      <c r="F1587" s="19">
        <v>0</v>
      </c>
      <c r="G1587" s="19">
        <v>0</v>
      </c>
      <c r="H1587" s="19">
        <v>0</v>
      </c>
      <c r="I1587" s="19">
        <v>0</v>
      </c>
      <c r="J1587" s="19">
        <v>0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4" t="str">
        <f>IFERROR(VLOOKUP($A1587,'Fielding Data'!$A:$H,MATCH(P$1,'Fielding Data'!$A$1:$H$1,0),0),"Other")</f>
        <v>P</v>
      </c>
      <c r="Q1587" s="14">
        <f>IFERROR(VLOOKUP($A1587,'Fielding Data'!$A:$H,MATCH(Q$1,'Fielding Data'!$A$1:$H$1,0),0),"Other")</f>
        <v>0</v>
      </c>
      <c r="R1587" s="14">
        <f>IFERROR(VLOOKUP($A1587,'Fielding Data'!$A:$H,MATCH(R$1,'Fielding Data'!$A$1:$H$1,0),0),"Other")</f>
        <v>1</v>
      </c>
      <c r="S1587" s="14">
        <f>IFERROR(VLOOKUP($A1587,'Fielding Data'!$A:$H,MATCH(S$1,'Fielding Data'!$A$1:$H$1,0),0),"Other")</f>
        <v>0</v>
      </c>
      <c r="T1587" s="14">
        <f>IFERROR(VLOOKUP($A1587,'Fielding Data'!$A:$H,MATCH(T$1,'Fielding Data'!$A$1:$H$1,0),0),"Other")</f>
        <v>0</v>
      </c>
      <c r="U1587" s="14">
        <f>SUMIFS('Fielding Data'!E:E,'Fielding Data'!$A:$A,'Hitting Data'!$A1587)</f>
        <v>0</v>
      </c>
      <c r="V1587" s="14">
        <f>SUMIFS('Fielding Data'!F:F,'Fielding Data'!$A:$A,'Hitting Data'!$A1587)</f>
        <v>1</v>
      </c>
      <c r="W1587" s="14">
        <f>SUMIFS('Fielding Data'!G:G,'Fielding Data'!$A:$A,'Hitting Data'!$A1587)</f>
        <v>0</v>
      </c>
      <c r="X1587" s="14">
        <f>SUMIFS('Fielding Data'!H:H,'Fielding Data'!$A:$A,'Hitting Data'!$A1587)</f>
        <v>0</v>
      </c>
    </row>
    <row r="1588" spans="1:24" x14ac:dyDescent="0.25">
      <c r="A1588" s="14" t="str">
        <f t="shared" si="24"/>
        <v>hairssc012011</v>
      </c>
      <c r="B1588" s="19" t="s">
        <v>455</v>
      </c>
      <c r="C1588" s="19">
        <v>2011</v>
      </c>
      <c r="D1588" s="19">
        <v>79</v>
      </c>
      <c r="E1588" s="19">
        <v>132</v>
      </c>
      <c r="F1588" s="19">
        <v>20</v>
      </c>
      <c r="G1588" s="19">
        <v>31</v>
      </c>
      <c r="H1588" s="19">
        <v>8</v>
      </c>
      <c r="I1588" s="19">
        <v>1</v>
      </c>
      <c r="J1588" s="19">
        <v>7</v>
      </c>
      <c r="K1588" s="19">
        <v>24</v>
      </c>
      <c r="L1588" s="19">
        <v>1</v>
      </c>
      <c r="M1588" s="19">
        <v>1</v>
      </c>
      <c r="N1588" s="19">
        <v>11</v>
      </c>
      <c r="O1588" s="19">
        <v>34</v>
      </c>
      <c r="P1588" s="14" t="str">
        <f>IFERROR(VLOOKUP($A1588,'Fielding Data'!$A:$H,MATCH(P$1,'Fielding Data'!$A$1:$H$1,0),0),"Other")</f>
        <v>2B</v>
      </c>
      <c r="Q1588" s="14">
        <f>IFERROR(VLOOKUP($A1588,'Fielding Data'!$A:$H,MATCH(Q$1,'Fielding Data'!$A$1:$H$1,0),0),"Other")</f>
        <v>0</v>
      </c>
      <c r="R1588" s="14">
        <f>IFERROR(VLOOKUP($A1588,'Fielding Data'!$A:$H,MATCH(R$1,'Fielding Data'!$A$1:$H$1,0),0),"Other")</f>
        <v>0</v>
      </c>
      <c r="S1588" s="14">
        <f>IFERROR(VLOOKUP($A1588,'Fielding Data'!$A:$H,MATCH(S$1,'Fielding Data'!$A$1:$H$1,0),0),"Other")</f>
        <v>0</v>
      </c>
      <c r="T1588" s="14">
        <f>IFERROR(VLOOKUP($A1588,'Fielding Data'!$A:$H,MATCH(T$1,'Fielding Data'!$A$1:$H$1,0),0),"Other")</f>
        <v>0</v>
      </c>
      <c r="U1588" s="14">
        <f>SUMIFS('Fielding Data'!E:E,'Fielding Data'!$A:$A,'Hitting Data'!$A1588)</f>
        <v>44</v>
      </c>
      <c r="V1588" s="14">
        <f>SUMIFS('Fielding Data'!F:F,'Fielding Data'!$A:$A,'Hitting Data'!$A1588)</f>
        <v>0</v>
      </c>
      <c r="W1588" s="14">
        <f>SUMIFS('Fielding Data'!G:G,'Fielding Data'!$A:$A,'Hitting Data'!$A1588)</f>
        <v>2</v>
      </c>
      <c r="X1588" s="14">
        <f>SUMIFS('Fielding Data'!H:H,'Fielding Data'!$A:$A,'Hitting Data'!$A1588)</f>
        <v>0</v>
      </c>
    </row>
    <row r="1589" spans="1:24" x14ac:dyDescent="0.25">
      <c r="A1589" s="14" t="str">
        <f t="shared" si="24"/>
        <v>hallaro012011</v>
      </c>
      <c r="B1589" s="19" t="s">
        <v>113</v>
      </c>
      <c r="C1589" s="19">
        <v>2011</v>
      </c>
      <c r="D1589" s="19">
        <v>32</v>
      </c>
      <c r="E1589" s="19">
        <v>74</v>
      </c>
      <c r="F1589" s="19">
        <v>3</v>
      </c>
      <c r="G1589" s="19">
        <v>9</v>
      </c>
      <c r="H1589" s="19">
        <v>2</v>
      </c>
      <c r="I1589" s="19">
        <v>0</v>
      </c>
      <c r="J1589" s="19">
        <v>0</v>
      </c>
      <c r="K1589" s="19">
        <v>3</v>
      </c>
      <c r="L1589" s="19">
        <v>0</v>
      </c>
      <c r="M1589" s="19">
        <v>0</v>
      </c>
      <c r="N1589" s="19">
        <v>2</v>
      </c>
      <c r="O1589" s="19">
        <v>35</v>
      </c>
      <c r="P1589" s="14" t="str">
        <f>IFERROR(VLOOKUP($A1589,'Fielding Data'!$A:$H,MATCH(P$1,'Fielding Data'!$A$1:$H$1,0),0),"Other")</f>
        <v>P</v>
      </c>
      <c r="Q1589" s="14">
        <f>IFERROR(VLOOKUP($A1589,'Fielding Data'!$A:$H,MATCH(Q$1,'Fielding Data'!$A$1:$H$1,0),0),"Other")</f>
        <v>12</v>
      </c>
      <c r="R1589" s="14">
        <f>IFERROR(VLOOKUP($A1589,'Fielding Data'!$A:$H,MATCH(R$1,'Fielding Data'!$A$1:$H$1,0),0),"Other")</f>
        <v>30</v>
      </c>
      <c r="S1589" s="14">
        <f>IFERROR(VLOOKUP($A1589,'Fielding Data'!$A:$H,MATCH(S$1,'Fielding Data'!$A$1:$H$1,0),0),"Other")</f>
        <v>1</v>
      </c>
      <c r="T1589" s="14">
        <f>IFERROR(VLOOKUP($A1589,'Fielding Data'!$A:$H,MATCH(T$1,'Fielding Data'!$A$1:$H$1,0),0),"Other")</f>
        <v>0</v>
      </c>
      <c r="U1589" s="14">
        <f>SUMIFS('Fielding Data'!E:E,'Fielding Data'!$A:$A,'Hitting Data'!$A1589)</f>
        <v>12</v>
      </c>
      <c r="V1589" s="14">
        <f>SUMIFS('Fielding Data'!F:F,'Fielding Data'!$A:$A,'Hitting Data'!$A1589)</f>
        <v>30</v>
      </c>
      <c r="W1589" s="14">
        <f>SUMIFS('Fielding Data'!G:G,'Fielding Data'!$A:$A,'Hitting Data'!$A1589)</f>
        <v>1</v>
      </c>
      <c r="X1589" s="14">
        <f>SUMIFS('Fielding Data'!H:H,'Fielding Data'!$A:$A,'Hitting Data'!$A1589)</f>
        <v>0</v>
      </c>
    </row>
    <row r="1590" spans="1:24" x14ac:dyDescent="0.25">
      <c r="A1590" s="14" t="str">
        <f t="shared" si="24"/>
        <v>halmagr012011</v>
      </c>
      <c r="B1590" s="19" t="s">
        <v>1286</v>
      </c>
      <c r="C1590" s="19">
        <v>2011</v>
      </c>
      <c r="D1590" s="19">
        <v>35</v>
      </c>
      <c r="E1590" s="19">
        <v>87</v>
      </c>
      <c r="F1590" s="19">
        <v>7</v>
      </c>
      <c r="G1590" s="19">
        <v>20</v>
      </c>
      <c r="H1590" s="19">
        <v>2</v>
      </c>
      <c r="I1590" s="19">
        <v>1</v>
      </c>
      <c r="J1590" s="19">
        <v>2</v>
      </c>
      <c r="K1590" s="19">
        <v>6</v>
      </c>
      <c r="L1590" s="19">
        <v>5</v>
      </c>
      <c r="M1590" s="19">
        <v>1</v>
      </c>
      <c r="N1590" s="19">
        <v>2</v>
      </c>
      <c r="O1590" s="19">
        <v>32</v>
      </c>
      <c r="P1590" s="14" t="str">
        <f>IFERROR(VLOOKUP($A1590,'Fielding Data'!$A:$H,MATCH(P$1,'Fielding Data'!$A$1:$H$1,0),0),"Other")</f>
        <v>CF</v>
      </c>
      <c r="Q1590" s="14">
        <f>IFERROR(VLOOKUP($A1590,'Fielding Data'!$A:$H,MATCH(Q$1,'Fielding Data'!$A$1:$H$1,0),0),"Other")</f>
        <v>0</v>
      </c>
      <c r="R1590" s="14">
        <f>IFERROR(VLOOKUP($A1590,'Fielding Data'!$A:$H,MATCH(R$1,'Fielding Data'!$A$1:$H$1,0),0),"Other")</f>
        <v>0</v>
      </c>
      <c r="S1590" s="14">
        <f>IFERROR(VLOOKUP($A1590,'Fielding Data'!$A:$H,MATCH(S$1,'Fielding Data'!$A$1:$H$1,0),0),"Other")</f>
        <v>0</v>
      </c>
      <c r="T1590" s="14">
        <f>IFERROR(VLOOKUP($A1590,'Fielding Data'!$A:$H,MATCH(T$1,'Fielding Data'!$A$1:$H$1,0),0),"Other")</f>
        <v>0</v>
      </c>
      <c r="U1590" s="14">
        <f>SUMIFS('Fielding Data'!E:E,'Fielding Data'!$A:$A,'Hitting Data'!$A1590)</f>
        <v>59</v>
      </c>
      <c r="V1590" s="14">
        <f>SUMIFS('Fielding Data'!F:F,'Fielding Data'!$A:$A,'Hitting Data'!$A1590)</f>
        <v>0</v>
      </c>
      <c r="W1590" s="14">
        <f>SUMIFS('Fielding Data'!G:G,'Fielding Data'!$A:$A,'Hitting Data'!$A1590)</f>
        <v>0</v>
      </c>
      <c r="X1590" s="14">
        <f>SUMIFS('Fielding Data'!H:H,'Fielding Data'!$A:$A,'Hitting Data'!$A1590)</f>
        <v>0</v>
      </c>
    </row>
    <row r="1591" spans="1:24" x14ac:dyDescent="0.25">
      <c r="A1591" s="14" t="str">
        <f t="shared" si="24"/>
        <v>hambuma012011</v>
      </c>
      <c r="B1591" s="19" t="s">
        <v>1519</v>
      </c>
      <c r="C1591" s="19">
        <v>2011</v>
      </c>
      <c r="D1591" s="19">
        <v>5</v>
      </c>
      <c r="E1591" s="19">
        <v>0</v>
      </c>
      <c r="F1591" s="19">
        <v>0</v>
      </c>
      <c r="G1591" s="19">
        <v>0</v>
      </c>
      <c r="H1591" s="19">
        <v>0</v>
      </c>
      <c r="I1591" s="19">
        <v>0</v>
      </c>
      <c r="J1591" s="19">
        <v>0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4" t="str">
        <f>IFERROR(VLOOKUP($A1591,'Fielding Data'!$A:$H,MATCH(P$1,'Fielding Data'!$A$1:$H$1,0),0),"Other")</f>
        <v>P</v>
      </c>
      <c r="Q1591" s="14">
        <f>IFERROR(VLOOKUP($A1591,'Fielding Data'!$A:$H,MATCH(Q$1,'Fielding Data'!$A$1:$H$1,0),0),"Other")</f>
        <v>0</v>
      </c>
      <c r="R1591" s="14">
        <f>IFERROR(VLOOKUP($A1591,'Fielding Data'!$A:$H,MATCH(R$1,'Fielding Data'!$A$1:$H$1,0),0),"Other")</f>
        <v>0</v>
      </c>
      <c r="S1591" s="14">
        <f>IFERROR(VLOOKUP($A1591,'Fielding Data'!$A:$H,MATCH(S$1,'Fielding Data'!$A$1:$H$1,0),0),"Other")</f>
        <v>0</v>
      </c>
      <c r="T1591" s="14">
        <f>IFERROR(VLOOKUP($A1591,'Fielding Data'!$A:$H,MATCH(T$1,'Fielding Data'!$A$1:$H$1,0),0),"Other")</f>
        <v>0</v>
      </c>
      <c r="U1591" s="14">
        <f>SUMIFS('Fielding Data'!E:E,'Fielding Data'!$A:$A,'Hitting Data'!$A1591)</f>
        <v>0</v>
      </c>
      <c r="V1591" s="14">
        <f>SUMIFS('Fielding Data'!F:F,'Fielding Data'!$A:$A,'Hitting Data'!$A1591)</f>
        <v>0</v>
      </c>
      <c r="W1591" s="14">
        <f>SUMIFS('Fielding Data'!G:G,'Fielding Data'!$A:$A,'Hitting Data'!$A1591)</f>
        <v>0</v>
      </c>
      <c r="X1591" s="14">
        <f>SUMIFS('Fielding Data'!H:H,'Fielding Data'!$A:$A,'Hitting Data'!$A1591)</f>
        <v>0</v>
      </c>
    </row>
    <row r="1592" spans="1:24" x14ac:dyDescent="0.25">
      <c r="A1592" s="14" t="str">
        <f t="shared" si="24"/>
        <v>hamelco012011</v>
      </c>
      <c r="B1592" s="19" t="s">
        <v>653</v>
      </c>
      <c r="C1592" s="19">
        <v>2011</v>
      </c>
      <c r="D1592" s="19">
        <v>33</v>
      </c>
      <c r="E1592" s="19">
        <v>69</v>
      </c>
      <c r="F1592" s="19">
        <v>2</v>
      </c>
      <c r="G1592" s="19">
        <v>11</v>
      </c>
      <c r="H1592" s="19">
        <v>0</v>
      </c>
      <c r="I1592" s="19">
        <v>1</v>
      </c>
      <c r="J1592" s="19">
        <v>0</v>
      </c>
      <c r="K1592" s="19">
        <v>3</v>
      </c>
      <c r="L1592" s="19">
        <v>0</v>
      </c>
      <c r="M1592" s="19">
        <v>1</v>
      </c>
      <c r="N1592" s="19">
        <v>3</v>
      </c>
      <c r="O1592" s="19">
        <v>33</v>
      </c>
      <c r="P1592" s="14" t="str">
        <f>IFERROR(VLOOKUP($A1592,'Fielding Data'!$A:$H,MATCH(P$1,'Fielding Data'!$A$1:$H$1,0),0),"Other")</f>
        <v>P</v>
      </c>
      <c r="Q1592" s="14">
        <f>IFERROR(VLOOKUP($A1592,'Fielding Data'!$A:$H,MATCH(Q$1,'Fielding Data'!$A$1:$H$1,0),0),"Other")</f>
        <v>11</v>
      </c>
      <c r="R1592" s="14">
        <f>IFERROR(VLOOKUP($A1592,'Fielding Data'!$A:$H,MATCH(R$1,'Fielding Data'!$A$1:$H$1,0),0),"Other")</f>
        <v>22</v>
      </c>
      <c r="S1592" s="14">
        <f>IFERROR(VLOOKUP($A1592,'Fielding Data'!$A:$H,MATCH(S$1,'Fielding Data'!$A$1:$H$1,0),0),"Other")</f>
        <v>1</v>
      </c>
      <c r="T1592" s="14">
        <f>IFERROR(VLOOKUP($A1592,'Fielding Data'!$A:$H,MATCH(T$1,'Fielding Data'!$A$1:$H$1,0),0),"Other")</f>
        <v>4</v>
      </c>
      <c r="U1592" s="14">
        <f>SUMIFS('Fielding Data'!E:E,'Fielding Data'!$A:$A,'Hitting Data'!$A1592)</f>
        <v>11</v>
      </c>
      <c r="V1592" s="14">
        <f>SUMIFS('Fielding Data'!F:F,'Fielding Data'!$A:$A,'Hitting Data'!$A1592)</f>
        <v>22</v>
      </c>
      <c r="W1592" s="14">
        <f>SUMIFS('Fielding Data'!G:G,'Fielding Data'!$A:$A,'Hitting Data'!$A1592)</f>
        <v>1</v>
      </c>
      <c r="X1592" s="14">
        <f>SUMIFS('Fielding Data'!H:H,'Fielding Data'!$A:$A,'Hitting Data'!$A1592)</f>
        <v>4</v>
      </c>
    </row>
    <row r="1593" spans="1:24" x14ac:dyDescent="0.25">
      <c r="A1593" s="14" t="str">
        <f t="shared" si="24"/>
        <v>hamiljo032011</v>
      </c>
      <c r="B1593" s="19" t="s">
        <v>796</v>
      </c>
      <c r="C1593" s="19">
        <v>2011</v>
      </c>
      <c r="D1593" s="19">
        <v>121</v>
      </c>
      <c r="E1593" s="19">
        <v>487</v>
      </c>
      <c r="F1593" s="19">
        <v>80</v>
      </c>
      <c r="G1593" s="19">
        <v>145</v>
      </c>
      <c r="H1593" s="19">
        <v>31</v>
      </c>
      <c r="I1593" s="19">
        <v>5</v>
      </c>
      <c r="J1593" s="19">
        <v>25</v>
      </c>
      <c r="K1593" s="19">
        <v>94</v>
      </c>
      <c r="L1593" s="19">
        <v>8</v>
      </c>
      <c r="M1593" s="19">
        <v>1</v>
      </c>
      <c r="N1593" s="19">
        <v>39</v>
      </c>
      <c r="O1593" s="19">
        <v>93</v>
      </c>
      <c r="P1593" s="14" t="str">
        <f>IFERROR(VLOOKUP($A1593,'Fielding Data'!$A:$H,MATCH(P$1,'Fielding Data'!$A$1:$H$1,0),0),"Other")</f>
        <v>CF</v>
      </c>
      <c r="Q1593" s="14">
        <f>IFERROR(VLOOKUP($A1593,'Fielding Data'!$A:$H,MATCH(Q$1,'Fielding Data'!$A$1:$H$1,0),0),"Other")</f>
        <v>0</v>
      </c>
      <c r="R1593" s="14">
        <f>IFERROR(VLOOKUP($A1593,'Fielding Data'!$A:$H,MATCH(R$1,'Fielding Data'!$A$1:$H$1,0),0),"Other")</f>
        <v>0</v>
      </c>
      <c r="S1593" s="14">
        <f>IFERROR(VLOOKUP($A1593,'Fielding Data'!$A:$H,MATCH(S$1,'Fielding Data'!$A$1:$H$1,0),0),"Other")</f>
        <v>0</v>
      </c>
      <c r="T1593" s="14">
        <f>IFERROR(VLOOKUP($A1593,'Fielding Data'!$A:$H,MATCH(T$1,'Fielding Data'!$A$1:$H$1,0),0),"Other")</f>
        <v>0</v>
      </c>
      <c r="U1593" s="14">
        <f>SUMIFS('Fielding Data'!E:E,'Fielding Data'!$A:$A,'Hitting Data'!$A1593)</f>
        <v>224</v>
      </c>
      <c r="V1593" s="14">
        <f>SUMIFS('Fielding Data'!F:F,'Fielding Data'!$A:$A,'Hitting Data'!$A1593)</f>
        <v>5</v>
      </c>
      <c r="W1593" s="14">
        <f>SUMIFS('Fielding Data'!G:G,'Fielding Data'!$A:$A,'Hitting Data'!$A1593)</f>
        <v>5</v>
      </c>
      <c r="X1593" s="14">
        <f>SUMIFS('Fielding Data'!H:H,'Fielding Data'!$A:$A,'Hitting Data'!$A1593)</f>
        <v>1</v>
      </c>
    </row>
    <row r="1594" spans="1:24" x14ac:dyDescent="0.25">
      <c r="A1594" s="14" t="str">
        <f t="shared" si="24"/>
        <v>hamilma012011</v>
      </c>
      <c r="B1594" s="19" t="s">
        <v>1287</v>
      </c>
      <c r="C1594" s="19">
        <v>2011</v>
      </c>
      <c r="D1594" s="19">
        <v>38</v>
      </c>
      <c r="E1594" s="19">
        <v>47</v>
      </c>
      <c r="F1594" s="19">
        <v>5</v>
      </c>
      <c r="G1594" s="19">
        <v>10</v>
      </c>
      <c r="H1594" s="19">
        <v>3</v>
      </c>
      <c r="I1594" s="19">
        <v>0</v>
      </c>
      <c r="J1594" s="19">
        <v>0</v>
      </c>
      <c r="K1594" s="19">
        <v>4</v>
      </c>
      <c r="L1594" s="19">
        <v>0</v>
      </c>
      <c r="M1594" s="19">
        <v>0</v>
      </c>
      <c r="N1594" s="19">
        <v>4</v>
      </c>
      <c r="O1594" s="19">
        <v>16</v>
      </c>
      <c r="P1594" s="14" t="str">
        <f>IFERROR(VLOOKUP($A1594,'Fielding Data'!$A:$H,MATCH(P$1,'Fielding Data'!$A$1:$H$1,0),0),"Other")</f>
        <v>1B</v>
      </c>
      <c r="Q1594" s="14">
        <f>IFERROR(VLOOKUP($A1594,'Fielding Data'!$A:$H,MATCH(Q$1,'Fielding Data'!$A$1:$H$1,0),0),"Other")</f>
        <v>24</v>
      </c>
      <c r="R1594" s="14">
        <f>IFERROR(VLOOKUP($A1594,'Fielding Data'!$A:$H,MATCH(R$1,'Fielding Data'!$A$1:$H$1,0),0),"Other")</f>
        <v>0</v>
      </c>
      <c r="S1594" s="14">
        <f>IFERROR(VLOOKUP($A1594,'Fielding Data'!$A:$H,MATCH(S$1,'Fielding Data'!$A$1:$H$1,0),0),"Other")</f>
        <v>0</v>
      </c>
      <c r="T1594" s="14">
        <f>IFERROR(VLOOKUP($A1594,'Fielding Data'!$A:$H,MATCH(T$1,'Fielding Data'!$A$1:$H$1,0),0),"Other")</f>
        <v>1</v>
      </c>
      <c r="U1594" s="14">
        <f>SUMIFS('Fielding Data'!E:E,'Fielding Data'!$A:$A,'Hitting Data'!$A1594)</f>
        <v>24</v>
      </c>
      <c r="V1594" s="14">
        <f>SUMIFS('Fielding Data'!F:F,'Fielding Data'!$A:$A,'Hitting Data'!$A1594)</f>
        <v>0</v>
      </c>
      <c r="W1594" s="14">
        <f>SUMIFS('Fielding Data'!G:G,'Fielding Data'!$A:$A,'Hitting Data'!$A1594)</f>
        <v>0</v>
      </c>
      <c r="X1594" s="14">
        <f>SUMIFS('Fielding Data'!H:H,'Fielding Data'!$A:$A,'Hitting Data'!$A1594)</f>
        <v>1</v>
      </c>
    </row>
    <row r="1595" spans="1:24" x14ac:dyDescent="0.25">
      <c r="A1595" s="14" t="str">
        <f t="shared" si="24"/>
        <v>hammeja012011</v>
      </c>
      <c r="B1595" s="19" t="s">
        <v>654</v>
      </c>
      <c r="C1595" s="19">
        <v>2011</v>
      </c>
      <c r="D1595" s="19">
        <v>33</v>
      </c>
      <c r="E1595" s="19">
        <v>46</v>
      </c>
      <c r="F1595" s="19">
        <v>3</v>
      </c>
      <c r="G1595" s="19">
        <v>7</v>
      </c>
      <c r="H1595" s="19">
        <v>1</v>
      </c>
      <c r="I1595" s="19">
        <v>0</v>
      </c>
      <c r="J1595" s="19">
        <v>1</v>
      </c>
      <c r="K1595" s="19">
        <v>4</v>
      </c>
      <c r="L1595" s="19">
        <v>0</v>
      </c>
      <c r="M1595" s="19">
        <v>0</v>
      </c>
      <c r="N1595" s="19">
        <v>1</v>
      </c>
      <c r="O1595" s="19">
        <v>15</v>
      </c>
      <c r="P1595" s="14" t="str">
        <f>IFERROR(VLOOKUP($A1595,'Fielding Data'!$A:$H,MATCH(P$1,'Fielding Data'!$A$1:$H$1,0),0),"Other")</f>
        <v>P</v>
      </c>
      <c r="Q1595" s="14">
        <f>IFERROR(VLOOKUP($A1595,'Fielding Data'!$A:$H,MATCH(Q$1,'Fielding Data'!$A$1:$H$1,0),0),"Other")</f>
        <v>11</v>
      </c>
      <c r="R1595" s="14">
        <f>IFERROR(VLOOKUP($A1595,'Fielding Data'!$A:$H,MATCH(R$1,'Fielding Data'!$A$1:$H$1,0),0),"Other")</f>
        <v>27</v>
      </c>
      <c r="S1595" s="14">
        <f>IFERROR(VLOOKUP($A1595,'Fielding Data'!$A:$H,MATCH(S$1,'Fielding Data'!$A$1:$H$1,0),0),"Other")</f>
        <v>1</v>
      </c>
      <c r="T1595" s="14">
        <f>IFERROR(VLOOKUP($A1595,'Fielding Data'!$A:$H,MATCH(T$1,'Fielding Data'!$A$1:$H$1,0),0),"Other")</f>
        <v>0</v>
      </c>
      <c r="U1595" s="14">
        <f>SUMIFS('Fielding Data'!E:E,'Fielding Data'!$A:$A,'Hitting Data'!$A1595)</f>
        <v>11</v>
      </c>
      <c r="V1595" s="14">
        <f>SUMIFS('Fielding Data'!F:F,'Fielding Data'!$A:$A,'Hitting Data'!$A1595)</f>
        <v>27</v>
      </c>
      <c r="W1595" s="14">
        <f>SUMIFS('Fielding Data'!G:G,'Fielding Data'!$A:$A,'Hitting Data'!$A1595)</f>
        <v>1</v>
      </c>
      <c r="X1595" s="14">
        <f>SUMIFS('Fielding Data'!H:H,'Fielding Data'!$A:$A,'Hitting Data'!$A1595)</f>
        <v>0</v>
      </c>
    </row>
    <row r="1596" spans="1:24" x14ac:dyDescent="0.25">
      <c r="A1596" s="14" t="str">
        <f t="shared" si="24"/>
        <v>hammoro012011</v>
      </c>
      <c r="B1596" s="19" t="s">
        <v>377</v>
      </c>
      <c r="C1596" s="19">
        <v>2011</v>
      </c>
      <c r="D1596" s="19">
        <v>2</v>
      </c>
      <c r="E1596" s="19">
        <v>2</v>
      </c>
      <c r="F1596" s="19">
        <v>0</v>
      </c>
      <c r="G1596" s="19">
        <v>0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4" t="str">
        <f>IFERROR(VLOOKUP($A1596,'Fielding Data'!$A:$H,MATCH(P$1,'Fielding Data'!$A$1:$H$1,0),0),"Other")</f>
        <v>LF</v>
      </c>
      <c r="Q1596" s="14">
        <f>IFERROR(VLOOKUP($A1596,'Fielding Data'!$A:$H,MATCH(Q$1,'Fielding Data'!$A$1:$H$1,0),0),"Other")</f>
        <v>0</v>
      </c>
      <c r="R1596" s="14">
        <f>IFERROR(VLOOKUP($A1596,'Fielding Data'!$A:$H,MATCH(R$1,'Fielding Data'!$A$1:$H$1,0),0),"Other")</f>
        <v>0</v>
      </c>
      <c r="S1596" s="14">
        <f>IFERROR(VLOOKUP($A1596,'Fielding Data'!$A:$H,MATCH(S$1,'Fielding Data'!$A$1:$H$1,0),0),"Other")</f>
        <v>0</v>
      </c>
      <c r="T1596" s="14">
        <f>IFERROR(VLOOKUP($A1596,'Fielding Data'!$A:$H,MATCH(T$1,'Fielding Data'!$A$1:$H$1,0),0),"Other")</f>
        <v>0</v>
      </c>
      <c r="U1596" s="14">
        <f>SUMIFS('Fielding Data'!E:E,'Fielding Data'!$A:$A,'Hitting Data'!$A1596)</f>
        <v>0</v>
      </c>
      <c r="V1596" s="14">
        <f>SUMIFS('Fielding Data'!F:F,'Fielding Data'!$A:$A,'Hitting Data'!$A1596)</f>
        <v>0</v>
      </c>
      <c r="W1596" s="14">
        <f>SUMIFS('Fielding Data'!G:G,'Fielding Data'!$A:$A,'Hitting Data'!$A1596)</f>
        <v>0</v>
      </c>
      <c r="X1596" s="14">
        <f>SUMIFS('Fielding Data'!H:H,'Fielding Data'!$A:$A,'Hitting Data'!$A1596)</f>
        <v>0</v>
      </c>
    </row>
    <row r="1597" spans="1:24" x14ac:dyDescent="0.25">
      <c r="A1597" s="14" t="str">
        <f t="shared" si="24"/>
        <v>hamreer012011</v>
      </c>
      <c r="B1597" s="19" t="s">
        <v>1520</v>
      </c>
      <c r="C1597" s="19">
        <v>2011</v>
      </c>
      <c r="D1597" s="19">
        <v>14</v>
      </c>
      <c r="E1597" s="19">
        <v>0</v>
      </c>
      <c r="F1597" s="19">
        <v>0</v>
      </c>
      <c r="G1597" s="19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4" t="str">
        <f>IFERROR(VLOOKUP($A1597,'Fielding Data'!$A:$H,MATCH(P$1,'Fielding Data'!$A$1:$H$1,0),0),"Other")</f>
        <v>P</v>
      </c>
      <c r="Q1597" s="14">
        <f>IFERROR(VLOOKUP($A1597,'Fielding Data'!$A:$H,MATCH(Q$1,'Fielding Data'!$A$1:$H$1,0),0),"Other")</f>
        <v>1</v>
      </c>
      <c r="R1597" s="14">
        <f>IFERROR(VLOOKUP($A1597,'Fielding Data'!$A:$H,MATCH(R$1,'Fielding Data'!$A$1:$H$1,0),0),"Other")</f>
        <v>2</v>
      </c>
      <c r="S1597" s="14">
        <f>IFERROR(VLOOKUP($A1597,'Fielding Data'!$A:$H,MATCH(S$1,'Fielding Data'!$A$1:$H$1,0),0),"Other")</f>
        <v>1</v>
      </c>
      <c r="T1597" s="14">
        <f>IFERROR(VLOOKUP($A1597,'Fielding Data'!$A:$H,MATCH(T$1,'Fielding Data'!$A$1:$H$1,0),0),"Other")</f>
        <v>0</v>
      </c>
      <c r="U1597" s="14">
        <f>SUMIFS('Fielding Data'!E:E,'Fielding Data'!$A:$A,'Hitting Data'!$A1597)</f>
        <v>1</v>
      </c>
      <c r="V1597" s="14">
        <f>SUMIFS('Fielding Data'!F:F,'Fielding Data'!$A:$A,'Hitting Data'!$A1597)</f>
        <v>2</v>
      </c>
      <c r="W1597" s="14">
        <f>SUMIFS('Fielding Data'!G:G,'Fielding Data'!$A:$A,'Hitting Data'!$A1597)</f>
        <v>1</v>
      </c>
      <c r="X1597" s="14">
        <f>SUMIFS('Fielding Data'!H:H,'Fielding Data'!$A:$A,'Hitting Data'!$A1597)</f>
        <v>0</v>
      </c>
    </row>
    <row r="1598" spans="1:24" x14ac:dyDescent="0.25">
      <c r="A1598" s="14" t="str">
        <f t="shared" si="24"/>
        <v>handbr012011</v>
      </c>
      <c r="B1598" s="19" t="s">
        <v>1521</v>
      </c>
      <c r="C1598" s="19">
        <v>2011</v>
      </c>
      <c r="D1598" s="19">
        <v>12</v>
      </c>
      <c r="E1598" s="19">
        <v>17</v>
      </c>
      <c r="F1598" s="19">
        <v>1</v>
      </c>
      <c r="G1598" s="19">
        <v>2</v>
      </c>
      <c r="H1598" s="19">
        <v>0</v>
      </c>
      <c r="I1598" s="19">
        <v>0</v>
      </c>
      <c r="J1598" s="19">
        <v>0</v>
      </c>
      <c r="K1598" s="19">
        <v>1</v>
      </c>
      <c r="L1598" s="19">
        <v>0</v>
      </c>
      <c r="M1598" s="19">
        <v>0</v>
      </c>
      <c r="N1598" s="19">
        <v>0</v>
      </c>
      <c r="O1598" s="19">
        <v>7</v>
      </c>
      <c r="P1598" s="14" t="str">
        <f>IFERROR(VLOOKUP($A1598,'Fielding Data'!$A:$H,MATCH(P$1,'Fielding Data'!$A$1:$H$1,0),0),"Other")</f>
        <v>P</v>
      </c>
      <c r="Q1598" s="14">
        <f>IFERROR(VLOOKUP($A1598,'Fielding Data'!$A:$H,MATCH(Q$1,'Fielding Data'!$A$1:$H$1,0),0),"Other")</f>
        <v>2</v>
      </c>
      <c r="R1598" s="14">
        <f>IFERROR(VLOOKUP($A1598,'Fielding Data'!$A:$H,MATCH(R$1,'Fielding Data'!$A$1:$H$1,0),0),"Other")</f>
        <v>10</v>
      </c>
      <c r="S1598" s="14">
        <f>IFERROR(VLOOKUP($A1598,'Fielding Data'!$A:$H,MATCH(S$1,'Fielding Data'!$A$1:$H$1,0),0),"Other")</f>
        <v>1</v>
      </c>
      <c r="T1598" s="14">
        <f>IFERROR(VLOOKUP($A1598,'Fielding Data'!$A:$H,MATCH(T$1,'Fielding Data'!$A$1:$H$1,0),0),"Other")</f>
        <v>0</v>
      </c>
      <c r="U1598" s="14">
        <f>SUMIFS('Fielding Data'!E:E,'Fielding Data'!$A:$A,'Hitting Data'!$A1598)</f>
        <v>2</v>
      </c>
      <c r="V1598" s="14">
        <f>SUMIFS('Fielding Data'!F:F,'Fielding Data'!$A:$A,'Hitting Data'!$A1598)</f>
        <v>10</v>
      </c>
      <c r="W1598" s="14">
        <f>SUMIFS('Fielding Data'!G:G,'Fielding Data'!$A:$A,'Hitting Data'!$A1598)</f>
        <v>1</v>
      </c>
      <c r="X1598" s="14">
        <f>SUMIFS('Fielding Data'!H:H,'Fielding Data'!$A:$A,'Hitting Data'!$A1598)</f>
        <v>0</v>
      </c>
    </row>
    <row r="1599" spans="1:24" x14ac:dyDescent="0.25">
      <c r="A1599" s="14" t="str">
        <f t="shared" si="24"/>
        <v>hanigry012011</v>
      </c>
      <c r="B1599" s="19" t="s">
        <v>797</v>
      </c>
      <c r="C1599" s="19">
        <v>2011</v>
      </c>
      <c r="D1599" s="19">
        <v>91</v>
      </c>
      <c r="E1599" s="19">
        <v>266</v>
      </c>
      <c r="F1599" s="19">
        <v>27</v>
      </c>
      <c r="G1599" s="19">
        <v>71</v>
      </c>
      <c r="H1599" s="19">
        <v>6</v>
      </c>
      <c r="I1599" s="19">
        <v>0</v>
      </c>
      <c r="J1599" s="19">
        <v>6</v>
      </c>
      <c r="K1599" s="19">
        <v>31</v>
      </c>
      <c r="L1599" s="19">
        <v>0</v>
      </c>
      <c r="M1599" s="19">
        <v>0</v>
      </c>
      <c r="N1599" s="19">
        <v>35</v>
      </c>
      <c r="O1599" s="19">
        <v>32</v>
      </c>
      <c r="P1599" s="14" t="str">
        <f>IFERROR(VLOOKUP($A1599,'Fielding Data'!$A:$H,MATCH(P$1,'Fielding Data'!$A$1:$H$1,0),0),"Other")</f>
        <v>C</v>
      </c>
      <c r="Q1599" s="14">
        <f>IFERROR(VLOOKUP($A1599,'Fielding Data'!$A:$H,MATCH(Q$1,'Fielding Data'!$A$1:$H$1,0),0),"Other")</f>
        <v>541</v>
      </c>
      <c r="R1599" s="14">
        <f>IFERROR(VLOOKUP($A1599,'Fielding Data'!$A:$H,MATCH(R$1,'Fielding Data'!$A$1:$H$1,0),0),"Other")</f>
        <v>29</v>
      </c>
      <c r="S1599" s="14">
        <f>IFERROR(VLOOKUP($A1599,'Fielding Data'!$A:$H,MATCH(S$1,'Fielding Data'!$A$1:$H$1,0),0),"Other")</f>
        <v>4</v>
      </c>
      <c r="T1599" s="14">
        <f>IFERROR(VLOOKUP($A1599,'Fielding Data'!$A:$H,MATCH(T$1,'Fielding Data'!$A$1:$H$1,0),0),"Other")</f>
        <v>6</v>
      </c>
      <c r="U1599" s="14">
        <f>SUMIFS('Fielding Data'!E:E,'Fielding Data'!$A:$A,'Hitting Data'!$A1599)</f>
        <v>541</v>
      </c>
      <c r="V1599" s="14">
        <f>SUMIFS('Fielding Data'!F:F,'Fielding Data'!$A:$A,'Hitting Data'!$A1599)</f>
        <v>29</v>
      </c>
      <c r="W1599" s="14">
        <f>SUMIFS('Fielding Data'!G:G,'Fielding Data'!$A:$A,'Hitting Data'!$A1599)</f>
        <v>4</v>
      </c>
      <c r="X1599" s="14">
        <f>SUMIFS('Fielding Data'!H:H,'Fielding Data'!$A:$A,'Hitting Data'!$A1599)</f>
        <v>6</v>
      </c>
    </row>
    <row r="1600" spans="1:24" x14ac:dyDescent="0.25">
      <c r="A1600" s="14" t="str">
        <f t="shared" si="24"/>
        <v>hannaja012011</v>
      </c>
      <c r="B1600" s="19" t="s">
        <v>656</v>
      </c>
      <c r="C1600" s="19">
        <v>2011</v>
      </c>
      <c r="D1600" s="19">
        <v>110</v>
      </c>
      <c r="E1600" s="19">
        <v>320</v>
      </c>
      <c r="F1600" s="19">
        <v>38</v>
      </c>
      <c r="G1600" s="19">
        <v>80</v>
      </c>
      <c r="H1600" s="19">
        <v>16</v>
      </c>
      <c r="I1600" s="19">
        <v>2</v>
      </c>
      <c r="J1600" s="19">
        <v>8</v>
      </c>
      <c r="K1600" s="19">
        <v>40</v>
      </c>
      <c r="L1600" s="19">
        <v>2</v>
      </c>
      <c r="M1600" s="19">
        <v>1</v>
      </c>
      <c r="N1600" s="19">
        <v>38</v>
      </c>
      <c r="O1600" s="19">
        <v>80</v>
      </c>
      <c r="P1600" s="14" t="str">
        <f>IFERROR(VLOOKUP($A1600,'Fielding Data'!$A:$H,MATCH(P$1,'Fielding Data'!$A$1:$H$1,0),0),"Other")</f>
        <v>1B</v>
      </c>
      <c r="Q1600" s="14">
        <f>IFERROR(VLOOKUP($A1600,'Fielding Data'!$A:$H,MATCH(Q$1,'Fielding Data'!$A$1:$H$1,0),0),"Other")</f>
        <v>30</v>
      </c>
      <c r="R1600" s="14">
        <f>IFERROR(VLOOKUP($A1600,'Fielding Data'!$A:$H,MATCH(R$1,'Fielding Data'!$A$1:$H$1,0),0),"Other")</f>
        <v>2</v>
      </c>
      <c r="S1600" s="14">
        <f>IFERROR(VLOOKUP($A1600,'Fielding Data'!$A:$H,MATCH(S$1,'Fielding Data'!$A$1:$H$1,0),0),"Other")</f>
        <v>0</v>
      </c>
      <c r="T1600" s="14">
        <f>IFERROR(VLOOKUP($A1600,'Fielding Data'!$A:$H,MATCH(T$1,'Fielding Data'!$A$1:$H$1,0),0),"Other")</f>
        <v>1</v>
      </c>
      <c r="U1600" s="14">
        <f>SUMIFS('Fielding Data'!E:E,'Fielding Data'!$A:$A,'Hitting Data'!$A1600)</f>
        <v>113</v>
      </c>
      <c r="V1600" s="14">
        <f>SUMIFS('Fielding Data'!F:F,'Fielding Data'!$A:$A,'Hitting Data'!$A1600)</f>
        <v>210</v>
      </c>
      <c r="W1600" s="14">
        <f>SUMIFS('Fielding Data'!G:G,'Fielding Data'!$A:$A,'Hitting Data'!$A1600)</f>
        <v>5</v>
      </c>
      <c r="X1600" s="14">
        <f>SUMIFS('Fielding Data'!H:H,'Fielding Data'!$A:$A,'Hitting Data'!$A1600)</f>
        <v>22</v>
      </c>
    </row>
    <row r="1601" spans="1:24" x14ac:dyDescent="0.25">
      <c r="A1601" s="14" t="str">
        <f t="shared" si="24"/>
        <v>hanrajo012011</v>
      </c>
      <c r="B1601" s="19" t="s">
        <v>798</v>
      </c>
      <c r="C1601" s="19">
        <v>2011</v>
      </c>
      <c r="D1601" s="19">
        <v>70</v>
      </c>
      <c r="E1601" s="19">
        <v>0</v>
      </c>
      <c r="F1601" s="19">
        <v>0</v>
      </c>
      <c r="G1601" s="19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4" t="str">
        <f>IFERROR(VLOOKUP($A1601,'Fielding Data'!$A:$H,MATCH(P$1,'Fielding Data'!$A$1:$H$1,0),0),"Other")</f>
        <v>P</v>
      </c>
      <c r="Q1601" s="14">
        <f>IFERROR(VLOOKUP($A1601,'Fielding Data'!$A:$H,MATCH(Q$1,'Fielding Data'!$A$1:$H$1,0),0),"Other")</f>
        <v>4</v>
      </c>
      <c r="R1601" s="14">
        <f>IFERROR(VLOOKUP($A1601,'Fielding Data'!$A:$H,MATCH(R$1,'Fielding Data'!$A$1:$H$1,0),0),"Other")</f>
        <v>7</v>
      </c>
      <c r="S1601" s="14">
        <f>IFERROR(VLOOKUP($A1601,'Fielding Data'!$A:$H,MATCH(S$1,'Fielding Data'!$A$1:$H$1,0),0),"Other")</f>
        <v>2</v>
      </c>
      <c r="T1601" s="14">
        <f>IFERROR(VLOOKUP($A1601,'Fielding Data'!$A:$H,MATCH(T$1,'Fielding Data'!$A$1:$H$1,0),0),"Other")</f>
        <v>0</v>
      </c>
      <c r="U1601" s="14">
        <f>SUMIFS('Fielding Data'!E:E,'Fielding Data'!$A:$A,'Hitting Data'!$A1601)</f>
        <v>4</v>
      </c>
      <c r="V1601" s="14">
        <f>SUMIFS('Fielding Data'!F:F,'Fielding Data'!$A:$A,'Hitting Data'!$A1601)</f>
        <v>7</v>
      </c>
      <c r="W1601" s="14">
        <f>SUMIFS('Fielding Data'!G:G,'Fielding Data'!$A:$A,'Hitting Data'!$A1601)</f>
        <v>2</v>
      </c>
      <c r="X1601" s="14">
        <f>SUMIFS('Fielding Data'!H:H,'Fielding Data'!$A:$A,'Hitting Data'!$A1601)</f>
        <v>0</v>
      </c>
    </row>
    <row r="1602" spans="1:24" x14ac:dyDescent="0.25">
      <c r="A1602" s="14" t="str">
        <f t="shared" si="24"/>
        <v>hansoto012011</v>
      </c>
      <c r="B1602" s="19" t="s">
        <v>1099</v>
      </c>
      <c r="C1602" s="19">
        <v>2011</v>
      </c>
      <c r="D1602" s="19">
        <v>22</v>
      </c>
      <c r="E1602" s="19">
        <v>39</v>
      </c>
      <c r="F1602" s="19">
        <v>0</v>
      </c>
      <c r="G1602" s="19">
        <v>2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  <c r="O1602" s="19">
        <v>15</v>
      </c>
      <c r="P1602" s="14" t="str">
        <f>IFERROR(VLOOKUP($A1602,'Fielding Data'!$A:$H,MATCH(P$1,'Fielding Data'!$A$1:$H$1,0),0),"Other")</f>
        <v>P</v>
      </c>
      <c r="Q1602" s="14">
        <f>IFERROR(VLOOKUP($A1602,'Fielding Data'!$A:$H,MATCH(Q$1,'Fielding Data'!$A$1:$H$1,0),0),"Other")</f>
        <v>2</v>
      </c>
      <c r="R1602" s="14">
        <f>IFERROR(VLOOKUP($A1602,'Fielding Data'!$A:$H,MATCH(R$1,'Fielding Data'!$A$1:$H$1,0),0),"Other")</f>
        <v>14</v>
      </c>
      <c r="S1602" s="14">
        <f>IFERROR(VLOOKUP($A1602,'Fielding Data'!$A:$H,MATCH(S$1,'Fielding Data'!$A$1:$H$1,0),0),"Other")</f>
        <v>2</v>
      </c>
      <c r="T1602" s="14">
        <f>IFERROR(VLOOKUP($A1602,'Fielding Data'!$A:$H,MATCH(T$1,'Fielding Data'!$A$1:$H$1,0),0),"Other")</f>
        <v>0</v>
      </c>
      <c r="U1602" s="14">
        <f>SUMIFS('Fielding Data'!E:E,'Fielding Data'!$A:$A,'Hitting Data'!$A1602)</f>
        <v>2</v>
      </c>
      <c r="V1602" s="14">
        <f>SUMIFS('Fielding Data'!F:F,'Fielding Data'!$A:$A,'Hitting Data'!$A1602)</f>
        <v>14</v>
      </c>
      <c r="W1602" s="14">
        <f>SUMIFS('Fielding Data'!G:G,'Fielding Data'!$A:$A,'Hitting Data'!$A1602)</f>
        <v>2</v>
      </c>
      <c r="X1602" s="14">
        <f>SUMIFS('Fielding Data'!H:H,'Fielding Data'!$A:$A,'Hitting Data'!$A1602)</f>
        <v>0</v>
      </c>
    </row>
    <row r="1603" spans="1:24" x14ac:dyDescent="0.25">
      <c r="A1603" s="14" t="str">
        <f t="shared" ref="A1603:A1666" si="25">B1603&amp;C1603</f>
        <v>happja012011</v>
      </c>
      <c r="B1603" s="19" t="s">
        <v>799</v>
      </c>
      <c r="C1603" s="19">
        <v>2011</v>
      </c>
      <c r="D1603" s="19">
        <v>29</v>
      </c>
      <c r="E1603" s="19">
        <v>43</v>
      </c>
      <c r="F1603" s="19">
        <v>3</v>
      </c>
      <c r="G1603" s="19">
        <v>7</v>
      </c>
      <c r="H1603" s="19">
        <v>1</v>
      </c>
      <c r="I1603" s="19">
        <v>0</v>
      </c>
      <c r="J1603" s="19">
        <v>1</v>
      </c>
      <c r="K1603" s="19">
        <v>4</v>
      </c>
      <c r="L1603" s="19">
        <v>0</v>
      </c>
      <c r="M1603" s="19">
        <v>0</v>
      </c>
      <c r="N1603" s="19">
        <v>3</v>
      </c>
      <c r="O1603" s="19">
        <v>17</v>
      </c>
      <c r="P1603" s="14" t="str">
        <f>IFERROR(VLOOKUP($A1603,'Fielding Data'!$A:$H,MATCH(P$1,'Fielding Data'!$A$1:$H$1,0),0),"Other")</f>
        <v>P</v>
      </c>
      <c r="Q1603" s="14">
        <f>IFERROR(VLOOKUP($A1603,'Fielding Data'!$A:$H,MATCH(Q$1,'Fielding Data'!$A$1:$H$1,0),0),"Other")</f>
        <v>4</v>
      </c>
      <c r="R1603" s="14">
        <f>IFERROR(VLOOKUP($A1603,'Fielding Data'!$A:$H,MATCH(R$1,'Fielding Data'!$A$1:$H$1,0),0),"Other")</f>
        <v>13</v>
      </c>
      <c r="S1603" s="14">
        <f>IFERROR(VLOOKUP($A1603,'Fielding Data'!$A:$H,MATCH(S$1,'Fielding Data'!$A$1:$H$1,0),0),"Other")</f>
        <v>0</v>
      </c>
      <c r="T1603" s="14">
        <f>IFERROR(VLOOKUP($A1603,'Fielding Data'!$A:$H,MATCH(T$1,'Fielding Data'!$A$1:$H$1,0),0),"Other")</f>
        <v>0</v>
      </c>
      <c r="U1603" s="14">
        <f>SUMIFS('Fielding Data'!E:E,'Fielding Data'!$A:$A,'Hitting Data'!$A1603)</f>
        <v>4</v>
      </c>
      <c r="V1603" s="14">
        <f>SUMIFS('Fielding Data'!F:F,'Fielding Data'!$A:$A,'Hitting Data'!$A1603)</f>
        <v>13</v>
      </c>
      <c r="W1603" s="14">
        <f>SUMIFS('Fielding Data'!G:G,'Fielding Data'!$A:$A,'Hitting Data'!$A1603)</f>
        <v>0</v>
      </c>
      <c r="X1603" s="14">
        <f>SUMIFS('Fielding Data'!H:H,'Fielding Data'!$A:$A,'Hitting Data'!$A1603)</f>
        <v>0</v>
      </c>
    </row>
    <row r="1604" spans="1:24" x14ac:dyDescent="0.25">
      <c r="A1604" s="14" t="str">
        <f t="shared" si="25"/>
        <v>haranaa012011</v>
      </c>
      <c r="B1604" s="19" t="s">
        <v>305</v>
      </c>
      <c r="C1604" s="19">
        <v>2011</v>
      </c>
      <c r="D1604" s="19">
        <v>28</v>
      </c>
      <c r="E1604" s="19">
        <v>56</v>
      </c>
      <c r="F1604" s="19">
        <v>3</v>
      </c>
      <c r="G1604" s="19">
        <v>5</v>
      </c>
      <c r="H1604" s="19">
        <v>1</v>
      </c>
      <c r="I1604" s="19">
        <v>0</v>
      </c>
      <c r="J1604" s="19">
        <v>0</v>
      </c>
      <c r="K1604" s="19">
        <v>1</v>
      </c>
      <c r="L1604" s="19">
        <v>0</v>
      </c>
      <c r="M1604" s="19">
        <v>0</v>
      </c>
      <c r="N1604" s="19">
        <v>0</v>
      </c>
      <c r="O1604" s="19">
        <v>23</v>
      </c>
      <c r="P1604" s="14" t="str">
        <f>IFERROR(VLOOKUP($A1604,'Fielding Data'!$A:$H,MATCH(P$1,'Fielding Data'!$A$1:$H$1,0),0),"Other")</f>
        <v>P</v>
      </c>
      <c r="Q1604" s="14">
        <f>IFERROR(VLOOKUP($A1604,'Fielding Data'!$A:$H,MATCH(Q$1,'Fielding Data'!$A$1:$H$1,0),0),"Other")</f>
        <v>8</v>
      </c>
      <c r="R1604" s="14">
        <f>IFERROR(VLOOKUP($A1604,'Fielding Data'!$A:$H,MATCH(R$1,'Fielding Data'!$A$1:$H$1,0),0),"Other")</f>
        <v>17</v>
      </c>
      <c r="S1604" s="14">
        <f>IFERROR(VLOOKUP($A1604,'Fielding Data'!$A:$H,MATCH(S$1,'Fielding Data'!$A$1:$H$1,0),0),"Other")</f>
        <v>4</v>
      </c>
      <c r="T1604" s="14">
        <f>IFERROR(VLOOKUP($A1604,'Fielding Data'!$A:$H,MATCH(T$1,'Fielding Data'!$A$1:$H$1,0),0),"Other")</f>
        <v>1</v>
      </c>
      <c r="U1604" s="14">
        <f>SUMIFS('Fielding Data'!E:E,'Fielding Data'!$A:$A,'Hitting Data'!$A1604)</f>
        <v>8</v>
      </c>
      <c r="V1604" s="14">
        <f>SUMIFS('Fielding Data'!F:F,'Fielding Data'!$A:$A,'Hitting Data'!$A1604)</f>
        <v>17</v>
      </c>
      <c r="W1604" s="14">
        <f>SUMIFS('Fielding Data'!G:G,'Fielding Data'!$A:$A,'Hitting Data'!$A1604)</f>
        <v>4</v>
      </c>
      <c r="X1604" s="14">
        <f>SUMIFS('Fielding Data'!H:H,'Fielding Data'!$A:$A,'Hitting Data'!$A1604)</f>
        <v>1</v>
      </c>
    </row>
    <row r="1605" spans="1:24" x14ac:dyDescent="0.25">
      <c r="A1605" s="14" t="str">
        <f t="shared" si="25"/>
        <v>harderi012011</v>
      </c>
      <c r="B1605" s="19" t="s">
        <v>378</v>
      </c>
      <c r="C1605" s="19">
        <v>2011</v>
      </c>
      <c r="D1605" s="19">
        <v>15</v>
      </c>
      <c r="E1605" s="19">
        <v>0</v>
      </c>
      <c r="F1605" s="19">
        <v>0</v>
      </c>
      <c r="G1605" s="19">
        <v>0</v>
      </c>
      <c r="H1605" s="19">
        <v>0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4" t="str">
        <f>IFERROR(VLOOKUP($A1605,'Fielding Data'!$A:$H,MATCH(P$1,'Fielding Data'!$A$1:$H$1,0),0),"Other")</f>
        <v>P</v>
      </c>
      <c r="Q1605" s="14">
        <f>IFERROR(VLOOKUP($A1605,'Fielding Data'!$A:$H,MATCH(Q$1,'Fielding Data'!$A$1:$H$1,0),0),"Other")</f>
        <v>4</v>
      </c>
      <c r="R1605" s="14">
        <f>IFERROR(VLOOKUP($A1605,'Fielding Data'!$A:$H,MATCH(R$1,'Fielding Data'!$A$1:$H$1,0),0),"Other")</f>
        <v>9</v>
      </c>
      <c r="S1605" s="14">
        <f>IFERROR(VLOOKUP($A1605,'Fielding Data'!$A:$H,MATCH(S$1,'Fielding Data'!$A$1:$H$1,0),0),"Other")</f>
        <v>2</v>
      </c>
      <c r="T1605" s="14">
        <f>IFERROR(VLOOKUP($A1605,'Fielding Data'!$A:$H,MATCH(T$1,'Fielding Data'!$A$1:$H$1,0),0),"Other")</f>
        <v>1</v>
      </c>
      <c r="U1605" s="14">
        <f>SUMIFS('Fielding Data'!E:E,'Fielding Data'!$A:$A,'Hitting Data'!$A1605)</f>
        <v>4</v>
      </c>
      <c r="V1605" s="14">
        <f>SUMIFS('Fielding Data'!F:F,'Fielding Data'!$A:$A,'Hitting Data'!$A1605)</f>
        <v>9</v>
      </c>
      <c r="W1605" s="14">
        <f>SUMIFS('Fielding Data'!G:G,'Fielding Data'!$A:$A,'Hitting Data'!$A1605)</f>
        <v>2</v>
      </c>
      <c r="X1605" s="14">
        <f>SUMIFS('Fielding Data'!H:H,'Fielding Data'!$A:$A,'Hitting Data'!$A1605)</f>
        <v>1</v>
      </c>
    </row>
    <row r="1606" spans="1:24" x14ac:dyDescent="0.25">
      <c r="A1606" s="14" t="str">
        <f t="shared" si="25"/>
        <v>hardyjj012011</v>
      </c>
      <c r="B1606" s="19" t="s">
        <v>548</v>
      </c>
      <c r="C1606" s="19">
        <v>2011</v>
      </c>
      <c r="D1606" s="19">
        <v>129</v>
      </c>
      <c r="E1606" s="19">
        <v>527</v>
      </c>
      <c r="F1606" s="19">
        <v>76</v>
      </c>
      <c r="G1606" s="19">
        <v>142</v>
      </c>
      <c r="H1606" s="19">
        <v>27</v>
      </c>
      <c r="I1606" s="19">
        <v>0</v>
      </c>
      <c r="J1606" s="19">
        <v>30</v>
      </c>
      <c r="K1606" s="19">
        <v>80</v>
      </c>
      <c r="L1606" s="19">
        <v>0</v>
      </c>
      <c r="M1606" s="19">
        <v>0</v>
      </c>
      <c r="N1606" s="19">
        <v>31</v>
      </c>
      <c r="O1606" s="19">
        <v>92</v>
      </c>
      <c r="P1606" s="14" t="str">
        <f>IFERROR(VLOOKUP($A1606,'Fielding Data'!$A:$H,MATCH(P$1,'Fielding Data'!$A$1:$H$1,0),0),"Other")</f>
        <v>SS</v>
      </c>
      <c r="Q1606" s="14">
        <f>IFERROR(VLOOKUP($A1606,'Fielding Data'!$A:$H,MATCH(Q$1,'Fielding Data'!$A$1:$H$1,0),0),"Other")</f>
        <v>211</v>
      </c>
      <c r="R1606" s="14">
        <f>IFERROR(VLOOKUP($A1606,'Fielding Data'!$A:$H,MATCH(R$1,'Fielding Data'!$A$1:$H$1,0),0),"Other")</f>
        <v>403</v>
      </c>
      <c r="S1606" s="14">
        <f>IFERROR(VLOOKUP($A1606,'Fielding Data'!$A:$H,MATCH(S$1,'Fielding Data'!$A$1:$H$1,0),0),"Other")</f>
        <v>6</v>
      </c>
      <c r="T1606" s="14">
        <f>IFERROR(VLOOKUP($A1606,'Fielding Data'!$A:$H,MATCH(T$1,'Fielding Data'!$A$1:$H$1,0),0),"Other")</f>
        <v>79</v>
      </c>
      <c r="U1606" s="14">
        <f>SUMIFS('Fielding Data'!E:E,'Fielding Data'!$A:$A,'Hitting Data'!$A1606)</f>
        <v>211</v>
      </c>
      <c r="V1606" s="14">
        <f>SUMIFS('Fielding Data'!F:F,'Fielding Data'!$A:$A,'Hitting Data'!$A1606)</f>
        <v>403</v>
      </c>
      <c r="W1606" s="14">
        <f>SUMIFS('Fielding Data'!G:G,'Fielding Data'!$A:$A,'Hitting Data'!$A1606)</f>
        <v>6</v>
      </c>
      <c r="X1606" s="14">
        <f>SUMIFS('Fielding Data'!H:H,'Fielding Data'!$A:$A,'Hitting Data'!$A1606)</f>
        <v>79</v>
      </c>
    </row>
    <row r="1607" spans="1:24" x14ac:dyDescent="0.25">
      <c r="A1607" s="14" t="str">
        <f t="shared" si="25"/>
        <v>harenda012011</v>
      </c>
      <c r="B1607" s="19" t="s">
        <v>379</v>
      </c>
      <c r="C1607" s="19">
        <v>2011</v>
      </c>
      <c r="D1607" s="19">
        <v>35</v>
      </c>
      <c r="E1607" s="19">
        <v>3</v>
      </c>
      <c r="F1607" s="19">
        <v>0</v>
      </c>
      <c r="G1607" s="19">
        <v>1</v>
      </c>
      <c r="H1607" s="19">
        <v>0</v>
      </c>
      <c r="I1607" s="19">
        <v>0</v>
      </c>
      <c r="J1607" s="19">
        <v>0</v>
      </c>
      <c r="K1607" s="19">
        <v>1</v>
      </c>
      <c r="L1607" s="19">
        <v>0</v>
      </c>
      <c r="M1607" s="19">
        <v>0</v>
      </c>
      <c r="N1607" s="19">
        <v>0</v>
      </c>
      <c r="O1607" s="19">
        <v>1</v>
      </c>
      <c r="P1607" s="14" t="str">
        <f>IFERROR(VLOOKUP($A1607,'Fielding Data'!$A:$H,MATCH(P$1,'Fielding Data'!$A$1:$H$1,0),0),"Other")</f>
        <v>P</v>
      </c>
      <c r="Q1607" s="14">
        <f>IFERROR(VLOOKUP($A1607,'Fielding Data'!$A:$H,MATCH(Q$1,'Fielding Data'!$A$1:$H$1,0),0),"Other")</f>
        <v>13</v>
      </c>
      <c r="R1607" s="14">
        <f>IFERROR(VLOOKUP($A1607,'Fielding Data'!$A:$H,MATCH(R$1,'Fielding Data'!$A$1:$H$1,0),0),"Other")</f>
        <v>35</v>
      </c>
      <c r="S1607" s="14">
        <f>IFERROR(VLOOKUP($A1607,'Fielding Data'!$A:$H,MATCH(S$1,'Fielding Data'!$A$1:$H$1,0),0),"Other")</f>
        <v>0</v>
      </c>
      <c r="T1607" s="14">
        <f>IFERROR(VLOOKUP($A1607,'Fielding Data'!$A:$H,MATCH(T$1,'Fielding Data'!$A$1:$H$1,0),0),"Other")</f>
        <v>3</v>
      </c>
      <c r="U1607" s="14">
        <f>SUMIFS('Fielding Data'!E:E,'Fielding Data'!$A:$A,'Hitting Data'!$A1607)</f>
        <v>13</v>
      </c>
      <c r="V1607" s="14">
        <f>SUMIFS('Fielding Data'!F:F,'Fielding Data'!$A:$A,'Hitting Data'!$A1607)</f>
        <v>35</v>
      </c>
      <c r="W1607" s="14">
        <f>SUMIFS('Fielding Data'!G:G,'Fielding Data'!$A:$A,'Hitting Data'!$A1607)</f>
        <v>0</v>
      </c>
      <c r="X1607" s="14">
        <f>SUMIFS('Fielding Data'!H:H,'Fielding Data'!$A:$A,'Hitting Data'!$A1607)</f>
        <v>3</v>
      </c>
    </row>
    <row r="1608" spans="1:24" x14ac:dyDescent="0.25">
      <c r="A1608" s="14" t="str">
        <f t="shared" si="25"/>
        <v>harrijo052011</v>
      </c>
      <c r="B1608" s="19" t="s">
        <v>1522</v>
      </c>
      <c r="C1608" s="19">
        <v>2011</v>
      </c>
      <c r="D1608" s="19">
        <v>65</v>
      </c>
      <c r="E1608" s="19">
        <v>195</v>
      </c>
      <c r="F1608" s="19">
        <v>21</v>
      </c>
      <c r="G1608" s="19">
        <v>53</v>
      </c>
      <c r="H1608" s="19">
        <v>13</v>
      </c>
      <c r="I1608" s="19">
        <v>2</v>
      </c>
      <c r="J1608" s="19">
        <v>1</v>
      </c>
      <c r="K1608" s="19">
        <v>16</v>
      </c>
      <c r="L1608" s="19">
        <v>4</v>
      </c>
      <c r="M1608" s="19">
        <v>1</v>
      </c>
      <c r="N1608" s="19">
        <v>3</v>
      </c>
      <c r="O1608" s="19">
        <v>24</v>
      </c>
      <c r="P1608" s="14" t="str">
        <f>IFERROR(VLOOKUP($A1608,'Fielding Data'!$A:$H,MATCH(P$1,'Fielding Data'!$A$1:$H$1,0),0),"Other")</f>
        <v>2B</v>
      </c>
      <c r="Q1608" s="14">
        <f>IFERROR(VLOOKUP($A1608,'Fielding Data'!$A:$H,MATCH(Q$1,'Fielding Data'!$A$1:$H$1,0),0),"Other")</f>
        <v>8</v>
      </c>
      <c r="R1608" s="14">
        <f>IFERROR(VLOOKUP($A1608,'Fielding Data'!$A:$H,MATCH(R$1,'Fielding Data'!$A$1:$H$1,0),0),"Other")</f>
        <v>16</v>
      </c>
      <c r="S1608" s="14">
        <f>IFERROR(VLOOKUP($A1608,'Fielding Data'!$A:$H,MATCH(S$1,'Fielding Data'!$A$1:$H$1,0),0),"Other")</f>
        <v>2</v>
      </c>
      <c r="T1608" s="14">
        <f>IFERROR(VLOOKUP($A1608,'Fielding Data'!$A:$H,MATCH(T$1,'Fielding Data'!$A$1:$H$1,0),0),"Other")</f>
        <v>5</v>
      </c>
      <c r="U1608" s="14">
        <f>SUMIFS('Fielding Data'!E:E,'Fielding Data'!$A:$A,'Hitting Data'!$A1608)</f>
        <v>39</v>
      </c>
      <c r="V1608" s="14">
        <f>SUMIFS('Fielding Data'!F:F,'Fielding Data'!$A:$A,'Hitting Data'!$A1608)</f>
        <v>116</v>
      </c>
      <c r="W1608" s="14">
        <f>SUMIFS('Fielding Data'!G:G,'Fielding Data'!$A:$A,'Hitting Data'!$A1608)</f>
        <v>8</v>
      </c>
      <c r="X1608" s="14">
        <f>SUMIFS('Fielding Data'!H:H,'Fielding Data'!$A:$A,'Hitting Data'!$A1608)</f>
        <v>12</v>
      </c>
    </row>
    <row r="1609" spans="1:24" x14ac:dyDescent="0.25">
      <c r="A1609" s="14" t="str">
        <f t="shared" si="25"/>
        <v>harrima012011</v>
      </c>
      <c r="B1609" s="19" t="s">
        <v>932</v>
      </c>
      <c r="C1609" s="19">
        <v>2011</v>
      </c>
      <c r="D1609" s="19">
        <v>31</v>
      </c>
      <c r="E1609" s="19">
        <v>9</v>
      </c>
      <c r="F1609" s="19">
        <v>0</v>
      </c>
      <c r="G1609" s="19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6</v>
      </c>
      <c r="P1609" s="14" t="str">
        <f>IFERROR(VLOOKUP($A1609,'Fielding Data'!$A:$H,MATCH(P$1,'Fielding Data'!$A$1:$H$1,0),0),"Other")</f>
        <v>P</v>
      </c>
      <c r="Q1609" s="14">
        <f>IFERROR(VLOOKUP($A1609,'Fielding Data'!$A:$H,MATCH(Q$1,'Fielding Data'!$A$1:$H$1,0),0),"Other")</f>
        <v>4</v>
      </c>
      <c r="R1609" s="14">
        <f>IFERROR(VLOOKUP($A1609,'Fielding Data'!$A:$H,MATCH(R$1,'Fielding Data'!$A$1:$H$1,0),0),"Other")</f>
        <v>32</v>
      </c>
      <c r="S1609" s="14">
        <f>IFERROR(VLOOKUP($A1609,'Fielding Data'!$A:$H,MATCH(S$1,'Fielding Data'!$A$1:$H$1,0),0),"Other")</f>
        <v>4</v>
      </c>
      <c r="T1609" s="14">
        <f>IFERROR(VLOOKUP($A1609,'Fielding Data'!$A:$H,MATCH(T$1,'Fielding Data'!$A$1:$H$1,0),0),"Other")</f>
        <v>3</v>
      </c>
      <c r="U1609" s="14">
        <f>SUMIFS('Fielding Data'!E:E,'Fielding Data'!$A:$A,'Hitting Data'!$A1609)</f>
        <v>4</v>
      </c>
      <c r="V1609" s="14">
        <f>SUMIFS('Fielding Data'!F:F,'Fielding Data'!$A:$A,'Hitting Data'!$A1609)</f>
        <v>32</v>
      </c>
      <c r="W1609" s="14">
        <f>SUMIFS('Fielding Data'!G:G,'Fielding Data'!$A:$A,'Hitting Data'!$A1609)</f>
        <v>4</v>
      </c>
      <c r="X1609" s="14">
        <f>SUMIFS('Fielding Data'!H:H,'Fielding Data'!$A:$A,'Hitting Data'!$A1609)</f>
        <v>3</v>
      </c>
    </row>
    <row r="1610" spans="1:24" x14ac:dyDescent="0.25">
      <c r="A1610" s="14" t="str">
        <f t="shared" si="25"/>
        <v>harriwi012011</v>
      </c>
      <c r="B1610" s="19" t="s">
        <v>248</v>
      </c>
      <c r="C1610" s="19">
        <v>2011</v>
      </c>
      <c r="D1610" s="19">
        <v>126</v>
      </c>
      <c r="E1610" s="19">
        <v>240</v>
      </c>
      <c r="F1610" s="19">
        <v>36</v>
      </c>
      <c r="G1610" s="19">
        <v>59</v>
      </c>
      <c r="H1610" s="19">
        <v>11</v>
      </c>
      <c r="I1610" s="19">
        <v>0</v>
      </c>
      <c r="J1610" s="19">
        <v>2</v>
      </c>
      <c r="K1610" s="19">
        <v>23</v>
      </c>
      <c r="L1610" s="19">
        <v>5</v>
      </c>
      <c r="M1610" s="19">
        <v>4</v>
      </c>
      <c r="N1610" s="19">
        <v>36</v>
      </c>
      <c r="O1610" s="19">
        <v>62</v>
      </c>
      <c r="P1610" s="14" t="str">
        <f>IFERROR(VLOOKUP($A1610,'Fielding Data'!$A:$H,MATCH(P$1,'Fielding Data'!$A$1:$H$1,0),0),"Other")</f>
        <v>2B</v>
      </c>
      <c r="Q1610" s="14">
        <f>IFERROR(VLOOKUP($A1610,'Fielding Data'!$A:$H,MATCH(Q$1,'Fielding Data'!$A$1:$H$1,0),0),"Other")</f>
        <v>10</v>
      </c>
      <c r="R1610" s="14">
        <f>IFERROR(VLOOKUP($A1610,'Fielding Data'!$A:$H,MATCH(R$1,'Fielding Data'!$A$1:$H$1,0),0),"Other")</f>
        <v>22</v>
      </c>
      <c r="S1610" s="14">
        <f>IFERROR(VLOOKUP($A1610,'Fielding Data'!$A:$H,MATCH(S$1,'Fielding Data'!$A$1:$H$1,0),0),"Other")</f>
        <v>0</v>
      </c>
      <c r="T1610" s="14">
        <f>IFERROR(VLOOKUP($A1610,'Fielding Data'!$A:$H,MATCH(T$1,'Fielding Data'!$A$1:$H$1,0),0),"Other")</f>
        <v>2</v>
      </c>
      <c r="U1610" s="14">
        <f>SUMIFS('Fielding Data'!E:E,'Fielding Data'!$A:$A,'Hitting Data'!$A1610)</f>
        <v>77</v>
      </c>
      <c r="V1610" s="14">
        <f>SUMIFS('Fielding Data'!F:F,'Fielding Data'!$A:$A,'Hitting Data'!$A1610)</f>
        <v>33</v>
      </c>
      <c r="W1610" s="14">
        <f>SUMIFS('Fielding Data'!G:G,'Fielding Data'!$A:$A,'Hitting Data'!$A1610)</f>
        <v>1</v>
      </c>
      <c r="X1610" s="14">
        <f>SUMIFS('Fielding Data'!H:H,'Fielding Data'!$A:$A,'Hitting Data'!$A1610)</f>
        <v>2</v>
      </c>
    </row>
    <row r="1611" spans="1:24" x14ac:dyDescent="0.25">
      <c r="A1611" s="14" t="str">
        <f t="shared" si="25"/>
        <v>hartco012011</v>
      </c>
      <c r="B1611" s="19" t="s">
        <v>457</v>
      </c>
      <c r="C1611" s="19">
        <v>2011</v>
      </c>
      <c r="D1611" s="19">
        <v>130</v>
      </c>
      <c r="E1611" s="19">
        <v>492</v>
      </c>
      <c r="F1611" s="19">
        <v>80</v>
      </c>
      <c r="G1611" s="19">
        <v>140</v>
      </c>
      <c r="H1611" s="19">
        <v>25</v>
      </c>
      <c r="I1611" s="19">
        <v>4</v>
      </c>
      <c r="J1611" s="19">
        <v>26</v>
      </c>
      <c r="K1611" s="19">
        <v>63</v>
      </c>
      <c r="L1611" s="19">
        <v>7</v>
      </c>
      <c r="M1611" s="19">
        <v>6</v>
      </c>
      <c r="N1611" s="19">
        <v>51</v>
      </c>
      <c r="O1611" s="19">
        <v>114</v>
      </c>
      <c r="P1611" s="14" t="str">
        <f>IFERROR(VLOOKUP($A1611,'Fielding Data'!$A:$H,MATCH(P$1,'Fielding Data'!$A$1:$H$1,0),0),"Other")</f>
        <v>OF</v>
      </c>
      <c r="Q1611" s="14">
        <f>IFERROR(VLOOKUP($A1611,'Fielding Data'!$A:$H,MATCH(Q$1,'Fielding Data'!$A$1:$H$1,0),0),"Other")</f>
        <v>251</v>
      </c>
      <c r="R1611" s="14">
        <f>IFERROR(VLOOKUP($A1611,'Fielding Data'!$A:$H,MATCH(R$1,'Fielding Data'!$A$1:$H$1,0),0),"Other")</f>
        <v>3</v>
      </c>
      <c r="S1611" s="14">
        <f>IFERROR(VLOOKUP($A1611,'Fielding Data'!$A:$H,MATCH(S$1,'Fielding Data'!$A$1:$H$1,0),0),"Other")</f>
        <v>2</v>
      </c>
      <c r="T1611" s="14">
        <f>IFERROR(VLOOKUP($A1611,'Fielding Data'!$A:$H,MATCH(T$1,'Fielding Data'!$A$1:$H$1,0),0),"Other")</f>
        <v>1</v>
      </c>
      <c r="U1611" s="14">
        <f>SUMIFS('Fielding Data'!E:E,'Fielding Data'!$A:$A,'Hitting Data'!$A1611)</f>
        <v>251</v>
      </c>
      <c r="V1611" s="14">
        <f>SUMIFS('Fielding Data'!F:F,'Fielding Data'!$A:$A,'Hitting Data'!$A1611)</f>
        <v>3</v>
      </c>
      <c r="W1611" s="14">
        <f>SUMIFS('Fielding Data'!G:G,'Fielding Data'!$A:$A,'Hitting Data'!$A1611)</f>
        <v>2</v>
      </c>
      <c r="X1611" s="14">
        <f>SUMIFS('Fielding Data'!H:H,'Fielding Data'!$A:$A,'Hitting Data'!$A1611)</f>
        <v>1</v>
      </c>
    </row>
    <row r="1612" spans="1:24" x14ac:dyDescent="0.25">
      <c r="A1612" s="14" t="str">
        <f t="shared" si="25"/>
        <v>hatchch022011</v>
      </c>
      <c r="B1612" s="19" t="s">
        <v>1289</v>
      </c>
      <c r="C1612" s="19">
        <v>2011</v>
      </c>
      <c r="D1612" s="19">
        <v>12</v>
      </c>
      <c r="E1612" s="19">
        <v>0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4" t="str">
        <f>IFERROR(VLOOKUP($A1612,'Fielding Data'!$A:$H,MATCH(P$1,'Fielding Data'!$A$1:$H$1,0),0),"Other")</f>
        <v>P</v>
      </c>
      <c r="Q1612" s="14">
        <f>IFERROR(VLOOKUP($A1612,'Fielding Data'!$A:$H,MATCH(Q$1,'Fielding Data'!$A$1:$H$1,0),0),"Other")</f>
        <v>0</v>
      </c>
      <c r="R1612" s="14">
        <f>IFERROR(VLOOKUP($A1612,'Fielding Data'!$A:$H,MATCH(R$1,'Fielding Data'!$A$1:$H$1,0),0),"Other")</f>
        <v>0</v>
      </c>
      <c r="S1612" s="14">
        <f>IFERROR(VLOOKUP($A1612,'Fielding Data'!$A:$H,MATCH(S$1,'Fielding Data'!$A$1:$H$1,0),0),"Other")</f>
        <v>0</v>
      </c>
      <c r="T1612" s="14">
        <f>IFERROR(VLOOKUP($A1612,'Fielding Data'!$A:$H,MATCH(T$1,'Fielding Data'!$A$1:$H$1,0),0),"Other")</f>
        <v>0</v>
      </c>
      <c r="U1612" s="14">
        <f>SUMIFS('Fielding Data'!E:E,'Fielding Data'!$A:$A,'Hitting Data'!$A1612)</f>
        <v>0</v>
      </c>
      <c r="V1612" s="14">
        <f>SUMIFS('Fielding Data'!F:F,'Fielding Data'!$A:$A,'Hitting Data'!$A1612)</f>
        <v>0</v>
      </c>
      <c r="W1612" s="14">
        <f>SUMIFS('Fielding Data'!G:G,'Fielding Data'!$A:$A,'Hitting Data'!$A1612)</f>
        <v>0</v>
      </c>
      <c r="X1612" s="14">
        <f>SUMIFS('Fielding Data'!H:H,'Fielding Data'!$A:$A,'Hitting Data'!$A1612)</f>
        <v>0</v>
      </c>
    </row>
    <row r="1613" spans="1:24" x14ac:dyDescent="0.25">
      <c r="A1613" s="14" t="str">
        <f t="shared" si="25"/>
        <v>hawkila012011</v>
      </c>
      <c r="B1613" s="19" t="s">
        <v>115</v>
      </c>
      <c r="C1613" s="19">
        <v>2011</v>
      </c>
      <c r="D1613" s="19">
        <v>52</v>
      </c>
      <c r="E1613" s="19">
        <v>0</v>
      </c>
      <c r="F1613" s="19">
        <v>0</v>
      </c>
      <c r="G1613" s="19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4" t="str">
        <f>IFERROR(VLOOKUP($A1613,'Fielding Data'!$A:$H,MATCH(P$1,'Fielding Data'!$A$1:$H$1,0),0),"Other")</f>
        <v>P</v>
      </c>
      <c r="Q1613" s="14">
        <f>IFERROR(VLOOKUP($A1613,'Fielding Data'!$A:$H,MATCH(Q$1,'Fielding Data'!$A$1:$H$1,0),0),"Other")</f>
        <v>1</v>
      </c>
      <c r="R1613" s="14">
        <f>IFERROR(VLOOKUP($A1613,'Fielding Data'!$A:$H,MATCH(R$1,'Fielding Data'!$A$1:$H$1,0),0),"Other")</f>
        <v>10</v>
      </c>
      <c r="S1613" s="14">
        <f>IFERROR(VLOOKUP($A1613,'Fielding Data'!$A:$H,MATCH(S$1,'Fielding Data'!$A$1:$H$1,0),0),"Other")</f>
        <v>1</v>
      </c>
      <c r="T1613" s="14">
        <f>IFERROR(VLOOKUP($A1613,'Fielding Data'!$A:$H,MATCH(T$1,'Fielding Data'!$A$1:$H$1,0),0),"Other")</f>
        <v>0</v>
      </c>
      <c r="U1613" s="14">
        <f>SUMIFS('Fielding Data'!E:E,'Fielding Data'!$A:$A,'Hitting Data'!$A1613)</f>
        <v>1</v>
      </c>
      <c r="V1613" s="14">
        <f>SUMIFS('Fielding Data'!F:F,'Fielding Data'!$A:$A,'Hitting Data'!$A1613)</f>
        <v>10</v>
      </c>
      <c r="W1613" s="14">
        <f>SUMIFS('Fielding Data'!G:G,'Fielding Data'!$A:$A,'Hitting Data'!$A1613)</f>
        <v>1</v>
      </c>
      <c r="X1613" s="14">
        <f>SUMIFS('Fielding Data'!H:H,'Fielding Data'!$A:$A,'Hitting Data'!$A1613)</f>
        <v>0</v>
      </c>
    </row>
    <row r="1614" spans="1:24" x14ac:dyDescent="0.25">
      <c r="A1614" s="14" t="str">
        <f t="shared" si="25"/>
        <v>hawksbl012011</v>
      </c>
      <c r="B1614" s="19" t="s">
        <v>1100</v>
      </c>
      <c r="C1614" s="19">
        <v>2011</v>
      </c>
      <c r="D1614" s="19">
        <v>49</v>
      </c>
      <c r="E1614" s="19">
        <v>1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1</v>
      </c>
      <c r="P1614" s="14" t="str">
        <f>IFERROR(VLOOKUP($A1614,'Fielding Data'!$A:$H,MATCH(P$1,'Fielding Data'!$A$1:$H$1,0),0),"Other")</f>
        <v>P</v>
      </c>
      <c r="Q1614" s="14">
        <f>IFERROR(VLOOKUP($A1614,'Fielding Data'!$A:$H,MATCH(Q$1,'Fielding Data'!$A$1:$H$1,0),0),"Other")</f>
        <v>1</v>
      </c>
      <c r="R1614" s="14">
        <f>IFERROR(VLOOKUP($A1614,'Fielding Data'!$A:$H,MATCH(R$1,'Fielding Data'!$A$1:$H$1,0),0),"Other")</f>
        <v>8</v>
      </c>
      <c r="S1614" s="14">
        <f>IFERROR(VLOOKUP($A1614,'Fielding Data'!$A:$H,MATCH(S$1,'Fielding Data'!$A$1:$H$1,0),0),"Other")</f>
        <v>0</v>
      </c>
      <c r="T1614" s="14">
        <f>IFERROR(VLOOKUP($A1614,'Fielding Data'!$A:$H,MATCH(T$1,'Fielding Data'!$A$1:$H$1,0),0),"Other")</f>
        <v>1</v>
      </c>
      <c r="U1614" s="14">
        <f>SUMIFS('Fielding Data'!E:E,'Fielding Data'!$A:$A,'Hitting Data'!$A1614)</f>
        <v>1</v>
      </c>
      <c r="V1614" s="14">
        <f>SUMIFS('Fielding Data'!F:F,'Fielding Data'!$A:$A,'Hitting Data'!$A1614)</f>
        <v>8</v>
      </c>
      <c r="W1614" s="14">
        <f>SUMIFS('Fielding Data'!G:G,'Fielding Data'!$A:$A,'Hitting Data'!$A1614)</f>
        <v>0</v>
      </c>
      <c r="X1614" s="14">
        <f>SUMIFS('Fielding Data'!H:H,'Fielding Data'!$A:$A,'Hitting Data'!$A1614)</f>
        <v>1</v>
      </c>
    </row>
    <row r="1615" spans="1:24" x14ac:dyDescent="0.25">
      <c r="A1615" s="14" t="str">
        <f t="shared" si="25"/>
        <v>hawpebr012011</v>
      </c>
      <c r="B1615" s="19" t="s">
        <v>458</v>
      </c>
      <c r="C1615" s="19">
        <v>2011</v>
      </c>
      <c r="D1615" s="19">
        <v>62</v>
      </c>
      <c r="E1615" s="19">
        <v>195</v>
      </c>
      <c r="F1615" s="19">
        <v>19</v>
      </c>
      <c r="G1615" s="19">
        <v>45</v>
      </c>
      <c r="H1615" s="19">
        <v>10</v>
      </c>
      <c r="I1615" s="19">
        <v>0</v>
      </c>
      <c r="J1615" s="19">
        <v>4</v>
      </c>
      <c r="K1615" s="19">
        <v>19</v>
      </c>
      <c r="L1615" s="19">
        <v>0</v>
      </c>
      <c r="M1615" s="19">
        <v>0</v>
      </c>
      <c r="N1615" s="19">
        <v>19</v>
      </c>
      <c r="O1615" s="19">
        <v>68</v>
      </c>
      <c r="P1615" s="14" t="str">
        <f>IFERROR(VLOOKUP($A1615,'Fielding Data'!$A:$H,MATCH(P$1,'Fielding Data'!$A$1:$H$1,0),0),"Other")</f>
        <v>1B</v>
      </c>
      <c r="Q1615" s="14">
        <f>IFERROR(VLOOKUP($A1615,'Fielding Data'!$A:$H,MATCH(Q$1,'Fielding Data'!$A$1:$H$1,0),0),"Other")</f>
        <v>368</v>
      </c>
      <c r="R1615" s="14">
        <f>IFERROR(VLOOKUP($A1615,'Fielding Data'!$A:$H,MATCH(R$1,'Fielding Data'!$A$1:$H$1,0),0),"Other")</f>
        <v>32</v>
      </c>
      <c r="S1615" s="14">
        <f>IFERROR(VLOOKUP($A1615,'Fielding Data'!$A:$H,MATCH(S$1,'Fielding Data'!$A$1:$H$1,0),0),"Other")</f>
        <v>4</v>
      </c>
      <c r="T1615" s="14">
        <f>IFERROR(VLOOKUP($A1615,'Fielding Data'!$A:$H,MATCH(T$1,'Fielding Data'!$A$1:$H$1,0),0),"Other")</f>
        <v>46</v>
      </c>
      <c r="U1615" s="14">
        <f>SUMIFS('Fielding Data'!E:E,'Fielding Data'!$A:$A,'Hitting Data'!$A1615)</f>
        <v>379</v>
      </c>
      <c r="V1615" s="14">
        <f>SUMIFS('Fielding Data'!F:F,'Fielding Data'!$A:$A,'Hitting Data'!$A1615)</f>
        <v>32</v>
      </c>
      <c r="W1615" s="14">
        <f>SUMIFS('Fielding Data'!G:G,'Fielding Data'!$A:$A,'Hitting Data'!$A1615)</f>
        <v>4</v>
      </c>
      <c r="X1615" s="14">
        <f>SUMIFS('Fielding Data'!H:H,'Fielding Data'!$A:$A,'Hitting Data'!$A1615)</f>
        <v>46</v>
      </c>
    </row>
    <row r="1616" spans="1:24" x14ac:dyDescent="0.25">
      <c r="A1616" s="14" t="str">
        <f t="shared" si="25"/>
        <v>hayesbr012011</v>
      </c>
      <c r="B1616" s="19" t="s">
        <v>1101</v>
      </c>
      <c r="C1616" s="19">
        <v>2011</v>
      </c>
      <c r="D1616" s="19">
        <v>64</v>
      </c>
      <c r="E1616" s="19">
        <v>130</v>
      </c>
      <c r="F1616" s="19">
        <v>19</v>
      </c>
      <c r="G1616" s="19">
        <v>30</v>
      </c>
      <c r="H1616" s="19">
        <v>9</v>
      </c>
      <c r="I1616" s="19">
        <v>0</v>
      </c>
      <c r="J1616" s="19">
        <v>5</v>
      </c>
      <c r="K1616" s="19">
        <v>16</v>
      </c>
      <c r="L1616" s="19">
        <v>0</v>
      </c>
      <c r="M1616" s="19">
        <v>0</v>
      </c>
      <c r="N1616" s="19">
        <v>11</v>
      </c>
      <c r="O1616" s="19">
        <v>39</v>
      </c>
      <c r="P1616" s="14" t="str">
        <f>IFERROR(VLOOKUP($A1616,'Fielding Data'!$A:$H,MATCH(P$1,'Fielding Data'!$A$1:$H$1,0),0),"Other")</f>
        <v>1B</v>
      </c>
      <c r="Q1616" s="14">
        <f>IFERROR(VLOOKUP($A1616,'Fielding Data'!$A:$H,MATCH(Q$1,'Fielding Data'!$A$1:$H$1,0),0),"Other")</f>
        <v>3</v>
      </c>
      <c r="R1616" s="14">
        <f>IFERROR(VLOOKUP($A1616,'Fielding Data'!$A:$H,MATCH(R$1,'Fielding Data'!$A$1:$H$1,0),0),"Other")</f>
        <v>0</v>
      </c>
      <c r="S1616" s="14">
        <f>IFERROR(VLOOKUP($A1616,'Fielding Data'!$A:$H,MATCH(S$1,'Fielding Data'!$A$1:$H$1,0),0),"Other")</f>
        <v>0</v>
      </c>
      <c r="T1616" s="14">
        <f>IFERROR(VLOOKUP($A1616,'Fielding Data'!$A:$H,MATCH(T$1,'Fielding Data'!$A$1:$H$1,0),0),"Other")</f>
        <v>1</v>
      </c>
      <c r="U1616" s="14">
        <f>SUMIFS('Fielding Data'!E:E,'Fielding Data'!$A:$A,'Hitting Data'!$A1616)</f>
        <v>257</v>
      </c>
      <c r="V1616" s="14">
        <f>SUMIFS('Fielding Data'!F:F,'Fielding Data'!$A:$A,'Hitting Data'!$A1616)</f>
        <v>20</v>
      </c>
      <c r="W1616" s="14">
        <f>SUMIFS('Fielding Data'!G:G,'Fielding Data'!$A:$A,'Hitting Data'!$A1616)</f>
        <v>0</v>
      </c>
      <c r="X1616" s="14">
        <f>SUMIFS('Fielding Data'!H:H,'Fielding Data'!$A:$A,'Hitting Data'!$A1616)</f>
        <v>3</v>
      </c>
    </row>
    <row r="1617" spans="1:24" x14ac:dyDescent="0.25">
      <c r="A1617" s="14" t="str">
        <f t="shared" si="25"/>
        <v>headje012011</v>
      </c>
      <c r="B1617" s="19" t="s">
        <v>1523</v>
      </c>
      <c r="C1617" s="19">
        <v>2011</v>
      </c>
      <c r="D1617" s="19">
        <v>10</v>
      </c>
      <c r="E1617" s="19">
        <v>24</v>
      </c>
      <c r="F1617" s="19">
        <v>2</v>
      </c>
      <c r="G1617" s="19">
        <v>3</v>
      </c>
      <c r="H1617" s="19">
        <v>1</v>
      </c>
      <c r="I1617" s="19">
        <v>0</v>
      </c>
      <c r="J1617" s="19">
        <v>0</v>
      </c>
      <c r="K1617" s="19">
        <v>1</v>
      </c>
      <c r="L1617" s="19">
        <v>1</v>
      </c>
      <c r="M1617" s="19">
        <v>0</v>
      </c>
      <c r="N1617" s="19">
        <v>0</v>
      </c>
      <c r="O1617" s="19">
        <v>5</v>
      </c>
      <c r="P1617" s="14" t="str">
        <f>IFERROR(VLOOKUP($A1617,'Fielding Data'!$A:$H,MATCH(P$1,'Fielding Data'!$A$1:$H$1,0),0),"Other")</f>
        <v>LF</v>
      </c>
      <c r="Q1617" s="14">
        <f>IFERROR(VLOOKUP($A1617,'Fielding Data'!$A:$H,MATCH(Q$1,'Fielding Data'!$A$1:$H$1,0),0),"Other")</f>
        <v>0</v>
      </c>
      <c r="R1617" s="14">
        <f>IFERROR(VLOOKUP($A1617,'Fielding Data'!$A:$H,MATCH(R$1,'Fielding Data'!$A$1:$H$1,0),0),"Other")</f>
        <v>0</v>
      </c>
      <c r="S1617" s="14">
        <f>IFERROR(VLOOKUP($A1617,'Fielding Data'!$A:$H,MATCH(S$1,'Fielding Data'!$A$1:$H$1,0),0),"Other")</f>
        <v>0</v>
      </c>
      <c r="T1617" s="14">
        <f>IFERROR(VLOOKUP($A1617,'Fielding Data'!$A:$H,MATCH(T$1,'Fielding Data'!$A$1:$H$1,0),0),"Other")</f>
        <v>0</v>
      </c>
      <c r="U1617" s="14">
        <f>SUMIFS('Fielding Data'!E:E,'Fielding Data'!$A:$A,'Hitting Data'!$A1617)</f>
        <v>15</v>
      </c>
      <c r="V1617" s="14">
        <f>SUMIFS('Fielding Data'!F:F,'Fielding Data'!$A:$A,'Hitting Data'!$A1617)</f>
        <v>0</v>
      </c>
      <c r="W1617" s="14">
        <f>SUMIFS('Fielding Data'!G:G,'Fielding Data'!$A:$A,'Hitting Data'!$A1617)</f>
        <v>1</v>
      </c>
      <c r="X1617" s="14">
        <f>SUMIFS('Fielding Data'!H:H,'Fielding Data'!$A:$A,'Hitting Data'!$A1617)</f>
        <v>0</v>
      </c>
    </row>
    <row r="1618" spans="1:24" x14ac:dyDescent="0.25">
      <c r="A1618" s="14" t="str">
        <f t="shared" si="25"/>
        <v>headlch012011</v>
      </c>
      <c r="B1618" s="19" t="s">
        <v>800</v>
      </c>
      <c r="C1618" s="19">
        <v>2011</v>
      </c>
      <c r="D1618" s="19">
        <v>113</v>
      </c>
      <c r="E1618" s="19">
        <v>381</v>
      </c>
      <c r="F1618" s="19">
        <v>43</v>
      </c>
      <c r="G1618" s="19">
        <v>110</v>
      </c>
      <c r="H1618" s="19">
        <v>28</v>
      </c>
      <c r="I1618" s="19">
        <v>1</v>
      </c>
      <c r="J1618" s="19">
        <v>4</v>
      </c>
      <c r="K1618" s="19">
        <v>44</v>
      </c>
      <c r="L1618" s="19">
        <v>13</v>
      </c>
      <c r="M1618" s="19">
        <v>2</v>
      </c>
      <c r="N1618" s="19">
        <v>52</v>
      </c>
      <c r="O1618" s="19">
        <v>92</v>
      </c>
      <c r="P1618" s="14" t="str">
        <f>IFERROR(VLOOKUP($A1618,'Fielding Data'!$A:$H,MATCH(P$1,'Fielding Data'!$A$1:$H$1,0),0),"Other")</f>
        <v>3B</v>
      </c>
      <c r="Q1618" s="14">
        <f>IFERROR(VLOOKUP($A1618,'Fielding Data'!$A:$H,MATCH(Q$1,'Fielding Data'!$A$1:$H$1,0),0),"Other")</f>
        <v>95</v>
      </c>
      <c r="R1618" s="14">
        <f>IFERROR(VLOOKUP($A1618,'Fielding Data'!$A:$H,MATCH(R$1,'Fielding Data'!$A$1:$H$1,0),0),"Other")</f>
        <v>166</v>
      </c>
      <c r="S1618" s="14">
        <f>IFERROR(VLOOKUP($A1618,'Fielding Data'!$A:$H,MATCH(S$1,'Fielding Data'!$A$1:$H$1,0),0),"Other")</f>
        <v>11</v>
      </c>
      <c r="T1618" s="14">
        <f>IFERROR(VLOOKUP($A1618,'Fielding Data'!$A:$H,MATCH(T$1,'Fielding Data'!$A$1:$H$1,0),0),"Other")</f>
        <v>16</v>
      </c>
      <c r="U1618" s="14">
        <f>SUMIFS('Fielding Data'!E:E,'Fielding Data'!$A:$A,'Hitting Data'!$A1618)</f>
        <v>95</v>
      </c>
      <c r="V1618" s="14">
        <f>SUMIFS('Fielding Data'!F:F,'Fielding Data'!$A:$A,'Hitting Data'!$A1618)</f>
        <v>166</v>
      </c>
      <c r="W1618" s="14">
        <f>SUMIFS('Fielding Data'!G:G,'Fielding Data'!$A:$A,'Hitting Data'!$A1618)</f>
        <v>11</v>
      </c>
      <c r="X1618" s="14">
        <f>SUMIFS('Fielding Data'!H:H,'Fielding Data'!$A:$A,'Hitting Data'!$A1618)</f>
        <v>16</v>
      </c>
    </row>
    <row r="1619" spans="1:24" x14ac:dyDescent="0.25">
      <c r="A1619" s="14" t="str">
        <f t="shared" si="25"/>
        <v>heilmaa012011</v>
      </c>
      <c r="B1619" s="19" t="s">
        <v>380</v>
      </c>
      <c r="C1619" s="19">
        <v>2011</v>
      </c>
      <c r="D1619" s="19">
        <v>32</v>
      </c>
      <c r="E1619" s="19">
        <v>1</v>
      </c>
      <c r="F1619" s="19">
        <v>0</v>
      </c>
      <c r="G1619" s="19">
        <v>0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4" t="str">
        <f>IFERROR(VLOOKUP($A1619,'Fielding Data'!$A:$H,MATCH(P$1,'Fielding Data'!$A$1:$H$1,0),0),"Other")</f>
        <v>P</v>
      </c>
      <c r="Q1619" s="14">
        <f>IFERROR(VLOOKUP($A1619,'Fielding Data'!$A:$H,MATCH(Q$1,'Fielding Data'!$A$1:$H$1,0),0),"Other")</f>
        <v>0</v>
      </c>
      <c r="R1619" s="14">
        <f>IFERROR(VLOOKUP($A1619,'Fielding Data'!$A:$H,MATCH(R$1,'Fielding Data'!$A$1:$H$1,0),0),"Other")</f>
        <v>7</v>
      </c>
      <c r="S1619" s="14">
        <f>IFERROR(VLOOKUP($A1619,'Fielding Data'!$A:$H,MATCH(S$1,'Fielding Data'!$A$1:$H$1,0),0),"Other")</f>
        <v>1</v>
      </c>
      <c r="T1619" s="14">
        <f>IFERROR(VLOOKUP($A1619,'Fielding Data'!$A:$H,MATCH(T$1,'Fielding Data'!$A$1:$H$1,0),0),"Other")</f>
        <v>0</v>
      </c>
      <c r="U1619" s="14">
        <f>SUMIFS('Fielding Data'!E:E,'Fielding Data'!$A:$A,'Hitting Data'!$A1619)</f>
        <v>0</v>
      </c>
      <c r="V1619" s="14">
        <f>SUMIFS('Fielding Data'!F:F,'Fielding Data'!$A:$A,'Hitting Data'!$A1619)</f>
        <v>7</v>
      </c>
      <c r="W1619" s="14">
        <f>SUMIFS('Fielding Data'!G:G,'Fielding Data'!$A:$A,'Hitting Data'!$A1619)</f>
        <v>1</v>
      </c>
      <c r="X1619" s="14">
        <f>SUMIFS('Fielding Data'!H:H,'Fielding Data'!$A:$A,'Hitting Data'!$A1619)</f>
        <v>0</v>
      </c>
    </row>
    <row r="1620" spans="1:24" x14ac:dyDescent="0.25">
      <c r="A1620" s="14" t="str">
        <f t="shared" si="25"/>
        <v>heisech012011</v>
      </c>
      <c r="B1620" s="19" t="s">
        <v>1290</v>
      </c>
      <c r="C1620" s="19">
        <v>2011</v>
      </c>
      <c r="D1620" s="19">
        <v>120</v>
      </c>
      <c r="E1620" s="19">
        <v>279</v>
      </c>
      <c r="F1620" s="19">
        <v>44</v>
      </c>
      <c r="G1620" s="19">
        <v>71</v>
      </c>
      <c r="H1620" s="19">
        <v>9</v>
      </c>
      <c r="I1620" s="19">
        <v>1</v>
      </c>
      <c r="J1620" s="19">
        <v>18</v>
      </c>
      <c r="K1620" s="19">
        <v>50</v>
      </c>
      <c r="L1620" s="19">
        <v>6</v>
      </c>
      <c r="M1620" s="19">
        <v>1</v>
      </c>
      <c r="N1620" s="19">
        <v>19</v>
      </c>
      <c r="O1620" s="19">
        <v>78</v>
      </c>
      <c r="P1620" s="14" t="str">
        <f>IFERROR(VLOOKUP($A1620,'Fielding Data'!$A:$H,MATCH(P$1,'Fielding Data'!$A$1:$H$1,0),0),"Other")</f>
        <v>CF</v>
      </c>
      <c r="Q1620" s="14">
        <f>IFERROR(VLOOKUP($A1620,'Fielding Data'!$A:$H,MATCH(Q$1,'Fielding Data'!$A$1:$H$1,0),0),"Other")</f>
        <v>0</v>
      </c>
      <c r="R1620" s="14">
        <f>IFERROR(VLOOKUP($A1620,'Fielding Data'!$A:$H,MATCH(R$1,'Fielding Data'!$A$1:$H$1,0),0),"Other")</f>
        <v>0</v>
      </c>
      <c r="S1620" s="14">
        <f>IFERROR(VLOOKUP($A1620,'Fielding Data'!$A:$H,MATCH(S$1,'Fielding Data'!$A$1:$H$1,0),0),"Other")</f>
        <v>0</v>
      </c>
      <c r="T1620" s="14">
        <f>IFERROR(VLOOKUP($A1620,'Fielding Data'!$A:$H,MATCH(T$1,'Fielding Data'!$A$1:$H$1,0),0),"Other")</f>
        <v>0</v>
      </c>
      <c r="U1620" s="14">
        <f>SUMIFS('Fielding Data'!E:E,'Fielding Data'!$A:$A,'Hitting Data'!$A1620)</f>
        <v>134</v>
      </c>
      <c r="V1620" s="14">
        <f>SUMIFS('Fielding Data'!F:F,'Fielding Data'!$A:$A,'Hitting Data'!$A1620)</f>
        <v>2</v>
      </c>
      <c r="W1620" s="14">
        <f>SUMIFS('Fielding Data'!G:G,'Fielding Data'!$A:$A,'Hitting Data'!$A1620)</f>
        <v>3</v>
      </c>
      <c r="X1620" s="14">
        <f>SUMIFS('Fielding Data'!H:H,'Fielding Data'!$A:$A,'Hitting Data'!$A1620)</f>
        <v>0</v>
      </c>
    </row>
    <row r="1621" spans="1:24" x14ac:dyDescent="0.25">
      <c r="A1621" s="14" t="str">
        <f t="shared" si="25"/>
        <v>hellije012011</v>
      </c>
      <c r="B1621" s="19" t="s">
        <v>1291</v>
      </c>
      <c r="C1621" s="19">
        <v>2011</v>
      </c>
      <c r="D1621" s="19">
        <v>29</v>
      </c>
      <c r="E1621" s="19">
        <v>2</v>
      </c>
      <c r="F1621" s="19">
        <v>0</v>
      </c>
      <c r="G1621" s="19">
        <v>0</v>
      </c>
      <c r="H1621" s="19">
        <v>0</v>
      </c>
      <c r="I1621" s="19">
        <v>0</v>
      </c>
      <c r="J1621" s="19">
        <v>0</v>
      </c>
      <c r="K1621" s="19">
        <v>0</v>
      </c>
      <c r="L1621" s="19">
        <v>0</v>
      </c>
      <c r="M1621" s="19">
        <v>0</v>
      </c>
      <c r="N1621" s="19">
        <v>0</v>
      </c>
      <c r="O1621" s="19">
        <v>2</v>
      </c>
      <c r="P1621" s="14" t="str">
        <f>IFERROR(VLOOKUP($A1621,'Fielding Data'!$A:$H,MATCH(P$1,'Fielding Data'!$A$1:$H$1,0),0),"Other")</f>
        <v>P</v>
      </c>
      <c r="Q1621" s="14">
        <f>IFERROR(VLOOKUP($A1621,'Fielding Data'!$A:$H,MATCH(Q$1,'Fielding Data'!$A$1:$H$1,0),0),"Other")</f>
        <v>15</v>
      </c>
      <c r="R1621" s="14">
        <f>IFERROR(VLOOKUP($A1621,'Fielding Data'!$A:$H,MATCH(R$1,'Fielding Data'!$A$1:$H$1,0),0),"Other")</f>
        <v>16</v>
      </c>
      <c r="S1621" s="14">
        <f>IFERROR(VLOOKUP($A1621,'Fielding Data'!$A:$H,MATCH(S$1,'Fielding Data'!$A$1:$H$1,0),0),"Other")</f>
        <v>0</v>
      </c>
      <c r="T1621" s="14">
        <f>IFERROR(VLOOKUP($A1621,'Fielding Data'!$A:$H,MATCH(T$1,'Fielding Data'!$A$1:$H$1,0),0),"Other")</f>
        <v>0</v>
      </c>
      <c r="U1621" s="14">
        <f>SUMIFS('Fielding Data'!E:E,'Fielding Data'!$A:$A,'Hitting Data'!$A1621)</f>
        <v>15</v>
      </c>
      <c r="V1621" s="14">
        <f>SUMIFS('Fielding Data'!F:F,'Fielding Data'!$A:$A,'Hitting Data'!$A1621)</f>
        <v>16</v>
      </c>
      <c r="W1621" s="14">
        <f>SUMIFS('Fielding Data'!G:G,'Fielding Data'!$A:$A,'Hitting Data'!$A1621)</f>
        <v>0</v>
      </c>
      <c r="X1621" s="14">
        <f>SUMIFS('Fielding Data'!H:H,'Fielding Data'!$A:$A,'Hitting Data'!$A1621)</f>
        <v>0</v>
      </c>
    </row>
    <row r="1622" spans="1:24" x14ac:dyDescent="0.25">
      <c r="A1622" s="14" t="str">
        <f t="shared" si="25"/>
        <v>helmswe012011</v>
      </c>
      <c r="B1622" s="19" t="s">
        <v>116</v>
      </c>
      <c r="C1622" s="19">
        <v>2011</v>
      </c>
      <c r="D1622" s="19">
        <v>69</v>
      </c>
      <c r="E1622" s="19">
        <v>110</v>
      </c>
      <c r="F1622" s="19">
        <v>10</v>
      </c>
      <c r="G1622" s="19">
        <v>21</v>
      </c>
      <c r="H1622" s="19">
        <v>5</v>
      </c>
      <c r="I1622" s="19">
        <v>0</v>
      </c>
      <c r="J1622" s="19">
        <v>0</v>
      </c>
      <c r="K1622" s="19">
        <v>6</v>
      </c>
      <c r="L1622" s="19">
        <v>0</v>
      </c>
      <c r="M1622" s="19">
        <v>0</v>
      </c>
      <c r="N1622" s="19">
        <v>11</v>
      </c>
      <c r="O1622" s="19">
        <v>35</v>
      </c>
      <c r="P1622" s="14" t="str">
        <f>IFERROR(VLOOKUP($A1622,'Fielding Data'!$A:$H,MATCH(P$1,'Fielding Data'!$A$1:$H$1,0),0),"Other")</f>
        <v>1B</v>
      </c>
      <c r="Q1622" s="14">
        <f>IFERROR(VLOOKUP($A1622,'Fielding Data'!$A:$H,MATCH(Q$1,'Fielding Data'!$A$1:$H$1,0),0),"Other")</f>
        <v>7</v>
      </c>
      <c r="R1622" s="14">
        <f>IFERROR(VLOOKUP($A1622,'Fielding Data'!$A:$H,MATCH(R$1,'Fielding Data'!$A$1:$H$1,0),0),"Other")</f>
        <v>0</v>
      </c>
      <c r="S1622" s="14">
        <f>IFERROR(VLOOKUP($A1622,'Fielding Data'!$A:$H,MATCH(S$1,'Fielding Data'!$A$1:$H$1,0),0),"Other")</f>
        <v>0</v>
      </c>
      <c r="T1622" s="14">
        <f>IFERROR(VLOOKUP($A1622,'Fielding Data'!$A:$H,MATCH(T$1,'Fielding Data'!$A$1:$H$1,0),0),"Other")</f>
        <v>1</v>
      </c>
      <c r="U1622" s="14">
        <f>SUMIFS('Fielding Data'!E:E,'Fielding Data'!$A:$A,'Hitting Data'!$A1622)</f>
        <v>22</v>
      </c>
      <c r="V1622" s="14">
        <f>SUMIFS('Fielding Data'!F:F,'Fielding Data'!$A:$A,'Hitting Data'!$A1622)</f>
        <v>32</v>
      </c>
      <c r="W1622" s="14">
        <f>SUMIFS('Fielding Data'!G:G,'Fielding Data'!$A:$A,'Hitting Data'!$A1622)</f>
        <v>3</v>
      </c>
      <c r="X1622" s="14">
        <f>SUMIFS('Fielding Data'!H:H,'Fielding Data'!$A:$A,'Hitting Data'!$A1622)</f>
        <v>4</v>
      </c>
    </row>
    <row r="1623" spans="1:24" x14ac:dyDescent="0.25">
      <c r="A1623" s="14" t="str">
        <f t="shared" si="25"/>
        <v>heltoto012011</v>
      </c>
      <c r="B1623" s="19" t="s">
        <v>117</v>
      </c>
      <c r="C1623" s="19">
        <v>2011</v>
      </c>
      <c r="D1623" s="19">
        <v>124</v>
      </c>
      <c r="E1623" s="19">
        <v>421</v>
      </c>
      <c r="F1623" s="19">
        <v>59</v>
      </c>
      <c r="G1623" s="19">
        <v>127</v>
      </c>
      <c r="H1623" s="19">
        <v>27</v>
      </c>
      <c r="I1623" s="19">
        <v>0</v>
      </c>
      <c r="J1623" s="19">
        <v>14</v>
      </c>
      <c r="K1623" s="19">
        <v>69</v>
      </c>
      <c r="L1623" s="19">
        <v>0</v>
      </c>
      <c r="M1623" s="19">
        <v>1</v>
      </c>
      <c r="N1623" s="19">
        <v>59</v>
      </c>
      <c r="O1623" s="19">
        <v>71</v>
      </c>
      <c r="P1623" s="14" t="str">
        <f>IFERROR(VLOOKUP($A1623,'Fielding Data'!$A:$H,MATCH(P$1,'Fielding Data'!$A$1:$H$1,0),0),"Other")</f>
        <v>1B</v>
      </c>
      <c r="Q1623" s="14">
        <f>IFERROR(VLOOKUP($A1623,'Fielding Data'!$A:$H,MATCH(Q$1,'Fielding Data'!$A$1:$H$1,0),0),"Other")</f>
        <v>985</v>
      </c>
      <c r="R1623" s="14">
        <f>IFERROR(VLOOKUP($A1623,'Fielding Data'!$A:$H,MATCH(R$1,'Fielding Data'!$A$1:$H$1,0),0),"Other")</f>
        <v>104</v>
      </c>
      <c r="S1623" s="14">
        <f>IFERROR(VLOOKUP($A1623,'Fielding Data'!$A:$H,MATCH(S$1,'Fielding Data'!$A$1:$H$1,0),0),"Other")</f>
        <v>3</v>
      </c>
      <c r="T1623" s="14">
        <f>IFERROR(VLOOKUP($A1623,'Fielding Data'!$A:$H,MATCH(T$1,'Fielding Data'!$A$1:$H$1,0),0),"Other")</f>
        <v>110</v>
      </c>
      <c r="U1623" s="14">
        <f>SUMIFS('Fielding Data'!E:E,'Fielding Data'!$A:$A,'Hitting Data'!$A1623)</f>
        <v>985</v>
      </c>
      <c r="V1623" s="14">
        <f>SUMIFS('Fielding Data'!F:F,'Fielding Data'!$A:$A,'Hitting Data'!$A1623)</f>
        <v>104</v>
      </c>
      <c r="W1623" s="14">
        <f>SUMIFS('Fielding Data'!G:G,'Fielding Data'!$A:$A,'Hitting Data'!$A1623)</f>
        <v>3</v>
      </c>
      <c r="X1623" s="14">
        <f>SUMIFS('Fielding Data'!H:H,'Fielding Data'!$A:$A,'Hitting Data'!$A1623)</f>
        <v>110</v>
      </c>
    </row>
    <row r="1624" spans="1:24" x14ac:dyDescent="0.25">
      <c r="A1624" s="14" t="str">
        <f t="shared" si="25"/>
        <v>hendrli012011</v>
      </c>
      <c r="B1624" s="19" t="s">
        <v>1524</v>
      </c>
      <c r="C1624" s="19">
        <v>2011</v>
      </c>
      <c r="D1624" s="19">
        <v>4</v>
      </c>
      <c r="E1624" s="19">
        <v>0</v>
      </c>
      <c r="F1624" s="19">
        <v>0</v>
      </c>
      <c r="G1624" s="19">
        <v>0</v>
      </c>
      <c r="H1624" s="19">
        <v>0</v>
      </c>
      <c r="I1624" s="19">
        <v>0</v>
      </c>
      <c r="J1624" s="19">
        <v>0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4" t="str">
        <f>IFERROR(VLOOKUP($A1624,'Fielding Data'!$A:$H,MATCH(P$1,'Fielding Data'!$A$1:$H$1,0),0),"Other")</f>
        <v>P</v>
      </c>
      <c r="Q1624" s="14">
        <f>IFERROR(VLOOKUP($A1624,'Fielding Data'!$A:$H,MATCH(Q$1,'Fielding Data'!$A$1:$H$1,0),0),"Other")</f>
        <v>0</v>
      </c>
      <c r="R1624" s="14">
        <f>IFERROR(VLOOKUP($A1624,'Fielding Data'!$A:$H,MATCH(R$1,'Fielding Data'!$A$1:$H$1,0),0),"Other")</f>
        <v>6</v>
      </c>
      <c r="S1624" s="14">
        <f>IFERROR(VLOOKUP($A1624,'Fielding Data'!$A:$H,MATCH(S$1,'Fielding Data'!$A$1:$H$1,0),0),"Other")</f>
        <v>0</v>
      </c>
      <c r="T1624" s="14">
        <f>IFERROR(VLOOKUP($A1624,'Fielding Data'!$A:$H,MATCH(T$1,'Fielding Data'!$A$1:$H$1,0),0),"Other")</f>
        <v>0</v>
      </c>
      <c r="U1624" s="14">
        <f>SUMIFS('Fielding Data'!E:E,'Fielding Data'!$A:$A,'Hitting Data'!$A1624)</f>
        <v>0</v>
      </c>
      <c r="V1624" s="14">
        <f>SUMIFS('Fielding Data'!F:F,'Fielding Data'!$A:$A,'Hitting Data'!$A1624)</f>
        <v>6</v>
      </c>
      <c r="W1624" s="14">
        <f>SUMIFS('Fielding Data'!G:G,'Fielding Data'!$A:$A,'Hitting Data'!$A1624)</f>
        <v>0</v>
      </c>
      <c r="X1624" s="14">
        <f>SUMIFS('Fielding Data'!H:H,'Fielding Data'!$A:$A,'Hitting Data'!$A1624)</f>
        <v>0</v>
      </c>
    </row>
    <row r="1625" spans="1:24" x14ac:dyDescent="0.25">
      <c r="A1625" s="14" t="str">
        <f t="shared" si="25"/>
        <v>hendrma012011</v>
      </c>
      <c r="B1625" s="19" t="s">
        <v>306</v>
      </c>
      <c r="C1625" s="19">
        <v>2011</v>
      </c>
      <c r="D1625" s="19">
        <v>8</v>
      </c>
      <c r="E1625" s="19">
        <v>0</v>
      </c>
      <c r="F1625" s="19">
        <v>0</v>
      </c>
      <c r="G1625" s="19">
        <v>0</v>
      </c>
      <c r="H1625" s="19">
        <v>0</v>
      </c>
      <c r="I1625" s="19">
        <v>0</v>
      </c>
      <c r="J1625" s="19">
        <v>0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4" t="str">
        <f>IFERROR(VLOOKUP($A1625,'Fielding Data'!$A:$H,MATCH(P$1,'Fielding Data'!$A$1:$H$1,0),0),"Other")</f>
        <v>P</v>
      </c>
      <c r="Q1625" s="14">
        <f>IFERROR(VLOOKUP($A1625,'Fielding Data'!$A:$H,MATCH(Q$1,'Fielding Data'!$A$1:$H$1,0),0),"Other")</f>
        <v>4</v>
      </c>
      <c r="R1625" s="14">
        <f>IFERROR(VLOOKUP($A1625,'Fielding Data'!$A:$H,MATCH(R$1,'Fielding Data'!$A$1:$H$1,0),0),"Other")</f>
        <v>2</v>
      </c>
      <c r="S1625" s="14">
        <f>IFERROR(VLOOKUP($A1625,'Fielding Data'!$A:$H,MATCH(S$1,'Fielding Data'!$A$1:$H$1,0),0),"Other")</f>
        <v>0</v>
      </c>
      <c r="T1625" s="14">
        <f>IFERROR(VLOOKUP($A1625,'Fielding Data'!$A:$H,MATCH(T$1,'Fielding Data'!$A$1:$H$1,0),0),"Other")</f>
        <v>2</v>
      </c>
      <c r="U1625" s="14">
        <f>SUMIFS('Fielding Data'!E:E,'Fielding Data'!$A:$A,'Hitting Data'!$A1625)</f>
        <v>4</v>
      </c>
      <c r="V1625" s="14">
        <f>SUMIFS('Fielding Data'!F:F,'Fielding Data'!$A:$A,'Hitting Data'!$A1625)</f>
        <v>2</v>
      </c>
      <c r="W1625" s="14">
        <f>SUMIFS('Fielding Data'!G:G,'Fielding Data'!$A:$A,'Hitting Data'!$A1625)</f>
        <v>0</v>
      </c>
      <c r="X1625" s="14">
        <f>SUMIFS('Fielding Data'!H:H,'Fielding Data'!$A:$A,'Hitting Data'!$A1625)</f>
        <v>2</v>
      </c>
    </row>
    <row r="1626" spans="1:24" x14ac:dyDescent="0.25">
      <c r="A1626" s="14" t="str">
        <f t="shared" si="25"/>
        <v>henslcl012011</v>
      </c>
      <c r="B1626" s="19" t="s">
        <v>550</v>
      </c>
      <c r="C1626" s="19">
        <v>2011</v>
      </c>
      <c r="D1626" s="19">
        <v>37</v>
      </c>
      <c r="E1626" s="19">
        <v>14</v>
      </c>
      <c r="F1626" s="19">
        <v>0</v>
      </c>
      <c r="G1626" s="19">
        <v>0</v>
      </c>
      <c r="H1626" s="19">
        <v>0</v>
      </c>
      <c r="I1626" s="19">
        <v>0</v>
      </c>
      <c r="J1626" s="19">
        <v>0</v>
      </c>
      <c r="K1626" s="19">
        <v>0</v>
      </c>
      <c r="L1626" s="19">
        <v>0</v>
      </c>
      <c r="M1626" s="19">
        <v>0</v>
      </c>
      <c r="N1626" s="19">
        <v>1</v>
      </c>
      <c r="O1626" s="19">
        <v>5</v>
      </c>
      <c r="P1626" s="14" t="str">
        <f>IFERROR(VLOOKUP($A1626,'Fielding Data'!$A:$H,MATCH(P$1,'Fielding Data'!$A$1:$H$1,0),0),"Other")</f>
        <v>P</v>
      </c>
      <c r="Q1626" s="14">
        <f>IFERROR(VLOOKUP($A1626,'Fielding Data'!$A:$H,MATCH(Q$1,'Fielding Data'!$A$1:$H$1,0),0),"Other")</f>
        <v>4</v>
      </c>
      <c r="R1626" s="14">
        <f>IFERROR(VLOOKUP($A1626,'Fielding Data'!$A:$H,MATCH(R$1,'Fielding Data'!$A$1:$H$1,0),0),"Other")</f>
        <v>8</v>
      </c>
      <c r="S1626" s="14">
        <f>IFERROR(VLOOKUP($A1626,'Fielding Data'!$A:$H,MATCH(S$1,'Fielding Data'!$A$1:$H$1,0),0),"Other")</f>
        <v>0</v>
      </c>
      <c r="T1626" s="14">
        <f>IFERROR(VLOOKUP($A1626,'Fielding Data'!$A:$H,MATCH(T$1,'Fielding Data'!$A$1:$H$1,0),0),"Other")</f>
        <v>0</v>
      </c>
      <c r="U1626" s="14">
        <f>SUMIFS('Fielding Data'!E:E,'Fielding Data'!$A:$A,'Hitting Data'!$A1626)</f>
        <v>4</v>
      </c>
      <c r="V1626" s="14">
        <f>SUMIFS('Fielding Data'!F:F,'Fielding Data'!$A:$A,'Hitting Data'!$A1626)</f>
        <v>8</v>
      </c>
      <c r="W1626" s="14">
        <f>SUMIFS('Fielding Data'!G:G,'Fielding Data'!$A:$A,'Hitting Data'!$A1626)</f>
        <v>0</v>
      </c>
      <c r="X1626" s="14">
        <f>SUMIFS('Fielding Data'!H:H,'Fielding Data'!$A:$A,'Hitting Data'!$A1626)</f>
        <v>0</v>
      </c>
    </row>
    <row r="1627" spans="1:24" x14ac:dyDescent="0.25">
      <c r="A1627" s="14" t="str">
        <f t="shared" si="25"/>
        <v>hernada012011</v>
      </c>
      <c r="B1627" s="19" t="s">
        <v>1102</v>
      </c>
      <c r="C1627" s="19">
        <v>2011</v>
      </c>
      <c r="D1627" s="19">
        <v>74</v>
      </c>
      <c r="E1627" s="19">
        <v>0</v>
      </c>
      <c r="F1627" s="19">
        <v>0</v>
      </c>
      <c r="G1627" s="19">
        <v>0</v>
      </c>
      <c r="H1627" s="19">
        <v>0</v>
      </c>
      <c r="I1627" s="19">
        <v>0</v>
      </c>
      <c r="J1627" s="19">
        <v>0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4" t="str">
        <f>IFERROR(VLOOKUP($A1627,'Fielding Data'!$A:$H,MATCH(P$1,'Fielding Data'!$A$1:$H$1,0),0),"Other")</f>
        <v>P</v>
      </c>
      <c r="Q1627" s="14">
        <f>IFERROR(VLOOKUP($A1627,'Fielding Data'!$A:$H,MATCH(Q$1,'Fielding Data'!$A$1:$H$1,0),0),"Other")</f>
        <v>3</v>
      </c>
      <c r="R1627" s="14">
        <f>IFERROR(VLOOKUP($A1627,'Fielding Data'!$A:$H,MATCH(R$1,'Fielding Data'!$A$1:$H$1,0),0),"Other")</f>
        <v>6</v>
      </c>
      <c r="S1627" s="14">
        <f>IFERROR(VLOOKUP($A1627,'Fielding Data'!$A:$H,MATCH(S$1,'Fielding Data'!$A$1:$H$1,0),0),"Other")</f>
        <v>1</v>
      </c>
      <c r="T1627" s="14">
        <f>IFERROR(VLOOKUP($A1627,'Fielding Data'!$A:$H,MATCH(T$1,'Fielding Data'!$A$1:$H$1,0),0),"Other")</f>
        <v>0</v>
      </c>
      <c r="U1627" s="14">
        <f>SUMIFS('Fielding Data'!E:E,'Fielding Data'!$A:$A,'Hitting Data'!$A1627)</f>
        <v>3</v>
      </c>
      <c r="V1627" s="14">
        <f>SUMIFS('Fielding Data'!F:F,'Fielding Data'!$A:$A,'Hitting Data'!$A1627)</f>
        <v>6</v>
      </c>
      <c r="W1627" s="14">
        <f>SUMIFS('Fielding Data'!G:G,'Fielding Data'!$A:$A,'Hitting Data'!$A1627)</f>
        <v>1</v>
      </c>
      <c r="X1627" s="14">
        <f>SUMIFS('Fielding Data'!H:H,'Fielding Data'!$A:$A,'Hitting Data'!$A1627)</f>
        <v>0</v>
      </c>
    </row>
    <row r="1628" spans="1:24" x14ac:dyDescent="0.25">
      <c r="A1628" s="14" t="str">
        <f t="shared" si="25"/>
        <v>hernadi012011</v>
      </c>
      <c r="B1628" s="19" t="s">
        <v>1103</v>
      </c>
      <c r="C1628" s="19">
        <v>2011</v>
      </c>
      <c r="D1628" s="19">
        <v>22</v>
      </c>
      <c r="E1628" s="19">
        <v>33</v>
      </c>
      <c r="F1628" s="19">
        <v>4</v>
      </c>
      <c r="G1628" s="19">
        <v>7</v>
      </c>
      <c r="H1628" s="19">
        <v>1</v>
      </c>
      <c r="I1628" s="19">
        <v>0</v>
      </c>
      <c r="J1628" s="19">
        <v>1</v>
      </c>
      <c r="K1628" s="19">
        <v>4</v>
      </c>
      <c r="L1628" s="19">
        <v>0</v>
      </c>
      <c r="M1628" s="19">
        <v>0</v>
      </c>
      <c r="N1628" s="19">
        <v>0</v>
      </c>
      <c r="O1628" s="19">
        <v>5</v>
      </c>
      <c r="P1628" s="14" t="str">
        <f>IFERROR(VLOOKUP($A1628,'Fielding Data'!$A:$H,MATCH(P$1,'Fielding Data'!$A$1:$H$1,0),0),"Other")</f>
        <v>1B</v>
      </c>
      <c r="Q1628" s="14">
        <f>IFERROR(VLOOKUP($A1628,'Fielding Data'!$A:$H,MATCH(Q$1,'Fielding Data'!$A$1:$H$1,0),0),"Other")</f>
        <v>1</v>
      </c>
      <c r="R1628" s="14">
        <f>IFERROR(VLOOKUP($A1628,'Fielding Data'!$A:$H,MATCH(R$1,'Fielding Data'!$A$1:$H$1,0),0),"Other")</f>
        <v>0</v>
      </c>
      <c r="S1628" s="14">
        <f>IFERROR(VLOOKUP($A1628,'Fielding Data'!$A:$H,MATCH(S$1,'Fielding Data'!$A$1:$H$1,0),0),"Other")</f>
        <v>0</v>
      </c>
      <c r="T1628" s="14">
        <f>IFERROR(VLOOKUP($A1628,'Fielding Data'!$A:$H,MATCH(T$1,'Fielding Data'!$A$1:$H$1,0),0),"Other")</f>
        <v>0</v>
      </c>
      <c r="U1628" s="14">
        <f>SUMIFS('Fielding Data'!E:E,'Fielding Data'!$A:$A,'Hitting Data'!$A1628)</f>
        <v>2</v>
      </c>
      <c r="V1628" s="14">
        <f>SUMIFS('Fielding Data'!F:F,'Fielding Data'!$A:$A,'Hitting Data'!$A1628)</f>
        <v>9</v>
      </c>
      <c r="W1628" s="14">
        <f>SUMIFS('Fielding Data'!G:G,'Fielding Data'!$A:$A,'Hitting Data'!$A1628)</f>
        <v>2</v>
      </c>
      <c r="X1628" s="14">
        <f>SUMIFS('Fielding Data'!H:H,'Fielding Data'!$A:$A,'Hitting Data'!$A1628)</f>
        <v>1</v>
      </c>
    </row>
    <row r="1629" spans="1:24" x14ac:dyDescent="0.25">
      <c r="A1629" s="14" t="str">
        <f t="shared" si="25"/>
        <v>hernafe022011</v>
      </c>
      <c r="B1629" s="19" t="s">
        <v>553</v>
      </c>
      <c r="C1629" s="19">
        <v>2011</v>
      </c>
      <c r="D1629" s="19">
        <v>33</v>
      </c>
      <c r="E1629" s="19">
        <v>7</v>
      </c>
      <c r="F1629" s="19">
        <v>0</v>
      </c>
      <c r="G1629" s="19">
        <v>1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2</v>
      </c>
      <c r="P1629" s="14" t="str">
        <f>IFERROR(VLOOKUP($A1629,'Fielding Data'!$A:$H,MATCH(P$1,'Fielding Data'!$A$1:$H$1,0),0),"Other")</f>
        <v>P</v>
      </c>
      <c r="Q1629" s="14">
        <f>IFERROR(VLOOKUP($A1629,'Fielding Data'!$A:$H,MATCH(Q$1,'Fielding Data'!$A$1:$H$1,0),0),"Other")</f>
        <v>27</v>
      </c>
      <c r="R1629" s="14">
        <f>IFERROR(VLOOKUP($A1629,'Fielding Data'!$A:$H,MATCH(R$1,'Fielding Data'!$A$1:$H$1,0),0),"Other")</f>
        <v>28</v>
      </c>
      <c r="S1629" s="14">
        <f>IFERROR(VLOOKUP($A1629,'Fielding Data'!$A:$H,MATCH(S$1,'Fielding Data'!$A$1:$H$1,0),0),"Other")</f>
        <v>2</v>
      </c>
      <c r="T1629" s="14">
        <f>IFERROR(VLOOKUP($A1629,'Fielding Data'!$A:$H,MATCH(T$1,'Fielding Data'!$A$1:$H$1,0),0),"Other")</f>
        <v>4</v>
      </c>
      <c r="U1629" s="14">
        <f>SUMIFS('Fielding Data'!E:E,'Fielding Data'!$A:$A,'Hitting Data'!$A1629)</f>
        <v>27</v>
      </c>
      <c r="V1629" s="14">
        <f>SUMIFS('Fielding Data'!F:F,'Fielding Data'!$A:$A,'Hitting Data'!$A1629)</f>
        <v>28</v>
      </c>
      <c r="W1629" s="14">
        <f>SUMIFS('Fielding Data'!G:G,'Fielding Data'!$A:$A,'Hitting Data'!$A1629)</f>
        <v>2</v>
      </c>
      <c r="X1629" s="14">
        <f>SUMIFS('Fielding Data'!H:H,'Fielding Data'!$A:$A,'Hitting Data'!$A1629)</f>
        <v>4</v>
      </c>
    </row>
    <row r="1630" spans="1:24" x14ac:dyDescent="0.25">
      <c r="A1630" s="14" t="str">
        <f t="shared" si="25"/>
        <v>hernali012011</v>
      </c>
      <c r="B1630" s="19" t="s">
        <v>118</v>
      </c>
      <c r="C1630" s="19">
        <v>2011</v>
      </c>
      <c r="D1630" s="19">
        <v>31</v>
      </c>
      <c r="E1630" s="19">
        <v>46</v>
      </c>
      <c r="F1630" s="19">
        <v>3</v>
      </c>
      <c r="G1630" s="19">
        <v>10</v>
      </c>
      <c r="H1630" s="19">
        <v>1</v>
      </c>
      <c r="I1630" s="19">
        <v>0</v>
      </c>
      <c r="J1630" s="19">
        <v>0</v>
      </c>
      <c r="K1630" s="19">
        <v>7</v>
      </c>
      <c r="L1630" s="19">
        <v>0</v>
      </c>
      <c r="M1630" s="19">
        <v>0</v>
      </c>
      <c r="N1630" s="19">
        <v>0</v>
      </c>
      <c r="O1630" s="19">
        <v>2</v>
      </c>
      <c r="P1630" s="14" t="str">
        <f>IFERROR(VLOOKUP($A1630,'Fielding Data'!$A:$H,MATCH(P$1,'Fielding Data'!$A$1:$H$1,0),0),"Other")</f>
        <v>P</v>
      </c>
      <c r="Q1630" s="14">
        <f>IFERROR(VLOOKUP($A1630,'Fielding Data'!$A:$H,MATCH(Q$1,'Fielding Data'!$A$1:$H$1,0),0),"Other")</f>
        <v>11</v>
      </c>
      <c r="R1630" s="14">
        <f>IFERROR(VLOOKUP($A1630,'Fielding Data'!$A:$H,MATCH(R$1,'Fielding Data'!$A$1:$H$1,0),0),"Other")</f>
        <v>33</v>
      </c>
      <c r="S1630" s="14">
        <f>IFERROR(VLOOKUP($A1630,'Fielding Data'!$A:$H,MATCH(S$1,'Fielding Data'!$A$1:$H$1,0),0),"Other")</f>
        <v>1</v>
      </c>
      <c r="T1630" s="14">
        <f>IFERROR(VLOOKUP($A1630,'Fielding Data'!$A:$H,MATCH(T$1,'Fielding Data'!$A$1:$H$1,0),0),"Other")</f>
        <v>7</v>
      </c>
      <c r="U1630" s="14">
        <f>SUMIFS('Fielding Data'!E:E,'Fielding Data'!$A:$A,'Hitting Data'!$A1630)</f>
        <v>11</v>
      </c>
      <c r="V1630" s="14">
        <f>SUMIFS('Fielding Data'!F:F,'Fielding Data'!$A:$A,'Hitting Data'!$A1630)</f>
        <v>33</v>
      </c>
      <c r="W1630" s="14">
        <f>SUMIFS('Fielding Data'!G:G,'Fielding Data'!$A:$A,'Hitting Data'!$A1630)</f>
        <v>1</v>
      </c>
      <c r="X1630" s="14">
        <f>SUMIFS('Fielding Data'!H:H,'Fielding Data'!$A:$A,'Hitting Data'!$A1630)</f>
        <v>7</v>
      </c>
    </row>
    <row r="1631" spans="1:24" x14ac:dyDescent="0.25">
      <c r="A1631" s="14" t="str">
        <f t="shared" si="25"/>
        <v>hernara022011</v>
      </c>
      <c r="B1631" s="19" t="s">
        <v>119</v>
      </c>
      <c r="C1631" s="19">
        <v>2011</v>
      </c>
      <c r="D1631" s="19">
        <v>91</v>
      </c>
      <c r="E1631" s="19">
        <v>298</v>
      </c>
      <c r="F1631" s="19">
        <v>28</v>
      </c>
      <c r="G1631" s="19">
        <v>84</v>
      </c>
      <c r="H1631" s="19">
        <v>13</v>
      </c>
      <c r="I1631" s="19">
        <v>0</v>
      </c>
      <c r="J1631" s="19">
        <v>12</v>
      </c>
      <c r="K1631" s="19">
        <v>36</v>
      </c>
      <c r="L1631" s="19">
        <v>0</v>
      </c>
      <c r="M1631" s="19">
        <v>0</v>
      </c>
      <c r="N1631" s="19">
        <v>23</v>
      </c>
      <c r="O1631" s="19">
        <v>41</v>
      </c>
      <c r="P1631" s="14" t="str">
        <f>IFERROR(VLOOKUP($A1631,'Fielding Data'!$A:$H,MATCH(P$1,'Fielding Data'!$A$1:$H$1,0),0),"Other")</f>
        <v>1B</v>
      </c>
      <c r="Q1631" s="14">
        <f>IFERROR(VLOOKUP($A1631,'Fielding Data'!$A:$H,MATCH(Q$1,'Fielding Data'!$A$1:$H$1,0),0),"Other")</f>
        <v>8</v>
      </c>
      <c r="R1631" s="14">
        <f>IFERROR(VLOOKUP($A1631,'Fielding Data'!$A:$H,MATCH(R$1,'Fielding Data'!$A$1:$H$1,0),0),"Other")</f>
        <v>0</v>
      </c>
      <c r="S1631" s="14">
        <f>IFERROR(VLOOKUP($A1631,'Fielding Data'!$A:$H,MATCH(S$1,'Fielding Data'!$A$1:$H$1,0),0),"Other")</f>
        <v>0</v>
      </c>
      <c r="T1631" s="14">
        <f>IFERROR(VLOOKUP($A1631,'Fielding Data'!$A:$H,MATCH(T$1,'Fielding Data'!$A$1:$H$1,0),0),"Other")</f>
        <v>1</v>
      </c>
      <c r="U1631" s="14">
        <f>SUMIFS('Fielding Data'!E:E,'Fielding Data'!$A:$A,'Hitting Data'!$A1631)</f>
        <v>515</v>
      </c>
      <c r="V1631" s="14">
        <f>SUMIFS('Fielding Data'!F:F,'Fielding Data'!$A:$A,'Hitting Data'!$A1631)</f>
        <v>41</v>
      </c>
      <c r="W1631" s="14">
        <f>SUMIFS('Fielding Data'!G:G,'Fielding Data'!$A:$A,'Hitting Data'!$A1631)</f>
        <v>1</v>
      </c>
      <c r="X1631" s="14">
        <f>SUMIFS('Fielding Data'!H:H,'Fielding Data'!$A:$A,'Hitting Data'!$A1631)</f>
        <v>7</v>
      </c>
    </row>
    <row r="1632" spans="1:24" x14ac:dyDescent="0.25">
      <c r="A1632" s="14" t="str">
        <f t="shared" si="25"/>
        <v>herndda012011</v>
      </c>
      <c r="B1632" s="19" t="s">
        <v>1292</v>
      </c>
      <c r="C1632" s="19">
        <v>2011</v>
      </c>
      <c r="D1632" s="19">
        <v>45</v>
      </c>
      <c r="E1632" s="19">
        <v>4</v>
      </c>
      <c r="F1632" s="19">
        <v>0</v>
      </c>
      <c r="G1632" s="19">
        <v>0</v>
      </c>
      <c r="H1632" s="19">
        <v>0</v>
      </c>
      <c r="I1632" s="19">
        <v>0</v>
      </c>
      <c r="J1632" s="19">
        <v>0</v>
      </c>
      <c r="K1632" s="19">
        <v>0</v>
      </c>
      <c r="L1632" s="19">
        <v>0</v>
      </c>
      <c r="M1632" s="19">
        <v>0</v>
      </c>
      <c r="N1632" s="19">
        <v>0</v>
      </c>
      <c r="O1632" s="19">
        <v>3</v>
      </c>
      <c r="P1632" s="14" t="str">
        <f>IFERROR(VLOOKUP($A1632,'Fielding Data'!$A:$H,MATCH(P$1,'Fielding Data'!$A$1:$H$1,0),0),"Other")</f>
        <v>P</v>
      </c>
      <c r="Q1632" s="14">
        <f>IFERROR(VLOOKUP($A1632,'Fielding Data'!$A:$H,MATCH(Q$1,'Fielding Data'!$A$1:$H$1,0),0),"Other")</f>
        <v>4</v>
      </c>
      <c r="R1632" s="14">
        <f>IFERROR(VLOOKUP($A1632,'Fielding Data'!$A:$H,MATCH(R$1,'Fielding Data'!$A$1:$H$1,0),0),"Other")</f>
        <v>10</v>
      </c>
      <c r="S1632" s="14">
        <f>IFERROR(VLOOKUP($A1632,'Fielding Data'!$A:$H,MATCH(S$1,'Fielding Data'!$A$1:$H$1,0),0),"Other")</f>
        <v>0</v>
      </c>
      <c r="T1632" s="14">
        <f>IFERROR(VLOOKUP($A1632,'Fielding Data'!$A:$H,MATCH(T$1,'Fielding Data'!$A$1:$H$1,0),0),"Other")</f>
        <v>1</v>
      </c>
      <c r="U1632" s="14">
        <f>SUMIFS('Fielding Data'!E:E,'Fielding Data'!$A:$A,'Hitting Data'!$A1632)</f>
        <v>4</v>
      </c>
      <c r="V1632" s="14">
        <f>SUMIFS('Fielding Data'!F:F,'Fielding Data'!$A:$A,'Hitting Data'!$A1632)</f>
        <v>10</v>
      </c>
      <c r="W1632" s="14">
        <f>SUMIFS('Fielding Data'!G:G,'Fielding Data'!$A:$A,'Hitting Data'!$A1632)</f>
        <v>0</v>
      </c>
      <c r="X1632" s="14">
        <f>SUMIFS('Fielding Data'!H:H,'Fielding Data'!$A:$A,'Hitting Data'!$A1632)</f>
        <v>1</v>
      </c>
    </row>
    <row r="1633" spans="1:24" x14ac:dyDescent="0.25">
      <c r="A1633" s="14" t="str">
        <f t="shared" si="25"/>
        <v>herrejo032011</v>
      </c>
      <c r="B1633" s="19" t="s">
        <v>934</v>
      </c>
      <c r="C1633" s="19">
        <v>2011</v>
      </c>
      <c r="D1633" s="19">
        <v>104</v>
      </c>
      <c r="E1633" s="19">
        <v>281</v>
      </c>
      <c r="F1633" s="19">
        <v>28</v>
      </c>
      <c r="G1633" s="19">
        <v>68</v>
      </c>
      <c r="H1633" s="19">
        <v>5</v>
      </c>
      <c r="I1633" s="19">
        <v>1</v>
      </c>
      <c r="J1633" s="19">
        <v>3</v>
      </c>
      <c r="K1633" s="19">
        <v>14</v>
      </c>
      <c r="L1633" s="19">
        <v>4</v>
      </c>
      <c r="M1633" s="19">
        <v>4</v>
      </c>
      <c r="N1633" s="19">
        <v>28</v>
      </c>
      <c r="O1633" s="19">
        <v>40</v>
      </c>
      <c r="P1633" s="14" t="str">
        <f>IFERROR(VLOOKUP($A1633,'Fielding Data'!$A:$H,MATCH(P$1,'Fielding Data'!$A$1:$H$1,0),0),"Other")</f>
        <v>2B</v>
      </c>
      <c r="Q1633" s="14">
        <f>IFERROR(VLOOKUP($A1633,'Fielding Data'!$A:$H,MATCH(Q$1,'Fielding Data'!$A$1:$H$1,0),0),"Other")</f>
        <v>94</v>
      </c>
      <c r="R1633" s="14">
        <f>IFERROR(VLOOKUP($A1633,'Fielding Data'!$A:$H,MATCH(R$1,'Fielding Data'!$A$1:$H$1,0),0),"Other")</f>
        <v>151</v>
      </c>
      <c r="S1633" s="14">
        <f>IFERROR(VLOOKUP($A1633,'Fielding Data'!$A:$H,MATCH(S$1,'Fielding Data'!$A$1:$H$1,0),0),"Other")</f>
        <v>2</v>
      </c>
      <c r="T1633" s="14">
        <f>IFERROR(VLOOKUP($A1633,'Fielding Data'!$A:$H,MATCH(T$1,'Fielding Data'!$A$1:$H$1,0),0),"Other")</f>
        <v>30</v>
      </c>
      <c r="U1633" s="14">
        <f>SUMIFS('Fielding Data'!E:E,'Fielding Data'!$A:$A,'Hitting Data'!$A1633)</f>
        <v>106</v>
      </c>
      <c r="V1633" s="14">
        <f>SUMIFS('Fielding Data'!F:F,'Fielding Data'!$A:$A,'Hitting Data'!$A1633)</f>
        <v>178</v>
      </c>
      <c r="W1633" s="14">
        <f>SUMIFS('Fielding Data'!G:G,'Fielding Data'!$A:$A,'Hitting Data'!$A1633)</f>
        <v>3</v>
      </c>
      <c r="X1633" s="14">
        <f>SUMIFS('Fielding Data'!H:H,'Fielding Data'!$A:$A,'Hitting Data'!$A1633)</f>
        <v>35</v>
      </c>
    </row>
    <row r="1634" spans="1:24" x14ac:dyDescent="0.25">
      <c r="A1634" s="14" t="str">
        <f t="shared" si="25"/>
        <v>herreke012011</v>
      </c>
      <c r="B1634" s="19" t="s">
        <v>1525</v>
      </c>
      <c r="C1634" s="19">
        <v>2011</v>
      </c>
      <c r="D1634" s="19">
        <v>2</v>
      </c>
      <c r="E1634" s="19">
        <v>0</v>
      </c>
      <c r="F1634" s="19">
        <v>0</v>
      </c>
      <c r="G1634" s="19">
        <v>0</v>
      </c>
      <c r="H1634" s="19">
        <v>0</v>
      </c>
      <c r="I1634" s="19">
        <v>0</v>
      </c>
      <c r="J1634" s="19">
        <v>0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4" t="str">
        <f>IFERROR(VLOOKUP($A1634,'Fielding Data'!$A:$H,MATCH(P$1,'Fielding Data'!$A$1:$H$1,0),0),"Other")</f>
        <v>P</v>
      </c>
      <c r="Q1634" s="14">
        <f>IFERROR(VLOOKUP($A1634,'Fielding Data'!$A:$H,MATCH(Q$1,'Fielding Data'!$A$1:$H$1,0),0),"Other")</f>
        <v>0</v>
      </c>
      <c r="R1634" s="14">
        <f>IFERROR(VLOOKUP($A1634,'Fielding Data'!$A:$H,MATCH(R$1,'Fielding Data'!$A$1:$H$1,0),0),"Other")</f>
        <v>2</v>
      </c>
      <c r="S1634" s="14">
        <f>IFERROR(VLOOKUP($A1634,'Fielding Data'!$A:$H,MATCH(S$1,'Fielding Data'!$A$1:$H$1,0),0),"Other")</f>
        <v>0</v>
      </c>
      <c r="T1634" s="14">
        <f>IFERROR(VLOOKUP($A1634,'Fielding Data'!$A:$H,MATCH(T$1,'Fielding Data'!$A$1:$H$1,0),0),"Other")</f>
        <v>0</v>
      </c>
      <c r="U1634" s="14">
        <f>SUMIFS('Fielding Data'!E:E,'Fielding Data'!$A:$A,'Hitting Data'!$A1634)</f>
        <v>0</v>
      </c>
      <c r="V1634" s="14">
        <f>SUMIFS('Fielding Data'!F:F,'Fielding Data'!$A:$A,'Hitting Data'!$A1634)</f>
        <v>2</v>
      </c>
      <c r="W1634" s="14">
        <f>SUMIFS('Fielding Data'!G:G,'Fielding Data'!$A:$A,'Hitting Data'!$A1634)</f>
        <v>0</v>
      </c>
      <c r="X1634" s="14">
        <f>SUMIFS('Fielding Data'!H:H,'Fielding Data'!$A:$A,'Hitting Data'!$A1634)</f>
        <v>0</v>
      </c>
    </row>
    <row r="1635" spans="1:24" x14ac:dyDescent="0.25">
      <c r="A1635" s="14" t="str">
        <f t="shared" si="25"/>
        <v>herrmfr012011</v>
      </c>
      <c r="B1635" s="19" t="s">
        <v>1293</v>
      </c>
      <c r="C1635" s="19">
        <v>2011</v>
      </c>
      <c r="D1635" s="19">
        <v>40</v>
      </c>
      <c r="E1635" s="19">
        <v>1</v>
      </c>
      <c r="F1635" s="19">
        <v>0</v>
      </c>
      <c r="G1635" s="19">
        <v>0</v>
      </c>
      <c r="H1635" s="19">
        <v>0</v>
      </c>
      <c r="I1635" s="19">
        <v>0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4" t="str">
        <f>IFERROR(VLOOKUP($A1635,'Fielding Data'!$A:$H,MATCH(P$1,'Fielding Data'!$A$1:$H$1,0),0),"Other")</f>
        <v>P</v>
      </c>
      <c r="Q1635" s="14">
        <f>IFERROR(VLOOKUP($A1635,'Fielding Data'!$A:$H,MATCH(Q$1,'Fielding Data'!$A$1:$H$1,0),0),"Other")</f>
        <v>0</v>
      </c>
      <c r="R1635" s="14">
        <f>IFERROR(VLOOKUP($A1635,'Fielding Data'!$A:$H,MATCH(R$1,'Fielding Data'!$A$1:$H$1,0),0),"Other")</f>
        <v>3</v>
      </c>
      <c r="S1635" s="14">
        <f>IFERROR(VLOOKUP($A1635,'Fielding Data'!$A:$H,MATCH(S$1,'Fielding Data'!$A$1:$H$1,0),0),"Other")</f>
        <v>0</v>
      </c>
      <c r="T1635" s="14">
        <f>IFERROR(VLOOKUP($A1635,'Fielding Data'!$A:$H,MATCH(T$1,'Fielding Data'!$A$1:$H$1,0),0),"Other")</f>
        <v>0</v>
      </c>
      <c r="U1635" s="14">
        <f>SUMIFS('Fielding Data'!E:E,'Fielding Data'!$A:$A,'Hitting Data'!$A1635)</f>
        <v>0</v>
      </c>
      <c r="V1635" s="14">
        <f>SUMIFS('Fielding Data'!F:F,'Fielding Data'!$A:$A,'Hitting Data'!$A1635)</f>
        <v>3</v>
      </c>
      <c r="W1635" s="14">
        <f>SUMIFS('Fielding Data'!G:G,'Fielding Data'!$A:$A,'Hitting Data'!$A1635)</f>
        <v>0</v>
      </c>
      <c r="X1635" s="14">
        <f>SUMIFS('Fielding Data'!H:H,'Fielding Data'!$A:$A,'Hitting Data'!$A1635)</f>
        <v>0</v>
      </c>
    </row>
    <row r="1636" spans="1:24" x14ac:dyDescent="0.25">
      <c r="A1636" s="14" t="str">
        <f t="shared" si="25"/>
        <v>heywaja012011</v>
      </c>
      <c r="B1636" s="19" t="s">
        <v>1294</v>
      </c>
      <c r="C1636" s="19">
        <v>2011</v>
      </c>
      <c r="D1636" s="19">
        <v>128</v>
      </c>
      <c r="E1636" s="19">
        <v>396</v>
      </c>
      <c r="F1636" s="19">
        <v>50</v>
      </c>
      <c r="G1636" s="19">
        <v>90</v>
      </c>
      <c r="H1636" s="19">
        <v>18</v>
      </c>
      <c r="I1636" s="19">
        <v>2</v>
      </c>
      <c r="J1636" s="19">
        <v>14</v>
      </c>
      <c r="K1636" s="19">
        <v>42</v>
      </c>
      <c r="L1636" s="19">
        <v>9</v>
      </c>
      <c r="M1636" s="19">
        <v>2</v>
      </c>
      <c r="N1636" s="19">
        <v>51</v>
      </c>
      <c r="O1636" s="19">
        <v>93</v>
      </c>
      <c r="P1636" s="14" t="str">
        <f>IFERROR(VLOOKUP($A1636,'Fielding Data'!$A:$H,MATCH(P$1,'Fielding Data'!$A$1:$H$1,0),0),"Other")</f>
        <v>OF</v>
      </c>
      <c r="Q1636" s="14">
        <f>IFERROR(VLOOKUP($A1636,'Fielding Data'!$A:$H,MATCH(Q$1,'Fielding Data'!$A$1:$H$1,0),0),"Other")</f>
        <v>218</v>
      </c>
      <c r="R1636" s="14">
        <f>IFERROR(VLOOKUP($A1636,'Fielding Data'!$A:$H,MATCH(R$1,'Fielding Data'!$A$1:$H$1,0),0),"Other")</f>
        <v>4</v>
      </c>
      <c r="S1636" s="14">
        <f>IFERROR(VLOOKUP($A1636,'Fielding Data'!$A:$H,MATCH(S$1,'Fielding Data'!$A$1:$H$1,0),0),"Other")</f>
        <v>6</v>
      </c>
      <c r="T1636" s="14">
        <f>IFERROR(VLOOKUP($A1636,'Fielding Data'!$A:$H,MATCH(T$1,'Fielding Data'!$A$1:$H$1,0),0),"Other")</f>
        <v>0</v>
      </c>
      <c r="U1636" s="14">
        <f>SUMIFS('Fielding Data'!E:E,'Fielding Data'!$A:$A,'Hitting Data'!$A1636)</f>
        <v>218</v>
      </c>
      <c r="V1636" s="14">
        <f>SUMIFS('Fielding Data'!F:F,'Fielding Data'!$A:$A,'Hitting Data'!$A1636)</f>
        <v>4</v>
      </c>
      <c r="W1636" s="14">
        <f>SUMIFS('Fielding Data'!G:G,'Fielding Data'!$A:$A,'Hitting Data'!$A1636)</f>
        <v>6</v>
      </c>
      <c r="X1636" s="14">
        <f>SUMIFS('Fielding Data'!H:H,'Fielding Data'!$A:$A,'Hitting Data'!$A1636)</f>
        <v>0</v>
      </c>
    </row>
    <row r="1637" spans="1:24" x14ac:dyDescent="0.25">
      <c r="A1637" s="14" t="str">
        <f t="shared" si="25"/>
        <v>hicksbr012011</v>
      </c>
      <c r="B1637" s="19" t="s">
        <v>1295</v>
      </c>
      <c r="C1637" s="19">
        <v>2011</v>
      </c>
      <c r="D1637" s="19">
        <v>17</v>
      </c>
      <c r="E1637" s="19">
        <v>21</v>
      </c>
      <c r="F1637" s="19">
        <v>1</v>
      </c>
      <c r="G1637" s="19">
        <v>1</v>
      </c>
      <c r="H1637" s="19">
        <v>0</v>
      </c>
      <c r="I1637" s="19">
        <v>0</v>
      </c>
      <c r="J1637" s="19">
        <v>0</v>
      </c>
      <c r="K1637" s="19">
        <v>1</v>
      </c>
      <c r="L1637" s="19">
        <v>0</v>
      </c>
      <c r="M1637" s="19">
        <v>0</v>
      </c>
      <c r="N1637" s="19">
        <v>1</v>
      </c>
      <c r="O1637" s="19">
        <v>9</v>
      </c>
      <c r="P1637" s="14" t="str">
        <f>IFERROR(VLOOKUP($A1637,'Fielding Data'!$A:$H,MATCH(P$1,'Fielding Data'!$A$1:$H$1,0),0),"Other")</f>
        <v>3B</v>
      </c>
      <c r="Q1637" s="14">
        <f>IFERROR(VLOOKUP($A1637,'Fielding Data'!$A:$H,MATCH(Q$1,'Fielding Data'!$A$1:$H$1,0),0),"Other")</f>
        <v>0</v>
      </c>
      <c r="R1637" s="14">
        <f>IFERROR(VLOOKUP($A1637,'Fielding Data'!$A:$H,MATCH(R$1,'Fielding Data'!$A$1:$H$1,0),0),"Other")</f>
        <v>2</v>
      </c>
      <c r="S1637" s="14">
        <f>IFERROR(VLOOKUP($A1637,'Fielding Data'!$A:$H,MATCH(S$1,'Fielding Data'!$A$1:$H$1,0),0),"Other")</f>
        <v>1</v>
      </c>
      <c r="T1637" s="14">
        <f>IFERROR(VLOOKUP($A1637,'Fielding Data'!$A:$H,MATCH(T$1,'Fielding Data'!$A$1:$H$1,0),0),"Other")</f>
        <v>0</v>
      </c>
      <c r="U1637" s="14">
        <f>SUMIFS('Fielding Data'!E:E,'Fielding Data'!$A:$A,'Hitting Data'!$A1637)</f>
        <v>3</v>
      </c>
      <c r="V1637" s="14">
        <f>SUMIFS('Fielding Data'!F:F,'Fielding Data'!$A:$A,'Hitting Data'!$A1637)</f>
        <v>9</v>
      </c>
      <c r="W1637" s="14">
        <f>SUMIFS('Fielding Data'!G:G,'Fielding Data'!$A:$A,'Hitting Data'!$A1637)</f>
        <v>2</v>
      </c>
      <c r="X1637" s="14">
        <f>SUMIFS('Fielding Data'!H:H,'Fielding Data'!$A:$A,'Hitting Data'!$A1637)</f>
        <v>2</v>
      </c>
    </row>
    <row r="1638" spans="1:24" x14ac:dyDescent="0.25">
      <c r="A1638" s="14" t="str">
        <f t="shared" si="25"/>
        <v>hillko012011</v>
      </c>
      <c r="B1638" s="19" t="s">
        <v>382</v>
      </c>
      <c r="C1638" s="19">
        <v>2011</v>
      </c>
      <c r="D1638" s="19">
        <v>46</v>
      </c>
      <c r="E1638" s="19">
        <v>134</v>
      </c>
      <c r="F1638" s="19">
        <v>15</v>
      </c>
      <c r="G1638" s="19">
        <v>26</v>
      </c>
      <c r="H1638" s="19">
        <v>3</v>
      </c>
      <c r="I1638" s="19">
        <v>1</v>
      </c>
      <c r="J1638" s="19">
        <v>2</v>
      </c>
      <c r="K1638" s="19">
        <v>9</v>
      </c>
      <c r="L1638" s="19">
        <v>1</v>
      </c>
      <c r="M1638" s="19">
        <v>0</v>
      </c>
      <c r="N1638" s="19">
        <v>14</v>
      </c>
      <c r="O1638" s="19">
        <v>40</v>
      </c>
      <c r="P1638" s="14" t="str">
        <f>IFERROR(VLOOKUP($A1638,'Fielding Data'!$A:$H,MATCH(P$1,'Fielding Data'!$A$1:$H$1,0),0),"Other")</f>
        <v>C</v>
      </c>
      <c r="Q1638" s="14">
        <f>IFERROR(VLOOKUP($A1638,'Fielding Data'!$A:$H,MATCH(Q$1,'Fielding Data'!$A$1:$H$1,0),0),"Other")</f>
        <v>319</v>
      </c>
      <c r="R1638" s="14">
        <f>IFERROR(VLOOKUP($A1638,'Fielding Data'!$A:$H,MATCH(R$1,'Fielding Data'!$A$1:$H$1,0),0),"Other")</f>
        <v>15</v>
      </c>
      <c r="S1638" s="14">
        <f>IFERROR(VLOOKUP($A1638,'Fielding Data'!$A:$H,MATCH(S$1,'Fielding Data'!$A$1:$H$1,0),0),"Other")</f>
        <v>6</v>
      </c>
      <c r="T1638" s="14">
        <f>IFERROR(VLOOKUP($A1638,'Fielding Data'!$A:$H,MATCH(T$1,'Fielding Data'!$A$1:$H$1,0),0),"Other")</f>
        <v>5</v>
      </c>
      <c r="U1638" s="14">
        <f>SUMIFS('Fielding Data'!E:E,'Fielding Data'!$A:$A,'Hitting Data'!$A1638)</f>
        <v>319</v>
      </c>
      <c r="V1638" s="14">
        <f>SUMIFS('Fielding Data'!F:F,'Fielding Data'!$A:$A,'Hitting Data'!$A1638)</f>
        <v>15</v>
      </c>
      <c r="W1638" s="14">
        <f>SUMIFS('Fielding Data'!G:G,'Fielding Data'!$A:$A,'Hitting Data'!$A1638)</f>
        <v>6</v>
      </c>
      <c r="X1638" s="14">
        <f>SUMIFS('Fielding Data'!H:H,'Fielding Data'!$A:$A,'Hitting Data'!$A1638)</f>
        <v>5</v>
      </c>
    </row>
    <row r="1639" spans="1:24" x14ac:dyDescent="0.25">
      <c r="A1639" s="14" t="str">
        <f t="shared" si="25"/>
        <v>hillri012011</v>
      </c>
      <c r="B1639" s="19" t="s">
        <v>555</v>
      </c>
      <c r="C1639" s="19">
        <v>2011</v>
      </c>
      <c r="D1639" s="19">
        <v>9</v>
      </c>
      <c r="E1639" s="19">
        <v>0</v>
      </c>
      <c r="F1639" s="19">
        <v>0</v>
      </c>
      <c r="G1639" s="19">
        <v>0</v>
      </c>
      <c r="H1639" s="19">
        <v>0</v>
      </c>
      <c r="I1639" s="19">
        <v>0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4" t="str">
        <f>IFERROR(VLOOKUP($A1639,'Fielding Data'!$A:$H,MATCH(P$1,'Fielding Data'!$A$1:$H$1,0),0),"Other")</f>
        <v>P</v>
      </c>
      <c r="Q1639" s="14">
        <f>IFERROR(VLOOKUP($A1639,'Fielding Data'!$A:$H,MATCH(Q$1,'Fielding Data'!$A$1:$H$1,0),0),"Other")</f>
        <v>1</v>
      </c>
      <c r="R1639" s="14">
        <f>IFERROR(VLOOKUP($A1639,'Fielding Data'!$A:$H,MATCH(R$1,'Fielding Data'!$A$1:$H$1,0),0),"Other")</f>
        <v>0</v>
      </c>
      <c r="S1639" s="14">
        <f>IFERROR(VLOOKUP($A1639,'Fielding Data'!$A:$H,MATCH(S$1,'Fielding Data'!$A$1:$H$1,0),0),"Other")</f>
        <v>0</v>
      </c>
      <c r="T1639" s="14">
        <f>IFERROR(VLOOKUP($A1639,'Fielding Data'!$A:$H,MATCH(T$1,'Fielding Data'!$A$1:$H$1,0),0),"Other")</f>
        <v>1</v>
      </c>
      <c r="U1639" s="14">
        <f>SUMIFS('Fielding Data'!E:E,'Fielding Data'!$A:$A,'Hitting Data'!$A1639)</f>
        <v>1</v>
      </c>
      <c r="V1639" s="14">
        <f>SUMIFS('Fielding Data'!F:F,'Fielding Data'!$A:$A,'Hitting Data'!$A1639)</f>
        <v>0</v>
      </c>
      <c r="W1639" s="14">
        <f>SUMIFS('Fielding Data'!G:G,'Fielding Data'!$A:$A,'Hitting Data'!$A1639)</f>
        <v>0</v>
      </c>
      <c r="X1639" s="14">
        <f>SUMIFS('Fielding Data'!H:H,'Fielding Data'!$A:$A,'Hitting Data'!$A1639)</f>
        <v>1</v>
      </c>
    </row>
    <row r="1640" spans="1:24" x14ac:dyDescent="0.25">
      <c r="A1640" s="14" t="str">
        <f t="shared" si="25"/>
        <v>hinsker012011</v>
      </c>
      <c r="B1640" s="19" t="s">
        <v>307</v>
      </c>
      <c r="C1640" s="19">
        <v>2011</v>
      </c>
      <c r="D1640" s="19">
        <v>117</v>
      </c>
      <c r="E1640" s="19">
        <v>236</v>
      </c>
      <c r="F1640" s="19">
        <v>24</v>
      </c>
      <c r="G1640" s="19">
        <v>55</v>
      </c>
      <c r="H1640" s="19">
        <v>10</v>
      </c>
      <c r="I1640" s="19">
        <v>0</v>
      </c>
      <c r="J1640" s="19">
        <v>10</v>
      </c>
      <c r="K1640" s="19">
        <v>28</v>
      </c>
      <c r="L1640" s="19">
        <v>0</v>
      </c>
      <c r="M1640" s="19">
        <v>1</v>
      </c>
      <c r="N1640" s="19">
        <v>26</v>
      </c>
      <c r="O1640" s="19">
        <v>71</v>
      </c>
      <c r="P1640" s="14" t="str">
        <f>IFERROR(VLOOKUP($A1640,'Fielding Data'!$A:$H,MATCH(P$1,'Fielding Data'!$A$1:$H$1,0),0),"Other")</f>
        <v>1B</v>
      </c>
      <c r="Q1640" s="14">
        <f>IFERROR(VLOOKUP($A1640,'Fielding Data'!$A:$H,MATCH(Q$1,'Fielding Data'!$A$1:$H$1,0),0),"Other")</f>
        <v>81</v>
      </c>
      <c r="R1640" s="14">
        <f>IFERROR(VLOOKUP($A1640,'Fielding Data'!$A:$H,MATCH(R$1,'Fielding Data'!$A$1:$H$1,0),0),"Other")</f>
        <v>8</v>
      </c>
      <c r="S1640" s="14">
        <f>IFERROR(VLOOKUP($A1640,'Fielding Data'!$A:$H,MATCH(S$1,'Fielding Data'!$A$1:$H$1,0),0),"Other")</f>
        <v>0</v>
      </c>
      <c r="T1640" s="14">
        <f>IFERROR(VLOOKUP($A1640,'Fielding Data'!$A:$H,MATCH(T$1,'Fielding Data'!$A$1:$H$1,0),0),"Other")</f>
        <v>6</v>
      </c>
      <c r="U1640" s="14">
        <f>SUMIFS('Fielding Data'!E:E,'Fielding Data'!$A:$A,'Hitting Data'!$A1640)</f>
        <v>146</v>
      </c>
      <c r="V1640" s="14">
        <f>SUMIFS('Fielding Data'!F:F,'Fielding Data'!$A:$A,'Hitting Data'!$A1640)</f>
        <v>10</v>
      </c>
      <c r="W1640" s="14">
        <f>SUMIFS('Fielding Data'!G:G,'Fielding Data'!$A:$A,'Hitting Data'!$A1640)</f>
        <v>0</v>
      </c>
      <c r="X1640" s="14">
        <f>SUMIFS('Fielding Data'!H:H,'Fielding Data'!$A:$A,'Hitting Data'!$A1640)</f>
        <v>6</v>
      </c>
    </row>
    <row r="1641" spans="1:24" x14ac:dyDescent="0.25">
      <c r="A1641" s="14" t="str">
        <f t="shared" si="25"/>
        <v>hochelu012011</v>
      </c>
      <c r="B1641" s="19" t="s">
        <v>802</v>
      </c>
      <c r="C1641" s="19">
        <v>2011</v>
      </c>
      <c r="D1641" s="19">
        <v>31</v>
      </c>
      <c r="E1641" s="19">
        <v>2</v>
      </c>
      <c r="F1641" s="19">
        <v>0</v>
      </c>
      <c r="G1641" s="19">
        <v>0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19">
        <v>0</v>
      </c>
      <c r="N1641" s="19">
        <v>0</v>
      </c>
      <c r="O1641" s="19">
        <v>1</v>
      </c>
      <c r="P1641" s="14" t="str">
        <f>IFERROR(VLOOKUP($A1641,'Fielding Data'!$A:$H,MATCH(P$1,'Fielding Data'!$A$1:$H$1,0),0),"Other")</f>
        <v>P</v>
      </c>
      <c r="Q1641" s="14">
        <f>IFERROR(VLOOKUP($A1641,'Fielding Data'!$A:$H,MATCH(Q$1,'Fielding Data'!$A$1:$H$1,0),0),"Other")</f>
        <v>17</v>
      </c>
      <c r="R1641" s="14">
        <f>IFERROR(VLOOKUP($A1641,'Fielding Data'!$A:$H,MATCH(R$1,'Fielding Data'!$A$1:$H$1,0),0),"Other")</f>
        <v>22</v>
      </c>
      <c r="S1641" s="14">
        <f>IFERROR(VLOOKUP($A1641,'Fielding Data'!$A:$H,MATCH(S$1,'Fielding Data'!$A$1:$H$1,0),0),"Other")</f>
        <v>3</v>
      </c>
      <c r="T1641" s="14">
        <f>IFERROR(VLOOKUP($A1641,'Fielding Data'!$A:$H,MATCH(T$1,'Fielding Data'!$A$1:$H$1,0),0),"Other")</f>
        <v>1</v>
      </c>
      <c r="U1641" s="14">
        <f>SUMIFS('Fielding Data'!E:E,'Fielding Data'!$A:$A,'Hitting Data'!$A1641)</f>
        <v>17</v>
      </c>
      <c r="V1641" s="14">
        <f>SUMIFS('Fielding Data'!F:F,'Fielding Data'!$A:$A,'Hitting Data'!$A1641)</f>
        <v>22</v>
      </c>
      <c r="W1641" s="14">
        <f>SUMIFS('Fielding Data'!G:G,'Fielding Data'!$A:$A,'Hitting Data'!$A1641)</f>
        <v>3</v>
      </c>
      <c r="X1641" s="14">
        <f>SUMIFS('Fielding Data'!H:H,'Fielding Data'!$A:$A,'Hitting Data'!$A1641)</f>
        <v>1</v>
      </c>
    </row>
    <row r="1642" spans="1:24" x14ac:dyDescent="0.25">
      <c r="A1642" s="14" t="str">
        <f t="shared" si="25"/>
        <v>hoeyja022011</v>
      </c>
      <c r="B1642" s="19" t="s">
        <v>657</v>
      </c>
      <c r="C1642" s="19">
        <v>2011</v>
      </c>
      <c r="D1642" s="19">
        <v>26</v>
      </c>
      <c r="E1642" s="19">
        <v>0</v>
      </c>
      <c r="F1642" s="19">
        <v>0</v>
      </c>
      <c r="G1642" s="19">
        <v>0</v>
      </c>
      <c r="H1642" s="19">
        <v>0</v>
      </c>
      <c r="I1642" s="19">
        <v>0</v>
      </c>
      <c r="J1642" s="19">
        <v>0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4" t="str">
        <f>IFERROR(VLOOKUP($A1642,'Fielding Data'!$A:$H,MATCH(P$1,'Fielding Data'!$A$1:$H$1,0),0),"Other")</f>
        <v>P</v>
      </c>
      <c r="Q1642" s="14">
        <f>IFERROR(VLOOKUP($A1642,'Fielding Data'!$A:$H,MATCH(Q$1,'Fielding Data'!$A$1:$H$1,0),0),"Other")</f>
        <v>2</v>
      </c>
      <c r="R1642" s="14">
        <f>IFERROR(VLOOKUP($A1642,'Fielding Data'!$A:$H,MATCH(R$1,'Fielding Data'!$A$1:$H$1,0),0),"Other")</f>
        <v>2</v>
      </c>
      <c r="S1642" s="14">
        <f>IFERROR(VLOOKUP($A1642,'Fielding Data'!$A:$H,MATCH(S$1,'Fielding Data'!$A$1:$H$1,0),0),"Other")</f>
        <v>0</v>
      </c>
      <c r="T1642" s="14">
        <f>IFERROR(VLOOKUP($A1642,'Fielding Data'!$A:$H,MATCH(T$1,'Fielding Data'!$A$1:$H$1,0),0),"Other")</f>
        <v>0</v>
      </c>
      <c r="U1642" s="14">
        <f>SUMIFS('Fielding Data'!E:E,'Fielding Data'!$A:$A,'Hitting Data'!$A1642)</f>
        <v>2</v>
      </c>
      <c r="V1642" s="14">
        <f>SUMIFS('Fielding Data'!F:F,'Fielding Data'!$A:$A,'Hitting Data'!$A1642)</f>
        <v>2</v>
      </c>
      <c r="W1642" s="14">
        <f>SUMIFS('Fielding Data'!G:G,'Fielding Data'!$A:$A,'Hitting Data'!$A1642)</f>
        <v>0</v>
      </c>
      <c r="X1642" s="14">
        <f>SUMIFS('Fielding Data'!H:H,'Fielding Data'!$A:$A,'Hitting Data'!$A1642)</f>
        <v>0</v>
      </c>
    </row>
    <row r="1643" spans="1:24" x14ac:dyDescent="0.25">
      <c r="A1643" s="14" t="str">
        <f t="shared" si="25"/>
        <v>hoffmja012011</v>
      </c>
      <c r="B1643" s="19" t="s">
        <v>1105</v>
      </c>
      <c r="C1643" s="19">
        <v>2011</v>
      </c>
      <c r="D1643" s="19">
        <v>2</v>
      </c>
      <c r="E1643" s="19">
        <v>4</v>
      </c>
      <c r="F1643" s="19">
        <v>0</v>
      </c>
      <c r="G1643" s="19">
        <v>0</v>
      </c>
      <c r="H1643" s="19">
        <v>0</v>
      </c>
      <c r="I1643" s="19">
        <v>0</v>
      </c>
      <c r="J1643" s="19">
        <v>0</v>
      </c>
      <c r="K1643" s="19">
        <v>0</v>
      </c>
      <c r="L1643" s="19">
        <v>0</v>
      </c>
      <c r="M1643" s="19">
        <v>0</v>
      </c>
      <c r="N1643" s="19">
        <v>0</v>
      </c>
      <c r="O1643" s="19">
        <v>1</v>
      </c>
      <c r="P1643" s="14" t="str">
        <f>IFERROR(VLOOKUP($A1643,'Fielding Data'!$A:$H,MATCH(P$1,'Fielding Data'!$A$1:$H$1,0),0),"Other")</f>
        <v>LF</v>
      </c>
      <c r="Q1643" s="14">
        <f>IFERROR(VLOOKUP($A1643,'Fielding Data'!$A:$H,MATCH(Q$1,'Fielding Data'!$A$1:$H$1,0),0),"Other")</f>
        <v>0</v>
      </c>
      <c r="R1643" s="14">
        <f>IFERROR(VLOOKUP($A1643,'Fielding Data'!$A:$H,MATCH(R$1,'Fielding Data'!$A$1:$H$1,0),0),"Other")</f>
        <v>0</v>
      </c>
      <c r="S1643" s="14">
        <f>IFERROR(VLOOKUP($A1643,'Fielding Data'!$A:$H,MATCH(S$1,'Fielding Data'!$A$1:$H$1,0),0),"Other")</f>
        <v>0</v>
      </c>
      <c r="T1643" s="14">
        <f>IFERROR(VLOOKUP($A1643,'Fielding Data'!$A:$H,MATCH(T$1,'Fielding Data'!$A$1:$H$1,0),0),"Other")</f>
        <v>0</v>
      </c>
      <c r="U1643" s="14">
        <f>SUMIFS('Fielding Data'!E:E,'Fielding Data'!$A:$A,'Hitting Data'!$A1643)</f>
        <v>3</v>
      </c>
      <c r="V1643" s="14">
        <f>SUMIFS('Fielding Data'!F:F,'Fielding Data'!$A:$A,'Hitting Data'!$A1643)</f>
        <v>0</v>
      </c>
      <c r="W1643" s="14">
        <f>SUMIFS('Fielding Data'!G:G,'Fielding Data'!$A:$A,'Hitting Data'!$A1643)</f>
        <v>0</v>
      </c>
      <c r="X1643" s="14">
        <f>SUMIFS('Fielding Data'!H:H,'Fielding Data'!$A:$A,'Hitting Data'!$A1643)</f>
        <v>0</v>
      </c>
    </row>
    <row r="1644" spans="1:24" x14ac:dyDescent="0.25">
      <c r="A1644" s="14" t="str">
        <f t="shared" si="25"/>
        <v>hollade012011</v>
      </c>
      <c r="B1644" s="19" t="s">
        <v>1107</v>
      </c>
      <c r="C1644" s="19">
        <v>2011</v>
      </c>
      <c r="D1644" s="19">
        <v>32</v>
      </c>
      <c r="E1644" s="19">
        <v>0</v>
      </c>
      <c r="F1644" s="19">
        <v>0</v>
      </c>
      <c r="G1644" s="19">
        <v>0</v>
      </c>
      <c r="H1644" s="19">
        <v>0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4" t="str">
        <f>IFERROR(VLOOKUP($A1644,'Fielding Data'!$A:$H,MATCH(P$1,'Fielding Data'!$A$1:$H$1,0),0),"Other")</f>
        <v>P</v>
      </c>
      <c r="Q1644" s="14">
        <f>IFERROR(VLOOKUP($A1644,'Fielding Data'!$A:$H,MATCH(Q$1,'Fielding Data'!$A$1:$H$1,0),0),"Other")</f>
        <v>7</v>
      </c>
      <c r="R1644" s="14">
        <f>IFERROR(VLOOKUP($A1644,'Fielding Data'!$A:$H,MATCH(R$1,'Fielding Data'!$A$1:$H$1,0),0),"Other")</f>
        <v>31</v>
      </c>
      <c r="S1644" s="14">
        <f>IFERROR(VLOOKUP($A1644,'Fielding Data'!$A:$H,MATCH(S$1,'Fielding Data'!$A$1:$H$1,0),0),"Other")</f>
        <v>3</v>
      </c>
      <c r="T1644" s="14">
        <f>IFERROR(VLOOKUP($A1644,'Fielding Data'!$A:$H,MATCH(T$1,'Fielding Data'!$A$1:$H$1,0),0),"Other")</f>
        <v>2</v>
      </c>
      <c r="U1644" s="14">
        <f>SUMIFS('Fielding Data'!E:E,'Fielding Data'!$A:$A,'Hitting Data'!$A1644)</f>
        <v>7</v>
      </c>
      <c r="V1644" s="14">
        <f>SUMIFS('Fielding Data'!F:F,'Fielding Data'!$A:$A,'Hitting Data'!$A1644)</f>
        <v>31</v>
      </c>
      <c r="W1644" s="14">
        <f>SUMIFS('Fielding Data'!G:G,'Fielding Data'!$A:$A,'Hitting Data'!$A1644)</f>
        <v>3</v>
      </c>
      <c r="X1644" s="14">
        <f>SUMIFS('Fielding Data'!H:H,'Fielding Data'!$A:$A,'Hitting Data'!$A1644)</f>
        <v>2</v>
      </c>
    </row>
    <row r="1645" spans="1:24" x14ac:dyDescent="0.25">
      <c r="A1645" s="14" t="str">
        <f t="shared" si="25"/>
        <v>hollagr012011</v>
      </c>
      <c r="B1645" s="19" t="s">
        <v>1297</v>
      </c>
      <c r="C1645" s="19">
        <v>2011</v>
      </c>
      <c r="D1645" s="19">
        <v>46</v>
      </c>
      <c r="E1645" s="19">
        <v>0</v>
      </c>
      <c r="F1645" s="19">
        <v>0</v>
      </c>
      <c r="G1645" s="19">
        <v>0</v>
      </c>
      <c r="H1645" s="19">
        <v>0</v>
      </c>
      <c r="I1645" s="19">
        <v>0</v>
      </c>
      <c r="J1645" s="19">
        <v>0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4" t="str">
        <f>IFERROR(VLOOKUP($A1645,'Fielding Data'!$A:$H,MATCH(P$1,'Fielding Data'!$A$1:$H$1,0),0),"Other")</f>
        <v>P</v>
      </c>
      <c r="Q1645" s="14">
        <f>IFERROR(VLOOKUP($A1645,'Fielding Data'!$A:$H,MATCH(Q$1,'Fielding Data'!$A$1:$H$1,0),0),"Other")</f>
        <v>1</v>
      </c>
      <c r="R1645" s="14">
        <f>IFERROR(VLOOKUP($A1645,'Fielding Data'!$A:$H,MATCH(R$1,'Fielding Data'!$A$1:$H$1,0),0),"Other")</f>
        <v>3</v>
      </c>
      <c r="S1645" s="14">
        <f>IFERROR(VLOOKUP($A1645,'Fielding Data'!$A:$H,MATCH(S$1,'Fielding Data'!$A$1:$H$1,0),0),"Other")</f>
        <v>0</v>
      </c>
      <c r="T1645" s="14">
        <f>IFERROR(VLOOKUP($A1645,'Fielding Data'!$A:$H,MATCH(T$1,'Fielding Data'!$A$1:$H$1,0),0),"Other")</f>
        <v>0</v>
      </c>
      <c r="U1645" s="14">
        <f>SUMIFS('Fielding Data'!E:E,'Fielding Data'!$A:$A,'Hitting Data'!$A1645)</f>
        <v>1</v>
      </c>
      <c r="V1645" s="14">
        <f>SUMIFS('Fielding Data'!F:F,'Fielding Data'!$A:$A,'Hitting Data'!$A1645)</f>
        <v>3</v>
      </c>
      <c r="W1645" s="14">
        <f>SUMIFS('Fielding Data'!G:G,'Fielding Data'!$A:$A,'Hitting Data'!$A1645)</f>
        <v>0</v>
      </c>
      <c r="X1645" s="14">
        <f>SUMIFS('Fielding Data'!H:H,'Fielding Data'!$A:$A,'Hitting Data'!$A1645)</f>
        <v>0</v>
      </c>
    </row>
    <row r="1646" spans="1:24" x14ac:dyDescent="0.25">
      <c r="A1646" s="14" t="str">
        <f t="shared" si="25"/>
        <v>hollima012011</v>
      </c>
      <c r="B1646" s="19" t="s">
        <v>460</v>
      </c>
      <c r="C1646" s="19">
        <v>2011</v>
      </c>
      <c r="D1646" s="19">
        <v>124</v>
      </c>
      <c r="E1646" s="19">
        <v>446</v>
      </c>
      <c r="F1646" s="19">
        <v>83</v>
      </c>
      <c r="G1646" s="19">
        <v>132</v>
      </c>
      <c r="H1646" s="19">
        <v>36</v>
      </c>
      <c r="I1646" s="19">
        <v>0</v>
      </c>
      <c r="J1646" s="19">
        <v>22</v>
      </c>
      <c r="K1646" s="19">
        <v>75</v>
      </c>
      <c r="L1646" s="19">
        <v>2</v>
      </c>
      <c r="M1646" s="19">
        <v>1</v>
      </c>
      <c r="N1646" s="19">
        <v>60</v>
      </c>
      <c r="O1646" s="19">
        <v>93</v>
      </c>
      <c r="P1646" s="14" t="str">
        <f>IFERROR(VLOOKUP($A1646,'Fielding Data'!$A:$H,MATCH(P$1,'Fielding Data'!$A$1:$H$1,0),0),"Other")</f>
        <v>LF</v>
      </c>
      <c r="Q1646" s="14">
        <f>IFERROR(VLOOKUP($A1646,'Fielding Data'!$A:$H,MATCH(Q$1,'Fielding Data'!$A$1:$H$1,0),0),"Other")</f>
        <v>0</v>
      </c>
      <c r="R1646" s="14">
        <f>IFERROR(VLOOKUP($A1646,'Fielding Data'!$A:$H,MATCH(R$1,'Fielding Data'!$A$1:$H$1,0),0),"Other")</f>
        <v>0</v>
      </c>
      <c r="S1646" s="14">
        <f>IFERROR(VLOOKUP($A1646,'Fielding Data'!$A:$H,MATCH(S$1,'Fielding Data'!$A$1:$H$1,0),0),"Other")</f>
        <v>0</v>
      </c>
      <c r="T1646" s="14">
        <f>IFERROR(VLOOKUP($A1646,'Fielding Data'!$A:$H,MATCH(T$1,'Fielding Data'!$A$1:$H$1,0),0),"Other")</f>
        <v>0</v>
      </c>
      <c r="U1646" s="14">
        <f>SUMIFS('Fielding Data'!E:E,'Fielding Data'!$A:$A,'Hitting Data'!$A1646)</f>
        <v>196</v>
      </c>
      <c r="V1646" s="14">
        <f>SUMIFS('Fielding Data'!F:F,'Fielding Data'!$A:$A,'Hitting Data'!$A1646)</f>
        <v>4</v>
      </c>
      <c r="W1646" s="14">
        <f>SUMIFS('Fielding Data'!G:G,'Fielding Data'!$A:$A,'Hitting Data'!$A1646)</f>
        <v>3</v>
      </c>
      <c r="X1646" s="14">
        <f>SUMIFS('Fielding Data'!H:H,'Fielding Data'!$A:$A,'Hitting Data'!$A1646)</f>
        <v>0</v>
      </c>
    </row>
    <row r="1647" spans="1:24" x14ac:dyDescent="0.25">
      <c r="A1647" s="14" t="str">
        <f t="shared" si="25"/>
        <v>holmst012011</v>
      </c>
      <c r="B1647" s="19" t="s">
        <v>938</v>
      </c>
      <c r="C1647" s="19">
        <v>2011</v>
      </c>
      <c r="D1647" s="19">
        <v>6</v>
      </c>
      <c r="E1647" s="19">
        <v>17</v>
      </c>
      <c r="F1647" s="19">
        <v>1</v>
      </c>
      <c r="G1647" s="19">
        <v>2</v>
      </c>
      <c r="H1647" s="19">
        <v>1</v>
      </c>
      <c r="I1647" s="19">
        <v>0</v>
      </c>
      <c r="J1647" s="19">
        <v>0</v>
      </c>
      <c r="K1647" s="19">
        <v>0</v>
      </c>
      <c r="L1647" s="19">
        <v>0</v>
      </c>
      <c r="M1647" s="19">
        <v>0</v>
      </c>
      <c r="N1647" s="19">
        <v>1</v>
      </c>
      <c r="O1647" s="19">
        <v>4</v>
      </c>
      <c r="P1647" s="14" t="str">
        <f>IFERROR(VLOOKUP($A1647,'Fielding Data'!$A:$H,MATCH(P$1,'Fielding Data'!$A$1:$H$1,0),0),"Other")</f>
        <v>C</v>
      </c>
      <c r="Q1647" s="14">
        <f>IFERROR(VLOOKUP($A1647,'Fielding Data'!$A:$H,MATCH(Q$1,'Fielding Data'!$A$1:$H$1,0),0),"Other")</f>
        <v>33</v>
      </c>
      <c r="R1647" s="14">
        <f>IFERROR(VLOOKUP($A1647,'Fielding Data'!$A:$H,MATCH(R$1,'Fielding Data'!$A$1:$H$1,0),0),"Other")</f>
        <v>1</v>
      </c>
      <c r="S1647" s="14">
        <f>IFERROR(VLOOKUP($A1647,'Fielding Data'!$A:$H,MATCH(S$1,'Fielding Data'!$A$1:$H$1,0),0),"Other")</f>
        <v>0</v>
      </c>
      <c r="T1647" s="14">
        <f>IFERROR(VLOOKUP($A1647,'Fielding Data'!$A:$H,MATCH(T$1,'Fielding Data'!$A$1:$H$1,0),0),"Other")</f>
        <v>1</v>
      </c>
      <c r="U1647" s="14">
        <f>SUMIFS('Fielding Data'!E:E,'Fielding Data'!$A:$A,'Hitting Data'!$A1647)</f>
        <v>33</v>
      </c>
      <c r="V1647" s="14">
        <f>SUMIFS('Fielding Data'!F:F,'Fielding Data'!$A:$A,'Hitting Data'!$A1647)</f>
        <v>1</v>
      </c>
      <c r="W1647" s="14">
        <f>SUMIFS('Fielding Data'!G:G,'Fielding Data'!$A:$A,'Hitting Data'!$A1647)</f>
        <v>0</v>
      </c>
      <c r="X1647" s="14">
        <f>SUMIFS('Fielding Data'!H:H,'Fielding Data'!$A:$A,'Hitting Data'!$A1647)</f>
        <v>1</v>
      </c>
    </row>
    <row r="1648" spans="1:24" x14ac:dyDescent="0.25">
      <c r="A1648" s="14" t="str">
        <f t="shared" si="25"/>
        <v>horstje012011</v>
      </c>
      <c r="B1648" s="19" t="s">
        <v>1526</v>
      </c>
      <c r="C1648" s="19">
        <v>2011</v>
      </c>
      <c r="D1648" s="19">
        <v>12</v>
      </c>
      <c r="E1648" s="19">
        <v>1</v>
      </c>
      <c r="F1648" s="19">
        <v>0</v>
      </c>
      <c r="G1648" s="19">
        <v>1</v>
      </c>
      <c r="H1648" s="19">
        <v>0</v>
      </c>
      <c r="I1648" s="19">
        <v>0</v>
      </c>
      <c r="J1648" s="19">
        <v>0</v>
      </c>
      <c r="K1648" s="19">
        <v>1</v>
      </c>
      <c r="L1648" s="19">
        <v>0</v>
      </c>
      <c r="M1648" s="19">
        <v>0</v>
      </c>
      <c r="N1648" s="19">
        <v>0</v>
      </c>
      <c r="O1648" s="19">
        <v>0</v>
      </c>
      <c r="P1648" s="14" t="str">
        <f>IFERROR(VLOOKUP($A1648,'Fielding Data'!$A:$H,MATCH(P$1,'Fielding Data'!$A$1:$H$1,0),0),"Other")</f>
        <v>P</v>
      </c>
      <c r="Q1648" s="14">
        <f>IFERROR(VLOOKUP($A1648,'Fielding Data'!$A:$H,MATCH(Q$1,'Fielding Data'!$A$1:$H$1,0),0),"Other")</f>
        <v>1</v>
      </c>
      <c r="R1648" s="14">
        <f>IFERROR(VLOOKUP($A1648,'Fielding Data'!$A:$H,MATCH(R$1,'Fielding Data'!$A$1:$H$1,0),0),"Other")</f>
        <v>1</v>
      </c>
      <c r="S1648" s="14">
        <f>IFERROR(VLOOKUP($A1648,'Fielding Data'!$A:$H,MATCH(S$1,'Fielding Data'!$A$1:$H$1,0),0),"Other")</f>
        <v>0</v>
      </c>
      <c r="T1648" s="14">
        <f>IFERROR(VLOOKUP($A1648,'Fielding Data'!$A:$H,MATCH(T$1,'Fielding Data'!$A$1:$H$1,0),0),"Other")</f>
        <v>0</v>
      </c>
      <c r="U1648" s="14">
        <f>SUMIFS('Fielding Data'!E:E,'Fielding Data'!$A:$A,'Hitting Data'!$A1648)</f>
        <v>1</v>
      </c>
      <c r="V1648" s="14">
        <f>SUMIFS('Fielding Data'!F:F,'Fielding Data'!$A:$A,'Hitting Data'!$A1648)</f>
        <v>1</v>
      </c>
      <c r="W1648" s="14">
        <f>SUMIFS('Fielding Data'!G:G,'Fielding Data'!$A:$A,'Hitting Data'!$A1648)</f>
        <v>0</v>
      </c>
      <c r="X1648" s="14">
        <f>SUMIFS('Fielding Data'!H:H,'Fielding Data'!$A:$A,'Hitting Data'!$A1648)</f>
        <v>0</v>
      </c>
    </row>
    <row r="1649" spans="1:24" x14ac:dyDescent="0.25">
      <c r="A1649" s="14" t="str">
        <f t="shared" si="25"/>
        <v>hosmeer012011</v>
      </c>
      <c r="B1649" s="19" t="s">
        <v>1527</v>
      </c>
      <c r="C1649" s="19">
        <v>2011</v>
      </c>
      <c r="D1649" s="19">
        <v>128</v>
      </c>
      <c r="E1649" s="19">
        <v>523</v>
      </c>
      <c r="F1649" s="19">
        <v>66</v>
      </c>
      <c r="G1649" s="19">
        <v>153</v>
      </c>
      <c r="H1649" s="19">
        <v>27</v>
      </c>
      <c r="I1649" s="19">
        <v>3</v>
      </c>
      <c r="J1649" s="19">
        <v>19</v>
      </c>
      <c r="K1649" s="19">
        <v>78</v>
      </c>
      <c r="L1649" s="19">
        <v>11</v>
      </c>
      <c r="M1649" s="19">
        <v>5</v>
      </c>
      <c r="N1649" s="19">
        <v>34</v>
      </c>
      <c r="O1649" s="19">
        <v>82</v>
      </c>
      <c r="P1649" s="14" t="str">
        <f>IFERROR(VLOOKUP($A1649,'Fielding Data'!$A:$H,MATCH(P$1,'Fielding Data'!$A$1:$H$1,0),0),"Other")</f>
        <v>1B</v>
      </c>
      <c r="Q1649" s="14">
        <f>IFERROR(VLOOKUP($A1649,'Fielding Data'!$A:$H,MATCH(Q$1,'Fielding Data'!$A$1:$H$1,0),0),"Other")</f>
        <v>1096</v>
      </c>
      <c r="R1649" s="14">
        <f>IFERROR(VLOOKUP($A1649,'Fielding Data'!$A:$H,MATCH(R$1,'Fielding Data'!$A$1:$H$1,0),0),"Other")</f>
        <v>78</v>
      </c>
      <c r="S1649" s="14">
        <f>IFERROR(VLOOKUP($A1649,'Fielding Data'!$A:$H,MATCH(S$1,'Fielding Data'!$A$1:$H$1,0),0),"Other")</f>
        <v>8</v>
      </c>
      <c r="T1649" s="14">
        <f>IFERROR(VLOOKUP($A1649,'Fielding Data'!$A:$H,MATCH(T$1,'Fielding Data'!$A$1:$H$1,0),0),"Other")</f>
        <v>101</v>
      </c>
      <c r="U1649" s="14">
        <f>SUMIFS('Fielding Data'!E:E,'Fielding Data'!$A:$A,'Hitting Data'!$A1649)</f>
        <v>1096</v>
      </c>
      <c r="V1649" s="14">
        <f>SUMIFS('Fielding Data'!F:F,'Fielding Data'!$A:$A,'Hitting Data'!$A1649)</f>
        <v>78</v>
      </c>
      <c r="W1649" s="14">
        <f>SUMIFS('Fielding Data'!G:G,'Fielding Data'!$A:$A,'Hitting Data'!$A1649)</f>
        <v>8</v>
      </c>
      <c r="X1649" s="14">
        <f>SUMIFS('Fielding Data'!H:H,'Fielding Data'!$A:$A,'Hitting Data'!$A1649)</f>
        <v>101</v>
      </c>
    </row>
    <row r="1650" spans="1:24" x14ac:dyDescent="0.25">
      <c r="A1650" s="14" t="str">
        <f t="shared" si="25"/>
        <v>hottoto012011</v>
      </c>
      <c r="B1650" s="19" t="s">
        <v>1528</v>
      </c>
      <c r="C1650" s="19">
        <v>2011</v>
      </c>
      <c r="D1650" s="19">
        <v>8</v>
      </c>
      <c r="E1650" s="19">
        <v>0</v>
      </c>
      <c r="F1650" s="19">
        <v>0</v>
      </c>
      <c r="G1650" s="19">
        <v>0</v>
      </c>
      <c r="H1650" s="19">
        <v>0</v>
      </c>
      <c r="I1650" s="19">
        <v>0</v>
      </c>
      <c r="J1650" s="19">
        <v>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4" t="str">
        <f>IFERROR(VLOOKUP($A1650,'Fielding Data'!$A:$H,MATCH(P$1,'Fielding Data'!$A$1:$H$1,0),0),"Other")</f>
        <v>P</v>
      </c>
      <c r="Q1650" s="14">
        <f>IFERROR(VLOOKUP($A1650,'Fielding Data'!$A:$H,MATCH(Q$1,'Fielding Data'!$A$1:$H$1,0),0),"Other")</f>
        <v>0</v>
      </c>
      <c r="R1650" s="14">
        <f>IFERROR(VLOOKUP($A1650,'Fielding Data'!$A:$H,MATCH(R$1,'Fielding Data'!$A$1:$H$1,0),0),"Other")</f>
        <v>0</v>
      </c>
      <c r="S1650" s="14">
        <f>IFERROR(VLOOKUP($A1650,'Fielding Data'!$A:$H,MATCH(S$1,'Fielding Data'!$A$1:$H$1,0),0),"Other")</f>
        <v>0</v>
      </c>
      <c r="T1650" s="14">
        <f>IFERROR(VLOOKUP($A1650,'Fielding Data'!$A:$H,MATCH(T$1,'Fielding Data'!$A$1:$H$1,0),0),"Other")</f>
        <v>0</v>
      </c>
      <c r="U1650" s="14">
        <f>SUMIFS('Fielding Data'!E:E,'Fielding Data'!$A:$A,'Hitting Data'!$A1650)</f>
        <v>0</v>
      </c>
      <c r="V1650" s="14">
        <f>SUMIFS('Fielding Data'!F:F,'Fielding Data'!$A:$A,'Hitting Data'!$A1650)</f>
        <v>0</v>
      </c>
      <c r="W1650" s="14">
        <f>SUMIFS('Fielding Data'!G:G,'Fielding Data'!$A:$A,'Hitting Data'!$A1650)</f>
        <v>0</v>
      </c>
      <c r="X1650" s="14">
        <f>SUMIFS('Fielding Data'!H:H,'Fielding Data'!$A:$A,'Hitting Data'!$A1650)</f>
        <v>0</v>
      </c>
    </row>
    <row r="1651" spans="1:24" x14ac:dyDescent="0.25">
      <c r="A1651" s="14" t="str">
        <f t="shared" si="25"/>
        <v>howarry012011</v>
      </c>
      <c r="B1651" s="19" t="s">
        <v>461</v>
      </c>
      <c r="C1651" s="19">
        <v>2011</v>
      </c>
      <c r="D1651" s="19">
        <v>152</v>
      </c>
      <c r="E1651" s="19">
        <v>557</v>
      </c>
      <c r="F1651" s="19">
        <v>81</v>
      </c>
      <c r="G1651" s="19">
        <v>141</v>
      </c>
      <c r="H1651" s="19">
        <v>30</v>
      </c>
      <c r="I1651" s="19">
        <v>1</v>
      </c>
      <c r="J1651" s="19">
        <v>33</v>
      </c>
      <c r="K1651" s="19">
        <v>116</v>
      </c>
      <c r="L1651" s="19">
        <v>1</v>
      </c>
      <c r="M1651" s="19">
        <v>0</v>
      </c>
      <c r="N1651" s="19">
        <v>75</v>
      </c>
      <c r="O1651" s="19">
        <v>172</v>
      </c>
      <c r="P1651" s="14" t="str">
        <f>IFERROR(VLOOKUP($A1651,'Fielding Data'!$A:$H,MATCH(P$1,'Fielding Data'!$A$1:$H$1,0),0),"Other")</f>
        <v>1B</v>
      </c>
      <c r="Q1651" s="14">
        <f>IFERROR(VLOOKUP($A1651,'Fielding Data'!$A:$H,MATCH(Q$1,'Fielding Data'!$A$1:$H$1,0),0),"Other")</f>
        <v>1282</v>
      </c>
      <c r="R1651" s="14">
        <f>IFERROR(VLOOKUP($A1651,'Fielding Data'!$A:$H,MATCH(R$1,'Fielding Data'!$A$1:$H$1,0),0),"Other")</f>
        <v>70</v>
      </c>
      <c r="S1651" s="14">
        <f>IFERROR(VLOOKUP($A1651,'Fielding Data'!$A:$H,MATCH(S$1,'Fielding Data'!$A$1:$H$1,0),0),"Other")</f>
        <v>9</v>
      </c>
      <c r="T1651" s="14">
        <f>IFERROR(VLOOKUP($A1651,'Fielding Data'!$A:$H,MATCH(T$1,'Fielding Data'!$A$1:$H$1,0),0),"Other")</f>
        <v>110</v>
      </c>
      <c r="U1651" s="14">
        <f>SUMIFS('Fielding Data'!E:E,'Fielding Data'!$A:$A,'Hitting Data'!$A1651)</f>
        <v>1282</v>
      </c>
      <c r="V1651" s="14">
        <f>SUMIFS('Fielding Data'!F:F,'Fielding Data'!$A:$A,'Hitting Data'!$A1651)</f>
        <v>70</v>
      </c>
      <c r="W1651" s="14">
        <f>SUMIFS('Fielding Data'!G:G,'Fielding Data'!$A:$A,'Hitting Data'!$A1651)</f>
        <v>9</v>
      </c>
      <c r="X1651" s="14">
        <f>SUMIFS('Fielding Data'!H:H,'Fielding Data'!$A:$A,'Hitting Data'!$A1651)</f>
        <v>110</v>
      </c>
    </row>
    <row r="1652" spans="1:24" x14ac:dyDescent="0.25">
      <c r="A1652" s="14" t="str">
        <f t="shared" si="25"/>
        <v>howeljp012011</v>
      </c>
      <c r="B1652" s="19" t="s">
        <v>556</v>
      </c>
      <c r="C1652" s="19">
        <v>2011</v>
      </c>
      <c r="D1652" s="19">
        <v>46</v>
      </c>
      <c r="E1652" s="19">
        <v>0</v>
      </c>
      <c r="F1652" s="19">
        <v>0</v>
      </c>
      <c r="G1652" s="19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4" t="str">
        <f>IFERROR(VLOOKUP($A1652,'Fielding Data'!$A:$H,MATCH(P$1,'Fielding Data'!$A$1:$H$1,0),0),"Other")</f>
        <v>P</v>
      </c>
      <c r="Q1652" s="14">
        <f>IFERROR(VLOOKUP($A1652,'Fielding Data'!$A:$H,MATCH(Q$1,'Fielding Data'!$A$1:$H$1,0),0),"Other")</f>
        <v>2</v>
      </c>
      <c r="R1652" s="14">
        <f>IFERROR(VLOOKUP($A1652,'Fielding Data'!$A:$H,MATCH(R$1,'Fielding Data'!$A$1:$H$1,0),0),"Other")</f>
        <v>3</v>
      </c>
      <c r="S1652" s="14">
        <f>IFERROR(VLOOKUP($A1652,'Fielding Data'!$A:$H,MATCH(S$1,'Fielding Data'!$A$1:$H$1,0),0),"Other")</f>
        <v>0</v>
      </c>
      <c r="T1652" s="14">
        <f>IFERROR(VLOOKUP($A1652,'Fielding Data'!$A:$H,MATCH(T$1,'Fielding Data'!$A$1:$H$1,0),0),"Other")</f>
        <v>1</v>
      </c>
      <c r="U1652" s="14">
        <f>SUMIFS('Fielding Data'!E:E,'Fielding Data'!$A:$A,'Hitting Data'!$A1652)</f>
        <v>2</v>
      </c>
      <c r="V1652" s="14">
        <f>SUMIFS('Fielding Data'!F:F,'Fielding Data'!$A:$A,'Hitting Data'!$A1652)</f>
        <v>3</v>
      </c>
      <c r="W1652" s="14">
        <f>SUMIFS('Fielding Data'!G:G,'Fielding Data'!$A:$A,'Hitting Data'!$A1652)</f>
        <v>0</v>
      </c>
      <c r="X1652" s="14">
        <f>SUMIFS('Fielding Data'!H:H,'Fielding Data'!$A:$A,'Hitting Data'!$A1652)</f>
        <v>1</v>
      </c>
    </row>
    <row r="1653" spans="1:24" x14ac:dyDescent="0.25">
      <c r="A1653" s="14" t="str">
        <f t="shared" si="25"/>
        <v>huch012011</v>
      </c>
      <c r="B1653" s="19" t="s">
        <v>803</v>
      </c>
      <c r="C1653" s="19">
        <v>2011</v>
      </c>
      <c r="D1653" s="19">
        <v>22</v>
      </c>
      <c r="E1653" s="19">
        <v>20</v>
      </c>
      <c r="F1653" s="19">
        <v>2</v>
      </c>
      <c r="G1653" s="19">
        <v>1</v>
      </c>
      <c r="H1653" s="19">
        <v>0</v>
      </c>
      <c r="I1653" s="19">
        <v>0</v>
      </c>
      <c r="J1653" s="19">
        <v>0</v>
      </c>
      <c r="K1653" s="19">
        <v>1</v>
      </c>
      <c r="L1653" s="19">
        <v>1</v>
      </c>
      <c r="M1653" s="19">
        <v>0</v>
      </c>
      <c r="N1653" s="19">
        <v>1</v>
      </c>
      <c r="O1653" s="19">
        <v>11</v>
      </c>
      <c r="P1653" s="14" t="str">
        <f>IFERROR(VLOOKUP($A1653,'Fielding Data'!$A:$H,MATCH(P$1,'Fielding Data'!$A$1:$H$1,0),0),"Other")</f>
        <v>2B</v>
      </c>
      <c r="Q1653" s="14">
        <f>IFERROR(VLOOKUP($A1653,'Fielding Data'!$A:$H,MATCH(Q$1,'Fielding Data'!$A$1:$H$1,0),0),"Other")</f>
        <v>9</v>
      </c>
      <c r="R1653" s="14">
        <f>IFERROR(VLOOKUP($A1653,'Fielding Data'!$A:$H,MATCH(R$1,'Fielding Data'!$A$1:$H$1,0),0),"Other")</f>
        <v>7</v>
      </c>
      <c r="S1653" s="14">
        <f>IFERROR(VLOOKUP($A1653,'Fielding Data'!$A:$H,MATCH(S$1,'Fielding Data'!$A$1:$H$1,0),0),"Other")</f>
        <v>1</v>
      </c>
      <c r="T1653" s="14">
        <f>IFERROR(VLOOKUP($A1653,'Fielding Data'!$A:$H,MATCH(T$1,'Fielding Data'!$A$1:$H$1,0),0),"Other")</f>
        <v>1</v>
      </c>
      <c r="U1653" s="14">
        <f>SUMIFS('Fielding Data'!E:E,'Fielding Data'!$A:$A,'Hitting Data'!$A1653)</f>
        <v>10</v>
      </c>
      <c r="V1653" s="14">
        <f>SUMIFS('Fielding Data'!F:F,'Fielding Data'!$A:$A,'Hitting Data'!$A1653)</f>
        <v>7</v>
      </c>
      <c r="W1653" s="14">
        <f>SUMIFS('Fielding Data'!G:G,'Fielding Data'!$A:$A,'Hitting Data'!$A1653)</f>
        <v>1</v>
      </c>
      <c r="X1653" s="14">
        <f>SUMIFS('Fielding Data'!H:H,'Fielding Data'!$A:$A,'Hitting Data'!$A1653)</f>
        <v>1</v>
      </c>
    </row>
    <row r="1654" spans="1:24" x14ac:dyDescent="0.25">
      <c r="A1654" s="14" t="str">
        <f t="shared" si="25"/>
        <v>hudsoda012011</v>
      </c>
      <c r="B1654" s="19" t="s">
        <v>1108</v>
      </c>
      <c r="C1654" s="19">
        <v>2011</v>
      </c>
      <c r="D1654" s="19">
        <v>33</v>
      </c>
      <c r="E1654" s="19">
        <v>65</v>
      </c>
      <c r="F1654" s="19">
        <v>5</v>
      </c>
      <c r="G1654" s="19">
        <v>18</v>
      </c>
      <c r="H1654" s="19">
        <v>3</v>
      </c>
      <c r="I1654" s="19">
        <v>0</v>
      </c>
      <c r="J1654" s="19">
        <v>1</v>
      </c>
      <c r="K1654" s="19">
        <v>14</v>
      </c>
      <c r="L1654" s="19">
        <v>0</v>
      </c>
      <c r="M1654" s="19">
        <v>0</v>
      </c>
      <c r="N1654" s="19">
        <v>3</v>
      </c>
      <c r="O1654" s="19">
        <v>21</v>
      </c>
      <c r="P1654" s="14" t="str">
        <f>IFERROR(VLOOKUP($A1654,'Fielding Data'!$A:$H,MATCH(P$1,'Fielding Data'!$A$1:$H$1,0),0),"Other")</f>
        <v>P</v>
      </c>
      <c r="Q1654" s="14">
        <f>IFERROR(VLOOKUP($A1654,'Fielding Data'!$A:$H,MATCH(Q$1,'Fielding Data'!$A$1:$H$1,0),0),"Other")</f>
        <v>7</v>
      </c>
      <c r="R1654" s="14">
        <f>IFERROR(VLOOKUP($A1654,'Fielding Data'!$A:$H,MATCH(R$1,'Fielding Data'!$A$1:$H$1,0),0),"Other")</f>
        <v>22</v>
      </c>
      <c r="S1654" s="14">
        <f>IFERROR(VLOOKUP($A1654,'Fielding Data'!$A:$H,MATCH(S$1,'Fielding Data'!$A$1:$H$1,0),0),"Other")</f>
        <v>2</v>
      </c>
      <c r="T1654" s="14">
        <f>IFERROR(VLOOKUP($A1654,'Fielding Data'!$A:$H,MATCH(T$1,'Fielding Data'!$A$1:$H$1,0),0),"Other")</f>
        <v>3</v>
      </c>
      <c r="U1654" s="14">
        <f>SUMIFS('Fielding Data'!E:E,'Fielding Data'!$A:$A,'Hitting Data'!$A1654)</f>
        <v>7</v>
      </c>
      <c r="V1654" s="14">
        <f>SUMIFS('Fielding Data'!F:F,'Fielding Data'!$A:$A,'Hitting Data'!$A1654)</f>
        <v>22</v>
      </c>
      <c r="W1654" s="14">
        <f>SUMIFS('Fielding Data'!G:G,'Fielding Data'!$A:$A,'Hitting Data'!$A1654)</f>
        <v>2</v>
      </c>
      <c r="X1654" s="14">
        <f>SUMIFS('Fielding Data'!H:H,'Fielding Data'!$A:$A,'Hitting Data'!$A1654)</f>
        <v>3</v>
      </c>
    </row>
    <row r="1655" spans="1:24" x14ac:dyDescent="0.25">
      <c r="A1655" s="14" t="str">
        <f t="shared" si="25"/>
        <v>hudsoky012011</v>
      </c>
      <c r="B1655" s="19" t="s">
        <v>1529</v>
      </c>
      <c r="C1655" s="19">
        <v>2011</v>
      </c>
      <c r="D1655" s="19">
        <v>14</v>
      </c>
      <c r="E1655" s="19">
        <v>28</v>
      </c>
      <c r="F1655" s="19">
        <v>3</v>
      </c>
      <c r="G1655" s="19">
        <v>4</v>
      </c>
      <c r="H1655" s="19">
        <v>0</v>
      </c>
      <c r="I1655" s="19">
        <v>0</v>
      </c>
      <c r="J1655" s="19">
        <v>0</v>
      </c>
      <c r="K1655" s="19">
        <v>2</v>
      </c>
      <c r="L1655" s="19">
        <v>2</v>
      </c>
      <c r="M1655" s="19">
        <v>0</v>
      </c>
      <c r="N1655" s="19">
        <v>0</v>
      </c>
      <c r="O1655" s="19">
        <v>6</v>
      </c>
      <c r="P1655" s="14" t="str">
        <f>IFERROR(VLOOKUP($A1655,'Fielding Data'!$A:$H,MATCH(P$1,'Fielding Data'!$A$1:$H$1,0),0),"Other")</f>
        <v>CF</v>
      </c>
      <c r="Q1655" s="14">
        <f>IFERROR(VLOOKUP($A1655,'Fielding Data'!$A:$H,MATCH(Q$1,'Fielding Data'!$A$1:$H$1,0),0),"Other")</f>
        <v>0</v>
      </c>
      <c r="R1655" s="14">
        <f>IFERROR(VLOOKUP($A1655,'Fielding Data'!$A:$H,MATCH(R$1,'Fielding Data'!$A$1:$H$1,0),0),"Other")</f>
        <v>0</v>
      </c>
      <c r="S1655" s="14">
        <f>IFERROR(VLOOKUP($A1655,'Fielding Data'!$A:$H,MATCH(S$1,'Fielding Data'!$A$1:$H$1,0),0),"Other")</f>
        <v>0</v>
      </c>
      <c r="T1655" s="14">
        <f>IFERROR(VLOOKUP($A1655,'Fielding Data'!$A:$H,MATCH(T$1,'Fielding Data'!$A$1:$H$1,0),0),"Other")</f>
        <v>0</v>
      </c>
      <c r="U1655" s="14">
        <f>SUMIFS('Fielding Data'!E:E,'Fielding Data'!$A:$A,'Hitting Data'!$A1655)</f>
        <v>13</v>
      </c>
      <c r="V1655" s="14">
        <f>SUMIFS('Fielding Data'!F:F,'Fielding Data'!$A:$A,'Hitting Data'!$A1655)</f>
        <v>0</v>
      </c>
      <c r="W1655" s="14">
        <f>SUMIFS('Fielding Data'!G:G,'Fielding Data'!$A:$A,'Hitting Data'!$A1655)</f>
        <v>1</v>
      </c>
      <c r="X1655" s="14">
        <f>SUMIFS('Fielding Data'!H:H,'Fielding Data'!$A:$A,'Hitting Data'!$A1655)</f>
        <v>0</v>
      </c>
    </row>
    <row r="1656" spans="1:24" x14ac:dyDescent="0.25">
      <c r="A1656" s="14" t="str">
        <f t="shared" si="25"/>
        <v>hudsoor012011</v>
      </c>
      <c r="B1656" s="19" t="s">
        <v>308</v>
      </c>
      <c r="C1656" s="19">
        <v>2011</v>
      </c>
      <c r="D1656" s="19">
        <v>119</v>
      </c>
      <c r="E1656" s="19">
        <v>398</v>
      </c>
      <c r="F1656" s="19">
        <v>54</v>
      </c>
      <c r="G1656" s="19">
        <v>98</v>
      </c>
      <c r="H1656" s="19">
        <v>15</v>
      </c>
      <c r="I1656" s="19">
        <v>3</v>
      </c>
      <c r="J1656" s="19">
        <v>7</v>
      </c>
      <c r="K1656" s="19">
        <v>43</v>
      </c>
      <c r="L1656" s="19">
        <v>19</v>
      </c>
      <c r="M1656" s="19">
        <v>3</v>
      </c>
      <c r="N1656" s="19">
        <v>49</v>
      </c>
      <c r="O1656" s="19">
        <v>84</v>
      </c>
      <c r="P1656" s="14" t="str">
        <f>IFERROR(VLOOKUP($A1656,'Fielding Data'!$A:$H,MATCH(P$1,'Fielding Data'!$A$1:$H$1,0),0),"Other")</f>
        <v>2B</v>
      </c>
      <c r="Q1656" s="14">
        <f>IFERROR(VLOOKUP($A1656,'Fielding Data'!$A:$H,MATCH(Q$1,'Fielding Data'!$A$1:$H$1,0),0),"Other")</f>
        <v>238</v>
      </c>
      <c r="R1656" s="14">
        <f>IFERROR(VLOOKUP($A1656,'Fielding Data'!$A:$H,MATCH(R$1,'Fielding Data'!$A$1:$H$1,0),0),"Other")</f>
        <v>308</v>
      </c>
      <c r="S1656" s="14">
        <f>IFERROR(VLOOKUP($A1656,'Fielding Data'!$A:$H,MATCH(S$1,'Fielding Data'!$A$1:$H$1,0),0),"Other")</f>
        <v>4</v>
      </c>
      <c r="T1656" s="14">
        <f>IFERROR(VLOOKUP($A1656,'Fielding Data'!$A:$H,MATCH(T$1,'Fielding Data'!$A$1:$H$1,0),0),"Other")</f>
        <v>69</v>
      </c>
      <c r="U1656" s="14">
        <f>SUMIFS('Fielding Data'!E:E,'Fielding Data'!$A:$A,'Hitting Data'!$A1656)</f>
        <v>238</v>
      </c>
      <c r="V1656" s="14">
        <f>SUMIFS('Fielding Data'!F:F,'Fielding Data'!$A:$A,'Hitting Data'!$A1656)</f>
        <v>308</v>
      </c>
      <c r="W1656" s="14">
        <f>SUMIFS('Fielding Data'!G:G,'Fielding Data'!$A:$A,'Hitting Data'!$A1656)</f>
        <v>4</v>
      </c>
      <c r="X1656" s="14">
        <f>SUMIFS('Fielding Data'!H:H,'Fielding Data'!$A:$A,'Hitting Data'!$A1656)</f>
        <v>69</v>
      </c>
    </row>
    <row r="1657" spans="1:24" x14ac:dyDescent="0.25">
      <c r="A1657" s="14" t="str">
        <f t="shared" si="25"/>
        <v>hudsoti012011</v>
      </c>
      <c r="B1657" s="19" t="s">
        <v>122</v>
      </c>
      <c r="C1657" s="19">
        <v>2011</v>
      </c>
      <c r="D1657" s="19">
        <v>33</v>
      </c>
      <c r="E1657" s="19">
        <v>69</v>
      </c>
      <c r="F1657" s="19">
        <v>4</v>
      </c>
      <c r="G1657" s="19">
        <v>8</v>
      </c>
      <c r="H1657" s="19">
        <v>1</v>
      </c>
      <c r="I1657" s="19">
        <v>0</v>
      </c>
      <c r="J1657" s="19">
        <v>1</v>
      </c>
      <c r="K1657" s="19">
        <v>4</v>
      </c>
      <c r="L1657" s="19">
        <v>0</v>
      </c>
      <c r="M1657" s="19">
        <v>0</v>
      </c>
      <c r="N1657" s="19">
        <v>4</v>
      </c>
      <c r="O1657" s="19">
        <v>20</v>
      </c>
      <c r="P1657" s="14" t="str">
        <f>IFERROR(VLOOKUP($A1657,'Fielding Data'!$A:$H,MATCH(P$1,'Fielding Data'!$A$1:$H$1,0),0),"Other")</f>
        <v>P</v>
      </c>
      <c r="Q1657" s="14">
        <f>IFERROR(VLOOKUP($A1657,'Fielding Data'!$A:$H,MATCH(Q$1,'Fielding Data'!$A$1:$H$1,0),0),"Other")</f>
        <v>8</v>
      </c>
      <c r="R1657" s="14">
        <f>IFERROR(VLOOKUP($A1657,'Fielding Data'!$A:$H,MATCH(R$1,'Fielding Data'!$A$1:$H$1,0),0),"Other")</f>
        <v>36</v>
      </c>
      <c r="S1657" s="14">
        <f>IFERROR(VLOOKUP($A1657,'Fielding Data'!$A:$H,MATCH(S$1,'Fielding Data'!$A$1:$H$1,0),0),"Other")</f>
        <v>2</v>
      </c>
      <c r="T1657" s="14">
        <f>IFERROR(VLOOKUP($A1657,'Fielding Data'!$A:$H,MATCH(T$1,'Fielding Data'!$A$1:$H$1,0),0),"Other")</f>
        <v>4</v>
      </c>
      <c r="U1657" s="14">
        <f>SUMIFS('Fielding Data'!E:E,'Fielding Data'!$A:$A,'Hitting Data'!$A1657)</f>
        <v>8</v>
      </c>
      <c r="V1657" s="14">
        <f>SUMIFS('Fielding Data'!F:F,'Fielding Data'!$A:$A,'Hitting Data'!$A1657)</f>
        <v>36</v>
      </c>
      <c r="W1657" s="14">
        <f>SUMIFS('Fielding Data'!G:G,'Fielding Data'!$A:$A,'Hitting Data'!$A1657)</f>
        <v>2</v>
      </c>
      <c r="X1657" s="14">
        <f>SUMIFS('Fielding Data'!H:H,'Fielding Data'!$A:$A,'Hitting Data'!$A1657)</f>
        <v>4</v>
      </c>
    </row>
    <row r="1658" spans="1:24" x14ac:dyDescent="0.25">
      <c r="A1658" s="14" t="str">
        <f t="shared" si="25"/>
        <v>huffau012011</v>
      </c>
      <c r="B1658" s="19" t="s">
        <v>123</v>
      </c>
      <c r="C1658" s="19">
        <v>2011</v>
      </c>
      <c r="D1658" s="19">
        <v>150</v>
      </c>
      <c r="E1658" s="19">
        <v>521</v>
      </c>
      <c r="F1658" s="19">
        <v>45</v>
      </c>
      <c r="G1658" s="19">
        <v>128</v>
      </c>
      <c r="H1658" s="19">
        <v>27</v>
      </c>
      <c r="I1658" s="19">
        <v>1</v>
      </c>
      <c r="J1658" s="19">
        <v>12</v>
      </c>
      <c r="K1658" s="19">
        <v>59</v>
      </c>
      <c r="L1658" s="19">
        <v>5</v>
      </c>
      <c r="M1658" s="19">
        <v>3</v>
      </c>
      <c r="N1658" s="19">
        <v>47</v>
      </c>
      <c r="O1658" s="19">
        <v>90</v>
      </c>
      <c r="P1658" s="14" t="str">
        <f>IFERROR(VLOOKUP($A1658,'Fielding Data'!$A:$H,MATCH(P$1,'Fielding Data'!$A$1:$H$1,0),0),"Other")</f>
        <v>1B</v>
      </c>
      <c r="Q1658" s="14">
        <f>IFERROR(VLOOKUP($A1658,'Fielding Data'!$A:$H,MATCH(Q$1,'Fielding Data'!$A$1:$H$1,0),0),"Other")</f>
        <v>990</v>
      </c>
      <c r="R1658" s="14">
        <f>IFERROR(VLOOKUP($A1658,'Fielding Data'!$A:$H,MATCH(R$1,'Fielding Data'!$A$1:$H$1,0),0),"Other")</f>
        <v>72</v>
      </c>
      <c r="S1658" s="14">
        <f>IFERROR(VLOOKUP($A1658,'Fielding Data'!$A:$H,MATCH(S$1,'Fielding Data'!$A$1:$H$1,0),0),"Other")</f>
        <v>5</v>
      </c>
      <c r="T1658" s="14">
        <f>IFERROR(VLOOKUP($A1658,'Fielding Data'!$A:$H,MATCH(T$1,'Fielding Data'!$A$1:$H$1,0),0),"Other")</f>
        <v>86</v>
      </c>
      <c r="U1658" s="14">
        <f>SUMIFS('Fielding Data'!E:E,'Fielding Data'!$A:$A,'Hitting Data'!$A1658)</f>
        <v>1012</v>
      </c>
      <c r="V1658" s="14">
        <f>SUMIFS('Fielding Data'!F:F,'Fielding Data'!$A:$A,'Hitting Data'!$A1658)</f>
        <v>73</v>
      </c>
      <c r="W1658" s="14">
        <f>SUMIFS('Fielding Data'!G:G,'Fielding Data'!$A:$A,'Hitting Data'!$A1658)</f>
        <v>5</v>
      </c>
      <c r="X1658" s="14">
        <f>SUMIFS('Fielding Data'!H:H,'Fielding Data'!$A:$A,'Hitting Data'!$A1658)</f>
        <v>86</v>
      </c>
    </row>
    <row r="1659" spans="1:24" x14ac:dyDescent="0.25">
      <c r="A1659" s="14" t="str">
        <f t="shared" si="25"/>
        <v>huffda012011</v>
      </c>
      <c r="B1659" s="19" t="s">
        <v>1109</v>
      </c>
      <c r="C1659" s="19">
        <v>2011</v>
      </c>
      <c r="D1659" s="19">
        <v>11</v>
      </c>
      <c r="E1659" s="19">
        <v>0</v>
      </c>
      <c r="F1659" s="19">
        <v>0</v>
      </c>
      <c r="G1659" s="19">
        <v>0</v>
      </c>
      <c r="H1659" s="19">
        <v>0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4" t="str">
        <f>IFERROR(VLOOKUP($A1659,'Fielding Data'!$A:$H,MATCH(P$1,'Fielding Data'!$A$1:$H$1,0),0),"Other")</f>
        <v>P</v>
      </c>
      <c r="Q1659" s="14">
        <f>IFERROR(VLOOKUP($A1659,'Fielding Data'!$A:$H,MATCH(Q$1,'Fielding Data'!$A$1:$H$1,0),0),"Other")</f>
        <v>0</v>
      </c>
      <c r="R1659" s="14">
        <f>IFERROR(VLOOKUP($A1659,'Fielding Data'!$A:$H,MATCH(R$1,'Fielding Data'!$A$1:$H$1,0),0),"Other")</f>
        <v>4</v>
      </c>
      <c r="S1659" s="14">
        <f>IFERROR(VLOOKUP($A1659,'Fielding Data'!$A:$H,MATCH(S$1,'Fielding Data'!$A$1:$H$1,0),0),"Other")</f>
        <v>0</v>
      </c>
      <c r="T1659" s="14">
        <f>IFERROR(VLOOKUP($A1659,'Fielding Data'!$A:$H,MATCH(T$1,'Fielding Data'!$A$1:$H$1,0),0),"Other")</f>
        <v>0</v>
      </c>
      <c r="U1659" s="14">
        <f>SUMIFS('Fielding Data'!E:E,'Fielding Data'!$A:$A,'Hitting Data'!$A1659)</f>
        <v>0</v>
      </c>
      <c r="V1659" s="14">
        <f>SUMIFS('Fielding Data'!F:F,'Fielding Data'!$A:$A,'Hitting Data'!$A1659)</f>
        <v>4</v>
      </c>
      <c r="W1659" s="14">
        <f>SUMIFS('Fielding Data'!G:G,'Fielding Data'!$A:$A,'Hitting Data'!$A1659)</f>
        <v>0</v>
      </c>
      <c r="X1659" s="14">
        <f>SUMIFS('Fielding Data'!H:H,'Fielding Data'!$A:$A,'Hitting Data'!$A1659)</f>
        <v>0</v>
      </c>
    </row>
    <row r="1660" spans="1:24" x14ac:dyDescent="0.25">
      <c r="A1660" s="14" t="str">
        <f t="shared" si="25"/>
        <v>hughedu012011</v>
      </c>
      <c r="B1660" s="19" t="s">
        <v>1110</v>
      </c>
      <c r="C1660" s="19">
        <v>2011</v>
      </c>
      <c r="D1660" s="19">
        <v>15</v>
      </c>
      <c r="E1660" s="19">
        <v>0</v>
      </c>
      <c r="F1660" s="19">
        <v>0</v>
      </c>
      <c r="G1660" s="19">
        <v>0</v>
      </c>
      <c r="H1660" s="19">
        <v>0</v>
      </c>
      <c r="I1660" s="19">
        <v>0</v>
      </c>
      <c r="J1660" s="19">
        <v>0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4" t="str">
        <f>IFERROR(VLOOKUP($A1660,'Fielding Data'!$A:$H,MATCH(P$1,'Fielding Data'!$A$1:$H$1,0),0),"Other")</f>
        <v>P</v>
      </c>
      <c r="Q1660" s="14">
        <f>IFERROR(VLOOKUP($A1660,'Fielding Data'!$A:$H,MATCH(Q$1,'Fielding Data'!$A$1:$H$1,0),0),"Other")</f>
        <v>1</v>
      </c>
      <c r="R1660" s="14">
        <f>IFERROR(VLOOKUP($A1660,'Fielding Data'!$A:$H,MATCH(R$1,'Fielding Data'!$A$1:$H$1,0),0),"Other")</f>
        <v>1</v>
      </c>
      <c r="S1660" s="14">
        <f>IFERROR(VLOOKUP($A1660,'Fielding Data'!$A:$H,MATCH(S$1,'Fielding Data'!$A$1:$H$1,0),0),"Other")</f>
        <v>0</v>
      </c>
      <c r="T1660" s="14">
        <f>IFERROR(VLOOKUP($A1660,'Fielding Data'!$A:$H,MATCH(T$1,'Fielding Data'!$A$1:$H$1,0),0),"Other")</f>
        <v>0</v>
      </c>
      <c r="U1660" s="14">
        <f>SUMIFS('Fielding Data'!E:E,'Fielding Data'!$A:$A,'Hitting Data'!$A1660)</f>
        <v>1</v>
      </c>
      <c r="V1660" s="14">
        <f>SUMIFS('Fielding Data'!F:F,'Fielding Data'!$A:$A,'Hitting Data'!$A1660)</f>
        <v>1</v>
      </c>
      <c r="W1660" s="14">
        <f>SUMIFS('Fielding Data'!G:G,'Fielding Data'!$A:$A,'Hitting Data'!$A1660)</f>
        <v>0</v>
      </c>
      <c r="X1660" s="14">
        <f>SUMIFS('Fielding Data'!H:H,'Fielding Data'!$A:$A,'Hitting Data'!$A1660)</f>
        <v>0</v>
      </c>
    </row>
    <row r="1661" spans="1:24" x14ac:dyDescent="0.25">
      <c r="A1661" s="14" t="str">
        <f t="shared" si="25"/>
        <v>hugheja022011</v>
      </c>
      <c r="B1661" s="19" t="s">
        <v>1530</v>
      </c>
      <c r="C1661" s="19">
        <v>2011</v>
      </c>
      <c r="D1661" s="19">
        <v>12</v>
      </c>
      <c r="E1661" s="19">
        <v>0</v>
      </c>
      <c r="F1661" s="19">
        <v>0</v>
      </c>
      <c r="G1661" s="19">
        <v>0</v>
      </c>
      <c r="H1661" s="19">
        <v>0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4" t="str">
        <f>IFERROR(VLOOKUP($A1661,'Fielding Data'!$A:$H,MATCH(P$1,'Fielding Data'!$A$1:$H$1,0),0),"Other")</f>
        <v>P</v>
      </c>
      <c r="Q1661" s="14">
        <f>IFERROR(VLOOKUP($A1661,'Fielding Data'!$A:$H,MATCH(Q$1,'Fielding Data'!$A$1:$H$1,0),0),"Other")</f>
        <v>0</v>
      </c>
      <c r="R1661" s="14">
        <f>IFERROR(VLOOKUP($A1661,'Fielding Data'!$A:$H,MATCH(R$1,'Fielding Data'!$A$1:$H$1,0),0),"Other")</f>
        <v>4</v>
      </c>
      <c r="S1661" s="14">
        <f>IFERROR(VLOOKUP($A1661,'Fielding Data'!$A:$H,MATCH(S$1,'Fielding Data'!$A$1:$H$1,0),0),"Other")</f>
        <v>0</v>
      </c>
      <c r="T1661" s="14">
        <f>IFERROR(VLOOKUP($A1661,'Fielding Data'!$A:$H,MATCH(T$1,'Fielding Data'!$A$1:$H$1,0),0),"Other")</f>
        <v>0</v>
      </c>
      <c r="U1661" s="14">
        <f>SUMIFS('Fielding Data'!E:E,'Fielding Data'!$A:$A,'Hitting Data'!$A1661)</f>
        <v>0</v>
      </c>
      <c r="V1661" s="14">
        <f>SUMIFS('Fielding Data'!F:F,'Fielding Data'!$A:$A,'Hitting Data'!$A1661)</f>
        <v>4</v>
      </c>
      <c r="W1661" s="14">
        <f>SUMIFS('Fielding Data'!G:G,'Fielding Data'!$A:$A,'Hitting Data'!$A1661)</f>
        <v>0</v>
      </c>
      <c r="X1661" s="14">
        <f>SUMIFS('Fielding Data'!H:H,'Fielding Data'!$A:$A,'Hitting Data'!$A1661)</f>
        <v>0</v>
      </c>
    </row>
    <row r="1662" spans="1:24" x14ac:dyDescent="0.25">
      <c r="A1662" s="14" t="str">
        <f t="shared" si="25"/>
        <v>hughelu012011</v>
      </c>
      <c r="B1662" s="19" t="s">
        <v>1300</v>
      </c>
      <c r="C1662" s="19">
        <v>2011</v>
      </c>
      <c r="D1662" s="19">
        <v>96</v>
      </c>
      <c r="E1662" s="19">
        <v>287</v>
      </c>
      <c r="F1662" s="19">
        <v>31</v>
      </c>
      <c r="G1662" s="19">
        <v>64</v>
      </c>
      <c r="H1662" s="19">
        <v>12</v>
      </c>
      <c r="I1662" s="19">
        <v>0</v>
      </c>
      <c r="J1662" s="19">
        <v>7</v>
      </c>
      <c r="K1662" s="19">
        <v>30</v>
      </c>
      <c r="L1662" s="19">
        <v>3</v>
      </c>
      <c r="M1662" s="19">
        <v>2</v>
      </c>
      <c r="N1662" s="19">
        <v>24</v>
      </c>
      <c r="O1662" s="19">
        <v>79</v>
      </c>
      <c r="P1662" s="14" t="str">
        <f>IFERROR(VLOOKUP($A1662,'Fielding Data'!$A:$H,MATCH(P$1,'Fielding Data'!$A$1:$H$1,0),0),"Other")</f>
        <v>1B</v>
      </c>
      <c r="Q1662" s="14">
        <f>IFERROR(VLOOKUP($A1662,'Fielding Data'!$A:$H,MATCH(Q$1,'Fielding Data'!$A$1:$H$1,0),0),"Other")</f>
        <v>278</v>
      </c>
      <c r="R1662" s="14">
        <f>IFERROR(VLOOKUP($A1662,'Fielding Data'!$A:$H,MATCH(R$1,'Fielding Data'!$A$1:$H$1,0),0),"Other")</f>
        <v>13</v>
      </c>
      <c r="S1662" s="14">
        <f>IFERROR(VLOOKUP($A1662,'Fielding Data'!$A:$H,MATCH(S$1,'Fielding Data'!$A$1:$H$1,0),0),"Other")</f>
        <v>1</v>
      </c>
      <c r="T1662" s="14">
        <f>IFERROR(VLOOKUP($A1662,'Fielding Data'!$A:$H,MATCH(T$1,'Fielding Data'!$A$1:$H$1,0),0),"Other")</f>
        <v>26</v>
      </c>
      <c r="U1662" s="14">
        <f>SUMIFS('Fielding Data'!E:E,'Fielding Data'!$A:$A,'Hitting Data'!$A1662)</f>
        <v>367</v>
      </c>
      <c r="V1662" s="14">
        <f>SUMIFS('Fielding Data'!F:F,'Fielding Data'!$A:$A,'Hitting Data'!$A1662)</f>
        <v>148</v>
      </c>
      <c r="W1662" s="14">
        <f>SUMIFS('Fielding Data'!G:G,'Fielding Data'!$A:$A,'Hitting Data'!$A1662)</f>
        <v>5</v>
      </c>
      <c r="X1662" s="14">
        <f>SUMIFS('Fielding Data'!H:H,'Fielding Data'!$A:$A,'Hitting Data'!$A1662)</f>
        <v>53</v>
      </c>
    </row>
    <row r="1663" spans="1:24" x14ac:dyDescent="0.25">
      <c r="A1663" s="14" t="str">
        <f t="shared" si="25"/>
        <v>hugheph012011</v>
      </c>
      <c r="B1663" s="19" t="s">
        <v>804</v>
      </c>
      <c r="C1663" s="19">
        <v>2011</v>
      </c>
      <c r="D1663" s="19">
        <v>17</v>
      </c>
      <c r="E1663" s="19">
        <v>0</v>
      </c>
      <c r="F1663" s="19">
        <v>0</v>
      </c>
      <c r="G1663" s="19">
        <v>0</v>
      </c>
      <c r="H1663" s="19">
        <v>0</v>
      </c>
      <c r="I1663" s="19">
        <v>0</v>
      </c>
      <c r="J1663" s="19">
        <v>0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4" t="str">
        <f>IFERROR(VLOOKUP($A1663,'Fielding Data'!$A:$H,MATCH(P$1,'Fielding Data'!$A$1:$H$1,0),0),"Other")</f>
        <v>P</v>
      </c>
      <c r="Q1663" s="14">
        <f>IFERROR(VLOOKUP($A1663,'Fielding Data'!$A:$H,MATCH(Q$1,'Fielding Data'!$A$1:$H$1,0),0),"Other")</f>
        <v>2</v>
      </c>
      <c r="R1663" s="14">
        <f>IFERROR(VLOOKUP($A1663,'Fielding Data'!$A:$H,MATCH(R$1,'Fielding Data'!$A$1:$H$1,0),0),"Other")</f>
        <v>6</v>
      </c>
      <c r="S1663" s="14">
        <f>IFERROR(VLOOKUP($A1663,'Fielding Data'!$A:$H,MATCH(S$1,'Fielding Data'!$A$1:$H$1,0),0),"Other")</f>
        <v>0</v>
      </c>
      <c r="T1663" s="14">
        <f>IFERROR(VLOOKUP($A1663,'Fielding Data'!$A:$H,MATCH(T$1,'Fielding Data'!$A$1:$H$1,0),0),"Other")</f>
        <v>0</v>
      </c>
      <c r="U1663" s="14">
        <f>SUMIFS('Fielding Data'!E:E,'Fielding Data'!$A:$A,'Hitting Data'!$A1663)</f>
        <v>2</v>
      </c>
      <c r="V1663" s="14">
        <f>SUMIFS('Fielding Data'!F:F,'Fielding Data'!$A:$A,'Hitting Data'!$A1663)</f>
        <v>6</v>
      </c>
      <c r="W1663" s="14">
        <f>SUMIFS('Fielding Data'!G:G,'Fielding Data'!$A:$A,'Hitting Data'!$A1663)</f>
        <v>0</v>
      </c>
      <c r="X1663" s="14">
        <f>SUMIFS('Fielding Data'!H:H,'Fielding Data'!$A:$A,'Hitting Data'!$A1663)</f>
        <v>0</v>
      </c>
    </row>
    <row r="1664" spans="1:24" x14ac:dyDescent="0.25">
      <c r="A1664" s="14" t="str">
        <f t="shared" si="25"/>
        <v>humbeph012011</v>
      </c>
      <c r="B1664" s="19" t="s">
        <v>658</v>
      </c>
      <c r="C1664" s="19">
        <v>2011</v>
      </c>
      <c r="D1664" s="19">
        <v>28</v>
      </c>
      <c r="E1664" s="19">
        <v>5</v>
      </c>
      <c r="F1664" s="19">
        <v>0</v>
      </c>
      <c r="G1664" s="19">
        <v>0</v>
      </c>
      <c r="H1664" s="19">
        <v>0</v>
      </c>
      <c r="I1664" s="19">
        <v>0</v>
      </c>
      <c r="J1664" s="19">
        <v>0</v>
      </c>
      <c r="K1664" s="19">
        <v>0</v>
      </c>
      <c r="L1664" s="19">
        <v>0</v>
      </c>
      <c r="M1664" s="19">
        <v>0</v>
      </c>
      <c r="N1664" s="19">
        <v>0</v>
      </c>
      <c r="O1664" s="19">
        <v>2</v>
      </c>
      <c r="P1664" s="14" t="str">
        <f>IFERROR(VLOOKUP($A1664,'Fielding Data'!$A:$H,MATCH(P$1,'Fielding Data'!$A$1:$H$1,0),0),"Other")</f>
        <v>P</v>
      </c>
      <c r="Q1664" s="14">
        <f>IFERROR(VLOOKUP($A1664,'Fielding Data'!$A:$H,MATCH(Q$1,'Fielding Data'!$A$1:$H$1,0),0),"Other")</f>
        <v>12</v>
      </c>
      <c r="R1664" s="14">
        <f>IFERROR(VLOOKUP($A1664,'Fielding Data'!$A:$H,MATCH(R$1,'Fielding Data'!$A$1:$H$1,0),0),"Other")</f>
        <v>15</v>
      </c>
      <c r="S1664" s="14">
        <f>IFERROR(VLOOKUP($A1664,'Fielding Data'!$A:$H,MATCH(S$1,'Fielding Data'!$A$1:$H$1,0),0),"Other")</f>
        <v>1</v>
      </c>
      <c r="T1664" s="14">
        <f>IFERROR(VLOOKUP($A1664,'Fielding Data'!$A:$H,MATCH(T$1,'Fielding Data'!$A$1:$H$1,0),0),"Other")</f>
        <v>0</v>
      </c>
      <c r="U1664" s="14">
        <f>SUMIFS('Fielding Data'!E:E,'Fielding Data'!$A:$A,'Hitting Data'!$A1664)</f>
        <v>12</v>
      </c>
      <c r="V1664" s="14">
        <f>SUMIFS('Fielding Data'!F:F,'Fielding Data'!$A:$A,'Hitting Data'!$A1664)</f>
        <v>15</v>
      </c>
      <c r="W1664" s="14">
        <f>SUMIFS('Fielding Data'!G:G,'Fielding Data'!$A:$A,'Hitting Data'!$A1664)</f>
        <v>1</v>
      </c>
      <c r="X1664" s="14">
        <f>SUMIFS('Fielding Data'!H:H,'Fielding Data'!$A:$A,'Hitting Data'!$A1664)</f>
        <v>0</v>
      </c>
    </row>
    <row r="1665" spans="1:24" x14ac:dyDescent="0.25">
      <c r="A1665" s="14" t="str">
        <f t="shared" si="25"/>
        <v>hundlni012011</v>
      </c>
      <c r="B1665" s="19" t="s">
        <v>939</v>
      </c>
      <c r="C1665" s="19">
        <v>2011</v>
      </c>
      <c r="D1665" s="19">
        <v>82</v>
      </c>
      <c r="E1665" s="19">
        <v>281</v>
      </c>
      <c r="F1665" s="19">
        <v>34</v>
      </c>
      <c r="G1665" s="19">
        <v>81</v>
      </c>
      <c r="H1665" s="19">
        <v>16</v>
      </c>
      <c r="I1665" s="19">
        <v>5</v>
      </c>
      <c r="J1665" s="19">
        <v>9</v>
      </c>
      <c r="K1665" s="19">
        <v>29</v>
      </c>
      <c r="L1665" s="19">
        <v>1</v>
      </c>
      <c r="M1665" s="19">
        <v>1</v>
      </c>
      <c r="N1665" s="19">
        <v>22</v>
      </c>
      <c r="O1665" s="19">
        <v>74</v>
      </c>
      <c r="P1665" s="14" t="str">
        <f>IFERROR(VLOOKUP($A1665,'Fielding Data'!$A:$H,MATCH(P$1,'Fielding Data'!$A$1:$H$1,0),0),"Other")</f>
        <v>C</v>
      </c>
      <c r="Q1665" s="14">
        <f>IFERROR(VLOOKUP($A1665,'Fielding Data'!$A:$H,MATCH(Q$1,'Fielding Data'!$A$1:$H$1,0),0),"Other")</f>
        <v>501</v>
      </c>
      <c r="R1665" s="14">
        <f>IFERROR(VLOOKUP($A1665,'Fielding Data'!$A:$H,MATCH(R$1,'Fielding Data'!$A$1:$H$1,0),0),"Other")</f>
        <v>60</v>
      </c>
      <c r="S1665" s="14">
        <f>IFERROR(VLOOKUP($A1665,'Fielding Data'!$A:$H,MATCH(S$1,'Fielding Data'!$A$1:$H$1,0),0),"Other")</f>
        <v>6</v>
      </c>
      <c r="T1665" s="14">
        <f>IFERROR(VLOOKUP($A1665,'Fielding Data'!$A:$H,MATCH(T$1,'Fielding Data'!$A$1:$H$1,0),0),"Other")</f>
        <v>8</v>
      </c>
      <c r="U1665" s="14">
        <f>SUMIFS('Fielding Data'!E:E,'Fielding Data'!$A:$A,'Hitting Data'!$A1665)</f>
        <v>501</v>
      </c>
      <c r="V1665" s="14">
        <f>SUMIFS('Fielding Data'!F:F,'Fielding Data'!$A:$A,'Hitting Data'!$A1665)</f>
        <v>60</v>
      </c>
      <c r="W1665" s="14">
        <f>SUMIFS('Fielding Data'!G:G,'Fielding Data'!$A:$A,'Hitting Data'!$A1665)</f>
        <v>6</v>
      </c>
      <c r="X1665" s="14">
        <f>SUMIFS('Fielding Data'!H:H,'Fielding Data'!$A:$A,'Hitting Data'!$A1665)</f>
        <v>8</v>
      </c>
    </row>
    <row r="1666" spans="1:24" x14ac:dyDescent="0.25">
      <c r="A1666" s="14" t="str">
        <f t="shared" si="25"/>
        <v>huntece012011</v>
      </c>
      <c r="B1666" s="19" t="s">
        <v>1531</v>
      </c>
      <c r="C1666" s="19">
        <v>2011</v>
      </c>
      <c r="D1666" s="19">
        <v>6</v>
      </c>
      <c r="E1666" s="19">
        <v>4</v>
      </c>
      <c r="F1666" s="19">
        <v>1</v>
      </c>
      <c r="G1666" s="19">
        <v>1</v>
      </c>
      <c r="H1666" s="19">
        <v>0</v>
      </c>
      <c r="I1666" s="19">
        <v>0</v>
      </c>
      <c r="J1666" s="19">
        <v>0</v>
      </c>
      <c r="K1666" s="19">
        <v>0</v>
      </c>
      <c r="L1666" s="19">
        <v>0</v>
      </c>
      <c r="M1666" s="19">
        <v>1</v>
      </c>
      <c r="N1666" s="19">
        <v>1</v>
      </c>
      <c r="O1666" s="19">
        <v>0</v>
      </c>
      <c r="P1666" s="14" t="str">
        <f>IFERROR(VLOOKUP($A1666,'Fielding Data'!$A:$H,MATCH(P$1,'Fielding Data'!$A$1:$H$1,0),0),"Other")</f>
        <v>CF</v>
      </c>
      <c r="Q1666" s="14">
        <f>IFERROR(VLOOKUP($A1666,'Fielding Data'!$A:$H,MATCH(Q$1,'Fielding Data'!$A$1:$H$1,0),0),"Other")</f>
        <v>0</v>
      </c>
      <c r="R1666" s="14">
        <f>IFERROR(VLOOKUP($A1666,'Fielding Data'!$A:$H,MATCH(R$1,'Fielding Data'!$A$1:$H$1,0),0),"Other")</f>
        <v>0</v>
      </c>
      <c r="S1666" s="14">
        <f>IFERROR(VLOOKUP($A1666,'Fielding Data'!$A:$H,MATCH(S$1,'Fielding Data'!$A$1:$H$1,0),0),"Other")</f>
        <v>0</v>
      </c>
      <c r="T1666" s="14">
        <f>IFERROR(VLOOKUP($A1666,'Fielding Data'!$A:$H,MATCH(T$1,'Fielding Data'!$A$1:$H$1,0),0),"Other")</f>
        <v>0</v>
      </c>
      <c r="U1666" s="14">
        <f>SUMIFS('Fielding Data'!E:E,'Fielding Data'!$A:$A,'Hitting Data'!$A1666)</f>
        <v>0</v>
      </c>
      <c r="V1666" s="14">
        <f>SUMIFS('Fielding Data'!F:F,'Fielding Data'!$A:$A,'Hitting Data'!$A1666)</f>
        <v>0</v>
      </c>
      <c r="W1666" s="14">
        <f>SUMIFS('Fielding Data'!G:G,'Fielding Data'!$A:$A,'Hitting Data'!$A1666)</f>
        <v>0</v>
      </c>
      <c r="X1666" s="14">
        <f>SUMIFS('Fielding Data'!H:H,'Fielding Data'!$A:$A,'Hitting Data'!$A1666)</f>
        <v>0</v>
      </c>
    </row>
    <row r="1667" spans="1:24" x14ac:dyDescent="0.25">
      <c r="A1667" s="14" t="str">
        <f t="shared" ref="A1667:A1730" si="26">B1667&amp;C1667</f>
        <v>hunteto012011</v>
      </c>
      <c r="B1667" s="19" t="s">
        <v>124</v>
      </c>
      <c r="C1667" s="19">
        <v>2011</v>
      </c>
      <c r="D1667" s="19">
        <v>156</v>
      </c>
      <c r="E1667" s="19">
        <v>580</v>
      </c>
      <c r="F1667" s="19">
        <v>80</v>
      </c>
      <c r="G1667" s="19">
        <v>152</v>
      </c>
      <c r="H1667" s="19">
        <v>24</v>
      </c>
      <c r="I1667" s="19">
        <v>2</v>
      </c>
      <c r="J1667" s="19">
        <v>23</v>
      </c>
      <c r="K1667" s="19">
        <v>82</v>
      </c>
      <c r="L1667" s="19">
        <v>5</v>
      </c>
      <c r="M1667" s="19">
        <v>7</v>
      </c>
      <c r="N1667" s="19">
        <v>62</v>
      </c>
      <c r="O1667" s="19">
        <v>125</v>
      </c>
      <c r="P1667" s="14" t="str">
        <f>IFERROR(VLOOKUP($A1667,'Fielding Data'!$A:$H,MATCH(P$1,'Fielding Data'!$A$1:$H$1,0),0),"Other")</f>
        <v>CF</v>
      </c>
      <c r="Q1667" s="14">
        <f>IFERROR(VLOOKUP($A1667,'Fielding Data'!$A:$H,MATCH(Q$1,'Fielding Data'!$A$1:$H$1,0),0),"Other")</f>
        <v>0</v>
      </c>
      <c r="R1667" s="14">
        <f>IFERROR(VLOOKUP($A1667,'Fielding Data'!$A:$H,MATCH(R$1,'Fielding Data'!$A$1:$H$1,0),0),"Other")</f>
        <v>0</v>
      </c>
      <c r="S1667" s="14">
        <f>IFERROR(VLOOKUP($A1667,'Fielding Data'!$A:$H,MATCH(S$1,'Fielding Data'!$A$1:$H$1,0),0),"Other")</f>
        <v>0</v>
      </c>
      <c r="T1667" s="14">
        <f>IFERROR(VLOOKUP($A1667,'Fielding Data'!$A:$H,MATCH(T$1,'Fielding Data'!$A$1:$H$1,0),0),"Other")</f>
        <v>0</v>
      </c>
      <c r="U1667" s="14">
        <f>SUMIFS('Fielding Data'!E:E,'Fielding Data'!$A:$A,'Hitting Data'!$A1667)</f>
        <v>264</v>
      </c>
      <c r="V1667" s="14">
        <f>SUMIFS('Fielding Data'!F:F,'Fielding Data'!$A:$A,'Hitting Data'!$A1667)</f>
        <v>15</v>
      </c>
      <c r="W1667" s="14">
        <f>SUMIFS('Fielding Data'!G:G,'Fielding Data'!$A:$A,'Hitting Data'!$A1667)</f>
        <v>3</v>
      </c>
      <c r="X1667" s="14">
        <f>SUMIFS('Fielding Data'!H:H,'Fielding Data'!$A:$A,'Hitting Data'!$A1667)</f>
        <v>2</v>
      </c>
    </row>
    <row r="1668" spans="1:24" x14ac:dyDescent="0.25">
      <c r="A1668" s="14" t="str">
        <f t="shared" si="26"/>
        <v>iannech012011</v>
      </c>
      <c r="B1668" s="19" t="s">
        <v>659</v>
      </c>
      <c r="C1668" s="19">
        <v>2011</v>
      </c>
      <c r="D1668" s="19">
        <v>112</v>
      </c>
      <c r="E1668" s="19">
        <v>345</v>
      </c>
      <c r="F1668" s="19">
        <v>51</v>
      </c>
      <c r="G1668" s="19">
        <v>82</v>
      </c>
      <c r="H1668" s="19">
        <v>17</v>
      </c>
      <c r="I1668" s="19">
        <v>1</v>
      </c>
      <c r="J1668" s="19">
        <v>14</v>
      </c>
      <c r="K1668" s="19">
        <v>55</v>
      </c>
      <c r="L1668" s="19">
        <v>6</v>
      </c>
      <c r="M1668" s="19">
        <v>3</v>
      </c>
      <c r="N1668" s="19">
        <v>70</v>
      </c>
      <c r="O1668" s="19">
        <v>89</v>
      </c>
      <c r="P1668" s="14" t="str">
        <f>IFERROR(VLOOKUP($A1668,'Fielding Data'!$A:$H,MATCH(P$1,'Fielding Data'!$A$1:$H$1,0),0),"Other")</f>
        <v>1B</v>
      </c>
      <c r="Q1668" s="14">
        <f>IFERROR(VLOOKUP($A1668,'Fielding Data'!$A:$H,MATCH(Q$1,'Fielding Data'!$A$1:$H$1,0),0),"Other")</f>
        <v>4</v>
      </c>
      <c r="R1668" s="14">
        <f>IFERROR(VLOOKUP($A1668,'Fielding Data'!$A:$H,MATCH(R$1,'Fielding Data'!$A$1:$H$1,0),0),"Other")</f>
        <v>0</v>
      </c>
      <c r="S1668" s="14">
        <f>IFERROR(VLOOKUP($A1668,'Fielding Data'!$A:$H,MATCH(S$1,'Fielding Data'!$A$1:$H$1,0),0),"Other")</f>
        <v>0</v>
      </c>
      <c r="T1668" s="14">
        <f>IFERROR(VLOOKUP($A1668,'Fielding Data'!$A:$H,MATCH(T$1,'Fielding Data'!$A$1:$H$1,0),0),"Other")</f>
        <v>0</v>
      </c>
      <c r="U1668" s="14">
        <f>SUMIFS('Fielding Data'!E:E,'Fielding Data'!$A:$A,'Hitting Data'!$A1668)</f>
        <v>737</v>
      </c>
      <c r="V1668" s="14">
        <f>SUMIFS('Fielding Data'!F:F,'Fielding Data'!$A:$A,'Hitting Data'!$A1668)</f>
        <v>82</v>
      </c>
      <c r="W1668" s="14">
        <f>SUMIFS('Fielding Data'!G:G,'Fielding Data'!$A:$A,'Hitting Data'!$A1668)</f>
        <v>2</v>
      </c>
      <c r="X1668" s="14">
        <f>SUMIFS('Fielding Data'!H:H,'Fielding Data'!$A:$A,'Hitting Data'!$A1668)</f>
        <v>7</v>
      </c>
    </row>
    <row r="1669" spans="1:24" x14ac:dyDescent="0.25">
      <c r="A1669" s="14" t="str">
        <f t="shared" si="26"/>
        <v>ibanera012011</v>
      </c>
      <c r="B1669" s="19" t="s">
        <v>125</v>
      </c>
      <c r="C1669" s="19">
        <v>2011</v>
      </c>
      <c r="D1669" s="19">
        <v>144</v>
      </c>
      <c r="E1669" s="19">
        <v>535</v>
      </c>
      <c r="F1669" s="19">
        <v>65</v>
      </c>
      <c r="G1669" s="19">
        <v>131</v>
      </c>
      <c r="H1669" s="19">
        <v>31</v>
      </c>
      <c r="I1669" s="19">
        <v>1</v>
      </c>
      <c r="J1669" s="19">
        <v>20</v>
      </c>
      <c r="K1669" s="19">
        <v>84</v>
      </c>
      <c r="L1669" s="19">
        <v>2</v>
      </c>
      <c r="M1669" s="19">
        <v>0</v>
      </c>
      <c r="N1669" s="19">
        <v>33</v>
      </c>
      <c r="O1669" s="19">
        <v>106</v>
      </c>
      <c r="P1669" s="14" t="str">
        <f>IFERROR(VLOOKUP($A1669,'Fielding Data'!$A:$H,MATCH(P$1,'Fielding Data'!$A$1:$H$1,0),0),"Other")</f>
        <v>LF</v>
      </c>
      <c r="Q1669" s="14">
        <f>IFERROR(VLOOKUP($A1669,'Fielding Data'!$A:$H,MATCH(Q$1,'Fielding Data'!$A$1:$H$1,0),0),"Other")</f>
        <v>0</v>
      </c>
      <c r="R1669" s="14">
        <f>IFERROR(VLOOKUP($A1669,'Fielding Data'!$A:$H,MATCH(R$1,'Fielding Data'!$A$1:$H$1,0),0),"Other")</f>
        <v>0</v>
      </c>
      <c r="S1669" s="14">
        <f>IFERROR(VLOOKUP($A1669,'Fielding Data'!$A:$H,MATCH(S$1,'Fielding Data'!$A$1:$H$1,0),0),"Other")</f>
        <v>0</v>
      </c>
      <c r="T1669" s="14">
        <f>IFERROR(VLOOKUP($A1669,'Fielding Data'!$A:$H,MATCH(T$1,'Fielding Data'!$A$1:$H$1,0),0),"Other")</f>
        <v>0</v>
      </c>
      <c r="U1669" s="14">
        <f>SUMIFS('Fielding Data'!E:E,'Fielding Data'!$A:$A,'Hitting Data'!$A1669)</f>
        <v>208</v>
      </c>
      <c r="V1669" s="14">
        <f>SUMIFS('Fielding Data'!F:F,'Fielding Data'!$A:$A,'Hitting Data'!$A1669)</f>
        <v>5</v>
      </c>
      <c r="W1669" s="14">
        <f>SUMIFS('Fielding Data'!G:G,'Fielding Data'!$A:$A,'Hitting Data'!$A1669)</f>
        <v>1</v>
      </c>
      <c r="X1669" s="14">
        <f>SUMIFS('Fielding Data'!H:H,'Fielding Data'!$A:$A,'Hitting Data'!$A1669)</f>
        <v>0</v>
      </c>
    </row>
    <row r="1670" spans="1:24" x14ac:dyDescent="0.25">
      <c r="A1670" s="14" t="str">
        <f t="shared" si="26"/>
        <v>igarary012011</v>
      </c>
      <c r="B1670" s="19" t="s">
        <v>1302</v>
      </c>
      <c r="C1670" s="19">
        <v>2011</v>
      </c>
      <c r="D1670" s="19">
        <v>45</v>
      </c>
      <c r="E1670" s="19">
        <v>0</v>
      </c>
      <c r="F1670" s="19">
        <v>0</v>
      </c>
      <c r="G1670" s="19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4" t="str">
        <f>IFERROR(VLOOKUP($A1670,'Fielding Data'!$A:$H,MATCH(P$1,'Fielding Data'!$A$1:$H$1,0),0),"Other")</f>
        <v>P</v>
      </c>
      <c r="Q1670" s="14">
        <f>IFERROR(VLOOKUP($A1670,'Fielding Data'!$A:$H,MATCH(Q$1,'Fielding Data'!$A$1:$H$1,0),0),"Other")</f>
        <v>1</v>
      </c>
      <c r="R1670" s="14">
        <f>IFERROR(VLOOKUP($A1670,'Fielding Data'!$A:$H,MATCH(R$1,'Fielding Data'!$A$1:$H$1,0),0),"Other")</f>
        <v>9</v>
      </c>
      <c r="S1670" s="14">
        <f>IFERROR(VLOOKUP($A1670,'Fielding Data'!$A:$H,MATCH(S$1,'Fielding Data'!$A$1:$H$1,0),0),"Other")</f>
        <v>0</v>
      </c>
      <c r="T1670" s="14">
        <f>IFERROR(VLOOKUP($A1670,'Fielding Data'!$A:$H,MATCH(T$1,'Fielding Data'!$A$1:$H$1,0),0),"Other")</f>
        <v>0</v>
      </c>
      <c r="U1670" s="14">
        <f>SUMIFS('Fielding Data'!E:E,'Fielding Data'!$A:$A,'Hitting Data'!$A1670)</f>
        <v>1</v>
      </c>
      <c r="V1670" s="14">
        <f>SUMIFS('Fielding Data'!F:F,'Fielding Data'!$A:$A,'Hitting Data'!$A1670)</f>
        <v>9</v>
      </c>
      <c r="W1670" s="14">
        <f>SUMIFS('Fielding Data'!G:G,'Fielding Data'!$A:$A,'Hitting Data'!$A1670)</f>
        <v>0</v>
      </c>
      <c r="X1670" s="14">
        <f>SUMIFS('Fielding Data'!H:H,'Fielding Data'!$A:$A,'Hitting Data'!$A1670)</f>
        <v>0</v>
      </c>
    </row>
    <row r="1671" spans="1:24" x14ac:dyDescent="0.25">
      <c r="A1671" s="14" t="str">
        <f t="shared" si="26"/>
        <v>iglesjo012011</v>
      </c>
      <c r="B1671" s="19" t="s">
        <v>1532</v>
      </c>
      <c r="C1671" s="19">
        <v>2011</v>
      </c>
      <c r="D1671" s="19">
        <v>10</v>
      </c>
      <c r="E1671" s="19">
        <v>6</v>
      </c>
      <c r="F1671" s="19">
        <v>3</v>
      </c>
      <c r="G1671" s="19">
        <v>2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2</v>
      </c>
      <c r="P1671" s="14" t="str">
        <f>IFERROR(VLOOKUP($A1671,'Fielding Data'!$A:$H,MATCH(P$1,'Fielding Data'!$A$1:$H$1,0),0),"Other")</f>
        <v>SS</v>
      </c>
      <c r="Q1671" s="14">
        <f>IFERROR(VLOOKUP($A1671,'Fielding Data'!$A:$H,MATCH(Q$1,'Fielding Data'!$A$1:$H$1,0),0),"Other")</f>
        <v>2</v>
      </c>
      <c r="R1671" s="14">
        <f>IFERROR(VLOOKUP($A1671,'Fielding Data'!$A:$H,MATCH(R$1,'Fielding Data'!$A$1:$H$1,0),0),"Other")</f>
        <v>3</v>
      </c>
      <c r="S1671" s="14">
        <f>IFERROR(VLOOKUP($A1671,'Fielding Data'!$A:$H,MATCH(S$1,'Fielding Data'!$A$1:$H$1,0),0),"Other")</f>
        <v>0</v>
      </c>
      <c r="T1671" s="14">
        <f>IFERROR(VLOOKUP($A1671,'Fielding Data'!$A:$H,MATCH(T$1,'Fielding Data'!$A$1:$H$1,0),0),"Other")</f>
        <v>0</v>
      </c>
      <c r="U1671" s="14">
        <f>SUMIFS('Fielding Data'!E:E,'Fielding Data'!$A:$A,'Hitting Data'!$A1671)</f>
        <v>2</v>
      </c>
      <c r="V1671" s="14">
        <f>SUMIFS('Fielding Data'!F:F,'Fielding Data'!$A:$A,'Hitting Data'!$A1671)</f>
        <v>3</v>
      </c>
      <c r="W1671" s="14">
        <f>SUMIFS('Fielding Data'!G:G,'Fielding Data'!$A:$A,'Hitting Data'!$A1671)</f>
        <v>0</v>
      </c>
      <c r="X1671" s="14">
        <f>SUMIFS('Fielding Data'!H:H,'Fielding Data'!$A:$A,'Hitting Data'!$A1671)</f>
        <v>0</v>
      </c>
    </row>
    <row r="1672" spans="1:24" x14ac:dyDescent="0.25">
      <c r="A1672" s="14" t="str">
        <f t="shared" si="26"/>
        <v>infanom012011</v>
      </c>
      <c r="B1672" s="19" t="s">
        <v>309</v>
      </c>
      <c r="C1672" s="19">
        <v>2011</v>
      </c>
      <c r="D1672" s="19">
        <v>148</v>
      </c>
      <c r="E1672" s="19">
        <v>579</v>
      </c>
      <c r="F1672" s="19">
        <v>55</v>
      </c>
      <c r="G1672" s="19">
        <v>160</v>
      </c>
      <c r="H1672" s="19">
        <v>24</v>
      </c>
      <c r="I1672" s="19">
        <v>8</v>
      </c>
      <c r="J1672" s="19">
        <v>7</v>
      </c>
      <c r="K1672" s="19">
        <v>49</v>
      </c>
      <c r="L1672" s="19">
        <v>4</v>
      </c>
      <c r="M1672" s="19">
        <v>2</v>
      </c>
      <c r="N1672" s="19">
        <v>34</v>
      </c>
      <c r="O1672" s="19">
        <v>67</v>
      </c>
      <c r="P1672" s="14" t="str">
        <f>IFERROR(VLOOKUP($A1672,'Fielding Data'!$A:$H,MATCH(P$1,'Fielding Data'!$A$1:$H$1,0),0),"Other")</f>
        <v>2B</v>
      </c>
      <c r="Q1672" s="14">
        <f>IFERROR(VLOOKUP($A1672,'Fielding Data'!$A:$H,MATCH(Q$1,'Fielding Data'!$A$1:$H$1,0),0),"Other")</f>
        <v>260</v>
      </c>
      <c r="R1672" s="14">
        <f>IFERROR(VLOOKUP($A1672,'Fielding Data'!$A:$H,MATCH(R$1,'Fielding Data'!$A$1:$H$1,0),0),"Other")</f>
        <v>466</v>
      </c>
      <c r="S1672" s="14">
        <f>IFERROR(VLOOKUP($A1672,'Fielding Data'!$A:$H,MATCH(S$1,'Fielding Data'!$A$1:$H$1,0),0),"Other")</f>
        <v>8</v>
      </c>
      <c r="T1672" s="14">
        <f>IFERROR(VLOOKUP($A1672,'Fielding Data'!$A:$H,MATCH(T$1,'Fielding Data'!$A$1:$H$1,0),0),"Other")</f>
        <v>75</v>
      </c>
      <c r="U1672" s="14">
        <f>SUMIFS('Fielding Data'!E:E,'Fielding Data'!$A:$A,'Hitting Data'!$A1672)</f>
        <v>260</v>
      </c>
      <c r="V1672" s="14">
        <f>SUMIFS('Fielding Data'!F:F,'Fielding Data'!$A:$A,'Hitting Data'!$A1672)</f>
        <v>466</v>
      </c>
      <c r="W1672" s="14">
        <f>SUMIFS('Fielding Data'!G:G,'Fielding Data'!$A:$A,'Hitting Data'!$A1672)</f>
        <v>8</v>
      </c>
      <c r="X1672" s="14">
        <f>SUMIFS('Fielding Data'!H:H,'Fielding Data'!$A:$A,'Hitting Data'!$A1672)</f>
        <v>75</v>
      </c>
    </row>
    <row r="1673" spans="1:24" x14ac:dyDescent="0.25">
      <c r="A1673" s="14" t="str">
        <f t="shared" si="26"/>
        <v>ingebr012011</v>
      </c>
      <c r="B1673" s="19" t="s">
        <v>250</v>
      </c>
      <c r="C1673" s="19">
        <v>2011</v>
      </c>
      <c r="D1673" s="19">
        <v>102</v>
      </c>
      <c r="E1673" s="19">
        <v>269</v>
      </c>
      <c r="F1673" s="19">
        <v>29</v>
      </c>
      <c r="G1673" s="19">
        <v>53</v>
      </c>
      <c r="H1673" s="19">
        <v>10</v>
      </c>
      <c r="I1673" s="19">
        <v>2</v>
      </c>
      <c r="J1673" s="19">
        <v>3</v>
      </c>
      <c r="K1673" s="19">
        <v>23</v>
      </c>
      <c r="L1673" s="19">
        <v>1</v>
      </c>
      <c r="M1673" s="19">
        <v>1</v>
      </c>
      <c r="N1673" s="19">
        <v>24</v>
      </c>
      <c r="O1673" s="19">
        <v>74</v>
      </c>
      <c r="P1673" s="14" t="str">
        <f>IFERROR(VLOOKUP($A1673,'Fielding Data'!$A:$H,MATCH(P$1,'Fielding Data'!$A$1:$H$1,0),0),"Other")</f>
        <v>3B</v>
      </c>
      <c r="Q1673" s="14">
        <f>IFERROR(VLOOKUP($A1673,'Fielding Data'!$A:$H,MATCH(Q$1,'Fielding Data'!$A$1:$H$1,0),0),"Other")</f>
        <v>76</v>
      </c>
      <c r="R1673" s="14">
        <f>IFERROR(VLOOKUP($A1673,'Fielding Data'!$A:$H,MATCH(R$1,'Fielding Data'!$A$1:$H$1,0),0),"Other")</f>
        <v>163</v>
      </c>
      <c r="S1673" s="14">
        <f>IFERROR(VLOOKUP($A1673,'Fielding Data'!$A:$H,MATCH(S$1,'Fielding Data'!$A$1:$H$1,0),0),"Other")</f>
        <v>9</v>
      </c>
      <c r="T1673" s="14">
        <f>IFERROR(VLOOKUP($A1673,'Fielding Data'!$A:$H,MATCH(T$1,'Fielding Data'!$A$1:$H$1,0),0),"Other")</f>
        <v>12</v>
      </c>
      <c r="U1673" s="14">
        <f>SUMIFS('Fielding Data'!E:E,'Fielding Data'!$A:$A,'Hitting Data'!$A1673)</f>
        <v>76</v>
      </c>
      <c r="V1673" s="14">
        <f>SUMIFS('Fielding Data'!F:F,'Fielding Data'!$A:$A,'Hitting Data'!$A1673)</f>
        <v>163</v>
      </c>
      <c r="W1673" s="14">
        <f>SUMIFS('Fielding Data'!G:G,'Fielding Data'!$A:$A,'Hitting Data'!$A1673)</f>
        <v>9</v>
      </c>
      <c r="X1673" s="14">
        <f>SUMIFS('Fielding Data'!H:H,'Fielding Data'!$A:$A,'Hitting Data'!$A1673)</f>
        <v>12</v>
      </c>
    </row>
    <row r="1674" spans="1:24" x14ac:dyDescent="0.25">
      <c r="A1674" s="14" t="str">
        <f t="shared" si="26"/>
        <v>inglejo012011</v>
      </c>
      <c r="B1674" s="19" t="s">
        <v>660</v>
      </c>
      <c r="C1674" s="19">
        <v>2011</v>
      </c>
      <c r="D1674" s="19">
        <v>20</v>
      </c>
      <c r="E1674" s="19">
        <v>27</v>
      </c>
      <c r="F1674" s="19">
        <v>3</v>
      </c>
      <c r="G1674" s="19">
        <v>6</v>
      </c>
      <c r="H1674" s="19">
        <v>1</v>
      </c>
      <c r="I1674" s="19">
        <v>0</v>
      </c>
      <c r="J1674" s="19">
        <v>0</v>
      </c>
      <c r="K1674" s="19">
        <v>1</v>
      </c>
      <c r="L1674" s="19">
        <v>0</v>
      </c>
      <c r="M1674" s="19">
        <v>0</v>
      </c>
      <c r="N1674" s="19">
        <v>0</v>
      </c>
      <c r="O1674" s="19">
        <v>7</v>
      </c>
      <c r="P1674" s="14" t="str">
        <f>IFERROR(VLOOKUP($A1674,'Fielding Data'!$A:$H,MATCH(P$1,'Fielding Data'!$A$1:$H$1,0),0),"Other")</f>
        <v>2B</v>
      </c>
      <c r="Q1674" s="14">
        <f>IFERROR(VLOOKUP($A1674,'Fielding Data'!$A:$H,MATCH(Q$1,'Fielding Data'!$A$1:$H$1,0),0),"Other")</f>
        <v>8</v>
      </c>
      <c r="R1674" s="14">
        <f>IFERROR(VLOOKUP($A1674,'Fielding Data'!$A:$H,MATCH(R$1,'Fielding Data'!$A$1:$H$1,0),0),"Other")</f>
        <v>7</v>
      </c>
      <c r="S1674" s="14">
        <f>IFERROR(VLOOKUP($A1674,'Fielding Data'!$A:$H,MATCH(S$1,'Fielding Data'!$A$1:$H$1,0),0),"Other")</f>
        <v>0</v>
      </c>
      <c r="T1674" s="14">
        <f>IFERROR(VLOOKUP($A1674,'Fielding Data'!$A:$H,MATCH(T$1,'Fielding Data'!$A$1:$H$1,0),0),"Other")</f>
        <v>4</v>
      </c>
      <c r="U1674" s="14">
        <f>SUMIFS('Fielding Data'!E:E,'Fielding Data'!$A:$A,'Hitting Data'!$A1674)</f>
        <v>8</v>
      </c>
      <c r="V1674" s="14">
        <f>SUMIFS('Fielding Data'!F:F,'Fielding Data'!$A:$A,'Hitting Data'!$A1674)</f>
        <v>8</v>
      </c>
      <c r="W1674" s="14">
        <f>SUMIFS('Fielding Data'!G:G,'Fielding Data'!$A:$A,'Hitting Data'!$A1674)</f>
        <v>0</v>
      </c>
      <c r="X1674" s="14">
        <f>SUMIFS('Fielding Data'!H:H,'Fielding Data'!$A:$A,'Hitting Data'!$A1674)</f>
        <v>4</v>
      </c>
    </row>
    <row r="1675" spans="1:24" x14ac:dyDescent="0.25">
      <c r="A1675" s="14" t="str">
        <f t="shared" si="26"/>
        <v>isrinja012011</v>
      </c>
      <c r="B1675" s="19" t="s">
        <v>126</v>
      </c>
      <c r="C1675" s="19">
        <v>2011</v>
      </c>
      <c r="D1675" s="19">
        <v>53</v>
      </c>
      <c r="E1675" s="19">
        <v>0</v>
      </c>
      <c r="F1675" s="19">
        <v>0</v>
      </c>
      <c r="G1675" s="19">
        <v>0</v>
      </c>
      <c r="H1675" s="19">
        <v>0</v>
      </c>
      <c r="I1675" s="19">
        <v>0</v>
      </c>
      <c r="J1675" s="19">
        <v>0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4" t="str">
        <f>IFERROR(VLOOKUP($A1675,'Fielding Data'!$A:$H,MATCH(P$1,'Fielding Data'!$A$1:$H$1,0),0),"Other")</f>
        <v>P</v>
      </c>
      <c r="Q1675" s="14">
        <f>IFERROR(VLOOKUP($A1675,'Fielding Data'!$A:$H,MATCH(Q$1,'Fielding Data'!$A$1:$H$1,0),0),"Other")</f>
        <v>1</v>
      </c>
      <c r="R1675" s="14">
        <f>IFERROR(VLOOKUP($A1675,'Fielding Data'!$A:$H,MATCH(R$1,'Fielding Data'!$A$1:$H$1,0),0),"Other")</f>
        <v>6</v>
      </c>
      <c r="S1675" s="14">
        <f>IFERROR(VLOOKUP($A1675,'Fielding Data'!$A:$H,MATCH(S$1,'Fielding Data'!$A$1:$H$1,0),0),"Other")</f>
        <v>0</v>
      </c>
      <c r="T1675" s="14">
        <f>IFERROR(VLOOKUP($A1675,'Fielding Data'!$A:$H,MATCH(T$1,'Fielding Data'!$A$1:$H$1,0),0),"Other")</f>
        <v>0</v>
      </c>
      <c r="U1675" s="14">
        <f>SUMIFS('Fielding Data'!E:E,'Fielding Data'!$A:$A,'Hitting Data'!$A1675)</f>
        <v>1</v>
      </c>
      <c r="V1675" s="14">
        <f>SUMIFS('Fielding Data'!F:F,'Fielding Data'!$A:$A,'Hitting Data'!$A1675)</f>
        <v>6</v>
      </c>
      <c r="W1675" s="14">
        <f>SUMIFS('Fielding Data'!G:G,'Fielding Data'!$A:$A,'Hitting Data'!$A1675)</f>
        <v>0</v>
      </c>
      <c r="X1675" s="14">
        <f>SUMIFS('Fielding Data'!H:H,'Fielding Data'!$A:$A,'Hitting Data'!$A1675)</f>
        <v>0</v>
      </c>
    </row>
    <row r="1676" spans="1:24" x14ac:dyDescent="0.25">
      <c r="A1676" s="14" t="str">
        <f t="shared" si="26"/>
        <v>izturce012011</v>
      </c>
      <c r="B1676" s="19" t="s">
        <v>251</v>
      </c>
      <c r="C1676" s="19">
        <v>2011</v>
      </c>
      <c r="D1676" s="19">
        <v>18</v>
      </c>
      <c r="E1676" s="19">
        <v>30</v>
      </c>
      <c r="F1676" s="19">
        <v>4</v>
      </c>
      <c r="G1676" s="19">
        <v>6</v>
      </c>
      <c r="H1676" s="19">
        <v>0</v>
      </c>
      <c r="I1676" s="19">
        <v>0</v>
      </c>
      <c r="J1676" s="19">
        <v>0</v>
      </c>
      <c r="K1676" s="19">
        <v>1</v>
      </c>
      <c r="L1676" s="19">
        <v>0</v>
      </c>
      <c r="M1676" s="19">
        <v>0</v>
      </c>
      <c r="N1676" s="19">
        <v>2</v>
      </c>
      <c r="O1676" s="19">
        <v>10</v>
      </c>
      <c r="P1676" s="14" t="str">
        <f>IFERROR(VLOOKUP($A1676,'Fielding Data'!$A:$H,MATCH(P$1,'Fielding Data'!$A$1:$H$1,0),0),"Other")</f>
        <v>2B</v>
      </c>
      <c r="Q1676" s="14">
        <f>IFERROR(VLOOKUP($A1676,'Fielding Data'!$A:$H,MATCH(Q$1,'Fielding Data'!$A$1:$H$1,0),0),"Other")</f>
        <v>3</v>
      </c>
      <c r="R1676" s="14">
        <f>IFERROR(VLOOKUP($A1676,'Fielding Data'!$A:$H,MATCH(R$1,'Fielding Data'!$A$1:$H$1,0),0),"Other")</f>
        <v>7</v>
      </c>
      <c r="S1676" s="14">
        <f>IFERROR(VLOOKUP($A1676,'Fielding Data'!$A:$H,MATCH(S$1,'Fielding Data'!$A$1:$H$1,0),0),"Other")</f>
        <v>1</v>
      </c>
      <c r="T1676" s="14">
        <f>IFERROR(VLOOKUP($A1676,'Fielding Data'!$A:$H,MATCH(T$1,'Fielding Data'!$A$1:$H$1,0),0),"Other")</f>
        <v>0</v>
      </c>
      <c r="U1676" s="14">
        <f>SUMIFS('Fielding Data'!E:E,'Fielding Data'!$A:$A,'Hitting Data'!$A1676)</f>
        <v>20</v>
      </c>
      <c r="V1676" s="14">
        <f>SUMIFS('Fielding Data'!F:F,'Fielding Data'!$A:$A,'Hitting Data'!$A1676)</f>
        <v>39</v>
      </c>
      <c r="W1676" s="14">
        <f>SUMIFS('Fielding Data'!G:G,'Fielding Data'!$A:$A,'Hitting Data'!$A1676)</f>
        <v>1</v>
      </c>
      <c r="X1676" s="14">
        <f>SUMIFS('Fielding Data'!H:H,'Fielding Data'!$A:$A,'Hitting Data'!$A1676)</f>
        <v>11</v>
      </c>
    </row>
    <row r="1677" spans="1:24" x14ac:dyDescent="0.25">
      <c r="A1677" s="14" t="str">
        <f t="shared" si="26"/>
        <v>izturma012011</v>
      </c>
      <c r="B1677" s="19" t="s">
        <v>462</v>
      </c>
      <c r="C1677" s="19">
        <v>2011</v>
      </c>
      <c r="D1677" s="19">
        <v>122</v>
      </c>
      <c r="E1677" s="19">
        <v>449</v>
      </c>
      <c r="F1677" s="19">
        <v>51</v>
      </c>
      <c r="G1677" s="19">
        <v>124</v>
      </c>
      <c r="H1677" s="19">
        <v>35</v>
      </c>
      <c r="I1677" s="19">
        <v>0</v>
      </c>
      <c r="J1677" s="19">
        <v>5</v>
      </c>
      <c r="K1677" s="19">
        <v>38</v>
      </c>
      <c r="L1677" s="19">
        <v>9</v>
      </c>
      <c r="M1677" s="19">
        <v>6</v>
      </c>
      <c r="N1677" s="19">
        <v>33</v>
      </c>
      <c r="O1677" s="19">
        <v>65</v>
      </c>
      <c r="P1677" s="14" t="str">
        <f>IFERROR(VLOOKUP($A1677,'Fielding Data'!$A:$H,MATCH(P$1,'Fielding Data'!$A$1:$H$1,0),0),"Other")</f>
        <v>2B</v>
      </c>
      <c r="Q1677" s="14">
        <f>IFERROR(VLOOKUP($A1677,'Fielding Data'!$A:$H,MATCH(Q$1,'Fielding Data'!$A$1:$H$1,0),0),"Other")</f>
        <v>87</v>
      </c>
      <c r="R1677" s="14">
        <f>IFERROR(VLOOKUP($A1677,'Fielding Data'!$A:$H,MATCH(R$1,'Fielding Data'!$A$1:$H$1,0),0),"Other")</f>
        <v>158</v>
      </c>
      <c r="S1677" s="14">
        <f>IFERROR(VLOOKUP($A1677,'Fielding Data'!$A:$H,MATCH(S$1,'Fielding Data'!$A$1:$H$1,0),0),"Other")</f>
        <v>4</v>
      </c>
      <c r="T1677" s="14">
        <f>IFERROR(VLOOKUP($A1677,'Fielding Data'!$A:$H,MATCH(T$1,'Fielding Data'!$A$1:$H$1,0),0),"Other")</f>
        <v>33</v>
      </c>
      <c r="U1677" s="14">
        <f>SUMIFS('Fielding Data'!E:E,'Fielding Data'!$A:$A,'Hitting Data'!$A1677)</f>
        <v>138</v>
      </c>
      <c r="V1677" s="14">
        <f>SUMIFS('Fielding Data'!F:F,'Fielding Data'!$A:$A,'Hitting Data'!$A1677)</f>
        <v>256</v>
      </c>
      <c r="W1677" s="14">
        <f>SUMIFS('Fielding Data'!G:G,'Fielding Data'!$A:$A,'Hitting Data'!$A1677)</f>
        <v>8</v>
      </c>
      <c r="X1677" s="14">
        <f>SUMIFS('Fielding Data'!H:H,'Fielding Data'!$A:$A,'Hitting Data'!$A1677)</f>
        <v>44</v>
      </c>
    </row>
    <row r="1678" spans="1:24" x14ac:dyDescent="0.25">
      <c r="A1678" s="14" t="str">
        <f t="shared" si="26"/>
        <v>jacksau012011</v>
      </c>
      <c r="B1678" s="19" t="s">
        <v>1304</v>
      </c>
      <c r="C1678" s="19">
        <v>2011</v>
      </c>
      <c r="D1678" s="19">
        <v>153</v>
      </c>
      <c r="E1678" s="19">
        <v>591</v>
      </c>
      <c r="F1678" s="19">
        <v>90</v>
      </c>
      <c r="G1678" s="19">
        <v>147</v>
      </c>
      <c r="H1678" s="19">
        <v>22</v>
      </c>
      <c r="I1678" s="19">
        <v>11</v>
      </c>
      <c r="J1678" s="19">
        <v>10</v>
      </c>
      <c r="K1678" s="19">
        <v>45</v>
      </c>
      <c r="L1678" s="19">
        <v>22</v>
      </c>
      <c r="M1678" s="19">
        <v>5</v>
      </c>
      <c r="N1678" s="19">
        <v>56</v>
      </c>
      <c r="O1678" s="19">
        <v>181</v>
      </c>
      <c r="P1678" s="14" t="str">
        <f>IFERROR(VLOOKUP($A1678,'Fielding Data'!$A:$H,MATCH(P$1,'Fielding Data'!$A$1:$H$1,0),0),"Other")</f>
        <v>CF</v>
      </c>
      <c r="Q1678" s="14">
        <f>IFERROR(VLOOKUP($A1678,'Fielding Data'!$A:$H,MATCH(Q$1,'Fielding Data'!$A$1:$H$1,0),0),"Other")</f>
        <v>0</v>
      </c>
      <c r="R1678" s="14">
        <f>IFERROR(VLOOKUP($A1678,'Fielding Data'!$A:$H,MATCH(R$1,'Fielding Data'!$A$1:$H$1,0),0),"Other")</f>
        <v>0</v>
      </c>
      <c r="S1678" s="14">
        <f>IFERROR(VLOOKUP($A1678,'Fielding Data'!$A:$H,MATCH(S$1,'Fielding Data'!$A$1:$H$1,0),0),"Other")</f>
        <v>0</v>
      </c>
      <c r="T1678" s="14">
        <f>IFERROR(VLOOKUP($A1678,'Fielding Data'!$A:$H,MATCH(T$1,'Fielding Data'!$A$1:$H$1,0),0),"Other")</f>
        <v>0</v>
      </c>
      <c r="U1678" s="14">
        <f>SUMIFS('Fielding Data'!E:E,'Fielding Data'!$A:$A,'Hitting Data'!$A1678)</f>
        <v>379</v>
      </c>
      <c r="V1678" s="14">
        <f>SUMIFS('Fielding Data'!F:F,'Fielding Data'!$A:$A,'Hitting Data'!$A1678)</f>
        <v>8</v>
      </c>
      <c r="W1678" s="14">
        <f>SUMIFS('Fielding Data'!G:G,'Fielding Data'!$A:$A,'Hitting Data'!$A1678)</f>
        <v>3</v>
      </c>
      <c r="X1678" s="14">
        <f>SUMIFS('Fielding Data'!H:H,'Fielding Data'!$A:$A,'Hitting Data'!$A1678)</f>
        <v>3</v>
      </c>
    </row>
    <row r="1679" spans="1:24" x14ac:dyDescent="0.25">
      <c r="A1679" s="14" t="str">
        <f t="shared" si="26"/>
        <v>jakubch012011</v>
      </c>
      <c r="B1679" s="19" t="s">
        <v>1112</v>
      </c>
      <c r="C1679" s="19">
        <v>2011</v>
      </c>
      <c r="D1679" s="19">
        <v>34</v>
      </c>
      <c r="E1679" s="19">
        <v>3</v>
      </c>
      <c r="F1679" s="19">
        <v>0</v>
      </c>
      <c r="G1679" s="19">
        <v>2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4" t="str">
        <f>IFERROR(VLOOKUP($A1679,'Fielding Data'!$A:$H,MATCH(P$1,'Fielding Data'!$A$1:$H$1,0),0),"Other")</f>
        <v>P</v>
      </c>
      <c r="Q1679" s="14">
        <f>IFERROR(VLOOKUP($A1679,'Fielding Data'!$A:$H,MATCH(Q$1,'Fielding Data'!$A$1:$H$1,0),0),"Other")</f>
        <v>2</v>
      </c>
      <c r="R1679" s="14">
        <f>IFERROR(VLOOKUP($A1679,'Fielding Data'!$A:$H,MATCH(R$1,'Fielding Data'!$A$1:$H$1,0),0),"Other")</f>
        <v>7</v>
      </c>
      <c r="S1679" s="14">
        <f>IFERROR(VLOOKUP($A1679,'Fielding Data'!$A:$H,MATCH(S$1,'Fielding Data'!$A$1:$H$1,0),0),"Other")</f>
        <v>0</v>
      </c>
      <c r="T1679" s="14">
        <f>IFERROR(VLOOKUP($A1679,'Fielding Data'!$A:$H,MATCH(T$1,'Fielding Data'!$A$1:$H$1,0),0),"Other")</f>
        <v>1</v>
      </c>
      <c r="U1679" s="14">
        <f>SUMIFS('Fielding Data'!E:E,'Fielding Data'!$A:$A,'Hitting Data'!$A1679)</f>
        <v>2</v>
      </c>
      <c r="V1679" s="14">
        <f>SUMIFS('Fielding Data'!F:F,'Fielding Data'!$A:$A,'Hitting Data'!$A1679)</f>
        <v>7</v>
      </c>
      <c r="W1679" s="14">
        <f>SUMIFS('Fielding Data'!G:G,'Fielding Data'!$A:$A,'Hitting Data'!$A1679)</f>
        <v>0</v>
      </c>
      <c r="X1679" s="14">
        <f>SUMIFS('Fielding Data'!H:H,'Fielding Data'!$A:$A,'Hitting Data'!$A1679)</f>
        <v>1</v>
      </c>
    </row>
    <row r="1680" spans="1:24" x14ac:dyDescent="0.25">
      <c r="A1680" s="14" t="str">
        <f t="shared" si="26"/>
        <v>jamesch032011</v>
      </c>
      <c r="B1680" s="19" t="s">
        <v>559</v>
      </c>
      <c r="C1680" s="19">
        <v>2011</v>
      </c>
      <c r="D1680" s="19">
        <v>8</v>
      </c>
      <c r="E1680" s="19">
        <v>0</v>
      </c>
      <c r="F1680" s="19">
        <v>0</v>
      </c>
      <c r="G1680" s="19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4" t="str">
        <f>IFERROR(VLOOKUP($A1680,'Fielding Data'!$A:$H,MATCH(P$1,'Fielding Data'!$A$1:$H$1,0),0),"Other")</f>
        <v>P</v>
      </c>
      <c r="Q1680" s="14">
        <f>IFERROR(VLOOKUP($A1680,'Fielding Data'!$A:$H,MATCH(Q$1,'Fielding Data'!$A$1:$H$1,0),0),"Other")</f>
        <v>0</v>
      </c>
      <c r="R1680" s="14">
        <f>IFERROR(VLOOKUP($A1680,'Fielding Data'!$A:$H,MATCH(R$1,'Fielding Data'!$A$1:$H$1,0),0),"Other")</f>
        <v>2</v>
      </c>
      <c r="S1680" s="14">
        <f>IFERROR(VLOOKUP($A1680,'Fielding Data'!$A:$H,MATCH(S$1,'Fielding Data'!$A$1:$H$1,0),0),"Other")</f>
        <v>0</v>
      </c>
      <c r="T1680" s="14">
        <f>IFERROR(VLOOKUP($A1680,'Fielding Data'!$A:$H,MATCH(T$1,'Fielding Data'!$A$1:$H$1,0),0),"Other")</f>
        <v>0</v>
      </c>
      <c r="U1680" s="14">
        <f>SUMIFS('Fielding Data'!E:E,'Fielding Data'!$A:$A,'Hitting Data'!$A1680)</f>
        <v>0</v>
      </c>
      <c r="V1680" s="14">
        <f>SUMIFS('Fielding Data'!F:F,'Fielding Data'!$A:$A,'Hitting Data'!$A1680)</f>
        <v>2</v>
      </c>
      <c r="W1680" s="14">
        <f>SUMIFS('Fielding Data'!G:G,'Fielding Data'!$A:$A,'Hitting Data'!$A1680)</f>
        <v>0</v>
      </c>
      <c r="X1680" s="14">
        <f>SUMIFS('Fielding Data'!H:H,'Fielding Data'!$A:$A,'Hitting Data'!$A1680)</f>
        <v>0</v>
      </c>
    </row>
    <row r="1681" spans="1:24" x14ac:dyDescent="0.25">
      <c r="A1681" s="14" t="str">
        <f t="shared" si="26"/>
        <v>janispa012011</v>
      </c>
      <c r="B1681" s="19" t="s">
        <v>941</v>
      </c>
      <c r="C1681" s="19">
        <v>2011</v>
      </c>
      <c r="D1681" s="19">
        <v>114</v>
      </c>
      <c r="E1681" s="19">
        <v>336</v>
      </c>
      <c r="F1681" s="19">
        <v>27</v>
      </c>
      <c r="G1681" s="19">
        <v>72</v>
      </c>
      <c r="H1681" s="19">
        <v>14</v>
      </c>
      <c r="I1681" s="19">
        <v>1</v>
      </c>
      <c r="J1681" s="19">
        <v>0</v>
      </c>
      <c r="K1681" s="19">
        <v>23</v>
      </c>
      <c r="L1681" s="19">
        <v>3</v>
      </c>
      <c r="M1681" s="19">
        <v>2</v>
      </c>
      <c r="N1681" s="19">
        <v>18</v>
      </c>
      <c r="O1681" s="19">
        <v>46</v>
      </c>
      <c r="P1681" s="14" t="str">
        <f>IFERROR(VLOOKUP($A1681,'Fielding Data'!$A:$H,MATCH(P$1,'Fielding Data'!$A$1:$H$1,0),0),"Other")</f>
        <v>2B</v>
      </c>
      <c r="Q1681" s="14">
        <f>IFERROR(VLOOKUP($A1681,'Fielding Data'!$A:$H,MATCH(Q$1,'Fielding Data'!$A$1:$H$1,0),0),"Other")</f>
        <v>12</v>
      </c>
      <c r="R1681" s="14">
        <f>IFERROR(VLOOKUP($A1681,'Fielding Data'!$A:$H,MATCH(R$1,'Fielding Data'!$A$1:$H$1,0),0),"Other")</f>
        <v>9</v>
      </c>
      <c r="S1681" s="14">
        <f>IFERROR(VLOOKUP($A1681,'Fielding Data'!$A:$H,MATCH(S$1,'Fielding Data'!$A$1:$H$1,0),0),"Other")</f>
        <v>1</v>
      </c>
      <c r="T1681" s="14">
        <f>IFERROR(VLOOKUP($A1681,'Fielding Data'!$A:$H,MATCH(T$1,'Fielding Data'!$A$1:$H$1,0),0),"Other")</f>
        <v>4</v>
      </c>
      <c r="U1681" s="14">
        <f>SUMIFS('Fielding Data'!E:E,'Fielding Data'!$A:$A,'Hitting Data'!$A1681)</f>
        <v>139</v>
      </c>
      <c r="V1681" s="14">
        <f>SUMIFS('Fielding Data'!F:F,'Fielding Data'!$A:$A,'Hitting Data'!$A1681)</f>
        <v>272</v>
      </c>
      <c r="W1681" s="14">
        <f>SUMIFS('Fielding Data'!G:G,'Fielding Data'!$A:$A,'Hitting Data'!$A1681)</f>
        <v>12</v>
      </c>
      <c r="X1681" s="14">
        <f>SUMIFS('Fielding Data'!H:H,'Fielding Data'!$A:$A,'Hitting Data'!$A1681)</f>
        <v>49</v>
      </c>
    </row>
    <row r="1682" spans="1:24" x14ac:dyDescent="0.25">
      <c r="A1682" s="14" t="str">
        <f t="shared" si="26"/>
        <v>janseke012011</v>
      </c>
      <c r="B1682" s="19" t="s">
        <v>1306</v>
      </c>
      <c r="C1682" s="19">
        <v>2011</v>
      </c>
      <c r="D1682" s="19">
        <v>51</v>
      </c>
      <c r="E1682" s="19">
        <v>0</v>
      </c>
      <c r="F1682" s="19">
        <v>0</v>
      </c>
      <c r="G1682" s="19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4" t="str">
        <f>IFERROR(VLOOKUP($A1682,'Fielding Data'!$A:$H,MATCH(P$1,'Fielding Data'!$A$1:$H$1,0),0),"Other")</f>
        <v>P</v>
      </c>
      <c r="Q1682" s="14">
        <f>IFERROR(VLOOKUP($A1682,'Fielding Data'!$A:$H,MATCH(Q$1,'Fielding Data'!$A$1:$H$1,0),0),"Other")</f>
        <v>2</v>
      </c>
      <c r="R1682" s="14">
        <f>IFERROR(VLOOKUP($A1682,'Fielding Data'!$A:$H,MATCH(R$1,'Fielding Data'!$A$1:$H$1,0),0),"Other")</f>
        <v>3</v>
      </c>
      <c r="S1682" s="14">
        <f>IFERROR(VLOOKUP($A1682,'Fielding Data'!$A:$H,MATCH(S$1,'Fielding Data'!$A$1:$H$1,0),0),"Other")</f>
        <v>0</v>
      </c>
      <c r="T1682" s="14">
        <f>IFERROR(VLOOKUP($A1682,'Fielding Data'!$A:$H,MATCH(T$1,'Fielding Data'!$A$1:$H$1,0),0),"Other")</f>
        <v>1</v>
      </c>
      <c r="U1682" s="14">
        <f>SUMIFS('Fielding Data'!E:E,'Fielding Data'!$A:$A,'Hitting Data'!$A1682)</f>
        <v>2</v>
      </c>
      <c r="V1682" s="14">
        <f>SUMIFS('Fielding Data'!F:F,'Fielding Data'!$A:$A,'Hitting Data'!$A1682)</f>
        <v>3</v>
      </c>
      <c r="W1682" s="14">
        <f>SUMIFS('Fielding Data'!G:G,'Fielding Data'!$A:$A,'Hitting Data'!$A1682)</f>
        <v>0</v>
      </c>
      <c r="X1682" s="14">
        <f>SUMIFS('Fielding Data'!H:H,'Fielding Data'!$A:$A,'Hitting Data'!$A1682)</f>
        <v>1</v>
      </c>
    </row>
    <row r="1683" spans="1:24" x14ac:dyDescent="0.25">
      <c r="A1683" s="14" t="str">
        <f t="shared" si="26"/>
        <v>janssca012011</v>
      </c>
      <c r="B1683" s="19" t="s">
        <v>662</v>
      </c>
      <c r="C1683" s="19">
        <v>2011</v>
      </c>
      <c r="D1683" s="19">
        <v>55</v>
      </c>
      <c r="E1683" s="19">
        <v>0</v>
      </c>
      <c r="F1683" s="19">
        <v>0</v>
      </c>
      <c r="G1683" s="19">
        <v>0</v>
      </c>
      <c r="H1683" s="19">
        <v>0</v>
      </c>
      <c r="I1683" s="19">
        <v>0</v>
      </c>
      <c r="J1683" s="19">
        <v>0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4" t="str">
        <f>IFERROR(VLOOKUP($A1683,'Fielding Data'!$A:$H,MATCH(P$1,'Fielding Data'!$A$1:$H$1,0),0),"Other")</f>
        <v>P</v>
      </c>
      <c r="Q1683" s="14">
        <f>IFERROR(VLOOKUP($A1683,'Fielding Data'!$A:$H,MATCH(Q$1,'Fielding Data'!$A$1:$H$1,0),0),"Other")</f>
        <v>6</v>
      </c>
      <c r="R1683" s="14">
        <f>IFERROR(VLOOKUP($A1683,'Fielding Data'!$A:$H,MATCH(R$1,'Fielding Data'!$A$1:$H$1,0),0),"Other")</f>
        <v>9</v>
      </c>
      <c r="S1683" s="14">
        <f>IFERROR(VLOOKUP($A1683,'Fielding Data'!$A:$H,MATCH(S$1,'Fielding Data'!$A$1:$H$1,0),0),"Other")</f>
        <v>2</v>
      </c>
      <c r="T1683" s="14">
        <f>IFERROR(VLOOKUP($A1683,'Fielding Data'!$A:$H,MATCH(T$1,'Fielding Data'!$A$1:$H$1,0),0),"Other")</f>
        <v>1</v>
      </c>
      <c r="U1683" s="14">
        <f>SUMIFS('Fielding Data'!E:E,'Fielding Data'!$A:$A,'Hitting Data'!$A1683)</f>
        <v>6</v>
      </c>
      <c r="V1683" s="14">
        <f>SUMIFS('Fielding Data'!F:F,'Fielding Data'!$A:$A,'Hitting Data'!$A1683)</f>
        <v>9</v>
      </c>
      <c r="W1683" s="14">
        <f>SUMIFS('Fielding Data'!G:G,'Fielding Data'!$A:$A,'Hitting Data'!$A1683)</f>
        <v>2</v>
      </c>
      <c r="X1683" s="14">
        <f>SUMIFS('Fielding Data'!H:H,'Fielding Data'!$A:$A,'Hitting Data'!$A1683)</f>
        <v>1</v>
      </c>
    </row>
    <row r="1684" spans="1:24" x14ac:dyDescent="0.25">
      <c r="A1684" s="14" t="str">
        <f t="shared" si="26"/>
        <v>jaramja012011</v>
      </c>
      <c r="B1684" s="19" t="s">
        <v>1113</v>
      </c>
      <c r="C1684" s="19">
        <v>2011</v>
      </c>
      <c r="D1684" s="19">
        <v>23</v>
      </c>
      <c r="E1684" s="19">
        <v>43</v>
      </c>
      <c r="F1684" s="19">
        <v>1</v>
      </c>
      <c r="G1684" s="19">
        <v>14</v>
      </c>
      <c r="H1684" s="19">
        <v>3</v>
      </c>
      <c r="I1684" s="19">
        <v>0</v>
      </c>
      <c r="J1684" s="19">
        <v>0</v>
      </c>
      <c r="K1684" s="19">
        <v>6</v>
      </c>
      <c r="L1684" s="19">
        <v>1</v>
      </c>
      <c r="M1684" s="19">
        <v>0</v>
      </c>
      <c r="N1684" s="19">
        <v>2</v>
      </c>
      <c r="O1684" s="19">
        <v>12</v>
      </c>
      <c r="P1684" s="14" t="str">
        <f>IFERROR(VLOOKUP($A1684,'Fielding Data'!$A:$H,MATCH(P$1,'Fielding Data'!$A$1:$H$1,0),0),"Other")</f>
        <v>C</v>
      </c>
      <c r="Q1684" s="14">
        <f>IFERROR(VLOOKUP($A1684,'Fielding Data'!$A:$H,MATCH(Q$1,'Fielding Data'!$A$1:$H$1,0),0),"Other")</f>
        <v>65</v>
      </c>
      <c r="R1684" s="14">
        <f>IFERROR(VLOOKUP($A1684,'Fielding Data'!$A:$H,MATCH(R$1,'Fielding Data'!$A$1:$H$1,0),0),"Other")</f>
        <v>2</v>
      </c>
      <c r="S1684" s="14">
        <f>IFERROR(VLOOKUP($A1684,'Fielding Data'!$A:$H,MATCH(S$1,'Fielding Data'!$A$1:$H$1,0),0),"Other")</f>
        <v>0</v>
      </c>
      <c r="T1684" s="14">
        <f>IFERROR(VLOOKUP($A1684,'Fielding Data'!$A:$H,MATCH(T$1,'Fielding Data'!$A$1:$H$1,0),0),"Other")</f>
        <v>0</v>
      </c>
      <c r="U1684" s="14">
        <f>SUMIFS('Fielding Data'!E:E,'Fielding Data'!$A:$A,'Hitting Data'!$A1684)</f>
        <v>65</v>
      </c>
      <c r="V1684" s="14">
        <f>SUMIFS('Fielding Data'!F:F,'Fielding Data'!$A:$A,'Hitting Data'!$A1684)</f>
        <v>2</v>
      </c>
      <c r="W1684" s="14">
        <f>SUMIFS('Fielding Data'!G:G,'Fielding Data'!$A:$A,'Hitting Data'!$A1684)</f>
        <v>0</v>
      </c>
      <c r="X1684" s="14">
        <f>SUMIFS('Fielding Data'!H:H,'Fielding Data'!$A:$A,'Hitting Data'!$A1684)</f>
        <v>0</v>
      </c>
    </row>
    <row r="1685" spans="1:24" x14ac:dyDescent="0.25">
      <c r="A1685" s="14" t="str">
        <f t="shared" si="26"/>
        <v>jasojo012011</v>
      </c>
      <c r="B1685" s="19" t="s">
        <v>942</v>
      </c>
      <c r="C1685" s="19">
        <v>2011</v>
      </c>
      <c r="D1685" s="19">
        <v>89</v>
      </c>
      <c r="E1685" s="19">
        <v>246</v>
      </c>
      <c r="F1685" s="19">
        <v>26</v>
      </c>
      <c r="G1685" s="19">
        <v>55</v>
      </c>
      <c r="H1685" s="19">
        <v>15</v>
      </c>
      <c r="I1685" s="19">
        <v>1</v>
      </c>
      <c r="J1685" s="19">
        <v>5</v>
      </c>
      <c r="K1685" s="19">
        <v>27</v>
      </c>
      <c r="L1685" s="19">
        <v>1</v>
      </c>
      <c r="M1685" s="19">
        <v>2</v>
      </c>
      <c r="N1685" s="19">
        <v>25</v>
      </c>
      <c r="O1685" s="19">
        <v>36</v>
      </c>
      <c r="P1685" s="14" t="str">
        <f>IFERROR(VLOOKUP($A1685,'Fielding Data'!$A:$H,MATCH(P$1,'Fielding Data'!$A$1:$H$1,0),0),"Other")</f>
        <v>C</v>
      </c>
      <c r="Q1685" s="14">
        <f>IFERROR(VLOOKUP($A1685,'Fielding Data'!$A:$H,MATCH(Q$1,'Fielding Data'!$A$1:$H$1,0),0),"Other")</f>
        <v>479</v>
      </c>
      <c r="R1685" s="14">
        <f>IFERROR(VLOOKUP($A1685,'Fielding Data'!$A:$H,MATCH(R$1,'Fielding Data'!$A$1:$H$1,0),0),"Other")</f>
        <v>26</v>
      </c>
      <c r="S1685" s="14">
        <f>IFERROR(VLOOKUP($A1685,'Fielding Data'!$A:$H,MATCH(S$1,'Fielding Data'!$A$1:$H$1,0),0),"Other")</f>
        <v>4</v>
      </c>
      <c r="T1685" s="14">
        <f>IFERROR(VLOOKUP($A1685,'Fielding Data'!$A:$H,MATCH(T$1,'Fielding Data'!$A$1:$H$1,0),0),"Other")</f>
        <v>4</v>
      </c>
      <c r="U1685" s="14">
        <f>SUMIFS('Fielding Data'!E:E,'Fielding Data'!$A:$A,'Hitting Data'!$A1685)</f>
        <v>479</v>
      </c>
      <c r="V1685" s="14">
        <f>SUMIFS('Fielding Data'!F:F,'Fielding Data'!$A:$A,'Hitting Data'!$A1685)</f>
        <v>26</v>
      </c>
      <c r="W1685" s="14">
        <f>SUMIFS('Fielding Data'!G:G,'Fielding Data'!$A:$A,'Hitting Data'!$A1685)</f>
        <v>4</v>
      </c>
      <c r="X1685" s="14">
        <f>SUMIFS('Fielding Data'!H:H,'Fielding Data'!$A:$A,'Hitting Data'!$A1685)</f>
        <v>4</v>
      </c>
    </row>
    <row r="1686" spans="1:24" x14ac:dyDescent="0.25">
      <c r="A1686" s="14" t="str">
        <f t="shared" si="26"/>
        <v>jayjo022011</v>
      </c>
      <c r="B1686" s="19" t="s">
        <v>1307</v>
      </c>
      <c r="C1686" s="19">
        <v>2011</v>
      </c>
      <c r="D1686" s="19">
        <v>159</v>
      </c>
      <c r="E1686" s="19">
        <v>455</v>
      </c>
      <c r="F1686" s="19">
        <v>56</v>
      </c>
      <c r="G1686" s="19">
        <v>135</v>
      </c>
      <c r="H1686" s="19">
        <v>24</v>
      </c>
      <c r="I1686" s="19">
        <v>2</v>
      </c>
      <c r="J1686" s="19">
        <v>10</v>
      </c>
      <c r="K1686" s="19">
        <v>37</v>
      </c>
      <c r="L1686" s="19">
        <v>6</v>
      </c>
      <c r="M1686" s="19">
        <v>7</v>
      </c>
      <c r="N1686" s="19">
        <v>28</v>
      </c>
      <c r="O1686" s="19">
        <v>81</v>
      </c>
      <c r="P1686" s="14" t="str">
        <f>IFERROR(VLOOKUP($A1686,'Fielding Data'!$A:$H,MATCH(P$1,'Fielding Data'!$A$1:$H$1,0),0),"Other")</f>
        <v>CF</v>
      </c>
      <c r="Q1686" s="14">
        <f>IFERROR(VLOOKUP($A1686,'Fielding Data'!$A:$H,MATCH(Q$1,'Fielding Data'!$A$1:$H$1,0),0),"Other")</f>
        <v>0</v>
      </c>
      <c r="R1686" s="14">
        <f>IFERROR(VLOOKUP($A1686,'Fielding Data'!$A:$H,MATCH(R$1,'Fielding Data'!$A$1:$H$1,0),0),"Other")</f>
        <v>0</v>
      </c>
      <c r="S1686" s="14">
        <f>IFERROR(VLOOKUP($A1686,'Fielding Data'!$A:$H,MATCH(S$1,'Fielding Data'!$A$1:$H$1,0),0),"Other")</f>
        <v>0</v>
      </c>
      <c r="T1686" s="14">
        <f>IFERROR(VLOOKUP($A1686,'Fielding Data'!$A:$H,MATCH(T$1,'Fielding Data'!$A$1:$H$1,0),0),"Other")</f>
        <v>0</v>
      </c>
      <c r="U1686" s="14">
        <f>SUMIFS('Fielding Data'!E:E,'Fielding Data'!$A:$A,'Hitting Data'!$A1686)</f>
        <v>273</v>
      </c>
      <c r="V1686" s="14">
        <f>SUMIFS('Fielding Data'!F:F,'Fielding Data'!$A:$A,'Hitting Data'!$A1686)</f>
        <v>5</v>
      </c>
      <c r="W1686" s="14">
        <f>SUMIFS('Fielding Data'!G:G,'Fielding Data'!$A:$A,'Hitting Data'!$A1686)</f>
        <v>3</v>
      </c>
      <c r="X1686" s="14">
        <f>SUMIFS('Fielding Data'!H:H,'Fielding Data'!$A:$A,'Hitting Data'!$A1686)</f>
        <v>4</v>
      </c>
    </row>
    <row r="1687" spans="1:24" x14ac:dyDescent="0.25">
      <c r="A1687" s="14" t="str">
        <f t="shared" si="26"/>
        <v>jeffrje012011</v>
      </c>
      <c r="B1687" s="19" t="s">
        <v>1308</v>
      </c>
      <c r="C1687" s="19">
        <v>2011</v>
      </c>
      <c r="D1687" s="19">
        <v>14</v>
      </c>
      <c r="E1687" s="19">
        <v>0</v>
      </c>
      <c r="F1687" s="19">
        <v>0</v>
      </c>
      <c r="G1687" s="19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4" t="str">
        <f>IFERROR(VLOOKUP($A1687,'Fielding Data'!$A:$H,MATCH(P$1,'Fielding Data'!$A$1:$H$1,0),0),"Other")</f>
        <v>P</v>
      </c>
      <c r="Q1687" s="14">
        <f>IFERROR(VLOOKUP($A1687,'Fielding Data'!$A:$H,MATCH(Q$1,'Fielding Data'!$A$1:$H$1,0),0),"Other")</f>
        <v>1</v>
      </c>
      <c r="R1687" s="14">
        <f>IFERROR(VLOOKUP($A1687,'Fielding Data'!$A:$H,MATCH(R$1,'Fielding Data'!$A$1:$H$1,0),0),"Other")</f>
        <v>3</v>
      </c>
      <c r="S1687" s="14">
        <f>IFERROR(VLOOKUP($A1687,'Fielding Data'!$A:$H,MATCH(S$1,'Fielding Data'!$A$1:$H$1,0),0),"Other")</f>
        <v>1</v>
      </c>
      <c r="T1687" s="14">
        <f>IFERROR(VLOOKUP($A1687,'Fielding Data'!$A:$H,MATCH(T$1,'Fielding Data'!$A$1:$H$1,0),0),"Other")</f>
        <v>0</v>
      </c>
      <c r="U1687" s="14">
        <f>SUMIFS('Fielding Data'!E:E,'Fielding Data'!$A:$A,'Hitting Data'!$A1687)</f>
        <v>1</v>
      </c>
      <c r="V1687" s="14">
        <f>SUMIFS('Fielding Data'!F:F,'Fielding Data'!$A:$A,'Hitting Data'!$A1687)</f>
        <v>3</v>
      </c>
      <c r="W1687" s="14">
        <f>SUMIFS('Fielding Data'!G:G,'Fielding Data'!$A:$A,'Hitting Data'!$A1687)</f>
        <v>1</v>
      </c>
      <c r="X1687" s="14">
        <f>SUMIFS('Fielding Data'!H:H,'Fielding Data'!$A:$A,'Hitting Data'!$A1687)</f>
        <v>0</v>
      </c>
    </row>
    <row r="1688" spans="1:24" x14ac:dyDescent="0.25">
      <c r="A1688" s="14" t="str">
        <f t="shared" si="26"/>
        <v>jenksbo012011</v>
      </c>
      <c r="B1688" s="19" t="s">
        <v>560</v>
      </c>
      <c r="C1688" s="19">
        <v>2011</v>
      </c>
      <c r="D1688" s="19">
        <v>19</v>
      </c>
      <c r="E1688" s="19">
        <v>0</v>
      </c>
      <c r="F1688" s="19">
        <v>0</v>
      </c>
      <c r="G1688" s="19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4" t="str">
        <f>IFERROR(VLOOKUP($A1688,'Fielding Data'!$A:$H,MATCH(P$1,'Fielding Data'!$A$1:$H$1,0),0),"Other")</f>
        <v>P</v>
      </c>
      <c r="Q1688" s="14">
        <f>IFERROR(VLOOKUP($A1688,'Fielding Data'!$A:$H,MATCH(Q$1,'Fielding Data'!$A$1:$H$1,0),0),"Other")</f>
        <v>1</v>
      </c>
      <c r="R1688" s="14">
        <f>IFERROR(VLOOKUP($A1688,'Fielding Data'!$A:$H,MATCH(R$1,'Fielding Data'!$A$1:$H$1,0),0),"Other")</f>
        <v>3</v>
      </c>
      <c r="S1688" s="14">
        <f>IFERROR(VLOOKUP($A1688,'Fielding Data'!$A:$H,MATCH(S$1,'Fielding Data'!$A$1:$H$1,0),0),"Other")</f>
        <v>0</v>
      </c>
      <c r="T1688" s="14">
        <f>IFERROR(VLOOKUP($A1688,'Fielding Data'!$A:$H,MATCH(T$1,'Fielding Data'!$A$1:$H$1,0),0),"Other")</f>
        <v>1</v>
      </c>
      <c r="U1688" s="14">
        <f>SUMIFS('Fielding Data'!E:E,'Fielding Data'!$A:$A,'Hitting Data'!$A1688)</f>
        <v>1</v>
      </c>
      <c r="V1688" s="14">
        <f>SUMIFS('Fielding Data'!F:F,'Fielding Data'!$A:$A,'Hitting Data'!$A1688)</f>
        <v>3</v>
      </c>
      <c r="W1688" s="14">
        <f>SUMIFS('Fielding Data'!G:G,'Fielding Data'!$A:$A,'Hitting Data'!$A1688)</f>
        <v>0</v>
      </c>
      <c r="X1688" s="14">
        <f>SUMIFS('Fielding Data'!H:H,'Fielding Data'!$A:$A,'Hitting Data'!$A1688)</f>
        <v>1</v>
      </c>
    </row>
    <row r="1689" spans="1:24" x14ac:dyDescent="0.25">
      <c r="A1689" s="14" t="str">
        <f t="shared" si="26"/>
        <v>jennide012011</v>
      </c>
      <c r="B1689" s="19" t="s">
        <v>1309</v>
      </c>
      <c r="C1689" s="19">
        <v>2011</v>
      </c>
      <c r="D1689" s="19">
        <v>63</v>
      </c>
      <c r="E1689" s="19">
        <v>247</v>
      </c>
      <c r="F1689" s="19">
        <v>44</v>
      </c>
      <c r="G1689" s="19">
        <v>64</v>
      </c>
      <c r="H1689" s="19">
        <v>9</v>
      </c>
      <c r="I1689" s="19">
        <v>4</v>
      </c>
      <c r="J1689" s="19">
        <v>10</v>
      </c>
      <c r="K1689" s="19">
        <v>25</v>
      </c>
      <c r="L1689" s="19">
        <v>20</v>
      </c>
      <c r="M1689" s="19">
        <v>6</v>
      </c>
      <c r="N1689" s="19">
        <v>31</v>
      </c>
      <c r="O1689" s="19">
        <v>59</v>
      </c>
      <c r="P1689" s="14" t="str">
        <f>IFERROR(VLOOKUP($A1689,'Fielding Data'!$A:$H,MATCH(P$1,'Fielding Data'!$A$1:$H$1,0),0),"Other")</f>
        <v>CF</v>
      </c>
      <c r="Q1689" s="14">
        <f>IFERROR(VLOOKUP($A1689,'Fielding Data'!$A:$H,MATCH(Q$1,'Fielding Data'!$A$1:$H$1,0),0),"Other")</f>
        <v>0</v>
      </c>
      <c r="R1689" s="14">
        <f>IFERROR(VLOOKUP($A1689,'Fielding Data'!$A:$H,MATCH(R$1,'Fielding Data'!$A$1:$H$1,0),0),"Other")</f>
        <v>0</v>
      </c>
      <c r="S1689" s="14">
        <f>IFERROR(VLOOKUP($A1689,'Fielding Data'!$A:$H,MATCH(S$1,'Fielding Data'!$A$1:$H$1,0),0),"Other")</f>
        <v>0</v>
      </c>
      <c r="T1689" s="14">
        <f>IFERROR(VLOOKUP($A1689,'Fielding Data'!$A:$H,MATCH(T$1,'Fielding Data'!$A$1:$H$1,0),0),"Other")</f>
        <v>0</v>
      </c>
      <c r="U1689" s="14">
        <f>SUMIFS('Fielding Data'!E:E,'Fielding Data'!$A:$A,'Hitting Data'!$A1689)</f>
        <v>118</v>
      </c>
      <c r="V1689" s="14">
        <f>SUMIFS('Fielding Data'!F:F,'Fielding Data'!$A:$A,'Hitting Data'!$A1689)</f>
        <v>3</v>
      </c>
      <c r="W1689" s="14">
        <f>SUMIFS('Fielding Data'!G:G,'Fielding Data'!$A:$A,'Hitting Data'!$A1689)</f>
        <v>1</v>
      </c>
      <c r="X1689" s="14">
        <f>SUMIFS('Fielding Data'!H:H,'Fielding Data'!$A:$A,'Hitting Data'!$A1689)</f>
        <v>0</v>
      </c>
    </row>
    <row r="1690" spans="1:24" x14ac:dyDescent="0.25">
      <c r="A1690" s="14" t="str">
        <f t="shared" si="26"/>
        <v>jepseke012011</v>
      </c>
      <c r="B1690" s="19" t="s">
        <v>943</v>
      </c>
      <c r="C1690" s="19">
        <v>2011</v>
      </c>
      <c r="D1690" s="19">
        <v>16</v>
      </c>
      <c r="E1690" s="19">
        <v>0</v>
      </c>
      <c r="F1690" s="19">
        <v>0</v>
      </c>
      <c r="G1690" s="19">
        <v>0</v>
      </c>
      <c r="H1690" s="19">
        <v>0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4" t="str">
        <f>IFERROR(VLOOKUP($A1690,'Fielding Data'!$A:$H,MATCH(P$1,'Fielding Data'!$A$1:$H$1,0),0),"Other")</f>
        <v>P</v>
      </c>
      <c r="Q1690" s="14">
        <f>IFERROR(VLOOKUP($A1690,'Fielding Data'!$A:$H,MATCH(Q$1,'Fielding Data'!$A$1:$H$1,0),0),"Other")</f>
        <v>1</v>
      </c>
      <c r="R1690" s="14">
        <f>IFERROR(VLOOKUP($A1690,'Fielding Data'!$A:$H,MATCH(R$1,'Fielding Data'!$A$1:$H$1,0),0),"Other")</f>
        <v>2</v>
      </c>
      <c r="S1690" s="14">
        <f>IFERROR(VLOOKUP($A1690,'Fielding Data'!$A:$H,MATCH(S$1,'Fielding Data'!$A$1:$H$1,0),0),"Other")</f>
        <v>0</v>
      </c>
      <c r="T1690" s="14">
        <f>IFERROR(VLOOKUP($A1690,'Fielding Data'!$A:$H,MATCH(T$1,'Fielding Data'!$A$1:$H$1,0),0),"Other")</f>
        <v>0</v>
      </c>
      <c r="U1690" s="14">
        <f>SUMIFS('Fielding Data'!E:E,'Fielding Data'!$A:$A,'Hitting Data'!$A1690)</f>
        <v>1</v>
      </c>
      <c r="V1690" s="14">
        <f>SUMIFS('Fielding Data'!F:F,'Fielding Data'!$A:$A,'Hitting Data'!$A1690)</f>
        <v>2</v>
      </c>
      <c r="W1690" s="14">
        <f>SUMIFS('Fielding Data'!G:G,'Fielding Data'!$A:$A,'Hitting Data'!$A1690)</f>
        <v>0</v>
      </c>
      <c r="X1690" s="14">
        <f>SUMIFS('Fielding Data'!H:H,'Fielding Data'!$A:$A,'Hitting Data'!$A1690)</f>
        <v>0</v>
      </c>
    </row>
    <row r="1691" spans="1:24" x14ac:dyDescent="0.25">
      <c r="A1691" s="14" t="str">
        <f t="shared" si="26"/>
        <v>jeterde012011</v>
      </c>
      <c r="B1691" s="19" t="s">
        <v>127</v>
      </c>
      <c r="C1691" s="19">
        <v>2011</v>
      </c>
      <c r="D1691" s="19">
        <v>131</v>
      </c>
      <c r="E1691" s="19">
        <v>546</v>
      </c>
      <c r="F1691" s="19">
        <v>84</v>
      </c>
      <c r="G1691" s="19">
        <v>162</v>
      </c>
      <c r="H1691" s="19">
        <v>24</v>
      </c>
      <c r="I1691" s="19">
        <v>4</v>
      </c>
      <c r="J1691" s="19">
        <v>6</v>
      </c>
      <c r="K1691" s="19">
        <v>61</v>
      </c>
      <c r="L1691" s="19">
        <v>16</v>
      </c>
      <c r="M1691" s="19">
        <v>6</v>
      </c>
      <c r="N1691" s="19">
        <v>46</v>
      </c>
      <c r="O1691" s="19">
        <v>81</v>
      </c>
      <c r="P1691" s="14" t="str">
        <f>IFERROR(VLOOKUP($A1691,'Fielding Data'!$A:$H,MATCH(P$1,'Fielding Data'!$A$1:$H$1,0),0),"Other")</f>
        <v>SS</v>
      </c>
      <c r="Q1691" s="14">
        <f>IFERROR(VLOOKUP($A1691,'Fielding Data'!$A:$H,MATCH(Q$1,'Fielding Data'!$A$1:$H$1,0),0),"Other")</f>
        <v>140</v>
      </c>
      <c r="R1691" s="14">
        <f>IFERROR(VLOOKUP($A1691,'Fielding Data'!$A:$H,MATCH(R$1,'Fielding Data'!$A$1:$H$1,0),0),"Other")</f>
        <v>280</v>
      </c>
      <c r="S1691" s="14">
        <f>IFERROR(VLOOKUP($A1691,'Fielding Data'!$A:$H,MATCH(S$1,'Fielding Data'!$A$1:$H$1,0),0),"Other")</f>
        <v>12</v>
      </c>
      <c r="T1691" s="14">
        <f>IFERROR(VLOOKUP($A1691,'Fielding Data'!$A:$H,MATCH(T$1,'Fielding Data'!$A$1:$H$1,0),0),"Other")</f>
        <v>60</v>
      </c>
      <c r="U1691" s="14">
        <f>SUMIFS('Fielding Data'!E:E,'Fielding Data'!$A:$A,'Hitting Data'!$A1691)</f>
        <v>140</v>
      </c>
      <c r="V1691" s="14">
        <f>SUMIFS('Fielding Data'!F:F,'Fielding Data'!$A:$A,'Hitting Data'!$A1691)</f>
        <v>280</v>
      </c>
      <c r="W1691" s="14">
        <f>SUMIFS('Fielding Data'!G:G,'Fielding Data'!$A:$A,'Hitting Data'!$A1691)</f>
        <v>12</v>
      </c>
      <c r="X1691" s="14">
        <f>SUMIFS('Fielding Data'!H:H,'Fielding Data'!$A:$A,'Hitting Data'!$A1691)</f>
        <v>60</v>
      </c>
    </row>
    <row r="1692" spans="1:24" x14ac:dyDescent="0.25">
      <c r="A1692" s="14" t="str">
        <f t="shared" si="26"/>
        <v>jimence012011</v>
      </c>
      <c r="B1692" s="19" t="s">
        <v>663</v>
      </c>
      <c r="C1692" s="19">
        <v>2011</v>
      </c>
      <c r="D1692" s="19">
        <v>8</v>
      </c>
      <c r="E1692" s="19">
        <v>0</v>
      </c>
      <c r="F1692" s="19">
        <v>0</v>
      </c>
      <c r="G1692" s="19">
        <v>0</v>
      </c>
      <c r="H1692" s="19">
        <v>0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4" t="str">
        <f>IFERROR(VLOOKUP($A1692,'Fielding Data'!$A:$H,MATCH(P$1,'Fielding Data'!$A$1:$H$1,0),0),"Other")</f>
        <v>P</v>
      </c>
      <c r="Q1692" s="14">
        <f>IFERROR(VLOOKUP($A1692,'Fielding Data'!$A:$H,MATCH(Q$1,'Fielding Data'!$A$1:$H$1,0),0),"Other")</f>
        <v>0</v>
      </c>
      <c r="R1692" s="14">
        <f>IFERROR(VLOOKUP($A1692,'Fielding Data'!$A:$H,MATCH(R$1,'Fielding Data'!$A$1:$H$1,0),0),"Other")</f>
        <v>1</v>
      </c>
      <c r="S1692" s="14">
        <f>IFERROR(VLOOKUP($A1692,'Fielding Data'!$A:$H,MATCH(S$1,'Fielding Data'!$A$1:$H$1,0),0),"Other")</f>
        <v>0</v>
      </c>
      <c r="T1692" s="14">
        <f>IFERROR(VLOOKUP($A1692,'Fielding Data'!$A:$H,MATCH(T$1,'Fielding Data'!$A$1:$H$1,0),0),"Other")</f>
        <v>0</v>
      </c>
      <c r="U1692" s="14">
        <f>SUMIFS('Fielding Data'!E:E,'Fielding Data'!$A:$A,'Hitting Data'!$A1692)</f>
        <v>0</v>
      </c>
      <c r="V1692" s="14">
        <f>SUMIFS('Fielding Data'!F:F,'Fielding Data'!$A:$A,'Hitting Data'!$A1692)</f>
        <v>1</v>
      </c>
      <c r="W1692" s="14">
        <f>SUMIFS('Fielding Data'!G:G,'Fielding Data'!$A:$A,'Hitting Data'!$A1692)</f>
        <v>0</v>
      </c>
      <c r="X1692" s="14">
        <f>SUMIFS('Fielding Data'!H:H,'Fielding Data'!$A:$A,'Hitting Data'!$A1692)</f>
        <v>0</v>
      </c>
    </row>
    <row r="1693" spans="1:24" x14ac:dyDescent="0.25">
      <c r="A1693" s="14" t="str">
        <f t="shared" si="26"/>
        <v>joaquwa012011</v>
      </c>
      <c r="B1693" s="19" t="s">
        <v>1114</v>
      </c>
      <c r="C1693" s="19">
        <v>2011</v>
      </c>
      <c r="D1693" s="19">
        <v>5</v>
      </c>
      <c r="E1693" s="19">
        <v>0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4" t="str">
        <f>IFERROR(VLOOKUP($A1693,'Fielding Data'!$A:$H,MATCH(P$1,'Fielding Data'!$A$1:$H$1,0),0),"Other")</f>
        <v>P</v>
      </c>
      <c r="Q1693" s="14">
        <f>IFERROR(VLOOKUP($A1693,'Fielding Data'!$A:$H,MATCH(Q$1,'Fielding Data'!$A$1:$H$1,0),0),"Other")</f>
        <v>0</v>
      </c>
      <c r="R1693" s="14">
        <f>IFERROR(VLOOKUP($A1693,'Fielding Data'!$A:$H,MATCH(R$1,'Fielding Data'!$A$1:$H$1,0),0),"Other")</f>
        <v>0</v>
      </c>
      <c r="S1693" s="14">
        <f>IFERROR(VLOOKUP($A1693,'Fielding Data'!$A:$H,MATCH(S$1,'Fielding Data'!$A$1:$H$1,0),0),"Other")</f>
        <v>0</v>
      </c>
      <c r="T1693" s="14">
        <f>IFERROR(VLOOKUP($A1693,'Fielding Data'!$A:$H,MATCH(T$1,'Fielding Data'!$A$1:$H$1,0),0),"Other")</f>
        <v>0</v>
      </c>
      <c r="U1693" s="14">
        <f>SUMIFS('Fielding Data'!E:E,'Fielding Data'!$A:$A,'Hitting Data'!$A1693)</f>
        <v>0</v>
      </c>
      <c r="V1693" s="14">
        <f>SUMIFS('Fielding Data'!F:F,'Fielding Data'!$A:$A,'Hitting Data'!$A1693)</f>
        <v>0</v>
      </c>
      <c r="W1693" s="14">
        <f>SUMIFS('Fielding Data'!G:G,'Fielding Data'!$A:$A,'Hitting Data'!$A1693)</f>
        <v>0</v>
      </c>
      <c r="X1693" s="14">
        <f>SUMIFS('Fielding Data'!H:H,'Fielding Data'!$A:$A,'Hitting Data'!$A1693)</f>
        <v>0</v>
      </c>
    </row>
    <row r="1694" spans="1:24" x14ac:dyDescent="0.25">
      <c r="A1694" s="14" t="str">
        <f t="shared" si="26"/>
        <v>johnsal022011</v>
      </c>
      <c r="B1694" s="19" t="s">
        <v>1533</v>
      </c>
      <c r="C1694" s="19">
        <v>2011</v>
      </c>
      <c r="D1694" s="19">
        <v>1</v>
      </c>
      <c r="E1694" s="19">
        <v>1</v>
      </c>
      <c r="F1694" s="19">
        <v>0</v>
      </c>
      <c r="G1694" s="19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1</v>
      </c>
      <c r="P1694" s="14" t="str">
        <f>IFERROR(VLOOKUP($A1694,'Fielding Data'!$A:$H,MATCH(P$1,'Fielding Data'!$A$1:$H$1,0),0),"Other")</f>
        <v>P</v>
      </c>
      <c r="Q1694" s="14">
        <f>IFERROR(VLOOKUP($A1694,'Fielding Data'!$A:$H,MATCH(Q$1,'Fielding Data'!$A$1:$H$1,0),0),"Other")</f>
        <v>1</v>
      </c>
      <c r="R1694" s="14">
        <f>IFERROR(VLOOKUP($A1694,'Fielding Data'!$A:$H,MATCH(R$1,'Fielding Data'!$A$1:$H$1,0),0),"Other")</f>
        <v>1</v>
      </c>
      <c r="S1694" s="14">
        <f>IFERROR(VLOOKUP($A1694,'Fielding Data'!$A:$H,MATCH(S$1,'Fielding Data'!$A$1:$H$1,0),0),"Other")</f>
        <v>0</v>
      </c>
      <c r="T1694" s="14">
        <f>IFERROR(VLOOKUP($A1694,'Fielding Data'!$A:$H,MATCH(T$1,'Fielding Data'!$A$1:$H$1,0),0),"Other")</f>
        <v>0</v>
      </c>
      <c r="U1694" s="14">
        <f>SUMIFS('Fielding Data'!E:E,'Fielding Data'!$A:$A,'Hitting Data'!$A1694)</f>
        <v>1</v>
      </c>
      <c r="V1694" s="14">
        <f>SUMIFS('Fielding Data'!F:F,'Fielding Data'!$A:$A,'Hitting Data'!$A1694)</f>
        <v>1</v>
      </c>
      <c r="W1694" s="14">
        <f>SUMIFS('Fielding Data'!G:G,'Fielding Data'!$A:$A,'Hitting Data'!$A1694)</f>
        <v>0</v>
      </c>
      <c r="X1694" s="14">
        <f>SUMIFS('Fielding Data'!H:H,'Fielding Data'!$A:$A,'Hitting Data'!$A1694)</f>
        <v>0</v>
      </c>
    </row>
    <row r="1695" spans="1:24" x14ac:dyDescent="0.25">
      <c r="A1695" s="14" t="str">
        <f t="shared" si="26"/>
        <v>johnsch052011</v>
      </c>
      <c r="B1695" s="19" t="s">
        <v>1115</v>
      </c>
      <c r="C1695" s="19">
        <v>2011</v>
      </c>
      <c r="D1695" s="19">
        <v>107</v>
      </c>
      <c r="E1695" s="19">
        <v>378</v>
      </c>
      <c r="F1695" s="19">
        <v>32</v>
      </c>
      <c r="G1695" s="19">
        <v>95</v>
      </c>
      <c r="H1695" s="19">
        <v>21</v>
      </c>
      <c r="I1695" s="19">
        <v>3</v>
      </c>
      <c r="J1695" s="19">
        <v>7</v>
      </c>
      <c r="K1695" s="19">
        <v>42</v>
      </c>
      <c r="L1695" s="19">
        <v>2</v>
      </c>
      <c r="M1695" s="19">
        <v>2</v>
      </c>
      <c r="N1695" s="19">
        <v>16</v>
      </c>
      <c r="O1695" s="19">
        <v>97</v>
      </c>
      <c r="P1695" s="14" t="str">
        <f>IFERROR(VLOOKUP($A1695,'Fielding Data'!$A:$H,MATCH(P$1,'Fielding Data'!$A$1:$H$1,0),0),"Other")</f>
        <v>3B</v>
      </c>
      <c r="Q1695" s="14">
        <f>IFERROR(VLOOKUP($A1695,'Fielding Data'!$A:$H,MATCH(Q$1,'Fielding Data'!$A$1:$H$1,0),0),"Other")</f>
        <v>65</v>
      </c>
      <c r="R1695" s="14">
        <f>IFERROR(VLOOKUP($A1695,'Fielding Data'!$A:$H,MATCH(R$1,'Fielding Data'!$A$1:$H$1,0),0),"Other")</f>
        <v>157</v>
      </c>
      <c r="S1695" s="14">
        <f>IFERROR(VLOOKUP($A1695,'Fielding Data'!$A:$H,MATCH(S$1,'Fielding Data'!$A$1:$H$1,0),0),"Other")</f>
        <v>15</v>
      </c>
      <c r="T1695" s="14">
        <f>IFERROR(VLOOKUP($A1695,'Fielding Data'!$A:$H,MATCH(T$1,'Fielding Data'!$A$1:$H$1,0),0),"Other")</f>
        <v>20</v>
      </c>
      <c r="U1695" s="14">
        <f>SUMIFS('Fielding Data'!E:E,'Fielding Data'!$A:$A,'Hitting Data'!$A1695)</f>
        <v>65</v>
      </c>
      <c r="V1695" s="14">
        <f>SUMIFS('Fielding Data'!F:F,'Fielding Data'!$A:$A,'Hitting Data'!$A1695)</f>
        <v>157</v>
      </c>
      <c r="W1695" s="14">
        <f>SUMIFS('Fielding Data'!G:G,'Fielding Data'!$A:$A,'Hitting Data'!$A1695)</f>
        <v>15</v>
      </c>
      <c r="X1695" s="14">
        <f>SUMIFS('Fielding Data'!H:H,'Fielding Data'!$A:$A,'Hitting Data'!$A1695)</f>
        <v>20</v>
      </c>
    </row>
    <row r="1696" spans="1:24" x14ac:dyDescent="0.25">
      <c r="A1696" s="14" t="str">
        <f t="shared" si="26"/>
        <v>johnsda062011</v>
      </c>
      <c r="B1696" s="19" t="s">
        <v>561</v>
      </c>
      <c r="C1696" s="19">
        <v>2011</v>
      </c>
      <c r="D1696" s="19">
        <v>31</v>
      </c>
      <c r="E1696" s="19">
        <v>84</v>
      </c>
      <c r="F1696" s="19">
        <v>7</v>
      </c>
      <c r="G1696" s="19">
        <v>10</v>
      </c>
      <c r="H1696" s="19">
        <v>1</v>
      </c>
      <c r="I1696" s="19">
        <v>0</v>
      </c>
      <c r="J1696" s="19">
        <v>2</v>
      </c>
      <c r="K1696" s="19">
        <v>4</v>
      </c>
      <c r="L1696" s="19">
        <v>0</v>
      </c>
      <c r="M1696" s="19">
        <v>0</v>
      </c>
      <c r="N1696" s="19">
        <v>6</v>
      </c>
      <c r="O1696" s="19">
        <v>18</v>
      </c>
      <c r="P1696" s="14" t="str">
        <f>IFERROR(VLOOKUP($A1696,'Fielding Data'!$A:$H,MATCH(P$1,'Fielding Data'!$A$1:$H$1,0),0),"Other")</f>
        <v>1B</v>
      </c>
      <c r="Q1696" s="14">
        <f>IFERROR(VLOOKUP($A1696,'Fielding Data'!$A:$H,MATCH(Q$1,'Fielding Data'!$A$1:$H$1,0),0),"Other")</f>
        <v>151</v>
      </c>
      <c r="R1696" s="14">
        <f>IFERROR(VLOOKUP($A1696,'Fielding Data'!$A:$H,MATCH(R$1,'Fielding Data'!$A$1:$H$1,0),0),"Other")</f>
        <v>13</v>
      </c>
      <c r="S1696" s="14">
        <f>IFERROR(VLOOKUP($A1696,'Fielding Data'!$A:$H,MATCH(S$1,'Fielding Data'!$A$1:$H$1,0),0),"Other")</f>
        <v>1</v>
      </c>
      <c r="T1696" s="14">
        <f>IFERROR(VLOOKUP($A1696,'Fielding Data'!$A:$H,MATCH(T$1,'Fielding Data'!$A$1:$H$1,0),0),"Other")</f>
        <v>10</v>
      </c>
      <c r="U1696" s="14">
        <f>SUMIFS('Fielding Data'!E:E,'Fielding Data'!$A:$A,'Hitting Data'!$A1696)</f>
        <v>151</v>
      </c>
      <c r="V1696" s="14">
        <f>SUMIFS('Fielding Data'!F:F,'Fielding Data'!$A:$A,'Hitting Data'!$A1696)</f>
        <v>15</v>
      </c>
      <c r="W1696" s="14">
        <f>SUMIFS('Fielding Data'!G:G,'Fielding Data'!$A:$A,'Hitting Data'!$A1696)</f>
        <v>1</v>
      </c>
      <c r="X1696" s="14">
        <f>SUMIFS('Fielding Data'!H:H,'Fielding Data'!$A:$A,'Hitting Data'!$A1696)</f>
        <v>10</v>
      </c>
    </row>
    <row r="1697" spans="1:24" x14ac:dyDescent="0.25">
      <c r="A1697" s="14" t="str">
        <f t="shared" si="26"/>
        <v>johnsel022011</v>
      </c>
      <c r="B1697" s="19" t="s">
        <v>944</v>
      </c>
      <c r="C1697" s="19">
        <v>2011</v>
      </c>
      <c r="D1697" s="19">
        <v>70</v>
      </c>
      <c r="E1697" s="19">
        <v>160</v>
      </c>
      <c r="F1697" s="19">
        <v>20</v>
      </c>
      <c r="G1697" s="19">
        <v>31</v>
      </c>
      <c r="H1697" s="19">
        <v>7</v>
      </c>
      <c r="I1697" s="19">
        <v>2</v>
      </c>
      <c r="J1697" s="19">
        <v>4</v>
      </c>
      <c r="K1697" s="19">
        <v>17</v>
      </c>
      <c r="L1697" s="19">
        <v>6</v>
      </c>
      <c r="M1697" s="19">
        <v>7</v>
      </c>
      <c r="N1697" s="19">
        <v>14</v>
      </c>
      <c r="O1697" s="19">
        <v>53</v>
      </c>
      <c r="P1697" s="14" t="str">
        <f>IFERROR(VLOOKUP($A1697,'Fielding Data'!$A:$H,MATCH(P$1,'Fielding Data'!$A$1:$H$1,0),0),"Other")</f>
        <v>1B</v>
      </c>
      <c r="Q1697" s="14">
        <f>IFERROR(VLOOKUP($A1697,'Fielding Data'!$A:$H,MATCH(Q$1,'Fielding Data'!$A$1:$H$1,0),0),"Other")</f>
        <v>1</v>
      </c>
      <c r="R1697" s="14">
        <f>IFERROR(VLOOKUP($A1697,'Fielding Data'!$A:$H,MATCH(R$1,'Fielding Data'!$A$1:$H$1,0),0),"Other")</f>
        <v>0</v>
      </c>
      <c r="S1697" s="14">
        <f>IFERROR(VLOOKUP($A1697,'Fielding Data'!$A:$H,MATCH(S$1,'Fielding Data'!$A$1:$H$1,0),0),"Other")</f>
        <v>0</v>
      </c>
      <c r="T1697" s="14">
        <f>IFERROR(VLOOKUP($A1697,'Fielding Data'!$A:$H,MATCH(T$1,'Fielding Data'!$A$1:$H$1,0),0),"Other")</f>
        <v>1</v>
      </c>
      <c r="U1697" s="14">
        <f>SUMIFS('Fielding Data'!E:E,'Fielding Data'!$A:$A,'Hitting Data'!$A1697)</f>
        <v>55</v>
      </c>
      <c r="V1697" s="14">
        <f>SUMIFS('Fielding Data'!F:F,'Fielding Data'!$A:$A,'Hitting Data'!$A1697)</f>
        <v>111</v>
      </c>
      <c r="W1697" s="14">
        <f>SUMIFS('Fielding Data'!G:G,'Fielding Data'!$A:$A,'Hitting Data'!$A1697)</f>
        <v>2</v>
      </c>
      <c r="X1697" s="14">
        <f>SUMIFS('Fielding Data'!H:H,'Fielding Data'!$A:$A,'Hitting Data'!$A1697)</f>
        <v>16</v>
      </c>
    </row>
    <row r="1698" spans="1:24" x14ac:dyDescent="0.25">
      <c r="A1698" s="14" t="str">
        <f t="shared" si="26"/>
        <v>johnsji042011</v>
      </c>
      <c r="B1698" s="19" t="s">
        <v>665</v>
      </c>
      <c r="C1698" s="19">
        <v>2011</v>
      </c>
      <c r="D1698" s="19">
        <v>69</v>
      </c>
      <c r="E1698" s="19">
        <v>0</v>
      </c>
      <c r="F1698" s="19">
        <v>0</v>
      </c>
      <c r="G1698" s="19">
        <v>0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4" t="str">
        <f>IFERROR(VLOOKUP($A1698,'Fielding Data'!$A:$H,MATCH(P$1,'Fielding Data'!$A$1:$H$1,0),0),"Other")</f>
        <v>P</v>
      </c>
      <c r="Q1698" s="14">
        <f>IFERROR(VLOOKUP($A1698,'Fielding Data'!$A:$H,MATCH(Q$1,'Fielding Data'!$A$1:$H$1,0),0),"Other")</f>
        <v>8</v>
      </c>
      <c r="R1698" s="14">
        <f>IFERROR(VLOOKUP($A1698,'Fielding Data'!$A:$H,MATCH(R$1,'Fielding Data'!$A$1:$H$1,0),0),"Other")</f>
        <v>16</v>
      </c>
      <c r="S1698" s="14">
        <f>IFERROR(VLOOKUP($A1698,'Fielding Data'!$A:$H,MATCH(S$1,'Fielding Data'!$A$1:$H$1,0),0),"Other")</f>
        <v>1</v>
      </c>
      <c r="T1698" s="14">
        <f>IFERROR(VLOOKUP($A1698,'Fielding Data'!$A:$H,MATCH(T$1,'Fielding Data'!$A$1:$H$1,0),0),"Other")</f>
        <v>2</v>
      </c>
      <c r="U1698" s="14">
        <f>SUMIFS('Fielding Data'!E:E,'Fielding Data'!$A:$A,'Hitting Data'!$A1698)</f>
        <v>8</v>
      </c>
      <c r="V1698" s="14">
        <f>SUMIFS('Fielding Data'!F:F,'Fielding Data'!$A:$A,'Hitting Data'!$A1698)</f>
        <v>16</v>
      </c>
      <c r="W1698" s="14">
        <f>SUMIFS('Fielding Data'!G:G,'Fielding Data'!$A:$A,'Hitting Data'!$A1698)</f>
        <v>1</v>
      </c>
      <c r="X1698" s="14">
        <f>SUMIFS('Fielding Data'!H:H,'Fielding Data'!$A:$A,'Hitting Data'!$A1698)</f>
        <v>2</v>
      </c>
    </row>
    <row r="1699" spans="1:24" x14ac:dyDescent="0.25">
      <c r="A1699" s="14" t="str">
        <f t="shared" si="26"/>
        <v>johnsjo092011</v>
      </c>
      <c r="B1699" s="19" t="s">
        <v>562</v>
      </c>
      <c r="C1699" s="19">
        <v>2011</v>
      </c>
      <c r="D1699" s="19">
        <v>9</v>
      </c>
      <c r="E1699" s="19">
        <v>19</v>
      </c>
      <c r="F1699" s="19">
        <v>1</v>
      </c>
      <c r="G1699" s="19">
        <v>3</v>
      </c>
      <c r="H1699" s="19">
        <v>0</v>
      </c>
      <c r="I1699" s="19">
        <v>0</v>
      </c>
      <c r="J1699" s="19">
        <v>0</v>
      </c>
      <c r="K1699" s="19">
        <v>4</v>
      </c>
      <c r="L1699" s="19">
        <v>0</v>
      </c>
      <c r="M1699" s="19">
        <v>0</v>
      </c>
      <c r="N1699" s="19">
        <v>2</v>
      </c>
      <c r="O1699" s="19">
        <v>10</v>
      </c>
      <c r="P1699" s="14" t="str">
        <f>IFERROR(VLOOKUP($A1699,'Fielding Data'!$A:$H,MATCH(P$1,'Fielding Data'!$A$1:$H$1,0),0),"Other")</f>
        <v>P</v>
      </c>
      <c r="Q1699" s="14">
        <f>IFERROR(VLOOKUP($A1699,'Fielding Data'!$A:$H,MATCH(Q$1,'Fielding Data'!$A$1:$H$1,0),0),"Other")</f>
        <v>8</v>
      </c>
      <c r="R1699" s="14">
        <f>IFERROR(VLOOKUP($A1699,'Fielding Data'!$A:$H,MATCH(R$1,'Fielding Data'!$A$1:$H$1,0),0),"Other")</f>
        <v>7</v>
      </c>
      <c r="S1699" s="14">
        <f>IFERROR(VLOOKUP($A1699,'Fielding Data'!$A:$H,MATCH(S$1,'Fielding Data'!$A$1:$H$1,0),0),"Other")</f>
        <v>0</v>
      </c>
      <c r="T1699" s="14">
        <f>IFERROR(VLOOKUP($A1699,'Fielding Data'!$A:$H,MATCH(T$1,'Fielding Data'!$A$1:$H$1,0),0),"Other")</f>
        <v>1</v>
      </c>
      <c r="U1699" s="14">
        <f>SUMIFS('Fielding Data'!E:E,'Fielding Data'!$A:$A,'Hitting Data'!$A1699)</f>
        <v>8</v>
      </c>
      <c r="V1699" s="14">
        <f>SUMIFS('Fielding Data'!F:F,'Fielding Data'!$A:$A,'Hitting Data'!$A1699)</f>
        <v>7</v>
      </c>
      <c r="W1699" s="14">
        <f>SUMIFS('Fielding Data'!G:G,'Fielding Data'!$A:$A,'Hitting Data'!$A1699)</f>
        <v>0</v>
      </c>
      <c r="X1699" s="14">
        <f>SUMIFS('Fielding Data'!H:H,'Fielding Data'!$A:$A,'Hitting Data'!$A1699)</f>
        <v>1</v>
      </c>
    </row>
    <row r="1700" spans="1:24" x14ac:dyDescent="0.25">
      <c r="A1700" s="14" t="str">
        <f t="shared" si="26"/>
        <v>johnsre022011</v>
      </c>
      <c r="B1700" s="19" t="s">
        <v>384</v>
      </c>
      <c r="C1700" s="19">
        <v>2011</v>
      </c>
      <c r="D1700" s="19">
        <v>111</v>
      </c>
      <c r="E1700" s="19">
        <v>246</v>
      </c>
      <c r="F1700" s="19">
        <v>33</v>
      </c>
      <c r="G1700" s="19">
        <v>76</v>
      </c>
      <c r="H1700" s="19">
        <v>22</v>
      </c>
      <c r="I1700" s="19">
        <v>1</v>
      </c>
      <c r="J1700" s="19">
        <v>5</v>
      </c>
      <c r="K1700" s="19">
        <v>28</v>
      </c>
      <c r="L1700" s="19">
        <v>2</v>
      </c>
      <c r="M1700" s="19">
        <v>1</v>
      </c>
      <c r="N1700" s="19">
        <v>5</v>
      </c>
      <c r="O1700" s="19">
        <v>63</v>
      </c>
      <c r="P1700" s="14" t="str">
        <f>IFERROR(VLOOKUP($A1700,'Fielding Data'!$A:$H,MATCH(P$1,'Fielding Data'!$A$1:$H$1,0),0),"Other")</f>
        <v>CF</v>
      </c>
      <c r="Q1700" s="14">
        <f>IFERROR(VLOOKUP($A1700,'Fielding Data'!$A:$H,MATCH(Q$1,'Fielding Data'!$A$1:$H$1,0),0),"Other")</f>
        <v>0</v>
      </c>
      <c r="R1700" s="14">
        <f>IFERROR(VLOOKUP($A1700,'Fielding Data'!$A:$H,MATCH(R$1,'Fielding Data'!$A$1:$H$1,0),0),"Other")</f>
        <v>0</v>
      </c>
      <c r="S1700" s="14">
        <f>IFERROR(VLOOKUP($A1700,'Fielding Data'!$A:$H,MATCH(S$1,'Fielding Data'!$A$1:$H$1,0),0),"Other")</f>
        <v>0</v>
      </c>
      <c r="T1700" s="14">
        <f>IFERROR(VLOOKUP($A1700,'Fielding Data'!$A:$H,MATCH(T$1,'Fielding Data'!$A$1:$H$1,0),0),"Other")</f>
        <v>0</v>
      </c>
      <c r="U1700" s="14">
        <f>SUMIFS('Fielding Data'!E:E,'Fielding Data'!$A:$A,'Hitting Data'!$A1700)</f>
        <v>116</v>
      </c>
      <c r="V1700" s="14">
        <f>SUMIFS('Fielding Data'!F:F,'Fielding Data'!$A:$A,'Hitting Data'!$A1700)</f>
        <v>5</v>
      </c>
      <c r="W1700" s="14">
        <f>SUMIFS('Fielding Data'!G:G,'Fielding Data'!$A:$A,'Hitting Data'!$A1700)</f>
        <v>3</v>
      </c>
      <c r="X1700" s="14">
        <f>SUMIFS('Fielding Data'!H:H,'Fielding Data'!$A:$A,'Hitting Data'!$A1700)</f>
        <v>2</v>
      </c>
    </row>
    <row r="1701" spans="1:24" x14ac:dyDescent="0.25">
      <c r="A1701" s="14" t="str">
        <f t="shared" si="26"/>
        <v>johnsro072011</v>
      </c>
      <c r="B1701" s="19" t="s">
        <v>806</v>
      </c>
      <c r="C1701" s="19">
        <v>2011</v>
      </c>
      <c r="D1701" s="19">
        <v>67</v>
      </c>
      <c r="E1701" s="19">
        <v>179</v>
      </c>
      <c r="F1701" s="19">
        <v>9</v>
      </c>
      <c r="G1701" s="19">
        <v>34</v>
      </c>
      <c r="H1701" s="19">
        <v>6</v>
      </c>
      <c r="I1701" s="19">
        <v>1</v>
      </c>
      <c r="J1701" s="19">
        <v>3</v>
      </c>
      <c r="K1701" s="19">
        <v>16</v>
      </c>
      <c r="L1701" s="19">
        <v>3</v>
      </c>
      <c r="M1701" s="19">
        <v>0</v>
      </c>
      <c r="N1701" s="19">
        <v>14</v>
      </c>
      <c r="O1701" s="19">
        <v>58</v>
      </c>
      <c r="P1701" s="14" t="str">
        <f>IFERROR(VLOOKUP($A1701,'Fielding Data'!$A:$H,MATCH(P$1,'Fielding Data'!$A$1:$H$1,0),0),"Other")</f>
        <v>C</v>
      </c>
      <c r="Q1701" s="14">
        <f>IFERROR(VLOOKUP($A1701,'Fielding Data'!$A:$H,MATCH(Q$1,'Fielding Data'!$A$1:$H$1,0),0),"Other")</f>
        <v>362</v>
      </c>
      <c r="R1701" s="14">
        <f>IFERROR(VLOOKUP($A1701,'Fielding Data'!$A:$H,MATCH(R$1,'Fielding Data'!$A$1:$H$1,0),0),"Other")</f>
        <v>65</v>
      </c>
      <c r="S1701" s="14">
        <f>IFERROR(VLOOKUP($A1701,'Fielding Data'!$A:$H,MATCH(S$1,'Fielding Data'!$A$1:$H$1,0),0),"Other")</f>
        <v>2</v>
      </c>
      <c r="T1701" s="14">
        <f>IFERROR(VLOOKUP($A1701,'Fielding Data'!$A:$H,MATCH(T$1,'Fielding Data'!$A$1:$H$1,0),0),"Other")</f>
        <v>3</v>
      </c>
      <c r="U1701" s="14">
        <f>SUMIFS('Fielding Data'!E:E,'Fielding Data'!$A:$A,'Hitting Data'!$A1701)</f>
        <v>362</v>
      </c>
      <c r="V1701" s="14">
        <f>SUMIFS('Fielding Data'!F:F,'Fielding Data'!$A:$A,'Hitting Data'!$A1701)</f>
        <v>65</v>
      </c>
      <c r="W1701" s="14">
        <f>SUMIFS('Fielding Data'!G:G,'Fielding Data'!$A:$A,'Hitting Data'!$A1701)</f>
        <v>2</v>
      </c>
      <c r="X1701" s="14">
        <f>SUMIFS('Fielding Data'!H:H,'Fielding Data'!$A:$A,'Hitting Data'!$A1701)</f>
        <v>3</v>
      </c>
    </row>
    <row r="1702" spans="1:24" x14ac:dyDescent="0.25">
      <c r="A1702" s="14" t="str">
        <f t="shared" si="26"/>
        <v>jonesad012011</v>
      </c>
      <c r="B1702" s="19" t="s">
        <v>666</v>
      </c>
      <c r="C1702" s="19">
        <v>2011</v>
      </c>
      <c r="D1702" s="19">
        <v>151</v>
      </c>
      <c r="E1702" s="19">
        <v>567</v>
      </c>
      <c r="F1702" s="19">
        <v>68</v>
      </c>
      <c r="G1702" s="19">
        <v>159</v>
      </c>
      <c r="H1702" s="19">
        <v>26</v>
      </c>
      <c r="I1702" s="19">
        <v>2</v>
      </c>
      <c r="J1702" s="19">
        <v>25</v>
      </c>
      <c r="K1702" s="19">
        <v>83</v>
      </c>
      <c r="L1702" s="19">
        <v>12</v>
      </c>
      <c r="M1702" s="19">
        <v>4</v>
      </c>
      <c r="N1702" s="19">
        <v>29</v>
      </c>
      <c r="O1702" s="19">
        <v>113</v>
      </c>
      <c r="P1702" s="14" t="str">
        <f>IFERROR(VLOOKUP($A1702,'Fielding Data'!$A:$H,MATCH(P$1,'Fielding Data'!$A$1:$H$1,0),0),"Other")</f>
        <v>CF</v>
      </c>
      <c r="Q1702" s="14">
        <f>IFERROR(VLOOKUP($A1702,'Fielding Data'!$A:$H,MATCH(Q$1,'Fielding Data'!$A$1:$H$1,0),0),"Other")</f>
        <v>0</v>
      </c>
      <c r="R1702" s="14">
        <f>IFERROR(VLOOKUP($A1702,'Fielding Data'!$A:$H,MATCH(R$1,'Fielding Data'!$A$1:$H$1,0),0),"Other")</f>
        <v>0</v>
      </c>
      <c r="S1702" s="14">
        <f>IFERROR(VLOOKUP($A1702,'Fielding Data'!$A:$H,MATCH(S$1,'Fielding Data'!$A$1:$H$1,0),0),"Other")</f>
        <v>0</v>
      </c>
      <c r="T1702" s="14">
        <f>IFERROR(VLOOKUP($A1702,'Fielding Data'!$A:$H,MATCH(T$1,'Fielding Data'!$A$1:$H$1,0),0),"Other")</f>
        <v>0</v>
      </c>
      <c r="U1702" s="14">
        <f>SUMIFS('Fielding Data'!E:E,'Fielding Data'!$A:$A,'Hitting Data'!$A1702)</f>
        <v>379</v>
      </c>
      <c r="V1702" s="14">
        <f>SUMIFS('Fielding Data'!F:F,'Fielding Data'!$A:$A,'Hitting Data'!$A1702)</f>
        <v>16</v>
      </c>
      <c r="W1702" s="14">
        <f>SUMIFS('Fielding Data'!G:G,'Fielding Data'!$A:$A,'Hitting Data'!$A1702)</f>
        <v>8</v>
      </c>
      <c r="X1702" s="14">
        <f>SUMIFS('Fielding Data'!H:H,'Fielding Data'!$A:$A,'Hitting Data'!$A1702)</f>
        <v>5</v>
      </c>
    </row>
    <row r="1703" spans="1:24" x14ac:dyDescent="0.25">
      <c r="A1703" s="14" t="str">
        <f t="shared" si="26"/>
        <v>jonesan012011</v>
      </c>
      <c r="B1703" s="19" t="s">
        <v>128</v>
      </c>
      <c r="C1703" s="19">
        <v>2011</v>
      </c>
      <c r="D1703" s="19">
        <v>77</v>
      </c>
      <c r="E1703" s="19">
        <v>190</v>
      </c>
      <c r="F1703" s="19">
        <v>27</v>
      </c>
      <c r="G1703" s="19">
        <v>47</v>
      </c>
      <c r="H1703" s="19">
        <v>8</v>
      </c>
      <c r="I1703" s="19">
        <v>0</v>
      </c>
      <c r="J1703" s="19">
        <v>13</v>
      </c>
      <c r="K1703" s="19">
        <v>33</v>
      </c>
      <c r="L1703" s="19">
        <v>0</v>
      </c>
      <c r="M1703" s="19">
        <v>0</v>
      </c>
      <c r="N1703" s="19">
        <v>29</v>
      </c>
      <c r="O1703" s="19">
        <v>62</v>
      </c>
      <c r="P1703" s="14" t="str">
        <f>IFERROR(VLOOKUP($A1703,'Fielding Data'!$A:$H,MATCH(P$1,'Fielding Data'!$A$1:$H$1,0),0),"Other")</f>
        <v>LF</v>
      </c>
      <c r="Q1703" s="14">
        <f>IFERROR(VLOOKUP($A1703,'Fielding Data'!$A:$H,MATCH(Q$1,'Fielding Data'!$A$1:$H$1,0),0),"Other")</f>
        <v>0</v>
      </c>
      <c r="R1703" s="14">
        <f>IFERROR(VLOOKUP($A1703,'Fielding Data'!$A:$H,MATCH(R$1,'Fielding Data'!$A$1:$H$1,0),0),"Other")</f>
        <v>0</v>
      </c>
      <c r="S1703" s="14">
        <f>IFERROR(VLOOKUP($A1703,'Fielding Data'!$A:$H,MATCH(S$1,'Fielding Data'!$A$1:$H$1,0),0),"Other")</f>
        <v>0</v>
      </c>
      <c r="T1703" s="14">
        <f>IFERROR(VLOOKUP($A1703,'Fielding Data'!$A:$H,MATCH(T$1,'Fielding Data'!$A$1:$H$1,0),0),"Other")</f>
        <v>0</v>
      </c>
      <c r="U1703" s="14">
        <f>SUMIFS('Fielding Data'!E:E,'Fielding Data'!$A:$A,'Hitting Data'!$A1703)</f>
        <v>88</v>
      </c>
      <c r="V1703" s="14">
        <f>SUMIFS('Fielding Data'!F:F,'Fielding Data'!$A:$A,'Hitting Data'!$A1703)</f>
        <v>1</v>
      </c>
      <c r="W1703" s="14">
        <f>SUMIFS('Fielding Data'!G:G,'Fielding Data'!$A:$A,'Hitting Data'!$A1703)</f>
        <v>1</v>
      </c>
      <c r="X1703" s="14">
        <f>SUMIFS('Fielding Data'!H:H,'Fielding Data'!$A:$A,'Hitting Data'!$A1703)</f>
        <v>1</v>
      </c>
    </row>
    <row r="1704" spans="1:24" x14ac:dyDescent="0.25">
      <c r="A1704" s="14" t="str">
        <f t="shared" si="26"/>
        <v>jonesch062011</v>
      </c>
      <c r="B1704" s="19" t="s">
        <v>129</v>
      </c>
      <c r="C1704" s="19">
        <v>2011</v>
      </c>
      <c r="D1704" s="19">
        <v>126</v>
      </c>
      <c r="E1704" s="19">
        <v>455</v>
      </c>
      <c r="F1704" s="19">
        <v>56</v>
      </c>
      <c r="G1704" s="19">
        <v>125</v>
      </c>
      <c r="H1704" s="19">
        <v>33</v>
      </c>
      <c r="I1704" s="19">
        <v>1</v>
      </c>
      <c r="J1704" s="19">
        <v>18</v>
      </c>
      <c r="K1704" s="19">
        <v>70</v>
      </c>
      <c r="L1704" s="19">
        <v>2</v>
      </c>
      <c r="M1704" s="19">
        <v>2</v>
      </c>
      <c r="N1704" s="19">
        <v>51</v>
      </c>
      <c r="O1704" s="19">
        <v>80</v>
      </c>
      <c r="P1704" s="14" t="str">
        <f>IFERROR(VLOOKUP($A1704,'Fielding Data'!$A:$H,MATCH(P$1,'Fielding Data'!$A$1:$H$1,0),0),"Other")</f>
        <v>3B</v>
      </c>
      <c r="Q1704" s="14">
        <f>IFERROR(VLOOKUP($A1704,'Fielding Data'!$A:$H,MATCH(Q$1,'Fielding Data'!$A$1:$H$1,0),0),"Other")</f>
        <v>65</v>
      </c>
      <c r="R1704" s="14">
        <f>IFERROR(VLOOKUP($A1704,'Fielding Data'!$A:$H,MATCH(R$1,'Fielding Data'!$A$1:$H$1,0),0),"Other")</f>
        <v>177</v>
      </c>
      <c r="S1704" s="14">
        <f>IFERROR(VLOOKUP($A1704,'Fielding Data'!$A:$H,MATCH(S$1,'Fielding Data'!$A$1:$H$1,0),0),"Other")</f>
        <v>6</v>
      </c>
      <c r="T1704" s="14">
        <f>IFERROR(VLOOKUP($A1704,'Fielding Data'!$A:$H,MATCH(T$1,'Fielding Data'!$A$1:$H$1,0),0),"Other")</f>
        <v>19</v>
      </c>
      <c r="U1704" s="14">
        <f>SUMIFS('Fielding Data'!E:E,'Fielding Data'!$A:$A,'Hitting Data'!$A1704)</f>
        <v>65</v>
      </c>
      <c r="V1704" s="14">
        <f>SUMIFS('Fielding Data'!F:F,'Fielding Data'!$A:$A,'Hitting Data'!$A1704)</f>
        <v>177</v>
      </c>
      <c r="W1704" s="14">
        <f>SUMIFS('Fielding Data'!G:G,'Fielding Data'!$A:$A,'Hitting Data'!$A1704)</f>
        <v>6</v>
      </c>
      <c r="X1704" s="14">
        <f>SUMIFS('Fielding Data'!H:H,'Fielding Data'!$A:$A,'Hitting Data'!$A1704)</f>
        <v>19</v>
      </c>
    </row>
    <row r="1705" spans="1:24" x14ac:dyDescent="0.25">
      <c r="A1705" s="14" t="str">
        <f t="shared" si="26"/>
        <v>jonesga022011</v>
      </c>
      <c r="B1705" s="19" t="s">
        <v>807</v>
      </c>
      <c r="C1705" s="19">
        <v>2011</v>
      </c>
      <c r="D1705" s="19">
        <v>148</v>
      </c>
      <c r="E1705" s="19">
        <v>423</v>
      </c>
      <c r="F1705" s="19">
        <v>51</v>
      </c>
      <c r="G1705" s="19">
        <v>103</v>
      </c>
      <c r="H1705" s="19">
        <v>30</v>
      </c>
      <c r="I1705" s="19">
        <v>1</v>
      </c>
      <c r="J1705" s="19">
        <v>16</v>
      </c>
      <c r="K1705" s="19">
        <v>58</v>
      </c>
      <c r="L1705" s="19">
        <v>6</v>
      </c>
      <c r="M1705" s="19">
        <v>3</v>
      </c>
      <c r="N1705" s="19">
        <v>48</v>
      </c>
      <c r="O1705" s="19">
        <v>104</v>
      </c>
      <c r="P1705" s="14" t="str">
        <f>IFERROR(VLOOKUP($A1705,'Fielding Data'!$A:$H,MATCH(P$1,'Fielding Data'!$A$1:$H$1,0),0),"Other")</f>
        <v>1B</v>
      </c>
      <c r="Q1705" s="14">
        <f>IFERROR(VLOOKUP($A1705,'Fielding Data'!$A:$H,MATCH(Q$1,'Fielding Data'!$A$1:$H$1,0),0),"Other")</f>
        <v>257</v>
      </c>
      <c r="R1705" s="14">
        <f>IFERROR(VLOOKUP($A1705,'Fielding Data'!$A:$H,MATCH(R$1,'Fielding Data'!$A$1:$H$1,0),0),"Other")</f>
        <v>17</v>
      </c>
      <c r="S1705" s="14">
        <f>IFERROR(VLOOKUP($A1705,'Fielding Data'!$A:$H,MATCH(S$1,'Fielding Data'!$A$1:$H$1,0),0),"Other")</f>
        <v>3</v>
      </c>
      <c r="T1705" s="14">
        <f>IFERROR(VLOOKUP($A1705,'Fielding Data'!$A:$H,MATCH(T$1,'Fielding Data'!$A$1:$H$1,0),0),"Other")</f>
        <v>27</v>
      </c>
      <c r="U1705" s="14">
        <f>SUMIFS('Fielding Data'!E:E,'Fielding Data'!$A:$A,'Hitting Data'!$A1705)</f>
        <v>412</v>
      </c>
      <c r="V1705" s="14">
        <f>SUMIFS('Fielding Data'!F:F,'Fielding Data'!$A:$A,'Hitting Data'!$A1705)</f>
        <v>19</v>
      </c>
      <c r="W1705" s="14">
        <f>SUMIFS('Fielding Data'!G:G,'Fielding Data'!$A:$A,'Hitting Data'!$A1705)</f>
        <v>4</v>
      </c>
      <c r="X1705" s="14">
        <f>SUMIFS('Fielding Data'!H:H,'Fielding Data'!$A:$A,'Hitting Data'!$A1705)</f>
        <v>28</v>
      </c>
    </row>
    <row r="1706" spans="1:24" x14ac:dyDescent="0.25">
      <c r="A1706" s="14" t="str">
        <f t="shared" si="26"/>
        <v>joycema012011</v>
      </c>
      <c r="B1706" s="19" t="s">
        <v>945</v>
      </c>
      <c r="C1706" s="19">
        <v>2011</v>
      </c>
      <c r="D1706" s="19">
        <v>141</v>
      </c>
      <c r="E1706" s="19">
        <v>462</v>
      </c>
      <c r="F1706" s="19">
        <v>69</v>
      </c>
      <c r="G1706" s="19">
        <v>128</v>
      </c>
      <c r="H1706" s="19">
        <v>32</v>
      </c>
      <c r="I1706" s="19">
        <v>2</v>
      </c>
      <c r="J1706" s="19">
        <v>19</v>
      </c>
      <c r="K1706" s="19">
        <v>75</v>
      </c>
      <c r="L1706" s="19">
        <v>13</v>
      </c>
      <c r="M1706" s="19">
        <v>1</v>
      </c>
      <c r="N1706" s="19">
        <v>49</v>
      </c>
      <c r="O1706" s="19">
        <v>106</v>
      </c>
      <c r="P1706" s="14" t="str">
        <f>IFERROR(VLOOKUP($A1706,'Fielding Data'!$A:$H,MATCH(P$1,'Fielding Data'!$A$1:$H$1,0),0),"Other")</f>
        <v>LF</v>
      </c>
      <c r="Q1706" s="14">
        <f>IFERROR(VLOOKUP($A1706,'Fielding Data'!$A:$H,MATCH(Q$1,'Fielding Data'!$A$1:$H$1,0),0),"Other")</f>
        <v>0</v>
      </c>
      <c r="R1706" s="14">
        <f>IFERROR(VLOOKUP($A1706,'Fielding Data'!$A:$H,MATCH(R$1,'Fielding Data'!$A$1:$H$1,0),0),"Other")</f>
        <v>0</v>
      </c>
      <c r="S1706" s="14">
        <f>IFERROR(VLOOKUP($A1706,'Fielding Data'!$A:$H,MATCH(S$1,'Fielding Data'!$A$1:$H$1,0),0),"Other")</f>
        <v>0</v>
      </c>
      <c r="T1706" s="14">
        <f>IFERROR(VLOOKUP($A1706,'Fielding Data'!$A:$H,MATCH(T$1,'Fielding Data'!$A$1:$H$1,0),0),"Other")</f>
        <v>0</v>
      </c>
      <c r="U1706" s="14">
        <f>SUMIFS('Fielding Data'!E:E,'Fielding Data'!$A:$A,'Hitting Data'!$A1706)</f>
        <v>231</v>
      </c>
      <c r="V1706" s="14">
        <f>SUMIFS('Fielding Data'!F:F,'Fielding Data'!$A:$A,'Hitting Data'!$A1706)</f>
        <v>8</v>
      </c>
      <c r="W1706" s="14">
        <f>SUMIFS('Fielding Data'!G:G,'Fielding Data'!$A:$A,'Hitting Data'!$A1706)</f>
        <v>3</v>
      </c>
      <c r="X1706" s="14">
        <f>SUMIFS('Fielding Data'!H:H,'Fielding Data'!$A:$A,'Hitting Data'!$A1706)</f>
        <v>3</v>
      </c>
    </row>
    <row r="1707" spans="1:24" x14ac:dyDescent="0.25">
      <c r="A1707" s="14" t="str">
        <f t="shared" si="26"/>
        <v>judyjo012011</v>
      </c>
      <c r="B1707" s="19" t="s">
        <v>1534</v>
      </c>
      <c r="C1707" s="19">
        <v>2011</v>
      </c>
      <c r="D1707" s="19">
        <v>12</v>
      </c>
      <c r="E1707" s="19">
        <v>0</v>
      </c>
      <c r="F1707" s="19">
        <v>0</v>
      </c>
      <c r="G1707" s="19">
        <v>0</v>
      </c>
      <c r="H1707" s="19">
        <v>0</v>
      </c>
      <c r="I1707" s="19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4" t="str">
        <f>IFERROR(VLOOKUP($A1707,'Fielding Data'!$A:$H,MATCH(P$1,'Fielding Data'!$A$1:$H$1,0),0),"Other")</f>
        <v>P</v>
      </c>
      <c r="Q1707" s="14">
        <f>IFERROR(VLOOKUP($A1707,'Fielding Data'!$A:$H,MATCH(Q$1,'Fielding Data'!$A$1:$H$1,0),0),"Other")</f>
        <v>0</v>
      </c>
      <c r="R1707" s="14">
        <f>IFERROR(VLOOKUP($A1707,'Fielding Data'!$A:$H,MATCH(R$1,'Fielding Data'!$A$1:$H$1,0),0),"Other")</f>
        <v>1</v>
      </c>
      <c r="S1707" s="14">
        <f>IFERROR(VLOOKUP($A1707,'Fielding Data'!$A:$H,MATCH(S$1,'Fielding Data'!$A$1:$H$1,0),0),"Other")</f>
        <v>0</v>
      </c>
      <c r="T1707" s="14">
        <f>IFERROR(VLOOKUP($A1707,'Fielding Data'!$A:$H,MATCH(T$1,'Fielding Data'!$A$1:$H$1,0),0),"Other")</f>
        <v>0</v>
      </c>
      <c r="U1707" s="14">
        <f>SUMIFS('Fielding Data'!E:E,'Fielding Data'!$A:$A,'Hitting Data'!$A1707)</f>
        <v>0</v>
      </c>
      <c r="V1707" s="14">
        <f>SUMIFS('Fielding Data'!F:F,'Fielding Data'!$A:$A,'Hitting Data'!$A1707)</f>
        <v>1</v>
      </c>
      <c r="W1707" s="14">
        <f>SUMIFS('Fielding Data'!G:G,'Fielding Data'!$A:$A,'Hitting Data'!$A1707)</f>
        <v>0</v>
      </c>
      <c r="X1707" s="14">
        <f>SUMIFS('Fielding Data'!H:H,'Fielding Data'!$A:$A,'Hitting Data'!$A1707)</f>
        <v>0</v>
      </c>
    </row>
    <row r="1708" spans="1:24" x14ac:dyDescent="0.25">
      <c r="A1708" s="14" t="str">
        <f t="shared" si="26"/>
        <v>jurrjja012011</v>
      </c>
      <c r="B1708" s="19" t="s">
        <v>808</v>
      </c>
      <c r="C1708" s="19">
        <v>2011</v>
      </c>
      <c r="D1708" s="19">
        <v>23</v>
      </c>
      <c r="E1708" s="19">
        <v>47</v>
      </c>
      <c r="F1708" s="19">
        <v>0</v>
      </c>
      <c r="G1708" s="19">
        <v>5</v>
      </c>
      <c r="H1708" s="19">
        <v>0</v>
      </c>
      <c r="I1708" s="19">
        <v>0</v>
      </c>
      <c r="J1708" s="19">
        <v>0</v>
      </c>
      <c r="K1708" s="19">
        <v>1</v>
      </c>
      <c r="L1708" s="19">
        <v>0</v>
      </c>
      <c r="M1708" s="19">
        <v>0</v>
      </c>
      <c r="N1708" s="19">
        <v>1</v>
      </c>
      <c r="O1708" s="19">
        <v>13</v>
      </c>
      <c r="P1708" s="14" t="str">
        <f>IFERROR(VLOOKUP($A1708,'Fielding Data'!$A:$H,MATCH(P$1,'Fielding Data'!$A$1:$H$1,0),0),"Other")</f>
        <v>P</v>
      </c>
      <c r="Q1708" s="14">
        <f>IFERROR(VLOOKUP($A1708,'Fielding Data'!$A:$H,MATCH(Q$1,'Fielding Data'!$A$1:$H$1,0),0),"Other")</f>
        <v>9</v>
      </c>
      <c r="R1708" s="14">
        <f>IFERROR(VLOOKUP($A1708,'Fielding Data'!$A:$H,MATCH(R$1,'Fielding Data'!$A$1:$H$1,0),0),"Other")</f>
        <v>29</v>
      </c>
      <c r="S1708" s="14">
        <f>IFERROR(VLOOKUP($A1708,'Fielding Data'!$A:$H,MATCH(S$1,'Fielding Data'!$A$1:$H$1,0),0),"Other")</f>
        <v>0</v>
      </c>
      <c r="T1708" s="14">
        <f>IFERROR(VLOOKUP($A1708,'Fielding Data'!$A:$H,MATCH(T$1,'Fielding Data'!$A$1:$H$1,0),0),"Other")</f>
        <v>2</v>
      </c>
      <c r="U1708" s="14">
        <f>SUMIFS('Fielding Data'!E:E,'Fielding Data'!$A:$A,'Hitting Data'!$A1708)</f>
        <v>9</v>
      </c>
      <c r="V1708" s="14">
        <f>SUMIFS('Fielding Data'!F:F,'Fielding Data'!$A:$A,'Hitting Data'!$A1708)</f>
        <v>29</v>
      </c>
      <c r="W1708" s="14">
        <f>SUMIFS('Fielding Data'!G:G,'Fielding Data'!$A:$A,'Hitting Data'!$A1708)</f>
        <v>0</v>
      </c>
      <c r="X1708" s="14">
        <f>SUMIFS('Fielding Data'!H:H,'Fielding Data'!$A:$A,'Hitting Data'!$A1708)</f>
        <v>2</v>
      </c>
    </row>
    <row r="1709" spans="1:24" x14ac:dyDescent="0.25">
      <c r="A1709" s="14" t="str">
        <f t="shared" si="26"/>
        <v>kaaihki012011</v>
      </c>
      <c r="B1709" s="19" t="s">
        <v>946</v>
      </c>
      <c r="C1709" s="19">
        <v>2011</v>
      </c>
      <c r="D1709" s="19">
        <v>23</v>
      </c>
      <c r="E1709" s="19">
        <v>82</v>
      </c>
      <c r="F1709" s="19">
        <v>6</v>
      </c>
      <c r="G1709" s="19">
        <v>16</v>
      </c>
      <c r="H1709" s="19">
        <v>4</v>
      </c>
      <c r="I1709" s="19">
        <v>0</v>
      </c>
      <c r="J1709" s="19">
        <v>2</v>
      </c>
      <c r="K1709" s="19">
        <v>6</v>
      </c>
      <c r="L1709" s="19">
        <v>0</v>
      </c>
      <c r="M1709" s="19">
        <v>0</v>
      </c>
      <c r="N1709" s="19">
        <v>12</v>
      </c>
      <c r="O1709" s="19">
        <v>26</v>
      </c>
      <c r="P1709" s="14" t="str">
        <f>IFERROR(VLOOKUP($A1709,'Fielding Data'!$A:$H,MATCH(P$1,'Fielding Data'!$A$1:$H$1,0),0),"Other")</f>
        <v>1B</v>
      </c>
      <c r="Q1709" s="14">
        <f>IFERROR(VLOOKUP($A1709,'Fielding Data'!$A:$H,MATCH(Q$1,'Fielding Data'!$A$1:$H$1,0),0),"Other")</f>
        <v>181</v>
      </c>
      <c r="R1709" s="14">
        <f>IFERROR(VLOOKUP($A1709,'Fielding Data'!$A:$H,MATCH(R$1,'Fielding Data'!$A$1:$H$1,0),0),"Other")</f>
        <v>15</v>
      </c>
      <c r="S1709" s="14">
        <f>IFERROR(VLOOKUP($A1709,'Fielding Data'!$A:$H,MATCH(S$1,'Fielding Data'!$A$1:$H$1,0),0),"Other")</f>
        <v>2</v>
      </c>
      <c r="T1709" s="14">
        <f>IFERROR(VLOOKUP($A1709,'Fielding Data'!$A:$H,MATCH(T$1,'Fielding Data'!$A$1:$H$1,0),0),"Other")</f>
        <v>14</v>
      </c>
      <c r="U1709" s="14">
        <f>SUMIFS('Fielding Data'!E:E,'Fielding Data'!$A:$A,'Hitting Data'!$A1709)</f>
        <v>181</v>
      </c>
      <c r="V1709" s="14">
        <f>SUMIFS('Fielding Data'!F:F,'Fielding Data'!$A:$A,'Hitting Data'!$A1709)</f>
        <v>15</v>
      </c>
      <c r="W1709" s="14">
        <f>SUMIFS('Fielding Data'!G:G,'Fielding Data'!$A:$A,'Hitting Data'!$A1709)</f>
        <v>2</v>
      </c>
      <c r="X1709" s="14">
        <f>SUMIFS('Fielding Data'!H:H,'Fielding Data'!$A:$A,'Hitting Data'!$A1709)</f>
        <v>14</v>
      </c>
    </row>
    <row r="1710" spans="1:24" x14ac:dyDescent="0.25">
      <c r="A1710" s="14" t="str">
        <f t="shared" si="26"/>
        <v>karstje012011</v>
      </c>
      <c r="B1710" s="19" t="s">
        <v>667</v>
      </c>
      <c r="C1710" s="19">
        <v>2011</v>
      </c>
      <c r="D1710" s="19">
        <v>30</v>
      </c>
      <c r="E1710" s="19">
        <v>48</v>
      </c>
      <c r="F1710" s="19">
        <v>2</v>
      </c>
      <c r="G1710" s="19">
        <v>5</v>
      </c>
      <c r="H1710" s="19">
        <v>1</v>
      </c>
      <c r="I1710" s="19">
        <v>0</v>
      </c>
      <c r="J1710" s="19">
        <v>0</v>
      </c>
      <c r="K1710" s="19">
        <v>2</v>
      </c>
      <c r="L1710" s="19">
        <v>0</v>
      </c>
      <c r="M1710" s="19">
        <v>0</v>
      </c>
      <c r="N1710" s="19">
        <v>3</v>
      </c>
      <c r="O1710" s="19">
        <v>28</v>
      </c>
      <c r="P1710" s="14" t="str">
        <f>IFERROR(VLOOKUP($A1710,'Fielding Data'!$A:$H,MATCH(P$1,'Fielding Data'!$A$1:$H$1,0),0),"Other")</f>
        <v>P</v>
      </c>
      <c r="Q1710" s="14">
        <f>IFERROR(VLOOKUP($A1710,'Fielding Data'!$A:$H,MATCH(Q$1,'Fielding Data'!$A$1:$H$1,0),0),"Other")</f>
        <v>15</v>
      </c>
      <c r="R1710" s="14">
        <f>IFERROR(VLOOKUP($A1710,'Fielding Data'!$A:$H,MATCH(R$1,'Fielding Data'!$A$1:$H$1,0),0),"Other")</f>
        <v>19</v>
      </c>
      <c r="S1710" s="14">
        <f>IFERROR(VLOOKUP($A1710,'Fielding Data'!$A:$H,MATCH(S$1,'Fielding Data'!$A$1:$H$1,0),0),"Other")</f>
        <v>2</v>
      </c>
      <c r="T1710" s="14">
        <f>IFERROR(VLOOKUP($A1710,'Fielding Data'!$A:$H,MATCH(T$1,'Fielding Data'!$A$1:$H$1,0),0),"Other")</f>
        <v>2</v>
      </c>
      <c r="U1710" s="14">
        <f>SUMIFS('Fielding Data'!E:E,'Fielding Data'!$A:$A,'Hitting Data'!$A1710)</f>
        <v>15</v>
      </c>
      <c r="V1710" s="14">
        <f>SUMIFS('Fielding Data'!F:F,'Fielding Data'!$A:$A,'Hitting Data'!$A1710)</f>
        <v>19</v>
      </c>
      <c r="W1710" s="14">
        <f>SUMIFS('Fielding Data'!G:G,'Fielding Data'!$A:$A,'Hitting Data'!$A1710)</f>
        <v>2</v>
      </c>
      <c r="X1710" s="14">
        <f>SUMIFS('Fielding Data'!H:H,'Fielding Data'!$A:$A,'Hitting Data'!$A1710)</f>
        <v>2</v>
      </c>
    </row>
    <row r="1711" spans="1:24" x14ac:dyDescent="0.25">
      <c r="A1711" s="14" t="str">
        <f t="shared" si="26"/>
        <v>kazmisc012011</v>
      </c>
      <c r="B1711" s="19" t="s">
        <v>463</v>
      </c>
      <c r="C1711" s="19">
        <v>2011</v>
      </c>
      <c r="D1711" s="19">
        <v>1</v>
      </c>
      <c r="E1711" s="19">
        <v>0</v>
      </c>
      <c r="F1711" s="19">
        <v>0</v>
      </c>
      <c r="G1711" s="19">
        <v>0</v>
      </c>
      <c r="H1711" s="19">
        <v>0</v>
      </c>
      <c r="I1711" s="19">
        <v>0</v>
      </c>
      <c r="J1711" s="19">
        <v>0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4" t="str">
        <f>IFERROR(VLOOKUP($A1711,'Fielding Data'!$A:$H,MATCH(P$1,'Fielding Data'!$A$1:$H$1,0),0),"Other")</f>
        <v>P</v>
      </c>
      <c r="Q1711" s="14">
        <f>IFERROR(VLOOKUP($A1711,'Fielding Data'!$A:$H,MATCH(Q$1,'Fielding Data'!$A$1:$H$1,0),0),"Other")</f>
        <v>0</v>
      </c>
      <c r="R1711" s="14">
        <f>IFERROR(VLOOKUP($A1711,'Fielding Data'!$A:$H,MATCH(R$1,'Fielding Data'!$A$1:$H$1,0),0),"Other")</f>
        <v>1</v>
      </c>
      <c r="S1711" s="14">
        <f>IFERROR(VLOOKUP($A1711,'Fielding Data'!$A:$H,MATCH(S$1,'Fielding Data'!$A$1:$H$1,0),0),"Other")</f>
        <v>0</v>
      </c>
      <c r="T1711" s="14">
        <f>IFERROR(VLOOKUP($A1711,'Fielding Data'!$A:$H,MATCH(T$1,'Fielding Data'!$A$1:$H$1,0),0),"Other")</f>
        <v>0</v>
      </c>
      <c r="U1711" s="14">
        <f>SUMIFS('Fielding Data'!E:E,'Fielding Data'!$A:$A,'Hitting Data'!$A1711)</f>
        <v>0</v>
      </c>
      <c r="V1711" s="14">
        <f>SUMIFS('Fielding Data'!F:F,'Fielding Data'!$A:$A,'Hitting Data'!$A1711)</f>
        <v>1</v>
      </c>
      <c r="W1711" s="14">
        <f>SUMIFS('Fielding Data'!G:G,'Fielding Data'!$A:$A,'Hitting Data'!$A1711)</f>
        <v>0</v>
      </c>
      <c r="X1711" s="14">
        <f>SUMIFS('Fielding Data'!H:H,'Fielding Data'!$A:$A,'Hitting Data'!$A1711)</f>
        <v>0</v>
      </c>
    </row>
    <row r="1712" spans="1:24" x14ac:dyDescent="0.25">
      <c r="A1712" s="14" t="str">
        <f t="shared" si="26"/>
        <v>kearnau012011</v>
      </c>
      <c r="B1712" s="19" t="s">
        <v>310</v>
      </c>
      <c r="C1712" s="19">
        <v>2011</v>
      </c>
      <c r="D1712" s="19">
        <v>57</v>
      </c>
      <c r="E1712" s="19">
        <v>150</v>
      </c>
      <c r="F1712" s="19">
        <v>18</v>
      </c>
      <c r="G1712" s="19">
        <v>30</v>
      </c>
      <c r="H1712" s="19">
        <v>5</v>
      </c>
      <c r="I1712" s="19">
        <v>1</v>
      </c>
      <c r="J1712" s="19">
        <v>2</v>
      </c>
      <c r="K1712" s="19">
        <v>7</v>
      </c>
      <c r="L1712" s="19">
        <v>0</v>
      </c>
      <c r="M1712" s="19">
        <v>4</v>
      </c>
      <c r="N1712" s="19">
        <v>18</v>
      </c>
      <c r="O1712" s="19">
        <v>48</v>
      </c>
      <c r="P1712" s="14" t="str">
        <f>IFERROR(VLOOKUP($A1712,'Fielding Data'!$A:$H,MATCH(P$1,'Fielding Data'!$A$1:$H$1,0),0),"Other")</f>
        <v>LF</v>
      </c>
      <c r="Q1712" s="14">
        <f>IFERROR(VLOOKUP($A1712,'Fielding Data'!$A:$H,MATCH(Q$1,'Fielding Data'!$A$1:$H$1,0),0),"Other")</f>
        <v>0</v>
      </c>
      <c r="R1712" s="14">
        <f>IFERROR(VLOOKUP($A1712,'Fielding Data'!$A:$H,MATCH(R$1,'Fielding Data'!$A$1:$H$1,0),0),"Other")</f>
        <v>0</v>
      </c>
      <c r="S1712" s="14">
        <f>IFERROR(VLOOKUP($A1712,'Fielding Data'!$A:$H,MATCH(S$1,'Fielding Data'!$A$1:$H$1,0),0),"Other")</f>
        <v>0</v>
      </c>
      <c r="T1712" s="14">
        <f>IFERROR(VLOOKUP($A1712,'Fielding Data'!$A:$H,MATCH(T$1,'Fielding Data'!$A$1:$H$1,0),0),"Other")</f>
        <v>0</v>
      </c>
      <c r="U1712" s="14">
        <f>SUMIFS('Fielding Data'!E:E,'Fielding Data'!$A:$A,'Hitting Data'!$A1712)</f>
        <v>105</v>
      </c>
      <c r="V1712" s="14">
        <f>SUMIFS('Fielding Data'!F:F,'Fielding Data'!$A:$A,'Hitting Data'!$A1712)</f>
        <v>1</v>
      </c>
      <c r="W1712" s="14">
        <f>SUMIFS('Fielding Data'!G:G,'Fielding Data'!$A:$A,'Hitting Data'!$A1712)</f>
        <v>1</v>
      </c>
      <c r="X1712" s="14">
        <f>SUMIFS('Fielding Data'!H:H,'Fielding Data'!$A:$A,'Hitting Data'!$A1712)</f>
        <v>0</v>
      </c>
    </row>
    <row r="1713" spans="1:24" x14ac:dyDescent="0.25">
      <c r="A1713" s="14" t="str">
        <f t="shared" si="26"/>
        <v>kellesh012011</v>
      </c>
      <c r="B1713" s="19" t="s">
        <v>1118</v>
      </c>
      <c r="C1713" s="19">
        <v>2011</v>
      </c>
      <c r="D1713" s="19">
        <v>10</v>
      </c>
      <c r="E1713" s="19">
        <v>0</v>
      </c>
      <c r="F1713" s="19">
        <v>0</v>
      </c>
      <c r="G1713" s="19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4" t="str">
        <f>IFERROR(VLOOKUP($A1713,'Fielding Data'!$A:$H,MATCH(P$1,'Fielding Data'!$A$1:$H$1,0),0),"Other")</f>
        <v>P</v>
      </c>
      <c r="Q1713" s="14">
        <f>IFERROR(VLOOKUP($A1713,'Fielding Data'!$A:$H,MATCH(Q$1,'Fielding Data'!$A$1:$H$1,0),0),"Other")</f>
        <v>0</v>
      </c>
      <c r="R1713" s="14">
        <f>IFERROR(VLOOKUP($A1713,'Fielding Data'!$A:$H,MATCH(R$1,'Fielding Data'!$A$1:$H$1,0),0),"Other")</f>
        <v>0</v>
      </c>
      <c r="S1713" s="14">
        <f>IFERROR(VLOOKUP($A1713,'Fielding Data'!$A:$H,MATCH(S$1,'Fielding Data'!$A$1:$H$1,0),0),"Other")</f>
        <v>1</v>
      </c>
      <c r="T1713" s="14">
        <f>IFERROR(VLOOKUP($A1713,'Fielding Data'!$A:$H,MATCH(T$1,'Fielding Data'!$A$1:$H$1,0),0),"Other")</f>
        <v>0</v>
      </c>
      <c r="U1713" s="14">
        <f>SUMIFS('Fielding Data'!E:E,'Fielding Data'!$A:$A,'Hitting Data'!$A1713)</f>
        <v>0</v>
      </c>
      <c r="V1713" s="14">
        <f>SUMIFS('Fielding Data'!F:F,'Fielding Data'!$A:$A,'Hitting Data'!$A1713)</f>
        <v>0</v>
      </c>
      <c r="W1713" s="14">
        <f>SUMIFS('Fielding Data'!G:G,'Fielding Data'!$A:$A,'Hitting Data'!$A1713)</f>
        <v>1</v>
      </c>
      <c r="X1713" s="14">
        <f>SUMIFS('Fielding Data'!H:H,'Fielding Data'!$A:$A,'Hitting Data'!$A1713)</f>
        <v>0</v>
      </c>
    </row>
    <row r="1714" spans="1:24" x14ac:dyDescent="0.25">
      <c r="A1714" s="14" t="str">
        <f t="shared" si="26"/>
        <v>kellydo012011</v>
      </c>
      <c r="B1714" s="19" t="s">
        <v>809</v>
      </c>
      <c r="C1714" s="19">
        <v>2011</v>
      </c>
      <c r="D1714" s="19">
        <v>113</v>
      </c>
      <c r="E1714" s="19">
        <v>257</v>
      </c>
      <c r="F1714" s="19">
        <v>35</v>
      </c>
      <c r="G1714" s="19">
        <v>63</v>
      </c>
      <c r="H1714" s="19">
        <v>8</v>
      </c>
      <c r="I1714" s="19">
        <v>3</v>
      </c>
      <c r="J1714" s="19">
        <v>7</v>
      </c>
      <c r="K1714" s="19">
        <v>28</v>
      </c>
      <c r="L1714" s="19">
        <v>2</v>
      </c>
      <c r="M1714" s="19">
        <v>1</v>
      </c>
      <c r="N1714" s="19">
        <v>14</v>
      </c>
      <c r="O1714" s="19">
        <v>32</v>
      </c>
      <c r="P1714" s="14" t="str">
        <f>IFERROR(VLOOKUP($A1714,'Fielding Data'!$A:$H,MATCH(P$1,'Fielding Data'!$A$1:$H$1,0),0),"Other")</f>
        <v>1B</v>
      </c>
      <c r="Q1714" s="14">
        <f>IFERROR(VLOOKUP($A1714,'Fielding Data'!$A:$H,MATCH(Q$1,'Fielding Data'!$A$1:$H$1,0),0),"Other")</f>
        <v>48</v>
      </c>
      <c r="R1714" s="14">
        <f>IFERROR(VLOOKUP($A1714,'Fielding Data'!$A:$H,MATCH(R$1,'Fielding Data'!$A$1:$H$1,0),0),"Other")</f>
        <v>7</v>
      </c>
      <c r="S1714" s="14">
        <f>IFERROR(VLOOKUP($A1714,'Fielding Data'!$A:$H,MATCH(S$1,'Fielding Data'!$A$1:$H$1,0),0),"Other")</f>
        <v>0</v>
      </c>
      <c r="T1714" s="14">
        <f>IFERROR(VLOOKUP($A1714,'Fielding Data'!$A:$H,MATCH(T$1,'Fielding Data'!$A$1:$H$1,0),0),"Other")</f>
        <v>8</v>
      </c>
      <c r="U1714" s="14">
        <f>SUMIFS('Fielding Data'!E:E,'Fielding Data'!$A:$A,'Hitting Data'!$A1714)</f>
        <v>140</v>
      </c>
      <c r="V1714" s="14">
        <f>SUMIFS('Fielding Data'!F:F,'Fielding Data'!$A:$A,'Hitting Data'!$A1714)</f>
        <v>77</v>
      </c>
      <c r="W1714" s="14">
        <f>SUMIFS('Fielding Data'!G:G,'Fielding Data'!$A:$A,'Hitting Data'!$A1714)</f>
        <v>5</v>
      </c>
      <c r="X1714" s="14">
        <f>SUMIFS('Fielding Data'!H:H,'Fielding Data'!$A:$A,'Hitting Data'!$A1714)</f>
        <v>15</v>
      </c>
    </row>
    <row r="1715" spans="1:24" x14ac:dyDescent="0.25">
      <c r="A1715" s="14" t="str">
        <f t="shared" si="26"/>
        <v>kempma012011</v>
      </c>
      <c r="B1715" s="19" t="s">
        <v>668</v>
      </c>
      <c r="C1715" s="19">
        <v>2011</v>
      </c>
      <c r="D1715" s="19">
        <v>161</v>
      </c>
      <c r="E1715" s="19">
        <v>602</v>
      </c>
      <c r="F1715" s="19">
        <v>115</v>
      </c>
      <c r="G1715" s="19">
        <v>195</v>
      </c>
      <c r="H1715" s="19">
        <v>33</v>
      </c>
      <c r="I1715" s="19">
        <v>4</v>
      </c>
      <c r="J1715" s="19">
        <v>39</v>
      </c>
      <c r="K1715" s="19">
        <v>126</v>
      </c>
      <c r="L1715" s="19">
        <v>40</v>
      </c>
      <c r="M1715" s="19">
        <v>11</v>
      </c>
      <c r="N1715" s="19">
        <v>74</v>
      </c>
      <c r="O1715" s="19">
        <v>159</v>
      </c>
      <c r="P1715" s="14" t="str">
        <f>IFERROR(VLOOKUP($A1715,'Fielding Data'!$A:$H,MATCH(P$1,'Fielding Data'!$A$1:$H$1,0),0),"Other")</f>
        <v>CF</v>
      </c>
      <c r="Q1715" s="14">
        <f>IFERROR(VLOOKUP($A1715,'Fielding Data'!$A:$H,MATCH(Q$1,'Fielding Data'!$A$1:$H$1,0),0),"Other")</f>
        <v>0</v>
      </c>
      <c r="R1715" s="14">
        <f>IFERROR(VLOOKUP($A1715,'Fielding Data'!$A:$H,MATCH(R$1,'Fielding Data'!$A$1:$H$1,0),0),"Other")</f>
        <v>0</v>
      </c>
      <c r="S1715" s="14">
        <f>IFERROR(VLOOKUP($A1715,'Fielding Data'!$A:$H,MATCH(S$1,'Fielding Data'!$A$1:$H$1,0),0),"Other")</f>
        <v>0</v>
      </c>
      <c r="T1715" s="14">
        <f>IFERROR(VLOOKUP($A1715,'Fielding Data'!$A:$H,MATCH(T$1,'Fielding Data'!$A$1:$H$1,0),0),"Other")</f>
        <v>0</v>
      </c>
      <c r="U1715" s="14">
        <f>SUMIFS('Fielding Data'!E:E,'Fielding Data'!$A:$A,'Hitting Data'!$A1715)</f>
        <v>345</v>
      </c>
      <c r="V1715" s="14">
        <f>SUMIFS('Fielding Data'!F:F,'Fielding Data'!$A:$A,'Hitting Data'!$A1715)</f>
        <v>11</v>
      </c>
      <c r="W1715" s="14">
        <f>SUMIFS('Fielding Data'!G:G,'Fielding Data'!$A:$A,'Hitting Data'!$A1715)</f>
        <v>5</v>
      </c>
      <c r="X1715" s="14">
        <f>SUMIFS('Fielding Data'!H:H,'Fielding Data'!$A:$A,'Hitting Data'!$A1715)</f>
        <v>5</v>
      </c>
    </row>
    <row r="1716" spans="1:24" x14ac:dyDescent="0.25">
      <c r="A1716" s="14" t="str">
        <f t="shared" si="26"/>
        <v>kendrho012011</v>
      </c>
      <c r="B1716" s="19" t="s">
        <v>669</v>
      </c>
      <c r="C1716" s="19">
        <v>2011</v>
      </c>
      <c r="D1716" s="19">
        <v>140</v>
      </c>
      <c r="E1716" s="19">
        <v>537</v>
      </c>
      <c r="F1716" s="19">
        <v>86</v>
      </c>
      <c r="G1716" s="19">
        <v>153</v>
      </c>
      <c r="H1716" s="19">
        <v>30</v>
      </c>
      <c r="I1716" s="19">
        <v>6</v>
      </c>
      <c r="J1716" s="19">
        <v>18</v>
      </c>
      <c r="K1716" s="19">
        <v>63</v>
      </c>
      <c r="L1716" s="19">
        <v>14</v>
      </c>
      <c r="M1716" s="19">
        <v>6</v>
      </c>
      <c r="N1716" s="19">
        <v>33</v>
      </c>
      <c r="O1716" s="19">
        <v>119</v>
      </c>
      <c r="P1716" s="14" t="str">
        <f>IFERROR(VLOOKUP($A1716,'Fielding Data'!$A:$H,MATCH(P$1,'Fielding Data'!$A$1:$H$1,0),0),"Other")</f>
        <v>1B</v>
      </c>
      <c r="Q1716" s="14">
        <f>IFERROR(VLOOKUP($A1716,'Fielding Data'!$A:$H,MATCH(Q$1,'Fielding Data'!$A$1:$H$1,0),0),"Other")</f>
        <v>119</v>
      </c>
      <c r="R1716" s="14">
        <f>IFERROR(VLOOKUP($A1716,'Fielding Data'!$A:$H,MATCH(R$1,'Fielding Data'!$A$1:$H$1,0),0),"Other")</f>
        <v>10</v>
      </c>
      <c r="S1716" s="14">
        <f>IFERROR(VLOOKUP($A1716,'Fielding Data'!$A:$H,MATCH(S$1,'Fielding Data'!$A$1:$H$1,0),0),"Other")</f>
        <v>1</v>
      </c>
      <c r="T1716" s="14">
        <f>IFERROR(VLOOKUP($A1716,'Fielding Data'!$A:$H,MATCH(T$1,'Fielding Data'!$A$1:$H$1,0),0),"Other")</f>
        <v>15</v>
      </c>
      <c r="U1716" s="14">
        <f>SUMIFS('Fielding Data'!E:E,'Fielding Data'!$A:$A,'Hitting Data'!$A1716)</f>
        <v>313</v>
      </c>
      <c r="V1716" s="14">
        <f>SUMIFS('Fielding Data'!F:F,'Fielding Data'!$A:$A,'Hitting Data'!$A1716)</f>
        <v>328</v>
      </c>
      <c r="W1716" s="14">
        <f>SUMIFS('Fielding Data'!G:G,'Fielding Data'!$A:$A,'Hitting Data'!$A1716)</f>
        <v>5</v>
      </c>
      <c r="X1716" s="14">
        <f>SUMIFS('Fielding Data'!H:H,'Fielding Data'!$A:$A,'Hitting Data'!$A1716)</f>
        <v>78</v>
      </c>
    </row>
    <row r="1717" spans="1:24" x14ac:dyDescent="0.25">
      <c r="A1717" s="14" t="str">
        <f t="shared" si="26"/>
        <v>kendrky012011</v>
      </c>
      <c r="B1717" s="19" t="s">
        <v>810</v>
      </c>
      <c r="C1717" s="19">
        <v>2011</v>
      </c>
      <c r="D1717" s="19">
        <v>35</v>
      </c>
      <c r="E1717" s="19">
        <v>24</v>
      </c>
      <c r="F1717" s="19">
        <v>1</v>
      </c>
      <c r="G1717" s="19">
        <v>5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19">
        <v>0</v>
      </c>
      <c r="N1717" s="19">
        <v>2</v>
      </c>
      <c r="O1717" s="19">
        <v>9</v>
      </c>
      <c r="P1717" s="14" t="str">
        <f>IFERROR(VLOOKUP($A1717,'Fielding Data'!$A:$H,MATCH(P$1,'Fielding Data'!$A$1:$H$1,0),0),"Other")</f>
        <v>P</v>
      </c>
      <c r="Q1717" s="14">
        <f>IFERROR(VLOOKUP($A1717,'Fielding Data'!$A:$H,MATCH(Q$1,'Fielding Data'!$A$1:$H$1,0),0),"Other")</f>
        <v>7</v>
      </c>
      <c r="R1717" s="14">
        <f>IFERROR(VLOOKUP($A1717,'Fielding Data'!$A:$H,MATCH(R$1,'Fielding Data'!$A$1:$H$1,0),0),"Other")</f>
        <v>17</v>
      </c>
      <c r="S1717" s="14">
        <f>IFERROR(VLOOKUP($A1717,'Fielding Data'!$A:$H,MATCH(S$1,'Fielding Data'!$A$1:$H$1,0),0),"Other")</f>
        <v>1</v>
      </c>
      <c r="T1717" s="14">
        <f>IFERROR(VLOOKUP($A1717,'Fielding Data'!$A:$H,MATCH(T$1,'Fielding Data'!$A$1:$H$1,0),0),"Other")</f>
        <v>0</v>
      </c>
      <c r="U1717" s="14">
        <f>SUMIFS('Fielding Data'!E:E,'Fielding Data'!$A:$A,'Hitting Data'!$A1717)</f>
        <v>7</v>
      </c>
      <c r="V1717" s="14">
        <f>SUMIFS('Fielding Data'!F:F,'Fielding Data'!$A:$A,'Hitting Data'!$A1717)</f>
        <v>17</v>
      </c>
      <c r="W1717" s="14">
        <f>SUMIFS('Fielding Data'!G:G,'Fielding Data'!$A:$A,'Hitting Data'!$A1717)</f>
        <v>1</v>
      </c>
      <c r="X1717" s="14">
        <f>SUMIFS('Fielding Data'!H:H,'Fielding Data'!$A:$A,'Hitting Data'!$A1717)</f>
        <v>0</v>
      </c>
    </row>
    <row r="1718" spans="1:24" x14ac:dyDescent="0.25">
      <c r="A1718" s="14" t="str">
        <f t="shared" si="26"/>
        <v>kennead012011</v>
      </c>
      <c r="B1718" s="19" t="s">
        <v>132</v>
      </c>
      <c r="C1718" s="19">
        <v>2011</v>
      </c>
      <c r="D1718" s="19">
        <v>114</v>
      </c>
      <c r="E1718" s="19">
        <v>380</v>
      </c>
      <c r="F1718" s="19">
        <v>36</v>
      </c>
      <c r="G1718" s="19">
        <v>89</v>
      </c>
      <c r="H1718" s="19">
        <v>23</v>
      </c>
      <c r="I1718" s="19">
        <v>1</v>
      </c>
      <c r="J1718" s="19">
        <v>7</v>
      </c>
      <c r="K1718" s="19">
        <v>38</v>
      </c>
      <c r="L1718" s="19">
        <v>8</v>
      </c>
      <c r="M1718" s="19">
        <v>2</v>
      </c>
      <c r="N1718" s="19">
        <v>22</v>
      </c>
      <c r="O1718" s="19">
        <v>67</v>
      </c>
      <c r="P1718" s="14" t="str">
        <f>IFERROR(VLOOKUP($A1718,'Fielding Data'!$A:$H,MATCH(P$1,'Fielding Data'!$A$1:$H$1,0),0),"Other")</f>
        <v>1B</v>
      </c>
      <c r="Q1718" s="14">
        <f>IFERROR(VLOOKUP($A1718,'Fielding Data'!$A:$H,MATCH(Q$1,'Fielding Data'!$A$1:$H$1,0),0),"Other")</f>
        <v>217</v>
      </c>
      <c r="R1718" s="14">
        <f>IFERROR(VLOOKUP($A1718,'Fielding Data'!$A:$H,MATCH(R$1,'Fielding Data'!$A$1:$H$1,0),0),"Other")</f>
        <v>24</v>
      </c>
      <c r="S1718" s="14">
        <f>IFERROR(VLOOKUP($A1718,'Fielding Data'!$A:$H,MATCH(S$1,'Fielding Data'!$A$1:$H$1,0),0),"Other")</f>
        <v>2</v>
      </c>
      <c r="T1718" s="14">
        <f>IFERROR(VLOOKUP($A1718,'Fielding Data'!$A:$H,MATCH(T$1,'Fielding Data'!$A$1:$H$1,0),0),"Other")</f>
        <v>21</v>
      </c>
      <c r="U1718" s="14">
        <f>SUMIFS('Fielding Data'!E:E,'Fielding Data'!$A:$A,'Hitting Data'!$A1718)</f>
        <v>282</v>
      </c>
      <c r="V1718" s="14">
        <f>SUMIFS('Fielding Data'!F:F,'Fielding Data'!$A:$A,'Hitting Data'!$A1718)</f>
        <v>161</v>
      </c>
      <c r="W1718" s="14">
        <f>SUMIFS('Fielding Data'!G:G,'Fielding Data'!$A:$A,'Hitting Data'!$A1718)</f>
        <v>5</v>
      </c>
      <c r="X1718" s="14">
        <f>SUMIFS('Fielding Data'!H:H,'Fielding Data'!$A:$A,'Hitting Data'!$A1718)</f>
        <v>44</v>
      </c>
    </row>
    <row r="1719" spans="1:24" x14ac:dyDescent="0.25">
      <c r="A1719" s="14" t="str">
        <f t="shared" si="26"/>
        <v>kenneia012011</v>
      </c>
      <c r="B1719" s="19" t="s">
        <v>811</v>
      </c>
      <c r="C1719" s="19">
        <v>2011</v>
      </c>
      <c r="D1719" s="19">
        <v>34</v>
      </c>
      <c r="E1719" s="19">
        <v>61</v>
      </c>
      <c r="F1719" s="19">
        <v>3</v>
      </c>
      <c r="G1719" s="19">
        <v>8</v>
      </c>
      <c r="H1719" s="19">
        <v>3</v>
      </c>
      <c r="I1719" s="19">
        <v>0</v>
      </c>
      <c r="J1719" s="19">
        <v>0</v>
      </c>
      <c r="K1719" s="19">
        <v>4</v>
      </c>
      <c r="L1719" s="19">
        <v>0</v>
      </c>
      <c r="M1719" s="19">
        <v>0</v>
      </c>
      <c r="N1719" s="19">
        <v>4</v>
      </c>
      <c r="O1719" s="19">
        <v>24</v>
      </c>
      <c r="P1719" s="14" t="str">
        <f>IFERROR(VLOOKUP($A1719,'Fielding Data'!$A:$H,MATCH(P$1,'Fielding Data'!$A$1:$H$1,0),0),"Other")</f>
        <v>P</v>
      </c>
      <c r="Q1719" s="14">
        <f>IFERROR(VLOOKUP($A1719,'Fielding Data'!$A:$H,MATCH(Q$1,'Fielding Data'!$A$1:$H$1,0),0),"Other")</f>
        <v>14</v>
      </c>
      <c r="R1719" s="14">
        <f>IFERROR(VLOOKUP($A1719,'Fielding Data'!$A:$H,MATCH(R$1,'Fielding Data'!$A$1:$H$1,0),0),"Other")</f>
        <v>22</v>
      </c>
      <c r="S1719" s="14">
        <f>IFERROR(VLOOKUP($A1719,'Fielding Data'!$A:$H,MATCH(S$1,'Fielding Data'!$A$1:$H$1,0),0),"Other")</f>
        <v>0</v>
      </c>
      <c r="T1719" s="14">
        <f>IFERROR(VLOOKUP($A1719,'Fielding Data'!$A:$H,MATCH(T$1,'Fielding Data'!$A$1:$H$1,0),0),"Other")</f>
        <v>1</v>
      </c>
      <c r="U1719" s="14">
        <f>SUMIFS('Fielding Data'!E:E,'Fielding Data'!$A:$A,'Hitting Data'!$A1719)</f>
        <v>14</v>
      </c>
      <c r="V1719" s="14">
        <f>SUMIFS('Fielding Data'!F:F,'Fielding Data'!$A:$A,'Hitting Data'!$A1719)</f>
        <v>22</v>
      </c>
      <c r="W1719" s="14">
        <f>SUMIFS('Fielding Data'!G:G,'Fielding Data'!$A:$A,'Hitting Data'!$A1719)</f>
        <v>0</v>
      </c>
      <c r="X1719" s="14">
        <f>SUMIFS('Fielding Data'!H:H,'Fielding Data'!$A:$A,'Hitting Data'!$A1719)</f>
        <v>1</v>
      </c>
    </row>
    <row r="1720" spans="1:24" x14ac:dyDescent="0.25">
      <c r="A1720" s="14" t="str">
        <f t="shared" si="26"/>
        <v>kershcl012011</v>
      </c>
      <c r="B1720" s="19" t="s">
        <v>947</v>
      </c>
      <c r="C1720" s="19">
        <v>2011</v>
      </c>
      <c r="D1720" s="19">
        <v>33</v>
      </c>
      <c r="E1720" s="19">
        <v>71</v>
      </c>
      <c r="F1720" s="19">
        <v>10</v>
      </c>
      <c r="G1720" s="19">
        <v>16</v>
      </c>
      <c r="H1720" s="19">
        <v>0</v>
      </c>
      <c r="I1720" s="19">
        <v>0</v>
      </c>
      <c r="J1720" s="19">
        <v>0</v>
      </c>
      <c r="K1720" s="19">
        <v>4</v>
      </c>
      <c r="L1720" s="19">
        <v>0</v>
      </c>
      <c r="M1720" s="19">
        <v>0</v>
      </c>
      <c r="N1720" s="19">
        <v>3</v>
      </c>
      <c r="O1720" s="19">
        <v>13</v>
      </c>
      <c r="P1720" s="14" t="str">
        <f>IFERROR(VLOOKUP($A1720,'Fielding Data'!$A:$H,MATCH(P$1,'Fielding Data'!$A$1:$H$1,0),0),"Other")</f>
        <v>P</v>
      </c>
      <c r="Q1720" s="14">
        <f>IFERROR(VLOOKUP($A1720,'Fielding Data'!$A:$H,MATCH(Q$1,'Fielding Data'!$A$1:$H$1,0),0),"Other")</f>
        <v>9</v>
      </c>
      <c r="R1720" s="14">
        <f>IFERROR(VLOOKUP($A1720,'Fielding Data'!$A:$H,MATCH(R$1,'Fielding Data'!$A$1:$H$1,0),0),"Other")</f>
        <v>38</v>
      </c>
      <c r="S1720" s="14">
        <f>IFERROR(VLOOKUP($A1720,'Fielding Data'!$A:$H,MATCH(S$1,'Fielding Data'!$A$1:$H$1,0),0),"Other")</f>
        <v>0</v>
      </c>
      <c r="T1720" s="14">
        <f>IFERROR(VLOOKUP($A1720,'Fielding Data'!$A:$H,MATCH(T$1,'Fielding Data'!$A$1:$H$1,0),0),"Other")</f>
        <v>2</v>
      </c>
      <c r="U1720" s="14">
        <f>SUMIFS('Fielding Data'!E:E,'Fielding Data'!$A:$A,'Hitting Data'!$A1720)</f>
        <v>9</v>
      </c>
      <c r="V1720" s="14">
        <f>SUMIFS('Fielding Data'!F:F,'Fielding Data'!$A:$A,'Hitting Data'!$A1720)</f>
        <v>38</v>
      </c>
      <c r="W1720" s="14">
        <f>SUMIFS('Fielding Data'!G:G,'Fielding Data'!$A:$A,'Hitting Data'!$A1720)</f>
        <v>0</v>
      </c>
      <c r="X1720" s="14">
        <f>SUMIFS('Fielding Data'!H:H,'Fielding Data'!$A:$A,'Hitting Data'!$A1720)</f>
        <v>2</v>
      </c>
    </row>
    <row r="1721" spans="1:24" x14ac:dyDescent="0.25">
      <c r="A1721" s="14" t="str">
        <f t="shared" si="26"/>
        <v>kimbaco012011</v>
      </c>
      <c r="B1721" s="19" t="s">
        <v>1535</v>
      </c>
      <c r="C1721" s="19">
        <v>2011</v>
      </c>
      <c r="D1721" s="19">
        <v>12</v>
      </c>
      <c r="E1721" s="19">
        <v>1</v>
      </c>
      <c r="F1721" s="19">
        <v>1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1</v>
      </c>
      <c r="O1721" s="19">
        <v>1</v>
      </c>
      <c r="P1721" s="14" t="str">
        <f>IFERROR(VLOOKUP($A1721,'Fielding Data'!$A:$H,MATCH(P$1,'Fielding Data'!$A$1:$H$1,0),0),"Other")</f>
        <v>P</v>
      </c>
      <c r="Q1721" s="14">
        <f>IFERROR(VLOOKUP($A1721,'Fielding Data'!$A:$H,MATCH(Q$1,'Fielding Data'!$A$1:$H$1,0),0),"Other")</f>
        <v>2</v>
      </c>
      <c r="R1721" s="14">
        <f>IFERROR(VLOOKUP($A1721,'Fielding Data'!$A:$H,MATCH(R$1,'Fielding Data'!$A$1:$H$1,0),0),"Other")</f>
        <v>0</v>
      </c>
      <c r="S1721" s="14">
        <f>IFERROR(VLOOKUP($A1721,'Fielding Data'!$A:$H,MATCH(S$1,'Fielding Data'!$A$1:$H$1,0),0),"Other")</f>
        <v>0</v>
      </c>
      <c r="T1721" s="14">
        <f>IFERROR(VLOOKUP($A1721,'Fielding Data'!$A:$H,MATCH(T$1,'Fielding Data'!$A$1:$H$1,0),0),"Other")</f>
        <v>1</v>
      </c>
      <c r="U1721" s="14">
        <f>SUMIFS('Fielding Data'!E:E,'Fielding Data'!$A:$A,'Hitting Data'!$A1721)</f>
        <v>2</v>
      </c>
      <c r="V1721" s="14">
        <f>SUMIFS('Fielding Data'!F:F,'Fielding Data'!$A:$A,'Hitting Data'!$A1721)</f>
        <v>0</v>
      </c>
      <c r="W1721" s="14">
        <f>SUMIFS('Fielding Data'!G:G,'Fielding Data'!$A:$A,'Hitting Data'!$A1721)</f>
        <v>0</v>
      </c>
      <c r="X1721" s="14">
        <f>SUMIFS('Fielding Data'!H:H,'Fielding Data'!$A:$A,'Hitting Data'!$A1721)</f>
        <v>1</v>
      </c>
    </row>
    <row r="1722" spans="1:24" x14ac:dyDescent="0.25">
      <c r="A1722" s="14" t="str">
        <f t="shared" si="26"/>
        <v>kimbrcr012011</v>
      </c>
      <c r="B1722" s="19" t="s">
        <v>1311</v>
      </c>
      <c r="C1722" s="19">
        <v>2011</v>
      </c>
      <c r="D1722" s="19">
        <v>79</v>
      </c>
      <c r="E1722" s="19">
        <v>0</v>
      </c>
      <c r="F1722" s="19">
        <v>0</v>
      </c>
      <c r="G1722" s="19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4" t="str">
        <f>IFERROR(VLOOKUP($A1722,'Fielding Data'!$A:$H,MATCH(P$1,'Fielding Data'!$A$1:$H$1,0),0),"Other")</f>
        <v>P</v>
      </c>
      <c r="Q1722" s="14">
        <f>IFERROR(VLOOKUP($A1722,'Fielding Data'!$A:$H,MATCH(Q$1,'Fielding Data'!$A$1:$H$1,0),0),"Other")</f>
        <v>4</v>
      </c>
      <c r="R1722" s="14">
        <f>IFERROR(VLOOKUP($A1722,'Fielding Data'!$A:$H,MATCH(R$1,'Fielding Data'!$A$1:$H$1,0),0),"Other")</f>
        <v>7</v>
      </c>
      <c r="S1722" s="14">
        <f>IFERROR(VLOOKUP($A1722,'Fielding Data'!$A:$H,MATCH(S$1,'Fielding Data'!$A$1:$H$1,0),0),"Other")</f>
        <v>0</v>
      </c>
      <c r="T1722" s="14">
        <f>IFERROR(VLOOKUP($A1722,'Fielding Data'!$A:$H,MATCH(T$1,'Fielding Data'!$A$1:$H$1,0),0),"Other")</f>
        <v>0</v>
      </c>
      <c r="U1722" s="14">
        <f>SUMIFS('Fielding Data'!E:E,'Fielding Data'!$A:$A,'Hitting Data'!$A1722)</f>
        <v>4</v>
      </c>
      <c r="V1722" s="14">
        <f>SUMIFS('Fielding Data'!F:F,'Fielding Data'!$A:$A,'Hitting Data'!$A1722)</f>
        <v>7</v>
      </c>
      <c r="W1722" s="14">
        <f>SUMIFS('Fielding Data'!G:G,'Fielding Data'!$A:$A,'Hitting Data'!$A1722)</f>
        <v>0</v>
      </c>
      <c r="X1722" s="14">
        <f>SUMIFS('Fielding Data'!H:H,'Fielding Data'!$A:$A,'Hitting Data'!$A1722)</f>
        <v>0</v>
      </c>
    </row>
    <row r="1723" spans="1:24" x14ac:dyDescent="0.25">
      <c r="A1723" s="14" t="str">
        <f t="shared" si="26"/>
        <v>kinnejo012011</v>
      </c>
      <c r="B1723" s="19" t="s">
        <v>670</v>
      </c>
      <c r="C1723" s="19">
        <v>2011</v>
      </c>
      <c r="D1723" s="19">
        <v>13</v>
      </c>
      <c r="E1723" s="19">
        <v>0</v>
      </c>
      <c r="F1723" s="19">
        <v>0</v>
      </c>
      <c r="G1723" s="19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4" t="str">
        <f>IFERROR(VLOOKUP($A1723,'Fielding Data'!$A:$H,MATCH(P$1,'Fielding Data'!$A$1:$H$1,0),0),"Other")</f>
        <v>P</v>
      </c>
      <c r="Q1723" s="14">
        <f>IFERROR(VLOOKUP($A1723,'Fielding Data'!$A:$H,MATCH(Q$1,'Fielding Data'!$A$1:$H$1,0),0),"Other")</f>
        <v>0</v>
      </c>
      <c r="R1723" s="14">
        <f>IFERROR(VLOOKUP($A1723,'Fielding Data'!$A:$H,MATCH(R$1,'Fielding Data'!$A$1:$H$1,0),0),"Other")</f>
        <v>4</v>
      </c>
      <c r="S1723" s="14">
        <f>IFERROR(VLOOKUP($A1723,'Fielding Data'!$A:$H,MATCH(S$1,'Fielding Data'!$A$1:$H$1,0),0),"Other")</f>
        <v>0</v>
      </c>
      <c r="T1723" s="14">
        <f>IFERROR(VLOOKUP($A1723,'Fielding Data'!$A:$H,MATCH(T$1,'Fielding Data'!$A$1:$H$1,0),0),"Other")</f>
        <v>1</v>
      </c>
      <c r="U1723" s="14">
        <f>SUMIFS('Fielding Data'!E:E,'Fielding Data'!$A:$A,'Hitting Data'!$A1723)</f>
        <v>0</v>
      </c>
      <c r="V1723" s="14">
        <f>SUMIFS('Fielding Data'!F:F,'Fielding Data'!$A:$A,'Hitting Data'!$A1723)</f>
        <v>4</v>
      </c>
      <c r="W1723" s="14">
        <f>SUMIFS('Fielding Data'!G:G,'Fielding Data'!$A:$A,'Hitting Data'!$A1723)</f>
        <v>0</v>
      </c>
      <c r="X1723" s="14">
        <f>SUMIFS('Fielding Data'!H:H,'Fielding Data'!$A:$A,'Hitting Data'!$A1723)</f>
        <v>1</v>
      </c>
    </row>
    <row r="1724" spans="1:24" x14ac:dyDescent="0.25">
      <c r="A1724" s="14" t="str">
        <f t="shared" si="26"/>
        <v>kinslia012011</v>
      </c>
      <c r="B1724" s="19" t="s">
        <v>671</v>
      </c>
      <c r="C1724" s="19">
        <v>2011</v>
      </c>
      <c r="D1724" s="19">
        <v>155</v>
      </c>
      <c r="E1724" s="19">
        <v>620</v>
      </c>
      <c r="F1724" s="19">
        <v>121</v>
      </c>
      <c r="G1724" s="19">
        <v>158</v>
      </c>
      <c r="H1724" s="19">
        <v>34</v>
      </c>
      <c r="I1724" s="19">
        <v>4</v>
      </c>
      <c r="J1724" s="19">
        <v>32</v>
      </c>
      <c r="K1724" s="19">
        <v>77</v>
      </c>
      <c r="L1724" s="19">
        <v>30</v>
      </c>
      <c r="M1724" s="19">
        <v>4</v>
      </c>
      <c r="N1724" s="19">
        <v>89</v>
      </c>
      <c r="O1724" s="19">
        <v>71</v>
      </c>
      <c r="P1724" s="14" t="str">
        <f>IFERROR(VLOOKUP($A1724,'Fielding Data'!$A:$H,MATCH(P$1,'Fielding Data'!$A$1:$H$1,0),0),"Other")</f>
        <v>2B</v>
      </c>
      <c r="Q1724" s="14">
        <f>IFERROR(VLOOKUP($A1724,'Fielding Data'!$A:$H,MATCH(Q$1,'Fielding Data'!$A$1:$H$1,0),0),"Other")</f>
        <v>268</v>
      </c>
      <c r="R1724" s="14">
        <f>IFERROR(VLOOKUP($A1724,'Fielding Data'!$A:$H,MATCH(R$1,'Fielding Data'!$A$1:$H$1,0),0),"Other")</f>
        <v>398</v>
      </c>
      <c r="S1724" s="14">
        <f>IFERROR(VLOOKUP($A1724,'Fielding Data'!$A:$H,MATCH(S$1,'Fielding Data'!$A$1:$H$1,0),0),"Other")</f>
        <v>11</v>
      </c>
      <c r="T1724" s="14">
        <f>IFERROR(VLOOKUP($A1724,'Fielding Data'!$A:$H,MATCH(T$1,'Fielding Data'!$A$1:$H$1,0),0),"Other")</f>
        <v>103</v>
      </c>
      <c r="U1724" s="14">
        <f>SUMIFS('Fielding Data'!E:E,'Fielding Data'!$A:$A,'Hitting Data'!$A1724)</f>
        <v>268</v>
      </c>
      <c r="V1724" s="14">
        <f>SUMIFS('Fielding Data'!F:F,'Fielding Data'!$A:$A,'Hitting Data'!$A1724)</f>
        <v>398</v>
      </c>
      <c r="W1724" s="14">
        <f>SUMIFS('Fielding Data'!G:G,'Fielding Data'!$A:$A,'Hitting Data'!$A1724)</f>
        <v>11</v>
      </c>
      <c r="X1724" s="14">
        <f>SUMIFS('Fielding Data'!H:H,'Fielding Data'!$A:$A,'Hitting Data'!$A1724)</f>
        <v>103</v>
      </c>
    </row>
    <row r="1725" spans="1:24" x14ac:dyDescent="0.25">
      <c r="A1725" s="14" t="str">
        <f t="shared" si="26"/>
        <v>kintzbr012011</v>
      </c>
      <c r="B1725" s="19" t="s">
        <v>1312</v>
      </c>
      <c r="C1725" s="19">
        <v>2011</v>
      </c>
      <c r="D1725" s="19">
        <v>9</v>
      </c>
      <c r="E1725" s="19">
        <v>1</v>
      </c>
      <c r="F1725" s="19">
        <v>0</v>
      </c>
      <c r="G1725" s="19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1</v>
      </c>
      <c r="P1725" s="14" t="str">
        <f>IFERROR(VLOOKUP($A1725,'Fielding Data'!$A:$H,MATCH(P$1,'Fielding Data'!$A$1:$H$1,0),0),"Other")</f>
        <v>P</v>
      </c>
      <c r="Q1725" s="14">
        <f>IFERROR(VLOOKUP($A1725,'Fielding Data'!$A:$H,MATCH(Q$1,'Fielding Data'!$A$1:$H$1,0),0),"Other")</f>
        <v>0</v>
      </c>
      <c r="R1725" s="14">
        <f>IFERROR(VLOOKUP($A1725,'Fielding Data'!$A:$H,MATCH(R$1,'Fielding Data'!$A$1:$H$1,0),0),"Other")</f>
        <v>3</v>
      </c>
      <c r="S1725" s="14">
        <f>IFERROR(VLOOKUP($A1725,'Fielding Data'!$A:$H,MATCH(S$1,'Fielding Data'!$A$1:$H$1,0),0),"Other")</f>
        <v>0</v>
      </c>
      <c r="T1725" s="14">
        <f>IFERROR(VLOOKUP($A1725,'Fielding Data'!$A:$H,MATCH(T$1,'Fielding Data'!$A$1:$H$1,0),0),"Other")</f>
        <v>0</v>
      </c>
      <c r="U1725" s="14">
        <f>SUMIFS('Fielding Data'!E:E,'Fielding Data'!$A:$A,'Hitting Data'!$A1725)</f>
        <v>0</v>
      </c>
      <c r="V1725" s="14">
        <f>SUMIFS('Fielding Data'!F:F,'Fielding Data'!$A:$A,'Hitting Data'!$A1725)</f>
        <v>3</v>
      </c>
      <c r="W1725" s="14">
        <f>SUMIFS('Fielding Data'!G:G,'Fielding Data'!$A:$A,'Hitting Data'!$A1725)</f>
        <v>0</v>
      </c>
      <c r="X1725" s="14">
        <f>SUMIFS('Fielding Data'!H:H,'Fielding Data'!$A:$A,'Hitting Data'!$A1725)</f>
        <v>0</v>
      </c>
    </row>
    <row r="1726" spans="1:24" x14ac:dyDescent="0.25">
      <c r="A1726" s="14" t="str">
        <f t="shared" si="26"/>
        <v>kipnija012011</v>
      </c>
      <c r="B1726" s="19" t="s">
        <v>1536</v>
      </c>
      <c r="C1726" s="19">
        <v>2011</v>
      </c>
      <c r="D1726" s="19">
        <v>36</v>
      </c>
      <c r="E1726" s="19">
        <v>136</v>
      </c>
      <c r="F1726" s="19">
        <v>24</v>
      </c>
      <c r="G1726" s="19">
        <v>37</v>
      </c>
      <c r="H1726" s="19">
        <v>9</v>
      </c>
      <c r="I1726" s="19">
        <v>1</v>
      </c>
      <c r="J1726" s="19">
        <v>7</v>
      </c>
      <c r="K1726" s="19">
        <v>19</v>
      </c>
      <c r="L1726" s="19">
        <v>5</v>
      </c>
      <c r="M1726" s="19">
        <v>0</v>
      </c>
      <c r="N1726" s="19">
        <v>11</v>
      </c>
      <c r="O1726" s="19">
        <v>34</v>
      </c>
      <c r="P1726" s="14" t="str">
        <f>IFERROR(VLOOKUP($A1726,'Fielding Data'!$A:$H,MATCH(P$1,'Fielding Data'!$A$1:$H$1,0),0),"Other")</f>
        <v>2B</v>
      </c>
      <c r="Q1726" s="14">
        <f>IFERROR(VLOOKUP($A1726,'Fielding Data'!$A:$H,MATCH(Q$1,'Fielding Data'!$A$1:$H$1,0),0),"Other")</f>
        <v>58</v>
      </c>
      <c r="R1726" s="14">
        <f>IFERROR(VLOOKUP($A1726,'Fielding Data'!$A:$H,MATCH(R$1,'Fielding Data'!$A$1:$H$1,0),0),"Other")</f>
        <v>100</v>
      </c>
      <c r="S1726" s="14">
        <f>IFERROR(VLOOKUP($A1726,'Fielding Data'!$A:$H,MATCH(S$1,'Fielding Data'!$A$1:$H$1,0),0),"Other")</f>
        <v>6</v>
      </c>
      <c r="T1726" s="14">
        <f>IFERROR(VLOOKUP($A1726,'Fielding Data'!$A:$H,MATCH(T$1,'Fielding Data'!$A$1:$H$1,0),0),"Other")</f>
        <v>16</v>
      </c>
      <c r="U1726" s="14">
        <f>SUMIFS('Fielding Data'!E:E,'Fielding Data'!$A:$A,'Hitting Data'!$A1726)</f>
        <v>58</v>
      </c>
      <c r="V1726" s="14">
        <f>SUMIFS('Fielding Data'!F:F,'Fielding Data'!$A:$A,'Hitting Data'!$A1726)</f>
        <v>100</v>
      </c>
      <c r="W1726" s="14">
        <f>SUMIFS('Fielding Data'!G:G,'Fielding Data'!$A:$A,'Hitting Data'!$A1726)</f>
        <v>6</v>
      </c>
      <c r="X1726" s="14">
        <f>SUMIFS('Fielding Data'!H:H,'Fielding Data'!$A:$A,'Hitting Data'!$A1726)</f>
        <v>16</v>
      </c>
    </row>
    <row r="1727" spans="1:24" x14ac:dyDescent="0.25">
      <c r="A1727" s="14" t="str">
        <f t="shared" si="26"/>
        <v>kirkmmi012011</v>
      </c>
      <c r="B1727" s="19" t="s">
        <v>1313</v>
      </c>
      <c r="C1727" s="19">
        <v>2011</v>
      </c>
      <c r="D1727" s="19">
        <v>15</v>
      </c>
      <c r="E1727" s="19">
        <v>0</v>
      </c>
      <c r="F1727" s="19">
        <v>0</v>
      </c>
      <c r="G1727" s="19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4" t="str">
        <f>IFERROR(VLOOKUP($A1727,'Fielding Data'!$A:$H,MATCH(P$1,'Fielding Data'!$A$1:$H$1,0),0),"Other")</f>
        <v>P</v>
      </c>
      <c r="Q1727" s="14">
        <f>IFERROR(VLOOKUP($A1727,'Fielding Data'!$A:$H,MATCH(Q$1,'Fielding Data'!$A$1:$H$1,0),0),"Other")</f>
        <v>2</v>
      </c>
      <c r="R1727" s="14">
        <f>IFERROR(VLOOKUP($A1727,'Fielding Data'!$A:$H,MATCH(R$1,'Fielding Data'!$A$1:$H$1,0),0),"Other")</f>
        <v>4</v>
      </c>
      <c r="S1727" s="14">
        <f>IFERROR(VLOOKUP($A1727,'Fielding Data'!$A:$H,MATCH(S$1,'Fielding Data'!$A$1:$H$1,0),0),"Other")</f>
        <v>0</v>
      </c>
      <c r="T1727" s="14">
        <f>IFERROR(VLOOKUP($A1727,'Fielding Data'!$A:$H,MATCH(T$1,'Fielding Data'!$A$1:$H$1,0),0),"Other")</f>
        <v>0</v>
      </c>
      <c r="U1727" s="14">
        <f>SUMIFS('Fielding Data'!E:E,'Fielding Data'!$A:$A,'Hitting Data'!$A1727)</f>
        <v>2</v>
      </c>
      <c r="V1727" s="14">
        <f>SUMIFS('Fielding Data'!F:F,'Fielding Data'!$A:$A,'Hitting Data'!$A1727)</f>
        <v>4</v>
      </c>
      <c r="W1727" s="14">
        <f>SUMIFS('Fielding Data'!G:G,'Fielding Data'!$A:$A,'Hitting Data'!$A1727)</f>
        <v>0</v>
      </c>
      <c r="X1727" s="14">
        <f>SUMIFS('Fielding Data'!H:H,'Fielding Data'!$A:$A,'Hitting Data'!$A1727)</f>
        <v>0</v>
      </c>
    </row>
    <row r="1728" spans="1:24" x14ac:dyDescent="0.25">
      <c r="A1728" s="14" t="str">
        <f t="shared" si="26"/>
        <v>klubeco012011</v>
      </c>
      <c r="B1728" s="19" t="s">
        <v>1537</v>
      </c>
      <c r="C1728" s="19">
        <v>2011</v>
      </c>
      <c r="D1728" s="19">
        <v>3</v>
      </c>
      <c r="E1728" s="19">
        <v>0</v>
      </c>
      <c r="F1728" s="19">
        <v>0</v>
      </c>
      <c r="G1728" s="19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4" t="str">
        <f>IFERROR(VLOOKUP($A1728,'Fielding Data'!$A:$H,MATCH(P$1,'Fielding Data'!$A$1:$H$1,0),0),"Other")</f>
        <v>P</v>
      </c>
      <c r="Q1728" s="14">
        <f>IFERROR(VLOOKUP($A1728,'Fielding Data'!$A:$H,MATCH(Q$1,'Fielding Data'!$A$1:$H$1,0),0),"Other")</f>
        <v>0</v>
      </c>
      <c r="R1728" s="14">
        <f>IFERROR(VLOOKUP($A1728,'Fielding Data'!$A:$H,MATCH(R$1,'Fielding Data'!$A$1:$H$1,0),0),"Other")</f>
        <v>0</v>
      </c>
      <c r="S1728" s="14">
        <f>IFERROR(VLOOKUP($A1728,'Fielding Data'!$A:$H,MATCH(S$1,'Fielding Data'!$A$1:$H$1,0),0),"Other")</f>
        <v>0</v>
      </c>
      <c r="T1728" s="14">
        <f>IFERROR(VLOOKUP($A1728,'Fielding Data'!$A:$H,MATCH(T$1,'Fielding Data'!$A$1:$H$1,0),0),"Other")</f>
        <v>0</v>
      </c>
      <c r="U1728" s="14">
        <f>SUMIFS('Fielding Data'!E:E,'Fielding Data'!$A:$A,'Hitting Data'!$A1728)</f>
        <v>0</v>
      </c>
      <c r="V1728" s="14">
        <f>SUMIFS('Fielding Data'!F:F,'Fielding Data'!$A:$A,'Hitting Data'!$A1728)</f>
        <v>0</v>
      </c>
      <c r="W1728" s="14">
        <f>SUMIFS('Fielding Data'!G:G,'Fielding Data'!$A:$A,'Hitting Data'!$A1728)</f>
        <v>0</v>
      </c>
      <c r="X1728" s="14">
        <f>SUMIFS('Fielding Data'!H:H,'Fielding Data'!$A:$A,'Hitting Data'!$A1728)</f>
        <v>0</v>
      </c>
    </row>
    <row r="1729" spans="1:24" x14ac:dyDescent="0.25">
      <c r="A1729" s="14" t="str">
        <f t="shared" si="26"/>
        <v>kohnmi012011</v>
      </c>
      <c r="B1729" s="19" t="s">
        <v>1314</v>
      </c>
      <c r="C1729" s="19">
        <v>2011</v>
      </c>
      <c r="D1729" s="19">
        <v>14</v>
      </c>
      <c r="E1729" s="19">
        <v>0</v>
      </c>
      <c r="F1729" s="19">
        <v>0</v>
      </c>
      <c r="G1729" s="19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14" t="str">
        <f>IFERROR(VLOOKUP($A1729,'Fielding Data'!$A:$H,MATCH(P$1,'Fielding Data'!$A$1:$H$1,0),0),"Other")</f>
        <v>P</v>
      </c>
      <c r="Q1729" s="14">
        <f>IFERROR(VLOOKUP($A1729,'Fielding Data'!$A:$H,MATCH(Q$1,'Fielding Data'!$A$1:$H$1,0),0),"Other")</f>
        <v>1</v>
      </c>
      <c r="R1729" s="14">
        <f>IFERROR(VLOOKUP($A1729,'Fielding Data'!$A:$H,MATCH(R$1,'Fielding Data'!$A$1:$H$1,0),0),"Other")</f>
        <v>1</v>
      </c>
      <c r="S1729" s="14">
        <f>IFERROR(VLOOKUP($A1729,'Fielding Data'!$A:$H,MATCH(S$1,'Fielding Data'!$A$1:$H$1,0),0),"Other")</f>
        <v>1</v>
      </c>
      <c r="T1729" s="14">
        <f>IFERROR(VLOOKUP($A1729,'Fielding Data'!$A:$H,MATCH(T$1,'Fielding Data'!$A$1:$H$1,0),0),"Other")</f>
        <v>0</v>
      </c>
      <c r="U1729" s="14">
        <f>SUMIFS('Fielding Data'!E:E,'Fielding Data'!$A:$A,'Hitting Data'!$A1729)</f>
        <v>1</v>
      </c>
      <c r="V1729" s="14">
        <f>SUMIFS('Fielding Data'!F:F,'Fielding Data'!$A:$A,'Hitting Data'!$A1729)</f>
        <v>1</v>
      </c>
      <c r="W1729" s="14">
        <f>SUMIFS('Fielding Data'!G:G,'Fielding Data'!$A:$A,'Hitting Data'!$A1729)</f>
        <v>1</v>
      </c>
      <c r="X1729" s="14">
        <f>SUMIFS('Fielding Data'!H:H,'Fielding Data'!$A:$A,'Hitting Data'!$A1729)</f>
        <v>0</v>
      </c>
    </row>
    <row r="1730" spans="1:24" x14ac:dyDescent="0.25">
      <c r="A1730" s="14" t="str">
        <f t="shared" si="26"/>
        <v>konerpa012011</v>
      </c>
      <c r="B1730" s="19" t="s">
        <v>133</v>
      </c>
      <c r="C1730" s="19">
        <v>2011</v>
      </c>
      <c r="D1730" s="19">
        <v>149</v>
      </c>
      <c r="E1730" s="19">
        <v>543</v>
      </c>
      <c r="F1730" s="19">
        <v>69</v>
      </c>
      <c r="G1730" s="19">
        <v>163</v>
      </c>
      <c r="H1730" s="19">
        <v>25</v>
      </c>
      <c r="I1730" s="19">
        <v>0</v>
      </c>
      <c r="J1730" s="19">
        <v>31</v>
      </c>
      <c r="K1730" s="19">
        <v>105</v>
      </c>
      <c r="L1730" s="19">
        <v>1</v>
      </c>
      <c r="M1730" s="19">
        <v>1</v>
      </c>
      <c r="N1730" s="19">
        <v>77</v>
      </c>
      <c r="O1730" s="19">
        <v>89</v>
      </c>
      <c r="P1730" s="14" t="str">
        <f>IFERROR(VLOOKUP($A1730,'Fielding Data'!$A:$H,MATCH(P$1,'Fielding Data'!$A$1:$H$1,0),0),"Other")</f>
        <v>1B</v>
      </c>
      <c r="Q1730" s="14">
        <f>IFERROR(VLOOKUP($A1730,'Fielding Data'!$A:$H,MATCH(Q$1,'Fielding Data'!$A$1:$H$1,0),0),"Other")</f>
        <v>975</v>
      </c>
      <c r="R1730" s="14">
        <f>IFERROR(VLOOKUP($A1730,'Fielding Data'!$A:$H,MATCH(R$1,'Fielding Data'!$A$1:$H$1,0),0),"Other")</f>
        <v>68</v>
      </c>
      <c r="S1730" s="14">
        <f>IFERROR(VLOOKUP($A1730,'Fielding Data'!$A:$H,MATCH(S$1,'Fielding Data'!$A$1:$H$1,0),0),"Other")</f>
        <v>5</v>
      </c>
      <c r="T1730" s="14">
        <f>IFERROR(VLOOKUP($A1730,'Fielding Data'!$A:$H,MATCH(T$1,'Fielding Data'!$A$1:$H$1,0),0),"Other")</f>
        <v>89</v>
      </c>
      <c r="U1730" s="14">
        <f>SUMIFS('Fielding Data'!E:E,'Fielding Data'!$A:$A,'Hitting Data'!$A1730)</f>
        <v>975</v>
      </c>
      <c r="V1730" s="14">
        <f>SUMIFS('Fielding Data'!F:F,'Fielding Data'!$A:$A,'Hitting Data'!$A1730)</f>
        <v>68</v>
      </c>
      <c r="W1730" s="14">
        <f>SUMIFS('Fielding Data'!G:G,'Fielding Data'!$A:$A,'Hitting Data'!$A1730)</f>
        <v>5</v>
      </c>
      <c r="X1730" s="14">
        <f>SUMIFS('Fielding Data'!H:H,'Fielding Data'!$A:$A,'Hitting Data'!$A1730)</f>
        <v>89</v>
      </c>
    </row>
    <row r="1731" spans="1:24" x14ac:dyDescent="0.25">
      <c r="A1731" s="14" t="str">
        <f t="shared" ref="A1731:A1794" si="27">B1731&amp;C1731</f>
        <v>kontoge012011</v>
      </c>
      <c r="B1731" s="19" t="s">
        <v>1538</v>
      </c>
      <c r="C1731" s="19">
        <v>2011</v>
      </c>
      <c r="D1731" s="19">
        <v>7</v>
      </c>
      <c r="E1731" s="19">
        <v>0</v>
      </c>
      <c r="F1731" s="19">
        <v>0</v>
      </c>
      <c r="G1731" s="19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14" t="str">
        <f>IFERROR(VLOOKUP($A1731,'Fielding Data'!$A:$H,MATCH(P$1,'Fielding Data'!$A$1:$H$1,0),0),"Other")</f>
        <v>P</v>
      </c>
      <c r="Q1731" s="14">
        <f>IFERROR(VLOOKUP($A1731,'Fielding Data'!$A:$H,MATCH(Q$1,'Fielding Data'!$A$1:$H$1,0),0),"Other")</f>
        <v>0</v>
      </c>
      <c r="R1731" s="14">
        <f>IFERROR(VLOOKUP($A1731,'Fielding Data'!$A:$H,MATCH(R$1,'Fielding Data'!$A$1:$H$1,0),0),"Other")</f>
        <v>0</v>
      </c>
      <c r="S1731" s="14">
        <f>IFERROR(VLOOKUP($A1731,'Fielding Data'!$A:$H,MATCH(S$1,'Fielding Data'!$A$1:$H$1,0),0),"Other")</f>
        <v>0</v>
      </c>
      <c r="T1731" s="14">
        <f>IFERROR(VLOOKUP($A1731,'Fielding Data'!$A:$H,MATCH(T$1,'Fielding Data'!$A$1:$H$1,0),0),"Other")</f>
        <v>0</v>
      </c>
      <c r="U1731" s="14">
        <f>SUMIFS('Fielding Data'!E:E,'Fielding Data'!$A:$A,'Hitting Data'!$A1731)</f>
        <v>0</v>
      </c>
      <c r="V1731" s="14">
        <f>SUMIFS('Fielding Data'!F:F,'Fielding Data'!$A:$A,'Hitting Data'!$A1731)</f>
        <v>0</v>
      </c>
      <c r="W1731" s="14">
        <f>SUMIFS('Fielding Data'!G:G,'Fielding Data'!$A:$A,'Hitting Data'!$A1731)</f>
        <v>0</v>
      </c>
      <c r="X1731" s="14">
        <f>SUMIFS('Fielding Data'!H:H,'Fielding Data'!$A:$A,'Hitting Data'!$A1731)</f>
        <v>0</v>
      </c>
    </row>
    <row r="1732" spans="1:24" x14ac:dyDescent="0.25">
      <c r="A1732" s="14" t="str">
        <f t="shared" si="27"/>
        <v>kotchca012011</v>
      </c>
      <c r="B1732" s="19" t="s">
        <v>466</v>
      </c>
      <c r="C1732" s="19">
        <v>2011</v>
      </c>
      <c r="D1732" s="19">
        <v>146</v>
      </c>
      <c r="E1732" s="19">
        <v>500</v>
      </c>
      <c r="F1732" s="19">
        <v>44</v>
      </c>
      <c r="G1732" s="19">
        <v>153</v>
      </c>
      <c r="H1732" s="19">
        <v>24</v>
      </c>
      <c r="I1732" s="19">
        <v>2</v>
      </c>
      <c r="J1732" s="19">
        <v>10</v>
      </c>
      <c r="K1732" s="19">
        <v>48</v>
      </c>
      <c r="L1732" s="19">
        <v>2</v>
      </c>
      <c r="M1732" s="19">
        <v>2</v>
      </c>
      <c r="N1732" s="19">
        <v>48</v>
      </c>
      <c r="O1732" s="19">
        <v>66</v>
      </c>
      <c r="P1732" s="14" t="str">
        <f>IFERROR(VLOOKUP($A1732,'Fielding Data'!$A:$H,MATCH(P$1,'Fielding Data'!$A$1:$H$1,0),0),"Other")</f>
        <v>1B</v>
      </c>
      <c r="Q1732" s="14">
        <f>IFERROR(VLOOKUP($A1732,'Fielding Data'!$A:$H,MATCH(Q$1,'Fielding Data'!$A$1:$H$1,0),0),"Other")</f>
        <v>1119</v>
      </c>
      <c r="R1732" s="14">
        <f>IFERROR(VLOOKUP($A1732,'Fielding Data'!$A:$H,MATCH(R$1,'Fielding Data'!$A$1:$H$1,0),0),"Other")</f>
        <v>80</v>
      </c>
      <c r="S1732" s="14">
        <f>IFERROR(VLOOKUP($A1732,'Fielding Data'!$A:$H,MATCH(S$1,'Fielding Data'!$A$1:$H$1,0),0),"Other")</f>
        <v>2</v>
      </c>
      <c r="T1732" s="14">
        <f>IFERROR(VLOOKUP($A1732,'Fielding Data'!$A:$H,MATCH(T$1,'Fielding Data'!$A$1:$H$1,0),0),"Other")</f>
        <v>109</v>
      </c>
      <c r="U1732" s="14">
        <f>SUMIFS('Fielding Data'!E:E,'Fielding Data'!$A:$A,'Hitting Data'!$A1732)</f>
        <v>1119</v>
      </c>
      <c r="V1732" s="14">
        <f>SUMIFS('Fielding Data'!F:F,'Fielding Data'!$A:$A,'Hitting Data'!$A1732)</f>
        <v>80</v>
      </c>
      <c r="W1732" s="14">
        <f>SUMIFS('Fielding Data'!G:G,'Fielding Data'!$A:$A,'Hitting Data'!$A1732)</f>
        <v>2</v>
      </c>
      <c r="X1732" s="14">
        <f>SUMIFS('Fielding Data'!H:H,'Fielding Data'!$A:$A,'Hitting Data'!$A1732)</f>
        <v>109</v>
      </c>
    </row>
    <row r="1733" spans="1:24" x14ac:dyDescent="0.25">
      <c r="A1733" s="14" t="str">
        <f t="shared" si="27"/>
        <v>kotsama012011</v>
      </c>
      <c r="B1733" s="19" t="s">
        <v>134</v>
      </c>
      <c r="C1733" s="19">
        <v>2011</v>
      </c>
      <c r="D1733" s="19">
        <v>104</v>
      </c>
      <c r="E1733" s="19">
        <v>233</v>
      </c>
      <c r="F1733" s="19">
        <v>18</v>
      </c>
      <c r="G1733" s="19">
        <v>63</v>
      </c>
      <c r="H1733" s="19">
        <v>13</v>
      </c>
      <c r="I1733" s="19">
        <v>1</v>
      </c>
      <c r="J1733" s="19">
        <v>3</v>
      </c>
      <c r="K1733" s="19">
        <v>31</v>
      </c>
      <c r="L1733" s="19">
        <v>3</v>
      </c>
      <c r="M1733" s="19">
        <v>0</v>
      </c>
      <c r="N1733" s="19">
        <v>21</v>
      </c>
      <c r="O1733" s="19">
        <v>27</v>
      </c>
      <c r="P1733" s="14" t="str">
        <f>IFERROR(VLOOKUP($A1733,'Fielding Data'!$A:$H,MATCH(P$1,'Fielding Data'!$A$1:$H$1,0),0),"Other")</f>
        <v>1B</v>
      </c>
      <c r="Q1733" s="14">
        <f>IFERROR(VLOOKUP($A1733,'Fielding Data'!$A:$H,MATCH(Q$1,'Fielding Data'!$A$1:$H$1,0),0),"Other")</f>
        <v>27</v>
      </c>
      <c r="R1733" s="14">
        <f>IFERROR(VLOOKUP($A1733,'Fielding Data'!$A:$H,MATCH(R$1,'Fielding Data'!$A$1:$H$1,0),0),"Other")</f>
        <v>1</v>
      </c>
      <c r="S1733" s="14">
        <f>IFERROR(VLOOKUP($A1733,'Fielding Data'!$A:$H,MATCH(S$1,'Fielding Data'!$A$1:$H$1,0),0),"Other")</f>
        <v>0</v>
      </c>
      <c r="T1733" s="14">
        <f>IFERROR(VLOOKUP($A1733,'Fielding Data'!$A:$H,MATCH(T$1,'Fielding Data'!$A$1:$H$1,0),0),"Other")</f>
        <v>4</v>
      </c>
      <c r="U1733" s="14">
        <f>SUMIFS('Fielding Data'!E:E,'Fielding Data'!$A:$A,'Hitting Data'!$A1733)</f>
        <v>106</v>
      </c>
      <c r="V1733" s="14">
        <f>SUMIFS('Fielding Data'!F:F,'Fielding Data'!$A:$A,'Hitting Data'!$A1733)</f>
        <v>3</v>
      </c>
      <c r="W1733" s="14">
        <f>SUMIFS('Fielding Data'!G:G,'Fielding Data'!$A:$A,'Hitting Data'!$A1733)</f>
        <v>5</v>
      </c>
      <c r="X1733" s="14">
        <f>SUMIFS('Fielding Data'!H:H,'Fielding Data'!$A:$A,'Hitting Data'!$A1733)</f>
        <v>4</v>
      </c>
    </row>
    <row r="1734" spans="1:24" x14ac:dyDescent="0.25">
      <c r="A1734" s="14" t="str">
        <f t="shared" si="27"/>
        <v>kottage012011</v>
      </c>
      <c r="B1734" s="19" t="s">
        <v>949</v>
      </c>
      <c r="C1734" s="19">
        <v>2011</v>
      </c>
      <c r="D1734" s="19">
        <v>49</v>
      </c>
      <c r="E1734" s="19">
        <v>111</v>
      </c>
      <c r="F1734" s="19">
        <v>15</v>
      </c>
      <c r="G1734" s="19">
        <v>28</v>
      </c>
      <c r="H1734" s="19">
        <v>6</v>
      </c>
      <c r="I1734" s="19">
        <v>1</v>
      </c>
      <c r="J1734" s="19">
        <v>5</v>
      </c>
      <c r="K1734" s="19">
        <v>17</v>
      </c>
      <c r="L1734" s="19">
        <v>0</v>
      </c>
      <c r="M1734" s="19">
        <v>1</v>
      </c>
      <c r="N1734" s="19">
        <v>10</v>
      </c>
      <c r="O1734" s="19">
        <v>26</v>
      </c>
      <c r="P1734" s="14" t="str">
        <f>IFERROR(VLOOKUP($A1734,'Fielding Data'!$A:$H,MATCH(P$1,'Fielding Data'!$A$1:$H$1,0),0),"Other")</f>
        <v>C</v>
      </c>
      <c r="Q1734" s="14">
        <f>IFERROR(VLOOKUP($A1734,'Fielding Data'!$A:$H,MATCH(Q$1,'Fielding Data'!$A$1:$H$1,0),0),"Other")</f>
        <v>171</v>
      </c>
      <c r="R1734" s="14">
        <f>IFERROR(VLOOKUP($A1734,'Fielding Data'!$A:$H,MATCH(R$1,'Fielding Data'!$A$1:$H$1,0),0),"Other")</f>
        <v>8</v>
      </c>
      <c r="S1734" s="14">
        <f>IFERROR(VLOOKUP($A1734,'Fielding Data'!$A:$H,MATCH(S$1,'Fielding Data'!$A$1:$H$1,0),0),"Other")</f>
        <v>0</v>
      </c>
      <c r="T1734" s="14">
        <f>IFERROR(VLOOKUP($A1734,'Fielding Data'!$A:$H,MATCH(T$1,'Fielding Data'!$A$1:$H$1,0),0),"Other")</f>
        <v>0</v>
      </c>
      <c r="U1734" s="14">
        <f>SUMIFS('Fielding Data'!E:E,'Fielding Data'!$A:$A,'Hitting Data'!$A1734)</f>
        <v>171</v>
      </c>
      <c r="V1734" s="14">
        <f>SUMIFS('Fielding Data'!F:F,'Fielding Data'!$A:$A,'Hitting Data'!$A1734)</f>
        <v>8</v>
      </c>
      <c r="W1734" s="14">
        <f>SUMIFS('Fielding Data'!G:G,'Fielding Data'!$A:$A,'Hitting Data'!$A1734)</f>
        <v>0</v>
      </c>
      <c r="X1734" s="14">
        <f>SUMIFS('Fielding Data'!H:H,'Fielding Data'!$A:$A,'Hitting Data'!$A1734)</f>
        <v>0</v>
      </c>
    </row>
    <row r="1735" spans="1:24" x14ac:dyDescent="0.25">
      <c r="A1735" s="14" t="str">
        <f t="shared" si="27"/>
        <v>kozmape012011</v>
      </c>
      <c r="B1735" s="19" t="s">
        <v>1539</v>
      </c>
      <c r="C1735" s="19">
        <v>2011</v>
      </c>
      <c r="D1735" s="19">
        <v>16</v>
      </c>
      <c r="E1735" s="19">
        <v>17</v>
      </c>
      <c r="F1735" s="19">
        <v>2</v>
      </c>
      <c r="G1735" s="19">
        <v>3</v>
      </c>
      <c r="H1735" s="19">
        <v>1</v>
      </c>
      <c r="I1735" s="19">
        <v>0</v>
      </c>
      <c r="J1735" s="19">
        <v>0</v>
      </c>
      <c r="K1735" s="19">
        <v>1</v>
      </c>
      <c r="L1735" s="19">
        <v>0</v>
      </c>
      <c r="M1735" s="19">
        <v>0</v>
      </c>
      <c r="N1735" s="19">
        <v>4</v>
      </c>
      <c r="O1735" s="19">
        <v>4</v>
      </c>
      <c r="P1735" s="14" t="str">
        <f>IFERROR(VLOOKUP($A1735,'Fielding Data'!$A:$H,MATCH(P$1,'Fielding Data'!$A$1:$H$1,0),0),"Other")</f>
        <v>2B</v>
      </c>
      <c r="Q1735" s="14">
        <f>IFERROR(VLOOKUP($A1735,'Fielding Data'!$A:$H,MATCH(Q$1,'Fielding Data'!$A$1:$H$1,0),0),"Other")</f>
        <v>7</v>
      </c>
      <c r="R1735" s="14">
        <f>IFERROR(VLOOKUP($A1735,'Fielding Data'!$A:$H,MATCH(R$1,'Fielding Data'!$A$1:$H$1,0),0),"Other")</f>
        <v>12</v>
      </c>
      <c r="S1735" s="14">
        <f>IFERROR(VLOOKUP($A1735,'Fielding Data'!$A:$H,MATCH(S$1,'Fielding Data'!$A$1:$H$1,0),0),"Other")</f>
        <v>0</v>
      </c>
      <c r="T1735" s="14">
        <f>IFERROR(VLOOKUP($A1735,'Fielding Data'!$A:$H,MATCH(T$1,'Fielding Data'!$A$1:$H$1,0),0),"Other")</f>
        <v>5</v>
      </c>
      <c r="U1735" s="14">
        <f>SUMIFS('Fielding Data'!E:E,'Fielding Data'!$A:$A,'Hitting Data'!$A1735)</f>
        <v>9</v>
      </c>
      <c r="V1735" s="14">
        <f>SUMIFS('Fielding Data'!F:F,'Fielding Data'!$A:$A,'Hitting Data'!$A1735)</f>
        <v>13</v>
      </c>
      <c r="W1735" s="14">
        <f>SUMIFS('Fielding Data'!G:G,'Fielding Data'!$A:$A,'Hitting Data'!$A1735)</f>
        <v>0</v>
      </c>
      <c r="X1735" s="14">
        <f>SUMIFS('Fielding Data'!H:H,'Fielding Data'!$A:$A,'Hitting Data'!$A1735)</f>
        <v>5</v>
      </c>
    </row>
    <row r="1736" spans="1:24" x14ac:dyDescent="0.25">
      <c r="A1736" s="14" t="str">
        <f t="shared" si="27"/>
        <v>kratzer012011</v>
      </c>
      <c r="B1736" s="19" t="s">
        <v>1315</v>
      </c>
      <c r="C1736" s="19">
        <v>2011</v>
      </c>
      <c r="D1736" s="19">
        <v>2</v>
      </c>
      <c r="E1736" s="19">
        <v>6</v>
      </c>
      <c r="F1736" s="19">
        <v>0</v>
      </c>
      <c r="G1736" s="19">
        <v>2</v>
      </c>
      <c r="H1736" s="19">
        <v>1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1</v>
      </c>
      <c r="P1736" s="14" t="str">
        <f>IFERROR(VLOOKUP($A1736,'Fielding Data'!$A:$H,MATCH(P$1,'Fielding Data'!$A$1:$H$1,0),0),"Other")</f>
        <v>C</v>
      </c>
      <c r="Q1736" s="14">
        <f>IFERROR(VLOOKUP($A1736,'Fielding Data'!$A:$H,MATCH(Q$1,'Fielding Data'!$A$1:$H$1,0),0),"Other")</f>
        <v>10</v>
      </c>
      <c r="R1736" s="14">
        <f>IFERROR(VLOOKUP($A1736,'Fielding Data'!$A:$H,MATCH(R$1,'Fielding Data'!$A$1:$H$1,0),0),"Other")</f>
        <v>0</v>
      </c>
      <c r="S1736" s="14">
        <f>IFERROR(VLOOKUP($A1736,'Fielding Data'!$A:$H,MATCH(S$1,'Fielding Data'!$A$1:$H$1,0),0),"Other")</f>
        <v>0</v>
      </c>
      <c r="T1736" s="14">
        <f>IFERROR(VLOOKUP($A1736,'Fielding Data'!$A:$H,MATCH(T$1,'Fielding Data'!$A$1:$H$1,0),0),"Other")</f>
        <v>0</v>
      </c>
      <c r="U1736" s="14">
        <f>SUMIFS('Fielding Data'!E:E,'Fielding Data'!$A:$A,'Hitting Data'!$A1736)</f>
        <v>10</v>
      </c>
      <c r="V1736" s="14">
        <f>SUMIFS('Fielding Data'!F:F,'Fielding Data'!$A:$A,'Hitting Data'!$A1736)</f>
        <v>0</v>
      </c>
      <c r="W1736" s="14">
        <f>SUMIFS('Fielding Data'!G:G,'Fielding Data'!$A:$A,'Hitting Data'!$A1736)</f>
        <v>0</v>
      </c>
      <c r="X1736" s="14">
        <f>SUMIFS('Fielding Data'!H:H,'Fielding Data'!$A:$A,'Hitting Data'!$A1736)</f>
        <v>0</v>
      </c>
    </row>
    <row r="1737" spans="1:24" x14ac:dyDescent="0.25">
      <c r="A1737" s="14" t="str">
        <f t="shared" si="27"/>
        <v>kroenza012011</v>
      </c>
      <c r="B1737" s="19" t="s">
        <v>1316</v>
      </c>
      <c r="C1737" s="19">
        <v>2011</v>
      </c>
      <c r="D1737" s="19">
        <v>4</v>
      </c>
      <c r="E1737" s="19">
        <v>0</v>
      </c>
      <c r="F1737" s="19">
        <v>0</v>
      </c>
      <c r="G1737" s="19">
        <v>0</v>
      </c>
      <c r="H1737" s="19">
        <v>0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4" t="str">
        <f>IFERROR(VLOOKUP($A1737,'Fielding Data'!$A:$H,MATCH(P$1,'Fielding Data'!$A$1:$H$1,0),0),"Other")</f>
        <v>P</v>
      </c>
      <c r="Q1737" s="14">
        <f>IFERROR(VLOOKUP($A1737,'Fielding Data'!$A:$H,MATCH(Q$1,'Fielding Data'!$A$1:$H$1,0),0),"Other")</f>
        <v>0</v>
      </c>
      <c r="R1737" s="14">
        <f>IFERROR(VLOOKUP($A1737,'Fielding Data'!$A:$H,MATCH(R$1,'Fielding Data'!$A$1:$H$1,0),0),"Other")</f>
        <v>1</v>
      </c>
      <c r="S1737" s="14">
        <f>IFERROR(VLOOKUP($A1737,'Fielding Data'!$A:$H,MATCH(S$1,'Fielding Data'!$A$1:$H$1,0),0),"Other")</f>
        <v>0</v>
      </c>
      <c r="T1737" s="14">
        <f>IFERROR(VLOOKUP($A1737,'Fielding Data'!$A:$H,MATCH(T$1,'Fielding Data'!$A$1:$H$1,0),0),"Other")</f>
        <v>0</v>
      </c>
      <c r="U1737" s="14">
        <f>SUMIFS('Fielding Data'!E:E,'Fielding Data'!$A:$A,'Hitting Data'!$A1737)</f>
        <v>0</v>
      </c>
      <c r="V1737" s="14">
        <f>SUMIFS('Fielding Data'!F:F,'Fielding Data'!$A:$A,'Hitting Data'!$A1737)</f>
        <v>1</v>
      </c>
      <c r="W1737" s="14">
        <f>SUMIFS('Fielding Data'!G:G,'Fielding Data'!$A:$A,'Hitting Data'!$A1737)</f>
        <v>0</v>
      </c>
      <c r="X1737" s="14">
        <f>SUMIFS('Fielding Data'!H:H,'Fielding Data'!$A:$A,'Hitting Data'!$A1737)</f>
        <v>0</v>
      </c>
    </row>
    <row r="1738" spans="1:24" x14ac:dyDescent="0.25">
      <c r="A1738" s="14" t="str">
        <f t="shared" si="27"/>
        <v>kubelja012011</v>
      </c>
      <c r="B1738" s="19" t="s">
        <v>467</v>
      </c>
      <c r="C1738" s="19">
        <v>2011</v>
      </c>
      <c r="D1738" s="19">
        <v>99</v>
      </c>
      <c r="E1738" s="19">
        <v>366</v>
      </c>
      <c r="F1738" s="19">
        <v>37</v>
      </c>
      <c r="G1738" s="19">
        <v>100</v>
      </c>
      <c r="H1738" s="19">
        <v>21</v>
      </c>
      <c r="I1738" s="19">
        <v>1</v>
      </c>
      <c r="J1738" s="19">
        <v>12</v>
      </c>
      <c r="K1738" s="19">
        <v>58</v>
      </c>
      <c r="L1738" s="19">
        <v>1</v>
      </c>
      <c r="M1738" s="19">
        <v>1</v>
      </c>
      <c r="N1738" s="19">
        <v>32</v>
      </c>
      <c r="O1738" s="19">
        <v>86</v>
      </c>
      <c r="P1738" s="14" t="str">
        <f>IFERROR(VLOOKUP($A1738,'Fielding Data'!$A:$H,MATCH(P$1,'Fielding Data'!$A$1:$H$1,0),0),"Other")</f>
        <v>LF</v>
      </c>
      <c r="Q1738" s="14">
        <f>IFERROR(VLOOKUP($A1738,'Fielding Data'!$A:$H,MATCH(Q$1,'Fielding Data'!$A$1:$H$1,0),0),"Other")</f>
        <v>0</v>
      </c>
      <c r="R1738" s="14">
        <f>IFERROR(VLOOKUP($A1738,'Fielding Data'!$A:$H,MATCH(R$1,'Fielding Data'!$A$1:$H$1,0),0),"Other")</f>
        <v>0</v>
      </c>
      <c r="S1738" s="14">
        <f>IFERROR(VLOOKUP($A1738,'Fielding Data'!$A:$H,MATCH(S$1,'Fielding Data'!$A$1:$H$1,0),0),"Other")</f>
        <v>0</v>
      </c>
      <c r="T1738" s="14">
        <f>IFERROR(VLOOKUP($A1738,'Fielding Data'!$A:$H,MATCH(T$1,'Fielding Data'!$A$1:$H$1,0),0),"Other")</f>
        <v>0</v>
      </c>
      <c r="U1738" s="14">
        <f>SUMIFS('Fielding Data'!E:E,'Fielding Data'!$A:$A,'Hitting Data'!$A1738)</f>
        <v>110</v>
      </c>
      <c r="V1738" s="14">
        <f>SUMIFS('Fielding Data'!F:F,'Fielding Data'!$A:$A,'Hitting Data'!$A1738)</f>
        <v>9</v>
      </c>
      <c r="W1738" s="14">
        <f>SUMIFS('Fielding Data'!G:G,'Fielding Data'!$A:$A,'Hitting Data'!$A1738)</f>
        <v>1</v>
      </c>
      <c r="X1738" s="14">
        <f>SUMIFS('Fielding Data'!H:H,'Fielding Data'!$A:$A,'Hitting Data'!$A1738)</f>
        <v>3</v>
      </c>
    </row>
    <row r="1739" spans="1:24" x14ac:dyDescent="0.25">
      <c r="A1739" s="14" t="str">
        <f t="shared" si="27"/>
        <v>kuoho012011</v>
      </c>
      <c r="B1739" s="19" t="s">
        <v>564</v>
      </c>
      <c r="C1739" s="19">
        <v>2011</v>
      </c>
      <c r="D1739" s="19">
        <v>40</v>
      </c>
      <c r="E1739" s="19">
        <v>0</v>
      </c>
      <c r="F1739" s="19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4" t="str">
        <f>IFERROR(VLOOKUP($A1739,'Fielding Data'!$A:$H,MATCH(P$1,'Fielding Data'!$A$1:$H$1,0),0),"Other")</f>
        <v>P</v>
      </c>
      <c r="Q1739" s="14">
        <f>IFERROR(VLOOKUP($A1739,'Fielding Data'!$A:$H,MATCH(Q$1,'Fielding Data'!$A$1:$H$1,0),0),"Other")</f>
        <v>1</v>
      </c>
      <c r="R1739" s="14">
        <f>IFERROR(VLOOKUP($A1739,'Fielding Data'!$A:$H,MATCH(R$1,'Fielding Data'!$A$1:$H$1,0),0),"Other")</f>
        <v>0</v>
      </c>
      <c r="S1739" s="14">
        <f>IFERROR(VLOOKUP($A1739,'Fielding Data'!$A:$H,MATCH(S$1,'Fielding Data'!$A$1:$H$1,0),0),"Other")</f>
        <v>1</v>
      </c>
      <c r="T1739" s="14">
        <f>IFERROR(VLOOKUP($A1739,'Fielding Data'!$A:$H,MATCH(T$1,'Fielding Data'!$A$1:$H$1,0),0),"Other")</f>
        <v>0</v>
      </c>
      <c r="U1739" s="14">
        <f>SUMIFS('Fielding Data'!E:E,'Fielding Data'!$A:$A,'Hitting Data'!$A1739)</f>
        <v>1</v>
      </c>
      <c r="V1739" s="14">
        <f>SUMIFS('Fielding Data'!F:F,'Fielding Data'!$A:$A,'Hitting Data'!$A1739)</f>
        <v>0</v>
      </c>
      <c r="W1739" s="14">
        <f>SUMIFS('Fielding Data'!G:G,'Fielding Data'!$A:$A,'Hitting Data'!$A1739)</f>
        <v>1</v>
      </c>
      <c r="X1739" s="14">
        <f>SUMIFS('Fielding Data'!H:H,'Fielding Data'!$A:$A,'Hitting Data'!$A1739)</f>
        <v>0</v>
      </c>
    </row>
    <row r="1740" spans="1:24" x14ac:dyDescent="0.25">
      <c r="A1740" s="14" t="str">
        <f t="shared" si="27"/>
        <v>kurodhi012011</v>
      </c>
      <c r="B1740" s="19" t="s">
        <v>950</v>
      </c>
      <c r="C1740" s="19">
        <v>2011</v>
      </c>
      <c r="D1740" s="19">
        <v>32</v>
      </c>
      <c r="E1740" s="19">
        <v>61</v>
      </c>
      <c r="F1740" s="19">
        <v>2</v>
      </c>
      <c r="G1740" s="19">
        <v>7</v>
      </c>
      <c r="H1740" s="19">
        <v>0</v>
      </c>
      <c r="I1740" s="19">
        <v>0</v>
      </c>
      <c r="J1740" s="19">
        <v>0</v>
      </c>
      <c r="K1740" s="19">
        <v>1</v>
      </c>
      <c r="L1740" s="19">
        <v>0</v>
      </c>
      <c r="M1740" s="19">
        <v>0</v>
      </c>
      <c r="N1740" s="19">
        <v>4</v>
      </c>
      <c r="O1740" s="19">
        <v>20</v>
      </c>
      <c r="P1740" s="14" t="str">
        <f>IFERROR(VLOOKUP($A1740,'Fielding Data'!$A:$H,MATCH(P$1,'Fielding Data'!$A$1:$H$1,0),0),"Other")</f>
        <v>P</v>
      </c>
      <c r="Q1740" s="14">
        <f>IFERROR(VLOOKUP($A1740,'Fielding Data'!$A:$H,MATCH(Q$1,'Fielding Data'!$A$1:$H$1,0),0),"Other")</f>
        <v>15</v>
      </c>
      <c r="R1740" s="14">
        <f>IFERROR(VLOOKUP($A1740,'Fielding Data'!$A:$H,MATCH(R$1,'Fielding Data'!$A$1:$H$1,0),0),"Other")</f>
        <v>36</v>
      </c>
      <c r="S1740" s="14">
        <f>IFERROR(VLOOKUP($A1740,'Fielding Data'!$A:$H,MATCH(S$1,'Fielding Data'!$A$1:$H$1,0),0),"Other")</f>
        <v>0</v>
      </c>
      <c r="T1740" s="14">
        <f>IFERROR(VLOOKUP($A1740,'Fielding Data'!$A:$H,MATCH(T$1,'Fielding Data'!$A$1:$H$1,0),0),"Other")</f>
        <v>5</v>
      </c>
      <c r="U1740" s="14">
        <f>SUMIFS('Fielding Data'!E:E,'Fielding Data'!$A:$A,'Hitting Data'!$A1740)</f>
        <v>15</v>
      </c>
      <c r="V1740" s="14">
        <f>SUMIFS('Fielding Data'!F:F,'Fielding Data'!$A:$A,'Hitting Data'!$A1740)</f>
        <v>36</v>
      </c>
      <c r="W1740" s="14">
        <f>SUMIFS('Fielding Data'!G:G,'Fielding Data'!$A:$A,'Hitting Data'!$A1740)</f>
        <v>0</v>
      </c>
      <c r="X1740" s="14">
        <f>SUMIFS('Fielding Data'!H:H,'Fielding Data'!$A:$A,'Hitting Data'!$A1740)</f>
        <v>5</v>
      </c>
    </row>
    <row r="1741" spans="1:24" x14ac:dyDescent="0.25">
      <c r="A1741" s="14" t="str">
        <f t="shared" si="27"/>
        <v>lackejo012011</v>
      </c>
      <c r="B1741" s="19" t="s">
        <v>311</v>
      </c>
      <c r="C1741" s="19">
        <v>2011</v>
      </c>
      <c r="D1741" s="19">
        <v>28</v>
      </c>
      <c r="E1741" s="19">
        <v>3</v>
      </c>
      <c r="F1741" s="19">
        <v>0</v>
      </c>
      <c r="G1741" s="19">
        <v>1</v>
      </c>
      <c r="H1741" s="19">
        <v>1</v>
      </c>
      <c r="I1741" s="19">
        <v>0</v>
      </c>
      <c r="J1741" s="19">
        <v>0</v>
      </c>
      <c r="K1741" s="19">
        <v>1</v>
      </c>
      <c r="L1741" s="19">
        <v>0</v>
      </c>
      <c r="M1741" s="19">
        <v>0</v>
      </c>
      <c r="N1741" s="19">
        <v>0</v>
      </c>
      <c r="O1741" s="19">
        <v>1</v>
      </c>
      <c r="P1741" s="14" t="str">
        <f>IFERROR(VLOOKUP($A1741,'Fielding Data'!$A:$H,MATCH(P$1,'Fielding Data'!$A$1:$H$1,0),0),"Other")</f>
        <v>P</v>
      </c>
      <c r="Q1741" s="14">
        <f>IFERROR(VLOOKUP($A1741,'Fielding Data'!$A:$H,MATCH(Q$1,'Fielding Data'!$A$1:$H$1,0),0),"Other")</f>
        <v>19</v>
      </c>
      <c r="R1741" s="14">
        <f>IFERROR(VLOOKUP($A1741,'Fielding Data'!$A:$H,MATCH(R$1,'Fielding Data'!$A$1:$H$1,0),0),"Other")</f>
        <v>16</v>
      </c>
      <c r="S1741" s="14">
        <f>IFERROR(VLOOKUP($A1741,'Fielding Data'!$A:$H,MATCH(S$1,'Fielding Data'!$A$1:$H$1,0),0),"Other")</f>
        <v>3</v>
      </c>
      <c r="T1741" s="14">
        <f>IFERROR(VLOOKUP($A1741,'Fielding Data'!$A:$H,MATCH(T$1,'Fielding Data'!$A$1:$H$1,0),0),"Other")</f>
        <v>4</v>
      </c>
      <c r="U1741" s="14">
        <f>SUMIFS('Fielding Data'!E:E,'Fielding Data'!$A:$A,'Hitting Data'!$A1741)</f>
        <v>19</v>
      </c>
      <c r="V1741" s="14">
        <f>SUMIFS('Fielding Data'!F:F,'Fielding Data'!$A:$A,'Hitting Data'!$A1741)</f>
        <v>16</v>
      </c>
      <c r="W1741" s="14">
        <f>SUMIFS('Fielding Data'!G:G,'Fielding Data'!$A:$A,'Hitting Data'!$A1741)</f>
        <v>3</v>
      </c>
      <c r="X1741" s="14">
        <f>SUMIFS('Fielding Data'!H:H,'Fielding Data'!$A:$A,'Hitting Data'!$A1741)</f>
        <v>4</v>
      </c>
    </row>
    <row r="1742" spans="1:24" x14ac:dyDescent="0.25">
      <c r="A1742" s="14" t="str">
        <f t="shared" si="27"/>
        <v>lahaibr012011</v>
      </c>
      <c r="B1742" s="19" t="s">
        <v>951</v>
      </c>
      <c r="C1742" s="19">
        <v>2011</v>
      </c>
      <c r="D1742" s="19">
        <v>20</v>
      </c>
      <c r="E1742" s="19">
        <v>59</v>
      </c>
      <c r="F1742" s="19">
        <v>9</v>
      </c>
      <c r="G1742" s="19">
        <v>17</v>
      </c>
      <c r="H1742" s="19">
        <v>5</v>
      </c>
      <c r="I1742" s="19">
        <v>1</v>
      </c>
      <c r="J1742" s="19">
        <v>2</v>
      </c>
      <c r="K1742" s="19">
        <v>6</v>
      </c>
      <c r="L1742" s="19">
        <v>0</v>
      </c>
      <c r="M1742" s="19">
        <v>0</v>
      </c>
      <c r="N1742" s="19">
        <v>9</v>
      </c>
      <c r="O1742" s="19">
        <v>18</v>
      </c>
      <c r="P1742" s="14" t="str">
        <f>IFERROR(VLOOKUP($A1742,'Fielding Data'!$A:$H,MATCH(P$1,'Fielding Data'!$A$1:$H$1,0),0),"Other")</f>
        <v>1B</v>
      </c>
      <c r="Q1742" s="14">
        <f>IFERROR(VLOOKUP($A1742,'Fielding Data'!$A:$H,MATCH(Q$1,'Fielding Data'!$A$1:$H$1,0),0),"Other")</f>
        <v>15</v>
      </c>
      <c r="R1742" s="14">
        <f>IFERROR(VLOOKUP($A1742,'Fielding Data'!$A:$H,MATCH(R$1,'Fielding Data'!$A$1:$H$1,0),0),"Other")</f>
        <v>0</v>
      </c>
      <c r="S1742" s="14">
        <f>IFERROR(VLOOKUP($A1742,'Fielding Data'!$A:$H,MATCH(S$1,'Fielding Data'!$A$1:$H$1,0),0),"Other")</f>
        <v>0</v>
      </c>
      <c r="T1742" s="14">
        <f>IFERROR(VLOOKUP($A1742,'Fielding Data'!$A:$H,MATCH(T$1,'Fielding Data'!$A$1:$H$1,0),0),"Other")</f>
        <v>3</v>
      </c>
      <c r="U1742" s="14">
        <f>SUMIFS('Fielding Data'!E:E,'Fielding Data'!$A:$A,'Hitting Data'!$A1742)</f>
        <v>38</v>
      </c>
      <c r="V1742" s="14">
        <f>SUMIFS('Fielding Data'!F:F,'Fielding Data'!$A:$A,'Hitting Data'!$A1742)</f>
        <v>0</v>
      </c>
      <c r="W1742" s="14">
        <f>SUMIFS('Fielding Data'!G:G,'Fielding Data'!$A:$A,'Hitting Data'!$A1742)</f>
        <v>1</v>
      </c>
      <c r="X1742" s="14">
        <f>SUMIFS('Fielding Data'!H:H,'Fielding Data'!$A:$A,'Hitting Data'!$A1742)</f>
        <v>3</v>
      </c>
    </row>
    <row r="1743" spans="1:24" x14ac:dyDescent="0.25">
      <c r="A1743" s="14" t="str">
        <f t="shared" si="27"/>
        <v>lairdbr012011</v>
      </c>
      <c r="B1743" s="19" t="s">
        <v>1540</v>
      </c>
      <c r="C1743" s="19">
        <v>2011</v>
      </c>
      <c r="D1743" s="19">
        <v>11</v>
      </c>
      <c r="E1743" s="19">
        <v>21</v>
      </c>
      <c r="F1743" s="19">
        <v>3</v>
      </c>
      <c r="G1743" s="19">
        <v>4</v>
      </c>
      <c r="H1743" s="19">
        <v>0</v>
      </c>
      <c r="I1743" s="19">
        <v>0</v>
      </c>
      <c r="J1743" s="19">
        <v>0</v>
      </c>
      <c r="K1743" s="19">
        <v>1</v>
      </c>
      <c r="L1743" s="19">
        <v>0</v>
      </c>
      <c r="M1743" s="19">
        <v>0</v>
      </c>
      <c r="N1743" s="19">
        <v>3</v>
      </c>
      <c r="O1743" s="19">
        <v>4</v>
      </c>
      <c r="P1743" s="14" t="str">
        <f>IFERROR(VLOOKUP($A1743,'Fielding Data'!$A:$H,MATCH(P$1,'Fielding Data'!$A$1:$H$1,0),0),"Other")</f>
        <v>1B</v>
      </c>
      <c r="Q1743" s="14">
        <f>IFERROR(VLOOKUP($A1743,'Fielding Data'!$A:$H,MATCH(Q$1,'Fielding Data'!$A$1:$H$1,0),0),"Other")</f>
        <v>16</v>
      </c>
      <c r="R1743" s="14">
        <f>IFERROR(VLOOKUP($A1743,'Fielding Data'!$A:$H,MATCH(R$1,'Fielding Data'!$A$1:$H$1,0),0),"Other")</f>
        <v>5</v>
      </c>
      <c r="S1743" s="14">
        <f>IFERROR(VLOOKUP($A1743,'Fielding Data'!$A:$H,MATCH(S$1,'Fielding Data'!$A$1:$H$1,0),0),"Other")</f>
        <v>1</v>
      </c>
      <c r="T1743" s="14">
        <f>IFERROR(VLOOKUP($A1743,'Fielding Data'!$A:$H,MATCH(T$1,'Fielding Data'!$A$1:$H$1,0),0),"Other")</f>
        <v>3</v>
      </c>
      <c r="U1743" s="14">
        <f>SUMIFS('Fielding Data'!E:E,'Fielding Data'!$A:$A,'Hitting Data'!$A1743)</f>
        <v>19</v>
      </c>
      <c r="V1743" s="14">
        <f>SUMIFS('Fielding Data'!F:F,'Fielding Data'!$A:$A,'Hitting Data'!$A1743)</f>
        <v>12</v>
      </c>
      <c r="W1743" s="14">
        <f>SUMIFS('Fielding Data'!G:G,'Fielding Data'!$A:$A,'Hitting Data'!$A1743)</f>
        <v>1</v>
      </c>
      <c r="X1743" s="14">
        <f>SUMIFS('Fielding Data'!H:H,'Fielding Data'!$A:$A,'Hitting Data'!$A1743)</f>
        <v>4</v>
      </c>
    </row>
    <row r="1744" spans="1:24" x14ac:dyDescent="0.25">
      <c r="A1744" s="14" t="str">
        <f t="shared" si="27"/>
        <v>lairdge012011</v>
      </c>
      <c r="B1744" s="19" t="s">
        <v>385</v>
      </c>
      <c r="C1744" s="19">
        <v>2011</v>
      </c>
      <c r="D1744" s="19">
        <v>37</v>
      </c>
      <c r="E1744" s="19">
        <v>95</v>
      </c>
      <c r="F1744" s="19">
        <v>11</v>
      </c>
      <c r="G1744" s="19">
        <v>22</v>
      </c>
      <c r="H1744" s="19">
        <v>7</v>
      </c>
      <c r="I1744" s="19">
        <v>1</v>
      </c>
      <c r="J1744" s="19">
        <v>1</v>
      </c>
      <c r="K1744" s="19">
        <v>12</v>
      </c>
      <c r="L1744" s="19">
        <v>1</v>
      </c>
      <c r="M1744" s="19">
        <v>1</v>
      </c>
      <c r="N1744" s="19">
        <v>9</v>
      </c>
      <c r="O1744" s="19">
        <v>19</v>
      </c>
      <c r="P1744" s="14" t="str">
        <f>IFERROR(VLOOKUP($A1744,'Fielding Data'!$A:$H,MATCH(P$1,'Fielding Data'!$A$1:$H$1,0),0),"Other")</f>
        <v>1B</v>
      </c>
      <c r="Q1744" s="14">
        <f>IFERROR(VLOOKUP($A1744,'Fielding Data'!$A:$H,MATCH(Q$1,'Fielding Data'!$A$1:$H$1,0),0),"Other")</f>
        <v>1</v>
      </c>
      <c r="R1744" s="14">
        <f>IFERROR(VLOOKUP($A1744,'Fielding Data'!$A:$H,MATCH(R$1,'Fielding Data'!$A$1:$H$1,0),0),"Other")</f>
        <v>0</v>
      </c>
      <c r="S1744" s="14">
        <f>IFERROR(VLOOKUP($A1744,'Fielding Data'!$A:$H,MATCH(S$1,'Fielding Data'!$A$1:$H$1,0),0),"Other")</f>
        <v>0</v>
      </c>
      <c r="T1744" s="14">
        <f>IFERROR(VLOOKUP($A1744,'Fielding Data'!$A:$H,MATCH(T$1,'Fielding Data'!$A$1:$H$1,0),0),"Other")</f>
        <v>0</v>
      </c>
      <c r="U1744" s="14">
        <f>SUMIFS('Fielding Data'!E:E,'Fielding Data'!$A:$A,'Hitting Data'!$A1744)</f>
        <v>183</v>
      </c>
      <c r="V1744" s="14">
        <f>SUMIFS('Fielding Data'!F:F,'Fielding Data'!$A:$A,'Hitting Data'!$A1744)</f>
        <v>12</v>
      </c>
      <c r="W1744" s="14">
        <f>SUMIFS('Fielding Data'!G:G,'Fielding Data'!$A:$A,'Hitting Data'!$A1744)</f>
        <v>3</v>
      </c>
      <c r="X1744" s="14">
        <f>SUMIFS('Fielding Data'!H:H,'Fielding Data'!$A:$A,'Hitting Data'!$A1744)</f>
        <v>1</v>
      </c>
    </row>
    <row r="1745" spans="1:24" x14ac:dyDescent="0.25">
      <c r="A1745" s="14" t="str">
        <f t="shared" si="27"/>
        <v>langery012011</v>
      </c>
      <c r="B1745" s="19" t="s">
        <v>313</v>
      </c>
      <c r="C1745" s="19">
        <v>2011</v>
      </c>
      <c r="D1745" s="19">
        <v>19</v>
      </c>
      <c r="E1745" s="19">
        <v>52</v>
      </c>
      <c r="F1745" s="19">
        <v>6</v>
      </c>
      <c r="G1745" s="19">
        <v>9</v>
      </c>
      <c r="H1745" s="19">
        <v>0</v>
      </c>
      <c r="I1745" s="19">
        <v>0</v>
      </c>
      <c r="J1745" s="19">
        <v>3</v>
      </c>
      <c r="K1745" s="19">
        <v>6</v>
      </c>
      <c r="L1745" s="19">
        <v>0</v>
      </c>
      <c r="M1745" s="19">
        <v>1</v>
      </c>
      <c r="N1745" s="19">
        <v>11</v>
      </c>
      <c r="O1745" s="19">
        <v>22</v>
      </c>
      <c r="P1745" s="14" t="str">
        <f>IFERROR(VLOOKUP($A1745,'Fielding Data'!$A:$H,MATCH(P$1,'Fielding Data'!$A$1:$H$1,0),0),"Other")</f>
        <v>CF</v>
      </c>
      <c r="Q1745" s="14">
        <f>IFERROR(VLOOKUP($A1745,'Fielding Data'!$A:$H,MATCH(Q$1,'Fielding Data'!$A$1:$H$1,0),0),"Other")</f>
        <v>0</v>
      </c>
      <c r="R1745" s="14">
        <f>IFERROR(VLOOKUP($A1745,'Fielding Data'!$A:$H,MATCH(R$1,'Fielding Data'!$A$1:$H$1,0),0),"Other")</f>
        <v>0</v>
      </c>
      <c r="S1745" s="14">
        <f>IFERROR(VLOOKUP($A1745,'Fielding Data'!$A:$H,MATCH(S$1,'Fielding Data'!$A$1:$H$1,0),0),"Other")</f>
        <v>0</v>
      </c>
      <c r="T1745" s="14">
        <f>IFERROR(VLOOKUP($A1745,'Fielding Data'!$A:$H,MATCH(T$1,'Fielding Data'!$A$1:$H$1,0),0),"Other")</f>
        <v>0</v>
      </c>
      <c r="U1745" s="14">
        <f>SUMIFS('Fielding Data'!E:E,'Fielding Data'!$A:$A,'Hitting Data'!$A1745)</f>
        <v>33</v>
      </c>
      <c r="V1745" s="14">
        <f>SUMIFS('Fielding Data'!F:F,'Fielding Data'!$A:$A,'Hitting Data'!$A1745)</f>
        <v>0</v>
      </c>
      <c r="W1745" s="14">
        <f>SUMIFS('Fielding Data'!G:G,'Fielding Data'!$A:$A,'Hitting Data'!$A1745)</f>
        <v>0</v>
      </c>
      <c r="X1745" s="14">
        <f>SUMIFS('Fielding Data'!H:H,'Fielding Data'!$A:$A,'Hitting Data'!$A1745)</f>
        <v>0</v>
      </c>
    </row>
    <row r="1746" spans="1:24" x14ac:dyDescent="0.25">
      <c r="A1746" s="14" t="str">
        <f t="shared" si="27"/>
        <v>lannajo012011</v>
      </c>
      <c r="B1746" s="19" t="s">
        <v>813</v>
      </c>
      <c r="C1746" s="19">
        <v>2011</v>
      </c>
      <c r="D1746" s="19">
        <v>33</v>
      </c>
      <c r="E1746" s="19">
        <v>57</v>
      </c>
      <c r="F1746" s="19">
        <v>3</v>
      </c>
      <c r="G1746" s="19">
        <v>5</v>
      </c>
      <c r="H1746" s="19">
        <v>0</v>
      </c>
      <c r="I1746" s="19">
        <v>0</v>
      </c>
      <c r="J1746" s="19">
        <v>1</v>
      </c>
      <c r="K1746" s="19">
        <v>5</v>
      </c>
      <c r="L1746" s="19">
        <v>0</v>
      </c>
      <c r="M1746" s="19">
        <v>0</v>
      </c>
      <c r="N1746" s="19">
        <v>3</v>
      </c>
      <c r="O1746" s="19">
        <v>24</v>
      </c>
      <c r="P1746" s="14" t="str">
        <f>IFERROR(VLOOKUP($A1746,'Fielding Data'!$A:$H,MATCH(P$1,'Fielding Data'!$A$1:$H$1,0),0),"Other")</f>
        <v>P</v>
      </c>
      <c r="Q1746" s="14">
        <f>IFERROR(VLOOKUP($A1746,'Fielding Data'!$A:$H,MATCH(Q$1,'Fielding Data'!$A$1:$H$1,0),0),"Other")</f>
        <v>10</v>
      </c>
      <c r="R1746" s="14">
        <f>IFERROR(VLOOKUP($A1746,'Fielding Data'!$A:$H,MATCH(R$1,'Fielding Data'!$A$1:$H$1,0),0),"Other")</f>
        <v>31</v>
      </c>
      <c r="S1746" s="14">
        <f>IFERROR(VLOOKUP($A1746,'Fielding Data'!$A:$H,MATCH(S$1,'Fielding Data'!$A$1:$H$1,0),0),"Other")</f>
        <v>2</v>
      </c>
      <c r="T1746" s="14">
        <f>IFERROR(VLOOKUP($A1746,'Fielding Data'!$A:$H,MATCH(T$1,'Fielding Data'!$A$1:$H$1,0),0),"Other")</f>
        <v>4</v>
      </c>
      <c r="U1746" s="14">
        <f>SUMIFS('Fielding Data'!E:E,'Fielding Data'!$A:$A,'Hitting Data'!$A1746)</f>
        <v>10</v>
      </c>
      <c r="V1746" s="14">
        <f>SUMIFS('Fielding Data'!F:F,'Fielding Data'!$A:$A,'Hitting Data'!$A1746)</f>
        <v>31</v>
      </c>
      <c r="W1746" s="14">
        <f>SUMIFS('Fielding Data'!G:G,'Fielding Data'!$A:$A,'Hitting Data'!$A1746)</f>
        <v>2</v>
      </c>
      <c r="X1746" s="14">
        <f>SUMIFS('Fielding Data'!H:H,'Fielding Data'!$A:$A,'Hitting Data'!$A1746)</f>
        <v>4</v>
      </c>
    </row>
    <row r="1747" spans="1:24" x14ac:dyDescent="0.25">
      <c r="A1747" s="14" t="str">
        <f t="shared" si="27"/>
        <v>laporma012011</v>
      </c>
      <c r="B1747" s="19" t="s">
        <v>1120</v>
      </c>
      <c r="C1747" s="19">
        <v>2011</v>
      </c>
      <c r="D1747" s="19">
        <v>107</v>
      </c>
      <c r="E1747" s="19">
        <v>352</v>
      </c>
      <c r="F1747" s="19">
        <v>34</v>
      </c>
      <c r="G1747" s="19">
        <v>87</v>
      </c>
      <c r="H1747" s="19">
        <v>23</v>
      </c>
      <c r="I1747" s="19">
        <v>1</v>
      </c>
      <c r="J1747" s="19">
        <v>11</v>
      </c>
      <c r="K1747" s="19">
        <v>53</v>
      </c>
      <c r="L1747" s="19">
        <v>1</v>
      </c>
      <c r="M1747" s="19">
        <v>0</v>
      </c>
      <c r="N1747" s="19">
        <v>23</v>
      </c>
      <c r="O1747" s="19">
        <v>87</v>
      </c>
      <c r="P1747" s="14" t="str">
        <f>IFERROR(VLOOKUP($A1747,'Fielding Data'!$A:$H,MATCH(P$1,'Fielding Data'!$A$1:$H$1,0),0),"Other")</f>
        <v>1B</v>
      </c>
      <c r="Q1747" s="14">
        <f>IFERROR(VLOOKUP($A1747,'Fielding Data'!$A:$H,MATCH(Q$1,'Fielding Data'!$A$1:$H$1,0),0),"Other")</f>
        <v>807</v>
      </c>
      <c r="R1747" s="14">
        <f>IFERROR(VLOOKUP($A1747,'Fielding Data'!$A:$H,MATCH(R$1,'Fielding Data'!$A$1:$H$1,0),0),"Other")</f>
        <v>41</v>
      </c>
      <c r="S1747" s="14">
        <f>IFERROR(VLOOKUP($A1747,'Fielding Data'!$A:$H,MATCH(S$1,'Fielding Data'!$A$1:$H$1,0),0),"Other")</f>
        <v>7</v>
      </c>
      <c r="T1747" s="14">
        <f>IFERROR(VLOOKUP($A1747,'Fielding Data'!$A:$H,MATCH(T$1,'Fielding Data'!$A$1:$H$1,0),0),"Other")</f>
        <v>69</v>
      </c>
      <c r="U1747" s="14">
        <f>SUMIFS('Fielding Data'!E:E,'Fielding Data'!$A:$A,'Hitting Data'!$A1747)</f>
        <v>807</v>
      </c>
      <c r="V1747" s="14">
        <f>SUMIFS('Fielding Data'!F:F,'Fielding Data'!$A:$A,'Hitting Data'!$A1747)</f>
        <v>41</v>
      </c>
      <c r="W1747" s="14">
        <f>SUMIFS('Fielding Data'!G:G,'Fielding Data'!$A:$A,'Hitting Data'!$A1747)</f>
        <v>7</v>
      </c>
      <c r="X1747" s="14">
        <f>SUMIFS('Fielding Data'!H:H,'Fielding Data'!$A:$A,'Hitting Data'!$A1747)</f>
        <v>69</v>
      </c>
    </row>
    <row r="1748" spans="1:24" x14ac:dyDescent="0.25">
      <c r="A1748" s="14" t="str">
        <f t="shared" si="27"/>
        <v>larocad012011</v>
      </c>
      <c r="B1748" s="19" t="s">
        <v>468</v>
      </c>
      <c r="C1748" s="19">
        <v>2011</v>
      </c>
      <c r="D1748" s="19">
        <v>43</v>
      </c>
      <c r="E1748" s="19">
        <v>151</v>
      </c>
      <c r="F1748" s="19">
        <v>15</v>
      </c>
      <c r="G1748" s="19">
        <v>26</v>
      </c>
      <c r="H1748" s="19">
        <v>4</v>
      </c>
      <c r="I1748" s="19">
        <v>0</v>
      </c>
      <c r="J1748" s="19">
        <v>3</v>
      </c>
      <c r="K1748" s="19">
        <v>15</v>
      </c>
      <c r="L1748" s="19">
        <v>1</v>
      </c>
      <c r="M1748" s="19">
        <v>0</v>
      </c>
      <c r="N1748" s="19">
        <v>25</v>
      </c>
      <c r="O1748" s="19">
        <v>37</v>
      </c>
      <c r="P1748" s="14" t="str">
        <f>IFERROR(VLOOKUP($A1748,'Fielding Data'!$A:$H,MATCH(P$1,'Fielding Data'!$A$1:$H$1,0),0),"Other")</f>
        <v>1B</v>
      </c>
      <c r="Q1748" s="14">
        <f>IFERROR(VLOOKUP($A1748,'Fielding Data'!$A:$H,MATCH(Q$1,'Fielding Data'!$A$1:$H$1,0),0),"Other")</f>
        <v>380</v>
      </c>
      <c r="R1748" s="14">
        <f>IFERROR(VLOOKUP($A1748,'Fielding Data'!$A:$H,MATCH(R$1,'Fielding Data'!$A$1:$H$1,0),0),"Other")</f>
        <v>32</v>
      </c>
      <c r="S1748" s="14">
        <f>IFERROR(VLOOKUP($A1748,'Fielding Data'!$A:$H,MATCH(S$1,'Fielding Data'!$A$1:$H$1,0),0),"Other")</f>
        <v>0</v>
      </c>
      <c r="T1748" s="14">
        <f>IFERROR(VLOOKUP($A1748,'Fielding Data'!$A:$H,MATCH(T$1,'Fielding Data'!$A$1:$H$1,0),0),"Other")</f>
        <v>34</v>
      </c>
      <c r="U1748" s="14">
        <f>SUMIFS('Fielding Data'!E:E,'Fielding Data'!$A:$A,'Hitting Data'!$A1748)</f>
        <v>380</v>
      </c>
      <c r="V1748" s="14">
        <f>SUMIFS('Fielding Data'!F:F,'Fielding Data'!$A:$A,'Hitting Data'!$A1748)</f>
        <v>32</v>
      </c>
      <c r="W1748" s="14">
        <f>SUMIFS('Fielding Data'!G:G,'Fielding Data'!$A:$A,'Hitting Data'!$A1748)</f>
        <v>0</v>
      </c>
      <c r="X1748" s="14">
        <f>SUMIFS('Fielding Data'!H:H,'Fielding Data'!$A:$A,'Hitting Data'!$A1748)</f>
        <v>34</v>
      </c>
    </row>
    <row r="1749" spans="1:24" x14ac:dyDescent="0.25">
      <c r="A1749" s="14" t="str">
        <f t="shared" si="27"/>
        <v>larocan012011</v>
      </c>
      <c r="B1749" s="19" t="s">
        <v>814</v>
      </c>
      <c r="C1749" s="19">
        <v>2011</v>
      </c>
      <c r="D1749" s="19">
        <v>40</v>
      </c>
      <c r="E1749" s="19">
        <v>93</v>
      </c>
      <c r="F1749" s="19">
        <v>10</v>
      </c>
      <c r="G1749" s="19">
        <v>23</v>
      </c>
      <c r="H1749" s="19">
        <v>6</v>
      </c>
      <c r="I1749" s="19">
        <v>1</v>
      </c>
      <c r="J1749" s="19">
        <v>0</v>
      </c>
      <c r="K1749" s="19">
        <v>5</v>
      </c>
      <c r="L1749" s="19">
        <v>0</v>
      </c>
      <c r="M1749" s="19">
        <v>0</v>
      </c>
      <c r="N1749" s="19">
        <v>8</v>
      </c>
      <c r="O1749" s="19">
        <v>19</v>
      </c>
      <c r="P1749" s="14" t="str">
        <f>IFERROR(VLOOKUP($A1749,'Fielding Data'!$A:$H,MATCH(P$1,'Fielding Data'!$A$1:$H$1,0),0),"Other")</f>
        <v>1B</v>
      </c>
      <c r="Q1749" s="14">
        <f>IFERROR(VLOOKUP($A1749,'Fielding Data'!$A:$H,MATCH(Q$1,'Fielding Data'!$A$1:$H$1,0),0),"Other")</f>
        <v>13</v>
      </c>
      <c r="R1749" s="14">
        <f>IFERROR(VLOOKUP($A1749,'Fielding Data'!$A:$H,MATCH(R$1,'Fielding Data'!$A$1:$H$1,0),0),"Other")</f>
        <v>2</v>
      </c>
      <c r="S1749" s="14">
        <f>IFERROR(VLOOKUP($A1749,'Fielding Data'!$A:$H,MATCH(S$1,'Fielding Data'!$A$1:$H$1,0),0),"Other")</f>
        <v>0</v>
      </c>
      <c r="T1749" s="14">
        <f>IFERROR(VLOOKUP($A1749,'Fielding Data'!$A:$H,MATCH(T$1,'Fielding Data'!$A$1:$H$1,0),0),"Other")</f>
        <v>0</v>
      </c>
      <c r="U1749" s="14">
        <f>SUMIFS('Fielding Data'!E:E,'Fielding Data'!$A:$A,'Hitting Data'!$A1749)</f>
        <v>33</v>
      </c>
      <c r="V1749" s="14">
        <f>SUMIFS('Fielding Data'!F:F,'Fielding Data'!$A:$A,'Hitting Data'!$A1749)</f>
        <v>64</v>
      </c>
      <c r="W1749" s="14">
        <f>SUMIFS('Fielding Data'!G:G,'Fielding Data'!$A:$A,'Hitting Data'!$A1749)</f>
        <v>5</v>
      </c>
      <c r="X1749" s="14">
        <f>SUMIFS('Fielding Data'!H:H,'Fielding Data'!$A:$A,'Hitting Data'!$A1749)</f>
        <v>9</v>
      </c>
    </row>
    <row r="1750" spans="1:24" x14ac:dyDescent="0.25">
      <c r="A1750" s="14" t="str">
        <f t="shared" si="27"/>
        <v>latosma012011</v>
      </c>
      <c r="B1750" s="19" t="s">
        <v>1121</v>
      </c>
      <c r="C1750" s="19">
        <v>2011</v>
      </c>
      <c r="D1750" s="19">
        <v>31</v>
      </c>
      <c r="E1750" s="19">
        <v>56</v>
      </c>
      <c r="F1750" s="19">
        <v>3</v>
      </c>
      <c r="G1750" s="19">
        <v>4</v>
      </c>
      <c r="H1750" s="19">
        <v>1</v>
      </c>
      <c r="I1750" s="19">
        <v>0</v>
      </c>
      <c r="J1750" s="19">
        <v>1</v>
      </c>
      <c r="K1750" s="19">
        <v>1</v>
      </c>
      <c r="L1750" s="19">
        <v>0</v>
      </c>
      <c r="M1750" s="19">
        <v>0</v>
      </c>
      <c r="N1750" s="19">
        <v>1</v>
      </c>
      <c r="O1750" s="19">
        <v>28</v>
      </c>
      <c r="P1750" s="14" t="str">
        <f>IFERROR(VLOOKUP($A1750,'Fielding Data'!$A:$H,MATCH(P$1,'Fielding Data'!$A$1:$H$1,0),0),"Other")</f>
        <v>P</v>
      </c>
      <c r="Q1750" s="14">
        <f>IFERROR(VLOOKUP($A1750,'Fielding Data'!$A:$H,MATCH(Q$1,'Fielding Data'!$A$1:$H$1,0),0),"Other")</f>
        <v>10</v>
      </c>
      <c r="R1750" s="14">
        <f>IFERROR(VLOOKUP($A1750,'Fielding Data'!$A:$H,MATCH(R$1,'Fielding Data'!$A$1:$H$1,0),0),"Other")</f>
        <v>28</v>
      </c>
      <c r="S1750" s="14">
        <f>IFERROR(VLOOKUP($A1750,'Fielding Data'!$A:$H,MATCH(S$1,'Fielding Data'!$A$1:$H$1,0),0),"Other")</f>
        <v>1</v>
      </c>
      <c r="T1750" s="14">
        <f>IFERROR(VLOOKUP($A1750,'Fielding Data'!$A:$H,MATCH(T$1,'Fielding Data'!$A$1:$H$1,0),0),"Other")</f>
        <v>2</v>
      </c>
      <c r="U1750" s="14">
        <f>SUMIFS('Fielding Data'!E:E,'Fielding Data'!$A:$A,'Hitting Data'!$A1750)</f>
        <v>10</v>
      </c>
      <c r="V1750" s="14">
        <f>SUMIFS('Fielding Data'!F:F,'Fielding Data'!$A:$A,'Hitting Data'!$A1750)</f>
        <v>28</v>
      </c>
      <c r="W1750" s="14">
        <f>SUMIFS('Fielding Data'!G:G,'Fielding Data'!$A:$A,'Hitting Data'!$A1750)</f>
        <v>1</v>
      </c>
      <c r="X1750" s="14">
        <f>SUMIFS('Fielding Data'!H:H,'Fielding Data'!$A:$A,'Hitting Data'!$A1750)</f>
        <v>2</v>
      </c>
    </row>
    <row r="1751" spans="1:24" x14ac:dyDescent="0.25">
      <c r="A1751" s="14" t="str">
        <f t="shared" si="27"/>
        <v>lavarry012011</v>
      </c>
      <c r="B1751" s="19" t="s">
        <v>1541</v>
      </c>
      <c r="C1751" s="19">
        <v>2011</v>
      </c>
      <c r="D1751" s="19">
        <v>17</v>
      </c>
      <c r="E1751" s="19">
        <v>39</v>
      </c>
      <c r="F1751" s="19">
        <v>5</v>
      </c>
      <c r="G1751" s="19">
        <v>9</v>
      </c>
      <c r="H1751" s="19">
        <v>2</v>
      </c>
      <c r="I1751" s="19">
        <v>0</v>
      </c>
      <c r="J1751" s="19">
        <v>2</v>
      </c>
      <c r="K1751" s="19">
        <v>8</v>
      </c>
      <c r="L1751" s="19">
        <v>0</v>
      </c>
      <c r="M1751" s="19">
        <v>0</v>
      </c>
      <c r="N1751" s="19">
        <v>4</v>
      </c>
      <c r="O1751" s="19">
        <v>10</v>
      </c>
      <c r="P1751" s="14" t="str">
        <f>IFERROR(VLOOKUP($A1751,'Fielding Data'!$A:$H,MATCH(P$1,'Fielding Data'!$A$1:$H$1,0),0),"Other")</f>
        <v>C</v>
      </c>
      <c r="Q1751" s="14">
        <f>IFERROR(VLOOKUP($A1751,'Fielding Data'!$A:$H,MATCH(Q$1,'Fielding Data'!$A$1:$H$1,0),0),"Other")</f>
        <v>22</v>
      </c>
      <c r="R1751" s="14">
        <f>IFERROR(VLOOKUP($A1751,'Fielding Data'!$A:$H,MATCH(R$1,'Fielding Data'!$A$1:$H$1,0),0),"Other")</f>
        <v>3</v>
      </c>
      <c r="S1751" s="14">
        <f>IFERROR(VLOOKUP($A1751,'Fielding Data'!$A:$H,MATCH(S$1,'Fielding Data'!$A$1:$H$1,0),0),"Other")</f>
        <v>0</v>
      </c>
      <c r="T1751" s="14">
        <f>IFERROR(VLOOKUP($A1751,'Fielding Data'!$A:$H,MATCH(T$1,'Fielding Data'!$A$1:$H$1,0),0),"Other")</f>
        <v>0</v>
      </c>
      <c r="U1751" s="14">
        <f>SUMIFS('Fielding Data'!E:E,'Fielding Data'!$A:$A,'Hitting Data'!$A1751)</f>
        <v>22</v>
      </c>
      <c r="V1751" s="14">
        <f>SUMIFS('Fielding Data'!F:F,'Fielding Data'!$A:$A,'Hitting Data'!$A1751)</f>
        <v>3</v>
      </c>
      <c r="W1751" s="14">
        <f>SUMIFS('Fielding Data'!G:G,'Fielding Data'!$A:$A,'Hitting Data'!$A1751)</f>
        <v>0</v>
      </c>
      <c r="X1751" s="14">
        <f>SUMIFS('Fielding Data'!H:H,'Fielding Data'!$A:$A,'Hitting Data'!$A1751)</f>
        <v>0</v>
      </c>
    </row>
    <row r="1752" spans="1:24" x14ac:dyDescent="0.25">
      <c r="A1752" s="14" t="str">
        <f t="shared" si="27"/>
        <v>lawribr012011</v>
      </c>
      <c r="B1752" s="19" t="s">
        <v>1542</v>
      </c>
      <c r="C1752" s="19">
        <v>2011</v>
      </c>
      <c r="D1752" s="19">
        <v>43</v>
      </c>
      <c r="E1752" s="19">
        <v>150</v>
      </c>
      <c r="F1752" s="19">
        <v>26</v>
      </c>
      <c r="G1752" s="19">
        <v>44</v>
      </c>
      <c r="H1752" s="19">
        <v>8</v>
      </c>
      <c r="I1752" s="19">
        <v>4</v>
      </c>
      <c r="J1752" s="19">
        <v>9</v>
      </c>
      <c r="K1752" s="19">
        <v>25</v>
      </c>
      <c r="L1752" s="19">
        <v>7</v>
      </c>
      <c r="M1752" s="19">
        <v>1</v>
      </c>
      <c r="N1752" s="19">
        <v>16</v>
      </c>
      <c r="O1752" s="19">
        <v>31</v>
      </c>
      <c r="P1752" s="14" t="str">
        <f>IFERROR(VLOOKUP($A1752,'Fielding Data'!$A:$H,MATCH(P$1,'Fielding Data'!$A$1:$H$1,0),0),"Other")</f>
        <v>3B</v>
      </c>
      <c r="Q1752" s="14">
        <f>IFERROR(VLOOKUP($A1752,'Fielding Data'!$A:$H,MATCH(Q$1,'Fielding Data'!$A$1:$H$1,0),0),"Other")</f>
        <v>38</v>
      </c>
      <c r="R1752" s="14">
        <f>IFERROR(VLOOKUP($A1752,'Fielding Data'!$A:$H,MATCH(R$1,'Fielding Data'!$A$1:$H$1,0),0),"Other")</f>
        <v>120</v>
      </c>
      <c r="S1752" s="14">
        <f>IFERROR(VLOOKUP($A1752,'Fielding Data'!$A:$H,MATCH(S$1,'Fielding Data'!$A$1:$H$1,0),0),"Other")</f>
        <v>6</v>
      </c>
      <c r="T1752" s="14">
        <f>IFERROR(VLOOKUP($A1752,'Fielding Data'!$A:$H,MATCH(T$1,'Fielding Data'!$A$1:$H$1,0),0),"Other")</f>
        <v>10</v>
      </c>
      <c r="U1752" s="14">
        <f>SUMIFS('Fielding Data'!E:E,'Fielding Data'!$A:$A,'Hitting Data'!$A1752)</f>
        <v>38</v>
      </c>
      <c r="V1752" s="14">
        <f>SUMIFS('Fielding Data'!F:F,'Fielding Data'!$A:$A,'Hitting Data'!$A1752)</f>
        <v>120</v>
      </c>
      <c r="W1752" s="14">
        <f>SUMIFS('Fielding Data'!G:G,'Fielding Data'!$A:$A,'Hitting Data'!$A1752)</f>
        <v>6</v>
      </c>
      <c r="X1752" s="14">
        <f>SUMIFS('Fielding Data'!H:H,'Fielding Data'!$A:$A,'Hitting Data'!$A1752)</f>
        <v>10</v>
      </c>
    </row>
    <row r="1753" spans="1:24" x14ac:dyDescent="0.25">
      <c r="A1753" s="14" t="str">
        <f t="shared" si="27"/>
        <v>leagubr012011</v>
      </c>
      <c r="B1753" s="19" t="s">
        <v>469</v>
      </c>
      <c r="C1753" s="19">
        <v>2011</v>
      </c>
      <c r="D1753" s="19">
        <v>65</v>
      </c>
      <c r="E1753" s="19">
        <v>0</v>
      </c>
      <c r="F1753" s="19">
        <v>0</v>
      </c>
      <c r="G1753" s="19">
        <v>0</v>
      </c>
      <c r="H1753" s="19">
        <v>0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4" t="str">
        <f>IFERROR(VLOOKUP($A1753,'Fielding Data'!$A:$H,MATCH(P$1,'Fielding Data'!$A$1:$H$1,0),0),"Other")</f>
        <v>P</v>
      </c>
      <c r="Q1753" s="14">
        <f>IFERROR(VLOOKUP($A1753,'Fielding Data'!$A:$H,MATCH(Q$1,'Fielding Data'!$A$1:$H$1,0),0),"Other")</f>
        <v>1</v>
      </c>
      <c r="R1753" s="14">
        <f>IFERROR(VLOOKUP($A1753,'Fielding Data'!$A:$H,MATCH(R$1,'Fielding Data'!$A$1:$H$1,0),0),"Other")</f>
        <v>4</v>
      </c>
      <c r="S1753" s="14">
        <f>IFERROR(VLOOKUP($A1753,'Fielding Data'!$A:$H,MATCH(S$1,'Fielding Data'!$A$1:$H$1,0),0),"Other")</f>
        <v>3</v>
      </c>
      <c r="T1753" s="14">
        <f>IFERROR(VLOOKUP($A1753,'Fielding Data'!$A:$H,MATCH(T$1,'Fielding Data'!$A$1:$H$1,0),0),"Other")</f>
        <v>0</v>
      </c>
      <c r="U1753" s="14">
        <f>SUMIFS('Fielding Data'!E:E,'Fielding Data'!$A:$A,'Hitting Data'!$A1753)</f>
        <v>1</v>
      </c>
      <c r="V1753" s="14">
        <f>SUMIFS('Fielding Data'!F:F,'Fielding Data'!$A:$A,'Hitting Data'!$A1753)</f>
        <v>4</v>
      </c>
      <c r="W1753" s="14">
        <f>SUMIFS('Fielding Data'!G:G,'Fielding Data'!$A:$A,'Hitting Data'!$A1753)</f>
        <v>3</v>
      </c>
      <c r="X1753" s="14">
        <f>SUMIFS('Fielding Data'!H:H,'Fielding Data'!$A:$A,'Hitting Data'!$A1753)</f>
        <v>0</v>
      </c>
    </row>
    <row r="1754" spans="1:24" x14ac:dyDescent="0.25">
      <c r="A1754" s="14" t="str">
        <f t="shared" si="27"/>
        <v>leakemi012011</v>
      </c>
      <c r="B1754" s="19" t="s">
        <v>1317</v>
      </c>
      <c r="C1754" s="19">
        <v>2011</v>
      </c>
      <c r="D1754" s="19">
        <v>38</v>
      </c>
      <c r="E1754" s="19">
        <v>55</v>
      </c>
      <c r="F1754" s="19">
        <v>7</v>
      </c>
      <c r="G1754" s="19">
        <v>11</v>
      </c>
      <c r="H1754" s="19">
        <v>2</v>
      </c>
      <c r="I1754" s="19">
        <v>0</v>
      </c>
      <c r="J1754" s="19">
        <v>0</v>
      </c>
      <c r="K1754" s="19">
        <v>2</v>
      </c>
      <c r="L1754" s="19">
        <v>0</v>
      </c>
      <c r="M1754" s="19">
        <v>0</v>
      </c>
      <c r="N1754" s="19">
        <v>1</v>
      </c>
      <c r="O1754" s="19">
        <v>23</v>
      </c>
      <c r="P1754" s="14" t="str">
        <f>IFERROR(VLOOKUP($A1754,'Fielding Data'!$A:$H,MATCH(P$1,'Fielding Data'!$A$1:$H$1,0),0),"Other")</f>
        <v>P</v>
      </c>
      <c r="Q1754" s="14">
        <f>IFERROR(VLOOKUP($A1754,'Fielding Data'!$A:$H,MATCH(Q$1,'Fielding Data'!$A$1:$H$1,0),0),"Other")</f>
        <v>18</v>
      </c>
      <c r="R1754" s="14">
        <f>IFERROR(VLOOKUP($A1754,'Fielding Data'!$A:$H,MATCH(R$1,'Fielding Data'!$A$1:$H$1,0),0),"Other")</f>
        <v>22</v>
      </c>
      <c r="S1754" s="14">
        <f>IFERROR(VLOOKUP($A1754,'Fielding Data'!$A:$H,MATCH(S$1,'Fielding Data'!$A$1:$H$1,0),0),"Other")</f>
        <v>0</v>
      </c>
      <c r="T1754" s="14">
        <f>IFERROR(VLOOKUP($A1754,'Fielding Data'!$A:$H,MATCH(T$1,'Fielding Data'!$A$1:$H$1,0),0),"Other")</f>
        <v>3</v>
      </c>
      <c r="U1754" s="14">
        <f>SUMIFS('Fielding Data'!E:E,'Fielding Data'!$A:$A,'Hitting Data'!$A1754)</f>
        <v>18</v>
      </c>
      <c r="V1754" s="14">
        <f>SUMIFS('Fielding Data'!F:F,'Fielding Data'!$A:$A,'Hitting Data'!$A1754)</f>
        <v>22</v>
      </c>
      <c r="W1754" s="14">
        <f>SUMIFS('Fielding Data'!G:G,'Fielding Data'!$A:$A,'Hitting Data'!$A1754)</f>
        <v>0</v>
      </c>
      <c r="X1754" s="14">
        <f>SUMIFS('Fielding Data'!H:H,'Fielding Data'!$A:$A,'Hitting Data'!$A1754)</f>
        <v>3</v>
      </c>
    </row>
    <row r="1755" spans="1:24" x14ac:dyDescent="0.25">
      <c r="A1755" s="14" t="str">
        <f t="shared" si="27"/>
        <v>leblawa012011</v>
      </c>
      <c r="B1755" s="19" t="s">
        <v>953</v>
      </c>
      <c r="C1755" s="19">
        <v>2011</v>
      </c>
      <c r="D1755" s="19">
        <v>14</v>
      </c>
      <c r="E1755" s="19">
        <v>22</v>
      </c>
      <c r="F1755" s="19">
        <v>3</v>
      </c>
      <c r="G1755" s="19">
        <v>8</v>
      </c>
      <c r="H1755" s="19">
        <v>0</v>
      </c>
      <c r="I1755" s="19">
        <v>0</v>
      </c>
      <c r="J1755" s="19">
        <v>0</v>
      </c>
      <c r="K1755" s="19">
        <v>1</v>
      </c>
      <c r="L1755" s="19">
        <v>0</v>
      </c>
      <c r="M1755" s="19">
        <v>0</v>
      </c>
      <c r="N1755" s="19">
        <v>1</v>
      </c>
      <c r="O1755" s="19">
        <v>4</v>
      </c>
      <c r="P1755" s="14" t="str">
        <f>IFERROR(VLOOKUP($A1755,'Fielding Data'!$A:$H,MATCH(P$1,'Fielding Data'!$A$1:$H$1,0),0),"Other")</f>
        <v>P</v>
      </c>
      <c r="Q1755" s="14">
        <f>IFERROR(VLOOKUP($A1755,'Fielding Data'!$A:$H,MATCH(Q$1,'Fielding Data'!$A$1:$H$1,0),0),"Other")</f>
        <v>6</v>
      </c>
      <c r="R1755" s="14">
        <f>IFERROR(VLOOKUP($A1755,'Fielding Data'!$A:$H,MATCH(R$1,'Fielding Data'!$A$1:$H$1,0),0),"Other")</f>
        <v>13</v>
      </c>
      <c r="S1755" s="14">
        <f>IFERROR(VLOOKUP($A1755,'Fielding Data'!$A:$H,MATCH(S$1,'Fielding Data'!$A$1:$H$1,0),0),"Other")</f>
        <v>0</v>
      </c>
      <c r="T1755" s="14">
        <f>IFERROR(VLOOKUP($A1755,'Fielding Data'!$A:$H,MATCH(T$1,'Fielding Data'!$A$1:$H$1,0),0),"Other")</f>
        <v>1</v>
      </c>
      <c r="U1755" s="14">
        <f>SUMIFS('Fielding Data'!E:E,'Fielding Data'!$A:$A,'Hitting Data'!$A1755)</f>
        <v>6</v>
      </c>
      <c r="V1755" s="14">
        <f>SUMIFS('Fielding Data'!F:F,'Fielding Data'!$A:$A,'Hitting Data'!$A1755)</f>
        <v>13</v>
      </c>
      <c r="W1755" s="14">
        <f>SUMIFS('Fielding Data'!G:G,'Fielding Data'!$A:$A,'Hitting Data'!$A1755)</f>
        <v>0</v>
      </c>
      <c r="X1755" s="14">
        <f>SUMIFS('Fielding Data'!H:H,'Fielding Data'!$A:$A,'Hitting Data'!$A1755)</f>
        <v>1</v>
      </c>
    </row>
    <row r="1756" spans="1:24" x14ac:dyDescent="0.25">
      <c r="A1756" s="14" t="str">
        <f t="shared" si="27"/>
        <v>lecursa012011</v>
      </c>
      <c r="B1756" s="19" t="s">
        <v>1318</v>
      </c>
      <c r="C1756" s="19">
        <v>2011</v>
      </c>
      <c r="D1756" s="19">
        <v>43</v>
      </c>
      <c r="E1756" s="19">
        <v>9</v>
      </c>
      <c r="F1756" s="19">
        <v>0</v>
      </c>
      <c r="G1756" s="19">
        <v>1</v>
      </c>
      <c r="H1756" s="19">
        <v>1</v>
      </c>
      <c r="I1756" s="19">
        <v>0</v>
      </c>
      <c r="J1756" s="19">
        <v>0</v>
      </c>
      <c r="K1756" s="19">
        <v>0</v>
      </c>
      <c r="L1756" s="19">
        <v>0</v>
      </c>
      <c r="M1756" s="19">
        <v>0</v>
      </c>
      <c r="N1756" s="19">
        <v>1</v>
      </c>
      <c r="O1756" s="19">
        <v>5</v>
      </c>
      <c r="P1756" s="14" t="str">
        <f>IFERROR(VLOOKUP($A1756,'Fielding Data'!$A:$H,MATCH(P$1,'Fielding Data'!$A$1:$H$1,0),0),"Other")</f>
        <v>P</v>
      </c>
      <c r="Q1756" s="14">
        <f>IFERROR(VLOOKUP($A1756,'Fielding Data'!$A:$H,MATCH(Q$1,'Fielding Data'!$A$1:$H$1,0),0),"Other")</f>
        <v>12</v>
      </c>
      <c r="R1756" s="14">
        <f>IFERROR(VLOOKUP($A1756,'Fielding Data'!$A:$H,MATCH(R$1,'Fielding Data'!$A$1:$H$1,0),0),"Other")</f>
        <v>10</v>
      </c>
      <c r="S1756" s="14">
        <f>IFERROR(VLOOKUP($A1756,'Fielding Data'!$A:$H,MATCH(S$1,'Fielding Data'!$A$1:$H$1,0),0),"Other")</f>
        <v>0</v>
      </c>
      <c r="T1756" s="14">
        <f>IFERROR(VLOOKUP($A1756,'Fielding Data'!$A:$H,MATCH(T$1,'Fielding Data'!$A$1:$H$1,0),0),"Other")</f>
        <v>2</v>
      </c>
      <c r="U1756" s="14">
        <f>SUMIFS('Fielding Data'!E:E,'Fielding Data'!$A:$A,'Hitting Data'!$A1756)</f>
        <v>12</v>
      </c>
      <c r="V1756" s="14">
        <f>SUMIFS('Fielding Data'!F:F,'Fielding Data'!$A:$A,'Hitting Data'!$A1756)</f>
        <v>10</v>
      </c>
      <c r="W1756" s="14">
        <f>SUMIFS('Fielding Data'!G:G,'Fielding Data'!$A:$A,'Hitting Data'!$A1756)</f>
        <v>0</v>
      </c>
      <c r="X1756" s="14">
        <f>SUMIFS('Fielding Data'!H:H,'Fielding Data'!$A:$A,'Hitting Data'!$A1756)</f>
        <v>2</v>
      </c>
    </row>
    <row r="1757" spans="1:24" x14ac:dyDescent="0.25">
      <c r="A1757" s="14" t="str">
        <f t="shared" si="27"/>
        <v>ledezwi012011</v>
      </c>
      <c r="B1757" s="19" t="s">
        <v>386</v>
      </c>
      <c r="C1757" s="19">
        <v>2011</v>
      </c>
      <c r="D1757" s="19">
        <v>5</v>
      </c>
      <c r="E1757" s="19">
        <v>0</v>
      </c>
      <c r="F1757" s="19">
        <v>0</v>
      </c>
      <c r="G1757" s="19">
        <v>0</v>
      </c>
      <c r="H1757" s="19">
        <v>0</v>
      </c>
      <c r="I1757" s="19">
        <v>0</v>
      </c>
      <c r="J1757" s="19">
        <v>0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4" t="str">
        <f>IFERROR(VLOOKUP($A1757,'Fielding Data'!$A:$H,MATCH(P$1,'Fielding Data'!$A$1:$H$1,0),0),"Other")</f>
        <v>P</v>
      </c>
      <c r="Q1757" s="14">
        <f>IFERROR(VLOOKUP($A1757,'Fielding Data'!$A:$H,MATCH(Q$1,'Fielding Data'!$A$1:$H$1,0),0),"Other")</f>
        <v>0</v>
      </c>
      <c r="R1757" s="14">
        <f>IFERROR(VLOOKUP($A1757,'Fielding Data'!$A:$H,MATCH(R$1,'Fielding Data'!$A$1:$H$1,0),0),"Other")</f>
        <v>0</v>
      </c>
      <c r="S1757" s="14">
        <f>IFERROR(VLOOKUP($A1757,'Fielding Data'!$A:$H,MATCH(S$1,'Fielding Data'!$A$1:$H$1,0),0),"Other")</f>
        <v>0</v>
      </c>
      <c r="T1757" s="14">
        <f>IFERROR(VLOOKUP($A1757,'Fielding Data'!$A:$H,MATCH(T$1,'Fielding Data'!$A$1:$H$1,0),0),"Other")</f>
        <v>0</v>
      </c>
      <c r="U1757" s="14">
        <f>SUMIFS('Fielding Data'!E:E,'Fielding Data'!$A:$A,'Hitting Data'!$A1757)</f>
        <v>0</v>
      </c>
      <c r="V1757" s="14">
        <f>SUMIFS('Fielding Data'!F:F,'Fielding Data'!$A:$A,'Hitting Data'!$A1757)</f>
        <v>0</v>
      </c>
      <c r="W1757" s="14">
        <f>SUMIFS('Fielding Data'!G:G,'Fielding Data'!$A:$A,'Hitting Data'!$A1757)</f>
        <v>0</v>
      </c>
      <c r="X1757" s="14">
        <f>SUMIFS('Fielding Data'!H:H,'Fielding Data'!$A:$A,'Hitting Data'!$A1757)</f>
        <v>0</v>
      </c>
    </row>
    <row r="1758" spans="1:24" x14ac:dyDescent="0.25">
      <c r="A1758" s="14" t="str">
        <f t="shared" si="27"/>
        <v>leeca012011</v>
      </c>
      <c r="B1758" s="19" t="s">
        <v>137</v>
      </c>
      <c r="C1758" s="19">
        <v>2011</v>
      </c>
      <c r="D1758" s="19">
        <v>155</v>
      </c>
      <c r="E1758" s="19">
        <v>585</v>
      </c>
      <c r="F1758" s="19">
        <v>66</v>
      </c>
      <c r="G1758" s="19">
        <v>161</v>
      </c>
      <c r="H1758" s="19">
        <v>38</v>
      </c>
      <c r="I1758" s="19">
        <v>4</v>
      </c>
      <c r="J1758" s="19">
        <v>18</v>
      </c>
      <c r="K1758" s="19">
        <v>94</v>
      </c>
      <c r="L1758" s="19">
        <v>4</v>
      </c>
      <c r="M1758" s="19">
        <v>3</v>
      </c>
      <c r="N1758" s="19">
        <v>59</v>
      </c>
      <c r="O1758" s="19">
        <v>60</v>
      </c>
      <c r="P1758" s="14" t="str">
        <f>IFERROR(VLOOKUP($A1758,'Fielding Data'!$A:$H,MATCH(P$1,'Fielding Data'!$A$1:$H$1,0),0),"Other")</f>
        <v>1B</v>
      </c>
      <c r="Q1758" s="14">
        <f>IFERROR(VLOOKUP($A1758,'Fielding Data'!$A:$H,MATCH(Q$1,'Fielding Data'!$A$1:$H$1,0),0),"Other")</f>
        <v>578</v>
      </c>
      <c r="R1758" s="14">
        <f>IFERROR(VLOOKUP($A1758,'Fielding Data'!$A:$H,MATCH(R$1,'Fielding Data'!$A$1:$H$1,0),0),"Other")</f>
        <v>75</v>
      </c>
      <c r="S1758" s="14">
        <f>IFERROR(VLOOKUP($A1758,'Fielding Data'!$A:$H,MATCH(S$1,'Fielding Data'!$A$1:$H$1,0),0),"Other")</f>
        <v>5</v>
      </c>
      <c r="T1758" s="14">
        <f>IFERROR(VLOOKUP($A1758,'Fielding Data'!$A:$H,MATCH(T$1,'Fielding Data'!$A$1:$H$1,0),0),"Other")</f>
        <v>59</v>
      </c>
      <c r="U1758" s="14">
        <f>SUMIFS('Fielding Data'!E:E,'Fielding Data'!$A:$A,'Hitting Data'!$A1758)</f>
        <v>697</v>
      </c>
      <c r="V1758" s="14">
        <f>SUMIFS('Fielding Data'!F:F,'Fielding Data'!$A:$A,'Hitting Data'!$A1758)</f>
        <v>85</v>
      </c>
      <c r="W1758" s="14">
        <f>SUMIFS('Fielding Data'!G:G,'Fielding Data'!$A:$A,'Hitting Data'!$A1758)</f>
        <v>7</v>
      </c>
      <c r="X1758" s="14">
        <f>SUMIFS('Fielding Data'!H:H,'Fielding Data'!$A:$A,'Hitting Data'!$A1758)</f>
        <v>62</v>
      </c>
    </row>
    <row r="1759" spans="1:24" x14ac:dyDescent="0.25">
      <c r="A1759" s="14" t="str">
        <f t="shared" si="27"/>
        <v>leecl022011</v>
      </c>
      <c r="B1759" s="19" t="s">
        <v>314</v>
      </c>
      <c r="C1759" s="19">
        <v>2011</v>
      </c>
      <c r="D1759" s="19">
        <v>35</v>
      </c>
      <c r="E1759" s="19">
        <v>75</v>
      </c>
      <c r="F1759" s="19">
        <v>6</v>
      </c>
      <c r="G1759" s="19">
        <v>15</v>
      </c>
      <c r="H1759" s="19">
        <v>2</v>
      </c>
      <c r="I1759" s="19">
        <v>0</v>
      </c>
      <c r="J1759" s="19">
        <v>2</v>
      </c>
      <c r="K1759" s="19">
        <v>7</v>
      </c>
      <c r="L1759" s="19">
        <v>1</v>
      </c>
      <c r="M1759" s="19">
        <v>0</v>
      </c>
      <c r="N1759" s="19">
        <v>1</v>
      </c>
      <c r="O1759" s="19">
        <v>26</v>
      </c>
      <c r="P1759" s="14" t="str">
        <f>IFERROR(VLOOKUP($A1759,'Fielding Data'!$A:$H,MATCH(P$1,'Fielding Data'!$A$1:$H$1,0),0),"Other")</f>
        <v>P</v>
      </c>
      <c r="Q1759" s="14">
        <f>IFERROR(VLOOKUP($A1759,'Fielding Data'!$A:$H,MATCH(Q$1,'Fielding Data'!$A$1:$H$1,0),0),"Other")</f>
        <v>7</v>
      </c>
      <c r="R1759" s="14">
        <f>IFERROR(VLOOKUP($A1759,'Fielding Data'!$A:$H,MATCH(R$1,'Fielding Data'!$A$1:$H$1,0),0),"Other")</f>
        <v>26</v>
      </c>
      <c r="S1759" s="14">
        <f>IFERROR(VLOOKUP($A1759,'Fielding Data'!$A:$H,MATCH(S$1,'Fielding Data'!$A$1:$H$1,0),0),"Other")</f>
        <v>1</v>
      </c>
      <c r="T1759" s="14">
        <f>IFERROR(VLOOKUP($A1759,'Fielding Data'!$A:$H,MATCH(T$1,'Fielding Data'!$A$1:$H$1,0),0),"Other")</f>
        <v>1</v>
      </c>
      <c r="U1759" s="14">
        <f>SUMIFS('Fielding Data'!E:E,'Fielding Data'!$A:$A,'Hitting Data'!$A1759)</f>
        <v>7</v>
      </c>
      <c r="V1759" s="14">
        <f>SUMIFS('Fielding Data'!F:F,'Fielding Data'!$A:$A,'Hitting Data'!$A1759)</f>
        <v>26</v>
      </c>
      <c r="W1759" s="14">
        <f>SUMIFS('Fielding Data'!G:G,'Fielding Data'!$A:$A,'Hitting Data'!$A1759)</f>
        <v>1</v>
      </c>
      <c r="X1759" s="14">
        <f>SUMIFS('Fielding Data'!H:H,'Fielding Data'!$A:$A,'Hitting Data'!$A1759)</f>
        <v>1</v>
      </c>
    </row>
    <row r="1760" spans="1:24" x14ac:dyDescent="0.25">
      <c r="A1760" s="14" t="str">
        <f t="shared" si="27"/>
        <v>lemahdj012011</v>
      </c>
      <c r="B1760" s="19" t="s">
        <v>1543</v>
      </c>
      <c r="C1760" s="19">
        <v>2011</v>
      </c>
      <c r="D1760" s="19">
        <v>37</v>
      </c>
      <c r="E1760" s="19">
        <v>60</v>
      </c>
      <c r="F1760" s="19">
        <v>3</v>
      </c>
      <c r="G1760" s="19">
        <v>15</v>
      </c>
      <c r="H1760" s="19">
        <v>2</v>
      </c>
      <c r="I1760" s="19">
        <v>0</v>
      </c>
      <c r="J1760" s="19">
        <v>0</v>
      </c>
      <c r="K1760" s="19">
        <v>4</v>
      </c>
      <c r="L1760" s="19">
        <v>0</v>
      </c>
      <c r="M1760" s="19">
        <v>0</v>
      </c>
      <c r="N1760" s="19">
        <v>1</v>
      </c>
      <c r="O1760" s="19">
        <v>12</v>
      </c>
      <c r="P1760" s="14" t="str">
        <f>IFERROR(VLOOKUP($A1760,'Fielding Data'!$A:$H,MATCH(P$1,'Fielding Data'!$A$1:$H$1,0),0),"Other")</f>
        <v>1B</v>
      </c>
      <c r="Q1760" s="14">
        <f>IFERROR(VLOOKUP($A1760,'Fielding Data'!$A:$H,MATCH(Q$1,'Fielding Data'!$A$1:$H$1,0),0),"Other")</f>
        <v>8</v>
      </c>
      <c r="R1760" s="14">
        <f>IFERROR(VLOOKUP($A1760,'Fielding Data'!$A:$H,MATCH(R$1,'Fielding Data'!$A$1:$H$1,0),0),"Other")</f>
        <v>0</v>
      </c>
      <c r="S1760" s="14">
        <f>IFERROR(VLOOKUP($A1760,'Fielding Data'!$A:$H,MATCH(S$1,'Fielding Data'!$A$1:$H$1,0),0),"Other")</f>
        <v>0</v>
      </c>
      <c r="T1760" s="14">
        <f>IFERROR(VLOOKUP($A1760,'Fielding Data'!$A:$H,MATCH(T$1,'Fielding Data'!$A$1:$H$1,0),0),"Other")</f>
        <v>1</v>
      </c>
      <c r="U1760" s="14">
        <f>SUMIFS('Fielding Data'!E:E,'Fielding Data'!$A:$A,'Hitting Data'!$A1760)</f>
        <v>30</v>
      </c>
      <c r="V1760" s="14">
        <f>SUMIFS('Fielding Data'!F:F,'Fielding Data'!$A:$A,'Hitting Data'!$A1760)</f>
        <v>34</v>
      </c>
      <c r="W1760" s="14">
        <f>SUMIFS('Fielding Data'!G:G,'Fielding Data'!$A:$A,'Hitting Data'!$A1760)</f>
        <v>4</v>
      </c>
      <c r="X1760" s="14">
        <f>SUMIFS('Fielding Data'!H:H,'Fielding Data'!$A:$A,'Hitting Data'!$A1760)</f>
        <v>11</v>
      </c>
    </row>
    <row r="1761" spans="1:24" x14ac:dyDescent="0.25">
      <c r="A1761" s="14" t="str">
        <f t="shared" si="27"/>
        <v>lerouch012011</v>
      </c>
      <c r="B1761" s="19" t="s">
        <v>1122</v>
      </c>
      <c r="C1761" s="19">
        <v>2011</v>
      </c>
      <c r="D1761" s="19">
        <v>23</v>
      </c>
      <c r="E1761" s="19">
        <v>0</v>
      </c>
      <c r="F1761" s="19">
        <v>0</v>
      </c>
      <c r="G1761" s="19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4" t="str">
        <f>IFERROR(VLOOKUP($A1761,'Fielding Data'!$A:$H,MATCH(P$1,'Fielding Data'!$A$1:$H$1,0),0),"Other")</f>
        <v>P</v>
      </c>
      <c r="Q1761" s="14">
        <f>IFERROR(VLOOKUP($A1761,'Fielding Data'!$A:$H,MATCH(Q$1,'Fielding Data'!$A$1:$H$1,0),0),"Other")</f>
        <v>2</v>
      </c>
      <c r="R1761" s="14">
        <f>IFERROR(VLOOKUP($A1761,'Fielding Data'!$A:$H,MATCH(R$1,'Fielding Data'!$A$1:$H$1,0),0),"Other")</f>
        <v>2</v>
      </c>
      <c r="S1761" s="14">
        <f>IFERROR(VLOOKUP($A1761,'Fielding Data'!$A:$H,MATCH(S$1,'Fielding Data'!$A$1:$H$1,0),0),"Other")</f>
        <v>0</v>
      </c>
      <c r="T1761" s="14">
        <f>IFERROR(VLOOKUP($A1761,'Fielding Data'!$A:$H,MATCH(T$1,'Fielding Data'!$A$1:$H$1,0),0),"Other")</f>
        <v>0</v>
      </c>
      <c r="U1761" s="14">
        <f>SUMIFS('Fielding Data'!E:E,'Fielding Data'!$A:$A,'Hitting Data'!$A1761)</f>
        <v>2</v>
      </c>
      <c r="V1761" s="14">
        <f>SUMIFS('Fielding Data'!F:F,'Fielding Data'!$A:$A,'Hitting Data'!$A1761)</f>
        <v>2</v>
      </c>
      <c r="W1761" s="14">
        <f>SUMIFS('Fielding Data'!G:G,'Fielding Data'!$A:$A,'Hitting Data'!$A1761)</f>
        <v>0</v>
      </c>
      <c r="X1761" s="14">
        <f>SUMIFS('Fielding Data'!H:H,'Fielding Data'!$A:$A,'Hitting Data'!$A1761)</f>
        <v>0</v>
      </c>
    </row>
    <row r="1762" spans="1:24" x14ac:dyDescent="0.25">
      <c r="A1762" s="14" t="str">
        <f t="shared" si="27"/>
        <v>lestejo012011</v>
      </c>
      <c r="B1762" s="19" t="s">
        <v>673</v>
      </c>
      <c r="C1762" s="19">
        <v>2011</v>
      </c>
      <c r="D1762" s="19">
        <v>31</v>
      </c>
      <c r="E1762" s="19">
        <v>5</v>
      </c>
      <c r="F1762" s="19">
        <v>0</v>
      </c>
      <c r="G1762" s="19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0</v>
      </c>
      <c r="M1762" s="19">
        <v>0</v>
      </c>
      <c r="N1762" s="19">
        <v>0</v>
      </c>
      <c r="O1762" s="19">
        <v>3</v>
      </c>
      <c r="P1762" s="14" t="str">
        <f>IFERROR(VLOOKUP($A1762,'Fielding Data'!$A:$H,MATCH(P$1,'Fielding Data'!$A$1:$H$1,0),0),"Other")</f>
        <v>P</v>
      </c>
      <c r="Q1762" s="14">
        <f>IFERROR(VLOOKUP($A1762,'Fielding Data'!$A:$H,MATCH(Q$1,'Fielding Data'!$A$1:$H$1,0),0),"Other")</f>
        <v>9</v>
      </c>
      <c r="R1762" s="14">
        <f>IFERROR(VLOOKUP($A1762,'Fielding Data'!$A:$H,MATCH(R$1,'Fielding Data'!$A$1:$H$1,0),0),"Other")</f>
        <v>19</v>
      </c>
      <c r="S1762" s="14">
        <f>IFERROR(VLOOKUP($A1762,'Fielding Data'!$A:$H,MATCH(S$1,'Fielding Data'!$A$1:$H$1,0),0),"Other")</f>
        <v>1</v>
      </c>
      <c r="T1762" s="14">
        <f>IFERROR(VLOOKUP($A1762,'Fielding Data'!$A:$H,MATCH(T$1,'Fielding Data'!$A$1:$H$1,0),0),"Other")</f>
        <v>2</v>
      </c>
      <c r="U1762" s="14">
        <f>SUMIFS('Fielding Data'!E:E,'Fielding Data'!$A:$A,'Hitting Data'!$A1762)</f>
        <v>9</v>
      </c>
      <c r="V1762" s="14">
        <f>SUMIFS('Fielding Data'!F:F,'Fielding Data'!$A:$A,'Hitting Data'!$A1762)</f>
        <v>19</v>
      </c>
      <c r="W1762" s="14">
        <f>SUMIFS('Fielding Data'!G:G,'Fielding Data'!$A:$A,'Hitting Data'!$A1762)</f>
        <v>1</v>
      </c>
      <c r="X1762" s="14">
        <f>SUMIFS('Fielding Data'!H:H,'Fielding Data'!$A:$A,'Hitting Data'!$A1762)</f>
        <v>2</v>
      </c>
    </row>
    <row r="1763" spans="1:24" x14ac:dyDescent="0.25">
      <c r="A1763" s="14" t="str">
        <f t="shared" si="27"/>
        <v>lewisco012011</v>
      </c>
      <c r="B1763" s="19" t="s">
        <v>315</v>
      </c>
      <c r="C1763" s="19">
        <v>2011</v>
      </c>
      <c r="D1763" s="19">
        <v>32</v>
      </c>
      <c r="E1763" s="19">
        <v>8</v>
      </c>
      <c r="F1763" s="19">
        <v>0</v>
      </c>
      <c r="G1763" s="19">
        <v>1</v>
      </c>
      <c r="H1763" s="19">
        <v>1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2</v>
      </c>
      <c r="P1763" s="14" t="str">
        <f>IFERROR(VLOOKUP($A1763,'Fielding Data'!$A:$H,MATCH(P$1,'Fielding Data'!$A$1:$H$1,0),0),"Other")</f>
        <v>P</v>
      </c>
      <c r="Q1763" s="14">
        <f>IFERROR(VLOOKUP($A1763,'Fielding Data'!$A:$H,MATCH(Q$1,'Fielding Data'!$A$1:$H$1,0),0),"Other")</f>
        <v>3</v>
      </c>
      <c r="R1763" s="14">
        <f>IFERROR(VLOOKUP($A1763,'Fielding Data'!$A:$H,MATCH(R$1,'Fielding Data'!$A$1:$H$1,0),0),"Other")</f>
        <v>13</v>
      </c>
      <c r="S1763" s="14">
        <f>IFERROR(VLOOKUP($A1763,'Fielding Data'!$A:$H,MATCH(S$1,'Fielding Data'!$A$1:$H$1,0),0),"Other")</f>
        <v>4</v>
      </c>
      <c r="T1763" s="14">
        <f>IFERROR(VLOOKUP($A1763,'Fielding Data'!$A:$H,MATCH(T$1,'Fielding Data'!$A$1:$H$1,0),0),"Other")</f>
        <v>1</v>
      </c>
      <c r="U1763" s="14">
        <f>SUMIFS('Fielding Data'!E:E,'Fielding Data'!$A:$A,'Hitting Data'!$A1763)</f>
        <v>3</v>
      </c>
      <c r="V1763" s="14">
        <f>SUMIFS('Fielding Data'!F:F,'Fielding Data'!$A:$A,'Hitting Data'!$A1763)</f>
        <v>13</v>
      </c>
      <c r="W1763" s="14">
        <f>SUMIFS('Fielding Data'!G:G,'Fielding Data'!$A:$A,'Hitting Data'!$A1763)</f>
        <v>4</v>
      </c>
      <c r="X1763" s="14">
        <f>SUMIFS('Fielding Data'!H:H,'Fielding Data'!$A:$A,'Hitting Data'!$A1763)</f>
        <v>1</v>
      </c>
    </row>
    <row r="1764" spans="1:24" x14ac:dyDescent="0.25">
      <c r="A1764" s="14" t="str">
        <f t="shared" si="27"/>
        <v>lewisfr022011</v>
      </c>
      <c r="B1764" s="19" t="s">
        <v>674</v>
      </c>
      <c r="C1764" s="19">
        <v>2011</v>
      </c>
      <c r="D1764" s="19">
        <v>81</v>
      </c>
      <c r="E1764" s="19">
        <v>183</v>
      </c>
      <c r="F1764" s="19">
        <v>20</v>
      </c>
      <c r="G1764" s="19">
        <v>42</v>
      </c>
      <c r="H1764" s="19">
        <v>7</v>
      </c>
      <c r="I1764" s="19">
        <v>0</v>
      </c>
      <c r="J1764" s="19">
        <v>3</v>
      </c>
      <c r="K1764" s="19">
        <v>19</v>
      </c>
      <c r="L1764" s="19">
        <v>2</v>
      </c>
      <c r="M1764" s="19">
        <v>5</v>
      </c>
      <c r="N1764" s="19">
        <v>22</v>
      </c>
      <c r="O1764" s="19">
        <v>38</v>
      </c>
      <c r="P1764" s="14" t="str">
        <f>IFERROR(VLOOKUP($A1764,'Fielding Data'!$A:$H,MATCH(P$1,'Fielding Data'!$A$1:$H$1,0),0),"Other")</f>
        <v>LF</v>
      </c>
      <c r="Q1764" s="14">
        <f>IFERROR(VLOOKUP($A1764,'Fielding Data'!$A:$H,MATCH(Q$1,'Fielding Data'!$A$1:$H$1,0),0),"Other")</f>
        <v>0</v>
      </c>
      <c r="R1764" s="14">
        <f>IFERROR(VLOOKUP($A1764,'Fielding Data'!$A:$H,MATCH(R$1,'Fielding Data'!$A$1:$H$1,0),0),"Other")</f>
        <v>0</v>
      </c>
      <c r="S1764" s="14">
        <f>IFERROR(VLOOKUP($A1764,'Fielding Data'!$A:$H,MATCH(S$1,'Fielding Data'!$A$1:$H$1,0),0),"Other")</f>
        <v>0</v>
      </c>
      <c r="T1764" s="14">
        <f>IFERROR(VLOOKUP($A1764,'Fielding Data'!$A:$H,MATCH(T$1,'Fielding Data'!$A$1:$H$1,0),0),"Other")</f>
        <v>0</v>
      </c>
      <c r="U1764" s="14">
        <f>SUMIFS('Fielding Data'!E:E,'Fielding Data'!$A:$A,'Hitting Data'!$A1764)</f>
        <v>81</v>
      </c>
      <c r="V1764" s="14">
        <f>SUMIFS('Fielding Data'!F:F,'Fielding Data'!$A:$A,'Hitting Data'!$A1764)</f>
        <v>3</v>
      </c>
      <c r="W1764" s="14">
        <f>SUMIFS('Fielding Data'!G:G,'Fielding Data'!$A:$A,'Hitting Data'!$A1764)</f>
        <v>1</v>
      </c>
      <c r="X1764" s="14">
        <f>SUMIFS('Fielding Data'!H:H,'Fielding Data'!$A:$A,'Hitting Data'!$A1764)</f>
        <v>2</v>
      </c>
    </row>
    <row r="1765" spans="1:24" x14ac:dyDescent="0.25">
      <c r="A1765" s="14" t="str">
        <f t="shared" si="27"/>
        <v>lewisro012011</v>
      </c>
      <c r="B1765" s="19" t="s">
        <v>1319</v>
      </c>
      <c r="C1765" s="19">
        <v>2011</v>
      </c>
      <c r="D1765" s="19">
        <v>6</v>
      </c>
      <c r="E1765" s="19">
        <v>0</v>
      </c>
      <c r="F1765" s="19">
        <v>0</v>
      </c>
      <c r="G1765" s="19">
        <v>0</v>
      </c>
      <c r="H1765" s="19">
        <v>0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4" t="str">
        <f>IFERROR(VLOOKUP($A1765,'Fielding Data'!$A:$H,MATCH(P$1,'Fielding Data'!$A$1:$H$1,0),0),"Other")</f>
        <v>P</v>
      </c>
      <c r="Q1765" s="14">
        <f>IFERROR(VLOOKUP($A1765,'Fielding Data'!$A:$H,MATCH(Q$1,'Fielding Data'!$A$1:$H$1,0),0),"Other")</f>
        <v>0</v>
      </c>
      <c r="R1765" s="14">
        <f>IFERROR(VLOOKUP($A1765,'Fielding Data'!$A:$H,MATCH(R$1,'Fielding Data'!$A$1:$H$1,0),0),"Other")</f>
        <v>1</v>
      </c>
      <c r="S1765" s="14">
        <f>IFERROR(VLOOKUP($A1765,'Fielding Data'!$A:$H,MATCH(S$1,'Fielding Data'!$A$1:$H$1,0),0),"Other")</f>
        <v>0</v>
      </c>
      <c r="T1765" s="14">
        <f>IFERROR(VLOOKUP($A1765,'Fielding Data'!$A:$H,MATCH(T$1,'Fielding Data'!$A$1:$H$1,0),0),"Other")</f>
        <v>0</v>
      </c>
      <c r="U1765" s="14">
        <f>SUMIFS('Fielding Data'!E:E,'Fielding Data'!$A:$A,'Hitting Data'!$A1765)</f>
        <v>0</v>
      </c>
      <c r="V1765" s="14">
        <f>SUMIFS('Fielding Data'!F:F,'Fielding Data'!$A:$A,'Hitting Data'!$A1765)</f>
        <v>1</v>
      </c>
      <c r="W1765" s="14">
        <f>SUMIFS('Fielding Data'!G:G,'Fielding Data'!$A:$A,'Hitting Data'!$A1765)</f>
        <v>0</v>
      </c>
      <c r="X1765" s="14">
        <f>SUMIFS('Fielding Data'!H:H,'Fielding Data'!$A:$A,'Hitting Data'!$A1765)</f>
        <v>0</v>
      </c>
    </row>
    <row r="1766" spans="1:24" x14ac:dyDescent="0.25">
      <c r="A1766" s="14" t="str">
        <f t="shared" si="27"/>
        <v>liddial012011</v>
      </c>
      <c r="B1766" s="19" t="s">
        <v>1544</v>
      </c>
      <c r="C1766" s="19">
        <v>2011</v>
      </c>
      <c r="D1766" s="19">
        <v>15</v>
      </c>
      <c r="E1766" s="19">
        <v>40</v>
      </c>
      <c r="F1766" s="19">
        <v>7</v>
      </c>
      <c r="G1766" s="19">
        <v>9</v>
      </c>
      <c r="H1766" s="19">
        <v>3</v>
      </c>
      <c r="I1766" s="19">
        <v>0</v>
      </c>
      <c r="J1766" s="19">
        <v>3</v>
      </c>
      <c r="K1766" s="19">
        <v>6</v>
      </c>
      <c r="L1766" s="19">
        <v>1</v>
      </c>
      <c r="M1766" s="19">
        <v>0</v>
      </c>
      <c r="N1766" s="19">
        <v>3</v>
      </c>
      <c r="O1766" s="19">
        <v>17</v>
      </c>
      <c r="P1766" s="14" t="str">
        <f>IFERROR(VLOOKUP($A1766,'Fielding Data'!$A:$H,MATCH(P$1,'Fielding Data'!$A$1:$H$1,0),0),"Other")</f>
        <v>3B</v>
      </c>
      <c r="Q1766" s="14">
        <f>IFERROR(VLOOKUP($A1766,'Fielding Data'!$A:$H,MATCH(Q$1,'Fielding Data'!$A$1:$H$1,0),0),"Other")</f>
        <v>9</v>
      </c>
      <c r="R1766" s="14">
        <f>IFERROR(VLOOKUP($A1766,'Fielding Data'!$A:$H,MATCH(R$1,'Fielding Data'!$A$1:$H$1,0),0),"Other")</f>
        <v>25</v>
      </c>
      <c r="S1766" s="14">
        <f>IFERROR(VLOOKUP($A1766,'Fielding Data'!$A:$H,MATCH(S$1,'Fielding Data'!$A$1:$H$1,0),0),"Other")</f>
        <v>1</v>
      </c>
      <c r="T1766" s="14">
        <f>IFERROR(VLOOKUP($A1766,'Fielding Data'!$A:$H,MATCH(T$1,'Fielding Data'!$A$1:$H$1,0),0),"Other")</f>
        <v>2</v>
      </c>
      <c r="U1766" s="14">
        <f>SUMIFS('Fielding Data'!E:E,'Fielding Data'!$A:$A,'Hitting Data'!$A1766)</f>
        <v>9</v>
      </c>
      <c r="V1766" s="14">
        <f>SUMIFS('Fielding Data'!F:F,'Fielding Data'!$A:$A,'Hitting Data'!$A1766)</f>
        <v>25</v>
      </c>
      <c r="W1766" s="14">
        <f>SUMIFS('Fielding Data'!G:G,'Fielding Data'!$A:$A,'Hitting Data'!$A1766)</f>
        <v>1</v>
      </c>
      <c r="X1766" s="14">
        <f>SUMIFS('Fielding Data'!H:H,'Fielding Data'!$A:$A,'Hitting Data'!$A1766)</f>
        <v>2</v>
      </c>
    </row>
    <row r="1767" spans="1:24" x14ac:dyDescent="0.25">
      <c r="A1767" s="14" t="str">
        <f t="shared" si="27"/>
        <v>lidgebr012011</v>
      </c>
      <c r="B1767" s="19" t="s">
        <v>316</v>
      </c>
      <c r="C1767" s="19">
        <v>2011</v>
      </c>
      <c r="D1767" s="19">
        <v>25</v>
      </c>
      <c r="E1767" s="19">
        <v>0</v>
      </c>
      <c r="F1767" s="19">
        <v>0</v>
      </c>
      <c r="G1767" s="19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4" t="str">
        <f>IFERROR(VLOOKUP($A1767,'Fielding Data'!$A:$H,MATCH(P$1,'Fielding Data'!$A$1:$H$1,0),0),"Other")</f>
        <v>P</v>
      </c>
      <c r="Q1767" s="14">
        <f>IFERROR(VLOOKUP($A1767,'Fielding Data'!$A:$H,MATCH(Q$1,'Fielding Data'!$A$1:$H$1,0),0),"Other")</f>
        <v>1</v>
      </c>
      <c r="R1767" s="14">
        <f>IFERROR(VLOOKUP($A1767,'Fielding Data'!$A:$H,MATCH(R$1,'Fielding Data'!$A$1:$H$1,0),0),"Other")</f>
        <v>2</v>
      </c>
      <c r="S1767" s="14">
        <f>IFERROR(VLOOKUP($A1767,'Fielding Data'!$A:$H,MATCH(S$1,'Fielding Data'!$A$1:$H$1,0),0),"Other")</f>
        <v>0</v>
      </c>
      <c r="T1767" s="14">
        <f>IFERROR(VLOOKUP($A1767,'Fielding Data'!$A:$H,MATCH(T$1,'Fielding Data'!$A$1:$H$1,0),0),"Other")</f>
        <v>0</v>
      </c>
      <c r="U1767" s="14">
        <f>SUMIFS('Fielding Data'!E:E,'Fielding Data'!$A:$A,'Hitting Data'!$A1767)</f>
        <v>1</v>
      </c>
      <c r="V1767" s="14">
        <f>SUMIFS('Fielding Data'!F:F,'Fielding Data'!$A:$A,'Hitting Data'!$A1767)</f>
        <v>2</v>
      </c>
      <c r="W1767" s="14">
        <f>SUMIFS('Fielding Data'!G:G,'Fielding Data'!$A:$A,'Hitting Data'!$A1767)</f>
        <v>0</v>
      </c>
      <c r="X1767" s="14">
        <f>SUMIFS('Fielding Data'!H:H,'Fielding Data'!$A:$A,'Hitting Data'!$A1767)</f>
        <v>0</v>
      </c>
    </row>
    <row r="1768" spans="1:24" x14ac:dyDescent="0.25">
      <c r="A1768" s="14" t="str">
        <f t="shared" si="27"/>
        <v>lillibr012011</v>
      </c>
      <c r="B1768" s="19" t="s">
        <v>954</v>
      </c>
      <c r="C1768" s="19">
        <v>2011</v>
      </c>
      <c r="D1768" s="19">
        <v>97</v>
      </c>
      <c r="E1768" s="19">
        <v>186</v>
      </c>
      <c r="F1768" s="19">
        <v>38</v>
      </c>
      <c r="G1768" s="19">
        <v>48</v>
      </c>
      <c r="H1768" s="19">
        <v>5</v>
      </c>
      <c r="I1768" s="19">
        <v>1</v>
      </c>
      <c r="J1768" s="19">
        <v>13</v>
      </c>
      <c r="K1768" s="19">
        <v>29</v>
      </c>
      <c r="L1768" s="19">
        <v>10</v>
      </c>
      <c r="M1768" s="19">
        <v>6</v>
      </c>
      <c r="N1768" s="19">
        <v>17</v>
      </c>
      <c r="O1768" s="19">
        <v>62</v>
      </c>
      <c r="P1768" s="14" t="str">
        <f>IFERROR(VLOOKUP($A1768,'Fielding Data'!$A:$H,MATCH(P$1,'Fielding Data'!$A$1:$H$1,0),0),"Other")</f>
        <v>1B</v>
      </c>
      <c r="Q1768" s="14">
        <f>IFERROR(VLOOKUP($A1768,'Fielding Data'!$A:$H,MATCH(Q$1,'Fielding Data'!$A$1:$H$1,0),0),"Other")</f>
        <v>114</v>
      </c>
      <c r="R1768" s="14">
        <f>IFERROR(VLOOKUP($A1768,'Fielding Data'!$A:$H,MATCH(R$1,'Fielding Data'!$A$1:$H$1,0),0),"Other")</f>
        <v>11</v>
      </c>
      <c r="S1768" s="14">
        <f>IFERROR(VLOOKUP($A1768,'Fielding Data'!$A:$H,MATCH(S$1,'Fielding Data'!$A$1:$H$1,0),0),"Other")</f>
        <v>2</v>
      </c>
      <c r="T1768" s="14">
        <f>IFERROR(VLOOKUP($A1768,'Fielding Data'!$A:$H,MATCH(T$1,'Fielding Data'!$A$1:$H$1,0),0),"Other")</f>
        <v>9</v>
      </c>
      <c r="U1768" s="14">
        <f>SUMIFS('Fielding Data'!E:E,'Fielding Data'!$A:$A,'Hitting Data'!$A1768)</f>
        <v>206</v>
      </c>
      <c r="V1768" s="14">
        <f>SUMIFS('Fielding Data'!F:F,'Fielding Data'!$A:$A,'Hitting Data'!$A1768)</f>
        <v>15</v>
      </c>
      <c r="W1768" s="14">
        <f>SUMIFS('Fielding Data'!G:G,'Fielding Data'!$A:$A,'Hitting Data'!$A1768)</f>
        <v>2</v>
      </c>
      <c r="X1768" s="14">
        <f>SUMIFS('Fielding Data'!H:H,'Fielding Data'!$A:$A,'Hitting Data'!$A1768)</f>
        <v>11</v>
      </c>
    </row>
    <row r="1769" spans="1:24" x14ac:dyDescent="0.25">
      <c r="A1769" s="14" t="str">
        <f t="shared" si="27"/>
        <v>lillyte012011</v>
      </c>
      <c r="B1769" s="19" t="s">
        <v>139</v>
      </c>
      <c r="C1769" s="19">
        <v>2011</v>
      </c>
      <c r="D1769" s="19">
        <v>34</v>
      </c>
      <c r="E1769" s="19">
        <v>58</v>
      </c>
      <c r="F1769" s="19">
        <v>0</v>
      </c>
      <c r="G1769" s="19">
        <v>5</v>
      </c>
      <c r="H1769" s="19">
        <v>2</v>
      </c>
      <c r="I1769" s="19">
        <v>0</v>
      </c>
      <c r="J1769" s="19">
        <v>0</v>
      </c>
      <c r="K1769" s="19">
        <v>4</v>
      </c>
      <c r="L1769" s="19">
        <v>1</v>
      </c>
      <c r="M1769" s="19">
        <v>1</v>
      </c>
      <c r="N1769" s="19">
        <v>0</v>
      </c>
      <c r="O1769" s="19">
        <v>13</v>
      </c>
      <c r="P1769" s="14" t="str">
        <f>IFERROR(VLOOKUP($A1769,'Fielding Data'!$A:$H,MATCH(P$1,'Fielding Data'!$A$1:$H$1,0),0),"Other")</f>
        <v>P</v>
      </c>
      <c r="Q1769" s="14">
        <f>IFERROR(VLOOKUP($A1769,'Fielding Data'!$A:$H,MATCH(Q$1,'Fielding Data'!$A$1:$H$1,0),0),"Other")</f>
        <v>7</v>
      </c>
      <c r="R1769" s="14">
        <f>IFERROR(VLOOKUP($A1769,'Fielding Data'!$A:$H,MATCH(R$1,'Fielding Data'!$A$1:$H$1,0),0),"Other")</f>
        <v>25</v>
      </c>
      <c r="S1769" s="14">
        <f>IFERROR(VLOOKUP($A1769,'Fielding Data'!$A:$H,MATCH(S$1,'Fielding Data'!$A$1:$H$1,0),0),"Other")</f>
        <v>2</v>
      </c>
      <c r="T1769" s="14">
        <f>IFERROR(VLOOKUP($A1769,'Fielding Data'!$A:$H,MATCH(T$1,'Fielding Data'!$A$1:$H$1,0),0),"Other")</f>
        <v>0</v>
      </c>
      <c r="U1769" s="14">
        <f>SUMIFS('Fielding Data'!E:E,'Fielding Data'!$A:$A,'Hitting Data'!$A1769)</f>
        <v>7</v>
      </c>
      <c r="V1769" s="14">
        <f>SUMIFS('Fielding Data'!F:F,'Fielding Data'!$A:$A,'Hitting Data'!$A1769)</f>
        <v>25</v>
      </c>
      <c r="W1769" s="14">
        <f>SUMIFS('Fielding Data'!G:G,'Fielding Data'!$A:$A,'Hitting Data'!$A1769)</f>
        <v>2</v>
      </c>
      <c r="X1769" s="14">
        <f>SUMIFS('Fielding Data'!H:H,'Fielding Data'!$A:$A,'Hitting Data'!$A1769)</f>
        <v>0</v>
      </c>
    </row>
    <row r="1770" spans="1:24" x14ac:dyDescent="0.25">
      <c r="A1770" s="14" t="str">
        <f t="shared" si="27"/>
        <v>linceti012011</v>
      </c>
      <c r="B1770" s="19" t="s">
        <v>816</v>
      </c>
      <c r="C1770" s="19">
        <v>2011</v>
      </c>
      <c r="D1770" s="19">
        <v>33</v>
      </c>
      <c r="E1770" s="19">
        <v>61</v>
      </c>
      <c r="F1770" s="19">
        <v>0</v>
      </c>
      <c r="G1770" s="19">
        <v>5</v>
      </c>
      <c r="H1770" s="19">
        <v>0</v>
      </c>
      <c r="I1770" s="19">
        <v>0</v>
      </c>
      <c r="J1770" s="19">
        <v>0</v>
      </c>
      <c r="K1770" s="19">
        <v>1</v>
      </c>
      <c r="L1770" s="19">
        <v>0</v>
      </c>
      <c r="M1770" s="19">
        <v>0</v>
      </c>
      <c r="N1770" s="19">
        <v>3</v>
      </c>
      <c r="O1770" s="19">
        <v>30</v>
      </c>
      <c r="P1770" s="14" t="str">
        <f>IFERROR(VLOOKUP($A1770,'Fielding Data'!$A:$H,MATCH(P$1,'Fielding Data'!$A$1:$H$1,0),0),"Other")</f>
        <v>P</v>
      </c>
      <c r="Q1770" s="14">
        <f>IFERROR(VLOOKUP($A1770,'Fielding Data'!$A:$H,MATCH(Q$1,'Fielding Data'!$A$1:$H$1,0),0),"Other")</f>
        <v>12</v>
      </c>
      <c r="R1770" s="14">
        <f>IFERROR(VLOOKUP($A1770,'Fielding Data'!$A:$H,MATCH(R$1,'Fielding Data'!$A$1:$H$1,0),0),"Other")</f>
        <v>27</v>
      </c>
      <c r="S1770" s="14">
        <f>IFERROR(VLOOKUP($A1770,'Fielding Data'!$A:$H,MATCH(S$1,'Fielding Data'!$A$1:$H$1,0),0),"Other")</f>
        <v>1</v>
      </c>
      <c r="T1770" s="14">
        <f>IFERROR(VLOOKUP($A1770,'Fielding Data'!$A:$H,MATCH(T$1,'Fielding Data'!$A$1:$H$1,0),0),"Other")</f>
        <v>0</v>
      </c>
      <c r="U1770" s="14">
        <f>SUMIFS('Fielding Data'!E:E,'Fielding Data'!$A:$A,'Hitting Data'!$A1770)</f>
        <v>12</v>
      </c>
      <c r="V1770" s="14">
        <f>SUMIFS('Fielding Data'!F:F,'Fielding Data'!$A:$A,'Hitting Data'!$A1770)</f>
        <v>27</v>
      </c>
      <c r="W1770" s="14">
        <f>SUMIFS('Fielding Data'!G:G,'Fielding Data'!$A:$A,'Hitting Data'!$A1770)</f>
        <v>1</v>
      </c>
      <c r="X1770" s="14">
        <f>SUMIFS('Fielding Data'!H:H,'Fielding Data'!$A:$A,'Hitting Data'!$A1770)</f>
        <v>0</v>
      </c>
    </row>
    <row r="1771" spans="1:24" x14ac:dyDescent="0.25">
      <c r="A1771" s="14" t="str">
        <f t="shared" si="27"/>
        <v>lincobr012011</v>
      </c>
      <c r="B1771" s="19" t="s">
        <v>1320</v>
      </c>
      <c r="C1771" s="19">
        <v>2011</v>
      </c>
      <c r="D1771" s="19">
        <v>13</v>
      </c>
      <c r="E1771" s="19">
        <v>12</v>
      </c>
      <c r="F1771" s="19">
        <v>1</v>
      </c>
      <c r="G1771" s="19">
        <v>1</v>
      </c>
      <c r="H1771" s="19">
        <v>1</v>
      </c>
      <c r="I1771" s="19">
        <v>0</v>
      </c>
      <c r="J1771" s="19">
        <v>0</v>
      </c>
      <c r="K1771" s="19">
        <v>1</v>
      </c>
      <c r="L1771" s="19">
        <v>0</v>
      </c>
      <c r="M1771" s="19">
        <v>0</v>
      </c>
      <c r="N1771" s="19">
        <v>1</v>
      </c>
      <c r="O1771" s="19">
        <v>5</v>
      </c>
      <c r="P1771" s="14" t="str">
        <f>IFERROR(VLOOKUP($A1771,'Fielding Data'!$A:$H,MATCH(P$1,'Fielding Data'!$A$1:$H$1,0),0),"Other")</f>
        <v>P</v>
      </c>
      <c r="Q1771" s="14">
        <f>IFERROR(VLOOKUP($A1771,'Fielding Data'!$A:$H,MATCH(Q$1,'Fielding Data'!$A$1:$H$1,0),0),"Other")</f>
        <v>9</v>
      </c>
      <c r="R1771" s="14">
        <f>IFERROR(VLOOKUP($A1771,'Fielding Data'!$A:$H,MATCH(R$1,'Fielding Data'!$A$1:$H$1,0),0),"Other")</f>
        <v>7</v>
      </c>
      <c r="S1771" s="14">
        <f>IFERROR(VLOOKUP($A1771,'Fielding Data'!$A:$H,MATCH(S$1,'Fielding Data'!$A$1:$H$1,0),0),"Other")</f>
        <v>0</v>
      </c>
      <c r="T1771" s="14">
        <f>IFERROR(VLOOKUP($A1771,'Fielding Data'!$A:$H,MATCH(T$1,'Fielding Data'!$A$1:$H$1,0),0),"Other")</f>
        <v>1</v>
      </c>
      <c r="U1771" s="14">
        <f>SUMIFS('Fielding Data'!E:E,'Fielding Data'!$A:$A,'Hitting Data'!$A1771)</f>
        <v>9</v>
      </c>
      <c r="V1771" s="14">
        <f>SUMIFS('Fielding Data'!F:F,'Fielding Data'!$A:$A,'Hitting Data'!$A1771)</f>
        <v>7</v>
      </c>
      <c r="W1771" s="14">
        <f>SUMIFS('Fielding Data'!G:G,'Fielding Data'!$A:$A,'Hitting Data'!$A1771)</f>
        <v>0</v>
      </c>
      <c r="X1771" s="14">
        <f>SUMIFS('Fielding Data'!H:H,'Fielding Data'!$A:$A,'Hitting Data'!$A1771)</f>
        <v>1</v>
      </c>
    </row>
    <row r="1772" spans="1:24" x14ac:dyDescent="0.25">
      <c r="A1772" s="14" t="str">
        <f t="shared" si="27"/>
        <v>lindad012011</v>
      </c>
      <c r="B1772" s="19" t="s">
        <v>675</v>
      </c>
      <c r="C1772" s="19">
        <v>2011</v>
      </c>
      <c r="D1772" s="19">
        <v>125</v>
      </c>
      <c r="E1772" s="19">
        <v>499</v>
      </c>
      <c r="F1772" s="19">
        <v>56</v>
      </c>
      <c r="G1772" s="19">
        <v>125</v>
      </c>
      <c r="H1772" s="19">
        <v>16</v>
      </c>
      <c r="I1772" s="19">
        <v>0</v>
      </c>
      <c r="J1772" s="19">
        <v>26</v>
      </c>
      <c r="K1772" s="19">
        <v>87</v>
      </c>
      <c r="L1772" s="19">
        <v>1</v>
      </c>
      <c r="M1772" s="19">
        <v>1</v>
      </c>
      <c r="N1772" s="19">
        <v>32</v>
      </c>
      <c r="O1772" s="19">
        <v>107</v>
      </c>
      <c r="P1772" s="14" t="str">
        <f>IFERROR(VLOOKUP($A1772,'Fielding Data'!$A:$H,MATCH(P$1,'Fielding Data'!$A$1:$H$1,0),0),"Other")</f>
        <v>1B</v>
      </c>
      <c r="Q1772" s="14">
        <f>IFERROR(VLOOKUP($A1772,'Fielding Data'!$A:$H,MATCH(Q$1,'Fielding Data'!$A$1:$H$1,0),0),"Other")</f>
        <v>952</v>
      </c>
      <c r="R1772" s="14">
        <f>IFERROR(VLOOKUP($A1772,'Fielding Data'!$A:$H,MATCH(R$1,'Fielding Data'!$A$1:$H$1,0),0),"Other")</f>
        <v>64</v>
      </c>
      <c r="S1772" s="14">
        <f>IFERROR(VLOOKUP($A1772,'Fielding Data'!$A:$H,MATCH(S$1,'Fielding Data'!$A$1:$H$1,0),0),"Other")</f>
        <v>4</v>
      </c>
      <c r="T1772" s="14">
        <f>IFERROR(VLOOKUP($A1772,'Fielding Data'!$A:$H,MATCH(T$1,'Fielding Data'!$A$1:$H$1,0),0),"Other")</f>
        <v>88</v>
      </c>
      <c r="U1772" s="14">
        <f>SUMIFS('Fielding Data'!E:E,'Fielding Data'!$A:$A,'Hitting Data'!$A1772)</f>
        <v>952</v>
      </c>
      <c r="V1772" s="14">
        <f>SUMIFS('Fielding Data'!F:F,'Fielding Data'!$A:$A,'Hitting Data'!$A1772)</f>
        <v>64</v>
      </c>
      <c r="W1772" s="14">
        <f>SUMIFS('Fielding Data'!G:G,'Fielding Data'!$A:$A,'Hitting Data'!$A1772)</f>
        <v>4</v>
      </c>
      <c r="X1772" s="14">
        <f>SUMIFS('Fielding Data'!H:H,'Fielding Data'!$A:$A,'Hitting Data'!$A1772)</f>
        <v>88</v>
      </c>
    </row>
    <row r="1773" spans="1:24" x14ac:dyDescent="0.25">
      <c r="A1773" s="14" t="str">
        <f t="shared" si="27"/>
        <v>lindbjo012011</v>
      </c>
      <c r="B1773" s="19" t="s">
        <v>1545</v>
      </c>
      <c r="C1773" s="19">
        <v>2011</v>
      </c>
      <c r="D1773" s="19">
        <v>27</v>
      </c>
      <c r="E1773" s="19">
        <v>1</v>
      </c>
      <c r="F1773" s="19">
        <v>0</v>
      </c>
      <c r="G1773" s="19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1</v>
      </c>
      <c r="P1773" s="14" t="str">
        <f>IFERROR(VLOOKUP($A1773,'Fielding Data'!$A:$H,MATCH(P$1,'Fielding Data'!$A$1:$H$1,0),0),"Other")</f>
        <v>P</v>
      </c>
      <c r="Q1773" s="14">
        <f>IFERROR(VLOOKUP($A1773,'Fielding Data'!$A:$H,MATCH(Q$1,'Fielding Data'!$A$1:$H$1,0),0),"Other")</f>
        <v>1</v>
      </c>
      <c r="R1773" s="14">
        <f>IFERROR(VLOOKUP($A1773,'Fielding Data'!$A:$H,MATCH(R$1,'Fielding Data'!$A$1:$H$1,0),0),"Other")</f>
        <v>4</v>
      </c>
      <c r="S1773" s="14">
        <f>IFERROR(VLOOKUP($A1773,'Fielding Data'!$A:$H,MATCH(S$1,'Fielding Data'!$A$1:$H$1,0),0),"Other")</f>
        <v>0</v>
      </c>
      <c r="T1773" s="14">
        <f>IFERROR(VLOOKUP($A1773,'Fielding Data'!$A:$H,MATCH(T$1,'Fielding Data'!$A$1:$H$1,0),0),"Other")</f>
        <v>0</v>
      </c>
      <c r="U1773" s="14">
        <f>SUMIFS('Fielding Data'!E:E,'Fielding Data'!$A:$A,'Hitting Data'!$A1773)</f>
        <v>1</v>
      </c>
      <c r="V1773" s="14">
        <f>SUMIFS('Fielding Data'!F:F,'Fielding Data'!$A:$A,'Hitting Data'!$A1773)</f>
        <v>4</v>
      </c>
      <c r="W1773" s="14">
        <f>SUMIFS('Fielding Data'!G:G,'Fielding Data'!$A:$A,'Hitting Data'!$A1773)</f>
        <v>0</v>
      </c>
      <c r="X1773" s="14">
        <f>SUMIFS('Fielding Data'!H:H,'Fielding Data'!$A:$A,'Hitting Data'!$A1773)</f>
        <v>0</v>
      </c>
    </row>
    <row r="1774" spans="1:24" x14ac:dyDescent="0.25">
      <c r="A1774" s="14" t="str">
        <f t="shared" si="27"/>
        <v>lindsma012011</v>
      </c>
      <c r="B1774" s="19" t="s">
        <v>817</v>
      </c>
      <c r="C1774" s="19">
        <v>2011</v>
      </c>
      <c r="D1774" s="19">
        <v>63</v>
      </c>
      <c r="E1774" s="19">
        <v>0</v>
      </c>
      <c r="F1774" s="19">
        <v>0</v>
      </c>
      <c r="G1774" s="19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4" t="str">
        <f>IFERROR(VLOOKUP($A1774,'Fielding Data'!$A:$H,MATCH(P$1,'Fielding Data'!$A$1:$H$1,0),0),"Other")</f>
        <v>P</v>
      </c>
      <c r="Q1774" s="14">
        <f>IFERROR(VLOOKUP($A1774,'Fielding Data'!$A:$H,MATCH(Q$1,'Fielding Data'!$A$1:$H$1,0),0),"Other")</f>
        <v>4</v>
      </c>
      <c r="R1774" s="14">
        <f>IFERROR(VLOOKUP($A1774,'Fielding Data'!$A:$H,MATCH(R$1,'Fielding Data'!$A$1:$H$1,0),0),"Other")</f>
        <v>11</v>
      </c>
      <c r="S1774" s="14">
        <f>IFERROR(VLOOKUP($A1774,'Fielding Data'!$A:$H,MATCH(S$1,'Fielding Data'!$A$1:$H$1,0),0),"Other")</f>
        <v>1</v>
      </c>
      <c r="T1774" s="14">
        <f>IFERROR(VLOOKUP($A1774,'Fielding Data'!$A:$H,MATCH(T$1,'Fielding Data'!$A$1:$H$1,0),0),"Other")</f>
        <v>1</v>
      </c>
      <c r="U1774" s="14">
        <f>SUMIFS('Fielding Data'!E:E,'Fielding Data'!$A:$A,'Hitting Data'!$A1774)</f>
        <v>4</v>
      </c>
      <c r="V1774" s="14">
        <f>SUMIFS('Fielding Data'!F:F,'Fielding Data'!$A:$A,'Hitting Data'!$A1774)</f>
        <v>11</v>
      </c>
      <c r="W1774" s="14">
        <f>SUMIFS('Fielding Data'!G:G,'Fielding Data'!$A:$A,'Hitting Data'!$A1774)</f>
        <v>1</v>
      </c>
      <c r="X1774" s="14">
        <f>SUMIFS('Fielding Data'!H:H,'Fielding Data'!$A:$A,'Hitting Data'!$A1774)</f>
        <v>1</v>
      </c>
    </row>
    <row r="1775" spans="1:24" x14ac:dyDescent="0.25">
      <c r="A1775" s="14" t="str">
        <f t="shared" si="27"/>
        <v>lindssh012011</v>
      </c>
      <c r="B1775" s="19" t="s">
        <v>1546</v>
      </c>
      <c r="C1775" s="19">
        <v>2011</v>
      </c>
      <c r="D1775" s="19">
        <v>4</v>
      </c>
      <c r="E1775" s="19">
        <v>0</v>
      </c>
      <c r="F1775" s="19">
        <v>0</v>
      </c>
      <c r="G1775" s="19">
        <v>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4" t="str">
        <f>IFERROR(VLOOKUP($A1775,'Fielding Data'!$A:$H,MATCH(P$1,'Fielding Data'!$A$1:$H$1,0),0),"Other")</f>
        <v>P</v>
      </c>
      <c r="Q1775" s="14">
        <f>IFERROR(VLOOKUP($A1775,'Fielding Data'!$A:$H,MATCH(Q$1,'Fielding Data'!$A$1:$H$1,0),0),"Other")</f>
        <v>1</v>
      </c>
      <c r="R1775" s="14">
        <f>IFERROR(VLOOKUP($A1775,'Fielding Data'!$A:$H,MATCH(R$1,'Fielding Data'!$A$1:$H$1,0),0),"Other")</f>
        <v>1</v>
      </c>
      <c r="S1775" s="14">
        <f>IFERROR(VLOOKUP($A1775,'Fielding Data'!$A:$H,MATCH(S$1,'Fielding Data'!$A$1:$H$1,0),0),"Other")</f>
        <v>0</v>
      </c>
      <c r="T1775" s="14">
        <f>IFERROR(VLOOKUP($A1775,'Fielding Data'!$A:$H,MATCH(T$1,'Fielding Data'!$A$1:$H$1,0),0),"Other")</f>
        <v>0</v>
      </c>
      <c r="U1775" s="14">
        <f>SUMIFS('Fielding Data'!E:E,'Fielding Data'!$A:$A,'Hitting Data'!$A1775)</f>
        <v>1</v>
      </c>
      <c r="V1775" s="14">
        <f>SUMIFS('Fielding Data'!F:F,'Fielding Data'!$A:$A,'Hitting Data'!$A1775)</f>
        <v>1</v>
      </c>
      <c r="W1775" s="14">
        <f>SUMIFS('Fielding Data'!G:G,'Fielding Data'!$A:$A,'Hitting Data'!$A1775)</f>
        <v>0</v>
      </c>
      <c r="X1775" s="14">
        <f>SUMIFS('Fielding Data'!H:H,'Fielding Data'!$A:$A,'Hitting Data'!$A1775)</f>
        <v>0</v>
      </c>
    </row>
    <row r="1776" spans="1:24" x14ac:dyDescent="0.25">
      <c r="A1776" s="14" t="str">
        <f t="shared" si="27"/>
        <v>linebsc012011</v>
      </c>
      <c r="B1776" s="19" t="s">
        <v>141</v>
      </c>
      <c r="C1776" s="19">
        <v>2011</v>
      </c>
      <c r="D1776" s="19">
        <v>64</v>
      </c>
      <c r="E1776" s="19">
        <v>0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4" t="str">
        <f>IFERROR(VLOOKUP($A1776,'Fielding Data'!$A:$H,MATCH(P$1,'Fielding Data'!$A$1:$H$1,0),0),"Other")</f>
        <v>P</v>
      </c>
      <c r="Q1776" s="14">
        <f>IFERROR(VLOOKUP($A1776,'Fielding Data'!$A:$H,MATCH(Q$1,'Fielding Data'!$A$1:$H$1,0),0),"Other")</f>
        <v>3</v>
      </c>
      <c r="R1776" s="14">
        <f>IFERROR(VLOOKUP($A1776,'Fielding Data'!$A:$H,MATCH(R$1,'Fielding Data'!$A$1:$H$1,0),0),"Other")</f>
        <v>5</v>
      </c>
      <c r="S1776" s="14">
        <f>IFERROR(VLOOKUP($A1776,'Fielding Data'!$A:$H,MATCH(S$1,'Fielding Data'!$A$1:$H$1,0),0),"Other")</f>
        <v>2</v>
      </c>
      <c r="T1776" s="14">
        <f>IFERROR(VLOOKUP($A1776,'Fielding Data'!$A:$H,MATCH(T$1,'Fielding Data'!$A$1:$H$1,0),0),"Other")</f>
        <v>0</v>
      </c>
      <c r="U1776" s="14">
        <f>SUMIFS('Fielding Data'!E:E,'Fielding Data'!$A:$A,'Hitting Data'!$A1776)</f>
        <v>3</v>
      </c>
      <c r="V1776" s="14">
        <f>SUMIFS('Fielding Data'!F:F,'Fielding Data'!$A:$A,'Hitting Data'!$A1776)</f>
        <v>5</v>
      </c>
      <c r="W1776" s="14">
        <f>SUMIFS('Fielding Data'!G:G,'Fielding Data'!$A:$A,'Hitting Data'!$A1776)</f>
        <v>2</v>
      </c>
      <c r="X1776" s="14">
        <f>SUMIFS('Fielding Data'!H:H,'Fielding Data'!$A:$A,'Hitting Data'!$A1776)</f>
        <v>0</v>
      </c>
    </row>
    <row r="1777" spans="1:24" x14ac:dyDescent="0.25">
      <c r="A1777" s="14" t="str">
        <f t="shared" si="27"/>
        <v>liriafr012011</v>
      </c>
      <c r="B1777" s="19" t="s">
        <v>566</v>
      </c>
      <c r="C1777" s="19">
        <v>2011</v>
      </c>
      <c r="D1777" s="19">
        <v>26</v>
      </c>
      <c r="E1777" s="19">
        <v>2</v>
      </c>
      <c r="F1777" s="19">
        <v>0</v>
      </c>
      <c r="G1777" s="19">
        <v>1</v>
      </c>
      <c r="H1777" s="19">
        <v>0</v>
      </c>
      <c r="I1777" s="19">
        <v>0</v>
      </c>
      <c r="J1777" s="19">
        <v>0</v>
      </c>
      <c r="K1777" s="19">
        <v>1</v>
      </c>
      <c r="L1777" s="19">
        <v>0</v>
      </c>
      <c r="M1777" s="19">
        <v>0</v>
      </c>
      <c r="N1777" s="19">
        <v>1</v>
      </c>
      <c r="O1777" s="19">
        <v>0</v>
      </c>
      <c r="P1777" s="14" t="str">
        <f>IFERROR(VLOOKUP($A1777,'Fielding Data'!$A:$H,MATCH(P$1,'Fielding Data'!$A$1:$H$1,0),0),"Other")</f>
        <v>P</v>
      </c>
      <c r="Q1777" s="14">
        <f>IFERROR(VLOOKUP($A1777,'Fielding Data'!$A:$H,MATCH(Q$1,'Fielding Data'!$A$1:$H$1,0),0),"Other")</f>
        <v>5</v>
      </c>
      <c r="R1777" s="14">
        <f>IFERROR(VLOOKUP($A1777,'Fielding Data'!$A:$H,MATCH(R$1,'Fielding Data'!$A$1:$H$1,0),0),"Other")</f>
        <v>17</v>
      </c>
      <c r="S1777" s="14">
        <f>IFERROR(VLOOKUP($A1777,'Fielding Data'!$A:$H,MATCH(S$1,'Fielding Data'!$A$1:$H$1,0),0),"Other")</f>
        <v>0</v>
      </c>
      <c r="T1777" s="14">
        <f>IFERROR(VLOOKUP($A1777,'Fielding Data'!$A:$H,MATCH(T$1,'Fielding Data'!$A$1:$H$1,0),0),"Other")</f>
        <v>1</v>
      </c>
      <c r="U1777" s="14">
        <f>SUMIFS('Fielding Data'!E:E,'Fielding Data'!$A:$A,'Hitting Data'!$A1777)</f>
        <v>5</v>
      </c>
      <c r="V1777" s="14">
        <f>SUMIFS('Fielding Data'!F:F,'Fielding Data'!$A:$A,'Hitting Data'!$A1777)</f>
        <v>17</v>
      </c>
      <c r="W1777" s="14">
        <f>SUMIFS('Fielding Data'!G:G,'Fielding Data'!$A:$A,'Hitting Data'!$A1777)</f>
        <v>0</v>
      </c>
      <c r="X1777" s="14">
        <f>SUMIFS('Fielding Data'!H:H,'Fielding Data'!$A:$A,'Hitting Data'!$A1777)</f>
        <v>1</v>
      </c>
    </row>
    <row r="1778" spans="1:24" x14ac:dyDescent="0.25">
      <c r="A1778" s="14" t="str">
        <f t="shared" si="27"/>
        <v>litscje012011</v>
      </c>
      <c r="B1778" s="19" t="s">
        <v>818</v>
      </c>
      <c r="C1778" s="19">
        <v>2011</v>
      </c>
      <c r="D1778" s="19">
        <v>28</v>
      </c>
      <c r="E1778" s="19">
        <v>0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4" t="str">
        <f>IFERROR(VLOOKUP($A1778,'Fielding Data'!$A:$H,MATCH(P$1,'Fielding Data'!$A$1:$H$1,0),0),"Other")</f>
        <v>P</v>
      </c>
      <c r="Q1778" s="14">
        <f>IFERROR(VLOOKUP($A1778,'Fielding Data'!$A:$H,MATCH(Q$1,'Fielding Data'!$A$1:$H$1,0),0),"Other")</f>
        <v>11</v>
      </c>
      <c r="R1778" s="14">
        <f>IFERROR(VLOOKUP($A1778,'Fielding Data'!$A:$H,MATCH(R$1,'Fielding Data'!$A$1:$H$1,0),0),"Other")</f>
        <v>12</v>
      </c>
      <c r="S1778" s="14">
        <f>IFERROR(VLOOKUP($A1778,'Fielding Data'!$A:$H,MATCH(S$1,'Fielding Data'!$A$1:$H$1,0),0),"Other")</f>
        <v>3</v>
      </c>
      <c r="T1778" s="14">
        <f>IFERROR(VLOOKUP($A1778,'Fielding Data'!$A:$H,MATCH(T$1,'Fielding Data'!$A$1:$H$1,0),0),"Other")</f>
        <v>2</v>
      </c>
      <c r="U1778" s="14">
        <f>SUMIFS('Fielding Data'!E:E,'Fielding Data'!$A:$A,'Hitting Data'!$A1778)</f>
        <v>11</v>
      </c>
      <c r="V1778" s="14">
        <f>SUMIFS('Fielding Data'!F:F,'Fielding Data'!$A:$A,'Hitting Data'!$A1778)</f>
        <v>12</v>
      </c>
      <c r="W1778" s="14">
        <f>SUMIFS('Fielding Data'!G:G,'Fielding Data'!$A:$A,'Hitting Data'!$A1778)</f>
        <v>3</v>
      </c>
      <c r="X1778" s="14">
        <f>SUMIFS('Fielding Data'!H:H,'Fielding Data'!$A:$A,'Hitting Data'!$A1778)</f>
        <v>2</v>
      </c>
    </row>
    <row r="1779" spans="1:24" x14ac:dyDescent="0.25">
      <c r="A1779" s="14" t="str">
        <f t="shared" si="27"/>
        <v>lobatjo012011</v>
      </c>
      <c r="B1779" s="19" t="s">
        <v>1123</v>
      </c>
      <c r="C1779" s="19">
        <v>2011</v>
      </c>
      <c r="D1779" s="19">
        <v>15</v>
      </c>
      <c r="E1779" s="19">
        <v>34</v>
      </c>
      <c r="F1779" s="19">
        <v>2</v>
      </c>
      <c r="G1779" s="19">
        <v>4</v>
      </c>
      <c r="H1779" s="19">
        <v>1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4</v>
      </c>
      <c r="O1779" s="19">
        <v>8</v>
      </c>
      <c r="P1779" s="14" t="str">
        <f>IFERROR(VLOOKUP($A1779,'Fielding Data'!$A:$H,MATCH(P$1,'Fielding Data'!$A$1:$H$1,0),0),"Other")</f>
        <v>C</v>
      </c>
      <c r="Q1779" s="14">
        <f>IFERROR(VLOOKUP($A1779,'Fielding Data'!$A:$H,MATCH(Q$1,'Fielding Data'!$A$1:$H$1,0),0),"Other")</f>
        <v>90</v>
      </c>
      <c r="R1779" s="14">
        <f>IFERROR(VLOOKUP($A1779,'Fielding Data'!$A:$H,MATCH(R$1,'Fielding Data'!$A$1:$H$1,0),0),"Other")</f>
        <v>3</v>
      </c>
      <c r="S1779" s="14">
        <f>IFERROR(VLOOKUP($A1779,'Fielding Data'!$A:$H,MATCH(S$1,'Fielding Data'!$A$1:$H$1,0),0),"Other")</f>
        <v>1</v>
      </c>
      <c r="T1779" s="14">
        <f>IFERROR(VLOOKUP($A1779,'Fielding Data'!$A:$H,MATCH(T$1,'Fielding Data'!$A$1:$H$1,0),0),"Other")</f>
        <v>0</v>
      </c>
      <c r="U1779" s="14">
        <f>SUMIFS('Fielding Data'!E:E,'Fielding Data'!$A:$A,'Hitting Data'!$A1779)</f>
        <v>90</v>
      </c>
      <c r="V1779" s="14">
        <f>SUMIFS('Fielding Data'!F:F,'Fielding Data'!$A:$A,'Hitting Data'!$A1779)</f>
        <v>3</v>
      </c>
      <c r="W1779" s="14">
        <f>SUMIFS('Fielding Data'!G:G,'Fielding Data'!$A:$A,'Hitting Data'!$A1779)</f>
        <v>1</v>
      </c>
      <c r="X1779" s="14">
        <f>SUMIFS('Fielding Data'!H:H,'Fielding Data'!$A:$A,'Hitting Data'!$A1779)</f>
        <v>0</v>
      </c>
    </row>
    <row r="1780" spans="1:24" x14ac:dyDescent="0.25">
      <c r="A1780" s="14" t="str">
        <f t="shared" si="27"/>
        <v>lockeje012011</v>
      </c>
      <c r="B1780" s="19" t="s">
        <v>1547</v>
      </c>
      <c r="C1780" s="19">
        <v>2011</v>
      </c>
      <c r="D1780" s="19">
        <v>4</v>
      </c>
      <c r="E1780" s="19">
        <v>5</v>
      </c>
      <c r="F1780" s="19">
        <v>0</v>
      </c>
      <c r="G1780" s="19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4</v>
      </c>
      <c r="P1780" s="14" t="str">
        <f>IFERROR(VLOOKUP($A1780,'Fielding Data'!$A:$H,MATCH(P$1,'Fielding Data'!$A$1:$H$1,0),0),"Other")</f>
        <v>P</v>
      </c>
      <c r="Q1780" s="14">
        <f>IFERROR(VLOOKUP($A1780,'Fielding Data'!$A:$H,MATCH(Q$1,'Fielding Data'!$A$1:$H$1,0),0),"Other")</f>
        <v>0</v>
      </c>
      <c r="R1780" s="14">
        <f>IFERROR(VLOOKUP($A1780,'Fielding Data'!$A:$H,MATCH(R$1,'Fielding Data'!$A$1:$H$1,0),0),"Other")</f>
        <v>5</v>
      </c>
      <c r="S1780" s="14">
        <f>IFERROR(VLOOKUP($A1780,'Fielding Data'!$A:$H,MATCH(S$1,'Fielding Data'!$A$1:$H$1,0),0),"Other")</f>
        <v>0</v>
      </c>
      <c r="T1780" s="14">
        <f>IFERROR(VLOOKUP($A1780,'Fielding Data'!$A:$H,MATCH(T$1,'Fielding Data'!$A$1:$H$1,0),0),"Other")</f>
        <v>0</v>
      </c>
      <c r="U1780" s="14">
        <f>SUMIFS('Fielding Data'!E:E,'Fielding Data'!$A:$A,'Hitting Data'!$A1780)</f>
        <v>0</v>
      </c>
      <c r="V1780" s="14">
        <f>SUMIFS('Fielding Data'!F:F,'Fielding Data'!$A:$A,'Hitting Data'!$A1780)</f>
        <v>5</v>
      </c>
      <c r="W1780" s="14">
        <f>SUMIFS('Fielding Data'!G:G,'Fielding Data'!$A:$A,'Hitting Data'!$A1780)</f>
        <v>0</v>
      </c>
      <c r="X1780" s="14">
        <f>SUMIFS('Fielding Data'!H:H,'Fielding Data'!$A:$A,'Hitting Data'!$A1780)</f>
        <v>0</v>
      </c>
    </row>
    <row r="1781" spans="1:24" x14ac:dyDescent="0.25">
      <c r="A1781" s="14" t="str">
        <f t="shared" si="27"/>
        <v>loeka012011</v>
      </c>
      <c r="B1781" s="19" t="s">
        <v>470</v>
      </c>
      <c r="C1781" s="19">
        <v>2011</v>
      </c>
      <c r="D1781" s="19">
        <v>72</v>
      </c>
      <c r="E1781" s="19">
        <v>1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1</v>
      </c>
      <c r="P1781" s="14" t="str">
        <f>IFERROR(VLOOKUP($A1781,'Fielding Data'!$A:$H,MATCH(P$1,'Fielding Data'!$A$1:$H$1,0),0),"Other")</f>
        <v>P</v>
      </c>
      <c r="Q1781" s="14">
        <f>IFERROR(VLOOKUP($A1781,'Fielding Data'!$A:$H,MATCH(Q$1,'Fielding Data'!$A$1:$H$1,0),0),"Other")</f>
        <v>3</v>
      </c>
      <c r="R1781" s="14">
        <f>IFERROR(VLOOKUP($A1781,'Fielding Data'!$A:$H,MATCH(R$1,'Fielding Data'!$A$1:$H$1,0),0),"Other")</f>
        <v>9</v>
      </c>
      <c r="S1781" s="14">
        <f>IFERROR(VLOOKUP($A1781,'Fielding Data'!$A:$H,MATCH(S$1,'Fielding Data'!$A$1:$H$1,0),0),"Other")</f>
        <v>1</v>
      </c>
      <c r="T1781" s="14">
        <f>IFERROR(VLOOKUP($A1781,'Fielding Data'!$A:$H,MATCH(T$1,'Fielding Data'!$A$1:$H$1,0),0),"Other")</f>
        <v>0</v>
      </c>
      <c r="U1781" s="14">
        <f>SUMIFS('Fielding Data'!E:E,'Fielding Data'!$A:$A,'Hitting Data'!$A1781)</f>
        <v>3</v>
      </c>
      <c r="V1781" s="14">
        <f>SUMIFS('Fielding Data'!F:F,'Fielding Data'!$A:$A,'Hitting Data'!$A1781)</f>
        <v>9</v>
      </c>
      <c r="W1781" s="14">
        <f>SUMIFS('Fielding Data'!G:G,'Fielding Data'!$A:$A,'Hitting Data'!$A1781)</f>
        <v>1</v>
      </c>
      <c r="X1781" s="14">
        <f>SUMIFS('Fielding Data'!H:H,'Fielding Data'!$A:$A,'Hitting Data'!$A1781)</f>
        <v>0</v>
      </c>
    </row>
    <row r="1782" spans="1:24" x14ac:dyDescent="0.25">
      <c r="A1782" s="14" t="str">
        <f t="shared" si="27"/>
        <v>loewead012011</v>
      </c>
      <c r="B1782" s="19" t="s">
        <v>676</v>
      </c>
      <c r="C1782" s="19">
        <v>2011</v>
      </c>
      <c r="D1782" s="19">
        <v>14</v>
      </c>
      <c r="E1782" s="19">
        <v>32</v>
      </c>
      <c r="F1782" s="19">
        <v>4</v>
      </c>
      <c r="G1782" s="19">
        <v>6</v>
      </c>
      <c r="H1782" s="19">
        <v>1</v>
      </c>
      <c r="I1782" s="19">
        <v>0</v>
      </c>
      <c r="J1782" s="19">
        <v>1</v>
      </c>
      <c r="K1782" s="19">
        <v>4</v>
      </c>
      <c r="L1782" s="19">
        <v>0</v>
      </c>
      <c r="M1782" s="19">
        <v>0</v>
      </c>
      <c r="N1782" s="19">
        <v>3</v>
      </c>
      <c r="O1782" s="19">
        <v>13</v>
      </c>
      <c r="P1782" s="14" t="str">
        <f>IFERROR(VLOOKUP($A1782,'Fielding Data'!$A:$H,MATCH(P$1,'Fielding Data'!$A$1:$H$1,0),0),"Other")</f>
        <v>CF</v>
      </c>
      <c r="Q1782" s="14">
        <f>IFERROR(VLOOKUP($A1782,'Fielding Data'!$A:$H,MATCH(Q$1,'Fielding Data'!$A$1:$H$1,0),0),"Other")</f>
        <v>0</v>
      </c>
      <c r="R1782" s="14">
        <f>IFERROR(VLOOKUP($A1782,'Fielding Data'!$A:$H,MATCH(R$1,'Fielding Data'!$A$1:$H$1,0),0),"Other")</f>
        <v>0</v>
      </c>
      <c r="S1782" s="14">
        <f>IFERROR(VLOOKUP($A1782,'Fielding Data'!$A:$H,MATCH(S$1,'Fielding Data'!$A$1:$H$1,0),0),"Other")</f>
        <v>0</v>
      </c>
      <c r="T1782" s="14">
        <f>IFERROR(VLOOKUP($A1782,'Fielding Data'!$A:$H,MATCH(T$1,'Fielding Data'!$A$1:$H$1,0),0),"Other")</f>
        <v>0</v>
      </c>
      <c r="U1782" s="14">
        <f>SUMIFS('Fielding Data'!E:E,'Fielding Data'!$A:$A,'Hitting Data'!$A1782)</f>
        <v>19</v>
      </c>
      <c r="V1782" s="14">
        <f>SUMIFS('Fielding Data'!F:F,'Fielding Data'!$A:$A,'Hitting Data'!$A1782)</f>
        <v>0</v>
      </c>
      <c r="W1782" s="14">
        <f>SUMIFS('Fielding Data'!G:G,'Fielding Data'!$A:$A,'Hitting Data'!$A1782)</f>
        <v>3</v>
      </c>
      <c r="X1782" s="14">
        <f>SUMIFS('Fielding Data'!H:H,'Fielding Data'!$A:$A,'Hitting Data'!$A1782)</f>
        <v>0</v>
      </c>
    </row>
    <row r="1783" spans="1:24" x14ac:dyDescent="0.25">
      <c r="A1783" s="14" t="str">
        <f t="shared" si="27"/>
        <v>loganbo022011</v>
      </c>
      <c r="B1783" s="19" t="s">
        <v>677</v>
      </c>
      <c r="C1783" s="19">
        <v>2011</v>
      </c>
      <c r="D1783" s="19">
        <v>64</v>
      </c>
      <c r="E1783" s="19">
        <v>0</v>
      </c>
      <c r="F1783" s="19">
        <v>0</v>
      </c>
      <c r="G1783" s="19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4" t="str">
        <f>IFERROR(VLOOKUP($A1783,'Fielding Data'!$A:$H,MATCH(P$1,'Fielding Data'!$A$1:$H$1,0),0),"Other")</f>
        <v>P</v>
      </c>
      <c r="Q1783" s="14">
        <f>IFERROR(VLOOKUP($A1783,'Fielding Data'!$A:$H,MATCH(Q$1,'Fielding Data'!$A$1:$H$1,0),0),"Other")</f>
        <v>2</v>
      </c>
      <c r="R1783" s="14">
        <f>IFERROR(VLOOKUP($A1783,'Fielding Data'!$A:$H,MATCH(R$1,'Fielding Data'!$A$1:$H$1,0),0),"Other")</f>
        <v>9</v>
      </c>
      <c r="S1783" s="14">
        <f>IFERROR(VLOOKUP($A1783,'Fielding Data'!$A:$H,MATCH(S$1,'Fielding Data'!$A$1:$H$1,0),0),"Other")</f>
        <v>1</v>
      </c>
      <c r="T1783" s="14">
        <f>IFERROR(VLOOKUP($A1783,'Fielding Data'!$A:$H,MATCH(T$1,'Fielding Data'!$A$1:$H$1,0),0),"Other")</f>
        <v>1</v>
      </c>
      <c r="U1783" s="14">
        <f>SUMIFS('Fielding Data'!E:E,'Fielding Data'!$A:$A,'Hitting Data'!$A1783)</f>
        <v>2</v>
      </c>
      <c r="V1783" s="14">
        <f>SUMIFS('Fielding Data'!F:F,'Fielding Data'!$A:$A,'Hitting Data'!$A1783)</f>
        <v>9</v>
      </c>
      <c r="W1783" s="14">
        <f>SUMIFS('Fielding Data'!G:G,'Fielding Data'!$A:$A,'Hitting Data'!$A1783)</f>
        <v>1</v>
      </c>
      <c r="X1783" s="14">
        <f>SUMIFS('Fielding Data'!H:H,'Fielding Data'!$A:$A,'Hitting Data'!$A1783)</f>
        <v>1</v>
      </c>
    </row>
    <row r="1784" spans="1:24" x14ac:dyDescent="0.25">
      <c r="A1784" s="14" t="str">
        <f t="shared" si="27"/>
        <v>lohseky012011</v>
      </c>
      <c r="B1784" s="19" t="s">
        <v>253</v>
      </c>
      <c r="C1784" s="19">
        <v>2011</v>
      </c>
      <c r="D1784" s="19">
        <v>35</v>
      </c>
      <c r="E1784" s="19">
        <v>63</v>
      </c>
      <c r="F1784" s="19">
        <v>3</v>
      </c>
      <c r="G1784" s="19">
        <v>11</v>
      </c>
      <c r="H1784" s="19">
        <v>2</v>
      </c>
      <c r="I1784" s="19">
        <v>0</v>
      </c>
      <c r="J1784" s="19">
        <v>0</v>
      </c>
      <c r="K1784" s="19">
        <v>3</v>
      </c>
      <c r="L1784" s="19">
        <v>0</v>
      </c>
      <c r="M1784" s="19">
        <v>0</v>
      </c>
      <c r="N1784" s="19">
        <v>1</v>
      </c>
      <c r="O1784" s="19">
        <v>17</v>
      </c>
      <c r="P1784" s="14" t="str">
        <f>IFERROR(VLOOKUP($A1784,'Fielding Data'!$A:$H,MATCH(P$1,'Fielding Data'!$A$1:$H$1,0),0),"Other")</f>
        <v>P</v>
      </c>
      <c r="Q1784" s="14">
        <f>IFERROR(VLOOKUP($A1784,'Fielding Data'!$A:$H,MATCH(Q$1,'Fielding Data'!$A$1:$H$1,0),0),"Other")</f>
        <v>24</v>
      </c>
      <c r="R1784" s="14">
        <f>IFERROR(VLOOKUP($A1784,'Fielding Data'!$A:$H,MATCH(R$1,'Fielding Data'!$A$1:$H$1,0),0),"Other")</f>
        <v>27</v>
      </c>
      <c r="S1784" s="14">
        <f>IFERROR(VLOOKUP($A1784,'Fielding Data'!$A:$H,MATCH(S$1,'Fielding Data'!$A$1:$H$1,0),0),"Other")</f>
        <v>0</v>
      </c>
      <c r="T1784" s="14">
        <f>IFERROR(VLOOKUP($A1784,'Fielding Data'!$A:$H,MATCH(T$1,'Fielding Data'!$A$1:$H$1,0),0),"Other")</f>
        <v>1</v>
      </c>
      <c r="U1784" s="14">
        <f>SUMIFS('Fielding Data'!E:E,'Fielding Data'!$A:$A,'Hitting Data'!$A1784)</f>
        <v>24</v>
      </c>
      <c r="V1784" s="14">
        <f>SUMIFS('Fielding Data'!F:F,'Fielding Data'!$A:$A,'Hitting Data'!$A1784)</f>
        <v>27</v>
      </c>
      <c r="W1784" s="14">
        <f>SUMIFS('Fielding Data'!G:G,'Fielding Data'!$A:$A,'Hitting Data'!$A1784)</f>
        <v>0</v>
      </c>
      <c r="X1784" s="14">
        <f>SUMIFS('Fielding Data'!H:H,'Fielding Data'!$A:$A,'Hitting Data'!$A1784)</f>
        <v>1</v>
      </c>
    </row>
    <row r="1785" spans="1:24" x14ac:dyDescent="0.25">
      <c r="A1785" s="14" t="str">
        <f t="shared" si="27"/>
        <v>lombast022011</v>
      </c>
      <c r="B1785" s="19" t="s">
        <v>1548</v>
      </c>
      <c r="C1785" s="19">
        <v>2011</v>
      </c>
      <c r="D1785" s="19">
        <v>13</v>
      </c>
      <c r="E1785" s="19">
        <v>31</v>
      </c>
      <c r="F1785" s="19">
        <v>3</v>
      </c>
      <c r="G1785" s="19">
        <v>6</v>
      </c>
      <c r="H1785" s="19">
        <v>1</v>
      </c>
      <c r="I1785" s="19">
        <v>0</v>
      </c>
      <c r="J1785" s="19">
        <v>0</v>
      </c>
      <c r="K1785" s="19">
        <v>1</v>
      </c>
      <c r="L1785" s="19">
        <v>0</v>
      </c>
      <c r="M1785" s="19">
        <v>0</v>
      </c>
      <c r="N1785" s="19">
        <v>1</v>
      </c>
      <c r="O1785" s="19">
        <v>4</v>
      </c>
      <c r="P1785" s="14" t="str">
        <f>IFERROR(VLOOKUP($A1785,'Fielding Data'!$A:$H,MATCH(P$1,'Fielding Data'!$A$1:$H$1,0),0),"Other")</f>
        <v>2B</v>
      </c>
      <c r="Q1785" s="14">
        <f>IFERROR(VLOOKUP($A1785,'Fielding Data'!$A:$H,MATCH(Q$1,'Fielding Data'!$A$1:$H$1,0),0),"Other")</f>
        <v>6</v>
      </c>
      <c r="R1785" s="14">
        <f>IFERROR(VLOOKUP($A1785,'Fielding Data'!$A:$H,MATCH(R$1,'Fielding Data'!$A$1:$H$1,0),0),"Other")</f>
        <v>5</v>
      </c>
      <c r="S1785" s="14">
        <f>IFERROR(VLOOKUP($A1785,'Fielding Data'!$A:$H,MATCH(S$1,'Fielding Data'!$A$1:$H$1,0),0),"Other")</f>
        <v>0</v>
      </c>
      <c r="T1785" s="14">
        <f>IFERROR(VLOOKUP($A1785,'Fielding Data'!$A:$H,MATCH(T$1,'Fielding Data'!$A$1:$H$1,0),0),"Other")</f>
        <v>0</v>
      </c>
      <c r="U1785" s="14">
        <f>SUMIFS('Fielding Data'!E:E,'Fielding Data'!$A:$A,'Hitting Data'!$A1785)</f>
        <v>9</v>
      </c>
      <c r="V1785" s="14">
        <f>SUMIFS('Fielding Data'!F:F,'Fielding Data'!$A:$A,'Hitting Data'!$A1785)</f>
        <v>15</v>
      </c>
      <c r="W1785" s="14">
        <f>SUMIFS('Fielding Data'!G:G,'Fielding Data'!$A:$A,'Hitting Data'!$A1785)</f>
        <v>1</v>
      </c>
      <c r="X1785" s="14">
        <f>SUMIFS('Fielding Data'!H:H,'Fielding Data'!$A:$A,'Hitting Data'!$A1785)</f>
        <v>0</v>
      </c>
    </row>
    <row r="1786" spans="1:24" x14ac:dyDescent="0.25">
      <c r="A1786" s="14" t="str">
        <f t="shared" si="27"/>
        <v>loneyja012011</v>
      </c>
      <c r="B1786" s="19" t="s">
        <v>678</v>
      </c>
      <c r="C1786" s="19">
        <v>2011</v>
      </c>
      <c r="D1786" s="19">
        <v>158</v>
      </c>
      <c r="E1786" s="19">
        <v>531</v>
      </c>
      <c r="F1786" s="19">
        <v>56</v>
      </c>
      <c r="G1786" s="19">
        <v>153</v>
      </c>
      <c r="H1786" s="19">
        <v>30</v>
      </c>
      <c r="I1786" s="19">
        <v>1</v>
      </c>
      <c r="J1786" s="19">
        <v>12</v>
      </c>
      <c r="K1786" s="19">
        <v>65</v>
      </c>
      <c r="L1786" s="19">
        <v>4</v>
      </c>
      <c r="M1786" s="19">
        <v>0</v>
      </c>
      <c r="N1786" s="19">
        <v>42</v>
      </c>
      <c r="O1786" s="19">
        <v>67</v>
      </c>
      <c r="P1786" s="14" t="str">
        <f>IFERROR(VLOOKUP($A1786,'Fielding Data'!$A:$H,MATCH(P$1,'Fielding Data'!$A$1:$H$1,0),0),"Other")</f>
        <v>1B</v>
      </c>
      <c r="Q1786" s="14">
        <f>IFERROR(VLOOKUP($A1786,'Fielding Data'!$A:$H,MATCH(Q$1,'Fielding Data'!$A$1:$H$1,0),0),"Other")</f>
        <v>1129</v>
      </c>
      <c r="R1786" s="14">
        <f>IFERROR(VLOOKUP($A1786,'Fielding Data'!$A:$H,MATCH(R$1,'Fielding Data'!$A$1:$H$1,0),0),"Other")</f>
        <v>74</v>
      </c>
      <c r="S1786" s="14">
        <f>IFERROR(VLOOKUP($A1786,'Fielding Data'!$A:$H,MATCH(S$1,'Fielding Data'!$A$1:$H$1,0),0),"Other")</f>
        <v>5</v>
      </c>
      <c r="T1786" s="14">
        <f>IFERROR(VLOOKUP($A1786,'Fielding Data'!$A:$H,MATCH(T$1,'Fielding Data'!$A$1:$H$1,0),0),"Other")</f>
        <v>90</v>
      </c>
      <c r="U1786" s="14">
        <f>SUMIFS('Fielding Data'!E:E,'Fielding Data'!$A:$A,'Hitting Data'!$A1786)</f>
        <v>1129</v>
      </c>
      <c r="V1786" s="14">
        <f>SUMIFS('Fielding Data'!F:F,'Fielding Data'!$A:$A,'Hitting Data'!$A1786)</f>
        <v>74</v>
      </c>
      <c r="W1786" s="14">
        <f>SUMIFS('Fielding Data'!G:G,'Fielding Data'!$A:$A,'Hitting Data'!$A1786)</f>
        <v>5</v>
      </c>
      <c r="X1786" s="14">
        <f>SUMIFS('Fielding Data'!H:H,'Fielding Data'!$A:$A,'Hitting Data'!$A1786)</f>
        <v>90</v>
      </c>
    </row>
    <row r="1787" spans="1:24" x14ac:dyDescent="0.25">
      <c r="A1787" s="14" t="str">
        <f t="shared" si="27"/>
        <v>longoev012011</v>
      </c>
      <c r="B1787" s="19" t="s">
        <v>955</v>
      </c>
      <c r="C1787" s="19">
        <v>2011</v>
      </c>
      <c r="D1787" s="19">
        <v>133</v>
      </c>
      <c r="E1787" s="19">
        <v>483</v>
      </c>
      <c r="F1787" s="19">
        <v>78</v>
      </c>
      <c r="G1787" s="19">
        <v>118</v>
      </c>
      <c r="H1787" s="19">
        <v>26</v>
      </c>
      <c r="I1787" s="19">
        <v>1</v>
      </c>
      <c r="J1787" s="19">
        <v>31</v>
      </c>
      <c r="K1787" s="19">
        <v>99</v>
      </c>
      <c r="L1787" s="19">
        <v>3</v>
      </c>
      <c r="M1787" s="19">
        <v>2</v>
      </c>
      <c r="N1787" s="19">
        <v>80</v>
      </c>
      <c r="O1787" s="19">
        <v>93</v>
      </c>
      <c r="P1787" s="14" t="str">
        <f>IFERROR(VLOOKUP($A1787,'Fielding Data'!$A:$H,MATCH(P$1,'Fielding Data'!$A$1:$H$1,0),0),"Other")</f>
        <v>3B</v>
      </c>
      <c r="Q1787" s="14">
        <f>IFERROR(VLOOKUP($A1787,'Fielding Data'!$A:$H,MATCH(Q$1,'Fielding Data'!$A$1:$H$1,0),0),"Other")</f>
        <v>124</v>
      </c>
      <c r="R1787" s="14">
        <f>IFERROR(VLOOKUP($A1787,'Fielding Data'!$A:$H,MATCH(R$1,'Fielding Data'!$A$1:$H$1,0),0),"Other")</f>
        <v>229</v>
      </c>
      <c r="S1787" s="14">
        <f>IFERROR(VLOOKUP($A1787,'Fielding Data'!$A:$H,MATCH(S$1,'Fielding Data'!$A$1:$H$1,0),0),"Other")</f>
        <v>14</v>
      </c>
      <c r="T1787" s="14">
        <f>IFERROR(VLOOKUP($A1787,'Fielding Data'!$A:$H,MATCH(T$1,'Fielding Data'!$A$1:$H$1,0),0),"Other")</f>
        <v>35</v>
      </c>
      <c r="U1787" s="14">
        <f>SUMIFS('Fielding Data'!E:E,'Fielding Data'!$A:$A,'Hitting Data'!$A1787)</f>
        <v>124</v>
      </c>
      <c r="V1787" s="14">
        <f>SUMIFS('Fielding Data'!F:F,'Fielding Data'!$A:$A,'Hitting Data'!$A1787)</f>
        <v>229</v>
      </c>
      <c r="W1787" s="14">
        <f>SUMIFS('Fielding Data'!G:G,'Fielding Data'!$A:$A,'Hitting Data'!$A1787)</f>
        <v>14</v>
      </c>
      <c r="X1787" s="14">
        <f>SUMIFS('Fielding Data'!H:H,'Fielding Data'!$A:$A,'Hitting Data'!$A1787)</f>
        <v>35</v>
      </c>
    </row>
    <row r="1788" spans="1:24" x14ac:dyDescent="0.25">
      <c r="A1788" s="14" t="str">
        <f t="shared" si="27"/>
        <v>lopezja022011</v>
      </c>
      <c r="B1788" s="19" t="s">
        <v>387</v>
      </c>
      <c r="C1788" s="19">
        <v>2011</v>
      </c>
      <c r="D1788" s="19">
        <v>70</v>
      </c>
      <c r="E1788" s="19">
        <v>2</v>
      </c>
      <c r="F1788" s="19">
        <v>0</v>
      </c>
      <c r="G1788" s="19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1</v>
      </c>
      <c r="P1788" s="14" t="str">
        <f>IFERROR(VLOOKUP($A1788,'Fielding Data'!$A:$H,MATCH(P$1,'Fielding Data'!$A$1:$H$1,0),0),"Other")</f>
        <v>P</v>
      </c>
      <c r="Q1788" s="14">
        <f>IFERROR(VLOOKUP($A1788,'Fielding Data'!$A:$H,MATCH(Q$1,'Fielding Data'!$A$1:$H$1,0),0),"Other")</f>
        <v>3</v>
      </c>
      <c r="R1788" s="14">
        <f>IFERROR(VLOOKUP($A1788,'Fielding Data'!$A:$H,MATCH(R$1,'Fielding Data'!$A$1:$H$1,0),0),"Other")</f>
        <v>17</v>
      </c>
      <c r="S1788" s="14">
        <f>IFERROR(VLOOKUP($A1788,'Fielding Data'!$A:$H,MATCH(S$1,'Fielding Data'!$A$1:$H$1,0),0),"Other")</f>
        <v>1</v>
      </c>
      <c r="T1788" s="14">
        <f>IFERROR(VLOOKUP($A1788,'Fielding Data'!$A:$H,MATCH(T$1,'Fielding Data'!$A$1:$H$1,0),0),"Other")</f>
        <v>2</v>
      </c>
      <c r="U1788" s="14">
        <f>SUMIFS('Fielding Data'!E:E,'Fielding Data'!$A:$A,'Hitting Data'!$A1788)</f>
        <v>3</v>
      </c>
      <c r="V1788" s="14">
        <f>SUMIFS('Fielding Data'!F:F,'Fielding Data'!$A:$A,'Hitting Data'!$A1788)</f>
        <v>17</v>
      </c>
      <c r="W1788" s="14">
        <f>SUMIFS('Fielding Data'!G:G,'Fielding Data'!$A:$A,'Hitting Data'!$A1788)</f>
        <v>1</v>
      </c>
      <c r="X1788" s="14">
        <f>SUMIFS('Fielding Data'!H:H,'Fielding Data'!$A:$A,'Hitting Data'!$A1788)</f>
        <v>2</v>
      </c>
    </row>
    <row r="1789" spans="1:24" x14ac:dyDescent="0.25">
      <c r="A1789" s="14" t="str">
        <f t="shared" si="27"/>
        <v>lopezro012011</v>
      </c>
      <c r="B1789" s="19" t="s">
        <v>142</v>
      </c>
      <c r="C1789" s="19">
        <v>2011</v>
      </c>
      <c r="D1789" s="19">
        <v>26</v>
      </c>
      <c r="E1789" s="19">
        <v>30</v>
      </c>
      <c r="F1789" s="19">
        <v>1</v>
      </c>
      <c r="G1789" s="19">
        <v>2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1</v>
      </c>
      <c r="O1789" s="19">
        <v>11</v>
      </c>
      <c r="P1789" s="14" t="str">
        <f>IFERROR(VLOOKUP($A1789,'Fielding Data'!$A:$H,MATCH(P$1,'Fielding Data'!$A$1:$H$1,0),0),"Other")</f>
        <v>P</v>
      </c>
      <c r="Q1789" s="14">
        <f>IFERROR(VLOOKUP($A1789,'Fielding Data'!$A:$H,MATCH(Q$1,'Fielding Data'!$A$1:$H$1,0),0),"Other")</f>
        <v>7</v>
      </c>
      <c r="R1789" s="14">
        <f>IFERROR(VLOOKUP($A1789,'Fielding Data'!$A:$H,MATCH(R$1,'Fielding Data'!$A$1:$H$1,0),0),"Other")</f>
        <v>17</v>
      </c>
      <c r="S1789" s="14">
        <f>IFERROR(VLOOKUP($A1789,'Fielding Data'!$A:$H,MATCH(S$1,'Fielding Data'!$A$1:$H$1,0),0),"Other")</f>
        <v>0</v>
      </c>
      <c r="T1789" s="14">
        <f>IFERROR(VLOOKUP($A1789,'Fielding Data'!$A:$H,MATCH(T$1,'Fielding Data'!$A$1:$H$1,0),0),"Other")</f>
        <v>2</v>
      </c>
      <c r="U1789" s="14">
        <f>SUMIFS('Fielding Data'!E:E,'Fielding Data'!$A:$A,'Hitting Data'!$A1789)</f>
        <v>7</v>
      </c>
      <c r="V1789" s="14">
        <f>SUMIFS('Fielding Data'!F:F,'Fielding Data'!$A:$A,'Hitting Data'!$A1789)</f>
        <v>17</v>
      </c>
      <c r="W1789" s="14">
        <f>SUMIFS('Fielding Data'!G:G,'Fielding Data'!$A:$A,'Hitting Data'!$A1789)</f>
        <v>0</v>
      </c>
      <c r="X1789" s="14">
        <f>SUMIFS('Fielding Data'!H:H,'Fielding Data'!$A:$A,'Hitting Data'!$A1789)</f>
        <v>2</v>
      </c>
    </row>
    <row r="1790" spans="1:24" x14ac:dyDescent="0.25">
      <c r="A1790" s="14" t="str">
        <f t="shared" si="27"/>
        <v>lopezwi012011</v>
      </c>
      <c r="B1790" s="19" t="s">
        <v>1124</v>
      </c>
      <c r="C1790" s="19">
        <v>2011</v>
      </c>
      <c r="D1790" s="19">
        <v>73</v>
      </c>
      <c r="E1790" s="19">
        <v>0</v>
      </c>
      <c r="F1790" s="19">
        <v>0</v>
      </c>
      <c r="G1790" s="19">
        <v>0</v>
      </c>
      <c r="H1790" s="19">
        <v>0</v>
      </c>
      <c r="I1790" s="19">
        <v>0</v>
      </c>
      <c r="J1790" s="19">
        <v>0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4" t="str">
        <f>IFERROR(VLOOKUP($A1790,'Fielding Data'!$A:$H,MATCH(P$1,'Fielding Data'!$A$1:$H$1,0),0),"Other")</f>
        <v>P</v>
      </c>
      <c r="Q1790" s="14">
        <f>IFERROR(VLOOKUP($A1790,'Fielding Data'!$A:$H,MATCH(Q$1,'Fielding Data'!$A$1:$H$1,0),0),"Other")</f>
        <v>4</v>
      </c>
      <c r="R1790" s="14">
        <f>IFERROR(VLOOKUP($A1790,'Fielding Data'!$A:$H,MATCH(R$1,'Fielding Data'!$A$1:$H$1,0),0),"Other")</f>
        <v>16</v>
      </c>
      <c r="S1790" s="14">
        <f>IFERROR(VLOOKUP($A1790,'Fielding Data'!$A:$H,MATCH(S$1,'Fielding Data'!$A$1:$H$1,0),0),"Other")</f>
        <v>2</v>
      </c>
      <c r="T1790" s="14">
        <f>IFERROR(VLOOKUP($A1790,'Fielding Data'!$A:$H,MATCH(T$1,'Fielding Data'!$A$1:$H$1,0),0),"Other")</f>
        <v>0</v>
      </c>
      <c r="U1790" s="14">
        <f>SUMIFS('Fielding Data'!E:E,'Fielding Data'!$A:$A,'Hitting Data'!$A1790)</f>
        <v>4</v>
      </c>
      <c r="V1790" s="14">
        <f>SUMIFS('Fielding Data'!F:F,'Fielding Data'!$A:$A,'Hitting Data'!$A1790)</f>
        <v>16</v>
      </c>
      <c r="W1790" s="14">
        <f>SUMIFS('Fielding Data'!G:G,'Fielding Data'!$A:$A,'Hitting Data'!$A1790)</f>
        <v>2</v>
      </c>
      <c r="X1790" s="14">
        <f>SUMIFS('Fielding Data'!H:H,'Fielding Data'!$A:$A,'Hitting Data'!$A1790)</f>
        <v>0</v>
      </c>
    </row>
    <row r="1791" spans="1:24" x14ac:dyDescent="0.25">
      <c r="A1791" s="14" t="str">
        <f t="shared" si="27"/>
        <v>lowede012011</v>
      </c>
      <c r="B1791" s="19" t="s">
        <v>143</v>
      </c>
      <c r="C1791" s="19">
        <v>2011</v>
      </c>
      <c r="D1791" s="19">
        <v>34</v>
      </c>
      <c r="E1791" s="19">
        <v>52</v>
      </c>
      <c r="F1791" s="19">
        <v>4</v>
      </c>
      <c r="G1791" s="19">
        <v>9</v>
      </c>
      <c r="H1791" s="19">
        <v>4</v>
      </c>
      <c r="I1791" s="19">
        <v>0</v>
      </c>
      <c r="J1791" s="19">
        <v>1</v>
      </c>
      <c r="K1791" s="19">
        <v>7</v>
      </c>
      <c r="L1791" s="19">
        <v>0</v>
      </c>
      <c r="M1791" s="19">
        <v>0</v>
      </c>
      <c r="N1791" s="19">
        <v>4</v>
      </c>
      <c r="O1791" s="19">
        <v>18</v>
      </c>
      <c r="P1791" s="14" t="str">
        <f>IFERROR(VLOOKUP($A1791,'Fielding Data'!$A:$H,MATCH(P$1,'Fielding Data'!$A$1:$H$1,0),0),"Other")</f>
        <v>P</v>
      </c>
      <c r="Q1791" s="14">
        <f>IFERROR(VLOOKUP($A1791,'Fielding Data'!$A:$H,MATCH(Q$1,'Fielding Data'!$A$1:$H$1,0),0),"Other")</f>
        <v>12</v>
      </c>
      <c r="R1791" s="14">
        <f>IFERROR(VLOOKUP($A1791,'Fielding Data'!$A:$H,MATCH(R$1,'Fielding Data'!$A$1:$H$1,0),0),"Other")</f>
        <v>32</v>
      </c>
      <c r="S1791" s="14">
        <f>IFERROR(VLOOKUP($A1791,'Fielding Data'!$A:$H,MATCH(S$1,'Fielding Data'!$A$1:$H$1,0),0),"Other")</f>
        <v>0</v>
      </c>
      <c r="T1791" s="14">
        <f>IFERROR(VLOOKUP($A1791,'Fielding Data'!$A:$H,MATCH(T$1,'Fielding Data'!$A$1:$H$1,0),0),"Other")</f>
        <v>1</v>
      </c>
      <c r="U1791" s="14">
        <f>SUMIFS('Fielding Data'!E:E,'Fielding Data'!$A:$A,'Hitting Data'!$A1791)</f>
        <v>12</v>
      </c>
      <c r="V1791" s="14">
        <f>SUMIFS('Fielding Data'!F:F,'Fielding Data'!$A:$A,'Hitting Data'!$A1791)</f>
        <v>32</v>
      </c>
      <c r="W1791" s="14">
        <f>SUMIFS('Fielding Data'!G:G,'Fielding Data'!$A:$A,'Hitting Data'!$A1791)</f>
        <v>0</v>
      </c>
      <c r="X1791" s="14">
        <f>SUMIFS('Fielding Data'!H:H,'Fielding Data'!$A:$A,'Hitting Data'!$A1791)</f>
        <v>1</v>
      </c>
    </row>
    <row r="1792" spans="1:24" x14ac:dyDescent="0.25">
      <c r="A1792" s="14" t="str">
        <f t="shared" si="27"/>
        <v>lowema012011</v>
      </c>
      <c r="B1792" s="19" t="s">
        <v>679</v>
      </c>
      <c r="C1792" s="19">
        <v>2011</v>
      </c>
      <c r="D1792" s="19">
        <v>52</v>
      </c>
      <c r="E1792" s="19">
        <v>0</v>
      </c>
      <c r="F1792" s="19">
        <v>0</v>
      </c>
      <c r="G1792" s="19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14" t="str">
        <f>IFERROR(VLOOKUP($A1792,'Fielding Data'!$A:$H,MATCH(P$1,'Fielding Data'!$A$1:$H$1,0),0),"Other")</f>
        <v>P</v>
      </c>
      <c r="Q1792" s="14">
        <f>IFERROR(VLOOKUP($A1792,'Fielding Data'!$A:$H,MATCH(Q$1,'Fielding Data'!$A$1:$H$1,0),0),"Other")</f>
        <v>3</v>
      </c>
      <c r="R1792" s="14">
        <f>IFERROR(VLOOKUP($A1792,'Fielding Data'!$A:$H,MATCH(R$1,'Fielding Data'!$A$1:$H$1,0),0),"Other")</f>
        <v>3</v>
      </c>
      <c r="S1792" s="14">
        <f>IFERROR(VLOOKUP($A1792,'Fielding Data'!$A:$H,MATCH(S$1,'Fielding Data'!$A$1:$H$1,0),0),"Other")</f>
        <v>0</v>
      </c>
      <c r="T1792" s="14">
        <f>IFERROR(VLOOKUP($A1792,'Fielding Data'!$A:$H,MATCH(T$1,'Fielding Data'!$A$1:$H$1,0),0),"Other")</f>
        <v>0</v>
      </c>
      <c r="U1792" s="14">
        <f>SUMIFS('Fielding Data'!E:E,'Fielding Data'!$A:$A,'Hitting Data'!$A1792)</f>
        <v>3</v>
      </c>
      <c r="V1792" s="14">
        <f>SUMIFS('Fielding Data'!F:F,'Fielding Data'!$A:$A,'Hitting Data'!$A1792)</f>
        <v>3</v>
      </c>
      <c r="W1792" s="14">
        <f>SUMIFS('Fielding Data'!G:G,'Fielding Data'!$A:$A,'Hitting Data'!$A1792)</f>
        <v>0</v>
      </c>
      <c r="X1792" s="14">
        <f>SUMIFS('Fielding Data'!H:H,'Fielding Data'!$A:$A,'Hitting Data'!$A1792)</f>
        <v>0</v>
      </c>
    </row>
    <row r="1793" spans="1:24" x14ac:dyDescent="0.25">
      <c r="A1793" s="14" t="str">
        <f t="shared" si="27"/>
        <v>lowrije012011</v>
      </c>
      <c r="B1793" s="19" t="s">
        <v>956</v>
      </c>
      <c r="C1793" s="19">
        <v>2011</v>
      </c>
      <c r="D1793" s="19">
        <v>88</v>
      </c>
      <c r="E1793" s="19">
        <v>309</v>
      </c>
      <c r="F1793" s="19">
        <v>40</v>
      </c>
      <c r="G1793" s="19">
        <v>78</v>
      </c>
      <c r="H1793" s="19">
        <v>14</v>
      </c>
      <c r="I1793" s="19">
        <v>4</v>
      </c>
      <c r="J1793" s="19">
        <v>6</v>
      </c>
      <c r="K1793" s="19">
        <v>36</v>
      </c>
      <c r="L1793" s="19">
        <v>1</v>
      </c>
      <c r="M1793" s="19">
        <v>1</v>
      </c>
      <c r="N1793" s="19">
        <v>23</v>
      </c>
      <c r="O1793" s="19">
        <v>60</v>
      </c>
      <c r="P1793" s="14" t="str">
        <f>IFERROR(VLOOKUP($A1793,'Fielding Data'!$A:$H,MATCH(P$1,'Fielding Data'!$A$1:$H$1,0),0),"Other")</f>
        <v>1B</v>
      </c>
      <c r="Q1793" s="14">
        <f>IFERROR(VLOOKUP($A1793,'Fielding Data'!$A:$H,MATCH(Q$1,'Fielding Data'!$A$1:$H$1,0),0),"Other")</f>
        <v>12</v>
      </c>
      <c r="R1793" s="14">
        <f>IFERROR(VLOOKUP($A1793,'Fielding Data'!$A:$H,MATCH(R$1,'Fielding Data'!$A$1:$H$1,0),0),"Other")</f>
        <v>0</v>
      </c>
      <c r="S1793" s="14">
        <f>IFERROR(VLOOKUP($A1793,'Fielding Data'!$A:$H,MATCH(S$1,'Fielding Data'!$A$1:$H$1,0),0),"Other")</f>
        <v>0</v>
      </c>
      <c r="T1793" s="14">
        <f>IFERROR(VLOOKUP($A1793,'Fielding Data'!$A:$H,MATCH(T$1,'Fielding Data'!$A$1:$H$1,0),0),"Other")</f>
        <v>0</v>
      </c>
      <c r="U1793" s="14">
        <f>SUMIFS('Fielding Data'!E:E,'Fielding Data'!$A:$A,'Hitting Data'!$A1793)</f>
        <v>99</v>
      </c>
      <c r="V1793" s="14">
        <f>SUMIFS('Fielding Data'!F:F,'Fielding Data'!$A:$A,'Hitting Data'!$A1793)</f>
        <v>178</v>
      </c>
      <c r="W1793" s="14">
        <f>SUMIFS('Fielding Data'!G:G,'Fielding Data'!$A:$A,'Hitting Data'!$A1793)</f>
        <v>15</v>
      </c>
      <c r="X1793" s="14">
        <f>SUMIFS('Fielding Data'!H:H,'Fielding Data'!$A:$A,'Hitting Data'!$A1793)</f>
        <v>27</v>
      </c>
    </row>
    <row r="1794" spans="1:24" x14ac:dyDescent="0.25">
      <c r="A1794" s="14" t="str">
        <f t="shared" si="27"/>
        <v>lucrojo012011</v>
      </c>
      <c r="B1794" s="19" t="s">
        <v>1323</v>
      </c>
      <c r="C1794" s="19">
        <v>2011</v>
      </c>
      <c r="D1794" s="19">
        <v>136</v>
      </c>
      <c r="E1794" s="19">
        <v>430</v>
      </c>
      <c r="F1794" s="19">
        <v>45</v>
      </c>
      <c r="G1794" s="19">
        <v>114</v>
      </c>
      <c r="H1794" s="19">
        <v>16</v>
      </c>
      <c r="I1794" s="19">
        <v>1</v>
      </c>
      <c r="J1794" s="19">
        <v>12</v>
      </c>
      <c r="K1794" s="19">
        <v>59</v>
      </c>
      <c r="L1794" s="19">
        <v>2</v>
      </c>
      <c r="M1794" s="19">
        <v>1</v>
      </c>
      <c r="N1794" s="19">
        <v>29</v>
      </c>
      <c r="O1794" s="19">
        <v>99</v>
      </c>
      <c r="P1794" s="14" t="str">
        <f>IFERROR(VLOOKUP($A1794,'Fielding Data'!$A:$H,MATCH(P$1,'Fielding Data'!$A$1:$H$1,0),0),"Other")</f>
        <v>C</v>
      </c>
      <c r="Q1794" s="14">
        <f>IFERROR(VLOOKUP($A1794,'Fielding Data'!$A:$H,MATCH(Q$1,'Fielding Data'!$A$1:$H$1,0),0),"Other")</f>
        <v>976</v>
      </c>
      <c r="R1794" s="14">
        <f>IFERROR(VLOOKUP($A1794,'Fielding Data'!$A:$H,MATCH(R$1,'Fielding Data'!$A$1:$H$1,0),0),"Other")</f>
        <v>63</v>
      </c>
      <c r="S1794" s="14">
        <f>IFERROR(VLOOKUP($A1794,'Fielding Data'!$A:$H,MATCH(S$1,'Fielding Data'!$A$1:$H$1,0),0),"Other")</f>
        <v>7</v>
      </c>
      <c r="T1794" s="14">
        <f>IFERROR(VLOOKUP($A1794,'Fielding Data'!$A:$H,MATCH(T$1,'Fielding Data'!$A$1:$H$1,0),0),"Other")</f>
        <v>6</v>
      </c>
      <c r="U1794" s="14">
        <f>SUMIFS('Fielding Data'!E:E,'Fielding Data'!$A:$A,'Hitting Data'!$A1794)</f>
        <v>976</v>
      </c>
      <c r="V1794" s="14">
        <f>SUMIFS('Fielding Data'!F:F,'Fielding Data'!$A:$A,'Hitting Data'!$A1794)</f>
        <v>63</v>
      </c>
      <c r="W1794" s="14">
        <f>SUMIFS('Fielding Data'!G:G,'Fielding Data'!$A:$A,'Hitting Data'!$A1794)</f>
        <v>7</v>
      </c>
      <c r="X1794" s="14">
        <f>SUMIFS('Fielding Data'!H:H,'Fielding Data'!$A:$A,'Hitting Data'!$A1794)</f>
        <v>6</v>
      </c>
    </row>
    <row r="1795" spans="1:24" x14ac:dyDescent="0.25">
      <c r="A1795" s="14" t="str">
        <f t="shared" ref="A1795:A1858" si="28">B1795&amp;C1795</f>
        <v>lucydo012011</v>
      </c>
      <c r="B1795" s="19" t="s">
        <v>819</v>
      </c>
      <c r="C1795" s="19">
        <v>2011</v>
      </c>
      <c r="D1795" s="19">
        <v>6</v>
      </c>
      <c r="E1795" s="19">
        <v>10</v>
      </c>
      <c r="F1795" s="19">
        <v>1</v>
      </c>
      <c r="G1795" s="19">
        <v>2</v>
      </c>
      <c r="H1795" s="19">
        <v>1</v>
      </c>
      <c r="I1795" s="19">
        <v>0</v>
      </c>
      <c r="J1795" s="19">
        <v>0</v>
      </c>
      <c r="K1795" s="19">
        <v>1</v>
      </c>
      <c r="L1795" s="19">
        <v>0</v>
      </c>
      <c r="M1795" s="19">
        <v>0</v>
      </c>
      <c r="N1795" s="19">
        <v>1</v>
      </c>
      <c r="O1795" s="19">
        <v>5</v>
      </c>
      <c r="P1795" s="14" t="str">
        <f>IFERROR(VLOOKUP($A1795,'Fielding Data'!$A:$H,MATCH(P$1,'Fielding Data'!$A$1:$H$1,0),0),"Other")</f>
        <v>C</v>
      </c>
      <c r="Q1795" s="14">
        <f>IFERROR(VLOOKUP($A1795,'Fielding Data'!$A:$H,MATCH(Q$1,'Fielding Data'!$A$1:$H$1,0),0),"Other")</f>
        <v>23</v>
      </c>
      <c r="R1795" s="14">
        <f>IFERROR(VLOOKUP($A1795,'Fielding Data'!$A:$H,MATCH(R$1,'Fielding Data'!$A$1:$H$1,0),0),"Other")</f>
        <v>1</v>
      </c>
      <c r="S1795" s="14">
        <f>IFERROR(VLOOKUP($A1795,'Fielding Data'!$A:$H,MATCH(S$1,'Fielding Data'!$A$1:$H$1,0),0),"Other")</f>
        <v>0</v>
      </c>
      <c r="T1795" s="14">
        <f>IFERROR(VLOOKUP($A1795,'Fielding Data'!$A:$H,MATCH(T$1,'Fielding Data'!$A$1:$H$1,0),0),"Other")</f>
        <v>1</v>
      </c>
      <c r="U1795" s="14">
        <f>SUMIFS('Fielding Data'!E:E,'Fielding Data'!$A:$A,'Hitting Data'!$A1795)</f>
        <v>23</v>
      </c>
      <c r="V1795" s="14">
        <f>SUMIFS('Fielding Data'!F:F,'Fielding Data'!$A:$A,'Hitting Data'!$A1795)</f>
        <v>1</v>
      </c>
      <c r="W1795" s="14">
        <f>SUMIFS('Fielding Data'!G:G,'Fielding Data'!$A:$A,'Hitting Data'!$A1795)</f>
        <v>0</v>
      </c>
      <c r="X1795" s="14">
        <f>SUMIFS('Fielding Data'!H:H,'Fielding Data'!$A:$A,'Hitting Data'!$A1795)</f>
        <v>1</v>
      </c>
    </row>
    <row r="1796" spans="1:24" x14ac:dyDescent="0.25">
      <c r="A1796" s="14" t="str">
        <f t="shared" si="28"/>
        <v>luebkco012011</v>
      </c>
      <c r="B1796" s="19" t="s">
        <v>1324</v>
      </c>
      <c r="C1796" s="19">
        <v>2011</v>
      </c>
      <c r="D1796" s="19">
        <v>47</v>
      </c>
      <c r="E1796" s="19">
        <v>33</v>
      </c>
      <c r="F1796" s="19">
        <v>3</v>
      </c>
      <c r="G1796" s="19">
        <v>7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2</v>
      </c>
      <c r="O1796" s="19">
        <v>16</v>
      </c>
      <c r="P1796" s="14" t="str">
        <f>IFERROR(VLOOKUP($A1796,'Fielding Data'!$A:$H,MATCH(P$1,'Fielding Data'!$A$1:$H$1,0),0),"Other")</f>
        <v>P</v>
      </c>
      <c r="Q1796" s="14">
        <f>IFERROR(VLOOKUP($A1796,'Fielding Data'!$A:$H,MATCH(Q$1,'Fielding Data'!$A$1:$H$1,0),0),"Other")</f>
        <v>6</v>
      </c>
      <c r="R1796" s="14">
        <f>IFERROR(VLOOKUP($A1796,'Fielding Data'!$A:$H,MATCH(R$1,'Fielding Data'!$A$1:$H$1,0),0),"Other")</f>
        <v>26</v>
      </c>
      <c r="S1796" s="14">
        <f>IFERROR(VLOOKUP($A1796,'Fielding Data'!$A:$H,MATCH(S$1,'Fielding Data'!$A$1:$H$1,0),0),"Other")</f>
        <v>0</v>
      </c>
      <c r="T1796" s="14">
        <f>IFERROR(VLOOKUP($A1796,'Fielding Data'!$A:$H,MATCH(T$1,'Fielding Data'!$A$1:$H$1,0),0),"Other")</f>
        <v>2</v>
      </c>
      <c r="U1796" s="14">
        <f>SUMIFS('Fielding Data'!E:E,'Fielding Data'!$A:$A,'Hitting Data'!$A1796)</f>
        <v>6</v>
      </c>
      <c r="V1796" s="14">
        <f>SUMIFS('Fielding Data'!F:F,'Fielding Data'!$A:$A,'Hitting Data'!$A1796)</f>
        <v>26</v>
      </c>
      <c r="W1796" s="14">
        <f>SUMIFS('Fielding Data'!G:G,'Fielding Data'!$A:$A,'Hitting Data'!$A1796)</f>
        <v>0</v>
      </c>
      <c r="X1796" s="14">
        <f>SUMIFS('Fielding Data'!H:H,'Fielding Data'!$A:$A,'Hitting Data'!$A1796)</f>
        <v>2</v>
      </c>
    </row>
    <row r="1797" spans="1:24" x14ac:dyDescent="0.25">
      <c r="A1797" s="14" t="str">
        <f t="shared" si="28"/>
        <v>luekejo012011</v>
      </c>
      <c r="B1797" s="19" t="s">
        <v>1549</v>
      </c>
      <c r="C1797" s="19">
        <v>2011</v>
      </c>
      <c r="D1797" s="19">
        <v>25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4" t="str">
        <f>IFERROR(VLOOKUP($A1797,'Fielding Data'!$A:$H,MATCH(P$1,'Fielding Data'!$A$1:$H$1,0),0),"Other")</f>
        <v>P</v>
      </c>
      <c r="Q1797" s="14">
        <f>IFERROR(VLOOKUP($A1797,'Fielding Data'!$A:$H,MATCH(Q$1,'Fielding Data'!$A$1:$H$1,0),0),"Other")</f>
        <v>0</v>
      </c>
      <c r="R1797" s="14">
        <f>IFERROR(VLOOKUP($A1797,'Fielding Data'!$A:$H,MATCH(R$1,'Fielding Data'!$A$1:$H$1,0),0),"Other")</f>
        <v>3</v>
      </c>
      <c r="S1797" s="14">
        <f>IFERROR(VLOOKUP($A1797,'Fielding Data'!$A:$H,MATCH(S$1,'Fielding Data'!$A$1:$H$1,0),0),"Other")</f>
        <v>0</v>
      </c>
      <c r="T1797" s="14">
        <f>IFERROR(VLOOKUP($A1797,'Fielding Data'!$A:$H,MATCH(T$1,'Fielding Data'!$A$1:$H$1,0),0),"Other")</f>
        <v>0</v>
      </c>
      <c r="U1797" s="14">
        <f>SUMIFS('Fielding Data'!E:E,'Fielding Data'!$A:$A,'Hitting Data'!$A1797)</f>
        <v>0</v>
      </c>
      <c r="V1797" s="14">
        <f>SUMIFS('Fielding Data'!F:F,'Fielding Data'!$A:$A,'Hitting Data'!$A1797)</f>
        <v>3</v>
      </c>
      <c r="W1797" s="14">
        <f>SUMIFS('Fielding Data'!G:G,'Fielding Data'!$A:$A,'Hitting Data'!$A1797)</f>
        <v>0</v>
      </c>
      <c r="X1797" s="14">
        <f>SUMIFS('Fielding Data'!H:H,'Fielding Data'!$A:$A,'Hitting Data'!$A1797)</f>
        <v>0</v>
      </c>
    </row>
    <row r="1798" spans="1:24" x14ac:dyDescent="0.25">
      <c r="A1798" s="14" t="str">
        <f t="shared" si="28"/>
        <v>lugoju012011</v>
      </c>
      <c r="B1798" s="19" t="s">
        <v>145</v>
      </c>
      <c r="C1798" s="19">
        <v>2011</v>
      </c>
      <c r="D1798" s="19">
        <v>22</v>
      </c>
      <c r="E1798" s="19">
        <v>44</v>
      </c>
      <c r="F1798" s="19">
        <v>3</v>
      </c>
      <c r="G1798" s="19">
        <v>6</v>
      </c>
      <c r="H1798" s="19">
        <v>0</v>
      </c>
      <c r="I1798" s="19">
        <v>0</v>
      </c>
      <c r="J1798" s="19">
        <v>0</v>
      </c>
      <c r="K1798" s="19">
        <v>3</v>
      </c>
      <c r="L1798" s="19">
        <v>0</v>
      </c>
      <c r="M1798" s="19">
        <v>0</v>
      </c>
      <c r="N1798" s="19">
        <v>4</v>
      </c>
      <c r="O1798" s="19">
        <v>11</v>
      </c>
      <c r="P1798" s="14" t="str">
        <f>IFERROR(VLOOKUP($A1798,'Fielding Data'!$A:$H,MATCH(P$1,'Fielding Data'!$A$1:$H$1,0),0),"Other")</f>
        <v>2B</v>
      </c>
      <c r="Q1798" s="14">
        <f>IFERROR(VLOOKUP($A1798,'Fielding Data'!$A:$H,MATCH(Q$1,'Fielding Data'!$A$1:$H$1,0),0),"Other")</f>
        <v>0</v>
      </c>
      <c r="R1798" s="14">
        <f>IFERROR(VLOOKUP($A1798,'Fielding Data'!$A:$H,MATCH(R$1,'Fielding Data'!$A$1:$H$1,0),0),"Other")</f>
        <v>0</v>
      </c>
      <c r="S1798" s="14">
        <f>IFERROR(VLOOKUP($A1798,'Fielding Data'!$A:$H,MATCH(S$1,'Fielding Data'!$A$1:$H$1,0),0),"Other")</f>
        <v>0</v>
      </c>
      <c r="T1798" s="14">
        <f>IFERROR(VLOOKUP($A1798,'Fielding Data'!$A:$H,MATCH(T$1,'Fielding Data'!$A$1:$H$1,0),0),"Other")</f>
        <v>0</v>
      </c>
      <c r="U1798" s="14">
        <f>SUMIFS('Fielding Data'!E:E,'Fielding Data'!$A:$A,'Hitting Data'!$A1798)</f>
        <v>10</v>
      </c>
      <c r="V1798" s="14">
        <f>SUMIFS('Fielding Data'!F:F,'Fielding Data'!$A:$A,'Hitting Data'!$A1798)</f>
        <v>19</v>
      </c>
      <c r="W1798" s="14">
        <f>SUMIFS('Fielding Data'!G:G,'Fielding Data'!$A:$A,'Hitting Data'!$A1798)</f>
        <v>0</v>
      </c>
      <c r="X1798" s="14">
        <f>SUMIFS('Fielding Data'!H:H,'Fielding Data'!$A:$A,'Hitting Data'!$A1798)</f>
        <v>1</v>
      </c>
    </row>
    <row r="1799" spans="1:24" x14ac:dyDescent="0.25">
      <c r="A1799" s="14" t="str">
        <f t="shared" si="28"/>
        <v>lylesjo012011</v>
      </c>
      <c r="B1799" s="19" t="s">
        <v>1550</v>
      </c>
      <c r="C1799" s="19">
        <v>2011</v>
      </c>
      <c r="D1799" s="19">
        <v>20</v>
      </c>
      <c r="E1799" s="19">
        <v>25</v>
      </c>
      <c r="F1799" s="19">
        <v>2</v>
      </c>
      <c r="G1799" s="19">
        <v>3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2</v>
      </c>
      <c r="O1799" s="19">
        <v>9</v>
      </c>
      <c r="P1799" s="14" t="str">
        <f>IFERROR(VLOOKUP($A1799,'Fielding Data'!$A:$H,MATCH(P$1,'Fielding Data'!$A$1:$H$1,0),0),"Other")</f>
        <v>P</v>
      </c>
      <c r="Q1799" s="14">
        <f>IFERROR(VLOOKUP($A1799,'Fielding Data'!$A:$H,MATCH(Q$1,'Fielding Data'!$A$1:$H$1,0),0),"Other")</f>
        <v>5</v>
      </c>
      <c r="R1799" s="14">
        <f>IFERROR(VLOOKUP($A1799,'Fielding Data'!$A:$H,MATCH(R$1,'Fielding Data'!$A$1:$H$1,0),0),"Other")</f>
        <v>18</v>
      </c>
      <c r="S1799" s="14">
        <f>IFERROR(VLOOKUP($A1799,'Fielding Data'!$A:$H,MATCH(S$1,'Fielding Data'!$A$1:$H$1,0),0),"Other")</f>
        <v>1</v>
      </c>
      <c r="T1799" s="14">
        <f>IFERROR(VLOOKUP($A1799,'Fielding Data'!$A:$H,MATCH(T$1,'Fielding Data'!$A$1:$H$1,0),0),"Other")</f>
        <v>0</v>
      </c>
      <c r="U1799" s="14">
        <f>SUMIFS('Fielding Data'!E:E,'Fielding Data'!$A:$A,'Hitting Data'!$A1799)</f>
        <v>5</v>
      </c>
      <c r="V1799" s="14">
        <f>SUMIFS('Fielding Data'!F:F,'Fielding Data'!$A:$A,'Hitting Data'!$A1799)</f>
        <v>18</v>
      </c>
      <c r="W1799" s="14">
        <f>SUMIFS('Fielding Data'!G:G,'Fielding Data'!$A:$A,'Hitting Data'!$A1799)</f>
        <v>1</v>
      </c>
      <c r="X1799" s="14">
        <f>SUMIFS('Fielding Data'!H:H,'Fielding Data'!$A:$A,'Hitting Data'!$A1799)</f>
        <v>0</v>
      </c>
    </row>
    <row r="1800" spans="1:24" x14ac:dyDescent="0.25">
      <c r="A1800" s="14" t="str">
        <f t="shared" si="28"/>
        <v>lynnla012011</v>
      </c>
      <c r="B1800" s="19" t="s">
        <v>1551</v>
      </c>
      <c r="C1800" s="19">
        <v>2011</v>
      </c>
      <c r="D1800" s="19">
        <v>18</v>
      </c>
      <c r="E1800" s="19">
        <v>4</v>
      </c>
      <c r="F1800" s="19">
        <v>0</v>
      </c>
      <c r="G1800" s="19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1</v>
      </c>
      <c r="O1800" s="19">
        <v>1</v>
      </c>
      <c r="P1800" s="14" t="str">
        <f>IFERROR(VLOOKUP($A1800,'Fielding Data'!$A:$H,MATCH(P$1,'Fielding Data'!$A$1:$H$1,0),0),"Other")</f>
        <v>P</v>
      </c>
      <c r="Q1800" s="14">
        <f>IFERROR(VLOOKUP($A1800,'Fielding Data'!$A:$H,MATCH(Q$1,'Fielding Data'!$A$1:$H$1,0),0),"Other")</f>
        <v>2</v>
      </c>
      <c r="R1800" s="14">
        <f>IFERROR(VLOOKUP($A1800,'Fielding Data'!$A:$H,MATCH(R$1,'Fielding Data'!$A$1:$H$1,0),0),"Other")</f>
        <v>2</v>
      </c>
      <c r="S1800" s="14">
        <f>IFERROR(VLOOKUP($A1800,'Fielding Data'!$A:$H,MATCH(S$1,'Fielding Data'!$A$1:$H$1,0),0),"Other")</f>
        <v>0</v>
      </c>
      <c r="T1800" s="14">
        <f>IFERROR(VLOOKUP($A1800,'Fielding Data'!$A:$H,MATCH(T$1,'Fielding Data'!$A$1:$H$1,0),0),"Other")</f>
        <v>0</v>
      </c>
      <c r="U1800" s="14">
        <f>SUMIFS('Fielding Data'!E:E,'Fielding Data'!$A:$A,'Hitting Data'!$A1800)</f>
        <v>2</v>
      </c>
      <c r="V1800" s="14">
        <f>SUMIFS('Fielding Data'!F:F,'Fielding Data'!$A:$A,'Hitting Data'!$A1800)</f>
        <v>2</v>
      </c>
      <c r="W1800" s="14">
        <f>SUMIFS('Fielding Data'!G:G,'Fielding Data'!$A:$A,'Hitting Data'!$A1800)</f>
        <v>0</v>
      </c>
      <c r="X1800" s="14">
        <f>SUMIFS('Fielding Data'!H:H,'Fielding Data'!$A:$A,'Hitting Data'!$A1800)</f>
        <v>0</v>
      </c>
    </row>
    <row r="1801" spans="1:24" x14ac:dyDescent="0.25">
      <c r="A1801" s="14" t="str">
        <f t="shared" si="28"/>
        <v>lyonbr012011</v>
      </c>
      <c r="B1801" s="19" t="s">
        <v>255</v>
      </c>
      <c r="C1801" s="19">
        <v>2011</v>
      </c>
      <c r="D1801" s="19">
        <v>15</v>
      </c>
      <c r="E1801" s="19">
        <v>1</v>
      </c>
      <c r="F1801" s="19">
        <v>0</v>
      </c>
      <c r="G1801" s="19">
        <v>1</v>
      </c>
      <c r="H1801" s="19">
        <v>1</v>
      </c>
      <c r="I1801" s="19">
        <v>0</v>
      </c>
      <c r="J1801" s="19">
        <v>0</v>
      </c>
      <c r="K1801" s="19">
        <v>1</v>
      </c>
      <c r="L1801" s="19">
        <v>0</v>
      </c>
      <c r="M1801" s="19">
        <v>0</v>
      </c>
      <c r="N1801" s="19">
        <v>0</v>
      </c>
      <c r="O1801" s="19">
        <v>0</v>
      </c>
      <c r="P1801" s="14" t="str">
        <f>IFERROR(VLOOKUP($A1801,'Fielding Data'!$A:$H,MATCH(P$1,'Fielding Data'!$A$1:$H$1,0),0),"Other")</f>
        <v>P</v>
      </c>
      <c r="Q1801" s="14">
        <f>IFERROR(VLOOKUP($A1801,'Fielding Data'!$A:$H,MATCH(Q$1,'Fielding Data'!$A$1:$H$1,0),0),"Other")</f>
        <v>4</v>
      </c>
      <c r="R1801" s="14">
        <f>IFERROR(VLOOKUP($A1801,'Fielding Data'!$A:$H,MATCH(R$1,'Fielding Data'!$A$1:$H$1,0),0),"Other")</f>
        <v>3</v>
      </c>
      <c r="S1801" s="14">
        <f>IFERROR(VLOOKUP($A1801,'Fielding Data'!$A:$H,MATCH(S$1,'Fielding Data'!$A$1:$H$1,0),0),"Other")</f>
        <v>0</v>
      </c>
      <c r="T1801" s="14">
        <f>IFERROR(VLOOKUP($A1801,'Fielding Data'!$A:$H,MATCH(T$1,'Fielding Data'!$A$1:$H$1,0),0),"Other")</f>
        <v>1</v>
      </c>
      <c r="U1801" s="14">
        <f>SUMIFS('Fielding Data'!E:E,'Fielding Data'!$A:$A,'Hitting Data'!$A1801)</f>
        <v>4</v>
      </c>
      <c r="V1801" s="14">
        <f>SUMIFS('Fielding Data'!F:F,'Fielding Data'!$A:$A,'Hitting Data'!$A1801)</f>
        <v>3</v>
      </c>
      <c r="W1801" s="14">
        <f>SUMIFS('Fielding Data'!G:G,'Fielding Data'!$A:$A,'Hitting Data'!$A1801)</f>
        <v>0</v>
      </c>
      <c r="X1801" s="14">
        <f>SUMIFS('Fielding Data'!H:H,'Fielding Data'!$A:$A,'Hitting Data'!$A1801)</f>
        <v>1</v>
      </c>
    </row>
    <row r="1802" spans="1:24" x14ac:dyDescent="0.25">
      <c r="A1802" s="14" t="str">
        <f t="shared" si="28"/>
        <v>macdomi012011</v>
      </c>
      <c r="B1802" s="19" t="s">
        <v>256</v>
      </c>
      <c r="C1802" s="19">
        <v>2011</v>
      </c>
      <c r="D1802" s="19">
        <v>69</v>
      </c>
      <c r="E1802" s="19">
        <v>0</v>
      </c>
      <c r="F1802" s="19">
        <v>0</v>
      </c>
      <c r="G1802" s="19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4" t="str">
        <f>IFERROR(VLOOKUP($A1802,'Fielding Data'!$A:$H,MATCH(P$1,'Fielding Data'!$A$1:$H$1,0),0),"Other")</f>
        <v>P</v>
      </c>
      <c r="Q1802" s="14">
        <f>IFERROR(VLOOKUP($A1802,'Fielding Data'!$A:$H,MATCH(Q$1,'Fielding Data'!$A$1:$H$1,0),0),"Other")</f>
        <v>1</v>
      </c>
      <c r="R1802" s="14">
        <f>IFERROR(VLOOKUP($A1802,'Fielding Data'!$A:$H,MATCH(R$1,'Fielding Data'!$A$1:$H$1,0),0),"Other")</f>
        <v>9</v>
      </c>
      <c r="S1802" s="14">
        <f>IFERROR(VLOOKUP($A1802,'Fielding Data'!$A:$H,MATCH(S$1,'Fielding Data'!$A$1:$H$1,0),0),"Other")</f>
        <v>3</v>
      </c>
      <c r="T1802" s="14">
        <f>IFERROR(VLOOKUP($A1802,'Fielding Data'!$A:$H,MATCH(T$1,'Fielding Data'!$A$1:$H$1,0),0),"Other")</f>
        <v>0</v>
      </c>
      <c r="U1802" s="14">
        <f>SUMIFS('Fielding Data'!E:E,'Fielding Data'!$A:$A,'Hitting Data'!$A1802)</f>
        <v>1</v>
      </c>
      <c r="V1802" s="14">
        <f>SUMIFS('Fielding Data'!F:F,'Fielding Data'!$A:$A,'Hitting Data'!$A1802)</f>
        <v>9</v>
      </c>
      <c r="W1802" s="14">
        <f>SUMIFS('Fielding Data'!G:G,'Fielding Data'!$A:$A,'Hitting Data'!$A1802)</f>
        <v>3</v>
      </c>
      <c r="X1802" s="14">
        <f>SUMIFS('Fielding Data'!H:H,'Fielding Data'!$A:$A,'Hitting Data'!$A1802)</f>
        <v>0</v>
      </c>
    </row>
    <row r="1803" spans="1:24" x14ac:dyDescent="0.25">
      <c r="A1803" s="14" t="str">
        <f t="shared" si="28"/>
        <v>madsory012011</v>
      </c>
      <c r="B1803" s="19" t="s">
        <v>388</v>
      </c>
      <c r="C1803" s="19">
        <v>2011</v>
      </c>
      <c r="D1803" s="19">
        <v>62</v>
      </c>
      <c r="E1803" s="19">
        <v>0</v>
      </c>
      <c r="F1803" s="19">
        <v>0</v>
      </c>
      <c r="G1803" s="19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4" t="str">
        <f>IFERROR(VLOOKUP($A1803,'Fielding Data'!$A:$H,MATCH(P$1,'Fielding Data'!$A$1:$H$1,0),0),"Other")</f>
        <v>P</v>
      </c>
      <c r="Q1803" s="14">
        <f>IFERROR(VLOOKUP($A1803,'Fielding Data'!$A:$H,MATCH(Q$1,'Fielding Data'!$A$1:$H$1,0),0),"Other")</f>
        <v>1</v>
      </c>
      <c r="R1803" s="14">
        <f>IFERROR(VLOOKUP($A1803,'Fielding Data'!$A:$H,MATCH(R$1,'Fielding Data'!$A$1:$H$1,0),0),"Other")</f>
        <v>5</v>
      </c>
      <c r="S1803" s="14">
        <f>IFERROR(VLOOKUP($A1803,'Fielding Data'!$A:$H,MATCH(S$1,'Fielding Data'!$A$1:$H$1,0),0),"Other")</f>
        <v>1</v>
      </c>
      <c r="T1803" s="14">
        <f>IFERROR(VLOOKUP($A1803,'Fielding Data'!$A:$H,MATCH(T$1,'Fielding Data'!$A$1:$H$1,0),0),"Other")</f>
        <v>0</v>
      </c>
      <c r="U1803" s="14">
        <f>SUMIFS('Fielding Data'!E:E,'Fielding Data'!$A:$A,'Hitting Data'!$A1803)</f>
        <v>1</v>
      </c>
      <c r="V1803" s="14">
        <f>SUMIFS('Fielding Data'!F:F,'Fielding Data'!$A:$A,'Hitting Data'!$A1803)</f>
        <v>5</v>
      </c>
      <c r="W1803" s="14">
        <f>SUMIFS('Fielding Data'!G:G,'Fielding Data'!$A:$A,'Hitting Data'!$A1803)</f>
        <v>1</v>
      </c>
      <c r="X1803" s="14">
        <f>SUMIFS('Fielding Data'!H:H,'Fielding Data'!$A:$A,'Hitting Data'!$A1803)</f>
        <v>0</v>
      </c>
    </row>
    <row r="1804" spans="1:24" x14ac:dyDescent="0.25">
      <c r="A1804" s="14" t="str">
        <f t="shared" si="28"/>
        <v>magnutr012011</v>
      </c>
      <c r="B1804" s="19" t="s">
        <v>1552</v>
      </c>
      <c r="C1804" s="19">
        <v>2011</v>
      </c>
      <c r="D1804" s="19">
        <v>9</v>
      </c>
      <c r="E1804" s="19">
        <v>0</v>
      </c>
      <c r="F1804" s="19">
        <v>0</v>
      </c>
      <c r="G1804" s="19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4" t="str">
        <f>IFERROR(VLOOKUP($A1804,'Fielding Data'!$A:$H,MATCH(P$1,'Fielding Data'!$A$1:$H$1,0),0),"Other")</f>
        <v>P</v>
      </c>
      <c r="Q1804" s="14">
        <f>IFERROR(VLOOKUP($A1804,'Fielding Data'!$A:$H,MATCH(Q$1,'Fielding Data'!$A$1:$H$1,0),0),"Other")</f>
        <v>2</v>
      </c>
      <c r="R1804" s="14">
        <f>IFERROR(VLOOKUP($A1804,'Fielding Data'!$A:$H,MATCH(R$1,'Fielding Data'!$A$1:$H$1,0),0),"Other")</f>
        <v>3</v>
      </c>
      <c r="S1804" s="14">
        <f>IFERROR(VLOOKUP($A1804,'Fielding Data'!$A:$H,MATCH(S$1,'Fielding Data'!$A$1:$H$1,0),0),"Other")</f>
        <v>0</v>
      </c>
      <c r="T1804" s="14">
        <f>IFERROR(VLOOKUP($A1804,'Fielding Data'!$A:$H,MATCH(T$1,'Fielding Data'!$A$1:$H$1,0),0),"Other")</f>
        <v>0</v>
      </c>
      <c r="U1804" s="14">
        <f>SUMIFS('Fielding Data'!E:E,'Fielding Data'!$A:$A,'Hitting Data'!$A1804)</f>
        <v>2</v>
      </c>
      <c r="V1804" s="14">
        <f>SUMIFS('Fielding Data'!F:F,'Fielding Data'!$A:$A,'Hitting Data'!$A1804)</f>
        <v>3</v>
      </c>
      <c r="W1804" s="14">
        <f>SUMIFS('Fielding Data'!G:G,'Fielding Data'!$A:$A,'Hitting Data'!$A1804)</f>
        <v>0</v>
      </c>
      <c r="X1804" s="14">
        <f>SUMIFS('Fielding Data'!H:H,'Fielding Data'!$A:$A,'Hitting Data'!$A1804)</f>
        <v>0</v>
      </c>
    </row>
    <row r="1805" spans="1:24" x14ac:dyDescent="0.25">
      <c r="A1805" s="14" t="str">
        <f t="shared" si="28"/>
        <v>maholpa012011</v>
      </c>
      <c r="B1805" s="19" t="s">
        <v>567</v>
      </c>
      <c r="C1805" s="19">
        <v>2011</v>
      </c>
      <c r="D1805" s="19">
        <v>26</v>
      </c>
      <c r="E1805" s="19">
        <v>46</v>
      </c>
      <c r="F1805" s="19">
        <v>1</v>
      </c>
      <c r="G1805" s="19">
        <v>5</v>
      </c>
      <c r="H1805" s="19">
        <v>0</v>
      </c>
      <c r="I1805" s="19">
        <v>0</v>
      </c>
      <c r="J1805" s="19">
        <v>0</v>
      </c>
      <c r="K1805" s="19">
        <v>1</v>
      </c>
      <c r="L1805" s="19">
        <v>0</v>
      </c>
      <c r="M1805" s="19">
        <v>0</v>
      </c>
      <c r="N1805" s="19">
        <v>3</v>
      </c>
      <c r="O1805" s="19">
        <v>22</v>
      </c>
      <c r="P1805" s="14" t="str">
        <f>IFERROR(VLOOKUP($A1805,'Fielding Data'!$A:$H,MATCH(P$1,'Fielding Data'!$A$1:$H$1,0),0),"Other")</f>
        <v>P</v>
      </c>
      <c r="Q1805" s="14">
        <f>IFERROR(VLOOKUP($A1805,'Fielding Data'!$A:$H,MATCH(Q$1,'Fielding Data'!$A$1:$H$1,0),0),"Other")</f>
        <v>9</v>
      </c>
      <c r="R1805" s="14">
        <f>IFERROR(VLOOKUP($A1805,'Fielding Data'!$A:$H,MATCH(R$1,'Fielding Data'!$A$1:$H$1,0),0),"Other")</f>
        <v>28</v>
      </c>
      <c r="S1805" s="14">
        <f>IFERROR(VLOOKUP($A1805,'Fielding Data'!$A:$H,MATCH(S$1,'Fielding Data'!$A$1:$H$1,0),0),"Other")</f>
        <v>1</v>
      </c>
      <c r="T1805" s="14">
        <f>IFERROR(VLOOKUP($A1805,'Fielding Data'!$A:$H,MATCH(T$1,'Fielding Data'!$A$1:$H$1,0),0),"Other")</f>
        <v>2</v>
      </c>
      <c r="U1805" s="14">
        <f>SUMIFS('Fielding Data'!E:E,'Fielding Data'!$A:$A,'Hitting Data'!$A1805)</f>
        <v>9</v>
      </c>
      <c r="V1805" s="14">
        <f>SUMIFS('Fielding Data'!F:F,'Fielding Data'!$A:$A,'Hitting Data'!$A1805)</f>
        <v>28</v>
      </c>
      <c r="W1805" s="14">
        <f>SUMIFS('Fielding Data'!G:G,'Fielding Data'!$A:$A,'Hitting Data'!$A1805)</f>
        <v>1</v>
      </c>
      <c r="X1805" s="14">
        <f>SUMIFS('Fielding Data'!H:H,'Fielding Data'!$A:$A,'Hitting Data'!$A1805)</f>
        <v>2</v>
      </c>
    </row>
    <row r="1806" spans="1:24" x14ac:dyDescent="0.25">
      <c r="A1806" s="14" t="str">
        <f t="shared" si="28"/>
        <v>maiermi012011</v>
      </c>
      <c r="B1806" s="19" t="s">
        <v>680</v>
      </c>
      <c r="C1806" s="19">
        <v>2011</v>
      </c>
      <c r="D1806" s="19">
        <v>45</v>
      </c>
      <c r="E1806" s="19">
        <v>95</v>
      </c>
      <c r="F1806" s="19">
        <v>19</v>
      </c>
      <c r="G1806" s="19">
        <v>22</v>
      </c>
      <c r="H1806" s="19">
        <v>4</v>
      </c>
      <c r="I1806" s="19">
        <v>3</v>
      </c>
      <c r="J1806" s="19">
        <v>0</v>
      </c>
      <c r="K1806" s="19">
        <v>7</v>
      </c>
      <c r="L1806" s="19">
        <v>1</v>
      </c>
      <c r="M1806" s="19">
        <v>0</v>
      </c>
      <c r="N1806" s="19">
        <v>16</v>
      </c>
      <c r="O1806" s="19">
        <v>32</v>
      </c>
      <c r="P1806" s="14" t="str">
        <f>IFERROR(VLOOKUP($A1806,'Fielding Data'!$A:$H,MATCH(P$1,'Fielding Data'!$A$1:$H$1,0),0),"Other")</f>
        <v>CF</v>
      </c>
      <c r="Q1806" s="14">
        <f>IFERROR(VLOOKUP($A1806,'Fielding Data'!$A:$H,MATCH(Q$1,'Fielding Data'!$A$1:$H$1,0),0),"Other")</f>
        <v>0</v>
      </c>
      <c r="R1806" s="14">
        <f>IFERROR(VLOOKUP($A1806,'Fielding Data'!$A:$H,MATCH(R$1,'Fielding Data'!$A$1:$H$1,0),0),"Other")</f>
        <v>0</v>
      </c>
      <c r="S1806" s="14">
        <f>IFERROR(VLOOKUP($A1806,'Fielding Data'!$A:$H,MATCH(S$1,'Fielding Data'!$A$1:$H$1,0),0),"Other")</f>
        <v>0</v>
      </c>
      <c r="T1806" s="14">
        <f>IFERROR(VLOOKUP($A1806,'Fielding Data'!$A:$H,MATCH(T$1,'Fielding Data'!$A$1:$H$1,0),0),"Other")</f>
        <v>0</v>
      </c>
      <c r="U1806" s="14">
        <f>SUMIFS('Fielding Data'!E:E,'Fielding Data'!$A:$A,'Hitting Data'!$A1806)</f>
        <v>65</v>
      </c>
      <c r="V1806" s="14">
        <f>SUMIFS('Fielding Data'!F:F,'Fielding Data'!$A:$A,'Hitting Data'!$A1806)</f>
        <v>2</v>
      </c>
      <c r="W1806" s="14">
        <f>SUMIFS('Fielding Data'!G:G,'Fielding Data'!$A:$A,'Hitting Data'!$A1806)</f>
        <v>0</v>
      </c>
      <c r="X1806" s="14">
        <f>SUMIFS('Fielding Data'!H:H,'Fielding Data'!$A:$A,'Hitting Data'!$A1806)</f>
        <v>0</v>
      </c>
    </row>
    <row r="1807" spans="1:24" x14ac:dyDescent="0.25">
      <c r="A1807" s="14" t="str">
        <f t="shared" si="28"/>
        <v>mainesc012011</v>
      </c>
      <c r="B1807" s="19" t="s">
        <v>1326</v>
      </c>
      <c r="C1807" s="19">
        <v>2011</v>
      </c>
      <c r="D1807" s="19">
        <v>7</v>
      </c>
      <c r="E1807" s="19">
        <v>0</v>
      </c>
      <c r="F1807" s="19">
        <v>0</v>
      </c>
      <c r="G1807" s="19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14" t="str">
        <f>IFERROR(VLOOKUP($A1807,'Fielding Data'!$A:$H,MATCH(P$1,'Fielding Data'!$A$1:$H$1,0),0),"Other")</f>
        <v>P</v>
      </c>
      <c r="Q1807" s="14">
        <f>IFERROR(VLOOKUP($A1807,'Fielding Data'!$A:$H,MATCH(Q$1,'Fielding Data'!$A$1:$H$1,0),0),"Other")</f>
        <v>0</v>
      </c>
      <c r="R1807" s="14">
        <f>IFERROR(VLOOKUP($A1807,'Fielding Data'!$A:$H,MATCH(R$1,'Fielding Data'!$A$1:$H$1,0),0),"Other")</f>
        <v>0</v>
      </c>
      <c r="S1807" s="14">
        <f>IFERROR(VLOOKUP($A1807,'Fielding Data'!$A:$H,MATCH(S$1,'Fielding Data'!$A$1:$H$1,0),0),"Other")</f>
        <v>0</v>
      </c>
      <c r="T1807" s="14">
        <f>IFERROR(VLOOKUP($A1807,'Fielding Data'!$A:$H,MATCH(T$1,'Fielding Data'!$A$1:$H$1,0),0),"Other")</f>
        <v>0</v>
      </c>
      <c r="U1807" s="14">
        <f>SUMIFS('Fielding Data'!E:E,'Fielding Data'!$A:$A,'Hitting Data'!$A1807)</f>
        <v>0</v>
      </c>
      <c r="V1807" s="14">
        <f>SUMIFS('Fielding Data'!F:F,'Fielding Data'!$A:$A,'Hitting Data'!$A1807)</f>
        <v>0</v>
      </c>
      <c r="W1807" s="14">
        <f>SUMIFS('Fielding Data'!G:G,'Fielding Data'!$A:$A,'Hitting Data'!$A1807)</f>
        <v>0</v>
      </c>
      <c r="X1807" s="14">
        <f>SUMIFS('Fielding Data'!H:H,'Fielding Data'!$A:$A,'Hitting Data'!$A1807)</f>
        <v>0</v>
      </c>
    </row>
    <row r="1808" spans="1:24" x14ac:dyDescent="0.25">
      <c r="A1808" s="14" t="str">
        <f t="shared" si="28"/>
        <v>maldoma012011</v>
      </c>
      <c r="B1808" s="19" t="s">
        <v>1553</v>
      </c>
      <c r="C1808" s="19">
        <v>2011</v>
      </c>
      <c r="D1808" s="19">
        <v>3</v>
      </c>
      <c r="E1808" s="19">
        <v>1</v>
      </c>
      <c r="F1808" s="19">
        <v>0</v>
      </c>
      <c r="G1808" s="19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1</v>
      </c>
      <c r="P1808" s="14" t="str">
        <f>IFERROR(VLOOKUP($A1808,'Fielding Data'!$A:$H,MATCH(P$1,'Fielding Data'!$A$1:$H$1,0),0),"Other")</f>
        <v>C</v>
      </c>
      <c r="Q1808" s="14">
        <f>IFERROR(VLOOKUP($A1808,'Fielding Data'!$A:$H,MATCH(Q$1,'Fielding Data'!$A$1:$H$1,0),0),"Other")</f>
        <v>4</v>
      </c>
      <c r="R1808" s="14">
        <f>IFERROR(VLOOKUP($A1808,'Fielding Data'!$A:$H,MATCH(R$1,'Fielding Data'!$A$1:$H$1,0),0),"Other")</f>
        <v>0</v>
      </c>
      <c r="S1808" s="14">
        <f>IFERROR(VLOOKUP($A1808,'Fielding Data'!$A:$H,MATCH(S$1,'Fielding Data'!$A$1:$H$1,0),0),"Other")</f>
        <v>0</v>
      </c>
      <c r="T1808" s="14">
        <f>IFERROR(VLOOKUP($A1808,'Fielding Data'!$A:$H,MATCH(T$1,'Fielding Data'!$A$1:$H$1,0),0),"Other")</f>
        <v>0</v>
      </c>
      <c r="U1808" s="14">
        <f>SUMIFS('Fielding Data'!E:E,'Fielding Data'!$A:$A,'Hitting Data'!$A1808)</f>
        <v>4</v>
      </c>
      <c r="V1808" s="14">
        <f>SUMIFS('Fielding Data'!F:F,'Fielding Data'!$A:$A,'Hitting Data'!$A1808)</f>
        <v>0</v>
      </c>
      <c r="W1808" s="14">
        <f>SUMIFS('Fielding Data'!G:G,'Fielding Data'!$A:$A,'Hitting Data'!$A1808)</f>
        <v>0</v>
      </c>
      <c r="X1808" s="14">
        <f>SUMIFS('Fielding Data'!H:H,'Fielding Data'!$A:$A,'Hitting Data'!$A1808)</f>
        <v>0</v>
      </c>
    </row>
    <row r="1809" spans="1:24" x14ac:dyDescent="0.25">
      <c r="A1809" s="14" t="str">
        <f t="shared" si="28"/>
        <v>malonma022011</v>
      </c>
      <c r="B1809" s="19" t="s">
        <v>1125</v>
      </c>
      <c r="C1809" s="19">
        <v>2011</v>
      </c>
      <c r="D1809" s="19">
        <v>8</v>
      </c>
      <c r="E1809" s="19">
        <v>4</v>
      </c>
      <c r="F1809" s="19">
        <v>0</v>
      </c>
      <c r="G1809" s="19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4" t="str">
        <f>IFERROR(VLOOKUP($A1809,'Fielding Data'!$A:$H,MATCH(P$1,'Fielding Data'!$A$1:$H$1,0),0),"Other")</f>
        <v>P</v>
      </c>
      <c r="Q1809" s="14">
        <f>IFERROR(VLOOKUP($A1809,'Fielding Data'!$A:$H,MATCH(Q$1,'Fielding Data'!$A$1:$H$1,0),0),"Other")</f>
        <v>1</v>
      </c>
      <c r="R1809" s="14">
        <f>IFERROR(VLOOKUP($A1809,'Fielding Data'!$A:$H,MATCH(R$1,'Fielding Data'!$A$1:$H$1,0),0),"Other")</f>
        <v>6</v>
      </c>
      <c r="S1809" s="14">
        <f>IFERROR(VLOOKUP($A1809,'Fielding Data'!$A:$H,MATCH(S$1,'Fielding Data'!$A$1:$H$1,0),0),"Other")</f>
        <v>0</v>
      </c>
      <c r="T1809" s="14">
        <f>IFERROR(VLOOKUP($A1809,'Fielding Data'!$A:$H,MATCH(T$1,'Fielding Data'!$A$1:$H$1,0),0),"Other")</f>
        <v>1</v>
      </c>
      <c r="U1809" s="14">
        <f>SUMIFS('Fielding Data'!E:E,'Fielding Data'!$A:$A,'Hitting Data'!$A1809)</f>
        <v>1</v>
      </c>
      <c r="V1809" s="14">
        <f>SUMIFS('Fielding Data'!F:F,'Fielding Data'!$A:$A,'Hitting Data'!$A1809)</f>
        <v>6</v>
      </c>
      <c r="W1809" s="14">
        <f>SUMIFS('Fielding Data'!G:G,'Fielding Data'!$A:$A,'Hitting Data'!$A1809)</f>
        <v>0</v>
      </c>
      <c r="X1809" s="14">
        <f>SUMIFS('Fielding Data'!H:H,'Fielding Data'!$A:$A,'Hitting Data'!$A1809)</f>
        <v>1</v>
      </c>
    </row>
    <row r="1810" spans="1:24" x14ac:dyDescent="0.25">
      <c r="A1810" s="14" t="str">
        <f t="shared" si="28"/>
        <v>manshje012011</v>
      </c>
      <c r="B1810" s="19" t="s">
        <v>1126</v>
      </c>
      <c r="C1810" s="19">
        <v>2011</v>
      </c>
      <c r="D1810" s="19">
        <v>5</v>
      </c>
      <c r="E1810" s="19">
        <v>0</v>
      </c>
      <c r="F1810" s="19">
        <v>0</v>
      </c>
      <c r="G1810" s="19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4" t="str">
        <f>IFERROR(VLOOKUP($A1810,'Fielding Data'!$A:$H,MATCH(P$1,'Fielding Data'!$A$1:$H$1,0),0),"Other")</f>
        <v>P</v>
      </c>
      <c r="Q1810" s="14">
        <f>IFERROR(VLOOKUP($A1810,'Fielding Data'!$A:$H,MATCH(Q$1,'Fielding Data'!$A$1:$H$1,0),0),"Other")</f>
        <v>1</v>
      </c>
      <c r="R1810" s="14">
        <f>IFERROR(VLOOKUP($A1810,'Fielding Data'!$A:$H,MATCH(R$1,'Fielding Data'!$A$1:$H$1,0),0),"Other")</f>
        <v>0</v>
      </c>
      <c r="S1810" s="14">
        <f>IFERROR(VLOOKUP($A1810,'Fielding Data'!$A:$H,MATCH(S$1,'Fielding Data'!$A$1:$H$1,0),0),"Other")</f>
        <v>0</v>
      </c>
      <c r="T1810" s="14">
        <f>IFERROR(VLOOKUP($A1810,'Fielding Data'!$A:$H,MATCH(T$1,'Fielding Data'!$A$1:$H$1,0),0),"Other")</f>
        <v>0</v>
      </c>
      <c r="U1810" s="14">
        <f>SUMIFS('Fielding Data'!E:E,'Fielding Data'!$A:$A,'Hitting Data'!$A1810)</f>
        <v>1</v>
      </c>
      <c r="V1810" s="14">
        <f>SUMIFS('Fielding Data'!F:F,'Fielding Data'!$A:$A,'Hitting Data'!$A1810)</f>
        <v>0</v>
      </c>
      <c r="W1810" s="14">
        <f>SUMIFS('Fielding Data'!G:G,'Fielding Data'!$A:$A,'Hitting Data'!$A1810)</f>
        <v>0</v>
      </c>
      <c r="X1810" s="14">
        <f>SUMIFS('Fielding Data'!H:H,'Fielding Data'!$A:$A,'Hitting Data'!$A1810)</f>
        <v>0</v>
      </c>
    </row>
    <row r="1811" spans="1:24" x14ac:dyDescent="0.25">
      <c r="A1811" s="14" t="str">
        <f t="shared" si="28"/>
        <v>marcush012011</v>
      </c>
      <c r="B1811" s="19" t="s">
        <v>568</v>
      </c>
      <c r="C1811" s="19">
        <v>2011</v>
      </c>
      <c r="D1811" s="19">
        <v>33</v>
      </c>
      <c r="E1811" s="19">
        <v>59</v>
      </c>
      <c r="F1811" s="19">
        <v>4</v>
      </c>
      <c r="G1811" s="19">
        <v>9</v>
      </c>
      <c r="H1811" s="19">
        <v>2</v>
      </c>
      <c r="I1811" s="19">
        <v>0</v>
      </c>
      <c r="J1811" s="19">
        <v>1</v>
      </c>
      <c r="K1811" s="19">
        <v>6</v>
      </c>
      <c r="L1811" s="19">
        <v>0</v>
      </c>
      <c r="M1811" s="19">
        <v>0</v>
      </c>
      <c r="N1811" s="19">
        <v>4</v>
      </c>
      <c r="O1811" s="19">
        <v>21</v>
      </c>
      <c r="P1811" s="14" t="str">
        <f>IFERROR(VLOOKUP($A1811,'Fielding Data'!$A:$H,MATCH(P$1,'Fielding Data'!$A$1:$H$1,0),0),"Other")</f>
        <v>P</v>
      </c>
      <c r="Q1811" s="14">
        <f>IFERROR(VLOOKUP($A1811,'Fielding Data'!$A:$H,MATCH(Q$1,'Fielding Data'!$A$1:$H$1,0),0),"Other")</f>
        <v>13</v>
      </c>
      <c r="R1811" s="14">
        <f>IFERROR(VLOOKUP($A1811,'Fielding Data'!$A:$H,MATCH(R$1,'Fielding Data'!$A$1:$H$1,0),0),"Other")</f>
        <v>26</v>
      </c>
      <c r="S1811" s="14">
        <f>IFERROR(VLOOKUP($A1811,'Fielding Data'!$A:$H,MATCH(S$1,'Fielding Data'!$A$1:$H$1,0),0),"Other")</f>
        <v>1</v>
      </c>
      <c r="T1811" s="14">
        <f>IFERROR(VLOOKUP($A1811,'Fielding Data'!$A:$H,MATCH(T$1,'Fielding Data'!$A$1:$H$1,0),0),"Other")</f>
        <v>4</v>
      </c>
      <c r="U1811" s="14">
        <f>SUMIFS('Fielding Data'!E:E,'Fielding Data'!$A:$A,'Hitting Data'!$A1811)</f>
        <v>13</v>
      </c>
      <c r="V1811" s="14">
        <f>SUMIFS('Fielding Data'!F:F,'Fielding Data'!$A:$A,'Hitting Data'!$A1811)</f>
        <v>26</v>
      </c>
      <c r="W1811" s="14">
        <f>SUMIFS('Fielding Data'!G:G,'Fielding Data'!$A:$A,'Hitting Data'!$A1811)</f>
        <v>1</v>
      </c>
      <c r="X1811" s="14">
        <f>SUMIFS('Fielding Data'!H:H,'Fielding Data'!$A:$A,'Hitting Data'!$A1811)</f>
        <v>4</v>
      </c>
    </row>
    <row r="1812" spans="1:24" x14ac:dyDescent="0.25">
      <c r="A1812" s="14" t="str">
        <f t="shared" si="28"/>
        <v>markani012011</v>
      </c>
      <c r="B1812" s="19" t="s">
        <v>682</v>
      </c>
      <c r="C1812" s="19">
        <v>2011</v>
      </c>
      <c r="D1812" s="19">
        <v>160</v>
      </c>
      <c r="E1812" s="19">
        <v>641</v>
      </c>
      <c r="F1812" s="19">
        <v>72</v>
      </c>
      <c r="G1812" s="19">
        <v>182</v>
      </c>
      <c r="H1812" s="19">
        <v>31</v>
      </c>
      <c r="I1812" s="19">
        <v>1</v>
      </c>
      <c r="J1812" s="19">
        <v>15</v>
      </c>
      <c r="K1812" s="19">
        <v>73</v>
      </c>
      <c r="L1812" s="19">
        <v>12</v>
      </c>
      <c r="M1812" s="19">
        <v>3</v>
      </c>
      <c r="N1812" s="19">
        <v>62</v>
      </c>
      <c r="O1812" s="19">
        <v>75</v>
      </c>
      <c r="P1812" s="14" t="str">
        <f>IFERROR(VLOOKUP($A1812,'Fielding Data'!$A:$H,MATCH(P$1,'Fielding Data'!$A$1:$H$1,0),0),"Other")</f>
        <v>1B</v>
      </c>
      <c r="Q1812" s="14">
        <f>IFERROR(VLOOKUP($A1812,'Fielding Data'!$A:$H,MATCH(Q$1,'Fielding Data'!$A$1:$H$1,0),0),"Other")</f>
        <v>15</v>
      </c>
      <c r="R1812" s="14">
        <f>IFERROR(VLOOKUP($A1812,'Fielding Data'!$A:$H,MATCH(R$1,'Fielding Data'!$A$1:$H$1,0),0),"Other")</f>
        <v>1</v>
      </c>
      <c r="S1812" s="14">
        <f>IFERROR(VLOOKUP($A1812,'Fielding Data'!$A:$H,MATCH(S$1,'Fielding Data'!$A$1:$H$1,0),0),"Other")</f>
        <v>0</v>
      </c>
      <c r="T1812" s="14">
        <f>IFERROR(VLOOKUP($A1812,'Fielding Data'!$A:$H,MATCH(T$1,'Fielding Data'!$A$1:$H$1,0),0),"Other")</f>
        <v>2</v>
      </c>
      <c r="U1812" s="14">
        <f>SUMIFS('Fielding Data'!E:E,'Fielding Data'!$A:$A,'Hitting Data'!$A1812)</f>
        <v>326</v>
      </c>
      <c r="V1812" s="14">
        <f>SUMIFS('Fielding Data'!F:F,'Fielding Data'!$A:$A,'Hitting Data'!$A1812)</f>
        <v>15</v>
      </c>
      <c r="W1812" s="14">
        <f>SUMIFS('Fielding Data'!G:G,'Fielding Data'!$A:$A,'Hitting Data'!$A1812)</f>
        <v>0</v>
      </c>
      <c r="X1812" s="14">
        <f>SUMIFS('Fielding Data'!H:H,'Fielding Data'!$A:$A,'Hitting Data'!$A1812)</f>
        <v>5</v>
      </c>
    </row>
    <row r="1813" spans="1:24" x14ac:dyDescent="0.25">
      <c r="A1813" s="14" t="str">
        <f t="shared" si="28"/>
        <v>marmoca012011</v>
      </c>
      <c r="B1813" s="19" t="s">
        <v>683</v>
      </c>
      <c r="C1813" s="19">
        <v>2011</v>
      </c>
      <c r="D1813" s="19">
        <v>75</v>
      </c>
      <c r="E1813" s="19">
        <v>0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4" t="str">
        <f>IFERROR(VLOOKUP($A1813,'Fielding Data'!$A:$H,MATCH(P$1,'Fielding Data'!$A$1:$H$1,0),0),"Other")</f>
        <v>P</v>
      </c>
      <c r="Q1813" s="14">
        <f>IFERROR(VLOOKUP($A1813,'Fielding Data'!$A:$H,MATCH(Q$1,'Fielding Data'!$A$1:$H$1,0),0),"Other")</f>
        <v>6</v>
      </c>
      <c r="R1813" s="14">
        <f>IFERROR(VLOOKUP($A1813,'Fielding Data'!$A:$H,MATCH(R$1,'Fielding Data'!$A$1:$H$1,0),0),"Other")</f>
        <v>9</v>
      </c>
      <c r="S1813" s="14">
        <f>IFERROR(VLOOKUP($A1813,'Fielding Data'!$A:$H,MATCH(S$1,'Fielding Data'!$A$1:$H$1,0),0),"Other")</f>
        <v>0</v>
      </c>
      <c r="T1813" s="14">
        <f>IFERROR(VLOOKUP($A1813,'Fielding Data'!$A:$H,MATCH(T$1,'Fielding Data'!$A$1:$H$1,0),0),"Other")</f>
        <v>1</v>
      </c>
      <c r="U1813" s="14">
        <f>SUMIFS('Fielding Data'!E:E,'Fielding Data'!$A:$A,'Hitting Data'!$A1813)</f>
        <v>6</v>
      </c>
      <c r="V1813" s="14">
        <f>SUMIFS('Fielding Data'!F:F,'Fielding Data'!$A:$A,'Hitting Data'!$A1813)</f>
        <v>9</v>
      </c>
      <c r="W1813" s="14">
        <f>SUMIFS('Fielding Data'!G:G,'Fielding Data'!$A:$A,'Hitting Data'!$A1813)</f>
        <v>0</v>
      </c>
      <c r="X1813" s="14">
        <f>SUMIFS('Fielding Data'!H:H,'Fielding Data'!$A:$A,'Hitting Data'!$A1813)</f>
        <v>1</v>
      </c>
    </row>
    <row r="1814" spans="1:24" x14ac:dyDescent="0.25">
      <c r="A1814" s="14" t="str">
        <f t="shared" si="28"/>
        <v>marquje012011</v>
      </c>
      <c r="B1814" s="19" t="s">
        <v>1329</v>
      </c>
      <c r="C1814" s="19">
        <v>2011</v>
      </c>
      <c r="D1814" s="19">
        <v>3</v>
      </c>
      <c r="E1814" s="19">
        <v>0</v>
      </c>
      <c r="F1814" s="19">
        <v>0</v>
      </c>
      <c r="G1814" s="19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4" t="str">
        <f>IFERROR(VLOOKUP($A1814,'Fielding Data'!$A:$H,MATCH(P$1,'Fielding Data'!$A$1:$H$1,0),0),"Other")</f>
        <v>P</v>
      </c>
      <c r="Q1814" s="14">
        <f>IFERROR(VLOOKUP($A1814,'Fielding Data'!$A:$H,MATCH(Q$1,'Fielding Data'!$A$1:$H$1,0),0),"Other")</f>
        <v>0</v>
      </c>
      <c r="R1814" s="14">
        <f>IFERROR(VLOOKUP($A1814,'Fielding Data'!$A:$H,MATCH(R$1,'Fielding Data'!$A$1:$H$1,0),0),"Other")</f>
        <v>0</v>
      </c>
      <c r="S1814" s="14">
        <f>IFERROR(VLOOKUP($A1814,'Fielding Data'!$A:$H,MATCH(S$1,'Fielding Data'!$A$1:$H$1,0),0),"Other")</f>
        <v>1</v>
      </c>
      <c r="T1814" s="14">
        <f>IFERROR(VLOOKUP($A1814,'Fielding Data'!$A:$H,MATCH(T$1,'Fielding Data'!$A$1:$H$1,0),0),"Other")</f>
        <v>0</v>
      </c>
      <c r="U1814" s="14">
        <f>SUMIFS('Fielding Data'!E:E,'Fielding Data'!$A:$A,'Hitting Data'!$A1814)</f>
        <v>0</v>
      </c>
      <c r="V1814" s="14">
        <f>SUMIFS('Fielding Data'!F:F,'Fielding Data'!$A:$A,'Hitting Data'!$A1814)</f>
        <v>0</v>
      </c>
      <c r="W1814" s="14">
        <f>SUMIFS('Fielding Data'!G:G,'Fielding Data'!$A:$A,'Hitting Data'!$A1814)</f>
        <v>1</v>
      </c>
      <c r="X1814" s="14">
        <f>SUMIFS('Fielding Data'!H:H,'Fielding Data'!$A:$A,'Hitting Data'!$A1814)</f>
        <v>0</v>
      </c>
    </row>
    <row r="1815" spans="1:24" x14ac:dyDescent="0.25">
      <c r="A1815" s="14" t="str">
        <f t="shared" si="28"/>
        <v>marrech012011</v>
      </c>
      <c r="B1815" s="19" t="s">
        <v>1554</v>
      </c>
      <c r="C1815" s="19">
        <v>2011</v>
      </c>
      <c r="D1815" s="19">
        <v>31</v>
      </c>
      <c r="E1815" s="19">
        <v>109</v>
      </c>
      <c r="F1815" s="19">
        <v>6</v>
      </c>
      <c r="G1815" s="19">
        <v>27</v>
      </c>
      <c r="H1815" s="19">
        <v>5</v>
      </c>
      <c r="I1815" s="19">
        <v>0</v>
      </c>
      <c r="J1815" s="19">
        <v>0</v>
      </c>
      <c r="K1815" s="19">
        <v>10</v>
      </c>
      <c r="L1815" s="19">
        <v>0</v>
      </c>
      <c r="M1815" s="19">
        <v>0</v>
      </c>
      <c r="N1815" s="19">
        <v>4</v>
      </c>
      <c r="O1815" s="19">
        <v>27</v>
      </c>
      <c r="P1815" s="14" t="str">
        <f>IFERROR(VLOOKUP($A1815,'Fielding Data'!$A:$H,MATCH(P$1,'Fielding Data'!$A$1:$H$1,0),0),"Other")</f>
        <v>1B</v>
      </c>
      <c r="Q1815" s="14">
        <f>IFERROR(VLOOKUP($A1815,'Fielding Data'!$A:$H,MATCH(Q$1,'Fielding Data'!$A$1:$H$1,0),0),"Other")</f>
        <v>254</v>
      </c>
      <c r="R1815" s="14">
        <f>IFERROR(VLOOKUP($A1815,'Fielding Data'!$A:$H,MATCH(R$1,'Fielding Data'!$A$1:$H$1,0),0),"Other")</f>
        <v>14</v>
      </c>
      <c r="S1815" s="14">
        <f>IFERROR(VLOOKUP($A1815,'Fielding Data'!$A:$H,MATCH(S$1,'Fielding Data'!$A$1:$H$1,0),0),"Other")</f>
        <v>2</v>
      </c>
      <c r="T1815" s="14">
        <f>IFERROR(VLOOKUP($A1815,'Fielding Data'!$A:$H,MATCH(T$1,'Fielding Data'!$A$1:$H$1,0),0),"Other")</f>
        <v>17</v>
      </c>
      <c r="U1815" s="14">
        <f>SUMIFS('Fielding Data'!E:E,'Fielding Data'!$A:$A,'Hitting Data'!$A1815)</f>
        <v>254</v>
      </c>
      <c r="V1815" s="14">
        <f>SUMIFS('Fielding Data'!F:F,'Fielding Data'!$A:$A,'Hitting Data'!$A1815)</f>
        <v>14</v>
      </c>
      <c r="W1815" s="14">
        <f>SUMIFS('Fielding Data'!G:G,'Fielding Data'!$A:$A,'Hitting Data'!$A1815)</f>
        <v>2</v>
      </c>
      <c r="X1815" s="14">
        <f>SUMIFS('Fielding Data'!H:H,'Fielding Data'!$A:$A,'Hitting Data'!$A1815)</f>
        <v>17</v>
      </c>
    </row>
    <row r="1816" spans="1:24" x14ac:dyDescent="0.25">
      <c r="A1816" s="14" t="str">
        <f t="shared" si="28"/>
        <v>marshse012011</v>
      </c>
      <c r="B1816" s="19" t="s">
        <v>684</v>
      </c>
      <c r="C1816" s="19">
        <v>2011</v>
      </c>
      <c r="D1816" s="19">
        <v>78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4" t="str">
        <f>IFERROR(VLOOKUP($A1816,'Fielding Data'!$A:$H,MATCH(P$1,'Fielding Data'!$A$1:$H$1,0),0),"Other")</f>
        <v>P</v>
      </c>
      <c r="Q1816" s="14">
        <f>IFERROR(VLOOKUP($A1816,'Fielding Data'!$A:$H,MATCH(Q$1,'Fielding Data'!$A$1:$H$1,0),0),"Other")</f>
        <v>5</v>
      </c>
      <c r="R1816" s="14">
        <f>IFERROR(VLOOKUP($A1816,'Fielding Data'!$A:$H,MATCH(R$1,'Fielding Data'!$A$1:$H$1,0),0),"Other")</f>
        <v>11</v>
      </c>
      <c r="S1816" s="14">
        <f>IFERROR(VLOOKUP($A1816,'Fielding Data'!$A:$H,MATCH(S$1,'Fielding Data'!$A$1:$H$1,0),0),"Other")</f>
        <v>1</v>
      </c>
      <c r="T1816" s="14">
        <f>IFERROR(VLOOKUP($A1816,'Fielding Data'!$A:$H,MATCH(T$1,'Fielding Data'!$A$1:$H$1,0),0),"Other")</f>
        <v>0</v>
      </c>
      <c r="U1816" s="14">
        <f>SUMIFS('Fielding Data'!E:E,'Fielding Data'!$A:$A,'Hitting Data'!$A1816)</f>
        <v>5</v>
      </c>
      <c r="V1816" s="14">
        <f>SUMIFS('Fielding Data'!F:F,'Fielding Data'!$A:$A,'Hitting Data'!$A1816)</f>
        <v>11</v>
      </c>
      <c r="W1816" s="14">
        <f>SUMIFS('Fielding Data'!G:G,'Fielding Data'!$A:$A,'Hitting Data'!$A1816)</f>
        <v>1</v>
      </c>
      <c r="X1816" s="14">
        <f>SUMIFS('Fielding Data'!H:H,'Fielding Data'!$A:$A,'Hitting Data'!$A1816)</f>
        <v>0</v>
      </c>
    </row>
    <row r="1817" spans="1:24" x14ac:dyDescent="0.25">
      <c r="A1817" s="14" t="str">
        <f t="shared" si="28"/>
        <v>marsolo012011</v>
      </c>
      <c r="B1817" s="19" t="s">
        <v>957</v>
      </c>
      <c r="C1817" s="19">
        <v>2011</v>
      </c>
      <c r="D1817" s="19">
        <v>79</v>
      </c>
      <c r="E1817" s="19">
        <v>243</v>
      </c>
      <c r="F1817" s="19">
        <v>26</v>
      </c>
      <c r="G1817" s="19">
        <v>56</v>
      </c>
      <c r="H1817" s="19">
        <v>9</v>
      </c>
      <c r="I1817" s="19">
        <v>2</v>
      </c>
      <c r="J1817" s="19">
        <v>1</v>
      </c>
      <c r="K1817" s="19">
        <v>19</v>
      </c>
      <c r="L1817" s="19">
        <v>4</v>
      </c>
      <c r="M1817" s="19">
        <v>2</v>
      </c>
      <c r="N1817" s="19">
        <v>24</v>
      </c>
      <c r="O1817" s="19">
        <v>68</v>
      </c>
      <c r="P1817" s="14" t="str">
        <f>IFERROR(VLOOKUP($A1817,'Fielding Data'!$A:$H,MATCH(P$1,'Fielding Data'!$A$1:$H$1,0),0),"Other")</f>
        <v>C</v>
      </c>
      <c r="Q1817" s="14">
        <f>IFERROR(VLOOKUP($A1817,'Fielding Data'!$A:$H,MATCH(Q$1,'Fielding Data'!$A$1:$H$1,0),0),"Other")</f>
        <v>476</v>
      </c>
      <c r="R1817" s="14">
        <f>IFERROR(VLOOKUP($A1817,'Fielding Data'!$A:$H,MATCH(R$1,'Fielding Data'!$A$1:$H$1,0),0),"Other")</f>
        <v>43</v>
      </c>
      <c r="S1817" s="14">
        <f>IFERROR(VLOOKUP($A1817,'Fielding Data'!$A:$H,MATCH(S$1,'Fielding Data'!$A$1:$H$1,0),0),"Other")</f>
        <v>5</v>
      </c>
      <c r="T1817" s="14">
        <f>IFERROR(VLOOKUP($A1817,'Fielding Data'!$A:$H,MATCH(T$1,'Fielding Data'!$A$1:$H$1,0),0),"Other")</f>
        <v>6</v>
      </c>
      <c r="U1817" s="14">
        <f>SUMIFS('Fielding Data'!E:E,'Fielding Data'!$A:$A,'Hitting Data'!$A1817)</f>
        <v>476</v>
      </c>
      <c r="V1817" s="14">
        <f>SUMIFS('Fielding Data'!F:F,'Fielding Data'!$A:$A,'Hitting Data'!$A1817)</f>
        <v>43</v>
      </c>
      <c r="W1817" s="14">
        <f>SUMIFS('Fielding Data'!G:G,'Fielding Data'!$A:$A,'Hitting Data'!$A1817)</f>
        <v>5</v>
      </c>
      <c r="X1817" s="14">
        <f>SUMIFS('Fielding Data'!H:H,'Fielding Data'!$A:$A,'Hitting Data'!$A1817)</f>
        <v>6</v>
      </c>
    </row>
    <row r="1818" spans="1:24" x14ac:dyDescent="0.25">
      <c r="A1818" s="14" t="str">
        <f t="shared" si="28"/>
        <v>martelu012011</v>
      </c>
      <c r="B1818" s="19" t="s">
        <v>1555</v>
      </c>
      <c r="C1818" s="19">
        <v>2011</v>
      </c>
      <c r="D1818" s="19">
        <v>4</v>
      </c>
      <c r="E1818" s="19">
        <v>0</v>
      </c>
      <c r="F1818" s="19">
        <v>0</v>
      </c>
      <c r="G1818" s="19">
        <v>0</v>
      </c>
      <c r="H1818" s="19">
        <v>0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4" t="str">
        <f>IFERROR(VLOOKUP($A1818,'Fielding Data'!$A:$H,MATCH(P$1,'Fielding Data'!$A$1:$H$1,0),0),"Other")</f>
        <v>P</v>
      </c>
      <c r="Q1818" s="14">
        <f>IFERROR(VLOOKUP($A1818,'Fielding Data'!$A:$H,MATCH(Q$1,'Fielding Data'!$A$1:$H$1,0),0),"Other")</f>
        <v>0</v>
      </c>
      <c r="R1818" s="14">
        <f>IFERROR(VLOOKUP($A1818,'Fielding Data'!$A:$H,MATCH(R$1,'Fielding Data'!$A$1:$H$1,0),0),"Other")</f>
        <v>0</v>
      </c>
      <c r="S1818" s="14">
        <f>IFERROR(VLOOKUP($A1818,'Fielding Data'!$A:$H,MATCH(S$1,'Fielding Data'!$A$1:$H$1,0),0),"Other")</f>
        <v>0</v>
      </c>
      <c r="T1818" s="14">
        <f>IFERROR(VLOOKUP($A1818,'Fielding Data'!$A:$H,MATCH(T$1,'Fielding Data'!$A$1:$H$1,0),0),"Other")</f>
        <v>0</v>
      </c>
      <c r="U1818" s="14">
        <f>SUMIFS('Fielding Data'!E:E,'Fielding Data'!$A:$A,'Hitting Data'!$A1818)</f>
        <v>0</v>
      </c>
      <c r="V1818" s="14">
        <f>SUMIFS('Fielding Data'!F:F,'Fielding Data'!$A:$A,'Hitting Data'!$A1818)</f>
        <v>0</v>
      </c>
      <c r="W1818" s="14">
        <f>SUMIFS('Fielding Data'!G:G,'Fielding Data'!$A:$A,'Hitting Data'!$A1818)</f>
        <v>0</v>
      </c>
      <c r="X1818" s="14">
        <f>SUMIFS('Fielding Data'!H:H,'Fielding Data'!$A:$A,'Hitting Data'!$A1818)</f>
        <v>0</v>
      </c>
    </row>
    <row r="1819" spans="1:24" x14ac:dyDescent="0.25">
      <c r="A1819" s="14" t="str">
        <f t="shared" si="28"/>
        <v>marticr012011</v>
      </c>
      <c r="B1819" s="19" t="s">
        <v>1130</v>
      </c>
      <c r="C1819" s="19">
        <v>2011</v>
      </c>
      <c r="D1819" s="19">
        <v>46</v>
      </c>
      <c r="E1819" s="19">
        <v>6</v>
      </c>
      <c r="F1819" s="19">
        <v>0</v>
      </c>
      <c r="G1819" s="19">
        <v>2</v>
      </c>
      <c r="H1819" s="19">
        <v>1</v>
      </c>
      <c r="I1819" s="19">
        <v>0</v>
      </c>
      <c r="J1819" s="19">
        <v>0</v>
      </c>
      <c r="K1819" s="19">
        <v>2</v>
      </c>
      <c r="L1819" s="19">
        <v>0</v>
      </c>
      <c r="M1819" s="19">
        <v>0</v>
      </c>
      <c r="N1819" s="19">
        <v>0</v>
      </c>
      <c r="O1819" s="19">
        <v>1</v>
      </c>
      <c r="P1819" s="14" t="str">
        <f>IFERROR(VLOOKUP($A1819,'Fielding Data'!$A:$H,MATCH(P$1,'Fielding Data'!$A$1:$H$1,0),0),"Other")</f>
        <v>P</v>
      </c>
      <c r="Q1819" s="14">
        <f>IFERROR(VLOOKUP($A1819,'Fielding Data'!$A:$H,MATCH(Q$1,'Fielding Data'!$A$1:$H$1,0),0),"Other")</f>
        <v>9</v>
      </c>
      <c r="R1819" s="14">
        <f>IFERROR(VLOOKUP($A1819,'Fielding Data'!$A:$H,MATCH(R$1,'Fielding Data'!$A$1:$H$1,0),0),"Other")</f>
        <v>9</v>
      </c>
      <c r="S1819" s="14">
        <f>IFERROR(VLOOKUP($A1819,'Fielding Data'!$A:$H,MATCH(S$1,'Fielding Data'!$A$1:$H$1,0),0),"Other")</f>
        <v>0</v>
      </c>
      <c r="T1819" s="14">
        <f>IFERROR(VLOOKUP($A1819,'Fielding Data'!$A:$H,MATCH(T$1,'Fielding Data'!$A$1:$H$1,0),0),"Other")</f>
        <v>1</v>
      </c>
      <c r="U1819" s="14">
        <f>SUMIFS('Fielding Data'!E:E,'Fielding Data'!$A:$A,'Hitting Data'!$A1819)</f>
        <v>9</v>
      </c>
      <c r="V1819" s="14">
        <f>SUMIFS('Fielding Data'!F:F,'Fielding Data'!$A:$A,'Hitting Data'!$A1819)</f>
        <v>9</v>
      </c>
      <c r="W1819" s="14">
        <f>SUMIFS('Fielding Data'!G:G,'Fielding Data'!$A:$A,'Hitting Data'!$A1819)</f>
        <v>0</v>
      </c>
      <c r="X1819" s="14">
        <f>SUMIFS('Fielding Data'!H:H,'Fielding Data'!$A:$A,'Hitting Data'!$A1819)</f>
        <v>1</v>
      </c>
    </row>
    <row r="1820" spans="1:24" x14ac:dyDescent="0.25">
      <c r="A1820" s="14" t="str">
        <f t="shared" si="28"/>
        <v>martife022011</v>
      </c>
      <c r="B1820" s="19" t="s">
        <v>1131</v>
      </c>
      <c r="C1820" s="19">
        <v>2011</v>
      </c>
      <c r="D1820" s="19">
        <v>11</v>
      </c>
      <c r="E1820" s="19">
        <v>22</v>
      </c>
      <c r="F1820" s="19">
        <v>3</v>
      </c>
      <c r="G1820" s="19">
        <v>5</v>
      </c>
      <c r="H1820" s="19">
        <v>2</v>
      </c>
      <c r="I1820" s="19">
        <v>0</v>
      </c>
      <c r="J1820" s="19">
        <v>1</v>
      </c>
      <c r="K1820" s="19">
        <v>2</v>
      </c>
      <c r="L1820" s="19">
        <v>0</v>
      </c>
      <c r="M1820" s="19">
        <v>0</v>
      </c>
      <c r="N1820" s="19">
        <v>1</v>
      </c>
      <c r="O1820" s="19">
        <v>7</v>
      </c>
      <c r="P1820" s="14" t="str">
        <f>IFERROR(VLOOKUP($A1820,'Fielding Data'!$A:$H,MATCH(P$1,'Fielding Data'!$A$1:$H$1,0),0),"Other")</f>
        <v>LF</v>
      </c>
      <c r="Q1820" s="14">
        <f>IFERROR(VLOOKUP($A1820,'Fielding Data'!$A:$H,MATCH(Q$1,'Fielding Data'!$A$1:$H$1,0),0),"Other")</f>
        <v>0</v>
      </c>
      <c r="R1820" s="14">
        <f>IFERROR(VLOOKUP($A1820,'Fielding Data'!$A:$H,MATCH(R$1,'Fielding Data'!$A$1:$H$1,0),0),"Other")</f>
        <v>0</v>
      </c>
      <c r="S1820" s="14">
        <f>IFERROR(VLOOKUP($A1820,'Fielding Data'!$A:$H,MATCH(S$1,'Fielding Data'!$A$1:$H$1,0),0),"Other")</f>
        <v>0</v>
      </c>
      <c r="T1820" s="14">
        <f>IFERROR(VLOOKUP($A1820,'Fielding Data'!$A:$H,MATCH(T$1,'Fielding Data'!$A$1:$H$1,0),0),"Other")</f>
        <v>0</v>
      </c>
      <c r="U1820" s="14">
        <f>SUMIFS('Fielding Data'!E:E,'Fielding Data'!$A:$A,'Hitting Data'!$A1820)</f>
        <v>4</v>
      </c>
      <c r="V1820" s="14">
        <f>SUMIFS('Fielding Data'!F:F,'Fielding Data'!$A:$A,'Hitting Data'!$A1820)</f>
        <v>0</v>
      </c>
      <c r="W1820" s="14">
        <f>SUMIFS('Fielding Data'!G:G,'Fielding Data'!$A:$A,'Hitting Data'!$A1820)</f>
        <v>1</v>
      </c>
      <c r="X1820" s="14">
        <f>SUMIFS('Fielding Data'!H:H,'Fielding Data'!$A:$A,'Hitting Data'!$A1820)</f>
        <v>0</v>
      </c>
    </row>
    <row r="1821" spans="1:24" x14ac:dyDescent="0.25">
      <c r="A1821" s="14" t="str">
        <f t="shared" si="28"/>
        <v>martijd022011</v>
      </c>
      <c r="B1821" s="19" t="s">
        <v>1556</v>
      </c>
      <c r="C1821" s="19">
        <v>2011</v>
      </c>
      <c r="D1821" s="19">
        <v>53</v>
      </c>
      <c r="E1821" s="19">
        <v>208</v>
      </c>
      <c r="F1821" s="19">
        <v>29</v>
      </c>
      <c r="G1821" s="19">
        <v>57</v>
      </c>
      <c r="H1821" s="19">
        <v>13</v>
      </c>
      <c r="I1821" s="19">
        <v>0</v>
      </c>
      <c r="J1821" s="19">
        <v>6</v>
      </c>
      <c r="K1821" s="19">
        <v>35</v>
      </c>
      <c r="L1821" s="19">
        <v>0</v>
      </c>
      <c r="M1821" s="19">
        <v>1</v>
      </c>
      <c r="N1821" s="19">
        <v>13</v>
      </c>
      <c r="O1821" s="19">
        <v>48</v>
      </c>
      <c r="P1821" s="14" t="str">
        <f>IFERROR(VLOOKUP($A1821,'Fielding Data'!$A:$H,MATCH(P$1,'Fielding Data'!$A$1:$H$1,0),0),"Other")</f>
        <v>LF</v>
      </c>
      <c r="Q1821" s="14">
        <f>IFERROR(VLOOKUP($A1821,'Fielding Data'!$A:$H,MATCH(Q$1,'Fielding Data'!$A$1:$H$1,0),0),"Other")</f>
        <v>0</v>
      </c>
      <c r="R1821" s="14">
        <f>IFERROR(VLOOKUP($A1821,'Fielding Data'!$A:$H,MATCH(R$1,'Fielding Data'!$A$1:$H$1,0),0),"Other")</f>
        <v>0</v>
      </c>
      <c r="S1821" s="14">
        <f>IFERROR(VLOOKUP($A1821,'Fielding Data'!$A:$H,MATCH(S$1,'Fielding Data'!$A$1:$H$1,0),0),"Other")</f>
        <v>0</v>
      </c>
      <c r="T1821" s="14">
        <f>IFERROR(VLOOKUP($A1821,'Fielding Data'!$A:$H,MATCH(T$1,'Fielding Data'!$A$1:$H$1,0),0),"Other")</f>
        <v>0</v>
      </c>
      <c r="U1821" s="14">
        <f>SUMIFS('Fielding Data'!E:E,'Fielding Data'!$A:$A,'Hitting Data'!$A1821)</f>
        <v>93</v>
      </c>
      <c r="V1821" s="14">
        <f>SUMIFS('Fielding Data'!F:F,'Fielding Data'!$A:$A,'Hitting Data'!$A1821)</f>
        <v>5</v>
      </c>
      <c r="W1821" s="14">
        <f>SUMIFS('Fielding Data'!G:G,'Fielding Data'!$A:$A,'Hitting Data'!$A1821)</f>
        <v>1</v>
      </c>
      <c r="X1821" s="14">
        <f>SUMIFS('Fielding Data'!H:H,'Fielding Data'!$A:$A,'Hitting Data'!$A1821)</f>
        <v>2</v>
      </c>
    </row>
    <row r="1822" spans="1:24" x14ac:dyDescent="0.25">
      <c r="A1822" s="14" t="str">
        <f t="shared" si="28"/>
        <v>martile012011</v>
      </c>
      <c r="B1822" s="19" t="s">
        <v>1557</v>
      </c>
      <c r="C1822" s="19">
        <v>2011</v>
      </c>
      <c r="D1822" s="19">
        <v>8</v>
      </c>
      <c r="E1822" s="19">
        <v>8</v>
      </c>
      <c r="F1822" s="19">
        <v>2</v>
      </c>
      <c r="G1822" s="19">
        <v>3</v>
      </c>
      <c r="H1822" s="19">
        <v>1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1</v>
      </c>
      <c r="P1822" s="14" t="str">
        <f>IFERROR(VLOOKUP($A1822,'Fielding Data'!$A:$H,MATCH(P$1,'Fielding Data'!$A$1:$H$1,0),0),"Other")</f>
        <v>CF</v>
      </c>
      <c r="Q1822" s="14">
        <f>IFERROR(VLOOKUP($A1822,'Fielding Data'!$A:$H,MATCH(Q$1,'Fielding Data'!$A$1:$H$1,0),0),"Other")</f>
        <v>0</v>
      </c>
      <c r="R1822" s="14">
        <f>IFERROR(VLOOKUP($A1822,'Fielding Data'!$A:$H,MATCH(R$1,'Fielding Data'!$A$1:$H$1,0),0),"Other")</f>
        <v>0</v>
      </c>
      <c r="S1822" s="14">
        <f>IFERROR(VLOOKUP($A1822,'Fielding Data'!$A:$H,MATCH(S$1,'Fielding Data'!$A$1:$H$1,0),0),"Other")</f>
        <v>0</v>
      </c>
      <c r="T1822" s="14">
        <f>IFERROR(VLOOKUP($A1822,'Fielding Data'!$A:$H,MATCH(T$1,'Fielding Data'!$A$1:$H$1,0),0),"Other")</f>
        <v>0</v>
      </c>
      <c r="U1822" s="14">
        <f>SUMIFS('Fielding Data'!E:E,'Fielding Data'!$A:$A,'Hitting Data'!$A1822)</f>
        <v>7</v>
      </c>
      <c r="V1822" s="14">
        <f>SUMIFS('Fielding Data'!F:F,'Fielding Data'!$A:$A,'Hitting Data'!$A1822)</f>
        <v>0</v>
      </c>
      <c r="W1822" s="14">
        <f>SUMIFS('Fielding Data'!G:G,'Fielding Data'!$A:$A,'Hitting Data'!$A1822)</f>
        <v>0</v>
      </c>
      <c r="X1822" s="14">
        <f>SUMIFS('Fielding Data'!H:H,'Fielding Data'!$A:$A,'Hitting Data'!$A1822)</f>
        <v>0</v>
      </c>
    </row>
    <row r="1823" spans="1:24" x14ac:dyDescent="0.25">
      <c r="A1823" s="14" t="str">
        <f t="shared" si="28"/>
        <v>martilu022011</v>
      </c>
      <c r="B1823" s="19" t="s">
        <v>1558</v>
      </c>
      <c r="C1823" s="19">
        <v>2011</v>
      </c>
      <c r="D1823" s="19">
        <v>22</v>
      </c>
      <c r="E1823" s="19">
        <v>59</v>
      </c>
      <c r="F1823" s="19">
        <v>7</v>
      </c>
      <c r="G1823" s="19">
        <v>12</v>
      </c>
      <c r="H1823" s="19">
        <v>1</v>
      </c>
      <c r="I1823" s="19">
        <v>1</v>
      </c>
      <c r="J1823" s="19">
        <v>1</v>
      </c>
      <c r="K1823" s="19">
        <v>10</v>
      </c>
      <c r="L1823" s="19">
        <v>1</v>
      </c>
      <c r="M1823" s="19">
        <v>0</v>
      </c>
      <c r="N1823" s="19">
        <v>8</v>
      </c>
      <c r="O1823" s="19">
        <v>14</v>
      </c>
      <c r="P1823" s="14" t="str">
        <f>IFERROR(VLOOKUP($A1823,'Fielding Data'!$A:$H,MATCH(P$1,'Fielding Data'!$A$1:$H$1,0),0),"Other")</f>
        <v>C</v>
      </c>
      <c r="Q1823" s="14">
        <f>IFERROR(VLOOKUP($A1823,'Fielding Data'!$A:$H,MATCH(Q$1,'Fielding Data'!$A$1:$H$1,0),0),"Other")</f>
        <v>122</v>
      </c>
      <c r="R1823" s="14">
        <f>IFERROR(VLOOKUP($A1823,'Fielding Data'!$A:$H,MATCH(R$1,'Fielding Data'!$A$1:$H$1,0),0),"Other")</f>
        <v>7</v>
      </c>
      <c r="S1823" s="14">
        <f>IFERROR(VLOOKUP($A1823,'Fielding Data'!$A:$H,MATCH(S$1,'Fielding Data'!$A$1:$H$1,0),0),"Other")</f>
        <v>0</v>
      </c>
      <c r="T1823" s="14">
        <f>IFERROR(VLOOKUP($A1823,'Fielding Data'!$A:$H,MATCH(T$1,'Fielding Data'!$A$1:$H$1,0),0),"Other")</f>
        <v>1</v>
      </c>
      <c r="U1823" s="14">
        <f>SUMIFS('Fielding Data'!E:E,'Fielding Data'!$A:$A,'Hitting Data'!$A1823)</f>
        <v>122</v>
      </c>
      <c r="V1823" s="14">
        <f>SUMIFS('Fielding Data'!F:F,'Fielding Data'!$A:$A,'Hitting Data'!$A1823)</f>
        <v>7</v>
      </c>
      <c r="W1823" s="14">
        <f>SUMIFS('Fielding Data'!G:G,'Fielding Data'!$A:$A,'Hitting Data'!$A1823)</f>
        <v>0</v>
      </c>
      <c r="X1823" s="14">
        <f>SUMIFS('Fielding Data'!H:H,'Fielding Data'!$A:$A,'Hitting Data'!$A1823)</f>
        <v>1</v>
      </c>
    </row>
    <row r="1824" spans="1:24" x14ac:dyDescent="0.25">
      <c r="A1824" s="14" t="str">
        <f t="shared" si="28"/>
        <v>martimi022011</v>
      </c>
      <c r="B1824" s="19" t="s">
        <v>1559</v>
      </c>
      <c r="C1824" s="19">
        <v>2011</v>
      </c>
      <c r="D1824" s="19">
        <v>88</v>
      </c>
      <c r="E1824" s="19">
        <v>209</v>
      </c>
      <c r="F1824" s="19">
        <v>25</v>
      </c>
      <c r="G1824" s="19">
        <v>41</v>
      </c>
      <c r="H1824" s="19">
        <v>5</v>
      </c>
      <c r="I1824" s="19">
        <v>2</v>
      </c>
      <c r="J1824" s="19">
        <v>3</v>
      </c>
      <c r="K1824" s="19">
        <v>24</v>
      </c>
      <c r="L1824" s="19">
        <v>3</v>
      </c>
      <c r="M1824" s="19">
        <v>0</v>
      </c>
      <c r="N1824" s="19">
        <v>18</v>
      </c>
      <c r="O1824" s="19">
        <v>35</v>
      </c>
      <c r="P1824" s="14" t="str">
        <f>IFERROR(VLOOKUP($A1824,'Fielding Data'!$A:$H,MATCH(P$1,'Fielding Data'!$A$1:$H$1,0),0),"Other")</f>
        <v>2B</v>
      </c>
      <c r="Q1824" s="14">
        <f>IFERROR(VLOOKUP($A1824,'Fielding Data'!$A:$H,MATCH(Q$1,'Fielding Data'!$A$1:$H$1,0),0),"Other")</f>
        <v>21</v>
      </c>
      <c r="R1824" s="14">
        <f>IFERROR(VLOOKUP($A1824,'Fielding Data'!$A:$H,MATCH(R$1,'Fielding Data'!$A$1:$H$1,0),0),"Other")</f>
        <v>26</v>
      </c>
      <c r="S1824" s="14">
        <f>IFERROR(VLOOKUP($A1824,'Fielding Data'!$A:$H,MATCH(S$1,'Fielding Data'!$A$1:$H$1,0),0),"Other")</f>
        <v>1</v>
      </c>
      <c r="T1824" s="14">
        <f>IFERROR(VLOOKUP($A1824,'Fielding Data'!$A:$H,MATCH(T$1,'Fielding Data'!$A$1:$H$1,0),0),"Other")</f>
        <v>6</v>
      </c>
      <c r="U1824" s="14">
        <f>SUMIFS('Fielding Data'!E:E,'Fielding Data'!$A:$A,'Hitting Data'!$A1824)</f>
        <v>79</v>
      </c>
      <c r="V1824" s="14">
        <f>SUMIFS('Fielding Data'!F:F,'Fielding Data'!$A:$A,'Hitting Data'!$A1824)</f>
        <v>91</v>
      </c>
      <c r="W1824" s="14">
        <f>SUMIFS('Fielding Data'!G:G,'Fielding Data'!$A:$A,'Hitting Data'!$A1824)</f>
        <v>6</v>
      </c>
      <c r="X1824" s="14">
        <f>SUMIFS('Fielding Data'!H:H,'Fielding Data'!$A:$A,'Hitting Data'!$A1824)</f>
        <v>13</v>
      </c>
    </row>
    <row r="1825" spans="1:24" x14ac:dyDescent="0.25">
      <c r="A1825" s="14" t="str">
        <f t="shared" si="28"/>
        <v>martios012011</v>
      </c>
      <c r="B1825" s="19" t="s">
        <v>1330</v>
      </c>
      <c r="C1825" s="19">
        <v>2011</v>
      </c>
      <c r="D1825" s="19">
        <v>20</v>
      </c>
      <c r="E1825" s="19">
        <v>23</v>
      </c>
      <c r="F1825" s="19">
        <v>0</v>
      </c>
      <c r="G1825" s="19">
        <v>3</v>
      </c>
      <c r="H1825" s="19">
        <v>0</v>
      </c>
      <c r="I1825" s="19">
        <v>0</v>
      </c>
      <c r="J1825" s="19">
        <v>0</v>
      </c>
      <c r="K1825" s="19">
        <v>1</v>
      </c>
      <c r="L1825" s="19">
        <v>0</v>
      </c>
      <c r="M1825" s="19">
        <v>0</v>
      </c>
      <c r="N1825" s="19">
        <v>0</v>
      </c>
      <c r="O1825" s="19">
        <v>9</v>
      </c>
      <c r="P1825" s="14" t="str">
        <f>IFERROR(VLOOKUP($A1825,'Fielding Data'!$A:$H,MATCH(P$1,'Fielding Data'!$A$1:$H$1,0),0),"Other")</f>
        <v>3B</v>
      </c>
      <c r="Q1825" s="14">
        <f>IFERROR(VLOOKUP($A1825,'Fielding Data'!$A:$H,MATCH(Q$1,'Fielding Data'!$A$1:$H$1,0),0),"Other")</f>
        <v>0</v>
      </c>
      <c r="R1825" s="14">
        <f>IFERROR(VLOOKUP($A1825,'Fielding Data'!$A:$H,MATCH(R$1,'Fielding Data'!$A$1:$H$1,0),0),"Other")</f>
        <v>0</v>
      </c>
      <c r="S1825" s="14">
        <f>IFERROR(VLOOKUP($A1825,'Fielding Data'!$A:$H,MATCH(S$1,'Fielding Data'!$A$1:$H$1,0),0),"Other")</f>
        <v>0</v>
      </c>
      <c r="T1825" s="14">
        <f>IFERROR(VLOOKUP($A1825,'Fielding Data'!$A:$H,MATCH(T$1,'Fielding Data'!$A$1:$H$1,0),0),"Other")</f>
        <v>0</v>
      </c>
      <c r="U1825" s="14">
        <f>SUMIFS('Fielding Data'!E:E,'Fielding Data'!$A:$A,'Hitting Data'!$A1825)</f>
        <v>0</v>
      </c>
      <c r="V1825" s="14">
        <f>SUMIFS('Fielding Data'!F:F,'Fielding Data'!$A:$A,'Hitting Data'!$A1825)</f>
        <v>3</v>
      </c>
      <c r="W1825" s="14">
        <f>SUMIFS('Fielding Data'!G:G,'Fielding Data'!$A:$A,'Hitting Data'!$A1825)</f>
        <v>1</v>
      </c>
      <c r="X1825" s="14">
        <f>SUMIFS('Fielding Data'!H:H,'Fielding Data'!$A:$A,'Hitting Data'!$A1825)</f>
        <v>0</v>
      </c>
    </row>
    <row r="1826" spans="1:24" x14ac:dyDescent="0.25">
      <c r="A1826" s="14" t="str">
        <f t="shared" si="28"/>
        <v>martiru012011</v>
      </c>
      <c r="B1826" s="19" t="s">
        <v>685</v>
      </c>
      <c r="C1826" s="19">
        <v>2011</v>
      </c>
      <c r="D1826" s="19">
        <v>125</v>
      </c>
      <c r="E1826" s="19">
        <v>417</v>
      </c>
      <c r="F1826" s="19">
        <v>57</v>
      </c>
      <c r="G1826" s="19">
        <v>99</v>
      </c>
      <c r="H1826" s="19">
        <v>17</v>
      </c>
      <c r="I1826" s="19">
        <v>0</v>
      </c>
      <c r="J1826" s="19">
        <v>18</v>
      </c>
      <c r="K1826" s="19">
        <v>65</v>
      </c>
      <c r="L1826" s="19">
        <v>8</v>
      </c>
      <c r="M1826" s="19">
        <v>2</v>
      </c>
      <c r="N1826" s="19">
        <v>50</v>
      </c>
      <c r="O1826" s="19">
        <v>81</v>
      </c>
      <c r="P1826" s="14" t="str">
        <f>IFERROR(VLOOKUP($A1826,'Fielding Data'!$A:$H,MATCH(P$1,'Fielding Data'!$A$1:$H$1,0),0),"Other")</f>
        <v>2B</v>
      </c>
      <c r="Q1826" s="14">
        <f>IFERROR(VLOOKUP($A1826,'Fielding Data'!$A:$H,MATCH(Q$1,'Fielding Data'!$A$1:$H$1,0),0),"Other")</f>
        <v>1</v>
      </c>
      <c r="R1826" s="14">
        <f>IFERROR(VLOOKUP($A1826,'Fielding Data'!$A:$H,MATCH(R$1,'Fielding Data'!$A$1:$H$1,0),0),"Other")</f>
        <v>0</v>
      </c>
      <c r="S1826" s="14">
        <f>IFERROR(VLOOKUP($A1826,'Fielding Data'!$A:$H,MATCH(S$1,'Fielding Data'!$A$1:$H$1,0),0),"Other")</f>
        <v>0</v>
      </c>
      <c r="T1826" s="14">
        <f>IFERROR(VLOOKUP($A1826,'Fielding Data'!$A:$H,MATCH(T$1,'Fielding Data'!$A$1:$H$1,0),0),"Other")</f>
        <v>0</v>
      </c>
      <c r="U1826" s="14">
        <f>SUMIFS('Fielding Data'!E:E,'Fielding Data'!$A:$A,'Hitting Data'!$A1826)</f>
        <v>867</v>
      </c>
      <c r="V1826" s="14">
        <f>SUMIFS('Fielding Data'!F:F,'Fielding Data'!$A:$A,'Hitting Data'!$A1826)</f>
        <v>97</v>
      </c>
      <c r="W1826" s="14">
        <f>SUMIFS('Fielding Data'!G:G,'Fielding Data'!$A:$A,'Hitting Data'!$A1826)</f>
        <v>11</v>
      </c>
      <c r="X1826" s="14">
        <f>SUMIFS('Fielding Data'!H:H,'Fielding Data'!$A:$A,'Hitting Data'!$A1826)</f>
        <v>8</v>
      </c>
    </row>
    <row r="1827" spans="1:24" x14ac:dyDescent="0.25">
      <c r="A1827" s="14" t="str">
        <f t="shared" si="28"/>
        <v>martivi012011</v>
      </c>
      <c r="B1827" s="19" t="s">
        <v>319</v>
      </c>
      <c r="C1827" s="19">
        <v>2011</v>
      </c>
      <c r="D1827" s="19">
        <v>145</v>
      </c>
      <c r="E1827" s="19">
        <v>540</v>
      </c>
      <c r="F1827" s="19">
        <v>76</v>
      </c>
      <c r="G1827" s="19">
        <v>178</v>
      </c>
      <c r="H1827" s="19">
        <v>40</v>
      </c>
      <c r="I1827" s="19">
        <v>0</v>
      </c>
      <c r="J1827" s="19">
        <v>12</v>
      </c>
      <c r="K1827" s="19">
        <v>103</v>
      </c>
      <c r="L1827" s="19">
        <v>1</v>
      </c>
      <c r="M1827" s="19">
        <v>0</v>
      </c>
      <c r="N1827" s="19">
        <v>46</v>
      </c>
      <c r="O1827" s="19">
        <v>51</v>
      </c>
      <c r="P1827" s="14" t="str">
        <f>IFERROR(VLOOKUP($A1827,'Fielding Data'!$A:$H,MATCH(P$1,'Fielding Data'!$A$1:$H$1,0),0),"Other")</f>
        <v>1B</v>
      </c>
      <c r="Q1827" s="14">
        <f>IFERROR(VLOOKUP($A1827,'Fielding Data'!$A:$H,MATCH(Q$1,'Fielding Data'!$A$1:$H$1,0),0),"Other")</f>
        <v>38</v>
      </c>
      <c r="R1827" s="14">
        <f>IFERROR(VLOOKUP($A1827,'Fielding Data'!$A:$H,MATCH(R$1,'Fielding Data'!$A$1:$H$1,0),0),"Other")</f>
        <v>10</v>
      </c>
      <c r="S1827" s="14">
        <f>IFERROR(VLOOKUP($A1827,'Fielding Data'!$A:$H,MATCH(S$1,'Fielding Data'!$A$1:$H$1,0),0),"Other")</f>
        <v>0</v>
      </c>
      <c r="T1827" s="14">
        <f>IFERROR(VLOOKUP($A1827,'Fielding Data'!$A:$H,MATCH(T$1,'Fielding Data'!$A$1:$H$1,0),0),"Other")</f>
        <v>4</v>
      </c>
      <c r="U1827" s="14">
        <f>SUMIFS('Fielding Data'!E:E,'Fielding Data'!$A:$A,'Hitting Data'!$A1827)</f>
        <v>179</v>
      </c>
      <c r="V1827" s="14">
        <f>SUMIFS('Fielding Data'!F:F,'Fielding Data'!$A:$A,'Hitting Data'!$A1827)</f>
        <v>27</v>
      </c>
      <c r="W1827" s="14">
        <f>SUMIFS('Fielding Data'!G:G,'Fielding Data'!$A:$A,'Hitting Data'!$A1827)</f>
        <v>2</v>
      </c>
      <c r="X1827" s="14">
        <f>SUMIFS('Fielding Data'!H:H,'Fielding Data'!$A:$A,'Hitting Data'!$A1827)</f>
        <v>7</v>
      </c>
    </row>
    <row r="1828" spans="1:24" x14ac:dyDescent="0.25">
      <c r="A1828" s="14" t="str">
        <f t="shared" si="28"/>
        <v>masseni012011</v>
      </c>
      <c r="B1828" s="19" t="s">
        <v>686</v>
      </c>
      <c r="C1828" s="19">
        <v>2011</v>
      </c>
      <c r="D1828" s="19">
        <v>75</v>
      </c>
      <c r="E1828" s="19">
        <v>0</v>
      </c>
      <c r="F1828" s="19">
        <v>0</v>
      </c>
      <c r="G1828" s="19">
        <v>0</v>
      </c>
      <c r="H1828" s="19">
        <v>0</v>
      </c>
      <c r="I1828" s="19">
        <v>0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4" t="str">
        <f>IFERROR(VLOOKUP($A1828,'Fielding Data'!$A:$H,MATCH(P$1,'Fielding Data'!$A$1:$H$1,0),0),"Other")</f>
        <v>P</v>
      </c>
      <c r="Q1828" s="14">
        <f>IFERROR(VLOOKUP($A1828,'Fielding Data'!$A:$H,MATCH(Q$1,'Fielding Data'!$A$1:$H$1,0),0),"Other")</f>
        <v>7</v>
      </c>
      <c r="R1828" s="14">
        <f>IFERROR(VLOOKUP($A1828,'Fielding Data'!$A:$H,MATCH(R$1,'Fielding Data'!$A$1:$H$1,0),0),"Other")</f>
        <v>13</v>
      </c>
      <c r="S1828" s="14">
        <f>IFERROR(VLOOKUP($A1828,'Fielding Data'!$A:$H,MATCH(S$1,'Fielding Data'!$A$1:$H$1,0),0),"Other")</f>
        <v>1</v>
      </c>
      <c r="T1828" s="14">
        <f>IFERROR(VLOOKUP($A1828,'Fielding Data'!$A:$H,MATCH(T$1,'Fielding Data'!$A$1:$H$1,0),0),"Other")</f>
        <v>1</v>
      </c>
      <c r="U1828" s="14">
        <f>SUMIFS('Fielding Data'!E:E,'Fielding Data'!$A:$A,'Hitting Data'!$A1828)</f>
        <v>7</v>
      </c>
      <c r="V1828" s="14">
        <f>SUMIFS('Fielding Data'!F:F,'Fielding Data'!$A:$A,'Hitting Data'!$A1828)</f>
        <v>13</v>
      </c>
      <c r="W1828" s="14">
        <f>SUMIFS('Fielding Data'!G:G,'Fielding Data'!$A:$A,'Hitting Data'!$A1828)</f>
        <v>1</v>
      </c>
      <c r="X1828" s="14">
        <f>SUMIFS('Fielding Data'!H:H,'Fielding Data'!$A:$A,'Hitting Data'!$A1828)</f>
        <v>1</v>
      </c>
    </row>
    <row r="1829" spans="1:24" x14ac:dyDescent="0.25">
      <c r="A1829" s="14" t="str">
        <f t="shared" si="28"/>
        <v>masteju012011</v>
      </c>
      <c r="B1829" s="19" t="s">
        <v>959</v>
      </c>
      <c r="C1829" s="19">
        <v>2011</v>
      </c>
      <c r="D1829" s="19">
        <v>34</v>
      </c>
      <c r="E1829" s="19">
        <v>6</v>
      </c>
      <c r="F1829" s="19">
        <v>0</v>
      </c>
      <c r="G1829" s="19">
        <v>1</v>
      </c>
      <c r="H1829" s="19">
        <v>0</v>
      </c>
      <c r="I1829" s="19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2</v>
      </c>
      <c r="P1829" s="14" t="str">
        <f>IFERROR(VLOOKUP($A1829,'Fielding Data'!$A:$H,MATCH(P$1,'Fielding Data'!$A$1:$H$1,0),0),"Other")</f>
        <v>P</v>
      </c>
      <c r="Q1829" s="14">
        <f>IFERROR(VLOOKUP($A1829,'Fielding Data'!$A:$H,MATCH(Q$1,'Fielding Data'!$A$1:$H$1,0),0),"Other")</f>
        <v>15</v>
      </c>
      <c r="R1829" s="14">
        <f>IFERROR(VLOOKUP($A1829,'Fielding Data'!$A:$H,MATCH(R$1,'Fielding Data'!$A$1:$H$1,0),0),"Other")</f>
        <v>32</v>
      </c>
      <c r="S1829" s="14">
        <f>IFERROR(VLOOKUP($A1829,'Fielding Data'!$A:$H,MATCH(S$1,'Fielding Data'!$A$1:$H$1,0),0),"Other")</f>
        <v>2</v>
      </c>
      <c r="T1829" s="14">
        <f>IFERROR(VLOOKUP($A1829,'Fielding Data'!$A:$H,MATCH(T$1,'Fielding Data'!$A$1:$H$1,0),0),"Other")</f>
        <v>4</v>
      </c>
      <c r="U1829" s="14">
        <f>SUMIFS('Fielding Data'!E:E,'Fielding Data'!$A:$A,'Hitting Data'!$A1829)</f>
        <v>15</v>
      </c>
      <c r="V1829" s="14">
        <f>SUMIFS('Fielding Data'!F:F,'Fielding Data'!$A:$A,'Hitting Data'!$A1829)</f>
        <v>32</v>
      </c>
      <c r="W1829" s="14">
        <f>SUMIFS('Fielding Data'!G:G,'Fielding Data'!$A:$A,'Hitting Data'!$A1829)</f>
        <v>2</v>
      </c>
      <c r="X1829" s="14">
        <f>SUMIFS('Fielding Data'!H:H,'Fielding Data'!$A:$A,'Hitting Data'!$A1829)</f>
        <v>4</v>
      </c>
    </row>
    <row r="1830" spans="1:24" x14ac:dyDescent="0.25">
      <c r="A1830" s="14" t="str">
        <f t="shared" si="28"/>
        <v>mastrda012011</v>
      </c>
      <c r="B1830" s="19" t="s">
        <v>1560</v>
      </c>
      <c r="C1830" s="19">
        <v>2011</v>
      </c>
      <c r="D1830" s="19">
        <v>1</v>
      </c>
      <c r="E1830" s="19">
        <v>2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1</v>
      </c>
      <c r="P1830" s="14" t="str">
        <f>IFERROR(VLOOKUP($A1830,'Fielding Data'!$A:$H,MATCH(P$1,'Fielding Data'!$A$1:$H$1,0),0),"Other")</f>
        <v>CF</v>
      </c>
      <c r="Q1830" s="14">
        <f>IFERROR(VLOOKUP($A1830,'Fielding Data'!$A:$H,MATCH(Q$1,'Fielding Data'!$A$1:$H$1,0),0),"Other")</f>
        <v>0</v>
      </c>
      <c r="R1830" s="14">
        <f>IFERROR(VLOOKUP($A1830,'Fielding Data'!$A:$H,MATCH(R$1,'Fielding Data'!$A$1:$H$1,0),0),"Other")</f>
        <v>0</v>
      </c>
      <c r="S1830" s="14">
        <f>IFERROR(VLOOKUP($A1830,'Fielding Data'!$A:$H,MATCH(S$1,'Fielding Data'!$A$1:$H$1,0),0),"Other")</f>
        <v>0</v>
      </c>
      <c r="T1830" s="14">
        <f>IFERROR(VLOOKUP($A1830,'Fielding Data'!$A:$H,MATCH(T$1,'Fielding Data'!$A$1:$H$1,0),0),"Other")</f>
        <v>0</v>
      </c>
      <c r="U1830" s="14">
        <f>SUMIFS('Fielding Data'!E:E,'Fielding Data'!$A:$A,'Hitting Data'!$A1830)</f>
        <v>2</v>
      </c>
      <c r="V1830" s="14">
        <f>SUMIFS('Fielding Data'!F:F,'Fielding Data'!$A:$A,'Hitting Data'!$A1830)</f>
        <v>0</v>
      </c>
      <c r="W1830" s="14">
        <f>SUMIFS('Fielding Data'!G:G,'Fielding Data'!$A:$A,'Hitting Data'!$A1830)</f>
        <v>0</v>
      </c>
      <c r="X1830" s="14">
        <f>SUMIFS('Fielding Data'!H:H,'Fielding Data'!$A:$A,'Hitting Data'!$A1830)</f>
        <v>0</v>
      </c>
    </row>
    <row r="1831" spans="1:24" x14ac:dyDescent="0.25">
      <c r="A1831" s="14" t="str">
        <f t="shared" si="28"/>
        <v>mateoma012011</v>
      </c>
      <c r="B1831" s="19" t="s">
        <v>1332</v>
      </c>
      <c r="C1831" s="19">
        <v>2011</v>
      </c>
      <c r="D1831" s="19">
        <v>23</v>
      </c>
      <c r="E1831" s="19">
        <v>1</v>
      </c>
      <c r="F1831" s="19">
        <v>0</v>
      </c>
      <c r="G1831" s="19">
        <v>0</v>
      </c>
      <c r="H1831" s="19">
        <v>0</v>
      </c>
      <c r="I1831" s="19">
        <v>0</v>
      </c>
      <c r="J1831" s="19">
        <v>0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4" t="str">
        <f>IFERROR(VLOOKUP($A1831,'Fielding Data'!$A:$H,MATCH(P$1,'Fielding Data'!$A$1:$H$1,0),0),"Other")</f>
        <v>P</v>
      </c>
      <c r="Q1831" s="14">
        <f>IFERROR(VLOOKUP($A1831,'Fielding Data'!$A:$H,MATCH(Q$1,'Fielding Data'!$A$1:$H$1,0),0),"Other")</f>
        <v>0</v>
      </c>
      <c r="R1831" s="14">
        <f>IFERROR(VLOOKUP($A1831,'Fielding Data'!$A:$H,MATCH(R$1,'Fielding Data'!$A$1:$H$1,0),0),"Other")</f>
        <v>1</v>
      </c>
      <c r="S1831" s="14">
        <f>IFERROR(VLOOKUP($A1831,'Fielding Data'!$A:$H,MATCH(S$1,'Fielding Data'!$A$1:$H$1,0),0),"Other")</f>
        <v>0</v>
      </c>
      <c r="T1831" s="14">
        <f>IFERROR(VLOOKUP($A1831,'Fielding Data'!$A:$H,MATCH(T$1,'Fielding Data'!$A$1:$H$1,0),0),"Other")</f>
        <v>0</v>
      </c>
      <c r="U1831" s="14">
        <f>SUMIFS('Fielding Data'!E:E,'Fielding Data'!$A:$A,'Hitting Data'!$A1831)</f>
        <v>0</v>
      </c>
      <c r="V1831" s="14">
        <f>SUMIFS('Fielding Data'!F:F,'Fielding Data'!$A:$A,'Hitting Data'!$A1831)</f>
        <v>1</v>
      </c>
      <c r="W1831" s="14">
        <f>SUMIFS('Fielding Data'!G:G,'Fielding Data'!$A:$A,'Hitting Data'!$A1831)</f>
        <v>0</v>
      </c>
      <c r="X1831" s="14">
        <f>SUMIFS('Fielding Data'!H:H,'Fielding Data'!$A:$A,'Hitting Data'!$A1831)</f>
        <v>0</v>
      </c>
    </row>
    <row r="1832" spans="1:24" x14ac:dyDescent="0.25">
      <c r="A1832" s="14" t="str">
        <f t="shared" si="28"/>
        <v>mathejo022011</v>
      </c>
      <c r="B1832" s="19" t="s">
        <v>960</v>
      </c>
      <c r="C1832" s="19">
        <v>2011</v>
      </c>
      <c r="D1832" s="19">
        <v>36</v>
      </c>
      <c r="E1832" s="19">
        <v>75</v>
      </c>
      <c r="F1832" s="19">
        <v>4</v>
      </c>
      <c r="G1832" s="19">
        <v>16</v>
      </c>
      <c r="H1832" s="19">
        <v>4</v>
      </c>
      <c r="I1832" s="19">
        <v>0</v>
      </c>
      <c r="J1832" s="19">
        <v>1</v>
      </c>
      <c r="K1832" s="19">
        <v>9</v>
      </c>
      <c r="L1832" s="19">
        <v>0</v>
      </c>
      <c r="M1832" s="19">
        <v>1</v>
      </c>
      <c r="N1832" s="19">
        <v>6</v>
      </c>
      <c r="O1832" s="19">
        <v>23</v>
      </c>
      <c r="P1832" s="14" t="str">
        <f>IFERROR(VLOOKUP($A1832,'Fielding Data'!$A:$H,MATCH(P$1,'Fielding Data'!$A$1:$H$1,0),0),"Other")</f>
        <v>1B</v>
      </c>
      <c r="Q1832" s="14">
        <f>IFERROR(VLOOKUP($A1832,'Fielding Data'!$A:$H,MATCH(Q$1,'Fielding Data'!$A$1:$H$1,0),0),"Other")</f>
        <v>11</v>
      </c>
      <c r="R1832" s="14">
        <f>IFERROR(VLOOKUP($A1832,'Fielding Data'!$A:$H,MATCH(R$1,'Fielding Data'!$A$1:$H$1,0),0),"Other")</f>
        <v>0</v>
      </c>
      <c r="S1832" s="14">
        <f>IFERROR(VLOOKUP($A1832,'Fielding Data'!$A:$H,MATCH(S$1,'Fielding Data'!$A$1:$H$1,0),0),"Other")</f>
        <v>0</v>
      </c>
      <c r="T1832" s="14">
        <f>IFERROR(VLOOKUP($A1832,'Fielding Data'!$A:$H,MATCH(T$1,'Fielding Data'!$A$1:$H$1,0),0),"Other")</f>
        <v>2</v>
      </c>
      <c r="U1832" s="14">
        <f>SUMIFS('Fielding Data'!E:E,'Fielding Data'!$A:$A,'Hitting Data'!$A1832)</f>
        <v>43</v>
      </c>
      <c r="V1832" s="14">
        <f>SUMIFS('Fielding Data'!F:F,'Fielding Data'!$A:$A,'Hitting Data'!$A1832)</f>
        <v>1</v>
      </c>
      <c r="W1832" s="14">
        <f>SUMIFS('Fielding Data'!G:G,'Fielding Data'!$A:$A,'Hitting Data'!$A1832)</f>
        <v>1</v>
      </c>
      <c r="X1832" s="14">
        <f>SUMIFS('Fielding Data'!H:H,'Fielding Data'!$A:$A,'Hitting Data'!$A1832)</f>
        <v>2</v>
      </c>
    </row>
    <row r="1833" spans="1:24" x14ac:dyDescent="0.25">
      <c r="A1833" s="14" t="str">
        <f t="shared" si="28"/>
        <v>mathije012011</v>
      </c>
      <c r="B1833" s="19" t="s">
        <v>570</v>
      </c>
      <c r="C1833" s="19">
        <v>2011</v>
      </c>
      <c r="D1833" s="19">
        <v>93</v>
      </c>
      <c r="E1833" s="19">
        <v>247</v>
      </c>
      <c r="F1833" s="19">
        <v>18</v>
      </c>
      <c r="G1833" s="19">
        <v>43</v>
      </c>
      <c r="H1833" s="19">
        <v>12</v>
      </c>
      <c r="I1833" s="19">
        <v>0</v>
      </c>
      <c r="J1833" s="19">
        <v>3</v>
      </c>
      <c r="K1833" s="19">
        <v>22</v>
      </c>
      <c r="L1833" s="19">
        <v>1</v>
      </c>
      <c r="M1833" s="19">
        <v>2</v>
      </c>
      <c r="N1833" s="19">
        <v>15</v>
      </c>
      <c r="O1833" s="19">
        <v>75</v>
      </c>
      <c r="P1833" s="14" t="str">
        <f>IFERROR(VLOOKUP($A1833,'Fielding Data'!$A:$H,MATCH(P$1,'Fielding Data'!$A$1:$H$1,0),0),"Other")</f>
        <v>C</v>
      </c>
      <c r="Q1833" s="14">
        <f>IFERROR(VLOOKUP($A1833,'Fielding Data'!$A:$H,MATCH(Q$1,'Fielding Data'!$A$1:$H$1,0),0),"Other")</f>
        <v>512</v>
      </c>
      <c r="R1833" s="14">
        <f>IFERROR(VLOOKUP($A1833,'Fielding Data'!$A:$H,MATCH(R$1,'Fielding Data'!$A$1:$H$1,0),0),"Other")</f>
        <v>53</v>
      </c>
      <c r="S1833" s="14">
        <f>IFERROR(VLOOKUP($A1833,'Fielding Data'!$A:$H,MATCH(S$1,'Fielding Data'!$A$1:$H$1,0),0),"Other")</f>
        <v>3</v>
      </c>
      <c r="T1833" s="14">
        <f>IFERROR(VLOOKUP($A1833,'Fielding Data'!$A:$H,MATCH(T$1,'Fielding Data'!$A$1:$H$1,0),0),"Other")</f>
        <v>4</v>
      </c>
      <c r="U1833" s="14">
        <f>SUMIFS('Fielding Data'!E:E,'Fielding Data'!$A:$A,'Hitting Data'!$A1833)</f>
        <v>512</v>
      </c>
      <c r="V1833" s="14">
        <f>SUMIFS('Fielding Data'!F:F,'Fielding Data'!$A:$A,'Hitting Data'!$A1833)</f>
        <v>53</v>
      </c>
      <c r="W1833" s="14">
        <f>SUMIFS('Fielding Data'!G:G,'Fielding Data'!$A:$A,'Hitting Data'!$A1833)</f>
        <v>3</v>
      </c>
      <c r="X1833" s="14">
        <f>SUMIFS('Fielding Data'!H:H,'Fielding Data'!$A:$A,'Hitting Data'!$A1833)</f>
        <v>4</v>
      </c>
    </row>
    <row r="1834" spans="1:24" x14ac:dyDescent="0.25">
      <c r="A1834" s="14" t="str">
        <f t="shared" si="28"/>
        <v>mathisc012011</v>
      </c>
      <c r="B1834" s="19" t="s">
        <v>687</v>
      </c>
      <c r="C1834" s="19">
        <v>2011</v>
      </c>
      <c r="D1834" s="19">
        <v>4</v>
      </c>
      <c r="E1834" s="19">
        <v>0</v>
      </c>
      <c r="F1834" s="19">
        <v>0</v>
      </c>
      <c r="G1834" s="19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4" t="str">
        <f>IFERROR(VLOOKUP($A1834,'Fielding Data'!$A:$H,MATCH(P$1,'Fielding Data'!$A$1:$H$1,0),0),"Other")</f>
        <v>P</v>
      </c>
      <c r="Q1834" s="14">
        <f>IFERROR(VLOOKUP($A1834,'Fielding Data'!$A:$H,MATCH(Q$1,'Fielding Data'!$A$1:$H$1,0),0),"Other")</f>
        <v>0</v>
      </c>
      <c r="R1834" s="14">
        <f>IFERROR(VLOOKUP($A1834,'Fielding Data'!$A:$H,MATCH(R$1,'Fielding Data'!$A$1:$H$1,0),0),"Other")</f>
        <v>1</v>
      </c>
      <c r="S1834" s="14">
        <f>IFERROR(VLOOKUP($A1834,'Fielding Data'!$A:$H,MATCH(S$1,'Fielding Data'!$A$1:$H$1,0),0),"Other")</f>
        <v>0</v>
      </c>
      <c r="T1834" s="14">
        <f>IFERROR(VLOOKUP($A1834,'Fielding Data'!$A:$H,MATCH(T$1,'Fielding Data'!$A$1:$H$1,0),0),"Other")</f>
        <v>0</v>
      </c>
      <c r="U1834" s="14">
        <f>SUMIFS('Fielding Data'!E:E,'Fielding Data'!$A:$A,'Hitting Data'!$A1834)</f>
        <v>0</v>
      </c>
      <c r="V1834" s="14">
        <f>SUMIFS('Fielding Data'!F:F,'Fielding Data'!$A:$A,'Hitting Data'!$A1834)</f>
        <v>1</v>
      </c>
      <c r="W1834" s="14">
        <f>SUMIFS('Fielding Data'!G:G,'Fielding Data'!$A:$A,'Hitting Data'!$A1834)</f>
        <v>0</v>
      </c>
      <c r="X1834" s="14">
        <f>SUMIFS('Fielding Data'!H:H,'Fielding Data'!$A:$A,'Hitting Data'!$A1834)</f>
        <v>0</v>
      </c>
    </row>
    <row r="1835" spans="1:24" x14ac:dyDescent="0.25">
      <c r="A1835" s="14" t="str">
        <f t="shared" si="28"/>
        <v>matsuda012011</v>
      </c>
      <c r="B1835" s="19" t="s">
        <v>820</v>
      </c>
      <c r="C1835" s="19">
        <v>2011</v>
      </c>
      <c r="D1835" s="19">
        <v>8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4" t="str">
        <f>IFERROR(VLOOKUP($A1835,'Fielding Data'!$A:$H,MATCH(P$1,'Fielding Data'!$A$1:$H$1,0),0),"Other")</f>
        <v>P</v>
      </c>
      <c r="Q1835" s="14">
        <f>IFERROR(VLOOKUP($A1835,'Fielding Data'!$A:$H,MATCH(Q$1,'Fielding Data'!$A$1:$H$1,0),0),"Other")</f>
        <v>0</v>
      </c>
      <c r="R1835" s="14">
        <f>IFERROR(VLOOKUP($A1835,'Fielding Data'!$A:$H,MATCH(R$1,'Fielding Data'!$A$1:$H$1,0),0),"Other")</f>
        <v>2</v>
      </c>
      <c r="S1835" s="14">
        <f>IFERROR(VLOOKUP($A1835,'Fielding Data'!$A:$H,MATCH(S$1,'Fielding Data'!$A$1:$H$1,0),0),"Other")</f>
        <v>0</v>
      </c>
      <c r="T1835" s="14">
        <f>IFERROR(VLOOKUP($A1835,'Fielding Data'!$A:$H,MATCH(T$1,'Fielding Data'!$A$1:$H$1,0),0),"Other")</f>
        <v>0</v>
      </c>
      <c r="U1835" s="14">
        <f>SUMIFS('Fielding Data'!E:E,'Fielding Data'!$A:$A,'Hitting Data'!$A1835)</f>
        <v>0</v>
      </c>
      <c r="V1835" s="14">
        <f>SUMIFS('Fielding Data'!F:F,'Fielding Data'!$A:$A,'Hitting Data'!$A1835)</f>
        <v>2</v>
      </c>
      <c r="W1835" s="14">
        <f>SUMIFS('Fielding Data'!G:G,'Fielding Data'!$A:$A,'Hitting Data'!$A1835)</f>
        <v>0</v>
      </c>
      <c r="X1835" s="14">
        <f>SUMIFS('Fielding Data'!H:H,'Fielding Data'!$A:$A,'Hitting Data'!$A1835)</f>
        <v>0</v>
      </c>
    </row>
    <row r="1836" spans="1:24" x14ac:dyDescent="0.25">
      <c r="A1836" s="14" t="str">
        <f t="shared" si="28"/>
        <v>matsuhi012011</v>
      </c>
      <c r="B1836" s="19" t="s">
        <v>389</v>
      </c>
      <c r="C1836" s="19">
        <v>2011</v>
      </c>
      <c r="D1836" s="19">
        <v>141</v>
      </c>
      <c r="E1836" s="19">
        <v>517</v>
      </c>
      <c r="F1836" s="19">
        <v>58</v>
      </c>
      <c r="G1836" s="19">
        <v>130</v>
      </c>
      <c r="H1836" s="19">
        <v>28</v>
      </c>
      <c r="I1836" s="19">
        <v>0</v>
      </c>
      <c r="J1836" s="19">
        <v>12</v>
      </c>
      <c r="K1836" s="19">
        <v>72</v>
      </c>
      <c r="L1836" s="19">
        <v>1</v>
      </c>
      <c r="M1836" s="19">
        <v>1</v>
      </c>
      <c r="N1836" s="19">
        <v>56</v>
      </c>
      <c r="O1836" s="19">
        <v>84</v>
      </c>
      <c r="P1836" s="14" t="str">
        <f>IFERROR(VLOOKUP($A1836,'Fielding Data'!$A:$H,MATCH(P$1,'Fielding Data'!$A$1:$H$1,0),0),"Other")</f>
        <v>LF</v>
      </c>
      <c r="Q1836" s="14">
        <f>IFERROR(VLOOKUP($A1836,'Fielding Data'!$A:$H,MATCH(Q$1,'Fielding Data'!$A$1:$H$1,0),0),"Other")</f>
        <v>0</v>
      </c>
      <c r="R1836" s="14">
        <f>IFERROR(VLOOKUP($A1836,'Fielding Data'!$A:$H,MATCH(R$1,'Fielding Data'!$A$1:$H$1,0),0),"Other")</f>
        <v>0</v>
      </c>
      <c r="S1836" s="14">
        <f>IFERROR(VLOOKUP($A1836,'Fielding Data'!$A:$H,MATCH(S$1,'Fielding Data'!$A$1:$H$1,0),0),"Other")</f>
        <v>0</v>
      </c>
      <c r="T1836" s="14">
        <f>IFERROR(VLOOKUP($A1836,'Fielding Data'!$A:$H,MATCH(T$1,'Fielding Data'!$A$1:$H$1,0),0),"Other")</f>
        <v>0</v>
      </c>
      <c r="U1836" s="14">
        <f>SUMIFS('Fielding Data'!E:E,'Fielding Data'!$A:$A,'Hitting Data'!$A1836)</f>
        <v>53</v>
      </c>
      <c r="V1836" s="14">
        <f>SUMIFS('Fielding Data'!F:F,'Fielding Data'!$A:$A,'Hitting Data'!$A1836)</f>
        <v>3</v>
      </c>
      <c r="W1836" s="14">
        <f>SUMIFS('Fielding Data'!G:G,'Fielding Data'!$A:$A,'Hitting Data'!$A1836)</f>
        <v>1</v>
      </c>
      <c r="X1836" s="14">
        <f>SUMIFS('Fielding Data'!H:H,'Fielding Data'!$A:$A,'Hitting Data'!$A1836)</f>
        <v>2</v>
      </c>
    </row>
    <row r="1837" spans="1:24" x14ac:dyDescent="0.25">
      <c r="A1837" s="14" t="str">
        <f t="shared" si="28"/>
        <v>matthry012011</v>
      </c>
      <c r="B1837" s="19" t="s">
        <v>1561</v>
      </c>
      <c r="C1837" s="19">
        <v>2011</v>
      </c>
      <c r="D1837" s="19">
        <v>35</v>
      </c>
      <c r="E1837" s="19">
        <v>0</v>
      </c>
      <c r="F1837" s="19">
        <v>0</v>
      </c>
      <c r="G1837" s="19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4" t="str">
        <f>IFERROR(VLOOKUP($A1837,'Fielding Data'!$A:$H,MATCH(P$1,'Fielding Data'!$A$1:$H$1,0),0),"Other")</f>
        <v>P</v>
      </c>
      <c r="Q1837" s="14">
        <f>IFERROR(VLOOKUP($A1837,'Fielding Data'!$A:$H,MATCH(Q$1,'Fielding Data'!$A$1:$H$1,0),0),"Other")</f>
        <v>0</v>
      </c>
      <c r="R1837" s="14">
        <f>IFERROR(VLOOKUP($A1837,'Fielding Data'!$A:$H,MATCH(R$1,'Fielding Data'!$A$1:$H$1,0),0),"Other")</f>
        <v>2</v>
      </c>
      <c r="S1837" s="14">
        <f>IFERROR(VLOOKUP($A1837,'Fielding Data'!$A:$H,MATCH(S$1,'Fielding Data'!$A$1:$H$1,0),0),"Other")</f>
        <v>0</v>
      </c>
      <c r="T1837" s="14">
        <f>IFERROR(VLOOKUP($A1837,'Fielding Data'!$A:$H,MATCH(T$1,'Fielding Data'!$A$1:$H$1,0),0),"Other")</f>
        <v>0</v>
      </c>
      <c r="U1837" s="14">
        <f>SUMIFS('Fielding Data'!E:E,'Fielding Data'!$A:$A,'Hitting Data'!$A1837)</f>
        <v>0</v>
      </c>
      <c r="V1837" s="14">
        <f>SUMIFS('Fielding Data'!F:F,'Fielding Data'!$A:$A,'Hitting Data'!$A1837)</f>
        <v>2</v>
      </c>
      <c r="W1837" s="14">
        <f>SUMIFS('Fielding Data'!G:G,'Fielding Data'!$A:$A,'Hitting Data'!$A1837)</f>
        <v>0</v>
      </c>
      <c r="X1837" s="14">
        <f>SUMIFS('Fielding Data'!H:H,'Fielding Data'!$A:$A,'Hitting Data'!$A1837)</f>
        <v>0</v>
      </c>
    </row>
    <row r="1838" spans="1:24" x14ac:dyDescent="0.25">
      <c r="A1838" s="14" t="str">
        <f t="shared" si="28"/>
        <v>matusbr012011</v>
      </c>
      <c r="B1838" s="19" t="s">
        <v>1134</v>
      </c>
      <c r="C1838" s="19">
        <v>2011</v>
      </c>
      <c r="D1838" s="19">
        <v>12</v>
      </c>
      <c r="E1838" s="19">
        <v>2</v>
      </c>
      <c r="F1838" s="19">
        <v>0</v>
      </c>
      <c r="G1838" s="19">
        <v>0</v>
      </c>
      <c r="H1838" s="19">
        <v>0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4" t="str">
        <f>IFERROR(VLOOKUP($A1838,'Fielding Data'!$A:$H,MATCH(P$1,'Fielding Data'!$A$1:$H$1,0),0),"Other")</f>
        <v>P</v>
      </c>
      <c r="Q1838" s="14">
        <f>IFERROR(VLOOKUP($A1838,'Fielding Data'!$A:$H,MATCH(Q$1,'Fielding Data'!$A$1:$H$1,0),0),"Other")</f>
        <v>1</v>
      </c>
      <c r="R1838" s="14">
        <f>IFERROR(VLOOKUP($A1838,'Fielding Data'!$A:$H,MATCH(R$1,'Fielding Data'!$A$1:$H$1,0),0),"Other")</f>
        <v>2</v>
      </c>
      <c r="S1838" s="14">
        <f>IFERROR(VLOOKUP($A1838,'Fielding Data'!$A:$H,MATCH(S$1,'Fielding Data'!$A$1:$H$1,0),0),"Other")</f>
        <v>0</v>
      </c>
      <c r="T1838" s="14">
        <f>IFERROR(VLOOKUP($A1838,'Fielding Data'!$A:$H,MATCH(T$1,'Fielding Data'!$A$1:$H$1,0),0),"Other")</f>
        <v>0</v>
      </c>
      <c r="U1838" s="14">
        <f>SUMIFS('Fielding Data'!E:E,'Fielding Data'!$A:$A,'Hitting Data'!$A1838)</f>
        <v>1</v>
      </c>
      <c r="V1838" s="14">
        <f>SUMIFS('Fielding Data'!F:F,'Fielding Data'!$A:$A,'Hitting Data'!$A1838)</f>
        <v>2</v>
      </c>
      <c r="W1838" s="14">
        <f>SUMIFS('Fielding Data'!G:G,'Fielding Data'!$A:$A,'Hitting Data'!$A1838)</f>
        <v>0</v>
      </c>
      <c r="X1838" s="14">
        <f>SUMIFS('Fielding Data'!H:H,'Fielding Data'!$A:$A,'Hitting Data'!$A1838)</f>
        <v>0</v>
      </c>
    </row>
    <row r="1839" spans="1:24" x14ac:dyDescent="0.25">
      <c r="A1839" s="14" t="str">
        <f t="shared" si="28"/>
        <v>mauerjo012011</v>
      </c>
      <c r="B1839" s="19" t="s">
        <v>476</v>
      </c>
      <c r="C1839" s="19">
        <v>2011</v>
      </c>
      <c r="D1839" s="19">
        <v>82</v>
      </c>
      <c r="E1839" s="19">
        <v>296</v>
      </c>
      <c r="F1839" s="19">
        <v>38</v>
      </c>
      <c r="G1839" s="19">
        <v>85</v>
      </c>
      <c r="H1839" s="19">
        <v>15</v>
      </c>
      <c r="I1839" s="19">
        <v>0</v>
      </c>
      <c r="J1839" s="19">
        <v>3</v>
      </c>
      <c r="K1839" s="19">
        <v>30</v>
      </c>
      <c r="L1839" s="19">
        <v>0</v>
      </c>
      <c r="M1839" s="19">
        <v>0</v>
      </c>
      <c r="N1839" s="19">
        <v>32</v>
      </c>
      <c r="O1839" s="19">
        <v>38</v>
      </c>
      <c r="P1839" s="14" t="str">
        <f>IFERROR(VLOOKUP($A1839,'Fielding Data'!$A:$H,MATCH(P$1,'Fielding Data'!$A$1:$H$1,0),0),"Other")</f>
        <v>1B</v>
      </c>
      <c r="Q1839" s="14">
        <f>IFERROR(VLOOKUP($A1839,'Fielding Data'!$A:$H,MATCH(Q$1,'Fielding Data'!$A$1:$H$1,0),0),"Other")</f>
        <v>158</v>
      </c>
      <c r="R1839" s="14">
        <f>IFERROR(VLOOKUP($A1839,'Fielding Data'!$A:$H,MATCH(R$1,'Fielding Data'!$A$1:$H$1,0),0),"Other")</f>
        <v>11</v>
      </c>
      <c r="S1839" s="14">
        <f>IFERROR(VLOOKUP($A1839,'Fielding Data'!$A:$H,MATCH(S$1,'Fielding Data'!$A$1:$H$1,0),0),"Other")</f>
        <v>1</v>
      </c>
      <c r="T1839" s="14">
        <f>IFERROR(VLOOKUP($A1839,'Fielding Data'!$A:$H,MATCH(T$1,'Fielding Data'!$A$1:$H$1,0),0),"Other")</f>
        <v>15</v>
      </c>
      <c r="U1839" s="14">
        <f>SUMIFS('Fielding Data'!E:E,'Fielding Data'!$A:$A,'Hitting Data'!$A1839)</f>
        <v>452</v>
      </c>
      <c r="V1839" s="14">
        <f>SUMIFS('Fielding Data'!F:F,'Fielding Data'!$A:$A,'Hitting Data'!$A1839)</f>
        <v>29</v>
      </c>
      <c r="W1839" s="14">
        <f>SUMIFS('Fielding Data'!G:G,'Fielding Data'!$A:$A,'Hitting Data'!$A1839)</f>
        <v>5</v>
      </c>
      <c r="X1839" s="14">
        <f>SUMIFS('Fielding Data'!H:H,'Fielding Data'!$A:$A,'Hitting Data'!$A1839)</f>
        <v>17</v>
      </c>
    </row>
    <row r="1840" spans="1:24" x14ac:dyDescent="0.25">
      <c r="A1840" s="14" t="str">
        <f t="shared" si="28"/>
        <v>mayayu012011</v>
      </c>
      <c r="B1840" s="19" t="s">
        <v>1333</v>
      </c>
      <c r="C1840" s="19">
        <v>2011</v>
      </c>
      <c r="D1840" s="19">
        <v>10</v>
      </c>
      <c r="E1840" s="19">
        <v>8</v>
      </c>
      <c r="F1840" s="19">
        <v>0</v>
      </c>
      <c r="G1840" s="19">
        <v>0</v>
      </c>
      <c r="H1840" s="19">
        <v>0</v>
      </c>
      <c r="I1840" s="19">
        <v>0</v>
      </c>
      <c r="J1840" s="19">
        <v>0</v>
      </c>
      <c r="K1840" s="19">
        <v>0</v>
      </c>
      <c r="L1840" s="19">
        <v>0</v>
      </c>
      <c r="M1840" s="19">
        <v>0</v>
      </c>
      <c r="N1840" s="19">
        <v>0</v>
      </c>
      <c r="O1840" s="19">
        <v>5</v>
      </c>
      <c r="P1840" s="14" t="str">
        <f>IFERROR(VLOOKUP($A1840,'Fielding Data'!$A:$H,MATCH(P$1,'Fielding Data'!$A$1:$H$1,0),0),"Other")</f>
        <v>P</v>
      </c>
      <c r="Q1840" s="14">
        <f>IFERROR(VLOOKUP($A1840,'Fielding Data'!$A:$H,MATCH(Q$1,'Fielding Data'!$A$1:$H$1,0),0),"Other")</f>
        <v>2</v>
      </c>
      <c r="R1840" s="14">
        <f>IFERROR(VLOOKUP($A1840,'Fielding Data'!$A:$H,MATCH(R$1,'Fielding Data'!$A$1:$H$1,0),0),"Other")</f>
        <v>5</v>
      </c>
      <c r="S1840" s="14">
        <f>IFERROR(VLOOKUP($A1840,'Fielding Data'!$A:$H,MATCH(S$1,'Fielding Data'!$A$1:$H$1,0),0),"Other")</f>
        <v>0</v>
      </c>
      <c r="T1840" s="14">
        <f>IFERROR(VLOOKUP($A1840,'Fielding Data'!$A:$H,MATCH(T$1,'Fielding Data'!$A$1:$H$1,0),0),"Other")</f>
        <v>1</v>
      </c>
      <c r="U1840" s="14">
        <f>SUMIFS('Fielding Data'!E:E,'Fielding Data'!$A:$A,'Hitting Data'!$A1840)</f>
        <v>2</v>
      </c>
      <c r="V1840" s="14">
        <f>SUMIFS('Fielding Data'!F:F,'Fielding Data'!$A:$A,'Hitting Data'!$A1840)</f>
        <v>5</v>
      </c>
      <c r="W1840" s="14">
        <f>SUMIFS('Fielding Data'!G:G,'Fielding Data'!$A:$A,'Hitting Data'!$A1840)</f>
        <v>0</v>
      </c>
      <c r="X1840" s="14">
        <f>SUMIFS('Fielding Data'!H:H,'Fielding Data'!$A:$A,'Hitting Data'!$A1840)</f>
        <v>1</v>
      </c>
    </row>
    <row r="1841" spans="1:24" x14ac:dyDescent="0.25">
      <c r="A1841" s="14" t="str">
        <f t="shared" si="28"/>
        <v>maybejo022011</v>
      </c>
      <c r="B1841" s="19" t="s">
        <v>1135</v>
      </c>
      <c r="C1841" s="19">
        <v>2011</v>
      </c>
      <c r="D1841" s="19">
        <v>104</v>
      </c>
      <c r="E1841" s="19">
        <v>267</v>
      </c>
      <c r="F1841" s="19">
        <v>37</v>
      </c>
      <c r="G1841" s="19">
        <v>73</v>
      </c>
      <c r="H1841" s="19">
        <v>17</v>
      </c>
      <c r="I1841" s="19">
        <v>1</v>
      </c>
      <c r="J1841" s="19">
        <v>15</v>
      </c>
      <c r="K1841" s="19">
        <v>49</v>
      </c>
      <c r="L1841" s="19">
        <v>8</v>
      </c>
      <c r="M1841" s="19">
        <v>3</v>
      </c>
      <c r="N1841" s="19">
        <v>26</v>
      </c>
      <c r="O1841" s="19">
        <v>55</v>
      </c>
      <c r="P1841" s="14" t="str">
        <f>IFERROR(VLOOKUP($A1841,'Fielding Data'!$A:$H,MATCH(P$1,'Fielding Data'!$A$1:$H$1,0),0),"Other")</f>
        <v>1B</v>
      </c>
      <c r="Q1841" s="14">
        <f>IFERROR(VLOOKUP($A1841,'Fielding Data'!$A:$H,MATCH(Q$1,'Fielding Data'!$A$1:$H$1,0),0),"Other")</f>
        <v>89</v>
      </c>
      <c r="R1841" s="14">
        <f>IFERROR(VLOOKUP($A1841,'Fielding Data'!$A:$H,MATCH(R$1,'Fielding Data'!$A$1:$H$1,0),0),"Other")</f>
        <v>6</v>
      </c>
      <c r="S1841" s="14">
        <f>IFERROR(VLOOKUP($A1841,'Fielding Data'!$A:$H,MATCH(S$1,'Fielding Data'!$A$1:$H$1,0),0),"Other")</f>
        <v>1</v>
      </c>
      <c r="T1841" s="14">
        <f>IFERROR(VLOOKUP($A1841,'Fielding Data'!$A:$H,MATCH(T$1,'Fielding Data'!$A$1:$H$1,0),0),"Other")</f>
        <v>9</v>
      </c>
      <c r="U1841" s="14">
        <f>SUMIFS('Fielding Data'!E:E,'Fielding Data'!$A:$A,'Hitting Data'!$A1841)</f>
        <v>193</v>
      </c>
      <c r="V1841" s="14">
        <f>SUMIFS('Fielding Data'!F:F,'Fielding Data'!$A:$A,'Hitting Data'!$A1841)</f>
        <v>8</v>
      </c>
      <c r="W1841" s="14">
        <f>SUMIFS('Fielding Data'!G:G,'Fielding Data'!$A:$A,'Hitting Data'!$A1841)</f>
        <v>3</v>
      </c>
      <c r="X1841" s="14">
        <f>SUMIFS('Fielding Data'!H:H,'Fielding Data'!$A:$A,'Hitting Data'!$A1841)</f>
        <v>9</v>
      </c>
    </row>
    <row r="1842" spans="1:24" x14ac:dyDescent="0.25">
      <c r="A1842" s="14" t="str">
        <f t="shared" si="28"/>
        <v>maybica012011</v>
      </c>
      <c r="B1842" s="19" t="s">
        <v>822</v>
      </c>
      <c r="C1842" s="19">
        <v>2011</v>
      </c>
      <c r="D1842" s="19">
        <v>137</v>
      </c>
      <c r="E1842" s="19">
        <v>516</v>
      </c>
      <c r="F1842" s="19">
        <v>82</v>
      </c>
      <c r="G1842" s="19">
        <v>136</v>
      </c>
      <c r="H1842" s="19">
        <v>24</v>
      </c>
      <c r="I1842" s="19">
        <v>8</v>
      </c>
      <c r="J1842" s="19">
        <v>9</v>
      </c>
      <c r="K1842" s="19">
        <v>40</v>
      </c>
      <c r="L1842" s="19">
        <v>40</v>
      </c>
      <c r="M1842" s="19">
        <v>8</v>
      </c>
      <c r="N1842" s="19">
        <v>44</v>
      </c>
      <c r="O1842" s="19">
        <v>125</v>
      </c>
      <c r="P1842" s="14" t="str">
        <f>IFERROR(VLOOKUP($A1842,'Fielding Data'!$A:$H,MATCH(P$1,'Fielding Data'!$A$1:$H$1,0),0),"Other")</f>
        <v>CF</v>
      </c>
      <c r="Q1842" s="14">
        <f>IFERROR(VLOOKUP($A1842,'Fielding Data'!$A:$H,MATCH(Q$1,'Fielding Data'!$A$1:$H$1,0),0),"Other")</f>
        <v>0</v>
      </c>
      <c r="R1842" s="14">
        <f>IFERROR(VLOOKUP($A1842,'Fielding Data'!$A:$H,MATCH(R$1,'Fielding Data'!$A$1:$H$1,0),0),"Other")</f>
        <v>0</v>
      </c>
      <c r="S1842" s="14">
        <f>IFERROR(VLOOKUP($A1842,'Fielding Data'!$A:$H,MATCH(S$1,'Fielding Data'!$A$1:$H$1,0),0),"Other")</f>
        <v>0</v>
      </c>
      <c r="T1842" s="14">
        <f>IFERROR(VLOOKUP($A1842,'Fielding Data'!$A:$H,MATCH(T$1,'Fielding Data'!$A$1:$H$1,0),0),"Other")</f>
        <v>0</v>
      </c>
      <c r="U1842" s="14">
        <f>SUMIFS('Fielding Data'!E:E,'Fielding Data'!$A:$A,'Hitting Data'!$A1842)</f>
        <v>342</v>
      </c>
      <c r="V1842" s="14">
        <f>SUMIFS('Fielding Data'!F:F,'Fielding Data'!$A:$A,'Hitting Data'!$A1842)</f>
        <v>2</v>
      </c>
      <c r="W1842" s="14">
        <f>SUMIFS('Fielding Data'!G:G,'Fielding Data'!$A:$A,'Hitting Data'!$A1842)</f>
        <v>5</v>
      </c>
      <c r="X1842" s="14">
        <f>SUMIFS('Fielding Data'!H:H,'Fielding Data'!$A:$A,'Hitting Data'!$A1842)</f>
        <v>1</v>
      </c>
    </row>
    <row r="1843" spans="1:24" x14ac:dyDescent="0.25">
      <c r="A1843" s="14" t="str">
        <f t="shared" si="28"/>
        <v>mazzavi012011</v>
      </c>
      <c r="B1843" s="19" t="s">
        <v>1136</v>
      </c>
      <c r="C1843" s="19">
        <v>2011</v>
      </c>
      <c r="D1843" s="19">
        <v>7</v>
      </c>
      <c r="E1843" s="19">
        <v>2</v>
      </c>
      <c r="F1843" s="19">
        <v>0</v>
      </c>
      <c r="G1843" s="19">
        <v>0</v>
      </c>
      <c r="H1843" s="19">
        <v>0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2</v>
      </c>
      <c r="P1843" s="14" t="str">
        <f>IFERROR(VLOOKUP($A1843,'Fielding Data'!$A:$H,MATCH(P$1,'Fielding Data'!$A$1:$H$1,0),0),"Other")</f>
        <v>P</v>
      </c>
      <c r="Q1843" s="14">
        <f>IFERROR(VLOOKUP($A1843,'Fielding Data'!$A:$H,MATCH(Q$1,'Fielding Data'!$A$1:$H$1,0),0),"Other")</f>
        <v>1</v>
      </c>
      <c r="R1843" s="14">
        <f>IFERROR(VLOOKUP($A1843,'Fielding Data'!$A:$H,MATCH(R$1,'Fielding Data'!$A$1:$H$1,0),0),"Other")</f>
        <v>3</v>
      </c>
      <c r="S1843" s="14">
        <f>IFERROR(VLOOKUP($A1843,'Fielding Data'!$A:$H,MATCH(S$1,'Fielding Data'!$A$1:$H$1,0),0),"Other")</f>
        <v>0</v>
      </c>
      <c r="T1843" s="14">
        <f>IFERROR(VLOOKUP($A1843,'Fielding Data'!$A:$H,MATCH(T$1,'Fielding Data'!$A$1:$H$1,0),0),"Other")</f>
        <v>0</v>
      </c>
      <c r="U1843" s="14">
        <f>SUMIFS('Fielding Data'!E:E,'Fielding Data'!$A:$A,'Hitting Data'!$A1843)</f>
        <v>1</v>
      </c>
      <c r="V1843" s="14">
        <f>SUMIFS('Fielding Data'!F:F,'Fielding Data'!$A:$A,'Hitting Data'!$A1843)</f>
        <v>3</v>
      </c>
      <c r="W1843" s="14">
        <f>SUMIFS('Fielding Data'!G:G,'Fielding Data'!$A:$A,'Hitting Data'!$A1843)</f>
        <v>0</v>
      </c>
      <c r="X1843" s="14">
        <f>SUMIFS('Fielding Data'!H:H,'Fielding Data'!$A:$A,'Hitting Data'!$A1843)</f>
        <v>0</v>
      </c>
    </row>
    <row r="1844" spans="1:24" x14ac:dyDescent="0.25">
      <c r="A1844" s="14" t="str">
        <f t="shared" si="28"/>
        <v>mcallza012011</v>
      </c>
      <c r="B1844" s="19" t="s">
        <v>1562</v>
      </c>
      <c r="C1844" s="19">
        <v>2011</v>
      </c>
      <c r="D1844" s="19">
        <v>4</v>
      </c>
      <c r="E1844" s="19">
        <v>0</v>
      </c>
      <c r="F1844" s="19">
        <v>0</v>
      </c>
      <c r="G1844" s="19">
        <v>0</v>
      </c>
      <c r="H1844" s="19">
        <v>0</v>
      </c>
      <c r="I1844" s="19">
        <v>0</v>
      </c>
      <c r="J1844" s="19">
        <v>0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4" t="str">
        <f>IFERROR(VLOOKUP($A1844,'Fielding Data'!$A:$H,MATCH(P$1,'Fielding Data'!$A$1:$H$1,0),0),"Other")</f>
        <v>P</v>
      </c>
      <c r="Q1844" s="14">
        <f>IFERROR(VLOOKUP($A1844,'Fielding Data'!$A:$H,MATCH(Q$1,'Fielding Data'!$A$1:$H$1,0),0),"Other")</f>
        <v>0</v>
      </c>
      <c r="R1844" s="14">
        <f>IFERROR(VLOOKUP($A1844,'Fielding Data'!$A:$H,MATCH(R$1,'Fielding Data'!$A$1:$H$1,0),0),"Other")</f>
        <v>1</v>
      </c>
      <c r="S1844" s="14">
        <f>IFERROR(VLOOKUP($A1844,'Fielding Data'!$A:$H,MATCH(S$1,'Fielding Data'!$A$1:$H$1,0),0),"Other")</f>
        <v>1</v>
      </c>
      <c r="T1844" s="14">
        <f>IFERROR(VLOOKUP($A1844,'Fielding Data'!$A:$H,MATCH(T$1,'Fielding Data'!$A$1:$H$1,0),0),"Other")</f>
        <v>0</v>
      </c>
      <c r="U1844" s="14">
        <f>SUMIFS('Fielding Data'!E:E,'Fielding Data'!$A:$A,'Hitting Data'!$A1844)</f>
        <v>0</v>
      </c>
      <c r="V1844" s="14">
        <f>SUMIFS('Fielding Data'!F:F,'Fielding Data'!$A:$A,'Hitting Data'!$A1844)</f>
        <v>1</v>
      </c>
      <c r="W1844" s="14">
        <f>SUMIFS('Fielding Data'!G:G,'Fielding Data'!$A:$A,'Hitting Data'!$A1844)</f>
        <v>1</v>
      </c>
      <c r="X1844" s="14">
        <f>SUMIFS('Fielding Data'!H:H,'Fielding Data'!$A:$A,'Hitting Data'!$A1844)</f>
        <v>0</v>
      </c>
    </row>
    <row r="1845" spans="1:24" x14ac:dyDescent="0.25">
      <c r="A1845" s="14" t="str">
        <f t="shared" si="28"/>
        <v>mccanbr012011</v>
      </c>
      <c r="B1845" s="19" t="s">
        <v>572</v>
      </c>
      <c r="C1845" s="19">
        <v>2011</v>
      </c>
      <c r="D1845" s="19">
        <v>128</v>
      </c>
      <c r="E1845" s="19">
        <v>466</v>
      </c>
      <c r="F1845" s="19">
        <v>51</v>
      </c>
      <c r="G1845" s="19">
        <v>126</v>
      </c>
      <c r="H1845" s="19">
        <v>19</v>
      </c>
      <c r="I1845" s="19">
        <v>0</v>
      </c>
      <c r="J1845" s="19">
        <v>24</v>
      </c>
      <c r="K1845" s="19">
        <v>71</v>
      </c>
      <c r="L1845" s="19">
        <v>3</v>
      </c>
      <c r="M1845" s="19">
        <v>2</v>
      </c>
      <c r="N1845" s="19">
        <v>57</v>
      </c>
      <c r="O1845" s="19">
        <v>89</v>
      </c>
      <c r="P1845" s="14" t="str">
        <f>IFERROR(VLOOKUP($A1845,'Fielding Data'!$A:$H,MATCH(P$1,'Fielding Data'!$A$1:$H$1,0),0),"Other")</f>
        <v>C</v>
      </c>
      <c r="Q1845" s="14">
        <f>IFERROR(VLOOKUP($A1845,'Fielding Data'!$A:$H,MATCH(Q$1,'Fielding Data'!$A$1:$H$1,0),0),"Other")</f>
        <v>978</v>
      </c>
      <c r="R1845" s="14">
        <f>IFERROR(VLOOKUP($A1845,'Fielding Data'!$A:$H,MATCH(R$1,'Fielding Data'!$A$1:$H$1,0),0),"Other")</f>
        <v>78</v>
      </c>
      <c r="S1845" s="14">
        <f>IFERROR(VLOOKUP($A1845,'Fielding Data'!$A:$H,MATCH(S$1,'Fielding Data'!$A$1:$H$1,0),0),"Other")</f>
        <v>5</v>
      </c>
      <c r="T1845" s="14">
        <f>IFERROR(VLOOKUP($A1845,'Fielding Data'!$A:$H,MATCH(T$1,'Fielding Data'!$A$1:$H$1,0),0),"Other")</f>
        <v>14</v>
      </c>
      <c r="U1845" s="14">
        <f>SUMIFS('Fielding Data'!E:E,'Fielding Data'!$A:$A,'Hitting Data'!$A1845)</f>
        <v>978</v>
      </c>
      <c r="V1845" s="14">
        <f>SUMIFS('Fielding Data'!F:F,'Fielding Data'!$A:$A,'Hitting Data'!$A1845)</f>
        <v>78</v>
      </c>
      <c r="W1845" s="14">
        <f>SUMIFS('Fielding Data'!G:G,'Fielding Data'!$A:$A,'Hitting Data'!$A1845)</f>
        <v>5</v>
      </c>
      <c r="X1845" s="14">
        <f>SUMIFS('Fielding Data'!H:H,'Fielding Data'!$A:$A,'Hitting Data'!$A1845)</f>
        <v>14</v>
      </c>
    </row>
    <row r="1846" spans="1:24" x14ac:dyDescent="0.25">
      <c r="A1846" s="14" t="str">
        <f t="shared" si="28"/>
        <v>mccarbr012011</v>
      </c>
      <c r="B1846" s="19" t="s">
        <v>573</v>
      </c>
      <c r="C1846" s="19">
        <v>2011</v>
      </c>
      <c r="D1846" s="19">
        <v>25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4" t="str">
        <f>IFERROR(VLOOKUP($A1846,'Fielding Data'!$A:$H,MATCH(P$1,'Fielding Data'!$A$1:$H$1,0),0),"Other")</f>
        <v>P</v>
      </c>
      <c r="Q1846" s="14">
        <f>IFERROR(VLOOKUP($A1846,'Fielding Data'!$A:$H,MATCH(Q$1,'Fielding Data'!$A$1:$H$1,0),0),"Other")</f>
        <v>12</v>
      </c>
      <c r="R1846" s="14">
        <f>IFERROR(VLOOKUP($A1846,'Fielding Data'!$A:$H,MATCH(R$1,'Fielding Data'!$A$1:$H$1,0),0),"Other")</f>
        <v>22</v>
      </c>
      <c r="S1846" s="14">
        <f>IFERROR(VLOOKUP($A1846,'Fielding Data'!$A:$H,MATCH(S$1,'Fielding Data'!$A$1:$H$1,0),0),"Other")</f>
        <v>4</v>
      </c>
      <c r="T1846" s="14">
        <f>IFERROR(VLOOKUP($A1846,'Fielding Data'!$A:$H,MATCH(T$1,'Fielding Data'!$A$1:$H$1,0),0),"Other")</f>
        <v>1</v>
      </c>
      <c r="U1846" s="14">
        <f>SUMIFS('Fielding Data'!E:E,'Fielding Data'!$A:$A,'Hitting Data'!$A1846)</f>
        <v>12</v>
      </c>
      <c r="V1846" s="14">
        <f>SUMIFS('Fielding Data'!F:F,'Fielding Data'!$A:$A,'Hitting Data'!$A1846)</f>
        <v>22</v>
      </c>
      <c r="W1846" s="14">
        <f>SUMIFS('Fielding Data'!G:G,'Fielding Data'!$A:$A,'Hitting Data'!$A1846)</f>
        <v>4</v>
      </c>
      <c r="X1846" s="14">
        <f>SUMIFS('Fielding Data'!H:H,'Fielding Data'!$A:$A,'Hitting Data'!$A1846)</f>
        <v>1</v>
      </c>
    </row>
    <row r="1847" spans="1:24" x14ac:dyDescent="0.25">
      <c r="A1847" s="14" t="str">
        <f t="shared" si="28"/>
        <v>mccleky012011</v>
      </c>
      <c r="B1847" s="19" t="s">
        <v>963</v>
      </c>
      <c r="C1847" s="19">
        <v>2011</v>
      </c>
      <c r="D1847" s="19">
        <v>44</v>
      </c>
      <c r="E1847" s="19">
        <v>35</v>
      </c>
      <c r="F1847" s="19">
        <v>3</v>
      </c>
      <c r="G1847" s="19">
        <v>5</v>
      </c>
      <c r="H1847" s="19">
        <v>1</v>
      </c>
      <c r="I1847" s="19">
        <v>0</v>
      </c>
      <c r="J1847" s="19">
        <v>0</v>
      </c>
      <c r="K1847" s="19">
        <v>4</v>
      </c>
      <c r="L1847" s="19">
        <v>0</v>
      </c>
      <c r="M1847" s="19">
        <v>0</v>
      </c>
      <c r="N1847" s="19">
        <v>1</v>
      </c>
      <c r="O1847" s="19">
        <v>12</v>
      </c>
      <c r="P1847" s="14" t="str">
        <f>IFERROR(VLOOKUP($A1847,'Fielding Data'!$A:$H,MATCH(P$1,'Fielding Data'!$A$1:$H$1,0),0),"Other")</f>
        <v>P</v>
      </c>
      <c r="Q1847" s="14">
        <f>IFERROR(VLOOKUP($A1847,'Fielding Data'!$A:$H,MATCH(Q$1,'Fielding Data'!$A$1:$H$1,0),0),"Other")</f>
        <v>14</v>
      </c>
      <c r="R1847" s="14">
        <f>IFERROR(VLOOKUP($A1847,'Fielding Data'!$A:$H,MATCH(R$1,'Fielding Data'!$A$1:$H$1,0),0),"Other")</f>
        <v>20</v>
      </c>
      <c r="S1847" s="14">
        <f>IFERROR(VLOOKUP($A1847,'Fielding Data'!$A:$H,MATCH(S$1,'Fielding Data'!$A$1:$H$1,0),0),"Other")</f>
        <v>1</v>
      </c>
      <c r="T1847" s="14">
        <f>IFERROR(VLOOKUP($A1847,'Fielding Data'!$A:$H,MATCH(T$1,'Fielding Data'!$A$1:$H$1,0),0),"Other")</f>
        <v>3</v>
      </c>
      <c r="U1847" s="14">
        <f>SUMIFS('Fielding Data'!E:E,'Fielding Data'!$A:$A,'Hitting Data'!$A1847)</f>
        <v>14</v>
      </c>
      <c r="V1847" s="14">
        <f>SUMIFS('Fielding Data'!F:F,'Fielding Data'!$A:$A,'Hitting Data'!$A1847)</f>
        <v>20</v>
      </c>
      <c r="W1847" s="14">
        <f>SUMIFS('Fielding Data'!G:G,'Fielding Data'!$A:$A,'Hitting Data'!$A1847)</f>
        <v>1</v>
      </c>
      <c r="X1847" s="14">
        <f>SUMIFS('Fielding Data'!H:H,'Fielding Data'!$A:$A,'Hitting Data'!$A1847)</f>
        <v>3</v>
      </c>
    </row>
    <row r="1848" spans="1:24" x14ac:dyDescent="0.25">
      <c r="A1848" s="14" t="str">
        <f t="shared" si="28"/>
        <v>mcclemi012011</v>
      </c>
      <c r="B1848" s="19" t="s">
        <v>1335</v>
      </c>
      <c r="C1848" s="19">
        <v>2011</v>
      </c>
      <c r="D1848" s="19">
        <v>9</v>
      </c>
      <c r="E1848" s="19">
        <v>0</v>
      </c>
      <c r="F1848" s="19">
        <v>0</v>
      </c>
      <c r="G1848" s="19">
        <v>0</v>
      </c>
      <c r="H1848" s="19">
        <v>0</v>
      </c>
      <c r="I1848" s="19">
        <v>0</v>
      </c>
      <c r="J1848" s="19">
        <v>0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4" t="str">
        <f>IFERROR(VLOOKUP($A1848,'Fielding Data'!$A:$H,MATCH(P$1,'Fielding Data'!$A$1:$H$1,0),0),"Other")</f>
        <v>P</v>
      </c>
      <c r="Q1848" s="14">
        <f>IFERROR(VLOOKUP($A1848,'Fielding Data'!$A:$H,MATCH(Q$1,'Fielding Data'!$A$1:$H$1,0),0),"Other")</f>
        <v>1</v>
      </c>
      <c r="R1848" s="14">
        <f>IFERROR(VLOOKUP($A1848,'Fielding Data'!$A:$H,MATCH(R$1,'Fielding Data'!$A$1:$H$1,0),0),"Other")</f>
        <v>3</v>
      </c>
      <c r="S1848" s="14">
        <f>IFERROR(VLOOKUP($A1848,'Fielding Data'!$A:$H,MATCH(S$1,'Fielding Data'!$A$1:$H$1,0),0),"Other")</f>
        <v>0</v>
      </c>
      <c r="T1848" s="14">
        <f>IFERROR(VLOOKUP($A1848,'Fielding Data'!$A:$H,MATCH(T$1,'Fielding Data'!$A$1:$H$1,0),0),"Other")</f>
        <v>0</v>
      </c>
      <c r="U1848" s="14">
        <f>SUMIFS('Fielding Data'!E:E,'Fielding Data'!$A:$A,'Hitting Data'!$A1848)</f>
        <v>1</v>
      </c>
      <c r="V1848" s="14">
        <f>SUMIFS('Fielding Data'!F:F,'Fielding Data'!$A:$A,'Hitting Data'!$A1848)</f>
        <v>3</v>
      </c>
      <c r="W1848" s="14">
        <f>SUMIFS('Fielding Data'!G:G,'Fielding Data'!$A:$A,'Hitting Data'!$A1848)</f>
        <v>0</v>
      </c>
      <c r="X1848" s="14">
        <f>SUMIFS('Fielding Data'!H:H,'Fielding Data'!$A:$A,'Hitting Data'!$A1848)</f>
        <v>0</v>
      </c>
    </row>
    <row r="1849" spans="1:24" x14ac:dyDescent="0.25">
      <c r="A1849" s="14" t="str">
        <f t="shared" si="28"/>
        <v>mccoymi012011</v>
      </c>
      <c r="B1849" s="19" t="s">
        <v>1137</v>
      </c>
      <c r="C1849" s="19">
        <v>2011</v>
      </c>
      <c r="D1849" s="19">
        <v>80</v>
      </c>
      <c r="E1849" s="19">
        <v>197</v>
      </c>
      <c r="F1849" s="19">
        <v>26</v>
      </c>
      <c r="G1849" s="19">
        <v>39</v>
      </c>
      <c r="H1849" s="19">
        <v>8</v>
      </c>
      <c r="I1849" s="19">
        <v>0</v>
      </c>
      <c r="J1849" s="19">
        <v>2</v>
      </c>
      <c r="K1849" s="19">
        <v>10</v>
      </c>
      <c r="L1849" s="19">
        <v>12</v>
      </c>
      <c r="M1849" s="19">
        <v>2</v>
      </c>
      <c r="N1849" s="19">
        <v>25</v>
      </c>
      <c r="O1849" s="19">
        <v>41</v>
      </c>
      <c r="P1849" s="14" t="str">
        <f>IFERROR(VLOOKUP($A1849,'Fielding Data'!$A:$H,MATCH(P$1,'Fielding Data'!$A$1:$H$1,0),0),"Other")</f>
        <v>2B</v>
      </c>
      <c r="Q1849" s="14">
        <f>IFERROR(VLOOKUP($A1849,'Fielding Data'!$A:$H,MATCH(Q$1,'Fielding Data'!$A$1:$H$1,0),0),"Other")</f>
        <v>16</v>
      </c>
      <c r="R1849" s="14">
        <f>IFERROR(VLOOKUP($A1849,'Fielding Data'!$A:$H,MATCH(R$1,'Fielding Data'!$A$1:$H$1,0),0),"Other")</f>
        <v>32</v>
      </c>
      <c r="S1849" s="14">
        <f>IFERROR(VLOOKUP($A1849,'Fielding Data'!$A:$H,MATCH(S$1,'Fielding Data'!$A$1:$H$1,0),0),"Other")</f>
        <v>1</v>
      </c>
      <c r="T1849" s="14">
        <f>IFERROR(VLOOKUP($A1849,'Fielding Data'!$A:$H,MATCH(T$1,'Fielding Data'!$A$1:$H$1,0),0),"Other")</f>
        <v>4</v>
      </c>
      <c r="U1849" s="14">
        <f>SUMIFS('Fielding Data'!E:E,'Fielding Data'!$A:$A,'Hitting Data'!$A1849)</f>
        <v>100</v>
      </c>
      <c r="V1849" s="14">
        <f>SUMIFS('Fielding Data'!F:F,'Fielding Data'!$A:$A,'Hitting Data'!$A1849)</f>
        <v>120</v>
      </c>
      <c r="W1849" s="14">
        <f>SUMIFS('Fielding Data'!G:G,'Fielding Data'!$A:$A,'Hitting Data'!$A1849)</f>
        <v>5</v>
      </c>
      <c r="X1849" s="14">
        <f>SUMIFS('Fielding Data'!H:H,'Fielding Data'!$A:$A,'Hitting Data'!$A1849)</f>
        <v>18</v>
      </c>
    </row>
    <row r="1850" spans="1:24" x14ac:dyDescent="0.25">
      <c r="A1850" s="14" t="str">
        <f t="shared" si="28"/>
        <v>mccutan012011</v>
      </c>
      <c r="B1850" s="19" t="s">
        <v>1138</v>
      </c>
      <c r="C1850" s="19">
        <v>2011</v>
      </c>
      <c r="D1850" s="19">
        <v>158</v>
      </c>
      <c r="E1850" s="19">
        <v>572</v>
      </c>
      <c r="F1850" s="19">
        <v>87</v>
      </c>
      <c r="G1850" s="19">
        <v>148</v>
      </c>
      <c r="H1850" s="19">
        <v>34</v>
      </c>
      <c r="I1850" s="19">
        <v>5</v>
      </c>
      <c r="J1850" s="19">
        <v>23</v>
      </c>
      <c r="K1850" s="19">
        <v>89</v>
      </c>
      <c r="L1850" s="19">
        <v>23</v>
      </c>
      <c r="M1850" s="19">
        <v>10</v>
      </c>
      <c r="N1850" s="19">
        <v>89</v>
      </c>
      <c r="O1850" s="19">
        <v>126</v>
      </c>
      <c r="P1850" s="14" t="str">
        <f>IFERROR(VLOOKUP($A1850,'Fielding Data'!$A:$H,MATCH(P$1,'Fielding Data'!$A$1:$H$1,0),0),"Other")</f>
        <v>CF</v>
      </c>
      <c r="Q1850" s="14">
        <f>IFERROR(VLOOKUP($A1850,'Fielding Data'!$A:$H,MATCH(Q$1,'Fielding Data'!$A$1:$H$1,0),0),"Other")</f>
        <v>0</v>
      </c>
      <c r="R1850" s="14">
        <f>IFERROR(VLOOKUP($A1850,'Fielding Data'!$A:$H,MATCH(R$1,'Fielding Data'!$A$1:$H$1,0),0),"Other")</f>
        <v>0</v>
      </c>
      <c r="S1850" s="14">
        <f>IFERROR(VLOOKUP($A1850,'Fielding Data'!$A:$H,MATCH(S$1,'Fielding Data'!$A$1:$H$1,0),0),"Other")</f>
        <v>0</v>
      </c>
      <c r="T1850" s="14">
        <f>IFERROR(VLOOKUP($A1850,'Fielding Data'!$A:$H,MATCH(T$1,'Fielding Data'!$A$1:$H$1,0),0),"Other")</f>
        <v>0</v>
      </c>
      <c r="U1850" s="14">
        <f>SUMIFS('Fielding Data'!E:E,'Fielding Data'!$A:$A,'Hitting Data'!$A1850)</f>
        <v>414</v>
      </c>
      <c r="V1850" s="14">
        <f>SUMIFS('Fielding Data'!F:F,'Fielding Data'!$A:$A,'Hitting Data'!$A1850)</f>
        <v>9</v>
      </c>
      <c r="W1850" s="14">
        <f>SUMIFS('Fielding Data'!G:G,'Fielding Data'!$A:$A,'Hitting Data'!$A1850)</f>
        <v>7</v>
      </c>
      <c r="X1850" s="14">
        <f>SUMIFS('Fielding Data'!H:H,'Fielding Data'!$A:$A,'Hitting Data'!$A1850)</f>
        <v>5</v>
      </c>
    </row>
    <row r="1851" spans="1:24" x14ac:dyDescent="0.25">
      <c r="A1851" s="14" t="str">
        <f t="shared" si="28"/>
        <v>mccutda012011</v>
      </c>
      <c r="B1851" s="19" t="s">
        <v>1139</v>
      </c>
      <c r="C1851" s="19">
        <v>2011</v>
      </c>
      <c r="D1851" s="19">
        <v>73</v>
      </c>
      <c r="E1851" s="19">
        <v>5</v>
      </c>
      <c r="F1851" s="19">
        <v>0</v>
      </c>
      <c r="G1851" s="19">
        <v>0</v>
      </c>
      <c r="H1851" s="19">
        <v>0</v>
      </c>
      <c r="I1851" s="19">
        <v>0</v>
      </c>
      <c r="J1851" s="19">
        <v>0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4" t="str">
        <f>IFERROR(VLOOKUP($A1851,'Fielding Data'!$A:$H,MATCH(P$1,'Fielding Data'!$A$1:$H$1,0),0),"Other")</f>
        <v>P</v>
      </c>
      <c r="Q1851" s="14">
        <f>IFERROR(VLOOKUP($A1851,'Fielding Data'!$A:$H,MATCH(Q$1,'Fielding Data'!$A$1:$H$1,0),0),"Other")</f>
        <v>7</v>
      </c>
      <c r="R1851" s="14">
        <f>IFERROR(VLOOKUP($A1851,'Fielding Data'!$A:$H,MATCH(R$1,'Fielding Data'!$A$1:$H$1,0),0),"Other")</f>
        <v>6</v>
      </c>
      <c r="S1851" s="14">
        <f>IFERROR(VLOOKUP($A1851,'Fielding Data'!$A:$H,MATCH(S$1,'Fielding Data'!$A$1:$H$1,0),0),"Other")</f>
        <v>2</v>
      </c>
      <c r="T1851" s="14">
        <f>IFERROR(VLOOKUP($A1851,'Fielding Data'!$A:$H,MATCH(T$1,'Fielding Data'!$A$1:$H$1,0),0),"Other")</f>
        <v>0</v>
      </c>
      <c r="U1851" s="14">
        <f>SUMIFS('Fielding Data'!E:E,'Fielding Data'!$A:$A,'Hitting Data'!$A1851)</f>
        <v>7</v>
      </c>
      <c r="V1851" s="14">
        <f>SUMIFS('Fielding Data'!F:F,'Fielding Data'!$A:$A,'Hitting Data'!$A1851)</f>
        <v>6</v>
      </c>
      <c r="W1851" s="14">
        <f>SUMIFS('Fielding Data'!G:G,'Fielding Data'!$A:$A,'Hitting Data'!$A1851)</f>
        <v>2</v>
      </c>
      <c r="X1851" s="14">
        <f>SUMIFS('Fielding Data'!H:H,'Fielding Data'!$A:$A,'Hitting Data'!$A1851)</f>
        <v>0</v>
      </c>
    </row>
    <row r="1852" spans="1:24" x14ac:dyDescent="0.25">
      <c r="A1852" s="14" t="str">
        <f t="shared" si="28"/>
        <v>mcdonda022011</v>
      </c>
      <c r="B1852" s="19" t="s">
        <v>477</v>
      </c>
      <c r="C1852" s="19">
        <v>2011</v>
      </c>
      <c r="D1852" s="19">
        <v>79</v>
      </c>
      <c r="E1852" s="19">
        <v>157</v>
      </c>
      <c r="F1852" s="19">
        <v>26</v>
      </c>
      <c r="G1852" s="19">
        <v>37</v>
      </c>
      <c r="H1852" s="19">
        <v>6</v>
      </c>
      <c r="I1852" s="19">
        <v>1</v>
      </c>
      <c r="J1852" s="19">
        <v>6</v>
      </c>
      <c r="K1852" s="19">
        <v>24</v>
      </c>
      <c r="L1852" s="19">
        <v>2</v>
      </c>
      <c r="M1852" s="19">
        <v>3</v>
      </c>
      <c r="N1852" s="19">
        <v>14</v>
      </c>
      <c r="O1852" s="19">
        <v>33</v>
      </c>
      <c r="P1852" s="14" t="str">
        <f>IFERROR(VLOOKUP($A1852,'Fielding Data'!$A:$H,MATCH(P$1,'Fielding Data'!$A$1:$H$1,0),0),"Other")</f>
        <v>CF</v>
      </c>
      <c r="Q1852" s="14">
        <f>IFERROR(VLOOKUP($A1852,'Fielding Data'!$A:$H,MATCH(Q$1,'Fielding Data'!$A$1:$H$1,0),0),"Other")</f>
        <v>0</v>
      </c>
      <c r="R1852" s="14">
        <f>IFERROR(VLOOKUP($A1852,'Fielding Data'!$A:$H,MATCH(R$1,'Fielding Data'!$A$1:$H$1,0),0),"Other")</f>
        <v>0</v>
      </c>
      <c r="S1852" s="14">
        <f>IFERROR(VLOOKUP($A1852,'Fielding Data'!$A:$H,MATCH(S$1,'Fielding Data'!$A$1:$H$1,0),0),"Other")</f>
        <v>0</v>
      </c>
      <c r="T1852" s="14">
        <f>IFERROR(VLOOKUP($A1852,'Fielding Data'!$A:$H,MATCH(T$1,'Fielding Data'!$A$1:$H$1,0),0),"Other")</f>
        <v>0</v>
      </c>
      <c r="U1852" s="14">
        <f>SUMIFS('Fielding Data'!E:E,'Fielding Data'!$A:$A,'Hitting Data'!$A1852)</f>
        <v>90</v>
      </c>
      <c r="V1852" s="14">
        <f>SUMIFS('Fielding Data'!F:F,'Fielding Data'!$A:$A,'Hitting Data'!$A1852)</f>
        <v>3</v>
      </c>
      <c r="W1852" s="14">
        <f>SUMIFS('Fielding Data'!G:G,'Fielding Data'!$A:$A,'Hitting Data'!$A1852)</f>
        <v>3</v>
      </c>
      <c r="X1852" s="14">
        <f>SUMIFS('Fielding Data'!H:H,'Fielding Data'!$A:$A,'Hitting Data'!$A1852)</f>
        <v>0</v>
      </c>
    </row>
    <row r="1853" spans="1:24" x14ac:dyDescent="0.25">
      <c r="A1853" s="14" t="str">
        <f t="shared" si="28"/>
        <v>mcdonja032011</v>
      </c>
      <c r="B1853" s="19" t="s">
        <v>964</v>
      </c>
      <c r="C1853" s="19">
        <v>2011</v>
      </c>
      <c r="D1853" s="19">
        <v>31</v>
      </c>
      <c r="E1853" s="19">
        <v>55</v>
      </c>
      <c r="F1853" s="19">
        <v>3</v>
      </c>
      <c r="G1853" s="19">
        <v>5</v>
      </c>
      <c r="H1853" s="19">
        <v>1</v>
      </c>
      <c r="I1853" s="19">
        <v>0</v>
      </c>
      <c r="J1853" s="19">
        <v>0</v>
      </c>
      <c r="K1853" s="19">
        <v>3</v>
      </c>
      <c r="L1853" s="19">
        <v>0</v>
      </c>
      <c r="M1853" s="19">
        <v>0</v>
      </c>
      <c r="N1853" s="19">
        <v>3</v>
      </c>
      <c r="O1853" s="19">
        <v>29</v>
      </c>
      <c r="P1853" s="14" t="str">
        <f>IFERROR(VLOOKUP($A1853,'Fielding Data'!$A:$H,MATCH(P$1,'Fielding Data'!$A$1:$H$1,0),0),"Other")</f>
        <v>P</v>
      </c>
      <c r="Q1853" s="14">
        <f>IFERROR(VLOOKUP($A1853,'Fielding Data'!$A:$H,MATCH(Q$1,'Fielding Data'!$A$1:$H$1,0),0),"Other")</f>
        <v>8</v>
      </c>
      <c r="R1853" s="14">
        <f>IFERROR(VLOOKUP($A1853,'Fielding Data'!$A:$H,MATCH(R$1,'Fielding Data'!$A$1:$H$1,0),0),"Other")</f>
        <v>19</v>
      </c>
      <c r="S1853" s="14">
        <f>IFERROR(VLOOKUP($A1853,'Fielding Data'!$A:$H,MATCH(S$1,'Fielding Data'!$A$1:$H$1,0),0),"Other")</f>
        <v>1</v>
      </c>
      <c r="T1853" s="14">
        <f>IFERROR(VLOOKUP($A1853,'Fielding Data'!$A:$H,MATCH(T$1,'Fielding Data'!$A$1:$H$1,0),0),"Other")</f>
        <v>0</v>
      </c>
      <c r="U1853" s="14">
        <f>SUMIFS('Fielding Data'!E:E,'Fielding Data'!$A:$A,'Hitting Data'!$A1853)</f>
        <v>8</v>
      </c>
      <c r="V1853" s="14">
        <f>SUMIFS('Fielding Data'!F:F,'Fielding Data'!$A:$A,'Hitting Data'!$A1853)</f>
        <v>19</v>
      </c>
      <c r="W1853" s="14">
        <f>SUMIFS('Fielding Data'!G:G,'Fielding Data'!$A:$A,'Hitting Data'!$A1853)</f>
        <v>1</v>
      </c>
      <c r="X1853" s="14">
        <f>SUMIFS('Fielding Data'!H:H,'Fielding Data'!$A:$A,'Hitting Data'!$A1853)</f>
        <v>0</v>
      </c>
    </row>
    <row r="1854" spans="1:24" x14ac:dyDescent="0.25">
      <c r="A1854" s="14" t="str">
        <f t="shared" si="28"/>
        <v>mcgeeja012011</v>
      </c>
      <c r="B1854" s="19" t="s">
        <v>1336</v>
      </c>
      <c r="C1854" s="19">
        <v>2011</v>
      </c>
      <c r="D1854" s="19">
        <v>37</v>
      </c>
      <c r="E1854" s="19">
        <v>0</v>
      </c>
      <c r="F1854" s="19">
        <v>0</v>
      </c>
      <c r="G1854" s="19">
        <v>0</v>
      </c>
      <c r="H1854" s="19">
        <v>0</v>
      </c>
      <c r="I1854" s="19">
        <v>0</v>
      </c>
      <c r="J1854" s="19">
        <v>0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4" t="str">
        <f>IFERROR(VLOOKUP($A1854,'Fielding Data'!$A:$H,MATCH(P$1,'Fielding Data'!$A$1:$H$1,0),0),"Other")</f>
        <v>P</v>
      </c>
      <c r="Q1854" s="14">
        <f>IFERROR(VLOOKUP($A1854,'Fielding Data'!$A:$H,MATCH(Q$1,'Fielding Data'!$A$1:$H$1,0),0),"Other")</f>
        <v>0</v>
      </c>
      <c r="R1854" s="14">
        <f>IFERROR(VLOOKUP($A1854,'Fielding Data'!$A:$H,MATCH(R$1,'Fielding Data'!$A$1:$H$1,0),0),"Other")</f>
        <v>3</v>
      </c>
      <c r="S1854" s="14">
        <f>IFERROR(VLOOKUP($A1854,'Fielding Data'!$A:$H,MATCH(S$1,'Fielding Data'!$A$1:$H$1,0),0),"Other")</f>
        <v>0</v>
      </c>
      <c r="T1854" s="14">
        <f>IFERROR(VLOOKUP($A1854,'Fielding Data'!$A:$H,MATCH(T$1,'Fielding Data'!$A$1:$H$1,0),0),"Other")</f>
        <v>0</v>
      </c>
      <c r="U1854" s="14">
        <f>SUMIFS('Fielding Data'!E:E,'Fielding Data'!$A:$A,'Hitting Data'!$A1854)</f>
        <v>0</v>
      </c>
      <c r="V1854" s="14">
        <f>SUMIFS('Fielding Data'!F:F,'Fielding Data'!$A:$A,'Hitting Data'!$A1854)</f>
        <v>3</v>
      </c>
      <c r="W1854" s="14">
        <f>SUMIFS('Fielding Data'!G:G,'Fielding Data'!$A:$A,'Hitting Data'!$A1854)</f>
        <v>0</v>
      </c>
      <c r="X1854" s="14">
        <f>SUMIFS('Fielding Data'!H:H,'Fielding Data'!$A:$A,'Hitting Data'!$A1854)</f>
        <v>0</v>
      </c>
    </row>
    <row r="1855" spans="1:24" x14ac:dyDescent="0.25">
      <c r="A1855" s="14" t="str">
        <f t="shared" si="28"/>
        <v>mcgehca012011</v>
      </c>
      <c r="B1855" s="19" t="s">
        <v>965</v>
      </c>
      <c r="C1855" s="19">
        <v>2011</v>
      </c>
      <c r="D1855" s="19">
        <v>155</v>
      </c>
      <c r="E1855" s="19">
        <v>546</v>
      </c>
      <c r="F1855" s="19">
        <v>46</v>
      </c>
      <c r="G1855" s="19">
        <v>122</v>
      </c>
      <c r="H1855" s="19">
        <v>24</v>
      </c>
      <c r="I1855" s="19">
        <v>2</v>
      </c>
      <c r="J1855" s="19">
        <v>13</v>
      </c>
      <c r="K1855" s="19">
        <v>67</v>
      </c>
      <c r="L1855" s="19">
        <v>0</v>
      </c>
      <c r="M1855" s="19">
        <v>3</v>
      </c>
      <c r="N1855" s="19">
        <v>45</v>
      </c>
      <c r="O1855" s="19">
        <v>104</v>
      </c>
      <c r="P1855" s="14" t="str">
        <f>IFERROR(VLOOKUP($A1855,'Fielding Data'!$A:$H,MATCH(P$1,'Fielding Data'!$A$1:$H$1,0),0),"Other")</f>
        <v>1B</v>
      </c>
      <c r="Q1855" s="14">
        <f>IFERROR(VLOOKUP($A1855,'Fielding Data'!$A:$H,MATCH(Q$1,'Fielding Data'!$A$1:$H$1,0),0),"Other")</f>
        <v>6</v>
      </c>
      <c r="R1855" s="14">
        <f>IFERROR(VLOOKUP($A1855,'Fielding Data'!$A:$H,MATCH(R$1,'Fielding Data'!$A$1:$H$1,0),0),"Other")</f>
        <v>0</v>
      </c>
      <c r="S1855" s="14">
        <f>IFERROR(VLOOKUP($A1855,'Fielding Data'!$A:$H,MATCH(S$1,'Fielding Data'!$A$1:$H$1,0),0),"Other")</f>
        <v>0</v>
      </c>
      <c r="T1855" s="14">
        <f>IFERROR(VLOOKUP($A1855,'Fielding Data'!$A:$H,MATCH(T$1,'Fielding Data'!$A$1:$H$1,0),0),"Other")</f>
        <v>1</v>
      </c>
      <c r="U1855" s="14">
        <f>SUMIFS('Fielding Data'!E:E,'Fielding Data'!$A:$A,'Hitting Data'!$A1855)</f>
        <v>78</v>
      </c>
      <c r="V1855" s="14">
        <f>SUMIFS('Fielding Data'!F:F,'Fielding Data'!$A:$A,'Hitting Data'!$A1855)</f>
        <v>255</v>
      </c>
      <c r="W1855" s="14">
        <f>SUMIFS('Fielding Data'!G:G,'Fielding Data'!$A:$A,'Hitting Data'!$A1855)</f>
        <v>20</v>
      </c>
      <c r="X1855" s="14">
        <f>SUMIFS('Fielding Data'!H:H,'Fielding Data'!$A:$A,'Hitting Data'!$A1855)</f>
        <v>18</v>
      </c>
    </row>
    <row r="1856" spans="1:24" x14ac:dyDescent="0.25">
      <c r="A1856" s="14" t="str">
        <f t="shared" si="28"/>
        <v>mcgowdu012011</v>
      </c>
      <c r="B1856" s="19" t="s">
        <v>574</v>
      </c>
      <c r="C1856" s="19">
        <v>2011</v>
      </c>
      <c r="D1856" s="19">
        <v>5</v>
      </c>
      <c r="E1856" s="19">
        <v>0</v>
      </c>
      <c r="F1856" s="19">
        <v>0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4" t="str">
        <f>IFERROR(VLOOKUP($A1856,'Fielding Data'!$A:$H,MATCH(P$1,'Fielding Data'!$A$1:$H$1,0),0),"Other")</f>
        <v>P</v>
      </c>
      <c r="Q1856" s="14">
        <f>IFERROR(VLOOKUP($A1856,'Fielding Data'!$A:$H,MATCH(Q$1,'Fielding Data'!$A$1:$H$1,0),0),"Other")</f>
        <v>1</v>
      </c>
      <c r="R1856" s="14">
        <f>IFERROR(VLOOKUP($A1856,'Fielding Data'!$A:$H,MATCH(R$1,'Fielding Data'!$A$1:$H$1,0),0),"Other")</f>
        <v>1</v>
      </c>
      <c r="S1856" s="14">
        <f>IFERROR(VLOOKUP($A1856,'Fielding Data'!$A:$H,MATCH(S$1,'Fielding Data'!$A$1:$H$1,0),0),"Other")</f>
        <v>0</v>
      </c>
      <c r="T1856" s="14">
        <f>IFERROR(VLOOKUP($A1856,'Fielding Data'!$A:$H,MATCH(T$1,'Fielding Data'!$A$1:$H$1,0),0),"Other")</f>
        <v>0</v>
      </c>
      <c r="U1856" s="14">
        <f>SUMIFS('Fielding Data'!E:E,'Fielding Data'!$A:$A,'Hitting Data'!$A1856)</f>
        <v>1</v>
      </c>
      <c r="V1856" s="14">
        <f>SUMIFS('Fielding Data'!F:F,'Fielding Data'!$A:$A,'Hitting Data'!$A1856)</f>
        <v>1</v>
      </c>
      <c r="W1856" s="14">
        <f>SUMIFS('Fielding Data'!G:G,'Fielding Data'!$A:$A,'Hitting Data'!$A1856)</f>
        <v>0</v>
      </c>
      <c r="X1856" s="14">
        <f>SUMIFS('Fielding Data'!H:H,'Fielding Data'!$A:$A,'Hitting Data'!$A1856)</f>
        <v>0</v>
      </c>
    </row>
    <row r="1857" spans="1:24" x14ac:dyDescent="0.25">
      <c r="A1857" s="14" t="str">
        <f t="shared" si="28"/>
        <v>mckenmi012011</v>
      </c>
      <c r="B1857" s="19" t="s">
        <v>1337</v>
      </c>
      <c r="C1857" s="19">
        <v>2011</v>
      </c>
      <c r="D1857" s="19">
        <v>58</v>
      </c>
      <c r="E1857" s="19">
        <v>180</v>
      </c>
      <c r="F1857" s="19">
        <v>17</v>
      </c>
      <c r="G1857" s="19">
        <v>40</v>
      </c>
      <c r="H1857" s="19">
        <v>12</v>
      </c>
      <c r="I1857" s="19">
        <v>0</v>
      </c>
      <c r="J1857" s="19">
        <v>2</v>
      </c>
      <c r="K1857" s="19">
        <v>11</v>
      </c>
      <c r="L1857" s="19">
        <v>0</v>
      </c>
      <c r="M1857" s="19">
        <v>1</v>
      </c>
      <c r="N1857" s="19">
        <v>14</v>
      </c>
      <c r="O1857" s="19">
        <v>49</v>
      </c>
      <c r="P1857" s="14" t="str">
        <f>IFERROR(VLOOKUP($A1857,'Fielding Data'!$A:$H,MATCH(P$1,'Fielding Data'!$A$1:$H$1,0),0),"Other")</f>
        <v>3B</v>
      </c>
      <c r="Q1857" s="14">
        <f>IFERROR(VLOOKUP($A1857,'Fielding Data'!$A:$H,MATCH(Q$1,'Fielding Data'!$A$1:$H$1,0),0),"Other")</f>
        <v>0</v>
      </c>
      <c r="R1857" s="14">
        <f>IFERROR(VLOOKUP($A1857,'Fielding Data'!$A:$H,MATCH(R$1,'Fielding Data'!$A$1:$H$1,0),0),"Other")</f>
        <v>0</v>
      </c>
      <c r="S1857" s="14">
        <f>IFERROR(VLOOKUP($A1857,'Fielding Data'!$A:$H,MATCH(S$1,'Fielding Data'!$A$1:$H$1,0),0),"Other")</f>
        <v>0</v>
      </c>
      <c r="T1857" s="14">
        <f>IFERROR(VLOOKUP($A1857,'Fielding Data'!$A:$H,MATCH(T$1,'Fielding Data'!$A$1:$H$1,0),0),"Other")</f>
        <v>0</v>
      </c>
      <c r="U1857" s="14">
        <f>SUMIFS('Fielding Data'!E:E,'Fielding Data'!$A:$A,'Hitting Data'!$A1857)</f>
        <v>359</v>
      </c>
      <c r="V1857" s="14">
        <f>SUMIFS('Fielding Data'!F:F,'Fielding Data'!$A:$A,'Hitting Data'!$A1857)</f>
        <v>24</v>
      </c>
      <c r="W1857" s="14">
        <f>SUMIFS('Fielding Data'!G:G,'Fielding Data'!$A:$A,'Hitting Data'!$A1857)</f>
        <v>5</v>
      </c>
      <c r="X1857" s="14">
        <f>SUMIFS('Fielding Data'!H:H,'Fielding Data'!$A:$A,'Hitting Data'!$A1857)</f>
        <v>2</v>
      </c>
    </row>
    <row r="1858" spans="1:24" x14ac:dyDescent="0.25">
      <c r="A1858" s="14" t="str">
        <f t="shared" si="28"/>
        <v>mclouna012011</v>
      </c>
      <c r="B1858" s="19" t="s">
        <v>575</v>
      </c>
      <c r="C1858" s="19">
        <v>2011</v>
      </c>
      <c r="D1858" s="19">
        <v>81</v>
      </c>
      <c r="E1858" s="19">
        <v>267</v>
      </c>
      <c r="F1858" s="19">
        <v>35</v>
      </c>
      <c r="G1858" s="19">
        <v>61</v>
      </c>
      <c r="H1858" s="19">
        <v>12</v>
      </c>
      <c r="I1858" s="19">
        <v>2</v>
      </c>
      <c r="J1858" s="19">
        <v>4</v>
      </c>
      <c r="K1858" s="19">
        <v>16</v>
      </c>
      <c r="L1858" s="19">
        <v>4</v>
      </c>
      <c r="M1858" s="19">
        <v>2</v>
      </c>
      <c r="N1858" s="19">
        <v>44</v>
      </c>
      <c r="O1858" s="19">
        <v>52</v>
      </c>
      <c r="P1858" s="14" t="str">
        <f>IFERROR(VLOOKUP($A1858,'Fielding Data'!$A:$H,MATCH(P$1,'Fielding Data'!$A$1:$H$1,0),0),"Other")</f>
        <v>CF</v>
      </c>
      <c r="Q1858" s="14">
        <f>IFERROR(VLOOKUP($A1858,'Fielding Data'!$A:$H,MATCH(Q$1,'Fielding Data'!$A$1:$H$1,0),0),"Other")</f>
        <v>0</v>
      </c>
      <c r="R1858" s="14">
        <f>IFERROR(VLOOKUP($A1858,'Fielding Data'!$A:$H,MATCH(R$1,'Fielding Data'!$A$1:$H$1,0),0),"Other")</f>
        <v>0</v>
      </c>
      <c r="S1858" s="14">
        <f>IFERROR(VLOOKUP($A1858,'Fielding Data'!$A:$H,MATCH(S$1,'Fielding Data'!$A$1:$H$1,0),0),"Other")</f>
        <v>0</v>
      </c>
      <c r="T1858" s="14">
        <f>IFERROR(VLOOKUP($A1858,'Fielding Data'!$A:$H,MATCH(T$1,'Fielding Data'!$A$1:$H$1,0),0),"Other")</f>
        <v>0</v>
      </c>
      <c r="U1858" s="14">
        <f>SUMIFS('Fielding Data'!E:E,'Fielding Data'!$A:$A,'Hitting Data'!$A1858)</f>
        <v>169</v>
      </c>
      <c r="V1858" s="14">
        <f>SUMIFS('Fielding Data'!F:F,'Fielding Data'!$A:$A,'Hitting Data'!$A1858)</f>
        <v>0</v>
      </c>
      <c r="W1858" s="14">
        <f>SUMIFS('Fielding Data'!G:G,'Fielding Data'!$A:$A,'Hitting Data'!$A1858)</f>
        <v>2</v>
      </c>
      <c r="X1858" s="14">
        <f>SUMIFS('Fielding Data'!H:H,'Fielding Data'!$A:$A,'Hitting Data'!$A1858)</f>
        <v>0</v>
      </c>
    </row>
    <row r="1859" spans="1:24" x14ac:dyDescent="0.25">
      <c r="A1859" s="14" t="str">
        <f t="shared" ref="A1859:A1922" si="29">B1859&amp;C1859</f>
        <v>mcpheda012011</v>
      </c>
      <c r="B1859" s="19" t="s">
        <v>478</v>
      </c>
      <c r="C1859" s="19">
        <v>2011</v>
      </c>
      <c r="D1859" s="19">
        <v>11</v>
      </c>
      <c r="E1859" s="19">
        <v>15</v>
      </c>
      <c r="F1859" s="19">
        <v>1</v>
      </c>
      <c r="G1859" s="19">
        <v>2</v>
      </c>
      <c r="H1859" s="19">
        <v>0</v>
      </c>
      <c r="I1859" s="19">
        <v>0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7</v>
      </c>
      <c r="P1859" s="14" t="str">
        <f>IFERROR(VLOOKUP($A1859,'Fielding Data'!$A:$H,MATCH(P$1,'Fielding Data'!$A$1:$H$1,0),0),"Other")</f>
        <v>1B</v>
      </c>
      <c r="Q1859" s="14">
        <f>IFERROR(VLOOKUP($A1859,'Fielding Data'!$A:$H,MATCH(Q$1,'Fielding Data'!$A$1:$H$1,0),0),"Other")</f>
        <v>7</v>
      </c>
      <c r="R1859" s="14">
        <f>IFERROR(VLOOKUP($A1859,'Fielding Data'!$A:$H,MATCH(R$1,'Fielding Data'!$A$1:$H$1,0),0),"Other")</f>
        <v>0</v>
      </c>
      <c r="S1859" s="14">
        <f>IFERROR(VLOOKUP($A1859,'Fielding Data'!$A:$H,MATCH(S$1,'Fielding Data'!$A$1:$H$1,0),0),"Other")</f>
        <v>0</v>
      </c>
      <c r="T1859" s="14">
        <f>IFERROR(VLOOKUP($A1859,'Fielding Data'!$A:$H,MATCH(T$1,'Fielding Data'!$A$1:$H$1,0),0),"Other")</f>
        <v>0</v>
      </c>
      <c r="U1859" s="14">
        <f>SUMIFS('Fielding Data'!E:E,'Fielding Data'!$A:$A,'Hitting Data'!$A1859)</f>
        <v>9</v>
      </c>
      <c r="V1859" s="14">
        <f>SUMIFS('Fielding Data'!F:F,'Fielding Data'!$A:$A,'Hitting Data'!$A1859)</f>
        <v>9</v>
      </c>
      <c r="W1859" s="14">
        <f>SUMIFS('Fielding Data'!G:G,'Fielding Data'!$A:$A,'Hitting Data'!$A1859)</f>
        <v>0</v>
      </c>
      <c r="X1859" s="14">
        <f>SUMIFS('Fielding Data'!H:H,'Fielding Data'!$A:$A,'Hitting Data'!$A1859)</f>
        <v>0</v>
      </c>
    </row>
    <row r="1860" spans="1:24" x14ac:dyDescent="0.25">
      <c r="A1860" s="14" t="str">
        <f t="shared" si="29"/>
        <v>medlekr012011</v>
      </c>
      <c r="B1860" s="19" t="s">
        <v>1140</v>
      </c>
      <c r="C1860" s="19">
        <v>2011</v>
      </c>
      <c r="D1860" s="19">
        <v>2</v>
      </c>
      <c r="E1860" s="19">
        <v>0</v>
      </c>
      <c r="F1860" s="19">
        <v>0</v>
      </c>
      <c r="G1860" s="19">
        <v>0</v>
      </c>
      <c r="H1860" s="19">
        <v>0</v>
      </c>
      <c r="I1860" s="19">
        <v>0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4" t="str">
        <f>IFERROR(VLOOKUP($A1860,'Fielding Data'!$A:$H,MATCH(P$1,'Fielding Data'!$A$1:$H$1,0),0),"Other")</f>
        <v>P</v>
      </c>
      <c r="Q1860" s="14">
        <f>IFERROR(VLOOKUP($A1860,'Fielding Data'!$A:$H,MATCH(Q$1,'Fielding Data'!$A$1:$H$1,0),0),"Other")</f>
        <v>0</v>
      </c>
      <c r="R1860" s="14">
        <f>IFERROR(VLOOKUP($A1860,'Fielding Data'!$A:$H,MATCH(R$1,'Fielding Data'!$A$1:$H$1,0),0),"Other")</f>
        <v>2</v>
      </c>
      <c r="S1860" s="14">
        <f>IFERROR(VLOOKUP($A1860,'Fielding Data'!$A:$H,MATCH(S$1,'Fielding Data'!$A$1:$H$1,0),0),"Other")</f>
        <v>0</v>
      </c>
      <c r="T1860" s="14">
        <f>IFERROR(VLOOKUP($A1860,'Fielding Data'!$A:$H,MATCH(T$1,'Fielding Data'!$A$1:$H$1,0),0),"Other")</f>
        <v>0</v>
      </c>
      <c r="U1860" s="14">
        <f>SUMIFS('Fielding Data'!E:E,'Fielding Data'!$A:$A,'Hitting Data'!$A1860)</f>
        <v>0</v>
      </c>
      <c r="V1860" s="14">
        <f>SUMIFS('Fielding Data'!F:F,'Fielding Data'!$A:$A,'Hitting Data'!$A1860)</f>
        <v>2</v>
      </c>
      <c r="W1860" s="14">
        <f>SUMIFS('Fielding Data'!G:G,'Fielding Data'!$A:$A,'Hitting Data'!$A1860)</f>
        <v>0</v>
      </c>
      <c r="X1860" s="14">
        <f>SUMIFS('Fielding Data'!H:H,'Fielding Data'!$A:$A,'Hitting Data'!$A1860)</f>
        <v>0</v>
      </c>
    </row>
    <row r="1861" spans="1:24" x14ac:dyDescent="0.25">
      <c r="A1861" s="14" t="str">
        <f t="shared" si="29"/>
        <v>meekev012011</v>
      </c>
      <c r="B1861" s="19" t="s">
        <v>966</v>
      </c>
      <c r="C1861" s="19">
        <v>2011</v>
      </c>
      <c r="D1861" s="19">
        <v>24</v>
      </c>
      <c r="E1861" s="19">
        <v>0</v>
      </c>
      <c r="F1861" s="19">
        <v>0</v>
      </c>
      <c r="G1861" s="19">
        <v>0</v>
      </c>
      <c r="H1861" s="19">
        <v>0</v>
      </c>
      <c r="I1861" s="19">
        <v>0</v>
      </c>
      <c r="J1861" s="19">
        <v>0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4" t="str">
        <f>IFERROR(VLOOKUP($A1861,'Fielding Data'!$A:$H,MATCH(P$1,'Fielding Data'!$A$1:$H$1,0),0),"Other")</f>
        <v>P</v>
      </c>
      <c r="Q1861" s="14">
        <f>IFERROR(VLOOKUP($A1861,'Fielding Data'!$A:$H,MATCH(Q$1,'Fielding Data'!$A$1:$H$1,0),0),"Other")</f>
        <v>2</v>
      </c>
      <c r="R1861" s="14">
        <f>IFERROR(VLOOKUP($A1861,'Fielding Data'!$A:$H,MATCH(R$1,'Fielding Data'!$A$1:$H$1,0),0),"Other")</f>
        <v>7</v>
      </c>
      <c r="S1861" s="14">
        <f>IFERROR(VLOOKUP($A1861,'Fielding Data'!$A:$H,MATCH(S$1,'Fielding Data'!$A$1:$H$1,0),0),"Other")</f>
        <v>0</v>
      </c>
      <c r="T1861" s="14">
        <f>IFERROR(VLOOKUP($A1861,'Fielding Data'!$A:$H,MATCH(T$1,'Fielding Data'!$A$1:$H$1,0),0),"Other")</f>
        <v>0</v>
      </c>
      <c r="U1861" s="14">
        <f>SUMIFS('Fielding Data'!E:E,'Fielding Data'!$A:$A,'Hitting Data'!$A1861)</f>
        <v>2</v>
      </c>
      <c r="V1861" s="14">
        <f>SUMIFS('Fielding Data'!F:F,'Fielding Data'!$A:$A,'Hitting Data'!$A1861)</f>
        <v>7</v>
      </c>
      <c r="W1861" s="14">
        <f>SUMIFS('Fielding Data'!G:G,'Fielding Data'!$A:$A,'Hitting Data'!$A1861)</f>
        <v>0</v>
      </c>
      <c r="X1861" s="14">
        <f>SUMIFS('Fielding Data'!H:H,'Fielding Data'!$A:$A,'Hitting Data'!$A1861)</f>
        <v>0</v>
      </c>
    </row>
    <row r="1862" spans="1:24" x14ac:dyDescent="0.25">
      <c r="A1862" s="14" t="str">
        <f t="shared" si="29"/>
        <v>melanma012011</v>
      </c>
      <c r="B1862" s="19" t="s">
        <v>1141</v>
      </c>
      <c r="C1862" s="19">
        <v>2011</v>
      </c>
      <c r="D1862" s="19">
        <v>71</v>
      </c>
      <c r="E1862" s="19">
        <v>0</v>
      </c>
      <c r="F1862" s="19">
        <v>0</v>
      </c>
      <c r="G1862" s="19">
        <v>0</v>
      </c>
      <c r="H1862" s="19">
        <v>0</v>
      </c>
      <c r="I1862" s="19">
        <v>0</v>
      </c>
      <c r="J1862" s="19">
        <v>0</v>
      </c>
      <c r="K1862" s="19">
        <v>0</v>
      </c>
      <c r="L1862" s="19">
        <v>0</v>
      </c>
      <c r="M1862" s="19">
        <v>0</v>
      </c>
      <c r="N1862" s="19">
        <v>1</v>
      </c>
      <c r="O1862" s="19">
        <v>0</v>
      </c>
      <c r="P1862" s="14" t="str">
        <f>IFERROR(VLOOKUP($A1862,'Fielding Data'!$A:$H,MATCH(P$1,'Fielding Data'!$A$1:$H$1,0),0),"Other")</f>
        <v>P</v>
      </c>
      <c r="Q1862" s="14">
        <f>IFERROR(VLOOKUP($A1862,'Fielding Data'!$A:$H,MATCH(Q$1,'Fielding Data'!$A$1:$H$1,0),0),"Other")</f>
        <v>12</v>
      </c>
      <c r="R1862" s="14">
        <f>IFERROR(VLOOKUP($A1862,'Fielding Data'!$A:$H,MATCH(R$1,'Fielding Data'!$A$1:$H$1,0),0),"Other")</f>
        <v>5</v>
      </c>
      <c r="S1862" s="14">
        <f>IFERROR(VLOOKUP($A1862,'Fielding Data'!$A:$H,MATCH(S$1,'Fielding Data'!$A$1:$H$1,0),0),"Other")</f>
        <v>1</v>
      </c>
      <c r="T1862" s="14">
        <f>IFERROR(VLOOKUP($A1862,'Fielding Data'!$A:$H,MATCH(T$1,'Fielding Data'!$A$1:$H$1,0),0),"Other")</f>
        <v>0</v>
      </c>
      <c r="U1862" s="14">
        <f>SUMIFS('Fielding Data'!E:E,'Fielding Data'!$A:$A,'Hitting Data'!$A1862)</f>
        <v>12</v>
      </c>
      <c r="V1862" s="14">
        <f>SUMIFS('Fielding Data'!F:F,'Fielding Data'!$A:$A,'Hitting Data'!$A1862)</f>
        <v>5</v>
      </c>
      <c r="W1862" s="14">
        <f>SUMIFS('Fielding Data'!G:G,'Fielding Data'!$A:$A,'Hitting Data'!$A1862)</f>
        <v>1</v>
      </c>
      <c r="X1862" s="14">
        <f>SUMIFS('Fielding Data'!H:H,'Fielding Data'!$A:$A,'Hitting Data'!$A1862)</f>
        <v>0</v>
      </c>
    </row>
    <row r="1863" spans="1:24" x14ac:dyDescent="0.25">
      <c r="A1863" s="14" t="str">
        <f t="shared" si="29"/>
        <v>mendolu012011</v>
      </c>
      <c r="B1863" s="19" t="s">
        <v>823</v>
      </c>
      <c r="C1863" s="19">
        <v>2011</v>
      </c>
      <c r="D1863" s="19">
        <v>2</v>
      </c>
      <c r="E1863" s="19">
        <v>0</v>
      </c>
      <c r="F1863" s="19">
        <v>0</v>
      </c>
      <c r="G1863" s="19">
        <v>0</v>
      </c>
      <c r="H1863" s="19">
        <v>0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4" t="str">
        <f>IFERROR(VLOOKUP($A1863,'Fielding Data'!$A:$H,MATCH(P$1,'Fielding Data'!$A$1:$H$1,0),0),"Other")</f>
        <v>P</v>
      </c>
      <c r="Q1863" s="14">
        <f>IFERROR(VLOOKUP($A1863,'Fielding Data'!$A:$H,MATCH(Q$1,'Fielding Data'!$A$1:$H$1,0),0),"Other")</f>
        <v>2</v>
      </c>
      <c r="R1863" s="14">
        <f>IFERROR(VLOOKUP($A1863,'Fielding Data'!$A:$H,MATCH(R$1,'Fielding Data'!$A$1:$H$1,0),0),"Other")</f>
        <v>3</v>
      </c>
      <c r="S1863" s="14">
        <f>IFERROR(VLOOKUP($A1863,'Fielding Data'!$A:$H,MATCH(S$1,'Fielding Data'!$A$1:$H$1,0),0),"Other")</f>
        <v>0</v>
      </c>
      <c r="T1863" s="14">
        <f>IFERROR(VLOOKUP($A1863,'Fielding Data'!$A:$H,MATCH(T$1,'Fielding Data'!$A$1:$H$1,0),0),"Other")</f>
        <v>0</v>
      </c>
      <c r="U1863" s="14">
        <f>SUMIFS('Fielding Data'!E:E,'Fielding Data'!$A:$A,'Hitting Data'!$A1863)</f>
        <v>2</v>
      </c>
      <c r="V1863" s="14">
        <f>SUMIFS('Fielding Data'!F:F,'Fielding Data'!$A:$A,'Hitting Data'!$A1863)</f>
        <v>3</v>
      </c>
      <c r="W1863" s="14">
        <f>SUMIFS('Fielding Data'!G:G,'Fielding Data'!$A:$A,'Hitting Data'!$A1863)</f>
        <v>0</v>
      </c>
      <c r="X1863" s="14">
        <f>SUMIFS('Fielding Data'!H:H,'Fielding Data'!$A:$A,'Hitting Data'!$A1863)</f>
        <v>0</v>
      </c>
    </row>
    <row r="1864" spans="1:24" x14ac:dyDescent="0.25">
      <c r="A1864" s="14" t="str">
        <f t="shared" si="29"/>
        <v>mesorde012011</v>
      </c>
      <c r="B1864" s="19" t="s">
        <v>1563</v>
      </c>
      <c r="C1864" s="19">
        <v>2011</v>
      </c>
      <c r="D1864" s="19">
        <v>18</v>
      </c>
      <c r="E1864" s="19">
        <v>50</v>
      </c>
      <c r="F1864" s="19">
        <v>5</v>
      </c>
      <c r="G1864" s="19">
        <v>9</v>
      </c>
      <c r="H1864" s="19">
        <v>3</v>
      </c>
      <c r="I1864" s="19">
        <v>0</v>
      </c>
      <c r="J1864" s="19">
        <v>2</v>
      </c>
      <c r="K1864" s="19">
        <v>6</v>
      </c>
      <c r="L1864" s="19">
        <v>0</v>
      </c>
      <c r="M1864" s="19">
        <v>0</v>
      </c>
      <c r="N1864" s="19">
        <v>3</v>
      </c>
      <c r="O1864" s="19">
        <v>10</v>
      </c>
      <c r="P1864" s="14" t="str">
        <f>IFERROR(VLOOKUP($A1864,'Fielding Data'!$A:$H,MATCH(P$1,'Fielding Data'!$A$1:$H$1,0),0),"Other")</f>
        <v>C</v>
      </c>
      <c r="Q1864" s="14">
        <f>IFERROR(VLOOKUP($A1864,'Fielding Data'!$A:$H,MATCH(Q$1,'Fielding Data'!$A$1:$H$1,0),0),"Other")</f>
        <v>103</v>
      </c>
      <c r="R1864" s="14">
        <f>IFERROR(VLOOKUP($A1864,'Fielding Data'!$A:$H,MATCH(R$1,'Fielding Data'!$A$1:$H$1,0),0),"Other")</f>
        <v>6</v>
      </c>
      <c r="S1864" s="14">
        <f>IFERROR(VLOOKUP($A1864,'Fielding Data'!$A:$H,MATCH(S$1,'Fielding Data'!$A$1:$H$1,0),0),"Other")</f>
        <v>3</v>
      </c>
      <c r="T1864" s="14">
        <f>IFERROR(VLOOKUP($A1864,'Fielding Data'!$A:$H,MATCH(T$1,'Fielding Data'!$A$1:$H$1,0),0),"Other")</f>
        <v>1</v>
      </c>
      <c r="U1864" s="14">
        <f>SUMIFS('Fielding Data'!E:E,'Fielding Data'!$A:$A,'Hitting Data'!$A1864)</f>
        <v>103</v>
      </c>
      <c r="V1864" s="14">
        <f>SUMIFS('Fielding Data'!F:F,'Fielding Data'!$A:$A,'Hitting Data'!$A1864)</f>
        <v>6</v>
      </c>
      <c r="W1864" s="14">
        <f>SUMIFS('Fielding Data'!G:G,'Fielding Data'!$A:$A,'Hitting Data'!$A1864)</f>
        <v>3</v>
      </c>
      <c r="X1864" s="14">
        <f>SUMIFS('Fielding Data'!H:H,'Fielding Data'!$A:$A,'Hitting Data'!$A1864)</f>
        <v>1</v>
      </c>
    </row>
    <row r="1865" spans="1:24" x14ac:dyDescent="0.25">
      <c r="A1865" s="14" t="str">
        <f t="shared" si="29"/>
        <v>michaja012011</v>
      </c>
      <c r="B1865" s="19" t="s">
        <v>258</v>
      </c>
      <c r="C1865" s="19">
        <v>2011</v>
      </c>
      <c r="D1865" s="19">
        <v>89</v>
      </c>
      <c r="E1865" s="19">
        <v>156</v>
      </c>
      <c r="F1865" s="19">
        <v>10</v>
      </c>
      <c r="G1865" s="19">
        <v>31</v>
      </c>
      <c r="H1865" s="19">
        <v>9</v>
      </c>
      <c r="I1865" s="19">
        <v>0</v>
      </c>
      <c r="J1865" s="19">
        <v>2</v>
      </c>
      <c r="K1865" s="19">
        <v>10</v>
      </c>
      <c r="L1865" s="19">
        <v>1</v>
      </c>
      <c r="M1865" s="19">
        <v>0</v>
      </c>
      <c r="N1865" s="19">
        <v>11</v>
      </c>
      <c r="O1865" s="19">
        <v>31</v>
      </c>
      <c r="P1865" s="14" t="str">
        <f>IFERROR(VLOOKUP($A1865,'Fielding Data'!$A:$H,MATCH(P$1,'Fielding Data'!$A$1:$H$1,0),0),"Other")</f>
        <v>LF</v>
      </c>
      <c r="Q1865" s="14">
        <f>IFERROR(VLOOKUP($A1865,'Fielding Data'!$A:$H,MATCH(Q$1,'Fielding Data'!$A$1:$H$1,0),0),"Other")</f>
        <v>0</v>
      </c>
      <c r="R1865" s="14">
        <f>IFERROR(VLOOKUP($A1865,'Fielding Data'!$A:$H,MATCH(R$1,'Fielding Data'!$A$1:$H$1,0),0),"Other")</f>
        <v>0</v>
      </c>
      <c r="S1865" s="14">
        <f>IFERROR(VLOOKUP($A1865,'Fielding Data'!$A:$H,MATCH(S$1,'Fielding Data'!$A$1:$H$1,0),0),"Other")</f>
        <v>0</v>
      </c>
      <c r="T1865" s="14">
        <f>IFERROR(VLOOKUP($A1865,'Fielding Data'!$A:$H,MATCH(T$1,'Fielding Data'!$A$1:$H$1,0),0),"Other")</f>
        <v>0</v>
      </c>
      <c r="U1865" s="14">
        <f>SUMIFS('Fielding Data'!E:E,'Fielding Data'!$A:$A,'Hitting Data'!$A1865)</f>
        <v>59</v>
      </c>
      <c r="V1865" s="14">
        <f>SUMIFS('Fielding Data'!F:F,'Fielding Data'!$A:$A,'Hitting Data'!$A1865)</f>
        <v>1</v>
      </c>
      <c r="W1865" s="14">
        <f>SUMIFS('Fielding Data'!G:G,'Fielding Data'!$A:$A,'Hitting Data'!$A1865)</f>
        <v>0</v>
      </c>
      <c r="X1865" s="14">
        <f>SUMIFS('Fielding Data'!H:H,'Fielding Data'!$A:$A,'Hitting Data'!$A1865)</f>
        <v>0</v>
      </c>
    </row>
    <row r="1866" spans="1:24" x14ac:dyDescent="0.25">
      <c r="A1866" s="14" t="str">
        <f t="shared" si="29"/>
        <v>mickoka012011</v>
      </c>
      <c r="B1866" s="19" t="s">
        <v>967</v>
      </c>
      <c r="C1866" s="19">
        <v>2011</v>
      </c>
      <c r="D1866" s="19">
        <v>6</v>
      </c>
      <c r="E1866" s="19">
        <v>1</v>
      </c>
      <c r="F1866" s="19">
        <v>0</v>
      </c>
      <c r="G1866" s="19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4" t="str">
        <f>IFERROR(VLOOKUP($A1866,'Fielding Data'!$A:$H,MATCH(P$1,'Fielding Data'!$A$1:$H$1,0),0),"Other")</f>
        <v>P</v>
      </c>
      <c r="Q1866" s="14">
        <f>IFERROR(VLOOKUP($A1866,'Fielding Data'!$A:$H,MATCH(Q$1,'Fielding Data'!$A$1:$H$1,0),0),"Other")</f>
        <v>0</v>
      </c>
      <c r="R1866" s="14">
        <f>IFERROR(VLOOKUP($A1866,'Fielding Data'!$A:$H,MATCH(R$1,'Fielding Data'!$A$1:$H$1,0),0),"Other")</f>
        <v>1</v>
      </c>
      <c r="S1866" s="14">
        <f>IFERROR(VLOOKUP($A1866,'Fielding Data'!$A:$H,MATCH(S$1,'Fielding Data'!$A$1:$H$1,0),0),"Other")</f>
        <v>0</v>
      </c>
      <c r="T1866" s="14">
        <f>IFERROR(VLOOKUP($A1866,'Fielding Data'!$A:$H,MATCH(T$1,'Fielding Data'!$A$1:$H$1,0),0),"Other")</f>
        <v>0</v>
      </c>
      <c r="U1866" s="14">
        <f>SUMIFS('Fielding Data'!E:E,'Fielding Data'!$A:$A,'Hitting Data'!$A1866)</f>
        <v>0</v>
      </c>
      <c r="V1866" s="14">
        <f>SUMIFS('Fielding Data'!F:F,'Fielding Data'!$A:$A,'Hitting Data'!$A1866)</f>
        <v>1</v>
      </c>
      <c r="W1866" s="14">
        <f>SUMIFS('Fielding Data'!G:G,'Fielding Data'!$A:$A,'Hitting Data'!$A1866)</f>
        <v>0</v>
      </c>
      <c r="X1866" s="14">
        <f>SUMIFS('Fielding Data'!H:H,'Fielding Data'!$A:$A,'Hitting Data'!$A1866)</f>
        <v>0</v>
      </c>
    </row>
    <row r="1867" spans="1:24" x14ac:dyDescent="0.25">
      <c r="A1867" s="14" t="str">
        <f t="shared" si="29"/>
        <v>mijarjo012011</v>
      </c>
      <c r="B1867" s="19" t="s">
        <v>968</v>
      </c>
      <c r="C1867" s="19">
        <v>2011</v>
      </c>
      <c r="D1867" s="19">
        <v>58</v>
      </c>
      <c r="E1867" s="19">
        <v>0</v>
      </c>
      <c r="F1867" s="19">
        <v>0</v>
      </c>
      <c r="G1867" s="19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4" t="str">
        <f>IFERROR(VLOOKUP($A1867,'Fielding Data'!$A:$H,MATCH(P$1,'Fielding Data'!$A$1:$H$1,0),0),"Other")</f>
        <v>P</v>
      </c>
      <c r="Q1867" s="14">
        <f>IFERROR(VLOOKUP($A1867,'Fielding Data'!$A:$H,MATCH(Q$1,'Fielding Data'!$A$1:$H$1,0),0),"Other")</f>
        <v>2</v>
      </c>
      <c r="R1867" s="14">
        <f>IFERROR(VLOOKUP($A1867,'Fielding Data'!$A:$H,MATCH(R$1,'Fielding Data'!$A$1:$H$1,0),0),"Other")</f>
        <v>4</v>
      </c>
      <c r="S1867" s="14">
        <f>IFERROR(VLOOKUP($A1867,'Fielding Data'!$A:$H,MATCH(S$1,'Fielding Data'!$A$1:$H$1,0),0),"Other")</f>
        <v>1</v>
      </c>
      <c r="T1867" s="14">
        <f>IFERROR(VLOOKUP($A1867,'Fielding Data'!$A:$H,MATCH(T$1,'Fielding Data'!$A$1:$H$1,0),0),"Other")</f>
        <v>0</v>
      </c>
      <c r="U1867" s="14">
        <f>SUMIFS('Fielding Data'!E:E,'Fielding Data'!$A:$A,'Hitting Data'!$A1867)</f>
        <v>2</v>
      </c>
      <c r="V1867" s="14">
        <f>SUMIFS('Fielding Data'!F:F,'Fielding Data'!$A:$A,'Hitting Data'!$A1867)</f>
        <v>4</v>
      </c>
      <c r="W1867" s="14">
        <f>SUMIFS('Fielding Data'!G:G,'Fielding Data'!$A:$A,'Hitting Data'!$A1867)</f>
        <v>1</v>
      </c>
      <c r="X1867" s="14">
        <f>SUMIFS('Fielding Data'!H:H,'Fielding Data'!$A:$A,'Hitting Data'!$A1867)</f>
        <v>0</v>
      </c>
    </row>
    <row r="1868" spans="1:24" x14ac:dyDescent="0.25">
      <c r="A1868" s="14" t="str">
        <f t="shared" si="29"/>
        <v>milesaa012011</v>
      </c>
      <c r="B1868" s="19" t="s">
        <v>390</v>
      </c>
      <c r="C1868" s="19">
        <v>2011</v>
      </c>
      <c r="D1868" s="19">
        <v>136</v>
      </c>
      <c r="E1868" s="19">
        <v>454</v>
      </c>
      <c r="F1868" s="19">
        <v>49</v>
      </c>
      <c r="G1868" s="19">
        <v>125</v>
      </c>
      <c r="H1868" s="19">
        <v>17</v>
      </c>
      <c r="I1868" s="19">
        <v>3</v>
      </c>
      <c r="J1868" s="19">
        <v>3</v>
      </c>
      <c r="K1868" s="19">
        <v>45</v>
      </c>
      <c r="L1868" s="19">
        <v>4</v>
      </c>
      <c r="M1868" s="19">
        <v>3</v>
      </c>
      <c r="N1868" s="19">
        <v>25</v>
      </c>
      <c r="O1868" s="19">
        <v>49</v>
      </c>
      <c r="P1868" s="14" t="str">
        <f>IFERROR(VLOOKUP($A1868,'Fielding Data'!$A:$H,MATCH(P$1,'Fielding Data'!$A$1:$H$1,0),0),"Other")</f>
        <v>2B</v>
      </c>
      <c r="Q1868" s="14">
        <f>IFERROR(VLOOKUP($A1868,'Fielding Data'!$A:$H,MATCH(Q$1,'Fielding Data'!$A$1:$H$1,0),0),"Other")</f>
        <v>119</v>
      </c>
      <c r="R1868" s="14">
        <f>IFERROR(VLOOKUP($A1868,'Fielding Data'!$A:$H,MATCH(R$1,'Fielding Data'!$A$1:$H$1,0),0),"Other")</f>
        <v>139</v>
      </c>
      <c r="S1868" s="14">
        <f>IFERROR(VLOOKUP($A1868,'Fielding Data'!$A:$H,MATCH(S$1,'Fielding Data'!$A$1:$H$1,0),0),"Other")</f>
        <v>2</v>
      </c>
      <c r="T1868" s="14">
        <f>IFERROR(VLOOKUP($A1868,'Fielding Data'!$A:$H,MATCH(T$1,'Fielding Data'!$A$1:$H$1,0),0),"Other")</f>
        <v>28</v>
      </c>
      <c r="U1868" s="14">
        <f>SUMIFS('Fielding Data'!E:E,'Fielding Data'!$A:$A,'Hitting Data'!$A1868)</f>
        <v>140</v>
      </c>
      <c r="V1868" s="14">
        <f>SUMIFS('Fielding Data'!F:F,'Fielding Data'!$A:$A,'Hitting Data'!$A1868)</f>
        <v>221</v>
      </c>
      <c r="W1868" s="14">
        <f>SUMIFS('Fielding Data'!G:G,'Fielding Data'!$A:$A,'Hitting Data'!$A1868)</f>
        <v>10</v>
      </c>
      <c r="X1868" s="14">
        <f>SUMIFS('Fielding Data'!H:H,'Fielding Data'!$A:$A,'Hitting Data'!$A1868)</f>
        <v>36</v>
      </c>
    </row>
    <row r="1869" spans="1:24" x14ac:dyDescent="0.25">
      <c r="A1869" s="14" t="str">
        <f t="shared" si="29"/>
        <v>mileywa012011</v>
      </c>
      <c r="B1869" s="19" t="s">
        <v>1564</v>
      </c>
      <c r="C1869" s="19">
        <v>2011</v>
      </c>
      <c r="D1869" s="19">
        <v>8</v>
      </c>
      <c r="E1869" s="19">
        <v>13</v>
      </c>
      <c r="F1869" s="19">
        <v>1</v>
      </c>
      <c r="G1869" s="19">
        <v>1</v>
      </c>
      <c r="H1869" s="19">
        <v>0</v>
      </c>
      <c r="I1869" s="19">
        <v>0</v>
      </c>
      <c r="J1869" s="19">
        <v>0</v>
      </c>
      <c r="K1869" s="19">
        <v>1</v>
      </c>
      <c r="L1869" s="19">
        <v>0</v>
      </c>
      <c r="M1869" s="19">
        <v>0</v>
      </c>
      <c r="N1869" s="19">
        <v>2</v>
      </c>
      <c r="O1869" s="19">
        <v>2</v>
      </c>
      <c r="P1869" s="14" t="str">
        <f>IFERROR(VLOOKUP($A1869,'Fielding Data'!$A:$H,MATCH(P$1,'Fielding Data'!$A$1:$H$1,0),0),"Other")</f>
        <v>P</v>
      </c>
      <c r="Q1869" s="14">
        <f>IFERROR(VLOOKUP($A1869,'Fielding Data'!$A:$H,MATCH(Q$1,'Fielding Data'!$A$1:$H$1,0),0),"Other")</f>
        <v>1</v>
      </c>
      <c r="R1869" s="14">
        <f>IFERROR(VLOOKUP($A1869,'Fielding Data'!$A:$H,MATCH(R$1,'Fielding Data'!$A$1:$H$1,0),0),"Other")</f>
        <v>4</v>
      </c>
      <c r="S1869" s="14">
        <f>IFERROR(VLOOKUP($A1869,'Fielding Data'!$A:$H,MATCH(S$1,'Fielding Data'!$A$1:$H$1,0),0),"Other")</f>
        <v>1</v>
      </c>
      <c r="T1869" s="14">
        <f>IFERROR(VLOOKUP($A1869,'Fielding Data'!$A:$H,MATCH(T$1,'Fielding Data'!$A$1:$H$1,0),0),"Other")</f>
        <v>1</v>
      </c>
      <c r="U1869" s="14">
        <f>SUMIFS('Fielding Data'!E:E,'Fielding Data'!$A:$A,'Hitting Data'!$A1869)</f>
        <v>1</v>
      </c>
      <c r="V1869" s="14">
        <f>SUMIFS('Fielding Data'!F:F,'Fielding Data'!$A:$A,'Hitting Data'!$A1869)</f>
        <v>4</v>
      </c>
      <c r="W1869" s="14">
        <f>SUMIFS('Fielding Data'!G:G,'Fielding Data'!$A:$A,'Hitting Data'!$A1869)</f>
        <v>1</v>
      </c>
      <c r="X1869" s="14">
        <f>SUMIFS('Fielding Data'!H:H,'Fielding Data'!$A:$A,'Hitting Data'!$A1869)</f>
        <v>1</v>
      </c>
    </row>
    <row r="1870" spans="1:24" x14ac:dyDescent="0.25">
      <c r="A1870" s="14" t="str">
        <f t="shared" si="29"/>
        <v>millean012011</v>
      </c>
      <c r="B1870" s="19" t="s">
        <v>688</v>
      </c>
      <c r="C1870" s="19">
        <v>2011</v>
      </c>
      <c r="D1870" s="19">
        <v>17</v>
      </c>
      <c r="E1870" s="19">
        <v>4</v>
      </c>
      <c r="F1870" s="19">
        <v>0</v>
      </c>
      <c r="G1870" s="19">
        <v>0</v>
      </c>
      <c r="H1870" s="19">
        <v>0</v>
      </c>
      <c r="I1870" s="19">
        <v>0</v>
      </c>
      <c r="J1870" s="19">
        <v>0</v>
      </c>
      <c r="K1870" s="19">
        <v>0</v>
      </c>
      <c r="L1870" s="19">
        <v>0</v>
      </c>
      <c r="M1870" s="19">
        <v>0</v>
      </c>
      <c r="N1870" s="19">
        <v>0</v>
      </c>
      <c r="O1870" s="19">
        <v>4</v>
      </c>
      <c r="P1870" s="14" t="str">
        <f>IFERROR(VLOOKUP($A1870,'Fielding Data'!$A:$H,MATCH(P$1,'Fielding Data'!$A$1:$H$1,0),0),"Other")</f>
        <v>P</v>
      </c>
      <c r="Q1870" s="14">
        <f>IFERROR(VLOOKUP($A1870,'Fielding Data'!$A:$H,MATCH(Q$1,'Fielding Data'!$A$1:$H$1,0),0),"Other")</f>
        <v>2</v>
      </c>
      <c r="R1870" s="14">
        <f>IFERROR(VLOOKUP($A1870,'Fielding Data'!$A:$H,MATCH(R$1,'Fielding Data'!$A$1:$H$1,0),0),"Other")</f>
        <v>9</v>
      </c>
      <c r="S1870" s="14">
        <f>IFERROR(VLOOKUP($A1870,'Fielding Data'!$A:$H,MATCH(S$1,'Fielding Data'!$A$1:$H$1,0),0),"Other")</f>
        <v>2</v>
      </c>
      <c r="T1870" s="14">
        <f>IFERROR(VLOOKUP($A1870,'Fielding Data'!$A:$H,MATCH(T$1,'Fielding Data'!$A$1:$H$1,0),0),"Other")</f>
        <v>0</v>
      </c>
      <c r="U1870" s="14">
        <f>SUMIFS('Fielding Data'!E:E,'Fielding Data'!$A:$A,'Hitting Data'!$A1870)</f>
        <v>2</v>
      </c>
      <c r="V1870" s="14">
        <f>SUMIFS('Fielding Data'!F:F,'Fielding Data'!$A:$A,'Hitting Data'!$A1870)</f>
        <v>9</v>
      </c>
      <c r="W1870" s="14">
        <f>SUMIFS('Fielding Data'!G:G,'Fielding Data'!$A:$A,'Hitting Data'!$A1870)</f>
        <v>2</v>
      </c>
      <c r="X1870" s="14">
        <f>SUMIFS('Fielding Data'!H:H,'Fielding Data'!$A:$A,'Hitting Data'!$A1870)</f>
        <v>0</v>
      </c>
    </row>
    <row r="1871" spans="1:24" x14ac:dyDescent="0.25">
      <c r="A1871" s="14" t="str">
        <f t="shared" si="29"/>
        <v>milleja042011</v>
      </c>
      <c r="B1871" s="19" t="s">
        <v>969</v>
      </c>
      <c r="C1871" s="19">
        <v>2011</v>
      </c>
      <c r="D1871" s="19">
        <v>7</v>
      </c>
      <c r="E1871" s="19">
        <v>12</v>
      </c>
      <c r="F1871" s="19">
        <v>2</v>
      </c>
      <c r="G1871" s="19">
        <v>3</v>
      </c>
      <c r="H1871" s="19">
        <v>0</v>
      </c>
      <c r="I1871" s="19">
        <v>0</v>
      </c>
      <c r="J1871" s="19">
        <v>1</v>
      </c>
      <c r="K1871" s="19">
        <v>2</v>
      </c>
      <c r="L1871" s="19">
        <v>0</v>
      </c>
      <c r="M1871" s="19">
        <v>0</v>
      </c>
      <c r="N1871" s="19">
        <v>0</v>
      </c>
      <c r="O1871" s="19">
        <v>5</v>
      </c>
      <c r="P1871" s="14" t="str">
        <f>IFERROR(VLOOKUP($A1871,'Fielding Data'!$A:$H,MATCH(P$1,'Fielding Data'!$A$1:$H$1,0),0),"Other")</f>
        <v>CF</v>
      </c>
      <c r="Q1871" s="14">
        <f>IFERROR(VLOOKUP($A1871,'Fielding Data'!$A:$H,MATCH(Q$1,'Fielding Data'!$A$1:$H$1,0),0),"Other")</f>
        <v>0</v>
      </c>
      <c r="R1871" s="14">
        <f>IFERROR(VLOOKUP($A1871,'Fielding Data'!$A:$H,MATCH(R$1,'Fielding Data'!$A$1:$H$1,0),0),"Other")</f>
        <v>0</v>
      </c>
      <c r="S1871" s="14">
        <f>IFERROR(VLOOKUP($A1871,'Fielding Data'!$A:$H,MATCH(S$1,'Fielding Data'!$A$1:$H$1,0),0),"Other")</f>
        <v>0</v>
      </c>
      <c r="T1871" s="14">
        <f>IFERROR(VLOOKUP($A1871,'Fielding Data'!$A:$H,MATCH(T$1,'Fielding Data'!$A$1:$H$1,0),0),"Other")</f>
        <v>0</v>
      </c>
      <c r="U1871" s="14">
        <f>SUMIFS('Fielding Data'!E:E,'Fielding Data'!$A:$A,'Hitting Data'!$A1871)</f>
        <v>2</v>
      </c>
      <c r="V1871" s="14">
        <f>SUMIFS('Fielding Data'!F:F,'Fielding Data'!$A:$A,'Hitting Data'!$A1871)</f>
        <v>0</v>
      </c>
      <c r="W1871" s="14">
        <f>SUMIFS('Fielding Data'!G:G,'Fielding Data'!$A:$A,'Hitting Data'!$A1871)</f>
        <v>0</v>
      </c>
      <c r="X1871" s="14">
        <f>SUMIFS('Fielding Data'!H:H,'Fielding Data'!$A:$A,'Hitting Data'!$A1871)</f>
        <v>0</v>
      </c>
    </row>
    <row r="1872" spans="1:24" x14ac:dyDescent="0.25">
      <c r="A1872" s="14" t="str">
        <f t="shared" si="29"/>
        <v>milleji022011</v>
      </c>
      <c r="B1872" s="19" t="s">
        <v>970</v>
      </c>
      <c r="C1872" s="19">
        <v>2011</v>
      </c>
      <c r="D1872" s="19">
        <v>6</v>
      </c>
      <c r="E1872" s="19">
        <v>0</v>
      </c>
      <c r="F1872" s="19">
        <v>0</v>
      </c>
      <c r="G1872" s="19">
        <v>0</v>
      </c>
      <c r="H1872" s="19">
        <v>0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4" t="str">
        <f>IFERROR(VLOOKUP($A1872,'Fielding Data'!$A:$H,MATCH(P$1,'Fielding Data'!$A$1:$H$1,0),0),"Other")</f>
        <v>P</v>
      </c>
      <c r="Q1872" s="14">
        <f>IFERROR(VLOOKUP($A1872,'Fielding Data'!$A:$H,MATCH(Q$1,'Fielding Data'!$A$1:$H$1,0),0),"Other")</f>
        <v>0</v>
      </c>
      <c r="R1872" s="14">
        <f>IFERROR(VLOOKUP($A1872,'Fielding Data'!$A:$H,MATCH(R$1,'Fielding Data'!$A$1:$H$1,0),0),"Other")</f>
        <v>0</v>
      </c>
      <c r="S1872" s="14">
        <f>IFERROR(VLOOKUP($A1872,'Fielding Data'!$A:$H,MATCH(S$1,'Fielding Data'!$A$1:$H$1,0),0),"Other")</f>
        <v>0</v>
      </c>
      <c r="T1872" s="14">
        <f>IFERROR(VLOOKUP($A1872,'Fielding Data'!$A:$H,MATCH(T$1,'Fielding Data'!$A$1:$H$1,0),0),"Other")</f>
        <v>0</v>
      </c>
      <c r="U1872" s="14">
        <f>SUMIFS('Fielding Data'!E:E,'Fielding Data'!$A:$A,'Hitting Data'!$A1872)</f>
        <v>0</v>
      </c>
      <c r="V1872" s="14">
        <f>SUMIFS('Fielding Data'!F:F,'Fielding Data'!$A:$A,'Hitting Data'!$A1872)</f>
        <v>0</v>
      </c>
      <c r="W1872" s="14">
        <f>SUMIFS('Fielding Data'!G:G,'Fielding Data'!$A:$A,'Hitting Data'!$A1872)</f>
        <v>0</v>
      </c>
      <c r="X1872" s="14">
        <f>SUMIFS('Fielding Data'!H:H,'Fielding Data'!$A:$A,'Hitting Data'!$A1872)</f>
        <v>0</v>
      </c>
    </row>
    <row r="1873" spans="1:24" x14ac:dyDescent="0.25">
      <c r="A1873" s="14" t="str">
        <f t="shared" si="29"/>
        <v>millela022011</v>
      </c>
      <c r="B1873" s="19" t="s">
        <v>689</v>
      </c>
      <c r="C1873" s="19">
        <v>2011</v>
      </c>
      <c r="D1873" s="19">
        <v>2</v>
      </c>
      <c r="E1873" s="19">
        <v>4</v>
      </c>
      <c r="F1873" s="19">
        <v>1</v>
      </c>
      <c r="G1873" s="19">
        <v>1</v>
      </c>
      <c r="H1873" s="19">
        <v>1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1</v>
      </c>
      <c r="P1873" s="14" t="str">
        <f>IFERROR(VLOOKUP($A1873,'Fielding Data'!$A:$H,MATCH(P$1,'Fielding Data'!$A$1:$H$1,0),0),"Other")</f>
        <v>LF</v>
      </c>
      <c r="Q1873" s="14">
        <f>IFERROR(VLOOKUP($A1873,'Fielding Data'!$A:$H,MATCH(Q$1,'Fielding Data'!$A$1:$H$1,0),0),"Other")</f>
        <v>0</v>
      </c>
      <c r="R1873" s="14">
        <f>IFERROR(VLOOKUP($A1873,'Fielding Data'!$A:$H,MATCH(R$1,'Fielding Data'!$A$1:$H$1,0),0),"Other")</f>
        <v>0</v>
      </c>
      <c r="S1873" s="14">
        <f>IFERROR(VLOOKUP($A1873,'Fielding Data'!$A:$H,MATCH(S$1,'Fielding Data'!$A$1:$H$1,0),0),"Other")</f>
        <v>0</v>
      </c>
      <c r="T1873" s="14">
        <f>IFERROR(VLOOKUP($A1873,'Fielding Data'!$A:$H,MATCH(T$1,'Fielding Data'!$A$1:$H$1,0),0),"Other")</f>
        <v>0</v>
      </c>
      <c r="U1873" s="14">
        <f>SUMIFS('Fielding Data'!E:E,'Fielding Data'!$A:$A,'Hitting Data'!$A1873)</f>
        <v>7</v>
      </c>
      <c r="V1873" s="14">
        <f>SUMIFS('Fielding Data'!F:F,'Fielding Data'!$A:$A,'Hitting Data'!$A1873)</f>
        <v>0</v>
      </c>
      <c r="W1873" s="14">
        <f>SUMIFS('Fielding Data'!G:G,'Fielding Data'!$A:$A,'Hitting Data'!$A1873)</f>
        <v>0</v>
      </c>
      <c r="X1873" s="14">
        <f>SUMIFS('Fielding Data'!H:H,'Fielding Data'!$A:$A,'Hitting Data'!$A1873)</f>
        <v>0</v>
      </c>
    </row>
    <row r="1874" spans="1:24" x14ac:dyDescent="0.25">
      <c r="A1874" s="14" t="str">
        <f t="shared" si="29"/>
        <v>millsbr022011</v>
      </c>
      <c r="B1874" s="19" t="s">
        <v>1142</v>
      </c>
      <c r="C1874" s="19">
        <v>2011</v>
      </c>
      <c r="D1874" s="19">
        <v>5</v>
      </c>
      <c r="E1874" s="19">
        <v>0</v>
      </c>
      <c r="F1874" s="19">
        <v>0</v>
      </c>
      <c r="G1874" s="19">
        <v>0</v>
      </c>
      <c r="H1874" s="19">
        <v>0</v>
      </c>
      <c r="I1874" s="19">
        <v>0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4" t="str">
        <f>IFERROR(VLOOKUP($A1874,'Fielding Data'!$A:$H,MATCH(P$1,'Fielding Data'!$A$1:$H$1,0),0),"Other")</f>
        <v>P</v>
      </c>
      <c r="Q1874" s="14">
        <f>IFERROR(VLOOKUP($A1874,'Fielding Data'!$A:$H,MATCH(Q$1,'Fielding Data'!$A$1:$H$1,0),0),"Other")</f>
        <v>1</v>
      </c>
      <c r="R1874" s="14">
        <f>IFERROR(VLOOKUP($A1874,'Fielding Data'!$A:$H,MATCH(R$1,'Fielding Data'!$A$1:$H$1,0),0),"Other")</f>
        <v>2</v>
      </c>
      <c r="S1874" s="14">
        <f>IFERROR(VLOOKUP($A1874,'Fielding Data'!$A:$H,MATCH(S$1,'Fielding Data'!$A$1:$H$1,0),0),"Other")</f>
        <v>0</v>
      </c>
      <c r="T1874" s="14">
        <f>IFERROR(VLOOKUP($A1874,'Fielding Data'!$A:$H,MATCH(T$1,'Fielding Data'!$A$1:$H$1,0),0),"Other")</f>
        <v>0</v>
      </c>
      <c r="U1874" s="14">
        <f>SUMIFS('Fielding Data'!E:E,'Fielding Data'!$A:$A,'Hitting Data'!$A1874)</f>
        <v>1</v>
      </c>
      <c r="V1874" s="14">
        <f>SUMIFS('Fielding Data'!F:F,'Fielding Data'!$A:$A,'Hitting Data'!$A1874)</f>
        <v>2</v>
      </c>
      <c r="W1874" s="14">
        <f>SUMIFS('Fielding Data'!G:G,'Fielding Data'!$A:$A,'Hitting Data'!$A1874)</f>
        <v>0</v>
      </c>
      <c r="X1874" s="14">
        <f>SUMIFS('Fielding Data'!H:H,'Fielding Data'!$A:$A,'Hitting Data'!$A1874)</f>
        <v>0</v>
      </c>
    </row>
    <row r="1875" spans="1:24" x14ac:dyDescent="0.25">
      <c r="A1875" s="14" t="str">
        <f t="shared" si="29"/>
        <v>millwke012011</v>
      </c>
      <c r="B1875" s="19" t="s">
        <v>152</v>
      </c>
      <c r="C1875" s="19">
        <v>2011</v>
      </c>
      <c r="D1875" s="19">
        <v>9</v>
      </c>
      <c r="E1875" s="19">
        <v>19</v>
      </c>
      <c r="F1875" s="19">
        <v>3</v>
      </c>
      <c r="G1875" s="19">
        <v>3</v>
      </c>
      <c r="H1875" s="19">
        <v>0</v>
      </c>
      <c r="I1875" s="19">
        <v>0</v>
      </c>
      <c r="J1875" s="19">
        <v>2</v>
      </c>
      <c r="K1875" s="19">
        <v>3</v>
      </c>
      <c r="L1875" s="19">
        <v>0</v>
      </c>
      <c r="M1875" s="19">
        <v>0</v>
      </c>
      <c r="N1875" s="19">
        <v>1</v>
      </c>
      <c r="O1875" s="19">
        <v>8</v>
      </c>
      <c r="P1875" s="14" t="str">
        <f>IFERROR(VLOOKUP($A1875,'Fielding Data'!$A:$H,MATCH(P$1,'Fielding Data'!$A$1:$H$1,0),0),"Other")</f>
        <v>P</v>
      </c>
      <c r="Q1875" s="14">
        <f>IFERROR(VLOOKUP($A1875,'Fielding Data'!$A:$H,MATCH(Q$1,'Fielding Data'!$A$1:$H$1,0),0),"Other")</f>
        <v>7</v>
      </c>
      <c r="R1875" s="14">
        <f>IFERROR(VLOOKUP($A1875,'Fielding Data'!$A:$H,MATCH(R$1,'Fielding Data'!$A$1:$H$1,0),0),"Other")</f>
        <v>4</v>
      </c>
      <c r="S1875" s="14">
        <f>IFERROR(VLOOKUP($A1875,'Fielding Data'!$A:$H,MATCH(S$1,'Fielding Data'!$A$1:$H$1,0),0),"Other")</f>
        <v>1</v>
      </c>
      <c r="T1875" s="14">
        <f>IFERROR(VLOOKUP($A1875,'Fielding Data'!$A:$H,MATCH(T$1,'Fielding Data'!$A$1:$H$1,0),0),"Other")</f>
        <v>1</v>
      </c>
      <c r="U1875" s="14">
        <f>SUMIFS('Fielding Data'!E:E,'Fielding Data'!$A:$A,'Hitting Data'!$A1875)</f>
        <v>7</v>
      </c>
      <c r="V1875" s="14">
        <f>SUMIFS('Fielding Data'!F:F,'Fielding Data'!$A:$A,'Hitting Data'!$A1875)</f>
        <v>4</v>
      </c>
      <c r="W1875" s="14">
        <f>SUMIFS('Fielding Data'!G:G,'Fielding Data'!$A:$A,'Hitting Data'!$A1875)</f>
        <v>1</v>
      </c>
      <c r="X1875" s="14">
        <f>SUMIFS('Fielding Data'!H:H,'Fielding Data'!$A:$A,'Hitting Data'!$A1875)</f>
        <v>1</v>
      </c>
    </row>
    <row r="1876" spans="1:24" x14ac:dyDescent="0.25">
      <c r="A1876" s="14" t="str">
        <f t="shared" si="29"/>
        <v>milonto012011</v>
      </c>
      <c r="B1876" s="19" t="s">
        <v>1565</v>
      </c>
      <c r="C1876" s="19">
        <v>2011</v>
      </c>
      <c r="D1876" s="19">
        <v>5</v>
      </c>
      <c r="E1876" s="19">
        <v>6</v>
      </c>
      <c r="F1876" s="19">
        <v>1</v>
      </c>
      <c r="G1876" s="19">
        <v>1</v>
      </c>
      <c r="H1876" s="19">
        <v>0</v>
      </c>
      <c r="I1876" s="19">
        <v>0</v>
      </c>
      <c r="J1876" s="19">
        <v>1</v>
      </c>
      <c r="K1876" s="19">
        <v>3</v>
      </c>
      <c r="L1876" s="19">
        <v>0</v>
      </c>
      <c r="M1876" s="19">
        <v>0</v>
      </c>
      <c r="N1876" s="19">
        <v>0</v>
      </c>
      <c r="O1876" s="19">
        <v>1</v>
      </c>
      <c r="P1876" s="14" t="str">
        <f>IFERROR(VLOOKUP($A1876,'Fielding Data'!$A:$H,MATCH(P$1,'Fielding Data'!$A$1:$H$1,0),0),"Other")</f>
        <v>P</v>
      </c>
      <c r="Q1876" s="14">
        <f>IFERROR(VLOOKUP($A1876,'Fielding Data'!$A:$H,MATCH(Q$1,'Fielding Data'!$A$1:$H$1,0),0),"Other")</f>
        <v>1</v>
      </c>
      <c r="R1876" s="14">
        <f>IFERROR(VLOOKUP($A1876,'Fielding Data'!$A:$H,MATCH(R$1,'Fielding Data'!$A$1:$H$1,0),0),"Other")</f>
        <v>4</v>
      </c>
      <c r="S1876" s="14">
        <f>IFERROR(VLOOKUP($A1876,'Fielding Data'!$A:$H,MATCH(S$1,'Fielding Data'!$A$1:$H$1,0),0),"Other")</f>
        <v>0</v>
      </c>
      <c r="T1876" s="14">
        <f>IFERROR(VLOOKUP($A1876,'Fielding Data'!$A:$H,MATCH(T$1,'Fielding Data'!$A$1:$H$1,0),0),"Other")</f>
        <v>1</v>
      </c>
      <c r="U1876" s="14">
        <f>SUMIFS('Fielding Data'!E:E,'Fielding Data'!$A:$A,'Hitting Data'!$A1876)</f>
        <v>1</v>
      </c>
      <c r="V1876" s="14">
        <f>SUMIFS('Fielding Data'!F:F,'Fielding Data'!$A:$A,'Hitting Data'!$A1876)</f>
        <v>4</v>
      </c>
      <c r="W1876" s="14">
        <f>SUMIFS('Fielding Data'!G:G,'Fielding Data'!$A:$A,'Hitting Data'!$A1876)</f>
        <v>0</v>
      </c>
      <c r="X1876" s="14">
        <f>SUMIFS('Fielding Data'!H:H,'Fielding Data'!$A:$A,'Hitting Data'!$A1876)</f>
        <v>1</v>
      </c>
    </row>
    <row r="1877" spans="1:24" x14ac:dyDescent="0.25">
      <c r="A1877" s="14" t="str">
        <f t="shared" si="29"/>
        <v>minormi012011</v>
      </c>
      <c r="B1877" s="19" t="s">
        <v>1340</v>
      </c>
      <c r="C1877" s="19">
        <v>2011</v>
      </c>
      <c r="D1877" s="19">
        <v>15</v>
      </c>
      <c r="E1877" s="19">
        <v>27</v>
      </c>
      <c r="F1877" s="19">
        <v>1</v>
      </c>
      <c r="G1877" s="19">
        <v>3</v>
      </c>
      <c r="H1877" s="19">
        <v>2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3</v>
      </c>
      <c r="O1877" s="19">
        <v>15</v>
      </c>
      <c r="P1877" s="14" t="str">
        <f>IFERROR(VLOOKUP($A1877,'Fielding Data'!$A:$H,MATCH(P$1,'Fielding Data'!$A$1:$H$1,0),0),"Other")</f>
        <v>P</v>
      </c>
      <c r="Q1877" s="14">
        <f>IFERROR(VLOOKUP($A1877,'Fielding Data'!$A:$H,MATCH(Q$1,'Fielding Data'!$A$1:$H$1,0),0),"Other")</f>
        <v>1</v>
      </c>
      <c r="R1877" s="14">
        <f>IFERROR(VLOOKUP($A1877,'Fielding Data'!$A:$H,MATCH(R$1,'Fielding Data'!$A$1:$H$1,0),0),"Other")</f>
        <v>11</v>
      </c>
      <c r="S1877" s="14">
        <f>IFERROR(VLOOKUP($A1877,'Fielding Data'!$A:$H,MATCH(S$1,'Fielding Data'!$A$1:$H$1,0),0),"Other")</f>
        <v>0</v>
      </c>
      <c r="T1877" s="14">
        <f>IFERROR(VLOOKUP($A1877,'Fielding Data'!$A:$H,MATCH(T$1,'Fielding Data'!$A$1:$H$1,0),0),"Other")</f>
        <v>0</v>
      </c>
      <c r="U1877" s="14">
        <f>SUMIFS('Fielding Data'!E:E,'Fielding Data'!$A:$A,'Hitting Data'!$A1877)</f>
        <v>1</v>
      </c>
      <c r="V1877" s="14">
        <f>SUMIFS('Fielding Data'!F:F,'Fielding Data'!$A:$A,'Hitting Data'!$A1877)</f>
        <v>11</v>
      </c>
      <c r="W1877" s="14">
        <f>SUMIFS('Fielding Data'!G:G,'Fielding Data'!$A:$A,'Hitting Data'!$A1877)</f>
        <v>0</v>
      </c>
      <c r="X1877" s="14">
        <f>SUMIFS('Fielding Data'!H:H,'Fielding Data'!$A:$A,'Hitting Data'!$A1877)</f>
        <v>0</v>
      </c>
    </row>
    <row r="1878" spans="1:24" x14ac:dyDescent="0.25">
      <c r="A1878" s="14" t="str">
        <f t="shared" si="29"/>
        <v>miranju012011</v>
      </c>
      <c r="B1878" s="19" t="s">
        <v>971</v>
      </c>
      <c r="C1878" s="19">
        <v>2011</v>
      </c>
      <c r="D1878" s="19">
        <v>65</v>
      </c>
      <c r="E1878" s="19">
        <v>174</v>
      </c>
      <c r="F1878" s="19">
        <v>18</v>
      </c>
      <c r="G1878" s="19">
        <v>37</v>
      </c>
      <c r="H1878" s="19">
        <v>8</v>
      </c>
      <c r="I1878" s="19">
        <v>2</v>
      </c>
      <c r="J1878" s="19">
        <v>7</v>
      </c>
      <c r="K1878" s="19">
        <v>23</v>
      </c>
      <c r="L1878" s="19">
        <v>0</v>
      </c>
      <c r="M1878" s="19">
        <v>1</v>
      </c>
      <c r="N1878" s="19">
        <v>23</v>
      </c>
      <c r="O1878" s="19">
        <v>48</v>
      </c>
      <c r="P1878" s="14" t="str">
        <f>IFERROR(VLOOKUP($A1878,'Fielding Data'!$A:$H,MATCH(P$1,'Fielding Data'!$A$1:$H$1,0),0),"Other")</f>
        <v>1B</v>
      </c>
      <c r="Q1878" s="14">
        <f>IFERROR(VLOOKUP($A1878,'Fielding Data'!$A:$H,MATCH(Q$1,'Fielding Data'!$A$1:$H$1,0),0),"Other")</f>
        <v>367</v>
      </c>
      <c r="R1878" s="14">
        <f>IFERROR(VLOOKUP($A1878,'Fielding Data'!$A:$H,MATCH(R$1,'Fielding Data'!$A$1:$H$1,0),0),"Other")</f>
        <v>24</v>
      </c>
      <c r="S1878" s="14">
        <f>IFERROR(VLOOKUP($A1878,'Fielding Data'!$A:$H,MATCH(S$1,'Fielding Data'!$A$1:$H$1,0),0),"Other")</f>
        <v>4</v>
      </c>
      <c r="T1878" s="14">
        <f>IFERROR(VLOOKUP($A1878,'Fielding Data'!$A:$H,MATCH(T$1,'Fielding Data'!$A$1:$H$1,0),0),"Other")</f>
        <v>36</v>
      </c>
      <c r="U1878" s="14">
        <f>SUMIFS('Fielding Data'!E:E,'Fielding Data'!$A:$A,'Hitting Data'!$A1878)</f>
        <v>367</v>
      </c>
      <c r="V1878" s="14">
        <f>SUMIFS('Fielding Data'!F:F,'Fielding Data'!$A:$A,'Hitting Data'!$A1878)</f>
        <v>24</v>
      </c>
      <c r="W1878" s="14">
        <f>SUMIFS('Fielding Data'!G:G,'Fielding Data'!$A:$A,'Hitting Data'!$A1878)</f>
        <v>4</v>
      </c>
      <c r="X1878" s="14">
        <f>SUMIFS('Fielding Data'!H:H,'Fielding Data'!$A:$A,'Hitting Data'!$A1878)</f>
        <v>36</v>
      </c>
    </row>
    <row r="1879" spans="1:24" x14ac:dyDescent="0.25">
      <c r="A1879" s="14" t="str">
        <f t="shared" si="29"/>
        <v>mischpa012011</v>
      </c>
      <c r="B1879" s="19" t="s">
        <v>691</v>
      </c>
      <c r="C1879" s="19">
        <v>2011</v>
      </c>
      <c r="D1879" s="19">
        <v>6</v>
      </c>
      <c r="E1879" s="19">
        <v>0</v>
      </c>
      <c r="F1879" s="19">
        <v>0</v>
      </c>
      <c r="G1879" s="19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4" t="str">
        <f>IFERROR(VLOOKUP($A1879,'Fielding Data'!$A:$H,MATCH(P$1,'Fielding Data'!$A$1:$H$1,0),0),"Other")</f>
        <v>P</v>
      </c>
      <c r="Q1879" s="14">
        <f>IFERROR(VLOOKUP($A1879,'Fielding Data'!$A:$H,MATCH(Q$1,'Fielding Data'!$A$1:$H$1,0),0),"Other")</f>
        <v>3</v>
      </c>
      <c r="R1879" s="14">
        <f>IFERROR(VLOOKUP($A1879,'Fielding Data'!$A:$H,MATCH(R$1,'Fielding Data'!$A$1:$H$1,0),0),"Other")</f>
        <v>0</v>
      </c>
      <c r="S1879" s="14">
        <f>IFERROR(VLOOKUP($A1879,'Fielding Data'!$A:$H,MATCH(S$1,'Fielding Data'!$A$1:$H$1,0),0),"Other")</f>
        <v>0</v>
      </c>
      <c r="T1879" s="14">
        <f>IFERROR(VLOOKUP($A1879,'Fielding Data'!$A:$H,MATCH(T$1,'Fielding Data'!$A$1:$H$1,0),0),"Other")</f>
        <v>0</v>
      </c>
      <c r="U1879" s="14">
        <f>SUMIFS('Fielding Data'!E:E,'Fielding Data'!$A:$A,'Hitting Data'!$A1879)</f>
        <v>3</v>
      </c>
      <c r="V1879" s="14">
        <f>SUMIFS('Fielding Data'!F:F,'Fielding Data'!$A:$A,'Hitting Data'!$A1879)</f>
        <v>0</v>
      </c>
      <c r="W1879" s="14">
        <f>SUMIFS('Fielding Data'!G:G,'Fielding Data'!$A:$A,'Hitting Data'!$A1879)</f>
        <v>0</v>
      </c>
      <c r="X1879" s="14">
        <f>SUMIFS('Fielding Data'!H:H,'Fielding Data'!$A:$A,'Hitting Data'!$A1879)</f>
        <v>0</v>
      </c>
    </row>
    <row r="1880" spans="1:24" x14ac:dyDescent="0.25">
      <c r="A1880" s="14" t="str">
        <f t="shared" si="29"/>
        <v>mitchru012011</v>
      </c>
      <c r="B1880" s="19" t="s">
        <v>1341</v>
      </c>
      <c r="C1880" s="19">
        <v>2011</v>
      </c>
      <c r="D1880" s="19">
        <v>25</v>
      </c>
      <c r="E1880" s="19">
        <v>51</v>
      </c>
      <c r="F1880" s="19">
        <v>5</v>
      </c>
      <c r="G1880" s="19">
        <v>8</v>
      </c>
      <c r="H1880" s="19">
        <v>1</v>
      </c>
      <c r="I1880" s="19">
        <v>0</v>
      </c>
      <c r="J1880" s="19">
        <v>2</v>
      </c>
      <c r="K1880" s="19">
        <v>3</v>
      </c>
      <c r="L1880" s="19">
        <v>0</v>
      </c>
      <c r="M1880" s="19">
        <v>0</v>
      </c>
      <c r="N1880" s="19">
        <v>7</v>
      </c>
      <c r="O1880" s="19">
        <v>10</v>
      </c>
      <c r="P1880" s="14" t="str">
        <f>IFERROR(VLOOKUP($A1880,'Fielding Data'!$A:$H,MATCH(P$1,'Fielding Data'!$A$1:$H$1,0),0),"Other")</f>
        <v>1B</v>
      </c>
      <c r="Q1880" s="14">
        <f>IFERROR(VLOOKUP($A1880,'Fielding Data'!$A:$H,MATCH(Q$1,'Fielding Data'!$A$1:$H$1,0),0),"Other")</f>
        <v>30</v>
      </c>
      <c r="R1880" s="14">
        <f>IFERROR(VLOOKUP($A1880,'Fielding Data'!$A:$H,MATCH(R$1,'Fielding Data'!$A$1:$H$1,0),0),"Other")</f>
        <v>1</v>
      </c>
      <c r="S1880" s="14">
        <f>IFERROR(VLOOKUP($A1880,'Fielding Data'!$A:$H,MATCH(S$1,'Fielding Data'!$A$1:$H$1,0),0),"Other")</f>
        <v>1</v>
      </c>
      <c r="T1880" s="14">
        <f>IFERROR(VLOOKUP($A1880,'Fielding Data'!$A:$H,MATCH(T$1,'Fielding Data'!$A$1:$H$1,0),0),"Other")</f>
        <v>1</v>
      </c>
      <c r="U1880" s="14">
        <f>SUMIFS('Fielding Data'!E:E,'Fielding Data'!$A:$A,'Hitting Data'!$A1880)</f>
        <v>37</v>
      </c>
      <c r="V1880" s="14">
        <f>SUMIFS('Fielding Data'!F:F,'Fielding Data'!$A:$A,'Hitting Data'!$A1880)</f>
        <v>24</v>
      </c>
      <c r="W1880" s="14">
        <f>SUMIFS('Fielding Data'!G:G,'Fielding Data'!$A:$A,'Hitting Data'!$A1880)</f>
        <v>1</v>
      </c>
      <c r="X1880" s="14">
        <f>SUMIFS('Fielding Data'!H:H,'Fielding Data'!$A:$A,'Hitting Data'!$A1880)</f>
        <v>1</v>
      </c>
    </row>
    <row r="1881" spans="1:24" x14ac:dyDescent="0.25">
      <c r="A1881" s="14" t="str">
        <f t="shared" si="29"/>
        <v>molingu012011</v>
      </c>
      <c r="B1881" s="19" t="s">
        <v>824</v>
      </c>
      <c r="C1881" s="19">
        <v>2011</v>
      </c>
      <c r="D1881" s="19">
        <v>3</v>
      </c>
      <c r="E1881" s="19">
        <v>6</v>
      </c>
      <c r="F1881" s="19">
        <v>0</v>
      </c>
      <c r="G1881" s="19">
        <v>1</v>
      </c>
      <c r="H1881" s="19">
        <v>1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4" t="str">
        <f>IFERROR(VLOOKUP($A1881,'Fielding Data'!$A:$H,MATCH(P$1,'Fielding Data'!$A$1:$H$1,0),0),"Other")</f>
        <v>C</v>
      </c>
      <c r="Q1881" s="14">
        <f>IFERROR(VLOOKUP($A1881,'Fielding Data'!$A:$H,MATCH(Q$1,'Fielding Data'!$A$1:$H$1,0),0),"Other")</f>
        <v>9</v>
      </c>
      <c r="R1881" s="14">
        <f>IFERROR(VLOOKUP($A1881,'Fielding Data'!$A:$H,MATCH(R$1,'Fielding Data'!$A$1:$H$1,0),0),"Other")</f>
        <v>1</v>
      </c>
      <c r="S1881" s="14">
        <f>IFERROR(VLOOKUP($A1881,'Fielding Data'!$A:$H,MATCH(S$1,'Fielding Data'!$A$1:$H$1,0),0),"Other")</f>
        <v>0</v>
      </c>
      <c r="T1881" s="14">
        <f>IFERROR(VLOOKUP($A1881,'Fielding Data'!$A:$H,MATCH(T$1,'Fielding Data'!$A$1:$H$1,0),0),"Other")</f>
        <v>0</v>
      </c>
      <c r="U1881" s="14">
        <f>SUMIFS('Fielding Data'!E:E,'Fielding Data'!$A:$A,'Hitting Data'!$A1881)</f>
        <v>9</v>
      </c>
      <c r="V1881" s="14">
        <f>SUMIFS('Fielding Data'!F:F,'Fielding Data'!$A:$A,'Hitting Data'!$A1881)</f>
        <v>1</v>
      </c>
      <c r="W1881" s="14">
        <f>SUMIFS('Fielding Data'!G:G,'Fielding Data'!$A:$A,'Hitting Data'!$A1881)</f>
        <v>0</v>
      </c>
      <c r="X1881" s="14">
        <f>SUMIFS('Fielding Data'!H:H,'Fielding Data'!$A:$A,'Hitting Data'!$A1881)</f>
        <v>0</v>
      </c>
    </row>
    <row r="1882" spans="1:24" x14ac:dyDescent="0.25">
      <c r="A1882" s="14" t="str">
        <f t="shared" si="29"/>
        <v>molinjo012011</v>
      </c>
      <c r="B1882" s="19" t="s">
        <v>260</v>
      </c>
      <c r="C1882" s="19">
        <v>2011</v>
      </c>
      <c r="D1882" s="19">
        <v>55</v>
      </c>
      <c r="E1882" s="19">
        <v>171</v>
      </c>
      <c r="F1882" s="19">
        <v>19</v>
      </c>
      <c r="G1882" s="19">
        <v>48</v>
      </c>
      <c r="H1882" s="19">
        <v>12</v>
      </c>
      <c r="I1882" s="19">
        <v>1</v>
      </c>
      <c r="J1882" s="19">
        <v>3</v>
      </c>
      <c r="K1882" s="19">
        <v>15</v>
      </c>
      <c r="L1882" s="19">
        <v>2</v>
      </c>
      <c r="M1882" s="19">
        <v>1</v>
      </c>
      <c r="N1882" s="19">
        <v>15</v>
      </c>
      <c r="O1882" s="19">
        <v>44</v>
      </c>
      <c r="P1882" s="14" t="str">
        <f>IFERROR(VLOOKUP($A1882,'Fielding Data'!$A:$H,MATCH(P$1,'Fielding Data'!$A$1:$H$1,0),0),"Other")</f>
        <v>C</v>
      </c>
      <c r="Q1882" s="14">
        <f>IFERROR(VLOOKUP($A1882,'Fielding Data'!$A:$H,MATCH(Q$1,'Fielding Data'!$A$1:$H$1,0),0),"Other")</f>
        <v>342</v>
      </c>
      <c r="R1882" s="14">
        <f>IFERROR(VLOOKUP($A1882,'Fielding Data'!$A:$H,MATCH(R$1,'Fielding Data'!$A$1:$H$1,0),0),"Other")</f>
        <v>24</v>
      </c>
      <c r="S1882" s="14">
        <f>IFERROR(VLOOKUP($A1882,'Fielding Data'!$A:$H,MATCH(S$1,'Fielding Data'!$A$1:$H$1,0),0),"Other")</f>
        <v>1</v>
      </c>
      <c r="T1882" s="14">
        <f>IFERROR(VLOOKUP($A1882,'Fielding Data'!$A:$H,MATCH(T$1,'Fielding Data'!$A$1:$H$1,0),0),"Other")</f>
        <v>3</v>
      </c>
      <c r="U1882" s="14">
        <f>SUMIFS('Fielding Data'!E:E,'Fielding Data'!$A:$A,'Hitting Data'!$A1882)</f>
        <v>342</v>
      </c>
      <c r="V1882" s="14">
        <f>SUMIFS('Fielding Data'!F:F,'Fielding Data'!$A:$A,'Hitting Data'!$A1882)</f>
        <v>24</v>
      </c>
      <c r="W1882" s="14">
        <f>SUMIFS('Fielding Data'!G:G,'Fielding Data'!$A:$A,'Hitting Data'!$A1882)</f>
        <v>1</v>
      </c>
      <c r="X1882" s="14">
        <f>SUMIFS('Fielding Data'!H:H,'Fielding Data'!$A:$A,'Hitting Data'!$A1882)</f>
        <v>3</v>
      </c>
    </row>
    <row r="1883" spans="1:24" x14ac:dyDescent="0.25">
      <c r="A1883" s="14" t="str">
        <f t="shared" si="29"/>
        <v>molinya012011</v>
      </c>
      <c r="B1883" s="19" t="s">
        <v>480</v>
      </c>
      <c r="C1883" s="19">
        <v>2011</v>
      </c>
      <c r="D1883" s="19">
        <v>139</v>
      </c>
      <c r="E1883" s="19">
        <v>475</v>
      </c>
      <c r="F1883" s="19">
        <v>55</v>
      </c>
      <c r="G1883" s="19">
        <v>145</v>
      </c>
      <c r="H1883" s="19">
        <v>32</v>
      </c>
      <c r="I1883" s="19">
        <v>1</v>
      </c>
      <c r="J1883" s="19">
        <v>14</v>
      </c>
      <c r="K1883" s="19">
        <v>65</v>
      </c>
      <c r="L1883" s="19">
        <v>4</v>
      </c>
      <c r="M1883" s="19">
        <v>5</v>
      </c>
      <c r="N1883" s="19">
        <v>33</v>
      </c>
      <c r="O1883" s="19">
        <v>44</v>
      </c>
      <c r="P1883" s="14" t="str">
        <f>IFERROR(VLOOKUP($A1883,'Fielding Data'!$A:$H,MATCH(P$1,'Fielding Data'!$A$1:$H$1,0),0),"Other")</f>
        <v>1B</v>
      </c>
      <c r="Q1883" s="14">
        <f>IFERROR(VLOOKUP($A1883,'Fielding Data'!$A:$H,MATCH(Q$1,'Fielding Data'!$A$1:$H$1,0),0),"Other")</f>
        <v>3</v>
      </c>
      <c r="R1883" s="14">
        <f>IFERROR(VLOOKUP($A1883,'Fielding Data'!$A:$H,MATCH(R$1,'Fielding Data'!$A$1:$H$1,0),0),"Other")</f>
        <v>0</v>
      </c>
      <c r="S1883" s="14">
        <f>IFERROR(VLOOKUP($A1883,'Fielding Data'!$A:$H,MATCH(S$1,'Fielding Data'!$A$1:$H$1,0),0),"Other")</f>
        <v>1</v>
      </c>
      <c r="T1883" s="14">
        <f>IFERROR(VLOOKUP($A1883,'Fielding Data'!$A:$H,MATCH(T$1,'Fielding Data'!$A$1:$H$1,0),0),"Other")</f>
        <v>0</v>
      </c>
      <c r="U1883" s="14">
        <f>SUMIFS('Fielding Data'!E:E,'Fielding Data'!$A:$A,'Hitting Data'!$A1883)</f>
        <v>860</v>
      </c>
      <c r="V1883" s="14">
        <f>SUMIFS('Fielding Data'!F:F,'Fielding Data'!$A:$A,'Hitting Data'!$A1883)</f>
        <v>67</v>
      </c>
      <c r="W1883" s="14">
        <f>SUMIFS('Fielding Data'!G:G,'Fielding Data'!$A:$A,'Hitting Data'!$A1883)</f>
        <v>6</v>
      </c>
      <c r="X1883" s="14">
        <f>SUMIFS('Fielding Data'!H:H,'Fielding Data'!$A:$A,'Hitting Data'!$A1883)</f>
        <v>5</v>
      </c>
    </row>
    <row r="1884" spans="1:24" x14ac:dyDescent="0.25">
      <c r="A1884" s="14" t="str">
        <f t="shared" si="29"/>
        <v>montalu012011</v>
      </c>
      <c r="B1884" s="19" t="s">
        <v>973</v>
      </c>
      <c r="C1884" s="19">
        <v>2011</v>
      </c>
      <c r="D1884" s="19">
        <v>36</v>
      </c>
      <c r="E1884" s="19">
        <v>54</v>
      </c>
      <c r="F1884" s="19">
        <v>6</v>
      </c>
      <c r="G1884" s="19">
        <v>12</v>
      </c>
      <c r="H1884" s="19">
        <v>4</v>
      </c>
      <c r="I1884" s="19">
        <v>0</v>
      </c>
      <c r="J1884" s="19">
        <v>1</v>
      </c>
      <c r="K1884" s="19">
        <v>9</v>
      </c>
      <c r="L1884" s="19">
        <v>0</v>
      </c>
      <c r="M1884" s="19">
        <v>1</v>
      </c>
      <c r="N1884" s="19">
        <v>2</v>
      </c>
      <c r="O1884" s="19">
        <v>9</v>
      </c>
      <c r="P1884" s="14" t="str">
        <f>IFERROR(VLOOKUP($A1884,'Fielding Data'!$A:$H,MATCH(P$1,'Fielding Data'!$A$1:$H$1,0),0),"Other")</f>
        <v>CF</v>
      </c>
      <c r="Q1884" s="14">
        <f>IFERROR(VLOOKUP($A1884,'Fielding Data'!$A:$H,MATCH(Q$1,'Fielding Data'!$A$1:$H$1,0),0),"Other")</f>
        <v>0</v>
      </c>
      <c r="R1884" s="14">
        <f>IFERROR(VLOOKUP($A1884,'Fielding Data'!$A:$H,MATCH(R$1,'Fielding Data'!$A$1:$H$1,0),0),"Other")</f>
        <v>0</v>
      </c>
      <c r="S1884" s="14">
        <f>IFERROR(VLOOKUP($A1884,'Fielding Data'!$A:$H,MATCH(S$1,'Fielding Data'!$A$1:$H$1,0),0),"Other")</f>
        <v>0</v>
      </c>
      <c r="T1884" s="14">
        <f>IFERROR(VLOOKUP($A1884,'Fielding Data'!$A:$H,MATCH(T$1,'Fielding Data'!$A$1:$H$1,0),0),"Other")</f>
        <v>0</v>
      </c>
      <c r="U1884" s="14">
        <f>SUMIFS('Fielding Data'!E:E,'Fielding Data'!$A:$A,'Hitting Data'!$A1884)</f>
        <v>25</v>
      </c>
      <c r="V1884" s="14">
        <f>SUMIFS('Fielding Data'!F:F,'Fielding Data'!$A:$A,'Hitting Data'!$A1884)</f>
        <v>1</v>
      </c>
      <c r="W1884" s="14">
        <f>SUMIFS('Fielding Data'!G:G,'Fielding Data'!$A:$A,'Hitting Data'!$A1884)</f>
        <v>0</v>
      </c>
      <c r="X1884" s="14">
        <f>SUMIFS('Fielding Data'!H:H,'Fielding Data'!$A:$A,'Hitting Data'!$A1884)</f>
        <v>0</v>
      </c>
    </row>
    <row r="1885" spans="1:24" x14ac:dyDescent="0.25">
      <c r="A1885" s="14" t="str">
        <f t="shared" si="29"/>
        <v>monteje012011</v>
      </c>
      <c r="B1885" s="19" t="s">
        <v>1566</v>
      </c>
      <c r="C1885" s="19">
        <v>2011</v>
      </c>
      <c r="D1885" s="19">
        <v>18</v>
      </c>
      <c r="E1885" s="19">
        <v>61</v>
      </c>
      <c r="F1885" s="19">
        <v>9</v>
      </c>
      <c r="G1885" s="19">
        <v>20</v>
      </c>
      <c r="H1885" s="19">
        <v>4</v>
      </c>
      <c r="I1885" s="19">
        <v>0</v>
      </c>
      <c r="J1885" s="19">
        <v>4</v>
      </c>
      <c r="K1885" s="19">
        <v>12</v>
      </c>
      <c r="L1885" s="19">
        <v>0</v>
      </c>
      <c r="M1885" s="19">
        <v>0</v>
      </c>
      <c r="N1885" s="19">
        <v>7</v>
      </c>
      <c r="O1885" s="19">
        <v>17</v>
      </c>
      <c r="P1885" s="14" t="str">
        <f>IFERROR(VLOOKUP($A1885,'Fielding Data'!$A:$H,MATCH(P$1,'Fielding Data'!$A$1:$H$1,0),0),"Other")</f>
        <v>C</v>
      </c>
      <c r="Q1885" s="14">
        <f>IFERROR(VLOOKUP($A1885,'Fielding Data'!$A:$H,MATCH(Q$1,'Fielding Data'!$A$1:$H$1,0),0),"Other")</f>
        <v>12</v>
      </c>
      <c r="R1885" s="14">
        <f>IFERROR(VLOOKUP($A1885,'Fielding Data'!$A:$H,MATCH(R$1,'Fielding Data'!$A$1:$H$1,0),0),"Other")</f>
        <v>1</v>
      </c>
      <c r="S1885" s="14">
        <f>IFERROR(VLOOKUP($A1885,'Fielding Data'!$A:$H,MATCH(S$1,'Fielding Data'!$A$1:$H$1,0),0),"Other")</f>
        <v>0</v>
      </c>
      <c r="T1885" s="14">
        <f>IFERROR(VLOOKUP($A1885,'Fielding Data'!$A:$H,MATCH(T$1,'Fielding Data'!$A$1:$H$1,0),0),"Other")</f>
        <v>0</v>
      </c>
      <c r="U1885" s="14">
        <f>SUMIFS('Fielding Data'!E:E,'Fielding Data'!$A:$A,'Hitting Data'!$A1885)</f>
        <v>12</v>
      </c>
      <c r="V1885" s="14">
        <f>SUMIFS('Fielding Data'!F:F,'Fielding Data'!$A:$A,'Hitting Data'!$A1885)</f>
        <v>1</v>
      </c>
      <c r="W1885" s="14">
        <f>SUMIFS('Fielding Data'!G:G,'Fielding Data'!$A:$A,'Hitting Data'!$A1885)</f>
        <v>0</v>
      </c>
      <c r="X1885" s="14">
        <f>SUMIFS('Fielding Data'!H:H,'Fielding Data'!$A:$A,'Hitting Data'!$A1885)</f>
        <v>0</v>
      </c>
    </row>
    <row r="1886" spans="1:24" x14ac:dyDescent="0.25">
      <c r="A1886" s="14" t="str">
        <f t="shared" si="29"/>
        <v>montemi012011</v>
      </c>
      <c r="B1886" s="19" t="s">
        <v>692</v>
      </c>
      <c r="C1886" s="19">
        <v>2011</v>
      </c>
      <c r="D1886" s="19">
        <v>140</v>
      </c>
      <c r="E1886" s="19">
        <v>493</v>
      </c>
      <c r="F1886" s="19">
        <v>65</v>
      </c>
      <c r="G1886" s="19">
        <v>139</v>
      </c>
      <c r="H1886" s="19">
        <v>36</v>
      </c>
      <c r="I1886" s="19">
        <v>1</v>
      </c>
      <c r="J1886" s="19">
        <v>18</v>
      </c>
      <c r="K1886" s="19">
        <v>86</v>
      </c>
      <c r="L1886" s="19">
        <v>1</v>
      </c>
      <c r="M1886" s="19">
        <v>1</v>
      </c>
      <c r="N1886" s="19">
        <v>47</v>
      </c>
      <c r="O1886" s="19">
        <v>97</v>
      </c>
      <c r="P1886" s="14" t="str">
        <f>IFERROR(VLOOKUP($A1886,'Fielding Data'!$A:$H,MATCH(P$1,'Fielding Data'!$A$1:$H$1,0),0),"Other")</f>
        <v>C</v>
      </c>
      <c r="Q1886" s="14">
        <f>IFERROR(VLOOKUP($A1886,'Fielding Data'!$A:$H,MATCH(Q$1,'Fielding Data'!$A$1:$H$1,0),0),"Other")</f>
        <v>908</v>
      </c>
      <c r="R1886" s="14">
        <f>IFERROR(VLOOKUP($A1886,'Fielding Data'!$A:$H,MATCH(R$1,'Fielding Data'!$A$1:$H$1,0),0),"Other")</f>
        <v>78</v>
      </c>
      <c r="S1886" s="14">
        <f>IFERROR(VLOOKUP($A1886,'Fielding Data'!$A:$H,MATCH(S$1,'Fielding Data'!$A$1:$H$1,0),0),"Other")</f>
        <v>11</v>
      </c>
      <c r="T1886" s="14">
        <f>IFERROR(VLOOKUP($A1886,'Fielding Data'!$A:$H,MATCH(T$1,'Fielding Data'!$A$1:$H$1,0),0),"Other")</f>
        <v>9</v>
      </c>
      <c r="U1886" s="14">
        <f>SUMIFS('Fielding Data'!E:E,'Fielding Data'!$A:$A,'Hitting Data'!$A1886)</f>
        <v>908</v>
      </c>
      <c r="V1886" s="14">
        <f>SUMIFS('Fielding Data'!F:F,'Fielding Data'!$A:$A,'Hitting Data'!$A1886)</f>
        <v>78</v>
      </c>
      <c r="W1886" s="14">
        <f>SUMIFS('Fielding Data'!G:G,'Fielding Data'!$A:$A,'Hitting Data'!$A1886)</f>
        <v>11</v>
      </c>
      <c r="X1886" s="14">
        <f>SUMIFS('Fielding Data'!H:H,'Fielding Data'!$A:$A,'Hitting Data'!$A1886)</f>
        <v>9</v>
      </c>
    </row>
    <row r="1887" spans="1:24" x14ac:dyDescent="0.25">
      <c r="A1887" s="14" t="str">
        <f t="shared" si="29"/>
        <v>mooread012011</v>
      </c>
      <c r="B1887" s="19" t="s">
        <v>1143</v>
      </c>
      <c r="C1887" s="19">
        <v>2011</v>
      </c>
      <c r="D1887" s="19">
        <v>2</v>
      </c>
      <c r="E1887" s="19">
        <v>6</v>
      </c>
      <c r="F1887" s="19">
        <v>0</v>
      </c>
      <c r="G1887" s="19">
        <v>1</v>
      </c>
      <c r="H1887" s="19">
        <v>1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0</v>
      </c>
      <c r="O1887" s="19">
        <v>2</v>
      </c>
      <c r="P1887" s="14" t="str">
        <f>IFERROR(VLOOKUP($A1887,'Fielding Data'!$A:$H,MATCH(P$1,'Fielding Data'!$A$1:$H$1,0),0),"Other")</f>
        <v>C</v>
      </c>
      <c r="Q1887" s="14">
        <f>IFERROR(VLOOKUP($A1887,'Fielding Data'!$A:$H,MATCH(Q$1,'Fielding Data'!$A$1:$H$1,0),0),"Other")</f>
        <v>11</v>
      </c>
      <c r="R1887" s="14">
        <f>IFERROR(VLOOKUP($A1887,'Fielding Data'!$A:$H,MATCH(R$1,'Fielding Data'!$A$1:$H$1,0),0),"Other")</f>
        <v>1</v>
      </c>
      <c r="S1887" s="14">
        <f>IFERROR(VLOOKUP($A1887,'Fielding Data'!$A:$H,MATCH(S$1,'Fielding Data'!$A$1:$H$1,0),0),"Other")</f>
        <v>0</v>
      </c>
      <c r="T1887" s="14">
        <f>IFERROR(VLOOKUP($A1887,'Fielding Data'!$A:$H,MATCH(T$1,'Fielding Data'!$A$1:$H$1,0),0),"Other")</f>
        <v>0</v>
      </c>
      <c r="U1887" s="14">
        <f>SUMIFS('Fielding Data'!E:E,'Fielding Data'!$A:$A,'Hitting Data'!$A1887)</f>
        <v>11</v>
      </c>
      <c r="V1887" s="14">
        <f>SUMIFS('Fielding Data'!F:F,'Fielding Data'!$A:$A,'Hitting Data'!$A1887)</f>
        <v>1</v>
      </c>
      <c r="W1887" s="14">
        <f>SUMIFS('Fielding Data'!G:G,'Fielding Data'!$A:$A,'Hitting Data'!$A1887)</f>
        <v>0</v>
      </c>
      <c r="X1887" s="14">
        <f>SUMIFS('Fielding Data'!H:H,'Fielding Data'!$A:$A,'Hitting Data'!$A1887)</f>
        <v>0</v>
      </c>
    </row>
    <row r="1888" spans="1:24" x14ac:dyDescent="0.25">
      <c r="A1888" s="14" t="str">
        <f t="shared" si="29"/>
        <v>mooreje022011</v>
      </c>
      <c r="B1888" s="19" t="s">
        <v>1567</v>
      </c>
      <c r="C1888" s="19">
        <v>2011</v>
      </c>
      <c r="D1888" s="19">
        <v>8</v>
      </c>
      <c r="E1888" s="19">
        <v>8</v>
      </c>
      <c r="F1888" s="19">
        <v>3</v>
      </c>
      <c r="G1888" s="19">
        <v>1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0</v>
      </c>
      <c r="O1888" s="19">
        <v>2</v>
      </c>
      <c r="P1888" s="14" t="str">
        <f>IFERROR(VLOOKUP($A1888,'Fielding Data'!$A:$H,MATCH(P$1,'Fielding Data'!$A$1:$H$1,0),0),"Other")</f>
        <v>LF</v>
      </c>
      <c r="Q1888" s="14">
        <f>IFERROR(VLOOKUP($A1888,'Fielding Data'!$A:$H,MATCH(Q$1,'Fielding Data'!$A$1:$H$1,0),0),"Other")</f>
        <v>0</v>
      </c>
      <c r="R1888" s="14">
        <f>IFERROR(VLOOKUP($A1888,'Fielding Data'!$A:$H,MATCH(R$1,'Fielding Data'!$A$1:$H$1,0),0),"Other")</f>
        <v>0</v>
      </c>
      <c r="S1888" s="14">
        <f>IFERROR(VLOOKUP($A1888,'Fielding Data'!$A:$H,MATCH(S$1,'Fielding Data'!$A$1:$H$1,0),0),"Other")</f>
        <v>0</v>
      </c>
      <c r="T1888" s="14">
        <f>IFERROR(VLOOKUP($A1888,'Fielding Data'!$A:$H,MATCH(T$1,'Fielding Data'!$A$1:$H$1,0),0),"Other")</f>
        <v>0</v>
      </c>
      <c r="U1888" s="14">
        <f>SUMIFS('Fielding Data'!E:E,'Fielding Data'!$A:$A,'Hitting Data'!$A1888)</f>
        <v>4</v>
      </c>
      <c r="V1888" s="14">
        <f>SUMIFS('Fielding Data'!F:F,'Fielding Data'!$A:$A,'Hitting Data'!$A1888)</f>
        <v>1</v>
      </c>
      <c r="W1888" s="14">
        <f>SUMIFS('Fielding Data'!G:G,'Fielding Data'!$A:$A,'Hitting Data'!$A1888)</f>
        <v>0</v>
      </c>
      <c r="X1888" s="14">
        <f>SUMIFS('Fielding Data'!H:H,'Fielding Data'!$A:$A,'Hitting Data'!$A1888)</f>
        <v>0</v>
      </c>
    </row>
    <row r="1889" spans="1:24" x14ac:dyDescent="0.25">
      <c r="A1889" s="14" t="str">
        <f t="shared" si="29"/>
        <v>moorema022011</v>
      </c>
      <c r="B1889" s="19" t="s">
        <v>1568</v>
      </c>
      <c r="C1889" s="19">
        <v>2011</v>
      </c>
      <c r="D1889" s="19">
        <v>3</v>
      </c>
      <c r="E1889" s="19">
        <v>0</v>
      </c>
      <c r="F1889" s="19">
        <v>0</v>
      </c>
      <c r="G1889" s="19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4" t="str">
        <f>IFERROR(VLOOKUP($A1889,'Fielding Data'!$A:$H,MATCH(P$1,'Fielding Data'!$A$1:$H$1,0),0),"Other")</f>
        <v>P</v>
      </c>
      <c r="Q1889" s="14">
        <f>IFERROR(VLOOKUP($A1889,'Fielding Data'!$A:$H,MATCH(Q$1,'Fielding Data'!$A$1:$H$1,0),0),"Other")</f>
        <v>1</v>
      </c>
      <c r="R1889" s="14">
        <f>IFERROR(VLOOKUP($A1889,'Fielding Data'!$A:$H,MATCH(R$1,'Fielding Data'!$A$1:$H$1,0),0),"Other")</f>
        <v>1</v>
      </c>
      <c r="S1889" s="14">
        <f>IFERROR(VLOOKUP($A1889,'Fielding Data'!$A:$H,MATCH(S$1,'Fielding Data'!$A$1:$H$1,0),0),"Other")</f>
        <v>0</v>
      </c>
      <c r="T1889" s="14">
        <f>IFERROR(VLOOKUP($A1889,'Fielding Data'!$A:$H,MATCH(T$1,'Fielding Data'!$A$1:$H$1,0),0),"Other")</f>
        <v>0</v>
      </c>
      <c r="U1889" s="14">
        <f>SUMIFS('Fielding Data'!E:E,'Fielding Data'!$A:$A,'Hitting Data'!$A1889)</f>
        <v>1</v>
      </c>
      <c r="V1889" s="14">
        <f>SUMIFS('Fielding Data'!F:F,'Fielding Data'!$A:$A,'Hitting Data'!$A1889)</f>
        <v>1</v>
      </c>
      <c r="W1889" s="14">
        <f>SUMIFS('Fielding Data'!G:G,'Fielding Data'!$A:$A,'Hitting Data'!$A1889)</f>
        <v>0</v>
      </c>
      <c r="X1889" s="14">
        <f>SUMIFS('Fielding Data'!H:H,'Fielding Data'!$A:$A,'Hitting Data'!$A1889)</f>
        <v>0</v>
      </c>
    </row>
    <row r="1890" spans="1:24" x14ac:dyDescent="0.25">
      <c r="A1890" s="14" t="str">
        <f t="shared" si="29"/>
        <v>moraljo022011</v>
      </c>
      <c r="B1890" s="19" t="s">
        <v>826</v>
      </c>
      <c r="C1890" s="19">
        <v>2011</v>
      </c>
      <c r="D1890" s="19">
        <v>22</v>
      </c>
      <c r="E1890" s="19">
        <v>60</v>
      </c>
      <c r="F1890" s="19">
        <v>6</v>
      </c>
      <c r="G1890" s="19">
        <v>16</v>
      </c>
      <c r="H1890" s="19">
        <v>3</v>
      </c>
      <c r="I1890" s="19">
        <v>0</v>
      </c>
      <c r="J1890" s="19">
        <v>0</v>
      </c>
      <c r="K1890" s="19">
        <v>7</v>
      </c>
      <c r="L1890" s="19">
        <v>0</v>
      </c>
      <c r="M1890" s="19">
        <v>1</v>
      </c>
      <c r="N1890" s="19">
        <v>9</v>
      </c>
      <c r="O1890" s="19">
        <v>12</v>
      </c>
      <c r="P1890" s="14" t="str">
        <f>IFERROR(VLOOKUP($A1890,'Fielding Data'!$A:$H,MATCH(P$1,'Fielding Data'!$A$1:$H$1,0),0),"Other")</f>
        <v>2B</v>
      </c>
      <c r="Q1890" s="14">
        <f>IFERROR(VLOOKUP($A1890,'Fielding Data'!$A:$H,MATCH(Q$1,'Fielding Data'!$A$1:$H$1,0),0),"Other")</f>
        <v>0</v>
      </c>
      <c r="R1890" s="14">
        <f>IFERROR(VLOOKUP($A1890,'Fielding Data'!$A:$H,MATCH(R$1,'Fielding Data'!$A$1:$H$1,0),0),"Other")</f>
        <v>2</v>
      </c>
      <c r="S1890" s="14">
        <f>IFERROR(VLOOKUP($A1890,'Fielding Data'!$A:$H,MATCH(S$1,'Fielding Data'!$A$1:$H$1,0),0),"Other")</f>
        <v>0</v>
      </c>
      <c r="T1890" s="14">
        <f>IFERROR(VLOOKUP($A1890,'Fielding Data'!$A:$H,MATCH(T$1,'Fielding Data'!$A$1:$H$1,0),0),"Other")</f>
        <v>0</v>
      </c>
      <c r="U1890" s="14">
        <f>SUMIFS('Fielding Data'!E:E,'Fielding Data'!$A:$A,'Hitting Data'!$A1890)</f>
        <v>117</v>
      </c>
      <c r="V1890" s="14">
        <f>SUMIFS('Fielding Data'!F:F,'Fielding Data'!$A:$A,'Hitting Data'!$A1890)</f>
        <v>10</v>
      </c>
      <c r="W1890" s="14">
        <f>SUMIFS('Fielding Data'!G:G,'Fielding Data'!$A:$A,'Hitting Data'!$A1890)</f>
        <v>5</v>
      </c>
      <c r="X1890" s="14">
        <f>SUMIFS('Fielding Data'!H:H,'Fielding Data'!$A:$A,'Hitting Data'!$A1890)</f>
        <v>0</v>
      </c>
    </row>
    <row r="1891" spans="1:24" x14ac:dyDescent="0.25">
      <c r="A1891" s="14" t="str">
        <f t="shared" si="29"/>
        <v>morame012011</v>
      </c>
      <c r="B1891" s="19" t="s">
        <v>156</v>
      </c>
      <c r="C1891" s="19">
        <v>2011</v>
      </c>
      <c r="D1891" s="19">
        <v>42</v>
      </c>
      <c r="E1891" s="19">
        <v>127</v>
      </c>
      <c r="F1891" s="19">
        <v>5</v>
      </c>
      <c r="G1891" s="19">
        <v>29</v>
      </c>
      <c r="H1891" s="19">
        <v>6</v>
      </c>
      <c r="I1891" s="19">
        <v>0</v>
      </c>
      <c r="J1891" s="19">
        <v>0</v>
      </c>
      <c r="K1891" s="19">
        <v>16</v>
      </c>
      <c r="L1891" s="19">
        <v>0</v>
      </c>
      <c r="M1891" s="19">
        <v>1</v>
      </c>
      <c r="N1891" s="19">
        <v>2</v>
      </c>
      <c r="O1891" s="19">
        <v>24</v>
      </c>
      <c r="P1891" s="14" t="str">
        <f>IFERROR(VLOOKUP($A1891,'Fielding Data'!$A:$H,MATCH(P$1,'Fielding Data'!$A$1:$H$1,0),0),"Other")</f>
        <v>1B</v>
      </c>
      <c r="Q1891" s="14">
        <f>IFERROR(VLOOKUP($A1891,'Fielding Data'!$A:$H,MATCH(Q$1,'Fielding Data'!$A$1:$H$1,0),0),"Other")</f>
        <v>2</v>
      </c>
      <c r="R1891" s="14">
        <f>IFERROR(VLOOKUP($A1891,'Fielding Data'!$A:$H,MATCH(R$1,'Fielding Data'!$A$1:$H$1,0),0),"Other")</f>
        <v>1</v>
      </c>
      <c r="S1891" s="14">
        <f>IFERROR(VLOOKUP($A1891,'Fielding Data'!$A:$H,MATCH(S$1,'Fielding Data'!$A$1:$H$1,0),0),"Other")</f>
        <v>0</v>
      </c>
      <c r="T1891" s="14">
        <f>IFERROR(VLOOKUP($A1891,'Fielding Data'!$A:$H,MATCH(T$1,'Fielding Data'!$A$1:$H$1,0),0),"Other")</f>
        <v>0</v>
      </c>
      <c r="U1891" s="14">
        <f>SUMIFS('Fielding Data'!E:E,'Fielding Data'!$A:$A,'Hitting Data'!$A1891)</f>
        <v>22</v>
      </c>
      <c r="V1891" s="14">
        <f>SUMIFS('Fielding Data'!F:F,'Fielding Data'!$A:$A,'Hitting Data'!$A1891)</f>
        <v>64</v>
      </c>
      <c r="W1891" s="14">
        <f>SUMIFS('Fielding Data'!G:G,'Fielding Data'!$A:$A,'Hitting Data'!$A1891)</f>
        <v>3</v>
      </c>
      <c r="X1891" s="14">
        <f>SUMIFS('Fielding Data'!H:H,'Fielding Data'!$A:$A,'Hitting Data'!$A1891)</f>
        <v>2</v>
      </c>
    </row>
    <row r="1892" spans="1:24" x14ac:dyDescent="0.25">
      <c r="A1892" s="14" t="str">
        <f t="shared" si="29"/>
        <v>morelbr012011</v>
      </c>
      <c r="B1892" s="19" t="s">
        <v>1343</v>
      </c>
      <c r="C1892" s="19">
        <v>2011</v>
      </c>
      <c r="D1892" s="19">
        <v>126</v>
      </c>
      <c r="E1892" s="19">
        <v>413</v>
      </c>
      <c r="F1892" s="19">
        <v>44</v>
      </c>
      <c r="G1892" s="19">
        <v>101</v>
      </c>
      <c r="H1892" s="19">
        <v>18</v>
      </c>
      <c r="I1892" s="19">
        <v>1</v>
      </c>
      <c r="J1892" s="19">
        <v>10</v>
      </c>
      <c r="K1892" s="19">
        <v>41</v>
      </c>
      <c r="L1892" s="19">
        <v>5</v>
      </c>
      <c r="M1892" s="19">
        <v>4</v>
      </c>
      <c r="N1892" s="19">
        <v>22</v>
      </c>
      <c r="O1892" s="19">
        <v>57</v>
      </c>
      <c r="P1892" s="14" t="str">
        <f>IFERROR(VLOOKUP($A1892,'Fielding Data'!$A:$H,MATCH(P$1,'Fielding Data'!$A$1:$H$1,0),0),"Other")</f>
        <v>3B</v>
      </c>
      <c r="Q1892" s="14">
        <f>IFERROR(VLOOKUP($A1892,'Fielding Data'!$A:$H,MATCH(Q$1,'Fielding Data'!$A$1:$H$1,0),0),"Other")</f>
        <v>72</v>
      </c>
      <c r="R1892" s="14">
        <f>IFERROR(VLOOKUP($A1892,'Fielding Data'!$A:$H,MATCH(R$1,'Fielding Data'!$A$1:$H$1,0),0),"Other")</f>
        <v>211</v>
      </c>
      <c r="S1892" s="14">
        <f>IFERROR(VLOOKUP($A1892,'Fielding Data'!$A:$H,MATCH(S$1,'Fielding Data'!$A$1:$H$1,0),0),"Other")</f>
        <v>14</v>
      </c>
      <c r="T1892" s="14">
        <f>IFERROR(VLOOKUP($A1892,'Fielding Data'!$A:$H,MATCH(T$1,'Fielding Data'!$A$1:$H$1,0),0),"Other")</f>
        <v>13</v>
      </c>
      <c r="U1892" s="14">
        <f>SUMIFS('Fielding Data'!E:E,'Fielding Data'!$A:$A,'Hitting Data'!$A1892)</f>
        <v>72</v>
      </c>
      <c r="V1892" s="14">
        <f>SUMIFS('Fielding Data'!F:F,'Fielding Data'!$A:$A,'Hitting Data'!$A1892)</f>
        <v>211</v>
      </c>
      <c r="W1892" s="14">
        <f>SUMIFS('Fielding Data'!G:G,'Fielding Data'!$A:$A,'Hitting Data'!$A1892)</f>
        <v>14</v>
      </c>
      <c r="X1892" s="14">
        <f>SUMIFS('Fielding Data'!H:H,'Fielding Data'!$A:$A,'Hitting Data'!$A1892)</f>
        <v>13</v>
      </c>
    </row>
    <row r="1893" spans="1:24" x14ac:dyDescent="0.25">
      <c r="A1893" s="14" t="str">
        <f t="shared" si="29"/>
        <v>morelmi012011</v>
      </c>
      <c r="B1893" s="19" t="s">
        <v>1344</v>
      </c>
      <c r="C1893" s="19">
        <v>2011</v>
      </c>
      <c r="D1893" s="19">
        <v>134</v>
      </c>
      <c r="E1893" s="19">
        <v>464</v>
      </c>
      <c r="F1893" s="19">
        <v>60</v>
      </c>
      <c r="G1893" s="19">
        <v>120</v>
      </c>
      <c r="H1893" s="19">
        <v>22</v>
      </c>
      <c r="I1893" s="19">
        <v>1</v>
      </c>
      <c r="J1893" s="19">
        <v>16</v>
      </c>
      <c r="K1893" s="19">
        <v>51</v>
      </c>
      <c r="L1893" s="19">
        <v>2</v>
      </c>
      <c r="M1893" s="19">
        <v>2</v>
      </c>
      <c r="N1893" s="19">
        <v>39</v>
      </c>
      <c r="O1893" s="19">
        <v>92</v>
      </c>
      <c r="P1893" s="14" t="str">
        <f>IFERROR(VLOOKUP($A1893,'Fielding Data'!$A:$H,MATCH(P$1,'Fielding Data'!$A$1:$H$1,0),0),"Other")</f>
        <v>1B</v>
      </c>
      <c r="Q1893" s="14">
        <f>IFERROR(VLOOKUP($A1893,'Fielding Data'!$A:$H,MATCH(Q$1,'Fielding Data'!$A$1:$H$1,0),0),"Other")</f>
        <v>731</v>
      </c>
      <c r="R1893" s="14">
        <f>IFERROR(VLOOKUP($A1893,'Fielding Data'!$A:$H,MATCH(R$1,'Fielding Data'!$A$1:$H$1,0),0),"Other")</f>
        <v>54</v>
      </c>
      <c r="S1893" s="14">
        <f>IFERROR(VLOOKUP($A1893,'Fielding Data'!$A:$H,MATCH(S$1,'Fielding Data'!$A$1:$H$1,0),0),"Other")</f>
        <v>4</v>
      </c>
      <c r="T1893" s="14">
        <f>IFERROR(VLOOKUP($A1893,'Fielding Data'!$A:$H,MATCH(T$1,'Fielding Data'!$A$1:$H$1,0),0),"Other")</f>
        <v>88</v>
      </c>
      <c r="U1893" s="14">
        <f>SUMIFS('Fielding Data'!E:E,'Fielding Data'!$A:$A,'Hitting Data'!$A1893)</f>
        <v>786</v>
      </c>
      <c r="V1893" s="14">
        <f>SUMIFS('Fielding Data'!F:F,'Fielding Data'!$A:$A,'Hitting Data'!$A1893)</f>
        <v>54</v>
      </c>
      <c r="W1893" s="14">
        <f>SUMIFS('Fielding Data'!G:G,'Fielding Data'!$A:$A,'Hitting Data'!$A1893)</f>
        <v>5</v>
      </c>
      <c r="X1893" s="14">
        <f>SUMIFS('Fielding Data'!H:H,'Fielding Data'!$A:$A,'Hitting Data'!$A1893)</f>
        <v>88</v>
      </c>
    </row>
    <row r="1894" spans="1:24" x14ac:dyDescent="0.25">
      <c r="A1894" s="14" t="str">
        <f t="shared" si="29"/>
        <v>morgany012011</v>
      </c>
      <c r="B1894" s="19" t="s">
        <v>827</v>
      </c>
      <c r="C1894" s="19">
        <v>2011</v>
      </c>
      <c r="D1894" s="19">
        <v>119</v>
      </c>
      <c r="E1894" s="19">
        <v>378</v>
      </c>
      <c r="F1894" s="19">
        <v>61</v>
      </c>
      <c r="G1894" s="19">
        <v>115</v>
      </c>
      <c r="H1894" s="19">
        <v>20</v>
      </c>
      <c r="I1894" s="19">
        <v>6</v>
      </c>
      <c r="J1894" s="19">
        <v>4</v>
      </c>
      <c r="K1894" s="19">
        <v>37</v>
      </c>
      <c r="L1894" s="19">
        <v>13</v>
      </c>
      <c r="M1894" s="19">
        <v>4</v>
      </c>
      <c r="N1894" s="19">
        <v>19</v>
      </c>
      <c r="O1894" s="19">
        <v>70</v>
      </c>
      <c r="P1894" s="14" t="str">
        <f>IFERROR(VLOOKUP($A1894,'Fielding Data'!$A:$H,MATCH(P$1,'Fielding Data'!$A$1:$H$1,0),0),"Other")</f>
        <v>CF</v>
      </c>
      <c r="Q1894" s="14">
        <f>IFERROR(VLOOKUP($A1894,'Fielding Data'!$A:$H,MATCH(Q$1,'Fielding Data'!$A$1:$H$1,0),0),"Other")</f>
        <v>0</v>
      </c>
      <c r="R1894" s="14">
        <f>IFERROR(VLOOKUP($A1894,'Fielding Data'!$A:$H,MATCH(R$1,'Fielding Data'!$A$1:$H$1,0),0),"Other")</f>
        <v>0</v>
      </c>
      <c r="S1894" s="14">
        <f>IFERROR(VLOOKUP($A1894,'Fielding Data'!$A:$H,MATCH(S$1,'Fielding Data'!$A$1:$H$1,0),0),"Other")</f>
        <v>0</v>
      </c>
      <c r="T1894" s="14">
        <f>IFERROR(VLOOKUP($A1894,'Fielding Data'!$A:$H,MATCH(T$1,'Fielding Data'!$A$1:$H$1,0),0),"Other")</f>
        <v>0</v>
      </c>
      <c r="U1894" s="14">
        <f>SUMIFS('Fielding Data'!E:E,'Fielding Data'!$A:$A,'Hitting Data'!$A1894)</f>
        <v>244</v>
      </c>
      <c r="V1894" s="14">
        <f>SUMIFS('Fielding Data'!F:F,'Fielding Data'!$A:$A,'Hitting Data'!$A1894)</f>
        <v>5</v>
      </c>
      <c r="W1894" s="14">
        <f>SUMIFS('Fielding Data'!G:G,'Fielding Data'!$A:$A,'Hitting Data'!$A1894)</f>
        <v>2</v>
      </c>
      <c r="X1894" s="14">
        <f>SUMIFS('Fielding Data'!H:H,'Fielding Data'!$A:$A,'Hitting Data'!$A1894)</f>
        <v>1</v>
      </c>
    </row>
    <row r="1895" spans="1:24" x14ac:dyDescent="0.25">
      <c r="A1895" s="14" t="str">
        <f t="shared" si="29"/>
        <v>morneju012011</v>
      </c>
      <c r="B1895" s="19" t="s">
        <v>392</v>
      </c>
      <c r="C1895" s="19">
        <v>2011</v>
      </c>
      <c r="D1895" s="19">
        <v>69</v>
      </c>
      <c r="E1895" s="19">
        <v>264</v>
      </c>
      <c r="F1895" s="19">
        <v>19</v>
      </c>
      <c r="G1895" s="19">
        <v>60</v>
      </c>
      <c r="H1895" s="19">
        <v>16</v>
      </c>
      <c r="I1895" s="19">
        <v>0</v>
      </c>
      <c r="J1895" s="19">
        <v>4</v>
      </c>
      <c r="K1895" s="19">
        <v>30</v>
      </c>
      <c r="L1895" s="19">
        <v>0</v>
      </c>
      <c r="M1895" s="19">
        <v>0</v>
      </c>
      <c r="N1895" s="19">
        <v>19</v>
      </c>
      <c r="O1895" s="19">
        <v>44</v>
      </c>
      <c r="P1895" s="14" t="str">
        <f>IFERROR(VLOOKUP($A1895,'Fielding Data'!$A:$H,MATCH(P$1,'Fielding Data'!$A$1:$H$1,0),0),"Other")</f>
        <v>1B</v>
      </c>
      <c r="Q1895" s="14">
        <f>IFERROR(VLOOKUP($A1895,'Fielding Data'!$A:$H,MATCH(Q$1,'Fielding Data'!$A$1:$H$1,0),0),"Other")</f>
        <v>440</v>
      </c>
      <c r="R1895" s="14">
        <f>IFERROR(VLOOKUP($A1895,'Fielding Data'!$A:$H,MATCH(R$1,'Fielding Data'!$A$1:$H$1,0),0),"Other")</f>
        <v>44</v>
      </c>
      <c r="S1895" s="14">
        <f>IFERROR(VLOOKUP($A1895,'Fielding Data'!$A:$H,MATCH(S$1,'Fielding Data'!$A$1:$H$1,0),0),"Other")</f>
        <v>1</v>
      </c>
      <c r="T1895" s="14">
        <f>IFERROR(VLOOKUP($A1895,'Fielding Data'!$A:$H,MATCH(T$1,'Fielding Data'!$A$1:$H$1,0),0),"Other")</f>
        <v>52</v>
      </c>
      <c r="U1895" s="14">
        <f>SUMIFS('Fielding Data'!E:E,'Fielding Data'!$A:$A,'Hitting Data'!$A1895)</f>
        <v>440</v>
      </c>
      <c r="V1895" s="14">
        <f>SUMIFS('Fielding Data'!F:F,'Fielding Data'!$A:$A,'Hitting Data'!$A1895)</f>
        <v>44</v>
      </c>
      <c r="W1895" s="14">
        <f>SUMIFS('Fielding Data'!G:G,'Fielding Data'!$A:$A,'Hitting Data'!$A1895)</f>
        <v>1</v>
      </c>
      <c r="X1895" s="14">
        <f>SUMIFS('Fielding Data'!H:H,'Fielding Data'!$A:$A,'Hitting Data'!$A1895)</f>
        <v>52</v>
      </c>
    </row>
    <row r="1896" spans="1:24" x14ac:dyDescent="0.25">
      <c r="A1896" s="14" t="str">
        <f t="shared" si="29"/>
        <v>morrilo012011</v>
      </c>
      <c r="B1896" s="19" t="s">
        <v>1345</v>
      </c>
      <c r="C1896" s="19">
        <v>2011</v>
      </c>
      <c r="D1896" s="19">
        <v>123</v>
      </c>
      <c r="E1896" s="19">
        <v>462</v>
      </c>
      <c r="F1896" s="19">
        <v>54</v>
      </c>
      <c r="G1896" s="19">
        <v>114</v>
      </c>
      <c r="H1896" s="19">
        <v>25</v>
      </c>
      <c r="I1896" s="19">
        <v>4</v>
      </c>
      <c r="J1896" s="19">
        <v>23</v>
      </c>
      <c r="K1896" s="19">
        <v>72</v>
      </c>
      <c r="L1896" s="19">
        <v>2</v>
      </c>
      <c r="M1896" s="19">
        <v>1</v>
      </c>
      <c r="N1896" s="19">
        <v>54</v>
      </c>
      <c r="O1896" s="19">
        <v>99</v>
      </c>
      <c r="P1896" s="14" t="str">
        <f>IFERROR(VLOOKUP($A1896,'Fielding Data'!$A:$H,MATCH(P$1,'Fielding Data'!$A$1:$H$1,0),0),"Other")</f>
        <v>1B</v>
      </c>
      <c r="Q1896" s="14">
        <f>IFERROR(VLOOKUP($A1896,'Fielding Data'!$A:$H,MATCH(Q$1,'Fielding Data'!$A$1:$H$1,0),0),"Other")</f>
        <v>6</v>
      </c>
      <c r="R1896" s="14">
        <f>IFERROR(VLOOKUP($A1896,'Fielding Data'!$A:$H,MATCH(R$1,'Fielding Data'!$A$1:$H$1,0),0),"Other")</f>
        <v>0</v>
      </c>
      <c r="S1896" s="14">
        <f>IFERROR(VLOOKUP($A1896,'Fielding Data'!$A:$H,MATCH(S$1,'Fielding Data'!$A$1:$H$1,0),0),"Other")</f>
        <v>0</v>
      </c>
      <c r="T1896" s="14">
        <f>IFERROR(VLOOKUP($A1896,'Fielding Data'!$A:$H,MATCH(T$1,'Fielding Data'!$A$1:$H$1,0),0),"Other")</f>
        <v>0</v>
      </c>
      <c r="U1896" s="14">
        <f>SUMIFS('Fielding Data'!E:E,'Fielding Data'!$A:$A,'Hitting Data'!$A1896)</f>
        <v>213</v>
      </c>
      <c r="V1896" s="14">
        <f>SUMIFS('Fielding Data'!F:F,'Fielding Data'!$A:$A,'Hitting Data'!$A1896)</f>
        <v>6</v>
      </c>
      <c r="W1896" s="14">
        <f>SUMIFS('Fielding Data'!G:G,'Fielding Data'!$A:$A,'Hitting Data'!$A1896)</f>
        <v>5</v>
      </c>
      <c r="X1896" s="14">
        <f>SUMIFS('Fielding Data'!H:H,'Fielding Data'!$A:$A,'Hitting Data'!$A1896)</f>
        <v>0</v>
      </c>
    </row>
    <row r="1897" spans="1:24" x14ac:dyDescent="0.25">
      <c r="A1897" s="14" t="str">
        <f t="shared" si="29"/>
        <v>morrobr012011</v>
      </c>
      <c r="B1897" s="19" t="s">
        <v>828</v>
      </c>
      <c r="C1897" s="19">
        <v>2011</v>
      </c>
      <c r="D1897" s="19">
        <v>30</v>
      </c>
      <c r="E1897" s="19">
        <v>6</v>
      </c>
      <c r="F1897" s="19">
        <v>0</v>
      </c>
      <c r="G1897" s="19">
        <v>0</v>
      </c>
      <c r="H1897" s="19">
        <v>0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2</v>
      </c>
      <c r="P1897" s="14" t="str">
        <f>IFERROR(VLOOKUP($A1897,'Fielding Data'!$A:$H,MATCH(P$1,'Fielding Data'!$A$1:$H$1,0),0),"Other")</f>
        <v>P</v>
      </c>
      <c r="Q1897" s="14">
        <f>IFERROR(VLOOKUP($A1897,'Fielding Data'!$A:$H,MATCH(Q$1,'Fielding Data'!$A$1:$H$1,0),0),"Other")</f>
        <v>8</v>
      </c>
      <c r="R1897" s="14">
        <f>IFERROR(VLOOKUP($A1897,'Fielding Data'!$A:$H,MATCH(R$1,'Fielding Data'!$A$1:$H$1,0),0),"Other")</f>
        <v>13</v>
      </c>
      <c r="S1897" s="14">
        <f>IFERROR(VLOOKUP($A1897,'Fielding Data'!$A:$H,MATCH(S$1,'Fielding Data'!$A$1:$H$1,0),0),"Other")</f>
        <v>3</v>
      </c>
      <c r="T1897" s="14">
        <f>IFERROR(VLOOKUP($A1897,'Fielding Data'!$A:$H,MATCH(T$1,'Fielding Data'!$A$1:$H$1,0),0),"Other")</f>
        <v>0</v>
      </c>
      <c r="U1897" s="14">
        <f>SUMIFS('Fielding Data'!E:E,'Fielding Data'!$A:$A,'Hitting Data'!$A1897)</f>
        <v>8</v>
      </c>
      <c r="V1897" s="14">
        <f>SUMIFS('Fielding Data'!F:F,'Fielding Data'!$A:$A,'Hitting Data'!$A1897)</f>
        <v>13</v>
      </c>
      <c r="W1897" s="14">
        <f>SUMIFS('Fielding Data'!G:G,'Fielding Data'!$A:$A,'Hitting Data'!$A1897)</f>
        <v>3</v>
      </c>
      <c r="X1897" s="14">
        <f>SUMIFS('Fielding Data'!H:H,'Fielding Data'!$A:$A,'Hitting Data'!$A1897)</f>
        <v>0</v>
      </c>
    </row>
    <row r="1898" spans="1:24" x14ac:dyDescent="0.25">
      <c r="A1898" s="14" t="str">
        <f t="shared" si="29"/>
        <v>morsemi012011</v>
      </c>
      <c r="B1898" s="19" t="s">
        <v>578</v>
      </c>
      <c r="C1898" s="19">
        <v>2011</v>
      </c>
      <c r="D1898" s="19">
        <v>146</v>
      </c>
      <c r="E1898" s="19">
        <v>522</v>
      </c>
      <c r="F1898" s="19">
        <v>73</v>
      </c>
      <c r="G1898" s="19">
        <v>158</v>
      </c>
      <c r="H1898" s="19">
        <v>36</v>
      </c>
      <c r="I1898" s="19">
        <v>0</v>
      </c>
      <c r="J1898" s="19">
        <v>31</v>
      </c>
      <c r="K1898" s="19">
        <v>95</v>
      </c>
      <c r="L1898" s="19">
        <v>2</v>
      </c>
      <c r="M1898" s="19">
        <v>3</v>
      </c>
      <c r="N1898" s="19">
        <v>36</v>
      </c>
      <c r="O1898" s="19">
        <v>126</v>
      </c>
      <c r="P1898" s="14" t="str">
        <f>IFERROR(VLOOKUP($A1898,'Fielding Data'!$A:$H,MATCH(P$1,'Fielding Data'!$A$1:$H$1,0),0),"Other")</f>
        <v>1B</v>
      </c>
      <c r="Q1898" s="14">
        <f>IFERROR(VLOOKUP($A1898,'Fielding Data'!$A:$H,MATCH(Q$1,'Fielding Data'!$A$1:$H$1,0),0),"Other")</f>
        <v>732</v>
      </c>
      <c r="R1898" s="14">
        <f>IFERROR(VLOOKUP($A1898,'Fielding Data'!$A:$H,MATCH(R$1,'Fielding Data'!$A$1:$H$1,0),0),"Other")</f>
        <v>55</v>
      </c>
      <c r="S1898" s="14">
        <f>IFERROR(VLOOKUP($A1898,'Fielding Data'!$A:$H,MATCH(S$1,'Fielding Data'!$A$1:$H$1,0),0),"Other")</f>
        <v>6</v>
      </c>
      <c r="T1898" s="14">
        <f>IFERROR(VLOOKUP($A1898,'Fielding Data'!$A:$H,MATCH(T$1,'Fielding Data'!$A$1:$H$1,0),0),"Other")</f>
        <v>63</v>
      </c>
      <c r="U1898" s="14">
        <f>SUMIFS('Fielding Data'!E:E,'Fielding Data'!$A:$A,'Hitting Data'!$A1898)</f>
        <v>821</v>
      </c>
      <c r="V1898" s="14">
        <f>SUMIFS('Fielding Data'!F:F,'Fielding Data'!$A:$A,'Hitting Data'!$A1898)</f>
        <v>59</v>
      </c>
      <c r="W1898" s="14">
        <f>SUMIFS('Fielding Data'!G:G,'Fielding Data'!$A:$A,'Hitting Data'!$A1898)</f>
        <v>7</v>
      </c>
      <c r="X1898" s="14">
        <f>SUMIFS('Fielding Data'!H:H,'Fielding Data'!$A:$A,'Hitting Data'!$A1898)</f>
        <v>64</v>
      </c>
    </row>
    <row r="1899" spans="1:24" x14ac:dyDescent="0.25">
      <c r="A1899" s="14" t="str">
        <f t="shared" si="29"/>
        <v>mortecl012011</v>
      </c>
      <c r="B1899" s="19" t="s">
        <v>1144</v>
      </c>
      <c r="C1899" s="19">
        <v>2011</v>
      </c>
      <c r="D1899" s="19">
        <v>16</v>
      </c>
      <c r="E1899" s="19">
        <v>13</v>
      </c>
      <c r="F1899" s="19">
        <v>1</v>
      </c>
      <c r="G1899" s="19">
        <v>0</v>
      </c>
      <c r="H1899" s="19">
        <v>0</v>
      </c>
      <c r="I1899" s="19">
        <v>0</v>
      </c>
      <c r="J1899" s="19">
        <v>0</v>
      </c>
      <c r="K1899" s="19">
        <v>1</v>
      </c>
      <c r="L1899" s="19">
        <v>0</v>
      </c>
      <c r="M1899" s="19">
        <v>0</v>
      </c>
      <c r="N1899" s="19">
        <v>1</v>
      </c>
      <c r="O1899" s="19">
        <v>9</v>
      </c>
      <c r="P1899" s="14" t="str">
        <f>IFERROR(VLOOKUP($A1899,'Fielding Data'!$A:$H,MATCH(P$1,'Fielding Data'!$A$1:$H$1,0),0),"Other")</f>
        <v>P</v>
      </c>
      <c r="Q1899" s="14">
        <f>IFERROR(VLOOKUP($A1899,'Fielding Data'!$A:$H,MATCH(Q$1,'Fielding Data'!$A$1:$H$1,0),0),"Other")</f>
        <v>3</v>
      </c>
      <c r="R1899" s="14">
        <f>IFERROR(VLOOKUP($A1899,'Fielding Data'!$A:$H,MATCH(R$1,'Fielding Data'!$A$1:$H$1,0),0),"Other")</f>
        <v>9</v>
      </c>
      <c r="S1899" s="14">
        <f>IFERROR(VLOOKUP($A1899,'Fielding Data'!$A:$H,MATCH(S$1,'Fielding Data'!$A$1:$H$1,0),0),"Other")</f>
        <v>1</v>
      </c>
      <c r="T1899" s="14">
        <f>IFERROR(VLOOKUP($A1899,'Fielding Data'!$A:$H,MATCH(T$1,'Fielding Data'!$A$1:$H$1,0),0),"Other")</f>
        <v>1</v>
      </c>
      <c r="U1899" s="14">
        <f>SUMIFS('Fielding Data'!E:E,'Fielding Data'!$A:$A,'Hitting Data'!$A1899)</f>
        <v>3</v>
      </c>
      <c r="V1899" s="14">
        <f>SUMIFS('Fielding Data'!F:F,'Fielding Data'!$A:$A,'Hitting Data'!$A1899)</f>
        <v>9</v>
      </c>
      <c r="W1899" s="14">
        <f>SUMIFS('Fielding Data'!G:G,'Fielding Data'!$A:$A,'Hitting Data'!$A1899)</f>
        <v>1</v>
      </c>
      <c r="X1899" s="14">
        <f>SUMIFS('Fielding Data'!H:H,'Fielding Data'!$A:$A,'Hitting Data'!$A1899)</f>
        <v>1</v>
      </c>
    </row>
    <row r="1900" spans="1:24" x14ac:dyDescent="0.25">
      <c r="A1900" s="14" t="str">
        <f t="shared" si="29"/>
        <v>mortoch022011</v>
      </c>
      <c r="B1900" s="19" t="s">
        <v>975</v>
      </c>
      <c r="C1900" s="19">
        <v>2011</v>
      </c>
      <c r="D1900" s="19">
        <v>29</v>
      </c>
      <c r="E1900" s="19">
        <v>50</v>
      </c>
      <c r="F1900" s="19">
        <v>0</v>
      </c>
      <c r="G1900" s="19">
        <v>4</v>
      </c>
      <c r="H1900" s="19">
        <v>3</v>
      </c>
      <c r="I1900" s="19">
        <v>0</v>
      </c>
      <c r="J1900" s="19">
        <v>0</v>
      </c>
      <c r="K1900" s="19">
        <v>2</v>
      </c>
      <c r="L1900" s="19">
        <v>0</v>
      </c>
      <c r="M1900" s="19">
        <v>0</v>
      </c>
      <c r="N1900" s="19">
        <v>1</v>
      </c>
      <c r="O1900" s="19">
        <v>29</v>
      </c>
      <c r="P1900" s="14" t="str">
        <f>IFERROR(VLOOKUP($A1900,'Fielding Data'!$A:$H,MATCH(P$1,'Fielding Data'!$A$1:$H$1,0),0),"Other")</f>
        <v>P</v>
      </c>
      <c r="Q1900" s="14">
        <f>IFERROR(VLOOKUP($A1900,'Fielding Data'!$A:$H,MATCH(Q$1,'Fielding Data'!$A$1:$H$1,0),0),"Other")</f>
        <v>7</v>
      </c>
      <c r="R1900" s="14">
        <f>IFERROR(VLOOKUP($A1900,'Fielding Data'!$A:$H,MATCH(R$1,'Fielding Data'!$A$1:$H$1,0),0),"Other")</f>
        <v>31</v>
      </c>
      <c r="S1900" s="14">
        <f>IFERROR(VLOOKUP($A1900,'Fielding Data'!$A:$H,MATCH(S$1,'Fielding Data'!$A$1:$H$1,0),0),"Other")</f>
        <v>1</v>
      </c>
      <c r="T1900" s="14">
        <f>IFERROR(VLOOKUP($A1900,'Fielding Data'!$A:$H,MATCH(T$1,'Fielding Data'!$A$1:$H$1,0),0),"Other")</f>
        <v>1</v>
      </c>
      <c r="U1900" s="14">
        <f>SUMIFS('Fielding Data'!E:E,'Fielding Data'!$A:$A,'Hitting Data'!$A1900)</f>
        <v>7</v>
      </c>
      <c r="V1900" s="14">
        <f>SUMIFS('Fielding Data'!F:F,'Fielding Data'!$A:$A,'Hitting Data'!$A1900)</f>
        <v>31</v>
      </c>
      <c r="W1900" s="14">
        <f>SUMIFS('Fielding Data'!G:G,'Fielding Data'!$A:$A,'Hitting Data'!$A1900)</f>
        <v>1</v>
      </c>
      <c r="X1900" s="14">
        <f>SUMIFS('Fielding Data'!H:H,'Fielding Data'!$A:$A,'Hitting Data'!$A1900)</f>
        <v>1</v>
      </c>
    </row>
    <row r="1901" spans="1:24" x14ac:dyDescent="0.25">
      <c r="A1901" s="14" t="str">
        <f t="shared" si="29"/>
        <v>moscogu012011</v>
      </c>
      <c r="B1901" s="19" t="s">
        <v>1145</v>
      </c>
      <c r="C1901" s="19">
        <v>2011</v>
      </c>
      <c r="D1901" s="19">
        <v>23</v>
      </c>
      <c r="E1901" s="19">
        <v>2</v>
      </c>
      <c r="F1901" s="19">
        <v>0</v>
      </c>
      <c r="G1901" s="19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2</v>
      </c>
      <c r="P1901" s="14" t="str">
        <f>IFERROR(VLOOKUP($A1901,'Fielding Data'!$A:$H,MATCH(P$1,'Fielding Data'!$A$1:$H$1,0),0),"Other")</f>
        <v>P</v>
      </c>
      <c r="Q1901" s="14">
        <f>IFERROR(VLOOKUP($A1901,'Fielding Data'!$A:$H,MATCH(Q$1,'Fielding Data'!$A$1:$H$1,0),0),"Other")</f>
        <v>7</v>
      </c>
      <c r="R1901" s="14">
        <f>IFERROR(VLOOKUP($A1901,'Fielding Data'!$A:$H,MATCH(R$1,'Fielding Data'!$A$1:$H$1,0),0),"Other")</f>
        <v>6</v>
      </c>
      <c r="S1901" s="14">
        <f>IFERROR(VLOOKUP($A1901,'Fielding Data'!$A:$H,MATCH(S$1,'Fielding Data'!$A$1:$H$1,0),0),"Other")</f>
        <v>2</v>
      </c>
      <c r="T1901" s="14">
        <f>IFERROR(VLOOKUP($A1901,'Fielding Data'!$A:$H,MATCH(T$1,'Fielding Data'!$A$1:$H$1,0),0),"Other")</f>
        <v>1</v>
      </c>
      <c r="U1901" s="14">
        <f>SUMIFS('Fielding Data'!E:E,'Fielding Data'!$A:$A,'Hitting Data'!$A1901)</f>
        <v>7</v>
      </c>
      <c r="V1901" s="14">
        <f>SUMIFS('Fielding Data'!F:F,'Fielding Data'!$A:$A,'Hitting Data'!$A1901)</f>
        <v>6</v>
      </c>
      <c r="W1901" s="14">
        <f>SUMIFS('Fielding Data'!G:G,'Fielding Data'!$A:$A,'Hitting Data'!$A1901)</f>
        <v>2</v>
      </c>
      <c r="X1901" s="14">
        <f>SUMIFS('Fielding Data'!H:H,'Fielding Data'!$A:$A,'Hitting Data'!$A1901)</f>
        <v>1</v>
      </c>
    </row>
    <row r="1902" spans="1:24" x14ac:dyDescent="0.25">
      <c r="A1902" s="14" t="str">
        <f t="shared" si="29"/>
        <v>moseldu012011</v>
      </c>
      <c r="B1902" s="19" t="s">
        <v>695</v>
      </c>
      <c r="C1902" s="19">
        <v>2011</v>
      </c>
      <c r="D1902" s="19">
        <v>20</v>
      </c>
      <c r="E1902" s="19">
        <v>29</v>
      </c>
      <c r="F1902" s="19">
        <v>0</v>
      </c>
      <c r="G1902" s="19">
        <v>4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1</v>
      </c>
      <c r="O1902" s="19">
        <v>11</v>
      </c>
      <c r="P1902" s="14" t="str">
        <f>IFERROR(VLOOKUP($A1902,'Fielding Data'!$A:$H,MATCH(P$1,'Fielding Data'!$A$1:$H$1,0),0),"Other")</f>
        <v>P</v>
      </c>
      <c r="Q1902" s="14">
        <f>IFERROR(VLOOKUP($A1902,'Fielding Data'!$A:$H,MATCH(Q$1,'Fielding Data'!$A$1:$H$1,0),0),"Other")</f>
        <v>8</v>
      </c>
      <c r="R1902" s="14">
        <f>IFERROR(VLOOKUP($A1902,'Fielding Data'!$A:$H,MATCH(R$1,'Fielding Data'!$A$1:$H$1,0),0),"Other")</f>
        <v>25</v>
      </c>
      <c r="S1902" s="14">
        <f>IFERROR(VLOOKUP($A1902,'Fielding Data'!$A:$H,MATCH(S$1,'Fielding Data'!$A$1:$H$1,0),0),"Other")</f>
        <v>0</v>
      </c>
      <c r="T1902" s="14">
        <f>IFERROR(VLOOKUP($A1902,'Fielding Data'!$A:$H,MATCH(T$1,'Fielding Data'!$A$1:$H$1,0),0),"Other")</f>
        <v>1</v>
      </c>
      <c r="U1902" s="14">
        <f>SUMIFS('Fielding Data'!E:E,'Fielding Data'!$A:$A,'Hitting Data'!$A1902)</f>
        <v>8</v>
      </c>
      <c r="V1902" s="14">
        <f>SUMIFS('Fielding Data'!F:F,'Fielding Data'!$A:$A,'Hitting Data'!$A1902)</f>
        <v>25</v>
      </c>
      <c r="W1902" s="14">
        <f>SUMIFS('Fielding Data'!G:G,'Fielding Data'!$A:$A,'Hitting Data'!$A1902)</f>
        <v>0</v>
      </c>
      <c r="X1902" s="14">
        <f>SUMIFS('Fielding Data'!H:H,'Fielding Data'!$A:$A,'Hitting Data'!$A1902)</f>
        <v>1</v>
      </c>
    </row>
    <row r="1903" spans="1:24" x14ac:dyDescent="0.25">
      <c r="A1903" s="14" t="str">
        <f t="shared" si="29"/>
        <v>moskoda012011</v>
      </c>
      <c r="B1903" s="19" t="s">
        <v>1569</v>
      </c>
      <c r="C1903" s="19">
        <v>2011</v>
      </c>
      <c r="D1903" s="19">
        <v>31</v>
      </c>
      <c r="E1903" s="19">
        <v>0</v>
      </c>
      <c r="F1903" s="19">
        <v>0</v>
      </c>
      <c r="G1903" s="19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14" t="str">
        <f>IFERROR(VLOOKUP($A1903,'Fielding Data'!$A:$H,MATCH(P$1,'Fielding Data'!$A$1:$H$1,0),0),"Other")</f>
        <v>P</v>
      </c>
      <c r="Q1903" s="14">
        <f>IFERROR(VLOOKUP($A1903,'Fielding Data'!$A:$H,MATCH(Q$1,'Fielding Data'!$A$1:$H$1,0),0),"Other")</f>
        <v>0</v>
      </c>
      <c r="R1903" s="14">
        <f>IFERROR(VLOOKUP($A1903,'Fielding Data'!$A:$H,MATCH(R$1,'Fielding Data'!$A$1:$H$1,0),0),"Other")</f>
        <v>4</v>
      </c>
      <c r="S1903" s="14">
        <f>IFERROR(VLOOKUP($A1903,'Fielding Data'!$A:$H,MATCH(S$1,'Fielding Data'!$A$1:$H$1,0),0),"Other")</f>
        <v>2</v>
      </c>
      <c r="T1903" s="14">
        <f>IFERROR(VLOOKUP($A1903,'Fielding Data'!$A:$H,MATCH(T$1,'Fielding Data'!$A$1:$H$1,0),0),"Other")</f>
        <v>1</v>
      </c>
      <c r="U1903" s="14">
        <f>SUMIFS('Fielding Data'!E:E,'Fielding Data'!$A:$A,'Hitting Data'!$A1903)</f>
        <v>0</v>
      </c>
      <c r="V1903" s="14">
        <f>SUMIFS('Fielding Data'!F:F,'Fielding Data'!$A:$A,'Hitting Data'!$A1903)</f>
        <v>4</v>
      </c>
      <c r="W1903" s="14">
        <f>SUMIFS('Fielding Data'!G:G,'Fielding Data'!$A:$A,'Hitting Data'!$A1903)</f>
        <v>2</v>
      </c>
      <c r="X1903" s="14">
        <f>SUMIFS('Fielding Data'!H:H,'Fielding Data'!$A:$A,'Hitting Data'!$A1903)</f>
        <v>1</v>
      </c>
    </row>
    <row r="1904" spans="1:24" x14ac:dyDescent="0.25">
      <c r="A1904" s="14" t="str">
        <f t="shared" si="29"/>
        <v>mossbr012011</v>
      </c>
      <c r="B1904" s="19" t="s">
        <v>829</v>
      </c>
      <c r="C1904" s="19">
        <v>2011</v>
      </c>
      <c r="D1904" s="19">
        <v>5</v>
      </c>
      <c r="E1904" s="19">
        <v>6</v>
      </c>
      <c r="F1904" s="19">
        <v>0</v>
      </c>
      <c r="G1904" s="19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2</v>
      </c>
      <c r="P1904" s="14" t="str">
        <f>IFERROR(VLOOKUP($A1904,'Fielding Data'!$A:$H,MATCH(P$1,'Fielding Data'!$A$1:$H$1,0),0),"Other")</f>
        <v>OF</v>
      </c>
      <c r="Q1904" s="14">
        <f>IFERROR(VLOOKUP($A1904,'Fielding Data'!$A:$H,MATCH(Q$1,'Fielding Data'!$A$1:$H$1,0),0),"Other")</f>
        <v>2</v>
      </c>
      <c r="R1904" s="14">
        <f>IFERROR(VLOOKUP($A1904,'Fielding Data'!$A:$H,MATCH(R$1,'Fielding Data'!$A$1:$H$1,0),0),"Other")</f>
        <v>0</v>
      </c>
      <c r="S1904" s="14">
        <f>IFERROR(VLOOKUP($A1904,'Fielding Data'!$A:$H,MATCH(S$1,'Fielding Data'!$A$1:$H$1,0),0),"Other")</f>
        <v>0</v>
      </c>
      <c r="T1904" s="14">
        <f>IFERROR(VLOOKUP($A1904,'Fielding Data'!$A:$H,MATCH(T$1,'Fielding Data'!$A$1:$H$1,0),0),"Other")</f>
        <v>0</v>
      </c>
      <c r="U1904" s="14">
        <f>SUMIFS('Fielding Data'!E:E,'Fielding Data'!$A:$A,'Hitting Data'!$A1904)</f>
        <v>2</v>
      </c>
      <c r="V1904" s="14">
        <f>SUMIFS('Fielding Data'!F:F,'Fielding Data'!$A:$A,'Hitting Data'!$A1904)</f>
        <v>0</v>
      </c>
      <c r="W1904" s="14">
        <f>SUMIFS('Fielding Data'!G:G,'Fielding Data'!$A:$A,'Hitting Data'!$A1904)</f>
        <v>0</v>
      </c>
      <c r="X1904" s="14">
        <f>SUMIFS('Fielding Data'!H:H,'Fielding Data'!$A:$A,'Hitting Data'!$A1904)</f>
        <v>0</v>
      </c>
    </row>
    <row r="1905" spans="1:24" x14ac:dyDescent="0.25">
      <c r="A1905" s="14" t="str">
        <f t="shared" si="29"/>
        <v>motagu012011</v>
      </c>
      <c r="B1905" s="19" t="s">
        <v>157</v>
      </c>
      <c r="C1905" s="19">
        <v>2011</v>
      </c>
      <c r="D1905" s="19">
        <v>52</v>
      </c>
      <c r="E1905" s="19">
        <v>10</v>
      </c>
      <c r="F1905" s="19">
        <v>0</v>
      </c>
      <c r="G1905" s="19">
        <v>1</v>
      </c>
      <c r="H1905" s="19">
        <v>1</v>
      </c>
      <c r="I1905" s="19">
        <v>0</v>
      </c>
      <c r="J1905" s="19">
        <v>0</v>
      </c>
      <c r="K1905" s="19">
        <v>0</v>
      </c>
      <c r="L1905" s="19">
        <v>0</v>
      </c>
      <c r="M1905" s="19">
        <v>0</v>
      </c>
      <c r="N1905" s="19">
        <v>0</v>
      </c>
      <c r="O1905" s="19">
        <v>2</v>
      </c>
      <c r="P1905" s="14" t="str">
        <f>IFERROR(VLOOKUP($A1905,'Fielding Data'!$A:$H,MATCH(P$1,'Fielding Data'!$A$1:$H$1,0),0),"Other")</f>
        <v>P</v>
      </c>
      <c r="Q1905" s="14">
        <f>IFERROR(VLOOKUP($A1905,'Fielding Data'!$A:$H,MATCH(Q$1,'Fielding Data'!$A$1:$H$1,0),0),"Other")</f>
        <v>4</v>
      </c>
      <c r="R1905" s="14">
        <f>IFERROR(VLOOKUP($A1905,'Fielding Data'!$A:$H,MATCH(R$1,'Fielding Data'!$A$1:$H$1,0),0),"Other")</f>
        <v>10</v>
      </c>
      <c r="S1905" s="14">
        <f>IFERROR(VLOOKUP($A1905,'Fielding Data'!$A:$H,MATCH(S$1,'Fielding Data'!$A$1:$H$1,0),0),"Other")</f>
        <v>0</v>
      </c>
      <c r="T1905" s="14">
        <f>IFERROR(VLOOKUP($A1905,'Fielding Data'!$A:$H,MATCH(T$1,'Fielding Data'!$A$1:$H$1,0),0),"Other")</f>
        <v>0</v>
      </c>
      <c r="U1905" s="14">
        <f>SUMIFS('Fielding Data'!E:E,'Fielding Data'!$A:$A,'Hitting Data'!$A1905)</f>
        <v>4</v>
      </c>
      <c r="V1905" s="14">
        <f>SUMIFS('Fielding Data'!F:F,'Fielding Data'!$A:$A,'Hitting Data'!$A1905)</f>
        <v>10</v>
      </c>
      <c r="W1905" s="14">
        <f>SUMIFS('Fielding Data'!G:G,'Fielding Data'!$A:$A,'Hitting Data'!$A1905)</f>
        <v>0</v>
      </c>
      <c r="X1905" s="14">
        <f>SUMIFS('Fielding Data'!H:H,'Fielding Data'!$A:$A,'Hitting Data'!$A1905)</f>
        <v>0</v>
      </c>
    </row>
    <row r="1906" spans="1:24" x14ac:dyDescent="0.25">
      <c r="A1906" s="14" t="str">
        <f t="shared" si="29"/>
        <v>motteja012011</v>
      </c>
      <c r="B1906" s="19" t="s">
        <v>976</v>
      </c>
      <c r="C1906" s="19">
        <v>2011</v>
      </c>
      <c r="D1906" s="19">
        <v>78</v>
      </c>
      <c r="E1906" s="19">
        <v>1</v>
      </c>
      <c r="F1906" s="19">
        <v>0</v>
      </c>
      <c r="G1906" s="19">
        <v>0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0</v>
      </c>
      <c r="N1906" s="19">
        <v>0</v>
      </c>
      <c r="O1906" s="19">
        <v>1</v>
      </c>
      <c r="P1906" s="14" t="str">
        <f>IFERROR(VLOOKUP($A1906,'Fielding Data'!$A:$H,MATCH(P$1,'Fielding Data'!$A$1:$H$1,0),0),"Other")</f>
        <v>P</v>
      </c>
      <c r="Q1906" s="14">
        <f>IFERROR(VLOOKUP($A1906,'Fielding Data'!$A:$H,MATCH(Q$1,'Fielding Data'!$A$1:$H$1,0),0),"Other")</f>
        <v>11</v>
      </c>
      <c r="R1906" s="14">
        <f>IFERROR(VLOOKUP($A1906,'Fielding Data'!$A:$H,MATCH(R$1,'Fielding Data'!$A$1:$H$1,0),0),"Other")</f>
        <v>12</v>
      </c>
      <c r="S1906" s="14">
        <f>IFERROR(VLOOKUP($A1906,'Fielding Data'!$A:$H,MATCH(S$1,'Fielding Data'!$A$1:$H$1,0),0),"Other")</f>
        <v>0</v>
      </c>
      <c r="T1906" s="14">
        <f>IFERROR(VLOOKUP($A1906,'Fielding Data'!$A:$H,MATCH(T$1,'Fielding Data'!$A$1:$H$1,0),0),"Other")</f>
        <v>2</v>
      </c>
      <c r="U1906" s="14">
        <f>SUMIFS('Fielding Data'!E:E,'Fielding Data'!$A:$A,'Hitting Data'!$A1906)</f>
        <v>11</v>
      </c>
      <c r="V1906" s="14">
        <f>SUMIFS('Fielding Data'!F:F,'Fielding Data'!$A:$A,'Hitting Data'!$A1906)</f>
        <v>12</v>
      </c>
      <c r="W1906" s="14">
        <f>SUMIFS('Fielding Data'!G:G,'Fielding Data'!$A:$A,'Hitting Data'!$A1906)</f>
        <v>0</v>
      </c>
      <c r="X1906" s="14">
        <f>SUMIFS('Fielding Data'!H:H,'Fielding Data'!$A:$A,'Hitting Data'!$A1906)</f>
        <v>2</v>
      </c>
    </row>
    <row r="1907" spans="1:24" x14ac:dyDescent="0.25">
      <c r="A1907" s="14" t="str">
        <f t="shared" si="29"/>
        <v>moustmi012011</v>
      </c>
      <c r="B1907" s="19" t="s">
        <v>1570</v>
      </c>
      <c r="C1907" s="19">
        <v>2011</v>
      </c>
      <c r="D1907" s="19">
        <v>89</v>
      </c>
      <c r="E1907" s="19">
        <v>338</v>
      </c>
      <c r="F1907" s="19">
        <v>26</v>
      </c>
      <c r="G1907" s="19">
        <v>89</v>
      </c>
      <c r="H1907" s="19">
        <v>18</v>
      </c>
      <c r="I1907" s="19">
        <v>1</v>
      </c>
      <c r="J1907" s="19">
        <v>5</v>
      </c>
      <c r="K1907" s="19">
        <v>30</v>
      </c>
      <c r="L1907" s="19">
        <v>2</v>
      </c>
      <c r="M1907" s="19">
        <v>0</v>
      </c>
      <c r="N1907" s="19">
        <v>22</v>
      </c>
      <c r="O1907" s="19">
        <v>51</v>
      </c>
      <c r="P1907" s="14" t="str">
        <f>IFERROR(VLOOKUP($A1907,'Fielding Data'!$A:$H,MATCH(P$1,'Fielding Data'!$A$1:$H$1,0),0),"Other")</f>
        <v>3B</v>
      </c>
      <c r="Q1907" s="14">
        <f>IFERROR(VLOOKUP($A1907,'Fielding Data'!$A:$H,MATCH(Q$1,'Fielding Data'!$A$1:$H$1,0),0),"Other")</f>
        <v>60</v>
      </c>
      <c r="R1907" s="14">
        <f>IFERROR(VLOOKUP($A1907,'Fielding Data'!$A:$H,MATCH(R$1,'Fielding Data'!$A$1:$H$1,0),0),"Other")</f>
        <v>169</v>
      </c>
      <c r="S1907" s="14">
        <f>IFERROR(VLOOKUP($A1907,'Fielding Data'!$A:$H,MATCH(S$1,'Fielding Data'!$A$1:$H$1,0),0),"Other")</f>
        <v>11</v>
      </c>
      <c r="T1907" s="14">
        <f>IFERROR(VLOOKUP($A1907,'Fielding Data'!$A:$H,MATCH(T$1,'Fielding Data'!$A$1:$H$1,0),0),"Other")</f>
        <v>14</v>
      </c>
      <c r="U1907" s="14">
        <f>SUMIFS('Fielding Data'!E:E,'Fielding Data'!$A:$A,'Hitting Data'!$A1907)</f>
        <v>60</v>
      </c>
      <c r="V1907" s="14">
        <f>SUMIFS('Fielding Data'!F:F,'Fielding Data'!$A:$A,'Hitting Data'!$A1907)</f>
        <v>169</v>
      </c>
      <c r="W1907" s="14">
        <f>SUMIFS('Fielding Data'!G:G,'Fielding Data'!$A:$A,'Hitting Data'!$A1907)</f>
        <v>11</v>
      </c>
      <c r="X1907" s="14">
        <f>SUMIFS('Fielding Data'!H:H,'Fielding Data'!$A:$A,'Hitting Data'!$A1907)</f>
        <v>14</v>
      </c>
    </row>
    <row r="1908" spans="1:24" x14ac:dyDescent="0.25">
      <c r="A1908" s="14" t="str">
        <f t="shared" si="29"/>
        <v>moylape012011</v>
      </c>
      <c r="B1908" s="19" t="s">
        <v>696</v>
      </c>
      <c r="C1908" s="19">
        <v>2011</v>
      </c>
      <c r="D1908" s="19">
        <v>13</v>
      </c>
      <c r="E1908" s="19">
        <v>0</v>
      </c>
      <c r="F1908" s="19">
        <v>0</v>
      </c>
      <c r="G1908" s="19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4" t="str">
        <f>IFERROR(VLOOKUP($A1908,'Fielding Data'!$A:$H,MATCH(P$1,'Fielding Data'!$A$1:$H$1,0),0),"Other")</f>
        <v>P</v>
      </c>
      <c r="Q1908" s="14">
        <f>IFERROR(VLOOKUP($A1908,'Fielding Data'!$A:$H,MATCH(Q$1,'Fielding Data'!$A$1:$H$1,0),0),"Other")</f>
        <v>1</v>
      </c>
      <c r="R1908" s="14">
        <f>IFERROR(VLOOKUP($A1908,'Fielding Data'!$A:$H,MATCH(R$1,'Fielding Data'!$A$1:$H$1,0),0),"Other")</f>
        <v>1</v>
      </c>
      <c r="S1908" s="14">
        <f>IFERROR(VLOOKUP($A1908,'Fielding Data'!$A:$H,MATCH(S$1,'Fielding Data'!$A$1:$H$1,0),0),"Other")</f>
        <v>0</v>
      </c>
      <c r="T1908" s="14">
        <f>IFERROR(VLOOKUP($A1908,'Fielding Data'!$A:$H,MATCH(T$1,'Fielding Data'!$A$1:$H$1,0),0),"Other")</f>
        <v>0</v>
      </c>
      <c r="U1908" s="14">
        <f>SUMIFS('Fielding Data'!E:E,'Fielding Data'!$A:$A,'Hitting Data'!$A1908)</f>
        <v>1</v>
      </c>
      <c r="V1908" s="14">
        <f>SUMIFS('Fielding Data'!F:F,'Fielding Data'!$A:$A,'Hitting Data'!$A1908)</f>
        <v>1</v>
      </c>
      <c r="W1908" s="14">
        <f>SUMIFS('Fielding Data'!G:G,'Fielding Data'!$A:$A,'Hitting Data'!$A1908)</f>
        <v>0</v>
      </c>
      <c r="X1908" s="14">
        <f>SUMIFS('Fielding Data'!H:H,'Fielding Data'!$A:$A,'Hitting Data'!$A1908)</f>
        <v>0</v>
      </c>
    </row>
    <row r="1909" spans="1:24" x14ac:dyDescent="0.25">
      <c r="A1909" s="14" t="str">
        <f t="shared" si="29"/>
        <v>mujiced012011</v>
      </c>
      <c r="B1909" s="19" t="s">
        <v>697</v>
      </c>
      <c r="C1909" s="19">
        <v>2011</v>
      </c>
      <c r="D1909" s="19">
        <v>67</v>
      </c>
      <c r="E1909" s="19">
        <v>1</v>
      </c>
      <c r="F1909" s="19">
        <v>0</v>
      </c>
      <c r="G1909" s="19">
        <v>0</v>
      </c>
      <c r="H1909" s="19">
        <v>0</v>
      </c>
      <c r="I1909" s="19">
        <v>0</v>
      </c>
      <c r="J1909" s="19">
        <v>0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4" t="str">
        <f>IFERROR(VLOOKUP($A1909,'Fielding Data'!$A:$H,MATCH(P$1,'Fielding Data'!$A$1:$H$1,0),0),"Other")</f>
        <v>P</v>
      </c>
      <c r="Q1909" s="14">
        <f>IFERROR(VLOOKUP($A1909,'Fielding Data'!$A:$H,MATCH(Q$1,'Fielding Data'!$A$1:$H$1,0),0),"Other")</f>
        <v>3</v>
      </c>
      <c r="R1909" s="14">
        <f>IFERROR(VLOOKUP($A1909,'Fielding Data'!$A:$H,MATCH(R$1,'Fielding Data'!$A$1:$H$1,0),0),"Other")</f>
        <v>17</v>
      </c>
      <c r="S1909" s="14">
        <f>IFERROR(VLOOKUP($A1909,'Fielding Data'!$A:$H,MATCH(S$1,'Fielding Data'!$A$1:$H$1,0),0),"Other")</f>
        <v>2</v>
      </c>
      <c r="T1909" s="14">
        <f>IFERROR(VLOOKUP($A1909,'Fielding Data'!$A:$H,MATCH(T$1,'Fielding Data'!$A$1:$H$1,0),0),"Other")</f>
        <v>3</v>
      </c>
      <c r="U1909" s="14">
        <f>SUMIFS('Fielding Data'!E:E,'Fielding Data'!$A:$A,'Hitting Data'!$A1909)</f>
        <v>3</v>
      </c>
      <c r="V1909" s="14">
        <f>SUMIFS('Fielding Data'!F:F,'Fielding Data'!$A:$A,'Hitting Data'!$A1909)</f>
        <v>17</v>
      </c>
      <c r="W1909" s="14">
        <f>SUMIFS('Fielding Data'!G:G,'Fielding Data'!$A:$A,'Hitting Data'!$A1909)</f>
        <v>2</v>
      </c>
      <c r="X1909" s="14">
        <f>SUMIFS('Fielding Data'!H:H,'Fielding Data'!$A:$A,'Hitting Data'!$A1909)</f>
        <v>3</v>
      </c>
    </row>
    <row r="1910" spans="1:24" x14ac:dyDescent="0.25">
      <c r="A1910" s="14" t="str">
        <f t="shared" si="29"/>
        <v>murphda072011</v>
      </c>
      <c r="B1910" s="19" t="s">
        <v>698</v>
      </c>
      <c r="C1910" s="19">
        <v>2011</v>
      </c>
      <c r="D1910" s="19">
        <v>120</v>
      </c>
      <c r="E1910" s="19">
        <v>404</v>
      </c>
      <c r="F1910" s="19">
        <v>46</v>
      </c>
      <c r="G1910" s="19">
        <v>111</v>
      </c>
      <c r="H1910" s="19">
        <v>14</v>
      </c>
      <c r="I1910" s="19">
        <v>2</v>
      </c>
      <c r="J1910" s="19">
        <v>11</v>
      </c>
      <c r="K1910" s="19">
        <v>46</v>
      </c>
      <c r="L1910" s="19">
        <v>11</v>
      </c>
      <c r="M1910" s="19">
        <v>6</v>
      </c>
      <c r="N1910" s="19">
        <v>33</v>
      </c>
      <c r="O1910" s="19">
        <v>61</v>
      </c>
      <c r="P1910" s="14" t="str">
        <f>IFERROR(VLOOKUP($A1910,'Fielding Data'!$A:$H,MATCH(P$1,'Fielding Data'!$A$1:$H$1,0),0),"Other")</f>
        <v>CF</v>
      </c>
      <c r="Q1910" s="14">
        <f>IFERROR(VLOOKUP($A1910,'Fielding Data'!$A:$H,MATCH(Q$1,'Fielding Data'!$A$1:$H$1,0),0),"Other")</f>
        <v>0</v>
      </c>
      <c r="R1910" s="14">
        <f>IFERROR(VLOOKUP($A1910,'Fielding Data'!$A:$H,MATCH(R$1,'Fielding Data'!$A$1:$H$1,0),0),"Other")</f>
        <v>0</v>
      </c>
      <c r="S1910" s="14">
        <f>IFERROR(VLOOKUP($A1910,'Fielding Data'!$A:$H,MATCH(S$1,'Fielding Data'!$A$1:$H$1,0),0),"Other")</f>
        <v>0</v>
      </c>
      <c r="T1910" s="14">
        <f>IFERROR(VLOOKUP($A1910,'Fielding Data'!$A:$H,MATCH(T$1,'Fielding Data'!$A$1:$H$1,0),0),"Other")</f>
        <v>0</v>
      </c>
      <c r="U1910" s="14">
        <f>SUMIFS('Fielding Data'!E:E,'Fielding Data'!$A:$A,'Hitting Data'!$A1910)</f>
        <v>191</v>
      </c>
      <c r="V1910" s="14">
        <f>SUMIFS('Fielding Data'!F:F,'Fielding Data'!$A:$A,'Hitting Data'!$A1910)</f>
        <v>5</v>
      </c>
      <c r="W1910" s="14">
        <f>SUMIFS('Fielding Data'!G:G,'Fielding Data'!$A:$A,'Hitting Data'!$A1910)</f>
        <v>4</v>
      </c>
      <c r="X1910" s="14">
        <f>SUMIFS('Fielding Data'!H:H,'Fielding Data'!$A:$A,'Hitting Data'!$A1910)</f>
        <v>2</v>
      </c>
    </row>
    <row r="1911" spans="1:24" x14ac:dyDescent="0.25">
      <c r="A1911" s="14" t="str">
        <f t="shared" si="29"/>
        <v>murphda082011</v>
      </c>
      <c r="B1911" s="19" t="s">
        <v>977</v>
      </c>
      <c r="C1911" s="19">
        <v>2011</v>
      </c>
      <c r="D1911" s="19">
        <v>109</v>
      </c>
      <c r="E1911" s="19">
        <v>391</v>
      </c>
      <c r="F1911" s="19">
        <v>49</v>
      </c>
      <c r="G1911" s="19">
        <v>125</v>
      </c>
      <c r="H1911" s="19">
        <v>28</v>
      </c>
      <c r="I1911" s="19">
        <v>2</v>
      </c>
      <c r="J1911" s="19">
        <v>6</v>
      </c>
      <c r="K1911" s="19">
        <v>49</v>
      </c>
      <c r="L1911" s="19">
        <v>5</v>
      </c>
      <c r="M1911" s="19">
        <v>5</v>
      </c>
      <c r="N1911" s="19">
        <v>24</v>
      </c>
      <c r="O1911" s="19">
        <v>42</v>
      </c>
      <c r="P1911" s="14" t="str">
        <f>IFERROR(VLOOKUP($A1911,'Fielding Data'!$A:$H,MATCH(P$1,'Fielding Data'!$A$1:$H$1,0),0),"Other")</f>
        <v>1B</v>
      </c>
      <c r="Q1911" s="14">
        <f>IFERROR(VLOOKUP($A1911,'Fielding Data'!$A:$H,MATCH(Q$1,'Fielding Data'!$A$1:$H$1,0),0),"Other")</f>
        <v>419</v>
      </c>
      <c r="R1911" s="14">
        <f>IFERROR(VLOOKUP($A1911,'Fielding Data'!$A:$H,MATCH(R$1,'Fielding Data'!$A$1:$H$1,0),0),"Other")</f>
        <v>36</v>
      </c>
      <c r="S1911" s="14">
        <f>IFERROR(VLOOKUP($A1911,'Fielding Data'!$A:$H,MATCH(S$1,'Fielding Data'!$A$1:$H$1,0),0),"Other")</f>
        <v>4</v>
      </c>
      <c r="T1911" s="14">
        <f>IFERROR(VLOOKUP($A1911,'Fielding Data'!$A:$H,MATCH(T$1,'Fielding Data'!$A$1:$H$1,0),0),"Other")</f>
        <v>36</v>
      </c>
      <c r="U1911" s="14">
        <f>SUMIFS('Fielding Data'!E:E,'Fielding Data'!$A:$A,'Hitting Data'!$A1911)</f>
        <v>469</v>
      </c>
      <c r="V1911" s="14">
        <f>SUMIFS('Fielding Data'!F:F,'Fielding Data'!$A:$A,'Hitting Data'!$A1911)</f>
        <v>134</v>
      </c>
      <c r="W1911" s="14">
        <f>SUMIFS('Fielding Data'!G:G,'Fielding Data'!$A:$A,'Hitting Data'!$A1911)</f>
        <v>10</v>
      </c>
      <c r="X1911" s="14">
        <f>SUMIFS('Fielding Data'!H:H,'Fielding Data'!$A:$A,'Hitting Data'!$A1911)</f>
        <v>45</v>
      </c>
    </row>
    <row r="1912" spans="1:24" x14ac:dyDescent="0.25">
      <c r="A1912" s="14" t="str">
        <f t="shared" si="29"/>
        <v>murphdo012011</v>
      </c>
      <c r="B1912" s="19" t="s">
        <v>481</v>
      </c>
      <c r="C1912" s="19">
        <v>2011</v>
      </c>
      <c r="D1912" s="19">
        <v>36</v>
      </c>
      <c r="E1912" s="19">
        <v>92</v>
      </c>
      <c r="F1912" s="19">
        <v>10</v>
      </c>
      <c r="G1912" s="19">
        <v>17</v>
      </c>
      <c r="H1912" s="19">
        <v>4</v>
      </c>
      <c r="I1912" s="19">
        <v>1</v>
      </c>
      <c r="J1912" s="19">
        <v>2</v>
      </c>
      <c r="K1912" s="19">
        <v>9</v>
      </c>
      <c r="L1912" s="19">
        <v>0</v>
      </c>
      <c r="M1912" s="19">
        <v>0</v>
      </c>
      <c r="N1912" s="19">
        <v>4</v>
      </c>
      <c r="O1912" s="19">
        <v>21</v>
      </c>
      <c r="P1912" s="14" t="str">
        <f>IFERROR(VLOOKUP($A1912,'Fielding Data'!$A:$H,MATCH(P$1,'Fielding Data'!$A$1:$H$1,0),0),"Other")</f>
        <v>2B</v>
      </c>
      <c r="Q1912" s="14">
        <f>IFERROR(VLOOKUP($A1912,'Fielding Data'!$A:$H,MATCH(Q$1,'Fielding Data'!$A$1:$H$1,0),0),"Other")</f>
        <v>0</v>
      </c>
      <c r="R1912" s="14">
        <f>IFERROR(VLOOKUP($A1912,'Fielding Data'!$A:$H,MATCH(R$1,'Fielding Data'!$A$1:$H$1,0),0),"Other")</f>
        <v>0</v>
      </c>
      <c r="S1912" s="14">
        <f>IFERROR(VLOOKUP($A1912,'Fielding Data'!$A:$H,MATCH(S$1,'Fielding Data'!$A$1:$H$1,0),0),"Other")</f>
        <v>0</v>
      </c>
      <c r="T1912" s="14">
        <f>IFERROR(VLOOKUP($A1912,'Fielding Data'!$A:$H,MATCH(T$1,'Fielding Data'!$A$1:$H$1,0),0),"Other")</f>
        <v>0</v>
      </c>
      <c r="U1912" s="14">
        <f>SUMIFS('Fielding Data'!E:E,'Fielding Data'!$A:$A,'Hitting Data'!$A1912)</f>
        <v>36</v>
      </c>
      <c r="V1912" s="14">
        <f>SUMIFS('Fielding Data'!F:F,'Fielding Data'!$A:$A,'Hitting Data'!$A1912)</f>
        <v>63</v>
      </c>
      <c r="W1912" s="14">
        <f>SUMIFS('Fielding Data'!G:G,'Fielding Data'!$A:$A,'Hitting Data'!$A1912)</f>
        <v>2</v>
      </c>
      <c r="X1912" s="14">
        <f>SUMIFS('Fielding Data'!H:H,'Fielding Data'!$A:$A,'Hitting Data'!$A1912)</f>
        <v>10</v>
      </c>
    </row>
    <row r="1913" spans="1:24" x14ac:dyDescent="0.25">
      <c r="A1913" s="14" t="str">
        <f t="shared" si="29"/>
        <v>myersbr012011</v>
      </c>
      <c r="B1913" s="19" t="s">
        <v>322</v>
      </c>
      <c r="C1913" s="19">
        <v>2011</v>
      </c>
      <c r="D1913" s="19">
        <v>34</v>
      </c>
      <c r="E1913" s="19">
        <v>63</v>
      </c>
      <c r="F1913" s="19">
        <v>3</v>
      </c>
      <c r="G1913" s="19">
        <v>10</v>
      </c>
      <c r="H1913" s="19">
        <v>1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4</v>
      </c>
      <c r="O1913" s="19">
        <v>22</v>
      </c>
      <c r="P1913" s="14" t="str">
        <f>IFERROR(VLOOKUP($A1913,'Fielding Data'!$A:$H,MATCH(P$1,'Fielding Data'!$A$1:$H$1,0),0),"Other")</f>
        <v>P</v>
      </c>
      <c r="Q1913" s="14">
        <f>IFERROR(VLOOKUP($A1913,'Fielding Data'!$A:$H,MATCH(Q$1,'Fielding Data'!$A$1:$H$1,0),0),"Other")</f>
        <v>33</v>
      </c>
      <c r="R1913" s="14">
        <f>IFERROR(VLOOKUP($A1913,'Fielding Data'!$A:$H,MATCH(R$1,'Fielding Data'!$A$1:$H$1,0),0),"Other")</f>
        <v>19</v>
      </c>
      <c r="S1913" s="14">
        <f>IFERROR(VLOOKUP($A1913,'Fielding Data'!$A:$H,MATCH(S$1,'Fielding Data'!$A$1:$H$1,0),0),"Other")</f>
        <v>4</v>
      </c>
      <c r="T1913" s="14">
        <f>IFERROR(VLOOKUP($A1913,'Fielding Data'!$A:$H,MATCH(T$1,'Fielding Data'!$A$1:$H$1,0),0),"Other")</f>
        <v>2</v>
      </c>
      <c r="U1913" s="14">
        <f>SUMIFS('Fielding Data'!E:E,'Fielding Data'!$A:$A,'Hitting Data'!$A1913)</f>
        <v>33</v>
      </c>
      <c r="V1913" s="14">
        <f>SUMIFS('Fielding Data'!F:F,'Fielding Data'!$A:$A,'Hitting Data'!$A1913)</f>
        <v>19</v>
      </c>
      <c r="W1913" s="14">
        <f>SUMIFS('Fielding Data'!G:G,'Fielding Data'!$A:$A,'Hitting Data'!$A1913)</f>
        <v>4</v>
      </c>
      <c r="X1913" s="14">
        <f>SUMIFS('Fielding Data'!H:H,'Fielding Data'!$A:$A,'Hitting Data'!$A1913)</f>
        <v>2</v>
      </c>
    </row>
    <row r="1914" spans="1:24" x14ac:dyDescent="0.25">
      <c r="A1914" s="14" t="str">
        <f t="shared" si="29"/>
        <v>nadyxa012011</v>
      </c>
      <c r="B1914" s="19" t="s">
        <v>159</v>
      </c>
      <c r="C1914" s="19">
        <v>2011</v>
      </c>
      <c r="D1914" s="19">
        <v>82</v>
      </c>
      <c r="E1914" s="19">
        <v>206</v>
      </c>
      <c r="F1914" s="19">
        <v>26</v>
      </c>
      <c r="G1914" s="19">
        <v>51</v>
      </c>
      <c r="H1914" s="19">
        <v>11</v>
      </c>
      <c r="I1914" s="19">
        <v>0</v>
      </c>
      <c r="J1914" s="19">
        <v>4</v>
      </c>
      <c r="K1914" s="19">
        <v>35</v>
      </c>
      <c r="L1914" s="19">
        <v>2</v>
      </c>
      <c r="M1914" s="19">
        <v>0</v>
      </c>
      <c r="N1914" s="19">
        <v>10</v>
      </c>
      <c r="O1914" s="19">
        <v>46</v>
      </c>
      <c r="P1914" s="14" t="str">
        <f>IFERROR(VLOOKUP($A1914,'Fielding Data'!$A:$H,MATCH(P$1,'Fielding Data'!$A$1:$H$1,0),0),"Other")</f>
        <v>1B</v>
      </c>
      <c r="Q1914" s="14">
        <f>IFERROR(VLOOKUP($A1914,'Fielding Data'!$A:$H,MATCH(Q$1,'Fielding Data'!$A$1:$H$1,0),0),"Other")</f>
        <v>372</v>
      </c>
      <c r="R1914" s="14">
        <f>IFERROR(VLOOKUP($A1914,'Fielding Data'!$A:$H,MATCH(R$1,'Fielding Data'!$A$1:$H$1,0),0),"Other")</f>
        <v>32</v>
      </c>
      <c r="S1914" s="14">
        <f>IFERROR(VLOOKUP($A1914,'Fielding Data'!$A:$H,MATCH(S$1,'Fielding Data'!$A$1:$H$1,0),0),"Other")</f>
        <v>3</v>
      </c>
      <c r="T1914" s="14">
        <f>IFERROR(VLOOKUP($A1914,'Fielding Data'!$A:$H,MATCH(T$1,'Fielding Data'!$A$1:$H$1,0),0),"Other")</f>
        <v>36</v>
      </c>
      <c r="U1914" s="14">
        <f>SUMIFS('Fielding Data'!E:E,'Fielding Data'!$A:$A,'Hitting Data'!$A1914)</f>
        <v>382</v>
      </c>
      <c r="V1914" s="14">
        <f>SUMIFS('Fielding Data'!F:F,'Fielding Data'!$A:$A,'Hitting Data'!$A1914)</f>
        <v>33</v>
      </c>
      <c r="W1914" s="14">
        <f>SUMIFS('Fielding Data'!G:G,'Fielding Data'!$A:$A,'Hitting Data'!$A1914)</f>
        <v>3</v>
      </c>
      <c r="X1914" s="14">
        <f>SUMIFS('Fielding Data'!H:H,'Fielding Data'!$A:$A,'Hitting Data'!$A1914)</f>
        <v>36</v>
      </c>
    </row>
    <row r="1915" spans="1:24" x14ac:dyDescent="0.25">
      <c r="A1915" s="14" t="str">
        <f t="shared" si="29"/>
        <v>napolmi012011</v>
      </c>
      <c r="B1915" s="19" t="s">
        <v>699</v>
      </c>
      <c r="C1915" s="19">
        <v>2011</v>
      </c>
      <c r="D1915" s="19">
        <v>113</v>
      </c>
      <c r="E1915" s="19">
        <v>369</v>
      </c>
      <c r="F1915" s="19">
        <v>72</v>
      </c>
      <c r="G1915" s="19">
        <v>118</v>
      </c>
      <c r="H1915" s="19">
        <v>25</v>
      </c>
      <c r="I1915" s="19">
        <v>0</v>
      </c>
      <c r="J1915" s="19">
        <v>30</v>
      </c>
      <c r="K1915" s="19">
        <v>75</v>
      </c>
      <c r="L1915" s="19">
        <v>4</v>
      </c>
      <c r="M1915" s="19">
        <v>2</v>
      </c>
      <c r="N1915" s="19">
        <v>58</v>
      </c>
      <c r="O1915" s="19">
        <v>85</v>
      </c>
      <c r="P1915" s="14" t="str">
        <f>IFERROR(VLOOKUP($A1915,'Fielding Data'!$A:$H,MATCH(P$1,'Fielding Data'!$A$1:$H$1,0),0),"Other")</f>
        <v>1B</v>
      </c>
      <c r="Q1915" s="14">
        <f>IFERROR(VLOOKUP($A1915,'Fielding Data'!$A:$H,MATCH(Q$1,'Fielding Data'!$A$1:$H$1,0),0),"Other")</f>
        <v>223</v>
      </c>
      <c r="R1915" s="14">
        <f>IFERROR(VLOOKUP($A1915,'Fielding Data'!$A:$H,MATCH(R$1,'Fielding Data'!$A$1:$H$1,0),0),"Other")</f>
        <v>19</v>
      </c>
      <c r="S1915" s="14">
        <f>IFERROR(VLOOKUP($A1915,'Fielding Data'!$A:$H,MATCH(S$1,'Fielding Data'!$A$1:$H$1,0),0),"Other")</f>
        <v>1</v>
      </c>
      <c r="T1915" s="14">
        <f>IFERROR(VLOOKUP($A1915,'Fielding Data'!$A:$H,MATCH(T$1,'Fielding Data'!$A$1:$H$1,0),0),"Other")</f>
        <v>21</v>
      </c>
      <c r="U1915" s="14">
        <f>SUMIFS('Fielding Data'!E:E,'Fielding Data'!$A:$A,'Hitting Data'!$A1915)</f>
        <v>654</v>
      </c>
      <c r="V1915" s="14">
        <f>SUMIFS('Fielding Data'!F:F,'Fielding Data'!$A:$A,'Hitting Data'!$A1915)</f>
        <v>44</v>
      </c>
      <c r="W1915" s="14">
        <f>SUMIFS('Fielding Data'!G:G,'Fielding Data'!$A:$A,'Hitting Data'!$A1915)</f>
        <v>3</v>
      </c>
      <c r="X1915" s="14">
        <f>SUMIFS('Fielding Data'!H:H,'Fielding Data'!$A:$A,'Hitting Data'!$A1915)</f>
        <v>25</v>
      </c>
    </row>
    <row r="1916" spans="1:24" x14ac:dyDescent="0.25">
      <c r="A1916" s="14" t="str">
        <f t="shared" si="29"/>
        <v>narvech012011</v>
      </c>
      <c r="B1916" s="19" t="s">
        <v>700</v>
      </c>
      <c r="C1916" s="19">
        <v>2011</v>
      </c>
      <c r="D1916" s="19">
        <v>30</v>
      </c>
      <c r="E1916" s="19">
        <v>49</v>
      </c>
      <c r="F1916" s="19">
        <v>2</v>
      </c>
      <c r="G1916" s="19">
        <v>8</v>
      </c>
      <c r="H1916" s="19">
        <v>2</v>
      </c>
      <c r="I1916" s="19">
        <v>0</v>
      </c>
      <c r="J1916" s="19">
        <v>0</v>
      </c>
      <c r="K1916" s="19">
        <v>5</v>
      </c>
      <c r="L1916" s="19">
        <v>0</v>
      </c>
      <c r="M1916" s="19">
        <v>0</v>
      </c>
      <c r="N1916" s="19">
        <v>3</v>
      </c>
      <c r="O1916" s="19">
        <v>19</v>
      </c>
      <c r="P1916" s="14" t="str">
        <f>IFERROR(VLOOKUP($A1916,'Fielding Data'!$A:$H,MATCH(P$1,'Fielding Data'!$A$1:$H$1,0),0),"Other")</f>
        <v>P</v>
      </c>
      <c r="Q1916" s="14">
        <f>IFERROR(VLOOKUP($A1916,'Fielding Data'!$A:$H,MATCH(Q$1,'Fielding Data'!$A$1:$H$1,0),0),"Other")</f>
        <v>7</v>
      </c>
      <c r="R1916" s="14">
        <f>IFERROR(VLOOKUP($A1916,'Fielding Data'!$A:$H,MATCH(R$1,'Fielding Data'!$A$1:$H$1,0),0),"Other")</f>
        <v>25</v>
      </c>
      <c r="S1916" s="14">
        <f>IFERROR(VLOOKUP($A1916,'Fielding Data'!$A:$H,MATCH(S$1,'Fielding Data'!$A$1:$H$1,0),0),"Other")</f>
        <v>1</v>
      </c>
      <c r="T1916" s="14">
        <f>IFERROR(VLOOKUP($A1916,'Fielding Data'!$A:$H,MATCH(T$1,'Fielding Data'!$A$1:$H$1,0),0),"Other")</f>
        <v>0</v>
      </c>
      <c r="U1916" s="14">
        <f>SUMIFS('Fielding Data'!E:E,'Fielding Data'!$A:$A,'Hitting Data'!$A1916)</f>
        <v>7</v>
      </c>
      <c r="V1916" s="14">
        <f>SUMIFS('Fielding Data'!F:F,'Fielding Data'!$A:$A,'Hitting Data'!$A1916)</f>
        <v>25</v>
      </c>
      <c r="W1916" s="14">
        <f>SUMIFS('Fielding Data'!G:G,'Fielding Data'!$A:$A,'Hitting Data'!$A1916)</f>
        <v>1</v>
      </c>
      <c r="X1916" s="14">
        <f>SUMIFS('Fielding Data'!H:H,'Fielding Data'!$A:$A,'Hitting Data'!$A1916)</f>
        <v>0</v>
      </c>
    </row>
    <row r="1917" spans="1:24" x14ac:dyDescent="0.25">
      <c r="A1917" s="14" t="str">
        <f t="shared" si="29"/>
        <v>nathajo012011</v>
      </c>
      <c r="B1917" s="19" t="s">
        <v>160</v>
      </c>
      <c r="C1917" s="19">
        <v>2011</v>
      </c>
      <c r="D1917" s="19">
        <v>48</v>
      </c>
      <c r="E1917" s="19">
        <v>0</v>
      </c>
      <c r="F1917" s="19">
        <v>0</v>
      </c>
      <c r="G1917" s="19">
        <v>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4" t="str">
        <f>IFERROR(VLOOKUP($A1917,'Fielding Data'!$A:$H,MATCH(P$1,'Fielding Data'!$A$1:$H$1,0),0),"Other")</f>
        <v>P</v>
      </c>
      <c r="Q1917" s="14">
        <f>IFERROR(VLOOKUP($A1917,'Fielding Data'!$A:$H,MATCH(Q$1,'Fielding Data'!$A$1:$H$1,0),0),"Other")</f>
        <v>5</v>
      </c>
      <c r="R1917" s="14">
        <f>IFERROR(VLOOKUP($A1917,'Fielding Data'!$A:$H,MATCH(R$1,'Fielding Data'!$A$1:$H$1,0),0),"Other")</f>
        <v>4</v>
      </c>
      <c r="S1917" s="14">
        <f>IFERROR(VLOOKUP($A1917,'Fielding Data'!$A:$H,MATCH(S$1,'Fielding Data'!$A$1:$H$1,0),0),"Other")</f>
        <v>0</v>
      </c>
      <c r="T1917" s="14">
        <f>IFERROR(VLOOKUP($A1917,'Fielding Data'!$A:$H,MATCH(T$1,'Fielding Data'!$A$1:$H$1,0),0),"Other")</f>
        <v>0</v>
      </c>
      <c r="U1917" s="14">
        <f>SUMIFS('Fielding Data'!E:E,'Fielding Data'!$A:$A,'Hitting Data'!$A1917)</f>
        <v>5</v>
      </c>
      <c r="V1917" s="14">
        <f>SUMIFS('Fielding Data'!F:F,'Fielding Data'!$A:$A,'Hitting Data'!$A1917)</f>
        <v>4</v>
      </c>
      <c r="W1917" s="14">
        <f>SUMIFS('Fielding Data'!G:G,'Fielding Data'!$A:$A,'Hitting Data'!$A1917)</f>
        <v>0</v>
      </c>
      <c r="X1917" s="14">
        <f>SUMIFS('Fielding Data'!H:H,'Fielding Data'!$A:$A,'Hitting Data'!$A1917)</f>
        <v>0</v>
      </c>
    </row>
    <row r="1918" spans="1:24" x14ac:dyDescent="0.25">
      <c r="A1918" s="14" t="str">
        <f t="shared" si="29"/>
        <v>navardi012011</v>
      </c>
      <c r="B1918" s="19" t="s">
        <v>482</v>
      </c>
      <c r="C1918" s="19">
        <v>2011</v>
      </c>
      <c r="D1918" s="19">
        <v>64</v>
      </c>
      <c r="E1918" s="19">
        <v>176</v>
      </c>
      <c r="F1918" s="19">
        <v>13</v>
      </c>
      <c r="G1918" s="19">
        <v>34</v>
      </c>
      <c r="H1918" s="19">
        <v>6</v>
      </c>
      <c r="I1918" s="19">
        <v>1</v>
      </c>
      <c r="J1918" s="19">
        <v>5</v>
      </c>
      <c r="K1918" s="19">
        <v>17</v>
      </c>
      <c r="L1918" s="19">
        <v>0</v>
      </c>
      <c r="M1918" s="19">
        <v>0</v>
      </c>
      <c r="N1918" s="19">
        <v>20</v>
      </c>
      <c r="O1918" s="19">
        <v>35</v>
      </c>
      <c r="P1918" s="14" t="str">
        <f>IFERROR(VLOOKUP($A1918,'Fielding Data'!$A:$H,MATCH(P$1,'Fielding Data'!$A$1:$H$1,0),0),"Other")</f>
        <v>C</v>
      </c>
      <c r="Q1918" s="14">
        <f>IFERROR(VLOOKUP($A1918,'Fielding Data'!$A:$H,MATCH(Q$1,'Fielding Data'!$A$1:$H$1,0),0),"Other")</f>
        <v>421</v>
      </c>
      <c r="R1918" s="14">
        <f>IFERROR(VLOOKUP($A1918,'Fielding Data'!$A:$H,MATCH(R$1,'Fielding Data'!$A$1:$H$1,0),0),"Other")</f>
        <v>27</v>
      </c>
      <c r="S1918" s="14">
        <f>IFERROR(VLOOKUP($A1918,'Fielding Data'!$A:$H,MATCH(S$1,'Fielding Data'!$A$1:$H$1,0),0),"Other")</f>
        <v>7</v>
      </c>
      <c r="T1918" s="14">
        <f>IFERROR(VLOOKUP($A1918,'Fielding Data'!$A:$H,MATCH(T$1,'Fielding Data'!$A$1:$H$1,0),0),"Other")</f>
        <v>5</v>
      </c>
      <c r="U1918" s="14">
        <f>SUMIFS('Fielding Data'!E:E,'Fielding Data'!$A:$A,'Hitting Data'!$A1918)</f>
        <v>421</v>
      </c>
      <c r="V1918" s="14">
        <f>SUMIFS('Fielding Data'!F:F,'Fielding Data'!$A:$A,'Hitting Data'!$A1918)</f>
        <v>27</v>
      </c>
      <c r="W1918" s="14">
        <f>SUMIFS('Fielding Data'!G:G,'Fielding Data'!$A:$A,'Hitting Data'!$A1918)</f>
        <v>7</v>
      </c>
      <c r="X1918" s="14">
        <f>SUMIFS('Fielding Data'!H:H,'Fielding Data'!$A:$A,'Hitting Data'!$A1918)</f>
        <v>5</v>
      </c>
    </row>
    <row r="1919" spans="1:24" x14ac:dyDescent="0.25">
      <c r="A1919" s="14" t="str">
        <f t="shared" si="29"/>
        <v>navaref012011</v>
      </c>
      <c r="B1919" s="19" t="s">
        <v>1571</v>
      </c>
      <c r="C1919" s="19">
        <v>2011</v>
      </c>
      <c r="D1919" s="19">
        <v>8</v>
      </c>
      <c r="E1919" s="19">
        <v>10</v>
      </c>
      <c r="F1919" s="19">
        <v>1</v>
      </c>
      <c r="G1919" s="19">
        <v>2</v>
      </c>
      <c r="H1919" s="19">
        <v>1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1</v>
      </c>
      <c r="O1919" s="19">
        <v>1</v>
      </c>
      <c r="P1919" s="14" t="str">
        <f>IFERROR(VLOOKUP($A1919,'Fielding Data'!$A:$H,MATCH(P$1,'Fielding Data'!$A$1:$H$1,0),0),"Other")</f>
        <v>1B</v>
      </c>
      <c r="Q1919" s="14">
        <f>IFERROR(VLOOKUP($A1919,'Fielding Data'!$A:$H,MATCH(Q$1,'Fielding Data'!$A$1:$H$1,0),0),"Other")</f>
        <v>41</v>
      </c>
      <c r="R1919" s="14">
        <f>IFERROR(VLOOKUP($A1919,'Fielding Data'!$A:$H,MATCH(R$1,'Fielding Data'!$A$1:$H$1,0),0),"Other")</f>
        <v>0</v>
      </c>
      <c r="S1919" s="14">
        <f>IFERROR(VLOOKUP($A1919,'Fielding Data'!$A:$H,MATCH(S$1,'Fielding Data'!$A$1:$H$1,0),0),"Other")</f>
        <v>0</v>
      </c>
      <c r="T1919" s="14">
        <f>IFERROR(VLOOKUP($A1919,'Fielding Data'!$A:$H,MATCH(T$1,'Fielding Data'!$A$1:$H$1,0),0),"Other")</f>
        <v>2</v>
      </c>
      <c r="U1919" s="14">
        <f>SUMIFS('Fielding Data'!E:E,'Fielding Data'!$A:$A,'Hitting Data'!$A1919)</f>
        <v>41</v>
      </c>
      <c r="V1919" s="14">
        <f>SUMIFS('Fielding Data'!F:F,'Fielding Data'!$A:$A,'Hitting Data'!$A1919)</f>
        <v>0</v>
      </c>
      <c r="W1919" s="14">
        <f>SUMIFS('Fielding Data'!G:G,'Fielding Data'!$A:$A,'Hitting Data'!$A1919)</f>
        <v>0</v>
      </c>
      <c r="X1919" s="14">
        <f>SUMIFS('Fielding Data'!H:H,'Fielding Data'!$A:$A,'Hitting Data'!$A1919)</f>
        <v>2</v>
      </c>
    </row>
    <row r="1920" spans="1:24" x14ac:dyDescent="0.25">
      <c r="A1920" s="14" t="str">
        <f t="shared" si="29"/>
        <v>nelsoch012011</v>
      </c>
      <c r="B1920" s="19" t="s">
        <v>1348</v>
      </c>
      <c r="C1920" s="19">
        <v>2011</v>
      </c>
      <c r="D1920" s="19">
        <v>63</v>
      </c>
      <c r="E1920" s="19">
        <v>180</v>
      </c>
      <c r="F1920" s="19">
        <v>20</v>
      </c>
      <c r="G1920" s="19">
        <v>45</v>
      </c>
      <c r="H1920" s="19">
        <v>10</v>
      </c>
      <c r="I1920" s="19">
        <v>1</v>
      </c>
      <c r="J1920" s="19">
        <v>4</v>
      </c>
      <c r="K1920" s="19">
        <v>16</v>
      </c>
      <c r="L1920" s="19">
        <v>3</v>
      </c>
      <c r="M1920" s="19">
        <v>1</v>
      </c>
      <c r="N1920" s="19">
        <v>7</v>
      </c>
      <c r="O1920" s="19">
        <v>35</v>
      </c>
      <c r="P1920" s="14" t="str">
        <f>IFERROR(VLOOKUP($A1920,'Fielding Data'!$A:$H,MATCH(P$1,'Fielding Data'!$A$1:$H$1,0),0),"Other")</f>
        <v>2B</v>
      </c>
      <c r="Q1920" s="14">
        <f>IFERROR(VLOOKUP($A1920,'Fielding Data'!$A:$H,MATCH(Q$1,'Fielding Data'!$A$1:$H$1,0),0),"Other")</f>
        <v>36</v>
      </c>
      <c r="R1920" s="14">
        <f>IFERROR(VLOOKUP($A1920,'Fielding Data'!$A:$H,MATCH(R$1,'Fielding Data'!$A$1:$H$1,0),0),"Other")</f>
        <v>58</v>
      </c>
      <c r="S1920" s="14">
        <f>IFERROR(VLOOKUP($A1920,'Fielding Data'!$A:$H,MATCH(S$1,'Fielding Data'!$A$1:$H$1,0),0),"Other")</f>
        <v>3</v>
      </c>
      <c r="T1920" s="14">
        <f>IFERROR(VLOOKUP($A1920,'Fielding Data'!$A:$H,MATCH(T$1,'Fielding Data'!$A$1:$H$1,0),0),"Other")</f>
        <v>15</v>
      </c>
      <c r="U1920" s="14">
        <f>SUMIFS('Fielding Data'!E:E,'Fielding Data'!$A:$A,'Hitting Data'!$A1920)</f>
        <v>45</v>
      </c>
      <c r="V1920" s="14">
        <f>SUMIFS('Fielding Data'!F:F,'Fielding Data'!$A:$A,'Hitting Data'!$A1920)</f>
        <v>99</v>
      </c>
      <c r="W1920" s="14">
        <f>SUMIFS('Fielding Data'!G:G,'Fielding Data'!$A:$A,'Hitting Data'!$A1920)</f>
        <v>8</v>
      </c>
      <c r="X1920" s="14">
        <f>SUMIFS('Fielding Data'!H:H,'Fielding Data'!$A:$A,'Hitting Data'!$A1920)</f>
        <v>17</v>
      </c>
    </row>
    <row r="1921" spans="1:24" x14ac:dyDescent="0.25">
      <c r="A1921" s="14" t="str">
        <f t="shared" si="29"/>
        <v>neshepa012011</v>
      </c>
      <c r="B1921" s="19" t="s">
        <v>702</v>
      </c>
      <c r="C1921" s="19">
        <v>2011</v>
      </c>
      <c r="D1921" s="19">
        <v>25</v>
      </c>
      <c r="E1921" s="19">
        <v>0</v>
      </c>
      <c r="F1921" s="19">
        <v>0</v>
      </c>
      <c r="G1921" s="19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4" t="str">
        <f>IFERROR(VLOOKUP($A1921,'Fielding Data'!$A:$H,MATCH(P$1,'Fielding Data'!$A$1:$H$1,0),0),"Other")</f>
        <v>P</v>
      </c>
      <c r="Q1921" s="14">
        <f>IFERROR(VLOOKUP($A1921,'Fielding Data'!$A:$H,MATCH(Q$1,'Fielding Data'!$A$1:$H$1,0),0),"Other")</f>
        <v>0</v>
      </c>
      <c r="R1921" s="14">
        <f>IFERROR(VLOOKUP($A1921,'Fielding Data'!$A:$H,MATCH(R$1,'Fielding Data'!$A$1:$H$1,0),0),"Other")</f>
        <v>2</v>
      </c>
      <c r="S1921" s="14">
        <f>IFERROR(VLOOKUP($A1921,'Fielding Data'!$A:$H,MATCH(S$1,'Fielding Data'!$A$1:$H$1,0),0),"Other")</f>
        <v>0</v>
      </c>
      <c r="T1921" s="14">
        <f>IFERROR(VLOOKUP($A1921,'Fielding Data'!$A:$H,MATCH(T$1,'Fielding Data'!$A$1:$H$1,0),0),"Other")</f>
        <v>0</v>
      </c>
      <c r="U1921" s="14">
        <f>SUMIFS('Fielding Data'!E:E,'Fielding Data'!$A:$A,'Hitting Data'!$A1921)</f>
        <v>0</v>
      </c>
      <c r="V1921" s="14">
        <f>SUMIFS('Fielding Data'!F:F,'Fielding Data'!$A:$A,'Hitting Data'!$A1921)</f>
        <v>2</v>
      </c>
      <c r="W1921" s="14">
        <f>SUMIFS('Fielding Data'!G:G,'Fielding Data'!$A:$A,'Hitting Data'!$A1921)</f>
        <v>0</v>
      </c>
      <c r="X1921" s="14">
        <f>SUMIFS('Fielding Data'!H:H,'Fielding Data'!$A:$A,'Hitting Data'!$A1921)</f>
        <v>0</v>
      </c>
    </row>
    <row r="1922" spans="1:24" x14ac:dyDescent="0.25">
      <c r="A1922" s="14" t="str">
        <f t="shared" si="29"/>
        <v>nicasju012011</v>
      </c>
      <c r="B1922" s="19" t="s">
        <v>1572</v>
      </c>
      <c r="C1922" s="19">
        <v>2011</v>
      </c>
      <c r="D1922" s="19">
        <v>13</v>
      </c>
      <c r="E1922" s="19">
        <v>22</v>
      </c>
      <c r="F1922" s="19">
        <v>0</v>
      </c>
      <c r="G1922" s="19">
        <v>3</v>
      </c>
      <c r="H1922" s="19">
        <v>2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16</v>
      </c>
      <c r="P1922" s="14" t="str">
        <f>IFERROR(VLOOKUP($A1922,'Fielding Data'!$A:$H,MATCH(P$1,'Fielding Data'!$A$1:$H$1,0),0),"Other")</f>
        <v>P</v>
      </c>
      <c r="Q1922" s="14">
        <f>IFERROR(VLOOKUP($A1922,'Fielding Data'!$A:$H,MATCH(Q$1,'Fielding Data'!$A$1:$H$1,0),0),"Other")</f>
        <v>5</v>
      </c>
      <c r="R1922" s="14">
        <f>IFERROR(VLOOKUP($A1922,'Fielding Data'!$A:$H,MATCH(R$1,'Fielding Data'!$A$1:$H$1,0),0),"Other")</f>
        <v>15</v>
      </c>
      <c r="S1922" s="14">
        <f>IFERROR(VLOOKUP($A1922,'Fielding Data'!$A:$H,MATCH(S$1,'Fielding Data'!$A$1:$H$1,0),0),"Other")</f>
        <v>1</v>
      </c>
      <c r="T1922" s="14">
        <f>IFERROR(VLOOKUP($A1922,'Fielding Data'!$A:$H,MATCH(T$1,'Fielding Data'!$A$1:$H$1,0),0),"Other")</f>
        <v>1</v>
      </c>
      <c r="U1922" s="14">
        <f>SUMIFS('Fielding Data'!E:E,'Fielding Data'!$A:$A,'Hitting Data'!$A1922)</f>
        <v>5</v>
      </c>
      <c r="V1922" s="14">
        <f>SUMIFS('Fielding Data'!F:F,'Fielding Data'!$A:$A,'Hitting Data'!$A1922)</f>
        <v>15</v>
      </c>
      <c r="W1922" s="14">
        <f>SUMIFS('Fielding Data'!G:G,'Fielding Data'!$A:$A,'Hitting Data'!$A1922)</f>
        <v>1</v>
      </c>
      <c r="X1922" s="14">
        <f>SUMIFS('Fielding Data'!H:H,'Fielding Data'!$A:$A,'Hitting Data'!$A1922)</f>
        <v>1</v>
      </c>
    </row>
    <row r="1923" spans="1:24" x14ac:dyDescent="0.25">
      <c r="A1923" s="14" t="str">
        <f t="shared" ref="A1923:A1986" si="30">B1923&amp;C1923</f>
        <v>nickemi012011</v>
      </c>
      <c r="B1923" s="19" t="s">
        <v>1349</v>
      </c>
      <c r="C1923" s="19">
        <v>2011</v>
      </c>
      <c r="D1923" s="19">
        <v>21</v>
      </c>
      <c r="E1923" s="19">
        <v>53</v>
      </c>
      <c r="F1923" s="19">
        <v>4</v>
      </c>
      <c r="G1923" s="19">
        <v>10</v>
      </c>
      <c r="H1923" s="19">
        <v>1</v>
      </c>
      <c r="I1923" s="19">
        <v>0</v>
      </c>
      <c r="J1923" s="19">
        <v>1</v>
      </c>
      <c r="K1923" s="19">
        <v>6</v>
      </c>
      <c r="L1923" s="19">
        <v>0</v>
      </c>
      <c r="M1923" s="19">
        <v>1</v>
      </c>
      <c r="N1923" s="19">
        <v>4</v>
      </c>
      <c r="O1923" s="19">
        <v>11</v>
      </c>
      <c r="P1923" s="14" t="str">
        <f>IFERROR(VLOOKUP($A1923,'Fielding Data'!$A:$H,MATCH(P$1,'Fielding Data'!$A$1:$H$1,0),0),"Other")</f>
        <v>C</v>
      </c>
      <c r="Q1923" s="14">
        <f>IFERROR(VLOOKUP($A1923,'Fielding Data'!$A:$H,MATCH(Q$1,'Fielding Data'!$A$1:$H$1,0),0),"Other")</f>
        <v>118</v>
      </c>
      <c r="R1923" s="14">
        <f>IFERROR(VLOOKUP($A1923,'Fielding Data'!$A:$H,MATCH(R$1,'Fielding Data'!$A$1:$H$1,0),0),"Other")</f>
        <v>6</v>
      </c>
      <c r="S1923" s="14">
        <f>IFERROR(VLOOKUP($A1923,'Fielding Data'!$A:$H,MATCH(S$1,'Fielding Data'!$A$1:$H$1,0),0),"Other")</f>
        <v>0</v>
      </c>
      <c r="T1923" s="14">
        <f>IFERROR(VLOOKUP($A1923,'Fielding Data'!$A:$H,MATCH(T$1,'Fielding Data'!$A$1:$H$1,0),0),"Other")</f>
        <v>0</v>
      </c>
      <c r="U1923" s="14">
        <f>SUMIFS('Fielding Data'!E:E,'Fielding Data'!$A:$A,'Hitting Data'!$A1923)</f>
        <v>118</v>
      </c>
      <c r="V1923" s="14">
        <f>SUMIFS('Fielding Data'!F:F,'Fielding Data'!$A:$A,'Hitting Data'!$A1923)</f>
        <v>6</v>
      </c>
      <c r="W1923" s="14">
        <f>SUMIFS('Fielding Data'!G:G,'Fielding Data'!$A:$A,'Hitting Data'!$A1923)</f>
        <v>0</v>
      </c>
      <c r="X1923" s="14">
        <f>SUMIFS('Fielding Data'!H:H,'Fielding Data'!$A:$A,'Hitting Data'!$A1923)</f>
        <v>0</v>
      </c>
    </row>
    <row r="1924" spans="1:24" x14ac:dyDescent="0.25">
      <c r="A1924" s="14" t="str">
        <f t="shared" si="30"/>
        <v>niemaje012011</v>
      </c>
      <c r="B1924" s="19" t="s">
        <v>978</v>
      </c>
      <c r="C1924" s="19">
        <v>2011</v>
      </c>
      <c r="D1924" s="19">
        <v>23</v>
      </c>
      <c r="E1924" s="19">
        <v>3</v>
      </c>
      <c r="F1924" s="19">
        <v>0</v>
      </c>
      <c r="G1924" s="19">
        <v>1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2</v>
      </c>
      <c r="P1924" s="14" t="str">
        <f>IFERROR(VLOOKUP($A1924,'Fielding Data'!$A:$H,MATCH(P$1,'Fielding Data'!$A$1:$H$1,0),0),"Other")</f>
        <v>P</v>
      </c>
      <c r="Q1924" s="14">
        <f>IFERROR(VLOOKUP($A1924,'Fielding Data'!$A:$H,MATCH(Q$1,'Fielding Data'!$A$1:$H$1,0),0),"Other")</f>
        <v>10</v>
      </c>
      <c r="R1924" s="14">
        <f>IFERROR(VLOOKUP($A1924,'Fielding Data'!$A:$H,MATCH(R$1,'Fielding Data'!$A$1:$H$1,0),0),"Other")</f>
        <v>21</v>
      </c>
      <c r="S1924" s="14">
        <f>IFERROR(VLOOKUP($A1924,'Fielding Data'!$A:$H,MATCH(S$1,'Fielding Data'!$A$1:$H$1,0),0),"Other")</f>
        <v>0</v>
      </c>
      <c r="T1924" s="14">
        <f>IFERROR(VLOOKUP($A1924,'Fielding Data'!$A:$H,MATCH(T$1,'Fielding Data'!$A$1:$H$1,0),0),"Other")</f>
        <v>1</v>
      </c>
      <c r="U1924" s="14">
        <f>SUMIFS('Fielding Data'!E:E,'Fielding Data'!$A:$A,'Hitting Data'!$A1924)</f>
        <v>10</v>
      </c>
      <c r="V1924" s="14">
        <f>SUMIFS('Fielding Data'!F:F,'Fielding Data'!$A:$A,'Hitting Data'!$A1924)</f>
        <v>21</v>
      </c>
      <c r="W1924" s="14">
        <f>SUMIFS('Fielding Data'!G:G,'Fielding Data'!$A:$A,'Hitting Data'!$A1924)</f>
        <v>0</v>
      </c>
      <c r="X1924" s="14">
        <f>SUMIFS('Fielding Data'!H:H,'Fielding Data'!$A:$A,'Hitting Data'!$A1924)</f>
        <v>1</v>
      </c>
    </row>
    <row r="1925" spans="1:24" x14ac:dyDescent="0.25">
      <c r="A1925" s="14" t="str">
        <f t="shared" si="30"/>
        <v>niesejo012011</v>
      </c>
      <c r="B1925" s="19" t="s">
        <v>979</v>
      </c>
      <c r="C1925" s="19">
        <v>2011</v>
      </c>
      <c r="D1925" s="19">
        <v>29</v>
      </c>
      <c r="E1925" s="19">
        <v>49</v>
      </c>
      <c r="F1925" s="19">
        <v>1</v>
      </c>
      <c r="G1925" s="19">
        <v>3</v>
      </c>
      <c r="H1925" s="19">
        <v>0</v>
      </c>
      <c r="I1925" s="19">
        <v>1</v>
      </c>
      <c r="J1925" s="19">
        <v>0</v>
      </c>
      <c r="K1925" s="19">
        <v>0</v>
      </c>
      <c r="L1925" s="19">
        <v>0</v>
      </c>
      <c r="M1925" s="19">
        <v>0</v>
      </c>
      <c r="N1925" s="19">
        <v>4</v>
      </c>
      <c r="O1925" s="19">
        <v>33</v>
      </c>
      <c r="P1925" s="14" t="str">
        <f>IFERROR(VLOOKUP($A1925,'Fielding Data'!$A:$H,MATCH(P$1,'Fielding Data'!$A$1:$H$1,0),0),"Other")</f>
        <v>P</v>
      </c>
      <c r="Q1925" s="14">
        <f>IFERROR(VLOOKUP($A1925,'Fielding Data'!$A:$H,MATCH(Q$1,'Fielding Data'!$A$1:$H$1,0),0),"Other")</f>
        <v>4</v>
      </c>
      <c r="R1925" s="14">
        <f>IFERROR(VLOOKUP($A1925,'Fielding Data'!$A:$H,MATCH(R$1,'Fielding Data'!$A$1:$H$1,0),0),"Other")</f>
        <v>36</v>
      </c>
      <c r="S1925" s="14">
        <f>IFERROR(VLOOKUP($A1925,'Fielding Data'!$A:$H,MATCH(S$1,'Fielding Data'!$A$1:$H$1,0),0),"Other")</f>
        <v>0</v>
      </c>
      <c r="T1925" s="14">
        <f>IFERROR(VLOOKUP($A1925,'Fielding Data'!$A:$H,MATCH(T$1,'Fielding Data'!$A$1:$H$1,0),0),"Other")</f>
        <v>1</v>
      </c>
      <c r="U1925" s="14">
        <f>SUMIFS('Fielding Data'!E:E,'Fielding Data'!$A:$A,'Hitting Data'!$A1925)</f>
        <v>4</v>
      </c>
      <c r="V1925" s="14">
        <f>SUMIFS('Fielding Data'!F:F,'Fielding Data'!$A:$A,'Hitting Data'!$A1925)</f>
        <v>36</v>
      </c>
      <c r="W1925" s="14">
        <f>SUMIFS('Fielding Data'!G:G,'Fielding Data'!$A:$A,'Hitting Data'!$A1925)</f>
        <v>0</v>
      </c>
      <c r="X1925" s="14">
        <f>SUMIFS('Fielding Data'!H:H,'Fielding Data'!$A:$A,'Hitting Data'!$A1925)</f>
        <v>1</v>
      </c>
    </row>
    <row r="1926" spans="1:24" x14ac:dyDescent="0.25">
      <c r="A1926" s="14" t="str">
        <f t="shared" si="30"/>
        <v>nievewi012011</v>
      </c>
      <c r="B1926" s="19" t="s">
        <v>323</v>
      </c>
      <c r="C1926" s="19">
        <v>2011</v>
      </c>
      <c r="D1926" s="19">
        <v>20</v>
      </c>
      <c r="E1926" s="19">
        <v>50</v>
      </c>
      <c r="F1926" s="19">
        <v>2</v>
      </c>
      <c r="G1926" s="19">
        <v>7</v>
      </c>
      <c r="H1926" s="19">
        <v>2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3</v>
      </c>
      <c r="O1926" s="19">
        <v>12</v>
      </c>
      <c r="P1926" s="14" t="str">
        <f>IFERROR(VLOOKUP($A1926,'Fielding Data'!$A:$H,MATCH(P$1,'Fielding Data'!$A$1:$H$1,0),0),"Other")</f>
        <v>C</v>
      </c>
      <c r="Q1926" s="14">
        <f>IFERROR(VLOOKUP($A1926,'Fielding Data'!$A:$H,MATCH(Q$1,'Fielding Data'!$A$1:$H$1,0),0),"Other")</f>
        <v>109</v>
      </c>
      <c r="R1926" s="14">
        <f>IFERROR(VLOOKUP($A1926,'Fielding Data'!$A:$H,MATCH(R$1,'Fielding Data'!$A$1:$H$1,0),0),"Other")</f>
        <v>8</v>
      </c>
      <c r="S1926" s="14">
        <f>IFERROR(VLOOKUP($A1926,'Fielding Data'!$A:$H,MATCH(S$1,'Fielding Data'!$A$1:$H$1,0),0),"Other")</f>
        <v>1</v>
      </c>
      <c r="T1926" s="14">
        <f>IFERROR(VLOOKUP($A1926,'Fielding Data'!$A:$H,MATCH(T$1,'Fielding Data'!$A$1:$H$1,0),0),"Other")</f>
        <v>0</v>
      </c>
      <c r="U1926" s="14">
        <f>SUMIFS('Fielding Data'!E:E,'Fielding Data'!$A:$A,'Hitting Data'!$A1926)</f>
        <v>109</v>
      </c>
      <c r="V1926" s="14">
        <f>SUMIFS('Fielding Data'!F:F,'Fielding Data'!$A:$A,'Hitting Data'!$A1926)</f>
        <v>8</v>
      </c>
      <c r="W1926" s="14">
        <f>SUMIFS('Fielding Data'!G:G,'Fielding Data'!$A:$A,'Hitting Data'!$A1926)</f>
        <v>1</v>
      </c>
      <c r="X1926" s="14">
        <f>SUMIFS('Fielding Data'!H:H,'Fielding Data'!$A:$A,'Hitting Data'!$A1926)</f>
        <v>0</v>
      </c>
    </row>
    <row r="1927" spans="1:24" x14ac:dyDescent="0.25">
      <c r="A1927" s="14" t="str">
        <f t="shared" si="30"/>
        <v>nishits012011</v>
      </c>
      <c r="B1927" s="19" t="s">
        <v>1573</v>
      </c>
      <c r="C1927" s="19">
        <v>2011</v>
      </c>
      <c r="D1927" s="19">
        <v>68</v>
      </c>
      <c r="E1927" s="19">
        <v>221</v>
      </c>
      <c r="F1927" s="19">
        <v>14</v>
      </c>
      <c r="G1927" s="19">
        <v>50</v>
      </c>
      <c r="H1927" s="19">
        <v>5</v>
      </c>
      <c r="I1927" s="19">
        <v>0</v>
      </c>
      <c r="J1927" s="19">
        <v>0</v>
      </c>
      <c r="K1927" s="19">
        <v>19</v>
      </c>
      <c r="L1927" s="19">
        <v>2</v>
      </c>
      <c r="M1927" s="19">
        <v>4</v>
      </c>
      <c r="N1927" s="19">
        <v>15</v>
      </c>
      <c r="O1927" s="19">
        <v>43</v>
      </c>
      <c r="P1927" s="14" t="str">
        <f>IFERROR(VLOOKUP($A1927,'Fielding Data'!$A:$H,MATCH(P$1,'Fielding Data'!$A$1:$H$1,0),0),"Other")</f>
        <v>2B</v>
      </c>
      <c r="Q1927" s="14">
        <f>IFERROR(VLOOKUP($A1927,'Fielding Data'!$A:$H,MATCH(Q$1,'Fielding Data'!$A$1:$H$1,0),0),"Other")</f>
        <v>10</v>
      </c>
      <c r="R1927" s="14">
        <f>IFERROR(VLOOKUP($A1927,'Fielding Data'!$A:$H,MATCH(R$1,'Fielding Data'!$A$1:$H$1,0),0),"Other")</f>
        <v>14</v>
      </c>
      <c r="S1927" s="14">
        <f>IFERROR(VLOOKUP($A1927,'Fielding Data'!$A:$H,MATCH(S$1,'Fielding Data'!$A$1:$H$1,0),0),"Other")</f>
        <v>2</v>
      </c>
      <c r="T1927" s="14">
        <f>IFERROR(VLOOKUP($A1927,'Fielding Data'!$A:$H,MATCH(T$1,'Fielding Data'!$A$1:$H$1,0),0),"Other")</f>
        <v>8</v>
      </c>
      <c r="U1927" s="14">
        <f>SUMIFS('Fielding Data'!E:E,'Fielding Data'!$A:$A,'Hitting Data'!$A1927)</f>
        <v>106</v>
      </c>
      <c r="V1927" s="14">
        <f>SUMIFS('Fielding Data'!F:F,'Fielding Data'!$A:$A,'Hitting Data'!$A1927)</f>
        <v>186</v>
      </c>
      <c r="W1927" s="14">
        <f>SUMIFS('Fielding Data'!G:G,'Fielding Data'!$A:$A,'Hitting Data'!$A1927)</f>
        <v>12</v>
      </c>
      <c r="X1927" s="14">
        <f>SUMIFS('Fielding Data'!H:H,'Fielding Data'!$A:$A,'Hitting Data'!$A1927)</f>
        <v>42</v>
      </c>
    </row>
    <row r="1928" spans="1:24" x14ac:dyDescent="0.25">
      <c r="A1928" s="14" t="str">
        <f t="shared" si="30"/>
        <v>nixja012011</v>
      </c>
      <c r="B1928" s="19" t="s">
        <v>980</v>
      </c>
      <c r="C1928" s="19">
        <v>2011</v>
      </c>
      <c r="D1928" s="19">
        <v>46</v>
      </c>
      <c r="E1928" s="19">
        <v>136</v>
      </c>
      <c r="F1928" s="19">
        <v>15</v>
      </c>
      <c r="G1928" s="19">
        <v>23</v>
      </c>
      <c r="H1928" s="19">
        <v>5</v>
      </c>
      <c r="I1928" s="19">
        <v>1</v>
      </c>
      <c r="J1928" s="19">
        <v>4</v>
      </c>
      <c r="K1928" s="19">
        <v>16</v>
      </c>
      <c r="L1928" s="19">
        <v>4</v>
      </c>
      <c r="M1928" s="19">
        <v>1</v>
      </c>
      <c r="N1928" s="19">
        <v>12</v>
      </c>
      <c r="O1928" s="19">
        <v>42</v>
      </c>
      <c r="P1928" s="14" t="str">
        <f>IFERROR(VLOOKUP($A1928,'Fielding Data'!$A:$H,MATCH(P$1,'Fielding Data'!$A$1:$H$1,0),0),"Other")</f>
        <v>2B</v>
      </c>
      <c r="Q1928" s="14">
        <f>IFERROR(VLOOKUP($A1928,'Fielding Data'!$A:$H,MATCH(Q$1,'Fielding Data'!$A$1:$H$1,0),0),"Other")</f>
        <v>4</v>
      </c>
      <c r="R1928" s="14">
        <f>IFERROR(VLOOKUP($A1928,'Fielding Data'!$A:$H,MATCH(R$1,'Fielding Data'!$A$1:$H$1,0),0),"Other")</f>
        <v>6</v>
      </c>
      <c r="S1928" s="14">
        <f>IFERROR(VLOOKUP($A1928,'Fielding Data'!$A:$H,MATCH(S$1,'Fielding Data'!$A$1:$H$1,0),0),"Other")</f>
        <v>0</v>
      </c>
      <c r="T1928" s="14">
        <f>IFERROR(VLOOKUP($A1928,'Fielding Data'!$A:$H,MATCH(T$1,'Fielding Data'!$A$1:$H$1,0),0),"Other")</f>
        <v>1</v>
      </c>
      <c r="U1928" s="14">
        <f>SUMIFS('Fielding Data'!E:E,'Fielding Data'!$A:$A,'Hitting Data'!$A1928)</f>
        <v>36</v>
      </c>
      <c r="V1928" s="14">
        <f>SUMIFS('Fielding Data'!F:F,'Fielding Data'!$A:$A,'Hitting Data'!$A1928)</f>
        <v>89</v>
      </c>
      <c r="W1928" s="14">
        <f>SUMIFS('Fielding Data'!G:G,'Fielding Data'!$A:$A,'Hitting Data'!$A1928)</f>
        <v>3</v>
      </c>
      <c r="X1928" s="14">
        <f>SUMIFS('Fielding Data'!H:H,'Fielding Data'!$A:$A,'Hitting Data'!$A1928)</f>
        <v>9</v>
      </c>
    </row>
    <row r="1929" spans="1:24" x14ac:dyDescent="0.25">
      <c r="A1929" s="14" t="str">
        <f t="shared" si="30"/>
        <v>nixla012011</v>
      </c>
      <c r="B1929" s="19" t="s">
        <v>393</v>
      </c>
      <c r="C1929" s="19">
        <v>2011</v>
      </c>
      <c r="D1929" s="19">
        <v>124</v>
      </c>
      <c r="E1929" s="19">
        <v>324</v>
      </c>
      <c r="F1929" s="19">
        <v>38</v>
      </c>
      <c r="G1929" s="19">
        <v>81</v>
      </c>
      <c r="H1929" s="19">
        <v>15</v>
      </c>
      <c r="I1929" s="19">
        <v>1</v>
      </c>
      <c r="J1929" s="19">
        <v>16</v>
      </c>
      <c r="K1929" s="19">
        <v>44</v>
      </c>
      <c r="L1929" s="19">
        <v>2</v>
      </c>
      <c r="M1929" s="19">
        <v>2</v>
      </c>
      <c r="N1929" s="19">
        <v>23</v>
      </c>
      <c r="O1929" s="19">
        <v>82</v>
      </c>
      <c r="P1929" s="14" t="str">
        <f>IFERROR(VLOOKUP($A1929,'Fielding Data'!$A:$H,MATCH(P$1,'Fielding Data'!$A$1:$H$1,0),0),"Other")</f>
        <v>1B</v>
      </c>
      <c r="Q1929" s="14">
        <f>IFERROR(VLOOKUP($A1929,'Fielding Data'!$A:$H,MATCH(Q$1,'Fielding Data'!$A$1:$H$1,0),0),"Other")</f>
        <v>44</v>
      </c>
      <c r="R1929" s="14">
        <f>IFERROR(VLOOKUP($A1929,'Fielding Data'!$A:$H,MATCH(R$1,'Fielding Data'!$A$1:$H$1,0),0),"Other")</f>
        <v>4</v>
      </c>
      <c r="S1929" s="14">
        <f>IFERROR(VLOOKUP($A1929,'Fielding Data'!$A:$H,MATCH(S$1,'Fielding Data'!$A$1:$H$1,0),0),"Other")</f>
        <v>0</v>
      </c>
      <c r="T1929" s="14">
        <f>IFERROR(VLOOKUP($A1929,'Fielding Data'!$A:$H,MATCH(T$1,'Fielding Data'!$A$1:$H$1,0),0),"Other")</f>
        <v>5</v>
      </c>
      <c r="U1929" s="14">
        <f>SUMIFS('Fielding Data'!E:E,'Fielding Data'!$A:$A,'Hitting Data'!$A1929)</f>
        <v>166</v>
      </c>
      <c r="V1929" s="14">
        <f>SUMIFS('Fielding Data'!F:F,'Fielding Data'!$A:$A,'Hitting Data'!$A1929)</f>
        <v>11</v>
      </c>
      <c r="W1929" s="14">
        <f>SUMIFS('Fielding Data'!G:G,'Fielding Data'!$A:$A,'Hitting Data'!$A1929)</f>
        <v>2</v>
      </c>
      <c r="X1929" s="14">
        <f>SUMIFS('Fielding Data'!H:H,'Fielding Data'!$A:$A,'Hitting Data'!$A1929)</f>
        <v>8</v>
      </c>
    </row>
    <row r="1930" spans="1:24" x14ac:dyDescent="0.25">
      <c r="A1930" s="14" t="str">
        <f t="shared" si="30"/>
        <v>noesihe012011</v>
      </c>
      <c r="B1930" s="19" t="s">
        <v>1574</v>
      </c>
      <c r="C1930" s="19">
        <v>2011</v>
      </c>
      <c r="D1930" s="19">
        <v>30</v>
      </c>
      <c r="E1930" s="19">
        <v>0</v>
      </c>
      <c r="F1930" s="19">
        <v>0</v>
      </c>
      <c r="G1930" s="19">
        <v>0</v>
      </c>
      <c r="H1930" s="19">
        <v>0</v>
      </c>
      <c r="I1930" s="19">
        <v>0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4" t="str">
        <f>IFERROR(VLOOKUP($A1930,'Fielding Data'!$A:$H,MATCH(P$1,'Fielding Data'!$A$1:$H$1,0),0),"Other")</f>
        <v>P</v>
      </c>
      <c r="Q1930" s="14">
        <f>IFERROR(VLOOKUP($A1930,'Fielding Data'!$A:$H,MATCH(Q$1,'Fielding Data'!$A$1:$H$1,0),0),"Other")</f>
        <v>1</v>
      </c>
      <c r="R1930" s="14">
        <f>IFERROR(VLOOKUP($A1930,'Fielding Data'!$A:$H,MATCH(R$1,'Fielding Data'!$A$1:$H$1,0),0),"Other")</f>
        <v>7</v>
      </c>
      <c r="S1930" s="14">
        <f>IFERROR(VLOOKUP($A1930,'Fielding Data'!$A:$H,MATCH(S$1,'Fielding Data'!$A$1:$H$1,0),0),"Other")</f>
        <v>0</v>
      </c>
      <c r="T1930" s="14">
        <f>IFERROR(VLOOKUP($A1930,'Fielding Data'!$A:$H,MATCH(T$1,'Fielding Data'!$A$1:$H$1,0),0),"Other")</f>
        <v>1</v>
      </c>
      <c r="U1930" s="14">
        <f>SUMIFS('Fielding Data'!E:E,'Fielding Data'!$A:$A,'Hitting Data'!$A1930)</f>
        <v>1</v>
      </c>
      <c r="V1930" s="14">
        <f>SUMIFS('Fielding Data'!F:F,'Fielding Data'!$A:$A,'Hitting Data'!$A1930)</f>
        <v>7</v>
      </c>
      <c r="W1930" s="14">
        <f>SUMIFS('Fielding Data'!G:G,'Fielding Data'!$A:$A,'Hitting Data'!$A1930)</f>
        <v>0</v>
      </c>
      <c r="X1930" s="14">
        <f>SUMIFS('Fielding Data'!H:H,'Fielding Data'!$A:$A,'Hitting Data'!$A1930)</f>
        <v>1</v>
      </c>
    </row>
    <row r="1931" spans="1:24" x14ac:dyDescent="0.25">
      <c r="A1931" s="14" t="str">
        <f t="shared" si="30"/>
        <v>nolasri012011</v>
      </c>
      <c r="B1931" s="19" t="s">
        <v>704</v>
      </c>
      <c r="C1931" s="19">
        <v>2011</v>
      </c>
      <c r="D1931" s="19">
        <v>33</v>
      </c>
      <c r="E1931" s="19">
        <v>56</v>
      </c>
      <c r="F1931" s="19">
        <v>5</v>
      </c>
      <c r="G1931" s="19">
        <v>5</v>
      </c>
      <c r="H1931" s="19">
        <v>2</v>
      </c>
      <c r="I1931" s="19">
        <v>0</v>
      </c>
      <c r="J1931" s="19">
        <v>0</v>
      </c>
      <c r="K1931" s="19">
        <v>1</v>
      </c>
      <c r="L1931" s="19">
        <v>0</v>
      </c>
      <c r="M1931" s="19">
        <v>0</v>
      </c>
      <c r="N1931" s="19">
        <v>3</v>
      </c>
      <c r="O1931" s="19">
        <v>22</v>
      </c>
      <c r="P1931" s="14" t="str">
        <f>IFERROR(VLOOKUP($A1931,'Fielding Data'!$A:$H,MATCH(P$1,'Fielding Data'!$A$1:$H$1,0),0),"Other")</f>
        <v>P</v>
      </c>
      <c r="Q1931" s="14">
        <f>IFERROR(VLOOKUP($A1931,'Fielding Data'!$A:$H,MATCH(Q$1,'Fielding Data'!$A$1:$H$1,0),0),"Other")</f>
        <v>10</v>
      </c>
      <c r="R1931" s="14">
        <f>IFERROR(VLOOKUP($A1931,'Fielding Data'!$A:$H,MATCH(R$1,'Fielding Data'!$A$1:$H$1,0),0),"Other")</f>
        <v>23</v>
      </c>
      <c r="S1931" s="14">
        <f>IFERROR(VLOOKUP($A1931,'Fielding Data'!$A:$H,MATCH(S$1,'Fielding Data'!$A$1:$H$1,0),0),"Other")</f>
        <v>1</v>
      </c>
      <c r="T1931" s="14">
        <f>IFERROR(VLOOKUP($A1931,'Fielding Data'!$A:$H,MATCH(T$1,'Fielding Data'!$A$1:$H$1,0),0),"Other")</f>
        <v>2</v>
      </c>
      <c r="U1931" s="14">
        <f>SUMIFS('Fielding Data'!E:E,'Fielding Data'!$A:$A,'Hitting Data'!$A1931)</f>
        <v>10</v>
      </c>
      <c r="V1931" s="14">
        <f>SUMIFS('Fielding Data'!F:F,'Fielding Data'!$A:$A,'Hitting Data'!$A1931)</f>
        <v>23</v>
      </c>
      <c r="W1931" s="14">
        <f>SUMIFS('Fielding Data'!G:G,'Fielding Data'!$A:$A,'Hitting Data'!$A1931)</f>
        <v>1</v>
      </c>
      <c r="X1931" s="14">
        <f>SUMIFS('Fielding Data'!H:H,'Fielding Data'!$A:$A,'Hitting Data'!$A1931)</f>
        <v>2</v>
      </c>
    </row>
    <row r="1932" spans="1:24" x14ac:dyDescent="0.25">
      <c r="A1932" s="14" t="str">
        <f t="shared" si="30"/>
        <v>norbejo012011</v>
      </c>
      <c r="B1932" s="19" t="s">
        <v>1350</v>
      </c>
      <c r="C1932" s="19">
        <v>2011</v>
      </c>
      <c r="D1932" s="19">
        <v>6</v>
      </c>
      <c r="E1932" s="19">
        <v>0</v>
      </c>
      <c r="F1932" s="19">
        <v>0</v>
      </c>
      <c r="G1932" s="19">
        <v>0</v>
      </c>
      <c r="H1932" s="19">
        <v>0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4" t="str">
        <f>IFERROR(VLOOKUP($A1932,'Fielding Data'!$A:$H,MATCH(P$1,'Fielding Data'!$A$1:$H$1,0),0),"Other")</f>
        <v>P</v>
      </c>
      <c r="Q1932" s="14">
        <f>IFERROR(VLOOKUP($A1932,'Fielding Data'!$A:$H,MATCH(Q$1,'Fielding Data'!$A$1:$H$1,0),0),"Other")</f>
        <v>0</v>
      </c>
      <c r="R1932" s="14">
        <f>IFERROR(VLOOKUP($A1932,'Fielding Data'!$A:$H,MATCH(R$1,'Fielding Data'!$A$1:$H$1,0),0),"Other")</f>
        <v>0</v>
      </c>
      <c r="S1932" s="14">
        <f>IFERROR(VLOOKUP($A1932,'Fielding Data'!$A:$H,MATCH(S$1,'Fielding Data'!$A$1:$H$1,0),0),"Other")</f>
        <v>1</v>
      </c>
      <c r="T1932" s="14">
        <f>IFERROR(VLOOKUP($A1932,'Fielding Data'!$A:$H,MATCH(T$1,'Fielding Data'!$A$1:$H$1,0),0),"Other")</f>
        <v>0</v>
      </c>
      <c r="U1932" s="14">
        <f>SUMIFS('Fielding Data'!E:E,'Fielding Data'!$A:$A,'Hitting Data'!$A1932)</f>
        <v>0</v>
      </c>
      <c r="V1932" s="14">
        <f>SUMIFS('Fielding Data'!F:F,'Fielding Data'!$A:$A,'Hitting Data'!$A1932)</f>
        <v>0</v>
      </c>
      <c r="W1932" s="14">
        <f>SUMIFS('Fielding Data'!G:G,'Fielding Data'!$A:$A,'Hitting Data'!$A1932)</f>
        <v>1</v>
      </c>
      <c r="X1932" s="14">
        <f>SUMIFS('Fielding Data'!H:H,'Fielding Data'!$A:$A,'Hitting Data'!$A1932)</f>
        <v>0</v>
      </c>
    </row>
    <row r="1933" spans="1:24" x14ac:dyDescent="0.25">
      <c r="A1933" s="14" t="str">
        <f t="shared" si="30"/>
        <v>norribu012011</v>
      </c>
      <c r="B1933" s="19" t="s">
        <v>1148</v>
      </c>
      <c r="C1933" s="19">
        <v>2011</v>
      </c>
      <c r="D1933" s="19">
        <v>31</v>
      </c>
      <c r="E1933" s="19">
        <v>53</v>
      </c>
      <c r="F1933" s="19">
        <v>3</v>
      </c>
      <c r="G1933" s="19">
        <v>7</v>
      </c>
      <c r="H1933" s="19">
        <v>2</v>
      </c>
      <c r="I1933" s="19">
        <v>0</v>
      </c>
      <c r="J1933" s="19">
        <v>0</v>
      </c>
      <c r="K1933" s="19">
        <v>5</v>
      </c>
      <c r="L1933" s="19">
        <v>0</v>
      </c>
      <c r="M1933" s="19">
        <v>0</v>
      </c>
      <c r="N1933" s="19">
        <v>1</v>
      </c>
      <c r="O1933" s="19">
        <v>25</v>
      </c>
      <c r="P1933" s="14" t="str">
        <f>IFERROR(VLOOKUP($A1933,'Fielding Data'!$A:$H,MATCH(P$1,'Fielding Data'!$A$1:$H$1,0),0),"Other")</f>
        <v>P</v>
      </c>
      <c r="Q1933" s="14">
        <f>IFERROR(VLOOKUP($A1933,'Fielding Data'!$A:$H,MATCH(Q$1,'Fielding Data'!$A$1:$H$1,0),0),"Other")</f>
        <v>22</v>
      </c>
      <c r="R1933" s="14">
        <f>IFERROR(VLOOKUP($A1933,'Fielding Data'!$A:$H,MATCH(R$1,'Fielding Data'!$A$1:$H$1,0),0),"Other")</f>
        <v>29</v>
      </c>
      <c r="S1933" s="14">
        <f>IFERROR(VLOOKUP($A1933,'Fielding Data'!$A:$H,MATCH(S$1,'Fielding Data'!$A$1:$H$1,0),0),"Other")</f>
        <v>3</v>
      </c>
      <c r="T1933" s="14">
        <f>IFERROR(VLOOKUP($A1933,'Fielding Data'!$A:$H,MATCH(T$1,'Fielding Data'!$A$1:$H$1,0),0),"Other")</f>
        <v>0</v>
      </c>
      <c r="U1933" s="14">
        <f>SUMIFS('Fielding Data'!E:E,'Fielding Data'!$A:$A,'Hitting Data'!$A1933)</f>
        <v>22</v>
      </c>
      <c r="V1933" s="14">
        <f>SUMIFS('Fielding Data'!F:F,'Fielding Data'!$A:$A,'Hitting Data'!$A1933)</f>
        <v>29</v>
      </c>
      <c r="W1933" s="14">
        <f>SUMIFS('Fielding Data'!G:G,'Fielding Data'!$A:$A,'Hitting Data'!$A1933)</f>
        <v>3</v>
      </c>
      <c r="X1933" s="14">
        <f>SUMIFS('Fielding Data'!H:H,'Fielding Data'!$A:$A,'Hitting Data'!$A1933)</f>
        <v>0</v>
      </c>
    </row>
    <row r="1934" spans="1:24" x14ac:dyDescent="0.25">
      <c r="A1934" s="14" t="str">
        <f t="shared" si="30"/>
        <v>novaiv012011</v>
      </c>
      <c r="B1934" s="19" t="s">
        <v>1351</v>
      </c>
      <c r="C1934" s="19">
        <v>2011</v>
      </c>
      <c r="D1934" s="19">
        <v>28</v>
      </c>
      <c r="E1934" s="19">
        <v>4</v>
      </c>
      <c r="F1934" s="19">
        <v>0</v>
      </c>
      <c r="G1934" s="19">
        <v>0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4</v>
      </c>
      <c r="P1934" s="14" t="str">
        <f>IFERROR(VLOOKUP($A1934,'Fielding Data'!$A:$H,MATCH(P$1,'Fielding Data'!$A$1:$H$1,0),0),"Other")</f>
        <v>P</v>
      </c>
      <c r="Q1934" s="14">
        <f>IFERROR(VLOOKUP($A1934,'Fielding Data'!$A:$H,MATCH(Q$1,'Fielding Data'!$A$1:$H$1,0),0),"Other")</f>
        <v>16</v>
      </c>
      <c r="R1934" s="14">
        <f>IFERROR(VLOOKUP($A1934,'Fielding Data'!$A:$H,MATCH(R$1,'Fielding Data'!$A$1:$H$1,0),0),"Other")</f>
        <v>21</v>
      </c>
      <c r="S1934" s="14">
        <f>IFERROR(VLOOKUP($A1934,'Fielding Data'!$A:$H,MATCH(S$1,'Fielding Data'!$A$1:$H$1,0),0),"Other")</f>
        <v>0</v>
      </c>
      <c r="T1934" s="14">
        <f>IFERROR(VLOOKUP($A1934,'Fielding Data'!$A:$H,MATCH(T$1,'Fielding Data'!$A$1:$H$1,0),0),"Other")</f>
        <v>0</v>
      </c>
      <c r="U1934" s="14">
        <f>SUMIFS('Fielding Data'!E:E,'Fielding Data'!$A:$A,'Hitting Data'!$A1934)</f>
        <v>16</v>
      </c>
      <c r="V1934" s="14">
        <f>SUMIFS('Fielding Data'!F:F,'Fielding Data'!$A:$A,'Hitting Data'!$A1934)</f>
        <v>21</v>
      </c>
      <c r="W1934" s="14">
        <f>SUMIFS('Fielding Data'!G:G,'Fielding Data'!$A:$A,'Hitting Data'!$A1934)</f>
        <v>0</v>
      </c>
      <c r="X1934" s="14">
        <f>SUMIFS('Fielding Data'!H:H,'Fielding Data'!$A:$A,'Hitting Data'!$A1934)</f>
        <v>0</v>
      </c>
    </row>
    <row r="1935" spans="1:24" x14ac:dyDescent="0.25">
      <c r="A1935" s="14" t="str">
        <f t="shared" si="30"/>
        <v>nunezed022011</v>
      </c>
      <c r="B1935" s="19" t="s">
        <v>1352</v>
      </c>
      <c r="C1935" s="19">
        <v>2011</v>
      </c>
      <c r="D1935" s="19">
        <v>112</v>
      </c>
      <c r="E1935" s="19">
        <v>309</v>
      </c>
      <c r="F1935" s="19">
        <v>38</v>
      </c>
      <c r="G1935" s="19">
        <v>82</v>
      </c>
      <c r="H1935" s="19">
        <v>18</v>
      </c>
      <c r="I1935" s="19">
        <v>2</v>
      </c>
      <c r="J1935" s="19">
        <v>5</v>
      </c>
      <c r="K1935" s="19">
        <v>30</v>
      </c>
      <c r="L1935" s="19">
        <v>22</v>
      </c>
      <c r="M1935" s="19">
        <v>6</v>
      </c>
      <c r="N1935" s="19">
        <v>22</v>
      </c>
      <c r="O1935" s="19">
        <v>37</v>
      </c>
      <c r="P1935" s="14" t="str">
        <f>IFERROR(VLOOKUP($A1935,'Fielding Data'!$A:$H,MATCH(P$1,'Fielding Data'!$A$1:$H$1,0),0),"Other")</f>
        <v>2B</v>
      </c>
      <c r="Q1935" s="14">
        <f>IFERROR(VLOOKUP($A1935,'Fielding Data'!$A:$H,MATCH(Q$1,'Fielding Data'!$A$1:$H$1,0),0),"Other")</f>
        <v>12</v>
      </c>
      <c r="R1935" s="14">
        <f>IFERROR(VLOOKUP($A1935,'Fielding Data'!$A:$H,MATCH(R$1,'Fielding Data'!$A$1:$H$1,0),0),"Other")</f>
        <v>28</v>
      </c>
      <c r="S1935" s="14">
        <f>IFERROR(VLOOKUP($A1935,'Fielding Data'!$A:$H,MATCH(S$1,'Fielding Data'!$A$1:$H$1,0),0),"Other")</f>
        <v>0</v>
      </c>
      <c r="T1935" s="14">
        <f>IFERROR(VLOOKUP($A1935,'Fielding Data'!$A:$H,MATCH(T$1,'Fielding Data'!$A$1:$H$1,0),0),"Other")</f>
        <v>3</v>
      </c>
      <c r="U1935" s="14">
        <f>SUMIFS('Fielding Data'!E:E,'Fielding Data'!$A:$A,'Hitting Data'!$A1935)</f>
        <v>84</v>
      </c>
      <c r="V1935" s="14">
        <f>SUMIFS('Fielding Data'!F:F,'Fielding Data'!$A:$A,'Hitting Data'!$A1935)</f>
        <v>175</v>
      </c>
      <c r="W1935" s="14">
        <f>SUMIFS('Fielding Data'!G:G,'Fielding Data'!$A:$A,'Hitting Data'!$A1935)</f>
        <v>20</v>
      </c>
      <c r="X1935" s="14">
        <f>SUMIFS('Fielding Data'!H:H,'Fielding Data'!$A:$A,'Hitting Data'!$A1935)</f>
        <v>27</v>
      </c>
    </row>
    <row r="1936" spans="1:24" x14ac:dyDescent="0.25">
      <c r="A1936" s="14" t="str">
        <f t="shared" si="30"/>
        <v>nunezle012011</v>
      </c>
      <c r="B1936" s="19" t="s">
        <v>580</v>
      </c>
      <c r="C1936" s="19">
        <v>2011</v>
      </c>
      <c r="D1936" s="19">
        <v>68</v>
      </c>
      <c r="E1936" s="19">
        <v>1</v>
      </c>
      <c r="F1936" s="19">
        <v>0</v>
      </c>
      <c r="G1936" s="19">
        <v>0</v>
      </c>
      <c r="H1936" s="19">
        <v>0</v>
      </c>
      <c r="I1936" s="19">
        <v>0</v>
      </c>
      <c r="J1936" s="19">
        <v>0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4" t="str">
        <f>IFERROR(VLOOKUP($A1936,'Fielding Data'!$A:$H,MATCH(P$1,'Fielding Data'!$A$1:$H$1,0),0),"Other")</f>
        <v>P</v>
      </c>
      <c r="Q1936" s="14">
        <f>IFERROR(VLOOKUP($A1936,'Fielding Data'!$A:$H,MATCH(Q$1,'Fielding Data'!$A$1:$H$1,0),0),"Other")</f>
        <v>5</v>
      </c>
      <c r="R1936" s="14">
        <f>IFERROR(VLOOKUP($A1936,'Fielding Data'!$A:$H,MATCH(R$1,'Fielding Data'!$A$1:$H$1,0),0),"Other")</f>
        <v>6</v>
      </c>
      <c r="S1936" s="14">
        <f>IFERROR(VLOOKUP($A1936,'Fielding Data'!$A:$H,MATCH(S$1,'Fielding Data'!$A$1:$H$1,0),0),"Other")</f>
        <v>0</v>
      </c>
      <c r="T1936" s="14">
        <f>IFERROR(VLOOKUP($A1936,'Fielding Data'!$A:$H,MATCH(T$1,'Fielding Data'!$A$1:$H$1,0),0),"Other")</f>
        <v>1</v>
      </c>
      <c r="U1936" s="14">
        <f>SUMIFS('Fielding Data'!E:E,'Fielding Data'!$A:$A,'Hitting Data'!$A1936)</f>
        <v>5</v>
      </c>
      <c r="V1936" s="14">
        <f>SUMIFS('Fielding Data'!F:F,'Fielding Data'!$A:$A,'Hitting Data'!$A1936)</f>
        <v>6</v>
      </c>
      <c r="W1936" s="14">
        <f>SUMIFS('Fielding Data'!G:G,'Fielding Data'!$A:$A,'Hitting Data'!$A1936)</f>
        <v>0</v>
      </c>
      <c r="X1936" s="14">
        <f>SUMIFS('Fielding Data'!H:H,'Fielding Data'!$A:$A,'Hitting Data'!$A1936)</f>
        <v>1</v>
      </c>
    </row>
    <row r="1937" spans="1:24" x14ac:dyDescent="0.25">
      <c r="A1937" s="14" t="str">
        <f t="shared" si="30"/>
        <v>oconnmi012011</v>
      </c>
      <c r="B1937" s="19" t="s">
        <v>705</v>
      </c>
      <c r="C1937" s="19">
        <v>2011</v>
      </c>
      <c r="D1937" s="19">
        <v>9</v>
      </c>
      <c r="E1937" s="19">
        <v>0</v>
      </c>
      <c r="F1937" s="19">
        <v>0</v>
      </c>
      <c r="G1937" s="19">
        <v>0</v>
      </c>
      <c r="H1937" s="19">
        <v>0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4" t="str">
        <f>IFERROR(VLOOKUP($A1937,'Fielding Data'!$A:$H,MATCH(P$1,'Fielding Data'!$A$1:$H$1,0),0),"Other")</f>
        <v>P</v>
      </c>
      <c r="Q1937" s="14">
        <f>IFERROR(VLOOKUP($A1937,'Fielding Data'!$A:$H,MATCH(Q$1,'Fielding Data'!$A$1:$H$1,0),0),"Other")</f>
        <v>0</v>
      </c>
      <c r="R1937" s="14">
        <f>IFERROR(VLOOKUP($A1937,'Fielding Data'!$A:$H,MATCH(R$1,'Fielding Data'!$A$1:$H$1,0),0),"Other")</f>
        <v>0</v>
      </c>
      <c r="S1937" s="14">
        <f>IFERROR(VLOOKUP($A1937,'Fielding Data'!$A:$H,MATCH(S$1,'Fielding Data'!$A$1:$H$1,0),0),"Other")</f>
        <v>0</v>
      </c>
      <c r="T1937" s="14">
        <f>IFERROR(VLOOKUP($A1937,'Fielding Data'!$A:$H,MATCH(T$1,'Fielding Data'!$A$1:$H$1,0),0),"Other")</f>
        <v>0</v>
      </c>
      <c r="U1937" s="14">
        <f>SUMIFS('Fielding Data'!E:E,'Fielding Data'!$A:$A,'Hitting Data'!$A1937)</f>
        <v>0</v>
      </c>
      <c r="V1937" s="14">
        <f>SUMIFS('Fielding Data'!F:F,'Fielding Data'!$A:$A,'Hitting Data'!$A1937)</f>
        <v>0</v>
      </c>
      <c r="W1937" s="14">
        <f>SUMIFS('Fielding Data'!G:G,'Fielding Data'!$A:$A,'Hitting Data'!$A1937)</f>
        <v>0</v>
      </c>
      <c r="X1937" s="14">
        <f>SUMIFS('Fielding Data'!H:H,'Fielding Data'!$A:$A,'Hitting Data'!$A1937)</f>
        <v>0</v>
      </c>
    </row>
    <row r="1938" spans="1:24" x14ac:dyDescent="0.25">
      <c r="A1938" s="14" t="str">
        <f t="shared" si="30"/>
        <v>odayda012011</v>
      </c>
      <c r="B1938" s="19" t="s">
        <v>981</v>
      </c>
      <c r="C1938" s="19">
        <v>2011</v>
      </c>
      <c r="D1938" s="19">
        <v>16</v>
      </c>
      <c r="E1938" s="19">
        <v>0</v>
      </c>
      <c r="F1938" s="19">
        <v>0</v>
      </c>
      <c r="G1938" s="19">
        <v>0</v>
      </c>
      <c r="H1938" s="19">
        <v>0</v>
      </c>
      <c r="I1938" s="19">
        <v>0</v>
      </c>
      <c r="J1938" s="19">
        <v>0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4" t="str">
        <f>IFERROR(VLOOKUP($A1938,'Fielding Data'!$A:$H,MATCH(P$1,'Fielding Data'!$A$1:$H$1,0),0),"Other")</f>
        <v>P</v>
      </c>
      <c r="Q1938" s="14">
        <f>IFERROR(VLOOKUP($A1938,'Fielding Data'!$A:$H,MATCH(Q$1,'Fielding Data'!$A$1:$H$1,0),0),"Other")</f>
        <v>2</v>
      </c>
      <c r="R1938" s="14">
        <f>IFERROR(VLOOKUP($A1938,'Fielding Data'!$A:$H,MATCH(R$1,'Fielding Data'!$A$1:$H$1,0),0),"Other")</f>
        <v>2</v>
      </c>
      <c r="S1938" s="14">
        <f>IFERROR(VLOOKUP($A1938,'Fielding Data'!$A:$H,MATCH(S$1,'Fielding Data'!$A$1:$H$1,0),0),"Other")</f>
        <v>1</v>
      </c>
      <c r="T1938" s="14">
        <f>IFERROR(VLOOKUP($A1938,'Fielding Data'!$A:$H,MATCH(T$1,'Fielding Data'!$A$1:$H$1,0),0),"Other")</f>
        <v>0</v>
      </c>
      <c r="U1938" s="14">
        <f>SUMIFS('Fielding Data'!E:E,'Fielding Data'!$A:$A,'Hitting Data'!$A1938)</f>
        <v>2</v>
      </c>
      <c r="V1938" s="14">
        <f>SUMIFS('Fielding Data'!F:F,'Fielding Data'!$A:$A,'Hitting Data'!$A1938)</f>
        <v>2</v>
      </c>
      <c r="W1938" s="14">
        <f>SUMIFS('Fielding Data'!G:G,'Fielding Data'!$A:$A,'Hitting Data'!$A1938)</f>
        <v>1</v>
      </c>
      <c r="X1938" s="14">
        <f>SUMIFS('Fielding Data'!H:H,'Fielding Data'!$A:$A,'Hitting Data'!$A1938)</f>
        <v>0</v>
      </c>
    </row>
    <row r="1939" spans="1:24" x14ac:dyDescent="0.25">
      <c r="A1939" s="14" t="str">
        <f t="shared" si="30"/>
        <v>oeltjtr012011</v>
      </c>
      <c r="B1939" s="19" t="s">
        <v>1149</v>
      </c>
      <c r="C1939" s="19">
        <v>2011</v>
      </c>
      <c r="D1939" s="19">
        <v>61</v>
      </c>
      <c r="E1939" s="19">
        <v>71</v>
      </c>
      <c r="F1939" s="19">
        <v>10</v>
      </c>
      <c r="G1939" s="19">
        <v>14</v>
      </c>
      <c r="H1939" s="19">
        <v>1</v>
      </c>
      <c r="I1939" s="19">
        <v>1</v>
      </c>
      <c r="J1939" s="19">
        <v>2</v>
      </c>
      <c r="K1939" s="19">
        <v>6</v>
      </c>
      <c r="L1939" s="19">
        <v>6</v>
      </c>
      <c r="M1939" s="19">
        <v>0</v>
      </c>
      <c r="N1939" s="19">
        <v>13</v>
      </c>
      <c r="O1939" s="19">
        <v>30</v>
      </c>
      <c r="P1939" s="14" t="str">
        <f>IFERROR(VLOOKUP($A1939,'Fielding Data'!$A:$H,MATCH(P$1,'Fielding Data'!$A$1:$H$1,0),0),"Other")</f>
        <v>CF</v>
      </c>
      <c r="Q1939" s="14">
        <f>IFERROR(VLOOKUP($A1939,'Fielding Data'!$A:$H,MATCH(Q$1,'Fielding Data'!$A$1:$H$1,0),0),"Other")</f>
        <v>0</v>
      </c>
      <c r="R1939" s="14">
        <f>IFERROR(VLOOKUP($A1939,'Fielding Data'!$A:$H,MATCH(R$1,'Fielding Data'!$A$1:$H$1,0),0),"Other")</f>
        <v>0</v>
      </c>
      <c r="S1939" s="14">
        <f>IFERROR(VLOOKUP($A1939,'Fielding Data'!$A:$H,MATCH(S$1,'Fielding Data'!$A$1:$H$1,0),0),"Other")</f>
        <v>0</v>
      </c>
      <c r="T1939" s="14">
        <f>IFERROR(VLOOKUP($A1939,'Fielding Data'!$A:$H,MATCH(T$1,'Fielding Data'!$A$1:$H$1,0),0),"Other")</f>
        <v>0</v>
      </c>
      <c r="U1939" s="14">
        <f>SUMIFS('Fielding Data'!E:E,'Fielding Data'!$A:$A,'Hitting Data'!$A1939)</f>
        <v>25</v>
      </c>
      <c r="V1939" s="14">
        <f>SUMIFS('Fielding Data'!F:F,'Fielding Data'!$A:$A,'Hitting Data'!$A1939)</f>
        <v>0</v>
      </c>
      <c r="W1939" s="14">
        <f>SUMIFS('Fielding Data'!G:G,'Fielding Data'!$A:$A,'Hitting Data'!$A1939)</f>
        <v>1</v>
      </c>
      <c r="X1939" s="14">
        <f>SUMIFS('Fielding Data'!H:H,'Fielding Data'!$A:$A,'Hitting Data'!$A1939)</f>
        <v>0</v>
      </c>
    </row>
    <row r="1940" spans="1:24" x14ac:dyDescent="0.25">
      <c r="A1940" s="14" t="str">
        <f t="shared" si="30"/>
        <v>oflaher012011</v>
      </c>
      <c r="B1940" s="19" t="s">
        <v>706</v>
      </c>
      <c r="C1940" s="19">
        <v>2011</v>
      </c>
      <c r="D1940" s="19">
        <v>78</v>
      </c>
      <c r="E1940" s="19">
        <v>0</v>
      </c>
      <c r="F1940" s="19">
        <v>0</v>
      </c>
      <c r="G1940" s="19">
        <v>0</v>
      </c>
      <c r="H1940" s="19">
        <v>0</v>
      </c>
      <c r="I1940" s="19">
        <v>0</v>
      </c>
      <c r="J1940" s="19">
        <v>0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4" t="str">
        <f>IFERROR(VLOOKUP($A1940,'Fielding Data'!$A:$H,MATCH(P$1,'Fielding Data'!$A$1:$H$1,0),0),"Other")</f>
        <v>P</v>
      </c>
      <c r="Q1940" s="14">
        <f>IFERROR(VLOOKUP($A1940,'Fielding Data'!$A:$H,MATCH(Q$1,'Fielding Data'!$A$1:$H$1,0),0),"Other")</f>
        <v>3</v>
      </c>
      <c r="R1940" s="14">
        <f>IFERROR(VLOOKUP($A1940,'Fielding Data'!$A:$H,MATCH(R$1,'Fielding Data'!$A$1:$H$1,0),0),"Other")</f>
        <v>13</v>
      </c>
      <c r="S1940" s="14">
        <f>IFERROR(VLOOKUP($A1940,'Fielding Data'!$A:$H,MATCH(S$1,'Fielding Data'!$A$1:$H$1,0),0),"Other")</f>
        <v>0</v>
      </c>
      <c r="T1940" s="14">
        <f>IFERROR(VLOOKUP($A1940,'Fielding Data'!$A:$H,MATCH(T$1,'Fielding Data'!$A$1:$H$1,0),0),"Other")</f>
        <v>0</v>
      </c>
      <c r="U1940" s="14">
        <f>SUMIFS('Fielding Data'!E:E,'Fielding Data'!$A:$A,'Hitting Data'!$A1940)</f>
        <v>3</v>
      </c>
      <c r="V1940" s="14">
        <f>SUMIFS('Fielding Data'!F:F,'Fielding Data'!$A:$A,'Hitting Data'!$A1940)</f>
        <v>13</v>
      </c>
      <c r="W1940" s="14">
        <f>SUMIFS('Fielding Data'!G:G,'Fielding Data'!$A:$A,'Hitting Data'!$A1940)</f>
        <v>0</v>
      </c>
      <c r="X1940" s="14">
        <f>SUMIFS('Fielding Data'!H:H,'Fielding Data'!$A:$A,'Hitting Data'!$A1940)</f>
        <v>0</v>
      </c>
    </row>
    <row r="1941" spans="1:24" x14ac:dyDescent="0.25">
      <c r="A1941" s="14" t="str">
        <f t="shared" si="30"/>
        <v>ogandal012011</v>
      </c>
      <c r="B1941" s="19" t="s">
        <v>1353</v>
      </c>
      <c r="C1941" s="19">
        <v>2011</v>
      </c>
      <c r="D1941" s="19">
        <v>31</v>
      </c>
      <c r="E1941" s="19">
        <v>2</v>
      </c>
      <c r="F1941" s="19">
        <v>0</v>
      </c>
      <c r="G1941" s="19">
        <v>1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1</v>
      </c>
      <c r="P1941" s="14" t="str">
        <f>IFERROR(VLOOKUP($A1941,'Fielding Data'!$A:$H,MATCH(P$1,'Fielding Data'!$A$1:$H$1,0),0),"Other")</f>
        <v>P</v>
      </c>
      <c r="Q1941" s="14">
        <f>IFERROR(VLOOKUP($A1941,'Fielding Data'!$A:$H,MATCH(Q$1,'Fielding Data'!$A$1:$H$1,0),0),"Other")</f>
        <v>8</v>
      </c>
      <c r="R1941" s="14">
        <f>IFERROR(VLOOKUP($A1941,'Fielding Data'!$A:$H,MATCH(R$1,'Fielding Data'!$A$1:$H$1,0),0),"Other")</f>
        <v>12</v>
      </c>
      <c r="S1941" s="14">
        <f>IFERROR(VLOOKUP($A1941,'Fielding Data'!$A:$H,MATCH(S$1,'Fielding Data'!$A$1:$H$1,0),0),"Other")</f>
        <v>0</v>
      </c>
      <c r="T1941" s="14">
        <f>IFERROR(VLOOKUP($A1941,'Fielding Data'!$A:$H,MATCH(T$1,'Fielding Data'!$A$1:$H$1,0),0),"Other")</f>
        <v>0</v>
      </c>
      <c r="U1941" s="14">
        <f>SUMIFS('Fielding Data'!E:E,'Fielding Data'!$A:$A,'Hitting Data'!$A1941)</f>
        <v>8</v>
      </c>
      <c r="V1941" s="14">
        <f>SUMIFS('Fielding Data'!F:F,'Fielding Data'!$A:$A,'Hitting Data'!$A1941)</f>
        <v>12</v>
      </c>
      <c r="W1941" s="14">
        <f>SUMIFS('Fielding Data'!G:G,'Fielding Data'!$A:$A,'Hitting Data'!$A1941)</f>
        <v>0</v>
      </c>
      <c r="X1941" s="14">
        <f>SUMIFS('Fielding Data'!H:H,'Fielding Data'!$A:$A,'Hitting Data'!$A1941)</f>
        <v>0</v>
      </c>
    </row>
    <row r="1942" spans="1:24" x14ac:dyDescent="0.25">
      <c r="A1942" s="14" t="str">
        <f t="shared" si="30"/>
        <v>ohlenro012011</v>
      </c>
      <c r="B1942" s="19" t="s">
        <v>830</v>
      </c>
      <c r="C1942" s="19">
        <v>2011</v>
      </c>
      <c r="D1942" s="19">
        <v>9</v>
      </c>
      <c r="E1942" s="19">
        <v>14</v>
      </c>
      <c r="F1942" s="19">
        <v>2</v>
      </c>
      <c r="G1942" s="19">
        <v>3</v>
      </c>
      <c r="H1942" s="19">
        <v>0</v>
      </c>
      <c r="I1942" s="19">
        <v>0</v>
      </c>
      <c r="J1942" s="19">
        <v>1</v>
      </c>
      <c r="K1942" s="19">
        <v>4</v>
      </c>
      <c r="L1942" s="19">
        <v>0</v>
      </c>
      <c r="M1942" s="19">
        <v>0</v>
      </c>
      <c r="N1942" s="19">
        <v>0</v>
      </c>
      <c r="O1942" s="19">
        <v>7</v>
      </c>
      <c r="P1942" s="14" t="str">
        <f>IFERROR(VLOOKUP($A1942,'Fielding Data'!$A:$H,MATCH(P$1,'Fielding Data'!$A$1:$H$1,0),0),"Other")</f>
        <v>P</v>
      </c>
      <c r="Q1942" s="14">
        <f>IFERROR(VLOOKUP($A1942,'Fielding Data'!$A:$H,MATCH(Q$1,'Fielding Data'!$A$1:$H$1,0),0),"Other")</f>
        <v>1</v>
      </c>
      <c r="R1942" s="14">
        <f>IFERROR(VLOOKUP($A1942,'Fielding Data'!$A:$H,MATCH(R$1,'Fielding Data'!$A$1:$H$1,0),0),"Other")</f>
        <v>4</v>
      </c>
      <c r="S1942" s="14">
        <f>IFERROR(VLOOKUP($A1942,'Fielding Data'!$A:$H,MATCH(S$1,'Fielding Data'!$A$1:$H$1,0),0),"Other")</f>
        <v>0</v>
      </c>
      <c r="T1942" s="14">
        <f>IFERROR(VLOOKUP($A1942,'Fielding Data'!$A:$H,MATCH(T$1,'Fielding Data'!$A$1:$H$1,0),0),"Other")</f>
        <v>0</v>
      </c>
      <c r="U1942" s="14">
        <f>SUMIFS('Fielding Data'!E:E,'Fielding Data'!$A:$A,'Hitting Data'!$A1942)</f>
        <v>1</v>
      </c>
      <c r="V1942" s="14">
        <f>SUMIFS('Fielding Data'!F:F,'Fielding Data'!$A:$A,'Hitting Data'!$A1942)</f>
        <v>4</v>
      </c>
      <c r="W1942" s="14">
        <f>SUMIFS('Fielding Data'!G:G,'Fielding Data'!$A:$A,'Hitting Data'!$A1942)</f>
        <v>0</v>
      </c>
      <c r="X1942" s="14">
        <f>SUMIFS('Fielding Data'!H:H,'Fielding Data'!$A:$A,'Hitting Data'!$A1942)</f>
        <v>0</v>
      </c>
    </row>
    <row r="1943" spans="1:24" x14ac:dyDescent="0.25">
      <c r="A1943" s="14" t="str">
        <f t="shared" si="30"/>
        <v>ohmanwi012011</v>
      </c>
      <c r="B1943" s="19" t="s">
        <v>161</v>
      </c>
      <c r="C1943" s="19">
        <v>2011</v>
      </c>
      <c r="D1943" s="19">
        <v>59</v>
      </c>
      <c r="E1943" s="19">
        <v>0</v>
      </c>
      <c r="F1943" s="19">
        <v>0</v>
      </c>
      <c r="G1943" s="19">
        <v>0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4" t="str">
        <f>IFERROR(VLOOKUP($A1943,'Fielding Data'!$A:$H,MATCH(P$1,'Fielding Data'!$A$1:$H$1,0),0),"Other")</f>
        <v>P</v>
      </c>
      <c r="Q1943" s="14">
        <f>IFERROR(VLOOKUP($A1943,'Fielding Data'!$A:$H,MATCH(Q$1,'Fielding Data'!$A$1:$H$1,0),0),"Other")</f>
        <v>1</v>
      </c>
      <c r="R1943" s="14">
        <f>IFERROR(VLOOKUP($A1943,'Fielding Data'!$A:$H,MATCH(R$1,'Fielding Data'!$A$1:$H$1,0),0),"Other")</f>
        <v>6</v>
      </c>
      <c r="S1943" s="14">
        <f>IFERROR(VLOOKUP($A1943,'Fielding Data'!$A:$H,MATCH(S$1,'Fielding Data'!$A$1:$H$1,0),0),"Other")</f>
        <v>0</v>
      </c>
      <c r="T1943" s="14">
        <f>IFERROR(VLOOKUP($A1943,'Fielding Data'!$A:$H,MATCH(T$1,'Fielding Data'!$A$1:$H$1,0),0),"Other")</f>
        <v>0</v>
      </c>
      <c r="U1943" s="14">
        <f>SUMIFS('Fielding Data'!E:E,'Fielding Data'!$A:$A,'Hitting Data'!$A1943)</f>
        <v>1</v>
      </c>
      <c r="V1943" s="14">
        <f>SUMIFS('Fielding Data'!F:F,'Fielding Data'!$A:$A,'Hitting Data'!$A1943)</f>
        <v>6</v>
      </c>
      <c r="W1943" s="14">
        <f>SUMIFS('Fielding Data'!G:G,'Fielding Data'!$A:$A,'Hitting Data'!$A1943)</f>
        <v>0</v>
      </c>
      <c r="X1943" s="14">
        <f>SUMIFS('Fielding Data'!H:H,'Fielding Data'!$A:$A,'Hitting Data'!$A1943)</f>
        <v>0</v>
      </c>
    </row>
    <row r="1944" spans="1:24" x14ac:dyDescent="0.25">
      <c r="A1944" s="14" t="str">
        <f t="shared" si="30"/>
        <v>okajihi012011</v>
      </c>
      <c r="B1944" s="19" t="s">
        <v>831</v>
      </c>
      <c r="C1944" s="19">
        <v>2011</v>
      </c>
      <c r="D1944" s="19">
        <v>7</v>
      </c>
      <c r="E1944" s="19">
        <v>0</v>
      </c>
      <c r="F1944" s="19">
        <v>0</v>
      </c>
      <c r="G1944" s="19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4" t="str">
        <f>IFERROR(VLOOKUP($A1944,'Fielding Data'!$A:$H,MATCH(P$1,'Fielding Data'!$A$1:$H$1,0),0),"Other")</f>
        <v>P</v>
      </c>
      <c r="Q1944" s="14">
        <f>IFERROR(VLOOKUP($A1944,'Fielding Data'!$A:$H,MATCH(Q$1,'Fielding Data'!$A$1:$H$1,0),0),"Other")</f>
        <v>2</v>
      </c>
      <c r="R1944" s="14">
        <f>IFERROR(VLOOKUP($A1944,'Fielding Data'!$A:$H,MATCH(R$1,'Fielding Data'!$A$1:$H$1,0),0),"Other")</f>
        <v>3</v>
      </c>
      <c r="S1944" s="14">
        <f>IFERROR(VLOOKUP($A1944,'Fielding Data'!$A:$H,MATCH(S$1,'Fielding Data'!$A$1:$H$1,0),0),"Other")</f>
        <v>0</v>
      </c>
      <c r="T1944" s="14">
        <f>IFERROR(VLOOKUP($A1944,'Fielding Data'!$A:$H,MATCH(T$1,'Fielding Data'!$A$1:$H$1,0),0),"Other")</f>
        <v>0</v>
      </c>
      <c r="U1944" s="14">
        <f>SUMIFS('Fielding Data'!E:E,'Fielding Data'!$A:$A,'Hitting Data'!$A1944)</f>
        <v>2</v>
      </c>
      <c r="V1944" s="14">
        <f>SUMIFS('Fielding Data'!F:F,'Fielding Data'!$A:$A,'Hitting Data'!$A1944)</f>
        <v>3</v>
      </c>
      <c r="W1944" s="14">
        <f>SUMIFS('Fielding Data'!G:G,'Fielding Data'!$A:$A,'Hitting Data'!$A1944)</f>
        <v>0</v>
      </c>
      <c r="X1944" s="14">
        <f>SUMIFS('Fielding Data'!H:H,'Fielding Data'!$A:$A,'Hitting Data'!$A1944)</f>
        <v>0</v>
      </c>
    </row>
    <row r="1945" spans="1:24" x14ac:dyDescent="0.25">
      <c r="A1945" s="14" t="str">
        <f t="shared" si="30"/>
        <v>olivean012011</v>
      </c>
      <c r="B1945" s="19" t="s">
        <v>1354</v>
      </c>
      <c r="C1945" s="19">
        <v>2011</v>
      </c>
      <c r="D1945" s="19">
        <v>2</v>
      </c>
      <c r="E1945" s="19">
        <v>0</v>
      </c>
      <c r="F1945" s="19">
        <v>0</v>
      </c>
      <c r="G1945" s="19">
        <v>0</v>
      </c>
      <c r="H1945" s="19">
        <v>0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4" t="str">
        <f>IFERROR(VLOOKUP($A1945,'Fielding Data'!$A:$H,MATCH(P$1,'Fielding Data'!$A$1:$H$1,0),0),"Other")</f>
        <v>P</v>
      </c>
      <c r="Q1945" s="14">
        <f>IFERROR(VLOOKUP($A1945,'Fielding Data'!$A:$H,MATCH(Q$1,'Fielding Data'!$A$1:$H$1,0),0),"Other")</f>
        <v>0</v>
      </c>
      <c r="R1945" s="14">
        <f>IFERROR(VLOOKUP($A1945,'Fielding Data'!$A:$H,MATCH(R$1,'Fielding Data'!$A$1:$H$1,0),0),"Other")</f>
        <v>1</v>
      </c>
      <c r="S1945" s="14">
        <f>IFERROR(VLOOKUP($A1945,'Fielding Data'!$A:$H,MATCH(S$1,'Fielding Data'!$A$1:$H$1,0),0),"Other")</f>
        <v>0</v>
      </c>
      <c r="T1945" s="14">
        <f>IFERROR(VLOOKUP($A1945,'Fielding Data'!$A:$H,MATCH(T$1,'Fielding Data'!$A$1:$H$1,0),0),"Other")</f>
        <v>0</v>
      </c>
      <c r="U1945" s="14">
        <f>SUMIFS('Fielding Data'!E:E,'Fielding Data'!$A:$A,'Hitting Data'!$A1945)</f>
        <v>0</v>
      </c>
      <c r="V1945" s="14">
        <f>SUMIFS('Fielding Data'!F:F,'Fielding Data'!$A:$A,'Hitting Data'!$A1945)</f>
        <v>1</v>
      </c>
      <c r="W1945" s="14">
        <f>SUMIFS('Fielding Data'!G:G,'Fielding Data'!$A:$A,'Hitting Data'!$A1945)</f>
        <v>0</v>
      </c>
      <c r="X1945" s="14">
        <f>SUMIFS('Fielding Data'!H:H,'Fielding Data'!$A:$A,'Hitting Data'!$A1945)</f>
        <v>0</v>
      </c>
    </row>
    <row r="1946" spans="1:24" x14ac:dyDescent="0.25">
      <c r="A1946" s="14" t="str">
        <f t="shared" si="30"/>
        <v>oliveda022011</v>
      </c>
      <c r="B1946" s="19" t="s">
        <v>163</v>
      </c>
      <c r="C1946" s="19">
        <v>2011</v>
      </c>
      <c r="D1946" s="19">
        <v>61</v>
      </c>
      <c r="E1946" s="19">
        <v>0</v>
      </c>
      <c r="F1946" s="19">
        <v>0</v>
      </c>
      <c r="G1946" s="19">
        <v>0</v>
      </c>
      <c r="H1946" s="19">
        <v>0</v>
      </c>
      <c r="I1946" s="19">
        <v>0</v>
      </c>
      <c r="J1946" s="19">
        <v>0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4" t="str">
        <f>IFERROR(VLOOKUP($A1946,'Fielding Data'!$A:$H,MATCH(P$1,'Fielding Data'!$A$1:$H$1,0),0),"Other")</f>
        <v>P</v>
      </c>
      <c r="Q1946" s="14">
        <f>IFERROR(VLOOKUP($A1946,'Fielding Data'!$A:$H,MATCH(Q$1,'Fielding Data'!$A$1:$H$1,0),0),"Other")</f>
        <v>1</v>
      </c>
      <c r="R1946" s="14">
        <f>IFERROR(VLOOKUP($A1946,'Fielding Data'!$A:$H,MATCH(R$1,'Fielding Data'!$A$1:$H$1,0),0),"Other")</f>
        <v>6</v>
      </c>
      <c r="S1946" s="14">
        <f>IFERROR(VLOOKUP($A1946,'Fielding Data'!$A:$H,MATCH(S$1,'Fielding Data'!$A$1:$H$1,0),0),"Other")</f>
        <v>2</v>
      </c>
      <c r="T1946" s="14">
        <f>IFERROR(VLOOKUP($A1946,'Fielding Data'!$A:$H,MATCH(T$1,'Fielding Data'!$A$1:$H$1,0),0),"Other")</f>
        <v>0</v>
      </c>
      <c r="U1946" s="14">
        <f>SUMIFS('Fielding Data'!E:E,'Fielding Data'!$A:$A,'Hitting Data'!$A1946)</f>
        <v>1</v>
      </c>
      <c r="V1946" s="14">
        <f>SUMIFS('Fielding Data'!F:F,'Fielding Data'!$A:$A,'Hitting Data'!$A1946)</f>
        <v>6</v>
      </c>
      <c r="W1946" s="14">
        <f>SUMIFS('Fielding Data'!G:G,'Fielding Data'!$A:$A,'Hitting Data'!$A1946)</f>
        <v>2</v>
      </c>
      <c r="X1946" s="14">
        <f>SUMIFS('Fielding Data'!H:H,'Fielding Data'!$A:$A,'Hitting Data'!$A1946)</f>
        <v>0</v>
      </c>
    </row>
    <row r="1947" spans="1:24" x14ac:dyDescent="0.25">
      <c r="A1947" s="14" t="str">
        <f t="shared" si="30"/>
        <v>olivomi012011</v>
      </c>
      <c r="B1947" s="19" t="s">
        <v>324</v>
      </c>
      <c r="C1947" s="19">
        <v>2011</v>
      </c>
      <c r="D1947" s="19">
        <v>130</v>
      </c>
      <c r="E1947" s="19">
        <v>477</v>
      </c>
      <c r="F1947" s="19">
        <v>54</v>
      </c>
      <c r="G1947" s="19">
        <v>107</v>
      </c>
      <c r="H1947" s="19">
        <v>19</v>
      </c>
      <c r="I1947" s="19">
        <v>1</v>
      </c>
      <c r="J1947" s="19">
        <v>19</v>
      </c>
      <c r="K1947" s="19">
        <v>62</v>
      </c>
      <c r="L1947" s="19">
        <v>6</v>
      </c>
      <c r="M1947" s="19">
        <v>5</v>
      </c>
      <c r="N1947" s="19">
        <v>20</v>
      </c>
      <c r="O1947" s="19">
        <v>140</v>
      </c>
      <c r="P1947" s="14" t="str">
        <f>IFERROR(VLOOKUP($A1947,'Fielding Data'!$A:$H,MATCH(P$1,'Fielding Data'!$A$1:$H$1,0),0),"Other")</f>
        <v>C</v>
      </c>
      <c r="Q1947" s="14">
        <f>IFERROR(VLOOKUP($A1947,'Fielding Data'!$A:$H,MATCH(Q$1,'Fielding Data'!$A$1:$H$1,0),0),"Other")</f>
        <v>835</v>
      </c>
      <c r="R1947" s="14">
        <f>IFERROR(VLOOKUP($A1947,'Fielding Data'!$A:$H,MATCH(R$1,'Fielding Data'!$A$1:$H$1,0),0),"Other")</f>
        <v>71</v>
      </c>
      <c r="S1947" s="14">
        <f>IFERROR(VLOOKUP($A1947,'Fielding Data'!$A:$H,MATCH(S$1,'Fielding Data'!$A$1:$H$1,0),0),"Other")</f>
        <v>11</v>
      </c>
      <c r="T1947" s="14">
        <f>IFERROR(VLOOKUP($A1947,'Fielding Data'!$A:$H,MATCH(T$1,'Fielding Data'!$A$1:$H$1,0),0),"Other")</f>
        <v>7</v>
      </c>
      <c r="U1947" s="14">
        <f>SUMIFS('Fielding Data'!E:E,'Fielding Data'!$A:$A,'Hitting Data'!$A1947)</f>
        <v>835</v>
      </c>
      <c r="V1947" s="14">
        <f>SUMIFS('Fielding Data'!F:F,'Fielding Data'!$A:$A,'Hitting Data'!$A1947)</f>
        <v>71</v>
      </c>
      <c r="W1947" s="14">
        <f>SUMIFS('Fielding Data'!G:G,'Fielding Data'!$A:$A,'Hitting Data'!$A1947)</f>
        <v>11</v>
      </c>
      <c r="X1947" s="14">
        <f>SUMIFS('Fielding Data'!H:H,'Fielding Data'!$A:$A,'Hitting Data'!$A1947)</f>
        <v>7</v>
      </c>
    </row>
    <row r="1948" spans="1:24" x14ac:dyDescent="0.25">
      <c r="A1948" s="14" t="str">
        <f t="shared" si="30"/>
        <v>olsonga012011</v>
      </c>
      <c r="B1948" s="19" t="s">
        <v>832</v>
      </c>
      <c r="C1948" s="19">
        <v>2011</v>
      </c>
      <c r="D1948" s="19">
        <v>4</v>
      </c>
      <c r="E1948" s="19">
        <v>0</v>
      </c>
      <c r="F1948" s="19">
        <v>0</v>
      </c>
      <c r="G1948" s="19">
        <v>0</v>
      </c>
      <c r="H1948" s="19">
        <v>0</v>
      </c>
      <c r="I1948" s="19">
        <v>0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4" t="str">
        <f>IFERROR(VLOOKUP($A1948,'Fielding Data'!$A:$H,MATCH(P$1,'Fielding Data'!$A$1:$H$1,0),0),"Other")</f>
        <v>P</v>
      </c>
      <c r="Q1948" s="14">
        <f>IFERROR(VLOOKUP($A1948,'Fielding Data'!$A:$H,MATCH(Q$1,'Fielding Data'!$A$1:$H$1,0),0),"Other")</f>
        <v>0</v>
      </c>
      <c r="R1948" s="14">
        <f>IFERROR(VLOOKUP($A1948,'Fielding Data'!$A:$H,MATCH(R$1,'Fielding Data'!$A$1:$H$1,0),0),"Other")</f>
        <v>0</v>
      </c>
      <c r="S1948" s="14">
        <f>IFERROR(VLOOKUP($A1948,'Fielding Data'!$A:$H,MATCH(S$1,'Fielding Data'!$A$1:$H$1,0),0),"Other")</f>
        <v>1</v>
      </c>
      <c r="T1948" s="14">
        <f>IFERROR(VLOOKUP($A1948,'Fielding Data'!$A:$H,MATCH(T$1,'Fielding Data'!$A$1:$H$1,0),0),"Other")</f>
        <v>0</v>
      </c>
      <c r="U1948" s="14">
        <f>SUMIFS('Fielding Data'!E:E,'Fielding Data'!$A:$A,'Hitting Data'!$A1948)</f>
        <v>0</v>
      </c>
      <c r="V1948" s="14">
        <f>SUMIFS('Fielding Data'!F:F,'Fielding Data'!$A:$A,'Hitting Data'!$A1948)</f>
        <v>0</v>
      </c>
      <c r="W1948" s="14">
        <f>SUMIFS('Fielding Data'!G:G,'Fielding Data'!$A:$A,'Hitting Data'!$A1948)</f>
        <v>1</v>
      </c>
      <c r="X1948" s="14">
        <f>SUMIFS('Fielding Data'!H:H,'Fielding Data'!$A:$A,'Hitting Data'!$A1948)</f>
        <v>0</v>
      </c>
    </row>
    <row r="1949" spans="1:24" x14ac:dyDescent="0.25">
      <c r="A1949" s="14" t="str">
        <f t="shared" si="30"/>
        <v>ondrulo012011</v>
      </c>
      <c r="B1949" s="19" t="s">
        <v>1355</v>
      </c>
      <c r="C1949" s="19">
        <v>2011</v>
      </c>
      <c r="D1949" s="19">
        <v>66</v>
      </c>
      <c r="E1949" s="19">
        <v>0</v>
      </c>
      <c r="F1949" s="19">
        <v>0</v>
      </c>
      <c r="G1949" s="19">
        <v>0</v>
      </c>
      <c r="H1949" s="19">
        <v>0</v>
      </c>
      <c r="I1949" s="19">
        <v>0</v>
      </c>
      <c r="J1949" s="19">
        <v>0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4" t="str">
        <f>IFERROR(VLOOKUP($A1949,'Fielding Data'!$A:$H,MATCH(P$1,'Fielding Data'!$A$1:$H$1,0),0),"Other")</f>
        <v>P</v>
      </c>
      <c r="Q1949" s="14">
        <f>IFERROR(VLOOKUP($A1949,'Fielding Data'!$A:$H,MATCH(Q$1,'Fielding Data'!$A$1:$H$1,0),0),"Other")</f>
        <v>4</v>
      </c>
      <c r="R1949" s="14">
        <f>IFERROR(VLOOKUP($A1949,'Fielding Data'!$A:$H,MATCH(R$1,'Fielding Data'!$A$1:$H$1,0),0),"Other")</f>
        <v>14</v>
      </c>
      <c r="S1949" s="14">
        <f>IFERROR(VLOOKUP($A1949,'Fielding Data'!$A:$H,MATCH(S$1,'Fielding Data'!$A$1:$H$1,0),0),"Other")</f>
        <v>1</v>
      </c>
      <c r="T1949" s="14">
        <f>IFERROR(VLOOKUP($A1949,'Fielding Data'!$A:$H,MATCH(T$1,'Fielding Data'!$A$1:$H$1,0),0),"Other")</f>
        <v>2</v>
      </c>
      <c r="U1949" s="14">
        <f>SUMIFS('Fielding Data'!E:E,'Fielding Data'!$A:$A,'Hitting Data'!$A1949)</f>
        <v>4</v>
      </c>
      <c r="V1949" s="14">
        <f>SUMIFS('Fielding Data'!F:F,'Fielding Data'!$A:$A,'Hitting Data'!$A1949)</f>
        <v>14</v>
      </c>
      <c r="W1949" s="14">
        <f>SUMIFS('Fielding Data'!G:G,'Fielding Data'!$A:$A,'Hitting Data'!$A1949)</f>
        <v>1</v>
      </c>
      <c r="X1949" s="14">
        <f>SUMIFS('Fielding Data'!H:H,'Fielding Data'!$A:$A,'Hitting Data'!$A1949)</f>
        <v>2</v>
      </c>
    </row>
    <row r="1950" spans="1:24" x14ac:dyDescent="0.25">
      <c r="A1950" s="14" t="str">
        <f t="shared" si="30"/>
        <v>ordonma012011</v>
      </c>
      <c r="B1950" s="19" t="s">
        <v>164</v>
      </c>
      <c r="C1950" s="19">
        <v>2011</v>
      </c>
      <c r="D1950" s="19">
        <v>92</v>
      </c>
      <c r="E1950" s="19">
        <v>329</v>
      </c>
      <c r="F1950" s="19">
        <v>33</v>
      </c>
      <c r="G1950" s="19">
        <v>84</v>
      </c>
      <c r="H1950" s="19">
        <v>10</v>
      </c>
      <c r="I1950" s="19">
        <v>0</v>
      </c>
      <c r="J1950" s="19">
        <v>5</v>
      </c>
      <c r="K1950" s="19">
        <v>32</v>
      </c>
      <c r="L1950" s="19">
        <v>2</v>
      </c>
      <c r="M1950" s="19">
        <v>1</v>
      </c>
      <c r="N1950" s="19">
        <v>23</v>
      </c>
      <c r="O1950" s="19">
        <v>41</v>
      </c>
      <c r="P1950" s="14" t="str">
        <f>IFERROR(VLOOKUP($A1950,'Fielding Data'!$A:$H,MATCH(P$1,'Fielding Data'!$A$1:$H$1,0),0),"Other")</f>
        <v>OF</v>
      </c>
      <c r="Q1950" s="14">
        <f>IFERROR(VLOOKUP($A1950,'Fielding Data'!$A:$H,MATCH(Q$1,'Fielding Data'!$A$1:$H$1,0),0),"Other")</f>
        <v>85</v>
      </c>
      <c r="R1950" s="14">
        <f>IFERROR(VLOOKUP($A1950,'Fielding Data'!$A:$H,MATCH(R$1,'Fielding Data'!$A$1:$H$1,0),0),"Other")</f>
        <v>7</v>
      </c>
      <c r="S1950" s="14">
        <f>IFERROR(VLOOKUP($A1950,'Fielding Data'!$A:$H,MATCH(S$1,'Fielding Data'!$A$1:$H$1,0),0),"Other")</f>
        <v>0</v>
      </c>
      <c r="T1950" s="14">
        <f>IFERROR(VLOOKUP($A1950,'Fielding Data'!$A:$H,MATCH(T$1,'Fielding Data'!$A$1:$H$1,0),0),"Other")</f>
        <v>3</v>
      </c>
      <c r="U1950" s="14">
        <f>SUMIFS('Fielding Data'!E:E,'Fielding Data'!$A:$A,'Hitting Data'!$A1950)</f>
        <v>85</v>
      </c>
      <c r="V1950" s="14">
        <f>SUMIFS('Fielding Data'!F:F,'Fielding Data'!$A:$A,'Hitting Data'!$A1950)</f>
        <v>7</v>
      </c>
      <c r="W1950" s="14">
        <f>SUMIFS('Fielding Data'!G:G,'Fielding Data'!$A:$A,'Hitting Data'!$A1950)</f>
        <v>0</v>
      </c>
      <c r="X1950" s="14">
        <f>SUMIFS('Fielding Data'!H:H,'Fielding Data'!$A:$A,'Hitting Data'!$A1950)</f>
        <v>3</v>
      </c>
    </row>
    <row r="1951" spans="1:24" x14ac:dyDescent="0.25">
      <c r="A1951" s="14" t="str">
        <f t="shared" si="30"/>
        <v>orrpe012011</v>
      </c>
      <c r="B1951" s="19" t="s">
        <v>582</v>
      </c>
      <c r="C1951" s="19">
        <v>2011</v>
      </c>
      <c r="D1951" s="19">
        <v>46</v>
      </c>
      <c r="E1951" s="19">
        <v>96</v>
      </c>
      <c r="F1951" s="19">
        <v>7</v>
      </c>
      <c r="G1951" s="19">
        <v>21</v>
      </c>
      <c r="H1951" s="19">
        <v>3</v>
      </c>
      <c r="I1951" s="19">
        <v>0</v>
      </c>
      <c r="J1951" s="19">
        <v>0</v>
      </c>
      <c r="K1951" s="19">
        <v>4</v>
      </c>
      <c r="L1951" s="19">
        <v>3</v>
      </c>
      <c r="M1951" s="19">
        <v>0</v>
      </c>
      <c r="N1951" s="19">
        <v>6</v>
      </c>
      <c r="O1951" s="19">
        <v>19</v>
      </c>
      <c r="P1951" s="14" t="str">
        <f>IFERROR(VLOOKUP($A1951,'Fielding Data'!$A:$H,MATCH(P$1,'Fielding Data'!$A$1:$H$1,0),0),"Other")</f>
        <v>2B</v>
      </c>
      <c r="Q1951" s="14">
        <f>IFERROR(VLOOKUP($A1951,'Fielding Data'!$A:$H,MATCH(Q$1,'Fielding Data'!$A$1:$H$1,0),0),"Other")</f>
        <v>51</v>
      </c>
      <c r="R1951" s="14">
        <f>IFERROR(VLOOKUP($A1951,'Fielding Data'!$A:$H,MATCH(R$1,'Fielding Data'!$A$1:$H$1,0),0),"Other")</f>
        <v>61</v>
      </c>
      <c r="S1951" s="14">
        <f>IFERROR(VLOOKUP($A1951,'Fielding Data'!$A:$H,MATCH(S$1,'Fielding Data'!$A$1:$H$1,0),0),"Other")</f>
        <v>2</v>
      </c>
      <c r="T1951" s="14">
        <f>IFERROR(VLOOKUP($A1951,'Fielding Data'!$A:$H,MATCH(T$1,'Fielding Data'!$A$1:$H$1,0),0),"Other")</f>
        <v>16</v>
      </c>
      <c r="U1951" s="14">
        <f>SUMIFS('Fielding Data'!E:E,'Fielding Data'!$A:$A,'Hitting Data'!$A1951)</f>
        <v>53</v>
      </c>
      <c r="V1951" s="14">
        <f>SUMIFS('Fielding Data'!F:F,'Fielding Data'!$A:$A,'Hitting Data'!$A1951)</f>
        <v>66</v>
      </c>
      <c r="W1951" s="14">
        <f>SUMIFS('Fielding Data'!G:G,'Fielding Data'!$A:$A,'Hitting Data'!$A1951)</f>
        <v>2</v>
      </c>
      <c r="X1951" s="14">
        <f>SUMIFS('Fielding Data'!H:H,'Fielding Data'!$A:$A,'Hitting Data'!$A1951)</f>
        <v>16</v>
      </c>
    </row>
    <row r="1952" spans="1:24" x14ac:dyDescent="0.25">
      <c r="A1952" s="14" t="str">
        <f t="shared" si="30"/>
        <v>ortizda012011</v>
      </c>
      <c r="B1952" s="19" t="s">
        <v>165</v>
      </c>
      <c r="C1952" s="19">
        <v>2011</v>
      </c>
      <c r="D1952" s="19">
        <v>146</v>
      </c>
      <c r="E1952" s="19">
        <v>525</v>
      </c>
      <c r="F1952" s="19">
        <v>84</v>
      </c>
      <c r="G1952" s="19">
        <v>162</v>
      </c>
      <c r="H1952" s="19">
        <v>40</v>
      </c>
      <c r="I1952" s="19">
        <v>1</v>
      </c>
      <c r="J1952" s="19">
        <v>29</v>
      </c>
      <c r="K1952" s="19">
        <v>96</v>
      </c>
      <c r="L1952" s="19">
        <v>1</v>
      </c>
      <c r="M1952" s="19">
        <v>1</v>
      </c>
      <c r="N1952" s="19">
        <v>78</v>
      </c>
      <c r="O1952" s="19">
        <v>83</v>
      </c>
      <c r="P1952" s="14" t="str">
        <f>IFERROR(VLOOKUP($A1952,'Fielding Data'!$A:$H,MATCH(P$1,'Fielding Data'!$A$1:$H$1,0),0),"Other")</f>
        <v>1B</v>
      </c>
      <c r="Q1952" s="14">
        <f>IFERROR(VLOOKUP($A1952,'Fielding Data'!$A:$H,MATCH(Q$1,'Fielding Data'!$A$1:$H$1,0),0),"Other")</f>
        <v>18</v>
      </c>
      <c r="R1952" s="14">
        <f>IFERROR(VLOOKUP($A1952,'Fielding Data'!$A:$H,MATCH(R$1,'Fielding Data'!$A$1:$H$1,0),0),"Other")</f>
        <v>0</v>
      </c>
      <c r="S1952" s="14">
        <f>IFERROR(VLOOKUP($A1952,'Fielding Data'!$A:$H,MATCH(S$1,'Fielding Data'!$A$1:$H$1,0),0),"Other")</f>
        <v>0</v>
      </c>
      <c r="T1952" s="14">
        <f>IFERROR(VLOOKUP($A1952,'Fielding Data'!$A:$H,MATCH(T$1,'Fielding Data'!$A$1:$H$1,0),0),"Other")</f>
        <v>4</v>
      </c>
      <c r="U1952" s="14">
        <f>SUMIFS('Fielding Data'!E:E,'Fielding Data'!$A:$A,'Hitting Data'!$A1952)</f>
        <v>18</v>
      </c>
      <c r="V1952" s="14">
        <f>SUMIFS('Fielding Data'!F:F,'Fielding Data'!$A:$A,'Hitting Data'!$A1952)</f>
        <v>0</v>
      </c>
      <c r="W1952" s="14">
        <f>SUMIFS('Fielding Data'!G:G,'Fielding Data'!$A:$A,'Hitting Data'!$A1952)</f>
        <v>0</v>
      </c>
      <c r="X1952" s="14">
        <f>SUMIFS('Fielding Data'!H:H,'Fielding Data'!$A:$A,'Hitting Data'!$A1952)</f>
        <v>4</v>
      </c>
    </row>
    <row r="1953" spans="1:24" x14ac:dyDescent="0.25">
      <c r="A1953" s="14" t="str">
        <f t="shared" si="30"/>
        <v>ortizra012011</v>
      </c>
      <c r="B1953" s="19" t="s">
        <v>166</v>
      </c>
      <c r="C1953" s="19">
        <v>2011</v>
      </c>
      <c r="D1953" s="19">
        <v>22</v>
      </c>
      <c r="E1953" s="19">
        <v>2</v>
      </c>
      <c r="F1953" s="19">
        <v>0</v>
      </c>
      <c r="G1953" s="19">
        <v>0</v>
      </c>
      <c r="H1953" s="19">
        <v>0</v>
      </c>
      <c r="I1953" s="19">
        <v>0</v>
      </c>
      <c r="J1953" s="19">
        <v>0</v>
      </c>
      <c r="K1953" s="19">
        <v>0</v>
      </c>
      <c r="L1953" s="19">
        <v>0</v>
      </c>
      <c r="M1953" s="19">
        <v>0</v>
      </c>
      <c r="N1953" s="19">
        <v>0</v>
      </c>
      <c r="O1953" s="19">
        <v>2</v>
      </c>
      <c r="P1953" s="14" t="str">
        <f>IFERROR(VLOOKUP($A1953,'Fielding Data'!$A:$H,MATCH(P$1,'Fielding Data'!$A$1:$H$1,0),0),"Other")</f>
        <v>P</v>
      </c>
      <c r="Q1953" s="14">
        <f>IFERROR(VLOOKUP($A1953,'Fielding Data'!$A:$H,MATCH(Q$1,'Fielding Data'!$A$1:$H$1,0),0),"Other")</f>
        <v>2</v>
      </c>
      <c r="R1953" s="14">
        <f>IFERROR(VLOOKUP($A1953,'Fielding Data'!$A:$H,MATCH(R$1,'Fielding Data'!$A$1:$H$1,0),0),"Other")</f>
        <v>6</v>
      </c>
      <c r="S1953" s="14">
        <f>IFERROR(VLOOKUP($A1953,'Fielding Data'!$A:$H,MATCH(S$1,'Fielding Data'!$A$1:$H$1,0),0),"Other")</f>
        <v>0</v>
      </c>
      <c r="T1953" s="14">
        <f>IFERROR(VLOOKUP($A1953,'Fielding Data'!$A:$H,MATCH(T$1,'Fielding Data'!$A$1:$H$1,0),0),"Other")</f>
        <v>0</v>
      </c>
      <c r="U1953" s="14">
        <f>SUMIFS('Fielding Data'!E:E,'Fielding Data'!$A:$A,'Hitting Data'!$A1953)</f>
        <v>2</v>
      </c>
      <c r="V1953" s="14">
        <f>SUMIFS('Fielding Data'!F:F,'Fielding Data'!$A:$A,'Hitting Data'!$A1953)</f>
        <v>6</v>
      </c>
      <c r="W1953" s="14">
        <f>SUMIFS('Fielding Data'!G:G,'Fielding Data'!$A:$A,'Hitting Data'!$A1953)</f>
        <v>0</v>
      </c>
      <c r="X1953" s="14">
        <f>SUMIFS('Fielding Data'!H:H,'Fielding Data'!$A:$A,'Hitting Data'!$A1953)</f>
        <v>0</v>
      </c>
    </row>
    <row r="1954" spans="1:24" x14ac:dyDescent="0.25">
      <c r="A1954" s="14" t="str">
        <f t="shared" si="30"/>
        <v>osullse012011</v>
      </c>
      <c r="B1954" s="19" t="s">
        <v>1150</v>
      </c>
      <c r="C1954" s="19">
        <v>2011</v>
      </c>
      <c r="D1954" s="19">
        <v>12</v>
      </c>
      <c r="E1954" s="19">
        <v>0</v>
      </c>
      <c r="F1954" s="19">
        <v>0</v>
      </c>
      <c r="G1954" s="19">
        <v>0</v>
      </c>
      <c r="H1954" s="19">
        <v>0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4" t="str">
        <f>IFERROR(VLOOKUP($A1954,'Fielding Data'!$A:$H,MATCH(P$1,'Fielding Data'!$A$1:$H$1,0),0),"Other")</f>
        <v>P</v>
      </c>
      <c r="Q1954" s="14">
        <f>IFERROR(VLOOKUP($A1954,'Fielding Data'!$A:$H,MATCH(Q$1,'Fielding Data'!$A$1:$H$1,0),0),"Other")</f>
        <v>4</v>
      </c>
      <c r="R1954" s="14">
        <f>IFERROR(VLOOKUP($A1954,'Fielding Data'!$A:$H,MATCH(R$1,'Fielding Data'!$A$1:$H$1,0),0),"Other")</f>
        <v>7</v>
      </c>
      <c r="S1954" s="14">
        <f>IFERROR(VLOOKUP($A1954,'Fielding Data'!$A:$H,MATCH(S$1,'Fielding Data'!$A$1:$H$1,0),0),"Other")</f>
        <v>1</v>
      </c>
      <c r="T1954" s="14">
        <f>IFERROR(VLOOKUP($A1954,'Fielding Data'!$A:$H,MATCH(T$1,'Fielding Data'!$A$1:$H$1,0),0),"Other")</f>
        <v>0</v>
      </c>
      <c r="U1954" s="14">
        <f>SUMIFS('Fielding Data'!E:E,'Fielding Data'!$A:$A,'Hitting Data'!$A1954)</f>
        <v>4</v>
      </c>
      <c r="V1954" s="14">
        <f>SUMIFS('Fielding Data'!F:F,'Fielding Data'!$A:$A,'Hitting Data'!$A1954)</f>
        <v>7</v>
      </c>
      <c r="W1954" s="14">
        <f>SUMIFS('Fielding Data'!G:G,'Fielding Data'!$A:$A,'Hitting Data'!$A1954)</f>
        <v>1</v>
      </c>
      <c r="X1954" s="14">
        <f>SUMIFS('Fielding Data'!H:H,'Fielding Data'!$A:$A,'Hitting Data'!$A1954)</f>
        <v>0</v>
      </c>
    </row>
    <row r="1955" spans="1:24" x14ac:dyDescent="0.25">
      <c r="A1955" s="14" t="str">
        <f t="shared" si="30"/>
        <v>oswalro012011</v>
      </c>
      <c r="B1955" s="19" t="s">
        <v>262</v>
      </c>
      <c r="C1955" s="19">
        <v>2011</v>
      </c>
      <c r="D1955" s="19">
        <v>24</v>
      </c>
      <c r="E1955" s="19">
        <v>38</v>
      </c>
      <c r="F1955" s="19">
        <v>2</v>
      </c>
      <c r="G1955" s="19">
        <v>3</v>
      </c>
      <c r="H1955" s="19">
        <v>0</v>
      </c>
      <c r="I1955" s="19">
        <v>0</v>
      </c>
      <c r="J1955" s="19">
        <v>0</v>
      </c>
      <c r="K1955" s="19">
        <v>2</v>
      </c>
      <c r="L1955" s="19">
        <v>0</v>
      </c>
      <c r="M1955" s="19">
        <v>0</v>
      </c>
      <c r="N1955" s="19">
        <v>4</v>
      </c>
      <c r="O1955" s="19">
        <v>14</v>
      </c>
      <c r="P1955" s="14" t="str">
        <f>IFERROR(VLOOKUP($A1955,'Fielding Data'!$A:$H,MATCH(P$1,'Fielding Data'!$A$1:$H$1,0),0),"Other")</f>
        <v>P</v>
      </c>
      <c r="Q1955" s="14">
        <f>IFERROR(VLOOKUP($A1955,'Fielding Data'!$A:$H,MATCH(Q$1,'Fielding Data'!$A$1:$H$1,0),0),"Other")</f>
        <v>5</v>
      </c>
      <c r="R1955" s="14">
        <f>IFERROR(VLOOKUP($A1955,'Fielding Data'!$A:$H,MATCH(R$1,'Fielding Data'!$A$1:$H$1,0),0),"Other")</f>
        <v>18</v>
      </c>
      <c r="S1955" s="14">
        <f>IFERROR(VLOOKUP($A1955,'Fielding Data'!$A:$H,MATCH(S$1,'Fielding Data'!$A$1:$H$1,0),0),"Other")</f>
        <v>1</v>
      </c>
      <c r="T1955" s="14">
        <f>IFERROR(VLOOKUP($A1955,'Fielding Data'!$A:$H,MATCH(T$1,'Fielding Data'!$A$1:$H$1,0),0),"Other")</f>
        <v>5</v>
      </c>
      <c r="U1955" s="14">
        <f>SUMIFS('Fielding Data'!E:E,'Fielding Data'!$A:$A,'Hitting Data'!$A1955)</f>
        <v>5</v>
      </c>
      <c r="V1955" s="14">
        <f>SUMIFS('Fielding Data'!F:F,'Fielding Data'!$A:$A,'Hitting Data'!$A1955)</f>
        <v>18</v>
      </c>
      <c r="W1955" s="14">
        <f>SUMIFS('Fielding Data'!G:G,'Fielding Data'!$A:$A,'Hitting Data'!$A1955)</f>
        <v>1</v>
      </c>
      <c r="X1955" s="14">
        <f>SUMIFS('Fielding Data'!H:H,'Fielding Data'!$A:$A,'Hitting Data'!$A1955)</f>
        <v>5</v>
      </c>
    </row>
    <row r="1956" spans="1:24" x14ac:dyDescent="0.25">
      <c r="A1956" s="14" t="str">
        <f t="shared" si="30"/>
        <v>outmajo012011</v>
      </c>
      <c r="B1956" s="19" t="s">
        <v>982</v>
      </c>
      <c r="C1956" s="19">
        <v>2011</v>
      </c>
      <c r="D1956" s="19">
        <v>13</v>
      </c>
      <c r="E1956" s="19">
        <v>5</v>
      </c>
      <c r="F1956" s="19">
        <v>0</v>
      </c>
      <c r="G1956" s="19">
        <v>0</v>
      </c>
      <c r="H1956" s="19">
        <v>0</v>
      </c>
      <c r="I1956" s="19">
        <v>0</v>
      </c>
      <c r="J1956" s="19">
        <v>0</v>
      </c>
      <c r="K1956" s="19">
        <v>0</v>
      </c>
      <c r="L1956" s="19">
        <v>0</v>
      </c>
      <c r="M1956" s="19">
        <v>0</v>
      </c>
      <c r="N1956" s="19">
        <v>0</v>
      </c>
      <c r="O1956" s="19">
        <v>1</v>
      </c>
      <c r="P1956" s="14" t="str">
        <f>IFERROR(VLOOKUP($A1956,'Fielding Data'!$A:$H,MATCH(P$1,'Fielding Data'!$A$1:$H$1,0),0),"Other")</f>
        <v>P</v>
      </c>
      <c r="Q1956" s="14">
        <f>IFERROR(VLOOKUP($A1956,'Fielding Data'!$A:$H,MATCH(Q$1,'Fielding Data'!$A$1:$H$1,0),0),"Other")</f>
        <v>2</v>
      </c>
      <c r="R1956" s="14">
        <f>IFERROR(VLOOKUP($A1956,'Fielding Data'!$A:$H,MATCH(R$1,'Fielding Data'!$A$1:$H$1,0),0),"Other")</f>
        <v>11</v>
      </c>
      <c r="S1956" s="14">
        <f>IFERROR(VLOOKUP($A1956,'Fielding Data'!$A:$H,MATCH(S$1,'Fielding Data'!$A$1:$H$1,0),0),"Other")</f>
        <v>1</v>
      </c>
      <c r="T1956" s="14">
        <f>IFERROR(VLOOKUP($A1956,'Fielding Data'!$A:$H,MATCH(T$1,'Fielding Data'!$A$1:$H$1,0),0),"Other")</f>
        <v>1</v>
      </c>
      <c r="U1956" s="14">
        <f>SUMIFS('Fielding Data'!E:E,'Fielding Data'!$A:$A,'Hitting Data'!$A1956)</f>
        <v>2</v>
      </c>
      <c r="V1956" s="14">
        <f>SUMIFS('Fielding Data'!F:F,'Fielding Data'!$A:$A,'Hitting Data'!$A1956)</f>
        <v>11</v>
      </c>
      <c r="W1956" s="14">
        <f>SUMIFS('Fielding Data'!G:G,'Fielding Data'!$A:$A,'Hitting Data'!$A1956)</f>
        <v>1</v>
      </c>
      <c r="X1956" s="14">
        <f>SUMIFS('Fielding Data'!H:H,'Fielding Data'!$A:$A,'Hitting Data'!$A1956)</f>
        <v>1</v>
      </c>
    </row>
    <row r="1957" spans="1:24" x14ac:dyDescent="0.25">
      <c r="A1957" s="14" t="str">
        <f t="shared" si="30"/>
        <v>owingmi012011</v>
      </c>
      <c r="B1957" s="19" t="s">
        <v>833</v>
      </c>
      <c r="C1957" s="19">
        <v>2011</v>
      </c>
      <c r="D1957" s="19">
        <v>34</v>
      </c>
      <c r="E1957" s="19">
        <v>19</v>
      </c>
      <c r="F1957" s="19">
        <v>2</v>
      </c>
      <c r="G1957" s="19">
        <v>4</v>
      </c>
      <c r="H1957" s="19">
        <v>0</v>
      </c>
      <c r="I1957" s="19">
        <v>0</v>
      </c>
      <c r="J1957" s="19">
        <v>0</v>
      </c>
      <c r="K1957" s="19">
        <v>1</v>
      </c>
      <c r="L1957" s="19">
        <v>0</v>
      </c>
      <c r="M1957" s="19">
        <v>0</v>
      </c>
      <c r="N1957" s="19">
        <v>0</v>
      </c>
      <c r="O1957" s="19">
        <v>8</v>
      </c>
      <c r="P1957" s="14" t="str">
        <f>IFERROR(VLOOKUP($A1957,'Fielding Data'!$A:$H,MATCH(P$1,'Fielding Data'!$A$1:$H$1,0),0),"Other")</f>
        <v>P</v>
      </c>
      <c r="Q1957" s="14">
        <f>IFERROR(VLOOKUP($A1957,'Fielding Data'!$A:$H,MATCH(Q$1,'Fielding Data'!$A$1:$H$1,0),0),"Other")</f>
        <v>3</v>
      </c>
      <c r="R1957" s="14">
        <f>IFERROR(VLOOKUP($A1957,'Fielding Data'!$A:$H,MATCH(R$1,'Fielding Data'!$A$1:$H$1,0),0),"Other")</f>
        <v>8</v>
      </c>
      <c r="S1957" s="14">
        <f>IFERROR(VLOOKUP($A1957,'Fielding Data'!$A:$H,MATCH(S$1,'Fielding Data'!$A$1:$H$1,0),0),"Other")</f>
        <v>1</v>
      </c>
      <c r="T1957" s="14">
        <f>IFERROR(VLOOKUP($A1957,'Fielding Data'!$A:$H,MATCH(T$1,'Fielding Data'!$A$1:$H$1,0),0),"Other")</f>
        <v>2</v>
      </c>
      <c r="U1957" s="14">
        <f>SUMIFS('Fielding Data'!E:E,'Fielding Data'!$A:$A,'Hitting Data'!$A1957)</f>
        <v>3</v>
      </c>
      <c r="V1957" s="14">
        <f>SUMIFS('Fielding Data'!F:F,'Fielding Data'!$A:$A,'Hitting Data'!$A1957)</f>
        <v>8</v>
      </c>
      <c r="W1957" s="14">
        <f>SUMIFS('Fielding Data'!G:G,'Fielding Data'!$A:$A,'Hitting Data'!$A1957)</f>
        <v>1</v>
      </c>
      <c r="X1957" s="14">
        <f>SUMIFS('Fielding Data'!H:H,'Fielding Data'!$A:$A,'Hitting Data'!$A1957)</f>
        <v>2</v>
      </c>
    </row>
    <row r="1958" spans="1:24" x14ac:dyDescent="0.25">
      <c r="A1958" s="14" t="str">
        <f t="shared" si="30"/>
        <v>pachejo012011</v>
      </c>
      <c r="B1958" s="19" t="s">
        <v>1576</v>
      </c>
      <c r="C1958" s="19">
        <v>2011</v>
      </c>
      <c r="D1958" s="19">
        <v>21</v>
      </c>
      <c r="E1958" s="19">
        <v>84</v>
      </c>
      <c r="F1958" s="19">
        <v>5</v>
      </c>
      <c r="G1958" s="19">
        <v>24</v>
      </c>
      <c r="H1958" s="19">
        <v>1</v>
      </c>
      <c r="I1958" s="19">
        <v>0</v>
      </c>
      <c r="J1958" s="19">
        <v>2</v>
      </c>
      <c r="K1958" s="19">
        <v>14</v>
      </c>
      <c r="L1958" s="19">
        <v>0</v>
      </c>
      <c r="M1958" s="19">
        <v>0</v>
      </c>
      <c r="N1958" s="19">
        <v>3</v>
      </c>
      <c r="O1958" s="19">
        <v>9</v>
      </c>
      <c r="P1958" s="14" t="str">
        <f>IFERROR(VLOOKUP($A1958,'Fielding Data'!$A:$H,MATCH(P$1,'Fielding Data'!$A$1:$H$1,0),0),"Other")</f>
        <v>1B</v>
      </c>
      <c r="Q1958" s="14">
        <f>IFERROR(VLOOKUP($A1958,'Fielding Data'!$A:$H,MATCH(Q$1,'Fielding Data'!$A$1:$H$1,0),0),"Other")</f>
        <v>106</v>
      </c>
      <c r="R1958" s="14">
        <f>IFERROR(VLOOKUP($A1958,'Fielding Data'!$A:$H,MATCH(R$1,'Fielding Data'!$A$1:$H$1,0),0),"Other")</f>
        <v>2</v>
      </c>
      <c r="S1958" s="14">
        <f>IFERROR(VLOOKUP($A1958,'Fielding Data'!$A:$H,MATCH(S$1,'Fielding Data'!$A$1:$H$1,0),0),"Other")</f>
        <v>1</v>
      </c>
      <c r="T1958" s="14">
        <f>IFERROR(VLOOKUP($A1958,'Fielding Data'!$A:$H,MATCH(T$1,'Fielding Data'!$A$1:$H$1,0),0),"Other")</f>
        <v>8</v>
      </c>
      <c r="U1958" s="14">
        <f>SUMIFS('Fielding Data'!E:E,'Fielding Data'!$A:$A,'Hitting Data'!$A1958)</f>
        <v>122</v>
      </c>
      <c r="V1958" s="14">
        <f>SUMIFS('Fielding Data'!F:F,'Fielding Data'!$A:$A,'Hitting Data'!$A1958)</f>
        <v>18</v>
      </c>
      <c r="W1958" s="14">
        <f>SUMIFS('Fielding Data'!G:G,'Fielding Data'!$A:$A,'Hitting Data'!$A1958)</f>
        <v>3</v>
      </c>
      <c r="X1958" s="14">
        <f>SUMIFS('Fielding Data'!H:H,'Fielding Data'!$A:$A,'Hitting Data'!$A1958)</f>
        <v>9</v>
      </c>
    </row>
    <row r="1959" spans="1:24" x14ac:dyDescent="0.25">
      <c r="A1959" s="14" t="str">
        <f t="shared" si="30"/>
        <v>padilvi012011</v>
      </c>
      <c r="B1959" s="19" t="s">
        <v>168</v>
      </c>
      <c r="C1959" s="19">
        <v>2011</v>
      </c>
      <c r="D1959" s="19">
        <v>9</v>
      </c>
      <c r="E1959" s="19">
        <v>0</v>
      </c>
      <c r="F1959" s="19">
        <v>0</v>
      </c>
      <c r="G1959" s="19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4" t="str">
        <f>IFERROR(VLOOKUP($A1959,'Fielding Data'!$A:$H,MATCH(P$1,'Fielding Data'!$A$1:$H$1,0),0),"Other")</f>
        <v>P</v>
      </c>
      <c r="Q1959" s="14">
        <f>IFERROR(VLOOKUP($A1959,'Fielding Data'!$A:$H,MATCH(Q$1,'Fielding Data'!$A$1:$H$1,0),0),"Other")</f>
        <v>0</v>
      </c>
      <c r="R1959" s="14">
        <f>IFERROR(VLOOKUP($A1959,'Fielding Data'!$A:$H,MATCH(R$1,'Fielding Data'!$A$1:$H$1,0),0),"Other")</f>
        <v>1</v>
      </c>
      <c r="S1959" s="14">
        <f>IFERROR(VLOOKUP($A1959,'Fielding Data'!$A:$H,MATCH(S$1,'Fielding Data'!$A$1:$H$1,0),0),"Other")</f>
        <v>0</v>
      </c>
      <c r="T1959" s="14">
        <f>IFERROR(VLOOKUP($A1959,'Fielding Data'!$A:$H,MATCH(T$1,'Fielding Data'!$A$1:$H$1,0),0),"Other")</f>
        <v>0</v>
      </c>
      <c r="U1959" s="14">
        <f>SUMIFS('Fielding Data'!E:E,'Fielding Data'!$A:$A,'Hitting Data'!$A1959)</f>
        <v>0</v>
      </c>
      <c r="V1959" s="14">
        <f>SUMIFS('Fielding Data'!F:F,'Fielding Data'!$A:$A,'Hitting Data'!$A1959)</f>
        <v>1</v>
      </c>
      <c r="W1959" s="14">
        <f>SUMIFS('Fielding Data'!G:G,'Fielding Data'!$A:$A,'Hitting Data'!$A1959)</f>
        <v>0</v>
      </c>
      <c r="X1959" s="14">
        <f>SUMIFS('Fielding Data'!H:H,'Fielding Data'!$A:$A,'Hitting Data'!$A1959)</f>
        <v>0</v>
      </c>
    </row>
    <row r="1960" spans="1:24" x14ac:dyDescent="0.25">
      <c r="A1960" s="14" t="str">
        <f t="shared" si="30"/>
        <v>paganan012011</v>
      </c>
      <c r="B1960" s="19" t="s">
        <v>707</v>
      </c>
      <c r="C1960" s="19">
        <v>2011</v>
      </c>
      <c r="D1960" s="19">
        <v>123</v>
      </c>
      <c r="E1960" s="19">
        <v>478</v>
      </c>
      <c r="F1960" s="19">
        <v>68</v>
      </c>
      <c r="G1960" s="19">
        <v>125</v>
      </c>
      <c r="H1960" s="19">
        <v>24</v>
      </c>
      <c r="I1960" s="19">
        <v>4</v>
      </c>
      <c r="J1960" s="19">
        <v>7</v>
      </c>
      <c r="K1960" s="19">
        <v>56</v>
      </c>
      <c r="L1960" s="19">
        <v>32</v>
      </c>
      <c r="M1960" s="19">
        <v>7</v>
      </c>
      <c r="N1960" s="19">
        <v>44</v>
      </c>
      <c r="O1960" s="19">
        <v>62</v>
      </c>
      <c r="P1960" s="14" t="str">
        <f>IFERROR(VLOOKUP($A1960,'Fielding Data'!$A:$H,MATCH(P$1,'Fielding Data'!$A$1:$H$1,0),0),"Other")</f>
        <v>CF</v>
      </c>
      <c r="Q1960" s="14">
        <f>IFERROR(VLOOKUP($A1960,'Fielding Data'!$A:$H,MATCH(Q$1,'Fielding Data'!$A$1:$H$1,0),0),"Other")</f>
        <v>0</v>
      </c>
      <c r="R1960" s="14">
        <f>IFERROR(VLOOKUP($A1960,'Fielding Data'!$A:$H,MATCH(R$1,'Fielding Data'!$A$1:$H$1,0),0),"Other")</f>
        <v>0</v>
      </c>
      <c r="S1960" s="14">
        <f>IFERROR(VLOOKUP($A1960,'Fielding Data'!$A:$H,MATCH(S$1,'Fielding Data'!$A$1:$H$1,0),0),"Other")</f>
        <v>0</v>
      </c>
      <c r="T1960" s="14">
        <f>IFERROR(VLOOKUP($A1960,'Fielding Data'!$A:$H,MATCH(T$1,'Fielding Data'!$A$1:$H$1,0),0),"Other")</f>
        <v>0</v>
      </c>
      <c r="U1960" s="14">
        <f>SUMIFS('Fielding Data'!E:E,'Fielding Data'!$A:$A,'Hitting Data'!$A1960)</f>
        <v>302</v>
      </c>
      <c r="V1960" s="14">
        <f>SUMIFS('Fielding Data'!F:F,'Fielding Data'!$A:$A,'Hitting Data'!$A1960)</f>
        <v>5</v>
      </c>
      <c r="W1960" s="14">
        <f>SUMIFS('Fielding Data'!G:G,'Fielding Data'!$A:$A,'Hitting Data'!$A1960)</f>
        <v>10</v>
      </c>
      <c r="X1960" s="14">
        <f>SUMIFS('Fielding Data'!H:H,'Fielding Data'!$A:$A,'Hitting Data'!$A1960)</f>
        <v>1</v>
      </c>
    </row>
    <row r="1961" spans="1:24" x14ac:dyDescent="0.25">
      <c r="A1961" s="14" t="str">
        <f t="shared" si="30"/>
        <v>palmema012011</v>
      </c>
      <c r="B1961" s="19" t="s">
        <v>983</v>
      </c>
      <c r="C1961" s="19">
        <v>2011</v>
      </c>
      <c r="D1961" s="19">
        <v>3</v>
      </c>
      <c r="E1961" s="19">
        <v>0</v>
      </c>
      <c r="F1961" s="19">
        <v>0</v>
      </c>
      <c r="G1961" s="19">
        <v>0</v>
      </c>
      <c r="H1961" s="19">
        <v>0</v>
      </c>
      <c r="I1961" s="19">
        <v>0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4" t="str">
        <f>IFERROR(VLOOKUP($A1961,'Fielding Data'!$A:$H,MATCH(P$1,'Fielding Data'!$A$1:$H$1,0),0),"Other")</f>
        <v>P</v>
      </c>
      <c r="Q1961" s="14">
        <f>IFERROR(VLOOKUP($A1961,'Fielding Data'!$A:$H,MATCH(Q$1,'Fielding Data'!$A$1:$H$1,0),0),"Other")</f>
        <v>1</v>
      </c>
      <c r="R1961" s="14">
        <f>IFERROR(VLOOKUP($A1961,'Fielding Data'!$A:$H,MATCH(R$1,'Fielding Data'!$A$1:$H$1,0),0),"Other")</f>
        <v>4</v>
      </c>
      <c r="S1961" s="14">
        <f>IFERROR(VLOOKUP($A1961,'Fielding Data'!$A:$H,MATCH(S$1,'Fielding Data'!$A$1:$H$1,0),0),"Other")</f>
        <v>0</v>
      </c>
      <c r="T1961" s="14">
        <f>IFERROR(VLOOKUP($A1961,'Fielding Data'!$A:$H,MATCH(T$1,'Fielding Data'!$A$1:$H$1,0),0),"Other")</f>
        <v>0</v>
      </c>
      <c r="U1961" s="14">
        <f>SUMIFS('Fielding Data'!E:E,'Fielding Data'!$A:$A,'Hitting Data'!$A1961)</f>
        <v>1</v>
      </c>
      <c r="V1961" s="14">
        <f>SUMIFS('Fielding Data'!F:F,'Fielding Data'!$A:$A,'Hitting Data'!$A1961)</f>
        <v>4</v>
      </c>
      <c r="W1961" s="14">
        <f>SUMIFS('Fielding Data'!G:G,'Fielding Data'!$A:$A,'Hitting Data'!$A1961)</f>
        <v>0</v>
      </c>
      <c r="X1961" s="14">
        <f>SUMIFS('Fielding Data'!H:H,'Fielding Data'!$A:$A,'Hitting Data'!$A1961)</f>
        <v>0</v>
      </c>
    </row>
    <row r="1962" spans="1:24" x14ac:dyDescent="0.25">
      <c r="A1962" s="14" t="str">
        <f t="shared" si="30"/>
        <v>papeljo012011</v>
      </c>
      <c r="B1962" s="19" t="s">
        <v>583</v>
      </c>
      <c r="C1962" s="19">
        <v>2011</v>
      </c>
      <c r="D1962" s="19">
        <v>63</v>
      </c>
      <c r="E1962" s="19">
        <v>0</v>
      </c>
      <c r="F1962" s="19">
        <v>0</v>
      </c>
      <c r="G1962" s="19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4" t="str">
        <f>IFERROR(VLOOKUP($A1962,'Fielding Data'!$A:$H,MATCH(P$1,'Fielding Data'!$A$1:$H$1,0),0),"Other")</f>
        <v>P</v>
      </c>
      <c r="Q1962" s="14">
        <f>IFERROR(VLOOKUP($A1962,'Fielding Data'!$A:$H,MATCH(Q$1,'Fielding Data'!$A$1:$H$1,0),0),"Other")</f>
        <v>3</v>
      </c>
      <c r="R1962" s="14">
        <f>IFERROR(VLOOKUP($A1962,'Fielding Data'!$A:$H,MATCH(R$1,'Fielding Data'!$A$1:$H$1,0),0),"Other")</f>
        <v>2</v>
      </c>
      <c r="S1962" s="14">
        <f>IFERROR(VLOOKUP($A1962,'Fielding Data'!$A:$H,MATCH(S$1,'Fielding Data'!$A$1:$H$1,0),0),"Other")</f>
        <v>1</v>
      </c>
      <c r="T1962" s="14">
        <f>IFERROR(VLOOKUP($A1962,'Fielding Data'!$A:$H,MATCH(T$1,'Fielding Data'!$A$1:$H$1,0),0),"Other")</f>
        <v>0</v>
      </c>
      <c r="U1962" s="14">
        <f>SUMIFS('Fielding Data'!E:E,'Fielding Data'!$A:$A,'Hitting Data'!$A1962)</f>
        <v>3</v>
      </c>
      <c r="V1962" s="14">
        <f>SUMIFS('Fielding Data'!F:F,'Fielding Data'!$A:$A,'Hitting Data'!$A1962)</f>
        <v>2</v>
      </c>
      <c r="W1962" s="14">
        <f>SUMIFS('Fielding Data'!G:G,'Fielding Data'!$A:$A,'Hitting Data'!$A1962)</f>
        <v>1</v>
      </c>
      <c r="X1962" s="14">
        <f>SUMIFS('Fielding Data'!H:H,'Fielding Data'!$A:$A,'Hitting Data'!$A1962)</f>
        <v>0</v>
      </c>
    </row>
    <row r="1963" spans="1:24" x14ac:dyDescent="0.25">
      <c r="A1963" s="14" t="str">
        <f t="shared" si="30"/>
        <v>paredji012011</v>
      </c>
      <c r="B1963" s="19" t="s">
        <v>1577</v>
      </c>
      <c r="C1963" s="19">
        <v>2011</v>
      </c>
      <c r="D1963" s="19">
        <v>46</v>
      </c>
      <c r="E1963" s="19">
        <v>168</v>
      </c>
      <c r="F1963" s="19">
        <v>16</v>
      </c>
      <c r="G1963" s="19">
        <v>48</v>
      </c>
      <c r="H1963" s="19">
        <v>8</v>
      </c>
      <c r="I1963" s="19">
        <v>2</v>
      </c>
      <c r="J1963" s="19">
        <v>2</v>
      </c>
      <c r="K1963" s="19">
        <v>18</v>
      </c>
      <c r="L1963" s="19">
        <v>5</v>
      </c>
      <c r="M1963" s="19">
        <v>4</v>
      </c>
      <c r="N1963" s="19">
        <v>9</v>
      </c>
      <c r="O1963" s="19">
        <v>47</v>
      </c>
      <c r="P1963" s="14" t="str">
        <f>IFERROR(VLOOKUP($A1963,'Fielding Data'!$A:$H,MATCH(P$1,'Fielding Data'!$A$1:$H$1,0),0),"Other")</f>
        <v>3B</v>
      </c>
      <c r="Q1963" s="14">
        <f>IFERROR(VLOOKUP($A1963,'Fielding Data'!$A:$H,MATCH(Q$1,'Fielding Data'!$A$1:$H$1,0),0),"Other")</f>
        <v>31</v>
      </c>
      <c r="R1963" s="14">
        <f>IFERROR(VLOOKUP($A1963,'Fielding Data'!$A:$H,MATCH(R$1,'Fielding Data'!$A$1:$H$1,0),0),"Other")</f>
        <v>71</v>
      </c>
      <c r="S1963" s="14">
        <f>IFERROR(VLOOKUP($A1963,'Fielding Data'!$A:$H,MATCH(S$1,'Fielding Data'!$A$1:$H$1,0),0),"Other")</f>
        <v>5</v>
      </c>
      <c r="T1963" s="14">
        <f>IFERROR(VLOOKUP($A1963,'Fielding Data'!$A:$H,MATCH(T$1,'Fielding Data'!$A$1:$H$1,0),0),"Other")</f>
        <v>6</v>
      </c>
      <c r="U1963" s="14">
        <f>SUMIFS('Fielding Data'!E:E,'Fielding Data'!$A:$A,'Hitting Data'!$A1963)</f>
        <v>31</v>
      </c>
      <c r="V1963" s="14">
        <f>SUMIFS('Fielding Data'!F:F,'Fielding Data'!$A:$A,'Hitting Data'!$A1963)</f>
        <v>71</v>
      </c>
      <c r="W1963" s="14">
        <f>SUMIFS('Fielding Data'!G:G,'Fielding Data'!$A:$A,'Hitting Data'!$A1963)</f>
        <v>5</v>
      </c>
      <c r="X1963" s="14">
        <f>SUMIFS('Fielding Data'!H:H,'Fielding Data'!$A:$A,'Hitting Data'!$A1963)</f>
        <v>6</v>
      </c>
    </row>
    <row r="1964" spans="1:24" x14ac:dyDescent="0.25">
      <c r="A1964" s="14" t="str">
        <f t="shared" si="30"/>
        <v>parkeja022011</v>
      </c>
      <c r="B1964" s="19" t="s">
        <v>1578</v>
      </c>
      <c r="C1964" s="19">
        <v>2011</v>
      </c>
      <c r="D1964" s="19">
        <v>1</v>
      </c>
      <c r="E1964" s="19">
        <v>2</v>
      </c>
      <c r="F1964" s="19">
        <v>0</v>
      </c>
      <c r="G1964" s="19">
        <v>1</v>
      </c>
      <c r="H1964" s="19">
        <v>1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1</v>
      </c>
      <c r="P1964" s="14" t="str">
        <f>IFERROR(VLOOKUP($A1964,'Fielding Data'!$A:$H,MATCH(P$1,'Fielding Data'!$A$1:$H$1,0),0),"Other")</f>
        <v>P</v>
      </c>
      <c r="Q1964" s="14">
        <f>IFERROR(VLOOKUP($A1964,'Fielding Data'!$A:$H,MATCH(Q$1,'Fielding Data'!$A$1:$H$1,0),0),"Other")</f>
        <v>0</v>
      </c>
      <c r="R1964" s="14">
        <f>IFERROR(VLOOKUP($A1964,'Fielding Data'!$A:$H,MATCH(R$1,'Fielding Data'!$A$1:$H$1,0),0),"Other")</f>
        <v>1</v>
      </c>
      <c r="S1964" s="14">
        <f>IFERROR(VLOOKUP($A1964,'Fielding Data'!$A:$H,MATCH(S$1,'Fielding Data'!$A$1:$H$1,0),0),"Other")</f>
        <v>0</v>
      </c>
      <c r="T1964" s="14">
        <f>IFERROR(VLOOKUP($A1964,'Fielding Data'!$A:$H,MATCH(T$1,'Fielding Data'!$A$1:$H$1,0),0),"Other")</f>
        <v>0</v>
      </c>
      <c r="U1964" s="14">
        <f>SUMIFS('Fielding Data'!E:E,'Fielding Data'!$A:$A,'Hitting Data'!$A1964)</f>
        <v>0</v>
      </c>
      <c r="V1964" s="14">
        <f>SUMIFS('Fielding Data'!F:F,'Fielding Data'!$A:$A,'Hitting Data'!$A1964)</f>
        <v>1</v>
      </c>
      <c r="W1964" s="14">
        <f>SUMIFS('Fielding Data'!G:G,'Fielding Data'!$A:$A,'Hitting Data'!$A1964)</f>
        <v>0</v>
      </c>
      <c r="X1964" s="14">
        <f>SUMIFS('Fielding Data'!H:H,'Fielding Data'!$A:$A,'Hitting Data'!$A1964)</f>
        <v>0</v>
      </c>
    </row>
    <row r="1965" spans="1:24" x14ac:dyDescent="0.25">
      <c r="A1965" s="14" t="str">
        <f t="shared" si="30"/>
        <v>parmech012011</v>
      </c>
      <c r="B1965" s="19" t="s">
        <v>1579</v>
      </c>
      <c r="C1965" s="19">
        <v>2011</v>
      </c>
      <c r="D1965" s="19">
        <v>21</v>
      </c>
      <c r="E1965" s="19">
        <v>76</v>
      </c>
      <c r="F1965" s="19">
        <v>8</v>
      </c>
      <c r="G1965" s="19">
        <v>27</v>
      </c>
      <c r="H1965" s="19">
        <v>6</v>
      </c>
      <c r="I1965" s="19">
        <v>0</v>
      </c>
      <c r="J1965" s="19">
        <v>4</v>
      </c>
      <c r="K1965" s="19">
        <v>14</v>
      </c>
      <c r="L1965" s="19">
        <v>0</v>
      </c>
      <c r="M1965" s="19">
        <v>0</v>
      </c>
      <c r="N1965" s="19">
        <v>12</v>
      </c>
      <c r="O1965" s="19">
        <v>13</v>
      </c>
      <c r="P1965" s="14" t="str">
        <f>IFERROR(VLOOKUP($A1965,'Fielding Data'!$A:$H,MATCH(P$1,'Fielding Data'!$A$1:$H$1,0),0),"Other")</f>
        <v>1B</v>
      </c>
      <c r="Q1965" s="14">
        <f>IFERROR(VLOOKUP($A1965,'Fielding Data'!$A:$H,MATCH(Q$1,'Fielding Data'!$A$1:$H$1,0),0),"Other")</f>
        <v>164</v>
      </c>
      <c r="R1965" s="14">
        <f>IFERROR(VLOOKUP($A1965,'Fielding Data'!$A:$H,MATCH(R$1,'Fielding Data'!$A$1:$H$1,0),0),"Other")</f>
        <v>12</v>
      </c>
      <c r="S1965" s="14">
        <f>IFERROR(VLOOKUP($A1965,'Fielding Data'!$A:$H,MATCH(S$1,'Fielding Data'!$A$1:$H$1,0),0),"Other")</f>
        <v>2</v>
      </c>
      <c r="T1965" s="14">
        <f>IFERROR(VLOOKUP($A1965,'Fielding Data'!$A:$H,MATCH(T$1,'Fielding Data'!$A$1:$H$1,0),0),"Other")</f>
        <v>19</v>
      </c>
      <c r="U1965" s="14">
        <f>SUMIFS('Fielding Data'!E:E,'Fielding Data'!$A:$A,'Hitting Data'!$A1965)</f>
        <v>164</v>
      </c>
      <c r="V1965" s="14">
        <f>SUMIFS('Fielding Data'!F:F,'Fielding Data'!$A:$A,'Hitting Data'!$A1965)</f>
        <v>12</v>
      </c>
      <c r="W1965" s="14">
        <f>SUMIFS('Fielding Data'!G:G,'Fielding Data'!$A:$A,'Hitting Data'!$A1965)</f>
        <v>2</v>
      </c>
      <c r="X1965" s="14">
        <f>SUMIFS('Fielding Data'!H:H,'Fielding Data'!$A:$A,'Hitting Data'!$A1965)</f>
        <v>19</v>
      </c>
    </row>
    <row r="1966" spans="1:24" x14ac:dyDescent="0.25">
      <c r="A1966" s="14" t="str">
        <f t="shared" si="30"/>
        <v>parnebo012011</v>
      </c>
      <c r="B1966" s="19" t="s">
        <v>984</v>
      </c>
      <c r="C1966" s="19">
        <v>2011</v>
      </c>
      <c r="D1966" s="19">
        <v>60</v>
      </c>
      <c r="E1966" s="19">
        <v>0</v>
      </c>
      <c r="F1966" s="19">
        <v>0</v>
      </c>
      <c r="G1966" s="19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4" t="str">
        <f>IFERROR(VLOOKUP($A1966,'Fielding Data'!$A:$H,MATCH(P$1,'Fielding Data'!$A$1:$H$1,0),0),"Other")</f>
        <v>P</v>
      </c>
      <c r="Q1966" s="14">
        <f>IFERROR(VLOOKUP($A1966,'Fielding Data'!$A:$H,MATCH(Q$1,'Fielding Data'!$A$1:$H$1,0),0),"Other")</f>
        <v>2</v>
      </c>
      <c r="R1966" s="14">
        <f>IFERROR(VLOOKUP($A1966,'Fielding Data'!$A:$H,MATCH(R$1,'Fielding Data'!$A$1:$H$1,0),0),"Other")</f>
        <v>10</v>
      </c>
      <c r="S1966" s="14">
        <f>IFERROR(VLOOKUP($A1966,'Fielding Data'!$A:$H,MATCH(S$1,'Fielding Data'!$A$1:$H$1,0),0),"Other")</f>
        <v>1</v>
      </c>
      <c r="T1966" s="14">
        <f>IFERROR(VLOOKUP($A1966,'Fielding Data'!$A:$H,MATCH(T$1,'Fielding Data'!$A$1:$H$1,0),0),"Other")</f>
        <v>0</v>
      </c>
      <c r="U1966" s="14">
        <f>SUMIFS('Fielding Data'!E:E,'Fielding Data'!$A:$A,'Hitting Data'!$A1966)</f>
        <v>2</v>
      </c>
      <c r="V1966" s="14">
        <f>SUMIFS('Fielding Data'!F:F,'Fielding Data'!$A:$A,'Hitting Data'!$A1966)</f>
        <v>10</v>
      </c>
      <c r="W1966" s="14">
        <f>SUMIFS('Fielding Data'!G:G,'Fielding Data'!$A:$A,'Hitting Data'!$A1966)</f>
        <v>1</v>
      </c>
      <c r="X1966" s="14">
        <f>SUMIFS('Fielding Data'!H:H,'Fielding Data'!$A:$A,'Hitting Data'!$A1966)</f>
        <v>0</v>
      </c>
    </row>
    <row r="1967" spans="1:24" x14ac:dyDescent="0.25">
      <c r="A1967" s="14" t="str">
        <f t="shared" si="30"/>
        <v>parrage012011</v>
      </c>
      <c r="B1967" s="19" t="s">
        <v>1152</v>
      </c>
      <c r="C1967" s="19">
        <v>2011</v>
      </c>
      <c r="D1967" s="19">
        <v>141</v>
      </c>
      <c r="E1967" s="19">
        <v>445</v>
      </c>
      <c r="F1967" s="19">
        <v>55</v>
      </c>
      <c r="G1967" s="19">
        <v>130</v>
      </c>
      <c r="H1967" s="19">
        <v>20</v>
      </c>
      <c r="I1967" s="19">
        <v>8</v>
      </c>
      <c r="J1967" s="19">
        <v>8</v>
      </c>
      <c r="K1967" s="19">
        <v>46</v>
      </c>
      <c r="L1967" s="19">
        <v>15</v>
      </c>
      <c r="M1967" s="19">
        <v>1</v>
      </c>
      <c r="N1967" s="19">
        <v>43</v>
      </c>
      <c r="O1967" s="19">
        <v>82</v>
      </c>
      <c r="P1967" s="14" t="str">
        <f>IFERROR(VLOOKUP($A1967,'Fielding Data'!$A:$H,MATCH(P$1,'Fielding Data'!$A$1:$H$1,0),0),"Other")</f>
        <v>CF</v>
      </c>
      <c r="Q1967" s="14">
        <f>IFERROR(VLOOKUP($A1967,'Fielding Data'!$A:$H,MATCH(Q$1,'Fielding Data'!$A$1:$H$1,0),0),"Other")</f>
        <v>0</v>
      </c>
      <c r="R1967" s="14">
        <f>IFERROR(VLOOKUP($A1967,'Fielding Data'!$A:$H,MATCH(R$1,'Fielding Data'!$A$1:$H$1,0),0),"Other")</f>
        <v>0</v>
      </c>
      <c r="S1967" s="14">
        <f>IFERROR(VLOOKUP($A1967,'Fielding Data'!$A:$H,MATCH(S$1,'Fielding Data'!$A$1:$H$1,0),0),"Other")</f>
        <v>0</v>
      </c>
      <c r="T1967" s="14">
        <f>IFERROR(VLOOKUP($A1967,'Fielding Data'!$A:$H,MATCH(T$1,'Fielding Data'!$A$1:$H$1,0),0),"Other")</f>
        <v>0</v>
      </c>
      <c r="U1967" s="14">
        <f>SUMIFS('Fielding Data'!E:E,'Fielding Data'!$A:$A,'Hitting Data'!$A1967)</f>
        <v>288</v>
      </c>
      <c r="V1967" s="14">
        <f>SUMIFS('Fielding Data'!F:F,'Fielding Data'!$A:$A,'Hitting Data'!$A1967)</f>
        <v>12</v>
      </c>
      <c r="W1967" s="14">
        <f>SUMIFS('Fielding Data'!G:G,'Fielding Data'!$A:$A,'Hitting Data'!$A1967)</f>
        <v>3</v>
      </c>
      <c r="X1967" s="14">
        <f>SUMIFS('Fielding Data'!H:H,'Fielding Data'!$A:$A,'Hitting Data'!$A1967)</f>
        <v>5</v>
      </c>
    </row>
    <row r="1968" spans="1:24" x14ac:dyDescent="0.25">
      <c r="A1968" s="14" t="str">
        <f t="shared" si="30"/>
        <v>parrian012011</v>
      </c>
      <c r="B1968" s="19" t="s">
        <v>1580</v>
      </c>
      <c r="C1968" s="19">
        <v>2011</v>
      </c>
      <c r="D1968" s="19">
        <v>24</v>
      </c>
      <c r="E1968" s="19">
        <v>44</v>
      </c>
      <c r="F1968" s="19">
        <v>3</v>
      </c>
      <c r="G1968" s="19">
        <v>8</v>
      </c>
      <c r="H1968" s="19">
        <v>1</v>
      </c>
      <c r="I1968" s="19">
        <v>0</v>
      </c>
      <c r="J1968" s="19">
        <v>0</v>
      </c>
      <c r="K1968" s="19">
        <v>4</v>
      </c>
      <c r="L1968" s="19">
        <v>1</v>
      </c>
      <c r="M1968" s="19">
        <v>0</v>
      </c>
      <c r="N1968" s="19">
        <v>9</v>
      </c>
      <c r="O1968" s="19">
        <v>17</v>
      </c>
      <c r="P1968" s="14" t="str">
        <f>IFERROR(VLOOKUP($A1968,'Fielding Data'!$A:$H,MATCH(P$1,'Fielding Data'!$A$1:$H$1,0),0),"Other")</f>
        <v>2B</v>
      </c>
      <c r="Q1968" s="14">
        <f>IFERROR(VLOOKUP($A1968,'Fielding Data'!$A:$H,MATCH(Q$1,'Fielding Data'!$A$1:$H$1,0),0),"Other")</f>
        <v>6</v>
      </c>
      <c r="R1968" s="14">
        <f>IFERROR(VLOOKUP($A1968,'Fielding Data'!$A:$H,MATCH(R$1,'Fielding Data'!$A$1:$H$1,0),0),"Other")</f>
        <v>9</v>
      </c>
      <c r="S1968" s="14">
        <f>IFERROR(VLOOKUP($A1968,'Fielding Data'!$A:$H,MATCH(S$1,'Fielding Data'!$A$1:$H$1,0),0),"Other")</f>
        <v>0</v>
      </c>
      <c r="T1968" s="14">
        <f>IFERROR(VLOOKUP($A1968,'Fielding Data'!$A:$H,MATCH(T$1,'Fielding Data'!$A$1:$H$1,0),0),"Other")</f>
        <v>2</v>
      </c>
      <c r="U1968" s="14">
        <f>SUMIFS('Fielding Data'!E:E,'Fielding Data'!$A:$A,'Hitting Data'!$A1968)</f>
        <v>18</v>
      </c>
      <c r="V1968" s="14">
        <f>SUMIFS('Fielding Data'!F:F,'Fielding Data'!$A:$A,'Hitting Data'!$A1968)</f>
        <v>35</v>
      </c>
      <c r="W1968" s="14">
        <f>SUMIFS('Fielding Data'!G:G,'Fielding Data'!$A:$A,'Hitting Data'!$A1968)</f>
        <v>0</v>
      </c>
      <c r="X1968" s="14">
        <f>SUMIFS('Fielding Data'!H:H,'Fielding Data'!$A:$A,'Hitting Data'!$A1968)</f>
        <v>6</v>
      </c>
    </row>
    <row r="1969" spans="1:24" x14ac:dyDescent="0.25">
      <c r="A1969" s="14" t="str">
        <f t="shared" si="30"/>
        <v>pascuva012011</v>
      </c>
      <c r="B1969" s="19" t="s">
        <v>483</v>
      </c>
      <c r="C1969" s="19">
        <v>2011</v>
      </c>
      <c r="D1969" s="19">
        <v>10</v>
      </c>
      <c r="E1969" s="19">
        <v>11</v>
      </c>
      <c r="F1969" s="19">
        <v>1</v>
      </c>
      <c r="G1969" s="19">
        <v>3</v>
      </c>
      <c r="H1969" s="19">
        <v>0</v>
      </c>
      <c r="I1969" s="19">
        <v>0</v>
      </c>
      <c r="J1969" s="19">
        <v>1</v>
      </c>
      <c r="K1969" s="19">
        <v>2</v>
      </c>
      <c r="L1969" s="19">
        <v>0</v>
      </c>
      <c r="M1969" s="19">
        <v>0</v>
      </c>
      <c r="N1969" s="19">
        <v>0</v>
      </c>
      <c r="O1969" s="19">
        <v>3</v>
      </c>
      <c r="P1969" s="14" t="str">
        <f>IFERROR(VLOOKUP($A1969,'Fielding Data'!$A:$H,MATCH(P$1,'Fielding Data'!$A$1:$H$1,0),0),"Other")</f>
        <v>1B</v>
      </c>
      <c r="Q1969" s="14">
        <f>IFERROR(VLOOKUP($A1969,'Fielding Data'!$A:$H,MATCH(Q$1,'Fielding Data'!$A$1:$H$1,0),0),"Other")</f>
        <v>4</v>
      </c>
      <c r="R1969" s="14">
        <f>IFERROR(VLOOKUP($A1969,'Fielding Data'!$A:$H,MATCH(R$1,'Fielding Data'!$A$1:$H$1,0),0),"Other")</f>
        <v>0</v>
      </c>
      <c r="S1969" s="14">
        <f>IFERROR(VLOOKUP($A1969,'Fielding Data'!$A:$H,MATCH(S$1,'Fielding Data'!$A$1:$H$1,0),0),"Other")</f>
        <v>1</v>
      </c>
      <c r="T1969" s="14">
        <f>IFERROR(VLOOKUP($A1969,'Fielding Data'!$A:$H,MATCH(T$1,'Fielding Data'!$A$1:$H$1,0),0),"Other")</f>
        <v>1</v>
      </c>
      <c r="U1969" s="14">
        <f>SUMIFS('Fielding Data'!E:E,'Fielding Data'!$A:$A,'Hitting Data'!$A1969)</f>
        <v>4</v>
      </c>
      <c r="V1969" s="14">
        <f>SUMIFS('Fielding Data'!F:F,'Fielding Data'!$A:$A,'Hitting Data'!$A1969)</f>
        <v>0</v>
      </c>
      <c r="W1969" s="14">
        <f>SUMIFS('Fielding Data'!G:G,'Fielding Data'!$A:$A,'Hitting Data'!$A1969)</f>
        <v>1</v>
      </c>
      <c r="X1969" s="14">
        <f>SUMIFS('Fielding Data'!H:H,'Fielding Data'!$A:$A,'Hitting Data'!$A1969)</f>
        <v>1</v>
      </c>
    </row>
    <row r="1970" spans="1:24" x14ac:dyDescent="0.25">
      <c r="A1970" s="14" t="str">
        <f t="shared" si="30"/>
        <v>paterjo012011</v>
      </c>
      <c r="B1970" s="19" t="s">
        <v>1581</v>
      </c>
      <c r="C1970" s="19">
        <v>2011</v>
      </c>
      <c r="D1970" s="19">
        <v>62</v>
      </c>
      <c r="E1970" s="19">
        <v>0</v>
      </c>
      <c r="F1970" s="19">
        <v>0</v>
      </c>
      <c r="G1970" s="19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4" t="str">
        <f>IFERROR(VLOOKUP($A1970,'Fielding Data'!$A:$H,MATCH(P$1,'Fielding Data'!$A$1:$H$1,0),0),"Other")</f>
        <v>P</v>
      </c>
      <c r="Q1970" s="14">
        <f>IFERROR(VLOOKUP($A1970,'Fielding Data'!$A:$H,MATCH(Q$1,'Fielding Data'!$A$1:$H$1,0),0),"Other")</f>
        <v>3</v>
      </c>
      <c r="R1970" s="14">
        <f>IFERROR(VLOOKUP($A1970,'Fielding Data'!$A:$H,MATCH(R$1,'Fielding Data'!$A$1:$H$1,0),0),"Other")</f>
        <v>10</v>
      </c>
      <c r="S1970" s="14">
        <f>IFERROR(VLOOKUP($A1970,'Fielding Data'!$A:$H,MATCH(S$1,'Fielding Data'!$A$1:$H$1,0),0),"Other")</f>
        <v>1</v>
      </c>
      <c r="T1970" s="14">
        <f>IFERROR(VLOOKUP($A1970,'Fielding Data'!$A:$H,MATCH(T$1,'Fielding Data'!$A$1:$H$1,0),0),"Other")</f>
        <v>0</v>
      </c>
      <c r="U1970" s="14">
        <f>SUMIFS('Fielding Data'!E:E,'Fielding Data'!$A:$A,'Hitting Data'!$A1970)</f>
        <v>3</v>
      </c>
      <c r="V1970" s="14">
        <f>SUMIFS('Fielding Data'!F:F,'Fielding Data'!$A:$A,'Hitting Data'!$A1970)</f>
        <v>10</v>
      </c>
      <c r="W1970" s="14">
        <f>SUMIFS('Fielding Data'!G:G,'Fielding Data'!$A:$A,'Hitting Data'!$A1970)</f>
        <v>1</v>
      </c>
      <c r="X1970" s="14">
        <f>SUMIFS('Fielding Data'!H:H,'Fielding Data'!$A:$A,'Hitting Data'!$A1970)</f>
        <v>0</v>
      </c>
    </row>
    <row r="1971" spans="1:24" x14ac:dyDescent="0.25">
      <c r="A1971" s="14" t="str">
        <f t="shared" si="30"/>
        <v>patteer012011</v>
      </c>
      <c r="B1971" s="19" t="s">
        <v>835</v>
      </c>
      <c r="C1971" s="19">
        <v>2011</v>
      </c>
      <c r="D1971" s="19">
        <v>47</v>
      </c>
      <c r="E1971" s="19">
        <v>89</v>
      </c>
      <c r="F1971" s="19">
        <v>8</v>
      </c>
      <c r="G1971" s="19">
        <v>16</v>
      </c>
      <c r="H1971" s="19">
        <v>2</v>
      </c>
      <c r="I1971" s="19">
        <v>1</v>
      </c>
      <c r="J1971" s="19">
        <v>2</v>
      </c>
      <c r="K1971" s="19">
        <v>8</v>
      </c>
      <c r="L1971" s="19">
        <v>8</v>
      </c>
      <c r="M1971" s="19">
        <v>2</v>
      </c>
      <c r="N1971" s="19">
        <v>12</v>
      </c>
      <c r="O1971" s="19">
        <v>22</v>
      </c>
      <c r="P1971" s="14" t="str">
        <f>IFERROR(VLOOKUP($A1971,'Fielding Data'!$A:$H,MATCH(P$1,'Fielding Data'!$A$1:$H$1,0),0),"Other")</f>
        <v>2B</v>
      </c>
      <c r="Q1971" s="14">
        <f>IFERROR(VLOOKUP($A1971,'Fielding Data'!$A:$H,MATCH(Q$1,'Fielding Data'!$A$1:$H$1,0),0),"Other")</f>
        <v>20</v>
      </c>
      <c r="R1971" s="14">
        <f>IFERROR(VLOOKUP($A1971,'Fielding Data'!$A:$H,MATCH(R$1,'Fielding Data'!$A$1:$H$1,0),0),"Other")</f>
        <v>19</v>
      </c>
      <c r="S1971" s="14">
        <f>IFERROR(VLOOKUP($A1971,'Fielding Data'!$A:$H,MATCH(S$1,'Fielding Data'!$A$1:$H$1,0),0),"Other")</f>
        <v>2</v>
      </c>
      <c r="T1971" s="14">
        <f>IFERROR(VLOOKUP($A1971,'Fielding Data'!$A:$H,MATCH(T$1,'Fielding Data'!$A$1:$H$1,0),0),"Other")</f>
        <v>8</v>
      </c>
      <c r="U1971" s="14">
        <f>SUMIFS('Fielding Data'!E:E,'Fielding Data'!$A:$A,'Hitting Data'!$A1971)</f>
        <v>54</v>
      </c>
      <c r="V1971" s="14">
        <f>SUMIFS('Fielding Data'!F:F,'Fielding Data'!$A:$A,'Hitting Data'!$A1971)</f>
        <v>19</v>
      </c>
      <c r="W1971" s="14">
        <f>SUMIFS('Fielding Data'!G:G,'Fielding Data'!$A:$A,'Hitting Data'!$A1971)</f>
        <v>2</v>
      </c>
      <c r="X1971" s="14">
        <f>SUMIFS('Fielding Data'!H:H,'Fielding Data'!$A:$A,'Hitting Data'!$A1971)</f>
        <v>8</v>
      </c>
    </row>
    <row r="1972" spans="1:24" x14ac:dyDescent="0.25">
      <c r="A1972" s="14" t="str">
        <f t="shared" si="30"/>
        <v>pattotr012011</v>
      </c>
      <c r="B1972" s="19" t="s">
        <v>836</v>
      </c>
      <c r="C1972" s="19">
        <v>2011</v>
      </c>
      <c r="D1972" s="19">
        <v>20</v>
      </c>
      <c r="E1972" s="19">
        <v>0</v>
      </c>
      <c r="F1972" s="19">
        <v>0</v>
      </c>
      <c r="G1972" s="19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4" t="str">
        <f>IFERROR(VLOOKUP($A1972,'Fielding Data'!$A:$H,MATCH(P$1,'Fielding Data'!$A$1:$H$1,0),0),"Other")</f>
        <v>P</v>
      </c>
      <c r="Q1972" s="14">
        <f>IFERROR(VLOOKUP($A1972,'Fielding Data'!$A:$H,MATCH(Q$1,'Fielding Data'!$A$1:$H$1,0),0),"Other")</f>
        <v>2</v>
      </c>
      <c r="R1972" s="14">
        <f>IFERROR(VLOOKUP($A1972,'Fielding Data'!$A:$H,MATCH(R$1,'Fielding Data'!$A$1:$H$1,0),0),"Other")</f>
        <v>2</v>
      </c>
      <c r="S1972" s="14">
        <f>IFERROR(VLOOKUP($A1972,'Fielding Data'!$A:$H,MATCH(S$1,'Fielding Data'!$A$1:$H$1,0),0),"Other")</f>
        <v>0</v>
      </c>
      <c r="T1972" s="14">
        <f>IFERROR(VLOOKUP($A1972,'Fielding Data'!$A:$H,MATCH(T$1,'Fielding Data'!$A$1:$H$1,0),0),"Other")</f>
        <v>0</v>
      </c>
      <c r="U1972" s="14">
        <f>SUMIFS('Fielding Data'!E:E,'Fielding Data'!$A:$A,'Hitting Data'!$A1972)</f>
        <v>2</v>
      </c>
      <c r="V1972" s="14">
        <f>SUMIFS('Fielding Data'!F:F,'Fielding Data'!$A:$A,'Hitting Data'!$A1972)</f>
        <v>2</v>
      </c>
      <c r="W1972" s="14">
        <f>SUMIFS('Fielding Data'!G:G,'Fielding Data'!$A:$A,'Hitting Data'!$A1972)</f>
        <v>0</v>
      </c>
      <c r="X1972" s="14">
        <f>SUMIFS('Fielding Data'!H:H,'Fielding Data'!$A:$A,'Hitting Data'!$A1972)</f>
        <v>0</v>
      </c>
    </row>
    <row r="1973" spans="1:24" x14ac:dyDescent="0.25">
      <c r="A1973" s="14" t="str">
        <f t="shared" si="30"/>
        <v>pauliro012011</v>
      </c>
      <c r="B1973" s="19" t="s">
        <v>584</v>
      </c>
      <c r="C1973" s="19">
        <v>2011</v>
      </c>
      <c r="D1973" s="19">
        <v>78</v>
      </c>
      <c r="E1973" s="19">
        <v>228</v>
      </c>
      <c r="F1973" s="19">
        <v>19</v>
      </c>
      <c r="G1973" s="19">
        <v>61</v>
      </c>
      <c r="H1973" s="19">
        <v>13</v>
      </c>
      <c r="I1973" s="19">
        <v>0</v>
      </c>
      <c r="J1973" s="19">
        <v>2</v>
      </c>
      <c r="K1973" s="19">
        <v>19</v>
      </c>
      <c r="L1973" s="19">
        <v>0</v>
      </c>
      <c r="M1973" s="19">
        <v>0</v>
      </c>
      <c r="N1973" s="19">
        <v>15</v>
      </c>
      <c r="O1973" s="19">
        <v>38</v>
      </c>
      <c r="P1973" s="14" t="str">
        <f>IFERROR(VLOOKUP($A1973,'Fielding Data'!$A:$H,MATCH(P$1,'Fielding Data'!$A$1:$H$1,0),0),"Other")</f>
        <v>C</v>
      </c>
      <c r="Q1973" s="14">
        <f>IFERROR(VLOOKUP($A1973,'Fielding Data'!$A:$H,MATCH(Q$1,'Fielding Data'!$A$1:$H$1,0),0),"Other")</f>
        <v>375</v>
      </c>
      <c r="R1973" s="14">
        <f>IFERROR(VLOOKUP($A1973,'Fielding Data'!$A:$H,MATCH(R$1,'Fielding Data'!$A$1:$H$1,0),0),"Other")</f>
        <v>30</v>
      </c>
      <c r="S1973" s="14">
        <f>IFERROR(VLOOKUP($A1973,'Fielding Data'!$A:$H,MATCH(S$1,'Fielding Data'!$A$1:$H$1,0),0),"Other")</f>
        <v>7</v>
      </c>
      <c r="T1973" s="14">
        <f>IFERROR(VLOOKUP($A1973,'Fielding Data'!$A:$H,MATCH(T$1,'Fielding Data'!$A$1:$H$1,0),0),"Other")</f>
        <v>3</v>
      </c>
      <c r="U1973" s="14">
        <f>SUMIFS('Fielding Data'!E:E,'Fielding Data'!$A:$A,'Hitting Data'!$A1973)</f>
        <v>375</v>
      </c>
      <c r="V1973" s="14">
        <f>SUMIFS('Fielding Data'!F:F,'Fielding Data'!$A:$A,'Hitting Data'!$A1973)</f>
        <v>30</v>
      </c>
      <c r="W1973" s="14">
        <f>SUMIFS('Fielding Data'!G:G,'Fielding Data'!$A:$A,'Hitting Data'!$A1973)</f>
        <v>7</v>
      </c>
      <c r="X1973" s="14">
        <f>SUMIFS('Fielding Data'!H:H,'Fielding Data'!$A:$A,'Hitting Data'!$A1973)</f>
        <v>3</v>
      </c>
    </row>
    <row r="1974" spans="1:24" x14ac:dyDescent="0.25">
      <c r="A1974" s="14" t="str">
        <f t="shared" si="30"/>
        <v>pavanca012011</v>
      </c>
      <c r="B1974" s="19" t="s">
        <v>172</v>
      </c>
      <c r="C1974" s="19">
        <v>2011</v>
      </c>
      <c r="D1974" s="19">
        <v>33</v>
      </c>
      <c r="E1974" s="19">
        <v>6</v>
      </c>
      <c r="F1974" s="19">
        <v>0</v>
      </c>
      <c r="G1974" s="19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4</v>
      </c>
      <c r="P1974" s="14" t="str">
        <f>IFERROR(VLOOKUP($A1974,'Fielding Data'!$A:$H,MATCH(P$1,'Fielding Data'!$A$1:$H$1,0),0),"Other")</f>
        <v>P</v>
      </c>
      <c r="Q1974" s="14">
        <f>IFERROR(VLOOKUP($A1974,'Fielding Data'!$A:$H,MATCH(Q$1,'Fielding Data'!$A$1:$H$1,0),0),"Other")</f>
        <v>16</v>
      </c>
      <c r="R1974" s="14">
        <f>IFERROR(VLOOKUP($A1974,'Fielding Data'!$A:$H,MATCH(R$1,'Fielding Data'!$A$1:$H$1,0),0),"Other")</f>
        <v>39</v>
      </c>
      <c r="S1974" s="14">
        <f>IFERROR(VLOOKUP($A1974,'Fielding Data'!$A:$H,MATCH(S$1,'Fielding Data'!$A$1:$H$1,0),0),"Other")</f>
        <v>2</v>
      </c>
      <c r="T1974" s="14">
        <f>IFERROR(VLOOKUP($A1974,'Fielding Data'!$A:$H,MATCH(T$1,'Fielding Data'!$A$1:$H$1,0),0),"Other")</f>
        <v>4</v>
      </c>
      <c r="U1974" s="14">
        <f>SUMIFS('Fielding Data'!E:E,'Fielding Data'!$A:$A,'Hitting Data'!$A1974)</f>
        <v>16</v>
      </c>
      <c r="V1974" s="14">
        <f>SUMIFS('Fielding Data'!F:F,'Fielding Data'!$A:$A,'Hitting Data'!$A1974)</f>
        <v>39</v>
      </c>
      <c r="W1974" s="14">
        <f>SUMIFS('Fielding Data'!G:G,'Fielding Data'!$A:$A,'Hitting Data'!$A1974)</f>
        <v>2</v>
      </c>
      <c r="X1974" s="14">
        <f>SUMIFS('Fielding Data'!H:H,'Fielding Data'!$A:$A,'Hitting Data'!$A1974)</f>
        <v>4</v>
      </c>
    </row>
    <row r="1975" spans="1:24" x14ac:dyDescent="0.25">
      <c r="A1975" s="14" t="str">
        <f t="shared" si="30"/>
        <v>peacobr012011</v>
      </c>
      <c r="B1975" s="19" t="s">
        <v>1582</v>
      </c>
      <c r="C1975" s="19">
        <v>2011</v>
      </c>
      <c r="D1975" s="19">
        <v>3</v>
      </c>
      <c r="E1975" s="19">
        <v>4</v>
      </c>
      <c r="F1975" s="19">
        <v>0</v>
      </c>
      <c r="G1975" s="19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2</v>
      </c>
      <c r="P1975" s="14" t="str">
        <f>IFERROR(VLOOKUP($A1975,'Fielding Data'!$A:$H,MATCH(P$1,'Fielding Data'!$A$1:$H$1,0),0),"Other")</f>
        <v>P</v>
      </c>
      <c r="Q1975" s="14">
        <f>IFERROR(VLOOKUP($A1975,'Fielding Data'!$A:$H,MATCH(Q$1,'Fielding Data'!$A$1:$H$1,0),0),"Other")</f>
        <v>1</v>
      </c>
      <c r="R1975" s="14">
        <f>IFERROR(VLOOKUP($A1975,'Fielding Data'!$A:$H,MATCH(R$1,'Fielding Data'!$A$1:$H$1,0),0),"Other")</f>
        <v>0</v>
      </c>
      <c r="S1975" s="14">
        <f>IFERROR(VLOOKUP($A1975,'Fielding Data'!$A:$H,MATCH(S$1,'Fielding Data'!$A$1:$H$1,0),0),"Other")</f>
        <v>0</v>
      </c>
      <c r="T1975" s="14">
        <f>IFERROR(VLOOKUP($A1975,'Fielding Data'!$A:$H,MATCH(T$1,'Fielding Data'!$A$1:$H$1,0),0),"Other")</f>
        <v>0</v>
      </c>
      <c r="U1975" s="14">
        <f>SUMIFS('Fielding Data'!E:E,'Fielding Data'!$A:$A,'Hitting Data'!$A1975)</f>
        <v>1</v>
      </c>
      <c r="V1975" s="14">
        <f>SUMIFS('Fielding Data'!F:F,'Fielding Data'!$A:$A,'Hitting Data'!$A1975)</f>
        <v>0</v>
      </c>
      <c r="W1975" s="14">
        <f>SUMIFS('Fielding Data'!G:G,'Fielding Data'!$A:$A,'Hitting Data'!$A1975)</f>
        <v>0</v>
      </c>
      <c r="X1975" s="14">
        <f>SUMIFS('Fielding Data'!H:H,'Fielding Data'!$A:$A,'Hitting Data'!$A1975)</f>
        <v>0</v>
      </c>
    </row>
    <row r="1976" spans="1:24" x14ac:dyDescent="0.25">
      <c r="A1976" s="14" t="str">
        <f t="shared" si="30"/>
        <v>pearcst012011</v>
      </c>
      <c r="B1976" s="19" t="s">
        <v>838</v>
      </c>
      <c r="C1976" s="19">
        <v>2011</v>
      </c>
      <c r="D1976" s="19">
        <v>50</v>
      </c>
      <c r="E1976" s="19">
        <v>94</v>
      </c>
      <c r="F1976" s="19">
        <v>8</v>
      </c>
      <c r="G1976" s="19">
        <v>19</v>
      </c>
      <c r="H1976" s="19">
        <v>2</v>
      </c>
      <c r="I1976" s="19">
        <v>0</v>
      </c>
      <c r="J1976" s="19">
        <v>1</v>
      </c>
      <c r="K1976" s="19">
        <v>10</v>
      </c>
      <c r="L1976" s="19">
        <v>0</v>
      </c>
      <c r="M1976" s="19">
        <v>0</v>
      </c>
      <c r="N1976" s="19">
        <v>7</v>
      </c>
      <c r="O1976" s="19">
        <v>21</v>
      </c>
      <c r="P1976" s="14" t="str">
        <f>IFERROR(VLOOKUP($A1976,'Fielding Data'!$A:$H,MATCH(P$1,'Fielding Data'!$A$1:$H$1,0),0),"Other")</f>
        <v>1B</v>
      </c>
      <c r="Q1976" s="14">
        <f>IFERROR(VLOOKUP($A1976,'Fielding Data'!$A:$H,MATCH(Q$1,'Fielding Data'!$A$1:$H$1,0),0),"Other")</f>
        <v>81</v>
      </c>
      <c r="R1976" s="14">
        <f>IFERROR(VLOOKUP($A1976,'Fielding Data'!$A:$H,MATCH(R$1,'Fielding Data'!$A$1:$H$1,0),0),"Other")</f>
        <v>9</v>
      </c>
      <c r="S1976" s="14">
        <f>IFERROR(VLOOKUP($A1976,'Fielding Data'!$A:$H,MATCH(S$1,'Fielding Data'!$A$1:$H$1,0),0),"Other")</f>
        <v>1</v>
      </c>
      <c r="T1976" s="14">
        <f>IFERROR(VLOOKUP($A1976,'Fielding Data'!$A:$H,MATCH(T$1,'Fielding Data'!$A$1:$H$1,0),0),"Other")</f>
        <v>9</v>
      </c>
      <c r="U1976" s="14">
        <f>SUMIFS('Fielding Data'!E:E,'Fielding Data'!$A:$A,'Hitting Data'!$A1976)</f>
        <v>91</v>
      </c>
      <c r="V1976" s="14">
        <f>SUMIFS('Fielding Data'!F:F,'Fielding Data'!$A:$A,'Hitting Data'!$A1976)</f>
        <v>20</v>
      </c>
      <c r="W1976" s="14">
        <f>SUMIFS('Fielding Data'!G:G,'Fielding Data'!$A:$A,'Hitting Data'!$A1976)</f>
        <v>4</v>
      </c>
      <c r="X1976" s="14">
        <f>SUMIFS('Fielding Data'!H:H,'Fielding Data'!$A:$A,'Hitting Data'!$A1976)</f>
        <v>10</v>
      </c>
    </row>
    <row r="1977" spans="1:24" x14ac:dyDescent="0.25">
      <c r="A1977" s="14" t="str">
        <f t="shared" si="30"/>
        <v>peavyja012011</v>
      </c>
      <c r="B1977" s="19" t="s">
        <v>325</v>
      </c>
      <c r="C1977" s="19">
        <v>2011</v>
      </c>
      <c r="D1977" s="19">
        <v>19</v>
      </c>
      <c r="E1977" s="19">
        <v>1</v>
      </c>
      <c r="F1977" s="19">
        <v>0</v>
      </c>
      <c r="G1977" s="19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1</v>
      </c>
      <c r="O1977" s="19">
        <v>0</v>
      </c>
      <c r="P1977" s="14" t="str">
        <f>IFERROR(VLOOKUP($A1977,'Fielding Data'!$A:$H,MATCH(P$1,'Fielding Data'!$A$1:$H$1,0),0),"Other")</f>
        <v>P</v>
      </c>
      <c r="Q1977" s="14">
        <f>IFERROR(VLOOKUP($A1977,'Fielding Data'!$A:$H,MATCH(Q$1,'Fielding Data'!$A$1:$H$1,0),0),"Other")</f>
        <v>9</v>
      </c>
      <c r="R1977" s="14">
        <f>IFERROR(VLOOKUP($A1977,'Fielding Data'!$A:$H,MATCH(R$1,'Fielding Data'!$A$1:$H$1,0),0),"Other")</f>
        <v>6</v>
      </c>
      <c r="S1977" s="14">
        <f>IFERROR(VLOOKUP($A1977,'Fielding Data'!$A:$H,MATCH(S$1,'Fielding Data'!$A$1:$H$1,0),0),"Other")</f>
        <v>1</v>
      </c>
      <c r="T1977" s="14">
        <f>IFERROR(VLOOKUP($A1977,'Fielding Data'!$A:$H,MATCH(T$1,'Fielding Data'!$A$1:$H$1,0),0),"Other")</f>
        <v>0</v>
      </c>
      <c r="U1977" s="14">
        <f>SUMIFS('Fielding Data'!E:E,'Fielding Data'!$A:$A,'Hitting Data'!$A1977)</f>
        <v>9</v>
      </c>
      <c r="V1977" s="14">
        <f>SUMIFS('Fielding Data'!F:F,'Fielding Data'!$A:$A,'Hitting Data'!$A1977)</f>
        <v>6</v>
      </c>
      <c r="W1977" s="14">
        <f>SUMIFS('Fielding Data'!G:G,'Fielding Data'!$A:$A,'Hitting Data'!$A1977)</f>
        <v>1</v>
      </c>
      <c r="X1977" s="14">
        <f>SUMIFS('Fielding Data'!H:H,'Fielding Data'!$A:$A,'Hitting Data'!$A1977)</f>
        <v>0</v>
      </c>
    </row>
    <row r="1978" spans="1:24" x14ac:dyDescent="0.25">
      <c r="A1978" s="14" t="str">
        <f t="shared" si="30"/>
        <v>pedrodu012011</v>
      </c>
      <c r="B1978" s="19" t="s">
        <v>709</v>
      </c>
      <c r="C1978" s="19">
        <v>2011</v>
      </c>
      <c r="D1978" s="19">
        <v>159</v>
      </c>
      <c r="E1978" s="19">
        <v>635</v>
      </c>
      <c r="F1978" s="19">
        <v>102</v>
      </c>
      <c r="G1978" s="19">
        <v>195</v>
      </c>
      <c r="H1978" s="19">
        <v>37</v>
      </c>
      <c r="I1978" s="19">
        <v>3</v>
      </c>
      <c r="J1978" s="19">
        <v>21</v>
      </c>
      <c r="K1978" s="19">
        <v>91</v>
      </c>
      <c r="L1978" s="19">
        <v>26</v>
      </c>
      <c r="M1978" s="19">
        <v>8</v>
      </c>
      <c r="N1978" s="19">
        <v>86</v>
      </c>
      <c r="O1978" s="19">
        <v>85</v>
      </c>
      <c r="P1978" s="14" t="str">
        <f>IFERROR(VLOOKUP($A1978,'Fielding Data'!$A:$H,MATCH(P$1,'Fielding Data'!$A$1:$H$1,0),0),"Other")</f>
        <v>2B</v>
      </c>
      <c r="Q1978" s="14">
        <f>IFERROR(VLOOKUP($A1978,'Fielding Data'!$A:$H,MATCH(Q$1,'Fielding Data'!$A$1:$H$1,0),0),"Other")</f>
        <v>290</v>
      </c>
      <c r="R1978" s="14">
        <f>IFERROR(VLOOKUP($A1978,'Fielding Data'!$A:$H,MATCH(R$1,'Fielding Data'!$A$1:$H$1,0),0),"Other")</f>
        <v>425</v>
      </c>
      <c r="S1978" s="14">
        <f>IFERROR(VLOOKUP($A1978,'Fielding Data'!$A:$H,MATCH(S$1,'Fielding Data'!$A$1:$H$1,0),0),"Other")</f>
        <v>7</v>
      </c>
      <c r="T1978" s="14">
        <f>IFERROR(VLOOKUP($A1978,'Fielding Data'!$A:$H,MATCH(T$1,'Fielding Data'!$A$1:$H$1,0),0),"Other")</f>
        <v>81</v>
      </c>
      <c r="U1978" s="14">
        <f>SUMIFS('Fielding Data'!E:E,'Fielding Data'!$A:$A,'Hitting Data'!$A1978)</f>
        <v>290</v>
      </c>
      <c r="V1978" s="14">
        <f>SUMIFS('Fielding Data'!F:F,'Fielding Data'!$A:$A,'Hitting Data'!$A1978)</f>
        <v>425</v>
      </c>
      <c r="W1978" s="14">
        <f>SUMIFS('Fielding Data'!G:G,'Fielding Data'!$A:$A,'Hitting Data'!$A1978)</f>
        <v>7</v>
      </c>
      <c r="X1978" s="14">
        <f>SUMIFS('Fielding Data'!H:H,'Fielding Data'!$A:$A,'Hitting Data'!$A1978)</f>
        <v>81</v>
      </c>
    </row>
    <row r="1979" spans="1:24" x14ac:dyDescent="0.25">
      <c r="A1979" s="14" t="str">
        <f t="shared" si="30"/>
        <v>pegueca012011</v>
      </c>
      <c r="B1979" s="19" t="s">
        <v>1583</v>
      </c>
      <c r="C1979" s="19">
        <v>2011</v>
      </c>
      <c r="D1979" s="19">
        <v>46</v>
      </c>
      <c r="E1979" s="19">
        <v>143</v>
      </c>
      <c r="F1979" s="19">
        <v>14</v>
      </c>
      <c r="G1979" s="19">
        <v>28</v>
      </c>
      <c r="H1979" s="19">
        <v>3</v>
      </c>
      <c r="I1979" s="19">
        <v>2</v>
      </c>
      <c r="J1979" s="19">
        <v>6</v>
      </c>
      <c r="K1979" s="19">
        <v>19</v>
      </c>
      <c r="L1979" s="19">
        <v>0</v>
      </c>
      <c r="M1979" s="19">
        <v>1</v>
      </c>
      <c r="N1979" s="19">
        <v>8</v>
      </c>
      <c r="O1979" s="19">
        <v>54</v>
      </c>
      <c r="P1979" s="14" t="str">
        <f>IFERROR(VLOOKUP($A1979,'Fielding Data'!$A:$H,MATCH(P$1,'Fielding Data'!$A$1:$H$1,0),0),"Other")</f>
        <v>LF</v>
      </c>
      <c r="Q1979" s="14">
        <f>IFERROR(VLOOKUP($A1979,'Fielding Data'!$A:$H,MATCH(Q$1,'Fielding Data'!$A$1:$H$1,0),0),"Other")</f>
        <v>0</v>
      </c>
      <c r="R1979" s="14">
        <f>IFERROR(VLOOKUP($A1979,'Fielding Data'!$A:$H,MATCH(R$1,'Fielding Data'!$A$1:$H$1,0),0),"Other")</f>
        <v>0</v>
      </c>
      <c r="S1979" s="14">
        <f>IFERROR(VLOOKUP($A1979,'Fielding Data'!$A:$H,MATCH(S$1,'Fielding Data'!$A$1:$H$1,0),0),"Other")</f>
        <v>0</v>
      </c>
      <c r="T1979" s="14">
        <f>IFERROR(VLOOKUP($A1979,'Fielding Data'!$A:$H,MATCH(T$1,'Fielding Data'!$A$1:$H$1,0),0),"Other")</f>
        <v>0</v>
      </c>
      <c r="U1979" s="14">
        <f>SUMIFS('Fielding Data'!E:E,'Fielding Data'!$A:$A,'Hitting Data'!$A1979)</f>
        <v>82</v>
      </c>
      <c r="V1979" s="14">
        <f>SUMIFS('Fielding Data'!F:F,'Fielding Data'!$A:$A,'Hitting Data'!$A1979)</f>
        <v>3</v>
      </c>
      <c r="W1979" s="14">
        <f>SUMIFS('Fielding Data'!G:G,'Fielding Data'!$A:$A,'Hitting Data'!$A1979)</f>
        <v>1</v>
      </c>
      <c r="X1979" s="14">
        <f>SUMIFS('Fielding Data'!H:H,'Fielding Data'!$A:$A,'Hitting Data'!$A1979)</f>
        <v>2</v>
      </c>
    </row>
    <row r="1980" spans="1:24" x14ac:dyDescent="0.25">
      <c r="A1980" s="14" t="str">
        <f t="shared" si="30"/>
        <v>pelfrmi012011</v>
      </c>
      <c r="B1980" s="19" t="s">
        <v>710</v>
      </c>
      <c r="C1980" s="19">
        <v>2011</v>
      </c>
      <c r="D1980" s="19">
        <v>34</v>
      </c>
      <c r="E1980" s="19">
        <v>55</v>
      </c>
      <c r="F1980" s="19">
        <v>1</v>
      </c>
      <c r="G1980" s="19">
        <v>6</v>
      </c>
      <c r="H1980" s="19">
        <v>2</v>
      </c>
      <c r="I1980" s="19">
        <v>0</v>
      </c>
      <c r="J1980" s="19">
        <v>0</v>
      </c>
      <c r="K1980" s="19">
        <v>4</v>
      </c>
      <c r="L1980" s="19">
        <v>0</v>
      </c>
      <c r="M1980" s="19">
        <v>0</v>
      </c>
      <c r="N1980" s="19">
        <v>4</v>
      </c>
      <c r="O1980" s="19">
        <v>14</v>
      </c>
      <c r="P1980" s="14" t="str">
        <f>IFERROR(VLOOKUP($A1980,'Fielding Data'!$A:$H,MATCH(P$1,'Fielding Data'!$A$1:$H$1,0),0),"Other")</f>
        <v>P</v>
      </c>
      <c r="Q1980" s="14">
        <f>IFERROR(VLOOKUP($A1980,'Fielding Data'!$A:$H,MATCH(Q$1,'Fielding Data'!$A$1:$H$1,0),0),"Other")</f>
        <v>15</v>
      </c>
      <c r="R1980" s="14">
        <f>IFERROR(VLOOKUP($A1980,'Fielding Data'!$A:$H,MATCH(R$1,'Fielding Data'!$A$1:$H$1,0),0),"Other")</f>
        <v>25</v>
      </c>
      <c r="S1980" s="14">
        <f>IFERROR(VLOOKUP($A1980,'Fielding Data'!$A:$H,MATCH(S$1,'Fielding Data'!$A$1:$H$1,0),0),"Other")</f>
        <v>1</v>
      </c>
      <c r="T1980" s="14">
        <f>IFERROR(VLOOKUP($A1980,'Fielding Data'!$A:$H,MATCH(T$1,'Fielding Data'!$A$1:$H$1,0),0),"Other")</f>
        <v>1</v>
      </c>
      <c r="U1980" s="14">
        <f>SUMIFS('Fielding Data'!E:E,'Fielding Data'!$A:$A,'Hitting Data'!$A1980)</f>
        <v>15</v>
      </c>
      <c r="V1980" s="14">
        <f>SUMIFS('Fielding Data'!F:F,'Fielding Data'!$A:$A,'Hitting Data'!$A1980)</f>
        <v>25</v>
      </c>
      <c r="W1980" s="14">
        <f>SUMIFS('Fielding Data'!G:G,'Fielding Data'!$A:$A,'Hitting Data'!$A1980)</f>
        <v>1</v>
      </c>
      <c r="X1980" s="14">
        <f>SUMIFS('Fielding Data'!H:H,'Fielding Data'!$A:$A,'Hitting Data'!$A1980)</f>
        <v>1</v>
      </c>
    </row>
    <row r="1981" spans="1:24" x14ac:dyDescent="0.25">
      <c r="A1981" s="14" t="str">
        <f t="shared" si="30"/>
        <v>penabr012011</v>
      </c>
      <c r="B1981" s="19" t="s">
        <v>585</v>
      </c>
      <c r="C1981" s="19">
        <v>2011</v>
      </c>
      <c r="D1981" s="19">
        <v>72</v>
      </c>
      <c r="E1981" s="19">
        <v>222</v>
      </c>
      <c r="F1981" s="19">
        <v>17</v>
      </c>
      <c r="G1981" s="19">
        <v>55</v>
      </c>
      <c r="H1981" s="19">
        <v>11</v>
      </c>
      <c r="I1981" s="19">
        <v>0</v>
      </c>
      <c r="J1981" s="19">
        <v>3</v>
      </c>
      <c r="K1981" s="19">
        <v>24</v>
      </c>
      <c r="L1981" s="19">
        <v>0</v>
      </c>
      <c r="M1981" s="19">
        <v>0</v>
      </c>
      <c r="N1981" s="19">
        <v>12</v>
      </c>
      <c r="O1981" s="19">
        <v>24</v>
      </c>
      <c r="P1981" s="14" t="str">
        <f>IFERROR(VLOOKUP($A1981,'Fielding Data'!$A:$H,MATCH(P$1,'Fielding Data'!$A$1:$H$1,0),0),"Other")</f>
        <v>C</v>
      </c>
      <c r="Q1981" s="14">
        <f>IFERROR(VLOOKUP($A1981,'Fielding Data'!$A:$H,MATCH(Q$1,'Fielding Data'!$A$1:$H$1,0),0),"Other")</f>
        <v>417</v>
      </c>
      <c r="R1981" s="14">
        <f>IFERROR(VLOOKUP($A1981,'Fielding Data'!$A:$H,MATCH(R$1,'Fielding Data'!$A$1:$H$1,0),0),"Other")</f>
        <v>25</v>
      </c>
      <c r="S1981" s="14">
        <f>IFERROR(VLOOKUP($A1981,'Fielding Data'!$A:$H,MATCH(S$1,'Fielding Data'!$A$1:$H$1,0),0),"Other")</f>
        <v>2</v>
      </c>
      <c r="T1981" s="14">
        <f>IFERROR(VLOOKUP($A1981,'Fielding Data'!$A:$H,MATCH(T$1,'Fielding Data'!$A$1:$H$1,0),0),"Other")</f>
        <v>6</v>
      </c>
      <c r="U1981" s="14">
        <f>SUMIFS('Fielding Data'!E:E,'Fielding Data'!$A:$A,'Hitting Data'!$A1981)</f>
        <v>417</v>
      </c>
      <c r="V1981" s="14">
        <f>SUMIFS('Fielding Data'!F:F,'Fielding Data'!$A:$A,'Hitting Data'!$A1981)</f>
        <v>25</v>
      </c>
      <c r="W1981" s="14">
        <f>SUMIFS('Fielding Data'!G:G,'Fielding Data'!$A:$A,'Hitting Data'!$A1981)</f>
        <v>2</v>
      </c>
      <c r="X1981" s="14">
        <f>SUMIFS('Fielding Data'!H:H,'Fielding Data'!$A:$A,'Hitting Data'!$A1981)</f>
        <v>6</v>
      </c>
    </row>
    <row r="1982" spans="1:24" x14ac:dyDescent="0.25">
      <c r="A1982" s="14" t="str">
        <f t="shared" si="30"/>
        <v>penaca012011</v>
      </c>
      <c r="B1982" s="19" t="s">
        <v>264</v>
      </c>
      <c r="C1982" s="19">
        <v>2011</v>
      </c>
      <c r="D1982" s="19">
        <v>153</v>
      </c>
      <c r="E1982" s="19">
        <v>493</v>
      </c>
      <c r="F1982" s="19">
        <v>72</v>
      </c>
      <c r="G1982" s="19">
        <v>111</v>
      </c>
      <c r="H1982" s="19">
        <v>27</v>
      </c>
      <c r="I1982" s="19">
        <v>3</v>
      </c>
      <c r="J1982" s="19">
        <v>28</v>
      </c>
      <c r="K1982" s="19">
        <v>80</v>
      </c>
      <c r="L1982" s="19">
        <v>2</v>
      </c>
      <c r="M1982" s="19">
        <v>2</v>
      </c>
      <c r="N1982" s="19">
        <v>101</v>
      </c>
      <c r="O1982" s="19">
        <v>161</v>
      </c>
      <c r="P1982" s="14" t="str">
        <f>IFERROR(VLOOKUP($A1982,'Fielding Data'!$A:$H,MATCH(P$1,'Fielding Data'!$A$1:$H$1,0),0),"Other")</f>
        <v>1B</v>
      </c>
      <c r="Q1982" s="14">
        <f>IFERROR(VLOOKUP($A1982,'Fielding Data'!$A:$H,MATCH(Q$1,'Fielding Data'!$A$1:$H$1,0),0),"Other")</f>
        <v>1116</v>
      </c>
      <c r="R1982" s="14">
        <f>IFERROR(VLOOKUP($A1982,'Fielding Data'!$A:$H,MATCH(R$1,'Fielding Data'!$A$1:$H$1,0),0),"Other")</f>
        <v>88</v>
      </c>
      <c r="S1982" s="14">
        <f>IFERROR(VLOOKUP($A1982,'Fielding Data'!$A:$H,MATCH(S$1,'Fielding Data'!$A$1:$H$1,0),0),"Other")</f>
        <v>8</v>
      </c>
      <c r="T1982" s="14">
        <f>IFERROR(VLOOKUP($A1982,'Fielding Data'!$A:$H,MATCH(T$1,'Fielding Data'!$A$1:$H$1,0),0),"Other")</f>
        <v>104</v>
      </c>
      <c r="U1982" s="14">
        <f>SUMIFS('Fielding Data'!E:E,'Fielding Data'!$A:$A,'Hitting Data'!$A1982)</f>
        <v>1116</v>
      </c>
      <c r="V1982" s="14">
        <f>SUMIFS('Fielding Data'!F:F,'Fielding Data'!$A:$A,'Hitting Data'!$A1982)</f>
        <v>88</v>
      </c>
      <c r="W1982" s="14">
        <f>SUMIFS('Fielding Data'!G:G,'Fielding Data'!$A:$A,'Hitting Data'!$A1982)</f>
        <v>8</v>
      </c>
      <c r="X1982" s="14">
        <f>SUMIFS('Fielding Data'!H:H,'Fielding Data'!$A:$A,'Hitting Data'!$A1982)</f>
        <v>104</v>
      </c>
    </row>
    <row r="1983" spans="1:24" x14ac:dyDescent="0.25">
      <c r="A1983" s="14" t="str">
        <f t="shared" si="30"/>
        <v>penara022011</v>
      </c>
      <c r="B1983" s="19" t="s">
        <v>1154</v>
      </c>
      <c r="C1983" s="19">
        <v>2011</v>
      </c>
      <c r="D1983" s="19">
        <v>23</v>
      </c>
      <c r="E1983" s="19">
        <v>40</v>
      </c>
      <c r="F1983" s="19">
        <v>5</v>
      </c>
      <c r="G1983" s="19">
        <v>4</v>
      </c>
      <c r="H1983" s="19">
        <v>0</v>
      </c>
      <c r="I1983" s="19">
        <v>0</v>
      </c>
      <c r="J1983" s="19">
        <v>1</v>
      </c>
      <c r="K1983" s="19">
        <v>4</v>
      </c>
      <c r="L1983" s="19">
        <v>0</v>
      </c>
      <c r="M1983" s="19">
        <v>0</v>
      </c>
      <c r="N1983" s="19">
        <v>2</v>
      </c>
      <c r="O1983" s="19">
        <v>11</v>
      </c>
      <c r="P1983" s="14" t="str">
        <f>IFERROR(VLOOKUP($A1983,'Fielding Data'!$A:$H,MATCH(P$1,'Fielding Data'!$A$1:$H$1,0),0),"Other")</f>
        <v>2B</v>
      </c>
      <c r="Q1983" s="14">
        <f>IFERROR(VLOOKUP($A1983,'Fielding Data'!$A:$H,MATCH(Q$1,'Fielding Data'!$A$1:$H$1,0),0),"Other")</f>
        <v>7</v>
      </c>
      <c r="R1983" s="14">
        <f>IFERROR(VLOOKUP($A1983,'Fielding Data'!$A:$H,MATCH(R$1,'Fielding Data'!$A$1:$H$1,0),0),"Other")</f>
        <v>9</v>
      </c>
      <c r="S1983" s="14">
        <f>IFERROR(VLOOKUP($A1983,'Fielding Data'!$A:$H,MATCH(S$1,'Fielding Data'!$A$1:$H$1,0),0),"Other")</f>
        <v>0</v>
      </c>
      <c r="T1983" s="14">
        <f>IFERROR(VLOOKUP($A1983,'Fielding Data'!$A:$H,MATCH(T$1,'Fielding Data'!$A$1:$H$1,0),0),"Other")</f>
        <v>2</v>
      </c>
      <c r="U1983" s="14">
        <f>SUMIFS('Fielding Data'!E:E,'Fielding Data'!$A:$A,'Hitting Data'!$A1983)</f>
        <v>20</v>
      </c>
      <c r="V1983" s="14">
        <f>SUMIFS('Fielding Data'!F:F,'Fielding Data'!$A:$A,'Hitting Data'!$A1983)</f>
        <v>31</v>
      </c>
      <c r="W1983" s="14">
        <f>SUMIFS('Fielding Data'!G:G,'Fielding Data'!$A:$A,'Hitting Data'!$A1983)</f>
        <v>5</v>
      </c>
      <c r="X1983" s="14">
        <f>SUMIFS('Fielding Data'!H:H,'Fielding Data'!$A:$A,'Hitting Data'!$A1983)</f>
        <v>7</v>
      </c>
    </row>
    <row r="1984" spans="1:24" x14ac:dyDescent="0.25">
      <c r="A1984" s="14" t="str">
        <f t="shared" si="30"/>
        <v>penato032011</v>
      </c>
      <c r="B1984" s="19" t="s">
        <v>711</v>
      </c>
      <c r="C1984" s="19">
        <v>2011</v>
      </c>
      <c r="D1984" s="19">
        <v>17</v>
      </c>
      <c r="E1984" s="19">
        <v>0</v>
      </c>
      <c r="F1984" s="19">
        <v>0</v>
      </c>
      <c r="G1984" s="19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14" t="str">
        <f>IFERROR(VLOOKUP($A1984,'Fielding Data'!$A:$H,MATCH(P$1,'Fielding Data'!$A$1:$H$1,0),0),"Other")</f>
        <v>P</v>
      </c>
      <c r="Q1984" s="14">
        <f>IFERROR(VLOOKUP($A1984,'Fielding Data'!$A:$H,MATCH(Q$1,'Fielding Data'!$A$1:$H$1,0),0),"Other")</f>
        <v>0</v>
      </c>
      <c r="R1984" s="14">
        <f>IFERROR(VLOOKUP($A1984,'Fielding Data'!$A:$H,MATCH(R$1,'Fielding Data'!$A$1:$H$1,0),0),"Other")</f>
        <v>2</v>
      </c>
      <c r="S1984" s="14">
        <f>IFERROR(VLOOKUP($A1984,'Fielding Data'!$A:$H,MATCH(S$1,'Fielding Data'!$A$1:$H$1,0),0),"Other")</f>
        <v>0</v>
      </c>
      <c r="T1984" s="14">
        <f>IFERROR(VLOOKUP($A1984,'Fielding Data'!$A:$H,MATCH(T$1,'Fielding Data'!$A$1:$H$1,0),0),"Other")</f>
        <v>0</v>
      </c>
      <c r="U1984" s="14">
        <f>SUMIFS('Fielding Data'!E:E,'Fielding Data'!$A:$A,'Hitting Data'!$A1984)</f>
        <v>0</v>
      </c>
      <c r="V1984" s="14">
        <f>SUMIFS('Fielding Data'!F:F,'Fielding Data'!$A:$A,'Hitting Data'!$A1984)</f>
        <v>2</v>
      </c>
      <c r="W1984" s="14">
        <f>SUMIFS('Fielding Data'!G:G,'Fielding Data'!$A:$A,'Hitting Data'!$A1984)</f>
        <v>0</v>
      </c>
      <c r="X1984" s="14">
        <f>SUMIFS('Fielding Data'!H:H,'Fielding Data'!$A:$A,'Hitting Data'!$A1984)</f>
        <v>0</v>
      </c>
    </row>
    <row r="1985" spans="1:24" x14ac:dyDescent="0.25">
      <c r="A1985" s="14" t="str">
        <f t="shared" si="30"/>
        <v>pennicl012011</v>
      </c>
      <c r="B1985" s="19" t="s">
        <v>985</v>
      </c>
      <c r="C1985" s="19">
        <v>2011</v>
      </c>
      <c r="D1985" s="19">
        <v>148</v>
      </c>
      <c r="E1985" s="19">
        <v>515</v>
      </c>
      <c r="F1985" s="19">
        <v>57</v>
      </c>
      <c r="G1985" s="19">
        <v>136</v>
      </c>
      <c r="H1985" s="19">
        <v>26</v>
      </c>
      <c r="I1985" s="19">
        <v>2</v>
      </c>
      <c r="J1985" s="19">
        <v>8</v>
      </c>
      <c r="K1985" s="19">
        <v>58</v>
      </c>
      <c r="L1985" s="19">
        <v>14</v>
      </c>
      <c r="M1985" s="19">
        <v>9</v>
      </c>
      <c r="N1985" s="19">
        <v>42</v>
      </c>
      <c r="O1985" s="19">
        <v>104</v>
      </c>
      <c r="P1985" s="14" t="str">
        <f>IFERROR(VLOOKUP($A1985,'Fielding Data'!$A:$H,MATCH(P$1,'Fielding Data'!$A$1:$H$1,0),0),"Other")</f>
        <v>SS</v>
      </c>
      <c r="Q1985" s="14">
        <f>IFERROR(VLOOKUP($A1985,'Fielding Data'!$A:$H,MATCH(Q$1,'Fielding Data'!$A$1:$H$1,0),0),"Other")</f>
        <v>216</v>
      </c>
      <c r="R1985" s="14">
        <f>IFERROR(VLOOKUP($A1985,'Fielding Data'!$A:$H,MATCH(R$1,'Fielding Data'!$A$1:$H$1,0),0),"Other")</f>
        <v>374</v>
      </c>
      <c r="S1985" s="14">
        <f>IFERROR(VLOOKUP($A1985,'Fielding Data'!$A:$H,MATCH(S$1,'Fielding Data'!$A$1:$H$1,0),0),"Other")</f>
        <v>22</v>
      </c>
      <c r="T1985" s="14">
        <f>IFERROR(VLOOKUP($A1985,'Fielding Data'!$A:$H,MATCH(T$1,'Fielding Data'!$A$1:$H$1,0),0),"Other")</f>
        <v>90</v>
      </c>
      <c r="U1985" s="14">
        <f>SUMIFS('Fielding Data'!E:E,'Fielding Data'!$A:$A,'Hitting Data'!$A1985)</f>
        <v>216</v>
      </c>
      <c r="V1985" s="14">
        <f>SUMIFS('Fielding Data'!F:F,'Fielding Data'!$A:$A,'Hitting Data'!$A1985)</f>
        <v>374</v>
      </c>
      <c r="W1985" s="14">
        <f>SUMIFS('Fielding Data'!G:G,'Fielding Data'!$A:$A,'Hitting Data'!$A1985)</f>
        <v>22</v>
      </c>
      <c r="X1985" s="14">
        <f>SUMIFS('Fielding Data'!H:H,'Fielding Data'!$A:$A,'Hitting Data'!$A1985)</f>
        <v>90</v>
      </c>
    </row>
    <row r="1986" spans="1:24" x14ac:dyDescent="0.25">
      <c r="A1986" s="14" t="str">
        <f t="shared" si="30"/>
        <v>pennybr012011</v>
      </c>
      <c r="B1986" s="19" t="s">
        <v>174</v>
      </c>
      <c r="C1986" s="19">
        <v>2011</v>
      </c>
      <c r="D1986" s="19">
        <v>31</v>
      </c>
      <c r="E1986" s="19">
        <v>4</v>
      </c>
      <c r="F1986" s="19">
        <v>0</v>
      </c>
      <c r="G1986" s="19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3</v>
      </c>
      <c r="P1986" s="14" t="str">
        <f>IFERROR(VLOOKUP($A1986,'Fielding Data'!$A:$H,MATCH(P$1,'Fielding Data'!$A$1:$H$1,0),0),"Other")</f>
        <v>P</v>
      </c>
      <c r="Q1986" s="14">
        <f>IFERROR(VLOOKUP($A1986,'Fielding Data'!$A:$H,MATCH(Q$1,'Fielding Data'!$A$1:$H$1,0),0),"Other")</f>
        <v>8</v>
      </c>
      <c r="R1986" s="14">
        <f>IFERROR(VLOOKUP($A1986,'Fielding Data'!$A:$H,MATCH(R$1,'Fielding Data'!$A$1:$H$1,0),0),"Other")</f>
        <v>26</v>
      </c>
      <c r="S1986" s="14">
        <f>IFERROR(VLOOKUP($A1986,'Fielding Data'!$A:$H,MATCH(S$1,'Fielding Data'!$A$1:$H$1,0),0),"Other")</f>
        <v>1</v>
      </c>
      <c r="T1986" s="14">
        <f>IFERROR(VLOOKUP($A1986,'Fielding Data'!$A:$H,MATCH(T$1,'Fielding Data'!$A$1:$H$1,0),0),"Other")</f>
        <v>1</v>
      </c>
      <c r="U1986" s="14">
        <f>SUMIFS('Fielding Data'!E:E,'Fielding Data'!$A:$A,'Hitting Data'!$A1986)</f>
        <v>8</v>
      </c>
      <c r="V1986" s="14">
        <f>SUMIFS('Fielding Data'!F:F,'Fielding Data'!$A:$A,'Hitting Data'!$A1986)</f>
        <v>26</v>
      </c>
      <c r="W1986" s="14">
        <f>SUMIFS('Fielding Data'!G:G,'Fielding Data'!$A:$A,'Hitting Data'!$A1986)</f>
        <v>1</v>
      </c>
      <c r="X1986" s="14">
        <f>SUMIFS('Fielding Data'!H:H,'Fielding Data'!$A:$A,'Hitting Data'!$A1986)</f>
        <v>1</v>
      </c>
    </row>
    <row r="1987" spans="1:24" x14ac:dyDescent="0.25">
      <c r="A1987" s="14" t="str">
        <f t="shared" ref="A1987:A2050" si="31">B1987&amp;C1987</f>
        <v>peraljh012011</v>
      </c>
      <c r="B1987" s="19" t="s">
        <v>395</v>
      </c>
      <c r="C1987" s="19">
        <v>2011</v>
      </c>
      <c r="D1987" s="19">
        <v>146</v>
      </c>
      <c r="E1987" s="19">
        <v>525</v>
      </c>
      <c r="F1987" s="19">
        <v>68</v>
      </c>
      <c r="G1987" s="19">
        <v>157</v>
      </c>
      <c r="H1987" s="19">
        <v>25</v>
      </c>
      <c r="I1987" s="19">
        <v>3</v>
      </c>
      <c r="J1987" s="19">
        <v>21</v>
      </c>
      <c r="K1987" s="19">
        <v>86</v>
      </c>
      <c r="L1987" s="19">
        <v>0</v>
      </c>
      <c r="M1987" s="19">
        <v>2</v>
      </c>
      <c r="N1987" s="19">
        <v>40</v>
      </c>
      <c r="O1987" s="19">
        <v>95</v>
      </c>
      <c r="P1987" s="14" t="str">
        <f>IFERROR(VLOOKUP($A1987,'Fielding Data'!$A:$H,MATCH(P$1,'Fielding Data'!$A$1:$H$1,0),0),"Other")</f>
        <v>1B</v>
      </c>
      <c r="Q1987" s="14">
        <f>IFERROR(VLOOKUP($A1987,'Fielding Data'!$A:$H,MATCH(Q$1,'Fielding Data'!$A$1:$H$1,0),0),"Other")</f>
        <v>1</v>
      </c>
      <c r="R1987" s="14">
        <f>IFERROR(VLOOKUP($A1987,'Fielding Data'!$A:$H,MATCH(R$1,'Fielding Data'!$A$1:$H$1,0),0),"Other")</f>
        <v>0</v>
      </c>
      <c r="S1987" s="14">
        <f>IFERROR(VLOOKUP($A1987,'Fielding Data'!$A:$H,MATCH(S$1,'Fielding Data'!$A$1:$H$1,0),0),"Other")</f>
        <v>0</v>
      </c>
      <c r="T1987" s="14">
        <f>IFERROR(VLOOKUP($A1987,'Fielding Data'!$A:$H,MATCH(T$1,'Fielding Data'!$A$1:$H$1,0),0),"Other")</f>
        <v>0</v>
      </c>
      <c r="U1987" s="14">
        <f>SUMIFS('Fielding Data'!E:E,'Fielding Data'!$A:$A,'Hitting Data'!$A1987)</f>
        <v>219</v>
      </c>
      <c r="V1987" s="14">
        <f>SUMIFS('Fielding Data'!F:F,'Fielding Data'!$A:$A,'Hitting Data'!$A1987)</f>
        <v>383</v>
      </c>
      <c r="W1987" s="14">
        <f>SUMIFS('Fielding Data'!G:G,'Fielding Data'!$A:$A,'Hitting Data'!$A1987)</f>
        <v>7</v>
      </c>
      <c r="X1987" s="14">
        <f>SUMIFS('Fielding Data'!H:H,'Fielding Data'!$A:$A,'Hitting Data'!$A1987)</f>
        <v>83</v>
      </c>
    </row>
    <row r="1988" spans="1:24" x14ac:dyDescent="0.25">
      <c r="A1988" s="14" t="str">
        <f t="shared" si="31"/>
        <v>peraljo012011</v>
      </c>
      <c r="B1988" s="19" t="s">
        <v>587</v>
      </c>
      <c r="C1988" s="19">
        <v>2011</v>
      </c>
      <c r="D1988" s="19">
        <v>71</v>
      </c>
      <c r="E1988" s="19">
        <v>0</v>
      </c>
      <c r="F1988" s="19">
        <v>0</v>
      </c>
      <c r="G1988" s="19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4" t="str">
        <f>IFERROR(VLOOKUP($A1988,'Fielding Data'!$A:$H,MATCH(P$1,'Fielding Data'!$A$1:$H$1,0),0),"Other")</f>
        <v>P</v>
      </c>
      <c r="Q1988" s="14">
        <f>IFERROR(VLOOKUP($A1988,'Fielding Data'!$A:$H,MATCH(Q$1,'Fielding Data'!$A$1:$H$1,0),0),"Other")</f>
        <v>7</v>
      </c>
      <c r="R1988" s="14">
        <f>IFERROR(VLOOKUP($A1988,'Fielding Data'!$A:$H,MATCH(R$1,'Fielding Data'!$A$1:$H$1,0),0),"Other")</f>
        <v>2</v>
      </c>
      <c r="S1988" s="14">
        <f>IFERROR(VLOOKUP($A1988,'Fielding Data'!$A:$H,MATCH(S$1,'Fielding Data'!$A$1:$H$1,0),0),"Other")</f>
        <v>0</v>
      </c>
      <c r="T1988" s="14">
        <f>IFERROR(VLOOKUP($A1988,'Fielding Data'!$A:$H,MATCH(T$1,'Fielding Data'!$A$1:$H$1,0),0),"Other")</f>
        <v>1</v>
      </c>
      <c r="U1988" s="14">
        <f>SUMIFS('Fielding Data'!E:E,'Fielding Data'!$A:$A,'Hitting Data'!$A1988)</f>
        <v>7</v>
      </c>
      <c r="V1988" s="14">
        <f>SUMIFS('Fielding Data'!F:F,'Fielding Data'!$A:$A,'Hitting Data'!$A1988)</f>
        <v>2</v>
      </c>
      <c r="W1988" s="14">
        <f>SUMIFS('Fielding Data'!G:G,'Fielding Data'!$A:$A,'Hitting Data'!$A1988)</f>
        <v>0</v>
      </c>
      <c r="X1988" s="14">
        <f>SUMIFS('Fielding Data'!H:H,'Fielding Data'!$A:$A,'Hitting Data'!$A1988)</f>
        <v>1</v>
      </c>
    </row>
    <row r="1989" spans="1:24" x14ac:dyDescent="0.25">
      <c r="A1989" s="14" t="str">
        <f t="shared" si="31"/>
        <v>perezch012011</v>
      </c>
      <c r="B1989" s="19" t="s">
        <v>986</v>
      </c>
      <c r="C1989" s="19">
        <v>2011</v>
      </c>
      <c r="D1989" s="19">
        <v>64</v>
      </c>
      <c r="E1989" s="19">
        <v>0</v>
      </c>
      <c r="F1989" s="19">
        <v>0</v>
      </c>
      <c r="G1989" s="19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4" t="str">
        <f>IFERROR(VLOOKUP($A1989,'Fielding Data'!$A:$H,MATCH(P$1,'Fielding Data'!$A$1:$H$1,0),0),"Other")</f>
        <v>P</v>
      </c>
      <c r="Q1989" s="14">
        <f>IFERROR(VLOOKUP($A1989,'Fielding Data'!$A:$H,MATCH(Q$1,'Fielding Data'!$A$1:$H$1,0),0),"Other")</f>
        <v>2</v>
      </c>
      <c r="R1989" s="14">
        <f>IFERROR(VLOOKUP($A1989,'Fielding Data'!$A:$H,MATCH(R$1,'Fielding Data'!$A$1:$H$1,0),0),"Other")</f>
        <v>11</v>
      </c>
      <c r="S1989" s="14">
        <f>IFERROR(VLOOKUP($A1989,'Fielding Data'!$A:$H,MATCH(S$1,'Fielding Data'!$A$1:$H$1,0),0),"Other")</f>
        <v>1</v>
      </c>
      <c r="T1989" s="14">
        <f>IFERROR(VLOOKUP($A1989,'Fielding Data'!$A:$H,MATCH(T$1,'Fielding Data'!$A$1:$H$1,0),0),"Other")</f>
        <v>1</v>
      </c>
      <c r="U1989" s="14">
        <f>SUMIFS('Fielding Data'!E:E,'Fielding Data'!$A:$A,'Hitting Data'!$A1989)</f>
        <v>2</v>
      </c>
      <c r="V1989" s="14">
        <f>SUMIFS('Fielding Data'!F:F,'Fielding Data'!$A:$A,'Hitting Data'!$A1989)</f>
        <v>11</v>
      </c>
      <c r="W1989" s="14">
        <f>SUMIFS('Fielding Data'!G:G,'Fielding Data'!$A:$A,'Hitting Data'!$A1989)</f>
        <v>1</v>
      </c>
      <c r="X1989" s="14">
        <f>SUMIFS('Fielding Data'!H:H,'Fielding Data'!$A:$A,'Hitting Data'!$A1989)</f>
        <v>1</v>
      </c>
    </row>
    <row r="1990" spans="1:24" x14ac:dyDescent="0.25">
      <c r="A1990" s="14" t="str">
        <f t="shared" si="31"/>
        <v>perezju012011</v>
      </c>
      <c r="B1990" s="19" t="s">
        <v>712</v>
      </c>
      <c r="C1990" s="19">
        <v>2011</v>
      </c>
      <c r="D1990" s="19">
        <v>8</v>
      </c>
      <c r="E1990" s="19">
        <v>0</v>
      </c>
      <c r="F1990" s="19">
        <v>0</v>
      </c>
      <c r="G1990" s="19">
        <v>0</v>
      </c>
      <c r="H1990" s="19">
        <v>0</v>
      </c>
      <c r="I1990" s="19">
        <v>0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4" t="str">
        <f>IFERROR(VLOOKUP($A1990,'Fielding Data'!$A:$H,MATCH(P$1,'Fielding Data'!$A$1:$H$1,0),0),"Other")</f>
        <v>P</v>
      </c>
      <c r="Q1990" s="14">
        <f>IFERROR(VLOOKUP($A1990,'Fielding Data'!$A:$H,MATCH(Q$1,'Fielding Data'!$A$1:$H$1,0),0),"Other")</f>
        <v>0</v>
      </c>
      <c r="R1990" s="14">
        <f>IFERROR(VLOOKUP($A1990,'Fielding Data'!$A:$H,MATCH(R$1,'Fielding Data'!$A$1:$H$1,0),0),"Other")</f>
        <v>0</v>
      </c>
      <c r="S1990" s="14">
        <f>IFERROR(VLOOKUP($A1990,'Fielding Data'!$A:$H,MATCH(S$1,'Fielding Data'!$A$1:$H$1,0),0),"Other")</f>
        <v>0</v>
      </c>
      <c r="T1990" s="14">
        <f>IFERROR(VLOOKUP($A1990,'Fielding Data'!$A:$H,MATCH(T$1,'Fielding Data'!$A$1:$H$1,0),0),"Other")</f>
        <v>0</v>
      </c>
      <c r="U1990" s="14">
        <f>SUMIFS('Fielding Data'!E:E,'Fielding Data'!$A:$A,'Hitting Data'!$A1990)</f>
        <v>0</v>
      </c>
      <c r="V1990" s="14">
        <f>SUMIFS('Fielding Data'!F:F,'Fielding Data'!$A:$A,'Hitting Data'!$A1990)</f>
        <v>0</v>
      </c>
      <c r="W1990" s="14">
        <f>SUMIFS('Fielding Data'!G:G,'Fielding Data'!$A:$A,'Hitting Data'!$A1990)</f>
        <v>0</v>
      </c>
      <c r="X1990" s="14">
        <f>SUMIFS('Fielding Data'!H:H,'Fielding Data'!$A:$A,'Hitting Data'!$A1990)</f>
        <v>0</v>
      </c>
    </row>
    <row r="1991" spans="1:24" x14ac:dyDescent="0.25">
      <c r="A1991" s="14" t="str">
        <f t="shared" si="31"/>
        <v>perezlu012011</v>
      </c>
      <c r="B1991" s="19" t="s">
        <v>1585</v>
      </c>
      <c r="C1991" s="19">
        <v>2011</v>
      </c>
      <c r="D1991" s="19">
        <v>37</v>
      </c>
      <c r="E1991" s="19">
        <v>0</v>
      </c>
      <c r="F1991" s="19">
        <v>0</v>
      </c>
      <c r="G1991" s="19">
        <v>0</v>
      </c>
      <c r="H1991" s="19">
        <v>0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4" t="str">
        <f>IFERROR(VLOOKUP($A1991,'Fielding Data'!$A:$H,MATCH(P$1,'Fielding Data'!$A$1:$H$1,0),0),"Other")</f>
        <v>P</v>
      </c>
      <c r="Q1991" s="14">
        <f>IFERROR(VLOOKUP($A1991,'Fielding Data'!$A:$H,MATCH(Q$1,'Fielding Data'!$A$1:$H$1,0),0),"Other")</f>
        <v>2</v>
      </c>
      <c r="R1991" s="14">
        <f>IFERROR(VLOOKUP($A1991,'Fielding Data'!$A:$H,MATCH(R$1,'Fielding Data'!$A$1:$H$1,0),0),"Other")</f>
        <v>6</v>
      </c>
      <c r="S1991" s="14">
        <f>IFERROR(VLOOKUP($A1991,'Fielding Data'!$A:$H,MATCH(S$1,'Fielding Data'!$A$1:$H$1,0),0),"Other")</f>
        <v>2</v>
      </c>
      <c r="T1991" s="14">
        <f>IFERROR(VLOOKUP($A1991,'Fielding Data'!$A:$H,MATCH(T$1,'Fielding Data'!$A$1:$H$1,0),0),"Other")</f>
        <v>1</v>
      </c>
      <c r="U1991" s="14">
        <f>SUMIFS('Fielding Data'!E:E,'Fielding Data'!$A:$A,'Hitting Data'!$A1991)</f>
        <v>2</v>
      </c>
      <c r="V1991" s="14">
        <f>SUMIFS('Fielding Data'!F:F,'Fielding Data'!$A:$A,'Hitting Data'!$A1991)</f>
        <v>6</v>
      </c>
      <c r="W1991" s="14">
        <f>SUMIFS('Fielding Data'!G:G,'Fielding Data'!$A:$A,'Hitting Data'!$A1991)</f>
        <v>2</v>
      </c>
      <c r="X1991" s="14">
        <f>SUMIFS('Fielding Data'!H:H,'Fielding Data'!$A:$A,'Hitting Data'!$A1991)</f>
        <v>1</v>
      </c>
    </row>
    <row r="1992" spans="1:24" x14ac:dyDescent="0.25">
      <c r="A1992" s="14" t="str">
        <f t="shared" si="31"/>
        <v>perezra012011</v>
      </c>
      <c r="B1992" s="19" t="s">
        <v>713</v>
      </c>
      <c r="C1992" s="19">
        <v>2011</v>
      </c>
      <c r="D1992" s="19">
        <v>71</v>
      </c>
      <c r="E1992" s="19">
        <v>0</v>
      </c>
      <c r="F1992" s="19">
        <v>0</v>
      </c>
      <c r="G1992" s="19">
        <v>0</v>
      </c>
      <c r="H1992" s="19">
        <v>0</v>
      </c>
      <c r="I1992" s="19">
        <v>0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4" t="str">
        <f>IFERROR(VLOOKUP($A1992,'Fielding Data'!$A:$H,MATCH(P$1,'Fielding Data'!$A$1:$H$1,0),0),"Other")</f>
        <v>P</v>
      </c>
      <c r="Q1992" s="14">
        <f>IFERROR(VLOOKUP($A1992,'Fielding Data'!$A:$H,MATCH(Q$1,'Fielding Data'!$A$1:$H$1,0),0),"Other")</f>
        <v>6</v>
      </c>
      <c r="R1992" s="14">
        <f>IFERROR(VLOOKUP($A1992,'Fielding Data'!$A:$H,MATCH(R$1,'Fielding Data'!$A$1:$H$1,0),0),"Other")</f>
        <v>15</v>
      </c>
      <c r="S1992" s="14">
        <f>IFERROR(VLOOKUP($A1992,'Fielding Data'!$A:$H,MATCH(S$1,'Fielding Data'!$A$1:$H$1,0),0),"Other")</f>
        <v>3</v>
      </c>
      <c r="T1992" s="14">
        <f>IFERROR(VLOOKUP($A1992,'Fielding Data'!$A:$H,MATCH(T$1,'Fielding Data'!$A$1:$H$1,0),0),"Other")</f>
        <v>1</v>
      </c>
      <c r="U1992" s="14">
        <f>SUMIFS('Fielding Data'!E:E,'Fielding Data'!$A:$A,'Hitting Data'!$A1992)</f>
        <v>6</v>
      </c>
      <c r="V1992" s="14">
        <f>SUMIFS('Fielding Data'!F:F,'Fielding Data'!$A:$A,'Hitting Data'!$A1992)</f>
        <v>15</v>
      </c>
      <c r="W1992" s="14">
        <f>SUMIFS('Fielding Data'!G:G,'Fielding Data'!$A:$A,'Hitting Data'!$A1992)</f>
        <v>3</v>
      </c>
      <c r="X1992" s="14">
        <f>SUMIFS('Fielding Data'!H:H,'Fielding Data'!$A:$A,'Hitting Data'!$A1992)</f>
        <v>1</v>
      </c>
    </row>
    <row r="1993" spans="1:24" x14ac:dyDescent="0.25">
      <c r="A1993" s="14" t="str">
        <f t="shared" si="31"/>
        <v>perezsa022011</v>
      </c>
      <c r="B1993" s="19" t="s">
        <v>1586</v>
      </c>
      <c r="C1993" s="19">
        <v>2011</v>
      </c>
      <c r="D1993" s="19">
        <v>39</v>
      </c>
      <c r="E1993" s="19">
        <v>148</v>
      </c>
      <c r="F1993" s="19">
        <v>20</v>
      </c>
      <c r="G1993" s="19">
        <v>49</v>
      </c>
      <c r="H1993" s="19">
        <v>8</v>
      </c>
      <c r="I1993" s="19">
        <v>2</v>
      </c>
      <c r="J1993" s="19">
        <v>3</v>
      </c>
      <c r="K1993" s="19">
        <v>21</v>
      </c>
      <c r="L1993" s="19">
        <v>0</v>
      </c>
      <c r="M1993" s="19">
        <v>0</v>
      </c>
      <c r="N1993" s="19">
        <v>7</v>
      </c>
      <c r="O1993" s="19">
        <v>20</v>
      </c>
      <c r="P1993" s="14" t="str">
        <f>IFERROR(VLOOKUP($A1993,'Fielding Data'!$A:$H,MATCH(P$1,'Fielding Data'!$A$1:$H$1,0),0),"Other")</f>
        <v>C</v>
      </c>
      <c r="Q1993" s="14">
        <f>IFERROR(VLOOKUP($A1993,'Fielding Data'!$A:$H,MATCH(Q$1,'Fielding Data'!$A$1:$H$1,0),0),"Other")</f>
        <v>290</v>
      </c>
      <c r="R1993" s="14">
        <f>IFERROR(VLOOKUP($A1993,'Fielding Data'!$A:$H,MATCH(R$1,'Fielding Data'!$A$1:$H$1,0),0),"Other")</f>
        <v>21</v>
      </c>
      <c r="S1993" s="14">
        <f>IFERROR(VLOOKUP($A1993,'Fielding Data'!$A:$H,MATCH(S$1,'Fielding Data'!$A$1:$H$1,0),0),"Other")</f>
        <v>3</v>
      </c>
      <c r="T1993" s="14">
        <f>IFERROR(VLOOKUP($A1993,'Fielding Data'!$A:$H,MATCH(T$1,'Fielding Data'!$A$1:$H$1,0),0),"Other")</f>
        <v>2</v>
      </c>
      <c r="U1993" s="14">
        <f>SUMIFS('Fielding Data'!E:E,'Fielding Data'!$A:$A,'Hitting Data'!$A1993)</f>
        <v>290</v>
      </c>
      <c r="V1993" s="14">
        <f>SUMIFS('Fielding Data'!F:F,'Fielding Data'!$A:$A,'Hitting Data'!$A1993)</f>
        <v>21</v>
      </c>
      <c r="W1993" s="14">
        <f>SUMIFS('Fielding Data'!G:G,'Fielding Data'!$A:$A,'Hitting Data'!$A1993)</f>
        <v>3</v>
      </c>
      <c r="X1993" s="14">
        <f>SUMIFS('Fielding Data'!H:H,'Fielding Data'!$A:$A,'Hitting Data'!$A1993)</f>
        <v>2</v>
      </c>
    </row>
    <row r="1994" spans="1:24" x14ac:dyDescent="0.25">
      <c r="A1994" s="14" t="str">
        <f t="shared" si="31"/>
        <v>perkigl012011</v>
      </c>
      <c r="B1994" s="19" t="s">
        <v>714</v>
      </c>
      <c r="C1994" s="19">
        <v>2011</v>
      </c>
      <c r="D1994" s="19">
        <v>65</v>
      </c>
      <c r="E1994" s="19">
        <v>0</v>
      </c>
      <c r="F1994" s="19">
        <v>0</v>
      </c>
      <c r="G1994" s="19">
        <v>0</v>
      </c>
      <c r="H1994" s="19">
        <v>0</v>
      </c>
      <c r="I1994" s="19">
        <v>0</v>
      </c>
      <c r="J1994" s="19">
        <v>0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4" t="str">
        <f>IFERROR(VLOOKUP($A1994,'Fielding Data'!$A:$H,MATCH(P$1,'Fielding Data'!$A$1:$H$1,0),0),"Other")</f>
        <v>P</v>
      </c>
      <c r="Q1994" s="14">
        <f>IFERROR(VLOOKUP($A1994,'Fielding Data'!$A:$H,MATCH(Q$1,'Fielding Data'!$A$1:$H$1,0),0),"Other")</f>
        <v>3</v>
      </c>
      <c r="R1994" s="14">
        <f>IFERROR(VLOOKUP($A1994,'Fielding Data'!$A:$H,MATCH(R$1,'Fielding Data'!$A$1:$H$1,0),0),"Other")</f>
        <v>7</v>
      </c>
      <c r="S1994" s="14">
        <f>IFERROR(VLOOKUP($A1994,'Fielding Data'!$A:$H,MATCH(S$1,'Fielding Data'!$A$1:$H$1,0),0),"Other")</f>
        <v>1</v>
      </c>
      <c r="T1994" s="14">
        <f>IFERROR(VLOOKUP($A1994,'Fielding Data'!$A:$H,MATCH(T$1,'Fielding Data'!$A$1:$H$1,0),0),"Other")</f>
        <v>0</v>
      </c>
      <c r="U1994" s="14">
        <f>SUMIFS('Fielding Data'!E:E,'Fielding Data'!$A:$A,'Hitting Data'!$A1994)</f>
        <v>3</v>
      </c>
      <c r="V1994" s="14">
        <f>SUMIFS('Fielding Data'!F:F,'Fielding Data'!$A:$A,'Hitting Data'!$A1994)</f>
        <v>7</v>
      </c>
      <c r="W1994" s="14">
        <f>SUMIFS('Fielding Data'!G:G,'Fielding Data'!$A:$A,'Hitting Data'!$A1994)</f>
        <v>1</v>
      </c>
      <c r="X1994" s="14">
        <f>SUMIFS('Fielding Data'!H:H,'Fielding Data'!$A:$A,'Hitting Data'!$A1994)</f>
        <v>0</v>
      </c>
    </row>
    <row r="1995" spans="1:24" x14ac:dyDescent="0.25">
      <c r="A1995" s="14" t="str">
        <f t="shared" si="31"/>
        <v>perryry012011</v>
      </c>
      <c r="B1995" s="19" t="s">
        <v>1156</v>
      </c>
      <c r="C1995" s="19">
        <v>2011</v>
      </c>
      <c r="D1995" s="19">
        <v>36</v>
      </c>
      <c r="E1995" s="19">
        <v>0</v>
      </c>
      <c r="F1995" s="19">
        <v>0</v>
      </c>
      <c r="G1995" s="19">
        <v>0</v>
      </c>
      <c r="H1995" s="19">
        <v>0</v>
      </c>
      <c r="I1995" s="19">
        <v>0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4" t="str">
        <f>IFERROR(VLOOKUP($A1995,'Fielding Data'!$A:$H,MATCH(P$1,'Fielding Data'!$A$1:$H$1,0),0),"Other")</f>
        <v>P</v>
      </c>
      <c r="Q1995" s="14">
        <f>IFERROR(VLOOKUP($A1995,'Fielding Data'!$A:$H,MATCH(Q$1,'Fielding Data'!$A$1:$H$1,0),0),"Other")</f>
        <v>3</v>
      </c>
      <c r="R1995" s="14">
        <f>IFERROR(VLOOKUP($A1995,'Fielding Data'!$A:$H,MATCH(R$1,'Fielding Data'!$A$1:$H$1,0),0),"Other")</f>
        <v>2</v>
      </c>
      <c r="S1995" s="14">
        <f>IFERROR(VLOOKUP($A1995,'Fielding Data'!$A:$H,MATCH(S$1,'Fielding Data'!$A$1:$H$1,0),0),"Other")</f>
        <v>0</v>
      </c>
      <c r="T1995" s="14">
        <f>IFERROR(VLOOKUP($A1995,'Fielding Data'!$A:$H,MATCH(T$1,'Fielding Data'!$A$1:$H$1,0),0),"Other")</f>
        <v>1</v>
      </c>
      <c r="U1995" s="14">
        <f>SUMIFS('Fielding Data'!E:E,'Fielding Data'!$A:$A,'Hitting Data'!$A1995)</f>
        <v>3</v>
      </c>
      <c r="V1995" s="14">
        <f>SUMIFS('Fielding Data'!F:F,'Fielding Data'!$A:$A,'Hitting Data'!$A1995)</f>
        <v>2</v>
      </c>
      <c r="W1995" s="14">
        <f>SUMIFS('Fielding Data'!G:G,'Fielding Data'!$A:$A,'Hitting Data'!$A1995)</f>
        <v>0</v>
      </c>
      <c r="X1995" s="14">
        <f>SUMIFS('Fielding Data'!H:H,'Fielding Data'!$A:$A,'Hitting Data'!$A1995)</f>
        <v>1</v>
      </c>
    </row>
    <row r="1996" spans="1:24" x14ac:dyDescent="0.25">
      <c r="A1996" s="14" t="str">
        <f t="shared" si="31"/>
        <v>pestavi012011</v>
      </c>
      <c r="B1996" s="19" t="s">
        <v>1357</v>
      </c>
      <c r="C1996" s="19">
        <v>2011</v>
      </c>
      <c r="D1996" s="19">
        <v>68</v>
      </c>
      <c r="E1996" s="19">
        <v>0</v>
      </c>
      <c r="F1996" s="19">
        <v>0</v>
      </c>
      <c r="G1996" s="19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4" t="str">
        <f>IFERROR(VLOOKUP($A1996,'Fielding Data'!$A:$H,MATCH(P$1,'Fielding Data'!$A$1:$H$1,0),0),"Other")</f>
        <v>P</v>
      </c>
      <c r="Q1996" s="14">
        <f>IFERROR(VLOOKUP($A1996,'Fielding Data'!$A:$H,MATCH(Q$1,'Fielding Data'!$A$1:$H$1,0),0),"Other")</f>
        <v>2</v>
      </c>
      <c r="R1996" s="14">
        <f>IFERROR(VLOOKUP($A1996,'Fielding Data'!$A:$H,MATCH(R$1,'Fielding Data'!$A$1:$H$1,0),0),"Other")</f>
        <v>3</v>
      </c>
      <c r="S1996" s="14">
        <f>IFERROR(VLOOKUP($A1996,'Fielding Data'!$A:$H,MATCH(S$1,'Fielding Data'!$A$1:$H$1,0),0),"Other")</f>
        <v>0</v>
      </c>
      <c r="T1996" s="14">
        <f>IFERROR(VLOOKUP($A1996,'Fielding Data'!$A:$H,MATCH(T$1,'Fielding Data'!$A$1:$H$1,0),0),"Other")</f>
        <v>0</v>
      </c>
      <c r="U1996" s="14">
        <f>SUMIFS('Fielding Data'!E:E,'Fielding Data'!$A:$A,'Hitting Data'!$A1996)</f>
        <v>2</v>
      </c>
      <c r="V1996" s="14">
        <f>SUMIFS('Fielding Data'!F:F,'Fielding Data'!$A:$A,'Hitting Data'!$A1996)</f>
        <v>3</v>
      </c>
      <c r="W1996" s="14">
        <f>SUMIFS('Fielding Data'!G:G,'Fielding Data'!$A:$A,'Hitting Data'!$A1996)</f>
        <v>0</v>
      </c>
      <c r="X1996" s="14">
        <f>SUMIFS('Fielding Data'!H:H,'Fielding Data'!$A:$A,'Hitting Data'!$A1996)</f>
        <v>0</v>
      </c>
    </row>
    <row r="1997" spans="1:24" x14ac:dyDescent="0.25">
      <c r="A1997" s="14" t="str">
        <f t="shared" si="31"/>
        <v>peterbr012011</v>
      </c>
      <c r="B1997" s="19" t="s">
        <v>1358</v>
      </c>
      <c r="C1997" s="19">
        <v>2011</v>
      </c>
      <c r="D1997" s="19">
        <v>74</v>
      </c>
      <c r="E1997" s="19">
        <v>204</v>
      </c>
      <c r="F1997" s="19">
        <v>18</v>
      </c>
      <c r="G1997" s="19">
        <v>54</v>
      </c>
      <c r="H1997" s="19">
        <v>13</v>
      </c>
      <c r="I1997" s="19">
        <v>3</v>
      </c>
      <c r="J1997" s="19">
        <v>2</v>
      </c>
      <c r="K1997" s="19">
        <v>10</v>
      </c>
      <c r="L1997" s="19">
        <v>7</v>
      </c>
      <c r="M1997" s="19">
        <v>1</v>
      </c>
      <c r="N1997" s="19">
        <v>26</v>
      </c>
      <c r="O1997" s="19">
        <v>49</v>
      </c>
      <c r="P1997" s="14" t="str">
        <f>IFERROR(VLOOKUP($A1997,'Fielding Data'!$A:$H,MATCH(P$1,'Fielding Data'!$A$1:$H$1,0),0),"Other")</f>
        <v>CF</v>
      </c>
      <c r="Q1997" s="14">
        <f>IFERROR(VLOOKUP($A1997,'Fielding Data'!$A:$H,MATCH(Q$1,'Fielding Data'!$A$1:$H$1,0),0),"Other")</f>
        <v>0</v>
      </c>
      <c r="R1997" s="14">
        <f>IFERROR(VLOOKUP($A1997,'Fielding Data'!$A:$H,MATCH(R$1,'Fielding Data'!$A$1:$H$1,0),0),"Other")</f>
        <v>0</v>
      </c>
      <c r="S1997" s="14">
        <f>IFERROR(VLOOKUP($A1997,'Fielding Data'!$A:$H,MATCH(S$1,'Fielding Data'!$A$1:$H$1,0),0),"Other")</f>
        <v>0</v>
      </c>
      <c r="T1997" s="14">
        <f>IFERROR(VLOOKUP($A1997,'Fielding Data'!$A:$H,MATCH(T$1,'Fielding Data'!$A$1:$H$1,0),0),"Other")</f>
        <v>0</v>
      </c>
      <c r="U1997" s="14">
        <f>SUMIFS('Fielding Data'!E:E,'Fielding Data'!$A:$A,'Hitting Data'!$A1997)</f>
        <v>106</v>
      </c>
      <c r="V1997" s="14">
        <f>SUMIFS('Fielding Data'!F:F,'Fielding Data'!$A:$A,'Hitting Data'!$A1997)</f>
        <v>5</v>
      </c>
      <c r="W1997" s="14">
        <f>SUMIFS('Fielding Data'!G:G,'Fielding Data'!$A:$A,'Hitting Data'!$A1997)</f>
        <v>2</v>
      </c>
      <c r="X1997" s="14">
        <f>SUMIFS('Fielding Data'!H:H,'Fielding Data'!$A:$A,'Hitting Data'!$A1997)</f>
        <v>2</v>
      </c>
    </row>
    <row r="1998" spans="1:24" x14ac:dyDescent="0.25">
      <c r="A1998" s="14" t="str">
        <f t="shared" si="31"/>
        <v>pettich012011</v>
      </c>
      <c r="B1998" s="19" t="s">
        <v>1157</v>
      </c>
      <c r="C1998" s="19">
        <v>2011</v>
      </c>
      <c r="D1998" s="19">
        <v>1</v>
      </c>
      <c r="E1998" s="19">
        <v>0</v>
      </c>
      <c r="F1998" s="19">
        <v>0</v>
      </c>
      <c r="G1998" s="19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4" t="str">
        <f>IFERROR(VLOOKUP($A1998,'Fielding Data'!$A:$H,MATCH(P$1,'Fielding Data'!$A$1:$H$1,0),0),"Other")</f>
        <v>Other</v>
      </c>
      <c r="Q1998" s="14" t="str">
        <f>IFERROR(VLOOKUP($A1998,'Fielding Data'!$A:$H,MATCH(Q$1,'Fielding Data'!$A$1:$H$1,0),0),"Other")</f>
        <v>Other</v>
      </c>
      <c r="R1998" s="14" t="str">
        <f>IFERROR(VLOOKUP($A1998,'Fielding Data'!$A:$H,MATCH(R$1,'Fielding Data'!$A$1:$H$1,0),0),"Other")</f>
        <v>Other</v>
      </c>
      <c r="S1998" s="14" t="str">
        <f>IFERROR(VLOOKUP($A1998,'Fielding Data'!$A:$H,MATCH(S$1,'Fielding Data'!$A$1:$H$1,0),0),"Other")</f>
        <v>Other</v>
      </c>
      <c r="T1998" s="14" t="str">
        <f>IFERROR(VLOOKUP($A1998,'Fielding Data'!$A:$H,MATCH(T$1,'Fielding Data'!$A$1:$H$1,0),0),"Other")</f>
        <v>Other</v>
      </c>
      <c r="U1998" s="14">
        <f>SUMIFS('Fielding Data'!E:E,'Fielding Data'!$A:$A,'Hitting Data'!$A1998)</f>
        <v>0</v>
      </c>
      <c r="V1998" s="14">
        <f>SUMIFS('Fielding Data'!F:F,'Fielding Data'!$A:$A,'Hitting Data'!$A1998)</f>
        <v>0</v>
      </c>
      <c r="W1998" s="14">
        <f>SUMIFS('Fielding Data'!G:G,'Fielding Data'!$A:$A,'Hitting Data'!$A1998)</f>
        <v>0</v>
      </c>
      <c r="X1998" s="14">
        <f>SUMIFS('Fielding Data'!H:H,'Fielding Data'!$A:$A,'Hitting Data'!$A1998)</f>
        <v>0</v>
      </c>
    </row>
    <row r="1999" spans="1:24" x14ac:dyDescent="0.25">
      <c r="A1999" s="14" t="str">
        <f t="shared" si="31"/>
        <v>phelpco012011</v>
      </c>
      <c r="B1999" s="19" t="s">
        <v>1587</v>
      </c>
      <c r="C1999" s="19">
        <v>2011</v>
      </c>
      <c r="D1999" s="19">
        <v>35</v>
      </c>
      <c r="E1999" s="19">
        <v>71</v>
      </c>
      <c r="F1999" s="19">
        <v>10</v>
      </c>
      <c r="G1999" s="19">
        <v>11</v>
      </c>
      <c r="H1999" s="19">
        <v>2</v>
      </c>
      <c r="I1999" s="19">
        <v>1</v>
      </c>
      <c r="J1999" s="19">
        <v>1</v>
      </c>
      <c r="K1999" s="19">
        <v>6</v>
      </c>
      <c r="L1999" s="19">
        <v>1</v>
      </c>
      <c r="M1999" s="19">
        <v>0</v>
      </c>
      <c r="N1999" s="19">
        <v>8</v>
      </c>
      <c r="O1999" s="19">
        <v>17</v>
      </c>
      <c r="P1999" s="14" t="str">
        <f>IFERROR(VLOOKUP($A1999,'Fielding Data'!$A:$H,MATCH(P$1,'Fielding Data'!$A$1:$H$1,0),0),"Other")</f>
        <v>2B</v>
      </c>
      <c r="Q1999" s="14">
        <f>IFERROR(VLOOKUP($A1999,'Fielding Data'!$A:$H,MATCH(Q$1,'Fielding Data'!$A$1:$H$1,0),0),"Other")</f>
        <v>28</v>
      </c>
      <c r="R1999" s="14">
        <f>IFERROR(VLOOKUP($A1999,'Fielding Data'!$A:$H,MATCH(R$1,'Fielding Data'!$A$1:$H$1,0),0),"Other")</f>
        <v>42</v>
      </c>
      <c r="S1999" s="14">
        <f>IFERROR(VLOOKUP($A1999,'Fielding Data'!$A:$H,MATCH(S$1,'Fielding Data'!$A$1:$H$1,0),0),"Other")</f>
        <v>5</v>
      </c>
      <c r="T1999" s="14">
        <f>IFERROR(VLOOKUP($A1999,'Fielding Data'!$A:$H,MATCH(T$1,'Fielding Data'!$A$1:$H$1,0),0),"Other")</f>
        <v>10</v>
      </c>
      <c r="U1999" s="14">
        <f>SUMIFS('Fielding Data'!E:E,'Fielding Data'!$A:$A,'Hitting Data'!$A1999)</f>
        <v>28</v>
      </c>
      <c r="V1999" s="14">
        <f>SUMIFS('Fielding Data'!F:F,'Fielding Data'!$A:$A,'Hitting Data'!$A1999)</f>
        <v>42</v>
      </c>
      <c r="W1999" s="14">
        <f>SUMIFS('Fielding Data'!G:G,'Fielding Data'!$A:$A,'Hitting Data'!$A1999)</f>
        <v>5</v>
      </c>
      <c r="X1999" s="14">
        <f>SUMIFS('Fielding Data'!H:H,'Fielding Data'!$A:$A,'Hitting Data'!$A1999)</f>
        <v>10</v>
      </c>
    </row>
    <row r="2000" spans="1:24" x14ac:dyDescent="0.25">
      <c r="A2000" s="14" t="str">
        <f t="shared" si="31"/>
        <v>phillbr012011</v>
      </c>
      <c r="B2000" s="19" t="s">
        <v>328</v>
      </c>
      <c r="C2000" s="19">
        <v>2011</v>
      </c>
      <c r="D2000" s="19">
        <v>150</v>
      </c>
      <c r="E2000" s="19">
        <v>610</v>
      </c>
      <c r="F2000" s="19">
        <v>94</v>
      </c>
      <c r="G2000" s="19">
        <v>183</v>
      </c>
      <c r="H2000" s="19">
        <v>38</v>
      </c>
      <c r="I2000" s="19">
        <v>2</v>
      </c>
      <c r="J2000" s="19">
        <v>18</v>
      </c>
      <c r="K2000" s="19">
        <v>82</v>
      </c>
      <c r="L2000" s="19">
        <v>14</v>
      </c>
      <c r="M2000" s="19">
        <v>9</v>
      </c>
      <c r="N2000" s="19">
        <v>44</v>
      </c>
      <c r="O2000" s="19">
        <v>85</v>
      </c>
      <c r="P2000" s="14" t="str">
        <f>IFERROR(VLOOKUP($A2000,'Fielding Data'!$A:$H,MATCH(P$1,'Fielding Data'!$A$1:$H$1,0),0),"Other")</f>
        <v>2B</v>
      </c>
      <c r="Q2000" s="14">
        <f>IFERROR(VLOOKUP($A2000,'Fielding Data'!$A:$H,MATCH(Q$1,'Fielding Data'!$A$1:$H$1,0),0),"Other")</f>
        <v>306</v>
      </c>
      <c r="R2000" s="14">
        <f>IFERROR(VLOOKUP($A2000,'Fielding Data'!$A:$H,MATCH(R$1,'Fielding Data'!$A$1:$H$1,0),0),"Other")</f>
        <v>409</v>
      </c>
      <c r="S2000" s="14">
        <f>IFERROR(VLOOKUP($A2000,'Fielding Data'!$A:$H,MATCH(S$1,'Fielding Data'!$A$1:$H$1,0),0),"Other")</f>
        <v>6</v>
      </c>
      <c r="T2000" s="14">
        <f>IFERROR(VLOOKUP($A2000,'Fielding Data'!$A:$H,MATCH(T$1,'Fielding Data'!$A$1:$H$1,0),0),"Other")</f>
        <v>94</v>
      </c>
      <c r="U2000" s="14">
        <f>SUMIFS('Fielding Data'!E:E,'Fielding Data'!$A:$A,'Hitting Data'!$A2000)</f>
        <v>306</v>
      </c>
      <c r="V2000" s="14">
        <f>SUMIFS('Fielding Data'!F:F,'Fielding Data'!$A:$A,'Hitting Data'!$A2000)</f>
        <v>409</v>
      </c>
      <c r="W2000" s="14">
        <f>SUMIFS('Fielding Data'!G:G,'Fielding Data'!$A:$A,'Hitting Data'!$A2000)</f>
        <v>6</v>
      </c>
      <c r="X2000" s="14">
        <f>SUMIFS('Fielding Data'!H:H,'Fielding Data'!$A:$A,'Hitting Data'!$A2000)</f>
        <v>94</v>
      </c>
    </row>
    <row r="2001" spans="1:24" x14ac:dyDescent="0.25">
      <c r="A2001" s="14" t="str">
        <f t="shared" si="31"/>
        <v>phillky012011</v>
      </c>
      <c r="B2001" s="19" t="s">
        <v>1158</v>
      </c>
      <c r="C2001" s="19">
        <v>2011</v>
      </c>
      <c r="D2001" s="19">
        <v>36</v>
      </c>
      <c r="E2001" s="19">
        <v>76</v>
      </c>
      <c r="F2001" s="19">
        <v>9</v>
      </c>
      <c r="G2001" s="19">
        <v>13</v>
      </c>
      <c r="H2001" s="19">
        <v>3</v>
      </c>
      <c r="I2001" s="19">
        <v>0</v>
      </c>
      <c r="J2001" s="19">
        <v>2</v>
      </c>
      <c r="K2001" s="19">
        <v>10</v>
      </c>
      <c r="L2001" s="19">
        <v>0</v>
      </c>
      <c r="M2001" s="19">
        <v>0</v>
      </c>
      <c r="N2001" s="19">
        <v>8</v>
      </c>
      <c r="O2001" s="19">
        <v>19</v>
      </c>
      <c r="P2001" s="14" t="str">
        <f>IFERROR(VLOOKUP($A2001,'Fielding Data'!$A:$H,MATCH(P$1,'Fielding Data'!$A$1:$H$1,0),0),"Other")</f>
        <v>C</v>
      </c>
      <c r="Q2001" s="14">
        <f>IFERROR(VLOOKUP($A2001,'Fielding Data'!$A:$H,MATCH(Q$1,'Fielding Data'!$A$1:$H$1,0),0),"Other")</f>
        <v>140</v>
      </c>
      <c r="R2001" s="14">
        <f>IFERROR(VLOOKUP($A2001,'Fielding Data'!$A:$H,MATCH(R$1,'Fielding Data'!$A$1:$H$1,0),0),"Other")</f>
        <v>12</v>
      </c>
      <c r="S2001" s="14">
        <f>IFERROR(VLOOKUP($A2001,'Fielding Data'!$A:$H,MATCH(S$1,'Fielding Data'!$A$1:$H$1,0),0),"Other")</f>
        <v>3</v>
      </c>
      <c r="T2001" s="14">
        <f>IFERROR(VLOOKUP($A2001,'Fielding Data'!$A:$H,MATCH(T$1,'Fielding Data'!$A$1:$H$1,0),0),"Other")</f>
        <v>1</v>
      </c>
      <c r="U2001" s="14">
        <f>SUMIFS('Fielding Data'!E:E,'Fielding Data'!$A:$A,'Hitting Data'!$A2001)</f>
        <v>140</v>
      </c>
      <c r="V2001" s="14">
        <f>SUMIFS('Fielding Data'!F:F,'Fielding Data'!$A:$A,'Hitting Data'!$A2001)</f>
        <v>12</v>
      </c>
      <c r="W2001" s="14">
        <f>SUMIFS('Fielding Data'!G:G,'Fielding Data'!$A:$A,'Hitting Data'!$A2001)</f>
        <v>3</v>
      </c>
      <c r="X2001" s="14">
        <f>SUMIFS('Fielding Data'!H:H,'Fielding Data'!$A:$A,'Hitting Data'!$A2001)</f>
        <v>1</v>
      </c>
    </row>
    <row r="2002" spans="1:24" x14ac:dyDescent="0.25">
      <c r="A2002" s="14" t="str">
        <f t="shared" si="31"/>
        <v>phillza012011</v>
      </c>
      <c r="B2002" s="19" t="s">
        <v>1588</v>
      </c>
      <c r="C2002" s="19">
        <v>2011</v>
      </c>
      <c r="D2002" s="19">
        <v>10</v>
      </c>
      <c r="E2002" s="19">
        <v>0</v>
      </c>
      <c r="F2002" s="19">
        <v>0</v>
      </c>
      <c r="G2002" s="19">
        <v>0</v>
      </c>
      <c r="H2002" s="19">
        <v>0</v>
      </c>
      <c r="I2002" s="19">
        <v>0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4" t="str">
        <f>IFERROR(VLOOKUP($A2002,'Fielding Data'!$A:$H,MATCH(P$1,'Fielding Data'!$A$1:$H$1,0),0),"Other")</f>
        <v>P</v>
      </c>
      <c r="Q2002" s="14">
        <f>IFERROR(VLOOKUP($A2002,'Fielding Data'!$A:$H,MATCH(Q$1,'Fielding Data'!$A$1:$H$1,0),0),"Other")</f>
        <v>0</v>
      </c>
      <c r="R2002" s="14">
        <f>IFERROR(VLOOKUP($A2002,'Fielding Data'!$A:$H,MATCH(R$1,'Fielding Data'!$A$1:$H$1,0),0),"Other")</f>
        <v>1</v>
      </c>
      <c r="S2002" s="14">
        <f>IFERROR(VLOOKUP($A2002,'Fielding Data'!$A:$H,MATCH(S$1,'Fielding Data'!$A$1:$H$1,0),0),"Other")</f>
        <v>0</v>
      </c>
      <c r="T2002" s="14">
        <f>IFERROR(VLOOKUP($A2002,'Fielding Data'!$A:$H,MATCH(T$1,'Fielding Data'!$A$1:$H$1,0),0),"Other")</f>
        <v>0</v>
      </c>
      <c r="U2002" s="14">
        <f>SUMIFS('Fielding Data'!E:E,'Fielding Data'!$A:$A,'Hitting Data'!$A2002)</f>
        <v>0</v>
      </c>
      <c r="V2002" s="14">
        <f>SUMIFS('Fielding Data'!F:F,'Fielding Data'!$A:$A,'Hitting Data'!$A2002)</f>
        <v>1</v>
      </c>
      <c r="W2002" s="14">
        <f>SUMIFS('Fielding Data'!G:G,'Fielding Data'!$A:$A,'Hitting Data'!$A2002)</f>
        <v>0</v>
      </c>
      <c r="X2002" s="14">
        <f>SUMIFS('Fielding Data'!H:H,'Fielding Data'!$A:$A,'Hitting Data'!$A2002)</f>
        <v>0</v>
      </c>
    </row>
    <row r="2003" spans="1:24" x14ac:dyDescent="0.25">
      <c r="A2003" s="14" t="str">
        <f t="shared" si="31"/>
        <v>piefe012011</v>
      </c>
      <c r="B2003" s="19" t="s">
        <v>840</v>
      </c>
      <c r="C2003" s="19">
        <v>2011</v>
      </c>
      <c r="D2003" s="19">
        <v>85</v>
      </c>
      <c r="E2003" s="19">
        <v>164</v>
      </c>
      <c r="F2003" s="19">
        <v>15</v>
      </c>
      <c r="G2003" s="19">
        <v>36</v>
      </c>
      <c r="H2003" s="19">
        <v>8</v>
      </c>
      <c r="I2003" s="19">
        <v>1</v>
      </c>
      <c r="J2003" s="19">
        <v>0</v>
      </c>
      <c r="K2003" s="19">
        <v>7</v>
      </c>
      <c r="L2003" s="19">
        <v>3</v>
      </c>
      <c r="M2003" s="19">
        <v>2</v>
      </c>
      <c r="N2003" s="19">
        <v>10</v>
      </c>
      <c r="O2003" s="19">
        <v>32</v>
      </c>
      <c r="P2003" s="14" t="str">
        <f>IFERROR(VLOOKUP($A2003,'Fielding Data'!$A:$H,MATCH(P$1,'Fielding Data'!$A$1:$H$1,0),0),"Other")</f>
        <v>CF</v>
      </c>
      <c r="Q2003" s="14">
        <f>IFERROR(VLOOKUP($A2003,'Fielding Data'!$A:$H,MATCH(Q$1,'Fielding Data'!$A$1:$H$1,0),0),"Other")</f>
        <v>0</v>
      </c>
      <c r="R2003" s="14">
        <f>IFERROR(VLOOKUP($A2003,'Fielding Data'!$A:$H,MATCH(R$1,'Fielding Data'!$A$1:$H$1,0),0),"Other")</f>
        <v>0</v>
      </c>
      <c r="S2003" s="14">
        <f>IFERROR(VLOOKUP($A2003,'Fielding Data'!$A:$H,MATCH(S$1,'Fielding Data'!$A$1:$H$1,0),0),"Other")</f>
        <v>0</v>
      </c>
      <c r="T2003" s="14">
        <f>IFERROR(VLOOKUP($A2003,'Fielding Data'!$A:$H,MATCH(T$1,'Fielding Data'!$A$1:$H$1,0),0),"Other")</f>
        <v>0</v>
      </c>
      <c r="U2003" s="14">
        <f>SUMIFS('Fielding Data'!E:E,'Fielding Data'!$A:$A,'Hitting Data'!$A2003)</f>
        <v>100</v>
      </c>
      <c r="V2003" s="14">
        <f>SUMIFS('Fielding Data'!F:F,'Fielding Data'!$A:$A,'Hitting Data'!$A2003)</f>
        <v>1</v>
      </c>
      <c r="W2003" s="14">
        <f>SUMIFS('Fielding Data'!G:G,'Fielding Data'!$A:$A,'Hitting Data'!$A2003)</f>
        <v>0</v>
      </c>
      <c r="X2003" s="14">
        <f>SUMIFS('Fielding Data'!H:H,'Fielding Data'!$A:$A,'Hitting Data'!$A2003)</f>
        <v>0</v>
      </c>
    </row>
    <row r="2004" spans="1:24" x14ac:dyDescent="0.25">
      <c r="A2004" s="14" t="str">
        <f t="shared" si="31"/>
        <v>pierrju012011</v>
      </c>
      <c r="B2004" s="19" t="s">
        <v>176</v>
      </c>
      <c r="C2004" s="19">
        <v>2011</v>
      </c>
      <c r="D2004" s="19">
        <v>158</v>
      </c>
      <c r="E2004" s="19">
        <v>639</v>
      </c>
      <c r="F2004" s="19">
        <v>80</v>
      </c>
      <c r="G2004" s="19">
        <v>178</v>
      </c>
      <c r="H2004" s="19">
        <v>17</v>
      </c>
      <c r="I2004" s="19">
        <v>4</v>
      </c>
      <c r="J2004" s="19">
        <v>2</v>
      </c>
      <c r="K2004" s="19">
        <v>50</v>
      </c>
      <c r="L2004" s="19">
        <v>27</v>
      </c>
      <c r="M2004" s="19">
        <v>17</v>
      </c>
      <c r="N2004" s="19">
        <v>43</v>
      </c>
      <c r="O2004" s="19">
        <v>41</v>
      </c>
      <c r="P2004" s="14" t="str">
        <f>IFERROR(VLOOKUP($A2004,'Fielding Data'!$A:$H,MATCH(P$1,'Fielding Data'!$A$1:$H$1,0),0),"Other")</f>
        <v>LF</v>
      </c>
      <c r="Q2004" s="14">
        <f>IFERROR(VLOOKUP($A2004,'Fielding Data'!$A:$H,MATCH(Q$1,'Fielding Data'!$A$1:$H$1,0),0),"Other")</f>
        <v>0</v>
      </c>
      <c r="R2004" s="14">
        <f>IFERROR(VLOOKUP($A2004,'Fielding Data'!$A:$H,MATCH(R$1,'Fielding Data'!$A$1:$H$1,0),0),"Other")</f>
        <v>0</v>
      </c>
      <c r="S2004" s="14">
        <f>IFERROR(VLOOKUP($A2004,'Fielding Data'!$A:$H,MATCH(S$1,'Fielding Data'!$A$1:$H$1,0),0),"Other")</f>
        <v>0</v>
      </c>
      <c r="T2004" s="14">
        <f>IFERROR(VLOOKUP($A2004,'Fielding Data'!$A:$H,MATCH(T$1,'Fielding Data'!$A$1:$H$1,0),0),"Other")</f>
        <v>0</v>
      </c>
      <c r="U2004" s="14">
        <f>SUMIFS('Fielding Data'!E:E,'Fielding Data'!$A:$A,'Hitting Data'!$A2004)</f>
        <v>278</v>
      </c>
      <c r="V2004" s="14">
        <f>SUMIFS('Fielding Data'!F:F,'Fielding Data'!$A:$A,'Hitting Data'!$A2004)</f>
        <v>5</v>
      </c>
      <c r="W2004" s="14">
        <f>SUMIFS('Fielding Data'!G:G,'Fielding Data'!$A:$A,'Hitting Data'!$A2004)</f>
        <v>7</v>
      </c>
      <c r="X2004" s="14">
        <f>SUMIFS('Fielding Data'!H:H,'Fielding Data'!$A:$A,'Hitting Data'!$A2004)</f>
        <v>1</v>
      </c>
    </row>
    <row r="2005" spans="1:24" x14ac:dyDescent="0.25">
      <c r="A2005" s="14" t="str">
        <f t="shared" si="31"/>
        <v>pierzaj012011</v>
      </c>
      <c r="B2005" s="19" t="s">
        <v>177</v>
      </c>
      <c r="C2005" s="19">
        <v>2011</v>
      </c>
      <c r="D2005" s="19">
        <v>129</v>
      </c>
      <c r="E2005" s="19">
        <v>464</v>
      </c>
      <c r="F2005" s="19">
        <v>38</v>
      </c>
      <c r="G2005" s="19">
        <v>133</v>
      </c>
      <c r="H2005" s="19">
        <v>29</v>
      </c>
      <c r="I2005" s="19">
        <v>1</v>
      </c>
      <c r="J2005" s="19">
        <v>8</v>
      </c>
      <c r="K2005" s="19">
        <v>48</v>
      </c>
      <c r="L2005" s="19">
        <v>0</v>
      </c>
      <c r="M2005" s="19">
        <v>0</v>
      </c>
      <c r="N2005" s="19">
        <v>23</v>
      </c>
      <c r="O2005" s="19">
        <v>33</v>
      </c>
      <c r="P2005" s="14" t="str">
        <f>IFERROR(VLOOKUP($A2005,'Fielding Data'!$A:$H,MATCH(P$1,'Fielding Data'!$A$1:$H$1,0),0),"Other")</f>
        <v>C</v>
      </c>
      <c r="Q2005" s="14">
        <f>IFERROR(VLOOKUP($A2005,'Fielding Data'!$A:$H,MATCH(Q$1,'Fielding Data'!$A$1:$H$1,0),0),"Other")</f>
        <v>817</v>
      </c>
      <c r="R2005" s="14">
        <f>IFERROR(VLOOKUP($A2005,'Fielding Data'!$A:$H,MATCH(R$1,'Fielding Data'!$A$1:$H$1,0),0),"Other")</f>
        <v>65</v>
      </c>
      <c r="S2005" s="14">
        <f>IFERROR(VLOOKUP($A2005,'Fielding Data'!$A:$H,MATCH(S$1,'Fielding Data'!$A$1:$H$1,0),0),"Other")</f>
        <v>4</v>
      </c>
      <c r="T2005" s="14">
        <f>IFERROR(VLOOKUP($A2005,'Fielding Data'!$A:$H,MATCH(T$1,'Fielding Data'!$A$1:$H$1,0),0),"Other")</f>
        <v>4</v>
      </c>
      <c r="U2005" s="14">
        <f>SUMIFS('Fielding Data'!E:E,'Fielding Data'!$A:$A,'Hitting Data'!$A2005)</f>
        <v>817</v>
      </c>
      <c r="V2005" s="14">
        <f>SUMIFS('Fielding Data'!F:F,'Fielding Data'!$A:$A,'Hitting Data'!$A2005)</f>
        <v>65</v>
      </c>
      <c r="W2005" s="14">
        <f>SUMIFS('Fielding Data'!G:G,'Fielding Data'!$A:$A,'Hitting Data'!$A2005)</f>
        <v>4</v>
      </c>
      <c r="X2005" s="14">
        <f>SUMIFS('Fielding Data'!H:H,'Fielding Data'!$A:$A,'Hitting Data'!$A2005)</f>
        <v>4</v>
      </c>
    </row>
    <row r="2006" spans="1:24" x14ac:dyDescent="0.25">
      <c r="A2006" s="14" t="str">
        <f t="shared" si="31"/>
        <v>pillbr012011</v>
      </c>
      <c r="B2006" s="19" t="s">
        <v>1589</v>
      </c>
      <c r="C2006" s="19">
        <v>2011</v>
      </c>
      <c r="D2006" s="19">
        <v>15</v>
      </c>
      <c r="E2006" s="19">
        <v>50</v>
      </c>
      <c r="F2006" s="19">
        <v>7</v>
      </c>
      <c r="G2006" s="19">
        <v>15</v>
      </c>
      <c r="H2006" s="19">
        <v>3</v>
      </c>
      <c r="I2006" s="19">
        <v>2</v>
      </c>
      <c r="J2006" s="19">
        <v>2</v>
      </c>
      <c r="K2006" s="19">
        <v>9</v>
      </c>
      <c r="L2006" s="19">
        <v>0</v>
      </c>
      <c r="M2006" s="19">
        <v>1</v>
      </c>
      <c r="N2006" s="19">
        <v>2</v>
      </c>
      <c r="O2006" s="19">
        <v>8</v>
      </c>
      <c r="P2006" s="14" t="str">
        <f>IFERROR(VLOOKUP($A2006,'Fielding Data'!$A:$H,MATCH(P$1,'Fielding Data'!$A$1:$H$1,0),0),"Other")</f>
        <v>1B</v>
      </c>
      <c r="Q2006" s="14">
        <f>IFERROR(VLOOKUP($A2006,'Fielding Data'!$A:$H,MATCH(Q$1,'Fielding Data'!$A$1:$H$1,0),0),"Other")</f>
        <v>105</v>
      </c>
      <c r="R2006" s="14">
        <f>IFERROR(VLOOKUP($A2006,'Fielding Data'!$A:$H,MATCH(R$1,'Fielding Data'!$A$1:$H$1,0),0),"Other")</f>
        <v>10</v>
      </c>
      <c r="S2006" s="14">
        <f>IFERROR(VLOOKUP($A2006,'Fielding Data'!$A:$H,MATCH(S$1,'Fielding Data'!$A$1:$H$1,0),0),"Other")</f>
        <v>0</v>
      </c>
      <c r="T2006" s="14">
        <f>IFERROR(VLOOKUP($A2006,'Fielding Data'!$A:$H,MATCH(T$1,'Fielding Data'!$A$1:$H$1,0),0),"Other")</f>
        <v>5</v>
      </c>
      <c r="U2006" s="14">
        <f>SUMIFS('Fielding Data'!E:E,'Fielding Data'!$A:$A,'Hitting Data'!$A2006)</f>
        <v>105</v>
      </c>
      <c r="V2006" s="14">
        <f>SUMIFS('Fielding Data'!F:F,'Fielding Data'!$A:$A,'Hitting Data'!$A2006)</f>
        <v>10</v>
      </c>
      <c r="W2006" s="14">
        <f>SUMIFS('Fielding Data'!G:G,'Fielding Data'!$A:$A,'Hitting Data'!$A2006)</f>
        <v>0</v>
      </c>
      <c r="X2006" s="14">
        <f>SUMIFS('Fielding Data'!H:H,'Fielding Data'!$A:$A,'Hitting Data'!$A2006)</f>
        <v>5</v>
      </c>
    </row>
    <row r="2007" spans="1:24" x14ac:dyDescent="0.25">
      <c r="A2007" s="14" t="str">
        <f t="shared" si="31"/>
        <v>pinama012011</v>
      </c>
      <c r="B2007" s="19" t="s">
        <v>1590</v>
      </c>
      <c r="C2007" s="19">
        <v>2011</v>
      </c>
      <c r="D2007" s="19">
        <v>4</v>
      </c>
      <c r="E2007" s="19">
        <v>14</v>
      </c>
      <c r="F2007" s="19">
        <v>2</v>
      </c>
      <c r="G2007" s="19">
        <v>3</v>
      </c>
      <c r="H2007" s="19">
        <v>2</v>
      </c>
      <c r="I2007" s="19">
        <v>0</v>
      </c>
      <c r="J2007" s="19">
        <v>0</v>
      </c>
      <c r="K2007" s="19">
        <v>0</v>
      </c>
      <c r="L2007" s="19">
        <v>0</v>
      </c>
      <c r="M2007" s="19">
        <v>0</v>
      </c>
      <c r="N2007" s="19">
        <v>1</v>
      </c>
      <c r="O2007" s="19">
        <v>2</v>
      </c>
      <c r="P2007" s="14" t="str">
        <f>IFERROR(VLOOKUP($A2007,'Fielding Data'!$A:$H,MATCH(P$1,'Fielding Data'!$A$1:$H$1,0),0),"Other")</f>
        <v>C</v>
      </c>
      <c r="Q2007" s="14">
        <f>IFERROR(VLOOKUP($A2007,'Fielding Data'!$A:$H,MATCH(Q$1,'Fielding Data'!$A$1:$H$1,0),0),"Other")</f>
        <v>33</v>
      </c>
      <c r="R2007" s="14">
        <f>IFERROR(VLOOKUP($A2007,'Fielding Data'!$A:$H,MATCH(R$1,'Fielding Data'!$A$1:$H$1,0),0),"Other")</f>
        <v>1</v>
      </c>
      <c r="S2007" s="14">
        <f>IFERROR(VLOOKUP($A2007,'Fielding Data'!$A:$H,MATCH(S$1,'Fielding Data'!$A$1:$H$1,0),0),"Other")</f>
        <v>0</v>
      </c>
      <c r="T2007" s="14">
        <f>IFERROR(VLOOKUP($A2007,'Fielding Data'!$A:$H,MATCH(T$1,'Fielding Data'!$A$1:$H$1,0),0),"Other")</f>
        <v>0</v>
      </c>
      <c r="U2007" s="14">
        <f>SUMIFS('Fielding Data'!E:E,'Fielding Data'!$A:$A,'Hitting Data'!$A2007)</f>
        <v>33</v>
      </c>
      <c r="V2007" s="14">
        <f>SUMIFS('Fielding Data'!F:F,'Fielding Data'!$A:$A,'Hitting Data'!$A2007)</f>
        <v>1</v>
      </c>
      <c r="W2007" s="14">
        <f>SUMIFS('Fielding Data'!G:G,'Fielding Data'!$A:$A,'Hitting Data'!$A2007)</f>
        <v>0</v>
      </c>
      <c r="X2007" s="14">
        <f>SUMIFS('Fielding Data'!H:H,'Fielding Data'!$A:$A,'Hitting Data'!$A2007)</f>
        <v>0</v>
      </c>
    </row>
    <row r="2008" spans="1:24" x14ac:dyDescent="0.25">
      <c r="A2008" s="14" t="str">
        <f t="shared" si="31"/>
        <v>pinedmi012011</v>
      </c>
      <c r="B2008" s="19" t="s">
        <v>1591</v>
      </c>
      <c r="C2008" s="19">
        <v>2011</v>
      </c>
      <c r="D2008" s="19">
        <v>28</v>
      </c>
      <c r="E2008" s="19">
        <v>5</v>
      </c>
      <c r="F2008" s="19">
        <v>0</v>
      </c>
      <c r="G2008" s="19">
        <v>1</v>
      </c>
      <c r="H2008" s="19">
        <v>0</v>
      </c>
      <c r="I2008" s="19">
        <v>0</v>
      </c>
      <c r="J2008" s="19">
        <v>0</v>
      </c>
      <c r="K2008" s="19">
        <v>0</v>
      </c>
      <c r="L2008" s="19">
        <v>0</v>
      </c>
      <c r="M2008" s="19">
        <v>0</v>
      </c>
      <c r="N2008" s="19">
        <v>0</v>
      </c>
      <c r="O2008" s="19">
        <v>2</v>
      </c>
      <c r="P2008" s="14" t="str">
        <f>IFERROR(VLOOKUP($A2008,'Fielding Data'!$A:$H,MATCH(P$1,'Fielding Data'!$A$1:$H$1,0),0),"Other")</f>
        <v>P</v>
      </c>
      <c r="Q2008" s="14">
        <f>IFERROR(VLOOKUP($A2008,'Fielding Data'!$A:$H,MATCH(Q$1,'Fielding Data'!$A$1:$H$1,0),0),"Other")</f>
        <v>8</v>
      </c>
      <c r="R2008" s="14">
        <f>IFERROR(VLOOKUP($A2008,'Fielding Data'!$A:$H,MATCH(R$1,'Fielding Data'!$A$1:$H$1,0),0),"Other")</f>
        <v>17</v>
      </c>
      <c r="S2008" s="14">
        <f>IFERROR(VLOOKUP($A2008,'Fielding Data'!$A:$H,MATCH(S$1,'Fielding Data'!$A$1:$H$1,0),0),"Other")</f>
        <v>1</v>
      </c>
      <c r="T2008" s="14">
        <f>IFERROR(VLOOKUP($A2008,'Fielding Data'!$A:$H,MATCH(T$1,'Fielding Data'!$A$1:$H$1,0),0),"Other")</f>
        <v>1</v>
      </c>
      <c r="U2008" s="14">
        <f>SUMIFS('Fielding Data'!E:E,'Fielding Data'!$A:$A,'Hitting Data'!$A2008)</f>
        <v>8</v>
      </c>
      <c r="V2008" s="14">
        <f>SUMIFS('Fielding Data'!F:F,'Fielding Data'!$A:$A,'Hitting Data'!$A2008)</f>
        <v>17</v>
      </c>
      <c r="W2008" s="14">
        <f>SUMIFS('Fielding Data'!G:G,'Fielding Data'!$A:$A,'Hitting Data'!$A2008)</f>
        <v>1</v>
      </c>
      <c r="X2008" s="14">
        <f>SUMIFS('Fielding Data'!H:H,'Fielding Data'!$A:$A,'Hitting Data'!$A2008)</f>
        <v>1</v>
      </c>
    </row>
    <row r="2009" spans="1:24" x14ac:dyDescent="0.25">
      <c r="A2009" s="14" t="str">
        <f t="shared" si="31"/>
        <v>pineijo012011</v>
      </c>
      <c r="B2009" s="19" t="s">
        <v>178</v>
      </c>
      <c r="C2009" s="19">
        <v>2011</v>
      </c>
      <c r="D2009" s="19">
        <v>27</v>
      </c>
      <c r="E2009" s="19">
        <v>5</v>
      </c>
      <c r="F2009" s="19">
        <v>0</v>
      </c>
      <c r="G2009" s="19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4</v>
      </c>
      <c r="P2009" s="14" t="str">
        <f>IFERROR(VLOOKUP($A2009,'Fielding Data'!$A:$H,MATCH(P$1,'Fielding Data'!$A$1:$H$1,0),0),"Other")</f>
        <v>P</v>
      </c>
      <c r="Q2009" s="14">
        <f>IFERROR(VLOOKUP($A2009,'Fielding Data'!$A:$H,MATCH(Q$1,'Fielding Data'!$A$1:$H$1,0),0),"Other")</f>
        <v>4</v>
      </c>
      <c r="R2009" s="14">
        <f>IFERROR(VLOOKUP($A2009,'Fielding Data'!$A:$H,MATCH(R$1,'Fielding Data'!$A$1:$H$1,0),0),"Other")</f>
        <v>17</v>
      </c>
      <c r="S2009" s="14">
        <f>IFERROR(VLOOKUP($A2009,'Fielding Data'!$A:$H,MATCH(S$1,'Fielding Data'!$A$1:$H$1,0),0),"Other")</f>
        <v>1</v>
      </c>
      <c r="T2009" s="14">
        <f>IFERROR(VLOOKUP($A2009,'Fielding Data'!$A:$H,MATCH(T$1,'Fielding Data'!$A$1:$H$1,0),0),"Other")</f>
        <v>2</v>
      </c>
      <c r="U2009" s="14">
        <f>SUMIFS('Fielding Data'!E:E,'Fielding Data'!$A:$A,'Hitting Data'!$A2009)</f>
        <v>4</v>
      </c>
      <c r="V2009" s="14">
        <f>SUMIFS('Fielding Data'!F:F,'Fielding Data'!$A:$A,'Hitting Data'!$A2009)</f>
        <v>17</v>
      </c>
      <c r="W2009" s="14">
        <f>SUMIFS('Fielding Data'!G:G,'Fielding Data'!$A:$A,'Hitting Data'!$A2009)</f>
        <v>1</v>
      </c>
      <c r="X2009" s="14">
        <f>SUMIFS('Fielding Data'!H:H,'Fielding Data'!$A:$A,'Hitting Data'!$A2009)</f>
        <v>2</v>
      </c>
    </row>
    <row r="2010" spans="1:24" x14ac:dyDescent="0.25">
      <c r="A2010" s="14" t="str">
        <f t="shared" si="31"/>
        <v>plouftr012011</v>
      </c>
      <c r="B2010" s="19" t="s">
        <v>1359</v>
      </c>
      <c r="C2010" s="19">
        <v>2011</v>
      </c>
      <c r="D2010" s="19">
        <v>81</v>
      </c>
      <c r="E2010" s="19">
        <v>286</v>
      </c>
      <c r="F2010" s="19">
        <v>47</v>
      </c>
      <c r="G2010" s="19">
        <v>68</v>
      </c>
      <c r="H2010" s="19">
        <v>18</v>
      </c>
      <c r="I2010" s="19">
        <v>1</v>
      </c>
      <c r="J2010" s="19">
        <v>8</v>
      </c>
      <c r="K2010" s="19">
        <v>31</v>
      </c>
      <c r="L2010" s="19">
        <v>3</v>
      </c>
      <c r="M2010" s="19">
        <v>3</v>
      </c>
      <c r="N2010" s="19">
        <v>25</v>
      </c>
      <c r="O2010" s="19">
        <v>71</v>
      </c>
      <c r="P2010" s="14" t="str">
        <f>IFERROR(VLOOKUP($A2010,'Fielding Data'!$A:$H,MATCH(P$1,'Fielding Data'!$A$1:$H$1,0),0),"Other")</f>
        <v>1B</v>
      </c>
      <c r="Q2010" s="14">
        <f>IFERROR(VLOOKUP($A2010,'Fielding Data'!$A:$H,MATCH(Q$1,'Fielding Data'!$A$1:$H$1,0),0),"Other")</f>
        <v>0</v>
      </c>
      <c r="R2010" s="14">
        <f>IFERROR(VLOOKUP($A2010,'Fielding Data'!$A:$H,MATCH(R$1,'Fielding Data'!$A$1:$H$1,0),0),"Other")</f>
        <v>0</v>
      </c>
      <c r="S2010" s="14">
        <f>IFERROR(VLOOKUP($A2010,'Fielding Data'!$A:$H,MATCH(S$1,'Fielding Data'!$A$1:$H$1,0),0),"Other")</f>
        <v>0</v>
      </c>
      <c r="T2010" s="14">
        <f>IFERROR(VLOOKUP($A2010,'Fielding Data'!$A:$H,MATCH(T$1,'Fielding Data'!$A$1:$H$1,0),0),"Other")</f>
        <v>0</v>
      </c>
      <c r="U2010" s="14">
        <f>SUMIFS('Fielding Data'!E:E,'Fielding Data'!$A:$A,'Hitting Data'!$A2010)</f>
        <v>124</v>
      </c>
      <c r="V2010" s="14">
        <f>SUMIFS('Fielding Data'!F:F,'Fielding Data'!$A:$A,'Hitting Data'!$A2010)</f>
        <v>148</v>
      </c>
      <c r="W2010" s="14">
        <f>SUMIFS('Fielding Data'!G:G,'Fielding Data'!$A:$A,'Hitting Data'!$A2010)</f>
        <v>12</v>
      </c>
      <c r="X2010" s="14">
        <f>SUMIFS('Fielding Data'!H:H,'Fielding Data'!$A:$A,'Hitting Data'!$A2010)</f>
        <v>44</v>
      </c>
    </row>
    <row r="2011" spans="1:24" x14ac:dyDescent="0.25">
      <c r="A2011" s="14" t="str">
        <f t="shared" si="31"/>
        <v>polanpl012011</v>
      </c>
      <c r="B2011" s="19" t="s">
        <v>179</v>
      </c>
      <c r="C2011" s="19">
        <v>2011</v>
      </c>
      <c r="D2011" s="19">
        <v>122</v>
      </c>
      <c r="E2011" s="19">
        <v>469</v>
      </c>
      <c r="F2011" s="19">
        <v>46</v>
      </c>
      <c r="G2011" s="19">
        <v>130</v>
      </c>
      <c r="H2011" s="19">
        <v>14</v>
      </c>
      <c r="I2011" s="19">
        <v>0</v>
      </c>
      <c r="J2011" s="19">
        <v>5</v>
      </c>
      <c r="K2011" s="19">
        <v>50</v>
      </c>
      <c r="L2011" s="19">
        <v>3</v>
      </c>
      <c r="M2011" s="19">
        <v>0</v>
      </c>
      <c r="N2011" s="19">
        <v>42</v>
      </c>
      <c r="O2011" s="19">
        <v>44</v>
      </c>
      <c r="P2011" s="14" t="str">
        <f>IFERROR(VLOOKUP($A2011,'Fielding Data'!$A:$H,MATCH(P$1,'Fielding Data'!$A$1:$H$1,0),0),"Other")</f>
        <v>2B</v>
      </c>
      <c r="Q2011" s="14">
        <f>IFERROR(VLOOKUP($A2011,'Fielding Data'!$A:$H,MATCH(Q$1,'Fielding Data'!$A$1:$H$1,0),0),"Other")</f>
        <v>1</v>
      </c>
      <c r="R2011" s="14">
        <f>IFERROR(VLOOKUP($A2011,'Fielding Data'!$A:$H,MATCH(R$1,'Fielding Data'!$A$1:$H$1,0),0),"Other")</f>
        <v>0</v>
      </c>
      <c r="S2011" s="14">
        <f>IFERROR(VLOOKUP($A2011,'Fielding Data'!$A:$H,MATCH(S$1,'Fielding Data'!$A$1:$H$1,0),0),"Other")</f>
        <v>0</v>
      </c>
      <c r="T2011" s="14">
        <f>IFERROR(VLOOKUP($A2011,'Fielding Data'!$A:$H,MATCH(T$1,'Fielding Data'!$A$1:$H$1,0),0),"Other")</f>
        <v>0</v>
      </c>
      <c r="U2011" s="14">
        <f>SUMIFS('Fielding Data'!E:E,'Fielding Data'!$A:$A,'Hitting Data'!$A2011)</f>
        <v>79</v>
      </c>
      <c r="V2011" s="14">
        <f>SUMIFS('Fielding Data'!F:F,'Fielding Data'!$A:$A,'Hitting Data'!$A2011)</f>
        <v>259</v>
      </c>
      <c r="W2011" s="14">
        <f>SUMIFS('Fielding Data'!G:G,'Fielding Data'!$A:$A,'Hitting Data'!$A2011)</f>
        <v>8</v>
      </c>
      <c r="X2011" s="14">
        <f>SUMIFS('Fielding Data'!H:H,'Fielding Data'!$A:$A,'Hitting Data'!$A2011)</f>
        <v>15</v>
      </c>
    </row>
    <row r="2012" spans="1:24" x14ac:dyDescent="0.25">
      <c r="A2012" s="14" t="str">
        <f t="shared" si="31"/>
        <v>pomerdr012011</v>
      </c>
      <c r="B2012" s="19" t="s">
        <v>1592</v>
      </c>
      <c r="C2012" s="19">
        <v>2011</v>
      </c>
      <c r="D2012" s="19">
        <v>4</v>
      </c>
      <c r="E2012" s="19">
        <v>5</v>
      </c>
      <c r="F2012" s="19">
        <v>0</v>
      </c>
      <c r="G2012" s="19">
        <v>1</v>
      </c>
      <c r="H2012" s="19">
        <v>0</v>
      </c>
      <c r="I2012" s="19">
        <v>0</v>
      </c>
      <c r="J2012" s="19">
        <v>0</v>
      </c>
      <c r="K2012" s="19">
        <v>0</v>
      </c>
      <c r="L2012" s="19">
        <v>0</v>
      </c>
      <c r="M2012" s="19">
        <v>0</v>
      </c>
      <c r="N2012" s="19">
        <v>0</v>
      </c>
      <c r="O2012" s="19">
        <v>3</v>
      </c>
      <c r="P2012" s="14" t="str">
        <f>IFERROR(VLOOKUP($A2012,'Fielding Data'!$A:$H,MATCH(P$1,'Fielding Data'!$A$1:$H$1,0),0),"Other")</f>
        <v>P</v>
      </c>
      <c r="Q2012" s="14">
        <f>IFERROR(VLOOKUP($A2012,'Fielding Data'!$A:$H,MATCH(Q$1,'Fielding Data'!$A$1:$H$1,0),0),"Other")</f>
        <v>0</v>
      </c>
      <c r="R2012" s="14">
        <f>IFERROR(VLOOKUP($A2012,'Fielding Data'!$A:$H,MATCH(R$1,'Fielding Data'!$A$1:$H$1,0),0),"Other")</f>
        <v>1</v>
      </c>
      <c r="S2012" s="14">
        <f>IFERROR(VLOOKUP($A2012,'Fielding Data'!$A:$H,MATCH(S$1,'Fielding Data'!$A$1:$H$1,0),0),"Other")</f>
        <v>0</v>
      </c>
      <c r="T2012" s="14">
        <f>IFERROR(VLOOKUP($A2012,'Fielding Data'!$A:$H,MATCH(T$1,'Fielding Data'!$A$1:$H$1,0),0),"Other")</f>
        <v>0</v>
      </c>
      <c r="U2012" s="14">
        <f>SUMIFS('Fielding Data'!E:E,'Fielding Data'!$A:$A,'Hitting Data'!$A2012)</f>
        <v>0</v>
      </c>
      <c r="V2012" s="14">
        <f>SUMIFS('Fielding Data'!F:F,'Fielding Data'!$A:$A,'Hitting Data'!$A2012)</f>
        <v>1</v>
      </c>
      <c r="W2012" s="14">
        <f>SUMIFS('Fielding Data'!G:G,'Fielding Data'!$A:$A,'Hitting Data'!$A2012)</f>
        <v>0</v>
      </c>
      <c r="X2012" s="14">
        <f>SUMIFS('Fielding Data'!H:H,'Fielding Data'!$A:$A,'Hitting Data'!$A2012)</f>
        <v>0</v>
      </c>
    </row>
    <row r="2013" spans="1:24" x14ac:dyDescent="0.25">
      <c r="A2013" s="14" t="str">
        <f t="shared" si="31"/>
        <v>porceri012011</v>
      </c>
      <c r="B2013" s="19" t="s">
        <v>1159</v>
      </c>
      <c r="C2013" s="19">
        <v>2011</v>
      </c>
      <c r="D2013" s="19">
        <v>31</v>
      </c>
      <c r="E2013" s="19">
        <v>6</v>
      </c>
      <c r="F2013" s="19">
        <v>0</v>
      </c>
      <c r="G2013" s="19">
        <v>1</v>
      </c>
      <c r="H2013" s="19">
        <v>0</v>
      </c>
      <c r="I2013" s="19">
        <v>0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3</v>
      </c>
      <c r="P2013" s="14" t="str">
        <f>IFERROR(VLOOKUP($A2013,'Fielding Data'!$A:$H,MATCH(P$1,'Fielding Data'!$A$1:$H$1,0),0),"Other")</f>
        <v>P</v>
      </c>
      <c r="Q2013" s="14">
        <f>IFERROR(VLOOKUP($A2013,'Fielding Data'!$A:$H,MATCH(Q$1,'Fielding Data'!$A$1:$H$1,0),0),"Other")</f>
        <v>15</v>
      </c>
      <c r="R2013" s="14">
        <f>IFERROR(VLOOKUP($A2013,'Fielding Data'!$A:$H,MATCH(R$1,'Fielding Data'!$A$1:$H$1,0),0),"Other")</f>
        <v>21</v>
      </c>
      <c r="S2013" s="14">
        <f>IFERROR(VLOOKUP($A2013,'Fielding Data'!$A:$H,MATCH(S$1,'Fielding Data'!$A$1:$H$1,0),0),"Other")</f>
        <v>2</v>
      </c>
      <c r="T2013" s="14">
        <f>IFERROR(VLOOKUP($A2013,'Fielding Data'!$A:$H,MATCH(T$1,'Fielding Data'!$A$1:$H$1,0),0),"Other")</f>
        <v>4</v>
      </c>
      <c r="U2013" s="14">
        <f>SUMIFS('Fielding Data'!E:E,'Fielding Data'!$A:$A,'Hitting Data'!$A2013)</f>
        <v>15</v>
      </c>
      <c r="V2013" s="14">
        <f>SUMIFS('Fielding Data'!F:F,'Fielding Data'!$A:$A,'Hitting Data'!$A2013)</f>
        <v>21</v>
      </c>
      <c r="W2013" s="14">
        <f>SUMIFS('Fielding Data'!G:G,'Fielding Data'!$A:$A,'Hitting Data'!$A2013)</f>
        <v>2</v>
      </c>
      <c r="X2013" s="14">
        <f>SUMIFS('Fielding Data'!H:H,'Fielding Data'!$A:$A,'Hitting Data'!$A2013)</f>
        <v>4</v>
      </c>
    </row>
    <row r="2014" spans="1:24" x14ac:dyDescent="0.25">
      <c r="A2014" s="14" t="str">
        <f t="shared" si="31"/>
        <v>posadjo012011</v>
      </c>
      <c r="B2014" s="19" t="s">
        <v>180</v>
      </c>
      <c r="C2014" s="19">
        <v>2011</v>
      </c>
      <c r="D2014" s="19">
        <v>115</v>
      </c>
      <c r="E2014" s="19">
        <v>344</v>
      </c>
      <c r="F2014" s="19">
        <v>34</v>
      </c>
      <c r="G2014" s="19">
        <v>81</v>
      </c>
      <c r="H2014" s="19">
        <v>14</v>
      </c>
      <c r="I2014" s="19">
        <v>0</v>
      </c>
      <c r="J2014" s="19">
        <v>14</v>
      </c>
      <c r="K2014" s="19">
        <v>44</v>
      </c>
      <c r="L2014" s="19">
        <v>0</v>
      </c>
      <c r="M2014" s="19">
        <v>2</v>
      </c>
      <c r="N2014" s="19">
        <v>39</v>
      </c>
      <c r="O2014" s="19">
        <v>76</v>
      </c>
      <c r="P2014" s="14" t="str">
        <f>IFERROR(VLOOKUP($A2014,'Fielding Data'!$A:$H,MATCH(P$1,'Fielding Data'!$A$1:$H$1,0),0),"Other")</f>
        <v>1B</v>
      </c>
      <c r="Q2014" s="14">
        <f>IFERROR(VLOOKUP($A2014,'Fielding Data'!$A:$H,MATCH(Q$1,'Fielding Data'!$A$1:$H$1,0),0),"Other")</f>
        <v>74</v>
      </c>
      <c r="R2014" s="14">
        <f>IFERROR(VLOOKUP($A2014,'Fielding Data'!$A:$H,MATCH(R$1,'Fielding Data'!$A$1:$H$1,0),0),"Other")</f>
        <v>6</v>
      </c>
      <c r="S2014" s="14">
        <f>IFERROR(VLOOKUP($A2014,'Fielding Data'!$A:$H,MATCH(S$1,'Fielding Data'!$A$1:$H$1,0),0),"Other")</f>
        <v>1</v>
      </c>
      <c r="T2014" s="14">
        <f>IFERROR(VLOOKUP($A2014,'Fielding Data'!$A:$H,MATCH(T$1,'Fielding Data'!$A$1:$H$1,0),0),"Other")</f>
        <v>8</v>
      </c>
      <c r="U2014" s="14">
        <f>SUMIFS('Fielding Data'!E:E,'Fielding Data'!$A:$A,'Hitting Data'!$A2014)</f>
        <v>81</v>
      </c>
      <c r="V2014" s="14">
        <f>SUMIFS('Fielding Data'!F:F,'Fielding Data'!$A:$A,'Hitting Data'!$A2014)</f>
        <v>9</v>
      </c>
      <c r="W2014" s="14">
        <f>SUMIFS('Fielding Data'!G:G,'Fielding Data'!$A:$A,'Hitting Data'!$A2014)</f>
        <v>1</v>
      </c>
      <c r="X2014" s="14">
        <f>SUMIFS('Fielding Data'!H:H,'Fielding Data'!$A:$A,'Hitting Data'!$A2014)</f>
        <v>8</v>
      </c>
    </row>
    <row r="2015" spans="1:24" x14ac:dyDescent="0.25">
      <c r="A2015" s="14" t="str">
        <f t="shared" si="31"/>
        <v>poseybu012011</v>
      </c>
      <c r="B2015" s="19" t="s">
        <v>1161</v>
      </c>
      <c r="C2015" s="19">
        <v>2011</v>
      </c>
      <c r="D2015" s="19">
        <v>45</v>
      </c>
      <c r="E2015" s="19">
        <v>162</v>
      </c>
      <c r="F2015" s="19">
        <v>17</v>
      </c>
      <c r="G2015" s="19">
        <v>46</v>
      </c>
      <c r="H2015" s="19">
        <v>5</v>
      </c>
      <c r="I2015" s="19">
        <v>0</v>
      </c>
      <c r="J2015" s="19">
        <v>4</v>
      </c>
      <c r="K2015" s="19">
        <v>21</v>
      </c>
      <c r="L2015" s="19">
        <v>3</v>
      </c>
      <c r="M2015" s="19">
        <v>0</v>
      </c>
      <c r="N2015" s="19">
        <v>18</v>
      </c>
      <c r="O2015" s="19">
        <v>30</v>
      </c>
      <c r="P2015" s="14" t="str">
        <f>IFERROR(VLOOKUP($A2015,'Fielding Data'!$A:$H,MATCH(P$1,'Fielding Data'!$A$1:$H$1,0),0),"Other")</f>
        <v>1B</v>
      </c>
      <c r="Q2015" s="14">
        <f>IFERROR(VLOOKUP($A2015,'Fielding Data'!$A:$H,MATCH(Q$1,'Fielding Data'!$A$1:$H$1,0),0),"Other")</f>
        <v>16</v>
      </c>
      <c r="R2015" s="14">
        <f>IFERROR(VLOOKUP($A2015,'Fielding Data'!$A:$H,MATCH(R$1,'Fielding Data'!$A$1:$H$1,0),0),"Other")</f>
        <v>2</v>
      </c>
      <c r="S2015" s="14">
        <f>IFERROR(VLOOKUP($A2015,'Fielding Data'!$A:$H,MATCH(S$1,'Fielding Data'!$A$1:$H$1,0),0),"Other")</f>
        <v>0</v>
      </c>
      <c r="T2015" s="14">
        <f>IFERROR(VLOOKUP($A2015,'Fielding Data'!$A:$H,MATCH(T$1,'Fielding Data'!$A$1:$H$1,0),0),"Other")</f>
        <v>2</v>
      </c>
      <c r="U2015" s="14">
        <f>SUMIFS('Fielding Data'!E:E,'Fielding Data'!$A:$A,'Hitting Data'!$A2015)</f>
        <v>349</v>
      </c>
      <c r="V2015" s="14">
        <f>SUMIFS('Fielding Data'!F:F,'Fielding Data'!$A:$A,'Hitting Data'!$A2015)</f>
        <v>26</v>
      </c>
      <c r="W2015" s="14">
        <f>SUMIFS('Fielding Data'!G:G,'Fielding Data'!$A:$A,'Hitting Data'!$A2015)</f>
        <v>2</v>
      </c>
      <c r="X2015" s="14">
        <f>SUMIFS('Fielding Data'!H:H,'Fielding Data'!$A:$A,'Hitting Data'!$A2015)</f>
        <v>6</v>
      </c>
    </row>
    <row r="2016" spans="1:24" x14ac:dyDescent="0.25">
      <c r="A2016" s="14" t="str">
        <f t="shared" si="31"/>
        <v>powella012011</v>
      </c>
      <c r="B2016" s="19" t="s">
        <v>1162</v>
      </c>
      <c r="C2016" s="19">
        <v>2011</v>
      </c>
      <c r="D2016" s="19">
        <v>36</v>
      </c>
      <c r="E2016" s="19">
        <v>111</v>
      </c>
      <c r="F2016" s="19">
        <v>10</v>
      </c>
      <c r="G2016" s="19">
        <v>19</v>
      </c>
      <c r="H2016" s="19">
        <v>3</v>
      </c>
      <c r="I2016" s="19">
        <v>0</v>
      </c>
      <c r="J2016" s="19">
        <v>1</v>
      </c>
      <c r="K2016" s="19">
        <v>4</v>
      </c>
      <c r="L2016" s="19">
        <v>0</v>
      </c>
      <c r="M2016" s="19">
        <v>0</v>
      </c>
      <c r="N2016" s="19">
        <v>11</v>
      </c>
      <c r="O2016" s="19">
        <v>32</v>
      </c>
      <c r="P2016" s="14" t="str">
        <f>IFERROR(VLOOKUP($A2016,'Fielding Data'!$A:$H,MATCH(P$1,'Fielding Data'!$A$1:$H$1,0),0),"Other")</f>
        <v>1B</v>
      </c>
      <c r="Q2016" s="14">
        <f>IFERROR(VLOOKUP($A2016,'Fielding Data'!$A:$H,MATCH(Q$1,'Fielding Data'!$A$1:$H$1,0),0),"Other")</f>
        <v>8</v>
      </c>
      <c r="R2016" s="14">
        <f>IFERROR(VLOOKUP($A2016,'Fielding Data'!$A:$H,MATCH(R$1,'Fielding Data'!$A$1:$H$1,0),0),"Other")</f>
        <v>2</v>
      </c>
      <c r="S2016" s="14">
        <f>IFERROR(VLOOKUP($A2016,'Fielding Data'!$A:$H,MATCH(S$1,'Fielding Data'!$A$1:$H$1,0),0),"Other")</f>
        <v>0</v>
      </c>
      <c r="T2016" s="14">
        <f>IFERROR(VLOOKUP($A2016,'Fielding Data'!$A:$H,MATCH(T$1,'Fielding Data'!$A$1:$H$1,0),0),"Other")</f>
        <v>1</v>
      </c>
      <c r="U2016" s="14">
        <f>SUMIFS('Fielding Data'!E:E,'Fielding Data'!$A:$A,'Hitting Data'!$A2016)</f>
        <v>245</v>
      </c>
      <c r="V2016" s="14">
        <f>SUMIFS('Fielding Data'!F:F,'Fielding Data'!$A:$A,'Hitting Data'!$A2016)</f>
        <v>17</v>
      </c>
      <c r="W2016" s="14">
        <f>SUMIFS('Fielding Data'!G:G,'Fielding Data'!$A:$A,'Hitting Data'!$A2016)</f>
        <v>2</v>
      </c>
      <c r="X2016" s="14">
        <f>SUMIFS('Fielding Data'!H:H,'Fielding Data'!$A:$A,'Hitting Data'!$A2016)</f>
        <v>3</v>
      </c>
    </row>
    <row r="2017" spans="1:24" x14ac:dyDescent="0.25">
      <c r="A2017" s="14" t="str">
        <f t="shared" si="31"/>
        <v>pradoma012011</v>
      </c>
      <c r="B2017" s="19" t="s">
        <v>717</v>
      </c>
      <c r="C2017" s="19">
        <v>2011</v>
      </c>
      <c r="D2017" s="19">
        <v>129</v>
      </c>
      <c r="E2017" s="19">
        <v>551</v>
      </c>
      <c r="F2017" s="19">
        <v>66</v>
      </c>
      <c r="G2017" s="19">
        <v>143</v>
      </c>
      <c r="H2017" s="19">
        <v>26</v>
      </c>
      <c r="I2017" s="19">
        <v>2</v>
      </c>
      <c r="J2017" s="19">
        <v>13</v>
      </c>
      <c r="K2017" s="19">
        <v>57</v>
      </c>
      <c r="L2017" s="19">
        <v>4</v>
      </c>
      <c r="M2017" s="19">
        <v>8</v>
      </c>
      <c r="N2017" s="19">
        <v>34</v>
      </c>
      <c r="O2017" s="19">
        <v>52</v>
      </c>
      <c r="P2017" s="14" t="str">
        <f>IFERROR(VLOOKUP($A2017,'Fielding Data'!$A:$H,MATCH(P$1,'Fielding Data'!$A$1:$H$1,0),0),"Other")</f>
        <v>1B</v>
      </c>
      <c r="Q2017" s="14">
        <f>IFERROR(VLOOKUP($A2017,'Fielding Data'!$A:$H,MATCH(Q$1,'Fielding Data'!$A$1:$H$1,0),0),"Other")</f>
        <v>13</v>
      </c>
      <c r="R2017" s="14">
        <f>IFERROR(VLOOKUP($A2017,'Fielding Data'!$A:$H,MATCH(R$1,'Fielding Data'!$A$1:$H$1,0),0),"Other")</f>
        <v>0</v>
      </c>
      <c r="S2017" s="14">
        <f>IFERROR(VLOOKUP($A2017,'Fielding Data'!$A:$H,MATCH(S$1,'Fielding Data'!$A$1:$H$1,0),0),"Other")</f>
        <v>0</v>
      </c>
      <c r="T2017" s="14">
        <f>IFERROR(VLOOKUP($A2017,'Fielding Data'!$A:$H,MATCH(T$1,'Fielding Data'!$A$1:$H$1,0),0),"Other")</f>
        <v>1</v>
      </c>
      <c r="U2017" s="14">
        <f>SUMIFS('Fielding Data'!E:E,'Fielding Data'!$A:$A,'Hitting Data'!$A2017)</f>
        <v>196</v>
      </c>
      <c r="V2017" s="14">
        <f>SUMIFS('Fielding Data'!F:F,'Fielding Data'!$A:$A,'Hitting Data'!$A2017)</f>
        <v>90</v>
      </c>
      <c r="W2017" s="14">
        <f>SUMIFS('Fielding Data'!G:G,'Fielding Data'!$A:$A,'Hitting Data'!$A2017)</f>
        <v>8</v>
      </c>
      <c r="X2017" s="14">
        <f>SUMIFS('Fielding Data'!H:H,'Fielding Data'!$A:$A,'Hitting Data'!$A2017)</f>
        <v>8</v>
      </c>
    </row>
    <row r="2018" spans="1:24" x14ac:dyDescent="0.25">
      <c r="A2018" s="14" t="str">
        <f t="shared" si="31"/>
        <v>preslal012011</v>
      </c>
      <c r="B2018" s="19" t="s">
        <v>1360</v>
      </c>
      <c r="C2018" s="19">
        <v>2011</v>
      </c>
      <c r="D2018" s="19">
        <v>52</v>
      </c>
      <c r="E2018" s="19">
        <v>215</v>
      </c>
      <c r="F2018" s="19">
        <v>27</v>
      </c>
      <c r="G2018" s="19">
        <v>64</v>
      </c>
      <c r="H2018" s="19">
        <v>12</v>
      </c>
      <c r="I2018" s="19">
        <v>6</v>
      </c>
      <c r="J2018" s="19">
        <v>4</v>
      </c>
      <c r="K2018" s="19">
        <v>20</v>
      </c>
      <c r="L2018" s="19">
        <v>9</v>
      </c>
      <c r="M2018" s="19">
        <v>3</v>
      </c>
      <c r="N2018" s="19">
        <v>13</v>
      </c>
      <c r="O2018" s="19">
        <v>40</v>
      </c>
      <c r="P2018" s="14" t="str">
        <f>IFERROR(VLOOKUP($A2018,'Fielding Data'!$A:$H,MATCH(P$1,'Fielding Data'!$A$1:$H$1,0),0),"Other")</f>
        <v>CF</v>
      </c>
      <c r="Q2018" s="14">
        <f>IFERROR(VLOOKUP($A2018,'Fielding Data'!$A:$H,MATCH(Q$1,'Fielding Data'!$A$1:$H$1,0),0),"Other")</f>
        <v>0</v>
      </c>
      <c r="R2018" s="14">
        <f>IFERROR(VLOOKUP($A2018,'Fielding Data'!$A:$H,MATCH(R$1,'Fielding Data'!$A$1:$H$1,0),0),"Other")</f>
        <v>0</v>
      </c>
      <c r="S2018" s="14">
        <f>IFERROR(VLOOKUP($A2018,'Fielding Data'!$A:$H,MATCH(S$1,'Fielding Data'!$A$1:$H$1,0),0),"Other")</f>
        <v>0</v>
      </c>
      <c r="T2018" s="14">
        <f>IFERROR(VLOOKUP($A2018,'Fielding Data'!$A:$H,MATCH(T$1,'Fielding Data'!$A$1:$H$1,0),0),"Other")</f>
        <v>0</v>
      </c>
      <c r="U2018" s="14">
        <f>SUMIFS('Fielding Data'!E:E,'Fielding Data'!$A:$A,'Hitting Data'!$A2018)</f>
        <v>77</v>
      </c>
      <c r="V2018" s="14">
        <f>SUMIFS('Fielding Data'!F:F,'Fielding Data'!$A:$A,'Hitting Data'!$A2018)</f>
        <v>2</v>
      </c>
      <c r="W2018" s="14">
        <f>SUMIFS('Fielding Data'!G:G,'Fielding Data'!$A:$A,'Hitting Data'!$A2018)</f>
        <v>1</v>
      </c>
      <c r="X2018" s="14">
        <f>SUMIFS('Fielding Data'!H:H,'Fielding Data'!$A:$A,'Hitting Data'!$A2018)</f>
        <v>1</v>
      </c>
    </row>
    <row r="2019" spans="1:24" x14ac:dyDescent="0.25">
      <c r="A2019" s="14" t="str">
        <f t="shared" si="31"/>
        <v>priceda012011</v>
      </c>
      <c r="B2019" s="19" t="s">
        <v>988</v>
      </c>
      <c r="C2019" s="19">
        <v>2011</v>
      </c>
      <c r="D2019" s="19">
        <v>34</v>
      </c>
      <c r="E2019" s="19">
        <v>4</v>
      </c>
      <c r="F2019" s="19">
        <v>0</v>
      </c>
      <c r="G2019" s="19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1</v>
      </c>
      <c r="O2019" s="19">
        <v>2</v>
      </c>
      <c r="P2019" s="14" t="str">
        <f>IFERROR(VLOOKUP($A2019,'Fielding Data'!$A:$H,MATCH(P$1,'Fielding Data'!$A$1:$H$1,0),0),"Other")</f>
        <v>P</v>
      </c>
      <c r="Q2019" s="14">
        <f>IFERROR(VLOOKUP($A2019,'Fielding Data'!$A:$H,MATCH(Q$1,'Fielding Data'!$A$1:$H$1,0),0),"Other")</f>
        <v>13</v>
      </c>
      <c r="R2019" s="14">
        <f>IFERROR(VLOOKUP($A2019,'Fielding Data'!$A:$H,MATCH(R$1,'Fielding Data'!$A$1:$H$1,0),0),"Other")</f>
        <v>23</v>
      </c>
      <c r="S2019" s="14">
        <f>IFERROR(VLOOKUP($A2019,'Fielding Data'!$A:$H,MATCH(S$1,'Fielding Data'!$A$1:$H$1,0),0),"Other")</f>
        <v>4</v>
      </c>
      <c r="T2019" s="14">
        <f>IFERROR(VLOOKUP($A2019,'Fielding Data'!$A:$H,MATCH(T$1,'Fielding Data'!$A$1:$H$1,0),0),"Other")</f>
        <v>2</v>
      </c>
      <c r="U2019" s="14">
        <f>SUMIFS('Fielding Data'!E:E,'Fielding Data'!$A:$A,'Hitting Data'!$A2019)</f>
        <v>13</v>
      </c>
      <c r="V2019" s="14">
        <f>SUMIFS('Fielding Data'!F:F,'Fielding Data'!$A:$A,'Hitting Data'!$A2019)</f>
        <v>23</v>
      </c>
      <c r="W2019" s="14">
        <f>SUMIFS('Fielding Data'!G:G,'Fielding Data'!$A:$A,'Hitting Data'!$A2019)</f>
        <v>4</v>
      </c>
      <c r="X2019" s="14">
        <f>SUMIFS('Fielding Data'!H:H,'Fielding Data'!$A:$A,'Hitting Data'!$A2019)</f>
        <v>2</v>
      </c>
    </row>
    <row r="2020" spans="1:24" x14ac:dyDescent="0.25">
      <c r="A2020" s="14" t="str">
        <f t="shared" si="31"/>
        <v>pridija012011</v>
      </c>
      <c r="B2020" s="19" t="s">
        <v>989</v>
      </c>
      <c r="C2020" s="19">
        <v>2011</v>
      </c>
      <c r="D2020" s="19">
        <v>101</v>
      </c>
      <c r="E2020" s="19">
        <v>208</v>
      </c>
      <c r="F2020" s="19">
        <v>28</v>
      </c>
      <c r="G2020" s="19">
        <v>48</v>
      </c>
      <c r="H2020" s="19">
        <v>11</v>
      </c>
      <c r="I2020" s="19">
        <v>3</v>
      </c>
      <c r="J2020" s="19">
        <v>4</v>
      </c>
      <c r="K2020" s="19">
        <v>20</v>
      </c>
      <c r="L2020" s="19">
        <v>7</v>
      </c>
      <c r="M2020" s="19">
        <v>1</v>
      </c>
      <c r="N2020" s="19">
        <v>24</v>
      </c>
      <c r="O2020" s="19">
        <v>64</v>
      </c>
      <c r="P2020" s="14" t="str">
        <f>IFERROR(VLOOKUP($A2020,'Fielding Data'!$A:$H,MATCH(P$1,'Fielding Data'!$A$1:$H$1,0),0),"Other")</f>
        <v>CF</v>
      </c>
      <c r="Q2020" s="14">
        <f>IFERROR(VLOOKUP($A2020,'Fielding Data'!$A:$H,MATCH(Q$1,'Fielding Data'!$A$1:$H$1,0),0),"Other")</f>
        <v>0</v>
      </c>
      <c r="R2020" s="14">
        <f>IFERROR(VLOOKUP($A2020,'Fielding Data'!$A:$H,MATCH(R$1,'Fielding Data'!$A$1:$H$1,0),0),"Other")</f>
        <v>0</v>
      </c>
      <c r="S2020" s="14">
        <f>IFERROR(VLOOKUP($A2020,'Fielding Data'!$A:$H,MATCH(S$1,'Fielding Data'!$A$1:$H$1,0),0),"Other")</f>
        <v>0</v>
      </c>
      <c r="T2020" s="14">
        <f>IFERROR(VLOOKUP($A2020,'Fielding Data'!$A:$H,MATCH(T$1,'Fielding Data'!$A$1:$H$1,0),0),"Other")</f>
        <v>0</v>
      </c>
      <c r="U2020" s="14">
        <f>SUMIFS('Fielding Data'!E:E,'Fielding Data'!$A:$A,'Hitting Data'!$A2020)</f>
        <v>120</v>
      </c>
      <c r="V2020" s="14">
        <f>SUMIFS('Fielding Data'!F:F,'Fielding Data'!$A:$A,'Hitting Data'!$A2020)</f>
        <v>2</v>
      </c>
      <c r="W2020" s="14">
        <f>SUMIFS('Fielding Data'!G:G,'Fielding Data'!$A:$A,'Hitting Data'!$A2020)</f>
        <v>2</v>
      </c>
      <c r="X2020" s="14">
        <f>SUMIFS('Fielding Data'!H:H,'Fielding Data'!$A:$A,'Hitting Data'!$A2020)</f>
        <v>0</v>
      </c>
    </row>
    <row r="2021" spans="1:24" x14ac:dyDescent="0.25">
      <c r="A2021" s="14" t="str">
        <f t="shared" si="31"/>
        <v>pujolal012011</v>
      </c>
      <c r="B2021" s="19" t="s">
        <v>266</v>
      </c>
      <c r="C2021" s="19">
        <v>2011</v>
      </c>
      <c r="D2021" s="19">
        <v>147</v>
      </c>
      <c r="E2021" s="19">
        <v>579</v>
      </c>
      <c r="F2021" s="19">
        <v>105</v>
      </c>
      <c r="G2021" s="19">
        <v>173</v>
      </c>
      <c r="H2021" s="19">
        <v>29</v>
      </c>
      <c r="I2021" s="19">
        <v>0</v>
      </c>
      <c r="J2021" s="19">
        <v>37</v>
      </c>
      <c r="K2021" s="19">
        <v>99</v>
      </c>
      <c r="L2021" s="19">
        <v>9</v>
      </c>
      <c r="M2021" s="19">
        <v>1</v>
      </c>
      <c r="N2021" s="19">
        <v>61</v>
      </c>
      <c r="O2021" s="19">
        <v>58</v>
      </c>
      <c r="P2021" s="14" t="str">
        <f>IFERROR(VLOOKUP($A2021,'Fielding Data'!$A:$H,MATCH(P$1,'Fielding Data'!$A$1:$H$1,0),0),"Other")</f>
        <v>1B</v>
      </c>
      <c r="Q2021" s="14">
        <f>IFERROR(VLOOKUP($A2021,'Fielding Data'!$A:$H,MATCH(Q$1,'Fielding Data'!$A$1:$H$1,0),0),"Other")</f>
        <v>1254</v>
      </c>
      <c r="R2021" s="14">
        <f>IFERROR(VLOOKUP($A2021,'Fielding Data'!$A:$H,MATCH(R$1,'Fielding Data'!$A$1:$H$1,0),0),"Other")</f>
        <v>165</v>
      </c>
      <c r="S2021" s="14">
        <f>IFERROR(VLOOKUP($A2021,'Fielding Data'!$A:$H,MATCH(S$1,'Fielding Data'!$A$1:$H$1,0),0),"Other")</f>
        <v>11</v>
      </c>
      <c r="T2021" s="14">
        <f>IFERROR(VLOOKUP($A2021,'Fielding Data'!$A:$H,MATCH(T$1,'Fielding Data'!$A$1:$H$1,0),0),"Other")</f>
        <v>134</v>
      </c>
      <c r="U2021" s="14">
        <f>SUMIFS('Fielding Data'!E:E,'Fielding Data'!$A:$A,'Hitting Data'!$A2021)</f>
        <v>1256</v>
      </c>
      <c r="V2021" s="14">
        <f>SUMIFS('Fielding Data'!F:F,'Fielding Data'!$A:$A,'Hitting Data'!$A2021)</f>
        <v>177</v>
      </c>
      <c r="W2021" s="14">
        <f>SUMIFS('Fielding Data'!G:G,'Fielding Data'!$A:$A,'Hitting Data'!$A2021)</f>
        <v>14</v>
      </c>
      <c r="X2021" s="14">
        <f>SUMIFS('Fielding Data'!H:H,'Fielding Data'!$A:$A,'Hitting Data'!$A2021)</f>
        <v>136</v>
      </c>
    </row>
    <row r="2022" spans="1:24" x14ac:dyDescent="0.25">
      <c r="A2022" s="14" t="str">
        <f t="shared" si="31"/>
        <v>puntoni012011</v>
      </c>
      <c r="B2022" s="19" t="s">
        <v>267</v>
      </c>
      <c r="C2022" s="19">
        <v>2011</v>
      </c>
      <c r="D2022" s="19">
        <v>63</v>
      </c>
      <c r="E2022" s="19">
        <v>133</v>
      </c>
      <c r="F2022" s="19">
        <v>21</v>
      </c>
      <c r="G2022" s="19">
        <v>37</v>
      </c>
      <c r="H2022" s="19">
        <v>8</v>
      </c>
      <c r="I2022" s="19">
        <v>4</v>
      </c>
      <c r="J2022" s="19">
        <v>1</v>
      </c>
      <c r="K2022" s="19">
        <v>20</v>
      </c>
      <c r="L2022" s="19">
        <v>1</v>
      </c>
      <c r="M2022" s="19">
        <v>1</v>
      </c>
      <c r="N2022" s="19">
        <v>25</v>
      </c>
      <c r="O2022" s="19">
        <v>21</v>
      </c>
      <c r="P2022" s="14" t="str">
        <f>IFERROR(VLOOKUP($A2022,'Fielding Data'!$A:$H,MATCH(P$1,'Fielding Data'!$A$1:$H$1,0),0),"Other")</f>
        <v>2B</v>
      </c>
      <c r="Q2022" s="14">
        <f>IFERROR(VLOOKUP($A2022,'Fielding Data'!$A:$H,MATCH(Q$1,'Fielding Data'!$A$1:$H$1,0),0),"Other")</f>
        <v>58</v>
      </c>
      <c r="R2022" s="14">
        <f>IFERROR(VLOOKUP($A2022,'Fielding Data'!$A:$H,MATCH(R$1,'Fielding Data'!$A$1:$H$1,0),0),"Other")</f>
        <v>91</v>
      </c>
      <c r="S2022" s="14">
        <f>IFERROR(VLOOKUP($A2022,'Fielding Data'!$A:$H,MATCH(S$1,'Fielding Data'!$A$1:$H$1,0),0),"Other")</f>
        <v>2</v>
      </c>
      <c r="T2022" s="14">
        <f>IFERROR(VLOOKUP($A2022,'Fielding Data'!$A:$H,MATCH(T$1,'Fielding Data'!$A$1:$H$1,0),0),"Other")</f>
        <v>26</v>
      </c>
      <c r="U2022" s="14">
        <f>SUMIFS('Fielding Data'!E:E,'Fielding Data'!$A:$A,'Hitting Data'!$A2022)</f>
        <v>68</v>
      </c>
      <c r="V2022" s="14">
        <f>SUMIFS('Fielding Data'!F:F,'Fielding Data'!$A:$A,'Hitting Data'!$A2022)</f>
        <v>116</v>
      </c>
      <c r="W2022" s="14">
        <f>SUMIFS('Fielding Data'!G:G,'Fielding Data'!$A:$A,'Hitting Data'!$A2022)</f>
        <v>3</v>
      </c>
      <c r="X2022" s="14">
        <f>SUMIFS('Fielding Data'!H:H,'Fielding Data'!$A:$A,'Hitting Data'!$A2022)</f>
        <v>28</v>
      </c>
    </row>
    <row r="2023" spans="1:24" x14ac:dyDescent="0.25">
      <c r="A2023" s="14" t="str">
        <f t="shared" si="31"/>
        <v>putnaza012011</v>
      </c>
      <c r="B2023" s="19" t="s">
        <v>1593</v>
      </c>
      <c r="C2023" s="19">
        <v>2011</v>
      </c>
      <c r="D2023" s="19">
        <v>8</v>
      </c>
      <c r="E2023" s="19">
        <v>0</v>
      </c>
      <c r="F2023" s="19">
        <v>0</v>
      </c>
      <c r="G2023" s="19">
        <v>0</v>
      </c>
      <c r="H2023" s="19">
        <v>0</v>
      </c>
      <c r="I2023" s="19">
        <v>0</v>
      </c>
      <c r="J2023" s="19">
        <v>0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4" t="str">
        <f>IFERROR(VLOOKUP($A2023,'Fielding Data'!$A:$H,MATCH(P$1,'Fielding Data'!$A$1:$H$1,0),0),"Other")</f>
        <v>P</v>
      </c>
      <c r="Q2023" s="14">
        <f>IFERROR(VLOOKUP($A2023,'Fielding Data'!$A:$H,MATCH(Q$1,'Fielding Data'!$A$1:$H$1,0),0),"Other")</f>
        <v>0</v>
      </c>
      <c r="R2023" s="14">
        <f>IFERROR(VLOOKUP($A2023,'Fielding Data'!$A:$H,MATCH(R$1,'Fielding Data'!$A$1:$H$1,0),0),"Other")</f>
        <v>0</v>
      </c>
      <c r="S2023" s="14">
        <f>IFERROR(VLOOKUP($A2023,'Fielding Data'!$A:$H,MATCH(S$1,'Fielding Data'!$A$1:$H$1,0),0),"Other")</f>
        <v>0</v>
      </c>
      <c r="T2023" s="14">
        <f>IFERROR(VLOOKUP($A2023,'Fielding Data'!$A:$H,MATCH(T$1,'Fielding Data'!$A$1:$H$1,0),0),"Other")</f>
        <v>0</v>
      </c>
      <c r="U2023" s="14">
        <f>SUMIFS('Fielding Data'!E:E,'Fielding Data'!$A:$A,'Hitting Data'!$A2023)</f>
        <v>0</v>
      </c>
      <c r="V2023" s="14">
        <f>SUMIFS('Fielding Data'!F:F,'Fielding Data'!$A:$A,'Hitting Data'!$A2023)</f>
        <v>0</v>
      </c>
      <c r="W2023" s="14">
        <f>SUMIFS('Fielding Data'!G:G,'Fielding Data'!$A:$A,'Hitting Data'!$A2023)</f>
        <v>0</v>
      </c>
      <c r="X2023" s="14">
        <f>SUMIFS('Fielding Data'!H:H,'Fielding Data'!$A:$A,'Hitting Data'!$A2023)</f>
        <v>0</v>
      </c>
    </row>
    <row r="2024" spans="1:24" x14ac:dyDescent="0.25">
      <c r="A2024" s="14" t="str">
        <f t="shared" si="31"/>
        <v>putzjj012011</v>
      </c>
      <c r="B2024" s="19" t="s">
        <v>396</v>
      </c>
      <c r="C2024" s="19">
        <v>2011</v>
      </c>
      <c r="D2024" s="19">
        <v>60</v>
      </c>
      <c r="E2024" s="19">
        <v>0</v>
      </c>
      <c r="F2024" s="19">
        <v>0</v>
      </c>
      <c r="G2024" s="19">
        <v>0</v>
      </c>
      <c r="H2024" s="19">
        <v>0</v>
      </c>
      <c r="I2024" s="19">
        <v>0</v>
      </c>
      <c r="J2024" s="19">
        <v>0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4" t="str">
        <f>IFERROR(VLOOKUP($A2024,'Fielding Data'!$A:$H,MATCH(P$1,'Fielding Data'!$A$1:$H$1,0),0),"Other")</f>
        <v>P</v>
      </c>
      <c r="Q2024" s="14">
        <f>IFERROR(VLOOKUP($A2024,'Fielding Data'!$A:$H,MATCH(Q$1,'Fielding Data'!$A$1:$H$1,0),0),"Other")</f>
        <v>4</v>
      </c>
      <c r="R2024" s="14">
        <f>IFERROR(VLOOKUP($A2024,'Fielding Data'!$A:$H,MATCH(R$1,'Fielding Data'!$A$1:$H$1,0),0),"Other")</f>
        <v>9</v>
      </c>
      <c r="S2024" s="14">
        <f>IFERROR(VLOOKUP($A2024,'Fielding Data'!$A:$H,MATCH(S$1,'Fielding Data'!$A$1:$H$1,0),0),"Other")</f>
        <v>0</v>
      </c>
      <c r="T2024" s="14">
        <f>IFERROR(VLOOKUP($A2024,'Fielding Data'!$A:$H,MATCH(T$1,'Fielding Data'!$A$1:$H$1,0),0),"Other")</f>
        <v>0</v>
      </c>
      <c r="U2024" s="14">
        <f>SUMIFS('Fielding Data'!E:E,'Fielding Data'!$A:$A,'Hitting Data'!$A2024)</f>
        <v>4</v>
      </c>
      <c r="V2024" s="14">
        <f>SUMIFS('Fielding Data'!F:F,'Fielding Data'!$A:$A,'Hitting Data'!$A2024)</f>
        <v>9</v>
      </c>
      <c r="W2024" s="14">
        <f>SUMIFS('Fielding Data'!G:G,'Fielding Data'!$A:$A,'Hitting Data'!$A2024)</f>
        <v>0</v>
      </c>
      <c r="X2024" s="14">
        <f>SUMIFS('Fielding Data'!H:H,'Fielding Data'!$A:$A,'Hitting Data'!$A2024)</f>
        <v>0</v>
      </c>
    </row>
    <row r="2025" spans="1:24" x14ac:dyDescent="0.25">
      <c r="A2025" s="14" t="str">
        <f t="shared" si="31"/>
        <v>quallch012011</v>
      </c>
      <c r="B2025" s="19" t="s">
        <v>486</v>
      </c>
      <c r="C2025" s="19">
        <v>2011</v>
      </c>
      <c r="D2025" s="19">
        <v>77</v>
      </c>
      <c r="E2025" s="19">
        <v>0</v>
      </c>
      <c r="F2025" s="19">
        <v>0</v>
      </c>
      <c r="G2025" s="19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4" t="str">
        <f>IFERROR(VLOOKUP($A2025,'Fielding Data'!$A:$H,MATCH(P$1,'Fielding Data'!$A$1:$H$1,0),0),"Other")</f>
        <v>P</v>
      </c>
      <c r="Q2025" s="14">
        <f>IFERROR(VLOOKUP($A2025,'Fielding Data'!$A:$H,MATCH(Q$1,'Fielding Data'!$A$1:$H$1,0),0),"Other")</f>
        <v>4</v>
      </c>
      <c r="R2025" s="14">
        <f>IFERROR(VLOOKUP($A2025,'Fielding Data'!$A:$H,MATCH(R$1,'Fielding Data'!$A$1:$H$1,0),0),"Other")</f>
        <v>14</v>
      </c>
      <c r="S2025" s="14">
        <f>IFERROR(VLOOKUP($A2025,'Fielding Data'!$A:$H,MATCH(S$1,'Fielding Data'!$A$1:$H$1,0),0),"Other")</f>
        <v>0</v>
      </c>
      <c r="T2025" s="14">
        <f>IFERROR(VLOOKUP($A2025,'Fielding Data'!$A:$H,MATCH(T$1,'Fielding Data'!$A$1:$H$1,0),0),"Other")</f>
        <v>1</v>
      </c>
      <c r="U2025" s="14">
        <f>SUMIFS('Fielding Data'!E:E,'Fielding Data'!$A:$A,'Hitting Data'!$A2025)</f>
        <v>4</v>
      </c>
      <c r="V2025" s="14">
        <f>SUMIFS('Fielding Data'!F:F,'Fielding Data'!$A:$A,'Hitting Data'!$A2025)</f>
        <v>14</v>
      </c>
      <c r="W2025" s="14">
        <f>SUMIFS('Fielding Data'!G:G,'Fielding Data'!$A:$A,'Hitting Data'!$A2025)</f>
        <v>0</v>
      </c>
      <c r="X2025" s="14">
        <f>SUMIFS('Fielding Data'!H:H,'Fielding Data'!$A:$A,'Hitting Data'!$A2025)</f>
        <v>1</v>
      </c>
    </row>
    <row r="2026" spans="1:24" x14ac:dyDescent="0.25">
      <c r="A2026" s="14" t="str">
        <f t="shared" si="31"/>
        <v>quentca012011</v>
      </c>
      <c r="B2026" s="19" t="s">
        <v>718</v>
      </c>
      <c r="C2026" s="19">
        <v>2011</v>
      </c>
      <c r="D2026" s="19">
        <v>118</v>
      </c>
      <c r="E2026" s="19">
        <v>421</v>
      </c>
      <c r="F2026" s="19">
        <v>53</v>
      </c>
      <c r="G2026" s="19">
        <v>107</v>
      </c>
      <c r="H2026" s="19">
        <v>31</v>
      </c>
      <c r="I2026" s="19">
        <v>0</v>
      </c>
      <c r="J2026" s="19">
        <v>24</v>
      </c>
      <c r="K2026" s="19">
        <v>77</v>
      </c>
      <c r="L2026" s="19">
        <v>1</v>
      </c>
      <c r="M2026" s="19">
        <v>1</v>
      </c>
      <c r="N2026" s="19">
        <v>34</v>
      </c>
      <c r="O2026" s="19">
        <v>84</v>
      </c>
      <c r="P2026" s="14" t="str">
        <f>IFERROR(VLOOKUP($A2026,'Fielding Data'!$A:$H,MATCH(P$1,'Fielding Data'!$A$1:$H$1,0),0),"Other")</f>
        <v>OF</v>
      </c>
      <c r="Q2026" s="14">
        <f>IFERROR(VLOOKUP($A2026,'Fielding Data'!$A:$H,MATCH(Q$1,'Fielding Data'!$A$1:$H$1,0),0),"Other")</f>
        <v>177</v>
      </c>
      <c r="R2026" s="14">
        <f>IFERROR(VLOOKUP($A2026,'Fielding Data'!$A:$H,MATCH(R$1,'Fielding Data'!$A$1:$H$1,0),0),"Other")</f>
        <v>2</v>
      </c>
      <c r="S2026" s="14">
        <f>IFERROR(VLOOKUP($A2026,'Fielding Data'!$A:$H,MATCH(S$1,'Fielding Data'!$A$1:$H$1,0),0),"Other")</f>
        <v>1</v>
      </c>
      <c r="T2026" s="14">
        <f>IFERROR(VLOOKUP($A2026,'Fielding Data'!$A:$H,MATCH(T$1,'Fielding Data'!$A$1:$H$1,0),0),"Other")</f>
        <v>0</v>
      </c>
      <c r="U2026" s="14">
        <f>SUMIFS('Fielding Data'!E:E,'Fielding Data'!$A:$A,'Hitting Data'!$A2026)</f>
        <v>177</v>
      </c>
      <c r="V2026" s="14">
        <f>SUMIFS('Fielding Data'!F:F,'Fielding Data'!$A:$A,'Hitting Data'!$A2026)</f>
        <v>2</v>
      </c>
      <c r="W2026" s="14">
        <f>SUMIFS('Fielding Data'!G:G,'Fielding Data'!$A:$A,'Hitting Data'!$A2026)</f>
        <v>1</v>
      </c>
      <c r="X2026" s="14">
        <f>SUMIFS('Fielding Data'!H:H,'Fielding Data'!$A:$A,'Hitting Data'!$A2026)</f>
        <v>0</v>
      </c>
    </row>
    <row r="2027" spans="1:24" x14ac:dyDescent="0.25">
      <c r="A2027" s="14" t="str">
        <f t="shared" si="31"/>
        <v>quinthu012011</v>
      </c>
      <c r="B2027" s="19" t="s">
        <v>398</v>
      </c>
      <c r="C2027" s="19">
        <v>2011</v>
      </c>
      <c r="D2027" s="19">
        <v>79</v>
      </c>
      <c r="E2027" s="19">
        <v>262</v>
      </c>
      <c r="F2027" s="19">
        <v>22</v>
      </c>
      <c r="G2027" s="19">
        <v>63</v>
      </c>
      <c r="H2027" s="19">
        <v>12</v>
      </c>
      <c r="I2027" s="19">
        <v>1</v>
      </c>
      <c r="J2027" s="19">
        <v>2</v>
      </c>
      <c r="K2027" s="19">
        <v>25</v>
      </c>
      <c r="L2027" s="19">
        <v>1</v>
      </c>
      <c r="M2027" s="19">
        <v>0</v>
      </c>
      <c r="N2027" s="19">
        <v>6</v>
      </c>
      <c r="O2027" s="19">
        <v>53</v>
      </c>
      <c r="P2027" s="14" t="str">
        <f>IFERROR(VLOOKUP($A2027,'Fielding Data'!$A:$H,MATCH(P$1,'Fielding Data'!$A$1:$H$1,0),0),"Other")</f>
        <v>C</v>
      </c>
      <c r="Q2027" s="14">
        <f>IFERROR(VLOOKUP($A2027,'Fielding Data'!$A:$H,MATCH(Q$1,'Fielding Data'!$A$1:$H$1,0),0),"Other")</f>
        <v>541</v>
      </c>
      <c r="R2027" s="14">
        <f>IFERROR(VLOOKUP($A2027,'Fielding Data'!$A:$H,MATCH(R$1,'Fielding Data'!$A$1:$H$1,0),0),"Other")</f>
        <v>43</v>
      </c>
      <c r="S2027" s="14">
        <f>IFERROR(VLOOKUP($A2027,'Fielding Data'!$A:$H,MATCH(S$1,'Fielding Data'!$A$1:$H$1,0),0),"Other")</f>
        <v>5</v>
      </c>
      <c r="T2027" s="14">
        <f>IFERROR(VLOOKUP($A2027,'Fielding Data'!$A:$H,MATCH(T$1,'Fielding Data'!$A$1:$H$1,0),0),"Other")</f>
        <v>9</v>
      </c>
      <c r="U2027" s="14">
        <f>SUMIFS('Fielding Data'!E:E,'Fielding Data'!$A:$A,'Hitting Data'!$A2027)</f>
        <v>541</v>
      </c>
      <c r="V2027" s="14">
        <f>SUMIFS('Fielding Data'!F:F,'Fielding Data'!$A:$A,'Hitting Data'!$A2027)</f>
        <v>43</v>
      </c>
      <c r="W2027" s="14">
        <f>SUMIFS('Fielding Data'!G:G,'Fielding Data'!$A:$A,'Hitting Data'!$A2027)</f>
        <v>5</v>
      </c>
      <c r="X2027" s="14">
        <f>SUMIFS('Fielding Data'!H:H,'Fielding Data'!$A:$A,'Hitting Data'!$A2027)</f>
        <v>9</v>
      </c>
    </row>
    <row r="2028" spans="1:24" x14ac:dyDescent="0.25">
      <c r="A2028" s="14" t="str">
        <f t="shared" si="31"/>
        <v>quintom012011</v>
      </c>
      <c r="B2028" s="19" t="s">
        <v>588</v>
      </c>
      <c r="C2028" s="19">
        <v>2011</v>
      </c>
      <c r="D2028" s="19">
        <v>11</v>
      </c>
      <c r="E2028" s="19">
        <v>22</v>
      </c>
      <c r="F2028" s="19">
        <v>3</v>
      </c>
      <c r="G2028" s="19">
        <v>1</v>
      </c>
      <c r="H2028" s="19">
        <v>0</v>
      </c>
      <c r="I2028" s="19">
        <v>1</v>
      </c>
      <c r="J2028" s="19">
        <v>0</v>
      </c>
      <c r="K2028" s="19">
        <v>2</v>
      </c>
      <c r="L2028" s="19">
        <v>0</v>
      </c>
      <c r="M2028" s="19">
        <v>0</v>
      </c>
      <c r="N2028" s="19">
        <v>0</v>
      </c>
      <c r="O2028" s="19">
        <v>9</v>
      </c>
      <c r="P2028" s="14" t="str">
        <f>IFERROR(VLOOKUP($A2028,'Fielding Data'!$A:$H,MATCH(P$1,'Fielding Data'!$A$1:$H$1,0),0),"Other")</f>
        <v>2B</v>
      </c>
      <c r="Q2028" s="14">
        <f>IFERROR(VLOOKUP($A2028,'Fielding Data'!$A:$H,MATCH(Q$1,'Fielding Data'!$A$1:$H$1,0),0),"Other")</f>
        <v>5</v>
      </c>
      <c r="R2028" s="14">
        <f>IFERROR(VLOOKUP($A2028,'Fielding Data'!$A:$H,MATCH(R$1,'Fielding Data'!$A$1:$H$1,0),0),"Other")</f>
        <v>6</v>
      </c>
      <c r="S2028" s="14">
        <f>IFERROR(VLOOKUP($A2028,'Fielding Data'!$A:$H,MATCH(S$1,'Fielding Data'!$A$1:$H$1,0),0),"Other")</f>
        <v>0</v>
      </c>
      <c r="T2028" s="14">
        <f>IFERROR(VLOOKUP($A2028,'Fielding Data'!$A:$H,MATCH(T$1,'Fielding Data'!$A$1:$H$1,0),0),"Other")</f>
        <v>2</v>
      </c>
      <c r="U2028" s="14">
        <f>SUMIFS('Fielding Data'!E:E,'Fielding Data'!$A:$A,'Hitting Data'!$A2028)</f>
        <v>13</v>
      </c>
      <c r="V2028" s="14">
        <f>SUMIFS('Fielding Data'!F:F,'Fielding Data'!$A:$A,'Hitting Data'!$A2028)</f>
        <v>21</v>
      </c>
      <c r="W2028" s="14">
        <f>SUMIFS('Fielding Data'!G:G,'Fielding Data'!$A:$A,'Hitting Data'!$A2028)</f>
        <v>0</v>
      </c>
      <c r="X2028" s="14">
        <f>SUMIFS('Fielding Data'!H:H,'Fielding Data'!$A:$A,'Hitting Data'!$A2028)</f>
        <v>4</v>
      </c>
    </row>
    <row r="2029" spans="1:24" x14ac:dyDescent="0.25">
      <c r="A2029" s="14" t="str">
        <f t="shared" si="31"/>
        <v>raburry012011</v>
      </c>
      <c r="B2029" s="19" t="s">
        <v>488</v>
      </c>
      <c r="C2029" s="19">
        <v>2011</v>
      </c>
      <c r="D2029" s="19">
        <v>121</v>
      </c>
      <c r="E2029" s="19">
        <v>387</v>
      </c>
      <c r="F2029" s="19">
        <v>53</v>
      </c>
      <c r="G2029" s="19">
        <v>99</v>
      </c>
      <c r="H2029" s="19">
        <v>22</v>
      </c>
      <c r="I2029" s="19">
        <v>2</v>
      </c>
      <c r="J2029" s="19">
        <v>14</v>
      </c>
      <c r="K2029" s="19">
        <v>49</v>
      </c>
      <c r="L2029" s="19">
        <v>1</v>
      </c>
      <c r="M2029" s="19">
        <v>1</v>
      </c>
      <c r="N2029" s="19">
        <v>21</v>
      </c>
      <c r="O2029" s="19">
        <v>114</v>
      </c>
      <c r="P2029" s="14" t="str">
        <f>IFERROR(VLOOKUP($A2029,'Fielding Data'!$A:$H,MATCH(P$1,'Fielding Data'!$A$1:$H$1,0),0),"Other")</f>
        <v>1B</v>
      </c>
      <c r="Q2029" s="14">
        <f>IFERROR(VLOOKUP($A2029,'Fielding Data'!$A:$H,MATCH(Q$1,'Fielding Data'!$A$1:$H$1,0),0),"Other")</f>
        <v>6</v>
      </c>
      <c r="R2029" s="14">
        <f>IFERROR(VLOOKUP($A2029,'Fielding Data'!$A:$H,MATCH(R$1,'Fielding Data'!$A$1:$H$1,0),0),"Other")</f>
        <v>0</v>
      </c>
      <c r="S2029" s="14">
        <f>IFERROR(VLOOKUP($A2029,'Fielding Data'!$A:$H,MATCH(S$1,'Fielding Data'!$A$1:$H$1,0),0),"Other")</f>
        <v>0</v>
      </c>
      <c r="T2029" s="14">
        <f>IFERROR(VLOOKUP($A2029,'Fielding Data'!$A:$H,MATCH(T$1,'Fielding Data'!$A$1:$H$1,0),0),"Other")</f>
        <v>2</v>
      </c>
      <c r="U2029" s="14">
        <f>SUMIFS('Fielding Data'!E:E,'Fielding Data'!$A:$A,'Hitting Data'!$A2029)</f>
        <v>184</v>
      </c>
      <c r="V2029" s="14">
        <f>SUMIFS('Fielding Data'!F:F,'Fielding Data'!$A:$A,'Hitting Data'!$A2029)</f>
        <v>133</v>
      </c>
      <c r="W2029" s="14">
        <f>SUMIFS('Fielding Data'!G:G,'Fielding Data'!$A:$A,'Hitting Data'!$A2029)</f>
        <v>17</v>
      </c>
      <c r="X2029" s="14">
        <f>SUMIFS('Fielding Data'!H:H,'Fielding Data'!$A:$A,'Hitting Data'!$A2029)</f>
        <v>28</v>
      </c>
    </row>
    <row r="2030" spans="1:24" x14ac:dyDescent="0.25">
      <c r="A2030" s="14" t="str">
        <f t="shared" si="31"/>
        <v>ramiral032011</v>
      </c>
      <c r="B2030" s="19" t="s">
        <v>991</v>
      </c>
      <c r="C2030" s="19">
        <v>2011</v>
      </c>
      <c r="D2030" s="19">
        <v>158</v>
      </c>
      <c r="E2030" s="19">
        <v>614</v>
      </c>
      <c r="F2030" s="19">
        <v>81</v>
      </c>
      <c r="G2030" s="19">
        <v>165</v>
      </c>
      <c r="H2030" s="19">
        <v>31</v>
      </c>
      <c r="I2030" s="19">
        <v>2</v>
      </c>
      <c r="J2030" s="19">
        <v>15</v>
      </c>
      <c r="K2030" s="19">
        <v>70</v>
      </c>
      <c r="L2030" s="19">
        <v>7</v>
      </c>
      <c r="M2030" s="19">
        <v>5</v>
      </c>
      <c r="N2030" s="19">
        <v>51</v>
      </c>
      <c r="O2030" s="19">
        <v>84</v>
      </c>
      <c r="P2030" s="14" t="str">
        <f>IFERROR(VLOOKUP($A2030,'Fielding Data'!$A:$H,MATCH(P$1,'Fielding Data'!$A$1:$H$1,0),0),"Other")</f>
        <v>SS</v>
      </c>
      <c r="Q2030" s="14">
        <f>IFERROR(VLOOKUP($A2030,'Fielding Data'!$A:$H,MATCH(Q$1,'Fielding Data'!$A$1:$H$1,0),0),"Other")</f>
        <v>217</v>
      </c>
      <c r="R2030" s="14">
        <f>IFERROR(VLOOKUP($A2030,'Fielding Data'!$A:$H,MATCH(R$1,'Fielding Data'!$A$1:$H$1,0),0),"Other")</f>
        <v>457</v>
      </c>
      <c r="S2030" s="14">
        <f>IFERROR(VLOOKUP($A2030,'Fielding Data'!$A:$H,MATCH(S$1,'Fielding Data'!$A$1:$H$1,0),0),"Other")</f>
        <v>16</v>
      </c>
      <c r="T2030" s="14">
        <f>IFERROR(VLOOKUP($A2030,'Fielding Data'!$A:$H,MATCH(T$1,'Fielding Data'!$A$1:$H$1,0),0),"Other")</f>
        <v>99</v>
      </c>
      <c r="U2030" s="14">
        <f>SUMIFS('Fielding Data'!E:E,'Fielding Data'!$A:$A,'Hitting Data'!$A2030)</f>
        <v>217</v>
      </c>
      <c r="V2030" s="14">
        <f>SUMIFS('Fielding Data'!F:F,'Fielding Data'!$A:$A,'Hitting Data'!$A2030)</f>
        <v>457</v>
      </c>
      <c r="W2030" s="14">
        <f>SUMIFS('Fielding Data'!G:G,'Fielding Data'!$A:$A,'Hitting Data'!$A2030)</f>
        <v>16</v>
      </c>
      <c r="X2030" s="14">
        <f>SUMIFS('Fielding Data'!H:H,'Fielding Data'!$A:$A,'Hitting Data'!$A2030)</f>
        <v>99</v>
      </c>
    </row>
    <row r="2031" spans="1:24" x14ac:dyDescent="0.25">
      <c r="A2031" s="14" t="str">
        <f t="shared" si="31"/>
        <v>ramirar012011</v>
      </c>
      <c r="B2031" s="19" t="s">
        <v>181</v>
      </c>
      <c r="C2031" s="19">
        <v>2011</v>
      </c>
      <c r="D2031" s="19">
        <v>149</v>
      </c>
      <c r="E2031" s="19">
        <v>565</v>
      </c>
      <c r="F2031" s="19">
        <v>80</v>
      </c>
      <c r="G2031" s="19">
        <v>173</v>
      </c>
      <c r="H2031" s="19">
        <v>35</v>
      </c>
      <c r="I2031" s="19">
        <v>1</v>
      </c>
      <c r="J2031" s="19">
        <v>26</v>
      </c>
      <c r="K2031" s="19">
        <v>93</v>
      </c>
      <c r="L2031" s="19">
        <v>1</v>
      </c>
      <c r="M2031" s="19">
        <v>1</v>
      </c>
      <c r="N2031" s="19">
        <v>43</v>
      </c>
      <c r="O2031" s="19">
        <v>69</v>
      </c>
      <c r="P2031" s="14" t="str">
        <f>IFERROR(VLOOKUP($A2031,'Fielding Data'!$A:$H,MATCH(P$1,'Fielding Data'!$A$1:$H$1,0),0),"Other")</f>
        <v>3B</v>
      </c>
      <c r="Q2031" s="14">
        <f>IFERROR(VLOOKUP($A2031,'Fielding Data'!$A:$H,MATCH(Q$1,'Fielding Data'!$A$1:$H$1,0),0),"Other")</f>
        <v>68</v>
      </c>
      <c r="R2031" s="14">
        <f>IFERROR(VLOOKUP($A2031,'Fielding Data'!$A:$H,MATCH(R$1,'Fielding Data'!$A$1:$H$1,0),0),"Other")</f>
        <v>216</v>
      </c>
      <c r="S2031" s="14">
        <f>IFERROR(VLOOKUP($A2031,'Fielding Data'!$A:$H,MATCH(S$1,'Fielding Data'!$A$1:$H$1,0),0),"Other")</f>
        <v>14</v>
      </c>
      <c r="T2031" s="14">
        <f>IFERROR(VLOOKUP($A2031,'Fielding Data'!$A:$H,MATCH(T$1,'Fielding Data'!$A$1:$H$1,0),0),"Other")</f>
        <v>18</v>
      </c>
      <c r="U2031" s="14">
        <f>SUMIFS('Fielding Data'!E:E,'Fielding Data'!$A:$A,'Hitting Data'!$A2031)</f>
        <v>68</v>
      </c>
      <c r="V2031" s="14">
        <f>SUMIFS('Fielding Data'!F:F,'Fielding Data'!$A:$A,'Hitting Data'!$A2031)</f>
        <v>216</v>
      </c>
      <c r="W2031" s="14">
        <f>SUMIFS('Fielding Data'!G:G,'Fielding Data'!$A:$A,'Hitting Data'!$A2031)</f>
        <v>14</v>
      </c>
      <c r="X2031" s="14">
        <f>SUMIFS('Fielding Data'!H:H,'Fielding Data'!$A:$A,'Hitting Data'!$A2031)</f>
        <v>18</v>
      </c>
    </row>
    <row r="2032" spans="1:24" x14ac:dyDescent="0.25">
      <c r="A2032" s="14" t="str">
        <f t="shared" si="31"/>
        <v>ramirha012011</v>
      </c>
      <c r="B2032" s="19" t="s">
        <v>589</v>
      </c>
      <c r="C2032" s="19">
        <v>2011</v>
      </c>
      <c r="D2032" s="19">
        <v>92</v>
      </c>
      <c r="E2032" s="19">
        <v>338</v>
      </c>
      <c r="F2032" s="19">
        <v>55</v>
      </c>
      <c r="G2032" s="19">
        <v>82</v>
      </c>
      <c r="H2032" s="19">
        <v>16</v>
      </c>
      <c r="I2032" s="19">
        <v>0</v>
      </c>
      <c r="J2032" s="19">
        <v>10</v>
      </c>
      <c r="K2032" s="19">
        <v>45</v>
      </c>
      <c r="L2032" s="19">
        <v>20</v>
      </c>
      <c r="M2032" s="19">
        <v>10</v>
      </c>
      <c r="N2032" s="19">
        <v>44</v>
      </c>
      <c r="O2032" s="19">
        <v>66</v>
      </c>
      <c r="P2032" s="14" t="str">
        <f>IFERROR(VLOOKUP($A2032,'Fielding Data'!$A:$H,MATCH(P$1,'Fielding Data'!$A$1:$H$1,0),0),"Other")</f>
        <v>SS</v>
      </c>
      <c r="Q2032" s="14">
        <f>IFERROR(VLOOKUP($A2032,'Fielding Data'!$A:$H,MATCH(Q$1,'Fielding Data'!$A$1:$H$1,0),0),"Other")</f>
        <v>127</v>
      </c>
      <c r="R2032" s="14">
        <f>IFERROR(VLOOKUP($A2032,'Fielding Data'!$A:$H,MATCH(R$1,'Fielding Data'!$A$1:$H$1,0),0),"Other")</f>
        <v>188</v>
      </c>
      <c r="S2032" s="14">
        <f>IFERROR(VLOOKUP($A2032,'Fielding Data'!$A:$H,MATCH(S$1,'Fielding Data'!$A$1:$H$1,0),0),"Other")</f>
        <v>14</v>
      </c>
      <c r="T2032" s="14">
        <f>IFERROR(VLOOKUP($A2032,'Fielding Data'!$A:$H,MATCH(T$1,'Fielding Data'!$A$1:$H$1,0),0),"Other")</f>
        <v>38</v>
      </c>
      <c r="U2032" s="14">
        <f>SUMIFS('Fielding Data'!E:E,'Fielding Data'!$A:$A,'Hitting Data'!$A2032)</f>
        <v>127</v>
      </c>
      <c r="V2032" s="14">
        <f>SUMIFS('Fielding Data'!F:F,'Fielding Data'!$A:$A,'Hitting Data'!$A2032)</f>
        <v>188</v>
      </c>
      <c r="W2032" s="14">
        <f>SUMIFS('Fielding Data'!G:G,'Fielding Data'!$A:$A,'Hitting Data'!$A2032)</f>
        <v>14</v>
      </c>
      <c r="X2032" s="14">
        <f>SUMIFS('Fielding Data'!H:H,'Fielding Data'!$A:$A,'Hitting Data'!$A2032)</f>
        <v>38</v>
      </c>
    </row>
    <row r="2033" spans="1:24" x14ac:dyDescent="0.25">
      <c r="A2033" s="14" t="str">
        <f t="shared" si="31"/>
        <v>ramirho012011</v>
      </c>
      <c r="B2033" s="19" t="s">
        <v>399</v>
      </c>
      <c r="C2033" s="19">
        <v>2011</v>
      </c>
      <c r="D2033" s="19">
        <v>12</v>
      </c>
      <c r="E2033" s="19">
        <v>0</v>
      </c>
      <c r="F2033" s="19">
        <v>0</v>
      </c>
      <c r="G2033" s="19">
        <v>0</v>
      </c>
      <c r="H2033" s="19">
        <v>0</v>
      </c>
      <c r="I2033" s="19">
        <v>0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4" t="str">
        <f>IFERROR(VLOOKUP($A2033,'Fielding Data'!$A:$H,MATCH(P$1,'Fielding Data'!$A$1:$H$1,0),0),"Other")</f>
        <v>P</v>
      </c>
      <c r="Q2033" s="14">
        <f>IFERROR(VLOOKUP($A2033,'Fielding Data'!$A:$H,MATCH(Q$1,'Fielding Data'!$A$1:$H$1,0),0),"Other")</f>
        <v>0</v>
      </c>
      <c r="R2033" s="14">
        <f>IFERROR(VLOOKUP($A2033,'Fielding Data'!$A:$H,MATCH(R$1,'Fielding Data'!$A$1:$H$1,0),0),"Other")</f>
        <v>4</v>
      </c>
      <c r="S2033" s="14">
        <f>IFERROR(VLOOKUP($A2033,'Fielding Data'!$A:$H,MATCH(S$1,'Fielding Data'!$A$1:$H$1,0),0),"Other")</f>
        <v>0</v>
      </c>
      <c r="T2033" s="14">
        <f>IFERROR(VLOOKUP($A2033,'Fielding Data'!$A:$H,MATCH(T$1,'Fielding Data'!$A$1:$H$1,0),0),"Other")</f>
        <v>0</v>
      </c>
      <c r="U2033" s="14">
        <f>SUMIFS('Fielding Data'!E:E,'Fielding Data'!$A:$A,'Hitting Data'!$A2033)</f>
        <v>0</v>
      </c>
      <c r="V2033" s="14">
        <f>SUMIFS('Fielding Data'!F:F,'Fielding Data'!$A:$A,'Hitting Data'!$A2033)</f>
        <v>4</v>
      </c>
      <c r="W2033" s="14">
        <f>SUMIFS('Fielding Data'!G:G,'Fielding Data'!$A:$A,'Hitting Data'!$A2033)</f>
        <v>0</v>
      </c>
      <c r="X2033" s="14">
        <f>SUMIFS('Fielding Data'!H:H,'Fielding Data'!$A:$A,'Hitting Data'!$A2033)</f>
        <v>0</v>
      </c>
    </row>
    <row r="2034" spans="1:24" x14ac:dyDescent="0.25">
      <c r="A2034" s="14" t="str">
        <f t="shared" si="31"/>
        <v>ramirma022011</v>
      </c>
      <c r="B2034" s="19" t="s">
        <v>182</v>
      </c>
      <c r="C2034" s="19">
        <v>2011</v>
      </c>
      <c r="D2034" s="19">
        <v>5</v>
      </c>
      <c r="E2034" s="19">
        <v>17</v>
      </c>
      <c r="F2034" s="19">
        <v>0</v>
      </c>
      <c r="G2034" s="19">
        <v>1</v>
      </c>
      <c r="H2034" s="19">
        <v>0</v>
      </c>
      <c r="I2034" s="19">
        <v>0</v>
      </c>
      <c r="J2034" s="19">
        <v>0</v>
      </c>
      <c r="K2034" s="19">
        <v>1</v>
      </c>
      <c r="L2034" s="19">
        <v>0</v>
      </c>
      <c r="M2034" s="19">
        <v>0</v>
      </c>
      <c r="N2034" s="19">
        <v>0</v>
      </c>
      <c r="O2034" s="19">
        <v>4</v>
      </c>
      <c r="P2034" s="14" t="str">
        <f>IFERROR(VLOOKUP($A2034,'Fielding Data'!$A:$H,MATCH(P$1,'Fielding Data'!$A$1:$H$1,0),0),"Other")</f>
        <v>Other</v>
      </c>
      <c r="Q2034" s="14" t="str">
        <f>IFERROR(VLOOKUP($A2034,'Fielding Data'!$A:$H,MATCH(Q$1,'Fielding Data'!$A$1:$H$1,0),0),"Other")</f>
        <v>Other</v>
      </c>
      <c r="R2034" s="14" t="str">
        <f>IFERROR(VLOOKUP($A2034,'Fielding Data'!$A:$H,MATCH(R$1,'Fielding Data'!$A$1:$H$1,0),0),"Other")</f>
        <v>Other</v>
      </c>
      <c r="S2034" s="14" t="str">
        <f>IFERROR(VLOOKUP($A2034,'Fielding Data'!$A:$H,MATCH(S$1,'Fielding Data'!$A$1:$H$1,0),0),"Other")</f>
        <v>Other</v>
      </c>
      <c r="T2034" s="14" t="str">
        <f>IFERROR(VLOOKUP($A2034,'Fielding Data'!$A:$H,MATCH(T$1,'Fielding Data'!$A$1:$H$1,0),0),"Other")</f>
        <v>Other</v>
      </c>
      <c r="U2034" s="14">
        <f>SUMIFS('Fielding Data'!E:E,'Fielding Data'!$A:$A,'Hitting Data'!$A2034)</f>
        <v>0</v>
      </c>
      <c r="V2034" s="14">
        <f>SUMIFS('Fielding Data'!F:F,'Fielding Data'!$A:$A,'Hitting Data'!$A2034)</f>
        <v>0</v>
      </c>
      <c r="W2034" s="14">
        <f>SUMIFS('Fielding Data'!G:G,'Fielding Data'!$A:$A,'Hitting Data'!$A2034)</f>
        <v>0</v>
      </c>
      <c r="X2034" s="14">
        <f>SUMIFS('Fielding Data'!H:H,'Fielding Data'!$A:$A,'Hitting Data'!$A2034)</f>
        <v>0</v>
      </c>
    </row>
    <row r="2035" spans="1:24" x14ac:dyDescent="0.25">
      <c r="A2035" s="14" t="str">
        <f t="shared" si="31"/>
        <v>ramirra022011</v>
      </c>
      <c r="B2035" s="19" t="s">
        <v>719</v>
      </c>
      <c r="C2035" s="19">
        <v>2011</v>
      </c>
      <c r="D2035" s="19">
        <v>66</v>
      </c>
      <c r="E2035" s="19">
        <v>1</v>
      </c>
      <c r="F2035" s="19">
        <v>0</v>
      </c>
      <c r="G2035" s="19">
        <v>0</v>
      </c>
      <c r="H2035" s="19">
        <v>0</v>
      </c>
      <c r="I2035" s="19">
        <v>0</v>
      </c>
      <c r="J2035" s="19">
        <v>0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4" t="str">
        <f>IFERROR(VLOOKUP($A2035,'Fielding Data'!$A:$H,MATCH(P$1,'Fielding Data'!$A$1:$H$1,0),0),"Other")</f>
        <v>P</v>
      </c>
      <c r="Q2035" s="14">
        <f>IFERROR(VLOOKUP($A2035,'Fielding Data'!$A:$H,MATCH(Q$1,'Fielding Data'!$A$1:$H$1,0),0),"Other")</f>
        <v>4</v>
      </c>
      <c r="R2035" s="14">
        <f>IFERROR(VLOOKUP($A2035,'Fielding Data'!$A:$H,MATCH(R$1,'Fielding Data'!$A$1:$H$1,0),0),"Other")</f>
        <v>6</v>
      </c>
      <c r="S2035" s="14">
        <f>IFERROR(VLOOKUP($A2035,'Fielding Data'!$A:$H,MATCH(S$1,'Fielding Data'!$A$1:$H$1,0),0),"Other")</f>
        <v>2</v>
      </c>
      <c r="T2035" s="14">
        <f>IFERROR(VLOOKUP($A2035,'Fielding Data'!$A:$H,MATCH(T$1,'Fielding Data'!$A$1:$H$1,0),0),"Other")</f>
        <v>1</v>
      </c>
      <c r="U2035" s="14">
        <f>SUMIFS('Fielding Data'!E:E,'Fielding Data'!$A:$A,'Hitting Data'!$A2035)</f>
        <v>4</v>
      </c>
      <c r="V2035" s="14">
        <f>SUMIFS('Fielding Data'!F:F,'Fielding Data'!$A:$A,'Hitting Data'!$A2035)</f>
        <v>6</v>
      </c>
      <c r="W2035" s="14">
        <f>SUMIFS('Fielding Data'!G:G,'Fielding Data'!$A:$A,'Hitting Data'!$A2035)</f>
        <v>2</v>
      </c>
      <c r="X2035" s="14">
        <f>SUMIFS('Fielding Data'!H:H,'Fielding Data'!$A:$A,'Hitting Data'!$A2035)</f>
        <v>1</v>
      </c>
    </row>
    <row r="2036" spans="1:24" x14ac:dyDescent="0.25">
      <c r="A2036" s="14" t="str">
        <f t="shared" si="31"/>
        <v>ramirwi012011</v>
      </c>
      <c r="B2036" s="19" t="s">
        <v>1163</v>
      </c>
      <c r="C2036" s="19">
        <v>2011</v>
      </c>
      <c r="D2036" s="19">
        <v>20</v>
      </c>
      <c r="E2036" s="19">
        <v>26</v>
      </c>
      <c r="F2036" s="19">
        <v>5</v>
      </c>
      <c r="G2036" s="19">
        <v>6</v>
      </c>
      <c r="H2036" s="19">
        <v>2</v>
      </c>
      <c r="I2036" s="19">
        <v>0</v>
      </c>
      <c r="J2036" s="19">
        <v>0</v>
      </c>
      <c r="K2036" s="19">
        <v>2</v>
      </c>
      <c r="L2036" s="19">
        <v>0</v>
      </c>
      <c r="M2036" s="19">
        <v>2</v>
      </c>
      <c r="N2036" s="19">
        <v>4</v>
      </c>
      <c r="O2036" s="19">
        <v>11</v>
      </c>
      <c r="P2036" s="14" t="str">
        <f>IFERROR(VLOOKUP($A2036,'Fielding Data'!$A:$H,MATCH(P$1,'Fielding Data'!$A$1:$H$1,0),0),"Other")</f>
        <v>LF</v>
      </c>
      <c r="Q2036" s="14">
        <f>IFERROR(VLOOKUP($A2036,'Fielding Data'!$A:$H,MATCH(Q$1,'Fielding Data'!$A$1:$H$1,0),0),"Other")</f>
        <v>0</v>
      </c>
      <c r="R2036" s="14">
        <f>IFERROR(VLOOKUP($A2036,'Fielding Data'!$A:$H,MATCH(R$1,'Fielding Data'!$A$1:$H$1,0),0),"Other")</f>
        <v>0</v>
      </c>
      <c r="S2036" s="14">
        <f>IFERROR(VLOOKUP($A2036,'Fielding Data'!$A:$H,MATCH(S$1,'Fielding Data'!$A$1:$H$1,0),0),"Other")</f>
        <v>0</v>
      </c>
      <c r="T2036" s="14">
        <f>IFERROR(VLOOKUP($A2036,'Fielding Data'!$A:$H,MATCH(T$1,'Fielding Data'!$A$1:$H$1,0),0),"Other")</f>
        <v>0</v>
      </c>
      <c r="U2036" s="14">
        <f>SUMIFS('Fielding Data'!E:E,'Fielding Data'!$A:$A,'Hitting Data'!$A2036)</f>
        <v>7</v>
      </c>
      <c r="V2036" s="14">
        <f>SUMIFS('Fielding Data'!F:F,'Fielding Data'!$A:$A,'Hitting Data'!$A2036)</f>
        <v>0</v>
      </c>
      <c r="W2036" s="14">
        <f>SUMIFS('Fielding Data'!G:G,'Fielding Data'!$A:$A,'Hitting Data'!$A2036)</f>
        <v>1</v>
      </c>
      <c r="X2036" s="14">
        <f>SUMIFS('Fielding Data'!H:H,'Fielding Data'!$A:$A,'Hitting Data'!$A2036)</f>
        <v>0</v>
      </c>
    </row>
    <row r="2037" spans="1:24" x14ac:dyDescent="0.25">
      <c r="A2037" s="14" t="str">
        <f t="shared" si="31"/>
        <v>ramosce012011</v>
      </c>
      <c r="B2037" s="19" t="s">
        <v>1164</v>
      </c>
      <c r="C2037" s="19">
        <v>2011</v>
      </c>
      <c r="D2037" s="19">
        <v>59</v>
      </c>
      <c r="E2037" s="19">
        <v>0</v>
      </c>
      <c r="F2037" s="19">
        <v>0</v>
      </c>
      <c r="G2037" s="19">
        <v>0</v>
      </c>
      <c r="H2037" s="19">
        <v>0</v>
      </c>
      <c r="I2037" s="19">
        <v>0</v>
      </c>
      <c r="J2037" s="19">
        <v>0</v>
      </c>
      <c r="K2037" s="19">
        <v>0</v>
      </c>
      <c r="L2037" s="19">
        <v>0</v>
      </c>
      <c r="M2037" s="19">
        <v>0</v>
      </c>
      <c r="N2037" s="19">
        <v>0</v>
      </c>
      <c r="O2037" s="19">
        <v>0</v>
      </c>
      <c r="P2037" s="14" t="str">
        <f>IFERROR(VLOOKUP($A2037,'Fielding Data'!$A:$H,MATCH(P$1,'Fielding Data'!$A$1:$H$1,0),0),"Other")</f>
        <v>P</v>
      </c>
      <c r="Q2037" s="14">
        <f>IFERROR(VLOOKUP($A2037,'Fielding Data'!$A:$H,MATCH(Q$1,'Fielding Data'!$A$1:$H$1,0),0),"Other")</f>
        <v>3</v>
      </c>
      <c r="R2037" s="14">
        <f>IFERROR(VLOOKUP($A2037,'Fielding Data'!$A:$H,MATCH(R$1,'Fielding Data'!$A$1:$H$1,0),0),"Other")</f>
        <v>9</v>
      </c>
      <c r="S2037" s="14">
        <f>IFERROR(VLOOKUP($A2037,'Fielding Data'!$A:$H,MATCH(S$1,'Fielding Data'!$A$1:$H$1,0),0),"Other")</f>
        <v>0</v>
      </c>
      <c r="T2037" s="14">
        <f>IFERROR(VLOOKUP($A2037,'Fielding Data'!$A:$H,MATCH(T$1,'Fielding Data'!$A$1:$H$1,0),0),"Other")</f>
        <v>1</v>
      </c>
      <c r="U2037" s="14">
        <f>SUMIFS('Fielding Data'!E:E,'Fielding Data'!$A:$A,'Hitting Data'!$A2037)</f>
        <v>3</v>
      </c>
      <c r="V2037" s="14">
        <f>SUMIFS('Fielding Data'!F:F,'Fielding Data'!$A:$A,'Hitting Data'!$A2037)</f>
        <v>9</v>
      </c>
      <c r="W2037" s="14">
        <f>SUMIFS('Fielding Data'!G:G,'Fielding Data'!$A:$A,'Hitting Data'!$A2037)</f>
        <v>0</v>
      </c>
      <c r="X2037" s="14">
        <f>SUMIFS('Fielding Data'!H:H,'Fielding Data'!$A:$A,'Hitting Data'!$A2037)</f>
        <v>1</v>
      </c>
    </row>
    <row r="2038" spans="1:24" x14ac:dyDescent="0.25">
      <c r="A2038" s="14" t="str">
        <f t="shared" si="31"/>
        <v>ramoswi012011</v>
      </c>
      <c r="B2038" s="19" t="s">
        <v>1361</v>
      </c>
      <c r="C2038" s="19">
        <v>2011</v>
      </c>
      <c r="D2038" s="19">
        <v>113</v>
      </c>
      <c r="E2038" s="19">
        <v>389</v>
      </c>
      <c r="F2038" s="19">
        <v>48</v>
      </c>
      <c r="G2038" s="19">
        <v>104</v>
      </c>
      <c r="H2038" s="19">
        <v>22</v>
      </c>
      <c r="I2038" s="19">
        <v>1</v>
      </c>
      <c r="J2038" s="19">
        <v>15</v>
      </c>
      <c r="K2038" s="19">
        <v>52</v>
      </c>
      <c r="L2038" s="19">
        <v>0</v>
      </c>
      <c r="M2038" s="19">
        <v>2</v>
      </c>
      <c r="N2038" s="19">
        <v>38</v>
      </c>
      <c r="O2038" s="19">
        <v>76</v>
      </c>
      <c r="P2038" s="14" t="str">
        <f>IFERROR(VLOOKUP($A2038,'Fielding Data'!$A:$H,MATCH(P$1,'Fielding Data'!$A$1:$H$1,0),0),"Other")</f>
        <v>C</v>
      </c>
      <c r="Q2038" s="14">
        <f>IFERROR(VLOOKUP($A2038,'Fielding Data'!$A:$H,MATCH(Q$1,'Fielding Data'!$A$1:$H$1,0),0),"Other")</f>
        <v>684</v>
      </c>
      <c r="R2038" s="14">
        <f>IFERROR(VLOOKUP($A2038,'Fielding Data'!$A:$H,MATCH(R$1,'Fielding Data'!$A$1:$H$1,0),0),"Other")</f>
        <v>55</v>
      </c>
      <c r="S2038" s="14">
        <f>IFERROR(VLOOKUP($A2038,'Fielding Data'!$A:$H,MATCH(S$1,'Fielding Data'!$A$1:$H$1,0),0),"Other")</f>
        <v>5</v>
      </c>
      <c r="T2038" s="14">
        <f>IFERROR(VLOOKUP($A2038,'Fielding Data'!$A:$H,MATCH(T$1,'Fielding Data'!$A$1:$H$1,0),0),"Other")</f>
        <v>7</v>
      </c>
      <c r="U2038" s="14">
        <f>SUMIFS('Fielding Data'!E:E,'Fielding Data'!$A:$A,'Hitting Data'!$A2038)</f>
        <v>684</v>
      </c>
      <c r="V2038" s="14">
        <f>SUMIFS('Fielding Data'!F:F,'Fielding Data'!$A:$A,'Hitting Data'!$A2038)</f>
        <v>55</v>
      </c>
      <c r="W2038" s="14">
        <f>SUMIFS('Fielding Data'!G:G,'Fielding Data'!$A:$A,'Hitting Data'!$A2038)</f>
        <v>5</v>
      </c>
      <c r="X2038" s="14">
        <f>SUMIFS('Fielding Data'!H:H,'Fielding Data'!$A:$A,'Hitting Data'!$A2038)</f>
        <v>7</v>
      </c>
    </row>
    <row r="2039" spans="1:24" x14ac:dyDescent="0.25">
      <c r="A2039" s="14" t="str">
        <f t="shared" si="31"/>
        <v>ransoco012011</v>
      </c>
      <c r="B2039" s="19" t="s">
        <v>268</v>
      </c>
      <c r="C2039" s="19">
        <v>2011</v>
      </c>
      <c r="D2039" s="19">
        <v>12</v>
      </c>
      <c r="E2039" s="19">
        <v>33</v>
      </c>
      <c r="F2039" s="19">
        <v>3</v>
      </c>
      <c r="G2039" s="19">
        <v>5</v>
      </c>
      <c r="H2039" s="19">
        <v>2</v>
      </c>
      <c r="I2039" s="19">
        <v>0</v>
      </c>
      <c r="J2039" s="19">
        <v>1</v>
      </c>
      <c r="K2039" s="19">
        <v>4</v>
      </c>
      <c r="L2039" s="19">
        <v>1</v>
      </c>
      <c r="M2039" s="19">
        <v>0</v>
      </c>
      <c r="N2039" s="19">
        <v>3</v>
      </c>
      <c r="O2039" s="19">
        <v>9</v>
      </c>
      <c r="P2039" s="14" t="str">
        <f>IFERROR(VLOOKUP($A2039,'Fielding Data'!$A:$H,MATCH(P$1,'Fielding Data'!$A$1:$H$1,0),0),"Other")</f>
        <v>3B</v>
      </c>
      <c r="Q2039" s="14">
        <f>IFERROR(VLOOKUP($A2039,'Fielding Data'!$A:$H,MATCH(Q$1,'Fielding Data'!$A$1:$H$1,0),0),"Other")</f>
        <v>8</v>
      </c>
      <c r="R2039" s="14">
        <f>IFERROR(VLOOKUP($A2039,'Fielding Data'!$A:$H,MATCH(R$1,'Fielding Data'!$A$1:$H$1,0),0),"Other")</f>
        <v>11</v>
      </c>
      <c r="S2039" s="14">
        <f>IFERROR(VLOOKUP($A2039,'Fielding Data'!$A:$H,MATCH(S$1,'Fielding Data'!$A$1:$H$1,0),0),"Other")</f>
        <v>2</v>
      </c>
      <c r="T2039" s="14">
        <f>IFERROR(VLOOKUP($A2039,'Fielding Data'!$A:$H,MATCH(T$1,'Fielding Data'!$A$1:$H$1,0),0),"Other")</f>
        <v>1</v>
      </c>
      <c r="U2039" s="14">
        <f>SUMIFS('Fielding Data'!E:E,'Fielding Data'!$A:$A,'Hitting Data'!$A2039)</f>
        <v>12</v>
      </c>
      <c r="V2039" s="14">
        <f>SUMIFS('Fielding Data'!F:F,'Fielding Data'!$A:$A,'Hitting Data'!$A2039)</f>
        <v>30</v>
      </c>
      <c r="W2039" s="14">
        <f>SUMIFS('Fielding Data'!G:G,'Fielding Data'!$A:$A,'Hitting Data'!$A2039)</f>
        <v>3</v>
      </c>
      <c r="X2039" s="14">
        <f>SUMIFS('Fielding Data'!H:H,'Fielding Data'!$A:$A,'Hitting Data'!$A2039)</f>
        <v>3</v>
      </c>
    </row>
    <row r="2040" spans="1:24" x14ac:dyDescent="0.25">
      <c r="A2040" s="14" t="str">
        <f t="shared" si="31"/>
        <v>rapadcl012011</v>
      </c>
      <c r="B2040" s="19" t="s">
        <v>842</v>
      </c>
      <c r="C2040" s="19">
        <v>2011</v>
      </c>
      <c r="D2040" s="19">
        <v>32</v>
      </c>
      <c r="E2040" s="19">
        <v>0</v>
      </c>
      <c r="F2040" s="19">
        <v>0</v>
      </c>
      <c r="G2040" s="19">
        <v>0</v>
      </c>
      <c r="H2040" s="19">
        <v>0</v>
      </c>
      <c r="I2040" s="19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4" t="str">
        <f>IFERROR(VLOOKUP($A2040,'Fielding Data'!$A:$H,MATCH(P$1,'Fielding Data'!$A$1:$H$1,0),0),"Other")</f>
        <v>P</v>
      </c>
      <c r="Q2040" s="14">
        <f>IFERROR(VLOOKUP($A2040,'Fielding Data'!$A:$H,MATCH(Q$1,'Fielding Data'!$A$1:$H$1,0),0),"Other")</f>
        <v>1</v>
      </c>
      <c r="R2040" s="14">
        <f>IFERROR(VLOOKUP($A2040,'Fielding Data'!$A:$H,MATCH(R$1,'Fielding Data'!$A$1:$H$1,0),0),"Other")</f>
        <v>2</v>
      </c>
      <c r="S2040" s="14">
        <f>IFERROR(VLOOKUP($A2040,'Fielding Data'!$A:$H,MATCH(S$1,'Fielding Data'!$A$1:$H$1,0),0),"Other")</f>
        <v>0</v>
      </c>
      <c r="T2040" s="14">
        <f>IFERROR(VLOOKUP($A2040,'Fielding Data'!$A:$H,MATCH(T$1,'Fielding Data'!$A$1:$H$1,0),0),"Other")</f>
        <v>0</v>
      </c>
      <c r="U2040" s="14">
        <f>SUMIFS('Fielding Data'!E:E,'Fielding Data'!$A:$A,'Hitting Data'!$A2040)</f>
        <v>1</v>
      </c>
      <c r="V2040" s="14">
        <f>SUMIFS('Fielding Data'!F:F,'Fielding Data'!$A:$A,'Hitting Data'!$A2040)</f>
        <v>2</v>
      </c>
      <c r="W2040" s="14">
        <f>SUMIFS('Fielding Data'!G:G,'Fielding Data'!$A:$A,'Hitting Data'!$A2040)</f>
        <v>0</v>
      </c>
      <c r="X2040" s="14">
        <f>SUMIFS('Fielding Data'!H:H,'Fielding Data'!$A:$A,'Hitting Data'!$A2040)</f>
        <v>0</v>
      </c>
    </row>
    <row r="2041" spans="1:24" x14ac:dyDescent="0.25">
      <c r="A2041" s="14" t="str">
        <f t="shared" si="31"/>
        <v>rauchjo012011</v>
      </c>
      <c r="B2041" s="19" t="s">
        <v>329</v>
      </c>
      <c r="C2041" s="19">
        <v>2011</v>
      </c>
      <c r="D2041" s="19">
        <v>53</v>
      </c>
      <c r="E2041" s="19">
        <v>0</v>
      </c>
      <c r="F2041" s="19">
        <v>0</v>
      </c>
      <c r="G2041" s="19">
        <v>0</v>
      </c>
      <c r="H2041" s="19">
        <v>0</v>
      </c>
      <c r="I2041" s="19">
        <v>0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4" t="str">
        <f>IFERROR(VLOOKUP($A2041,'Fielding Data'!$A:$H,MATCH(P$1,'Fielding Data'!$A$1:$H$1,0),0),"Other")</f>
        <v>P</v>
      </c>
      <c r="Q2041" s="14">
        <f>IFERROR(VLOOKUP($A2041,'Fielding Data'!$A:$H,MATCH(Q$1,'Fielding Data'!$A$1:$H$1,0),0),"Other")</f>
        <v>3</v>
      </c>
      <c r="R2041" s="14">
        <f>IFERROR(VLOOKUP($A2041,'Fielding Data'!$A:$H,MATCH(R$1,'Fielding Data'!$A$1:$H$1,0),0),"Other")</f>
        <v>6</v>
      </c>
      <c r="S2041" s="14">
        <f>IFERROR(VLOOKUP($A2041,'Fielding Data'!$A:$H,MATCH(S$1,'Fielding Data'!$A$1:$H$1,0),0),"Other")</f>
        <v>0</v>
      </c>
      <c r="T2041" s="14">
        <f>IFERROR(VLOOKUP($A2041,'Fielding Data'!$A:$H,MATCH(T$1,'Fielding Data'!$A$1:$H$1,0),0),"Other")</f>
        <v>1</v>
      </c>
      <c r="U2041" s="14">
        <f>SUMIFS('Fielding Data'!E:E,'Fielding Data'!$A:$A,'Hitting Data'!$A2041)</f>
        <v>3</v>
      </c>
      <c r="V2041" s="14">
        <f>SUMIFS('Fielding Data'!F:F,'Fielding Data'!$A:$A,'Hitting Data'!$A2041)</f>
        <v>6</v>
      </c>
      <c r="W2041" s="14">
        <f>SUMIFS('Fielding Data'!G:G,'Fielding Data'!$A:$A,'Hitting Data'!$A2041)</f>
        <v>0</v>
      </c>
      <c r="X2041" s="14">
        <f>SUMIFS('Fielding Data'!H:H,'Fielding Data'!$A:$A,'Hitting Data'!$A2041)</f>
        <v>1</v>
      </c>
    </row>
    <row r="2042" spans="1:24" x14ac:dyDescent="0.25">
      <c r="A2042" s="14" t="str">
        <f t="shared" si="31"/>
        <v>raych012011</v>
      </c>
      <c r="B2042" s="19" t="s">
        <v>590</v>
      </c>
      <c r="C2042" s="19">
        <v>2011</v>
      </c>
      <c r="D2042" s="19">
        <v>29</v>
      </c>
      <c r="E2042" s="19">
        <v>0</v>
      </c>
      <c r="F2042" s="19">
        <v>0</v>
      </c>
      <c r="G2042" s="19">
        <v>0</v>
      </c>
      <c r="H2042" s="19">
        <v>0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4" t="str">
        <f>IFERROR(VLOOKUP($A2042,'Fielding Data'!$A:$H,MATCH(P$1,'Fielding Data'!$A$1:$H$1,0),0),"Other")</f>
        <v>P</v>
      </c>
      <c r="Q2042" s="14">
        <f>IFERROR(VLOOKUP($A2042,'Fielding Data'!$A:$H,MATCH(Q$1,'Fielding Data'!$A$1:$H$1,0),0),"Other")</f>
        <v>2</v>
      </c>
      <c r="R2042" s="14">
        <f>IFERROR(VLOOKUP($A2042,'Fielding Data'!$A:$H,MATCH(R$1,'Fielding Data'!$A$1:$H$1,0),0),"Other")</f>
        <v>4</v>
      </c>
      <c r="S2042" s="14">
        <f>IFERROR(VLOOKUP($A2042,'Fielding Data'!$A:$H,MATCH(S$1,'Fielding Data'!$A$1:$H$1,0),0),"Other")</f>
        <v>0</v>
      </c>
      <c r="T2042" s="14">
        <f>IFERROR(VLOOKUP($A2042,'Fielding Data'!$A:$H,MATCH(T$1,'Fielding Data'!$A$1:$H$1,0),0),"Other")</f>
        <v>1</v>
      </c>
      <c r="U2042" s="14">
        <f>SUMIFS('Fielding Data'!E:E,'Fielding Data'!$A:$A,'Hitting Data'!$A2042)</f>
        <v>2</v>
      </c>
      <c r="V2042" s="14">
        <f>SUMIFS('Fielding Data'!F:F,'Fielding Data'!$A:$A,'Hitting Data'!$A2042)</f>
        <v>4</v>
      </c>
      <c r="W2042" s="14">
        <f>SUMIFS('Fielding Data'!G:G,'Fielding Data'!$A:$A,'Hitting Data'!$A2042)</f>
        <v>0</v>
      </c>
      <c r="X2042" s="14">
        <f>SUMIFS('Fielding Data'!H:H,'Fielding Data'!$A:$A,'Hitting Data'!$A2042)</f>
        <v>1</v>
      </c>
    </row>
    <row r="2043" spans="1:24" x14ac:dyDescent="0.25">
      <c r="A2043" s="14" t="str">
        <f t="shared" si="31"/>
        <v>reckean012011</v>
      </c>
      <c r="B2043" s="19" t="s">
        <v>1594</v>
      </c>
      <c r="C2043" s="19">
        <v>2011</v>
      </c>
      <c r="D2043" s="19">
        <v>5</v>
      </c>
      <c r="E2043" s="19">
        <v>17</v>
      </c>
      <c r="F2043" s="19">
        <v>3</v>
      </c>
      <c r="G2043" s="19">
        <v>3</v>
      </c>
      <c r="H2043" s="19">
        <v>1</v>
      </c>
      <c r="I2043" s="19">
        <v>0</v>
      </c>
      <c r="J2043" s="19">
        <v>0</v>
      </c>
      <c r="K2043" s="19">
        <v>0</v>
      </c>
      <c r="L2043" s="19">
        <v>0</v>
      </c>
      <c r="M2043" s="19">
        <v>0</v>
      </c>
      <c r="N2043" s="19">
        <v>4</v>
      </c>
      <c r="O2043" s="19">
        <v>7</v>
      </c>
      <c r="P2043" s="14" t="str">
        <f>IFERROR(VLOOKUP($A2043,'Fielding Data'!$A:$H,MATCH(P$1,'Fielding Data'!$A$1:$H$1,0),0),"Other")</f>
        <v>C</v>
      </c>
      <c r="Q2043" s="14">
        <f>IFERROR(VLOOKUP($A2043,'Fielding Data'!$A:$H,MATCH(Q$1,'Fielding Data'!$A$1:$H$1,0),0),"Other")</f>
        <v>44</v>
      </c>
      <c r="R2043" s="14">
        <f>IFERROR(VLOOKUP($A2043,'Fielding Data'!$A:$H,MATCH(R$1,'Fielding Data'!$A$1:$H$1,0),0),"Other")</f>
        <v>1</v>
      </c>
      <c r="S2043" s="14">
        <f>IFERROR(VLOOKUP($A2043,'Fielding Data'!$A:$H,MATCH(S$1,'Fielding Data'!$A$1:$H$1,0),0),"Other")</f>
        <v>1</v>
      </c>
      <c r="T2043" s="14">
        <f>IFERROR(VLOOKUP($A2043,'Fielding Data'!$A:$H,MATCH(T$1,'Fielding Data'!$A$1:$H$1,0),0),"Other")</f>
        <v>0</v>
      </c>
      <c r="U2043" s="14">
        <f>SUMIFS('Fielding Data'!E:E,'Fielding Data'!$A:$A,'Hitting Data'!$A2043)</f>
        <v>44</v>
      </c>
      <c r="V2043" s="14">
        <f>SUMIFS('Fielding Data'!F:F,'Fielding Data'!$A:$A,'Hitting Data'!$A2043)</f>
        <v>1</v>
      </c>
      <c r="W2043" s="14">
        <f>SUMIFS('Fielding Data'!G:G,'Fielding Data'!$A:$A,'Hitting Data'!$A2043)</f>
        <v>1</v>
      </c>
      <c r="X2043" s="14">
        <f>SUMIFS('Fielding Data'!H:H,'Fielding Data'!$A:$A,'Hitting Data'!$A2043)</f>
        <v>0</v>
      </c>
    </row>
    <row r="2044" spans="1:24" x14ac:dyDescent="0.25">
      <c r="A2044" s="14" t="str">
        <f t="shared" si="31"/>
        <v>reddijo012011</v>
      </c>
      <c r="B2044" s="19" t="s">
        <v>1167</v>
      </c>
      <c r="C2044" s="19">
        <v>2011</v>
      </c>
      <c r="D2044" s="19">
        <v>87</v>
      </c>
      <c r="E2044" s="19">
        <v>254</v>
      </c>
      <c r="F2044" s="19">
        <v>41</v>
      </c>
      <c r="G2044" s="19">
        <v>71</v>
      </c>
      <c r="H2044" s="19">
        <v>18</v>
      </c>
      <c r="I2044" s="19">
        <v>3</v>
      </c>
      <c r="J2044" s="19">
        <v>7</v>
      </c>
      <c r="K2044" s="19">
        <v>28</v>
      </c>
      <c r="L2044" s="19">
        <v>1</v>
      </c>
      <c r="M2044" s="19">
        <v>2</v>
      </c>
      <c r="N2044" s="19">
        <v>19</v>
      </c>
      <c r="O2044" s="19">
        <v>50</v>
      </c>
      <c r="P2044" s="14" t="str">
        <f>IFERROR(VLOOKUP($A2044,'Fielding Data'!$A:$H,MATCH(P$1,'Fielding Data'!$A$1:$H$1,0),0),"Other")</f>
        <v>CF</v>
      </c>
      <c r="Q2044" s="14">
        <f>IFERROR(VLOOKUP($A2044,'Fielding Data'!$A:$H,MATCH(Q$1,'Fielding Data'!$A$1:$H$1,0),0),"Other")</f>
        <v>0</v>
      </c>
      <c r="R2044" s="14">
        <f>IFERROR(VLOOKUP($A2044,'Fielding Data'!$A:$H,MATCH(R$1,'Fielding Data'!$A$1:$H$1,0),0),"Other")</f>
        <v>0</v>
      </c>
      <c r="S2044" s="14">
        <f>IFERROR(VLOOKUP($A2044,'Fielding Data'!$A:$H,MATCH(S$1,'Fielding Data'!$A$1:$H$1,0),0),"Other")</f>
        <v>0</v>
      </c>
      <c r="T2044" s="14">
        <f>IFERROR(VLOOKUP($A2044,'Fielding Data'!$A:$H,MATCH(T$1,'Fielding Data'!$A$1:$H$1,0),0),"Other")</f>
        <v>0</v>
      </c>
      <c r="U2044" s="14">
        <f>SUMIFS('Fielding Data'!E:E,'Fielding Data'!$A:$A,'Hitting Data'!$A2044)</f>
        <v>145</v>
      </c>
      <c r="V2044" s="14">
        <f>SUMIFS('Fielding Data'!F:F,'Fielding Data'!$A:$A,'Hitting Data'!$A2044)</f>
        <v>5</v>
      </c>
      <c r="W2044" s="14">
        <f>SUMIFS('Fielding Data'!G:G,'Fielding Data'!$A:$A,'Hitting Data'!$A2044)</f>
        <v>5</v>
      </c>
      <c r="X2044" s="14">
        <f>SUMIFS('Fielding Data'!H:H,'Fielding Data'!$A:$A,'Hitting Data'!$A2044)</f>
        <v>1</v>
      </c>
    </row>
    <row r="2045" spans="1:24" x14ac:dyDescent="0.25">
      <c r="A2045" s="14" t="str">
        <f t="shared" si="31"/>
        <v>reedad012011</v>
      </c>
      <c r="B2045" s="19" t="s">
        <v>1595</v>
      </c>
      <c r="C2045" s="19">
        <v>2011</v>
      </c>
      <c r="D2045" s="19">
        <v>6</v>
      </c>
      <c r="E2045" s="19">
        <v>0</v>
      </c>
      <c r="F2045" s="19">
        <v>0</v>
      </c>
      <c r="G2045" s="19">
        <v>0</v>
      </c>
      <c r="H2045" s="19">
        <v>0</v>
      </c>
      <c r="I2045" s="19">
        <v>0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4" t="str">
        <f>IFERROR(VLOOKUP($A2045,'Fielding Data'!$A:$H,MATCH(P$1,'Fielding Data'!$A$1:$H$1,0),0),"Other")</f>
        <v>P</v>
      </c>
      <c r="Q2045" s="14">
        <f>IFERROR(VLOOKUP($A2045,'Fielding Data'!$A:$H,MATCH(Q$1,'Fielding Data'!$A$1:$H$1,0),0),"Other")</f>
        <v>0</v>
      </c>
      <c r="R2045" s="14">
        <f>IFERROR(VLOOKUP($A2045,'Fielding Data'!$A:$H,MATCH(R$1,'Fielding Data'!$A$1:$H$1,0),0),"Other")</f>
        <v>0</v>
      </c>
      <c r="S2045" s="14">
        <f>IFERROR(VLOOKUP($A2045,'Fielding Data'!$A:$H,MATCH(S$1,'Fielding Data'!$A$1:$H$1,0),0),"Other")</f>
        <v>0</v>
      </c>
      <c r="T2045" s="14">
        <f>IFERROR(VLOOKUP($A2045,'Fielding Data'!$A:$H,MATCH(T$1,'Fielding Data'!$A$1:$H$1,0),0),"Other")</f>
        <v>0</v>
      </c>
      <c r="U2045" s="14">
        <f>SUMIFS('Fielding Data'!E:E,'Fielding Data'!$A:$A,'Hitting Data'!$A2045)</f>
        <v>0</v>
      </c>
      <c r="V2045" s="14">
        <f>SUMIFS('Fielding Data'!F:F,'Fielding Data'!$A:$A,'Hitting Data'!$A2045)</f>
        <v>0</v>
      </c>
      <c r="W2045" s="14">
        <f>SUMIFS('Fielding Data'!G:G,'Fielding Data'!$A:$A,'Hitting Data'!$A2045)</f>
        <v>0</v>
      </c>
      <c r="X2045" s="14">
        <f>SUMIFS('Fielding Data'!H:H,'Fielding Data'!$A:$A,'Hitting Data'!$A2045)</f>
        <v>0</v>
      </c>
    </row>
    <row r="2046" spans="1:24" x14ac:dyDescent="0.25">
      <c r="A2046" s="14" t="str">
        <f t="shared" si="31"/>
        <v>reedje032011</v>
      </c>
      <c r="B2046" s="19" t="s">
        <v>489</v>
      </c>
      <c r="C2046" s="19">
        <v>2011</v>
      </c>
      <c r="D2046" s="19">
        <v>7</v>
      </c>
      <c r="E2046" s="19">
        <v>7</v>
      </c>
      <c r="F2046" s="19">
        <v>0</v>
      </c>
      <c r="G2046" s="19">
        <v>0</v>
      </c>
      <c r="H2046" s="19">
        <v>0</v>
      </c>
      <c r="I2046" s="19">
        <v>0</v>
      </c>
      <c r="J2046" s="19">
        <v>0</v>
      </c>
      <c r="K2046" s="19">
        <v>0</v>
      </c>
      <c r="L2046" s="19">
        <v>0</v>
      </c>
      <c r="M2046" s="19">
        <v>0</v>
      </c>
      <c r="N2046" s="19">
        <v>0</v>
      </c>
      <c r="O2046" s="19">
        <v>2</v>
      </c>
      <c r="P2046" s="14" t="str">
        <f>IFERROR(VLOOKUP($A2046,'Fielding Data'!$A:$H,MATCH(P$1,'Fielding Data'!$A$1:$H$1,0),0),"Other")</f>
        <v>Other</v>
      </c>
      <c r="Q2046" s="14" t="str">
        <f>IFERROR(VLOOKUP($A2046,'Fielding Data'!$A:$H,MATCH(Q$1,'Fielding Data'!$A$1:$H$1,0),0),"Other")</f>
        <v>Other</v>
      </c>
      <c r="R2046" s="14" t="str">
        <f>IFERROR(VLOOKUP($A2046,'Fielding Data'!$A:$H,MATCH(R$1,'Fielding Data'!$A$1:$H$1,0),0),"Other")</f>
        <v>Other</v>
      </c>
      <c r="S2046" s="14" t="str">
        <f>IFERROR(VLOOKUP($A2046,'Fielding Data'!$A:$H,MATCH(S$1,'Fielding Data'!$A$1:$H$1,0),0),"Other")</f>
        <v>Other</v>
      </c>
      <c r="T2046" s="14" t="str">
        <f>IFERROR(VLOOKUP($A2046,'Fielding Data'!$A:$H,MATCH(T$1,'Fielding Data'!$A$1:$H$1,0),0),"Other")</f>
        <v>Other</v>
      </c>
      <c r="U2046" s="14">
        <f>SUMIFS('Fielding Data'!E:E,'Fielding Data'!$A:$A,'Hitting Data'!$A2046)</f>
        <v>0</v>
      </c>
      <c r="V2046" s="14">
        <f>SUMIFS('Fielding Data'!F:F,'Fielding Data'!$A:$A,'Hitting Data'!$A2046)</f>
        <v>0</v>
      </c>
      <c r="W2046" s="14">
        <f>SUMIFS('Fielding Data'!G:G,'Fielding Data'!$A:$A,'Hitting Data'!$A2046)</f>
        <v>0</v>
      </c>
      <c r="X2046" s="14">
        <f>SUMIFS('Fielding Data'!H:H,'Fielding Data'!$A:$A,'Hitting Data'!$A2046)</f>
        <v>0</v>
      </c>
    </row>
    <row r="2047" spans="1:24" x14ac:dyDescent="0.25">
      <c r="A2047" s="14" t="str">
        <f t="shared" si="31"/>
        <v>reimono012011</v>
      </c>
      <c r="B2047" s="19" t="s">
        <v>1168</v>
      </c>
      <c r="C2047" s="19">
        <v>2011</v>
      </c>
      <c r="D2047" s="19">
        <v>87</v>
      </c>
      <c r="E2047" s="19">
        <v>267</v>
      </c>
      <c r="F2047" s="19">
        <v>40</v>
      </c>
      <c r="G2047" s="19">
        <v>66</v>
      </c>
      <c r="H2047" s="19">
        <v>10</v>
      </c>
      <c r="I2047" s="19">
        <v>3</v>
      </c>
      <c r="J2047" s="19">
        <v>13</v>
      </c>
      <c r="K2047" s="19">
        <v>45</v>
      </c>
      <c r="L2047" s="19">
        <v>7</v>
      </c>
      <c r="M2047" s="19">
        <v>2</v>
      </c>
      <c r="N2047" s="19">
        <v>28</v>
      </c>
      <c r="O2047" s="19">
        <v>57</v>
      </c>
      <c r="P2047" s="14" t="str">
        <f>IFERROR(VLOOKUP($A2047,'Fielding Data'!$A:$H,MATCH(P$1,'Fielding Data'!$A$1:$H$1,0),0),"Other")</f>
        <v>LF</v>
      </c>
      <c r="Q2047" s="14">
        <f>IFERROR(VLOOKUP($A2047,'Fielding Data'!$A:$H,MATCH(Q$1,'Fielding Data'!$A$1:$H$1,0),0),"Other")</f>
        <v>0</v>
      </c>
      <c r="R2047" s="14">
        <f>IFERROR(VLOOKUP($A2047,'Fielding Data'!$A:$H,MATCH(R$1,'Fielding Data'!$A$1:$H$1,0),0),"Other")</f>
        <v>0</v>
      </c>
      <c r="S2047" s="14">
        <f>IFERROR(VLOOKUP($A2047,'Fielding Data'!$A:$H,MATCH(S$1,'Fielding Data'!$A$1:$H$1,0),0),"Other")</f>
        <v>0</v>
      </c>
      <c r="T2047" s="14">
        <f>IFERROR(VLOOKUP($A2047,'Fielding Data'!$A:$H,MATCH(T$1,'Fielding Data'!$A$1:$H$1,0),0),"Other")</f>
        <v>0</v>
      </c>
      <c r="U2047" s="14">
        <f>SUMIFS('Fielding Data'!E:E,'Fielding Data'!$A:$A,'Hitting Data'!$A2047)</f>
        <v>150</v>
      </c>
      <c r="V2047" s="14">
        <f>SUMIFS('Fielding Data'!F:F,'Fielding Data'!$A:$A,'Hitting Data'!$A2047)</f>
        <v>5</v>
      </c>
      <c r="W2047" s="14">
        <f>SUMIFS('Fielding Data'!G:G,'Fielding Data'!$A:$A,'Hitting Data'!$A2047)</f>
        <v>3</v>
      </c>
      <c r="X2047" s="14">
        <f>SUMIFS('Fielding Data'!H:H,'Fielding Data'!$A:$A,'Hitting Data'!$A2047)</f>
        <v>0</v>
      </c>
    </row>
    <row r="2048" spans="1:24" x14ac:dyDescent="0.25">
      <c r="A2048" s="14" t="str">
        <f t="shared" si="31"/>
        <v>reinech012011</v>
      </c>
      <c r="B2048" s="19" t="s">
        <v>993</v>
      </c>
      <c r="C2048" s="19">
        <v>2011</v>
      </c>
      <c r="D2048" s="19">
        <v>2</v>
      </c>
      <c r="E2048" s="19">
        <v>2</v>
      </c>
      <c r="F2048" s="19">
        <v>0</v>
      </c>
      <c r="G2048" s="19">
        <v>0</v>
      </c>
      <c r="H2048" s="19">
        <v>0</v>
      </c>
      <c r="I2048" s="19">
        <v>0</v>
      </c>
      <c r="J2048" s="19">
        <v>0</v>
      </c>
      <c r="K2048" s="19">
        <v>0</v>
      </c>
      <c r="L2048" s="19">
        <v>0</v>
      </c>
      <c r="M2048" s="19">
        <v>0</v>
      </c>
      <c r="N2048" s="19">
        <v>0</v>
      </c>
      <c r="O2048" s="19">
        <v>1</v>
      </c>
      <c r="P2048" s="14" t="str">
        <f>IFERROR(VLOOKUP($A2048,'Fielding Data'!$A:$H,MATCH(P$1,'Fielding Data'!$A$1:$H$1,0),0),"Other")</f>
        <v>P</v>
      </c>
      <c r="Q2048" s="14">
        <f>IFERROR(VLOOKUP($A2048,'Fielding Data'!$A:$H,MATCH(Q$1,'Fielding Data'!$A$1:$H$1,0),0),"Other")</f>
        <v>0</v>
      </c>
      <c r="R2048" s="14">
        <f>IFERROR(VLOOKUP($A2048,'Fielding Data'!$A:$H,MATCH(R$1,'Fielding Data'!$A$1:$H$1,0),0),"Other")</f>
        <v>0</v>
      </c>
      <c r="S2048" s="14">
        <f>IFERROR(VLOOKUP($A2048,'Fielding Data'!$A:$H,MATCH(S$1,'Fielding Data'!$A$1:$H$1,0),0),"Other")</f>
        <v>0</v>
      </c>
      <c r="T2048" s="14">
        <f>IFERROR(VLOOKUP($A2048,'Fielding Data'!$A:$H,MATCH(T$1,'Fielding Data'!$A$1:$H$1,0),0),"Other")</f>
        <v>0</v>
      </c>
      <c r="U2048" s="14">
        <f>SUMIFS('Fielding Data'!E:E,'Fielding Data'!$A:$A,'Hitting Data'!$A2048)</f>
        <v>0</v>
      </c>
      <c r="V2048" s="14">
        <f>SUMIFS('Fielding Data'!F:F,'Fielding Data'!$A:$A,'Hitting Data'!$A2048)</f>
        <v>0</v>
      </c>
      <c r="W2048" s="14">
        <f>SUMIFS('Fielding Data'!G:G,'Fielding Data'!$A:$A,'Hitting Data'!$A2048)</f>
        <v>0</v>
      </c>
      <c r="X2048" s="14">
        <f>SUMIFS('Fielding Data'!H:H,'Fielding Data'!$A:$A,'Hitting Data'!$A2048)</f>
        <v>0</v>
      </c>
    </row>
    <row r="2049" spans="1:24" x14ac:dyDescent="0.25">
      <c r="A2049" s="14" t="str">
        <f t="shared" si="31"/>
        <v>renteed012011</v>
      </c>
      <c r="B2049" s="19" t="s">
        <v>184</v>
      </c>
      <c r="C2049" s="19">
        <v>2011</v>
      </c>
      <c r="D2049" s="19">
        <v>96</v>
      </c>
      <c r="E2049" s="19">
        <v>299</v>
      </c>
      <c r="F2049" s="19">
        <v>34</v>
      </c>
      <c r="G2049" s="19">
        <v>75</v>
      </c>
      <c r="H2049" s="19">
        <v>14</v>
      </c>
      <c r="I2049" s="19">
        <v>0</v>
      </c>
      <c r="J2049" s="19">
        <v>5</v>
      </c>
      <c r="K2049" s="19">
        <v>36</v>
      </c>
      <c r="L2049" s="19">
        <v>4</v>
      </c>
      <c r="M2049" s="19">
        <v>2</v>
      </c>
      <c r="N2049" s="19">
        <v>24</v>
      </c>
      <c r="O2049" s="19">
        <v>65</v>
      </c>
      <c r="P2049" s="14" t="str">
        <f>IFERROR(VLOOKUP($A2049,'Fielding Data'!$A:$H,MATCH(P$1,'Fielding Data'!$A$1:$H$1,0),0),"Other")</f>
        <v>2B</v>
      </c>
      <c r="Q2049" s="14">
        <f>IFERROR(VLOOKUP($A2049,'Fielding Data'!$A:$H,MATCH(Q$1,'Fielding Data'!$A$1:$H$1,0),0),"Other")</f>
        <v>1</v>
      </c>
      <c r="R2049" s="14">
        <f>IFERROR(VLOOKUP($A2049,'Fielding Data'!$A:$H,MATCH(R$1,'Fielding Data'!$A$1:$H$1,0),0),"Other")</f>
        <v>5</v>
      </c>
      <c r="S2049" s="14">
        <f>IFERROR(VLOOKUP($A2049,'Fielding Data'!$A:$H,MATCH(S$1,'Fielding Data'!$A$1:$H$1,0),0),"Other")</f>
        <v>0</v>
      </c>
      <c r="T2049" s="14">
        <f>IFERROR(VLOOKUP($A2049,'Fielding Data'!$A:$H,MATCH(T$1,'Fielding Data'!$A$1:$H$1,0),0),"Other")</f>
        <v>0</v>
      </c>
      <c r="U2049" s="14">
        <f>SUMIFS('Fielding Data'!E:E,'Fielding Data'!$A:$A,'Hitting Data'!$A2049)</f>
        <v>96</v>
      </c>
      <c r="V2049" s="14">
        <f>SUMIFS('Fielding Data'!F:F,'Fielding Data'!$A:$A,'Hitting Data'!$A2049)</f>
        <v>213</v>
      </c>
      <c r="W2049" s="14">
        <f>SUMIFS('Fielding Data'!G:G,'Fielding Data'!$A:$A,'Hitting Data'!$A2049)</f>
        <v>13</v>
      </c>
      <c r="X2049" s="14">
        <f>SUMIFS('Fielding Data'!H:H,'Fielding Data'!$A:$A,'Hitting Data'!$A2049)</f>
        <v>36</v>
      </c>
    </row>
    <row r="2050" spans="1:24" x14ac:dyDescent="0.25">
      <c r="A2050" s="14" t="str">
        <f t="shared" si="31"/>
        <v>repkoja012011</v>
      </c>
      <c r="B2050" s="19" t="s">
        <v>591</v>
      </c>
      <c r="C2050" s="19">
        <v>2011</v>
      </c>
      <c r="D2050" s="19">
        <v>67</v>
      </c>
      <c r="E2050" s="19">
        <v>133</v>
      </c>
      <c r="F2050" s="19">
        <v>21</v>
      </c>
      <c r="G2050" s="19">
        <v>30</v>
      </c>
      <c r="H2050" s="19">
        <v>2</v>
      </c>
      <c r="I2050" s="19">
        <v>0</v>
      </c>
      <c r="J2050" s="19">
        <v>2</v>
      </c>
      <c r="K2050" s="19">
        <v>11</v>
      </c>
      <c r="L2050" s="19">
        <v>7</v>
      </c>
      <c r="M2050" s="19">
        <v>2</v>
      </c>
      <c r="N2050" s="19">
        <v>6</v>
      </c>
      <c r="O2050" s="19">
        <v>38</v>
      </c>
      <c r="P2050" s="14" t="str">
        <f>IFERROR(VLOOKUP($A2050,'Fielding Data'!$A:$H,MATCH(P$1,'Fielding Data'!$A$1:$H$1,0),0),"Other")</f>
        <v>CF</v>
      </c>
      <c r="Q2050" s="14">
        <f>IFERROR(VLOOKUP($A2050,'Fielding Data'!$A:$H,MATCH(Q$1,'Fielding Data'!$A$1:$H$1,0),0),"Other")</f>
        <v>0</v>
      </c>
      <c r="R2050" s="14">
        <f>IFERROR(VLOOKUP($A2050,'Fielding Data'!$A:$H,MATCH(R$1,'Fielding Data'!$A$1:$H$1,0),0),"Other")</f>
        <v>0</v>
      </c>
      <c r="S2050" s="14">
        <f>IFERROR(VLOOKUP($A2050,'Fielding Data'!$A:$H,MATCH(S$1,'Fielding Data'!$A$1:$H$1,0),0),"Other")</f>
        <v>0</v>
      </c>
      <c r="T2050" s="14">
        <f>IFERROR(VLOOKUP($A2050,'Fielding Data'!$A:$H,MATCH(T$1,'Fielding Data'!$A$1:$H$1,0),0),"Other")</f>
        <v>0</v>
      </c>
      <c r="U2050" s="14">
        <f>SUMIFS('Fielding Data'!E:E,'Fielding Data'!$A:$A,'Hitting Data'!$A2050)</f>
        <v>78</v>
      </c>
      <c r="V2050" s="14">
        <f>SUMIFS('Fielding Data'!F:F,'Fielding Data'!$A:$A,'Hitting Data'!$A2050)</f>
        <v>2</v>
      </c>
      <c r="W2050" s="14">
        <f>SUMIFS('Fielding Data'!G:G,'Fielding Data'!$A:$A,'Hitting Data'!$A2050)</f>
        <v>1</v>
      </c>
      <c r="X2050" s="14">
        <f>SUMIFS('Fielding Data'!H:H,'Fielding Data'!$A:$A,'Hitting Data'!$A2050)</f>
        <v>0</v>
      </c>
    </row>
    <row r="2051" spans="1:24" x14ac:dyDescent="0.25">
      <c r="A2051" s="14" t="str">
        <f t="shared" ref="A2051:A2114" si="32">B2051&amp;C2051</f>
        <v>resopch012011</v>
      </c>
      <c r="B2051" s="19" t="s">
        <v>592</v>
      </c>
      <c r="C2051" s="19">
        <v>2011</v>
      </c>
      <c r="D2051" s="19">
        <v>76</v>
      </c>
      <c r="E2051" s="19">
        <v>0</v>
      </c>
      <c r="F2051" s="19">
        <v>0</v>
      </c>
      <c r="G2051" s="19">
        <v>0</v>
      </c>
      <c r="H2051" s="19">
        <v>0</v>
      </c>
      <c r="I2051" s="19">
        <v>0</v>
      </c>
      <c r="J2051" s="19">
        <v>0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4" t="str">
        <f>IFERROR(VLOOKUP($A2051,'Fielding Data'!$A:$H,MATCH(P$1,'Fielding Data'!$A$1:$H$1,0),0),"Other")</f>
        <v>P</v>
      </c>
      <c r="Q2051" s="14">
        <f>IFERROR(VLOOKUP($A2051,'Fielding Data'!$A:$H,MATCH(Q$1,'Fielding Data'!$A$1:$H$1,0),0),"Other")</f>
        <v>1</v>
      </c>
      <c r="R2051" s="14">
        <f>IFERROR(VLOOKUP($A2051,'Fielding Data'!$A:$H,MATCH(R$1,'Fielding Data'!$A$1:$H$1,0),0),"Other")</f>
        <v>4</v>
      </c>
      <c r="S2051" s="14">
        <f>IFERROR(VLOOKUP($A2051,'Fielding Data'!$A:$H,MATCH(S$1,'Fielding Data'!$A$1:$H$1,0),0),"Other")</f>
        <v>1</v>
      </c>
      <c r="T2051" s="14">
        <f>IFERROR(VLOOKUP($A2051,'Fielding Data'!$A:$H,MATCH(T$1,'Fielding Data'!$A$1:$H$1,0),0),"Other")</f>
        <v>0</v>
      </c>
      <c r="U2051" s="14">
        <f>SUMIFS('Fielding Data'!E:E,'Fielding Data'!$A:$A,'Hitting Data'!$A2051)</f>
        <v>1</v>
      </c>
      <c r="V2051" s="14">
        <f>SUMIFS('Fielding Data'!F:F,'Fielding Data'!$A:$A,'Hitting Data'!$A2051)</f>
        <v>4</v>
      </c>
      <c r="W2051" s="14">
        <f>SUMIFS('Fielding Data'!G:G,'Fielding Data'!$A:$A,'Hitting Data'!$A2051)</f>
        <v>1</v>
      </c>
      <c r="X2051" s="14">
        <f>SUMIFS('Fielding Data'!H:H,'Fielding Data'!$A:$A,'Hitting Data'!$A2051)</f>
        <v>0</v>
      </c>
    </row>
    <row r="2052" spans="1:24" x14ac:dyDescent="0.25">
      <c r="A2052" s="14" t="str">
        <f t="shared" si="32"/>
        <v>reverbe012011</v>
      </c>
      <c r="B2052" s="19" t="s">
        <v>1363</v>
      </c>
      <c r="C2052" s="19">
        <v>2011</v>
      </c>
      <c r="D2052" s="19">
        <v>117</v>
      </c>
      <c r="E2052" s="19">
        <v>450</v>
      </c>
      <c r="F2052" s="19">
        <v>56</v>
      </c>
      <c r="G2052" s="19">
        <v>120</v>
      </c>
      <c r="H2052" s="19">
        <v>9</v>
      </c>
      <c r="I2052" s="19">
        <v>5</v>
      </c>
      <c r="J2052" s="19">
        <v>0</v>
      </c>
      <c r="K2052" s="19">
        <v>30</v>
      </c>
      <c r="L2052" s="19">
        <v>34</v>
      </c>
      <c r="M2052" s="19">
        <v>9</v>
      </c>
      <c r="N2052" s="19">
        <v>26</v>
      </c>
      <c r="O2052" s="19">
        <v>41</v>
      </c>
      <c r="P2052" s="14" t="str">
        <f>IFERROR(VLOOKUP($A2052,'Fielding Data'!$A:$H,MATCH(P$1,'Fielding Data'!$A$1:$H$1,0),0),"Other")</f>
        <v>CF</v>
      </c>
      <c r="Q2052" s="14">
        <f>IFERROR(VLOOKUP($A2052,'Fielding Data'!$A:$H,MATCH(Q$1,'Fielding Data'!$A$1:$H$1,0),0),"Other")</f>
        <v>0</v>
      </c>
      <c r="R2052" s="14">
        <f>IFERROR(VLOOKUP($A2052,'Fielding Data'!$A:$H,MATCH(R$1,'Fielding Data'!$A$1:$H$1,0),0),"Other")</f>
        <v>0</v>
      </c>
      <c r="S2052" s="14">
        <f>IFERROR(VLOOKUP($A2052,'Fielding Data'!$A:$H,MATCH(S$1,'Fielding Data'!$A$1:$H$1,0),0),"Other")</f>
        <v>0</v>
      </c>
      <c r="T2052" s="14">
        <f>IFERROR(VLOOKUP($A2052,'Fielding Data'!$A:$H,MATCH(T$1,'Fielding Data'!$A$1:$H$1,0),0),"Other")</f>
        <v>0</v>
      </c>
      <c r="U2052" s="14">
        <f>SUMIFS('Fielding Data'!E:E,'Fielding Data'!$A:$A,'Hitting Data'!$A2052)</f>
        <v>285</v>
      </c>
      <c r="V2052" s="14">
        <f>SUMIFS('Fielding Data'!F:F,'Fielding Data'!$A:$A,'Hitting Data'!$A2052)</f>
        <v>3</v>
      </c>
      <c r="W2052" s="14">
        <f>SUMIFS('Fielding Data'!G:G,'Fielding Data'!$A:$A,'Hitting Data'!$A2052)</f>
        <v>7</v>
      </c>
      <c r="X2052" s="14">
        <f>SUMIFS('Fielding Data'!H:H,'Fielding Data'!$A:$A,'Hitting Data'!$A2052)</f>
        <v>0</v>
      </c>
    </row>
    <row r="2053" spans="1:24" x14ac:dyDescent="0.25">
      <c r="A2053" s="14" t="str">
        <f t="shared" si="32"/>
        <v>reyesde012011</v>
      </c>
      <c r="B2053" s="19" t="s">
        <v>185</v>
      </c>
      <c r="C2053" s="19">
        <v>2011</v>
      </c>
      <c r="D2053" s="19">
        <v>4</v>
      </c>
      <c r="E2053" s="19">
        <v>0</v>
      </c>
      <c r="F2053" s="19">
        <v>0</v>
      </c>
      <c r="G2053" s="19">
        <v>0</v>
      </c>
      <c r="H2053" s="19">
        <v>0</v>
      </c>
      <c r="I2053" s="19">
        <v>0</v>
      </c>
      <c r="J2053" s="19">
        <v>0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4" t="str">
        <f>IFERROR(VLOOKUP($A2053,'Fielding Data'!$A:$H,MATCH(P$1,'Fielding Data'!$A$1:$H$1,0),0),"Other")</f>
        <v>P</v>
      </c>
      <c r="Q2053" s="14">
        <f>IFERROR(VLOOKUP($A2053,'Fielding Data'!$A:$H,MATCH(Q$1,'Fielding Data'!$A$1:$H$1,0),0),"Other")</f>
        <v>0</v>
      </c>
      <c r="R2053" s="14">
        <f>IFERROR(VLOOKUP($A2053,'Fielding Data'!$A:$H,MATCH(R$1,'Fielding Data'!$A$1:$H$1,0),0),"Other")</f>
        <v>1</v>
      </c>
      <c r="S2053" s="14">
        <f>IFERROR(VLOOKUP($A2053,'Fielding Data'!$A:$H,MATCH(S$1,'Fielding Data'!$A$1:$H$1,0),0),"Other")</f>
        <v>0</v>
      </c>
      <c r="T2053" s="14">
        <f>IFERROR(VLOOKUP($A2053,'Fielding Data'!$A:$H,MATCH(T$1,'Fielding Data'!$A$1:$H$1,0),0),"Other")</f>
        <v>0</v>
      </c>
      <c r="U2053" s="14">
        <f>SUMIFS('Fielding Data'!E:E,'Fielding Data'!$A:$A,'Hitting Data'!$A2053)</f>
        <v>0</v>
      </c>
      <c r="V2053" s="14">
        <f>SUMIFS('Fielding Data'!F:F,'Fielding Data'!$A:$A,'Hitting Data'!$A2053)</f>
        <v>1</v>
      </c>
      <c r="W2053" s="14">
        <f>SUMIFS('Fielding Data'!G:G,'Fielding Data'!$A:$A,'Hitting Data'!$A2053)</f>
        <v>0</v>
      </c>
      <c r="X2053" s="14">
        <f>SUMIFS('Fielding Data'!H:H,'Fielding Data'!$A:$A,'Hitting Data'!$A2053)</f>
        <v>0</v>
      </c>
    </row>
    <row r="2054" spans="1:24" x14ac:dyDescent="0.25">
      <c r="A2054" s="14" t="str">
        <f t="shared" si="32"/>
        <v>reyesjo012011</v>
      </c>
      <c r="B2054" s="19" t="s">
        <v>400</v>
      </c>
      <c r="C2054" s="19">
        <v>2011</v>
      </c>
      <c r="D2054" s="19">
        <v>126</v>
      </c>
      <c r="E2054" s="19">
        <v>537</v>
      </c>
      <c r="F2054" s="19">
        <v>101</v>
      </c>
      <c r="G2054" s="19">
        <v>181</v>
      </c>
      <c r="H2054" s="19">
        <v>31</v>
      </c>
      <c r="I2054" s="19">
        <v>16</v>
      </c>
      <c r="J2054" s="19">
        <v>7</v>
      </c>
      <c r="K2054" s="19">
        <v>44</v>
      </c>
      <c r="L2054" s="19">
        <v>39</v>
      </c>
      <c r="M2054" s="19">
        <v>7</v>
      </c>
      <c r="N2054" s="19">
        <v>43</v>
      </c>
      <c r="O2054" s="19">
        <v>41</v>
      </c>
      <c r="P2054" s="14" t="str">
        <f>IFERROR(VLOOKUP($A2054,'Fielding Data'!$A:$H,MATCH(P$1,'Fielding Data'!$A$1:$H$1,0),0),"Other")</f>
        <v>SS</v>
      </c>
      <c r="Q2054" s="14">
        <f>IFERROR(VLOOKUP($A2054,'Fielding Data'!$A:$H,MATCH(Q$1,'Fielding Data'!$A$1:$H$1,0),0),"Other")</f>
        <v>175</v>
      </c>
      <c r="R2054" s="14">
        <f>IFERROR(VLOOKUP($A2054,'Fielding Data'!$A:$H,MATCH(R$1,'Fielding Data'!$A$1:$H$1,0),0),"Other")</f>
        <v>361</v>
      </c>
      <c r="S2054" s="14">
        <f>IFERROR(VLOOKUP($A2054,'Fielding Data'!$A:$H,MATCH(S$1,'Fielding Data'!$A$1:$H$1,0),0),"Other")</f>
        <v>18</v>
      </c>
      <c r="T2054" s="14">
        <f>IFERROR(VLOOKUP($A2054,'Fielding Data'!$A:$H,MATCH(T$1,'Fielding Data'!$A$1:$H$1,0),0),"Other")</f>
        <v>75</v>
      </c>
      <c r="U2054" s="14">
        <f>SUMIFS('Fielding Data'!E:E,'Fielding Data'!$A:$A,'Hitting Data'!$A2054)</f>
        <v>175</v>
      </c>
      <c r="V2054" s="14">
        <f>SUMIFS('Fielding Data'!F:F,'Fielding Data'!$A:$A,'Hitting Data'!$A2054)</f>
        <v>361</v>
      </c>
      <c r="W2054" s="14">
        <f>SUMIFS('Fielding Data'!G:G,'Fielding Data'!$A:$A,'Hitting Data'!$A2054)</f>
        <v>18</v>
      </c>
      <c r="X2054" s="14">
        <f>SUMIFS('Fielding Data'!H:H,'Fielding Data'!$A:$A,'Hitting Data'!$A2054)</f>
        <v>75</v>
      </c>
    </row>
    <row r="2055" spans="1:24" x14ac:dyDescent="0.25">
      <c r="A2055" s="14" t="str">
        <f t="shared" si="32"/>
        <v>reynogr012011</v>
      </c>
      <c r="B2055" s="19" t="s">
        <v>994</v>
      </c>
      <c r="C2055" s="19">
        <v>2011</v>
      </c>
      <c r="D2055" s="19">
        <v>13</v>
      </c>
      <c r="E2055" s="19">
        <v>8</v>
      </c>
      <c r="F2055" s="19">
        <v>0</v>
      </c>
      <c r="G2055" s="19">
        <v>1</v>
      </c>
      <c r="H2055" s="19">
        <v>0</v>
      </c>
      <c r="I2055" s="19">
        <v>0</v>
      </c>
      <c r="J2055" s="19">
        <v>0</v>
      </c>
      <c r="K2055" s="19">
        <v>0</v>
      </c>
      <c r="L2055" s="19">
        <v>0</v>
      </c>
      <c r="M2055" s="19">
        <v>0</v>
      </c>
      <c r="N2055" s="19">
        <v>0</v>
      </c>
      <c r="O2055" s="19">
        <v>4</v>
      </c>
      <c r="P2055" s="14" t="str">
        <f>IFERROR(VLOOKUP($A2055,'Fielding Data'!$A:$H,MATCH(P$1,'Fielding Data'!$A$1:$H$1,0),0),"Other")</f>
        <v>P</v>
      </c>
      <c r="Q2055" s="14">
        <f>IFERROR(VLOOKUP($A2055,'Fielding Data'!$A:$H,MATCH(Q$1,'Fielding Data'!$A$1:$H$1,0),0),"Other")</f>
        <v>3</v>
      </c>
      <c r="R2055" s="14">
        <f>IFERROR(VLOOKUP($A2055,'Fielding Data'!$A:$H,MATCH(R$1,'Fielding Data'!$A$1:$H$1,0),0),"Other")</f>
        <v>5</v>
      </c>
      <c r="S2055" s="14">
        <f>IFERROR(VLOOKUP($A2055,'Fielding Data'!$A:$H,MATCH(S$1,'Fielding Data'!$A$1:$H$1,0),0),"Other")</f>
        <v>0</v>
      </c>
      <c r="T2055" s="14">
        <f>IFERROR(VLOOKUP($A2055,'Fielding Data'!$A:$H,MATCH(T$1,'Fielding Data'!$A$1:$H$1,0),0),"Other")</f>
        <v>0</v>
      </c>
      <c r="U2055" s="14">
        <f>SUMIFS('Fielding Data'!E:E,'Fielding Data'!$A:$A,'Hitting Data'!$A2055)</f>
        <v>3</v>
      </c>
      <c r="V2055" s="14">
        <f>SUMIFS('Fielding Data'!F:F,'Fielding Data'!$A:$A,'Hitting Data'!$A2055)</f>
        <v>5</v>
      </c>
      <c r="W2055" s="14">
        <f>SUMIFS('Fielding Data'!G:G,'Fielding Data'!$A:$A,'Hitting Data'!$A2055)</f>
        <v>0</v>
      </c>
      <c r="X2055" s="14">
        <f>SUMIFS('Fielding Data'!H:H,'Fielding Data'!$A:$A,'Hitting Data'!$A2055)</f>
        <v>0</v>
      </c>
    </row>
    <row r="2056" spans="1:24" x14ac:dyDescent="0.25">
      <c r="A2056" s="14" t="str">
        <f t="shared" si="32"/>
        <v>reynoma012011</v>
      </c>
      <c r="B2056" s="19" t="s">
        <v>844</v>
      </c>
      <c r="C2056" s="19">
        <v>2011</v>
      </c>
      <c r="D2056" s="19">
        <v>155</v>
      </c>
      <c r="E2056" s="19">
        <v>534</v>
      </c>
      <c r="F2056" s="19">
        <v>84</v>
      </c>
      <c r="G2056" s="19">
        <v>118</v>
      </c>
      <c r="H2056" s="19">
        <v>27</v>
      </c>
      <c r="I2056" s="19">
        <v>1</v>
      </c>
      <c r="J2056" s="19">
        <v>37</v>
      </c>
      <c r="K2056" s="19">
        <v>86</v>
      </c>
      <c r="L2056" s="19">
        <v>6</v>
      </c>
      <c r="M2056" s="19">
        <v>4</v>
      </c>
      <c r="N2056" s="19">
        <v>75</v>
      </c>
      <c r="O2056" s="19">
        <v>196</v>
      </c>
      <c r="P2056" s="14" t="str">
        <f>IFERROR(VLOOKUP($A2056,'Fielding Data'!$A:$H,MATCH(P$1,'Fielding Data'!$A$1:$H$1,0),0),"Other")</f>
        <v>1B</v>
      </c>
      <c r="Q2056" s="14">
        <f>IFERROR(VLOOKUP($A2056,'Fielding Data'!$A:$H,MATCH(Q$1,'Fielding Data'!$A$1:$H$1,0),0),"Other")</f>
        <v>370</v>
      </c>
      <c r="R2056" s="14">
        <f>IFERROR(VLOOKUP($A2056,'Fielding Data'!$A:$H,MATCH(R$1,'Fielding Data'!$A$1:$H$1,0),0),"Other")</f>
        <v>17</v>
      </c>
      <c r="S2056" s="14">
        <f>IFERROR(VLOOKUP($A2056,'Fielding Data'!$A:$H,MATCH(S$1,'Fielding Data'!$A$1:$H$1,0),0),"Other")</f>
        <v>5</v>
      </c>
      <c r="T2056" s="14">
        <f>IFERROR(VLOOKUP($A2056,'Fielding Data'!$A:$H,MATCH(T$1,'Fielding Data'!$A$1:$H$1,0),0),"Other")</f>
        <v>45</v>
      </c>
      <c r="U2056" s="14">
        <f>SUMIFS('Fielding Data'!E:E,'Fielding Data'!$A:$A,'Hitting Data'!$A2056)</f>
        <v>428</v>
      </c>
      <c r="V2056" s="14">
        <f>SUMIFS('Fielding Data'!F:F,'Fielding Data'!$A:$A,'Hitting Data'!$A2056)</f>
        <v>186</v>
      </c>
      <c r="W2056" s="14">
        <f>SUMIFS('Fielding Data'!G:G,'Fielding Data'!$A:$A,'Hitting Data'!$A2056)</f>
        <v>31</v>
      </c>
      <c r="X2056" s="14">
        <f>SUMIFS('Fielding Data'!H:H,'Fielding Data'!$A:$A,'Hitting Data'!$A2056)</f>
        <v>64</v>
      </c>
    </row>
    <row r="2057" spans="1:24" x14ac:dyDescent="0.25">
      <c r="A2057" s="14" t="str">
        <f t="shared" si="32"/>
        <v>reynoma022011</v>
      </c>
      <c r="B2057" s="19" t="s">
        <v>1364</v>
      </c>
      <c r="C2057" s="19">
        <v>2011</v>
      </c>
      <c r="D2057" s="19">
        <v>73</v>
      </c>
      <c r="E2057" s="19">
        <v>2</v>
      </c>
      <c r="F2057" s="19">
        <v>0</v>
      </c>
      <c r="G2057" s="19">
        <v>0</v>
      </c>
      <c r="H2057" s="19">
        <v>0</v>
      </c>
      <c r="I2057" s="19">
        <v>0</v>
      </c>
      <c r="J2057" s="19">
        <v>0</v>
      </c>
      <c r="K2057" s="19">
        <v>0</v>
      </c>
      <c r="L2057" s="19">
        <v>0</v>
      </c>
      <c r="M2057" s="19">
        <v>0</v>
      </c>
      <c r="N2057" s="19">
        <v>0</v>
      </c>
      <c r="O2057" s="19">
        <v>1</v>
      </c>
      <c r="P2057" s="14" t="str">
        <f>IFERROR(VLOOKUP($A2057,'Fielding Data'!$A:$H,MATCH(P$1,'Fielding Data'!$A$1:$H$1,0),0),"Other")</f>
        <v>P</v>
      </c>
      <c r="Q2057" s="14">
        <f>IFERROR(VLOOKUP($A2057,'Fielding Data'!$A:$H,MATCH(Q$1,'Fielding Data'!$A$1:$H$1,0),0),"Other")</f>
        <v>0</v>
      </c>
      <c r="R2057" s="14">
        <f>IFERROR(VLOOKUP($A2057,'Fielding Data'!$A:$H,MATCH(R$1,'Fielding Data'!$A$1:$H$1,0),0),"Other")</f>
        <v>7</v>
      </c>
      <c r="S2057" s="14">
        <f>IFERROR(VLOOKUP($A2057,'Fielding Data'!$A:$H,MATCH(S$1,'Fielding Data'!$A$1:$H$1,0),0),"Other")</f>
        <v>0</v>
      </c>
      <c r="T2057" s="14">
        <f>IFERROR(VLOOKUP($A2057,'Fielding Data'!$A:$H,MATCH(T$1,'Fielding Data'!$A$1:$H$1,0),0),"Other")</f>
        <v>0</v>
      </c>
      <c r="U2057" s="14">
        <f>SUMIFS('Fielding Data'!E:E,'Fielding Data'!$A:$A,'Hitting Data'!$A2057)</f>
        <v>0</v>
      </c>
      <c r="V2057" s="14">
        <f>SUMIFS('Fielding Data'!F:F,'Fielding Data'!$A:$A,'Hitting Data'!$A2057)</f>
        <v>7</v>
      </c>
      <c r="W2057" s="14">
        <f>SUMIFS('Fielding Data'!G:G,'Fielding Data'!$A:$A,'Hitting Data'!$A2057)</f>
        <v>0</v>
      </c>
      <c r="X2057" s="14">
        <f>SUMIFS('Fielding Data'!H:H,'Fielding Data'!$A:$A,'Hitting Data'!$A2057)</f>
        <v>0</v>
      </c>
    </row>
    <row r="2058" spans="1:24" x14ac:dyDescent="0.25">
      <c r="A2058" s="14" t="str">
        <f t="shared" si="32"/>
        <v>rhymewi012011</v>
      </c>
      <c r="B2058" s="19" t="s">
        <v>1365</v>
      </c>
      <c r="C2058" s="19">
        <v>2011</v>
      </c>
      <c r="D2058" s="19">
        <v>29</v>
      </c>
      <c r="E2058" s="19">
        <v>85</v>
      </c>
      <c r="F2058" s="19">
        <v>13</v>
      </c>
      <c r="G2058" s="19">
        <v>20</v>
      </c>
      <c r="H2058" s="19">
        <v>3</v>
      </c>
      <c r="I2058" s="19">
        <v>0</v>
      </c>
      <c r="J2058" s="19">
        <v>0</v>
      </c>
      <c r="K2058" s="19">
        <v>2</v>
      </c>
      <c r="L2058" s="19">
        <v>1</v>
      </c>
      <c r="M2058" s="19">
        <v>0</v>
      </c>
      <c r="N2058" s="19">
        <v>11</v>
      </c>
      <c r="O2058" s="19">
        <v>12</v>
      </c>
      <c r="P2058" s="14" t="str">
        <f>IFERROR(VLOOKUP($A2058,'Fielding Data'!$A:$H,MATCH(P$1,'Fielding Data'!$A$1:$H$1,0),0),"Other")</f>
        <v>2B</v>
      </c>
      <c r="Q2058" s="14">
        <f>IFERROR(VLOOKUP($A2058,'Fielding Data'!$A:$H,MATCH(Q$1,'Fielding Data'!$A$1:$H$1,0),0),"Other")</f>
        <v>31</v>
      </c>
      <c r="R2058" s="14">
        <f>IFERROR(VLOOKUP($A2058,'Fielding Data'!$A:$H,MATCH(R$1,'Fielding Data'!$A$1:$H$1,0),0),"Other")</f>
        <v>58</v>
      </c>
      <c r="S2058" s="14">
        <f>IFERROR(VLOOKUP($A2058,'Fielding Data'!$A:$H,MATCH(S$1,'Fielding Data'!$A$1:$H$1,0),0),"Other")</f>
        <v>2</v>
      </c>
      <c r="T2058" s="14">
        <f>IFERROR(VLOOKUP($A2058,'Fielding Data'!$A:$H,MATCH(T$1,'Fielding Data'!$A$1:$H$1,0),0),"Other")</f>
        <v>12</v>
      </c>
      <c r="U2058" s="14">
        <f>SUMIFS('Fielding Data'!E:E,'Fielding Data'!$A:$A,'Hitting Data'!$A2058)</f>
        <v>31</v>
      </c>
      <c r="V2058" s="14">
        <f>SUMIFS('Fielding Data'!F:F,'Fielding Data'!$A:$A,'Hitting Data'!$A2058)</f>
        <v>58</v>
      </c>
      <c r="W2058" s="14">
        <f>SUMIFS('Fielding Data'!G:G,'Fielding Data'!$A:$A,'Hitting Data'!$A2058)</f>
        <v>2</v>
      </c>
      <c r="X2058" s="14">
        <f>SUMIFS('Fielding Data'!H:H,'Fielding Data'!$A:$A,'Hitting Data'!$A2058)</f>
        <v>12</v>
      </c>
    </row>
    <row r="2059" spans="1:24" x14ac:dyDescent="0.25">
      <c r="A2059" s="14" t="str">
        <f t="shared" si="32"/>
        <v>richaan012011</v>
      </c>
      <c r="B2059" s="19" t="s">
        <v>1596</v>
      </c>
      <c r="C2059" s="19">
        <v>2011</v>
      </c>
      <c r="D2059" s="19">
        <v>9</v>
      </c>
      <c r="E2059" s="19">
        <v>4</v>
      </c>
      <c r="F2059" s="19">
        <v>2</v>
      </c>
      <c r="G2059" s="19">
        <v>2</v>
      </c>
      <c r="H2059" s="19">
        <v>0</v>
      </c>
      <c r="I2059" s="19">
        <v>0</v>
      </c>
      <c r="J2059" s="19">
        <v>0</v>
      </c>
      <c r="K2059" s="19">
        <v>0</v>
      </c>
      <c r="L2059" s="19">
        <v>1</v>
      </c>
      <c r="M2059" s="19">
        <v>0</v>
      </c>
      <c r="N2059" s="19">
        <v>0</v>
      </c>
      <c r="O2059" s="19">
        <v>0</v>
      </c>
      <c r="P2059" s="14" t="str">
        <f>IFERROR(VLOOKUP($A2059,'Fielding Data'!$A:$H,MATCH(P$1,'Fielding Data'!$A$1:$H$1,0),0),"Other")</f>
        <v>Other</v>
      </c>
      <c r="Q2059" s="14" t="str">
        <f>IFERROR(VLOOKUP($A2059,'Fielding Data'!$A:$H,MATCH(Q$1,'Fielding Data'!$A$1:$H$1,0),0),"Other")</f>
        <v>Other</v>
      </c>
      <c r="R2059" s="14" t="str">
        <f>IFERROR(VLOOKUP($A2059,'Fielding Data'!$A:$H,MATCH(R$1,'Fielding Data'!$A$1:$H$1,0),0),"Other")</f>
        <v>Other</v>
      </c>
      <c r="S2059" s="14" t="str">
        <f>IFERROR(VLOOKUP($A2059,'Fielding Data'!$A:$H,MATCH(S$1,'Fielding Data'!$A$1:$H$1,0),0),"Other")</f>
        <v>Other</v>
      </c>
      <c r="T2059" s="14" t="str">
        <f>IFERROR(VLOOKUP($A2059,'Fielding Data'!$A:$H,MATCH(T$1,'Fielding Data'!$A$1:$H$1,0),0),"Other")</f>
        <v>Other</v>
      </c>
      <c r="U2059" s="14">
        <f>SUMIFS('Fielding Data'!E:E,'Fielding Data'!$A:$A,'Hitting Data'!$A2059)</f>
        <v>0</v>
      </c>
      <c r="V2059" s="14">
        <f>SUMIFS('Fielding Data'!F:F,'Fielding Data'!$A:$A,'Hitting Data'!$A2059)</f>
        <v>0</v>
      </c>
      <c r="W2059" s="14">
        <f>SUMIFS('Fielding Data'!G:G,'Fielding Data'!$A:$A,'Hitting Data'!$A2059)</f>
        <v>0</v>
      </c>
      <c r="X2059" s="14">
        <f>SUMIFS('Fielding Data'!H:H,'Fielding Data'!$A:$A,'Hitting Data'!$A2059)</f>
        <v>0</v>
      </c>
    </row>
    <row r="2060" spans="1:24" x14ac:dyDescent="0.25">
      <c r="A2060" s="14" t="str">
        <f t="shared" si="32"/>
        <v>richacl012011</v>
      </c>
      <c r="B2060" s="19" t="s">
        <v>995</v>
      </c>
      <c r="C2060" s="19">
        <v>2011</v>
      </c>
      <c r="D2060" s="19">
        <v>20</v>
      </c>
      <c r="E2060" s="19">
        <v>28</v>
      </c>
      <c r="F2060" s="19">
        <v>0</v>
      </c>
      <c r="G2060" s="19">
        <v>3</v>
      </c>
      <c r="H2060" s="19">
        <v>1</v>
      </c>
      <c r="I2060" s="19">
        <v>0</v>
      </c>
      <c r="J2060" s="19">
        <v>0</v>
      </c>
      <c r="K2060" s="19">
        <v>2</v>
      </c>
      <c r="L2060" s="19">
        <v>0</v>
      </c>
      <c r="M2060" s="19">
        <v>0</v>
      </c>
      <c r="N2060" s="19">
        <v>1</v>
      </c>
      <c r="O2060" s="19">
        <v>12</v>
      </c>
      <c r="P2060" s="14" t="str">
        <f>IFERROR(VLOOKUP($A2060,'Fielding Data'!$A:$H,MATCH(P$1,'Fielding Data'!$A$1:$H$1,0),0),"Other")</f>
        <v>P</v>
      </c>
      <c r="Q2060" s="14">
        <f>IFERROR(VLOOKUP($A2060,'Fielding Data'!$A:$H,MATCH(Q$1,'Fielding Data'!$A$1:$H$1,0),0),"Other")</f>
        <v>5</v>
      </c>
      <c r="R2060" s="14">
        <f>IFERROR(VLOOKUP($A2060,'Fielding Data'!$A:$H,MATCH(R$1,'Fielding Data'!$A$1:$H$1,0),0),"Other")</f>
        <v>21</v>
      </c>
      <c r="S2060" s="14">
        <f>IFERROR(VLOOKUP($A2060,'Fielding Data'!$A:$H,MATCH(S$1,'Fielding Data'!$A$1:$H$1,0),0),"Other")</f>
        <v>3</v>
      </c>
      <c r="T2060" s="14">
        <f>IFERROR(VLOOKUP($A2060,'Fielding Data'!$A:$H,MATCH(T$1,'Fielding Data'!$A$1:$H$1,0),0),"Other")</f>
        <v>1</v>
      </c>
      <c r="U2060" s="14">
        <f>SUMIFS('Fielding Data'!E:E,'Fielding Data'!$A:$A,'Hitting Data'!$A2060)</f>
        <v>5</v>
      </c>
      <c r="V2060" s="14">
        <f>SUMIFS('Fielding Data'!F:F,'Fielding Data'!$A:$A,'Hitting Data'!$A2060)</f>
        <v>21</v>
      </c>
      <c r="W2060" s="14">
        <f>SUMIFS('Fielding Data'!G:G,'Fielding Data'!$A:$A,'Hitting Data'!$A2060)</f>
        <v>3</v>
      </c>
      <c r="X2060" s="14">
        <f>SUMIFS('Fielding Data'!H:H,'Fielding Data'!$A:$A,'Hitting Data'!$A2060)</f>
        <v>1</v>
      </c>
    </row>
    <row r="2061" spans="1:24" x14ac:dyDescent="0.25">
      <c r="A2061" s="14" t="str">
        <f t="shared" si="32"/>
        <v>richaga012011</v>
      </c>
      <c r="B2061" s="19" t="s">
        <v>1597</v>
      </c>
      <c r="C2061" s="19">
        <v>2011</v>
      </c>
      <c r="D2061" s="19">
        <v>7</v>
      </c>
      <c r="E2061" s="19">
        <v>0</v>
      </c>
      <c r="F2061" s="19">
        <v>0</v>
      </c>
      <c r="G2061" s="19">
        <v>0</v>
      </c>
      <c r="H2061" s="19">
        <v>0</v>
      </c>
      <c r="I2061" s="19">
        <v>0</v>
      </c>
      <c r="J2061" s="19">
        <v>0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14" t="str">
        <f>IFERROR(VLOOKUP($A2061,'Fielding Data'!$A:$H,MATCH(P$1,'Fielding Data'!$A$1:$H$1,0),0),"Other")</f>
        <v>P</v>
      </c>
      <c r="Q2061" s="14">
        <f>IFERROR(VLOOKUP($A2061,'Fielding Data'!$A:$H,MATCH(Q$1,'Fielding Data'!$A$1:$H$1,0),0),"Other")</f>
        <v>2</v>
      </c>
      <c r="R2061" s="14">
        <f>IFERROR(VLOOKUP($A2061,'Fielding Data'!$A:$H,MATCH(R$1,'Fielding Data'!$A$1:$H$1,0),0),"Other")</f>
        <v>3</v>
      </c>
      <c r="S2061" s="14">
        <f>IFERROR(VLOOKUP($A2061,'Fielding Data'!$A:$H,MATCH(S$1,'Fielding Data'!$A$1:$H$1,0),0),"Other")</f>
        <v>0</v>
      </c>
      <c r="T2061" s="14">
        <f>IFERROR(VLOOKUP($A2061,'Fielding Data'!$A:$H,MATCH(T$1,'Fielding Data'!$A$1:$H$1,0),0),"Other")</f>
        <v>0</v>
      </c>
      <c r="U2061" s="14">
        <f>SUMIFS('Fielding Data'!E:E,'Fielding Data'!$A:$A,'Hitting Data'!$A2061)</f>
        <v>2</v>
      </c>
      <c r="V2061" s="14">
        <f>SUMIFS('Fielding Data'!F:F,'Fielding Data'!$A:$A,'Hitting Data'!$A2061)</f>
        <v>3</v>
      </c>
      <c r="W2061" s="14">
        <f>SUMIFS('Fielding Data'!G:G,'Fielding Data'!$A:$A,'Hitting Data'!$A2061)</f>
        <v>0</v>
      </c>
      <c r="X2061" s="14">
        <f>SUMIFS('Fielding Data'!H:H,'Fielding Data'!$A:$A,'Hitting Data'!$A2061)</f>
        <v>0</v>
      </c>
    </row>
    <row r="2062" spans="1:24" x14ac:dyDescent="0.25">
      <c r="A2062" s="14" t="str">
        <f t="shared" si="32"/>
        <v>richmsc012011</v>
      </c>
      <c r="B2062" s="19" t="s">
        <v>996</v>
      </c>
      <c r="C2062" s="19">
        <v>2011</v>
      </c>
      <c r="D2062" s="19">
        <v>1</v>
      </c>
      <c r="E2062" s="19">
        <v>0</v>
      </c>
      <c r="F2062" s="19">
        <v>0</v>
      </c>
      <c r="G2062" s="19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4" t="str">
        <f>IFERROR(VLOOKUP($A2062,'Fielding Data'!$A:$H,MATCH(P$1,'Fielding Data'!$A$1:$H$1,0),0),"Other")</f>
        <v>P</v>
      </c>
      <c r="Q2062" s="14">
        <f>IFERROR(VLOOKUP($A2062,'Fielding Data'!$A:$H,MATCH(Q$1,'Fielding Data'!$A$1:$H$1,0),0),"Other")</f>
        <v>0</v>
      </c>
      <c r="R2062" s="14">
        <f>IFERROR(VLOOKUP($A2062,'Fielding Data'!$A:$H,MATCH(R$1,'Fielding Data'!$A$1:$H$1,0),0),"Other")</f>
        <v>0</v>
      </c>
      <c r="S2062" s="14">
        <f>IFERROR(VLOOKUP($A2062,'Fielding Data'!$A:$H,MATCH(S$1,'Fielding Data'!$A$1:$H$1,0),0),"Other")</f>
        <v>0</v>
      </c>
      <c r="T2062" s="14">
        <f>IFERROR(VLOOKUP($A2062,'Fielding Data'!$A:$H,MATCH(T$1,'Fielding Data'!$A$1:$H$1,0),0),"Other")</f>
        <v>0</v>
      </c>
      <c r="U2062" s="14">
        <f>SUMIFS('Fielding Data'!E:E,'Fielding Data'!$A:$A,'Hitting Data'!$A2062)</f>
        <v>0</v>
      </c>
      <c r="V2062" s="14">
        <f>SUMIFS('Fielding Data'!F:F,'Fielding Data'!$A:$A,'Hitting Data'!$A2062)</f>
        <v>0</v>
      </c>
      <c r="W2062" s="14">
        <f>SUMIFS('Fielding Data'!G:G,'Fielding Data'!$A:$A,'Hitting Data'!$A2062)</f>
        <v>0</v>
      </c>
      <c r="X2062" s="14">
        <f>SUMIFS('Fielding Data'!H:H,'Fielding Data'!$A:$A,'Hitting Data'!$A2062)</f>
        <v>0</v>
      </c>
    </row>
    <row r="2063" spans="1:24" x14ac:dyDescent="0.25">
      <c r="A2063" s="14" t="str">
        <f t="shared" si="32"/>
        <v>riosal012011</v>
      </c>
      <c r="B2063" s="19" t="s">
        <v>490</v>
      </c>
      <c r="C2063" s="19">
        <v>2011</v>
      </c>
      <c r="D2063" s="19">
        <v>145</v>
      </c>
      <c r="E2063" s="19">
        <v>537</v>
      </c>
      <c r="F2063" s="19">
        <v>64</v>
      </c>
      <c r="G2063" s="19">
        <v>122</v>
      </c>
      <c r="H2063" s="19">
        <v>22</v>
      </c>
      <c r="I2063" s="19">
        <v>2</v>
      </c>
      <c r="J2063" s="19">
        <v>13</v>
      </c>
      <c r="K2063" s="19">
        <v>44</v>
      </c>
      <c r="L2063" s="19">
        <v>11</v>
      </c>
      <c r="M2063" s="19">
        <v>6</v>
      </c>
      <c r="N2063" s="19">
        <v>27</v>
      </c>
      <c r="O2063" s="19">
        <v>68</v>
      </c>
      <c r="P2063" s="14" t="str">
        <f>IFERROR(VLOOKUP($A2063,'Fielding Data'!$A:$H,MATCH(P$1,'Fielding Data'!$A$1:$H$1,0),0),"Other")</f>
        <v>CF</v>
      </c>
      <c r="Q2063" s="14">
        <f>IFERROR(VLOOKUP($A2063,'Fielding Data'!$A:$H,MATCH(Q$1,'Fielding Data'!$A$1:$H$1,0),0),"Other")</f>
        <v>0</v>
      </c>
      <c r="R2063" s="14">
        <f>IFERROR(VLOOKUP($A2063,'Fielding Data'!$A:$H,MATCH(R$1,'Fielding Data'!$A$1:$H$1,0),0),"Other")</f>
        <v>0</v>
      </c>
      <c r="S2063" s="14">
        <f>IFERROR(VLOOKUP($A2063,'Fielding Data'!$A:$H,MATCH(S$1,'Fielding Data'!$A$1:$H$1,0),0),"Other")</f>
        <v>0</v>
      </c>
      <c r="T2063" s="14">
        <f>IFERROR(VLOOKUP($A2063,'Fielding Data'!$A:$H,MATCH(T$1,'Fielding Data'!$A$1:$H$1,0),0),"Other")</f>
        <v>0</v>
      </c>
      <c r="U2063" s="14">
        <f>SUMIFS('Fielding Data'!E:E,'Fielding Data'!$A:$A,'Hitting Data'!$A2063)</f>
        <v>349</v>
      </c>
      <c r="V2063" s="14">
        <f>SUMIFS('Fielding Data'!F:F,'Fielding Data'!$A:$A,'Hitting Data'!$A2063)</f>
        <v>5</v>
      </c>
      <c r="W2063" s="14">
        <f>SUMIFS('Fielding Data'!G:G,'Fielding Data'!$A:$A,'Hitting Data'!$A2063)</f>
        <v>3</v>
      </c>
      <c r="X2063" s="14">
        <f>SUMIFS('Fielding Data'!H:H,'Fielding Data'!$A:$A,'Hitting Data'!$A2063)</f>
        <v>3</v>
      </c>
    </row>
    <row r="2064" spans="1:24" x14ac:dyDescent="0.25">
      <c r="A2064" s="14" t="str">
        <f t="shared" si="32"/>
        <v>riverma012011</v>
      </c>
      <c r="B2064" s="19" t="s">
        <v>187</v>
      </c>
      <c r="C2064" s="19">
        <v>2011</v>
      </c>
      <c r="D2064" s="19">
        <v>64</v>
      </c>
      <c r="E2064" s="19">
        <v>0</v>
      </c>
      <c r="F2064" s="19">
        <v>0</v>
      </c>
      <c r="G2064" s="19">
        <v>0</v>
      </c>
      <c r="H2064" s="19">
        <v>0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4" t="str">
        <f>IFERROR(VLOOKUP($A2064,'Fielding Data'!$A:$H,MATCH(P$1,'Fielding Data'!$A$1:$H$1,0),0),"Other")</f>
        <v>P</v>
      </c>
      <c r="Q2064" s="14">
        <f>IFERROR(VLOOKUP($A2064,'Fielding Data'!$A:$H,MATCH(Q$1,'Fielding Data'!$A$1:$H$1,0),0),"Other")</f>
        <v>1</v>
      </c>
      <c r="R2064" s="14">
        <f>IFERROR(VLOOKUP($A2064,'Fielding Data'!$A:$H,MATCH(R$1,'Fielding Data'!$A$1:$H$1,0),0),"Other")</f>
        <v>12</v>
      </c>
      <c r="S2064" s="14">
        <f>IFERROR(VLOOKUP($A2064,'Fielding Data'!$A:$H,MATCH(S$1,'Fielding Data'!$A$1:$H$1,0),0),"Other")</f>
        <v>0</v>
      </c>
      <c r="T2064" s="14">
        <f>IFERROR(VLOOKUP($A2064,'Fielding Data'!$A:$H,MATCH(T$1,'Fielding Data'!$A$1:$H$1,0),0),"Other")</f>
        <v>1</v>
      </c>
      <c r="U2064" s="14">
        <f>SUMIFS('Fielding Data'!E:E,'Fielding Data'!$A:$A,'Hitting Data'!$A2064)</f>
        <v>1</v>
      </c>
      <c r="V2064" s="14">
        <f>SUMIFS('Fielding Data'!F:F,'Fielding Data'!$A:$A,'Hitting Data'!$A2064)</f>
        <v>12</v>
      </c>
      <c r="W2064" s="14">
        <f>SUMIFS('Fielding Data'!G:G,'Fielding Data'!$A:$A,'Hitting Data'!$A2064)</f>
        <v>0</v>
      </c>
      <c r="X2064" s="14">
        <f>SUMIFS('Fielding Data'!H:H,'Fielding Data'!$A:$A,'Hitting Data'!$A2064)</f>
        <v>1</v>
      </c>
    </row>
    <row r="2065" spans="1:24" x14ac:dyDescent="0.25">
      <c r="A2065" s="14" t="str">
        <f t="shared" si="32"/>
        <v>rivermi022011</v>
      </c>
      <c r="B2065" s="19" t="s">
        <v>272</v>
      </c>
      <c r="C2065" s="19">
        <v>2011</v>
      </c>
      <c r="D2065" s="19">
        <v>1</v>
      </c>
      <c r="E2065" s="19">
        <v>6</v>
      </c>
      <c r="F2065" s="19">
        <v>0</v>
      </c>
      <c r="G2065" s="19">
        <v>2</v>
      </c>
      <c r="H2065" s="19">
        <v>0</v>
      </c>
      <c r="I2065" s="19">
        <v>0</v>
      </c>
      <c r="J2065" s="19">
        <v>0</v>
      </c>
      <c r="K2065" s="19">
        <v>0</v>
      </c>
      <c r="L2065" s="19">
        <v>0</v>
      </c>
      <c r="M2065" s="19">
        <v>0</v>
      </c>
      <c r="N2065" s="19">
        <v>0</v>
      </c>
      <c r="O2065" s="19">
        <v>1</v>
      </c>
      <c r="P2065" s="14" t="str">
        <f>IFERROR(VLOOKUP($A2065,'Fielding Data'!$A:$H,MATCH(P$1,'Fielding Data'!$A$1:$H$1,0),0),"Other")</f>
        <v>C</v>
      </c>
      <c r="Q2065" s="14">
        <f>IFERROR(VLOOKUP($A2065,'Fielding Data'!$A:$H,MATCH(Q$1,'Fielding Data'!$A$1:$H$1,0),0),"Other")</f>
        <v>13</v>
      </c>
      <c r="R2065" s="14">
        <f>IFERROR(VLOOKUP($A2065,'Fielding Data'!$A:$H,MATCH(R$1,'Fielding Data'!$A$1:$H$1,0),0),"Other")</f>
        <v>2</v>
      </c>
      <c r="S2065" s="14">
        <f>IFERROR(VLOOKUP($A2065,'Fielding Data'!$A:$H,MATCH(S$1,'Fielding Data'!$A$1:$H$1,0),0),"Other")</f>
        <v>0</v>
      </c>
      <c r="T2065" s="14">
        <f>IFERROR(VLOOKUP($A2065,'Fielding Data'!$A:$H,MATCH(T$1,'Fielding Data'!$A$1:$H$1,0),0),"Other")</f>
        <v>1</v>
      </c>
      <c r="U2065" s="14">
        <f>SUMIFS('Fielding Data'!E:E,'Fielding Data'!$A:$A,'Hitting Data'!$A2065)</f>
        <v>13</v>
      </c>
      <c r="V2065" s="14">
        <f>SUMIFS('Fielding Data'!F:F,'Fielding Data'!$A:$A,'Hitting Data'!$A2065)</f>
        <v>2</v>
      </c>
      <c r="W2065" s="14">
        <f>SUMIFS('Fielding Data'!G:G,'Fielding Data'!$A:$A,'Hitting Data'!$A2065)</f>
        <v>0</v>
      </c>
      <c r="X2065" s="14">
        <f>SUMIFS('Fielding Data'!H:H,'Fielding Data'!$A:$A,'Hitting Data'!$A2065)</f>
        <v>1</v>
      </c>
    </row>
    <row r="2066" spans="1:24" x14ac:dyDescent="0.25">
      <c r="A2066" s="14" t="str">
        <f t="shared" si="32"/>
        <v>riverre012011</v>
      </c>
      <c r="B2066" s="19" t="s">
        <v>491</v>
      </c>
      <c r="C2066" s="19">
        <v>2011</v>
      </c>
      <c r="D2066" s="19">
        <v>45</v>
      </c>
      <c r="E2066" s="19">
        <v>104</v>
      </c>
      <c r="F2066" s="19">
        <v>9</v>
      </c>
      <c r="G2066" s="19">
        <v>15</v>
      </c>
      <c r="H2066" s="19">
        <v>3</v>
      </c>
      <c r="I2066" s="19">
        <v>0</v>
      </c>
      <c r="J2066" s="19">
        <v>1</v>
      </c>
      <c r="K2066" s="19">
        <v>5</v>
      </c>
      <c r="L2066" s="19">
        <v>0</v>
      </c>
      <c r="M2066" s="19">
        <v>0</v>
      </c>
      <c r="N2066" s="19">
        <v>8</v>
      </c>
      <c r="O2066" s="19">
        <v>32</v>
      </c>
      <c r="P2066" s="14" t="str">
        <f>IFERROR(VLOOKUP($A2066,'Fielding Data'!$A:$H,MATCH(P$1,'Fielding Data'!$A$1:$H$1,0),0),"Other")</f>
        <v>C</v>
      </c>
      <c r="Q2066" s="14">
        <f>IFERROR(VLOOKUP($A2066,'Fielding Data'!$A:$H,MATCH(Q$1,'Fielding Data'!$A$1:$H$1,0),0),"Other")</f>
        <v>231</v>
      </c>
      <c r="R2066" s="14">
        <f>IFERROR(VLOOKUP($A2066,'Fielding Data'!$A:$H,MATCH(R$1,'Fielding Data'!$A$1:$H$1,0),0),"Other")</f>
        <v>16</v>
      </c>
      <c r="S2066" s="14">
        <f>IFERROR(VLOOKUP($A2066,'Fielding Data'!$A:$H,MATCH(S$1,'Fielding Data'!$A$1:$H$1,0),0),"Other")</f>
        <v>3</v>
      </c>
      <c r="T2066" s="14">
        <f>IFERROR(VLOOKUP($A2066,'Fielding Data'!$A:$H,MATCH(T$1,'Fielding Data'!$A$1:$H$1,0),0),"Other")</f>
        <v>1</v>
      </c>
      <c r="U2066" s="14">
        <f>SUMIFS('Fielding Data'!E:E,'Fielding Data'!$A:$A,'Hitting Data'!$A2066)</f>
        <v>231</v>
      </c>
      <c r="V2066" s="14">
        <f>SUMIFS('Fielding Data'!F:F,'Fielding Data'!$A:$A,'Hitting Data'!$A2066)</f>
        <v>16</v>
      </c>
      <c r="W2066" s="14">
        <f>SUMIFS('Fielding Data'!G:G,'Fielding Data'!$A:$A,'Hitting Data'!$A2066)</f>
        <v>3</v>
      </c>
      <c r="X2066" s="14">
        <f>SUMIFS('Fielding Data'!H:H,'Fielding Data'!$A:$A,'Hitting Data'!$A2066)</f>
        <v>1</v>
      </c>
    </row>
    <row r="2067" spans="1:24" x14ac:dyDescent="0.25">
      <c r="A2067" s="14" t="str">
        <f t="shared" si="32"/>
        <v>rizzoan012011</v>
      </c>
      <c r="B2067" s="19" t="s">
        <v>1598</v>
      </c>
      <c r="C2067" s="19">
        <v>2011</v>
      </c>
      <c r="D2067" s="19">
        <v>49</v>
      </c>
      <c r="E2067" s="19">
        <v>128</v>
      </c>
      <c r="F2067" s="19">
        <v>9</v>
      </c>
      <c r="G2067" s="19">
        <v>18</v>
      </c>
      <c r="H2067" s="19">
        <v>8</v>
      </c>
      <c r="I2067" s="19">
        <v>1</v>
      </c>
      <c r="J2067" s="19">
        <v>1</v>
      </c>
      <c r="K2067" s="19">
        <v>9</v>
      </c>
      <c r="L2067" s="19">
        <v>2</v>
      </c>
      <c r="M2067" s="19">
        <v>1</v>
      </c>
      <c r="N2067" s="19">
        <v>21</v>
      </c>
      <c r="O2067" s="19">
        <v>46</v>
      </c>
      <c r="P2067" s="14" t="str">
        <f>IFERROR(VLOOKUP($A2067,'Fielding Data'!$A:$H,MATCH(P$1,'Fielding Data'!$A$1:$H$1,0),0),"Other")</f>
        <v>1B</v>
      </c>
      <c r="Q2067" s="14">
        <f>IFERROR(VLOOKUP($A2067,'Fielding Data'!$A:$H,MATCH(Q$1,'Fielding Data'!$A$1:$H$1,0),0),"Other")</f>
        <v>316</v>
      </c>
      <c r="R2067" s="14">
        <f>IFERROR(VLOOKUP($A2067,'Fielding Data'!$A:$H,MATCH(R$1,'Fielding Data'!$A$1:$H$1,0),0),"Other")</f>
        <v>26</v>
      </c>
      <c r="S2067" s="14">
        <f>IFERROR(VLOOKUP($A2067,'Fielding Data'!$A:$H,MATCH(S$1,'Fielding Data'!$A$1:$H$1,0),0),"Other")</f>
        <v>2</v>
      </c>
      <c r="T2067" s="14">
        <f>IFERROR(VLOOKUP($A2067,'Fielding Data'!$A:$H,MATCH(T$1,'Fielding Data'!$A$1:$H$1,0),0),"Other")</f>
        <v>28</v>
      </c>
      <c r="U2067" s="14">
        <f>SUMIFS('Fielding Data'!E:E,'Fielding Data'!$A:$A,'Hitting Data'!$A2067)</f>
        <v>316</v>
      </c>
      <c r="V2067" s="14">
        <f>SUMIFS('Fielding Data'!F:F,'Fielding Data'!$A:$A,'Hitting Data'!$A2067)</f>
        <v>26</v>
      </c>
      <c r="W2067" s="14">
        <f>SUMIFS('Fielding Data'!G:G,'Fielding Data'!$A:$A,'Hitting Data'!$A2067)</f>
        <v>2</v>
      </c>
      <c r="X2067" s="14">
        <f>SUMIFS('Fielding Data'!H:H,'Fielding Data'!$A:$A,'Hitting Data'!$A2067)</f>
        <v>28</v>
      </c>
    </row>
    <row r="2068" spans="1:24" x14ac:dyDescent="0.25">
      <c r="A2068" s="14" t="str">
        <f t="shared" si="32"/>
        <v>roberbr012011</v>
      </c>
      <c r="B2068" s="19" t="s">
        <v>273</v>
      </c>
      <c r="C2068" s="19">
        <v>2011</v>
      </c>
      <c r="D2068" s="19">
        <v>39</v>
      </c>
      <c r="E2068" s="19">
        <v>163</v>
      </c>
      <c r="F2068" s="19">
        <v>18</v>
      </c>
      <c r="G2068" s="19">
        <v>36</v>
      </c>
      <c r="H2068" s="19">
        <v>7</v>
      </c>
      <c r="I2068" s="19">
        <v>1</v>
      </c>
      <c r="J2068" s="19">
        <v>3</v>
      </c>
      <c r="K2068" s="19">
        <v>19</v>
      </c>
      <c r="L2068" s="19">
        <v>6</v>
      </c>
      <c r="M2068" s="19">
        <v>1</v>
      </c>
      <c r="N2068" s="19">
        <v>12</v>
      </c>
      <c r="O2068" s="19">
        <v>21</v>
      </c>
      <c r="P2068" s="14" t="str">
        <f>IFERROR(VLOOKUP($A2068,'Fielding Data'!$A:$H,MATCH(P$1,'Fielding Data'!$A$1:$H$1,0),0),"Other")</f>
        <v>2B</v>
      </c>
      <c r="Q2068" s="14">
        <f>IFERROR(VLOOKUP($A2068,'Fielding Data'!$A:$H,MATCH(Q$1,'Fielding Data'!$A$1:$H$1,0),0),"Other")</f>
        <v>65</v>
      </c>
      <c r="R2068" s="14">
        <f>IFERROR(VLOOKUP($A2068,'Fielding Data'!$A:$H,MATCH(R$1,'Fielding Data'!$A$1:$H$1,0),0),"Other")</f>
        <v>123</v>
      </c>
      <c r="S2068" s="14">
        <f>IFERROR(VLOOKUP($A2068,'Fielding Data'!$A:$H,MATCH(S$1,'Fielding Data'!$A$1:$H$1,0),0),"Other")</f>
        <v>3</v>
      </c>
      <c r="T2068" s="14">
        <f>IFERROR(VLOOKUP($A2068,'Fielding Data'!$A:$H,MATCH(T$1,'Fielding Data'!$A$1:$H$1,0),0),"Other")</f>
        <v>24</v>
      </c>
      <c r="U2068" s="14">
        <f>SUMIFS('Fielding Data'!E:E,'Fielding Data'!$A:$A,'Hitting Data'!$A2068)</f>
        <v>65</v>
      </c>
      <c r="V2068" s="14">
        <f>SUMIFS('Fielding Data'!F:F,'Fielding Data'!$A:$A,'Hitting Data'!$A2068)</f>
        <v>123</v>
      </c>
      <c r="W2068" s="14">
        <f>SUMIFS('Fielding Data'!G:G,'Fielding Data'!$A:$A,'Hitting Data'!$A2068)</f>
        <v>3</v>
      </c>
      <c r="X2068" s="14">
        <f>SUMIFS('Fielding Data'!H:H,'Fielding Data'!$A:$A,'Hitting Data'!$A2068)</f>
        <v>24</v>
      </c>
    </row>
    <row r="2069" spans="1:24" x14ac:dyDescent="0.25">
      <c r="A2069" s="14" t="str">
        <f t="shared" si="32"/>
        <v>roberda082011</v>
      </c>
      <c r="B2069" s="19" t="s">
        <v>997</v>
      </c>
      <c r="C2069" s="19">
        <v>2011</v>
      </c>
      <c r="D2069" s="19">
        <v>70</v>
      </c>
      <c r="E2069" s="19">
        <v>0</v>
      </c>
      <c r="F2069" s="19">
        <v>0</v>
      </c>
      <c r="G2069" s="19">
        <v>0</v>
      </c>
      <c r="H2069" s="19">
        <v>0</v>
      </c>
      <c r="I2069" s="19">
        <v>0</v>
      </c>
      <c r="J2069" s="19">
        <v>0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14" t="str">
        <f>IFERROR(VLOOKUP($A2069,'Fielding Data'!$A:$H,MATCH(P$1,'Fielding Data'!$A$1:$H$1,0),0),"Other")</f>
        <v>P</v>
      </c>
      <c r="Q2069" s="14">
        <f>IFERROR(VLOOKUP($A2069,'Fielding Data'!$A:$H,MATCH(Q$1,'Fielding Data'!$A$1:$H$1,0),0),"Other")</f>
        <v>3</v>
      </c>
      <c r="R2069" s="14">
        <f>IFERROR(VLOOKUP($A2069,'Fielding Data'!$A:$H,MATCH(R$1,'Fielding Data'!$A$1:$H$1,0),0),"Other")</f>
        <v>3</v>
      </c>
      <c r="S2069" s="14">
        <f>IFERROR(VLOOKUP($A2069,'Fielding Data'!$A:$H,MATCH(S$1,'Fielding Data'!$A$1:$H$1,0),0),"Other")</f>
        <v>1</v>
      </c>
      <c r="T2069" s="14">
        <f>IFERROR(VLOOKUP($A2069,'Fielding Data'!$A:$H,MATCH(T$1,'Fielding Data'!$A$1:$H$1,0),0),"Other")</f>
        <v>0</v>
      </c>
      <c r="U2069" s="14">
        <f>SUMIFS('Fielding Data'!E:E,'Fielding Data'!$A:$A,'Hitting Data'!$A2069)</f>
        <v>3</v>
      </c>
      <c r="V2069" s="14">
        <f>SUMIFS('Fielding Data'!F:F,'Fielding Data'!$A:$A,'Hitting Data'!$A2069)</f>
        <v>3</v>
      </c>
      <c r="W2069" s="14">
        <f>SUMIFS('Fielding Data'!G:G,'Fielding Data'!$A:$A,'Hitting Data'!$A2069)</f>
        <v>1</v>
      </c>
      <c r="X2069" s="14">
        <f>SUMIFS('Fielding Data'!H:H,'Fielding Data'!$A:$A,'Hitting Data'!$A2069)</f>
        <v>0</v>
      </c>
    </row>
    <row r="2070" spans="1:24" x14ac:dyDescent="0.25">
      <c r="A2070" s="14" t="str">
        <f t="shared" si="32"/>
        <v>roberry012011</v>
      </c>
      <c r="B2070" s="19" t="s">
        <v>721</v>
      </c>
      <c r="C2070" s="19">
        <v>2011</v>
      </c>
      <c r="D2070" s="19">
        <v>143</v>
      </c>
      <c r="E2070" s="19">
        <v>482</v>
      </c>
      <c r="F2070" s="19">
        <v>86</v>
      </c>
      <c r="G2070" s="19">
        <v>120</v>
      </c>
      <c r="H2070" s="19">
        <v>25</v>
      </c>
      <c r="I2070" s="19">
        <v>2</v>
      </c>
      <c r="J2070" s="19">
        <v>19</v>
      </c>
      <c r="K2070" s="19">
        <v>65</v>
      </c>
      <c r="L2070" s="19">
        <v>18</v>
      </c>
      <c r="M2070" s="19">
        <v>9</v>
      </c>
      <c r="N2070" s="19">
        <v>66</v>
      </c>
      <c r="O2070" s="19">
        <v>98</v>
      </c>
      <c r="P2070" s="14" t="str">
        <f>IFERROR(VLOOKUP($A2070,'Fielding Data'!$A:$H,MATCH(P$1,'Fielding Data'!$A$1:$H$1,0),0),"Other")</f>
        <v>2B</v>
      </c>
      <c r="Q2070" s="14">
        <f>IFERROR(VLOOKUP($A2070,'Fielding Data'!$A:$H,MATCH(Q$1,'Fielding Data'!$A$1:$H$1,0),0),"Other")</f>
        <v>48</v>
      </c>
      <c r="R2070" s="14">
        <f>IFERROR(VLOOKUP($A2070,'Fielding Data'!$A:$H,MATCH(R$1,'Fielding Data'!$A$1:$H$1,0),0),"Other")</f>
        <v>73</v>
      </c>
      <c r="S2070" s="14">
        <f>IFERROR(VLOOKUP($A2070,'Fielding Data'!$A:$H,MATCH(S$1,'Fielding Data'!$A$1:$H$1,0),0),"Other")</f>
        <v>4</v>
      </c>
      <c r="T2070" s="14">
        <f>IFERROR(VLOOKUP($A2070,'Fielding Data'!$A:$H,MATCH(T$1,'Fielding Data'!$A$1:$H$1,0),0),"Other")</f>
        <v>17</v>
      </c>
      <c r="U2070" s="14">
        <f>SUMIFS('Fielding Data'!E:E,'Fielding Data'!$A:$A,'Hitting Data'!$A2070)</f>
        <v>126</v>
      </c>
      <c r="V2070" s="14">
        <f>SUMIFS('Fielding Data'!F:F,'Fielding Data'!$A:$A,'Hitting Data'!$A2070)</f>
        <v>270</v>
      </c>
      <c r="W2070" s="14">
        <f>SUMIFS('Fielding Data'!G:G,'Fielding Data'!$A:$A,'Hitting Data'!$A2070)</f>
        <v>14</v>
      </c>
      <c r="X2070" s="14">
        <f>SUMIFS('Fielding Data'!H:H,'Fielding Data'!$A:$A,'Hitting Data'!$A2070)</f>
        <v>32</v>
      </c>
    </row>
    <row r="2071" spans="1:24" x14ac:dyDescent="0.25">
      <c r="A2071" s="14" t="str">
        <f t="shared" si="32"/>
        <v>robinsh012011</v>
      </c>
      <c r="B2071" s="19" t="s">
        <v>1170</v>
      </c>
      <c r="C2071" s="19">
        <v>2011</v>
      </c>
      <c r="D2071" s="19">
        <v>9</v>
      </c>
      <c r="E2071" s="19">
        <v>7</v>
      </c>
      <c r="F2071" s="19">
        <v>0</v>
      </c>
      <c r="G2071" s="19">
        <v>0</v>
      </c>
      <c r="H2071" s="19">
        <v>0</v>
      </c>
      <c r="I2071" s="19">
        <v>0</v>
      </c>
      <c r="J2071" s="19">
        <v>0</v>
      </c>
      <c r="K2071" s="19">
        <v>0</v>
      </c>
      <c r="L2071" s="19">
        <v>0</v>
      </c>
      <c r="M2071" s="19">
        <v>0</v>
      </c>
      <c r="N2071" s="19">
        <v>1</v>
      </c>
      <c r="O2071" s="19">
        <v>2</v>
      </c>
      <c r="P2071" s="14" t="str">
        <f>IFERROR(VLOOKUP($A2071,'Fielding Data'!$A:$H,MATCH(P$1,'Fielding Data'!$A$1:$H$1,0),0),"Other")</f>
        <v>CF</v>
      </c>
      <c r="Q2071" s="14">
        <f>IFERROR(VLOOKUP($A2071,'Fielding Data'!$A:$H,MATCH(Q$1,'Fielding Data'!$A$1:$H$1,0),0),"Other")</f>
        <v>0</v>
      </c>
      <c r="R2071" s="14">
        <f>IFERROR(VLOOKUP($A2071,'Fielding Data'!$A:$H,MATCH(R$1,'Fielding Data'!$A$1:$H$1,0),0),"Other")</f>
        <v>0</v>
      </c>
      <c r="S2071" s="14">
        <f>IFERROR(VLOOKUP($A2071,'Fielding Data'!$A:$H,MATCH(S$1,'Fielding Data'!$A$1:$H$1,0),0),"Other")</f>
        <v>0</v>
      </c>
      <c r="T2071" s="14">
        <f>IFERROR(VLOOKUP($A2071,'Fielding Data'!$A:$H,MATCH(T$1,'Fielding Data'!$A$1:$H$1,0),0),"Other")</f>
        <v>0</v>
      </c>
      <c r="U2071" s="14">
        <f>SUMIFS('Fielding Data'!E:E,'Fielding Data'!$A:$A,'Hitting Data'!$A2071)</f>
        <v>2</v>
      </c>
      <c r="V2071" s="14">
        <f>SUMIFS('Fielding Data'!F:F,'Fielding Data'!$A:$A,'Hitting Data'!$A2071)</f>
        <v>0</v>
      </c>
      <c r="W2071" s="14">
        <f>SUMIFS('Fielding Data'!G:G,'Fielding Data'!$A:$A,'Hitting Data'!$A2071)</f>
        <v>0</v>
      </c>
      <c r="X2071" s="14">
        <f>SUMIFS('Fielding Data'!H:H,'Fielding Data'!$A:$A,'Hitting Data'!$A2071)</f>
        <v>0</v>
      </c>
    </row>
    <row r="2072" spans="1:24" x14ac:dyDescent="0.25">
      <c r="A2072" s="14" t="str">
        <f t="shared" si="32"/>
        <v>robintr012011</v>
      </c>
      <c r="B2072" s="19" t="s">
        <v>1599</v>
      </c>
      <c r="C2072" s="19">
        <v>2011</v>
      </c>
      <c r="D2072" s="19">
        <v>44</v>
      </c>
      <c r="E2072" s="19">
        <v>143</v>
      </c>
      <c r="F2072" s="19">
        <v>12</v>
      </c>
      <c r="G2072" s="19">
        <v>30</v>
      </c>
      <c r="H2072" s="19">
        <v>12</v>
      </c>
      <c r="I2072" s="19">
        <v>0</v>
      </c>
      <c r="J2072" s="19">
        <v>2</v>
      </c>
      <c r="K2072" s="19">
        <v>14</v>
      </c>
      <c r="L2072" s="19">
        <v>1</v>
      </c>
      <c r="M2072" s="19">
        <v>0</v>
      </c>
      <c r="N2072" s="19">
        <v>8</v>
      </c>
      <c r="O2072" s="19">
        <v>61</v>
      </c>
      <c r="P2072" s="14" t="str">
        <f>IFERROR(VLOOKUP($A2072,'Fielding Data'!$A:$H,MATCH(P$1,'Fielding Data'!$A$1:$H$1,0),0),"Other")</f>
        <v>CF</v>
      </c>
      <c r="Q2072" s="14">
        <f>IFERROR(VLOOKUP($A2072,'Fielding Data'!$A:$H,MATCH(Q$1,'Fielding Data'!$A$1:$H$1,0),0),"Other")</f>
        <v>0</v>
      </c>
      <c r="R2072" s="14">
        <f>IFERROR(VLOOKUP($A2072,'Fielding Data'!$A:$H,MATCH(R$1,'Fielding Data'!$A$1:$H$1,0),0),"Other")</f>
        <v>0</v>
      </c>
      <c r="S2072" s="14">
        <f>IFERROR(VLOOKUP($A2072,'Fielding Data'!$A:$H,MATCH(S$1,'Fielding Data'!$A$1:$H$1,0),0),"Other")</f>
        <v>0</v>
      </c>
      <c r="T2072" s="14">
        <f>IFERROR(VLOOKUP($A2072,'Fielding Data'!$A:$H,MATCH(T$1,'Fielding Data'!$A$1:$H$1,0),0),"Other")</f>
        <v>0</v>
      </c>
      <c r="U2072" s="14">
        <f>SUMIFS('Fielding Data'!E:E,'Fielding Data'!$A:$A,'Hitting Data'!$A2072)</f>
        <v>80</v>
      </c>
      <c r="V2072" s="14">
        <f>SUMIFS('Fielding Data'!F:F,'Fielding Data'!$A:$A,'Hitting Data'!$A2072)</f>
        <v>3</v>
      </c>
      <c r="W2072" s="14">
        <f>SUMIFS('Fielding Data'!G:G,'Fielding Data'!$A:$A,'Hitting Data'!$A2072)</f>
        <v>6</v>
      </c>
      <c r="X2072" s="14">
        <f>SUMIFS('Fielding Data'!H:H,'Fielding Data'!$A:$A,'Hitting Data'!$A2072)</f>
        <v>0</v>
      </c>
    </row>
    <row r="2073" spans="1:24" x14ac:dyDescent="0.25">
      <c r="A2073" s="14" t="str">
        <f t="shared" si="32"/>
        <v>rodnefe012011</v>
      </c>
      <c r="B2073" s="19" t="s">
        <v>331</v>
      </c>
      <c r="C2073" s="19">
        <v>2011</v>
      </c>
      <c r="D2073" s="19">
        <v>39</v>
      </c>
      <c r="E2073" s="19">
        <v>0</v>
      </c>
      <c r="F2073" s="19">
        <v>0</v>
      </c>
      <c r="G2073" s="19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4" t="str">
        <f>IFERROR(VLOOKUP($A2073,'Fielding Data'!$A:$H,MATCH(P$1,'Fielding Data'!$A$1:$H$1,0),0),"Other")</f>
        <v>P</v>
      </c>
      <c r="Q2073" s="14">
        <f>IFERROR(VLOOKUP($A2073,'Fielding Data'!$A:$H,MATCH(Q$1,'Fielding Data'!$A$1:$H$1,0),0),"Other")</f>
        <v>2</v>
      </c>
      <c r="R2073" s="14">
        <f>IFERROR(VLOOKUP($A2073,'Fielding Data'!$A:$H,MATCH(R$1,'Fielding Data'!$A$1:$H$1,0),0),"Other")</f>
        <v>3</v>
      </c>
      <c r="S2073" s="14">
        <f>IFERROR(VLOOKUP($A2073,'Fielding Data'!$A:$H,MATCH(S$1,'Fielding Data'!$A$1:$H$1,0),0),"Other")</f>
        <v>1</v>
      </c>
      <c r="T2073" s="14">
        <f>IFERROR(VLOOKUP($A2073,'Fielding Data'!$A:$H,MATCH(T$1,'Fielding Data'!$A$1:$H$1,0),0),"Other")</f>
        <v>1</v>
      </c>
      <c r="U2073" s="14">
        <f>SUMIFS('Fielding Data'!E:E,'Fielding Data'!$A:$A,'Hitting Data'!$A2073)</f>
        <v>2</v>
      </c>
      <c r="V2073" s="14">
        <f>SUMIFS('Fielding Data'!F:F,'Fielding Data'!$A:$A,'Hitting Data'!$A2073)</f>
        <v>3</v>
      </c>
      <c r="W2073" s="14">
        <f>SUMIFS('Fielding Data'!G:G,'Fielding Data'!$A:$A,'Hitting Data'!$A2073)</f>
        <v>1</v>
      </c>
      <c r="X2073" s="14">
        <f>SUMIFS('Fielding Data'!H:H,'Fielding Data'!$A:$A,'Hitting Data'!$A2073)</f>
        <v>1</v>
      </c>
    </row>
    <row r="2074" spans="1:24" x14ac:dyDescent="0.25">
      <c r="A2074" s="14" t="str">
        <f t="shared" si="32"/>
        <v>rodrial012011</v>
      </c>
      <c r="B2074" s="19" t="s">
        <v>188</v>
      </c>
      <c r="C2074" s="19">
        <v>2011</v>
      </c>
      <c r="D2074" s="19">
        <v>99</v>
      </c>
      <c r="E2074" s="19">
        <v>373</v>
      </c>
      <c r="F2074" s="19">
        <v>67</v>
      </c>
      <c r="G2074" s="19">
        <v>103</v>
      </c>
      <c r="H2074" s="19">
        <v>21</v>
      </c>
      <c r="I2074" s="19">
        <v>0</v>
      </c>
      <c r="J2074" s="19">
        <v>16</v>
      </c>
      <c r="K2074" s="19">
        <v>62</v>
      </c>
      <c r="L2074" s="19">
        <v>4</v>
      </c>
      <c r="M2074" s="19">
        <v>1</v>
      </c>
      <c r="N2074" s="19">
        <v>47</v>
      </c>
      <c r="O2074" s="19">
        <v>80</v>
      </c>
      <c r="P2074" s="14" t="str">
        <f>IFERROR(VLOOKUP($A2074,'Fielding Data'!$A:$H,MATCH(P$1,'Fielding Data'!$A$1:$H$1,0),0),"Other")</f>
        <v>3B</v>
      </c>
      <c r="Q2074" s="14">
        <f>IFERROR(VLOOKUP($A2074,'Fielding Data'!$A:$H,MATCH(Q$1,'Fielding Data'!$A$1:$H$1,0),0),"Other")</f>
        <v>54</v>
      </c>
      <c r="R2074" s="14">
        <f>IFERROR(VLOOKUP($A2074,'Fielding Data'!$A:$H,MATCH(R$1,'Fielding Data'!$A$1:$H$1,0),0),"Other")</f>
        <v>165</v>
      </c>
      <c r="S2074" s="14">
        <f>IFERROR(VLOOKUP($A2074,'Fielding Data'!$A:$H,MATCH(S$1,'Fielding Data'!$A$1:$H$1,0),0),"Other")</f>
        <v>6</v>
      </c>
      <c r="T2074" s="14">
        <f>IFERROR(VLOOKUP($A2074,'Fielding Data'!$A:$H,MATCH(T$1,'Fielding Data'!$A$1:$H$1,0),0),"Other")</f>
        <v>13</v>
      </c>
      <c r="U2074" s="14">
        <f>SUMIFS('Fielding Data'!E:E,'Fielding Data'!$A:$A,'Hitting Data'!$A2074)</f>
        <v>54</v>
      </c>
      <c r="V2074" s="14">
        <f>SUMIFS('Fielding Data'!F:F,'Fielding Data'!$A:$A,'Hitting Data'!$A2074)</f>
        <v>165</v>
      </c>
      <c r="W2074" s="14">
        <f>SUMIFS('Fielding Data'!G:G,'Fielding Data'!$A:$A,'Hitting Data'!$A2074)</f>
        <v>6</v>
      </c>
      <c r="X2074" s="14">
        <f>SUMIFS('Fielding Data'!H:H,'Fielding Data'!$A:$A,'Hitting Data'!$A2074)</f>
        <v>13</v>
      </c>
    </row>
    <row r="2075" spans="1:24" x14ac:dyDescent="0.25">
      <c r="A2075" s="14" t="str">
        <f t="shared" si="32"/>
        <v>rodrian012011</v>
      </c>
      <c r="B2075" s="19" t="s">
        <v>1600</v>
      </c>
      <c r="C2075" s="19">
        <v>2011</v>
      </c>
      <c r="D2075" s="19">
        <v>43</v>
      </c>
      <c r="E2075" s="19">
        <v>9</v>
      </c>
      <c r="F2075" s="19">
        <v>0</v>
      </c>
      <c r="G2075" s="19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5</v>
      </c>
      <c r="P2075" s="14" t="str">
        <f>IFERROR(VLOOKUP($A2075,'Fielding Data'!$A:$H,MATCH(P$1,'Fielding Data'!$A$1:$H$1,0),0),"Other")</f>
        <v>P</v>
      </c>
      <c r="Q2075" s="14">
        <f>IFERROR(VLOOKUP($A2075,'Fielding Data'!$A:$H,MATCH(Q$1,'Fielding Data'!$A$1:$H$1,0),0),"Other")</f>
        <v>6</v>
      </c>
      <c r="R2075" s="14">
        <f>IFERROR(VLOOKUP($A2075,'Fielding Data'!$A:$H,MATCH(R$1,'Fielding Data'!$A$1:$H$1,0),0),"Other")</f>
        <v>7</v>
      </c>
      <c r="S2075" s="14">
        <f>IFERROR(VLOOKUP($A2075,'Fielding Data'!$A:$H,MATCH(S$1,'Fielding Data'!$A$1:$H$1,0),0),"Other")</f>
        <v>2</v>
      </c>
      <c r="T2075" s="14">
        <f>IFERROR(VLOOKUP($A2075,'Fielding Data'!$A:$H,MATCH(T$1,'Fielding Data'!$A$1:$H$1,0),0),"Other")</f>
        <v>1</v>
      </c>
      <c r="U2075" s="14">
        <f>SUMIFS('Fielding Data'!E:E,'Fielding Data'!$A:$A,'Hitting Data'!$A2075)</f>
        <v>6</v>
      </c>
      <c r="V2075" s="14">
        <f>SUMIFS('Fielding Data'!F:F,'Fielding Data'!$A:$A,'Hitting Data'!$A2075)</f>
        <v>7</v>
      </c>
      <c r="W2075" s="14">
        <f>SUMIFS('Fielding Data'!G:G,'Fielding Data'!$A:$A,'Hitting Data'!$A2075)</f>
        <v>2</v>
      </c>
      <c r="X2075" s="14">
        <f>SUMIFS('Fielding Data'!H:H,'Fielding Data'!$A:$A,'Hitting Data'!$A2075)</f>
        <v>1</v>
      </c>
    </row>
    <row r="2076" spans="1:24" x14ac:dyDescent="0.25">
      <c r="A2076" s="14" t="str">
        <f t="shared" si="32"/>
        <v>rodrife022011</v>
      </c>
      <c r="B2076" s="19" t="s">
        <v>1171</v>
      </c>
      <c r="C2076" s="19">
        <v>2011</v>
      </c>
      <c r="D2076" s="19">
        <v>47</v>
      </c>
      <c r="E2076" s="19">
        <v>1</v>
      </c>
      <c r="F2076" s="19">
        <v>0</v>
      </c>
      <c r="G2076" s="19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1</v>
      </c>
      <c r="P2076" s="14" t="str">
        <f>IFERROR(VLOOKUP($A2076,'Fielding Data'!$A:$H,MATCH(P$1,'Fielding Data'!$A$1:$H$1,0),0),"Other")</f>
        <v>P</v>
      </c>
      <c r="Q2076" s="14">
        <f>IFERROR(VLOOKUP($A2076,'Fielding Data'!$A:$H,MATCH(Q$1,'Fielding Data'!$A$1:$H$1,0),0),"Other")</f>
        <v>2</v>
      </c>
      <c r="R2076" s="14">
        <f>IFERROR(VLOOKUP($A2076,'Fielding Data'!$A:$H,MATCH(R$1,'Fielding Data'!$A$1:$H$1,0),0),"Other")</f>
        <v>7</v>
      </c>
      <c r="S2076" s="14">
        <f>IFERROR(VLOOKUP($A2076,'Fielding Data'!$A:$H,MATCH(S$1,'Fielding Data'!$A$1:$H$1,0),0),"Other")</f>
        <v>0</v>
      </c>
      <c r="T2076" s="14">
        <f>IFERROR(VLOOKUP($A2076,'Fielding Data'!$A:$H,MATCH(T$1,'Fielding Data'!$A$1:$H$1,0),0),"Other")</f>
        <v>0</v>
      </c>
      <c r="U2076" s="14">
        <f>SUMIFS('Fielding Data'!E:E,'Fielding Data'!$A:$A,'Hitting Data'!$A2076)</f>
        <v>2</v>
      </c>
      <c r="V2076" s="14">
        <f>SUMIFS('Fielding Data'!F:F,'Fielding Data'!$A:$A,'Hitting Data'!$A2076)</f>
        <v>7</v>
      </c>
      <c r="W2076" s="14">
        <f>SUMIFS('Fielding Data'!G:G,'Fielding Data'!$A:$A,'Hitting Data'!$A2076)</f>
        <v>0</v>
      </c>
      <c r="X2076" s="14">
        <f>SUMIFS('Fielding Data'!H:H,'Fielding Data'!$A:$A,'Hitting Data'!$A2076)</f>
        <v>0</v>
      </c>
    </row>
    <row r="2077" spans="1:24" x14ac:dyDescent="0.25">
      <c r="A2077" s="14" t="str">
        <f t="shared" si="32"/>
        <v>rodrifr042011</v>
      </c>
      <c r="B2077" s="19" t="s">
        <v>1366</v>
      </c>
      <c r="C2077" s="19">
        <v>2011</v>
      </c>
      <c r="D2077" s="19">
        <v>10</v>
      </c>
      <c r="E2077" s="19">
        <v>0</v>
      </c>
      <c r="F2077" s="19">
        <v>0</v>
      </c>
      <c r="G2077" s="19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4" t="str">
        <f>IFERROR(VLOOKUP($A2077,'Fielding Data'!$A:$H,MATCH(P$1,'Fielding Data'!$A$1:$H$1,0),0),"Other")</f>
        <v>P</v>
      </c>
      <c r="Q2077" s="14">
        <f>IFERROR(VLOOKUP($A2077,'Fielding Data'!$A:$H,MATCH(Q$1,'Fielding Data'!$A$1:$H$1,0),0),"Other")</f>
        <v>1</v>
      </c>
      <c r="R2077" s="14">
        <f>IFERROR(VLOOKUP($A2077,'Fielding Data'!$A:$H,MATCH(R$1,'Fielding Data'!$A$1:$H$1,0),0),"Other")</f>
        <v>1</v>
      </c>
      <c r="S2077" s="14">
        <f>IFERROR(VLOOKUP($A2077,'Fielding Data'!$A:$H,MATCH(S$1,'Fielding Data'!$A$1:$H$1,0),0),"Other")</f>
        <v>0</v>
      </c>
      <c r="T2077" s="14">
        <f>IFERROR(VLOOKUP($A2077,'Fielding Data'!$A:$H,MATCH(T$1,'Fielding Data'!$A$1:$H$1,0),0),"Other")</f>
        <v>0</v>
      </c>
      <c r="U2077" s="14">
        <f>SUMIFS('Fielding Data'!E:E,'Fielding Data'!$A:$A,'Hitting Data'!$A2077)</f>
        <v>1</v>
      </c>
      <c r="V2077" s="14">
        <f>SUMIFS('Fielding Data'!F:F,'Fielding Data'!$A:$A,'Hitting Data'!$A2077)</f>
        <v>1</v>
      </c>
      <c r="W2077" s="14">
        <f>SUMIFS('Fielding Data'!G:G,'Fielding Data'!$A:$A,'Hitting Data'!$A2077)</f>
        <v>0</v>
      </c>
      <c r="X2077" s="14">
        <f>SUMIFS('Fielding Data'!H:H,'Fielding Data'!$A:$A,'Hitting Data'!$A2077)</f>
        <v>0</v>
      </c>
    </row>
    <row r="2078" spans="1:24" x14ac:dyDescent="0.25">
      <c r="A2078" s="14" t="str">
        <f t="shared" si="32"/>
        <v>rodrihe032011</v>
      </c>
      <c r="B2078" s="19" t="s">
        <v>1172</v>
      </c>
      <c r="C2078" s="19">
        <v>2011</v>
      </c>
      <c r="D2078" s="19">
        <v>59</v>
      </c>
      <c r="E2078" s="19">
        <v>2</v>
      </c>
      <c r="F2078" s="19">
        <v>0</v>
      </c>
      <c r="G2078" s="19">
        <v>0</v>
      </c>
      <c r="H2078" s="19">
        <v>0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2</v>
      </c>
      <c r="P2078" s="14" t="str">
        <f>IFERROR(VLOOKUP($A2078,'Fielding Data'!$A:$H,MATCH(P$1,'Fielding Data'!$A$1:$H$1,0),0),"Other")</f>
        <v>P</v>
      </c>
      <c r="Q2078" s="14">
        <f>IFERROR(VLOOKUP($A2078,'Fielding Data'!$A:$H,MATCH(Q$1,'Fielding Data'!$A$1:$H$1,0),0),"Other")</f>
        <v>2</v>
      </c>
      <c r="R2078" s="14">
        <f>IFERROR(VLOOKUP($A2078,'Fielding Data'!$A:$H,MATCH(R$1,'Fielding Data'!$A$1:$H$1,0),0),"Other")</f>
        <v>7</v>
      </c>
      <c r="S2078" s="14">
        <f>IFERROR(VLOOKUP($A2078,'Fielding Data'!$A:$H,MATCH(S$1,'Fielding Data'!$A$1:$H$1,0),0),"Other")</f>
        <v>0</v>
      </c>
      <c r="T2078" s="14">
        <f>IFERROR(VLOOKUP($A2078,'Fielding Data'!$A:$H,MATCH(T$1,'Fielding Data'!$A$1:$H$1,0),0),"Other")</f>
        <v>0</v>
      </c>
      <c r="U2078" s="14">
        <f>SUMIFS('Fielding Data'!E:E,'Fielding Data'!$A:$A,'Hitting Data'!$A2078)</f>
        <v>2</v>
      </c>
      <c r="V2078" s="14">
        <f>SUMIFS('Fielding Data'!F:F,'Fielding Data'!$A:$A,'Hitting Data'!$A2078)</f>
        <v>7</v>
      </c>
      <c r="W2078" s="14">
        <f>SUMIFS('Fielding Data'!G:G,'Fielding Data'!$A:$A,'Hitting Data'!$A2078)</f>
        <v>0</v>
      </c>
      <c r="X2078" s="14">
        <f>SUMIFS('Fielding Data'!H:H,'Fielding Data'!$A:$A,'Hitting Data'!$A2078)</f>
        <v>0</v>
      </c>
    </row>
    <row r="2079" spans="1:24" x14ac:dyDescent="0.25">
      <c r="A2079" s="14" t="str">
        <f t="shared" si="32"/>
        <v>rodriiv012011</v>
      </c>
      <c r="B2079" s="19" t="s">
        <v>189</v>
      </c>
      <c r="C2079" s="19">
        <v>2011</v>
      </c>
      <c r="D2079" s="19">
        <v>44</v>
      </c>
      <c r="E2079" s="19">
        <v>124</v>
      </c>
      <c r="F2079" s="19">
        <v>14</v>
      </c>
      <c r="G2079" s="19">
        <v>27</v>
      </c>
      <c r="H2079" s="19">
        <v>7</v>
      </c>
      <c r="I2079" s="19">
        <v>0</v>
      </c>
      <c r="J2079" s="19">
        <v>2</v>
      </c>
      <c r="K2079" s="19">
        <v>19</v>
      </c>
      <c r="L2079" s="19">
        <v>0</v>
      </c>
      <c r="M2079" s="19">
        <v>0</v>
      </c>
      <c r="N2079" s="19">
        <v>10</v>
      </c>
      <c r="O2079" s="19">
        <v>28</v>
      </c>
      <c r="P2079" s="14" t="str">
        <f>IFERROR(VLOOKUP($A2079,'Fielding Data'!$A:$H,MATCH(P$1,'Fielding Data'!$A$1:$H$1,0),0),"Other")</f>
        <v>1B</v>
      </c>
      <c r="Q2079" s="14">
        <f>IFERROR(VLOOKUP($A2079,'Fielding Data'!$A:$H,MATCH(Q$1,'Fielding Data'!$A$1:$H$1,0),0),"Other")</f>
        <v>1</v>
      </c>
      <c r="R2079" s="14">
        <f>IFERROR(VLOOKUP($A2079,'Fielding Data'!$A:$H,MATCH(R$1,'Fielding Data'!$A$1:$H$1,0),0),"Other")</f>
        <v>0</v>
      </c>
      <c r="S2079" s="14">
        <f>IFERROR(VLOOKUP($A2079,'Fielding Data'!$A:$H,MATCH(S$1,'Fielding Data'!$A$1:$H$1,0),0),"Other")</f>
        <v>0</v>
      </c>
      <c r="T2079" s="14">
        <f>IFERROR(VLOOKUP($A2079,'Fielding Data'!$A:$H,MATCH(T$1,'Fielding Data'!$A$1:$H$1,0),0),"Other")</f>
        <v>0</v>
      </c>
      <c r="U2079" s="14">
        <f>SUMIFS('Fielding Data'!E:E,'Fielding Data'!$A:$A,'Hitting Data'!$A2079)</f>
        <v>246</v>
      </c>
      <c r="V2079" s="14">
        <f>SUMIFS('Fielding Data'!F:F,'Fielding Data'!$A:$A,'Hitting Data'!$A2079)</f>
        <v>18</v>
      </c>
      <c r="W2079" s="14">
        <f>SUMIFS('Fielding Data'!G:G,'Fielding Data'!$A:$A,'Hitting Data'!$A2079)</f>
        <v>3</v>
      </c>
      <c r="X2079" s="14">
        <f>SUMIFS('Fielding Data'!H:H,'Fielding Data'!$A:$A,'Hitting Data'!$A2079)</f>
        <v>4</v>
      </c>
    </row>
    <row r="2080" spans="1:24" x14ac:dyDescent="0.25">
      <c r="A2080" s="14" t="str">
        <f t="shared" si="32"/>
        <v>rodrijo052011</v>
      </c>
      <c r="B2080" s="19" t="s">
        <v>1601</v>
      </c>
      <c r="C2080" s="19">
        <v>2011</v>
      </c>
      <c r="D2080" s="19">
        <v>7</v>
      </c>
      <c r="E2080" s="19">
        <v>12</v>
      </c>
      <c r="F2080" s="19">
        <v>1</v>
      </c>
      <c r="G2080" s="19">
        <v>1</v>
      </c>
      <c r="H2080" s="19">
        <v>0</v>
      </c>
      <c r="I2080" s="19">
        <v>0</v>
      </c>
      <c r="J2080" s="19">
        <v>0</v>
      </c>
      <c r="K2080" s="19">
        <v>1</v>
      </c>
      <c r="L2080" s="19">
        <v>0</v>
      </c>
      <c r="M2080" s="19">
        <v>0</v>
      </c>
      <c r="N2080" s="19">
        <v>1</v>
      </c>
      <c r="O2080" s="19">
        <v>8</v>
      </c>
      <c r="P2080" s="14" t="str">
        <f>IFERROR(VLOOKUP($A2080,'Fielding Data'!$A:$H,MATCH(P$1,'Fielding Data'!$A$1:$H$1,0),0),"Other")</f>
        <v>2B</v>
      </c>
      <c r="Q2080" s="14">
        <f>IFERROR(VLOOKUP($A2080,'Fielding Data'!$A:$H,MATCH(Q$1,'Fielding Data'!$A$1:$H$1,0),0),"Other")</f>
        <v>1</v>
      </c>
      <c r="R2080" s="14">
        <f>IFERROR(VLOOKUP($A2080,'Fielding Data'!$A:$H,MATCH(R$1,'Fielding Data'!$A$1:$H$1,0),0),"Other")</f>
        <v>3</v>
      </c>
      <c r="S2080" s="14">
        <f>IFERROR(VLOOKUP($A2080,'Fielding Data'!$A:$H,MATCH(S$1,'Fielding Data'!$A$1:$H$1,0),0),"Other")</f>
        <v>0</v>
      </c>
      <c r="T2080" s="14">
        <f>IFERROR(VLOOKUP($A2080,'Fielding Data'!$A:$H,MATCH(T$1,'Fielding Data'!$A$1:$H$1,0),0),"Other")</f>
        <v>0</v>
      </c>
      <c r="U2080" s="14">
        <f>SUMIFS('Fielding Data'!E:E,'Fielding Data'!$A:$A,'Hitting Data'!$A2080)</f>
        <v>6</v>
      </c>
      <c r="V2080" s="14">
        <f>SUMIFS('Fielding Data'!F:F,'Fielding Data'!$A:$A,'Hitting Data'!$A2080)</f>
        <v>9</v>
      </c>
      <c r="W2080" s="14">
        <f>SUMIFS('Fielding Data'!G:G,'Fielding Data'!$A:$A,'Hitting Data'!$A2080)</f>
        <v>0</v>
      </c>
      <c r="X2080" s="14">
        <f>SUMIFS('Fielding Data'!H:H,'Fielding Data'!$A:$A,'Hitting Data'!$A2080)</f>
        <v>2</v>
      </c>
    </row>
    <row r="2081" spans="1:24" x14ac:dyDescent="0.25">
      <c r="A2081" s="14" t="str">
        <f t="shared" si="32"/>
        <v>rodrilu012011</v>
      </c>
      <c r="B2081" s="19" t="s">
        <v>594</v>
      </c>
      <c r="C2081" s="19">
        <v>2011</v>
      </c>
      <c r="D2081" s="19">
        <v>44</v>
      </c>
      <c r="E2081" s="19">
        <v>117</v>
      </c>
      <c r="F2081" s="19">
        <v>10</v>
      </c>
      <c r="G2081" s="19">
        <v>23</v>
      </c>
      <c r="H2081" s="19">
        <v>10</v>
      </c>
      <c r="I2081" s="19">
        <v>0</v>
      </c>
      <c r="J2081" s="19">
        <v>2</v>
      </c>
      <c r="K2081" s="19">
        <v>14</v>
      </c>
      <c r="L2081" s="19">
        <v>1</v>
      </c>
      <c r="M2081" s="19">
        <v>2</v>
      </c>
      <c r="N2081" s="19">
        <v>16</v>
      </c>
      <c r="O2081" s="19">
        <v>21</v>
      </c>
      <c r="P2081" s="14" t="str">
        <f>IFERROR(VLOOKUP($A2081,'Fielding Data'!$A:$H,MATCH(P$1,'Fielding Data'!$A$1:$H$1,0),0),"Other")</f>
        <v>1B</v>
      </c>
      <c r="Q2081" s="14">
        <f>IFERROR(VLOOKUP($A2081,'Fielding Data'!$A:$H,MATCH(Q$1,'Fielding Data'!$A$1:$H$1,0),0),"Other")</f>
        <v>3</v>
      </c>
      <c r="R2081" s="14">
        <f>IFERROR(VLOOKUP($A2081,'Fielding Data'!$A:$H,MATCH(R$1,'Fielding Data'!$A$1:$H$1,0),0),"Other")</f>
        <v>0</v>
      </c>
      <c r="S2081" s="14">
        <f>IFERROR(VLOOKUP($A2081,'Fielding Data'!$A:$H,MATCH(S$1,'Fielding Data'!$A$1:$H$1,0),0),"Other")</f>
        <v>0</v>
      </c>
      <c r="T2081" s="14">
        <f>IFERROR(VLOOKUP($A2081,'Fielding Data'!$A:$H,MATCH(T$1,'Fielding Data'!$A$1:$H$1,0),0),"Other")</f>
        <v>0</v>
      </c>
      <c r="U2081" s="14">
        <f>SUMIFS('Fielding Data'!E:E,'Fielding Data'!$A:$A,'Hitting Data'!$A2081)</f>
        <v>56</v>
      </c>
      <c r="V2081" s="14">
        <f>SUMIFS('Fielding Data'!F:F,'Fielding Data'!$A:$A,'Hitting Data'!$A2081)</f>
        <v>76</v>
      </c>
      <c r="W2081" s="14">
        <f>SUMIFS('Fielding Data'!G:G,'Fielding Data'!$A:$A,'Hitting Data'!$A2081)</f>
        <v>4</v>
      </c>
      <c r="X2081" s="14">
        <f>SUMIFS('Fielding Data'!H:H,'Fielding Data'!$A:$A,'Hitting Data'!$A2081)</f>
        <v>21</v>
      </c>
    </row>
    <row r="2082" spans="1:24" x14ac:dyDescent="0.25">
      <c r="A2082" s="14" t="str">
        <f t="shared" si="32"/>
        <v>rodrise012011</v>
      </c>
      <c r="B2082" s="19" t="s">
        <v>998</v>
      </c>
      <c r="C2082" s="19">
        <v>2011</v>
      </c>
      <c r="D2082" s="19">
        <v>131</v>
      </c>
      <c r="E2082" s="19">
        <v>373</v>
      </c>
      <c r="F2082" s="19">
        <v>45</v>
      </c>
      <c r="G2082" s="19">
        <v>83</v>
      </c>
      <c r="H2082" s="19">
        <v>20</v>
      </c>
      <c r="I2082" s="19">
        <v>3</v>
      </c>
      <c r="J2082" s="19">
        <v>8</v>
      </c>
      <c r="K2082" s="19">
        <v>36</v>
      </c>
      <c r="L2082" s="19">
        <v>11</v>
      </c>
      <c r="M2082" s="19">
        <v>7</v>
      </c>
      <c r="N2082" s="19">
        <v>38</v>
      </c>
      <c r="O2082" s="19">
        <v>87</v>
      </c>
      <c r="P2082" s="14" t="str">
        <f>IFERROR(VLOOKUP($A2082,'Fielding Data'!$A:$H,MATCH(P$1,'Fielding Data'!$A$1:$H$1,0),0),"Other")</f>
        <v>1B</v>
      </c>
      <c r="Q2082" s="14">
        <f>IFERROR(VLOOKUP($A2082,'Fielding Data'!$A:$H,MATCH(Q$1,'Fielding Data'!$A$1:$H$1,0),0),"Other")</f>
        <v>24</v>
      </c>
      <c r="R2082" s="14">
        <f>IFERROR(VLOOKUP($A2082,'Fielding Data'!$A:$H,MATCH(R$1,'Fielding Data'!$A$1:$H$1,0),0),"Other")</f>
        <v>1</v>
      </c>
      <c r="S2082" s="14">
        <f>IFERROR(VLOOKUP($A2082,'Fielding Data'!$A:$H,MATCH(S$1,'Fielding Data'!$A$1:$H$1,0),0),"Other")</f>
        <v>0</v>
      </c>
      <c r="T2082" s="14">
        <f>IFERROR(VLOOKUP($A2082,'Fielding Data'!$A:$H,MATCH(T$1,'Fielding Data'!$A$1:$H$1,0),0),"Other")</f>
        <v>1</v>
      </c>
      <c r="U2082" s="14">
        <f>SUMIFS('Fielding Data'!E:E,'Fielding Data'!$A:$A,'Hitting Data'!$A2082)</f>
        <v>161</v>
      </c>
      <c r="V2082" s="14">
        <f>SUMIFS('Fielding Data'!F:F,'Fielding Data'!$A:$A,'Hitting Data'!$A2082)</f>
        <v>263</v>
      </c>
      <c r="W2082" s="14">
        <f>SUMIFS('Fielding Data'!G:G,'Fielding Data'!$A:$A,'Hitting Data'!$A2082)</f>
        <v>11</v>
      </c>
      <c r="X2082" s="14">
        <f>SUMIFS('Fielding Data'!H:H,'Fielding Data'!$A:$A,'Hitting Data'!$A2082)</f>
        <v>54</v>
      </c>
    </row>
    <row r="2083" spans="1:24" x14ac:dyDescent="0.25">
      <c r="A2083" s="14" t="str">
        <f t="shared" si="32"/>
        <v>rodriwa012011</v>
      </c>
      <c r="B2083" s="19" t="s">
        <v>595</v>
      </c>
      <c r="C2083" s="19">
        <v>2011</v>
      </c>
      <c r="D2083" s="19">
        <v>30</v>
      </c>
      <c r="E2083" s="19">
        <v>61</v>
      </c>
      <c r="F2083" s="19">
        <v>1</v>
      </c>
      <c r="G2083" s="19">
        <v>11</v>
      </c>
      <c r="H2083" s="19">
        <v>3</v>
      </c>
      <c r="I2083" s="19">
        <v>0</v>
      </c>
      <c r="J2083" s="19">
        <v>0</v>
      </c>
      <c r="K2083" s="19">
        <v>5</v>
      </c>
      <c r="L2083" s="19">
        <v>0</v>
      </c>
      <c r="M2083" s="19">
        <v>0</v>
      </c>
      <c r="N2083" s="19">
        <v>0</v>
      </c>
      <c r="O2083" s="19">
        <v>12</v>
      </c>
      <c r="P2083" s="14" t="str">
        <f>IFERROR(VLOOKUP($A2083,'Fielding Data'!$A:$H,MATCH(P$1,'Fielding Data'!$A$1:$H$1,0),0),"Other")</f>
        <v>P</v>
      </c>
      <c r="Q2083" s="14">
        <f>IFERROR(VLOOKUP($A2083,'Fielding Data'!$A:$H,MATCH(Q$1,'Fielding Data'!$A$1:$H$1,0),0),"Other")</f>
        <v>15</v>
      </c>
      <c r="R2083" s="14">
        <f>IFERROR(VLOOKUP($A2083,'Fielding Data'!$A:$H,MATCH(R$1,'Fielding Data'!$A$1:$H$1,0),0),"Other")</f>
        <v>22</v>
      </c>
      <c r="S2083" s="14">
        <f>IFERROR(VLOOKUP($A2083,'Fielding Data'!$A:$H,MATCH(S$1,'Fielding Data'!$A$1:$H$1,0),0),"Other")</f>
        <v>0</v>
      </c>
      <c r="T2083" s="14">
        <f>IFERROR(VLOOKUP($A2083,'Fielding Data'!$A:$H,MATCH(T$1,'Fielding Data'!$A$1:$H$1,0),0),"Other")</f>
        <v>3</v>
      </c>
      <c r="U2083" s="14">
        <f>SUMIFS('Fielding Data'!E:E,'Fielding Data'!$A:$A,'Hitting Data'!$A2083)</f>
        <v>15</v>
      </c>
      <c r="V2083" s="14">
        <f>SUMIFS('Fielding Data'!F:F,'Fielding Data'!$A:$A,'Hitting Data'!$A2083)</f>
        <v>22</v>
      </c>
      <c r="W2083" s="14">
        <f>SUMIFS('Fielding Data'!G:G,'Fielding Data'!$A:$A,'Hitting Data'!$A2083)</f>
        <v>0</v>
      </c>
      <c r="X2083" s="14">
        <f>SUMIFS('Fielding Data'!H:H,'Fielding Data'!$A:$A,'Hitting Data'!$A2083)</f>
        <v>3</v>
      </c>
    </row>
    <row r="2084" spans="1:24" x14ac:dyDescent="0.25">
      <c r="A2084" s="14" t="str">
        <f t="shared" si="32"/>
        <v>roenijo012011</v>
      </c>
      <c r="B2084" s="19" t="s">
        <v>999</v>
      </c>
      <c r="C2084" s="19">
        <v>2011</v>
      </c>
      <c r="D2084" s="19">
        <v>19</v>
      </c>
      <c r="E2084" s="19">
        <v>0</v>
      </c>
      <c r="F2084" s="19">
        <v>0</v>
      </c>
      <c r="G2084" s="19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4" t="str">
        <f>IFERROR(VLOOKUP($A2084,'Fielding Data'!$A:$H,MATCH(P$1,'Fielding Data'!$A$1:$H$1,0),0),"Other")</f>
        <v>P</v>
      </c>
      <c r="Q2084" s="14">
        <f>IFERROR(VLOOKUP($A2084,'Fielding Data'!$A:$H,MATCH(Q$1,'Fielding Data'!$A$1:$H$1,0),0),"Other")</f>
        <v>0</v>
      </c>
      <c r="R2084" s="14">
        <f>IFERROR(VLOOKUP($A2084,'Fielding Data'!$A:$H,MATCH(R$1,'Fielding Data'!$A$1:$H$1,0),0),"Other")</f>
        <v>1</v>
      </c>
      <c r="S2084" s="14">
        <f>IFERROR(VLOOKUP($A2084,'Fielding Data'!$A:$H,MATCH(S$1,'Fielding Data'!$A$1:$H$1,0),0),"Other")</f>
        <v>0</v>
      </c>
      <c r="T2084" s="14">
        <f>IFERROR(VLOOKUP($A2084,'Fielding Data'!$A:$H,MATCH(T$1,'Fielding Data'!$A$1:$H$1,0),0),"Other")</f>
        <v>0</v>
      </c>
      <c r="U2084" s="14">
        <f>SUMIFS('Fielding Data'!E:E,'Fielding Data'!$A:$A,'Hitting Data'!$A2084)</f>
        <v>0</v>
      </c>
      <c r="V2084" s="14">
        <f>SUMIFS('Fielding Data'!F:F,'Fielding Data'!$A:$A,'Hitting Data'!$A2084)</f>
        <v>1</v>
      </c>
      <c r="W2084" s="14">
        <f>SUMIFS('Fielding Data'!G:G,'Fielding Data'!$A:$A,'Hitting Data'!$A2084)</f>
        <v>0</v>
      </c>
      <c r="X2084" s="14">
        <f>SUMIFS('Fielding Data'!H:H,'Fielding Data'!$A:$A,'Hitting Data'!$A2084)</f>
        <v>0</v>
      </c>
    </row>
    <row r="2085" spans="1:24" x14ac:dyDescent="0.25">
      <c r="A2085" s="14" t="str">
        <f t="shared" si="32"/>
        <v>rogeres012011</v>
      </c>
      <c r="B2085" s="19" t="s">
        <v>1174</v>
      </c>
      <c r="C2085" s="19">
        <v>2011</v>
      </c>
      <c r="D2085" s="19">
        <v>22</v>
      </c>
      <c r="E2085" s="19">
        <v>27</v>
      </c>
      <c r="F2085" s="19">
        <v>2</v>
      </c>
      <c r="G2085" s="19">
        <v>7</v>
      </c>
      <c r="H2085" s="19">
        <v>1</v>
      </c>
      <c r="I2085" s="19">
        <v>0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12</v>
      </c>
      <c r="P2085" s="14" t="str">
        <f>IFERROR(VLOOKUP($A2085,'Fielding Data'!$A:$H,MATCH(P$1,'Fielding Data'!$A$1:$H$1,0),0),"Other")</f>
        <v>P</v>
      </c>
      <c r="Q2085" s="14">
        <f>IFERROR(VLOOKUP($A2085,'Fielding Data'!$A:$H,MATCH(Q$1,'Fielding Data'!$A$1:$H$1,0),0),"Other")</f>
        <v>9</v>
      </c>
      <c r="R2085" s="14">
        <f>IFERROR(VLOOKUP($A2085,'Fielding Data'!$A:$H,MATCH(R$1,'Fielding Data'!$A$1:$H$1,0),0),"Other")</f>
        <v>12</v>
      </c>
      <c r="S2085" s="14">
        <f>IFERROR(VLOOKUP($A2085,'Fielding Data'!$A:$H,MATCH(S$1,'Fielding Data'!$A$1:$H$1,0),0),"Other")</f>
        <v>0</v>
      </c>
      <c r="T2085" s="14">
        <f>IFERROR(VLOOKUP($A2085,'Fielding Data'!$A:$H,MATCH(T$1,'Fielding Data'!$A$1:$H$1,0),0),"Other")</f>
        <v>1</v>
      </c>
      <c r="U2085" s="14">
        <f>SUMIFS('Fielding Data'!E:E,'Fielding Data'!$A:$A,'Hitting Data'!$A2085)</f>
        <v>9</v>
      </c>
      <c r="V2085" s="14">
        <f>SUMIFS('Fielding Data'!F:F,'Fielding Data'!$A:$A,'Hitting Data'!$A2085)</f>
        <v>12</v>
      </c>
      <c r="W2085" s="14">
        <f>SUMIFS('Fielding Data'!G:G,'Fielding Data'!$A:$A,'Hitting Data'!$A2085)</f>
        <v>0</v>
      </c>
      <c r="X2085" s="14">
        <f>SUMIFS('Fielding Data'!H:H,'Fielding Data'!$A:$A,'Hitting Data'!$A2085)</f>
        <v>1</v>
      </c>
    </row>
    <row r="2086" spans="1:24" x14ac:dyDescent="0.25">
      <c r="A2086" s="14" t="str">
        <f t="shared" si="32"/>
        <v>rohliry012011</v>
      </c>
      <c r="B2086" s="19" t="s">
        <v>1000</v>
      </c>
      <c r="C2086" s="19">
        <v>2011</v>
      </c>
      <c r="D2086" s="19">
        <v>1</v>
      </c>
      <c r="E2086" s="19">
        <v>1</v>
      </c>
      <c r="F2086" s="19">
        <v>0</v>
      </c>
      <c r="G2086" s="19">
        <v>0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1</v>
      </c>
      <c r="P2086" s="14" t="str">
        <f>IFERROR(VLOOKUP($A2086,'Fielding Data'!$A:$H,MATCH(P$1,'Fielding Data'!$A$1:$H$1,0),0),"Other")</f>
        <v>Other</v>
      </c>
      <c r="Q2086" s="14" t="str">
        <f>IFERROR(VLOOKUP($A2086,'Fielding Data'!$A:$H,MATCH(Q$1,'Fielding Data'!$A$1:$H$1,0),0),"Other")</f>
        <v>Other</v>
      </c>
      <c r="R2086" s="14" t="str">
        <f>IFERROR(VLOOKUP($A2086,'Fielding Data'!$A:$H,MATCH(R$1,'Fielding Data'!$A$1:$H$1,0),0),"Other")</f>
        <v>Other</v>
      </c>
      <c r="S2086" s="14" t="str">
        <f>IFERROR(VLOOKUP($A2086,'Fielding Data'!$A:$H,MATCH(S$1,'Fielding Data'!$A$1:$H$1,0),0),"Other")</f>
        <v>Other</v>
      </c>
      <c r="T2086" s="14" t="str">
        <f>IFERROR(VLOOKUP($A2086,'Fielding Data'!$A:$H,MATCH(T$1,'Fielding Data'!$A$1:$H$1,0),0),"Other")</f>
        <v>Other</v>
      </c>
      <c r="U2086" s="14">
        <f>SUMIFS('Fielding Data'!E:E,'Fielding Data'!$A:$A,'Hitting Data'!$A2086)</f>
        <v>0</v>
      </c>
      <c r="V2086" s="14">
        <f>SUMIFS('Fielding Data'!F:F,'Fielding Data'!$A:$A,'Hitting Data'!$A2086)</f>
        <v>0</v>
      </c>
      <c r="W2086" s="14">
        <f>SUMIFS('Fielding Data'!G:G,'Fielding Data'!$A:$A,'Hitting Data'!$A2086)</f>
        <v>0</v>
      </c>
      <c r="X2086" s="14">
        <f>SUMIFS('Fielding Data'!H:H,'Fielding Data'!$A:$A,'Hitting Data'!$A2086)</f>
        <v>0</v>
      </c>
    </row>
    <row r="2087" spans="1:24" x14ac:dyDescent="0.25">
      <c r="A2087" s="14" t="str">
        <f t="shared" si="32"/>
        <v>rolensc012011</v>
      </c>
      <c r="B2087" s="19" t="s">
        <v>190</v>
      </c>
      <c r="C2087" s="19">
        <v>2011</v>
      </c>
      <c r="D2087" s="19">
        <v>65</v>
      </c>
      <c r="E2087" s="19">
        <v>252</v>
      </c>
      <c r="F2087" s="19">
        <v>31</v>
      </c>
      <c r="G2087" s="19">
        <v>61</v>
      </c>
      <c r="H2087" s="19">
        <v>20</v>
      </c>
      <c r="I2087" s="19">
        <v>2</v>
      </c>
      <c r="J2087" s="19">
        <v>5</v>
      </c>
      <c r="K2087" s="19">
        <v>36</v>
      </c>
      <c r="L2087" s="19">
        <v>1</v>
      </c>
      <c r="M2087" s="19">
        <v>0</v>
      </c>
      <c r="N2087" s="19">
        <v>10</v>
      </c>
      <c r="O2087" s="19">
        <v>36</v>
      </c>
      <c r="P2087" s="14" t="str">
        <f>IFERROR(VLOOKUP($A2087,'Fielding Data'!$A:$H,MATCH(P$1,'Fielding Data'!$A$1:$H$1,0),0),"Other")</f>
        <v>3B</v>
      </c>
      <c r="Q2087" s="14">
        <f>IFERROR(VLOOKUP($A2087,'Fielding Data'!$A:$H,MATCH(Q$1,'Fielding Data'!$A$1:$H$1,0),0),"Other")</f>
        <v>38</v>
      </c>
      <c r="R2087" s="14">
        <f>IFERROR(VLOOKUP($A2087,'Fielding Data'!$A:$H,MATCH(R$1,'Fielding Data'!$A$1:$H$1,0),0),"Other")</f>
        <v>119</v>
      </c>
      <c r="S2087" s="14">
        <f>IFERROR(VLOOKUP($A2087,'Fielding Data'!$A:$H,MATCH(S$1,'Fielding Data'!$A$1:$H$1,0),0),"Other")</f>
        <v>4</v>
      </c>
      <c r="T2087" s="14">
        <f>IFERROR(VLOOKUP($A2087,'Fielding Data'!$A:$H,MATCH(T$1,'Fielding Data'!$A$1:$H$1,0),0),"Other")</f>
        <v>11</v>
      </c>
      <c r="U2087" s="14">
        <f>SUMIFS('Fielding Data'!E:E,'Fielding Data'!$A:$A,'Hitting Data'!$A2087)</f>
        <v>38</v>
      </c>
      <c r="V2087" s="14">
        <f>SUMIFS('Fielding Data'!F:F,'Fielding Data'!$A:$A,'Hitting Data'!$A2087)</f>
        <v>119</v>
      </c>
      <c r="W2087" s="14">
        <f>SUMIFS('Fielding Data'!G:G,'Fielding Data'!$A:$A,'Hitting Data'!$A2087)</f>
        <v>4</v>
      </c>
      <c r="X2087" s="14">
        <f>SUMIFS('Fielding Data'!H:H,'Fielding Data'!$A:$A,'Hitting Data'!$A2087)</f>
        <v>11</v>
      </c>
    </row>
    <row r="2088" spans="1:24" x14ac:dyDescent="0.25">
      <c r="A2088" s="14" t="str">
        <f t="shared" si="32"/>
        <v>rolliji012011</v>
      </c>
      <c r="B2088" s="19" t="s">
        <v>191</v>
      </c>
      <c r="C2088" s="19">
        <v>2011</v>
      </c>
      <c r="D2088" s="19">
        <v>142</v>
      </c>
      <c r="E2088" s="19">
        <v>567</v>
      </c>
      <c r="F2088" s="19">
        <v>87</v>
      </c>
      <c r="G2088" s="19">
        <v>152</v>
      </c>
      <c r="H2088" s="19">
        <v>22</v>
      </c>
      <c r="I2088" s="19">
        <v>2</v>
      </c>
      <c r="J2088" s="19">
        <v>16</v>
      </c>
      <c r="K2088" s="19">
        <v>63</v>
      </c>
      <c r="L2088" s="19">
        <v>30</v>
      </c>
      <c r="M2088" s="19">
        <v>8</v>
      </c>
      <c r="N2088" s="19">
        <v>58</v>
      </c>
      <c r="O2088" s="19">
        <v>59</v>
      </c>
      <c r="P2088" s="14" t="str">
        <f>IFERROR(VLOOKUP($A2088,'Fielding Data'!$A:$H,MATCH(P$1,'Fielding Data'!$A$1:$H$1,0),0),"Other")</f>
        <v>SS</v>
      </c>
      <c r="Q2088" s="14">
        <f>IFERROR(VLOOKUP($A2088,'Fielding Data'!$A:$H,MATCH(Q$1,'Fielding Data'!$A$1:$H$1,0),0),"Other")</f>
        <v>181</v>
      </c>
      <c r="R2088" s="14">
        <f>IFERROR(VLOOKUP($A2088,'Fielding Data'!$A:$H,MATCH(R$1,'Fielding Data'!$A$1:$H$1,0),0),"Other")</f>
        <v>393</v>
      </c>
      <c r="S2088" s="14">
        <f>IFERROR(VLOOKUP($A2088,'Fielding Data'!$A:$H,MATCH(S$1,'Fielding Data'!$A$1:$H$1,0),0),"Other")</f>
        <v>7</v>
      </c>
      <c r="T2088" s="14">
        <f>IFERROR(VLOOKUP($A2088,'Fielding Data'!$A:$H,MATCH(T$1,'Fielding Data'!$A$1:$H$1,0),0),"Other")</f>
        <v>79</v>
      </c>
      <c r="U2088" s="14">
        <f>SUMIFS('Fielding Data'!E:E,'Fielding Data'!$A:$A,'Hitting Data'!$A2088)</f>
        <v>181</v>
      </c>
      <c r="V2088" s="14">
        <f>SUMIFS('Fielding Data'!F:F,'Fielding Data'!$A:$A,'Hitting Data'!$A2088)</f>
        <v>393</v>
      </c>
      <c r="W2088" s="14">
        <f>SUMIFS('Fielding Data'!G:G,'Fielding Data'!$A:$A,'Hitting Data'!$A2088)</f>
        <v>7</v>
      </c>
      <c r="X2088" s="14">
        <f>SUMIFS('Fielding Data'!H:H,'Fielding Data'!$A:$A,'Hitting Data'!$A2088)</f>
        <v>79</v>
      </c>
    </row>
    <row r="2089" spans="1:24" x14ac:dyDescent="0.25">
      <c r="A2089" s="14" t="str">
        <f t="shared" si="32"/>
        <v>romerri012011</v>
      </c>
      <c r="B2089" s="19" t="s">
        <v>1176</v>
      </c>
      <c r="C2089" s="19">
        <v>2011</v>
      </c>
      <c r="D2089" s="19">
        <v>32</v>
      </c>
      <c r="E2089" s="19">
        <v>6</v>
      </c>
      <c r="F2089" s="19">
        <v>0</v>
      </c>
      <c r="G2089" s="19">
        <v>1</v>
      </c>
      <c r="H2089" s="19">
        <v>0</v>
      </c>
      <c r="I2089" s="19">
        <v>0</v>
      </c>
      <c r="J2089" s="19">
        <v>0</v>
      </c>
      <c r="K2089" s="19">
        <v>2</v>
      </c>
      <c r="L2089" s="19">
        <v>0</v>
      </c>
      <c r="M2089" s="19">
        <v>0</v>
      </c>
      <c r="N2089" s="19">
        <v>0</v>
      </c>
      <c r="O2089" s="19">
        <v>2</v>
      </c>
      <c r="P2089" s="14" t="str">
        <f>IFERROR(VLOOKUP($A2089,'Fielding Data'!$A:$H,MATCH(P$1,'Fielding Data'!$A$1:$H$1,0),0),"Other")</f>
        <v>P</v>
      </c>
      <c r="Q2089" s="14">
        <f>IFERROR(VLOOKUP($A2089,'Fielding Data'!$A:$H,MATCH(Q$1,'Fielding Data'!$A$1:$H$1,0),0),"Other")</f>
        <v>11</v>
      </c>
      <c r="R2089" s="14">
        <f>IFERROR(VLOOKUP($A2089,'Fielding Data'!$A:$H,MATCH(R$1,'Fielding Data'!$A$1:$H$1,0),0),"Other")</f>
        <v>41</v>
      </c>
      <c r="S2089" s="14">
        <f>IFERROR(VLOOKUP($A2089,'Fielding Data'!$A:$H,MATCH(S$1,'Fielding Data'!$A$1:$H$1,0),0),"Other")</f>
        <v>1</v>
      </c>
      <c r="T2089" s="14">
        <f>IFERROR(VLOOKUP($A2089,'Fielding Data'!$A:$H,MATCH(T$1,'Fielding Data'!$A$1:$H$1,0),0),"Other")</f>
        <v>1</v>
      </c>
      <c r="U2089" s="14">
        <f>SUMIFS('Fielding Data'!E:E,'Fielding Data'!$A:$A,'Hitting Data'!$A2089)</f>
        <v>11</v>
      </c>
      <c r="V2089" s="14">
        <f>SUMIFS('Fielding Data'!F:F,'Fielding Data'!$A:$A,'Hitting Data'!$A2089)</f>
        <v>41</v>
      </c>
      <c r="W2089" s="14">
        <f>SUMIFS('Fielding Data'!G:G,'Fielding Data'!$A:$A,'Hitting Data'!$A2089)</f>
        <v>1</v>
      </c>
      <c r="X2089" s="14">
        <f>SUMIFS('Fielding Data'!H:H,'Fielding Data'!$A:$A,'Hitting Data'!$A2089)</f>
        <v>1</v>
      </c>
    </row>
    <row r="2090" spans="1:24" x14ac:dyDescent="0.25">
      <c r="A2090" s="14" t="str">
        <f t="shared" si="32"/>
        <v>rominan012011</v>
      </c>
      <c r="B2090" s="19" t="s">
        <v>1368</v>
      </c>
      <c r="C2090" s="19">
        <v>2011</v>
      </c>
      <c r="D2090" s="19">
        <v>10</v>
      </c>
      <c r="E2090" s="19">
        <v>16</v>
      </c>
      <c r="F2090" s="19">
        <v>2</v>
      </c>
      <c r="G2090" s="19">
        <v>2</v>
      </c>
      <c r="H2090" s="19">
        <v>0</v>
      </c>
      <c r="I2090" s="19">
        <v>0</v>
      </c>
      <c r="J2090" s="19">
        <v>0</v>
      </c>
      <c r="K2090" s="19">
        <v>0</v>
      </c>
      <c r="L2090" s="19">
        <v>1</v>
      </c>
      <c r="M2090" s="19">
        <v>0</v>
      </c>
      <c r="N2090" s="19">
        <v>1</v>
      </c>
      <c r="O2090" s="19">
        <v>6</v>
      </c>
      <c r="P2090" s="14" t="str">
        <f>IFERROR(VLOOKUP($A2090,'Fielding Data'!$A:$H,MATCH(P$1,'Fielding Data'!$A$1:$H$1,0),0),"Other")</f>
        <v>3B</v>
      </c>
      <c r="Q2090" s="14">
        <f>IFERROR(VLOOKUP($A2090,'Fielding Data'!$A:$H,MATCH(Q$1,'Fielding Data'!$A$1:$H$1,0),0),"Other")</f>
        <v>1</v>
      </c>
      <c r="R2090" s="14">
        <f>IFERROR(VLOOKUP($A2090,'Fielding Data'!$A:$H,MATCH(R$1,'Fielding Data'!$A$1:$H$1,0),0),"Other")</f>
        <v>2</v>
      </c>
      <c r="S2090" s="14">
        <f>IFERROR(VLOOKUP($A2090,'Fielding Data'!$A:$H,MATCH(S$1,'Fielding Data'!$A$1:$H$1,0),0),"Other")</f>
        <v>0</v>
      </c>
      <c r="T2090" s="14">
        <f>IFERROR(VLOOKUP($A2090,'Fielding Data'!$A:$H,MATCH(T$1,'Fielding Data'!$A$1:$H$1,0),0),"Other")</f>
        <v>1</v>
      </c>
      <c r="U2090" s="14">
        <f>SUMIFS('Fielding Data'!E:E,'Fielding Data'!$A:$A,'Hitting Data'!$A2090)</f>
        <v>5</v>
      </c>
      <c r="V2090" s="14">
        <f>SUMIFS('Fielding Data'!F:F,'Fielding Data'!$A:$A,'Hitting Data'!$A2090)</f>
        <v>17</v>
      </c>
      <c r="W2090" s="14">
        <f>SUMIFS('Fielding Data'!G:G,'Fielding Data'!$A:$A,'Hitting Data'!$A2090)</f>
        <v>1</v>
      </c>
      <c r="X2090" s="14">
        <f>SUMIFS('Fielding Data'!H:H,'Fielding Data'!$A:$A,'Hitting Data'!$A2090)</f>
        <v>3</v>
      </c>
    </row>
    <row r="2091" spans="1:24" x14ac:dyDescent="0.25">
      <c r="A2091" s="14" t="str">
        <f t="shared" si="32"/>
        <v>rominau012011</v>
      </c>
      <c r="B2091" s="19" t="s">
        <v>1602</v>
      </c>
      <c r="C2091" s="19">
        <v>2011</v>
      </c>
      <c r="D2091" s="19">
        <v>9</v>
      </c>
      <c r="E2091" s="19">
        <v>19</v>
      </c>
      <c r="F2091" s="19">
        <v>2</v>
      </c>
      <c r="G2091" s="19">
        <v>3</v>
      </c>
      <c r="H2091" s="19">
        <v>0</v>
      </c>
      <c r="I2091" s="19">
        <v>0</v>
      </c>
      <c r="J2091" s="19">
        <v>0</v>
      </c>
      <c r="K2091" s="19">
        <v>0</v>
      </c>
      <c r="L2091" s="19">
        <v>0</v>
      </c>
      <c r="M2091" s="19">
        <v>0</v>
      </c>
      <c r="N2091" s="19">
        <v>1</v>
      </c>
      <c r="O2091" s="19">
        <v>5</v>
      </c>
      <c r="P2091" s="14" t="str">
        <f>IFERROR(VLOOKUP($A2091,'Fielding Data'!$A:$H,MATCH(P$1,'Fielding Data'!$A$1:$H$1,0),0),"Other")</f>
        <v>C</v>
      </c>
      <c r="Q2091" s="14">
        <f>IFERROR(VLOOKUP($A2091,'Fielding Data'!$A:$H,MATCH(Q$1,'Fielding Data'!$A$1:$H$1,0),0),"Other")</f>
        <v>46</v>
      </c>
      <c r="R2091" s="14">
        <f>IFERROR(VLOOKUP($A2091,'Fielding Data'!$A:$H,MATCH(R$1,'Fielding Data'!$A$1:$H$1,0),0),"Other")</f>
        <v>3</v>
      </c>
      <c r="S2091" s="14">
        <f>IFERROR(VLOOKUP($A2091,'Fielding Data'!$A:$H,MATCH(S$1,'Fielding Data'!$A$1:$H$1,0),0),"Other")</f>
        <v>1</v>
      </c>
      <c r="T2091" s="14">
        <f>IFERROR(VLOOKUP($A2091,'Fielding Data'!$A:$H,MATCH(T$1,'Fielding Data'!$A$1:$H$1,0),0),"Other")</f>
        <v>0</v>
      </c>
      <c r="U2091" s="14">
        <f>SUMIFS('Fielding Data'!E:E,'Fielding Data'!$A:$A,'Hitting Data'!$A2091)</f>
        <v>46</v>
      </c>
      <c r="V2091" s="14">
        <f>SUMIFS('Fielding Data'!F:F,'Fielding Data'!$A:$A,'Hitting Data'!$A2091)</f>
        <v>3</v>
      </c>
      <c r="W2091" s="14">
        <f>SUMIFS('Fielding Data'!G:G,'Fielding Data'!$A:$A,'Hitting Data'!$A2091)</f>
        <v>1</v>
      </c>
      <c r="X2091" s="14">
        <f>SUMIFS('Fielding Data'!H:H,'Fielding Data'!$A:$A,'Hitting Data'!$A2091)</f>
        <v>0</v>
      </c>
    </row>
    <row r="2092" spans="1:24" x14ac:dyDescent="0.25">
      <c r="A2092" s="14" t="str">
        <f t="shared" si="32"/>
        <v>romose012011</v>
      </c>
      <c r="B2092" s="19" t="s">
        <v>1001</v>
      </c>
      <c r="C2092" s="19">
        <v>2011</v>
      </c>
      <c r="D2092" s="19">
        <v>65</v>
      </c>
      <c r="E2092" s="19">
        <v>0</v>
      </c>
      <c r="F2092" s="19">
        <v>0</v>
      </c>
      <c r="G2092" s="19">
        <v>0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4" t="str">
        <f>IFERROR(VLOOKUP($A2092,'Fielding Data'!$A:$H,MATCH(P$1,'Fielding Data'!$A$1:$H$1,0),0),"Other")</f>
        <v>P</v>
      </c>
      <c r="Q2092" s="14">
        <f>IFERROR(VLOOKUP($A2092,'Fielding Data'!$A:$H,MATCH(Q$1,'Fielding Data'!$A$1:$H$1,0),0),"Other")</f>
        <v>0</v>
      </c>
      <c r="R2092" s="14">
        <f>IFERROR(VLOOKUP($A2092,'Fielding Data'!$A:$H,MATCH(R$1,'Fielding Data'!$A$1:$H$1,0),0),"Other")</f>
        <v>3</v>
      </c>
      <c r="S2092" s="14">
        <f>IFERROR(VLOOKUP($A2092,'Fielding Data'!$A:$H,MATCH(S$1,'Fielding Data'!$A$1:$H$1,0),0),"Other")</f>
        <v>0</v>
      </c>
      <c r="T2092" s="14">
        <f>IFERROR(VLOOKUP($A2092,'Fielding Data'!$A:$H,MATCH(T$1,'Fielding Data'!$A$1:$H$1,0),0),"Other")</f>
        <v>0</v>
      </c>
      <c r="U2092" s="14">
        <f>SUMIFS('Fielding Data'!E:E,'Fielding Data'!$A:$A,'Hitting Data'!$A2092)</f>
        <v>0</v>
      </c>
      <c r="V2092" s="14">
        <f>SUMIFS('Fielding Data'!F:F,'Fielding Data'!$A:$A,'Hitting Data'!$A2092)</f>
        <v>3</v>
      </c>
      <c r="W2092" s="14">
        <f>SUMIFS('Fielding Data'!G:G,'Fielding Data'!$A:$A,'Hitting Data'!$A2092)</f>
        <v>0</v>
      </c>
      <c r="X2092" s="14">
        <f>SUMIFS('Fielding Data'!H:H,'Fielding Data'!$A:$A,'Hitting Data'!$A2092)</f>
        <v>0</v>
      </c>
    </row>
    <row r="2093" spans="1:24" x14ac:dyDescent="0.25">
      <c r="A2093" s="14" t="str">
        <f t="shared" si="32"/>
        <v>rosalad012011</v>
      </c>
      <c r="B2093" s="19" t="s">
        <v>1003</v>
      </c>
      <c r="C2093" s="19">
        <v>2011</v>
      </c>
      <c r="D2093" s="19">
        <v>24</v>
      </c>
      <c r="E2093" s="19">
        <v>61</v>
      </c>
      <c r="F2093" s="19">
        <v>5</v>
      </c>
      <c r="G2093" s="19">
        <v>6</v>
      </c>
      <c r="H2093" s="19">
        <v>0</v>
      </c>
      <c r="I2093" s="19">
        <v>0</v>
      </c>
      <c r="J2093" s="19">
        <v>2</v>
      </c>
      <c r="K2093" s="19">
        <v>8</v>
      </c>
      <c r="L2093" s="19">
        <v>0</v>
      </c>
      <c r="M2093" s="19">
        <v>0</v>
      </c>
      <c r="N2093" s="19">
        <v>4</v>
      </c>
      <c r="O2093" s="19">
        <v>13</v>
      </c>
      <c r="P2093" s="14" t="str">
        <f>IFERROR(VLOOKUP($A2093,'Fielding Data'!$A:$H,MATCH(P$1,'Fielding Data'!$A$1:$H$1,0),0),"Other")</f>
        <v>1B</v>
      </c>
      <c r="Q2093" s="14">
        <f>IFERROR(VLOOKUP($A2093,'Fielding Data'!$A:$H,MATCH(Q$1,'Fielding Data'!$A$1:$H$1,0),0),"Other")</f>
        <v>36</v>
      </c>
      <c r="R2093" s="14">
        <f>IFERROR(VLOOKUP($A2093,'Fielding Data'!$A:$H,MATCH(R$1,'Fielding Data'!$A$1:$H$1,0),0),"Other")</f>
        <v>2</v>
      </c>
      <c r="S2093" s="14">
        <f>IFERROR(VLOOKUP($A2093,'Fielding Data'!$A:$H,MATCH(S$1,'Fielding Data'!$A$1:$H$1,0),0),"Other")</f>
        <v>0</v>
      </c>
      <c r="T2093" s="14">
        <f>IFERROR(VLOOKUP($A2093,'Fielding Data'!$A:$H,MATCH(T$1,'Fielding Data'!$A$1:$H$1,0),0),"Other")</f>
        <v>2</v>
      </c>
      <c r="U2093" s="14">
        <f>SUMIFS('Fielding Data'!E:E,'Fielding Data'!$A:$A,'Hitting Data'!$A2093)</f>
        <v>56</v>
      </c>
      <c r="V2093" s="14">
        <f>SUMIFS('Fielding Data'!F:F,'Fielding Data'!$A:$A,'Hitting Data'!$A2093)</f>
        <v>24</v>
      </c>
      <c r="W2093" s="14">
        <f>SUMIFS('Fielding Data'!G:G,'Fielding Data'!$A:$A,'Hitting Data'!$A2093)</f>
        <v>4</v>
      </c>
      <c r="X2093" s="14">
        <f>SUMIFS('Fielding Data'!H:H,'Fielding Data'!$A:$A,'Hitting Data'!$A2093)</f>
        <v>7</v>
      </c>
    </row>
    <row r="2094" spans="1:24" x14ac:dyDescent="0.25">
      <c r="A2094" s="14" t="str">
        <f t="shared" si="32"/>
        <v>rosarsa022011</v>
      </c>
      <c r="B2094" s="19" t="s">
        <v>1369</v>
      </c>
      <c r="C2094" s="19">
        <v>2011</v>
      </c>
      <c r="D2094" s="19">
        <v>4</v>
      </c>
      <c r="E2094" s="19">
        <v>0</v>
      </c>
      <c r="F2094" s="19">
        <v>0</v>
      </c>
      <c r="G2094" s="19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4" t="str">
        <f>IFERROR(VLOOKUP($A2094,'Fielding Data'!$A:$H,MATCH(P$1,'Fielding Data'!$A$1:$H$1,0),0),"Other")</f>
        <v>P</v>
      </c>
      <c r="Q2094" s="14">
        <f>IFERROR(VLOOKUP($A2094,'Fielding Data'!$A:$H,MATCH(Q$1,'Fielding Data'!$A$1:$H$1,0),0),"Other")</f>
        <v>0</v>
      </c>
      <c r="R2094" s="14">
        <f>IFERROR(VLOOKUP($A2094,'Fielding Data'!$A:$H,MATCH(R$1,'Fielding Data'!$A$1:$H$1,0),0),"Other")</f>
        <v>1</v>
      </c>
      <c r="S2094" s="14">
        <f>IFERROR(VLOOKUP($A2094,'Fielding Data'!$A:$H,MATCH(S$1,'Fielding Data'!$A$1:$H$1,0),0),"Other")</f>
        <v>0</v>
      </c>
      <c r="T2094" s="14">
        <f>IFERROR(VLOOKUP($A2094,'Fielding Data'!$A:$H,MATCH(T$1,'Fielding Data'!$A$1:$H$1,0),0),"Other")</f>
        <v>0</v>
      </c>
      <c r="U2094" s="14">
        <f>SUMIFS('Fielding Data'!E:E,'Fielding Data'!$A:$A,'Hitting Data'!$A2094)</f>
        <v>0</v>
      </c>
      <c r="V2094" s="14">
        <f>SUMIFS('Fielding Data'!F:F,'Fielding Data'!$A:$A,'Hitting Data'!$A2094)</f>
        <v>1</v>
      </c>
      <c r="W2094" s="14">
        <f>SUMIFS('Fielding Data'!G:G,'Fielding Data'!$A:$A,'Hitting Data'!$A2094)</f>
        <v>0</v>
      </c>
      <c r="X2094" s="14">
        <f>SUMIFS('Fielding Data'!H:H,'Fielding Data'!$A:$A,'Hitting Data'!$A2094)</f>
        <v>0</v>
      </c>
    </row>
    <row r="2095" spans="1:24" x14ac:dyDescent="0.25">
      <c r="A2095" s="14" t="str">
        <f t="shared" si="32"/>
        <v>rosarwi012011</v>
      </c>
      <c r="B2095" s="19" t="s">
        <v>1603</v>
      </c>
      <c r="C2095" s="19">
        <v>2011</v>
      </c>
      <c r="D2095" s="19">
        <v>16</v>
      </c>
      <c r="E2095" s="19">
        <v>54</v>
      </c>
      <c r="F2095" s="19">
        <v>6</v>
      </c>
      <c r="G2095" s="19">
        <v>11</v>
      </c>
      <c r="H2095" s="19">
        <v>3</v>
      </c>
      <c r="I2095" s="19">
        <v>1</v>
      </c>
      <c r="J2095" s="19">
        <v>3</v>
      </c>
      <c r="K2095" s="19">
        <v>8</v>
      </c>
      <c r="L2095" s="19">
        <v>0</v>
      </c>
      <c r="M2095" s="19">
        <v>0</v>
      </c>
      <c r="N2095" s="19">
        <v>2</v>
      </c>
      <c r="O2095" s="19">
        <v>20</v>
      </c>
      <c r="P2095" s="14" t="str">
        <f>IFERROR(VLOOKUP($A2095,'Fielding Data'!$A:$H,MATCH(P$1,'Fielding Data'!$A$1:$H$1,0),0),"Other")</f>
        <v>C</v>
      </c>
      <c r="Q2095" s="14">
        <f>IFERROR(VLOOKUP($A2095,'Fielding Data'!$A:$H,MATCH(Q$1,'Fielding Data'!$A$1:$H$1,0),0),"Other")</f>
        <v>87</v>
      </c>
      <c r="R2095" s="14">
        <f>IFERROR(VLOOKUP($A2095,'Fielding Data'!$A:$H,MATCH(R$1,'Fielding Data'!$A$1:$H$1,0),0),"Other")</f>
        <v>16</v>
      </c>
      <c r="S2095" s="14">
        <f>IFERROR(VLOOKUP($A2095,'Fielding Data'!$A:$H,MATCH(S$1,'Fielding Data'!$A$1:$H$1,0),0),"Other")</f>
        <v>1</v>
      </c>
      <c r="T2095" s="14">
        <f>IFERROR(VLOOKUP($A2095,'Fielding Data'!$A:$H,MATCH(T$1,'Fielding Data'!$A$1:$H$1,0),0),"Other")</f>
        <v>1</v>
      </c>
      <c r="U2095" s="14">
        <f>SUMIFS('Fielding Data'!E:E,'Fielding Data'!$A:$A,'Hitting Data'!$A2095)</f>
        <v>87</v>
      </c>
      <c r="V2095" s="14">
        <f>SUMIFS('Fielding Data'!F:F,'Fielding Data'!$A:$A,'Hitting Data'!$A2095)</f>
        <v>16</v>
      </c>
      <c r="W2095" s="14">
        <f>SUMIFS('Fielding Data'!G:G,'Fielding Data'!$A:$A,'Hitting Data'!$A2095)</f>
        <v>1</v>
      </c>
      <c r="X2095" s="14">
        <f>SUMIFS('Fielding Data'!H:H,'Fielding Data'!$A:$A,'Hitting Data'!$A2095)</f>
        <v>1</v>
      </c>
    </row>
    <row r="2096" spans="1:24" x14ac:dyDescent="0.25">
      <c r="A2096" s="14" t="str">
        <f t="shared" si="32"/>
        <v>rossco012011</v>
      </c>
      <c r="B2096" s="19" t="s">
        <v>401</v>
      </c>
      <c r="C2096" s="19">
        <v>2011</v>
      </c>
      <c r="D2096" s="19">
        <v>121</v>
      </c>
      <c r="E2096" s="19">
        <v>405</v>
      </c>
      <c r="F2096" s="19">
        <v>54</v>
      </c>
      <c r="G2096" s="19">
        <v>97</v>
      </c>
      <c r="H2096" s="19">
        <v>25</v>
      </c>
      <c r="I2096" s="19">
        <v>0</v>
      </c>
      <c r="J2096" s="19">
        <v>14</v>
      </c>
      <c r="K2096" s="19">
        <v>52</v>
      </c>
      <c r="L2096" s="19">
        <v>5</v>
      </c>
      <c r="M2096" s="19">
        <v>2</v>
      </c>
      <c r="N2096" s="19">
        <v>49</v>
      </c>
      <c r="O2096" s="19">
        <v>96</v>
      </c>
      <c r="P2096" s="14" t="str">
        <f>IFERROR(VLOOKUP($A2096,'Fielding Data'!$A:$H,MATCH(P$1,'Fielding Data'!$A$1:$H$1,0),0),"Other")</f>
        <v>CF</v>
      </c>
      <c r="Q2096" s="14">
        <f>IFERROR(VLOOKUP($A2096,'Fielding Data'!$A:$H,MATCH(Q$1,'Fielding Data'!$A$1:$H$1,0),0),"Other")</f>
        <v>0</v>
      </c>
      <c r="R2096" s="14">
        <f>IFERROR(VLOOKUP($A2096,'Fielding Data'!$A:$H,MATCH(R$1,'Fielding Data'!$A$1:$H$1,0),0),"Other")</f>
        <v>0</v>
      </c>
      <c r="S2096" s="14">
        <f>IFERROR(VLOOKUP($A2096,'Fielding Data'!$A:$H,MATCH(S$1,'Fielding Data'!$A$1:$H$1,0),0),"Other")</f>
        <v>0</v>
      </c>
      <c r="T2096" s="14">
        <f>IFERROR(VLOOKUP($A2096,'Fielding Data'!$A:$H,MATCH(T$1,'Fielding Data'!$A$1:$H$1,0),0),"Other")</f>
        <v>0</v>
      </c>
      <c r="U2096" s="14">
        <f>SUMIFS('Fielding Data'!E:E,'Fielding Data'!$A:$A,'Hitting Data'!$A2096)</f>
        <v>183</v>
      </c>
      <c r="V2096" s="14">
        <f>SUMIFS('Fielding Data'!F:F,'Fielding Data'!$A:$A,'Hitting Data'!$A2096)</f>
        <v>8</v>
      </c>
      <c r="W2096" s="14">
        <f>SUMIFS('Fielding Data'!G:G,'Fielding Data'!$A:$A,'Hitting Data'!$A2096)</f>
        <v>1</v>
      </c>
      <c r="X2096" s="14">
        <f>SUMIFS('Fielding Data'!H:H,'Fielding Data'!$A:$A,'Hitting Data'!$A2096)</f>
        <v>1</v>
      </c>
    </row>
    <row r="2097" spans="1:24" x14ac:dyDescent="0.25">
      <c r="A2097" s="14" t="str">
        <f t="shared" si="32"/>
        <v>rossda012011</v>
      </c>
      <c r="B2097" s="19" t="s">
        <v>333</v>
      </c>
      <c r="C2097" s="19">
        <v>2011</v>
      </c>
      <c r="D2097" s="19">
        <v>52</v>
      </c>
      <c r="E2097" s="19">
        <v>152</v>
      </c>
      <c r="F2097" s="19">
        <v>14</v>
      </c>
      <c r="G2097" s="19">
        <v>40</v>
      </c>
      <c r="H2097" s="19">
        <v>7</v>
      </c>
      <c r="I2097" s="19">
        <v>0</v>
      </c>
      <c r="J2097" s="19">
        <v>6</v>
      </c>
      <c r="K2097" s="19">
        <v>23</v>
      </c>
      <c r="L2097" s="19">
        <v>0</v>
      </c>
      <c r="M2097" s="19">
        <v>1</v>
      </c>
      <c r="N2097" s="19">
        <v>16</v>
      </c>
      <c r="O2097" s="19">
        <v>51</v>
      </c>
      <c r="P2097" s="14" t="str">
        <f>IFERROR(VLOOKUP($A2097,'Fielding Data'!$A:$H,MATCH(P$1,'Fielding Data'!$A$1:$H$1,0),0),"Other")</f>
        <v>C</v>
      </c>
      <c r="Q2097" s="14">
        <f>IFERROR(VLOOKUP($A2097,'Fielding Data'!$A:$H,MATCH(Q$1,'Fielding Data'!$A$1:$H$1,0),0),"Other")</f>
        <v>337</v>
      </c>
      <c r="R2097" s="14">
        <f>IFERROR(VLOOKUP($A2097,'Fielding Data'!$A:$H,MATCH(R$1,'Fielding Data'!$A$1:$H$1,0),0),"Other")</f>
        <v>32</v>
      </c>
      <c r="S2097" s="14">
        <f>IFERROR(VLOOKUP($A2097,'Fielding Data'!$A:$H,MATCH(S$1,'Fielding Data'!$A$1:$H$1,0),0),"Other")</f>
        <v>3</v>
      </c>
      <c r="T2097" s="14">
        <f>IFERROR(VLOOKUP($A2097,'Fielding Data'!$A:$H,MATCH(T$1,'Fielding Data'!$A$1:$H$1,0),0),"Other")</f>
        <v>2</v>
      </c>
      <c r="U2097" s="14">
        <f>SUMIFS('Fielding Data'!E:E,'Fielding Data'!$A:$A,'Hitting Data'!$A2097)</f>
        <v>337</v>
      </c>
      <c r="V2097" s="14">
        <f>SUMIFS('Fielding Data'!F:F,'Fielding Data'!$A:$A,'Hitting Data'!$A2097)</f>
        <v>32</v>
      </c>
      <c r="W2097" s="14">
        <f>SUMIFS('Fielding Data'!G:G,'Fielding Data'!$A:$A,'Hitting Data'!$A2097)</f>
        <v>3</v>
      </c>
      <c r="X2097" s="14">
        <f>SUMIFS('Fielding Data'!H:H,'Fielding Data'!$A:$A,'Hitting Data'!$A2097)</f>
        <v>2</v>
      </c>
    </row>
    <row r="2098" spans="1:24" x14ac:dyDescent="0.25">
      <c r="A2098" s="14" t="str">
        <f t="shared" si="32"/>
        <v>rossty012011</v>
      </c>
      <c r="B2098" s="19" t="s">
        <v>1370</v>
      </c>
      <c r="C2098" s="19">
        <v>2011</v>
      </c>
      <c r="D2098" s="19">
        <v>9</v>
      </c>
      <c r="E2098" s="19">
        <v>0</v>
      </c>
      <c r="F2098" s="19">
        <v>0</v>
      </c>
      <c r="G2098" s="19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4" t="str">
        <f>IFERROR(VLOOKUP($A2098,'Fielding Data'!$A:$H,MATCH(P$1,'Fielding Data'!$A$1:$H$1,0),0),"Other")</f>
        <v>P</v>
      </c>
      <c r="Q2098" s="14">
        <f>IFERROR(VLOOKUP($A2098,'Fielding Data'!$A:$H,MATCH(Q$1,'Fielding Data'!$A$1:$H$1,0),0),"Other")</f>
        <v>2</v>
      </c>
      <c r="R2098" s="14">
        <f>IFERROR(VLOOKUP($A2098,'Fielding Data'!$A:$H,MATCH(R$1,'Fielding Data'!$A$1:$H$1,0),0),"Other")</f>
        <v>4</v>
      </c>
      <c r="S2098" s="14">
        <f>IFERROR(VLOOKUP($A2098,'Fielding Data'!$A:$H,MATCH(S$1,'Fielding Data'!$A$1:$H$1,0),0),"Other")</f>
        <v>1</v>
      </c>
      <c r="T2098" s="14">
        <f>IFERROR(VLOOKUP($A2098,'Fielding Data'!$A:$H,MATCH(T$1,'Fielding Data'!$A$1:$H$1,0),0),"Other")</f>
        <v>0</v>
      </c>
      <c r="U2098" s="14">
        <f>SUMIFS('Fielding Data'!E:E,'Fielding Data'!$A:$A,'Hitting Data'!$A2098)</f>
        <v>2</v>
      </c>
      <c r="V2098" s="14">
        <f>SUMIFS('Fielding Data'!F:F,'Fielding Data'!$A:$A,'Hitting Data'!$A2098)</f>
        <v>4</v>
      </c>
      <c r="W2098" s="14">
        <f>SUMIFS('Fielding Data'!G:G,'Fielding Data'!$A:$A,'Hitting Data'!$A2098)</f>
        <v>1</v>
      </c>
      <c r="X2098" s="14">
        <f>SUMIFS('Fielding Data'!H:H,'Fielding Data'!$A:$A,'Hitting Data'!$A2098)</f>
        <v>0</v>
      </c>
    </row>
    <row r="2099" spans="1:24" x14ac:dyDescent="0.25">
      <c r="A2099" s="14" t="str">
        <f t="shared" si="32"/>
        <v>rottivi012011</v>
      </c>
      <c r="B2099" s="19" t="s">
        <v>722</v>
      </c>
      <c r="C2099" s="19">
        <v>2011</v>
      </c>
      <c r="D2099" s="19">
        <v>8</v>
      </c>
      <c r="E2099" s="19">
        <v>12</v>
      </c>
      <c r="F2099" s="19">
        <v>1</v>
      </c>
      <c r="G2099" s="19">
        <v>2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2</v>
      </c>
      <c r="O2099" s="19">
        <v>4</v>
      </c>
      <c r="P2099" s="14" t="str">
        <f>IFERROR(VLOOKUP($A2099,'Fielding Data'!$A:$H,MATCH(P$1,'Fielding Data'!$A$1:$H$1,0),0),"Other")</f>
        <v>LF</v>
      </c>
      <c r="Q2099" s="14">
        <f>IFERROR(VLOOKUP($A2099,'Fielding Data'!$A:$H,MATCH(Q$1,'Fielding Data'!$A$1:$H$1,0),0),"Other")</f>
        <v>0</v>
      </c>
      <c r="R2099" s="14">
        <f>IFERROR(VLOOKUP($A2099,'Fielding Data'!$A:$H,MATCH(R$1,'Fielding Data'!$A$1:$H$1,0),0),"Other")</f>
        <v>0</v>
      </c>
      <c r="S2099" s="14">
        <f>IFERROR(VLOOKUP($A2099,'Fielding Data'!$A:$H,MATCH(S$1,'Fielding Data'!$A$1:$H$1,0),0),"Other")</f>
        <v>0</v>
      </c>
      <c r="T2099" s="14">
        <f>IFERROR(VLOOKUP($A2099,'Fielding Data'!$A:$H,MATCH(T$1,'Fielding Data'!$A$1:$H$1,0),0),"Other")</f>
        <v>0</v>
      </c>
      <c r="U2099" s="14">
        <f>SUMIFS('Fielding Data'!E:E,'Fielding Data'!$A:$A,'Hitting Data'!$A2099)</f>
        <v>1</v>
      </c>
      <c r="V2099" s="14">
        <f>SUMIFS('Fielding Data'!F:F,'Fielding Data'!$A:$A,'Hitting Data'!$A2099)</f>
        <v>1</v>
      </c>
      <c r="W2099" s="14">
        <f>SUMIFS('Fielding Data'!G:G,'Fielding Data'!$A:$A,'Hitting Data'!$A2099)</f>
        <v>0</v>
      </c>
      <c r="X2099" s="14">
        <f>SUMIFS('Fielding Data'!H:H,'Fielding Data'!$A:$A,'Hitting Data'!$A2099)</f>
        <v>0</v>
      </c>
    </row>
    <row r="2100" spans="1:24" x14ac:dyDescent="0.25">
      <c r="A2100" s="14" t="str">
        <f t="shared" si="32"/>
        <v>rowanaa012011</v>
      </c>
      <c r="B2100" s="19" t="s">
        <v>274</v>
      </c>
      <c r="C2100" s="19">
        <v>2011</v>
      </c>
      <c r="D2100" s="19">
        <v>108</v>
      </c>
      <c r="E2100" s="19">
        <v>331</v>
      </c>
      <c r="F2100" s="19">
        <v>34</v>
      </c>
      <c r="G2100" s="19">
        <v>77</v>
      </c>
      <c r="H2100" s="19">
        <v>22</v>
      </c>
      <c r="I2100" s="19">
        <v>2</v>
      </c>
      <c r="J2100" s="19">
        <v>4</v>
      </c>
      <c r="K2100" s="19">
        <v>21</v>
      </c>
      <c r="L2100" s="19">
        <v>2</v>
      </c>
      <c r="M2100" s="19">
        <v>3</v>
      </c>
      <c r="N2100" s="19">
        <v>10</v>
      </c>
      <c r="O2100" s="19">
        <v>84</v>
      </c>
      <c r="P2100" s="14" t="str">
        <f>IFERROR(VLOOKUP($A2100,'Fielding Data'!$A:$H,MATCH(P$1,'Fielding Data'!$A$1:$H$1,0),0),"Other")</f>
        <v>CF</v>
      </c>
      <c r="Q2100" s="14">
        <f>IFERROR(VLOOKUP($A2100,'Fielding Data'!$A:$H,MATCH(Q$1,'Fielding Data'!$A$1:$H$1,0),0),"Other")</f>
        <v>0</v>
      </c>
      <c r="R2100" s="14">
        <f>IFERROR(VLOOKUP($A2100,'Fielding Data'!$A:$H,MATCH(R$1,'Fielding Data'!$A$1:$H$1,0),0),"Other")</f>
        <v>0</v>
      </c>
      <c r="S2100" s="14">
        <f>IFERROR(VLOOKUP($A2100,'Fielding Data'!$A:$H,MATCH(S$1,'Fielding Data'!$A$1:$H$1,0),0),"Other")</f>
        <v>0</v>
      </c>
      <c r="T2100" s="14">
        <f>IFERROR(VLOOKUP($A2100,'Fielding Data'!$A:$H,MATCH(T$1,'Fielding Data'!$A$1:$H$1,0),0),"Other")</f>
        <v>0</v>
      </c>
      <c r="U2100" s="14">
        <f>SUMIFS('Fielding Data'!E:E,'Fielding Data'!$A:$A,'Hitting Data'!$A2100)</f>
        <v>157</v>
      </c>
      <c r="V2100" s="14">
        <f>SUMIFS('Fielding Data'!F:F,'Fielding Data'!$A:$A,'Hitting Data'!$A2100)</f>
        <v>3</v>
      </c>
      <c r="W2100" s="14">
        <f>SUMIFS('Fielding Data'!G:G,'Fielding Data'!$A:$A,'Hitting Data'!$A2100)</f>
        <v>1</v>
      </c>
      <c r="X2100" s="14">
        <f>SUMIFS('Fielding Data'!H:H,'Fielding Data'!$A:$A,'Hitting Data'!$A2100)</f>
        <v>0</v>
      </c>
    </row>
    <row r="2101" spans="1:24" x14ac:dyDescent="0.25">
      <c r="A2101" s="14" t="str">
        <f t="shared" si="32"/>
        <v>ruggiju012011</v>
      </c>
      <c r="B2101" s="19" t="s">
        <v>846</v>
      </c>
      <c r="C2101" s="19">
        <v>2011</v>
      </c>
      <c r="D2101" s="19">
        <v>46</v>
      </c>
      <c r="E2101" s="19">
        <v>105</v>
      </c>
      <c r="F2101" s="19">
        <v>11</v>
      </c>
      <c r="G2101" s="19">
        <v>26</v>
      </c>
      <c r="H2101" s="19">
        <v>4</v>
      </c>
      <c r="I2101" s="19">
        <v>0</v>
      </c>
      <c r="J2101" s="19">
        <v>4</v>
      </c>
      <c r="K2101" s="19">
        <v>13</v>
      </c>
      <c r="L2101" s="19">
        <v>1</v>
      </c>
      <c r="M2101" s="19">
        <v>1</v>
      </c>
      <c r="N2101" s="19">
        <v>4</v>
      </c>
      <c r="O2101" s="19">
        <v>26</v>
      </c>
      <c r="P2101" s="14" t="str">
        <f>IFERROR(VLOOKUP($A2101,'Fielding Data'!$A:$H,MATCH(P$1,'Fielding Data'!$A$1:$H$1,0),0),"Other")</f>
        <v>CF</v>
      </c>
      <c r="Q2101" s="14">
        <f>IFERROR(VLOOKUP($A2101,'Fielding Data'!$A:$H,MATCH(Q$1,'Fielding Data'!$A$1:$H$1,0),0),"Other")</f>
        <v>0</v>
      </c>
      <c r="R2101" s="14">
        <f>IFERROR(VLOOKUP($A2101,'Fielding Data'!$A:$H,MATCH(R$1,'Fielding Data'!$A$1:$H$1,0),0),"Other")</f>
        <v>0</v>
      </c>
      <c r="S2101" s="14">
        <f>IFERROR(VLOOKUP($A2101,'Fielding Data'!$A:$H,MATCH(S$1,'Fielding Data'!$A$1:$H$1,0),0),"Other")</f>
        <v>0</v>
      </c>
      <c r="T2101" s="14">
        <f>IFERROR(VLOOKUP($A2101,'Fielding Data'!$A:$H,MATCH(T$1,'Fielding Data'!$A$1:$H$1,0),0),"Other")</f>
        <v>0</v>
      </c>
      <c r="U2101" s="14">
        <f>SUMIFS('Fielding Data'!E:E,'Fielding Data'!$A:$A,'Hitting Data'!$A2101)</f>
        <v>64</v>
      </c>
      <c r="V2101" s="14">
        <f>SUMIFS('Fielding Data'!F:F,'Fielding Data'!$A:$A,'Hitting Data'!$A2101)</f>
        <v>1</v>
      </c>
      <c r="W2101" s="14">
        <f>SUMIFS('Fielding Data'!G:G,'Fielding Data'!$A:$A,'Hitting Data'!$A2101)</f>
        <v>0</v>
      </c>
      <c r="X2101" s="14">
        <f>SUMIFS('Fielding Data'!H:H,'Fielding Data'!$A:$A,'Hitting Data'!$A2101)</f>
        <v>0</v>
      </c>
    </row>
    <row r="2102" spans="1:24" x14ac:dyDescent="0.25">
      <c r="A2102" s="14" t="str">
        <f t="shared" si="32"/>
        <v>ruizca012011</v>
      </c>
      <c r="B2102" s="19" t="s">
        <v>723</v>
      </c>
      <c r="C2102" s="19">
        <v>2011</v>
      </c>
      <c r="D2102" s="19">
        <v>132</v>
      </c>
      <c r="E2102" s="19">
        <v>410</v>
      </c>
      <c r="F2102" s="19">
        <v>49</v>
      </c>
      <c r="G2102" s="19">
        <v>116</v>
      </c>
      <c r="H2102" s="19">
        <v>23</v>
      </c>
      <c r="I2102" s="19">
        <v>0</v>
      </c>
      <c r="J2102" s="19">
        <v>6</v>
      </c>
      <c r="K2102" s="19">
        <v>40</v>
      </c>
      <c r="L2102" s="19">
        <v>1</v>
      </c>
      <c r="M2102" s="19">
        <v>0</v>
      </c>
      <c r="N2102" s="19">
        <v>48</v>
      </c>
      <c r="O2102" s="19">
        <v>48</v>
      </c>
      <c r="P2102" s="14" t="str">
        <f>IFERROR(VLOOKUP($A2102,'Fielding Data'!$A:$H,MATCH(P$1,'Fielding Data'!$A$1:$H$1,0),0),"Other")</f>
        <v>3B</v>
      </c>
      <c r="Q2102" s="14">
        <f>IFERROR(VLOOKUP($A2102,'Fielding Data'!$A:$H,MATCH(Q$1,'Fielding Data'!$A$1:$H$1,0),0),"Other")</f>
        <v>0</v>
      </c>
      <c r="R2102" s="14">
        <f>IFERROR(VLOOKUP($A2102,'Fielding Data'!$A:$H,MATCH(R$1,'Fielding Data'!$A$1:$H$1,0),0),"Other")</f>
        <v>0</v>
      </c>
      <c r="S2102" s="14">
        <f>IFERROR(VLOOKUP($A2102,'Fielding Data'!$A:$H,MATCH(S$1,'Fielding Data'!$A$1:$H$1,0),0),"Other")</f>
        <v>0</v>
      </c>
      <c r="T2102" s="14">
        <f>IFERROR(VLOOKUP($A2102,'Fielding Data'!$A:$H,MATCH(T$1,'Fielding Data'!$A$1:$H$1,0),0),"Other")</f>
        <v>0</v>
      </c>
      <c r="U2102" s="14">
        <f>SUMIFS('Fielding Data'!E:E,'Fielding Data'!$A:$A,'Hitting Data'!$A2102)</f>
        <v>950</v>
      </c>
      <c r="V2102" s="14">
        <f>SUMIFS('Fielding Data'!F:F,'Fielding Data'!$A:$A,'Hitting Data'!$A2102)</f>
        <v>68</v>
      </c>
      <c r="W2102" s="14">
        <f>SUMIFS('Fielding Data'!G:G,'Fielding Data'!$A:$A,'Hitting Data'!$A2102)</f>
        <v>4</v>
      </c>
      <c r="X2102" s="14">
        <f>SUMIFS('Fielding Data'!H:H,'Fielding Data'!$A:$A,'Hitting Data'!$A2102)</f>
        <v>4</v>
      </c>
    </row>
    <row r="2103" spans="1:24" x14ac:dyDescent="0.25">
      <c r="A2103" s="14" t="str">
        <f t="shared" si="32"/>
        <v>runzlda012011</v>
      </c>
      <c r="B2103" s="19" t="s">
        <v>1177</v>
      </c>
      <c r="C2103" s="19">
        <v>2011</v>
      </c>
      <c r="D2103" s="19">
        <v>31</v>
      </c>
      <c r="E2103" s="19">
        <v>0</v>
      </c>
      <c r="F2103" s="19">
        <v>0</v>
      </c>
      <c r="G2103" s="19">
        <v>0</v>
      </c>
      <c r="H2103" s="19">
        <v>0</v>
      </c>
      <c r="I2103" s="19">
        <v>0</v>
      </c>
      <c r="J2103" s="19">
        <v>0</v>
      </c>
      <c r="K2103" s="19">
        <v>0</v>
      </c>
      <c r="L2103" s="19">
        <v>0</v>
      </c>
      <c r="M2103" s="19">
        <v>0</v>
      </c>
      <c r="N2103" s="19">
        <v>1</v>
      </c>
      <c r="O2103" s="19">
        <v>0</v>
      </c>
      <c r="P2103" s="14" t="str">
        <f>IFERROR(VLOOKUP($A2103,'Fielding Data'!$A:$H,MATCH(P$1,'Fielding Data'!$A$1:$H$1,0),0),"Other")</f>
        <v>P</v>
      </c>
      <c r="Q2103" s="14">
        <f>IFERROR(VLOOKUP($A2103,'Fielding Data'!$A:$H,MATCH(Q$1,'Fielding Data'!$A$1:$H$1,0),0),"Other")</f>
        <v>0</v>
      </c>
      <c r="R2103" s="14">
        <f>IFERROR(VLOOKUP($A2103,'Fielding Data'!$A:$H,MATCH(R$1,'Fielding Data'!$A$1:$H$1,0),0),"Other")</f>
        <v>6</v>
      </c>
      <c r="S2103" s="14">
        <f>IFERROR(VLOOKUP($A2103,'Fielding Data'!$A:$H,MATCH(S$1,'Fielding Data'!$A$1:$H$1,0),0),"Other")</f>
        <v>1</v>
      </c>
      <c r="T2103" s="14">
        <f>IFERROR(VLOOKUP($A2103,'Fielding Data'!$A:$H,MATCH(T$1,'Fielding Data'!$A$1:$H$1,0),0),"Other")</f>
        <v>0</v>
      </c>
      <c r="U2103" s="14">
        <f>SUMIFS('Fielding Data'!E:E,'Fielding Data'!$A:$A,'Hitting Data'!$A2103)</f>
        <v>0</v>
      </c>
      <c r="V2103" s="14">
        <f>SUMIFS('Fielding Data'!F:F,'Fielding Data'!$A:$A,'Hitting Data'!$A2103)</f>
        <v>6</v>
      </c>
      <c r="W2103" s="14">
        <f>SUMIFS('Fielding Data'!G:G,'Fielding Data'!$A:$A,'Hitting Data'!$A2103)</f>
        <v>1</v>
      </c>
      <c r="X2103" s="14">
        <f>SUMIFS('Fielding Data'!H:H,'Fielding Data'!$A:$A,'Hitting Data'!$A2103)</f>
        <v>0</v>
      </c>
    </row>
    <row r="2104" spans="1:24" x14ac:dyDescent="0.25">
      <c r="A2104" s="14" t="str">
        <f t="shared" si="32"/>
        <v>rupejo012011</v>
      </c>
      <c r="B2104" s="19" t="s">
        <v>596</v>
      </c>
      <c r="C2104" s="19">
        <v>2011</v>
      </c>
      <c r="D2104" s="19">
        <v>9</v>
      </c>
      <c r="E2104" s="19">
        <v>0</v>
      </c>
      <c r="F2104" s="19">
        <v>0</v>
      </c>
      <c r="G2104" s="19">
        <v>0</v>
      </c>
      <c r="H2104" s="19">
        <v>0</v>
      </c>
      <c r="I2104" s="19">
        <v>0</v>
      </c>
      <c r="J2104" s="19">
        <v>0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4" t="str">
        <f>IFERROR(VLOOKUP($A2104,'Fielding Data'!$A:$H,MATCH(P$1,'Fielding Data'!$A$1:$H$1,0),0),"Other")</f>
        <v>P</v>
      </c>
      <c r="Q2104" s="14">
        <f>IFERROR(VLOOKUP($A2104,'Fielding Data'!$A:$H,MATCH(Q$1,'Fielding Data'!$A$1:$H$1,0),0),"Other")</f>
        <v>1</v>
      </c>
      <c r="R2104" s="14">
        <f>IFERROR(VLOOKUP($A2104,'Fielding Data'!$A:$H,MATCH(R$1,'Fielding Data'!$A$1:$H$1,0),0),"Other")</f>
        <v>0</v>
      </c>
      <c r="S2104" s="14">
        <f>IFERROR(VLOOKUP($A2104,'Fielding Data'!$A:$H,MATCH(S$1,'Fielding Data'!$A$1:$H$1,0),0),"Other")</f>
        <v>0</v>
      </c>
      <c r="T2104" s="14">
        <f>IFERROR(VLOOKUP($A2104,'Fielding Data'!$A:$H,MATCH(T$1,'Fielding Data'!$A$1:$H$1,0),0),"Other")</f>
        <v>0</v>
      </c>
      <c r="U2104" s="14">
        <f>SUMIFS('Fielding Data'!E:E,'Fielding Data'!$A:$A,'Hitting Data'!$A2104)</f>
        <v>1</v>
      </c>
      <c r="V2104" s="14">
        <f>SUMIFS('Fielding Data'!F:F,'Fielding Data'!$A:$A,'Hitting Data'!$A2104)</f>
        <v>0</v>
      </c>
      <c r="W2104" s="14">
        <f>SUMIFS('Fielding Data'!G:G,'Fielding Data'!$A:$A,'Hitting Data'!$A2104)</f>
        <v>0</v>
      </c>
      <c r="X2104" s="14">
        <f>SUMIFS('Fielding Data'!H:H,'Fielding Data'!$A:$A,'Hitting Data'!$A2104)</f>
        <v>0</v>
      </c>
    </row>
    <row r="2105" spans="1:24" x14ac:dyDescent="0.25">
      <c r="A2105" s="14" t="str">
        <f t="shared" si="32"/>
        <v>russead012011</v>
      </c>
      <c r="B2105" s="19" t="s">
        <v>1006</v>
      </c>
      <c r="C2105" s="19">
        <v>2011</v>
      </c>
      <c r="D2105" s="19">
        <v>36</v>
      </c>
      <c r="E2105" s="19">
        <v>0</v>
      </c>
      <c r="F2105" s="19">
        <v>0</v>
      </c>
      <c r="G2105" s="19">
        <v>0</v>
      </c>
      <c r="H2105" s="19">
        <v>0</v>
      </c>
      <c r="I2105" s="19">
        <v>0</v>
      </c>
      <c r="J2105" s="19">
        <v>0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4" t="str">
        <f>IFERROR(VLOOKUP($A2105,'Fielding Data'!$A:$H,MATCH(P$1,'Fielding Data'!$A$1:$H$1,0),0),"Other")</f>
        <v>P</v>
      </c>
      <c r="Q2105" s="14">
        <f>IFERROR(VLOOKUP($A2105,'Fielding Data'!$A:$H,MATCH(Q$1,'Fielding Data'!$A$1:$H$1,0),0),"Other")</f>
        <v>1</v>
      </c>
      <c r="R2105" s="14">
        <f>IFERROR(VLOOKUP($A2105,'Fielding Data'!$A:$H,MATCH(R$1,'Fielding Data'!$A$1:$H$1,0),0),"Other")</f>
        <v>4</v>
      </c>
      <c r="S2105" s="14">
        <f>IFERROR(VLOOKUP($A2105,'Fielding Data'!$A:$H,MATCH(S$1,'Fielding Data'!$A$1:$H$1,0),0),"Other")</f>
        <v>0</v>
      </c>
      <c r="T2105" s="14">
        <f>IFERROR(VLOOKUP($A2105,'Fielding Data'!$A:$H,MATCH(T$1,'Fielding Data'!$A$1:$H$1,0),0),"Other")</f>
        <v>0</v>
      </c>
      <c r="U2105" s="14">
        <f>SUMIFS('Fielding Data'!E:E,'Fielding Data'!$A:$A,'Hitting Data'!$A2105)</f>
        <v>1</v>
      </c>
      <c r="V2105" s="14">
        <f>SUMIFS('Fielding Data'!F:F,'Fielding Data'!$A:$A,'Hitting Data'!$A2105)</f>
        <v>4</v>
      </c>
      <c r="W2105" s="14">
        <f>SUMIFS('Fielding Data'!G:G,'Fielding Data'!$A:$A,'Hitting Data'!$A2105)</f>
        <v>0</v>
      </c>
      <c r="X2105" s="14">
        <f>SUMIFS('Fielding Data'!H:H,'Fielding Data'!$A:$A,'Hitting Data'!$A2105)</f>
        <v>0</v>
      </c>
    </row>
    <row r="2106" spans="1:24" x14ac:dyDescent="0.25">
      <c r="A2106" s="14" t="str">
        <f t="shared" si="32"/>
        <v>russeja022011</v>
      </c>
      <c r="B2106" s="19" t="s">
        <v>1371</v>
      </c>
      <c r="C2106" s="19">
        <v>2011</v>
      </c>
      <c r="D2106" s="19">
        <v>64</v>
      </c>
      <c r="E2106" s="19">
        <v>8</v>
      </c>
      <c r="F2106" s="19">
        <v>0</v>
      </c>
      <c r="G2106" s="19">
        <v>1</v>
      </c>
      <c r="H2106" s="19">
        <v>0</v>
      </c>
      <c r="I2106" s="19">
        <v>0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3</v>
      </c>
      <c r="P2106" s="14" t="str">
        <f>IFERROR(VLOOKUP($A2106,'Fielding Data'!$A:$H,MATCH(P$1,'Fielding Data'!$A$1:$H$1,0),0),"Other")</f>
        <v>P</v>
      </c>
      <c r="Q2106" s="14">
        <f>IFERROR(VLOOKUP($A2106,'Fielding Data'!$A:$H,MATCH(Q$1,'Fielding Data'!$A$1:$H$1,0),0),"Other")</f>
        <v>3</v>
      </c>
      <c r="R2106" s="14">
        <f>IFERROR(VLOOKUP($A2106,'Fielding Data'!$A:$H,MATCH(R$1,'Fielding Data'!$A$1:$H$1,0),0),"Other")</f>
        <v>8</v>
      </c>
      <c r="S2106" s="14">
        <f>IFERROR(VLOOKUP($A2106,'Fielding Data'!$A:$H,MATCH(S$1,'Fielding Data'!$A$1:$H$1,0),0),"Other")</f>
        <v>1</v>
      </c>
      <c r="T2106" s="14">
        <f>IFERROR(VLOOKUP($A2106,'Fielding Data'!$A:$H,MATCH(T$1,'Fielding Data'!$A$1:$H$1,0),0),"Other")</f>
        <v>1</v>
      </c>
      <c r="U2106" s="14">
        <f>SUMIFS('Fielding Data'!E:E,'Fielding Data'!$A:$A,'Hitting Data'!$A2106)</f>
        <v>3</v>
      </c>
      <c r="V2106" s="14">
        <f>SUMIFS('Fielding Data'!F:F,'Fielding Data'!$A:$A,'Hitting Data'!$A2106)</f>
        <v>8</v>
      </c>
      <c r="W2106" s="14">
        <f>SUMIFS('Fielding Data'!G:G,'Fielding Data'!$A:$A,'Hitting Data'!$A2106)</f>
        <v>1</v>
      </c>
      <c r="X2106" s="14">
        <f>SUMIFS('Fielding Data'!H:H,'Fielding Data'!$A:$A,'Hitting Data'!$A2106)</f>
        <v>1</v>
      </c>
    </row>
    <row r="2107" spans="1:24" x14ac:dyDescent="0.25">
      <c r="A2107" s="14" t="str">
        <f t="shared" si="32"/>
        <v>ryanbr012011</v>
      </c>
      <c r="B2107" s="19" t="s">
        <v>847</v>
      </c>
      <c r="C2107" s="19">
        <v>2011</v>
      </c>
      <c r="D2107" s="19">
        <v>123</v>
      </c>
      <c r="E2107" s="19">
        <v>436</v>
      </c>
      <c r="F2107" s="19">
        <v>51</v>
      </c>
      <c r="G2107" s="19">
        <v>108</v>
      </c>
      <c r="H2107" s="19">
        <v>19</v>
      </c>
      <c r="I2107" s="19">
        <v>3</v>
      </c>
      <c r="J2107" s="19">
        <v>3</v>
      </c>
      <c r="K2107" s="19">
        <v>39</v>
      </c>
      <c r="L2107" s="19">
        <v>13</v>
      </c>
      <c r="M2107" s="19">
        <v>3</v>
      </c>
      <c r="N2107" s="19">
        <v>34</v>
      </c>
      <c r="O2107" s="19">
        <v>87</v>
      </c>
      <c r="P2107" s="14" t="str">
        <f>IFERROR(VLOOKUP($A2107,'Fielding Data'!$A:$H,MATCH(P$1,'Fielding Data'!$A$1:$H$1,0),0),"Other")</f>
        <v>SS</v>
      </c>
      <c r="Q2107" s="14">
        <f>IFERROR(VLOOKUP($A2107,'Fielding Data'!$A:$H,MATCH(Q$1,'Fielding Data'!$A$1:$H$1,0),0),"Other")</f>
        <v>186</v>
      </c>
      <c r="R2107" s="14">
        <f>IFERROR(VLOOKUP($A2107,'Fielding Data'!$A:$H,MATCH(R$1,'Fielding Data'!$A$1:$H$1,0),0),"Other")</f>
        <v>371</v>
      </c>
      <c r="S2107" s="14">
        <f>IFERROR(VLOOKUP($A2107,'Fielding Data'!$A:$H,MATCH(S$1,'Fielding Data'!$A$1:$H$1,0),0),"Other")</f>
        <v>15</v>
      </c>
      <c r="T2107" s="14">
        <f>IFERROR(VLOOKUP($A2107,'Fielding Data'!$A:$H,MATCH(T$1,'Fielding Data'!$A$1:$H$1,0),0),"Other")</f>
        <v>79</v>
      </c>
      <c r="U2107" s="14">
        <f>SUMIFS('Fielding Data'!E:E,'Fielding Data'!$A:$A,'Hitting Data'!$A2107)</f>
        <v>186</v>
      </c>
      <c r="V2107" s="14">
        <f>SUMIFS('Fielding Data'!F:F,'Fielding Data'!$A:$A,'Hitting Data'!$A2107)</f>
        <v>371</v>
      </c>
      <c r="W2107" s="14">
        <f>SUMIFS('Fielding Data'!G:G,'Fielding Data'!$A:$A,'Hitting Data'!$A2107)</f>
        <v>15</v>
      </c>
      <c r="X2107" s="14">
        <f>SUMIFS('Fielding Data'!H:H,'Fielding Data'!$A:$A,'Hitting Data'!$A2107)</f>
        <v>79</v>
      </c>
    </row>
    <row r="2108" spans="1:24" x14ac:dyDescent="0.25">
      <c r="A2108" s="14" t="str">
        <f t="shared" si="32"/>
        <v>sabatcc012011</v>
      </c>
      <c r="B2108" s="19" t="s">
        <v>275</v>
      </c>
      <c r="C2108" s="19">
        <v>2011</v>
      </c>
      <c r="D2108" s="19">
        <v>33</v>
      </c>
      <c r="E2108" s="19">
        <v>3</v>
      </c>
      <c r="F2108" s="19">
        <v>0</v>
      </c>
      <c r="G2108" s="19">
        <v>0</v>
      </c>
      <c r="H2108" s="19">
        <v>0</v>
      </c>
      <c r="I2108" s="19">
        <v>0</v>
      </c>
      <c r="J2108" s="19">
        <v>0</v>
      </c>
      <c r="K2108" s="19">
        <v>0</v>
      </c>
      <c r="L2108" s="19">
        <v>0</v>
      </c>
      <c r="M2108" s="19">
        <v>0</v>
      </c>
      <c r="N2108" s="19">
        <v>0</v>
      </c>
      <c r="O2108" s="19">
        <v>1</v>
      </c>
      <c r="P2108" s="14" t="str">
        <f>IFERROR(VLOOKUP($A2108,'Fielding Data'!$A:$H,MATCH(P$1,'Fielding Data'!$A$1:$H$1,0),0),"Other")</f>
        <v>P</v>
      </c>
      <c r="Q2108" s="14">
        <f>IFERROR(VLOOKUP($A2108,'Fielding Data'!$A:$H,MATCH(Q$1,'Fielding Data'!$A$1:$H$1,0),0),"Other")</f>
        <v>3</v>
      </c>
      <c r="R2108" s="14">
        <f>IFERROR(VLOOKUP($A2108,'Fielding Data'!$A:$H,MATCH(R$1,'Fielding Data'!$A$1:$H$1,0),0),"Other")</f>
        <v>21</v>
      </c>
      <c r="S2108" s="14">
        <f>IFERROR(VLOOKUP($A2108,'Fielding Data'!$A:$H,MATCH(S$1,'Fielding Data'!$A$1:$H$1,0),0),"Other")</f>
        <v>3</v>
      </c>
      <c r="T2108" s="14">
        <f>IFERROR(VLOOKUP($A2108,'Fielding Data'!$A:$H,MATCH(T$1,'Fielding Data'!$A$1:$H$1,0),0),"Other")</f>
        <v>2</v>
      </c>
      <c r="U2108" s="14">
        <f>SUMIFS('Fielding Data'!E:E,'Fielding Data'!$A:$A,'Hitting Data'!$A2108)</f>
        <v>3</v>
      </c>
      <c r="V2108" s="14">
        <f>SUMIFS('Fielding Data'!F:F,'Fielding Data'!$A:$A,'Hitting Data'!$A2108)</f>
        <v>21</v>
      </c>
      <c r="W2108" s="14">
        <f>SUMIFS('Fielding Data'!G:G,'Fielding Data'!$A:$A,'Hitting Data'!$A2108)</f>
        <v>3</v>
      </c>
      <c r="X2108" s="14">
        <f>SUMIFS('Fielding Data'!H:H,'Fielding Data'!$A:$A,'Hitting Data'!$A2108)</f>
        <v>2</v>
      </c>
    </row>
    <row r="2109" spans="1:24" x14ac:dyDescent="0.25">
      <c r="A2109" s="14" t="str">
        <f t="shared" si="32"/>
        <v>saitota012011</v>
      </c>
      <c r="B2109" s="19" t="s">
        <v>724</v>
      </c>
      <c r="C2109" s="19">
        <v>2011</v>
      </c>
      <c r="D2109" s="19">
        <v>30</v>
      </c>
      <c r="E2109" s="19">
        <v>0</v>
      </c>
      <c r="F2109" s="19">
        <v>0</v>
      </c>
      <c r="G2109" s="19">
        <v>0</v>
      </c>
      <c r="H2109" s="19">
        <v>0</v>
      </c>
      <c r="I2109" s="19">
        <v>0</v>
      </c>
      <c r="J2109" s="19">
        <v>0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4" t="str">
        <f>IFERROR(VLOOKUP($A2109,'Fielding Data'!$A:$H,MATCH(P$1,'Fielding Data'!$A$1:$H$1,0),0),"Other")</f>
        <v>P</v>
      </c>
      <c r="Q2109" s="14">
        <f>IFERROR(VLOOKUP($A2109,'Fielding Data'!$A:$H,MATCH(Q$1,'Fielding Data'!$A$1:$H$1,0),0),"Other")</f>
        <v>0</v>
      </c>
      <c r="R2109" s="14">
        <f>IFERROR(VLOOKUP($A2109,'Fielding Data'!$A:$H,MATCH(R$1,'Fielding Data'!$A$1:$H$1,0),0),"Other")</f>
        <v>2</v>
      </c>
      <c r="S2109" s="14">
        <f>IFERROR(VLOOKUP($A2109,'Fielding Data'!$A:$H,MATCH(S$1,'Fielding Data'!$A$1:$H$1,0),0),"Other")</f>
        <v>0</v>
      </c>
      <c r="T2109" s="14">
        <f>IFERROR(VLOOKUP($A2109,'Fielding Data'!$A:$H,MATCH(T$1,'Fielding Data'!$A$1:$H$1,0),0),"Other")</f>
        <v>0</v>
      </c>
      <c r="U2109" s="14">
        <f>SUMIFS('Fielding Data'!E:E,'Fielding Data'!$A:$A,'Hitting Data'!$A2109)</f>
        <v>0</v>
      </c>
      <c r="V2109" s="14">
        <f>SUMIFS('Fielding Data'!F:F,'Fielding Data'!$A:$A,'Hitting Data'!$A2109)</f>
        <v>2</v>
      </c>
      <c r="W2109" s="14">
        <f>SUMIFS('Fielding Data'!G:G,'Fielding Data'!$A:$A,'Hitting Data'!$A2109)</f>
        <v>0</v>
      </c>
      <c r="X2109" s="14">
        <f>SUMIFS('Fielding Data'!H:H,'Fielding Data'!$A:$A,'Hitting Data'!$A2109)</f>
        <v>0</v>
      </c>
    </row>
    <row r="2110" spans="1:24" x14ac:dyDescent="0.25">
      <c r="A2110" s="14" t="str">
        <f t="shared" si="32"/>
        <v>salasfe012011</v>
      </c>
      <c r="B2110" s="19" t="s">
        <v>1373</v>
      </c>
      <c r="C2110" s="19">
        <v>2011</v>
      </c>
      <c r="D2110" s="19">
        <v>68</v>
      </c>
      <c r="E2110" s="19">
        <v>1</v>
      </c>
      <c r="F2110" s="19">
        <v>0</v>
      </c>
      <c r="G2110" s="19">
        <v>0</v>
      </c>
      <c r="H2110" s="19">
        <v>0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4" t="str">
        <f>IFERROR(VLOOKUP($A2110,'Fielding Data'!$A:$H,MATCH(P$1,'Fielding Data'!$A$1:$H$1,0),0),"Other")</f>
        <v>P</v>
      </c>
      <c r="Q2110" s="14">
        <f>IFERROR(VLOOKUP($A2110,'Fielding Data'!$A:$H,MATCH(Q$1,'Fielding Data'!$A$1:$H$1,0),0),"Other")</f>
        <v>5</v>
      </c>
      <c r="R2110" s="14">
        <f>IFERROR(VLOOKUP($A2110,'Fielding Data'!$A:$H,MATCH(R$1,'Fielding Data'!$A$1:$H$1,0),0),"Other")</f>
        <v>8</v>
      </c>
      <c r="S2110" s="14">
        <f>IFERROR(VLOOKUP($A2110,'Fielding Data'!$A:$H,MATCH(S$1,'Fielding Data'!$A$1:$H$1,0),0),"Other")</f>
        <v>0</v>
      </c>
      <c r="T2110" s="14">
        <f>IFERROR(VLOOKUP($A2110,'Fielding Data'!$A:$H,MATCH(T$1,'Fielding Data'!$A$1:$H$1,0),0),"Other")</f>
        <v>1</v>
      </c>
      <c r="U2110" s="14">
        <f>SUMIFS('Fielding Data'!E:E,'Fielding Data'!$A:$A,'Hitting Data'!$A2110)</f>
        <v>5</v>
      </c>
      <c r="V2110" s="14">
        <f>SUMIFS('Fielding Data'!F:F,'Fielding Data'!$A:$A,'Hitting Data'!$A2110)</f>
        <v>8</v>
      </c>
      <c r="W2110" s="14">
        <f>SUMIFS('Fielding Data'!G:G,'Fielding Data'!$A:$A,'Hitting Data'!$A2110)</f>
        <v>0</v>
      </c>
      <c r="X2110" s="14">
        <f>SUMIFS('Fielding Data'!H:H,'Fielding Data'!$A:$A,'Hitting Data'!$A2110)</f>
        <v>1</v>
      </c>
    </row>
    <row r="2111" spans="1:24" x14ac:dyDescent="0.25">
      <c r="A2111" s="14" t="str">
        <f t="shared" si="32"/>
        <v>salech012011</v>
      </c>
      <c r="B2111" s="19" t="s">
        <v>1374</v>
      </c>
      <c r="C2111" s="19">
        <v>2011</v>
      </c>
      <c r="D2111" s="19">
        <v>58</v>
      </c>
      <c r="E2111" s="19">
        <v>0</v>
      </c>
      <c r="F2111" s="19">
        <v>0</v>
      </c>
      <c r="G2111" s="19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4" t="str">
        <f>IFERROR(VLOOKUP($A2111,'Fielding Data'!$A:$H,MATCH(P$1,'Fielding Data'!$A$1:$H$1,0),0),"Other")</f>
        <v>P</v>
      </c>
      <c r="Q2111" s="14">
        <f>IFERROR(VLOOKUP($A2111,'Fielding Data'!$A:$H,MATCH(Q$1,'Fielding Data'!$A$1:$H$1,0),0),"Other")</f>
        <v>5</v>
      </c>
      <c r="R2111" s="14">
        <f>IFERROR(VLOOKUP($A2111,'Fielding Data'!$A:$H,MATCH(R$1,'Fielding Data'!$A$1:$H$1,0),0),"Other")</f>
        <v>15</v>
      </c>
      <c r="S2111" s="14">
        <f>IFERROR(VLOOKUP($A2111,'Fielding Data'!$A:$H,MATCH(S$1,'Fielding Data'!$A$1:$H$1,0),0),"Other")</f>
        <v>0</v>
      </c>
      <c r="T2111" s="14">
        <f>IFERROR(VLOOKUP($A2111,'Fielding Data'!$A:$H,MATCH(T$1,'Fielding Data'!$A$1:$H$1,0),0),"Other")</f>
        <v>0</v>
      </c>
      <c r="U2111" s="14">
        <f>SUMIFS('Fielding Data'!E:E,'Fielding Data'!$A:$A,'Hitting Data'!$A2111)</f>
        <v>5</v>
      </c>
      <c r="V2111" s="14">
        <f>SUMIFS('Fielding Data'!F:F,'Fielding Data'!$A:$A,'Hitting Data'!$A2111)</f>
        <v>15</v>
      </c>
      <c r="W2111" s="14">
        <f>SUMIFS('Fielding Data'!G:G,'Fielding Data'!$A:$A,'Hitting Data'!$A2111)</f>
        <v>0</v>
      </c>
      <c r="X2111" s="14">
        <f>SUMIFS('Fielding Data'!H:H,'Fielding Data'!$A:$A,'Hitting Data'!$A2111)</f>
        <v>0</v>
      </c>
    </row>
    <row r="2112" spans="1:24" x14ac:dyDescent="0.25">
      <c r="A2112" s="14" t="str">
        <f t="shared" si="32"/>
        <v>saltaja012011</v>
      </c>
      <c r="B2112" s="19" t="s">
        <v>848</v>
      </c>
      <c r="C2112" s="19">
        <v>2011</v>
      </c>
      <c r="D2112" s="19">
        <v>103</v>
      </c>
      <c r="E2112" s="19">
        <v>358</v>
      </c>
      <c r="F2112" s="19">
        <v>52</v>
      </c>
      <c r="G2112" s="19">
        <v>84</v>
      </c>
      <c r="H2112" s="19">
        <v>23</v>
      </c>
      <c r="I2112" s="19">
        <v>3</v>
      </c>
      <c r="J2112" s="19">
        <v>16</v>
      </c>
      <c r="K2112" s="19">
        <v>56</v>
      </c>
      <c r="L2112" s="19">
        <v>1</v>
      </c>
      <c r="M2112" s="19">
        <v>0</v>
      </c>
      <c r="N2112" s="19">
        <v>24</v>
      </c>
      <c r="O2112" s="19">
        <v>119</v>
      </c>
      <c r="P2112" s="14" t="str">
        <f>IFERROR(VLOOKUP($A2112,'Fielding Data'!$A:$H,MATCH(P$1,'Fielding Data'!$A$1:$H$1,0),0),"Other")</f>
        <v>C</v>
      </c>
      <c r="Q2112" s="14">
        <f>IFERROR(VLOOKUP($A2112,'Fielding Data'!$A:$H,MATCH(Q$1,'Fielding Data'!$A$1:$H$1,0),0),"Other")</f>
        <v>678</v>
      </c>
      <c r="R2112" s="14">
        <f>IFERROR(VLOOKUP($A2112,'Fielding Data'!$A:$H,MATCH(R$1,'Fielding Data'!$A$1:$H$1,0),0),"Other")</f>
        <v>56</v>
      </c>
      <c r="S2112" s="14">
        <f>IFERROR(VLOOKUP($A2112,'Fielding Data'!$A:$H,MATCH(S$1,'Fielding Data'!$A$1:$H$1,0),0),"Other")</f>
        <v>6</v>
      </c>
      <c r="T2112" s="14">
        <f>IFERROR(VLOOKUP($A2112,'Fielding Data'!$A:$H,MATCH(T$1,'Fielding Data'!$A$1:$H$1,0),0),"Other")</f>
        <v>3</v>
      </c>
      <c r="U2112" s="14">
        <f>SUMIFS('Fielding Data'!E:E,'Fielding Data'!$A:$A,'Hitting Data'!$A2112)</f>
        <v>678</v>
      </c>
      <c r="V2112" s="14">
        <f>SUMIFS('Fielding Data'!F:F,'Fielding Data'!$A:$A,'Hitting Data'!$A2112)</f>
        <v>56</v>
      </c>
      <c r="W2112" s="14">
        <f>SUMIFS('Fielding Data'!G:G,'Fielding Data'!$A:$A,'Hitting Data'!$A2112)</f>
        <v>6</v>
      </c>
      <c r="X2112" s="14">
        <f>SUMIFS('Fielding Data'!H:H,'Fielding Data'!$A:$A,'Hitting Data'!$A2112)</f>
        <v>3</v>
      </c>
    </row>
    <row r="2113" spans="1:24" x14ac:dyDescent="0.25">
      <c r="A2113" s="14" t="str">
        <f t="shared" si="32"/>
        <v>samarje012011</v>
      </c>
      <c r="B2113" s="19" t="s">
        <v>1007</v>
      </c>
      <c r="C2113" s="19">
        <v>2011</v>
      </c>
      <c r="D2113" s="19">
        <v>75</v>
      </c>
      <c r="E2113" s="19">
        <v>4</v>
      </c>
      <c r="F2113" s="19">
        <v>0</v>
      </c>
      <c r="G2113" s="19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3</v>
      </c>
      <c r="P2113" s="14" t="str">
        <f>IFERROR(VLOOKUP($A2113,'Fielding Data'!$A:$H,MATCH(P$1,'Fielding Data'!$A$1:$H$1,0),0),"Other")</f>
        <v>P</v>
      </c>
      <c r="Q2113" s="14">
        <f>IFERROR(VLOOKUP($A2113,'Fielding Data'!$A:$H,MATCH(Q$1,'Fielding Data'!$A$1:$H$1,0),0),"Other")</f>
        <v>2</v>
      </c>
      <c r="R2113" s="14">
        <f>IFERROR(VLOOKUP($A2113,'Fielding Data'!$A:$H,MATCH(R$1,'Fielding Data'!$A$1:$H$1,0),0),"Other")</f>
        <v>12</v>
      </c>
      <c r="S2113" s="14">
        <f>IFERROR(VLOOKUP($A2113,'Fielding Data'!$A:$H,MATCH(S$1,'Fielding Data'!$A$1:$H$1,0),0),"Other")</f>
        <v>1</v>
      </c>
      <c r="T2113" s="14">
        <f>IFERROR(VLOOKUP($A2113,'Fielding Data'!$A:$H,MATCH(T$1,'Fielding Data'!$A$1:$H$1,0),0),"Other")</f>
        <v>1</v>
      </c>
      <c r="U2113" s="14">
        <f>SUMIFS('Fielding Data'!E:E,'Fielding Data'!$A:$A,'Hitting Data'!$A2113)</f>
        <v>2</v>
      </c>
      <c r="V2113" s="14">
        <f>SUMIFS('Fielding Data'!F:F,'Fielding Data'!$A:$A,'Hitting Data'!$A2113)</f>
        <v>12</v>
      </c>
      <c r="W2113" s="14">
        <f>SUMIFS('Fielding Data'!G:G,'Fielding Data'!$A:$A,'Hitting Data'!$A2113)</f>
        <v>1</v>
      </c>
      <c r="X2113" s="14">
        <f>SUMIFS('Fielding Data'!H:H,'Fielding Data'!$A:$A,'Hitting Data'!$A2113)</f>
        <v>1</v>
      </c>
    </row>
    <row r="2114" spans="1:24" x14ac:dyDescent="0.25">
      <c r="A2114" s="14" t="str">
        <f t="shared" si="32"/>
        <v>sanabal012011</v>
      </c>
      <c r="B2114" s="19" t="s">
        <v>1375</v>
      </c>
      <c r="C2114" s="19">
        <v>2011</v>
      </c>
      <c r="D2114" s="19">
        <v>3</v>
      </c>
      <c r="E2114" s="19">
        <v>3</v>
      </c>
      <c r="F2114" s="19">
        <v>0</v>
      </c>
      <c r="G2114" s="19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3</v>
      </c>
      <c r="P2114" s="14" t="str">
        <f>IFERROR(VLOOKUP($A2114,'Fielding Data'!$A:$H,MATCH(P$1,'Fielding Data'!$A$1:$H$1,0),0),"Other")</f>
        <v>P</v>
      </c>
      <c r="Q2114" s="14">
        <f>IFERROR(VLOOKUP($A2114,'Fielding Data'!$A:$H,MATCH(Q$1,'Fielding Data'!$A$1:$H$1,0),0),"Other")</f>
        <v>0</v>
      </c>
      <c r="R2114" s="14">
        <f>IFERROR(VLOOKUP($A2114,'Fielding Data'!$A:$H,MATCH(R$1,'Fielding Data'!$A$1:$H$1,0),0),"Other")</f>
        <v>1</v>
      </c>
      <c r="S2114" s="14">
        <f>IFERROR(VLOOKUP($A2114,'Fielding Data'!$A:$H,MATCH(S$1,'Fielding Data'!$A$1:$H$1,0),0),"Other")</f>
        <v>0</v>
      </c>
      <c r="T2114" s="14">
        <f>IFERROR(VLOOKUP($A2114,'Fielding Data'!$A:$H,MATCH(T$1,'Fielding Data'!$A$1:$H$1,0),0),"Other")</f>
        <v>0</v>
      </c>
      <c r="U2114" s="14">
        <f>SUMIFS('Fielding Data'!E:E,'Fielding Data'!$A:$A,'Hitting Data'!$A2114)</f>
        <v>0</v>
      </c>
      <c r="V2114" s="14">
        <f>SUMIFS('Fielding Data'!F:F,'Fielding Data'!$A:$A,'Hitting Data'!$A2114)</f>
        <v>1</v>
      </c>
      <c r="W2114" s="14">
        <f>SUMIFS('Fielding Data'!G:G,'Fielding Data'!$A:$A,'Hitting Data'!$A2114)</f>
        <v>0</v>
      </c>
      <c r="X2114" s="14">
        <f>SUMIFS('Fielding Data'!H:H,'Fielding Data'!$A:$A,'Hitting Data'!$A2114)</f>
        <v>0</v>
      </c>
    </row>
    <row r="2115" spans="1:24" x14ac:dyDescent="0.25">
      <c r="A2115" s="14" t="str">
        <f t="shared" ref="A2115:A2178" si="33">B2115&amp;C2115</f>
        <v>sanchan012011</v>
      </c>
      <c r="B2115" s="19" t="s">
        <v>726</v>
      </c>
      <c r="C2115" s="19">
        <v>2011</v>
      </c>
      <c r="D2115" s="19">
        <v>32</v>
      </c>
      <c r="E2115" s="19">
        <v>57</v>
      </c>
      <c r="F2115" s="19">
        <v>1</v>
      </c>
      <c r="G2115" s="19">
        <v>7</v>
      </c>
      <c r="H2115" s="19">
        <v>0</v>
      </c>
      <c r="I2115" s="19">
        <v>0</v>
      </c>
      <c r="J2115" s="19">
        <v>0</v>
      </c>
      <c r="K2115" s="19">
        <v>3</v>
      </c>
      <c r="L2115" s="19">
        <v>0</v>
      </c>
      <c r="M2115" s="19">
        <v>0</v>
      </c>
      <c r="N2115" s="19">
        <v>4</v>
      </c>
      <c r="O2115" s="19">
        <v>23</v>
      </c>
      <c r="P2115" s="14" t="str">
        <f>IFERROR(VLOOKUP($A2115,'Fielding Data'!$A:$H,MATCH(P$1,'Fielding Data'!$A$1:$H$1,0),0),"Other")</f>
        <v>P</v>
      </c>
      <c r="Q2115" s="14">
        <f>IFERROR(VLOOKUP($A2115,'Fielding Data'!$A:$H,MATCH(Q$1,'Fielding Data'!$A$1:$H$1,0),0),"Other")</f>
        <v>18</v>
      </c>
      <c r="R2115" s="14">
        <f>IFERROR(VLOOKUP($A2115,'Fielding Data'!$A:$H,MATCH(R$1,'Fielding Data'!$A$1:$H$1,0),0),"Other")</f>
        <v>26</v>
      </c>
      <c r="S2115" s="14">
        <f>IFERROR(VLOOKUP($A2115,'Fielding Data'!$A:$H,MATCH(S$1,'Fielding Data'!$A$1:$H$1,0),0),"Other")</f>
        <v>1</v>
      </c>
      <c r="T2115" s="14">
        <f>IFERROR(VLOOKUP($A2115,'Fielding Data'!$A:$H,MATCH(T$1,'Fielding Data'!$A$1:$H$1,0),0),"Other")</f>
        <v>1</v>
      </c>
      <c r="U2115" s="14">
        <f>SUMIFS('Fielding Data'!E:E,'Fielding Data'!$A:$A,'Hitting Data'!$A2115)</f>
        <v>18</v>
      </c>
      <c r="V2115" s="14">
        <f>SUMIFS('Fielding Data'!F:F,'Fielding Data'!$A:$A,'Hitting Data'!$A2115)</f>
        <v>26</v>
      </c>
      <c r="W2115" s="14">
        <f>SUMIFS('Fielding Data'!G:G,'Fielding Data'!$A:$A,'Hitting Data'!$A2115)</f>
        <v>1</v>
      </c>
      <c r="X2115" s="14">
        <f>SUMIFS('Fielding Data'!H:H,'Fielding Data'!$A:$A,'Hitting Data'!$A2115)</f>
        <v>1</v>
      </c>
    </row>
    <row r="2116" spans="1:24" x14ac:dyDescent="0.25">
      <c r="A2116" s="14" t="str">
        <f t="shared" si="33"/>
        <v>sanchan022011</v>
      </c>
      <c r="B2116" s="19" t="s">
        <v>727</v>
      </c>
      <c r="C2116" s="19">
        <v>2011</v>
      </c>
      <c r="D2116" s="19">
        <v>110</v>
      </c>
      <c r="E2116" s="19">
        <v>288</v>
      </c>
      <c r="F2116" s="19">
        <v>35</v>
      </c>
      <c r="G2116" s="19">
        <v>69</v>
      </c>
      <c r="H2116" s="19">
        <v>10</v>
      </c>
      <c r="I2116" s="19">
        <v>0</v>
      </c>
      <c r="J2116" s="19">
        <v>1</v>
      </c>
      <c r="K2116" s="19">
        <v>28</v>
      </c>
      <c r="L2116" s="19">
        <v>3</v>
      </c>
      <c r="M2116" s="19">
        <v>0</v>
      </c>
      <c r="N2116" s="19">
        <v>27</v>
      </c>
      <c r="O2116" s="19">
        <v>44</v>
      </c>
      <c r="P2116" s="14" t="str">
        <f>IFERROR(VLOOKUP($A2116,'Fielding Data'!$A:$H,MATCH(P$1,'Fielding Data'!$A$1:$H$1,0),0),"Other")</f>
        <v>2B</v>
      </c>
      <c r="Q2116" s="14">
        <f>IFERROR(VLOOKUP($A2116,'Fielding Data'!$A:$H,MATCH(Q$1,'Fielding Data'!$A$1:$H$1,0),0),"Other")</f>
        <v>31</v>
      </c>
      <c r="R2116" s="14">
        <f>IFERROR(VLOOKUP($A2116,'Fielding Data'!$A:$H,MATCH(R$1,'Fielding Data'!$A$1:$H$1,0),0),"Other")</f>
        <v>48</v>
      </c>
      <c r="S2116" s="14">
        <f>IFERROR(VLOOKUP($A2116,'Fielding Data'!$A:$H,MATCH(S$1,'Fielding Data'!$A$1:$H$1,0),0),"Other")</f>
        <v>0</v>
      </c>
      <c r="T2116" s="14">
        <f>IFERROR(VLOOKUP($A2116,'Fielding Data'!$A:$H,MATCH(T$1,'Fielding Data'!$A$1:$H$1,0),0),"Other")</f>
        <v>20</v>
      </c>
      <c r="U2116" s="14">
        <f>SUMIFS('Fielding Data'!E:E,'Fielding Data'!$A:$A,'Hitting Data'!$A2116)</f>
        <v>93</v>
      </c>
      <c r="V2116" s="14">
        <f>SUMIFS('Fielding Data'!F:F,'Fielding Data'!$A:$A,'Hitting Data'!$A2116)</f>
        <v>193</v>
      </c>
      <c r="W2116" s="14">
        <f>SUMIFS('Fielding Data'!G:G,'Fielding Data'!$A:$A,'Hitting Data'!$A2116)</f>
        <v>7</v>
      </c>
      <c r="X2116" s="14">
        <f>SUMIFS('Fielding Data'!H:H,'Fielding Data'!$A:$A,'Hitting Data'!$A2116)</f>
        <v>44</v>
      </c>
    </row>
    <row r="2117" spans="1:24" x14ac:dyDescent="0.25">
      <c r="A2117" s="14" t="str">
        <f t="shared" si="33"/>
        <v>sanchbr012011</v>
      </c>
      <c r="B2117" s="19" t="s">
        <v>728</v>
      </c>
      <c r="C2117" s="19">
        <v>2011</v>
      </c>
      <c r="D2117" s="19">
        <v>39</v>
      </c>
      <c r="E2117" s="19">
        <v>5</v>
      </c>
      <c r="F2117" s="19">
        <v>0</v>
      </c>
      <c r="G2117" s="19">
        <v>1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2</v>
      </c>
      <c r="P2117" s="14" t="str">
        <f>IFERROR(VLOOKUP($A2117,'Fielding Data'!$A:$H,MATCH(P$1,'Fielding Data'!$A$1:$H$1,0),0),"Other")</f>
        <v>P</v>
      </c>
      <c r="Q2117" s="14">
        <f>IFERROR(VLOOKUP($A2117,'Fielding Data'!$A:$H,MATCH(Q$1,'Fielding Data'!$A$1:$H$1,0),0),"Other")</f>
        <v>3</v>
      </c>
      <c r="R2117" s="14">
        <f>IFERROR(VLOOKUP($A2117,'Fielding Data'!$A:$H,MATCH(R$1,'Fielding Data'!$A$1:$H$1,0),0),"Other")</f>
        <v>3</v>
      </c>
      <c r="S2117" s="14">
        <f>IFERROR(VLOOKUP($A2117,'Fielding Data'!$A:$H,MATCH(S$1,'Fielding Data'!$A$1:$H$1,0),0),"Other")</f>
        <v>0</v>
      </c>
      <c r="T2117" s="14">
        <f>IFERROR(VLOOKUP($A2117,'Fielding Data'!$A:$H,MATCH(T$1,'Fielding Data'!$A$1:$H$1,0),0),"Other")</f>
        <v>0</v>
      </c>
      <c r="U2117" s="14">
        <f>SUMIFS('Fielding Data'!E:E,'Fielding Data'!$A:$A,'Hitting Data'!$A2117)</f>
        <v>3</v>
      </c>
      <c r="V2117" s="14">
        <f>SUMIFS('Fielding Data'!F:F,'Fielding Data'!$A:$A,'Hitting Data'!$A2117)</f>
        <v>3</v>
      </c>
      <c r="W2117" s="14">
        <f>SUMIFS('Fielding Data'!G:G,'Fielding Data'!$A:$A,'Hitting Data'!$A2117)</f>
        <v>0</v>
      </c>
      <c r="X2117" s="14">
        <f>SUMIFS('Fielding Data'!H:H,'Fielding Data'!$A:$A,'Hitting Data'!$A2117)</f>
        <v>0</v>
      </c>
    </row>
    <row r="2118" spans="1:24" x14ac:dyDescent="0.25">
      <c r="A2118" s="14" t="str">
        <f t="shared" si="33"/>
        <v>sanched012011</v>
      </c>
      <c r="B2118" s="19" t="s">
        <v>1605</v>
      </c>
      <c r="C2118" s="19">
        <v>2011</v>
      </c>
      <c r="D2118" s="19">
        <v>26</v>
      </c>
      <c r="E2118" s="19">
        <v>2</v>
      </c>
      <c r="F2118" s="19">
        <v>0</v>
      </c>
      <c r="G2118" s="19">
        <v>0</v>
      </c>
      <c r="H2118" s="19">
        <v>0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1</v>
      </c>
      <c r="P2118" s="14" t="str">
        <f>IFERROR(VLOOKUP($A2118,'Fielding Data'!$A:$H,MATCH(P$1,'Fielding Data'!$A$1:$H$1,0),0),"Other")</f>
        <v>P</v>
      </c>
      <c r="Q2118" s="14">
        <f>IFERROR(VLOOKUP($A2118,'Fielding Data'!$A:$H,MATCH(Q$1,'Fielding Data'!$A$1:$H$1,0),0),"Other")</f>
        <v>2</v>
      </c>
      <c r="R2118" s="14">
        <f>IFERROR(VLOOKUP($A2118,'Fielding Data'!$A:$H,MATCH(R$1,'Fielding Data'!$A$1:$H$1,0),0),"Other")</f>
        <v>1</v>
      </c>
      <c r="S2118" s="14">
        <f>IFERROR(VLOOKUP($A2118,'Fielding Data'!$A:$H,MATCH(S$1,'Fielding Data'!$A$1:$H$1,0),0),"Other")</f>
        <v>0</v>
      </c>
      <c r="T2118" s="14">
        <f>IFERROR(VLOOKUP($A2118,'Fielding Data'!$A:$H,MATCH(T$1,'Fielding Data'!$A$1:$H$1,0),0),"Other")</f>
        <v>0</v>
      </c>
      <c r="U2118" s="14">
        <f>SUMIFS('Fielding Data'!E:E,'Fielding Data'!$A:$A,'Hitting Data'!$A2118)</f>
        <v>2</v>
      </c>
      <c r="V2118" s="14">
        <f>SUMIFS('Fielding Data'!F:F,'Fielding Data'!$A:$A,'Hitting Data'!$A2118)</f>
        <v>1</v>
      </c>
      <c r="W2118" s="14">
        <f>SUMIFS('Fielding Data'!G:G,'Fielding Data'!$A:$A,'Hitting Data'!$A2118)</f>
        <v>0</v>
      </c>
      <c r="X2118" s="14">
        <f>SUMIFS('Fielding Data'!H:H,'Fielding Data'!$A:$A,'Hitting Data'!$A2118)</f>
        <v>0</v>
      </c>
    </row>
    <row r="2119" spans="1:24" x14ac:dyDescent="0.25">
      <c r="A2119" s="14" t="str">
        <f t="shared" si="33"/>
        <v>sanchfr012011</v>
      </c>
      <c r="B2119" s="19" t="s">
        <v>336</v>
      </c>
      <c r="C2119" s="19">
        <v>2011</v>
      </c>
      <c r="D2119" s="19">
        <v>60</v>
      </c>
      <c r="E2119" s="19">
        <v>239</v>
      </c>
      <c r="F2119" s="19">
        <v>21</v>
      </c>
      <c r="G2119" s="19">
        <v>69</v>
      </c>
      <c r="H2119" s="19">
        <v>15</v>
      </c>
      <c r="I2119" s="19">
        <v>1</v>
      </c>
      <c r="J2119" s="19">
        <v>3</v>
      </c>
      <c r="K2119" s="19">
        <v>24</v>
      </c>
      <c r="L2119" s="19">
        <v>0</v>
      </c>
      <c r="M2119" s="19">
        <v>1</v>
      </c>
      <c r="N2119" s="19">
        <v>13</v>
      </c>
      <c r="O2119" s="19">
        <v>35</v>
      </c>
      <c r="P2119" s="14" t="str">
        <f>IFERROR(VLOOKUP($A2119,'Fielding Data'!$A:$H,MATCH(P$1,'Fielding Data'!$A$1:$H$1,0),0),"Other")</f>
        <v>2B</v>
      </c>
      <c r="Q2119" s="14">
        <f>IFERROR(VLOOKUP($A2119,'Fielding Data'!$A:$H,MATCH(Q$1,'Fielding Data'!$A$1:$H$1,0),0),"Other")</f>
        <v>105</v>
      </c>
      <c r="R2119" s="14">
        <f>IFERROR(VLOOKUP($A2119,'Fielding Data'!$A:$H,MATCH(R$1,'Fielding Data'!$A$1:$H$1,0),0),"Other")</f>
        <v>136</v>
      </c>
      <c r="S2119" s="14">
        <f>IFERROR(VLOOKUP($A2119,'Fielding Data'!$A:$H,MATCH(S$1,'Fielding Data'!$A$1:$H$1,0),0),"Other")</f>
        <v>3</v>
      </c>
      <c r="T2119" s="14">
        <f>IFERROR(VLOOKUP($A2119,'Fielding Data'!$A:$H,MATCH(T$1,'Fielding Data'!$A$1:$H$1,0),0),"Other")</f>
        <v>30</v>
      </c>
      <c r="U2119" s="14">
        <f>SUMIFS('Fielding Data'!E:E,'Fielding Data'!$A:$A,'Hitting Data'!$A2119)</f>
        <v>105</v>
      </c>
      <c r="V2119" s="14">
        <f>SUMIFS('Fielding Data'!F:F,'Fielding Data'!$A:$A,'Hitting Data'!$A2119)</f>
        <v>136</v>
      </c>
      <c r="W2119" s="14">
        <f>SUMIFS('Fielding Data'!G:G,'Fielding Data'!$A:$A,'Hitting Data'!$A2119)</f>
        <v>3</v>
      </c>
      <c r="X2119" s="14">
        <f>SUMIFS('Fielding Data'!H:H,'Fielding Data'!$A:$A,'Hitting Data'!$A2119)</f>
        <v>30</v>
      </c>
    </row>
    <row r="2120" spans="1:24" x14ac:dyDescent="0.25">
      <c r="A2120" s="14" t="str">
        <f t="shared" si="33"/>
        <v>sanchga012011</v>
      </c>
      <c r="B2120" s="19" t="s">
        <v>1008</v>
      </c>
      <c r="C2120" s="19">
        <v>2011</v>
      </c>
      <c r="D2120" s="19">
        <v>159</v>
      </c>
      <c r="E2120" s="19">
        <v>572</v>
      </c>
      <c r="F2120" s="19">
        <v>72</v>
      </c>
      <c r="G2120" s="19">
        <v>152</v>
      </c>
      <c r="H2120" s="19">
        <v>35</v>
      </c>
      <c r="I2120" s="19">
        <v>0</v>
      </c>
      <c r="J2120" s="19">
        <v>19</v>
      </c>
      <c r="K2120" s="19">
        <v>78</v>
      </c>
      <c r="L2120" s="19">
        <v>3</v>
      </c>
      <c r="M2120" s="19">
        <v>1</v>
      </c>
      <c r="N2120" s="19">
        <v>74</v>
      </c>
      <c r="O2120" s="19">
        <v>97</v>
      </c>
      <c r="P2120" s="14" t="str">
        <f>IFERROR(VLOOKUP($A2120,'Fielding Data'!$A:$H,MATCH(P$1,'Fielding Data'!$A$1:$H$1,0),0),"Other")</f>
        <v>1B</v>
      </c>
      <c r="Q2120" s="14">
        <f>IFERROR(VLOOKUP($A2120,'Fielding Data'!$A:$H,MATCH(Q$1,'Fielding Data'!$A$1:$H$1,0),0),"Other")</f>
        <v>1262</v>
      </c>
      <c r="R2120" s="14">
        <f>IFERROR(VLOOKUP($A2120,'Fielding Data'!$A:$H,MATCH(R$1,'Fielding Data'!$A$1:$H$1,0),0),"Other")</f>
        <v>101</v>
      </c>
      <c r="S2120" s="14">
        <f>IFERROR(VLOOKUP($A2120,'Fielding Data'!$A:$H,MATCH(S$1,'Fielding Data'!$A$1:$H$1,0),0),"Other")</f>
        <v>5</v>
      </c>
      <c r="T2120" s="14">
        <f>IFERROR(VLOOKUP($A2120,'Fielding Data'!$A:$H,MATCH(T$1,'Fielding Data'!$A$1:$H$1,0),0),"Other")</f>
        <v>109</v>
      </c>
      <c r="U2120" s="14">
        <f>SUMIFS('Fielding Data'!E:E,'Fielding Data'!$A:$A,'Hitting Data'!$A2120)</f>
        <v>1262</v>
      </c>
      <c r="V2120" s="14">
        <f>SUMIFS('Fielding Data'!F:F,'Fielding Data'!$A:$A,'Hitting Data'!$A2120)</f>
        <v>101</v>
      </c>
      <c r="W2120" s="14">
        <f>SUMIFS('Fielding Data'!G:G,'Fielding Data'!$A:$A,'Hitting Data'!$A2120)</f>
        <v>5</v>
      </c>
      <c r="X2120" s="14">
        <f>SUMIFS('Fielding Data'!H:H,'Fielding Data'!$A:$A,'Hitting Data'!$A2120)</f>
        <v>109</v>
      </c>
    </row>
    <row r="2121" spans="1:24" x14ac:dyDescent="0.25">
      <c r="A2121" s="14" t="str">
        <f t="shared" si="33"/>
        <v>sanchhe012011</v>
      </c>
      <c r="B2121" s="19" t="s">
        <v>1606</v>
      </c>
      <c r="C2121" s="19">
        <v>2011</v>
      </c>
      <c r="D2121" s="19">
        <v>13</v>
      </c>
      <c r="E2121" s="19">
        <v>31</v>
      </c>
      <c r="F2121" s="19">
        <v>0</v>
      </c>
      <c r="G2121" s="19">
        <v>8</v>
      </c>
      <c r="H2121" s="19">
        <v>2</v>
      </c>
      <c r="I2121" s="19">
        <v>0</v>
      </c>
      <c r="J2121" s="19">
        <v>0</v>
      </c>
      <c r="K2121" s="19">
        <v>1</v>
      </c>
      <c r="L2121" s="19">
        <v>0</v>
      </c>
      <c r="M2121" s="19">
        <v>0</v>
      </c>
      <c r="N2121" s="19">
        <v>3</v>
      </c>
      <c r="O2121" s="19">
        <v>6</v>
      </c>
      <c r="P2121" s="14" t="str">
        <f>IFERROR(VLOOKUP($A2121,'Fielding Data'!$A:$H,MATCH(P$1,'Fielding Data'!$A$1:$H$1,0),0),"Other")</f>
        <v>C</v>
      </c>
      <c r="Q2121" s="14">
        <f>IFERROR(VLOOKUP($A2121,'Fielding Data'!$A:$H,MATCH(Q$1,'Fielding Data'!$A$1:$H$1,0),0),"Other")</f>
        <v>51</v>
      </c>
      <c r="R2121" s="14">
        <f>IFERROR(VLOOKUP($A2121,'Fielding Data'!$A:$H,MATCH(R$1,'Fielding Data'!$A$1:$H$1,0),0),"Other")</f>
        <v>3</v>
      </c>
      <c r="S2121" s="14">
        <f>IFERROR(VLOOKUP($A2121,'Fielding Data'!$A:$H,MATCH(S$1,'Fielding Data'!$A$1:$H$1,0),0),"Other")</f>
        <v>0</v>
      </c>
      <c r="T2121" s="14">
        <f>IFERROR(VLOOKUP($A2121,'Fielding Data'!$A:$H,MATCH(T$1,'Fielding Data'!$A$1:$H$1,0),0),"Other")</f>
        <v>1</v>
      </c>
      <c r="U2121" s="14">
        <f>SUMIFS('Fielding Data'!E:E,'Fielding Data'!$A:$A,'Hitting Data'!$A2121)</f>
        <v>51</v>
      </c>
      <c r="V2121" s="14">
        <f>SUMIFS('Fielding Data'!F:F,'Fielding Data'!$A:$A,'Hitting Data'!$A2121)</f>
        <v>3</v>
      </c>
      <c r="W2121" s="14">
        <f>SUMIFS('Fielding Data'!G:G,'Fielding Data'!$A:$A,'Hitting Data'!$A2121)</f>
        <v>0</v>
      </c>
      <c r="X2121" s="14">
        <f>SUMIFS('Fielding Data'!H:H,'Fielding Data'!$A:$A,'Hitting Data'!$A2121)</f>
        <v>1</v>
      </c>
    </row>
    <row r="2122" spans="1:24" x14ac:dyDescent="0.25">
      <c r="A2122" s="14" t="str">
        <f t="shared" si="33"/>
        <v>sanchjo012011</v>
      </c>
      <c r="B2122" s="19" t="s">
        <v>729</v>
      </c>
      <c r="C2122" s="19">
        <v>2011</v>
      </c>
      <c r="D2122" s="19">
        <v>19</v>
      </c>
      <c r="E2122" s="19">
        <v>29</v>
      </c>
      <c r="F2122" s="19">
        <v>2</v>
      </c>
      <c r="G2122" s="19">
        <v>6</v>
      </c>
      <c r="H2122" s="19">
        <v>4</v>
      </c>
      <c r="I2122" s="19">
        <v>0</v>
      </c>
      <c r="J2122" s="19">
        <v>0</v>
      </c>
      <c r="K2122" s="19">
        <v>1</v>
      </c>
      <c r="L2122" s="19">
        <v>0</v>
      </c>
      <c r="M2122" s="19">
        <v>0</v>
      </c>
      <c r="N2122" s="19">
        <v>1</v>
      </c>
      <c r="O2122" s="19">
        <v>12</v>
      </c>
      <c r="P2122" s="14" t="str">
        <f>IFERROR(VLOOKUP($A2122,'Fielding Data'!$A:$H,MATCH(P$1,'Fielding Data'!$A$1:$H$1,0),0),"Other")</f>
        <v>P</v>
      </c>
      <c r="Q2122" s="14">
        <f>IFERROR(VLOOKUP($A2122,'Fielding Data'!$A:$H,MATCH(Q$1,'Fielding Data'!$A$1:$H$1,0),0),"Other")</f>
        <v>5</v>
      </c>
      <c r="R2122" s="14">
        <f>IFERROR(VLOOKUP($A2122,'Fielding Data'!$A:$H,MATCH(R$1,'Fielding Data'!$A$1:$H$1,0),0),"Other")</f>
        <v>14</v>
      </c>
      <c r="S2122" s="14">
        <f>IFERROR(VLOOKUP($A2122,'Fielding Data'!$A:$H,MATCH(S$1,'Fielding Data'!$A$1:$H$1,0),0),"Other")</f>
        <v>2</v>
      </c>
      <c r="T2122" s="14">
        <f>IFERROR(VLOOKUP($A2122,'Fielding Data'!$A:$H,MATCH(T$1,'Fielding Data'!$A$1:$H$1,0),0),"Other")</f>
        <v>1</v>
      </c>
      <c r="U2122" s="14">
        <f>SUMIFS('Fielding Data'!E:E,'Fielding Data'!$A:$A,'Hitting Data'!$A2122)</f>
        <v>5</v>
      </c>
      <c r="V2122" s="14">
        <f>SUMIFS('Fielding Data'!F:F,'Fielding Data'!$A:$A,'Hitting Data'!$A2122)</f>
        <v>14</v>
      </c>
      <c r="W2122" s="14">
        <f>SUMIFS('Fielding Data'!G:G,'Fielding Data'!$A:$A,'Hitting Data'!$A2122)</f>
        <v>2</v>
      </c>
      <c r="X2122" s="14">
        <f>SUMIFS('Fielding Data'!H:H,'Fielding Data'!$A:$A,'Hitting Data'!$A2122)</f>
        <v>1</v>
      </c>
    </row>
    <row r="2123" spans="1:24" x14ac:dyDescent="0.25">
      <c r="A2123" s="14" t="str">
        <f t="shared" si="33"/>
        <v>sandopa012011</v>
      </c>
      <c r="B2123" s="19" t="s">
        <v>1009</v>
      </c>
      <c r="C2123" s="19">
        <v>2011</v>
      </c>
      <c r="D2123" s="19">
        <v>117</v>
      </c>
      <c r="E2123" s="19">
        <v>426</v>
      </c>
      <c r="F2123" s="19">
        <v>55</v>
      </c>
      <c r="G2123" s="19">
        <v>134</v>
      </c>
      <c r="H2123" s="19">
        <v>26</v>
      </c>
      <c r="I2123" s="19">
        <v>3</v>
      </c>
      <c r="J2123" s="19">
        <v>23</v>
      </c>
      <c r="K2123" s="19">
        <v>70</v>
      </c>
      <c r="L2123" s="19">
        <v>2</v>
      </c>
      <c r="M2123" s="19">
        <v>4</v>
      </c>
      <c r="N2123" s="19">
        <v>32</v>
      </c>
      <c r="O2123" s="19">
        <v>63</v>
      </c>
      <c r="P2123" s="14" t="str">
        <f>IFERROR(VLOOKUP($A2123,'Fielding Data'!$A:$H,MATCH(P$1,'Fielding Data'!$A$1:$H$1,0),0),"Other")</f>
        <v>1B</v>
      </c>
      <c r="Q2123" s="14">
        <f>IFERROR(VLOOKUP($A2123,'Fielding Data'!$A:$H,MATCH(Q$1,'Fielding Data'!$A$1:$H$1,0),0),"Other")</f>
        <v>54</v>
      </c>
      <c r="R2123" s="14">
        <f>IFERROR(VLOOKUP($A2123,'Fielding Data'!$A:$H,MATCH(R$1,'Fielding Data'!$A$1:$H$1,0),0),"Other")</f>
        <v>6</v>
      </c>
      <c r="S2123" s="14">
        <f>IFERROR(VLOOKUP($A2123,'Fielding Data'!$A:$H,MATCH(S$1,'Fielding Data'!$A$1:$H$1,0),0),"Other")</f>
        <v>0</v>
      </c>
      <c r="T2123" s="14">
        <f>IFERROR(VLOOKUP($A2123,'Fielding Data'!$A:$H,MATCH(T$1,'Fielding Data'!$A$1:$H$1,0),0),"Other")</f>
        <v>3</v>
      </c>
      <c r="U2123" s="14">
        <f>SUMIFS('Fielding Data'!E:E,'Fielding Data'!$A:$A,'Hitting Data'!$A2123)</f>
        <v>125</v>
      </c>
      <c r="V2123" s="14">
        <f>SUMIFS('Fielding Data'!F:F,'Fielding Data'!$A:$A,'Hitting Data'!$A2123)</f>
        <v>220</v>
      </c>
      <c r="W2123" s="14">
        <f>SUMIFS('Fielding Data'!G:G,'Fielding Data'!$A:$A,'Hitting Data'!$A2123)</f>
        <v>10</v>
      </c>
      <c r="X2123" s="14">
        <f>SUMIFS('Fielding Data'!H:H,'Fielding Data'!$A:$A,'Hitting Data'!$A2123)</f>
        <v>19</v>
      </c>
    </row>
    <row r="2124" spans="1:24" x14ac:dyDescent="0.25">
      <c r="A2124" s="14" t="str">
        <f t="shared" si="33"/>
        <v>sandsje012011</v>
      </c>
      <c r="B2124" s="19" t="s">
        <v>1607</v>
      </c>
      <c r="C2124" s="19">
        <v>2011</v>
      </c>
      <c r="D2124" s="19">
        <v>61</v>
      </c>
      <c r="E2124" s="19">
        <v>198</v>
      </c>
      <c r="F2124" s="19">
        <v>20</v>
      </c>
      <c r="G2124" s="19">
        <v>50</v>
      </c>
      <c r="H2124" s="19">
        <v>15</v>
      </c>
      <c r="I2124" s="19">
        <v>0</v>
      </c>
      <c r="J2124" s="19">
        <v>4</v>
      </c>
      <c r="K2124" s="19">
        <v>26</v>
      </c>
      <c r="L2124" s="19">
        <v>3</v>
      </c>
      <c r="M2124" s="19">
        <v>3</v>
      </c>
      <c r="N2124" s="19">
        <v>25</v>
      </c>
      <c r="O2124" s="19">
        <v>51</v>
      </c>
      <c r="P2124" s="14" t="str">
        <f>IFERROR(VLOOKUP($A2124,'Fielding Data'!$A:$H,MATCH(P$1,'Fielding Data'!$A$1:$H$1,0),0),"Other")</f>
        <v>1B</v>
      </c>
      <c r="Q2124" s="14">
        <f>IFERROR(VLOOKUP($A2124,'Fielding Data'!$A:$H,MATCH(Q$1,'Fielding Data'!$A$1:$H$1,0),0),"Other")</f>
        <v>28</v>
      </c>
      <c r="R2124" s="14">
        <f>IFERROR(VLOOKUP($A2124,'Fielding Data'!$A:$H,MATCH(R$1,'Fielding Data'!$A$1:$H$1,0),0),"Other")</f>
        <v>0</v>
      </c>
      <c r="S2124" s="14">
        <f>IFERROR(VLOOKUP($A2124,'Fielding Data'!$A:$H,MATCH(S$1,'Fielding Data'!$A$1:$H$1,0),0),"Other")</f>
        <v>0</v>
      </c>
      <c r="T2124" s="14">
        <f>IFERROR(VLOOKUP($A2124,'Fielding Data'!$A:$H,MATCH(T$1,'Fielding Data'!$A$1:$H$1,0),0),"Other")</f>
        <v>3</v>
      </c>
      <c r="U2124" s="14">
        <f>SUMIFS('Fielding Data'!E:E,'Fielding Data'!$A:$A,'Hitting Data'!$A2124)</f>
        <v>117</v>
      </c>
      <c r="V2124" s="14">
        <f>SUMIFS('Fielding Data'!F:F,'Fielding Data'!$A:$A,'Hitting Data'!$A2124)</f>
        <v>6</v>
      </c>
      <c r="W2124" s="14">
        <f>SUMIFS('Fielding Data'!G:G,'Fielding Data'!$A:$A,'Hitting Data'!$A2124)</f>
        <v>0</v>
      </c>
      <c r="X2124" s="14">
        <f>SUMIFS('Fielding Data'!H:H,'Fielding Data'!$A:$A,'Hitting Data'!$A2124)</f>
        <v>4</v>
      </c>
    </row>
    <row r="2125" spans="1:24" x14ac:dyDescent="0.25">
      <c r="A2125" s="14" t="str">
        <f t="shared" si="33"/>
        <v>sanitam012011</v>
      </c>
      <c r="B2125" s="19" t="s">
        <v>1608</v>
      </c>
      <c r="C2125" s="19">
        <v>2011</v>
      </c>
      <c r="D2125" s="19">
        <v>4</v>
      </c>
      <c r="E2125" s="19">
        <v>0</v>
      </c>
      <c r="F2125" s="19">
        <v>0</v>
      </c>
      <c r="G2125" s="19">
        <v>0</v>
      </c>
      <c r="H2125" s="19">
        <v>0</v>
      </c>
      <c r="I2125" s="19">
        <v>0</v>
      </c>
      <c r="J2125" s="19"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4" t="str">
        <f>IFERROR(VLOOKUP($A2125,'Fielding Data'!$A:$H,MATCH(P$1,'Fielding Data'!$A$1:$H$1,0),0),"Other")</f>
        <v>P</v>
      </c>
      <c r="Q2125" s="14">
        <f>IFERROR(VLOOKUP($A2125,'Fielding Data'!$A:$H,MATCH(Q$1,'Fielding Data'!$A$1:$H$1,0),0),"Other")</f>
        <v>1</v>
      </c>
      <c r="R2125" s="14">
        <f>IFERROR(VLOOKUP($A2125,'Fielding Data'!$A:$H,MATCH(R$1,'Fielding Data'!$A$1:$H$1,0),0),"Other")</f>
        <v>1</v>
      </c>
      <c r="S2125" s="14">
        <f>IFERROR(VLOOKUP($A2125,'Fielding Data'!$A:$H,MATCH(S$1,'Fielding Data'!$A$1:$H$1,0),0),"Other")</f>
        <v>0</v>
      </c>
      <c r="T2125" s="14">
        <f>IFERROR(VLOOKUP($A2125,'Fielding Data'!$A:$H,MATCH(T$1,'Fielding Data'!$A$1:$H$1,0),0),"Other")</f>
        <v>0</v>
      </c>
      <c r="U2125" s="14">
        <f>SUMIFS('Fielding Data'!E:E,'Fielding Data'!$A:$A,'Hitting Data'!$A2125)</f>
        <v>1</v>
      </c>
      <c r="V2125" s="14">
        <f>SUMIFS('Fielding Data'!F:F,'Fielding Data'!$A:$A,'Hitting Data'!$A2125)</f>
        <v>1</v>
      </c>
      <c r="W2125" s="14">
        <f>SUMIFS('Fielding Data'!G:G,'Fielding Data'!$A:$A,'Hitting Data'!$A2125)</f>
        <v>0</v>
      </c>
      <c r="X2125" s="14">
        <f>SUMIFS('Fielding Data'!H:H,'Fielding Data'!$A:$A,'Hitting Data'!$A2125)</f>
        <v>0</v>
      </c>
    </row>
    <row r="2126" spans="1:24" x14ac:dyDescent="0.25">
      <c r="A2126" s="14" t="str">
        <f t="shared" si="33"/>
        <v>santaca012011</v>
      </c>
      <c r="B2126" s="19" t="s">
        <v>1376</v>
      </c>
      <c r="C2126" s="19">
        <v>2011</v>
      </c>
      <c r="D2126" s="19">
        <v>155</v>
      </c>
      <c r="E2126" s="19">
        <v>552</v>
      </c>
      <c r="F2126" s="19">
        <v>84</v>
      </c>
      <c r="G2126" s="19">
        <v>132</v>
      </c>
      <c r="H2126" s="19">
        <v>35</v>
      </c>
      <c r="I2126" s="19">
        <v>2</v>
      </c>
      <c r="J2126" s="19">
        <v>27</v>
      </c>
      <c r="K2126" s="19">
        <v>79</v>
      </c>
      <c r="L2126" s="19">
        <v>5</v>
      </c>
      <c r="M2126" s="19">
        <v>3</v>
      </c>
      <c r="N2126" s="19">
        <v>97</v>
      </c>
      <c r="O2126" s="19">
        <v>133</v>
      </c>
      <c r="P2126" s="14" t="str">
        <f>IFERROR(VLOOKUP($A2126,'Fielding Data'!$A:$H,MATCH(P$1,'Fielding Data'!$A$1:$H$1,0),0),"Other")</f>
        <v>1B</v>
      </c>
      <c r="Q2126" s="14">
        <f>IFERROR(VLOOKUP($A2126,'Fielding Data'!$A:$H,MATCH(Q$1,'Fielding Data'!$A$1:$H$1,0),0),"Other")</f>
        <v>622</v>
      </c>
      <c r="R2126" s="14">
        <f>IFERROR(VLOOKUP($A2126,'Fielding Data'!$A:$H,MATCH(R$1,'Fielding Data'!$A$1:$H$1,0),0),"Other")</f>
        <v>43</v>
      </c>
      <c r="S2126" s="14">
        <f>IFERROR(VLOOKUP($A2126,'Fielding Data'!$A:$H,MATCH(S$1,'Fielding Data'!$A$1:$H$1,0),0),"Other")</f>
        <v>4</v>
      </c>
      <c r="T2126" s="14">
        <f>IFERROR(VLOOKUP($A2126,'Fielding Data'!$A:$H,MATCH(T$1,'Fielding Data'!$A$1:$H$1,0),0),"Other")</f>
        <v>43</v>
      </c>
      <c r="U2126" s="14">
        <f>SUMIFS('Fielding Data'!E:E,'Fielding Data'!$A:$A,'Hitting Data'!$A2126)</f>
        <v>1202</v>
      </c>
      <c r="V2126" s="14">
        <f>SUMIFS('Fielding Data'!F:F,'Fielding Data'!$A:$A,'Hitting Data'!$A2126)</f>
        <v>86</v>
      </c>
      <c r="W2126" s="14">
        <f>SUMIFS('Fielding Data'!G:G,'Fielding Data'!$A:$A,'Hitting Data'!$A2126)</f>
        <v>11</v>
      </c>
      <c r="X2126" s="14">
        <f>SUMIFS('Fielding Data'!H:H,'Fielding Data'!$A:$A,'Hitting Data'!$A2126)</f>
        <v>47</v>
      </c>
    </row>
    <row r="2127" spans="1:24" x14ac:dyDescent="0.25">
      <c r="A2127" s="14" t="str">
        <f t="shared" si="33"/>
        <v>santaer012011</v>
      </c>
      <c r="B2127" s="19" t="s">
        <v>597</v>
      </c>
      <c r="C2127" s="19">
        <v>2011</v>
      </c>
      <c r="D2127" s="19">
        <v>33</v>
      </c>
      <c r="E2127" s="19">
        <v>2</v>
      </c>
      <c r="F2127" s="19">
        <v>0</v>
      </c>
      <c r="G2127" s="19">
        <v>1</v>
      </c>
      <c r="H2127" s="19">
        <v>0</v>
      </c>
      <c r="I2127" s="19">
        <v>0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1</v>
      </c>
      <c r="P2127" s="14" t="str">
        <f>IFERROR(VLOOKUP($A2127,'Fielding Data'!$A:$H,MATCH(P$1,'Fielding Data'!$A$1:$H$1,0),0),"Other")</f>
        <v>P</v>
      </c>
      <c r="Q2127" s="14">
        <f>IFERROR(VLOOKUP($A2127,'Fielding Data'!$A:$H,MATCH(Q$1,'Fielding Data'!$A$1:$H$1,0),0),"Other")</f>
        <v>11</v>
      </c>
      <c r="R2127" s="14">
        <f>IFERROR(VLOOKUP($A2127,'Fielding Data'!$A:$H,MATCH(R$1,'Fielding Data'!$A$1:$H$1,0),0),"Other")</f>
        <v>20</v>
      </c>
      <c r="S2127" s="14">
        <f>IFERROR(VLOOKUP($A2127,'Fielding Data'!$A:$H,MATCH(S$1,'Fielding Data'!$A$1:$H$1,0),0),"Other")</f>
        <v>5</v>
      </c>
      <c r="T2127" s="14">
        <f>IFERROR(VLOOKUP($A2127,'Fielding Data'!$A:$H,MATCH(T$1,'Fielding Data'!$A$1:$H$1,0),0),"Other")</f>
        <v>3</v>
      </c>
      <c r="U2127" s="14">
        <f>SUMIFS('Fielding Data'!E:E,'Fielding Data'!$A:$A,'Hitting Data'!$A2127)</f>
        <v>11</v>
      </c>
      <c r="V2127" s="14">
        <f>SUMIFS('Fielding Data'!F:F,'Fielding Data'!$A:$A,'Hitting Data'!$A2127)</f>
        <v>20</v>
      </c>
      <c r="W2127" s="14">
        <f>SUMIFS('Fielding Data'!G:G,'Fielding Data'!$A:$A,'Hitting Data'!$A2127)</f>
        <v>5</v>
      </c>
      <c r="X2127" s="14">
        <f>SUMIFS('Fielding Data'!H:H,'Fielding Data'!$A:$A,'Hitting Data'!$A2127)</f>
        <v>3</v>
      </c>
    </row>
    <row r="2128" spans="1:24" x14ac:dyDescent="0.25">
      <c r="A2128" s="14" t="str">
        <f t="shared" si="33"/>
        <v>santihe012011</v>
      </c>
      <c r="B2128" s="19" t="s">
        <v>1609</v>
      </c>
      <c r="C2128" s="19">
        <v>2011</v>
      </c>
      <c r="D2128" s="19">
        <v>2</v>
      </c>
      <c r="E2128" s="19">
        <v>0</v>
      </c>
      <c r="F2128" s="19">
        <v>0</v>
      </c>
      <c r="G2128" s="19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4" t="str">
        <f>IFERROR(VLOOKUP($A2128,'Fielding Data'!$A:$H,MATCH(P$1,'Fielding Data'!$A$1:$H$1,0),0),"Other")</f>
        <v>P</v>
      </c>
      <c r="Q2128" s="14">
        <f>IFERROR(VLOOKUP($A2128,'Fielding Data'!$A:$H,MATCH(Q$1,'Fielding Data'!$A$1:$H$1,0),0),"Other")</f>
        <v>0</v>
      </c>
      <c r="R2128" s="14">
        <f>IFERROR(VLOOKUP($A2128,'Fielding Data'!$A:$H,MATCH(R$1,'Fielding Data'!$A$1:$H$1,0),0),"Other")</f>
        <v>1</v>
      </c>
      <c r="S2128" s="14">
        <f>IFERROR(VLOOKUP($A2128,'Fielding Data'!$A:$H,MATCH(S$1,'Fielding Data'!$A$1:$H$1,0),0),"Other")</f>
        <v>0</v>
      </c>
      <c r="T2128" s="14">
        <f>IFERROR(VLOOKUP($A2128,'Fielding Data'!$A:$H,MATCH(T$1,'Fielding Data'!$A$1:$H$1,0),0),"Other")</f>
        <v>0</v>
      </c>
      <c r="U2128" s="14">
        <f>SUMIFS('Fielding Data'!E:E,'Fielding Data'!$A:$A,'Hitting Data'!$A2128)</f>
        <v>0</v>
      </c>
      <c r="V2128" s="14">
        <f>SUMIFS('Fielding Data'!F:F,'Fielding Data'!$A:$A,'Hitting Data'!$A2128)</f>
        <v>1</v>
      </c>
      <c r="W2128" s="14">
        <f>SUMIFS('Fielding Data'!G:G,'Fielding Data'!$A:$A,'Hitting Data'!$A2128)</f>
        <v>0</v>
      </c>
      <c r="X2128" s="14">
        <f>SUMIFS('Fielding Data'!H:H,'Fielding Data'!$A:$A,'Hitting Data'!$A2128)</f>
        <v>0</v>
      </c>
    </row>
    <row r="2129" spans="1:24" x14ac:dyDescent="0.25">
      <c r="A2129" s="14" t="str">
        <f t="shared" si="33"/>
        <v>santira012011</v>
      </c>
      <c r="B2129" s="19" t="s">
        <v>337</v>
      </c>
      <c r="C2129" s="19">
        <v>2011</v>
      </c>
      <c r="D2129" s="19">
        <v>101</v>
      </c>
      <c r="E2129" s="19">
        <v>258</v>
      </c>
      <c r="F2129" s="19">
        <v>29</v>
      </c>
      <c r="G2129" s="19">
        <v>67</v>
      </c>
      <c r="H2129" s="19">
        <v>11</v>
      </c>
      <c r="I2129" s="19">
        <v>3</v>
      </c>
      <c r="J2129" s="19">
        <v>5</v>
      </c>
      <c r="K2129" s="19">
        <v>30</v>
      </c>
      <c r="L2129" s="19">
        <v>0</v>
      </c>
      <c r="M2129" s="19">
        <v>0</v>
      </c>
      <c r="N2129" s="19">
        <v>17</v>
      </c>
      <c r="O2129" s="19">
        <v>38</v>
      </c>
      <c r="P2129" s="14" t="str">
        <f>IFERROR(VLOOKUP($A2129,'Fielding Data'!$A:$H,MATCH(P$1,'Fielding Data'!$A$1:$H$1,0),0),"Other")</f>
        <v>2B</v>
      </c>
      <c r="Q2129" s="14">
        <f>IFERROR(VLOOKUP($A2129,'Fielding Data'!$A:$H,MATCH(Q$1,'Fielding Data'!$A$1:$H$1,0),0),"Other")</f>
        <v>93</v>
      </c>
      <c r="R2129" s="14">
        <f>IFERROR(VLOOKUP($A2129,'Fielding Data'!$A:$H,MATCH(R$1,'Fielding Data'!$A$1:$H$1,0),0),"Other")</f>
        <v>143</v>
      </c>
      <c r="S2129" s="14">
        <f>IFERROR(VLOOKUP($A2129,'Fielding Data'!$A:$H,MATCH(S$1,'Fielding Data'!$A$1:$H$1,0),0),"Other")</f>
        <v>1</v>
      </c>
      <c r="T2129" s="14">
        <f>IFERROR(VLOOKUP($A2129,'Fielding Data'!$A:$H,MATCH(T$1,'Fielding Data'!$A$1:$H$1,0),0),"Other")</f>
        <v>28</v>
      </c>
      <c r="U2129" s="14">
        <f>SUMIFS('Fielding Data'!E:E,'Fielding Data'!$A:$A,'Hitting Data'!$A2129)</f>
        <v>128</v>
      </c>
      <c r="V2129" s="14">
        <f>SUMIFS('Fielding Data'!F:F,'Fielding Data'!$A:$A,'Hitting Data'!$A2129)</f>
        <v>226</v>
      </c>
      <c r="W2129" s="14">
        <f>SUMIFS('Fielding Data'!G:G,'Fielding Data'!$A:$A,'Hitting Data'!$A2129)</f>
        <v>3</v>
      </c>
      <c r="X2129" s="14">
        <f>SUMIFS('Fielding Data'!H:H,'Fielding Data'!$A:$A,'Hitting Data'!$A2129)</f>
        <v>43</v>
      </c>
    </row>
    <row r="2130" spans="1:24" x14ac:dyDescent="0.25">
      <c r="A2130" s="14" t="str">
        <f t="shared" si="33"/>
        <v>santoom012011</v>
      </c>
      <c r="B2130" s="19" t="s">
        <v>1010</v>
      </c>
      <c r="C2130" s="19">
        <v>2011</v>
      </c>
      <c r="D2130" s="19">
        <v>11</v>
      </c>
      <c r="E2130" s="19">
        <v>22</v>
      </c>
      <c r="F2130" s="19">
        <v>1</v>
      </c>
      <c r="G2130" s="19">
        <v>5</v>
      </c>
      <c r="H2130" s="19">
        <v>0</v>
      </c>
      <c r="I2130" s="19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4</v>
      </c>
      <c r="P2130" s="14" t="str">
        <f>IFERROR(VLOOKUP($A2130,'Fielding Data'!$A:$H,MATCH(P$1,'Fielding Data'!$A$1:$H$1,0),0),"Other")</f>
        <v>C</v>
      </c>
      <c r="Q2130" s="14">
        <f>IFERROR(VLOOKUP($A2130,'Fielding Data'!$A:$H,MATCH(Q$1,'Fielding Data'!$A$1:$H$1,0),0),"Other")</f>
        <v>48</v>
      </c>
      <c r="R2130" s="14">
        <f>IFERROR(VLOOKUP($A2130,'Fielding Data'!$A:$H,MATCH(R$1,'Fielding Data'!$A$1:$H$1,0),0),"Other")</f>
        <v>3</v>
      </c>
      <c r="S2130" s="14">
        <f>IFERROR(VLOOKUP($A2130,'Fielding Data'!$A:$H,MATCH(S$1,'Fielding Data'!$A$1:$H$1,0),0),"Other")</f>
        <v>0</v>
      </c>
      <c r="T2130" s="14">
        <f>IFERROR(VLOOKUP($A2130,'Fielding Data'!$A:$H,MATCH(T$1,'Fielding Data'!$A$1:$H$1,0),0),"Other")</f>
        <v>0</v>
      </c>
      <c r="U2130" s="14">
        <f>SUMIFS('Fielding Data'!E:E,'Fielding Data'!$A:$A,'Hitting Data'!$A2130)</f>
        <v>48</v>
      </c>
      <c r="V2130" s="14">
        <f>SUMIFS('Fielding Data'!F:F,'Fielding Data'!$A:$A,'Hitting Data'!$A2130)</f>
        <v>3</v>
      </c>
      <c r="W2130" s="14">
        <f>SUMIFS('Fielding Data'!G:G,'Fielding Data'!$A:$A,'Hitting Data'!$A2130)</f>
        <v>0</v>
      </c>
      <c r="X2130" s="14">
        <f>SUMIFS('Fielding Data'!H:H,'Fielding Data'!$A:$A,'Hitting Data'!$A2130)</f>
        <v>0</v>
      </c>
    </row>
    <row r="2131" spans="1:24" x14ac:dyDescent="0.25">
      <c r="A2131" s="14" t="str">
        <f t="shared" si="33"/>
        <v>santose012011</v>
      </c>
      <c r="B2131" s="19" t="s">
        <v>1377</v>
      </c>
      <c r="C2131" s="19">
        <v>2011</v>
      </c>
      <c r="D2131" s="19">
        <v>63</v>
      </c>
      <c r="E2131" s="19">
        <v>0</v>
      </c>
      <c r="F2131" s="19">
        <v>0</v>
      </c>
      <c r="G2131" s="19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4" t="str">
        <f>IFERROR(VLOOKUP($A2131,'Fielding Data'!$A:$H,MATCH(P$1,'Fielding Data'!$A$1:$H$1,0),0),"Other")</f>
        <v>P</v>
      </c>
      <c r="Q2131" s="14">
        <f>IFERROR(VLOOKUP($A2131,'Fielding Data'!$A:$H,MATCH(Q$1,'Fielding Data'!$A$1:$H$1,0),0),"Other")</f>
        <v>5</v>
      </c>
      <c r="R2131" s="14">
        <f>IFERROR(VLOOKUP($A2131,'Fielding Data'!$A:$H,MATCH(R$1,'Fielding Data'!$A$1:$H$1,0),0),"Other")</f>
        <v>4</v>
      </c>
      <c r="S2131" s="14">
        <f>IFERROR(VLOOKUP($A2131,'Fielding Data'!$A:$H,MATCH(S$1,'Fielding Data'!$A$1:$H$1,0),0),"Other")</f>
        <v>0</v>
      </c>
      <c r="T2131" s="14">
        <f>IFERROR(VLOOKUP($A2131,'Fielding Data'!$A:$H,MATCH(T$1,'Fielding Data'!$A$1:$H$1,0),0),"Other")</f>
        <v>3</v>
      </c>
      <c r="U2131" s="14">
        <f>SUMIFS('Fielding Data'!E:E,'Fielding Data'!$A:$A,'Hitting Data'!$A2131)</f>
        <v>5</v>
      </c>
      <c r="V2131" s="14">
        <f>SUMIFS('Fielding Data'!F:F,'Fielding Data'!$A:$A,'Hitting Data'!$A2131)</f>
        <v>4</v>
      </c>
      <c r="W2131" s="14">
        <f>SUMIFS('Fielding Data'!G:G,'Fielding Data'!$A:$A,'Hitting Data'!$A2131)</f>
        <v>0</v>
      </c>
      <c r="X2131" s="14">
        <f>SUMIFS('Fielding Data'!H:H,'Fielding Data'!$A:$A,'Hitting Data'!$A2131)</f>
        <v>3</v>
      </c>
    </row>
    <row r="2132" spans="1:24" x14ac:dyDescent="0.25">
      <c r="A2132" s="14" t="str">
        <f t="shared" si="33"/>
        <v>sappeda012011</v>
      </c>
      <c r="B2132" s="19" t="s">
        <v>1610</v>
      </c>
      <c r="C2132" s="19">
        <v>2011</v>
      </c>
      <c r="D2132" s="19">
        <v>38</v>
      </c>
      <c r="E2132" s="19">
        <v>107</v>
      </c>
      <c r="F2132" s="19">
        <v>14</v>
      </c>
      <c r="G2132" s="19">
        <v>26</v>
      </c>
      <c r="H2132" s="19">
        <v>8</v>
      </c>
      <c r="I2132" s="19">
        <v>0</v>
      </c>
      <c r="J2132" s="19">
        <v>0</v>
      </c>
      <c r="K2132" s="19">
        <v>5</v>
      </c>
      <c r="L2132" s="19">
        <v>1</v>
      </c>
      <c r="M2132" s="19">
        <v>1</v>
      </c>
      <c r="N2132" s="19">
        <v>7</v>
      </c>
      <c r="O2132" s="19">
        <v>17</v>
      </c>
      <c r="P2132" s="14" t="str">
        <f>IFERROR(VLOOKUP($A2132,'Fielding Data'!$A:$H,MATCH(P$1,'Fielding Data'!$A$1:$H$1,0),0),"Other")</f>
        <v>CF</v>
      </c>
      <c r="Q2132" s="14">
        <f>IFERROR(VLOOKUP($A2132,'Fielding Data'!$A:$H,MATCH(Q$1,'Fielding Data'!$A$1:$H$1,0),0),"Other")</f>
        <v>0</v>
      </c>
      <c r="R2132" s="14">
        <f>IFERROR(VLOOKUP($A2132,'Fielding Data'!$A:$H,MATCH(R$1,'Fielding Data'!$A$1:$H$1,0),0),"Other")</f>
        <v>0</v>
      </c>
      <c r="S2132" s="14">
        <f>IFERROR(VLOOKUP($A2132,'Fielding Data'!$A:$H,MATCH(S$1,'Fielding Data'!$A$1:$H$1,0),0),"Other")</f>
        <v>0</v>
      </c>
      <c r="T2132" s="14">
        <f>IFERROR(VLOOKUP($A2132,'Fielding Data'!$A:$H,MATCH(T$1,'Fielding Data'!$A$1:$H$1,0),0),"Other")</f>
        <v>0</v>
      </c>
      <c r="U2132" s="14">
        <f>SUMIFS('Fielding Data'!E:E,'Fielding Data'!$A:$A,'Hitting Data'!$A2132)</f>
        <v>51</v>
      </c>
      <c r="V2132" s="14">
        <f>SUMIFS('Fielding Data'!F:F,'Fielding Data'!$A:$A,'Hitting Data'!$A2132)</f>
        <v>2</v>
      </c>
      <c r="W2132" s="14">
        <f>SUMIFS('Fielding Data'!G:G,'Fielding Data'!$A:$A,'Hitting Data'!$A2132)</f>
        <v>0</v>
      </c>
      <c r="X2132" s="14">
        <f>SUMIFS('Fielding Data'!H:H,'Fielding Data'!$A:$A,'Hitting Data'!$A2132)</f>
        <v>1</v>
      </c>
    </row>
    <row r="2133" spans="1:24" x14ac:dyDescent="0.25">
      <c r="A2133" s="14" t="str">
        <f t="shared" si="33"/>
        <v>sardida012011</v>
      </c>
      <c r="B2133" s="19" t="s">
        <v>402</v>
      </c>
      <c r="C2133" s="19">
        <v>2011</v>
      </c>
      <c r="D2133" s="19">
        <v>15</v>
      </c>
      <c r="E2133" s="19">
        <v>32</v>
      </c>
      <c r="F2133" s="19">
        <v>8</v>
      </c>
      <c r="G2133" s="19">
        <v>7</v>
      </c>
      <c r="H2133" s="19">
        <v>1</v>
      </c>
      <c r="I2133" s="19">
        <v>0</v>
      </c>
      <c r="J2133" s="19">
        <v>0</v>
      </c>
      <c r="K2133" s="19">
        <v>1</v>
      </c>
      <c r="L2133" s="19">
        <v>0</v>
      </c>
      <c r="M2133" s="19">
        <v>0</v>
      </c>
      <c r="N2133" s="19">
        <v>10</v>
      </c>
      <c r="O2133" s="19">
        <v>13</v>
      </c>
      <c r="P2133" s="14" t="str">
        <f>IFERROR(VLOOKUP($A2133,'Fielding Data'!$A:$H,MATCH(P$1,'Fielding Data'!$A$1:$H$1,0),0),"Other")</f>
        <v>C</v>
      </c>
      <c r="Q2133" s="14">
        <f>IFERROR(VLOOKUP($A2133,'Fielding Data'!$A:$H,MATCH(Q$1,'Fielding Data'!$A$1:$H$1,0),0),"Other")</f>
        <v>86</v>
      </c>
      <c r="R2133" s="14">
        <f>IFERROR(VLOOKUP($A2133,'Fielding Data'!$A:$H,MATCH(R$1,'Fielding Data'!$A$1:$H$1,0),0),"Other")</f>
        <v>6</v>
      </c>
      <c r="S2133" s="14">
        <f>IFERROR(VLOOKUP($A2133,'Fielding Data'!$A:$H,MATCH(S$1,'Fielding Data'!$A$1:$H$1,0),0),"Other")</f>
        <v>0</v>
      </c>
      <c r="T2133" s="14">
        <f>IFERROR(VLOOKUP($A2133,'Fielding Data'!$A:$H,MATCH(T$1,'Fielding Data'!$A$1:$H$1,0),0),"Other")</f>
        <v>3</v>
      </c>
      <c r="U2133" s="14">
        <f>SUMIFS('Fielding Data'!E:E,'Fielding Data'!$A:$A,'Hitting Data'!$A2133)</f>
        <v>86</v>
      </c>
      <c r="V2133" s="14">
        <f>SUMIFS('Fielding Data'!F:F,'Fielding Data'!$A:$A,'Hitting Data'!$A2133)</f>
        <v>6</v>
      </c>
      <c r="W2133" s="14">
        <f>SUMIFS('Fielding Data'!G:G,'Fielding Data'!$A:$A,'Hitting Data'!$A2133)</f>
        <v>0</v>
      </c>
      <c r="X2133" s="14">
        <f>SUMIFS('Fielding Data'!H:H,'Fielding Data'!$A:$A,'Hitting Data'!$A2133)</f>
        <v>3</v>
      </c>
    </row>
    <row r="2134" spans="1:24" x14ac:dyDescent="0.25">
      <c r="A2134" s="14" t="str">
        <f t="shared" si="33"/>
        <v>satinjo012011</v>
      </c>
      <c r="B2134" s="19" t="s">
        <v>1611</v>
      </c>
      <c r="C2134" s="19">
        <v>2011</v>
      </c>
      <c r="D2134" s="19">
        <v>15</v>
      </c>
      <c r="E2134" s="19">
        <v>25</v>
      </c>
      <c r="F2134" s="19">
        <v>3</v>
      </c>
      <c r="G2134" s="19">
        <v>5</v>
      </c>
      <c r="H2134" s="19">
        <v>1</v>
      </c>
      <c r="I2134" s="19">
        <v>0</v>
      </c>
      <c r="J2134" s="19">
        <v>0</v>
      </c>
      <c r="K2134" s="19">
        <v>2</v>
      </c>
      <c r="L2134" s="19">
        <v>0</v>
      </c>
      <c r="M2134" s="19">
        <v>0</v>
      </c>
      <c r="N2134" s="19">
        <v>1</v>
      </c>
      <c r="O2134" s="19">
        <v>11</v>
      </c>
      <c r="P2134" s="14" t="str">
        <f>IFERROR(VLOOKUP($A2134,'Fielding Data'!$A:$H,MATCH(P$1,'Fielding Data'!$A$1:$H$1,0),0),"Other")</f>
        <v>1B</v>
      </c>
      <c r="Q2134" s="14">
        <f>IFERROR(VLOOKUP($A2134,'Fielding Data'!$A:$H,MATCH(Q$1,'Fielding Data'!$A$1:$H$1,0),0),"Other")</f>
        <v>48</v>
      </c>
      <c r="R2134" s="14">
        <f>IFERROR(VLOOKUP($A2134,'Fielding Data'!$A:$H,MATCH(R$1,'Fielding Data'!$A$1:$H$1,0),0),"Other")</f>
        <v>5</v>
      </c>
      <c r="S2134" s="14">
        <f>IFERROR(VLOOKUP($A2134,'Fielding Data'!$A:$H,MATCH(S$1,'Fielding Data'!$A$1:$H$1,0),0),"Other")</f>
        <v>0</v>
      </c>
      <c r="T2134" s="14">
        <f>IFERROR(VLOOKUP($A2134,'Fielding Data'!$A:$H,MATCH(T$1,'Fielding Data'!$A$1:$H$1,0),0),"Other")</f>
        <v>6</v>
      </c>
      <c r="U2134" s="14">
        <f>SUMIFS('Fielding Data'!E:E,'Fielding Data'!$A:$A,'Hitting Data'!$A2134)</f>
        <v>48</v>
      </c>
      <c r="V2134" s="14">
        <f>SUMIFS('Fielding Data'!F:F,'Fielding Data'!$A:$A,'Hitting Data'!$A2134)</f>
        <v>5</v>
      </c>
      <c r="W2134" s="14">
        <f>SUMIFS('Fielding Data'!G:G,'Fielding Data'!$A:$A,'Hitting Data'!$A2134)</f>
        <v>0</v>
      </c>
      <c r="X2134" s="14">
        <f>SUMIFS('Fielding Data'!H:H,'Fielding Data'!$A:$A,'Hitting Data'!$A2134)</f>
        <v>6</v>
      </c>
    </row>
    <row r="2135" spans="1:24" x14ac:dyDescent="0.25">
      <c r="A2135" s="14" t="str">
        <f t="shared" si="33"/>
        <v>saundjo012011</v>
      </c>
      <c r="B2135" s="19" t="s">
        <v>598</v>
      </c>
      <c r="C2135" s="19">
        <v>2011</v>
      </c>
      <c r="D2135" s="19">
        <v>33</v>
      </c>
      <c r="E2135" s="19">
        <v>61</v>
      </c>
      <c r="F2135" s="19">
        <v>2</v>
      </c>
      <c r="G2135" s="19">
        <v>12</v>
      </c>
      <c r="H2135" s="19">
        <v>1</v>
      </c>
      <c r="I2135" s="19">
        <v>0</v>
      </c>
      <c r="J2135" s="19">
        <v>0</v>
      </c>
      <c r="K2135" s="19">
        <v>4</v>
      </c>
      <c r="L2135" s="19">
        <v>0</v>
      </c>
      <c r="M2135" s="19">
        <v>0</v>
      </c>
      <c r="N2135" s="19">
        <v>2</v>
      </c>
      <c r="O2135" s="19">
        <v>15</v>
      </c>
      <c r="P2135" s="14" t="str">
        <f>IFERROR(VLOOKUP($A2135,'Fielding Data'!$A:$H,MATCH(P$1,'Fielding Data'!$A$1:$H$1,0),0),"Other")</f>
        <v>P</v>
      </c>
      <c r="Q2135" s="14">
        <f>IFERROR(VLOOKUP($A2135,'Fielding Data'!$A:$H,MATCH(Q$1,'Fielding Data'!$A$1:$H$1,0),0),"Other")</f>
        <v>13</v>
      </c>
      <c r="R2135" s="14">
        <f>IFERROR(VLOOKUP($A2135,'Fielding Data'!$A:$H,MATCH(R$1,'Fielding Data'!$A$1:$H$1,0),0),"Other")</f>
        <v>36</v>
      </c>
      <c r="S2135" s="14">
        <f>IFERROR(VLOOKUP($A2135,'Fielding Data'!$A:$H,MATCH(S$1,'Fielding Data'!$A$1:$H$1,0),0),"Other")</f>
        <v>0</v>
      </c>
      <c r="T2135" s="14">
        <f>IFERROR(VLOOKUP($A2135,'Fielding Data'!$A:$H,MATCH(T$1,'Fielding Data'!$A$1:$H$1,0),0),"Other")</f>
        <v>2</v>
      </c>
      <c r="U2135" s="14">
        <f>SUMIFS('Fielding Data'!E:E,'Fielding Data'!$A:$A,'Hitting Data'!$A2135)</f>
        <v>13</v>
      </c>
      <c r="V2135" s="14">
        <f>SUMIFS('Fielding Data'!F:F,'Fielding Data'!$A:$A,'Hitting Data'!$A2135)</f>
        <v>36</v>
      </c>
      <c r="W2135" s="14">
        <f>SUMIFS('Fielding Data'!G:G,'Fielding Data'!$A:$A,'Hitting Data'!$A2135)</f>
        <v>0</v>
      </c>
      <c r="X2135" s="14">
        <f>SUMIFS('Fielding Data'!H:H,'Fielding Data'!$A:$A,'Hitting Data'!$A2135)</f>
        <v>2</v>
      </c>
    </row>
    <row r="2136" spans="1:24" x14ac:dyDescent="0.25">
      <c r="A2136" s="14" t="str">
        <f t="shared" si="33"/>
        <v>saundmi012011</v>
      </c>
      <c r="B2136" s="19" t="s">
        <v>1180</v>
      </c>
      <c r="C2136" s="19">
        <v>2011</v>
      </c>
      <c r="D2136" s="19">
        <v>58</v>
      </c>
      <c r="E2136" s="19">
        <v>161</v>
      </c>
      <c r="F2136" s="19">
        <v>16</v>
      </c>
      <c r="G2136" s="19">
        <v>24</v>
      </c>
      <c r="H2136" s="19">
        <v>5</v>
      </c>
      <c r="I2136" s="19">
        <v>0</v>
      </c>
      <c r="J2136" s="19">
        <v>2</v>
      </c>
      <c r="K2136" s="19">
        <v>8</v>
      </c>
      <c r="L2136" s="19">
        <v>6</v>
      </c>
      <c r="M2136" s="19">
        <v>2</v>
      </c>
      <c r="N2136" s="19">
        <v>12</v>
      </c>
      <c r="O2136" s="19">
        <v>56</v>
      </c>
      <c r="P2136" s="14" t="str">
        <f>IFERROR(VLOOKUP($A2136,'Fielding Data'!$A:$H,MATCH(P$1,'Fielding Data'!$A$1:$H$1,0),0),"Other")</f>
        <v>CF</v>
      </c>
      <c r="Q2136" s="14">
        <f>IFERROR(VLOOKUP($A2136,'Fielding Data'!$A:$H,MATCH(Q$1,'Fielding Data'!$A$1:$H$1,0),0),"Other")</f>
        <v>0</v>
      </c>
      <c r="R2136" s="14">
        <f>IFERROR(VLOOKUP($A2136,'Fielding Data'!$A:$H,MATCH(R$1,'Fielding Data'!$A$1:$H$1,0),0),"Other")</f>
        <v>0</v>
      </c>
      <c r="S2136" s="14">
        <f>IFERROR(VLOOKUP($A2136,'Fielding Data'!$A:$H,MATCH(S$1,'Fielding Data'!$A$1:$H$1,0),0),"Other")</f>
        <v>0</v>
      </c>
      <c r="T2136" s="14">
        <f>IFERROR(VLOOKUP($A2136,'Fielding Data'!$A:$H,MATCH(T$1,'Fielding Data'!$A$1:$H$1,0),0),"Other")</f>
        <v>0</v>
      </c>
      <c r="U2136" s="14">
        <f>SUMIFS('Fielding Data'!E:E,'Fielding Data'!$A:$A,'Hitting Data'!$A2136)</f>
        <v>139</v>
      </c>
      <c r="V2136" s="14">
        <f>SUMIFS('Fielding Data'!F:F,'Fielding Data'!$A:$A,'Hitting Data'!$A2136)</f>
        <v>1</v>
      </c>
      <c r="W2136" s="14">
        <f>SUMIFS('Fielding Data'!G:G,'Fielding Data'!$A:$A,'Hitting Data'!$A2136)</f>
        <v>0</v>
      </c>
      <c r="X2136" s="14">
        <f>SUMIFS('Fielding Data'!H:H,'Fielding Data'!$A:$A,'Hitting Data'!$A2136)</f>
        <v>0</v>
      </c>
    </row>
    <row r="2137" spans="1:24" x14ac:dyDescent="0.25">
      <c r="A2137" s="14" t="str">
        <f t="shared" si="33"/>
        <v>saverjo012011</v>
      </c>
      <c r="B2137" s="19" t="s">
        <v>1612</v>
      </c>
      <c r="C2137" s="19">
        <v>2011</v>
      </c>
      <c r="D2137" s="19">
        <v>4</v>
      </c>
      <c r="E2137" s="19">
        <v>0</v>
      </c>
      <c r="F2137" s="19">
        <v>0</v>
      </c>
      <c r="G2137" s="19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4" t="str">
        <f>IFERROR(VLOOKUP($A2137,'Fielding Data'!$A:$H,MATCH(P$1,'Fielding Data'!$A$1:$H$1,0),0),"Other")</f>
        <v>P</v>
      </c>
      <c r="Q2137" s="14">
        <f>IFERROR(VLOOKUP($A2137,'Fielding Data'!$A:$H,MATCH(Q$1,'Fielding Data'!$A$1:$H$1,0),0),"Other")</f>
        <v>0</v>
      </c>
      <c r="R2137" s="14">
        <f>IFERROR(VLOOKUP($A2137,'Fielding Data'!$A:$H,MATCH(R$1,'Fielding Data'!$A$1:$H$1,0),0),"Other")</f>
        <v>1</v>
      </c>
      <c r="S2137" s="14">
        <f>IFERROR(VLOOKUP($A2137,'Fielding Data'!$A:$H,MATCH(S$1,'Fielding Data'!$A$1:$H$1,0),0),"Other")</f>
        <v>0</v>
      </c>
      <c r="T2137" s="14">
        <f>IFERROR(VLOOKUP($A2137,'Fielding Data'!$A:$H,MATCH(T$1,'Fielding Data'!$A$1:$H$1,0),0),"Other")</f>
        <v>0</v>
      </c>
      <c r="U2137" s="14">
        <f>SUMIFS('Fielding Data'!E:E,'Fielding Data'!$A:$A,'Hitting Data'!$A2137)</f>
        <v>0</v>
      </c>
      <c r="V2137" s="14">
        <f>SUMIFS('Fielding Data'!F:F,'Fielding Data'!$A:$A,'Hitting Data'!$A2137)</f>
        <v>1</v>
      </c>
      <c r="W2137" s="14">
        <f>SUMIFS('Fielding Data'!G:G,'Fielding Data'!$A:$A,'Hitting Data'!$A2137)</f>
        <v>0</v>
      </c>
      <c r="X2137" s="14">
        <f>SUMIFS('Fielding Data'!H:H,'Fielding Data'!$A:$A,'Hitting Data'!$A2137)</f>
        <v>0</v>
      </c>
    </row>
    <row r="2138" spans="1:24" x14ac:dyDescent="0.25">
      <c r="A2138" s="14" t="str">
        <f t="shared" si="33"/>
        <v>schaflo012011</v>
      </c>
      <c r="B2138" s="19" t="s">
        <v>1613</v>
      </c>
      <c r="C2138" s="19">
        <v>2011</v>
      </c>
      <c r="D2138" s="19">
        <v>8</v>
      </c>
      <c r="E2138" s="19">
        <v>3</v>
      </c>
      <c r="F2138" s="19">
        <v>1</v>
      </c>
      <c r="G2138" s="19">
        <v>1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1</v>
      </c>
      <c r="O2138" s="19">
        <v>1</v>
      </c>
      <c r="P2138" s="14" t="str">
        <f>IFERROR(VLOOKUP($A2138,'Fielding Data'!$A:$H,MATCH(P$1,'Fielding Data'!$A$1:$H$1,0),0),"Other")</f>
        <v>CF</v>
      </c>
      <c r="Q2138" s="14">
        <f>IFERROR(VLOOKUP($A2138,'Fielding Data'!$A:$H,MATCH(Q$1,'Fielding Data'!$A$1:$H$1,0),0),"Other")</f>
        <v>0</v>
      </c>
      <c r="R2138" s="14">
        <f>IFERROR(VLOOKUP($A2138,'Fielding Data'!$A:$H,MATCH(R$1,'Fielding Data'!$A$1:$H$1,0),0),"Other")</f>
        <v>0</v>
      </c>
      <c r="S2138" s="14">
        <f>IFERROR(VLOOKUP($A2138,'Fielding Data'!$A:$H,MATCH(S$1,'Fielding Data'!$A$1:$H$1,0),0),"Other")</f>
        <v>0</v>
      </c>
      <c r="T2138" s="14">
        <f>IFERROR(VLOOKUP($A2138,'Fielding Data'!$A:$H,MATCH(T$1,'Fielding Data'!$A$1:$H$1,0),0),"Other")</f>
        <v>0</v>
      </c>
      <c r="U2138" s="14">
        <f>SUMIFS('Fielding Data'!E:E,'Fielding Data'!$A:$A,'Hitting Data'!$A2138)</f>
        <v>0</v>
      </c>
      <c r="V2138" s="14">
        <f>SUMIFS('Fielding Data'!F:F,'Fielding Data'!$A:$A,'Hitting Data'!$A2138)</f>
        <v>0</v>
      </c>
      <c r="W2138" s="14">
        <f>SUMIFS('Fielding Data'!G:G,'Fielding Data'!$A:$A,'Hitting Data'!$A2138)</f>
        <v>0</v>
      </c>
      <c r="X2138" s="14">
        <f>SUMIFS('Fielding Data'!H:H,'Fielding Data'!$A:$A,'Hitting Data'!$A2138)</f>
        <v>0</v>
      </c>
    </row>
    <row r="2139" spans="1:24" x14ac:dyDescent="0.25">
      <c r="A2139" s="14" t="str">
        <f t="shared" si="33"/>
        <v>scherma012011</v>
      </c>
      <c r="B2139" s="19" t="s">
        <v>1011</v>
      </c>
      <c r="C2139" s="19">
        <v>2011</v>
      </c>
      <c r="D2139" s="19">
        <v>33</v>
      </c>
      <c r="E2139" s="19">
        <v>4</v>
      </c>
      <c r="F2139" s="19">
        <v>0</v>
      </c>
      <c r="G2139" s="19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4" t="str">
        <f>IFERROR(VLOOKUP($A2139,'Fielding Data'!$A:$H,MATCH(P$1,'Fielding Data'!$A$1:$H$1,0),0),"Other")</f>
        <v>P</v>
      </c>
      <c r="Q2139" s="14">
        <f>IFERROR(VLOOKUP($A2139,'Fielding Data'!$A:$H,MATCH(Q$1,'Fielding Data'!$A$1:$H$1,0),0),"Other")</f>
        <v>11</v>
      </c>
      <c r="R2139" s="14">
        <f>IFERROR(VLOOKUP($A2139,'Fielding Data'!$A:$H,MATCH(R$1,'Fielding Data'!$A$1:$H$1,0),0),"Other")</f>
        <v>12</v>
      </c>
      <c r="S2139" s="14">
        <f>IFERROR(VLOOKUP($A2139,'Fielding Data'!$A:$H,MATCH(S$1,'Fielding Data'!$A$1:$H$1,0),0),"Other")</f>
        <v>0</v>
      </c>
      <c r="T2139" s="14">
        <f>IFERROR(VLOOKUP($A2139,'Fielding Data'!$A:$H,MATCH(T$1,'Fielding Data'!$A$1:$H$1,0),0),"Other")</f>
        <v>2</v>
      </c>
      <c r="U2139" s="14">
        <f>SUMIFS('Fielding Data'!E:E,'Fielding Data'!$A:$A,'Hitting Data'!$A2139)</f>
        <v>11</v>
      </c>
      <c r="V2139" s="14">
        <f>SUMIFS('Fielding Data'!F:F,'Fielding Data'!$A:$A,'Hitting Data'!$A2139)</f>
        <v>12</v>
      </c>
      <c r="W2139" s="14">
        <f>SUMIFS('Fielding Data'!G:G,'Fielding Data'!$A:$A,'Hitting Data'!$A2139)</f>
        <v>0</v>
      </c>
      <c r="X2139" s="14">
        <f>SUMIFS('Fielding Data'!H:H,'Fielding Data'!$A:$A,'Hitting Data'!$A2139)</f>
        <v>2</v>
      </c>
    </row>
    <row r="2140" spans="1:24" x14ac:dyDescent="0.25">
      <c r="A2140" s="14" t="str">
        <f t="shared" si="33"/>
        <v>schiena012011</v>
      </c>
      <c r="B2140" s="19" t="s">
        <v>850</v>
      </c>
      <c r="C2140" s="19">
        <v>2011</v>
      </c>
      <c r="D2140" s="19">
        <v>115</v>
      </c>
      <c r="E2140" s="19">
        <v>335</v>
      </c>
      <c r="F2140" s="19">
        <v>42</v>
      </c>
      <c r="G2140" s="19">
        <v>93</v>
      </c>
      <c r="H2140" s="19">
        <v>22</v>
      </c>
      <c r="I2140" s="19">
        <v>1</v>
      </c>
      <c r="J2140" s="19">
        <v>9</v>
      </c>
      <c r="K2140" s="19">
        <v>41</v>
      </c>
      <c r="L2140" s="19">
        <v>7</v>
      </c>
      <c r="M2140" s="19">
        <v>4</v>
      </c>
      <c r="N2140" s="19">
        <v>21</v>
      </c>
      <c r="O2140" s="19">
        <v>61</v>
      </c>
      <c r="P2140" s="14" t="str">
        <f>IFERROR(VLOOKUP($A2140,'Fielding Data'!$A:$H,MATCH(P$1,'Fielding Data'!$A$1:$H$1,0),0),"Other")</f>
        <v>LF</v>
      </c>
      <c r="Q2140" s="14">
        <f>IFERROR(VLOOKUP($A2140,'Fielding Data'!$A:$H,MATCH(Q$1,'Fielding Data'!$A$1:$H$1,0),0),"Other")</f>
        <v>0</v>
      </c>
      <c r="R2140" s="14">
        <f>IFERROR(VLOOKUP($A2140,'Fielding Data'!$A:$H,MATCH(R$1,'Fielding Data'!$A$1:$H$1,0),0),"Other")</f>
        <v>0</v>
      </c>
      <c r="S2140" s="14">
        <f>IFERROR(VLOOKUP($A2140,'Fielding Data'!$A:$H,MATCH(S$1,'Fielding Data'!$A$1:$H$1,0),0),"Other")</f>
        <v>0</v>
      </c>
      <c r="T2140" s="14">
        <f>IFERROR(VLOOKUP($A2140,'Fielding Data'!$A:$H,MATCH(T$1,'Fielding Data'!$A$1:$H$1,0),0),"Other")</f>
        <v>0</v>
      </c>
      <c r="U2140" s="14">
        <f>SUMIFS('Fielding Data'!E:E,'Fielding Data'!$A:$A,'Hitting Data'!$A2140)</f>
        <v>157</v>
      </c>
      <c r="V2140" s="14">
        <f>SUMIFS('Fielding Data'!F:F,'Fielding Data'!$A:$A,'Hitting Data'!$A2140)</f>
        <v>9</v>
      </c>
      <c r="W2140" s="14">
        <f>SUMIFS('Fielding Data'!G:G,'Fielding Data'!$A:$A,'Hitting Data'!$A2140)</f>
        <v>3</v>
      </c>
      <c r="X2140" s="14">
        <f>SUMIFS('Fielding Data'!H:H,'Fielding Data'!$A:$A,'Hitting Data'!$A2140)</f>
        <v>4</v>
      </c>
    </row>
    <row r="2141" spans="1:24" x14ac:dyDescent="0.25">
      <c r="A2141" s="14" t="str">
        <f t="shared" si="33"/>
        <v>schleda012011</v>
      </c>
      <c r="B2141" s="19" t="s">
        <v>1183</v>
      </c>
      <c r="C2141" s="19">
        <v>2011</v>
      </c>
      <c r="D2141" s="19">
        <v>49</v>
      </c>
      <c r="E2141" s="19">
        <v>0</v>
      </c>
      <c r="F2141" s="19">
        <v>0</v>
      </c>
      <c r="G2141" s="19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4" t="str">
        <f>IFERROR(VLOOKUP($A2141,'Fielding Data'!$A:$H,MATCH(P$1,'Fielding Data'!$A$1:$H$1,0),0),"Other")</f>
        <v>P</v>
      </c>
      <c r="Q2141" s="14">
        <f>IFERROR(VLOOKUP($A2141,'Fielding Data'!$A:$H,MATCH(Q$1,'Fielding Data'!$A$1:$H$1,0),0),"Other")</f>
        <v>3</v>
      </c>
      <c r="R2141" s="14">
        <f>IFERROR(VLOOKUP($A2141,'Fielding Data'!$A:$H,MATCH(R$1,'Fielding Data'!$A$1:$H$1,0),0),"Other")</f>
        <v>6</v>
      </c>
      <c r="S2141" s="14">
        <f>IFERROR(VLOOKUP($A2141,'Fielding Data'!$A:$H,MATCH(S$1,'Fielding Data'!$A$1:$H$1,0),0),"Other")</f>
        <v>1</v>
      </c>
      <c r="T2141" s="14">
        <f>IFERROR(VLOOKUP($A2141,'Fielding Data'!$A:$H,MATCH(T$1,'Fielding Data'!$A$1:$H$1,0),0),"Other")</f>
        <v>0</v>
      </c>
      <c r="U2141" s="14">
        <f>SUMIFS('Fielding Data'!E:E,'Fielding Data'!$A:$A,'Hitting Data'!$A2141)</f>
        <v>3</v>
      </c>
      <c r="V2141" s="14">
        <f>SUMIFS('Fielding Data'!F:F,'Fielding Data'!$A:$A,'Hitting Data'!$A2141)</f>
        <v>6</v>
      </c>
      <c r="W2141" s="14">
        <f>SUMIFS('Fielding Data'!G:G,'Fielding Data'!$A:$A,'Hitting Data'!$A2141)</f>
        <v>1</v>
      </c>
      <c r="X2141" s="14">
        <f>SUMIFS('Fielding Data'!H:H,'Fielding Data'!$A:$A,'Hitting Data'!$A2141)</f>
        <v>0</v>
      </c>
    </row>
    <row r="2142" spans="1:24" x14ac:dyDescent="0.25">
      <c r="A2142" s="14" t="str">
        <f t="shared" si="33"/>
        <v>schnebr012011</v>
      </c>
      <c r="B2142" s="19" t="s">
        <v>194</v>
      </c>
      <c r="C2142" s="19">
        <v>2011</v>
      </c>
      <c r="D2142" s="19">
        <v>41</v>
      </c>
      <c r="E2142" s="19">
        <v>125</v>
      </c>
      <c r="F2142" s="19">
        <v>11</v>
      </c>
      <c r="G2142" s="19">
        <v>22</v>
      </c>
      <c r="H2142" s="19">
        <v>4</v>
      </c>
      <c r="I2142" s="19">
        <v>0</v>
      </c>
      <c r="J2142" s="19">
        <v>2</v>
      </c>
      <c r="K2142" s="19">
        <v>9</v>
      </c>
      <c r="L2142" s="19">
        <v>0</v>
      </c>
      <c r="M2142" s="19">
        <v>0</v>
      </c>
      <c r="N2142" s="19">
        <v>11</v>
      </c>
      <c r="O2142" s="19">
        <v>35</v>
      </c>
      <c r="P2142" s="14" t="str">
        <f>IFERROR(VLOOKUP($A2142,'Fielding Data'!$A:$H,MATCH(P$1,'Fielding Data'!$A$1:$H$1,0),0),"Other")</f>
        <v>C</v>
      </c>
      <c r="Q2142" s="14">
        <f>IFERROR(VLOOKUP($A2142,'Fielding Data'!$A:$H,MATCH(Q$1,'Fielding Data'!$A$1:$H$1,0),0),"Other")</f>
        <v>277</v>
      </c>
      <c r="R2142" s="14">
        <f>IFERROR(VLOOKUP($A2142,'Fielding Data'!$A:$H,MATCH(R$1,'Fielding Data'!$A$1:$H$1,0),0),"Other")</f>
        <v>9</v>
      </c>
      <c r="S2142" s="14">
        <f>IFERROR(VLOOKUP($A2142,'Fielding Data'!$A:$H,MATCH(S$1,'Fielding Data'!$A$1:$H$1,0),0),"Other")</f>
        <v>1</v>
      </c>
      <c r="T2142" s="14">
        <f>IFERROR(VLOOKUP($A2142,'Fielding Data'!$A:$H,MATCH(T$1,'Fielding Data'!$A$1:$H$1,0),0),"Other")</f>
        <v>0</v>
      </c>
      <c r="U2142" s="14">
        <f>SUMIFS('Fielding Data'!E:E,'Fielding Data'!$A:$A,'Hitting Data'!$A2142)</f>
        <v>277</v>
      </c>
      <c r="V2142" s="14">
        <f>SUMIFS('Fielding Data'!F:F,'Fielding Data'!$A:$A,'Hitting Data'!$A2142)</f>
        <v>9</v>
      </c>
      <c r="W2142" s="14">
        <f>SUMIFS('Fielding Data'!G:G,'Fielding Data'!$A:$A,'Hitting Data'!$A2142)</f>
        <v>1</v>
      </c>
      <c r="X2142" s="14">
        <f>SUMIFS('Fielding Data'!H:H,'Fielding Data'!$A:$A,'Hitting Data'!$A2142)</f>
        <v>0</v>
      </c>
    </row>
    <row r="2143" spans="1:24" x14ac:dyDescent="0.25">
      <c r="A2143" s="14" t="str">
        <f t="shared" si="33"/>
        <v>schumsk012011</v>
      </c>
      <c r="B2143" s="19" t="s">
        <v>599</v>
      </c>
      <c r="C2143" s="19">
        <v>2011</v>
      </c>
      <c r="D2143" s="19">
        <v>117</v>
      </c>
      <c r="E2143" s="19">
        <v>367</v>
      </c>
      <c r="F2143" s="19">
        <v>34</v>
      </c>
      <c r="G2143" s="19">
        <v>104</v>
      </c>
      <c r="H2143" s="19">
        <v>19</v>
      </c>
      <c r="I2143" s="19">
        <v>0</v>
      </c>
      <c r="J2143" s="19">
        <v>2</v>
      </c>
      <c r="K2143" s="19">
        <v>38</v>
      </c>
      <c r="L2143" s="19">
        <v>0</v>
      </c>
      <c r="M2143" s="19">
        <v>2</v>
      </c>
      <c r="N2143" s="19">
        <v>27</v>
      </c>
      <c r="O2143" s="19">
        <v>50</v>
      </c>
      <c r="P2143" s="14" t="str">
        <f>IFERROR(VLOOKUP($A2143,'Fielding Data'!$A:$H,MATCH(P$1,'Fielding Data'!$A$1:$H$1,0),0),"Other")</f>
        <v>2B</v>
      </c>
      <c r="Q2143" s="14">
        <f>IFERROR(VLOOKUP($A2143,'Fielding Data'!$A:$H,MATCH(Q$1,'Fielding Data'!$A$1:$H$1,0),0),"Other")</f>
        <v>139</v>
      </c>
      <c r="R2143" s="14">
        <f>IFERROR(VLOOKUP($A2143,'Fielding Data'!$A:$H,MATCH(R$1,'Fielding Data'!$A$1:$H$1,0),0),"Other")</f>
        <v>251</v>
      </c>
      <c r="S2143" s="14">
        <f>IFERROR(VLOOKUP($A2143,'Fielding Data'!$A:$H,MATCH(S$1,'Fielding Data'!$A$1:$H$1,0),0),"Other")</f>
        <v>7</v>
      </c>
      <c r="T2143" s="14">
        <f>IFERROR(VLOOKUP($A2143,'Fielding Data'!$A:$H,MATCH(T$1,'Fielding Data'!$A$1:$H$1,0),0),"Other")</f>
        <v>47</v>
      </c>
      <c r="U2143" s="14">
        <f>SUMIFS('Fielding Data'!E:E,'Fielding Data'!$A:$A,'Hitting Data'!$A2143)</f>
        <v>161</v>
      </c>
      <c r="V2143" s="14">
        <f>SUMIFS('Fielding Data'!F:F,'Fielding Data'!$A:$A,'Hitting Data'!$A2143)</f>
        <v>252</v>
      </c>
      <c r="W2143" s="14">
        <f>SUMIFS('Fielding Data'!G:G,'Fielding Data'!$A:$A,'Hitting Data'!$A2143)</f>
        <v>8</v>
      </c>
      <c r="X2143" s="14">
        <f>SUMIFS('Fielding Data'!H:H,'Fielding Data'!$A:$A,'Hitting Data'!$A2143)</f>
        <v>47</v>
      </c>
    </row>
    <row r="2144" spans="1:24" x14ac:dyDescent="0.25">
      <c r="A2144" s="14" t="str">
        <f t="shared" si="33"/>
        <v>schwich012011</v>
      </c>
      <c r="B2144" s="19" t="s">
        <v>1614</v>
      </c>
      <c r="C2144" s="19">
        <v>2011</v>
      </c>
      <c r="D2144" s="19">
        <v>4</v>
      </c>
      <c r="E2144" s="19">
        <v>6</v>
      </c>
      <c r="F2144" s="19">
        <v>1</v>
      </c>
      <c r="G2144" s="19">
        <v>1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1</v>
      </c>
      <c r="O2144" s="19">
        <v>2</v>
      </c>
      <c r="P2144" s="14" t="str">
        <f>IFERROR(VLOOKUP($A2144,'Fielding Data'!$A:$H,MATCH(P$1,'Fielding Data'!$A$1:$H$1,0),0),"Other")</f>
        <v>P</v>
      </c>
      <c r="Q2144" s="14">
        <f>IFERROR(VLOOKUP($A2144,'Fielding Data'!$A:$H,MATCH(Q$1,'Fielding Data'!$A$1:$H$1,0),0),"Other")</f>
        <v>1</v>
      </c>
      <c r="R2144" s="14">
        <f>IFERROR(VLOOKUP($A2144,'Fielding Data'!$A:$H,MATCH(R$1,'Fielding Data'!$A$1:$H$1,0),0),"Other")</f>
        <v>2</v>
      </c>
      <c r="S2144" s="14">
        <f>IFERROR(VLOOKUP($A2144,'Fielding Data'!$A:$H,MATCH(S$1,'Fielding Data'!$A$1:$H$1,0),0),"Other")</f>
        <v>1</v>
      </c>
      <c r="T2144" s="14">
        <f>IFERROR(VLOOKUP($A2144,'Fielding Data'!$A:$H,MATCH(T$1,'Fielding Data'!$A$1:$H$1,0),0),"Other")</f>
        <v>0</v>
      </c>
      <c r="U2144" s="14">
        <f>SUMIFS('Fielding Data'!E:E,'Fielding Data'!$A:$A,'Hitting Data'!$A2144)</f>
        <v>1</v>
      </c>
      <c r="V2144" s="14">
        <f>SUMIFS('Fielding Data'!F:F,'Fielding Data'!$A:$A,'Hitting Data'!$A2144)</f>
        <v>2</v>
      </c>
      <c r="W2144" s="14">
        <f>SUMIFS('Fielding Data'!G:G,'Fielding Data'!$A:$A,'Hitting Data'!$A2144)</f>
        <v>1</v>
      </c>
      <c r="X2144" s="14">
        <f>SUMIFS('Fielding Data'!H:H,'Fielding Data'!$A:$A,'Hitting Data'!$A2144)</f>
        <v>0</v>
      </c>
    </row>
    <row r="2145" spans="1:24" x14ac:dyDescent="0.25">
      <c r="A2145" s="14" t="str">
        <f t="shared" si="33"/>
        <v>schwimi012011</v>
      </c>
      <c r="B2145" s="19" t="s">
        <v>1615</v>
      </c>
      <c r="C2145" s="19">
        <v>2011</v>
      </c>
      <c r="D2145" s="19">
        <v>12</v>
      </c>
      <c r="E2145" s="19">
        <v>1</v>
      </c>
      <c r="F2145" s="19">
        <v>0</v>
      </c>
      <c r="G2145" s="19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1</v>
      </c>
      <c r="P2145" s="14" t="str">
        <f>IFERROR(VLOOKUP($A2145,'Fielding Data'!$A:$H,MATCH(P$1,'Fielding Data'!$A$1:$H$1,0),0),"Other")</f>
        <v>P</v>
      </c>
      <c r="Q2145" s="14">
        <f>IFERROR(VLOOKUP($A2145,'Fielding Data'!$A:$H,MATCH(Q$1,'Fielding Data'!$A$1:$H$1,0),0),"Other")</f>
        <v>0</v>
      </c>
      <c r="R2145" s="14">
        <f>IFERROR(VLOOKUP($A2145,'Fielding Data'!$A:$H,MATCH(R$1,'Fielding Data'!$A$1:$H$1,0),0),"Other")</f>
        <v>1</v>
      </c>
      <c r="S2145" s="14">
        <f>IFERROR(VLOOKUP($A2145,'Fielding Data'!$A:$H,MATCH(S$1,'Fielding Data'!$A$1:$H$1,0),0),"Other")</f>
        <v>0</v>
      </c>
      <c r="T2145" s="14">
        <f>IFERROR(VLOOKUP($A2145,'Fielding Data'!$A:$H,MATCH(T$1,'Fielding Data'!$A$1:$H$1,0),0),"Other")</f>
        <v>0</v>
      </c>
      <c r="U2145" s="14">
        <f>SUMIFS('Fielding Data'!E:E,'Fielding Data'!$A:$A,'Hitting Data'!$A2145)</f>
        <v>0</v>
      </c>
      <c r="V2145" s="14">
        <f>SUMIFS('Fielding Data'!F:F,'Fielding Data'!$A:$A,'Hitting Data'!$A2145)</f>
        <v>1</v>
      </c>
      <c r="W2145" s="14">
        <f>SUMIFS('Fielding Data'!G:G,'Fielding Data'!$A:$A,'Hitting Data'!$A2145)</f>
        <v>0</v>
      </c>
      <c r="X2145" s="14">
        <f>SUMIFS('Fielding Data'!H:H,'Fielding Data'!$A:$A,'Hitting Data'!$A2145)</f>
        <v>0</v>
      </c>
    </row>
    <row r="2146" spans="1:24" x14ac:dyDescent="0.25">
      <c r="A2146" s="14" t="str">
        <f t="shared" si="33"/>
        <v>scottlu012011</v>
      </c>
      <c r="B2146" s="19" t="s">
        <v>600</v>
      </c>
      <c r="C2146" s="19">
        <v>2011</v>
      </c>
      <c r="D2146" s="19">
        <v>64</v>
      </c>
      <c r="E2146" s="19">
        <v>209</v>
      </c>
      <c r="F2146" s="19">
        <v>24</v>
      </c>
      <c r="G2146" s="19">
        <v>46</v>
      </c>
      <c r="H2146" s="19">
        <v>11</v>
      </c>
      <c r="I2146" s="19">
        <v>0</v>
      </c>
      <c r="J2146" s="19">
        <v>9</v>
      </c>
      <c r="K2146" s="19">
        <v>22</v>
      </c>
      <c r="L2146" s="19">
        <v>1</v>
      </c>
      <c r="M2146" s="19">
        <v>1</v>
      </c>
      <c r="N2146" s="19">
        <v>24</v>
      </c>
      <c r="O2146" s="19">
        <v>54</v>
      </c>
      <c r="P2146" s="14" t="str">
        <f>IFERROR(VLOOKUP($A2146,'Fielding Data'!$A:$H,MATCH(P$1,'Fielding Data'!$A$1:$H$1,0),0),"Other")</f>
        <v>1B</v>
      </c>
      <c r="Q2146" s="14">
        <f>IFERROR(VLOOKUP($A2146,'Fielding Data'!$A:$H,MATCH(Q$1,'Fielding Data'!$A$1:$H$1,0),0),"Other")</f>
        <v>84</v>
      </c>
      <c r="R2146" s="14">
        <f>IFERROR(VLOOKUP($A2146,'Fielding Data'!$A:$H,MATCH(R$1,'Fielding Data'!$A$1:$H$1,0),0),"Other")</f>
        <v>6</v>
      </c>
      <c r="S2146" s="14">
        <f>IFERROR(VLOOKUP($A2146,'Fielding Data'!$A:$H,MATCH(S$1,'Fielding Data'!$A$1:$H$1,0),0),"Other")</f>
        <v>0</v>
      </c>
      <c r="T2146" s="14">
        <f>IFERROR(VLOOKUP($A2146,'Fielding Data'!$A:$H,MATCH(T$1,'Fielding Data'!$A$1:$H$1,0),0),"Other")</f>
        <v>8</v>
      </c>
      <c r="U2146" s="14">
        <f>SUMIFS('Fielding Data'!E:E,'Fielding Data'!$A:$A,'Hitting Data'!$A2146)</f>
        <v>166</v>
      </c>
      <c r="V2146" s="14">
        <f>SUMIFS('Fielding Data'!F:F,'Fielding Data'!$A:$A,'Hitting Data'!$A2146)</f>
        <v>6</v>
      </c>
      <c r="W2146" s="14">
        <f>SUMIFS('Fielding Data'!G:G,'Fielding Data'!$A:$A,'Hitting Data'!$A2146)</f>
        <v>1</v>
      </c>
      <c r="X2146" s="14">
        <f>SUMIFS('Fielding Data'!H:H,'Fielding Data'!$A:$A,'Hitting Data'!$A2146)</f>
        <v>8</v>
      </c>
    </row>
    <row r="2147" spans="1:24" x14ac:dyDescent="0.25">
      <c r="A2147" s="14" t="str">
        <f t="shared" si="33"/>
        <v>scribev012011</v>
      </c>
      <c r="B2147" s="19" t="s">
        <v>1616</v>
      </c>
      <c r="C2147" s="19">
        <v>2011</v>
      </c>
      <c r="D2147" s="19">
        <v>10</v>
      </c>
      <c r="E2147" s="19">
        <v>0</v>
      </c>
      <c r="F2147" s="19">
        <v>0</v>
      </c>
      <c r="G2147" s="19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14" t="str">
        <f>IFERROR(VLOOKUP($A2147,'Fielding Data'!$A:$H,MATCH(P$1,'Fielding Data'!$A$1:$H$1,0),0),"Other")</f>
        <v>P</v>
      </c>
      <c r="Q2147" s="14">
        <f>IFERROR(VLOOKUP($A2147,'Fielding Data'!$A:$H,MATCH(Q$1,'Fielding Data'!$A$1:$H$1,0),0),"Other")</f>
        <v>1</v>
      </c>
      <c r="R2147" s="14">
        <f>IFERROR(VLOOKUP($A2147,'Fielding Data'!$A:$H,MATCH(R$1,'Fielding Data'!$A$1:$H$1,0),0),"Other")</f>
        <v>2</v>
      </c>
      <c r="S2147" s="14">
        <f>IFERROR(VLOOKUP($A2147,'Fielding Data'!$A:$H,MATCH(S$1,'Fielding Data'!$A$1:$H$1,0),0),"Other")</f>
        <v>0</v>
      </c>
      <c r="T2147" s="14">
        <f>IFERROR(VLOOKUP($A2147,'Fielding Data'!$A:$H,MATCH(T$1,'Fielding Data'!$A$1:$H$1,0),0),"Other")</f>
        <v>0</v>
      </c>
      <c r="U2147" s="14">
        <f>SUMIFS('Fielding Data'!E:E,'Fielding Data'!$A:$A,'Hitting Data'!$A2147)</f>
        <v>1</v>
      </c>
      <c r="V2147" s="14">
        <f>SUMIFS('Fielding Data'!F:F,'Fielding Data'!$A:$A,'Hitting Data'!$A2147)</f>
        <v>2</v>
      </c>
      <c r="W2147" s="14">
        <f>SUMIFS('Fielding Data'!G:G,'Fielding Data'!$A:$A,'Hitting Data'!$A2147)</f>
        <v>0</v>
      </c>
      <c r="X2147" s="14">
        <f>SUMIFS('Fielding Data'!H:H,'Fielding Data'!$A:$A,'Hitting Data'!$A2147)</f>
        <v>0</v>
      </c>
    </row>
    <row r="2148" spans="1:24" x14ac:dyDescent="0.25">
      <c r="A2148" s="14" t="str">
        <f t="shared" si="33"/>
        <v>scutama012011</v>
      </c>
      <c r="B2148" s="19" t="s">
        <v>338</v>
      </c>
      <c r="C2148" s="19">
        <v>2011</v>
      </c>
      <c r="D2148" s="19">
        <v>113</v>
      </c>
      <c r="E2148" s="19">
        <v>395</v>
      </c>
      <c r="F2148" s="19">
        <v>59</v>
      </c>
      <c r="G2148" s="19">
        <v>118</v>
      </c>
      <c r="H2148" s="19">
        <v>26</v>
      </c>
      <c r="I2148" s="19">
        <v>1</v>
      </c>
      <c r="J2148" s="19">
        <v>7</v>
      </c>
      <c r="K2148" s="19">
        <v>54</v>
      </c>
      <c r="L2148" s="19">
        <v>4</v>
      </c>
      <c r="M2148" s="19">
        <v>2</v>
      </c>
      <c r="N2148" s="19">
        <v>38</v>
      </c>
      <c r="O2148" s="19">
        <v>36</v>
      </c>
      <c r="P2148" s="14" t="str">
        <f>IFERROR(VLOOKUP($A2148,'Fielding Data'!$A:$H,MATCH(P$1,'Fielding Data'!$A$1:$H$1,0),0),"Other")</f>
        <v>2B</v>
      </c>
      <c r="Q2148" s="14">
        <f>IFERROR(VLOOKUP($A2148,'Fielding Data'!$A:$H,MATCH(Q$1,'Fielding Data'!$A$1:$H$1,0),0),"Other")</f>
        <v>3</v>
      </c>
      <c r="R2148" s="14">
        <f>IFERROR(VLOOKUP($A2148,'Fielding Data'!$A:$H,MATCH(R$1,'Fielding Data'!$A$1:$H$1,0),0),"Other")</f>
        <v>6</v>
      </c>
      <c r="S2148" s="14">
        <f>IFERROR(VLOOKUP($A2148,'Fielding Data'!$A:$H,MATCH(S$1,'Fielding Data'!$A$1:$H$1,0),0),"Other")</f>
        <v>1</v>
      </c>
      <c r="T2148" s="14">
        <f>IFERROR(VLOOKUP($A2148,'Fielding Data'!$A:$H,MATCH(T$1,'Fielding Data'!$A$1:$H$1,0),0),"Other")</f>
        <v>1</v>
      </c>
      <c r="U2148" s="14">
        <f>SUMIFS('Fielding Data'!E:E,'Fielding Data'!$A:$A,'Hitting Data'!$A2148)</f>
        <v>150</v>
      </c>
      <c r="V2148" s="14">
        <f>SUMIFS('Fielding Data'!F:F,'Fielding Data'!$A:$A,'Hitting Data'!$A2148)</f>
        <v>275</v>
      </c>
      <c r="W2148" s="14">
        <f>SUMIFS('Fielding Data'!G:G,'Fielding Data'!$A:$A,'Hitting Data'!$A2148)</f>
        <v>13</v>
      </c>
      <c r="X2148" s="14">
        <f>SUMIFS('Fielding Data'!H:H,'Fielding Data'!$A:$A,'Hitting Data'!$A2148)</f>
        <v>54</v>
      </c>
    </row>
    <row r="2149" spans="1:24" x14ac:dyDescent="0.25">
      <c r="A2149" s="14" t="str">
        <f t="shared" si="33"/>
        <v>seageky012011</v>
      </c>
      <c r="B2149" s="19" t="s">
        <v>1617</v>
      </c>
      <c r="C2149" s="19">
        <v>2011</v>
      </c>
      <c r="D2149" s="19">
        <v>53</v>
      </c>
      <c r="E2149" s="19">
        <v>182</v>
      </c>
      <c r="F2149" s="19">
        <v>22</v>
      </c>
      <c r="G2149" s="19">
        <v>47</v>
      </c>
      <c r="H2149" s="19">
        <v>13</v>
      </c>
      <c r="I2149" s="19">
        <v>0</v>
      </c>
      <c r="J2149" s="19">
        <v>3</v>
      </c>
      <c r="K2149" s="19">
        <v>13</v>
      </c>
      <c r="L2149" s="19">
        <v>3</v>
      </c>
      <c r="M2149" s="19">
        <v>1</v>
      </c>
      <c r="N2149" s="19">
        <v>13</v>
      </c>
      <c r="O2149" s="19">
        <v>36</v>
      </c>
      <c r="P2149" s="14" t="str">
        <f>IFERROR(VLOOKUP($A2149,'Fielding Data'!$A:$H,MATCH(P$1,'Fielding Data'!$A$1:$H$1,0),0),"Other")</f>
        <v>2B</v>
      </c>
      <c r="Q2149" s="14">
        <f>IFERROR(VLOOKUP($A2149,'Fielding Data'!$A:$H,MATCH(Q$1,'Fielding Data'!$A$1:$H$1,0),0),"Other")</f>
        <v>2</v>
      </c>
      <c r="R2149" s="14">
        <f>IFERROR(VLOOKUP($A2149,'Fielding Data'!$A:$H,MATCH(R$1,'Fielding Data'!$A$1:$H$1,0),0),"Other")</f>
        <v>7</v>
      </c>
      <c r="S2149" s="14">
        <f>IFERROR(VLOOKUP($A2149,'Fielding Data'!$A:$H,MATCH(S$1,'Fielding Data'!$A$1:$H$1,0),0),"Other")</f>
        <v>0</v>
      </c>
      <c r="T2149" s="14">
        <f>IFERROR(VLOOKUP($A2149,'Fielding Data'!$A:$H,MATCH(T$1,'Fielding Data'!$A$1:$H$1,0),0),"Other")</f>
        <v>0</v>
      </c>
      <c r="U2149" s="14">
        <f>SUMIFS('Fielding Data'!E:E,'Fielding Data'!$A:$A,'Hitting Data'!$A2149)</f>
        <v>47</v>
      </c>
      <c r="V2149" s="14">
        <f>SUMIFS('Fielding Data'!F:F,'Fielding Data'!$A:$A,'Hitting Data'!$A2149)</f>
        <v>112</v>
      </c>
      <c r="W2149" s="14">
        <f>SUMIFS('Fielding Data'!G:G,'Fielding Data'!$A:$A,'Hitting Data'!$A2149)</f>
        <v>6</v>
      </c>
      <c r="X2149" s="14">
        <f>SUMIFS('Fielding Data'!H:H,'Fielding Data'!$A:$A,'Hitting Data'!$A2149)</f>
        <v>8</v>
      </c>
    </row>
    <row r="2150" spans="1:24" x14ac:dyDescent="0.25">
      <c r="A2150" s="14" t="str">
        <f t="shared" si="33"/>
        <v>selleju012011</v>
      </c>
      <c r="B2150" s="19" t="s">
        <v>1618</v>
      </c>
      <c r="C2150" s="19">
        <v>2011</v>
      </c>
      <c r="D2150" s="19">
        <v>36</v>
      </c>
      <c r="E2150" s="19">
        <v>123</v>
      </c>
      <c r="F2150" s="19">
        <v>20</v>
      </c>
      <c r="G2150" s="19">
        <v>25</v>
      </c>
      <c r="H2150" s="19">
        <v>9</v>
      </c>
      <c r="I2150" s="19">
        <v>0</v>
      </c>
      <c r="J2150" s="19">
        <v>1</v>
      </c>
      <c r="K2150" s="19">
        <v>13</v>
      </c>
      <c r="L2150" s="19">
        <v>1</v>
      </c>
      <c r="M2150" s="19">
        <v>0</v>
      </c>
      <c r="N2150" s="19">
        <v>12</v>
      </c>
      <c r="O2150" s="19">
        <v>21</v>
      </c>
      <c r="P2150" s="14" t="str">
        <f>IFERROR(VLOOKUP($A2150,'Fielding Data'!$A:$H,MATCH(P$1,'Fielding Data'!$A$1:$H$1,0),0),"Other")</f>
        <v>2B</v>
      </c>
      <c r="Q2150" s="14">
        <f>IFERROR(VLOOKUP($A2150,'Fielding Data'!$A:$H,MATCH(Q$1,'Fielding Data'!$A$1:$H$1,0),0),"Other")</f>
        <v>30</v>
      </c>
      <c r="R2150" s="14">
        <f>IFERROR(VLOOKUP($A2150,'Fielding Data'!$A:$H,MATCH(R$1,'Fielding Data'!$A$1:$H$1,0),0),"Other")</f>
        <v>19</v>
      </c>
      <c r="S2150" s="14">
        <f>IFERROR(VLOOKUP($A2150,'Fielding Data'!$A:$H,MATCH(S$1,'Fielding Data'!$A$1:$H$1,0),0),"Other")</f>
        <v>0</v>
      </c>
      <c r="T2150" s="14">
        <f>IFERROR(VLOOKUP($A2150,'Fielding Data'!$A:$H,MATCH(T$1,'Fielding Data'!$A$1:$H$1,0),0),"Other")</f>
        <v>4</v>
      </c>
      <c r="U2150" s="14">
        <f>SUMIFS('Fielding Data'!E:E,'Fielding Data'!$A:$A,'Hitting Data'!$A2150)</f>
        <v>59</v>
      </c>
      <c r="V2150" s="14">
        <f>SUMIFS('Fielding Data'!F:F,'Fielding Data'!$A:$A,'Hitting Data'!$A2150)</f>
        <v>78</v>
      </c>
      <c r="W2150" s="14">
        <f>SUMIFS('Fielding Data'!G:G,'Fielding Data'!$A:$A,'Hitting Data'!$A2150)</f>
        <v>1</v>
      </c>
      <c r="X2150" s="14">
        <f>SUMIFS('Fielding Data'!H:H,'Fielding Data'!$A:$A,'Hitting Data'!$A2150)</f>
        <v>20</v>
      </c>
    </row>
    <row r="2151" spans="1:24" x14ac:dyDescent="0.25">
      <c r="A2151" s="14" t="str">
        <f t="shared" si="33"/>
        <v>severat012011</v>
      </c>
      <c r="B2151" s="19" t="s">
        <v>1619</v>
      </c>
      <c r="C2151" s="19">
        <v>2011</v>
      </c>
      <c r="D2151" s="19">
        <v>6</v>
      </c>
      <c r="E2151" s="19">
        <v>0</v>
      </c>
      <c r="F2151" s="19">
        <v>0</v>
      </c>
      <c r="G2151" s="19">
        <v>0</v>
      </c>
      <c r="H2151" s="19">
        <v>0</v>
      </c>
      <c r="I2151" s="19">
        <v>0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14" t="str">
        <f>IFERROR(VLOOKUP($A2151,'Fielding Data'!$A:$H,MATCH(P$1,'Fielding Data'!$A$1:$H$1,0),0),"Other")</f>
        <v>P</v>
      </c>
      <c r="Q2151" s="14">
        <f>IFERROR(VLOOKUP($A2151,'Fielding Data'!$A:$H,MATCH(Q$1,'Fielding Data'!$A$1:$H$1,0),0),"Other")</f>
        <v>0</v>
      </c>
      <c r="R2151" s="14">
        <f>IFERROR(VLOOKUP($A2151,'Fielding Data'!$A:$H,MATCH(R$1,'Fielding Data'!$A$1:$H$1,0),0),"Other")</f>
        <v>0</v>
      </c>
      <c r="S2151" s="14">
        <f>IFERROR(VLOOKUP($A2151,'Fielding Data'!$A:$H,MATCH(S$1,'Fielding Data'!$A$1:$H$1,0),0),"Other")</f>
        <v>0</v>
      </c>
      <c r="T2151" s="14">
        <f>IFERROR(VLOOKUP($A2151,'Fielding Data'!$A:$H,MATCH(T$1,'Fielding Data'!$A$1:$H$1,0),0),"Other")</f>
        <v>0</v>
      </c>
      <c r="U2151" s="14">
        <f>SUMIFS('Fielding Data'!E:E,'Fielding Data'!$A:$A,'Hitting Data'!$A2151)</f>
        <v>0</v>
      </c>
      <c r="V2151" s="14">
        <f>SUMIFS('Fielding Data'!F:F,'Fielding Data'!$A:$A,'Hitting Data'!$A2151)</f>
        <v>0</v>
      </c>
      <c r="W2151" s="14">
        <f>SUMIFS('Fielding Data'!G:G,'Fielding Data'!$A:$A,'Hitting Data'!$A2151)</f>
        <v>0</v>
      </c>
      <c r="X2151" s="14">
        <f>SUMIFS('Fielding Data'!H:H,'Fielding Data'!$A:$A,'Hitting Data'!$A2151)</f>
        <v>0</v>
      </c>
    </row>
    <row r="2152" spans="1:24" x14ac:dyDescent="0.25">
      <c r="A2152" s="14" t="str">
        <f t="shared" si="33"/>
        <v>shawbr012011</v>
      </c>
      <c r="B2152" s="19" t="s">
        <v>1620</v>
      </c>
      <c r="C2152" s="19">
        <v>2011</v>
      </c>
      <c r="D2152" s="19">
        <v>33</v>
      </c>
      <c r="E2152" s="19">
        <v>0</v>
      </c>
      <c r="F2152" s="19">
        <v>0</v>
      </c>
      <c r="G2152" s="19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4" t="str">
        <f>IFERROR(VLOOKUP($A2152,'Fielding Data'!$A:$H,MATCH(P$1,'Fielding Data'!$A$1:$H$1,0),0),"Other")</f>
        <v>P</v>
      </c>
      <c r="Q2152" s="14">
        <f>IFERROR(VLOOKUP($A2152,'Fielding Data'!$A:$H,MATCH(Q$1,'Fielding Data'!$A$1:$H$1,0),0),"Other")</f>
        <v>5</v>
      </c>
      <c r="R2152" s="14">
        <f>IFERROR(VLOOKUP($A2152,'Fielding Data'!$A:$H,MATCH(R$1,'Fielding Data'!$A$1:$H$1,0),0),"Other")</f>
        <v>7</v>
      </c>
      <c r="S2152" s="14">
        <f>IFERROR(VLOOKUP($A2152,'Fielding Data'!$A:$H,MATCH(S$1,'Fielding Data'!$A$1:$H$1,0),0),"Other")</f>
        <v>1</v>
      </c>
      <c r="T2152" s="14">
        <f>IFERROR(VLOOKUP($A2152,'Fielding Data'!$A:$H,MATCH(T$1,'Fielding Data'!$A$1:$H$1,0),0),"Other")</f>
        <v>0</v>
      </c>
      <c r="U2152" s="14">
        <f>SUMIFS('Fielding Data'!E:E,'Fielding Data'!$A:$A,'Hitting Data'!$A2152)</f>
        <v>5</v>
      </c>
      <c r="V2152" s="14">
        <f>SUMIFS('Fielding Data'!F:F,'Fielding Data'!$A:$A,'Hitting Data'!$A2152)</f>
        <v>7</v>
      </c>
      <c r="W2152" s="14">
        <f>SUMIFS('Fielding Data'!G:G,'Fielding Data'!$A:$A,'Hitting Data'!$A2152)</f>
        <v>1</v>
      </c>
      <c r="X2152" s="14">
        <f>SUMIFS('Fielding Data'!H:H,'Fielding Data'!$A:$A,'Hitting Data'!$A2152)</f>
        <v>0</v>
      </c>
    </row>
    <row r="2153" spans="1:24" x14ac:dyDescent="0.25">
      <c r="A2153" s="14" t="str">
        <f t="shared" si="33"/>
        <v>sherrge012011</v>
      </c>
      <c r="B2153" s="19" t="s">
        <v>492</v>
      </c>
      <c r="C2153" s="19">
        <v>2011</v>
      </c>
      <c r="D2153" s="19">
        <v>51</v>
      </c>
      <c r="E2153" s="19">
        <v>0</v>
      </c>
      <c r="F2153" s="19">
        <v>0</v>
      </c>
      <c r="G2153" s="19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4" t="str">
        <f>IFERROR(VLOOKUP($A2153,'Fielding Data'!$A:$H,MATCH(P$1,'Fielding Data'!$A$1:$H$1,0),0),"Other")</f>
        <v>P</v>
      </c>
      <c r="Q2153" s="14">
        <f>IFERROR(VLOOKUP($A2153,'Fielding Data'!$A:$H,MATCH(Q$1,'Fielding Data'!$A$1:$H$1,0),0),"Other")</f>
        <v>2</v>
      </c>
      <c r="R2153" s="14">
        <f>IFERROR(VLOOKUP($A2153,'Fielding Data'!$A:$H,MATCH(R$1,'Fielding Data'!$A$1:$H$1,0),0),"Other")</f>
        <v>6</v>
      </c>
      <c r="S2153" s="14">
        <f>IFERROR(VLOOKUP($A2153,'Fielding Data'!$A:$H,MATCH(S$1,'Fielding Data'!$A$1:$H$1,0),0),"Other")</f>
        <v>0</v>
      </c>
      <c r="T2153" s="14">
        <f>IFERROR(VLOOKUP($A2153,'Fielding Data'!$A:$H,MATCH(T$1,'Fielding Data'!$A$1:$H$1,0),0),"Other")</f>
        <v>1</v>
      </c>
      <c r="U2153" s="14">
        <f>SUMIFS('Fielding Data'!E:E,'Fielding Data'!$A:$A,'Hitting Data'!$A2153)</f>
        <v>2</v>
      </c>
      <c r="V2153" s="14">
        <f>SUMIFS('Fielding Data'!F:F,'Fielding Data'!$A:$A,'Hitting Data'!$A2153)</f>
        <v>6</v>
      </c>
      <c r="W2153" s="14">
        <f>SUMIFS('Fielding Data'!G:G,'Fielding Data'!$A:$A,'Hitting Data'!$A2153)</f>
        <v>0</v>
      </c>
      <c r="X2153" s="14">
        <f>SUMIFS('Fielding Data'!H:H,'Fielding Data'!$A:$A,'Hitting Data'!$A2153)</f>
        <v>1</v>
      </c>
    </row>
    <row r="2154" spans="1:24" x14ac:dyDescent="0.25">
      <c r="A2154" s="14" t="str">
        <f t="shared" si="33"/>
        <v>shielja022011</v>
      </c>
      <c r="B2154" s="19" t="s">
        <v>730</v>
      </c>
      <c r="C2154" s="19">
        <v>2011</v>
      </c>
      <c r="D2154" s="19">
        <v>33</v>
      </c>
      <c r="E2154" s="19">
        <v>8</v>
      </c>
      <c r="F2154" s="19">
        <v>0</v>
      </c>
      <c r="G2154" s="19">
        <v>0</v>
      </c>
      <c r="H2154" s="19">
        <v>0</v>
      </c>
      <c r="I2154" s="19">
        <v>0</v>
      </c>
      <c r="J2154" s="19">
        <v>0</v>
      </c>
      <c r="K2154" s="19">
        <v>1</v>
      </c>
      <c r="L2154" s="19">
        <v>0</v>
      </c>
      <c r="M2154" s="19">
        <v>0</v>
      </c>
      <c r="N2154" s="19">
        <v>0</v>
      </c>
      <c r="O2154" s="19">
        <v>5</v>
      </c>
      <c r="P2154" s="14" t="str">
        <f>IFERROR(VLOOKUP($A2154,'Fielding Data'!$A:$H,MATCH(P$1,'Fielding Data'!$A$1:$H$1,0),0),"Other")</f>
        <v>P</v>
      </c>
      <c r="Q2154" s="14">
        <f>IFERROR(VLOOKUP($A2154,'Fielding Data'!$A:$H,MATCH(Q$1,'Fielding Data'!$A$1:$H$1,0),0),"Other")</f>
        <v>19</v>
      </c>
      <c r="R2154" s="14">
        <f>IFERROR(VLOOKUP($A2154,'Fielding Data'!$A:$H,MATCH(R$1,'Fielding Data'!$A$1:$H$1,0),0),"Other")</f>
        <v>32</v>
      </c>
      <c r="S2154" s="14">
        <f>IFERROR(VLOOKUP($A2154,'Fielding Data'!$A:$H,MATCH(S$1,'Fielding Data'!$A$1:$H$1,0),0),"Other")</f>
        <v>3</v>
      </c>
      <c r="T2154" s="14">
        <f>IFERROR(VLOOKUP($A2154,'Fielding Data'!$A:$H,MATCH(T$1,'Fielding Data'!$A$1:$H$1,0),0),"Other")</f>
        <v>2</v>
      </c>
      <c r="U2154" s="14">
        <f>SUMIFS('Fielding Data'!E:E,'Fielding Data'!$A:$A,'Hitting Data'!$A2154)</f>
        <v>19</v>
      </c>
      <c r="V2154" s="14">
        <f>SUMIFS('Fielding Data'!F:F,'Fielding Data'!$A:$A,'Hitting Data'!$A2154)</f>
        <v>32</v>
      </c>
      <c r="W2154" s="14">
        <f>SUMIFS('Fielding Data'!G:G,'Fielding Data'!$A:$A,'Hitting Data'!$A2154)</f>
        <v>3</v>
      </c>
      <c r="X2154" s="14">
        <f>SUMIFS('Fielding Data'!H:H,'Fielding Data'!$A:$A,'Hitting Data'!$A2154)</f>
        <v>2</v>
      </c>
    </row>
    <row r="2155" spans="1:24" x14ac:dyDescent="0.25">
      <c r="A2155" s="14" t="str">
        <f t="shared" si="33"/>
        <v>shoppke012011</v>
      </c>
      <c r="B2155" s="19" t="s">
        <v>602</v>
      </c>
      <c r="C2155" s="19">
        <v>2011</v>
      </c>
      <c r="D2155" s="19">
        <v>87</v>
      </c>
      <c r="E2155" s="19">
        <v>221</v>
      </c>
      <c r="F2155" s="19">
        <v>23</v>
      </c>
      <c r="G2155" s="19">
        <v>39</v>
      </c>
      <c r="H2155" s="19">
        <v>3</v>
      </c>
      <c r="I2155" s="19">
        <v>0</v>
      </c>
      <c r="J2155" s="19">
        <v>11</v>
      </c>
      <c r="K2155" s="19">
        <v>22</v>
      </c>
      <c r="L2155" s="19">
        <v>0</v>
      </c>
      <c r="M2155" s="19">
        <v>0</v>
      </c>
      <c r="N2155" s="19">
        <v>19</v>
      </c>
      <c r="O2155" s="19">
        <v>79</v>
      </c>
      <c r="P2155" s="14" t="str">
        <f>IFERROR(VLOOKUP($A2155,'Fielding Data'!$A:$H,MATCH(P$1,'Fielding Data'!$A$1:$H$1,0),0),"Other")</f>
        <v>C</v>
      </c>
      <c r="Q2155" s="14">
        <f>IFERROR(VLOOKUP($A2155,'Fielding Data'!$A:$H,MATCH(Q$1,'Fielding Data'!$A$1:$H$1,0),0),"Other")</f>
        <v>485</v>
      </c>
      <c r="R2155" s="14">
        <f>IFERROR(VLOOKUP($A2155,'Fielding Data'!$A:$H,MATCH(R$1,'Fielding Data'!$A$1:$H$1,0),0),"Other")</f>
        <v>37</v>
      </c>
      <c r="S2155" s="14">
        <f>IFERROR(VLOOKUP($A2155,'Fielding Data'!$A:$H,MATCH(S$1,'Fielding Data'!$A$1:$H$1,0),0),"Other")</f>
        <v>3</v>
      </c>
      <c r="T2155" s="14">
        <f>IFERROR(VLOOKUP($A2155,'Fielding Data'!$A:$H,MATCH(T$1,'Fielding Data'!$A$1:$H$1,0),0),"Other")</f>
        <v>7</v>
      </c>
      <c r="U2155" s="14">
        <f>SUMIFS('Fielding Data'!E:E,'Fielding Data'!$A:$A,'Hitting Data'!$A2155)</f>
        <v>485</v>
      </c>
      <c r="V2155" s="14">
        <f>SUMIFS('Fielding Data'!F:F,'Fielding Data'!$A:$A,'Hitting Data'!$A2155)</f>
        <v>37</v>
      </c>
      <c r="W2155" s="14">
        <f>SUMIFS('Fielding Data'!G:G,'Fielding Data'!$A:$A,'Hitting Data'!$A2155)</f>
        <v>3</v>
      </c>
      <c r="X2155" s="14">
        <f>SUMIFS('Fielding Data'!H:H,'Fielding Data'!$A:$A,'Hitting Data'!$A2155)</f>
        <v>7</v>
      </c>
    </row>
    <row r="2156" spans="1:24" x14ac:dyDescent="0.25">
      <c r="A2156" s="14" t="str">
        <f t="shared" si="33"/>
        <v>shuckja012011</v>
      </c>
      <c r="B2156" s="19" t="s">
        <v>1621</v>
      </c>
      <c r="C2156" s="19">
        <v>2011</v>
      </c>
      <c r="D2156" s="19">
        <v>37</v>
      </c>
      <c r="E2156" s="19">
        <v>81</v>
      </c>
      <c r="F2156" s="19">
        <v>9</v>
      </c>
      <c r="G2156" s="19">
        <v>22</v>
      </c>
      <c r="H2156" s="19">
        <v>2</v>
      </c>
      <c r="I2156" s="19">
        <v>1</v>
      </c>
      <c r="J2156" s="19">
        <v>0</v>
      </c>
      <c r="K2156" s="19">
        <v>3</v>
      </c>
      <c r="L2156" s="19">
        <v>2</v>
      </c>
      <c r="M2156" s="19">
        <v>0</v>
      </c>
      <c r="N2156" s="19">
        <v>11</v>
      </c>
      <c r="O2156" s="19">
        <v>7</v>
      </c>
      <c r="P2156" s="14" t="str">
        <f>IFERROR(VLOOKUP($A2156,'Fielding Data'!$A:$H,MATCH(P$1,'Fielding Data'!$A$1:$H$1,0),0),"Other")</f>
        <v>CF</v>
      </c>
      <c r="Q2156" s="14">
        <f>IFERROR(VLOOKUP($A2156,'Fielding Data'!$A:$H,MATCH(Q$1,'Fielding Data'!$A$1:$H$1,0),0),"Other")</f>
        <v>0</v>
      </c>
      <c r="R2156" s="14">
        <f>IFERROR(VLOOKUP($A2156,'Fielding Data'!$A:$H,MATCH(R$1,'Fielding Data'!$A$1:$H$1,0),0),"Other")</f>
        <v>0</v>
      </c>
      <c r="S2156" s="14">
        <f>IFERROR(VLOOKUP($A2156,'Fielding Data'!$A:$H,MATCH(S$1,'Fielding Data'!$A$1:$H$1,0),0),"Other")</f>
        <v>0</v>
      </c>
      <c r="T2156" s="14">
        <f>IFERROR(VLOOKUP($A2156,'Fielding Data'!$A:$H,MATCH(T$1,'Fielding Data'!$A$1:$H$1,0),0),"Other")</f>
        <v>0</v>
      </c>
      <c r="U2156" s="14">
        <f>SUMIFS('Fielding Data'!E:E,'Fielding Data'!$A:$A,'Hitting Data'!$A2156)</f>
        <v>44</v>
      </c>
      <c r="V2156" s="14">
        <f>SUMIFS('Fielding Data'!F:F,'Fielding Data'!$A:$A,'Hitting Data'!$A2156)</f>
        <v>1</v>
      </c>
      <c r="W2156" s="14">
        <f>SUMIFS('Fielding Data'!G:G,'Fielding Data'!$A:$A,'Hitting Data'!$A2156)</f>
        <v>1</v>
      </c>
      <c r="X2156" s="14">
        <f>SUMIFS('Fielding Data'!H:H,'Fielding Data'!$A:$A,'Hitting Data'!$A2156)</f>
        <v>0</v>
      </c>
    </row>
    <row r="2157" spans="1:24" x14ac:dyDescent="0.25">
      <c r="A2157" s="14" t="str">
        <f t="shared" si="33"/>
        <v>simonal012011</v>
      </c>
      <c r="B2157" s="19" t="s">
        <v>1012</v>
      </c>
      <c r="C2157" s="19">
        <v>2011</v>
      </c>
      <c r="D2157" s="19">
        <v>23</v>
      </c>
      <c r="E2157" s="19">
        <v>0</v>
      </c>
      <c r="F2157" s="19">
        <v>0</v>
      </c>
      <c r="G2157" s="19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4" t="str">
        <f>IFERROR(VLOOKUP($A2157,'Fielding Data'!$A:$H,MATCH(P$1,'Fielding Data'!$A$1:$H$1,0),0),"Other")</f>
        <v>P</v>
      </c>
      <c r="Q2157" s="14">
        <f>IFERROR(VLOOKUP($A2157,'Fielding Data'!$A:$H,MATCH(Q$1,'Fielding Data'!$A$1:$H$1,0),0),"Other")</f>
        <v>9</v>
      </c>
      <c r="R2157" s="14">
        <f>IFERROR(VLOOKUP($A2157,'Fielding Data'!$A:$H,MATCH(R$1,'Fielding Data'!$A$1:$H$1,0),0),"Other")</f>
        <v>14</v>
      </c>
      <c r="S2157" s="14">
        <f>IFERROR(VLOOKUP($A2157,'Fielding Data'!$A:$H,MATCH(S$1,'Fielding Data'!$A$1:$H$1,0),0),"Other")</f>
        <v>1</v>
      </c>
      <c r="T2157" s="14">
        <f>IFERROR(VLOOKUP($A2157,'Fielding Data'!$A:$H,MATCH(T$1,'Fielding Data'!$A$1:$H$1,0),0),"Other")</f>
        <v>2</v>
      </c>
      <c r="U2157" s="14">
        <f>SUMIFS('Fielding Data'!E:E,'Fielding Data'!$A:$A,'Hitting Data'!$A2157)</f>
        <v>9</v>
      </c>
      <c r="V2157" s="14">
        <f>SUMIFS('Fielding Data'!F:F,'Fielding Data'!$A:$A,'Hitting Data'!$A2157)</f>
        <v>14</v>
      </c>
      <c r="W2157" s="14">
        <f>SUMIFS('Fielding Data'!G:G,'Fielding Data'!$A:$A,'Hitting Data'!$A2157)</f>
        <v>1</v>
      </c>
      <c r="X2157" s="14">
        <f>SUMIFS('Fielding Data'!H:H,'Fielding Data'!$A:$A,'Hitting Data'!$A2157)</f>
        <v>2</v>
      </c>
    </row>
    <row r="2158" spans="1:24" x14ac:dyDescent="0.25">
      <c r="A2158" s="14" t="str">
        <f t="shared" si="33"/>
        <v>sippto012011</v>
      </c>
      <c r="B2158" s="19" t="s">
        <v>1185</v>
      </c>
      <c r="C2158" s="19">
        <v>2011</v>
      </c>
      <c r="D2158" s="19">
        <v>69</v>
      </c>
      <c r="E2158" s="19">
        <v>0</v>
      </c>
      <c r="F2158" s="19">
        <v>0</v>
      </c>
      <c r="G2158" s="19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4" t="str">
        <f>IFERROR(VLOOKUP($A2158,'Fielding Data'!$A:$H,MATCH(P$1,'Fielding Data'!$A$1:$H$1,0),0),"Other")</f>
        <v>P</v>
      </c>
      <c r="Q2158" s="14">
        <f>IFERROR(VLOOKUP($A2158,'Fielding Data'!$A:$H,MATCH(Q$1,'Fielding Data'!$A$1:$H$1,0),0),"Other")</f>
        <v>5</v>
      </c>
      <c r="R2158" s="14">
        <f>IFERROR(VLOOKUP($A2158,'Fielding Data'!$A:$H,MATCH(R$1,'Fielding Data'!$A$1:$H$1,0),0),"Other")</f>
        <v>9</v>
      </c>
      <c r="S2158" s="14">
        <f>IFERROR(VLOOKUP($A2158,'Fielding Data'!$A:$H,MATCH(S$1,'Fielding Data'!$A$1:$H$1,0),0),"Other")</f>
        <v>1</v>
      </c>
      <c r="T2158" s="14">
        <f>IFERROR(VLOOKUP($A2158,'Fielding Data'!$A:$H,MATCH(T$1,'Fielding Data'!$A$1:$H$1,0),0),"Other")</f>
        <v>2</v>
      </c>
      <c r="U2158" s="14">
        <f>SUMIFS('Fielding Data'!E:E,'Fielding Data'!$A:$A,'Hitting Data'!$A2158)</f>
        <v>5</v>
      </c>
      <c r="V2158" s="14">
        <f>SUMIFS('Fielding Data'!F:F,'Fielding Data'!$A:$A,'Hitting Data'!$A2158)</f>
        <v>9</v>
      </c>
      <c r="W2158" s="14">
        <f>SUMIFS('Fielding Data'!G:G,'Fielding Data'!$A:$A,'Hitting Data'!$A2158)</f>
        <v>1</v>
      </c>
      <c r="X2158" s="14">
        <f>SUMIFS('Fielding Data'!H:H,'Fielding Data'!$A:$A,'Hitting Data'!$A2158)</f>
        <v>2</v>
      </c>
    </row>
    <row r="2159" spans="1:24" x14ac:dyDescent="0.25">
      <c r="A2159" s="14" t="str">
        <f t="shared" si="33"/>
        <v>sizemgr012011</v>
      </c>
      <c r="B2159" s="19" t="s">
        <v>493</v>
      </c>
      <c r="C2159" s="19">
        <v>2011</v>
      </c>
      <c r="D2159" s="19">
        <v>71</v>
      </c>
      <c r="E2159" s="19">
        <v>268</v>
      </c>
      <c r="F2159" s="19">
        <v>34</v>
      </c>
      <c r="G2159" s="19">
        <v>60</v>
      </c>
      <c r="H2159" s="19">
        <v>21</v>
      </c>
      <c r="I2159" s="19">
        <v>1</v>
      </c>
      <c r="J2159" s="19">
        <v>10</v>
      </c>
      <c r="K2159" s="19">
        <v>32</v>
      </c>
      <c r="L2159" s="19">
        <v>0</v>
      </c>
      <c r="M2159" s="19">
        <v>2</v>
      </c>
      <c r="N2159" s="19">
        <v>18</v>
      </c>
      <c r="O2159" s="19">
        <v>85</v>
      </c>
      <c r="P2159" s="14" t="str">
        <f>IFERROR(VLOOKUP($A2159,'Fielding Data'!$A:$H,MATCH(P$1,'Fielding Data'!$A$1:$H$1,0),0),"Other")</f>
        <v>CF</v>
      </c>
      <c r="Q2159" s="14">
        <f>IFERROR(VLOOKUP($A2159,'Fielding Data'!$A:$H,MATCH(Q$1,'Fielding Data'!$A$1:$H$1,0),0),"Other")</f>
        <v>0</v>
      </c>
      <c r="R2159" s="14">
        <f>IFERROR(VLOOKUP($A2159,'Fielding Data'!$A:$H,MATCH(R$1,'Fielding Data'!$A$1:$H$1,0),0),"Other")</f>
        <v>0</v>
      </c>
      <c r="S2159" s="14">
        <f>IFERROR(VLOOKUP($A2159,'Fielding Data'!$A:$H,MATCH(S$1,'Fielding Data'!$A$1:$H$1,0),0),"Other")</f>
        <v>0</v>
      </c>
      <c r="T2159" s="14">
        <f>IFERROR(VLOOKUP($A2159,'Fielding Data'!$A:$H,MATCH(T$1,'Fielding Data'!$A$1:$H$1,0),0),"Other")</f>
        <v>0</v>
      </c>
      <c r="U2159" s="14">
        <f>SUMIFS('Fielding Data'!E:E,'Fielding Data'!$A:$A,'Hitting Data'!$A2159)</f>
        <v>123</v>
      </c>
      <c r="V2159" s="14">
        <f>SUMIFS('Fielding Data'!F:F,'Fielding Data'!$A:$A,'Hitting Data'!$A2159)</f>
        <v>1</v>
      </c>
      <c r="W2159" s="14">
        <f>SUMIFS('Fielding Data'!G:G,'Fielding Data'!$A:$A,'Hitting Data'!$A2159)</f>
        <v>2</v>
      </c>
      <c r="X2159" s="14">
        <f>SUMIFS('Fielding Data'!H:H,'Fielding Data'!$A:$A,'Hitting Data'!$A2159)</f>
        <v>0</v>
      </c>
    </row>
    <row r="2160" spans="1:24" x14ac:dyDescent="0.25">
      <c r="A2160" s="14" t="str">
        <f t="shared" si="33"/>
        <v>slamaan012011</v>
      </c>
      <c r="B2160" s="19" t="s">
        <v>1383</v>
      </c>
      <c r="C2160" s="19">
        <v>2011</v>
      </c>
      <c r="D2160" s="19">
        <v>2</v>
      </c>
      <c r="E2160" s="19">
        <v>0</v>
      </c>
      <c r="F2160" s="19">
        <v>0</v>
      </c>
      <c r="G2160" s="19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4" t="str">
        <f>IFERROR(VLOOKUP($A2160,'Fielding Data'!$A:$H,MATCH(P$1,'Fielding Data'!$A$1:$H$1,0),0),"Other")</f>
        <v>P</v>
      </c>
      <c r="Q2160" s="14">
        <f>IFERROR(VLOOKUP($A2160,'Fielding Data'!$A:$H,MATCH(Q$1,'Fielding Data'!$A$1:$H$1,0),0),"Other")</f>
        <v>0</v>
      </c>
      <c r="R2160" s="14">
        <f>IFERROR(VLOOKUP($A2160,'Fielding Data'!$A:$H,MATCH(R$1,'Fielding Data'!$A$1:$H$1,0),0),"Other")</f>
        <v>0</v>
      </c>
      <c r="S2160" s="14">
        <f>IFERROR(VLOOKUP($A2160,'Fielding Data'!$A:$H,MATCH(S$1,'Fielding Data'!$A$1:$H$1,0),0),"Other")</f>
        <v>1</v>
      </c>
      <c r="T2160" s="14">
        <f>IFERROR(VLOOKUP($A2160,'Fielding Data'!$A:$H,MATCH(T$1,'Fielding Data'!$A$1:$H$1,0),0),"Other")</f>
        <v>0</v>
      </c>
      <c r="U2160" s="14">
        <f>SUMIFS('Fielding Data'!E:E,'Fielding Data'!$A:$A,'Hitting Data'!$A2160)</f>
        <v>0</v>
      </c>
      <c r="V2160" s="14">
        <f>SUMIFS('Fielding Data'!F:F,'Fielding Data'!$A:$A,'Hitting Data'!$A2160)</f>
        <v>0</v>
      </c>
      <c r="W2160" s="14">
        <f>SUMIFS('Fielding Data'!G:G,'Fielding Data'!$A:$A,'Hitting Data'!$A2160)</f>
        <v>1</v>
      </c>
      <c r="X2160" s="14">
        <f>SUMIFS('Fielding Data'!H:H,'Fielding Data'!$A:$A,'Hitting Data'!$A2160)</f>
        <v>0</v>
      </c>
    </row>
    <row r="2161" spans="1:24" x14ac:dyDescent="0.25">
      <c r="A2161" s="14" t="str">
        <f t="shared" si="33"/>
        <v>slatedo012011</v>
      </c>
      <c r="B2161" s="19" t="s">
        <v>731</v>
      </c>
      <c r="C2161" s="19">
        <v>2011</v>
      </c>
      <c r="D2161" s="19">
        <v>31</v>
      </c>
      <c r="E2161" s="19">
        <v>0</v>
      </c>
      <c r="F2161" s="19">
        <v>0</v>
      </c>
      <c r="G2161" s="19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4" t="str">
        <f>IFERROR(VLOOKUP($A2161,'Fielding Data'!$A:$H,MATCH(P$1,'Fielding Data'!$A$1:$H$1,0),0),"Other")</f>
        <v>P</v>
      </c>
      <c r="Q2161" s="14">
        <f>IFERROR(VLOOKUP($A2161,'Fielding Data'!$A:$H,MATCH(Q$1,'Fielding Data'!$A$1:$H$1,0),0),"Other")</f>
        <v>2</v>
      </c>
      <c r="R2161" s="14">
        <f>IFERROR(VLOOKUP($A2161,'Fielding Data'!$A:$H,MATCH(R$1,'Fielding Data'!$A$1:$H$1,0),0),"Other")</f>
        <v>3</v>
      </c>
      <c r="S2161" s="14">
        <f>IFERROR(VLOOKUP($A2161,'Fielding Data'!$A:$H,MATCH(S$1,'Fielding Data'!$A$1:$H$1,0),0),"Other")</f>
        <v>0</v>
      </c>
      <c r="T2161" s="14">
        <f>IFERROR(VLOOKUP($A2161,'Fielding Data'!$A:$H,MATCH(T$1,'Fielding Data'!$A$1:$H$1,0),0),"Other")</f>
        <v>1</v>
      </c>
      <c r="U2161" s="14">
        <f>SUMIFS('Fielding Data'!E:E,'Fielding Data'!$A:$A,'Hitting Data'!$A2161)</f>
        <v>2</v>
      </c>
      <c r="V2161" s="14">
        <f>SUMIFS('Fielding Data'!F:F,'Fielding Data'!$A:$A,'Hitting Data'!$A2161)</f>
        <v>3</v>
      </c>
      <c r="W2161" s="14">
        <f>SUMIFS('Fielding Data'!G:G,'Fielding Data'!$A:$A,'Hitting Data'!$A2161)</f>
        <v>0</v>
      </c>
      <c r="X2161" s="14">
        <f>SUMIFS('Fielding Data'!H:H,'Fielding Data'!$A:$A,'Hitting Data'!$A2161)</f>
        <v>1</v>
      </c>
    </row>
    <row r="2162" spans="1:24" x14ac:dyDescent="0.25">
      <c r="A2162" s="14" t="str">
        <f t="shared" si="33"/>
        <v>sloweke012011</v>
      </c>
      <c r="B2162" s="19" t="s">
        <v>852</v>
      </c>
      <c r="C2162" s="19">
        <v>2011</v>
      </c>
      <c r="D2162" s="19">
        <v>14</v>
      </c>
      <c r="E2162" s="19">
        <v>0</v>
      </c>
      <c r="F2162" s="19">
        <v>0</v>
      </c>
      <c r="G2162" s="19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4" t="str">
        <f>IFERROR(VLOOKUP($A2162,'Fielding Data'!$A:$H,MATCH(P$1,'Fielding Data'!$A$1:$H$1,0),0),"Other")</f>
        <v>P</v>
      </c>
      <c r="Q2162" s="14">
        <f>IFERROR(VLOOKUP($A2162,'Fielding Data'!$A:$H,MATCH(Q$1,'Fielding Data'!$A$1:$H$1,0),0),"Other")</f>
        <v>4</v>
      </c>
      <c r="R2162" s="14">
        <f>IFERROR(VLOOKUP($A2162,'Fielding Data'!$A:$H,MATCH(R$1,'Fielding Data'!$A$1:$H$1,0),0),"Other")</f>
        <v>5</v>
      </c>
      <c r="S2162" s="14">
        <f>IFERROR(VLOOKUP($A2162,'Fielding Data'!$A:$H,MATCH(S$1,'Fielding Data'!$A$1:$H$1,0),0),"Other")</f>
        <v>0</v>
      </c>
      <c r="T2162" s="14">
        <f>IFERROR(VLOOKUP($A2162,'Fielding Data'!$A:$H,MATCH(T$1,'Fielding Data'!$A$1:$H$1,0),0),"Other")</f>
        <v>0</v>
      </c>
      <c r="U2162" s="14">
        <f>SUMIFS('Fielding Data'!E:E,'Fielding Data'!$A:$A,'Hitting Data'!$A2162)</f>
        <v>4</v>
      </c>
      <c r="V2162" s="14">
        <f>SUMIFS('Fielding Data'!F:F,'Fielding Data'!$A:$A,'Hitting Data'!$A2162)</f>
        <v>5</v>
      </c>
      <c r="W2162" s="14">
        <f>SUMIFS('Fielding Data'!G:G,'Fielding Data'!$A:$A,'Hitting Data'!$A2162)</f>
        <v>0</v>
      </c>
      <c r="X2162" s="14">
        <f>SUMIFS('Fielding Data'!H:H,'Fielding Data'!$A:$A,'Hitting Data'!$A2162)</f>
        <v>0</v>
      </c>
    </row>
    <row r="2163" spans="1:24" x14ac:dyDescent="0.25">
      <c r="A2163" s="14" t="str">
        <f t="shared" si="33"/>
        <v>smithjo052011</v>
      </c>
      <c r="B2163" s="19" t="s">
        <v>853</v>
      </c>
      <c r="C2163" s="19">
        <v>2011</v>
      </c>
      <c r="D2163" s="19">
        <v>71</v>
      </c>
      <c r="E2163" s="19">
        <v>0</v>
      </c>
      <c r="F2163" s="19">
        <v>0</v>
      </c>
      <c r="G2163" s="19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4" t="str">
        <f>IFERROR(VLOOKUP($A2163,'Fielding Data'!$A:$H,MATCH(P$1,'Fielding Data'!$A$1:$H$1,0),0),"Other")</f>
        <v>P</v>
      </c>
      <c r="Q2163" s="14">
        <f>IFERROR(VLOOKUP($A2163,'Fielding Data'!$A:$H,MATCH(Q$1,'Fielding Data'!$A$1:$H$1,0),0),"Other")</f>
        <v>1</v>
      </c>
      <c r="R2163" s="14">
        <f>IFERROR(VLOOKUP($A2163,'Fielding Data'!$A:$H,MATCH(R$1,'Fielding Data'!$A$1:$H$1,0),0),"Other")</f>
        <v>24</v>
      </c>
      <c r="S2163" s="14">
        <f>IFERROR(VLOOKUP($A2163,'Fielding Data'!$A:$H,MATCH(S$1,'Fielding Data'!$A$1:$H$1,0),0),"Other")</f>
        <v>1</v>
      </c>
      <c r="T2163" s="14">
        <f>IFERROR(VLOOKUP($A2163,'Fielding Data'!$A:$H,MATCH(T$1,'Fielding Data'!$A$1:$H$1,0),0),"Other")</f>
        <v>1</v>
      </c>
      <c r="U2163" s="14">
        <f>SUMIFS('Fielding Data'!E:E,'Fielding Data'!$A:$A,'Hitting Data'!$A2163)</f>
        <v>1</v>
      </c>
      <c r="V2163" s="14">
        <f>SUMIFS('Fielding Data'!F:F,'Fielding Data'!$A:$A,'Hitting Data'!$A2163)</f>
        <v>24</v>
      </c>
      <c r="W2163" s="14">
        <f>SUMIFS('Fielding Data'!G:G,'Fielding Data'!$A:$A,'Hitting Data'!$A2163)</f>
        <v>1</v>
      </c>
      <c r="X2163" s="14">
        <f>SUMIFS('Fielding Data'!H:H,'Fielding Data'!$A:$A,'Hitting Data'!$A2163)</f>
        <v>1</v>
      </c>
    </row>
    <row r="2164" spans="1:24" x14ac:dyDescent="0.25">
      <c r="A2164" s="14" t="str">
        <f t="shared" si="33"/>
        <v>smithjo062011</v>
      </c>
      <c r="B2164" s="19" t="s">
        <v>1384</v>
      </c>
      <c r="C2164" s="19">
        <v>2011</v>
      </c>
      <c r="D2164" s="19">
        <v>17</v>
      </c>
      <c r="E2164" s="19">
        <v>2</v>
      </c>
      <c r="F2164" s="19">
        <v>0</v>
      </c>
      <c r="G2164" s="19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4" t="str">
        <f>IFERROR(VLOOKUP($A2164,'Fielding Data'!$A:$H,MATCH(P$1,'Fielding Data'!$A$1:$H$1,0),0),"Other")</f>
        <v>P</v>
      </c>
      <c r="Q2164" s="14">
        <f>IFERROR(VLOOKUP($A2164,'Fielding Data'!$A:$H,MATCH(Q$1,'Fielding Data'!$A$1:$H$1,0),0),"Other")</f>
        <v>0</v>
      </c>
      <c r="R2164" s="14">
        <f>IFERROR(VLOOKUP($A2164,'Fielding Data'!$A:$H,MATCH(R$1,'Fielding Data'!$A$1:$H$1,0),0),"Other")</f>
        <v>0</v>
      </c>
      <c r="S2164" s="14">
        <f>IFERROR(VLOOKUP($A2164,'Fielding Data'!$A:$H,MATCH(S$1,'Fielding Data'!$A$1:$H$1,0),0),"Other")</f>
        <v>0</v>
      </c>
      <c r="T2164" s="14">
        <f>IFERROR(VLOOKUP($A2164,'Fielding Data'!$A:$H,MATCH(T$1,'Fielding Data'!$A$1:$H$1,0),0),"Other")</f>
        <v>0</v>
      </c>
      <c r="U2164" s="14">
        <f>SUMIFS('Fielding Data'!E:E,'Fielding Data'!$A:$A,'Hitting Data'!$A2164)</f>
        <v>0</v>
      </c>
      <c r="V2164" s="14">
        <f>SUMIFS('Fielding Data'!F:F,'Fielding Data'!$A:$A,'Hitting Data'!$A2164)</f>
        <v>0</v>
      </c>
      <c r="W2164" s="14">
        <f>SUMIFS('Fielding Data'!G:G,'Fielding Data'!$A:$A,'Hitting Data'!$A2164)</f>
        <v>0</v>
      </c>
      <c r="X2164" s="14">
        <f>SUMIFS('Fielding Data'!H:H,'Fielding Data'!$A:$A,'Hitting Data'!$A2164)</f>
        <v>0</v>
      </c>
    </row>
    <row r="2165" spans="1:24" x14ac:dyDescent="0.25">
      <c r="A2165" s="14" t="str">
        <f t="shared" si="33"/>
        <v>smithse012011</v>
      </c>
      <c r="B2165" s="19" t="s">
        <v>854</v>
      </c>
      <c r="C2165" s="19">
        <v>2011</v>
      </c>
      <c r="D2165" s="19">
        <v>147</v>
      </c>
      <c r="E2165" s="19">
        <v>476</v>
      </c>
      <c r="F2165" s="19">
        <v>67</v>
      </c>
      <c r="G2165" s="19">
        <v>135</v>
      </c>
      <c r="H2165" s="19">
        <v>32</v>
      </c>
      <c r="I2165" s="19">
        <v>9</v>
      </c>
      <c r="J2165" s="19">
        <v>15</v>
      </c>
      <c r="K2165" s="19">
        <v>59</v>
      </c>
      <c r="L2165" s="19">
        <v>10</v>
      </c>
      <c r="M2165" s="19">
        <v>2</v>
      </c>
      <c r="N2165" s="19">
        <v>46</v>
      </c>
      <c r="O2165" s="19">
        <v>93</v>
      </c>
      <c r="P2165" s="14" t="str">
        <f>IFERROR(VLOOKUP($A2165,'Fielding Data'!$A:$H,MATCH(P$1,'Fielding Data'!$A$1:$H$1,0),0),"Other")</f>
        <v>LF</v>
      </c>
      <c r="Q2165" s="14">
        <f>IFERROR(VLOOKUP($A2165,'Fielding Data'!$A:$H,MATCH(Q$1,'Fielding Data'!$A$1:$H$1,0),0),"Other")</f>
        <v>0</v>
      </c>
      <c r="R2165" s="14">
        <f>IFERROR(VLOOKUP($A2165,'Fielding Data'!$A:$H,MATCH(R$1,'Fielding Data'!$A$1:$H$1,0),0),"Other")</f>
        <v>0</v>
      </c>
      <c r="S2165" s="14">
        <f>IFERROR(VLOOKUP($A2165,'Fielding Data'!$A:$H,MATCH(S$1,'Fielding Data'!$A$1:$H$1,0),0),"Other")</f>
        <v>0</v>
      </c>
      <c r="T2165" s="14">
        <f>IFERROR(VLOOKUP($A2165,'Fielding Data'!$A:$H,MATCH(T$1,'Fielding Data'!$A$1:$H$1,0),0),"Other")</f>
        <v>0</v>
      </c>
      <c r="U2165" s="14">
        <f>SUMIFS('Fielding Data'!E:E,'Fielding Data'!$A:$A,'Hitting Data'!$A2165)</f>
        <v>216</v>
      </c>
      <c r="V2165" s="14">
        <f>SUMIFS('Fielding Data'!F:F,'Fielding Data'!$A:$A,'Hitting Data'!$A2165)</f>
        <v>5</v>
      </c>
      <c r="W2165" s="14">
        <f>SUMIFS('Fielding Data'!G:G,'Fielding Data'!$A:$A,'Hitting Data'!$A2165)</f>
        <v>5</v>
      </c>
      <c r="X2165" s="14">
        <f>SUMIFS('Fielding Data'!H:H,'Fielding Data'!$A:$A,'Hitting Data'!$A2165)</f>
        <v>0</v>
      </c>
    </row>
    <row r="2166" spans="1:24" x14ac:dyDescent="0.25">
      <c r="A2166" s="14" t="str">
        <f t="shared" si="33"/>
        <v>smoakju012011</v>
      </c>
      <c r="B2166" s="19" t="s">
        <v>1385</v>
      </c>
      <c r="C2166" s="19">
        <v>2011</v>
      </c>
      <c r="D2166" s="19">
        <v>123</v>
      </c>
      <c r="E2166" s="19">
        <v>427</v>
      </c>
      <c r="F2166" s="19">
        <v>38</v>
      </c>
      <c r="G2166" s="19">
        <v>100</v>
      </c>
      <c r="H2166" s="19">
        <v>24</v>
      </c>
      <c r="I2166" s="19">
        <v>0</v>
      </c>
      <c r="J2166" s="19">
        <v>15</v>
      </c>
      <c r="K2166" s="19">
        <v>55</v>
      </c>
      <c r="L2166" s="19">
        <v>0</v>
      </c>
      <c r="M2166" s="19">
        <v>0</v>
      </c>
      <c r="N2166" s="19">
        <v>55</v>
      </c>
      <c r="O2166" s="19">
        <v>105</v>
      </c>
      <c r="P2166" s="14" t="str">
        <f>IFERROR(VLOOKUP($A2166,'Fielding Data'!$A:$H,MATCH(P$1,'Fielding Data'!$A$1:$H$1,0),0),"Other")</f>
        <v>1B</v>
      </c>
      <c r="Q2166" s="14">
        <f>IFERROR(VLOOKUP($A2166,'Fielding Data'!$A:$H,MATCH(Q$1,'Fielding Data'!$A$1:$H$1,0),0),"Other")</f>
        <v>884</v>
      </c>
      <c r="R2166" s="14">
        <f>IFERROR(VLOOKUP($A2166,'Fielding Data'!$A:$H,MATCH(R$1,'Fielding Data'!$A$1:$H$1,0),0),"Other")</f>
        <v>59</v>
      </c>
      <c r="S2166" s="14">
        <f>IFERROR(VLOOKUP($A2166,'Fielding Data'!$A:$H,MATCH(S$1,'Fielding Data'!$A$1:$H$1,0),0),"Other")</f>
        <v>7</v>
      </c>
      <c r="T2166" s="14">
        <f>IFERROR(VLOOKUP($A2166,'Fielding Data'!$A:$H,MATCH(T$1,'Fielding Data'!$A$1:$H$1,0),0),"Other")</f>
        <v>87</v>
      </c>
      <c r="U2166" s="14">
        <f>SUMIFS('Fielding Data'!E:E,'Fielding Data'!$A:$A,'Hitting Data'!$A2166)</f>
        <v>884</v>
      </c>
      <c r="V2166" s="14">
        <f>SUMIFS('Fielding Data'!F:F,'Fielding Data'!$A:$A,'Hitting Data'!$A2166)</f>
        <v>59</v>
      </c>
      <c r="W2166" s="14">
        <f>SUMIFS('Fielding Data'!G:G,'Fielding Data'!$A:$A,'Hitting Data'!$A2166)</f>
        <v>7</v>
      </c>
      <c r="X2166" s="14">
        <f>SUMIFS('Fielding Data'!H:H,'Fielding Data'!$A:$A,'Hitting Data'!$A2166)</f>
        <v>87</v>
      </c>
    </row>
    <row r="2167" spans="1:24" x14ac:dyDescent="0.25">
      <c r="A2167" s="14" t="str">
        <f t="shared" si="33"/>
        <v>snidetr012011</v>
      </c>
      <c r="B2167" s="19" t="s">
        <v>1015</v>
      </c>
      <c r="C2167" s="19">
        <v>2011</v>
      </c>
      <c r="D2167" s="19">
        <v>49</v>
      </c>
      <c r="E2167" s="19">
        <v>187</v>
      </c>
      <c r="F2167" s="19">
        <v>23</v>
      </c>
      <c r="G2167" s="19">
        <v>42</v>
      </c>
      <c r="H2167" s="19">
        <v>14</v>
      </c>
      <c r="I2167" s="19">
        <v>0</v>
      </c>
      <c r="J2167" s="19">
        <v>3</v>
      </c>
      <c r="K2167" s="19">
        <v>30</v>
      </c>
      <c r="L2167" s="19">
        <v>9</v>
      </c>
      <c r="M2167" s="19">
        <v>3</v>
      </c>
      <c r="N2167" s="19">
        <v>11</v>
      </c>
      <c r="O2167" s="19">
        <v>56</v>
      </c>
      <c r="P2167" s="14" t="str">
        <f>IFERROR(VLOOKUP($A2167,'Fielding Data'!$A:$H,MATCH(P$1,'Fielding Data'!$A$1:$H$1,0),0),"Other")</f>
        <v>CF</v>
      </c>
      <c r="Q2167" s="14">
        <f>IFERROR(VLOOKUP($A2167,'Fielding Data'!$A:$H,MATCH(Q$1,'Fielding Data'!$A$1:$H$1,0),0),"Other")</f>
        <v>0</v>
      </c>
      <c r="R2167" s="14">
        <f>IFERROR(VLOOKUP($A2167,'Fielding Data'!$A:$H,MATCH(R$1,'Fielding Data'!$A$1:$H$1,0),0),"Other")</f>
        <v>0</v>
      </c>
      <c r="S2167" s="14">
        <f>IFERROR(VLOOKUP($A2167,'Fielding Data'!$A:$H,MATCH(S$1,'Fielding Data'!$A$1:$H$1,0),0),"Other")</f>
        <v>0</v>
      </c>
      <c r="T2167" s="14">
        <f>IFERROR(VLOOKUP($A2167,'Fielding Data'!$A:$H,MATCH(T$1,'Fielding Data'!$A$1:$H$1,0),0),"Other")</f>
        <v>0</v>
      </c>
      <c r="U2167" s="14">
        <f>SUMIFS('Fielding Data'!E:E,'Fielding Data'!$A:$A,'Hitting Data'!$A2167)</f>
        <v>91</v>
      </c>
      <c r="V2167" s="14">
        <f>SUMIFS('Fielding Data'!F:F,'Fielding Data'!$A:$A,'Hitting Data'!$A2167)</f>
        <v>4</v>
      </c>
      <c r="W2167" s="14">
        <f>SUMIFS('Fielding Data'!G:G,'Fielding Data'!$A:$A,'Hitting Data'!$A2167)</f>
        <v>3</v>
      </c>
      <c r="X2167" s="14">
        <f>SUMIFS('Fielding Data'!H:H,'Fielding Data'!$A:$A,'Hitting Data'!$A2167)</f>
        <v>1</v>
      </c>
    </row>
    <row r="2168" spans="1:24" x14ac:dyDescent="0.25">
      <c r="A2168" s="14" t="str">
        <f t="shared" si="33"/>
        <v>snydebr022011</v>
      </c>
      <c r="B2168" s="19" t="s">
        <v>1386</v>
      </c>
      <c r="C2168" s="19">
        <v>2011</v>
      </c>
      <c r="D2168" s="19">
        <v>8</v>
      </c>
      <c r="E2168" s="19">
        <v>9</v>
      </c>
      <c r="F2168" s="19">
        <v>1</v>
      </c>
      <c r="G2168" s="19">
        <v>1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6</v>
      </c>
      <c r="P2168" s="14" t="str">
        <f>IFERROR(VLOOKUP($A2168,'Fielding Data'!$A:$H,MATCH(P$1,'Fielding Data'!$A$1:$H$1,0),0),"Other")</f>
        <v>LF</v>
      </c>
      <c r="Q2168" s="14">
        <f>IFERROR(VLOOKUP($A2168,'Fielding Data'!$A:$H,MATCH(Q$1,'Fielding Data'!$A$1:$H$1,0),0),"Other")</f>
        <v>0</v>
      </c>
      <c r="R2168" s="14">
        <f>IFERROR(VLOOKUP($A2168,'Fielding Data'!$A:$H,MATCH(R$1,'Fielding Data'!$A$1:$H$1,0),0),"Other")</f>
        <v>0</v>
      </c>
      <c r="S2168" s="14">
        <f>IFERROR(VLOOKUP($A2168,'Fielding Data'!$A:$H,MATCH(S$1,'Fielding Data'!$A$1:$H$1,0),0),"Other")</f>
        <v>0</v>
      </c>
      <c r="T2168" s="14">
        <f>IFERROR(VLOOKUP($A2168,'Fielding Data'!$A:$H,MATCH(T$1,'Fielding Data'!$A$1:$H$1,0),0),"Other")</f>
        <v>0</v>
      </c>
      <c r="U2168" s="14">
        <f>SUMIFS('Fielding Data'!E:E,'Fielding Data'!$A:$A,'Hitting Data'!$A2168)</f>
        <v>0</v>
      </c>
      <c r="V2168" s="14">
        <f>SUMIFS('Fielding Data'!F:F,'Fielding Data'!$A:$A,'Hitting Data'!$A2168)</f>
        <v>0</v>
      </c>
      <c r="W2168" s="14">
        <f>SUMIFS('Fielding Data'!G:G,'Fielding Data'!$A:$A,'Hitting Data'!$A2168)</f>
        <v>0</v>
      </c>
      <c r="X2168" s="14">
        <f>SUMIFS('Fielding Data'!H:H,'Fielding Data'!$A:$A,'Hitting Data'!$A2168)</f>
        <v>0</v>
      </c>
    </row>
    <row r="2169" spans="1:24" x14ac:dyDescent="0.25">
      <c r="A2169" s="14" t="str">
        <f t="shared" si="33"/>
        <v>snydebr032011</v>
      </c>
      <c r="B2169" s="19" t="s">
        <v>1387</v>
      </c>
      <c r="C2169" s="19">
        <v>2011</v>
      </c>
      <c r="D2169" s="19">
        <v>6</v>
      </c>
      <c r="E2169" s="19">
        <v>13</v>
      </c>
      <c r="F2169" s="19">
        <v>2</v>
      </c>
      <c r="G2169" s="19">
        <v>3</v>
      </c>
      <c r="H2169" s="19">
        <v>1</v>
      </c>
      <c r="I2169" s="19">
        <v>0</v>
      </c>
      <c r="J2169" s="19">
        <v>0</v>
      </c>
      <c r="K2169" s="19">
        <v>1</v>
      </c>
      <c r="L2169" s="19">
        <v>0</v>
      </c>
      <c r="M2169" s="19">
        <v>0</v>
      </c>
      <c r="N2169" s="19">
        <v>3</v>
      </c>
      <c r="O2169" s="19">
        <v>4</v>
      </c>
      <c r="P2169" s="14" t="str">
        <f>IFERROR(VLOOKUP($A2169,'Fielding Data'!$A:$H,MATCH(P$1,'Fielding Data'!$A$1:$H$1,0),0),"Other")</f>
        <v>1B</v>
      </c>
      <c r="Q2169" s="14">
        <f>IFERROR(VLOOKUP($A2169,'Fielding Data'!$A:$H,MATCH(Q$1,'Fielding Data'!$A$1:$H$1,0),0),"Other")</f>
        <v>42</v>
      </c>
      <c r="R2169" s="14">
        <f>IFERROR(VLOOKUP($A2169,'Fielding Data'!$A:$H,MATCH(R$1,'Fielding Data'!$A$1:$H$1,0),0),"Other")</f>
        <v>2</v>
      </c>
      <c r="S2169" s="14">
        <f>IFERROR(VLOOKUP($A2169,'Fielding Data'!$A:$H,MATCH(S$1,'Fielding Data'!$A$1:$H$1,0),0),"Other")</f>
        <v>1</v>
      </c>
      <c r="T2169" s="14">
        <f>IFERROR(VLOOKUP($A2169,'Fielding Data'!$A:$H,MATCH(T$1,'Fielding Data'!$A$1:$H$1,0),0),"Other")</f>
        <v>3</v>
      </c>
      <c r="U2169" s="14">
        <f>SUMIFS('Fielding Data'!E:E,'Fielding Data'!$A:$A,'Hitting Data'!$A2169)</f>
        <v>42</v>
      </c>
      <c r="V2169" s="14">
        <f>SUMIFS('Fielding Data'!F:F,'Fielding Data'!$A:$A,'Hitting Data'!$A2169)</f>
        <v>2</v>
      </c>
      <c r="W2169" s="14">
        <f>SUMIFS('Fielding Data'!G:G,'Fielding Data'!$A:$A,'Hitting Data'!$A2169)</f>
        <v>1</v>
      </c>
      <c r="X2169" s="14">
        <f>SUMIFS('Fielding Data'!H:H,'Fielding Data'!$A:$A,'Hitting Data'!$A2169)</f>
        <v>3</v>
      </c>
    </row>
    <row r="2170" spans="1:24" x14ac:dyDescent="0.25">
      <c r="A2170" s="14" t="str">
        <f t="shared" si="33"/>
        <v>snydech022011</v>
      </c>
      <c r="B2170" s="19" t="s">
        <v>495</v>
      </c>
      <c r="C2170" s="19">
        <v>2011</v>
      </c>
      <c r="D2170" s="19">
        <v>34</v>
      </c>
      <c r="E2170" s="19">
        <v>96</v>
      </c>
      <c r="F2170" s="19">
        <v>13</v>
      </c>
      <c r="G2170" s="19">
        <v>26</v>
      </c>
      <c r="H2170" s="19">
        <v>3</v>
      </c>
      <c r="I2170" s="19">
        <v>0</v>
      </c>
      <c r="J2170" s="19">
        <v>3</v>
      </c>
      <c r="K2170" s="19">
        <v>17</v>
      </c>
      <c r="L2170" s="19">
        <v>0</v>
      </c>
      <c r="M2170" s="19">
        <v>1</v>
      </c>
      <c r="N2170" s="19">
        <v>17</v>
      </c>
      <c r="O2170" s="19">
        <v>23</v>
      </c>
      <c r="P2170" s="14" t="str">
        <f>IFERROR(VLOOKUP($A2170,'Fielding Data'!$A:$H,MATCH(P$1,'Fielding Data'!$A$1:$H$1,0),0),"Other")</f>
        <v>C</v>
      </c>
      <c r="Q2170" s="14">
        <f>IFERROR(VLOOKUP($A2170,'Fielding Data'!$A:$H,MATCH(Q$1,'Fielding Data'!$A$1:$H$1,0),0),"Other")</f>
        <v>201</v>
      </c>
      <c r="R2170" s="14">
        <f>IFERROR(VLOOKUP($A2170,'Fielding Data'!$A:$H,MATCH(R$1,'Fielding Data'!$A$1:$H$1,0),0),"Other")</f>
        <v>17</v>
      </c>
      <c r="S2170" s="14">
        <f>IFERROR(VLOOKUP($A2170,'Fielding Data'!$A:$H,MATCH(S$1,'Fielding Data'!$A$1:$H$1,0),0),"Other")</f>
        <v>0</v>
      </c>
      <c r="T2170" s="14">
        <f>IFERROR(VLOOKUP($A2170,'Fielding Data'!$A:$H,MATCH(T$1,'Fielding Data'!$A$1:$H$1,0),0),"Other")</f>
        <v>1</v>
      </c>
      <c r="U2170" s="14">
        <f>SUMIFS('Fielding Data'!E:E,'Fielding Data'!$A:$A,'Hitting Data'!$A2170)</f>
        <v>201</v>
      </c>
      <c r="V2170" s="14">
        <f>SUMIFS('Fielding Data'!F:F,'Fielding Data'!$A:$A,'Hitting Data'!$A2170)</f>
        <v>17</v>
      </c>
      <c r="W2170" s="14">
        <f>SUMIFS('Fielding Data'!G:G,'Fielding Data'!$A:$A,'Hitting Data'!$A2170)</f>
        <v>0</v>
      </c>
      <c r="X2170" s="14">
        <f>SUMIFS('Fielding Data'!H:H,'Fielding Data'!$A:$A,'Hitting Data'!$A2170)</f>
        <v>1</v>
      </c>
    </row>
    <row r="2171" spans="1:24" x14ac:dyDescent="0.25">
      <c r="A2171" s="14" t="str">
        <f t="shared" si="33"/>
        <v>sogarer012011</v>
      </c>
      <c r="B2171" s="19" t="s">
        <v>1388</v>
      </c>
      <c r="C2171" s="19">
        <v>2011</v>
      </c>
      <c r="D2171" s="19">
        <v>27</v>
      </c>
      <c r="E2171" s="19">
        <v>70</v>
      </c>
      <c r="F2171" s="19">
        <v>7</v>
      </c>
      <c r="G2171" s="19">
        <v>14</v>
      </c>
      <c r="H2171" s="19">
        <v>3</v>
      </c>
      <c r="I2171" s="19">
        <v>0</v>
      </c>
      <c r="J2171" s="19">
        <v>2</v>
      </c>
      <c r="K2171" s="19">
        <v>4</v>
      </c>
      <c r="L2171" s="19">
        <v>0</v>
      </c>
      <c r="M2171" s="19">
        <v>0</v>
      </c>
      <c r="N2171" s="19">
        <v>4</v>
      </c>
      <c r="O2171" s="19">
        <v>13</v>
      </c>
      <c r="P2171" s="14" t="str">
        <f>IFERROR(VLOOKUP($A2171,'Fielding Data'!$A:$H,MATCH(P$1,'Fielding Data'!$A$1:$H$1,0),0),"Other")</f>
        <v>2B</v>
      </c>
      <c r="Q2171" s="14">
        <f>IFERROR(VLOOKUP($A2171,'Fielding Data'!$A:$H,MATCH(Q$1,'Fielding Data'!$A$1:$H$1,0),0),"Other")</f>
        <v>5</v>
      </c>
      <c r="R2171" s="14">
        <f>IFERROR(VLOOKUP($A2171,'Fielding Data'!$A:$H,MATCH(R$1,'Fielding Data'!$A$1:$H$1,0),0),"Other")</f>
        <v>9</v>
      </c>
      <c r="S2171" s="14">
        <f>IFERROR(VLOOKUP($A2171,'Fielding Data'!$A:$H,MATCH(S$1,'Fielding Data'!$A$1:$H$1,0),0),"Other")</f>
        <v>1</v>
      </c>
      <c r="T2171" s="14">
        <f>IFERROR(VLOOKUP($A2171,'Fielding Data'!$A:$H,MATCH(T$1,'Fielding Data'!$A$1:$H$1,0),0),"Other")</f>
        <v>2</v>
      </c>
      <c r="U2171" s="14">
        <f>SUMIFS('Fielding Data'!E:E,'Fielding Data'!$A:$A,'Hitting Data'!$A2171)</f>
        <v>25</v>
      </c>
      <c r="V2171" s="14">
        <f>SUMIFS('Fielding Data'!F:F,'Fielding Data'!$A:$A,'Hitting Data'!$A2171)</f>
        <v>44</v>
      </c>
      <c r="W2171" s="14">
        <f>SUMIFS('Fielding Data'!G:G,'Fielding Data'!$A:$A,'Hitting Data'!$A2171)</f>
        <v>2</v>
      </c>
      <c r="X2171" s="14">
        <f>SUMIFS('Fielding Data'!H:H,'Fielding Data'!$A:$A,'Hitting Data'!$A2171)</f>
        <v>4</v>
      </c>
    </row>
    <row r="2172" spans="1:24" x14ac:dyDescent="0.25">
      <c r="A2172" s="14" t="str">
        <f t="shared" si="33"/>
        <v>sonnaan012011</v>
      </c>
      <c r="B2172" s="19" t="s">
        <v>855</v>
      </c>
      <c r="C2172" s="19">
        <v>2011</v>
      </c>
      <c r="D2172" s="19">
        <v>15</v>
      </c>
      <c r="E2172" s="19">
        <v>2</v>
      </c>
      <c r="F2172" s="19">
        <v>0</v>
      </c>
      <c r="G2172" s="19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2</v>
      </c>
      <c r="P2172" s="14" t="str">
        <f>IFERROR(VLOOKUP($A2172,'Fielding Data'!$A:$H,MATCH(P$1,'Fielding Data'!$A$1:$H$1,0),0),"Other")</f>
        <v>P</v>
      </c>
      <c r="Q2172" s="14">
        <f>IFERROR(VLOOKUP($A2172,'Fielding Data'!$A:$H,MATCH(Q$1,'Fielding Data'!$A$1:$H$1,0),0),"Other")</f>
        <v>5</v>
      </c>
      <c r="R2172" s="14">
        <f>IFERROR(VLOOKUP($A2172,'Fielding Data'!$A:$H,MATCH(R$1,'Fielding Data'!$A$1:$H$1,0),0),"Other")</f>
        <v>4</v>
      </c>
      <c r="S2172" s="14">
        <f>IFERROR(VLOOKUP($A2172,'Fielding Data'!$A:$H,MATCH(S$1,'Fielding Data'!$A$1:$H$1,0),0),"Other")</f>
        <v>0</v>
      </c>
      <c r="T2172" s="14">
        <f>IFERROR(VLOOKUP($A2172,'Fielding Data'!$A:$H,MATCH(T$1,'Fielding Data'!$A$1:$H$1,0),0),"Other")</f>
        <v>2</v>
      </c>
      <c r="U2172" s="14">
        <f>SUMIFS('Fielding Data'!E:E,'Fielding Data'!$A:$A,'Hitting Data'!$A2172)</f>
        <v>5</v>
      </c>
      <c r="V2172" s="14">
        <f>SUMIFS('Fielding Data'!F:F,'Fielding Data'!$A:$A,'Hitting Data'!$A2172)</f>
        <v>4</v>
      </c>
      <c r="W2172" s="14">
        <f>SUMIFS('Fielding Data'!G:G,'Fielding Data'!$A:$A,'Hitting Data'!$A2172)</f>
        <v>0</v>
      </c>
      <c r="X2172" s="14">
        <f>SUMIFS('Fielding Data'!H:H,'Fielding Data'!$A:$A,'Hitting Data'!$A2172)</f>
        <v>2</v>
      </c>
    </row>
    <row r="2173" spans="1:24" x14ac:dyDescent="0.25">
      <c r="A2173" s="14" t="str">
        <f t="shared" si="33"/>
        <v>soriaal012011</v>
      </c>
      <c r="B2173" s="19" t="s">
        <v>196</v>
      </c>
      <c r="C2173" s="19">
        <v>2011</v>
      </c>
      <c r="D2173" s="19">
        <v>137</v>
      </c>
      <c r="E2173" s="19">
        <v>475</v>
      </c>
      <c r="F2173" s="19">
        <v>50</v>
      </c>
      <c r="G2173" s="19">
        <v>116</v>
      </c>
      <c r="H2173" s="19">
        <v>27</v>
      </c>
      <c r="I2173" s="19">
        <v>1</v>
      </c>
      <c r="J2173" s="19">
        <v>26</v>
      </c>
      <c r="K2173" s="19">
        <v>88</v>
      </c>
      <c r="L2173" s="19">
        <v>2</v>
      </c>
      <c r="M2173" s="19">
        <v>1</v>
      </c>
      <c r="N2173" s="19">
        <v>27</v>
      </c>
      <c r="O2173" s="19">
        <v>113</v>
      </c>
      <c r="P2173" s="14" t="str">
        <f>IFERROR(VLOOKUP($A2173,'Fielding Data'!$A:$H,MATCH(P$1,'Fielding Data'!$A$1:$H$1,0),0),"Other")</f>
        <v>LF</v>
      </c>
      <c r="Q2173" s="14">
        <f>IFERROR(VLOOKUP($A2173,'Fielding Data'!$A:$H,MATCH(Q$1,'Fielding Data'!$A$1:$H$1,0),0),"Other")</f>
        <v>0</v>
      </c>
      <c r="R2173" s="14">
        <f>IFERROR(VLOOKUP($A2173,'Fielding Data'!$A:$H,MATCH(R$1,'Fielding Data'!$A$1:$H$1,0),0),"Other")</f>
        <v>0</v>
      </c>
      <c r="S2173" s="14">
        <f>IFERROR(VLOOKUP($A2173,'Fielding Data'!$A:$H,MATCH(S$1,'Fielding Data'!$A$1:$H$1,0),0),"Other")</f>
        <v>0</v>
      </c>
      <c r="T2173" s="14">
        <f>IFERROR(VLOOKUP($A2173,'Fielding Data'!$A:$H,MATCH(T$1,'Fielding Data'!$A$1:$H$1,0),0),"Other")</f>
        <v>0</v>
      </c>
      <c r="U2173" s="14">
        <f>SUMIFS('Fielding Data'!E:E,'Fielding Data'!$A:$A,'Hitting Data'!$A2173)</f>
        <v>187</v>
      </c>
      <c r="V2173" s="14">
        <f>SUMIFS('Fielding Data'!F:F,'Fielding Data'!$A:$A,'Hitting Data'!$A2173)</f>
        <v>8</v>
      </c>
      <c r="W2173" s="14">
        <f>SUMIFS('Fielding Data'!G:G,'Fielding Data'!$A:$A,'Hitting Data'!$A2173)</f>
        <v>7</v>
      </c>
      <c r="X2173" s="14">
        <f>SUMIFS('Fielding Data'!H:H,'Fielding Data'!$A:$A,'Hitting Data'!$A2173)</f>
        <v>2</v>
      </c>
    </row>
    <row r="2174" spans="1:24" x14ac:dyDescent="0.25">
      <c r="A2174" s="14" t="str">
        <f t="shared" si="33"/>
        <v>soriajo012011</v>
      </c>
      <c r="B2174" s="19" t="s">
        <v>856</v>
      </c>
      <c r="C2174" s="19">
        <v>2011</v>
      </c>
      <c r="D2174" s="19">
        <v>60</v>
      </c>
      <c r="E2174" s="19">
        <v>0</v>
      </c>
      <c r="F2174" s="19">
        <v>0</v>
      </c>
      <c r="G2174" s="19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4" t="str">
        <f>IFERROR(VLOOKUP($A2174,'Fielding Data'!$A:$H,MATCH(P$1,'Fielding Data'!$A$1:$H$1,0),0),"Other")</f>
        <v>P</v>
      </c>
      <c r="Q2174" s="14">
        <f>IFERROR(VLOOKUP($A2174,'Fielding Data'!$A:$H,MATCH(Q$1,'Fielding Data'!$A$1:$H$1,0),0),"Other")</f>
        <v>1</v>
      </c>
      <c r="R2174" s="14">
        <f>IFERROR(VLOOKUP($A2174,'Fielding Data'!$A:$H,MATCH(R$1,'Fielding Data'!$A$1:$H$1,0),0),"Other")</f>
        <v>11</v>
      </c>
      <c r="S2174" s="14">
        <f>IFERROR(VLOOKUP($A2174,'Fielding Data'!$A:$H,MATCH(S$1,'Fielding Data'!$A$1:$H$1,0),0),"Other")</f>
        <v>0</v>
      </c>
      <c r="T2174" s="14">
        <f>IFERROR(VLOOKUP($A2174,'Fielding Data'!$A:$H,MATCH(T$1,'Fielding Data'!$A$1:$H$1,0),0),"Other")</f>
        <v>1</v>
      </c>
      <c r="U2174" s="14">
        <f>SUMIFS('Fielding Data'!E:E,'Fielding Data'!$A:$A,'Hitting Data'!$A2174)</f>
        <v>1</v>
      </c>
      <c r="V2174" s="14">
        <f>SUMIFS('Fielding Data'!F:F,'Fielding Data'!$A:$A,'Hitting Data'!$A2174)</f>
        <v>11</v>
      </c>
      <c r="W2174" s="14">
        <f>SUMIFS('Fielding Data'!G:G,'Fielding Data'!$A:$A,'Hitting Data'!$A2174)</f>
        <v>0</v>
      </c>
      <c r="X2174" s="14">
        <f>SUMIFS('Fielding Data'!H:H,'Fielding Data'!$A:$A,'Hitting Data'!$A2174)</f>
        <v>1</v>
      </c>
    </row>
    <row r="2175" spans="1:24" x14ac:dyDescent="0.25">
      <c r="A2175" s="14" t="str">
        <f t="shared" si="33"/>
        <v>soriara012011</v>
      </c>
      <c r="B2175" s="19" t="s">
        <v>340</v>
      </c>
      <c r="C2175" s="19">
        <v>2011</v>
      </c>
      <c r="D2175" s="19">
        <v>42</v>
      </c>
      <c r="E2175" s="19">
        <v>0</v>
      </c>
      <c r="F2175" s="19">
        <v>0</v>
      </c>
      <c r="G2175" s="19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4" t="str">
        <f>IFERROR(VLOOKUP($A2175,'Fielding Data'!$A:$H,MATCH(P$1,'Fielding Data'!$A$1:$H$1,0),0),"Other")</f>
        <v>P</v>
      </c>
      <c r="Q2175" s="14">
        <f>IFERROR(VLOOKUP($A2175,'Fielding Data'!$A:$H,MATCH(Q$1,'Fielding Data'!$A$1:$H$1,0),0),"Other")</f>
        <v>0</v>
      </c>
      <c r="R2175" s="14">
        <f>IFERROR(VLOOKUP($A2175,'Fielding Data'!$A:$H,MATCH(R$1,'Fielding Data'!$A$1:$H$1,0),0),"Other")</f>
        <v>3</v>
      </c>
      <c r="S2175" s="14">
        <f>IFERROR(VLOOKUP($A2175,'Fielding Data'!$A:$H,MATCH(S$1,'Fielding Data'!$A$1:$H$1,0),0),"Other")</f>
        <v>0</v>
      </c>
      <c r="T2175" s="14">
        <f>IFERROR(VLOOKUP($A2175,'Fielding Data'!$A:$H,MATCH(T$1,'Fielding Data'!$A$1:$H$1,0),0),"Other")</f>
        <v>0</v>
      </c>
      <c r="U2175" s="14">
        <f>SUMIFS('Fielding Data'!E:E,'Fielding Data'!$A:$A,'Hitting Data'!$A2175)</f>
        <v>0</v>
      </c>
      <c r="V2175" s="14">
        <f>SUMIFS('Fielding Data'!F:F,'Fielding Data'!$A:$A,'Hitting Data'!$A2175)</f>
        <v>3</v>
      </c>
      <c r="W2175" s="14">
        <f>SUMIFS('Fielding Data'!G:G,'Fielding Data'!$A:$A,'Hitting Data'!$A2175)</f>
        <v>0</v>
      </c>
      <c r="X2175" s="14">
        <f>SUMIFS('Fielding Data'!H:H,'Fielding Data'!$A:$A,'Hitting Data'!$A2175)</f>
        <v>0</v>
      </c>
    </row>
    <row r="2176" spans="1:24" x14ac:dyDescent="0.25">
      <c r="A2176" s="14" t="str">
        <f t="shared" si="33"/>
        <v>sosahe012011</v>
      </c>
      <c r="B2176" s="19" t="s">
        <v>1622</v>
      </c>
      <c r="C2176" s="19">
        <v>2011</v>
      </c>
      <c r="D2176" s="19">
        <v>10</v>
      </c>
      <c r="E2176" s="19">
        <v>15</v>
      </c>
      <c r="F2176" s="19">
        <v>3</v>
      </c>
      <c r="G2176" s="19">
        <v>1</v>
      </c>
      <c r="H2176" s="19">
        <v>1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2</v>
      </c>
      <c r="O2176" s="19">
        <v>8</v>
      </c>
      <c r="P2176" s="14" t="str">
        <f>IFERROR(VLOOKUP($A2176,'Fielding Data'!$A:$H,MATCH(P$1,'Fielding Data'!$A$1:$H$1,0),0),"Other")</f>
        <v>P</v>
      </c>
      <c r="Q2176" s="14">
        <f>IFERROR(VLOOKUP($A2176,'Fielding Data'!$A:$H,MATCH(Q$1,'Fielding Data'!$A$1:$H$1,0),0),"Other")</f>
        <v>1</v>
      </c>
      <c r="R2176" s="14">
        <f>IFERROR(VLOOKUP($A2176,'Fielding Data'!$A:$H,MATCH(R$1,'Fielding Data'!$A$1:$H$1,0),0),"Other")</f>
        <v>12</v>
      </c>
      <c r="S2176" s="14">
        <f>IFERROR(VLOOKUP($A2176,'Fielding Data'!$A:$H,MATCH(S$1,'Fielding Data'!$A$1:$H$1,0),0),"Other")</f>
        <v>0</v>
      </c>
      <c r="T2176" s="14">
        <f>IFERROR(VLOOKUP($A2176,'Fielding Data'!$A:$H,MATCH(T$1,'Fielding Data'!$A$1:$H$1,0),0),"Other")</f>
        <v>1</v>
      </c>
      <c r="U2176" s="14">
        <f>SUMIFS('Fielding Data'!E:E,'Fielding Data'!$A:$A,'Hitting Data'!$A2176)</f>
        <v>1</v>
      </c>
      <c r="V2176" s="14">
        <f>SUMIFS('Fielding Data'!F:F,'Fielding Data'!$A:$A,'Hitting Data'!$A2176)</f>
        <v>12</v>
      </c>
      <c r="W2176" s="14">
        <f>SUMIFS('Fielding Data'!G:G,'Fielding Data'!$A:$A,'Hitting Data'!$A2176)</f>
        <v>0</v>
      </c>
      <c r="X2176" s="14">
        <f>SUMIFS('Fielding Data'!H:H,'Fielding Data'!$A:$A,'Hitting Data'!$A2176)</f>
        <v>1</v>
      </c>
    </row>
    <row r="2177" spans="1:24" x14ac:dyDescent="0.25">
      <c r="A2177" s="14" t="str">
        <f t="shared" si="33"/>
        <v>sotoge012011</v>
      </c>
      <c r="B2177" s="19" t="s">
        <v>603</v>
      </c>
      <c r="C2177" s="19">
        <v>2011</v>
      </c>
      <c r="D2177" s="19">
        <v>125</v>
      </c>
      <c r="E2177" s="19">
        <v>421</v>
      </c>
      <c r="F2177" s="19">
        <v>46</v>
      </c>
      <c r="G2177" s="19">
        <v>96</v>
      </c>
      <c r="H2177" s="19">
        <v>26</v>
      </c>
      <c r="I2177" s="19">
        <v>0</v>
      </c>
      <c r="J2177" s="19">
        <v>17</v>
      </c>
      <c r="K2177" s="19">
        <v>54</v>
      </c>
      <c r="L2177" s="19">
        <v>0</v>
      </c>
      <c r="M2177" s="19">
        <v>0</v>
      </c>
      <c r="N2177" s="19">
        <v>45</v>
      </c>
      <c r="O2177" s="19">
        <v>124</v>
      </c>
      <c r="P2177" s="14" t="str">
        <f>IFERROR(VLOOKUP($A2177,'Fielding Data'!$A:$H,MATCH(P$1,'Fielding Data'!$A$1:$H$1,0),0),"Other")</f>
        <v>C</v>
      </c>
      <c r="Q2177" s="14">
        <f>IFERROR(VLOOKUP($A2177,'Fielding Data'!$A:$H,MATCH(Q$1,'Fielding Data'!$A$1:$H$1,0),0),"Other")</f>
        <v>899</v>
      </c>
      <c r="R2177" s="14">
        <f>IFERROR(VLOOKUP($A2177,'Fielding Data'!$A:$H,MATCH(R$1,'Fielding Data'!$A$1:$H$1,0),0),"Other")</f>
        <v>82</v>
      </c>
      <c r="S2177" s="14">
        <f>IFERROR(VLOOKUP($A2177,'Fielding Data'!$A:$H,MATCH(S$1,'Fielding Data'!$A$1:$H$1,0),0),"Other")</f>
        <v>13</v>
      </c>
      <c r="T2177" s="14">
        <f>IFERROR(VLOOKUP($A2177,'Fielding Data'!$A:$H,MATCH(T$1,'Fielding Data'!$A$1:$H$1,0),0),"Other")</f>
        <v>7</v>
      </c>
      <c r="U2177" s="14">
        <f>SUMIFS('Fielding Data'!E:E,'Fielding Data'!$A:$A,'Hitting Data'!$A2177)</f>
        <v>899</v>
      </c>
      <c r="V2177" s="14">
        <f>SUMIFS('Fielding Data'!F:F,'Fielding Data'!$A:$A,'Hitting Data'!$A2177)</f>
        <v>82</v>
      </c>
      <c r="W2177" s="14">
        <f>SUMIFS('Fielding Data'!G:G,'Fielding Data'!$A:$A,'Hitting Data'!$A2177)</f>
        <v>13</v>
      </c>
      <c r="X2177" s="14">
        <f>SUMIFS('Fielding Data'!H:H,'Fielding Data'!$A:$A,'Hitting Data'!$A2177)</f>
        <v>7</v>
      </c>
    </row>
    <row r="2178" spans="1:24" x14ac:dyDescent="0.25">
      <c r="A2178" s="14" t="str">
        <f t="shared" si="33"/>
        <v>spande012011</v>
      </c>
      <c r="B2178" s="19" t="s">
        <v>1016</v>
      </c>
      <c r="C2178" s="19">
        <v>2011</v>
      </c>
      <c r="D2178" s="19">
        <v>70</v>
      </c>
      <c r="E2178" s="19">
        <v>284</v>
      </c>
      <c r="F2178" s="19">
        <v>37</v>
      </c>
      <c r="G2178" s="19">
        <v>75</v>
      </c>
      <c r="H2178" s="19">
        <v>11</v>
      </c>
      <c r="I2178" s="19">
        <v>5</v>
      </c>
      <c r="J2178" s="19">
        <v>2</v>
      </c>
      <c r="K2178" s="19">
        <v>16</v>
      </c>
      <c r="L2178" s="19">
        <v>6</v>
      </c>
      <c r="M2178" s="19">
        <v>1</v>
      </c>
      <c r="N2178" s="19">
        <v>27</v>
      </c>
      <c r="O2178" s="19">
        <v>36</v>
      </c>
      <c r="P2178" s="14" t="str">
        <f>IFERROR(VLOOKUP($A2178,'Fielding Data'!$A:$H,MATCH(P$1,'Fielding Data'!$A$1:$H$1,0),0),"Other")</f>
        <v>CF</v>
      </c>
      <c r="Q2178" s="14">
        <f>IFERROR(VLOOKUP($A2178,'Fielding Data'!$A:$H,MATCH(Q$1,'Fielding Data'!$A$1:$H$1,0),0),"Other")</f>
        <v>0</v>
      </c>
      <c r="R2178" s="14">
        <f>IFERROR(VLOOKUP($A2178,'Fielding Data'!$A:$H,MATCH(R$1,'Fielding Data'!$A$1:$H$1,0),0),"Other")</f>
        <v>0</v>
      </c>
      <c r="S2178" s="14">
        <f>IFERROR(VLOOKUP($A2178,'Fielding Data'!$A:$H,MATCH(S$1,'Fielding Data'!$A$1:$H$1,0),0),"Other")</f>
        <v>0</v>
      </c>
      <c r="T2178" s="14">
        <f>IFERROR(VLOOKUP($A2178,'Fielding Data'!$A:$H,MATCH(T$1,'Fielding Data'!$A$1:$H$1,0),0),"Other")</f>
        <v>0</v>
      </c>
      <c r="U2178" s="14">
        <f>SUMIFS('Fielding Data'!E:E,'Fielding Data'!$A:$A,'Hitting Data'!$A2178)</f>
        <v>206</v>
      </c>
      <c r="V2178" s="14">
        <f>SUMIFS('Fielding Data'!F:F,'Fielding Data'!$A:$A,'Hitting Data'!$A2178)</f>
        <v>1</v>
      </c>
      <c r="W2178" s="14">
        <f>SUMIFS('Fielding Data'!G:G,'Fielding Data'!$A:$A,'Hitting Data'!$A2178)</f>
        <v>1</v>
      </c>
      <c r="X2178" s="14">
        <f>SUMIFS('Fielding Data'!H:H,'Fielding Data'!$A:$A,'Hitting Data'!$A2178)</f>
        <v>0</v>
      </c>
    </row>
    <row r="2179" spans="1:24" x14ac:dyDescent="0.25">
      <c r="A2179" s="14" t="str">
        <f t="shared" ref="A2179:A2242" si="34">B2179&amp;C2179</f>
        <v>spearna012011</v>
      </c>
      <c r="B2179" s="19" t="s">
        <v>1623</v>
      </c>
      <c r="C2179" s="19">
        <v>2011</v>
      </c>
      <c r="D2179" s="19">
        <v>3</v>
      </c>
      <c r="E2179" s="19">
        <v>4</v>
      </c>
      <c r="F2179" s="19">
        <v>0</v>
      </c>
      <c r="G2179" s="19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1</v>
      </c>
      <c r="P2179" s="14" t="str">
        <f>IFERROR(VLOOKUP($A2179,'Fielding Data'!$A:$H,MATCH(P$1,'Fielding Data'!$A$1:$H$1,0),0),"Other")</f>
        <v>2B</v>
      </c>
      <c r="Q2179" s="14">
        <f>IFERROR(VLOOKUP($A2179,'Fielding Data'!$A:$H,MATCH(Q$1,'Fielding Data'!$A$1:$H$1,0),0),"Other")</f>
        <v>0</v>
      </c>
      <c r="R2179" s="14">
        <f>IFERROR(VLOOKUP($A2179,'Fielding Data'!$A:$H,MATCH(R$1,'Fielding Data'!$A$1:$H$1,0),0),"Other")</f>
        <v>0</v>
      </c>
      <c r="S2179" s="14">
        <f>IFERROR(VLOOKUP($A2179,'Fielding Data'!$A:$H,MATCH(S$1,'Fielding Data'!$A$1:$H$1,0),0),"Other")</f>
        <v>0</v>
      </c>
      <c r="T2179" s="14">
        <f>IFERROR(VLOOKUP($A2179,'Fielding Data'!$A:$H,MATCH(T$1,'Fielding Data'!$A$1:$H$1,0),0),"Other")</f>
        <v>0</v>
      </c>
      <c r="U2179" s="14">
        <f>SUMIFS('Fielding Data'!E:E,'Fielding Data'!$A:$A,'Hitting Data'!$A2179)</f>
        <v>1</v>
      </c>
      <c r="V2179" s="14">
        <f>SUMIFS('Fielding Data'!F:F,'Fielding Data'!$A:$A,'Hitting Data'!$A2179)</f>
        <v>0</v>
      </c>
      <c r="W2179" s="14">
        <f>SUMIFS('Fielding Data'!G:G,'Fielding Data'!$A:$A,'Hitting Data'!$A2179)</f>
        <v>0</v>
      </c>
      <c r="X2179" s="14">
        <f>SUMIFS('Fielding Data'!H:H,'Fielding Data'!$A:$A,'Hitting Data'!$A2179)</f>
        <v>0</v>
      </c>
    </row>
    <row r="2180" spans="1:24" x14ac:dyDescent="0.25">
      <c r="A2180" s="14" t="str">
        <f t="shared" si="34"/>
        <v>spencjo012011</v>
      </c>
      <c r="B2180" s="19" t="s">
        <v>1624</v>
      </c>
      <c r="C2180" s="19">
        <v>2011</v>
      </c>
      <c r="D2180" s="19">
        <v>40</v>
      </c>
      <c r="E2180" s="19">
        <v>0</v>
      </c>
      <c r="F2180" s="19">
        <v>0</v>
      </c>
      <c r="G2180" s="19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4" t="str">
        <f>IFERROR(VLOOKUP($A2180,'Fielding Data'!$A:$H,MATCH(P$1,'Fielding Data'!$A$1:$H$1,0),0),"Other")</f>
        <v>P</v>
      </c>
      <c r="Q2180" s="14">
        <f>IFERROR(VLOOKUP($A2180,'Fielding Data'!$A:$H,MATCH(Q$1,'Fielding Data'!$A$1:$H$1,0),0),"Other")</f>
        <v>2</v>
      </c>
      <c r="R2180" s="14">
        <f>IFERROR(VLOOKUP($A2180,'Fielding Data'!$A:$H,MATCH(R$1,'Fielding Data'!$A$1:$H$1,0),0),"Other")</f>
        <v>2</v>
      </c>
      <c r="S2180" s="14">
        <f>IFERROR(VLOOKUP($A2180,'Fielding Data'!$A:$H,MATCH(S$1,'Fielding Data'!$A$1:$H$1,0),0),"Other")</f>
        <v>0</v>
      </c>
      <c r="T2180" s="14">
        <f>IFERROR(VLOOKUP($A2180,'Fielding Data'!$A:$H,MATCH(T$1,'Fielding Data'!$A$1:$H$1,0),0),"Other")</f>
        <v>0</v>
      </c>
      <c r="U2180" s="14">
        <f>SUMIFS('Fielding Data'!E:E,'Fielding Data'!$A:$A,'Hitting Data'!$A2180)</f>
        <v>2</v>
      </c>
      <c r="V2180" s="14">
        <f>SUMIFS('Fielding Data'!F:F,'Fielding Data'!$A:$A,'Hitting Data'!$A2180)</f>
        <v>2</v>
      </c>
      <c r="W2180" s="14">
        <f>SUMIFS('Fielding Data'!G:G,'Fielding Data'!$A:$A,'Hitting Data'!$A2180)</f>
        <v>0</v>
      </c>
      <c r="X2180" s="14">
        <f>SUMIFS('Fielding Data'!H:H,'Fielding Data'!$A:$A,'Hitting Data'!$A2180)</f>
        <v>0</v>
      </c>
    </row>
    <row r="2181" spans="1:24" x14ac:dyDescent="0.25">
      <c r="A2181" s="14" t="str">
        <f t="shared" si="34"/>
        <v>spilbry012011</v>
      </c>
      <c r="B2181" s="19" t="s">
        <v>604</v>
      </c>
      <c r="C2181" s="19">
        <v>2011</v>
      </c>
      <c r="D2181" s="19">
        <v>98</v>
      </c>
      <c r="E2181" s="19">
        <v>200</v>
      </c>
      <c r="F2181" s="19">
        <v>22</v>
      </c>
      <c r="G2181" s="19">
        <v>42</v>
      </c>
      <c r="H2181" s="19">
        <v>8</v>
      </c>
      <c r="I2181" s="19">
        <v>1</v>
      </c>
      <c r="J2181" s="19">
        <v>3</v>
      </c>
      <c r="K2181" s="19">
        <v>22</v>
      </c>
      <c r="L2181" s="19">
        <v>2</v>
      </c>
      <c r="M2181" s="19">
        <v>2</v>
      </c>
      <c r="N2181" s="19">
        <v>19</v>
      </c>
      <c r="O2181" s="19">
        <v>49</v>
      </c>
      <c r="P2181" s="14" t="str">
        <f>IFERROR(VLOOKUP($A2181,'Fielding Data'!$A:$H,MATCH(P$1,'Fielding Data'!$A$1:$H$1,0),0),"Other")</f>
        <v>CF</v>
      </c>
      <c r="Q2181" s="14">
        <f>IFERROR(VLOOKUP($A2181,'Fielding Data'!$A:$H,MATCH(Q$1,'Fielding Data'!$A$1:$H$1,0),0),"Other")</f>
        <v>0</v>
      </c>
      <c r="R2181" s="14">
        <f>IFERROR(VLOOKUP($A2181,'Fielding Data'!$A:$H,MATCH(R$1,'Fielding Data'!$A$1:$H$1,0),0),"Other")</f>
        <v>0</v>
      </c>
      <c r="S2181" s="14">
        <f>IFERROR(VLOOKUP($A2181,'Fielding Data'!$A:$H,MATCH(S$1,'Fielding Data'!$A$1:$H$1,0),0),"Other")</f>
        <v>0</v>
      </c>
      <c r="T2181" s="14">
        <f>IFERROR(VLOOKUP($A2181,'Fielding Data'!$A:$H,MATCH(T$1,'Fielding Data'!$A$1:$H$1,0),0),"Other")</f>
        <v>0</v>
      </c>
      <c r="U2181" s="14">
        <f>SUMIFS('Fielding Data'!E:E,'Fielding Data'!$A:$A,'Hitting Data'!$A2181)</f>
        <v>78</v>
      </c>
      <c r="V2181" s="14">
        <f>SUMIFS('Fielding Data'!F:F,'Fielding Data'!$A:$A,'Hitting Data'!$A2181)</f>
        <v>4</v>
      </c>
      <c r="W2181" s="14">
        <f>SUMIFS('Fielding Data'!G:G,'Fielding Data'!$A:$A,'Hitting Data'!$A2181)</f>
        <v>0</v>
      </c>
      <c r="X2181" s="14">
        <f>SUMIFS('Fielding Data'!H:H,'Fielding Data'!$A:$A,'Hitting Data'!$A2181)</f>
        <v>0</v>
      </c>
    </row>
    <row r="2182" spans="1:24" x14ac:dyDescent="0.25">
      <c r="A2182" s="14" t="str">
        <f t="shared" si="34"/>
        <v>stairma012011</v>
      </c>
      <c r="B2182" s="19" t="s">
        <v>198</v>
      </c>
      <c r="C2182" s="19">
        <v>2011</v>
      </c>
      <c r="D2182" s="19">
        <v>56</v>
      </c>
      <c r="E2182" s="19">
        <v>65</v>
      </c>
      <c r="F2182" s="19">
        <v>4</v>
      </c>
      <c r="G2182" s="19">
        <v>10</v>
      </c>
      <c r="H2182" s="19">
        <v>1</v>
      </c>
      <c r="I2182" s="19">
        <v>0</v>
      </c>
      <c r="J2182" s="19">
        <v>0</v>
      </c>
      <c r="K2182" s="19">
        <v>2</v>
      </c>
      <c r="L2182" s="19">
        <v>0</v>
      </c>
      <c r="M2182" s="19">
        <v>0</v>
      </c>
      <c r="N2182" s="19">
        <v>9</v>
      </c>
      <c r="O2182" s="19">
        <v>23</v>
      </c>
      <c r="P2182" s="14" t="str">
        <f>IFERROR(VLOOKUP($A2182,'Fielding Data'!$A:$H,MATCH(P$1,'Fielding Data'!$A$1:$H$1,0),0),"Other")</f>
        <v>1B</v>
      </c>
      <c r="Q2182" s="14">
        <f>IFERROR(VLOOKUP($A2182,'Fielding Data'!$A:$H,MATCH(Q$1,'Fielding Data'!$A$1:$H$1,0),0),"Other")</f>
        <v>11</v>
      </c>
      <c r="R2182" s="14">
        <f>IFERROR(VLOOKUP($A2182,'Fielding Data'!$A:$H,MATCH(R$1,'Fielding Data'!$A$1:$H$1,0),0),"Other")</f>
        <v>1</v>
      </c>
      <c r="S2182" s="14">
        <f>IFERROR(VLOOKUP($A2182,'Fielding Data'!$A:$H,MATCH(S$1,'Fielding Data'!$A$1:$H$1,0),0),"Other")</f>
        <v>0</v>
      </c>
      <c r="T2182" s="14">
        <f>IFERROR(VLOOKUP($A2182,'Fielding Data'!$A:$H,MATCH(T$1,'Fielding Data'!$A$1:$H$1,0),0),"Other")</f>
        <v>0</v>
      </c>
      <c r="U2182" s="14">
        <f>SUMIFS('Fielding Data'!E:E,'Fielding Data'!$A:$A,'Hitting Data'!$A2182)</f>
        <v>11</v>
      </c>
      <c r="V2182" s="14">
        <f>SUMIFS('Fielding Data'!F:F,'Fielding Data'!$A:$A,'Hitting Data'!$A2182)</f>
        <v>1</v>
      </c>
      <c r="W2182" s="14">
        <f>SUMIFS('Fielding Data'!G:G,'Fielding Data'!$A:$A,'Hitting Data'!$A2182)</f>
        <v>0</v>
      </c>
      <c r="X2182" s="14">
        <f>SUMIFS('Fielding Data'!H:H,'Fielding Data'!$A:$A,'Hitting Data'!$A2182)</f>
        <v>0</v>
      </c>
    </row>
    <row r="2183" spans="1:24" x14ac:dyDescent="0.25">
      <c r="A2183" s="14" t="str">
        <f t="shared" si="34"/>
        <v>stammcr012011</v>
      </c>
      <c r="B2183" s="19" t="s">
        <v>1186</v>
      </c>
      <c r="C2183" s="19">
        <v>2011</v>
      </c>
      <c r="D2183" s="19">
        <v>7</v>
      </c>
      <c r="E2183" s="19">
        <v>2</v>
      </c>
      <c r="F2183" s="19">
        <v>1</v>
      </c>
      <c r="G2183" s="19">
        <v>1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4" t="str">
        <f>IFERROR(VLOOKUP($A2183,'Fielding Data'!$A:$H,MATCH(P$1,'Fielding Data'!$A$1:$H$1,0),0),"Other")</f>
        <v>P</v>
      </c>
      <c r="Q2183" s="14">
        <f>IFERROR(VLOOKUP($A2183,'Fielding Data'!$A:$H,MATCH(Q$1,'Fielding Data'!$A$1:$H$1,0),0),"Other")</f>
        <v>0</v>
      </c>
      <c r="R2183" s="14">
        <f>IFERROR(VLOOKUP($A2183,'Fielding Data'!$A:$H,MATCH(R$1,'Fielding Data'!$A$1:$H$1,0),0),"Other")</f>
        <v>3</v>
      </c>
      <c r="S2183" s="14">
        <f>IFERROR(VLOOKUP($A2183,'Fielding Data'!$A:$H,MATCH(S$1,'Fielding Data'!$A$1:$H$1,0),0),"Other")</f>
        <v>0</v>
      </c>
      <c r="T2183" s="14">
        <f>IFERROR(VLOOKUP($A2183,'Fielding Data'!$A:$H,MATCH(T$1,'Fielding Data'!$A$1:$H$1,0),0),"Other")</f>
        <v>0</v>
      </c>
      <c r="U2183" s="14">
        <f>SUMIFS('Fielding Data'!E:E,'Fielding Data'!$A:$A,'Hitting Data'!$A2183)</f>
        <v>0</v>
      </c>
      <c r="V2183" s="14">
        <f>SUMIFS('Fielding Data'!F:F,'Fielding Data'!$A:$A,'Hitting Data'!$A2183)</f>
        <v>3</v>
      </c>
      <c r="W2183" s="14">
        <f>SUMIFS('Fielding Data'!G:G,'Fielding Data'!$A:$A,'Hitting Data'!$A2183)</f>
        <v>0</v>
      </c>
      <c r="X2183" s="14">
        <f>SUMIFS('Fielding Data'!H:H,'Fielding Data'!$A:$A,'Hitting Data'!$A2183)</f>
        <v>0</v>
      </c>
    </row>
    <row r="2184" spans="1:24" x14ac:dyDescent="0.25">
      <c r="A2184" s="14" t="str">
        <f t="shared" si="34"/>
        <v>stantmi032011</v>
      </c>
      <c r="B2184" s="19" t="s">
        <v>1390</v>
      </c>
      <c r="C2184" s="19">
        <v>2011</v>
      </c>
      <c r="D2184" s="19">
        <v>150</v>
      </c>
      <c r="E2184" s="19">
        <v>516</v>
      </c>
      <c r="F2184" s="19">
        <v>79</v>
      </c>
      <c r="G2184" s="19">
        <v>135</v>
      </c>
      <c r="H2184" s="19">
        <v>30</v>
      </c>
      <c r="I2184" s="19">
        <v>5</v>
      </c>
      <c r="J2184" s="19">
        <v>34</v>
      </c>
      <c r="K2184" s="19">
        <v>87</v>
      </c>
      <c r="L2184" s="19">
        <v>5</v>
      </c>
      <c r="M2184" s="19">
        <v>5</v>
      </c>
      <c r="N2184" s="19">
        <v>70</v>
      </c>
      <c r="O2184" s="19">
        <v>166</v>
      </c>
      <c r="P2184" s="14" t="str">
        <f>IFERROR(VLOOKUP($A2184,'Fielding Data'!$A:$H,MATCH(P$1,'Fielding Data'!$A$1:$H$1,0),0),"Other")</f>
        <v>CF</v>
      </c>
      <c r="Q2184" s="14">
        <f>IFERROR(VLOOKUP($A2184,'Fielding Data'!$A:$H,MATCH(Q$1,'Fielding Data'!$A$1:$H$1,0),0),"Other")</f>
        <v>0</v>
      </c>
      <c r="R2184" s="14">
        <f>IFERROR(VLOOKUP($A2184,'Fielding Data'!$A:$H,MATCH(R$1,'Fielding Data'!$A$1:$H$1,0),0),"Other")</f>
        <v>0</v>
      </c>
      <c r="S2184" s="14">
        <f>IFERROR(VLOOKUP($A2184,'Fielding Data'!$A:$H,MATCH(S$1,'Fielding Data'!$A$1:$H$1,0),0),"Other")</f>
        <v>0</v>
      </c>
      <c r="T2184" s="14">
        <f>IFERROR(VLOOKUP($A2184,'Fielding Data'!$A:$H,MATCH(T$1,'Fielding Data'!$A$1:$H$1,0),0),"Other")</f>
        <v>0</v>
      </c>
      <c r="U2184" s="14">
        <f>SUMIFS('Fielding Data'!E:E,'Fielding Data'!$A:$A,'Hitting Data'!$A2184)</f>
        <v>282</v>
      </c>
      <c r="V2184" s="14">
        <f>SUMIFS('Fielding Data'!F:F,'Fielding Data'!$A:$A,'Hitting Data'!$A2184)</f>
        <v>10</v>
      </c>
      <c r="W2184" s="14">
        <f>SUMIFS('Fielding Data'!G:G,'Fielding Data'!$A:$A,'Hitting Data'!$A2184)</f>
        <v>6</v>
      </c>
      <c r="X2184" s="14">
        <f>SUMIFS('Fielding Data'!H:H,'Fielding Data'!$A:$A,'Hitting Data'!$A2184)</f>
        <v>2</v>
      </c>
    </row>
    <row r="2185" spans="1:24" x14ac:dyDescent="0.25">
      <c r="A2185" s="14" t="str">
        <f t="shared" si="34"/>
        <v>staufti012011</v>
      </c>
      <c r="B2185" s="19" t="s">
        <v>605</v>
      </c>
      <c r="C2185" s="19">
        <v>2011</v>
      </c>
      <c r="D2185" s="19">
        <v>32</v>
      </c>
      <c r="E2185" s="19">
        <v>54</v>
      </c>
      <c r="F2185" s="19">
        <v>2</v>
      </c>
      <c r="G2185" s="19">
        <v>8</v>
      </c>
      <c r="H2185" s="19">
        <v>0</v>
      </c>
      <c r="I2185" s="19">
        <v>0</v>
      </c>
      <c r="J2185" s="19">
        <v>0</v>
      </c>
      <c r="K2185" s="19">
        <v>6</v>
      </c>
      <c r="L2185" s="19">
        <v>0</v>
      </c>
      <c r="M2185" s="19">
        <v>0</v>
      </c>
      <c r="N2185" s="19">
        <v>1</v>
      </c>
      <c r="O2185" s="19">
        <v>19</v>
      </c>
      <c r="P2185" s="14" t="str">
        <f>IFERROR(VLOOKUP($A2185,'Fielding Data'!$A:$H,MATCH(P$1,'Fielding Data'!$A$1:$H$1,0),0),"Other")</f>
        <v>P</v>
      </c>
      <c r="Q2185" s="14">
        <f>IFERROR(VLOOKUP($A2185,'Fielding Data'!$A:$H,MATCH(Q$1,'Fielding Data'!$A$1:$H$1,0),0),"Other")</f>
        <v>21</v>
      </c>
      <c r="R2185" s="14">
        <f>IFERROR(VLOOKUP($A2185,'Fielding Data'!$A:$H,MATCH(R$1,'Fielding Data'!$A$1:$H$1,0),0),"Other")</f>
        <v>43</v>
      </c>
      <c r="S2185" s="14">
        <f>IFERROR(VLOOKUP($A2185,'Fielding Data'!$A:$H,MATCH(S$1,'Fielding Data'!$A$1:$H$1,0),0),"Other")</f>
        <v>1</v>
      </c>
      <c r="T2185" s="14">
        <f>IFERROR(VLOOKUP($A2185,'Fielding Data'!$A:$H,MATCH(T$1,'Fielding Data'!$A$1:$H$1,0),0),"Other")</f>
        <v>1</v>
      </c>
      <c r="U2185" s="14">
        <f>SUMIFS('Fielding Data'!E:E,'Fielding Data'!$A:$A,'Hitting Data'!$A2185)</f>
        <v>21</v>
      </c>
      <c r="V2185" s="14">
        <f>SUMIFS('Fielding Data'!F:F,'Fielding Data'!$A:$A,'Hitting Data'!$A2185)</f>
        <v>43</v>
      </c>
      <c r="W2185" s="14">
        <f>SUMIFS('Fielding Data'!G:G,'Fielding Data'!$A:$A,'Hitting Data'!$A2185)</f>
        <v>1</v>
      </c>
      <c r="X2185" s="14">
        <f>SUMIFS('Fielding Data'!H:H,'Fielding Data'!$A:$A,'Hitting Data'!$A2185)</f>
        <v>1</v>
      </c>
    </row>
    <row r="2186" spans="1:24" x14ac:dyDescent="0.25">
      <c r="A2186" s="14" t="str">
        <f t="shared" si="34"/>
        <v>stettmi012011</v>
      </c>
      <c r="B2186" s="19" t="s">
        <v>857</v>
      </c>
      <c r="C2186" s="19">
        <v>2011</v>
      </c>
      <c r="D2186" s="19">
        <v>16</v>
      </c>
      <c r="E2186" s="19">
        <v>0</v>
      </c>
      <c r="F2186" s="19">
        <v>0</v>
      </c>
      <c r="G2186" s="19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4" t="str">
        <f>IFERROR(VLOOKUP($A2186,'Fielding Data'!$A:$H,MATCH(P$1,'Fielding Data'!$A$1:$H$1,0),0),"Other")</f>
        <v>P</v>
      </c>
      <c r="Q2186" s="14">
        <f>IFERROR(VLOOKUP($A2186,'Fielding Data'!$A:$H,MATCH(Q$1,'Fielding Data'!$A$1:$H$1,0),0),"Other")</f>
        <v>0</v>
      </c>
      <c r="R2186" s="14">
        <f>IFERROR(VLOOKUP($A2186,'Fielding Data'!$A:$H,MATCH(R$1,'Fielding Data'!$A$1:$H$1,0),0),"Other")</f>
        <v>0</v>
      </c>
      <c r="S2186" s="14">
        <f>IFERROR(VLOOKUP($A2186,'Fielding Data'!$A:$H,MATCH(S$1,'Fielding Data'!$A$1:$H$1,0),0),"Other")</f>
        <v>0</v>
      </c>
      <c r="T2186" s="14">
        <f>IFERROR(VLOOKUP($A2186,'Fielding Data'!$A:$H,MATCH(T$1,'Fielding Data'!$A$1:$H$1,0),0),"Other")</f>
        <v>0</v>
      </c>
      <c r="U2186" s="14">
        <f>SUMIFS('Fielding Data'!E:E,'Fielding Data'!$A:$A,'Hitting Data'!$A2186)</f>
        <v>0</v>
      </c>
      <c r="V2186" s="14">
        <f>SUMIFS('Fielding Data'!F:F,'Fielding Data'!$A:$A,'Hitting Data'!$A2186)</f>
        <v>0</v>
      </c>
      <c r="W2186" s="14">
        <f>SUMIFS('Fielding Data'!G:G,'Fielding Data'!$A:$A,'Hitting Data'!$A2186)</f>
        <v>0</v>
      </c>
      <c r="X2186" s="14">
        <f>SUMIFS('Fielding Data'!H:H,'Fielding Data'!$A:$A,'Hitting Data'!$A2186)</f>
        <v>0</v>
      </c>
    </row>
    <row r="2187" spans="1:24" x14ac:dyDescent="0.25">
      <c r="A2187" s="14" t="str">
        <f t="shared" si="34"/>
        <v>steveje012011</v>
      </c>
      <c r="B2187" s="19" t="s">
        <v>1187</v>
      </c>
      <c r="C2187" s="19">
        <v>2011</v>
      </c>
      <c r="D2187" s="19">
        <v>4</v>
      </c>
      <c r="E2187" s="19">
        <v>2</v>
      </c>
      <c r="F2187" s="19">
        <v>0</v>
      </c>
      <c r="G2187" s="19">
        <v>0</v>
      </c>
      <c r="H2187" s="19">
        <v>0</v>
      </c>
      <c r="I2187" s="19">
        <v>0</v>
      </c>
      <c r="J2187" s="19">
        <v>0</v>
      </c>
      <c r="K2187" s="19">
        <v>0</v>
      </c>
      <c r="L2187" s="19">
        <v>0</v>
      </c>
      <c r="M2187" s="19">
        <v>0</v>
      </c>
      <c r="N2187" s="19">
        <v>0</v>
      </c>
      <c r="O2187" s="19">
        <v>1</v>
      </c>
      <c r="P2187" s="14" t="str">
        <f>IFERROR(VLOOKUP($A2187,'Fielding Data'!$A:$H,MATCH(P$1,'Fielding Data'!$A$1:$H$1,0),0),"Other")</f>
        <v>P</v>
      </c>
      <c r="Q2187" s="14">
        <f>IFERROR(VLOOKUP($A2187,'Fielding Data'!$A:$H,MATCH(Q$1,'Fielding Data'!$A$1:$H$1,0),0),"Other")</f>
        <v>2</v>
      </c>
      <c r="R2187" s="14">
        <f>IFERROR(VLOOKUP($A2187,'Fielding Data'!$A:$H,MATCH(R$1,'Fielding Data'!$A$1:$H$1,0),0),"Other")</f>
        <v>0</v>
      </c>
      <c r="S2187" s="14">
        <f>IFERROR(VLOOKUP($A2187,'Fielding Data'!$A:$H,MATCH(S$1,'Fielding Data'!$A$1:$H$1,0),0),"Other")</f>
        <v>0</v>
      </c>
      <c r="T2187" s="14">
        <f>IFERROR(VLOOKUP($A2187,'Fielding Data'!$A:$H,MATCH(T$1,'Fielding Data'!$A$1:$H$1,0),0),"Other")</f>
        <v>0</v>
      </c>
      <c r="U2187" s="14">
        <f>SUMIFS('Fielding Data'!E:E,'Fielding Data'!$A:$A,'Hitting Data'!$A2187)</f>
        <v>2</v>
      </c>
      <c r="V2187" s="14">
        <f>SUMIFS('Fielding Data'!F:F,'Fielding Data'!$A:$A,'Hitting Data'!$A2187)</f>
        <v>0</v>
      </c>
      <c r="W2187" s="14">
        <f>SUMIFS('Fielding Data'!G:G,'Fielding Data'!$A:$A,'Hitting Data'!$A2187)</f>
        <v>0</v>
      </c>
      <c r="X2187" s="14">
        <f>SUMIFS('Fielding Data'!H:H,'Fielding Data'!$A:$A,'Hitting Data'!$A2187)</f>
        <v>0</v>
      </c>
    </row>
    <row r="2188" spans="1:24" x14ac:dyDescent="0.25">
      <c r="A2188" s="14" t="str">
        <f t="shared" si="34"/>
        <v>stewach012011</v>
      </c>
      <c r="B2188" s="19" t="s">
        <v>732</v>
      </c>
      <c r="C2188" s="19">
        <v>2011</v>
      </c>
      <c r="D2188" s="19">
        <v>67</v>
      </c>
      <c r="E2188" s="19">
        <v>162</v>
      </c>
      <c r="F2188" s="19">
        <v>20</v>
      </c>
      <c r="G2188" s="19">
        <v>33</v>
      </c>
      <c r="H2188" s="19">
        <v>8</v>
      </c>
      <c r="I2188" s="19">
        <v>0</v>
      </c>
      <c r="J2188" s="19">
        <v>3</v>
      </c>
      <c r="K2188" s="19">
        <v>10</v>
      </c>
      <c r="L2188" s="19">
        <v>0</v>
      </c>
      <c r="M2188" s="19">
        <v>0</v>
      </c>
      <c r="N2188" s="19">
        <v>16</v>
      </c>
      <c r="O2188" s="19">
        <v>18</v>
      </c>
      <c r="P2188" s="14" t="str">
        <f>IFERROR(VLOOKUP($A2188,'Fielding Data'!$A:$H,MATCH(P$1,'Fielding Data'!$A$1:$H$1,0),0),"Other")</f>
        <v>1B</v>
      </c>
      <c r="Q2188" s="14">
        <f>IFERROR(VLOOKUP($A2188,'Fielding Data'!$A:$H,MATCH(Q$1,'Fielding Data'!$A$1:$H$1,0),0),"Other")</f>
        <v>5</v>
      </c>
      <c r="R2188" s="14">
        <f>IFERROR(VLOOKUP($A2188,'Fielding Data'!$A:$H,MATCH(R$1,'Fielding Data'!$A$1:$H$1,0),0),"Other")</f>
        <v>0</v>
      </c>
      <c r="S2188" s="14">
        <f>IFERROR(VLOOKUP($A2188,'Fielding Data'!$A:$H,MATCH(S$1,'Fielding Data'!$A$1:$H$1,0),0),"Other")</f>
        <v>0</v>
      </c>
      <c r="T2188" s="14">
        <f>IFERROR(VLOOKUP($A2188,'Fielding Data'!$A:$H,MATCH(T$1,'Fielding Data'!$A$1:$H$1,0),0),"Other")</f>
        <v>0</v>
      </c>
      <c r="U2188" s="14">
        <f>SUMIFS('Fielding Data'!E:E,'Fielding Data'!$A:$A,'Hitting Data'!$A2188)</f>
        <v>435</v>
      </c>
      <c r="V2188" s="14">
        <f>SUMIFS('Fielding Data'!F:F,'Fielding Data'!$A:$A,'Hitting Data'!$A2188)</f>
        <v>48</v>
      </c>
      <c r="W2188" s="14">
        <f>SUMIFS('Fielding Data'!G:G,'Fielding Data'!$A:$A,'Hitting Data'!$A2188)</f>
        <v>7</v>
      </c>
      <c r="X2188" s="14">
        <f>SUMIFS('Fielding Data'!H:H,'Fielding Data'!$A:$A,'Hitting Data'!$A2188)</f>
        <v>4</v>
      </c>
    </row>
    <row r="2189" spans="1:24" x14ac:dyDescent="0.25">
      <c r="A2189" s="14" t="str">
        <f t="shared" si="34"/>
        <v>stewaia012011</v>
      </c>
      <c r="B2189" s="19" t="s">
        <v>858</v>
      </c>
      <c r="C2189" s="19">
        <v>2011</v>
      </c>
      <c r="D2189" s="19">
        <v>48</v>
      </c>
      <c r="E2189" s="19">
        <v>122</v>
      </c>
      <c r="F2189" s="19">
        <v>14</v>
      </c>
      <c r="G2189" s="19">
        <v>19</v>
      </c>
      <c r="H2189" s="19">
        <v>6</v>
      </c>
      <c r="I2189" s="19">
        <v>1</v>
      </c>
      <c r="J2189" s="19">
        <v>0</v>
      </c>
      <c r="K2189" s="19">
        <v>6</v>
      </c>
      <c r="L2189" s="19">
        <v>3</v>
      </c>
      <c r="M2189" s="19">
        <v>2</v>
      </c>
      <c r="N2189" s="19">
        <v>14</v>
      </c>
      <c r="O2189" s="19">
        <v>37</v>
      </c>
      <c r="P2189" s="14" t="str">
        <f>IFERROR(VLOOKUP($A2189,'Fielding Data'!$A:$H,MATCH(P$1,'Fielding Data'!$A$1:$H$1,0),0),"Other")</f>
        <v>3B</v>
      </c>
      <c r="Q2189" s="14">
        <f>IFERROR(VLOOKUP($A2189,'Fielding Data'!$A:$H,MATCH(Q$1,'Fielding Data'!$A$1:$H$1,0),0),"Other")</f>
        <v>25</v>
      </c>
      <c r="R2189" s="14">
        <f>IFERROR(VLOOKUP($A2189,'Fielding Data'!$A:$H,MATCH(R$1,'Fielding Data'!$A$1:$H$1,0),0),"Other")</f>
        <v>54</v>
      </c>
      <c r="S2189" s="14">
        <f>IFERROR(VLOOKUP($A2189,'Fielding Data'!$A:$H,MATCH(S$1,'Fielding Data'!$A$1:$H$1,0),0),"Other")</f>
        <v>6</v>
      </c>
      <c r="T2189" s="14">
        <f>IFERROR(VLOOKUP($A2189,'Fielding Data'!$A:$H,MATCH(T$1,'Fielding Data'!$A$1:$H$1,0),0),"Other")</f>
        <v>3</v>
      </c>
      <c r="U2189" s="14">
        <f>SUMIFS('Fielding Data'!E:E,'Fielding Data'!$A:$A,'Hitting Data'!$A2189)</f>
        <v>25</v>
      </c>
      <c r="V2189" s="14">
        <f>SUMIFS('Fielding Data'!F:F,'Fielding Data'!$A:$A,'Hitting Data'!$A2189)</f>
        <v>54</v>
      </c>
      <c r="W2189" s="14">
        <f>SUMIFS('Fielding Data'!G:G,'Fielding Data'!$A:$A,'Hitting Data'!$A2189)</f>
        <v>6</v>
      </c>
      <c r="X2189" s="14">
        <f>SUMIFS('Fielding Data'!H:H,'Fielding Data'!$A:$A,'Hitting Data'!$A2189)</f>
        <v>3</v>
      </c>
    </row>
    <row r="2190" spans="1:24" x14ac:dyDescent="0.25">
      <c r="A2190" s="14" t="str">
        <f t="shared" si="34"/>
        <v>stinsjo012011</v>
      </c>
      <c r="B2190" s="19" t="s">
        <v>1626</v>
      </c>
      <c r="C2190" s="19">
        <v>2011</v>
      </c>
      <c r="D2190" s="19">
        <v>14</v>
      </c>
      <c r="E2190" s="19">
        <v>0</v>
      </c>
      <c r="F2190" s="19">
        <v>0</v>
      </c>
      <c r="G2190" s="19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1</v>
      </c>
      <c r="O2190" s="19">
        <v>0</v>
      </c>
      <c r="P2190" s="14" t="str">
        <f>IFERROR(VLOOKUP($A2190,'Fielding Data'!$A:$H,MATCH(P$1,'Fielding Data'!$A$1:$H$1,0),0),"Other")</f>
        <v>P</v>
      </c>
      <c r="Q2190" s="14">
        <f>IFERROR(VLOOKUP($A2190,'Fielding Data'!$A:$H,MATCH(Q$1,'Fielding Data'!$A$1:$H$1,0),0),"Other")</f>
        <v>0</v>
      </c>
      <c r="R2190" s="14">
        <f>IFERROR(VLOOKUP($A2190,'Fielding Data'!$A:$H,MATCH(R$1,'Fielding Data'!$A$1:$H$1,0),0),"Other")</f>
        <v>0</v>
      </c>
      <c r="S2190" s="14">
        <f>IFERROR(VLOOKUP($A2190,'Fielding Data'!$A:$H,MATCH(S$1,'Fielding Data'!$A$1:$H$1,0),0),"Other")</f>
        <v>0</v>
      </c>
      <c r="T2190" s="14">
        <f>IFERROR(VLOOKUP($A2190,'Fielding Data'!$A:$H,MATCH(T$1,'Fielding Data'!$A$1:$H$1,0),0),"Other")</f>
        <v>0</v>
      </c>
      <c r="U2190" s="14">
        <f>SUMIFS('Fielding Data'!E:E,'Fielding Data'!$A:$A,'Hitting Data'!$A2190)</f>
        <v>0</v>
      </c>
      <c r="V2190" s="14">
        <f>SUMIFS('Fielding Data'!F:F,'Fielding Data'!$A:$A,'Hitting Data'!$A2190)</f>
        <v>0</v>
      </c>
      <c r="W2190" s="14">
        <f>SUMIFS('Fielding Data'!G:G,'Fielding Data'!$A:$A,'Hitting Data'!$A2190)</f>
        <v>0</v>
      </c>
      <c r="X2190" s="14">
        <f>SUMIFS('Fielding Data'!H:H,'Fielding Data'!$A:$A,'Hitting Data'!$A2190)</f>
        <v>0</v>
      </c>
    </row>
    <row r="2191" spans="1:24" x14ac:dyDescent="0.25">
      <c r="A2191" s="14" t="str">
        <f t="shared" si="34"/>
        <v>storedr012011</v>
      </c>
      <c r="B2191" s="19" t="s">
        <v>1391</v>
      </c>
      <c r="C2191" s="19">
        <v>2011</v>
      </c>
      <c r="D2191" s="19">
        <v>73</v>
      </c>
      <c r="E2191" s="19">
        <v>0</v>
      </c>
      <c r="F2191" s="19">
        <v>0</v>
      </c>
      <c r="G2191" s="19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4" t="str">
        <f>IFERROR(VLOOKUP($A2191,'Fielding Data'!$A:$H,MATCH(P$1,'Fielding Data'!$A$1:$H$1,0),0),"Other")</f>
        <v>P</v>
      </c>
      <c r="Q2191" s="14">
        <f>IFERROR(VLOOKUP($A2191,'Fielding Data'!$A:$H,MATCH(Q$1,'Fielding Data'!$A$1:$H$1,0),0),"Other")</f>
        <v>6</v>
      </c>
      <c r="R2191" s="14">
        <f>IFERROR(VLOOKUP($A2191,'Fielding Data'!$A:$H,MATCH(R$1,'Fielding Data'!$A$1:$H$1,0),0),"Other")</f>
        <v>10</v>
      </c>
      <c r="S2191" s="14">
        <f>IFERROR(VLOOKUP($A2191,'Fielding Data'!$A:$H,MATCH(S$1,'Fielding Data'!$A$1:$H$1,0),0),"Other")</f>
        <v>0</v>
      </c>
      <c r="T2191" s="14">
        <f>IFERROR(VLOOKUP($A2191,'Fielding Data'!$A:$H,MATCH(T$1,'Fielding Data'!$A$1:$H$1,0),0),"Other")</f>
        <v>1</v>
      </c>
      <c r="U2191" s="14">
        <f>SUMIFS('Fielding Data'!E:E,'Fielding Data'!$A:$A,'Hitting Data'!$A2191)</f>
        <v>6</v>
      </c>
      <c r="V2191" s="14">
        <f>SUMIFS('Fielding Data'!F:F,'Fielding Data'!$A:$A,'Hitting Data'!$A2191)</f>
        <v>10</v>
      </c>
      <c r="W2191" s="14">
        <f>SUMIFS('Fielding Data'!G:G,'Fielding Data'!$A:$A,'Hitting Data'!$A2191)</f>
        <v>0</v>
      </c>
      <c r="X2191" s="14">
        <f>SUMIFS('Fielding Data'!H:H,'Fielding Data'!$A:$A,'Hitting Data'!$A2191)</f>
        <v>1</v>
      </c>
    </row>
    <row r="2192" spans="1:24" x14ac:dyDescent="0.25">
      <c r="A2192" s="14" t="str">
        <f t="shared" si="34"/>
        <v>strasst012011</v>
      </c>
      <c r="B2192" s="19" t="s">
        <v>1393</v>
      </c>
      <c r="C2192" s="19">
        <v>2011</v>
      </c>
      <c r="D2192" s="19">
        <v>5</v>
      </c>
      <c r="E2192" s="19">
        <v>6</v>
      </c>
      <c r="F2192" s="19">
        <v>1</v>
      </c>
      <c r="G2192" s="19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3</v>
      </c>
      <c r="P2192" s="14" t="str">
        <f>IFERROR(VLOOKUP($A2192,'Fielding Data'!$A:$H,MATCH(P$1,'Fielding Data'!$A$1:$H$1,0),0),"Other")</f>
        <v>P</v>
      </c>
      <c r="Q2192" s="14">
        <f>IFERROR(VLOOKUP($A2192,'Fielding Data'!$A:$H,MATCH(Q$1,'Fielding Data'!$A$1:$H$1,0),0),"Other")</f>
        <v>0</v>
      </c>
      <c r="R2192" s="14">
        <f>IFERROR(VLOOKUP($A2192,'Fielding Data'!$A:$H,MATCH(R$1,'Fielding Data'!$A$1:$H$1,0),0),"Other")</f>
        <v>3</v>
      </c>
      <c r="S2192" s="14">
        <f>IFERROR(VLOOKUP($A2192,'Fielding Data'!$A:$H,MATCH(S$1,'Fielding Data'!$A$1:$H$1,0),0),"Other")</f>
        <v>0</v>
      </c>
      <c r="T2192" s="14">
        <f>IFERROR(VLOOKUP($A2192,'Fielding Data'!$A:$H,MATCH(T$1,'Fielding Data'!$A$1:$H$1,0),0),"Other")</f>
        <v>0</v>
      </c>
      <c r="U2192" s="14">
        <f>SUMIFS('Fielding Data'!E:E,'Fielding Data'!$A:$A,'Hitting Data'!$A2192)</f>
        <v>0</v>
      </c>
      <c r="V2192" s="14">
        <f>SUMIFS('Fielding Data'!F:F,'Fielding Data'!$A:$A,'Hitting Data'!$A2192)</f>
        <v>3</v>
      </c>
      <c r="W2192" s="14">
        <f>SUMIFS('Fielding Data'!G:G,'Fielding Data'!$A:$A,'Hitting Data'!$A2192)</f>
        <v>0</v>
      </c>
      <c r="X2192" s="14">
        <f>SUMIFS('Fielding Data'!H:H,'Fielding Data'!$A:$A,'Hitting Data'!$A2192)</f>
        <v>0</v>
      </c>
    </row>
    <row r="2193" spans="1:24" x14ac:dyDescent="0.25">
      <c r="A2193" s="14" t="str">
        <f t="shared" si="34"/>
        <v>streehu012011</v>
      </c>
      <c r="B2193" s="19" t="s">
        <v>607</v>
      </c>
      <c r="C2193" s="19">
        <v>2011</v>
      </c>
      <c r="D2193" s="19">
        <v>62</v>
      </c>
      <c r="E2193" s="19">
        <v>1</v>
      </c>
      <c r="F2193" s="19">
        <v>0</v>
      </c>
      <c r="G2193" s="19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14" t="str">
        <f>IFERROR(VLOOKUP($A2193,'Fielding Data'!$A:$H,MATCH(P$1,'Fielding Data'!$A$1:$H$1,0),0),"Other")</f>
        <v>P</v>
      </c>
      <c r="Q2193" s="14">
        <f>IFERROR(VLOOKUP($A2193,'Fielding Data'!$A:$H,MATCH(Q$1,'Fielding Data'!$A$1:$H$1,0),0),"Other")</f>
        <v>2</v>
      </c>
      <c r="R2193" s="14">
        <f>IFERROR(VLOOKUP($A2193,'Fielding Data'!$A:$H,MATCH(R$1,'Fielding Data'!$A$1:$H$1,0),0),"Other")</f>
        <v>13</v>
      </c>
      <c r="S2193" s="14">
        <f>IFERROR(VLOOKUP($A2193,'Fielding Data'!$A:$H,MATCH(S$1,'Fielding Data'!$A$1:$H$1,0),0),"Other")</f>
        <v>1</v>
      </c>
      <c r="T2193" s="14">
        <f>IFERROR(VLOOKUP($A2193,'Fielding Data'!$A:$H,MATCH(T$1,'Fielding Data'!$A$1:$H$1,0),0),"Other")</f>
        <v>2</v>
      </c>
      <c r="U2193" s="14">
        <f>SUMIFS('Fielding Data'!E:E,'Fielding Data'!$A:$A,'Hitting Data'!$A2193)</f>
        <v>2</v>
      </c>
      <c r="V2193" s="14">
        <f>SUMIFS('Fielding Data'!F:F,'Fielding Data'!$A:$A,'Hitting Data'!$A2193)</f>
        <v>13</v>
      </c>
      <c r="W2193" s="14">
        <f>SUMIFS('Fielding Data'!G:G,'Fielding Data'!$A:$A,'Hitting Data'!$A2193)</f>
        <v>1</v>
      </c>
      <c r="X2193" s="14">
        <f>SUMIFS('Fielding Data'!H:H,'Fielding Data'!$A:$A,'Hitting Data'!$A2193)</f>
        <v>2</v>
      </c>
    </row>
    <row r="2194" spans="1:24" x14ac:dyDescent="0.25">
      <c r="A2194" s="14" t="str">
        <f t="shared" si="34"/>
        <v>stubbdr012011</v>
      </c>
      <c r="B2194" s="19" t="s">
        <v>1190</v>
      </c>
      <c r="C2194" s="19">
        <v>2011</v>
      </c>
      <c r="D2194" s="19">
        <v>158</v>
      </c>
      <c r="E2194" s="19">
        <v>604</v>
      </c>
      <c r="F2194" s="19">
        <v>92</v>
      </c>
      <c r="G2194" s="19">
        <v>147</v>
      </c>
      <c r="H2194" s="19">
        <v>22</v>
      </c>
      <c r="I2194" s="19">
        <v>3</v>
      </c>
      <c r="J2194" s="19">
        <v>15</v>
      </c>
      <c r="K2194" s="19">
        <v>44</v>
      </c>
      <c r="L2194" s="19">
        <v>40</v>
      </c>
      <c r="M2194" s="19">
        <v>10</v>
      </c>
      <c r="N2194" s="19">
        <v>63</v>
      </c>
      <c r="O2194" s="19">
        <v>205</v>
      </c>
      <c r="P2194" s="14" t="str">
        <f>IFERROR(VLOOKUP($A2194,'Fielding Data'!$A:$H,MATCH(P$1,'Fielding Data'!$A$1:$H$1,0),0),"Other")</f>
        <v>CF</v>
      </c>
      <c r="Q2194" s="14">
        <f>IFERROR(VLOOKUP($A2194,'Fielding Data'!$A:$H,MATCH(Q$1,'Fielding Data'!$A$1:$H$1,0),0),"Other")</f>
        <v>0</v>
      </c>
      <c r="R2194" s="14">
        <f>IFERROR(VLOOKUP($A2194,'Fielding Data'!$A:$H,MATCH(R$1,'Fielding Data'!$A$1:$H$1,0),0),"Other")</f>
        <v>0</v>
      </c>
      <c r="S2194" s="14">
        <f>IFERROR(VLOOKUP($A2194,'Fielding Data'!$A:$H,MATCH(S$1,'Fielding Data'!$A$1:$H$1,0),0),"Other")</f>
        <v>0</v>
      </c>
      <c r="T2194" s="14">
        <f>IFERROR(VLOOKUP($A2194,'Fielding Data'!$A:$H,MATCH(T$1,'Fielding Data'!$A$1:$H$1,0),0),"Other")</f>
        <v>0</v>
      </c>
      <c r="U2194" s="14">
        <f>SUMIFS('Fielding Data'!E:E,'Fielding Data'!$A:$A,'Hitting Data'!$A2194)</f>
        <v>366</v>
      </c>
      <c r="V2194" s="14">
        <f>SUMIFS('Fielding Data'!F:F,'Fielding Data'!$A:$A,'Hitting Data'!$A2194)</f>
        <v>8</v>
      </c>
      <c r="W2194" s="14">
        <f>SUMIFS('Fielding Data'!G:G,'Fielding Data'!$A:$A,'Hitting Data'!$A2194)</f>
        <v>3</v>
      </c>
      <c r="X2194" s="14">
        <f>SUMIFS('Fielding Data'!H:H,'Fielding Data'!$A:$A,'Hitting Data'!$A2194)</f>
        <v>2</v>
      </c>
    </row>
    <row r="2195" spans="1:24" x14ac:dyDescent="0.25">
      <c r="A2195" s="14" t="str">
        <f t="shared" si="34"/>
        <v>stulter012011</v>
      </c>
      <c r="B2195" s="19" t="s">
        <v>734</v>
      </c>
      <c r="C2195" s="19">
        <v>2011</v>
      </c>
      <c r="D2195" s="19">
        <v>6</v>
      </c>
      <c r="E2195" s="19">
        <v>2</v>
      </c>
      <c r="F2195" s="19">
        <v>0</v>
      </c>
      <c r="G2195" s="19">
        <v>1</v>
      </c>
      <c r="H2195" s="19">
        <v>1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4" t="str">
        <f>IFERROR(VLOOKUP($A2195,'Fielding Data'!$A:$H,MATCH(P$1,'Fielding Data'!$A$1:$H$1,0),0),"Other")</f>
        <v>P</v>
      </c>
      <c r="Q2195" s="14">
        <f>IFERROR(VLOOKUP($A2195,'Fielding Data'!$A:$H,MATCH(Q$1,'Fielding Data'!$A$1:$H$1,0),0),"Other")</f>
        <v>1</v>
      </c>
      <c r="R2195" s="14">
        <f>IFERROR(VLOOKUP($A2195,'Fielding Data'!$A:$H,MATCH(R$1,'Fielding Data'!$A$1:$H$1,0),0),"Other")</f>
        <v>0</v>
      </c>
      <c r="S2195" s="14">
        <f>IFERROR(VLOOKUP($A2195,'Fielding Data'!$A:$H,MATCH(S$1,'Fielding Data'!$A$1:$H$1,0),0),"Other")</f>
        <v>0</v>
      </c>
      <c r="T2195" s="14">
        <f>IFERROR(VLOOKUP($A2195,'Fielding Data'!$A:$H,MATCH(T$1,'Fielding Data'!$A$1:$H$1,0),0),"Other")</f>
        <v>0</v>
      </c>
      <c r="U2195" s="14">
        <f>SUMIFS('Fielding Data'!E:E,'Fielding Data'!$A:$A,'Hitting Data'!$A2195)</f>
        <v>1</v>
      </c>
      <c r="V2195" s="14">
        <f>SUMIFS('Fielding Data'!F:F,'Fielding Data'!$A:$A,'Hitting Data'!$A2195)</f>
        <v>0</v>
      </c>
      <c r="W2195" s="14">
        <f>SUMIFS('Fielding Data'!G:G,'Fielding Data'!$A:$A,'Hitting Data'!$A2195)</f>
        <v>0</v>
      </c>
      <c r="X2195" s="14">
        <f>SUMIFS('Fielding Data'!H:H,'Fielding Data'!$A:$A,'Hitting Data'!$A2195)</f>
        <v>0</v>
      </c>
    </row>
    <row r="2196" spans="1:24" x14ac:dyDescent="0.25">
      <c r="A2196" s="14" t="str">
        <f t="shared" si="34"/>
        <v>stutemi012011</v>
      </c>
      <c r="B2196" s="19" t="s">
        <v>1627</v>
      </c>
      <c r="C2196" s="19">
        <v>2011</v>
      </c>
      <c r="D2196" s="19">
        <v>57</v>
      </c>
      <c r="E2196" s="19">
        <v>0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4" t="str">
        <f>IFERROR(VLOOKUP($A2196,'Fielding Data'!$A:$H,MATCH(P$1,'Fielding Data'!$A$1:$H$1,0),0),"Other")</f>
        <v>P</v>
      </c>
      <c r="Q2196" s="14">
        <f>IFERROR(VLOOKUP($A2196,'Fielding Data'!$A:$H,MATCH(Q$1,'Fielding Data'!$A$1:$H$1,0),0),"Other")</f>
        <v>3</v>
      </c>
      <c r="R2196" s="14">
        <f>IFERROR(VLOOKUP($A2196,'Fielding Data'!$A:$H,MATCH(R$1,'Fielding Data'!$A$1:$H$1,0),0),"Other")</f>
        <v>5</v>
      </c>
      <c r="S2196" s="14">
        <f>IFERROR(VLOOKUP($A2196,'Fielding Data'!$A:$H,MATCH(S$1,'Fielding Data'!$A$1:$H$1,0),0),"Other")</f>
        <v>3</v>
      </c>
      <c r="T2196" s="14">
        <f>IFERROR(VLOOKUP($A2196,'Fielding Data'!$A:$H,MATCH(T$1,'Fielding Data'!$A$1:$H$1,0),0),"Other")</f>
        <v>0</v>
      </c>
      <c r="U2196" s="14">
        <f>SUMIFS('Fielding Data'!E:E,'Fielding Data'!$A:$A,'Hitting Data'!$A2196)</f>
        <v>3</v>
      </c>
      <c r="V2196" s="14">
        <f>SUMIFS('Fielding Data'!F:F,'Fielding Data'!$A:$A,'Hitting Data'!$A2196)</f>
        <v>5</v>
      </c>
      <c r="W2196" s="14">
        <f>SUMIFS('Fielding Data'!G:G,'Fielding Data'!$A:$A,'Hitting Data'!$A2196)</f>
        <v>3</v>
      </c>
      <c r="X2196" s="14">
        <f>SUMIFS('Fielding Data'!H:H,'Fielding Data'!$A:$A,'Hitting Data'!$A2196)</f>
        <v>0</v>
      </c>
    </row>
    <row r="2197" spans="1:24" x14ac:dyDescent="0.25">
      <c r="A2197" s="14" t="str">
        <f t="shared" si="34"/>
        <v>surkaer012011</v>
      </c>
      <c r="B2197" s="19" t="s">
        <v>1628</v>
      </c>
      <c r="C2197" s="19">
        <v>2011</v>
      </c>
      <c r="D2197" s="19">
        <v>6</v>
      </c>
      <c r="E2197" s="19">
        <v>8</v>
      </c>
      <c r="F2197" s="19">
        <v>0</v>
      </c>
      <c r="G2197" s="19">
        <v>1</v>
      </c>
      <c r="H2197" s="19">
        <v>0</v>
      </c>
      <c r="I2197" s="19">
        <v>0</v>
      </c>
      <c r="J2197" s="19">
        <v>0</v>
      </c>
      <c r="K2197" s="19">
        <v>1</v>
      </c>
      <c r="L2197" s="19">
        <v>0</v>
      </c>
      <c r="M2197" s="19">
        <v>0</v>
      </c>
      <c r="N2197" s="19">
        <v>1</v>
      </c>
      <c r="O2197" s="19">
        <v>5</v>
      </c>
      <c r="P2197" s="14" t="str">
        <f>IFERROR(VLOOKUP($A2197,'Fielding Data'!$A:$H,MATCH(P$1,'Fielding Data'!$A$1:$H$1,0),0),"Other")</f>
        <v>P</v>
      </c>
      <c r="Q2197" s="14">
        <f>IFERROR(VLOOKUP($A2197,'Fielding Data'!$A:$H,MATCH(Q$1,'Fielding Data'!$A$1:$H$1,0),0),"Other")</f>
        <v>1</v>
      </c>
      <c r="R2197" s="14">
        <f>IFERROR(VLOOKUP($A2197,'Fielding Data'!$A:$H,MATCH(R$1,'Fielding Data'!$A$1:$H$1,0),0),"Other")</f>
        <v>6</v>
      </c>
      <c r="S2197" s="14">
        <f>IFERROR(VLOOKUP($A2197,'Fielding Data'!$A:$H,MATCH(S$1,'Fielding Data'!$A$1:$H$1,0),0),"Other")</f>
        <v>2</v>
      </c>
      <c r="T2197" s="14">
        <f>IFERROR(VLOOKUP($A2197,'Fielding Data'!$A:$H,MATCH(T$1,'Fielding Data'!$A$1:$H$1,0),0),"Other")</f>
        <v>0</v>
      </c>
      <c r="U2197" s="14">
        <f>SUMIFS('Fielding Data'!E:E,'Fielding Data'!$A:$A,'Hitting Data'!$A2197)</f>
        <v>1</v>
      </c>
      <c r="V2197" s="14">
        <f>SUMIFS('Fielding Data'!F:F,'Fielding Data'!$A:$A,'Hitting Data'!$A2197)</f>
        <v>6</v>
      </c>
      <c r="W2197" s="14">
        <f>SUMIFS('Fielding Data'!G:G,'Fielding Data'!$A:$A,'Hitting Data'!$A2197)</f>
        <v>2</v>
      </c>
      <c r="X2197" s="14">
        <f>SUMIFS('Fielding Data'!H:H,'Fielding Data'!$A:$A,'Hitting Data'!$A2197)</f>
        <v>0</v>
      </c>
    </row>
    <row r="2198" spans="1:24" x14ac:dyDescent="0.25">
      <c r="A2198" s="14" t="str">
        <f t="shared" si="34"/>
        <v>suttodr012011</v>
      </c>
      <c r="B2198" s="19" t="s">
        <v>1191</v>
      </c>
      <c r="C2198" s="19">
        <v>2011</v>
      </c>
      <c r="D2198" s="19">
        <v>31</v>
      </c>
      <c r="E2198" s="19">
        <v>54</v>
      </c>
      <c r="F2198" s="19">
        <v>11</v>
      </c>
      <c r="G2198" s="19">
        <v>17</v>
      </c>
      <c r="H2198" s="19">
        <v>7</v>
      </c>
      <c r="I2198" s="19">
        <v>0</v>
      </c>
      <c r="J2198" s="19">
        <v>0</v>
      </c>
      <c r="K2198" s="19">
        <v>7</v>
      </c>
      <c r="L2198" s="19">
        <v>0</v>
      </c>
      <c r="M2198" s="19">
        <v>0</v>
      </c>
      <c r="N2198" s="19">
        <v>3</v>
      </c>
      <c r="O2198" s="19">
        <v>13</v>
      </c>
      <c r="P2198" s="14" t="str">
        <f>IFERROR(VLOOKUP($A2198,'Fielding Data'!$A:$H,MATCH(P$1,'Fielding Data'!$A$1:$H$1,0),0),"Other")</f>
        <v>1B</v>
      </c>
      <c r="Q2198" s="14">
        <f>IFERROR(VLOOKUP($A2198,'Fielding Data'!$A:$H,MATCH(Q$1,'Fielding Data'!$A$1:$H$1,0),0),"Other")</f>
        <v>13</v>
      </c>
      <c r="R2198" s="14">
        <f>IFERROR(VLOOKUP($A2198,'Fielding Data'!$A:$H,MATCH(R$1,'Fielding Data'!$A$1:$H$1,0),0),"Other")</f>
        <v>1</v>
      </c>
      <c r="S2198" s="14">
        <f>IFERROR(VLOOKUP($A2198,'Fielding Data'!$A:$H,MATCH(S$1,'Fielding Data'!$A$1:$H$1,0),0),"Other")</f>
        <v>0</v>
      </c>
      <c r="T2198" s="14">
        <f>IFERROR(VLOOKUP($A2198,'Fielding Data'!$A:$H,MATCH(T$1,'Fielding Data'!$A$1:$H$1,0),0),"Other")</f>
        <v>0</v>
      </c>
      <c r="U2198" s="14">
        <f>SUMIFS('Fielding Data'!E:E,'Fielding Data'!$A:$A,'Hitting Data'!$A2198)</f>
        <v>30</v>
      </c>
      <c r="V2198" s="14">
        <f>SUMIFS('Fielding Data'!F:F,'Fielding Data'!$A:$A,'Hitting Data'!$A2198)</f>
        <v>25</v>
      </c>
      <c r="W2198" s="14">
        <f>SUMIFS('Fielding Data'!G:G,'Fielding Data'!$A:$A,'Hitting Data'!$A2198)</f>
        <v>3</v>
      </c>
      <c r="X2198" s="14">
        <f>SUMIFS('Fielding Data'!H:H,'Fielding Data'!$A:$A,'Hitting Data'!$A2198)</f>
        <v>4</v>
      </c>
    </row>
    <row r="2199" spans="1:24" x14ac:dyDescent="0.25">
      <c r="A2199" s="14" t="str">
        <f t="shared" si="34"/>
        <v>suzukic012011</v>
      </c>
      <c r="B2199" s="19" t="s">
        <v>278</v>
      </c>
      <c r="C2199" s="19">
        <v>2011</v>
      </c>
      <c r="D2199" s="19">
        <v>161</v>
      </c>
      <c r="E2199" s="19">
        <v>677</v>
      </c>
      <c r="F2199" s="19">
        <v>80</v>
      </c>
      <c r="G2199" s="19">
        <v>184</v>
      </c>
      <c r="H2199" s="19">
        <v>22</v>
      </c>
      <c r="I2199" s="19">
        <v>3</v>
      </c>
      <c r="J2199" s="19">
        <v>5</v>
      </c>
      <c r="K2199" s="19">
        <v>47</v>
      </c>
      <c r="L2199" s="19">
        <v>40</v>
      </c>
      <c r="M2199" s="19">
        <v>7</v>
      </c>
      <c r="N2199" s="19">
        <v>39</v>
      </c>
      <c r="O2199" s="19">
        <v>69</v>
      </c>
      <c r="P2199" s="14" t="str">
        <f>IFERROR(VLOOKUP($A2199,'Fielding Data'!$A:$H,MATCH(P$1,'Fielding Data'!$A$1:$H$1,0),0),"Other")</f>
        <v>OF</v>
      </c>
      <c r="Q2199" s="14">
        <f>IFERROR(VLOOKUP($A2199,'Fielding Data'!$A:$H,MATCH(Q$1,'Fielding Data'!$A$1:$H$1,0),0),"Other")</f>
        <v>263</v>
      </c>
      <c r="R2199" s="14">
        <f>IFERROR(VLOOKUP($A2199,'Fielding Data'!$A:$H,MATCH(R$1,'Fielding Data'!$A$1:$H$1,0),0),"Other")</f>
        <v>7</v>
      </c>
      <c r="S2199" s="14">
        <f>IFERROR(VLOOKUP($A2199,'Fielding Data'!$A:$H,MATCH(S$1,'Fielding Data'!$A$1:$H$1,0),0),"Other")</f>
        <v>4</v>
      </c>
      <c r="T2199" s="14">
        <f>IFERROR(VLOOKUP($A2199,'Fielding Data'!$A:$H,MATCH(T$1,'Fielding Data'!$A$1:$H$1,0),0),"Other")</f>
        <v>5</v>
      </c>
      <c r="U2199" s="14">
        <f>SUMIFS('Fielding Data'!E:E,'Fielding Data'!$A:$A,'Hitting Data'!$A2199)</f>
        <v>263</v>
      </c>
      <c r="V2199" s="14">
        <f>SUMIFS('Fielding Data'!F:F,'Fielding Data'!$A:$A,'Hitting Data'!$A2199)</f>
        <v>7</v>
      </c>
      <c r="W2199" s="14">
        <f>SUMIFS('Fielding Data'!G:G,'Fielding Data'!$A:$A,'Hitting Data'!$A2199)</f>
        <v>4</v>
      </c>
      <c r="X2199" s="14">
        <f>SUMIFS('Fielding Data'!H:H,'Fielding Data'!$A:$A,'Hitting Data'!$A2199)</f>
        <v>5</v>
      </c>
    </row>
    <row r="2200" spans="1:24" x14ac:dyDescent="0.25">
      <c r="A2200" s="14" t="str">
        <f t="shared" si="34"/>
        <v>suzukku012011</v>
      </c>
      <c r="B2200" s="19" t="s">
        <v>859</v>
      </c>
      <c r="C2200" s="19">
        <v>2011</v>
      </c>
      <c r="D2200" s="19">
        <v>134</v>
      </c>
      <c r="E2200" s="19">
        <v>460</v>
      </c>
      <c r="F2200" s="19">
        <v>54</v>
      </c>
      <c r="G2200" s="19">
        <v>109</v>
      </c>
      <c r="H2200" s="19">
        <v>26</v>
      </c>
      <c r="I2200" s="19">
        <v>0</v>
      </c>
      <c r="J2200" s="19">
        <v>14</v>
      </c>
      <c r="K2200" s="19">
        <v>44</v>
      </c>
      <c r="L2200" s="19">
        <v>2</v>
      </c>
      <c r="M2200" s="19">
        <v>2</v>
      </c>
      <c r="N2200" s="19">
        <v>38</v>
      </c>
      <c r="O2200" s="19">
        <v>64</v>
      </c>
      <c r="P2200" s="14" t="str">
        <f>IFERROR(VLOOKUP($A2200,'Fielding Data'!$A:$H,MATCH(P$1,'Fielding Data'!$A$1:$H$1,0),0),"Other")</f>
        <v>C</v>
      </c>
      <c r="Q2200" s="14">
        <f>IFERROR(VLOOKUP($A2200,'Fielding Data'!$A:$H,MATCH(Q$1,'Fielding Data'!$A$1:$H$1,0),0),"Other")</f>
        <v>914</v>
      </c>
      <c r="R2200" s="14">
        <f>IFERROR(VLOOKUP($A2200,'Fielding Data'!$A:$H,MATCH(R$1,'Fielding Data'!$A$1:$H$1,0),0),"Other")</f>
        <v>55</v>
      </c>
      <c r="S2200" s="14">
        <f>IFERROR(VLOOKUP($A2200,'Fielding Data'!$A:$H,MATCH(S$1,'Fielding Data'!$A$1:$H$1,0),0),"Other")</f>
        <v>7</v>
      </c>
      <c r="T2200" s="14">
        <f>IFERROR(VLOOKUP($A2200,'Fielding Data'!$A:$H,MATCH(T$1,'Fielding Data'!$A$1:$H$1,0),0),"Other")</f>
        <v>7</v>
      </c>
      <c r="U2200" s="14">
        <f>SUMIFS('Fielding Data'!E:E,'Fielding Data'!$A:$A,'Hitting Data'!$A2200)</f>
        <v>914</v>
      </c>
      <c r="V2200" s="14">
        <f>SUMIFS('Fielding Data'!F:F,'Fielding Data'!$A:$A,'Hitting Data'!$A2200)</f>
        <v>55</v>
      </c>
      <c r="W2200" s="14">
        <f>SUMIFS('Fielding Data'!G:G,'Fielding Data'!$A:$A,'Hitting Data'!$A2200)</f>
        <v>7</v>
      </c>
      <c r="X2200" s="14">
        <f>SUMIFS('Fielding Data'!H:H,'Fielding Data'!$A:$A,'Hitting Data'!$A2200)</f>
        <v>7</v>
      </c>
    </row>
    <row r="2201" spans="1:24" x14ac:dyDescent="0.25">
      <c r="A2201" s="14" t="str">
        <f t="shared" si="34"/>
        <v>swarzan012011</v>
      </c>
      <c r="B2201" s="19" t="s">
        <v>1192</v>
      </c>
      <c r="C2201" s="19">
        <v>2011</v>
      </c>
      <c r="D2201" s="19">
        <v>27</v>
      </c>
      <c r="E2201" s="19">
        <v>0</v>
      </c>
      <c r="F2201" s="19">
        <v>0</v>
      </c>
      <c r="G2201" s="19">
        <v>0</v>
      </c>
      <c r="H2201" s="19">
        <v>0</v>
      </c>
      <c r="I2201" s="19">
        <v>0</v>
      </c>
      <c r="J2201" s="19">
        <v>0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4" t="str">
        <f>IFERROR(VLOOKUP($A2201,'Fielding Data'!$A:$H,MATCH(P$1,'Fielding Data'!$A$1:$H$1,0),0),"Other")</f>
        <v>P</v>
      </c>
      <c r="Q2201" s="14">
        <f>IFERROR(VLOOKUP($A2201,'Fielding Data'!$A:$H,MATCH(Q$1,'Fielding Data'!$A$1:$H$1,0),0),"Other")</f>
        <v>3</v>
      </c>
      <c r="R2201" s="14">
        <f>IFERROR(VLOOKUP($A2201,'Fielding Data'!$A:$H,MATCH(R$1,'Fielding Data'!$A$1:$H$1,0),0),"Other")</f>
        <v>7</v>
      </c>
      <c r="S2201" s="14">
        <f>IFERROR(VLOOKUP($A2201,'Fielding Data'!$A:$H,MATCH(S$1,'Fielding Data'!$A$1:$H$1,0),0),"Other")</f>
        <v>0</v>
      </c>
      <c r="T2201" s="14">
        <f>IFERROR(VLOOKUP($A2201,'Fielding Data'!$A:$H,MATCH(T$1,'Fielding Data'!$A$1:$H$1,0),0),"Other")</f>
        <v>1</v>
      </c>
      <c r="U2201" s="14">
        <f>SUMIFS('Fielding Data'!E:E,'Fielding Data'!$A:$A,'Hitting Data'!$A2201)</f>
        <v>3</v>
      </c>
      <c r="V2201" s="14">
        <f>SUMIFS('Fielding Data'!F:F,'Fielding Data'!$A:$A,'Hitting Data'!$A2201)</f>
        <v>7</v>
      </c>
      <c r="W2201" s="14">
        <f>SUMIFS('Fielding Data'!G:G,'Fielding Data'!$A:$A,'Hitting Data'!$A2201)</f>
        <v>0</v>
      </c>
      <c r="X2201" s="14">
        <f>SUMIFS('Fielding Data'!H:H,'Fielding Data'!$A:$A,'Hitting Data'!$A2201)</f>
        <v>1</v>
      </c>
    </row>
    <row r="2202" spans="1:24" x14ac:dyDescent="0.25">
      <c r="A2202" s="14" t="str">
        <f t="shared" si="34"/>
        <v>sweenry012011</v>
      </c>
      <c r="B2202" s="19" t="s">
        <v>735</v>
      </c>
      <c r="C2202" s="19">
        <v>2011</v>
      </c>
      <c r="D2202" s="19">
        <v>108</v>
      </c>
      <c r="E2202" s="19">
        <v>264</v>
      </c>
      <c r="F2202" s="19">
        <v>34</v>
      </c>
      <c r="G2202" s="19">
        <v>70</v>
      </c>
      <c r="H2202" s="19">
        <v>11</v>
      </c>
      <c r="I2202" s="19">
        <v>3</v>
      </c>
      <c r="J2202" s="19">
        <v>1</v>
      </c>
      <c r="K2202" s="19">
        <v>25</v>
      </c>
      <c r="L2202" s="19">
        <v>1</v>
      </c>
      <c r="M2202" s="19">
        <v>1</v>
      </c>
      <c r="N2202" s="19">
        <v>33</v>
      </c>
      <c r="O2202" s="19">
        <v>48</v>
      </c>
      <c r="P2202" s="14" t="str">
        <f>IFERROR(VLOOKUP($A2202,'Fielding Data'!$A:$H,MATCH(P$1,'Fielding Data'!$A$1:$H$1,0),0),"Other")</f>
        <v>CF</v>
      </c>
      <c r="Q2202" s="14">
        <f>IFERROR(VLOOKUP($A2202,'Fielding Data'!$A:$H,MATCH(Q$1,'Fielding Data'!$A$1:$H$1,0),0),"Other")</f>
        <v>0</v>
      </c>
      <c r="R2202" s="14">
        <f>IFERROR(VLOOKUP($A2202,'Fielding Data'!$A:$H,MATCH(R$1,'Fielding Data'!$A$1:$H$1,0),0),"Other")</f>
        <v>0</v>
      </c>
      <c r="S2202" s="14">
        <f>IFERROR(VLOOKUP($A2202,'Fielding Data'!$A:$H,MATCH(S$1,'Fielding Data'!$A$1:$H$1,0),0),"Other")</f>
        <v>0</v>
      </c>
      <c r="T2202" s="14">
        <f>IFERROR(VLOOKUP($A2202,'Fielding Data'!$A:$H,MATCH(T$1,'Fielding Data'!$A$1:$H$1,0),0),"Other")</f>
        <v>0</v>
      </c>
      <c r="U2202" s="14">
        <f>SUMIFS('Fielding Data'!E:E,'Fielding Data'!$A:$A,'Hitting Data'!$A2202)</f>
        <v>150</v>
      </c>
      <c r="V2202" s="14">
        <f>SUMIFS('Fielding Data'!F:F,'Fielding Data'!$A:$A,'Hitting Data'!$A2202)</f>
        <v>3</v>
      </c>
      <c r="W2202" s="14">
        <f>SUMIFS('Fielding Data'!G:G,'Fielding Data'!$A:$A,'Hitting Data'!$A2202)</f>
        <v>0</v>
      </c>
      <c r="X2202" s="14">
        <f>SUMIFS('Fielding Data'!H:H,'Fielding Data'!$A:$A,'Hitting Data'!$A2202)</f>
        <v>0</v>
      </c>
    </row>
    <row r="2203" spans="1:24" x14ac:dyDescent="0.25">
      <c r="A2203" s="14" t="str">
        <f t="shared" si="34"/>
        <v>swishni012011</v>
      </c>
      <c r="B2203" s="19" t="s">
        <v>496</v>
      </c>
      <c r="C2203" s="19">
        <v>2011</v>
      </c>
      <c r="D2203" s="19">
        <v>150</v>
      </c>
      <c r="E2203" s="19">
        <v>526</v>
      </c>
      <c r="F2203" s="19">
        <v>81</v>
      </c>
      <c r="G2203" s="19">
        <v>137</v>
      </c>
      <c r="H2203" s="19">
        <v>30</v>
      </c>
      <c r="I2203" s="19">
        <v>0</v>
      </c>
      <c r="J2203" s="19">
        <v>23</v>
      </c>
      <c r="K2203" s="19">
        <v>85</v>
      </c>
      <c r="L2203" s="19">
        <v>2</v>
      </c>
      <c r="M2203" s="19">
        <v>2</v>
      </c>
      <c r="N2203" s="19">
        <v>95</v>
      </c>
      <c r="O2203" s="19">
        <v>125</v>
      </c>
      <c r="P2203" s="14" t="str">
        <f>IFERROR(VLOOKUP($A2203,'Fielding Data'!$A:$H,MATCH(P$1,'Fielding Data'!$A$1:$H$1,0),0),"Other")</f>
        <v>1B</v>
      </c>
      <c r="Q2203" s="14">
        <f>IFERROR(VLOOKUP($A2203,'Fielding Data'!$A:$H,MATCH(Q$1,'Fielding Data'!$A$1:$H$1,0),0),"Other")</f>
        <v>29</v>
      </c>
      <c r="R2203" s="14">
        <f>IFERROR(VLOOKUP($A2203,'Fielding Data'!$A:$H,MATCH(R$1,'Fielding Data'!$A$1:$H$1,0),0),"Other")</f>
        <v>2</v>
      </c>
      <c r="S2203" s="14">
        <f>IFERROR(VLOOKUP($A2203,'Fielding Data'!$A:$H,MATCH(S$1,'Fielding Data'!$A$1:$H$1,0),0),"Other")</f>
        <v>0</v>
      </c>
      <c r="T2203" s="14">
        <f>IFERROR(VLOOKUP($A2203,'Fielding Data'!$A:$H,MATCH(T$1,'Fielding Data'!$A$1:$H$1,0),0),"Other")</f>
        <v>4</v>
      </c>
      <c r="U2203" s="14">
        <f>SUMIFS('Fielding Data'!E:E,'Fielding Data'!$A:$A,'Hitting Data'!$A2203)</f>
        <v>302</v>
      </c>
      <c r="V2203" s="14">
        <f>SUMIFS('Fielding Data'!F:F,'Fielding Data'!$A:$A,'Hitting Data'!$A2203)</f>
        <v>11</v>
      </c>
      <c r="W2203" s="14">
        <f>SUMIFS('Fielding Data'!G:G,'Fielding Data'!$A:$A,'Hitting Data'!$A2203)</f>
        <v>1</v>
      </c>
      <c r="X2203" s="14">
        <f>SUMIFS('Fielding Data'!H:H,'Fielding Data'!$A:$A,'Hitting Data'!$A2203)</f>
        <v>5</v>
      </c>
    </row>
    <row r="2204" spans="1:24" x14ac:dyDescent="0.25">
      <c r="A2204" s="14" t="str">
        <f t="shared" si="34"/>
        <v>tabatjo012011</v>
      </c>
      <c r="B2204" s="19" t="s">
        <v>1394</v>
      </c>
      <c r="C2204" s="19">
        <v>2011</v>
      </c>
      <c r="D2204" s="19">
        <v>91</v>
      </c>
      <c r="E2204" s="19">
        <v>334</v>
      </c>
      <c r="F2204" s="19">
        <v>53</v>
      </c>
      <c r="G2204" s="19">
        <v>89</v>
      </c>
      <c r="H2204" s="19">
        <v>18</v>
      </c>
      <c r="I2204" s="19">
        <v>1</v>
      </c>
      <c r="J2204" s="19">
        <v>4</v>
      </c>
      <c r="K2204" s="19">
        <v>21</v>
      </c>
      <c r="L2204" s="19">
        <v>16</v>
      </c>
      <c r="M2204" s="19">
        <v>7</v>
      </c>
      <c r="N2204" s="19">
        <v>40</v>
      </c>
      <c r="O2204" s="19">
        <v>61</v>
      </c>
      <c r="P2204" s="14" t="str">
        <f>IFERROR(VLOOKUP($A2204,'Fielding Data'!$A:$H,MATCH(P$1,'Fielding Data'!$A$1:$H$1,0),0),"Other")</f>
        <v>CF</v>
      </c>
      <c r="Q2204" s="14">
        <f>IFERROR(VLOOKUP($A2204,'Fielding Data'!$A:$H,MATCH(Q$1,'Fielding Data'!$A$1:$H$1,0),0),"Other")</f>
        <v>0</v>
      </c>
      <c r="R2204" s="14">
        <f>IFERROR(VLOOKUP($A2204,'Fielding Data'!$A:$H,MATCH(R$1,'Fielding Data'!$A$1:$H$1,0),0),"Other")</f>
        <v>0</v>
      </c>
      <c r="S2204" s="14">
        <f>IFERROR(VLOOKUP($A2204,'Fielding Data'!$A:$H,MATCH(S$1,'Fielding Data'!$A$1:$H$1,0),0),"Other")</f>
        <v>0</v>
      </c>
      <c r="T2204" s="14">
        <f>IFERROR(VLOOKUP($A2204,'Fielding Data'!$A:$H,MATCH(T$1,'Fielding Data'!$A$1:$H$1,0),0),"Other")</f>
        <v>0</v>
      </c>
      <c r="U2204" s="14">
        <f>SUMIFS('Fielding Data'!E:E,'Fielding Data'!$A:$A,'Hitting Data'!$A2204)</f>
        <v>157</v>
      </c>
      <c r="V2204" s="14">
        <f>SUMIFS('Fielding Data'!F:F,'Fielding Data'!$A:$A,'Hitting Data'!$A2204)</f>
        <v>4</v>
      </c>
      <c r="W2204" s="14">
        <f>SUMIFS('Fielding Data'!G:G,'Fielding Data'!$A:$A,'Hitting Data'!$A2204)</f>
        <v>2</v>
      </c>
      <c r="X2204" s="14">
        <f>SUMIFS('Fielding Data'!H:H,'Fielding Data'!$A:$A,'Hitting Data'!$A2204)</f>
        <v>2</v>
      </c>
    </row>
    <row r="2205" spans="1:24" x14ac:dyDescent="0.25">
      <c r="A2205" s="14" t="str">
        <f t="shared" si="34"/>
        <v>takahhi012011</v>
      </c>
      <c r="B2205" s="19" t="s">
        <v>1395</v>
      </c>
      <c r="C2205" s="19">
        <v>2011</v>
      </c>
      <c r="D2205" s="19">
        <v>61</v>
      </c>
      <c r="E2205" s="19">
        <v>0</v>
      </c>
      <c r="F2205" s="19">
        <v>0</v>
      </c>
      <c r="G2205" s="19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4" t="str">
        <f>IFERROR(VLOOKUP($A2205,'Fielding Data'!$A:$H,MATCH(P$1,'Fielding Data'!$A$1:$H$1,0),0),"Other")</f>
        <v>P</v>
      </c>
      <c r="Q2205" s="14">
        <f>IFERROR(VLOOKUP($A2205,'Fielding Data'!$A:$H,MATCH(Q$1,'Fielding Data'!$A$1:$H$1,0),0),"Other")</f>
        <v>2</v>
      </c>
      <c r="R2205" s="14">
        <f>IFERROR(VLOOKUP($A2205,'Fielding Data'!$A:$H,MATCH(R$1,'Fielding Data'!$A$1:$H$1,0),0),"Other")</f>
        <v>12</v>
      </c>
      <c r="S2205" s="14">
        <f>IFERROR(VLOOKUP($A2205,'Fielding Data'!$A:$H,MATCH(S$1,'Fielding Data'!$A$1:$H$1,0),0),"Other")</f>
        <v>1</v>
      </c>
      <c r="T2205" s="14">
        <f>IFERROR(VLOOKUP($A2205,'Fielding Data'!$A:$H,MATCH(T$1,'Fielding Data'!$A$1:$H$1,0),0),"Other")</f>
        <v>1</v>
      </c>
      <c r="U2205" s="14">
        <f>SUMIFS('Fielding Data'!E:E,'Fielding Data'!$A:$A,'Hitting Data'!$A2205)</f>
        <v>2</v>
      </c>
      <c r="V2205" s="14">
        <f>SUMIFS('Fielding Data'!F:F,'Fielding Data'!$A:$A,'Hitting Data'!$A2205)</f>
        <v>12</v>
      </c>
      <c r="W2205" s="14">
        <f>SUMIFS('Fielding Data'!G:G,'Fielding Data'!$A:$A,'Hitting Data'!$A2205)</f>
        <v>1</v>
      </c>
      <c r="X2205" s="14">
        <f>SUMIFS('Fielding Data'!H:H,'Fielding Data'!$A:$A,'Hitting Data'!$A2205)</f>
        <v>1</v>
      </c>
    </row>
    <row r="2206" spans="1:24" x14ac:dyDescent="0.25">
      <c r="A2206" s="14" t="str">
        <f t="shared" si="34"/>
        <v>talbomi012011</v>
      </c>
      <c r="B2206" s="19" t="s">
        <v>1018</v>
      </c>
      <c r="C2206" s="19">
        <v>2011</v>
      </c>
      <c r="D2206" s="19">
        <v>12</v>
      </c>
      <c r="E2206" s="19">
        <v>2</v>
      </c>
      <c r="F2206" s="19">
        <v>0</v>
      </c>
      <c r="G2206" s="19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1</v>
      </c>
      <c r="P2206" s="14" t="str">
        <f>IFERROR(VLOOKUP($A2206,'Fielding Data'!$A:$H,MATCH(P$1,'Fielding Data'!$A$1:$H$1,0),0),"Other")</f>
        <v>P</v>
      </c>
      <c r="Q2206" s="14">
        <f>IFERROR(VLOOKUP($A2206,'Fielding Data'!$A:$H,MATCH(Q$1,'Fielding Data'!$A$1:$H$1,0),0),"Other")</f>
        <v>5</v>
      </c>
      <c r="R2206" s="14">
        <f>IFERROR(VLOOKUP($A2206,'Fielding Data'!$A:$H,MATCH(R$1,'Fielding Data'!$A$1:$H$1,0),0),"Other")</f>
        <v>7</v>
      </c>
      <c r="S2206" s="14">
        <f>IFERROR(VLOOKUP($A2206,'Fielding Data'!$A:$H,MATCH(S$1,'Fielding Data'!$A$1:$H$1,0),0),"Other")</f>
        <v>0</v>
      </c>
      <c r="T2206" s="14">
        <f>IFERROR(VLOOKUP($A2206,'Fielding Data'!$A:$H,MATCH(T$1,'Fielding Data'!$A$1:$H$1,0),0),"Other")</f>
        <v>0</v>
      </c>
      <c r="U2206" s="14">
        <f>SUMIFS('Fielding Data'!E:E,'Fielding Data'!$A:$A,'Hitting Data'!$A2206)</f>
        <v>5</v>
      </c>
      <c r="V2206" s="14">
        <f>SUMIFS('Fielding Data'!F:F,'Fielding Data'!$A:$A,'Hitting Data'!$A2206)</f>
        <v>7</v>
      </c>
      <c r="W2206" s="14">
        <f>SUMIFS('Fielding Data'!G:G,'Fielding Data'!$A:$A,'Hitting Data'!$A2206)</f>
        <v>0</v>
      </c>
      <c r="X2206" s="14">
        <f>SUMIFS('Fielding Data'!H:H,'Fielding Data'!$A:$A,'Hitting Data'!$A2206)</f>
        <v>0</v>
      </c>
    </row>
    <row r="2207" spans="1:24" x14ac:dyDescent="0.25">
      <c r="A2207" s="14" t="str">
        <f t="shared" si="34"/>
        <v>tateyyo012011</v>
      </c>
      <c r="B2207" s="19" t="s">
        <v>1629</v>
      </c>
      <c r="C2207" s="19">
        <v>2011</v>
      </c>
      <c r="D2207" s="19">
        <v>39</v>
      </c>
      <c r="E2207" s="19">
        <v>0</v>
      </c>
      <c r="F2207" s="19">
        <v>0</v>
      </c>
      <c r="G2207" s="19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4" t="str">
        <f>IFERROR(VLOOKUP($A2207,'Fielding Data'!$A:$H,MATCH(P$1,'Fielding Data'!$A$1:$H$1,0),0),"Other")</f>
        <v>P</v>
      </c>
      <c r="Q2207" s="14">
        <f>IFERROR(VLOOKUP($A2207,'Fielding Data'!$A:$H,MATCH(Q$1,'Fielding Data'!$A$1:$H$1,0),0),"Other")</f>
        <v>3</v>
      </c>
      <c r="R2207" s="14">
        <f>IFERROR(VLOOKUP($A2207,'Fielding Data'!$A:$H,MATCH(R$1,'Fielding Data'!$A$1:$H$1,0),0),"Other")</f>
        <v>4</v>
      </c>
      <c r="S2207" s="14">
        <f>IFERROR(VLOOKUP($A2207,'Fielding Data'!$A:$H,MATCH(S$1,'Fielding Data'!$A$1:$H$1,0),0),"Other")</f>
        <v>0</v>
      </c>
      <c r="T2207" s="14">
        <f>IFERROR(VLOOKUP($A2207,'Fielding Data'!$A:$H,MATCH(T$1,'Fielding Data'!$A$1:$H$1,0),0),"Other")</f>
        <v>0</v>
      </c>
      <c r="U2207" s="14">
        <f>SUMIFS('Fielding Data'!E:E,'Fielding Data'!$A:$A,'Hitting Data'!$A2207)</f>
        <v>3</v>
      </c>
      <c r="V2207" s="14">
        <f>SUMIFS('Fielding Data'!F:F,'Fielding Data'!$A:$A,'Hitting Data'!$A2207)</f>
        <v>4</v>
      </c>
      <c r="W2207" s="14">
        <f>SUMIFS('Fielding Data'!G:G,'Fielding Data'!$A:$A,'Hitting Data'!$A2207)</f>
        <v>0</v>
      </c>
      <c r="X2207" s="14">
        <f>SUMIFS('Fielding Data'!H:H,'Fielding Data'!$A:$A,'Hitting Data'!$A2207)</f>
        <v>0</v>
      </c>
    </row>
    <row r="2208" spans="1:24" x14ac:dyDescent="0.25">
      <c r="A2208" s="14" t="str">
        <f t="shared" si="34"/>
        <v>tatumcr012011</v>
      </c>
      <c r="B2208" s="19" t="s">
        <v>1193</v>
      </c>
      <c r="C2208" s="19">
        <v>2011</v>
      </c>
      <c r="D2208" s="19">
        <v>31</v>
      </c>
      <c r="E2208" s="19">
        <v>87</v>
      </c>
      <c r="F2208" s="19">
        <v>7</v>
      </c>
      <c r="G2208" s="19">
        <v>17</v>
      </c>
      <c r="H2208" s="19">
        <v>3</v>
      </c>
      <c r="I2208" s="19">
        <v>0</v>
      </c>
      <c r="J2208" s="19">
        <v>0</v>
      </c>
      <c r="K2208" s="19">
        <v>7</v>
      </c>
      <c r="L2208" s="19">
        <v>1</v>
      </c>
      <c r="M2208" s="19">
        <v>0</v>
      </c>
      <c r="N2208" s="19">
        <v>6</v>
      </c>
      <c r="O2208" s="19">
        <v>21</v>
      </c>
      <c r="P2208" s="14" t="str">
        <f>IFERROR(VLOOKUP($A2208,'Fielding Data'!$A:$H,MATCH(P$1,'Fielding Data'!$A$1:$H$1,0),0),"Other")</f>
        <v>1B</v>
      </c>
      <c r="Q2208" s="14">
        <f>IFERROR(VLOOKUP($A2208,'Fielding Data'!$A:$H,MATCH(Q$1,'Fielding Data'!$A$1:$H$1,0),0),"Other")</f>
        <v>1</v>
      </c>
      <c r="R2208" s="14">
        <f>IFERROR(VLOOKUP($A2208,'Fielding Data'!$A:$H,MATCH(R$1,'Fielding Data'!$A$1:$H$1,0),0),"Other")</f>
        <v>0</v>
      </c>
      <c r="S2208" s="14">
        <f>IFERROR(VLOOKUP($A2208,'Fielding Data'!$A:$H,MATCH(S$1,'Fielding Data'!$A$1:$H$1,0),0),"Other")</f>
        <v>0</v>
      </c>
      <c r="T2208" s="14">
        <f>IFERROR(VLOOKUP($A2208,'Fielding Data'!$A:$H,MATCH(T$1,'Fielding Data'!$A$1:$H$1,0),0),"Other")</f>
        <v>1</v>
      </c>
      <c r="U2208" s="14">
        <f>SUMIFS('Fielding Data'!E:E,'Fielding Data'!$A:$A,'Hitting Data'!$A2208)</f>
        <v>208</v>
      </c>
      <c r="V2208" s="14">
        <f>SUMIFS('Fielding Data'!F:F,'Fielding Data'!$A:$A,'Hitting Data'!$A2208)</f>
        <v>16</v>
      </c>
      <c r="W2208" s="14">
        <f>SUMIFS('Fielding Data'!G:G,'Fielding Data'!$A:$A,'Hitting Data'!$A2208)</f>
        <v>3</v>
      </c>
      <c r="X2208" s="14">
        <f>SUMIFS('Fielding Data'!H:H,'Fielding Data'!$A:$A,'Hitting Data'!$A2208)</f>
        <v>3</v>
      </c>
    </row>
    <row r="2209" spans="1:24" x14ac:dyDescent="0.25">
      <c r="A2209" s="14" t="str">
        <f t="shared" si="34"/>
        <v>taylomi012011</v>
      </c>
      <c r="B2209" s="19" t="s">
        <v>1630</v>
      </c>
      <c r="C2209" s="19">
        <v>2011</v>
      </c>
      <c r="D2209" s="19">
        <v>11</v>
      </c>
      <c r="E2209" s="19">
        <v>30</v>
      </c>
      <c r="F2209" s="19">
        <v>4</v>
      </c>
      <c r="G2209" s="19">
        <v>6</v>
      </c>
      <c r="H2209" s="19">
        <v>0</v>
      </c>
      <c r="I2209" s="19">
        <v>0</v>
      </c>
      <c r="J2209" s="19">
        <v>1</v>
      </c>
      <c r="K2209" s="19">
        <v>1</v>
      </c>
      <c r="L2209" s="19">
        <v>0</v>
      </c>
      <c r="M2209" s="19">
        <v>0</v>
      </c>
      <c r="N2209" s="19">
        <v>5</v>
      </c>
      <c r="O2209" s="19">
        <v>11</v>
      </c>
      <c r="P2209" s="14" t="str">
        <f>IFERROR(VLOOKUP($A2209,'Fielding Data'!$A:$H,MATCH(P$1,'Fielding Data'!$A$1:$H$1,0),0),"Other")</f>
        <v>LF</v>
      </c>
      <c r="Q2209" s="14">
        <f>IFERROR(VLOOKUP($A2209,'Fielding Data'!$A:$H,MATCH(Q$1,'Fielding Data'!$A$1:$H$1,0),0),"Other")</f>
        <v>0</v>
      </c>
      <c r="R2209" s="14">
        <f>IFERROR(VLOOKUP($A2209,'Fielding Data'!$A:$H,MATCH(R$1,'Fielding Data'!$A$1:$H$1,0),0),"Other")</f>
        <v>0</v>
      </c>
      <c r="S2209" s="14">
        <f>IFERROR(VLOOKUP($A2209,'Fielding Data'!$A:$H,MATCH(S$1,'Fielding Data'!$A$1:$H$1,0),0),"Other")</f>
        <v>0</v>
      </c>
      <c r="T2209" s="14">
        <f>IFERROR(VLOOKUP($A2209,'Fielding Data'!$A:$H,MATCH(T$1,'Fielding Data'!$A$1:$H$1,0),0),"Other")</f>
        <v>0</v>
      </c>
      <c r="U2209" s="14">
        <f>SUMIFS('Fielding Data'!E:E,'Fielding Data'!$A:$A,'Hitting Data'!$A2209)</f>
        <v>23</v>
      </c>
      <c r="V2209" s="14">
        <f>SUMIFS('Fielding Data'!F:F,'Fielding Data'!$A:$A,'Hitting Data'!$A2209)</f>
        <v>0</v>
      </c>
      <c r="W2209" s="14">
        <f>SUMIFS('Fielding Data'!G:G,'Fielding Data'!$A:$A,'Hitting Data'!$A2209)</f>
        <v>2</v>
      </c>
      <c r="X2209" s="14">
        <f>SUMIFS('Fielding Data'!H:H,'Fielding Data'!$A:$A,'Hitting Data'!$A2209)</f>
        <v>0</v>
      </c>
    </row>
    <row r="2210" spans="1:24" x14ac:dyDescent="0.25">
      <c r="A2210" s="14" t="str">
        <f t="shared" si="34"/>
        <v>tazawju012011</v>
      </c>
      <c r="B2210" s="19" t="s">
        <v>1194</v>
      </c>
      <c r="C2210" s="19">
        <v>2011</v>
      </c>
      <c r="D2210" s="19">
        <v>3</v>
      </c>
      <c r="E2210" s="19">
        <v>0</v>
      </c>
      <c r="F2210" s="19">
        <v>0</v>
      </c>
      <c r="G2210" s="19">
        <v>0</v>
      </c>
      <c r="H2210" s="19">
        <v>0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4" t="str">
        <f>IFERROR(VLOOKUP($A2210,'Fielding Data'!$A:$H,MATCH(P$1,'Fielding Data'!$A$1:$H$1,0),0),"Other")</f>
        <v>P</v>
      </c>
      <c r="Q2210" s="14">
        <f>IFERROR(VLOOKUP($A2210,'Fielding Data'!$A:$H,MATCH(Q$1,'Fielding Data'!$A$1:$H$1,0),0),"Other")</f>
        <v>0</v>
      </c>
      <c r="R2210" s="14">
        <f>IFERROR(VLOOKUP($A2210,'Fielding Data'!$A:$H,MATCH(R$1,'Fielding Data'!$A$1:$H$1,0),0),"Other")</f>
        <v>0</v>
      </c>
      <c r="S2210" s="14">
        <f>IFERROR(VLOOKUP($A2210,'Fielding Data'!$A:$H,MATCH(S$1,'Fielding Data'!$A$1:$H$1,0),0),"Other")</f>
        <v>0</v>
      </c>
      <c r="T2210" s="14">
        <f>IFERROR(VLOOKUP($A2210,'Fielding Data'!$A:$H,MATCH(T$1,'Fielding Data'!$A$1:$H$1,0),0),"Other")</f>
        <v>0</v>
      </c>
      <c r="U2210" s="14">
        <f>SUMIFS('Fielding Data'!E:E,'Fielding Data'!$A:$A,'Hitting Data'!$A2210)</f>
        <v>0</v>
      </c>
      <c r="V2210" s="14">
        <f>SUMIFS('Fielding Data'!F:F,'Fielding Data'!$A:$A,'Hitting Data'!$A2210)</f>
        <v>0</v>
      </c>
      <c r="W2210" s="14">
        <f>SUMIFS('Fielding Data'!G:G,'Fielding Data'!$A:$A,'Hitting Data'!$A2210)</f>
        <v>0</v>
      </c>
      <c r="X2210" s="14">
        <f>SUMIFS('Fielding Data'!H:H,'Fielding Data'!$A:$A,'Hitting Data'!$A2210)</f>
        <v>0</v>
      </c>
    </row>
    <row r="2211" spans="1:24" x14ac:dyDescent="0.25">
      <c r="A2211" s="14" t="str">
        <f t="shared" si="34"/>
        <v>teafoev012011</v>
      </c>
      <c r="B2211" s="19" t="s">
        <v>1631</v>
      </c>
      <c r="C2211" s="19">
        <v>2011</v>
      </c>
      <c r="D2211" s="19">
        <v>26</v>
      </c>
      <c r="E2211" s="19">
        <v>0</v>
      </c>
      <c r="F2211" s="19">
        <v>0</v>
      </c>
      <c r="G2211" s="19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14" t="str">
        <f>IFERROR(VLOOKUP($A2211,'Fielding Data'!$A:$H,MATCH(P$1,'Fielding Data'!$A$1:$H$1,0),0),"Other")</f>
        <v>P</v>
      </c>
      <c r="Q2211" s="14">
        <f>IFERROR(VLOOKUP($A2211,'Fielding Data'!$A:$H,MATCH(Q$1,'Fielding Data'!$A$1:$H$1,0),0),"Other")</f>
        <v>1</v>
      </c>
      <c r="R2211" s="14">
        <f>IFERROR(VLOOKUP($A2211,'Fielding Data'!$A:$H,MATCH(R$1,'Fielding Data'!$A$1:$H$1,0),0),"Other")</f>
        <v>4</v>
      </c>
      <c r="S2211" s="14">
        <f>IFERROR(VLOOKUP($A2211,'Fielding Data'!$A:$H,MATCH(S$1,'Fielding Data'!$A$1:$H$1,0),0),"Other")</f>
        <v>0</v>
      </c>
      <c r="T2211" s="14">
        <f>IFERROR(VLOOKUP($A2211,'Fielding Data'!$A:$H,MATCH(T$1,'Fielding Data'!$A$1:$H$1,0),0),"Other")</f>
        <v>0</v>
      </c>
      <c r="U2211" s="14">
        <f>SUMIFS('Fielding Data'!E:E,'Fielding Data'!$A:$A,'Hitting Data'!$A2211)</f>
        <v>1</v>
      </c>
      <c r="V2211" s="14">
        <f>SUMIFS('Fielding Data'!F:F,'Fielding Data'!$A:$A,'Hitting Data'!$A2211)</f>
        <v>4</v>
      </c>
      <c r="W2211" s="14">
        <f>SUMIFS('Fielding Data'!G:G,'Fielding Data'!$A:$A,'Hitting Data'!$A2211)</f>
        <v>0</v>
      </c>
      <c r="X2211" s="14">
        <f>SUMIFS('Fielding Data'!H:H,'Fielding Data'!$A:$A,'Hitting Data'!$A2211)</f>
        <v>0</v>
      </c>
    </row>
    <row r="2212" spans="1:24" x14ac:dyDescent="0.25">
      <c r="A2212" s="14" t="str">
        <f t="shared" si="34"/>
        <v>teagata012011</v>
      </c>
      <c r="B2212" s="19" t="s">
        <v>1019</v>
      </c>
      <c r="C2212" s="19">
        <v>2011</v>
      </c>
      <c r="D2212" s="19">
        <v>14</v>
      </c>
      <c r="E2212" s="19">
        <v>34</v>
      </c>
      <c r="F2212" s="19">
        <v>3</v>
      </c>
      <c r="G2212" s="19">
        <v>8</v>
      </c>
      <c r="H2212" s="19">
        <v>2</v>
      </c>
      <c r="I2212" s="19">
        <v>0</v>
      </c>
      <c r="J2212" s="19">
        <v>0</v>
      </c>
      <c r="K2212" s="19">
        <v>2</v>
      </c>
      <c r="L2212" s="19">
        <v>0</v>
      </c>
      <c r="M2212" s="19">
        <v>0</v>
      </c>
      <c r="N2212" s="19">
        <v>2</v>
      </c>
      <c r="O2212" s="19">
        <v>13</v>
      </c>
      <c r="P2212" s="14" t="str">
        <f>IFERROR(VLOOKUP($A2212,'Fielding Data'!$A:$H,MATCH(P$1,'Fielding Data'!$A$1:$H$1,0),0),"Other")</f>
        <v>C</v>
      </c>
      <c r="Q2212" s="14">
        <f>IFERROR(VLOOKUP($A2212,'Fielding Data'!$A:$H,MATCH(Q$1,'Fielding Data'!$A$1:$H$1,0),0),"Other")</f>
        <v>63</v>
      </c>
      <c r="R2212" s="14">
        <f>IFERROR(VLOOKUP($A2212,'Fielding Data'!$A:$H,MATCH(R$1,'Fielding Data'!$A$1:$H$1,0),0),"Other")</f>
        <v>5</v>
      </c>
      <c r="S2212" s="14">
        <f>IFERROR(VLOOKUP($A2212,'Fielding Data'!$A:$H,MATCH(S$1,'Fielding Data'!$A$1:$H$1,0),0),"Other")</f>
        <v>0</v>
      </c>
      <c r="T2212" s="14">
        <f>IFERROR(VLOOKUP($A2212,'Fielding Data'!$A:$H,MATCH(T$1,'Fielding Data'!$A$1:$H$1,0),0),"Other")</f>
        <v>0</v>
      </c>
      <c r="U2212" s="14">
        <f>SUMIFS('Fielding Data'!E:E,'Fielding Data'!$A:$A,'Hitting Data'!$A2212)</f>
        <v>63</v>
      </c>
      <c r="V2212" s="14">
        <f>SUMIFS('Fielding Data'!F:F,'Fielding Data'!$A:$A,'Hitting Data'!$A2212)</f>
        <v>5</v>
      </c>
      <c r="W2212" s="14">
        <f>SUMIFS('Fielding Data'!G:G,'Fielding Data'!$A:$A,'Hitting Data'!$A2212)</f>
        <v>0</v>
      </c>
      <c r="X2212" s="14">
        <f>SUMIFS('Fielding Data'!H:H,'Fielding Data'!$A:$A,'Hitting Data'!$A2212)</f>
        <v>0</v>
      </c>
    </row>
    <row r="2213" spans="1:24" x14ac:dyDescent="0.25">
      <c r="A2213" s="14" t="str">
        <f t="shared" si="34"/>
        <v>teherju012011</v>
      </c>
      <c r="B2213" s="19" t="s">
        <v>1632</v>
      </c>
      <c r="C2213" s="19">
        <v>2011</v>
      </c>
      <c r="D2213" s="19">
        <v>5</v>
      </c>
      <c r="E2213" s="19">
        <v>4</v>
      </c>
      <c r="F2213" s="19">
        <v>0</v>
      </c>
      <c r="G2213" s="19">
        <v>0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1</v>
      </c>
      <c r="P2213" s="14" t="str">
        <f>IFERROR(VLOOKUP($A2213,'Fielding Data'!$A:$H,MATCH(P$1,'Fielding Data'!$A$1:$H$1,0),0),"Other")</f>
        <v>P</v>
      </c>
      <c r="Q2213" s="14">
        <f>IFERROR(VLOOKUP($A2213,'Fielding Data'!$A:$H,MATCH(Q$1,'Fielding Data'!$A$1:$H$1,0),0),"Other")</f>
        <v>4</v>
      </c>
      <c r="R2213" s="14">
        <f>IFERROR(VLOOKUP($A2213,'Fielding Data'!$A:$H,MATCH(R$1,'Fielding Data'!$A$1:$H$1,0),0),"Other")</f>
        <v>2</v>
      </c>
      <c r="S2213" s="14">
        <f>IFERROR(VLOOKUP($A2213,'Fielding Data'!$A:$H,MATCH(S$1,'Fielding Data'!$A$1:$H$1,0),0),"Other")</f>
        <v>0</v>
      </c>
      <c r="T2213" s="14">
        <f>IFERROR(VLOOKUP($A2213,'Fielding Data'!$A:$H,MATCH(T$1,'Fielding Data'!$A$1:$H$1,0),0),"Other")</f>
        <v>1</v>
      </c>
      <c r="U2213" s="14">
        <f>SUMIFS('Fielding Data'!E:E,'Fielding Data'!$A:$A,'Hitting Data'!$A2213)</f>
        <v>4</v>
      </c>
      <c r="V2213" s="14">
        <f>SUMIFS('Fielding Data'!F:F,'Fielding Data'!$A:$A,'Hitting Data'!$A2213)</f>
        <v>2</v>
      </c>
      <c r="W2213" s="14">
        <f>SUMIFS('Fielding Data'!G:G,'Fielding Data'!$A:$A,'Hitting Data'!$A2213)</f>
        <v>0</v>
      </c>
      <c r="X2213" s="14">
        <f>SUMIFS('Fielding Data'!H:H,'Fielding Data'!$A:$A,'Hitting Data'!$A2213)</f>
        <v>1</v>
      </c>
    </row>
    <row r="2214" spans="1:24" x14ac:dyDescent="0.25">
      <c r="A2214" s="14" t="str">
        <f t="shared" si="34"/>
        <v>teixema012011</v>
      </c>
      <c r="B2214" s="19" t="s">
        <v>404</v>
      </c>
      <c r="C2214" s="19">
        <v>2011</v>
      </c>
      <c r="D2214" s="19">
        <v>156</v>
      </c>
      <c r="E2214" s="19">
        <v>589</v>
      </c>
      <c r="F2214" s="19">
        <v>90</v>
      </c>
      <c r="G2214" s="19">
        <v>146</v>
      </c>
      <c r="H2214" s="19">
        <v>26</v>
      </c>
      <c r="I2214" s="19">
        <v>1</v>
      </c>
      <c r="J2214" s="19">
        <v>39</v>
      </c>
      <c r="K2214" s="19">
        <v>111</v>
      </c>
      <c r="L2214" s="19">
        <v>4</v>
      </c>
      <c r="M2214" s="19">
        <v>1</v>
      </c>
      <c r="N2214" s="19">
        <v>76</v>
      </c>
      <c r="O2214" s="19">
        <v>110</v>
      </c>
      <c r="P2214" s="14" t="str">
        <f>IFERROR(VLOOKUP($A2214,'Fielding Data'!$A:$H,MATCH(P$1,'Fielding Data'!$A$1:$H$1,0),0),"Other")</f>
        <v>1B</v>
      </c>
      <c r="Q2214" s="14">
        <f>IFERROR(VLOOKUP($A2214,'Fielding Data'!$A:$H,MATCH(Q$1,'Fielding Data'!$A$1:$H$1,0),0),"Other")</f>
        <v>1229</v>
      </c>
      <c r="R2214" s="14">
        <f>IFERROR(VLOOKUP($A2214,'Fielding Data'!$A:$H,MATCH(R$1,'Fielding Data'!$A$1:$H$1,0),0),"Other")</f>
        <v>73</v>
      </c>
      <c r="S2214" s="14">
        <f>IFERROR(VLOOKUP($A2214,'Fielding Data'!$A:$H,MATCH(S$1,'Fielding Data'!$A$1:$H$1,0),0),"Other")</f>
        <v>4</v>
      </c>
      <c r="T2214" s="14">
        <f>IFERROR(VLOOKUP($A2214,'Fielding Data'!$A:$H,MATCH(T$1,'Fielding Data'!$A$1:$H$1,0),0),"Other")</f>
        <v>114</v>
      </c>
      <c r="U2214" s="14">
        <f>SUMIFS('Fielding Data'!E:E,'Fielding Data'!$A:$A,'Hitting Data'!$A2214)</f>
        <v>1229</v>
      </c>
      <c r="V2214" s="14">
        <f>SUMIFS('Fielding Data'!F:F,'Fielding Data'!$A:$A,'Hitting Data'!$A2214)</f>
        <v>73</v>
      </c>
      <c r="W2214" s="14">
        <f>SUMIFS('Fielding Data'!G:G,'Fielding Data'!$A:$A,'Hitting Data'!$A2214)</f>
        <v>4</v>
      </c>
      <c r="X2214" s="14">
        <f>SUMIFS('Fielding Data'!H:H,'Fielding Data'!$A:$A,'Hitting Data'!$A2214)</f>
        <v>114</v>
      </c>
    </row>
    <row r="2215" spans="1:24" x14ac:dyDescent="0.25">
      <c r="A2215" s="14" t="str">
        <f t="shared" si="34"/>
        <v>tejadmi012011</v>
      </c>
      <c r="B2215" s="19" t="s">
        <v>203</v>
      </c>
      <c r="C2215" s="19">
        <v>2011</v>
      </c>
      <c r="D2215" s="19">
        <v>91</v>
      </c>
      <c r="E2215" s="19">
        <v>322</v>
      </c>
      <c r="F2215" s="19">
        <v>28</v>
      </c>
      <c r="G2215" s="19">
        <v>77</v>
      </c>
      <c r="H2215" s="19">
        <v>16</v>
      </c>
      <c r="I2215" s="19">
        <v>0</v>
      </c>
      <c r="J2215" s="19">
        <v>4</v>
      </c>
      <c r="K2215" s="19">
        <v>26</v>
      </c>
      <c r="L2215" s="19">
        <v>4</v>
      </c>
      <c r="M2215" s="19">
        <v>4</v>
      </c>
      <c r="N2215" s="19">
        <v>12</v>
      </c>
      <c r="O2215" s="19">
        <v>35</v>
      </c>
      <c r="P2215" s="14" t="str">
        <f>IFERROR(VLOOKUP($A2215,'Fielding Data'!$A:$H,MATCH(P$1,'Fielding Data'!$A$1:$H$1,0),0),"Other")</f>
        <v>2B</v>
      </c>
      <c r="Q2215" s="14">
        <f>IFERROR(VLOOKUP($A2215,'Fielding Data'!$A:$H,MATCH(Q$1,'Fielding Data'!$A$1:$H$1,0),0),"Other")</f>
        <v>5</v>
      </c>
      <c r="R2215" s="14">
        <f>IFERROR(VLOOKUP($A2215,'Fielding Data'!$A:$H,MATCH(R$1,'Fielding Data'!$A$1:$H$1,0),0),"Other")</f>
        <v>13</v>
      </c>
      <c r="S2215" s="14">
        <f>IFERROR(VLOOKUP($A2215,'Fielding Data'!$A:$H,MATCH(S$1,'Fielding Data'!$A$1:$H$1,0),0),"Other")</f>
        <v>0</v>
      </c>
      <c r="T2215" s="14">
        <f>IFERROR(VLOOKUP($A2215,'Fielding Data'!$A:$H,MATCH(T$1,'Fielding Data'!$A$1:$H$1,0),0),"Other")</f>
        <v>2</v>
      </c>
      <c r="U2215" s="14">
        <f>SUMIFS('Fielding Data'!E:E,'Fielding Data'!$A:$A,'Hitting Data'!$A2215)</f>
        <v>78</v>
      </c>
      <c r="V2215" s="14">
        <f>SUMIFS('Fielding Data'!F:F,'Fielding Data'!$A:$A,'Hitting Data'!$A2215)</f>
        <v>222</v>
      </c>
      <c r="W2215" s="14">
        <f>SUMIFS('Fielding Data'!G:G,'Fielding Data'!$A:$A,'Hitting Data'!$A2215)</f>
        <v>10</v>
      </c>
      <c r="X2215" s="14">
        <f>SUMIFS('Fielding Data'!H:H,'Fielding Data'!$A:$A,'Hitting Data'!$A2215)</f>
        <v>26</v>
      </c>
    </row>
    <row r="2216" spans="1:24" x14ac:dyDescent="0.25">
      <c r="A2216" s="14" t="str">
        <f t="shared" si="34"/>
        <v>tejadru012011</v>
      </c>
      <c r="B2216" s="19" t="s">
        <v>1396</v>
      </c>
      <c r="C2216" s="19">
        <v>2011</v>
      </c>
      <c r="D2216" s="19">
        <v>96</v>
      </c>
      <c r="E2216" s="19">
        <v>328</v>
      </c>
      <c r="F2216" s="19">
        <v>31</v>
      </c>
      <c r="G2216" s="19">
        <v>93</v>
      </c>
      <c r="H2216" s="19">
        <v>15</v>
      </c>
      <c r="I2216" s="19">
        <v>1</v>
      </c>
      <c r="J2216" s="19">
        <v>0</v>
      </c>
      <c r="K2216" s="19">
        <v>36</v>
      </c>
      <c r="L2216" s="19">
        <v>5</v>
      </c>
      <c r="M2216" s="19">
        <v>1</v>
      </c>
      <c r="N2216" s="19">
        <v>35</v>
      </c>
      <c r="O2216" s="19">
        <v>50</v>
      </c>
      <c r="P2216" s="14" t="str">
        <f>IFERROR(VLOOKUP($A2216,'Fielding Data'!$A:$H,MATCH(P$1,'Fielding Data'!$A$1:$H$1,0),0),"Other")</f>
        <v>2B</v>
      </c>
      <c r="Q2216" s="14">
        <f>IFERROR(VLOOKUP($A2216,'Fielding Data'!$A:$H,MATCH(Q$1,'Fielding Data'!$A$1:$H$1,0),0),"Other")</f>
        <v>95</v>
      </c>
      <c r="R2216" s="14">
        <f>IFERROR(VLOOKUP($A2216,'Fielding Data'!$A:$H,MATCH(R$1,'Fielding Data'!$A$1:$H$1,0),0),"Other")</f>
        <v>146</v>
      </c>
      <c r="S2216" s="14">
        <f>IFERROR(VLOOKUP($A2216,'Fielding Data'!$A:$H,MATCH(S$1,'Fielding Data'!$A$1:$H$1,0),0),"Other")</f>
        <v>4</v>
      </c>
      <c r="T2216" s="14">
        <f>IFERROR(VLOOKUP($A2216,'Fielding Data'!$A:$H,MATCH(T$1,'Fielding Data'!$A$1:$H$1,0),0),"Other")</f>
        <v>31</v>
      </c>
      <c r="U2216" s="14">
        <f>SUMIFS('Fielding Data'!E:E,'Fielding Data'!$A:$A,'Hitting Data'!$A2216)</f>
        <v>148</v>
      </c>
      <c r="V2216" s="14">
        <f>SUMIFS('Fielding Data'!F:F,'Fielding Data'!$A:$A,'Hitting Data'!$A2216)</f>
        <v>266</v>
      </c>
      <c r="W2216" s="14">
        <f>SUMIFS('Fielding Data'!G:G,'Fielding Data'!$A:$A,'Hitting Data'!$A2216)</f>
        <v>12</v>
      </c>
      <c r="X2216" s="14">
        <f>SUMIFS('Fielding Data'!H:H,'Fielding Data'!$A:$A,'Hitting Data'!$A2216)</f>
        <v>49</v>
      </c>
    </row>
    <row r="2217" spans="1:24" x14ac:dyDescent="0.25">
      <c r="A2217" s="14" t="str">
        <f t="shared" si="34"/>
        <v>tejedro012011</v>
      </c>
      <c r="B2217" s="19" t="s">
        <v>611</v>
      </c>
      <c r="C2217" s="19">
        <v>2011</v>
      </c>
      <c r="D2217" s="19">
        <v>9</v>
      </c>
      <c r="E2217" s="19">
        <v>0</v>
      </c>
      <c r="F2217" s="19">
        <v>0</v>
      </c>
      <c r="G2217" s="19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4" t="str">
        <f>IFERROR(VLOOKUP($A2217,'Fielding Data'!$A:$H,MATCH(P$1,'Fielding Data'!$A$1:$H$1,0),0),"Other")</f>
        <v>P</v>
      </c>
      <c r="Q2217" s="14">
        <f>IFERROR(VLOOKUP($A2217,'Fielding Data'!$A:$H,MATCH(Q$1,'Fielding Data'!$A$1:$H$1,0),0),"Other")</f>
        <v>0</v>
      </c>
      <c r="R2217" s="14">
        <f>IFERROR(VLOOKUP($A2217,'Fielding Data'!$A:$H,MATCH(R$1,'Fielding Data'!$A$1:$H$1,0),0),"Other")</f>
        <v>0</v>
      </c>
      <c r="S2217" s="14">
        <f>IFERROR(VLOOKUP($A2217,'Fielding Data'!$A:$H,MATCH(S$1,'Fielding Data'!$A$1:$H$1,0),0),"Other")</f>
        <v>0</v>
      </c>
      <c r="T2217" s="14">
        <f>IFERROR(VLOOKUP($A2217,'Fielding Data'!$A:$H,MATCH(T$1,'Fielding Data'!$A$1:$H$1,0),0),"Other")</f>
        <v>0</v>
      </c>
      <c r="U2217" s="14">
        <f>SUMIFS('Fielding Data'!E:E,'Fielding Data'!$A:$A,'Hitting Data'!$A2217)</f>
        <v>0</v>
      </c>
      <c r="V2217" s="14">
        <f>SUMIFS('Fielding Data'!F:F,'Fielding Data'!$A:$A,'Hitting Data'!$A2217)</f>
        <v>0</v>
      </c>
      <c r="W2217" s="14">
        <f>SUMIFS('Fielding Data'!G:G,'Fielding Data'!$A:$A,'Hitting Data'!$A2217)</f>
        <v>0</v>
      </c>
      <c r="X2217" s="14">
        <f>SUMIFS('Fielding Data'!H:H,'Fielding Data'!$A:$A,'Hitting Data'!$A2217)</f>
        <v>0</v>
      </c>
    </row>
    <row r="2218" spans="1:24" x14ac:dyDescent="0.25">
      <c r="A2218" s="14" t="str">
        <f t="shared" si="34"/>
        <v>tekotbl012011</v>
      </c>
      <c r="B2218" s="19" t="s">
        <v>1633</v>
      </c>
      <c r="C2218" s="19">
        <v>2011</v>
      </c>
      <c r="D2218" s="19">
        <v>19</v>
      </c>
      <c r="E2218" s="19">
        <v>34</v>
      </c>
      <c r="F2218" s="19">
        <v>1</v>
      </c>
      <c r="G2218" s="19">
        <v>6</v>
      </c>
      <c r="H2218" s="19">
        <v>1</v>
      </c>
      <c r="I2218" s="19">
        <v>1</v>
      </c>
      <c r="J2218" s="19">
        <v>0</v>
      </c>
      <c r="K2218" s="19">
        <v>1</v>
      </c>
      <c r="L2218" s="19">
        <v>2</v>
      </c>
      <c r="M2218" s="19">
        <v>1</v>
      </c>
      <c r="N2218" s="19">
        <v>4</v>
      </c>
      <c r="O2218" s="19">
        <v>21</v>
      </c>
      <c r="P2218" s="14" t="str">
        <f>IFERROR(VLOOKUP($A2218,'Fielding Data'!$A:$H,MATCH(P$1,'Fielding Data'!$A$1:$H$1,0),0),"Other")</f>
        <v>CF</v>
      </c>
      <c r="Q2218" s="14">
        <f>IFERROR(VLOOKUP($A2218,'Fielding Data'!$A:$H,MATCH(Q$1,'Fielding Data'!$A$1:$H$1,0),0),"Other")</f>
        <v>0</v>
      </c>
      <c r="R2218" s="14">
        <f>IFERROR(VLOOKUP($A2218,'Fielding Data'!$A:$H,MATCH(R$1,'Fielding Data'!$A$1:$H$1,0),0),"Other")</f>
        <v>0</v>
      </c>
      <c r="S2218" s="14">
        <f>IFERROR(VLOOKUP($A2218,'Fielding Data'!$A:$H,MATCH(S$1,'Fielding Data'!$A$1:$H$1,0),0),"Other")</f>
        <v>0</v>
      </c>
      <c r="T2218" s="14">
        <f>IFERROR(VLOOKUP($A2218,'Fielding Data'!$A:$H,MATCH(T$1,'Fielding Data'!$A$1:$H$1,0),0),"Other")</f>
        <v>0</v>
      </c>
      <c r="U2218" s="14">
        <f>SUMIFS('Fielding Data'!E:E,'Fielding Data'!$A:$A,'Hitting Data'!$A2218)</f>
        <v>10</v>
      </c>
      <c r="V2218" s="14">
        <f>SUMIFS('Fielding Data'!F:F,'Fielding Data'!$A:$A,'Hitting Data'!$A2218)</f>
        <v>0</v>
      </c>
      <c r="W2218" s="14">
        <f>SUMIFS('Fielding Data'!G:G,'Fielding Data'!$A:$A,'Hitting Data'!$A2218)</f>
        <v>0</v>
      </c>
      <c r="X2218" s="14">
        <f>SUMIFS('Fielding Data'!H:H,'Fielding Data'!$A:$A,'Hitting Data'!$A2218)</f>
        <v>0</v>
      </c>
    </row>
    <row r="2219" spans="1:24" x14ac:dyDescent="0.25">
      <c r="A2219" s="14" t="str">
        <f t="shared" si="34"/>
        <v>texeika012011</v>
      </c>
      <c r="B2219" s="19" t="s">
        <v>1397</v>
      </c>
      <c r="C2219" s="19">
        <v>2011</v>
      </c>
      <c r="D2219" s="19">
        <v>6</v>
      </c>
      <c r="E2219" s="19">
        <v>0</v>
      </c>
      <c r="F2219" s="19">
        <v>0</v>
      </c>
      <c r="G2219" s="19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4" t="str">
        <f>IFERROR(VLOOKUP($A2219,'Fielding Data'!$A:$H,MATCH(P$1,'Fielding Data'!$A$1:$H$1,0),0),"Other")</f>
        <v>P</v>
      </c>
      <c r="Q2219" s="14">
        <f>IFERROR(VLOOKUP($A2219,'Fielding Data'!$A:$H,MATCH(Q$1,'Fielding Data'!$A$1:$H$1,0),0),"Other")</f>
        <v>0</v>
      </c>
      <c r="R2219" s="14">
        <f>IFERROR(VLOOKUP($A2219,'Fielding Data'!$A:$H,MATCH(R$1,'Fielding Data'!$A$1:$H$1,0),0),"Other")</f>
        <v>1</v>
      </c>
      <c r="S2219" s="14">
        <f>IFERROR(VLOOKUP($A2219,'Fielding Data'!$A:$H,MATCH(S$1,'Fielding Data'!$A$1:$H$1,0),0),"Other")</f>
        <v>0</v>
      </c>
      <c r="T2219" s="14">
        <f>IFERROR(VLOOKUP($A2219,'Fielding Data'!$A:$H,MATCH(T$1,'Fielding Data'!$A$1:$H$1,0),0),"Other")</f>
        <v>0</v>
      </c>
      <c r="U2219" s="14">
        <f>SUMIFS('Fielding Data'!E:E,'Fielding Data'!$A:$A,'Hitting Data'!$A2219)</f>
        <v>0</v>
      </c>
      <c r="V2219" s="14">
        <f>SUMIFS('Fielding Data'!F:F,'Fielding Data'!$A:$A,'Hitting Data'!$A2219)</f>
        <v>1</v>
      </c>
      <c r="W2219" s="14">
        <f>SUMIFS('Fielding Data'!G:G,'Fielding Data'!$A:$A,'Hitting Data'!$A2219)</f>
        <v>0</v>
      </c>
      <c r="X2219" s="14">
        <f>SUMIFS('Fielding Data'!H:H,'Fielding Data'!$A:$A,'Hitting Data'!$A2219)</f>
        <v>0</v>
      </c>
    </row>
    <row r="2220" spans="1:24" x14ac:dyDescent="0.25">
      <c r="A2220" s="14" t="str">
        <f t="shared" si="34"/>
        <v>thameer012011</v>
      </c>
      <c r="B2220" s="19" t="s">
        <v>1634</v>
      </c>
      <c r="C2220" s="19">
        <v>2011</v>
      </c>
      <c r="D2220" s="19">
        <v>95</v>
      </c>
      <c r="E2220" s="19">
        <v>362</v>
      </c>
      <c r="F2220" s="19">
        <v>58</v>
      </c>
      <c r="G2220" s="19">
        <v>95</v>
      </c>
      <c r="H2220" s="19">
        <v>24</v>
      </c>
      <c r="I2220" s="19">
        <v>5</v>
      </c>
      <c r="J2220" s="19">
        <v>12</v>
      </c>
      <c r="K2220" s="19">
        <v>37</v>
      </c>
      <c r="L2220" s="19">
        <v>2</v>
      </c>
      <c r="M2220" s="19">
        <v>1</v>
      </c>
      <c r="N2220" s="19">
        <v>23</v>
      </c>
      <c r="O2220" s="19">
        <v>88</v>
      </c>
      <c r="P2220" s="14" t="str">
        <f>IFERROR(VLOOKUP($A2220,'Fielding Data'!$A:$H,MATCH(P$1,'Fielding Data'!$A$1:$H$1,0),0),"Other")</f>
        <v>LF</v>
      </c>
      <c r="Q2220" s="14">
        <f>IFERROR(VLOOKUP($A2220,'Fielding Data'!$A:$H,MATCH(Q$1,'Fielding Data'!$A$1:$H$1,0),0),"Other")</f>
        <v>0</v>
      </c>
      <c r="R2220" s="14">
        <f>IFERROR(VLOOKUP($A2220,'Fielding Data'!$A:$H,MATCH(R$1,'Fielding Data'!$A$1:$H$1,0),0),"Other")</f>
        <v>0</v>
      </c>
      <c r="S2220" s="14">
        <f>IFERROR(VLOOKUP($A2220,'Fielding Data'!$A:$H,MATCH(S$1,'Fielding Data'!$A$1:$H$1,0),0),"Other")</f>
        <v>0</v>
      </c>
      <c r="T2220" s="14">
        <f>IFERROR(VLOOKUP($A2220,'Fielding Data'!$A:$H,MATCH(T$1,'Fielding Data'!$A$1:$H$1,0),0),"Other")</f>
        <v>0</v>
      </c>
      <c r="U2220" s="14">
        <f>SUMIFS('Fielding Data'!E:E,'Fielding Data'!$A:$A,'Hitting Data'!$A2220)</f>
        <v>146</v>
      </c>
      <c r="V2220" s="14">
        <f>SUMIFS('Fielding Data'!F:F,'Fielding Data'!$A:$A,'Hitting Data'!$A2220)</f>
        <v>2</v>
      </c>
      <c r="W2220" s="14">
        <f>SUMIFS('Fielding Data'!G:G,'Fielding Data'!$A:$A,'Hitting Data'!$A2220)</f>
        <v>2</v>
      </c>
      <c r="X2220" s="14">
        <f>SUMIFS('Fielding Data'!H:H,'Fielding Data'!$A:$A,'Hitting Data'!$A2220)</f>
        <v>1</v>
      </c>
    </row>
    <row r="2221" spans="1:24" x14ac:dyDescent="0.25">
      <c r="A2221" s="14" t="str">
        <f t="shared" si="34"/>
        <v>thamema012011</v>
      </c>
      <c r="B2221" s="19" t="s">
        <v>343</v>
      </c>
      <c r="C2221" s="19">
        <v>2011</v>
      </c>
      <c r="D2221" s="19">
        <v>36</v>
      </c>
      <c r="E2221" s="19">
        <v>66</v>
      </c>
      <c r="F2221" s="19">
        <v>4</v>
      </c>
      <c r="G2221" s="19">
        <v>13</v>
      </c>
      <c r="H2221" s="19">
        <v>1</v>
      </c>
      <c r="I2221" s="19">
        <v>1</v>
      </c>
      <c r="J2221" s="19">
        <v>2</v>
      </c>
      <c r="K2221" s="19">
        <v>7</v>
      </c>
      <c r="L2221" s="19">
        <v>0</v>
      </c>
      <c r="M2221" s="19">
        <v>0</v>
      </c>
      <c r="N2221" s="19">
        <v>4</v>
      </c>
      <c r="O2221" s="19">
        <v>16</v>
      </c>
      <c r="P2221" s="14" t="str">
        <f>IFERROR(VLOOKUP($A2221,'Fielding Data'!$A:$H,MATCH(P$1,'Fielding Data'!$A$1:$H$1,0),0),"Other")</f>
        <v>LF</v>
      </c>
      <c r="Q2221" s="14">
        <f>IFERROR(VLOOKUP($A2221,'Fielding Data'!$A:$H,MATCH(Q$1,'Fielding Data'!$A$1:$H$1,0),0),"Other")</f>
        <v>0</v>
      </c>
      <c r="R2221" s="14">
        <f>IFERROR(VLOOKUP($A2221,'Fielding Data'!$A:$H,MATCH(R$1,'Fielding Data'!$A$1:$H$1,0),0),"Other")</f>
        <v>0</v>
      </c>
      <c r="S2221" s="14">
        <f>IFERROR(VLOOKUP($A2221,'Fielding Data'!$A:$H,MATCH(S$1,'Fielding Data'!$A$1:$H$1,0),0),"Other")</f>
        <v>0</v>
      </c>
      <c r="T2221" s="14">
        <f>IFERROR(VLOOKUP($A2221,'Fielding Data'!$A:$H,MATCH(T$1,'Fielding Data'!$A$1:$H$1,0),0),"Other")</f>
        <v>0</v>
      </c>
      <c r="U2221" s="14">
        <f>SUMIFS('Fielding Data'!E:E,'Fielding Data'!$A:$A,'Hitting Data'!$A2221)</f>
        <v>26</v>
      </c>
      <c r="V2221" s="14">
        <f>SUMIFS('Fielding Data'!F:F,'Fielding Data'!$A:$A,'Hitting Data'!$A2221)</f>
        <v>0</v>
      </c>
      <c r="W2221" s="14">
        <f>SUMIFS('Fielding Data'!G:G,'Fielding Data'!$A:$A,'Hitting Data'!$A2221)</f>
        <v>1</v>
      </c>
      <c r="X2221" s="14">
        <f>SUMIFS('Fielding Data'!H:H,'Fielding Data'!$A:$A,'Hitting Data'!$A2221)</f>
        <v>0</v>
      </c>
    </row>
    <row r="2222" spans="1:24" x14ac:dyDescent="0.25">
      <c r="A2222" s="14" t="str">
        <f t="shared" si="34"/>
        <v>thatcjo012011</v>
      </c>
      <c r="B2222" s="19" t="s">
        <v>860</v>
      </c>
      <c r="C2222" s="19">
        <v>2011</v>
      </c>
      <c r="D2222" s="19">
        <v>18</v>
      </c>
      <c r="E2222" s="19">
        <v>0</v>
      </c>
      <c r="F2222" s="19">
        <v>0</v>
      </c>
      <c r="G2222" s="19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4" t="str">
        <f>IFERROR(VLOOKUP($A2222,'Fielding Data'!$A:$H,MATCH(P$1,'Fielding Data'!$A$1:$H$1,0),0),"Other")</f>
        <v>P</v>
      </c>
      <c r="Q2222" s="14">
        <f>IFERROR(VLOOKUP($A2222,'Fielding Data'!$A:$H,MATCH(Q$1,'Fielding Data'!$A$1:$H$1,0),0),"Other")</f>
        <v>0</v>
      </c>
      <c r="R2222" s="14">
        <f>IFERROR(VLOOKUP($A2222,'Fielding Data'!$A:$H,MATCH(R$1,'Fielding Data'!$A$1:$H$1,0),0),"Other")</f>
        <v>1</v>
      </c>
      <c r="S2222" s="14">
        <f>IFERROR(VLOOKUP($A2222,'Fielding Data'!$A:$H,MATCH(S$1,'Fielding Data'!$A$1:$H$1,0),0),"Other")</f>
        <v>0</v>
      </c>
      <c r="T2222" s="14">
        <f>IFERROR(VLOOKUP($A2222,'Fielding Data'!$A:$H,MATCH(T$1,'Fielding Data'!$A$1:$H$1,0),0),"Other")</f>
        <v>0</v>
      </c>
      <c r="U2222" s="14">
        <f>SUMIFS('Fielding Data'!E:E,'Fielding Data'!$A:$A,'Hitting Data'!$A2222)</f>
        <v>0</v>
      </c>
      <c r="V2222" s="14">
        <f>SUMIFS('Fielding Data'!F:F,'Fielding Data'!$A:$A,'Hitting Data'!$A2222)</f>
        <v>1</v>
      </c>
      <c r="W2222" s="14">
        <f>SUMIFS('Fielding Data'!G:G,'Fielding Data'!$A:$A,'Hitting Data'!$A2222)</f>
        <v>0</v>
      </c>
      <c r="X2222" s="14">
        <f>SUMIFS('Fielding Data'!H:H,'Fielding Data'!$A:$A,'Hitting Data'!$A2222)</f>
        <v>0</v>
      </c>
    </row>
    <row r="2223" spans="1:24" x14ac:dyDescent="0.25">
      <c r="A2223" s="14" t="str">
        <f t="shared" si="34"/>
        <v>thayeda012011</v>
      </c>
      <c r="B2223" s="19" t="s">
        <v>1195</v>
      </c>
      <c r="C2223" s="19">
        <v>2011</v>
      </c>
      <c r="D2223" s="19">
        <v>11</v>
      </c>
      <c r="E2223" s="19">
        <v>0</v>
      </c>
      <c r="F2223" s="19">
        <v>0</v>
      </c>
      <c r="G2223" s="19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4" t="str">
        <f>IFERROR(VLOOKUP($A2223,'Fielding Data'!$A:$H,MATCH(P$1,'Fielding Data'!$A$1:$H$1,0),0),"Other")</f>
        <v>P</v>
      </c>
      <c r="Q2223" s="14">
        <f>IFERROR(VLOOKUP($A2223,'Fielding Data'!$A:$H,MATCH(Q$1,'Fielding Data'!$A$1:$H$1,0),0),"Other")</f>
        <v>3</v>
      </c>
      <c r="R2223" s="14">
        <f>IFERROR(VLOOKUP($A2223,'Fielding Data'!$A:$H,MATCH(R$1,'Fielding Data'!$A$1:$H$1,0),0),"Other")</f>
        <v>1</v>
      </c>
      <c r="S2223" s="14">
        <f>IFERROR(VLOOKUP($A2223,'Fielding Data'!$A:$H,MATCH(S$1,'Fielding Data'!$A$1:$H$1,0),0),"Other")</f>
        <v>0</v>
      </c>
      <c r="T2223" s="14">
        <f>IFERROR(VLOOKUP($A2223,'Fielding Data'!$A:$H,MATCH(T$1,'Fielding Data'!$A$1:$H$1,0),0),"Other")</f>
        <v>0</v>
      </c>
      <c r="U2223" s="14">
        <f>SUMIFS('Fielding Data'!E:E,'Fielding Data'!$A:$A,'Hitting Data'!$A2223)</f>
        <v>3</v>
      </c>
      <c r="V2223" s="14">
        <f>SUMIFS('Fielding Data'!F:F,'Fielding Data'!$A:$A,'Hitting Data'!$A2223)</f>
        <v>1</v>
      </c>
      <c r="W2223" s="14">
        <f>SUMIFS('Fielding Data'!G:G,'Fielding Data'!$A:$A,'Hitting Data'!$A2223)</f>
        <v>0</v>
      </c>
      <c r="X2223" s="14">
        <f>SUMIFS('Fielding Data'!H:H,'Fielding Data'!$A:$A,'Hitting Data'!$A2223)</f>
        <v>0</v>
      </c>
    </row>
    <row r="2224" spans="1:24" x14ac:dyDescent="0.25">
      <c r="A2224" s="14" t="str">
        <f t="shared" si="34"/>
        <v>theriry012011</v>
      </c>
      <c r="B2224" s="19" t="s">
        <v>612</v>
      </c>
      <c r="C2224" s="19">
        <v>2011</v>
      </c>
      <c r="D2224" s="19">
        <v>132</v>
      </c>
      <c r="E2224" s="19">
        <v>442</v>
      </c>
      <c r="F2224" s="19">
        <v>46</v>
      </c>
      <c r="G2224" s="19">
        <v>120</v>
      </c>
      <c r="H2224" s="19">
        <v>26</v>
      </c>
      <c r="I2224" s="19">
        <v>1</v>
      </c>
      <c r="J2224" s="19">
        <v>1</v>
      </c>
      <c r="K2224" s="19">
        <v>47</v>
      </c>
      <c r="L2224" s="19">
        <v>4</v>
      </c>
      <c r="M2224" s="19">
        <v>6</v>
      </c>
      <c r="N2224" s="19">
        <v>29</v>
      </c>
      <c r="O2224" s="19">
        <v>41</v>
      </c>
      <c r="P2224" s="14" t="str">
        <f>IFERROR(VLOOKUP($A2224,'Fielding Data'!$A:$H,MATCH(P$1,'Fielding Data'!$A$1:$H$1,0),0),"Other")</f>
        <v>2B</v>
      </c>
      <c r="Q2224" s="14">
        <f>IFERROR(VLOOKUP($A2224,'Fielding Data'!$A:$H,MATCH(Q$1,'Fielding Data'!$A$1:$H$1,0),0),"Other")</f>
        <v>41</v>
      </c>
      <c r="R2224" s="14">
        <f>IFERROR(VLOOKUP($A2224,'Fielding Data'!$A:$H,MATCH(R$1,'Fielding Data'!$A$1:$H$1,0),0),"Other")</f>
        <v>71</v>
      </c>
      <c r="S2224" s="14">
        <f>IFERROR(VLOOKUP($A2224,'Fielding Data'!$A:$H,MATCH(S$1,'Fielding Data'!$A$1:$H$1,0),0),"Other")</f>
        <v>1</v>
      </c>
      <c r="T2224" s="14">
        <f>IFERROR(VLOOKUP($A2224,'Fielding Data'!$A:$H,MATCH(T$1,'Fielding Data'!$A$1:$H$1,0),0),"Other")</f>
        <v>23</v>
      </c>
      <c r="U2224" s="14">
        <f>SUMIFS('Fielding Data'!E:E,'Fielding Data'!$A:$A,'Hitting Data'!$A2224)</f>
        <v>158</v>
      </c>
      <c r="V2224" s="14">
        <f>SUMIFS('Fielding Data'!F:F,'Fielding Data'!$A:$A,'Hitting Data'!$A2224)</f>
        <v>325</v>
      </c>
      <c r="W2224" s="14">
        <f>SUMIFS('Fielding Data'!G:G,'Fielding Data'!$A:$A,'Hitting Data'!$A2224)</f>
        <v>18</v>
      </c>
      <c r="X2224" s="14">
        <f>SUMIFS('Fielding Data'!H:H,'Fielding Data'!$A:$A,'Hitting Data'!$A2224)</f>
        <v>77</v>
      </c>
    </row>
    <row r="2225" spans="1:24" x14ac:dyDescent="0.25">
      <c r="A2225" s="14" t="str">
        <f t="shared" si="34"/>
        <v>tholejo012011</v>
      </c>
      <c r="B2225" s="19" t="s">
        <v>1196</v>
      </c>
      <c r="C2225" s="19">
        <v>2011</v>
      </c>
      <c r="D2225" s="19">
        <v>114</v>
      </c>
      <c r="E2225" s="19">
        <v>340</v>
      </c>
      <c r="F2225" s="19">
        <v>22</v>
      </c>
      <c r="G2225" s="19">
        <v>91</v>
      </c>
      <c r="H2225" s="19">
        <v>17</v>
      </c>
      <c r="I2225" s="19">
        <v>0</v>
      </c>
      <c r="J2225" s="19">
        <v>3</v>
      </c>
      <c r="K2225" s="19">
        <v>40</v>
      </c>
      <c r="L2225" s="19">
        <v>0</v>
      </c>
      <c r="M2225" s="19">
        <v>2</v>
      </c>
      <c r="N2225" s="19">
        <v>38</v>
      </c>
      <c r="O2225" s="19">
        <v>47</v>
      </c>
      <c r="P2225" s="14" t="str">
        <f>IFERROR(VLOOKUP($A2225,'Fielding Data'!$A:$H,MATCH(P$1,'Fielding Data'!$A$1:$H$1,0),0),"Other")</f>
        <v>C</v>
      </c>
      <c r="Q2225" s="14">
        <f>IFERROR(VLOOKUP($A2225,'Fielding Data'!$A:$H,MATCH(Q$1,'Fielding Data'!$A$1:$H$1,0),0),"Other")</f>
        <v>657</v>
      </c>
      <c r="R2225" s="14">
        <f>IFERROR(VLOOKUP($A2225,'Fielding Data'!$A:$H,MATCH(R$1,'Fielding Data'!$A$1:$H$1,0),0),"Other")</f>
        <v>44</v>
      </c>
      <c r="S2225" s="14">
        <f>IFERROR(VLOOKUP($A2225,'Fielding Data'!$A:$H,MATCH(S$1,'Fielding Data'!$A$1:$H$1,0),0),"Other")</f>
        <v>2</v>
      </c>
      <c r="T2225" s="14">
        <f>IFERROR(VLOOKUP($A2225,'Fielding Data'!$A:$H,MATCH(T$1,'Fielding Data'!$A$1:$H$1,0),0),"Other")</f>
        <v>4</v>
      </c>
      <c r="U2225" s="14">
        <f>SUMIFS('Fielding Data'!E:E,'Fielding Data'!$A:$A,'Hitting Data'!$A2225)</f>
        <v>657</v>
      </c>
      <c r="V2225" s="14">
        <f>SUMIFS('Fielding Data'!F:F,'Fielding Data'!$A:$A,'Hitting Data'!$A2225)</f>
        <v>44</v>
      </c>
      <c r="W2225" s="14">
        <f>SUMIFS('Fielding Data'!G:G,'Fielding Data'!$A:$A,'Hitting Data'!$A2225)</f>
        <v>2</v>
      </c>
      <c r="X2225" s="14">
        <f>SUMIFS('Fielding Data'!H:H,'Fielding Data'!$A:$A,'Hitting Data'!$A2225)</f>
        <v>4</v>
      </c>
    </row>
    <row r="2226" spans="1:24" x14ac:dyDescent="0.25">
      <c r="A2226" s="14" t="str">
        <f t="shared" si="34"/>
        <v>thomabr012011</v>
      </c>
      <c r="B2226" s="19" t="s">
        <v>279</v>
      </c>
      <c r="C2226" s="19">
        <v>2011</v>
      </c>
      <c r="D2226" s="19">
        <v>12</v>
      </c>
      <c r="E2226" s="19">
        <v>0</v>
      </c>
      <c r="F2226" s="19">
        <v>0</v>
      </c>
      <c r="G2226" s="19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4" t="str">
        <f>IFERROR(VLOOKUP($A2226,'Fielding Data'!$A:$H,MATCH(P$1,'Fielding Data'!$A$1:$H$1,0),0),"Other")</f>
        <v>P</v>
      </c>
      <c r="Q2226" s="14">
        <f>IFERROR(VLOOKUP($A2226,'Fielding Data'!$A:$H,MATCH(Q$1,'Fielding Data'!$A$1:$H$1,0),0),"Other")</f>
        <v>0</v>
      </c>
      <c r="R2226" s="14">
        <f>IFERROR(VLOOKUP($A2226,'Fielding Data'!$A:$H,MATCH(R$1,'Fielding Data'!$A$1:$H$1,0),0),"Other")</f>
        <v>1</v>
      </c>
      <c r="S2226" s="14">
        <f>IFERROR(VLOOKUP($A2226,'Fielding Data'!$A:$H,MATCH(S$1,'Fielding Data'!$A$1:$H$1,0),0),"Other")</f>
        <v>0</v>
      </c>
      <c r="T2226" s="14">
        <f>IFERROR(VLOOKUP($A2226,'Fielding Data'!$A:$H,MATCH(T$1,'Fielding Data'!$A$1:$H$1,0),0),"Other")</f>
        <v>0</v>
      </c>
      <c r="U2226" s="14">
        <f>SUMIFS('Fielding Data'!E:E,'Fielding Data'!$A:$A,'Hitting Data'!$A2226)</f>
        <v>0</v>
      </c>
      <c r="V2226" s="14">
        <f>SUMIFS('Fielding Data'!F:F,'Fielding Data'!$A:$A,'Hitting Data'!$A2226)</f>
        <v>1</v>
      </c>
      <c r="W2226" s="14">
        <f>SUMIFS('Fielding Data'!G:G,'Fielding Data'!$A:$A,'Hitting Data'!$A2226)</f>
        <v>0</v>
      </c>
      <c r="X2226" s="14">
        <f>SUMIFS('Fielding Data'!H:H,'Fielding Data'!$A:$A,'Hitting Data'!$A2226)</f>
        <v>0</v>
      </c>
    </row>
    <row r="2227" spans="1:24" x14ac:dyDescent="0.25">
      <c r="A2227" s="14" t="str">
        <f t="shared" si="34"/>
        <v>thompaa012011</v>
      </c>
      <c r="B2227" s="19" t="s">
        <v>1635</v>
      </c>
      <c r="C2227" s="19">
        <v>2011</v>
      </c>
      <c r="D2227" s="19">
        <v>4</v>
      </c>
      <c r="E2227" s="19">
        <v>0</v>
      </c>
      <c r="F2227" s="19">
        <v>0</v>
      </c>
      <c r="G2227" s="19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1</v>
      </c>
      <c r="O2227" s="19">
        <v>0</v>
      </c>
      <c r="P2227" s="14" t="str">
        <f>IFERROR(VLOOKUP($A2227,'Fielding Data'!$A:$H,MATCH(P$1,'Fielding Data'!$A$1:$H$1,0),0),"Other")</f>
        <v>P</v>
      </c>
      <c r="Q2227" s="14">
        <f>IFERROR(VLOOKUP($A2227,'Fielding Data'!$A:$H,MATCH(Q$1,'Fielding Data'!$A$1:$H$1,0),0),"Other")</f>
        <v>0</v>
      </c>
      <c r="R2227" s="14">
        <f>IFERROR(VLOOKUP($A2227,'Fielding Data'!$A:$H,MATCH(R$1,'Fielding Data'!$A$1:$H$1,0),0),"Other")</f>
        <v>2</v>
      </c>
      <c r="S2227" s="14">
        <f>IFERROR(VLOOKUP($A2227,'Fielding Data'!$A:$H,MATCH(S$1,'Fielding Data'!$A$1:$H$1,0),0),"Other")</f>
        <v>0</v>
      </c>
      <c r="T2227" s="14">
        <f>IFERROR(VLOOKUP($A2227,'Fielding Data'!$A:$H,MATCH(T$1,'Fielding Data'!$A$1:$H$1,0),0),"Other")</f>
        <v>0</v>
      </c>
      <c r="U2227" s="14">
        <f>SUMIFS('Fielding Data'!E:E,'Fielding Data'!$A:$A,'Hitting Data'!$A2227)</f>
        <v>0</v>
      </c>
      <c r="V2227" s="14">
        <f>SUMIFS('Fielding Data'!F:F,'Fielding Data'!$A:$A,'Hitting Data'!$A2227)</f>
        <v>2</v>
      </c>
      <c r="W2227" s="14">
        <f>SUMIFS('Fielding Data'!G:G,'Fielding Data'!$A:$A,'Hitting Data'!$A2227)</f>
        <v>0</v>
      </c>
      <c r="X2227" s="14">
        <f>SUMIFS('Fielding Data'!H:H,'Fielding Data'!$A:$A,'Hitting Data'!$A2227)</f>
        <v>0</v>
      </c>
    </row>
    <row r="2228" spans="1:24" x14ac:dyDescent="0.25">
      <c r="A2228" s="14" t="str">
        <f t="shared" si="34"/>
        <v>thompda022011</v>
      </c>
      <c r="B2228" s="19" t="s">
        <v>1022</v>
      </c>
      <c r="C2228" s="19">
        <v>2011</v>
      </c>
      <c r="D2228" s="19">
        <v>1</v>
      </c>
      <c r="E2228" s="19">
        <v>1</v>
      </c>
      <c r="F2228" s="19">
        <v>0</v>
      </c>
      <c r="G2228" s="19">
        <v>0</v>
      </c>
      <c r="H2228" s="19">
        <v>0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1</v>
      </c>
      <c r="P2228" s="14" t="str">
        <f>IFERROR(VLOOKUP($A2228,'Fielding Data'!$A:$H,MATCH(P$1,'Fielding Data'!$A$1:$H$1,0),0),"Other")</f>
        <v>P</v>
      </c>
      <c r="Q2228" s="14">
        <f>IFERROR(VLOOKUP($A2228,'Fielding Data'!$A:$H,MATCH(Q$1,'Fielding Data'!$A$1:$H$1,0),0),"Other")</f>
        <v>1</v>
      </c>
      <c r="R2228" s="14">
        <f>IFERROR(VLOOKUP($A2228,'Fielding Data'!$A:$H,MATCH(R$1,'Fielding Data'!$A$1:$H$1,0),0),"Other")</f>
        <v>1</v>
      </c>
      <c r="S2228" s="14">
        <f>IFERROR(VLOOKUP($A2228,'Fielding Data'!$A:$H,MATCH(S$1,'Fielding Data'!$A$1:$H$1,0),0),"Other")</f>
        <v>0</v>
      </c>
      <c r="T2228" s="14">
        <f>IFERROR(VLOOKUP($A2228,'Fielding Data'!$A:$H,MATCH(T$1,'Fielding Data'!$A$1:$H$1,0),0),"Other")</f>
        <v>0</v>
      </c>
      <c r="U2228" s="14">
        <f>SUMIFS('Fielding Data'!E:E,'Fielding Data'!$A:$A,'Hitting Data'!$A2228)</f>
        <v>1</v>
      </c>
      <c r="V2228" s="14">
        <f>SUMIFS('Fielding Data'!F:F,'Fielding Data'!$A:$A,'Hitting Data'!$A2228)</f>
        <v>1</v>
      </c>
      <c r="W2228" s="14">
        <f>SUMIFS('Fielding Data'!G:G,'Fielding Data'!$A:$A,'Hitting Data'!$A2228)</f>
        <v>0</v>
      </c>
      <c r="X2228" s="14">
        <f>SUMIFS('Fielding Data'!H:H,'Fielding Data'!$A:$A,'Hitting Data'!$A2228)</f>
        <v>0</v>
      </c>
    </row>
    <row r="2229" spans="1:24" x14ac:dyDescent="0.25">
      <c r="A2229" s="14" t="str">
        <f t="shared" si="34"/>
        <v>thompri032011</v>
      </c>
      <c r="B2229" s="19" t="s">
        <v>861</v>
      </c>
      <c r="C2229" s="19">
        <v>2011</v>
      </c>
      <c r="D2229" s="19">
        <v>44</v>
      </c>
      <c r="E2229" s="19">
        <v>0</v>
      </c>
      <c r="F2229" s="19">
        <v>0</v>
      </c>
      <c r="G2229" s="19">
        <v>0</v>
      </c>
      <c r="H2229" s="19">
        <v>0</v>
      </c>
      <c r="I2229" s="19">
        <v>0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14" t="str">
        <f>IFERROR(VLOOKUP($A2229,'Fielding Data'!$A:$H,MATCH(P$1,'Fielding Data'!$A$1:$H$1,0),0),"Other")</f>
        <v>P</v>
      </c>
      <c r="Q2229" s="14">
        <f>IFERROR(VLOOKUP($A2229,'Fielding Data'!$A:$H,MATCH(Q$1,'Fielding Data'!$A$1:$H$1,0),0),"Other")</f>
        <v>3</v>
      </c>
      <c r="R2229" s="14">
        <f>IFERROR(VLOOKUP($A2229,'Fielding Data'!$A:$H,MATCH(R$1,'Fielding Data'!$A$1:$H$1,0),0),"Other")</f>
        <v>4</v>
      </c>
      <c r="S2229" s="14">
        <f>IFERROR(VLOOKUP($A2229,'Fielding Data'!$A:$H,MATCH(S$1,'Fielding Data'!$A$1:$H$1,0),0),"Other")</f>
        <v>0</v>
      </c>
      <c r="T2229" s="14">
        <f>IFERROR(VLOOKUP($A2229,'Fielding Data'!$A:$H,MATCH(T$1,'Fielding Data'!$A$1:$H$1,0),0),"Other")</f>
        <v>0</v>
      </c>
      <c r="U2229" s="14">
        <f>SUMIFS('Fielding Data'!E:E,'Fielding Data'!$A:$A,'Hitting Data'!$A2229)</f>
        <v>3</v>
      </c>
      <c r="V2229" s="14">
        <f>SUMIFS('Fielding Data'!F:F,'Fielding Data'!$A:$A,'Hitting Data'!$A2229)</f>
        <v>4</v>
      </c>
      <c r="W2229" s="14">
        <f>SUMIFS('Fielding Data'!G:G,'Fielding Data'!$A:$A,'Hitting Data'!$A2229)</f>
        <v>0</v>
      </c>
      <c r="X2229" s="14">
        <f>SUMIFS('Fielding Data'!H:H,'Fielding Data'!$A:$A,'Hitting Data'!$A2229)</f>
        <v>0</v>
      </c>
    </row>
    <row r="2230" spans="1:24" x14ac:dyDescent="0.25">
      <c r="A2230" s="14" t="str">
        <f t="shared" si="34"/>
        <v>thornma012011</v>
      </c>
      <c r="B2230" s="19" t="s">
        <v>499</v>
      </c>
      <c r="C2230" s="19">
        <v>2011</v>
      </c>
      <c r="D2230" s="19">
        <v>62</v>
      </c>
      <c r="E2230" s="19">
        <v>0</v>
      </c>
      <c r="F2230" s="19">
        <v>0</v>
      </c>
      <c r="G2230" s="19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4" t="str">
        <f>IFERROR(VLOOKUP($A2230,'Fielding Data'!$A:$H,MATCH(P$1,'Fielding Data'!$A$1:$H$1,0),0),"Other")</f>
        <v>P</v>
      </c>
      <c r="Q2230" s="14">
        <f>IFERROR(VLOOKUP($A2230,'Fielding Data'!$A:$H,MATCH(Q$1,'Fielding Data'!$A$1:$H$1,0),0),"Other")</f>
        <v>5</v>
      </c>
      <c r="R2230" s="14">
        <f>IFERROR(VLOOKUP($A2230,'Fielding Data'!$A:$H,MATCH(R$1,'Fielding Data'!$A$1:$H$1,0),0),"Other")</f>
        <v>7</v>
      </c>
      <c r="S2230" s="14">
        <f>IFERROR(VLOOKUP($A2230,'Fielding Data'!$A:$H,MATCH(S$1,'Fielding Data'!$A$1:$H$1,0),0),"Other")</f>
        <v>0</v>
      </c>
      <c r="T2230" s="14">
        <f>IFERROR(VLOOKUP($A2230,'Fielding Data'!$A:$H,MATCH(T$1,'Fielding Data'!$A$1:$H$1,0),0),"Other")</f>
        <v>0</v>
      </c>
      <c r="U2230" s="14">
        <f>SUMIFS('Fielding Data'!E:E,'Fielding Data'!$A:$A,'Hitting Data'!$A2230)</f>
        <v>5</v>
      </c>
      <c r="V2230" s="14">
        <f>SUMIFS('Fielding Data'!F:F,'Fielding Data'!$A:$A,'Hitting Data'!$A2230)</f>
        <v>7</v>
      </c>
      <c r="W2230" s="14">
        <f>SUMIFS('Fielding Data'!G:G,'Fielding Data'!$A:$A,'Hitting Data'!$A2230)</f>
        <v>0</v>
      </c>
      <c r="X2230" s="14">
        <f>SUMIFS('Fielding Data'!H:H,'Fielding Data'!$A:$A,'Hitting Data'!$A2230)</f>
        <v>0</v>
      </c>
    </row>
    <row r="2231" spans="1:24" x14ac:dyDescent="0.25">
      <c r="A2231" s="14" t="str">
        <f t="shared" si="34"/>
        <v>thursjo012011</v>
      </c>
      <c r="B2231" s="19" t="s">
        <v>344</v>
      </c>
      <c r="C2231" s="19">
        <v>2011</v>
      </c>
      <c r="D2231" s="19">
        <v>1</v>
      </c>
      <c r="E2231" s="19">
        <v>4</v>
      </c>
      <c r="F2231" s="19">
        <v>0</v>
      </c>
      <c r="G2231" s="19">
        <v>1</v>
      </c>
      <c r="H2231" s="19">
        <v>0</v>
      </c>
      <c r="I2231" s="19">
        <v>0</v>
      </c>
      <c r="J2231" s="19">
        <v>0</v>
      </c>
      <c r="K2231" s="19">
        <v>0</v>
      </c>
      <c r="L2231" s="19">
        <v>1</v>
      </c>
      <c r="M2231" s="19">
        <v>0</v>
      </c>
      <c r="N2231" s="19">
        <v>0</v>
      </c>
      <c r="O2231" s="19">
        <v>1</v>
      </c>
      <c r="P2231" s="14" t="str">
        <f>IFERROR(VLOOKUP($A2231,'Fielding Data'!$A:$H,MATCH(P$1,'Fielding Data'!$A$1:$H$1,0),0),"Other")</f>
        <v>2B</v>
      </c>
      <c r="Q2231" s="14">
        <f>IFERROR(VLOOKUP($A2231,'Fielding Data'!$A:$H,MATCH(Q$1,'Fielding Data'!$A$1:$H$1,0),0),"Other")</f>
        <v>3</v>
      </c>
      <c r="R2231" s="14">
        <f>IFERROR(VLOOKUP($A2231,'Fielding Data'!$A:$H,MATCH(R$1,'Fielding Data'!$A$1:$H$1,0),0),"Other")</f>
        <v>4</v>
      </c>
      <c r="S2231" s="14">
        <f>IFERROR(VLOOKUP($A2231,'Fielding Data'!$A:$H,MATCH(S$1,'Fielding Data'!$A$1:$H$1,0),0),"Other")</f>
        <v>0</v>
      </c>
      <c r="T2231" s="14">
        <f>IFERROR(VLOOKUP($A2231,'Fielding Data'!$A:$H,MATCH(T$1,'Fielding Data'!$A$1:$H$1,0),0),"Other")</f>
        <v>1</v>
      </c>
      <c r="U2231" s="14">
        <f>SUMIFS('Fielding Data'!E:E,'Fielding Data'!$A:$A,'Hitting Data'!$A2231)</f>
        <v>3</v>
      </c>
      <c r="V2231" s="14">
        <f>SUMIFS('Fielding Data'!F:F,'Fielding Data'!$A:$A,'Hitting Data'!$A2231)</f>
        <v>4</v>
      </c>
      <c r="W2231" s="14">
        <f>SUMIFS('Fielding Data'!G:G,'Fielding Data'!$A:$A,'Hitting Data'!$A2231)</f>
        <v>0</v>
      </c>
      <c r="X2231" s="14">
        <f>SUMIFS('Fielding Data'!H:H,'Fielding Data'!$A:$A,'Hitting Data'!$A2231)</f>
        <v>1</v>
      </c>
    </row>
    <row r="2232" spans="1:24" x14ac:dyDescent="0.25">
      <c r="A2232" s="14" t="str">
        <f t="shared" si="34"/>
        <v>tillmch012011</v>
      </c>
      <c r="B2232" s="19" t="s">
        <v>1197</v>
      </c>
      <c r="C2232" s="19">
        <v>2011</v>
      </c>
      <c r="D2232" s="19">
        <v>13</v>
      </c>
      <c r="E2232" s="19">
        <v>0</v>
      </c>
      <c r="F2232" s="19">
        <v>0</v>
      </c>
      <c r="G2232" s="19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4" t="str">
        <f>IFERROR(VLOOKUP($A2232,'Fielding Data'!$A:$H,MATCH(P$1,'Fielding Data'!$A$1:$H$1,0),0),"Other")</f>
        <v>P</v>
      </c>
      <c r="Q2232" s="14">
        <f>IFERROR(VLOOKUP($A2232,'Fielding Data'!$A:$H,MATCH(Q$1,'Fielding Data'!$A$1:$H$1,0),0),"Other")</f>
        <v>4</v>
      </c>
      <c r="R2232" s="14">
        <f>IFERROR(VLOOKUP($A2232,'Fielding Data'!$A:$H,MATCH(R$1,'Fielding Data'!$A$1:$H$1,0),0),"Other")</f>
        <v>4</v>
      </c>
      <c r="S2232" s="14">
        <f>IFERROR(VLOOKUP($A2232,'Fielding Data'!$A:$H,MATCH(S$1,'Fielding Data'!$A$1:$H$1,0),0),"Other")</f>
        <v>0</v>
      </c>
      <c r="T2232" s="14">
        <f>IFERROR(VLOOKUP($A2232,'Fielding Data'!$A:$H,MATCH(T$1,'Fielding Data'!$A$1:$H$1,0),0),"Other")</f>
        <v>0</v>
      </c>
      <c r="U2232" s="14">
        <f>SUMIFS('Fielding Data'!E:E,'Fielding Data'!$A:$A,'Hitting Data'!$A2232)</f>
        <v>4</v>
      </c>
      <c r="V2232" s="14">
        <f>SUMIFS('Fielding Data'!F:F,'Fielding Data'!$A:$A,'Hitting Data'!$A2232)</f>
        <v>4</v>
      </c>
      <c r="W2232" s="14">
        <f>SUMIFS('Fielding Data'!G:G,'Fielding Data'!$A:$A,'Hitting Data'!$A2232)</f>
        <v>0</v>
      </c>
      <c r="X2232" s="14">
        <f>SUMIFS('Fielding Data'!H:H,'Fielding Data'!$A:$A,'Hitting Data'!$A2232)</f>
        <v>0</v>
      </c>
    </row>
    <row r="2233" spans="1:24" x14ac:dyDescent="0.25">
      <c r="A2233" s="14" t="str">
        <f t="shared" si="34"/>
        <v>tobinma012011</v>
      </c>
      <c r="B2233" s="19" t="s">
        <v>1636</v>
      </c>
      <c r="C2233" s="19">
        <v>2011</v>
      </c>
      <c r="D2233" s="19">
        <v>4</v>
      </c>
      <c r="E2233" s="19">
        <v>0</v>
      </c>
      <c r="F2233" s="19">
        <v>0</v>
      </c>
      <c r="G2233" s="19">
        <v>0</v>
      </c>
      <c r="H2233" s="19">
        <v>0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4" t="str">
        <f>IFERROR(VLOOKUP($A2233,'Fielding Data'!$A:$H,MATCH(P$1,'Fielding Data'!$A$1:$H$1,0),0),"Other")</f>
        <v>P</v>
      </c>
      <c r="Q2233" s="14">
        <f>IFERROR(VLOOKUP($A2233,'Fielding Data'!$A:$H,MATCH(Q$1,'Fielding Data'!$A$1:$H$1,0),0),"Other")</f>
        <v>0</v>
      </c>
      <c r="R2233" s="14">
        <f>IFERROR(VLOOKUP($A2233,'Fielding Data'!$A:$H,MATCH(R$1,'Fielding Data'!$A$1:$H$1,0),0),"Other")</f>
        <v>0</v>
      </c>
      <c r="S2233" s="14">
        <f>IFERROR(VLOOKUP($A2233,'Fielding Data'!$A:$H,MATCH(S$1,'Fielding Data'!$A$1:$H$1,0),0),"Other")</f>
        <v>0</v>
      </c>
      <c r="T2233" s="14">
        <f>IFERROR(VLOOKUP($A2233,'Fielding Data'!$A:$H,MATCH(T$1,'Fielding Data'!$A$1:$H$1,0),0),"Other")</f>
        <v>0</v>
      </c>
      <c r="U2233" s="14">
        <f>SUMIFS('Fielding Data'!E:E,'Fielding Data'!$A:$A,'Hitting Data'!$A2233)</f>
        <v>0</v>
      </c>
      <c r="V2233" s="14">
        <f>SUMIFS('Fielding Data'!F:F,'Fielding Data'!$A:$A,'Hitting Data'!$A2233)</f>
        <v>0</v>
      </c>
      <c r="W2233" s="14">
        <f>SUMIFS('Fielding Data'!G:G,'Fielding Data'!$A:$A,'Hitting Data'!$A2233)</f>
        <v>0</v>
      </c>
      <c r="X2233" s="14">
        <f>SUMIFS('Fielding Data'!H:H,'Fielding Data'!$A:$A,'Hitting Data'!$A2233)</f>
        <v>0</v>
      </c>
    </row>
    <row r="2234" spans="1:24" x14ac:dyDescent="0.25">
      <c r="A2234" s="14" t="str">
        <f t="shared" si="34"/>
        <v>tolbema012011</v>
      </c>
      <c r="B2234" s="19" t="s">
        <v>1023</v>
      </c>
      <c r="C2234" s="19">
        <v>2011</v>
      </c>
      <c r="D2234" s="19">
        <v>87</v>
      </c>
      <c r="E2234" s="19">
        <v>207</v>
      </c>
      <c r="F2234" s="19">
        <v>22</v>
      </c>
      <c r="G2234" s="19">
        <v>41</v>
      </c>
      <c r="H2234" s="19">
        <v>10</v>
      </c>
      <c r="I2234" s="19">
        <v>2</v>
      </c>
      <c r="J2234" s="19">
        <v>0</v>
      </c>
      <c r="K2234" s="19">
        <v>11</v>
      </c>
      <c r="L2234" s="19">
        <v>3</v>
      </c>
      <c r="M2234" s="19">
        <v>2</v>
      </c>
      <c r="N2234" s="19">
        <v>11</v>
      </c>
      <c r="O2234" s="19">
        <v>31</v>
      </c>
      <c r="P2234" s="14" t="str">
        <f>IFERROR(VLOOKUP($A2234,'Fielding Data'!$A:$H,MATCH(P$1,'Fielding Data'!$A$1:$H$1,0),0),"Other")</f>
        <v>2B</v>
      </c>
      <c r="Q2234" s="14">
        <f>IFERROR(VLOOKUP($A2234,'Fielding Data'!$A:$H,MATCH(Q$1,'Fielding Data'!$A$1:$H$1,0),0),"Other")</f>
        <v>61</v>
      </c>
      <c r="R2234" s="14">
        <f>IFERROR(VLOOKUP($A2234,'Fielding Data'!$A:$H,MATCH(R$1,'Fielding Data'!$A$1:$H$1,0),0),"Other")</f>
        <v>78</v>
      </c>
      <c r="S2234" s="14">
        <f>IFERROR(VLOOKUP($A2234,'Fielding Data'!$A:$H,MATCH(S$1,'Fielding Data'!$A$1:$H$1,0),0),"Other")</f>
        <v>3</v>
      </c>
      <c r="T2234" s="14">
        <f>IFERROR(VLOOKUP($A2234,'Fielding Data'!$A:$H,MATCH(T$1,'Fielding Data'!$A$1:$H$1,0),0),"Other")</f>
        <v>23</v>
      </c>
      <c r="U2234" s="14">
        <f>SUMIFS('Fielding Data'!E:E,'Fielding Data'!$A:$A,'Hitting Data'!$A2234)</f>
        <v>104</v>
      </c>
      <c r="V2234" s="14">
        <f>SUMIFS('Fielding Data'!F:F,'Fielding Data'!$A:$A,'Hitting Data'!$A2234)</f>
        <v>147</v>
      </c>
      <c r="W2234" s="14">
        <f>SUMIFS('Fielding Data'!G:G,'Fielding Data'!$A:$A,'Hitting Data'!$A2234)</f>
        <v>6</v>
      </c>
      <c r="X2234" s="14">
        <f>SUMIFS('Fielding Data'!H:H,'Fielding Data'!$A:$A,'Hitting Data'!$A2234)</f>
        <v>43</v>
      </c>
    </row>
    <row r="2235" spans="1:24" x14ac:dyDescent="0.25">
      <c r="A2235" s="14" t="str">
        <f t="shared" si="34"/>
        <v>tomkobr012011</v>
      </c>
      <c r="B2235" s="19" t="s">
        <v>205</v>
      </c>
      <c r="C2235" s="19">
        <v>2011</v>
      </c>
      <c r="D2235" s="19">
        <v>8</v>
      </c>
      <c r="E2235" s="19">
        <v>0</v>
      </c>
      <c r="F2235" s="19">
        <v>0</v>
      </c>
      <c r="G2235" s="19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4" t="str">
        <f>IFERROR(VLOOKUP($A2235,'Fielding Data'!$A:$H,MATCH(P$1,'Fielding Data'!$A$1:$H$1,0),0),"Other")</f>
        <v>P</v>
      </c>
      <c r="Q2235" s="14">
        <f>IFERROR(VLOOKUP($A2235,'Fielding Data'!$A:$H,MATCH(Q$1,'Fielding Data'!$A$1:$H$1,0),0),"Other")</f>
        <v>0</v>
      </c>
      <c r="R2235" s="14">
        <f>IFERROR(VLOOKUP($A2235,'Fielding Data'!$A:$H,MATCH(R$1,'Fielding Data'!$A$1:$H$1,0),0),"Other")</f>
        <v>1</v>
      </c>
      <c r="S2235" s="14">
        <f>IFERROR(VLOOKUP($A2235,'Fielding Data'!$A:$H,MATCH(S$1,'Fielding Data'!$A$1:$H$1,0),0),"Other")</f>
        <v>0</v>
      </c>
      <c r="T2235" s="14">
        <f>IFERROR(VLOOKUP($A2235,'Fielding Data'!$A:$H,MATCH(T$1,'Fielding Data'!$A$1:$H$1,0),0),"Other")</f>
        <v>0</v>
      </c>
      <c r="U2235" s="14">
        <f>SUMIFS('Fielding Data'!E:E,'Fielding Data'!$A:$A,'Hitting Data'!$A2235)</f>
        <v>0</v>
      </c>
      <c r="V2235" s="14">
        <f>SUMIFS('Fielding Data'!F:F,'Fielding Data'!$A:$A,'Hitting Data'!$A2235)</f>
        <v>1</v>
      </c>
      <c r="W2235" s="14">
        <f>SUMIFS('Fielding Data'!G:G,'Fielding Data'!$A:$A,'Hitting Data'!$A2235)</f>
        <v>0</v>
      </c>
      <c r="X2235" s="14">
        <f>SUMIFS('Fielding Data'!H:H,'Fielding Data'!$A:$A,'Hitting Data'!$A2235)</f>
        <v>0</v>
      </c>
    </row>
    <row r="2236" spans="1:24" x14ac:dyDescent="0.25">
      <c r="A2236" s="14" t="str">
        <f t="shared" si="34"/>
        <v>tomlijo012011</v>
      </c>
      <c r="B2236" s="19" t="s">
        <v>1399</v>
      </c>
      <c r="C2236" s="19">
        <v>2011</v>
      </c>
      <c r="D2236" s="19">
        <v>27</v>
      </c>
      <c r="E2236" s="19">
        <v>2</v>
      </c>
      <c r="F2236" s="19">
        <v>1</v>
      </c>
      <c r="G2236" s="19">
        <v>2</v>
      </c>
      <c r="H2236" s="19">
        <v>0</v>
      </c>
      <c r="I2236" s="19">
        <v>0</v>
      </c>
      <c r="J2236" s="19">
        <v>0</v>
      </c>
      <c r="K2236" s="19">
        <v>1</v>
      </c>
      <c r="L2236" s="19">
        <v>0</v>
      </c>
      <c r="M2236" s="19">
        <v>0</v>
      </c>
      <c r="N2236" s="19">
        <v>0</v>
      </c>
      <c r="O2236" s="19">
        <v>0</v>
      </c>
      <c r="P2236" s="14" t="str">
        <f>IFERROR(VLOOKUP($A2236,'Fielding Data'!$A:$H,MATCH(P$1,'Fielding Data'!$A$1:$H$1,0),0),"Other")</f>
        <v>P</v>
      </c>
      <c r="Q2236" s="14">
        <f>IFERROR(VLOOKUP($A2236,'Fielding Data'!$A:$H,MATCH(Q$1,'Fielding Data'!$A$1:$H$1,0),0),"Other")</f>
        <v>16</v>
      </c>
      <c r="R2236" s="14">
        <f>IFERROR(VLOOKUP($A2236,'Fielding Data'!$A:$H,MATCH(R$1,'Fielding Data'!$A$1:$H$1,0),0),"Other")</f>
        <v>25</v>
      </c>
      <c r="S2236" s="14">
        <f>IFERROR(VLOOKUP($A2236,'Fielding Data'!$A:$H,MATCH(S$1,'Fielding Data'!$A$1:$H$1,0),0),"Other")</f>
        <v>2</v>
      </c>
      <c r="T2236" s="14">
        <f>IFERROR(VLOOKUP($A2236,'Fielding Data'!$A:$H,MATCH(T$1,'Fielding Data'!$A$1:$H$1,0),0),"Other")</f>
        <v>1</v>
      </c>
      <c r="U2236" s="14">
        <f>SUMIFS('Fielding Data'!E:E,'Fielding Data'!$A:$A,'Hitting Data'!$A2236)</f>
        <v>16</v>
      </c>
      <c r="V2236" s="14">
        <f>SUMIFS('Fielding Data'!F:F,'Fielding Data'!$A:$A,'Hitting Data'!$A2236)</f>
        <v>25</v>
      </c>
      <c r="W2236" s="14">
        <f>SUMIFS('Fielding Data'!G:G,'Fielding Data'!$A:$A,'Hitting Data'!$A2236)</f>
        <v>2</v>
      </c>
      <c r="X2236" s="14">
        <f>SUMIFS('Fielding Data'!H:H,'Fielding Data'!$A:$A,'Hitting Data'!$A2236)</f>
        <v>1</v>
      </c>
    </row>
    <row r="2237" spans="1:24" x14ac:dyDescent="0.25">
      <c r="A2237" s="14" t="str">
        <f t="shared" si="34"/>
        <v>toregwy012011</v>
      </c>
      <c r="B2237" s="19" t="s">
        <v>1199</v>
      </c>
      <c r="C2237" s="19">
        <v>2011</v>
      </c>
      <c r="D2237" s="19">
        <v>3</v>
      </c>
      <c r="E2237" s="19">
        <v>4</v>
      </c>
      <c r="F2237" s="19">
        <v>0</v>
      </c>
      <c r="G2237" s="19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1</v>
      </c>
      <c r="P2237" s="14" t="str">
        <f>IFERROR(VLOOKUP($A2237,'Fielding Data'!$A:$H,MATCH(P$1,'Fielding Data'!$A$1:$H$1,0),0),"Other")</f>
        <v>C</v>
      </c>
      <c r="Q2237" s="14">
        <f>IFERROR(VLOOKUP($A2237,'Fielding Data'!$A:$H,MATCH(Q$1,'Fielding Data'!$A$1:$H$1,0),0),"Other")</f>
        <v>5</v>
      </c>
      <c r="R2237" s="14">
        <f>IFERROR(VLOOKUP($A2237,'Fielding Data'!$A:$H,MATCH(R$1,'Fielding Data'!$A$1:$H$1,0),0),"Other")</f>
        <v>1</v>
      </c>
      <c r="S2237" s="14">
        <f>IFERROR(VLOOKUP($A2237,'Fielding Data'!$A:$H,MATCH(S$1,'Fielding Data'!$A$1:$H$1,0),0),"Other")</f>
        <v>0</v>
      </c>
      <c r="T2237" s="14">
        <f>IFERROR(VLOOKUP($A2237,'Fielding Data'!$A:$H,MATCH(T$1,'Fielding Data'!$A$1:$H$1,0),0),"Other")</f>
        <v>0</v>
      </c>
      <c r="U2237" s="14">
        <f>SUMIFS('Fielding Data'!E:E,'Fielding Data'!$A:$A,'Hitting Data'!$A2237)</f>
        <v>5</v>
      </c>
      <c r="V2237" s="14">
        <f>SUMIFS('Fielding Data'!F:F,'Fielding Data'!$A:$A,'Hitting Data'!$A2237)</f>
        <v>1</v>
      </c>
      <c r="W2237" s="14">
        <f>SUMIFS('Fielding Data'!G:G,'Fielding Data'!$A:$A,'Hitting Data'!$A2237)</f>
        <v>0</v>
      </c>
      <c r="X2237" s="14">
        <f>SUMIFS('Fielding Data'!H:H,'Fielding Data'!$A:$A,'Hitting Data'!$A2237)</f>
        <v>0</v>
      </c>
    </row>
    <row r="2238" spans="1:24" x14ac:dyDescent="0.25">
      <c r="A2238" s="14" t="str">
        <f t="shared" si="34"/>
        <v>torreal012011</v>
      </c>
      <c r="B2238" s="19" t="s">
        <v>1637</v>
      </c>
      <c r="C2238" s="19">
        <v>2011</v>
      </c>
      <c r="D2238" s="19">
        <v>4</v>
      </c>
      <c r="E2238" s="19">
        <v>0</v>
      </c>
      <c r="F2238" s="19">
        <v>0</v>
      </c>
      <c r="G2238" s="19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4" t="str">
        <f>IFERROR(VLOOKUP($A2238,'Fielding Data'!$A:$H,MATCH(P$1,'Fielding Data'!$A$1:$H$1,0),0),"Other")</f>
        <v>P</v>
      </c>
      <c r="Q2238" s="14">
        <f>IFERROR(VLOOKUP($A2238,'Fielding Data'!$A:$H,MATCH(Q$1,'Fielding Data'!$A$1:$H$1,0),0),"Other")</f>
        <v>0</v>
      </c>
      <c r="R2238" s="14">
        <f>IFERROR(VLOOKUP($A2238,'Fielding Data'!$A:$H,MATCH(R$1,'Fielding Data'!$A$1:$H$1,0),0),"Other")</f>
        <v>0</v>
      </c>
      <c r="S2238" s="14">
        <f>IFERROR(VLOOKUP($A2238,'Fielding Data'!$A:$H,MATCH(S$1,'Fielding Data'!$A$1:$H$1,0),0),"Other")</f>
        <v>0</v>
      </c>
      <c r="T2238" s="14">
        <f>IFERROR(VLOOKUP($A2238,'Fielding Data'!$A:$H,MATCH(T$1,'Fielding Data'!$A$1:$H$1,0),0),"Other")</f>
        <v>0</v>
      </c>
      <c r="U2238" s="14">
        <f>SUMIFS('Fielding Data'!E:E,'Fielding Data'!$A:$A,'Hitting Data'!$A2238)</f>
        <v>0</v>
      </c>
      <c r="V2238" s="14">
        <f>SUMIFS('Fielding Data'!F:F,'Fielding Data'!$A:$A,'Hitting Data'!$A2238)</f>
        <v>0</v>
      </c>
      <c r="W2238" s="14">
        <f>SUMIFS('Fielding Data'!G:G,'Fielding Data'!$A:$A,'Hitting Data'!$A2238)</f>
        <v>0</v>
      </c>
      <c r="X2238" s="14">
        <f>SUMIFS('Fielding Data'!H:H,'Fielding Data'!$A:$A,'Hitting Data'!$A2238)</f>
        <v>0</v>
      </c>
    </row>
    <row r="2239" spans="1:24" x14ac:dyDescent="0.25">
      <c r="A2239" s="14" t="str">
        <f t="shared" si="34"/>
        <v>torrean022011</v>
      </c>
      <c r="B2239" s="19" t="s">
        <v>345</v>
      </c>
      <c r="C2239" s="19">
        <v>2011</v>
      </c>
      <c r="D2239" s="19">
        <v>112</v>
      </c>
      <c r="E2239" s="19">
        <v>348</v>
      </c>
      <c r="F2239" s="19">
        <v>50</v>
      </c>
      <c r="G2239" s="19">
        <v>77</v>
      </c>
      <c r="H2239" s="19">
        <v>24</v>
      </c>
      <c r="I2239" s="19">
        <v>1</v>
      </c>
      <c r="J2239" s="19">
        <v>4</v>
      </c>
      <c r="K2239" s="19">
        <v>19</v>
      </c>
      <c r="L2239" s="19">
        <v>19</v>
      </c>
      <c r="M2239" s="19">
        <v>6</v>
      </c>
      <c r="N2239" s="19">
        <v>42</v>
      </c>
      <c r="O2239" s="19">
        <v>95</v>
      </c>
      <c r="P2239" s="14" t="str">
        <f>IFERROR(VLOOKUP($A2239,'Fielding Data'!$A:$H,MATCH(P$1,'Fielding Data'!$A$1:$H$1,0),0),"Other")</f>
        <v>CF</v>
      </c>
      <c r="Q2239" s="14">
        <f>IFERROR(VLOOKUP($A2239,'Fielding Data'!$A:$H,MATCH(Q$1,'Fielding Data'!$A$1:$H$1,0),0),"Other")</f>
        <v>0</v>
      </c>
      <c r="R2239" s="14">
        <f>IFERROR(VLOOKUP($A2239,'Fielding Data'!$A:$H,MATCH(R$1,'Fielding Data'!$A$1:$H$1,0),0),"Other")</f>
        <v>0</v>
      </c>
      <c r="S2239" s="14">
        <f>IFERROR(VLOOKUP($A2239,'Fielding Data'!$A:$H,MATCH(S$1,'Fielding Data'!$A$1:$H$1,0),0),"Other")</f>
        <v>0</v>
      </c>
      <c r="T2239" s="14">
        <f>IFERROR(VLOOKUP($A2239,'Fielding Data'!$A:$H,MATCH(T$1,'Fielding Data'!$A$1:$H$1,0),0),"Other")</f>
        <v>0</v>
      </c>
      <c r="U2239" s="14">
        <f>SUMIFS('Fielding Data'!E:E,'Fielding Data'!$A:$A,'Hitting Data'!$A2239)</f>
        <v>204</v>
      </c>
      <c r="V2239" s="14">
        <f>SUMIFS('Fielding Data'!F:F,'Fielding Data'!$A:$A,'Hitting Data'!$A2239)</f>
        <v>6</v>
      </c>
      <c r="W2239" s="14">
        <f>SUMIFS('Fielding Data'!G:G,'Fielding Data'!$A:$A,'Hitting Data'!$A2239)</f>
        <v>3</v>
      </c>
      <c r="X2239" s="14">
        <f>SUMIFS('Fielding Data'!H:H,'Fielding Data'!$A:$A,'Hitting Data'!$A2239)</f>
        <v>2</v>
      </c>
    </row>
    <row r="2240" spans="1:24" x14ac:dyDescent="0.25">
      <c r="A2240" s="14" t="str">
        <f t="shared" si="34"/>
        <v>torreyo012011</v>
      </c>
      <c r="B2240" s="19" t="s">
        <v>280</v>
      </c>
      <c r="C2240" s="19">
        <v>2011</v>
      </c>
      <c r="D2240" s="19">
        <v>113</v>
      </c>
      <c r="E2240" s="19">
        <v>396</v>
      </c>
      <c r="F2240" s="19">
        <v>40</v>
      </c>
      <c r="G2240" s="19">
        <v>108</v>
      </c>
      <c r="H2240" s="19">
        <v>27</v>
      </c>
      <c r="I2240" s="19">
        <v>1</v>
      </c>
      <c r="J2240" s="19">
        <v>7</v>
      </c>
      <c r="K2240" s="19">
        <v>37</v>
      </c>
      <c r="L2240" s="19">
        <v>0</v>
      </c>
      <c r="M2240" s="19">
        <v>2</v>
      </c>
      <c r="N2240" s="19">
        <v>20</v>
      </c>
      <c r="O2240" s="19">
        <v>65</v>
      </c>
      <c r="P2240" s="14" t="str">
        <f>IFERROR(VLOOKUP($A2240,'Fielding Data'!$A:$H,MATCH(P$1,'Fielding Data'!$A$1:$H$1,0),0),"Other")</f>
        <v>C</v>
      </c>
      <c r="Q2240" s="14">
        <f>IFERROR(VLOOKUP($A2240,'Fielding Data'!$A:$H,MATCH(Q$1,'Fielding Data'!$A$1:$H$1,0),0),"Other")</f>
        <v>685</v>
      </c>
      <c r="R2240" s="14">
        <f>IFERROR(VLOOKUP($A2240,'Fielding Data'!$A:$H,MATCH(R$1,'Fielding Data'!$A$1:$H$1,0),0),"Other")</f>
        <v>38</v>
      </c>
      <c r="S2240" s="14">
        <f>IFERROR(VLOOKUP($A2240,'Fielding Data'!$A:$H,MATCH(S$1,'Fielding Data'!$A$1:$H$1,0),0),"Other")</f>
        <v>9</v>
      </c>
      <c r="T2240" s="14">
        <f>IFERROR(VLOOKUP($A2240,'Fielding Data'!$A:$H,MATCH(T$1,'Fielding Data'!$A$1:$H$1,0),0),"Other")</f>
        <v>4</v>
      </c>
      <c r="U2240" s="14">
        <f>SUMIFS('Fielding Data'!E:E,'Fielding Data'!$A:$A,'Hitting Data'!$A2240)</f>
        <v>685</v>
      </c>
      <c r="V2240" s="14">
        <f>SUMIFS('Fielding Data'!F:F,'Fielding Data'!$A:$A,'Hitting Data'!$A2240)</f>
        <v>38</v>
      </c>
      <c r="W2240" s="14">
        <f>SUMIFS('Fielding Data'!G:G,'Fielding Data'!$A:$A,'Hitting Data'!$A2240)</f>
        <v>9</v>
      </c>
      <c r="X2240" s="14">
        <f>SUMIFS('Fielding Data'!H:H,'Fielding Data'!$A:$A,'Hitting Data'!$A2240)</f>
        <v>4</v>
      </c>
    </row>
    <row r="2241" spans="1:24" x14ac:dyDescent="0.25">
      <c r="A2241" s="14" t="str">
        <f t="shared" si="34"/>
        <v>tosonre012011</v>
      </c>
      <c r="B2241" s="19" t="s">
        <v>1638</v>
      </c>
      <c r="C2241" s="19">
        <v>2011</v>
      </c>
      <c r="D2241" s="19">
        <v>60</v>
      </c>
      <c r="E2241" s="19">
        <v>172</v>
      </c>
      <c r="F2241" s="19">
        <v>20</v>
      </c>
      <c r="G2241" s="19">
        <v>35</v>
      </c>
      <c r="H2241" s="19">
        <v>7</v>
      </c>
      <c r="I2241" s="19">
        <v>1</v>
      </c>
      <c r="J2241" s="19">
        <v>5</v>
      </c>
      <c r="K2241" s="19">
        <v>22</v>
      </c>
      <c r="L2241" s="19">
        <v>0</v>
      </c>
      <c r="M2241" s="19">
        <v>2</v>
      </c>
      <c r="N2241" s="19">
        <v>14</v>
      </c>
      <c r="O2241" s="19">
        <v>42</v>
      </c>
      <c r="P2241" s="14" t="str">
        <f>IFERROR(VLOOKUP($A2241,'Fielding Data'!$A:$H,MATCH(P$1,'Fielding Data'!$A$1:$H$1,0),0),"Other")</f>
        <v>LF</v>
      </c>
      <c r="Q2241" s="14">
        <f>IFERROR(VLOOKUP($A2241,'Fielding Data'!$A:$H,MATCH(Q$1,'Fielding Data'!$A$1:$H$1,0),0),"Other")</f>
        <v>0</v>
      </c>
      <c r="R2241" s="14">
        <f>IFERROR(VLOOKUP($A2241,'Fielding Data'!$A:$H,MATCH(R$1,'Fielding Data'!$A$1:$H$1,0),0),"Other")</f>
        <v>0</v>
      </c>
      <c r="S2241" s="14">
        <f>IFERROR(VLOOKUP($A2241,'Fielding Data'!$A:$H,MATCH(S$1,'Fielding Data'!$A$1:$H$1,0),0),"Other")</f>
        <v>0</v>
      </c>
      <c r="T2241" s="14">
        <f>IFERROR(VLOOKUP($A2241,'Fielding Data'!$A:$H,MATCH(T$1,'Fielding Data'!$A$1:$H$1,0),0),"Other")</f>
        <v>0</v>
      </c>
      <c r="U2241" s="14">
        <f>SUMIFS('Fielding Data'!E:E,'Fielding Data'!$A:$A,'Hitting Data'!$A2241)</f>
        <v>87</v>
      </c>
      <c r="V2241" s="14">
        <f>SUMIFS('Fielding Data'!F:F,'Fielding Data'!$A:$A,'Hitting Data'!$A2241)</f>
        <v>4</v>
      </c>
      <c r="W2241" s="14">
        <f>SUMIFS('Fielding Data'!G:G,'Fielding Data'!$A:$A,'Hitting Data'!$A2241)</f>
        <v>3</v>
      </c>
      <c r="X2241" s="14">
        <f>SUMIFS('Fielding Data'!H:H,'Fielding Data'!$A:$A,'Hitting Data'!$A2241)</f>
        <v>0</v>
      </c>
    </row>
    <row r="2242" spans="1:24" x14ac:dyDescent="0.25">
      <c r="A2242" s="14" t="str">
        <f t="shared" si="34"/>
        <v>towlejr012011</v>
      </c>
      <c r="B2242" s="19" t="s">
        <v>863</v>
      </c>
      <c r="C2242" s="19">
        <v>2011</v>
      </c>
      <c r="D2242" s="19">
        <v>54</v>
      </c>
      <c r="E2242" s="19">
        <v>147</v>
      </c>
      <c r="F2242" s="19">
        <v>11</v>
      </c>
      <c r="G2242" s="19">
        <v>27</v>
      </c>
      <c r="H2242" s="19">
        <v>7</v>
      </c>
      <c r="I2242" s="19">
        <v>0</v>
      </c>
      <c r="J2242" s="19">
        <v>3</v>
      </c>
      <c r="K2242" s="19">
        <v>11</v>
      </c>
      <c r="L2242" s="19">
        <v>0</v>
      </c>
      <c r="M2242" s="19">
        <v>0</v>
      </c>
      <c r="N2242" s="19">
        <v>13</v>
      </c>
      <c r="O2242" s="19">
        <v>26</v>
      </c>
      <c r="P2242" s="14" t="str">
        <f>IFERROR(VLOOKUP($A2242,'Fielding Data'!$A:$H,MATCH(P$1,'Fielding Data'!$A$1:$H$1,0),0),"Other")</f>
        <v>C</v>
      </c>
      <c r="Q2242" s="14">
        <f>IFERROR(VLOOKUP($A2242,'Fielding Data'!$A:$H,MATCH(Q$1,'Fielding Data'!$A$1:$H$1,0),0),"Other")</f>
        <v>284</v>
      </c>
      <c r="R2242" s="14">
        <f>IFERROR(VLOOKUP($A2242,'Fielding Data'!$A:$H,MATCH(R$1,'Fielding Data'!$A$1:$H$1,0),0),"Other")</f>
        <v>22</v>
      </c>
      <c r="S2242" s="14">
        <f>IFERROR(VLOOKUP($A2242,'Fielding Data'!$A:$H,MATCH(S$1,'Fielding Data'!$A$1:$H$1,0),0),"Other")</f>
        <v>6</v>
      </c>
      <c r="T2242" s="14">
        <f>IFERROR(VLOOKUP($A2242,'Fielding Data'!$A:$H,MATCH(T$1,'Fielding Data'!$A$1:$H$1,0),0),"Other")</f>
        <v>3</v>
      </c>
      <c r="U2242" s="14">
        <f>SUMIFS('Fielding Data'!E:E,'Fielding Data'!$A:$A,'Hitting Data'!$A2242)</f>
        <v>284</v>
      </c>
      <c r="V2242" s="14">
        <f>SUMIFS('Fielding Data'!F:F,'Fielding Data'!$A:$A,'Hitting Data'!$A2242)</f>
        <v>22</v>
      </c>
      <c r="W2242" s="14">
        <f>SUMIFS('Fielding Data'!G:G,'Fielding Data'!$A:$A,'Hitting Data'!$A2242)</f>
        <v>6</v>
      </c>
      <c r="X2242" s="14">
        <f>SUMIFS('Fielding Data'!H:H,'Fielding Data'!$A:$A,'Hitting Data'!$A2242)</f>
        <v>3</v>
      </c>
    </row>
    <row r="2243" spans="1:24" x14ac:dyDescent="0.25">
      <c r="A2243" s="14" t="str">
        <f t="shared" ref="A2243:A2306" si="35">B2243&amp;C2243</f>
        <v>troncra012011</v>
      </c>
      <c r="B2243" s="19" t="s">
        <v>1024</v>
      </c>
      <c r="C2243" s="19">
        <v>2011</v>
      </c>
      <c r="D2243" s="19">
        <v>18</v>
      </c>
      <c r="E2243" s="19">
        <v>1</v>
      </c>
      <c r="F2243" s="19">
        <v>0</v>
      </c>
      <c r="G2243" s="19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1</v>
      </c>
      <c r="P2243" s="14" t="str">
        <f>IFERROR(VLOOKUP($A2243,'Fielding Data'!$A:$H,MATCH(P$1,'Fielding Data'!$A$1:$H$1,0),0),"Other")</f>
        <v>P</v>
      </c>
      <c r="Q2243" s="14">
        <f>IFERROR(VLOOKUP($A2243,'Fielding Data'!$A:$H,MATCH(Q$1,'Fielding Data'!$A$1:$H$1,0),0),"Other")</f>
        <v>1</v>
      </c>
      <c r="R2243" s="14">
        <f>IFERROR(VLOOKUP($A2243,'Fielding Data'!$A:$H,MATCH(R$1,'Fielding Data'!$A$1:$H$1,0),0),"Other")</f>
        <v>1</v>
      </c>
      <c r="S2243" s="14">
        <f>IFERROR(VLOOKUP($A2243,'Fielding Data'!$A:$H,MATCH(S$1,'Fielding Data'!$A$1:$H$1,0),0),"Other")</f>
        <v>0</v>
      </c>
      <c r="T2243" s="14">
        <f>IFERROR(VLOOKUP($A2243,'Fielding Data'!$A:$H,MATCH(T$1,'Fielding Data'!$A$1:$H$1,0),0),"Other")</f>
        <v>1</v>
      </c>
      <c r="U2243" s="14">
        <f>SUMIFS('Fielding Data'!E:E,'Fielding Data'!$A:$A,'Hitting Data'!$A2243)</f>
        <v>1</v>
      </c>
      <c r="V2243" s="14">
        <f>SUMIFS('Fielding Data'!F:F,'Fielding Data'!$A:$A,'Hitting Data'!$A2243)</f>
        <v>1</v>
      </c>
      <c r="W2243" s="14">
        <f>SUMIFS('Fielding Data'!G:G,'Fielding Data'!$A:$A,'Hitting Data'!$A2243)</f>
        <v>0</v>
      </c>
      <c r="X2243" s="14">
        <f>SUMIFS('Fielding Data'!H:H,'Fielding Data'!$A:$A,'Hitting Data'!$A2243)</f>
        <v>1</v>
      </c>
    </row>
    <row r="2244" spans="1:24" x14ac:dyDescent="0.25">
      <c r="A2244" s="14" t="str">
        <f t="shared" si="35"/>
        <v>troutmi012011</v>
      </c>
      <c r="B2244" s="19" t="s">
        <v>1639</v>
      </c>
      <c r="C2244" s="19">
        <v>2011</v>
      </c>
      <c r="D2244" s="19">
        <v>40</v>
      </c>
      <c r="E2244" s="19">
        <v>123</v>
      </c>
      <c r="F2244" s="19">
        <v>20</v>
      </c>
      <c r="G2244" s="19">
        <v>27</v>
      </c>
      <c r="H2244" s="19">
        <v>6</v>
      </c>
      <c r="I2244" s="19">
        <v>0</v>
      </c>
      <c r="J2244" s="19">
        <v>5</v>
      </c>
      <c r="K2244" s="19">
        <v>16</v>
      </c>
      <c r="L2244" s="19">
        <v>4</v>
      </c>
      <c r="M2244" s="19">
        <v>0</v>
      </c>
      <c r="N2244" s="19">
        <v>9</v>
      </c>
      <c r="O2244" s="19">
        <v>30</v>
      </c>
      <c r="P2244" s="14" t="str">
        <f>IFERROR(VLOOKUP($A2244,'Fielding Data'!$A:$H,MATCH(P$1,'Fielding Data'!$A$1:$H$1,0),0),"Other")</f>
        <v>CF</v>
      </c>
      <c r="Q2244" s="14">
        <f>IFERROR(VLOOKUP($A2244,'Fielding Data'!$A:$H,MATCH(Q$1,'Fielding Data'!$A$1:$H$1,0),0),"Other")</f>
        <v>0</v>
      </c>
      <c r="R2244" s="14">
        <f>IFERROR(VLOOKUP($A2244,'Fielding Data'!$A:$H,MATCH(R$1,'Fielding Data'!$A$1:$H$1,0),0),"Other")</f>
        <v>0</v>
      </c>
      <c r="S2244" s="14">
        <f>IFERROR(VLOOKUP($A2244,'Fielding Data'!$A:$H,MATCH(S$1,'Fielding Data'!$A$1:$H$1,0),0),"Other")</f>
        <v>0</v>
      </c>
      <c r="T2244" s="14">
        <f>IFERROR(VLOOKUP($A2244,'Fielding Data'!$A:$H,MATCH(T$1,'Fielding Data'!$A$1:$H$1,0),0),"Other")</f>
        <v>0</v>
      </c>
      <c r="U2244" s="14">
        <f>SUMIFS('Fielding Data'!E:E,'Fielding Data'!$A:$A,'Hitting Data'!$A2244)</f>
        <v>80</v>
      </c>
      <c r="V2244" s="14">
        <f>SUMIFS('Fielding Data'!F:F,'Fielding Data'!$A:$A,'Hitting Data'!$A2244)</f>
        <v>0</v>
      </c>
      <c r="W2244" s="14">
        <f>SUMIFS('Fielding Data'!G:G,'Fielding Data'!$A:$A,'Hitting Data'!$A2244)</f>
        <v>2</v>
      </c>
      <c r="X2244" s="14">
        <f>SUMIFS('Fielding Data'!H:H,'Fielding Data'!$A:$A,'Hitting Data'!$A2244)</f>
        <v>0</v>
      </c>
    </row>
    <row r="2245" spans="1:24" x14ac:dyDescent="0.25">
      <c r="A2245" s="14" t="str">
        <f t="shared" si="35"/>
        <v>trumbma012011</v>
      </c>
      <c r="B2245" s="19" t="s">
        <v>1400</v>
      </c>
      <c r="C2245" s="19">
        <v>2011</v>
      </c>
      <c r="D2245" s="19">
        <v>149</v>
      </c>
      <c r="E2245" s="19">
        <v>539</v>
      </c>
      <c r="F2245" s="19">
        <v>65</v>
      </c>
      <c r="G2245" s="19">
        <v>137</v>
      </c>
      <c r="H2245" s="19">
        <v>31</v>
      </c>
      <c r="I2245" s="19">
        <v>1</v>
      </c>
      <c r="J2245" s="19">
        <v>29</v>
      </c>
      <c r="K2245" s="19">
        <v>87</v>
      </c>
      <c r="L2245" s="19">
        <v>9</v>
      </c>
      <c r="M2245" s="19">
        <v>4</v>
      </c>
      <c r="N2245" s="19">
        <v>25</v>
      </c>
      <c r="O2245" s="19">
        <v>120</v>
      </c>
      <c r="P2245" s="14" t="str">
        <f>IFERROR(VLOOKUP($A2245,'Fielding Data'!$A:$H,MATCH(P$1,'Fielding Data'!$A$1:$H$1,0),0),"Other")</f>
        <v>1B</v>
      </c>
      <c r="Q2245" s="14">
        <f>IFERROR(VLOOKUP($A2245,'Fielding Data'!$A:$H,MATCH(Q$1,'Fielding Data'!$A$1:$H$1,0),0),"Other")</f>
        <v>1281</v>
      </c>
      <c r="R2245" s="14">
        <f>IFERROR(VLOOKUP($A2245,'Fielding Data'!$A:$H,MATCH(R$1,'Fielding Data'!$A$1:$H$1,0),0),"Other")</f>
        <v>93</v>
      </c>
      <c r="S2245" s="14">
        <f>IFERROR(VLOOKUP($A2245,'Fielding Data'!$A:$H,MATCH(S$1,'Fielding Data'!$A$1:$H$1,0),0),"Other")</f>
        <v>10</v>
      </c>
      <c r="T2245" s="14">
        <f>IFERROR(VLOOKUP($A2245,'Fielding Data'!$A:$H,MATCH(T$1,'Fielding Data'!$A$1:$H$1,0),0),"Other")</f>
        <v>117</v>
      </c>
      <c r="U2245" s="14">
        <f>SUMIFS('Fielding Data'!E:E,'Fielding Data'!$A:$A,'Hitting Data'!$A2245)</f>
        <v>1284</v>
      </c>
      <c r="V2245" s="14">
        <f>SUMIFS('Fielding Data'!F:F,'Fielding Data'!$A:$A,'Hitting Data'!$A2245)</f>
        <v>93</v>
      </c>
      <c r="W2245" s="14">
        <f>SUMIFS('Fielding Data'!G:G,'Fielding Data'!$A:$A,'Hitting Data'!$A2245)</f>
        <v>10</v>
      </c>
      <c r="X2245" s="14">
        <f>SUMIFS('Fielding Data'!H:H,'Fielding Data'!$A:$A,'Hitting Data'!$A2245)</f>
        <v>117</v>
      </c>
    </row>
    <row r="2246" spans="1:24" x14ac:dyDescent="0.25">
      <c r="A2246" s="14" t="str">
        <f t="shared" si="35"/>
        <v>tuckery012011</v>
      </c>
      <c r="B2246" s="19" t="s">
        <v>1025</v>
      </c>
      <c r="C2246" s="19">
        <v>2011</v>
      </c>
      <c r="D2246" s="19">
        <v>5</v>
      </c>
      <c r="E2246" s="19">
        <v>0</v>
      </c>
      <c r="F2246" s="19">
        <v>0</v>
      </c>
      <c r="G2246" s="19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4" t="str">
        <f>IFERROR(VLOOKUP($A2246,'Fielding Data'!$A:$H,MATCH(P$1,'Fielding Data'!$A$1:$H$1,0),0),"Other")</f>
        <v>P</v>
      </c>
      <c r="Q2246" s="14">
        <f>IFERROR(VLOOKUP($A2246,'Fielding Data'!$A:$H,MATCH(Q$1,'Fielding Data'!$A$1:$H$1,0),0),"Other")</f>
        <v>0</v>
      </c>
      <c r="R2246" s="14">
        <f>IFERROR(VLOOKUP($A2246,'Fielding Data'!$A:$H,MATCH(R$1,'Fielding Data'!$A$1:$H$1,0),0),"Other")</f>
        <v>0</v>
      </c>
      <c r="S2246" s="14">
        <f>IFERROR(VLOOKUP($A2246,'Fielding Data'!$A:$H,MATCH(S$1,'Fielding Data'!$A$1:$H$1,0),0),"Other")</f>
        <v>0</v>
      </c>
      <c r="T2246" s="14">
        <f>IFERROR(VLOOKUP($A2246,'Fielding Data'!$A:$H,MATCH(T$1,'Fielding Data'!$A$1:$H$1,0),0),"Other")</f>
        <v>0</v>
      </c>
      <c r="U2246" s="14">
        <f>SUMIFS('Fielding Data'!E:E,'Fielding Data'!$A:$A,'Hitting Data'!$A2246)</f>
        <v>0</v>
      </c>
      <c r="V2246" s="14">
        <f>SUMIFS('Fielding Data'!F:F,'Fielding Data'!$A:$A,'Hitting Data'!$A2246)</f>
        <v>0</v>
      </c>
      <c r="W2246" s="14">
        <f>SUMIFS('Fielding Data'!G:G,'Fielding Data'!$A:$A,'Hitting Data'!$A2246)</f>
        <v>0</v>
      </c>
      <c r="X2246" s="14">
        <f>SUMIFS('Fielding Data'!H:H,'Fielding Data'!$A:$A,'Hitting Data'!$A2246)</f>
        <v>0</v>
      </c>
    </row>
    <row r="2247" spans="1:24" x14ac:dyDescent="0.25">
      <c r="A2247" s="14" t="str">
        <f t="shared" si="35"/>
        <v>tulowtr012011</v>
      </c>
      <c r="B2247" s="19" t="s">
        <v>737</v>
      </c>
      <c r="C2247" s="19">
        <v>2011</v>
      </c>
      <c r="D2247" s="19">
        <v>143</v>
      </c>
      <c r="E2247" s="19">
        <v>537</v>
      </c>
      <c r="F2247" s="19">
        <v>81</v>
      </c>
      <c r="G2247" s="19">
        <v>162</v>
      </c>
      <c r="H2247" s="19">
        <v>36</v>
      </c>
      <c r="I2247" s="19">
        <v>2</v>
      </c>
      <c r="J2247" s="19">
        <v>30</v>
      </c>
      <c r="K2247" s="19">
        <v>105</v>
      </c>
      <c r="L2247" s="19">
        <v>9</v>
      </c>
      <c r="M2247" s="19">
        <v>3</v>
      </c>
      <c r="N2247" s="19">
        <v>59</v>
      </c>
      <c r="O2247" s="19">
        <v>79</v>
      </c>
      <c r="P2247" s="14" t="str">
        <f>IFERROR(VLOOKUP($A2247,'Fielding Data'!$A:$H,MATCH(P$1,'Fielding Data'!$A$1:$H$1,0),0),"Other")</f>
        <v>SS</v>
      </c>
      <c r="Q2247" s="14">
        <f>IFERROR(VLOOKUP($A2247,'Fielding Data'!$A:$H,MATCH(Q$1,'Fielding Data'!$A$1:$H$1,0),0),"Other")</f>
        <v>261</v>
      </c>
      <c r="R2247" s="14">
        <f>IFERROR(VLOOKUP($A2247,'Fielding Data'!$A:$H,MATCH(R$1,'Fielding Data'!$A$1:$H$1,0),0),"Other")</f>
        <v>417</v>
      </c>
      <c r="S2247" s="14">
        <f>IFERROR(VLOOKUP($A2247,'Fielding Data'!$A:$H,MATCH(S$1,'Fielding Data'!$A$1:$H$1,0),0),"Other")</f>
        <v>6</v>
      </c>
      <c r="T2247" s="14">
        <f>IFERROR(VLOOKUP($A2247,'Fielding Data'!$A:$H,MATCH(T$1,'Fielding Data'!$A$1:$H$1,0),0),"Other")</f>
        <v>98</v>
      </c>
      <c r="U2247" s="14">
        <f>SUMIFS('Fielding Data'!E:E,'Fielding Data'!$A:$A,'Hitting Data'!$A2247)</f>
        <v>261</v>
      </c>
      <c r="V2247" s="14">
        <f>SUMIFS('Fielding Data'!F:F,'Fielding Data'!$A:$A,'Hitting Data'!$A2247)</f>
        <v>417</v>
      </c>
      <c r="W2247" s="14">
        <f>SUMIFS('Fielding Data'!G:G,'Fielding Data'!$A:$A,'Hitting Data'!$A2247)</f>
        <v>6</v>
      </c>
      <c r="X2247" s="14">
        <f>SUMIFS('Fielding Data'!H:H,'Fielding Data'!$A:$A,'Hitting Data'!$A2247)</f>
        <v>98</v>
      </c>
    </row>
    <row r="2248" spans="1:24" x14ac:dyDescent="0.25">
      <c r="A2248" s="14" t="str">
        <f t="shared" si="35"/>
        <v>turneja012011</v>
      </c>
      <c r="B2248" s="19" t="s">
        <v>1640</v>
      </c>
      <c r="C2248" s="19">
        <v>2011</v>
      </c>
      <c r="D2248" s="19">
        <v>3</v>
      </c>
      <c r="E2248" s="19">
        <v>0</v>
      </c>
      <c r="F2248" s="19">
        <v>0</v>
      </c>
      <c r="G2248" s="19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4" t="str">
        <f>IFERROR(VLOOKUP($A2248,'Fielding Data'!$A:$H,MATCH(P$1,'Fielding Data'!$A$1:$H$1,0),0),"Other")</f>
        <v>P</v>
      </c>
      <c r="Q2248" s="14">
        <f>IFERROR(VLOOKUP($A2248,'Fielding Data'!$A:$H,MATCH(Q$1,'Fielding Data'!$A$1:$H$1,0),0),"Other")</f>
        <v>0</v>
      </c>
      <c r="R2248" s="14">
        <f>IFERROR(VLOOKUP($A2248,'Fielding Data'!$A:$H,MATCH(R$1,'Fielding Data'!$A$1:$H$1,0),0),"Other")</f>
        <v>1</v>
      </c>
      <c r="S2248" s="14">
        <f>IFERROR(VLOOKUP($A2248,'Fielding Data'!$A:$H,MATCH(S$1,'Fielding Data'!$A$1:$H$1,0),0),"Other")</f>
        <v>0</v>
      </c>
      <c r="T2248" s="14">
        <f>IFERROR(VLOOKUP($A2248,'Fielding Data'!$A:$H,MATCH(T$1,'Fielding Data'!$A$1:$H$1,0),0),"Other")</f>
        <v>1</v>
      </c>
      <c r="U2248" s="14">
        <f>SUMIFS('Fielding Data'!E:E,'Fielding Data'!$A:$A,'Hitting Data'!$A2248)</f>
        <v>0</v>
      </c>
      <c r="V2248" s="14">
        <f>SUMIFS('Fielding Data'!F:F,'Fielding Data'!$A:$A,'Hitting Data'!$A2248)</f>
        <v>1</v>
      </c>
      <c r="W2248" s="14">
        <f>SUMIFS('Fielding Data'!G:G,'Fielding Data'!$A:$A,'Hitting Data'!$A2248)</f>
        <v>0</v>
      </c>
      <c r="X2248" s="14">
        <f>SUMIFS('Fielding Data'!H:H,'Fielding Data'!$A:$A,'Hitting Data'!$A2248)</f>
        <v>1</v>
      </c>
    </row>
    <row r="2249" spans="1:24" x14ac:dyDescent="0.25">
      <c r="A2249" s="14" t="str">
        <f t="shared" si="35"/>
        <v>turneju012011</v>
      </c>
      <c r="B2249" s="19" t="s">
        <v>1201</v>
      </c>
      <c r="C2249" s="19">
        <v>2011</v>
      </c>
      <c r="D2249" s="19">
        <v>117</v>
      </c>
      <c r="E2249" s="19">
        <v>435</v>
      </c>
      <c r="F2249" s="19">
        <v>49</v>
      </c>
      <c r="G2249" s="19">
        <v>113</v>
      </c>
      <c r="H2249" s="19">
        <v>30</v>
      </c>
      <c r="I2249" s="19">
        <v>0</v>
      </c>
      <c r="J2249" s="19">
        <v>4</v>
      </c>
      <c r="K2249" s="19">
        <v>51</v>
      </c>
      <c r="L2249" s="19">
        <v>7</v>
      </c>
      <c r="M2249" s="19">
        <v>2</v>
      </c>
      <c r="N2249" s="19">
        <v>39</v>
      </c>
      <c r="O2249" s="19">
        <v>59</v>
      </c>
      <c r="P2249" s="14" t="str">
        <f>IFERROR(VLOOKUP($A2249,'Fielding Data'!$A:$H,MATCH(P$1,'Fielding Data'!$A$1:$H$1,0),0),"Other")</f>
        <v>2B</v>
      </c>
      <c r="Q2249" s="14">
        <f>IFERROR(VLOOKUP($A2249,'Fielding Data'!$A:$H,MATCH(Q$1,'Fielding Data'!$A$1:$H$1,0),0),"Other")</f>
        <v>144</v>
      </c>
      <c r="R2249" s="14">
        <f>IFERROR(VLOOKUP($A2249,'Fielding Data'!$A:$H,MATCH(R$1,'Fielding Data'!$A$1:$H$1,0),0),"Other")</f>
        <v>206</v>
      </c>
      <c r="S2249" s="14">
        <f>IFERROR(VLOOKUP($A2249,'Fielding Data'!$A:$H,MATCH(S$1,'Fielding Data'!$A$1:$H$1,0),0),"Other")</f>
        <v>8</v>
      </c>
      <c r="T2249" s="14">
        <f>IFERROR(VLOOKUP($A2249,'Fielding Data'!$A:$H,MATCH(T$1,'Fielding Data'!$A$1:$H$1,0),0),"Other")</f>
        <v>36</v>
      </c>
      <c r="U2249" s="14">
        <f>SUMIFS('Fielding Data'!E:E,'Fielding Data'!$A:$A,'Hitting Data'!$A2249)</f>
        <v>171</v>
      </c>
      <c r="V2249" s="14">
        <f>SUMIFS('Fielding Data'!F:F,'Fielding Data'!$A:$A,'Hitting Data'!$A2249)</f>
        <v>258</v>
      </c>
      <c r="W2249" s="14">
        <f>SUMIFS('Fielding Data'!G:G,'Fielding Data'!$A:$A,'Hitting Data'!$A2249)</f>
        <v>13</v>
      </c>
      <c r="X2249" s="14">
        <f>SUMIFS('Fielding Data'!H:H,'Fielding Data'!$A:$A,'Hitting Data'!$A2249)</f>
        <v>39</v>
      </c>
    </row>
    <row r="2250" spans="1:24" x14ac:dyDescent="0.25">
      <c r="A2250" s="14" t="str">
        <f t="shared" si="35"/>
        <v>ugglada012011</v>
      </c>
      <c r="B2250" s="19" t="s">
        <v>738</v>
      </c>
      <c r="C2250" s="19">
        <v>2011</v>
      </c>
      <c r="D2250" s="19">
        <v>161</v>
      </c>
      <c r="E2250" s="19">
        <v>600</v>
      </c>
      <c r="F2250" s="19">
        <v>88</v>
      </c>
      <c r="G2250" s="19">
        <v>140</v>
      </c>
      <c r="H2250" s="19">
        <v>22</v>
      </c>
      <c r="I2250" s="19">
        <v>1</v>
      </c>
      <c r="J2250" s="19">
        <v>36</v>
      </c>
      <c r="K2250" s="19">
        <v>82</v>
      </c>
      <c r="L2250" s="19">
        <v>1</v>
      </c>
      <c r="M2250" s="19">
        <v>3</v>
      </c>
      <c r="N2250" s="19">
        <v>62</v>
      </c>
      <c r="O2250" s="19">
        <v>156</v>
      </c>
      <c r="P2250" s="14" t="str">
        <f>IFERROR(VLOOKUP($A2250,'Fielding Data'!$A:$H,MATCH(P$1,'Fielding Data'!$A$1:$H$1,0),0),"Other")</f>
        <v>2B</v>
      </c>
      <c r="Q2250" s="14">
        <f>IFERROR(VLOOKUP($A2250,'Fielding Data'!$A:$H,MATCH(Q$1,'Fielding Data'!$A$1:$H$1,0),0),"Other")</f>
        <v>294</v>
      </c>
      <c r="R2250" s="14">
        <f>IFERROR(VLOOKUP($A2250,'Fielding Data'!$A:$H,MATCH(R$1,'Fielding Data'!$A$1:$H$1,0),0),"Other")</f>
        <v>440</v>
      </c>
      <c r="S2250" s="14">
        <f>IFERROR(VLOOKUP($A2250,'Fielding Data'!$A:$H,MATCH(S$1,'Fielding Data'!$A$1:$H$1,0),0),"Other")</f>
        <v>15</v>
      </c>
      <c r="T2250" s="14">
        <f>IFERROR(VLOOKUP($A2250,'Fielding Data'!$A:$H,MATCH(T$1,'Fielding Data'!$A$1:$H$1,0),0),"Other")</f>
        <v>86</v>
      </c>
      <c r="U2250" s="14">
        <f>SUMIFS('Fielding Data'!E:E,'Fielding Data'!$A:$A,'Hitting Data'!$A2250)</f>
        <v>294</v>
      </c>
      <c r="V2250" s="14">
        <f>SUMIFS('Fielding Data'!F:F,'Fielding Data'!$A:$A,'Hitting Data'!$A2250)</f>
        <v>440</v>
      </c>
      <c r="W2250" s="14">
        <f>SUMIFS('Fielding Data'!G:G,'Fielding Data'!$A:$A,'Hitting Data'!$A2250)</f>
        <v>15</v>
      </c>
      <c r="X2250" s="14">
        <f>SUMIFS('Fielding Data'!H:H,'Fielding Data'!$A:$A,'Hitting Data'!$A2250)</f>
        <v>86</v>
      </c>
    </row>
    <row r="2251" spans="1:24" x14ac:dyDescent="0.25">
      <c r="A2251" s="14" t="str">
        <f t="shared" si="35"/>
        <v>uptonbj012011</v>
      </c>
      <c r="B2251" s="19" t="s">
        <v>502</v>
      </c>
      <c r="C2251" s="19">
        <v>2011</v>
      </c>
      <c r="D2251" s="19">
        <v>153</v>
      </c>
      <c r="E2251" s="19">
        <v>560</v>
      </c>
      <c r="F2251" s="19">
        <v>82</v>
      </c>
      <c r="G2251" s="19">
        <v>136</v>
      </c>
      <c r="H2251" s="19">
        <v>27</v>
      </c>
      <c r="I2251" s="19">
        <v>4</v>
      </c>
      <c r="J2251" s="19">
        <v>23</v>
      </c>
      <c r="K2251" s="19">
        <v>81</v>
      </c>
      <c r="L2251" s="19">
        <v>36</v>
      </c>
      <c r="M2251" s="19">
        <v>12</v>
      </c>
      <c r="N2251" s="19">
        <v>71</v>
      </c>
      <c r="O2251" s="19">
        <v>161</v>
      </c>
      <c r="P2251" s="14" t="str">
        <f>IFERROR(VLOOKUP($A2251,'Fielding Data'!$A:$H,MATCH(P$1,'Fielding Data'!$A$1:$H$1,0),0),"Other")</f>
        <v>CF</v>
      </c>
      <c r="Q2251" s="14">
        <f>IFERROR(VLOOKUP($A2251,'Fielding Data'!$A:$H,MATCH(Q$1,'Fielding Data'!$A$1:$H$1,0),0),"Other")</f>
        <v>0</v>
      </c>
      <c r="R2251" s="14">
        <f>IFERROR(VLOOKUP($A2251,'Fielding Data'!$A:$H,MATCH(R$1,'Fielding Data'!$A$1:$H$1,0),0),"Other")</f>
        <v>0</v>
      </c>
      <c r="S2251" s="14">
        <f>IFERROR(VLOOKUP($A2251,'Fielding Data'!$A:$H,MATCH(S$1,'Fielding Data'!$A$1:$H$1,0),0),"Other")</f>
        <v>0</v>
      </c>
      <c r="T2251" s="14">
        <f>IFERROR(VLOOKUP($A2251,'Fielding Data'!$A:$H,MATCH(T$1,'Fielding Data'!$A$1:$H$1,0),0),"Other")</f>
        <v>0</v>
      </c>
      <c r="U2251" s="14">
        <f>SUMIFS('Fielding Data'!E:E,'Fielding Data'!$A:$A,'Hitting Data'!$A2251)</f>
        <v>382</v>
      </c>
      <c r="V2251" s="14">
        <f>SUMIFS('Fielding Data'!F:F,'Fielding Data'!$A:$A,'Hitting Data'!$A2251)</f>
        <v>6</v>
      </c>
      <c r="W2251" s="14">
        <f>SUMIFS('Fielding Data'!G:G,'Fielding Data'!$A:$A,'Hitting Data'!$A2251)</f>
        <v>3</v>
      </c>
      <c r="X2251" s="14">
        <f>SUMIFS('Fielding Data'!H:H,'Fielding Data'!$A:$A,'Hitting Data'!$A2251)</f>
        <v>3</v>
      </c>
    </row>
    <row r="2252" spans="1:24" x14ac:dyDescent="0.25">
      <c r="A2252" s="14" t="str">
        <f t="shared" si="35"/>
        <v>uptonju012011</v>
      </c>
      <c r="B2252" s="19" t="s">
        <v>864</v>
      </c>
      <c r="C2252" s="19">
        <v>2011</v>
      </c>
      <c r="D2252" s="19">
        <v>159</v>
      </c>
      <c r="E2252" s="19">
        <v>592</v>
      </c>
      <c r="F2252" s="19">
        <v>105</v>
      </c>
      <c r="G2252" s="19">
        <v>171</v>
      </c>
      <c r="H2252" s="19">
        <v>39</v>
      </c>
      <c r="I2252" s="19">
        <v>5</v>
      </c>
      <c r="J2252" s="19">
        <v>31</v>
      </c>
      <c r="K2252" s="19">
        <v>88</v>
      </c>
      <c r="L2252" s="19">
        <v>21</v>
      </c>
      <c r="M2252" s="19">
        <v>9</v>
      </c>
      <c r="N2252" s="19">
        <v>59</v>
      </c>
      <c r="O2252" s="19">
        <v>126</v>
      </c>
      <c r="P2252" s="14" t="str">
        <f>IFERROR(VLOOKUP($A2252,'Fielding Data'!$A:$H,MATCH(P$1,'Fielding Data'!$A$1:$H$1,0),0),"Other")</f>
        <v>OF</v>
      </c>
      <c r="Q2252" s="14">
        <f>IFERROR(VLOOKUP($A2252,'Fielding Data'!$A:$H,MATCH(Q$1,'Fielding Data'!$A$1:$H$1,0),0),"Other")</f>
        <v>339</v>
      </c>
      <c r="R2252" s="14">
        <f>IFERROR(VLOOKUP($A2252,'Fielding Data'!$A:$H,MATCH(R$1,'Fielding Data'!$A$1:$H$1,0),0),"Other")</f>
        <v>5</v>
      </c>
      <c r="S2252" s="14">
        <f>IFERROR(VLOOKUP($A2252,'Fielding Data'!$A:$H,MATCH(S$1,'Fielding Data'!$A$1:$H$1,0),0),"Other")</f>
        <v>13</v>
      </c>
      <c r="T2252" s="14">
        <f>IFERROR(VLOOKUP($A2252,'Fielding Data'!$A:$H,MATCH(T$1,'Fielding Data'!$A$1:$H$1,0),0),"Other")</f>
        <v>2</v>
      </c>
      <c r="U2252" s="14">
        <f>SUMIFS('Fielding Data'!E:E,'Fielding Data'!$A:$A,'Hitting Data'!$A2252)</f>
        <v>339</v>
      </c>
      <c r="V2252" s="14">
        <f>SUMIFS('Fielding Data'!F:F,'Fielding Data'!$A:$A,'Hitting Data'!$A2252)</f>
        <v>5</v>
      </c>
      <c r="W2252" s="14">
        <f>SUMIFS('Fielding Data'!G:G,'Fielding Data'!$A:$A,'Hitting Data'!$A2252)</f>
        <v>13</v>
      </c>
      <c r="X2252" s="14">
        <f>SUMIFS('Fielding Data'!H:H,'Fielding Data'!$A:$A,'Hitting Data'!$A2252)</f>
        <v>2</v>
      </c>
    </row>
    <row r="2253" spans="1:24" x14ac:dyDescent="0.25">
      <c r="A2253" s="14" t="str">
        <f t="shared" si="35"/>
        <v>uribeju012011</v>
      </c>
      <c r="B2253" s="19" t="s">
        <v>281</v>
      </c>
      <c r="C2253" s="19">
        <v>2011</v>
      </c>
      <c r="D2253" s="19">
        <v>77</v>
      </c>
      <c r="E2253" s="19">
        <v>270</v>
      </c>
      <c r="F2253" s="19">
        <v>21</v>
      </c>
      <c r="G2253" s="19">
        <v>55</v>
      </c>
      <c r="H2253" s="19">
        <v>12</v>
      </c>
      <c r="I2253" s="19">
        <v>0</v>
      </c>
      <c r="J2253" s="19">
        <v>4</v>
      </c>
      <c r="K2253" s="19">
        <v>28</v>
      </c>
      <c r="L2253" s="19">
        <v>2</v>
      </c>
      <c r="M2253" s="19">
        <v>0</v>
      </c>
      <c r="N2253" s="19">
        <v>17</v>
      </c>
      <c r="O2253" s="19">
        <v>60</v>
      </c>
      <c r="P2253" s="14" t="str">
        <f>IFERROR(VLOOKUP($A2253,'Fielding Data'!$A:$H,MATCH(P$1,'Fielding Data'!$A$1:$H$1,0),0),"Other")</f>
        <v>2B</v>
      </c>
      <c r="Q2253" s="14">
        <f>IFERROR(VLOOKUP($A2253,'Fielding Data'!$A:$H,MATCH(Q$1,'Fielding Data'!$A$1:$H$1,0),0),"Other")</f>
        <v>31</v>
      </c>
      <c r="R2253" s="14">
        <f>IFERROR(VLOOKUP($A2253,'Fielding Data'!$A:$H,MATCH(R$1,'Fielding Data'!$A$1:$H$1,0),0),"Other")</f>
        <v>37</v>
      </c>
      <c r="S2253" s="14">
        <f>IFERROR(VLOOKUP($A2253,'Fielding Data'!$A:$H,MATCH(S$1,'Fielding Data'!$A$1:$H$1,0),0),"Other")</f>
        <v>0</v>
      </c>
      <c r="T2253" s="14">
        <f>IFERROR(VLOOKUP($A2253,'Fielding Data'!$A:$H,MATCH(T$1,'Fielding Data'!$A$1:$H$1,0),0),"Other")</f>
        <v>11</v>
      </c>
      <c r="U2253" s="14">
        <f>SUMIFS('Fielding Data'!E:E,'Fielding Data'!$A:$A,'Hitting Data'!$A2253)</f>
        <v>71</v>
      </c>
      <c r="V2253" s="14">
        <f>SUMIFS('Fielding Data'!F:F,'Fielding Data'!$A:$A,'Hitting Data'!$A2253)</f>
        <v>138</v>
      </c>
      <c r="W2253" s="14">
        <f>SUMIFS('Fielding Data'!G:G,'Fielding Data'!$A:$A,'Hitting Data'!$A2253)</f>
        <v>3</v>
      </c>
      <c r="X2253" s="14">
        <f>SUMIFS('Fielding Data'!H:H,'Fielding Data'!$A:$A,'Hitting Data'!$A2253)</f>
        <v>16</v>
      </c>
    </row>
    <row r="2254" spans="1:24" x14ac:dyDescent="0.25">
      <c r="A2254" s="14" t="str">
        <f t="shared" si="35"/>
        <v>utleych012011</v>
      </c>
      <c r="B2254" s="19" t="s">
        <v>405</v>
      </c>
      <c r="C2254" s="19">
        <v>2011</v>
      </c>
      <c r="D2254" s="19">
        <v>103</v>
      </c>
      <c r="E2254" s="19">
        <v>398</v>
      </c>
      <c r="F2254" s="19">
        <v>54</v>
      </c>
      <c r="G2254" s="19">
        <v>103</v>
      </c>
      <c r="H2254" s="19">
        <v>21</v>
      </c>
      <c r="I2254" s="19">
        <v>6</v>
      </c>
      <c r="J2254" s="19">
        <v>11</v>
      </c>
      <c r="K2254" s="19">
        <v>44</v>
      </c>
      <c r="L2254" s="19">
        <v>14</v>
      </c>
      <c r="M2254" s="19">
        <v>0</v>
      </c>
      <c r="N2254" s="19">
        <v>39</v>
      </c>
      <c r="O2254" s="19">
        <v>47</v>
      </c>
      <c r="P2254" s="14" t="str">
        <f>IFERROR(VLOOKUP($A2254,'Fielding Data'!$A:$H,MATCH(P$1,'Fielding Data'!$A$1:$H$1,0),0),"Other")</f>
        <v>2B</v>
      </c>
      <c r="Q2254" s="14">
        <f>IFERROR(VLOOKUP($A2254,'Fielding Data'!$A:$H,MATCH(Q$1,'Fielding Data'!$A$1:$H$1,0),0),"Other")</f>
        <v>208</v>
      </c>
      <c r="R2254" s="14">
        <f>IFERROR(VLOOKUP($A2254,'Fielding Data'!$A:$H,MATCH(R$1,'Fielding Data'!$A$1:$H$1,0),0),"Other")</f>
        <v>275</v>
      </c>
      <c r="S2254" s="14">
        <f>IFERROR(VLOOKUP($A2254,'Fielding Data'!$A:$H,MATCH(S$1,'Fielding Data'!$A$1:$H$1,0),0),"Other")</f>
        <v>5</v>
      </c>
      <c r="T2254" s="14">
        <f>IFERROR(VLOOKUP($A2254,'Fielding Data'!$A:$H,MATCH(T$1,'Fielding Data'!$A$1:$H$1,0),0),"Other")</f>
        <v>48</v>
      </c>
      <c r="U2254" s="14">
        <f>SUMIFS('Fielding Data'!E:E,'Fielding Data'!$A:$A,'Hitting Data'!$A2254)</f>
        <v>208</v>
      </c>
      <c r="V2254" s="14">
        <f>SUMIFS('Fielding Data'!F:F,'Fielding Data'!$A:$A,'Hitting Data'!$A2254)</f>
        <v>275</v>
      </c>
      <c r="W2254" s="14">
        <f>SUMIFS('Fielding Data'!G:G,'Fielding Data'!$A:$A,'Hitting Data'!$A2254)</f>
        <v>5</v>
      </c>
      <c r="X2254" s="14">
        <f>SUMIFS('Fielding Data'!H:H,'Fielding Data'!$A:$A,'Hitting Data'!$A2254)</f>
        <v>48</v>
      </c>
    </row>
    <row r="2255" spans="1:24" x14ac:dyDescent="0.25">
      <c r="A2255" s="14" t="str">
        <f t="shared" si="35"/>
        <v>valaich012011</v>
      </c>
      <c r="B2255" s="19" t="s">
        <v>1401</v>
      </c>
      <c r="C2255" s="19">
        <v>2011</v>
      </c>
      <c r="D2255" s="19">
        <v>14</v>
      </c>
      <c r="E2255" s="19">
        <v>25</v>
      </c>
      <c r="F2255" s="19">
        <v>3</v>
      </c>
      <c r="G2255" s="19">
        <v>7</v>
      </c>
      <c r="H2255" s="19">
        <v>1</v>
      </c>
      <c r="I2255" s="19">
        <v>1</v>
      </c>
      <c r="J2255" s="19">
        <v>0</v>
      </c>
      <c r="K2255" s="19">
        <v>0</v>
      </c>
      <c r="L2255" s="19">
        <v>0</v>
      </c>
      <c r="M2255" s="19">
        <v>0</v>
      </c>
      <c r="N2255" s="19">
        <v>2</v>
      </c>
      <c r="O2255" s="19">
        <v>3</v>
      </c>
      <c r="P2255" s="14" t="str">
        <f>IFERROR(VLOOKUP($A2255,'Fielding Data'!$A:$H,MATCH(P$1,'Fielding Data'!$A$1:$H$1,0),0),"Other")</f>
        <v>2B</v>
      </c>
      <c r="Q2255" s="14">
        <f>IFERROR(VLOOKUP($A2255,'Fielding Data'!$A:$H,MATCH(Q$1,'Fielding Data'!$A$1:$H$1,0),0),"Other")</f>
        <v>3</v>
      </c>
      <c r="R2255" s="14">
        <f>IFERROR(VLOOKUP($A2255,'Fielding Data'!$A:$H,MATCH(R$1,'Fielding Data'!$A$1:$H$1,0),0),"Other")</f>
        <v>1</v>
      </c>
      <c r="S2255" s="14">
        <f>IFERROR(VLOOKUP($A2255,'Fielding Data'!$A:$H,MATCH(S$1,'Fielding Data'!$A$1:$H$1,0),0),"Other")</f>
        <v>0</v>
      </c>
      <c r="T2255" s="14">
        <f>IFERROR(VLOOKUP($A2255,'Fielding Data'!$A:$H,MATCH(T$1,'Fielding Data'!$A$1:$H$1,0),0),"Other")</f>
        <v>0</v>
      </c>
      <c r="U2255" s="14">
        <f>SUMIFS('Fielding Data'!E:E,'Fielding Data'!$A:$A,'Hitting Data'!$A2255)</f>
        <v>8</v>
      </c>
      <c r="V2255" s="14">
        <f>SUMIFS('Fielding Data'!F:F,'Fielding Data'!$A:$A,'Hitting Data'!$A2255)</f>
        <v>16</v>
      </c>
      <c r="W2255" s="14">
        <f>SUMIFS('Fielding Data'!G:G,'Fielding Data'!$A:$A,'Hitting Data'!$A2255)</f>
        <v>0</v>
      </c>
      <c r="X2255" s="14">
        <f>SUMIFS('Fielding Data'!H:H,'Fielding Data'!$A:$A,'Hitting Data'!$A2255)</f>
        <v>3</v>
      </c>
    </row>
    <row r="2256" spans="1:24" x14ac:dyDescent="0.25">
      <c r="A2256" s="14" t="str">
        <f t="shared" si="35"/>
        <v>valbulu012011</v>
      </c>
      <c r="B2256" s="19" t="s">
        <v>1027</v>
      </c>
      <c r="C2256" s="19">
        <v>2011</v>
      </c>
      <c r="D2256" s="19">
        <v>17</v>
      </c>
      <c r="E2256" s="19">
        <v>43</v>
      </c>
      <c r="F2256" s="19">
        <v>4</v>
      </c>
      <c r="G2256" s="19">
        <v>9</v>
      </c>
      <c r="H2256" s="19">
        <v>0</v>
      </c>
      <c r="I2256" s="19">
        <v>0</v>
      </c>
      <c r="J2256" s="19">
        <v>1</v>
      </c>
      <c r="K2256" s="19">
        <v>1</v>
      </c>
      <c r="L2256" s="19">
        <v>1</v>
      </c>
      <c r="M2256" s="19">
        <v>0</v>
      </c>
      <c r="N2256" s="19">
        <v>1</v>
      </c>
      <c r="O2256" s="19">
        <v>9</v>
      </c>
      <c r="P2256" s="14" t="str">
        <f>IFERROR(VLOOKUP($A2256,'Fielding Data'!$A:$H,MATCH(P$1,'Fielding Data'!$A$1:$H$1,0),0),"Other")</f>
        <v>2B</v>
      </c>
      <c r="Q2256" s="14">
        <f>IFERROR(VLOOKUP($A2256,'Fielding Data'!$A:$H,MATCH(Q$1,'Fielding Data'!$A$1:$H$1,0),0),"Other")</f>
        <v>19</v>
      </c>
      <c r="R2256" s="14">
        <f>IFERROR(VLOOKUP($A2256,'Fielding Data'!$A:$H,MATCH(R$1,'Fielding Data'!$A$1:$H$1,0),0),"Other")</f>
        <v>24</v>
      </c>
      <c r="S2256" s="14">
        <f>IFERROR(VLOOKUP($A2256,'Fielding Data'!$A:$H,MATCH(S$1,'Fielding Data'!$A$1:$H$1,0),0),"Other")</f>
        <v>0</v>
      </c>
      <c r="T2256" s="14">
        <f>IFERROR(VLOOKUP($A2256,'Fielding Data'!$A:$H,MATCH(T$1,'Fielding Data'!$A$1:$H$1,0),0),"Other")</f>
        <v>7</v>
      </c>
      <c r="U2256" s="14">
        <f>SUMIFS('Fielding Data'!E:E,'Fielding Data'!$A:$A,'Hitting Data'!$A2256)</f>
        <v>21</v>
      </c>
      <c r="V2256" s="14">
        <f>SUMIFS('Fielding Data'!F:F,'Fielding Data'!$A:$A,'Hitting Data'!$A2256)</f>
        <v>24</v>
      </c>
      <c r="W2256" s="14">
        <f>SUMIFS('Fielding Data'!G:G,'Fielding Data'!$A:$A,'Hitting Data'!$A2256)</f>
        <v>0</v>
      </c>
      <c r="X2256" s="14">
        <f>SUMIFS('Fielding Data'!H:H,'Fielding Data'!$A:$A,'Hitting Data'!$A2256)</f>
        <v>7</v>
      </c>
    </row>
    <row r="2257" spans="1:24" x14ac:dyDescent="0.25">
      <c r="A2257" s="14" t="str">
        <f t="shared" si="35"/>
        <v>valdejo012011</v>
      </c>
      <c r="B2257" s="19" t="s">
        <v>1641</v>
      </c>
      <c r="C2257" s="19">
        <v>2011</v>
      </c>
      <c r="D2257" s="19">
        <v>12</v>
      </c>
      <c r="E2257" s="19">
        <v>0</v>
      </c>
      <c r="F2257" s="19">
        <v>0</v>
      </c>
      <c r="G2257" s="19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4" t="str">
        <f>IFERROR(VLOOKUP($A2257,'Fielding Data'!$A:$H,MATCH(P$1,'Fielding Data'!$A$1:$H$1,0),0),"Other")</f>
        <v>P</v>
      </c>
      <c r="Q2257" s="14">
        <f>IFERROR(VLOOKUP($A2257,'Fielding Data'!$A:$H,MATCH(Q$1,'Fielding Data'!$A$1:$H$1,0),0),"Other")</f>
        <v>2</v>
      </c>
      <c r="R2257" s="14">
        <f>IFERROR(VLOOKUP($A2257,'Fielding Data'!$A:$H,MATCH(R$1,'Fielding Data'!$A$1:$H$1,0),0),"Other")</f>
        <v>2</v>
      </c>
      <c r="S2257" s="14">
        <f>IFERROR(VLOOKUP($A2257,'Fielding Data'!$A:$H,MATCH(S$1,'Fielding Data'!$A$1:$H$1,0),0),"Other")</f>
        <v>0</v>
      </c>
      <c r="T2257" s="14">
        <f>IFERROR(VLOOKUP($A2257,'Fielding Data'!$A:$H,MATCH(T$1,'Fielding Data'!$A$1:$H$1,0),0),"Other")</f>
        <v>1</v>
      </c>
      <c r="U2257" s="14">
        <f>SUMIFS('Fielding Data'!E:E,'Fielding Data'!$A:$A,'Hitting Data'!$A2257)</f>
        <v>2</v>
      </c>
      <c r="V2257" s="14">
        <f>SUMIFS('Fielding Data'!F:F,'Fielding Data'!$A:$A,'Hitting Data'!$A2257)</f>
        <v>2</v>
      </c>
      <c r="W2257" s="14">
        <f>SUMIFS('Fielding Data'!G:G,'Fielding Data'!$A:$A,'Hitting Data'!$A2257)</f>
        <v>0</v>
      </c>
      <c r="X2257" s="14">
        <f>SUMIFS('Fielding Data'!H:H,'Fielding Data'!$A:$A,'Hitting Data'!$A2257)</f>
        <v>1</v>
      </c>
    </row>
    <row r="2258" spans="1:24" x14ac:dyDescent="0.25">
      <c r="A2258" s="14" t="str">
        <f t="shared" si="35"/>
        <v>valdelu012011</v>
      </c>
      <c r="B2258" s="19" t="s">
        <v>1203</v>
      </c>
      <c r="C2258" s="19">
        <v>2011</v>
      </c>
      <c r="D2258" s="19">
        <v>6</v>
      </c>
      <c r="E2258" s="19">
        <v>0</v>
      </c>
      <c r="F2258" s="19">
        <v>0</v>
      </c>
      <c r="G2258" s="19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4" t="str">
        <f>IFERROR(VLOOKUP($A2258,'Fielding Data'!$A:$H,MATCH(P$1,'Fielding Data'!$A$1:$H$1,0),0),"Other")</f>
        <v>P</v>
      </c>
      <c r="Q2258" s="14">
        <f>IFERROR(VLOOKUP($A2258,'Fielding Data'!$A:$H,MATCH(Q$1,'Fielding Data'!$A$1:$H$1,0),0),"Other")</f>
        <v>2</v>
      </c>
      <c r="R2258" s="14">
        <f>IFERROR(VLOOKUP($A2258,'Fielding Data'!$A:$H,MATCH(R$1,'Fielding Data'!$A$1:$H$1,0),0),"Other")</f>
        <v>3</v>
      </c>
      <c r="S2258" s="14">
        <f>IFERROR(VLOOKUP($A2258,'Fielding Data'!$A:$H,MATCH(S$1,'Fielding Data'!$A$1:$H$1,0),0),"Other")</f>
        <v>0</v>
      </c>
      <c r="T2258" s="14">
        <f>IFERROR(VLOOKUP($A2258,'Fielding Data'!$A:$H,MATCH(T$1,'Fielding Data'!$A$1:$H$1,0),0),"Other")</f>
        <v>1</v>
      </c>
      <c r="U2258" s="14">
        <f>SUMIFS('Fielding Data'!E:E,'Fielding Data'!$A:$A,'Hitting Data'!$A2258)</f>
        <v>2</v>
      </c>
      <c r="V2258" s="14">
        <f>SUMIFS('Fielding Data'!F:F,'Fielding Data'!$A:$A,'Hitting Data'!$A2258)</f>
        <v>3</v>
      </c>
      <c r="W2258" s="14">
        <f>SUMIFS('Fielding Data'!G:G,'Fielding Data'!$A:$A,'Hitting Data'!$A2258)</f>
        <v>0</v>
      </c>
      <c r="X2258" s="14">
        <f>SUMIFS('Fielding Data'!H:H,'Fielding Data'!$A:$A,'Hitting Data'!$A2258)</f>
        <v>1</v>
      </c>
    </row>
    <row r="2259" spans="1:24" x14ac:dyDescent="0.25">
      <c r="A2259" s="14" t="str">
        <f t="shared" si="35"/>
        <v>valdeme012011</v>
      </c>
      <c r="B2259" s="19" t="s">
        <v>503</v>
      </c>
      <c r="C2259" s="19">
        <v>2011</v>
      </c>
      <c r="D2259" s="19">
        <v>5</v>
      </c>
      <c r="E2259" s="19">
        <v>0</v>
      </c>
      <c r="F2259" s="19">
        <v>0</v>
      </c>
      <c r="G2259" s="19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4" t="str">
        <f>IFERROR(VLOOKUP($A2259,'Fielding Data'!$A:$H,MATCH(P$1,'Fielding Data'!$A$1:$H$1,0),0),"Other")</f>
        <v>P</v>
      </c>
      <c r="Q2259" s="14">
        <f>IFERROR(VLOOKUP($A2259,'Fielding Data'!$A:$H,MATCH(Q$1,'Fielding Data'!$A$1:$H$1,0),0),"Other")</f>
        <v>0</v>
      </c>
      <c r="R2259" s="14">
        <f>IFERROR(VLOOKUP($A2259,'Fielding Data'!$A:$H,MATCH(R$1,'Fielding Data'!$A$1:$H$1,0),0),"Other")</f>
        <v>0</v>
      </c>
      <c r="S2259" s="14">
        <f>IFERROR(VLOOKUP($A2259,'Fielding Data'!$A:$H,MATCH(S$1,'Fielding Data'!$A$1:$H$1,0),0),"Other")</f>
        <v>0</v>
      </c>
      <c r="T2259" s="14">
        <f>IFERROR(VLOOKUP($A2259,'Fielding Data'!$A:$H,MATCH(T$1,'Fielding Data'!$A$1:$H$1,0),0),"Other")</f>
        <v>0</v>
      </c>
      <c r="U2259" s="14">
        <f>SUMIFS('Fielding Data'!E:E,'Fielding Data'!$A:$A,'Hitting Data'!$A2259)</f>
        <v>0</v>
      </c>
      <c r="V2259" s="14">
        <f>SUMIFS('Fielding Data'!F:F,'Fielding Data'!$A:$A,'Hitting Data'!$A2259)</f>
        <v>0</v>
      </c>
      <c r="W2259" s="14">
        <f>SUMIFS('Fielding Data'!G:G,'Fielding Data'!$A:$A,'Hitting Data'!$A2259)</f>
        <v>0</v>
      </c>
      <c r="X2259" s="14">
        <f>SUMIFS('Fielding Data'!H:H,'Fielding Data'!$A:$A,'Hitting Data'!$A2259)</f>
        <v>0</v>
      </c>
    </row>
    <row r="2260" spans="1:24" x14ac:dyDescent="0.25">
      <c r="A2260" s="14" t="str">
        <f t="shared" si="35"/>
        <v>valdewi012011</v>
      </c>
      <c r="B2260" s="19" t="s">
        <v>504</v>
      </c>
      <c r="C2260" s="19">
        <v>2011</v>
      </c>
      <c r="D2260" s="19">
        <v>99</v>
      </c>
      <c r="E2260" s="19">
        <v>273</v>
      </c>
      <c r="F2260" s="19">
        <v>39</v>
      </c>
      <c r="G2260" s="19">
        <v>68</v>
      </c>
      <c r="H2260" s="19">
        <v>14</v>
      </c>
      <c r="I2260" s="19">
        <v>4</v>
      </c>
      <c r="J2260" s="19">
        <v>1</v>
      </c>
      <c r="K2260" s="19">
        <v>30</v>
      </c>
      <c r="L2260" s="19">
        <v>3</v>
      </c>
      <c r="M2260" s="19">
        <v>3</v>
      </c>
      <c r="N2260" s="19">
        <v>18</v>
      </c>
      <c r="O2260" s="19">
        <v>41</v>
      </c>
      <c r="P2260" s="14" t="str">
        <f>IFERROR(VLOOKUP($A2260,'Fielding Data'!$A:$H,MATCH(P$1,'Fielding Data'!$A$1:$H$1,0),0),"Other")</f>
        <v>2B</v>
      </c>
      <c r="Q2260" s="14">
        <f>IFERROR(VLOOKUP($A2260,'Fielding Data'!$A:$H,MATCH(Q$1,'Fielding Data'!$A$1:$H$1,0),0),"Other")</f>
        <v>78</v>
      </c>
      <c r="R2260" s="14">
        <f>IFERROR(VLOOKUP($A2260,'Fielding Data'!$A:$H,MATCH(R$1,'Fielding Data'!$A$1:$H$1,0),0),"Other")</f>
        <v>95</v>
      </c>
      <c r="S2260" s="14">
        <f>IFERROR(VLOOKUP($A2260,'Fielding Data'!$A:$H,MATCH(S$1,'Fielding Data'!$A$1:$H$1,0),0),"Other")</f>
        <v>2</v>
      </c>
      <c r="T2260" s="14">
        <f>IFERROR(VLOOKUP($A2260,'Fielding Data'!$A:$H,MATCH(T$1,'Fielding Data'!$A$1:$H$1,0),0),"Other")</f>
        <v>20</v>
      </c>
      <c r="U2260" s="14">
        <f>SUMIFS('Fielding Data'!E:E,'Fielding Data'!$A:$A,'Hitting Data'!$A2260)</f>
        <v>121</v>
      </c>
      <c r="V2260" s="14">
        <f>SUMIFS('Fielding Data'!F:F,'Fielding Data'!$A:$A,'Hitting Data'!$A2260)</f>
        <v>185</v>
      </c>
      <c r="W2260" s="14">
        <f>SUMIFS('Fielding Data'!G:G,'Fielding Data'!$A:$A,'Hitting Data'!$A2260)</f>
        <v>9</v>
      </c>
      <c r="X2260" s="14">
        <f>SUMIFS('Fielding Data'!H:H,'Fielding Data'!$A:$A,'Hitting Data'!$A2260)</f>
        <v>39</v>
      </c>
    </row>
    <row r="2261" spans="1:24" x14ac:dyDescent="0.25">
      <c r="A2261" s="14" t="str">
        <f t="shared" si="35"/>
        <v>valenda012011</v>
      </c>
      <c r="B2261" s="19" t="s">
        <v>1404</v>
      </c>
      <c r="C2261" s="19">
        <v>2011</v>
      </c>
      <c r="D2261" s="19">
        <v>154</v>
      </c>
      <c r="E2261" s="19">
        <v>564</v>
      </c>
      <c r="F2261" s="19">
        <v>63</v>
      </c>
      <c r="G2261" s="19">
        <v>139</v>
      </c>
      <c r="H2261" s="19">
        <v>28</v>
      </c>
      <c r="I2261" s="19">
        <v>2</v>
      </c>
      <c r="J2261" s="19">
        <v>15</v>
      </c>
      <c r="K2261" s="19">
        <v>72</v>
      </c>
      <c r="L2261" s="19">
        <v>2</v>
      </c>
      <c r="M2261" s="19">
        <v>6</v>
      </c>
      <c r="N2261" s="19">
        <v>40</v>
      </c>
      <c r="O2261" s="19">
        <v>102</v>
      </c>
      <c r="P2261" s="14" t="str">
        <f>IFERROR(VLOOKUP($A2261,'Fielding Data'!$A:$H,MATCH(P$1,'Fielding Data'!$A$1:$H$1,0),0),"Other")</f>
        <v>3B</v>
      </c>
      <c r="Q2261" s="14">
        <f>IFERROR(VLOOKUP($A2261,'Fielding Data'!$A:$H,MATCH(Q$1,'Fielding Data'!$A$1:$H$1,0),0),"Other")</f>
        <v>73</v>
      </c>
      <c r="R2261" s="14">
        <f>IFERROR(VLOOKUP($A2261,'Fielding Data'!$A:$H,MATCH(R$1,'Fielding Data'!$A$1:$H$1,0),0),"Other")</f>
        <v>260</v>
      </c>
      <c r="S2261" s="14">
        <f>IFERROR(VLOOKUP($A2261,'Fielding Data'!$A:$H,MATCH(S$1,'Fielding Data'!$A$1:$H$1,0),0),"Other")</f>
        <v>18</v>
      </c>
      <c r="T2261" s="14">
        <f>IFERROR(VLOOKUP($A2261,'Fielding Data'!$A:$H,MATCH(T$1,'Fielding Data'!$A$1:$H$1,0),0),"Other")</f>
        <v>20</v>
      </c>
      <c r="U2261" s="14">
        <f>SUMIFS('Fielding Data'!E:E,'Fielding Data'!$A:$A,'Hitting Data'!$A2261)</f>
        <v>73</v>
      </c>
      <c r="V2261" s="14">
        <f>SUMIFS('Fielding Data'!F:F,'Fielding Data'!$A:$A,'Hitting Data'!$A2261)</f>
        <v>260</v>
      </c>
      <c r="W2261" s="14">
        <f>SUMIFS('Fielding Data'!G:G,'Fielding Data'!$A:$A,'Hitting Data'!$A2261)</f>
        <v>18</v>
      </c>
      <c r="X2261" s="14">
        <f>SUMIFS('Fielding Data'!H:H,'Fielding Data'!$A:$A,'Hitting Data'!$A2261)</f>
        <v>20</v>
      </c>
    </row>
    <row r="2262" spans="1:24" x14ac:dyDescent="0.25">
      <c r="A2262" s="14" t="str">
        <f t="shared" si="35"/>
        <v>valvejo012011</v>
      </c>
      <c r="B2262" s="19" t="s">
        <v>406</v>
      </c>
      <c r="C2262" s="19">
        <v>2011</v>
      </c>
      <c r="D2262" s="19">
        <v>75</v>
      </c>
      <c r="E2262" s="19">
        <v>0</v>
      </c>
      <c r="F2262" s="19">
        <v>0</v>
      </c>
      <c r="G2262" s="19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4" t="str">
        <f>IFERROR(VLOOKUP($A2262,'Fielding Data'!$A:$H,MATCH(P$1,'Fielding Data'!$A$1:$H$1,0),0),"Other")</f>
        <v>P</v>
      </c>
      <c r="Q2262" s="14">
        <f>IFERROR(VLOOKUP($A2262,'Fielding Data'!$A:$H,MATCH(Q$1,'Fielding Data'!$A$1:$H$1,0),0),"Other")</f>
        <v>3</v>
      </c>
      <c r="R2262" s="14">
        <f>IFERROR(VLOOKUP($A2262,'Fielding Data'!$A:$H,MATCH(R$1,'Fielding Data'!$A$1:$H$1,0),0),"Other")</f>
        <v>3</v>
      </c>
      <c r="S2262" s="14">
        <f>IFERROR(VLOOKUP($A2262,'Fielding Data'!$A:$H,MATCH(S$1,'Fielding Data'!$A$1:$H$1,0),0),"Other")</f>
        <v>1</v>
      </c>
      <c r="T2262" s="14">
        <f>IFERROR(VLOOKUP($A2262,'Fielding Data'!$A:$H,MATCH(T$1,'Fielding Data'!$A$1:$H$1,0),0),"Other")</f>
        <v>0</v>
      </c>
      <c r="U2262" s="14">
        <f>SUMIFS('Fielding Data'!E:E,'Fielding Data'!$A:$A,'Hitting Data'!$A2262)</f>
        <v>3</v>
      </c>
      <c r="V2262" s="14">
        <f>SUMIFS('Fielding Data'!F:F,'Fielding Data'!$A:$A,'Hitting Data'!$A2262)</f>
        <v>3</v>
      </c>
      <c r="W2262" s="14">
        <f>SUMIFS('Fielding Data'!G:G,'Fielding Data'!$A:$A,'Hitting Data'!$A2262)</f>
        <v>1</v>
      </c>
      <c r="X2262" s="14">
        <f>SUMIFS('Fielding Data'!H:H,'Fielding Data'!$A:$A,'Hitting Data'!$A2262)</f>
        <v>0</v>
      </c>
    </row>
    <row r="2263" spans="1:24" x14ac:dyDescent="0.25">
      <c r="A2263" s="14" t="str">
        <f t="shared" si="35"/>
        <v>vanderi012011</v>
      </c>
      <c r="B2263" s="19" t="s">
        <v>865</v>
      </c>
      <c r="C2263" s="19">
        <v>2011</v>
      </c>
      <c r="D2263" s="19">
        <v>4</v>
      </c>
      <c r="E2263" s="19">
        <v>0</v>
      </c>
      <c r="F2263" s="19">
        <v>0</v>
      </c>
      <c r="G2263" s="19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4" t="str">
        <f>IFERROR(VLOOKUP($A2263,'Fielding Data'!$A:$H,MATCH(P$1,'Fielding Data'!$A$1:$H$1,0),0),"Other")</f>
        <v>P</v>
      </c>
      <c r="Q2263" s="14">
        <f>IFERROR(VLOOKUP($A2263,'Fielding Data'!$A:$H,MATCH(Q$1,'Fielding Data'!$A$1:$H$1,0),0),"Other")</f>
        <v>0</v>
      </c>
      <c r="R2263" s="14">
        <f>IFERROR(VLOOKUP($A2263,'Fielding Data'!$A:$H,MATCH(R$1,'Fielding Data'!$A$1:$H$1,0),0),"Other")</f>
        <v>0</v>
      </c>
      <c r="S2263" s="14">
        <f>IFERROR(VLOOKUP($A2263,'Fielding Data'!$A:$H,MATCH(S$1,'Fielding Data'!$A$1:$H$1,0),0),"Other")</f>
        <v>0</v>
      </c>
      <c r="T2263" s="14">
        <f>IFERROR(VLOOKUP($A2263,'Fielding Data'!$A:$H,MATCH(T$1,'Fielding Data'!$A$1:$H$1,0),0),"Other")</f>
        <v>0</v>
      </c>
      <c r="U2263" s="14">
        <f>SUMIFS('Fielding Data'!E:E,'Fielding Data'!$A:$A,'Hitting Data'!$A2263)</f>
        <v>0</v>
      </c>
      <c r="V2263" s="14">
        <f>SUMIFS('Fielding Data'!F:F,'Fielding Data'!$A:$A,'Hitting Data'!$A2263)</f>
        <v>0</v>
      </c>
      <c r="W2263" s="14">
        <f>SUMIFS('Fielding Data'!G:G,'Fielding Data'!$A:$A,'Hitting Data'!$A2263)</f>
        <v>0</v>
      </c>
      <c r="X2263" s="14">
        <f>SUMIFS('Fielding Data'!H:H,'Fielding Data'!$A:$A,'Hitting Data'!$A2263)</f>
        <v>0</v>
      </c>
    </row>
    <row r="2264" spans="1:24" x14ac:dyDescent="0.25">
      <c r="A2264" s="14" t="str">
        <f t="shared" si="35"/>
        <v>vargaja012011</v>
      </c>
      <c r="B2264" s="19" t="s">
        <v>614</v>
      </c>
      <c r="C2264" s="19">
        <v>2011</v>
      </c>
      <c r="D2264" s="19">
        <v>32</v>
      </c>
      <c r="E2264" s="19">
        <v>2</v>
      </c>
      <c r="F2264" s="19">
        <v>0</v>
      </c>
      <c r="G2264" s="19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4" t="str">
        <f>IFERROR(VLOOKUP($A2264,'Fielding Data'!$A:$H,MATCH(P$1,'Fielding Data'!$A$1:$H$1,0),0),"Other")</f>
        <v>P</v>
      </c>
      <c r="Q2264" s="14">
        <f>IFERROR(VLOOKUP($A2264,'Fielding Data'!$A:$H,MATCH(Q$1,'Fielding Data'!$A$1:$H$1,0),0),"Other")</f>
        <v>4</v>
      </c>
      <c r="R2264" s="14">
        <f>IFERROR(VLOOKUP($A2264,'Fielding Data'!$A:$H,MATCH(R$1,'Fielding Data'!$A$1:$H$1,0),0),"Other")</f>
        <v>24</v>
      </c>
      <c r="S2264" s="14">
        <f>IFERROR(VLOOKUP($A2264,'Fielding Data'!$A:$H,MATCH(S$1,'Fielding Data'!$A$1:$H$1,0),0),"Other")</f>
        <v>1</v>
      </c>
      <c r="T2264" s="14">
        <f>IFERROR(VLOOKUP($A2264,'Fielding Data'!$A:$H,MATCH(T$1,'Fielding Data'!$A$1:$H$1,0),0),"Other")</f>
        <v>2</v>
      </c>
      <c r="U2264" s="14">
        <f>SUMIFS('Fielding Data'!E:E,'Fielding Data'!$A:$A,'Hitting Data'!$A2264)</f>
        <v>4</v>
      </c>
      <c r="V2264" s="14">
        <f>SUMIFS('Fielding Data'!F:F,'Fielding Data'!$A:$A,'Hitting Data'!$A2264)</f>
        <v>24</v>
      </c>
      <c r="W2264" s="14">
        <f>SUMIFS('Fielding Data'!G:G,'Fielding Data'!$A:$A,'Hitting Data'!$A2264)</f>
        <v>1</v>
      </c>
      <c r="X2264" s="14">
        <f>SUMIFS('Fielding Data'!H:H,'Fielding Data'!$A:$A,'Hitting Data'!$A2264)</f>
        <v>2</v>
      </c>
    </row>
    <row r="2265" spans="1:24" x14ac:dyDescent="0.25">
      <c r="A2265" s="14" t="str">
        <f t="shared" si="35"/>
        <v>varitja012011</v>
      </c>
      <c r="B2265" s="19" t="s">
        <v>206</v>
      </c>
      <c r="C2265" s="19">
        <v>2011</v>
      </c>
      <c r="D2265" s="19">
        <v>68</v>
      </c>
      <c r="E2265" s="19">
        <v>222</v>
      </c>
      <c r="F2265" s="19">
        <v>32</v>
      </c>
      <c r="G2265" s="19">
        <v>49</v>
      </c>
      <c r="H2265" s="19">
        <v>10</v>
      </c>
      <c r="I2265" s="19">
        <v>1</v>
      </c>
      <c r="J2265" s="19">
        <v>11</v>
      </c>
      <c r="K2265" s="19">
        <v>36</v>
      </c>
      <c r="L2265" s="19">
        <v>0</v>
      </c>
      <c r="M2265" s="19">
        <v>0</v>
      </c>
      <c r="N2265" s="19">
        <v>21</v>
      </c>
      <c r="O2265" s="19">
        <v>67</v>
      </c>
      <c r="P2265" s="14" t="str">
        <f>IFERROR(VLOOKUP($A2265,'Fielding Data'!$A:$H,MATCH(P$1,'Fielding Data'!$A$1:$H$1,0),0),"Other")</f>
        <v>C</v>
      </c>
      <c r="Q2265" s="14">
        <f>IFERROR(VLOOKUP($A2265,'Fielding Data'!$A:$H,MATCH(Q$1,'Fielding Data'!$A$1:$H$1,0),0),"Other")</f>
        <v>519</v>
      </c>
      <c r="R2265" s="14">
        <f>IFERROR(VLOOKUP($A2265,'Fielding Data'!$A:$H,MATCH(R$1,'Fielding Data'!$A$1:$H$1,0),0),"Other")</f>
        <v>28</v>
      </c>
      <c r="S2265" s="14">
        <f>IFERROR(VLOOKUP($A2265,'Fielding Data'!$A:$H,MATCH(S$1,'Fielding Data'!$A$1:$H$1,0),0),"Other")</f>
        <v>4</v>
      </c>
      <c r="T2265" s="14">
        <f>IFERROR(VLOOKUP($A2265,'Fielding Data'!$A:$H,MATCH(T$1,'Fielding Data'!$A$1:$H$1,0),0),"Other")</f>
        <v>1</v>
      </c>
      <c r="U2265" s="14">
        <f>SUMIFS('Fielding Data'!E:E,'Fielding Data'!$A:$A,'Hitting Data'!$A2265)</f>
        <v>519</v>
      </c>
      <c r="V2265" s="14">
        <f>SUMIFS('Fielding Data'!F:F,'Fielding Data'!$A:$A,'Hitting Data'!$A2265)</f>
        <v>28</v>
      </c>
      <c r="W2265" s="14">
        <f>SUMIFS('Fielding Data'!G:G,'Fielding Data'!$A:$A,'Hitting Data'!$A2265)</f>
        <v>4</v>
      </c>
      <c r="X2265" s="14">
        <f>SUMIFS('Fielding Data'!H:H,'Fielding Data'!$A:$A,'Hitting Data'!$A2265)</f>
        <v>1</v>
      </c>
    </row>
    <row r="2266" spans="1:24" x14ac:dyDescent="0.25">
      <c r="A2266" s="14" t="str">
        <f t="shared" si="35"/>
        <v>varvaan012011</v>
      </c>
      <c r="B2266" s="19" t="s">
        <v>1405</v>
      </c>
      <c r="C2266" s="19">
        <v>2011</v>
      </c>
      <c r="D2266" s="19">
        <v>18</v>
      </c>
      <c r="E2266" s="19">
        <v>0</v>
      </c>
      <c r="F2266" s="19">
        <v>0</v>
      </c>
      <c r="G2266" s="19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4" t="str">
        <f>IFERROR(VLOOKUP($A2266,'Fielding Data'!$A:$H,MATCH(P$1,'Fielding Data'!$A$1:$H$1,0),0),"Other")</f>
        <v>P</v>
      </c>
      <c r="Q2266" s="14">
        <f>IFERROR(VLOOKUP($A2266,'Fielding Data'!$A:$H,MATCH(Q$1,'Fielding Data'!$A$1:$H$1,0),0),"Other")</f>
        <v>2</v>
      </c>
      <c r="R2266" s="14">
        <f>IFERROR(VLOOKUP($A2266,'Fielding Data'!$A:$H,MATCH(R$1,'Fielding Data'!$A$1:$H$1,0),0),"Other")</f>
        <v>2</v>
      </c>
      <c r="S2266" s="14">
        <f>IFERROR(VLOOKUP($A2266,'Fielding Data'!$A:$H,MATCH(S$1,'Fielding Data'!$A$1:$H$1,0),0),"Other")</f>
        <v>0</v>
      </c>
      <c r="T2266" s="14">
        <f>IFERROR(VLOOKUP($A2266,'Fielding Data'!$A:$H,MATCH(T$1,'Fielding Data'!$A$1:$H$1,0),0),"Other")</f>
        <v>0</v>
      </c>
      <c r="U2266" s="14">
        <f>SUMIFS('Fielding Data'!E:E,'Fielding Data'!$A:$A,'Hitting Data'!$A2266)</f>
        <v>2</v>
      </c>
      <c r="V2266" s="14">
        <f>SUMIFS('Fielding Data'!F:F,'Fielding Data'!$A:$A,'Hitting Data'!$A2266)</f>
        <v>2</v>
      </c>
      <c r="W2266" s="14">
        <f>SUMIFS('Fielding Data'!G:G,'Fielding Data'!$A:$A,'Hitting Data'!$A2266)</f>
        <v>0</v>
      </c>
      <c r="X2266" s="14">
        <f>SUMIFS('Fielding Data'!H:H,'Fielding Data'!$A:$A,'Hitting Data'!$A2266)</f>
        <v>0</v>
      </c>
    </row>
    <row r="2267" spans="1:24" x14ac:dyDescent="0.25">
      <c r="A2267" s="14" t="str">
        <f t="shared" si="35"/>
        <v>vasquan012011</v>
      </c>
      <c r="B2267" s="19" t="s">
        <v>1642</v>
      </c>
      <c r="C2267" s="19">
        <v>2011</v>
      </c>
      <c r="D2267" s="19">
        <v>7</v>
      </c>
      <c r="E2267" s="19">
        <v>0</v>
      </c>
      <c r="F2267" s="19">
        <v>0</v>
      </c>
      <c r="G2267" s="19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4" t="str">
        <f>IFERROR(VLOOKUP($A2267,'Fielding Data'!$A:$H,MATCH(P$1,'Fielding Data'!$A$1:$H$1,0),0),"Other")</f>
        <v>P</v>
      </c>
      <c r="Q2267" s="14">
        <f>IFERROR(VLOOKUP($A2267,'Fielding Data'!$A:$H,MATCH(Q$1,'Fielding Data'!$A$1:$H$1,0),0),"Other")</f>
        <v>0</v>
      </c>
      <c r="R2267" s="14">
        <f>IFERROR(VLOOKUP($A2267,'Fielding Data'!$A:$H,MATCH(R$1,'Fielding Data'!$A$1:$H$1,0),0),"Other")</f>
        <v>3</v>
      </c>
      <c r="S2267" s="14">
        <f>IFERROR(VLOOKUP($A2267,'Fielding Data'!$A:$H,MATCH(S$1,'Fielding Data'!$A$1:$H$1,0),0),"Other")</f>
        <v>2</v>
      </c>
      <c r="T2267" s="14">
        <f>IFERROR(VLOOKUP($A2267,'Fielding Data'!$A:$H,MATCH(T$1,'Fielding Data'!$A$1:$H$1,0),0),"Other")</f>
        <v>0</v>
      </c>
      <c r="U2267" s="14">
        <f>SUMIFS('Fielding Data'!E:E,'Fielding Data'!$A:$A,'Hitting Data'!$A2267)</f>
        <v>0</v>
      </c>
      <c r="V2267" s="14">
        <f>SUMIFS('Fielding Data'!F:F,'Fielding Data'!$A:$A,'Hitting Data'!$A2267)</f>
        <v>3</v>
      </c>
      <c r="W2267" s="14">
        <f>SUMIFS('Fielding Data'!G:G,'Fielding Data'!$A:$A,'Hitting Data'!$A2267)</f>
        <v>2</v>
      </c>
      <c r="X2267" s="14">
        <f>SUMIFS('Fielding Data'!H:H,'Fielding Data'!$A:$A,'Hitting Data'!$A2267)</f>
        <v>0</v>
      </c>
    </row>
    <row r="2268" spans="1:24" x14ac:dyDescent="0.25">
      <c r="A2268" s="14" t="str">
        <f t="shared" si="35"/>
        <v>vasques012011</v>
      </c>
      <c r="B2268" s="19" t="s">
        <v>1204</v>
      </c>
      <c r="C2268" s="19">
        <v>2011</v>
      </c>
      <c r="D2268" s="19">
        <v>31</v>
      </c>
      <c r="E2268" s="19">
        <v>0</v>
      </c>
      <c r="F2268" s="19">
        <v>0</v>
      </c>
      <c r="G2268" s="19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4" t="str">
        <f>IFERROR(VLOOKUP($A2268,'Fielding Data'!$A:$H,MATCH(P$1,'Fielding Data'!$A$1:$H$1,0),0),"Other")</f>
        <v>P</v>
      </c>
      <c r="Q2268" s="14">
        <f>IFERROR(VLOOKUP($A2268,'Fielding Data'!$A:$H,MATCH(Q$1,'Fielding Data'!$A$1:$H$1,0),0),"Other")</f>
        <v>0</v>
      </c>
      <c r="R2268" s="14">
        <f>IFERROR(VLOOKUP($A2268,'Fielding Data'!$A:$H,MATCH(R$1,'Fielding Data'!$A$1:$H$1,0),0),"Other")</f>
        <v>7</v>
      </c>
      <c r="S2268" s="14">
        <f>IFERROR(VLOOKUP($A2268,'Fielding Data'!$A:$H,MATCH(S$1,'Fielding Data'!$A$1:$H$1,0),0),"Other")</f>
        <v>1</v>
      </c>
      <c r="T2268" s="14">
        <f>IFERROR(VLOOKUP($A2268,'Fielding Data'!$A:$H,MATCH(T$1,'Fielding Data'!$A$1:$H$1,0),0),"Other")</f>
        <v>0</v>
      </c>
      <c r="U2268" s="14">
        <f>SUMIFS('Fielding Data'!E:E,'Fielding Data'!$A:$A,'Hitting Data'!$A2268)</f>
        <v>0</v>
      </c>
      <c r="V2268" s="14">
        <f>SUMIFS('Fielding Data'!F:F,'Fielding Data'!$A:$A,'Hitting Data'!$A2268)</f>
        <v>7</v>
      </c>
      <c r="W2268" s="14">
        <f>SUMIFS('Fielding Data'!G:G,'Fielding Data'!$A:$A,'Hitting Data'!$A2268)</f>
        <v>1</v>
      </c>
      <c r="X2268" s="14">
        <f>SUMIFS('Fielding Data'!H:H,'Fielding Data'!$A:$A,'Hitting Data'!$A2268)</f>
        <v>0</v>
      </c>
    </row>
    <row r="2269" spans="1:24" x14ac:dyDescent="0.25">
      <c r="A2269" s="14" t="str">
        <f t="shared" si="35"/>
        <v>vazquja012011</v>
      </c>
      <c r="B2269" s="19" t="s">
        <v>207</v>
      </c>
      <c r="C2269" s="19">
        <v>2011</v>
      </c>
      <c r="D2269" s="19">
        <v>36</v>
      </c>
      <c r="E2269" s="19">
        <v>56</v>
      </c>
      <c r="F2269" s="19">
        <v>5</v>
      </c>
      <c r="G2269" s="19">
        <v>10</v>
      </c>
      <c r="H2269" s="19">
        <v>1</v>
      </c>
      <c r="I2269" s="19">
        <v>0</v>
      </c>
      <c r="J2269" s="19">
        <v>0</v>
      </c>
      <c r="K2269" s="19">
        <v>2</v>
      </c>
      <c r="L2269" s="19">
        <v>0</v>
      </c>
      <c r="M2269" s="19">
        <v>0</v>
      </c>
      <c r="N2269" s="19">
        <v>2</v>
      </c>
      <c r="O2269" s="19">
        <v>10</v>
      </c>
      <c r="P2269" s="14" t="str">
        <f>IFERROR(VLOOKUP($A2269,'Fielding Data'!$A:$H,MATCH(P$1,'Fielding Data'!$A$1:$H$1,0),0),"Other")</f>
        <v>P</v>
      </c>
      <c r="Q2269" s="14">
        <f>IFERROR(VLOOKUP($A2269,'Fielding Data'!$A:$H,MATCH(Q$1,'Fielding Data'!$A$1:$H$1,0),0),"Other")</f>
        <v>7</v>
      </c>
      <c r="R2269" s="14">
        <f>IFERROR(VLOOKUP($A2269,'Fielding Data'!$A:$H,MATCH(R$1,'Fielding Data'!$A$1:$H$1,0),0),"Other")</f>
        <v>20</v>
      </c>
      <c r="S2269" s="14">
        <f>IFERROR(VLOOKUP($A2269,'Fielding Data'!$A:$H,MATCH(S$1,'Fielding Data'!$A$1:$H$1,0),0),"Other")</f>
        <v>1</v>
      </c>
      <c r="T2269" s="14">
        <f>IFERROR(VLOOKUP($A2269,'Fielding Data'!$A:$H,MATCH(T$1,'Fielding Data'!$A$1:$H$1,0),0),"Other")</f>
        <v>0</v>
      </c>
      <c r="U2269" s="14">
        <f>SUMIFS('Fielding Data'!E:E,'Fielding Data'!$A:$A,'Hitting Data'!$A2269)</f>
        <v>7</v>
      </c>
      <c r="V2269" s="14">
        <f>SUMIFS('Fielding Data'!F:F,'Fielding Data'!$A:$A,'Hitting Data'!$A2269)</f>
        <v>20</v>
      </c>
      <c r="W2269" s="14">
        <f>SUMIFS('Fielding Data'!G:G,'Fielding Data'!$A:$A,'Hitting Data'!$A2269)</f>
        <v>1</v>
      </c>
      <c r="X2269" s="14">
        <f>SUMIFS('Fielding Data'!H:H,'Fielding Data'!$A:$A,'Hitting Data'!$A2269)</f>
        <v>0</v>
      </c>
    </row>
    <row r="2270" spans="1:24" x14ac:dyDescent="0.25">
      <c r="A2270" s="14" t="str">
        <f t="shared" si="35"/>
        <v>velazgi012011</v>
      </c>
      <c r="B2270" s="19" t="s">
        <v>1029</v>
      </c>
      <c r="C2270" s="19">
        <v>2011</v>
      </c>
      <c r="D2270" s="19">
        <v>4</v>
      </c>
      <c r="E2270" s="19">
        <v>6</v>
      </c>
      <c r="F2270" s="19">
        <v>0</v>
      </c>
      <c r="G2270" s="19">
        <v>3</v>
      </c>
      <c r="H2270" s="19">
        <v>0</v>
      </c>
      <c r="I2270" s="19">
        <v>0</v>
      </c>
      <c r="J2270" s="19">
        <v>0</v>
      </c>
      <c r="K2270" s="19">
        <v>1</v>
      </c>
      <c r="L2270" s="19">
        <v>0</v>
      </c>
      <c r="M2270" s="19">
        <v>0</v>
      </c>
      <c r="N2270" s="19">
        <v>0</v>
      </c>
      <c r="O2270" s="19">
        <v>0</v>
      </c>
      <c r="P2270" s="14" t="str">
        <f>IFERROR(VLOOKUP($A2270,'Fielding Data'!$A:$H,MATCH(P$1,'Fielding Data'!$A$1:$H$1,0),0),"Other")</f>
        <v>2B</v>
      </c>
      <c r="Q2270" s="14">
        <f>IFERROR(VLOOKUP($A2270,'Fielding Data'!$A:$H,MATCH(Q$1,'Fielding Data'!$A$1:$H$1,0),0),"Other")</f>
        <v>2</v>
      </c>
      <c r="R2270" s="14">
        <f>IFERROR(VLOOKUP($A2270,'Fielding Data'!$A:$H,MATCH(R$1,'Fielding Data'!$A$1:$H$1,0),0),"Other")</f>
        <v>5</v>
      </c>
      <c r="S2270" s="14">
        <f>IFERROR(VLOOKUP($A2270,'Fielding Data'!$A:$H,MATCH(S$1,'Fielding Data'!$A$1:$H$1,0),0),"Other")</f>
        <v>0</v>
      </c>
      <c r="T2270" s="14">
        <f>IFERROR(VLOOKUP($A2270,'Fielding Data'!$A:$H,MATCH(T$1,'Fielding Data'!$A$1:$H$1,0),0),"Other")</f>
        <v>1</v>
      </c>
      <c r="U2270" s="14">
        <f>SUMIFS('Fielding Data'!E:E,'Fielding Data'!$A:$A,'Hitting Data'!$A2270)</f>
        <v>2</v>
      </c>
      <c r="V2270" s="14">
        <f>SUMIFS('Fielding Data'!F:F,'Fielding Data'!$A:$A,'Hitting Data'!$A2270)</f>
        <v>7</v>
      </c>
      <c r="W2270" s="14">
        <f>SUMIFS('Fielding Data'!G:G,'Fielding Data'!$A:$A,'Hitting Data'!$A2270)</f>
        <v>0</v>
      </c>
      <c r="X2270" s="14">
        <f>SUMIFS('Fielding Data'!H:H,'Fielding Data'!$A:$A,'Hitting Data'!$A2270)</f>
        <v>1</v>
      </c>
    </row>
    <row r="2271" spans="1:24" x14ac:dyDescent="0.25">
      <c r="A2271" s="14" t="str">
        <f t="shared" si="35"/>
        <v>velezeu012011</v>
      </c>
      <c r="B2271" s="19" t="s">
        <v>866</v>
      </c>
      <c r="C2271" s="19">
        <v>2011</v>
      </c>
      <c r="D2271" s="19">
        <v>34</v>
      </c>
      <c r="E2271" s="19">
        <v>37</v>
      </c>
      <c r="F2271" s="19">
        <v>5</v>
      </c>
      <c r="G2271" s="19">
        <v>0</v>
      </c>
      <c r="H2271" s="19">
        <v>0</v>
      </c>
      <c r="I2271" s="19">
        <v>0</v>
      </c>
      <c r="J2271" s="19">
        <v>0</v>
      </c>
      <c r="K2271" s="19">
        <v>1</v>
      </c>
      <c r="L2271" s="19">
        <v>1</v>
      </c>
      <c r="M2271" s="19">
        <v>0</v>
      </c>
      <c r="N2271" s="19">
        <v>2</v>
      </c>
      <c r="O2271" s="19">
        <v>11</v>
      </c>
      <c r="P2271" s="14" t="str">
        <f>IFERROR(VLOOKUP($A2271,'Fielding Data'!$A:$H,MATCH(P$1,'Fielding Data'!$A$1:$H$1,0),0),"Other")</f>
        <v>2B</v>
      </c>
      <c r="Q2271" s="14">
        <f>IFERROR(VLOOKUP($A2271,'Fielding Data'!$A:$H,MATCH(Q$1,'Fielding Data'!$A$1:$H$1,0),0),"Other")</f>
        <v>10</v>
      </c>
      <c r="R2271" s="14">
        <f>IFERROR(VLOOKUP($A2271,'Fielding Data'!$A:$H,MATCH(R$1,'Fielding Data'!$A$1:$H$1,0),0),"Other")</f>
        <v>13</v>
      </c>
      <c r="S2271" s="14">
        <f>IFERROR(VLOOKUP($A2271,'Fielding Data'!$A:$H,MATCH(S$1,'Fielding Data'!$A$1:$H$1,0),0),"Other")</f>
        <v>0</v>
      </c>
      <c r="T2271" s="14">
        <f>IFERROR(VLOOKUP($A2271,'Fielding Data'!$A:$H,MATCH(T$1,'Fielding Data'!$A$1:$H$1,0),0),"Other")</f>
        <v>2</v>
      </c>
      <c r="U2271" s="14">
        <f>SUMIFS('Fielding Data'!E:E,'Fielding Data'!$A:$A,'Hitting Data'!$A2271)</f>
        <v>14</v>
      </c>
      <c r="V2271" s="14">
        <f>SUMIFS('Fielding Data'!F:F,'Fielding Data'!$A:$A,'Hitting Data'!$A2271)</f>
        <v>13</v>
      </c>
      <c r="W2271" s="14">
        <f>SUMIFS('Fielding Data'!G:G,'Fielding Data'!$A:$A,'Hitting Data'!$A2271)</f>
        <v>1</v>
      </c>
      <c r="X2271" s="14">
        <f>SUMIFS('Fielding Data'!H:H,'Fielding Data'!$A:$A,'Hitting Data'!$A2271)</f>
        <v>2</v>
      </c>
    </row>
    <row r="2272" spans="1:24" x14ac:dyDescent="0.25">
      <c r="A2272" s="14" t="str">
        <f t="shared" si="35"/>
        <v>venabwi012011</v>
      </c>
      <c r="B2272" s="19" t="s">
        <v>1030</v>
      </c>
      <c r="C2272" s="19">
        <v>2011</v>
      </c>
      <c r="D2272" s="19">
        <v>121</v>
      </c>
      <c r="E2272" s="19">
        <v>370</v>
      </c>
      <c r="F2272" s="19">
        <v>49</v>
      </c>
      <c r="G2272" s="19">
        <v>91</v>
      </c>
      <c r="H2272" s="19">
        <v>14</v>
      </c>
      <c r="I2272" s="19">
        <v>7</v>
      </c>
      <c r="J2272" s="19">
        <v>9</v>
      </c>
      <c r="K2272" s="19">
        <v>44</v>
      </c>
      <c r="L2272" s="19">
        <v>26</v>
      </c>
      <c r="M2272" s="19">
        <v>3</v>
      </c>
      <c r="N2272" s="19">
        <v>31</v>
      </c>
      <c r="O2272" s="19">
        <v>92</v>
      </c>
      <c r="P2272" s="14" t="str">
        <f>IFERROR(VLOOKUP($A2272,'Fielding Data'!$A:$H,MATCH(P$1,'Fielding Data'!$A$1:$H$1,0),0),"Other")</f>
        <v>CF</v>
      </c>
      <c r="Q2272" s="14">
        <f>IFERROR(VLOOKUP($A2272,'Fielding Data'!$A:$H,MATCH(Q$1,'Fielding Data'!$A$1:$H$1,0),0),"Other")</f>
        <v>0</v>
      </c>
      <c r="R2272" s="14">
        <f>IFERROR(VLOOKUP($A2272,'Fielding Data'!$A:$H,MATCH(R$1,'Fielding Data'!$A$1:$H$1,0),0),"Other")</f>
        <v>0</v>
      </c>
      <c r="S2272" s="14">
        <f>IFERROR(VLOOKUP($A2272,'Fielding Data'!$A:$H,MATCH(S$1,'Fielding Data'!$A$1:$H$1,0),0),"Other")</f>
        <v>0</v>
      </c>
      <c r="T2272" s="14">
        <f>IFERROR(VLOOKUP($A2272,'Fielding Data'!$A:$H,MATCH(T$1,'Fielding Data'!$A$1:$H$1,0),0),"Other")</f>
        <v>0</v>
      </c>
      <c r="U2272" s="14">
        <f>SUMIFS('Fielding Data'!E:E,'Fielding Data'!$A:$A,'Hitting Data'!$A2272)</f>
        <v>176</v>
      </c>
      <c r="V2272" s="14">
        <f>SUMIFS('Fielding Data'!F:F,'Fielding Data'!$A:$A,'Hitting Data'!$A2272)</f>
        <v>3</v>
      </c>
      <c r="W2272" s="14">
        <f>SUMIFS('Fielding Data'!G:G,'Fielding Data'!$A:$A,'Hitting Data'!$A2272)</f>
        <v>2</v>
      </c>
      <c r="X2272" s="14">
        <f>SUMIFS('Fielding Data'!H:H,'Fielding Data'!$A:$A,'Hitting Data'!$A2272)</f>
        <v>2</v>
      </c>
    </row>
    <row r="2273" spans="1:24" x14ac:dyDescent="0.25">
      <c r="A2273" s="14" t="str">
        <f t="shared" si="35"/>
        <v>ventejo012011</v>
      </c>
      <c r="B2273" s="19" t="s">
        <v>1406</v>
      </c>
      <c r="C2273" s="19">
        <v>2011</v>
      </c>
      <c r="D2273" s="19">
        <v>85</v>
      </c>
      <c r="E2273" s="19">
        <v>0</v>
      </c>
      <c r="F2273" s="19">
        <v>0</v>
      </c>
      <c r="G2273" s="19">
        <v>0</v>
      </c>
      <c r="H2273" s="19">
        <v>0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4" t="str">
        <f>IFERROR(VLOOKUP($A2273,'Fielding Data'!$A:$H,MATCH(P$1,'Fielding Data'!$A$1:$H$1,0),0),"Other")</f>
        <v>P</v>
      </c>
      <c r="Q2273" s="14">
        <f>IFERROR(VLOOKUP($A2273,'Fielding Data'!$A:$H,MATCH(Q$1,'Fielding Data'!$A$1:$H$1,0),0),"Other")</f>
        <v>6</v>
      </c>
      <c r="R2273" s="14">
        <f>IFERROR(VLOOKUP($A2273,'Fielding Data'!$A:$H,MATCH(R$1,'Fielding Data'!$A$1:$H$1,0),0),"Other")</f>
        <v>19</v>
      </c>
      <c r="S2273" s="14">
        <f>IFERROR(VLOOKUP($A2273,'Fielding Data'!$A:$H,MATCH(S$1,'Fielding Data'!$A$1:$H$1,0),0),"Other")</f>
        <v>2</v>
      </c>
      <c r="T2273" s="14">
        <f>IFERROR(VLOOKUP($A2273,'Fielding Data'!$A:$H,MATCH(T$1,'Fielding Data'!$A$1:$H$1,0),0),"Other")</f>
        <v>1</v>
      </c>
      <c r="U2273" s="14">
        <f>SUMIFS('Fielding Data'!E:E,'Fielding Data'!$A:$A,'Hitting Data'!$A2273)</f>
        <v>6</v>
      </c>
      <c r="V2273" s="14">
        <f>SUMIFS('Fielding Data'!F:F,'Fielding Data'!$A:$A,'Hitting Data'!$A2273)</f>
        <v>19</v>
      </c>
      <c r="W2273" s="14">
        <f>SUMIFS('Fielding Data'!G:G,'Fielding Data'!$A:$A,'Hitting Data'!$A2273)</f>
        <v>2</v>
      </c>
      <c r="X2273" s="14">
        <f>SUMIFS('Fielding Data'!H:H,'Fielding Data'!$A:$A,'Hitting Data'!$A2273)</f>
        <v>1</v>
      </c>
    </row>
    <row r="2274" spans="1:24" x14ac:dyDescent="0.25">
      <c r="A2274" s="14" t="str">
        <f t="shared" si="35"/>
        <v>verasjo012011</v>
      </c>
      <c r="B2274" s="19" t="s">
        <v>739</v>
      </c>
      <c r="C2274" s="19">
        <v>2011</v>
      </c>
      <c r="D2274" s="19">
        <v>79</v>
      </c>
      <c r="E2274" s="19">
        <v>0</v>
      </c>
      <c r="F2274" s="19">
        <v>1</v>
      </c>
      <c r="G2274" s="19">
        <v>0</v>
      </c>
      <c r="H2274" s="19">
        <v>0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1</v>
      </c>
      <c r="O2274" s="19">
        <v>0</v>
      </c>
      <c r="P2274" s="14" t="str">
        <f>IFERROR(VLOOKUP($A2274,'Fielding Data'!$A:$H,MATCH(P$1,'Fielding Data'!$A$1:$H$1,0),0),"Other")</f>
        <v>P</v>
      </c>
      <c r="Q2274" s="14">
        <f>IFERROR(VLOOKUP($A2274,'Fielding Data'!$A:$H,MATCH(Q$1,'Fielding Data'!$A$1:$H$1,0),0),"Other")</f>
        <v>3</v>
      </c>
      <c r="R2274" s="14">
        <f>IFERROR(VLOOKUP($A2274,'Fielding Data'!$A:$H,MATCH(R$1,'Fielding Data'!$A$1:$H$1,0),0),"Other")</f>
        <v>5</v>
      </c>
      <c r="S2274" s="14">
        <f>IFERROR(VLOOKUP($A2274,'Fielding Data'!$A:$H,MATCH(S$1,'Fielding Data'!$A$1:$H$1,0),0),"Other")</f>
        <v>0</v>
      </c>
      <c r="T2274" s="14">
        <f>IFERROR(VLOOKUP($A2274,'Fielding Data'!$A:$H,MATCH(T$1,'Fielding Data'!$A$1:$H$1,0),0),"Other")</f>
        <v>0</v>
      </c>
      <c r="U2274" s="14">
        <f>SUMIFS('Fielding Data'!E:E,'Fielding Data'!$A:$A,'Hitting Data'!$A2274)</f>
        <v>3</v>
      </c>
      <c r="V2274" s="14">
        <f>SUMIFS('Fielding Data'!F:F,'Fielding Data'!$A:$A,'Hitting Data'!$A2274)</f>
        <v>5</v>
      </c>
      <c r="W2274" s="14">
        <f>SUMIFS('Fielding Data'!G:G,'Fielding Data'!$A:$A,'Hitting Data'!$A2274)</f>
        <v>0</v>
      </c>
      <c r="X2274" s="14">
        <f>SUMIFS('Fielding Data'!H:H,'Fielding Data'!$A:$A,'Hitting Data'!$A2274)</f>
        <v>0</v>
      </c>
    </row>
    <row r="2275" spans="1:24" x14ac:dyDescent="0.25">
      <c r="A2275" s="14" t="str">
        <f t="shared" si="35"/>
        <v>verlaju012011</v>
      </c>
      <c r="B2275" s="19" t="s">
        <v>615</v>
      </c>
      <c r="C2275" s="19">
        <v>2011</v>
      </c>
      <c r="D2275" s="19">
        <v>34</v>
      </c>
      <c r="E2275" s="19">
        <v>4</v>
      </c>
      <c r="F2275" s="19">
        <v>0</v>
      </c>
      <c r="G2275" s="19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3</v>
      </c>
      <c r="P2275" s="14" t="str">
        <f>IFERROR(VLOOKUP($A2275,'Fielding Data'!$A:$H,MATCH(P$1,'Fielding Data'!$A$1:$H$1,0),0),"Other")</f>
        <v>P</v>
      </c>
      <c r="Q2275" s="14">
        <f>IFERROR(VLOOKUP($A2275,'Fielding Data'!$A:$H,MATCH(Q$1,'Fielding Data'!$A$1:$H$1,0),0),"Other")</f>
        <v>12</v>
      </c>
      <c r="R2275" s="14">
        <f>IFERROR(VLOOKUP($A2275,'Fielding Data'!$A:$H,MATCH(R$1,'Fielding Data'!$A$1:$H$1,0),0),"Other")</f>
        <v>33</v>
      </c>
      <c r="S2275" s="14">
        <f>IFERROR(VLOOKUP($A2275,'Fielding Data'!$A:$H,MATCH(S$1,'Fielding Data'!$A$1:$H$1,0),0),"Other")</f>
        <v>5</v>
      </c>
      <c r="T2275" s="14">
        <f>IFERROR(VLOOKUP($A2275,'Fielding Data'!$A:$H,MATCH(T$1,'Fielding Data'!$A$1:$H$1,0),0),"Other")</f>
        <v>2</v>
      </c>
      <c r="U2275" s="14">
        <f>SUMIFS('Fielding Data'!E:E,'Fielding Data'!$A:$A,'Hitting Data'!$A2275)</f>
        <v>12</v>
      </c>
      <c r="V2275" s="14">
        <f>SUMIFS('Fielding Data'!F:F,'Fielding Data'!$A:$A,'Hitting Data'!$A2275)</f>
        <v>33</v>
      </c>
      <c r="W2275" s="14">
        <f>SUMIFS('Fielding Data'!G:G,'Fielding Data'!$A:$A,'Hitting Data'!$A2275)</f>
        <v>5</v>
      </c>
      <c r="X2275" s="14">
        <f>SUMIFS('Fielding Data'!H:H,'Fielding Data'!$A:$A,'Hitting Data'!$A2275)</f>
        <v>2</v>
      </c>
    </row>
    <row r="2276" spans="1:24" x14ac:dyDescent="0.25">
      <c r="A2276" s="14" t="str">
        <f t="shared" si="35"/>
        <v>vicieda012011</v>
      </c>
      <c r="B2276" s="19" t="s">
        <v>1407</v>
      </c>
      <c r="C2276" s="19">
        <v>2011</v>
      </c>
      <c r="D2276" s="19">
        <v>29</v>
      </c>
      <c r="E2276" s="19">
        <v>102</v>
      </c>
      <c r="F2276" s="19">
        <v>11</v>
      </c>
      <c r="G2276" s="19">
        <v>26</v>
      </c>
      <c r="H2276" s="19">
        <v>3</v>
      </c>
      <c r="I2276" s="19">
        <v>0</v>
      </c>
      <c r="J2276" s="19">
        <v>1</v>
      </c>
      <c r="K2276" s="19">
        <v>6</v>
      </c>
      <c r="L2276" s="19">
        <v>1</v>
      </c>
      <c r="M2276" s="19">
        <v>0</v>
      </c>
      <c r="N2276" s="19">
        <v>9</v>
      </c>
      <c r="O2276" s="19">
        <v>23</v>
      </c>
      <c r="P2276" s="14" t="str">
        <f>IFERROR(VLOOKUP($A2276,'Fielding Data'!$A:$H,MATCH(P$1,'Fielding Data'!$A$1:$H$1,0),0),"Other")</f>
        <v>1B</v>
      </c>
      <c r="Q2276" s="14">
        <f>IFERROR(VLOOKUP($A2276,'Fielding Data'!$A:$H,MATCH(Q$1,'Fielding Data'!$A$1:$H$1,0),0),"Other")</f>
        <v>18</v>
      </c>
      <c r="R2276" s="14">
        <f>IFERROR(VLOOKUP($A2276,'Fielding Data'!$A:$H,MATCH(R$1,'Fielding Data'!$A$1:$H$1,0),0),"Other")</f>
        <v>1</v>
      </c>
      <c r="S2276" s="14">
        <f>IFERROR(VLOOKUP($A2276,'Fielding Data'!$A:$H,MATCH(S$1,'Fielding Data'!$A$1:$H$1,0),0),"Other")</f>
        <v>0</v>
      </c>
      <c r="T2276" s="14">
        <f>IFERROR(VLOOKUP($A2276,'Fielding Data'!$A:$H,MATCH(T$1,'Fielding Data'!$A$1:$H$1,0),0),"Other")</f>
        <v>1</v>
      </c>
      <c r="U2276" s="14">
        <f>SUMIFS('Fielding Data'!E:E,'Fielding Data'!$A:$A,'Hitting Data'!$A2276)</f>
        <v>44</v>
      </c>
      <c r="V2276" s="14">
        <f>SUMIFS('Fielding Data'!F:F,'Fielding Data'!$A:$A,'Hitting Data'!$A2276)</f>
        <v>3</v>
      </c>
      <c r="W2276" s="14">
        <f>SUMIFS('Fielding Data'!G:G,'Fielding Data'!$A:$A,'Hitting Data'!$A2276)</f>
        <v>0</v>
      </c>
      <c r="X2276" s="14">
        <f>SUMIFS('Fielding Data'!H:H,'Fielding Data'!$A:$A,'Hitting Data'!$A2276)</f>
        <v>2</v>
      </c>
    </row>
    <row r="2277" spans="1:24" x14ac:dyDescent="0.25">
      <c r="A2277" s="14" t="str">
        <f t="shared" si="35"/>
        <v>victosh012011</v>
      </c>
      <c r="B2277" s="19" t="s">
        <v>408</v>
      </c>
      <c r="C2277" s="19">
        <v>2011</v>
      </c>
      <c r="D2277" s="19">
        <v>132</v>
      </c>
      <c r="E2277" s="19">
        <v>519</v>
      </c>
      <c r="F2277" s="19">
        <v>95</v>
      </c>
      <c r="G2277" s="19">
        <v>145</v>
      </c>
      <c r="H2277" s="19">
        <v>27</v>
      </c>
      <c r="I2277" s="19">
        <v>16</v>
      </c>
      <c r="J2277" s="19">
        <v>17</v>
      </c>
      <c r="K2277" s="19">
        <v>61</v>
      </c>
      <c r="L2277" s="19">
        <v>19</v>
      </c>
      <c r="M2277" s="19">
        <v>3</v>
      </c>
      <c r="N2277" s="19">
        <v>55</v>
      </c>
      <c r="O2277" s="19">
        <v>63</v>
      </c>
      <c r="P2277" s="14" t="str">
        <f>IFERROR(VLOOKUP($A2277,'Fielding Data'!$A:$H,MATCH(P$1,'Fielding Data'!$A$1:$H$1,0),0),"Other")</f>
        <v>CF</v>
      </c>
      <c r="Q2277" s="14">
        <f>IFERROR(VLOOKUP($A2277,'Fielding Data'!$A:$H,MATCH(Q$1,'Fielding Data'!$A$1:$H$1,0),0),"Other")</f>
        <v>0</v>
      </c>
      <c r="R2277" s="14">
        <f>IFERROR(VLOOKUP($A2277,'Fielding Data'!$A:$H,MATCH(R$1,'Fielding Data'!$A$1:$H$1,0),0),"Other")</f>
        <v>0</v>
      </c>
      <c r="S2277" s="14">
        <f>IFERROR(VLOOKUP($A2277,'Fielding Data'!$A:$H,MATCH(S$1,'Fielding Data'!$A$1:$H$1,0),0),"Other")</f>
        <v>0</v>
      </c>
      <c r="T2277" s="14">
        <f>IFERROR(VLOOKUP($A2277,'Fielding Data'!$A:$H,MATCH(T$1,'Fielding Data'!$A$1:$H$1,0),0),"Other")</f>
        <v>0</v>
      </c>
      <c r="U2277" s="14">
        <f>SUMIFS('Fielding Data'!E:E,'Fielding Data'!$A:$A,'Hitting Data'!$A2277)</f>
        <v>296</v>
      </c>
      <c r="V2277" s="14">
        <f>SUMIFS('Fielding Data'!F:F,'Fielding Data'!$A:$A,'Hitting Data'!$A2277)</f>
        <v>0</v>
      </c>
      <c r="W2277" s="14">
        <f>SUMIFS('Fielding Data'!G:G,'Fielding Data'!$A:$A,'Hitting Data'!$A2277)</f>
        <v>0</v>
      </c>
      <c r="X2277" s="14">
        <f>SUMIFS('Fielding Data'!H:H,'Fielding Data'!$A:$A,'Hitting Data'!$A2277)</f>
        <v>0</v>
      </c>
    </row>
    <row r="2278" spans="1:24" x14ac:dyDescent="0.25">
      <c r="A2278" s="14" t="str">
        <f t="shared" si="35"/>
        <v>villabr022011</v>
      </c>
      <c r="B2278" s="19" t="s">
        <v>1643</v>
      </c>
      <c r="C2278" s="19">
        <v>2011</v>
      </c>
      <c r="D2278" s="19">
        <v>16</v>
      </c>
      <c r="E2278" s="19">
        <v>0</v>
      </c>
      <c r="F2278" s="19">
        <v>0</v>
      </c>
      <c r="G2278" s="19">
        <v>0</v>
      </c>
      <c r="H2278" s="19">
        <v>0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4" t="str">
        <f>IFERROR(VLOOKUP($A2278,'Fielding Data'!$A:$H,MATCH(P$1,'Fielding Data'!$A$1:$H$1,0),0),"Other")</f>
        <v>P</v>
      </c>
      <c r="Q2278" s="14">
        <f>IFERROR(VLOOKUP($A2278,'Fielding Data'!$A:$H,MATCH(Q$1,'Fielding Data'!$A$1:$H$1,0),0),"Other")</f>
        <v>0</v>
      </c>
      <c r="R2278" s="14">
        <f>IFERROR(VLOOKUP($A2278,'Fielding Data'!$A:$H,MATCH(R$1,'Fielding Data'!$A$1:$H$1,0),0),"Other")</f>
        <v>6</v>
      </c>
      <c r="S2278" s="14">
        <f>IFERROR(VLOOKUP($A2278,'Fielding Data'!$A:$H,MATCH(S$1,'Fielding Data'!$A$1:$H$1,0),0),"Other")</f>
        <v>2</v>
      </c>
      <c r="T2278" s="14">
        <f>IFERROR(VLOOKUP($A2278,'Fielding Data'!$A:$H,MATCH(T$1,'Fielding Data'!$A$1:$H$1,0),0),"Other")</f>
        <v>0</v>
      </c>
      <c r="U2278" s="14">
        <f>SUMIFS('Fielding Data'!E:E,'Fielding Data'!$A:$A,'Hitting Data'!$A2278)</f>
        <v>0</v>
      </c>
      <c r="V2278" s="14">
        <f>SUMIFS('Fielding Data'!F:F,'Fielding Data'!$A:$A,'Hitting Data'!$A2278)</f>
        <v>6</v>
      </c>
      <c r="W2278" s="14">
        <f>SUMIFS('Fielding Data'!G:G,'Fielding Data'!$A:$A,'Hitting Data'!$A2278)</f>
        <v>2</v>
      </c>
      <c r="X2278" s="14">
        <f>SUMIFS('Fielding Data'!H:H,'Fielding Data'!$A:$A,'Hitting Data'!$A2278)</f>
        <v>0</v>
      </c>
    </row>
    <row r="2279" spans="1:24" x14ac:dyDescent="0.25">
      <c r="A2279" s="14" t="str">
        <f t="shared" si="35"/>
        <v>villaca012011</v>
      </c>
      <c r="B2279" s="19" t="s">
        <v>740</v>
      </c>
      <c r="C2279" s="19">
        <v>2011</v>
      </c>
      <c r="D2279" s="19">
        <v>33</v>
      </c>
      <c r="E2279" s="19">
        <v>4</v>
      </c>
      <c r="F2279" s="19">
        <v>1</v>
      </c>
      <c r="G2279" s="19">
        <v>0</v>
      </c>
      <c r="H2279" s="19">
        <v>0</v>
      </c>
      <c r="I2279" s="19">
        <v>0</v>
      </c>
      <c r="J2279" s="19">
        <v>0</v>
      </c>
      <c r="K2279" s="19">
        <v>0</v>
      </c>
      <c r="L2279" s="19">
        <v>0</v>
      </c>
      <c r="M2279" s="19">
        <v>0</v>
      </c>
      <c r="N2279" s="19">
        <v>1</v>
      </c>
      <c r="O2279" s="19">
        <v>2</v>
      </c>
      <c r="P2279" s="14" t="str">
        <f>IFERROR(VLOOKUP($A2279,'Fielding Data'!$A:$H,MATCH(P$1,'Fielding Data'!$A$1:$H$1,0),0),"Other")</f>
        <v>P</v>
      </c>
      <c r="Q2279" s="14">
        <f>IFERROR(VLOOKUP($A2279,'Fielding Data'!$A:$H,MATCH(Q$1,'Fielding Data'!$A$1:$H$1,0),0),"Other")</f>
        <v>8</v>
      </c>
      <c r="R2279" s="14">
        <f>IFERROR(VLOOKUP($A2279,'Fielding Data'!$A:$H,MATCH(R$1,'Fielding Data'!$A$1:$H$1,0),0),"Other")</f>
        <v>8</v>
      </c>
      <c r="S2279" s="14">
        <f>IFERROR(VLOOKUP($A2279,'Fielding Data'!$A:$H,MATCH(S$1,'Fielding Data'!$A$1:$H$1,0),0),"Other")</f>
        <v>1</v>
      </c>
      <c r="T2279" s="14">
        <f>IFERROR(VLOOKUP($A2279,'Fielding Data'!$A:$H,MATCH(T$1,'Fielding Data'!$A$1:$H$1,0),0),"Other")</f>
        <v>2</v>
      </c>
      <c r="U2279" s="14">
        <f>SUMIFS('Fielding Data'!E:E,'Fielding Data'!$A:$A,'Hitting Data'!$A2279)</f>
        <v>8</v>
      </c>
      <c r="V2279" s="14">
        <f>SUMIFS('Fielding Data'!F:F,'Fielding Data'!$A:$A,'Hitting Data'!$A2279)</f>
        <v>8</v>
      </c>
      <c r="W2279" s="14">
        <f>SUMIFS('Fielding Data'!G:G,'Fielding Data'!$A:$A,'Hitting Data'!$A2279)</f>
        <v>1</v>
      </c>
      <c r="X2279" s="14">
        <f>SUMIFS('Fielding Data'!H:H,'Fielding Data'!$A:$A,'Hitting Data'!$A2279)</f>
        <v>2</v>
      </c>
    </row>
    <row r="2280" spans="1:24" x14ac:dyDescent="0.25">
      <c r="A2280" s="14" t="str">
        <f t="shared" si="35"/>
        <v>villael012011</v>
      </c>
      <c r="B2280" s="19" t="s">
        <v>1644</v>
      </c>
      <c r="C2280" s="19">
        <v>2011</v>
      </c>
      <c r="D2280" s="19">
        <v>1</v>
      </c>
      <c r="E2280" s="19">
        <v>1</v>
      </c>
      <c r="F2280" s="19">
        <v>0</v>
      </c>
      <c r="G2280" s="19">
        <v>0</v>
      </c>
      <c r="H2280" s="19">
        <v>0</v>
      </c>
      <c r="I2280" s="19">
        <v>0</v>
      </c>
      <c r="J2280" s="19">
        <v>0</v>
      </c>
      <c r="K2280" s="19">
        <v>0</v>
      </c>
      <c r="L2280" s="19">
        <v>0</v>
      </c>
      <c r="M2280" s="19">
        <v>0</v>
      </c>
      <c r="N2280" s="19">
        <v>0</v>
      </c>
      <c r="O2280" s="19">
        <v>1</v>
      </c>
      <c r="P2280" s="14" t="str">
        <f>IFERROR(VLOOKUP($A2280,'Fielding Data'!$A:$H,MATCH(P$1,'Fielding Data'!$A$1:$H$1,0),0),"Other")</f>
        <v>P</v>
      </c>
      <c r="Q2280" s="14">
        <f>IFERROR(VLOOKUP($A2280,'Fielding Data'!$A:$H,MATCH(Q$1,'Fielding Data'!$A$1:$H$1,0),0),"Other")</f>
        <v>0</v>
      </c>
      <c r="R2280" s="14">
        <f>IFERROR(VLOOKUP($A2280,'Fielding Data'!$A:$H,MATCH(R$1,'Fielding Data'!$A$1:$H$1,0),0),"Other")</f>
        <v>0</v>
      </c>
      <c r="S2280" s="14">
        <f>IFERROR(VLOOKUP($A2280,'Fielding Data'!$A:$H,MATCH(S$1,'Fielding Data'!$A$1:$H$1,0),0),"Other")</f>
        <v>0</v>
      </c>
      <c r="T2280" s="14">
        <f>IFERROR(VLOOKUP($A2280,'Fielding Data'!$A:$H,MATCH(T$1,'Fielding Data'!$A$1:$H$1,0),0),"Other")</f>
        <v>0</v>
      </c>
      <c r="U2280" s="14">
        <f>SUMIFS('Fielding Data'!E:E,'Fielding Data'!$A:$A,'Hitting Data'!$A2280)</f>
        <v>0</v>
      </c>
      <c r="V2280" s="14">
        <f>SUMIFS('Fielding Data'!F:F,'Fielding Data'!$A:$A,'Hitting Data'!$A2280)</f>
        <v>0</v>
      </c>
      <c r="W2280" s="14">
        <f>SUMIFS('Fielding Data'!G:G,'Fielding Data'!$A:$A,'Hitting Data'!$A2280)</f>
        <v>0</v>
      </c>
      <c r="X2280" s="14">
        <f>SUMIFS('Fielding Data'!H:H,'Fielding Data'!$A:$A,'Hitting Data'!$A2280)</f>
        <v>0</v>
      </c>
    </row>
    <row r="2281" spans="1:24" x14ac:dyDescent="0.25">
      <c r="A2281" s="14" t="str">
        <f t="shared" si="35"/>
        <v>violape012011</v>
      </c>
      <c r="B2281" s="19" t="s">
        <v>1206</v>
      </c>
      <c r="C2281" s="19">
        <v>2011</v>
      </c>
      <c r="D2281" s="19">
        <v>4</v>
      </c>
      <c r="E2281" s="19">
        <v>0</v>
      </c>
      <c r="F2281" s="19">
        <v>0</v>
      </c>
      <c r="G2281" s="19">
        <v>0</v>
      </c>
      <c r="H2281" s="19">
        <v>0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4" t="str">
        <f>IFERROR(VLOOKUP($A2281,'Fielding Data'!$A:$H,MATCH(P$1,'Fielding Data'!$A$1:$H$1,0),0),"Other")</f>
        <v>P</v>
      </c>
      <c r="Q2281" s="14">
        <f>IFERROR(VLOOKUP($A2281,'Fielding Data'!$A:$H,MATCH(Q$1,'Fielding Data'!$A$1:$H$1,0),0),"Other")</f>
        <v>0</v>
      </c>
      <c r="R2281" s="14">
        <f>IFERROR(VLOOKUP($A2281,'Fielding Data'!$A:$H,MATCH(R$1,'Fielding Data'!$A$1:$H$1,0),0),"Other")</f>
        <v>0</v>
      </c>
      <c r="S2281" s="14">
        <f>IFERROR(VLOOKUP($A2281,'Fielding Data'!$A:$H,MATCH(S$1,'Fielding Data'!$A$1:$H$1,0),0),"Other")</f>
        <v>0</v>
      </c>
      <c r="T2281" s="14">
        <f>IFERROR(VLOOKUP($A2281,'Fielding Data'!$A:$H,MATCH(T$1,'Fielding Data'!$A$1:$H$1,0),0),"Other")</f>
        <v>0</v>
      </c>
      <c r="U2281" s="14">
        <f>SUMIFS('Fielding Data'!E:E,'Fielding Data'!$A:$A,'Hitting Data'!$A2281)</f>
        <v>0</v>
      </c>
      <c r="V2281" s="14">
        <f>SUMIFS('Fielding Data'!F:F,'Fielding Data'!$A:$A,'Hitting Data'!$A2281)</f>
        <v>0</v>
      </c>
      <c r="W2281" s="14">
        <f>SUMIFS('Fielding Data'!G:G,'Fielding Data'!$A:$A,'Hitting Data'!$A2281)</f>
        <v>0</v>
      </c>
      <c r="X2281" s="14">
        <f>SUMIFS('Fielding Data'!H:H,'Fielding Data'!$A:$A,'Hitting Data'!$A2281)</f>
        <v>0</v>
      </c>
    </row>
    <row r="2282" spans="1:24" x14ac:dyDescent="0.25">
      <c r="A2282" s="14" t="str">
        <f t="shared" si="35"/>
        <v>vizcaar012011</v>
      </c>
      <c r="B2282" s="19" t="s">
        <v>1645</v>
      </c>
      <c r="C2282" s="19">
        <v>2011</v>
      </c>
      <c r="D2282" s="19">
        <v>17</v>
      </c>
      <c r="E2282" s="19">
        <v>0</v>
      </c>
      <c r="F2282" s="19">
        <v>0</v>
      </c>
      <c r="G2282" s="19">
        <v>0</v>
      </c>
      <c r="H2282" s="19">
        <v>0</v>
      </c>
      <c r="I2282" s="19">
        <v>0</v>
      </c>
      <c r="J2282" s="19">
        <v>0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4" t="str">
        <f>IFERROR(VLOOKUP($A2282,'Fielding Data'!$A:$H,MATCH(P$1,'Fielding Data'!$A$1:$H$1,0),0),"Other")</f>
        <v>P</v>
      </c>
      <c r="Q2282" s="14">
        <f>IFERROR(VLOOKUP($A2282,'Fielding Data'!$A:$H,MATCH(Q$1,'Fielding Data'!$A$1:$H$1,0),0),"Other")</f>
        <v>2</v>
      </c>
      <c r="R2282" s="14">
        <f>IFERROR(VLOOKUP($A2282,'Fielding Data'!$A:$H,MATCH(R$1,'Fielding Data'!$A$1:$H$1,0),0),"Other")</f>
        <v>0</v>
      </c>
      <c r="S2282" s="14">
        <f>IFERROR(VLOOKUP($A2282,'Fielding Data'!$A:$H,MATCH(S$1,'Fielding Data'!$A$1:$H$1,0),0),"Other")</f>
        <v>0</v>
      </c>
      <c r="T2282" s="14">
        <f>IFERROR(VLOOKUP($A2282,'Fielding Data'!$A:$H,MATCH(T$1,'Fielding Data'!$A$1:$H$1,0),0),"Other")</f>
        <v>0</v>
      </c>
      <c r="U2282" s="14">
        <f>SUMIFS('Fielding Data'!E:E,'Fielding Data'!$A:$A,'Hitting Data'!$A2282)</f>
        <v>2</v>
      </c>
      <c r="V2282" s="14">
        <f>SUMIFS('Fielding Data'!F:F,'Fielding Data'!$A:$A,'Hitting Data'!$A2282)</f>
        <v>0</v>
      </c>
      <c r="W2282" s="14">
        <f>SUMIFS('Fielding Data'!G:G,'Fielding Data'!$A:$A,'Hitting Data'!$A2282)</f>
        <v>0</v>
      </c>
      <c r="X2282" s="14">
        <f>SUMIFS('Fielding Data'!H:H,'Fielding Data'!$A:$A,'Hitting Data'!$A2282)</f>
        <v>0</v>
      </c>
    </row>
    <row r="2283" spans="1:24" x14ac:dyDescent="0.25">
      <c r="A2283" s="14" t="str">
        <f t="shared" si="35"/>
        <v>vizquom012011</v>
      </c>
      <c r="B2283" s="19" t="s">
        <v>208</v>
      </c>
      <c r="C2283" s="19">
        <v>2011</v>
      </c>
      <c r="D2283" s="19">
        <v>58</v>
      </c>
      <c r="E2283" s="19">
        <v>167</v>
      </c>
      <c r="F2283" s="19">
        <v>18</v>
      </c>
      <c r="G2283" s="19">
        <v>42</v>
      </c>
      <c r="H2283" s="19">
        <v>7</v>
      </c>
      <c r="I2283" s="19">
        <v>1</v>
      </c>
      <c r="J2283" s="19">
        <v>0</v>
      </c>
      <c r="K2283" s="19">
        <v>8</v>
      </c>
      <c r="L2283" s="19">
        <v>1</v>
      </c>
      <c r="M2283" s="19">
        <v>2</v>
      </c>
      <c r="N2283" s="19">
        <v>9</v>
      </c>
      <c r="O2283" s="19">
        <v>18</v>
      </c>
      <c r="P2283" s="14" t="str">
        <f>IFERROR(VLOOKUP($A2283,'Fielding Data'!$A:$H,MATCH(P$1,'Fielding Data'!$A$1:$H$1,0),0),"Other")</f>
        <v>1B</v>
      </c>
      <c r="Q2283" s="14">
        <f>IFERROR(VLOOKUP($A2283,'Fielding Data'!$A:$H,MATCH(Q$1,'Fielding Data'!$A$1:$H$1,0),0),"Other")</f>
        <v>1</v>
      </c>
      <c r="R2283" s="14">
        <f>IFERROR(VLOOKUP($A2283,'Fielding Data'!$A:$H,MATCH(R$1,'Fielding Data'!$A$1:$H$1,0),0),"Other")</f>
        <v>1</v>
      </c>
      <c r="S2283" s="14">
        <f>IFERROR(VLOOKUP($A2283,'Fielding Data'!$A:$H,MATCH(S$1,'Fielding Data'!$A$1:$H$1,0),0),"Other")</f>
        <v>0</v>
      </c>
      <c r="T2283" s="14">
        <f>IFERROR(VLOOKUP($A2283,'Fielding Data'!$A:$H,MATCH(T$1,'Fielding Data'!$A$1:$H$1,0),0),"Other")</f>
        <v>0</v>
      </c>
      <c r="U2283" s="14">
        <f>SUMIFS('Fielding Data'!E:E,'Fielding Data'!$A:$A,'Hitting Data'!$A2283)</f>
        <v>45</v>
      </c>
      <c r="V2283" s="14">
        <f>SUMIFS('Fielding Data'!F:F,'Fielding Data'!$A:$A,'Hitting Data'!$A2283)</f>
        <v>87</v>
      </c>
      <c r="W2283" s="14">
        <f>SUMIFS('Fielding Data'!G:G,'Fielding Data'!$A:$A,'Hitting Data'!$A2283)</f>
        <v>1</v>
      </c>
      <c r="X2283" s="14">
        <f>SUMIFS('Fielding Data'!H:H,'Fielding Data'!$A:$A,'Hitting Data'!$A2283)</f>
        <v>12</v>
      </c>
    </row>
    <row r="2284" spans="1:24" x14ac:dyDescent="0.25">
      <c r="A2284" s="14" t="str">
        <f t="shared" si="35"/>
        <v>vogelry012011</v>
      </c>
      <c r="B2284" s="19" t="s">
        <v>209</v>
      </c>
      <c r="C2284" s="19">
        <v>2011</v>
      </c>
      <c r="D2284" s="19">
        <v>31</v>
      </c>
      <c r="E2284" s="19">
        <v>53</v>
      </c>
      <c r="F2284" s="19">
        <v>7</v>
      </c>
      <c r="G2284" s="19">
        <v>12</v>
      </c>
      <c r="H2284" s="19">
        <v>1</v>
      </c>
      <c r="I2284" s="19">
        <v>0</v>
      </c>
      <c r="J2284" s="19">
        <v>0</v>
      </c>
      <c r="K2284" s="19">
        <v>2</v>
      </c>
      <c r="L2284" s="19">
        <v>0</v>
      </c>
      <c r="M2284" s="19">
        <v>0</v>
      </c>
      <c r="N2284" s="19">
        <v>2</v>
      </c>
      <c r="O2284" s="19">
        <v>15</v>
      </c>
      <c r="P2284" s="14" t="str">
        <f>IFERROR(VLOOKUP($A2284,'Fielding Data'!$A:$H,MATCH(P$1,'Fielding Data'!$A$1:$H$1,0),0),"Other")</f>
        <v>P</v>
      </c>
      <c r="Q2284" s="14">
        <f>IFERROR(VLOOKUP($A2284,'Fielding Data'!$A:$H,MATCH(Q$1,'Fielding Data'!$A$1:$H$1,0),0),"Other")</f>
        <v>9</v>
      </c>
      <c r="R2284" s="14">
        <f>IFERROR(VLOOKUP($A2284,'Fielding Data'!$A:$H,MATCH(R$1,'Fielding Data'!$A$1:$H$1,0),0),"Other")</f>
        <v>23</v>
      </c>
      <c r="S2284" s="14">
        <f>IFERROR(VLOOKUP($A2284,'Fielding Data'!$A:$H,MATCH(S$1,'Fielding Data'!$A$1:$H$1,0),0),"Other")</f>
        <v>0</v>
      </c>
      <c r="T2284" s="14">
        <f>IFERROR(VLOOKUP($A2284,'Fielding Data'!$A:$H,MATCH(T$1,'Fielding Data'!$A$1:$H$1,0),0),"Other")</f>
        <v>4</v>
      </c>
      <c r="U2284" s="14">
        <f>SUMIFS('Fielding Data'!E:E,'Fielding Data'!$A:$A,'Hitting Data'!$A2284)</f>
        <v>9</v>
      </c>
      <c r="V2284" s="14">
        <f>SUMIFS('Fielding Data'!F:F,'Fielding Data'!$A:$A,'Hitting Data'!$A2284)</f>
        <v>23</v>
      </c>
      <c r="W2284" s="14">
        <f>SUMIFS('Fielding Data'!G:G,'Fielding Data'!$A:$A,'Hitting Data'!$A2284)</f>
        <v>0</v>
      </c>
      <c r="X2284" s="14">
        <f>SUMIFS('Fielding Data'!H:H,'Fielding Data'!$A:$A,'Hitting Data'!$A2284)</f>
        <v>4</v>
      </c>
    </row>
    <row r="2285" spans="1:24" x14ac:dyDescent="0.25">
      <c r="A2285" s="14" t="str">
        <f t="shared" si="35"/>
        <v>volqued012011</v>
      </c>
      <c r="B2285" s="19" t="s">
        <v>616</v>
      </c>
      <c r="C2285" s="19">
        <v>2011</v>
      </c>
      <c r="D2285" s="19">
        <v>21</v>
      </c>
      <c r="E2285" s="19">
        <v>26</v>
      </c>
      <c r="F2285" s="19">
        <v>2</v>
      </c>
      <c r="G2285" s="19">
        <v>3</v>
      </c>
      <c r="H2285" s="19">
        <v>0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1</v>
      </c>
      <c r="O2285" s="19">
        <v>13</v>
      </c>
      <c r="P2285" s="14" t="str">
        <f>IFERROR(VLOOKUP($A2285,'Fielding Data'!$A:$H,MATCH(P$1,'Fielding Data'!$A$1:$H$1,0),0),"Other")</f>
        <v>P</v>
      </c>
      <c r="Q2285" s="14">
        <f>IFERROR(VLOOKUP($A2285,'Fielding Data'!$A:$H,MATCH(Q$1,'Fielding Data'!$A$1:$H$1,0),0),"Other")</f>
        <v>9</v>
      </c>
      <c r="R2285" s="14">
        <f>IFERROR(VLOOKUP($A2285,'Fielding Data'!$A:$H,MATCH(R$1,'Fielding Data'!$A$1:$H$1,0),0),"Other")</f>
        <v>5</v>
      </c>
      <c r="S2285" s="14">
        <f>IFERROR(VLOOKUP($A2285,'Fielding Data'!$A:$H,MATCH(S$1,'Fielding Data'!$A$1:$H$1,0),0),"Other")</f>
        <v>2</v>
      </c>
      <c r="T2285" s="14">
        <f>IFERROR(VLOOKUP($A2285,'Fielding Data'!$A:$H,MATCH(T$1,'Fielding Data'!$A$1:$H$1,0),0),"Other")</f>
        <v>0</v>
      </c>
      <c r="U2285" s="14">
        <f>SUMIFS('Fielding Data'!E:E,'Fielding Data'!$A:$A,'Hitting Data'!$A2285)</f>
        <v>9</v>
      </c>
      <c r="V2285" s="14">
        <f>SUMIFS('Fielding Data'!F:F,'Fielding Data'!$A:$A,'Hitting Data'!$A2285)</f>
        <v>5</v>
      </c>
      <c r="W2285" s="14">
        <f>SUMIFS('Fielding Data'!G:G,'Fielding Data'!$A:$A,'Hitting Data'!$A2285)</f>
        <v>2</v>
      </c>
      <c r="X2285" s="14">
        <f>SUMIFS('Fielding Data'!H:H,'Fielding Data'!$A:$A,'Hitting Data'!$A2285)</f>
        <v>0</v>
      </c>
    </row>
    <row r="2286" spans="1:24" x14ac:dyDescent="0.25">
      <c r="A2286" s="14" t="str">
        <f t="shared" si="35"/>
        <v>volstch012011</v>
      </c>
      <c r="B2286" s="19" t="s">
        <v>1031</v>
      </c>
      <c r="C2286" s="19">
        <v>2011</v>
      </c>
      <c r="D2286" s="19">
        <v>29</v>
      </c>
      <c r="E2286" s="19">
        <v>46</v>
      </c>
      <c r="F2286" s="19">
        <v>3</v>
      </c>
      <c r="G2286" s="19">
        <v>9</v>
      </c>
      <c r="H2286" s="19">
        <v>2</v>
      </c>
      <c r="I2286" s="19">
        <v>0</v>
      </c>
      <c r="J2286" s="19">
        <v>0</v>
      </c>
      <c r="K2286" s="19">
        <v>2</v>
      </c>
      <c r="L2286" s="19">
        <v>0</v>
      </c>
      <c r="M2286" s="19">
        <v>0</v>
      </c>
      <c r="N2286" s="19">
        <v>1</v>
      </c>
      <c r="O2286" s="19">
        <v>19</v>
      </c>
      <c r="P2286" s="14" t="str">
        <f>IFERROR(VLOOKUP($A2286,'Fielding Data'!$A:$H,MATCH(P$1,'Fielding Data'!$A$1:$H$1,0),0),"Other")</f>
        <v>P</v>
      </c>
      <c r="Q2286" s="14">
        <f>IFERROR(VLOOKUP($A2286,'Fielding Data'!$A:$H,MATCH(Q$1,'Fielding Data'!$A$1:$H$1,0),0),"Other")</f>
        <v>12</v>
      </c>
      <c r="R2286" s="14">
        <f>IFERROR(VLOOKUP($A2286,'Fielding Data'!$A:$H,MATCH(R$1,'Fielding Data'!$A$1:$H$1,0),0),"Other")</f>
        <v>22</v>
      </c>
      <c r="S2286" s="14">
        <f>IFERROR(VLOOKUP($A2286,'Fielding Data'!$A:$H,MATCH(S$1,'Fielding Data'!$A$1:$H$1,0),0),"Other")</f>
        <v>1</v>
      </c>
      <c r="T2286" s="14">
        <f>IFERROR(VLOOKUP($A2286,'Fielding Data'!$A:$H,MATCH(T$1,'Fielding Data'!$A$1:$H$1,0),0),"Other")</f>
        <v>2</v>
      </c>
      <c r="U2286" s="14">
        <f>SUMIFS('Fielding Data'!E:E,'Fielding Data'!$A:$A,'Hitting Data'!$A2286)</f>
        <v>12</v>
      </c>
      <c r="V2286" s="14">
        <f>SUMIFS('Fielding Data'!F:F,'Fielding Data'!$A:$A,'Hitting Data'!$A2286)</f>
        <v>22</v>
      </c>
      <c r="W2286" s="14">
        <f>SUMIFS('Fielding Data'!G:G,'Fielding Data'!$A:$A,'Hitting Data'!$A2286)</f>
        <v>1</v>
      </c>
      <c r="X2286" s="14">
        <f>SUMIFS('Fielding Data'!H:H,'Fielding Data'!$A:$A,'Hitting Data'!$A2286)</f>
        <v>2</v>
      </c>
    </row>
    <row r="2287" spans="1:24" x14ac:dyDescent="0.25">
      <c r="A2287" s="14" t="str">
        <f t="shared" si="35"/>
        <v>vottojo012011</v>
      </c>
      <c r="B2287" s="19" t="s">
        <v>867</v>
      </c>
      <c r="C2287" s="19">
        <v>2011</v>
      </c>
      <c r="D2287" s="19">
        <v>161</v>
      </c>
      <c r="E2287" s="19">
        <v>599</v>
      </c>
      <c r="F2287" s="19">
        <v>101</v>
      </c>
      <c r="G2287" s="19">
        <v>185</v>
      </c>
      <c r="H2287" s="19">
        <v>40</v>
      </c>
      <c r="I2287" s="19">
        <v>3</v>
      </c>
      <c r="J2287" s="19">
        <v>29</v>
      </c>
      <c r="K2287" s="19">
        <v>103</v>
      </c>
      <c r="L2287" s="19">
        <v>8</v>
      </c>
      <c r="M2287" s="19">
        <v>6</v>
      </c>
      <c r="N2287" s="19">
        <v>110</v>
      </c>
      <c r="O2287" s="19">
        <v>129</v>
      </c>
      <c r="P2287" s="14" t="str">
        <f>IFERROR(VLOOKUP($A2287,'Fielding Data'!$A:$H,MATCH(P$1,'Fielding Data'!$A$1:$H$1,0),0),"Other")</f>
        <v>1B</v>
      </c>
      <c r="Q2287" s="14">
        <f>IFERROR(VLOOKUP($A2287,'Fielding Data'!$A:$H,MATCH(Q$1,'Fielding Data'!$A$1:$H$1,0),0),"Other")</f>
        <v>1341</v>
      </c>
      <c r="R2287" s="14">
        <f>IFERROR(VLOOKUP($A2287,'Fielding Data'!$A:$H,MATCH(R$1,'Fielding Data'!$A$1:$H$1,0),0),"Other")</f>
        <v>173</v>
      </c>
      <c r="S2287" s="14">
        <f>IFERROR(VLOOKUP($A2287,'Fielding Data'!$A:$H,MATCH(S$1,'Fielding Data'!$A$1:$H$1,0),0),"Other")</f>
        <v>6</v>
      </c>
      <c r="T2287" s="14">
        <f>IFERROR(VLOOKUP($A2287,'Fielding Data'!$A:$H,MATCH(T$1,'Fielding Data'!$A$1:$H$1,0),0),"Other")</f>
        <v>127</v>
      </c>
      <c r="U2287" s="14">
        <f>SUMIFS('Fielding Data'!E:E,'Fielding Data'!$A:$A,'Hitting Data'!$A2287)</f>
        <v>1341</v>
      </c>
      <c r="V2287" s="14">
        <f>SUMIFS('Fielding Data'!F:F,'Fielding Data'!$A:$A,'Hitting Data'!$A2287)</f>
        <v>173</v>
      </c>
      <c r="W2287" s="14">
        <f>SUMIFS('Fielding Data'!G:G,'Fielding Data'!$A:$A,'Hitting Data'!$A2287)</f>
        <v>6</v>
      </c>
      <c r="X2287" s="14">
        <f>SUMIFS('Fielding Data'!H:H,'Fielding Data'!$A:$A,'Hitting Data'!$A2287)</f>
        <v>127</v>
      </c>
    </row>
    <row r="2288" spans="1:24" x14ac:dyDescent="0.25">
      <c r="A2288" s="14" t="str">
        <f t="shared" si="35"/>
        <v>wadeco012011</v>
      </c>
      <c r="B2288" s="19" t="s">
        <v>1032</v>
      </c>
      <c r="C2288" s="19">
        <v>2011</v>
      </c>
      <c r="D2288" s="19">
        <v>40</v>
      </c>
      <c r="E2288" s="19">
        <v>0</v>
      </c>
      <c r="F2288" s="19">
        <v>0</v>
      </c>
      <c r="G2288" s="19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4" t="str">
        <f>IFERROR(VLOOKUP($A2288,'Fielding Data'!$A:$H,MATCH(P$1,'Fielding Data'!$A$1:$H$1,0),0),"Other")</f>
        <v>P</v>
      </c>
      <c r="Q2288" s="14">
        <f>IFERROR(VLOOKUP($A2288,'Fielding Data'!$A:$H,MATCH(Q$1,'Fielding Data'!$A$1:$H$1,0),0),"Other")</f>
        <v>0</v>
      </c>
      <c r="R2288" s="14">
        <f>IFERROR(VLOOKUP($A2288,'Fielding Data'!$A:$H,MATCH(R$1,'Fielding Data'!$A$1:$H$1,0),0),"Other")</f>
        <v>4</v>
      </c>
      <c r="S2288" s="14">
        <f>IFERROR(VLOOKUP($A2288,'Fielding Data'!$A:$H,MATCH(S$1,'Fielding Data'!$A$1:$H$1,0),0),"Other")</f>
        <v>0</v>
      </c>
      <c r="T2288" s="14">
        <f>IFERROR(VLOOKUP($A2288,'Fielding Data'!$A:$H,MATCH(T$1,'Fielding Data'!$A$1:$H$1,0),0),"Other")</f>
        <v>0</v>
      </c>
      <c r="U2288" s="14">
        <f>SUMIFS('Fielding Data'!E:E,'Fielding Data'!$A:$A,'Hitting Data'!$A2288)</f>
        <v>0</v>
      </c>
      <c r="V2288" s="14">
        <f>SUMIFS('Fielding Data'!F:F,'Fielding Data'!$A:$A,'Hitting Data'!$A2288)</f>
        <v>4</v>
      </c>
      <c r="W2288" s="14">
        <f>SUMIFS('Fielding Data'!G:G,'Fielding Data'!$A:$A,'Hitting Data'!$A2288)</f>
        <v>0</v>
      </c>
      <c r="X2288" s="14">
        <f>SUMIFS('Fielding Data'!H:H,'Fielding Data'!$A:$A,'Hitting Data'!$A2288)</f>
        <v>0</v>
      </c>
    </row>
    <row r="2289" spans="1:24" x14ac:dyDescent="0.25">
      <c r="A2289" s="14" t="str">
        <f t="shared" si="35"/>
        <v>wagnene012011</v>
      </c>
      <c r="B2289" s="19" t="s">
        <v>1646</v>
      </c>
      <c r="C2289" s="19">
        <v>2011</v>
      </c>
      <c r="D2289" s="19">
        <v>6</v>
      </c>
      <c r="E2289" s="19">
        <v>0</v>
      </c>
      <c r="F2289" s="19">
        <v>0</v>
      </c>
      <c r="G2289" s="19">
        <v>0</v>
      </c>
      <c r="H2289" s="19">
        <v>0</v>
      </c>
      <c r="I2289" s="19">
        <v>0</v>
      </c>
      <c r="J2289" s="19">
        <v>0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4" t="str">
        <f>IFERROR(VLOOKUP($A2289,'Fielding Data'!$A:$H,MATCH(P$1,'Fielding Data'!$A$1:$H$1,0),0),"Other")</f>
        <v>P</v>
      </c>
      <c r="Q2289" s="14">
        <f>IFERROR(VLOOKUP($A2289,'Fielding Data'!$A:$H,MATCH(Q$1,'Fielding Data'!$A$1:$H$1,0),0),"Other")</f>
        <v>0</v>
      </c>
      <c r="R2289" s="14">
        <f>IFERROR(VLOOKUP($A2289,'Fielding Data'!$A:$H,MATCH(R$1,'Fielding Data'!$A$1:$H$1,0),0),"Other")</f>
        <v>0</v>
      </c>
      <c r="S2289" s="14">
        <f>IFERROR(VLOOKUP($A2289,'Fielding Data'!$A:$H,MATCH(S$1,'Fielding Data'!$A$1:$H$1,0),0),"Other")</f>
        <v>0</v>
      </c>
      <c r="T2289" s="14">
        <f>IFERROR(VLOOKUP($A2289,'Fielding Data'!$A:$H,MATCH(T$1,'Fielding Data'!$A$1:$H$1,0),0),"Other")</f>
        <v>0</v>
      </c>
      <c r="U2289" s="14">
        <f>SUMIFS('Fielding Data'!E:E,'Fielding Data'!$A:$A,'Hitting Data'!$A2289)</f>
        <v>0</v>
      </c>
      <c r="V2289" s="14">
        <f>SUMIFS('Fielding Data'!F:F,'Fielding Data'!$A:$A,'Hitting Data'!$A2289)</f>
        <v>0</v>
      </c>
      <c r="W2289" s="14">
        <f>SUMIFS('Fielding Data'!G:G,'Fielding Data'!$A:$A,'Hitting Data'!$A2289)</f>
        <v>0</v>
      </c>
      <c r="X2289" s="14">
        <f>SUMIFS('Fielding Data'!H:H,'Fielding Data'!$A:$A,'Hitting Data'!$A2289)</f>
        <v>0</v>
      </c>
    </row>
    <row r="2290" spans="1:24" x14ac:dyDescent="0.25">
      <c r="A2290" s="14" t="str">
        <f t="shared" si="35"/>
        <v>wakefti012011</v>
      </c>
      <c r="B2290" s="19" t="s">
        <v>211</v>
      </c>
      <c r="C2290" s="19">
        <v>2011</v>
      </c>
      <c r="D2290" s="19">
        <v>33</v>
      </c>
      <c r="E2290" s="19">
        <v>4</v>
      </c>
      <c r="F2290" s="19">
        <v>0</v>
      </c>
      <c r="G2290" s="19">
        <v>0</v>
      </c>
      <c r="H2290" s="19">
        <v>0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4</v>
      </c>
      <c r="P2290" s="14" t="str">
        <f>IFERROR(VLOOKUP($A2290,'Fielding Data'!$A:$H,MATCH(P$1,'Fielding Data'!$A$1:$H$1,0),0),"Other")</f>
        <v>P</v>
      </c>
      <c r="Q2290" s="14">
        <f>IFERROR(VLOOKUP($A2290,'Fielding Data'!$A:$H,MATCH(Q$1,'Fielding Data'!$A$1:$H$1,0),0),"Other")</f>
        <v>7</v>
      </c>
      <c r="R2290" s="14">
        <f>IFERROR(VLOOKUP($A2290,'Fielding Data'!$A:$H,MATCH(R$1,'Fielding Data'!$A$1:$H$1,0),0),"Other")</f>
        <v>19</v>
      </c>
      <c r="S2290" s="14">
        <f>IFERROR(VLOOKUP($A2290,'Fielding Data'!$A:$H,MATCH(S$1,'Fielding Data'!$A$1:$H$1,0),0),"Other")</f>
        <v>0</v>
      </c>
      <c r="T2290" s="14">
        <f>IFERROR(VLOOKUP($A2290,'Fielding Data'!$A:$H,MATCH(T$1,'Fielding Data'!$A$1:$H$1,0),0),"Other")</f>
        <v>0</v>
      </c>
      <c r="U2290" s="14">
        <f>SUMIFS('Fielding Data'!E:E,'Fielding Data'!$A:$A,'Hitting Data'!$A2290)</f>
        <v>7</v>
      </c>
      <c r="V2290" s="14">
        <f>SUMIFS('Fielding Data'!F:F,'Fielding Data'!$A:$A,'Hitting Data'!$A2290)</f>
        <v>19</v>
      </c>
      <c r="W2290" s="14">
        <f>SUMIFS('Fielding Data'!G:G,'Fielding Data'!$A:$A,'Hitting Data'!$A2290)</f>
        <v>0</v>
      </c>
      <c r="X2290" s="14">
        <f>SUMIFS('Fielding Data'!H:H,'Fielding Data'!$A:$A,'Hitting Data'!$A2290)</f>
        <v>0</v>
      </c>
    </row>
    <row r="2291" spans="1:24" x14ac:dyDescent="0.25">
      <c r="A2291" s="14" t="str">
        <f t="shared" si="35"/>
        <v>waldejo012011</v>
      </c>
      <c r="B2291" s="19" t="s">
        <v>1409</v>
      </c>
      <c r="C2291" s="19">
        <v>2011</v>
      </c>
      <c r="D2291" s="19">
        <v>62</v>
      </c>
      <c r="E2291" s="19">
        <v>0</v>
      </c>
      <c r="F2291" s="19">
        <v>0</v>
      </c>
      <c r="G2291" s="19">
        <v>0</v>
      </c>
      <c r="H2291" s="19">
        <v>0</v>
      </c>
      <c r="I2291" s="19">
        <v>0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4" t="str">
        <f>IFERROR(VLOOKUP($A2291,'Fielding Data'!$A:$H,MATCH(P$1,'Fielding Data'!$A$1:$H$1,0),0),"Other")</f>
        <v>P</v>
      </c>
      <c r="Q2291" s="14">
        <f>IFERROR(VLOOKUP($A2291,'Fielding Data'!$A:$H,MATCH(Q$1,'Fielding Data'!$A$1:$H$1,0),0),"Other")</f>
        <v>3</v>
      </c>
      <c r="R2291" s="14">
        <f>IFERROR(VLOOKUP($A2291,'Fielding Data'!$A:$H,MATCH(R$1,'Fielding Data'!$A$1:$H$1,0),0),"Other")</f>
        <v>6</v>
      </c>
      <c r="S2291" s="14">
        <f>IFERROR(VLOOKUP($A2291,'Fielding Data'!$A:$H,MATCH(S$1,'Fielding Data'!$A$1:$H$1,0),0),"Other")</f>
        <v>1</v>
      </c>
      <c r="T2291" s="14">
        <f>IFERROR(VLOOKUP($A2291,'Fielding Data'!$A:$H,MATCH(T$1,'Fielding Data'!$A$1:$H$1,0),0),"Other")</f>
        <v>0</v>
      </c>
      <c r="U2291" s="14">
        <f>SUMIFS('Fielding Data'!E:E,'Fielding Data'!$A:$A,'Hitting Data'!$A2291)</f>
        <v>3</v>
      </c>
      <c r="V2291" s="14">
        <f>SUMIFS('Fielding Data'!F:F,'Fielding Data'!$A:$A,'Hitting Data'!$A2291)</f>
        <v>6</v>
      </c>
      <c r="W2291" s="14">
        <f>SUMIFS('Fielding Data'!G:G,'Fielding Data'!$A:$A,'Hitting Data'!$A2291)</f>
        <v>1</v>
      </c>
      <c r="X2291" s="14">
        <f>SUMIFS('Fielding Data'!H:H,'Fielding Data'!$A:$A,'Hitting Data'!$A2291)</f>
        <v>0</v>
      </c>
    </row>
    <row r="2292" spans="1:24" x14ac:dyDescent="0.25">
      <c r="A2292" s="14" t="str">
        <f t="shared" si="35"/>
        <v>waldrky012011</v>
      </c>
      <c r="B2292" s="19" t="s">
        <v>1647</v>
      </c>
      <c r="C2292" s="19">
        <v>2011</v>
      </c>
      <c r="D2292" s="19">
        <v>7</v>
      </c>
      <c r="E2292" s="19">
        <v>0</v>
      </c>
      <c r="F2292" s="19">
        <v>0</v>
      </c>
      <c r="G2292" s="19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4" t="str">
        <f>IFERROR(VLOOKUP($A2292,'Fielding Data'!$A:$H,MATCH(P$1,'Fielding Data'!$A$1:$H$1,0),0),"Other")</f>
        <v>P</v>
      </c>
      <c r="Q2292" s="14">
        <f>IFERROR(VLOOKUP($A2292,'Fielding Data'!$A:$H,MATCH(Q$1,'Fielding Data'!$A$1:$H$1,0),0),"Other")</f>
        <v>0</v>
      </c>
      <c r="R2292" s="14">
        <f>IFERROR(VLOOKUP($A2292,'Fielding Data'!$A:$H,MATCH(R$1,'Fielding Data'!$A$1:$H$1,0),0),"Other")</f>
        <v>2</v>
      </c>
      <c r="S2292" s="14">
        <f>IFERROR(VLOOKUP($A2292,'Fielding Data'!$A:$H,MATCH(S$1,'Fielding Data'!$A$1:$H$1,0),0),"Other")</f>
        <v>0</v>
      </c>
      <c r="T2292" s="14">
        <f>IFERROR(VLOOKUP($A2292,'Fielding Data'!$A:$H,MATCH(T$1,'Fielding Data'!$A$1:$H$1,0),0),"Other")</f>
        <v>0</v>
      </c>
      <c r="U2292" s="14">
        <f>SUMIFS('Fielding Data'!E:E,'Fielding Data'!$A:$A,'Hitting Data'!$A2292)</f>
        <v>0</v>
      </c>
      <c r="V2292" s="14">
        <f>SUMIFS('Fielding Data'!F:F,'Fielding Data'!$A:$A,'Hitting Data'!$A2292)</f>
        <v>2</v>
      </c>
      <c r="W2292" s="14">
        <f>SUMIFS('Fielding Data'!G:G,'Fielding Data'!$A:$A,'Hitting Data'!$A2292)</f>
        <v>0</v>
      </c>
      <c r="X2292" s="14">
        <f>SUMIFS('Fielding Data'!H:H,'Fielding Data'!$A:$A,'Hitting Data'!$A2292)</f>
        <v>0</v>
      </c>
    </row>
    <row r="2293" spans="1:24" x14ac:dyDescent="0.25">
      <c r="A2293" s="14" t="str">
        <f t="shared" si="35"/>
        <v>walkene012011</v>
      </c>
      <c r="B2293" s="19" t="s">
        <v>1207</v>
      </c>
      <c r="C2293" s="19">
        <v>2011</v>
      </c>
      <c r="D2293" s="19">
        <v>159</v>
      </c>
      <c r="E2293" s="19">
        <v>596</v>
      </c>
      <c r="F2293" s="19">
        <v>76</v>
      </c>
      <c r="G2293" s="19">
        <v>163</v>
      </c>
      <c r="H2293" s="19">
        <v>36</v>
      </c>
      <c r="I2293" s="19">
        <v>4</v>
      </c>
      <c r="J2293" s="19">
        <v>12</v>
      </c>
      <c r="K2293" s="19">
        <v>83</v>
      </c>
      <c r="L2293" s="19">
        <v>9</v>
      </c>
      <c r="M2293" s="19">
        <v>6</v>
      </c>
      <c r="N2293" s="19">
        <v>54</v>
      </c>
      <c r="O2293" s="19">
        <v>112</v>
      </c>
      <c r="P2293" s="14" t="str">
        <f>IFERROR(VLOOKUP($A2293,'Fielding Data'!$A:$H,MATCH(P$1,'Fielding Data'!$A$1:$H$1,0),0),"Other")</f>
        <v>2B</v>
      </c>
      <c r="Q2293" s="14">
        <f>IFERROR(VLOOKUP($A2293,'Fielding Data'!$A:$H,MATCH(Q$1,'Fielding Data'!$A$1:$H$1,0),0),"Other")</f>
        <v>333</v>
      </c>
      <c r="R2293" s="14">
        <f>IFERROR(VLOOKUP($A2293,'Fielding Data'!$A:$H,MATCH(R$1,'Fielding Data'!$A$1:$H$1,0),0),"Other")</f>
        <v>442</v>
      </c>
      <c r="S2293" s="14">
        <f>IFERROR(VLOOKUP($A2293,'Fielding Data'!$A:$H,MATCH(S$1,'Fielding Data'!$A$1:$H$1,0),0),"Other")</f>
        <v>6</v>
      </c>
      <c r="T2293" s="14">
        <f>IFERROR(VLOOKUP($A2293,'Fielding Data'!$A:$H,MATCH(T$1,'Fielding Data'!$A$1:$H$1,0),0),"Other")</f>
        <v>108</v>
      </c>
      <c r="U2293" s="14">
        <f>SUMIFS('Fielding Data'!E:E,'Fielding Data'!$A:$A,'Hitting Data'!$A2293)</f>
        <v>333</v>
      </c>
      <c r="V2293" s="14">
        <f>SUMIFS('Fielding Data'!F:F,'Fielding Data'!$A:$A,'Hitting Data'!$A2293)</f>
        <v>442</v>
      </c>
      <c r="W2293" s="14">
        <f>SUMIFS('Fielding Data'!G:G,'Fielding Data'!$A:$A,'Hitting Data'!$A2293)</f>
        <v>6</v>
      </c>
      <c r="X2293" s="14">
        <f>SUMIFS('Fielding Data'!H:H,'Fielding Data'!$A:$A,'Hitting Data'!$A2293)</f>
        <v>108</v>
      </c>
    </row>
    <row r="2294" spans="1:24" x14ac:dyDescent="0.25">
      <c r="A2294" s="14" t="str">
        <f t="shared" si="35"/>
        <v>wallabr012011</v>
      </c>
      <c r="B2294" s="19" t="s">
        <v>1410</v>
      </c>
      <c r="C2294" s="19">
        <v>2011</v>
      </c>
      <c r="D2294" s="19">
        <v>115</v>
      </c>
      <c r="E2294" s="19">
        <v>336</v>
      </c>
      <c r="F2294" s="19">
        <v>37</v>
      </c>
      <c r="G2294" s="19">
        <v>87</v>
      </c>
      <c r="H2294" s="19">
        <v>22</v>
      </c>
      <c r="I2294" s="19">
        <v>0</v>
      </c>
      <c r="J2294" s="19">
        <v>5</v>
      </c>
      <c r="K2294" s="19">
        <v>29</v>
      </c>
      <c r="L2294" s="19">
        <v>1</v>
      </c>
      <c r="M2294" s="19">
        <v>1</v>
      </c>
      <c r="N2294" s="19">
        <v>36</v>
      </c>
      <c r="O2294" s="19">
        <v>91</v>
      </c>
      <c r="P2294" s="14" t="str">
        <f>IFERROR(VLOOKUP($A2294,'Fielding Data'!$A:$H,MATCH(P$1,'Fielding Data'!$A$1:$H$1,0),0),"Other")</f>
        <v>1B</v>
      </c>
      <c r="Q2294" s="14">
        <f>IFERROR(VLOOKUP($A2294,'Fielding Data'!$A:$H,MATCH(Q$1,'Fielding Data'!$A$1:$H$1,0),0),"Other")</f>
        <v>659</v>
      </c>
      <c r="R2294" s="14">
        <f>IFERROR(VLOOKUP($A2294,'Fielding Data'!$A:$H,MATCH(R$1,'Fielding Data'!$A$1:$H$1,0),0),"Other")</f>
        <v>77</v>
      </c>
      <c r="S2294" s="14">
        <f>IFERROR(VLOOKUP($A2294,'Fielding Data'!$A:$H,MATCH(S$1,'Fielding Data'!$A$1:$H$1,0),0),"Other")</f>
        <v>6</v>
      </c>
      <c r="T2294" s="14">
        <f>IFERROR(VLOOKUP($A2294,'Fielding Data'!$A:$H,MATCH(T$1,'Fielding Data'!$A$1:$H$1,0),0),"Other")</f>
        <v>57</v>
      </c>
      <c r="U2294" s="14">
        <f>SUMIFS('Fielding Data'!E:E,'Fielding Data'!$A:$A,'Hitting Data'!$A2294)</f>
        <v>659</v>
      </c>
      <c r="V2294" s="14">
        <f>SUMIFS('Fielding Data'!F:F,'Fielding Data'!$A:$A,'Hitting Data'!$A2294)</f>
        <v>77</v>
      </c>
      <c r="W2294" s="14">
        <f>SUMIFS('Fielding Data'!G:G,'Fielding Data'!$A:$A,'Hitting Data'!$A2294)</f>
        <v>6</v>
      </c>
      <c r="X2294" s="14">
        <f>SUMIFS('Fielding Data'!H:H,'Fielding Data'!$A:$A,'Hitting Data'!$A2294)</f>
        <v>57</v>
      </c>
    </row>
    <row r="2295" spans="1:24" x14ac:dyDescent="0.25">
      <c r="A2295" s="14" t="str">
        <f t="shared" si="35"/>
        <v>wangch012011</v>
      </c>
      <c r="B2295" s="19" t="s">
        <v>618</v>
      </c>
      <c r="C2295" s="19">
        <v>2011</v>
      </c>
      <c r="D2295" s="19">
        <v>11</v>
      </c>
      <c r="E2295" s="19">
        <v>19</v>
      </c>
      <c r="F2295" s="19">
        <v>0</v>
      </c>
      <c r="G2295" s="19">
        <v>1</v>
      </c>
      <c r="H2295" s="19">
        <v>0</v>
      </c>
      <c r="I2295" s="19">
        <v>0</v>
      </c>
      <c r="J2295" s="19">
        <v>0</v>
      </c>
      <c r="K2295" s="19">
        <v>1</v>
      </c>
      <c r="L2295" s="19">
        <v>0</v>
      </c>
      <c r="M2295" s="19">
        <v>0</v>
      </c>
      <c r="N2295" s="19">
        <v>1</v>
      </c>
      <c r="O2295" s="19">
        <v>10</v>
      </c>
      <c r="P2295" s="14" t="str">
        <f>IFERROR(VLOOKUP($A2295,'Fielding Data'!$A:$H,MATCH(P$1,'Fielding Data'!$A$1:$H$1,0),0),"Other")</f>
        <v>P</v>
      </c>
      <c r="Q2295" s="14">
        <f>IFERROR(VLOOKUP($A2295,'Fielding Data'!$A:$H,MATCH(Q$1,'Fielding Data'!$A$1:$H$1,0),0),"Other")</f>
        <v>3</v>
      </c>
      <c r="R2295" s="14">
        <f>IFERROR(VLOOKUP($A2295,'Fielding Data'!$A:$H,MATCH(R$1,'Fielding Data'!$A$1:$H$1,0),0),"Other")</f>
        <v>6</v>
      </c>
      <c r="S2295" s="14">
        <f>IFERROR(VLOOKUP($A2295,'Fielding Data'!$A:$H,MATCH(S$1,'Fielding Data'!$A$1:$H$1,0),0),"Other")</f>
        <v>1</v>
      </c>
      <c r="T2295" s="14">
        <f>IFERROR(VLOOKUP($A2295,'Fielding Data'!$A:$H,MATCH(T$1,'Fielding Data'!$A$1:$H$1,0),0),"Other")</f>
        <v>0</v>
      </c>
      <c r="U2295" s="14">
        <f>SUMIFS('Fielding Data'!E:E,'Fielding Data'!$A:$A,'Hitting Data'!$A2295)</f>
        <v>3</v>
      </c>
      <c r="V2295" s="14">
        <f>SUMIFS('Fielding Data'!F:F,'Fielding Data'!$A:$A,'Hitting Data'!$A2295)</f>
        <v>6</v>
      </c>
      <c r="W2295" s="14">
        <f>SUMIFS('Fielding Data'!G:G,'Fielding Data'!$A:$A,'Hitting Data'!$A2295)</f>
        <v>1</v>
      </c>
      <c r="X2295" s="14">
        <f>SUMIFS('Fielding Data'!H:H,'Fielding Data'!$A:$A,'Hitting Data'!$A2295)</f>
        <v>0</v>
      </c>
    </row>
    <row r="2296" spans="1:24" x14ac:dyDescent="0.25">
      <c r="A2296" s="14" t="str">
        <f t="shared" si="35"/>
        <v>watsoto012011</v>
      </c>
      <c r="B2296" s="19" t="s">
        <v>1648</v>
      </c>
      <c r="C2296" s="19">
        <v>2011</v>
      </c>
      <c r="D2296" s="19">
        <v>43</v>
      </c>
      <c r="E2296" s="19">
        <v>1</v>
      </c>
      <c r="F2296" s="19">
        <v>0</v>
      </c>
      <c r="G2296" s="19">
        <v>0</v>
      </c>
      <c r="H2296" s="19">
        <v>0</v>
      </c>
      <c r="I2296" s="19">
        <v>0</v>
      </c>
      <c r="J2296" s="19">
        <v>0</v>
      </c>
      <c r="K2296" s="19">
        <v>0</v>
      </c>
      <c r="L2296" s="19">
        <v>0</v>
      </c>
      <c r="M2296" s="19">
        <v>0</v>
      </c>
      <c r="N2296" s="19">
        <v>0</v>
      </c>
      <c r="O2296" s="19">
        <v>1</v>
      </c>
      <c r="P2296" s="14" t="str">
        <f>IFERROR(VLOOKUP($A2296,'Fielding Data'!$A:$H,MATCH(P$1,'Fielding Data'!$A$1:$H$1,0),0),"Other")</f>
        <v>P</v>
      </c>
      <c r="Q2296" s="14">
        <f>IFERROR(VLOOKUP($A2296,'Fielding Data'!$A:$H,MATCH(Q$1,'Fielding Data'!$A$1:$H$1,0),0),"Other")</f>
        <v>3</v>
      </c>
      <c r="R2296" s="14">
        <f>IFERROR(VLOOKUP($A2296,'Fielding Data'!$A:$H,MATCH(R$1,'Fielding Data'!$A$1:$H$1,0),0),"Other")</f>
        <v>8</v>
      </c>
      <c r="S2296" s="14">
        <f>IFERROR(VLOOKUP($A2296,'Fielding Data'!$A:$H,MATCH(S$1,'Fielding Data'!$A$1:$H$1,0),0),"Other")</f>
        <v>0</v>
      </c>
      <c r="T2296" s="14">
        <f>IFERROR(VLOOKUP($A2296,'Fielding Data'!$A:$H,MATCH(T$1,'Fielding Data'!$A$1:$H$1,0),0),"Other")</f>
        <v>0</v>
      </c>
      <c r="U2296" s="14">
        <f>SUMIFS('Fielding Data'!E:E,'Fielding Data'!$A:$A,'Hitting Data'!$A2296)</f>
        <v>3</v>
      </c>
      <c r="V2296" s="14">
        <f>SUMIFS('Fielding Data'!F:F,'Fielding Data'!$A:$A,'Hitting Data'!$A2296)</f>
        <v>8</v>
      </c>
      <c r="W2296" s="14">
        <f>SUMIFS('Fielding Data'!G:G,'Fielding Data'!$A:$A,'Hitting Data'!$A2296)</f>
        <v>0</v>
      </c>
      <c r="X2296" s="14">
        <f>SUMIFS('Fielding Data'!H:H,'Fielding Data'!$A:$A,'Hitting Data'!$A2296)</f>
        <v>0</v>
      </c>
    </row>
    <row r="2297" spans="1:24" x14ac:dyDescent="0.25">
      <c r="A2297" s="14" t="str">
        <f t="shared" si="35"/>
        <v>weaveje022011</v>
      </c>
      <c r="B2297" s="19" t="s">
        <v>741</v>
      </c>
      <c r="C2297" s="19">
        <v>2011</v>
      </c>
      <c r="D2297" s="19">
        <v>33</v>
      </c>
      <c r="E2297" s="19">
        <v>4</v>
      </c>
      <c r="F2297" s="19">
        <v>0</v>
      </c>
      <c r="G2297" s="19">
        <v>0</v>
      </c>
      <c r="H2297" s="19">
        <v>0</v>
      </c>
      <c r="I2297" s="19">
        <v>0</v>
      </c>
      <c r="J2297" s="19">
        <v>0</v>
      </c>
      <c r="K2297" s="19">
        <v>0</v>
      </c>
      <c r="L2297" s="19">
        <v>0</v>
      </c>
      <c r="M2297" s="19">
        <v>0</v>
      </c>
      <c r="N2297" s="19">
        <v>0</v>
      </c>
      <c r="O2297" s="19">
        <v>1</v>
      </c>
      <c r="P2297" s="14" t="str">
        <f>IFERROR(VLOOKUP($A2297,'Fielding Data'!$A:$H,MATCH(P$1,'Fielding Data'!$A$1:$H$1,0),0),"Other")</f>
        <v>P</v>
      </c>
      <c r="Q2297" s="14">
        <f>IFERROR(VLOOKUP($A2297,'Fielding Data'!$A:$H,MATCH(Q$1,'Fielding Data'!$A$1:$H$1,0),0),"Other")</f>
        <v>8</v>
      </c>
      <c r="R2297" s="14">
        <f>IFERROR(VLOOKUP($A2297,'Fielding Data'!$A:$H,MATCH(R$1,'Fielding Data'!$A$1:$H$1,0),0),"Other")</f>
        <v>24</v>
      </c>
      <c r="S2297" s="14">
        <f>IFERROR(VLOOKUP($A2297,'Fielding Data'!$A:$H,MATCH(S$1,'Fielding Data'!$A$1:$H$1,0),0),"Other")</f>
        <v>2</v>
      </c>
      <c r="T2297" s="14">
        <f>IFERROR(VLOOKUP($A2297,'Fielding Data'!$A:$H,MATCH(T$1,'Fielding Data'!$A$1:$H$1,0),0),"Other")</f>
        <v>1</v>
      </c>
      <c r="U2297" s="14">
        <f>SUMIFS('Fielding Data'!E:E,'Fielding Data'!$A:$A,'Hitting Data'!$A2297)</f>
        <v>8</v>
      </c>
      <c r="V2297" s="14">
        <f>SUMIFS('Fielding Data'!F:F,'Fielding Data'!$A:$A,'Hitting Data'!$A2297)</f>
        <v>24</v>
      </c>
      <c r="W2297" s="14">
        <f>SUMIFS('Fielding Data'!G:G,'Fielding Data'!$A:$A,'Hitting Data'!$A2297)</f>
        <v>2</v>
      </c>
      <c r="X2297" s="14">
        <f>SUMIFS('Fielding Data'!H:H,'Fielding Data'!$A:$A,'Hitting Data'!$A2297)</f>
        <v>1</v>
      </c>
    </row>
    <row r="2298" spans="1:24" x14ac:dyDescent="0.25">
      <c r="A2298" s="14" t="str">
        <f t="shared" si="35"/>
        <v>webbry012011</v>
      </c>
      <c r="B2298" s="19" t="s">
        <v>1209</v>
      </c>
      <c r="C2298" s="19">
        <v>2011</v>
      </c>
      <c r="D2298" s="19">
        <v>53</v>
      </c>
      <c r="E2298" s="19">
        <v>0</v>
      </c>
      <c r="F2298" s="19">
        <v>0</v>
      </c>
      <c r="G2298" s="19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4" t="str">
        <f>IFERROR(VLOOKUP($A2298,'Fielding Data'!$A:$H,MATCH(P$1,'Fielding Data'!$A$1:$H$1,0),0),"Other")</f>
        <v>P</v>
      </c>
      <c r="Q2298" s="14">
        <f>IFERROR(VLOOKUP($A2298,'Fielding Data'!$A:$H,MATCH(Q$1,'Fielding Data'!$A$1:$H$1,0),0),"Other")</f>
        <v>1</v>
      </c>
      <c r="R2298" s="14">
        <f>IFERROR(VLOOKUP($A2298,'Fielding Data'!$A:$H,MATCH(R$1,'Fielding Data'!$A$1:$H$1,0),0),"Other")</f>
        <v>7</v>
      </c>
      <c r="S2298" s="14">
        <f>IFERROR(VLOOKUP($A2298,'Fielding Data'!$A:$H,MATCH(S$1,'Fielding Data'!$A$1:$H$1,0),0),"Other")</f>
        <v>1</v>
      </c>
      <c r="T2298" s="14">
        <f>IFERROR(VLOOKUP($A2298,'Fielding Data'!$A:$H,MATCH(T$1,'Fielding Data'!$A$1:$H$1,0),0),"Other")</f>
        <v>0</v>
      </c>
      <c r="U2298" s="14">
        <f>SUMIFS('Fielding Data'!E:E,'Fielding Data'!$A:$A,'Hitting Data'!$A2298)</f>
        <v>1</v>
      </c>
      <c r="V2298" s="14">
        <f>SUMIFS('Fielding Data'!F:F,'Fielding Data'!$A:$A,'Hitting Data'!$A2298)</f>
        <v>7</v>
      </c>
      <c r="W2298" s="14">
        <f>SUMIFS('Fielding Data'!G:G,'Fielding Data'!$A:$A,'Hitting Data'!$A2298)</f>
        <v>1</v>
      </c>
      <c r="X2298" s="14">
        <f>SUMIFS('Fielding Data'!H:H,'Fielding Data'!$A:$A,'Hitting Data'!$A2298)</f>
        <v>0</v>
      </c>
    </row>
    <row r="2299" spans="1:24" x14ac:dyDescent="0.25">
      <c r="A2299" s="14" t="str">
        <f t="shared" si="35"/>
        <v>weeksje012011</v>
      </c>
      <c r="B2299" s="19" t="s">
        <v>1649</v>
      </c>
      <c r="C2299" s="19">
        <v>2011</v>
      </c>
      <c r="D2299" s="19">
        <v>97</v>
      </c>
      <c r="E2299" s="19">
        <v>406</v>
      </c>
      <c r="F2299" s="19">
        <v>50</v>
      </c>
      <c r="G2299" s="19">
        <v>123</v>
      </c>
      <c r="H2299" s="19">
        <v>26</v>
      </c>
      <c r="I2299" s="19">
        <v>8</v>
      </c>
      <c r="J2299" s="19">
        <v>2</v>
      </c>
      <c r="K2299" s="19">
        <v>36</v>
      </c>
      <c r="L2299" s="19">
        <v>22</v>
      </c>
      <c r="M2299" s="19">
        <v>11</v>
      </c>
      <c r="N2299" s="19">
        <v>21</v>
      </c>
      <c r="O2299" s="19">
        <v>62</v>
      </c>
      <c r="P2299" s="14" t="str">
        <f>IFERROR(VLOOKUP($A2299,'Fielding Data'!$A:$H,MATCH(P$1,'Fielding Data'!$A$1:$H$1,0),0),"Other")</f>
        <v>2B</v>
      </c>
      <c r="Q2299" s="14">
        <f>IFERROR(VLOOKUP($A2299,'Fielding Data'!$A:$H,MATCH(Q$1,'Fielding Data'!$A$1:$H$1,0),0),"Other")</f>
        <v>148</v>
      </c>
      <c r="R2299" s="14">
        <f>IFERROR(VLOOKUP($A2299,'Fielding Data'!$A:$H,MATCH(R$1,'Fielding Data'!$A$1:$H$1,0),0),"Other")</f>
        <v>261</v>
      </c>
      <c r="S2299" s="14">
        <f>IFERROR(VLOOKUP($A2299,'Fielding Data'!$A:$H,MATCH(S$1,'Fielding Data'!$A$1:$H$1,0),0),"Other")</f>
        <v>13</v>
      </c>
      <c r="T2299" s="14">
        <f>IFERROR(VLOOKUP($A2299,'Fielding Data'!$A:$H,MATCH(T$1,'Fielding Data'!$A$1:$H$1,0),0),"Other")</f>
        <v>49</v>
      </c>
      <c r="U2299" s="14">
        <f>SUMIFS('Fielding Data'!E:E,'Fielding Data'!$A:$A,'Hitting Data'!$A2299)</f>
        <v>148</v>
      </c>
      <c r="V2299" s="14">
        <f>SUMIFS('Fielding Data'!F:F,'Fielding Data'!$A:$A,'Hitting Data'!$A2299)</f>
        <v>261</v>
      </c>
      <c r="W2299" s="14">
        <f>SUMIFS('Fielding Data'!G:G,'Fielding Data'!$A:$A,'Hitting Data'!$A2299)</f>
        <v>13</v>
      </c>
      <c r="X2299" s="14">
        <f>SUMIFS('Fielding Data'!H:H,'Fielding Data'!$A:$A,'Hitting Data'!$A2299)</f>
        <v>49</v>
      </c>
    </row>
    <row r="2300" spans="1:24" x14ac:dyDescent="0.25">
      <c r="A2300" s="14" t="str">
        <f t="shared" si="35"/>
        <v>weeksri012011</v>
      </c>
      <c r="B2300" s="19" t="s">
        <v>410</v>
      </c>
      <c r="C2300" s="19">
        <v>2011</v>
      </c>
      <c r="D2300" s="19">
        <v>118</v>
      </c>
      <c r="E2300" s="19">
        <v>453</v>
      </c>
      <c r="F2300" s="19">
        <v>77</v>
      </c>
      <c r="G2300" s="19">
        <v>122</v>
      </c>
      <c r="H2300" s="19">
        <v>26</v>
      </c>
      <c r="I2300" s="19">
        <v>2</v>
      </c>
      <c r="J2300" s="19">
        <v>20</v>
      </c>
      <c r="K2300" s="19">
        <v>49</v>
      </c>
      <c r="L2300" s="19">
        <v>9</v>
      </c>
      <c r="M2300" s="19">
        <v>2</v>
      </c>
      <c r="N2300" s="19">
        <v>50</v>
      </c>
      <c r="O2300" s="19">
        <v>107</v>
      </c>
      <c r="P2300" s="14" t="str">
        <f>IFERROR(VLOOKUP($A2300,'Fielding Data'!$A:$H,MATCH(P$1,'Fielding Data'!$A$1:$H$1,0),0),"Other")</f>
        <v>2B</v>
      </c>
      <c r="Q2300" s="14">
        <f>IFERROR(VLOOKUP($A2300,'Fielding Data'!$A:$H,MATCH(Q$1,'Fielding Data'!$A$1:$H$1,0),0),"Other")</f>
        <v>175</v>
      </c>
      <c r="R2300" s="14">
        <f>IFERROR(VLOOKUP($A2300,'Fielding Data'!$A:$H,MATCH(R$1,'Fielding Data'!$A$1:$H$1,0),0),"Other")</f>
        <v>291</v>
      </c>
      <c r="S2300" s="14">
        <f>IFERROR(VLOOKUP($A2300,'Fielding Data'!$A:$H,MATCH(S$1,'Fielding Data'!$A$1:$H$1,0),0),"Other")</f>
        <v>15</v>
      </c>
      <c r="T2300" s="14">
        <f>IFERROR(VLOOKUP($A2300,'Fielding Data'!$A:$H,MATCH(T$1,'Fielding Data'!$A$1:$H$1,0),0),"Other")</f>
        <v>65</v>
      </c>
      <c r="U2300" s="14">
        <f>SUMIFS('Fielding Data'!E:E,'Fielding Data'!$A:$A,'Hitting Data'!$A2300)</f>
        <v>175</v>
      </c>
      <c r="V2300" s="14">
        <f>SUMIFS('Fielding Data'!F:F,'Fielding Data'!$A:$A,'Hitting Data'!$A2300)</f>
        <v>291</v>
      </c>
      <c r="W2300" s="14">
        <f>SUMIFS('Fielding Data'!G:G,'Fielding Data'!$A:$A,'Hitting Data'!$A2300)</f>
        <v>15</v>
      </c>
      <c r="X2300" s="14">
        <f>SUMIFS('Fielding Data'!H:H,'Fielding Data'!$A:$A,'Hitting Data'!$A2300)</f>
        <v>65</v>
      </c>
    </row>
    <row r="2301" spans="1:24" x14ac:dyDescent="0.25">
      <c r="A2301" s="14" t="str">
        <f t="shared" si="35"/>
        <v>weilaky012011</v>
      </c>
      <c r="B2301" s="19" t="s">
        <v>1650</v>
      </c>
      <c r="C2301" s="19">
        <v>2011</v>
      </c>
      <c r="D2301" s="19">
        <v>7</v>
      </c>
      <c r="E2301" s="19">
        <v>0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4" t="str">
        <f>IFERROR(VLOOKUP($A2301,'Fielding Data'!$A:$H,MATCH(P$1,'Fielding Data'!$A$1:$H$1,0),0),"Other")</f>
        <v>P</v>
      </c>
      <c r="Q2301" s="14">
        <f>IFERROR(VLOOKUP($A2301,'Fielding Data'!$A:$H,MATCH(Q$1,'Fielding Data'!$A$1:$H$1,0),0),"Other")</f>
        <v>1</v>
      </c>
      <c r="R2301" s="14">
        <f>IFERROR(VLOOKUP($A2301,'Fielding Data'!$A:$H,MATCH(R$1,'Fielding Data'!$A$1:$H$1,0),0),"Other")</f>
        <v>1</v>
      </c>
      <c r="S2301" s="14">
        <f>IFERROR(VLOOKUP($A2301,'Fielding Data'!$A:$H,MATCH(S$1,'Fielding Data'!$A$1:$H$1,0),0),"Other")</f>
        <v>0</v>
      </c>
      <c r="T2301" s="14">
        <f>IFERROR(VLOOKUP($A2301,'Fielding Data'!$A:$H,MATCH(T$1,'Fielding Data'!$A$1:$H$1,0),0),"Other")</f>
        <v>0</v>
      </c>
      <c r="U2301" s="14">
        <f>SUMIFS('Fielding Data'!E:E,'Fielding Data'!$A:$A,'Hitting Data'!$A2301)</f>
        <v>1</v>
      </c>
      <c r="V2301" s="14">
        <f>SUMIFS('Fielding Data'!F:F,'Fielding Data'!$A:$A,'Hitting Data'!$A2301)</f>
        <v>1</v>
      </c>
      <c r="W2301" s="14">
        <f>SUMIFS('Fielding Data'!G:G,'Fielding Data'!$A:$A,'Hitting Data'!$A2301)</f>
        <v>0</v>
      </c>
      <c r="X2301" s="14">
        <f>SUMIFS('Fielding Data'!H:H,'Fielding Data'!$A:$A,'Hitting Data'!$A2301)</f>
        <v>0</v>
      </c>
    </row>
    <row r="2302" spans="1:24" x14ac:dyDescent="0.25">
      <c r="A2302" s="14" t="str">
        <f t="shared" si="35"/>
        <v>weinhro012011</v>
      </c>
      <c r="B2302" s="19" t="s">
        <v>1411</v>
      </c>
      <c r="C2302" s="19">
        <v>2011</v>
      </c>
      <c r="D2302" s="19">
        <v>2</v>
      </c>
      <c r="E2302" s="19">
        <v>0</v>
      </c>
      <c r="F2302" s="19">
        <v>0</v>
      </c>
      <c r="G2302" s="19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4" t="str">
        <f>IFERROR(VLOOKUP($A2302,'Fielding Data'!$A:$H,MATCH(P$1,'Fielding Data'!$A$1:$H$1,0),0),"Other")</f>
        <v>P</v>
      </c>
      <c r="Q2302" s="14">
        <f>IFERROR(VLOOKUP($A2302,'Fielding Data'!$A:$H,MATCH(Q$1,'Fielding Data'!$A$1:$H$1,0),0),"Other")</f>
        <v>0</v>
      </c>
      <c r="R2302" s="14">
        <f>IFERROR(VLOOKUP($A2302,'Fielding Data'!$A:$H,MATCH(R$1,'Fielding Data'!$A$1:$H$1,0),0),"Other")</f>
        <v>0</v>
      </c>
      <c r="S2302" s="14">
        <f>IFERROR(VLOOKUP($A2302,'Fielding Data'!$A:$H,MATCH(S$1,'Fielding Data'!$A$1:$H$1,0),0),"Other")</f>
        <v>0</v>
      </c>
      <c r="T2302" s="14">
        <f>IFERROR(VLOOKUP($A2302,'Fielding Data'!$A:$H,MATCH(T$1,'Fielding Data'!$A$1:$H$1,0),0),"Other")</f>
        <v>0</v>
      </c>
      <c r="U2302" s="14">
        <f>SUMIFS('Fielding Data'!E:E,'Fielding Data'!$A:$A,'Hitting Data'!$A2302)</f>
        <v>0</v>
      </c>
      <c r="V2302" s="14">
        <f>SUMIFS('Fielding Data'!F:F,'Fielding Data'!$A:$A,'Hitting Data'!$A2302)</f>
        <v>0</v>
      </c>
      <c r="W2302" s="14">
        <f>SUMIFS('Fielding Data'!G:G,'Fielding Data'!$A:$A,'Hitting Data'!$A2302)</f>
        <v>0</v>
      </c>
      <c r="X2302" s="14">
        <f>SUMIFS('Fielding Data'!H:H,'Fielding Data'!$A:$A,'Hitting Data'!$A2302)</f>
        <v>0</v>
      </c>
    </row>
    <row r="2303" spans="1:24" x14ac:dyDescent="0.25">
      <c r="A2303" s="14" t="str">
        <f t="shared" si="35"/>
        <v>wellsra012011</v>
      </c>
      <c r="B2303" s="19" t="s">
        <v>1033</v>
      </c>
      <c r="C2303" s="19">
        <v>2011</v>
      </c>
      <c r="D2303" s="19">
        <v>23</v>
      </c>
      <c r="E2303" s="19">
        <v>43</v>
      </c>
      <c r="F2303" s="19">
        <v>2</v>
      </c>
      <c r="G2303" s="19">
        <v>6</v>
      </c>
      <c r="H2303" s="19">
        <v>0</v>
      </c>
      <c r="I2303" s="19">
        <v>0</v>
      </c>
      <c r="J2303" s="19">
        <v>0</v>
      </c>
      <c r="K2303" s="19">
        <v>1</v>
      </c>
      <c r="L2303" s="19">
        <v>0</v>
      </c>
      <c r="M2303" s="19">
        <v>0</v>
      </c>
      <c r="N2303" s="19">
        <v>1</v>
      </c>
      <c r="O2303" s="19">
        <v>13</v>
      </c>
      <c r="P2303" s="14" t="str">
        <f>IFERROR(VLOOKUP($A2303,'Fielding Data'!$A:$H,MATCH(P$1,'Fielding Data'!$A$1:$H$1,0),0),"Other")</f>
        <v>P</v>
      </c>
      <c r="Q2303" s="14">
        <f>IFERROR(VLOOKUP($A2303,'Fielding Data'!$A:$H,MATCH(Q$1,'Fielding Data'!$A$1:$H$1,0),0),"Other")</f>
        <v>5</v>
      </c>
      <c r="R2303" s="14">
        <f>IFERROR(VLOOKUP($A2303,'Fielding Data'!$A:$H,MATCH(R$1,'Fielding Data'!$A$1:$H$1,0),0),"Other")</f>
        <v>12</v>
      </c>
      <c r="S2303" s="14">
        <f>IFERROR(VLOOKUP($A2303,'Fielding Data'!$A:$H,MATCH(S$1,'Fielding Data'!$A$1:$H$1,0),0),"Other")</f>
        <v>2</v>
      </c>
      <c r="T2303" s="14">
        <f>IFERROR(VLOOKUP($A2303,'Fielding Data'!$A:$H,MATCH(T$1,'Fielding Data'!$A$1:$H$1,0),0),"Other")</f>
        <v>1</v>
      </c>
      <c r="U2303" s="14">
        <f>SUMIFS('Fielding Data'!E:E,'Fielding Data'!$A:$A,'Hitting Data'!$A2303)</f>
        <v>5</v>
      </c>
      <c r="V2303" s="14">
        <f>SUMIFS('Fielding Data'!F:F,'Fielding Data'!$A:$A,'Hitting Data'!$A2303)</f>
        <v>12</v>
      </c>
      <c r="W2303" s="14">
        <f>SUMIFS('Fielding Data'!G:G,'Fielding Data'!$A:$A,'Hitting Data'!$A2303)</f>
        <v>2</v>
      </c>
      <c r="X2303" s="14">
        <f>SUMIFS('Fielding Data'!H:H,'Fielding Data'!$A:$A,'Hitting Data'!$A2303)</f>
        <v>1</v>
      </c>
    </row>
    <row r="2304" spans="1:24" x14ac:dyDescent="0.25">
      <c r="A2304" s="14" t="str">
        <f t="shared" si="35"/>
        <v>wellsve012011</v>
      </c>
      <c r="B2304" s="19" t="s">
        <v>214</v>
      </c>
      <c r="C2304" s="19">
        <v>2011</v>
      </c>
      <c r="D2304" s="19">
        <v>131</v>
      </c>
      <c r="E2304" s="19">
        <v>505</v>
      </c>
      <c r="F2304" s="19">
        <v>60</v>
      </c>
      <c r="G2304" s="19">
        <v>110</v>
      </c>
      <c r="H2304" s="19">
        <v>15</v>
      </c>
      <c r="I2304" s="19">
        <v>4</v>
      </c>
      <c r="J2304" s="19">
        <v>25</v>
      </c>
      <c r="K2304" s="19">
        <v>66</v>
      </c>
      <c r="L2304" s="19">
        <v>9</v>
      </c>
      <c r="M2304" s="19">
        <v>4</v>
      </c>
      <c r="N2304" s="19">
        <v>20</v>
      </c>
      <c r="O2304" s="19">
        <v>86</v>
      </c>
      <c r="P2304" s="14" t="str">
        <f>IFERROR(VLOOKUP($A2304,'Fielding Data'!$A:$H,MATCH(P$1,'Fielding Data'!$A$1:$H$1,0),0),"Other")</f>
        <v>CF</v>
      </c>
      <c r="Q2304" s="14">
        <f>IFERROR(VLOOKUP($A2304,'Fielding Data'!$A:$H,MATCH(Q$1,'Fielding Data'!$A$1:$H$1,0),0),"Other")</f>
        <v>0</v>
      </c>
      <c r="R2304" s="14">
        <f>IFERROR(VLOOKUP($A2304,'Fielding Data'!$A:$H,MATCH(R$1,'Fielding Data'!$A$1:$H$1,0),0),"Other")</f>
        <v>0</v>
      </c>
      <c r="S2304" s="14">
        <f>IFERROR(VLOOKUP($A2304,'Fielding Data'!$A:$H,MATCH(S$1,'Fielding Data'!$A$1:$H$1,0),0),"Other")</f>
        <v>0</v>
      </c>
      <c r="T2304" s="14">
        <f>IFERROR(VLOOKUP($A2304,'Fielding Data'!$A:$H,MATCH(T$1,'Fielding Data'!$A$1:$H$1,0),0),"Other")</f>
        <v>0</v>
      </c>
      <c r="U2304" s="14">
        <f>SUMIFS('Fielding Data'!E:E,'Fielding Data'!$A:$A,'Hitting Data'!$A2304)</f>
        <v>281</v>
      </c>
      <c r="V2304" s="14">
        <f>SUMIFS('Fielding Data'!F:F,'Fielding Data'!$A:$A,'Hitting Data'!$A2304)</f>
        <v>4</v>
      </c>
      <c r="W2304" s="14">
        <f>SUMIFS('Fielding Data'!G:G,'Fielding Data'!$A:$A,'Hitting Data'!$A2304)</f>
        <v>3</v>
      </c>
      <c r="X2304" s="14">
        <f>SUMIFS('Fielding Data'!H:H,'Fielding Data'!$A:$A,'Hitting Data'!$A2304)</f>
        <v>0</v>
      </c>
    </row>
    <row r="2305" spans="1:24" x14ac:dyDescent="0.25">
      <c r="A2305" s="14" t="str">
        <f t="shared" si="35"/>
        <v>werthja012011</v>
      </c>
      <c r="B2305" s="19" t="s">
        <v>347</v>
      </c>
      <c r="C2305" s="19">
        <v>2011</v>
      </c>
      <c r="D2305" s="19">
        <v>150</v>
      </c>
      <c r="E2305" s="19">
        <v>561</v>
      </c>
      <c r="F2305" s="19">
        <v>69</v>
      </c>
      <c r="G2305" s="19">
        <v>130</v>
      </c>
      <c r="H2305" s="19">
        <v>26</v>
      </c>
      <c r="I2305" s="19">
        <v>1</v>
      </c>
      <c r="J2305" s="19">
        <v>20</v>
      </c>
      <c r="K2305" s="19">
        <v>58</v>
      </c>
      <c r="L2305" s="19">
        <v>19</v>
      </c>
      <c r="M2305" s="19">
        <v>3</v>
      </c>
      <c r="N2305" s="19">
        <v>74</v>
      </c>
      <c r="O2305" s="19">
        <v>160</v>
      </c>
      <c r="P2305" s="14" t="str">
        <f>IFERROR(VLOOKUP($A2305,'Fielding Data'!$A:$H,MATCH(P$1,'Fielding Data'!$A$1:$H$1,0),0),"Other")</f>
        <v>CF</v>
      </c>
      <c r="Q2305" s="14">
        <f>IFERROR(VLOOKUP($A2305,'Fielding Data'!$A:$H,MATCH(Q$1,'Fielding Data'!$A$1:$H$1,0),0),"Other")</f>
        <v>0</v>
      </c>
      <c r="R2305" s="14">
        <f>IFERROR(VLOOKUP($A2305,'Fielding Data'!$A:$H,MATCH(R$1,'Fielding Data'!$A$1:$H$1,0),0),"Other")</f>
        <v>0</v>
      </c>
      <c r="S2305" s="14">
        <f>IFERROR(VLOOKUP($A2305,'Fielding Data'!$A:$H,MATCH(S$1,'Fielding Data'!$A$1:$H$1,0),0),"Other")</f>
        <v>0</v>
      </c>
      <c r="T2305" s="14">
        <f>IFERROR(VLOOKUP($A2305,'Fielding Data'!$A:$H,MATCH(T$1,'Fielding Data'!$A$1:$H$1,0),0),"Other")</f>
        <v>0</v>
      </c>
      <c r="U2305" s="14">
        <f>SUMIFS('Fielding Data'!E:E,'Fielding Data'!$A:$A,'Hitting Data'!$A2305)</f>
        <v>342</v>
      </c>
      <c r="V2305" s="14">
        <f>SUMIFS('Fielding Data'!F:F,'Fielding Data'!$A:$A,'Hitting Data'!$A2305)</f>
        <v>11</v>
      </c>
      <c r="W2305" s="14">
        <f>SUMIFS('Fielding Data'!G:G,'Fielding Data'!$A:$A,'Hitting Data'!$A2305)</f>
        <v>8</v>
      </c>
      <c r="X2305" s="14">
        <f>SUMIFS('Fielding Data'!H:H,'Fielding Data'!$A:$A,'Hitting Data'!$A2305)</f>
        <v>4</v>
      </c>
    </row>
    <row r="2306" spans="1:24" x14ac:dyDescent="0.25">
      <c r="A2306" s="14" t="str">
        <f t="shared" si="35"/>
        <v>westbja012011</v>
      </c>
      <c r="B2306" s="19" t="s">
        <v>215</v>
      </c>
      <c r="C2306" s="19">
        <v>2011</v>
      </c>
      <c r="D2306" s="19">
        <v>35</v>
      </c>
      <c r="E2306" s="19">
        <v>47</v>
      </c>
      <c r="F2306" s="19">
        <v>2</v>
      </c>
      <c r="G2306" s="19">
        <v>5</v>
      </c>
      <c r="H2306" s="19">
        <v>2</v>
      </c>
      <c r="I2306" s="19">
        <v>0</v>
      </c>
      <c r="J2306" s="19">
        <v>1</v>
      </c>
      <c r="K2306" s="19">
        <v>8</v>
      </c>
      <c r="L2306" s="19">
        <v>0</v>
      </c>
      <c r="M2306" s="19">
        <v>0</v>
      </c>
      <c r="N2306" s="19">
        <v>3</v>
      </c>
      <c r="O2306" s="19">
        <v>23</v>
      </c>
      <c r="P2306" s="14" t="str">
        <f>IFERROR(VLOOKUP($A2306,'Fielding Data'!$A:$H,MATCH(P$1,'Fielding Data'!$A$1:$H$1,0),0),"Other")</f>
        <v>P</v>
      </c>
      <c r="Q2306" s="14">
        <f>IFERROR(VLOOKUP($A2306,'Fielding Data'!$A:$H,MATCH(Q$1,'Fielding Data'!$A$1:$H$1,0),0),"Other")</f>
        <v>29</v>
      </c>
      <c r="R2306" s="14">
        <f>IFERROR(VLOOKUP($A2306,'Fielding Data'!$A:$H,MATCH(R$1,'Fielding Data'!$A$1:$H$1,0),0),"Other")</f>
        <v>43</v>
      </c>
      <c r="S2306" s="14">
        <f>IFERROR(VLOOKUP($A2306,'Fielding Data'!$A:$H,MATCH(S$1,'Fielding Data'!$A$1:$H$1,0),0),"Other")</f>
        <v>2</v>
      </c>
      <c r="T2306" s="14">
        <f>IFERROR(VLOOKUP($A2306,'Fielding Data'!$A:$H,MATCH(T$1,'Fielding Data'!$A$1:$H$1,0),0),"Other")</f>
        <v>5</v>
      </c>
      <c r="U2306" s="14">
        <f>SUMIFS('Fielding Data'!E:E,'Fielding Data'!$A:$A,'Hitting Data'!$A2306)</f>
        <v>29</v>
      </c>
      <c r="V2306" s="14">
        <f>SUMIFS('Fielding Data'!F:F,'Fielding Data'!$A:$A,'Hitting Data'!$A2306)</f>
        <v>43</v>
      </c>
      <c r="W2306" s="14">
        <f>SUMIFS('Fielding Data'!G:G,'Fielding Data'!$A:$A,'Hitting Data'!$A2306)</f>
        <v>2</v>
      </c>
      <c r="X2306" s="14">
        <f>SUMIFS('Fielding Data'!H:H,'Fielding Data'!$A:$A,'Hitting Data'!$A2306)</f>
        <v>5</v>
      </c>
    </row>
    <row r="2307" spans="1:24" x14ac:dyDescent="0.25">
      <c r="A2307" s="14" t="str">
        <f t="shared" ref="A2307:A2370" si="36">B2307&amp;C2307</f>
        <v>wheelda012011</v>
      </c>
      <c r="B2307" s="19" t="s">
        <v>216</v>
      </c>
      <c r="C2307" s="19">
        <v>2011</v>
      </c>
      <c r="D2307" s="19">
        <v>47</v>
      </c>
      <c r="E2307" s="19">
        <v>0</v>
      </c>
      <c r="F2307" s="19">
        <v>0</v>
      </c>
      <c r="G2307" s="19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4" t="str">
        <f>IFERROR(VLOOKUP($A2307,'Fielding Data'!$A:$H,MATCH(P$1,'Fielding Data'!$A$1:$H$1,0),0),"Other")</f>
        <v>P</v>
      </c>
      <c r="Q2307" s="14">
        <f>IFERROR(VLOOKUP($A2307,'Fielding Data'!$A:$H,MATCH(Q$1,'Fielding Data'!$A$1:$H$1,0),0),"Other")</f>
        <v>2</v>
      </c>
      <c r="R2307" s="14">
        <f>IFERROR(VLOOKUP($A2307,'Fielding Data'!$A:$H,MATCH(R$1,'Fielding Data'!$A$1:$H$1,0),0),"Other")</f>
        <v>1</v>
      </c>
      <c r="S2307" s="14">
        <f>IFERROR(VLOOKUP($A2307,'Fielding Data'!$A:$H,MATCH(S$1,'Fielding Data'!$A$1:$H$1,0),0),"Other")</f>
        <v>0</v>
      </c>
      <c r="T2307" s="14">
        <f>IFERROR(VLOOKUP($A2307,'Fielding Data'!$A:$H,MATCH(T$1,'Fielding Data'!$A$1:$H$1,0),0),"Other")</f>
        <v>0</v>
      </c>
      <c r="U2307" s="14">
        <f>SUMIFS('Fielding Data'!E:E,'Fielding Data'!$A:$A,'Hitting Data'!$A2307)</f>
        <v>2</v>
      </c>
      <c r="V2307" s="14">
        <f>SUMIFS('Fielding Data'!F:F,'Fielding Data'!$A:$A,'Hitting Data'!$A2307)</f>
        <v>1</v>
      </c>
      <c r="W2307" s="14">
        <f>SUMIFS('Fielding Data'!G:G,'Fielding Data'!$A:$A,'Hitting Data'!$A2307)</f>
        <v>0</v>
      </c>
      <c r="X2307" s="14">
        <f>SUMIFS('Fielding Data'!H:H,'Fielding Data'!$A:$A,'Hitting Data'!$A2307)</f>
        <v>0</v>
      </c>
    </row>
    <row r="2308" spans="1:24" x14ac:dyDescent="0.25">
      <c r="A2308" s="14" t="str">
        <f t="shared" si="36"/>
        <v>whelake012011</v>
      </c>
      <c r="B2308" s="19" t="s">
        <v>1651</v>
      </c>
      <c r="C2308" s="19">
        <v>2011</v>
      </c>
      <c r="D2308" s="19">
        <v>2</v>
      </c>
      <c r="E2308" s="19">
        <v>0</v>
      </c>
      <c r="F2308" s="19">
        <v>0</v>
      </c>
      <c r="G2308" s="19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4" t="str">
        <f>IFERROR(VLOOKUP($A2308,'Fielding Data'!$A:$H,MATCH(P$1,'Fielding Data'!$A$1:$H$1,0),0),"Other")</f>
        <v>P</v>
      </c>
      <c r="Q2308" s="14">
        <f>IFERROR(VLOOKUP($A2308,'Fielding Data'!$A:$H,MATCH(Q$1,'Fielding Data'!$A$1:$H$1,0),0),"Other")</f>
        <v>1</v>
      </c>
      <c r="R2308" s="14">
        <f>IFERROR(VLOOKUP($A2308,'Fielding Data'!$A:$H,MATCH(R$1,'Fielding Data'!$A$1:$H$1,0),0),"Other")</f>
        <v>0</v>
      </c>
      <c r="S2308" s="14">
        <f>IFERROR(VLOOKUP($A2308,'Fielding Data'!$A:$H,MATCH(S$1,'Fielding Data'!$A$1:$H$1,0),0),"Other")</f>
        <v>0</v>
      </c>
      <c r="T2308" s="14">
        <f>IFERROR(VLOOKUP($A2308,'Fielding Data'!$A:$H,MATCH(T$1,'Fielding Data'!$A$1:$H$1,0),0),"Other")</f>
        <v>0</v>
      </c>
      <c r="U2308" s="14">
        <f>SUMIFS('Fielding Data'!E:E,'Fielding Data'!$A:$A,'Hitting Data'!$A2308)</f>
        <v>1</v>
      </c>
      <c r="V2308" s="14">
        <f>SUMIFS('Fielding Data'!F:F,'Fielding Data'!$A:$A,'Hitting Data'!$A2308)</f>
        <v>0</v>
      </c>
      <c r="W2308" s="14">
        <f>SUMIFS('Fielding Data'!G:G,'Fielding Data'!$A:$A,'Hitting Data'!$A2308)</f>
        <v>0</v>
      </c>
      <c r="X2308" s="14">
        <f>SUMIFS('Fielding Data'!H:H,'Fielding Data'!$A:$A,'Hitting Data'!$A2308)</f>
        <v>0</v>
      </c>
    </row>
    <row r="2309" spans="1:24" x14ac:dyDescent="0.25">
      <c r="A2309" s="14" t="str">
        <f t="shared" si="36"/>
        <v>whiteel032011</v>
      </c>
      <c r="B2309" s="19" t="s">
        <v>619</v>
      </c>
      <c r="C2309" s="19">
        <v>2011</v>
      </c>
      <c r="D2309" s="19">
        <v>82</v>
      </c>
      <c r="E2309" s="19">
        <v>213</v>
      </c>
      <c r="F2309" s="19">
        <v>14</v>
      </c>
      <c r="G2309" s="19">
        <v>42</v>
      </c>
      <c r="H2309" s="19">
        <v>8</v>
      </c>
      <c r="I2309" s="19">
        <v>2</v>
      </c>
      <c r="J2309" s="19">
        <v>4</v>
      </c>
      <c r="K2309" s="19">
        <v>17</v>
      </c>
      <c r="L2309" s="19">
        <v>2</v>
      </c>
      <c r="M2309" s="19">
        <v>1</v>
      </c>
      <c r="N2309" s="19">
        <v>18</v>
      </c>
      <c r="O2309" s="19">
        <v>59</v>
      </c>
      <c r="P2309" s="14" t="str">
        <f>IFERROR(VLOOKUP($A2309,'Fielding Data'!$A:$H,MATCH(P$1,'Fielding Data'!$A$1:$H$1,0),0),"Other")</f>
        <v>C</v>
      </c>
      <c r="Q2309" s="14">
        <f>IFERROR(VLOOKUP($A2309,'Fielding Data'!$A:$H,MATCH(Q$1,'Fielding Data'!$A$1:$H$1,0),0),"Other")</f>
        <v>495</v>
      </c>
      <c r="R2309" s="14">
        <f>IFERROR(VLOOKUP($A2309,'Fielding Data'!$A:$H,MATCH(R$1,'Fielding Data'!$A$1:$H$1,0),0),"Other")</f>
        <v>41</v>
      </c>
      <c r="S2309" s="14">
        <f>IFERROR(VLOOKUP($A2309,'Fielding Data'!$A:$H,MATCH(S$1,'Fielding Data'!$A$1:$H$1,0),0),"Other")</f>
        <v>5</v>
      </c>
      <c r="T2309" s="14">
        <f>IFERROR(VLOOKUP($A2309,'Fielding Data'!$A:$H,MATCH(T$1,'Fielding Data'!$A$1:$H$1,0),0),"Other")</f>
        <v>4</v>
      </c>
      <c r="U2309" s="14">
        <f>SUMIFS('Fielding Data'!E:E,'Fielding Data'!$A:$A,'Hitting Data'!$A2309)</f>
        <v>495</v>
      </c>
      <c r="V2309" s="14">
        <f>SUMIFS('Fielding Data'!F:F,'Fielding Data'!$A:$A,'Hitting Data'!$A2309)</f>
        <v>41</v>
      </c>
      <c r="W2309" s="14">
        <f>SUMIFS('Fielding Data'!G:G,'Fielding Data'!$A:$A,'Hitting Data'!$A2309)</f>
        <v>5</v>
      </c>
      <c r="X2309" s="14">
        <f>SUMIFS('Fielding Data'!H:H,'Fielding Data'!$A:$A,'Hitting Data'!$A2309)</f>
        <v>4</v>
      </c>
    </row>
    <row r="2310" spans="1:24" x14ac:dyDescent="0.25">
      <c r="A2310" s="14" t="str">
        <f t="shared" si="36"/>
        <v>wietema012011</v>
      </c>
      <c r="B2310" s="19" t="s">
        <v>1211</v>
      </c>
      <c r="C2310" s="19">
        <v>2011</v>
      </c>
      <c r="D2310" s="19">
        <v>139</v>
      </c>
      <c r="E2310" s="19">
        <v>500</v>
      </c>
      <c r="F2310" s="19">
        <v>72</v>
      </c>
      <c r="G2310" s="19">
        <v>131</v>
      </c>
      <c r="H2310" s="19">
        <v>28</v>
      </c>
      <c r="I2310" s="19">
        <v>0</v>
      </c>
      <c r="J2310" s="19">
        <v>22</v>
      </c>
      <c r="K2310" s="19">
        <v>68</v>
      </c>
      <c r="L2310" s="19">
        <v>1</v>
      </c>
      <c r="M2310" s="19">
        <v>0</v>
      </c>
      <c r="N2310" s="19">
        <v>48</v>
      </c>
      <c r="O2310" s="19">
        <v>84</v>
      </c>
      <c r="P2310" s="14" t="str">
        <f>IFERROR(VLOOKUP($A2310,'Fielding Data'!$A:$H,MATCH(P$1,'Fielding Data'!$A$1:$H$1,0),0),"Other")</f>
        <v>1B</v>
      </c>
      <c r="Q2310" s="14">
        <f>IFERROR(VLOOKUP($A2310,'Fielding Data'!$A:$H,MATCH(Q$1,'Fielding Data'!$A$1:$H$1,0),0),"Other")</f>
        <v>4</v>
      </c>
      <c r="R2310" s="14">
        <f>IFERROR(VLOOKUP($A2310,'Fielding Data'!$A:$H,MATCH(R$1,'Fielding Data'!$A$1:$H$1,0),0),"Other")</f>
        <v>0</v>
      </c>
      <c r="S2310" s="14">
        <f>IFERROR(VLOOKUP($A2310,'Fielding Data'!$A:$H,MATCH(S$1,'Fielding Data'!$A$1:$H$1,0),0),"Other")</f>
        <v>0</v>
      </c>
      <c r="T2310" s="14">
        <f>IFERROR(VLOOKUP($A2310,'Fielding Data'!$A:$H,MATCH(T$1,'Fielding Data'!$A$1:$H$1,0),0),"Other")</f>
        <v>2</v>
      </c>
      <c r="U2310" s="14">
        <f>SUMIFS('Fielding Data'!E:E,'Fielding Data'!$A:$A,'Hitting Data'!$A2310)</f>
        <v>859</v>
      </c>
      <c r="V2310" s="14">
        <f>SUMIFS('Fielding Data'!F:F,'Fielding Data'!$A:$A,'Hitting Data'!$A2310)</f>
        <v>70</v>
      </c>
      <c r="W2310" s="14">
        <f>SUMIFS('Fielding Data'!G:G,'Fielding Data'!$A:$A,'Hitting Data'!$A2310)</f>
        <v>5</v>
      </c>
      <c r="X2310" s="14">
        <f>SUMIFS('Fielding Data'!H:H,'Fielding Data'!$A:$A,'Hitting Data'!$A2310)</f>
        <v>16</v>
      </c>
    </row>
    <row r="2311" spans="1:24" x14ac:dyDescent="0.25">
      <c r="A2311" s="14" t="str">
        <f t="shared" si="36"/>
        <v>wiggity012011</v>
      </c>
      <c r="B2311" s="19" t="s">
        <v>348</v>
      </c>
      <c r="C2311" s="19">
        <v>2011</v>
      </c>
      <c r="D2311" s="19">
        <v>130</v>
      </c>
      <c r="E2311" s="19">
        <v>401</v>
      </c>
      <c r="F2311" s="19">
        <v>52</v>
      </c>
      <c r="G2311" s="19">
        <v>97</v>
      </c>
      <c r="H2311" s="19">
        <v>21</v>
      </c>
      <c r="I2311" s="19">
        <v>2</v>
      </c>
      <c r="J2311" s="19">
        <v>15</v>
      </c>
      <c r="K2311" s="19">
        <v>47</v>
      </c>
      <c r="L2311" s="19">
        <v>8</v>
      </c>
      <c r="M2311" s="19">
        <v>1</v>
      </c>
      <c r="N2311" s="19">
        <v>38</v>
      </c>
      <c r="O2311" s="19">
        <v>84</v>
      </c>
      <c r="P2311" s="14" t="str">
        <f>IFERROR(VLOOKUP($A2311,'Fielding Data'!$A:$H,MATCH(P$1,'Fielding Data'!$A$1:$H$1,0),0),"Other")</f>
        <v>1B</v>
      </c>
      <c r="Q2311" s="14">
        <f>IFERROR(VLOOKUP($A2311,'Fielding Data'!$A:$H,MATCH(Q$1,'Fielding Data'!$A$1:$H$1,0),0),"Other")</f>
        <v>181</v>
      </c>
      <c r="R2311" s="14">
        <f>IFERROR(VLOOKUP($A2311,'Fielding Data'!$A:$H,MATCH(R$1,'Fielding Data'!$A$1:$H$1,0),0),"Other")</f>
        <v>12</v>
      </c>
      <c r="S2311" s="14">
        <f>IFERROR(VLOOKUP($A2311,'Fielding Data'!$A:$H,MATCH(S$1,'Fielding Data'!$A$1:$H$1,0),0),"Other")</f>
        <v>0</v>
      </c>
      <c r="T2311" s="14">
        <f>IFERROR(VLOOKUP($A2311,'Fielding Data'!$A:$H,MATCH(T$1,'Fielding Data'!$A$1:$H$1,0),0),"Other")</f>
        <v>10</v>
      </c>
      <c r="U2311" s="14">
        <f>SUMIFS('Fielding Data'!E:E,'Fielding Data'!$A:$A,'Hitting Data'!$A2311)</f>
        <v>238</v>
      </c>
      <c r="V2311" s="14">
        <f>SUMIFS('Fielding Data'!F:F,'Fielding Data'!$A:$A,'Hitting Data'!$A2311)</f>
        <v>109</v>
      </c>
      <c r="W2311" s="14">
        <f>SUMIFS('Fielding Data'!G:G,'Fielding Data'!$A:$A,'Hitting Data'!$A2311)</f>
        <v>6</v>
      </c>
      <c r="X2311" s="14">
        <f>SUMIFS('Fielding Data'!H:H,'Fielding Data'!$A:$A,'Hitting Data'!$A2311)</f>
        <v>25</v>
      </c>
    </row>
    <row r="2312" spans="1:24" x14ac:dyDescent="0.25">
      <c r="A2312" s="14" t="str">
        <f t="shared" si="36"/>
        <v>wilheto012011</v>
      </c>
      <c r="B2312" s="19" t="s">
        <v>1653</v>
      </c>
      <c r="C2312" s="19">
        <v>2011</v>
      </c>
      <c r="D2312" s="19">
        <v>25</v>
      </c>
      <c r="E2312" s="19">
        <v>0</v>
      </c>
      <c r="F2312" s="19">
        <v>0</v>
      </c>
      <c r="G2312" s="19">
        <v>0</v>
      </c>
      <c r="H2312" s="19">
        <v>0</v>
      </c>
      <c r="I2312" s="19">
        <v>0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4" t="str">
        <f>IFERROR(VLOOKUP($A2312,'Fielding Data'!$A:$H,MATCH(P$1,'Fielding Data'!$A$1:$H$1,0),0),"Other")</f>
        <v>P</v>
      </c>
      <c r="Q2312" s="14">
        <f>IFERROR(VLOOKUP($A2312,'Fielding Data'!$A:$H,MATCH(Q$1,'Fielding Data'!$A$1:$H$1,0),0),"Other")</f>
        <v>1</v>
      </c>
      <c r="R2312" s="14">
        <f>IFERROR(VLOOKUP($A2312,'Fielding Data'!$A:$H,MATCH(R$1,'Fielding Data'!$A$1:$H$1,0),0),"Other")</f>
        <v>6</v>
      </c>
      <c r="S2312" s="14">
        <f>IFERROR(VLOOKUP($A2312,'Fielding Data'!$A:$H,MATCH(S$1,'Fielding Data'!$A$1:$H$1,0),0),"Other")</f>
        <v>1</v>
      </c>
      <c r="T2312" s="14">
        <f>IFERROR(VLOOKUP($A2312,'Fielding Data'!$A:$H,MATCH(T$1,'Fielding Data'!$A$1:$H$1,0),0),"Other")</f>
        <v>1</v>
      </c>
      <c r="U2312" s="14">
        <f>SUMIFS('Fielding Data'!E:E,'Fielding Data'!$A:$A,'Hitting Data'!$A2312)</f>
        <v>1</v>
      </c>
      <c r="V2312" s="14">
        <f>SUMIFS('Fielding Data'!F:F,'Fielding Data'!$A:$A,'Hitting Data'!$A2312)</f>
        <v>6</v>
      </c>
      <c r="W2312" s="14">
        <f>SUMIFS('Fielding Data'!G:G,'Fielding Data'!$A:$A,'Hitting Data'!$A2312)</f>
        <v>1</v>
      </c>
      <c r="X2312" s="14">
        <f>SUMIFS('Fielding Data'!H:H,'Fielding Data'!$A:$A,'Hitting Data'!$A2312)</f>
        <v>1</v>
      </c>
    </row>
    <row r="2313" spans="1:24" x14ac:dyDescent="0.25">
      <c r="A2313" s="14" t="str">
        <f t="shared" si="36"/>
        <v>wilkad012011</v>
      </c>
      <c r="B2313" s="19" t="s">
        <v>1654</v>
      </c>
      <c r="C2313" s="19">
        <v>2011</v>
      </c>
      <c r="D2313" s="19">
        <v>5</v>
      </c>
      <c r="E2313" s="19">
        <v>1</v>
      </c>
      <c r="F2313" s="19">
        <v>0</v>
      </c>
      <c r="G2313" s="19">
        <v>0</v>
      </c>
      <c r="H2313" s="19">
        <v>0</v>
      </c>
      <c r="I2313" s="19">
        <v>0</v>
      </c>
      <c r="J2313" s="19">
        <v>0</v>
      </c>
      <c r="K2313" s="19">
        <v>0</v>
      </c>
      <c r="L2313" s="19">
        <v>0</v>
      </c>
      <c r="M2313" s="19">
        <v>0</v>
      </c>
      <c r="N2313" s="19">
        <v>0</v>
      </c>
      <c r="O2313" s="19">
        <v>1</v>
      </c>
      <c r="P2313" s="14" t="str">
        <f>IFERROR(VLOOKUP($A2313,'Fielding Data'!$A:$H,MATCH(P$1,'Fielding Data'!$A$1:$H$1,0),0),"Other")</f>
        <v>P</v>
      </c>
      <c r="Q2313" s="14">
        <f>IFERROR(VLOOKUP($A2313,'Fielding Data'!$A:$H,MATCH(Q$1,'Fielding Data'!$A$1:$H$1,0),0),"Other")</f>
        <v>1</v>
      </c>
      <c r="R2313" s="14">
        <f>IFERROR(VLOOKUP($A2313,'Fielding Data'!$A:$H,MATCH(R$1,'Fielding Data'!$A$1:$H$1,0),0),"Other")</f>
        <v>0</v>
      </c>
      <c r="S2313" s="14">
        <f>IFERROR(VLOOKUP($A2313,'Fielding Data'!$A:$H,MATCH(S$1,'Fielding Data'!$A$1:$H$1,0),0),"Other")</f>
        <v>0</v>
      </c>
      <c r="T2313" s="14">
        <f>IFERROR(VLOOKUP($A2313,'Fielding Data'!$A:$H,MATCH(T$1,'Fielding Data'!$A$1:$H$1,0),0),"Other")</f>
        <v>0</v>
      </c>
      <c r="U2313" s="14">
        <f>SUMIFS('Fielding Data'!E:E,'Fielding Data'!$A:$A,'Hitting Data'!$A2313)</f>
        <v>1</v>
      </c>
      <c r="V2313" s="14">
        <f>SUMIFS('Fielding Data'!F:F,'Fielding Data'!$A:$A,'Hitting Data'!$A2313)</f>
        <v>0</v>
      </c>
      <c r="W2313" s="14">
        <f>SUMIFS('Fielding Data'!G:G,'Fielding Data'!$A:$A,'Hitting Data'!$A2313)</f>
        <v>0</v>
      </c>
      <c r="X2313" s="14">
        <f>SUMIFS('Fielding Data'!H:H,'Fielding Data'!$A:$A,'Hitting Data'!$A2313)</f>
        <v>0</v>
      </c>
    </row>
    <row r="2314" spans="1:24" x14ac:dyDescent="0.25">
      <c r="A2314" s="14" t="str">
        <f t="shared" si="36"/>
        <v>willido032011</v>
      </c>
      <c r="B2314" s="19" t="s">
        <v>412</v>
      </c>
      <c r="C2314" s="19">
        <v>2011</v>
      </c>
      <c r="D2314" s="19">
        <v>16</v>
      </c>
      <c r="E2314" s="19">
        <v>31</v>
      </c>
      <c r="F2314" s="19">
        <v>2</v>
      </c>
      <c r="G2314" s="19">
        <v>12</v>
      </c>
      <c r="H2314" s="19">
        <v>3</v>
      </c>
      <c r="I2314" s="19">
        <v>1</v>
      </c>
      <c r="J2314" s="19">
        <v>1</v>
      </c>
      <c r="K2314" s="19">
        <v>4</v>
      </c>
      <c r="L2314" s="19">
        <v>0</v>
      </c>
      <c r="M2314" s="19">
        <v>0</v>
      </c>
      <c r="N2314" s="19">
        <v>0</v>
      </c>
      <c r="O2314" s="19">
        <v>4</v>
      </c>
      <c r="P2314" s="14" t="str">
        <f>IFERROR(VLOOKUP($A2314,'Fielding Data'!$A:$H,MATCH(P$1,'Fielding Data'!$A$1:$H$1,0),0),"Other")</f>
        <v>P</v>
      </c>
      <c r="Q2314" s="14">
        <f>IFERROR(VLOOKUP($A2314,'Fielding Data'!$A:$H,MATCH(Q$1,'Fielding Data'!$A$1:$H$1,0),0),"Other")</f>
        <v>3</v>
      </c>
      <c r="R2314" s="14">
        <f>IFERROR(VLOOKUP($A2314,'Fielding Data'!$A:$H,MATCH(R$1,'Fielding Data'!$A$1:$H$1,0),0),"Other")</f>
        <v>15</v>
      </c>
      <c r="S2314" s="14">
        <f>IFERROR(VLOOKUP($A2314,'Fielding Data'!$A:$H,MATCH(S$1,'Fielding Data'!$A$1:$H$1,0),0),"Other")</f>
        <v>0</v>
      </c>
      <c r="T2314" s="14">
        <f>IFERROR(VLOOKUP($A2314,'Fielding Data'!$A:$H,MATCH(T$1,'Fielding Data'!$A$1:$H$1,0),0),"Other")</f>
        <v>1</v>
      </c>
      <c r="U2314" s="14">
        <f>SUMIFS('Fielding Data'!E:E,'Fielding Data'!$A:$A,'Hitting Data'!$A2314)</f>
        <v>3</v>
      </c>
      <c r="V2314" s="14">
        <f>SUMIFS('Fielding Data'!F:F,'Fielding Data'!$A:$A,'Hitting Data'!$A2314)</f>
        <v>15</v>
      </c>
      <c r="W2314" s="14">
        <f>SUMIFS('Fielding Data'!G:G,'Fielding Data'!$A:$A,'Hitting Data'!$A2314)</f>
        <v>0</v>
      </c>
      <c r="X2314" s="14">
        <f>SUMIFS('Fielding Data'!H:H,'Fielding Data'!$A:$A,'Hitting Data'!$A2314)</f>
        <v>1</v>
      </c>
    </row>
    <row r="2315" spans="1:24" x14ac:dyDescent="0.25">
      <c r="A2315" s="14" t="str">
        <f t="shared" si="36"/>
        <v>willije022011</v>
      </c>
      <c r="B2315" s="19" t="s">
        <v>413</v>
      </c>
      <c r="C2315" s="19">
        <v>2011</v>
      </c>
      <c r="D2315" s="19">
        <v>10</v>
      </c>
      <c r="E2315" s="19">
        <v>0</v>
      </c>
      <c r="F2315" s="19">
        <v>0</v>
      </c>
      <c r="G2315" s="19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4" t="str">
        <f>IFERROR(VLOOKUP($A2315,'Fielding Data'!$A:$H,MATCH(P$1,'Fielding Data'!$A$1:$H$1,0),0),"Other")</f>
        <v>P</v>
      </c>
      <c r="Q2315" s="14">
        <f>IFERROR(VLOOKUP($A2315,'Fielding Data'!$A:$H,MATCH(Q$1,'Fielding Data'!$A$1:$H$1,0),0),"Other")</f>
        <v>3</v>
      </c>
      <c r="R2315" s="14">
        <f>IFERROR(VLOOKUP($A2315,'Fielding Data'!$A:$H,MATCH(R$1,'Fielding Data'!$A$1:$H$1,0),0),"Other")</f>
        <v>3</v>
      </c>
      <c r="S2315" s="14">
        <f>IFERROR(VLOOKUP($A2315,'Fielding Data'!$A:$H,MATCH(S$1,'Fielding Data'!$A$1:$H$1,0),0),"Other")</f>
        <v>2</v>
      </c>
      <c r="T2315" s="14">
        <f>IFERROR(VLOOKUP($A2315,'Fielding Data'!$A:$H,MATCH(T$1,'Fielding Data'!$A$1:$H$1,0),0),"Other")</f>
        <v>1</v>
      </c>
      <c r="U2315" s="14">
        <f>SUMIFS('Fielding Data'!E:E,'Fielding Data'!$A:$A,'Hitting Data'!$A2315)</f>
        <v>3</v>
      </c>
      <c r="V2315" s="14">
        <f>SUMIFS('Fielding Data'!F:F,'Fielding Data'!$A:$A,'Hitting Data'!$A2315)</f>
        <v>3</v>
      </c>
      <c r="W2315" s="14">
        <f>SUMIFS('Fielding Data'!G:G,'Fielding Data'!$A:$A,'Hitting Data'!$A2315)</f>
        <v>2</v>
      </c>
      <c r="X2315" s="14">
        <f>SUMIFS('Fielding Data'!H:H,'Fielding Data'!$A:$A,'Hitting Data'!$A2315)</f>
        <v>1</v>
      </c>
    </row>
    <row r="2316" spans="1:24" x14ac:dyDescent="0.25">
      <c r="A2316" s="14" t="str">
        <f t="shared" si="36"/>
        <v>willijo032011</v>
      </c>
      <c r="B2316" s="19" t="s">
        <v>505</v>
      </c>
      <c r="C2316" s="19">
        <v>2011</v>
      </c>
      <c r="D2316" s="19">
        <v>136</v>
      </c>
      <c r="E2316" s="19">
        <v>488</v>
      </c>
      <c r="F2316" s="19">
        <v>69</v>
      </c>
      <c r="G2316" s="19">
        <v>120</v>
      </c>
      <c r="H2316" s="19">
        <v>26</v>
      </c>
      <c r="I2316" s="19">
        <v>0</v>
      </c>
      <c r="J2316" s="19">
        <v>29</v>
      </c>
      <c r="K2316" s="19">
        <v>98</v>
      </c>
      <c r="L2316" s="19">
        <v>4</v>
      </c>
      <c r="M2316" s="19">
        <v>1</v>
      </c>
      <c r="N2316" s="19">
        <v>56</v>
      </c>
      <c r="O2316" s="19">
        <v>150</v>
      </c>
      <c r="P2316" s="14" t="str">
        <f>IFERROR(VLOOKUP($A2316,'Fielding Data'!$A:$H,MATCH(P$1,'Fielding Data'!$A$1:$H$1,0),0),"Other")</f>
        <v>LF</v>
      </c>
      <c r="Q2316" s="14">
        <f>IFERROR(VLOOKUP($A2316,'Fielding Data'!$A:$H,MATCH(Q$1,'Fielding Data'!$A$1:$H$1,0),0),"Other")</f>
        <v>0</v>
      </c>
      <c r="R2316" s="14">
        <f>IFERROR(VLOOKUP($A2316,'Fielding Data'!$A:$H,MATCH(R$1,'Fielding Data'!$A$1:$H$1,0),0),"Other")</f>
        <v>0</v>
      </c>
      <c r="S2316" s="14">
        <f>IFERROR(VLOOKUP($A2316,'Fielding Data'!$A:$H,MATCH(S$1,'Fielding Data'!$A$1:$H$1,0),0),"Other")</f>
        <v>0</v>
      </c>
      <c r="T2316" s="14">
        <f>IFERROR(VLOOKUP($A2316,'Fielding Data'!$A:$H,MATCH(T$1,'Fielding Data'!$A$1:$H$1,0),0),"Other")</f>
        <v>0</v>
      </c>
      <c r="U2316" s="14">
        <f>SUMIFS('Fielding Data'!E:E,'Fielding Data'!$A:$A,'Hitting Data'!$A2316)</f>
        <v>159</v>
      </c>
      <c r="V2316" s="14">
        <f>SUMIFS('Fielding Data'!F:F,'Fielding Data'!$A:$A,'Hitting Data'!$A2316)</f>
        <v>3</v>
      </c>
      <c r="W2316" s="14">
        <f>SUMIFS('Fielding Data'!G:G,'Fielding Data'!$A:$A,'Hitting Data'!$A2316)</f>
        <v>2</v>
      </c>
      <c r="X2316" s="14">
        <f>SUMIFS('Fielding Data'!H:H,'Fielding Data'!$A:$A,'Hitting Data'!$A2316)</f>
        <v>1</v>
      </c>
    </row>
    <row r="2317" spans="1:24" x14ac:dyDescent="0.25">
      <c r="A2317" s="14" t="str">
        <f t="shared" si="36"/>
        <v>willira012011</v>
      </c>
      <c r="B2317" s="19" t="s">
        <v>506</v>
      </c>
      <c r="C2317" s="19">
        <v>2011</v>
      </c>
      <c r="D2317" s="19">
        <v>7</v>
      </c>
      <c r="E2317" s="19">
        <v>0</v>
      </c>
      <c r="F2317" s="19">
        <v>0</v>
      </c>
      <c r="G2317" s="19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4" t="str">
        <f>IFERROR(VLOOKUP($A2317,'Fielding Data'!$A:$H,MATCH(P$1,'Fielding Data'!$A$1:$H$1,0),0),"Other")</f>
        <v>P</v>
      </c>
      <c r="Q2317" s="14">
        <f>IFERROR(VLOOKUP($A2317,'Fielding Data'!$A:$H,MATCH(Q$1,'Fielding Data'!$A$1:$H$1,0),0),"Other")</f>
        <v>0</v>
      </c>
      <c r="R2317" s="14">
        <f>IFERROR(VLOOKUP($A2317,'Fielding Data'!$A:$H,MATCH(R$1,'Fielding Data'!$A$1:$H$1,0),0),"Other")</f>
        <v>0</v>
      </c>
      <c r="S2317" s="14">
        <f>IFERROR(VLOOKUP($A2317,'Fielding Data'!$A:$H,MATCH(S$1,'Fielding Data'!$A$1:$H$1,0),0),"Other")</f>
        <v>0</v>
      </c>
      <c r="T2317" s="14">
        <f>IFERROR(VLOOKUP($A2317,'Fielding Data'!$A:$H,MATCH(T$1,'Fielding Data'!$A$1:$H$1,0),0),"Other")</f>
        <v>0</v>
      </c>
      <c r="U2317" s="14">
        <f>SUMIFS('Fielding Data'!E:E,'Fielding Data'!$A:$A,'Hitting Data'!$A2317)</f>
        <v>0</v>
      </c>
      <c r="V2317" s="14">
        <f>SUMIFS('Fielding Data'!F:F,'Fielding Data'!$A:$A,'Hitting Data'!$A2317)</f>
        <v>0</v>
      </c>
      <c r="W2317" s="14">
        <f>SUMIFS('Fielding Data'!G:G,'Fielding Data'!$A:$A,'Hitting Data'!$A2317)</f>
        <v>0</v>
      </c>
      <c r="X2317" s="14">
        <f>SUMIFS('Fielding Data'!H:H,'Fielding Data'!$A:$A,'Hitting Data'!$A2317)</f>
        <v>0</v>
      </c>
    </row>
    <row r="2318" spans="1:24" x14ac:dyDescent="0.25">
      <c r="A2318" s="14" t="str">
        <f t="shared" si="36"/>
        <v>willire032011</v>
      </c>
      <c r="B2318" s="19" t="s">
        <v>742</v>
      </c>
      <c r="C2318" s="19">
        <v>2011</v>
      </c>
      <c r="D2318" s="19">
        <v>22</v>
      </c>
      <c r="E2318" s="19">
        <v>22</v>
      </c>
      <c r="F2318" s="19">
        <v>0</v>
      </c>
      <c r="G2318" s="19">
        <v>1</v>
      </c>
      <c r="H2318" s="19">
        <v>1</v>
      </c>
      <c r="I2318" s="19">
        <v>0</v>
      </c>
      <c r="J2318" s="19">
        <v>0</v>
      </c>
      <c r="K2318" s="19">
        <v>1</v>
      </c>
      <c r="L2318" s="19">
        <v>0</v>
      </c>
      <c r="M2318" s="19">
        <v>0</v>
      </c>
      <c r="N2318" s="19">
        <v>4</v>
      </c>
      <c r="O2318" s="19">
        <v>7</v>
      </c>
      <c r="P2318" s="14" t="str">
        <f>IFERROR(VLOOKUP($A2318,'Fielding Data'!$A:$H,MATCH(P$1,'Fielding Data'!$A$1:$H$1,0),0),"Other")</f>
        <v>LF</v>
      </c>
      <c r="Q2318" s="14">
        <f>IFERROR(VLOOKUP($A2318,'Fielding Data'!$A:$H,MATCH(Q$1,'Fielding Data'!$A$1:$H$1,0),0),"Other")</f>
        <v>0</v>
      </c>
      <c r="R2318" s="14">
        <f>IFERROR(VLOOKUP($A2318,'Fielding Data'!$A:$H,MATCH(R$1,'Fielding Data'!$A$1:$H$1,0),0),"Other")</f>
        <v>0</v>
      </c>
      <c r="S2318" s="14">
        <f>IFERROR(VLOOKUP($A2318,'Fielding Data'!$A:$H,MATCH(S$1,'Fielding Data'!$A$1:$H$1,0),0),"Other")</f>
        <v>0</v>
      </c>
      <c r="T2318" s="14">
        <f>IFERROR(VLOOKUP($A2318,'Fielding Data'!$A:$H,MATCH(T$1,'Fielding Data'!$A$1:$H$1,0),0),"Other")</f>
        <v>0</v>
      </c>
      <c r="U2318" s="14">
        <f>SUMIFS('Fielding Data'!E:E,'Fielding Data'!$A:$A,'Hitting Data'!$A2318)</f>
        <v>23</v>
      </c>
      <c r="V2318" s="14">
        <f>SUMIFS('Fielding Data'!F:F,'Fielding Data'!$A:$A,'Hitting Data'!$A2318)</f>
        <v>0</v>
      </c>
      <c r="W2318" s="14">
        <f>SUMIFS('Fielding Data'!G:G,'Fielding Data'!$A:$A,'Hitting Data'!$A2318)</f>
        <v>0</v>
      </c>
      <c r="X2318" s="14">
        <f>SUMIFS('Fielding Data'!H:H,'Fielding Data'!$A:$A,'Hitting Data'!$A2318)</f>
        <v>0</v>
      </c>
    </row>
    <row r="2319" spans="1:24" x14ac:dyDescent="0.25">
      <c r="A2319" s="14" t="str">
        <f t="shared" si="36"/>
        <v>wilsobo022011</v>
      </c>
      <c r="B2319" s="19" t="s">
        <v>1034</v>
      </c>
      <c r="C2319" s="19">
        <v>2011</v>
      </c>
      <c r="D2319" s="19">
        <v>57</v>
      </c>
      <c r="E2319" s="19">
        <v>111</v>
      </c>
      <c r="F2319" s="19">
        <v>5</v>
      </c>
      <c r="G2319" s="19">
        <v>21</v>
      </c>
      <c r="H2319" s="19">
        <v>8</v>
      </c>
      <c r="I2319" s="19">
        <v>0</v>
      </c>
      <c r="J2319" s="19">
        <v>1</v>
      </c>
      <c r="K2319" s="19">
        <v>8</v>
      </c>
      <c r="L2319" s="19">
        <v>0</v>
      </c>
      <c r="M2319" s="19">
        <v>2</v>
      </c>
      <c r="N2319" s="19">
        <v>10</v>
      </c>
      <c r="O2319" s="19">
        <v>16</v>
      </c>
      <c r="P2319" s="14" t="str">
        <f>IFERROR(VLOOKUP($A2319,'Fielding Data'!$A:$H,MATCH(P$1,'Fielding Data'!$A$1:$H$1,0),0),"Other")</f>
        <v>1B</v>
      </c>
      <c r="Q2319" s="14">
        <f>IFERROR(VLOOKUP($A2319,'Fielding Data'!$A:$H,MATCH(Q$1,'Fielding Data'!$A$1:$H$1,0),0),"Other")</f>
        <v>7</v>
      </c>
      <c r="R2319" s="14">
        <f>IFERROR(VLOOKUP($A2319,'Fielding Data'!$A:$H,MATCH(R$1,'Fielding Data'!$A$1:$H$1,0),0),"Other")</f>
        <v>0</v>
      </c>
      <c r="S2319" s="14">
        <f>IFERROR(VLOOKUP($A2319,'Fielding Data'!$A:$H,MATCH(S$1,'Fielding Data'!$A$1:$H$1,0),0),"Other")</f>
        <v>0</v>
      </c>
      <c r="T2319" s="14">
        <f>IFERROR(VLOOKUP($A2319,'Fielding Data'!$A:$H,MATCH(T$1,'Fielding Data'!$A$1:$H$1,0),0),"Other")</f>
        <v>1</v>
      </c>
      <c r="U2319" s="14">
        <f>SUMIFS('Fielding Data'!E:E,'Fielding Data'!$A:$A,'Hitting Data'!$A2319)</f>
        <v>246</v>
      </c>
      <c r="V2319" s="14">
        <f>SUMIFS('Fielding Data'!F:F,'Fielding Data'!$A:$A,'Hitting Data'!$A2319)</f>
        <v>26</v>
      </c>
      <c r="W2319" s="14">
        <f>SUMIFS('Fielding Data'!G:G,'Fielding Data'!$A:$A,'Hitting Data'!$A2319)</f>
        <v>1</v>
      </c>
      <c r="X2319" s="14">
        <f>SUMIFS('Fielding Data'!H:H,'Fielding Data'!$A:$A,'Hitting Data'!$A2319)</f>
        <v>2</v>
      </c>
    </row>
    <row r="2320" spans="1:24" x14ac:dyDescent="0.25">
      <c r="A2320" s="14" t="str">
        <f t="shared" si="36"/>
        <v>wilsobr012011</v>
      </c>
      <c r="B2320" s="19" t="s">
        <v>743</v>
      </c>
      <c r="C2320" s="19">
        <v>2011</v>
      </c>
      <c r="D2320" s="19">
        <v>57</v>
      </c>
      <c r="E2320" s="19">
        <v>0</v>
      </c>
      <c r="F2320" s="19">
        <v>0</v>
      </c>
      <c r="G2320" s="19">
        <v>0</v>
      </c>
      <c r="H2320" s="19">
        <v>0</v>
      </c>
      <c r="I2320" s="19">
        <v>0</v>
      </c>
      <c r="J2320" s="19">
        <v>0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4" t="str">
        <f>IFERROR(VLOOKUP($A2320,'Fielding Data'!$A:$H,MATCH(P$1,'Fielding Data'!$A$1:$H$1,0),0),"Other")</f>
        <v>P</v>
      </c>
      <c r="Q2320" s="14">
        <f>IFERROR(VLOOKUP($A2320,'Fielding Data'!$A:$H,MATCH(Q$1,'Fielding Data'!$A$1:$H$1,0),0),"Other")</f>
        <v>1</v>
      </c>
      <c r="R2320" s="14">
        <f>IFERROR(VLOOKUP($A2320,'Fielding Data'!$A:$H,MATCH(R$1,'Fielding Data'!$A$1:$H$1,0),0),"Other")</f>
        <v>5</v>
      </c>
      <c r="S2320" s="14">
        <f>IFERROR(VLOOKUP($A2320,'Fielding Data'!$A:$H,MATCH(S$1,'Fielding Data'!$A$1:$H$1,0),0),"Other")</f>
        <v>0</v>
      </c>
      <c r="T2320" s="14">
        <f>IFERROR(VLOOKUP($A2320,'Fielding Data'!$A:$H,MATCH(T$1,'Fielding Data'!$A$1:$H$1,0),0),"Other")</f>
        <v>0</v>
      </c>
      <c r="U2320" s="14">
        <f>SUMIFS('Fielding Data'!E:E,'Fielding Data'!$A:$A,'Hitting Data'!$A2320)</f>
        <v>1</v>
      </c>
      <c r="V2320" s="14">
        <f>SUMIFS('Fielding Data'!F:F,'Fielding Data'!$A:$A,'Hitting Data'!$A2320)</f>
        <v>5</v>
      </c>
      <c r="W2320" s="14">
        <f>SUMIFS('Fielding Data'!G:G,'Fielding Data'!$A:$A,'Hitting Data'!$A2320)</f>
        <v>0</v>
      </c>
      <c r="X2320" s="14">
        <f>SUMIFS('Fielding Data'!H:H,'Fielding Data'!$A:$A,'Hitting Data'!$A2320)</f>
        <v>0</v>
      </c>
    </row>
    <row r="2321" spans="1:24" x14ac:dyDescent="0.25">
      <c r="A2321" s="14" t="str">
        <f t="shared" si="36"/>
        <v>wilsocj012011</v>
      </c>
      <c r="B2321" s="19" t="s">
        <v>620</v>
      </c>
      <c r="C2321" s="19">
        <v>2011</v>
      </c>
      <c r="D2321" s="19">
        <v>34</v>
      </c>
      <c r="E2321" s="19">
        <v>4</v>
      </c>
      <c r="F2321" s="19">
        <v>1</v>
      </c>
      <c r="G2321" s="19">
        <v>1</v>
      </c>
      <c r="H2321" s="19">
        <v>0</v>
      </c>
      <c r="I2321" s="19">
        <v>1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4" t="str">
        <f>IFERROR(VLOOKUP($A2321,'Fielding Data'!$A:$H,MATCH(P$1,'Fielding Data'!$A$1:$H$1,0),0),"Other")</f>
        <v>P</v>
      </c>
      <c r="Q2321" s="14">
        <f>IFERROR(VLOOKUP($A2321,'Fielding Data'!$A:$H,MATCH(Q$1,'Fielding Data'!$A$1:$H$1,0),0),"Other")</f>
        <v>6</v>
      </c>
      <c r="R2321" s="14">
        <f>IFERROR(VLOOKUP($A2321,'Fielding Data'!$A:$H,MATCH(R$1,'Fielding Data'!$A$1:$H$1,0),0),"Other")</f>
        <v>23</v>
      </c>
      <c r="S2321" s="14">
        <f>IFERROR(VLOOKUP($A2321,'Fielding Data'!$A:$H,MATCH(S$1,'Fielding Data'!$A$1:$H$1,0),0),"Other")</f>
        <v>1</v>
      </c>
      <c r="T2321" s="14">
        <f>IFERROR(VLOOKUP($A2321,'Fielding Data'!$A:$H,MATCH(T$1,'Fielding Data'!$A$1:$H$1,0),0),"Other")</f>
        <v>0</v>
      </c>
      <c r="U2321" s="14">
        <f>SUMIFS('Fielding Data'!E:E,'Fielding Data'!$A:$A,'Hitting Data'!$A2321)</f>
        <v>6</v>
      </c>
      <c r="V2321" s="14">
        <f>SUMIFS('Fielding Data'!F:F,'Fielding Data'!$A:$A,'Hitting Data'!$A2321)</f>
        <v>23</v>
      </c>
      <c r="W2321" s="14">
        <f>SUMIFS('Fielding Data'!G:G,'Fielding Data'!$A:$A,'Hitting Data'!$A2321)</f>
        <v>1</v>
      </c>
      <c r="X2321" s="14">
        <f>SUMIFS('Fielding Data'!H:H,'Fielding Data'!$A:$A,'Hitting Data'!$A2321)</f>
        <v>0</v>
      </c>
    </row>
    <row r="2322" spans="1:24" x14ac:dyDescent="0.25">
      <c r="A2322" s="14" t="str">
        <f t="shared" si="36"/>
        <v>wilsomi022011</v>
      </c>
      <c r="B2322" s="19" t="s">
        <v>1655</v>
      </c>
      <c r="C2322" s="19">
        <v>2011</v>
      </c>
      <c r="D2322" s="19">
        <v>8</v>
      </c>
      <c r="E2322" s="19">
        <v>27</v>
      </c>
      <c r="F2322" s="19">
        <v>0</v>
      </c>
      <c r="G2322" s="19">
        <v>4</v>
      </c>
      <c r="H2322" s="19">
        <v>1</v>
      </c>
      <c r="I2322" s="19">
        <v>0</v>
      </c>
      <c r="J2322" s="19">
        <v>0</v>
      </c>
      <c r="K2322" s="19">
        <v>3</v>
      </c>
      <c r="L2322" s="19">
        <v>0</v>
      </c>
      <c r="M2322" s="19">
        <v>0</v>
      </c>
      <c r="N2322" s="19">
        <v>1</v>
      </c>
      <c r="O2322" s="19">
        <v>7</v>
      </c>
      <c r="P2322" s="14" t="str">
        <f>IFERROR(VLOOKUP($A2322,'Fielding Data'!$A:$H,MATCH(P$1,'Fielding Data'!$A$1:$H$1,0),0),"Other")</f>
        <v>LF</v>
      </c>
      <c r="Q2322" s="14">
        <f>IFERROR(VLOOKUP($A2322,'Fielding Data'!$A:$H,MATCH(Q$1,'Fielding Data'!$A$1:$H$1,0),0),"Other")</f>
        <v>0</v>
      </c>
      <c r="R2322" s="14">
        <f>IFERROR(VLOOKUP($A2322,'Fielding Data'!$A:$H,MATCH(R$1,'Fielding Data'!$A$1:$H$1,0),0),"Other")</f>
        <v>0</v>
      </c>
      <c r="S2322" s="14">
        <f>IFERROR(VLOOKUP($A2322,'Fielding Data'!$A:$H,MATCH(S$1,'Fielding Data'!$A$1:$H$1,0),0),"Other")</f>
        <v>0</v>
      </c>
      <c r="T2322" s="14">
        <f>IFERROR(VLOOKUP($A2322,'Fielding Data'!$A:$H,MATCH(T$1,'Fielding Data'!$A$1:$H$1,0),0),"Other")</f>
        <v>0</v>
      </c>
      <c r="U2322" s="14">
        <f>SUMIFS('Fielding Data'!E:E,'Fielding Data'!$A:$A,'Hitting Data'!$A2322)</f>
        <v>10</v>
      </c>
      <c r="V2322" s="14">
        <f>SUMIFS('Fielding Data'!F:F,'Fielding Data'!$A:$A,'Hitting Data'!$A2322)</f>
        <v>1</v>
      </c>
      <c r="W2322" s="14">
        <f>SUMIFS('Fielding Data'!G:G,'Fielding Data'!$A:$A,'Hitting Data'!$A2322)</f>
        <v>0</v>
      </c>
      <c r="X2322" s="14">
        <f>SUMIFS('Fielding Data'!H:H,'Fielding Data'!$A:$A,'Hitting Data'!$A2322)</f>
        <v>0</v>
      </c>
    </row>
    <row r="2323" spans="1:24" x14ac:dyDescent="0.25">
      <c r="A2323" s="14" t="str">
        <f t="shared" si="36"/>
        <v>wolfra022011</v>
      </c>
      <c r="B2323" s="19" t="s">
        <v>219</v>
      </c>
      <c r="C2323" s="19">
        <v>2011</v>
      </c>
      <c r="D2323" s="19">
        <v>33</v>
      </c>
      <c r="E2323" s="19">
        <v>61</v>
      </c>
      <c r="F2323" s="19">
        <v>2</v>
      </c>
      <c r="G2323" s="19">
        <v>10</v>
      </c>
      <c r="H2323" s="19">
        <v>3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25</v>
      </c>
      <c r="P2323" s="14" t="str">
        <f>IFERROR(VLOOKUP($A2323,'Fielding Data'!$A:$H,MATCH(P$1,'Fielding Data'!$A$1:$H$1,0),0),"Other")</f>
        <v>P</v>
      </c>
      <c r="Q2323" s="14">
        <f>IFERROR(VLOOKUP($A2323,'Fielding Data'!$A:$H,MATCH(Q$1,'Fielding Data'!$A$1:$H$1,0),0),"Other")</f>
        <v>8</v>
      </c>
      <c r="R2323" s="14">
        <f>IFERROR(VLOOKUP($A2323,'Fielding Data'!$A:$H,MATCH(R$1,'Fielding Data'!$A$1:$H$1,0),0),"Other")</f>
        <v>32</v>
      </c>
      <c r="S2323" s="14">
        <f>IFERROR(VLOOKUP($A2323,'Fielding Data'!$A:$H,MATCH(S$1,'Fielding Data'!$A$1:$H$1,0),0),"Other")</f>
        <v>4</v>
      </c>
      <c r="T2323" s="14">
        <f>IFERROR(VLOOKUP($A2323,'Fielding Data'!$A:$H,MATCH(T$1,'Fielding Data'!$A$1:$H$1,0),0),"Other")</f>
        <v>3</v>
      </c>
      <c r="U2323" s="14">
        <f>SUMIFS('Fielding Data'!E:E,'Fielding Data'!$A:$A,'Hitting Data'!$A2323)</f>
        <v>8</v>
      </c>
      <c r="V2323" s="14">
        <f>SUMIFS('Fielding Data'!F:F,'Fielding Data'!$A:$A,'Hitting Data'!$A2323)</f>
        <v>32</v>
      </c>
      <c r="W2323" s="14">
        <f>SUMIFS('Fielding Data'!G:G,'Fielding Data'!$A:$A,'Hitting Data'!$A2323)</f>
        <v>4</v>
      </c>
      <c r="X2323" s="14">
        <f>SUMIFS('Fielding Data'!H:H,'Fielding Data'!$A:$A,'Hitting Data'!$A2323)</f>
        <v>3</v>
      </c>
    </row>
    <row r="2324" spans="1:24" x14ac:dyDescent="0.25">
      <c r="A2324" s="14" t="str">
        <f t="shared" si="36"/>
        <v>woodbl012011</v>
      </c>
      <c r="B2324" s="19" t="s">
        <v>1413</v>
      </c>
      <c r="C2324" s="19">
        <v>2011</v>
      </c>
      <c r="D2324" s="19">
        <v>55</v>
      </c>
      <c r="E2324" s="19">
        <v>1</v>
      </c>
      <c r="F2324" s="19">
        <v>0</v>
      </c>
      <c r="G2324" s="19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1</v>
      </c>
      <c r="P2324" s="14" t="str">
        <f>IFERROR(VLOOKUP($A2324,'Fielding Data'!$A:$H,MATCH(P$1,'Fielding Data'!$A$1:$H$1,0),0),"Other")</f>
        <v>P</v>
      </c>
      <c r="Q2324" s="14">
        <f>IFERROR(VLOOKUP($A2324,'Fielding Data'!$A:$H,MATCH(Q$1,'Fielding Data'!$A$1:$H$1,0),0),"Other")</f>
        <v>4</v>
      </c>
      <c r="R2324" s="14">
        <f>IFERROR(VLOOKUP($A2324,'Fielding Data'!$A:$H,MATCH(R$1,'Fielding Data'!$A$1:$H$1,0),0),"Other")</f>
        <v>12</v>
      </c>
      <c r="S2324" s="14">
        <f>IFERROR(VLOOKUP($A2324,'Fielding Data'!$A:$H,MATCH(S$1,'Fielding Data'!$A$1:$H$1,0),0),"Other")</f>
        <v>0</v>
      </c>
      <c r="T2324" s="14">
        <f>IFERROR(VLOOKUP($A2324,'Fielding Data'!$A:$H,MATCH(T$1,'Fielding Data'!$A$1:$H$1,0),0),"Other")</f>
        <v>1</v>
      </c>
      <c r="U2324" s="14">
        <f>SUMIFS('Fielding Data'!E:E,'Fielding Data'!$A:$A,'Hitting Data'!$A2324)</f>
        <v>4</v>
      </c>
      <c r="V2324" s="14">
        <f>SUMIFS('Fielding Data'!F:F,'Fielding Data'!$A:$A,'Hitting Data'!$A2324)</f>
        <v>12</v>
      </c>
      <c r="W2324" s="14">
        <f>SUMIFS('Fielding Data'!G:G,'Fielding Data'!$A:$A,'Hitting Data'!$A2324)</f>
        <v>0</v>
      </c>
      <c r="X2324" s="14">
        <f>SUMIFS('Fielding Data'!H:H,'Fielding Data'!$A:$A,'Hitting Data'!$A2324)</f>
        <v>1</v>
      </c>
    </row>
    <row r="2325" spans="1:24" x14ac:dyDescent="0.25">
      <c r="A2325" s="14" t="str">
        <f t="shared" si="36"/>
        <v>woodke022011</v>
      </c>
      <c r="B2325" s="19" t="s">
        <v>220</v>
      </c>
      <c r="C2325" s="19">
        <v>2011</v>
      </c>
      <c r="D2325" s="19">
        <v>55</v>
      </c>
      <c r="E2325" s="19">
        <v>0</v>
      </c>
      <c r="F2325" s="19">
        <v>0</v>
      </c>
      <c r="G2325" s="19">
        <v>0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4" t="str">
        <f>IFERROR(VLOOKUP($A2325,'Fielding Data'!$A:$H,MATCH(P$1,'Fielding Data'!$A$1:$H$1,0),0),"Other")</f>
        <v>P</v>
      </c>
      <c r="Q2325" s="14">
        <f>IFERROR(VLOOKUP($A2325,'Fielding Data'!$A:$H,MATCH(Q$1,'Fielding Data'!$A$1:$H$1,0),0),"Other")</f>
        <v>1</v>
      </c>
      <c r="R2325" s="14">
        <f>IFERROR(VLOOKUP($A2325,'Fielding Data'!$A:$H,MATCH(R$1,'Fielding Data'!$A$1:$H$1,0),0),"Other")</f>
        <v>6</v>
      </c>
      <c r="S2325" s="14">
        <f>IFERROR(VLOOKUP($A2325,'Fielding Data'!$A:$H,MATCH(S$1,'Fielding Data'!$A$1:$H$1,0),0),"Other")</f>
        <v>1</v>
      </c>
      <c r="T2325" s="14">
        <f>IFERROR(VLOOKUP($A2325,'Fielding Data'!$A:$H,MATCH(T$1,'Fielding Data'!$A$1:$H$1,0),0),"Other")</f>
        <v>2</v>
      </c>
      <c r="U2325" s="14">
        <f>SUMIFS('Fielding Data'!E:E,'Fielding Data'!$A:$A,'Hitting Data'!$A2325)</f>
        <v>1</v>
      </c>
      <c r="V2325" s="14">
        <f>SUMIFS('Fielding Data'!F:F,'Fielding Data'!$A:$A,'Hitting Data'!$A2325)</f>
        <v>6</v>
      </c>
      <c r="W2325" s="14">
        <f>SUMIFS('Fielding Data'!G:G,'Fielding Data'!$A:$A,'Hitting Data'!$A2325)</f>
        <v>1</v>
      </c>
      <c r="X2325" s="14">
        <f>SUMIFS('Fielding Data'!H:H,'Fielding Data'!$A:$A,'Hitting Data'!$A2325)</f>
        <v>2</v>
      </c>
    </row>
    <row r="2326" spans="1:24" x14ac:dyDescent="0.25">
      <c r="A2326" s="14" t="str">
        <f t="shared" si="36"/>
        <v>woodti012011</v>
      </c>
      <c r="B2326" s="19" t="s">
        <v>1212</v>
      </c>
      <c r="C2326" s="19">
        <v>2011</v>
      </c>
      <c r="D2326" s="19">
        <v>13</v>
      </c>
      <c r="E2326" s="19">
        <v>0</v>
      </c>
      <c r="F2326" s="19">
        <v>0</v>
      </c>
      <c r="G2326" s="19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4" t="str">
        <f>IFERROR(VLOOKUP($A2326,'Fielding Data'!$A:$H,MATCH(P$1,'Fielding Data'!$A$1:$H$1,0),0),"Other")</f>
        <v>P</v>
      </c>
      <c r="Q2326" s="14">
        <f>IFERROR(VLOOKUP($A2326,'Fielding Data'!$A:$H,MATCH(Q$1,'Fielding Data'!$A$1:$H$1,0),0),"Other")</f>
        <v>1</v>
      </c>
      <c r="R2326" s="14">
        <f>IFERROR(VLOOKUP($A2326,'Fielding Data'!$A:$H,MATCH(R$1,'Fielding Data'!$A$1:$H$1,0),0),"Other")</f>
        <v>1</v>
      </c>
      <c r="S2326" s="14">
        <f>IFERROR(VLOOKUP($A2326,'Fielding Data'!$A:$H,MATCH(S$1,'Fielding Data'!$A$1:$H$1,0),0),"Other")</f>
        <v>0</v>
      </c>
      <c r="T2326" s="14">
        <f>IFERROR(VLOOKUP($A2326,'Fielding Data'!$A:$H,MATCH(T$1,'Fielding Data'!$A$1:$H$1,0),0),"Other")</f>
        <v>0</v>
      </c>
      <c r="U2326" s="14">
        <f>SUMIFS('Fielding Data'!E:E,'Fielding Data'!$A:$A,'Hitting Data'!$A2326)</f>
        <v>1</v>
      </c>
      <c r="V2326" s="14">
        <f>SUMIFS('Fielding Data'!F:F,'Fielding Data'!$A:$A,'Hitting Data'!$A2326)</f>
        <v>1</v>
      </c>
      <c r="W2326" s="14">
        <f>SUMIFS('Fielding Data'!G:G,'Fielding Data'!$A:$A,'Hitting Data'!$A2326)</f>
        <v>0</v>
      </c>
      <c r="X2326" s="14">
        <f>SUMIFS('Fielding Data'!H:H,'Fielding Data'!$A:$A,'Hitting Data'!$A2326)</f>
        <v>0</v>
      </c>
    </row>
    <row r="2327" spans="1:24" x14ac:dyDescent="0.25">
      <c r="A2327" s="14" t="str">
        <f t="shared" si="36"/>
        <v>woodtr012011</v>
      </c>
      <c r="B2327" s="19" t="s">
        <v>1414</v>
      </c>
      <c r="C2327" s="19">
        <v>2011</v>
      </c>
      <c r="D2327" s="19">
        <v>26</v>
      </c>
      <c r="E2327" s="19">
        <v>30</v>
      </c>
      <c r="F2327" s="19">
        <v>2</v>
      </c>
      <c r="G2327" s="19">
        <v>2</v>
      </c>
      <c r="H2327" s="19">
        <v>0</v>
      </c>
      <c r="I2327" s="19">
        <v>0</v>
      </c>
      <c r="J2327" s="19">
        <v>1</v>
      </c>
      <c r="K2327" s="19">
        <v>3</v>
      </c>
      <c r="L2327" s="19">
        <v>0</v>
      </c>
      <c r="M2327" s="19">
        <v>0</v>
      </c>
      <c r="N2327" s="19">
        <v>0</v>
      </c>
      <c r="O2327" s="19">
        <v>14</v>
      </c>
      <c r="P2327" s="14" t="str">
        <f>IFERROR(VLOOKUP($A2327,'Fielding Data'!$A:$H,MATCH(P$1,'Fielding Data'!$A$1:$H$1,0),0),"Other")</f>
        <v>P</v>
      </c>
      <c r="Q2327" s="14">
        <f>IFERROR(VLOOKUP($A2327,'Fielding Data'!$A:$H,MATCH(Q$1,'Fielding Data'!$A$1:$H$1,0),0),"Other")</f>
        <v>5</v>
      </c>
      <c r="R2327" s="14">
        <f>IFERROR(VLOOKUP($A2327,'Fielding Data'!$A:$H,MATCH(R$1,'Fielding Data'!$A$1:$H$1,0),0),"Other")</f>
        <v>14</v>
      </c>
      <c r="S2327" s="14">
        <f>IFERROR(VLOOKUP($A2327,'Fielding Data'!$A:$H,MATCH(S$1,'Fielding Data'!$A$1:$H$1,0),0),"Other")</f>
        <v>0</v>
      </c>
      <c r="T2327" s="14">
        <f>IFERROR(VLOOKUP($A2327,'Fielding Data'!$A:$H,MATCH(T$1,'Fielding Data'!$A$1:$H$1,0),0),"Other")</f>
        <v>0</v>
      </c>
      <c r="U2327" s="14">
        <f>SUMIFS('Fielding Data'!E:E,'Fielding Data'!$A:$A,'Hitting Data'!$A2327)</f>
        <v>5</v>
      </c>
      <c r="V2327" s="14">
        <f>SUMIFS('Fielding Data'!F:F,'Fielding Data'!$A:$A,'Hitting Data'!$A2327)</f>
        <v>14</v>
      </c>
      <c r="W2327" s="14">
        <f>SUMIFS('Fielding Data'!G:G,'Fielding Data'!$A:$A,'Hitting Data'!$A2327)</f>
        <v>0</v>
      </c>
      <c r="X2327" s="14">
        <f>SUMIFS('Fielding Data'!H:H,'Fielding Data'!$A:$A,'Hitting Data'!$A2327)</f>
        <v>0</v>
      </c>
    </row>
    <row r="2328" spans="1:24" x14ac:dyDescent="0.25">
      <c r="A2328" s="14" t="str">
        <f t="shared" si="36"/>
        <v>woodwch012011</v>
      </c>
      <c r="B2328" s="19" t="s">
        <v>221</v>
      </c>
      <c r="C2328" s="19">
        <v>2011</v>
      </c>
      <c r="D2328" s="19">
        <v>11</v>
      </c>
      <c r="E2328" s="19">
        <v>10</v>
      </c>
      <c r="F2328" s="19">
        <v>3</v>
      </c>
      <c r="G2328" s="19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4</v>
      </c>
      <c r="P2328" s="14" t="str">
        <f>IFERROR(VLOOKUP($A2328,'Fielding Data'!$A:$H,MATCH(P$1,'Fielding Data'!$A$1:$H$1,0),0),"Other")</f>
        <v>2B</v>
      </c>
      <c r="Q2328" s="14">
        <f>IFERROR(VLOOKUP($A2328,'Fielding Data'!$A:$H,MATCH(Q$1,'Fielding Data'!$A$1:$H$1,0),0),"Other")</f>
        <v>0</v>
      </c>
      <c r="R2328" s="14">
        <f>IFERROR(VLOOKUP($A2328,'Fielding Data'!$A:$H,MATCH(R$1,'Fielding Data'!$A$1:$H$1,0),0),"Other")</f>
        <v>5</v>
      </c>
      <c r="S2328" s="14">
        <f>IFERROR(VLOOKUP($A2328,'Fielding Data'!$A:$H,MATCH(S$1,'Fielding Data'!$A$1:$H$1,0),0),"Other")</f>
        <v>0</v>
      </c>
      <c r="T2328" s="14">
        <f>IFERROR(VLOOKUP($A2328,'Fielding Data'!$A:$H,MATCH(T$1,'Fielding Data'!$A$1:$H$1,0),0),"Other")</f>
        <v>1</v>
      </c>
      <c r="U2328" s="14">
        <f>SUMIFS('Fielding Data'!E:E,'Fielding Data'!$A:$A,'Hitting Data'!$A2328)</f>
        <v>1</v>
      </c>
      <c r="V2328" s="14">
        <f>SUMIFS('Fielding Data'!F:F,'Fielding Data'!$A:$A,'Hitting Data'!$A2328)</f>
        <v>6</v>
      </c>
      <c r="W2328" s="14">
        <f>SUMIFS('Fielding Data'!G:G,'Fielding Data'!$A:$A,'Hitting Data'!$A2328)</f>
        <v>0</v>
      </c>
      <c r="X2328" s="14">
        <f>SUMIFS('Fielding Data'!H:H,'Fielding Data'!$A:$A,'Hitting Data'!$A2328)</f>
        <v>1</v>
      </c>
    </row>
    <row r="2329" spans="1:24" x14ac:dyDescent="0.25">
      <c r="A2329" s="14" t="str">
        <f t="shared" si="36"/>
        <v>worleva012011</v>
      </c>
      <c r="B2329" s="19" t="s">
        <v>1415</v>
      </c>
      <c r="C2329" s="19">
        <v>2011</v>
      </c>
      <c r="D2329" s="19">
        <v>25</v>
      </c>
      <c r="E2329" s="19">
        <v>45</v>
      </c>
      <c r="F2329" s="19">
        <v>4</v>
      </c>
      <c r="G2329" s="19">
        <v>10</v>
      </c>
      <c r="H2329" s="19">
        <v>1</v>
      </c>
      <c r="I2329" s="19">
        <v>0</v>
      </c>
      <c r="J2329" s="19">
        <v>0</v>
      </c>
      <c r="K2329" s="19">
        <v>5</v>
      </c>
      <c r="L2329" s="19">
        <v>0</v>
      </c>
      <c r="M2329" s="19">
        <v>0</v>
      </c>
      <c r="N2329" s="19">
        <v>1</v>
      </c>
      <c r="O2329" s="19">
        <v>14</v>
      </c>
      <c r="P2329" s="14" t="str">
        <f>IFERROR(VLOOKUP($A2329,'Fielding Data'!$A:$H,MATCH(P$1,'Fielding Data'!$A$1:$H$1,0),0),"Other")</f>
        <v>P</v>
      </c>
      <c r="Q2329" s="14">
        <f>IFERROR(VLOOKUP($A2329,'Fielding Data'!$A:$H,MATCH(Q$1,'Fielding Data'!$A$1:$H$1,0),0),"Other")</f>
        <v>8</v>
      </c>
      <c r="R2329" s="14">
        <f>IFERROR(VLOOKUP($A2329,'Fielding Data'!$A:$H,MATCH(R$1,'Fielding Data'!$A$1:$H$1,0),0),"Other")</f>
        <v>16</v>
      </c>
      <c r="S2329" s="14">
        <f>IFERROR(VLOOKUP($A2329,'Fielding Data'!$A:$H,MATCH(S$1,'Fielding Data'!$A$1:$H$1,0),0),"Other")</f>
        <v>0</v>
      </c>
      <c r="T2329" s="14">
        <f>IFERROR(VLOOKUP($A2329,'Fielding Data'!$A:$H,MATCH(T$1,'Fielding Data'!$A$1:$H$1,0),0),"Other")</f>
        <v>2</v>
      </c>
      <c r="U2329" s="14">
        <f>SUMIFS('Fielding Data'!E:E,'Fielding Data'!$A:$A,'Hitting Data'!$A2329)</f>
        <v>8</v>
      </c>
      <c r="V2329" s="14">
        <f>SUMIFS('Fielding Data'!F:F,'Fielding Data'!$A:$A,'Hitting Data'!$A2329)</f>
        <v>16</v>
      </c>
      <c r="W2329" s="14">
        <f>SUMIFS('Fielding Data'!G:G,'Fielding Data'!$A:$A,'Hitting Data'!$A2329)</f>
        <v>0</v>
      </c>
      <c r="X2329" s="14">
        <f>SUMIFS('Fielding Data'!H:H,'Fielding Data'!$A:$A,'Hitting Data'!$A2329)</f>
        <v>2</v>
      </c>
    </row>
    <row r="2330" spans="1:24" x14ac:dyDescent="0.25">
      <c r="A2330" s="14" t="str">
        <f t="shared" si="36"/>
        <v>worrema012011</v>
      </c>
      <c r="B2330" s="19" t="s">
        <v>1035</v>
      </c>
      <c r="C2330" s="19">
        <v>2011</v>
      </c>
      <c r="D2330" s="19">
        <v>4</v>
      </c>
      <c r="E2330" s="19">
        <v>0</v>
      </c>
      <c r="F2330" s="19">
        <v>0</v>
      </c>
      <c r="G2330" s="19">
        <v>0</v>
      </c>
      <c r="H2330" s="19">
        <v>0</v>
      </c>
      <c r="I2330" s="19">
        <v>0</v>
      </c>
      <c r="J2330" s="19">
        <v>0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4" t="str">
        <f>IFERROR(VLOOKUP($A2330,'Fielding Data'!$A:$H,MATCH(P$1,'Fielding Data'!$A$1:$H$1,0),0),"Other")</f>
        <v>P</v>
      </c>
      <c r="Q2330" s="14">
        <f>IFERROR(VLOOKUP($A2330,'Fielding Data'!$A:$H,MATCH(Q$1,'Fielding Data'!$A$1:$H$1,0),0),"Other")</f>
        <v>0</v>
      </c>
      <c r="R2330" s="14">
        <f>IFERROR(VLOOKUP($A2330,'Fielding Data'!$A:$H,MATCH(R$1,'Fielding Data'!$A$1:$H$1,0),0),"Other")</f>
        <v>0</v>
      </c>
      <c r="S2330" s="14">
        <f>IFERROR(VLOOKUP($A2330,'Fielding Data'!$A:$H,MATCH(S$1,'Fielding Data'!$A$1:$H$1,0),0),"Other")</f>
        <v>0</v>
      </c>
      <c r="T2330" s="14">
        <f>IFERROR(VLOOKUP($A2330,'Fielding Data'!$A:$H,MATCH(T$1,'Fielding Data'!$A$1:$H$1,0),0),"Other")</f>
        <v>0</v>
      </c>
      <c r="U2330" s="14">
        <f>SUMIFS('Fielding Data'!E:E,'Fielding Data'!$A:$A,'Hitting Data'!$A2330)</f>
        <v>0</v>
      </c>
      <c r="V2330" s="14">
        <f>SUMIFS('Fielding Data'!F:F,'Fielding Data'!$A:$A,'Hitting Data'!$A2330)</f>
        <v>0</v>
      </c>
      <c r="W2330" s="14">
        <f>SUMIFS('Fielding Data'!G:G,'Fielding Data'!$A:$A,'Hitting Data'!$A2330)</f>
        <v>0</v>
      </c>
      <c r="X2330" s="14">
        <f>SUMIFS('Fielding Data'!H:H,'Fielding Data'!$A:$A,'Hitting Data'!$A2330)</f>
        <v>0</v>
      </c>
    </row>
    <row r="2331" spans="1:24" x14ac:dyDescent="0.25">
      <c r="A2331" s="14" t="str">
        <f t="shared" si="36"/>
        <v>worthda012011</v>
      </c>
      <c r="B2331" s="19" t="s">
        <v>1416</v>
      </c>
      <c r="C2331" s="19">
        <v>2011</v>
      </c>
      <c r="D2331" s="19">
        <v>30</v>
      </c>
      <c r="E2331" s="19">
        <v>37</v>
      </c>
      <c r="F2331" s="19">
        <v>6</v>
      </c>
      <c r="G2331" s="19">
        <v>10</v>
      </c>
      <c r="H2331" s="19">
        <v>2</v>
      </c>
      <c r="I2331" s="19">
        <v>0</v>
      </c>
      <c r="J2331" s="19">
        <v>0</v>
      </c>
      <c r="K2331" s="19">
        <v>3</v>
      </c>
      <c r="L2331" s="19">
        <v>0</v>
      </c>
      <c r="M2331" s="19">
        <v>0</v>
      </c>
      <c r="N2331" s="19">
        <v>2</v>
      </c>
      <c r="O2331" s="19">
        <v>9</v>
      </c>
      <c r="P2331" s="14" t="str">
        <f>IFERROR(VLOOKUP($A2331,'Fielding Data'!$A:$H,MATCH(P$1,'Fielding Data'!$A$1:$H$1,0),0),"Other")</f>
        <v>2B</v>
      </c>
      <c r="Q2331" s="14">
        <f>IFERROR(VLOOKUP($A2331,'Fielding Data'!$A:$H,MATCH(Q$1,'Fielding Data'!$A$1:$H$1,0),0),"Other")</f>
        <v>9</v>
      </c>
      <c r="R2331" s="14">
        <f>IFERROR(VLOOKUP($A2331,'Fielding Data'!$A:$H,MATCH(R$1,'Fielding Data'!$A$1:$H$1,0),0),"Other")</f>
        <v>11</v>
      </c>
      <c r="S2331" s="14">
        <f>IFERROR(VLOOKUP($A2331,'Fielding Data'!$A:$H,MATCH(S$1,'Fielding Data'!$A$1:$H$1,0),0),"Other")</f>
        <v>0</v>
      </c>
      <c r="T2331" s="14">
        <f>IFERROR(VLOOKUP($A2331,'Fielding Data'!$A:$H,MATCH(T$1,'Fielding Data'!$A$1:$H$1,0),0),"Other")</f>
        <v>2</v>
      </c>
      <c r="U2331" s="14">
        <f>SUMIFS('Fielding Data'!E:E,'Fielding Data'!$A:$A,'Hitting Data'!$A2331)</f>
        <v>14</v>
      </c>
      <c r="V2331" s="14">
        <f>SUMIFS('Fielding Data'!F:F,'Fielding Data'!$A:$A,'Hitting Data'!$A2331)</f>
        <v>23</v>
      </c>
      <c r="W2331" s="14">
        <f>SUMIFS('Fielding Data'!G:G,'Fielding Data'!$A:$A,'Hitting Data'!$A2331)</f>
        <v>1</v>
      </c>
      <c r="X2331" s="14">
        <f>SUMIFS('Fielding Data'!H:H,'Fielding Data'!$A:$A,'Hitting Data'!$A2331)</f>
        <v>5</v>
      </c>
    </row>
    <row r="2332" spans="1:24" x14ac:dyDescent="0.25">
      <c r="A2332" s="14" t="str">
        <f t="shared" si="36"/>
        <v>wrighda032011</v>
      </c>
      <c r="B2332" s="19" t="s">
        <v>507</v>
      </c>
      <c r="C2332" s="19">
        <v>2011</v>
      </c>
      <c r="D2332" s="19">
        <v>102</v>
      </c>
      <c r="E2332" s="19">
        <v>389</v>
      </c>
      <c r="F2332" s="19">
        <v>60</v>
      </c>
      <c r="G2332" s="19">
        <v>99</v>
      </c>
      <c r="H2332" s="19">
        <v>23</v>
      </c>
      <c r="I2332" s="19">
        <v>1</v>
      </c>
      <c r="J2332" s="19">
        <v>14</v>
      </c>
      <c r="K2332" s="19">
        <v>61</v>
      </c>
      <c r="L2332" s="19">
        <v>13</v>
      </c>
      <c r="M2332" s="19">
        <v>2</v>
      </c>
      <c r="N2332" s="19">
        <v>52</v>
      </c>
      <c r="O2332" s="19">
        <v>97</v>
      </c>
      <c r="P2332" s="14" t="str">
        <f>IFERROR(VLOOKUP($A2332,'Fielding Data'!$A:$H,MATCH(P$1,'Fielding Data'!$A$1:$H$1,0),0),"Other")</f>
        <v>3B</v>
      </c>
      <c r="Q2332" s="14">
        <f>IFERROR(VLOOKUP($A2332,'Fielding Data'!$A:$H,MATCH(Q$1,'Fielding Data'!$A$1:$H$1,0),0),"Other")</f>
        <v>68</v>
      </c>
      <c r="R2332" s="14">
        <f>IFERROR(VLOOKUP($A2332,'Fielding Data'!$A:$H,MATCH(R$1,'Fielding Data'!$A$1:$H$1,0),0),"Other")</f>
        <v>180</v>
      </c>
      <c r="S2332" s="14">
        <f>IFERROR(VLOOKUP($A2332,'Fielding Data'!$A:$H,MATCH(S$1,'Fielding Data'!$A$1:$H$1,0),0),"Other")</f>
        <v>19</v>
      </c>
      <c r="T2332" s="14">
        <f>IFERROR(VLOOKUP($A2332,'Fielding Data'!$A:$H,MATCH(T$1,'Fielding Data'!$A$1:$H$1,0),0),"Other")</f>
        <v>9</v>
      </c>
      <c r="U2332" s="14">
        <f>SUMIFS('Fielding Data'!E:E,'Fielding Data'!$A:$A,'Hitting Data'!$A2332)</f>
        <v>69</v>
      </c>
      <c r="V2332" s="14">
        <f>SUMIFS('Fielding Data'!F:F,'Fielding Data'!$A:$A,'Hitting Data'!$A2332)</f>
        <v>180</v>
      </c>
      <c r="W2332" s="14">
        <f>SUMIFS('Fielding Data'!G:G,'Fielding Data'!$A:$A,'Hitting Data'!$A2332)</f>
        <v>19</v>
      </c>
      <c r="X2332" s="14">
        <f>SUMIFS('Fielding Data'!H:H,'Fielding Data'!$A:$A,'Hitting Data'!$A2332)</f>
        <v>9</v>
      </c>
    </row>
    <row r="2333" spans="1:24" x14ac:dyDescent="0.25">
      <c r="A2333" s="14" t="str">
        <f t="shared" si="36"/>
        <v>wrighja012011</v>
      </c>
      <c r="B2333" s="19" t="s">
        <v>222</v>
      </c>
      <c r="C2333" s="19">
        <v>2011</v>
      </c>
      <c r="D2333" s="19">
        <v>60</v>
      </c>
      <c r="E2333" s="19">
        <v>0</v>
      </c>
      <c r="F2333" s="19">
        <v>0</v>
      </c>
      <c r="G2333" s="19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4" t="str">
        <f>IFERROR(VLOOKUP($A2333,'Fielding Data'!$A:$H,MATCH(P$1,'Fielding Data'!$A$1:$H$1,0),0),"Other")</f>
        <v>P</v>
      </c>
      <c r="Q2333" s="14">
        <f>IFERROR(VLOOKUP($A2333,'Fielding Data'!$A:$H,MATCH(Q$1,'Fielding Data'!$A$1:$H$1,0),0),"Other")</f>
        <v>10</v>
      </c>
      <c r="R2333" s="14">
        <f>IFERROR(VLOOKUP($A2333,'Fielding Data'!$A:$H,MATCH(R$1,'Fielding Data'!$A$1:$H$1,0),0),"Other")</f>
        <v>7</v>
      </c>
      <c r="S2333" s="14">
        <f>IFERROR(VLOOKUP($A2333,'Fielding Data'!$A:$H,MATCH(S$1,'Fielding Data'!$A$1:$H$1,0),0),"Other")</f>
        <v>1</v>
      </c>
      <c r="T2333" s="14">
        <f>IFERROR(VLOOKUP($A2333,'Fielding Data'!$A:$H,MATCH(T$1,'Fielding Data'!$A$1:$H$1,0),0),"Other")</f>
        <v>2</v>
      </c>
      <c r="U2333" s="14">
        <f>SUMIFS('Fielding Data'!E:E,'Fielding Data'!$A:$A,'Hitting Data'!$A2333)</f>
        <v>10</v>
      </c>
      <c r="V2333" s="14">
        <f>SUMIFS('Fielding Data'!F:F,'Fielding Data'!$A:$A,'Hitting Data'!$A2333)</f>
        <v>7</v>
      </c>
      <c r="W2333" s="14">
        <f>SUMIFS('Fielding Data'!G:G,'Fielding Data'!$A:$A,'Hitting Data'!$A2333)</f>
        <v>1</v>
      </c>
      <c r="X2333" s="14">
        <f>SUMIFS('Fielding Data'!H:H,'Fielding Data'!$A:$A,'Hitting Data'!$A2333)</f>
        <v>2</v>
      </c>
    </row>
    <row r="2334" spans="1:24" x14ac:dyDescent="0.25">
      <c r="A2334" s="14" t="str">
        <f t="shared" si="36"/>
        <v>wrighwe012011</v>
      </c>
      <c r="B2334" s="19" t="s">
        <v>1036</v>
      </c>
      <c r="C2334" s="19">
        <v>2011</v>
      </c>
      <c r="D2334" s="19">
        <v>21</v>
      </c>
      <c r="E2334" s="19">
        <v>1</v>
      </c>
      <c r="F2334" s="19">
        <v>0</v>
      </c>
      <c r="G2334" s="19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1</v>
      </c>
      <c r="P2334" s="14" t="str">
        <f>IFERROR(VLOOKUP($A2334,'Fielding Data'!$A:$H,MATCH(P$1,'Fielding Data'!$A$1:$H$1,0),0),"Other")</f>
        <v>OF</v>
      </c>
      <c r="Q2334" s="14">
        <f>IFERROR(VLOOKUP($A2334,'Fielding Data'!$A:$H,MATCH(Q$1,'Fielding Data'!$A$1:$H$1,0),0),"Other")</f>
        <v>0</v>
      </c>
      <c r="R2334" s="14">
        <f>IFERROR(VLOOKUP($A2334,'Fielding Data'!$A:$H,MATCH(R$1,'Fielding Data'!$A$1:$H$1,0),0),"Other")</f>
        <v>0</v>
      </c>
      <c r="S2334" s="14">
        <f>IFERROR(VLOOKUP($A2334,'Fielding Data'!$A:$H,MATCH(S$1,'Fielding Data'!$A$1:$H$1,0),0),"Other")</f>
        <v>0</v>
      </c>
      <c r="T2334" s="14">
        <f>IFERROR(VLOOKUP($A2334,'Fielding Data'!$A:$H,MATCH(T$1,'Fielding Data'!$A$1:$H$1,0),0),"Other")</f>
        <v>0</v>
      </c>
      <c r="U2334" s="14">
        <f>SUMIFS('Fielding Data'!E:E,'Fielding Data'!$A:$A,'Hitting Data'!$A2334)</f>
        <v>0</v>
      </c>
      <c r="V2334" s="14">
        <f>SUMIFS('Fielding Data'!F:F,'Fielding Data'!$A:$A,'Hitting Data'!$A2334)</f>
        <v>2</v>
      </c>
      <c r="W2334" s="14">
        <f>SUMIFS('Fielding Data'!G:G,'Fielding Data'!$A:$A,'Hitting Data'!$A2334)</f>
        <v>0</v>
      </c>
      <c r="X2334" s="14">
        <f>SUMIFS('Fielding Data'!H:H,'Fielding Data'!$A:$A,'Hitting Data'!$A2334)</f>
        <v>0</v>
      </c>
    </row>
    <row r="2335" spans="1:24" x14ac:dyDescent="0.25">
      <c r="A2335" s="14" t="str">
        <f t="shared" si="36"/>
        <v>wuertmi012011</v>
      </c>
      <c r="B2335" s="19" t="s">
        <v>508</v>
      </c>
      <c r="C2335" s="19">
        <v>2011</v>
      </c>
      <c r="D2335" s="19">
        <v>39</v>
      </c>
      <c r="E2335" s="19">
        <v>0</v>
      </c>
      <c r="F2335" s="19">
        <v>0</v>
      </c>
      <c r="G2335" s="19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4" t="str">
        <f>IFERROR(VLOOKUP($A2335,'Fielding Data'!$A:$H,MATCH(P$1,'Fielding Data'!$A$1:$H$1,0),0),"Other")</f>
        <v>P</v>
      </c>
      <c r="Q2335" s="14">
        <f>IFERROR(VLOOKUP($A2335,'Fielding Data'!$A:$H,MATCH(Q$1,'Fielding Data'!$A$1:$H$1,0),0),"Other")</f>
        <v>1</v>
      </c>
      <c r="R2335" s="14">
        <f>IFERROR(VLOOKUP($A2335,'Fielding Data'!$A:$H,MATCH(R$1,'Fielding Data'!$A$1:$H$1,0),0),"Other")</f>
        <v>2</v>
      </c>
      <c r="S2335" s="14">
        <f>IFERROR(VLOOKUP($A2335,'Fielding Data'!$A:$H,MATCH(S$1,'Fielding Data'!$A$1:$H$1,0),0),"Other")</f>
        <v>0</v>
      </c>
      <c r="T2335" s="14">
        <f>IFERROR(VLOOKUP($A2335,'Fielding Data'!$A:$H,MATCH(T$1,'Fielding Data'!$A$1:$H$1,0),0),"Other")</f>
        <v>0</v>
      </c>
      <c r="U2335" s="14">
        <f>SUMIFS('Fielding Data'!E:E,'Fielding Data'!$A:$A,'Hitting Data'!$A2335)</f>
        <v>1</v>
      </c>
      <c r="V2335" s="14">
        <f>SUMIFS('Fielding Data'!F:F,'Fielding Data'!$A:$A,'Hitting Data'!$A2335)</f>
        <v>2</v>
      </c>
      <c r="W2335" s="14">
        <f>SUMIFS('Fielding Data'!G:G,'Fielding Data'!$A:$A,'Hitting Data'!$A2335)</f>
        <v>0</v>
      </c>
      <c r="X2335" s="14">
        <f>SUMIFS('Fielding Data'!H:H,'Fielding Data'!$A:$A,'Hitting Data'!$A2335)</f>
        <v>0</v>
      </c>
    </row>
    <row r="2336" spans="1:24" x14ac:dyDescent="0.25">
      <c r="A2336" s="14" t="str">
        <f t="shared" si="36"/>
        <v>youklke012011</v>
      </c>
      <c r="B2336" s="19" t="s">
        <v>509</v>
      </c>
      <c r="C2336" s="19">
        <v>2011</v>
      </c>
      <c r="D2336" s="19">
        <v>120</v>
      </c>
      <c r="E2336" s="19">
        <v>431</v>
      </c>
      <c r="F2336" s="19">
        <v>68</v>
      </c>
      <c r="G2336" s="19">
        <v>111</v>
      </c>
      <c r="H2336" s="19">
        <v>32</v>
      </c>
      <c r="I2336" s="19">
        <v>2</v>
      </c>
      <c r="J2336" s="19">
        <v>17</v>
      </c>
      <c r="K2336" s="19">
        <v>80</v>
      </c>
      <c r="L2336" s="19">
        <v>3</v>
      </c>
      <c r="M2336" s="19">
        <v>0</v>
      </c>
      <c r="N2336" s="19">
        <v>68</v>
      </c>
      <c r="O2336" s="19">
        <v>100</v>
      </c>
      <c r="P2336" s="14" t="str">
        <f>IFERROR(VLOOKUP($A2336,'Fielding Data'!$A:$H,MATCH(P$1,'Fielding Data'!$A$1:$H$1,0),0),"Other")</f>
        <v>1B</v>
      </c>
      <c r="Q2336" s="14">
        <f>IFERROR(VLOOKUP($A2336,'Fielding Data'!$A:$H,MATCH(Q$1,'Fielding Data'!$A$1:$H$1,0),0),"Other")</f>
        <v>37</v>
      </c>
      <c r="R2336" s="14">
        <f>IFERROR(VLOOKUP($A2336,'Fielding Data'!$A:$H,MATCH(R$1,'Fielding Data'!$A$1:$H$1,0),0),"Other")</f>
        <v>5</v>
      </c>
      <c r="S2336" s="14">
        <f>IFERROR(VLOOKUP($A2336,'Fielding Data'!$A:$H,MATCH(S$1,'Fielding Data'!$A$1:$H$1,0),0),"Other")</f>
        <v>0</v>
      </c>
      <c r="T2336" s="14">
        <f>IFERROR(VLOOKUP($A2336,'Fielding Data'!$A:$H,MATCH(T$1,'Fielding Data'!$A$1:$H$1,0),0),"Other")</f>
        <v>2</v>
      </c>
      <c r="U2336" s="14">
        <f>SUMIFS('Fielding Data'!E:E,'Fielding Data'!$A:$A,'Hitting Data'!$A2336)</f>
        <v>124</v>
      </c>
      <c r="V2336" s="14">
        <f>SUMIFS('Fielding Data'!F:F,'Fielding Data'!$A:$A,'Hitting Data'!$A2336)</f>
        <v>182</v>
      </c>
      <c r="W2336" s="14">
        <f>SUMIFS('Fielding Data'!G:G,'Fielding Data'!$A:$A,'Hitting Data'!$A2336)</f>
        <v>9</v>
      </c>
      <c r="X2336" s="14">
        <f>SUMIFS('Fielding Data'!H:H,'Fielding Data'!$A:$A,'Hitting Data'!$A2336)</f>
        <v>17</v>
      </c>
    </row>
    <row r="2337" spans="1:24" x14ac:dyDescent="0.25">
      <c r="A2337" s="14" t="str">
        <f t="shared" si="36"/>
        <v>youngch032011</v>
      </c>
      <c r="B2337" s="19" t="s">
        <v>510</v>
      </c>
      <c r="C2337" s="19">
        <v>2011</v>
      </c>
      <c r="D2337" s="19">
        <v>4</v>
      </c>
      <c r="E2337" s="19">
        <v>9</v>
      </c>
      <c r="F2337" s="19">
        <v>1</v>
      </c>
      <c r="G2337" s="19">
        <v>3</v>
      </c>
      <c r="H2337" s="19">
        <v>0</v>
      </c>
      <c r="I2337" s="19">
        <v>0</v>
      </c>
      <c r="J2337" s="19">
        <v>0</v>
      </c>
      <c r="K2337" s="19">
        <v>2</v>
      </c>
      <c r="L2337" s="19">
        <v>0</v>
      </c>
      <c r="M2337" s="19">
        <v>0</v>
      </c>
      <c r="N2337" s="19">
        <v>0</v>
      </c>
      <c r="O2337" s="19">
        <v>4</v>
      </c>
      <c r="P2337" s="14" t="str">
        <f>IFERROR(VLOOKUP($A2337,'Fielding Data'!$A:$H,MATCH(P$1,'Fielding Data'!$A$1:$H$1,0),0),"Other")</f>
        <v>P</v>
      </c>
      <c r="Q2337" s="14">
        <f>IFERROR(VLOOKUP($A2337,'Fielding Data'!$A:$H,MATCH(Q$1,'Fielding Data'!$A$1:$H$1,0),0),"Other")</f>
        <v>0</v>
      </c>
      <c r="R2337" s="14">
        <f>IFERROR(VLOOKUP($A2337,'Fielding Data'!$A:$H,MATCH(R$1,'Fielding Data'!$A$1:$H$1,0),0),"Other")</f>
        <v>2</v>
      </c>
      <c r="S2337" s="14">
        <f>IFERROR(VLOOKUP($A2337,'Fielding Data'!$A:$H,MATCH(S$1,'Fielding Data'!$A$1:$H$1,0),0),"Other")</f>
        <v>0</v>
      </c>
      <c r="T2337" s="14">
        <f>IFERROR(VLOOKUP($A2337,'Fielding Data'!$A:$H,MATCH(T$1,'Fielding Data'!$A$1:$H$1,0),0),"Other")</f>
        <v>0</v>
      </c>
      <c r="U2337" s="14">
        <f>SUMIFS('Fielding Data'!E:E,'Fielding Data'!$A:$A,'Hitting Data'!$A2337)</f>
        <v>0</v>
      </c>
      <c r="V2337" s="14">
        <f>SUMIFS('Fielding Data'!F:F,'Fielding Data'!$A:$A,'Hitting Data'!$A2337)</f>
        <v>2</v>
      </c>
      <c r="W2337" s="14">
        <f>SUMIFS('Fielding Data'!G:G,'Fielding Data'!$A:$A,'Hitting Data'!$A2337)</f>
        <v>0</v>
      </c>
      <c r="X2337" s="14">
        <f>SUMIFS('Fielding Data'!H:H,'Fielding Data'!$A:$A,'Hitting Data'!$A2337)</f>
        <v>0</v>
      </c>
    </row>
    <row r="2338" spans="1:24" x14ac:dyDescent="0.25">
      <c r="A2338" s="14" t="str">
        <f t="shared" si="36"/>
        <v>youngch042011</v>
      </c>
      <c r="B2338" s="19" t="s">
        <v>744</v>
      </c>
      <c r="C2338" s="19">
        <v>2011</v>
      </c>
      <c r="D2338" s="19">
        <v>156</v>
      </c>
      <c r="E2338" s="19">
        <v>567</v>
      </c>
      <c r="F2338" s="19">
        <v>89</v>
      </c>
      <c r="G2338" s="19">
        <v>134</v>
      </c>
      <c r="H2338" s="19">
        <v>38</v>
      </c>
      <c r="I2338" s="19">
        <v>3</v>
      </c>
      <c r="J2338" s="19">
        <v>20</v>
      </c>
      <c r="K2338" s="19">
        <v>71</v>
      </c>
      <c r="L2338" s="19">
        <v>22</v>
      </c>
      <c r="M2338" s="19">
        <v>9</v>
      </c>
      <c r="N2338" s="19">
        <v>80</v>
      </c>
      <c r="O2338" s="19">
        <v>139</v>
      </c>
      <c r="P2338" s="14" t="str">
        <f>IFERROR(VLOOKUP($A2338,'Fielding Data'!$A:$H,MATCH(P$1,'Fielding Data'!$A$1:$H$1,0),0),"Other")</f>
        <v>CF</v>
      </c>
      <c r="Q2338" s="14">
        <f>IFERROR(VLOOKUP($A2338,'Fielding Data'!$A:$H,MATCH(Q$1,'Fielding Data'!$A$1:$H$1,0),0),"Other")</f>
        <v>0</v>
      </c>
      <c r="R2338" s="14">
        <f>IFERROR(VLOOKUP($A2338,'Fielding Data'!$A:$H,MATCH(R$1,'Fielding Data'!$A$1:$H$1,0),0),"Other")</f>
        <v>0</v>
      </c>
      <c r="S2338" s="14">
        <f>IFERROR(VLOOKUP($A2338,'Fielding Data'!$A:$H,MATCH(S$1,'Fielding Data'!$A$1:$H$1,0),0),"Other")</f>
        <v>0</v>
      </c>
      <c r="T2338" s="14">
        <f>IFERROR(VLOOKUP($A2338,'Fielding Data'!$A:$H,MATCH(T$1,'Fielding Data'!$A$1:$H$1,0),0),"Other")</f>
        <v>0</v>
      </c>
      <c r="U2338" s="14">
        <f>SUMIFS('Fielding Data'!E:E,'Fielding Data'!$A:$A,'Hitting Data'!$A2338)</f>
        <v>394</v>
      </c>
      <c r="V2338" s="14">
        <f>SUMIFS('Fielding Data'!F:F,'Fielding Data'!$A:$A,'Hitting Data'!$A2338)</f>
        <v>4</v>
      </c>
      <c r="W2338" s="14">
        <f>SUMIFS('Fielding Data'!G:G,'Fielding Data'!$A:$A,'Hitting Data'!$A2338)</f>
        <v>3</v>
      </c>
      <c r="X2338" s="14">
        <f>SUMIFS('Fielding Data'!H:H,'Fielding Data'!$A:$A,'Hitting Data'!$A2338)</f>
        <v>2</v>
      </c>
    </row>
    <row r="2339" spans="1:24" x14ac:dyDescent="0.25">
      <c r="A2339" s="14" t="str">
        <f t="shared" si="36"/>
        <v>younger032011</v>
      </c>
      <c r="B2339" s="19" t="s">
        <v>1213</v>
      </c>
      <c r="C2339" s="19">
        <v>2011</v>
      </c>
      <c r="D2339" s="19">
        <v>77</v>
      </c>
      <c r="E2339" s="19">
        <v>198</v>
      </c>
      <c r="F2339" s="19">
        <v>34</v>
      </c>
      <c r="G2339" s="19">
        <v>49</v>
      </c>
      <c r="H2339" s="19">
        <v>4</v>
      </c>
      <c r="I2339" s="19">
        <v>3</v>
      </c>
      <c r="J2339" s="19">
        <v>0</v>
      </c>
      <c r="K2339" s="19">
        <v>10</v>
      </c>
      <c r="L2339" s="19">
        <v>27</v>
      </c>
      <c r="M2339" s="19">
        <v>4</v>
      </c>
      <c r="N2339" s="19">
        <v>26</v>
      </c>
      <c r="O2339" s="19">
        <v>38</v>
      </c>
      <c r="P2339" s="14" t="str">
        <f>IFERROR(VLOOKUP($A2339,'Fielding Data'!$A:$H,MATCH(P$1,'Fielding Data'!$A$1:$H$1,0),0),"Other")</f>
        <v>2B</v>
      </c>
      <c r="Q2339" s="14">
        <f>IFERROR(VLOOKUP($A2339,'Fielding Data'!$A:$H,MATCH(Q$1,'Fielding Data'!$A$1:$H$1,0),0),"Other")</f>
        <v>10</v>
      </c>
      <c r="R2339" s="14">
        <f>IFERROR(VLOOKUP($A2339,'Fielding Data'!$A:$H,MATCH(R$1,'Fielding Data'!$A$1:$H$1,0),0),"Other")</f>
        <v>11</v>
      </c>
      <c r="S2339" s="14">
        <f>IFERROR(VLOOKUP($A2339,'Fielding Data'!$A:$H,MATCH(S$1,'Fielding Data'!$A$1:$H$1,0),0),"Other")</f>
        <v>1</v>
      </c>
      <c r="T2339" s="14">
        <f>IFERROR(VLOOKUP($A2339,'Fielding Data'!$A:$H,MATCH(T$1,'Fielding Data'!$A$1:$H$1,0),0),"Other")</f>
        <v>5</v>
      </c>
      <c r="U2339" s="14">
        <f>SUMIFS('Fielding Data'!E:E,'Fielding Data'!$A:$A,'Hitting Data'!$A2339)</f>
        <v>75</v>
      </c>
      <c r="V2339" s="14">
        <f>SUMIFS('Fielding Data'!F:F,'Fielding Data'!$A:$A,'Hitting Data'!$A2339)</f>
        <v>13</v>
      </c>
      <c r="W2339" s="14">
        <f>SUMIFS('Fielding Data'!G:G,'Fielding Data'!$A:$A,'Hitting Data'!$A2339)</f>
        <v>4</v>
      </c>
      <c r="X2339" s="14">
        <f>SUMIFS('Fielding Data'!H:H,'Fielding Data'!$A:$A,'Hitting Data'!$A2339)</f>
        <v>5</v>
      </c>
    </row>
    <row r="2340" spans="1:24" x14ac:dyDescent="0.25">
      <c r="A2340" s="14" t="str">
        <f t="shared" si="36"/>
        <v>youngma022011</v>
      </c>
      <c r="B2340" s="19" t="s">
        <v>1656</v>
      </c>
      <c r="C2340" s="19">
        <v>2011</v>
      </c>
      <c r="D2340" s="19">
        <v>20</v>
      </c>
      <c r="E2340" s="19">
        <v>48</v>
      </c>
      <c r="F2340" s="19">
        <v>4</v>
      </c>
      <c r="G2340" s="19">
        <v>10</v>
      </c>
      <c r="H2340" s="19">
        <v>1</v>
      </c>
      <c r="I2340" s="19">
        <v>0</v>
      </c>
      <c r="J2340" s="19">
        <v>0</v>
      </c>
      <c r="K2340" s="19">
        <v>1</v>
      </c>
      <c r="L2340" s="19">
        <v>0</v>
      </c>
      <c r="M2340" s="19">
        <v>1</v>
      </c>
      <c r="N2340" s="19">
        <v>4</v>
      </c>
      <c r="O2340" s="19">
        <v>6</v>
      </c>
      <c r="P2340" s="14" t="str">
        <f>IFERROR(VLOOKUP($A2340,'Fielding Data'!$A:$H,MATCH(P$1,'Fielding Data'!$A$1:$H$1,0),0),"Other")</f>
        <v>CF</v>
      </c>
      <c r="Q2340" s="14">
        <f>IFERROR(VLOOKUP($A2340,'Fielding Data'!$A:$H,MATCH(Q$1,'Fielding Data'!$A$1:$H$1,0),0),"Other")</f>
        <v>0</v>
      </c>
      <c r="R2340" s="14">
        <f>IFERROR(VLOOKUP($A2340,'Fielding Data'!$A:$H,MATCH(R$1,'Fielding Data'!$A$1:$H$1,0),0),"Other")</f>
        <v>0</v>
      </c>
      <c r="S2340" s="14">
        <f>IFERROR(VLOOKUP($A2340,'Fielding Data'!$A:$H,MATCH(S$1,'Fielding Data'!$A$1:$H$1,0),0),"Other")</f>
        <v>0</v>
      </c>
      <c r="T2340" s="14">
        <f>IFERROR(VLOOKUP($A2340,'Fielding Data'!$A:$H,MATCH(T$1,'Fielding Data'!$A$1:$H$1,0),0),"Other")</f>
        <v>0</v>
      </c>
      <c r="U2340" s="14">
        <f>SUMIFS('Fielding Data'!E:E,'Fielding Data'!$A:$A,'Hitting Data'!$A2340)</f>
        <v>18</v>
      </c>
      <c r="V2340" s="14">
        <f>SUMIFS('Fielding Data'!F:F,'Fielding Data'!$A:$A,'Hitting Data'!$A2340)</f>
        <v>0</v>
      </c>
      <c r="W2340" s="14">
        <f>SUMIFS('Fielding Data'!G:G,'Fielding Data'!$A:$A,'Hitting Data'!$A2340)</f>
        <v>0</v>
      </c>
      <c r="X2340" s="14">
        <f>SUMIFS('Fielding Data'!H:H,'Fielding Data'!$A:$A,'Hitting Data'!$A2340)</f>
        <v>0</v>
      </c>
    </row>
    <row r="2341" spans="1:24" x14ac:dyDescent="0.25">
      <c r="A2341" s="14" t="str">
        <f t="shared" si="36"/>
        <v>youngmi022011</v>
      </c>
      <c r="B2341" s="19" t="s">
        <v>223</v>
      </c>
      <c r="C2341" s="19">
        <v>2011</v>
      </c>
      <c r="D2341" s="19">
        <v>159</v>
      </c>
      <c r="E2341" s="19">
        <v>631</v>
      </c>
      <c r="F2341" s="19">
        <v>88</v>
      </c>
      <c r="G2341" s="19">
        <v>213</v>
      </c>
      <c r="H2341" s="19">
        <v>41</v>
      </c>
      <c r="I2341" s="19">
        <v>6</v>
      </c>
      <c r="J2341" s="19">
        <v>11</v>
      </c>
      <c r="K2341" s="19">
        <v>106</v>
      </c>
      <c r="L2341" s="19">
        <v>6</v>
      </c>
      <c r="M2341" s="19">
        <v>2</v>
      </c>
      <c r="N2341" s="19">
        <v>47</v>
      </c>
      <c r="O2341" s="19">
        <v>78</v>
      </c>
      <c r="P2341" s="14" t="str">
        <f>IFERROR(VLOOKUP($A2341,'Fielding Data'!$A:$H,MATCH(P$1,'Fielding Data'!$A$1:$H$1,0),0),"Other")</f>
        <v>1B</v>
      </c>
      <c r="Q2341" s="14">
        <f>IFERROR(VLOOKUP($A2341,'Fielding Data'!$A:$H,MATCH(Q$1,'Fielding Data'!$A$1:$H$1,0),0),"Other")</f>
        <v>267</v>
      </c>
      <c r="R2341" s="14">
        <f>IFERROR(VLOOKUP($A2341,'Fielding Data'!$A:$H,MATCH(R$1,'Fielding Data'!$A$1:$H$1,0),0),"Other")</f>
        <v>13</v>
      </c>
      <c r="S2341" s="14">
        <f>IFERROR(VLOOKUP($A2341,'Fielding Data'!$A:$H,MATCH(S$1,'Fielding Data'!$A$1:$H$1,0),0),"Other")</f>
        <v>3</v>
      </c>
      <c r="T2341" s="14">
        <f>IFERROR(VLOOKUP($A2341,'Fielding Data'!$A:$H,MATCH(T$1,'Fielding Data'!$A$1:$H$1,0),0),"Other")</f>
        <v>34</v>
      </c>
      <c r="U2341" s="14">
        <f>SUMIFS('Fielding Data'!E:E,'Fielding Data'!$A:$A,'Hitting Data'!$A2341)</f>
        <v>326</v>
      </c>
      <c r="V2341" s="14">
        <f>SUMIFS('Fielding Data'!F:F,'Fielding Data'!$A:$A,'Hitting Data'!$A2341)</f>
        <v>110</v>
      </c>
      <c r="W2341" s="14">
        <f>SUMIFS('Fielding Data'!G:G,'Fielding Data'!$A:$A,'Hitting Data'!$A2341)</f>
        <v>8</v>
      </c>
      <c r="X2341" s="14">
        <f>SUMIFS('Fielding Data'!H:H,'Fielding Data'!$A:$A,'Hitting Data'!$A2341)</f>
        <v>55</v>
      </c>
    </row>
    <row r="2342" spans="1:24" x14ac:dyDescent="0.25">
      <c r="A2342" s="14" t="str">
        <f t="shared" si="36"/>
        <v>zagurmi012011</v>
      </c>
      <c r="B2342" s="19" t="s">
        <v>871</v>
      </c>
      <c r="C2342" s="19">
        <v>2011</v>
      </c>
      <c r="D2342" s="19">
        <v>4</v>
      </c>
      <c r="E2342" s="19">
        <v>0</v>
      </c>
      <c r="F2342" s="19">
        <v>0</v>
      </c>
      <c r="G2342" s="19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4" t="str">
        <f>IFERROR(VLOOKUP($A2342,'Fielding Data'!$A:$H,MATCH(P$1,'Fielding Data'!$A$1:$H$1,0),0),"Other")</f>
        <v>P</v>
      </c>
      <c r="Q2342" s="14">
        <f>IFERROR(VLOOKUP($A2342,'Fielding Data'!$A:$H,MATCH(Q$1,'Fielding Data'!$A$1:$H$1,0),0),"Other")</f>
        <v>0</v>
      </c>
      <c r="R2342" s="14">
        <f>IFERROR(VLOOKUP($A2342,'Fielding Data'!$A:$H,MATCH(R$1,'Fielding Data'!$A$1:$H$1,0),0),"Other")</f>
        <v>0</v>
      </c>
      <c r="S2342" s="14">
        <f>IFERROR(VLOOKUP($A2342,'Fielding Data'!$A:$H,MATCH(S$1,'Fielding Data'!$A$1:$H$1,0),0),"Other")</f>
        <v>0</v>
      </c>
      <c r="T2342" s="14">
        <f>IFERROR(VLOOKUP($A2342,'Fielding Data'!$A:$H,MATCH(T$1,'Fielding Data'!$A$1:$H$1,0),0),"Other")</f>
        <v>0</v>
      </c>
      <c r="U2342" s="14">
        <f>SUMIFS('Fielding Data'!E:E,'Fielding Data'!$A:$A,'Hitting Data'!$A2342)</f>
        <v>0</v>
      </c>
      <c r="V2342" s="14">
        <f>SUMIFS('Fielding Data'!F:F,'Fielding Data'!$A:$A,'Hitting Data'!$A2342)</f>
        <v>0</v>
      </c>
      <c r="W2342" s="14">
        <f>SUMIFS('Fielding Data'!G:G,'Fielding Data'!$A:$A,'Hitting Data'!$A2342)</f>
        <v>0</v>
      </c>
      <c r="X2342" s="14">
        <f>SUMIFS('Fielding Data'!H:H,'Fielding Data'!$A:$A,'Hitting Data'!$A2342)</f>
        <v>0</v>
      </c>
    </row>
    <row r="2343" spans="1:24" x14ac:dyDescent="0.25">
      <c r="A2343" s="14" t="str">
        <f t="shared" si="36"/>
        <v>zambrca012011</v>
      </c>
      <c r="B2343" s="19" t="s">
        <v>283</v>
      </c>
      <c r="C2343" s="19">
        <v>2011</v>
      </c>
      <c r="D2343" s="19">
        <v>25</v>
      </c>
      <c r="E2343" s="19">
        <v>44</v>
      </c>
      <c r="F2343" s="19">
        <v>8</v>
      </c>
      <c r="G2343" s="19">
        <v>14</v>
      </c>
      <c r="H2343" s="19">
        <v>2</v>
      </c>
      <c r="I2343" s="19">
        <v>0</v>
      </c>
      <c r="J2343" s="19">
        <v>2</v>
      </c>
      <c r="K2343" s="19">
        <v>5</v>
      </c>
      <c r="L2343" s="19">
        <v>0</v>
      </c>
      <c r="M2343" s="19">
        <v>0</v>
      </c>
      <c r="N2343" s="19">
        <v>2</v>
      </c>
      <c r="O2343" s="19">
        <v>14</v>
      </c>
      <c r="P2343" s="14" t="str">
        <f>IFERROR(VLOOKUP($A2343,'Fielding Data'!$A:$H,MATCH(P$1,'Fielding Data'!$A$1:$H$1,0),0),"Other")</f>
        <v>P</v>
      </c>
      <c r="Q2343" s="14">
        <f>IFERROR(VLOOKUP($A2343,'Fielding Data'!$A:$H,MATCH(Q$1,'Fielding Data'!$A$1:$H$1,0),0),"Other")</f>
        <v>8</v>
      </c>
      <c r="R2343" s="14">
        <f>IFERROR(VLOOKUP($A2343,'Fielding Data'!$A:$H,MATCH(R$1,'Fielding Data'!$A$1:$H$1,0),0),"Other")</f>
        <v>12</v>
      </c>
      <c r="S2343" s="14">
        <f>IFERROR(VLOOKUP($A2343,'Fielding Data'!$A:$H,MATCH(S$1,'Fielding Data'!$A$1:$H$1,0),0),"Other")</f>
        <v>1</v>
      </c>
      <c r="T2343" s="14">
        <f>IFERROR(VLOOKUP($A2343,'Fielding Data'!$A:$H,MATCH(T$1,'Fielding Data'!$A$1:$H$1,0),0),"Other")</f>
        <v>5</v>
      </c>
      <c r="U2343" s="14">
        <f>SUMIFS('Fielding Data'!E:E,'Fielding Data'!$A:$A,'Hitting Data'!$A2343)</f>
        <v>8</v>
      </c>
      <c r="V2343" s="14">
        <f>SUMIFS('Fielding Data'!F:F,'Fielding Data'!$A:$A,'Hitting Data'!$A2343)</f>
        <v>12</v>
      </c>
      <c r="W2343" s="14">
        <f>SUMIFS('Fielding Data'!G:G,'Fielding Data'!$A:$A,'Hitting Data'!$A2343)</f>
        <v>1</v>
      </c>
      <c r="X2343" s="14">
        <f>SUMIFS('Fielding Data'!H:H,'Fielding Data'!$A:$A,'Hitting Data'!$A2343)</f>
        <v>5</v>
      </c>
    </row>
    <row r="2344" spans="1:24" x14ac:dyDescent="0.25">
      <c r="A2344" s="14" t="str">
        <f t="shared" si="36"/>
        <v>zimmejo022011</v>
      </c>
      <c r="B2344" s="19" t="s">
        <v>1214</v>
      </c>
      <c r="C2344" s="19">
        <v>2011</v>
      </c>
      <c r="D2344" s="19">
        <v>29</v>
      </c>
      <c r="E2344" s="19">
        <v>43</v>
      </c>
      <c r="F2344" s="19">
        <v>1</v>
      </c>
      <c r="G2344" s="19">
        <v>9</v>
      </c>
      <c r="H2344" s="19">
        <v>1</v>
      </c>
      <c r="I2344" s="19">
        <v>0</v>
      </c>
      <c r="J2344" s="19">
        <v>0</v>
      </c>
      <c r="K2344" s="19">
        <v>3</v>
      </c>
      <c r="L2344" s="19">
        <v>0</v>
      </c>
      <c r="M2344" s="19">
        <v>0</v>
      </c>
      <c r="N2344" s="19">
        <v>2</v>
      </c>
      <c r="O2344" s="19">
        <v>12</v>
      </c>
      <c r="P2344" s="14" t="str">
        <f>IFERROR(VLOOKUP($A2344,'Fielding Data'!$A:$H,MATCH(P$1,'Fielding Data'!$A$1:$H$1,0),0),"Other")</f>
        <v>P</v>
      </c>
      <c r="Q2344" s="14">
        <f>IFERROR(VLOOKUP($A2344,'Fielding Data'!$A:$H,MATCH(Q$1,'Fielding Data'!$A$1:$H$1,0),0),"Other")</f>
        <v>18</v>
      </c>
      <c r="R2344" s="14">
        <f>IFERROR(VLOOKUP($A2344,'Fielding Data'!$A:$H,MATCH(R$1,'Fielding Data'!$A$1:$H$1,0),0),"Other")</f>
        <v>19</v>
      </c>
      <c r="S2344" s="14">
        <f>IFERROR(VLOOKUP($A2344,'Fielding Data'!$A:$H,MATCH(S$1,'Fielding Data'!$A$1:$H$1,0),0),"Other")</f>
        <v>0</v>
      </c>
      <c r="T2344" s="14">
        <f>IFERROR(VLOOKUP($A2344,'Fielding Data'!$A:$H,MATCH(T$1,'Fielding Data'!$A$1:$H$1,0),0),"Other")</f>
        <v>1</v>
      </c>
      <c r="U2344" s="14">
        <f>SUMIFS('Fielding Data'!E:E,'Fielding Data'!$A:$A,'Hitting Data'!$A2344)</f>
        <v>18</v>
      </c>
      <c r="V2344" s="14">
        <f>SUMIFS('Fielding Data'!F:F,'Fielding Data'!$A:$A,'Hitting Data'!$A2344)</f>
        <v>19</v>
      </c>
      <c r="W2344" s="14">
        <f>SUMIFS('Fielding Data'!G:G,'Fielding Data'!$A:$A,'Hitting Data'!$A2344)</f>
        <v>0</v>
      </c>
      <c r="X2344" s="14">
        <f>SUMIFS('Fielding Data'!H:H,'Fielding Data'!$A:$A,'Hitting Data'!$A2344)</f>
        <v>1</v>
      </c>
    </row>
    <row r="2345" spans="1:24" x14ac:dyDescent="0.25">
      <c r="A2345" s="14" t="str">
        <f t="shared" si="36"/>
        <v>zimmery012011</v>
      </c>
      <c r="B2345" s="19" t="s">
        <v>622</v>
      </c>
      <c r="C2345" s="19">
        <v>2011</v>
      </c>
      <c r="D2345" s="19">
        <v>101</v>
      </c>
      <c r="E2345" s="19">
        <v>395</v>
      </c>
      <c r="F2345" s="19">
        <v>52</v>
      </c>
      <c r="G2345" s="19">
        <v>114</v>
      </c>
      <c r="H2345" s="19">
        <v>21</v>
      </c>
      <c r="I2345" s="19">
        <v>2</v>
      </c>
      <c r="J2345" s="19">
        <v>12</v>
      </c>
      <c r="K2345" s="19">
        <v>49</v>
      </c>
      <c r="L2345" s="19">
        <v>3</v>
      </c>
      <c r="M2345" s="19">
        <v>1</v>
      </c>
      <c r="N2345" s="19">
        <v>41</v>
      </c>
      <c r="O2345" s="19">
        <v>73</v>
      </c>
      <c r="P2345" s="14" t="str">
        <f>IFERROR(VLOOKUP($A2345,'Fielding Data'!$A:$H,MATCH(P$1,'Fielding Data'!$A$1:$H$1,0),0),"Other")</f>
        <v>3B</v>
      </c>
      <c r="Q2345" s="14">
        <f>IFERROR(VLOOKUP($A2345,'Fielding Data'!$A:$H,MATCH(Q$1,'Fielding Data'!$A$1:$H$1,0),0),"Other")</f>
        <v>66</v>
      </c>
      <c r="R2345" s="14">
        <f>IFERROR(VLOOKUP($A2345,'Fielding Data'!$A:$H,MATCH(R$1,'Fielding Data'!$A$1:$H$1,0),0),"Other")</f>
        <v>200</v>
      </c>
      <c r="S2345" s="14">
        <f>IFERROR(VLOOKUP($A2345,'Fielding Data'!$A:$H,MATCH(S$1,'Fielding Data'!$A$1:$H$1,0),0),"Other")</f>
        <v>12</v>
      </c>
      <c r="T2345" s="14">
        <f>IFERROR(VLOOKUP($A2345,'Fielding Data'!$A:$H,MATCH(T$1,'Fielding Data'!$A$1:$H$1,0),0),"Other")</f>
        <v>19</v>
      </c>
      <c r="U2345" s="14">
        <f>SUMIFS('Fielding Data'!E:E,'Fielding Data'!$A:$A,'Hitting Data'!$A2345)</f>
        <v>66</v>
      </c>
      <c r="V2345" s="14">
        <f>SUMIFS('Fielding Data'!F:F,'Fielding Data'!$A:$A,'Hitting Data'!$A2345)</f>
        <v>200</v>
      </c>
      <c r="W2345" s="14">
        <f>SUMIFS('Fielding Data'!G:G,'Fielding Data'!$A:$A,'Hitting Data'!$A2345)</f>
        <v>12</v>
      </c>
      <c r="X2345" s="14">
        <f>SUMIFS('Fielding Data'!H:H,'Fielding Data'!$A:$A,'Hitting Data'!$A2345)</f>
        <v>19</v>
      </c>
    </row>
    <row r="2346" spans="1:24" x14ac:dyDescent="0.25">
      <c r="A2346" s="14" t="str">
        <f t="shared" si="36"/>
        <v>zitoba012011</v>
      </c>
      <c r="B2346" s="19" t="s">
        <v>225</v>
      </c>
      <c r="C2346" s="19">
        <v>2011</v>
      </c>
      <c r="D2346" s="19">
        <v>13</v>
      </c>
      <c r="E2346" s="19">
        <v>13</v>
      </c>
      <c r="F2346" s="19">
        <v>0</v>
      </c>
      <c r="G2346" s="19">
        <v>0</v>
      </c>
      <c r="H2346" s="19">
        <v>0</v>
      </c>
      <c r="I2346" s="19">
        <v>0</v>
      </c>
      <c r="J2346" s="19">
        <v>0</v>
      </c>
      <c r="K2346" s="19">
        <v>0</v>
      </c>
      <c r="L2346" s="19">
        <v>0</v>
      </c>
      <c r="M2346" s="19">
        <v>0</v>
      </c>
      <c r="N2346" s="19">
        <v>1</v>
      </c>
      <c r="O2346" s="19">
        <v>5</v>
      </c>
      <c r="P2346" s="14" t="str">
        <f>IFERROR(VLOOKUP($A2346,'Fielding Data'!$A:$H,MATCH(P$1,'Fielding Data'!$A$1:$H$1,0),0),"Other")</f>
        <v>P</v>
      </c>
      <c r="Q2346" s="14">
        <f>IFERROR(VLOOKUP($A2346,'Fielding Data'!$A:$H,MATCH(Q$1,'Fielding Data'!$A$1:$H$1,0),0),"Other")</f>
        <v>2</v>
      </c>
      <c r="R2346" s="14">
        <f>IFERROR(VLOOKUP($A2346,'Fielding Data'!$A:$H,MATCH(R$1,'Fielding Data'!$A$1:$H$1,0),0),"Other")</f>
        <v>9</v>
      </c>
      <c r="S2346" s="14">
        <f>IFERROR(VLOOKUP($A2346,'Fielding Data'!$A:$H,MATCH(S$1,'Fielding Data'!$A$1:$H$1,0),0),"Other")</f>
        <v>1</v>
      </c>
      <c r="T2346" s="14">
        <f>IFERROR(VLOOKUP($A2346,'Fielding Data'!$A:$H,MATCH(T$1,'Fielding Data'!$A$1:$H$1,0),0),"Other")</f>
        <v>0</v>
      </c>
      <c r="U2346" s="14">
        <f>SUMIFS('Fielding Data'!E:E,'Fielding Data'!$A:$A,'Hitting Data'!$A2346)</f>
        <v>2</v>
      </c>
      <c r="V2346" s="14">
        <f>SUMIFS('Fielding Data'!F:F,'Fielding Data'!$A:$A,'Hitting Data'!$A2346)</f>
        <v>9</v>
      </c>
      <c r="W2346" s="14">
        <f>SUMIFS('Fielding Data'!G:G,'Fielding Data'!$A:$A,'Hitting Data'!$A2346)</f>
        <v>1</v>
      </c>
      <c r="X2346" s="14">
        <f>SUMIFS('Fielding Data'!H:H,'Fielding Data'!$A:$A,'Hitting Data'!$A2346)</f>
        <v>0</v>
      </c>
    </row>
    <row r="2347" spans="1:24" x14ac:dyDescent="0.25">
      <c r="A2347" s="14" t="str">
        <f t="shared" si="36"/>
        <v>zobribe012011</v>
      </c>
      <c r="B2347" s="19" t="s">
        <v>747</v>
      </c>
      <c r="C2347" s="19">
        <v>2011</v>
      </c>
      <c r="D2347" s="19">
        <v>156</v>
      </c>
      <c r="E2347" s="19">
        <v>588</v>
      </c>
      <c r="F2347" s="19">
        <v>99</v>
      </c>
      <c r="G2347" s="19">
        <v>158</v>
      </c>
      <c r="H2347" s="19">
        <v>46</v>
      </c>
      <c r="I2347" s="19">
        <v>6</v>
      </c>
      <c r="J2347" s="19">
        <v>20</v>
      </c>
      <c r="K2347" s="19">
        <v>91</v>
      </c>
      <c r="L2347" s="19">
        <v>19</v>
      </c>
      <c r="M2347" s="19">
        <v>6</v>
      </c>
      <c r="N2347" s="19">
        <v>77</v>
      </c>
      <c r="O2347" s="19">
        <v>128</v>
      </c>
      <c r="P2347" s="14" t="str">
        <f>IFERROR(VLOOKUP($A2347,'Fielding Data'!$A:$H,MATCH(P$1,'Fielding Data'!$A$1:$H$1,0),0),"Other")</f>
        <v>2B</v>
      </c>
      <c r="Q2347" s="14">
        <f>IFERROR(VLOOKUP($A2347,'Fielding Data'!$A:$H,MATCH(Q$1,'Fielding Data'!$A$1:$H$1,0),0),"Other")</f>
        <v>213</v>
      </c>
      <c r="R2347" s="14">
        <f>IFERROR(VLOOKUP($A2347,'Fielding Data'!$A:$H,MATCH(R$1,'Fielding Data'!$A$1:$H$1,0),0),"Other")</f>
        <v>316</v>
      </c>
      <c r="S2347" s="14">
        <f>IFERROR(VLOOKUP($A2347,'Fielding Data'!$A:$H,MATCH(S$1,'Fielding Data'!$A$1:$H$1,0),0),"Other")</f>
        <v>6</v>
      </c>
      <c r="T2347" s="14">
        <f>IFERROR(VLOOKUP($A2347,'Fielding Data'!$A:$H,MATCH(T$1,'Fielding Data'!$A$1:$H$1,0),0),"Other")</f>
        <v>68</v>
      </c>
      <c r="U2347" s="14">
        <f>SUMIFS('Fielding Data'!E:E,'Fielding Data'!$A:$A,'Hitting Data'!$A2347)</f>
        <v>278</v>
      </c>
      <c r="V2347" s="14">
        <f>SUMIFS('Fielding Data'!F:F,'Fielding Data'!$A:$A,'Hitting Data'!$A2347)</f>
        <v>317</v>
      </c>
      <c r="W2347" s="14">
        <f>SUMIFS('Fielding Data'!G:G,'Fielding Data'!$A:$A,'Hitting Data'!$A2347)</f>
        <v>6</v>
      </c>
      <c r="X2347" s="14">
        <f>SUMIFS('Fielding Data'!H:H,'Fielding Data'!$A:$A,'Hitting Data'!$A2347)</f>
        <v>68</v>
      </c>
    </row>
    <row r="2348" spans="1:24" x14ac:dyDescent="0.25">
      <c r="A2348" s="14" t="str">
        <f t="shared" si="36"/>
        <v>aardsda012012</v>
      </c>
      <c r="B2348" s="19" t="s">
        <v>414</v>
      </c>
      <c r="C2348" s="19">
        <v>2012</v>
      </c>
      <c r="D2348" s="19">
        <v>1</v>
      </c>
      <c r="E2348" s="19">
        <v>0</v>
      </c>
      <c r="F2348" s="19">
        <v>0</v>
      </c>
      <c r="G2348" s="19">
        <v>0</v>
      </c>
      <c r="H2348" s="19">
        <v>0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4" t="str">
        <f>IFERROR(VLOOKUP($A2348,'Fielding Data'!$A:$H,MATCH(P$1,'Fielding Data'!$A$1:$H$1,0),0),"Other")</f>
        <v>P</v>
      </c>
      <c r="Q2348" s="14">
        <f>IFERROR(VLOOKUP($A2348,'Fielding Data'!$A:$H,MATCH(Q$1,'Fielding Data'!$A$1:$H$1,0),0),"Other")</f>
        <v>0</v>
      </c>
      <c r="R2348" s="14">
        <f>IFERROR(VLOOKUP($A2348,'Fielding Data'!$A:$H,MATCH(R$1,'Fielding Data'!$A$1:$H$1,0),0),"Other")</f>
        <v>0</v>
      </c>
      <c r="S2348" s="14">
        <f>IFERROR(VLOOKUP($A2348,'Fielding Data'!$A:$H,MATCH(S$1,'Fielding Data'!$A$1:$H$1,0),0),"Other")</f>
        <v>0</v>
      </c>
      <c r="T2348" s="14">
        <f>IFERROR(VLOOKUP($A2348,'Fielding Data'!$A:$H,MATCH(T$1,'Fielding Data'!$A$1:$H$1,0),0),"Other")</f>
        <v>0</v>
      </c>
      <c r="U2348" s="14">
        <f>SUMIFS('Fielding Data'!E:E,'Fielding Data'!$A:$A,'Hitting Data'!$A2348)</f>
        <v>0</v>
      </c>
      <c r="V2348" s="14">
        <f>SUMIFS('Fielding Data'!F:F,'Fielding Data'!$A:$A,'Hitting Data'!$A2348)</f>
        <v>0</v>
      </c>
      <c r="W2348" s="14">
        <f>SUMIFS('Fielding Data'!G:G,'Fielding Data'!$A:$A,'Hitting Data'!$A2348)</f>
        <v>0</v>
      </c>
      <c r="X2348" s="14">
        <f>SUMIFS('Fielding Data'!H:H,'Fielding Data'!$A:$A,'Hitting Data'!$A2348)</f>
        <v>0</v>
      </c>
    </row>
    <row r="2349" spans="1:24" x14ac:dyDescent="0.25">
      <c r="A2349" s="14" t="str">
        <f t="shared" si="36"/>
        <v>abadfe012012</v>
      </c>
      <c r="B2349" s="19" t="s">
        <v>1215</v>
      </c>
      <c r="C2349" s="19">
        <v>2012</v>
      </c>
      <c r="D2349" s="19">
        <v>37</v>
      </c>
      <c r="E2349" s="19">
        <v>7</v>
      </c>
      <c r="F2349" s="19">
        <v>0</v>
      </c>
      <c r="G2349" s="19">
        <v>1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3</v>
      </c>
      <c r="P2349" s="14" t="str">
        <f>IFERROR(VLOOKUP($A2349,'Fielding Data'!$A:$H,MATCH(P$1,'Fielding Data'!$A$1:$H$1,0),0),"Other")</f>
        <v>P</v>
      </c>
      <c r="Q2349" s="14">
        <f>IFERROR(VLOOKUP($A2349,'Fielding Data'!$A:$H,MATCH(Q$1,'Fielding Data'!$A$1:$H$1,0),0),"Other")</f>
        <v>3</v>
      </c>
      <c r="R2349" s="14">
        <f>IFERROR(VLOOKUP($A2349,'Fielding Data'!$A:$H,MATCH(R$1,'Fielding Data'!$A$1:$H$1,0),0),"Other")</f>
        <v>6</v>
      </c>
      <c r="S2349" s="14">
        <f>IFERROR(VLOOKUP($A2349,'Fielding Data'!$A:$H,MATCH(S$1,'Fielding Data'!$A$1:$H$1,0),0),"Other")</f>
        <v>0</v>
      </c>
      <c r="T2349" s="14">
        <f>IFERROR(VLOOKUP($A2349,'Fielding Data'!$A:$H,MATCH(T$1,'Fielding Data'!$A$1:$H$1,0),0),"Other")</f>
        <v>0</v>
      </c>
      <c r="U2349" s="14">
        <f>SUMIFS('Fielding Data'!E:E,'Fielding Data'!$A:$A,'Hitting Data'!$A2349)</f>
        <v>3</v>
      </c>
      <c r="V2349" s="14">
        <f>SUMIFS('Fielding Data'!F:F,'Fielding Data'!$A:$A,'Hitting Data'!$A2349)</f>
        <v>6</v>
      </c>
      <c r="W2349" s="14">
        <f>SUMIFS('Fielding Data'!G:G,'Fielding Data'!$A:$A,'Hitting Data'!$A2349)</f>
        <v>0</v>
      </c>
      <c r="X2349" s="14">
        <f>SUMIFS('Fielding Data'!H:H,'Fielding Data'!$A:$A,'Hitting Data'!$A2349)</f>
        <v>0</v>
      </c>
    </row>
    <row r="2350" spans="1:24" x14ac:dyDescent="0.25">
      <c r="A2350" s="14" t="str">
        <f t="shared" si="36"/>
        <v>abreuto012012</v>
      </c>
      <c r="B2350" s="19" t="s">
        <v>749</v>
      </c>
      <c r="C2350" s="19">
        <v>2012</v>
      </c>
      <c r="D2350" s="19">
        <v>22</v>
      </c>
      <c r="E2350" s="19">
        <v>70</v>
      </c>
      <c r="F2350" s="19">
        <v>5</v>
      </c>
      <c r="G2350" s="19">
        <v>18</v>
      </c>
      <c r="H2350" s="19">
        <v>2</v>
      </c>
      <c r="I2350" s="19">
        <v>1</v>
      </c>
      <c r="J2350" s="19">
        <v>1</v>
      </c>
      <c r="K2350" s="19">
        <v>15</v>
      </c>
      <c r="L2350" s="19">
        <v>0</v>
      </c>
      <c r="M2350" s="19">
        <v>0</v>
      </c>
      <c r="N2350" s="19">
        <v>2</v>
      </c>
      <c r="O2350" s="19">
        <v>13</v>
      </c>
      <c r="P2350" s="14" t="str">
        <f>IFERROR(VLOOKUP($A2350,'Fielding Data'!$A:$H,MATCH(P$1,'Fielding Data'!$A$1:$H$1,0),0),"Other")</f>
        <v>2B</v>
      </c>
      <c r="Q2350" s="14">
        <f>IFERROR(VLOOKUP($A2350,'Fielding Data'!$A:$H,MATCH(Q$1,'Fielding Data'!$A$1:$H$1,0),0),"Other")</f>
        <v>19</v>
      </c>
      <c r="R2350" s="14">
        <f>IFERROR(VLOOKUP($A2350,'Fielding Data'!$A:$H,MATCH(R$1,'Fielding Data'!$A$1:$H$1,0),0),"Other")</f>
        <v>32</v>
      </c>
      <c r="S2350" s="14">
        <f>IFERROR(VLOOKUP($A2350,'Fielding Data'!$A:$H,MATCH(S$1,'Fielding Data'!$A$1:$H$1,0),0),"Other")</f>
        <v>1</v>
      </c>
      <c r="T2350" s="14">
        <f>IFERROR(VLOOKUP($A2350,'Fielding Data'!$A:$H,MATCH(T$1,'Fielding Data'!$A$1:$H$1,0),0),"Other")</f>
        <v>10</v>
      </c>
      <c r="U2350" s="14">
        <f>SUMIFS('Fielding Data'!E:E,'Fielding Data'!$A:$A,'Hitting Data'!$A2350)</f>
        <v>27</v>
      </c>
      <c r="V2350" s="14">
        <f>SUMIFS('Fielding Data'!F:F,'Fielding Data'!$A:$A,'Hitting Data'!$A2350)</f>
        <v>47</v>
      </c>
      <c r="W2350" s="14">
        <f>SUMIFS('Fielding Data'!G:G,'Fielding Data'!$A:$A,'Hitting Data'!$A2350)</f>
        <v>1</v>
      </c>
      <c r="X2350" s="14">
        <f>SUMIFS('Fielding Data'!H:H,'Fielding Data'!$A:$A,'Hitting Data'!$A2350)</f>
        <v>15</v>
      </c>
    </row>
    <row r="2351" spans="1:24" x14ac:dyDescent="0.25">
      <c r="A2351" s="14" t="str">
        <f t="shared" si="36"/>
        <v>aceveal012012</v>
      </c>
      <c r="B2351" s="19" t="s">
        <v>872</v>
      </c>
      <c r="C2351" s="19">
        <v>2012</v>
      </c>
      <c r="D2351" s="19">
        <v>69</v>
      </c>
      <c r="E2351" s="19">
        <v>0</v>
      </c>
      <c r="F2351" s="19">
        <v>0</v>
      </c>
      <c r="G2351" s="19">
        <v>0</v>
      </c>
      <c r="H2351" s="19">
        <v>0</v>
      </c>
      <c r="I2351" s="19">
        <v>0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4" t="str">
        <f>IFERROR(VLOOKUP($A2351,'Fielding Data'!$A:$H,MATCH(P$1,'Fielding Data'!$A$1:$H$1,0),0),"Other")</f>
        <v>P</v>
      </c>
      <c r="Q2351" s="14">
        <f>IFERROR(VLOOKUP($A2351,'Fielding Data'!$A:$H,MATCH(Q$1,'Fielding Data'!$A$1:$H$1,0),0),"Other")</f>
        <v>9</v>
      </c>
      <c r="R2351" s="14">
        <f>IFERROR(VLOOKUP($A2351,'Fielding Data'!$A:$H,MATCH(R$1,'Fielding Data'!$A$1:$H$1,0),0),"Other")</f>
        <v>12</v>
      </c>
      <c r="S2351" s="14">
        <f>IFERROR(VLOOKUP($A2351,'Fielding Data'!$A:$H,MATCH(S$1,'Fielding Data'!$A$1:$H$1,0),0),"Other")</f>
        <v>2</v>
      </c>
      <c r="T2351" s="14">
        <f>IFERROR(VLOOKUP($A2351,'Fielding Data'!$A:$H,MATCH(T$1,'Fielding Data'!$A$1:$H$1,0),0),"Other")</f>
        <v>1</v>
      </c>
      <c r="U2351" s="14">
        <f>SUMIFS('Fielding Data'!E:E,'Fielding Data'!$A:$A,'Hitting Data'!$A2351)</f>
        <v>9</v>
      </c>
      <c r="V2351" s="14">
        <f>SUMIFS('Fielding Data'!F:F,'Fielding Data'!$A:$A,'Hitting Data'!$A2351)</f>
        <v>12</v>
      </c>
      <c r="W2351" s="14">
        <f>SUMIFS('Fielding Data'!G:G,'Fielding Data'!$A:$A,'Hitting Data'!$A2351)</f>
        <v>2</v>
      </c>
      <c r="X2351" s="14">
        <f>SUMIFS('Fielding Data'!H:H,'Fielding Data'!$A:$A,'Hitting Data'!$A2351)</f>
        <v>1</v>
      </c>
    </row>
    <row r="2352" spans="1:24" x14ac:dyDescent="0.25">
      <c r="A2352" s="14" t="str">
        <f t="shared" si="36"/>
        <v>ackledu012012</v>
      </c>
      <c r="B2352" s="19" t="s">
        <v>1419</v>
      </c>
      <c r="C2352" s="19">
        <v>2012</v>
      </c>
      <c r="D2352" s="19">
        <v>153</v>
      </c>
      <c r="E2352" s="19">
        <v>607</v>
      </c>
      <c r="F2352" s="19">
        <v>84</v>
      </c>
      <c r="G2352" s="19">
        <v>137</v>
      </c>
      <c r="H2352" s="19">
        <v>22</v>
      </c>
      <c r="I2352" s="19">
        <v>2</v>
      </c>
      <c r="J2352" s="19">
        <v>12</v>
      </c>
      <c r="K2352" s="19">
        <v>50</v>
      </c>
      <c r="L2352" s="19">
        <v>13</v>
      </c>
      <c r="M2352" s="19">
        <v>3</v>
      </c>
      <c r="N2352" s="19">
        <v>59</v>
      </c>
      <c r="O2352" s="19">
        <v>124</v>
      </c>
      <c r="P2352" s="14" t="str">
        <f>IFERROR(VLOOKUP($A2352,'Fielding Data'!$A:$H,MATCH(P$1,'Fielding Data'!$A$1:$H$1,0),0),"Other")</f>
        <v>1B</v>
      </c>
      <c r="Q2352" s="14">
        <f>IFERROR(VLOOKUP($A2352,'Fielding Data'!$A:$H,MATCH(Q$1,'Fielding Data'!$A$1:$H$1,0),0),"Other")</f>
        <v>51</v>
      </c>
      <c r="R2352" s="14">
        <f>IFERROR(VLOOKUP($A2352,'Fielding Data'!$A:$H,MATCH(R$1,'Fielding Data'!$A$1:$H$1,0),0),"Other")</f>
        <v>4</v>
      </c>
      <c r="S2352" s="14">
        <f>IFERROR(VLOOKUP($A2352,'Fielding Data'!$A:$H,MATCH(S$1,'Fielding Data'!$A$1:$H$1,0),0),"Other")</f>
        <v>1</v>
      </c>
      <c r="T2352" s="14">
        <f>IFERROR(VLOOKUP($A2352,'Fielding Data'!$A:$H,MATCH(T$1,'Fielding Data'!$A$1:$H$1,0),0),"Other")</f>
        <v>5</v>
      </c>
      <c r="U2352" s="14">
        <f>SUMIFS('Fielding Data'!E:E,'Fielding Data'!$A:$A,'Hitting Data'!$A2352)</f>
        <v>289</v>
      </c>
      <c r="V2352" s="14">
        <f>SUMIFS('Fielding Data'!F:F,'Fielding Data'!$A:$A,'Hitting Data'!$A2352)</f>
        <v>398</v>
      </c>
      <c r="W2352" s="14">
        <f>SUMIFS('Fielding Data'!G:G,'Fielding Data'!$A:$A,'Hitting Data'!$A2352)</f>
        <v>8</v>
      </c>
      <c r="X2352" s="14">
        <f>SUMIFS('Fielding Data'!H:H,'Fielding Data'!$A:$A,'Hitting Data'!$A2352)</f>
        <v>96</v>
      </c>
    </row>
    <row r="2353" spans="1:24" x14ac:dyDescent="0.25">
      <c r="A2353" s="14" t="str">
        <f t="shared" si="36"/>
        <v>acostma012012</v>
      </c>
      <c r="B2353" s="19" t="s">
        <v>750</v>
      </c>
      <c r="C2353" s="19">
        <v>2012</v>
      </c>
      <c r="D2353" s="19">
        <v>45</v>
      </c>
      <c r="E2353" s="19">
        <v>0</v>
      </c>
      <c r="F2353" s="19">
        <v>0</v>
      </c>
      <c r="G2353" s="19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4" t="str">
        <f>IFERROR(VLOOKUP($A2353,'Fielding Data'!$A:$H,MATCH(P$1,'Fielding Data'!$A$1:$H$1,0),0),"Other")</f>
        <v>P</v>
      </c>
      <c r="Q2353" s="14">
        <f>IFERROR(VLOOKUP($A2353,'Fielding Data'!$A:$H,MATCH(Q$1,'Fielding Data'!$A$1:$H$1,0),0),"Other")</f>
        <v>3</v>
      </c>
      <c r="R2353" s="14">
        <f>IFERROR(VLOOKUP($A2353,'Fielding Data'!$A:$H,MATCH(R$1,'Fielding Data'!$A$1:$H$1,0),0),"Other")</f>
        <v>2</v>
      </c>
      <c r="S2353" s="14">
        <f>IFERROR(VLOOKUP($A2353,'Fielding Data'!$A:$H,MATCH(S$1,'Fielding Data'!$A$1:$H$1,0),0),"Other")</f>
        <v>1</v>
      </c>
      <c r="T2353" s="14">
        <f>IFERROR(VLOOKUP($A2353,'Fielding Data'!$A:$H,MATCH(T$1,'Fielding Data'!$A$1:$H$1,0),0),"Other")</f>
        <v>0</v>
      </c>
      <c r="U2353" s="14">
        <f>SUMIFS('Fielding Data'!E:E,'Fielding Data'!$A:$A,'Hitting Data'!$A2353)</f>
        <v>3</v>
      </c>
      <c r="V2353" s="14">
        <f>SUMIFS('Fielding Data'!F:F,'Fielding Data'!$A:$A,'Hitting Data'!$A2353)</f>
        <v>2</v>
      </c>
      <c r="W2353" s="14">
        <f>SUMIFS('Fielding Data'!G:G,'Fielding Data'!$A:$A,'Hitting Data'!$A2353)</f>
        <v>1</v>
      </c>
      <c r="X2353" s="14">
        <f>SUMIFS('Fielding Data'!H:H,'Fielding Data'!$A:$A,'Hitting Data'!$A2353)</f>
        <v>0</v>
      </c>
    </row>
    <row r="2354" spans="1:24" x14ac:dyDescent="0.25">
      <c r="A2354" s="14" t="str">
        <f t="shared" si="36"/>
        <v>adamsma012012</v>
      </c>
      <c r="B2354" s="19" t="s">
        <v>1657</v>
      </c>
      <c r="C2354" s="19">
        <v>2012</v>
      </c>
      <c r="D2354" s="19">
        <v>27</v>
      </c>
      <c r="E2354" s="19">
        <v>86</v>
      </c>
      <c r="F2354" s="19">
        <v>8</v>
      </c>
      <c r="G2354" s="19">
        <v>21</v>
      </c>
      <c r="H2354" s="19">
        <v>6</v>
      </c>
      <c r="I2354" s="19">
        <v>0</v>
      </c>
      <c r="J2354" s="19">
        <v>2</v>
      </c>
      <c r="K2354" s="19">
        <v>13</v>
      </c>
      <c r="L2354" s="19">
        <v>0</v>
      </c>
      <c r="M2354" s="19">
        <v>0</v>
      </c>
      <c r="N2354" s="19">
        <v>5</v>
      </c>
      <c r="O2354" s="19">
        <v>24</v>
      </c>
      <c r="P2354" s="14" t="str">
        <f>IFERROR(VLOOKUP($A2354,'Fielding Data'!$A:$H,MATCH(P$1,'Fielding Data'!$A$1:$H$1,0),0),"Other")</f>
        <v>1B</v>
      </c>
      <c r="Q2354" s="14">
        <f>IFERROR(VLOOKUP($A2354,'Fielding Data'!$A:$H,MATCH(Q$1,'Fielding Data'!$A$1:$H$1,0),0),"Other")</f>
        <v>210</v>
      </c>
      <c r="R2354" s="14">
        <f>IFERROR(VLOOKUP($A2354,'Fielding Data'!$A:$H,MATCH(R$1,'Fielding Data'!$A$1:$H$1,0),0),"Other")</f>
        <v>12</v>
      </c>
      <c r="S2354" s="14">
        <f>IFERROR(VLOOKUP($A2354,'Fielding Data'!$A:$H,MATCH(S$1,'Fielding Data'!$A$1:$H$1,0),0),"Other")</f>
        <v>3</v>
      </c>
      <c r="T2354" s="14">
        <f>IFERROR(VLOOKUP($A2354,'Fielding Data'!$A:$H,MATCH(T$1,'Fielding Data'!$A$1:$H$1,0),0),"Other")</f>
        <v>13</v>
      </c>
      <c r="U2354" s="14">
        <f>SUMIFS('Fielding Data'!E:E,'Fielding Data'!$A:$A,'Hitting Data'!$A2354)</f>
        <v>210</v>
      </c>
      <c r="V2354" s="14">
        <f>SUMIFS('Fielding Data'!F:F,'Fielding Data'!$A:$A,'Hitting Data'!$A2354)</f>
        <v>12</v>
      </c>
      <c r="W2354" s="14">
        <f>SUMIFS('Fielding Data'!G:G,'Fielding Data'!$A:$A,'Hitting Data'!$A2354)</f>
        <v>3</v>
      </c>
      <c r="X2354" s="14">
        <f>SUMIFS('Fielding Data'!H:H,'Fielding Data'!$A:$A,'Hitting Data'!$A2354)</f>
        <v>13</v>
      </c>
    </row>
    <row r="2355" spans="1:24" x14ac:dyDescent="0.25">
      <c r="A2355" s="14" t="str">
        <f t="shared" si="36"/>
        <v>adamsmi032012</v>
      </c>
      <c r="B2355" s="19" t="s">
        <v>415</v>
      </c>
      <c r="C2355" s="19">
        <v>2012</v>
      </c>
      <c r="D2355" s="19">
        <v>61</v>
      </c>
      <c r="E2355" s="19">
        <v>0</v>
      </c>
      <c r="F2355" s="19">
        <v>0</v>
      </c>
      <c r="G2355" s="19">
        <v>0</v>
      </c>
      <c r="H2355" s="19">
        <v>0</v>
      </c>
      <c r="I2355" s="19">
        <v>0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4" t="str">
        <f>IFERROR(VLOOKUP($A2355,'Fielding Data'!$A:$H,MATCH(P$1,'Fielding Data'!$A$1:$H$1,0),0),"Other")</f>
        <v>P</v>
      </c>
      <c r="Q2355" s="14">
        <f>IFERROR(VLOOKUP($A2355,'Fielding Data'!$A:$H,MATCH(Q$1,'Fielding Data'!$A$1:$H$1,0),0),"Other")</f>
        <v>5</v>
      </c>
      <c r="R2355" s="14">
        <f>IFERROR(VLOOKUP($A2355,'Fielding Data'!$A:$H,MATCH(R$1,'Fielding Data'!$A$1:$H$1,0),0),"Other")</f>
        <v>12</v>
      </c>
      <c r="S2355" s="14">
        <f>IFERROR(VLOOKUP($A2355,'Fielding Data'!$A:$H,MATCH(S$1,'Fielding Data'!$A$1:$H$1,0),0),"Other")</f>
        <v>0</v>
      </c>
      <c r="T2355" s="14">
        <f>IFERROR(VLOOKUP($A2355,'Fielding Data'!$A:$H,MATCH(T$1,'Fielding Data'!$A$1:$H$1,0),0),"Other")</f>
        <v>2</v>
      </c>
      <c r="U2355" s="14">
        <f>SUMIFS('Fielding Data'!E:E,'Fielding Data'!$A:$A,'Hitting Data'!$A2355)</f>
        <v>5</v>
      </c>
      <c r="V2355" s="14">
        <f>SUMIFS('Fielding Data'!F:F,'Fielding Data'!$A:$A,'Hitting Data'!$A2355)</f>
        <v>12</v>
      </c>
      <c r="W2355" s="14">
        <f>SUMIFS('Fielding Data'!G:G,'Fielding Data'!$A:$A,'Hitting Data'!$A2355)</f>
        <v>0</v>
      </c>
      <c r="X2355" s="14">
        <f>SUMIFS('Fielding Data'!H:H,'Fielding Data'!$A:$A,'Hitting Data'!$A2355)</f>
        <v>2</v>
      </c>
    </row>
    <row r="2356" spans="1:24" x14ac:dyDescent="0.25">
      <c r="A2356" s="14" t="str">
        <f t="shared" si="36"/>
        <v>adcocna012012</v>
      </c>
      <c r="B2356" s="19" t="s">
        <v>1421</v>
      </c>
      <c r="C2356" s="19">
        <v>2012</v>
      </c>
      <c r="D2356" s="19">
        <v>12</v>
      </c>
      <c r="E2356" s="19">
        <v>1</v>
      </c>
      <c r="F2356" s="19">
        <v>0</v>
      </c>
      <c r="G2356" s="19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1</v>
      </c>
      <c r="P2356" s="14" t="str">
        <f>IFERROR(VLOOKUP($A2356,'Fielding Data'!$A:$H,MATCH(P$1,'Fielding Data'!$A$1:$H$1,0),0),"Other")</f>
        <v>P</v>
      </c>
      <c r="Q2356" s="14">
        <f>IFERROR(VLOOKUP($A2356,'Fielding Data'!$A:$H,MATCH(Q$1,'Fielding Data'!$A$1:$H$1,0),0),"Other")</f>
        <v>1</v>
      </c>
      <c r="R2356" s="14">
        <f>IFERROR(VLOOKUP($A2356,'Fielding Data'!$A:$H,MATCH(R$1,'Fielding Data'!$A$1:$H$1,0),0),"Other")</f>
        <v>5</v>
      </c>
      <c r="S2356" s="14">
        <f>IFERROR(VLOOKUP($A2356,'Fielding Data'!$A:$H,MATCH(S$1,'Fielding Data'!$A$1:$H$1,0),0),"Other")</f>
        <v>2</v>
      </c>
      <c r="T2356" s="14">
        <f>IFERROR(VLOOKUP($A2356,'Fielding Data'!$A:$H,MATCH(T$1,'Fielding Data'!$A$1:$H$1,0),0),"Other")</f>
        <v>0</v>
      </c>
      <c r="U2356" s="14">
        <f>SUMIFS('Fielding Data'!E:E,'Fielding Data'!$A:$A,'Hitting Data'!$A2356)</f>
        <v>1</v>
      </c>
      <c r="V2356" s="14">
        <f>SUMIFS('Fielding Data'!F:F,'Fielding Data'!$A:$A,'Hitting Data'!$A2356)</f>
        <v>5</v>
      </c>
      <c r="W2356" s="14">
        <f>SUMIFS('Fielding Data'!G:G,'Fielding Data'!$A:$A,'Hitting Data'!$A2356)</f>
        <v>2</v>
      </c>
      <c r="X2356" s="14">
        <f>SUMIFS('Fielding Data'!H:H,'Fielding Data'!$A:$A,'Hitting Data'!$A2356)</f>
        <v>0</v>
      </c>
    </row>
    <row r="2357" spans="1:24" x14ac:dyDescent="0.25">
      <c r="A2357" s="14" t="str">
        <f t="shared" si="36"/>
        <v>affelje012012</v>
      </c>
      <c r="B2357" s="19" t="s">
        <v>284</v>
      </c>
      <c r="C2357" s="19">
        <v>2012</v>
      </c>
      <c r="D2357" s="19">
        <v>67</v>
      </c>
      <c r="E2357" s="19">
        <v>1</v>
      </c>
      <c r="F2357" s="19">
        <v>0</v>
      </c>
      <c r="G2357" s="19">
        <v>0</v>
      </c>
      <c r="H2357" s="19">
        <v>0</v>
      </c>
      <c r="I2357" s="19">
        <v>0</v>
      </c>
      <c r="J2357" s="19">
        <v>0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4" t="str">
        <f>IFERROR(VLOOKUP($A2357,'Fielding Data'!$A:$H,MATCH(P$1,'Fielding Data'!$A$1:$H$1,0),0),"Other")</f>
        <v>P</v>
      </c>
      <c r="Q2357" s="14">
        <f>IFERROR(VLOOKUP($A2357,'Fielding Data'!$A:$H,MATCH(Q$1,'Fielding Data'!$A$1:$H$1,0),0),"Other")</f>
        <v>5</v>
      </c>
      <c r="R2357" s="14">
        <f>IFERROR(VLOOKUP($A2357,'Fielding Data'!$A:$H,MATCH(R$1,'Fielding Data'!$A$1:$H$1,0),0),"Other")</f>
        <v>13</v>
      </c>
      <c r="S2357" s="14">
        <f>IFERROR(VLOOKUP($A2357,'Fielding Data'!$A:$H,MATCH(S$1,'Fielding Data'!$A$1:$H$1,0),0),"Other")</f>
        <v>1</v>
      </c>
      <c r="T2357" s="14">
        <f>IFERROR(VLOOKUP($A2357,'Fielding Data'!$A:$H,MATCH(T$1,'Fielding Data'!$A$1:$H$1,0),0),"Other")</f>
        <v>1</v>
      </c>
      <c r="U2357" s="14">
        <f>SUMIFS('Fielding Data'!E:E,'Fielding Data'!$A:$A,'Hitting Data'!$A2357)</f>
        <v>5</v>
      </c>
      <c r="V2357" s="14">
        <f>SUMIFS('Fielding Data'!F:F,'Fielding Data'!$A:$A,'Hitting Data'!$A2357)</f>
        <v>13</v>
      </c>
      <c r="W2357" s="14">
        <f>SUMIFS('Fielding Data'!G:G,'Fielding Data'!$A:$A,'Hitting Data'!$A2357)</f>
        <v>1</v>
      </c>
      <c r="X2357" s="14">
        <f>SUMIFS('Fielding Data'!H:H,'Fielding Data'!$A:$A,'Hitting Data'!$A2357)</f>
        <v>1</v>
      </c>
    </row>
    <row r="2358" spans="1:24" x14ac:dyDescent="0.25">
      <c r="A2358" s="14" t="str">
        <f t="shared" si="36"/>
        <v>albaljo012012</v>
      </c>
      <c r="B2358" s="19" t="s">
        <v>751</v>
      </c>
      <c r="C2358" s="19">
        <v>2012</v>
      </c>
      <c r="D2358" s="19">
        <v>3</v>
      </c>
      <c r="E2358" s="19">
        <v>0</v>
      </c>
      <c r="F2358" s="19">
        <v>0</v>
      </c>
      <c r="G2358" s="19">
        <v>0</v>
      </c>
      <c r="H2358" s="19">
        <v>0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4" t="str">
        <f>IFERROR(VLOOKUP($A2358,'Fielding Data'!$A:$H,MATCH(P$1,'Fielding Data'!$A$1:$H$1,0),0),"Other")</f>
        <v>P</v>
      </c>
      <c r="Q2358" s="14">
        <f>IFERROR(VLOOKUP($A2358,'Fielding Data'!$A:$H,MATCH(Q$1,'Fielding Data'!$A$1:$H$1,0),0),"Other")</f>
        <v>0</v>
      </c>
      <c r="R2358" s="14">
        <f>IFERROR(VLOOKUP($A2358,'Fielding Data'!$A:$H,MATCH(R$1,'Fielding Data'!$A$1:$H$1,0),0),"Other")</f>
        <v>0</v>
      </c>
      <c r="S2358" s="14">
        <f>IFERROR(VLOOKUP($A2358,'Fielding Data'!$A:$H,MATCH(S$1,'Fielding Data'!$A$1:$H$1,0),0),"Other")</f>
        <v>0</v>
      </c>
      <c r="T2358" s="14">
        <f>IFERROR(VLOOKUP($A2358,'Fielding Data'!$A:$H,MATCH(T$1,'Fielding Data'!$A$1:$H$1,0),0),"Other")</f>
        <v>0</v>
      </c>
      <c r="U2358" s="14">
        <f>SUMIFS('Fielding Data'!E:E,'Fielding Data'!$A:$A,'Hitting Data'!$A2358)</f>
        <v>0</v>
      </c>
      <c r="V2358" s="14">
        <f>SUMIFS('Fielding Data'!F:F,'Fielding Data'!$A:$A,'Hitting Data'!$A2358)</f>
        <v>0</v>
      </c>
      <c r="W2358" s="14">
        <f>SUMIFS('Fielding Data'!G:G,'Fielding Data'!$A:$A,'Hitting Data'!$A2358)</f>
        <v>0</v>
      </c>
      <c r="X2358" s="14">
        <f>SUMIFS('Fielding Data'!H:H,'Fielding Data'!$A:$A,'Hitting Data'!$A2358)</f>
        <v>0</v>
      </c>
    </row>
    <row r="2359" spans="1:24" x14ac:dyDescent="0.25">
      <c r="A2359" s="14" t="str">
        <f t="shared" si="36"/>
        <v>albural012012</v>
      </c>
      <c r="B2359" s="19" t="s">
        <v>1422</v>
      </c>
      <c r="C2359" s="19">
        <v>2012</v>
      </c>
      <c r="D2359" s="19">
        <v>8</v>
      </c>
      <c r="E2359" s="19">
        <v>0</v>
      </c>
      <c r="F2359" s="19">
        <v>0</v>
      </c>
      <c r="G2359" s="19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4" t="str">
        <f>IFERROR(VLOOKUP($A2359,'Fielding Data'!$A:$H,MATCH(P$1,'Fielding Data'!$A$1:$H$1,0),0),"Other")</f>
        <v>P</v>
      </c>
      <c r="Q2359" s="14">
        <f>IFERROR(VLOOKUP($A2359,'Fielding Data'!$A:$H,MATCH(Q$1,'Fielding Data'!$A$1:$H$1,0),0),"Other")</f>
        <v>0</v>
      </c>
      <c r="R2359" s="14">
        <f>IFERROR(VLOOKUP($A2359,'Fielding Data'!$A:$H,MATCH(R$1,'Fielding Data'!$A$1:$H$1,0),0),"Other")</f>
        <v>2</v>
      </c>
      <c r="S2359" s="14">
        <f>IFERROR(VLOOKUP($A2359,'Fielding Data'!$A:$H,MATCH(S$1,'Fielding Data'!$A$1:$H$1,0),0),"Other")</f>
        <v>0</v>
      </c>
      <c r="T2359" s="14">
        <f>IFERROR(VLOOKUP($A2359,'Fielding Data'!$A:$H,MATCH(T$1,'Fielding Data'!$A$1:$H$1,0),0),"Other")</f>
        <v>0</v>
      </c>
      <c r="U2359" s="14">
        <f>SUMIFS('Fielding Data'!E:E,'Fielding Data'!$A:$A,'Hitting Data'!$A2359)</f>
        <v>0</v>
      </c>
      <c r="V2359" s="14">
        <f>SUMIFS('Fielding Data'!F:F,'Fielding Data'!$A:$A,'Hitting Data'!$A2359)</f>
        <v>2</v>
      </c>
      <c r="W2359" s="14">
        <f>SUMIFS('Fielding Data'!G:G,'Fielding Data'!$A:$A,'Hitting Data'!$A2359)</f>
        <v>0</v>
      </c>
      <c r="X2359" s="14">
        <f>SUMIFS('Fielding Data'!H:H,'Fielding Data'!$A:$A,'Hitting Data'!$A2359)</f>
        <v>0</v>
      </c>
    </row>
    <row r="2360" spans="1:24" x14ac:dyDescent="0.25">
      <c r="A2360" s="14" t="str">
        <f t="shared" si="36"/>
        <v>allenco012012</v>
      </c>
      <c r="B2360" s="19" t="s">
        <v>1658</v>
      </c>
      <c r="C2360" s="19">
        <v>2012</v>
      </c>
      <c r="D2360" s="19">
        <v>27</v>
      </c>
      <c r="E2360" s="19">
        <v>0</v>
      </c>
      <c r="F2360" s="19">
        <v>0</v>
      </c>
      <c r="G2360" s="19">
        <v>0</v>
      </c>
      <c r="H2360" s="19">
        <v>0</v>
      </c>
      <c r="I2360" s="19">
        <v>0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4" t="str">
        <f>IFERROR(VLOOKUP($A2360,'Fielding Data'!$A:$H,MATCH(P$1,'Fielding Data'!$A$1:$H$1,0),0),"Other")</f>
        <v>P</v>
      </c>
      <c r="Q2360" s="14">
        <f>IFERROR(VLOOKUP($A2360,'Fielding Data'!$A:$H,MATCH(Q$1,'Fielding Data'!$A$1:$H$1,0),0),"Other")</f>
        <v>3</v>
      </c>
      <c r="R2360" s="14">
        <f>IFERROR(VLOOKUP($A2360,'Fielding Data'!$A:$H,MATCH(R$1,'Fielding Data'!$A$1:$H$1,0),0),"Other")</f>
        <v>2</v>
      </c>
      <c r="S2360" s="14">
        <f>IFERROR(VLOOKUP($A2360,'Fielding Data'!$A:$H,MATCH(S$1,'Fielding Data'!$A$1:$H$1,0),0),"Other")</f>
        <v>0</v>
      </c>
      <c r="T2360" s="14">
        <f>IFERROR(VLOOKUP($A2360,'Fielding Data'!$A:$H,MATCH(T$1,'Fielding Data'!$A$1:$H$1,0),0),"Other")</f>
        <v>0</v>
      </c>
      <c r="U2360" s="14">
        <f>SUMIFS('Fielding Data'!E:E,'Fielding Data'!$A:$A,'Hitting Data'!$A2360)</f>
        <v>3</v>
      </c>
      <c r="V2360" s="14">
        <f>SUMIFS('Fielding Data'!F:F,'Fielding Data'!$A:$A,'Hitting Data'!$A2360)</f>
        <v>2</v>
      </c>
      <c r="W2360" s="14">
        <f>SUMIFS('Fielding Data'!G:G,'Fielding Data'!$A:$A,'Hitting Data'!$A2360)</f>
        <v>0</v>
      </c>
      <c r="X2360" s="14">
        <f>SUMIFS('Fielding Data'!H:H,'Fielding Data'!$A:$A,'Hitting Data'!$A2360)</f>
        <v>0</v>
      </c>
    </row>
    <row r="2361" spans="1:24" x14ac:dyDescent="0.25">
      <c r="A2361" s="14" t="str">
        <f t="shared" si="36"/>
        <v>alonsyo012012</v>
      </c>
      <c r="B2361" s="19" t="s">
        <v>1216</v>
      </c>
      <c r="C2361" s="19">
        <v>2012</v>
      </c>
      <c r="D2361" s="19">
        <v>155</v>
      </c>
      <c r="E2361" s="19">
        <v>549</v>
      </c>
      <c r="F2361" s="19">
        <v>47</v>
      </c>
      <c r="G2361" s="19">
        <v>150</v>
      </c>
      <c r="H2361" s="19">
        <v>39</v>
      </c>
      <c r="I2361" s="19">
        <v>0</v>
      </c>
      <c r="J2361" s="19">
        <v>9</v>
      </c>
      <c r="K2361" s="19">
        <v>62</v>
      </c>
      <c r="L2361" s="19">
        <v>3</v>
      </c>
      <c r="M2361" s="19">
        <v>0</v>
      </c>
      <c r="N2361" s="19">
        <v>62</v>
      </c>
      <c r="O2361" s="19">
        <v>101</v>
      </c>
      <c r="P2361" s="14" t="str">
        <f>IFERROR(VLOOKUP($A2361,'Fielding Data'!$A:$H,MATCH(P$1,'Fielding Data'!$A$1:$H$1,0),0),"Other")</f>
        <v>1B</v>
      </c>
      <c r="Q2361" s="14">
        <f>IFERROR(VLOOKUP($A2361,'Fielding Data'!$A:$H,MATCH(Q$1,'Fielding Data'!$A$1:$H$1,0),0),"Other")</f>
        <v>1269</v>
      </c>
      <c r="R2361" s="14">
        <f>IFERROR(VLOOKUP($A2361,'Fielding Data'!$A:$H,MATCH(R$1,'Fielding Data'!$A$1:$H$1,0),0),"Other")</f>
        <v>96</v>
      </c>
      <c r="S2361" s="14">
        <f>IFERROR(VLOOKUP($A2361,'Fielding Data'!$A:$H,MATCH(S$1,'Fielding Data'!$A$1:$H$1,0),0),"Other")</f>
        <v>12</v>
      </c>
      <c r="T2361" s="14">
        <f>IFERROR(VLOOKUP($A2361,'Fielding Data'!$A:$H,MATCH(T$1,'Fielding Data'!$A$1:$H$1,0),0),"Other")</f>
        <v>77</v>
      </c>
      <c r="U2361" s="14">
        <f>SUMIFS('Fielding Data'!E:E,'Fielding Data'!$A:$A,'Hitting Data'!$A2361)</f>
        <v>1269</v>
      </c>
      <c r="V2361" s="14">
        <f>SUMIFS('Fielding Data'!F:F,'Fielding Data'!$A:$A,'Hitting Data'!$A2361)</f>
        <v>96</v>
      </c>
      <c r="W2361" s="14">
        <f>SUMIFS('Fielding Data'!G:G,'Fielding Data'!$A:$A,'Hitting Data'!$A2361)</f>
        <v>12</v>
      </c>
      <c r="X2361" s="14">
        <f>SUMIFS('Fielding Data'!H:H,'Fielding Data'!$A:$A,'Hitting Data'!$A2361)</f>
        <v>77</v>
      </c>
    </row>
    <row r="2362" spans="1:24" x14ac:dyDescent="0.25">
      <c r="A2362" s="14" t="str">
        <f t="shared" si="36"/>
        <v>altuvjo012012</v>
      </c>
      <c r="B2362" s="19" t="s">
        <v>1423</v>
      </c>
      <c r="C2362" s="19">
        <v>2012</v>
      </c>
      <c r="D2362" s="19">
        <v>147</v>
      </c>
      <c r="E2362" s="19">
        <v>576</v>
      </c>
      <c r="F2362" s="19">
        <v>80</v>
      </c>
      <c r="G2362" s="19">
        <v>167</v>
      </c>
      <c r="H2362" s="19">
        <v>34</v>
      </c>
      <c r="I2362" s="19">
        <v>4</v>
      </c>
      <c r="J2362" s="19">
        <v>7</v>
      </c>
      <c r="K2362" s="19">
        <v>37</v>
      </c>
      <c r="L2362" s="19">
        <v>33</v>
      </c>
      <c r="M2362" s="19">
        <v>11</v>
      </c>
      <c r="N2362" s="19">
        <v>40</v>
      </c>
      <c r="O2362" s="19">
        <v>74</v>
      </c>
      <c r="P2362" s="14" t="str">
        <f>IFERROR(VLOOKUP($A2362,'Fielding Data'!$A:$H,MATCH(P$1,'Fielding Data'!$A$1:$H$1,0),0),"Other")</f>
        <v>2B</v>
      </c>
      <c r="Q2362" s="14">
        <f>IFERROR(VLOOKUP($A2362,'Fielding Data'!$A:$H,MATCH(Q$1,'Fielding Data'!$A$1:$H$1,0),0),"Other")</f>
        <v>257</v>
      </c>
      <c r="R2362" s="14">
        <f>IFERROR(VLOOKUP($A2362,'Fielding Data'!$A:$H,MATCH(R$1,'Fielding Data'!$A$1:$H$1,0),0),"Other")</f>
        <v>410</v>
      </c>
      <c r="S2362" s="14">
        <f>IFERROR(VLOOKUP($A2362,'Fielding Data'!$A:$H,MATCH(S$1,'Fielding Data'!$A$1:$H$1,0),0),"Other")</f>
        <v>11</v>
      </c>
      <c r="T2362" s="14">
        <f>IFERROR(VLOOKUP($A2362,'Fielding Data'!$A:$H,MATCH(T$1,'Fielding Data'!$A$1:$H$1,0),0),"Other")</f>
        <v>83</v>
      </c>
      <c r="U2362" s="14">
        <f>SUMIFS('Fielding Data'!E:E,'Fielding Data'!$A:$A,'Hitting Data'!$A2362)</f>
        <v>257</v>
      </c>
      <c r="V2362" s="14">
        <f>SUMIFS('Fielding Data'!F:F,'Fielding Data'!$A:$A,'Hitting Data'!$A2362)</f>
        <v>410</v>
      </c>
      <c r="W2362" s="14">
        <f>SUMIFS('Fielding Data'!G:G,'Fielding Data'!$A:$A,'Hitting Data'!$A2362)</f>
        <v>11</v>
      </c>
      <c r="X2362" s="14">
        <f>SUMIFS('Fielding Data'!H:H,'Fielding Data'!$A:$A,'Hitting Data'!$A2362)</f>
        <v>83</v>
      </c>
    </row>
    <row r="2363" spans="1:24" x14ac:dyDescent="0.25">
      <c r="A2363" s="14" t="str">
        <f t="shared" si="36"/>
        <v>alvarhe012012</v>
      </c>
      <c r="B2363" s="19" t="s">
        <v>1424</v>
      </c>
      <c r="C2363" s="19">
        <v>2012</v>
      </c>
      <c r="D2363" s="19">
        <v>31</v>
      </c>
      <c r="E2363" s="19">
        <v>1</v>
      </c>
      <c r="F2363" s="19">
        <v>0</v>
      </c>
      <c r="G2363" s="19">
        <v>0</v>
      </c>
      <c r="H2363" s="19">
        <v>0</v>
      </c>
      <c r="I2363" s="19">
        <v>0</v>
      </c>
      <c r="J2363" s="19">
        <v>0</v>
      </c>
      <c r="K2363" s="19">
        <v>0</v>
      </c>
      <c r="L2363" s="19">
        <v>0</v>
      </c>
      <c r="M2363" s="19">
        <v>0</v>
      </c>
      <c r="N2363" s="19">
        <v>0</v>
      </c>
      <c r="O2363" s="19">
        <v>1</v>
      </c>
      <c r="P2363" s="14" t="str">
        <f>IFERROR(VLOOKUP($A2363,'Fielding Data'!$A:$H,MATCH(P$1,'Fielding Data'!$A$1:$H$1,0),0),"Other")</f>
        <v>P</v>
      </c>
      <c r="Q2363" s="14">
        <f>IFERROR(VLOOKUP($A2363,'Fielding Data'!$A:$H,MATCH(Q$1,'Fielding Data'!$A$1:$H$1,0),0),"Other")</f>
        <v>15</v>
      </c>
      <c r="R2363" s="14">
        <f>IFERROR(VLOOKUP($A2363,'Fielding Data'!$A:$H,MATCH(R$1,'Fielding Data'!$A$1:$H$1,0),0),"Other")</f>
        <v>35</v>
      </c>
      <c r="S2363" s="14">
        <f>IFERROR(VLOOKUP($A2363,'Fielding Data'!$A:$H,MATCH(S$1,'Fielding Data'!$A$1:$H$1,0),0),"Other")</f>
        <v>4</v>
      </c>
      <c r="T2363" s="14">
        <f>IFERROR(VLOOKUP($A2363,'Fielding Data'!$A:$H,MATCH(T$1,'Fielding Data'!$A$1:$H$1,0),0),"Other")</f>
        <v>2</v>
      </c>
      <c r="U2363" s="14">
        <f>SUMIFS('Fielding Data'!E:E,'Fielding Data'!$A:$A,'Hitting Data'!$A2363)</f>
        <v>15</v>
      </c>
      <c r="V2363" s="14">
        <f>SUMIFS('Fielding Data'!F:F,'Fielding Data'!$A:$A,'Hitting Data'!$A2363)</f>
        <v>35</v>
      </c>
      <c r="W2363" s="14">
        <f>SUMIFS('Fielding Data'!G:G,'Fielding Data'!$A:$A,'Hitting Data'!$A2363)</f>
        <v>4</v>
      </c>
      <c r="X2363" s="14">
        <f>SUMIFS('Fielding Data'!H:H,'Fielding Data'!$A:$A,'Hitting Data'!$A2363)</f>
        <v>2</v>
      </c>
    </row>
    <row r="2364" spans="1:24" x14ac:dyDescent="0.25">
      <c r="A2364" s="14" t="str">
        <f t="shared" si="36"/>
        <v>alvarpe012012</v>
      </c>
      <c r="B2364" s="19" t="s">
        <v>1217</v>
      </c>
      <c r="C2364" s="19">
        <v>2012</v>
      </c>
      <c r="D2364" s="19">
        <v>149</v>
      </c>
      <c r="E2364" s="19">
        <v>525</v>
      </c>
      <c r="F2364" s="19">
        <v>64</v>
      </c>
      <c r="G2364" s="19">
        <v>128</v>
      </c>
      <c r="H2364" s="19">
        <v>25</v>
      </c>
      <c r="I2364" s="19">
        <v>1</v>
      </c>
      <c r="J2364" s="19">
        <v>30</v>
      </c>
      <c r="K2364" s="19">
        <v>85</v>
      </c>
      <c r="L2364" s="19">
        <v>1</v>
      </c>
      <c r="M2364" s="19">
        <v>0</v>
      </c>
      <c r="N2364" s="19">
        <v>57</v>
      </c>
      <c r="O2364" s="19">
        <v>180</v>
      </c>
      <c r="P2364" s="14" t="str">
        <f>IFERROR(VLOOKUP($A2364,'Fielding Data'!$A:$H,MATCH(P$1,'Fielding Data'!$A$1:$H$1,0),0),"Other")</f>
        <v>3B</v>
      </c>
      <c r="Q2364" s="14">
        <f>IFERROR(VLOOKUP($A2364,'Fielding Data'!$A:$H,MATCH(Q$1,'Fielding Data'!$A$1:$H$1,0),0),"Other")</f>
        <v>73</v>
      </c>
      <c r="R2364" s="14">
        <f>IFERROR(VLOOKUP($A2364,'Fielding Data'!$A:$H,MATCH(R$1,'Fielding Data'!$A$1:$H$1,0),0),"Other")</f>
        <v>264</v>
      </c>
      <c r="S2364" s="14">
        <f>IFERROR(VLOOKUP($A2364,'Fielding Data'!$A:$H,MATCH(S$1,'Fielding Data'!$A$1:$H$1,0),0),"Other")</f>
        <v>27</v>
      </c>
      <c r="T2364" s="14">
        <f>IFERROR(VLOOKUP($A2364,'Fielding Data'!$A:$H,MATCH(T$1,'Fielding Data'!$A$1:$H$1,0),0),"Other")</f>
        <v>23</v>
      </c>
      <c r="U2364" s="14">
        <f>SUMIFS('Fielding Data'!E:E,'Fielding Data'!$A:$A,'Hitting Data'!$A2364)</f>
        <v>73</v>
      </c>
      <c r="V2364" s="14">
        <f>SUMIFS('Fielding Data'!F:F,'Fielding Data'!$A:$A,'Hitting Data'!$A2364)</f>
        <v>264</v>
      </c>
      <c r="W2364" s="14">
        <f>SUMIFS('Fielding Data'!G:G,'Fielding Data'!$A:$A,'Hitting Data'!$A2364)</f>
        <v>27</v>
      </c>
      <c r="X2364" s="14">
        <f>SUMIFS('Fielding Data'!H:H,'Fielding Data'!$A:$A,'Hitting Data'!$A2364)</f>
        <v>23</v>
      </c>
    </row>
    <row r="2365" spans="1:24" x14ac:dyDescent="0.25">
      <c r="A2365" s="14" t="str">
        <f t="shared" si="36"/>
        <v>ambrihe012012</v>
      </c>
      <c r="B2365" s="19" t="s">
        <v>1218</v>
      </c>
      <c r="C2365" s="19">
        <v>2012</v>
      </c>
      <c r="D2365" s="19">
        <v>18</v>
      </c>
      <c r="E2365" s="19">
        <v>0</v>
      </c>
      <c r="F2365" s="19">
        <v>0</v>
      </c>
      <c r="G2365" s="19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4" t="str">
        <f>IFERROR(VLOOKUP($A2365,'Fielding Data'!$A:$H,MATCH(P$1,'Fielding Data'!$A$1:$H$1,0),0),"Other")</f>
        <v>P</v>
      </c>
      <c r="Q2365" s="14">
        <f>IFERROR(VLOOKUP($A2365,'Fielding Data'!$A:$H,MATCH(Q$1,'Fielding Data'!$A$1:$H$1,0),0),"Other")</f>
        <v>2</v>
      </c>
      <c r="R2365" s="14">
        <f>IFERROR(VLOOKUP($A2365,'Fielding Data'!$A:$H,MATCH(R$1,'Fielding Data'!$A$1:$H$1,0),0),"Other")</f>
        <v>3</v>
      </c>
      <c r="S2365" s="14">
        <f>IFERROR(VLOOKUP($A2365,'Fielding Data'!$A:$H,MATCH(S$1,'Fielding Data'!$A$1:$H$1,0),0),"Other")</f>
        <v>0</v>
      </c>
      <c r="T2365" s="14">
        <f>IFERROR(VLOOKUP($A2365,'Fielding Data'!$A:$H,MATCH(T$1,'Fielding Data'!$A$1:$H$1,0),0),"Other")</f>
        <v>0</v>
      </c>
      <c r="U2365" s="14">
        <f>SUMIFS('Fielding Data'!E:E,'Fielding Data'!$A:$A,'Hitting Data'!$A2365)</f>
        <v>2</v>
      </c>
      <c r="V2365" s="14">
        <f>SUMIFS('Fielding Data'!F:F,'Fielding Data'!$A:$A,'Hitting Data'!$A2365)</f>
        <v>3</v>
      </c>
      <c r="W2365" s="14">
        <f>SUMIFS('Fielding Data'!G:G,'Fielding Data'!$A:$A,'Hitting Data'!$A2365)</f>
        <v>0</v>
      </c>
      <c r="X2365" s="14">
        <f>SUMIFS('Fielding Data'!H:H,'Fielding Data'!$A:$A,'Hitting Data'!$A2365)</f>
        <v>0</v>
      </c>
    </row>
    <row r="2366" spans="1:24" x14ac:dyDescent="0.25">
      <c r="A2366" s="14" t="str">
        <f t="shared" si="36"/>
        <v>anderbr042012</v>
      </c>
      <c r="B2366" s="19" t="s">
        <v>1039</v>
      </c>
      <c r="C2366" s="19">
        <v>2012</v>
      </c>
      <c r="D2366" s="19">
        <v>6</v>
      </c>
      <c r="E2366" s="19">
        <v>0</v>
      </c>
      <c r="F2366" s="19">
        <v>0</v>
      </c>
      <c r="G2366" s="19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4" t="str">
        <f>IFERROR(VLOOKUP($A2366,'Fielding Data'!$A:$H,MATCH(P$1,'Fielding Data'!$A$1:$H$1,0),0),"Other")</f>
        <v>P</v>
      </c>
      <c r="Q2366" s="14">
        <f>IFERROR(VLOOKUP($A2366,'Fielding Data'!$A:$H,MATCH(Q$1,'Fielding Data'!$A$1:$H$1,0),0),"Other")</f>
        <v>0</v>
      </c>
      <c r="R2366" s="14">
        <f>IFERROR(VLOOKUP($A2366,'Fielding Data'!$A:$H,MATCH(R$1,'Fielding Data'!$A$1:$H$1,0),0),"Other")</f>
        <v>1</v>
      </c>
      <c r="S2366" s="14">
        <f>IFERROR(VLOOKUP($A2366,'Fielding Data'!$A:$H,MATCH(S$1,'Fielding Data'!$A$1:$H$1,0),0),"Other")</f>
        <v>0</v>
      </c>
      <c r="T2366" s="14">
        <f>IFERROR(VLOOKUP($A2366,'Fielding Data'!$A:$H,MATCH(T$1,'Fielding Data'!$A$1:$H$1,0),0),"Other")</f>
        <v>0</v>
      </c>
      <c r="U2366" s="14">
        <f>SUMIFS('Fielding Data'!E:E,'Fielding Data'!$A:$A,'Hitting Data'!$A2366)</f>
        <v>0</v>
      </c>
      <c r="V2366" s="14">
        <f>SUMIFS('Fielding Data'!F:F,'Fielding Data'!$A:$A,'Hitting Data'!$A2366)</f>
        <v>1</v>
      </c>
      <c r="W2366" s="14">
        <f>SUMIFS('Fielding Data'!G:G,'Fielding Data'!$A:$A,'Hitting Data'!$A2366)</f>
        <v>0</v>
      </c>
      <c r="X2366" s="14">
        <f>SUMIFS('Fielding Data'!H:H,'Fielding Data'!$A:$A,'Hitting Data'!$A2366)</f>
        <v>0</v>
      </c>
    </row>
    <row r="2367" spans="1:24" x14ac:dyDescent="0.25">
      <c r="A2367" s="14" t="str">
        <f t="shared" si="36"/>
        <v>anderbr052012</v>
      </c>
      <c r="B2367" s="19" t="s">
        <v>1219</v>
      </c>
      <c r="C2367" s="19">
        <v>2012</v>
      </c>
      <c r="D2367" s="19">
        <v>10</v>
      </c>
      <c r="E2367" s="19">
        <v>12</v>
      </c>
      <c r="F2367" s="19">
        <v>2</v>
      </c>
      <c r="G2367" s="19">
        <v>3</v>
      </c>
      <c r="H2367" s="19">
        <v>1</v>
      </c>
      <c r="I2367" s="19">
        <v>0</v>
      </c>
      <c r="J2367" s="19">
        <v>0</v>
      </c>
      <c r="K2367" s="19">
        <v>0</v>
      </c>
      <c r="L2367" s="19">
        <v>1</v>
      </c>
      <c r="M2367" s="19">
        <v>0</v>
      </c>
      <c r="N2367" s="19">
        <v>1</v>
      </c>
      <c r="O2367" s="19">
        <v>6</v>
      </c>
      <c r="P2367" s="14" t="str">
        <f>IFERROR(VLOOKUP($A2367,'Fielding Data'!$A:$H,MATCH(P$1,'Fielding Data'!$A$1:$H$1,0),0),"Other")</f>
        <v>1B</v>
      </c>
      <c r="Q2367" s="14">
        <f>IFERROR(VLOOKUP($A2367,'Fielding Data'!$A:$H,MATCH(Q$1,'Fielding Data'!$A$1:$H$1,0),0),"Other")</f>
        <v>5</v>
      </c>
      <c r="R2367" s="14">
        <f>IFERROR(VLOOKUP($A2367,'Fielding Data'!$A:$H,MATCH(R$1,'Fielding Data'!$A$1:$H$1,0),0),"Other")</f>
        <v>1</v>
      </c>
      <c r="S2367" s="14">
        <f>IFERROR(VLOOKUP($A2367,'Fielding Data'!$A:$H,MATCH(S$1,'Fielding Data'!$A$1:$H$1,0),0),"Other")</f>
        <v>1</v>
      </c>
      <c r="T2367" s="14">
        <f>IFERROR(VLOOKUP($A2367,'Fielding Data'!$A:$H,MATCH(T$1,'Fielding Data'!$A$1:$H$1,0),0),"Other")</f>
        <v>1</v>
      </c>
      <c r="U2367" s="14">
        <f>SUMIFS('Fielding Data'!E:E,'Fielding Data'!$A:$A,'Hitting Data'!$A2367)</f>
        <v>14</v>
      </c>
      <c r="V2367" s="14">
        <f>SUMIFS('Fielding Data'!F:F,'Fielding Data'!$A:$A,'Hitting Data'!$A2367)</f>
        <v>1</v>
      </c>
      <c r="W2367" s="14">
        <f>SUMIFS('Fielding Data'!G:G,'Fielding Data'!$A:$A,'Hitting Data'!$A2367)</f>
        <v>1</v>
      </c>
      <c r="X2367" s="14">
        <f>SUMIFS('Fielding Data'!H:H,'Fielding Data'!$A:$A,'Hitting Data'!$A2367)</f>
        <v>1</v>
      </c>
    </row>
    <row r="2368" spans="1:24" x14ac:dyDescent="0.25">
      <c r="A2368" s="14" t="str">
        <f t="shared" si="36"/>
        <v>anderla032012</v>
      </c>
      <c r="B2368" s="19" t="s">
        <v>1220</v>
      </c>
      <c r="C2368" s="19">
        <v>2012</v>
      </c>
      <c r="D2368" s="19">
        <v>6</v>
      </c>
      <c r="E2368" s="19">
        <v>8</v>
      </c>
      <c r="F2368" s="19">
        <v>1</v>
      </c>
      <c r="G2368" s="19">
        <v>1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3</v>
      </c>
      <c r="P2368" s="14" t="str">
        <f>IFERROR(VLOOKUP($A2368,'Fielding Data'!$A:$H,MATCH(P$1,'Fielding Data'!$A$1:$H$1,0),0),"Other")</f>
        <v>1B</v>
      </c>
      <c r="Q2368" s="14">
        <f>IFERROR(VLOOKUP($A2368,'Fielding Data'!$A:$H,MATCH(Q$1,'Fielding Data'!$A$1:$H$1,0),0),"Other")</f>
        <v>4</v>
      </c>
      <c r="R2368" s="14">
        <f>IFERROR(VLOOKUP($A2368,'Fielding Data'!$A:$H,MATCH(R$1,'Fielding Data'!$A$1:$H$1,0),0),"Other")</f>
        <v>0</v>
      </c>
      <c r="S2368" s="14">
        <f>IFERROR(VLOOKUP($A2368,'Fielding Data'!$A:$H,MATCH(S$1,'Fielding Data'!$A$1:$H$1,0),0),"Other")</f>
        <v>0</v>
      </c>
      <c r="T2368" s="14">
        <f>IFERROR(VLOOKUP($A2368,'Fielding Data'!$A:$H,MATCH(T$1,'Fielding Data'!$A$1:$H$1,0),0),"Other")</f>
        <v>0</v>
      </c>
      <c r="U2368" s="14">
        <f>SUMIFS('Fielding Data'!E:E,'Fielding Data'!$A:$A,'Hitting Data'!$A2368)</f>
        <v>5</v>
      </c>
      <c r="V2368" s="14">
        <f>SUMIFS('Fielding Data'!F:F,'Fielding Data'!$A:$A,'Hitting Data'!$A2368)</f>
        <v>0</v>
      </c>
      <c r="W2368" s="14">
        <f>SUMIFS('Fielding Data'!G:G,'Fielding Data'!$A:$A,'Hitting Data'!$A2368)</f>
        <v>0</v>
      </c>
      <c r="X2368" s="14">
        <f>SUMIFS('Fielding Data'!H:H,'Fielding Data'!$A:$A,'Hitting Data'!$A2368)</f>
        <v>0</v>
      </c>
    </row>
    <row r="2369" spans="1:24" x14ac:dyDescent="0.25">
      <c r="A2369" s="14" t="str">
        <f t="shared" si="36"/>
        <v>andinro012012</v>
      </c>
      <c r="B2369" s="19" t="s">
        <v>512</v>
      </c>
      <c r="C2369" s="19">
        <v>2012</v>
      </c>
      <c r="D2369" s="19">
        <v>127</v>
      </c>
      <c r="E2369" s="19">
        <v>384</v>
      </c>
      <c r="F2369" s="19">
        <v>41</v>
      </c>
      <c r="G2369" s="19">
        <v>81</v>
      </c>
      <c r="H2369" s="19">
        <v>13</v>
      </c>
      <c r="I2369" s="19">
        <v>1</v>
      </c>
      <c r="J2369" s="19">
        <v>7</v>
      </c>
      <c r="K2369" s="19">
        <v>28</v>
      </c>
      <c r="L2369" s="19">
        <v>5</v>
      </c>
      <c r="M2369" s="19">
        <v>5</v>
      </c>
      <c r="N2369" s="19">
        <v>37</v>
      </c>
      <c r="O2369" s="19">
        <v>100</v>
      </c>
      <c r="P2369" s="14" t="str">
        <f>IFERROR(VLOOKUP($A2369,'Fielding Data'!$A:$H,MATCH(P$1,'Fielding Data'!$A$1:$H$1,0),0),"Other")</f>
        <v>2B</v>
      </c>
      <c r="Q2369" s="14">
        <f>IFERROR(VLOOKUP($A2369,'Fielding Data'!$A:$H,MATCH(Q$1,'Fielding Data'!$A$1:$H$1,0),0),"Other")</f>
        <v>183</v>
      </c>
      <c r="R2369" s="14">
        <f>IFERROR(VLOOKUP($A2369,'Fielding Data'!$A:$H,MATCH(R$1,'Fielding Data'!$A$1:$H$1,0),0),"Other")</f>
        <v>286</v>
      </c>
      <c r="S2369" s="14">
        <f>IFERROR(VLOOKUP($A2369,'Fielding Data'!$A:$H,MATCH(S$1,'Fielding Data'!$A$1:$H$1,0),0),"Other")</f>
        <v>13</v>
      </c>
      <c r="T2369" s="14">
        <f>IFERROR(VLOOKUP($A2369,'Fielding Data'!$A:$H,MATCH(T$1,'Fielding Data'!$A$1:$H$1,0),0),"Other")</f>
        <v>66</v>
      </c>
      <c r="U2369" s="14">
        <f>SUMIFS('Fielding Data'!E:E,'Fielding Data'!$A:$A,'Hitting Data'!$A2369)</f>
        <v>195</v>
      </c>
      <c r="V2369" s="14">
        <f>SUMIFS('Fielding Data'!F:F,'Fielding Data'!$A:$A,'Hitting Data'!$A2369)</f>
        <v>306</v>
      </c>
      <c r="W2369" s="14">
        <f>SUMIFS('Fielding Data'!G:G,'Fielding Data'!$A:$A,'Hitting Data'!$A2369)</f>
        <v>13</v>
      </c>
      <c r="X2369" s="14">
        <f>SUMIFS('Fielding Data'!H:H,'Fielding Data'!$A:$A,'Hitting Data'!$A2369)</f>
        <v>71</v>
      </c>
    </row>
    <row r="2370" spans="1:24" x14ac:dyDescent="0.25">
      <c r="A2370" s="14" t="str">
        <f t="shared" si="36"/>
        <v>andruel012012</v>
      </c>
      <c r="B2370" s="19" t="s">
        <v>1040</v>
      </c>
      <c r="C2370" s="19">
        <v>2012</v>
      </c>
      <c r="D2370" s="19">
        <v>158</v>
      </c>
      <c r="E2370" s="19">
        <v>629</v>
      </c>
      <c r="F2370" s="19">
        <v>85</v>
      </c>
      <c r="G2370" s="19">
        <v>180</v>
      </c>
      <c r="H2370" s="19">
        <v>31</v>
      </c>
      <c r="I2370" s="19">
        <v>9</v>
      </c>
      <c r="J2370" s="19">
        <v>3</v>
      </c>
      <c r="K2370" s="19">
        <v>62</v>
      </c>
      <c r="L2370" s="19">
        <v>21</v>
      </c>
      <c r="M2370" s="19">
        <v>10</v>
      </c>
      <c r="N2370" s="19">
        <v>57</v>
      </c>
      <c r="O2370" s="19">
        <v>96</v>
      </c>
      <c r="P2370" s="14" t="str">
        <f>IFERROR(VLOOKUP($A2370,'Fielding Data'!$A:$H,MATCH(P$1,'Fielding Data'!$A$1:$H$1,0),0),"Other")</f>
        <v>SS</v>
      </c>
      <c r="Q2370" s="14">
        <f>IFERROR(VLOOKUP($A2370,'Fielding Data'!$A:$H,MATCH(Q$1,'Fielding Data'!$A$1:$H$1,0),0),"Other")</f>
        <v>233</v>
      </c>
      <c r="R2370" s="14">
        <f>IFERROR(VLOOKUP($A2370,'Fielding Data'!$A:$H,MATCH(R$1,'Fielding Data'!$A$1:$H$1,0),0),"Other")</f>
        <v>414</v>
      </c>
      <c r="S2370" s="14">
        <f>IFERROR(VLOOKUP($A2370,'Fielding Data'!$A:$H,MATCH(S$1,'Fielding Data'!$A$1:$H$1,0),0),"Other")</f>
        <v>16</v>
      </c>
      <c r="T2370" s="14">
        <f>IFERROR(VLOOKUP($A2370,'Fielding Data'!$A:$H,MATCH(T$1,'Fielding Data'!$A$1:$H$1,0),0),"Other")</f>
        <v>91</v>
      </c>
      <c r="U2370" s="14">
        <f>SUMIFS('Fielding Data'!E:E,'Fielding Data'!$A:$A,'Hitting Data'!$A2370)</f>
        <v>233</v>
      </c>
      <c r="V2370" s="14">
        <f>SUMIFS('Fielding Data'!F:F,'Fielding Data'!$A:$A,'Hitting Data'!$A2370)</f>
        <v>414</v>
      </c>
      <c r="W2370" s="14">
        <f>SUMIFS('Fielding Data'!G:G,'Fielding Data'!$A:$A,'Hitting Data'!$A2370)</f>
        <v>16</v>
      </c>
      <c r="X2370" s="14">
        <f>SUMIFS('Fielding Data'!H:H,'Fielding Data'!$A:$A,'Hitting Data'!$A2370)</f>
        <v>91</v>
      </c>
    </row>
    <row r="2371" spans="1:24" x14ac:dyDescent="0.25">
      <c r="A2371" s="14" t="str">
        <f t="shared" ref="A2371:A2434" si="37">B2371&amp;C2371</f>
        <v>ankieri012012</v>
      </c>
      <c r="B2371" s="19" t="s">
        <v>49</v>
      </c>
      <c r="C2371" s="19">
        <v>2012</v>
      </c>
      <c r="D2371" s="19">
        <v>68</v>
      </c>
      <c r="E2371" s="19">
        <v>158</v>
      </c>
      <c r="F2371" s="19">
        <v>15</v>
      </c>
      <c r="G2371" s="19">
        <v>36</v>
      </c>
      <c r="H2371" s="19">
        <v>10</v>
      </c>
      <c r="I2371" s="19">
        <v>2</v>
      </c>
      <c r="J2371" s="19">
        <v>5</v>
      </c>
      <c r="K2371" s="19">
        <v>15</v>
      </c>
      <c r="L2371" s="19">
        <v>1</v>
      </c>
      <c r="M2371" s="19">
        <v>3</v>
      </c>
      <c r="N2371" s="19">
        <v>12</v>
      </c>
      <c r="O2371" s="19">
        <v>59</v>
      </c>
      <c r="P2371" s="14" t="str">
        <f>IFERROR(VLOOKUP($A2371,'Fielding Data'!$A:$H,MATCH(P$1,'Fielding Data'!$A$1:$H$1,0),0),"Other")</f>
        <v>CF</v>
      </c>
      <c r="Q2371" s="14">
        <f>IFERROR(VLOOKUP($A2371,'Fielding Data'!$A:$H,MATCH(Q$1,'Fielding Data'!$A$1:$H$1,0),0),"Other")</f>
        <v>0</v>
      </c>
      <c r="R2371" s="14">
        <f>IFERROR(VLOOKUP($A2371,'Fielding Data'!$A:$H,MATCH(R$1,'Fielding Data'!$A$1:$H$1,0),0),"Other")</f>
        <v>0</v>
      </c>
      <c r="S2371" s="14">
        <f>IFERROR(VLOOKUP($A2371,'Fielding Data'!$A:$H,MATCH(S$1,'Fielding Data'!$A$1:$H$1,0),0),"Other")</f>
        <v>0</v>
      </c>
      <c r="T2371" s="14">
        <f>IFERROR(VLOOKUP($A2371,'Fielding Data'!$A:$H,MATCH(T$1,'Fielding Data'!$A$1:$H$1,0),0),"Other")</f>
        <v>0</v>
      </c>
      <c r="U2371" s="14">
        <f>SUMIFS('Fielding Data'!E:E,'Fielding Data'!$A:$A,'Hitting Data'!$A2371)</f>
        <v>115</v>
      </c>
      <c r="V2371" s="14">
        <f>SUMIFS('Fielding Data'!F:F,'Fielding Data'!$A:$A,'Hitting Data'!$A2371)</f>
        <v>2</v>
      </c>
      <c r="W2371" s="14">
        <f>SUMIFS('Fielding Data'!G:G,'Fielding Data'!$A:$A,'Hitting Data'!$A2371)</f>
        <v>2</v>
      </c>
      <c r="X2371" s="14">
        <f>SUMIFS('Fielding Data'!H:H,'Fielding Data'!$A:$A,'Hitting Data'!$A2371)</f>
        <v>0</v>
      </c>
    </row>
    <row r="2372" spans="1:24" x14ac:dyDescent="0.25">
      <c r="A2372" s="14" t="str">
        <f t="shared" si="37"/>
        <v>aokino012012</v>
      </c>
      <c r="B2372" s="19" t="s">
        <v>1659</v>
      </c>
      <c r="C2372" s="19">
        <v>2012</v>
      </c>
      <c r="D2372" s="19">
        <v>151</v>
      </c>
      <c r="E2372" s="19">
        <v>520</v>
      </c>
      <c r="F2372" s="19">
        <v>81</v>
      </c>
      <c r="G2372" s="19">
        <v>150</v>
      </c>
      <c r="H2372" s="19">
        <v>37</v>
      </c>
      <c r="I2372" s="19">
        <v>4</v>
      </c>
      <c r="J2372" s="19">
        <v>10</v>
      </c>
      <c r="K2372" s="19">
        <v>50</v>
      </c>
      <c r="L2372" s="19">
        <v>30</v>
      </c>
      <c r="M2372" s="19">
        <v>8</v>
      </c>
      <c r="N2372" s="19">
        <v>43</v>
      </c>
      <c r="O2372" s="19">
        <v>55</v>
      </c>
      <c r="P2372" s="14" t="str">
        <f>IFERROR(VLOOKUP($A2372,'Fielding Data'!$A:$H,MATCH(P$1,'Fielding Data'!$A$1:$H$1,0),0),"Other")</f>
        <v>CF</v>
      </c>
      <c r="Q2372" s="14">
        <f>IFERROR(VLOOKUP($A2372,'Fielding Data'!$A:$H,MATCH(Q$1,'Fielding Data'!$A$1:$H$1,0),0),"Other")</f>
        <v>0</v>
      </c>
      <c r="R2372" s="14">
        <f>IFERROR(VLOOKUP($A2372,'Fielding Data'!$A:$H,MATCH(R$1,'Fielding Data'!$A$1:$H$1,0),0),"Other")</f>
        <v>0</v>
      </c>
      <c r="S2372" s="14">
        <f>IFERROR(VLOOKUP($A2372,'Fielding Data'!$A:$H,MATCH(S$1,'Fielding Data'!$A$1:$H$1,0),0),"Other")</f>
        <v>0</v>
      </c>
      <c r="T2372" s="14">
        <f>IFERROR(VLOOKUP($A2372,'Fielding Data'!$A:$H,MATCH(T$1,'Fielding Data'!$A$1:$H$1,0),0),"Other")</f>
        <v>0</v>
      </c>
      <c r="U2372" s="14">
        <f>SUMIFS('Fielding Data'!E:E,'Fielding Data'!$A:$A,'Hitting Data'!$A2372)</f>
        <v>231</v>
      </c>
      <c r="V2372" s="14">
        <f>SUMIFS('Fielding Data'!F:F,'Fielding Data'!$A:$A,'Hitting Data'!$A2372)</f>
        <v>8</v>
      </c>
      <c r="W2372" s="14">
        <f>SUMIFS('Fielding Data'!G:G,'Fielding Data'!$A:$A,'Hitting Data'!$A2372)</f>
        <v>3</v>
      </c>
      <c r="X2372" s="14">
        <f>SUMIFS('Fielding Data'!H:H,'Fielding Data'!$A:$A,'Hitting Data'!$A2372)</f>
        <v>2</v>
      </c>
    </row>
    <row r="2373" spans="1:24" x14ac:dyDescent="0.25">
      <c r="A2373" s="14" t="str">
        <f t="shared" si="37"/>
        <v>archech012012</v>
      </c>
      <c r="B2373" s="19" t="s">
        <v>1660</v>
      </c>
      <c r="C2373" s="19">
        <v>2012</v>
      </c>
      <c r="D2373" s="19">
        <v>8</v>
      </c>
      <c r="E2373" s="19">
        <v>3</v>
      </c>
      <c r="F2373" s="19">
        <v>1</v>
      </c>
      <c r="G2373" s="19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1</v>
      </c>
      <c r="N2373" s="19">
        <v>0</v>
      </c>
      <c r="O2373" s="19">
        <v>1</v>
      </c>
      <c r="P2373" s="14" t="str">
        <f>IFERROR(VLOOKUP($A2373,'Fielding Data'!$A:$H,MATCH(P$1,'Fielding Data'!$A$1:$H$1,0),0),"Other")</f>
        <v>P</v>
      </c>
      <c r="Q2373" s="14">
        <f>IFERROR(VLOOKUP($A2373,'Fielding Data'!$A:$H,MATCH(Q$1,'Fielding Data'!$A$1:$H$1,0),0),"Other")</f>
        <v>1</v>
      </c>
      <c r="R2373" s="14">
        <f>IFERROR(VLOOKUP($A2373,'Fielding Data'!$A:$H,MATCH(R$1,'Fielding Data'!$A$1:$H$1,0),0),"Other")</f>
        <v>4</v>
      </c>
      <c r="S2373" s="14">
        <f>IFERROR(VLOOKUP($A2373,'Fielding Data'!$A:$H,MATCH(S$1,'Fielding Data'!$A$1:$H$1,0),0),"Other")</f>
        <v>1</v>
      </c>
      <c r="T2373" s="14">
        <f>IFERROR(VLOOKUP($A2373,'Fielding Data'!$A:$H,MATCH(T$1,'Fielding Data'!$A$1:$H$1,0),0),"Other")</f>
        <v>0</v>
      </c>
      <c r="U2373" s="14">
        <f>SUMIFS('Fielding Data'!E:E,'Fielding Data'!$A:$A,'Hitting Data'!$A2373)</f>
        <v>1</v>
      </c>
      <c r="V2373" s="14">
        <f>SUMIFS('Fielding Data'!F:F,'Fielding Data'!$A:$A,'Hitting Data'!$A2373)</f>
        <v>4</v>
      </c>
      <c r="W2373" s="14">
        <f>SUMIFS('Fielding Data'!G:G,'Fielding Data'!$A:$A,'Hitting Data'!$A2373)</f>
        <v>1</v>
      </c>
      <c r="X2373" s="14">
        <f>SUMIFS('Fielding Data'!H:H,'Fielding Data'!$A:$A,'Hitting Data'!$A2373)</f>
        <v>0</v>
      </c>
    </row>
    <row r="2374" spans="1:24" x14ac:dyDescent="0.25">
      <c r="A2374" s="14" t="str">
        <f t="shared" si="37"/>
        <v>arencjp012012</v>
      </c>
      <c r="B2374" s="19" t="s">
        <v>1221</v>
      </c>
      <c r="C2374" s="19">
        <v>2012</v>
      </c>
      <c r="D2374" s="19">
        <v>102</v>
      </c>
      <c r="E2374" s="19">
        <v>347</v>
      </c>
      <c r="F2374" s="19">
        <v>45</v>
      </c>
      <c r="G2374" s="19">
        <v>81</v>
      </c>
      <c r="H2374" s="19">
        <v>16</v>
      </c>
      <c r="I2374" s="19">
        <v>0</v>
      </c>
      <c r="J2374" s="19">
        <v>18</v>
      </c>
      <c r="K2374" s="19">
        <v>56</v>
      </c>
      <c r="L2374" s="19">
        <v>1</v>
      </c>
      <c r="M2374" s="19">
        <v>0</v>
      </c>
      <c r="N2374" s="19">
        <v>18</v>
      </c>
      <c r="O2374" s="19">
        <v>108</v>
      </c>
      <c r="P2374" s="14" t="str">
        <f>IFERROR(VLOOKUP($A2374,'Fielding Data'!$A:$H,MATCH(P$1,'Fielding Data'!$A$1:$H$1,0),0),"Other")</f>
        <v>C</v>
      </c>
      <c r="Q2374" s="14">
        <f>IFERROR(VLOOKUP($A2374,'Fielding Data'!$A:$H,MATCH(Q$1,'Fielding Data'!$A$1:$H$1,0),0),"Other")</f>
        <v>622</v>
      </c>
      <c r="R2374" s="14">
        <f>IFERROR(VLOOKUP($A2374,'Fielding Data'!$A:$H,MATCH(R$1,'Fielding Data'!$A$1:$H$1,0),0),"Other")</f>
        <v>57</v>
      </c>
      <c r="S2374" s="14">
        <f>IFERROR(VLOOKUP($A2374,'Fielding Data'!$A:$H,MATCH(S$1,'Fielding Data'!$A$1:$H$1,0),0),"Other")</f>
        <v>4</v>
      </c>
      <c r="T2374" s="14">
        <f>IFERROR(VLOOKUP($A2374,'Fielding Data'!$A:$H,MATCH(T$1,'Fielding Data'!$A$1:$H$1,0),0),"Other")</f>
        <v>1</v>
      </c>
      <c r="U2374" s="14">
        <f>SUMIFS('Fielding Data'!E:E,'Fielding Data'!$A:$A,'Hitting Data'!$A2374)</f>
        <v>622</v>
      </c>
      <c r="V2374" s="14">
        <f>SUMIFS('Fielding Data'!F:F,'Fielding Data'!$A:$A,'Hitting Data'!$A2374)</f>
        <v>57</v>
      </c>
      <c r="W2374" s="14">
        <f>SUMIFS('Fielding Data'!G:G,'Fielding Data'!$A:$A,'Hitting Data'!$A2374)</f>
        <v>4</v>
      </c>
      <c r="X2374" s="14">
        <f>SUMIFS('Fielding Data'!H:H,'Fielding Data'!$A:$A,'Hitting Data'!$A2374)</f>
        <v>1</v>
      </c>
    </row>
    <row r="2375" spans="1:24" x14ac:dyDescent="0.25">
      <c r="A2375" s="14" t="str">
        <f t="shared" si="37"/>
        <v>ariasjo012012</v>
      </c>
      <c r="B2375" s="19" t="s">
        <v>625</v>
      </c>
      <c r="C2375" s="19">
        <v>2012</v>
      </c>
      <c r="D2375" s="19">
        <v>112</v>
      </c>
      <c r="E2375" s="19">
        <v>319</v>
      </c>
      <c r="F2375" s="19">
        <v>30</v>
      </c>
      <c r="G2375" s="19">
        <v>86</v>
      </c>
      <c r="H2375" s="19">
        <v>13</v>
      </c>
      <c r="I2375" s="19">
        <v>5</v>
      </c>
      <c r="J2375" s="19">
        <v>5</v>
      </c>
      <c r="K2375" s="19">
        <v>34</v>
      </c>
      <c r="L2375" s="19">
        <v>5</v>
      </c>
      <c r="M2375" s="19">
        <v>1</v>
      </c>
      <c r="N2375" s="19">
        <v>13</v>
      </c>
      <c r="O2375" s="19">
        <v>44</v>
      </c>
      <c r="P2375" s="14" t="str">
        <f>IFERROR(VLOOKUP($A2375,'Fielding Data'!$A:$H,MATCH(P$1,'Fielding Data'!$A$1:$H$1,0),0),"Other")</f>
        <v>2B</v>
      </c>
      <c r="Q2375" s="14">
        <f>IFERROR(VLOOKUP($A2375,'Fielding Data'!$A:$H,MATCH(Q$1,'Fielding Data'!$A$1:$H$1,0),0),"Other")</f>
        <v>6</v>
      </c>
      <c r="R2375" s="14">
        <f>IFERROR(VLOOKUP($A2375,'Fielding Data'!$A:$H,MATCH(R$1,'Fielding Data'!$A$1:$H$1,0),0),"Other")</f>
        <v>7</v>
      </c>
      <c r="S2375" s="14">
        <f>IFERROR(VLOOKUP($A2375,'Fielding Data'!$A:$H,MATCH(S$1,'Fielding Data'!$A$1:$H$1,0),0),"Other")</f>
        <v>1</v>
      </c>
      <c r="T2375" s="14">
        <f>IFERROR(VLOOKUP($A2375,'Fielding Data'!$A:$H,MATCH(T$1,'Fielding Data'!$A$1:$H$1,0),0),"Other")</f>
        <v>1</v>
      </c>
      <c r="U2375" s="14">
        <f>SUMIFS('Fielding Data'!E:E,'Fielding Data'!$A:$A,'Hitting Data'!$A2375)</f>
        <v>73</v>
      </c>
      <c r="V2375" s="14">
        <f>SUMIFS('Fielding Data'!F:F,'Fielding Data'!$A:$A,'Hitting Data'!$A2375)</f>
        <v>195</v>
      </c>
      <c r="W2375" s="14">
        <f>SUMIFS('Fielding Data'!G:G,'Fielding Data'!$A:$A,'Hitting Data'!$A2375)</f>
        <v>9</v>
      </c>
      <c r="X2375" s="14">
        <f>SUMIFS('Fielding Data'!H:H,'Fielding Data'!$A:$A,'Hitting Data'!$A2375)</f>
        <v>25</v>
      </c>
    </row>
    <row r="2376" spans="1:24" x14ac:dyDescent="0.25">
      <c r="A2376" s="14" t="str">
        <f t="shared" si="37"/>
        <v>arredjo012012</v>
      </c>
      <c r="B2376" s="19" t="s">
        <v>873</v>
      </c>
      <c r="C2376" s="19">
        <v>2012</v>
      </c>
      <c r="D2376" s="19">
        <v>66</v>
      </c>
      <c r="E2376" s="19">
        <v>0</v>
      </c>
      <c r="F2376" s="19">
        <v>0</v>
      </c>
      <c r="G2376" s="19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4" t="str">
        <f>IFERROR(VLOOKUP($A2376,'Fielding Data'!$A:$H,MATCH(P$1,'Fielding Data'!$A$1:$H$1,0),0),"Other")</f>
        <v>P</v>
      </c>
      <c r="Q2376" s="14">
        <f>IFERROR(VLOOKUP($A2376,'Fielding Data'!$A:$H,MATCH(Q$1,'Fielding Data'!$A$1:$H$1,0),0),"Other")</f>
        <v>7</v>
      </c>
      <c r="R2376" s="14">
        <f>IFERROR(VLOOKUP($A2376,'Fielding Data'!$A:$H,MATCH(R$1,'Fielding Data'!$A$1:$H$1,0),0),"Other")</f>
        <v>9</v>
      </c>
      <c r="S2376" s="14">
        <f>IFERROR(VLOOKUP($A2376,'Fielding Data'!$A:$H,MATCH(S$1,'Fielding Data'!$A$1:$H$1,0),0),"Other")</f>
        <v>1</v>
      </c>
      <c r="T2376" s="14">
        <f>IFERROR(VLOOKUP($A2376,'Fielding Data'!$A:$H,MATCH(T$1,'Fielding Data'!$A$1:$H$1,0),0),"Other")</f>
        <v>1</v>
      </c>
      <c r="U2376" s="14">
        <f>SUMIFS('Fielding Data'!E:E,'Fielding Data'!$A:$A,'Hitting Data'!$A2376)</f>
        <v>7</v>
      </c>
      <c r="V2376" s="14">
        <f>SUMIFS('Fielding Data'!F:F,'Fielding Data'!$A:$A,'Hitting Data'!$A2376)</f>
        <v>9</v>
      </c>
      <c r="W2376" s="14">
        <f>SUMIFS('Fielding Data'!G:G,'Fielding Data'!$A:$A,'Hitting Data'!$A2376)</f>
        <v>1</v>
      </c>
      <c r="X2376" s="14">
        <f>SUMIFS('Fielding Data'!H:H,'Fielding Data'!$A:$A,'Hitting Data'!$A2376)</f>
        <v>1</v>
      </c>
    </row>
    <row r="2377" spans="1:24" x14ac:dyDescent="0.25">
      <c r="A2377" s="14" t="str">
        <f t="shared" si="37"/>
        <v>arrieja012012</v>
      </c>
      <c r="B2377" s="19" t="s">
        <v>1222</v>
      </c>
      <c r="C2377" s="19">
        <v>2012</v>
      </c>
      <c r="D2377" s="19">
        <v>24</v>
      </c>
      <c r="E2377" s="19">
        <v>3</v>
      </c>
      <c r="F2377" s="19">
        <v>0</v>
      </c>
      <c r="G2377" s="19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1</v>
      </c>
      <c r="O2377" s="19">
        <v>2</v>
      </c>
      <c r="P2377" s="14" t="str">
        <f>IFERROR(VLOOKUP($A2377,'Fielding Data'!$A:$H,MATCH(P$1,'Fielding Data'!$A$1:$H$1,0),0),"Other")</f>
        <v>P</v>
      </c>
      <c r="Q2377" s="14">
        <f>IFERROR(VLOOKUP($A2377,'Fielding Data'!$A:$H,MATCH(Q$1,'Fielding Data'!$A$1:$H$1,0),0),"Other")</f>
        <v>4</v>
      </c>
      <c r="R2377" s="14">
        <f>IFERROR(VLOOKUP($A2377,'Fielding Data'!$A:$H,MATCH(R$1,'Fielding Data'!$A$1:$H$1,0),0),"Other")</f>
        <v>18</v>
      </c>
      <c r="S2377" s="14">
        <f>IFERROR(VLOOKUP($A2377,'Fielding Data'!$A:$H,MATCH(S$1,'Fielding Data'!$A$1:$H$1,0),0),"Other")</f>
        <v>3</v>
      </c>
      <c r="T2377" s="14">
        <f>IFERROR(VLOOKUP($A2377,'Fielding Data'!$A:$H,MATCH(T$1,'Fielding Data'!$A$1:$H$1,0),0),"Other")</f>
        <v>2</v>
      </c>
      <c r="U2377" s="14">
        <f>SUMIFS('Fielding Data'!E:E,'Fielding Data'!$A:$A,'Hitting Data'!$A2377)</f>
        <v>4</v>
      </c>
      <c r="V2377" s="14">
        <f>SUMIFS('Fielding Data'!F:F,'Fielding Data'!$A:$A,'Hitting Data'!$A2377)</f>
        <v>18</v>
      </c>
      <c r="W2377" s="14">
        <f>SUMIFS('Fielding Data'!G:G,'Fielding Data'!$A:$A,'Hitting Data'!$A2377)</f>
        <v>3</v>
      </c>
      <c r="X2377" s="14">
        <f>SUMIFS('Fielding Data'!H:H,'Fielding Data'!$A:$A,'Hitting Data'!$A2377)</f>
        <v>2</v>
      </c>
    </row>
    <row r="2378" spans="1:24" x14ac:dyDescent="0.25">
      <c r="A2378" s="14" t="str">
        <f t="shared" si="37"/>
        <v>arroybr012012</v>
      </c>
      <c r="B2378" s="19" t="s">
        <v>50</v>
      </c>
      <c r="C2378" s="19">
        <v>2012</v>
      </c>
      <c r="D2378" s="19">
        <v>32</v>
      </c>
      <c r="E2378" s="19">
        <v>63</v>
      </c>
      <c r="F2378" s="19">
        <v>4</v>
      </c>
      <c r="G2378" s="19">
        <v>9</v>
      </c>
      <c r="H2378" s="19">
        <v>1</v>
      </c>
      <c r="I2378" s="19">
        <v>0</v>
      </c>
      <c r="J2378" s="19">
        <v>1</v>
      </c>
      <c r="K2378" s="19">
        <v>3</v>
      </c>
      <c r="L2378" s="19">
        <v>0</v>
      </c>
      <c r="M2378" s="19">
        <v>0</v>
      </c>
      <c r="N2378" s="19">
        <v>1</v>
      </c>
      <c r="O2378" s="19">
        <v>28</v>
      </c>
      <c r="P2378" s="14" t="str">
        <f>IFERROR(VLOOKUP($A2378,'Fielding Data'!$A:$H,MATCH(P$1,'Fielding Data'!$A$1:$H$1,0),0),"Other")</f>
        <v>P</v>
      </c>
      <c r="Q2378" s="14">
        <f>IFERROR(VLOOKUP($A2378,'Fielding Data'!$A:$H,MATCH(Q$1,'Fielding Data'!$A$1:$H$1,0),0),"Other")</f>
        <v>16</v>
      </c>
      <c r="R2378" s="14">
        <f>IFERROR(VLOOKUP($A2378,'Fielding Data'!$A:$H,MATCH(R$1,'Fielding Data'!$A$1:$H$1,0),0),"Other")</f>
        <v>31</v>
      </c>
      <c r="S2378" s="14">
        <f>IFERROR(VLOOKUP($A2378,'Fielding Data'!$A:$H,MATCH(S$1,'Fielding Data'!$A$1:$H$1,0),0),"Other")</f>
        <v>0</v>
      </c>
      <c r="T2378" s="14">
        <f>IFERROR(VLOOKUP($A2378,'Fielding Data'!$A:$H,MATCH(T$1,'Fielding Data'!$A$1:$H$1,0),0),"Other")</f>
        <v>1</v>
      </c>
      <c r="U2378" s="14">
        <f>SUMIFS('Fielding Data'!E:E,'Fielding Data'!$A:$A,'Hitting Data'!$A2378)</f>
        <v>16</v>
      </c>
      <c r="V2378" s="14">
        <f>SUMIFS('Fielding Data'!F:F,'Fielding Data'!$A:$A,'Hitting Data'!$A2378)</f>
        <v>31</v>
      </c>
      <c r="W2378" s="14">
        <f>SUMIFS('Fielding Data'!G:G,'Fielding Data'!$A:$A,'Hitting Data'!$A2378)</f>
        <v>0</v>
      </c>
      <c r="X2378" s="14">
        <f>SUMIFS('Fielding Data'!H:H,'Fielding Data'!$A:$A,'Hitting Data'!$A2378)</f>
        <v>1</v>
      </c>
    </row>
    <row r="2379" spans="1:24" x14ac:dyDescent="0.25">
      <c r="A2379" s="14" t="str">
        <f t="shared" si="37"/>
        <v>atchisc012012</v>
      </c>
      <c r="B2379" s="19" t="s">
        <v>416</v>
      </c>
      <c r="C2379" s="19">
        <v>2012</v>
      </c>
      <c r="D2379" s="19">
        <v>42</v>
      </c>
      <c r="E2379" s="19">
        <v>0</v>
      </c>
      <c r="F2379" s="19">
        <v>0</v>
      </c>
      <c r="G2379" s="19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4" t="str">
        <f>IFERROR(VLOOKUP($A2379,'Fielding Data'!$A:$H,MATCH(P$1,'Fielding Data'!$A$1:$H$1,0),0),"Other")</f>
        <v>P</v>
      </c>
      <c r="Q2379" s="14">
        <f>IFERROR(VLOOKUP($A2379,'Fielding Data'!$A:$H,MATCH(Q$1,'Fielding Data'!$A$1:$H$1,0),0),"Other")</f>
        <v>8</v>
      </c>
      <c r="R2379" s="14">
        <f>IFERROR(VLOOKUP($A2379,'Fielding Data'!$A:$H,MATCH(R$1,'Fielding Data'!$A$1:$H$1,0),0),"Other")</f>
        <v>10</v>
      </c>
      <c r="S2379" s="14">
        <f>IFERROR(VLOOKUP($A2379,'Fielding Data'!$A:$H,MATCH(S$1,'Fielding Data'!$A$1:$H$1,0),0),"Other")</f>
        <v>0</v>
      </c>
      <c r="T2379" s="14">
        <f>IFERROR(VLOOKUP($A2379,'Fielding Data'!$A:$H,MATCH(T$1,'Fielding Data'!$A$1:$H$1,0),0),"Other")</f>
        <v>0</v>
      </c>
      <c r="U2379" s="14">
        <f>SUMIFS('Fielding Data'!E:E,'Fielding Data'!$A:$A,'Hitting Data'!$A2379)</f>
        <v>8</v>
      </c>
      <c r="V2379" s="14">
        <f>SUMIFS('Fielding Data'!F:F,'Fielding Data'!$A:$A,'Hitting Data'!$A2379)</f>
        <v>10</v>
      </c>
      <c r="W2379" s="14">
        <f>SUMIFS('Fielding Data'!G:G,'Fielding Data'!$A:$A,'Hitting Data'!$A2379)</f>
        <v>0</v>
      </c>
      <c r="X2379" s="14">
        <f>SUMIFS('Fielding Data'!H:H,'Fielding Data'!$A:$A,'Hitting Data'!$A2379)</f>
        <v>0</v>
      </c>
    </row>
    <row r="2380" spans="1:24" x14ac:dyDescent="0.25">
      <c r="A2380" s="14" t="str">
        <f t="shared" si="37"/>
        <v>aumonph012012</v>
      </c>
      <c r="B2380" s="19" t="s">
        <v>1661</v>
      </c>
      <c r="C2380" s="19">
        <v>2012</v>
      </c>
      <c r="D2380" s="19">
        <v>18</v>
      </c>
      <c r="E2380" s="19">
        <v>0</v>
      </c>
      <c r="F2380" s="19">
        <v>0</v>
      </c>
      <c r="G2380" s="19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4" t="str">
        <f>IFERROR(VLOOKUP($A2380,'Fielding Data'!$A:$H,MATCH(P$1,'Fielding Data'!$A$1:$H$1,0),0),"Other")</f>
        <v>P</v>
      </c>
      <c r="Q2380" s="14">
        <f>IFERROR(VLOOKUP($A2380,'Fielding Data'!$A:$H,MATCH(Q$1,'Fielding Data'!$A$1:$H$1,0),0),"Other")</f>
        <v>0</v>
      </c>
      <c r="R2380" s="14">
        <f>IFERROR(VLOOKUP($A2380,'Fielding Data'!$A:$H,MATCH(R$1,'Fielding Data'!$A$1:$H$1,0),0),"Other")</f>
        <v>3</v>
      </c>
      <c r="S2380" s="14">
        <f>IFERROR(VLOOKUP($A2380,'Fielding Data'!$A:$H,MATCH(S$1,'Fielding Data'!$A$1:$H$1,0),0),"Other")</f>
        <v>0</v>
      </c>
      <c r="T2380" s="14">
        <f>IFERROR(VLOOKUP($A2380,'Fielding Data'!$A:$H,MATCH(T$1,'Fielding Data'!$A$1:$H$1,0),0),"Other")</f>
        <v>0</v>
      </c>
      <c r="U2380" s="14">
        <f>SUMIFS('Fielding Data'!E:E,'Fielding Data'!$A:$A,'Hitting Data'!$A2380)</f>
        <v>0</v>
      </c>
      <c r="V2380" s="14">
        <f>SUMIFS('Fielding Data'!F:F,'Fielding Data'!$A:$A,'Hitting Data'!$A2380)</f>
        <v>3</v>
      </c>
      <c r="W2380" s="14">
        <f>SUMIFS('Fielding Data'!G:G,'Fielding Data'!$A:$A,'Hitting Data'!$A2380)</f>
        <v>0</v>
      </c>
      <c r="X2380" s="14">
        <f>SUMIFS('Fielding Data'!H:H,'Fielding Data'!$A:$A,'Hitting Data'!$A2380)</f>
        <v>0</v>
      </c>
    </row>
    <row r="2381" spans="1:24" x14ac:dyDescent="0.25">
      <c r="A2381" s="14" t="str">
        <f t="shared" si="37"/>
        <v>averyxa012012</v>
      </c>
      <c r="B2381" s="19" t="s">
        <v>1662</v>
      </c>
      <c r="C2381" s="19">
        <v>2012</v>
      </c>
      <c r="D2381" s="19">
        <v>32</v>
      </c>
      <c r="E2381" s="19">
        <v>94</v>
      </c>
      <c r="F2381" s="19">
        <v>14</v>
      </c>
      <c r="G2381" s="19">
        <v>21</v>
      </c>
      <c r="H2381" s="19">
        <v>6</v>
      </c>
      <c r="I2381" s="19">
        <v>1</v>
      </c>
      <c r="J2381" s="19">
        <v>1</v>
      </c>
      <c r="K2381" s="19">
        <v>6</v>
      </c>
      <c r="L2381" s="19">
        <v>6</v>
      </c>
      <c r="M2381" s="19">
        <v>3</v>
      </c>
      <c r="N2381" s="19">
        <v>11</v>
      </c>
      <c r="O2381" s="19">
        <v>23</v>
      </c>
      <c r="P2381" s="14" t="str">
        <f>IFERROR(VLOOKUP($A2381,'Fielding Data'!$A:$H,MATCH(P$1,'Fielding Data'!$A$1:$H$1,0),0),"Other")</f>
        <v>CF</v>
      </c>
      <c r="Q2381" s="14">
        <f>IFERROR(VLOOKUP($A2381,'Fielding Data'!$A:$H,MATCH(Q$1,'Fielding Data'!$A$1:$H$1,0),0),"Other")</f>
        <v>0</v>
      </c>
      <c r="R2381" s="14">
        <f>IFERROR(VLOOKUP($A2381,'Fielding Data'!$A:$H,MATCH(R$1,'Fielding Data'!$A$1:$H$1,0),0),"Other")</f>
        <v>0</v>
      </c>
      <c r="S2381" s="14">
        <f>IFERROR(VLOOKUP($A2381,'Fielding Data'!$A:$H,MATCH(S$1,'Fielding Data'!$A$1:$H$1,0),0),"Other")</f>
        <v>0</v>
      </c>
      <c r="T2381" s="14">
        <f>IFERROR(VLOOKUP($A2381,'Fielding Data'!$A:$H,MATCH(T$1,'Fielding Data'!$A$1:$H$1,0),0),"Other")</f>
        <v>0</v>
      </c>
      <c r="U2381" s="14">
        <f>SUMIFS('Fielding Data'!E:E,'Fielding Data'!$A:$A,'Hitting Data'!$A2381)</f>
        <v>49</v>
      </c>
      <c r="V2381" s="14">
        <f>SUMIFS('Fielding Data'!F:F,'Fielding Data'!$A:$A,'Hitting Data'!$A2381)</f>
        <v>1</v>
      </c>
      <c r="W2381" s="14">
        <f>SUMIFS('Fielding Data'!G:G,'Fielding Data'!$A:$A,'Hitting Data'!$A2381)</f>
        <v>2</v>
      </c>
      <c r="X2381" s="14">
        <f>SUMIFS('Fielding Data'!H:H,'Fielding Data'!$A:$A,'Hitting Data'!$A2381)</f>
        <v>0</v>
      </c>
    </row>
    <row r="2382" spans="1:24" x14ac:dyDescent="0.25">
      <c r="A2382" s="14" t="str">
        <f t="shared" si="37"/>
        <v>avilaal012012</v>
      </c>
      <c r="B2382" s="19" t="s">
        <v>1043</v>
      </c>
      <c r="C2382" s="19">
        <v>2012</v>
      </c>
      <c r="D2382" s="19">
        <v>116</v>
      </c>
      <c r="E2382" s="19">
        <v>367</v>
      </c>
      <c r="F2382" s="19">
        <v>42</v>
      </c>
      <c r="G2382" s="19">
        <v>89</v>
      </c>
      <c r="H2382" s="19">
        <v>21</v>
      </c>
      <c r="I2382" s="19">
        <v>2</v>
      </c>
      <c r="J2382" s="19">
        <v>9</v>
      </c>
      <c r="K2382" s="19">
        <v>48</v>
      </c>
      <c r="L2382" s="19">
        <v>2</v>
      </c>
      <c r="M2382" s="19">
        <v>0</v>
      </c>
      <c r="N2382" s="19">
        <v>61</v>
      </c>
      <c r="O2382" s="19">
        <v>104</v>
      </c>
      <c r="P2382" s="14" t="str">
        <f>IFERROR(VLOOKUP($A2382,'Fielding Data'!$A:$H,MATCH(P$1,'Fielding Data'!$A$1:$H$1,0),0),"Other")</f>
        <v>C</v>
      </c>
      <c r="Q2382" s="14">
        <f>IFERROR(VLOOKUP($A2382,'Fielding Data'!$A:$H,MATCH(Q$1,'Fielding Data'!$A$1:$H$1,0),0),"Other")</f>
        <v>897</v>
      </c>
      <c r="R2382" s="14">
        <f>IFERROR(VLOOKUP($A2382,'Fielding Data'!$A:$H,MATCH(R$1,'Fielding Data'!$A$1:$H$1,0),0),"Other")</f>
        <v>57</v>
      </c>
      <c r="S2382" s="14">
        <f>IFERROR(VLOOKUP($A2382,'Fielding Data'!$A:$H,MATCH(S$1,'Fielding Data'!$A$1:$H$1,0),0),"Other")</f>
        <v>6</v>
      </c>
      <c r="T2382" s="14">
        <f>IFERROR(VLOOKUP($A2382,'Fielding Data'!$A:$H,MATCH(T$1,'Fielding Data'!$A$1:$H$1,0),0),"Other")</f>
        <v>7</v>
      </c>
      <c r="U2382" s="14">
        <f>SUMIFS('Fielding Data'!E:E,'Fielding Data'!$A:$A,'Hitting Data'!$A2382)</f>
        <v>897</v>
      </c>
      <c r="V2382" s="14">
        <f>SUMIFS('Fielding Data'!F:F,'Fielding Data'!$A:$A,'Hitting Data'!$A2382)</f>
        <v>57</v>
      </c>
      <c r="W2382" s="14">
        <f>SUMIFS('Fielding Data'!G:G,'Fielding Data'!$A:$A,'Hitting Data'!$A2382)</f>
        <v>6</v>
      </c>
      <c r="X2382" s="14">
        <f>SUMIFS('Fielding Data'!H:H,'Fielding Data'!$A:$A,'Hitting Data'!$A2382)</f>
        <v>7</v>
      </c>
    </row>
    <row r="2383" spans="1:24" x14ac:dyDescent="0.25">
      <c r="A2383" s="14" t="str">
        <f t="shared" si="37"/>
        <v>avilalu012012</v>
      </c>
      <c r="B2383" s="19" t="s">
        <v>1663</v>
      </c>
      <c r="C2383" s="19">
        <v>2012</v>
      </c>
      <c r="D2383" s="19">
        <v>31</v>
      </c>
      <c r="E2383" s="19">
        <v>3</v>
      </c>
      <c r="F2383" s="19">
        <v>0</v>
      </c>
      <c r="G2383" s="19">
        <v>1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4" t="str">
        <f>IFERROR(VLOOKUP($A2383,'Fielding Data'!$A:$H,MATCH(P$1,'Fielding Data'!$A$1:$H$1,0),0),"Other")</f>
        <v>P</v>
      </c>
      <c r="Q2383" s="14">
        <f>IFERROR(VLOOKUP($A2383,'Fielding Data'!$A:$H,MATCH(Q$1,'Fielding Data'!$A$1:$H$1,0),0),"Other")</f>
        <v>1</v>
      </c>
      <c r="R2383" s="14">
        <f>IFERROR(VLOOKUP($A2383,'Fielding Data'!$A:$H,MATCH(R$1,'Fielding Data'!$A$1:$H$1,0),0),"Other")</f>
        <v>2</v>
      </c>
      <c r="S2383" s="14">
        <f>IFERROR(VLOOKUP($A2383,'Fielding Data'!$A:$H,MATCH(S$1,'Fielding Data'!$A$1:$H$1,0),0),"Other")</f>
        <v>1</v>
      </c>
      <c r="T2383" s="14">
        <f>IFERROR(VLOOKUP($A2383,'Fielding Data'!$A:$H,MATCH(T$1,'Fielding Data'!$A$1:$H$1,0),0),"Other")</f>
        <v>1</v>
      </c>
      <c r="U2383" s="14">
        <f>SUMIFS('Fielding Data'!E:E,'Fielding Data'!$A:$A,'Hitting Data'!$A2383)</f>
        <v>1</v>
      </c>
      <c r="V2383" s="14">
        <f>SUMIFS('Fielding Data'!F:F,'Fielding Data'!$A:$A,'Hitting Data'!$A2383)</f>
        <v>2</v>
      </c>
      <c r="W2383" s="14">
        <f>SUMIFS('Fielding Data'!G:G,'Fielding Data'!$A:$A,'Hitting Data'!$A2383)</f>
        <v>1</v>
      </c>
      <c r="X2383" s="14">
        <f>SUMIFS('Fielding Data'!H:H,'Fielding Data'!$A:$A,'Hitting Data'!$A2383)</f>
        <v>1</v>
      </c>
    </row>
    <row r="2384" spans="1:24" x14ac:dyDescent="0.25">
      <c r="A2384" s="14" t="str">
        <f t="shared" si="37"/>
        <v>avilemi012012</v>
      </c>
      <c r="B2384" s="19" t="s">
        <v>874</v>
      </c>
      <c r="C2384" s="19">
        <v>2012</v>
      </c>
      <c r="D2384" s="19">
        <v>136</v>
      </c>
      <c r="E2384" s="19">
        <v>512</v>
      </c>
      <c r="F2384" s="19">
        <v>57</v>
      </c>
      <c r="G2384" s="19">
        <v>128</v>
      </c>
      <c r="H2384" s="19">
        <v>28</v>
      </c>
      <c r="I2384" s="19">
        <v>0</v>
      </c>
      <c r="J2384" s="19">
        <v>13</v>
      </c>
      <c r="K2384" s="19">
        <v>60</v>
      </c>
      <c r="L2384" s="19">
        <v>14</v>
      </c>
      <c r="M2384" s="19">
        <v>6</v>
      </c>
      <c r="N2384" s="19">
        <v>23</v>
      </c>
      <c r="O2384" s="19">
        <v>77</v>
      </c>
      <c r="P2384" s="14" t="str">
        <f>IFERROR(VLOOKUP($A2384,'Fielding Data'!$A:$H,MATCH(P$1,'Fielding Data'!$A$1:$H$1,0),0),"Other")</f>
        <v>2B</v>
      </c>
      <c r="Q2384" s="14">
        <f>IFERROR(VLOOKUP($A2384,'Fielding Data'!$A:$H,MATCH(Q$1,'Fielding Data'!$A$1:$H$1,0),0),"Other")</f>
        <v>1</v>
      </c>
      <c r="R2384" s="14">
        <f>IFERROR(VLOOKUP($A2384,'Fielding Data'!$A:$H,MATCH(R$1,'Fielding Data'!$A$1:$H$1,0),0),"Other")</f>
        <v>3</v>
      </c>
      <c r="S2384" s="14">
        <f>IFERROR(VLOOKUP($A2384,'Fielding Data'!$A:$H,MATCH(S$1,'Fielding Data'!$A$1:$H$1,0),0),"Other")</f>
        <v>0</v>
      </c>
      <c r="T2384" s="14">
        <f>IFERROR(VLOOKUP($A2384,'Fielding Data'!$A:$H,MATCH(T$1,'Fielding Data'!$A$1:$H$1,0),0),"Other")</f>
        <v>0</v>
      </c>
      <c r="U2384" s="14">
        <f>SUMIFS('Fielding Data'!E:E,'Fielding Data'!$A:$A,'Hitting Data'!$A2384)</f>
        <v>208</v>
      </c>
      <c r="V2384" s="14">
        <f>SUMIFS('Fielding Data'!F:F,'Fielding Data'!$A:$A,'Hitting Data'!$A2384)</f>
        <v>375</v>
      </c>
      <c r="W2384" s="14">
        <f>SUMIFS('Fielding Data'!G:G,'Fielding Data'!$A:$A,'Hitting Data'!$A2384)</f>
        <v>15</v>
      </c>
      <c r="X2384" s="14">
        <f>SUMIFS('Fielding Data'!H:H,'Fielding Data'!$A:$A,'Hitting Data'!$A2384)</f>
        <v>89</v>
      </c>
    </row>
    <row r="2385" spans="1:24" x14ac:dyDescent="0.25">
      <c r="A2385" s="14" t="str">
        <f t="shared" si="37"/>
        <v>axelrdy012012</v>
      </c>
      <c r="B2385" s="19" t="s">
        <v>1427</v>
      </c>
      <c r="C2385" s="19">
        <v>2012</v>
      </c>
      <c r="D2385" s="19">
        <v>14</v>
      </c>
      <c r="E2385" s="19">
        <v>0</v>
      </c>
      <c r="F2385" s="19">
        <v>0</v>
      </c>
      <c r="G2385" s="19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4" t="str">
        <f>IFERROR(VLOOKUP($A2385,'Fielding Data'!$A:$H,MATCH(P$1,'Fielding Data'!$A$1:$H$1,0),0),"Other")</f>
        <v>P</v>
      </c>
      <c r="Q2385" s="14">
        <f>IFERROR(VLOOKUP($A2385,'Fielding Data'!$A:$H,MATCH(Q$1,'Fielding Data'!$A$1:$H$1,0),0),"Other")</f>
        <v>2</v>
      </c>
      <c r="R2385" s="14">
        <f>IFERROR(VLOOKUP($A2385,'Fielding Data'!$A:$H,MATCH(R$1,'Fielding Data'!$A$1:$H$1,0),0),"Other")</f>
        <v>6</v>
      </c>
      <c r="S2385" s="14">
        <f>IFERROR(VLOOKUP($A2385,'Fielding Data'!$A:$H,MATCH(S$1,'Fielding Data'!$A$1:$H$1,0),0),"Other")</f>
        <v>0</v>
      </c>
      <c r="T2385" s="14">
        <f>IFERROR(VLOOKUP($A2385,'Fielding Data'!$A:$H,MATCH(T$1,'Fielding Data'!$A$1:$H$1,0),0),"Other")</f>
        <v>0</v>
      </c>
      <c r="U2385" s="14">
        <f>SUMIFS('Fielding Data'!E:E,'Fielding Data'!$A:$A,'Hitting Data'!$A2385)</f>
        <v>2</v>
      </c>
      <c r="V2385" s="14">
        <f>SUMIFS('Fielding Data'!F:F,'Fielding Data'!$A:$A,'Hitting Data'!$A2385)</f>
        <v>6</v>
      </c>
      <c r="W2385" s="14">
        <f>SUMIFS('Fielding Data'!G:G,'Fielding Data'!$A:$A,'Hitting Data'!$A2385)</f>
        <v>0</v>
      </c>
      <c r="X2385" s="14">
        <f>SUMIFS('Fielding Data'!H:H,'Fielding Data'!$A:$A,'Hitting Data'!$A2385)</f>
        <v>0</v>
      </c>
    </row>
    <row r="2386" spans="1:24" x14ac:dyDescent="0.25">
      <c r="A2386" s="14" t="str">
        <f t="shared" si="37"/>
        <v>axforjo012012</v>
      </c>
      <c r="B2386" s="19" t="s">
        <v>1044</v>
      </c>
      <c r="C2386" s="19">
        <v>2012</v>
      </c>
      <c r="D2386" s="19">
        <v>75</v>
      </c>
      <c r="E2386" s="19">
        <v>1</v>
      </c>
      <c r="F2386" s="19">
        <v>0</v>
      </c>
      <c r="G2386" s="19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1</v>
      </c>
      <c r="P2386" s="14" t="str">
        <f>IFERROR(VLOOKUP($A2386,'Fielding Data'!$A:$H,MATCH(P$1,'Fielding Data'!$A$1:$H$1,0),0),"Other")</f>
        <v>P</v>
      </c>
      <c r="Q2386" s="14">
        <f>IFERROR(VLOOKUP($A2386,'Fielding Data'!$A:$H,MATCH(Q$1,'Fielding Data'!$A$1:$H$1,0),0),"Other")</f>
        <v>2</v>
      </c>
      <c r="R2386" s="14">
        <f>IFERROR(VLOOKUP($A2386,'Fielding Data'!$A:$H,MATCH(R$1,'Fielding Data'!$A$1:$H$1,0),0),"Other")</f>
        <v>4</v>
      </c>
      <c r="S2386" s="14">
        <f>IFERROR(VLOOKUP($A2386,'Fielding Data'!$A:$H,MATCH(S$1,'Fielding Data'!$A$1:$H$1,0),0),"Other")</f>
        <v>1</v>
      </c>
      <c r="T2386" s="14">
        <f>IFERROR(VLOOKUP($A2386,'Fielding Data'!$A:$H,MATCH(T$1,'Fielding Data'!$A$1:$H$1,0),0),"Other")</f>
        <v>0</v>
      </c>
      <c r="U2386" s="14">
        <f>SUMIFS('Fielding Data'!E:E,'Fielding Data'!$A:$A,'Hitting Data'!$A2386)</f>
        <v>2</v>
      </c>
      <c r="V2386" s="14">
        <f>SUMIFS('Fielding Data'!F:F,'Fielding Data'!$A:$A,'Hitting Data'!$A2386)</f>
        <v>4</v>
      </c>
      <c r="W2386" s="14">
        <f>SUMIFS('Fielding Data'!G:G,'Fielding Data'!$A:$A,'Hitting Data'!$A2386)</f>
        <v>1</v>
      </c>
      <c r="X2386" s="14">
        <f>SUMIFS('Fielding Data'!H:H,'Fielding Data'!$A:$A,'Hitting Data'!$A2386)</f>
        <v>0</v>
      </c>
    </row>
    <row r="2387" spans="1:24" x14ac:dyDescent="0.25">
      <c r="A2387" s="14" t="str">
        <f t="shared" si="37"/>
        <v>ayalalu012012</v>
      </c>
      <c r="B2387" s="19" t="s">
        <v>350</v>
      </c>
      <c r="C2387" s="19">
        <v>2012</v>
      </c>
      <c r="D2387" s="19">
        <v>66</v>
      </c>
      <c r="E2387" s="19">
        <v>0</v>
      </c>
      <c r="F2387" s="19">
        <v>0</v>
      </c>
      <c r="G2387" s="19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4" t="str">
        <f>IFERROR(VLOOKUP($A2387,'Fielding Data'!$A:$H,MATCH(P$1,'Fielding Data'!$A$1:$H$1,0),0),"Other")</f>
        <v>P</v>
      </c>
      <c r="Q2387" s="14">
        <f>IFERROR(VLOOKUP($A2387,'Fielding Data'!$A:$H,MATCH(Q$1,'Fielding Data'!$A$1:$H$1,0),0),"Other")</f>
        <v>4</v>
      </c>
      <c r="R2387" s="14">
        <f>IFERROR(VLOOKUP($A2387,'Fielding Data'!$A:$H,MATCH(R$1,'Fielding Data'!$A$1:$H$1,0),0),"Other")</f>
        <v>13</v>
      </c>
      <c r="S2387" s="14">
        <f>IFERROR(VLOOKUP($A2387,'Fielding Data'!$A:$H,MATCH(S$1,'Fielding Data'!$A$1:$H$1,0),0),"Other")</f>
        <v>0</v>
      </c>
      <c r="T2387" s="14">
        <f>IFERROR(VLOOKUP($A2387,'Fielding Data'!$A:$H,MATCH(T$1,'Fielding Data'!$A$1:$H$1,0),0),"Other")</f>
        <v>1</v>
      </c>
      <c r="U2387" s="14">
        <f>SUMIFS('Fielding Data'!E:E,'Fielding Data'!$A:$A,'Hitting Data'!$A2387)</f>
        <v>4</v>
      </c>
      <c r="V2387" s="14">
        <f>SUMIFS('Fielding Data'!F:F,'Fielding Data'!$A:$A,'Hitting Data'!$A2387)</f>
        <v>13</v>
      </c>
      <c r="W2387" s="14">
        <f>SUMIFS('Fielding Data'!G:G,'Fielding Data'!$A:$A,'Hitting Data'!$A2387)</f>
        <v>0</v>
      </c>
      <c r="X2387" s="14">
        <f>SUMIFS('Fielding Data'!H:H,'Fielding Data'!$A:$A,'Hitting Data'!$A2387)</f>
        <v>1</v>
      </c>
    </row>
    <row r="2388" spans="1:24" x14ac:dyDescent="0.25">
      <c r="A2388" s="14" t="str">
        <f t="shared" si="37"/>
        <v>aybarer012012</v>
      </c>
      <c r="B2388" s="19" t="s">
        <v>626</v>
      </c>
      <c r="C2388" s="19">
        <v>2012</v>
      </c>
      <c r="D2388" s="19">
        <v>141</v>
      </c>
      <c r="E2388" s="19">
        <v>517</v>
      </c>
      <c r="F2388" s="19">
        <v>67</v>
      </c>
      <c r="G2388" s="19">
        <v>150</v>
      </c>
      <c r="H2388" s="19">
        <v>31</v>
      </c>
      <c r="I2388" s="19">
        <v>5</v>
      </c>
      <c r="J2388" s="19">
        <v>8</v>
      </c>
      <c r="K2388" s="19">
        <v>45</v>
      </c>
      <c r="L2388" s="19">
        <v>20</v>
      </c>
      <c r="M2388" s="19">
        <v>4</v>
      </c>
      <c r="N2388" s="19">
        <v>22</v>
      </c>
      <c r="O2388" s="19">
        <v>61</v>
      </c>
      <c r="P2388" s="14" t="str">
        <f>IFERROR(VLOOKUP($A2388,'Fielding Data'!$A:$H,MATCH(P$1,'Fielding Data'!$A$1:$H$1,0),0),"Other")</f>
        <v>SS</v>
      </c>
      <c r="Q2388" s="14">
        <f>IFERROR(VLOOKUP($A2388,'Fielding Data'!$A:$H,MATCH(Q$1,'Fielding Data'!$A$1:$H$1,0),0),"Other")</f>
        <v>232</v>
      </c>
      <c r="R2388" s="14">
        <f>IFERROR(VLOOKUP($A2388,'Fielding Data'!$A:$H,MATCH(R$1,'Fielding Data'!$A$1:$H$1,0),0),"Other")</f>
        <v>359</v>
      </c>
      <c r="S2388" s="14">
        <f>IFERROR(VLOOKUP($A2388,'Fielding Data'!$A:$H,MATCH(S$1,'Fielding Data'!$A$1:$H$1,0),0),"Other")</f>
        <v>15</v>
      </c>
      <c r="T2388" s="14">
        <f>IFERROR(VLOOKUP($A2388,'Fielding Data'!$A:$H,MATCH(T$1,'Fielding Data'!$A$1:$H$1,0),0),"Other")</f>
        <v>86</v>
      </c>
      <c r="U2388" s="14">
        <f>SUMIFS('Fielding Data'!E:E,'Fielding Data'!$A:$A,'Hitting Data'!$A2388)</f>
        <v>232</v>
      </c>
      <c r="V2388" s="14">
        <f>SUMIFS('Fielding Data'!F:F,'Fielding Data'!$A:$A,'Hitting Data'!$A2388)</f>
        <v>359</v>
      </c>
      <c r="W2388" s="14">
        <f>SUMIFS('Fielding Data'!G:G,'Fielding Data'!$A:$A,'Hitting Data'!$A2388)</f>
        <v>15</v>
      </c>
      <c r="X2388" s="14">
        <f>SUMIFS('Fielding Data'!H:H,'Fielding Data'!$A:$A,'Hitting Data'!$A2388)</f>
        <v>86</v>
      </c>
    </row>
    <row r="2389" spans="1:24" x14ac:dyDescent="0.25">
      <c r="A2389" s="14" t="str">
        <f t="shared" si="37"/>
        <v>badenbu012012</v>
      </c>
      <c r="B2389" s="19" t="s">
        <v>875</v>
      </c>
      <c r="C2389" s="19">
        <v>2012</v>
      </c>
      <c r="D2389" s="19">
        <v>66</v>
      </c>
      <c r="E2389" s="19">
        <v>1</v>
      </c>
      <c r="F2389" s="19">
        <v>0</v>
      </c>
      <c r="G2389" s="19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1</v>
      </c>
      <c r="P2389" s="14" t="str">
        <f>IFERROR(VLOOKUP($A2389,'Fielding Data'!$A:$H,MATCH(P$1,'Fielding Data'!$A$1:$H$1,0),0),"Other")</f>
        <v>P</v>
      </c>
      <c r="Q2389" s="14">
        <f>IFERROR(VLOOKUP($A2389,'Fielding Data'!$A:$H,MATCH(Q$1,'Fielding Data'!$A$1:$H$1,0),0),"Other")</f>
        <v>3</v>
      </c>
      <c r="R2389" s="14">
        <f>IFERROR(VLOOKUP($A2389,'Fielding Data'!$A:$H,MATCH(R$1,'Fielding Data'!$A$1:$H$1,0),0),"Other")</f>
        <v>4</v>
      </c>
      <c r="S2389" s="14">
        <f>IFERROR(VLOOKUP($A2389,'Fielding Data'!$A:$H,MATCH(S$1,'Fielding Data'!$A$1:$H$1,0),0),"Other")</f>
        <v>2</v>
      </c>
      <c r="T2389" s="14">
        <f>IFERROR(VLOOKUP($A2389,'Fielding Data'!$A:$H,MATCH(T$1,'Fielding Data'!$A$1:$H$1,0),0),"Other")</f>
        <v>1</v>
      </c>
      <c r="U2389" s="14">
        <f>SUMIFS('Fielding Data'!E:E,'Fielding Data'!$A:$A,'Hitting Data'!$A2389)</f>
        <v>3</v>
      </c>
      <c r="V2389" s="14">
        <f>SUMIFS('Fielding Data'!F:F,'Fielding Data'!$A:$A,'Hitting Data'!$A2389)</f>
        <v>4</v>
      </c>
      <c r="W2389" s="14">
        <f>SUMIFS('Fielding Data'!G:G,'Fielding Data'!$A:$A,'Hitting Data'!$A2389)</f>
        <v>2</v>
      </c>
      <c r="X2389" s="14">
        <f>SUMIFS('Fielding Data'!H:H,'Fielding Data'!$A:$A,'Hitting Data'!$A2389)</f>
        <v>1</v>
      </c>
    </row>
    <row r="2390" spans="1:24" x14ac:dyDescent="0.25">
      <c r="A2390" s="14" t="str">
        <f t="shared" si="37"/>
        <v>bailean012012</v>
      </c>
      <c r="B2390" s="19" t="s">
        <v>1045</v>
      </c>
      <c r="C2390" s="19">
        <v>2012</v>
      </c>
      <c r="D2390" s="19">
        <v>19</v>
      </c>
      <c r="E2390" s="19">
        <v>0</v>
      </c>
      <c r="F2390" s="19">
        <v>0</v>
      </c>
      <c r="G2390" s="19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4" t="str">
        <f>IFERROR(VLOOKUP($A2390,'Fielding Data'!$A:$H,MATCH(P$1,'Fielding Data'!$A$1:$H$1,0),0),"Other")</f>
        <v>P</v>
      </c>
      <c r="Q2390" s="14">
        <f>IFERROR(VLOOKUP($A2390,'Fielding Data'!$A:$H,MATCH(Q$1,'Fielding Data'!$A$1:$H$1,0),0),"Other")</f>
        <v>0</v>
      </c>
      <c r="R2390" s="14">
        <f>IFERROR(VLOOKUP($A2390,'Fielding Data'!$A:$H,MATCH(R$1,'Fielding Data'!$A$1:$H$1,0),0),"Other")</f>
        <v>1</v>
      </c>
      <c r="S2390" s="14">
        <f>IFERROR(VLOOKUP($A2390,'Fielding Data'!$A:$H,MATCH(S$1,'Fielding Data'!$A$1:$H$1,0),0),"Other")</f>
        <v>0</v>
      </c>
      <c r="T2390" s="14">
        <f>IFERROR(VLOOKUP($A2390,'Fielding Data'!$A:$H,MATCH(T$1,'Fielding Data'!$A$1:$H$1,0),0),"Other")</f>
        <v>0</v>
      </c>
      <c r="U2390" s="14">
        <f>SUMIFS('Fielding Data'!E:E,'Fielding Data'!$A:$A,'Hitting Data'!$A2390)</f>
        <v>0</v>
      </c>
      <c r="V2390" s="14">
        <f>SUMIFS('Fielding Data'!F:F,'Fielding Data'!$A:$A,'Hitting Data'!$A2390)</f>
        <v>1</v>
      </c>
      <c r="W2390" s="14">
        <f>SUMIFS('Fielding Data'!G:G,'Fielding Data'!$A:$A,'Hitting Data'!$A2390)</f>
        <v>0</v>
      </c>
      <c r="X2390" s="14">
        <f>SUMIFS('Fielding Data'!H:H,'Fielding Data'!$A:$A,'Hitting Data'!$A2390)</f>
        <v>0</v>
      </c>
    </row>
    <row r="2391" spans="1:24" x14ac:dyDescent="0.25">
      <c r="A2391" s="14" t="str">
        <f t="shared" si="37"/>
        <v>baileho022012</v>
      </c>
      <c r="B2391" s="19" t="s">
        <v>753</v>
      </c>
      <c r="C2391" s="19">
        <v>2012</v>
      </c>
      <c r="D2391" s="19">
        <v>34</v>
      </c>
      <c r="E2391" s="19">
        <v>70</v>
      </c>
      <c r="F2391" s="19">
        <v>1</v>
      </c>
      <c r="G2391" s="19">
        <v>8</v>
      </c>
      <c r="H2391" s="19">
        <v>1</v>
      </c>
      <c r="I2391" s="19">
        <v>0</v>
      </c>
      <c r="J2391" s="19">
        <v>0</v>
      </c>
      <c r="K2391" s="19">
        <v>5</v>
      </c>
      <c r="L2391" s="19">
        <v>0</v>
      </c>
      <c r="M2391" s="19">
        <v>0</v>
      </c>
      <c r="N2391" s="19">
        <v>1</v>
      </c>
      <c r="O2391" s="19">
        <v>29</v>
      </c>
      <c r="P2391" s="14" t="str">
        <f>IFERROR(VLOOKUP($A2391,'Fielding Data'!$A:$H,MATCH(P$1,'Fielding Data'!$A$1:$H$1,0),0),"Other")</f>
        <v>P</v>
      </c>
      <c r="Q2391" s="14">
        <f>IFERROR(VLOOKUP($A2391,'Fielding Data'!$A:$H,MATCH(Q$1,'Fielding Data'!$A$1:$H$1,0),0),"Other")</f>
        <v>14</v>
      </c>
      <c r="R2391" s="14">
        <f>IFERROR(VLOOKUP($A2391,'Fielding Data'!$A:$H,MATCH(R$1,'Fielding Data'!$A$1:$H$1,0),0),"Other")</f>
        <v>26</v>
      </c>
      <c r="S2391" s="14">
        <f>IFERROR(VLOOKUP($A2391,'Fielding Data'!$A:$H,MATCH(S$1,'Fielding Data'!$A$1:$H$1,0),0),"Other")</f>
        <v>3</v>
      </c>
      <c r="T2391" s="14">
        <f>IFERROR(VLOOKUP($A2391,'Fielding Data'!$A:$H,MATCH(T$1,'Fielding Data'!$A$1:$H$1,0),0),"Other")</f>
        <v>0</v>
      </c>
      <c r="U2391" s="14">
        <f>SUMIFS('Fielding Data'!E:E,'Fielding Data'!$A:$A,'Hitting Data'!$A2391)</f>
        <v>14</v>
      </c>
      <c r="V2391" s="14">
        <f>SUMIFS('Fielding Data'!F:F,'Fielding Data'!$A:$A,'Hitting Data'!$A2391)</f>
        <v>26</v>
      </c>
      <c r="W2391" s="14">
        <f>SUMIFS('Fielding Data'!G:G,'Fielding Data'!$A:$A,'Hitting Data'!$A2391)</f>
        <v>3</v>
      </c>
      <c r="X2391" s="14">
        <f>SUMIFS('Fielding Data'!H:H,'Fielding Data'!$A:$A,'Hitting Data'!$A2391)</f>
        <v>0</v>
      </c>
    </row>
    <row r="2392" spans="1:24" x14ac:dyDescent="0.25">
      <c r="A2392" s="14" t="str">
        <f t="shared" si="37"/>
        <v>bakerjo012012</v>
      </c>
      <c r="B2392" s="19" t="s">
        <v>876</v>
      </c>
      <c r="C2392" s="19">
        <v>2012</v>
      </c>
      <c r="D2392" s="19">
        <v>63</v>
      </c>
      <c r="E2392" s="19">
        <v>193</v>
      </c>
      <c r="F2392" s="19">
        <v>17</v>
      </c>
      <c r="G2392" s="19">
        <v>46</v>
      </c>
      <c r="H2392" s="19">
        <v>8</v>
      </c>
      <c r="I2392" s="19">
        <v>0</v>
      </c>
      <c r="J2392" s="19">
        <v>0</v>
      </c>
      <c r="K2392" s="19">
        <v>14</v>
      </c>
      <c r="L2392" s="19">
        <v>2</v>
      </c>
      <c r="M2392" s="19">
        <v>1</v>
      </c>
      <c r="N2392" s="19">
        <v>20</v>
      </c>
      <c r="O2392" s="19">
        <v>41</v>
      </c>
      <c r="P2392" s="14" t="str">
        <f>IFERROR(VLOOKUP($A2392,'Fielding Data'!$A:$H,MATCH(P$1,'Fielding Data'!$A$1:$H$1,0),0),"Other")</f>
        <v>C</v>
      </c>
      <c r="Q2392" s="14">
        <f>IFERROR(VLOOKUP($A2392,'Fielding Data'!$A:$H,MATCH(Q$1,'Fielding Data'!$A$1:$H$1,0),0),"Other")</f>
        <v>368</v>
      </c>
      <c r="R2392" s="14">
        <f>IFERROR(VLOOKUP($A2392,'Fielding Data'!$A:$H,MATCH(R$1,'Fielding Data'!$A$1:$H$1,0),0),"Other")</f>
        <v>23</v>
      </c>
      <c r="S2392" s="14">
        <f>IFERROR(VLOOKUP($A2392,'Fielding Data'!$A:$H,MATCH(S$1,'Fielding Data'!$A$1:$H$1,0),0),"Other")</f>
        <v>4</v>
      </c>
      <c r="T2392" s="14">
        <f>IFERROR(VLOOKUP($A2392,'Fielding Data'!$A:$H,MATCH(T$1,'Fielding Data'!$A$1:$H$1,0),0),"Other")</f>
        <v>0</v>
      </c>
      <c r="U2392" s="14">
        <f>SUMIFS('Fielding Data'!E:E,'Fielding Data'!$A:$A,'Hitting Data'!$A2392)</f>
        <v>368</v>
      </c>
      <c r="V2392" s="14">
        <f>SUMIFS('Fielding Data'!F:F,'Fielding Data'!$A:$A,'Hitting Data'!$A2392)</f>
        <v>23</v>
      </c>
      <c r="W2392" s="14">
        <f>SUMIFS('Fielding Data'!G:G,'Fielding Data'!$A:$A,'Hitting Data'!$A2392)</f>
        <v>4</v>
      </c>
      <c r="X2392" s="14">
        <f>SUMIFS('Fielding Data'!H:H,'Fielding Data'!$A:$A,'Hitting Data'!$A2392)</f>
        <v>0</v>
      </c>
    </row>
    <row r="2393" spans="1:24" x14ac:dyDescent="0.25">
      <c r="A2393" s="14" t="str">
        <f t="shared" si="37"/>
        <v>balesco012012</v>
      </c>
      <c r="B2393" s="19" t="s">
        <v>877</v>
      </c>
      <c r="C2393" s="19">
        <v>2012</v>
      </c>
      <c r="D2393" s="19">
        <v>11</v>
      </c>
      <c r="E2393" s="19">
        <v>0</v>
      </c>
      <c r="F2393" s="19">
        <v>0</v>
      </c>
      <c r="G2393" s="19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4" t="str">
        <f>IFERROR(VLOOKUP($A2393,'Fielding Data'!$A:$H,MATCH(P$1,'Fielding Data'!$A$1:$H$1,0),0),"Other")</f>
        <v>P</v>
      </c>
      <c r="Q2393" s="14">
        <f>IFERROR(VLOOKUP($A2393,'Fielding Data'!$A:$H,MATCH(Q$1,'Fielding Data'!$A$1:$H$1,0),0),"Other")</f>
        <v>1</v>
      </c>
      <c r="R2393" s="14">
        <f>IFERROR(VLOOKUP($A2393,'Fielding Data'!$A:$H,MATCH(R$1,'Fielding Data'!$A$1:$H$1,0),0),"Other")</f>
        <v>0</v>
      </c>
      <c r="S2393" s="14">
        <f>IFERROR(VLOOKUP($A2393,'Fielding Data'!$A:$H,MATCH(S$1,'Fielding Data'!$A$1:$H$1,0),0),"Other")</f>
        <v>0</v>
      </c>
      <c r="T2393" s="14">
        <f>IFERROR(VLOOKUP($A2393,'Fielding Data'!$A:$H,MATCH(T$1,'Fielding Data'!$A$1:$H$1,0),0),"Other")</f>
        <v>0</v>
      </c>
      <c r="U2393" s="14">
        <f>SUMIFS('Fielding Data'!E:E,'Fielding Data'!$A:$A,'Hitting Data'!$A2393)</f>
        <v>1</v>
      </c>
      <c r="V2393" s="14">
        <f>SUMIFS('Fielding Data'!F:F,'Fielding Data'!$A:$A,'Hitting Data'!$A2393)</f>
        <v>0</v>
      </c>
      <c r="W2393" s="14">
        <f>SUMIFS('Fielding Data'!G:G,'Fielding Data'!$A:$A,'Hitting Data'!$A2393)</f>
        <v>0</v>
      </c>
      <c r="X2393" s="14">
        <f>SUMIFS('Fielding Data'!H:H,'Fielding Data'!$A:$A,'Hitting Data'!$A2393)</f>
        <v>0</v>
      </c>
    </row>
    <row r="2394" spans="1:24" x14ac:dyDescent="0.25">
      <c r="A2394" s="14" t="str">
        <f t="shared" si="37"/>
        <v>balfogr012012</v>
      </c>
      <c r="B2394" s="19" t="s">
        <v>229</v>
      </c>
      <c r="C2394" s="19">
        <v>2012</v>
      </c>
      <c r="D2394" s="19">
        <v>75</v>
      </c>
      <c r="E2394" s="19">
        <v>1</v>
      </c>
      <c r="F2394" s="19">
        <v>0</v>
      </c>
      <c r="G2394" s="19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1</v>
      </c>
      <c r="P2394" s="14" t="str">
        <f>IFERROR(VLOOKUP($A2394,'Fielding Data'!$A:$H,MATCH(P$1,'Fielding Data'!$A$1:$H$1,0),0),"Other")</f>
        <v>P</v>
      </c>
      <c r="Q2394" s="14">
        <f>IFERROR(VLOOKUP($A2394,'Fielding Data'!$A:$H,MATCH(Q$1,'Fielding Data'!$A$1:$H$1,0),0),"Other")</f>
        <v>6</v>
      </c>
      <c r="R2394" s="14">
        <f>IFERROR(VLOOKUP($A2394,'Fielding Data'!$A:$H,MATCH(R$1,'Fielding Data'!$A$1:$H$1,0),0),"Other")</f>
        <v>7</v>
      </c>
      <c r="S2394" s="14">
        <f>IFERROR(VLOOKUP($A2394,'Fielding Data'!$A:$H,MATCH(S$1,'Fielding Data'!$A$1:$H$1,0),0),"Other")</f>
        <v>0</v>
      </c>
      <c r="T2394" s="14">
        <f>IFERROR(VLOOKUP($A2394,'Fielding Data'!$A:$H,MATCH(T$1,'Fielding Data'!$A$1:$H$1,0),0),"Other")</f>
        <v>0</v>
      </c>
      <c r="U2394" s="14">
        <f>SUMIFS('Fielding Data'!E:E,'Fielding Data'!$A:$A,'Hitting Data'!$A2394)</f>
        <v>6</v>
      </c>
      <c r="V2394" s="14">
        <f>SUMIFS('Fielding Data'!F:F,'Fielding Data'!$A:$A,'Hitting Data'!$A2394)</f>
        <v>7</v>
      </c>
      <c r="W2394" s="14">
        <f>SUMIFS('Fielding Data'!G:G,'Fielding Data'!$A:$A,'Hitting Data'!$A2394)</f>
        <v>0</v>
      </c>
      <c r="X2394" s="14">
        <f>SUMIFS('Fielding Data'!H:H,'Fielding Data'!$A:$A,'Hitting Data'!$A2394)</f>
        <v>0</v>
      </c>
    </row>
    <row r="2395" spans="1:24" x14ac:dyDescent="0.25">
      <c r="A2395" s="14" t="str">
        <f t="shared" si="37"/>
        <v>barajro012012</v>
      </c>
      <c r="B2395" s="19" t="s">
        <v>52</v>
      </c>
      <c r="C2395" s="19">
        <v>2012</v>
      </c>
      <c r="D2395" s="19">
        <v>104</v>
      </c>
      <c r="E2395" s="19">
        <v>321</v>
      </c>
      <c r="F2395" s="19">
        <v>29</v>
      </c>
      <c r="G2395" s="19">
        <v>66</v>
      </c>
      <c r="H2395" s="19">
        <v>11</v>
      </c>
      <c r="I2395" s="19">
        <v>0</v>
      </c>
      <c r="J2395" s="19">
        <v>11</v>
      </c>
      <c r="K2395" s="19">
        <v>31</v>
      </c>
      <c r="L2395" s="19">
        <v>0</v>
      </c>
      <c r="M2395" s="19">
        <v>0</v>
      </c>
      <c r="N2395" s="19">
        <v>29</v>
      </c>
      <c r="O2395" s="19">
        <v>69</v>
      </c>
      <c r="P2395" s="14" t="str">
        <f>IFERROR(VLOOKUP($A2395,'Fielding Data'!$A:$H,MATCH(P$1,'Fielding Data'!$A$1:$H$1,0),0),"Other")</f>
        <v>1B</v>
      </c>
      <c r="Q2395" s="14">
        <f>IFERROR(VLOOKUP($A2395,'Fielding Data'!$A:$H,MATCH(Q$1,'Fielding Data'!$A$1:$H$1,0),0),"Other")</f>
        <v>1</v>
      </c>
      <c r="R2395" s="14">
        <f>IFERROR(VLOOKUP($A2395,'Fielding Data'!$A:$H,MATCH(R$1,'Fielding Data'!$A$1:$H$1,0),0),"Other")</f>
        <v>0</v>
      </c>
      <c r="S2395" s="14">
        <f>IFERROR(VLOOKUP($A2395,'Fielding Data'!$A:$H,MATCH(S$1,'Fielding Data'!$A$1:$H$1,0),0),"Other")</f>
        <v>0</v>
      </c>
      <c r="T2395" s="14">
        <f>IFERROR(VLOOKUP($A2395,'Fielding Data'!$A:$H,MATCH(T$1,'Fielding Data'!$A$1:$H$1,0),0),"Other")</f>
        <v>0</v>
      </c>
      <c r="U2395" s="14">
        <f>SUMIFS('Fielding Data'!E:E,'Fielding Data'!$A:$A,'Hitting Data'!$A2395)</f>
        <v>701</v>
      </c>
      <c r="V2395" s="14">
        <f>SUMIFS('Fielding Data'!F:F,'Fielding Data'!$A:$A,'Hitting Data'!$A2395)</f>
        <v>41</v>
      </c>
      <c r="W2395" s="14">
        <f>SUMIFS('Fielding Data'!G:G,'Fielding Data'!$A:$A,'Hitting Data'!$A2395)</f>
        <v>6</v>
      </c>
      <c r="X2395" s="14">
        <f>SUMIFS('Fielding Data'!H:H,'Fielding Data'!$A:$A,'Hitting Data'!$A2395)</f>
        <v>4</v>
      </c>
    </row>
    <row r="2396" spans="1:24" x14ac:dyDescent="0.25">
      <c r="A2396" s="14" t="str">
        <f t="shared" si="37"/>
        <v>bardda012012</v>
      </c>
      <c r="B2396" s="19" t="s">
        <v>1046</v>
      </c>
      <c r="C2396" s="19">
        <v>2012</v>
      </c>
      <c r="D2396" s="19">
        <v>17</v>
      </c>
      <c r="E2396" s="19">
        <v>2</v>
      </c>
      <c r="F2396" s="19">
        <v>0</v>
      </c>
      <c r="G2396" s="19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1</v>
      </c>
      <c r="P2396" s="14" t="str">
        <f>IFERROR(VLOOKUP($A2396,'Fielding Data'!$A:$H,MATCH(P$1,'Fielding Data'!$A$1:$H$1,0),0),"Other")</f>
        <v>P</v>
      </c>
      <c r="Q2396" s="14">
        <f>IFERROR(VLOOKUP($A2396,'Fielding Data'!$A:$H,MATCH(Q$1,'Fielding Data'!$A$1:$H$1,0),0),"Other")</f>
        <v>4</v>
      </c>
      <c r="R2396" s="14">
        <f>IFERROR(VLOOKUP($A2396,'Fielding Data'!$A:$H,MATCH(R$1,'Fielding Data'!$A$1:$H$1,0),0),"Other")</f>
        <v>8</v>
      </c>
      <c r="S2396" s="14">
        <f>IFERROR(VLOOKUP($A2396,'Fielding Data'!$A:$H,MATCH(S$1,'Fielding Data'!$A$1:$H$1,0),0),"Other")</f>
        <v>0</v>
      </c>
      <c r="T2396" s="14">
        <f>IFERROR(VLOOKUP($A2396,'Fielding Data'!$A:$H,MATCH(T$1,'Fielding Data'!$A$1:$H$1,0),0),"Other")</f>
        <v>3</v>
      </c>
      <c r="U2396" s="14">
        <f>SUMIFS('Fielding Data'!E:E,'Fielding Data'!$A:$A,'Hitting Data'!$A2396)</f>
        <v>4</v>
      </c>
      <c r="V2396" s="14">
        <f>SUMIFS('Fielding Data'!F:F,'Fielding Data'!$A:$A,'Hitting Data'!$A2396)</f>
        <v>8</v>
      </c>
      <c r="W2396" s="14">
        <f>SUMIFS('Fielding Data'!G:G,'Fielding Data'!$A:$A,'Hitting Data'!$A2396)</f>
        <v>0</v>
      </c>
      <c r="X2396" s="14">
        <f>SUMIFS('Fielding Data'!H:H,'Fielding Data'!$A:$A,'Hitting Data'!$A2396)</f>
        <v>3</v>
      </c>
    </row>
    <row r="2397" spans="1:24" x14ac:dyDescent="0.25">
      <c r="A2397" s="14" t="str">
        <f t="shared" si="37"/>
        <v>barmecl012012</v>
      </c>
      <c r="B2397" s="19" t="s">
        <v>352</v>
      </c>
      <c r="C2397" s="19">
        <v>2012</v>
      </c>
      <c r="D2397" s="19">
        <v>144</v>
      </c>
      <c r="E2397" s="19">
        <v>455</v>
      </c>
      <c r="F2397" s="19">
        <v>34</v>
      </c>
      <c r="G2397" s="19">
        <v>104</v>
      </c>
      <c r="H2397" s="19">
        <v>16</v>
      </c>
      <c r="I2397" s="19">
        <v>1</v>
      </c>
      <c r="J2397" s="19">
        <v>8</v>
      </c>
      <c r="K2397" s="19">
        <v>45</v>
      </c>
      <c r="L2397" s="19">
        <v>0</v>
      </c>
      <c r="M2397" s="19">
        <v>2</v>
      </c>
      <c r="N2397" s="19">
        <v>20</v>
      </c>
      <c r="O2397" s="19">
        <v>106</v>
      </c>
      <c r="P2397" s="14" t="str">
        <f>IFERROR(VLOOKUP($A2397,'Fielding Data'!$A:$H,MATCH(P$1,'Fielding Data'!$A$1:$H$1,0),0),"Other")</f>
        <v>1B</v>
      </c>
      <c r="Q2397" s="14">
        <f>IFERROR(VLOOKUP($A2397,'Fielding Data'!$A:$H,MATCH(Q$1,'Fielding Data'!$A$1:$H$1,0),0),"Other")</f>
        <v>0</v>
      </c>
      <c r="R2397" s="14">
        <f>IFERROR(VLOOKUP($A2397,'Fielding Data'!$A:$H,MATCH(R$1,'Fielding Data'!$A$1:$H$1,0),0),"Other")</f>
        <v>0</v>
      </c>
      <c r="S2397" s="14">
        <f>IFERROR(VLOOKUP($A2397,'Fielding Data'!$A:$H,MATCH(S$1,'Fielding Data'!$A$1:$H$1,0),0),"Other")</f>
        <v>0</v>
      </c>
      <c r="T2397" s="14">
        <f>IFERROR(VLOOKUP($A2397,'Fielding Data'!$A:$H,MATCH(T$1,'Fielding Data'!$A$1:$H$1,0),0),"Other")</f>
        <v>0</v>
      </c>
      <c r="U2397" s="14">
        <f>SUMIFS('Fielding Data'!E:E,'Fielding Data'!$A:$A,'Hitting Data'!$A2397)</f>
        <v>147</v>
      </c>
      <c r="V2397" s="14">
        <f>SUMIFS('Fielding Data'!F:F,'Fielding Data'!$A:$A,'Hitting Data'!$A2397)</f>
        <v>399</v>
      </c>
      <c r="W2397" s="14">
        <f>SUMIFS('Fielding Data'!G:G,'Fielding Data'!$A:$A,'Hitting Data'!$A2397)</f>
        <v>16</v>
      </c>
      <c r="X2397" s="14">
        <f>SUMIFS('Fielding Data'!H:H,'Fielding Data'!$A:$A,'Hitting Data'!$A2397)</f>
        <v>72</v>
      </c>
    </row>
    <row r="2398" spans="1:24" x14ac:dyDescent="0.25">
      <c r="A2398" s="14" t="str">
        <f t="shared" si="37"/>
        <v>barnebr022012</v>
      </c>
      <c r="B2398" s="19" t="s">
        <v>1664</v>
      </c>
      <c r="C2398" s="19">
        <v>2012</v>
      </c>
      <c r="D2398" s="19">
        <v>43</v>
      </c>
      <c r="E2398" s="19">
        <v>98</v>
      </c>
      <c r="F2398" s="19">
        <v>8</v>
      </c>
      <c r="G2398" s="19">
        <v>20</v>
      </c>
      <c r="H2398" s="19">
        <v>3</v>
      </c>
      <c r="I2398" s="19">
        <v>0</v>
      </c>
      <c r="J2398" s="19">
        <v>1</v>
      </c>
      <c r="K2398" s="19">
        <v>7</v>
      </c>
      <c r="L2398" s="19">
        <v>1</v>
      </c>
      <c r="M2398" s="19">
        <v>1</v>
      </c>
      <c r="N2398" s="19">
        <v>5</v>
      </c>
      <c r="O2398" s="19">
        <v>29</v>
      </c>
      <c r="P2398" s="14" t="str">
        <f>IFERROR(VLOOKUP($A2398,'Fielding Data'!$A:$H,MATCH(P$1,'Fielding Data'!$A$1:$H$1,0),0),"Other")</f>
        <v>CF</v>
      </c>
      <c r="Q2398" s="14">
        <f>IFERROR(VLOOKUP($A2398,'Fielding Data'!$A:$H,MATCH(Q$1,'Fielding Data'!$A$1:$H$1,0),0),"Other")</f>
        <v>0</v>
      </c>
      <c r="R2398" s="14">
        <f>IFERROR(VLOOKUP($A2398,'Fielding Data'!$A:$H,MATCH(R$1,'Fielding Data'!$A$1:$H$1,0),0),"Other")</f>
        <v>0</v>
      </c>
      <c r="S2398" s="14">
        <f>IFERROR(VLOOKUP($A2398,'Fielding Data'!$A:$H,MATCH(S$1,'Fielding Data'!$A$1:$H$1,0),0),"Other")</f>
        <v>0</v>
      </c>
      <c r="T2398" s="14">
        <f>IFERROR(VLOOKUP($A2398,'Fielding Data'!$A:$H,MATCH(T$1,'Fielding Data'!$A$1:$H$1,0),0),"Other")</f>
        <v>0</v>
      </c>
      <c r="U2398" s="14">
        <f>SUMIFS('Fielding Data'!E:E,'Fielding Data'!$A:$A,'Hitting Data'!$A2398)</f>
        <v>65</v>
      </c>
      <c r="V2398" s="14">
        <f>SUMIFS('Fielding Data'!F:F,'Fielding Data'!$A:$A,'Hitting Data'!$A2398)</f>
        <v>3</v>
      </c>
      <c r="W2398" s="14">
        <f>SUMIFS('Fielding Data'!G:G,'Fielding Data'!$A:$A,'Hitting Data'!$A2398)</f>
        <v>0</v>
      </c>
      <c r="X2398" s="14">
        <f>SUMIFS('Fielding Data'!H:H,'Fielding Data'!$A:$A,'Hitting Data'!$A2398)</f>
        <v>1</v>
      </c>
    </row>
    <row r="2399" spans="1:24" x14ac:dyDescent="0.25">
      <c r="A2399" s="14" t="str">
        <f t="shared" si="37"/>
        <v>barneda012012</v>
      </c>
      <c r="B2399" s="19" t="s">
        <v>1224</v>
      </c>
      <c r="C2399" s="19">
        <v>2012</v>
      </c>
      <c r="D2399" s="19">
        <v>156</v>
      </c>
      <c r="E2399" s="19">
        <v>548</v>
      </c>
      <c r="F2399" s="19">
        <v>73</v>
      </c>
      <c r="G2399" s="19">
        <v>139</v>
      </c>
      <c r="H2399" s="19">
        <v>26</v>
      </c>
      <c r="I2399" s="19">
        <v>4</v>
      </c>
      <c r="J2399" s="19">
        <v>7</v>
      </c>
      <c r="K2399" s="19">
        <v>44</v>
      </c>
      <c r="L2399" s="19">
        <v>6</v>
      </c>
      <c r="M2399" s="19">
        <v>1</v>
      </c>
      <c r="N2399" s="19">
        <v>33</v>
      </c>
      <c r="O2399" s="19">
        <v>58</v>
      </c>
      <c r="P2399" s="14" t="str">
        <f>IFERROR(VLOOKUP($A2399,'Fielding Data'!$A:$H,MATCH(P$1,'Fielding Data'!$A$1:$H$1,0),0),"Other")</f>
        <v>2B</v>
      </c>
      <c r="Q2399" s="14">
        <f>IFERROR(VLOOKUP($A2399,'Fielding Data'!$A:$H,MATCH(Q$1,'Fielding Data'!$A$1:$H$1,0),0),"Other")</f>
        <v>311</v>
      </c>
      <c r="R2399" s="14">
        <f>IFERROR(VLOOKUP($A2399,'Fielding Data'!$A:$H,MATCH(R$1,'Fielding Data'!$A$1:$H$1,0),0),"Other")</f>
        <v>418</v>
      </c>
      <c r="S2399" s="14">
        <f>IFERROR(VLOOKUP($A2399,'Fielding Data'!$A:$H,MATCH(S$1,'Fielding Data'!$A$1:$H$1,0),0),"Other")</f>
        <v>2</v>
      </c>
      <c r="T2399" s="14">
        <f>IFERROR(VLOOKUP($A2399,'Fielding Data'!$A:$H,MATCH(T$1,'Fielding Data'!$A$1:$H$1,0),0),"Other")</f>
        <v>96</v>
      </c>
      <c r="U2399" s="14">
        <f>SUMIFS('Fielding Data'!E:E,'Fielding Data'!$A:$A,'Hitting Data'!$A2399)</f>
        <v>315</v>
      </c>
      <c r="V2399" s="14">
        <f>SUMIFS('Fielding Data'!F:F,'Fielding Data'!$A:$A,'Hitting Data'!$A2399)</f>
        <v>426</v>
      </c>
      <c r="W2399" s="14">
        <f>SUMIFS('Fielding Data'!G:G,'Fielding Data'!$A:$A,'Hitting Data'!$A2399)</f>
        <v>3</v>
      </c>
      <c r="X2399" s="14">
        <f>SUMIFS('Fielding Data'!H:H,'Fielding Data'!$A:$A,'Hitting Data'!$A2399)</f>
        <v>98</v>
      </c>
    </row>
    <row r="2400" spans="1:24" x14ac:dyDescent="0.25">
      <c r="A2400" s="14" t="str">
        <f t="shared" si="37"/>
        <v>barnesc012012</v>
      </c>
      <c r="B2400" s="19" t="s">
        <v>1665</v>
      </c>
      <c r="C2400" s="19">
        <v>2012</v>
      </c>
      <c r="D2400" s="19">
        <v>16</v>
      </c>
      <c r="E2400" s="19">
        <v>0</v>
      </c>
      <c r="F2400" s="19">
        <v>0</v>
      </c>
      <c r="G2400" s="19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4" t="str">
        <f>IFERROR(VLOOKUP($A2400,'Fielding Data'!$A:$H,MATCH(P$1,'Fielding Data'!$A$1:$H$1,0),0),"Other")</f>
        <v>P</v>
      </c>
      <c r="Q2400" s="14">
        <f>IFERROR(VLOOKUP($A2400,'Fielding Data'!$A:$H,MATCH(Q$1,'Fielding Data'!$A$1:$H$1,0),0),"Other")</f>
        <v>2</v>
      </c>
      <c r="R2400" s="14">
        <f>IFERROR(VLOOKUP($A2400,'Fielding Data'!$A:$H,MATCH(R$1,'Fielding Data'!$A$1:$H$1,0),0),"Other")</f>
        <v>3</v>
      </c>
      <c r="S2400" s="14">
        <f>IFERROR(VLOOKUP($A2400,'Fielding Data'!$A:$H,MATCH(S$1,'Fielding Data'!$A$1:$H$1,0),0),"Other")</f>
        <v>0</v>
      </c>
      <c r="T2400" s="14">
        <f>IFERROR(VLOOKUP($A2400,'Fielding Data'!$A:$H,MATCH(T$1,'Fielding Data'!$A$1:$H$1,0),0),"Other")</f>
        <v>0</v>
      </c>
      <c r="U2400" s="14">
        <f>SUMIFS('Fielding Data'!E:E,'Fielding Data'!$A:$A,'Hitting Data'!$A2400)</f>
        <v>2</v>
      </c>
      <c r="V2400" s="14">
        <f>SUMIFS('Fielding Data'!F:F,'Fielding Data'!$A:$A,'Hitting Data'!$A2400)</f>
        <v>3</v>
      </c>
      <c r="W2400" s="14">
        <f>SUMIFS('Fielding Data'!G:G,'Fielding Data'!$A:$A,'Hitting Data'!$A2400)</f>
        <v>0</v>
      </c>
      <c r="X2400" s="14">
        <f>SUMIFS('Fielding Data'!H:H,'Fielding Data'!$A:$A,'Hitting Data'!$A2400)</f>
        <v>0</v>
      </c>
    </row>
    <row r="2401" spans="1:24" x14ac:dyDescent="0.25">
      <c r="A2401" s="14" t="str">
        <f t="shared" si="37"/>
        <v>bartlja012012</v>
      </c>
      <c r="B2401" s="19" t="s">
        <v>417</v>
      </c>
      <c r="C2401" s="19">
        <v>2012</v>
      </c>
      <c r="D2401" s="19">
        <v>29</v>
      </c>
      <c r="E2401" s="19">
        <v>83</v>
      </c>
      <c r="F2401" s="19">
        <v>8</v>
      </c>
      <c r="G2401" s="19">
        <v>11</v>
      </c>
      <c r="H2401" s="19">
        <v>5</v>
      </c>
      <c r="I2401" s="19">
        <v>0</v>
      </c>
      <c r="J2401" s="19">
        <v>0</v>
      </c>
      <c r="K2401" s="19">
        <v>4</v>
      </c>
      <c r="L2401" s="19">
        <v>0</v>
      </c>
      <c r="M2401" s="19">
        <v>0</v>
      </c>
      <c r="N2401" s="19">
        <v>12</v>
      </c>
      <c r="O2401" s="19">
        <v>27</v>
      </c>
      <c r="P2401" s="14" t="str">
        <f>IFERROR(VLOOKUP($A2401,'Fielding Data'!$A:$H,MATCH(P$1,'Fielding Data'!$A$1:$H$1,0),0),"Other")</f>
        <v>SS</v>
      </c>
      <c r="Q2401" s="14">
        <f>IFERROR(VLOOKUP($A2401,'Fielding Data'!$A:$H,MATCH(Q$1,'Fielding Data'!$A$1:$H$1,0),0),"Other")</f>
        <v>32</v>
      </c>
      <c r="R2401" s="14">
        <f>IFERROR(VLOOKUP($A2401,'Fielding Data'!$A:$H,MATCH(R$1,'Fielding Data'!$A$1:$H$1,0),0),"Other")</f>
        <v>68</v>
      </c>
      <c r="S2401" s="14">
        <f>IFERROR(VLOOKUP($A2401,'Fielding Data'!$A:$H,MATCH(S$1,'Fielding Data'!$A$1:$H$1,0),0),"Other")</f>
        <v>5</v>
      </c>
      <c r="T2401" s="14">
        <f>IFERROR(VLOOKUP($A2401,'Fielding Data'!$A:$H,MATCH(T$1,'Fielding Data'!$A$1:$H$1,0),0),"Other")</f>
        <v>12</v>
      </c>
      <c r="U2401" s="14">
        <f>SUMIFS('Fielding Data'!E:E,'Fielding Data'!$A:$A,'Hitting Data'!$A2401)</f>
        <v>32</v>
      </c>
      <c r="V2401" s="14">
        <f>SUMIFS('Fielding Data'!F:F,'Fielding Data'!$A:$A,'Hitting Data'!$A2401)</f>
        <v>68</v>
      </c>
      <c r="W2401" s="14">
        <f>SUMIFS('Fielding Data'!G:G,'Fielding Data'!$A:$A,'Hitting Data'!$A2401)</f>
        <v>5</v>
      </c>
      <c r="X2401" s="14">
        <f>SUMIFS('Fielding Data'!H:H,'Fielding Data'!$A:$A,'Hitting Data'!$A2401)</f>
        <v>12</v>
      </c>
    </row>
    <row r="2402" spans="1:24" x14ac:dyDescent="0.25">
      <c r="A2402" s="14" t="str">
        <f t="shared" si="37"/>
        <v>bartoda022012</v>
      </c>
      <c r="B2402" s="19" t="s">
        <v>756</v>
      </c>
      <c r="C2402" s="19">
        <v>2012</v>
      </c>
      <c r="D2402" s="19">
        <v>46</v>
      </c>
      <c r="E2402" s="19">
        <v>113</v>
      </c>
      <c r="F2402" s="19">
        <v>8</v>
      </c>
      <c r="G2402" s="19">
        <v>23</v>
      </c>
      <c r="H2402" s="19">
        <v>7</v>
      </c>
      <c r="I2402" s="19">
        <v>0</v>
      </c>
      <c r="J2402" s="19">
        <v>1</v>
      </c>
      <c r="K2402" s="19">
        <v>6</v>
      </c>
      <c r="L2402" s="19">
        <v>1</v>
      </c>
      <c r="M2402" s="19">
        <v>0</v>
      </c>
      <c r="N2402" s="19">
        <v>22</v>
      </c>
      <c r="O2402" s="19">
        <v>32</v>
      </c>
      <c r="P2402" s="14" t="str">
        <f>IFERROR(VLOOKUP($A2402,'Fielding Data'!$A:$H,MATCH(P$1,'Fielding Data'!$A$1:$H$1,0),0),"Other")</f>
        <v>1B</v>
      </c>
      <c r="Q2402" s="14">
        <f>IFERROR(VLOOKUP($A2402,'Fielding Data'!$A:$H,MATCH(Q$1,'Fielding Data'!$A$1:$H$1,0),0),"Other")</f>
        <v>319</v>
      </c>
      <c r="R2402" s="14">
        <f>IFERROR(VLOOKUP($A2402,'Fielding Data'!$A:$H,MATCH(R$1,'Fielding Data'!$A$1:$H$1,0),0),"Other")</f>
        <v>17</v>
      </c>
      <c r="S2402" s="14">
        <f>IFERROR(VLOOKUP($A2402,'Fielding Data'!$A:$H,MATCH(S$1,'Fielding Data'!$A$1:$H$1,0),0),"Other")</f>
        <v>0</v>
      </c>
      <c r="T2402" s="14">
        <f>IFERROR(VLOOKUP($A2402,'Fielding Data'!$A:$H,MATCH(T$1,'Fielding Data'!$A$1:$H$1,0),0),"Other")</f>
        <v>30</v>
      </c>
      <c r="U2402" s="14">
        <f>SUMIFS('Fielding Data'!E:E,'Fielding Data'!$A:$A,'Hitting Data'!$A2402)</f>
        <v>319</v>
      </c>
      <c r="V2402" s="14">
        <f>SUMIFS('Fielding Data'!F:F,'Fielding Data'!$A:$A,'Hitting Data'!$A2402)</f>
        <v>17</v>
      </c>
      <c r="W2402" s="14">
        <f>SUMIFS('Fielding Data'!G:G,'Fielding Data'!$A:$A,'Hitting Data'!$A2402)</f>
        <v>0</v>
      </c>
      <c r="X2402" s="14">
        <f>SUMIFS('Fielding Data'!H:H,'Fielding Data'!$A:$A,'Hitting Data'!$A2402)</f>
        <v>30</v>
      </c>
    </row>
    <row r="2403" spans="1:24" x14ac:dyDescent="0.25">
      <c r="A2403" s="14" t="str">
        <f t="shared" si="37"/>
        <v>bassan012012</v>
      </c>
      <c r="B2403" s="19" t="s">
        <v>1428</v>
      </c>
      <c r="C2403" s="19">
        <v>2012</v>
      </c>
      <c r="D2403" s="19">
        <v>25</v>
      </c>
      <c r="E2403" s="19">
        <v>31</v>
      </c>
      <c r="F2403" s="19">
        <v>3</v>
      </c>
      <c r="G2403" s="19">
        <v>4</v>
      </c>
      <c r="H2403" s="19">
        <v>0</v>
      </c>
      <c r="I2403" s="19">
        <v>1</v>
      </c>
      <c r="J2403" s="19">
        <v>0</v>
      </c>
      <c r="K2403" s="19">
        <v>5</v>
      </c>
      <c r="L2403" s="19">
        <v>1</v>
      </c>
      <c r="M2403" s="19">
        <v>0</v>
      </c>
      <c r="N2403" s="19">
        <v>0</v>
      </c>
      <c r="O2403" s="19">
        <v>13</v>
      </c>
      <c r="P2403" s="14" t="str">
        <f>IFERROR(VLOOKUP($A2403,'Fielding Data'!$A:$H,MATCH(P$1,'Fielding Data'!$A$1:$H$1,0),0),"Other")</f>
        <v>P</v>
      </c>
      <c r="Q2403" s="14">
        <f>IFERROR(VLOOKUP($A2403,'Fielding Data'!$A:$H,MATCH(Q$1,'Fielding Data'!$A$1:$H$1,0),0),"Other")</f>
        <v>9</v>
      </c>
      <c r="R2403" s="14">
        <f>IFERROR(VLOOKUP($A2403,'Fielding Data'!$A:$H,MATCH(R$1,'Fielding Data'!$A$1:$H$1,0),0),"Other")</f>
        <v>12</v>
      </c>
      <c r="S2403" s="14">
        <f>IFERROR(VLOOKUP($A2403,'Fielding Data'!$A:$H,MATCH(S$1,'Fielding Data'!$A$1:$H$1,0),0),"Other")</f>
        <v>0</v>
      </c>
      <c r="T2403" s="14">
        <f>IFERROR(VLOOKUP($A2403,'Fielding Data'!$A:$H,MATCH(T$1,'Fielding Data'!$A$1:$H$1,0),0),"Other")</f>
        <v>0</v>
      </c>
      <c r="U2403" s="14">
        <f>SUMIFS('Fielding Data'!E:E,'Fielding Data'!$A:$A,'Hitting Data'!$A2403)</f>
        <v>9</v>
      </c>
      <c r="V2403" s="14">
        <f>SUMIFS('Fielding Data'!F:F,'Fielding Data'!$A:$A,'Hitting Data'!$A2403)</f>
        <v>12</v>
      </c>
      <c r="W2403" s="14">
        <f>SUMIFS('Fielding Data'!G:G,'Fielding Data'!$A:$A,'Hitting Data'!$A2403)</f>
        <v>0</v>
      </c>
      <c r="X2403" s="14">
        <f>SUMIFS('Fielding Data'!H:H,'Fielding Data'!$A:$A,'Hitting Data'!$A2403)</f>
        <v>0</v>
      </c>
    </row>
    <row r="2404" spans="1:24" x14ac:dyDescent="0.25">
      <c r="A2404" s="14" t="str">
        <f t="shared" si="37"/>
        <v>bastaan012012</v>
      </c>
      <c r="B2404" s="19" t="s">
        <v>1047</v>
      </c>
      <c r="C2404" s="19">
        <v>2012</v>
      </c>
      <c r="D2404" s="19">
        <v>65</v>
      </c>
      <c r="E2404" s="19">
        <v>0</v>
      </c>
      <c r="F2404" s="19">
        <v>0</v>
      </c>
      <c r="G2404" s="19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4" t="str">
        <f>IFERROR(VLOOKUP($A2404,'Fielding Data'!$A:$H,MATCH(P$1,'Fielding Data'!$A$1:$H$1,0),0),"Other")</f>
        <v>P</v>
      </c>
      <c r="Q2404" s="14">
        <f>IFERROR(VLOOKUP($A2404,'Fielding Data'!$A:$H,MATCH(Q$1,'Fielding Data'!$A$1:$H$1,0),0),"Other")</f>
        <v>2</v>
      </c>
      <c r="R2404" s="14">
        <f>IFERROR(VLOOKUP($A2404,'Fielding Data'!$A:$H,MATCH(R$1,'Fielding Data'!$A$1:$H$1,0),0),"Other")</f>
        <v>0</v>
      </c>
      <c r="S2404" s="14">
        <f>IFERROR(VLOOKUP($A2404,'Fielding Data'!$A:$H,MATCH(S$1,'Fielding Data'!$A$1:$H$1,0),0),"Other")</f>
        <v>1</v>
      </c>
      <c r="T2404" s="14">
        <f>IFERROR(VLOOKUP($A2404,'Fielding Data'!$A:$H,MATCH(T$1,'Fielding Data'!$A$1:$H$1,0),0),"Other")</f>
        <v>1</v>
      </c>
      <c r="U2404" s="14">
        <f>SUMIFS('Fielding Data'!E:E,'Fielding Data'!$A:$A,'Hitting Data'!$A2404)</f>
        <v>2</v>
      </c>
      <c r="V2404" s="14">
        <f>SUMIFS('Fielding Data'!F:F,'Fielding Data'!$A:$A,'Hitting Data'!$A2404)</f>
        <v>0</v>
      </c>
      <c r="W2404" s="14">
        <f>SUMIFS('Fielding Data'!G:G,'Fielding Data'!$A:$A,'Hitting Data'!$A2404)</f>
        <v>1</v>
      </c>
      <c r="X2404" s="14">
        <f>SUMIFS('Fielding Data'!H:H,'Fielding Data'!$A:$A,'Hitting Data'!$A2404)</f>
        <v>1</v>
      </c>
    </row>
    <row r="2405" spans="1:24" x14ac:dyDescent="0.25">
      <c r="A2405" s="14" t="str">
        <f t="shared" si="37"/>
        <v>bauertr012012</v>
      </c>
      <c r="B2405" s="19" t="s">
        <v>1666</v>
      </c>
      <c r="C2405" s="19">
        <v>2012</v>
      </c>
      <c r="D2405" s="19">
        <v>4</v>
      </c>
      <c r="E2405" s="19">
        <v>4</v>
      </c>
      <c r="F2405" s="19">
        <v>0</v>
      </c>
      <c r="G2405" s="19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1</v>
      </c>
      <c r="P2405" s="14" t="str">
        <f>IFERROR(VLOOKUP($A2405,'Fielding Data'!$A:$H,MATCH(P$1,'Fielding Data'!$A$1:$H$1,0),0),"Other")</f>
        <v>P</v>
      </c>
      <c r="Q2405" s="14">
        <f>IFERROR(VLOOKUP($A2405,'Fielding Data'!$A:$H,MATCH(Q$1,'Fielding Data'!$A$1:$H$1,0),0),"Other")</f>
        <v>1</v>
      </c>
      <c r="R2405" s="14">
        <f>IFERROR(VLOOKUP($A2405,'Fielding Data'!$A:$H,MATCH(R$1,'Fielding Data'!$A$1:$H$1,0),0),"Other")</f>
        <v>3</v>
      </c>
      <c r="S2405" s="14">
        <f>IFERROR(VLOOKUP($A2405,'Fielding Data'!$A:$H,MATCH(S$1,'Fielding Data'!$A$1:$H$1,0),0),"Other")</f>
        <v>2</v>
      </c>
      <c r="T2405" s="14">
        <f>IFERROR(VLOOKUP($A2405,'Fielding Data'!$A:$H,MATCH(T$1,'Fielding Data'!$A$1:$H$1,0),0),"Other")</f>
        <v>1</v>
      </c>
      <c r="U2405" s="14">
        <f>SUMIFS('Fielding Data'!E:E,'Fielding Data'!$A:$A,'Hitting Data'!$A2405)</f>
        <v>1</v>
      </c>
      <c r="V2405" s="14">
        <f>SUMIFS('Fielding Data'!F:F,'Fielding Data'!$A:$A,'Hitting Data'!$A2405)</f>
        <v>3</v>
      </c>
      <c r="W2405" s="14">
        <f>SUMIFS('Fielding Data'!G:G,'Fielding Data'!$A:$A,'Hitting Data'!$A2405)</f>
        <v>2</v>
      </c>
      <c r="X2405" s="14">
        <f>SUMIFS('Fielding Data'!H:H,'Fielding Data'!$A:$A,'Hitting Data'!$A2405)</f>
        <v>1</v>
      </c>
    </row>
    <row r="2406" spans="1:24" x14ac:dyDescent="0.25">
      <c r="A2406" s="14" t="str">
        <f t="shared" si="37"/>
        <v>bautijo022012</v>
      </c>
      <c r="B2406" s="19" t="s">
        <v>419</v>
      </c>
      <c r="C2406" s="19">
        <v>2012</v>
      </c>
      <c r="D2406" s="19">
        <v>92</v>
      </c>
      <c r="E2406" s="19">
        <v>332</v>
      </c>
      <c r="F2406" s="19">
        <v>64</v>
      </c>
      <c r="G2406" s="19">
        <v>80</v>
      </c>
      <c r="H2406" s="19">
        <v>14</v>
      </c>
      <c r="I2406" s="19">
        <v>0</v>
      </c>
      <c r="J2406" s="19">
        <v>27</v>
      </c>
      <c r="K2406" s="19">
        <v>65</v>
      </c>
      <c r="L2406" s="19">
        <v>5</v>
      </c>
      <c r="M2406" s="19">
        <v>2</v>
      </c>
      <c r="N2406" s="19">
        <v>59</v>
      </c>
      <c r="O2406" s="19">
        <v>63</v>
      </c>
      <c r="P2406" s="14" t="str">
        <f>IFERROR(VLOOKUP($A2406,'Fielding Data'!$A:$H,MATCH(P$1,'Fielding Data'!$A$1:$H$1,0),0),"Other")</f>
        <v>1B</v>
      </c>
      <c r="Q2406" s="14">
        <f>IFERROR(VLOOKUP($A2406,'Fielding Data'!$A:$H,MATCH(Q$1,'Fielding Data'!$A$1:$H$1,0),0),"Other")</f>
        <v>8</v>
      </c>
      <c r="R2406" s="14">
        <f>IFERROR(VLOOKUP($A2406,'Fielding Data'!$A:$H,MATCH(R$1,'Fielding Data'!$A$1:$H$1,0),0),"Other")</f>
        <v>2</v>
      </c>
      <c r="S2406" s="14">
        <f>IFERROR(VLOOKUP($A2406,'Fielding Data'!$A:$H,MATCH(S$1,'Fielding Data'!$A$1:$H$1,0),0),"Other")</f>
        <v>0</v>
      </c>
      <c r="T2406" s="14">
        <f>IFERROR(VLOOKUP($A2406,'Fielding Data'!$A:$H,MATCH(T$1,'Fielding Data'!$A$1:$H$1,0),0),"Other")</f>
        <v>1</v>
      </c>
      <c r="U2406" s="14">
        <f>SUMIFS('Fielding Data'!E:E,'Fielding Data'!$A:$A,'Hitting Data'!$A2406)</f>
        <v>163</v>
      </c>
      <c r="V2406" s="14">
        <f>SUMIFS('Fielding Data'!F:F,'Fielding Data'!$A:$A,'Hitting Data'!$A2406)</f>
        <v>13</v>
      </c>
      <c r="W2406" s="14">
        <f>SUMIFS('Fielding Data'!G:G,'Fielding Data'!$A:$A,'Hitting Data'!$A2406)</f>
        <v>2</v>
      </c>
      <c r="X2406" s="14">
        <f>SUMIFS('Fielding Data'!H:H,'Fielding Data'!$A:$A,'Hitting Data'!$A2406)</f>
        <v>5</v>
      </c>
    </row>
    <row r="2407" spans="1:24" x14ac:dyDescent="0.25">
      <c r="A2407" s="14" t="str">
        <f t="shared" si="37"/>
        <v>baxtemi012012</v>
      </c>
      <c r="B2407" s="19" t="s">
        <v>1225</v>
      </c>
      <c r="C2407" s="19">
        <v>2012</v>
      </c>
      <c r="D2407" s="19">
        <v>89</v>
      </c>
      <c r="E2407" s="19">
        <v>179</v>
      </c>
      <c r="F2407" s="19">
        <v>26</v>
      </c>
      <c r="G2407" s="19">
        <v>47</v>
      </c>
      <c r="H2407" s="19">
        <v>14</v>
      </c>
      <c r="I2407" s="19">
        <v>2</v>
      </c>
      <c r="J2407" s="19">
        <v>3</v>
      </c>
      <c r="K2407" s="19">
        <v>17</v>
      </c>
      <c r="L2407" s="19">
        <v>5</v>
      </c>
      <c r="M2407" s="19">
        <v>3</v>
      </c>
      <c r="N2407" s="19">
        <v>25</v>
      </c>
      <c r="O2407" s="19">
        <v>45</v>
      </c>
      <c r="P2407" s="14" t="str">
        <f>IFERROR(VLOOKUP($A2407,'Fielding Data'!$A:$H,MATCH(P$1,'Fielding Data'!$A$1:$H$1,0),0),"Other")</f>
        <v>CF</v>
      </c>
      <c r="Q2407" s="14">
        <f>IFERROR(VLOOKUP($A2407,'Fielding Data'!$A:$H,MATCH(Q$1,'Fielding Data'!$A$1:$H$1,0),0),"Other")</f>
        <v>0</v>
      </c>
      <c r="R2407" s="14">
        <f>IFERROR(VLOOKUP($A2407,'Fielding Data'!$A:$H,MATCH(R$1,'Fielding Data'!$A$1:$H$1,0),0),"Other")</f>
        <v>0</v>
      </c>
      <c r="S2407" s="14">
        <f>IFERROR(VLOOKUP($A2407,'Fielding Data'!$A:$H,MATCH(S$1,'Fielding Data'!$A$1:$H$1,0),0),"Other")</f>
        <v>0</v>
      </c>
      <c r="T2407" s="14">
        <f>IFERROR(VLOOKUP($A2407,'Fielding Data'!$A:$H,MATCH(T$1,'Fielding Data'!$A$1:$H$1,0),0),"Other")</f>
        <v>0</v>
      </c>
      <c r="U2407" s="14">
        <f>SUMIFS('Fielding Data'!E:E,'Fielding Data'!$A:$A,'Hitting Data'!$A2407)</f>
        <v>81</v>
      </c>
      <c r="V2407" s="14">
        <f>SUMIFS('Fielding Data'!F:F,'Fielding Data'!$A:$A,'Hitting Data'!$A2407)</f>
        <v>3</v>
      </c>
      <c r="W2407" s="14">
        <f>SUMIFS('Fielding Data'!G:G,'Fielding Data'!$A:$A,'Hitting Data'!$A2407)</f>
        <v>1</v>
      </c>
      <c r="X2407" s="14">
        <f>SUMIFS('Fielding Data'!H:H,'Fielding Data'!$A:$A,'Hitting Data'!$A2407)</f>
        <v>2</v>
      </c>
    </row>
    <row r="2408" spans="1:24" x14ac:dyDescent="0.25">
      <c r="A2408" s="14" t="str">
        <f t="shared" si="37"/>
        <v>bayja012012</v>
      </c>
      <c r="B2408" s="19" t="s">
        <v>353</v>
      </c>
      <c r="C2408" s="19">
        <v>2012</v>
      </c>
      <c r="D2408" s="19">
        <v>70</v>
      </c>
      <c r="E2408" s="19">
        <v>194</v>
      </c>
      <c r="F2408" s="19">
        <v>21</v>
      </c>
      <c r="G2408" s="19">
        <v>32</v>
      </c>
      <c r="H2408" s="19">
        <v>2</v>
      </c>
      <c r="I2408" s="19">
        <v>0</v>
      </c>
      <c r="J2408" s="19">
        <v>8</v>
      </c>
      <c r="K2408" s="19">
        <v>20</v>
      </c>
      <c r="L2408" s="19">
        <v>5</v>
      </c>
      <c r="M2408" s="19">
        <v>1</v>
      </c>
      <c r="N2408" s="19">
        <v>19</v>
      </c>
      <c r="O2408" s="19">
        <v>58</v>
      </c>
      <c r="P2408" s="14" t="str">
        <f>IFERROR(VLOOKUP($A2408,'Fielding Data'!$A:$H,MATCH(P$1,'Fielding Data'!$A$1:$H$1,0),0),"Other")</f>
        <v>LF</v>
      </c>
      <c r="Q2408" s="14">
        <f>IFERROR(VLOOKUP($A2408,'Fielding Data'!$A:$H,MATCH(Q$1,'Fielding Data'!$A$1:$H$1,0),0),"Other")</f>
        <v>0</v>
      </c>
      <c r="R2408" s="14">
        <f>IFERROR(VLOOKUP($A2408,'Fielding Data'!$A:$H,MATCH(R$1,'Fielding Data'!$A$1:$H$1,0),0),"Other")</f>
        <v>0</v>
      </c>
      <c r="S2408" s="14">
        <f>IFERROR(VLOOKUP($A2408,'Fielding Data'!$A:$H,MATCH(S$1,'Fielding Data'!$A$1:$H$1,0),0),"Other")</f>
        <v>0</v>
      </c>
      <c r="T2408" s="14">
        <f>IFERROR(VLOOKUP($A2408,'Fielding Data'!$A:$H,MATCH(T$1,'Fielding Data'!$A$1:$H$1,0),0),"Other")</f>
        <v>0</v>
      </c>
      <c r="U2408" s="14">
        <f>SUMIFS('Fielding Data'!E:E,'Fielding Data'!$A:$A,'Hitting Data'!$A2408)</f>
        <v>113</v>
      </c>
      <c r="V2408" s="14">
        <f>SUMIFS('Fielding Data'!F:F,'Fielding Data'!$A:$A,'Hitting Data'!$A2408)</f>
        <v>2</v>
      </c>
      <c r="W2408" s="14">
        <f>SUMIFS('Fielding Data'!G:G,'Fielding Data'!$A:$A,'Hitting Data'!$A2408)</f>
        <v>2</v>
      </c>
      <c r="X2408" s="14">
        <f>SUMIFS('Fielding Data'!H:H,'Fielding Data'!$A:$A,'Hitting Data'!$A2408)</f>
        <v>0</v>
      </c>
    </row>
    <row r="2409" spans="1:24" x14ac:dyDescent="0.25">
      <c r="A2409" s="14" t="str">
        <f t="shared" si="37"/>
        <v>beachbr012012</v>
      </c>
      <c r="B2409" s="19" t="s">
        <v>1226</v>
      </c>
      <c r="C2409" s="19">
        <v>2012</v>
      </c>
      <c r="D2409" s="19">
        <v>14</v>
      </c>
      <c r="E2409" s="19">
        <v>27</v>
      </c>
      <c r="F2409" s="19">
        <v>3</v>
      </c>
      <c r="G2409" s="19">
        <v>5</v>
      </c>
      <c r="H2409" s="19">
        <v>1</v>
      </c>
      <c r="I2409" s="19">
        <v>0</v>
      </c>
      <c r="J2409" s="19">
        <v>0</v>
      </c>
      <c r="K2409" s="19">
        <v>4</v>
      </c>
      <c r="L2409" s="19">
        <v>0</v>
      </c>
      <c r="M2409" s="19">
        <v>0</v>
      </c>
      <c r="N2409" s="19">
        <v>2</v>
      </c>
      <c r="O2409" s="19">
        <v>17</v>
      </c>
      <c r="P2409" s="14" t="str">
        <f>IFERROR(VLOOKUP($A2409,'Fielding Data'!$A:$H,MATCH(P$1,'Fielding Data'!$A$1:$H$1,0),0),"Other")</f>
        <v>P</v>
      </c>
      <c r="Q2409" s="14">
        <f>IFERROR(VLOOKUP($A2409,'Fielding Data'!$A:$H,MATCH(Q$1,'Fielding Data'!$A$1:$H$1,0),0),"Other")</f>
        <v>1</v>
      </c>
      <c r="R2409" s="14">
        <f>IFERROR(VLOOKUP($A2409,'Fielding Data'!$A:$H,MATCH(R$1,'Fielding Data'!$A$1:$H$1,0),0),"Other")</f>
        <v>7</v>
      </c>
      <c r="S2409" s="14">
        <f>IFERROR(VLOOKUP($A2409,'Fielding Data'!$A:$H,MATCH(S$1,'Fielding Data'!$A$1:$H$1,0),0),"Other")</f>
        <v>0</v>
      </c>
      <c r="T2409" s="14">
        <f>IFERROR(VLOOKUP($A2409,'Fielding Data'!$A:$H,MATCH(T$1,'Fielding Data'!$A$1:$H$1,0),0),"Other")</f>
        <v>1</v>
      </c>
      <c r="U2409" s="14">
        <f>SUMIFS('Fielding Data'!E:E,'Fielding Data'!$A:$A,'Hitting Data'!$A2409)</f>
        <v>1</v>
      </c>
      <c r="V2409" s="14">
        <f>SUMIFS('Fielding Data'!F:F,'Fielding Data'!$A:$A,'Hitting Data'!$A2409)</f>
        <v>7</v>
      </c>
      <c r="W2409" s="14">
        <f>SUMIFS('Fielding Data'!G:G,'Fielding Data'!$A:$A,'Hitting Data'!$A2409)</f>
        <v>0</v>
      </c>
      <c r="X2409" s="14">
        <f>SUMIFS('Fielding Data'!H:H,'Fielding Data'!$A:$A,'Hitting Data'!$A2409)</f>
        <v>1</v>
      </c>
    </row>
    <row r="2410" spans="1:24" x14ac:dyDescent="0.25">
      <c r="A2410" s="14" t="str">
        <f t="shared" si="37"/>
        <v>beavabl012012</v>
      </c>
      <c r="B2410" s="19" t="s">
        <v>1430</v>
      </c>
      <c r="C2410" s="19">
        <v>2012</v>
      </c>
      <c r="D2410" s="19">
        <v>26</v>
      </c>
      <c r="E2410" s="19">
        <v>2</v>
      </c>
      <c r="F2410" s="19">
        <v>0</v>
      </c>
      <c r="G2410" s="19">
        <v>0</v>
      </c>
      <c r="H2410" s="19">
        <v>0</v>
      </c>
      <c r="I2410" s="19">
        <v>0</v>
      </c>
      <c r="J2410" s="19">
        <v>0</v>
      </c>
      <c r="K2410" s="19">
        <v>0</v>
      </c>
      <c r="L2410" s="19">
        <v>0</v>
      </c>
      <c r="M2410" s="19">
        <v>0</v>
      </c>
      <c r="N2410" s="19">
        <v>0</v>
      </c>
      <c r="O2410" s="19">
        <v>1</v>
      </c>
      <c r="P2410" s="14" t="str">
        <f>IFERROR(VLOOKUP($A2410,'Fielding Data'!$A:$H,MATCH(P$1,'Fielding Data'!$A$1:$H$1,0),0),"Other")</f>
        <v>P</v>
      </c>
      <c r="Q2410" s="14">
        <f>IFERROR(VLOOKUP($A2410,'Fielding Data'!$A:$H,MATCH(Q$1,'Fielding Data'!$A$1:$H$1,0),0),"Other")</f>
        <v>6</v>
      </c>
      <c r="R2410" s="14">
        <f>IFERROR(VLOOKUP($A2410,'Fielding Data'!$A:$H,MATCH(R$1,'Fielding Data'!$A$1:$H$1,0),0),"Other")</f>
        <v>19</v>
      </c>
      <c r="S2410" s="14">
        <f>IFERROR(VLOOKUP($A2410,'Fielding Data'!$A:$H,MATCH(S$1,'Fielding Data'!$A$1:$H$1,0),0),"Other")</f>
        <v>1</v>
      </c>
      <c r="T2410" s="14">
        <f>IFERROR(VLOOKUP($A2410,'Fielding Data'!$A:$H,MATCH(T$1,'Fielding Data'!$A$1:$H$1,0),0),"Other")</f>
        <v>3</v>
      </c>
      <c r="U2410" s="14">
        <f>SUMIFS('Fielding Data'!E:E,'Fielding Data'!$A:$A,'Hitting Data'!$A2410)</f>
        <v>6</v>
      </c>
      <c r="V2410" s="14">
        <f>SUMIFS('Fielding Data'!F:F,'Fielding Data'!$A:$A,'Hitting Data'!$A2410)</f>
        <v>19</v>
      </c>
      <c r="W2410" s="14">
        <f>SUMIFS('Fielding Data'!G:G,'Fielding Data'!$A:$A,'Hitting Data'!$A2410)</f>
        <v>1</v>
      </c>
      <c r="X2410" s="14">
        <f>SUMIFS('Fielding Data'!H:H,'Fielding Data'!$A:$A,'Hitting Data'!$A2410)</f>
        <v>3</v>
      </c>
    </row>
    <row r="2411" spans="1:24" x14ac:dyDescent="0.25">
      <c r="A2411" s="14" t="str">
        <f t="shared" si="37"/>
        <v>beckch012012</v>
      </c>
      <c r="B2411" s="19" t="s">
        <v>1431</v>
      </c>
      <c r="C2411" s="19">
        <v>2012</v>
      </c>
      <c r="D2411" s="19">
        <v>15</v>
      </c>
      <c r="E2411" s="19">
        <v>0</v>
      </c>
      <c r="F2411" s="19">
        <v>0</v>
      </c>
      <c r="G2411" s="19">
        <v>0</v>
      </c>
      <c r="H2411" s="19">
        <v>0</v>
      </c>
      <c r="I2411" s="19">
        <v>0</v>
      </c>
      <c r="J2411" s="19">
        <v>0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4" t="str">
        <f>IFERROR(VLOOKUP($A2411,'Fielding Data'!$A:$H,MATCH(P$1,'Fielding Data'!$A$1:$H$1,0),0),"Other")</f>
        <v>P</v>
      </c>
      <c r="Q2411" s="14">
        <f>IFERROR(VLOOKUP($A2411,'Fielding Data'!$A:$H,MATCH(Q$1,'Fielding Data'!$A$1:$H$1,0),0),"Other")</f>
        <v>1</v>
      </c>
      <c r="R2411" s="14">
        <f>IFERROR(VLOOKUP($A2411,'Fielding Data'!$A:$H,MATCH(R$1,'Fielding Data'!$A$1:$H$1,0),0),"Other")</f>
        <v>2</v>
      </c>
      <c r="S2411" s="14">
        <f>IFERROR(VLOOKUP($A2411,'Fielding Data'!$A:$H,MATCH(S$1,'Fielding Data'!$A$1:$H$1,0),0),"Other")</f>
        <v>1</v>
      </c>
      <c r="T2411" s="14">
        <f>IFERROR(VLOOKUP($A2411,'Fielding Data'!$A:$H,MATCH(T$1,'Fielding Data'!$A$1:$H$1,0),0),"Other")</f>
        <v>0</v>
      </c>
      <c r="U2411" s="14">
        <f>SUMIFS('Fielding Data'!E:E,'Fielding Data'!$A:$A,'Hitting Data'!$A2411)</f>
        <v>1</v>
      </c>
      <c r="V2411" s="14">
        <f>SUMIFS('Fielding Data'!F:F,'Fielding Data'!$A:$A,'Hitting Data'!$A2411)</f>
        <v>2</v>
      </c>
      <c r="W2411" s="14">
        <f>SUMIFS('Fielding Data'!G:G,'Fielding Data'!$A:$A,'Hitting Data'!$A2411)</f>
        <v>1</v>
      </c>
      <c r="X2411" s="14">
        <f>SUMIFS('Fielding Data'!H:H,'Fielding Data'!$A:$A,'Hitting Data'!$A2411)</f>
        <v>0</v>
      </c>
    </row>
    <row r="2412" spans="1:24" x14ac:dyDescent="0.25">
      <c r="A2412" s="14" t="str">
        <f t="shared" si="37"/>
        <v>beckhgo012012</v>
      </c>
      <c r="B2412" s="19" t="s">
        <v>1048</v>
      </c>
      <c r="C2412" s="19">
        <v>2012</v>
      </c>
      <c r="D2412" s="19">
        <v>151</v>
      </c>
      <c r="E2412" s="19">
        <v>525</v>
      </c>
      <c r="F2412" s="19">
        <v>62</v>
      </c>
      <c r="G2412" s="19">
        <v>123</v>
      </c>
      <c r="H2412" s="19">
        <v>24</v>
      </c>
      <c r="I2412" s="19">
        <v>0</v>
      </c>
      <c r="J2412" s="19">
        <v>16</v>
      </c>
      <c r="K2412" s="19">
        <v>60</v>
      </c>
      <c r="L2412" s="19">
        <v>5</v>
      </c>
      <c r="M2412" s="19">
        <v>4</v>
      </c>
      <c r="N2412" s="19">
        <v>40</v>
      </c>
      <c r="O2412" s="19">
        <v>89</v>
      </c>
      <c r="P2412" s="14" t="str">
        <f>IFERROR(VLOOKUP($A2412,'Fielding Data'!$A:$H,MATCH(P$1,'Fielding Data'!$A$1:$H$1,0),0),"Other")</f>
        <v>2B</v>
      </c>
      <c r="Q2412" s="14">
        <f>IFERROR(VLOOKUP($A2412,'Fielding Data'!$A:$H,MATCH(Q$1,'Fielding Data'!$A$1:$H$1,0),0),"Other")</f>
        <v>280</v>
      </c>
      <c r="R2412" s="14">
        <f>IFERROR(VLOOKUP($A2412,'Fielding Data'!$A:$H,MATCH(R$1,'Fielding Data'!$A$1:$H$1,0),0),"Other")</f>
        <v>411</v>
      </c>
      <c r="S2412" s="14">
        <f>IFERROR(VLOOKUP($A2412,'Fielding Data'!$A:$H,MATCH(S$1,'Fielding Data'!$A$1:$H$1,0),0),"Other")</f>
        <v>7</v>
      </c>
      <c r="T2412" s="14">
        <f>IFERROR(VLOOKUP($A2412,'Fielding Data'!$A:$H,MATCH(T$1,'Fielding Data'!$A$1:$H$1,0),0),"Other")</f>
        <v>110</v>
      </c>
      <c r="U2412" s="14">
        <f>SUMIFS('Fielding Data'!E:E,'Fielding Data'!$A:$A,'Hitting Data'!$A2412)</f>
        <v>280</v>
      </c>
      <c r="V2412" s="14">
        <f>SUMIFS('Fielding Data'!F:F,'Fielding Data'!$A:$A,'Hitting Data'!$A2412)</f>
        <v>411</v>
      </c>
      <c r="W2412" s="14">
        <f>SUMIFS('Fielding Data'!G:G,'Fielding Data'!$A:$A,'Hitting Data'!$A2412)</f>
        <v>7</v>
      </c>
      <c r="X2412" s="14">
        <f>SUMIFS('Fielding Data'!H:H,'Fielding Data'!$A:$A,'Hitting Data'!$A2412)</f>
        <v>110</v>
      </c>
    </row>
    <row r="2413" spans="1:24" x14ac:dyDescent="0.25">
      <c r="A2413" s="14" t="str">
        <f t="shared" si="37"/>
        <v>bedarer012012</v>
      </c>
      <c r="B2413" s="19" t="s">
        <v>287</v>
      </c>
      <c r="C2413" s="19">
        <v>2012</v>
      </c>
      <c r="D2413" s="19">
        <v>24</v>
      </c>
      <c r="E2413" s="19">
        <v>37</v>
      </c>
      <c r="F2413" s="19">
        <v>2</v>
      </c>
      <c r="G2413" s="19">
        <v>4</v>
      </c>
      <c r="H2413" s="19">
        <v>1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1</v>
      </c>
      <c r="O2413" s="19">
        <v>14</v>
      </c>
      <c r="P2413" s="14" t="str">
        <f>IFERROR(VLOOKUP($A2413,'Fielding Data'!$A:$H,MATCH(P$1,'Fielding Data'!$A$1:$H$1,0),0),"Other")</f>
        <v>P</v>
      </c>
      <c r="Q2413" s="14">
        <f>IFERROR(VLOOKUP($A2413,'Fielding Data'!$A:$H,MATCH(Q$1,'Fielding Data'!$A$1:$H$1,0),0),"Other")</f>
        <v>5</v>
      </c>
      <c r="R2413" s="14">
        <f>IFERROR(VLOOKUP($A2413,'Fielding Data'!$A:$H,MATCH(R$1,'Fielding Data'!$A$1:$H$1,0),0),"Other")</f>
        <v>9</v>
      </c>
      <c r="S2413" s="14">
        <f>IFERROR(VLOOKUP($A2413,'Fielding Data'!$A:$H,MATCH(S$1,'Fielding Data'!$A$1:$H$1,0),0),"Other")</f>
        <v>0</v>
      </c>
      <c r="T2413" s="14">
        <f>IFERROR(VLOOKUP($A2413,'Fielding Data'!$A:$H,MATCH(T$1,'Fielding Data'!$A$1:$H$1,0),0),"Other")</f>
        <v>2</v>
      </c>
      <c r="U2413" s="14">
        <f>SUMIFS('Fielding Data'!E:E,'Fielding Data'!$A:$A,'Hitting Data'!$A2413)</f>
        <v>5</v>
      </c>
      <c r="V2413" s="14">
        <f>SUMIFS('Fielding Data'!F:F,'Fielding Data'!$A:$A,'Hitting Data'!$A2413)</f>
        <v>9</v>
      </c>
      <c r="W2413" s="14">
        <f>SUMIFS('Fielding Data'!G:G,'Fielding Data'!$A:$A,'Hitting Data'!$A2413)</f>
        <v>0</v>
      </c>
      <c r="X2413" s="14">
        <f>SUMIFS('Fielding Data'!H:H,'Fielding Data'!$A:$A,'Hitting Data'!$A2413)</f>
        <v>2</v>
      </c>
    </row>
    <row r="2414" spans="1:24" x14ac:dyDescent="0.25">
      <c r="A2414" s="14" t="str">
        <f t="shared" si="37"/>
        <v>belisma012012</v>
      </c>
      <c r="B2414" s="19" t="s">
        <v>354</v>
      </c>
      <c r="C2414" s="19">
        <v>2012</v>
      </c>
      <c r="D2414" s="19">
        <v>80</v>
      </c>
      <c r="E2414" s="19">
        <v>3</v>
      </c>
      <c r="F2414" s="19">
        <v>0</v>
      </c>
      <c r="G2414" s="19">
        <v>0</v>
      </c>
      <c r="H2414" s="19">
        <v>0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1</v>
      </c>
      <c r="P2414" s="14" t="str">
        <f>IFERROR(VLOOKUP($A2414,'Fielding Data'!$A:$H,MATCH(P$1,'Fielding Data'!$A$1:$H$1,0),0),"Other")</f>
        <v>P</v>
      </c>
      <c r="Q2414" s="14">
        <f>IFERROR(VLOOKUP($A2414,'Fielding Data'!$A:$H,MATCH(Q$1,'Fielding Data'!$A$1:$H$1,0),0),"Other")</f>
        <v>6</v>
      </c>
      <c r="R2414" s="14">
        <f>IFERROR(VLOOKUP($A2414,'Fielding Data'!$A:$H,MATCH(R$1,'Fielding Data'!$A$1:$H$1,0),0),"Other")</f>
        <v>7</v>
      </c>
      <c r="S2414" s="14">
        <f>IFERROR(VLOOKUP($A2414,'Fielding Data'!$A:$H,MATCH(S$1,'Fielding Data'!$A$1:$H$1,0),0),"Other")</f>
        <v>1</v>
      </c>
      <c r="T2414" s="14">
        <f>IFERROR(VLOOKUP($A2414,'Fielding Data'!$A:$H,MATCH(T$1,'Fielding Data'!$A$1:$H$1,0),0),"Other")</f>
        <v>0</v>
      </c>
      <c r="U2414" s="14">
        <f>SUMIFS('Fielding Data'!E:E,'Fielding Data'!$A:$A,'Hitting Data'!$A2414)</f>
        <v>6</v>
      </c>
      <c r="V2414" s="14">
        <f>SUMIFS('Fielding Data'!F:F,'Fielding Data'!$A:$A,'Hitting Data'!$A2414)</f>
        <v>7</v>
      </c>
      <c r="W2414" s="14">
        <f>SUMIFS('Fielding Data'!G:G,'Fielding Data'!$A:$A,'Hitting Data'!$A2414)</f>
        <v>1</v>
      </c>
      <c r="X2414" s="14">
        <f>SUMIFS('Fielding Data'!H:H,'Fielding Data'!$A:$A,'Hitting Data'!$A2414)</f>
        <v>0</v>
      </c>
    </row>
    <row r="2415" spans="1:24" x14ac:dyDescent="0.25">
      <c r="A2415" s="14" t="str">
        <f t="shared" si="37"/>
        <v>belisro012012</v>
      </c>
      <c r="B2415" s="19" t="s">
        <v>1049</v>
      </c>
      <c r="C2415" s="19">
        <v>2012</v>
      </c>
      <c r="D2415" s="19">
        <v>68</v>
      </c>
      <c r="E2415" s="19">
        <v>0</v>
      </c>
      <c r="F2415" s="19">
        <v>0</v>
      </c>
      <c r="G2415" s="19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4" t="str">
        <f>IFERROR(VLOOKUP($A2415,'Fielding Data'!$A:$H,MATCH(P$1,'Fielding Data'!$A$1:$H$1,0),0),"Other")</f>
        <v>P</v>
      </c>
      <c r="Q2415" s="14">
        <f>IFERROR(VLOOKUP($A2415,'Fielding Data'!$A:$H,MATCH(Q$1,'Fielding Data'!$A$1:$H$1,0),0),"Other")</f>
        <v>4</v>
      </c>
      <c r="R2415" s="14">
        <f>IFERROR(VLOOKUP($A2415,'Fielding Data'!$A:$H,MATCH(R$1,'Fielding Data'!$A$1:$H$1,0),0),"Other")</f>
        <v>14</v>
      </c>
      <c r="S2415" s="14">
        <f>IFERROR(VLOOKUP($A2415,'Fielding Data'!$A:$H,MATCH(S$1,'Fielding Data'!$A$1:$H$1,0),0),"Other")</f>
        <v>1</v>
      </c>
      <c r="T2415" s="14">
        <f>IFERROR(VLOOKUP($A2415,'Fielding Data'!$A:$H,MATCH(T$1,'Fielding Data'!$A$1:$H$1,0),0),"Other")</f>
        <v>0</v>
      </c>
      <c r="U2415" s="14">
        <f>SUMIFS('Fielding Data'!E:E,'Fielding Data'!$A:$A,'Hitting Data'!$A2415)</f>
        <v>4</v>
      </c>
      <c r="V2415" s="14">
        <f>SUMIFS('Fielding Data'!F:F,'Fielding Data'!$A:$A,'Hitting Data'!$A2415)</f>
        <v>14</v>
      </c>
      <c r="W2415" s="14">
        <f>SUMIFS('Fielding Data'!G:G,'Fielding Data'!$A:$A,'Hitting Data'!$A2415)</f>
        <v>1</v>
      </c>
      <c r="X2415" s="14">
        <f>SUMIFS('Fielding Data'!H:H,'Fielding Data'!$A:$A,'Hitting Data'!$A2415)</f>
        <v>0</v>
      </c>
    </row>
    <row r="2416" spans="1:24" x14ac:dyDescent="0.25">
      <c r="A2416" s="14" t="str">
        <f t="shared" si="37"/>
        <v>belivje012012</v>
      </c>
      <c r="B2416" s="19" t="s">
        <v>1667</v>
      </c>
      <c r="C2416" s="19">
        <v>2012</v>
      </c>
      <c r="D2416" s="19">
        <v>22</v>
      </c>
      <c r="E2416" s="19">
        <v>0</v>
      </c>
      <c r="F2416" s="19">
        <v>0</v>
      </c>
      <c r="G2416" s="19">
        <v>0</v>
      </c>
      <c r="H2416" s="19">
        <v>0</v>
      </c>
      <c r="I2416" s="19">
        <v>0</v>
      </c>
      <c r="J2416" s="19">
        <v>0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4" t="str">
        <f>IFERROR(VLOOKUP($A2416,'Fielding Data'!$A:$H,MATCH(P$1,'Fielding Data'!$A$1:$H$1,0),0),"Other")</f>
        <v>P</v>
      </c>
      <c r="Q2416" s="14">
        <f>IFERROR(VLOOKUP($A2416,'Fielding Data'!$A:$H,MATCH(Q$1,'Fielding Data'!$A$1:$H$1,0),0),"Other")</f>
        <v>0</v>
      </c>
      <c r="R2416" s="14">
        <f>IFERROR(VLOOKUP($A2416,'Fielding Data'!$A:$H,MATCH(R$1,'Fielding Data'!$A$1:$H$1,0),0),"Other")</f>
        <v>4</v>
      </c>
      <c r="S2416" s="14">
        <f>IFERROR(VLOOKUP($A2416,'Fielding Data'!$A:$H,MATCH(S$1,'Fielding Data'!$A$1:$H$1,0),0),"Other")</f>
        <v>0</v>
      </c>
      <c r="T2416" s="14">
        <f>IFERROR(VLOOKUP($A2416,'Fielding Data'!$A:$H,MATCH(T$1,'Fielding Data'!$A$1:$H$1,0),0),"Other")</f>
        <v>0</v>
      </c>
      <c r="U2416" s="14">
        <f>SUMIFS('Fielding Data'!E:E,'Fielding Data'!$A:$A,'Hitting Data'!$A2416)</f>
        <v>0</v>
      </c>
      <c r="V2416" s="14">
        <f>SUMIFS('Fielding Data'!F:F,'Fielding Data'!$A:$A,'Hitting Data'!$A2416)</f>
        <v>4</v>
      </c>
      <c r="W2416" s="14">
        <f>SUMIFS('Fielding Data'!G:G,'Fielding Data'!$A:$A,'Hitting Data'!$A2416)</f>
        <v>0</v>
      </c>
      <c r="X2416" s="14">
        <f>SUMIFS('Fielding Data'!H:H,'Fielding Data'!$A:$A,'Hitting Data'!$A2416)</f>
        <v>0</v>
      </c>
    </row>
    <row r="2417" spans="1:24" x14ac:dyDescent="0.25">
      <c r="A2417" s="14" t="str">
        <f t="shared" si="37"/>
        <v>bellhe012012</v>
      </c>
      <c r="B2417" s="19" t="s">
        <v>420</v>
      </c>
      <c r="C2417" s="19">
        <v>2012</v>
      </c>
      <c r="D2417" s="19">
        <v>73</v>
      </c>
      <c r="E2417" s="19">
        <v>0</v>
      </c>
      <c r="F2417" s="19">
        <v>0</v>
      </c>
      <c r="G2417" s="19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4" t="str">
        <f>IFERROR(VLOOKUP($A2417,'Fielding Data'!$A:$H,MATCH(P$1,'Fielding Data'!$A$1:$H$1,0),0),"Other")</f>
        <v>P</v>
      </c>
      <c r="Q2417" s="14">
        <f>IFERROR(VLOOKUP($A2417,'Fielding Data'!$A:$H,MATCH(Q$1,'Fielding Data'!$A$1:$H$1,0),0),"Other")</f>
        <v>1</v>
      </c>
      <c r="R2417" s="14">
        <f>IFERROR(VLOOKUP($A2417,'Fielding Data'!$A:$H,MATCH(R$1,'Fielding Data'!$A$1:$H$1,0),0),"Other")</f>
        <v>14</v>
      </c>
      <c r="S2417" s="14">
        <f>IFERROR(VLOOKUP($A2417,'Fielding Data'!$A:$H,MATCH(S$1,'Fielding Data'!$A$1:$H$1,0),0),"Other")</f>
        <v>0</v>
      </c>
      <c r="T2417" s="14">
        <f>IFERROR(VLOOKUP($A2417,'Fielding Data'!$A:$H,MATCH(T$1,'Fielding Data'!$A$1:$H$1,0),0),"Other")</f>
        <v>2</v>
      </c>
      <c r="U2417" s="14">
        <f>SUMIFS('Fielding Data'!E:E,'Fielding Data'!$A:$A,'Hitting Data'!$A2417)</f>
        <v>1</v>
      </c>
      <c r="V2417" s="14">
        <f>SUMIFS('Fielding Data'!F:F,'Fielding Data'!$A:$A,'Hitting Data'!$A2417)</f>
        <v>14</v>
      </c>
      <c r="W2417" s="14">
        <f>SUMIFS('Fielding Data'!G:G,'Fielding Data'!$A:$A,'Hitting Data'!$A2417)</f>
        <v>0</v>
      </c>
      <c r="X2417" s="14">
        <f>SUMIFS('Fielding Data'!H:H,'Fielding Data'!$A:$A,'Hitting Data'!$A2417)</f>
        <v>2</v>
      </c>
    </row>
    <row r="2418" spans="1:24" x14ac:dyDescent="0.25">
      <c r="A2418" s="14" t="str">
        <f t="shared" si="37"/>
        <v>belljo012012</v>
      </c>
      <c r="B2418" s="19" t="s">
        <v>1227</v>
      </c>
      <c r="C2418" s="19">
        <v>2012</v>
      </c>
      <c r="D2418" s="19">
        <v>21</v>
      </c>
      <c r="E2418" s="19">
        <v>52</v>
      </c>
      <c r="F2418" s="19">
        <v>3</v>
      </c>
      <c r="G2418" s="19">
        <v>9</v>
      </c>
      <c r="H2418" s="19">
        <v>2</v>
      </c>
      <c r="I2418" s="19">
        <v>0</v>
      </c>
      <c r="J2418" s="19">
        <v>1</v>
      </c>
      <c r="K2418" s="19">
        <v>4</v>
      </c>
      <c r="L2418" s="19">
        <v>0</v>
      </c>
      <c r="M2418" s="19">
        <v>0</v>
      </c>
      <c r="N2418" s="19">
        <v>4</v>
      </c>
      <c r="O2418" s="19">
        <v>14</v>
      </c>
      <c r="P2418" s="14" t="str">
        <f>IFERROR(VLOOKUP($A2418,'Fielding Data'!$A:$H,MATCH(P$1,'Fielding Data'!$A$1:$H$1,0),0),"Other")</f>
        <v>3B</v>
      </c>
      <c r="Q2418" s="14">
        <f>IFERROR(VLOOKUP($A2418,'Fielding Data'!$A:$H,MATCH(Q$1,'Fielding Data'!$A$1:$H$1,0),0),"Other")</f>
        <v>6</v>
      </c>
      <c r="R2418" s="14">
        <f>IFERROR(VLOOKUP($A2418,'Fielding Data'!$A:$H,MATCH(R$1,'Fielding Data'!$A$1:$H$1,0),0),"Other")</f>
        <v>18</v>
      </c>
      <c r="S2418" s="14">
        <f>IFERROR(VLOOKUP($A2418,'Fielding Data'!$A:$H,MATCH(S$1,'Fielding Data'!$A$1:$H$1,0),0),"Other")</f>
        <v>1</v>
      </c>
      <c r="T2418" s="14">
        <f>IFERROR(VLOOKUP($A2418,'Fielding Data'!$A:$H,MATCH(T$1,'Fielding Data'!$A$1:$H$1,0),0),"Other")</f>
        <v>1</v>
      </c>
      <c r="U2418" s="14">
        <f>SUMIFS('Fielding Data'!E:E,'Fielding Data'!$A:$A,'Hitting Data'!$A2418)</f>
        <v>6</v>
      </c>
      <c r="V2418" s="14">
        <f>SUMIFS('Fielding Data'!F:F,'Fielding Data'!$A:$A,'Hitting Data'!$A2418)</f>
        <v>18</v>
      </c>
      <c r="W2418" s="14">
        <f>SUMIFS('Fielding Data'!G:G,'Fielding Data'!$A:$A,'Hitting Data'!$A2418)</f>
        <v>1</v>
      </c>
      <c r="X2418" s="14">
        <f>SUMIFS('Fielding Data'!H:H,'Fielding Data'!$A:$A,'Hitting Data'!$A2418)</f>
        <v>1</v>
      </c>
    </row>
    <row r="2419" spans="1:24" x14ac:dyDescent="0.25">
      <c r="A2419" s="14" t="str">
        <f t="shared" si="37"/>
        <v>belowdu012012</v>
      </c>
      <c r="B2419" s="19" t="s">
        <v>1432</v>
      </c>
      <c r="C2419" s="19">
        <v>2012</v>
      </c>
      <c r="D2419" s="19">
        <v>27</v>
      </c>
      <c r="E2419" s="19">
        <v>1</v>
      </c>
      <c r="F2419" s="19">
        <v>0</v>
      </c>
      <c r="G2419" s="19">
        <v>0</v>
      </c>
      <c r="H2419" s="19">
        <v>0</v>
      </c>
      <c r="I2419" s="19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4" t="str">
        <f>IFERROR(VLOOKUP($A2419,'Fielding Data'!$A:$H,MATCH(P$1,'Fielding Data'!$A$1:$H$1,0),0),"Other")</f>
        <v>P</v>
      </c>
      <c r="Q2419" s="14">
        <f>IFERROR(VLOOKUP($A2419,'Fielding Data'!$A:$H,MATCH(Q$1,'Fielding Data'!$A$1:$H$1,0),0),"Other")</f>
        <v>2</v>
      </c>
      <c r="R2419" s="14">
        <f>IFERROR(VLOOKUP($A2419,'Fielding Data'!$A:$H,MATCH(R$1,'Fielding Data'!$A$1:$H$1,0),0),"Other")</f>
        <v>8</v>
      </c>
      <c r="S2419" s="14">
        <f>IFERROR(VLOOKUP($A2419,'Fielding Data'!$A:$H,MATCH(S$1,'Fielding Data'!$A$1:$H$1,0),0),"Other")</f>
        <v>0</v>
      </c>
      <c r="T2419" s="14">
        <f>IFERROR(VLOOKUP($A2419,'Fielding Data'!$A:$H,MATCH(T$1,'Fielding Data'!$A$1:$H$1,0),0),"Other")</f>
        <v>0</v>
      </c>
      <c r="U2419" s="14">
        <f>SUMIFS('Fielding Data'!E:E,'Fielding Data'!$A:$A,'Hitting Data'!$A2419)</f>
        <v>2</v>
      </c>
      <c r="V2419" s="14">
        <f>SUMIFS('Fielding Data'!F:F,'Fielding Data'!$A:$A,'Hitting Data'!$A2419)</f>
        <v>8</v>
      </c>
      <c r="W2419" s="14">
        <f>SUMIFS('Fielding Data'!G:G,'Fielding Data'!$A:$A,'Hitting Data'!$A2419)</f>
        <v>0</v>
      </c>
      <c r="X2419" s="14">
        <f>SUMIFS('Fielding Data'!H:H,'Fielding Data'!$A:$A,'Hitting Data'!$A2419)</f>
        <v>0</v>
      </c>
    </row>
    <row r="2420" spans="1:24" x14ac:dyDescent="0.25">
      <c r="A2420" s="14" t="str">
        <f t="shared" si="37"/>
        <v>beltbr012012</v>
      </c>
      <c r="B2420" s="19" t="s">
        <v>1433</v>
      </c>
      <c r="C2420" s="19">
        <v>2012</v>
      </c>
      <c r="D2420" s="19">
        <v>145</v>
      </c>
      <c r="E2420" s="19">
        <v>411</v>
      </c>
      <c r="F2420" s="19">
        <v>47</v>
      </c>
      <c r="G2420" s="19">
        <v>113</v>
      </c>
      <c r="H2420" s="19">
        <v>27</v>
      </c>
      <c r="I2420" s="19">
        <v>6</v>
      </c>
      <c r="J2420" s="19">
        <v>7</v>
      </c>
      <c r="K2420" s="19">
        <v>56</v>
      </c>
      <c r="L2420" s="19">
        <v>12</v>
      </c>
      <c r="M2420" s="19">
        <v>2</v>
      </c>
      <c r="N2420" s="19">
        <v>54</v>
      </c>
      <c r="O2420" s="19">
        <v>106</v>
      </c>
      <c r="P2420" s="14" t="str">
        <f>IFERROR(VLOOKUP($A2420,'Fielding Data'!$A:$H,MATCH(P$1,'Fielding Data'!$A$1:$H$1,0),0),"Other")</f>
        <v>1B</v>
      </c>
      <c r="Q2420" s="14">
        <f>IFERROR(VLOOKUP($A2420,'Fielding Data'!$A:$H,MATCH(Q$1,'Fielding Data'!$A$1:$H$1,0),0),"Other")</f>
        <v>913</v>
      </c>
      <c r="R2420" s="14">
        <f>IFERROR(VLOOKUP($A2420,'Fielding Data'!$A:$H,MATCH(R$1,'Fielding Data'!$A$1:$H$1,0),0),"Other")</f>
        <v>73</v>
      </c>
      <c r="S2420" s="14">
        <f>IFERROR(VLOOKUP($A2420,'Fielding Data'!$A:$H,MATCH(S$1,'Fielding Data'!$A$1:$H$1,0),0),"Other")</f>
        <v>8</v>
      </c>
      <c r="T2420" s="14">
        <f>IFERROR(VLOOKUP($A2420,'Fielding Data'!$A:$H,MATCH(T$1,'Fielding Data'!$A$1:$H$1,0),0),"Other")</f>
        <v>85</v>
      </c>
      <c r="U2420" s="14">
        <f>SUMIFS('Fielding Data'!E:E,'Fielding Data'!$A:$A,'Hitting Data'!$A2420)</f>
        <v>917</v>
      </c>
      <c r="V2420" s="14">
        <f>SUMIFS('Fielding Data'!F:F,'Fielding Data'!$A:$A,'Hitting Data'!$A2420)</f>
        <v>73</v>
      </c>
      <c r="W2420" s="14">
        <f>SUMIFS('Fielding Data'!G:G,'Fielding Data'!$A:$A,'Hitting Data'!$A2420)</f>
        <v>8</v>
      </c>
      <c r="X2420" s="14">
        <f>SUMIFS('Fielding Data'!H:H,'Fielding Data'!$A:$A,'Hitting Data'!$A2420)</f>
        <v>85</v>
      </c>
    </row>
    <row r="2421" spans="1:24" x14ac:dyDescent="0.25">
      <c r="A2421" s="14" t="str">
        <f t="shared" si="37"/>
        <v>beltrad012012</v>
      </c>
      <c r="B2421" s="19" t="s">
        <v>55</v>
      </c>
      <c r="C2421" s="19">
        <v>2012</v>
      </c>
      <c r="D2421" s="19">
        <v>156</v>
      </c>
      <c r="E2421" s="19">
        <v>604</v>
      </c>
      <c r="F2421" s="19">
        <v>95</v>
      </c>
      <c r="G2421" s="19">
        <v>194</v>
      </c>
      <c r="H2421" s="19">
        <v>33</v>
      </c>
      <c r="I2421" s="19">
        <v>2</v>
      </c>
      <c r="J2421" s="19">
        <v>36</v>
      </c>
      <c r="K2421" s="19">
        <v>102</v>
      </c>
      <c r="L2421" s="19">
        <v>1</v>
      </c>
      <c r="M2421" s="19">
        <v>0</v>
      </c>
      <c r="N2421" s="19">
        <v>36</v>
      </c>
      <c r="O2421" s="19">
        <v>82</v>
      </c>
      <c r="P2421" s="14" t="str">
        <f>IFERROR(VLOOKUP($A2421,'Fielding Data'!$A:$H,MATCH(P$1,'Fielding Data'!$A$1:$H$1,0),0),"Other")</f>
        <v>3B</v>
      </c>
      <c r="Q2421" s="14">
        <f>IFERROR(VLOOKUP($A2421,'Fielding Data'!$A:$H,MATCH(Q$1,'Fielding Data'!$A$1:$H$1,0),0),"Other")</f>
        <v>95</v>
      </c>
      <c r="R2421" s="14">
        <f>IFERROR(VLOOKUP($A2421,'Fielding Data'!$A:$H,MATCH(R$1,'Fielding Data'!$A$1:$H$1,0),0),"Other")</f>
        <v>209</v>
      </c>
      <c r="S2421" s="14">
        <f>IFERROR(VLOOKUP($A2421,'Fielding Data'!$A:$H,MATCH(S$1,'Fielding Data'!$A$1:$H$1,0),0),"Other")</f>
        <v>8</v>
      </c>
      <c r="T2421" s="14">
        <f>IFERROR(VLOOKUP($A2421,'Fielding Data'!$A:$H,MATCH(T$1,'Fielding Data'!$A$1:$H$1,0),0),"Other")</f>
        <v>23</v>
      </c>
      <c r="U2421" s="14">
        <f>SUMIFS('Fielding Data'!E:E,'Fielding Data'!$A:$A,'Hitting Data'!$A2421)</f>
        <v>95</v>
      </c>
      <c r="V2421" s="14">
        <f>SUMIFS('Fielding Data'!F:F,'Fielding Data'!$A:$A,'Hitting Data'!$A2421)</f>
        <v>209</v>
      </c>
      <c r="W2421" s="14">
        <f>SUMIFS('Fielding Data'!G:G,'Fielding Data'!$A:$A,'Hitting Data'!$A2421)</f>
        <v>8</v>
      </c>
      <c r="X2421" s="14">
        <f>SUMIFS('Fielding Data'!H:H,'Fielding Data'!$A:$A,'Hitting Data'!$A2421)</f>
        <v>23</v>
      </c>
    </row>
    <row r="2422" spans="1:24" x14ac:dyDescent="0.25">
      <c r="A2422" s="14" t="str">
        <f t="shared" si="37"/>
        <v>beltrca012012</v>
      </c>
      <c r="B2422" s="19" t="s">
        <v>56</v>
      </c>
      <c r="C2422" s="19">
        <v>2012</v>
      </c>
      <c r="D2422" s="19">
        <v>151</v>
      </c>
      <c r="E2422" s="19">
        <v>547</v>
      </c>
      <c r="F2422" s="19">
        <v>83</v>
      </c>
      <c r="G2422" s="19">
        <v>147</v>
      </c>
      <c r="H2422" s="19">
        <v>26</v>
      </c>
      <c r="I2422" s="19">
        <v>1</v>
      </c>
      <c r="J2422" s="19">
        <v>32</v>
      </c>
      <c r="K2422" s="19">
        <v>97</v>
      </c>
      <c r="L2422" s="19">
        <v>13</v>
      </c>
      <c r="M2422" s="19">
        <v>6</v>
      </c>
      <c r="N2422" s="19">
        <v>65</v>
      </c>
      <c r="O2422" s="19">
        <v>124</v>
      </c>
      <c r="P2422" s="14" t="str">
        <f>IFERROR(VLOOKUP($A2422,'Fielding Data'!$A:$H,MATCH(P$1,'Fielding Data'!$A$1:$H$1,0),0),"Other")</f>
        <v>CF</v>
      </c>
      <c r="Q2422" s="14">
        <f>IFERROR(VLOOKUP($A2422,'Fielding Data'!$A:$H,MATCH(Q$1,'Fielding Data'!$A$1:$H$1,0),0),"Other")</f>
        <v>0</v>
      </c>
      <c r="R2422" s="14">
        <f>IFERROR(VLOOKUP($A2422,'Fielding Data'!$A:$H,MATCH(R$1,'Fielding Data'!$A$1:$H$1,0),0),"Other")</f>
        <v>0</v>
      </c>
      <c r="S2422" s="14">
        <f>IFERROR(VLOOKUP($A2422,'Fielding Data'!$A:$H,MATCH(S$1,'Fielding Data'!$A$1:$H$1,0),0),"Other")</f>
        <v>0</v>
      </c>
      <c r="T2422" s="14">
        <f>IFERROR(VLOOKUP($A2422,'Fielding Data'!$A:$H,MATCH(T$1,'Fielding Data'!$A$1:$H$1,0),0),"Other")</f>
        <v>0</v>
      </c>
      <c r="U2422" s="14">
        <f>SUMIFS('Fielding Data'!E:E,'Fielding Data'!$A:$A,'Hitting Data'!$A2422)</f>
        <v>221</v>
      </c>
      <c r="V2422" s="14">
        <f>SUMIFS('Fielding Data'!F:F,'Fielding Data'!$A:$A,'Hitting Data'!$A2422)</f>
        <v>10</v>
      </c>
      <c r="W2422" s="14">
        <f>SUMIFS('Fielding Data'!G:G,'Fielding Data'!$A:$A,'Hitting Data'!$A2422)</f>
        <v>2</v>
      </c>
      <c r="X2422" s="14">
        <f>SUMIFS('Fielding Data'!H:H,'Fielding Data'!$A:$A,'Hitting Data'!$A2422)</f>
        <v>0</v>
      </c>
    </row>
    <row r="2423" spans="1:24" x14ac:dyDescent="0.25">
      <c r="A2423" s="14" t="str">
        <f t="shared" si="37"/>
        <v>benoijo012012</v>
      </c>
      <c r="B2423" s="19" t="s">
        <v>232</v>
      </c>
      <c r="C2423" s="19">
        <v>2012</v>
      </c>
      <c r="D2423" s="19">
        <v>73</v>
      </c>
      <c r="E2423" s="19">
        <v>0</v>
      </c>
      <c r="F2423" s="19">
        <v>0</v>
      </c>
      <c r="G2423" s="19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4" t="str">
        <f>IFERROR(VLOOKUP($A2423,'Fielding Data'!$A:$H,MATCH(P$1,'Fielding Data'!$A$1:$H$1,0),0),"Other")</f>
        <v>P</v>
      </c>
      <c r="Q2423" s="14">
        <f>IFERROR(VLOOKUP($A2423,'Fielding Data'!$A:$H,MATCH(Q$1,'Fielding Data'!$A$1:$H$1,0),0),"Other")</f>
        <v>4</v>
      </c>
      <c r="R2423" s="14">
        <f>IFERROR(VLOOKUP($A2423,'Fielding Data'!$A:$H,MATCH(R$1,'Fielding Data'!$A$1:$H$1,0),0),"Other")</f>
        <v>8</v>
      </c>
      <c r="S2423" s="14">
        <f>IFERROR(VLOOKUP($A2423,'Fielding Data'!$A:$H,MATCH(S$1,'Fielding Data'!$A$1:$H$1,0),0),"Other")</f>
        <v>0</v>
      </c>
      <c r="T2423" s="14">
        <f>IFERROR(VLOOKUP($A2423,'Fielding Data'!$A:$H,MATCH(T$1,'Fielding Data'!$A$1:$H$1,0),0),"Other")</f>
        <v>0</v>
      </c>
      <c r="U2423" s="14">
        <f>SUMIFS('Fielding Data'!E:E,'Fielding Data'!$A:$A,'Hitting Data'!$A2423)</f>
        <v>4</v>
      </c>
      <c r="V2423" s="14">
        <f>SUMIFS('Fielding Data'!F:F,'Fielding Data'!$A:$A,'Hitting Data'!$A2423)</f>
        <v>8</v>
      </c>
      <c r="W2423" s="14">
        <f>SUMIFS('Fielding Data'!G:G,'Fielding Data'!$A:$A,'Hitting Data'!$A2423)</f>
        <v>0</v>
      </c>
      <c r="X2423" s="14">
        <f>SUMIFS('Fielding Data'!H:H,'Fielding Data'!$A:$A,'Hitting Data'!$A2423)</f>
        <v>0</v>
      </c>
    </row>
    <row r="2424" spans="1:24" x14ac:dyDescent="0.25">
      <c r="A2424" s="14" t="str">
        <f t="shared" si="37"/>
        <v>bergebr022012</v>
      </c>
      <c r="B2424" s="19" t="s">
        <v>1051</v>
      </c>
      <c r="C2424" s="19">
        <v>2012</v>
      </c>
      <c r="D2424" s="19">
        <v>19</v>
      </c>
      <c r="E2424" s="19">
        <v>1</v>
      </c>
      <c r="F2424" s="19">
        <v>0</v>
      </c>
      <c r="G2424" s="19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4" t="str">
        <f>IFERROR(VLOOKUP($A2424,'Fielding Data'!$A:$H,MATCH(P$1,'Fielding Data'!$A$1:$H$1,0),0),"Other")</f>
        <v>P</v>
      </c>
      <c r="Q2424" s="14">
        <f>IFERROR(VLOOKUP($A2424,'Fielding Data'!$A:$H,MATCH(Q$1,'Fielding Data'!$A$1:$H$1,0),0),"Other")</f>
        <v>1</v>
      </c>
      <c r="R2424" s="14">
        <f>IFERROR(VLOOKUP($A2424,'Fielding Data'!$A:$H,MATCH(R$1,'Fielding Data'!$A$1:$H$1,0),0),"Other")</f>
        <v>4</v>
      </c>
      <c r="S2424" s="14">
        <f>IFERROR(VLOOKUP($A2424,'Fielding Data'!$A:$H,MATCH(S$1,'Fielding Data'!$A$1:$H$1,0),0),"Other")</f>
        <v>1</v>
      </c>
      <c r="T2424" s="14">
        <f>IFERROR(VLOOKUP($A2424,'Fielding Data'!$A:$H,MATCH(T$1,'Fielding Data'!$A$1:$H$1,0),0),"Other")</f>
        <v>0</v>
      </c>
      <c r="U2424" s="14">
        <f>SUMIFS('Fielding Data'!E:E,'Fielding Data'!$A:$A,'Hitting Data'!$A2424)</f>
        <v>1</v>
      </c>
      <c r="V2424" s="14">
        <f>SUMIFS('Fielding Data'!F:F,'Fielding Data'!$A:$A,'Hitting Data'!$A2424)</f>
        <v>4</v>
      </c>
      <c r="W2424" s="14">
        <f>SUMIFS('Fielding Data'!G:G,'Fielding Data'!$A:$A,'Hitting Data'!$A2424)</f>
        <v>1</v>
      </c>
      <c r="X2424" s="14">
        <f>SUMIFS('Fielding Data'!H:H,'Fielding Data'!$A:$A,'Hitting Data'!$A2424)</f>
        <v>0</v>
      </c>
    </row>
    <row r="2425" spans="1:24" x14ac:dyDescent="0.25">
      <c r="A2425" s="14" t="str">
        <f t="shared" si="37"/>
        <v>berkmla012012</v>
      </c>
      <c r="B2425" s="19" t="s">
        <v>58</v>
      </c>
      <c r="C2425" s="19">
        <v>2012</v>
      </c>
      <c r="D2425" s="19">
        <v>32</v>
      </c>
      <c r="E2425" s="19">
        <v>81</v>
      </c>
      <c r="F2425" s="19">
        <v>12</v>
      </c>
      <c r="G2425" s="19">
        <v>21</v>
      </c>
      <c r="H2425" s="19">
        <v>7</v>
      </c>
      <c r="I2425" s="19">
        <v>1</v>
      </c>
      <c r="J2425" s="19">
        <v>2</v>
      </c>
      <c r="K2425" s="19">
        <v>7</v>
      </c>
      <c r="L2425" s="19">
        <v>2</v>
      </c>
      <c r="M2425" s="19">
        <v>0</v>
      </c>
      <c r="N2425" s="19">
        <v>14</v>
      </c>
      <c r="O2425" s="19">
        <v>19</v>
      </c>
      <c r="P2425" s="14" t="str">
        <f>IFERROR(VLOOKUP($A2425,'Fielding Data'!$A:$H,MATCH(P$1,'Fielding Data'!$A$1:$H$1,0),0),"Other")</f>
        <v>1B</v>
      </c>
      <c r="Q2425" s="14">
        <f>IFERROR(VLOOKUP($A2425,'Fielding Data'!$A:$H,MATCH(Q$1,'Fielding Data'!$A$1:$H$1,0),0),"Other")</f>
        <v>170</v>
      </c>
      <c r="R2425" s="14">
        <f>IFERROR(VLOOKUP($A2425,'Fielding Data'!$A:$H,MATCH(R$1,'Fielding Data'!$A$1:$H$1,0),0),"Other")</f>
        <v>13</v>
      </c>
      <c r="S2425" s="14">
        <f>IFERROR(VLOOKUP($A2425,'Fielding Data'!$A:$H,MATCH(S$1,'Fielding Data'!$A$1:$H$1,0),0),"Other")</f>
        <v>4</v>
      </c>
      <c r="T2425" s="14">
        <f>IFERROR(VLOOKUP($A2425,'Fielding Data'!$A:$H,MATCH(T$1,'Fielding Data'!$A$1:$H$1,0),0),"Other")</f>
        <v>22</v>
      </c>
      <c r="U2425" s="14">
        <f>SUMIFS('Fielding Data'!E:E,'Fielding Data'!$A:$A,'Hitting Data'!$A2425)</f>
        <v>170</v>
      </c>
      <c r="V2425" s="14">
        <f>SUMIFS('Fielding Data'!F:F,'Fielding Data'!$A:$A,'Hitting Data'!$A2425)</f>
        <v>13</v>
      </c>
      <c r="W2425" s="14">
        <f>SUMIFS('Fielding Data'!G:G,'Fielding Data'!$A:$A,'Hitting Data'!$A2425)</f>
        <v>4</v>
      </c>
      <c r="X2425" s="14">
        <f>SUMIFS('Fielding Data'!H:H,'Fielding Data'!$A:$A,'Hitting Data'!$A2425)</f>
        <v>22</v>
      </c>
    </row>
    <row r="2426" spans="1:24" x14ac:dyDescent="0.25">
      <c r="A2426" s="14" t="str">
        <f t="shared" si="37"/>
        <v>bernaro012012</v>
      </c>
      <c r="B2426" s="19" t="s">
        <v>879</v>
      </c>
      <c r="C2426" s="19">
        <v>2012</v>
      </c>
      <c r="D2426" s="19">
        <v>129</v>
      </c>
      <c r="E2426" s="19">
        <v>227</v>
      </c>
      <c r="F2426" s="19">
        <v>25</v>
      </c>
      <c r="G2426" s="19">
        <v>66</v>
      </c>
      <c r="H2426" s="19">
        <v>11</v>
      </c>
      <c r="I2426" s="19">
        <v>0</v>
      </c>
      <c r="J2426" s="19">
        <v>5</v>
      </c>
      <c r="K2426" s="19">
        <v>25</v>
      </c>
      <c r="L2426" s="19">
        <v>15</v>
      </c>
      <c r="M2426" s="19">
        <v>3</v>
      </c>
      <c r="N2426" s="19">
        <v>28</v>
      </c>
      <c r="O2426" s="19">
        <v>53</v>
      </c>
      <c r="P2426" s="14" t="str">
        <f>IFERROR(VLOOKUP($A2426,'Fielding Data'!$A:$H,MATCH(P$1,'Fielding Data'!$A$1:$H$1,0),0),"Other")</f>
        <v>CF</v>
      </c>
      <c r="Q2426" s="14">
        <f>IFERROR(VLOOKUP($A2426,'Fielding Data'!$A:$H,MATCH(Q$1,'Fielding Data'!$A$1:$H$1,0),0),"Other")</f>
        <v>0</v>
      </c>
      <c r="R2426" s="14">
        <f>IFERROR(VLOOKUP($A2426,'Fielding Data'!$A:$H,MATCH(R$1,'Fielding Data'!$A$1:$H$1,0),0),"Other")</f>
        <v>0</v>
      </c>
      <c r="S2426" s="14">
        <f>IFERROR(VLOOKUP($A2426,'Fielding Data'!$A:$H,MATCH(S$1,'Fielding Data'!$A$1:$H$1,0),0),"Other")</f>
        <v>0</v>
      </c>
      <c r="T2426" s="14">
        <f>IFERROR(VLOOKUP($A2426,'Fielding Data'!$A:$H,MATCH(T$1,'Fielding Data'!$A$1:$H$1,0),0),"Other")</f>
        <v>0</v>
      </c>
      <c r="U2426" s="14">
        <f>SUMIFS('Fielding Data'!E:E,'Fielding Data'!$A:$A,'Hitting Data'!$A2426)</f>
        <v>117</v>
      </c>
      <c r="V2426" s="14">
        <f>SUMIFS('Fielding Data'!F:F,'Fielding Data'!$A:$A,'Hitting Data'!$A2426)</f>
        <v>3</v>
      </c>
      <c r="W2426" s="14">
        <f>SUMIFS('Fielding Data'!G:G,'Fielding Data'!$A:$A,'Hitting Data'!$A2426)</f>
        <v>0</v>
      </c>
      <c r="X2426" s="14">
        <f>SUMIFS('Fielding Data'!H:H,'Fielding Data'!$A:$A,'Hitting Data'!$A2426)</f>
        <v>1</v>
      </c>
    </row>
    <row r="2427" spans="1:24" x14ac:dyDescent="0.25">
      <c r="A2427" s="14" t="str">
        <f t="shared" si="37"/>
        <v>berryqu012012</v>
      </c>
      <c r="B2427" s="19" t="s">
        <v>1668</v>
      </c>
      <c r="C2427" s="19">
        <v>2012</v>
      </c>
      <c r="D2427" s="19">
        <v>94</v>
      </c>
      <c r="E2427" s="19">
        <v>291</v>
      </c>
      <c r="F2427" s="19">
        <v>44</v>
      </c>
      <c r="G2427" s="19">
        <v>75</v>
      </c>
      <c r="H2427" s="19">
        <v>10</v>
      </c>
      <c r="I2427" s="19">
        <v>6</v>
      </c>
      <c r="J2427" s="19">
        <v>2</v>
      </c>
      <c r="K2427" s="19">
        <v>29</v>
      </c>
      <c r="L2427" s="19">
        <v>21</v>
      </c>
      <c r="M2427" s="19">
        <v>0</v>
      </c>
      <c r="N2427" s="19">
        <v>25</v>
      </c>
      <c r="O2427" s="19">
        <v>80</v>
      </c>
      <c r="P2427" s="14" t="str">
        <f>IFERROR(VLOOKUP($A2427,'Fielding Data'!$A:$H,MATCH(P$1,'Fielding Data'!$A$1:$H$1,0),0),"Other")</f>
        <v>CF</v>
      </c>
      <c r="Q2427" s="14">
        <f>IFERROR(VLOOKUP($A2427,'Fielding Data'!$A:$H,MATCH(Q$1,'Fielding Data'!$A$1:$H$1,0),0),"Other")</f>
        <v>0</v>
      </c>
      <c r="R2427" s="14">
        <f>IFERROR(VLOOKUP($A2427,'Fielding Data'!$A:$H,MATCH(R$1,'Fielding Data'!$A$1:$H$1,0),0),"Other")</f>
        <v>0</v>
      </c>
      <c r="S2427" s="14">
        <f>IFERROR(VLOOKUP($A2427,'Fielding Data'!$A:$H,MATCH(S$1,'Fielding Data'!$A$1:$H$1,0),0),"Other")</f>
        <v>0</v>
      </c>
      <c r="T2427" s="14">
        <f>IFERROR(VLOOKUP($A2427,'Fielding Data'!$A:$H,MATCH(T$1,'Fielding Data'!$A$1:$H$1,0),0),"Other")</f>
        <v>0</v>
      </c>
      <c r="U2427" s="14">
        <f>SUMIFS('Fielding Data'!E:E,'Fielding Data'!$A:$A,'Hitting Data'!$A2427)</f>
        <v>167</v>
      </c>
      <c r="V2427" s="14">
        <f>SUMIFS('Fielding Data'!F:F,'Fielding Data'!$A:$A,'Hitting Data'!$A2427)</f>
        <v>2</v>
      </c>
      <c r="W2427" s="14">
        <f>SUMIFS('Fielding Data'!G:G,'Fielding Data'!$A:$A,'Hitting Data'!$A2427)</f>
        <v>2</v>
      </c>
      <c r="X2427" s="14">
        <f>SUMIFS('Fielding Data'!H:H,'Fielding Data'!$A:$A,'Hitting Data'!$A2427)</f>
        <v>0</v>
      </c>
    </row>
    <row r="2428" spans="1:24" x14ac:dyDescent="0.25">
      <c r="A2428" s="14" t="str">
        <f t="shared" si="37"/>
        <v>betanra012012</v>
      </c>
      <c r="B2428" s="19" t="s">
        <v>355</v>
      </c>
      <c r="C2428" s="19">
        <v>2012</v>
      </c>
      <c r="D2428" s="19">
        <v>60</v>
      </c>
      <c r="E2428" s="19">
        <v>0</v>
      </c>
      <c r="F2428" s="19">
        <v>0</v>
      </c>
      <c r="G2428" s="19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4" t="str">
        <f>IFERROR(VLOOKUP($A2428,'Fielding Data'!$A:$H,MATCH(P$1,'Fielding Data'!$A$1:$H$1,0),0),"Other")</f>
        <v>P</v>
      </c>
      <c r="Q2428" s="14">
        <f>IFERROR(VLOOKUP($A2428,'Fielding Data'!$A:$H,MATCH(Q$1,'Fielding Data'!$A$1:$H$1,0),0),"Other")</f>
        <v>3</v>
      </c>
      <c r="R2428" s="14">
        <f>IFERROR(VLOOKUP($A2428,'Fielding Data'!$A:$H,MATCH(R$1,'Fielding Data'!$A$1:$H$1,0),0),"Other")</f>
        <v>1</v>
      </c>
      <c r="S2428" s="14">
        <f>IFERROR(VLOOKUP($A2428,'Fielding Data'!$A:$H,MATCH(S$1,'Fielding Data'!$A$1:$H$1,0),0),"Other")</f>
        <v>0</v>
      </c>
      <c r="T2428" s="14">
        <f>IFERROR(VLOOKUP($A2428,'Fielding Data'!$A:$H,MATCH(T$1,'Fielding Data'!$A$1:$H$1,0),0),"Other")</f>
        <v>0</v>
      </c>
      <c r="U2428" s="14">
        <f>SUMIFS('Fielding Data'!E:E,'Fielding Data'!$A:$A,'Hitting Data'!$A2428)</f>
        <v>3</v>
      </c>
      <c r="V2428" s="14">
        <f>SUMIFS('Fielding Data'!F:F,'Fielding Data'!$A:$A,'Hitting Data'!$A2428)</f>
        <v>1</v>
      </c>
      <c r="W2428" s="14">
        <f>SUMIFS('Fielding Data'!G:G,'Fielding Data'!$A:$A,'Hitting Data'!$A2428)</f>
        <v>0</v>
      </c>
      <c r="X2428" s="14">
        <f>SUMIFS('Fielding Data'!H:H,'Fielding Data'!$A:$A,'Hitting Data'!$A2428)</f>
        <v>0</v>
      </c>
    </row>
    <row r="2429" spans="1:24" x14ac:dyDescent="0.25">
      <c r="A2429" s="14" t="str">
        <f t="shared" si="37"/>
        <v>betanyu012012</v>
      </c>
      <c r="B2429" s="19" t="s">
        <v>517</v>
      </c>
      <c r="C2429" s="19">
        <v>2012</v>
      </c>
      <c r="D2429" s="19">
        <v>57</v>
      </c>
      <c r="E2429" s="19">
        <v>215</v>
      </c>
      <c r="F2429" s="19">
        <v>21</v>
      </c>
      <c r="G2429" s="19">
        <v>49</v>
      </c>
      <c r="H2429" s="19">
        <v>14</v>
      </c>
      <c r="I2429" s="19">
        <v>1</v>
      </c>
      <c r="J2429" s="19">
        <v>7</v>
      </c>
      <c r="K2429" s="19">
        <v>36</v>
      </c>
      <c r="L2429" s="19">
        <v>0</v>
      </c>
      <c r="M2429" s="19">
        <v>1</v>
      </c>
      <c r="N2429" s="19">
        <v>9</v>
      </c>
      <c r="O2429" s="19">
        <v>25</v>
      </c>
      <c r="P2429" s="14" t="str">
        <f>IFERROR(VLOOKUP($A2429,'Fielding Data'!$A:$H,MATCH(P$1,'Fielding Data'!$A$1:$H$1,0),0),"Other")</f>
        <v>2B</v>
      </c>
      <c r="Q2429" s="14">
        <f>IFERROR(VLOOKUP($A2429,'Fielding Data'!$A:$H,MATCH(Q$1,'Fielding Data'!$A$1:$H$1,0),0),"Other")</f>
        <v>89</v>
      </c>
      <c r="R2429" s="14">
        <f>IFERROR(VLOOKUP($A2429,'Fielding Data'!$A:$H,MATCH(R$1,'Fielding Data'!$A$1:$H$1,0),0),"Other")</f>
        <v>107</v>
      </c>
      <c r="S2429" s="14">
        <f>IFERROR(VLOOKUP($A2429,'Fielding Data'!$A:$H,MATCH(S$1,'Fielding Data'!$A$1:$H$1,0),0),"Other")</f>
        <v>5</v>
      </c>
      <c r="T2429" s="14">
        <f>IFERROR(VLOOKUP($A2429,'Fielding Data'!$A:$H,MATCH(T$1,'Fielding Data'!$A$1:$H$1,0),0),"Other")</f>
        <v>40</v>
      </c>
      <c r="U2429" s="14">
        <f>SUMIFS('Fielding Data'!E:E,'Fielding Data'!$A:$A,'Hitting Data'!$A2429)</f>
        <v>93</v>
      </c>
      <c r="V2429" s="14">
        <f>SUMIFS('Fielding Data'!F:F,'Fielding Data'!$A:$A,'Hitting Data'!$A2429)</f>
        <v>121</v>
      </c>
      <c r="W2429" s="14">
        <f>SUMIFS('Fielding Data'!G:G,'Fielding Data'!$A:$A,'Hitting Data'!$A2429)</f>
        <v>6</v>
      </c>
      <c r="X2429" s="14">
        <f>SUMIFS('Fielding Data'!H:H,'Fielding Data'!$A:$A,'Hitting Data'!$A2429)</f>
        <v>42</v>
      </c>
    </row>
    <row r="2430" spans="1:24" x14ac:dyDescent="0.25">
      <c r="A2430" s="14" t="str">
        <f t="shared" si="37"/>
        <v>betemwi012012</v>
      </c>
      <c r="B2430" s="19" t="s">
        <v>233</v>
      </c>
      <c r="C2430" s="19">
        <v>2012</v>
      </c>
      <c r="D2430" s="19">
        <v>102</v>
      </c>
      <c r="E2430" s="19">
        <v>341</v>
      </c>
      <c r="F2430" s="19">
        <v>41</v>
      </c>
      <c r="G2430" s="19">
        <v>89</v>
      </c>
      <c r="H2430" s="19">
        <v>19</v>
      </c>
      <c r="I2430" s="19">
        <v>0</v>
      </c>
      <c r="J2430" s="19">
        <v>12</v>
      </c>
      <c r="K2430" s="19">
        <v>40</v>
      </c>
      <c r="L2430" s="19">
        <v>0</v>
      </c>
      <c r="M2430" s="19">
        <v>1</v>
      </c>
      <c r="N2430" s="19">
        <v>31</v>
      </c>
      <c r="O2430" s="19">
        <v>103</v>
      </c>
      <c r="P2430" s="14" t="str">
        <f>IFERROR(VLOOKUP($A2430,'Fielding Data'!$A:$H,MATCH(P$1,'Fielding Data'!$A$1:$H$1,0),0),"Other")</f>
        <v>1B</v>
      </c>
      <c r="Q2430" s="14">
        <f>IFERROR(VLOOKUP($A2430,'Fielding Data'!$A:$H,MATCH(Q$1,'Fielding Data'!$A$1:$H$1,0),0),"Other")</f>
        <v>123</v>
      </c>
      <c r="R2430" s="14">
        <f>IFERROR(VLOOKUP($A2430,'Fielding Data'!$A:$H,MATCH(R$1,'Fielding Data'!$A$1:$H$1,0),0),"Other")</f>
        <v>6</v>
      </c>
      <c r="S2430" s="14">
        <f>IFERROR(VLOOKUP($A2430,'Fielding Data'!$A:$H,MATCH(S$1,'Fielding Data'!$A$1:$H$1,0),0),"Other")</f>
        <v>1</v>
      </c>
      <c r="T2430" s="14">
        <f>IFERROR(VLOOKUP($A2430,'Fielding Data'!$A:$H,MATCH(T$1,'Fielding Data'!$A$1:$H$1,0),0),"Other")</f>
        <v>10</v>
      </c>
      <c r="U2430" s="14">
        <f>SUMIFS('Fielding Data'!E:E,'Fielding Data'!$A:$A,'Hitting Data'!$A2430)</f>
        <v>172</v>
      </c>
      <c r="V2430" s="14">
        <f>SUMIFS('Fielding Data'!F:F,'Fielding Data'!$A:$A,'Hitting Data'!$A2430)</f>
        <v>121</v>
      </c>
      <c r="W2430" s="14">
        <f>SUMIFS('Fielding Data'!G:G,'Fielding Data'!$A:$A,'Hitting Data'!$A2430)</f>
        <v>15</v>
      </c>
      <c r="X2430" s="14">
        <f>SUMIFS('Fielding Data'!H:H,'Fielding Data'!$A:$A,'Hitting Data'!$A2430)</f>
        <v>19</v>
      </c>
    </row>
    <row r="2431" spans="1:24" x14ac:dyDescent="0.25">
      <c r="A2431" s="14" t="str">
        <f t="shared" si="37"/>
        <v>biancje012012</v>
      </c>
      <c r="B2431" s="19" t="s">
        <v>1669</v>
      </c>
      <c r="C2431" s="19">
        <v>2012</v>
      </c>
      <c r="D2431" s="19">
        <v>33</v>
      </c>
      <c r="E2431" s="19">
        <v>69</v>
      </c>
      <c r="F2431" s="19">
        <v>8</v>
      </c>
      <c r="G2431" s="19">
        <v>13</v>
      </c>
      <c r="H2431" s="19">
        <v>2</v>
      </c>
      <c r="I2431" s="19">
        <v>0</v>
      </c>
      <c r="J2431" s="19">
        <v>3</v>
      </c>
      <c r="K2431" s="19">
        <v>9</v>
      </c>
      <c r="L2431" s="19">
        <v>0</v>
      </c>
      <c r="M2431" s="19">
        <v>0</v>
      </c>
      <c r="N2431" s="19">
        <v>4</v>
      </c>
      <c r="O2431" s="19">
        <v>13</v>
      </c>
      <c r="P2431" s="14" t="str">
        <f>IFERROR(VLOOKUP($A2431,'Fielding Data'!$A:$H,MATCH(P$1,'Fielding Data'!$A$1:$H$1,0),0),"Other")</f>
        <v>2B</v>
      </c>
      <c r="Q2431" s="14">
        <f>IFERROR(VLOOKUP($A2431,'Fielding Data'!$A:$H,MATCH(Q$1,'Fielding Data'!$A$1:$H$1,0),0),"Other")</f>
        <v>1</v>
      </c>
      <c r="R2431" s="14">
        <f>IFERROR(VLOOKUP($A2431,'Fielding Data'!$A:$H,MATCH(R$1,'Fielding Data'!$A$1:$H$1,0),0),"Other")</f>
        <v>2</v>
      </c>
      <c r="S2431" s="14">
        <f>IFERROR(VLOOKUP($A2431,'Fielding Data'!$A:$H,MATCH(S$1,'Fielding Data'!$A$1:$H$1,0),0),"Other")</f>
        <v>0</v>
      </c>
      <c r="T2431" s="14">
        <f>IFERROR(VLOOKUP($A2431,'Fielding Data'!$A:$H,MATCH(T$1,'Fielding Data'!$A$1:$H$1,0),0),"Other")</f>
        <v>0</v>
      </c>
      <c r="U2431" s="14">
        <f>SUMIFS('Fielding Data'!E:E,'Fielding Data'!$A:$A,'Hitting Data'!$A2431)</f>
        <v>18</v>
      </c>
      <c r="V2431" s="14">
        <f>SUMIFS('Fielding Data'!F:F,'Fielding Data'!$A:$A,'Hitting Data'!$A2431)</f>
        <v>39</v>
      </c>
      <c r="W2431" s="14">
        <f>SUMIFS('Fielding Data'!G:G,'Fielding Data'!$A:$A,'Hitting Data'!$A2431)</f>
        <v>1</v>
      </c>
      <c r="X2431" s="14">
        <f>SUMIFS('Fielding Data'!H:H,'Fielding Data'!$A:$A,'Hitting Data'!$A2431)</f>
        <v>7</v>
      </c>
    </row>
    <row r="2432" spans="1:24" x14ac:dyDescent="0.25">
      <c r="A2432" s="14" t="str">
        <f t="shared" si="37"/>
        <v>billich012012</v>
      </c>
      <c r="B2432" s="19" t="s">
        <v>628</v>
      </c>
      <c r="C2432" s="19">
        <v>2012</v>
      </c>
      <c r="D2432" s="19">
        <v>25</v>
      </c>
      <c r="E2432" s="19">
        <v>42</v>
      </c>
      <c r="F2432" s="19">
        <v>1</v>
      </c>
      <c r="G2432" s="19">
        <v>8</v>
      </c>
      <c r="H2432" s="19">
        <v>1</v>
      </c>
      <c r="I2432" s="19">
        <v>0</v>
      </c>
      <c r="J2432" s="19">
        <v>0</v>
      </c>
      <c r="K2432" s="19">
        <v>2</v>
      </c>
      <c r="L2432" s="19">
        <v>0</v>
      </c>
      <c r="M2432" s="19">
        <v>0</v>
      </c>
      <c r="N2432" s="19">
        <v>0</v>
      </c>
      <c r="O2432" s="19">
        <v>18</v>
      </c>
      <c r="P2432" s="14" t="str">
        <f>IFERROR(VLOOKUP($A2432,'Fielding Data'!$A:$H,MATCH(P$1,'Fielding Data'!$A$1:$H$1,0),0),"Other")</f>
        <v>P</v>
      </c>
      <c r="Q2432" s="14">
        <f>IFERROR(VLOOKUP($A2432,'Fielding Data'!$A:$H,MATCH(Q$1,'Fielding Data'!$A$1:$H$1,0),0),"Other")</f>
        <v>9</v>
      </c>
      <c r="R2432" s="14">
        <f>IFERROR(VLOOKUP($A2432,'Fielding Data'!$A:$H,MATCH(R$1,'Fielding Data'!$A$1:$H$1,0),0),"Other")</f>
        <v>29</v>
      </c>
      <c r="S2432" s="14">
        <f>IFERROR(VLOOKUP($A2432,'Fielding Data'!$A:$H,MATCH(S$1,'Fielding Data'!$A$1:$H$1,0),0),"Other")</f>
        <v>1</v>
      </c>
      <c r="T2432" s="14">
        <f>IFERROR(VLOOKUP($A2432,'Fielding Data'!$A:$H,MATCH(T$1,'Fielding Data'!$A$1:$H$1,0),0),"Other")</f>
        <v>2</v>
      </c>
      <c r="U2432" s="14">
        <f>SUMIFS('Fielding Data'!E:E,'Fielding Data'!$A:$A,'Hitting Data'!$A2432)</f>
        <v>9</v>
      </c>
      <c r="V2432" s="14">
        <f>SUMIFS('Fielding Data'!F:F,'Fielding Data'!$A:$A,'Hitting Data'!$A2432)</f>
        <v>29</v>
      </c>
      <c r="W2432" s="14">
        <f>SUMIFS('Fielding Data'!G:G,'Fielding Data'!$A:$A,'Hitting Data'!$A2432)</f>
        <v>1</v>
      </c>
      <c r="X2432" s="14">
        <f>SUMIFS('Fielding Data'!H:H,'Fielding Data'!$A:$A,'Hitting Data'!$A2432)</f>
        <v>2</v>
      </c>
    </row>
    <row r="2433" spans="1:24" x14ac:dyDescent="0.25">
      <c r="A2433" s="14" t="str">
        <f t="shared" si="37"/>
        <v>bixlebr012012</v>
      </c>
      <c r="B2433" s="19" t="s">
        <v>881</v>
      </c>
      <c r="C2433" s="19">
        <v>2012</v>
      </c>
      <c r="D2433" s="19">
        <v>36</v>
      </c>
      <c r="E2433" s="19">
        <v>88</v>
      </c>
      <c r="F2433" s="19">
        <v>11</v>
      </c>
      <c r="G2433" s="19">
        <v>17</v>
      </c>
      <c r="H2433" s="19">
        <v>6</v>
      </c>
      <c r="I2433" s="19">
        <v>0</v>
      </c>
      <c r="J2433" s="19">
        <v>2</v>
      </c>
      <c r="K2433" s="19">
        <v>7</v>
      </c>
      <c r="L2433" s="19">
        <v>3</v>
      </c>
      <c r="M2433" s="19">
        <v>0</v>
      </c>
      <c r="N2433" s="19">
        <v>7</v>
      </c>
      <c r="O2433" s="19">
        <v>36</v>
      </c>
      <c r="P2433" s="14" t="str">
        <f>IFERROR(VLOOKUP($A2433,'Fielding Data'!$A:$H,MATCH(P$1,'Fielding Data'!$A$1:$H$1,0),0),"Other")</f>
        <v>2B</v>
      </c>
      <c r="Q2433" s="14">
        <f>IFERROR(VLOOKUP($A2433,'Fielding Data'!$A:$H,MATCH(Q$1,'Fielding Data'!$A$1:$H$1,0),0),"Other")</f>
        <v>5</v>
      </c>
      <c r="R2433" s="14">
        <f>IFERROR(VLOOKUP($A2433,'Fielding Data'!$A:$H,MATCH(R$1,'Fielding Data'!$A$1:$H$1,0),0),"Other")</f>
        <v>16</v>
      </c>
      <c r="S2433" s="14">
        <f>IFERROR(VLOOKUP($A2433,'Fielding Data'!$A:$H,MATCH(S$1,'Fielding Data'!$A$1:$H$1,0),0),"Other")</f>
        <v>0</v>
      </c>
      <c r="T2433" s="14">
        <f>IFERROR(VLOOKUP($A2433,'Fielding Data'!$A:$H,MATCH(T$1,'Fielding Data'!$A$1:$H$1,0),0),"Other")</f>
        <v>0</v>
      </c>
      <c r="U2433" s="14">
        <f>SUMIFS('Fielding Data'!E:E,'Fielding Data'!$A:$A,'Hitting Data'!$A2433)</f>
        <v>29</v>
      </c>
      <c r="V2433" s="14">
        <f>SUMIFS('Fielding Data'!F:F,'Fielding Data'!$A:$A,'Hitting Data'!$A2433)</f>
        <v>32</v>
      </c>
      <c r="W2433" s="14">
        <f>SUMIFS('Fielding Data'!G:G,'Fielding Data'!$A:$A,'Hitting Data'!$A2433)</f>
        <v>0</v>
      </c>
      <c r="X2433" s="14">
        <f>SUMIFS('Fielding Data'!H:H,'Fielding Data'!$A:$A,'Hitting Data'!$A2433)</f>
        <v>5</v>
      </c>
    </row>
    <row r="2434" spans="1:24" x14ac:dyDescent="0.25">
      <c r="A2434" s="14" t="str">
        <f t="shared" si="37"/>
        <v>blackch022012</v>
      </c>
      <c r="B2434" s="19" t="s">
        <v>1437</v>
      </c>
      <c r="C2434" s="19">
        <v>2012</v>
      </c>
      <c r="D2434" s="19">
        <v>42</v>
      </c>
      <c r="E2434" s="19">
        <v>113</v>
      </c>
      <c r="F2434" s="19">
        <v>15</v>
      </c>
      <c r="G2434" s="19">
        <v>32</v>
      </c>
      <c r="H2434" s="19">
        <v>8</v>
      </c>
      <c r="I2434" s="19">
        <v>0</v>
      </c>
      <c r="J2434" s="19">
        <v>2</v>
      </c>
      <c r="K2434" s="19">
        <v>9</v>
      </c>
      <c r="L2434" s="19">
        <v>1</v>
      </c>
      <c r="M2434" s="19">
        <v>2</v>
      </c>
      <c r="N2434" s="19">
        <v>4</v>
      </c>
      <c r="O2434" s="19">
        <v>17</v>
      </c>
      <c r="P2434" s="14" t="str">
        <f>IFERROR(VLOOKUP($A2434,'Fielding Data'!$A:$H,MATCH(P$1,'Fielding Data'!$A$1:$H$1,0),0),"Other")</f>
        <v>CF</v>
      </c>
      <c r="Q2434" s="14">
        <f>IFERROR(VLOOKUP($A2434,'Fielding Data'!$A:$H,MATCH(Q$1,'Fielding Data'!$A$1:$H$1,0),0),"Other")</f>
        <v>0</v>
      </c>
      <c r="R2434" s="14">
        <f>IFERROR(VLOOKUP($A2434,'Fielding Data'!$A:$H,MATCH(R$1,'Fielding Data'!$A$1:$H$1,0),0),"Other")</f>
        <v>0</v>
      </c>
      <c r="S2434" s="14">
        <f>IFERROR(VLOOKUP($A2434,'Fielding Data'!$A:$H,MATCH(S$1,'Fielding Data'!$A$1:$H$1,0),0),"Other")</f>
        <v>0</v>
      </c>
      <c r="T2434" s="14">
        <f>IFERROR(VLOOKUP($A2434,'Fielding Data'!$A:$H,MATCH(T$1,'Fielding Data'!$A$1:$H$1,0),0),"Other")</f>
        <v>0</v>
      </c>
      <c r="U2434" s="14">
        <f>SUMIFS('Fielding Data'!E:E,'Fielding Data'!$A:$A,'Hitting Data'!$A2434)</f>
        <v>54</v>
      </c>
      <c r="V2434" s="14">
        <f>SUMIFS('Fielding Data'!F:F,'Fielding Data'!$A:$A,'Hitting Data'!$A2434)</f>
        <v>4</v>
      </c>
      <c r="W2434" s="14">
        <f>SUMIFS('Fielding Data'!G:G,'Fielding Data'!$A:$A,'Hitting Data'!$A2434)</f>
        <v>0</v>
      </c>
      <c r="X2434" s="14">
        <f>SUMIFS('Fielding Data'!H:H,'Fielding Data'!$A:$A,'Hitting Data'!$A2434)</f>
        <v>2</v>
      </c>
    </row>
    <row r="2435" spans="1:24" x14ac:dyDescent="0.25">
      <c r="A2435" s="14" t="str">
        <f t="shared" ref="A2435:A2498" si="38">B2435&amp;C2435</f>
        <v>blackni012012</v>
      </c>
      <c r="B2435" s="19" t="s">
        <v>758</v>
      </c>
      <c r="C2435" s="19">
        <v>2012</v>
      </c>
      <c r="D2435" s="19">
        <v>19</v>
      </c>
      <c r="E2435" s="19">
        <v>2</v>
      </c>
      <c r="F2435" s="19">
        <v>0</v>
      </c>
      <c r="G2435" s="19">
        <v>0</v>
      </c>
      <c r="H2435" s="19">
        <v>0</v>
      </c>
      <c r="I2435" s="19">
        <v>0</v>
      </c>
      <c r="J2435" s="19">
        <v>0</v>
      </c>
      <c r="K2435" s="19">
        <v>0</v>
      </c>
      <c r="L2435" s="19">
        <v>0</v>
      </c>
      <c r="M2435" s="19">
        <v>0</v>
      </c>
      <c r="N2435" s="19">
        <v>0</v>
      </c>
      <c r="O2435" s="19">
        <v>1</v>
      </c>
      <c r="P2435" s="14" t="str">
        <f>IFERROR(VLOOKUP($A2435,'Fielding Data'!$A:$H,MATCH(P$1,'Fielding Data'!$A$1:$H$1,0),0),"Other")</f>
        <v>P</v>
      </c>
      <c r="Q2435" s="14">
        <f>IFERROR(VLOOKUP($A2435,'Fielding Data'!$A:$H,MATCH(Q$1,'Fielding Data'!$A$1:$H$1,0),0),"Other")</f>
        <v>10</v>
      </c>
      <c r="R2435" s="14">
        <f>IFERROR(VLOOKUP($A2435,'Fielding Data'!$A:$H,MATCH(R$1,'Fielding Data'!$A$1:$H$1,0),0),"Other")</f>
        <v>14</v>
      </c>
      <c r="S2435" s="14">
        <f>IFERROR(VLOOKUP($A2435,'Fielding Data'!$A:$H,MATCH(S$1,'Fielding Data'!$A$1:$H$1,0),0),"Other")</f>
        <v>0</v>
      </c>
      <c r="T2435" s="14">
        <f>IFERROR(VLOOKUP($A2435,'Fielding Data'!$A:$H,MATCH(T$1,'Fielding Data'!$A$1:$H$1,0),0),"Other")</f>
        <v>2</v>
      </c>
      <c r="U2435" s="14">
        <f>SUMIFS('Fielding Data'!E:E,'Fielding Data'!$A:$A,'Hitting Data'!$A2435)</f>
        <v>10</v>
      </c>
      <c r="V2435" s="14">
        <f>SUMIFS('Fielding Data'!F:F,'Fielding Data'!$A:$A,'Hitting Data'!$A2435)</f>
        <v>14</v>
      </c>
      <c r="W2435" s="14">
        <f>SUMIFS('Fielding Data'!G:G,'Fielding Data'!$A:$A,'Hitting Data'!$A2435)</f>
        <v>0</v>
      </c>
      <c r="X2435" s="14">
        <f>SUMIFS('Fielding Data'!H:H,'Fielding Data'!$A:$A,'Hitting Data'!$A2435)</f>
        <v>2</v>
      </c>
    </row>
    <row r="2436" spans="1:24" x14ac:dyDescent="0.25">
      <c r="A2436" s="14" t="str">
        <f t="shared" si="38"/>
        <v>blancgr012012</v>
      </c>
      <c r="B2436" s="19" t="s">
        <v>882</v>
      </c>
      <c r="C2436" s="19">
        <v>2012</v>
      </c>
      <c r="D2436" s="19">
        <v>141</v>
      </c>
      <c r="E2436" s="19">
        <v>393</v>
      </c>
      <c r="F2436" s="19">
        <v>56</v>
      </c>
      <c r="G2436" s="19">
        <v>96</v>
      </c>
      <c r="H2436" s="19">
        <v>14</v>
      </c>
      <c r="I2436" s="19">
        <v>5</v>
      </c>
      <c r="J2436" s="19">
        <v>5</v>
      </c>
      <c r="K2436" s="19">
        <v>34</v>
      </c>
      <c r="L2436" s="19">
        <v>26</v>
      </c>
      <c r="M2436" s="19">
        <v>6</v>
      </c>
      <c r="N2436" s="19">
        <v>51</v>
      </c>
      <c r="O2436" s="19">
        <v>104</v>
      </c>
      <c r="P2436" s="14" t="str">
        <f>IFERROR(VLOOKUP($A2436,'Fielding Data'!$A:$H,MATCH(P$1,'Fielding Data'!$A$1:$H$1,0),0),"Other")</f>
        <v>CF</v>
      </c>
      <c r="Q2436" s="14">
        <f>IFERROR(VLOOKUP($A2436,'Fielding Data'!$A:$H,MATCH(Q$1,'Fielding Data'!$A$1:$H$1,0),0),"Other")</f>
        <v>0</v>
      </c>
      <c r="R2436" s="14">
        <f>IFERROR(VLOOKUP($A2436,'Fielding Data'!$A:$H,MATCH(R$1,'Fielding Data'!$A$1:$H$1,0),0),"Other")</f>
        <v>0</v>
      </c>
      <c r="S2436" s="14">
        <f>IFERROR(VLOOKUP($A2436,'Fielding Data'!$A:$H,MATCH(S$1,'Fielding Data'!$A$1:$H$1,0),0),"Other")</f>
        <v>0</v>
      </c>
      <c r="T2436" s="14">
        <f>IFERROR(VLOOKUP($A2436,'Fielding Data'!$A:$H,MATCH(T$1,'Fielding Data'!$A$1:$H$1,0),0),"Other")</f>
        <v>0</v>
      </c>
      <c r="U2436" s="14">
        <f>SUMIFS('Fielding Data'!E:E,'Fielding Data'!$A:$A,'Hitting Data'!$A2436)</f>
        <v>181</v>
      </c>
      <c r="V2436" s="14">
        <f>SUMIFS('Fielding Data'!F:F,'Fielding Data'!$A:$A,'Hitting Data'!$A2436)</f>
        <v>3</v>
      </c>
      <c r="W2436" s="14">
        <f>SUMIFS('Fielding Data'!G:G,'Fielding Data'!$A:$A,'Hitting Data'!$A2436)</f>
        <v>2</v>
      </c>
      <c r="X2436" s="14">
        <f>SUMIFS('Fielding Data'!H:H,'Fielding Data'!$A:$A,'Hitting Data'!$A2436)</f>
        <v>0</v>
      </c>
    </row>
    <row r="2437" spans="1:24" x14ac:dyDescent="0.25">
      <c r="A2437" s="14" t="str">
        <f t="shared" si="38"/>
        <v>blanche012012</v>
      </c>
      <c r="B2437" s="19" t="s">
        <v>60</v>
      </c>
      <c r="C2437" s="19">
        <v>2012</v>
      </c>
      <c r="D2437" s="19">
        <v>21</v>
      </c>
      <c r="E2437" s="19">
        <v>64</v>
      </c>
      <c r="F2437" s="19">
        <v>6</v>
      </c>
      <c r="G2437" s="19">
        <v>12</v>
      </c>
      <c r="H2437" s="19">
        <v>3</v>
      </c>
      <c r="I2437" s="19">
        <v>0</v>
      </c>
      <c r="J2437" s="19">
        <v>1</v>
      </c>
      <c r="K2437" s="19">
        <v>7</v>
      </c>
      <c r="L2437" s="19">
        <v>1</v>
      </c>
      <c r="M2437" s="19">
        <v>0</v>
      </c>
      <c r="N2437" s="19">
        <v>3</v>
      </c>
      <c r="O2437" s="19">
        <v>18</v>
      </c>
      <c r="P2437" s="14" t="str">
        <f>IFERROR(VLOOKUP($A2437,'Fielding Data'!$A:$H,MATCH(P$1,'Fielding Data'!$A$1:$H$1,0),0),"Other")</f>
        <v>C</v>
      </c>
      <c r="Q2437" s="14">
        <f>IFERROR(VLOOKUP($A2437,'Fielding Data'!$A:$H,MATCH(Q$1,'Fielding Data'!$A$1:$H$1,0),0),"Other")</f>
        <v>141</v>
      </c>
      <c r="R2437" s="14">
        <f>IFERROR(VLOOKUP($A2437,'Fielding Data'!$A:$H,MATCH(R$1,'Fielding Data'!$A$1:$H$1,0),0),"Other")</f>
        <v>14</v>
      </c>
      <c r="S2437" s="14">
        <f>IFERROR(VLOOKUP($A2437,'Fielding Data'!$A:$H,MATCH(S$1,'Fielding Data'!$A$1:$H$1,0),0),"Other")</f>
        <v>2</v>
      </c>
      <c r="T2437" s="14">
        <f>IFERROR(VLOOKUP($A2437,'Fielding Data'!$A:$H,MATCH(T$1,'Fielding Data'!$A$1:$H$1,0),0),"Other")</f>
        <v>5</v>
      </c>
      <c r="U2437" s="14">
        <f>SUMIFS('Fielding Data'!E:E,'Fielding Data'!$A:$A,'Hitting Data'!$A2437)</f>
        <v>141</v>
      </c>
      <c r="V2437" s="14">
        <f>SUMIFS('Fielding Data'!F:F,'Fielding Data'!$A:$A,'Hitting Data'!$A2437)</f>
        <v>14</v>
      </c>
      <c r="W2437" s="14">
        <f>SUMIFS('Fielding Data'!G:G,'Fielding Data'!$A:$A,'Hitting Data'!$A2437)</f>
        <v>2</v>
      </c>
      <c r="X2437" s="14">
        <f>SUMIFS('Fielding Data'!H:H,'Fielding Data'!$A:$A,'Hitting Data'!$A2437)</f>
        <v>5</v>
      </c>
    </row>
    <row r="2438" spans="1:24" x14ac:dyDescent="0.25">
      <c r="A2438" s="14" t="str">
        <f t="shared" si="38"/>
        <v>blankky012012</v>
      </c>
      <c r="B2438" s="19" t="s">
        <v>1054</v>
      </c>
      <c r="C2438" s="19">
        <v>2012</v>
      </c>
      <c r="D2438" s="19">
        <v>4</v>
      </c>
      <c r="E2438" s="19">
        <v>5</v>
      </c>
      <c r="F2438" s="19">
        <v>0</v>
      </c>
      <c r="G2438" s="19">
        <v>1</v>
      </c>
      <c r="H2438" s="19">
        <v>0</v>
      </c>
      <c r="I2438" s="19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1</v>
      </c>
      <c r="O2438" s="19">
        <v>2</v>
      </c>
      <c r="P2438" s="14" t="str">
        <f>IFERROR(VLOOKUP($A2438,'Fielding Data'!$A:$H,MATCH(P$1,'Fielding Data'!$A$1:$H$1,0),0),"Other")</f>
        <v>1B</v>
      </c>
      <c r="Q2438" s="14">
        <f>IFERROR(VLOOKUP($A2438,'Fielding Data'!$A:$H,MATCH(Q$1,'Fielding Data'!$A$1:$H$1,0),0),"Other")</f>
        <v>6</v>
      </c>
      <c r="R2438" s="14">
        <f>IFERROR(VLOOKUP($A2438,'Fielding Data'!$A:$H,MATCH(R$1,'Fielding Data'!$A$1:$H$1,0),0),"Other")</f>
        <v>0</v>
      </c>
      <c r="S2438" s="14">
        <f>IFERROR(VLOOKUP($A2438,'Fielding Data'!$A:$H,MATCH(S$1,'Fielding Data'!$A$1:$H$1,0),0),"Other")</f>
        <v>0</v>
      </c>
      <c r="T2438" s="14">
        <f>IFERROR(VLOOKUP($A2438,'Fielding Data'!$A:$H,MATCH(T$1,'Fielding Data'!$A$1:$H$1,0),0),"Other")</f>
        <v>0</v>
      </c>
      <c r="U2438" s="14">
        <f>SUMIFS('Fielding Data'!E:E,'Fielding Data'!$A:$A,'Hitting Data'!$A2438)</f>
        <v>6</v>
      </c>
      <c r="V2438" s="14">
        <f>SUMIFS('Fielding Data'!F:F,'Fielding Data'!$A:$A,'Hitting Data'!$A2438)</f>
        <v>0</v>
      </c>
      <c r="W2438" s="14">
        <f>SUMIFS('Fielding Data'!G:G,'Fielding Data'!$A:$A,'Hitting Data'!$A2438)</f>
        <v>0</v>
      </c>
      <c r="X2438" s="14">
        <f>SUMIFS('Fielding Data'!H:H,'Fielding Data'!$A:$A,'Hitting Data'!$A2438)</f>
        <v>0</v>
      </c>
    </row>
    <row r="2439" spans="1:24" x14ac:dyDescent="0.25">
      <c r="A2439" s="14" t="str">
        <f t="shared" si="38"/>
        <v>blevije012012</v>
      </c>
      <c r="B2439" s="19" t="s">
        <v>759</v>
      </c>
      <c r="C2439" s="19">
        <v>2012</v>
      </c>
      <c r="D2439" s="19">
        <v>63</v>
      </c>
      <c r="E2439" s="19">
        <v>0</v>
      </c>
      <c r="F2439" s="19">
        <v>0</v>
      </c>
      <c r="G2439" s="19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4" t="str">
        <f>IFERROR(VLOOKUP($A2439,'Fielding Data'!$A:$H,MATCH(P$1,'Fielding Data'!$A$1:$H$1,0),0),"Other")</f>
        <v>P</v>
      </c>
      <c r="Q2439" s="14">
        <f>IFERROR(VLOOKUP($A2439,'Fielding Data'!$A:$H,MATCH(Q$1,'Fielding Data'!$A$1:$H$1,0),0),"Other")</f>
        <v>0</v>
      </c>
      <c r="R2439" s="14">
        <f>IFERROR(VLOOKUP($A2439,'Fielding Data'!$A:$H,MATCH(R$1,'Fielding Data'!$A$1:$H$1,0),0),"Other")</f>
        <v>7</v>
      </c>
      <c r="S2439" s="14">
        <f>IFERROR(VLOOKUP($A2439,'Fielding Data'!$A:$H,MATCH(S$1,'Fielding Data'!$A$1:$H$1,0),0),"Other")</f>
        <v>0</v>
      </c>
      <c r="T2439" s="14">
        <f>IFERROR(VLOOKUP($A2439,'Fielding Data'!$A:$H,MATCH(T$1,'Fielding Data'!$A$1:$H$1,0),0),"Other")</f>
        <v>0</v>
      </c>
      <c r="U2439" s="14">
        <f>SUMIFS('Fielding Data'!E:E,'Fielding Data'!$A:$A,'Hitting Data'!$A2439)</f>
        <v>0</v>
      </c>
      <c r="V2439" s="14">
        <f>SUMIFS('Fielding Data'!F:F,'Fielding Data'!$A:$A,'Hitting Data'!$A2439)</f>
        <v>7</v>
      </c>
      <c r="W2439" s="14">
        <f>SUMIFS('Fielding Data'!G:G,'Fielding Data'!$A:$A,'Hitting Data'!$A2439)</f>
        <v>0</v>
      </c>
      <c r="X2439" s="14">
        <f>SUMIFS('Fielding Data'!H:H,'Fielding Data'!$A:$A,'Hitting Data'!$A2439)</f>
        <v>0</v>
      </c>
    </row>
    <row r="2440" spans="1:24" x14ac:dyDescent="0.25">
      <c r="A2440" s="14" t="str">
        <f t="shared" si="38"/>
        <v>bloomwi012012</v>
      </c>
      <c r="B2440" s="19" t="s">
        <v>289</v>
      </c>
      <c r="C2440" s="19">
        <v>2012</v>
      </c>
      <c r="D2440" s="19">
        <v>80</v>
      </c>
      <c r="E2440" s="19">
        <v>324</v>
      </c>
      <c r="F2440" s="19">
        <v>47</v>
      </c>
      <c r="G2440" s="19">
        <v>98</v>
      </c>
      <c r="H2440" s="19">
        <v>21</v>
      </c>
      <c r="I2440" s="19">
        <v>5</v>
      </c>
      <c r="J2440" s="19">
        <v>0</v>
      </c>
      <c r="K2440" s="19">
        <v>23</v>
      </c>
      <c r="L2440" s="19">
        <v>7</v>
      </c>
      <c r="M2440" s="19">
        <v>10</v>
      </c>
      <c r="N2440" s="19">
        <v>12</v>
      </c>
      <c r="O2440" s="19">
        <v>55</v>
      </c>
      <c r="P2440" s="14" t="str">
        <f>IFERROR(VLOOKUP($A2440,'Fielding Data'!$A:$H,MATCH(P$1,'Fielding Data'!$A$1:$H$1,0),0),"Other")</f>
        <v>2B</v>
      </c>
      <c r="Q2440" s="14">
        <f>IFERROR(VLOOKUP($A2440,'Fielding Data'!$A:$H,MATCH(Q$1,'Fielding Data'!$A$1:$H$1,0),0),"Other")</f>
        <v>1</v>
      </c>
      <c r="R2440" s="14">
        <f>IFERROR(VLOOKUP($A2440,'Fielding Data'!$A:$H,MATCH(R$1,'Fielding Data'!$A$1:$H$1,0),0),"Other")</f>
        <v>0</v>
      </c>
      <c r="S2440" s="14">
        <f>IFERROR(VLOOKUP($A2440,'Fielding Data'!$A:$H,MATCH(S$1,'Fielding Data'!$A$1:$H$1,0),0),"Other")</f>
        <v>1</v>
      </c>
      <c r="T2440" s="14">
        <f>IFERROR(VLOOKUP($A2440,'Fielding Data'!$A:$H,MATCH(T$1,'Fielding Data'!$A$1:$H$1,0),0),"Other")</f>
        <v>0</v>
      </c>
      <c r="U2440" s="14">
        <f>SUMIFS('Fielding Data'!E:E,'Fielding Data'!$A:$A,'Hitting Data'!$A2440)</f>
        <v>91</v>
      </c>
      <c r="V2440" s="14">
        <f>SUMIFS('Fielding Data'!F:F,'Fielding Data'!$A:$A,'Hitting Data'!$A2440)</f>
        <v>160</v>
      </c>
      <c r="W2440" s="14">
        <f>SUMIFS('Fielding Data'!G:G,'Fielding Data'!$A:$A,'Hitting Data'!$A2440)</f>
        <v>6</v>
      </c>
      <c r="X2440" s="14">
        <f>SUMIFS('Fielding Data'!H:H,'Fielding Data'!$A:$A,'Hitting Data'!$A2440)</f>
        <v>32</v>
      </c>
    </row>
    <row r="2441" spans="1:24" x14ac:dyDescent="0.25">
      <c r="A2441" s="14" t="str">
        <f t="shared" si="38"/>
        <v>blumge012012</v>
      </c>
      <c r="B2441" s="19" t="s">
        <v>61</v>
      </c>
      <c r="C2441" s="19">
        <v>2012</v>
      </c>
      <c r="D2441" s="19">
        <v>17</v>
      </c>
      <c r="E2441" s="19">
        <v>28</v>
      </c>
      <c r="F2441" s="19">
        <v>1</v>
      </c>
      <c r="G2441" s="19">
        <v>4</v>
      </c>
      <c r="H2441" s="19">
        <v>0</v>
      </c>
      <c r="I2441" s="19">
        <v>0</v>
      </c>
      <c r="J2441" s="19">
        <v>0</v>
      </c>
      <c r="K2441" s="19">
        <v>1</v>
      </c>
      <c r="L2441" s="19">
        <v>0</v>
      </c>
      <c r="M2441" s="19">
        <v>0</v>
      </c>
      <c r="N2441" s="19">
        <v>2</v>
      </c>
      <c r="O2441" s="19">
        <v>7</v>
      </c>
      <c r="P2441" s="14" t="str">
        <f>IFERROR(VLOOKUP($A2441,'Fielding Data'!$A:$H,MATCH(P$1,'Fielding Data'!$A$1:$H$1,0),0),"Other")</f>
        <v>3B</v>
      </c>
      <c r="Q2441" s="14">
        <f>IFERROR(VLOOKUP($A2441,'Fielding Data'!$A:$H,MATCH(Q$1,'Fielding Data'!$A$1:$H$1,0),0),"Other")</f>
        <v>1</v>
      </c>
      <c r="R2441" s="14">
        <f>IFERROR(VLOOKUP($A2441,'Fielding Data'!$A:$H,MATCH(R$1,'Fielding Data'!$A$1:$H$1,0),0),"Other")</f>
        <v>13</v>
      </c>
      <c r="S2441" s="14">
        <f>IFERROR(VLOOKUP($A2441,'Fielding Data'!$A:$H,MATCH(S$1,'Fielding Data'!$A$1:$H$1,0),0),"Other")</f>
        <v>0</v>
      </c>
      <c r="T2441" s="14">
        <f>IFERROR(VLOOKUP($A2441,'Fielding Data'!$A:$H,MATCH(T$1,'Fielding Data'!$A$1:$H$1,0),0),"Other")</f>
        <v>2</v>
      </c>
      <c r="U2441" s="14">
        <f>SUMIFS('Fielding Data'!E:E,'Fielding Data'!$A:$A,'Hitting Data'!$A2441)</f>
        <v>1</v>
      </c>
      <c r="V2441" s="14">
        <f>SUMIFS('Fielding Data'!F:F,'Fielding Data'!$A:$A,'Hitting Data'!$A2441)</f>
        <v>13</v>
      </c>
      <c r="W2441" s="14">
        <f>SUMIFS('Fielding Data'!G:G,'Fielding Data'!$A:$A,'Hitting Data'!$A2441)</f>
        <v>0</v>
      </c>
      <c r="X2441" s="14">
        <f>SUMIFS('Fielding Data'!H:H,'Fielding Data'!$A:$A,'Hitting Data'!$A2441)</f>
        <v>2</v>
      </c>
    </row>
    <row r="2442" spans="1:24" x14ac:dyDescent="0.25">
      <c r="A2442" s="14" t="str">
        <f t="shared" si="38"/>
        <v>boescbr012012</v>
      </c>
      <c r="B2442" s="19" t="s">
        <v>1229</v>
      </c>
      <c r="C2442" s="19">
        <v>2012</v>
      </c>
      <c r="D2442" s="19">
        <v>132</v>
      </c>
      <c r="E2442" s="19">
        <v>470</v>
      </c>
      <c r="F2442" s="19">
        <v>52</v>
      </c>
      <c r="G2442" s="19">
        <v>113</v>
      </c>
      <c r="H2442" s="19">
        <v>22</v>
      </c>
      <c r="I2442" s="19">
        <v>2</v>
      </c>
      <c r="J2442" s="19">
        <v>12</v>
      </c>
      <c r="K2442" s="19">
        <v>54</v>
      </c>
      <c r="L2442" s="19">
        <v>6</v>
      </c>
      <c r="M2442" s="19">
        <v>3</v>
      </c>
      <c r="N2442" s="19">
        <v>26</v>
      </c>
      <c r="O2442" s="19">
        <v>104</v>
      </c>
      <c r="P2442" s="14" t="str">
        <f>IFERROR(VLOOKUP($A2442,'Fielding Data'!$A:$H,MATCH(P$1,'Fielding Data'!$A$1:$H$1,0),0),"Other")</f>
        <v>OF</v>
      </c>
      <c r="Q2442" s="14">
        <f>IFERROR(VLOOKUP($A2442,'Fielding Data'!$A:$H,MATCH(Q$1,'Fielding Data'!$A$1:$H$1,0),0),"Other")</f>
        <v>167</v>
      </c>
      <c r="R2442" s="14">
        <f>IFERROR(VLOOKUP($A2442,'Fielding Data'!$A:$H,MATCH(R$1,'Fielding Data'!$A$1:$H$1,0),0),"Other")</f>
        <v>5</v>
      </c>
      <c r="S2442" s="14">
        <f>IFERROR(VLOOKUP($A2442,'Fielding Data'!$A:$H,MATCH(S$1,'Fielding Data'!$A$1:$H$1,0),0),"Other")</f>
        <v>2</v>
      </c>
      <c r="T2442" s="14">
        <f>IFERROR(VLOOKUP($A2442,'Fielding Data'!$A:$H,MATCH(T$1,'Fielding Data'!$A$1:$H$1,0),0),"Other")</f>
        <v>1</v>
      </c>
      <c r="U2442" s="14">
        <f>SUMIFS('Fielding Data'!E:E,'Fielding Data'!$A:$A,'Hitting Data'!$A2442)</f>
        <v>167</v>
      </c>
      <c r="V2442" s="14">
        <f>SUMIFS('Fielding Data'!F:F,'Fielding Data'!$A:$A,'Hitting Data'!$A2442)</f>
        <v>5</v>
      </c>
      <c r="W2442" s="14">
        <f>SUMIFS('Fielding Data'!G:G,'Fielding Data'!$A:$A,'Hitting Data'!$A2442)</f>
        <v>2</v>
      </c>
      <c r="X2442" s="14">
        <f>SUMIFS('Fielding Data'!H:H,'Fielding Data'!$A:$A,'Hitting Data'!$A2442)</f>
        <v>1</v>
      </c>
    </row>
    <row r="2443" spans="1:24" x14ac:dyDescent="0.25">
      <c r="A2443" s="14" t="str">
        <f t="shared" si="38"/>
        <v>boggsmi012012</v>
      </c>
      <c r="B2443" s="19" t="s">
        <v>885</v>
      </c>
      <c r="C2443" s="19">
        <v>2012</v>
      </c>
      <c r="D2443" s="19">
        <v>78</v>
      </c>
      <c r="E2443" s="19">
        <v>0</v>
      </c>
      <c r="F2443" s="19">
        <v>0</v>
      </c>
      <c r="G2443" s="19">
        <v>0</v>
      </c>
      <c r="H2443" s="19">
        <v>0</v>
      </c>
      <c r="I2443" s="19">
        <v>0</v>
      </c>
      <c r="J2443" s="19">
        <v>0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4" t="str">
        <f>IFERROR(VLOOKUP($A2443,'Fielding Data'!$A:$H,MATCH(P$1,'Fielding Data'!$A$1:$H$1,0),0),"Other")</f>
        <v>P</v>
      </c>
      <c r="Q2443" s="14">
        <f>IFERROR(VLOOKUP($A2443,'Fielding Data'!$A:$H,MATCH(Q$1,'Fielding Data'!$A$1:$H$1,0),0),"Other")</f>
        <v>3</v>
      </c>
      <c r="R2443" s="14">
        <f>IFERROR(VLOOKUP($A2443,'Fielding Data'!$A:$H,MATCH(R$1,'Fielding Data'!$A$1:$H$1,0),0),"Other")</f>
        <v>15</v>
      </c>
      <c r="S2443" s="14">
        <f>IFERROR(VLOOKUP($A2443,'Fielding Data'!$A:$H,MATCH(S$1,'Fielding Data'!$A$1:$H$1,0),0),"Other")</f>
        <v>1</v>
      </c>
      <c r="T2443" s="14">
        <f>IFERROR(VLOOKUP($A2443,'Fielding Data'!$A:$H,MATCH(T$1,'Fielding Data'!$A$1:$H$1,0),0),"Other")</f>
        <v>2</v>
      </c>
      <c r="U2443" s="14">
        <f>SUMIFS('Fielding Data'!E:E,'Fielding Data'!$A:$A,'Hitting Data'!$A2443)</f>
        <v>3</v>
      </c>
      <c r="V2443" s="14">
        <f>SUMIFS('Fielding Data'!F:F,'Fielding Data'!$A:$A,'Hitting Data'!$A2443)</f>
        <v>15</v>
      </c>
      <c r="W2443" s="14">
        <f>SUMIFS('Fielding Data'!G:G,'Fielding Data'!$A:$A,'Hitting Data'!$A2443)</f>
        <v>1</v>
      </c>
      <c r="X2443" s="14">
        <f>SUMIFS('Fielding Data'!H:H,'Fielding Data'!$A:$A,'Hitting Data'!$A2443)</f>
        <v>2</v>
      </c>
    </row>
    <row r="2444" spans="1:24" x14ac:dyDescent="0.25">
      <c r="A2444" s="14" t="str">
        <f t="shared" si="38"/>
        <v>bogusbr012012</v>
      </c>
      <c r="B2444" s="19" t="s">
        <v>1230</v>
      </c>
      <c r="C2444" s="19">
        <v>2012</v>
      </c>
      <c r="D2444" s="19">
        <v>146</v>
      </c>
      <c r="E2444" s="19">
        <v>355</v>
      </c>
      <c r="F2444" s="19">
        <v>39</v>
      </c>
      <c r="G2444" s="19">
        <v>72</v>
      </c>
      <c r="H2444" s="19">
        <v>9</v>
      </c>
      <c r="I2444" s="19">
        <v>2</v>
      </c>
      <c r="J2444" s="19">
        <v>7</v>
      </c>
      <c r="K2444" s="19">
        <v>28</v>
      </c>
      <c r="L2444" s="19">
        <v>15</v>
      </c>
      <c r="M2444" s="19">
        <v>4</v>
      </c>
      <c r="N2444" s="19">
        <v>41</v>
      </c>
      <c r="O2444" s="19">
        <v>96</v>
      </c>
      <c r="P2444" s="14" t="str">
        <f>IFERROR(VLOOKUP($A2444,'Fielding Data'!$A:$H,MATCH(P$1,'Fielding Data'!$A$1:$H$1,0),0),"Other")</f>
        <v>CF</v>
      </c>
      <c r="Q2444" s="14">
        <f>IFERROR(VLOOKUP($A2444,'Fielding Data'!$A:$H,MATCH(Q$1,'Fielding Data'!$A$1:$H$1,0),0),"Other")</f>
        <v>0</v>
      </c>
      <c r="R2444" s="14">
        <f>IFERROR(VLOOKUP($A2444,'Fielding Data'!$A:$H,MATCH(R$1,'Fielding Data'!$A$1:$H$1,0),0),"Other")</f>
        <v>0</v>
      </c>
      <c r="S2444" s="14">
        <f>IFERROR(VLOOKUP($A2444,'Fielding Data'!$A:$H,MATCH(S$1,'Fielding Data'!$A$1:$H$1,0),0),"Other")</f>
        <v>0</v>
      </c>
      <c r="T2444" s="14">
        <f>IFERROR(VLOOKUP($A2444,'Fielding Data'!$A:$H,MATCH(T$1,'Fielding Data'!$A$1:$H$1,0),0),"Other")</f>
        <v>0</v>
      </c>
      <c r="U2444" s="14">
        <f>SUMIFS('Fielding Data'!E:E,'Fielding Data'!$A:$A,'Hitting Data'!$A2444)</f>
        <v>187</v>
      </c>
      <c r="V2444" s="14">
        <f>SUMIFS('Fielding Data'!F:F,'Fielding Data'!$A:$A,'Hitting Data'!$A2444)</f>
        <v>5</v>
      </c>
      <c r="W2444" s="14">
        <f>SUMIFS('Fielding Data'!G:G,'Fielding Data'!$A:$A,'Hitting Data'!$A2444)</f>
        <v>5</v>
      </c>
      <c r="X2444" s="14">
        <f>SUMIFS('Fielding Data'!H:H,'Fielding Data'!$A:$A,'Hitting Data'!$A2444)</f>
        <v>3</v>
      </c>
    </row>
    <row r="2445" spans="1:24" x14ac:dyDescent="0.25">
      <c r="A2445" s="14" t="str">
        <f t="shared" si="38"/>
        <v>bonifem012012</v>
      </c>
      <c r="B2445" s="19" t="s">
        <v>760</v>
      </c>
      <c r="C2445" s="19">
        <v>2012</v>
      </c>
      <c r="D2445" s="19">
        <v>64</v>
      </c>
      <c r="E2445" s="19">
        <v>244</v>
      </c>
      <c r="F2445" s="19">
        <v>30</v>
      </c>
      <c r="G2445" s="19">
        <v>63</v>
      </c>
      <c r="H2445" s="19">
        <v>3</v>
      </c>
      <c r="I2445" s="19">
        <v>4</v>
      </c>
      <c r="J2445" s="19">
        <v>1</v>
      </c>
      <c r="K2445" s="19">
        <v>11</v>
      </c>
      <c r="L2445" s="19">
        <v>30</v>
      </c>
      <c r="M2445" s="19">
        <v>3</v>
      </c>
      <c r="N2445" s="19">
        <v>25</v>
      </c>
      <c r="O2445" s="19">
        <v>52</v>
      </c>
      <c r="P2445" s="14" t="str">
        <f>IFERROR(VLOOKUP($A2445,'Fielding Data'!$A:$H,MATCH(P$1,'Fielding Data'!$A$1:$H$1,0),0),"Other")</f>
        <v>2B</v>
      </c>
      <c r="Q2445" s="14">
        <f>IFERROR(VLOOKUP($A2445,'Fielding Data'!$A:$H,MATCH(Q$1,'Fielding Data'!$A$1:$H$1,0),0),"Other")</f>
        <v>19</v>
      </c>
      <c r="R2445" s="14">
        <f>IFERROR(VLOOKUP($A2445,'Fielding Data'!$A:$H,MATCH(R$1,'Fielding Data'!$A$1:$H$1,0),0),"Other")</f>
        <v>40</v>
      </c>
      <c r="S2445" s="14">
        <f>IFERROR(VLOOKUP($A2445,'Fielding Data'!$A:$H,MATCH(S$1,'Fielding Data'!$A$1:$H$1,0),0),"Other")</f>
        <v>3</v>
      </c>
      <c r="T2445" s="14">
        <f>IFERROR(VLOOKUP($A2445,'Fielding Data'!$A:$H,MATCH(T$1,'Fielding Data'!$A$1:$H$1,0),0),"Other")</f>
        <v>7</v>
      </c>
      <c r="U2445" s="14">
        <f>SUMIFS('Fielding Data'!E:E,'Fielding Data'!$A:$A,'Hitting Data'!$A2445)</f>
        <v>130</v>
      </c>
      <c r="V2445" s="14">
        <f>SUMIFS('Fielding Data'!F:F,'Fielding Data'!$A:$A,'Hitting Data'!$A2445)</f>
        <v>41</v>
      </c>
      <c r="W2445" s="14">
        <f>SUMIFS('Fielding Data'!G:G,'Fielding Data'!$A:$A,'Hitting Data'!$A2445)</f>
        <v>4</v>
      </c>
      <c r="X2445" s="14">
        <f>SUMIFS('Fielding Data'!H:H,'Fielding Data'!$A:$A,'Hitting Data'!$A2445)</f>
        <v>7</v>
      </c>
    </row>
    <row r="2446" spans="1:24" x14ac:dyDescent="0.25">
      <c r="A2446" s="14" t="str">
        <f t="shared" si="38"/>
        <v>boscajc012012</v>
      </c>
      <c r="B2446" s="19" t="s">
        <v>1231</v>
      </c>
      <c r="C2446" s="19">
        <v>2012</v>
      </c>
      <c r="D2446" s="19">
        <v>6</v>
      </c>
      <c r="E2446" s="19">
        <v>10</v>
      </c>
      <c r="F2446" s="19">
        <v>0</v>
      </c>
      <c r="G2446" s="19">
        <v>2</v>
      </c>
      <c r="H2446" s="19">
        <v>0</v>
      </c>
      <c r="I2446" s="19">
        <v>0</v>
      </c>
      <c r="J2446" s="19">
        <v>0</v>
      </c>
      <c r="K2446" s="19">
        <v>2</v>
      </c>
      <c r="L2446" s="19">
        <v>0</v>
      </c>
      <c r="M2446" s="19">
        <v>0</v>
      </c>
      <c r="N2446" s="19">
        <v>0</v>
      </c>
      <c r="O2446" s="19">
        <v>1</v>
      </c>
      <c r="P2446" s="14" t="str">
        <f>IFERROR(VLOOKUP($A2446,'Fielding Data'!$A:$H,MATCH(P$1,'Fielding Data'!$A$1:$H$1,0),0),"Other")</f>
        <v>C</v>
      </c>
      <c r="Q2446" s="14">
        <f>IFERROR(VLOOKUP($A2446,'Fielding Data'!$A:$H,MATCH(Q$1,'Fielding Data'!$A$1:$H$1,0),0),"Other")</f>
        <v>37</v>
      </c>
      <c r="R2446" s="14">
        <f>IFERROR(VLOOKUP($A2446,'Fielding Data'!$A:$H,MATCH(R$1,'Fielding Data'!$A$1:$H$1,0),0),"Other")</f>
        <v>1</v>
      </c>
      <c r="S2446" s="14">
        <f>IFERROR(VLOOKUP($A2446,'Fielding Data'!$A:$H,MATCH(S$1,'Fielding Data'!$A$1:$H$1,0),0),"Other")</f>
        <v>1</v>
      </c>
      <c r="T2446" s="14">
        <f>IFERROR(VLOOKUP($A2446,'Fielding Data'!$A:$H,MATCH(T$1,'Fielding Data'!$A$1:$H$1,0),0),"Other")</f>
        <v>0</v>
      </c>
      <c r="U2446" s="14">
        <f>SUMIFS('Fielding Data'!E:E,'Fielding Data'!$A:$A,'Hitting Data'!$A2446)</f>
        <v>37</v>
      </c>
      <c r="V2446" s="14">
        <f>SUMIFS('Fielding Data'!F:F,'Fielding Data'!$A:$A,'Hitting Data'!$A2446)</f>
        <v>1</v>
      </c>
      <c r="W2446" s="14">
        <f>SUMIFS('Fielding Data'!G:G,'Fielding Data'!$A:$A,'Hitting Data'!$A2446)</f>
        <v>1</v>
      </c>
      <c r="X2446" s="14">
        <f>SUMIFS('Fielding Data'!H:H,'Fielding Data'!$A:$A,'Hitting Data'!$A2446)</f>
        <v>0</v>
      </c>
    </row>
    <row r="2447" spans="1:24" x14ac:dyDescent="0.25">
      <c r="A2447" s="14" t="str">
        <f t="shared" si="38"/>
        <v>bourgja012012</v>
      </c>
      <c r="B2447" s="19" t="s">
        <v>887</v>
      </c>
      <c r="C2447" s="19">
        <v>2012</v>
      </c>
      <c r="D2447" s="19">
        <v>30</v>
      </c>
      <c r="E2447" s="19">
        <v>62</v>
      </c>
      <c r="F2447" s="19">
        <v>10</v>
      </c>
      <c r="G2447" s="19">
        <v>16</v>
      </c>
      <c r="H2447" s="19">
        <v>2</v>
      </c>
      <c r="I2447" s="19">
        <v>1</v>
      </c>
      <c r="J2447" s="19">
        <v>0</v>
      </c>
      <c r="K2447" s="19">
        <v>5</v>
      </c>
      <c r="L2447" s="19">
        <v>5</v>
      </c>
      <c r="M2447" s="19">
        <v>4</v>
      </c>
      <c r="N2447" s="19">
        <v>4</v>
      </c>
      <c r="O2447" s="19">
        <v>4</v>
      </c>
      <c r="P2447" s="14" t="str">
        <f>IFERROR(VLOOKUP($A2447,'Fielding Data'!$A:$H,MATCH(P$1,'Fielding Data'!$A$1:$H$1,0),0),"Other")</f>
        <v>CF</v>
      </c>
      <c r="Q2447" s="14">
        <f>IFERROR(VLOOKUP($A2447,'Fielding Data'!$A:$H,MATCH(Q$1,'Fielding Data'!$A$1:$H$1,0),0),"Other")</f>
        <v>0</v>
      </c>
      <c r="R2447" s="14">
        <f>IFERROR(VLOOKUP($A2447,'Fielding Data'!$A:$H,MATCH(R$1,'Fielding Data'!$A$1:$H$1,0),0),"Other")</f>
        <v>0</v>
      </c>
      <c r="S2447" s="14">
        <f>IFERROR(VLOOKUP($A2447,'Fielding Data'!$A:$H,MATCH(S$1,'Fielding Data'!$A$1:$H$1,0),0),"Other")</f>
        <v>0</v>
      </c>
      <c r="T2447" s="14">
        <f>IFERROR(VLOOKUP($A2447,'Fielding Data'!$A:$H,MATCH(T$1,'Fielding Data'!$A$1:$H$1,0),0),"Other")</f>
        <v>0</v>
      </c>
      <c r="U2447" s="14">
        <f>SUMIFS('Fielding Data'!E:E,'Fielding Data'!$A:$A,'Hitting Data'!$A2447)</f>
        <v>44</v>
      </c>
      <c r="V2447" s="14">
        <f>SUMIFS('Fielding Data'!F:F,'Fielding Data'!$A:$A,'Hitting Data'!$A2447)</f>
        <v>3</v>
      </c>
      <c r="W2447" s="14">
        <f>SUMIFS('Fielding Data'!G:G,'Fielding Data'!$A:$A,'Hitting Data'!$A2447)</f>
        <v>3</v>
      </c>
      <c r="X2447" s="14">
        <f>SUMIFS('Fielding Data'!H:H,'Fielding Data'!$A:$A,'Hitting Data'!$A2447)</f>
        <v>1</v>
      </c>
    </row>
    <row r="2448" spans="1:24" x14ac:dyDescent="0.25">
      <c r="A2448" s="14" t="str">
        <f t="shared" si="38"/>
        <v>bourjpe012012</v>
      </c>
      <c r="B2448" s="19" t="s">
        <v>1232</v>
      </c>
      <c r="C2448" s="19">
        <v>2012</v>
      </c>
      <c r="D2448" s="19">
        <v>101</v>
      </c>
      <c r="E2448" s="19">
        <v>168</v>
      </c>
      <c r="F2448" s="19">
        <v>27</v>
      </c>
      <c r="G2448" s="19">
        <v>37</v>
      </c>
      <c r="H2448" s="19">
        <v>7</v>
      </c>
      <c r="I2448" s="19">
        <v>0</v>
      </c>
      <c r="J2448" s="19">
        <v>3</v>
      </c>
      <c r="K2448" s="19">
        <v>19</v>
      </c>
      <c r="L2448" s="19">
        <v>3</v>
      </c>
      <c r="M2448" s="19">
        <v>1</v>
      </c>
      <c r="N2448" s="19">
        <v>15</v>
      </c>
      <c r="O2448" s="19">
        <v>44</v>
      </c>
      <c r="P2448" s="14" t="str">
        <f>IFERROR(VLOOKUP($A2448,'Fielding Data'!$A:$H,MATCH(P$1,'Fielding Data'!$A$1:$H$1,0),0),"Other")</f>
        <v>CF</v>
      </c>
      <c r="Q2448" s="14">
        <f>IFERROR(VLOOKUP($A2448,'Fielding Data'!$A:$H,MATCH(Q$1,'Fielding Data'!$A$1:$H$1,0),0),"Other")</f>
        <v>0</v>
      </c>
      <c r="R2448" s="14">
        <f>IFERROR(VLOOKUP($A2448,'Fielding Data'!$A:$H,MATCH(R$1,'Fielding Data'!$A$1:$H$1,0),0),"Other")</f>
        <v>0</v>
      </c>
      <c r="S2448" s="14">
        <f>IFERROR(VLOOKUP($A2448,'Fielding Data'!$A:$H,MATCH(S$1,'Fielding Data'!$A$1:$H$1,0),0),"Other")</f>
        <v>0</v>
      </c>
      <c r="T2448" s="14">
        <f>IFERROR(VLOOKUP($A2448,'Fielding Data'!$A:$H,MATCH(T$1,'Fielding Data'!$A$1:$H$1,0),0),"Other")</f>
        <v>0</v>
      </c>
      <c r="U2448" s="14">
        <f>SUMIFS('Fielding Data'!E:E,'Fielding Data'!$A:$A,'Hitting Data'!$A2448)</f>
        <v>164</v>
      </c>
      <c r="V2448" s="14">
        <f>SUMIFS('Fielding Data'!F:F,'Fielding Data'!$A:$A,'Hitting Data'!$A2448)</f>
        <v>2</v>
      </c>
      <c r="W2448" s="14">
        <f>SUMIFS('Fielding Data'!G:G,'Fielding Data'!$A:$A,'Hitting Data'!$A2448)</f>
        <v>1</v>
      </c>
      <c r="X2448" s="14">
        <f>SUMIFS('Fielding Data'!H:H,'Fielding Data'!$A:$A,'Hitting Data'!$A2448)</f>
        <v>1</v>
      </c>
    </row>
    <row r="2449" spans="1:24" x14ac:dyDescent="0.25">
      <c r="A2449" s="14" t="str">
        <f t="shared" si="38"/>
        <v>bournmi012012</v>
      </c>
      <c r="B2449" s="19" t="s">
        <v>630</v>
      </c>
      <c r="C2449" s="19">
        <v>2012</v>
      </c>
      <c r="D2449" s="19">
        <v>155</v>
      </c>
      <c r="E2449" s="19">
        <v>624</v>
      </c>
      <c r="F2449" s="19">
        <v>96</v>
      </c>
      <c r="G2449" s="19">
        <v>171</v>
      </c>
      <c r="H2449" s="19">
        <v>26</v>
      </c>
      <c r="I2449" s="19">
        <v>10</v>
      </c>
      <c r="J2449" s="19">
        <v>9</v>
      </c>
      <c r="K2449" s="19">
        <v>57</v>
      </c>
      <c r="L2449" s="19">
        <v>42</v>
      </c>
      <c r="M2449" s="19">
        <v>13</v>
      </c>
      <c r="N2449" s="19">
        <v>70</v>
      </c>
      <c r="O2449" s="19">
        <v>155</v>
      </c>
      <c r="P2449" s="14" t="str">
        <f>IFERROR(VLOOKUP($A2449,'Fielding Data'!$A:$H,MATCH(P$1,'Fielding Data'!$A$1:$H$1,0),0),"Other")</f>
        <v>CF</v>
      </c>
      <c r="Q2449" s="14">
        <f>IFERROR(VLOOKUP($A2449,'Fielding Data'!$A:$H,MATCH(Q$1,'Fielding Data'!$A$1:$H$1,0),0),"Other")</f>
        <v>0</v>
      </c>
      <c r="R2449" s="14">
        <f>IFERROR(VLOOKUP($A2449,'Fielding Data'!$A:$H,MATCH(R$1,'Fielding Data'!$A$1:$H$1,0),0),"Other")</f>
        <v>0</v>
      </c>
      <c r="S2449" s="14">
        <f>IFERROR(VLOOKUP($A2449,'Fielding Data'!$A:$H,MATCH(S$1,'Fielding Data'!$A$1:$H$1,0),0),"Other")</f>
        <v>0</v>
      </c>
      <c r="T2449" s="14">
        <f>IFERROR(VLOOKUP($A2449,'Fielding Data'!$A:$H,MATCH(T$1,'Fielding Data'!$A$1:$H$1,0),0),"Other")</f>
        <v>0</v>
      </c>
      <c r="U2449" s="14">
        <f>SUMIFS('Fielding Data'!E:E,'Fielding Data'!$A:$A,'Hitting Data'!$A2449)</f>
        <v>383</v>
      </c>
      <c r="V2449" s="14">
        <f>SUMIFS('Fielding Data'!F:F,'Fielding Data'!$A:$A,'Hitting Data'!$A2449)</f>
        <v>3</v>
      </c>
      <c r="W2449" s="14">
        <f>SUMIFS('Fielding Data'!G:G,'Fielding Data'!$A:$A,'Hitting Data'!$A2449)</f>
        <v>2</v>
      </c>
      <c r="X2449" s="14">
        <f>SUMIFS('Fielding Data'!H:H,'Fielding Data'!$A:$A,'Hitting Data'!$A2449)</f>
        <v>0</v>
      </c>
    </row>
    <row r="2450" spans="1:24" x14ac:dyDescent="0.25">
      <c r="A2450" s="14" t="str">
        <f t="shared" si="38"/>
        <v>boxbebr012012</v>
      </c>
      <c r="B2450" s="19" t="s">
        <v>1670</v>
      </c>
      <c r="C2450" s="19">
        <v>2012</v>
      </c>
      <c r="D2450" s="19">
        <v>24</v>
      </c>
      <c r="E2450" s="19">
        <v>1</v>
      </c>
      <c r="F2450" s="19">
        <v>0</v>
      </c>
      <c r="G2450" s="19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1</v>
      </c>
      <c r="P2450" s="14" t="str">
        <f>IFERROR(VLOOKUP($A2450,'Fielding Data'!$A:$H,MATCH(P$1,'Fielding Data'!$A$1:$H$1,0),0),"Other")</f>
        <v>P</v>
      </c>
      <c r="Q2450" s="14">
        <f>IFERROR(VLOOKUP($A2450,'Fielding Data'!$A:$H,MATCH(Q$1,'Fielding Data'!$A$1:$H$1,0),0),"Other")</f>
        <v>0</v>
      </c>
      <c r="R2450" s="14">
        <f>IFERROR(VLOOKUP($A2450,'Fielding Data'!$A:$H,MATCH(R$1,'Fielding Data'!$A$1:$H$1,0),0),"Other")</f>
        <v>0</v>
      </c>
      <c r="S2450" s="14">
        <f>IFERROR(VLOOKUP($A2450,'Fielding Data'!$A:$H,MATCH(S$1,'Fielding Data'!$A$1:$H$1,0),0),"Other")</f>
        <v>3</v>
      </c>
      <c r="T2450" s="14">
        <f>IFERROR(VLOOKUP($A2450,'Fielding Data'!$A:$H,MATCH(T$1,'Fielding Data'!$A$1:$H$1,0),0),"Other")</f>
        <v>0</v>
      </c>
      <c r="U2450" s="14">
        <f>SUMIFS('Fielding Data'!E:E,'Fielding Data'!$A:$A,'Hitting Data'!$A2450)</f>
        <v>0</v>
      </c>
      <c r="V2450" s="14">
        <f>SUMIFS('Fielding Data'!F:F,'Fielding Data'!$A:$A,'Hitting Data'!$A2450)</f>
        <v>0</v>
      </c>
      <c r="W2450" s="14">
        <f>SUMIFS('Fielding Data'!G:G,'Fielding Data'!$A:$A,'Hitting Data'!$A2450)</f>
        <v>3</v>
      </c>
      <c r="X2450" s="14">
        <f>SUMIFS('Fielding Data'!H:H,'Fielding Data'!$A:$A,'Hitting Data'!$A2450)</f>
        <v>0</v>
      </c>
    </row>
    <row r="2451" spans="1:24" x14ac:dyDescent="0.25">
      <c r="A2451" s="14" t="str">
        <f t="shared" si="38"/>
        <v>brachbr012012</v>
      </c>
      <c r="B2451" s="19" t="s">
        <v>1438</v>
      </c>
      <c r="C2451" s="19">
        <v>2012</v>
      </c>
      <c r="D2451" s="19">
        <v>67</v>
      </c>
      <c r="E2451" s="19">
        <v>0</v>
      </c>
      <c r="F2451" s="19">
        <v>0</v>
      </c>
      <c r="G2451" s="19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4" t="str">
        <f>IFERROR(VLOOKUP($A2451,'Fielding Data'!$A:$H,MATCH(P$1,'Fielding Data'!$A$1:$H$1,0),0),"Other")</f>
        <v>P</v>
      </c>
      <c r="Q2451" s="14">
        <f>IFERROR(VLOOKUP($A2451,'Fielding Data'!$A:$H,MATCH(Q$1,'Fielding Data'!$A$1:$H$1,0),0),"Other")</f>
        <v>2</v>
      </c>
      <c r="R2451" s="14">
        <f>IFERROR(VLOOKUP($A2451,'Fielding Data'!$A:$H,MATCH(R$1,'Fielding Data'!$A$1:$H$1,0),0),"Other")</f>
        <v>6</v>
      </c>
      <c r="S2451" s="14">
        <f>IFERROR(VLOOKUP($A2451,'Fielding Data'!$A:$H,MATCH(S$1,'Fielding Data'!$A$1:$H$1,0),0),"Other")</f>
        <v>2</v>
      </c>
      <c r="T2451" s="14">
        <f>IFERROR(VLOOKUP($A2451,'Fielding Data'!$A:$H,MATCH(T$1,'Fielding Data'!$A$1:$H$1,0),0),"Other")</f>
        <v>1</v>
      </c>
      <c r="U2451" s="14">
        <f>SUMIFS('Fielding Data'!E:E,'Fielding Data'!$A:$A,'Hitting Data'!$A2451)</f>
        <v>2</v>
      </c>
      <c r="V2451" s="14">
        <f>SUMIFS('Fielding Data'!F:F,'Fielding Data'!$A:$A,'Hitting Data'!$A2451)</f>
        <v>6</v>
      </c>
      <c r="W2451" s="14">
        <f>SUMIFS('Fielding Data'!G:G,'Fielding Data'!$A:$A,'Hitting Data'!$A2451)</f>
        <v>2</v>
      </c>
      <c r="X2451" s="14">
        <f>SUMIFS('Fielding Data'!H:H,'Fielding Data'!$A:$A,'Hitting Data'!$A2451)</f>
        <v>1</v>
      </c>
    </row>
    <row r="2452" spans="1:24" x14ac:dyDescent="0.25">
      <c r="A2452" s="14" t="str">
        <f t="shared" si="38"/>
        <v>brantmi022012</v>
      </c>
      <c r="B2452" s="19" t="s">
        <v>1056</v>
      </c>
      <c r="C2452" s="19">
        <v>2012</v>
      </c>
      <c r="D2452" s="19">
        <v>149</v>
      </c>
      <c r="E2452" s="19">
        <v>552</v>
      </c>
      <c r="F2452" s="19">
        <v>63</v>
      </c>
      <c r="G2452" s="19">
        <v>159</v>
      </c>
      <c r="H2452" s="19">
        <v>37</v>
      </c>
      <c r="I2452" s="19">
        <v>4</v>
      </c>
      <c r="J2452" s="19">
        <v>6</v>
      </c>
      <c r="K2452" s="19">
        <v>60</v>
      </c>
      <c r="L2452" s="19">
        <v>12</v>
      </c>
      <c r="M2452" s="19">
        <v>9</v>
      </c>
      <c r="N2452" s="19">
        <v>53</v>
      </c>
      <c r="O2452" s="19">
        <v>56</v>
      </c>
      <c r="P2452" s="14" t="str">
        <f>IFERROR(VLOOKUP($A2452,'Fielding Data'!$A:$H,MATCH(P$1,'Fielding Data'!$A$1:$H$1,0),0),"Other")</f>
        <v>CF</v>
      </c>
      <c r="Q2452" s="14">
        <f>IFERROR(VLOOKUP($A2452,'Fielding Data'!$A:$H,MATCH(Q$1,'Fielding Data'!$A$1:$H$1,0),0),"Other")</f>
        <v>0</v>
      </c>
      <c r="R2452" s="14">
        <f>IFERROR(VLOOKUP($A2452,'Fielding Data'!$A:$H,MATCH(R$1,'Fielding Data'!$A$1:$H$1,0),0),"Other")</f>
        <v>0</v>
      </c>
      <c r="S2452" s="14">
        <f>IFERROR(VLOOKUP($A2452,'Fielding Data'!$A:$H,MATCH(S$1,'Fielding Data'!$A$1:$H$1,0),0),"Other")</f>
        <v>0</v>
      </c>
      <c r="T2452" s="14">
        <f>IFERROR(VLOOKUP($A2452,'Fielding Data'!$A:$H,MATCH(T$1,'Fielding Data'!$A$1:$H$1,0),0),"Other")</f>
        <v>0</v>
      </c>
      <c r="U2452" s="14">
        <f>SUMIFS('Fielding Data'!E:E,'Fielding Data'!$A:$A,'Hitting Data'!$A2452)</f>
        <v>336</v>
      </c>
      <c r="V2452" s="14">
        <f>SUMIFS('Fielding Data'!F:F,'Fielding Data'!$A:$A,'Hitting Data'!$A2452)</f>
        <v>5</v>
      </c>
      <c r="W2452" s="14">
        <f>SUMIFS('Fielding Data'!G:G,'Fielding Data'!$A:$A,'Hitting Data'!$A2452)</f>
        <v>1</v>
      </c>
      <c r="X2452" s="14">
        <f>SUMIFS('Fielding Data'!H:H,'Fielding Data'!$A:$A,'Hitting Data'!$A2452)</f>
        <v>3</v>
      </c>
    </row>
    <row r="2453" spans="1:24" x14ac:dyDescent="0.25">
      <c r="A2453" s="14" t="str">
        <f t="shared" si="38"/>
        <v>brantro012012</v>
      </c>
      <c r="B2453" s="19" t="s">
        <v>1671</v>
      </c>
      <c r="C2453" s="19">
        <v>2012</v>
      </c>
      <c r="D2453" s="19">
        <v>31</v>
      </c>
      <c r="E2453" s="19">
        <v>100</v>
      </c>
      <c r="F2453" s="19">
        <v>14</v>
      </c>
      <c r="G2453" s="19">
        <v>29</v>
      </c>
      <c r="H2453" s="19">
        <v>8</v>
      </c>
      <c r="I2453" s="19">
        <v>0</v>
      </c>
      <c r="J2453" s="19">
        <v>3</v>
      </c>
      <c r="K2453" s="19">
        <v>8</v>
      </c>
      <c r="L2453" s="19">
        <v>1</v>
      </c>
      <c r="M2453" s="19">
        <v>1</v>
      </c>
      <c r="N2453" s="19">
        <v>13</v>
      </c>
      <c r="O2453" s="19">
        <v>16</v>
      </c>
      <c r="P2453" s="14" t="str">
        <f>IFERROR(VLOOKUP($A2453,'Fielding Data'!$A:$H,MATCH(P$1,'Fielding Data'!$A$1:$H$1,0),0),"Other")</f>
        <v>C</v>
      </c>
      <c r="Q2453" s="14">
        <f>IFERROR(VLOOKUP($A2453,'Fielding Data'!$A:$H,MATCH(Q$1,'Fielding Data'!$A$1:$H$1,0),0),"Other")</f>
        <v>191</v>
      </c>
      <c r="R2453" s="14">
        <f>IFERROR(VLOOKUP($A2453,'Fielding Data'!$A:$H,MATCH(R$1,'Fielding Data'!$A$1:$H$1,0),0),"Other")</f>
        <v>16</v>
      </c>
      <c r="S2453" s="14">
        <f>IFERROR(VLOOKUP($A2453,'Fielding Data'!$A:$H,MATCH(S$1,'Fielding Data'!$A$1:$H$1,0),0),"Other")</f>
        <v>2</v>
      </c>
      <c r="T2453" s="14">
        <f>IFERROR(VLOOKUP($A2453,'Fielding Data'!$A:$H,MATCH(T$1,'Fielding Data'!$A$1:$H$1,0),0),"Other")</f>
        <v>1</v>
      </c>
      <c r="U2453" s="14">
        <f>SUMIFS('Fielding Data'!E:E,'Fielding Data'!$A:$A,'Hitting Data'!$A2453)</f>
        <v>191</v>
      </c>
      <c r="V2453" s="14">
        <f>SUMIFS('Fielding Data'!F:F,'Fielding Data'!$A:$A,'Hitting Data'!$A2453)</f>
        <v>16</v>
      </c>
      <c r="W2453" s="14">
        <f>SUMIFS('Fielding Data'!G:G,'Fielding Data'!$A:$A,'Hitting Data'!$A2453)</f>
        <v>2</v>
      </c>
      <c r="X2453" s="14">
        <f>SUMIFS('Fielding Data'!H:H,'Fielding Data'!$A:$A,'Hitting Data'!$A2453)</f>
        <v>1</v>
      </c>
    </row>
    <row r="2454" spans="1:24" x14ac:dyDescent="0.25">
      <c r="A2454" s="14" t="str">
        <f t="shared" si="38"/>
        <v>braunry022012</v>
      </c>
      <c r="B2454" s="19" t="s">
        <v>762</v>
      </c>
      <c r="C2454" s="19">
        <v>2012</v>
      </c>
      <c r="D2454" s="19">
        <v>154</v>
      </c>
      <c r="E2454" s="19">
        <v>598</v>
      </c>
      <c r="F2454" s="19">
        <v>108</v>
      </c>
      <c r="G2454" s="19">
        <v>191</v>
      </c>
      <c r="H2454" s="19">
        <v>36</v>
      </c>
      <c r="I2454" s="19">
        <v>3</v>
      </c>
      <c r="J2454" s="19">
        <v>41</v>
      </c>
      <c r="K2454" s="19">
        <v>112</v>
      </c>
      <c r="L2454" s="19">
        <v>30</v>
      </c>
      <c r="M2454" s="19">
        <v>7</v>
      </c>
      <c r="N2454" s="19">
        <v>63</v>
      </c>
      <c r="O2454" s="19">
        <v>128</v>
      </c>
      <c r="P2454" s="14" t="str">
        <f>IFERROR(VLOOKUP($A2454,'Fielding Data'!$A:$H,MATCH(P$1,'Fielding Data'!$A$1:$H$1,0),0),"Other")</f>
        <v>LF</v>
      </c>
      <c r="Q2454" s="14">
        <f>IFERROR(VLOOKUP($A2454,'Fielding Data'!$A:$H,MATCH(Q$1,'Fielding Data'!$A$1:$H$1,0),0),"Other")</f>
        <v>0</v>
      </c>
      <c r="R2454" s="14">
        <f>IFERROR(VLOOKUP($A2454,'Fielding Data'!$A:$H,MATCH(R$1,'Fielding Data'!$A$1:$H$1,0),0),"Other")</f>
        <v>0</v>
      </c>
      <c r="S2454" s="14">
        <f>IFERROR(VLOOKUP($A2454,'Fielding Data'!$A:$H,MATCH(S$1,'Fielding Data'!$A$1:$H$1,0),0),"Other")</f>
        <v>0</v>
      </c>
      <c r="T2454" s="14">
        <f>IFERROR(VLOOKUP($A2454,'Fielding Data'!$A:$H,MATCH(T$1,'Fielding Data'!$A$1:$H$1,0),0),"Other")</f>
        <v>0</v>
      </c>
      <c r="U2454" s="14">
        <f>SUMIFS('Fielding Data'!E:E,'Fielding Data'!$A:$A,'Hitting Data'!$A2454)</f>
        <v>276</v>
      </c>
      <c r="V2454" s="14">
        <f>SUMIFS('Fielding Data'!F:F,'Fielding Data'!$A:$A,'Hitting Data'!$A2454)</f>
        <v>6</v>
      </c>
      <c r="W2454" s="14">
        <f>SUMIFS('Fielding Data'!G:G,'Fielding Data'!$A:$A,'Hitting Data'!$A2454)</f>
        <v>6</v>
      </c>
      <c r="X2454" s="14">
        <f>SUMIFS('Fielding Data'!H:H,'Fielding Data'!$A:$A,'Hitting Data'!$A2454)</f>
        <v>1</v>
      </c>
    </row>
    <row r="2455" spans="1:24" x14ac:dyDescent="0.25">
      <c r="A2455" s="14" t="str">
        <f t="shared" si="38"/>
        <v>braybi012012</v>
      </c>
      <c r="B2455" s="19" t="s">
        <v>631</v>
      </c>
      <c r="C2455" s="19">
        <v>2012</v>
      </c>
      <c r="D2455" s="19">
        <v>14</v>
      </c>
      <c r="E2455" s="19">
        <v>0</v>
      </c>
      <c r="F2455" s="19">
        <v>0</v>
      </c>
      <c r="G2455" s="19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4" t="str">
        <f>IFERROR(VLOOKUP($A2455,'Fielding Data'!$A:$H,MATCH(P$1,'Fielding Data'!$A$1:$H$1,0),0),"Other")</f>
        <v>P</v>
      </c>
      <c r="Q2455" s="14">
        <f>IFERROR(VLOOKUP($A2455,'Fielding Data'!$A:$H,MATCH(Q$1,'Fielding Data'!$A$1:$H$1,0),0),"Other")</f>
        <v>1</v>
      </c>
      <c r="R2455" s="14">
        <f>IFERROR(VLOOKUP($A2455,'Fielding Data'!$A:$H,MATCH(R$1,'Fielding Data'!$A$1:$H$1,0),0),"Other")</f>
        <v>2</v>
      </c>
      <c r="S2455" s="14">
        <f>IFERROR(VLOOKUP($A2455,'Fielding Data'!$A:$H,MATCH(S$1,'Fielding Data'!$A$1:$H$1,0),0),"Other")</f>
        <v>0</v>
      </c>
      <c r="T2455" s="14">
        <f>IFERROR(VLOOKUP($A2455,'Fielding Data'!$A:$H,MATCH(T$1,'Fielding Data'!$A$1:$H$1,0),0),"Other")</f>
        <v>0</v>
      </c>
      <c r="U2455" s="14">
        <f>SUMIFS('Fielding Data'!E:E,'Fielding Data'!$A:$A,'Hitting Data'!$A2455)</f>
        <v>1</v>
      </c>
      <c r="V2455" s="14">
        <f>SUMIFS('Fielding Data'!F:F,'Fielding Data'!$A:$A,'Hitting Data'!$A2455)</f>
        <v>2</v>
      </c>
      <c r="W2455" s="14">
        <f>SUMIFS('Fielding Data'!G:G,'Fielding Data'!$A:$A,'Hitting Data'!$A2455)</f>
        <v>0</v>
      </c>
      <c r="X2455" s="14">
        <f>SUMIFS('Fielding Data'!H:H,'Fielding Data'!$A:$A,'Hitting Data'!$A2455)</f>
        <v>0</v>
      </c>
    </row>
    <row r="2456" spans="1:24" x14ac:dyDescent="0.25">
      <c r="A2456" s="14" t="str">
        <f t="shared" si="38"/>
        <v>brignre012012</v>
      </c>
      <c r="B2456" s="19" t="s">
        <v>891</v>
      </c>
      <c r="C2456" s="19">
        <v>2012</v>
      </c>
      <c r="D2456" s="19">
        <v>16</v>
      </c>
      <c r="E2456" s="19">
        <v>21</v>
      </c>
      <c r="F2456" s="19">
        <v>1</v>
      </c>
      <c r="G2456" s="19">
        <v>2</v>
      </c>
      <c r="H2456" s="19">
        <v>0</v>
      </c>
      <c r="I2456" s="19">
        <v>0</v>
      </c>
      <c r="J2456" s="19">
        <v>0</v>
      </c>
      <c r="K2456" s="19">
        <v>1</v>
      </c>
      <c r="L2456" s="19">
        <v>0</v>
      </c>
      <c r="M2456" s="19">
        <v>0</v>
      </c>
      <c r="N2456" s="19">
        <v>1</v>
      </c>
      <c r="O2456" s="19">
        <v>5</v>
      </c>
      <c r="P2456" s="14" t="str">
        <f>IFERROR(VLOOKUP($A2456,'Fielding Data'!$A:$H,MATCH(P$1,'Fielding Data'!$A$1:$H$1,0),0),"Other")</f>
        <v>2B</v>
      </c>
      <c r="Q2456" s="14">
        <f>IFERROR(VLOOKUP($A2456,'Fielding Data'!$A:$H,MATCH(Q$1,'Fielding Data'!$A$1:$H$1,0),0),"Other")</f>
        <v>0</v>
      </c>
      <c r="R2456" s="14">
        <f>IFERROR(VLOOKUP($A2456,'Fielding Data'!$A:$H,MATCH(R$1,'Fielding Data'!$A$1:$H$1,0),0),"Other")</f>
        <v>1</v>
      </c>
      <c r="S2456" s="14">
        <f>IFERROR(VLOOKUP($A2456,'Fielding Data'!$A:$H,MATCH(S$1,'Fielding Data'!$A$1:$H$1,0),0),"Other")</f>
        <v>0</v>
      </c>
      <c r="T2456" s="14">
        <f>IFERROR(VLOOKUP($A2456,'Fielding Data'!$A:$H,MATCH(T$1,'Fielding Data'!$A$1:$H$1,0),0),"Other")</f>
        <v>0</v>
      </c>
      <c r="U2456" s="14">
        <f>SUMIFS('Fielding Data'!E:E,'Fielding Data'!$A:$A,'Hitting Data'!$A2456)</f>
        <v>13</v>
      </c>
      <c r="V2456" s="14">
        <f>SUMIFS('Fielding Data'!F:F,'Fielding Data'!$A:$A,'Hitting Data'!$A2456)</f>
        <v>24</v>
      </c>
      <c r="W2456" s="14">
        <f>SUMIFS('Fielding Data'!G:G,'Fielding Data'!$A:$A,'Hitting Data'!$A2456)</f>
        <v>1</v>
      </c>
      <c r="X2456" s="14">
        <f>SUMIFS('Fielding Data'!H:H,'Fielding Data'!$A:$A,'Hitting Data'!$A2456)</f>
        <v>11</v>
      </c>
    </row>
    <row r="2457" spans="1:24" x14ac:dyDescent="0.25">
      <c r="A2457" s="14" t="str">
        <f t="shared" si="38"/>
        <v>brittza012012</v>
      </c>
      <c r="B2457" s="19" t="s">
        <v>1440</v>
      </c>
      <c r="C2457" s="19">
        <v>2012</v>
      </c>
      <c r="D2457" s="19">
        <v>12</v>
      </c>
      <c r="E2457" s="19">
        <v>0</v>
      </c>
      <c r="F2457" s="19">
        <v>0</v>
      </c>
      <c r="G2457" s="19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4" t="str">
        <f>IFERROR(VLOOKUP($A2457,'Fielding Data'!$A:$H,MATCH(P$1,'Fielding Data'!$A$1:$H$1,0),0),"Other")</f>
        <v>P</v>
      </c>
      <c r="Q2457" s="14">
        <f>IFERROR(VLOOKUP($A2457,'Fielding Data'!$A:$H,MATCH(Q$1,'Fielding Data'!$A$1:$H$1,0),0),"Other")</f>
        <v>1</v>
      </c>
      <c r="R2457" s="14">
        <f>IFERROR(VLOOKUP($A2457,'Fielding Data'!$A:$H,MATCH(R$1,'Fielding Data'!$A$1:$H$1,0),0),"Other")</f>
        <v>10</v>
      </c>
      <c r="S2457" s="14">
        <f>IFERROR(VLOOKUP($A2457,'Fielding Data'!$A:$H,MATCH(S$1,'Fielding Data'!$A$1:$H$1,0),0),"Other")</f>
        <v>1</v>
      </c>
      <c r="T2457" s="14">
        <f>IFERROR(VLOOKUP($A2457,'Fielding Data'!$A:$H,MATCH(T$1,'Fielding Data'!$A$1:$H$1,0),0),"Other")</f>
        <v>0</v>
      </c>
      <c r="U2457" s="14">
        <f>SUMIFS('Fielding Data'!E:E,'Fielding Data'!$A:$A,'Hitting Data'!$A2457)</f>
        <v>1</v>
      </c>
      <c r="V2457" s="14">
        <f>SUMIFS('Fielding Data'!F:F,'Fielding Data'!$A:$A,'Hitting Data'!$A2457)</f>
        <v>10</v>
      </c>
      <c r="W2457" s="14">
        <f>SUMIFS('Fielding Data'!G:G,'Fielding Data'!$A:$A,'Hitting Data'!$A2457)</f>
        <v>1</v>
      </c>
      <c r="X2457" s="14">
        <f>SUMIFS('Fielding Data'!H:H,'Fielding Data'!$A:$A,'Hitting Data'!$A2457)</f>
        <v>0</v>
      </c>
    </row>
    <row r="2458" spans="1:24" x14ac:dyDescent="0.25">
      <c r="A2458" s="14" t="str">
        <f t="shared" si="38"/>
        <v>brothre012012</v>
      </c>
      <c r="B2458" s="19" t="s">
        <v>1442</v>
      </c>
      <c r="C2458" s="19">
        <v>2012</v>
      </c>
      <c r="D2458" s="19">
        <v>75</v>
      </c>
      <c r="E2458" s="19">
        <v>2</v>
      </c>
      <c r="F2458" s="19">
        <v>0</v>
      </c>
      <c r="G2458" s="19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2</v>
      </c>
      <c r="P2458" s="14" t="str">
        <f>IFERROR(VLOOKUP($A2458,'Fielding Data'!$A:$H,MATCH(P$1,'Fielding Data'!$A$1:$H$1,0),0),"Other")</f>
        <v>P</v>
      </c>
      <c r="Q2458" s="14">
        <f>IFERROR(VLOOKUP($A2458,'Fielding Data'!$A:$H,MATCH(Q$1,'Fielding Data'!$A$1:$H$1,0),0),"Other")</f>
        <v>1</v>
      </c>
      <c r="R2458" s="14">
        <f>IFERROR(VLOOKUP($A2458,'Fielding Data'!$A:$H,MATCH(R$1,'Fielding Data'!$A$1:$H$1,0),0),"Other")</f>
        <v>5</v>
      </c>
      <c r="S2458" s="14">
        <f>IFERROR(VLOOKUP($A2458,'Fielding Data'!$A:$H,MATCH(S$1,'Fielding Data'!$A$1:$H$1,0),0),"Other")</f>
        <v>0</v>
      </c>
      <c r="T2458" s="14">
        <f>IFERROR(VLOOKUP($A2458,'Fielding Data'!$A:$H,MATCH(T$1,'Fielding Data'!$A$1:$H$1,0),0),"Other")</f>
        <v>1</v>
      </c>
      <c r="U2458" s="14">
        <f>SUMIFS('Fielding Data'!E:E,'Fielding Data'!$A:$A,'Hitting Data'!$A2458)</f>
        <v>1</v>
      </c>
      <c r="V2458" s="14">
        <f>SUMIFS('Fielding Data'!F:F,'Fielding Data'!$A:$A,'Hitting Data'!$A2458)</f>
        <v>5</v>
      </c>
      <c r="W2458" s="14">
        <f>SUMIFS('Fielding Data'!G:G,'Fielding Data'!$A:$A,'Hitting Data'!$A2458)</f>
        <v>0</v>
      </c>
      <c r="X2458" s="14">
        <f>SUMIFS('Fielding Data'!H:H,'Fielding Data'!$A:$A,'Hitting Data'!$A2458)</f>
        <v>1</v>
      </c>
    </row>
    <row r="2459" spans="1:24" x14ac:dyDescent="0.25">
      <c r="A2459" s="14" t="str">
        <f t="shared" si="38"/>
        <v>brownan022012</v>
      </c>
      <c r="B2459" s="19" t="s">
        <v>1443</v>
      </c>
      <c r="C2459" s="19">
        <v>2012</v>
      </c>
      <c r="D2459" s="19">
        <v>46</v>
      </c>
      <c r="E2459" s="19">
        <v>112</v>
      </c>
      <c r="F2459" s="19">
        <v>14</v>
      </c>
      <c r="G2459" s="19">
        <v>26</v>
      </c>
      <c r="H2459" s="19">
        <v>7</v>
      </c>
      <c r="I2459" s="19">
        <v>0</v>
      </c>
      <c r="J2459" s="19">
        <v>5</v>
      </c>
      <c r="K2459" s="19">
        <v>11</v>
      </c>
      <c r="L2459" s="19">
        <v>2</v>
      </c>
      <c r="M2459" s="19">
        <v>2</v>
      </c>
      <c r="N2459" s="19">
        <v>12</v>
      </c>
      <c r="O2459" s="19">
        <v>34</v>
      </c>
      <c r="P2459" s="14" t="str">
        <f>IFERROR(VLOOKUP($A2459,'Fielding Data'!$A:$H,MATCH(P$1,'Fielding Data'!$A$1:$H$1,0),0),"Other")</f>
        <v>LF</v>
      </c>
      <c r="Q2459" s="14">
        <f>IFERROR(VLOOKUP($A2459,'Fielding Data'!$A:$H,MATCH(Q$1,'Fielding Data'!$A$1:$H$1,0),0),"Other")</f>
        <v>0</v>
      </c>
      <c r="R2459" s="14">
        <f>IFERROR(VLOOKUP($A2459,'Fielding Data'!$A:$H,MATCH(R$1,'Fielding Data'!$A$1:$H$1,0),0),"Other")</f>
        <v>0</v>
      </c>
      <c r="S2459" s="14">
        <f>IFERROR(VLOOKUP($A2459,'Fielding Data'!$A:$H,MATCH(S$1,'Fielding Data'!$A$1:$H$1,0),0),"Other")</f>
        <v>0</v>
      </c>
      <c r="T2459" s="14">
        <f>IFERROR(VLOOKUP($A2459,'Fielding Data'!$A:$H,MATCH(T$1,'Fielding Data'!$A$1:$H$1,0),0),"Other")</f>
        <v>0</v>
      </c>
      <c r="U2459" s="14">
        <f>SUMIFS('Fielding Data'!E:E,'Fielding Data'!$A:$A,'Hitting Data'!$A2459)</f>
        <v>55</v>
      </c>
      <c r="V2459" s="14">
        <f>SUMIFS('Fielding Data'!F:F,'Fielding Data'!$A:$A,'Hitting Data'!$A2459)</f>
        <v>3</v>
      </c>
      <c r="W2459" s="14">
        <f>SUMIFS('Fielding Data'!G:G,'Fielding Data'!$A:$A,'Hitting Data'!$A2459)</f>
        <v>2</v>
      </c>
      <c r="X2459" s="14">
        <f>SUMIFS('Fielding Data'!H:H,'Fielding Data'!$A:$A,'Hitting Data'!$A2459)</f>
        <v>0</v>
      </c>
    </row>
    <row r="2460" spans="1:24" x14ac:dyDescent="0.25">
      <c r="A2460" s="14" t="str">
        <f t="shared" si="38"/>
        <v>brownba012012</v>
      </c>
      <c r="B2460" s="19" t="s">
        <v>1672</v>
      </c>
      <c r="C2460" s="19">
        <v>2012</v>
      </c>
      <c r="D2460" s="19">
        <v>22</v>
      </c>
      <c r="E2460" s="19">
        <v>1</v>
      </c>
      <c r="F2460" s="19">
        <v>0</v>
      </c>
      <c r="G2460" s="19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4" t="str">
        <f>IFERROR(VLOOKUP($A2460,'Fielding Data'!$A:$H,MATCH(P$1,'Fielding Data'!$A$1:$H$1,0),0),"Other")</f>
        <v>P</v>
      </c>
      <c r="Q2460" s="14">
        <f>IFERROR(VLOOKUP($A2460,'Fielding Data'!$A:$H,MATCH(Q$1,'Fielding Data'!$A$1:$H$1,0),0),"Other")</f>
        <v>0</v>
      </c>
      <c r="R2460" s="14">
        <f>IFERROR(VLOOKUP($A2460,'Fielding Data'!$A:$H,MATCH(R$1,'Fielding Data'!$A$1:$H$1,0),0),"Other")</f>
        <v>2</v>
      </c>
      <c r="S2460" s="14">
        <f>IFERROR(VLOOKUP($A2460,'Fielding Data'!$A:$H,MATCH(S$1,'Fielding Data'!$A$1:$H$1,0),0),"Other")</f>
        <v>0</v>
      </c>
      <c r="T2460" s="14">
        <f>IFERROR(VLOOKUP($A2460,'Fielding Data'!$A:$H,MATCH(T$1,'Fielding Data'!$A$1:$H$1,0),0),"Other")</f>
        <v>0</v>
      </c>
      <c r="U2460" s="14">
        <f>SUMIFS('Fielding Data'!E:E,'Fielding Data'!$A:$A,'Hitting Data'!$A2460)</f>
        <v>0</v>
      </c>
      <c r="V2460" s="14">
        <f>SUMIFS('Fielding Data'!F:F,'Fielding Data'!$A:$A,'Hitting Data'!$A2460)</f>
        <v>2</v>
      </c>
      <c r="W2460" s="14">
        <f>SUMIFS('Fielding Data'!G:G,'Fielding Data'!$A:$A,'Hitting Data'!$A2460)</f>
        <v>0</v>
      </c>
      <c r="X2460" s="14">
        <f>SUMIFS('Fielding Data'!H:H,'Fielding Data'!$A:$A,'Hitting Data'!$A2460)</f>
        <v>0</v>
      </c>
    </row>
    <row r="2461" spans="1:24" x14ac:dyDescent="0.25">
      <c r="A2461" s="14" t="str">
        <f t="shared" si="38"/>
        <v>brownco012012</v>
      </c>
      <c r="B2461" s="19" t="s">
        <v>1444</v>
      </c>
      <c r="C2461" s="19">
        <v>2012</v>
      </c>
      <c r="D2461" s="19">
        <v>19</v>
      </c>
      <c r="E2461" s="19">
        <v>25</v>
      </c>
      <c r="F2461" s="19">
        <v>4</v>
      </c>
      <c r="G2461" s="19">
        <v>5</v>
      </c>
      <c r="H2461" s="19">
        <v>2</v>
      </c>
      <c r="I2461" s="19">
        <v>0</v>
      </c>
      <c r="J2461" s="19">
        <v>1</v>
      </c>
      <c r="K2461" s="19">
        <v>3</v>
      </c>
      <c r="L2461" s="19">
        <v>0</v>
      </c>
      <c r="M2461" s="19">
        <v>0</v>
      </c>
      <c r="N2461" s="19">
        <v>1</v>
      </c>
      <c r="O2461" s="19">
        <v>9</v>
      </c>
      <c r="P2461" s="14" t="str">
        <f>IFERROR(VLOOKUP($A2461,'Fielding Data'!$A:$H,MATCH(P$1,'Fielding Data'!$A$1:$H$1,0),0),"Other")</f>
        <v>CF</v>
      </c>
      <c r="Q2461" s="14">
        <f>IFERROR(VLOOKUP($A2461,'Fielding Data'!$A:$H,MATCH(Q$1,'Fielding Data'!$A$1:$H$1,0),0),"Other")</f>
        <v>0</v>
      </c>
      <c r="R2461" s="14">
        <f>IFERROR(VLOOKUP($A2461,'Fielding Data'!$A:$H,MATCH(R$1,'Fielding Data'!$A$1:$H$1,0),0),"Other")</f>
        <v>0</v>
      </c>
      <c r="S2461" s="14">
        <f>IFERROR(VLOOKUP($A2461,'Fielding Data'!$A:$H,MATCH(S$1,'Fielding Data'!$A$1:$H$1,0),0),"Other")</f>
        <v>0</v>
      </c>
      <c r="T2461" s="14">
        <f>IFERROR(VLOOKUP($A2461,'Fielding Data'!$A:$H,MATCH(T$1,'Fielding Data'!$A$1:$H$1,0),0),"Other")</f>
        <v>0</v>
      </c>
      <c r="U2461" s="14">
        <f>SUMIFS('Fielding Data'!E:E,'Fielding Data'!$A:$A,'Hitting Data'!$A2461)</f>
        <v>14</v>
      </c>
      <c r="V2461" s="14">
        <f>SUMIFS('Fielding Data'!F:F,'Fielding Data'!$A:$A,'Hitting Data'!$A2461)</f>
        <v>0</v>
      </c>
      <c r="W2461" s="14">
        <f>SUMIFS('Fielding Data'!G:G,'Fielding Data'!$A:$A,'Hitting Data'!$A2461)</f>
        <v>0</v>
      </c>
      <c r="X2461" s="14">
        <f>SUMIFS('Fielding Data'!H:H,'Fielding Data'!$A:$A,'Hitting Data'!$A2461)</f>
        <v>0</v>
      </c>
    </row>
    <row r="2462" spans="1:24" x14ac:dyDescent="0.25">
      <c r="A2462" s="14" t="str">
        <f t="shared" si="38"/>
        <v>browndo012012</v>
      </c>
      <c r="B2462" s="19" t="s">
        <v>1234</v>
      </c>
      <c r="C2462" s="19">
        <v>2012</v>
      </c>
      <c r="D2462" s="19">
        <v>56</v>
      </c>
      <c r="E2462" s="19">
        <v>187</v>
      </c>
      <c r="F2462" s="19">
        <v>21</v>
      </c>
      <c r="G2462" s="19">
        <v>44</v>
      </c>
      <c r="H2462" s="19">
        <v>11</v>
      </c>
      <c r="I2462" s="19">
        <v>2</v>
      </c>
      <c r="J2462" s="19">
        <v>5</v>
      </c>
      <c r="K2462" s="19">
        <v>26</v>
      </c>
      <c r="L2462" s="19">
        <v>0</v>
      </c>
      <c r="M2462" s="19">
        <v>0</v>
      </c>
      <c r="N2462" s="19">
        <v>21</v>
      </c>
      <c r="O2462" s="19">
        <v>34</v>
      </c>
      <c r="P2462" s="14" t="str">
        <f>IFERROR(VLOOKUP($A2462,'Fielding Data'!$A:$H,MATCH(P$1,'Fielding Data'!$A$1:$H$1,0),0),"Other")</f>
        <v>LF</v>
      </c>
      <c r="Q2462" s="14">
        <f>IFERROR(VLOOKUP($A2462,'Fielding Data'!$A:$H,MATCH(Q$1,'Fielding Data'!$A$1:$H$1,0),0),"Other")</f>
        <v>0</v>
      </c>
      <c r="R2462" s="14">
        <f>IFERROR(VLOOKUP($A2462,'Fielding Data'!$A:$H,MATCH(R$1,'Fielding Data'!$A$1:$H$1,0),0),"Other")</f>
        <v>0</v>
      </c>
      <c r="S2462" s="14">
        <f>IFERROR(VLOOKUP($A2462,'Fielding Data'!$A:$H,MATCH(S$1,'Fielding Data'!$A$1:$H$1,0),0),"Other")</f>
        <v>0</v>
      </c>
      <c r="T2462" s="14">
        <f>IFERROR(VLOOKUP($A2462,'Fielding Data'!$A:$H,MATCH(T$1,'Fielding Data'!$A$1:$H$1,0),0),"Other")</f>
        <v>0</v>
      </c>
      <c r="U2462" s="14">
        <f>SUMIFS('Fielding Data'!E:E,'Fielding Data'!$A:$A,'Hitting Data'!$A2462)</f>
        <v>94</v>
      </c>
      <c r="V2462" s="14">
        <f>SUMIFS('Fielding Data'!F:F,'Fielding Data'!$A:$A,'Hitting Data'!$A2462)</f>
        <v>7</v>
      </c>
      <c r="W2462" s="14">
        <f>SUMIFS('Fielding Data'!G:G,'Fielding Data'!$A:$A,'Hitting Data'!$A2462)</f>
        <v>0</v>
      </c>
      <c r="X2462" s="14">
        <f>SUMIFS('Fielding Data'!H:H,'Fielding Data'!$A:$A,'Hitting Data'!$A2462)</f>
        <v>1</v>
      </c>
    </row>
    <row r="2463" spans="1:24" x14ac:dyDescent="0.25">
      <c r="A2463" s="14" t="str">
        <f t="shared" si="38"/>
        <v>bruceja012012</v>
      </c>
      <c r="B2463" s="19" t="s">
        <v>892</v>
      </c>
      <c r="C2463" s="19">
        <v>2012</v>
      </c>
      <c r="D2463" s="19">
        <v>155</v>
      </c>
      <c r="E2463" s="19">
        <v>560</v>
      </c>
      <c r="F2463" s="19">
        <v>89</v>
      </c>
      <c r="G2463" s="19">
        <v>141</v>
      </c>
      <c r="H2463" s="19">
        <v>35</v>
      </c>
      <c r="I2463" s="19">
        <v>5</v>
      </c>
      <c r="J2463" s="19">
        <v>34</v>
      </c>
      <c r="K2463" s="19">
        <v>99</v>
      </c>
      <c r="L2463" s="19">
        <v>9</v>
      </c>
      <c r="M2463" s="19">
        <v>3</v>
      </c>
      <c r="N2463" s="19">
        <v>62</v>
      </c>
      <c r="O2463" s="19">
        <v>155</v>
      </c>
      <c r="P2463" s="14" t="str">
        <f>IFERROR(VLOOKUP($A2463,'Fielding Data'!$A:$H,MATCH(P$1,'Fielding Data'!$A$1:$H$1,0),0),"Other")</f>
        <v>OF</v>
      </c>
      <c r="Q2463" s="14">
        <f>IFERROR(VLOOKUP($A2463,'Fielding Data'!$A:$H,MATCH(Q$1,'Fielding Data'!$A$1:$H$1,0),0),"Other")</f>
        <v>297</v>
      </c>
      <c r="R2463" s="14">
        <f>IFERROR(VLOOKUP($A2463,'Fielding Data'!$A:$H,MATCH(R$1,'Fielding Data'!$A$1:$H$1,0),0),"Other")</f>
        <v>8</v>
      </c>
      <c r="S2463" s="14">
        <f>IFERROR(VLOOKUP($A2463,'Fielding Data'!$A:$H,MATCH(S$1,'Fielding Data'!$A$1:$H$1,0),0),"Other")</f>
        <v>6</v>
      </c>
      <c r="T2463" s="14">
        <f>IFERROR(VLOOKUP($A2463,'Fielding Data'!$A:$H,MATCH(T$1,'Fielding Data'!$A$1:$H$1,0),0),"Other")</f>
        <v>1</v>
      </c>
      <c r="U2463" s="14">
        <f>SUMIFS('Fielding Data'!E:E,'Fielding Data'!$A:$A,'Hitting Data'!$A2463)</f>
        <v>297</v>
      </c>
      <c r="V2463" s="14">
        <f>SUMIFS('Fielding Data'!F:F,'Fielding Data'!$A:$A,'Hitting Data'!$A2463)</f>
        <v>8</v>
      </c>
      <c r="W2463" s="14">
        <f>SUMIFS('Fielding Data'!G:G,'Fielding Data'!$A:$A,'Hitting Data'!$A2463)</f>
        <v>6</v>
      </c>
      <c r="X2463" s="14">
        <f>SUMIFS('Fielding Data'!H:H,'Fielding Data'!$A:$A,'Hitting Data'!$A2463)</f>
        <v>1</v>
      </c>
    </row>
    <row r="2464" spans="1:24" x14ac:dyDescent="0.25">
      <c r="A2464" s="14" t="str">
        <f t="shared" si="38"/>
        <v>brummty012012</v>
      </c>
      <c r="B2464" s="19" t="s">
        <v>1673</v>
      </c>
      <c r="C2464" s="19">
        <v>2012</v>
      </c>
      <c r="D2464" s="19">
        <v>1</v>
      </c>
      <c r="E2464" s="19">
        <v>0</v>
      </c>
      <c r="F2464" s="19">
        <v>0</v>
      </c>
      <c r="G2464" s="19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4" t="str">
        <f>IFERROR(VLOOKUP($A2464,'Fielding Data'!$A:$H,MATCH(P$1,'Fielding Data'!$A$1:$H$1,0),0),"Other")</f>
        <v>P</v>
      </c>
      <c r="Q2464" s="14">
        <f>IFERROR(VLOOKUP($A2464,'Fielding Data'!$A:$H,MATCH(Q$1,'Fielding Data'!$A$1:$H$1,0),0),"Other")</f>
        <v>0</v>
      </c>
      <c r="R2464" s="14">
        <f>IFERROR(VLOOKUP($A2464,'Fielding Data'!$A:$H,MATCH(R$1,'Fielding Data'!$A$1:$H$1,0),0),"Other")</f>
        <v>0</v>
      </c>
      <c r="S2464" s="14">
        <f>IFERROR(VLOOKUP($A2464,'Fielding Data'!$A:$H,MATCH(S$1,'Fielding Data'!$A$1:$H$1,0),0),"Other")</f>
        <v>0</v>
      </c>
      <c r="T2464" s="14">
        <f>IFERROR(VLOOKUP($A2464,'Fielding Data'!$A:$H,MATCH(T$1,'Fielding Data'!$A$1:$H$1,0),0),"Other")</f>
        <v>0</v>
      </c>
      <c r="U2464" s="14">
        <f>SUMIFS('Fielding Data'!E:E,'Fielding Data'!$A:$A,'Hitting Data'!$A2464)</f>
        <v>0</v>
      </c>
      <c r="V2464" s="14">
        <f>SUMIFS('Fielding Data'!F:F,'Fielding Data'!$A:$A,'Hitting Data'!$A2464)</f>
        <v>0</v>
      </c>
      <c r="W2464" s="14">
        <f>SUMIFS('Fielding Data'!G:G,'Fielding Data'!$A:$A,'Hitting Data'!$A2464)</f>
        <v>0</v>
      </c>
      <c r="X2464" s="14">
        <f>SUMIFS('Fielding Data'!H:H,'Fielding Data'!$A:$A,'Hitting Data'!$A2464)</f>
        <v>0</v>
      </c>
    </row>
    <row r="2465" spans="1:24" x14ac:dyDescent="0.25">
      <c r="A2465" s="14" t="str">
        <f t="shared" si="38"/>
        <v>brunebr012012</v>
      </c>
      <c r="B2465" s="19" t="s">
        <v>425</v>
      </c>
      <c r="C2465" s="19">
        <v>2012</v>
      </c>
      <c r="D2465" s="19">
        <v>1</v>
      </c>
      <c r="E2465" s="19">
        <v>0</v>
      </c>
      <c r="F2465" s="19">
        <v>0</v>
      </c>
      <c r="G2465" s="19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4" t="str">
        <f>IFERROR(VLOOKUP($A2465,'Fielding Data'!$A:$H,MATCH(P$1,'Fielding Data'!$A$1:$H$1,0),0),"Other")</f>
        <v>P</v>
      </c>
      <c r="Q2465" s="14">
        <f>IFERROR(VLOOKUP($A2465,'Fielding Data'!$A:$H,MATCH(Q$1,'Fielding Data'!$A$1:$H$1,0),0),"Other")</f>
        <v>0</v>
      </c>
      <c r="R2465" s="14">
        <f>IFERROR(VLOOKUP($A2465,'Fielding Data'!$A:$H,MATCH(R$1,'Fielding Data'!$A$1:$H$1,0),0),"Other")</f>
        <v>0</v>
      </c>
      <c r="S2465" s="14">
        <f>IFERROR(VLOOKUP($A2465,'Fielding Data'!$A:$H,MATCH(S$1,'Fielding Data'!$A$1:$H$1,0),0),"Other")</f>
        <v>0</v>
      </c>
      <c r="T2465" s="14">
        <f>IFERROR(VLOOKUP($A2465,'Fielding Data'!$A:$H,MATCH(T$1,'Fielding Data'!$A$1:$H$1,0),0),"Other")</f>
        <v>0</v>
      </c>
      <c r="U2465" s="14">
        <f>SUMIFS('Fielding Data'!E:E,'Fielding Data'!$A:$A,'Hitting Data'!$A2465)</f>
        <v>0</v>
      </c>
      <c r="V2465" s="14">
        <f>SUMIFS('Fielding Data'!F:F,'Fielding Data'!$A:$A,'Hitting Data'!$A2465)</f>
        <v>0</v>
      </c>
      <c r="W2465" s="14">
        <f>SUMIFS('Fielding Data'!G:G,'Fielding Data'!$A:$A,'Hitting Data'!$A2465)</f>
        <v>0</v>
      </c>
      <c r="X2465" s="14">
        <f>SUMIFS('Fielding Data'!H:H,'Fielding Data'!$A:$A,'Hitting Data'!$A2465)</f>
        <v>0</v>
      </c>
    </row>
    <row r="2466" spans="1:24" x14ac:dyDescent="0.25">
      <c r="A2466" s="14" t="str">
        <f t="shared" si="38"/>
        <v>buchhcl012012</v>
      </c>
      <c r="B2466" s="19" t="s">
        <v>763</v>
      </c>
      <c r="C2466" s="19">
        <v>2012</v>
      </c>
      <c r="D2466" s="19">
        <v>29</v>
      </c>
      <c r="E2466" s="19">
        <v>2</v>
      </c>
      <c r="F2466" s="19">
        <v>0</v>
      </c>
      <c r="G2466" s="19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1</v>
      </c>
      <c r="P2466" s="14" t="str">
        <f>IFERROR(VLOOKUP($A2466,'Fielding Data'!$A:$H,MATCH(P$1,'Fielding Data'!$A$1:$H$1,0),0),"Other")</f>
        <v>P</v>
      </c>
      <c r="Q2466" s="14">
        <f>IFERROR(VLOOKUP($A2466,'Fielding Data'!$A:$H,MATCH(Q$1,'Fielding Data'!$A$1:$H$1,0),0),"Other")</f>
        <v>29</v>
      </c>
      <c r="R2466" s="14">
        <f>IFERROR(VLOOKUP($A2466,'Fielding Data'!$A:$H,MATCH(R$1,'Fielding Data'!$A$1:$H$1,0),0),"Other")</f>
        <v>14</v>
      </c>
      <c r="S2466" s="14">
        <f>IFERROR(VLOOKUP($A2466,'Fielding Data'!$A:$H,MATCH(S$1,'Fielding Data'!$A$1:$H$1,0),0),"Other")</f>
        <v>3</v>
      </c>
      <c r="T2466" s="14">
        <f>IFERROR(VLOOKUP($A2466,'Fielding Data'!$A:$H,MATCH(T$1,'Fielding Data'!$A$1:$H$1,0),0),"Other")</f>
        <v>2</v>
      </c>
      <c r="U2466" s="14">
        <f>SUMIFS('Fielding Data'!E:E,'Fielding Data'!$A:$A,'Hitting Data'!$A2466)</f>
        <v>29</v>
      </c>
      <c r="V2466" s="14">
        <f>SUMIFS('Fielding Data'!F:F,'Fielding Data'!$A:$A,'Hitting Data'!$A2466)</f>
        <v>14</v>
      </c>
      <c r="W2466" s="14">
        <f>SUMIFS('Fielding Data'!G:G,'Fielding Data'!$A:$A,'Hitting Data'!$A2466)</f>
        <v>3</v>
      </c>
      <c r="X2466" s="14">
        <f>SUMIFS('Fielding Data'!H:H,'Fielding Data'!$A:$A,'Hitting Data'!$A2466)</f>
        <v>2</v>
      </c>
    </row>
    <row r="2467" spans="1:24" x14ac:dyDescent="0.25">
      <c r="A2467" s="14" t="str">
        <f t="shared" si="38"/>
        <v>buckjo012012</v>
      </c>
      <c r="B2467" s="19" t="s">
        <v>426</v>
      </c>
      <c r="C2467" s="19">
        <v>2012</v>
      </c>
      <c r="D2467" s="19">
        <v>106</v>
      </c>
      <c r="E2467" s="19">
        <v>343</v>
      </c>
      <c r="F2467" s="19">
        <v>29</v>
      </c>
      <c r="G2467" s="19">
        <v>66</v>
      </c>
      <c r="H2467" s="19">
        <v>15</v>
      </c>
      <c r="I2467" s="19">
        <v>1</v>
      </c>
      <c r="J2467" s="19">
        <v>12</v>
      </c>
      <c r="K2467" s="19">
        <v>41</v>
      </c>
      <c r="L2467" s="19">
        <v>0</v>
      </c>
      <c r="M2467" s="19">
        <v>0</v>
      </c>
      <c r="N2467" s="19">
        <v>49</v>
      </c>
      <c r="O2467" s="19">
        <v>103</v>
      </c>
      <c r="P2467" s="14" t="str">
        <f>IFERROR(VLOOKUP($A2467,'Fielding Data'!$A:$H,MATCH(P$1,'Fielding Data'!$A$1:$H$1,0),0),"Other")</f>
        <v>C</v>
      </c>
      <c r="Q2467" s="14">
        <f>IFERROR(VLOOKUP($A2467,'Fielding Data'!$A:$H,MATCH(Q$1,'Fielding Data'!$A$1:$H$1,0),0),"Other")</f>
        <v>715</v>
      </c>
      <c r="R2467" s="14">
        <f>IFERROR(VLOOKUP($A2467,'Fielding Data'!$A:$H,MATCH(R$1,'Fielding Data'!$A$1:$H$1,0),0),"Other")</f>
        <v>57</v>
      </c>
      <c r="S2467" s="14">
        <f>IFERROR(VLOOKUP($A2467,'Fielding Data'!$A:$H,MATCH(S$1,'Fielding Data'!$A$1:$H$1,0),0),"Other")</f>
        <v>7</v>
      </c>
      <c r="T2467" s="14">
        <f>IFERROR(VLOOKUP($A2467,'Fielding Data'!$A:$H,MATCH(T$1,'Fielding Data'!$A$1:$H$1,0),0),"Other")</f>
        <v>4</v>
      </c>
      <c r="U2467" s="14">
        <f>SUMIFS('Fielding Data'!E:E,'Fielding Data'!$A:$A,'Hitting Data'!$A2467)</f>
        <v>715</v>
      </c>
      <c r="V2467" s="14">
        <f>SUMIFS('Fielding Data'!F:F,'Fielding Data'!$A:$A,'Hitting Data'!$A2467)</f>
        <v>57</v>
      </c>
      <c r="W2467" s="14">
        <f>SUMIFS('Fielding Data'!G:G,'Fielding Data'!$A:$A,'Hitting Data'!$A2467)</f>
        <v>7</v>
      </c>
      <c r="X2467" s="14">
        <f>SUMIFS('Fielding Data'!H:H,'Fielding Data'!$A:$A,'Hitting Data'!$A2467)</f>
        <v>4</v>
      </c>
    </row>
    <row r="2468" spans="1:24" x14ac:dyDescent="0.25">
      <c r="A2468" s="14" t="str">
        <f t="shared" si="38"/>
        <v>bucktr012012</v>
      </c>
      <c r="B2468" s="19" t="s">
        <v>765</v>
      </c>
      <c r="C2468" s="19">
        <v>2012</v>
      </c>
      <c r="D2468" s="19">
        <v>33</v>
      </c>
      <c r="E2468" s="19">
        <v>74</v>
      </c>
      <c r="F2468" s="19">
        <v>7</v>
      </c>
      <c r="G2468" s="19">
        <v>16</v>
      </c>
      <c r="H2468" s="19">
        <v>5</v>
      </c>
      <c r="I2468" s="19">
        <v>1</v>
      </c>
      <c r="J2468" s="19">
        <v>0</v>
      </c>
      <c r="K2468" s="19">
        <v>6</v>
      </c>
      <c r="L2468" s="19">
        <v>0</v>
      </c>
      <c r="M2468" s="19">
        <v>0</v>
      </c>
      <c r="N2468" s="19">
        <v>6</v>
      </c>
      <c r="O2468" s="19">
        <v>18</v>
      </c>
      <c r="P2468" s="14" t="str">
        <f>IFERROR(VLOOKUP($A2468,'Fielding Data'!$A:$H,MATCH(P$1,'Fielding Data'!$A$1:$H$1,0),0),"Other")</f>
        <v>LF</v>
      </c>
      <c r="Q2468" s="14">
        <f>IFERROR(VLOOKUP($A2468,'Fielding Data'!$A:$H,MATCH(Q$1,'Fielding Data'!$A$1:$H$1,0),0),"Other")</f>
        <v>0</v>
      </c>
      <c r="R2468" s="14">
        <f>IFERROR(VLOOKUP($A2468,'Fielding Data'!$A:$H,MATCH(R$1,'Fielding Data'!$A$1:$H$1,0),0),"Other")</f>
        <v>0</v>
      </c>
      <c r="S2468" s="14">
        <f>IFERROR(VLOOKUP($A2468,'Fielding Data'!$A:$H,MATCH(S$1,'Fielding Data'!$A$1:$H$1,0),0),"Other")</f>
        <v>0</v>
      </c>
      <c r="T2468" s="14">
        <f>IFERROR(VLOOKUP($A2468,'Fielding Data'!$A:$H,MATCH(T$1,'Fielding Data'!$A$1:$H$1,0),0),"Other")</f>
        <v>0</v>
      </c>
      <c r="U2468" s="14">
        <f>SUMIFS('Fielding Data'!E:E,'Fielding Data'!$A:$A,'Hitting Data'!$A2468)</f>
        <v>40</v>
      </c>
      <c r="V2468" s="14">
        <f>SUMIFS('Fielding Data'!F:F,'Fielding Data'!$A:$A,'Hitting Data'!$A2468)</f>
        <v>1</v>
      </c>
      <c r="W2468" s="14">
        <f>SUMIFS('Fielding Data'!G:G,'Fielding Data'!$A:$A,'Hitting Data'!$A2468)</f>
        <v>1</v>
      </c>
      <c r="X2468" s="14">
        <f>SUMIFS('Fielding Data'!H:H,'Fielding Data'!$A:$A,'Hitting Data'!$A2468)</f>
        <v>0</v>
      </c>
    </row>
    <row r="2469" spans="1:24" x14ac:dyDescent="0.25">
      <c r="A2469" s="14" t="str">
        <f t="shared" si="38"/>
        <v>buehrma012012</v>
      </c>
      <c r="B2469" s="19" t="s">
        <v>64</v>
      </c>
      <c r="C2469" s="19">
        <v>2012</v>
      </c>
      <c r="D2469" s="19">
        <v>31</v>
      </c>
      <c r="E2469" s="19">
        <v>67</v>
      </c>
      <c r="F2469" s="19">
        <v>2</v>
      </c>
      <c r="G2469" s="19">
        <v>3</v>
      </c>
      <c r="H2469" s="19">
        <v>1</v>
      </c>
      <c r="I2469" s="19">
        <v>0</v>
      </c>
      <c r="J2469" s="19">
        <v>0</v>
      </c>
      <c r="K2469" s="19">
        <v>1</v>
      </c>
      <c r="L2469" s="19">
        <v>0</v>
      </c>
      <c r="M2469" s="19">
        <v>0</v>
      </c>
      <c r="N2469" s="19">
        <v>0</v>
      </c>
      <c r="O2469" s="19">
        <v>29</v>
      </c>
      <c r="P2469" s="14" t="str">
        <f>IFERROR(VLOOKUP($A2469,'Fielding Data'!$A:$H,MATCH(P$1,'Fielding Data'!$A$1:$H$1,0),0),"Other")</f>
        <v>P</v>
      </c>
      <c r="Q2469" s="14">
        <f>IFERROR(VLOOKUP($A2469,'Fielding Data'!$A:$H,MATCH(Q$1,'Fielding Data'!$A$1:$H$1,0),0),"Other")</f>
        <v>13</v>
      </c>
      <c r="R2469" s="14">
        <f>IFERROR(VLOOKUP($A2469,'Fielding Data'!$A:$H,MATCH(R$1,'Fielding Data'!$A$1:$H$1,0),0),"Other")</f>
        <v>47</v>
      </c>
      <c r="S2469" s="14">
        <f>IFERROR(VLOOKUP($A2469,'Fielding Data'!$A:$H,MATCH(S$1,'Fielding Data'!$A$1:$H$1,0),0),"Other")</f>
        <v>0</v>
      </c>
      <c r="T2469" s="14">
        <f>IFERROR(VLOOKUP($A2469,'Fielding Data'!$A:$H,MATCH(T$1,'Fielding Data'!$A$1:$H$1,0),0),"Other")</f>
        <v>5</v>
      </c>
      <c r="U2469" s="14">
        <f>SUMIFS('Fielding Data'!E:E,'Fielding Data'!$A:$A,'Hitting Data'!$A2469)</f>
        <v>13</v>
      </c>
      <c r="V2469" s="14">
        <f>SUMIFS('Fielding Data'!F:F,'Fielding Data'!$A:$A,'Hitting Data'!$A2469)</f>
        <v>47</v>
      </c>
      <c r="W2469" s="14">
        <f>SUMIFS('Fielding Data'!G:G,'Fielding Data'!$A:$A,'Hitting Data'!$A2469)</f>
        <v>0</v>
      </c>
      <c r="X2469" s="14">
        <f>SUMIFS('Fielding Data'!H:H,'Fielding Data'!$A:$A,'Hitting Data'!$A2469)</f>
        <v>5</v>
      </c>
    </row>
    <row r="2470" spans="1:24" x14ac:dyDescent="0.25">
      <c r="A2470" s="14" t="str">
        <f t="shared" si="38"/>
        <v>buenofr012012</v>
      </c>
      <c r="B2470" s="19" t="s">
        <v>893</v>
      </c>
      <c r="C2470" s="19">
        <v>2012</v>
      </c>
      <c r="D2470" s="19">
        <v>18</v>
      </c>
      <c r="E2470" s="19">
        <v>0</v>
      </c>
      <c r="F2470" s="19">
        <v>0</v>
      </c>
      <c r="G2470" s="19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4" t="str">
        <f>IFERROR(VLOOKUP($A2470,'Fielding Data'!$A:$H,MATCH(P$1,'Fielding Data'!$A$1:$H$1,0),0),"Other")</f>
        <v>P</v>
      </c>
      <c r="Q2470" s="14">
        <f>IFERROR(VLOOKUP($A2470,'Fielding Data'!$A:$H,MATCH(Q$1,'Fielding Data'!$A$1:$H$1,0),0),"Other")</f>
        <v>1</v>
      </c>
      <c r="R2470" s="14">
        <f>IFERROR(VLOOKUP($A2470,'Fielding Data'!$A:$H,MATCH(R$1,'Fielding Data'!$A$1:$H$1,0),0),"Other")</f>
        <v>3</v>
      </c>
      <c r="S2470" s="14">
        <f>IFERROR(VLOOKUP($A2470,'Fielding Data'!$A:$H,MATCH(S$1,'Fielding Data'!$A$1:$H$1,0),0),"Other")</f>
        <v>0</v>
      </c>
      <c r="T2470" s="14">
        <f>IFERROR(VLOOKUP($A2470,'Fielding Data'!$A:$H,MATCH(T$1,'Fielding Data'!$A$1:$H$1,0),0),"Other")</f>
        <v>1</v>
      </c>
      <c r="U2470" s="14">
        <f>SUMIFS('Fielding Data'!E:E,'Fielding Data'!$A:$A,'Hitting Data'!$A2470)</f>
        <v>1</v>
      </c>
      <c r="V2470" s="14">
        <f>SUMIFS('Fielding Data'!F:F,'Fielding Data'!$A:$A,'Hitting Data'!$A2470)</f>
        <v>3</v>
      </c>
      <c r="W2470" s="14">
        <f>SUMIFS('Fielding Data'!G:G,'Fielding Data'!$A:$A,'Hitting Data'!$A2470)</f>
        <v>0</v>
      </c>
      <c r="X2470" s="14">
        <f>SUMIFS('Fielding Data'!H:H,'Fielding Data'!$A:$A,'Hitting Data'!$A2470)</f>
        <v>1</v>
      </c>
    </row>
    <row r="2471" spans="1:24" x14ac:dyDescent="0.25">
      <c r="A2471" s="14" t="str">
        <f t="shared" si="38"/>
        <v>bumgama012012</v>
      </c>
      <c r="B2471" s="19" t="s">
        <v>1058</v>
      </c>
      <c r="C2471" s="19">
        <v>2012</v>
      </c>
      <c r="D2471" s="19">
        <v>32</v>
      </c>
      <c r="E2471" s="19">
        <v>68</v>
      </c>
      <c r="F2471" s="19">
        <v>4</v>
      </c>
      <c r="G2471" s="19">
        <v>11</v>
      </c>
      <c r="H2471" s="19">
        <v>1</v>
      </c>
      <c r="I2471" s="19">
        <v>0</v>
      </c>
      <c r="J2471" s="19">
        <v>2</v>
      </c>
      <c r="K2471" s="19">
        <v>6</v>
      </c>
      <c r="L2471" s="19">
        <v>0</v>
      </c>
      <c r="M2471" s="19">
        <v>0</v>
      </c>
      <c r="N2471" s="19">
        <v>1</v>
      </c>
      <c r="O2471" s="19">
        <v>25</v>
      </c>
      <c r="P2471" s="14" t="str">
        <f>IFERROR(VLOOKUP($A2471,'Fielding Data'!$A:$H,MATCH(P$1,'Fielding Data'!$A$1:$H$1,0),0),"Other")</f>
        <v>P</v>
      </c>
      <c r="Q2471" s="14">
        <f>IFERROR(VLOOKUP($A2471,'Fielding Data'!$A:$H,MATCH(Q$1,'Fielding Data'!$A$1:$H$1,0),0),"Other")</f>
        <v>7</v>
      </c>
      <c r="R2471" s="14">
        <f>IFERROR(VLOOKUP($A2471,'Fielding Data'!$A:$H,MATCH(R$1,'Fielding Data'!$A$1:$H$1,0),0),"Other")</f>
        <v>36</v>
      </c>
      <c r="S2471" s="14">
        <f>IFERROR(VLOOKUP($A2471,'Fielding Data'!$A:$H,MATCH(S$1,'Fielding Data'!$A$1:$H$1,0),0),"Other")</f>
        <v>2</v>
      </c>
      <c r="T2471" s="14">
        <f>IFERROR(VLOOKUP($A2471,'Fielding Data'!$A:$H,MATCH(T$1,'Fielding Data'!$A$1:$H$1,0),0),"Other")</f>
        <v>0</v>
      </c>
      <c r="U2471" s="14">
        <f>SUMIFS('Fielding Data'!E:E,'Fielding Data'!$A:$A,'Hitting Data'!$A2471)</f>
        <v>7</v>
      </c>
      <c r="V2471" s="14">
        <f>SUMIFS('Fielding Data'!F:F,'Fielding Data'!$A:$A,'Hitting Data'!$A2471)</f>
        <v>36</v>
      </c>
      <c r="W2471" s="14">
        <f>SUMIFS('Fielding Data'!G:G,'Fielding Data'!$A:$A,'Hitting Data'!$A2471)</f>
        <v>2</v>
      </c>
      <c r="X2471" s="14">
        <f>SUMIFS('Fielding Data'!H:H,'Fielding Data'!$A:$A,'Hitting Data'!$A2471)</f>
        <v>0</v>
      </c>
    </row>
    <row r="2472" spans="1:24" x14ac:dyDescent="0.25">
      <c r="A2472" s="14" t="str">
        <f t="shared" si="38"/>
        <v>bundydy012012</v>
      </c>
      <c r="B2472" s="19" t="s">
        <v>1674</v>
      </c>
      <c r="C2472" s="19">
        <v>2012</v>
      </c>
      <c r="D2472" s="19">
        <v>2</v>
      </c>
      <c r="E2472" s="19">
        <v>0</v>
      </c>
      <c r="F2472" s="19">
        <v>0</v>
      </c>
      <c r="G2472" s="19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4" t="str">
        <f>IFERROR(VLOOKUP($A2472,'Fielding Data'!$A:$H,MATCH(P$1,'Fielding Data'!$A$1:$H$1,0),0),"Other")</f>
        <v>P</v>
      </c>
      <c r="Q2472" s="14">
        <f>IFERROR(VLOOKUP($A2472,'Fielding Data'!$A:$H,MATCH(Q$1,'Fielding Data'!$A$1:$H$1,0),0),"Other")</f>
        <v>0</v>
      </c>
      <c r="R2472" s="14">
        <f>IFERROR(VLOOKUP($A2472,'Fielding Data'!$A:$H,MATCH(R$1,'Fielding Data'!$A$1:$H$1,0),0),"Other")</f>
        <v>0</v>
      </c>
      <c r="S2472" s="14">
        <f>IFERROR(VLOOKUP($A2472,'Fielding Data'!$A:$H,MATCH(S$1,'Fielding Data'!$A$1:$H$1,0),0),"Other")</f>
        <v>0</v>
      </c>
      <c r="T2472" s="14">
        <f>IFERROR(VLOOKUP($A2472,'Fielding Data'!$A:$H,MATCH(T$1,'Fielding Data'!$A$1:$H$1,0),0),"Other")</f>
        <v>0</v>
      </c>
      <c r="U2472" s="14">
        <f>SUMIFS('Fielding Data'!E:E,'Fielding Data'!$A:$A,'Hitting Data'!$A2472)</f>
        <v>0</v>
      </c>
      <c r="V2472" s="14">
        <f>SUMIFS('Fielding Data'!F:F,'Fielding Data'!$A:$A,'Hitting Data'!$A2472)</f>
        <v>0</v>
      </c>
      <c r="W2472" s="14">
        <f>SUMIFS('Fielding Data'!G:G,'Fielding Data'!$A:$A,'Hitting Data'!$A2472)</f>
        <v>0</v>
      </c>
      <c r="X2472" s="14">
        <f>SUMIFS('Fielding Data'!H:H,'Fielding Data'!$A:$A,'Hitting Data'!$A2472)</f>
        <v>0</v>
      </c>
    </row>
    <row r="2473" spans="1:24" x14ac:dyDescent="0.25">
      <c r="A2473" s="14" t="str">
        <f t="shared" si="38"/>
        <v>burneaj012012</v>
      </c>
      <c r="B2473" s="19" t="s">
        <v>65</v>
      </c>
      <c r="C2473" s="19">
        <v>2012</v>
      </c>
      <c r="D2473" s="19">
        <v>31</v>
      </c>
      <c r="E2473" s="19">
        <v>63</v>
      </c>
      <c r="F2473" s="19">
        <v>1</v>
      </c>
      <c r="G2473" s="19">
        <v>4</v>
      </c>
      <c r="H2473" s="19">
        <v>0</v>
      </c>
      <c r="I2473" s="19">
        <v>0</v>
      </c>
      <c r="J2473" s="19">
        <v>0</v>
      </c>
      <c r="K2473" s="19">
        <v>2</v>
      </c>
      <c r="L2473" s="19">
        <v>0</v>
      </c>
      <c r="M2473" s="19">
        <v>0</v>
      </c>
      <c r="N2473" s="19">
        <v>3</v>
      </c>
      <c r="O2473" s="19">
        <v>36</v>
      </c>
      <c r="P2473" s="14" t="str">
        <f>IFERROR(VLOOKUP($A2473,'Fielding Data'!$A:$H,MATCH(P$1,'Fielding Data'!$A$1:$H$1,0),0),"Other")</f>
        <v>P</v>
      </c>
      <c r="Q2473" s="14">
        <f>IFERROR(VLOOKUP($A2473,'Fielding Data'!$A:$H,MATCH(Q$1,'Fielding Data'!$A$1:$H$1,0),0),"Other")</f>
        <v>21</v>
      </c>
      <c r="R2473" s="14">
        <f>IFERROR(VLOOKUP($A2473,'Fielding Data'!$A:$H,MATCH(R$1,'Fielding Data'!$A$1:$H$1,0),0),"Other")</f>
        <v>36</v>
      </c>
      <c r="S2473" s="14">
        <f>IFERROR(VLOOKUP($A2473,'Fielding Data'!$A:$H,MATCH(S$1,'Fielding Data'!$A$1:$H$1,0),0),"Other")</f>
        <v>1</v>
      </c>
      <c r="T2473" s="14">
        <f>IFERROR(VLOOKUP($A2473,'Fielding Data'!$A:$H,MATCH(T$1,'Fielding Data'!$A$1:$H$1,0),0),"Other")</f>
        <v>1</v>
      </c>
      <c r="U2473" s="14">
        <f>SUMIFS('Fielding Data'!E:E,'Fielding Data'!$A:$A,'Hitting Data'!$A2473)</f>
        <v>21</v>
      </c>
      <c r="V2473" s="14">
        <f>SUMIFS('Fielding Data'!F:F,'Fielding Data'!$A:$A,'Hitting Data'!$A2473)</f>
        <v>36</v>
      </c>
      <c r="W2473" s="14">
        <f>SUMIFS('Fielding Data'!G:G,'Fielding Data'!$A:$A,'Hitting Data'!$A2473)</f>
        <v>1</v>
      </c>
      <c r="X2473" s="14">
        <f>SUMIFS('Fielding Data'!H:H,'Fielding Data'!$A:$A,'Hitting Data'!$A2473)</f>
        <v>1</v>
      </c>
    </row>
    <row r="2474" spans="1:24" x14ac:dyDescent="0.25">
      <c r="A2474" s="14" t="str">
        <f t="shared" si="38"/>
        <v>burneal012012</v>
      </c>
      <c r="B2474" s="19" t="s">
        <v>1237</v>
      </c>
      <c r="C2474" s="19">
        <v>2012</v>
      </c>
      <c r="D2474" s="19">
        <v>67</v>
      </c>
      <c r="E2474" s="19">
        <v>0</v>
      </c>
      <c r="F2474" s="19">
        <v>0</v>
      </c>
      <c r="G2474" s="19">
        <v>0</v>
      </c>
      <c r="H2474" s="19">
        <v>0</v>
      </c>
      <c r="I2474" s="19">
        <v>0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4" t="str">
        <f>IFERROR(VLOOKUP($A2474,'Fielding Data'!$A:$H,MATCH(P$1,'Fielding Data'!$A$1:$H$1,0),0),"Other")</f>
        <v>P</v>
      </c>
      <c r="Q2474" s="14">
        <f>IFERROR(VLOOKUP($A2474,'Fielding Data'!$A:$H,MATCH(Q$1,'Fielding Data'!$A$1:$H$1,0),0),"Other")</f>
        <v>4</v>
      </c>
      <c r="R2474" s="14">
        <f>IFERROR(VLOOKUP($A2474,'Fielding Data'!$A:$H,MATCH(R$1,'Fielding Data'!$A$1:$H$1,0),0),"Other")</f>
        <v>10</v>
      </c>
      <c r="S2474" s="14">
        <f>IFERROR(VLOOKUP($A2474,'Fielding Data'!$A:$H,MATCH(S$1,'Fielding Data'!$A$1:$H$1,0),0),"Other")</f>
        <v>0</v>
      </c>
      <c r="T2474" s="14">
        <f>IFERROR(VLOOKUP($A2474,'Fielding Data'!$A:$H,MATCH(T$1,'Fielding Data'!$A$1:$H$1,0),0),"Other")</f>
        <v>1</v>
      </c>
      <c r="U2474" s="14">
        <f>SUMIFS('Fielding Data'!E:E,'Fielding Data'!$A:$A,'Hitting Data'!$A2474)</f>
        <v>4</v>
      </c>
      <c r="V2474" s="14">
        <f>SUMIFS('Fielding Data'!F:F,'Fielding Data'!$A:$A,'Hitting Data'!$A2474)</f>
        <v>10</v>
      </c>
      <c r="W2474" s="14">
        <f>SUMIFS('Fielding Data'!G:G,'Fielding Data'!$A:$A,'Hitting Data'!$A2474)</f>
        <v>0</v>
      </c>
      <c r="X2474" s="14">
        <f>SUMIFS('Fielding Data'!H:H,'Fielding Data'!$A:$A,'Hitting Data'!$A2474)</f>
        <v>1</v>
      </c>
    </row>
    <row r="2475" spans="1:24" x14ac:dyDescent="0.25">
      <c r="A2475" s="14" t="str">
        <f t="shared" si="38"/>
        <v>burnese012012</v>
      </c>
      <c r="B2475" s="19" t="s">
        <v>427</v>
      </c>
      <c r="C2475" s="19">
        <v>2012</v>
      </c>
      <c r="D2475" s="19">
        <v>70</v>
      </c>
      <c r="E2475" s="19">
        <v>0</v>
      </c>
      <c r="F2475" s="19">
        <v>0</v>
      </c>
      <c r="G2475" s="19">
        <v>0</v>
      </c>
      <c r="H2475" s="19">
        <v>0</v>
      </c>
      <c r="I2475" s="19">
        <v>0</v>
      </c>
      <c r="J2475" s="19">
        <v>0</v>
      </c>
      <c r="K2475" s="19">
        <v>0</v>
      </c>
      <c r="L2475" s="19">
        <v>0</v>
      </c>
      <c r="M2475" s="19">
        <v>0</v>
      </c>
      <c r="N2475" s="19">
        <v>1</v>
      </c>
      <c r="O2475" s="19">
        <v>0</v>
      </c>
      <c r="P2475" s="14" t="str">
        <f>IFERROR(VLOOKUP($A2475,'Fielding Data'!$A:$H,MATCH(P$1,'Fielding Data'!$A$1:$H$1,0),0),"Other")</f>
        <v>P</v>
      </c>
      <c r="Q2475" s="14">
        <f>IFERROR(VLOOKUP($A2475,'Fielding Data'!$A:$H,MATCH(Q$1,'Fielding Data'!$A$1:$H$1,0),0),"Other")</f>
        <v>7</v>
      </c>
      <c r="R2475" s="14">
        <f>IFERROR(VLOOKUP($A2475,'Fielding Data'!$A:$H,MATCH(R$1,'Fielding Data'!$A$1:$H$1,0),0),"Other")</f>
        <v>10</v>
      </c>
      <c r="S2475" s="14">
        <f>IFERROR(VLOOKUP($A2475,'Fielding Data'!$A:$H,MATCH(S$1,'Fielding Data'!$A$1:$H$1,0),0),"Other")</f>
        <v>0</v>
      </c>
      <c r="T2475" s="14">
        <f>IFERROR(VLOOKUP($A2475,'Fielding Data'!$A:$H,MATCH(T$1,'Fielding Data'!$A$1:$H$1,0),0),"Other")</f>
        <v>2</v>
      </c>
      <c r="U2475" s="14">
        <f>SUMIFS('Fielding Data'!E:E,'Fielding Data'!$A:$A,'Hitting Data'!$A2475)</f>
        <v>7</v>
      </c>
      <c r="V2475" s="14">
        <f>SUMIFS('Fielding Data'!F:F,'Fielding Data'!$A:$A,'Hitting Data'!$A2475)</f>
        <v>10</v>
      </c>
      <c r="W2475" s="14">
        <f>SUMIFS('Fielding Data'!G:G,'Fielding Data'!$A:$A,'Hitting Data'!$A2475)</f>
        <v>0</v>
      </c>
      <c r="X2475" s="14">
        <f>SUMIFS('Fielding Data'!H:H,'Fielding Data'!$A:$A,'Hitting Data'!$A2475)</f>
        <v>2</v>
      </c>
    </row>
    <row r="2476" spans="1:24" x14ac:dyDescent="0.25">
      <c r="A2476" s="14" t="str">
        <f t="shared" si="38"/>
        <v>burnsco012012</v>
      </c>
      <c r="B2476" s="19" t="s">
        <v>1675</v>
      </c>
      <c r="C2476" s="19">
        <v>2012</v>
      </c>
      <c r="D2476" s="19">
        <v>17</v>
      </c>
      <c r="E2476" s="19">
        <v>1</v>
      </c>
      <c r="F2476" s="19">
        <v>0</v>
      </c>
      <c r="G2476" s="19">
        <v>0</v>
      </c>
      <c r="H2476" s="19">
        <v>0</v>
      </c>
      <c r="I2476" s="19">
        <v>0</v>
      </c>
      <c r="J2476" s="19">
        <v>0</v>
      </c>
      <c r="K2476" s="19">
        <v>0</v>
      </c>
      <c r="L2476" s="19">
        <v>0</v>
      </c>
      <c r="M2476" s="19">
        <v>0</v>
      </c>
      <c r="N2476" s="19">
        <v>0</v>
      </c>
      <c r="O2476" s="19">
        <v>1</v>
      </c>
      <c r="P2476" s="14" t="str">
        <f>IFERROR(VLOOKUP($A2476,'Fielding Data'!$A:$H,MATCH(P$1,'Fielding Data'!$A$1:$H$1,0),0),"Other")</f>
        <v>P</v>
      </c>
      <c r="Q2476" s="14">
        <f>IFERROR(VLOOKUP($A2476,'Fielding Data'!$A:$H,MATCH(Q$1,'Fielding Data'!$A$1:$H$1,0),0),"Other")</f>
        <v>2</v>
      </c>
      <c r="R2476" s="14">
        <f>IFERROR(VLOOKUP($A2476,'Fielding Data'!$A:$H,MATCH(R$1,'Fielding Data'!$A$1:$H$1,0),0),"Other")</f>
        <v>2</v>
      </c>
      <c r="S2476" s="14">
        <f>IFERROR(VLOOKUP($A2476,'Fielding Data'!$A:$H,MATCH(S$1,'Fielding Data'!$A$1:$H$1,0),0),"Other")</f>
        <v>1</v>
      </c>
      <c r="T2476" s="14">
        <f>IFERROR(VLOOKUP($A2476,'Fielding Data'!$A:$H,MATCH(T$1,'Fielding Data'!$A$1:$H$1,0),0),"Other")</f>
        <v>0</v>
      </c>
      <c r="U2476" s="14">
        <f>SUMIFS('Fielding Data'!E:E,'Fielding Data'!$A:$A,'Hitting Data'!$A2476)</f>
        <v>2</v>
      </c>
      <c r="V2476" s="14">
        <f>SUMIFS('Fielding Data'!F:F,'Fielding Data'!$A:$A,'Hitting Data'!$A2476)</f>
        <v>2</v>
      </c>
      <c r="W2476" s="14">
        <f>SUMIFS('Fielding Data'!G:G,'Fielding Data'!$A:$A,'Hitting Data'!$A2476)</f>
        <v>1</v>
      </c>
      <c r="X2476" s="14">
        <f>SUMIFS('Fielding Data'!H:H,'Fielding Data'!$A:$A,'Hitting Data'!$A2476)</f>
        <v>0</v>
      </c>
    </row>
    <row r="2477" spans="1:24" x14ac:dyDescent="0.25">
      <c r="A2477" s="14" t="str">
        <f t="shared" si="38"/>
        <v>burriem012012</v>
      </c>
      <c r="B2477" s="19" t="s">
        <v>894</v>
      </c>
      <c r="C2477" s="19">
        <v>2012</v>
      </c>
      <c r="D2477" s="19">
        <v>60</v>
      </c>
      <c r="E2477" s="19">
        <v>136</v>
      </c>
      <c r="F2477" s="19">
        <v>15</v>
      </c>
      <c r="G2477" s="19">
        <v>29</v>
      </c>
      <c r="H2477" s="19">
        <v>1</v>
      </c>
      <c r="I2477" s="19">
        <v>0</v>
      </c>
      <c r="J2477" s="19">
        <v>0</v>
      </c>
      <c r="K2477" s="19">
        <v>7</v>
      </c>
      <c r="L2477" s="19">
        <v>5</v>
      </c>
      <c r="M2477" s="19">
        <v>3</v>
      </c>
      <c r="N2477" s="19">
        <v>10</v>
      </c>
      <c r="O2477" s="19">
        <v>25</v>
      </c>
      <c r="P2477" s="14" t="str">
        <f>IFERROR(VLOOKUP($A2477,'Fielding Data'!$A:$H,MATCH(P$1,'Fielding Data'!$A$1:$H$1,0),0),"Other")</f>
        <v>2B</v>
      </c>
      <c r="Q2477" s="14">
        <f>IFERROR(VLOOKUP($A2477,'Fielding Data'!$A:$H,MATCH(Q$1,'Fielding Data'!$A$1:$H$1,0),0),"Other")</f>
        <v>42</v>
      </c>
      <c r="R2477" s="14">
        <f>IFERROR(VLOOKUP($A2477,'Fielding Data'!$A:$H,MATCH(R$1,'Fielding Data'!$A$1:$H$1,0),0),"Other")</f>
        <v>65</v>
      </c>
      <c r="S2477" s="14">
        <f>IFERROR(VLOOKUP($A2477,'Fielding Data'!$A:$H,MATCH(S$1,'Fielding Data'!$A$1:$H$1,0),0),"Other")</f>
        <v>2</v>
      </c>
      <c r="T2477" s="14">
        <f>IFERROR(VLOOKUP($A2477,'Fielding Data'!$A:$H,MATCH(T$1,'Fielding Data'!$A$1:$H$1,0),0),"Other")</f>
        <v>13</v>
      </c>
      <c r="U2477" s="14">
        <f>SUMIFS('Fielding Data'!E:E,'Fielding Data'!$A:$A,'Hitting Data'!$A2477)</f>
        <v>49</v>
      </c>
      <c r="V2477" s="14">
        <f>SUMIFS('Fielding Data'!F:F,'Fielding Data'!$A:$A,'Hitting Data'!$A2477)</f>
        <v>77</v>
      </c>
      <c r="W2477" s="14">
        <f>SUMIFS('Fielding Data'!G:G,'Fielding Data'!$A:$A,'Hitting Data'!$A2477)</f>
        <v>4</v>
      </c>
      <c r="X2477" s="14">
        <f>SUMIFS('Fielding Data'!H:H,'Fielding Data'!$A:$A,'Hitting Data'!$A2477)</f>
        <v>14</v>
      </c>
    </row>
    <row r="2478" spans="1:24" x14ac:dyDescent="0.25">
      <c r="A2478" s="14" t="str">
        <f t="shared" si="38"/>
        <v>burrose012012</v>
      </c>
      <c r="B2478" s="19" t="s">
        <v>290</v>
      </c>
      <c r="C2478" s="19">
        <v>2012</v>
      </c>
      <c r="D2478" s="19">
        <v>10</v>
      </c>
      <c r="E2478" s="19">
        <v>17</v>
      </c>
      <c r="F2478" s="19">
        <v>0</v>
      </c>
      <c r="G2478" s="19">
        <v>2</v>
      </c>
      <c r="H2478" s="19">
        <v>1</v>
      </c>
      <c r="I2478" s="19">
        <v>0</v>
      </c>
      <c r="J2478" s="19">
        <v>0</v>
      </c>
      <c r="K2478" s="19">
        <v>1</v>
      </c>
      <c r="L2478" s="19">
        <v>0</v>
      </c>
      <c r="M2478" s="19">
        <v>0</v>
      </c>
      <c r="N2478" s="19">
        <v>1</v>
      </c>
      <c r="O2478" s="19">
        <v>3</v>
      </c>
      <c r="P2478" s="14" t="str">
        <f>IFERROR(VLOOKUP($A2478,'Fielding Data'!$A:$H,MATCH(P$1,'Fielding Data'!$A$1:$H$1,0),0),"Other")</f>
        <v>1B</v>
      </c>
      <c r="Q2478" s="14">
        <f>IFERROR(VLOOKUP($A2478,'Fielding Data'!$A:$H,MATCH(Q$1,'Fielding Data'!$A$1:$H$1,0),0),"Other")</f>
        <v>4</v>
      </c>
      <c r="R2478" s="14">
        <f>IFERROR(VLOOKUP($A2478,'Fielding Data'!$A:$H,MATCH(R$1,'Fielding Data'!$A$1:$H$1,0),0),"Other")</f>
        <v>0</v>
      </c>
      <c r="S2478" s="14">
        <f>IFERROR(VLOOKUP($A2478,'Fielding Data'!$A:$H,MATCH(S$1,'Fielding Data'!$A$1:$H$1,0),0),"Other")</f>
        <v>0</v>
      </c>
      <c r="T2478" s="14">
        <f>IFERROR(VLOOKUP($A2478,'Fielding Data'!$A:$H,MATCH(T$1,'Fielding Data'!$A$1:$H$1,0),0),"Other")</f>
        <v>1</v>
      </c>
      <c r="U2478" s="14">
        <f>SUMIFS('Fielding Data'!E:E,'Fielding Data'!$A:$A,'Hitting Data'!$A2478)</f>
        <v>7</v>
      </c>
      <c r="V2478" s="14">
        <f>SUMIFS('Fielding Data'!F:F,'Fielding Data'!$A:$A,'Hitting Data'!$A2478)</f>
        <v>5</v>
      </c>
      <c r="W2478" s="14">
        <f>SUMIFS('Fielding Data'!G:G,'Fielding Data'!$A:$A,'Hitting Data'!$A2478)</f>
        <v>0</v>
      </c>
      <c r="X2478" s="14">
        <f>SUMIFS('Fielding Data'!H:H,'Fielding Data'!$A:$A,'Hitting Data'!$A2478)</f>
        <v>2</v>
      </c>
    </row>
    <row r="2479" spans="1:24" x14ac:dyDescent="0.25">
      <c r="A2479" s="14" t="str">
        <f t="shared" si="38"/>
        <v>burtoja012012</v>
      </c>
      <c r="B2479" s="19" t="s">
        <v>767</v>
      </c>
      <c r="C2479" s="19">
        <v>2012</v>
      </c>
      <c r="D2479" s="19">
        <v>64</v>
      </c>
      <c r="E2479" s="19">
        <v>0</v>
      </c>
      <c r="F2479" s="19">
        <v>0</v>
      </c>
      <c r="G2479" s="19">
        <v>0</v>
      </c>
      <c r="H2479" s="19">
        <v>0</v>
      </c>
      <c r="I2479" s="19">
        <v>0</v>
      </c>
      <c r="J2479" s="19">
        <v>0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4" t="str">
        <f>IFERROR(VLOOKUP($A2479,'Fielding Data'!$A:$H,MATCH(P$1,'Fielding Data'!$A$1:$H$1,0),0),"Other")</f>
        <v>P</v>
      </c>
      <c r="Q2479" s="14">
        <f>IFERROR(VLOOKUP($A2479,'Fielding Data'!$A:$H,MATCH(Q$1,'Fielding Data'!$A$1:$H$1,0),0),"Other")</f>
        <v>2</v>
      </c>
      <c r="R2479" s="14">
        <f>IFERROR(VLOOKUP($A2479,'Fielding Data'!$A:$H,MATCH(R$1,'Fielding Data'!$A$1:$H$1,0),0),"Other")</f>
        <v>11</v>
      </c>
      <c r="S2479" s="14">
        <f>IFERROR(VLOOKUP($A2479,'Fielding Data'!$A:$H,MATCH(S$1,'Fielding Data'!$A$1:$H$1,0),0),"Other")</f>
        <v>1</v>
      </c>
      <c r="T2479" s="14">
        <f>IFERROR(VLOOKUP($A2479,'Fielding Data'!$A:$H,MATCH(T$1,'Fielding Data'!$A$1:$H$1,0),0),"Other")</f>
        <v>0</v>
      </c>
      <c r="U2479" s="14">
        <f>SUMIFS('Fielding Data'!E:E,'Fielding Data'!$A:$A,'Hitting Data'!$A2479)</f>
        <v>2</v>
      </c>
      <c r="V2479" s="14">
        <f>SUMIFS('Fielding Data'!F:F,'Fielding Data'!$A:$A,'Hitting Data'!$A2479)</f>
        <v>11</v>
      </c>
      <c r="W2479" s="14">
        <f>SUMIFS('Fielding Data'!G:G,'Fielding Data'!$A:$A,'Hitting Data'!$A2479)</f>
        <v>1</v>
      </c>
      <c r="X2479" s="14">
        <f>SUMIFS('Fielding Data'!H:H,'Fielding Data'!$A:$A,'Hitting Data'!$A2479)</f>
        <v>0</v>
      </c>
    </row>
    <row r="2480" spans="1:24" x14ac:dyDescent="0.25">
      <c r="A2480" s="14" t="str">
        <f t="shared" si="38"/>
        <v>buterdr012012</v>
      </c>
      <c r="B2480" s="19" t="s">
        <v>1238</v>
      </c>
      <c r="C2480" s="19">
        <v>2012</v>
      </c>
      <c r="D2480" s="19">
        <v>42</v>
      </c>
      <c r="E2480" s="19">
        <v>111</v>
      </c>
      <c r="F2480" s="19">
        <v>7</v>
      </c>
      <c r="G2480" s="19">
        <v>22</v>
      </c>
      <c r="H2480" s="19">
        <v>6</v>
      </c>
      <c r="I2480" s="19">
        <v>0</v>
      </c>
      <c r="J2480" s="19">
        <v>1</v>
      </c>
      <c r="K2480" s="19">
        <v>5</v>
      </c>
      <c r="L2480" s="19">
        <v>0</v>
      </c>
      <c r="M2480" s="19">
        <v>0</v>
      </c>
      <c r="N2480" s="19">
        <v>9</v>
      </c>
      <c r="O2480" s="19">
        <v>26</v>
      </c>
      <c r="P2480" s="14" t="str">
        <f>IFERROR(VLOOKUP($A2480,'Fielding Data'!$A:$H,MATCH(P$1,'Fielding Data'!$A$1:$H$1,0),0),"Other")</f>
        <v>C</v>
      </c>
      <c r="Q2480" s="14">
        <f>IFERROR(VLOOKUP($A2480,'Fielding Data'!$A:$H,MATCH(Q$1,'Fielding Data'!$A$1:$H$1,0),0),"Other")</f>
        <v>243</v>
      </c>
      <c r="R2480" s="14">
        <f>IFERROR(VLOOKUP($A2480,'Fielding Data'!$A:$H,MATCH(R$1,'Fielding Data'!$A$1:$H$1,0),0),"Other")</f>
        <v>14</v>
      </c>
      <c r="S2480" s="14">
        <f>IFERROR(VLOOKUP($A2480,'Fielding Data'!$A:$H,MATCH(S$1,'Fielding Data'!$A$1:$H$1,0),0),"Other")</f>
        <v>1</v>
      </c>
      <c r="T2480" s="14">
        <f>IFERROR(VLOOKUP($A2480,'Fielding Data'!$A:$H,MATCH(T$1,'Fielding Data'!$A$1:$H$1,0),0),"Other")</f>
        <v>2</v>
      </c>
      <c r="U2480" s="14">
        <f>SUMIFS('Fielding Data'!E:E,'Fielding Data'!$A:$A,'Hitting Data'!$A2480)</f>
        <v>243</v>
      </c>
      <c r="V2480" s="14">
        <f>SUMIFS('Fielding Data'!F:F,'Fielding Data'!$A:$A,'Hitting Data'!$A2480)</f>
        <v>14</v>
      </c>
      <c r="W2480" s="14">
        <f>SUMIFS('Fielding Data'!G:G,'Fielding Data'!$A:$A,'Hitting Data'!$A2480)</f>
        <v>1</v>
      </c>
      <c r="X2480" s="14">
        <f>SUMIFS('Fielding Data'!H:H,'Fielding Data'!$A:$A,'Hitting Data'!$A2480)</f>
        <v>2</v>
      </c>
    </row>
    <row r="2481" spans="1:24" x14ac:dyDescent="0.25">
      <c r="A2481" s="14" t="str">
        <f t="shared" si="38"/>
        <v>butlebi032012</v>
      </c>
      <c r="B2481" s="19" t="s">
        <v>768</v>
      </c>
      <c r="C2481" s="19">
        <v>2012</v>
      </c>
      <c r="D2481" s="19">
        <v>161</v>
      </c>
      <c r="E2481" s="19">
        <v>614</v>
      </c>
      <c r="F2481" s="19">
        <v>72</v>
      </c>
      <c r="G2481" s="19">
        <v>192</v>
      </c>
      <c r="H2481" s="19">
        <v>32</v>
      </c>
      <c r="I2481" s="19">
        <v>1</v>
      </c>
      <c r="J2481" s="19">
        <v>29</v>
      </c>
      <c r="K2481" s="19">
        <v>107</v>
      </c>
      <c r="L2481" s="19">
        <v>2</v>
      </c>
      <c r="M2481" s="19">
        <v>1</v>
      </c>
      <c r="N2481" s="19">
        <v>54</v>
      </c>
      <c r="O2481" s="19">
        <v>111</v>
      </c>
      <c r="P2481" s="14" t="str">
        <f>IFERROR(VLOOKUP($A2481,'Fielding Data'!$A:$H,MATCH(P$1,'Fielding Data'!$A$1:$H$1,0),0),"Other")</f>
        <v>1B</v>
      </c>
      <c r="Q2481" s="14">
        <f>IFERROR(VLOOKUP($A2481,'Fielding Data'!$A:$H,MATCH(Q$1,'Fielding Data'!$A$1:$H$1,0),0),"Other")</f>
        <v>147</v>
      </c>
      <c r="R2481" s="14">
        <f>IFERROR(VLOOKUP($A2481,'Fielding Data'!$A:$H,MATCH(R$1,'Fielding Data'!$A$1:$H$1,0),0),"Other")</f>
        <v>15</v>
      </c>
      <c r="S2481" s="14">
        <f>IFERROR(VLOOKUP($A2481,'Fielding Data'!$A:$H,MATCH(S$1,'Fielding Data'!$A$1:$H$1,0),0),"Other")</f>
        <v>3</v>
      </c>
      <c r="T2481" s="14">
        <f>IFERROR(VLOOKUP($A2481,'Fielding Data'!$A:$H,MATCH(T$1,'Fielding Data'!$A$1:$H$1,0),0),"Other")</f>
        <v>18</v>
      </c>
      <c r="U2481" s="14">
        <f>SUMIFS('Fielding Data'!E:E,'Fielding Data'!$A:$A,'Hitting Data'!$A2481)</f>
        <v>147</v>
      </c>
      <c r="V2481" s="14">
        <f>SUMIFS('Fielding Data'!F:F,'Fielding Data'!$A:$A,'Hitting Data'!$A2481)</f>
        <v>15</v>
      </c>
      <c r="W2481" s="14">
        <f>SUMIFS('Fielding Data'!G:G,'Fielding Data'!$A:$A,'Hitting Data'!$A2481)</f>
        <v>3</v>
      </c>
      <c r="X2481" s="14">
        <f>SUMIFS('Fielding Data'!H:H,'Fielding Data'!$A:$A,'Hitting Data'!$A2481)</f>
        <v>18</v>
      </c>
    </row>
    <row r="2482" spans="1:24" x14ac:dyDescent="0.25">
      <c r="A2482" s="14" t="str">
        <f t="shared" si="38"/>
        <v>byrdati012012</v>
      </c>
      <c r="B2482" s="19" t="s">
        <v>67</v>
      </c>
      <c r="C2482" s="19">
        <v>2012</v>
      </c>
      <c r="D2482" s="19">
        <v>56</v>
      </c>
      <c r="E2482" s="19">
        <v>0</v>
      </c>
      <c r="F2482" s="19">
        <v>0</v>
      </c>
      <c r="G2482" s="19">
        <v>0</v>
      </c>
      <c r="H2482" s="19">
        <v>0</v>
      </c>
      <c r="I2482" s="19">
        <v>0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4" t="str">
        <f>IFERROR(VLOOKUP($A2482,'Fielding Data'!$A:$H,MATCH(P$1,'Fielding Data'!$A$1:$H$1,0),0),"Other")</f>
        <v>P</v>
      </c>
      <c r="Q2482" s="14">
        <f>IFERROR(VLOOKUP($A2482,'Fielding Data'!$A:$H,MATCH(Q$1,'Fielding Data'!$A$1:$H$1,0),0),"Other")</f>
        <v>1</v>
      </c>
      <c r="R2482" s="14">
        <f>IFERROR(VLOOKUP($A2482,'Fielding Data'!$A:$H,MATCH(R$1,'Fielding Data'!$A$1:$H$1,0),0),"Other")</f>
        <v>5</v>
      </c>
      <c r="S2482" s="14">
        <f>IFERROR(VLOOKUP($A2482,'Fielding Data'!$A:$H,MATCH(S$1,'Fielding Data'!$A$1:$H$1,0),0),"Other")</f>
        <v>0</v>
      </c>
      <c r="T2482" s="14">
        <f>IFERROR(VLOOKUP($A2482,'Fielding Data'!$A:$H,MATCH(T$1,'Fielding Data'!$A$1:$H$1,0),0),"Other")</f>
        <v>1</v>
      </c>
      <c r="U2482" s="14">
        <f>SUMIFS('Fielding Data'!E:E,'Fielding Data'!$A:$A,'Hitting Data'!$A2482)</f>
        <v>1</v>
      </c>
      <c r="V2482" s="14">
        <f>SUMIFS('Fielding Data'!F:F,'Fielding Data'!$A:$A,'Hitting Data'!$A2482)</f>
        <v>5</v>
      </c>
      <c r="W2482" s="14">
        <f>SUMIFS('Fielding Data'!G:G,'Fielding Data'!$A:$A,'Hitting Data'!$A2482)</f>
        <v>0</v>
      </c>
      <c r="X2482" s="14">
        <f>SUMIFS('Fielding Data'!H:H,'Fielding Data'!$A:$A,'Hitting Data'!$A2482)</f>
        <v>1</v>
      </c>
    </row>
    <row r="2483" spans="1:24" x14ac:dyDescent="0.25">
      <c r="A2483" s="14" t="str">
        <f t="shared" si="38"/>
        <v>cabreal032012</v>
      </c>
      <c r="B2483" s="19" t="s">
        <v>1676</v>
      </c>
      <c r="C2483" s="19">
        <v>2012</v>
      </c>
      <c r="D2483" s="19">
        <v>25</v>
      </c>
      <c r="E2483" s="19">
        <v>0</v>
      </c>
      <c r="F2483" s="19">
        <v>0</v>
      </c>
      <c r="G2483" s="19">
        <v>0</v>
      </c>
      <c r="H2483" s="19">
        <v>0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4" t="str">
        <f>IFERROR(VLOOKUP($A2483,'Fielding Data'!$A:$H,MATCH(P$1,'Fielding Data'!$A$1:$H$1,0),0),"Other")</f>
        <v>P</v>
      </c>
      <c r="Q2483" s="14">
        <f>IFERROR(VLOOKUP($A2483,'Fielding Data'!$A:$H,MATCH(Q$1,'Fielding Data'!$A$1:$H$1,0),0),"Other")</f>
        <v>2</v>
      </c>
      <c r="R2483" s="14">
        <f>IFERROR(VLOOKUP($A2483,'Fielding Data'!$A:$H,MATCH(R$1,'Fielding Data'!$A$1:$H$1,0),0),"Other")</f>
        <v>1</v>
      </c>
      <c r="S2483" s="14">
        <f>IFERROR(VLOOKUP($A2483,'Fielding Data'!$A:$H,MATCH(S$1,'Fielding Data'!$A$1:$H$1,0),0),"Other")</f>
        <v>1</v>
      </c>
      <c r="T2483" s="14">
        <f>IFERROR(VLOOKUP($A2483,'Fielding Data'!$A:$H,MATCH(T$1,'Fielding Data'!$A$1:$H$1,0),0),"Other")</f>
        <v>0</v>
      </c>
      <c r="U2483" s="14">
        <f>SUMIFS('Fielding Data'!E:E,'Fielding Data'!$A:$A,'Hitting Data'!$A2483)</f>
        <v>2</v>
      </c>
      <c r="V2483" s="14">
        <f>SUMIFS('Fielding Data'!F:F,'Fielding Data'!$A:$A,'Hitting Data'!$A2483)</f>
        <v>1</v>
      </c>
      <c r="W2483" s="14">
        <f>SUMIFS('Fielding Data'!G:G,'Fielding Data'!$A:$A,'Hitting Data'!$A2483)</f>
        <v>1</v>
      </c>
      <c r="X2483" s="14">
        <f>SUMIFS('Fielding Data'!H:H,'Fielding Data'!$A:$A,'Hitting Data'!$A2483)</f>
        <v>0</v>
      </c>
    </row>
    <row r="2484" spans="1:24" x14ac:dyDescent="0.25">
      <c r="A2484" s="14" t="str">
        <f t="shared" si="38"/>
        <v>cabreas012012</v>
      </c>
      <c r="B2484" s="19" t="s">
        <v>769</v>
      </c>
      <c r="C2484" s="19">
        <v>2012</v>
      </c>
      <c r="D2484" s="19">
        <v>143</v>
      </c>
      <c r="E2484" s="19">
        <v>555</v>
      </c>
      <c r="F2484" s="19">
        <v>70</v>
      </c>
      <c r="G2484" s="19">
        <v>150</v>
      </c>
      <c r="H2484" s="19">
        <v>35</v>
      </c>
      <c r="I2484" s="19">
        <v>1</v>
      </c>
      <c r="J2484" s="19">
        <v>16</v>
      </c>
      <c r="K2484" s="19">
        <v>68</v>
      </c>
      <c r="L2484" s="19">
        <v>9</v>
      </c>
      <c r="M2484" s="19">
        <v>4</v>
      </c>
      <c r="N2484" s="19">
        <v>52</v>
      </c>
      <c r="O2484" s="19">
        <v>99</v>
      </c>
      <c r="P2484" s="14" t="str">
        <f>IFERROR(VLOOKUP($A2484,'Fielding Data'!$A:$H,MATCH(P$1,'Fielding Data'!$A$1:$H$1,0),0),"Other")</f>
        <v>SS</v>
      </c>
      <c r="Q2484" s="14">
        <f>IFERROR(VLOOKUP($A2484,'Fielding Data'!$A:$H,MATCH(Q$1,'Fielding Data'!$A$1:$H$1,0),0),"Other")</f>
        <v>223</v>
      </c>
      <c r="R2484" s="14">
        <f>IFERROR(VLOOKUP($A2484,'Fielding Data'!$A:$H,MATCH(R$1,'Fielding Data'!$A$1:$H$1,0),0),"Other")</f>
        <v>408</v>
      </c>
      <c r="S2484" s="14">
        <f>IFERROR(VLOOKUP($A2484,'Fielding Data'!$A:$H,MATCH(S$1,'Fielding Data'!$A$1:$H$1,0),0),"Other")</f>
        <v>19</v>
      </c>
      <c r="T2484" s="14">
        <f>IFERROR(VLOOKUP($A2484,'Fielding Data'!$A:$H,MATCH(T$1,'Fielding Data'!$A$1:$H$1,0),0),"Other")</f>
        <v>99</v>
      </c>
      <c r="U2484" s="14">
        <f>SUMIFS('Fielding Data'!E:E,'Fielding Data'!$A:$A,'Hitting Data'!$A2484)</f>
        <v>223</v>
      </c>
      <c r="V2484" s="14">
        <f>SUMIFS('Fielding Data'!F:F,'Fielding Data'!$A:$A,'Hitting Data'!$A2484)</f>
        <v>408</v>
      </c>
      <c r="W2484" s="14">
        <f>SUMIFS('Fielding Data'!G:G,'Fielding Data'!$A:$A,'Hitting Data'!$A2484)</f>
        <v>19</v>
      </c>
      <c r="X2484" s="14">
        <f>SUMIFS('Fielding Data'!H:H,'Fielding Data'!$A:$A,'Hitting Data'!$A2484)</f>
        <v>99</v>
      </c>
    </row>
    <row r="2485" spans="1:24" x14ac:dyDescent="0.25">
      <c r="A2485" s="14" t="str">
        <f t="shared" si="38"/>
        <v>cabreed012012</v>
      </c>
      <c r="B2485" s="19" t="s">
        <v>1677</v>
      </c>
      <c r="C2485" s="19">
        <v>2012</v>
      </c>
      <c r="D2485" s="19">
        <v>2</v>
      </c>
      <c r="E2485" s="19">
        <v>1</v>
      </c>
      <c r="F2485" s="19">
        <v>0</v>
      </c>
      <c r="G2485" s="19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1</v>
      </c>
      <c r="P2485" s="14" t="str">
        <f>IFERROR(VLOOKUP($A2485,'Fielding Data'!$A:$H,MATCH(P$1,'Fielding Data'!$A$1:$H$1,0),0),"Other")</f>
        <v>P</v>
      </c>
      <c r="Q2485" s="14">
        <f>IFERROR(VLOOKUP($A2485,'Fielding Data'!$A:$H,MATCH(Q$1,'Fielding Data'!$A$1:$H$1,0),0),"Other")</f>
        <v>0</v>
      </c>
      <c r="R2485" s="14">
        <f>IFERROR(VLOOKUP($A2485,'Fielding Data'!$A:$H,MATCH(R$1,'Fielding Data'!$A$1:$H$1,0),0),"Other")</f>
        <v>0</v>
      </c>
      <c r="S2485" s="14">
        <f>IFERROR(VLOOKUP($A2485,'Fielding Data'!$A:$H,MATCH(S$1,'Fielding Data'!$A$1:$H$1,0),0),"Other")</f>
        <v>0</v>
      </c>
      <c r="T2485" s="14">
        <f>IFERROR(VLOOKUP($A2485,'Fielding Data'!$A:$H,MATCH(T$1,'Fielding Data'!$A$1:$H$1,0),0),"Other")</f>
        <v>0</v>
      </c>
      <c r="U2485" s="14">
        <f>SUMIFS('Fielding Data'!E:E,'Fielding Data'!$A:$A,'Hitting Data'!$A2485)</f>
        <v>0</v>
      </c>
      <c r="V2485" s="14">
        <f>SUMIFS('Fielding Data'!F:F,'Fielding Data'!$A:$A,'Hitting Data'!$A2485)</f>
        <v>0</v>
      </c>
      <c r="W2485" s="14">
        <f>SUMIFS('Fielding Data'!G:G,'Fielding Data'!$A:$A,'Hitting Data'!$A2485)</f>
        <v>0</v>
      </c>
      <c r="X2485" s="14">
        <f>SUMIFS('Fielding Data'!H:H,'Fielding Data'!$A:$A,'Hitting Data'!$A2485)</f>
        <v>0</v>
      </c>
    </row>
    <row r="2486" spans="1:24" x14ac:dyDescent="0.25">
      <c r="A2486" s="14" t="str">
        <f t="shared" si="38"/>
        <v>cabreev012012</v>
      </c>
      <c r="B2486" s="19" t="s">
        <v>1060</v>
      </c>
      <c r="C2486" s="19">
        <v>2012</v>
      </c>
      <c r="D2486" s="19">
        <v>115</v>
      </c>
      <c r="E2486" s="19">
        <v>398</v>
      </c>
      <c r="F2486" s="19">
        <v>49</v>
      </c>
      <c r="G2486" s="19">
        <v>98</v>
      </c>
      <c r="H2486" s="19">
        <v>19</v>
      </c>
      <c r="I2486" s="19">
        <v>3</v>
      </c>
      <c r="J2486" s="19">
        <v>2</v>
      </c>
      <c r="K2486" s="19">
        <v>24</v>
      </c>
      <c r="L2486" s="19">
        <v>44</v>
      </c>
      <c r="M2486" s="19">
        <v>4</v>
      </c>
      <c r="N2486" s="19">
        <v>43</v>
      </c>
      <c r="O2486" s="19">
        <v>110</v>
      </c>
      <c r="P2486" s="14" t="str">
        <f>IFERROR(VLOOKUP($A2486,'Fielding Data'!$A:$H,MATCH(P$1,'Fielding Data'!$A$1:$H$1,0),0),"Other")</f>
        <v>2B</v>
      </c>
      <c r="Q2486" s="14">
        <f>IFERROR(VLOOKUP($A2486,'Fielding Data'!$A:$H,MATCH(Q$1,'Fielding Data'!$A$1:$H$1,0),0),"Other")</f>
        <v>6</v>
      </c>
      <c r="R2486" s="14">
        <f>IFERROR(VLOOKUP($A2486,'Fielding Data'!$A:$H,MATCH(R$1,'Fielding Data'!$A$1:$H$1,0),0),"Other")</f>
        <v>11</v>
      </c>
      <c r="S2486" s="14">
        <f>IFERROR(VLOOKUP($A2486,'Fielding Data'!$A:$H,MATCH(S$1,'Fielding Data'!$A$1:$H$1,0),0),"Other")</f>
        <v>0</v>
      </c>
      <c r="T2486" s="14">
        <f>IFERROR(VLOOKUP($A2486,'Fielding Data'!$A:$H,MATCH(T$1,'Fielding Data'!$A$1:$H$1,0),0),"Other")</f>
        <v>0</v>
      </c>
      <c r="U2486" s="14">
        <f>SUMIFS('Fielding Data'!E:E,'Fielding Data'!$A:$A,'Hitting Data'!$A2486)</f>
        <v>146</v>
      </c>
      <c r="V2486" s="14">
        <f>SUMIFS('Fielding Data'!F:F,'Fielding Data'!$A:$A,'Hitting Data'!$A2486)</f>
        <v>328</v>
      </c>
      <c r="W2486" s="14">
        <f>SUMIFS('Fielding Data'!G:G,'Fielding Data'!$A:$A,'Hitting Data'!$A2486)</f>
        <v>16</v>
      </c>
      <c r="X2486" s="14">
        <f>SUMIFS('Fielding Data'!H:H,'Fielding Data'!$A:$A,'Hitting Data'!$A2486)</f>
        <v>34</v>
      </c>
    </row>
    <row r="2487" spans="1:24" x14ac:dyDescent="0.25">
      <c r="A2487" s="14" t="str">
        <f t="shared" si="38"/>
        <v>cabreme012012</v>
      </c>
      <c r="B2487" s="19" t="s">
        <v>523</v>
      </c>
      <c r="C2487" s="19">
        <v>2012</v>
      </c>
      <c r="D2487" s="19">
        <v>113</v>
      </c>
      <c r="E2487" s="19">
        <v>459</v>
      </c>
      <c r="F2487" s="19">
        <v>84</v>
      </c>
      <c r="G2487" s="19">
        <v>159</v>
      </c>
      <c r="H2487" s="19">
        <v>25</v>
      </c>
      <c r="I2487" s="19">
        <v>10</v>
      </c>
      <c r="J2487" s="19">
        <v>11</v>
      </c>
      <c r="K2487" s="19">
        <v>60</v>
      </c>
      <c r="L2487" s="19">
        <v>13</v>
      </c>
      <c r="M2487" s="19">
        <v>5</v>
      </c>
      <c r="N2487" s="19">
        <v>36</v>
      </c>
      <c r="O2487" s="19">
        <v>63</v>
      </c>
      <c r="P2487" s="14" t="str">
        <f>IFERROR(VLOOKUP($A2487,'Fielding Data'!$A:$H,MATCH(P$1,'Fielding Data'!$A$1:$H$1,0),0),"Other")</f>
        <v>LF</v>
      </c>
      <c r="Q2487" s="14">
        <f>IFERROR(VLOOKUP($A2487,'Fielding Data'!$A:$H,MATCH(Q$1,'Fielding Data'!$A$1:$H$1,0),0),"Other")</f>
        <v>0</v>
      </c>
      <c r="R2487" s="14">
        <f>IFERROR(VLOOKUP($A2487,'Fielding Data'!$A:$H,MATCH(R$1,'Fielding Data'!$A$1:$H$1,0),0),"Other")</f>
        <v>0</v>
      </c>
      <c r="S2487" s="14">
        <f>IFERROR(VLOOKUP($A2487,'Fielding Data'!$A:$H,MATCH(S$1,'Fielding Data'!$A$1:$H$1,0),0),"Other")</f>
        <v>0</v>
      </c>
      <c r="T2487" s="14">
        <f>IFERROR(VLOOKUP($A2487,'Fielding Data'!$A:$H,MATCH(T$1,'Fielding Data'!$A$1:$H$1,0),0),"Other")</f>
        <v>0</v>
      </c>
      <c r="U2487" s="14">
        <f>SUMIFS('Fielding Data'!E:E,'Fielding Data'!$A:$A,'Hitting Data'!$A2487)</f>
        <v>198</v>
      </c>
      <c r="V2487" s="14">
        <f>SUMIFS('Fielding Data'!F:F,'Fielding Data'!$A:$A,'Hitting Data'!$A2487)</f>
        <v>7</v>
      </c>
      <c r="W2487" s="14">
        <f>SUMIFS('Fielding Data'!G:G,'Fielding Data'!$A:$A,'Hitting Data'!$A2487)</f>
        <v>4</v>
      </c>
      <c r="X2487" s="14">
        <f>SUMIFS('Fielding Data'!H:H,'Fielding Data'!$A:$A,'Hitting Data'!$A2487)</f>
        <v>3</v>
      </c>
    </row>
    <row r="2488" spans="1:24" x14ac:dyDescent="0.25">
      <c r="A2488" s="14" t="str">
        <f t="shared" si="38"/>
        <v>cabremi012012</v>
      </c>
      <c r="B2488" s="19" t="s">
        <v>358</v>
      </c>
      <c r="C2488" s="19">
        <v>2012</v>
      </c>
      <c r="D2488" s="19">
        <v>161</v>
      </c>
      <c r="E2488" s="19">
        <v>622</v>
      </c>
      <c r="F2488" s="19">
        <v>109</v>
      </c>
      <c r="G2488" s="19">
        <v>205</v>
      </c>
      <c r="H2488" s="19">
        <v>40</v>
      </c>
      <c r="I2488" s="19">
        <v>0</v>
      </c>
      <c r="J2488" s="19">
        <v>44</v>
      </c>
      <c r="K2488" s="19">
        <v>139</v>
      </c>
      <c r="L2488" s="19">
        <v>4</v>
      </c>
      <c r="M2488" s="19">
        <v>1</v>
      </c>
      <c r="N2488" s="19">
        <v>66</v>
      </c>
      <c r="O2488" s="19">
        <v>98</v>
      </c>
      <c r="P2488" s="14" t="str">
        <f>IFERROR(VLOOKUP($A2488,'Fielding Data'!$A:$H,MATCH(P$1,'Fielding Data'!$A$1:$H$1,0),0),"Other")</f>
        <v>1B</v>
      </c>
      <c r="Q2488" s="14">
        <f>IFERROR(VLOOKUP($A2488,'Fielding Data'!$A:$H,MATCH(Q$1,'Fielding Data'!$A$1:$H$1,0),0),"Other")</f>
        <v>4</v>
      </c>
      <c r="R2488" s="14">
        <f>IFERROR(VLOOKUP($A2488,'Fielding Data'!$A:$H,MATCH(R$1,'Fielding Data'!$A$1:$H$1,0),0),"Other")</f>
        <v>0</v>
      </c>
      <c r="S2488" s="14">
        <f>IFERROR(VLOOKUP($A2488,'Fielding Data'!$A:$H,MATCH(S$1,'Fielding Data'!$A$1:$H$1,0),0),"Other")</f>
        <v>0</v>
      </c>
      <c r="T2488" s="14">
        <f>IFERROR(VLOOKUP($A2488,'Fielding Data'!$A:$H,MATCH(T$1,'Fielding Data'!$A$1:$H$1,0),0),"Other")</f>
        <v>1</v>
      </c>
      <c r="U2488" s="14">
        <f>SUMIFS('Fielding Data'!E:E,'Fielding Data'!$A:$A,'Hitting Data'!$A2488)</f>
        <v>131</v>
      </c>
      <c r="V2488" s="14">
        <f>SUMIFS('Fielding Data'!F:F,'Fielding Data'!$A:$A,'Hitting Data'!$A2488)</f>
        <v>243</v>
      </c>
      <c r="W2488" s="14">
        <f>SUMIFS('Fielding Data'!G:G,'Fielding Data'!$A:$A,'Hitting Data'!$A2488)</f>
        <v>13</v>
      </c>
      <c r="X2488" s="14">
        <f>SUMIFS('Fielding Data'!H:H,'Fielding Data'!$A:$A,'Hitting Data'!$A2488)</f>
        <v>32</v>
      </c>
    </row>
    <row r="2489" spans="1:24" x14ac:dyDescent="0.25">
      <c r="A2489" s="14" t="str">
        <f t="shared" si="38"/>
        <v>cahiltr012012</v>
      </c>
      <c r="B2489" s="19" t="s">
        <v>1061</v>
      </c>
      <c r="C2489" s="19">
        <v>2012</v>
      </c>
      <c r="D2489" s="19">
        <v>32</v>
      </c>
      <c r="E2489" s="19">
        <v>67</v>
      </c>
      <c r="F2489" s="19">
        <v>2</v>
      </c>
      <c r="G2489" s="19">
        <v>8</v>
      </c>
      <c r="H2489" s="19">
        <v>0</v>
      </c>
      <c r="I2489" s="19">
        <v>0</v>
      </c>
      <c r="J2489" s="19">
        <v>0</v>
      </c>
      <c r="K2489" s="19">
        <v>4</v>
      </c>
      <c r="L2489" s="19">
        <v>0</v>
      </c>
      <c r="M2489" s="19">
        <v>0</v>
      </c>
      <c r="N2489" s="19">
        <v>1</v>
      </c>
      <c r="O2489" s="19">
        <v>24</v>
      </c>
      <c r="P2489" s="14" t="str">
        <f>IFERROR(VLOOKUP($A2489,'Fielding Data'!$A:$H,MATCH(P$1,'Fielding Data'!$A$1:$H$1,0),0),"Other")</f>
        <v>P</v>
      </c>
      <c r="Q2489" s="14">
        <f>IFERROR(VLOOKUP($A2489,'Fielding Data'!$A:$H,MATCH(Q$1,'Fielding Data'!$A$1:$H$1,0),0),"Other")</f>
        <v>16</v>
      </c>
      <c r="R2489" s="14">
        <f>IFERROR(VLOOKUP($A2489,'Fielding Data'!$A:$H,MATCH(R$1,'Fielding Data'!$A$1:$H$1,0),0),"Other")</f>
        <v>31</v>
      </c>
      <c r="S2489" s="14">
        <f>IFERROR(VLOOKUP($A2489,'Fielding Data'!$A:$H,MATCH(S$1,'Fielding Data'!$A$1:$H$1,0),0),"Other")</f>
        <v>5</v>
      </c>
      <c r="T2489" s="14">
        <f>IFERROR(VLOOKUP($A2489,'Fielding Data'!$A:$H,MATCH(T$1,'Fielding Data'!$A$1:$H$1,0),0),"Other")</f>
        <v>0</v>
      </c>
      <c r="U2489" s="14">
        <f>SUMIFS('Fielding Data'!E:E,'Fielding Data'!$A:$A,'Hitting Data'!$A2489)</f>
        <v>16</v>
      </c>
      <c r="V2489" s="14">
        <f>SUMIFS('Fielding Data'!F:F,'Fielding Data'!$A:$A,'Hitting Data'!$A2489)</f>
        <v>31</v>
      </c>
      <c r="W2489" s="14">
        <f>SUMIFS('Fielding Data'!G:G,'Fielding Data'!$A:$A,'Hitting Data'!$A2489)</f>
        <v>5</v>
      </c>
      <c r="X2489" s="14">
        <f>SUMIFS('Fielding Data'!H:H,'Fielding Data'!$A:$A,'Hitting Data'!$A2489)</f>
        <v>0</v>
      </c>
    </row>
    <row r="2490" spans="1:24" x14ac:dyDescent="0.25">
      <c r="A2490" s="14" t="str">
        <f t="shared" si="38"/>
        <v>cainlo012012</v>
      </c>
      <c r="B2490" s="19" t="s">
        <v>1239</v>
      </c>
      <c r="C2490" s="19">
        <v>2012</v>
      </c>
      <c r="D2490" s="19">
        <v>61</v>
      </c>
      <c r="E2490" s="19">
        <v>222</v>
      </c>
      <c r="F2490" s="19">
        <v>27</v>
      </c>
      <c r="G2490" s="19">
        <v>59</v>
      </c>
      <c r="H2490" s="19">
        <v>9</v>
      </c>
      <c r="I2490" s="19">
        <v>2</v>
      </c>
      <c r="J2490" s="19">
        <v>7</v>
      </c>
      <c r="K2490" s="19">
        <v>31</v>
      </c>
      <c r="L2490" s="19">
        <v>10</v>
      </c>
      <c r="M2490" s="19">
        <v>0</v>
      </c>
      <c r="N2490" s="19">
        <v>15</v>
      </c>
      <c r="O2490" s="19">
        <v>56</v>
      </c>
      <c r="P2490" s="14" t="str">
        <f>IFERROR(VLOOKUP($A2490,'Fielding Data'!$A:$H,MATCH(P$1,'Fielding Data'!$A$1:$H$1,0),0),"Other")</f>
        <v>CF</v>
      </c>
      <c r="Q2490" s="14">
        <f>IFERROR(VLOOKUP($A2490,'Fielding Data'!$A:$H,MATCH(Q$1,'Fielding Data'!$A$1:$H$1,0),0),"Other")</f>
        <v>0</v>
      </c>
      <c r="R2490" s="14">
        <f>IFERROR(VLOOKUP($A2490,'Fielding Data'!$A:$H,MATCH(R$1,'Fielding Data'!$A$1:$H$1,0),0),"Other")</f>
        <v>0</v>
      </c>
      <c r="S2490" s="14">
        <f>IFERROR(VLOOKUP($A2490,'Fielding Data'!$A:$H,MATCH(S$1,'Fielding Data'!$A$1:$H$1,0),0),"Other")</f>
        <v>0</v>
      </c>
      <c r="T2490" s="14">
        <f>IFERROR(VLOOKUP($A2490,'Fielding Data'!$A:$H,MATCH(T$1,'Fielding Data'!$A$1:$H$1,0),0),"Other")</f>
        <v>0</v>
      </c>
      <c r="U2490" s="14">
        <f>SUMIFS('Fielding Data'!E:E,'Fielding Data'!$A:$A,'Hitting Data'!$A2490)</f>
        <v>144</v>
      </c>
      <c r="V2490" s="14">
        <f>SUMIFS('Fielding Data'!F:F,'Fielding Data'!$A:$A,'Hitting Data'!$A2490)</f>
        <v>3</v>
      </c>
      <c r="W2490" s="14">
        <f>SUMIFS('Fielding Data'!G:G,'Fielding Data'!$A:$A,'Hitting Data'!$A2490)</f>
        <v>4</v>
      </c>
      <c r="X2490" s="14">
        <f>SUMIFS('Fielding Data'!H:H,'Fielding Data'!$A:$A,'Hitting Data'!$A2490)</f>
        <v>1</v>
      </c>
    </row>
    <row r="2491" spans="1:24" x14ac:dyDescent="0.25">
      <c r="A2491" s="14" t="str">
        <f t="shared" si="38"/>
        <v>cainma012012</v>
      </c>
      <c r="B2491" s="19" t="s">
        <v>524</v>
      </c>
      <c r="C2491" s="19">
        <v>2012</v>
      </c>
      <c r="D2491" s="19">
        <v>35</v>
      </c>
      <c r="E2491" s="19">
        <v>74</v>
      </c>
      <c r="F2491" s="19">
        <v>6</v>
      </c>
      <c r="G2491" s="19">
        <v>13</v>
      </c>
      <c r="H2491" s="19">
        <v>2</v>
      </c>
      <c r="I2491" s="19">
        <v>0</v>
      </c>
      <c r="J2491" s="19">
        <v>1</v>
      </c>
      <c r="K2491" s="19">
        <v>6</v>
      </c>
      <c r="L2491" s="19">
        <v>0</v>
      </c>
      <c r="M2491" s="19">
        <v>0</v>
      </c>
      <c r="N2491" s="19">
        <v>2</v>
      </c>
      <c r="O2491" s="19">
        <v>33</v>
      </c>
      <c r="P2491" s="14" t="str">
        <f>IFERROR(VLOOKUP($A2491,'Fielding Data'!$A:$H,MATCH(P$1,'Fielding Data'!$A$1:$H$1,0),0),"Other")</f>
        <v>P</v>
      </c>
      <c r="Q2491" s="14">
        <f>IFERROR(VLOOKUP($A2491,'Fielding Data'!$A:$H,MATCH(Q$1,'Fielding Data'!$A$1:$H$1,0),0),"Other")</f>
        <v>10</v>
      </c>
      <c r="R2491" s="14">
        <f>IFERROR(VLOOKUP($A2491,'Fielding Data'!$A:$H,MATCH(R$1,'Fielding Data'!$A$1:$H$1,0),0),"Other")</f>
        <v>24</v>
      </c>
      <c r="S2491" s="14">
        <f>IFERROR(VLOOKUP($A2491,'Fielding Data'!$A:$H,MATCH(S$1,'Fielding Data'!$A$1:$H$1,0),0),"Other")</f>
        <v>2</v>
      </c>
      <c r="T2491" s="14">
        <f>IFERROR(VLOOKUP($A2491,'Fielding Data'!$A:$H,MATCH(T$1,'Fielding Data'!$A$1:$H$1,0),0),"Other")</f>
        <v>1</v>
      </c>
      <c r="U2491" s="14">
        <f>SUMIFS('Fielding Data'!E:E,'Fielding Data'!$A:$A,'Hitting Data'!$A2491)</f>
        <v>10</v>
      </c>
      <c r="V2491" s="14">
        <f>SUMIFS('Fielding Data'!F:F,'Fielding Data'!$A:$A,'Hitting Data'!$A2491)</f>
        <v>24</v>
      </c>
      <c r="W2491" s="14">
        <f>SUMIFS('Fielding Data'!G:G,'Fielding Data'!$A:$A,'Hitting Data'!$A2491)</f>
        <v>2</v>
      </c>
      <c r="X2491" s="14">
        <f>SUMIFS('Fielding Data'!H:H,'Fielding Data'!$A:$A,'Hitting Data'!$A2491)</f>
        <v>1</v>
      </c>
    </row>
    <row r="2492" spans="1:24" x14ac:dyDescent="0.25">
      <c r="A2492" s="14" t="str">
        <f t="shared" si="38"/>
        <v>cairomi012012</v>
      </c>
      <c r="B2492" s="19" t="s">
        <v>70</v>
      </c>
      <c r="C2492" s="19">
        <v>2012</v>
      </c>
      <c r="D2492" s="19">
        <v>70</v>
      </c>
      <c r="E2492" s="19">
        <v>150</v>
      </c>
      <c r="F2492" s="19">
        <v>9</v>
      </c>
      <c r="G2492" s="19">
        <v>28</v>
      </c>
      <c r="H2492" s="19">
        <v>7</v>
      </c>
      <c r="I2492" s="19">
        <v>2</v>
      </c>
      <c r="J2492" s="19">
        <v>1</v>
      </c>
      <c r="K2492" s="19">
        <v>13</v>
      </c>
      <c r="L2492" s="19">
        <v>4</v>
      </c>
      <c r="M2492" s="19">
        <v>0</v>
      </c>
      <c r="N2492" s="19">
        <v>4</v>
      </c>
      <c r="O2492" s="19">
        <v>20</v>
      </c>
      <c r="P2492" s="14" t="str">
        <f>IFERROR(VLOOKUP($A2492,'Fielding Data'!$A:$H,MATCH(P$1,'Fielding Data'!$A$1:$H$1,0),0),"Other")</f>
        <v>1B</v>
      </c>
      <c r="Q2492" s="14">
        <f>IFERROR(VLOOKUP($A2492,'Fielding Data'!$A:$H,MATCH(Q$1,'Fielding Data'!$A$1:$H$1,0),0),"Other")</f>
        <v>156</v>
      </c>
      <c r="R2492" s="14">
        <f>IFERROR(VLOOKUP($A2492,'Fielding Data'!$A:$H,MATCH(R$1,'Fielding Data'!$A$1:$H$1,0),0),"Other")</f>
        <v>14</v>
      </c>
      <c r="S2492" s="14">
        <f>IFERROR(VLOOKUP($A2492,'Fielding Data'!$A:$H,MATCH(S$1,'Fielding Data'!$A$1:$H$1,0),0),"Other")</f>
        <v>1</v>
      </c>
      <c r="T2492" s="14">
        <f>IFERROR(VLOOKUP($A2492,'Fielding Data'!$A:$H,MATCH(T$1,'Fielding Data'!$A$1:$H$1,0),0),"Other")</f>
        <v>7</v>
      </c>
      <c r="U2492" s="14">
        <f>SUMIFS('Fielding Data'!E:E,'Fielding Data'!$A:$A,'Hitting Data'!$A2492)</f>
        <v>179</v>
      </c>
      <c r="V2492" s="14">
        <f>SUMIFS('Fielding Data'!F:F,'Fielding Data'!$A:$A,'Hitting Data'!$A2492)</f>
        <v>48</v>
      </c>
      <c r="W2492" s="14">
        <f>SUMIFS('Fielding Data'!G:G,'Fielding Data'!$A:$A,'Hitting Data'!$A2492)</f>
        <v>5</v>
      </c>
      <c r="X2492" s="14">
        <f>SUMIFS('Fielding Data'!H:H,'Fielding Data'!$A:$A,'Hitting Data'!$A2492)</f>
        <v>15</v>
      </c>
    </row>
    <row r="2493" spans="1:24" x14ac:dyDescent="0.25">
      <c r="A2493" s="14" t="str">
        <f t="shared" si="38"/>
        <v>calhoko012012</v>
      </c>
      <c r="B2493" s="19" t="s">
        <v>1678</v>
      </c>
      <c r="C2493" s="19">
        <v>2012</v>
      </c>
      <c r="D2493" s="19">
        <v>21</v>
      </c>
      <c r="E2493" s="19">
        <v>23</v>
      </c>
      <c r="F2493" s="19">
        <v>2</v>
      </c>
      <c r="G2493" s="19">
        <v>4</v>
      </c>
      <c r="H2493" s="19">
        <v>1</v>
      </c>
      <c r="I2493" s="19">
        <v>0</v>
      </c>
      <c r="J2493" s="19">
        <v>0</v>
      </c>
      <c r="K2493" s="19">
        <v>1</v>
      </c>
      <c r="L2493" s="19">
        <v>1</v>
      </c>
      <c r="M2493" s="19">
        <v>0</v>
      </c>
      <c r="N2493" s="19">
        <v>2</v>
      </c>
      <c r="O2493" s="19">
        <v>6</v>
      </c>
      <c r="P2493" s="14" t="str">
        <f>IFERROR(VLOOKUP($A2493,'Fielding Data'!$A:$H,MATCH(P$1,'Fielding Data'!$A$1:$H$1,0),0),"Other")</f>
        <v>LF</v>
      </c>
      <c r="Q2493" s="14">
        <f>IFERROR(VLOOKUP($A2493,'Fielding Data'!$A:$H,MATCH(Q$1,'Fielding Data'!$A$1:$H$1,0),0),"Other")</f>
        <v>0</v>
      </c>
      <c r="R2493" s="14">
        <f>IFERROR(VLOOKUP($A2493,'Fielding Data'!$A:$H,MATCH(R$1,'Fielding Data'!$A$1:$H$1,0),0),"Other")</f>
        <v>0</v>
      </c>
      <c r="S2493" s="14">
        <f>IFERROR(VLOOKUP($A2493,'Fielding Data'!$A:$H,MATCH(S$1,'Fielding Data'!$A$1:$H$1,0),0),"Other")</f>
        <v>0</v>
      </c>
      <c r="T2493" s="14">
        <f>IFERROR(VLOOKUP($A2493,'Fielding Data'!$A:$H,MATCH(T$1,'Fielding Data'!$A$1:$H$1,0),0),"Other")</f>
        <v>0</v>
      </c>
      <c r="U2493" s="14">
        <f>SUMIFS('Fielding Data'!E:E,'Fielding Data'!$A:$A,'Hitting Data'!$A2493)</f>
        <v>13</v>
      </c>
      <c r="V2493" s="14">
        <f>SUMIFS('Fielding Data'!F:F,'Fielding Data'!$A:$A,'Hitting Data'!$A2493)</f>
        <v>0</v>
      </c>
      <c r="W2493" s="14">
        <f>SUMIFS('Fielding Data'!G:G,'Fielding Data'!$A:$A,'Hitting Data'!$A2493)</f>
        <v>0</v>
      </c>
      <c r="X2493" s="14">
        <f>SUMIFS('Fielding Data'!H:H,'Fielding Data'!$A:$A,'Hitting Data'!$A2493)</f>
        <v>0</v>
      </c>
    </row>
    <row r="2494" spans="1:24" x14ac:dyDescent="0.25">
      <c r="A2494" s="14" t="str">
        <f t="shared" si="38"/>
        <v>callaal012012</v>
      </c>
      <c r="B2494" s="19" t="s">
        <v>634</v>
      </c>
      <c r="C2494" s="19">
        <v>2012</v>
      </c>
      <c r="D2494" s="19">
        <v>138</v>
      </c>
      <c r="E2494" s="19">
        <v>457</v>
      </c>
      <c r="F2494" s="19">
        <v>55</v>
      </c>
      <c r="G2494" s="19">
        <v>115</v>
      </c>
      <c r="H2494" s="19">
        <v>20</v>
      </c>
      <c r="I2494" s="19">
        <v>0</v>
      </c>
      <c r="J2494" s="19">
        <v>10</v>
      </c>
      <c r="K2494" s="19">
        <v>53</v>
      </c>
      <c r="L2494" s="19">
        <v>4</v>
      </c>
      <c r="M2494" s="19">
        <v>3</v>
      </c>
      <c r="N2494" s="19">
        <v>56</v>
      </c>
      <c r="O2494" s="19">
        <v>59</v>
      </c>
      <c r="P2494" s="14" t="str">
        <f>IFERROR(VLOOKUP($A2494,'Fielding Data'!$A:$H,MATCH(P$1,'Fielding Data'!$A$1:$H$1,0),0),"Other")</f>
        <v>3B</v>
      </c>
      <c r="Q2494" s="14">
        <f>IFERROR(VLOOKUP($A2494,'Fielding Data'!$A:$H,MATCH(Q$1,'Fielding Data'!$A$1:$H$1,0),0),"Other")</f>
        <v>77</v>
      </c>
      <c r="R2494" s="14">
        <f>IFERROR(VLOOKUP($A2494,'Fielding Data'!$A:$H,MATCH(R$1,'Fielding Data'!$A$1:$H$1,0),0),"Other")</f>
        <v>235</v>
      </c>
      <c r="S2494" s="14">
        <f>IFERROR(VLOOKUP($A2494,'Fielding Data'!$A:$H,MATCH(S$1,'Fielding Data'!$A$1:$H$1,0),0),"Other")</f>
        <v>12</v>
      </c>
      <c r="T2494" s="14">
        <f>IFERROR(VLOOKUP($A2494,'Fielding Data'!$A:$H,MATCH(T$1,'Fielding Data'!$A$1:$H$1,0),0),"Other")</f>
        <v>19</v>
      </c>
      <c r="U2494" s="14">
        <f>SUMIFS('Fielding Data'!E:E,'Fielding Data'!$A:$A,'Hitting Data'!$A2494)</f>
        <v>77</v>
      </c>
      <c r="V2494" s="14">
        <f>SUMIFS('Fielding Data'!F:F,'Fielding Data'!$A:$A,'Hitting Data'!$A2494)</f>
        <v>235</v>
      </c>
      <c r="W2494" s="14">
        <f>SUMIFS('Fielding Data'!G:G,'Fielding Data'!$A:$A,'Hitting Data'!$A2494)</f>
        <v>12</v>
      </c>
      <c r="X2494" s="14">
        <f>SUMIFS('Fielding Data'!H:H,'Fielding Data'!$A:$A,'Hitting Data'!$A2494)</f>
        <v>19</v>
      </c>
    </row>
    <row r="2495" spans="1:24" x14ac:dyDescent="0.25">
      <c r="A2495" s="14" t="str">
        <f t="shared" si="38"/>
        <v>campato012012</v>
      </c>
      <c r="B2495" s="19" t="s">
        <v>1445</v>
      </c>
      <c r="C2495" s="19">
        <v>2012</v>
      </c>
      <c r="D2495" s="19">
        <v>89</v>
      </c>
      <c r="E2495" s="19">
        <v>174</v>
      </c>
      <c r="F2495" s="19">
        <v>26</v>
      </c>
      <c r="G2495" s="19">
        <v>46</v>
      </c>
      <c r="H2495" s="19">
        <v>6</v>
      </c>
      <c r="I2495" s="19">
        <v>0</v>
      </c>
      <c r="J2495" s="19">
        <v>0</v>
      </c>
      <c r="K2495" s="19">
        <v>5</v>
      </c>
      <c r="L2495" s="19">
        <v>30</v>
      </c>
      <c r="M2495" s="19">
        <v>3</v>
      </c>
      <c r="N2495" s="19">
        <v>11</v>
      </c>
      <c r="O2495" s="19">
        <v>43</v>
      </c>
      <c r="P2495" s="14" t="str">
        <f>IFERROR(VLOOKUP($A2495,'Fielding Data'!$A:$H,MATCH(P$1,'Fielding Data'!$A$1:$H$1,0),0),"Other")</f>
        <v>CF</v>
      </c>
      <c r="Q2495" s="14">
        <f>IFERROR(VLOOKUP($A2495,'Fielding Data'!$A:$H,MATCH(Q$1,'Fielding Data'!$A$1:$H$1,0),0),"Other")</f>
        <v>0</v>
      </c>
      <c r="R2495" s="14">
        <f>IFERROR(VLOOKUP($A2495,'Fielding Data'!$A:$H,MATCH(R$1,'Fielding Data'!$A$1:$H$1,0),0),"Other")</f>
        <v>0</v>
      </c>
      <c r="S2495" s="14">
        <f>IFERROR(VLOOKUP($A2495,'Fielding Data'!$A:$H,MATCH(S$1,'Fielding Data'!$A$1:$H$1,0),0),"Other")</f>
        <v>0</v>
      </c>
      <c r="T2495" s="14">
        <f>IFERROR(VLOOKUP($A2495,'Fielding Data'!$A:$H,MATCH(T$1,'Fielding Data'!$A$1:$H$1,0),0),"Other")</f>
        <v>0</v>
      </c>
      <c r="U2495" s="14">
        <f>SUMIFS('Fielding Data'!E:E,'Fielding Data'!$A:$A,'Hitting Data'!$A2495)</f>
        <v>91</v>
      </c>
      <c r="V2495" s="14">
        <f>SUMIFS('Fielding Data'!F:F,'Fielding Data'!$A:$A,'Hitting Data'!$A2495)</f>
        <v>1</v>
      </c>
      <c r="W2495" s="14">
        <f>SUMIFS('Fielding Data'!G:G,'Fielding Data'!$A:$A,'Hitting Data'!$A2495)</f>
        <v>0</v>
      </c>
      <c r="X2495" s="14">
        <f>SUMIFS('Fielding Data'!H:H,'Fielding Data'!$A:$A,'Hitting Data'!$A2495)</f>
        <v>0</v>
      </c>
    </row>
    <row r="2496" spans="1:24" x14ac:dyDescent="0.25">
      <c r="A2496" s="14" t="str">
        <f t="shared" si="38"/>
        <v>campsh012012</v>
      </c>
      <c r="B2496" s="19" t="s">
        <v>430</v>
      </c>
      <c r="C2496" s="19">
        <v>2012</v>
      </c>
      <c r="D2496" s="19">
        <v>80</v>
      </c>
      <c r="E2496" s="19">
        <v>0</v>
      </c>
      <c r="F2496" s="19">
        <v>0</v>
      </c>
      <c r="G2496" s="19">
        <v>0</v>
      </c>
      <c r="H2496" s="19">
        <v>0</v>
      </c>
      <c r="I2496" s="19">
        <v>0</v>
      </c>
      <c r="J2496" s="19">
        <v>0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  <c r="P2496" s="14" t="str">
        <f>IFERROR(VLOOKUP($A2496,'Fielding Data'!$A:$H,MATCH(P$1,'Fielding Data'!$A$1:$H$1,0),0),"Other")</f>
        <v>P</v>
      </c>
      <c r="Q2496" s="14">
        <f>IFERROR(VLOOKUP($A2496,'Fielding Data'!$A:$H,MATCH(Q$1,'Fielding Data'!$A$1:$H$1,0),0),"Other")</f>
        <v>4</v>
      </c>
      <c r="R2496" s="14">
        <f>IFERROR(VLOOKUP($A2496,'Fielding Data'!$A:$H,MATCH(R$1,'Fielding Data'!$A$1:$H$1,0),0),"Other")</f>
        <v>10</v>
      </c>
      <c r="S2496" s="14">
        <f>IFERROR(VLOOKUP($A2496,'Fielding Data'!$A:$H,MATCH(S$1,'Fielding Data'!$A$1:$H$1,0),0),"Other")</f>
        <v>2</v>
      </c>
      <c r="T2496" s="14">
        <f>IFERROR(VLOOKUP($A2496,'Fielding Data'!$A:$H,MATCH(T$1,'Fielding Data'!$A$1:$H$1,0),0),"Other")</f>
        <v>0</v>
      </c>
      <c r="U2496" s="14">
        <f>SUMIFS('Fielding Data'!E:E,'Fielding Data'!$A:$A,'Hitting Data'!$A2496)</f>
        <v>4</v>
      </c>
      <c r="V2496" s="14">
        <f>SUMIFS('Fielding Data'!F:F,'Fielding Data'!$A:$A,'Hitting Data'!$A2496)</f>
        <v>10</v>
      </c>
      <c r="W2496" s="14">
        <f>SUMIFS('Fielding Data'!G:G,'Fielding Data'!$A:$A,'Hitting Data'!$A2496)</f>
        <v>2</v>
      </c>
      <c r="X2496" s="14">
        <f>SUMIFS('Fielding Data'!H:H,'Fielding Data'!$A:$A,'Hitting Data'!$A2496)</f>
        <v>0</v>
      </c>
    </row>
    <row r="2497" spans="1:24" x14ac:dyDescent="0.25">
      <c r="A2497" s="14" t="str">
        <f t="shared" si="38"/>
        <v>canoro012012</v>
      </c>
      <c r="B2497" s="19" t="s">
        <v>525</v>
      </c>
      <c r="C2497" s="19">
        <v>2012</v>
      </c>
      <c r="D2497" s="19">
        <v>161</v>
      </c>
      <c r="E2497" s="19">
        <v>627</v>
      </c>
      <c r="F2497" s="19">
        <v>105</v>
      </c>
      <c r="G2497" s="19">
        <v>196</v>
      </c>
      <c r="H2497" s="19">
        <v>48</v>
      </c>
      <c r="I2497" s="19">
        <v>1</v>
      </c>
      <c r="J2497" s="19">
        <v>33</v>
      </c>
      <c r="K2497" s="19">
        <v>94</v>
      </c>
      <c r="L2497" s="19">
        <v>3</v>
      </c>
      <c r="M2497" s="19">
        <v>2</v>
      </c>
      <c r="N2497" s="19">
        <v>61</v>
      </c>
      <c r="O2497" s="19">
        <v>96</v>
      </c>
      <c r="P2497" s="14" t="str">
        <f>IFERROR(VLOOKUP($A2497,'Fielding Data'!$A:$H,MATCH(P$1,'Fielding Data'!$A$1:$H$1,0),0),"Other")</f>
        <v>2B</v>
      </c>
      <c r="Q2497" s="14">
        <f>IFERROR(VLOOKUP($A2497,'Fielding Data'!$A:$H,MATCH(Q$1,'Fielding Data'!$A$1:$H$1,0),0),"Other")</f>
        <v>285</v>
      </c>
      <c r="R2497" s="14">
        <f>IFERROR(VLOOKUP($A2497,'Fielding Data'!$A:$H,MATCH(R$1,'Fielding Data'!$A$1:$H$1,0),0),"Other")</f>
        <v>435</v>
      </c>
      <c r="S2497" s="14">
        <f>IFERROR(VLOOKUP($A2497,'Fielding Data'!$A:$H,MATCH(S$1,'Fielding Data'!$A$1:$H$1,0),0),"Other")</f>
        <v>6</v>
      </c>
      <c r="T2497" s="14">
        <f>IFERROR(VLOOKUP($A2497,'Fielding Data'!$A:$H,MATCH(T$1,'Fielding Data'!$A$1:$H$1,0),0),"Other")</f>
        <v>92</v>
      </c>
      <c r="U2497" s="14">
        <f>SUMIFS('Fielding Data'!E:E,'Fielding Data'!$A:$A,'Hitting Data'!$A2497)</f>
        <v>285</v>
      </c>
      <c r="V2497" s="14">
        <f>SUMIFS('Fielding Data'!F:F,'Fielding Data'!$A:$A,'Hitting Data'!$A2497)</f>
        <v>435</v>
      </c>
      <c r="W2497" s="14">
        <f>SUMIFS('Fielding Data'!G:G,'Fielding Data'!$A:$A,'Hitting Data'!$A2497)</f>
        <v>6</v>
      </c>
      <c r="X2497" s="14">
        <f>SUMIFS('Fielding Data'!H:H,'Fielding Data'!$A:$A,'Hitting Data'!$A2497)</f>
        <v>92</v>
      </c>
    </row>
    <row r="2498" spans="1:24" x14ac:dyDescent="0.25">
      <c r="A2498" s="14" t="str">
        <f t="shared" si="38"/>
        <v>canzlru012012</v>
      </c>
      <c r="B2498" s="19" t="s">
        <v>1446</v>
      </c>
      <c r="C2498" s="19">
        <v>2012</v>
      </c>
      <c r="D2498" s="19">
        <v>26</v>
      </c>
      <c r="E2498" s="19">
        <v>93</v>
      </c>
      <c r="F2498" s="19">
        <v>9</v>
      </c>
      <c r="G2498" s="19">
        <v>25</v>
      </c>
      <c r="H2498" s="19">
        <v>3</v>
      </c>
      <c r="I2498" s="19">
        <v>0</v>
      </c>
      <c r="J2498" s="19">
        <v>3</v>
      </c>
      <c r="K2498" s="19">
        <v>11</v>
      </c>
      <c r="L2498" s="19">
        <v>0</v>
      </c>
      <c r="M2498" s="19">
        <v>0</v>
      </c>
      <c r="N2498" s="19">
        <v>4</v>
      </c>
      <c r="O2498" s="19">
        <v>22</v>
      </c>
      <c r="P2498" s="14" t="str">
        <f>IFERROR(VLOOKUP($A2498,'Fielding Data'!$A:$H,MATCH(P$1,'Fielding Data'!$A$1:$H$1,0),0),"Other")</f>
        <v>1B</v>
      </c>
      <c r="Q2498" s="14">
        <f>IFERROR(VLOOKUP($A2498,'Fielding Data'!$A:$H,MATCH(Q$1,'Fielding Data'!$A$1:$H$1,0),0),"Other")</f>
        <v>52</v>
      </c>
      <c r="R2498" s="14">
        <f>IFERROR(VLOOKUP($A2498,'Fielding Data'!$A:$H,MATCH(R$1,'Fielding Data'!$A$1:$H$1,0),0),"Other")</f>
        <v>2</v>
      </c>
      <c r="S2498" s="14">
        <f>IFERROR(VLOOKUP($A2498,'Fielding Data'!$A:$H,MATCH(S$1,'Fielding Data'!$A$1:$H$1,0),0),"Other")</f>
        <v>1</v>
      </c>
      <c r="T2498" s="14">
        <f>IFERROR(VLOOKUP($A2498,'Fielding Data'!$A:$H,MATCH(T$1,'Fielding Data'!$A$1:$H$1,0),0),"Other")</f>
        <v>5</v>
      </c>
      <c r="U2498" s="14">
        <f>SUMIFS('Fielding Data'!E:E,'Fielding Data'!$A:$A,'Hitting Data'!$A2498)</f>
        <v>72</v>
      </c>
      <c r="V2498" s="14">
        <f>SUMIFS('Fielding Data'!F:F,'Fielding Data'!$A:$A,'Hitting Data'!$A2498)</f>
        <v>3</v>
      </c>
      <c r="W2498" s="14">
        <f>SUMIFS('Fielding Data'!G:G,'Fielding Data'!$A:$A,'Hitting Data'!$A2498)</f>
        <v>1</v>
      </c>
      <c r="X2498" s="14">
        <f>SUMIFS('Fielding Data'!H:H,'Fielding Data'!$A:$A,'Hitting Data'!$A2498)</f>
        <v>5</v>
      </c>
    </row>
    <row r="2499" spans="1:24" x14ac:dyDescent="0.25">
      <c r="A2499" s="14" t="str">
        <f t="shared" ref="A2499:A2562" si="39">B2499&amp;C2499</f>
        <v>cappsca012012</v>
      </c>
      <c r="B2499" s="19" t="s">
        <v>1679</v>
      </c>
      <c r="C2499" s="19">
        <v>2012</v>
      </c>
      <c r="D2499" s="19">
        <v>18</v>
      </c>
      <c r="E2499" s="19">
        <v>0</v>
      </c>
      <c r="F2499" s="19">
        <v>0</v>
      </c>
      <c r="G2499" s="19">
        <v>0</v>
      </c>
      <c r="H2499" s="19">
        <v>0</v>
      </c>
      <c r="I2499" s="19">
        <v>0</v>
      </c>
      <c r="J2499" s="19">
        <v>0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4" t="str">
        <f>IFERROR(VLOOKUP($A2499,'Fielding Data'!$A:$H,MATCH(P$1,'Fielding Data'!$A$1:$H$1,0),0),"Other")</f>
        <v>P</v>
      </c>
      <c r="Q2499" s="14">
        <f>IFERROR(VLOOKUP($A2499,'Fielding Data'!$A:$H,MATCH(Q$1,'Fielding Data'!$A$1:$H$1,0),0),"Other")</f>
        <v>1</v>
      </c>
      <c r="R2499" s="14">
        <f>IFERROR(VLOOKUP($A2499,'Fielding Data'!$A:$H,MATCH(R$1,'Fielding Data'!$A$1:$H$1,0),0),"Other")</f>
        <v>3</v>
      </c>
      <c r="S2499" s="14">
        <f>IFERROR(VLOOKUP($A2499,'Fielding Data'!$A:$H,MATCH(S$1,'Fielding Data'!$A$1:$H$1,0),0),"Other")</f>
        <v>0</v>
      </c>
      <c r="T2499" s="14">
        <f>IFERROR(VLOOKUP($A2499,'Fielding Data'!$A:$H,MATCH(T$1,'Fielding Data'!$A$1:$H$1,0),0),"Other")</f>
        <v>1</v>
      </c>
      <c r="U2499" s="14">
        <f>SUMIFS('Fielding Data'!E:E,'Fielding Data'!$A:$A,'Hitting Data'!$A2499)</f>
        <v>1</v>
      </c>
      <c r="V2499" s="14">
        <f>SUMIFS('Fielding Data'!F:F,'Fielding Data'!$A:$A,'Hitting Data'!$A2499)</f>
        <v>3</v>
      </c>
      <c r="W2499" s="14">
        <f>SUMIFS('Fielding Data'!G:G,'Fielding Data'!$A:$A,'Hitting Data'!$A2499)</f>
        <v>0</v>
      </c>
      <c r="X2499" s="14">
        <f>SUMIFS('Fielding Data'!H:H,'Fielding Data'!$A:$A,'Hitting Data'!$A2499)</f>
        <v>1</v>
      </c>
    </row>
    <row r="2500" spans="1:24" x14ac:dyDescent="0.25">
      <c r="A2500" s="14" t="str">
        <f t="shared" si="39"/>
        <v>cappsma012012</v>
      </c>
      <c r="B2500" s="19" t="s">
        <v>526</v>
      </c>
      <c r="C2500" s="19">
        <v>2012</v>
      </c>
      <c r="D2500" s="19">
        <v>30</v>
      </c>
      <c r="E2500" s="19">
        <v>0</v>
      </c>
      <c r="F2500" s="19">
        <v>0</v>
      </c>
      <c r="G2500" s="19">
        <v>0</v>
      </c>
      <c r="H2500" s="19">
        <v>0</v>
      </c>
      <c r="I2500" s="19">
        <v>0</v>
      </c>
      <c r="J2500" s="19">
        <v>0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4" t="str">
        <f>IFERROR(VLOOKUP($A2500,'Fielding Data'!$A:$H,MATCH(P$1,'Fielding Data'!$A$1:$H$1,0),0),"Other")</f>
        <v>P</v>
      </c>
      <c r="Q2500" s="14">
        <f>IFERROR(VLOOKUP($A2500,'Fielding Data'!$A:$H,MATCH(Q$1,'Fielding Data'!$A$1:$H$1,0),0),"Other")</f>
        <v>1</v>
      </c>
      <c r="R2500" s="14">
        <f>IFERROR(VLOOKUP($A2500,'Fielding Data'!$A:$H,MATCH(R$1,'Fielding Data'!$A$1:$H$1,0),0),"Other")</f>
        <v>1</v>
      </c>
      <c r="S2500" s="14">
        <f>IFERROR(VLOOKUP($A2500,'Fielding Data'!$A:$H,MATCH(S$1,'Fielding Data'!$A$1:$H$1,0),0),"Other")</f>
        <v>0</v>
      </c>
      <c r="T2500" s="14">
        <f>IFERROR(VLOOKUP($A2500,'Fielding Data'!$A:$H,MATCH(T$1,'Fielding Data'!$A$1:$H$1,0),0),"Other")</f>
        <v>0</v>
      </c>
      <c r="U2500" s="14">
        <f>SUMIFS('Fielding Data'!E:E,'Fielding Data'!$A:$A,'Hitting Data'!$A2500)</f>
        <v>1</v>
      </c>
      <c r="V2500" s="14">
        <f>SUMIFS('Fielding Data'!F:F,'Fielding Data'!$A:$A,'Hitting Data'!$A2500)</f>
        <v>1</v>
      </c>
      <c r="W2500" s="14">
        <f>SUMIFS('Fielding Data'!G:G,'Fielding Data'!$A:$A,'Hitting Data'!$A2500)</f>
        <v>0</v>
      </c>
      <c r="X2500" s="14">
        <f>SUMIFS('Fielding Data'!H:H,'Fielding Data'!$A:$A,'Hitting Data'!$A2500)</f>
        <v>0</v>
      </c>
    </row>
    <row r="2501" spans="1:24" x14ac:dyDescent="0.25">
      <c r="A2501" s="14" t="str">
        <f t="shared" si="39"/>
        <v>capuach012012</v>
      </c>
      <c r="B2501" s="19" t="s">
        <v>359</v>
      </c>
      <c r="C2501" s="19">
        <v>2012</v>
      </c>
      <c r="D2501" s="19">
        <v>34</v>
      </c>
      <c r="E2501" s="19">
        <v>54</v>
      </c>
      <c r="F2501" s="19">
        <v>3</v>
      </c>
      <c r="G2501" s="19">
        <v>5</v>
      </c>
      <c r="H2501" s="19">
        <v>2</v>
      </c>
      <c r="I2501" s="19">
        <v>0</v>
      </c>
      <c r="J2501" s="19">
        <v>0</v>
      </c>
      <c r="K2501" s="19">
        <v>3</v>
      </c>
      <c r="L2501" s="19">
        <v>0</v>
      </c>
      <c r="M2501" s="19">
        <v>0</v>
      </c>
      <c r="N2501" s="19">
        <v>1</v>
      </c>
      <c r="O2501" s="19">
        <v>27</v>
      </c>
      <c r="P2501" s="14" t="str">
        <f>IFERROR(VLOOKUP($A2501,'Fielding Data'!$A:$H,MATCH(P$1,'Fielding Data'!$A$1:$H$1,0),0),"Other")</f>
        <v>P</v>
      </c>
      <c r="Q2501" s="14">
        <f>IFERROR(VLOOKUP($A2501,'Fielding Data'!$A:$H,MATCH(Q$1,'Fielding Data'!$A$1:$H$1,0),0),"Other")</f>
        <v>5</v>
      </c>
      <c r="R2501" s="14">
        <f>IFERROR(VLOOKUP($A2501,'Fielding Data'!$A:$H,MATCH(R$1,'Fielding Data'!$A$1:$H$1,0),0),"Other")</f>
        <v>27</v>
      </c>
      <c r="S2501" s="14">
        <f>IFERROR(VLOOKUP($A2501,'Fielding Data'!$A:$H,MATCH(S$1,'Fielding Data'!$A$1:$H$1,0),0),"Other")</f>
        <v>1</v>
      </c>
      <c r="T2501" s="14">
        <f>IFERROR(VLOOKUP($A2501,'Fielding Data'!$A:$H,MATCH(T$1,'Fielding Data'!$A$1:$H$1,0),0),"Other")</f>
        <v>1</v>
      </c>
      <c r="U2501" s="14">
        <f>SUMIFS('Fielding Data'!E:E,'Fielding Data'!$A:$A,'Hitting Data'!$A2501)</f>
        <v>5</v>
      </c>
      <c r="V2501" s="14">
        <f>SUMIFS('Fielding Data'!F:F,'Fielding Data'!$A:$A,'Hitting Data'!$A2501)</f>
        <v>27</v>
      </c>
      <c r="W2501" s="14">
        <f>SUMIFS('Fielding Data'!G:G,'Fielding Data'!$A:$A,'Hitting Data'!$A2501)</f>
        <v>1</v>
      </c>
      <c r="X2501" s="14">
        <f>SUMIFS('Fielding Data'!H:H,'Fielding Data'!$A:$A,'Hitting Data'!$A2501)</f>
        <v>1</v>
      </c>
    </row>
    <row r="2502" spans="1:24" x14ac:dyDescent="0.25">
      <c r="A2502" s="14" t="str">
        <f t="shared" si="39"/>
        <v>cardead012012</v>
      </c>
      <c r="B2502" s="19" t="s">
        <v>1680</v>
      </c>
      <c r="C2502" s="19">
        <v>2012</v>
      </c>
      <c r="D2502" s="19">
        <v>45</v>
      </c>
      <c r="E2502" s="19">
        <v>60</v>
      </c>
      <c r="F2502" s="19">
        <v>5</v>
      </c>
      <c r="G2502" s="19">
        <v>11</v>
      </c>
      <c r="H2502" s="19">
        <v>6</v>
      </c>
      <c r="I2502" s="19">
        <v>0</v>
      </c>
      <c r="J2502" s="19">
        <v>0</v>
      </c>
      <c r="K2502" s="19">
        <v>2</v>
      </c>
      <c r="L2502" s="19">
        <v>0</v>
      </c>
      <c r="M2502" s="19">
        <v>0</v>
      </c>
      <c r="N2502" s="19">
        <v>7</v>
      </c>
      <c r="O2502" s="19">
        <v>13</v>
      </c>
      <c r="P2502" s="14" t="str">
        <f>IFERROR(VLOOKUP($A2502,'Fielding Data'!$A:$H,MATCH(P$1,'Fielding Data'!$A$1:$H$1,0),0),"Other")</f>
        <v>2B</v>
      </c>
      <c r="Q2502" s="14">
        <f>IFERROR(VLOOKUP($A2502,'Fielding Data'!$A:$H,MATCH(Q$1,'Fielding Data'!$A$1:$H$1,0),0),"Other")</f>
        <v>16</v>
      </c>
      <c r="R2502" s="14">
        <f>IFERROR(VLOOKUP($A2502,'Fielding Data'!$A:$H,MATCH(R$1,'Fielding Data'!$A$1:$H$1,0),0),"Other")</f>
        <v>15</v>
      </c>
      <c r="S2502" s="14">
        <f>IFERROR(VLOOKUP($A2502,'Fielding Data'!$A:$H,MATCH(S$1,'Fielding Data'!$A$1:$H$1,0),0),"Other")</f>
        <v>0</v>
      </c>
      <c r="T2502" s="14">
        <f>IFERROR(VLOOKUP($A2502,'Fielding Data'!$A:$H,MATCH(T$1,'Fielding Data'!$A$1:$H$1,0),0),"Other")</f>
        <v>2</v>
      </c>
      <c r="U2502" s="14">
        <f>SUMIFS('Fielding Data'!E:E,'Fielding Data'!$A:$A,'Hitting Data'!$A2502)</f>
        <v>18</v>
      </c>
      <c r="V2502" s="14">
        <f>SUMIFS('Fielding Data'!F:F,'Fielding Data'!$A:$A,'Hitting Data'!$A2502)</f>
        <v>16</v>
      </c>
      <c r="W2502" s="14">
        <f>SUMIFS('Fielding Data'!G:G,'Fielding Data'!$A:$A,'Hitting Data'!$A2502)</f>
        <v>2</v>
      </c>
      <c r="X2502" s="14">
        <f>SUMIFS('Fielding Data'!H:H,'Fielding Data'!$A:$A,'Hitting Data'!$A2502)</f>
        <v>2</v>
      </c>
    </row>
    <row r="2503" spans="1:24" x14ac:dyDescent="0.25">
      <c r="A2503" s="14" t="str">
        <f t="shared" si="39"/>
        <v>carigan012012</v>
      </c>
      <c r="B2503" s="19" t="s">
        <v>1447</v>
      </c>
      <c r="C2503" s="19">
        <v>2012</v>
      </c>
      <c r="D2503" s="19">
        <v>11</v>
      </c>
      <c r="E2503" s="19">
        <v>0</v>
      </c>
      <c r="F2503" s="19">
        <v>0</v>
      </c>
      <c r="G2503" s="19">
        <v>0</v>
      </c>
      <c r="H2503" s="19">
        <v>0</v>
      </c>
      <c r="I2503" s="19">
        <v>0</v>
      </c>
      <c r="J2503" s="19">
        <v>0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4" t="str">
        <f>IFERROR(VLOOKUP($A2503,'Fielding Data'!$A:$H,MATCH(P$1,'Fielding Data'!$A$1:$H$1,0),0),"Other")</f>
        <v>P</v>
      </c>
      <c r="Q2503" s="14">
        <f>IFERROR(VLOOKUP($A2503,'Fielding Data'!$A:$H,MATCH(Q$1,'Fielding Data'!$A$1:$H$1,0),0),"Other")</f>
        <v>0</v>
      </c>
      <c r="R2503" s="14">
        <f>IFERROR(VLOOKUP($A2503,'Fielding Data'!$A:$H,MATCH(R$1,'Fielding Data'!$A$1:$H$1,0),0),"Other")</f>
        <v>0</v>
      </c>
      <c r="S2503" s="14">
        <f>IFERROR(VLOOKUP($A2503,'Fielding Data'!$A:$H,MATCH(S$1,'Fielding Data'!$A$1:$H$1,0),0),"Other")</f>
        <v>0</v>
      </c>
      <c r="T2503" s="14">
        <f>IFERROR(VLOOKUP($A2503,'Fielding Data'!$A:$H,MATCH(T$1,'Fielding Data'!$A$1:$H$1,0),0),"Other")</f>
        <v>0</v>
      </c>
      <c r="U2503" s="14">
        <f>SUMIFS('Fielding Data'!E:E,'Fielding Data'!$A:$A,'Hitting Data'!$A2503)</f>
        <v>0</v>
      </c>
      <c r="V2503" s="14">
        <f>SUMIFS('Fielding Data'!F:F,'Fielding Data'!$A:$A,'Hitting Data'!$A2503)</f>
        <v>0</v>
      </c>
      <c r="W2503" s="14">
        <f>SUMIFS('Fielding Data'!G:G,'Fielding Data'!$A:$A,'Hitting Data'!$A2503)</f>
        <v>0</v>
      </c>
      <c r="X2503" s="14">
        <f>SUMIFS('Fielding Data'!H:H,'Fielding Data'!$A:$A,'Hitting Data'!$A2503)</f>
        <v>0</v>
      </c>
    </row>
    <row r="2504" spans="1:24" x14ac:dyDescent="0.25">
      <c r="A2504" s="14" t="str">
        <f t="shared" si="39"/>
        <v>carlilu012012</v>
      </c>
      <c r="B2504" s="19" t="s">
        <v>896</v>
      </c>
      <c r="C2504" s="19">
        <v>2012</v>
      </c>
      <c r="D2504" s="19">
        <v>4</v>
      </c>
      <c r="E2504" s="19">
        <v>14</v>
      </c>
      <c r="F2504" s="19">
        <v>2</v>
      </c>
      <c r="G2504" s="19">
        <v>3</v>
      </c>
      <c r="H2504" s="19">
        <v>1</v>
      </c>
      <c r="I2504" s="19">
        <v>0</v>
      </c>
      <c r="J2504" s="19">
        <v>0</v>
      </c>
      <c r="K2504" s="19">
        <v>1</v>
      </c>
      <c r="L2504" s="19">
        <v>1</v>
      </c>
      <c r="M2504" s="19">
        <v>0</v>
      </c>
      <c r="N2504" s="19">
        <v>0</v>
      </c>
      <c r="O2504" s="19">
        <v>3</v>
      </c>
      <c r="P2504" s="14" t="str">
        <f>IFERROR(VLOOKUP($A2504,'Fielding Data'!$A:$H,MATCH(P$1,'Fielding Data'!$A$1:$H$1,0),0),"Other")</f>
        <v>C</v>
      </c>
      <c r="Q2504" s="14">
        <f>IFERROR(VLOOKUP($A2504,'Fielding Data'!$A:$H,MATCH(Q$1,'Fielding Data'!$A$1:$H$1,0),0),"Other")</f>
        <v>32</v>
      </c>
      <c r="R2504" s="14">
        <f>IFERROR(VLOOKUP($A2504,'Fielding Data'!$A:$H,MATCH(R$1,'Fielding Data'!$A$1:$H$1,0),0),"Other")</f>
        <v>1</v>
      </c>
      <c r="S2504" s="14">
        <f>IFERROR(VLOOKUP($A2504,'Fielding Data'!$A:$H,MATCH(S$1,'Fielding Data'!$A$1:$H$1,0),0),"Other")</f>
        <v>0</v>
      </c>
      <c r="T2504" s="14">
        <f>IFERROR(VLOOKUP($A2504,'Fielding Data'!$A:$H,MATCH(T$1,'Fielding Data'!$A$1:$H$1,0),0),"Other")</f>
        <v>0</v>
      </c>
      <c r="U2504" s="14">
        <f>SUMIFS('Fielding Data'!E:E,'Fielding Data'!$A:$A,'Hitting Data'!$A2504)</f>
        <v>32</v>
      </c>
      <c r="V2504" s="14">
        <f>SUMIFS('Fielding Data'!F:F,'Fielding Data'!$A:$A,'Hitting Data'!$A2504)</f>
        <v>1</v>
      </c>
      <c r="W2504" s="14">
        <f>SUMIFS('Fielding Data'!G:G,'Fielding Data'!$A:$A,'Hitting Data'!$A2504)</f>
        <v>0</v>
      </c>
      <c r="X2504" s="14">
        <f>SUMIFS('Fielding Data'!H:H,'Fielding Data'!$A:$A,'Hitting Data'!$A2504)</f>
        <v>0</v>
      </c>
    </row>
    <row r="2505" spans="1:24" x14ac:dyDescent="0.25">
      <c r="A2505" s="14" t="str">
        <f t="shared" si="39"/>
        <v>carmofa012012</v>
      </c>
      <c r="B2505" s="19" t="s">
        <v>635</v>
      </c>
      <c r="C2505" s="19">
        <v>2012</v>
      </c>
      <c r="D2505" s="19">
        <v>3</v>
      </c>
      <c r="E2505" s="19">
        <v>0</v>
      </c>
      <c r="F2505" s="19">
        <v>0</v>
      </c>
      <c r="G2505" s="19">
        <v>0</v>
      </c>
      <c r="H2505" s="19">
        <v>0</v>
      </c>
      <c r="I2505" s="19">
        <v>0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4" t="str">
        <f>IFERROR(VLOOKUP($A2505,'Fielding Data'!$A:$H,MATCH(P$1,'Fielding Data'!$A$1:$H$1,0),0),"Other")</f>
        <v>P</v>
      </c>
      <c r="Q2505" s="14">
        <f>IFERROR(VLOOKUP($A2505,'Fielding Data'!$A:$H,MATCH(Q$1,'Fielding Data'!$A$1:$H$1,0),0),"Other")</f>
        <v>1</v>
      </c>
      <c r="R2505" s="14">
        <f>IFERROR(VLOOKUP($A2505,'Fielding Data'!$A:$H,MATCH(R$1,'Fielding Data'!$A$1:$H$1,0),0),"Other")</f>
        <v>1</v>
      </c>
      <c r="S2505" s="14">
        <f>IFERROR(VLOOKUP($A2505,'Fielding Data'!$A:$H,MATCH(S$1,'Fielding Data'!$A$1:$H$1,0),0),"Other")</f>
        <v>0</v>
      </c>
      <c r="T2505" s="14">
        <f>IFERROR(VLOOKUP($A2505,'Fielding Data'!$A:$H,MATCH(T$1,'Fielding Data'!$A$1:$H$1,0),0),"Other")</f>
        <v>0</v>
      </c>
      <c r="U2505" s="14">
        <f>SUMIFS('Fielding Data'!E:E,'Fielding Data'!$A:$A,'Hitting Data'!$A2505)</f>
        <v>1</v>
      </c>
      <c r="V2505" s="14">
        <f>SUMIFS('Fielding Data'!F:F,'Fielding Data'!$A:$A,'Hitting Data'!$A2505)</f>
        <v>1</v>
      </c>
      <c r="W2505" s="14">
        <f>SUMIFS('Fielding Data'!G:G,'Fielding Data'!$A:$A,'Hitting Data'!$A2505)</f>
        <v>0</v>
      </c>
      <c r="X2505" s="14">
        <f>SUMIFS('Fielding Data'!H:H,'Fielding Data'!$A:$A,'Hitting Data'!$A2505)</f>
        <v>0</v>
      </c>
    </row>
    <row r="2506" spans="1:24" x14ac:dyDescent="0.25">
      <c r="A2506" s="14" t="str">
        <f t="shared" si="39"/>
        <v>carpean012012</v>
      </c>
      <c r="B2506" s="19" t="s">
        <v>898</v>
      </c>
      <c r="C2506" s="19">
        <v>2012</v>
      </c>
      <c r="D2506" s="19">
        <v>6</v>
      </c>
      <c r="E2506" s="19">
        <v>0</v>
      </c>
      <c r="F2506" s="19">
        <v>0</v>
      </c>
      <c r="G2506" s="19">
        <v>0</v>
      </c>
      <c r="H2506" s="19">
        <v>0</v>
      </c>
      <c r="I2506" s="19">
        <v>0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14" t="str">
        <f>IFERROR(VLOOKUP($A2506,'Fielding Data'!$A:$H,MATCH(P$1,'Fielding Data'!$A$1:$H$1,0),0),"Other")</f>
        <v>P</v>
      </c>
      <c r="Q2506" s="14">
        <f>IFERROR(VLOOKUP($A2506,'Fielding Data'!$A:$H,MATCH(Q$1,'Fielding Data'!$A$1:$H$1,0),0),"Other")</f>
        <v>0</v>
      </c>
      <c r="R2506" s="14">
        <f>IFERROR(VLOOKUP($A2506,'Fielding Data'!$A:$H,MATCH(R$1,'Fielding Data'!$A$1:$H$1,0),0),"Other")</f>
        <v>1</v>
      </c>
      <c r="S2506" s="14">
        <f>IFERROR(VLOOKUP($A2506,'Fielding Data'!$A:$H,MATCH(S$1,'Fielding Data'!$A$1:$H$1,0),0),"Other")</f>
        <v>0</v>
      </c>
      <c r="T2506" s="14">
        <f>IFERROR(VLOOKUP($A2506,'Fielding Data'!$A:$H,MATCH(T$1,'Fielding Data'!$A$1:$H$1,0),0),"Other")</f>
        <v>0</v>
      </c>
      <c r="U2506" s="14">
        <f>SUMIFS('Fielding Data'!E:E,'Fielding Data'!$A:$A,'Hitting Data'!$A2506)</f>
        <v>0</v>
      </c>
      <c r="V2506" s="14">
        <f>SUMIFS('Fielding Data'!F:F,'Fielding Data'!$A:$A,'Hitting Data'!$A2506)</f>
        <v>1</v>
      </c>
      <c r="W2506" s="14">
        <f>SUMIFS('Fielding Data'!G:G,'Fielding Data'!$A:$A,'Hitting Data'!$A2506)</f>
        <v>0</v>
      </c>
      <c r="X2506" s="14">
        <f>SUMIFS('Fielding Data'!H:H,'Fielding Data'!$A:$A,'Hitting Data'!$A2506)</f>
        <v>0</v>
      </c>
    </row>
    <row r="2507" spans="1:24" x14ac:dyDescent="0.25">
      <c r="A2507" s="14" t="str">
        <f t="shared" si="39"/>
        <v>carpech012012</v>
      </c>
      <c r="B2507" s="19" t="s">
        <v>73</v>
      </c>
      <c r="C2507" s="19">
        <v>2012</v>
      </c>
      <c r="D2507" s="19">
        <v>3</v>
      </c>
      <c r="E2507" s="19">
        <v>6</v>
      </c>
      <c r="F2507" s="19">
        <v>0</v>
      </c>
      <c r="G2507" s="19">
        <v>1</v>
      </c>
      <c r="H2507" s="19">
        <v>0</v>
      </c>
      <c r="I2507" s="19">
        <v>0</v>
      </c>
      <c r="J2507" s="19">
        <v>0</v>
      </c>
      <c r="K2507" s="19">
        <v>0</v>
      </c>
      <c r="L2507" s="19">
        <v>0</v>
      </c>
      <c r="M2507" s="19">
        <v>0</v>
      </c>
      <c r="N2507" s="19">
        <v>0</v>
      </c>
      <c r="O2507" s="19">
        <v>2</v>
      </c>
      <c r="P2507" s="14" t="str">
        <f>IFERROR(VLOOKUP($A2507,'Fielding Data'!$A:$H,MATCH(P$1,'Fielding Data'!$A$1:$H$1,0),0),"Other")</f>
        <v>P</v>
      </c>
      <c r="Q2507" s="14">
        <f>IFERROR(VLOOKUP($A2507,'Fielding Data'!$A:$H,MATCH(Q$1,'Fielding Data'!$A$1:$H$1,0),0),"Other")</f>
        <v>0</v>
      </c>
      <c r="R2507" s="14">
        <f>IFERROR(VLOOKUP($A2507,'Fielding Data'!$A:$H,MATCH(R$1,'Fielding Data'!$A$1:$H$1,0),0),"Other")</f>
        <v>2</v>
      </c>
      <c r="S2507" s="14">
        <f>IFERROR(VLOOKUP($A2507,'Fielding Data'!$A:$H,MATCH(S$1,'Fielding Data'!$A$1:$H$1,0),0),"Other")</f>
        <v>0</v>
      </c>
      <c r="T2507" s="14">
        <f>IFERROR(VLOOKUP($A2507,'Fielding Data'!$A:$H,MATCH(T$1,'Fielding Data'!$A$1:$H$1,0),0),"Other")</f>
        <v>0</v>
      </c>
      <c r="U2507" s="14">
        <f>SUMIFS('Fielding Data'!E:E,'Fielding Data'!$A:$A,'Hitting Data'!$A2507)</f>
        <v>0</v>
      </c>
      <c r="V2507" s="14">
        <f>SUMIFS('Fielding Data'!F:F,'Fielding Data'!$A:$A,'Hitting Data'!$A2507)</f>
        <v>2</v>
      </c>
      <c r="W2507" s="14">
        <f>SUMIFS('Fielding Data'!G:G,'Fielding Data'!$A:$A,'Hitting Data'!$A2507)</f>
        <v>0</v>
      </c>
      <c r="X2507" s="14">
        <f>SUMIFS('Fielding Data'!H:H,'Fielding Data'!$A:$A,'Hitting Data'!$A2507)</f>
        <v>0</v>
      </c>
    </row>
    <row r="2508" spans="1:24" x14ac:dyDescent="0.25">
      <c r="A2508" s="14" t="str">
        <f t="shared" si="39"/>
        <v>carpech022012</v>
      </c>
      <c r="B2508" s="19" t="s">
        <v>1448</v>
      </c>
      <c r="C2508" s="19">
        <v>2012</v>
      </c>
      <c r="D2508" s="19">
        <v>8</v>
      </c>
      <c r="E2508" s="19">
        <v>0</v>
      </c>
      <c r="F2508" s="19">
        <v>0</v>
      </c>
      <c r="G2508" s="19">
        <v>0</v>
      </c>
      <c r="H2508" s="19">
        <v>0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4" t="str">
        <f>IFERROR(VLOOKUP($A2508,'Fielding Data'!$A:$H,MATCH(P$1,'Fielding Data'!$A$1:$H$1,0),0),"Other")</f>
        <v>P</v>
      </c>
      <c r="Q2508" s="14">
        <f>IFERROR(VLOOKUP($A2508,'Fielding Data'!$A:$H,MATCH(Q$1,'Fielding Data'!$A$1:$H$1,0),0),"Other")</f>
        <v>0</v>
      </c>
      <c r="R2508" s="14">
        <f>IFERROR(VLOOKUP($A2508,'Fielding Data'!$A:$H,MATCH(R$1,'Fielding Data'!$A$1:$H$1,0),0),"Other")</f>
        <v>1</v>
      </c>
      <c r="S2508" s="14">
        <f>IFERROR(VLOOKUP($A2508,'Fielding Data'!$A:$H,MATCH(S$1,'Fielding Data'!$A$1:$H$1,0),0),"Other")</f>
        <v>0</v>
      </c>
      <c r="T2508" s="14">
        <f>IFERROR(VLOOKUP($A2508,'Fielding Data'!$A:$H,MATCH(T$1,'Fielding Data'!$A$1:$H$1,0),0),"Other")</f>
        <v>0</v>
      </c>
      <c r="U2508" s="14">
        <f>SUMIFS('Fielding Data'!E:E,'Fielding Data'!$A:$A,'Hitting Data'!$A2508)</f>
        <v>0</v>
      </c>
      <c r="V2508" s="14">
        <f>SUMIFS('Fielding Data'!F:F,'Fielding Data'!$A:$A,'Hitting Data'!$A2508)</f>
        <v>1</v>
      </c>
      <c r="W2508" s="14">
        <f>SUMIFS('Fielding Data'!G:G,'Fielding Data'!$A:$A,'Hitting Data'!$A2508)</f>
        <v>0</v>
      </c>
      <c r="X2508" s="14">
        <f>SUMIFS('Fielding Data'!H:H,'Fielding Data'!$A:$A,'Hitting Data'!$A2508)</f>
        <v>0</v>
      </c>
    </row>
    <row r="2509" spans="1:24" x14ac:dyDescent="0.25">
      <c r="A2509" s="14" t="str">
        <f t="shared" si="39"/>
        <v>carpeda022012</v>
      </c>
      <c r="B2509" s="19" t="s">
        <v>1681</v>
      </c>
      <c r="C2509" s="19">
        <v>2012</v>
      </c>
      <c r="D2509" s="19">
        <v>28</v>
      </c>
      <c r="E2509" s="19">
        <v>0</v>
      </c>
      <c r="F2509" s="19">
        <v>0</v>
      </c>
      <c r="G2509" s="19">
        <v>0</v>
      </c>
      <c r="H2509" s="19">
        <v>0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4" t="str">
        <f>IFERROR(VLOOKUP($A2509,'Fielding Data'!$A:$H,MATCH(P$1,'Fielding Data'!$A$1:$H$1,0),0),"Other")</f>
        <v>P</v>
      </c>
      <c r="Q2509" s="14">
        <f>IFERROR(VLOOKUP($A2509,'Fielding Data'!$A:$H,MATCH(Q$1,'Fielding Data'!$A$1:$H$1,0),0),"Other")</f>
        <v>2</v>
      </c>
      <c r="R2509" s="14">
        <f>IFERROR(VLOOKUP($A2509,'Fielding Data'!$A:$H,MATCH(R$1,'Fielding Data'!$A$1:$H$1,0),0),"Other")</f>
        <v>5</v>
      </c>
      <c r="S2509" s="14">
        <f>IFERROR(VLOOKUP($A2509,'Fielding Data'!$A:$H,MATCH(S$1,'Fielding Data'!$A$1:$H$1,0),0),"Other")</f>
        <v>0</v>
      </c>
      <c r="T2509" s="14">
        <f>IFERROR(VLOOKUP($A2509,'Fielding Data'!$A:$H,MATCH(T$1,'Fielding Data'!$A$1:$H$1,0),0),"Other")</f>
        <v>2</v>
      </c>
      <c r="U2509" s="14">
        <f>SUMIFS('Fielding Data'!E:E,'Fielding Data'!$A:$A,'Hitting Data'!$A2509)</f>
        <v>2</v>
      </c>
      <c r="V2509" s="14">
        <f>SUMIFS('Fielding Data'!F:F,'Fielding Data'!$A:$A,'Hitting Data'!$A2509)</f>
        <v>5</v>
      </c>
      <c r="W2509" s="14">
        <f>SUMIFS('Fielding Data'!G:G,'Fielding Data'!$A:$A,'Hitting Data'!$A2509)</f>
        <v>0</v>
      </c>
      <c r="X2509" s="14">
        <f>SUMIFS('Fielding Data'!H:H,'Fielding Data'!$A:$A,'Hitting Data'!$A2509)</f>
        <v>2</v>
      </c>
    </row>
    <row r="2510" spans="1:24" x14ac:dyDescent="0.25">
      <c r="A2510" s="14" t="str">
        <f t="shared" si="39"/>
        <v>carpema012012</v>
      </c>
      <c r="B2510" s="19" t="s">
        <v>1450</v>
      </c>
      <c r="C2510" s="19">
        <v>2012</v>
      </c>
      <c r="D2510" s="19">
        <v>114</v>
      </c>
      <c r="E2510" s="19">
        <v>296</v>
      </c>
      <c r="F2510" s="19">
        <v>44</v>
      </c>
      <c r="G2510" s="19">
        <v>87</v>
      </c>
      <c r="H2510" s="19">
        <v>22</v>
      </c>
      <c r="I2510" s="19">
        <v>5</v>
      </c>
      <c r="J2510" s="19">
        <v>6</v>
      </c>
      <c r="K2510" s="19">
        <v>46</v>
      </c>
      <c r="L2510" s="19">
        <v>1</v>
      </c>
      <c r="M2510" s="19">
        <v>1</v>
      </c>
      <c r="N2510" s="19">
        <v>34</v>
      </c>
      <c r="O2510" s="19">
        <v>63</v>
      </c>
      <c r="P2510" s="14" t="str">
        <f>IFERROR(VLOOKUP($A2510,'Fielding Data'!$A:$H,MATCH(P$1,'Fielding Data'!$A$1:$H$1,0),0),"Other")</f>
        <v>1B</v>
      </c>
      <c r="Q2510" s="14">
        <f>IFERROR(VLOOKUP($A2510,'Fielding Data'!$A:$H,MATCH(Q$1,'Fielding Data'!$A$1:$H$1,0),0),"Other")</f>
        <v>316</v>
      </c>
      <c r="R2510" s="14">
        <f>IFERROR(VLOOKUP($A2510,'Fielding Data'!$A:$H,MATCH(R$1,'Fielding Data'!$A$1:$H$1,0),0),"Other")</f>
        <v>12</v>
      </c>
      <c r="S2510" s="14">
        <f>IFERROR(VLOOKUP($A2510,'Fielding Data'!$A:$H,MATCH(S$1,'Fielding Data'!$A$1:$H$1,0),0),"Other")</f>
        <v>3</v>
      </c>
      <c r="T2510" s="14">
        <f>IFERROR(VLOOKUP($A2510,'Fielding Data'!$A:$H,MATCH(T$1,'Fielding Data'!$A$1:$H$1,0),0),"Other")</f>
        <v>32</v>
      </c>
      <c r="U2510" s="14">
        <f>SUMIFS('Fielding Data'!E:E,'Fielding Data'!$A:$A,'Hitting Data'!$A2510)</f>
        <v>351</v>
      </c>
      <c r="V2510" s="14">
        <f>SUMIFS('Fielding Data'!F:F,'Fielding Data'!$A:$A,'Hitting Data'!$A2510)</f>
        <v>61</v>
      </c>
      <c r="W2510" s="14">
        <f>SUMIFS('Fielding Data'!G:G,'Fielding Data'!$A:$A,'Hitting Data'!$A2510)</f>
        <v>9</v>
      </c>
      <c r="X2510" s="14">
        <f>SUMIFS('Fielding Data'!H:H,'Fielding Data'!$A:$A,'Hitting Data'!$A2510)</f>
        <v>37</v>
      </c>
    </row>
    <row r="2511" spans="1:24" x14ac:dyDescent="0.25">
      <c r="A2511" s="14" t="str">
        <f t="shared" si="39"/>
        <v>carpmi012012</v>
      </c>
      <c r="B2511" s="19" t="s">
        <v>1063</v>
      </c>
      <c r="C2511" s="19">
        <v>2012</v>
      </c>
      <c r="D2511" s="19">
        <v>59</v>
      </c>
      <c r="E2511" s="19">
        <v>164</v>
      </c>
      <c r="F2511" s="19">
        <v>17</v>
      </c>
      <c r="G2511" s="19">
        <v>35</v>
      </c>
      <c r="H2511" s="19">
        <v>6</v>
      </c>
      <c r="I2511" s="19">
        <v>0</v>
      </c>
      <c r="J2511" s="19">
        <v>5</v>
      </c>
      <c r="K2511" s="19">
        <v>20</v>
      </c>
      <c r="L2511" s="19">
        <v>1</v>
      </c>
      <c r="M2511" s="19">
        <v>0</v>
      </c>
      <c r="N2511" s="19">
        <v>21</v>
      </c>
      <c r="O2511" s="19">
        <v>46</v>
      </c>
      <c r="P2511" s="14" t="str">
        <f>IFERROR(VLOOKUP($A2511,'Fielding Data'!$A:$H,MATCH(P$1,'Fielding Data'!$A$1:$H$1,0),0),"Other")</f>
        <v>1B</v>
      </c>
      <c r="Q2511" s="14">
        <f>IFERROR(VLOOKUP($A2511,'Fielding Data'!$A:$H,MATCH(Q$1,'Fielding Data'!$A$1:$H$1,0),0),"Other")</f>
        <v>188</v>
      </c>
      <c r="R2511" s="14">
        <f>IFERROR(VLOOKUP($A2511,'Fielding Data'!$A:$H,MATCH(R$1,'Fielding Data'!$A$1:$H$1,0),0),"Other")</f>
        <v>13</v>
      </c>
      <c r="S2511" s="14">
        <f>IFERROR(VLOOKUP($A2511,'Fielding Data'!$A:$H,MATCH(S$1,'Fielding Data'!$A$1:$H$1,0),0),"Other")</f>
        <v>0</v>
      </c>
      <c r="T2511" s="14">
        <f>IFERROR(VLOOKUP($A2511,'Fielding Data'!$A:$H,MATCH(T$1,'Fielding Data'!$A$1:$H$1,0),0),"Other")</f>
        <v>15</v>
      </c>
      <c r="U2511" s="14">
        <f>SUMIFS('Fielding Data'!E:E,'Fielding Data'!$A:$A,'Hitting Data'!$A2511)</f>
        <v>229</v>
      </c>
      <c r="V2511" s="14">
        <f>SUMIFS('Fielding Data'!F:F,'Fielding Data'!$A:$A,'Hitting Data'!$A2511)</f>
        <v>14</v>
      </c>
      <c r="W2511" s="14">
        <f>SUMIFS('Fielding Data'!G:G,'Fielding Data'!$A:$A,'Hitting Data'!$A2511)</f>
        <v>2</v>
      </c>
      <c r="X2511" s="14">
        <f>SUMIFS('Fielding Data'!H:H,'Fielding Data'!$A:$A,'Hitting Data'!$A2511)</f>
        <v>15</v>
      </c>
    </row>
    <row r="2512" spans="1:24" x14ac:dyDescent="0.25">
      <c r="A2512" s="14" t="str">
        <f t="shared" si="39"/>
        <v>carradj012012</v>
      </c>
      <c r="B2512" s="19" t="s">
        <v>360</v>
      </c>
      <c r="C2512" s="19">
        <v>2012</v>
      </c>
      <c r="D2512" s="19">
        <v>4</v>
      </c>
      <c r="E2512" s="19">
        <v>0</v>
      </c>
      <c r="F2512" s="19">
        <v>0</v>
      </c>
      <c r="G2512" s="19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4" t="str">
        <f>IFERROR(VLOOKUP($A2512,'Fielding Data'!$A:$H,MATCH(P$1,'Fielding Data'!$A$1:$H$1,0),0),"Other")</f>
        <v>P</v>
      </c>
      <c r="Q2512" s="14">
        <f>IFERROR(VLOOKUP($A2512,'Fielding Data'!$A:$H,MATCH(Q$1,'Fielding Data'!$A$1:$H$1,0),0),"Other")</f>
        <v>0</v>
      </c>
      <c r="R2512" s="14">
        <f>IFERROR(VLOOKUP($A2512,'Fielding Data'!$A:$H,MATCH(R$1,'Fielding Data'!$A$1:$H$1,0),0),"Other")</f>
        <v>1</v>
      </c>
      <c r="S2512" s="14">
        <f>IFERROR(VLOOKUP($A2512,'Fielding Data'!$A:$H,MATCH(S$1,'Fielding Data'!$A$1:$H$1,0),0),"Other")</f>
        <v>0</v>
      </c>
      <c r="T2512" s="14">
        <f>IFERROR(VLOOKUP($A2512,'Fielding Data'!$A:$H,MATCH(T$1,'Fielding Data'!$A$1:$H$1,0),0),"Other")</f>
        <v>0</v>
      </c>
      <c r="U2512" s="14">
        <f>SUMIFS('Fielding Data'!E:E,'Fielding Data'!$A:$A,'Hitting Data'!$A2512)</f>
        <v>0</v>
      </c>
      <c r="V2512" s="14">
        <f>SUMIFS('Fielding Data'!F:F,'Fielding Data'!$A:$A,'Hitting Data'!$A2512)</f>
        <v>1</v>
      </c>
      <c r="W2512" s="14">
        <f>SUMIFS('Fielding Data'!G:G,'Fielding Data'!$A:$A,'Hitting Data'!$A2512)</f>
        <v>0</v>
      </c>
      <c r="X2512" s="14">
        <f>SUMIFS('Fielding Data'!H:H,'Fielding Data'!$A:$A,'Hitting Data'!$A2512)</f>
        <v>0</v>
      </c>
    </row>
    <row r="2513" spans="1:24" x14ac:dyDescent="0.25">
      <c r="A2513" s="14" t="str">
        <f t="shared" si="39"/>
        <v>carreez012012</v>
      </c>
      <c r="B2513" s="19" t="s">
        <v>1451</v>
      </c>
      <c r="C2513" s="19">
        <v>2012</v>
      </c>
      <c r="D2513" s="19">
        <v>48</v>
      </c>
      <c r="E2513" s="19">
        <v>147</v>
      </c>
      <c r="F2513" s="19">
        <v>20</v>
      </c>
      <c r="G2513" s="19">
        <v>40</v>
      </c>
      <c r="H2513" s="19">
        <v>6</v>
      </c>
      <c r="I2513" s="19">
        <v>3</v>
      </c>
      <c r="J2513" s="19">
        <v>2</v>
      </c>
      <c r="K2513" s="19">
        <v>11</v>
      </c>
      <c r="L2513" s="19">
        <v>8</v>
      </c>
      <c r="M2513" s="19">
        <v>1</v>
      </c>
      <c r="N2513" s="19">
        <v>8</v>
      </c>
      <c r="O2513" s="19">
        <v>35</v>
      </c>
      <c r="P2513" s="14" t="str">
        <f>IFERROR(VLOOKUP($A2513,'Fielding Data'!$A:$H,MATCH(P$1,'Fielding Data'!$A$1:$H$1,0),0),"Other")</f>
        <v>CF</v>
      </c>
      <c r="Q2513" s="14">
        <f>IFERROR(VLOOKUP($A2513,'Fielding Data'!$A:$H,MATCH(Q$1,'Fielding Data'!$A$1:$H$1,0),0),"Other")</f>
        <v>0</v>
      </c>
      <c r="R2513" s="14">
        <f>IFERROR(VLOOKUP($A2513,'Fielding Data'!$A:$H,MATCH(R$1,'Fielding Data'!$A$1:$H$1,0),0),"Other")</f>
        <v>0</v>
      </c>
      <c r="S2513" s="14">
        <f>IFERROR(VLOOKUP($A2513,'Fielding Data'!$A:$H,MATCH(S$1,'Fielding Data'!$A$1:$H$1,0),0),"Other")</f>
        <v>0</v>
      </c>
      <c r="T2513" s="14">
        <f>IFERROR(VLOOKUP($A2513,'Fielding Data'!$A:$H,MATCH(T$1,'Fielding Data'!$A$1:$H$1,0),0),"Other")</f>
        <v>0</v>
      </c>
      <c r="U2513" s="14">
        <f>SUMIFS('Fielding Data'!E:E,'Fielding Data'!$A:$A,'Hitting Data'!$A2513)</f>
        <v>112</v>
      </c>
      <c r="V2513" s="14">
        <f>SUMIFS('Fielding Data'!F:F,'Fielding Data'!$A:$A,'Hitting Data'!$A2513)</f>
        <v>1</v>
      </c>
      <c r="W2513" s="14">
        <f>SUMIFS('Fielding Data'!G:G,'Fielding Data'!$A:$A,'Hitting Data'!$A2513)</f>
        <v>1</v>
      </c>
      <c r="X2513" s="14">
        <f>SUMIFS('Fielding Data'!H:H,'Fielding Data'!$A:$A,'Hitting Data'!$A2513)</f>
        <v>0</v>
      </c>
    </row>
    <row r="2514" spans="1:24" x14ac:dyDescent="0.25">
      <c r="A2514" s="14" t="str">
        <f t="shared" si="39"/>
        <v>carrejo012012</v>
      </c>
      <c r="B2514" s="19" t="s">
        <v>1452</v>
      </c>
      <c r="C2514" s="19">
        <v>2012</v>
      </c>
      <c r="D2514" s="19">
        <v>11</v>
      </c>
      <c r="E2514" s="19">
        <v>1</v>
      </c>
      <c r="F2514" s="19">
        <v>0</v>
      </c>
      <c r="G2514" s="19">
        <v>0</v>
      </c>
      <c r="H2514" s="19">
        <v>0</v>
      </c>
      <c r="I2514" s="19">
        <v>0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4" t="str">
        <f>IFERROR(VLOOKUP($A2514,'Fielding Data'!$A:$H,MATCH(P$1,'Fielding Data'!$A$1:$H$1,0),0),"Other")</f>
        <v>P</v>
      </c>
      <c r="Q2514" s="14">
        <f>IFERROR(VLOOKUP($A2514,'Fielding Data'!$A:$H,MATCH(Q$1,'Fielding Data'!$A$1:$H$1,0),0),"Other")</f>
        <v>1</v>
      </c>
      <c r="R2514" s="14">
        <f>IFERROR(VLOOKUP($A2514,'Fielding Data'!$A:$H,MATCH(R$1,'Fielding Data'!$A$1:$H$1,0),0),"Other")</f>
        <v>1</v>
      </c>
      <c r="S2514" s="14">
        <f>IFERROR(VLOOKUP($A2514,'Fielding Data'!$A:$H,MATCH(S$1,'Fielding Data'!$A$1:$H$1,0),0),"Other")</f>
        <v>1</v>
      </c>
      <c r="T2514" s="14">
        <f>IFERROR(VLOOKUP($A2514,'Fielding Data'!$A:$H,MATCH(T$1,'Fielding Data'!$A$1:$H$1,0),0),"Other")</f>
        <v>0</v>
      </c>
      <c r="U2514" s="14">
        <f>SUMIFS('Fielding Data'!E:E,'Fielding Data'!$A:$A,'Hitting Data'!$A2514)</f>
        <v>1</v>
      </c>
      <c r="V2514" s="14">
        <f>SUMIFS('Fielding Data'!F:F,'Fielding Data'!$A:$A,'Hitting Data'!$A2514)</f>
        <v>1</v>
      </c>
      <c r="W2514" s="14">
        <f>SUMIFS('Fielding Data'!G:G,'Fielding Data'!$A:$A,'Hitting Data'!$A2514)</f>
        <v>1</v>
      </c>
      <c r="X2514" s="14">
        <f>SUMIFS('Fielding Data'!H:H,'Fielding Data'!$A:$A,'Hitting Data'!$A2514)</f>
        <v>0</v>
      </c>
    </row>
    <row r="2515" spans="1:24" x14ac:dyDescent="0.25">
      <c r="A2515" s="14" t="str">
        <f t="shared" si="39"/>
        <v>carrobr012012</v>
      </c>
      <c r="B2515" s="19" t="s">
        <v>770</v>
      </c>
      <c r="C2515" s="19">
        <v>2012</v>
      </c>
      <c r="D2515" s="19">
        <v>5</v>
      </c>
      <c r="E2515" s="19">
        <v>2</v>
      </c>
      <c r="F2515" s="19">
        <v>2</v>
      </c>
      <c r="G2515" s="19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4" t="str">
        <f>IFERROR(VLOOKUP($A2515,'Fielding Data'!$A:$H,MATCH(P$1,'Fielding Data'!$A$1:$H$1,0),0),"Other")</f>
        <v>CF</v>
      </c>
      <c r="Q2515" s="14">
        <f>IFERROR(VLOOKUP($A2515,'Fielding Data'!$A:$H,MATCH(Q$1,'Fielding Data'!$A$1:$H$1,0),0),"Other")</f>
        <v>0</v>
      </c>
      <c r="R2515" s="14">
        <f>IFERROR(VLOOKUP($A2515,'Fielding Data'!$A:$H,MATCH(R$1,'Fielding Data'!$A$1:$H$1,0),0),"Other")</f>
        <v>0</v>
      </c>
      <c r="S2515" s="14">
        <f>IFERROR(VLOOKUP($A2515,'Fielding Data'!$A:$H,MATCH(S$1,'Fielding Data'!$A$1:$H$1,0),0),"Other")</f>
        <v>0</v>
      </c>
      <c r="T2515" s="14">
        <f>IFERROR(VLOOKUP($A2515,'Fielding Data'!$A:$H,MATCH(T$1,'Fielding Data'!$A$1:$H$1,0),0),"Other")</f>
        <v>0</v>
      </c>
      <c r="U2515" s="14">
        <f>SUMIFS('Fielding Data'!E:E,'Fielding Data'!$A:$A,'Hitting Data'!$A2515)</f>
        <v>0</v>
      </c>
      <c r="V2515" s="14">
        <f>SUMIFS('Fielding Data'!F:F,'Fielding Data'!$A:$A,'Hitting Data'!$A2515)</f>
        <v>0</v>
      </c>
      <c r="W2515" s="14">
        <f>SUMIFS('Fielding Data'!G:G,'Fielding Data'!$A:$A,'Hitting Data'!$A2515)</f>
        <v>0</v>
      </c>
      <c r="X2515" s="14">
        <f>SUMIFS('Fielding Data'!H:H,'Fielding Data'!$A:$A,'Hitting Data'!$A2515)</f>
        <v>0</v>
      </c>
    </row>
    <row r="2516" spans="1:24" x14ac:dyDescent="0.25">
      <c r="A2516" s="14" t="str">
        <f t="shared" si="39"/>
        <v>carroja012012</v>
      </c>
      <c r="B2516" s="19" t="s">
        <v>292</v>
      </c>
      <c r="C2516" s="19">
        <v>2012</v>
      </c>
      <c r="D2516" s="19">
        <v>138</v>
      </c>
      <c r="E2516" s="19">
        <v>470</v>
      </c>
      <c r="F2516" s="19">
        <v>65</v>
      </c>
      <c r="G2516" s="19">
        <v>126</v>
      </c>
      <c r="H2516" s="19">
        <v>18</v>
      </c>
      <c r="I2516" s="19">
        <v>1</v>
      </c>
      <c r="J2516" s="19">
        <v>1</v>
      </c>
      <c r="K2516" s="19">
        <v>40</v>
      </c>
      <c r="L2516" s="19">
        <v>9</v>
      </c>
      <c r="M2516" s="19">
        <v>5</v>
      </c>
      <c r="N2516" s="19">
        <v>52</v>
      </c>
      <c r="O2516" s="19">
        <v>65</v>
      </c>
      <c r="P2516" s="14" t="str">
        <f>IFERROR(VLOOKUP($A2516,'Fielding Data'!$A:$H,MATCH(P$1,'Fielding Data'!$A$1:$H$1,0),0),"Other")</f>
        <v>2B</v>
      </c>
      <c r="Q2516" s="14">
        <f>IFERROR(VLOOKUP($A2516,'Fielding Data'!$A:$H,MATCH(Q$1,'Fielding Data'!$A$1:$H$1,0),0),"Other")</f>
        <v>115</v>
      </c>
      <c r="R2516" s="14">
        <f>IFERROR(VLOOKUP($A2516,'Fielding Data'!$A:$H,MATCH(R$1,'Fielding Data'!$A$1:$H$1,0),0),"Other")</f>
        <v>194</v>
      </c>
      <c r="S2516" s="14">
        <f>IFERROR(VLOOKUP($A2516,'Fielding Data'!$A:$H,MATCH(S$1,'Fielding Data'!$A$1:$H$1,0),0),"Other")</f>
        <v>6</v>
      </c>
      <c r="T2516" s="14">
        <f>IFERROR(VLOOKUP($A2516,'Fielding Data'!$A:$H,MATCH(T$1,'Fielding Data'!$A$1:$H$1,0),0),"Other")</f>
        <v>46</v>
      </c>
      <c r="U2516" s="14">
        <f>SUMIFS('Fielding Data'!E:E,'Fielding Data'!$A:$A,'Hitting Data'!$A2516)</f>
        <v>193</v>
      </c>
      <c r="V2516" s="14">
        <f>SUMIFS('Fielding Data'!F:F,'Fielding Data'!$A:$A,'Hitting Data'!$A2516)</f>
        <v>377</v>
      </c>
      <c r="W2516" s="14">
        <f>SUMIFS('Fielding Data'!G:G,'Fielding Data'!$A:$A,'Hitting Data'!$A2516)</f>
        <v>12</v>
      </c>
      <c r="X2516" s="14">
        <f>SUMIFS('Fielding Data'!H:H,'Fielding Data'!$A:$A,'Hitting Data'!$A2516)</f>
        <v>85</v>
      </c>
    </row>
    <row r="2517" spans="1:24" x14ac:dyDescent="0.25">
      <c r="A2517" s="14" t="str">
        <f t="shared" si="39"/>
        <v>carsoma012012</v>
      </c>
      <c r="B2517" s="19" t="s">
        <v>1065</v>
      </c>
      <c r="C2517" s="19">
        <v>2012</v>
      </c>
      <c r="D2517" s="19">
        <v>26</v>
      </c>
      <c r="E2517" s="19">
        <v>66</v>
      </c>
      <c r="F2517" s="19">
        <v>3</v>
      </c>
      <c r="G2517" s="19">
        <v>15</v>
      </c>
      <c r="H2517" s="19">
        <v>1</v>
      </c>
      <c r="I2517" s="19">
        <v>0</v>
      </c>
      <c r="J2517" s="19">
        <v>0</v>
      </c>
      <c r="K2517" s="19">
        <v>4</v>
      </c>
      <c r="L2517" s="19">
        <v>0</v>
      </c>
      <c r="M2517" s="19">
        <v>0</v>
      </c>
      <c r="N2517" s="19">
        <v>2</v>
      </c>
      <c r="O2517" s="19">
        <v>21</v>
      </c>
      <c r="P2517" s="14" t="str">
        <f>IFERROR(VLOOKUP($A2517,'Fielding Data'!$A:$H,MATCH(P$1,'Fielding Data'!$A$1:$H$1,0),0),"Other")</f>
        <v>LF</v>
      </c>
      <c r="Q2517" s="14">
        <f>IFERROR(VLOOKUP($A2517,'Fielding Data'!$A:$H,MATCH(Q$1,'Fielding Data'!$A$1:$H$1,0),0),"Other")</f>
        <v>0</v>
      </c>
      <c r="R2517" s="14">
        <f>IFERROR(VLOOKUP($A2517,'Fielding Data'!$A:$H,MATCH(R$1,'Fielding Data'!$A$1:$H$1,0),0),"Other")</f>
        <v>0</v>
      </c>
      <c r="S2517" s="14">
        <f>IFERROR(VLOOKUP($A2517,'Fielding Data'!$A:$H,MATCH(S$1,'Fielding Data'!$A$1:$H$1,0),0),"Other")</f>
        <v>0</v>
      </c>
      <c r="T2517" s="14">
        <f>IFERROR(VLOOKUP($A2517,'Fielding Data'!$A:$H,MATCH(T$1,'Fielding Data'!$A$1:$H$1,0),0),"Other")</f>
        <v>0</v>
      </c>
      <c r="U2517" s="14">
        <f>SUMIFS('Fielding Data'!E:E,'Fielding Data'!$A:$A,'Hitting Data'!$A2517)</f>
        <v>25</v>
      </c>
      <c r="V2517" s="14">
        <f>SUMIFS('Fielding Data'!F:F,'Fielding Data'!$A:$A,'Hitting Data'!$A2517)</f>
        <v>3</v>
      </c>
      <c r="W2517" s="14">
        <f>SUMIFS('Fielding Data'!G:G,'Fielding Data'!$A:$A,'Hitting Data'!$A2517)</f>
        <v>0</v>
      </c>
      <c r="X2517" s="14">
        <f>SUMIFS('Fielding Data'!H:H,'Fielding Data'!$A:$A,'Hitting Data'!$A2517)</f>
        <v>1</v>
      </c>
    </row>
    <row r="2518" spans="1:24" x14ac:dyDescent="0.25">
      <c r="A2518" s="14" t="str">
        <f t="shared" si="39"/>
        <v>carsoro012012</v>
      </c>
      <c r="B2518" s="19" t="s">
        <v>1682</v>
      </c>
      <c r="C2518" s="19">
        <v>2012</v>
      </c>
      <c r="D2518" s="19">
        <v>17</v>
      </c>
      <c r="E2518" s="19">
        <v>0</v>
      </c>
      <c r="F2518" s="19">
        <v>0</v>
      </c>
      <c r="G2518" s="19">
        <v>0</v>
      </c>
      <c r="H2518" s="19">
        <v>0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4" t="str">
        <f>IFERROR(VLOOKUP($A2518,'Fielding Data'!$A:$H,MATCH(P$1,'Fielding Data'!$A$1:$H$1,0),0),"Other")</f>
        <v>P</v>
      </c>
      <c r="Q2518" s="14">
        <f>IFERROR(VLOOKUP($A2518,'Fielding Data'!$A:$H,MATCH(Q$1,'Fielding Data'!$A$1:$H$1,0),0),"Other")</f>
        <v>0</v>
      </c>
      <c r="R2518" s="14">
        <f>IFERROR(VLOOKUP($A2518,'Fielding Data'!$A:$H,MATCH(R$1,'Fielding Data'!$A$1:$H$1,0),0),"Other")</f>
        <v>1</v>
      </c>
      <c r="S2518" s="14">
        <f>IFERROR(VLOOKUP($A2518,'Fielding Data'!$A:$H,MATCH(S$1,'Fielding Data'!$A$1:$H$1,0),0),"Other")</f>
        <v>0</v>
      </c>
      <c r="T2518" s="14">
        <f>IFERROR(VLOOKUP($A2518,'Fielding Data'!$A:$H,MATCH(T$1,'Fielding Data'!$A$1:$H$1,0),0),"Other")</f>
        <v>0</v>
      </c>
      <c r="U2518" s="14">
        <f>SUMIFS('Fielding Data'!E:E,'Fielding Data'!$A:$A,'Hitting Data'!$A2518)</f>
        <v>0</v>
      </c>
      <c r="V2518" s="14">
        <f>SUMIFS('Fielding Data'!F:F,'Fielding Data'!$A:$A,'Hitting Data'!$A2518)</f>
        <v>1</v>
      </c>
      <c r="W2518" s="14">
        <f>SUMIFS('Fielding Data'!G:G,'Fielding Data'!$A:$A,'Hitting Data'!$A2518)</f>
        <v>0</v>
      </c>
      <c r="X2518" s="14">
        <f>SUMIFS('Fielding Data'!H:H,'Fielding Data'!$A:$A,'Hitting Data'!$A2518)</f>
        <v>0</v>
      </c>
    </row>
    <row r="2519" spans="1:24" x14ac:dyDescent="0.25">
      <c r="A2519" s="14" t="str">
        <f t="shared" si="39"/>
        <v>cartech022012</v>
      </c>
      <c r="B2519" s="19" t="s">
        <v>1240</v>
      </c>
      <c r="C2519" s="19">
        <v>2012</v>
      </c>
      <c r="D2519" s="19">
        <v>67</v>
      </c>
      <c r="E2519" s="19">
        <v>218</v>
      </c>
      <c r="F2519" s="19">
        <v>38</v>
      </c>
      <c r="G2519" s="19">
        <v>52</v>
      </c>
      <c r="H2519" s="19">
        <v>12</v>
      </c>
      <c r="I2519" s="19">
        <v>0</v>
      </c>
      <c r="J2519" s="19">
        <v>16</v>
      </c>
      <c r="K2519" s="19">
        <v>39</v>
      </c>
      <c r="L2519" s="19">
        <v>0</v>
      </c>
      <c r="M2519" s="19">
        <v>0</v>
      </c>
      <c r="N2519" s="19">
        <v>39</v>
      </c>
      <c r="O2519" s="19">
        <v>83</v>
      </c>
      <c r="P2519" s="14" t="str">
        <f>IFERROR(VLOOKUP($A2519,'Fielding Data'!$A:$H,MATCH(P$1,'Fielding Data'!$A$1:$H$1,0),0),"Other")</f>
        <v>1B</v>
      </c>
      <c r="Q2519" s="14">
        <f>IFERROR(VLOOKUP($A2519,'Fielding Data'!$A:$H,MATCH(Q$1,'Fielding Data'!$A$1:$H$1,0),0),"Other")</f>
        <v>433</v>
      </c>
      <c r="R2519" s="14">
        <f>IFERROR(VLOOKUP($A2519,'Fielding Data'!$A:$H,MATCH(R$1,'Fielding Data'!$A$1:$H$1,0),0),"Other")</f>
        <v>14</v>
      </c>
      <c r="S2519" s="14">
        <f>IFERROR(VLOOKUP($A2519,'Fielding Data'!$A:$H,MATCH(S$1,'Fielding Data'!$A$1:$H$1,0),0),"Other")</f>
        <v>6</v>
      </c>
      <c r="T2519" s="14">
        <f>IFERROR(VLOOKUP($A2519,'Fielding Data'!$A:$H,MATCH(T$1,'Fielding Data'!$A$1:$H$1,0),0),"Other")</f>
        <v>29</v>
      </c>
      <c r="U2519" s="14">
        <f>SUMIFS('Fielding Data'!E:E,'Fielding Data'!$A:$A,'Hitting Data'!$A2519)</f>
        <v>433</v>
      </c>
      <c r="V2519" s="14">
        <f>SUMIFS('Fielding Data'!F:F,'Fielding Data'!$A:$A,'Hitting Data'!$A2519)</f>
        <v>14</v>
      </c>
      <c r="W2519" s="14">
        <f>SUMIFS('Fielding Data'!G:G,'Fielding Data'!$A:$A,'Hitting Data'!$A2519)</f>
        <v>6</v>
      </c>
      <c r="X2519" s="14">
        <f>SUMIFS('Fielding Data'!H:H,'Fielding Data'!$A:$A,'Hitting Data'!$A2519)</f>
        <v>29</v>
      </c>
    </row>
    <row r="2520" spans="1:24" x14ac:dyDescent="0.25">
      <c r="A2520" s="14" t="str">
        <f t="shared" si="39"/>
        <v>cashnan012012</v>
      </c>
      <c r="B2520" s="19" t="s">
        <v>1241</v>
      </c>
      <c r="C2520" s="19">
        <v>2012</v>
      </c>
      <c r="D2520" s="19">
        <v>33</v>
      </c>
      <c r="E2520" s="19">
        <v>7</v>
      </c>
      <c r="F2520" s="19">
        <v>0</v>
      </c>
      <c r="G2520" s="19">
        <v>1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1</v>
      </c>
      <c r="O2520" s="19">
        <v>2</v>
      </c>
      <c r="P2520" s="14" t="str">
        <f>IFERROR(VLOOKUP($A2520,'Fielding Data'!$A:$H,MATCH(P$1,'Fielding Data'!$A$1:$H$1,0),0),"Other")</f>
        <v>P</v>
      </c>
      <c r="Q2520" s="14">
        <f>IFERROR(VLOOKUP($A2520,'Fielding Data'!$A:$H,MATCH(Q$1,'Fielding Data'!$A$1:$H$1,0),0),"Other")</f>
        <v>5</v>
      </c>
      <c r="R2520" s="14">
        <f>IFERROR(VLOOKUP($A2520,'Fielding Data'!$A:$H,MATCH(R$1,'Fielding Data'!$A$1:$H$1,0),0),"Other")</f>
        <v>8</v>
      </c>
      <c r="S2520" s="14">
        <f>IFERROR(VLOOKUP($A2520,'Fielding Data'!$A:$H,MATCH(S$1,'Fielding Data'!$A$1:$H$1,0),0),"Other")</f>
        <v>0</v>
      </c>
      <c r="T2520" s="14">
        <f>IFERROR(VLOOKUP($A2520,'Fielding Data'!$A:$H,MATCH(T$1,'Fielding Data'!$A$1:$H$1,0),0),"Other")</f>
        <v>0</v>
      </c>
      <c r="U2520" s="14">
        <f>SUMIFS('Fielding Data'!E:E,'Fielding Data'!$A:$A,'Hitting Data'!$A2520)</f>
        <v>5</v>
      </c>
      <c r="V2520" s="14">
        <f>SUMIFS('Fielding Data'!F:F,'Fielding Data'!$A:$A,'Hitting Data'!$A2520)</f>
        <v>8</v>
      </c>
      <c r="W2520" s="14">
        <f>SUMIFS('Fielding Data'!G:G,'Fielding Data'!$A:$A,'Hitting Data'!$A2520)</f>
        <v>0</v>
      </c>
      <c r="X2520" s="14">
        <f>SUMIFS('Fielding Data'!H:H,'Fielding Data'!$A:$A,'Hitting Data'!$A2520)</f>
        <v>0</v>
      </c>
    </row>
    <row r="2521" spans="1:24" x14ac:dyDescent="0.25">
      <c r="A2521" s="14" t="str">
        <f t="shared" si="39"/>
        <v>casilal012012</v>
      </c>
      <c r="B2521" s="19" t="s">
        <v>636</v>
      </c>
      <c r="C2521" s="19">
        <v>2012</v>
      </c>
      <c r="D2521" s="19">
        <v>106</v>
      </c>
      <c r="E2521" s="19">
        <v>299</v>
      </c>
      <c r="F2521" s="19">
        <v>33</v>
      </c>
      <c r="G2521" s="19">
        <v>72</v>
      </c>
      <c r="H2521" s="19">
        <v>17</v>
      </c>
      <c r="I2521" s="19">
        <v>2</v>
      </c>
      <c r="J2521" s="19">
        <v>1</v>
      </c>
      <c r="K2521" s="19">
        <v>30</v>
      </c>
      <c r="L2521" s="19">
        <v>21</v>
      </c>
      <c r="M2521" s="19">
        <v>1</v>
      </c>
      <c r="N2521" s="19">
        <v>16</v>
      </c>
      <c r="O2521" s="19">
        <v>52</v>
      </c>
      <c r="P2521" s="14" t="str">
        <f>IFERROR(VLOOKUP($A2521,'Fielding Data'!$A:$H,MATCH(P$1,'Fielding Data'!$A$1:$H$1,0),0),"Other")</f>
        <v>2B</v>
      </c>
      <c r="Q2521" s="14">
        <f>IFERROR(VLOOKUP($A2521,'Fielding Data'!$A:$H,MATCH(Q$1,'Fielding Data'!$A$1:$H$1,0),0),"Other")</f>
        <v>178</v>
      </c>
      <c r="R2521" s="14">
        <f>IFERROR(VLOOKUP($A2521,'Fielding Data'!$A:$H,MATCH(R$1,'Fielding Data'!$A$1:$H$1,0),0),"Other")</f>
        <v>263</v>
      </c>
      <c r="S2521" s="14">
        <f>IFERROR(VLOOKUP($A2521,'Fielding Data'!$A:$H,MATCH(S$1,'Fielding Data'!$A$1:$H$1,0),0),"Other")</f>
        <v>9</v>
      </c>
      <c r="T2521" s="14">
        <f>IFERROR(VLOOKUP($A2521,'Fielding Data'!$A:$H,MATCH(T$1,'Fielding Data'!$A$1:$H$1,0),0),"Other")</f>
        <v>81</v>
      </c>
      <c r="U2521" s="14">
        <f>SUMIFS('Fielding Data'!E:E,'Fielding Data'!$A:$A,'Hitting Data'!$A2521)</f>
        <v>178</v>
      </c>
      <c r="V2521" s="14">
        <f>SUMIFS('Fielding Data'!F:F,'Fielding Data'!$A:$A,'Hitting Data'!$A2521)</f>
        <v>267</v>
      </c>
      <c r="W2521" s="14">
        <f>SUMIFS('Fielding Data'!G:G,'Fielding Data'!$A:$A,'Hitting Data'!$A2521)</f>
        <v>9</v>
      </c>
      <c r="X2521" s="14">
        <f>SUMIFS('Fielding Data'!H:H,'Fielding Data'!$A:$A,'Hitting Data'!$A2521)</f>
        <v>82</v>
      </c>
    </row>
    <row r="2522" spans="1:24" x14ac:dyDescent="0.25">
      <c r="A2522" s="14" t="str">
        <f t="shared" si="39"/>
        <v>cassebo012012</v>
      </c>
      <c r="B2522" s="19" t="s">
        <v>1242</v>
      </c>
      <c r="C2522" s="19">
        <v>2012</v>
      </c>
      <c r="D2522" s="19">
        <v>4</v>
      </c>
      <c r="E2522" s="19">
        <v>0</v>
      </c>
      <c r="F2522" s="19">
        <v>0</v>
      </c>
      <c r="G2522" s="19">
        <v>0</v>
      </c>
      <c r="H2522" s="19">
        <v>0</v>
      </c>
      <c r="I2522" s="19">
        <v>0</v>
      </c>
      <c r="J2522" s="19"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4" t="str">
        <f>IFERROR(VLOOKUP($A2522,'Fielding Data'!$A:$H,MATCH(P$1,'Fielding Data'!$A$1:$H$1,0),0),"Other")</f>
        <v>P</v>
      </c>
      <c r="Q2522" s="14">
        <f>IFERROR(VLOOKUP($A2522,'Fielding Data'!$A:$H,MATCH(Q$1,'Fielding Data'!$A$1:$H$1,0),0),"Other")</f>
        <v>0</v>
      </c>
      <c r="R2522" s="14">
        <f>IFERROR(VLOOKUP($A2522,'Fielding Data'!$A:$H,MATCH(R$1,'Fielding Data'!$A$1:$H$1,0),0),"Other")</f>
        <v>1</v>
      </c>
      <c r="S2522" s="14">
        <f>IFERROR(VLOOKUP($A2522,'Fielding Data'!$A:$H,MATCH(S$1,'Fielding Data'!$A$1:$H$1,0),0),"Other")</f>
        <v>1</v>
      </c>
      <c r="T2522" s="14">
        <f>IFERROR(VLOOKUP($A2522,'Fielding Data'!$A:$H,MATCH(T$1,'Fielding Data'!$A$1:$H$1,0),0),"Other")</f>
        <v>0</v>
      </c>
      <c r="U2522" s="14">
        <f>SUMIFS('Fielding Data'!E:E,'Fielding Data'!$A:$A,'Hitting Data'!$A2522)</f>
        <v>0</v>
      </c>
      <c r="V2522" s="14">
        <f>SUMIFS('Fielding Data'!F:F,'Fielding Data'!$A:$A,'Hitting Data'!$A2522)</f>
        <v>1</v>
      </c>
      <c r="W2522" s="14">
        <f>SUMIFS('Fielding Data'!G:G,'Fielding Data'!$A:$A,'Hitting Data'!$A2522)</f>
        <v>1</v>
      </c>
      <c r="X2522" s="14">
        <f>SUMIFS('Fielding Data'!H:H,'Fielding Data'!$A:$A,'Hitting Data'!$A2522)</f>
        <v>0</v>
      </c>
    </row>
    <row r="2523" spans="1:24" x14ac:dyDescent="0.25">
      <c r="A2523" s="14" t="str">
        <f t="shared" si="39"/>
        <v>casteal012012</v>
      </c>
      <c r="B2523" s="19" t="s">
        <v>1683</v>
      </c>
      <c r="C2523" s="19">
        <v>2012</v>
      </c>
      <c r="D2523" s="19">
        <v>16</v>
      </c>
      <c r="E2523" s="19">
        <v>23</v>
      </c>
      <c r="F2523" s="19">
        <v>3</v>
      </c>
      <c r="G2523" s="19">
        <v>4</v>
      </c>
      <c r="H2523" s="19">
        <v>0</v>
      </c>
      <c r="I2523" s="19">
        <v>1</v>
      </c>
      <c r="J2523" s="19">
        <v>1</v>
      </c>
      <c r="K2523" s="19">
        <v>3</v>
      </c>
      <c r="L2523" s="19">
        <v>0</v>
      </c>
      <c r="M2523" s="19">
        <v>0</v>
      </c>
      <c r="N2523" s="19">
        <v>0</v>
      </c>
      <c r="O2523" s="19">
        <v>8</v>
      </c>
      <c r="P2523" s="14" t="str">
        <f>IFERROR(VLOOKUP($A2523,'Fielding Data'!$A:$H,MATCH(P$1,'Fielding Data'!$A$1:$H$1,0),0),"Other")</f>
        <v>LF</v>
      </c>
      <c r="Q2523" s="14">
        <f>IFERROR(VLOOKUP($A2523,'Fielding Data'!$A:$H,MATCH(Q$1,'Fielding Data'!$A$1:$H$1,0),0),"Other")</f>
        <v>0</v>
      </c>
      <c r="R2523" s="14">
        <f>IFERROR(VLOOKUP($A2523,'Fielding Data'!$A:$H,MATCH(R$1,'Fielding Data'!$A$1:$H$1,0),0),"Other")</f>
        <v>0</v>
      </c>
      <c r="S2523" s="14">
        <f>IFERROR(VLOOKUP($A2523,'Fielding Data'!$A:$H,MATCH(S$1,'Fielding Data'!$A$1:$H$1,0),0),"Other")</f>
        <v>0</v>
      </c>
      <c r="T2523" s="14">
        <f>IFERROR(VLOOKUP($A2523,'Fielding Data'!$A:$H,MATCH(T$1,'Fielding Data'!$A$1:$H$1,0),0),"Other")</f>
        <v>0</v>
      </c>
      <c r="U2523" s="14">
        <f>SUMIFS('Fielding Data'!E:E,'Fielding Data'!$A:$A,'Hitting Data'!$A2523)</f>
        <v>11</v>
      </c>
      <c r="V2523" s="14">
        <f>SUMIFS('Fielding Data'!F:F,'Fielding Data'!$A:$A,'Hitting Data'!$A2523)</f>
        <v>0</v>
      </c>
      <c r="W2523" s="14">
        <f>SUMIFS('Fielding Data'!G:G,'Fielding Data'!$A:$A,'Hitting Data'!$A2523)</f>
        <v>1</v>
      </c>
      <c r="X2523" s="14">
        <f>SUMIFS('Fielding Data'!H:H,'Fielding Data'!$A:$A,'Hitting Data'!$A2523)</f>
        <v>0</v>
      </c>
    </row>
    <row r="2524" spans="1:24" x14ac:dyDescent="0.25">
      <c r="A2524" s="14" t="str">
        <f t="shared" si="39"/>
        <v>castile012012</v>
      </c>
      <c r="B2524" s="19" t="s">
        <v>1684</v>
      </c>
      <c r="C2524" s="19">
        <v>2012</v>
      </c>
      <c r="D2524" s="19">
        <v>13</v>
      </c>
      <c r="E2524" s="19">
        <v>0</v>
      </c>
      <c r="F2524" s="19">
        <v>0</v>
      </c>
      <c r="G2524" s="19">
        <v>0</v>
      </c>
      <c r="H2524" s="19">
        <v>0</v>
      </c>
      <c r="I2524" s="19">
        <v>0</v>
      </c>
      <c r="J2524" s="19">
        <v>0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4" t="str">
        <f>IFERROR(VLOOKUP($A2524,'Fielding Data'!$A:$H,MATCH(P$1,'Fielding Data'!$A$1:$H$1,0),0),"Other")</f>
        <v>P</v>
      </c>
      <c r="Q2524" s="14">
        <f>IFERROR(VLOOKUP($A2524,'Fielding Data'!$A:$H,MATCH(Q$1,'Fielding Data'!$A$1:$H$1,0),0),"Other")</f>
        <v>1</v>
      </c>
      <c r="R2524" s="14">
        <f>IFERROR(VLOOKUP($A2524,'Fielding Data'!$A:$H,MATCH(R$1,'Fielding Data'!$A$1:$H$1,0),0),"Other")</f>
        <v>1</v>
      </c>
      <c r="S2524" s="14">
        <f>IFERROR(VLOOKUP($A2524,'Fielding Data'!$A:$H,MATCH(S$1,'Fielding Data'!$A$1:$H$1,0),0),"Other")</f>
        <v>0</v>
      </c>
      <c r="T2524" s="14">
        <f>IFERROR(VLOOKUP($A2524,'Fielding Data'!$A:$H,MATCH(T$1,'Fielding Data'!$A$1:$H$1,0),0),"Other")</f>
        <v>0</v>
      </c>
      <c r="U2524" s="14">
        <f>SUMIFS('Fielding Data'!E:E,'Fielding Data'!$A:$A,'Hitting Data'!$A2524)</f>
        <v>1</v>
      </c>
      <c r="V2524" s="14">
        <f>SUMIFS('Fielding Data'!F:F,'Fielding Data'!$A:$A,'Hitting Data'!$A2524)</f>
        <v>1</v>
      </c>
      <c r="W2524" s="14">
        <f>SUMIFS('Fielding Data'!G:G,'Fielding Data'!$A:$A,'Hitting Data'!$A2524)</f>
        <v>0</v>
      </c>
      <c r="X2524" s="14">
        <f>SUMIFS('Fielding Data'!H:H,'Fielding Data'!$A:$A,'Hitting Data'!$A2524)</f>
        <v>0</v>
      </c>
    </row>
    <row r="2525" spans="1:24" x14ac:dyDescent="0.25">
      <c r="A2525" s="14" t="str">
        <f t="shared" si="39"/>
        <v>castiwe012012</v>
      </c>
      <c r="B2525" s="19" t="s">
        <v>1243</v>
      </c>
      <c r="C2525" s="19">
        <v>2012</v>
      </c>
      <c r="D2525" s="19">
        <v>52</v>
      </c>
      <c r="E2525" s="19">
        <v>170</v>
      </c>
      <c r="F2525" s="19">
        <v>16</v>
      </c>
      <c r="G2525" s="19">
        <v>45</v>
      </c>
      <c r="H2525" s="19">
        <v>11</v>
      </c>
      <c r="I2525" s="19">
        <v>0</v>
      </c>
      <c r="J2525" s="19">
        <v>5</v>
      </c>
      <c r="K2525" s="19">
        <v>22</v>
      </c>
      <c r="L2525" s="19">
        <v>0</v>
      </c>
      <c r="M2525" s="19">
        <v>0</v>
      </c>
      <c r="N2525" s="19">
        <v>17</v>
      </c>
      <c r="O2525" s="19">
        <v>51</v>
      </c>
      <c r="P2525" s="14" t="str">
        <f>IFERROR(VLOOKUP($A2525,'Fielding Data'!$A:$H,MATCH(P$1,'Fielding Data'!$A$1:$H$1,0),0),"Other")</f>
        <v>1B</v>
      </c>
      <c r="Q2525" s="14">
        <f>IFERROR(VLOOKUP($A2525,'Fielding Data'!$A:$H,MATCH(Q$1,'Fielding Data'!$A$1:$H$1,0),0),"Other")</f>
        <v>0</v>
      </c>
      <c r="R2525" s="14">
        <f>IFERROR(VLOOKUP($A2525,'Fielding Data'!$A:$H,MATCH(R$1,'Fielding Data'!$A$1:$H$1,0),0),"Other")</f>
        <v>0</v>
      </c>
      <c r="S2525" s="14">
        <f>IFERROR(VLOOKUP($A2525,'Fielding Data'!$A:$H,MATCH(S$1,'Fielding Data'!$A$1:$H$1,0),0),"Other")</f>
        <v>0</v>
      </c>
      <c r="T2525" s="14">
        <f>IFERROR(VLOOKUP($A2525,'Fielding Data'!$A:$H,MATCH(T$1,'Fielding Data'!$A$1:$H$1,0),0),"Other")</f>
        <v>0</v>
      </c>
      <c r="U2525" s="14">
        <f>SUMIFS('Fielding Data'!E:E,'Fielding Data'!$A:$A,'Hitting Data'!$A2525)</f>
        <v>345</v>
      </c>
      <c r="V2525" s="14">
        <f>SUMIFS('Fielding Data'!F:F,'Fielding Data'!$A:$A,'Hitting Data'!$A2525)</f>
        <v>24</v>
      </c>
      <c r="W2525" s="14">
        <f>SUMIFS('Fielding Data'!G:G,'Fielding Data'!$A:$A,'Hitting Data'!$A2525)</f>
        <v>7</v>
      </c>
      <c r="X2525" s="14">
        <f>SUMIFS('Fielding Data'!H:H,'Fielding Data'!$A:$A,'Hitting Data'!$A2525)</f>
        <v>2</v>
      </c>
    </row>
    <row r="2526" spans="1:24" x14ac:dyDescent="0.25">
      <c r="A2526" s="14" t="str">
        <f t="shared" si="39"/>
        <v>castrja012012</v>
      </c>
      <c r="B2526" s="19" t="s">
        <v>1244</v>
      </c>
      <c r="C2526" s="19">
        <v>2012</v>
      </c>
      <c r="D2526" s="19">
        <v>87</v>
      </c>
      <c r="E2526" s="19">
        <v>257</v>
      </c>
      <c r="F2526" s="19">
        <v>29</v>
      </c>
      <c r="G2526" s="19">
        <v>66</v>
      </c>
      <c r="H2526" s="19">
        <v>15</v>
      </c>
      <c r="I2526" s="19">
        <v>2</v>
      </c>
      <c r="J2526" s="19">
        <v>6</v>
      </c>
      <c r="K2526" s="19">
        <v>29</v>
      </c>
      <c r="L2526" s="19">
        <v>0</v>
      </c>
      <c r="M2526" s="19">
        <v>0</v>
      </c>
      <c r="N2526" s="19">
        <v>31</v>
      </c>
      <c r="O2526" s="19">
        <v>61</v>
      </c>
      <c r="P2526" s="14" t="str">
        <f>IFERROR(VLOOKUP($A2526,'Fielding Data'!$A:$H,MATCH(P$1,'Fielding Data'!$A$1:$H$1,0),0),"Other")</f>
        <v>C</v>
      </c>
      <c r="Q2526" s="14">
        <f>IFERROR(VLOOKUP($A2526,'Fielding Data'!$A:$H,MATCH(Q$1,'Fielding Data'!$A$1:$H$1,0),0),"Other")</f>
        <v>525</v>
      </c>
      <c r="R2526" s="14">
        <f>IFERROR(VLOOKUP($A2526,'Fielding Data'!$A:$H,MATCH(R$1,'Fielding Data'!$A$1:$H$1,0),0),"Other")</f>
        <v>40</v>
      </c>
      <c r="S2526" s="14">
        <f>IFERROR(VLOOKUP($A2526,'Fielding Data'!$A:$H,MATCH(S$1,'Fielding Data'!$A$1:$H$1,0),0),"Other")</f>
        <v>6</v>
      </c>
      <c r="T2526" s="14">
        <f>IFERROR(VLOOKUP($A2526,'Fielding Data'!$A:$H,MATCH(T$1,'Fielding Data'!$A$1:$H$1,0),0),"Other")</f>
        <v>6</v>
      </c>
      <c r="U2526" s="14">
        <f>SUMIFS('Fielding Data'!E:E,'Fielding Data'!$A:$A,'Hitting Data'!$A2526)</f>
        <v>525</v>
      </c>
      <c r="V2526" s="14">
        <f>SUMIFS('Fielding Data'!F:F,'Fielding Data'!$A:$A,'Hitting Data'!$A2526)</f>
        <v>40</v>
      </c>
      <c r="W2526" s="14">
        <f>SUMIFS('Fielding Data'!G:G,'Fielding Data'!$A:$A,'Hitting Data'!$A2526)</f>
        <v>6</v>
      </c>
      <c r="X2526" s="14">
        <f>SUMIFS('Fielding Data'!H:H,'Fielding Data'!$A:$A,'Hitting Data'!$A2526)</f>
        <v>6</v>
      </c>
    </row>
    <row r="2527" spans="1:24" x14ac:dyDescent="0.25">
      <c r="A2527" s="14" t="str">
        <f t="shared" si="39"/>
        <v>castrst012012</v>
      </c>
      <c r="B2527" s="19" t="s">
        <v>1245</v>
      </c>
      <c r="C2527" s="19">
        <v>2012</v>
      </c>
      <c r="D2527" s="19">
        <v>162</v>
      </c>
      <c r="E2527" s="19">
        <v>646</v>
      </c>
      <c r="F2527" s="19">
        <v>78</v>
      </c>
      <c r="G2527" s="19">
        <v>183</v>
      </c>
      <c r="H2527" s="19">
        <v>29</v>
      </c>
      <c r="I2527" s="19">
        <v>12</v>
      </c>
      <c r="J2527" s="19">
        <v>14</v>
      </c>
      <c r="K2527" s="19">
        <v>78</v>
      </c>
      <c r="L2527" s="19">
        <v>25</v>
      </c>
      <c r="M2527" s="19">
        <v>13</v>
      </c>
      <c r="N2527" s="19">
        <v>36</v>
      </c>
      <c r="O2527" s="19">
        <v>100</v>
      </c>
      <c r="P2527" s="14" t="str">
        <f>IFERROR(VLOOKUP($A2527,'Fielding Data'!$A:$H,MATCH(P$1,'Fielding Data'!$A$1:$H$1,0),0),"Other")</f>
        <v>SS</v>
      </c>
      <c r="Q2527" s="14">
        <f>IFERROR(VLOOKUP($A2527,'Fielding Data'!$A:$H,MATCH(Q$1,'Fielding Data'!$A$1:$H$1,0),0),"Other")</f>
        <v>266</v>
      </c>
      <c r="R2527" s="14">
        <f>IFERROR(VLOOKUP($A2527,'Fielding Data'!$A:$H,MATCH(R$1,'Fielding Data'!$A$1:$H$1,0),0),"Other")</f>
        <v>465</v>
      </c>
      <c r="S2527" s="14">
        <f>IFERROR(VLOOKUP($A2527,'Fielding Data'!$A:$H,MATCH(S$1,'Fielding Data'!$A$1:$H$1,0),0),"Other")</f>
        <v>27</v>
      </c>
      <c r="T2527" s="14">
        <f>IFERROR(VLOOKUP($A2527,'Fielding Data'!$A:$H,MATCH(T$1,'Fielding Data'!$A$1:$H$1,0),0),"Other")</f>
        <v>97</v>
      </c>
      <c r="U2527" s="14">
        <f>SUMIFS('Fielding Data'!E:E,'Fielding Data'!$A:$A,'Hitting Data'!$A2527)</f>
        <v>266</v>
      </c>
      <c r="V2527" s="14">
        <f>SUMIFS('Fielding Data'!F:F,'Fielding Data'!$A:$A,'Hitting Data'!$A2527)</f>
        <v>465</v>
      </c>
      <c r="W2527" s="14">
        <f>SUMIFS('Fielding Data'!G:G,'Fielding Data'!$A:$A,'Hitting Data'!$A2527)</f>
        <v>27</v>
      </c>
      <c r="X2527" s="14">
        <f>SUMIFS('Fielding Data'!H:H,'Fielding Data'!$A:$A,'Hitting Data'!$A2527)</f>
        <v>97</v>
      </c>
    </row>
    <row r="2528" spans="1:24" x14ac:dyDescent="0.25">
      <c r="A2528" s="14" t="str">
        <f t="shared" si="39"/>
        <v>cecilbr012012</v>
      </c>
      <c r="B2528" s="19" t="s">
        <v>1066</v>
      </c>
      <c r="C2528" s="19">
        <v>2012</v>
      </c>
      <c r="D2528" s="19">
        <v>21</v>
      </c>
      <c r="E2528" s="19">
        <v>2</v>
      </c>
      <c r="F2528" s="19">
        <v>0</v>
      </c>
      <c r="G2528" s="19">
        <v>0</v>
      </c>
      <c r="H2528" s="19">
        <v>0</v>
      </c>
      <c r="I2528" s="19">
        <v>0</v>
      </c>
      <c r="J2528" s="19">
        <v>0</v>
      </c>
      <c r="K2528" s="19">
        <v>0</v>
      </c>
      <c r="L2528" s="19">
        <v>0</v>
      </c>
      <c r="M2528" s="19">
        <v>0</v>
      </c>
      <c r="N2528" s="19">
        <v>0</v>
      </c>
      <c r="O2528" s="19">
        <v>2</v>
      </c>
      <c r="P2528" s="14" t="str">
        <f>IFERROR(VLOOKUP($A2528,'Fielding Data'!$A:$H,MATCH(P$1,'Fielding Data'!$A$1:$H$1,0),0),"Other")</f>
        <v>P</v>
      </c>
      <c r="Q2528" s="14">
        <f>IFERROR(VLOOKUP($A2528,'Fielding Data'!$A:$H,MATCH(Q$1,'Fielding Data'!$A$1:$H$1,0),0),"Other")</f>
        <v>0</v>
      </c>
      <c r="R2528" s="14">
        <f>IFERROR(VLOOKUP($A2528,'Fielding Data'!$A:$H,MATCH(R$1,'Fielding Data'!$A$1:$H$1,0),0),"Other")</f>
        <v>7</v>
      </c>
      <c r="S2528" s="14">
        <f>IFERROR(VLOOKUP($A2528,'Fielding Data'!$A:$H,MATCH(S$1,'Fielding Data'!$A$1:$H$1,0),0),"Other")</f>
        <v>1</v>
      </c>
      <c r="T2528" s="14">
        <f>IFERROR(VLOOKUP($A2528,'Fielding Data'!$A:$H,MATCH(T$1,'Fielding Data'!$A$1:$H$1,0),0),"Other")</f>
        <v>1</v>
      </c>
      <c r="U2528" s="14">
        <f>SUMIFS('Fielding Data'!E:E,'Fielding Data'!$A:$A,'Hitting Data'!$A2528)</f>
        <v>0</v>
      </c>
      <c r="V2528" s="14">
        <f>SUMIFS('Fielding Data'!F:F,'Fielding Data'!$A:$A,'Hitting Data'!$A2528)</f>
        <v>7</v>
      </c>
      <c r="W2528" s="14">
        <f>SUMIFS('Fielding Data'!G:G,'Fielding Data'!$A:$A,'Hitting Data'!$A2528)</f>
        <v>1</v>
      </c>
      <c r="X2528" s="14">
        <f>SUMIFS('Fielding Data'!H:H,'Fielding Data'!$A:$A,'Hitting Data'!$A2528)</f>
        <v>1</v>
      </c>
    </row>
    <row r="2529" spans="1:24" x14ac:dyDescent="0.25">
      <c r="A2529" s="14" t="str">
        <f t="shared" si="39"/>
        <v>cedenro022012</v>
      </c>
      <c r="B2529" s="19" t="s">
        <v>527</v>
      </c>
      <c r="C2529" s="19">
        <v>2012</v>
      </c>
      <c r="D2529" s="19">
        <v>78</v>
      </c>
      <c r="E2529" s="19">
        <v>166</v>
      </c>
      <c r="F2529" s="19">
        <v>18</v>
      </c>
      <c r="G2529" s="19">
        <v>43</v>
      </c>
      <c r="H2529" s="19">
        <v>11</v>
      </c>
      <c r="I2529" s="19">
        <v>1</v>
      </c>
      <c r="J2529" s="19">
        <v>4</v>
      </c>
      <c r="K2529" s="19">
        <v>22</v>
      </c>
      <c r="L2529" s="19">
        <v>0</v>
      </c>
      <c r="M2529" s="19">
        <v>1</v>
      </c>
      <c r="N2529" s="19">
        <v>17</v>
      </c>
      <c r="O2529" s="19">
        <v>35</v>
      </c>
      <c r="P2529" s="14" t="str">
        <f>IFERROR(VLOOKUP($A2529,'Fielding Data'!$A:$H,MATCH(P$1,'Fielding Data'!$A$1:$H$1,0),0),"Other")</f>
        <v>2B</v>
      </c>
      <c r="Q2529" s="14">
        <f>IFERROR(VLOOKUP($A2529,'Fielding Data'!$A:$H,MATCH(Q$1,'Fielding Data'!$A$1:$H$1,0),0),"Other")</f>
        <v>29</v>
      </c>
      <c r="R2529" s="14">
        <f>IFERROR(VLOOKUP($A2529,'Fielding Data'!$A:$H,MATCH(R$1,'Fielding Data'!$A$1:$H$1,0),0),"Other")</f>
        <v>45</v>
      </c>
      <c r="S2529" s="14">
        <f>IFERROR(VLOOKUP($A2529,'Fielding Data'!$A:$H,MATCH(S$1,'Fielding Data'!$A$1:$H$1,0),0),"Other")</f>
        <v>2</v>
      </c>
      <c r="T2529" s="14">
        <f>IFERROR(VLOOKUP($A2529,'Fielding Data'!$A:$H,MATCH(T$1,'Fielding Data'!$A$1:$H$1,0),0),"Other")</f>
        <v>9</v>
      </c>
      <c r="U2529" s="14">
        <f>SUMIFS('Fielding Data'!E:E,'Fielding Data'!$A:$A,'Hitting Data'!$A2529)</f>
        <v>48</v>
      </c>
      <c r="V2529" s="14">
        <f>SUMIFS('Fielding Data'!F:F,'Fielding Data'!$A:$A,'Hitting Data'!$A2529)</f>
        <v>98</v>
      </c>
      <c r="W2529" s="14">
        <f>SUMIFS('Fielding Data'!G:G,'Fielding Data'!$A:$A,'Hitting Data'!$A2529)</f>
        <v>4</v>
      </c>
      <c r="X2529" s="14">
        <f>SUMIFS('Fielding Data'!H:H,'Fielding Data'!$A:$A,'Hitting Data'!$A2529)</f>
        <v>19</v>
      </c>
    </row>
    <row r="2530" spans="1:24" x14ac:dyDescent="0.25">
      <c r="A2530" s="14" t="str">
        <f t="shared" si="39"/>
        <v>cedenxa012012</v>
      </c>
      <c r="B2530" s="19" t="s">
        <v>1453</v>
      </c>
      <c r="C2530" s="19">
        <v>2012</v>
      </c>
      <c r="D2530" s="19">
        <v>44</v>
      </c>
      <c r="E2530" s="19">
        <v>1</v>
      </c>
      <c r="F2530" s="19">
        <v>0</v>
      </c>
      <c r="G2530" s="19">
        <v>0</v>
      </c>
      <c r="H2530" s="19">
        <v>0</v>
      </c>
      <c r="I2530" s="19">
        <v>0</v>
      </c>
      <c r="J2530" s="19">
        <v>0</v>
      </c>
      <c r="K2530" s="19">
        <v>0</v>
      </c>
      <c r="L2530" s="19">
        <v>0</v>
      </c>
      <c r="M2530" s="19">
        <v>0</v>
      </c>
      <c r="N2530" s="19">
        <v>0</v>
      </c>
      <c r="O2530" s="19">
        <v>1</v>
      </c>
      <c r="P2530" s="14" t="str">
        <f>IFERROR(VLOOKUP($A2530,'Fielding Data'!$A:$H,MATCH(P$1,'Fielding Data'!$A$1:$H$1,0),0),"Other")</f>
        <v>P</v>
      </c>
      <c r="Q2530" s="14">
        <f>IFERROR(VLOOKUP($A2530,'Fielding Data'!$A:$H,MATCH(Q$1,'Fielding Data'!$A$1:$H$1,0),0),"Other")</f>
        <v>4</v>
      </c>
      <c r="R2530" s="14">
        <f>IFERROR(VLOOKUP($A2530,'Fielding Data'!$A:$H,MATCH(R$1,'Fielding Data'!$A$1:$H$1,0),0),"Other")</f>
        <v>2</v>
      </c>
      <c r="S2530" s="14">
        <f>IFERROR(VLOOKUP($A2530,'Fielding Data'!$A:$H,MATCH(S$1,'Fielding Data'!$A$1:$H$1,0),0),"Other")</f>
        <v>0</v>
      </c>
      <c r="T2530" s="14">
        <f>IFERROR(VLOOKUP($A2530,'Fielding Data'!$A:$H,MATCH(T$1,'Fielding Data'!$A$1:$H$1,0),0),"Other")</f>
        <v>0</v>
      </c>
      <c r="U2530" s="14">
        <f>SUMIFS('Fielding Data'!E:E,'Fielding Data'!$A:$A,'Hitting Data'!$A2530)</f>
        <v>4</v>
      </c>
      <c r="V2530" s="14">
        <f>SUMIFS('Fielding Data'!F:F,'Fielding Data'!$A:$A,'Hitting Data'!$A2530)</f>
        <v>2</v>
      </c>
      <c r="W2530" s="14">
        <f>SUMIFS('Fielding Data'!G:G,'Fielding Data'!$A:$A,'Hitting Data'!$A2530)</f>
        <v>0</v>
      </c>
      <c r="X2530" s="14">
        <f>SUMIFS('Fielding Data'!H:H,'Fielding Data'!$A:$A,'Hitting Data'!$A2530)</f>
        <v>0</v>
      </c>
    </row>
    <row r="2531" spans="1:24" x14ac:dyDescent="0.25">
      <c r="A2531" s="14" t="str">
        <f t="shared" si="39"/>
        <v>cervefr012012</v>
      </c>
      <c r="B2531" s="19" t="s">
        <v>901</v>
      </c>
      <c r="C2531" s="19">
        <v>2012</v>
      </c>
      <c r="D2531" s="19">
        <v>3</v>
      </c>
      <c r="E2531" s="19">
        <v>1</v>
      </c>
      <c r="F2531" s="19">
        <v>1</v>
      </c>
      <c r="G2531" s="19">
        <v>0</v>
      </c>
      <c r="H2531" s="19">
        <v>0</v>
      </c>
      <c r="I2531" s="19">
        <v>0</v>
      </c>
      <c r="J2531" s="19">
        <v>0</v>
      </c>
      <c r="K2531" s="19">
        <v>0</v>
      </c>
      <c r="L2531" s="19">
        <v>0</v>
      </c>
      <c r="M2531" s="19">
        <v>0</v>
      </c>
      <c r="N2531" s="19">
        <v>1</v>
      </c>
      <c r="O2531" s="19">
        <v>0</v>
      </c>
      <c r="P2531" s="14" t="str">
        <f>IFERROR(VLOOKUP($A2531,'Fielding Data'!$A:$H,MATCH(P$1,'Fielding Data'!$A$1:$H$1,0),0),"Other")</f>
        <v>C</v>
      </c>
      <c r="Q2531" s="14">
        <f>IFERROR(VLOOKUP($A2531,'Fielding Data'!$A:$H,MATCH(Q$1,'Fielding Data'!$A$1:$H$1,0),0),"Other")</f>
        <v>8</v>
      </c>
      <c r="R2531" s="14">
        <f>IFERROR(VLOOKUP($A2531,'Fielding Data'!$A:$H,MATCH(R$1,'Fielding Data'!$A$1:$H$1,0),0),"Other")</f>
        <v>0</v>
      </c>
      <c r="S2531" s="14">
        <f>IFERROR(VLOOKUP($A2531,'Fielding Data'!$A:$H,MATCH(S$1,'Fielding Data'!$A$1:$H$1,0),0),"Other")</f>
        <v>0</v>
      </c>
      <c r="T2531" s="14">
        <f>IFERROR(VLOOKUP($A2531,'Fielding Data'!$A:$H,MATCH(T$1,'Fielding Data'!$A$1:$H$1,0),0),"Other")</f>
        <v>0</v>
      </c>
      <c r="U2531" s="14">
        <f>SUMIFS('Fielding Data'!E:E,'Fielding Data'!$A:$A,'Hitting Data'!$A2531)</f>
        <v>8</v>
      </c>
      <c r="V2531" s="14">
        <f>SUMIFS('Fielding Data'!F:F,'Fielding Data'!$A:$A,'Hitting Data'!$A2531)</f>
        <v>0</v>
      </c>
      <c r="W2531" s="14">
        <f>SUMIFS('Fielding Data'!G:G,'Fielding Data'!$A:$A,'Hitting Data'!$A2531)</f>
        <v>0</v>
      </c>
      <c r="X2531" s="14">
        <f>SUMIFS('Fielding Data'!H:H,'Fielding Data'!$A:$A,'Hitting Data'!$A2531)</f>
        <v>0</v>
      </c>
    </row>
    <row r="2532" spans="1:24" x14ac:dyDescent="0.25">
      <c r="A2532" s="14" t="str">
        <f t="shared" si="39"/>
        <v>cespeyo012012</v>
      </c>
      <c r="B2532" s="19" t="s">
        <v>1685</v>
      </c>
      <c r="C2532" s="19">
        <v>2012</v>
      </c>
      <c r="D2532" s="19">
        <v>129</v>
      </c>
      <c r="E2532" s="19">
        <v>487</v>
      </c>
      <c r="F2532" s="19">
        <v>70</v>
      </c>
      <c r="G2532" s="19">
        <v>142</v>
      </c>
      <c r="H2532" s="19">
        <v>25</v>
      </c>
      <c r="I2532" s="19">
        <v>5</v>
      </c>
      <c r="J2532" s="19">
        <v>23</v>
      </c>
      <c r="K2532" s="19">
        <v>82</v>
      </c>
      <c r="L2532" s="19">
        <v>16</v>
      </c>
      <c r="M2532" s="19">
        <v>4</v>
      </c>
      <c r="N2532" s="19">
        <v>43</v>
      </c>
      <c r="O2532" s="19">
        <v>102</v>
      </c>
      <c r="P2532" s="14" t="str">
        <f>IFERROR(VLOOKUP($A2532,'Fielding Data'!$A:$H,MATCH(P$1,'Fielding Data'!$A$1:$H$1,0),0),"Other")</f>
        <v>CF</v>
      </c>
      <c r="Q2532" s="14">
        <f>IFERROR(VLOOKUP($A2532,'Fielding Data'!$A:$H,MATCH(Q$1,'Fielding Data'!$A$1:$H$1,0),0),"Other")</f>
        <v>0</v>
      </c>
      <c r="R2532" s="14">
        <f>IFERROR(VLOOKUP($A2532,'Fielding Data'!$A:$H,MATCH(R$1,'Fielding Data'!$A$1:$H$1,0),0),"Other")</f>
        <v>0</v>
      </c>
      <c r="S2532" s="14">
        <f>IFERROR(VLOOKUP($A2532,'Fielding Data'!$A:$H,MATCH(S$1,'Fielding Data'!$A$1:$H$1,0),0),"Other")</f>
        <v>0</v>
      </c>
      <c r="T2532" s="14">
        <f>IFERROR(VLOOKUP($A2532,'Fielding Data'!$A:$H,MATCH(T$1,'Fielding Data'!$A$1:$H$1,0),0),"Other")</f>
        <v>0</v>
      </c>
      <c r="U2532" s="14">
        <f>SUMIFS('Fielding Data'!E:E,'Fielding Data'!$A:$A,'Hitting Data'!$A2532)</f>
        <v>221</v>
      </c>
      <c r="V2532" s="14">
        <f>SUMIFS('Fielding Data'!F:F,'Fielding Data'!$A:$A,'Hitting Data'!$A2532)</f>
        <v>9</v>
      </c>
      <c r="W2532" s="14">
        <f>SUMIFS('Fielding Data'!G:G,'Fielding Data'!$A:$A,'Hitting Data'!$A2532)</f>
        <v>3</v>
      </c>
      <c r="X2532" s="14">
        <f>SUMIFS('Fielding Data'!H:H,'Fielding Data'!$A:$A,'Hitting Data'!$A2532)</f>
        <v>0</v>
      </c>
    </row>
    <row r="2533" spans="1:24" x14ac:dyDescent="0.25">
      <c r="A2533" s="14" t="str">
        <f t="shared" si="39"/>
        <v>chacijh012012</v>
      </c>
      <c r="B2533" s="19" t="s">
        <v>1067</v>
      </c>
      <c r="C2533" s="19">
        <v>2012</v>
      </c>
      <c r="D2533" s="19">
        <v>14</v>
      </c>
      <c r="E2533" s="19">
        <v>24</v>
      </c>
      <c r="F2533" s="19">
        <v>4</v>
      </c>
      <c r="G2533" s="19">
        <v>7</v>
      </c>
      <c r="H2533" s="19">
        <v>2</v>
      </c>
      <c r="I2533" s="19">
        <v>0</v>
      </c>
      <c r="J2533" s="19">
        <v>0</v>
      </c>
      <c r="K2533" s="19">
        <v>3</v>
      </c>
      <c r="L2533" s="19">
        <v>0</v>
      </c>
      <c r="M2533" s="19">
        <v>0</v>
      </c>
      <c r="N2533" s="19">
        <v>1</v>
      </c>
      <c r="O2533" s="19">
        <v>3</v>
      </c>
      <c r="P2533" s="14" t="str">
        <f>IFERROR(VLOOKUP($A2533,'Fielding Data'!$A:$H,MATCH(P$1,'Fielding Data'!$A$1:$H$1,0),0),"Other")</f>
        <v>P</v>
      </c>
      <c r="Q2533" s="14">
        <f>IFERROR(VLOOKUP($A2533,'Fielding Data'!$A:$H,MATCH(Q$1,'Fielding Data'!$A$1:$H$1,0),0),"Other")</f>
        <v>7</v>
      </c>
      <c r="R2533" s="14">
        <f>IFERROR(VLOOKUP($A2533,'Fielding Data'!$A:$H,MATCH(R$1,'Fielding Data'!$A$1:$H$1,0),0),"Other")</f>
        <v>11</v>
      </c>
      <c r="S2533" s="14">
        <f>IFERROR(VLOOKUP($A2533,'Fielding Data'!$A:$H,MATCH(S$1,'Fielding Data'!$A$1:$H$1,0),0),"Other")</f>
        <v>3</v>
      </c>
      <c r="T2533" s="14">
        <f>IFERROR(VLOOKUP($A2533,'Fielding Data'!$A:$H,MATCH(T$1,'Fielding Data'!$A$1:$H$1,0),0),"Other")</f>
        <v>1</v>
      </c>
      <c r="U2533" s="14">
        <f>SUMIFS('Fielding Data'!E:E,'Fielding Data'!$A:$A,'Hitting Data'!$A2533)</f>
        <v>7</v>
      </c>
      <c r="V2533" s="14">
        <f>SUMIFS('Fielding Data'!F:F,'Fielding Data'!$A:$A,'Hitting Data'!$A2533)</f>
        <v>11</v>
      </c>
      <c r="W2533" s="14">
        <f>SUMIFS('Fielding Data'!G:G,'Fielding Data'!$A:$A,'Hitting Data'!$A2533)</f>
        <v>3</v>
      </c>
      <c r="X2533" s="14">
        <f>SUMIFS('Fielding Data'!H:H,'Fielding Data'!$A:$A,'Hitting Data'!$A2533)</f>
        <v>1</v>
      </c>
    </row>
    <row r="2534" spans="1:24" x14ac:dyDescent="0.25">
      <c r="A2534" s="14" t="str">
        <f t="shared" si="39"/>
        <v>chambad012012</v>
      </c>
      <c r="B2534" s="19" t="s">
        <v>1454</v>
      </c>
      <c r="C2534" s="19">
        <v>2012</v>
      </c>
      <c r="D2534" s="19">
        <v>41</v>
      </c>
      <c r="E2534" s="19">
        <v>54</v>
      </c>
      <c r="F2534" s="19">
        <v>4</v>
      </c>
      <c r="G2534" s="19">
        <v>12</v>
      </c>
      <c r="H2534" s="19">
        <v>0</v>
      </c>
      <c r="I2534" s="19">
        <v>2</v>
      </c>
      <c r="J2534" s="19">
        <v>0</v>
      </c>
      <c r="K2534" s="19">
        <v>4</v>
      </c>
      <c r="L2534" s="19">
        <v>2</v>
      </c>
      <c r="M2534" s="19">
        <v>1</v>
      </c>
      <c r="N2534" s="19">
        <v>5</v>
      </c>
      <c r="O2534" s="19">
        <v>18</v>
      </c>
      <c r="P2534" s="14" t="str">
        <f>IFERROR(VLOOKUP($A2534,'Fielding Data'!$A:$H,MATCH(P$1,'Fielding Data'!$A$1:$H$1,0),0),"Other")</f>
        <v>CF</v>
      </c>
      <c r="Q2534" s="14">
        <f>IFERROR(VLOOKUP($A2534,'Fielding Data'!$A:$H,MATCH(Q$1,'Fielding Data'!$A$1:$H$1,0),0),"Other")</f>
        <v>0</v>
      </c>
      <c r="R2534" s="14">
        <f>IFERROR(VLOOKUP($A2534,'Fielding Data'!$A:$H,MATCH(R$1,'Fielding Data'!$A$1:$H$1,0),0),"Other")</f>
        <v>0</v>
      </c>
      <c r="S2534" s="14">
        <f>IFERROR(VLOOKUP($A2534,'Fielding Data'!$A:$H,MATCH(S$1,'Fielding Data'!$A$1:$H$1,0),0),"Other")</f>
        <v>0</v>
      </c>
      <c r="T2534" s="14">
        <f>IFERROR(VLOOKUP($A2534,'Fielding Data'!$A:$H,MATCH(T$1,'Fielding Data'!$A$1:$H$1,0),0),"Other")</f>
        <v>0</v>
      </c>
      <c r="U2534" s="14">
        <f>SUMIFS('Fielding Data'!E:E,'Fielding Data'!$A:$A,'Hitting Data'!$A2534)</f>
        <v>32</v>
      </c>
      <c r="V2534" s="14">
        <f>SUMIFS('Fielding Data'!F:F,'Fielding Data'!$A:$A,'Hitting Data'!$A2534)</f>
        <v>1</v>
      </c>
      <c r="W2534" s="14">
        <f>SUMIFS('Fielding Data'!G:G,'Fielding Data'!$A:$A,'Hitting Data'!$A2534)</f>
        <v>0</v>
      </c>
      <c r="X2534" s="14">
        <f>SUMIFS('Fielding Data'!H:H,'Fielding Data'!$A:$A,'Hitting Data'!$A2534)</f>
        <v>0</v>
      </c>
    </row>
    <row r="2535" spans="1:24" x14ac:dyDescent="0.25">
      <c r="A2535" s="14" t="str">
        <f t="shared" si="39"/>
        <v>chambjo032012</v>
      </c>
      <c r="B2535" s="19" t="s">
        <v>771</v>
      </c>
      <c r="C2535" s="19">
        <v>2012</v>
      </c>
      <c r="D2535" s="19">
        <v>22</v>
      </c>
      <c r="E2535" s="19">
        <v>0</v>
      </c>
      <c r="F2535" s="19">
        <v>0</v>
      </c>
      <c r="G2535" s="19">
        <v>0</v>
      </c>
      <c r="H2535" s="19">
        <v>0</v>
      </c>
      <c r="I2535" s="19">
        <v>0</v>
      </c>
      <c r="J2535" s="19">
        <v>0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4" t="str">
        <f>IFERROR(VLOOKUP($A2535,'Fielding Data'!$A:$H,MATCH(P$1,'Fielding Data'!$A$1:$H$1,0),0),"Other")</f>
        <v>P</v>
      </c>
      <c r="Q2535" s="14">
        <f>IFERROR(VLOOKUP($A2535,'Fielding Data'!$A:$H,MATCH(Q$1,'Fielding Data'!$A$1:$H$1,0),0),"Other")</f>
        <v>0</v>
      </c>
      <c r="R2535" s="14">
        <f>IFERROR(VLOOKUP($A2535,'Fielding Data'!$A:$H,MATCH(R$1,'Fielding Data'!$A$1:$H$1,0),0),"Other")</f>
        <v>2</v>
      </c>
      <c r="S2535" s="14">
        <f>IFERROR(VLOOKUP($A2535,'Fielding Data'!$A:$H,MATCH(S$1,'Fielding Data'!$A$1:$H$1,0),0),"Other")</f>
        <v>0</v>
      </c>
      <c r="T2535" s="14">
        <f>IFERROR(VLOOKUP($A2535,'Fielding Data'!$A:$H,MATCH(T$1,'Fielding Data'!$A$1:$H$1,0),0),"Other")</f>
        <v>0</v>
      </c>
      <c r="U2535" s="14">
        <f>SUMIFS('Fielding Data'!E:E,'Fielding Data'!$A:$A,'Hitting Data'!$A2535)</f>
        <v>0</v>
      </c>
      <c r="V2535" s="14">
        <f>SUMIFS('Fielding Data'!F:F,'Fielding Data'!$A:$A,'Hitting Data'!$A2535)</f>
        <v>2</v>
      </c>
      <c r="W2535" s="14">
        <f>SUMIFS('Fielding Data'!G:G,'Fielding Data'!$A:$A,'Hitting Data'!$A2535)</f>
        <v>0</v>
      </c>
      <c r="X2535" s="14">
        <f>SUMIFS('Fielding Data'!H:H,'Fielding Data'!$A:$A,'Hitting Data'!$A2535)</f>
        <v>0</v>
      </c>
    </row>
    <row r="2536" spans="1:24" x14ac:dyDescent="0.25">
      <c r="A2536" s="14" t="str">
        <f t="shared" si="39"/>
        <v>chapmar012012</v>
      </c>
      <c r="B2536" s="19" t="s">
        <v>1247</v>
      </c>
      <c r="C2536" s="19">
        <v>2012</v>
      </c>
      <c r="D2536" s="19">
        <v>68</v>
      </c>
      <c r="E2536" s="19">
        <v>0</v>
      </c>
      <c r="F2536" s="19">
        <v>0</v>
      </c>
      <c r="G2536" s="19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4" t="str">
        <f>IFERROR(VLOOKUP($A2536,'Fielding Data'!$A:$H,MATCH(P$1,'Fielding Data'!$A$1:$H$1,0),0),"Other")</f>
        <v>P</v>
      </c>
      <c r="Q2536" s="14">
        <f>IFERROR(VLOOKUP($A2536,'Fielding Data'!$A:$H,MATCH(Q$1,'Fielding Data'!$A$1:$H$1,0),0),"Other")</f>
        <v>2</v>
      </c>
      <c r="R2536" s="14">
        <f>IFERROR(VLOOKUP($A2536,'Fielding Data'!$A:$H,MATCH(R$1,'Fielding Data'!$A$1:$H$1,0),0),"Other")</f>
        <v>3</v>
      </c>
      <c r="S2536" s="14">
        <f>IFERROR(VLOOKUP($A2536,'Fielding Data'!$A:$H,MATCH(S$1,'Fielding Data'!$A$1:$H$1,0),0),"Other")</f>
        <v>1</v>
      </c>
      <c r="T2536" s="14">
        <f>IFERROR(VLOOKUP($A2536,'Fielding Data'!$A:$H,MATCH(T$1,'Fielding Data'!$A$1:$H$1,0),0),"Other")</f>
        <v>0</v>
      </c>
      <c r="U2536" s="14">
        <f>SUMIFS('Fielding Data'!E:E,'Fielding Data'!$A:$A,'Hitting Data'!$A2536)</f>
        <v>2</v>
      </c>
      <c r="V2536" s="14">
        <f>SUMIFS('Fielding Data'!F:F,'Fielding Data'!$A:$A,'Hitting Data'!$A2536)</f>
        <v>3</v>
      </c>
      <c r="W2536" s="14">
        <f>SUMIFS('Fielding Data'!G:G,'Fielding Data'!$A:$A,'Hitting Data'!$A2536)</f>
        <v>1</v>
      </c>
      <c r="X2536" s="14">
        <f>SUMIFS('Fielding Data'!H:H,'Fielding Data'!$A:$A,'Hitting Data'!$A2536)</f>
        <v>0</v>
      </c>
    </row>
    <row r="2537" spans="1:24" x14ac:dyDescent="0.25">
      <c r="A2537" s="14" t="str">
        <f t="shared" si="39"/>
        <v>chapmja022012</v>
      </c>
      <c r="B2537" s="19" t="s">
        <v>1686</v>
      </c>
      <c r="C2537" s="19">
        <v>2012</v>
      </c>
      <c r="D2537" s="19">
        <v>14</v>
      </c>
      <c r="E2537" s="19">
        <v>0</v>
      </c>
      <c r="F2537" s="19">
        <v>0</v>
      </c>
      <c r="G2537" s="19">
        <v>0</v>
      </c>
      <c r="H2537" s="19">
        <v>0</v>
      </c>
      <c r="I2537" s="19">
        <v>0</v>
      </c>
      <c r="J2537" s="19">
        <v>0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4" t="str">
        <f>IFERROR(VLOOKUP($A2537,'Fielding Data'!$A:$H,MATCH(P$1,'Fielding Data'!$A$1:$H$1,0),0),"Other")</f>
        <v>P</v>
      </c>
      <c r="Q2537" s="14">
        <f>IFERROR(VLOOKUP($A2537,'Fielding Data'!$A:$H,MATCH(Q$1,'Fielding Data'!$A$1:$H$1,0),0),"Other")</f>
        <v>0</v>
      </c>
      <c r="R2537" s="14">
        <f>IFERROR(VLOOKUP($A2537,'Fielding Data'!$A:$H,MATCH(R$1,'Fielding Data'!$A$1:$H$1,0),0),"Other")</f>
        <v>2</v>
      </c>
      <c r="S2537" s="14">
        <f>IFERROR(VLOOKUP($A2537,'Fielding Data'!$A:$H,MATCH(S$1,'Fielding Data'!$A$1:$H$1,0),0),"Other")</f>
        <v>0</v>
      </c>
      <c r="T2537" s="14">
        <f>IFERROR(VLOOKUP($A2537,'Fielding Data'!$A:$H,MATCH(T$1,'Fielding Data'!$A$1:$H$1,0),0),"Other")</f>
        <v>0</v>
      </c>
      <c r="U2537" s="14">
        <f>SUMIFS('Fielding Data'!E:E,'Fielding Data'!$A:$A,'Hitting Data'!$A2537)</f>
        <v>0</v>
      </c>
      <c r="V2537" s="14">
        <f>SUMIFS('Fielding Data'!F:F,'Fielding Data'!$A:$A,'Hitting Data'!$A2537)</f>
        <v>2</v>
      </c>
      <c r="W2537" s="14">
        <f>SUMIFS('Fielding Data'!G:G,'Fielding Data'!$A:$A,'Hitting Data'!$A2537)</f>
        <v>0</v>
      </c>
      <c r="X2537" s="14">
        <f>SUMIFS('Fielding Data'!H:H,'Fielding Data'!$A:$A,'Hitting Data'!$A2537)</f>
        <v>0</v>
      </c>
    </row>
    <row r="2538" spans="1:24" x14ac:dyDescent="0.25">
      <c r="A2538" s="14" t="str">
        <f t="shared" si="39"/>
        <v>chatwty012012</v>
      </c>
      <c r="B2538" s="19" t="s">
        <v>1455</v>
      </c>
      <c r="C2538" s="19">
        <v>2012</v>
      </c>
      <c r="D2538" s="19">
        <v>23</v>
      </c>
      <c r="E2538" s="19">
        <v>16</v>
      </c>
      <c r="F2538" s="19">
        <v>1</v>
      </c>
      <c r="G2538" s="19">
        <v>4</v>
      </c>
      <c r="H2538" s="19">
        <v>1</v>
      </c>
      <c r="I2538" s="19">
        <v>0</v>
      </c>
      <c r="J2538" s="19">
        <v>0</v>
      </c>
      <c r="K2538" s="19">
        <v>1</v>
      </c>
      <c r="L2538" s="19">
        <v>0</v>
      </c>
      <c r="M2538" s="19">
        <v>0</v>
      </c>
      <c r="N2538" s="19">
        <v>1</v>
      </c>
      <c r="O2538" s="19">
        <v>3</v>
      </c>
      <c r="P2538" s="14" t="str">
        <f>IFERROR(VLOOKUP($A2538,'Fielding Data'!$A:$H,MATCH(P$1,'Fielding Data'!$A$1:$H$1,0),0),"Other")</f>
        <v>P</v>
      </c>
      <c r="Q2538" s="14">
        <f>IFERROR(VLOOKUP($A2538,'Fielding Data'!$A:$H,MATCH(Q$1,'Fielding Data'!$A$1:$H$1,0),0),"Other")</f>
        <v>5</v>
      </c>
      <c r="R2538" s="14">
        <f>IFERROR(VLOOKUP($A2538,'Fielding Data'!$A:$H,MATCH(R$1,'Fielding Data'!$A$1:$H$1,0),0),"Other")</f>
        <v>13</v>
      </c>
      <c r="S2538" s="14">
        <f>IFERROR(VLOOKUP($A2538,'Fielding Data'!$A:$H,MATCH(S$1,'Fielding Data'!$A$1:$H$1,0),0),"Other")</f>
        <v>1</v>
      </c>
      <c r="T2538" s="14">
        <f>IFERROR(VLOOKUP($A2538,'Fielding Data'!$A:$H,MATCH(T$1,'Fielding Data'!$A$1:$H$1,0),0),"Other")</f>
        <v>2</v>
      </c>
      <c r="U2538" s="14">
        <f>SUMIFS('Fielding Data'!E:E,'Fielding Data'!$A:$A,'Hitting Data'!$A2538)</f>
        <v>5</v>
      </c>
      <c r="V2538" s="14">
        <f>SUMIFS('Fielding Data'!F:F,'Fielding Data'!$A:$A,'Hitting Data'!$A2538)</f>
        <v>13</v>
      </c>
      <c r="W2538" s="14">
        <f>SUMIFS('Fielding Data'!G:G,'Fielding Data'!$A:$A,'Hitting Data'!$A2538)</f>
        <v>1</v>
      </c>
      <c r="X2538" s="14">
        <f>SUMIFS('Fielding Data'!H:H,'Fielding Data'!$A:$A,'Hitting Data'!$A2538)</f>
        <v>2</v>
      </c>
    </row>
    <row r="2539" spans="1:24" x14ac:dyDescent="0.25">
      <c r="A2539" s="14" t="str">
        <f t="shared" si="39"/>
        <v>chaveen012012</v>
      </c>
      <c r="B2539" s="19" t="s">
        <v>235</v>
      </c>
      <c r="C2539" s="19">
        <v>2012</v>
      </c>
      <c r="D2539" s="19">
        <v>64</v>
      </c>
      <c r="E2539" s="19">
        <v>158</v>
      </c>
      <c r="F2539" s="19">
        <v>15</v>
      </c>
      <c r="G2539" s="19">
        <v>32</v>
      </c>
      <c r="H2539" s="19">
        <v>6</v>
      </c>
      <c r="I2539" s="19">
        <v>0</v>
      </c>
      <c r="J2539" s="19">
        <v>2</v>
      </c>
      <c r="K2539" s="19">
        <v>12</v>
      </c>
      <c r="L2539" s="19">
        <v>3</v>
      </c>
      <c r="M2539" s="19">
        <v>2</v>
      </c>
      <c r="N2539" s="19">
        <v>6</v>
      </c>
      <c r="O2539" s="19">
        <v>24</v>
      </c>
      <c r="P2539" s="14" t="str">
        <f>IFERROR(VLOOKUP($A2539,'Fielding Data'!$A:$H,MATCH(P$1,'Fielding Data'!$A$1:$H$1,0),0),"Other")</f>
        <v>CF</v>
      </c>
      <c r="Q2539" s="14">
        <f>IFERROR(VLOOKUP($A2539,'Fielding Data'!$A:$H,MATCH(Q$1,'Fielding Data'!$A$1:$H$1,0),0),"Other")</f>
        <v>0</v>
      </c>
      <c r="R2539" s="14">
        <f>IFERROR(VLOOKUP($A2539,'Fielding Data'!$A:$H,MATCH(R$1,'Fielding Data'!$A$1:$H$1,0),0),"Other")</f>
        <v>0</v>
      </c>
      <c r="S2539" s="14">
        <f>IFERROR(VLOOKUP($A2539,'Fielding Data'!$A:$H,MATCH(S$1,'Fielding Data'!$A$1:$H$1,0),0),"Other")</f>
        <v>0</v>
      </c>
      <c r="T2539" s="14">
        <f>IFERROR(VLOOKUP($A2539,'Fielding Data'!$A:$H,MATCH(T$1,'Fielding Data'!$A$1:$H$1,0),0),"Other")</f>
        <v>0</v>
      </c>
      <c r="U2539" s="14">
        <f>SUMIFS('Fielding Data'!E:E,'Fielding Data'!$A:$A,'Hitting Data'!$A2539)</f>
        <v>75</v>
      </c>
      <c r="V2539" s="14">
        <f>SUMIFS('Fielding Data'!F:F,'Fielding Data'!$A:$A,'Hitting Data'!$A2539)</f>
        <v>2</v>
      </c>
      <c r="W2539" s="14">
        <f>SUMIFS('Fielding Data'!G:G,'Fielding Data'!$A:$A,'Hitting Data'!$A2539)</f>
        <v>2</v>
      </c>
      <c r="X2539" s="14">
        <f>SUMIFS('Fielding Data'!H:H,'Fielding Data'!$A:$A,'Hitting Data'!$A2539)</f>
        <v>0</v>
      </c>
    </row>
    <row r="2540" spans="1:24" x14ac:dyDescent="0.25">
      <c r="A2540" s="14" t="str">
        <f t="shared" si="39"/>
        <v>chaveer012012</v>
      </c>
      <c r="B2540" s="19" t="s">
        <v>78</v>
      </c>
      <c r="C2540" s="19">
        <v>2012</v>
      </c>
      <c r="D2540" s="19">
        <v>113</v>
      </c>
      <c r="E2540" s="19">
        <v>278</v>
      </c>
      <c r="F2540" s="19">
        <v>36</v>
      </c>
      <c r="G2540" s="19">
        <v>78</v>
      </c>
      <c r="H2540" s="19">
        <v>12</v>
      </c>
      <c r="I2540" s="19">
        <v>0</v>
      </c>
      <c r="J2540" s="19">
        <v>16</v>
      </c>
      <c r="K2540" s="19">
        <v>37</v>
      </c>
      <c r="L2540" s="19">
        <v>0</v>
      </c>
      <c r="M2540" s="19">
        <v>0</v>
      </c>
      <c r="N2540" s="19">
        <v>30</v>
      </c>
      <c r="O2540" s="19">
        <v>59</v>
      </c>
      <c r="P2540" s="14" t="str">
        <f>IFERROR(VLOOKUP($A2540,'Fielding Data'!$A:$H,MATCH(P$1,'Fielding Data'!$A$1:$H$1,0),0),"Other")</f>
        <v>1B</v>
      </c>
      <c r="Q2540" s="14">
        <f>IFERROR(VLOOKUP($A2540,'Fielding Data'!$A:$H,MATCH(Q$1,'Fielding Data'!$A$1:$H$1,0),0),"Other")</f>
        <v>49</v>
      </c>
      <c r="R2540" s="14">
        <f>IFERROR(VLOOKUP($A2540,'Fielding Data'!$A:$H,MATCH(R$1,'Fielding Data'!$A$1:$H$1,0),0),"Other")</f>
        <v>5</v>
      </c>
      <c r="S2540" s="14">
        <f>IFERROR(VLOOKUP($A2540,'Fielding Data'!$A:$H,MATCH(S$1,'Fielding Data'!$A$1:$H$1,0),0),"Other")</f>
        <v>1</v>
      </c>
      <c r="T2540" s="14">
        <f>IFERROR(VLOOKUP($A2540,'Fielding Data'!$A:$H,MATCH(T$1,'Fielding Data'!$A$1:$H$1,0),0),"Other")</f>
        <v>2</v>
      </c>
      <c r="U2540" s="14">
        <f>SUMIFS('Fielding Data'!E:E,'Fielding Data'!$A:$A,'Hitting Data'!$A2540)</f>
        <v>85</v>
      </c>
      <c r="V2540" s="14">
        <f>SUMIFS('Fielding Data'!F:F,'Fielding Data'!$A:$A,'Hitting Data'!$A2540)</f>
        <v>91</v>
      </c>
      <c r="W2540" s="14">
        <f>SUMIFS('Fielding Data'!G:G,'Fielding Data'!$A:$A,'Hitting Data'!$A2540)</f>
        <v>6</v>
      </c>
      <c r="X2540" s="14">
        <f>SUMIFS('Fielding Data'!H:H,'Fielding Data'!$A:$A,'Hitting Data'!$A2540)</f>
        <v>7</v>
      </c>
    </row>
    <row r="2541" spans="1:24" x14ac:dyDescent="0.25">
      <c r="A2541" s="14" t="str">
        <f t="shared" si="39"/>
        <v>chenbr012012</v>
      </c>
      <c r="B2541" s="19" t="s">
        <v>79</v>
      </c>
      <c r="C2541" s="19">
        <v>2012</v>
      </c>
      <c r="D2541" s="19">
        <v>35</v>
      </c>
      <c r="E2541" s="19">
        <v>5</v>
      </c>
      <c r="F2541" s="19">
        <v>0</v>
      </c>
      <c r="G2541" s="19">
        <v>1</v>
      </c>
      <c r="H2541" s="19">
        <v>0</v>
      </c>
      <c r="I2541" s="19">
        <v>0</v>
      </c>
      <c r="J2541" s="19">
        <v>0</v>
      </c>
      <c r="K2541" s="19">
        <v>0</v>
      </c>
      <c r="L2541" s="19">
        <v>0</v>
      </c>
      <c r="M2541" s="19">
        <v>0</v>
      </c>
      <c r="N2541" s="19">
        <v>0</v>
      </c>
      <c r="O2541" s="19">
        <v>3</v>
      </c>
      <c r="P2541" s="14" t="str">
        <f>IFERROR(VLOOKUP($A2541,'Fielding Data'!$A:$H,MATCH(P$1,'Fielding Data'!$A$1:$H$1,0),0),"Other")</f>
        <v>P</v>
      </c>
      <c r="Q2541" s="14">
        <f>IFERROR(VLOOKUP($A2541,'Fielding Data'!$A:$H,MATCH(Q$1,'Fielding Data'!$A$1:$H$1,0),0),"Other")</f>
        <v>7</v>
      </c>
      <c r="R2541" s="14">
        <f>IFERROR(VLOOKUP($A2541,'Fielding Data'!$A:$H,MATCH(R$1,'Fielding Data'!$A$1:$H$1,0),0),"Other")</f>
        <v>28</v>
      </c>
      <c r="S2541" s="14">
        <f>IFERROR(VLOOKUP($A2541,'Fielding Data'!$A:$H,MATCH(S$1,'Fielding Data'!$A$1:$H$1,0),0),"Other")</f>
        <v>1</v>
      </c>
      <c r="T2541" s="14">
        <f>IFERROR(VLOOKUP($A2541,'Fielding Data'!$A:$H,MATCH(T$1,'Fielding Data'!$A$1:$H$1,0),0),"Other")</f>
        <v>0</v>
      </c>
      <c r="U2541" s="14">
        <f>SUMIFS('Fielding Data'!E:E,'Fielding Data'!$A:$A,'Hitting Data'!$A2541)</f>
        <v>7</v>
      </c>
      <c r="V2541" s="14">
        <f>SUMIFS('Fielding Data'!F:F,'Fielding Data'!$A:$A,'Hitting Data'!$A2541)</f>
        <v>28</v>
      </c>
      <c r="W2541" s="14">
        <f>SUMIFS('Fielding Data'!G:G,'Fielding Data'!$A:$A,'Hitting Data'!$A2541)</f>
        <v>1</v>
      </c>
      <c r="X2541" s="14">
        <f>SUMIFS('Fielding Data'!H:H,'Fielding Data'!$A:$A,'Hitting Data'!$A2541)</f>
        <v>0</v>
      </c>
    </row>
    <row r="2542" spans="1:24" x14ac:dyDescent="0.25">
      <c r="A2542" s="14" t="str">
        <f t="shared" si="39"/>
        <v>chenwe022012</v>
      </c>
      <c r="B2542" s="19" t="s">
        <v>1687</v>
      </c>
      <c r="C2542" s="19">
        <v>2012</v>
      </c>
      <c r="D2542" s="19">
        <v>32</v>
      </c>
      <c r="E2542" s="19">
        <v>3</v>
      </c>
      <c r="F2542" s="19">
        <v>0</v>
      </c>
      <c r="G2542" s="19">
        <v>0</v>
      </c>
      <c r="H2542" s="19">
        <v>0</v>
      </c>
      <c r="I2542" s="19">
        <v>0</v>
      </c>
      <c r="J2542" s="19">
        <v>0</v>
      </c>
      <c r="K2542" s="19">
        <v>0</v>
      </c>
      <c r="L2542" s="19">
        <v>0</v>
      </c>
      <c r="M2542" s="19">
        <v>0</v>
      </c>
      <c r="N2542" s="19">
        <v>0</v>
      </c>
      <c r="O2542" s="19">
        <v>2</v>
      </c>
      <c r="P2542" s="14" t="str">
        <f>IFERROR(VLOOKUP($A2542,'Fielding Data'!$A:$H,MATCH(P$1,'Fielding Data'!$A$1:$H$1,0),0),"Other")</f>
        <v>P</v>
      </c>
      <c r="Q2542" s="14">
        <f>IFERROR(VLOOKUP($A2542,'Fielding Data'!$A:$H,MATCH(Q$1,'Fielding Data'!$A$1:$H$1,0),0),"Other")</f>
        <v>7</v>
      </c>
      <c r="R2542" s="14">
        <f>IFERROR(VLOOKUP($A2542,'Fielding Data'!$A:$H,MATCH(R$1,'Fielding Data'!$A$1:$H$1,0),0),"Other")</f>
        <v>31</v>
      </c>
      <c r="S2542" s="14">
        <f>IFERROR(VLOOKUP($A2542,'Fielding Data'!$A:$H,MATCH(S$1,'Fielding Data'!$A$1:$H$1,0),0),"Other")</f>
        <v>1</v>
      </c>
      <c r="T2542" s="14">
        <f>IFERROR(VLOOKUP($A2542,'Fielding Data'!$A:$H,MATCH(T$1,'Fielding Data'!$A$1:$H$1,0),0),"Other")</f>
        <v>2</v>
      </c>
      <c r="U2542" s="14">
        <f>SUMIFS('Fielding Data'!E:E,'Fielding Data'!$A:$A,'Hitting Data'!$A2542)</f>
        <v>7</v>
      </c>
      <c r="V2542" s="14">
        <f>SUMIFS('Fielding Data'!F:F,'Fielding Data'!$A:$A,'Hitting Data'!$A2542)</f>
        <v>31</v>
      </c>
      <c r="W2542" s="14">
        <f>SUMIFS('Fielding Data'!G:G,'Fielding Data'!$A:$A,'Hitting Data'!$A2542)</f>
        <v>1</v>
      </c>
      <c r="X2542" s="14">
        <f>SUMIFS('Fielding Data'!H:H,'Fielding Data'!$A:$A,'Hitting Data'!$A2542)</f>
        <v>2</v>
      </c>
    </row>
    <row r="2543" spans="1:24" x14ac:dyDescent="0.25">
      <c r="A2543" s="14" t="str">
        <f t="shared" si="39"/>
        <v>chiselo012012</v>
      </c>
      <c r="B2543" s="19" t="s">
        <v>1457</v>
      </c>
      <c r="C2543" s="19">
        <v>2012</v>
      </c>
      <c r="D2543" s="19">
        <v>43</v>
      </c>
      <c r="E2543" s="19">
        <v>142</v>
      </c>
      <c r="F2543" s="19">
        <v>16</v>
      </c>
      <c r="G2543" s="19">
        <v>38</v>
      </c>
      <c r="H2543" s="19">
        <v>6</v>
      </c>
      <c r="I2543" s="19">
        <v>1</v>
      </c>
      <c r="J2543" s="19">
        <v>5</v>
      </c>
      <c r="K2543" s="19">
        <v>16</v>
      </c>
      <c r="L2543" s="19">
        <v>2</v>
      </c>
      <c r="M2543" s="19">
        <v>1</v>
      </c>
      <c r="N2543" s="19">
        <v>8</v>
      </c>
      <c r="O2543" s="19">
        <v>27</v>
      </c>
      <c r="P2543" s="14" t="str">
        <f>IFERROR(VLOOKUP($A2543,'Fielding Data'!$A:$H,MATCH(P$1,'Fielding Data'!$A$1:$H$1,0),0),"Other")</f>
        <v>3B</v>
      </c>
      <c r="Q2543" s="14">
        <f>IFERROR(VLOOKUP($A2543,'Fielding Data'!$A:$H,MATCH(Q$1,'Fielding Data'!$A$1:$H$1,0),0),"Other")</f>
        <v>16</v>
      </c>
      <c r="R2543" s="14">
        <f>IFERROR(VLOOKUP($A2543,'Fielding Data'!$A:$H,MATCH(R$1,'Fielding Data'!$A$1:$H$1,0),0),"Other")</f>
        <v>54</v>
      </c>
      <c r="S2543" s="14">
        <f>IFERROR(VLOOKUP($A2543,'Fielding Data'!$A:$H,MATCH(S$1,'Fielding Data'!$A$1:$H$1,0),0),"Other")</f>
        <v>6</v>
      </c>
      <c r="T2543" s="14">
        <f>IFERROR(VLOOKUP($A2543,'Fielding Data'!$A:$H,MATCH(T$1,'Fielding Data'!$A$1:$H$1,0),0),"Other")</f>
        <v>7</v>
      </c>
      <c r="U2543" s="14">
        <f>SUMIFS('Fielding Data'!E:E,'Fielding Data'!$A:$A,'Hitting Data'!$A2543)</f>
        <v>16</v>
      </c>
      <c r="V2543" s="14">
        <f>SUMIFS('Fielding Data'!F:F,'Fielding Data'!$A:$A,'Hitting Data'!$A2543)</f>
        <v>54</v>
      </c>
      <c r="W2543" s="14">
        <f>SUMIFS('Fielding Data'!G:G,'Fielding Data'!$A:$A,'Hitting Data'!$A2543)</f>
        <v>6</v>
      </c>
      <c r="X2543" s="14">
        <f>SUMIFS('Fielding Data'!H:H,'Fielding Data'!$A:$A,'Hitting Data'!$A2543)</f>
        <v>7</v>
      </c>
    </row>
    <row r="2544" spans="1:24" x14ac:dyDescent="0.25">
      <c r="A2544" s="14" t="str">
        <f t="shared" si="39"/>
        <v>choosh012012</v>
      </c>
      <c r="B2544" s="19" t="s">
        <v>528</v>
      </c>
      <c r="C2544" s="19">
        <v>2012</v>
      </c>
      <c r="D2544" s="19">
        <v>155</v>
      </c>
      <c r="E2544" s="19">
        <v>598</v>
      </c>
      <c r="F2544" s="19">
        <v>88</v>
      </c>
      <c r="G2544" s="19">
        <v>169</v>
      </c>
      <c r="H2544" s="19">
        <v>43</v>
      </c>
      <c r="I2544" s="19">
        <v>2</v>
      </c>
      <c r="J2544" s="19">
        <v>16</v>
      </c>
      <c r="K2544" s="19">
        <v>67</v>
      </c>
      <c r="L2544" s="19">
        <v>21</v>
      </c>
      <c r="M2544" s="19">
        <v>7</v>
      </c>
      <c r="N2544" s="19">
        <v>73</v>
      </c>
      <c r="O2544" s="19">
        <v>150</v>
      </c>
      <c r="P2544" s="14" t="str">
        <f>IFERROR(VLOOKUP($A2544,'Fielding Data'!$A:$H,MATCH(P$1,'Fielding Data'!$A$1:$H$1,0),0),"Other")</f>
        <v>OF</v>
      </c>
      <c r="Q2544" s="14">
        <f>IFERROR(VLOOKUP($A2544,'Fielding Data'!$A:$H,MATCH(Q$1,'Fielding Data'!$A$1:$H$1,0),0),"Other")</f>
        <v>293</v>
      </c>
      <c r="R2544" s="14">
        <f>IFERROR(VLOOKUP($A2544,'Fielding Data'!$A:$H,MATCH(R$1,'Fielding Data'!$A$1:$H$1,0),0),"Other")</f>
        <v>7</v>
      </c>
      <c r="S2544" s="14">
        <f>IFERROR(VLOOKUP($A2544,'Fielding Data'!$A:$H,MATCH(S$1,'Fielding Data'!$A$1:$H$1,0),0),"Other")</f>
        <v>2</v>
      </c>
      <c r="T2544" s="14">
        <f>IFERROR(VLOOKUP($A2544,'Fielding Data'!$A:$H,MATCH(T$1,'Fielding Data'!$A$1:$H$1,0),0),"Other")</f>
        <v>1</v>
      </c>
      <c r="U2544" s="14">
        <f>SUMIFS('Fielding Data'!E:E,'Fielding Data'!$A:$A,'Hitting Data'!$A2544)</f>
        <v>293</v>
      </c>
      <c r="V2544" s="14">
        <f>SUMIFS('Fielding Data'!F:F,'Fielding Data'!$A:$A,'Hitting Data'!$A2544)</f>
        <v>7</v>
      </c>
      <c r="W2544" s="14">
        <f>SUMIFS('Fielding Data'!G:G,'Fielding Data'!$A:$A,'Hitting Data'!$A2544)</f>
        <v>2</v>
      </c>
      <c r="X2544" s="14">
        <f>SUMIFS('Fielding Data'!H:H,'Fielding Data'!$A:$A,'Hitting Data'!$A2544)</f>
        <v>1</v>
      </c>
    </row>
    <row r="2545" spans="1:24" x14ac:dyDescent="0.25">
      <c r="A2545" s="14" t="str">
        <f t="shared" si="39"/>
        <v>chrisju012012</v>
      </c>
      <c r="B2545" s="19" t="s">
        <v>903</v>
      </c>
      <c r="C2545" s="19">
        <v>2012</v>
      </c>
      <c r="D2545" s="19">
        <v>34</v>
      </c>
      <c r="E2545" s="19">
        <v>56</v>
      </c>
      <c r="F2545" s="19">
        <v>6</v>
      </c>
      <c r="G2545" s="19">
        <v>7</v>
      </c>
      <c r="H2545" s="19">
        <v>1</v>
      </c>
      <c r="I2545" s="19">
        <v>0</v>
      </c>
      <c r="J2545" s="19">
        <v>0</v>
      </c>
      <c r="K2545" s="19">
        <v>2</v>
      </c>
      <c r="L2545" s="19">
        <v>2</v>
      </c>
      <c r="M2545" s="19">
        <v>1</v>
      </c>
      <c r="N2545" s="19">
        <v>5</v>
      </c>
      <c r="O2545" s="19">
        <v>3</v>
      </c>
      <c r="P2545" s="14" t="str">
        <f>IFERROR(VLOOKUP($A2545,'Fielding Data'!$A:$H,MATCH(P$1,'Fielding Data'!$A$1:$H$1,0),0),"Other")</f>
        <v>CF</v>
      </c>
      <c r="Q2545" s="14">
        <f>IFERROR(VLOOKUP($A2545,'Fielding Data'!$A:$H,MATCH(Q$1,'Fielding Data'!$A$1:$H$1,0),0),"Other")</f>
        <v>0</v>
      </c>
      <c r="R2545" s="14">
        <f>IFERROR(VLOOKUP($A2545,'Fielding Data'!$A:$H,MATCH(R$1,'Fielding Data'!$A$1:$H$1,0),0),"Other")</f>
        <v>0</v>
      </c>
      <c r="S2545" s="14">
        <f>IFERROR(VLOOKUP($A2545,'Fielding Data'!$A:$H,MATCH(S$1,'Fielding Data'!$A$1:$H$1,0),0),"Other")</f>
        <v>0</v>
      </c>
      <c r="T2545" s="14">
        <f>IFERROR(VLOOKUP($A2545,'Fielding Data'!$A:$H,MATCH(T$1,'Fielding Data'!$A$1:$H$1,0),0),"Other")</f>
        <v>0</v>
      </c>
      <c r="U2545" s="14">
        <f>SUMIFS('Fielding Data'!E:E,'Fielding Data'!$A:$A,'Hitting Data'!$A2545)</f>
        <v>28</v>
      </c>
      <c r="V2545" s="14">
        <f>SUMIFS('Fielding Data'!F:F,'Fielding Data'!$A:$A,'Hitting Data'!$A2545)</f>
        <v>0</v>
      </c>
      <c r="W2545" s="14">
        <f>SUMIFS('Fielding Data'!G:G,'Fielding Data'!$A:$A,'Hitting Data'!$A2545)</f>
        <v>2</v>
      </c>
      <c r="X2545" s="14">
        <f>SUMIFS('Fielding Data'!H:H,'Fielding Data'!$A:$A,'Hitting Data'!$A2545)</f>
        <v>0</v>
      </c>
    </row>
    <row r="2546" spans="1:24" x14ac:dyDescent="0.25">
      <c r="A2546" s="14" t="str">
        <f t="shared" si="39"/>
        <v>chulkvi012012</v>
      </c>
      <c r="B2546" s="19" t="s">
        <v>361</v>
      </c>
      <c r="C2546" s="19">
        <v>2012</v>
      </c>
      <c r="D2546" s="19">
        <v>7</v>
      </c>
      <c r="E2546" s="19">
        <v>0</v>
      </c>
      <c r="F2546" s="19">
        <v>0</v>
      </c>
      <c r="G2546" s="19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4" t="str">
        <f>IFERROR(VLOOKUP($A2546,'Fielding Data'!$A:$H,MATCH(P$1,'Fielding Data'!$A$1:$H$1,0),0),"Other")</f>
        <v>P</v>
      </c>
      <c r="Q2546" s="14">
        <f>IFERROR(VLOOKUP($A2546,'Fielding Data'!$A:$H,MATCH(Q$1,'Fielding Data'!$A$1:$H$1,0),0),"Other")</f>
        <v>1</v>
      </c>
      <c r="R2546" s="14">
        <f>IFERROR(VLOOKUP($A2546,'Fielding Data'!$A:$H,MATCH(R$1,'Fielding Data'!$A$1:$H$1,0),0),"Other")</f>
        <v>0</v>
      </c>
      <c r="S2546" s="14">
        <f>IFERROR(VLOOKUP($A2546,'Fielding Data'!$A:$H,MATCH(S$1,'Fielding Data'!$A$1:$H$1,0),0),"Other")</f>
        <v>0</v>
      </c>
      <c r="T2546" s="14">
        <f>IFERROR(VLOOKUP($A2546,'Fielding Data'!$A:$H,MATCH(T$1,'Fielding Data'!$A$1:$H$1,0),0),"Other")</f>
        <v>0</v>
      </c>
      <c r="U2546" s="14">
        <f>SUMIFS('Fielding Data'!E:E,'Fielding Data'!$A:$A,'Hitting Data'!$A2546)</f>
        <v>1</v>
      </c>
      <c r="V2546" s="14">
        <f>SUMIFS('Fielding Data'!F:F,'Fielding Data'!$A:$A,'Hitting Data'!$A2546)</f>
        <v>0</v>
      </c>
      <c r="W2546" s="14">
        <f>SUMIFS('Fielding Data'!G:G,'Fielding Data'!$A:$A,'Hitting Data'!$A2546)</f>
        <v>0</v>
      </c>
      <c r="X2546" s="14">
        <f>SUMIFS('Fielding Data'!H:H,'Fielding Data'!$A:$A,'Hitting Data'!$A2546)</f>
        <v>0</v>
      </c>
    </row>
    <row r="2547" spans="1:24" x14ac:dyDescent="0.25">
      <c r="A2547" s="14" t="str">
        <f t="shared" si="39"/>
        <v>cingrto012012</v>
      </c>
      <c r="B2547" s="19" t="s">
        <v>1688</v>
      </c>
      <c r="C2547" s="19">
        <v>2012</v>
      </c>
      <c r="D2547" s="19">
        <v>3</v>
      </c>
      <c r="E2547" s="19">
        <v>1</v>
      </c>
      <c r="F2547" s="19">
        <v>0</v>
      </c>
      <c r="G2547" s="19">
        <v>0</v>
      </c>
      <c r="H2547" s="19">
        <v>0</v>
      </c>
      <c r="I2547" s="19">
        <v>0</v>
      </c>
      <c r="J2547" s="19">
        <v>0</v>
      </c>
      <c r="K2547" s="19">
        <v>0</v>
      </c>
      <c r="L2547" s="19">
        <v>0</v>
      </c>
      <c r="M2547" s="19">
        <v>0</v>
      </c>
      <c r="N2547" s="19">
        <v>0</v>
      </c>
      <c r="O2547" s="19">
        <v>1</v>
      </c>
      <c r="P2547" s="14" t="str">
        <f>IFERROR(VLOOKUP($A2547,'Fielding Data'!$A:$H,MATCH(P$1,'Fielding Data'!$A$1:$H$1,0),0),"Other")</f>
        <v>P</v>
      </c>
      <c r="Q2547" s="14">
        <f>IFERROR(VLOOKUP($A2547,'Fielding Data'!$A:$H,MATCH(Q$1,'Fielding Data'!$A$1:$H$1,0),0),"Other")</f>
        <v>1</v>
      </c>
      <c r="R2547" s="14">
        <f>IFERROR(VLOOKUP($A2547,'Fielding Data'!$A:$H,MATCH(R$1,'Fielding Data'!$A$1:$H$1,0),0),"Other")</f>
        <v>0</v>
      </c>
      <c r="S2547" s="14">
        <f>IFERROR(VLOOKUP($A2547,'Fielding Data'!$A:$H,MATCH(S$1,'Fielding Data'!$A$1:$H$1,0),0),"Other")</f>
        <v>1</v>
      </c>
      <c r="T2547" s="14">
        <f>IFERROR(VLOOKUP($A2547,'Fielding Data'!$A:$H,MATCH(T$1,'Fielding Data'!$A$1:$H$1,0),0),"Other")</f>
        <v>0</v>
      </c>
      <c r="U2547" s="14">
        <f>SUMIFS('Fielding Data'!E:E,'Fielding Data'!$A:$A,'Hitting Data'!$A2547)</f>
        <v>1</v>
      </c>
      <c r="V2547" s="14">
        <f>SUMIFS('Fielding Data'!F:F,'Fielding Data'!$A:$A,'Hitting Data'!$A2547)</f>
        <v>0</v>
      </c>
      <c r="W2547" s="14">
        <f>SUMIFS('Fielding Data'!G:G,'Fielding Data'!$A:$A,'Hitting Data'!$A2547)</f>
        <v>1</v>
      </c>
      <c r="X2547" s="14">
        <f>SUMIFS('Fielding Data'!H:H,'Fielding Data'!$A:$A,'Hitting Data'!$A2547)</f>
        <v>0</v>
      </c>
    </row>
    <row r="2548" spans="1:24" x14ac:dyDescent="0.25">
      <c r="A2548" s="14" t="str">
        <f t="shared" si="39"/>
        <v>ciriape012012</v>
      </c>
      <c r="B2548" s="19" t="s">
        <v>1248</v>
      </c>
      <c r="C2548" s="19">
        <v>2012</v>
      </c>
      <c r="D2548" s="19">
        <v>76</v>
      </c>
      <c r="E2548" s="19">
        <v>259</v>
      </c>
      <c r="F2548" s="19">
        <v>33</v>
      </c>
      <c r="G2548" s="19">
        <v>76</v>
      </c>
      <c r="H2548" s="19">
        <v>15</v>
      </c>
      <c r="I2548" s="19">
        <v>2</v>
      </c>
      <c r="J2548" s="19">
        <v>2</v>
      </c>
      <c r="K2548" s="19">
        <v>19</v>
      </c>
      <c r="L2548" s="19">
        <v>16</v>
      </c>
      <c r="M2548" s="19">
        <v>3</v>
      </c>
      <c r="N2548" s="19">
        <v>8</v>
      </c>
      <c r="O2548" s="19">
        <v>47</v>
      </c>
      <c r="P2548" s="14" t="str">
        <f>IFERROR(VLOOKUP($A2548,'Fielding Data'!$A:$H,MATCH(P$1,'Fielding Data'!$A$1:$H$1,0),0),"Other")</f>
        <v>2B</v>
      </c>
      <c r="Q2548" s="14">
        <f>IFERROR(VLOOKUP($A2548,'Fielding Data'!$A:$H,MATCH(Q$1,'Fielding Data'!$A$1:$H$1,0),0),"Other")</f>
        <v>13</v>
      </c>
      <c r="R2548" s="14">
        <f>IFERROR(VLOOKUP($A2548,'Fielding Data'!$A:$H,MATCH(R$1,'Fielding Data'!$A$1:$H$1,0),0),"Other")</f>
        <v>29</v>
      </c>
      <c r="S2548" s="14">
        <f>IFERROR(VLOOKUP($A2548,'Fielding Data'!$A:$H,MATCH(S$1,'Fielding Data'!$A$1:$H$1,0),0),"Other")</f>
        <v>0</v>
      </c>
      <c r="T2548" s="14">
        <f>IFERROR(VLOOKUP($A2548,'Fielding Data'!$A:$H,MATCH(T$1,'Fielding Data'!$A$1:$H$1,0),0),"Other")</f>
        <v>1</v>
      </c>
      <c r="U2548" s="14">
        <f>SUMIFS('Fielding Data'!E:E,'Fielding Data'!$A:$A,'Hitting Data'!$A2548)</f>
        <v>63</v>
      </c>
      <c r="V2548" s="14">
        <f>SUMIFS('Fielding Data'!F:F,'Fielding Data'!$A:$A,'Hitting Data'!$A2548)</f>
        <v>143</v>
      </c>
      <c r="W2548" s="14">
        <f>SUMIFS('Fielding Data'!G:G,'Fielding Data'!$A:$A,'Hitting Data'!$A2548)</f>
        <v>9</v>
      </c>
      <c r="X2548" s="14">
        <f>SUMIFS('Fielding Data'!H:H,'Fielding Data'!$A:$A,'Hitting Data'!$A2548)</f>
        <v>19</v>
      </c>
    </row>
    <row r="2549" spans="1:24" x14ac:dyDescent="0.25">
      <c r="A2549" s="14" t="str">
        <f t="shared" si="39"/>
        <v>cishest012012</v>
      </c>
      <c r="B2549" s="19" t="s">
        <v>1249</v>
      </c>
      <c r="C2549" s="19">
        <v>2012</v>
      </c>
      <c r="D2549" s="19">
        <v>68</v>
      </c>
      <c r="E2549" s="19">
        <v>1</v>
      </c>
      <c r="F2549" s="19">
        <v>0</v>
      </c>
      <c r="G2549" s="19">
        <v>0</v>
      </c>
      <c r="H2549" s="19">
        <v>0</v>
      </c>
      <c r="I2549" s="19">
        <v>0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4" t="str">
        <f>IFERROR(VLOOKUP($A2549,'Fielding Data'!$A:$H,MATCH(P$1,'Fielding Data'!$A$1:$H$1,0),0),"Other")</f>
        <v>P</v>
      </c>
      <c r="Q2549" s="14">
        <f>IFERROR(VLOOKUP($A2549,'Fielding Data'!$A:$H,MATCH(Q$1,'Fielding Data'!$A$1:$H$1,0),0),"Other")</f>
        <v>9</v>
      </c>
      <c r="R2549" s="14">
        <f>IFERROR(VLOOKUP($A2549,'Fielding Data'!$A:$H,MATCH(R$1,'Fielding Data'!$A$1:$H$1,0),0),"Other")</f>
        <v>5</v>
      </c>
      <c r="S2549" s="14">
        <f>IFERROR(VLOOKUP($A2549,'Fielding Data'!$A:$H,MATCH(S$1,'Fielding Data'!$A$1:$H$1,0),0),"Other")</f>
        <v>1</v>
      </c>
      <c r="T2549" s="14">
        <f>IFERROR(VLOOKUP($A2549,'Fielding Data'!$A:$H,MATCH(T$1,'Fielding Data'!$A$1:$H$1,0),0),"Other")</f>
        <v>0</v>
      </c>
      <c r="U2549" s="14">
        <f>SUMIFS('Fielding Data'!E:E,'Fielding Data'!$A:$A,'Hitting Data'!$A2549)</f>
        <v>9</v>
      </c>
      <c r="V2549" s="14">
        <f>SUMIFS('Fielding Data'!F:F,'Fielding Data'!$A:$A,'Hitting Data'!$A2549)</f>
        <v>5</v>
      </c>
      <c r="W2549" s="14">
        <f>SUMIFS('Fielding Data'!G:G,'Fielding Data'!$A:$A,'Hitting Data'!$A2549)</f>
        <v>1</v>
      </c>
      <c r="X2549" s="14">
        <f>SUMIFS('Fielding Data'!H:H,'Fielding Data'!$A:$A,'Hitting Data'!$A2549)</f>
        <v>0</v>
      </c>
    </row>
    <row r="2550" spans="1:24" x14ac:dyDescent="0.25">
      <c r="A2550" s="14" t="str">
        <f t="shared" si="39"/>
        <v>clemeje012012</v>
      </c>
      <c r="B2550" s="19" t="s">
        <v>773</v>
      </c>
      <c r="C2550" s="19">
        <v>2012</v>
      </c>
      <c r="D2550" s="19">
        <v>23</v>
      </c>
      <c r="E2550" s="19">
        <v>22</v>
      </c>
      <c r="F2550" s="19">
        <v>1</v>
      </c>
      <c r="G2550" s="19">
        <v>3</v>
      </c>
      <c r="H2550" s="19">
        <v>1</v>
      </c>
      <c r="I2550" s="19">
        <v>0</v>
      </c>
      <c r="J2550" s="19">
        <v>0</v>
      </c>
      <c r="K2550" s="19">
        <v>1</v>
      </c>
      <c r="L2550" s="19">
        <v>0</v>
      </c>
      <c r="M2550" s="19">
        <v>0</v>
      </c>
      <c r="N2550" s="19">
        <v>2</v>
      </c>
      <c r="O2550" s="19">
        <v>7</v>
      </c>
      <c r="P2550" s="14" t="str">
        <f>IFERROR(VLOOKUP($A2550,'Fielding Data'!$A:$H,MATCH(P$1,'Fielding Data'!$A$1:$H$1,0),0),"Other")</f>
        <v>1B</v>
      </c>
      <c r="Q2550" s="14">
        <f>IFERROR(VLOOKUP($A2550,'Fielding Data'!$A:$H,MATCH(Q$1,'Fielding Data'!$A$1:$H$1,0),0),"Other")</f>
        <v>7</v>
      </c>
      <c r="R2550" s="14">
        <f>IFERROR(VLOOKUP($A2550,'Fielding Data'!$A:$H,MATCH(R$1,'Fielding Data'!$A$1:$H$1,0),0),"Other")</f>
        <v>1</v>
      </c>
      <c r="S2550" s="14">
        <f>IFERROR(VLOOKUP($A2550,'Fielding Data'!$A:$H,MATCH(S$1,'Fielding Data'!$A$1:$H$1,0),0),"Other")</f>
        <v>0</v>
      </c>
      <c r="T2550" s="14">
        <f>IFERROR(VLOOKUP($A2550,'Fielding Data'!$A:$H,MATCH(T$1,'Fielding Data'!$A$1:$H$1,0),0),"Other")</f>
        <v>0</v>
      </c>
      <c r="U2550" s="14">
        <f>SUMIFS('Fielding Data'!E:E,'Fielding Data'!$A:$A,'Hitting Data'!$A2550)</f>
        <v>7</v>
      </c>
      <c r="V2550" s="14">
        <f>SUMIFS('Fielding Data'!F:F,'Fielding Data'!$A:$A,'Hitting Data'!$A2550)</f>
        <v>1</v>
      </c>
      <c r="W2550" s="14">
        <f>SUMIFS('Fielding Data'!G:G,'Fielding Data'!$A:$A,'Hitting Data'!$A2550)</f>
        <v>0</v>
      </c>
      <c r="X2550" s="14">
        <f>SUMIFS('Fielding Data'!H:H,'Fielding Data'!$A:$A,'Hitting Data'!$A2550)</f>
        <v>0</v>
      </c>
    </row>
    <row r="2551" spans="1:24" x14ac:dyDescent="0.25">
      <c r="A2551" s="14" t="str">
        <f t="shared" si="39"/>
        <v>cletoma012012</v>
      </c>
      <c r="B2551" s="19" t="s">
        <v>1458</v>
      </c>
      <c r="C2551" s="19">
        <v>2012</v>
      </c>
      <c r="D2551" s="19">
        <v>9</v>
      </c>
      <c r="E2551" s="19">
        <v>1</v>
      </c>
      <c r="F2551" s="19">
        <v>0</v>
      </c>
      <c r="G2551" s="19">
        <v>0</v>
      </c>
      <c r="H2551" s="19">
        <v>0</v>
      </c>
      <c r="I2551" s="19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1</v>
      </c>
      <c r="P2551" s="14" t="str">
        <f>IFERROR(VLOOKUP($A2551,'Fielding Data'!$A:$H,MATCH(P$1,'Fielding Data'!$A$1:$H$1,0),0),"Other")</f>
        <v>P</v>
      </c>
      <c r="Q2551" s="14">
        <f>IFERROR(VLOOKUP($A2551,'Fielding Data'!$A:$H,MATCH(Q$1,'Fielding Data'!$A$1:$H$1,0),0),"Other")</f>
        <v>1</v>
      </c>
      <c r="R2551" s="14">
        <f>IFERROR(VLOOKUP($A2551,'Fielding Data'!$A:$H,MATCH(R$1,'Fielding Data'!$A$1:$H$1,0),0),"Other")</f>
        <v>0</v>
      </c>
      <c r="S2551" s="14">
        <f>IFERROR(VLOOKUP($A2551,'Fielding Data'!$A:$H,MATCH(S$1,'Fielding Data'!$A$1:$H$1,0),0),"Other")</f>
        <v>0</v>
      </c>
      <c r="T2551" s="14">
        <f>IFERROR(VLOOKUP($A2551,'Fielding Data'!$A:$H,MATCH(T$1,'Fielding Data'!$A$1:$H$1,0),0),"Other")</f>
        <v>0</v>
      </c>
      <c r="U2551" s="14">
        <f>SUMIFS('Fielding Data'!E:E,'Fielding Data'!$A:$A,'Hitting Data'!$A2551)</f>
        <v>1</v>
      </c>
      <c r="V2551" s="14">
        <f>SUMIFS('Fielding Data'!F:F,'Fielding Data'!$A:$A,'Hitting Data'!$A2551)</f>
        <v>0</v>
      </c>
      <c r="W2551" s="14">
        <f>SUMIFS('Fielding Data'!G:G,'Fielding Data'!$A:$A,'Hitting Data'!$A2551)</f>
        <v>0</v>
      </c>
      <c r="X2551" s="14">
        <f>SUMIFS('Fielding Data'!H:H,'Fielding Data'!$A:$A,'Hitting Data'!$A2551)</f>
        <v>0</v>
      </c>
    </row>
    <row r="2552" spans="1:24" x14ac:dyDescent="0.25">
      <c r="A2552" s="14" t="str">
        <f t="shared" si="39"/>
        <v>clevest012012</v>
      </c>
      <c r="B2552" s="19" t="s">
        <v>1459</v>
      </c>
      <c r="C2552" s="19">
        <v>2012</v>
      </c>
      <c r="D2552" s="19">
        <v>69</v>
      </c>
      <c r="E2552" s="19">
        <v>199</v>
      </c>
      <c r="F2552" s="19">
        <v>16</v>
      </c>
      <c r="G2552" s="19">
        <v>40</v>
      </c>
      <c r="H2552" s="19">
        <v>12</v>
      </c>
      <c r="I2552" s="19">
        <v>0</v>
      </c>
      <c r="J2552" s="19">
        <v>1</v>
      </c>
      <c r="K2552" s="19">
        <v>16</v>
      </c>
      <c r="L2552" s="19">
        <v>0</v>
      </c>
      <c r="M2552" s="19">
        <v>1</v>
      </c>
      <c r="N2552" s="19">
        <v>16</v>
      </c>
      <c r="O2552" s="19">
        <v>39</v>
      </c>
      <c r="P2552" s="14" t="str">
        <f>IFERROR(VLOOKUP($A2552,'Fielding Data'!$A:$H,MATCH(P$1,'Fielding Data'!$A$1:$H$1,0),0),"Other")</f>
        <v>1B</v>
      </c>
      <c r="Q2552" s="14">
        <f>IFERROR(VLOOKUP($A2552,'Fielding Data'!$A:$H,MATCH(Q$1,'Fielding Data'!$A$1:$H$1,0),0),"Other")</f>
        <v>31</v>
      </c>
      <c r="R2552" s="14">
        <f>IFERROR(VLOOKUP($A2552,'Fielding Data'!$A:$H,MATCH(R$1,'Fielding Data'!$A$1:$H$1,0),0),"Other")</f>
        <v>3</v>
      </c>
      <c r="S2552" s="14">
        <f>IFERROR(VLOOKUP($A2552,'Fielding Data'!$A:$H,MATCH(S$1,'Fielding Data'!$A$1:$H$1,0),0),"Other")</f>
        <v>0</v>
      </c>
      <c r="T2552" s="14">
        <f>IFERROR(VLOOKUP($A2552,'Fielding Data'!$A:$H,MATCH(T$1,'Fielding Data'!$A$1:$H$1,0),0),"Other")</f>
        <v>3</v>
      </c>
      <c r="U2552" s="14">
        <f>SUMIFS('Fielding Data'!E:E,'Fielding Data'!$A:$A,'Hitting Data'!$A2552)</f>
        <v>350</v>
      </c>
      <c r="V2552" s="14">
        <f>SUMIFS('Fielding Data'!F:F,'Fielding Data'!$A:$A,'Hitting Data'!$A2552)</f>
        <v>21</v>
      </c>
      <c r="W2552" s="14">
        <f>SUMIFS('Fielding Data'!G:G,'Fielding Data'!$A:$A,'Hitting Data'!$A2552)</f>
        <v>4</v>
      </c>
      <c r="X2552" s="14">
        <f>SUMIFS('Fielding Data'!H:H,'Fielding Data'!$A:$A,'Hitting Data'!$A2552)</f>
        <v>3</v>
      </c>
    </row>
    <row r="2553" spans="1:24" x14ac:dyDescent="0.25">
      <c r="A2553" s="14" t="str">
        <f t="shared" si="39"/>
        <v>clippty012012</v>
      </c>
      <c r="B2553" s="19" t="s">
        <v>774</v>
      </c>
      <c r="C2553" s="19">
        <v>2012</v>
      </c>
      <c r="D2553" s="19">
        <v>74</v>
      </c>
      <c r="E2553" s="19">
        <v>0</v>
      </c>
      <c r="F2553" s="19">
        <v>0</v>
      </c>
      <c r="G2553" s="19">
        <v>0</v>
      </c>
      <c r="H2553" s="19">
        <v>0</v>
      </c>
      <c r="I2553" s="19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14" t="str">
        <f>IFERROR(VLOOKUP($A2553,'Fielding Data'!$A:$H,MATCH(P$1,'Fielding Data'!$A$1:$H$1,0),0),"Other")</f>
        <v>P</v>
      </c>
      <c r="Q2553" s="14">
        <f>IFERROR(VLOOKUP($A2553,'Fielding Data'!$A:$H,MATCH(Q$1,'Fielding Data'!$A$1:$H$1,0),0),"Other")</f>
        <v>3</v>
      </c>
      <c r="R2553" s="14">
        <f>IFERROR(VLOOKUP($A2553,'Fielding Data'!$A:$H,MATCH(R$1,'Fielding Data'!$A$1:$H$1,0),0),"Other")</f>
        <v>8</v>
      </c>
      <c r="S2553" s="14">
        <f>IFERROR(VLOOKUP($A2553,'Fielding Data'!$A:$H,MATCH(S$1,'Fielding Data'!$A$1:$H$1,0),0),"Other")</f>
        <v>2</v>
      </c>
      <c r="T2553" s="14">
        <f>IFERROR(VLOOKUP($A2553,'Fielding Data'!$A:$H,MATCH(T$1,'Fielding Data'!$A$1:$H$1,0),0),"Other")</f>
        <v>0</v>
      </c>
      <c r="U2553" s="14">
        <f>SUMIFS('Fielding Data'!E:E,'Fielding Data'!$A:$A,'Hitting Data'!$A2553)</f>
        <v>3</v>
      </c>
      <c r="V2553" s="14">
        <f>SUMIFS('Fielding Data'!F:F,'Fielding Data'!$A:$A,'Hitting Data'!$A2553)</f>
        <v>8</v>
      </c>
      <c r="W2553" s="14">
        <f>SUMIFS('Fielding Data'!G:G,'Fielding Data'!$A:$A,'Hitting Data'!$A2553)</f>
        <v>2</v>
      </c>
      <c r="X2553" s="14">
        <f>SUMIFS('Fielding Data'!H:H,'Fielding Data'!$A:$A,'Hitting Data'!$A2553)</f>
        <v>0</v>
      </c>
    </row>
    <row r="2554" spans="1:24" x14ac:dyDescent="0.25">
      <c r="A2554" s="14" t="str">
        <f t="shared" si="39"/>
        <v>cloydty012012</v>
      </c>
      <c r="B2554" s="19" t="s">
        <v>1689</v>
      </c>
      <c r="C2554" s="19">
        <v>2012</v>
      </c>
      <c r="D2554" s="19">
        <v>6</v>
      </c>
      <c r="E2554" s="19">
        <v>11</v>
      </c>
      <c r="F2554" s="19">
        <v>2</v>
      </c>
      <c r="G2554" s="19">
        <v>1</v>
      </c>
      <c r="H2554" s="19">
        <v>0</v>
      </c>
      <c r="I2554" s="19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3</v>
      </c>
      <c r="O2554" s="19">
        <v>3</v>
      </c>
      <c r="P2554" s="14" t="str">
        <f>IFERROR(VLOOKUP($A2554,'Fielding Data'!$A:$H,MATCH(P$1,'Fielding Data'!$A$1:$H$1,0),0),"Other")</f>
        <v>P</v>
      </c>
      <c r="Q2554" s="14">
        <f>IFERROR(VLOOKUP($A2554,'Fielding Data'!$A:$H,MATCH(Q$1,'Fielding Data'!$A$1:$H$1,0),0),"Other")</f>
        <v>2</v>
      </c>
      <c r="R2554" s="14">
        <f>IFERROR(VLOOKUP($A2554,'Fielding Data'!$A:$H,MATCH(R$1,'Fielding Data'!$A$1:$H$1,0),0),"Other")</f>
        <v>6</v>
      </c>
      <c r="S2554" s="14">
        <f>IFERROR(VLOOKUP($A2554,'Fielding Data'!$A:$H,MATCH(S$1,'Fielding Data'!$A$1:$H$1,0),0),"Other")</f>
        <v>0</v>
      </c>
      <c r="T2554" s="14">
        <f>IFERROR(VLOOKUP($A2554,'Fielding Data'!$A:$H,MATCH(T$1,'Fielding Data'!$A$1:$H$1,0),0),"Other")</f>
        <v>2</v>
      </c>
      <c r="U2554" s="14">
        <f>SUMIFS('Fielding Data'!E:E,'Fielding Data'!$A:$A,'Hitting Data'!$A2554)</f>
        <v>2</v>
      </c>
      <c r="V2554" s="14">
        <f>SUMIFS('Fielding Data'!F:F,'Fielding Data'!$A:$A,'Hitting Data'!$A2554)</f>
        <v>6</v>
      </c>
      <c r="W2554" s="14">
        <f>SUMIFS('Fielding Data'!G:G,'Fielding Data'!$A:$A,'Hitting Data'!$A2554)</f>
        <v>0</v>
      </c>
      <c r="X2554" s="14">
        <f>SUMIFS('Fielding Data'!H:H,'Fielding Data'!$A:$A,'Hitting Data'!$A2554)</f>
        <v>2</v>
      </c>
    </row>
    <row r="2555" spans="1:24" x14ac:dyDescent="0.25">
      <c r="A2555" s="14" t="str">
        <f t="shared" si="39"/>
        <v>cobbal012012</v>
      </c>
      <c r="B2555" s="19" t="s">
        <v>1460</v>
      </c>
      <c r="C2555" s="19">
        <v>2012</v>
      </c>
      <c r="D2555" s="19">
        <v>23</v>
      </c>
      <c r="E2555" s="19">
        <v>0</v>
      </c>
      <c r="F2555" s="19">
        <v>0</v>
      </c>
      <c r="G2555" s="19">
        <v>0</v>
      </c>
      <c r="H2555" s="19">
        <v>0</v>
      </c>
      <c r="I2555" s="19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4" t="str">
        <f>IFERROR(VLOOKUP($A2555,'Fielding Data'!$A:$H,MATCH(P$1,'Fielding Data'!$A$1:$H$1,0),0),"Other")</f>
        <v>P</v>
      </c>
      <c r="Q2555" s="14">
        <f>IFERROR(VLOOKUP($A2555,'Fielding Data'!$A:$H,MATCH(Q$1,'Fielding Data'!$A$1:$H$1,0),0),"Other")</f>
        <v>18</v>
      </c>
      <c r="R2555" s="14">
        <f>IFERROR(VLOOKUP($A2555,'Fielding Data'!$A:$H,MATCH(R$1,'Fielding Data'!$A$1:$H$1,0),0),"Other")</f>
        <v>27</v>
      </c>
      <c r="S2555" s="14">
        <f>IFERROR(VLOOKUP($A2555,'Fielding Data'!$A:$H,MATCH(S$1,'Fielding Data'!$A$1:$H$1,0),0),"Other")</f>
        <v>1</v>
      </c>
      <c r="T2555" s="14">
        <f>IFERROR(VLOOKUP($A2555,'Fielding Data'!$A:$H,MATCH(T$1,'Fielding Data'!$A$1:$H$1,0),0),"Other")</f>
        <v>3</v>
      </c>
      <c r="U2555" s="14">
        <f>SUMIFS('Fielding Data'!E:E,'Fielding Data'!$A:$A,'Hitting Data'!$A2555)</f>
        <v>18</v>
      </c>
      <c r="V2555" s="14">
        <f>SUMIFS('Fielding Data'!F:F,'Fielding Data'!$A:$A,'Hitting Data'!$A2555)</f>
        <v>27</v>
      </c>
      <c r="W2555" s="14">
        <f>SUMIFS('Fielding Data'!G:G,'Fielding Data'!$A:$A,'Hitting Data'!$A2555)</f>
        <v>1</v>
      </c>
      <c r="X2555" s="14">
        <f>SUMIFS('Fielding Data'!H:H,'Fielding Data'!$A:$A,'Hitting Data'!$A2555)</f>
        <v>3</v>
      </c>
    </row>
    <row r="2556" spans="1:24" x14ac:dyDescent="0.25">
      <c r="A2556" s="14" t="str">
        <f t="shared" si="39"/>
        <v>coellro012012</v>
      </c>
      <c r="B2556" s="19" t="s">
        <v>1250</v>
      </c>
      <c r="C2556" s="19">
        <v>2012</v>
      </c>
      <c r="D2556" s="19">
        <v>6</v>
      </c>
      <c r="E2556" s="19">
        <v>0</v>
      </c>
      <c r="F2556" s="19">
        <v>0</v>
      </c>
      <c r="G2556" s="19">
        <v>0</v>
      </c>
      <c r="H2556" s="19">
        <v>0</v>
      </c>
      <c r="I2556" s="19">
        <v>0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4" t="str">
        <f>IFERROR(VLOOKUP($A2556,'Fielding Data'!$A:$H,MATCH(P$1,'Fielding Data'!$A$1:$H$1,0),0),"Other")</f>
        <v>P</v>
      </c>
      <c r="Q2556" s="14">
        <f>IFERROR(VLOOKUP($A2556,'Fielding Data'!$A:$H,MATCH(Q$1,'Fielding Data'!$A$1:$H$1,0),0),"Other")</f>
        <v>0</v>
      </c>
      <c r="R2556" s="14">
        <f>IFERROR(VLOOKUP($A2556,'Fielding Data'!$A:$H,MATCH(R$1,'Fielding Data'!$A$1:$H$1,0),0),"Other")</f>
        <v>0</v>
      </c>
      <c r="S2556" s="14">
        <f>IFERROR(VLOOKUP($A2556,'Fielding Data'!$A:$H,MATCH(S$1,'Fielding Data'!$A$1:$H$1,0),0),"Other")</f>
        <v>0</v>
      </c>
      <c r="T2556" s="14">
        <f>IFERROR(VLOOKUP($A2556,'Fielding Data'!$A:$H,MATCH(T$1,'Fielding Data'!$A$1:$H$1,0),0),"Other")</f>
        <v>0</v>
      </c>
      <c r="U2556" s="14">
        <f>SUMIFS('Fielding Data'!E:E,'Fielding Data'!$A:$A,'Hitting Data'!$A2556)</f>
        <v>0</v>
      </c>
      <c r="V2556" s="14">
        <f>SUMIFS('Fielding Data'!F:F,'Fielding Data'!$A:$A,'Hitting Data'!$A2556)</f>
        <v>0</v>
      </c>
      <c r="W2556" s="14">
        <f>SUMIFS('Fielding Data'!G:G,'Fielding Data'!$A:$A,'Hitting Data'!$A2556)</f>
        <v>0</v>
      </c>
      <c r="X2556" s="14">
        <f>SUMIFS('Fielding Data'!H:H,'Fielding Data'!$A:$A,'Hitting Data'!$A2556)</f>
        <v>0</v>
      </c>
    </row>
    <row r="2557" spans="1:24" x14ac:dyDescent="0.25">
      <c r="A2557" s="14" t="str">
        <f t="shared" si="39"/>
        <v>coffeto012012</v>
      </c>
      <c r="B2557" s="19" t="s">
        <v>529</v>
      </c>
      <c r="C2557" s="19">
        <v>2012</v>
      </c>
      <c r="D2557" s="19">
        <v>23</v>
      </c>
      <c r="E2557" s="19">
        <v>0</v>
      </c>
      <c r="F2557" s="19">
        <v>0</v>
      </c>
      <c r="G2557" s="19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4" t="str">
        <f>IFERROR(VLOOKUP($A2557,'Fielding Data'!$A:$H,MATCH(P$1,'Fielding Data'!$A$1:$H$1,0),0),"Other")</f>
        <v>P</v>
      </c>
      <c r="Q2557" s="14">
        <f>IFERROR(VLOOKUP($A2557,'Fielding Data'!$A:$H,MATCH(Q$1,'Fielding Data'!$A$1:$H$1,0),0),"Other")</f>
        <v>0</v>
      </c>
      <c r="R2557" s="14">
        <f>IFERROR(VLOOKUP($A2557,'Fielding Data'!$A:$H,MATCH(R$1,'Fielding Data'!$A$1:$H$1,0),0),"Other")</f>
        <v>6</v>
      </c>
      <c r="S2557" s="14">
        <f>IFERROR(VLOOKUP($A2557,'Fielding Data'!$A:$H,MATCH(S$1,'Fielding Data'!$A$1:$H$1,0),0),"Other")</f>
        <v>0</v>
      </c>
      <c r="T2557" s="14">
        <f>IFERROR(VLOOKUP($A2557,'Fielding Data'!$A:$H,MATCH(T$1,'Fielding Data'!$A$1:$H$1,0),0),"Other")</f>
        <v>0</v>
      </c>
      <c r="U2557" s="14">
        <f>SUMIFS('Fielding Data'!E:E,'Fielding Data'!$A:$A,'Hitting Data'!$A2557)</f>
        <v>0</v>
      </c>
      <c r="V2557" s="14">
        <f>SUMIFS('Fielding Data'!F:F,'Fielding Data'!$A:$A,'Hitting Data'!$A2557)</f>
        <v>6</v>
      </c>
      <c r="W2557" s="14">
        <f>SUMIFS('Fielding Data'!G:G,'Fielding Data'!$A:$A,'Hitting Data'!$A2557)</f>
        <v>0</v>
      </c>
      <c r="X2557" s="14">
        <f>SUMIFS('Fielding Data'!H:H,'Fielding Data'!$A:$A,'Hitting Data'!$A2557)</f>
        <v>0</v>
      </c>
    </row>
    <row r="2558" spans="1:24" x14ac:dyDescent="0.25">
      <c r="A2558" s="14" t="str">
        <f t="shared" si="39"/>
        <v>coghlch012012</v>
      </c>
      <c r="B2558" s="19" t="s">
        <v>1068</v>
      </c>
      <c r="C2558" s="19">
        <v>2012</v>
      </c>
      <c r="D2558" s="19">
        <v>39</v>
      </c>
      <c r="E2558" s="19">
        <v>93</v>
      </c>
      <c r="F2558" s="19">
        <v>10</v>
      </c>
      <c r="G2558" s="19">
        <v>13</v>
      </c>
      <c r="H2558" s="19">
        <v>1</v>
      </c>
      <c r="I2558" s="19">
        <v>0</v>
      </c>
      <c r="J2558" s="19">
        <v>1</v>
      </c>
      <c r="K2558" s="19">
        <v>10</v>
      </c>
      <c r="L2558" s="19">
        <v>0</v>
      </c>
      <c r="M2558" s="19">
        <v>2</v>
      </c>
      <c r="N2558" s="19">
        <v>9</v>
      </c>
      <c r="O2558" s="19">
        <v>12</v>
      </c>
      <c r="P2558" s="14" t="str">
        <f>IFERROR(VLOOKUP($A2558,'Fielding Data'!$A:$H,MATCH(P$1,'Fielding Data'!$A$1:$H$1,0),0),"Other")</f>
        <v>CF</v>
      </c>
      <c r="Q2558" s="14">
        <f>IFERROR(VLOOKUP($A2558,'Fielding Data'!$A:$H,MATCH(Q$1,'Fielding Data'!$A$1:$H$1,0),0),"Other")</f>
        <v>0</v>
      </c>
      <c r="R2558" s="14">
        <f>IFERROR(VLOOKUP($A2558,'Fielding Data'!$A:$H,MATCH(R$1,'Fielding Data'!$A$1:$H$1,0),0),"Other")</f>
        <v>0</v>
      </c>
      <c r="S2558" s="14">
        <f>IFERROR(VLOOKUP($A2558,'Fielding Data'!$A:$H,MATCH(S$1,'Fielding Data'!$A$1:$H$1,0),0),"Other")</f>
        <v>0</v>
      </c>
      <c r="T2558" s="14">
        <f>IFERROR(VLOOKUP($A2558,'Fielding Data'!$A:$H,MATCH(T$1,'Fielding Data'!$A$1:$H$1,0),0),"Other")</f>
        <v>0</v>
      </c>
      <c r="U2558" s="14">
        <f>SUMIFS('Fielding Data'!E:E,'Fielding Data'!$A:$A,'Hitting Data'!$A2558)</f>
        <v>54</v>
      </c>
      <c r="V2558" s="14">
        <f>SUMIFS('Fielding Data'!F:F,'Fielding Data'!$A:$A,'Hitting Data'!$A2558)</f>
        <v>0</v>
      </c>
      <c r="W2558" s="14">
        <f>SUMIFS('Fielding Data'!G:G,'Fielding Data'!$A:$A,'Hitting Data'!$A2558)</f>
        <v>0</v>
      </c>
      <c r="X2558" s="14">
        <f>SUMIFS('Fielding Data'!H:H,'Fielding Data'!$A:$A,'Hitting Data'!$A2558)</f>
        <v>0</v>
      </c>
    </row>
    <row r="2559" spans="1:24" x14ac:dyDescent="0.25">
      <c r="A2559" s="14" t="str">
        <f t="shared" si="39"/>
        <v>cokeph012012</v>
      </c>
      <c r="B2559" s="19" t="s">
        <v>904</v>
      </c>
      <c r="C2559" s="19">
        <v>2012</v>
      </c>
      <c r="D2559" s="19">
        <v>66</v>
      </c>
      <c r="E2559" s="19">
        <v>0</v>
      </c>
      <c r="F2559" s="19">
        <v>0</v>
      </c>
      <c r="G2559" s="19">
        <v>0</v>
      </c>
      <c r="H2559" s="19">
        <v>0</v>
      </c>
      <c r="I2559" s="19">
        <v>0</v>
      </c>
      <c r="J2559" s="19">
        <v>0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4" t="str">
        <f>IFERROR(VLOOKUP($A2559,'Fielding Data'!$A:$H,MATCH(P$1,'Fielding Data'!$A$1:$H$1,0),0),"Other")</f>
        <v>P</v>
      </c>
      <c r="Q2559" s="14">
        <f>IFERROR(VLOOKUP($A2559,'Fielding Data'!$A:$H,MATCH(Q$1,'Fielding Data'!$A$1:$H$1,0),0),"Other")</f>
        <v>4</v>
      </c>
      <c r="R2559" s="14">
        <f>IFERROR(VLOOKUP($A2559,'Fielding Data'!$A:$H,MATCH(R$1,'Fielding Data'!$A$1:$H$1,0),0),"Other")</f>
        <v>7</v>
      </c>
      <c r="S2559" s="14">
        <f>IFERROR(VLOOKUP($A2559,'Fielding Data'!$A:$H,MATCH(S$1,'Fielding Data'!$A$1:$H$1,0),0),"Other")</f>
        <v>0</v>
      </c>
      <c r="T2559" s="14">
        <f>IFERROR(VLOOKUP($A2559,'Fielding Data'!$A:$H,MATCH(T$1,'Fielding Data'!$A$1:$H$1,0),0),"Other")</f>
        <v>1</v>
      </c>
      <c r="U2559" s="14">
        <f>SUMIFS('Fielding Data'!E:E,'Fielding Data'!$A:$A,'Hitting Data'!$A2559)</f>
        <v>4</v>
      </c>
      <c r="V2559" s="14">
        <f>SUMIFS('Fielding Data'!F:F,'Fielding Data'!$A:$A,'Hitting Data'!$A2559)</f>
        <v>7</v>
      </c>
      <c r="W2559" s="14">
        <f>SUMIFS('Fielding Data'!G:G,'Fielding Data'!$A:$A,'Hitting Data'!$A2559)</f>
        <v>0</v>
      </c>
      <c r="X2559" s="14">
        <f>SUMIFS('Fielding Data'!H:H,'Fielding Data'!$A:$A,'Hitting Data'!$A2559)</f>
        <v>1</v>
      </c>
    </row>
    <row r="2560" spans="1:24" x14ac:dyDescent="0.25">
      <c r="A2560" s="14" t="str">
        <f t="shared" si="39"/>
        <v>colemca012012</v>
      </c>
      <c r="B2560" s="19" t="s">
        <v>1251</v>
      </c>
      <c r="C2560" s="19">
        <v>2012</v>
      </c>
      <c r="D2560" s="19">
        <v>17</v>
      </c>
      <c r="E2560" s="19">
        <v>3</v>
      </c>
      <c r="F2560" s="19">
        <v>0</v>
      </c>
      <c r="G2560" s="19">
        <v>1</v>
      </c>
      <c r="H2560" s="19">
        <v>0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1</v>
      </c>
      <c r="P2560" s="14" t="str">
        <f>IFERROR(VLOOKUP($A2560,'Fielding Data'!$A:$H,MATCH(P$1,'Fielding Data'!$A$1:$H$1,0),0),"Other")</f>
        <v>P</v>
      </c>
      <c r="Q2560" s="14">
        <f>IFERROR(VLOOKUP($A2560,'Fielding Data'!$A:$H,MATCH(Q$1,'Fielding Data'!$A$1:$H$1,0),0),"Other")</f>
        <v>3</v>
      </c>
      <c r="R2560" s="14">
        <f>IFERROR(VLOOKUP($A2560,'Fielding Data'!$A:$H,MATCH(R$1,'Fielding Data'!$A$1:$H$1,0),0),"Other")</f>
        <v>2</v>
      </c>
      <c r="S2560" s="14">
        <f>IFERROR(VLOOKUP($A2560,'Fielding Data'!$A:$H,MATCH(S$1,'Fielding Data'!$A$1:$H$1,0),0),"Other")</f>
        <v>0</v>
      </c>
      <c r="T2560" s="14">
        <f>IFERROR(VLOOKUP($A2560,'Fielding Data'!$A:$H,MATCH(T$1,'Fielding Data'!$A$1:$H$1,0),0),"Other")</f>
        <v>0</v>
      </c>
      <c r="U2560" s="14">
        <f>SUMIFS('Fielding Data'!E:E,'Fielding Data'!$A:$A,'Hitting Data'!$A2560)</f>
        <v>3</v>
      </c>
      <c r="V2560" s="14">
        <f>SUMIFS('Fielding Data'!F:F,'Fielding Data'!$A:$A,'Hitting Data'!$A2560)</f>
        <v>2</v>
      </c>
      <c r="W2560" s="14">
        <f>SUMIFS('Fielding Data'!G:G,'Fielding Data'!$A:$A,'Hitting Data'!$A2560)</f>
        <v>0</v>
      </c>
      <c r="X2560" s="14">
        <f>SUMIFS('Fielding Data'!H:H,'Fielding Data'!$A:$A,'Hitting Data'!$A2560)</f>
        <v>0</v>
      </c>
    </row>
    <row r="2561" spans="1:24" x14ac:dyDescent="0.25">
      <c r="A2561" s="14" t="str">
        <f t="shared" si="39"/>
        <v>colemlo012012</v>
      </c>
      <c r="B2561" s="19" t="s">
        <v>1461</v>
      </c>
      <c r="C2561" s="19">
        <v>2012</v>
      </c>
      <c r="D2561" s="19">
        <v>42</v>
      </c>
      <c r="E2561" s="19">
        <v>0</v>
      </c>
      <c r="F2561" s="19">
        <v>0</v>
      </c>
      <c r="G2561" s="19">
        <v>0</v>
      </c>
      <c r="H2561" s="19">
        <v>0</v>
      </c>
      <c r="I2561" s="19">
        <v>0</v>
      </c>
      <c r="J2561" s="19">
        <v>0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4" t="str">
        <f>IFERROR(VLOOKUP($A2561,'Fielding Data'!$A:$H,MATCH(P$1,'Fielding Data'!$A$1:$H$1,0),0),"Other")</f>
        <v>P</v>
      </c>
      <c r="Q2561" s="14">
        <f>IFERROR(VLOOKUP($A2561,'Fielding Data'!$A:$H,MATCH(Q$1,'Fielding Data'!$A$1:$H$1,0),0),"Other")</f>
        <v>0</v>
      </c>
      <c r="R2561" s="14">
        <f>IFERROR(VLOOKUP($A2561,'Fielding Data'!$A:$H,MATCH(R$1,'Fielding Data'!$A$1:$H$1,0),0),"Other")</f>
        <v>3</v>
      </c>
      <c r="S2561" s="14">
        <f>IFERROR(VLOOKUP($A2561,'Fielding Data'!$A:$H,MATCH(S$1,'Fielding Data'!$A$1:$H$1,0),0),"Other")</f>
        <v>0</v>
      </c>
      <c r="T2561" s="14">
        <f>IFERROR(VLOOKUP($A2561,'Fielding Data'!$A:$H,MATCH(T$1,'Fielding Data'!$A$1:$H$1,0),0),"Other")</f>
        <v>0</v>
      </c>
      <c r="U2561" s="14">
        <f>SUMIFS('Fielding Data'!E:E,'Fielding Data'!$A:$A,'Hitting Data'!$A2561)</f>
        <v>0</v>
      </c>
      <c r="V2561" s="14">
        <f>SUMIFS('Fielding Data'!F:F,'Fielding Data'!$A:$A,'Hitting Data'!$A2561)</f>
        <v>3</v>
      </c>
      <c r="W2561" s="14">
        <f>SUMIFS('Fielding Data'!G:G,'Fielding Data'!$A:$A,'Hitting Data'!$A2561)</f>
        <v>0</v>
      </c>
      <c r="X2561" s="14">
        <f>SUMIFS('Fielding Data'!H:H,'Fielding Data'!$A:$A,'Hitting Data'!$A2561)</f>
        <v>0</v>
      </c>
    </row>
    <row r="2562" spans="1:24" x14ac:dyDescent="0.25">
      <c r="A2562" s="14" t="str">
        <f t="shared" si="39"/>
        <v>colliti012012</v>
      </c>
      <c r="B2562" s="19" t="s">
        <v>1462</v>
      </c>
      <c r="C2562" s="19">
        <v>2012</v>
      </c>
      <c r="D2562" s="19">
        <v>72</v>
      </c>
      <c r="E2562" s="19">
        <v>1</v>
      </c>
      <c r="F2562" s="19">
        <v>0</v>
      </c>
      <c r="G2562" s="19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4" t="str">
        <f>IFERROR(VLOOKUP($A2562,'Fielding Data'!$A:$H,MATCH(P$1,'Fielding Data'!$A$1:$H$1,0),0),"Other")</f>
        <v>P</v>
      </c>
      <c r="Q2562" s="14">
        <f>IFERROR(VLOOKUP($A2562,'Fielding Data'!$A:$H,MATCH(Q$1,'Fielding Data'!$A$1:$H$1,0),0),"Other")</f>
        <v>3</v>
      </c>
      <c r="R2562" s="14">
        <f>IFERROR(VLOOKUP($A2562,'Fielding Data'!$A:$H,MATCH(R$1,'Fielding Data'!$A$1:$H$1,0),0),"Other")</f>
        <v>9</v>
      </c>
      <c r="S2562" s="14">
        <f>IFERROR(VLOOKUP($A2562,'Fielding Data'!$A:$H,MATCH(S$1,'Fielding Data'!$A$1:$H$1,0),0),"Other")</f>
        <v>0</v>
      </c>
      <c r="T2562" s="14">
        <f>IFERROR(VLOOKUP($A2562,'Fielding Data'!$A:$H,MATCH(T$1,'Fielding Data'!$A$1:$H$1,0),0),"Other")</f>
        <v>0</v>
      </c>
      <c r="U2562" s="14">
        <f>SUMIFS('Fielding Data'!E:E,'Fielding Data'!$A:$A,'Hitting Data'!$A2562)</f>
        <v>3</v>
      </c>
      <c r="V2562" s="14">
        <f>SUMIFS('Fielding Data'!F:F,'Fielding Data'!$A:$A,'Hitting Data'!$A2562)</f>
        <v>9</v>
      </c>
      <c r="W2562" s="14">
        <f>SUMIFS('Fielding Data'!G:G,'Fielding Data'!$A:$A,'Hitting Data'!$A2562)</f>
        <v>0</v>
      </c>
      <c r="X2562" s="14">
        <f>SUMIFS('Fielding Data'!H:H,'Fielding Data'!$A:$A,'Hitting Data'!$A2562)</f>
        <v>0</v>
      </c>
    </row>
    <row r="2563" spans="1:24" x14ac:dyDescent="0.25">
      <c r="A2563" s="14" t="str">
        <f t="shared" ref="A2563:A2626" si="40">B2563&amp;C2563</f>
        <v>collmjo012012</v>
      </c>
      <c r="B2563" s="19" t="s">
        <v>1463</v>
      </c>
      <c r="C2563" s="19">
        <v>2012</v>
      </c>
      <c r="D2563" s="19">
        <v>28</v>
      </c>
      <c r="E2563" s="19">
        <v>16</v>
      </c>
      <c r="F2563" s="19">
        <v>1</v>
      </c>
      <c r="G2563" s="19">
        <v>1</v>
      </c>
      <c r="H2563" s="19">
        <v>0</v>
      </c>
      <c r="I2563" s="19">
        <v>0</v>
      </c>
      <c r="J2563" s="19">
        <v>0</v>
      </c>
      <c r="K2563" s="19">
        <v>2</v>
      </c>
      <c r="L2563" s="19">
        <v>0</v>
      </c>
      <c r="M2563" s="19">
        <v>0</v>
      </c>
      <c r="N2563" s="19">
        <v>1</v>
      </c>
      <c r="O2563" s="19">
        <v>5</v>
      </c>
      <c r="P2563" s="14" t="str">
        <f>IFERROR(VLOOKUP($A2563,'Fielding Data'!$A:$H,MATCH(P$1,'Fielding Data'!$A$1:$H$1,0),0),"Other")</f>
        <v>P</v>
      </c>
      <c r="Q2563" s="14">
        <f>IFERROR(VLOOKUP($A2563,'Fielding Data'!$A:$H,MATCH(Q$1,'Fielding Data'!$A$1:$H$1,0),0),"Other")</f>
        <v>5</v>
      </c>
      <c r="R2563" s="14">
        <f>IFERROR(VLOOKUP($A2563,'Fielding Data'!$A:$H,MATCH(R$1,'Fielding Data'!$A$1:$H$1,0),0),"Other")</f>
        <v>11</v>
      </c>
      <c r="S2563" s="14">
        <f>IFERROR(VLOOKUP($A2563,'Fielding Data'!$A:$H,MATCH(S$1,'Fielding Data'!$A$1:$H$1,0),0),"Other")</f>
        <v>0</v>
      </c>
      <c r="T2563" s="14">
        <f>IFERROR(VLOOKUP($A2563,'Fielding Data'!$A:$H,MATCH(T$1,'Fielding Data'!$A$1:$H$1,0),0),"Other")</f>
        <v>1</v>
      </c>
      <c r="U2563" s="14">
        <f>SUMIFS('Fielding Data'!E:E,'Fielding Data'!$A:$A,'Hitting Data'!$A2563)</f>
        <v>5</v>
      </c>
      <c r="V2563" s="14">
        <f>SUMIFS('Fielding Data'!F:F,'Fielding Data'!$A:$A,'Hitting Data'!$A2563)</f>
        <v>11</v>
      </c>
      <c r="W2563" s="14">
        <f>SUMIFS('Fielding Data'!G:G,'Fielding Data'!$A:$A,'Hitting Data'!$A2563)</f>
        <v>0</v>
      </c>
      <c r="X2563" s="14">
        <f>SUMIFS('Fielding Data'!H:H,'Fielding Data'!$A:$A,'Hitting Data'!$A2563)</f>
        <v>1</v>
      </c>
    </row>
    <row r="2564" spans="1:24" x14ac:dyDescent="0.25">
      <c r="A2564" s="14" t="str">
        <f t="shared" si="40"/>
        <v>colonba012012</v>
      </c>
      <c r="B2564" s="19" t="s">
        <v>81</v>
      </c>
      <c r="C2564" s="19">
        <v>2012</v>
      </c>
      <c r="D2564" s="19">
        <v>24</v>
      </c>
      <c r="E2564" s="19">
        <v>4</v>
      </c>
      <c r="F2564" s="19">
        <v>0</v>
      </c>
      <c r="G2564" s="19">
        <v>0</v>
      </c>
      <c r="H2564" s="19">
        <v>0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3</v>
      </c>
      <c r="P2564" s="14" t="str">
        <f>IFERROR(VLOOKUP($A2564,'Fielding Data'!$A:$H,MATCH(P$1,'Fielding Data'!$A$1:$H$1,0),0),"Other")</f>
        <v>P</v>
      </c>
      <c r="Q2564" s="14">
        <f>IFERROR(VLOOKUP($A2564,'Fielding Data'!$A:$H,MATCH(Q$1,'Fielding Data'!$A$1:$H$1,0),0),"Other")</f>
        <v>6</v>
      </c>
      <c r="R2564" s="14">
        <f>IFERROR(VLOOKUP($A2564,'Fielding Data'!$A:$H,MATCH(R$1,'Fielding Data'!$A$1:$H$1,0),0),"Other")</f>
        <v>18</v>
      </c>
      <c r="S2564" s="14">
        <f>IFERROR(VLOOKUP($A2564,'Fielding Data'!$A:$H,MATCH(S$1,'Fielding Data'!$A$1:$H$1,0),0),"Other")</f>
        <v>4</v>
      </c>
      <c r="T2564" s="14">
        <f>IFERROR(VLOOKUP($A2564,'Fielding Data'!$A:$H,MATCH(T$1,'Fielding Data'!$A$1:$H$1,0),0),"Other")</f>
        <v>2</v>
      </c>
      <c r="U2564" s="14">
        <f>SUMIFS('Fielding Data'!E:E,'Fielding Data'!$A:$A,'Hitting Data'!$A2564)</f>
        <v>6</v>
      </c>
      <c r="V2564" s="14">
        <f>SUMIFS('Fielding Data'!F:F,'Fielding Data'!$A:$A,'Hitting Data'!$A2564)</f>
        <v>18</v>
      </c>
      <c r="W2564" s="14">
        <f>SUMIFS('Fielding Data'!G:G,'Fielding Data'!$A:$A,'Hitting Data'!$A2564)</f>
        <v>4</v>
      </c>
      <c r="X2564" s="14">
        <f>SUMIFS('Fielding Data'!H:H,'Fielding Data'!$A:$A,'Hitting Data'!$A2564)</f>
        <v>2</v>
      </c>
    </row>
    <row r="2565" spans="1:24" x14ac:dyDescent="0.25">
      <c r="A2565" s="14" t="str">
        <f t="shared" si="40"/>
        <v>colonro012012</v>
      </c>
      <c r="B2565" s="19" t="s">
        <v>434</v>
      </c>
      <c r="C2565" s="19">
        <v>2012</v>
      </c>
      <c r="D2565" s="19">
        <v>3</v>
      </c>
      <c r="E2565" s="19">
        <v>1</v>
      </c>
      <c r="F2565" s="19">
        <v>0</v>
      </c>
      <c r="G2565" s="19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4" t="str">
        <f>IFERROR(VLOOKUP($A2565,'Fielding Data'!$A:$H,MATCH(P$1,'Fielding Data'!$A$1:$H$1,0),0),"Other")</f>
        <v>P</v>
      </c>
      <c r="Q2565" s="14">
        <f>IFERROR(VLOOKUP($A2565,'Fielding Data'!$A:$H,MATCH(Q$1,'Fielding Data'!$A$1:$H$1,0),0),"Other")</f>
        <v>1</v>
      </c>
      <c r="R2565" s="14">
        <f>IFERROR(VLOOKUP($A2565,'Fielding Data'!$A:$H,MATCH(R$1,'Fielding Data'!$A$1:$H$1,0),0),"Other")</f>
        <v>2</v>
      </c>
      <c r="S2565" s="14">
        <f>IFERROR(VLOOKUP($A2565,'Fielding Data'!$A:$H,MATCH(S$1,'Fielding Data'!$A$1:$H$1,0),0),"Other")</f>
        <v>0</v>
      </c>
      <c r="T2565" s="14">
        <f>IFERROR(VLOOKUP($A2565,'Fielding Data'!$A:$H,MATCH(T$1,'Fielding Data'!$A$1:$H$1,0),0),"Other")</f>
        <v>0</v>
      </c>
      <c r="U2565" s="14">
        <f>SUMIFS('Fielding Data'!E:E,'Fielding Data'!$A:$A,'Hitting Data'!$A2565)</f>
        <v>1</v>
      </c>
      <c r="V2565" s="14">
        <f>SUMIFS('Fielding Data'!F:F,'Fielding Data'!$A:$A,'Hitting Data'!$A2565)</f>
        <v>2</v>
      </c>
      <c r="W2565" s="14">
        <f>SUMIFS('Fielding Data'!G:G,'Fielding Data'!$A:$A,'Hitting Data'!$A2565)</f>
        <v>0</v>
      </c>
      <c r="X2565" s="14">
        <f>SUMIFS('Fielding Data'!H:H,'Fielding Data'!$A:$A,'Hitting Data'!$A2565)</f>
        <v>0</v>
      </c>
    </row>
    <row r="2566" spans="1:24" x14ac:dyDescent="0.25">
      <c r="A2566" s="14" t="str">
        <f t="shared" si="40"/>
        <v>colvity012012</v>
      </c>
      <c r="B2566" s="19" t="s">
        <v>1069</v>
      </c>
      <c r="C2566" s="19">
        <v>2012</v>
      </c>
      <c r="D2566" s="19">
        <v>136</v>
      </c>
      <c r="E2566" s="19">
        <v>420</v>
      </c>
      <c r="F2566" s="19">
        <v>62</v>
      </c>
      <c r="G2566" s="19">
        <v>122</v>
      </c>
      <c r="H2566" s="19">
        <v>27</v>
      </c>
      <c r="I2566" s="19">
        <v>10</v>
      </c>
      <c r="J2566" s="19">
        <v>18</v>
      </c>
      <c r="K2566" s="19">
        <v>72</v>
      </c>
      <c r="L2566" s="19">
        <v>7</v>
      </c>
      <c r="M2566" s="19">
        <v>3</v>
      </c>
      <c r="N2566" s="19">
        <v>21</v>
      </c>
      <c r="O2566" s="19">
        <v>117</v>
      </c>
      <c r="P2566" s="14" t="str">
        <f>IFERROR(VLOOKUP($A2566,'Fielding Data'!$A:$H,MATCH(P$1,'Fielding Data'!$A$1:$H$1,0),0),"Other")</f>
        <v>1B</v>
      </c>
      <c r="Q2566" s="14">
        <f>IFERROR(VLOOKUP($A2566,'Fielding Data'!$A:$H,MATCH(Q$1,'Fielding Data'!$A$1:$H$1,0),0),"Other")</f>
        <v>167</v>
      </c>
      <c r="R2566" s="14">
        <f>IFERROR(VLOOKUP($A2566,'Fielding Data'!$A:$H,MATCH(R$1,'Fielding Data'!$A$1:$H$1,0),0),"Other")</f>
        <v>7</v>
      </c>
      <c r="S2566" s="14">
        <f>IFERROR(VLOOKUP($A2566,'Fielding Data'!$A:$H,MATCH(S$1,'Fielding Data'!$A$1:$H$1,0),0),"Other")</f>
        <v>2</v>
      </c>
      <c r="T2566" s="14">
        <f>IFERROR(VLOOKUP($A2566,'Fielding Data'!$A:$H,MATCH(T$1,'Fielding Data'!$A$1:$H$1,0),0),"Other")</f>
        <v>11</v>
      </c>
      <c r="U2566" s="14">
        <f>SUMIFS('Fielding Data'!E:E,'Fielding Data'!$A:$A,'Hitting Data'!$A2566)</f>
        <v>346</v>
      </c>
      <c r="V2566" s="14">
        <f>SUMIFS('Fielding Data'!F:F,'Fielding Data'!$A:$A,'Hitting Data'!$A2566)</f>
        <v>15</v>
      </c>
      <c r="W2566" s="14">
        <f>SUMIFS('Fielding Data'!G:G,'Fielding Data'!$A:$A,'Hitting Data'!$A2566)</f>
        <v>5</v>
      </c>
      <c r="X2566" s="14">
        <f>SUMIFS('Fielding Data'!H:H,'Fielding Data'!$A:$A,'Hitting Data'!$A2566)</f>
        <v>12</v>
      </c>
    </row>
    <row r="2567" spans="1:24" x14ac:dyDescent="0.25">
      <c r="A2567" s="14" t="str">
        <f t="shared" si="40"/>
        <v>congeha012012</v>
      </c>
      <c r="B2567" s="19" t="s">
        <v>1252</v>
      </c>
      <c r="C2567" s="19">
        <v>2012</v>
      </c>
      <c r="D2567" s="19">
        <v>7</v>
      </c>
      <c r="E2567" s="19">
        <v>18</v>
      </c>
      <c r="F2567" s="19">
        <v>0</v>
      </c>
      <c r="G2567" s="19">
        <v>3</v>
      </c>
      <c r="H2567" s="19">
        <v>0</v>
      </c>
      <c r="I2567" s="19">
        <v>0</v>
      </c>
      <c r="J2567" s="19">
        <v>0</v>
      </c>
      <c r="K2567" s="19">
        <v>1</v>
      </c>
      <c r="L2567" s="19">
        <v>0</v>
      </c>
      <c r="M2567" s="19">
        <v>0</v>
      </c>
      <c r="N2567" s="19">
        <v>1</v>
      </c>
      <c r="O2567" s="19">
        <v>0</v>
      </c>
      <c r="P2567" s="14" t="str">
        <f>IFERROR(VLOOKUP($A2567,'Fielding Data'!$A:$H,MATCH(P$1,'Fielding Data'!$A$1:$H$1,0),0),"Other")</f>
        <v>C</v>
      </c>
      <c r="Q2567" s="14">
        <f>IFERROR(VLOOKUP($A2567,'Fielding Data'!$A:$H,MATCH(Q$1,'Fielding Data'!$A$1:$H$1,0),0),"Other")</f>
        <v>48</v>
      </c>
      <c r="R2567" s="14">
        <f>IFERROR(VLOOKUP($A2567,'Fielding Data'!$A:$H,MATCH(R$1,'Fielding Data'!$A$1:$H$1,0),0),"Other")</f>
        <v>4</v>
      </c>
      <c r="S2567" s="14">
        <f>IFERROR(VLOOKUP($A2567,'Fielding Data'!$A:$H,MATCH(S$1,'Fielding Data'!$A$1:$H$1,0),0),"Other")</f>
        <v>1</v>
      </c>
      <c r="T2567" s="14">
        <f>IFERROR(VLOOKUP($A2567,'Fielding Data'!$A:$H,MATCH(T$1,'Fielding Data'!$A$1:$H$1,0),0),"Other")</f>
        <v>0</v>
      </c>
      <c r="U2567" s="14">
        <f>SUMIFS('Fielding Data'!E:E,'Fielding Data'!$A:$A,'Hitting Data'!$A2567)</f>
        <v>48</v>
      </c>
      <c r="V2567" s="14">
        <f>SUMIFS('Fielding Data'!F:F,'Fielding Data'!$A:$A,'Hitting Data'!$A2567)</f>
        <v>4</v>
      </c>
      <c r="W2567" s="14">
        <f>SUMIFS('Fielding Data'!G:G,'Fielding Data'!$A:$A,'Hitting Data'!$A2567)</f>
        <v>1</v>
      </c>
      <c r="X2567" s="14">
        <f>SUMIFS('Fielding Data'!H:H,'Fielding Data'!$A:$A,'Hitting Data'!$A2567)</f>
        <v>0</v>
      </c>
    </row>
    <row r="2568" spans="1:24" x14ac:dyDescent="0.25">
      <c r="A2568" s="14" t="str">
        <f t="shared" si="40"/>
        <v>constjo012012</v>
      </c>
      <c r="B2568" s="19" t="s">
        <v>1464</v>
      </c>
      <c r="C2568" s="19">
        <v>2012</v>
      </c>
      <c r="D2568" s="19">
        <v>37</v>
      </c>
      <c r="E2568" s="19">
        <v>76</v>
      </c>
      <c r="F2568" s="19">
        <v>8</v>
      </c>
      <c r="G2568" s="19">
        <v>19</v>
      </c>
      <c r="H2568" s="19">
        <v>2</v>
      </c>
      <c r="I2568" s="19">
        <v>0</v>
      </c>
      <c r="J2568" s="19">
        <v>0</v>
      </c>
      <c r="K2568" s="19">
        <v>4</v>
      </c>
      <c r="L2568" s="19">
        <v>5</v>
      </c>
      <c r="M2568" s="19">
        <v>2</v>
      </c>
      <c r="N2568" s="19">
        <v>8</v>
      </c>
      <c r="O2568" s="19">
        <v>21</v>
      </c>
      <c r="P2568" s="14" t="str">
        <f>IFERROR(VLOOKUP($A2568,'Fielding Data'!$A:$H,MATCH(P$1,'Fielding Data'!$A$1:$H$1,0),0),"Other")</f>
        <v>CF</v>
      </c>
      <c r="Q2568" s="14">
        <f>IFERROR(VLOOKUP($A2568,'Fielding Data'!$A:$H,MATCH(Q$1,'Fielding Data'!$A$1:$H$1,0),0),"Other")</f>
        <v>0</v>
      </c>
      <c r="R2568" s="14">
        <f>IFERROR(VLOOKUP($A2568,'Fielding Data'!$A:$H,MATCH(R$1,'Fielding Data'!$A$1:$H$1,0),0),"Other")</f>
        <v>0</v>
      </c>
      <c r="S2568" s="14">
        <f>IFERROR(VLOOKUP($A2568,'Fielding Data'!$A:$H,MATCH(S$1,'Fielding Data'!$A$1:$H$1,0),0),"Other")</f>
        <v>0</v>
      </c>
      <c r="T2568" s="14">
        <f>IFERROR(VLOOKUP($A2568,'Fielding Data'!$A:$H,MATCH(T$1,'Fielding Data'!$A$1:$H$1,0),0),"Other")</f>
        <v>0</v>
      </c>
      <c r="U2568" s="14">
        <f>SUMIFS('Fielding Data'!E:E,'Fielding Data'!$A:$A,'Hitting Data'!$A2568)</f>
        <v>41</v>
      </c>
      <c r="V2568" s="14">
        <f>SUMIFS('Fielding Data'!F:F,'Fielding Data'!$A:$A,'Hitting Data'!$A2568)</f>
        <v>2</v>
      </c>
      <c r="W2568" s="14">
        <f>SUMIFS('Fielding Data'!G:G,'Fielding Data'!$A:$A,'Hitting Data'!$A2568)</f>
        <v>0</v>
      </c>
      <c r="X2568" s="14">
        <f>SUMIFS('Fielding Data'!H:H,'Fielding Data'!$A:$A,'Hitting Data'!$A2568)</f>
        <v>0</v>
      </c>
    </row>
    <row r="2569" spans="1:24" x14ac:dyDescent="0.25">
      <c r="A2569" s="14" t="str">
        <f t="shared" si="40"/>
        <v>contrjo012012</v>
      </c>
      <c r="B2569" s="19" t="s">
        <v>362</v>
      </c>
      <c r="C2569" s="19">
        <v>2012</v>
      </c>
      <c r="D2569" s="19">
        <v>17</v>
      </c>
      <c r="E2569" s="19">
        <v>0</v>
      </c>
      <c r="F2569" s="19">
        <v>0</v>
      </c>
      <c r="G2569" s="19">
        <v>0</v>
      </c>
      <c r="H2569" s="19">
        <v>0</v>
      </c>
      <c r="I2569" s="19">
        <v>0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14" t="str">
        <f>IFERROR(VLOOKUP($A2569,'Fielding Data'!$A:$H,MATCH(P$1,'Fielding Data'!$A$1:$H$1,0),0),"Other")</f>
        <v>P</v>
      </c>
      <c r="Q2569" s="14">
        <f>IFERROR(VLOOKUP($A2569,'Fielding Data'!$A:$H,MATCH(Q$1,'Fielding Data'!$A$1:$H$1,0),0),"Other")</f>
        <v>1</v>
      </c>
      <c r="R2569" s="14">
        <f>IFERROR(VLOOKUP($A2569,'Fielding Data'!$A:$H,MATCH(R$1,'Fielding Data'!$A$1:$H$1,0),0),"Other")</f>
        <v>0</v>
      </c>
      <c r="S2569" s="14">
        <f>IFERROR(VLOOKUP($A2569,'Fielding Data'!$A:$H,MATCH(S$1,'Fielding Data'!$A$1:$H$1,0),0),"Other")</f>
        <v>0</v>
      </c>
      <c r="T2569" s="14">
        <f>IFERROR(VLOOKUP($A2569,'Fielding Data'!$A:$H,MATCH(T$1,'Fielding Data'!$A$1:$H$1,0),0),"Other")</f>
        <v>0</v>
      </c>
      <c r="U2569" s="14">
        <f>SUMIFS('Fielding Data'!E:E,'Fielding Data'!$A:$A,'Hitting Data'!$A2569)</f>
        <v>1</v>
      </c>
      <c r="V2569" s="14">
        <f>SUMIFS('Fielding Data'!F:F,'Fielding Data'!$A:$A,'Hitting Data'!$A2569)</f>
        <v>0</v>
      </c>
      <c r="W2569" s="14">
        <f>SUMIFS('Fielding Data'!G:G,'Fielding Data'!$A:$A,'Hitting Data'!$A2569)</f>
        <v>0</v>
      </c>
      <c r="X2569" s="14">
        <f>SUMIFS('Fielding Data'!H:H,'Fielding Data'!$A:$A,'Hitting Data'!$A2569)</f>
        <v>0</v>
      </c>
    </row>
    <row r="2570" spans="1:24" x14ac:dyDescent="0.25">
      <c r="A2570" s="14" t="str">
        <f t="shared" si="40"/>
        <v>cookaa012012</v>
      </c>
      <c r="B2570" s="19" t="s">
        <v>294</v>
      </c>
      <c r="C2570" s="19">
        <v>2012</v>
      </c>
      <c r="D2570" s="19">
        <v>18</v>
      </c>
      <c r="E2570" s="19">
        <v>0</v>
      </c>
      <c r="F2570" s="19">
        <v>0</v>
      </c>
      <c r="G2570" s="19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4" t="str">
        <f>IFERROR(VLOOKUP($A2570,'Fielding Data'!$A:$H,MATCH(P$1,'Fielding Data'!$A$1:$H$1,0),0),"Other")</f>
        <v>P</v>
      </c>
      <c r="Q2570" s="14">
        <f>IFERROR(VLOOKUP($A2570,'Fielding Data'!$A:$H,MATCH(Q$1,'Fielding Data'!$A$1:$H$1,0),0),"Other")</f>
        <v>15</v>
      </c>
      <c r="R2570" s="14">
        <f>IFERROR(VLOOKUP($A2570,'Fielding Data'!$A:$H,MATCH(R$1,'Fielding Data'!$A$1:$H$1,0),0),"Other")</f>
        <v>16</v>
      </c>
      <c r="S2570" s="14">
        <f>IFERROR(VLOOKUP($A2570,'Fielding Data'!$A:$H,MATCH(S$1,'Fielding Data'!$A$1:$H$1,0),0),"Other")</f>
        <v>5</v>
      </c>
      <c r="T2570" s="14">
        <f>IFERROR(VLOOKUP($A2570,'Fielding Data'!$A:$H,MATCH(T$1,'Fielding Data'!$A$1:$H$1,0),0),"Other")</f>
        <v>1</v>
      </c>
      <c r="U2570" s="14">
        <f>SUMIFS('Fielding Data'!E:E,'Fielding Data'!$A:$A,'Hitting Data'!$A2570)</f>
        <v>15</v>
      </c>
      <c r="V2570" s="14">
        <f>SUMIFS('Fielding Data'!F:F,'Fielding Data'!$A:$A,'Hitting Data'!$A2570)</f>
        <v>16</v>
      </c>
      <c r="W2570" s="14">
        <f>SUMIFS('Fielding Data'!G:G,'Fielding Data'!$A:$A,'Hitting Data'!$A2570)</f>
        <v>5</v>
      </c>
      <c r="X2570" s="14">
        <f>SUMIFS('Fielding Data'!H:H,'Fielding Data'!$A:$A,'Hitting Data'!$A2570)</f>
        <v>1</v>
      </c>
    </row>
    <row r="2571" spans="1:24" x14ac:dyDescent="0.25">
      <c r="A2571" s="14" t="str">
        <f t="shared" si="40"/>
        <v>cookry012012</v>
      </c>
      <c r="B2571" s="19" t="s">
        <v>1465</v>
      </c>
      <c r="C2571" s="19">
        <v>2012</v>
      </c>
      <c r="D2571" s="19">
        <v>71</v>
      </c>
      <c r="E2571" s="19">
        <v>0</v>
      </c>
      <c r="F2571" s="19">
        <v>0</v>
      </c>
      <c r="G2571" s="19">
        <v>0</v>
      </c>
      <c r="H2571" s="19">
        <v>0</v>
      </c>
      <c r="I2571" s="19">
        <v>0</v>
      </c>
      <c r="J2571" s="19">
        <v>0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4" t="str">
        <f>IFERROR(VLOOKUP($A2571,'Fielding Data'!$A:$H,MATCH(P$1,'Fielding Data'!$A$1:$H$1,0),0),"Other")</f>
        <v>P</v>
      </c>
      <c r="Q2571" s="14">
        <f>IFERROR(VLOOKUP($A2571,'Fielding Data'!$A:$H,MATCH(Q$1,'Fielding Data'!$A$1:$H$1,0),0),"Other")</f>
        <v>7</v>
      </c>
      <c r="R2571" s="14">
        <f>IFERROR(VLOOKUP($A2571,'Fielding Data'!$A:$H,MATCH(R$1,'Fielding Data'!$A$1:$H$1,0),0),"Other")</f>
        <v>6</v>
      </c>
      <c r="S2571" s="14">
        <f>IFERROR(VLOOKUP($A2571,'Fielding Data'!$A:$H,MATCH(S$1,'Fielding Data'!$A$1:$H$1,0),0),"Other")</f>
        <v>0</v>
      </c>
      <c r="T2571" s="14">
        <f>IFERROR(VLOOKUP($A2571,'Fielding Data'!$A:$H,MATCH(T$1,'Fielding Data'!$A$1:$H$1,0),0),"Other")</f>
        <v>2</v>
      </c>
      <c r="U2571" s="14">
        <f>SUMIFS('Fielding Data'!E:E,'Fielding Data'!$A:$A,'Hitting Data'!$A2571)</f>
        <v>7</v>
      </c>
      <c r="V2571" s="14">
        <f>SUMIFS('Fielding Data'!F:F,'Fielding Data'!$A:$A,'Hitting Data'!$A2571)</f>
        <v>6</v>
      </c>
      <c r="W2571" s="14">
        <f>SUMIFS('Fielding Data'!G:G,'Fielding Data'!$A:$A,'Hitting Data'!$A2571)</f>
        <v>0</v>
      </c>
      <c r="X2571" s="14">
        <f>SUMIFS('Fielding Data'!H:H,'Fielding Data'!$A:$A,'Hitting Data'!$A2571)</f>
        <v>2</v>
      </c>
    </row>
    <row r="2572" spans="1:24" x14ac:dyDescent="0.25">
      <c r="A2572" s="14" t="str">
        <f t="shared" si="40"/>
        <v>coopeda012012</v>
      </c>
      <c r="B2572" s="19" t="s">
        <v>1466</v>
      </c>
      <c r="C2572" s="19">
        <v>2012</v>
      </c>
      <c r="D2572" s="19">
        <v>45</v>
      </c>
      <c r="E2572" s="19">
        <v>140</v>
      </c>
      <c r="F2572" s="19">
        <v>16</v>
      </c>
      <c r="G2572" s="19">
        <v>42</v>
      </c>
      <c r="H2572" s="19">
        <v>11</v>
      </c>
      <c r="I2572" s="19">
        <v>0</v>
      </c>
      <c r="J2572" s="19">
        <v>4</v>
      </c>
      <c r="K2572" s="19">
        <v>11</v>
      </c>
      <c r="L2572" s="19">
        <v>0</v>
      </c>
      <c r="M2572" s="19">
        <v>1</v>
      </c>
      <c r="N2572" s="19">
        <v>4</v>
      </c>
      <c r="O2572" s="19">
        <v>22</v>
      </c>
      <c r="P2572" s="14" t="str">
        <f>IFERROR(VLOOKUP($A2572,'Fielding Data'!$A:$H,MATCH(P$1,'Fielding Data'!$A$1:$H$1,0),0),"Other")</f>
        <v>1B</v>
      </c>
      <c r="Q2572" s="14">
        <f>IFERROR(VLOOKUP($A2572,'Fielding Data'!$A:$H,MATCH(Q$1,'Fielding Data'!$A$1:$H$1,0),0),"Other")</f>
        <v>217</v>
      </c>
      <c r="R2572" s="14">
        <f>IFERROR(VLOOKUP($A2572,'Fielding Data'!$A:$H,MATCH(R$1,'Fielding Data'!$A$1:$H$1,0),0),"Other")</f>
        <v>25</v>
      </c>
      <c r="S2572" s="14">
        <f>IFERROR(VLOOKUP($A2572,'Fielding Data'!$A:$H,MATCH(S$1,'Fielding Data'!$A$1:$H$1,0),0),"Other")</f>
        <v>1</v>
      </c>
      <c r="T2572" s="14">
        <f>IFERROR(VLOOKUP($A2572,'Fielding Data'!$A:$H,MATCH(T$1,'Fielding Data'!$A$1:$H$1,0),0),"Other")</f>
        <v>22</v>
      </c>
      <c r="U2572" s="14">
        <f>SUMIFS('Fielding Data'!E:E,'Fielding Data'!$A:$A,'Hitting Data'!$A2572)</f>
        <v>217</v>
      </c>
      <c r="V2572" s="14">
        <f>SUMIFS('Fielding Data'!F:F,'Fielding Data'!$A:$A,'Hitting Data'!$A2572)</f>
        <v>25</v>
      </c>
      <c r="W2572" s="14">
        <f>SUMIFS('Fielding Data'!G:G,'Fielding Data'!$A:$A,'Hitting Data'!$A2572)</f>
        <v>1</v>
      </c>
      <c r="X2572" s="14">
        <f>SUMIFS('Fielding Data'!H:H,'Fielding Data'!$A:$A,'Hitting Data'!$A2572)</f>
        <v>22</v>
      </c>
    </row>
    <row r="2573" spans="1:24" x14ac:dyDescent="0.25">
      <c r="A2573" s="14" t="str">
        <f t="shared" si="40"/>
        <v>corbipa012012</v>
      </c>
      <c r="B2573" s="19" t="s">
        <v>1690</v>
      </c>
      <c r="C2573" s="19">
        <v>2012</v>
      </c>
      <c r="D2573" s="19">
        <v>22</v>
      </c>
      <c r="E2573" s="19">
        <v>36</v>
      </c>
      <c r="F2573" s="19">
        <v>3</v>
      </c>
      <c r="G2573" s="19">
        <v>4</v>
      </c>
      <c r="H2573" s="19">
        <v>0</v>
      </c>
      <c r="I2573" s="19">
        <v>1</v>
      </c>
      <c r="J2573" s="19">
        <v>0</v>
      </c>
      <c r="K2573" s="19">
        <v>4</v>
      </c>
      <c r="L2573" s="19">
        <v>0</v>
      </c>
      <c r="M2573" s="19">
        <v>0</v>
      </c>
      <c r="N2573" s="19">
        <v>1</v>
      </c>
      <c r="O2573" s="19">
        <v>17</v>
      </c>
      <c r="P2573" s="14" t="str">
        <f>IFERROR(VLOOKUP($A2573,'Fielding Data'!$A:$H,MATCH(P$1,'Fielding Data'!$A$1:$H$1,0),0),"Other")</f>
        <v>P</v>
      </c>
      <c r="Q2573" s="14">
        <f>IFERROR(VLOOKUP($A2573,'Fielding Data'!$A:$H,MATCH(Q$1,'Fielding Data'!$A$1:$H$1,0),0),"Other")</f>
        <v>3</v>
      </c>
      <c r="R2573" s="14">
        <f>IFERROR(VLOOKUP($A2573,'Fielding Data'!$A:$H,MATCH(R$1,'Fielding Data'!$A$1:$H$1,0),0),"Other")</f>
        <v>17</v>
      </c>
      <c r="S2573" s="14">
        <f>IFERROR(VLOOKUP($A2573,'Fielding Data'!$A:$H,MATCH(S$1,'Fielding Data'!$A$1:$H$1,0),0),"Other")</f>
        <v>0</v>
      </c>
      <c r="T2573" s="14">
        <f>IFERROR(VLOOKUP($A2573,'Fielding Data'!$A:$H,MATCH(T$1,'Fielding Data'!$A$1:$H$1,0),0),"Other")</f>
        <v>2</v>
      </c>
      <c r="U2573" s="14">
        <f>SUMIFS('Fielding Data'!E:E,'Fielding Data'!$A:$A,'Hitting Data'!$A2573)</f>
        <v>3</v>
      </c>
      <c r="V2573" s="14">
        <f>SUMIFS('Fielding Data'!F:F,'Fielding Data'!$A:$A,'Hitting Data'!$A2573)</f>
        <v>17</v>
      </c>
      <c r="W2573" s="14">
        <f>SUMIFS('Fielding Data'!G:G,'Fielding Data'!$A:$A,'Hitting Data'!$A2573)</f>
        <v>0</v>
      </c>
      <c r="X2573" s="14">
        <f>SUMIFS('Fielding Data'!H:H,'Fielding Data'!$A:$A,'Hitting Data'!$A2573)</f>
        <v>2</v>
      </c>
    </row>
    <row r="2574" spans="1:24" x14ac:dyDescent="0.25">
      <c r="A2574" s="14" t="str">
        <f t="shared" si="40"/>
        <v>corpama012012</v>
      </c>
      <c r="B2574" s="19" t="s">
        <v>638</v>
      </c>
      <c r="C2574" s="19">
        <v>2012</v>
      </c>
      <c r="D2574" s="19">
        <v>48</v>
      </c>
      <c r="E2574" s="19">
        <v>1</v>
      </c>
      <c r="F2574" s="19">
        <v>0</v>
      </c>
      <c r="G2574" s="19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1</v>
      </c>
      <c r="P2574" s="14" t="str">
        <f>IFERROR(VLOOKUP($A2574,'Fielding Data'!$A:$H,MATCH(P$1,'Fielding Data'!$A$1:$H$1,0),0),"Other")</f>
        <v>P</v>
      </c>
      <c r="Q2574" s="14">
        <f>IFERROR(VLOOKUP($A2574,'Fielding Data'!$A:$H,MATCH(Q$1,'Fielding Data'!$A$1:$H$1,0),0),"Other")</f>
        <v>4</v>
      </c>
      <c r="R2574" s="14">
        <f>IFERROR(VLOOKUP($A2574,'Fielding Data'!$A:$H,MATCH(R$1,'Fielding Data'!$A$1:$H$1,0),0),"Other")</f>
        <v>3</v>
      </c>
      <c r="S2574" s="14">
        <f>IFERROR(VLOOKUP($A2574,'Fielding Data'!$A:$H,MATCH(S$1,'Fielding Data'!$A$1:$H$1,0),0),"Other")</f>
        <v>0</v>
      </c>
      <c r="T2574" s="14">
        <f>IFERROR(VLOOKUP($A2574,'Fielding Data'!$A:$H,MATCH(T$1,'Fielding Data'!$A$1:$H$1,0),0),"Other")</f>
        <v>1</v>
      </c>
      <c r="U2574" s="14">
        <f>SUMIFS('Fielding Data'!E:E,'Fielding Data'!$A:$A,'Hitting Data'!$A2574)</f>
        <v>4</v>
      </c>
      <c r="V2574" s="14">
        <f>SUMIFS('Fielding Data'!F:F,'Fielding Data'!$A:$A,'Hitting Data'!$A2574)</f>
        <v>3</v>
      </c>
      <c r="W2574" s="14">
        <f>SUMIFS('Fielding Data'!G:G,'Fielding Data'!$A:$A,'Hitting Data'!$A2574)</f>
        <v>0</v>
      </c>
      <c r="X2574" s="14">
        <f>SUMIFS('Fielding Data'!H:H,'Fielding Data'!$A:$A,'Hitting Data'!$A2574)</f>
        <v>1</v>
      </c>
    </row>
    <row r="2575" spans="1:24" x14ac:dyDescent="0.25">
      <c r="A2575" s="14" t="str">
        <f t="shared" si="40"/>
        <v>corpoca012012</v>
      </c>
      <c r="B2575" s="19" t="s">
        <v>1070</v>
      </c>
      <c r="C2575" s="19">
        <v>2012</v>
      </c>
      <c r="D2575" s="19">
        <v>27</v>
      </c>
      <c r="E2575" s="19">
        <v>78</v>
      </c>
      <c r="F2575" s="19">
        <v>5</v>
      </c>
      <c r="G2575" s="19">
        <v>21</v>
      </c>
      <c r="H2575" s="19">
        <v>2</v>
      </c>
      <c r="I2575" s="19">
        <v>0</v>
      </c>
      <c r="J2575" s="19">
        <v>4</v>
      </c>
      <c r="K2575" s="19">
        <v>13</v>
      </c>
      <c r="L2575" s="19">
        <v>0</v>
      </c>
      <c r="M2575" s="19">
        <v>1</v>
      </c>
      <c r="N2575" s="19">
        <v>4</v>
      </c>
      <c r="O2575" s="19">
        <v>19</v>
      </c>
      <c r="P2575" s="14" t="str">
        <f>IFERROR(VLOOKUP($A2575,'Fielding Data'!$A:$H,MATCH(P$1,'Fielding Data'!$A$1:$H$1,0),0),"Other")</f>
        <v>C</v>
      </c>
      <c r="Q2575" s="14">
        <f>IFERROR(VLOOKUP($A2575,'Fielding Data'!$A:$H,MATCH(Q$1,'Fielding Data'!$A$1:$H$1,0),0),"Other")</f>
        <v>164</v>
      </c>
      <c r="R2575" s="14">
        <f>IFERROR(VLOOKUP($A2575,'Fielding Data'!$A:$H,MATCH(R$1,'Fielding Data'!$A$1:$H$1,0),0),"Other")</f>
        <v>23</v>
      </c>
      <c r="S2575" s="14">
        <f>IFERROR(VLOOKUP($A2575,'Fielding Data'!$A:$H,MATCH(S$1,'Fielding Data'!$A$1:$H$1,0),0),"Other")</f>
        <v>2</v>
      </c>
      <c r="T2575" s="14">
        <f>IFERROR(VLOOKUP($A2575,'Fielding Data'!$A:$H,MATCH(T$1,'Fielding Data'!$A$1:$H$1,0),0),"Other")</f>
        <v>3</v>
      </c>
      <c r="U2575" s="14">
        <f>SUMIFS('Fielding Data'!E:E,'Fielding Data'!$A:$A,'Hitting Data'!$A2575)</f>
        <v>164</v>
      </c>
      <c r="V2575" s="14">
        <f>SUMIFS('Fielding Data'!F:F,'Fielding Data'!$A:$A,'Hitting Data'!$A2575)</f>
        <v>23</v>
      </c>
      <c r="W2575" s="14">
        <f>SUMIFS('Fielding Data'!G:G,'Fielding Data'!$A:$A,'Hitting Data'!$A2575)</f>
        <v>2</v>
      </c>
      <c r="X2575" s="14">
        <f>SUMIFS('Fielding Data'!H:H,'Fielding Data'!$A:$A,'Hitting Data'!$A2575)</f>
        <v>3</v>
      </c>
    </row>
    <row r="2576" spans="1:24" x14ac:dyDescent="0.25">
      <c r="A2576" s="14" t="str">
        <f t="shared" si="40"/>
        <v>correke012012</v>
      </c>
      <c r="B2576" s="19" t="s">
        <v>364</v>
      </c>
      <c r="C2576" s="19">
        <v>2012</v>
      </c>
      <c r="D2576" s="19">
        <v>32</v>
      </c>
      <c r="E2576" s="19">
        <v>47</v>
      </c>
      <c r="F2576" s="19">
        <v>1</v>
      </c>
      <c r="G2576" s="19">
        <v>5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1</v>
      </c>
      <c r="N2576" s="19">
        <v>0</v>
      </c>
      <c r="O2576" s="19">
        <v>21</v>
      </c>
      <c r="P2576" s="14" t="str">
        <f>IFERROR(VLOOKUP($A2576,'Fielding Data'!$A:$H,MATCH(P$1,'Fielding Data'!$A$1:$H$1,0),0),"Other")</f>
        <v>P</v>
      </c>
      <c r="Q2576" s="14">
        <f>IFERROR(VLOOKUP($A2576,'Fielding Data'!$A:$H,MATCH(Q$1,'Fielding Data'!$A$1:$H$1,0),0),"Other")</f>
        <v>23</v>
      </c>
      <c r="R2576" s="14">
        <f>IFERROR(VLOOKUP($A2576,'Fielding Data'!$A:$H,MATCH(R$1,'Fielding Data'!$A$1:$H$1,0),0),"Other")</f>
        <v>23</v>
      </c>
      <c r="S2576" s="14">
        <f>IFERROR(VLOOKUP($A2576,'Fielding Data'!$A:$H,MATCH(S$1,'Fielding Data'!$A$1:$H$1,0),0),"Other")</f>
        <v>1</v>
      </c>
      <c r="T2576" s="14">
        <f>IFERROR(VLOOKUP($A2576,'Fielding Data'!$A:$H,MATCH(T$1,'Fielding Data'!$A$1:$H$1,0),0),"Other")</f>
        <v>1</v>
      </c>
      <c r="U2576" s="14">
        <f>SUMIFS('Fielding Data'!E:E,'Fielding Data'!$A:$A,'Hitting Data'!$A2576)</f>
        <v>23</v>
      </c>
      <c r="V2576" s="14">
        <f>SUMIFS('Fielding Data'!F:F,'Fielding Data'!$A:$A,'Hitting Data'!$A2576)</f>
        <v>23</v>
      </c>
      <c r="W2576" s="14">
        <f>SUMIFS('Fielding Data'!G:G,'Fielding Data'!$A:$A,'Hitting Data'!$A2576)</f>
        <v>1</v>
      </c>
      <c r="X2576" s="14">
        <f>SUMIFS('Fielding Data'!H:H,'Fielding Data'!$A:$A,'Hitting Data'!$A2576)</f>
        <v>1</v>
      </c>
    </row>
    <row r="2577" spans="1:24" x14ac:dyDescent="0.25">
      <c r="A2577" s="14" t="str">
        <f t="shared" si="40"/>
        <v>costami012012</v>
      </c>
      <c r="B2577" s="19" t="s">
        <v>1691</v>
      </c>
      <c r="C2577" s="19">
        <v>2012</v>
      </c>
      <c r="D2577" s="19">
        <v>17</v>
      </c>
      <c r="E2577" s="19">
        <v>18</v>
      </c>
      <c r="F2577" s="19">
        <v>0</v>
      </c>
      <c r="G2577" s="19">
        <v>1</v>
      </c>
      <c r="H2577" s="19">
        <v>0</v>
      </c>
      <c r="I2577" s="19">
        <v>0</v>
      </c>
      <c r="J2577" s="19">
        <v>0</v>
      </c>
      <c r="K2577" s="19">
        <v>2</v>
      </c>
      <c r="L2577" s="19">
        <v>0</v>
      </c>
      <c r="M2577" s="19">
        <v>0</v>
      </c>
      <c r="N2577" s="19">
        <v>1</v>
      </c>
      <c r="O2577" s="19">
        <v>10</v>
      </c>
      <c r="P2577" s="14" t="str">
        <f>IFERROR(VLOOKUP($A2577,'Fielding Data'!$A:$H,MATCH(P$1,'Fielding Data'!$A$1:$H$1,0),0),"Other")</f>
        <v>1B</v>
      </c>
      <c r="Q2577" s="14">
        <f>IFERROR(VLOOKUP($A2577,'Fielding Data'!$A:$H,MATCH(Q$1,'Fielding Data'!$A$1:$H$1,0),0),"Other")</f>
        <v>9</v>
      </c>
      <c r="R2577" s="14">
        <f>IFERROR(VLOOKUP($A2577,'Fielding Data'!$A:$H,MATCH(R$1,'Fielding Data'!$A$1:$H$1,0),0),"Other")</f>
        <v>0</v>
      </c>
      <c r="S2577" s="14">
        <f>IFERROR(VLOOKUP($A2577,'Fielding Data'!$A:$H,MATCH(S$1,'Fielding Data'!$A$1:$H$1,0),0),"Other")</f>
        <v>1</v>
      </c>
      <c r="T2577" s="14">
        <f>IFERROR(VLOOKUP($A2577,'Fielding Data'!$A:$H,MATCH(T$1,'Fielding Data'!$A$1:$H$1,0),0),"Other")</f>
        <v>0</v>
      </c>
      <c r="U2577" s="14">
        <f>SUMIFS('Fielding Data'!E:E,'Fielding Data'!$A:$A,'Hitting Data'!$A2577)</f>
        <v>9</v>
      </c>
      <c r="V2577" s="14">
        <f>SUMIFS('Fielding Data'!F:F,'Fielding Data'!$A:$A,'Hitting Data'!$A2577)</f>
        <v>0</v>
      </c>
      <c r="W2577" s="14">
        <f>SUMIFS('Fielding Data'!G:G,'Fielding Data'!$A:$A,'Hitting Data'!$A2577)</f>
        <v>1</v>
      </c>
      <c r="X2577" s="14">
        <f>SUMIFS('Fielding Data'!H:H,'Fielding Data'!$A:$A,'Hitting Data'!$A2577)</f>
        <v>0</v>
      </c>
    </row>
    <row r="2578" spans="1:24" x14ac:dyDescent="0.25">
      <c r="A2578" s="14" t="str">
        <f t="shared" si="40"/>
        <v>cousisc012012</v>
      </c>
      <c r="B2578" s="19" t="s">
        <v>1254</v>
      </c>
      <c r="C2578" s="19">
        <v>2012</v>
      </c>
      <c r="D2578" s="19">
        <v>53</v>
      </c>
      <c r="E2578" s="19">
        <v>86</v>
      </c>
      <c r="F2578" s="19">
        <v>7</v>
      </c>
      <c r="G2578" s="19">
        <v>14</v>
      </c>
      <c r="H2578" s="19">
        <v>4</v>
      </c>
      <c r="I2578" s="19">
        <v>1</v>
      </c>
      <c r="J2578" s="19">
        <v>1</v>
      </c>
      <c r="K2578" s="19">
        <v>3</v>
      </c>
      <c r="L2578" s="19">
        <v>1</v>
      </c>
      <c r="M2578" s="19">
        <v>1</v>
      </c>
      <c r="N2578" s="19">
        <v>4</v>
      </c>
      <c r="O2578" s="19">
        <v>24</v>
      </c>
      <c r="P2578" s="14" t="str">
        <f>IFERROR(VLOOKUP($A2578,'Fielding Data'!$A:$H,MATCH(P$1,'Fielding Data'!$A$1:$H$1,0),0),"Other")</f>
        <v>CF</v>
      </c>
      <c r="Q2578" s="14">
        <f>IFERROR(VLOOKUP($A2578,'Fielding Data'!$A:$H,MATCH(Q$1,'Fielding Data'!$A$1:$H$1,0),0),"Other")</f>
        <v>0</v>
      </c>
      <c r="R2578" s="14">
        <f>IFERROR(VLOOKUP($A2578,'Fielding Data'!$A:$H,MATCH(R$1,'Fielding Data'!$A$1:$H$1,0),0),"Other")</f>
        <v>0</v>
      </c>
      <c r="S2578" s="14">
        <f>IFERROR(VLOOKUP($A2578,'Fielding Data'!$A:$H,MATCH(S$1,'Fielding Data'!$A$1:$H$1,0),0),"Other")</f>
        <v>0</v>
      </c>
      <c r="T2578" s="14">
        <f>IFERROR(VLOOKUP($A2578,'Fielding Data'!$A:$H,MATCH(T$1,'Fielding Data'!$A$1:$H$1,0),0),"Other")</f>
        <v>0</v>
      </c>
      <c r="U2578" s="14">
        <f>SUMIFS('Fielding Data'!E:E,'Fielding Data'!$A:$A,'Hitting Data'!$A2578)</f>
        <v>44</v>
      </c>
      <c r="V2578" s="14">
        <f>SUMIFS('Fielding Data'!F:F,'Fielding Data'!$A:$A,'Hitting Data'!$A2578)</f>
        <v>0</v>
      </c>
      <c r="W2578" s="14">
        <f>SUMIFS('Fielding Data'!G:G,'Fielding Data'!$A:$A,'Hitting Data'!$A2578)</f>
        <v>0</v>
      </c>
      <c r="X2578" s="14">
        <f>SUMIFS('Fielding Data'!H:H,'Fielding Data'!$A:$A,'Hitting Data'!$A2578)</f>
        <v>0</v>
      </c>
    </row>
    <row r="2579" spans="1:24" x14ac:dyDescent="0.25">
      <c r="A2579" s="14" t="str">
        <f t="shared" si="40"/>
        <v>cowgico012012</v>
      </c>
      <c r="B2579" s="19" t="s">
        <v>1467</v>
      </c>
      <c r="C2579" s="19">
        <v>2012</v>
      </c>
      <c r="D2579" s="19">
        <v>38</v>
      </c>
      <c r="E2579" s="19">
        <v>104</v>
      </c>
      <c r="F2579" s="19">
        <v>10</v>
      </c>
      <c r="G2579" s="19">
        <v>28</v>
      </c>
      <c r="H2579" s="19">
        <v>2</v>
      </c>
      <c r="I2579" s="19">
        <v>0</v>
      </c>
      <c r="J2579" s="19">
        <v>1</v>
      </c>
      <c r="K2579" s="19">
        <v>9</v>
      </c>
      <c r="L2579" s="19">
        <v>3</v>
      </c>
      <c r="M2579" s="19">
        <v>4</v>
      </c>
      <c r="N2579" s="19">
        <v>11</v>
      </c>
      <c r="O2579" s="19">
        <v>27</v>
      </c>
      <c r="P2579" s="14" t="str">
        <f>IFERROR(VLOOKUP($A2579,'Fielding Data'!$A:$H,MATCH(P$1,'Fielding Data'!$A$1:$H$1,0),0),"Other")</f>
        <v>CF</v>
      </c>
      <c r="Q2579" s="14">
        <f>IFERROR(VLOOKUP($A2579,'Fielding Data'!$A:$H,MATCH(Q$1,'Fielding Data'!$A$1:$H$1,0),0),"Other")</f>
        <v>0</v>
      </c>
      <c r="R2579" s="14">
        <f>IFERROR(VLOOKUP($A2579,'Fielding Data'!$A:$H,MATCH(R$1,'Fielding Data'!$A$1:$H$1,0),0),"Other")</f>
        <v>0</v>
      </c>
      <c r="S2579" s="14">
        <f>IFERROR(VLOOKUP($A2579,'Fielding Data'!$A:$H,MATCH(S$1,'Fielding Data'!$A$1:$H$1,0),0),"Other")</f>
        <v>0</v>
      </c>
      <c r="T2579" s="14">
        <f>IFERROR(VLOOKUP($A2579,'Fielding Data'!$A:$H,MATCH(T$1,'Fielding Data'!$A$1:$H$1,0),0),"Other")</f>
        <v>0</v>
      </c>
      <c r="U2579" s="14">
        <f>SUMIFS('Fielding Data'!E:E,'Fielding Data'!$A:$A,'Hitting Data'!$A2579)</f>
        <v>69</v>
      </c>
      <c r="V2579" s="14">
        <f>SUMIFS('Fielding Data'!F:F,'Fielding Data'!$A:$A,'Hitting Data'!$A2579)</f>
        <v>3</v>
      </c>
      <c r="W2579" s="14">
        <f>SUMIFS('Fielding Data'!G:G,'Fielding Data'!$A:$A,'Hitting Data'!$A2579)</f>
        <v>0</v>
      </c>
      <c r="X2579" s="14">
        <f>SUMIFS('Fielding Data'!H:H,'Fielding Data'!$A:$A,'Hitting Data'!$A2579)</f>
        <v>2</v>
      </c>
    </row>
    <row r="2580" spans="1:24" x14ac:dyDescent="0.25">
      <c r="A2580" s="14" t="str">
        <f t="shared" si="40"/>
        <v>cozarza012012</v>
      </c>
      <c r="B2580" s="19" t="s">
        <v>1468</v>
      </c>
      <c r="C2580" s="19">
        <v>2012</v>
      </c>
      <c r="D2580" s="19">
        <v>138</v>
      </c>
      <c r="E2580" s="19">
        <v>561</v>
      </c>
      <c r="F2580" s="19">
        <v>72</v>
      </c>
      <c r="G2580" s="19">
        <v>138</v>
      </c>
      <c r="H2580" s="19">
        <v>33</v>
      </c>
      <c r="I2580" s="19">
        <v>4</v>
      </c>
      <c r="J2580" s="19">
        <v>15</v>
      </c>
      <c r="K2580" s="19">
        <v>35</v>
      </c>
      <c r="L2580" s="19">
        <v>4</v>
      </c>
      <c r="M2580" s="19">
        <v>0</v>
      </c>
      <c r="N2580" s="19">
        <v>31</v>
      </c>
      <c r="O2580" s="19">
        <v>113</v>
      </c>
      <c r="P2580" s="14" t="str">
        <f>IFERROR(VLOOKUP($A2580,'Fielding Data'!$A:$H,MATCH(P$1,'Fielding Data'!$A$1:$H$1,0),0),"Other")</f>
        <v>SS</v>
      </c>
      <c r="Q2580" s="14">
        <f>IFERROR(VLOOKUP($A2580,'Fielding Data'!$A:$H,MATCH(Q$1,'Fielding Data'!$A$1:$H$1,0),0),"Other")</f>
        <v>204</v>
      </c>
      <c r="R2580" s="14">
        <f>IFERROR(VLOOKUP($A2580,'Fielding Data'!$A:$H,MATCH(R$1,'Fielding Data'!$A$1:$H$1,0),0),"Other")</f>
        <v>349</v>
      </c>
      <c r="S2580" s="14">
        <f>IFERROR(VLOOKUP($A2580,'Fielding Data'!$A:$H,MATCH(S$1,'Fielding Data'!$A$1:$H$1,0),0),"Other")</f>
        <v>14</v>
      </c>
      <c r="T2580" s="14">
        <f>IFERROR(VLOOKUP($A2580,'Fielding Data'!$A:$H,MATCH(T$1,'Fielding Data'!$A$1:$H$1,0),0),"Other")</f>
        <v>68</v>
      </c>
      <c r="U2580" s="14">
        <f>SUMIFS('Fielding Data'!E:E,'Fielding Data'!$A:$A,'Hitting Data'!$A2580)</f>
        <v>204</v>
      </c>
      <c r="V2580" s="14">
        <f>SUMIFS('Fielding Data'!F:F,'Fielding Data'!$A:$A,'Hitting Data'!$A2580)</f>
        <v>349</v>
      </c>
      <c r="W2580" s="14">
        <f>SUMIFS('Fielding Data'!G:G,'Fielding Data'!$A:$A,'Hitting Data'!$A2580)</f>
        <v>14</v>
      </c>
      <c r="X2580" s="14">
        <f>SUMIFS('Fielding Data'!H:H,'Fielding Data'!$A:$A,'Hitting Data'!$A2580)</f>
        <v>68</v>
      </c>
    </row>
    <row r="2581" spans="1:24" x14ac:dyDescent="0.25">
      <c r="A2581" s="14" t="str">
        <f t="shared" si="40"/>
        <v>craigal012012</v>
      </c>
      <c r="B2581" s="19" t="s">
        <v>1255</v>
      </c>
      <c r="C2581" s="19">
        <v>2012</v>
      </c>
      <c r="D2581" s="19">
        <v>119</v>
      </c>
      <c r="E2581" s="19">
        <v>469</v>
      </c>
      <c r="F2581" s="19">
        <v>76</v>
      </c>
      <c r="G2581" s="19">
        <v>144</v>
      </c>
      <c r="H2581" s="19">
        <v>35</v>
      </c>
      <c r="I2581" s="19">
        <v>0</v>
      </c>
      <c r="J2581" s="19">
        <v>22</v>
      </c>
      <c r="K2581" s="19">
        <v>92</v>
      </c>
      <c r="L2581" s="19">
        <v>2</v>
      </c>
      <c r="M2581" s="19">
        <v>1</v>
      </c>
      <c r="N2581" s="19">
        <v>37</v>
      </c>
      <c r="O2581" s="19">
        <v>89</v>
      </c>
      <c r="P2581" s="14" t="str">
        <f>IFERROR(VLOOKUP($A2581,'Fielding Data'!$A:$H,MATCH(P$1,'Fielding Data'!$A$1:$H$1,0),0),"Other")</f>
        <v>1B</v>
      </c>
      <c r="Q2581" s="14">
        <f>IFERROR(VLOOKUP($A2581,'Fielding Data'!$A:$H,MATCH(Q$1,'Fielding Data'!$A$1:$H$1,0),0),"Other")</f>
        <v>761</v>
      </c>
      <c r="R2581" s="14">
        <f>IFERROR(VLOOKUP($A2581,'Fielding Data'!$A:$H,MATCH(R$1,'Fielding Data'!$A$1:$H$1,0),0),"Other")</f>
        <v>40</v>
      </c>
      <c r="S2581" s="14">
        <f>IFERROR(VLOOKUP($A2581,'Fielding Data'!$A:$H,MATCH(S$1,'Fielding Data'!$A$1:$H$1,0),0),"Other")</f>
        <v>4</v>
      </c>
      <c r="T2581" s="14">
        <f>IFERROR(VLOOKUP($A2581,'Fielding Data'!$A:$H,MATCH(T$1,'Fielding Data'!$A$1:$H$1,0),0),"Other")</f>
        <v>64</v>
      </c>
      <c r="U2581" s="14">
        <f>SUMIFS('Fielding Data'!E:E,'Fielding Data'!$A:$A,'Hitting Data'!$A2581)</f>
        <v>802</v>
      </c>
      <c r="V2581" s="14">
        <f>SUMIFS('Fielding Data'!F:F,'Fielding Data'!$A:$A,'Hitting Data'!$A2581)</f>
        <v>41</v>
      </c>
      <c r="W2581" s="14">
        <f>SUMIFS('Fielding Data'!G:G,'Fielding Data'!$A:$A,'Hitting Data'!$A2581)</f>
        <v>4</v>
      </c>
      <c r="X2581" s="14">
        <f>SUMIFS('Fielding Data'!H:H,'Fielding Data'!$A:$A,'Hitting Data'!$A2581)</f>
        <v>64</v>
      </c>
    </row>
    <row r="2582" spans="1:24" x14ac:dyDescent="0.25">
      <c r="A2582" s="14" t="str">
        <f t="shared" si="40"/>
        <v>crainje012012</v>
      </c>
      <c r="B2582" s="19" t="s">
        <v>436</v>
      </c>
      <c r="C2582" s="19">
        <v>2012</v>
      </c>
      <c r="D2582" s="19">
        <v>51</v>
      </c>
      <c r="E2582" s="19">
        <v>0</v>
      </c>
      <c r="F2582" s="19">
        <v>0</v>
      </c>
      <c r="G2582" s="19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4" t="str">
        <f>IFERROR(VLOOKUP($A2582,'Fielding Data'!$A:$H,MATCH(P$1,'Fielding Data'!$A$1:$H$1,0),0),"Other")</f>
        <v>P</v>
      </c>
      <c r="Q2582" s="14">
        <f>IFERROR(VLOOKUP($A2582,'Fielding Data'!$A:$H,MATCH(Q$1,'Fielding Data'!$A$1:$H$1,0),0),"Other")</f>
        <v>0</v>
      </c>
      <c r="R2582" s="14">
        <f>IFERROR(VLOOKUP($A2582,'Fielding Data'!$A:$H,MATCH(R$1,'Fielding Data'!$A$1:$H$1,0),0),"Other")</f>
        <v>4</v>
      </c>
      <c r="S2582" s="14">
        <f>IFERROR(VLOOKUP($A2582,'Fielding Data'!$A:$H,MATCH(S$1,'Fielding Data'!$A$1:$H$1,0),0),"Other")</f>
        <v>1</v>
      </c>
      <c r="T2582" s="14">
        <f>IFERROR(VLOOKUP($A2582,'Fielding Data'!$A:$H,MATCH(T$1,'Fielding Data'!$A$1:$H$1,0),0),"Other")</f>
        <v>0</v>
      </c>
      <c r="U2582" s="14">
        <f>SUMIFS('Fielding Data'!E:E,'Fielding Data'!$A:$A,'Hitting Data'!$A2582)</f>
        <v>0</v>
      </c>
      <c r="V2582" s="14">
        <f>SUMIFS('Fielding Data'!F:F,'Fielding Data'!$A:$A,'Hitting Data'!$A2582)</f>
        <v>4</v>
      </c>
      <c r="W2582" s="14">
        <f>SUMIFS('Fielding Data'!G:G,'Fielding Data'!$A:$A,'Hitting Data'!$A2582)</f>
        <v>1</v>
      </c>
      <c r="X2582" s="14">
        <f>SUMIFS('Fielding Data'!H:H,'Fielding Data'!$A:$A,'Hitting Data'!$A2582)</f>
        <v>0</v>
      </c>
    </row>
    <row r="2583" spans="1:24" x14ac:dyDescent="0.25">
      <c r="A2583" s="14" t="str">
        <f t="shared" si="40"/>
        <v>crawfbr012012</v>
      </c>
      <c r="B2583" s="19" t="s">
        <v>1469</v>
      </c>
      <c r="C2583" s="19">
        <v>2012</v>
      </c>
      <c r="D2583" s="19">
        <v>143</v>
      </c>
      <c r="E2583" s="19">
        <v>435</v>
      </c>
      <c r="F2583" s="19">
        <v>44</v>
      </c>
      <c r="G2583" s="19">
        <v>108</v>
      </c>
      <c r="H2583" s="19">
        <v>26</v>
      </c>
      <c r="I2583" s="19">
        <v>3</v>
      </c>
      <c r="J2583" s="19">
        <v>4</v>
      </c>
      <c r="K2583" s="19">
        <v>45</v>
      </c>
      <c r="L2583" s="19">
        <v>1</v>
      </c>
      <c r="M2583" s="19">
        <v>4</v>
      </c>
      <c r="N2583" s="19">
        <v>33</v>
      </c>
      <c r="O2583" s="19">
        <v>95</v>
      </c>
      <c r="P2583" s="14" t="str">
        <f>IFERROR(VLOOKUP($A2583,'Fielding Data'!$A:$H,MATCH(P$1,'Fielding Data'!$A$1:$H$1,0),0),"Other")</f>
        <v>SS</v>
      </c>
      <c r="Q2583" s="14">
        <f>IFERROR(VLOOKUP($A2583,'Fielding Data'!$A:$H,MATCH(Q$1,'Fielding Data'!$A$1:$H$1,0),0),"Other")</f>
        <v>195</v>
      </c>
      <c r="R2583" s="14">
        <f>IFERROR(VLOOKUP($A2583,'Fielding Data'!$A:$H,MATCH(R$1,'Fielding Data'!$A$1:$H$1,0),0),"Other")</f>
        <v>394</v>
      </c>
      <c r="S2583" s="14">
        <f>IFERROR(VLOOKUP($A2583,'Fielding Data'!$A:$H,MATCH(S$1,'Fielding Data'!$A$1:$H$1,0),0),"Other")</f>
        <v>18</v>
      </c>
      <c r="T2583" s="14">
        <f>IFERROR(VLOOKUP($A2583,'Fielding Data'!$A:$H,MATCH(T$1,'Fielding Data'!$A$1:$H$1,0),0),"Other")</f>
        <v>74</v>
      </c>
      <c r="U2583" s="14">
        <f>SUMIFS('Fielding Data'!E:E,'Fielding Data'!$A:$A,'Hitting Data'!$A2583)</f>
        <v>195</v>
      </c>
      <c r="V2583" s="14">
        <f>SUMIFS('Fielding Data'!F:F,'Fielding Data'!$A:$A,'Hitting Data'!$A2583)</f>
        <v>394</v>
      </c>
      <c r="W2583" s="14">
        <f>SUMIFS('Fielding Data'!G:G,'Fielding Data'!$A:$A,'Hitting Data'!$A2583)</f>
        <v>18</v>
      </c>
      <c r="X2583" s="14">
        <f>SUMIFS('Fielding Data'!H:H,'Fielding Data'!$A:$A,'Hitting Data'!$A2583)</f>
        <v>74</v>
      </c>
    </row>
    <row r="2584" spans="1:24" x14ac:dyDescent="0.25">
      <c r="A2584" s="14" t="str">
        <f t="shared" si="40"/>
        <v>crawfca022012</v>
      </c>
      <c r="B2584" s="19" t="s">
        <v>295</v>
      </c>
      <c r="C2584" s="19">
        <v>2012</v>
      </c>
      <c r="D2584" s="19">
        <v>31</v>
      </c>
      <c r="E2584" s="19">
        <v>117</v>
      </c>
      <c r="F2584" s="19">
        <v>23</v>
      </c>
      <c r="G2584" s="19">
        <v>33</v>
      </c>
      <c r="H2584" s="19">
        <v>10</v>
      </c>
      <c r="I2584" s="19">
        <v>2</v>
      </c>
      <c r="J2584" s="19">
        <v>3</v>
      </c>
      <c r="K2584" s="19">
        <v>19</v>
      </c>
      <c r="L2584" s="19">
        <v>5</v>
      </c>
      <c r="M2584" s="19">
        <v>0</v>
      </c>
      <c r="N2584" s="19">
        <v>3</v>
      </c>
      <c r="O2584" s="19">
        <v>22</v>
      </c>
      <c r="P2584" s="14" t="str">
        <f>IFERROR(VLOOKUP($A2584,'Fielding Data'!$A:$H,MATCH(P$1,'Fielding Data'!$A$1:$H$1,0),0),"Other")</f>
        <v>LF</v>
      </c>
      <c r="Q2584" s="14">
        <f>IFERROR(VLOOKUP($A2584,'Fielding Data'!$A:$H,MATCH(Q$1,'Fielding Data'!$A$1:$H$1,0),0),"Other")</f>
        <v>0</v>
      </c>
      <c r="R2584" s="14">
        <f>IFERROR(VLOOKUP($A2584,'Fielding Data'!$A:$H,MATCH(R$1,'Fielding Data'!$A$1:$H$1,0),0),"Other")</f>
        <v>0</v>
      </c>
      <c r="S2584" s="14">
        <f>IFERROR(VLOOKUP($A2584,'Fielding Data'!$A:$H,MATCH(S$1,'Fielding Data'!$A$1:$H$1,0),0),"Other")</f>
        <v>0</v>
      </c>
      <c r="T2584" s="14">
        <f>IFERROR(VLOOKUP($A2584,'Fielding Data'!$A:$H,MATCH(T$1,'Fielding Data'!$A$1:$H$1,0),0),"Other")</f>
        <v>0</v>
      </c>
      <c r="U2584" s="14">
        <f>SUMIFS('Fielding Data'!E:E,'Fielding Data'!$A:$A,'Hitting Data'!$A2584)</f>
        <v>42</v>
      </c>
      <c r="V2584" s="14">
        <f>SUMIFS('Fielding Data'!F:F,'Fielding Data'!$A:$A,'Hitting Data'!$A2584)</f>
        <v>0</v>
      </c>
      <c r="W2584" s="14">
        <f>SUMIFS('Fielding Data'!G:G,'Fielding Data'!$A:$A,'Hitting Data'!$A2584)</f>
        <v>1</v>
      </c>
      <c r="X2584" s="14">
        <f>SUMIFS('Fielding Data'!H:H,'Fielding Data'!$A:$A,'Hitting Data'!$A2584)</f>
        <v>0</v>
      </c>
    </row>
    <row r="2585" spans="1:24" x14ac:dyDescent="0.25">
      <c r="A2585" s="14" t="str">
        <f t="shared" si="40"/>
        <v>crawfev012012</v>
      </c>
      <c r="B2585" s="19" t="s">
        <v>1692</v>
      </c>
      <c r="C2585" s="19">
        <v>2012</v>
      </c>
      <c r="D2585" s="19">
        <v>10</v>
      </c>
      <c r="E2585" s="19">
        <v>0</v>
      </c>
      <c r="F2585" s="19">
        <v>0</v>
      </c>
      <c r="G2585" s="19">
        <v>0</v>
      </c>
      <c r="H2585" s="19">
        <v>0</v>
      </c>
      <c r="I2585" s="19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4" t="str">
        <f>IFERROR(VLOOKUP($A2585,'Fielding Data'!$A:$H,MATCH(P$1,'Fielding Data'!$A$1:$H$1,0),0),"Other")</f>
        <v>P</v>
      </c>
      <c r="Q2585" s="14">
        <f>IFERROR(VLOOKUP($A2585,'Fielding Data'!$A:$H,MATCH(Q$1,'Fielding Data'!$A$1:$H$1,0),0),"Other")</f>
        <v>0</v>
      </c>
      <c r="R2585" s="14">
        <f>IFERROR(VLOOKUP($A2585,'Fielding Data'!$A:$H,MATCH(R$1,'Fielding Data'!$A$1:$H$1,0),0),"Other")</f>
        <v>1</v>
      </c>
      <c r="S2585" s="14">
        <f>IFERROR(VLOOKUP($A2585,'Fielding Data'!$A:$H,MATCH(S$1,'Fielding Data'!$A$1:$H$1,0),0),"Other")</f>
        <v>0</v>
      </c>
      <c r="T2585" s="14">
        <f>IFERROR(VLOOKUP($A2585,'Fielding Data'!$A:$H,MATCH(T$1,'Fielding Data'!$A$1:$H$1,0),0),"Other")</f>
        <v>0</v>
      </c>
      <c r="U2585" s="14">
        <f>SUMIFS('Fielding Data'!E:E,'Fielding Data'!$A:$A,'Hitting Data'!$A2585)</f>
        <v>0</v>
      </c>
      <c r="V2585" s="14">
        <f>SUMIFS('Fielding Data'!F:F,'Fielding Data'!$A:$A,'Hitting Data'!$A2585)</f>
        <v>1</v>
      </c>
      <c r="W2585" s="14">
        <f>SUMIFS('Fielding Data'!G:G,'Fielding Data'!$A:$A,'Hitting Data'!$A2585)</f>
        <v>0</v>
      </c>
      <c r="X2585" s="14">
        <f>SUMIFS('Fielding Data'!H:H,'Fielding Data'!$A:$A,'Hitting Data'!$A2585)</f>
        <v>0</v>
      </c>
    </row>
    <row r="2586" spans="1:24" x14ac:dyDescent="0.25">
      <c r="A2586" s="14" t="str">
        <f t="shared" si="40"/>
        <v>crispco012012</v>
      </c>
      <c r="B2586" s="19" t="s">
        <v>296</v>
      </c>
      <c r="C2586" s="19">
        <v>2012</v>
      </c>
      <c r="D2586" s="19">
        <v>120</v>
      </c>
      <c r="E2586" s="19">
        <v>455</v>
      </c>
      <c r="F2586" s="19">
        <v>68</v>
      </c>
      <c r="G2586" s="19">
        <v>118</v>
      </c>
      <c r="H2586" s="19">
        <v>25</v>
      </c>
      <c r="I2586" s="19">
        <v>7</v>
      </c>
      <c r="J2586" s="19">
        <v>11</v>
      </c>
      <c r="K2586" s="19">
        <v>46</v>
      </c>
      <c r="L2586" s="19">
        <v>39</v>
      </c>
      <c r="M2586" s="19">
        <v>4</v>
      </c>
      <c r="N2586" s="19">
        <v>45</v>
      </c>
      <c r="O2586" s="19">
        <v>64</v>
      </c>
      <c r="P2586" s="14" t="str">
        <f>IFERROR(VLOOKUP($A2586,'Fielding Data'!$A:$H,MATCH(P$1,'Fielding Data'!$A$1:$H$1,0),0),"Other")</f>
        <v>CF</v>
      </c>
      <c r="Q2586" s="14">
        <f>IFERROR(VLOOKUP($A2586,'Fielding Data'!$A:$H,MATCH(Q$1,'Fielding Data'!$A$1:$H$1,0),0),"Other")</f>
        <v>0</v>
      </c>
      <c r="R2586" s="14">
        <f>IFERROR(VLOOKUP($A2586,'Fielding Data'!$A:$H,MATCH(R$1,'Fielding Data'!$A$1:$H$1,0),0),"Other")</f>
        <v>0</v>
      </c>
      <c r="S2586" s="14">
        <f>IFERROR(VLOOKUP($A2586,'Fielding Data'!$A:$H,MATCH(S$1,'Fielding Data'!$A$1:$H$1,0),0),"Other")</f>
        <v>0</v>
      </c>
      <c r="T2586" s="14">
        <f>IFERROR(VLOOKUP($A2586,'Fielding Data'!$A:$H,MATCH(T$1,'Fielding Data'!$A$1:$H$1,0),0),"Other")</f>
        <v>0</v>
      </c>
      <c r="U2586" s="14">
        <f>SUMIFS('Fielding Data'!E:E,'Fielding Data'!$A:$A,'Hitting Data'!$A2586)</f>
        <v>272</v>
      </c>
      <c r="V2586" s="14">
        <f>SUMIFS('Fielding Data'!F:F,'Fielding Data'!$A:$A,'Hitting Data'!$A2586)</f>
        <v>4</v>
      </c>
      <c r="W2586" s="14">
        <f>SUMIFS('Fielding Data'!G:G,'Fielding Data'!$A:$A,'Hitting Data'!$A2586)</f>
        <v>3</v>
      </c>
      <c r="X2586" s="14">
        <f>SUMIFS('Fielding Data'!H:H,'Fielding Data'!$A:$A,'Hitting Data'!$A2586)</f>
        <v>2</v>
      </c>
    </row>
    <row r="2587" spans="1:24" x14ac:dyDescent="0.25">
      <c r="A2587" s="14" t="str">
        <f t="shared" si="40"/>
        <v>crosbca012012</v>
      </c>
      <c r="B2587" s="19" t="s">
        <v>1693</v>
      </c>
      <c r="C2587" s="19">
        <v>2012</v>
      </c>
      <c r="D2587" s="19">
        <v>3</v>
      </c>
      <c r="E2587" s="19">
        <v>0</v>
      </c>
      <c r="F2587" s="19">
        <v>0</v>
      </c>
      <c r="G2587" s="19">
        <v>0</v>
      </c>
      <c r="H2587" s="19">
        <v>0</v>
      </c>
      <c r="I2587" s="19">
        <v>0</v>
      </c>
      <c r="J2587" s="19">
        <v>0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14" t="str">
        <f>IFERROR(VLOOKUP($A2587,'Fielding Data'!$A:$H,MATCH(P$1,'Fielding Data'!$A$1:$H$1,0),0),"Other")</f>
        <v>P</v>
      </c>
      <c r="Q2587" s="14">
        <f>IFERROR(VLOOKUP($A2587,'Fielding Data'!$A:$H,MATCH(Q$1,'Fielding Data'!$A$1:$H$1,0),0),"Other")</f>
        <v>1</v>
      </c>
      <c r="R2587" s="14">
        <f>IFERROR(VLOOKUP($A2587,'Fielding Data'!$A:$H,MATCH(R$1,'Fielding Data'!$A$1:$H$1,0),0),"Other")</f>
        <v>1</v>
      </c>
      <c r="S2587" s="14">
        <f>IFERROR(VLOOKUP($A2587,'Fielding Data'!$A:$H,MATCH(S$1,'Fielding Data'!$A$1:$H$1,0),0),"Other")</f>
        <v>0</v>
      </c>
      <c r="T2587" s="14">
        <f>IFERROR(VLOOKUP($A2587,'Fielding Data'!$A:$H,MATCH(T$1,'Fielding Data'!$A$1:$H$1,0),0),"Other")</f>
        <v>1</v>
      </c>
      <c r="U2587" s="14">
        <f>SUMIFS('Fielding Data'!E:E,'Fielding Data'!$A:$A,'Hitting Data'!$A2587)</f>
        <v>1</v>
      </c>
      <c r="V2587" s="14">
        <f>SUMIFS('Fielding Data'!F:F,'Fielding Data'!$A:$A,'Hitting Data'!$A2587)</f>
        <v>1</v>
      </c>
      <c r="W2587" s="14">
        <f>SUMIFS('Fielding Data'!G:G,'Fielding Data'!$A:$A,'Hitting Data'!$A2587)</f>
        <v>0</v>
      </c>
      <c r="X2587" s="14">
        <f>SUMIFS('Fielding Data'!H:H,'Fielding Data'!$A:$A,'Hitting Data'!$A2587)</f>
        <v>1</v>
      </c>
    </row>
    <row r="2588" spans="1:24" x14ac:dyDescent="0.25">
      <c r="A2588" s="14" t="str">
        <f t="shared" si="40"/>
        <v>crowaa012012</v>
      </c>
      <c r="B2588" s="19" t="s">
        <v>1471</v>
      </c>
      <c r="C2588" s="19">
        <v>2012</v>
      </c>
      <c r="D2588" s="19">
        <v>73</v>
      </c>
      <c r="E2588" s="19">
        <v>0</v>
      </c>
      <c r="F2588" s="19">
        <v>0</v>
      </c>
      <c r="G2588" s="19">
        <v>0</v>
      </c>
      <c r="H2588" s="19">
        <v>0</v>
      </c>
      <c r="I2588" s="19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4" t="str">
        <f>IFERROR(VLOOKUP($A2588,'Fielding Data'!$A:$H,MATCH(P$1,'Fielding Data'!$A$1:$H$1,0),0),"Other")</f>
        <v>P</v>
      </c>
      <c r="Q2588" s="14">
        <f>IFERROR(VLOOKUP($A2588,'Fielding Data'!$A:$H,MATCH(Q$1,'Fielding Data'!$A$1:$H$1,0),0),"Other")</f>
        <v>4</v>
      </c>
      <c r="R2588" s="14">
        <f>IFERROR(VLOOKUP($A2588,'Fielding Data'!$A:$H,MATCH(R$1,'Fielding Data'!$A$1:$H$1,0),0),"Other")</f>
        <v>5</v>
      </c>
      <c r="S2588" s="14">
        <f>IFERROR(VLOOKUP($A2588,'Fielding Data'!$A:$H,MATCH(S$1,'Fielding Data'!$A$1:$H$1,0),0),"Other")</f>
        <v>0</v>
      </c>
      <c r="T2588" s="14">
        <f>IFERROR(VLOOKUP($A2588,'Fielding Data'!$A:$H,MATCH(T$1,'Fielding Data'!$A$1:$H$1,0),0),"Other")</f>
        <v>0</v>
      </c>
      <c r="U2588" s="14">
        <f>SUMIFS('Fielding Data'!E:E,'Fielding Data'!$A:$A,'Hitting Data'!$A2588)</f>
        <v>4</v>
      </c>
      <c r="V2588" s="14">
        <f>SUMIFS('Fielding Data'!F:F,'Fielding Data'!$A:$A,'Hitting Data'!$A2588)</f>
        <v>5</v>
      </c>
      <c r="W2588" s="14">
        <f>SUMIFS('Fielding Data'!G:G,'Fielding Data'!$A:$A,'Hitting Data'!$A2588)</f>
        <v>0</v>
      </c>
      <c r="X2588" s="14">
        <f>SUMIFS('Fielding Data'!H:H,'Fielding Data'!$A:$A,'Hitting Data'!$A2588)</f>
        <v>0</v>
      </c>
    </row>
    <row r="2589" spans="1:24" x14ac:dyDescent="0.25">
      <c r="A2589" s="14" t="str">
        <f t="shared" si="40"/>
        <v>cruzju022012</v>
      </c>
      <c r="B2589" s="19" t="s">
        <v>237</v>
      </c>
      <c r="C2589" s="19">
        <v>2012</v>
      </c>
      <c r="D2589" s="19">
        <v>43</v>
      </c>
      <c r="E2589" s="19">
        <v>0</v>
      </c>
      <c r="F2589" s="19">
        <v>0</v>
      </c>
      <c r="G2589" s="19">
        <v>0</v>
      </c>
      <c r="H2589" s="19">
        <v>0</v>
      </c>
      <c r="I2589" s="19">
        <v>0</v>
      </c>
      <c r="J2589" s="19">
        <v>0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4" t="str">
        <f>IFERROR(VLOOKUP($A2589,'Fielding Data'!$A:$H,MATCH(P$1,'Fielding Data'!$A$1:$H$1,0),0),"Other")</f>
        <v>P</v>
      </c>
      <c r="Q2589" s="14">
        <f>IFERROR(VLOOKUP($A2589,'Fielding Data'!$A:$H,MATCH(Q$1,'Fielding Data'!$A$1:$H$1,0),0),"Other")</f>
        <v>1</v>
      </c>
      <c r="R2589" s="14">
        <f>IFERROR(VLOOKUP($A2589,'Fielding Data'!$A:$H,MATCH(R$1,'Fielding Data'!$A$1:$H$1,0),0),"Other")</f>
        <v>4</v>
      </c>
      <c r="S2589" s="14">
        <f>IFERROR(VLOOKUP($A2589,'Fielding Data'!$A:$H,MATCH(S$1,'Fielding Data'!$A$1:$H$1,0),0),"Other")</f>
        <v>0</v>
      </c>
      <c r="T2589" s="14">
        <f>IFERROR(VLOOKUP($A2589,'Fielding Data'!$A:$H,MATCH(T$1,'Fielding Data'!$A$1:$H$1,0),0),"Other")</f>
        <v>0</v>
      </c>
      <c r="U2589" s="14">
        <f>SUMIFS('Fielding Data'!E:E,'Fielding Data'!$A:$A,'Hitting Data'!$A2589)</f>
        <v>1</v>
      </c>
      <c r="V2589" s="14">
        <f>SUMIFS('Fielding Data'!F:F,'Fielding Data'!$A:$A,'Hitting Data'!$A2589)</f>
        <v>4</v>
      </c>
      <c r="W2589" s="14">
        <f>SUMIFS('Fielding Data'!G:G,'Fielding Data'!$A:$A,'Hitting Data'!$A2589)</f>
        <v>0</v>
      </c>
      <c r="X2589" s="14">
        <f>SUMIFS('Fielding Data'!H:H,'Fielding Data'!$A:$A,'Hitting Data'!$A2589)</f>
        <v>0</v>
      </c>
    </row>
    <row r="2590" spans="1:24" x14ac:dyDescent="0.25">
      <c r="A2590" s="14" t="str">
        <f t="shared" si="40"/>
        <v>cruzlu012012</v>
      </c>
      <c r="B2590" s="19" t="s">
        <v>906</v>
      </c>
      <c r="C2590" s="19">
        <v>2012</v>
      </c>
      <c r="D2590" s="19">
        <v>78</v>
      </c>
      <c r="E2590" s="19">
        <v>283</v>
      </c>
      <c r="F2590" s="19">
        <v>26</v>
      </c>
      <c r="G2590" s="19">
        <v>84</v>
      </c>
      <c r="H2590" s="19">
        <v>20</v>
      </c>
      <c r="I2590" s="19">
        <v>0</v>
      </c>
      <c r="J2590" s="19">
        <v>6</v>
      </c>
      <c r="K2590" s="19">
        <v>40</v>
      </c>
      <c r="L2590" s="19">
        <v>2</v>
      </c>
      <c r="M2590" s="19">
        <v>1</v>
      </c>
      <c r="N2590" s="19">
        <v>9</v>
      </c>
      <c r="O2590" s="19">
        <v>34</v>
      </c>
      <c r="P2590" s="14" t="str">
        <f>IFERROR(VLOOKUP($A2590,'Fielding Data'!$A:$H,MATCH(P$1,'Fielding Data'!$A$1:$H$1,0),0),"Other")</f>
        <v>2B</v>
      </c>
      <c r="Q2590" s="14">
        <f>IFERROR(VLOOKUP($A2590,'Fielding Data'!$A:$H,MATCH(Q$1,'Fielding Data'!$A$1:$H$1,0),0),"Other")</f>
        <v>5</v>
      </c>
      <c r="R2590" s="14">
        <f>IFERROR(VLOOKUP($A2590,'Fielding Data'!$A:$H,MATCH(R$1,'Fielding Data'!$A$1:$H$1,0),0),"Other")</f>
        <v>9</v>
      </c>
      <c r="S2590" s="14">
        <f>IFERROR(VLOOKUP($A2590,'Fielding Data'!$A:$H,MATCH(S$1,'Fielding Data'!$A$1:$H$1,0),0),"Other")</f>
        <v>0</v>
      </c>
      <c r="T2590" s="14">
        <f>IFERROR(VLOOKUP($A2590,'Fielding Data'!$A:$H,MATCH(T$1,'Fielding Data'!$A$1:$H$1,0),0),"Other")</f>
        <v>2</v>
      </c>
      <c r="U2590" s="14">
        <f>SUMIFS('Fielding Data'!E:E,'Fielding Data'!$A:$A,'Hitting Data'!$A2590)</f>
        <v>78</v>
      </c>
      <c r="V2590" s="14">
        <f>SUMIFS('Fielding Data'!F:F,'Fielding Data'!$A:$A,'Hitting Data'!$A2590)</f>
        <v>159</v>
      </c>
      <c r="W2590" s="14">
        <f>SUMIFS('Fielding Data'!G:G,'Fielding Data'!$A:$A,'Hitting Data'!$A2590)</f>
        <v>4</v>
      </c>
      <c r="X2590" s="14">
        <f>SUMIFS('Fielding Data'!H:H,'Fielding Data'!$A:$A,'Hitting Data'!$A2590)</f>
        <v>23</v>
      </c>
    </row>
    <row r="2591" spans="1:24" x14ac:dyDescent="0.25">
      <c r="A2591" s="14" t="str">
        <f t="shared" si="40"/>
        <v>cruzne022012</v>
      </c>
      <c r="B2591" s="19" t="s">
        <v>530</v>
      </c>
      <c r="C2591" s="19">
        <v>2012</v>
      </c>
      <c r="D2591" s="19">
        <v>159</v>
      </c>
      <c r="E2591" s="19">
        <v>585</v>
      </c>
      <c r="F2591" s="19">
        <v>86</v>
      </c>
      <c r="G2591" s="19">
        <v>152</v>
      </c>
      <c r="H2591" s="19">
        <v>45</v>
      </c>
      <c r="I2591" s="19">
        <v>0</v>
      </c>
      <c r="J2591" s="19">
        <v>24</v>
      </c>
      <c r="K2591" s="19">
        <v>90</v>
      </c>
      <c r="L2591" s="19">
        <v>8</v>
      </c>
      <c r="M2591" s="19">
        <v>4</v>
      </c>
      <c r="N2591" s="19">
        <v>48</v>
      </c>
      <c r="O2591" s="19">
        <v>140</v>
      </c>
      <c r="P2591" s="14" t="str">
        <f>IFERROR(VLOOKUP($A2591,'Fielding Data'!$A:$H,MATCH(P$1,'Fielding Data'!$A$1:$H$1,0),0),"Other")</f>
        <v>LF</v>
      </c>
      <c r="Q2591" s="14">
        <f>IFERROR(VLOOKUP($A2591,'Fielding Data'!$A:$H,MATCH(Q$1,'Fielding Data'!$A$1:$H$1,0),0),"Other")</f>
        <v>0</v>
      </c>
      <c r="R2591" s="14">
        <f>IFERROR(VLOOKUP($A2591,'Fielding Data'!$A:$H,MATCH(R$1,'Fielding Data'!$A$1:$H$1,0),0),"Other")</f>
        <v>0</v>
      </c>
      <c r="S2591" s="14">
        <f>IFERROR(VLOOKUP($A2591,'Fielding Data'!$A:$H,MATCH(S$1,'Fielding Data'!$A$1:$H$1,0),0),"Other")</f>
        <v>0</v>
      </c>
      <c r="T2591" s="14">
        <f>IFERROR(VLOOKUP($A2591,'Fielding Data'!$A:$H,MATCH(T$1,'Fielding Data'!$A$1:$H$1,0),0),"Other")</f>
        <v>0</v>
      </c>
      <c r="U2591" s="14">
        <f>SUMIFS('Fielding Data'!E:E,'Fielding Data'!$A:$A,'Hitting Data'!$A2591)</f>
        <v>288</v>
      </c>
      <c r="V2591" s="14">
        <f>SUMIFS('Fielding Data'!F:F,'Fielding Data'!$A:$A,'Hitting Data'!$A2591)</f>
        <v>9</v>
      </c>
      <c r="W2591" s="14">
        <f>SUMIFS('Fielding Data'!G:G,'Fielding Data'!$A:$A,'Hitting Data'!$A2591)</f>
        <v>4</v>
      </c>
      <c r="X2591" s="14">
        <f>SUMIFS('Fielding Data'!H:H,'Fielding Data'!$A:$A,'Hitting Data'!$A2591)</f>
        <v>2</v>
      </c>
    </row>
    <row r="2592" spans="1:24" x14ac:dyDescent="0.25">
      <c r="A2592" s="14" t="str">
        <f t="shared" si="40"/>
        <v>cruzrh012012</v>
      </c>
      <c r="B2592" s="19" t="s">
        <v>1694</v>
      </c>
      <c r="C2592" s="19">
        <v>2012</v>
      </c>
      <c r="D2592" s="19">
        <v>52</v>
      </c>
      <c r="E2592" s="19">
        <v>1</v>
      </c>
      <c r="F2592" s="19">
        <v>0</v>
      </c>
      <c r="G2592" s="19">
        <v>0</v>
      </c>
      <c r="H2592" s="19">
        <v>0</v>
      </c>
      <c r="I2592" s="19">
        <v>0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1</v>
      </c>
      <c r="P2592" s="14" t="str">
        <f>IFERROR(VLOOKUP($A2592,'Fielding Data'!$A:$H,MATCH(P$1,'Fielding Data'!$A$1:$H$1,0),0),"Other")</f>
        <v>P</v>
      </c>
      <c r="Q2592" s="14">
        <f>IFERROR(VLOOKUP($A2592,'Fielding Data'!$A:$H,MATCH(Q$1,'Fielding Data'!$A$1:$H$1,0),0),"Other")</f>
        <v>6</v>
      </c>
      <c r="R2592" s="14">
        <f>IFERROR(VLOOKUP($A2592,'Fielding Data'!$A:$H,MATCH(R$1,'Fielding Data'!$A$1:$H$1,0),0),"Other")</f>
        <v>6</v>
      </c>
      <c r="S2592" s="14">
        <f>IFERROR(VLOOKUP($A2592,'Fielding Data'!$A:$H,MATCH(S$1,'Fielding Data'!$A$1:$H$1,0),0),"Other")</f>
        <v>1</v>
      </c>
      <c r="T2592" s="14">
        <f>IFERROR(VLOOKUP($A2592,'Fielding Data'!$A:$H,MATCH(T$1,'Fielding Data'!$A$1:$H$1,0),0),"Other")</f>
        <v>0</v>
      </c>
      <c r="U2592" s="14">
        <f>SUMIFS('Fielding Data'!E:E,'Fielding Data'!$A:$A,'Hitting Data'!$A2592)</f>
        <v>6</v>
      </c>
      <c r="V2592" s="14">
        <f>SUMIFS('Fielding Data'!F:F,'Fielding Data'!$A:$A,'Hitting Data'!$A2592)</f>
        <v>6</v>
      </c>
      <c r="W2592" s="14">
        <f>SUMIFS('Fielding Data'!G:G,'Fielding Data'!$A:$A,'Hitting Data'!$A2592)</f>
        <v>1</v>
      </c>
      <c r="X2592" s="14">
        <f>SUMIFS('Fielding Data'!H:H,'Fielding Data'!$A:$A,'Hitting Data'!$A2592)</f>
        <v>0</v>
      </c>
    </row>
    <row r="2593" spans="1:24" x14ac:dyDescent="0.25">
      <c r="A2593" s="14" t="str">
        <f t="shared" si="40"/>
        <v>cruzto032012</v>
      </c>
      <c r="B2593" s="19" t="s">
        <v>1472</v>
      </c>
      <c r="C2593" s="19">
        <v>2012</v>
      </c>
      <c r="D2593" s="19">
        <v>51</v>
      </c>
      <c r="E2593" s="19">
        <v>126</v>
      </c>
      <c r="F2593" s="19">
        <v>11</v>
      </c>
      <c r="G2593" s="19">
        <v>32</v>
      </c>
      <c r="H2593" s="19">
        <v>9</v>
      </c>
      <c r="I2593" s="19">
        <v>1</v>
      </c>
      <c r="J2593" s="19">
        <v>1</v>
      </c>
      <c r="K2593" s="19">
        <v>11</v>
      </c>
      <c r="L2593" s="19">
        <v>0</v>
      </c>
      <c r="M2593" s="19">
        <v>1</v>
      </c>
      <c r="N2593" s="19">
        <v>3</v>
      </c>
      <c r="O2593" s="19">
        <v>19</v>
      </c>
      <c r="P2593" s="14" t="str">
        <f>IFERROR(VLOOKUP($A2593,'Fielding Data'!$A:$H,MATCH(P$1,'Fielding Data'!$A$1:$H$1,0),0),"Other")</f>
        <v>1B</v>
      </c>
      <c r="Q2593" s="14">
        <f>IFERROR(VLOOKUP($A2593,'Fielding Data'!$A:$H,MATCH(Q$1,'Fielding Data'!$A$1:$H$1,0),0),"Other")</f>
        <v>1</v>
      </c>
      <c r="R2593" s="14">
        <f>IFERROR(VLOOKUP($A2593,'Fielding Data'!$A:$H,MATCH(R$1,'Fielding Data'!$A$1:$H$1,0),0),"Other")</f>
        <v>1</v>
      </c>
      <c r="S2593" s="14">
        <f>IFERROR(VLOOKUP($A2593,'Fielding Data'!$A:$H,MATCH(S$1,'Fielding Data'!$A$1:$H$1,0),0),"Other")</f>
        <v>0</v>
      </c>
      <c r="T2593" s="14">
        <f>IFERROR(VLOOKUP($A2593,'Fielding Data'!$A:$H,MATCH(T$1,'Fielding Data'!$A$1:$H$1,0),0),"Other")</f>
        <v>2</v>
      </c>
      <c r="U2593" s="14">
        <f>SUMIFS('Fielding Data'!E:E,'Fielding Data'!$A:$A,'Hitting Data'!$A2593)</f>
        <v>256</v>
      </c>
      <c r="V2593" s="14">
        <f>SUMIFS('Fielding Data'!F:F,'Fielding Data'!$A:$A,'Hitting Data'!$A2593)</f>
        <v>24</v>
      </c>
      <c r="W2593" s="14">
        <f>SUMIFS('Fielding Data'!G:G,'Fielding Data'!$A:$A,'Hitting Data'!$A2593)</f>
        <v>2</v>
      </c>
      <c r="X2593" s="14">
        <f>SUMIFS('Fielding Data'!H:H,'Fielding Data'!$A:$A,'Hitting Data'!$A2593)</f>
        <v>5</v>
      </c>
    </row>
    <row r="2594" spans="1:24" x14ac:dyDescent="0.25">
      <c r="A2594" s="14" t="str">
        <f t="shared" si="40"/>
        <v>cuddymi012012</v>
      </c>
      <c r="B2594" s="19" t="s">
        <v>238</v>
      </c>
      <c r="C2594" s="19">
        <v>2012</v>
      </c>
      <c r="D2594" s="19">
        <v>101</v>
      </c>
      <c r="E2594" s="19">
        <v>358</v>
      </c>
      <c r="F2594" s="19">
        <v>53</v>
      </c>
      <c r="G2594" s="19">
        <v>93</v>
      </c>
      <c r="H2594" s="19">
        <v>30</v>
      </c>
      <c r="I2594" s="19">
        <v>2</v>
      </c>
      <c r="J2594" s="19">
        <v>16</v>
      </c>
      <c r="K2594" s="19">
        <v>58</v>
      </c>
      <c r="L2594" s="19">
        <v>8</v>
      </c>
      <c r="M2594" s="19">
        <v>3</v>
      </c>
      <c r="N2594" s="19">
        <v>32</v>
      </c>
      <c r="O2594" s="19">
        <v>78</v>
      </c>
      <c r="P2594" s="14" t="str">
        <f>IFERROR(VLOOKUP($A2594,'Fielding Data'!$A:$H,MATCH(P$1,'Fielding Data'!$A$1:$H$1,0),0),"Other")</f>
        <v>1B</v>
      </c>
      <c r="Q2594" s="14">
        <f>IFERROR(VLOOKUP($A2594,'Fielding Data'!$A:$H,MATCH(Q$1,'Fielding Data'!$A$1:$H$1,0),0),"Other")</f>
        <v>217</v>
      </c>
      <c r="R2594" s="14">
        <f>IFERROR(VLOOKUP($A2594,'Fielding Data'!$A:$H,MATCH(R$1,'Fielding Data'!$A$1:$H$1,0),0),"Other")</f>
        <v>15</v>
      </c>
      <c r="S2594" s="14">
        <f>IFERROR(VLOOKUP($A2594,'Fielding Data'!$A:$H,MATCH(S$1,'Fielding Data'!$A$1:$H$1,0),0),"Other")</f>
        <v>2</v>
      </c>
      <c r="T2594" s="14">
        <f>IFERROR(VLOOKUP($A2594,'Fielding Data'!$A:$H,MATCH(T$1,'Fielding Data'!$A$1:$H$1,0),0),"Other")</f>
        <v>22</v>
      </c>
      <c r="U2594" s="14">
        <f>SUMIFS('Fielding Data'!E:E,'Fielding Data'!$A:$A,'Hitting Data'!$A2594)</f>
        <v>339</v>
      </c>
      <c r="V2594" s="14">
        <f>SUMIFS('Fielding Data'!F:F,'Fielding Data'!$A:$A,'Hitting Data'!$A2594)</f>
        <v>21</v>
      </c>
      <c r="W2594" s="14">
        <f>SUMIFS('Fielding Data'!G:G,'Fielding Data'!$A:$A,'Hitting Data'!$A2594)</f>
        <v>5</v>
      </c>
      <c r="X2594" s="14">
        <f>SUMIFS('Fielding Data'!H:H,'Fielding Data'!$A:$A,'Hitting Data'!$A2594)</f>
        <v>25</v>
      </c>
    </row>
    <row r="2595" spans="1:24" x14ac:dyDescent="0.25">
      <c r="A2595" s="14" t="str">
        <f t="shared" si="40"/>
        <v>cuetojo012012</v>
      </c>
      <c r="B2595" s="19" t="s">
        <v>907</v>
      </c>
      <c r="C2595" s="19">
        <v>2012</v>
      </c>
      <c r="D2595" s="19">
        <v>33</v>
      </c>
      <c r="E2595" s="19">
        <v>67</v>
      </c>
      <c r="F2595" s="19">
        <v>3</v>
      </c>
      <c r="G2595" s="19">
        <v>6</v>
      </c>
      <c r="H2595" s="19">
        <v>1</v>
      </c>
      <c r="I2595" s="19">
        <v>0</v>
      </c>
      <c r="J2595" s="19">
        <v>0</v>
      </c>
      <c r="K2595" s="19">
        <v>2</v>
      </c>
      <c r="L2595" s="19">
        <v>0</v>
      </c>
      <c r="M2595" s="19">
        <v>0</v>
      </c>
      <c r="N2595" s="19">
        <v>0</v>
      </c>
      <c r="O2595" s="19">
        <v>24</v>
      </c>
      <c r="P2595" s="14" t="str">
        <f>IFERROR(VLOOKUP($A2595,'Fielding Data'!$A:$H,MATCH(P$1,'Fielding Data'!$A$1:$H$1,0),0),"Other")</f>
        <v>P</v>
      </c>
      <c r="Q2595" s="14">
        <f>IFERROR(VLOOKUP($A2595,'Fielding Data'!$A:$H,MATCH(Q$1,'Fielding Data'!$A$1:$H$1,0),0),"Other")</f>
        <v>19</v>
      </c>
      <c r="R2595" s="14">
        <f>IFERROR(VLOOKUP($A2595,'Fielding Data'!$A:$H,MATCH(R$1,'Fielding Data'!$A$1:$H$1,0),0),"Other")</f>
        <v>44</v>
      </c>
      <c r="S2595" s="14">
        <f>IFERROR(VLOOKUP($A2595,'Fielding Data'!$A:$H,MATCH(S$1,'Fielding Data'!$A$1:$H$1,0),0),"Other")</f>
        <v>5</v>
      </c>
      <c r="T2595" s="14">
        <f>IFERROR(VLOOKUP($A2595,'Fielding Data'!$A:$H,MATCH(T$1,'Fielding Data'!$A$1:$H$1,0),0),"Other")</f>
        <v>0</v>
      </c>
      <c r="U2595" s="14">
        <f>SUMIFS('Fielding Data'!E:E,'Fielding Data'!$A:$A,'Hitting Data'!$A2595)</f>
        <v>19</v>
      </c>
      <c r="V2595" s="14">
        <f>SUMIFS('Fielding Data'!F:F,'Fielding Data'!$A:$A,'Hitting Data'!$A2595)</f>
        <v>44</v>
      </c>
      <c r="W2595" s="14">
        <f>SUMIFS('Fielding Data'!G:G,'Fielding Data'!$A:$A,'Hitting Data'!$A2595)</f>
        <v>5</v>
      </c>
      <c r="X2595" s="14">
        <f>SUMIFS('Fielding Data'!H:H,'Fielding Data'!$A:$A,'Hitting Data'!$A2595)</f>
        <v>0</v>
      </c>
    </row>
    <row r="2596" spans="1:24" x14ac:dyDescent="0.25">
      <c r="A2596" s="14" t="str">
        <f t="shared" si="40"/>
        <v>culbech012012</v>
      </c>
      <c r="B2596" s="19" t="s">
        <v>1695</v>
      </c>
      <c r="C2596" s="19">
        <v>2012</v>
      </c>
      <c r="D2596" s="19">
        <v>6</v>
      </c>
      <c r="E2596" s="19">
        <v>22</v>
      </c>
      <c r="F2596" s="19">
        <v>0</v>
      </c>
      <c r="G2596" s="19">
        <v>3</v>
      </c>
      <c r="H2596" s="19">
        <v>0</v>
      </c>
      <c r="I2596" s="19">
        <v>0</v>
      </c>
      <c r="J2596" s="19">
        <v>0</v>
      </c>
      <c r="K2596" s="19">
        <v>1</v>
      </c>
      <c r="L2596" s="19">
        <v>0</v>
      </c>
      <c r="M2596" s="19">
        <v>0</v>
      </c>
      <c r="N2596" s="19">
        <v>0</v>
      </c>
      <c r="O2596" s="19">
        <v>7</v>
      </c>
      <c r="P2596" s="14" t="str">
        <f>IFERROR(VLOOKUP($A2596,'Fielding Data'!$A:$H,MATCH(P$1,'Fielding Data'!$A$1:$H$1,0),0),"Other")</f>
        <v>2B</v>
      </c>
      <c r="Q2596" s="14">
        <f>IFERROR(VLOOKUP($A2596,'Fielding Data'!$A:$H,MATCH(Q$1,'Fielding Data'!$A$1:$H$1,0),0),"Other")</f>
        <v>9</v>
      </c>
      <c r="R2596" s="14">
        <f>IFERROR(VLOOKUP($A2596,'Fielding Data'!$A:$H,MATCH(R$1,'Fielding Data'!$A$1:$H$1,0),0),"Other")</f>
        <v>11</v>
      </c>
      <c r="S2596" s="14">
        <f>IFERROR(VLOOKUP($A2596,'Fielding Data'!$A:$H,MATCH(S$1,'Fielding Data'!$A$1:$H$1,0),0),"Other")</f>
        <v>0</v>
      </c>
      <c r="T2596" s="14">
        <f>IFERROR(VLOOKUP($A2596,'Fielding Data'!$A:$H,MATCH(T$1,'Fielding Data'!$A$1:$H$1,0),0),"Other")</f>
        <v>1</v>
      </c>
      <c r="U2596" s="14">
        <f>SUMIFS('Fielding Data'!E:E,'Fielding Data'!$A:$A,'Hitting Data'!$A2596)</f>
        <v>9</v>
      </c>
      <c r="V2596" s="14">
        <f>SUMIFS('Fielding Data'!F:F,'Fielding Data'!$A:$A,'Hitting Data'!$A2596)</f>
        <v>11</v>
      </c>
      <c r="W2596" s="14">
        <f>SUMIFS('Fielding Data'!G:G,'Fielding Data'!$A:$A,'Hitting Data'!$A2596)</f>
        <v>0</v>
      </c>
      <c r="X2596" s="14">
        <f>SUMIFS('Fielding Data'!H:H,'Fielding Data'!$A:$A,'Hitting Data'!$A2596)</f>
        <v>1</v>
      </c>
    </row>
    <row r="2597" spans="1:24" x14ac:dyDescent="0.25">
      <c r="A2597" s="14" t="str">
        <f t="shared" si="40"/>
        <v>cunniaa012012</v>
      </c>
      <c r="B2597" s="19" t="s">
        <v>908</v>
      </c>
      <c r="C2597" s="19">
        <v>2012</v>
      </c>
      <c r="D2597" s="19">
        <v>72</v>
      </c>
      <c r="E2597" s="19">
        <v>97</v>
      </c>
      <c r="F2597" s="19">
        <v>5</v>
      </c>
      <c r="G2597" s="19">
        <v>17</v>
      </c>
      <c r="H2597" s="19">
        <v>4</v>
      </c>
      <c r="I2597" s="19">
        <v>0</v>
      </c>
      <c r="J2597" s="19">
        <v>1</v>
      </c>
      <c r="K2597" s="19">
        <v>7</v>
      </c>
      <c r="L2597" s="19">
        <v>0</v>
      </c>
      <c r="M2597" s="19">
        <v>3</v>
      </c>
      <c r="N2597" s="19">
        <v>9</v>
      </c>
      <c r="O2597" s="19">
        <v>25</v>
      </c>
      <c r="P2597" s="14" t="str">
        <f>IFERROR(VLOOKUP($A2597,'Fielding Data'!$A:$H,MATCH(P$1,'Fielding Data'!$A$1:$H$1,0),0),"Other")</f>
        <v>CF</v>
      </c>
      <c r="Q2597" s="14">
        <f>IFERROR(VLOOKUP($A2597,'Fielding Data'!$A:$H,MATCH(Q$1,'Fielding Data'!$A$1:$H$1,0),0),"Other")</f>
        <v>0</v>
      </c>
      <c r="R2597" s="14">
        <f>IFERROR(VLOOKUP($A2597,'Fielding Data'!$A:$H,MATCH(R$1,'Fielding Data'!$A$1:$H$1,0),0),"Other")</f>
        <v>0</v>
      </c>
      <c r="S2597" s="14">
        <f>IFERROR(VLOOKUP($A2597,'Fielding Data'!$A:$H,MATCH(S$1,'Fielding Data'!$A$1:$H$1,0),0),"Other")</f>
        <v>0</v>
      </c>
      <c r="T2597" s="14">
        <f>IFERROR(VLOOKUP($A2597,'Fielding Data'!$A:$H,MATCH(T$1,'Fielding Data'!$A$1:$H$1,0),0),"Other")</f>
        <v>0</v>
      </c>
      <c r="U2597" s="14">
        <f>SUMIFS('Fielding Data'!E:E,'Fielding Data'!$A:$A,'Hitting Data'!$A2597)</f>
        <v>65</v>
      </c>
      <c r="V2597" s="14">
        <f>SUMIFS('Fielding Data'!F:F,'Fielding Data'!$A:$A,'Hitting Data'!$A2597)</f>
        <v>4</v>
      </c>
      <c r="W2597" s="14">
        <f>SUMIFS('Fielding Data'!G:G,'Fielding Data'!$A:$A,'Hitting Data'!$A2597)</f>
        <v>0</v>
      </c>
      <c r="X2597" s="14">
        <f>SUMIFS('Fielding Data'!H:H,'Fielding Data'!$A:$A,'Hitting Data'!$A2597)</f>
        <v>1</v>
      </c>
    </row>
    <row r="2598" spans="1:24" x14ac:dyDescent="0.25">
      <c r="A2598" s="14" t="str">
        <f t="shared" si="40"/>
        <v>damonjo012012</v>
      </c>
      <c r="B2598" s="19" t="s">
        <v>85</v>
      </c>
      <c r="C2598" s="19">
        <v>2012</v>
      </c>
      <c r="D2598" s="19">
        <v>64</v>
      </c>
      <c r="E2598" s="19">
        <v>207</v>
      </c>
      <c r="F2598" s="19">
        <v>25</v>
      </c>
      <c r="G2598" s="19">
        <v>46</v>
      </c>
      <c r="H2598" s="19">
        <v>6</v>
      </c>
      <c r="I2598" s="19">
        <v>2</v>
      </c>
      <c r="J2598" s="19">
        <v>4</v>
      </c>
      <c r="K2598" s="19">
        <v>19</v>
      </c>
      <c r="L2598" s="19">
        <v>4</v>
      </c>
      <c r="M2598" s="19">
        <v>0</v>
      </c>
      <c r="N2598" s="19">
        <v>17</v>
      </c>
      <c r="O2598" s="19">
        <v>27</v>
      </c>
      <c r="P2598" s="14" t="str">
        <f>IFERROR(VLOOKUP($A2598,'Fielding Data'!$A:$H,MATCH(P$1,'Fielding Data'!$A$1:$H$1,0),0),"Other")</f>
        <v>LF</v>
      </c>
      <c r="Q2598" s="14">
        <f>IFERROR(VLOOKUP($A2598,'Fielding Data'!$A:$H,MATCH(Q$1,'Fielding Data'!$A$1:$H$1,0),0),"Other")</f>
        <v>0</v>
      </c>
      <c r="R2598" s="14">
        <f>IFERROR(VLOOKUP($A2598,'Fielding Data'!$A:$H,MATCH(R$1,'Fielding Data'!$A$1:$H$1,0),0),"Other")</f>
        <v>0</v>
      </c>
      <c r="S2598" s="14">
        <f>IFERROR(VLOOKUP($A2598,'Fielding Data'!$A:$H,MATCH(S$1,'Fielding Data'!$A$1:$H$1,0),0),"Other")</f>
        <v>0</v>
      </c>
      <c r="T2598" s="14">
        <f>IFERROR(VLOOKUP($A2598,'Fielding Data'!$A:$H,MATCH(T$1,'Fielding Data'!$A$1:$H$1,0),0),"Other")</f>
        <v>0</v>
      </c>
      <c r="U2598" s="14">
        <f>SUMIFS('Fielding Data'!E:E,'Fielding Data'!$A:$A,'Hitting Data'!$A2598)</f>
        <v>99</v>
      </c>
      <c r="V2598" s="14">
        <f>SUMIFS('Fielding Data'!F:F,'Fielding Data'!$A:$A,'Hitting Data'!$A2598)</f>
        <v>1</v>
      </c>
      <c r="W2598" s="14">
        <f>SUMIFS('Fielding Data'!G:G,'Fielding Data'!$A:$A,'Hitting Data'!$A2598)</f>
        <v>2</v>
      </c>
      <c r="X2598" s="14">
        <f>SUMIFS('Fielding Data'!H:H,'Fielding Data'!$A:$A,'Hitting Data'!$A2598)</f>
        <v>0</v>
      </c>
    </row>
    <row r="2599" spans="1:24" x14ac:dyDescent="0.25">
      <c r="A2599" s="14" t="str">
        <f t="shared" si="40"/>
        <v>danksjo012012</v>
      </c>
      <c r="B2599" s="19" t="s">
        <v>775</v>
      </c>
      <c r="C2599" s="19">
        <v>2012</v>
      </c>
      <c r="D2599" s="19">
        <v>9</v>
      </c>
      <c r="E2599" s="19">
        <v>3</v>
      </c>
      <c r="F2599" s="19">
        <v>0</v>
      </c>
      <c r="G2599" s="19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4" t="str">
        <f>IFERROR(VLOOKUP($A2599,'Fielding Data'!$A:$H,MATCH(P$1,'Fielding Data'!$A$1:$H$1,0),0),"Other")</f>
        <v>P</v>
      </c>
      <c r="Q2599" s="14">
        <f>IFERROR(VLOOKUP($A2599,'Fielding Data'!$A:$H,MATCH(Q$1,'Fielding Data'!$A$1:$H$1,0),0),"Other")</f>
        <v>3</v>
      </c>
      <c r="R2599" s="14">
        <f>IFERROR(VLOOKUP($A2599,'Fielding Data'!$A:$H,MATCH(R$1,'Fielding Data'!$A$1:$H$1,0),0),"Other")</f>
        <v>13</v>
      </c>
      <c r="S2599" s="14">
        <f>IFERROR(VLOOKUP($A2599,'Fielding Data'!$A:$H,MATCH(S$1,'Fielding Data'!$A$1:$H$1,0),0),"Other")</f>
        <v>3</v>
      </c>
      <c r="T2599" s="14">
        <f>IFERROR(VLOOKUP($A2599,'Fielding Data'!$A:$H,MATCH(T$1,'Fielding Data'!$A$1:$H$1,0),0),"Other")</f>
        <v>0</v>
      </c>
      <c r="U2599" s="14">
        <f>SUMIFS('Fielding Data'!E:E,'Fielding Data'!$A:$A,'Hitting Data'!$A2599)</f>
        <v>3</v>
      </c>
      <c r="V2599" s="14">
        <f>SUMIFS('Fielding Data'!F:F,'Fielding Data'!$A:$A,'Hitting Data'!$A2599)</f>
        <v>13</v>
      </c>
      <c r="W2599" s="14">
        <f>SUMIFS('Fielding Data'!G:G,'Fielding Data'!$A:$A,'Hitting Data'!$A2599)</f>
        <v>3</v>
      </c>
      <c r="X2599" s="14">
        <f>SUMIFS('Fielding Data'!H:H,'Fielding Data'!$A:$A,'Hitting Data'!$A2599)</f>
        <v>0</v>
      </c>
    </row>
    <row r="2600" spans="1:24" x14ac:dyDescent="0.25">
      <c r="A2600" s="14" t="str">
        <f t="shared" si="40"/>
        <v>danksjo022012</v>
      </c>
      <c r="B2600" s="19" t="s">
        <v>1696</v>
      </c>
      <c r="C2600" s="19">
        <v>2012</v>
      </c>
      <c r="D2600" s="19">
        <v>50</v>
      </c>
      <c r="E2600" s="19">
        <v>67</v>
      </c>
      <c r="F2600" s="19">
        <v>12</v>
      </c>
      <c r="G2600" s="19">
        <v>15</v>
      </c>
      <c r="H2600" s="19">
        <v>1</v>
      </c>
      <c r="I2600" s="19">
        <v>0</v>
      </c>
      <c r="J2600" s="19">
        <v>1</v>
      </c>
      <c r="K2600" s="19">
        <v>4</v>
      </c>
      <c r="L2600" s="19">
        <v>3</v>
      </c>
      <c r="M2600" s="19">
        <v>1</v>
      </c>
      <c r="N2600" s="19">
        <v>6</v>
      </c>
      <c r="O2600" s="19">
        <v>16</v>
      </c>
      <c r="P2600" s="14" t="str">
        <f>IFERROR(VLOOKUP($A2600,'Fielding Data'!$A:$H,MATCH(P$1,'Fielding Data'!$A$1:$H$1,0),0),"Other")</f>
        <v>CF</v>
      </c>
      <c r="Q2600" s="14">
        <f>IFERROR(VLOOKUP($A2600,'Fielding Data'!$A:$H,MATCH(Q$1,'Fielding Data'!$A$1:$H$1,0),0),"Other")</f>
        <v>0</v>
      </c>
      <c r="R2600" s="14">
        <f>IFERROR(VLOOKUP($A2600,'Fielding Data'!$A:$H,MATCH(R$1,'Fielding Data'!$A$1:$H$1,0),0),"Other")</f>
        <v>0</v>
      </c>
      <c r="S2600" s="14">
        <f>IFERROR(VLOOKUP($A2600,'Fielding Data'!$A:$H,MATCH(S$1,'Fielding Data'!$A$1:$H$1,0),0),"Other")</f>
        <v>0</v>
      </c>
      <c r="T2600" s="14">
        <f>IFERROR(VLOOKUP($A2600,'Fielding Data'!$A:$H,MATCH(T$1,'Fielding Data'!$A$1:$H$1,0),0),"Other")</f>
        <v>0</v>
      </c>
      <c r="U2600" s="14">
        <f>SUMIFS('Fielding Data'!E:E,'Fielding Data'!$A:$A,'Hitting Data'!$A2600)</f>
        <v>44</v>
      </c>
      <c r="V2600" s="14">
        <f>SUMIFS('Fielding Data'!F:F,'Fielding Data'!$A:$A,'Hitting Data'!$A2600)</f>
        <v>0</v>
      </c>
      <c r="W2600" s="14">
        <f>SUMIFS('Fielding Data'!G:G,'Fielding Data'!$A:$A,'Hitting Data'!$A2600)</f>
        <v>0</v>
      </c>
      <c r="X2600" s="14">
        <f>SUMIFS('Fielding Data'!H:H,'Fielding Data'!$A:$A,'Hitting Data'!$A2600)</f>
        <v>0</v>
      </c>
    </row>
    <row r="2601" spans="1:24" x14ac:dyDescent="0.25">
      <c r="A2601" s="14" t="str">
        <f t="shared" si="40"/>
        <v>darnach012012</v>
      </c>
      <c r="B2601" s="19" t="s">
        <v>1473</v>
      </c>
      <c r="C2601" s="19">
        <v>2012</v>
      </c>
      <c r="D2601" s="19">
        <v>8</v>
      </c>
      <c r="E2601" s="19">
        <v>6</v>
      </c>
      <c r="F2601" s="19">
        <v>2</v>
      </c>
      <c r="G2601" s="19">
        <v>0</v>
      </c>
      <c r="H2601" s="19">
        <v>0</v>
      </c>
      <c r="I2601" s="19">
        <v>0</v>
      </c>
      <c r="J2601" s="19">
        <v>0</v>
      </c>
      <c r="K2601" s="19">
        <v>1</v>
      </c>
      <c r="L2601" s="19">
        <v>1</v>
      </c>
      <c r="M2601" s="19">
        <v>0</v>
      </c>
      <c r="N2601" s="19">
        <v>0</v>
      </c>
      <c r="O2601" s="19">
        <v>2</v>
      </c>
      <c r="P2601" s="14" t="str">
        <f>IFERROR(VLOOKUP($A2601,'Fielding Data'!$A:$H,MATCH(P$1,'Fielding Data'!$A$1:$H$1,0),0),"Other")</f>
        <v>2B</v>
      </c>
      <c r="Q2601" s="14">
        <f>IFERROR(VLOOKUP($A2601,'Fielding Data'!$A:$H,MATCH(Q$1,'Fielding Data'!$A$1:$H$1,0),0),"Other")</f>
        <v>1</v>
      </c>
      <c r="R2601" s="14">
        <f>IFERROR(VLOOKUP($A2601,'Fielding Data'!$A:$H,MATCH(R$1,'Fielding Data'!$A$1:$H$1,0),0),"Other")</f>
        <v>1</v>
      </c>
      <c r="S2601" s="14">
        <f>IFERROR(VLOOKUP($A2601,'Fielding Data'!$A:$H,MATCH(S$1,'Fielding Data'!$A$1:$H$1,0),0),"Other")</f>
        <v>0</v>
      </c>
      <c r="T2601" s="14">
        <f>IFERROR(VLOOKUP($A2601,'Fielding Data'!$A:$H,MATCH(T$1,'Fielding Data'!$A$1:$H$1,0),0),"Other")</f>
        <v>0</v>
      </c>
      <c r="U2601" s="14">
        <f>SUMIFS('Fielding Data'!E:E,'Fielding Data'!$A:$A,'Hitting Data'!$A2601)</f>
        <v>1</v>
      </c>
      <c r="V2601" s="14">
        <f>SUMIFS('Fielding Data'!F:F,'Fielding Data'!$A:$A,'Hitting Data'!$A2601)</f>
        <v>2</v>
      </c>
      <c r="W2601" s="14">
        <f>SUMIFS('Fielding Data'!G:G,'Fielding Data'!$A:$A,'Hitting Data'!$A2601)</f>
        <v>0</v>
      </c>
      <c r="X2601" s="14">
        <f>SUMIFS('Fielding Data'!H:H,'Fielding Data'!$A:$A,'Hitting Data'!$A2601)</f>
        <v>0</v>
      </c>
    </row>
    <row r="2602" spans="1:24" x14ac:dyDescent="0.25">
      <c r="A2602" s="14" t="str">
        <f t="shared" si="40"/>
        <v>darneja012012</v>
      </c>
      <c r="B2602" s="19" t="s">
        <v>1474</v>
      </c>
      <c r="C2602" s="19">
        <v>2012</v>
      </c>
      <c r="D2602" s="19">
        <v>7</v>
      </c>
      <c r="E2602" s="19">
        <v>17</v>
      </c>
      <c r="F2602" s="19">
        <v>1</v>
      </c>
      <c r="G2602" s="19">
        <v>4</v>
      </c>
      <c r="H2602" s="19">
        <v>1</v>
      </c>
      <c r="I2602" s="19">
        <v>0</v>
      </c>
      <c r="J2602" s="19">
        <v>1</v>
      </c>
      <c r="K2602" s="19">
        <v>1</v>
      </c>
      <c r="L2602" s="19">
        <v>0</v>
      </c>
      <c r="M2602" s="19">
        <v>0</v>
      </c>
      <c r="N2602" s="19">
        <v>2</v>
      </c>
      <c r="O2602" s="19">
        <v>2</v>
      </c>
      <c r="P2602" s="14" t="str">
        <f>IFERROR(VLOOKUP($A2602,'Fielding Data'!$A:$H,MATCH(P$1,'Fielding Data'!$A$1:$H$1,0),0),"Other")</f>
        <v>3B</v>
      </c>
      <c r="Q2602" s="14">
        <f>IFERROR(VLOOKUP($A2602,'Fielding Data'!$A:$H,MATCH(Q$1,'Fielding Data'!$A$1:$H$1,0),0),"Other")</f>
        <v>1</v>
      </c>
      <c r="R2602" s="14">
        <f>IFERROR(VLOOKUP($A2602,'Fielding Data'!$A:$H,MATCH(R$1,'Fielding Data'!$A$1:$H$1,0),0),"Other")</f>
        <v>1</v>
      </c>
      <c r="S2602" s="14">
        <f>IFERROR(VLOOKUP($A2602,'Fielding Data'!$A:$H,MATCH(S$1,'Fielding Data'!$A$1:$H$1,0),0),"Other")</f>
        <v>1</v>
      </c>
      <c r="T2602" s="14">
        <f>IFERROR(VLOOKUP($A2602,'Fielding Data'!$A:$H,MATCH(T$1,'Fielding Data'!$A$1:$H$1,0),0),"Other")</f>
        <v>0</v>
      </c>
      <c r="U2602" s="14">
        <f>SUMIFS('Fielding Data'!E:E,'Fielding Data'!$A:$A,'Hitting Data'!$A2602)</f>
        <v>3</v>
      </c>
      <c r="V2602" s="14">
        <f>SUMIFS('Fielding Data'!F:F,'Fielding Data'!$A:$A,'Hitting Data'!$A2602)</f>
        <v>1</v>
      </c>
      <c r="W2602" s="14">
        <f>SUMIFS('Fielding Data'!G:G,'Fielding Data'!$A:$A,'Hitting Data'!$A2602)</f>
        <v>1</v>
      </c>
      <c r="X2602" s="14">
        <f>SUMIFS('Fielding Data'!H:H,'Fielding Data'!$A:$A,'Hitting Data'!$A2602)</f>
        <v>0</v>
      </c>
    </row>
    <row r="2603" spans="1:24" x14ac:dyDescent="0.25">
      <c r="A2603" s="14" t="str">
        <f t="shared" si="40"/>
        <v>darviyu012012</v>
      </c>
      <c r="B2603" s="19" t="s">
        <v>1697</v>
      </c>
      <c r="C2603" s="19">
        <v>2012</v>
      </c>
      <c r="D2603" s="19">
        <v>29</v>
      </c>
      <c r="E2603" s="19">
        <v>3</v>
      </c>
      <c r="F2603" s="19">
        <v>0</v>
      </c>
      <c r="G2603" s="19">
        <v>1</v>
      </c>
      <c r="H2603" s="19">
        <v>0</v>
      </c>
      <c r="I2603" s="19">
        <v>0</v>
      </c>
      <c r="J2603" s="19">
        <v>0</v>
      </c>
      <c r="K2603" s="19">
        <v>0</v>
      </c>
      <c r="L2603" s="19">
        <v>0</v>
      </c>
      <c r="M2603" s="19">
        <v>0</v>
      </c>
      <c r="N2603" s="19">
        <v>0</v>
      </c>
      <c r="O2603" s="19">
        <v>1</v>
      </c>
      <c r="P2603" s="14" t="str">
        <f>IFERROR(VLOOKUP($A2603,'Fielding Data'!$A:$H,MATCH(P$1,'Fielding Data'!$A$1:$H$1,0),0),"Other")</f>
        <v>P</v>
      </c>
      <c r="Q2603" s="14">
        <f>IFERROR(VLOOKUP($A2603,'Fielding Data'!$A:$H,MATCH(Q$1,'Fielding Data'!$A$1:$H$1,0),0),"Other")</f>
        <v>19</v>
      </c>
      <c r="R2603" s="14">
        <f>IFERROR(VLOOKUP($A2603,'Fielding Data'!$A:$H,MATCH(R$1,'Fielding Data'!$A$1:$H$1,0),0),"Other")</f>
        <v>14</v>
      </c>
      <c r="S2603" s="14">
        <f>IFERROR(VLOOKUP($A2603,'Fielding Data'!$A:$H,MATCH(S$1,'Fielding Data'!$A$1:$H$1,0),0),"Other")</f>
        <v>0</v>
      </c>
      <c r="T2603" s="14">
        <f>IFERROR(VLOOKUP($A2603,'Fielding Data'!$A:$H,MATCH(T$1,'Fielding Data'!$A$1:$H$1,0),0),"Other")</f>
        <v>1</v>
      </c>
      <c r="U2603" s="14">
        <f>SUMIFS('Fielding Data'!E:E,'Fielding Data'!$A:$A,'Hitting Data'!$A2603)</f>
        <v>19</v>
      </c>
      <c r="V2603" s="14">
        <f>SUMIFS('Fielding Data'!F:F,'Fielding Data'!$A:$A,'Hitting Data'!$A2603)</f>
        <v>14</v>
      </c>
      <c r="W2603" s="14">
        <f>SUMIFS('Fielding Data'!G:G,'Fielding Data'!$A:$A,'Hitting Data'!$A2603)</f>
        <v>0</v>
      </c>
      <c r="X2603" s="14">
        <f>SUMIFS('Fielding Data'!H:H,'Fielding Data'!$A:$A,'Hitting Data'!$A2603)</f>
        <v>1</v>
      </c>
    </row>
    <row r="2604" spans="1:24" x14ac:dyDescent="0.25">
      <c r="A2604" s="14" t="str">
        <f t="shared" si="40"/>
        <v>davisch022012</v>
      </c>
      <c r="B2604" s="19" t="s">
        <v>909</v>
      </c>
      <c r="C2604" s="19">
        <v>2012</v>
      </c>
      <c r="D2604" s="19">
        <v>139</v>
      </c>
      <c r="E2604" s="19">
        <v>515</v>
      </c>
      <c r="F2604" s="19">
        <v>75</v>
      </c>
      <c r="G2604" s="19">
        <v>139</v>
      </c>
      <c r="H2604" s="19">
        <v>20</v>
      </c>
      <c r="I2604" s="19">
        <v>0</v>
      </c>
      <c r="J2604" s="19">
        <v>33</v>
      </c>
      <c r="K2604" s="19">
        <v>85</v>
      </c>
      <c r="L2604" s="19">
        <v>2</v>
      </c>
      <c r="M2604" s="19">
        <v>3</v>
      </c>
      <c r="N2604" s="19">
        <v>37</v>
      </c>
      <c r="O2604" s="19">
        <v>169</v>
      </c>
      <c r="P2604" s="14" t="str">
        <f>IFERROR(VLOOKUP($A2604,'Fielding Data'!$A:$H,MATCH(P$1,'Fielding Data'!$A$1:$H$1,0),0),"Other")</f>
        <v>1B</v>
      </c>
      <c r="Q2604" s="14">
        <f>IFERROR(VLOOKUP($A2604,'Fielding Data'!$A:$H,MATCH(Q$1,'Fielding Data'!$A$1:$H$1,0),0),"Other")</f>
        <v>342</v>
      </c>
      <c r="R2604" s="14">
        <f>IFERROR(VLOOKUP($A2604,'Fielding Data'!$A:$H,MATCH(R$1,'Fielding Data'!$A$1:$H$1,0),0),"Other")</f>
        <v>28</v>
      </c>
      <c r="S2604" s="14">
        <f>IFERROR(VLOOKUP($A2604,'Fielding Data'!$A:$H,MATCH(S$1,'Fielding Data'!$A$1:$H$1,0),0),"Other")</f>
        <v>4</v>
      </c>
      <c r="T2604" s="14">
        <f>IFERROR(VLOOKUP($A2604,'Fielding Data'!$A:$H,MATCH(T$1,'Fielding Data'!$A$1:$H$1,0),0),"Other")</f>
        <v>37</v>
      </c>
      <c r="U2604" s="14">
        <f>SUMIFS('Fielding Data'!E:E,'Fielding Data'!$A:$A,'Hitting Data'!$A2604)</f>
        <v>424</v>
      </c>
      <c r="V2604" s="14">
        <f>SUMIFS('Fielding Data'!F:F,'Fielding Data'!$A:$A,'Hitting Data'!$A2604)</f>
        <v>31</v>
      </c>
      <c r="W2604" s="14">
        <f>SUMIFS('Fielding Data'!G:G,'Fielding Data'!$A:$A,'Hitting Data'!$A2604)</f>
        <v>6</v>
      </c>
      <c r="X2604" s="14">
        <f>SUMIFS('Fielding Data'!H:H,'Fielding Data'!$A:$A,'Hitting Data'!$A2604)</f>
        <v>37</v>
      </c>
    </row>
    <row r="2605" spans="1:24" x14ac:dyDescent="0.25">
      <c r="A2605" s="14" t="str">
        <f t="shared" si="40"/>
        <v>davisik022012</v>
      </c>
      <c r="B2605" s="19" t="s">
        <v>1259</v>
      </c>
      <c r="C2605" s="19">
        <v>2012</v>
      </c>
      <c r="D2605" s="19">
        <v>156</v>
      </c>
      <c r="E2605" s="19">
        <v>519</v>
      </c>
      <c r="F2605" s="19">
        <v>66</v>
      </c>
      <c r="G2605" s="19">
        <v>118</v>
      </c>
      <c r="H2605" s="19">
        <v>26</v>
      </c>
      <c r="I2605" s="19">
        <v>0</v>
      </c>
      <c r="J2605" s="19">
        <v>32</v>
      </c>
      <c r="K2605" s="19">
        <v>90</v>
      </c>
      <c r="L2605" s="19">
        <v>0</v>
      </c>
      <c r="M2605" s="19">
        <v>2</v>
      </c>
      <c r="N2605" s="19">
        <v>61</v>
      </c>
      <c r="O2605" s="19">
        <v>141</v>
      </c>
      <c r="P2605" s="14" t="str">
        <f>IFERROR(VLOOKUP($A2605,'Fielding Data'!$A:$H,MATCH(P$1,'Fielding Data'!$A$1:$H$1,0),0),"Other")</f>
        <v>1B</v>
      </c>
      <c r="Q2605" s="14">
        <f>IFERROR(VLOOKUP($A2605,'Fielding Data'!$A:$H,MATCH(Q$1,'Fielding Data'!$A$1:$H$1,0),0),"Other")</f>
        <v>1156</v>
      </c>
      <c r="R2605" s="14">
        <f>IFERROR(VLOOKUP($A2605,'Fielding Data'!$A:$H,MATCH(R$1,'Fielding Data'!$A$1:$H$1,0),0),"Other")</f>
        <v>71</v>
      </c>
      <c r="S2605" s="14">
        <f>IFERROR(VLOOKUP($A2605,'Fielding Data'!$A:$H,MATCH(S$1,'Fielding Data'!$A$1:$H$1,0),0),"Other")</f>
        <v>8</v>
      </c>
      <c r="T2605" s="14">
        <f>IFERROR(VLOOKUP($A2605,'Fielding Data'!$A:$H,MATCH(T$1,'Fielding Data'!$A$1:$H$1,0),0),"Other")</f>
        <v>106</v>
      </c>
      <c r="U2605" s="14">
        <f>SUMIFS('Fielding Data'!E:E,'Fielding Data'!$A:$A,'Hitting Data'!$A2605)</f>
        <v>1156</v>
      </c>
      <c r="V2605" s="14">
        <f>SUMIFS('Fielding Data'!F:F,'Fielding Data'!$A:$A,'Hitting Data'!$A2605)</f>
        <v>71</v>
      </c>
      <c r="W2605" s="14">
        <f>SUMIFS('Fielding Data'!G:G,'Fielding Data'!$A:$A,'Hitting Data'!$A2605)</f>
        <v>8</v>
      </c>
      <c r="X2605" s="14">
        <f>SUMIFS('Fielding Data'!H:H,'Fielding Data'!$A:$A,'Hitting Data'!$A2605)</f>
        <v>106</v>
      </c>
    </row>
    <row r="2606" spans="1:24" x14ac:dyDescent="0.25">
      <c r="A2606" s="14" t="str">
        <f t="shared" si="40"/>
        <v>davisra012012</v>
      </c>
      <c r="B2606" s="19" t="s">
        <v>639</v>
      </c>
      <c r="C2606" s="19">
        <v>2012</v>
      </c>
      <c r="D2606" s="19">
        <v>142</v>
      </c>
      <c r="E2606" s="19">
        <v>447</v>
      </c>
      <c r="F2606" s="19">
        <v>64</v>
      </c>
      <c r="G2606" s="19">
        <v>115</v>
      </c>
      <c r="H2606" s="19">
        <v>24</v>
      </c>
      <c r="I2606" s="19">
        <v>3</v>
      </c>
      <c r="J2606" s="19">
        <v>8</v>
      </c>
      <c r="K2606" s="19">
        <v>43</v>
      </c>
      <c r="L2606" s="19">
        <v>46</v>
      </c>
      <c r="M2606" s="19">
        <v>13</v>
      </c>
      <c r="N2606" s="19">
        <v>29</v>
      </c>
      <c r="O2606" s="19">
        <v>102</v>
      </c>
      <c r="P2606" s="14" t="str">
        <f>IFERROR(VLOOKUP($A2606,'Fielding Data'!$A:$H,MATCH(P$1,'Fielding Data'!$A$1:$H$1,0),0),"Other")</f>
        <v>CF</v>
      </c>
      <c r="Q2606" s="14">
        <f>IFERROR(VLOOKUP($A2606,'Fielding Data'!$A:$H,MATCH(Q$1,'Fielding Data'!$A$1:$H$1,0),0),"Other")</f>
        <v>0</v>
      </c>
      <c r="R2606" s="14">
        <f>IFERROR(VLOOKUP($A2606,'Fielding Data'!$A:$H,MATCH(R$1,'Fielding Data'!$A$1:$H$1,0),0),"Other")</f>
        <v>0</v>
      </c>
      <c r="S2606" s="14">
        <f>IFERROR(VLOOKUP($A2606,'Fielding Data'!$A:$H,MATCH(S$1,'Fielding Data'!$A$1:$H$1,0),0),"Other")</f>
        <v>0</v>
      </c>
      <c r="T2606" s="14">
        <f>IFERROR(VLOOKUP($A2606,'Fielding Data'!$A:$H,MATCH(T$1,'Fielding Data'!$A$1:$H$1,0),0),"Other")</f>
        <v>0</v>
      </c>
      <c r="U2606" s="14">
        <f>SUMIFS('Fielding Data'!E:E,'Fielding Data'!$A:$A,'Hitting Data'!$A2606)</f>
        <v>211</v>
      </c>
      <c r="V2606" s="14">
        <f>SUMIFS('Fielding Data'!F:F,'Fielding Data'!$A:$A,'Hitting Data'!$A2606)</f>
        <v>8</v>
      </c>
      <c r="W2606" s="14">
        <f>SUMIFS('Fielding Data'!G:G,'Fielding Data'!$A:$A,'Hitting Data'!$A2606)</f>
        <v>8</v>
      </c>
      <c r="X2606" s="14">
        <f>SUMIFS('Fielding Data'!H:H,'Fielding Data'!$A:$A,'Hitting Data'!$A2606)</f>
        <v>1</v>
      </c>
    </row>
    <row r="2607" spans="1:24" x14ac:dyDescent="0.25">
      <c r="A2607" s="14" t="str">
        <f t="shared" si="40"/>
        <v>daviswa012012</v>
      </c>
      <c r="B2607" s="19" t="s">
        <v>1073</v>
      </c>
      <c r="C2607" s="19">
        <v>2012</v>
      </c>
      <c r="D2607" s="19">
        <v>54</v>
      </c>
      <c r="E2607" s="19">
        <v>2</v>
      </c>
      <c r="F2607" s="19">
        <v>0</v>
      </c>
      <c r="G2607" s="19">
        <v>1</v>
      </c>
      <c r="H2607" s="19">
        <v>0</v>
      </c>
      <c r="I2607" s="19">
        <v>0</v>
      </c>
      <c r="J2607" s="19">
        <v>0</v>
      </c>
      <c r="K2607" s="19">
        <v>0</v>
      </c>
      <c r="L2607" s="19">
        <v>0</v>
      </c>
      <c r="M2607" s="19">
        <v>0</v>
      </c>
      <c r="N2607" s="19">
        <v>0</v>
      </c>
      <c r="O2607" s="19">
        <v>1</v>
      </c>
      <c r="P2607" s="14" t="str">
        <f>IFERROR(VLOOKUP($A2607,'Fielding Data'!$A:$H,MATCH(P$1,'Fielding Data'!$A$1:$H$1,0),0),"Other")</f>
        <v>P</v>
      </c>
      <c r="Q2607" s="14">
        <f>IFERROR(VLOOKUP($A2607,'Fielding Data'!$A:$H,MATCH(Q$1,'Fielding Data'!$A$1:$H$1,0),0),"Other")</f>
        <v>6</v>
      </c>
      <c r="R2607" s="14">
        <f>IFERROR(VLOOKUP($A2607,'Fielding Data'!$A:$H,MATCH(R$1,'Fielding Data'!$A$1:$H$1,0),0),"Other")</f>
        <v>4</v>
      </c>
      <c r="S2607" s="14">
        <f>IFERROR(VLOOKUP($A2607,'Fielding Data'!$A:$H,MATCH(S$1,'Fielding Data'!$A$1:$H$1,0),0),"Other")</f>
        <v>1</v>
      </c>
      <c r="T2607" s="14">
        <f>IFERROR(VLOOKUP($A2607,'Fielding Data'!$A:$H,MATCH(T$1,'Fielding Data'!$A$1:$H$1,0),0),"Other")</f>
        <v>0</v>
      </c>
      <c r="U2607" s="14">
        <f>SUMIFS('Fielding Data'!E:E,'Fielding Data'!$A:$A,'Hitting Data'!$A2607)</f>
        <v>6</v>
      </c>
      <c r="V2607" s="14">
        <f>SUMIFS('Fielding Data'!F:F,'Fielding Data'!$A:$A,'Hitting Data'!$A2607)</f>
        <v>4</v>
      </c>
      <c r="W2607" s="14">
        <f>SUMIFS('Fielding Data'!G:G,'Fielding Data'!$A:$A,'Hitting Data'!$A2607)</f>
        <v>1</v>
      </c>
      <c r="X2607" s="14">
        <f>SUMIFS('Fielding Data'!H:H,'Fielding Data'!$A:$A,'Hitting Data'!$A2607)</f>
        <v>0</v>
      </c>
    </row>
    <row r="2608" spans="1:24" x14ac:dyDescent="0.25">
      <c r="A2608" s="14" t="str">
        <f t="shared" si="40"/>
        <v>deazaal012012</v>
      </c>
      <c r="B2608" s="19" t="s">
        <v>776</v>
      </c>
      <c r="C2608" s="19">
        <v>2012</v>
      </c>
      <c r="D2608" s="19">
        <v>131</v>
      </c>
      <c r="E2608" s="19">
        <v>524</v>
      </c>
      <c r="F2608" s="19">
        <v>81</v>
      </c>
      <c r="G2608" s="19">
        <v>147</v>
      </c>
      <c r="H2608" s="19">
        <v>29</v>
      </c>
      <c r="I2608" s="19">
        <v>6</v>
      </c>
      <c r="J2608" s="19">
        <v>9</v>
      </c>
      <c r="K2608" s="19">
        <v>50</v>
      </c>
      <c r="L2608" s="19">
        <v>26</v>
      </c>
      <c r="M2608" s="19">
        <v>12</v>
      </c>
      <c r="N2608" s="19">
        <v>47</v>
      </c>
      <c r="O2608" s="19">
        <v>109</v>
      </c>
      <c r="P2608" s="14" t="str">
        <f>IFERROR(VLOOKUP($A2608,'Fielding Data'!$A:$H,MATCH(P$1,'Fielding Data'!$A$1:$H$1,0),0),"Other")</f>
        <v>CF</v>
      </c>
      <c r="Q2608" s="14">
        <f>IFERROR(VLOOKUP($A2608,'Fielding Data'!$A:$H,MATCH(Q$1,'Fielding Data'!$A$1:$H$1,0),0),"Other")</f>
        <v>0</v>
      </c>
      <c r="R2608" s="14">
        <f>IFERROR(VLOOKUP($A2608,'Fielding Data'!$A:$H,MATCH(R$1,'Fielding Data'!$A$1:$H$1,0),0),"Other")</f>
        <v>0</v>
      </c>
      <c r="S2608" s="14">
        <f>IFERROR(VLOOKUP($A2608,'Fielding Data'!$A:$H,MATCH(S$1,'Fielding Data'!$A$1:$H$1,0),0),"Other")</f>
        <v>0</v>
      </c>
      <c r="T2608" s="14">
        <f>IFERROR(VLOOKUP($A2608,'Fielding Data'!$A:$H,MATCH(T$1,'Fielding Data'!$A$1:$H$1,0),0),"Other")</f>
        <v>0</v>
      </c>
      <c r="U2608" s="14">
        <f>SUMIFS('Fielding Data'!E:E,'Fielding Data'!$A:$A,'Hitting Data'!$A2608)</f>
        <v>326</v>
      </c>
      <c r="V2608" s="14">
        <f>SUMIFS('Fielding Data'!F:F,'Fielding Data'!$A:$A,'Hitting Data'!$A2608)</f>
        <v>4</v>
      </c>
      <c r="W2608" s="14">
        <f>SUMIFS('Fielding Data'!G:G,'Fielding Data'!$A:$A,'Hitting Data'!$A2608)</f>
        <v>3</v>
      </c>
      <c r="X2608" s="14">
        <f>SUMIFS('Fielding Data'!H:H,'Fielding Data'!$A:$A,'Hitting Data'!$A2608)</f>
        <v>1</v>
      </c>
    </row>
    <row r="2609" spans="1:24" x14ac:dyDescent="0.25">
      <c r="A2609" s="14" t="str">
        <f t="shared" si="40"/>
        <v>dedunsa012012</v>
      </c>
      <c r="B2609" s="19" t="s">
        <v>1260</v>
      </c>
      <c r="C2609" s="19">
        <v>2012</v>
      </c>
      <c r="D2609" s="19">
        <v>15</v>
      </c>
      <c r="E2609" s="19">
        <v>0</v>
      </c>
      <c r="F2609" s="19">
        <v>0</v>
      </c>
      <c r="G2609" s="19">
        <v>0</v>
      </c>
      <c r="H2609" s="19">
        <v>0</v>
      </c>
      <c r="I2609" s="19">
        <v>0</v>
      </c>
      <c r="J2609" s="19">
        <v>0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4" t="str">
        <f>IFERROR(VLOOKUP($A2609,'Fielding Data'!$A:$H,MATCH(P$1,'Fielding Data'!$A$1:$H$1,0),0),"Other")</f>
        <v>P</v>
      </c>
      <c r="Q2609" s="14">
        <f>IFERROR(VLOOKUP($A2609,'Fielding Data'!$A:$H,MATCH(Q$1,'Fielding Data'!$A$1:$H$1,0),0),"Other")</f>
        <v>11</v>
      </c>
      <c r="R2609" s="14">
        <f>IFERROR(VLOOKUP($A2609,'Fielding Data'!$A:$H,MATCH(R$1,'Fielding Data'!$A$1:$H$1,0),0),"Other")</f>
        <v>13</v>
      </c>
      <c r="S2609" s="14">
        <f>IFERROR(VLOOKUP($A2609,'Fielding Data'!$A:$H,MATCH(S$1,'Fielding Data'!$A$1:$H$1,0),0),"Other")</f>
        <v>2</v>
      </c>
      <c r="T2609" s="14">
        <f>IFERROR(VLOOKUP($A2609,'Fielding Data'!$A:$H,MATCH(T$1,'Fielding Data'!$A$1:$H$1,0),0),"Other")</f>
        <v>5</v>
      </c>
      <c r="U2609" s="14">
        <f>SUMIFS('Fielding Data'!E:E,'Fielding Data'!$A:$A,'Hitting Data'!$A2609)</f>
        <v>11</v>
      </c>
      <c r="V2609" s="14">
        <f>SUMIFS('Fielding Data'!F:F,'Fielding Data'!$A:$A,'Hitting Data'!$A2609)</f>
        <v>13</v>
      </c>
      <c r="W2609" s="14">
        <f>SUMIFS('Fielding Data'!G:G,'Fielding Data'!$A:$A,'Hitting Data'!$A2609)</f>
        <v>2</v>
      </c>
      <c r="X2609" s="14">
        <f>SUMIFS('Fielding Data'!H:H,'Fielding Data'!$A:$A,'Hitting Data'!$A2609)</f>
        <v>5</v>
      </c>
    </row>
    <row r="2610" spans="1:24" x14ac:dyDescent="0.25">
      <c r="A2610" s="14" t="str">
        <f t="shared" si="40"/>
        <v>defraju012012</v>
      </c>
      <c r="B2610" s="19" t="s">
        <v>1476</v>
      </c>
      <c r="C2610" s="19">
        <v>2012</v>
      </c>
      <c r="D2610" s="19">
        <v>13</v>
      </c>
      <c r="E2610" s="19">
        <v>0</v>
      </c>
      <c r="F2610" s="19">
        <v>0</v>
      </c>
      <c r="G2610" s="19">
        <v>0</v>
      </c>
      <c r="H2610" s="19">
        <v>0</v>
      </c>
      <c r="I2610" s="19">
        <v>0</v>
      </c>
      <c r="J2610" s="19">
        <v>0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4" t="str">
        <f>IFERROR(VLOOKUP($A2610,'Fielding Data'!$A:$H,MATCH(P$1,'Fielding Data'!$A$1:$H$1,0),0),"Other")</f>
        <v>P</v>
      </c>
      <c r="Q2610" s="14">
        <f>IFERROR(VLOOKUP($A2610,'Fielding Data'!$A:$H,MATCH(Q$1,'Fielding Data'!$A$1:$H$1,0),0),"Other")</f>
        <v>0</v>
      </c>
      <c r="R2610" s="14">
        <f>IFERROR(VLOOKUP($A2610,'Fielding Data'!$A:$H,MATCH(R$1,'Fielding Data'!$A$1:$H$1,0),0),"Other")</f>
        <v>2</v>
      </c>
      <c r="S2610" s="14">
        <f>IFERROR(VLOOKUP($A2610,'Fielding Data'!$A:$H,MATCH(S$1,'Fielding Data'!$A$1:$H$1,0),0),"Other")</f>
        <v>1</v>
      </c>
      <c r="T2610" s="14">
        <f>IFERROR(VLOOKUP($A2610,'Fielding Data'!$A:$H,MATCH(T$1,'Fielding Data'!$A$1:$H$1,0),0),"Other")</f>
        <v>0</v>
      </c>
      <c r="U2610" s="14">
        <f>SUMIFS('Fielding Data'!E:E,'Fielding Data'!$A:$A,'Hitting Data'!$A2610)</f>
        <v>0</v>
      </c>
      <c r="V2610" s="14">
        <f>SUMIFS('Fielding Data'!F:F,'Fielding Data'!$A:$A,'Hitting Data'!$A2610)</f>
        <v>2</v>
      </c>
      <c r="W2610" s="14">
        <f>SUMIFS('Fielding Data'!G:G,'Fielding Data'!$A:$A,'Hitting Data'!$A2610)</f>
        <v>1</v>
      </c>
      <c r="X2610" s="14">
        <f>SUMIFS('Fielding Data'!H:H,'Fielding Data'!$A:$A,'Hitting Data'!$A2610)</f>
        <v>0</v>
      </c>
    </row>
    <row r="2611" spans="1:24" x14ac:dyDescent="0.25">
      <c r="A2611" s="14" t="str">
        <f t="shared" si="40"/>
        <v>dejesda012012</v>
      </c>
      <c r="B2611" s="19" t="s">
        <v>367</v>
      </c>
      <c r="C2611" s="19">
        <v>2012</v>
      </c>
      <c r="D2611" s="19">
        <v>148</v>
      </c>
      <c r="E2611" s="19">
        <v>506</v>
      </c>
      <c r="F2611" s="19">
        <v>76</v>
      </c>
      <c r="G2611" s="19">
        <v>133</v>
      </c>
      <c r="H2611" s="19">
        <v>28</v>
      </c>
      <c r="I2611" s="19">
        <v>8</v>
      </c>
      <c r="J2611" s="19">
        <v>9</v>
      </c>
      <c r="K2611" s="19">
        <v>50</v>
      </c>
      <c r="L2611" s="19">
        <v>7</v>
      </c>
      <c r="M2611" s="19">
        <v>8</v>
      </c>
      <c r="N2611" s="19">
        <v>61</v>
      </c>
      <c r="O2611" s="19">
        <v>89</v>
      </c>
      <c r="P2611" s="14" t="str">
        <f>IFERROR(VLOOKUP($A2611,'Fielding Data'!$A:$H,MATCH(P$1,'Fielding Data'!$A$1:$H$1,0),0),"Other")</f>
        <v>CF</v>
      </c>
      <c r="Q2611" s="14">
        <f>IFERROR(VLOOKUP($A2611,'Fielding Data'!$A:$H,MATCH(Q$1,'Fielding Data'!$A$1:$H$1,0),0),"Other")</f>
        <v>0</v>
      </c>
      <c r="R2611" s="14">
        <f>IFERROR(VLOOKUP($A2611,'Fielding Data'!$A:$H,MATCH(R$1,'Fielding Data'!$A$1:$H$1,0),0),"Other")</f>
        <v>0</v>
      </c>
      <c r="S2611" s="14">
        <f>IFERROR(VLOOKUP($A2611,'Fielding Data'!$A:$H,MATCH(S$1,'Fielding Data'!$A$1:$H$1,0),0),"Other")</f>
        <v>0</v>
      </c>
      <c r="T2611" s="14">
        <f>IFERROR(VLOOKUP($A2611,'Fielding Data'!$A:$H,MATCH(T$1,'Fielding Data'!$A$1:$H$1,0),0),"Other")</f>
        <v>0</v>
      </c>
      <c r="U2611" s="14">
        <f>SUMIFS('Fielding Data'!E:E,'Fielding Data'!$A:$A,'Hitting Data'!$A2611)</f>
        <v>262</v>
      </c>
      <c r="V2611" s="14">
        <f>SUMIFS('Fielding Data'!F:F,'Fielding Data'!$A:$A,'Hitting Data'!$A2611)</f>
        <v>8</v>
      </c>
      <c r="W2611" s="14">
        <f>SUMIFS('Fielding Data'!G:G,'Fielding Data'!$A:$A,'Hitting Data'!$A2611)</f>
        <v>2</v>
      </c>
      <c r="X2611" s="14">
        <f>SUMIFS('Fielding Data'!H:H,'Fielding Data'!$A:$A,'Hitting Data'!$A2611)</f>
        <v>1</v>
      </c>
    </row>
    <row r="2612" spans="1:24" x14ac:dyDescent="0.25">
      <c r="A2612" s="14" t="str">
        <f t="shared" si="40"/>
        <v>delarda012012</v>
      </c>
      <c r="B2612" s="19" t="s">
        <v>1479</v>
      </c>
      <c r="C2612" s="19">
        <v>2012</v>
      </c>
      <c r="D2612" s="19">
        <v>5</v>
      </c>
      <c r="E2612" s="19">
        <v>0</v>
      </c>
      <c r="F2612" s="19">
        <v>0</v>
      </c>
      <c r="G2612" s="19">
        <v>0</v>
      </c>
      <c r="H2612" s="19">
        <v>0</v>
      </c>
      <c r="I2612" s="19">
        <v>0</v>
      </c>
      <c r="J2612" s="19">
        <v>0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4" t="str">
        <f>IFERROR(VLOOKUP($A2612,'Fielding Data'!$A:$H,MATCH(P$1,'Fielding Data'!$A$1:$H$1,0),0),"Other")</f>
        <v>P</v>
      </c>
      <c r="Q2612" s="14">
        <f>IFERROR(VLOOKUP($A2612,'Fielding Data'!$A:$H,MATCH(Q$1,'Fielding Data'!$A$1:$H$1,0),0),"Other")</f>
        <v>0</v>
      </c>
      <c r="R2612" s="14">
        <f>IFERROR(VLOOKUP($A2612,'Fielding Data'!$A:$H,MATCH(R$1,'Fielding Data'!$A$1:$H$1,0),0),"Other")</f>
        <v>0</v>
      </c>
      <c r="S2612" s="14">
        <f>IFERROR(VLOOKUP($A2612,'Fielding Data'!$A:$H,MATCH(S$1,'Fielding Data'!$A$1:$H$1,0),0),"Other")</f>
        <v>0</v>
      </c>
      <c r="T2612" s="14">
        <f>IFERROR(VLOOKUP($A2612,'Fielding Data'!$A:$H,MATCH(T$1,'Fielding Data'!$A$1:$H$1,0),0),"Other")</f>
        <v>0</v>
      </c>
      <c r="U2612" s="14">
        <f>SUMIFS('Fielding Data'!E:E,'Fielding Data'!$A:$A,'Hitting Data'!$A2612)</f>
        <v>0</v>
      </c>
      <c r="V2612" s="14">
        <f>SUMIFS('Fielding Data'!F:F,'Fielding Data'!$A:$A,'Hitting Data'!$A2612)</f>
        <v>0</v>
      </c>
      <c r="W2612" s="14">
        <f>SUMIFS('Fielding Data'!G:G,'Fielding Data'!$A:$A,'Hitting Data'!$A2612)</f>
        <v>0</v>
      </c>
      <c r="X2612" s="14">
        <f>SUMIFS('Fielding Data'!H:H,'Fielding Data'!$A:$A,'Hitting Data'!$A2612)</f>
        <v>0</v>
      </c>
    </row>
    <row r="2613" spans="1:24" x14ac:dyDescent="0.25">
      <c r="A2613" s="14" t="str">
        <f t="shared" si="40"/>
        <v>delarjo012012</v>
      </c>
      <c r="B2613" s="19" t="s">
        <v>438</v>
      </c>
      <c r="C2613" s="19">
        <v>2012</v>
      </c>
      <c r="D2613" s="19">
        <v>3</v>
      </c>
      <c r="E2613" s="19">
        <v>5</v>
      </c>
      <c r="F2613" s="19">
        <v>0</v>
      </c>
      <c r="G2613" s="19">
        <v>2</v>
      </c>
      <c r="H2613" s="19">
        <v>0</v>
      </c>
      <c r="I2613" s="19">
        <v>0</v>
      </c>
      <c r="J2613" s="19">
        <v>0</v>
      </c>
      <c r="K2613" s="19">
        <v>1</v>
      </c>
      <c r="L2613" s="19">
        <v>0</v>
      </c>
      <c r="M2613" s="19">
        <v>0</v>
      </c>
      <c r="N2613" s="19">
        <v>0</v>
      </c>
      <c r="O2613" s="19">
        <v>1</v>
      </c>
      <c r="P2613" s="14" t="str">
        <f>IFERROR(VLOOKUP($A2613,'Fielding Data'!$A:$H,MATCH(P$1,'Fielding Data'!$A$1:$H$1,0),0),"Other")</f>
        <v>P</v>
      </c>
      <c r="Q2613" s="14">
        <f>IFERROR(VLOOKUP($A2613,'Fielding Data'!$A:$H,MATCH(Q$1,'Fielding Data'!$A$1:$H$1,0),0),"Other")</f>
        <v>0</v>
      </c>
      <c r="R2613" s="14">
        <f>IFERROR(VLOOKUP($A2613,'Fielding Data'!$A:$H,MATCH(R$1,'Fielding Data'!$A$1:$H$1,0),0),"Other")</f>
        <v>0</v>
      </c>
      <c r="S2613" s="14">
        <f>IFERROR(VLOOKUP($A2613,'Fielding Data'!$A:$H,MATCH(S$1,'Fielding Data'!$A$1:$H$1,0),0),"Other")</f>
        <v>0</v>
      </c>
      <c r="T2613" s="14">
        <f>IFERROR(VLOOKUP($A2613,'Fielding Data'!$A:$H,MATCH(T$1,'Fielding Data'!$A$1:$H$1,0),0),"Other")</f>
        <v>0</v>
      </c>
      <c r="U2613" s="14">
        <f>SUMIFS('Fielding Data'!E:E,'Fielding Data'!$A:$A,'Hitting Data'!$A2613)</f>
        <v>0</v>
      </c>
      <c r="V2613" s="14">
        <f>SUMIFS('Fielding Data'!F:F,'Fielding Data'!$A:$A,'Hitting Data'!$A2613)</f>
        <v>0</v>
      </c>
      <c r="W2613" s="14">
        <f>SUMIFS('Fielding Data'!G:G,'Fielding Data'!$A:$A,'Hitting Data'!$A2613)</f>
        <v>0</v>
      </c>
      <c r="X2613" s="14">
        <f>SUMIFS('Fielding Data'!H:H,'Fielding Data'!$A:$A,'Hitting Data'!$A2613)</f>
        <v>0</v>
      </c>
    </row>
    <row r="2614" spans="1:24" x14ac:dyDescent="0.25">
      <c r="A2614" s="14" t="str">
        <f t="shared" si="40"/>
        <v>delarru012012</v>
      </c>
      <c r="B2614" s="19" t="s">
        <v>1480</v>
      </c>
      <c r="C2614" s="19">
        <v>2012</v>
      </c>
      <c r="D2614" s="19">
        <v>1</v>
      </c>
      <c r="E2614" s="19">
        <v>0</v>
      </c>
      <c r="F2614" s="19">
        <v>0</v>
      </c>
      <c r="G2614" s="19">
        <v>0</v>
      </c>
      <c r="H2614" s="19">
        <v>0</v>
      </c>
      <c r="I2614" s="19">
        <v>0</v>
      </c>
      <c r="J2614" s="19">
        <v>0</v>
      </c>
      <c r="K2614" s="19">
        <v>0</v>
      </c>
      <c r="L2614" s="19">
        <v>0</v>
      </c>
      <c r="M2614" s="19">
        <v>0</v>
      </c>
      <c r="N2614" s="19">
        <v>0</v>
      </c>
      <c r="O2614" s="19">
        <v>0</v>
      </c>
      <c r="P2614" s="14" t="str">
        <f>IFERROR(VLOOKUP($A2614,'Fielding Data'!$A:$H,MATCH(P$1,'Fielding Data'!$A$1:$H$1,0),0),"Other")</f>
        <v>P</v>
      </c>
      <c r="Q2614" s="14">
        <f>IFERROR(VLOOKUP($A2614,'Fielding Data'!$A:$H,MATCH(Q$1,'Fielding Data'!$A$1:$H$1,0),0),"Other")</f>
        <v>0</v>
      </c>
      <c r="R2614" s="14">
        <f>IFERROR(VLOOKUP($A2614,'Fielding Data'!$A:$H,MATCH(R$1,'Fielding Data'!$A$1:$H$1,0),0),"Other")</f>
        <v>0</v>
      </c>
      <c r="S2614" s="14">
        <f>IFERROR(VLOOKUP($A2614,'Fielding Data'!$A:$H,MATCH(S$1,'Fielding Data'!$A$1:$H$1,0),0),"Other")</f>
        <v>0</v>
      </c>
      <c r="T2614" s="14">
        <f>IFERROR(VLOOKUP($A2614,'Fielding Data'!$A:$H,MATCH(T$1,'Fielding Data'!$A$1:$H$1,0),0),"Other")</f>
        <v>0</v>
      </c>
      <c r="U2614" s="14">
        <f>SUMIFS('Fielding Data'!E:E,'Fielding Data'!$A:$A,'Hitting Data'!$A2614)</f>
        <v>0</v>
      </c>
      <c r="V2614" s="14">
        <f>SUMIFS('Fielding Data'!F:F,'Fielding Data'!$A:$A,'Hitting Data'!$A2614)</f>
        <v>0</v>
      </c>
      <c r="W2614" s="14">
        <f>SUMIFS('Fielding Data'!G:G,'Fielding Data'!$A:$A,'Hitting Data'!$A2614)</f>
        <v>0</v>
      </c>
      <c r="X2614" s="14">
        <f>SUMIFS('Fielding Data'!H:H,'Fielding Data'!$A:$A,'Hitting Data'!$A2614)</f>
        <v>0</v>
      </c>
    </row>
    <row r="2615" spans="1:24" x14ac:dyDescent="0.25">
      <c r="A2615" s="14" t="str">
        <f t="shared" si="40"/>
        <v>delgara012012</v>
      </c>
      <c r="B2615" s="19" t="s">
        <v>1481</v>
      </c>
      <c r="C2615" s="19">
        <v>2012</v>
      </c>
      <c r="D2615" s="19">
        <v>18</v>
      </c>
      <c r="E2615" s="19">
        <v>25</v>
      </c>
      <c r="F2615" s="19">
        <v>3</v>
      </c>
      <c r="G2615" s="19">
        <v>6</v>
      </c>
      <c r="H2615" s="19">
        <v>0</v>
      </c>
      <c r="I2615" s="19">
        <v>0</v>
      </c>
      <c r="J2615" s="19">
        <v>0</v>
      </c>
      <c r="K2615" s="19">
        <v>1</v>
      </c>
      <c r="L2615" s="19">
        <v>0</v>
      </c>
      <c r="M2615" s="19">
        <v>0</v>
      </c>
      <c r="N2615" s="19">
        <v>0</v>
      </c>
      <c r="O2615" s="19">
        <v>9</v>
      </c>
      <c r="P2615" s="14" t="str">
        <f>IFERROR(VLOOKUP($A2615,'Fielding Data'!$A:$H,MATCH(P$1,'Fielding Data'!$A$1:$H$1,0),0),"Other")</f>
        <v>P</v>
      </c>
      <c r="Q2615" s="14">
        <f>IFERROR(VLOOKUP($A2615,'Fielding Data'!$A:$H,MATCH(Q$1,'Fielding Data'!$A$1:$H$1,0),0),"Other")</f>
        <v>6</v>
      </c>
      <c r="R2615" s="14">
        <f>IFERROR(VLOOKUP($A2615,'Fielding Data'!$A:$H,MATCH(R$1,'Fielding Data'!$A$1:$H$1,0),0),"Other")</f>
        <v>16</v>
      </c>
      <c r="S2615" s="14">
        <f>IFERROR(VLOOKUP($A2615,'Fielding Data'!$A:$H,MATCH(S$1,'Fielding Data'!$A$1:$H$1,0),0),"Other")</f>
        <v>0</v>
      </c>
      <c r="T2615" s="14">
        <f>IFERROR(VLOOKUP($A2615,'Fielding Data'!$A:$H,MATCH(T$1,'Fielding Data'!$A$1:$H$1,0),0),"Other")</f>
        <v>0</v>
      </c>
      <c r="U2615" s="14">
        <f>SUMIFS('Fielding Data'!E:E,'Fielding Data'!$A:$A,'Hitting Data'!$A2615)</f>
        <v>6</v>
      </c>
      <c r="V2615" s="14">
        <f>SUMIFS('Fielding Data'!F:F,'Fielding Data'!$A:$A,'Hitting Data'!$A2615)</f>
        <v>16</v>
      </c>
      <c r="W2615" s="14">
        <f>SUMIFS('Fielding Data'!G:G,'Fielding Data'!$A:$A,'Hitting Data'!$A2615)</f>
        <v>0</v>
      </c>
      <c r="X2615" s="14">
        <f>SUMIFS('Fielding Data'!H:H,'Fielding Data'!$A:$A,'Hitting Data'!$A2615)</f>
        <v>0</v>
      </c>
    </row>
    <row r="2616" spans="1:24" x14ac:dyDescent="0.25">
      <c r="A2616" s="14" t="str">
        <f t="shared" si="40"/>
        <v>delosfa012012</v>
      </c>
      <c r="B2616" s="19" t="s">
        <v>1482</v>
      </c>
      <c r="C2616" s="19">
        <v>2012</v>
      </c>
      <c r="D2616" s="19">
        <v>6</v>
      </c>
      <c r="E2616" s="19">
        <v>0</v>
      </c>
      <c r="F2616" s="19">
        <v>0</v>
      </c>
      <c r="G2616" s="19">
        <v>0</v>
      </c>
      <c r="H2616" s="19">
        <v>0</v>
      </c>
      <c r="I2616" s="19">
        <v>0</v>
      </c>
      <c r="J2616" s="19">
        <v>0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4" t="str">
        <f>IFERROR(VLOOKUP($A2616,'Fielding Data'!$A:$H,MATCH(P$1,'Fielding Data'!$A$1:$H$1,0),0),"Other")</f>
        <v>P</v>
      </c>
      <c r="Q2616" s="14">
        <f>IFERROR(VLOOKUP($A2616,'Fielding Data'!$A:$H,MATCH(Q$1,'Fielding Data'!$A$1:$H$1,0),0),"Other")</f>
        <v>0</v>
      </c>
      <c r="R2616" s="14">
        <f>IFERROR(VLOOKUP($A2616,'Fielding Data'!$A:$H,MATCH(R$1,'Fielding Data'!$A$1:$H$1,0),0),"Other")</f>
        <v>0</v>
      </c>
      <c r="S2616" s="14">
        <f>IFERROR(VLOOKUP($A2616,'Fielding Data'!$A:$H,MATCH(S$1,'Fielding Data'!$A$1:$H$1,0),0),"Other")</f>
        <v>0</v>
      </c>
      <c r="T2616" s="14">
        <f>IFERROR(VLOOKUP($A2616,'Fielding Data'!$A:$H,MATCH(T$1,'Fielding Data'!$A$1:$H$1,0),0),"Other")</f>
        <v>0</v>
      </c>
      <c r="U2616" s="14">
        <f>SUMIFS('Fielding Data'!E:E,'Fielding Data'!$A:$A,'Hitting Data'!$A2616)</f>
        <v>0</v>
      </c>
      <c r="V2616" s="14">
        <f>SUMIFS('Fielding Data'!F:F,'Fielding Data'!$A:$A,'Hitting Data'!$A2616)</f>
        <v>0</v>
      </c>
      <c r="W2616" s="14">
        <f>SUMIFS('Fielding Data'!G:G,'Fielding Data'!$A:$A,'Hitting Data'!$A2616)</f>
        <v>0</v>
      </c>
      <c r="X2616" s="14">
        <f>SUMIFS('Fielding Data'!H:H,'Fielding Data'!$A:$A,'Hitting Data'!$A2616)</f>
        <v>0</v>
      </c>
    </row>
    <row r="2617" spans="1:24" x14ac:dyDescent="0.25">
      <c r="A2617" s="14" t="str">
        <f t="shared" si="40"/>
        <v>delroen012012</v>
      </c>
      <c r="B2617" s="19" t="s">
        <v>1262</v>
      </c>
      <c r="C2617" s="19">
        <v>2012</v>
      </c>
      <c r="D2617" s="19">
        <v>19</v>
      </c>
      <c r="E2617" s="19">
        <v>0</v>
      </c>
      <c r="F2617" s="19">
        <v>0</v>
      </c>
      <c r="G2617" s="19">
        <v>0</v>
      </c>
      <c r="H2617" s="19">
        <v>0</v>
      </c>
      <c r="I2617" s="19">
        <v>0</v>
      </c>
      <c r="J2617" s="19">
        <v>0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4" t="str">
        <f>IFERROR(VLOOKUP($A2617,'Fielding Data'!$A:$H,MATCH(P$1,'Fielding Data'!$A$1:$H$1,0),0),"Other")</f>
        <v>P</v>
      </c>
      <c r="Q2617" s="14">
        <f>IFERROR(VLOOKUP($A2617,'Fielding Data'!$A:$H,MATCH(Q$1,'Fielding Data'!$A$1:$H$1,0),0),"Other")</f>
        <v>3</v>
      </c>
      <c r="R2617" s="14">
        <f>IFERROR(VLOOKUP($A2617,'Fielding Data'!$A:$H,MATCH(R$1,'Fielding Data'!$A$1:$H$1,0),0),"Other")</f>
        <v>2</v>
      </c>
      <c r="S2617" s="14">
        <f>IFERROR(VLOOKUP($A2617,'Fielding Data'!$A:$H,MATCH(S$1,'Fielding Data'!$A$1:$H$1,0),0),"Other")</f>
        <v>2</v>
      </c>
      <c r="T2617" s="14">
        <f>IFERROR(VLOOKUP($A2617,'Fielding Data'!$A:$H,MATCH(T$1,'Fielding Data'!$A$1:$H$1,0),0),"Other")</f>
        <v>0</v>
      </c>
      <c r="U2617" s="14">
        <f>SUMIFS('Fielding Data'!E:E,'Fielding Data'!$A:$A,'Hitting Data'!$A2617)</f>
        <v>3</v>
      </c>
      <c r="V2617" s="14">
        <f>SUMIFS('Fielding Data'!F:F,'Fielding Data'!$A:$A,'Hitting Data'!$A2617)</f>
        <v>2</v>
      </c>
      <c r="W2617" s="14">
        <f>SUMIFS('Fielding Data'!G:G,'Fielding Data'!$A:$A,'Hitting Data'!$A2617)</f>
        <v>2</v>
      </c>
      <c r="X2617" s="14">
        <f>SUMIFS('Fielding Data'!H:H,'Fielding Data'!$A:$A,'Hitting Data'!$A2617)</f>
        <v>0</v>
      </c>
    </row>
    <row r="2618" spans="1:24" x14ac:dyDescent="0.25">
      <c r="A2618" s="14" t="str">
        <f t="shared" si="40"/>
        <v>demelsa012012</v>
      </c>
      <c r="B2618" s="19" t="s">
        <v>1263</v>
      </c>
      <c r="C2618" s="19">
        <v>2012</v>
      </c>
      <c r="D2618" s="19">
        <v>1</v>
      </c>
      <c r="E2618" s="19">
        <v>0</v>
      </c>
      <c r="F2618" s="19">
        <v>0</v>
      </c>
      <c r="G2618" s="19">
        <v>0</v>
      </c>
      <c r="H2618" s="19">
        <v>0</v>
      </c>
      <c r="I2618" s="19">
        <v>0</v>
      </c>
      <c r="J2618" s="19">
        <v>0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4" t="str">
        <f>IFERROR(VLOOKUP($A2618,'Fielding Data'!$A:$H,MATCH(P$1,'Fielding Data'!$A$1:$H$1,0),0),"Other")</f>
        <v>P</v>
      </c>
      <c r="Q2618" s="14">
        <f>IFERROR(VLOOKUP($A2618,'Fielding Data'!$A:$H,MATCH(Q$1,'Fielding Data'!$A$1:$H$1,0),0),"Other")</f>
        <v>1</v>
      </c>
      <c r="R2618" s="14">
        <f>IFERROR(VLOOKUP($A2618,'Fielding Data'!$A:$H,MATCH(R$1,'Fielding Data'!$A$1:$H$1,0),0),"Other")</f>
        <v>0</v>
      </c>
      <c r="S2618" s="14">
        <f>IFERROR(VLOOKUP($A2618,'Fielding Data'!$A:$H,MATCH(S$1,'Fielding Data'!$A$1:$H$1,0),0),"Other")</f>
        <v>0</v>
      </c>
      <c r="T2618" s="14">
        <f>IFERROR(VLOOKUP($A2618,'Fielding Data'!$A:$H,MATCH(T$1,'Fielding Data'!$A$1:$H$1,0),0),"Other")</f>
        <v>0</v>
      </c>
      <c r="U2618" s="14">
        <f>SUMIFS('Fielding Data'!E:E,'Fielding Data'!$A:$A,'Hitting Data'!$A2618)</f>
        <v>1</v>
      </c>
      <c r="V2618" s="14">
        <f>SUMIFS('Fielding Data'!F:F,'Fielding Data'!$A:$A,'Hitting Data'!$A2618)</f>
        <v>0</v>
      </c>
      <c r="W2618" s="14">
        <f>SUMIFS('Fielding Data'!G:G,'Fielding Data'!$A:$A,'Hitting Data'!$A2618)</f>
        <v>0</v>
      </c>
      <c r="X2618" s="14">
        <f>SUMIFS('Fielding Data'!H:H,'Fielding Data'!$A:$A,'Hitting Data'!$A2618)</f>
        <v>0</v>
      </c>
    </row>
    <row r="2619" spans="1:24" x14ac:dyDescent="0.25">
      <c r="A2619" s="14" t="str">
        <f t="shared" si="40"/>
        <v>denorch012012</v>
      </c>
      <c r="B2619" s="19" t="s">
        <v>533</v>
      </c>
      <c r="C2619" s="19">
        <v>2012</v>
      </c>
      <c r="D2619" s="19">
        <v>130</v>
      </c>
      <c r="E2619" s="19">
        <v>348</v>
      </c>
      <c r="F2619" s="19">
        <v>56</v>
      </c>
      <c r="G2619" s="19">
        <v>102</v>
      </c>
      <c r="H2619" s="19">
        <v>19</v>
      </c>
      <c r="I2619" s="19">
        <v>6</v>
      </c>
      <c r="J2619" s="19">
        <v>8</v>
      </c>
      <c r="K2619" s="19">
        <v>36</v>
      </c>
      <c r="L2619" s="19">
        <v>13</v>
      </c>
      <c r="M2619" s="19">
        <v>5</v>
      </c>
      <c r="N2619" s="19">
        <v>27</v>
      </c>
      <c r="O2619" s="19">
        <v>52</v>
      </c>
      <c r="P2619" s="14" t="str">
        <f>IFERROR(VLOOKUP($A2619,'Fielding Data'!$A:$H,MATCH(P$1,'Fielding Data'!$A$1:$H$1,0),0),"Other")</f>
        <v>CF</v>
      </c>
      <c r="Q2619" s="14">
        <f>IFERROR(VLOOKUP($A2619,'Fielding Data'!$A:$H,MATCH(Q$1,'Fielding Data'!$A$1:$H$1,0),0),"Other")</f>
        <v>0</v>
      </c>
      <c r="R2619" s="14">
        <f>IFERROR(VLOOKUP($A2619,'Fielding Data'!$A:$H,MATCH(R$1,'Fielding Data'!$A$1:$H$1,0),0),"Other")</f>
        <v>0</v>
      </c>
      <c r="S2619" s="14">
        <f>IFERROR(VLOOKUP($A2619,'Fielding Data'!$A:$H,MATCH(S$1,'Fielding Data'!$A$1:$H$1,0),0),"Other")</f>
        <v>0</v>
      </c>
      <c r="T2619" s="14">
        <f>IFERROR(VLOOKUP($A2619,'Fielding Data'!$A:$H,MATCH(T$1,'Fielding Data'!$A$1:$H$1,0),0),"Other")</f>
        <v>0</v>
      </c>
      <c r="U2619" s="14">
        <f>SUMIFS('Fielding Data'!E:E,'Fielding Data'!$A:$A,'Hitting Data'!$A2619)</f>
        <v>140</v>
      </c>
      <c r="V2619" s="14">
        <f>SUMIFS('Fielding Data'!F:F,'Fielding Data'!$A:$A,'Hitting Data'!$A2619)</f>
        <v>4</v>
      </c>
      <c r="W2619" s="14">
        <f>SUMIFS('Fielding Data'!G:G,'Fielding Data'!$A:$A,'Hitting Data'!$A2619)</f>
        <v>1</v>
      </c>
      <c r="X2619" s="14">
        <f>SUMIFS('Fielding Data'!H:H,'Fielding Data'!$A:$A,'Hitting Data'!$A2619)</f>
        <v>0</v>
      </c>
    </row>
    <row r="2620" spans="1:24" x14ac:dyDescent="0.25">
      <c r="A2620" s="14" t="str">
        <f t="shared" si="40"/>
        <v>derosma012012</v>
      </c>
      <c r="B2620" s="19" t="s">
        <v>88</v>
      </c>
      <c r="C2620" s="19">
        <v>2012</v>
      </c>
      <c r="D2620" s="19">
        <v>48</v>
      </c>
      <c r="E2620" s="19">
        <v>85</v>
      </c>
      <c r="F2620" s="19">
        <v>13</v>
      </c>
      <c r="G2620" s="19">
        <v>16</v>
      </c>
      <c r="H2620" s="19">
        <v>5</v>
      </c>
      <c r="I2620" s="19">
        <v>0</v>
      </c>
      <c r="J2620" s="19">
        <v>0</v>
      </c>
      <c r="K2620" s="19">
        <v>6</v>
      </c>
      <c r="L2620" s="19">
        <v>1</v>
      </c>
      <c r="M2620" s="19">
        <v>0</v>
      </c>
      <c r="N2620" s="19">
        <v>14</v>
      </c>
      <c r="O2620" s="19">
        <v>18</v>
      </c>
      <c r="P2620" s="14" t="str">
        <f>IFERROR(VLOOKUP($A2620,'Fielding Data'!$A:$H,MATCH(P$1,'Fielding Data'!$A$1:$H$1,0),0),"Other")</f>
        <v>1B</v>
      </c>
      <c r="Q2620" s="14">
        <f>IFERROR(VLOOKUP($A2620,'Fielding Data'!$A:$H,MATCH(Q$1,'Fielding Data'!$A$1:$H$1,0),0),"Other")</f>
        <v>4</v>
      </c>
      <c r="R2620" s="14">
        <f>IFERROR(VLOOKUP($A2620,'Fielding Data'!$A:$H,MATCH(R$1,'Fielding Data'!$A$1:$H$1,0),0),"Other")</f>
        <v>0</v>
      </c>
      <c r="S2620" s="14">
        <f>IFERROR(VLOOKUP($A2620,'Fielding Data'!$A:$H,MATCH(S$1,'Fielding Data'!$A$1:$H$1,0),0),"Other")</f>
        <v>0</v>
      </c>
      <c r="T2620" s="14">
        <f>IFERROR(VLOOKUP($A2620,'Fielding Data'!$A:$H,MATCH(T$1,'Fielding Data'!$A$1:$H$1,0),0),"Other")</f>
        <v>1</v>
      </c>
      <c r="U2620" s="14">
        <f>SUMIFS('Fielding Data'!E:E,'Fielding Data'!$A:$A,'Hitting Data'!$A2620)</f>
        <v>27</v>
      </c>
      <c r="V2620" s="14">
        <f>SUMIFS('Fielding Data'!F:F,'Fielding Data'!$A:$A,'Hitting Data'!$A2620)</f>
        <v>11</v>
      </c>
      <c r="W2620" s="14">
        <f>SUMIFS('Fielding Data'!G:G,'Fielding Data'!$A:$A,'Hitting Data'!$A2620)</f>
        <v>1</v>
      </c>
      <c r="X2620" s="14">
        <f>SUMIFS('Fielding Data'!H:H,'Fielding Data'!$A:$A,'Hitting Data'!$A2620)</f>
        <v>2</v>
      </c>
    </row>
    <row r="2621" spans="1:24" x14ac:dyDescent="0.25">
      <c r="A2621" s="14" t="str">
        <f t="shared" si="40"/>
        <v>descada012012</v>
      </c>
      <c r="B2621" s="19" t="s">
        <v>1264</v>
      </c>
      <c r="C2621" s="19">
        <v>2012</v>
      </c>
      <c r="D2621" s="19">
        <v>143</v>
      </c>
      <c r="E2621" s="19">
        <v>374</v>
      </c>
      <c r="F2621" s="19">
        <v>41</v>
      </c>
      <c r="G2621" s="19">
        <v>85</v>
      </c>
      <c r="H2621" s="19">
        <v>10</v>
      </c>
      <c r="I2621" s="19">
        <v>7</v>
      </c>
      <c r="J2621" s="19">
        <v>4</v>
      </c>
      <c r="K2621" s="19">
        <v>26</v>
      </c>
      <c r="L2621" s="19">
        <v>6</v>
      </c>
      <c r="M2621" s="19">
        <v>3</v>
      </c>
      <c r="N2621" s="19">
        <v>37</v>
      </c>
      <c r="O2621" s="19">
        <v>83</v>
      </c>
      <c r="P2621" s="14" t="str">
        <f>IFERROR(VLOOKUP($A2621,'Fielding Data'!$A:$H,MATCH(P$1,'Fielding Data'!$A$1:$H$1,0),0),"Other")</f>
        <v>1B</v>
      </c>
      <c r="Q2621" s="14">
        <f>IFERROR(VLOOKUP($A2621,'Fielding Data'!$A:$H,MATCH(Q$1,'Fielding Data'!$A$1:$H$1,0),0),"Other")</f>
        <v>20</v>
      </c>
      <c r="R2621" s="14">
        <f>IFERROR(VLOOKUP($A2621,'Fielding Data'!$A:$H,MATCH(R$1,'Fielding Data'!$A$1:$H$1,0),0),"Other")</f>
        <v>3</v>
      </c>
      <c r="S2621" s="14">
        <f>IFERROR(VLOOKUP($A2621,'Fielding Data'!$A:$H,MATCH(S$1,'Fielding Data'!$A$1:$H$1,0),0),"Other")</f>
        <v>0</v>
      </c>
      <c r="T2621" s="14">
        <f>IFERROR(VLOOKUP($A2621,'Fielding Data'!$A:$H,MATCH(T$1,'Fielding Data'!$A$1:$H$1,0),0),"Other")</f>
        <v>1</v>
      </c>
      <c r="U2621" s="14">
        <f>SUMIFS('Fielding Data'!E:E,'Fielding Data'!$A:$A,'Hitting Data'!$A2621)</f>
        <v>189</v>
      </c>
      <c r="V2621" s="14">
        <f>SUMIFS('Fielding Data'!F:F,'Fielding Data'!$A:$A,'Hitting Data'!$A2621)</f>
        <v>314</v>
      </c>
      <c r="W2621" s="14">
        <f>SUMIFS('Fielding Data'!G:G,'Fielding Data'!$A:$A,'Hitting Data'!$A2621)</f>
        <v>15</v>
      </c>
      <c r="X2621" s="14">
        <f>SUMIFS('Fielding Data'!H:H,'Fielding Data'!$A:$A,'Hitting Data'!$A2621)</f>
        <v>65</v>
      </c>
    </row>
    <row r="2622" spans="1:24" x14ac:dyDescent="0.25">
      <c r="A2622" s="14" t="str">
        <f t="shared" si="40"/>
        <v>desmoia012012</v>
      </c>
      <c r="B2622" s="19" t="s">
        <v>1074</v>
      </c>
      <c r="C2622" s="19">
        <v>2012</v>
      </c>
      <c r="D2622" s="19">
        <v>130</v>
      </c>
      <c r="E2622" s="19">
        <v>513</v>
      </c>
      <c r="F2622" s="19">
        <v>72</v>
      </c>
      <c r="G2622" s="19">
        <v>150</v>
      </c>
      <c r="H2622" s="19">
        <v>33</v>
      </c>
      <c r="I2622" s="19">
        <v>2</v>
      </c>
      <c r="J2622" s="19">
        <v>25</v>
      </c>
      <c r="K2622" s="19">
        <v>73</v>
      </c>
      <c r="L2622" s="19">
        <v>21</v>
      </c>
      <c r="M2622" s="19">
        <v>6</v>
      </c>
      <c r="N2622" s="19">
        <v>30</v>
      </c>
      <c r="O2622" s="19">
        <v>113</v>
      </c>
      <c r="P2622" s="14" t="str">
        <f>IFERROR(VLOOKUP($A2622,'Fielding Data'!$A:$H,MATCH(P$1,'Fielding Data'!$A$1:$H$1,0),0),"Other")</f>
        <v>SS</v>
      </c>
      <c r="Q2622" s="14">
        <f>IFERROR(VLOOKUP($A2622,'Fielding Data'!$A:$H,MATCH(Q$1,'Fielding Data'!$A$1:$H$1,0),0),"Other")</f>
        <v>171</v>
      </c>
      <c r="R2622" s="14">
        <f>IFERROR(VLOOKUP($A2622,'Fielding Data'!$A:$H,MATCH(R$1,'Fielding Data'!$A$1:$H$1,0),0),"Other")</f>
        <v>306</v>
      </c>
      <c r="S2622" s="14">
        <f>IFERROR(VLOOKUP($A2622,'Fielding Data'!$A:$H,MATCH(S$1,'Fielding Data'!$A$1:$H$1,0),0),"Other")</f>
        <v>15</v>
      </c>
      <c r="T2622" s="14">
        <f>IFERROR(VLOOKUP($A2622,'Fielding Data'!$A:$H,MATCH(T$1,'Fielding Data'!$A$1:$H$1,0),0),"Other")</f>
        <v>65</v>
      </c>
      <c r="U2622" s="14">
        <f>SUMIFS('Fielding Data'!E:E,'Fielding Data'!$A:$A,'Hitting Data'!$A2622)</f>
        <v>171</v>
      </c>
      <c r="V2622" s="14">
        <f>SUMIFS('Fielding Data'!F:F,'Fielding Data'!$A:$A,'Hitting Data'!$A2622)</f>
        <v>306</v>
      </c>
      <c r="W2622" s="14">
        <f>SUMIFS('Fielding Data'!G:G,'Fielding Data'!$A:$A,'Hitting Data'!$A2622)</f>
        <v>15</v>
      </c>
      <c r="X2622" s="14">
        <f>SUMIFS('Fielding Data'!H:H,'Fielding Data'!$A:$A,'Hitting Data'!$A2622)</f>
        <v>65</v>
      </c>
    </row>
    <row r="2623" spans="1:24" x14ac:dyDescent="0.25">
      <c r="A2623" s="14" t="str">
        <f t="shared" si="40"/>
        <v>detwiro012012</v>
      </c>
      <c r="B2623" s="19" t="s">
        <v>778</v>
      </c>
      <c r="C2623" s="19">
        <v>2012</v>
      </c>
      <c r="D2623" s="19">
        <v>33</v>
      </c>
      <c r="E2623" s="19">
        <v>45</v>
      </c>
      <c r="F2623" s="19">
        <v>0</v>
      </c>
      <c r="G2623" s="19">
        <v>2</v>
      </c>
      <c r="H2623" s="19">
        <v>0</v>
      </c>
      <c r="I2623" s="19">
        <v>0</v>
      </c>
      <c r="J2623" s="19">
        <v>0</v>
      </c>
      <c r="K2623" s="19">
        <v>1</v>
      </c>
      <c r="L2623" s="19">
        <v>0</v>
      </c>
      <c r="M2623" s="19">
        <v>0</v>
      </c>
      <c r="N2623" s="19">
        <v>1</v>
      </c>
      <c r="O2623" s="19">
        <v>22</v>
      </c>
      <c r="P2623" s="14" t="str">
        <f>IFERROR(VLOOKUP($A2623,'Fielding Data'!$A:$H,MATCH(P$1,'Fielding Data'!$A$1:$H$1,0),0),"Other")</f>
        <v>P</v>
      </c>
      <c r="Q2623" s="14">
        <f>IFERROR(VLOOKUP($A2623,'Fielding Data'!$A:$H,MATCH(Q$1,'Fielding Data'!$A$1:$H$1,0),0),"Other")</f>
        <v>12</v>
      </c>
      <c r="R2623" s="14">
        <f>IFERROR(VLOOKUP($A2623,'Fielding Data'!$A:$H,MATCH(R$1,'Fielding Data'!$A$1:$H$1,0),0),"Other")</f>
        <v>18</v>
      </c>
      <c r="S2623" s="14">
        <f>IFERROR(VLOOKUP($A2623,'Fielding Data'!$A:$H,MATCH(S$1,'Fielding Data'!$A$1:$H$1,0),0),"Other")</f>
        <v>1</v>
      </c>
      <c r="T2623" s="14">
        <f>IFERROR(VLOOKUP($A2623,'Fielding Data'!$A:$H,MATCH(T$1,'Fielding Data'!$A$1:$H$1,0),0),"Other")</f>
        <v>2</v>
      </c>
      <c r="U2623" s="14">
        <f>SUMIFS('Fielding Data'!E:E,'Fielding Data'!$A:$A,'Hitting Data'!$A2623)</f>
        <v>12</v>
      </c>
      <c r="V2623" s="14">
        <f>SUMIFS('Fielding Data'!F:F,'Fielding Data'!$A:$A,'Hitting Data'!$A2623)</f>
        <v>18</v>
      </c>
      <c r="W2623" s="14">
        <f>SUMIFS('Fielding Data'!G:G,'Fielding Data'!$A:$A,'Hitting Data'!$A2623)</f>
        <v>1</v>
      </c>
      <c r="X2623" s="14">
        <f>SUMIFS('Fielding Data'!H:H,'Fielding Data'!$A:$A,'Hitting Data'!$A2623)</f>
        <v>2</v>
      </c>
    </row>
    <row r="2624" spans="1:24" x14ac:dyDescent="0.25">
      <c r="A2624" s="14" t="str">
        <f t="shared" si="40"/>
        <v>devrico012012</v>
      </c>
      <c r="B2624" s="19" t="s">
        <v>1698</v>
      </c>
      <c r="C2624" s="19">
        <v>2012</v>
      </c>
      <c r="D2624" s="19">
        <v>17</v>
      </c>
      <c r="E2624" s="19">
        <v>0</v>
      </c>
      <c r="F2624" s="19">
        <v>0</v>
      </c>
      <c r="G2624" s="19">
        <v>0</v>
      </c>
      <c r="H2624" s="19">
        <v>0</v>
      </c>
      <c r="I2624" s="19">
        <v>0</v>
      </c>
      <c r="J2624" s="19">
        <v>0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4" t="str">
        <f>IFERROR(VLOOKUP($A2624,'Fielding Data'!$A:$H,MATCH(P$1,'Fielding Data'!$A$1:$H$1,0),0),"Other")</f>
        <v>P</v>
      </c>
      <c r="Q2624" s="14">
        <f>IFERROR(VLOOKUP($A2624,'Fielding Data'!$A:$H,MATCH(Q$1,'Fielding Data'!$A$1:$H$1,0),0),"Other")</f>
        <v>5</v>
      </c>
      <c r="R2624" s="14">
        <f>IFERROR(VLOOKUP($A2624,'Fielding Data'!$A:$H,MATCH(R$1,'Fielding Data'!$A$1:$H$1,0),0),"Other")</f>
        <v>7</v>
      </c>
      <c r="S2624" s="14">
        <f>IFERROR(VLOOKUP($A2624,'Fielding Data'!$A:$H,MATCH(S$1,'Fielding Data'!$A$1:$H$1,0),0),"Other")</f>
        <v>1</v>
      </c>
      <c r="T2624" s="14">
        <f>IFERROR(VLOOKUP($A2624,'Fielding Data'!$A:$H,MATCH(T$1,'Fielding Data'!$A$1:$H$1,0),0),"Other")</f>
        <v>1</v>
      </c>
      <c r="U2624" s="14">
        <f>SUMIFS('Fielding Data'!E:E,'Fielding Data'!$A:$A,'Hitting Data'!$A2624)</f>
        <v>5</v>
      </c>
      <c r="V2624" s="14">
        <f>SUMIFS('Fielding Data'!F:F,'Fielding Data'!$A:$A,'Hitting Data'!$A2624)</f>
        <v>7</v>
      </c>
      <c r="W2624" s="14">
        <f>SUMIFS('Fielding Data'!G:G,'Fielding Data'!$A:$A,'Hitting Data'!$A2624)</f>
        <v>1</v>
      </c>
      <c r="X2624" s="14">
        <f>SUMIFS('Fielding Data'!H:H,'Fielding Data'!$A:$A,'Hitting Data'!$A2624)</f>
        <v>1</v>
      </c>
    </row>
    <row r="2625" spans="1:24" x14ac:dyDescent="0.25">
      <c r="A2625" s="14" t="str">
        <f t="shared" si="40"/>
        <v>dewitbl012012</v>
      </c>
      <c r="B2625" s="19" t="s">
        <v>910</v>
      </c>
      <c r="C2625" s="19">
        <v>2012</v>
      </c>
      <c r="D2625" s="19">
        <v>18</v>
      </c>
      <c r="E2625" s="19">
        <v>29</v>
      </c>
      <c r="F2625" s="19">
        <v>1</v>
      </c>
      <c r="G2625" s="19">
        <v>4</v>
      </c>
      <c r="H2625" s="19">
        <v>1</v>
      </c>
      <c r="I2625" s="19">
        <v>0</v>
      </c>
      <c r="J2625" s="19">
        <v>0</v>
      </c>
      <c r="K2625" s="19">
        <v>1</v>
      </c>
      <c r="L2625" s="19">
        <v>0</v>
      </c>
      <c r="M2625" s="19">
        <v>0</v>
      </c>
      <c r="N2625" s="19">
        <v>0</v>
      </c>
      <c r="O2625" s="19">
        <v>2</v>
      </c>
      <c r="P2625" s="14" t="str">
        <f>IFERROR(VLOOKUP($A2625,'Fielding Data'!$A:$H,MATCH(P$1,'Fielding Data'!$A$1:$H$1,0),0),"Other")</f>
        <v>2B</v>
      </c>
      <c r="Q2625" s="14">
        <f>IFERROR(VLOOKUP($A2625,'Fielding Data'!$A:$H,MATCH(Q$1,'Fielding Data'!$A$1:$H$1,0),0),"Other")</f>
        <v>12</v>
      </c>
      <c r="R2625" s="14">
        <f>IFERROR(VLOOKUP($A2625,'Fielding Data'!$A:$H,MATCH(R$1,'Fielding Data'!$A$1:$H$1,0),0),"Other")</f>
        <v>8</v>
      </c>
      <c r="S2625" s="14">
        <f>IFERROR(VLOOKUP($A2625,'Fielding Data'!$A:$H,MATCH(S$1,'Fielding Data'!$A$1:$H$1,0),0),"Other")</f>
        <v>0</v>
      </c>
      <c r="T2625" s="14">
        <f>IFERROR(VLOOKUP($A2625,'Fielding Data'!$A:$H,MATCH(T$1,'Fielding Data'!$A$1:$H$1,0),0),"Other")</f>
        <v>2</v>
      </c>
      <c r="U2625" s="14">
        <f>SUMIFS('Fielding Data'!E:E,'Fielding Data'!$A:$A,'Hitting Data'!$A2625)</f>
        <v>13</v>
      </c>
      <c r="V2625" s="14">
        <f>SUMIFS('Fielding Data'!F:F,'Fielding Data'!$A:$A,'Hitting Data'!$A2625)</f>
        <v>8</v>
      </c>
      <c r="W2625" s="14">
        <f>SUMIFS('Fielding Data'!G:G,'Fielding Data'!$A:$A,'Hitting Data'!$A2625)</f>
        <v>0</v>
      </c>
      <c r="X2625" s="14">
        <f>SUMIFS('Fielding Data'!H:H,'Fielding Data'!$A:$A,'Hitting Data'!$A2625)</f>
        <v>2</v>
      </c>
    </row>
    <row r="2626" spans="1:24" x14ac:dyDescent="0.25">
      <c r="A2626" s="14" t="str">
        <f t="shared" si="40"/>
        <v>diamosc012012</v>
      </c>
      <c r="B2626" s="19" t="s">
        <v>1483</v>
      </c>
      <c r="C2626" s="19">
        <v>2012</v>
      </c>
      <c r="D2626" s="19">
        <v>27</v>
      </c>
      <c r="E2626" s="19">
        <v>7</v>
      </c>
      <c r="F2626" s="19">
        <v>1</v>
      </c>
      <c r="G2626" s="19">
        <v>1</v>
      </c>
      <c r="H2626" s="19">
        <v>0</v>
      </c>
      <c r="I2626" s="19">
        <v>0</v>
      </c>
      <c r="J2626" s="19">
        <v>0</v>
      </c>
      <c r="K2626" s="19">
        <v>0</v>
      </c>
      <c r="L2626" s="19">
        <v>0</v>
      </c>
      <c r="M2626" s="19">
        <v>0</v>
      </c>
      <c r="N2626" s="19">
        <v>0</v>
      </c>
      <c r="O2626" s="19">
        <v>4</v>
      </c>
      <c r="P2626" s="14" t="str">
        <f>IFERROR(VLOOKUP($A2626,'Fielding Data'!$A:$H,MATCH(P$1,'Fielding Data'!$A$1:$H$1,0),0),"Other")</f>
        <v>P</v>
      </c>
      <c r="Q2626" s="14">
        <f>IFERROR(VLOOKUP($A2626,'Fielding Data'!$A:$H,MATCH(Q$1,'Fielding Data'!$A$1:$H$1,0),0),"Other")</f>
        <v>10</v>
      </c>
      <c r="R2626" s="14">
        <f>IFERROR(VLOOKUP($A2626,'Fielding Data'!$A:$H,MATCH(R$1,'Fielding Data'!$A$1:$H$1,0),0),"Other")</f>
        <v>21</v>
      </c>
      <c r="S2626" s="14">
        <f>IFERROR(VLOOKUP($A2626,'Fielding Data'!$A:$H,MATCH(S$1,'Fielding Data'!$A$1:$H$1,0),0),"Other")</f>
        <v>0</v>
      </c>
      <c r="T2626" s="14">
        <f>IFERROR(VLOOKUP($A2626,'Fielding Data'!$A:$H,MATCH(T$1,'Fielding Data'!$A$1:$H$1,0),0),"Other")</f>
        <v>1</v>
      </c>
      <c r="U2626" s="14">
        <f>SUMIFS('Fielding Data'!E:E,'Fielding Data'!$A:$A,'Hitting Data'!$A2626)</f>
        <v>10</v>
      </c>
      <c r="V2626" s="14">
        <f>SUMIFS('Fielding Data'!F:F,'Fielding Data'!$A:$A,'Hitting Data'!$A2626)</f>
        <v>21</v>
      </c>
      <c r="W2626" s="14">
        <f>SUMIFS('Fielding Data'!G:G,'Fielding Data'!$A:$A,'Hitting Data'!$A2626)</f>
        <v>0</v>
      </c>
      <c r="X2626" s="14">
        <f>SUMIFS('Fielding Data'!H:H,'Fielding Data'!$A:$A,'Hitting Data'!$A2626)</f>
        <v>1</v>
      </c>
    </row>
    <row r="2627" spans="1:24" x14ac:dyDescent="0.25">
      <c r="A2627" s="14" t="str">
        <f t="shared" ref="A2627:A2690" si="41">B2627&amp;C2627</f>
        <v>diazju022012</v>
      </c>
      <c r="B2627" s="19" t="s">
        <v>1699</v>
      </c>
      <c r="C2627" s="19">
        <v>2012</v>
      </c>
      <c r="D2627" s="19">
        <v>5</v>
      </c>
      <c r="E2627" s="19">
        <v>15</v>
      </c>
      <c r="F2627" s="19">
        <v>4</v>
      </c>
      <c r="G2627" s="19">
        <v>4</v>
      </c>
      <c r="H2627" s="19">
        <v>0</v>
      </c>
      <c r="I2627" s="19">
        <v>0</v>
      </c>
      <c r="J2627" s="19">
        <v>0</v>
      </c>
      <c r="K2627" s="19">
        <v>0</v>
      </c>
      <c r="L2627" s="19">
        <v>0</v>
      </c>
      <c r="M2627" s="19">
        <v>0</v>
      </c>
      <c r="N2627" s="19">
        <v>1</v>
      </c>
      <c r="O2627" s="19">
        <v>5</v>
      </c>
      <c r="P2627" s="14" t="str">
        <f>IFERROR(VLOOKUP($A2627,'Fielding Data'!$A:$H,MATCH(P$1,'Fielding Data'!$A$1:$H$1,0),0),"Other")</f>
        <v>SS</v>
      </c>
      <c r="Q2627" s="14">
        <f>IFERROR(VLOOKUP($A2627,'Fielding Data'!$A:$H,MATCH(Q$1,'Fielding Data'!$A$1:$H$1,0),0),"Other")</f>
        <v>8</v>
      </c>
      <c r="R2627" s="14">
        <f>IFERROR(VLOOKUP($A2627,'Fielding Data'!$A:$H,MATCH(R$1,'Fielding Data'!$A$1:$H$1,0),0),"Other")</f>
        <v>9</v>
      </c>
      <c r="S2627" s="14">
        <f>IFERROR(VLOOKUP($A2627,'Fielding Data'!$A:$H,MATCH(S$1,'Fielding Data'!$A$1:$H$1,0),0),"Other")</f>
        <v>1</v>
      </c>
      <c r="T2627" s="14">
        <f>IFERROR(VLOOKUP($A2627,'Fielding Data'!$A:$H,MATCH(T$1,'Fielding Data'!$A$1:$H$1,0),0),"Other")</f>
        <v>4</v>
      </c>
      <c r="U2627" s="14">
        <f>SUMIFS('Fielding Data'!E:E,'Fielding Data'!$A:$A,'Hitting Data'!$A2627)</f>
        <v>8</v>
      </c>
      <c r="V2627" s="14">
        <f>SUMIFS('Fielding Data'!F:F,'Fielding Data'!$A:$A,'Hitting Data'!$A2627)</f>
        <v>9</v>
      </c>
      <c r="W2627" s="14">
        <f>SUMIFS('Fielding Data'!G:G,'Fielding Data'!$A:$A,'Hitting Data'!$A2627)</f>
        <v>1</v>
      </c>
      <c r="X2627" s="14">
        <f>SUMIFS('Fielding Data'!H:H,'Fielding Data'!$A:$A,'Hitting Data'!$A2627)</f>
        <v>4</v>
      </c>
    </row>
    <row r="2628" spans="1:24" x14ac:dyDescent="0.25">
      <c r="A2628" s="14" t="str">
        <f t="shared" si="41"/>
        <v>diazma022012</v>
      </c>
      <c r="B2628" s="19" t="s">
        <v>368</v>
      </c>
      <c r="C2628" s="19">
        <v>2012</v>
      </c>
      <c r="D2628" s="19">
        <v>51</v>
      </c>
      <c r="E2628" s="19">
        <v>108</v>
      </c>
      <c r="F2628" s="19">
        <v>10</v>
      </c>
      <c r="G2628" s="19">
        <v>24</v>
      </c>
      <c r="H2628" s="19">
        <v>6</v>
      </c>
      <c r="I2628" s="19">
        <v>0</v>
      </c>
      <c r="J2628" s="19">
        <v>2</v>
      </c>
      <c r="K2628" s="19">
        <v>13</v>
      </c>
      <c r="L2628" s="19">
        <v>0</v>
      </c>
      <c r="M2628" s="19">
        <v>0</v>
      </c>
      <c r="N2628" s="19">
        <v>9</v>
      </c>
      <c r="O2628" s="19">
        <v>21</v>
      </c>
      <c r="P2628" s="14" t="str">
        <f>IFERROR(VLOOKUP($A2628,'Fielding Data'!$A:$H,MATCH(P$1,'Fielding Data'!$A$1:$H$1,0),0),"Other")</f>
        <v>LF</v>
      </c>
      <c r="Q2628" s="14">
        <f>IFERROR(VLOOKUP($A2628,'Fielding Data'!$A:$H,MATCH(Q$1,'Fielding Data'!$A$1:$H$1,0),0),"Other")</f>
        <v>0</v>
      </c>
      <c r="R2628" s="14">
        <f>IFERROR(VLOOKUP($A2628,'Fielding Data'!$A:$H,MATCH(R$1,'Fielding Data'!$A$1:$H$1,0),0),"Other")</f>
        <v>0</v>
      </c>
      <c r="S2628" s="14">
        <f>IFERROR(VLOOKUP($A2628,'Fielding Data'!$A:$H,MATCH(S$1,'Fielding Data'!$A$1:$H$1,0),0),"Other")</f>
        <v>0</v>
      </c>
      <c r="T2628" s="14">
        <f>IFERROR(VLOOKUP($A2628,'Fielding Data'!$A:$H,MATCH(T$1,'Fielding Data'!$A$1:$H$1,0),0),"Other")</f>
        <v>0</v>
      </c>
      <c r="U2628" s="14">
        <f>SUMIFS('Fielding Data'!E:E,'Fielding Data'!$A:$A,'Hitting Data'!$A2628)</f>
        <v>50</v>
      </c>
      <c r="V2628" s="14">
        <f>SUMIFS('Fielding Data'!F:F,'Fielding Data'!$A:$A,'Hitting Data'!$A2628)</f>
        <v>2</v>
      </c>
      <c r="W2628" s="14">
        <f>SUMIFS('Fielding Data'!G:G,'Fielding Data'!$A:$A,'Hitting Data'!$A2628)</f>
        <v>0</v>
      </c>
      <c r="X2628" s="14">
        <f>SUMIFS('Fielding Data'!H:H,'Fielding Data'!$A:$A,'Hitting Data'!$A2628)</f>
        <v>2</v>
      </c>
    </row>
    <row r="2629" spans="1:24" x14ac:dyDescent="0.25">
      <c r="A2629" s="14" t="str">
        <f t="shared" si="41"/>
        <v>dickech012012</v>
      </c>
      <c r="B2629" s="19" t="s">
        <v>911</v>
      </c>
      <c r="C2629" s="19">
        <v>2012</v>
      </c>
      <c r="D2629" s="19">
        <v>25</v>
      </c>
      <c r="E2629" s="19">
        <v>14</v>
      </c>
      <c r="F2629" s="19">
        <v>5</v>
      </c>
      <c r="G2629" s="19">
        <v>4</v>
      </c>
      <c r="H2629" s="19">
        <v>0</v>
      </c>
      <c r="I2629" s="19">
        <v>0</v>
      </c>
      <c r="J2629" s="19">
        <v>2</v>
      </c>
      <c r="K2629" s="19">
        <v>5</v>
      </c>
      <c r="L2629" s="19">
        <v>3</v>
      </c>
      <c r="M2629" s="19">
        <v>0</v>
      </c>
      <c r="N2629" s="19">
        <v>3</v>
      </c>
      <c r="O2629" s="19">
        <v>5</v>
      </c>
      <c r="P2629" s="14" t="str">
        <f>IFERROR(VLOOKUP($A2629,'Fielding Data'!$A:$H,MATCH(P$1,'Fielding Data'!$A$1:$H$1,0),0),"Other")</f>
        <v>CF</v>
      </c>
      <c r="Q2629" s="14">
        <f>IFERROR(VLOOKUP($A2629,'Fielding Data'!$A:$H,MATCH(Q$1,'Fielding Data'!$A$1:$H$1,0),0),"Other")</f>
        <v>0</v>
      </c>
      <c r="R2629" s="14">
        <f>IFERROR(VLOOKUP($A2629,'Fielding Data'!$A:$H,MATCH(R$1,'Fielding Data'!$A$1:$H$1,0),0),"Other")</f>
        <v>0</v>
      </c>
      <c r="S2629" s="14">
        <f>IFERROR(VLOOKUP($A2629,'Fielding Data'!$A:$H,MATCH(S$1,'Fielding Data'!$A$1:$H$1,0),0),"Other")</f>
        <v>0</v>
      </c>
      <c r="T2629" s="14">
        <f>IFERROR(VLOOKUP($A2629,'Fielding Data'!$A:$H,MATCH(T$1,'Fielding Data'!$A$1:$H$1,0),0),"Other")</f>
        <v>0</v>
      </c>
      <c r="U2629" s="14">
        <f>SUMIFS('Fielding Data'!E:E,'Fielding Data'!$A:$A,'Hitting Data'!$A2629)</f>
        <v>11</v>
      </c>
      <c r="V2629" s="14">
        <f>SUMIFS('Fielding Data'!F:F,'Fielding Data'!$A:$A,'Hitting Data'!$A2629)</f>
        <v>0</v>
      </c>
      <c r="W2629" s="14">
        <f>SUMIFS('Fielding Data'!G:G,'Fielding Data'!$A:$A,'Hitting Data'!$A2629)</f>
        <v>0</v>
      </c>
      <c r="X2629" s="14">
        <f>SUMIFS('Fielding Data'!H:H,'Fielding Data'!$A:$A,'Hitting Data'!$A2629)</f>
        <v>0</v>
      </c>
    </row>
    <row r="2630" spans="1:24" x14ac:dyDescent="0.25">
      <c r="A2630" s="14" t="str">
        <f t="shared" si="41"/>
        <v>dickera012012</v>
      </c>
      <c r="B2630" s="19" t="s">
        <v>240</v>
      </c>
      <c r="C2630" s="19">
        <v>2012</v>
      </c>
      <c r="D2630" s="19">
        <v>34</v>
      </c>
      <c r="E2630" s="19">
        <v>72</v>
      </c>
      <c r="F2630" s="19">
        <v>3</v>
      </c>
      <c r="G2630" s="19">
        <v>11</v>
      </c>
      <c r="H2630" s="19">
        <v>0</v>
      </c>
      <c r="I2630" s="19">
        <v>0</v>
      </c>
      <c r="J2630" s="19">
        <v>0</v>
      </c>
      <c r="K2630" s="19">
        <v>3</v>
      </c>
      <c r="L2630" s="19">
        <v>0</v>
      </c>
      <c r="M2630" s="19">
        <v>0</v>
      </c>
      <c r="N2630" s="19">
        <v>0</v>
      </c>
      <c r="O2630" s="19">
        <v>14</v>
      </c>
      <c r="P2630" s="14" t="str">
        <f>IFERROR(VLOOKUP($A2630,'Fielding Data'!$A:$H,MATCH(P$1,'Fielding Data'!$A$1:$H$1,0),0),"Other")</f>
        <v>P</v>
      </c>
      <c r="Q2630" s="14">
        <f>IFERROR(VLOOKUP($A2630,'Fielding Data'!$A:$H,MATCH(Q$1,'Fielding Data'!$A$1:$H$1,0),0),"Other")</f>
        <v>12</v>
      </c>
      <c r="R2630" s="14">
        <f>IFERROR(VLOOKUP($A2630,'Fielding Data'!$A:$H,MATCH(R$1,'Fielding Data'!$A$1:$H$1,0),0),"Other")</f>
        <v>44</v>
      </c>
      <c r="S2630" s="14">
        <f>IFERROR(VLOOKUP($A2630,'Fielding Data'!$A:$H,MATCH(S$1,'Fielding Data'!$A$1:$H$1,0),0),"Other")</f>
        <v>4</v>
      </c>
      <c r="T2630" s="14">
        <f>IFERROR(VLOOKUP($A2630,'Fielding Data'!$A:$H,MATCH(T$1,'Fielding Data'!$A$1:$H$1,0),0),"Other")</f>
        <v>6</v>
      </c>
      <c r="U2630" s="14">
        <f>SUMIFS('Fielding Data'!E:E,'Fielding Data'!$A:$A,'Hitting Data'!$A2630)</f>
        <v>12</v>
      </c>
      <c r="V2630" s="14">
        <f>SUMIFS('Fielding Data'!F:F,'Fielding Data'!$A:$A,'Hitting Data'!$A2630)</f>
        <v>44</v>
      </c>
      <c r="W2630" s="14">
        <f>SUMIFS('Fielding Data'!G:G,'Fielding Data'!$A:$A,'Hitting Data'!$A2630)</f>
        <v>4</v>
      </c>
      <c r="X2630" s="14">
        <f>SUMIFS('Fielding Data'!H:H,'Fielding Data'!$A:$A,'Hitting Data'!$A2630)</f>
        <v>6</v>
      </c>
    </row>
    <row r="2631" spans="1:24" x14ac:dyDescent="0.25">
      <c r="A2631" s="14" t="str">
        <f t="shared" si="41"/>
        <v>dicksbr012012</v>
      </c>
      <c r="B2631" s="19" t="s">
        <v>1484</v>
      </c>
      <c r="C2631" s="19">
        <v>2012</v>
      </c>
      <c r="D2631" s="19">
        <v>4</v>
      </c>
      <c r="E2631" s="19">
        <v>2</v>
      </c>
      <c r="F2631" s="19">
        <v>0</v>
      </c>
      <c r="G2631" s="19">
        <v>1</v>
      </c>
      <c r="H2631" s="19">
        <v>0</v>
      </c>
      <c r="I2631" s="19">
        <v>0</v>
      </c>
      <c r="J2631" s="19">
        <v>0</v>
      </c>
      <c r="K2631" s="19">
        <v>0</v>
      </c>
      <c r="L2631" s="19">
        <v>0</v>
      </c>
      <c r="M2631" s="19">
        <v>0</v>
      </c>
      <c r="N2631" s="19">
        <v>0</v>
      </c>
      <c r="O2631" s="19">
        <v>1</v>
      </c>
      <c r="P2631" s="14" t="str">
        <f>IFERROR(VLOOKUP($A2631,'Fielding Data'!$A:$H,MATCH(P$1,'Fielding Data'!$A$1:$H$1,0),0),"Other")</f>
        <v>P</v>
      </c>
      <c r="Q2631" s="14">
        <f>IFERROR(VLOOKUP($A2631,'Fielding Data'!$A:$H,MATCH(Q$1,'Fielding Data'!$A$1:$H$1,0),0),"Other")</f>
        <v>0</v>
      </c>
      <c r="R2631" s="14">
        <f>IFERROR(VLOOKUP($A2631,'Fielding Data'!$A:$H,MATCH(R$1,'Fielding Data'!$A$1:$H$1,0),0),"Other")</f>
        <v>1</v>
      </c>
      <c r="S2631" s="14">
        <f>IFERROR(VLOOKUP($A2631,'Fielding Data'!$A:$H,MATCH(S$1,'Fielding Data'!$A$1:$H$1,0),0),"Other")</f>
        <v>0</v>
      </c>
      <c r="T2631" s="14">
        <f>IFERROR(VLOOKUP($A2631,'Fielding Data'!$A:$H,MATCH(T$1,'Fielding Data'!$A$1:$H$1,0),0),"Other")</f>
        <v>0</v>
      </c>
      <c r="U2631" s="14">
        <f>SUMIFS('Fielding Data'!E:E,'Fielding Data'!$A:$A,'Hitting Data'!$A2631)</f>
        <v>0</v>
      </c>
      <c r="V2631" s="14">
        <f>SUMIFS('Fielding Data'!F:F,'Fielding Data'!$A:$A,'Hitting Data'!$A2631)</f>
        <v>1</v>
      </c>
      <c r="W2631" s="14">
        <f>SUMIFS('Fielding Data'!G:G,'Fielding Data'!$A:$A,'Hitting Data'!$A2631)</f>
        <v>0</v>
      </c>
      <c r="X2631" s="14">
        <f>SUMIFS('Fielding Data'!H:H,'Fielding Data'!$A:$A,'Hitting Data'!$A2631)</f>
        <v>0</v>
      </c>
    </row>
    <row r="2632" spans="1:24" x14ac:dyDescent="0.25">
      <c r="A2632" s="14" t="str">
        <f t="shared" si="41"/>
        <v>diekmja012012</v>
      </c>
      <c r="B2632" s="19" t="s">
        <v>1700</v>
      </c>
      <c r="C2632" s="19">
        <v>2012</v>
      </c>
      <c r="D2632" s="19">
        <v>32</v>
      </c>
      <c r="E2632" s="19">
        <v>0</v>
      </c>
      <c r="F2632" s="19">
        <v>0</v>
      </c>
      <c r="G2632" s="19">
        <v>0</v>
      </c>
      <c r="H2632" s="19">
        <v>0</v>
      </c>
      <c r="I2632" s="19">
        <v>0</v>
      </c>
      <c r="J2632" s="19">
        <v>0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4" t="str">
        <f>IFERROR(VLOOKUP($A2632,'Fielding Data'!$A:$H,MATCH(P$1,'Fielding Data'!$A$1:$H$1,0),0),"Other")</f>
        <v>P</v>
      </c>
      <c r="Q2632" s="14">
        <f>IFERROR(VLOOKUP($A2632,'Fielding Data'!$A:$H,MATCH(Q$1,'Fielding Data'!$A$1:$H$1,0),0),"Other")</f>
        <v>1</v>
      </c>
      <c r="R2632" s="14">
        <f>IFERROR(VLOOKUP($A2632,'Fielding Data'!$A:$H,MATCH(R$1,'Fielding Data'!$A$1:$H$1,0),0),"Other")</f>
        <v>3</v>
      </c>
      <c r="S2632" s="14">
        <f>IFERROR(VLOOKUP($A2632,'Fielding Data'!$A:$H,MATCH(S$1,'Fielding Data'!$A$1:$H$1,0),0),"Other")</f>
        <v>2</v>
      </c>
      <c r="T2632" s="14">
        <f>IFERROR(VLOOKUP($A2632,'Fielding Data'!$A:$H,MATCH(T$1,'Fielding Data'!$A$1:$H$1,0),0),"Other")</f>
        <v>0</v>
      </c>
      <c r="U2632" s="14">
        <f>SUMIFS('Fielding Data'!E:E,'Fielding Data'!$A:$A,'Hitting Data'!$A2632)</f>
        <v>1</v>
      </c>
      <c r="V2632" s="14">
        <f>SUMIFS('Fielding Data'!F:F,'Fielding Data'!$A:$A,'Hitting Data'!$A2632)</f>
        <v>3</v>
      </c>
      <c r="W2632" s="14">
        <f>SUMIFS('Fielding Data'!G:G,'Fielding Data'!$A:$A,'Hitting Data'!$A2632)</f>
        <v>2</v>
      </c>
      <c r="X2632" s="14">
        <f>SUMIFS('Fielding Data'!H:H,'Fielding Data'!$A:$A,'Hitting Data'!$A2632)</f>
        <v>0</v>
      </c>
    </row>
    <row r="2633" spans="1:24" x14ac:dyDescent="0.25">
      <c r="A2633" s="14" t="str">
        <f t="shared" si="41"/>
        <v>dillati012012</v>
      </c>
      <c r="B2633" s="19" t="s">
        <v>913</v>
      </c>
      <c r="C2633" s="19">
        <v>2012</v>
      </c>
      <c r="D2633" s="19">
        <v>34</v>
      </c>
      <c r="E2633" s="19">
        <v>0</v>
      </c>
      <c r="F2633" s="19">
        <v>0</v>
      </c>
      <c r="G2633" s="19">
        <v>0</v>
      </c>
      <c r="H2633" s="19">
        <v>0</v>
      </c>
      <c r="I2633" s="19">
        <v>0</v>
      </c>
      <c r="J2633" s="19">
        <v>0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14" t="str">
        <f>IFERROR(VLOOKUP($A2633,'Fielding Data'!$A:$H,MATCH(P$1,'Fielding Data'!$A$1:$H$1,0),0),"Other")</f>
        <v>P</v>
      </c>
      <c r="Q2633" s="14">
        <f>IFERROR(VLOOKUP($A2633,'Fielding Data'!$A:$H,MATCH(Q$1,'Fielding Data'!$A$1:$H$1,0),0),"Other")</f>
        <v>3</v>
      </c>
      <c r="R2633" s="14">
        <f>IFERROR(VLOOKUP($A2633,'Fielding Data'!$A:$H,MATCH(R$1,'Fielding Data'!$A$1:$H$1,0),0),"Other")</f>
        <v>4</v>
      </c>
      <c r="S2633" s="14">
        <f>IFERROR(VLOOKUP($A2633,'Fielding Data'!$A:$H,MATCH(S$1,'Fielding Data'!$A$1:$H$1,0),0),"Other")</f>
        <v>0</v>
      </c>
      <c r="T2633" s="14">
        <f>IFERROR(VLOOKUP($A2633,'Fielding Data'!$A:$H,MATCH(T$1,'Fielding Data'!$A$1:$H$1,0),0),"Other")</f>
        <v>0</v>
      </c>
      <c r="U2633" s="14">
        <f>SUMIFS('Fielding Data'!E:E,'Fielding Data'!$A:$A,'Hitting Data'!$A2633)</f>
        <v>3</v>
      </c>
      <c r="V2633" s="14">
        <f>SUMIFS('Fielding Data'!F:F,'Fielding Data'!$A:$A,'Hitting Data'!$A2633)</f>
        <v>4</v>
      </c>
      <c r="W2633" s="14">
        <f>SUMIFS('Fielding Data'!G:G,'Fielding Data'!$A:$A,'Hitting Data'!$A2633)</f>
        <v>0</v>
      </c>
      <c r="X2633" s="14">
        <f>SUMIFS('Fielding Data'!H:H,'Fielding Data'!$A:$A,'Hitting Data'!$A2633)</f>
        <v>0</v>
      </c>
    </row>
    <row r="2634" spans="1:24" x14ac:dyDescent="0.25">
      <c r="A2634" s="14" t="str">
        <f t="shared" si="41"/>
        <v>dirksan012012</v>
      </c>
      <c r="B2634" s="19" t="s">
        <v>1486</v>
      </c>
      <c r="C2634" s="19">
        <v>2012</v>
      </c>
      <c r="D2634" s="19">
        <v>88</v>
      </c>
      <c r="E2634" s="19">
        <v>314</v>
      </c>
      <c r="F2634" s="19">
        <v>56</v>
      </c>
      <c r="G2634" s="19">
        <v>101</v>
      </c>
      <c r="H2634" s="19">
        <v>18</v>
      </c>
      <c r="I2634" s="19">
        <v>5</v>
      </c>
      <c r="J2634" s="19">
        <v>8</v>
      </c>
      <c r="K2634" s="19">
        <v>35</v>
      </c>
      <c r="L2634" s="19">
        <v>1</v>
      </c>
      <c r="M2634" s="19">
        <v>1</v>
      </c>
      <c r="N2634" s="19">
        <v>23</v>
      </c>
      <c r="O2634" s="19">
        <v>53</v>
      </c>
      <c r="P2634" s="14" t="str">
        <f>IFERROR(VLOOKUP($A2634,'Fielding Data'!$A:$H,MATCH(P$1,'Fielding Data'!$A$1:$H$1,0),0),"Other")</f>
        <v>CF</v>
      </c>
      <c r="Q2634" s="14">
        <f>IFERROR(VLOOKUP($A2634,'Fielding Data'!$A:$H,MATCH(Q$1,'Fielding Data'!$A$1:$H$1,0),0),"Other")</f>
        <v>0</v>
      </c>
      <c r="R2634" s="14">
        <f>IFERROR(VLOOKUP($A2634,'Fielding Data'!$A:$H,MATCH(R$1,'Fielding Data'!$A$1:$H$1,0),0),"Other")</f>
        <v>0</v>
      </c>
      <c r="S2634" s="14">
        <f>IFERROR(VLOOKUP($A2634,'Fielding Data'!$A:$H,MATCH(S$1,'Fielding Data'!$A$1:$H$1,0),0),"Other")</f>
        <v>0</v>
      </c>
      <c r="T2634" s="14">
        <f>IFERROR(VLOOKUP($A2634,'Fielding Data'!$A:$H,MATCH(T$1,'Fielding Data'!$A$1:$H$1,0),0),"Other")</f>
        <v>0</v>
      </c>
      <c r="U2634" s="14">
        <f>SUMIFS('Fielding Data'!E:E,'Fielding Data'!$A:$A,'Hitting Data'!$A2634)</f>
        <v>107</v>
      </c>
      <c r="V2634" s="14">
        <f>SUMIFS('Fielding Data'!F:F,'Fielding Data'!$A:$A,'Hitting Data'!$A2634)</f>
        <v>1</v>
      </c>
      <c r="W2634" s="14">
        <f>SUMIFS('Fielding Data'!G:G,'Fielding Data'!$A:$A,'Hitting Data'!$A2634)</f>
        <v>3</v>
      </c>
      <c r="X2634" s="14">
        <f>SUMIFS('Fielding Data'!H:H,'Fielding Data'!$A:$A,'Hitting Data'!$A2634)</f>
        <v>0</v>
      </c>
    </row>
    <row r="2635" spans="1:24" x14ac:dyDescent="0.25">
      <c r="A2635" s="14" t="str">
        <f t="shared" si="41"/>
        <v>dobbsgr012012</v>
      </c>
      <c r="B2635" s="19" t="s">
        <v>439</v>
      </c>
      <c r="C2635" s="19">
        <v>2012</v>
      </c>
      <c r="D2635" s="19">
        <v>120</v>
      </c>
      <c r="E2635" s="19">
        <v>319</v>
      </c>
      <c r="F2635" s="19">
        <v>26</v>
      </c>
      <c r="G2635" s="19">
        <v>91</v>
      </c>
      <c r="H2635" s="19">
        <v>13</v>
      </c>
      <c r="I2635" s="19">
        <v>2</v>
      </c>
      <c r="J2635" s="19">
        <v>5</v>
      </c>
      <c r="K2635" s="19">
        <v>39</v>
      </c>
      <c r="L2635" s="19">
        <v>4</v>
      </c>
      <c r="M2635" s="19">
        <v>2</v>
      </c>
      <c r="N2635" s="19">
        <v>14</v>
      </c>
      <c r="O2635" s="19">
        <v>53</v>
      </c>
      <c r="P2635" s="14" t="str">
        <f>IFERROR(VLOOKUP($A2635,'Fielding Data'!$A:$H,MATCH(P$1,'Fielding Data'!$A$1:$H$1,0),0),"Other")</f>
        <v>1B</v>
      </c>
      <c r="Q2635" s="14">
        <f>IFERROR(VLOOKUP($A2635,'Fielding Data'!$A:$H,MATCH(Q$1,'Fielding Data'!$A$1:$H$1,0),0),"Other")</f>
        <v>127</v>
      </c>
      <c r="R2635" s="14">
        <f>IFERROR(VLOOKUP($A2635,'Fielding Data'!$A:$H,MATCH(R$1,'Fielding Data'!$A$1:$H$1,0),0),"Other")</f>
        <v>7</v>
      </c>
      <c r="S2635" s="14">
        <f>IFERROR(VLOOKUP($A2635,'Fielding Data'!$A:$H,MATCH(S$1,'Fielding Data'!$A$1:$H$1,0),0),"Other")</f>
        <v>1</v>
      </c>
      <c r="T2635" s="14">
        <f>IFERROR(VLOOKUP($A2635,'Fielding Data'!$A:$H,MATCH(T$1,'Fielding Data'!$A$1:$H$1,0),0),"Other")</f>
        <v>10</v>
      </c>
      <c r="U2635" s="14">
        <f>SUMIFS('Fielding Data'!E:E,'Fielding Data'!$A:$A,'Hitting Data'!$A2635)</f>
        <v>183</v>
      </c>
      <c r="V2635" s="14">
        <f>SUMIFS('Fielding Data'!F:F,'Fielding Data'!$A:$A,'Hitting Data'!$A2635)</f>
        <v>42</v>
      </c>
      <c r="W2635" s="14">
        <f>SUMIFS('Fielding Data'!G:G,'Fielding Data'!$A:$A,'Hitting Data'!$A2635)</f>
        <v>11</v>
      </c>
      <c r="X2635" s="14">
        <f>SUMIFS('Fielding Data'!H:H,'Fielding Data'!$A:$A,'Hitting Data'!$A2635)</f>
        <v>11</v>
      </c>
    </row>
    <row r="2636" spans="1:24" x14ac:dyDescent="0.25">
      <c r="A2636" s="14" t="str">
        <f t="shared" si="41"/>
        <v>dolisra012012</v>
      </c>
      <c r="B2636" s="19" t="s">
        <v>1487</v>
      </c>
      <c r="C2636" s="19">
        <v>2012</v>
      </c>
      <c r="D2636" s="19">
        <v>34</v>
      </c>
      <c r="E2636" s="19">
        <v>0</v>
      </c>
      <c r="F2636" s="19">
        <v>0</v>
      </c>
      <c r="G2636" s="19">
        <v>0</v>
      </c>
      <c r="H2636" s="19">
        <v>0</v>
      </c>
      <c r="I2636" s="19">
        <v>0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4" t="str">
        <f>IFERROR(VLOOKUP($A2636,'Fielding Data'!$A:$H,MATCH(P$1,'Fielding Data'!$A$1:$H$1,0),0),"Other")</f>
        <v>P</v>
      </c>
      <c r="Q2636" s="14">
        <f>IFERROR(VLOOKUP($A2636,'Fielding Data'!$A:$H,MATCH(Q$1,'Fielding Data'!$A$1:$H$1,0),0),"Other")</f>
        <v>0</v>
      </c>
      <c r="R2636" s="14">
        <f>IFERROR(VLOOKUP($A2636,'Fielding Data'!$A:$H,MATCH(R$1,'Fielding Data'!$A$1:$H$1,0),0),"Other")</f>
        <v>4</v>
      </c>
      <c r="S2636" s="14">
        <f>IFERROR(VLOOKUP($A2636,'Fielding Data'!$A:$H,MATCH(S$1,'Fielding Data'!$A$1:$H$1,0),0),"Other")</f>
        <v>1</v>
      </c>
      <c r="T2636" s="14">
        <f>IFERROR(VLOOKUP($A2636,'Fielding Data'!$A:$H,MATCH(T$1,'Fielding Data'!$A$1:$H$1,0),0),"Other")</f>
        <v>1</v>
      </c>
      <c r="U2636" s="14">
        <f>SUMIFS('Fielding Data'!E:E,'Fielding Data'!$A:$A,'Hitting Data'!$A2636)</f>
        <v>0</v>
      </c>
      <c r="V2636" s="14">
        <f>SUMIFS('Fielding Data'!F:F,'Fielding Data'!$A:$A,'Hitting Data'!$A2636)</f>
        <v>4</v>
      </c>
      <c r="W2636" s="14">
        <f>SUMIFS('Fielding Data'!G:G,'Fielding Data'!$A:$A,'Hitting Data'!$A2636)</f>
        <v>1</v>
      </c>
      <c r="X2636" s="14">
        <f>SUMIFS('Fielding Data'!H:H,'Fielding Data'!$A:$A,'Hitting Data'!$A2636)</f>
        <v>1</v>
      </c>
    </row>
    <row r="2637" spans="1:24" x14ac:dyDescent="0.25">
      <c r="A2637" s="14" t="str">
        <f t="shared" si="41"/>
        <v>dominma012012</v>
      </c>
      <c r="B2637" s="19" t="s">
        <v>1488</v>
      </c>
      <c r="C2637" s="19">
        <v>2012</v>
      </c>
      <c r="D2637" s="19">
        <v>31</v>
      </c>
      <c r="E2637" s="19">
        <v>109</v>
      </c>
      <c r="F2637" s="19">
        <v>14</v>
      </c>
      <c r="G2637" s="19">
        <v>31</v>
      </c>
      <c r="H2637" s="19">
        <v>2</v>
      </c>
      <c r="I2637" s="19">
        <v>2</v>
      </c>
      <c r="J2637" s="19">
        <v>5</v>
      </c>
      <c r="K2637" s="19">
        <v>16</v>
      </c>
      <c r="L2637" s="19">
        <v>0</v>
      </c>
      <c r="M2637" s="19">
        <v>0</v>
      </c>
      <c r="N2637" s="19">
        <v>4</v>
      </c>
      <c r="O2637" s="19">
        <v>17</v>
      </c>
      <c r="P2637" s="14" t="str">
        <f>IFERROR(VLOOKUP($A2637,'Fielding Data'!$A:$H,MATCH(P$1,'Fielding Data'!$A$1:$H$1,0),0),"Other")</f>
        <v>3B</v>
      </c>
      <c r="Q2637" s="14">
        <f>IFERROR(VLOOKUP($A2637,'Fielding Data'!$A:$H,MATCH(Q$1,'Fielding Data'!$A$1:$H$1,0),0),"Other")</f>
        <v>18</v>
      </c>
      <c r="R2637" s="14">
        <f>IFERROR(VLOOKUP($A2637,'Fielding Data'!$A:$H,MATCH(R$1,'Fielding Data'!$A$1:$H$1,0),0),"Other")</f>
        <v>59</v>
      </c>
      <c r="S2637" s="14">
        <f>IFERROR(VLOOKUP($A2637,'Fielding Data'!$A:$H,MATCH(S$1,'Fielding Data'!$A$1:$H$1,0),0),"Other")</f>
        <v>1</v>
      </c>
      <c r="T2637" s="14">
        <f>IFERROR(VLOOKUP($A2637,'Fielding Data'!$A:$H,MATCH(T$1,'Fielding Data'!$A$1:$H$1,0),0),"Other")</f>
        <v>9</v>
      </c>
      <c r="U2637" s="14">
        <f>SUMIFS('Fielding Data'!E:E,'Fielding Data'!$A:$A,'Hitting Data'!$A2637)</f>
        <v>18</v>
      </c>
      <c r="V2637" s="14">
        <f>SUMIFS('Fielding Data'!F:F,'Fielding Data'!$A:$A,'Hitting Data'!$A2637)</f>
        <v>59</v>
      </c>
      <c r="W2637" s="14">
        <f>SUMIFS('Fielding Data'!G:G,'Fielding Data'!$A:$A,'Hitting Data'!$A2637)</f>
        <v>1</v>
      </c>
      <c r="X2637" s="14">
        <f>SUMIFS('Fielding Data'!H:H,'Fielding Data'!$A:$A,'Hitting Data'!$A2637)</f>
        <v>9</v>
      </c>
    </row>
    <row r="2638" spans="1:24" x14ac:dyDescent="0.25">
      <c r="A2638" s="14" t="str">
        <f t="shared" si="41"/>
        <v>donalja012012</v>
      </c>
      <c r="B2638" s="19" t="s">
        <v>1267</v>
      </c>
      <c r="C2638" s="19">
        <v>2012</v>
      </c>
      <c r="D2638" s="19">
        <v>43</v>
      </c>
      <c r="E2638" s="19">
        <v>124</v>
      </c>
      <c r="F2638" s="19">
        <v>18</v>
      </c>
      <c r="G2638" s="19">
        <v>25</v>
      </c>
      <c r="H2638" s="19">
        <v>2</v>
      </c>
      <c r="I2638" s="19">
        <v>1</v>
      </c>
      <c r="J2638" s="19">
        <v>2</v>
      </c>
      <c r="K2638" s="19">
        <v>11</v>
      </c>
      <c r="L2638" s="19">
        <v>4</v>
      </c>
      <c r="M2638" s="19">
        <v>0</v>
      </c>
      <c r="N2638" s="19">
        <v>5</v>
      </c>
      <c r="O2638" s="19">
        <v>40</v>
      </c>
      <c r="P2638" s="14" t="str">
        <f>IFERROR(VLOOKUP($A2638,'Fielding Data'!$A:$H,MATCH(P$1,'Fielding Data'!$A$1:$H$1,0),0),"Other")</f>
        <v>2B</v>
      </c>
      <c r="Q2638" s="14">
        <f>IFERROR(VLOOKUP($A2638,'Fielding Data'!$A:$H,MATCH(Q$1,'Fielding Data'!$A$1:$H$1,0),0),"Other")</f>
        <v>7</v>
      </c>
      <c r="R2638" s="14">
        <f>IFERROR(VLOOKUP($A2638,'Fielding Data'!$A:$H,MATCH(R$1,'Fielding Data'!$A$1:$H$1,0),0),"Other")</f>
        <v>16</v>
      </c>
      <c r="S2638" s="14">
        <f>IFERROR(VLOOKUP($A2638,'Fielding Data'!$A:$H,MATCH(S$1,'Fielding Data'!$A$1:$H$1,0),0),"Other")</f>
        <v>2</v>
      </c>
      <c r="T2638" s="14">
        <f>IFERROR(VLOOKUP($A2638,'Fielding Data'!$A:$H,MATCH(T$1,'Fielding Data'!$A$1:$H$1,0),0),"Other")</f>
        <v>5</v>
      </c>
      <c r="U2638" s="14">
        <f>SUMIFS('Fielding Data'!E:E,'Fielding Data'!$A:$A,'Hitting Data'!$A2638)</f>
        <v>37</v>
      </c>
      <c r="V2638" s="14">
        <f>SUMIFS('Fielding Data'!F:F,'Fielding Data'!$A:$A,'Hitting Data'!$A2638)</f>
        <v>50</v>
      </c>
      <c r="W2638" s="14">
        <f>SUMIFS('Fielding Data'!G:G,'Fielding Data'!$A:$A,'Hitting Data'!$A2638)</f>
        <v>7</v>
      </c>
      <c r="X2638" s="14">
        <f>SUMIFS('Fielding Data'!H:H,'Fielding Data'!$A:$A,'Hitting Data'!$A2638)</f>
        <v>10</v>
      </c>
    </row>
    <row r="2639" spans="1:24" x14ac:dyDescent="0.25">
      <c r="A2639" s="14" t="str">
        <f t="shared" si="41"/>
        <v>donaljo022012</v>
      </c>
      <c r="B2639" s="19" t="s">
        <v>1268</v>
      </c>
      <c r="C2639" s="19">
        <v>2012</v>
      </c>
      <c r="D2639" s="19">
        <v>75</v>
      </c>
      <c r="E2639" s="19">
        <v>274</v>
      </c>
      <c r="F2639" s="19">
        <v>34</v>
      </c>
      <c r="G2639" s="19">
        <v>66</v>
      </c>
      <c r="H2639" s="19">
        <v>16</v>
      </c>
      <c r="I2639" s="19">
        <v>0</v>
      </c>
      <c r="J2639" s="19">
        <v>9</v>
      </c>
      <c r="K2639" s="19">
        <v>33</v>
      </c>
      <c r="L2639" s="19">
        <v>4</v>
      </c>
      <c r="M2639" s="19">
        <v>1</v>
      </c>
      <c r="N2639" s="19">
        <v>14</v>
      </c>
      <c r="O2639" s="19">
        <v>61</v>
      </c>
      <c r="P2639" s="14" t="str">
        <f>IFERROR(VLOOKUP($A2639,'Fielding Data'!$A:$H,MATCH(P$1,'Fielding Data'!$A$1:$H$1,0),0),"Other")</f>
        <v>1B</v>
      </c>
      <c r="Q2639" s="14">
        <f>IFERROR(VLOOKUP($A2639,'Fielding Data'!$A:$H,MATCH(Q$1,'Fielding Data'!$A$1:$H$1,0),0),"Other")</f>
        <v>3</v>
      </c>
      <c r="R2639" s="14">
        <f>IFERROR(VLOOKUP($A2639,'Fielding Data'!$A:$H,MATCH(R$1,'Fielding Data'!$A$1:$H$1,0),0),"Other")</f>
        <v>1</v>
      </c>
      <c r="S2639" s="14">
        <f>IFERROR(VLOOKUP($A2639,'Fielding Data'!$A:$H,MATCH(S$1,'Fielding Data'!$A$1:$H$1,0),0),"Other")</f>
        <v>0</v>
      </c>
      <c r="T2639" s="14">
        <f>IFERROR(VLOOKUP($A2639,'Fielding Data'!$A:$H,MATCH(T$1,'Fielding Data'!$A$1:$H$1,0),0),"Other")</f>
        <v>0</v>
      </c>
      <c r="U2639" s="14">
        <f>SUMIFS('Fielding Data'!E:E,'Fielding Data'!$A:$A,'Hitting Data'!$A2639)</f>
        <v>76</v>
      </c>
      <c r="V2639" s="14">
        <f>SUMIFS('Fielding Data'!F:F,'Fielding Data'!$A:$A,'Hitting Data'!$A2639)</f>
        <v>155</v>
      </c>
      <c r="W2639" s="14">
        <f>SUMIFS('Fielding Data'!G:G,'Fielding Data'!$A:$A,'Hitting Data'!$A2639)</f>
        <v>13</v>
      </c>
      <c r="X2639" s="14">
        <f>SUMIFS('Fielding Data'!H:H,'Fielding Data'!$A:$A,'Hitting Data'!$A2639)</f>
        <v>14</v>
      </c>
    </row>
    <row r="2640" spans="1:24" x14ac:dyDescent="0.25">
      <c r="A2640" s="14" t="str">
        <f t="shared" si="41"/>
        <v>doolise012012</v>
      </c>
      <c r="B2640" s="19" t="s">
        <v>1701</v>
      </c>
      <c r="C2640" s="19">
        <v>2012</v>
      </c>
      <c r="D2640" s="19">
        <v>44</v>
      </c>
      <c r="E2640" s="19">
        <v>0</v>
      </c>
      <c r="F2640" s="19">
        <v>0</v>
      </c>
      <c r="G2640" s="19">
        <v>0</v>
      </c>
      <c r="H2640" s="19">
        <v>0</v>
      </c>
      <c r="I2640" s="19">
        <v>0</v>
      </c>
      <c r="J2640" s="19">
        <v>0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4" t="str">
        <f>IFERROR(VLOOKUP($A2640,'Fielding Data'!$A:$H,MATCH(P$1,'Fielding Data'!$A$1:$H$1,0),0),"Other")</f>
        <v>P</v>
      </c>
      <c r="Q2640" s="14">
        <f>IFERROR(VLOOKUP($A2640,'Fielding Data'!$A:$H,MATCH(Q$1,'Fielding Data'!$A$1:$H$1,0),0),"Other")</f>
        <v>0</v>
      </c>
      <c r="R2640" s="14">
        <f>IFERROR(VLOOKUP($A2640,'Fielding Data'!$A:$H,MATCH(R$1,'Fielding Data'!$A$1:$H$1,0),0),"Other")</f>
        <v>4</v>
      </c>
      <c r="S2640" s="14">
        <f>IFERROR(VLOOKUP($A2640,'Fielding Data'!$A:$H,MATCH(S$1,'Fielding Data'!$A$1:$H$1,0),0),"Other")</f>
        <v>2</v>
      </c>
      <c r="T2640" s="14">
        <f>IFERROR(VLOOKUP($A2640,'Fielding Data'!$A:$H,MATCH(T$1,'Fielding Data'!$A$1:$H$1,0),0),"Other")</f>
        <v>0</v>
      </c>
      <c r="U2640" s="14">
        <f>SUMIFS('Fielding Data'!E:E,'Fielding Data'!$A:$A,'Hitting Data'!$A2640)</f>
        <v>0</v>
      </c>
      <c r="V2640" s="14">
        <f>SUMIFS('Fielding Data'!F:F,'Fielding Data'!$A:$A,'Hitting Data'!$A2640)</f>
        <v>4</v>
      </c>
      <c r="W2640" s="14">
        <f>SUMIFS('Fielding Data'!G:G,'Fielding Data'!$A:$A,'Hitting Data'!$A2640)</f>
        <v>2</v>
      </c>
      <c r="X2640" s="14">
        <f>SUMIFS('Fielding Data'!H:H,'Fielding Data'!$A:$A,'Hitting Data'!$A2640)</f>
        <v>0</v>
      </c>
    </row>
    <row r="2641" spans="1:24" x14ac:dyDescent="0.25">
      <c r="A2641" s="14" t="str">
        <f t="shared" si="41"/>
        <v>doteloc012012</v>
      </c>
      <c r="B2641" s="19" t="s">
        <v>90</v>
      </c>
      <c r="C2641" s="19">
        <v>2012</v>
      </c>
      <c r="D2641" s="19">
        <v>57</v>
      </c>
      <c r="E2641" s="19">
        <v>0</v>
      </c>
      <c r="F2641" s="19">
        <v>0</v>
      </c>
      <c r="G2641" s="19">
        <v>0</v>
      </c>
      <c r="H2641" s="19">
        <v>0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4" t="str">
        <f>IFERROR(VLOOKUP($A2641,'Fielding Data'!$A:$H,MATCH(P$1,'Fielding Data'!$A$1:$H$1,0),0),"Other")</f>
        <v>P</v>
      </c>
      <c r="Q2641" s="14">
        <f>IFERROR(VLOOKUP($A2641,'Fielding Data'!$A:$H,MATCH(Q$1,'Fielding Data'!$A$1:$H$1,0),0),"Other")</f>
        <v>1</v>
      </c>
      <c r="R2641" s="14">
        <f>IFERROR(VLOOKUP($A2641,'Fielding Data'!$A:$H,MATCH(R$1,'Fielding Data'!$A$1:$H$1,0),0),"Other")</f>
        <v>4</v>
      </c>
      <c r="S2641" s="14">
        <f>IFERROR(VLOOKUP($A2641,'Fielding Data'!$A:$H,MATCH(S$1,'Fielding Data'!$A$1:$H$1,0),0),"Other")</f>
        <v>1</v>
      </c>
      <c r="T2641" s="14">
        <f>IFERROR(VLOOKUP($A2641,'Fielding Data'!$A:$H,MATCH(T$1,'Fielding Data'!$A$1:$H$1,0),0),"Other")</f>
        <v>0</v>
      </c>
      <c r="U2641" s="14">
        <f>SUMIFS('Fielding Data'!E:E,'Fielding Data'!$A:$A,'Hitting Data'!$A2641)</f>
        <v>1</v>
      </c>
      <c r="V2641" s="14">
        <f>SUMIFS('Fielding Data'!F:F,'Fielding Data'!$A:$A,'Hitting Data'!$A2641)</f>
        <v>4</v>
      </c>
      <c r="W2641" s="14">
        <f>SUMIFS('Fielding Data'!G:G,'Fielding Data'!$A:$A,'Hitting Data'!$A2641)</f>
        <v>1</v>
      </c>
      <c r="X2641" s="14">
        <f>SUMIFS('Fielding Data'!H:H,'Fielding Data'!$A:$A,'Hitting Data'!$A2641)</f>
        <v>0</v>
      </c>
    </row>
    <row r="2642" spans="1:24" x14ac:dyDescent="0.25">
      <c r="A2642" s="14" t="str">
        <f t="shared" si="41"/>
        <v>doubrfe012012</v>
      </c>
      <c r="B2642" s="19" t="s">
        <v>1269</v>
      </c>
      <c r="C2642" s="19">
        <v>2012</v>
      </c>
      <c r="D2642" s="19">
        <v>29</v>
      </c>
      <c r="E2642" s="19">
        <v>1</v>
      </c>
      <c r="F2642" s="19">
        <v>0</v>
      </c>
      <c r="G2642" s="19">
        <v>0</v>
      </c>
      <c r="H2642" s="19">
        <v>0</v>
      </c>
      <c r="I2642" s="19">
        <v>0</v>
      </c>
      <c r="J2642" s="19">
        <v>0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4" t="str">
        <f>IFERROR(VLOOKUP($A2642,'Fielding Data'!$A:$H,MATCH(P$1,'Fielding Data'!$A$1:$H$1,0),0),"Other")</f>
        <v>P</v>
      </c>
      <c r="Q2642" s="14">
        <f>IFERROR(VLOOKUP($A2642,'Fielding Data'!$A:$H,MATCH(Q$1,'Fielding Data'!$A$1:$H$1,0),0),"Other")</f>
        <v>7</v>
      </c>
      <c r="R2642" s="14">
        <f>IFERROR(VLOOKUP($A2642,'Fielding Data'!$A:$H,MATCH(R$1,'Fielding Data'!$A$1:$H$1,0),0),"Other")</f>
        <v>17</v>
      </c>
      <c r="S2642" s="14">
        <f>IFERROR(VLOOKUP($A2642,'Fielding Data'!$A:$H,MATCH(S$1,'Fielding Data'!$A$1:$H$1,0),0),"Other")</f>
        <v>1</v>
      </c>
      <c r="T2642" s="14">
        <f>IFERROR(VLOOKUP($A2642,'Fielding Data'!$A:$H,MATCH(T$1,'Fielding Data'!$A$1:$H$1,0),0),"Other")</f>
        <v>2</v>
      </c>
      <c r="U2642" s="14">
        <f>SUMIFS('Fielding Data'!E:E,'Fielding Data'!$A:$A,'Hitting Data'!$A2642)</f>
        <v>7</v>
      </c>
      <c r="V2642" s="14">
        <f>SUMIFS('Fielding Data'!F:F,'Fielding Data'!$A:$A,'Hitting Data'!$A2642)</f>
        <v>17</v>
      </c>
      <c r="W2642" s="14">
        <f>SUMIFS('Fielding Data'!G:G,'Fielding Data'!$A:$A,'Hitting Data'!$A2642)</f>
        <v>1</v>
      </c>
      <c r="X2642" s="14">
        <f>SUMIFS('Fielding Data'!H:H,'Fielding Data'!$A:$A,'Hitting Data'!$A2642)</f>
        <v>2</v>
      </c>
    </row>
    <row r="2643" spans="1:24" x14ac:dyDescent="0.25">
      <c r="A2643" s="14" t="str">
        <f t="shared" si="41"/>
        <v>doumiry012012</v>
      </c>
      <c r="B2643" s="19" t="s">
        <v>535</v>
      </c>
      <c r="C2643" s="19">
        <v>2012</v>
      </c>
      <c r="D2643" s="19">
        <v>134</v>
      </c>
      <c r="E2643" s="19">
        <v>484</v>
      </c>
      <c r="F2643" s="19">
        <v>56</v>
      </c>
      <c r="G2643" s="19">
        <v>133</v>
      </c>
      <c r="H2643" s="19">
        <v>34</v>
      </c>
      <c r="I2643" s="19">
        <v>1</v>
      </c>
      <c r="J2643" s="19">
        <v>18</v>
      </c>
      <c r="K2643" s="19">
        <v>75</v>
      </c>
      <c r="L2643" s="19">
        <v>0</v>
      </c>
      <c r="M2643" s="19">
        <v>0</v>
      </c>
      <c r="N2643" s="19">
        <v>29</v>
      </c>
      <c r="O2643" s="19">
        <v>98</v>
      </c>
      <c r="P2643" s="14" t="str">
        <f>IFERROR(VLOOKUP($A2643,'Fielding Data'!$A:$H,MATCH(P$1,'Fielding Data'!$A$1:$H$1,0),0),"Other")</f>
        <v>1B</v>
      </c>
      <c r="Q2643" s="14">
        <f>IFERROR(VLOOKUP($A2643,'Fielding Data'!$A:$H,MATCH(Q$1,'Fielding Data'!$A$1:$H$1,0),0),"Other")</f>
        <v>3</v>
      </c>
      <c r="R2643" s="14">
        <f>IFERROR(VLOOKUP($A2643,'Fielding Data'!$A:$H,MATCH(R$1,'Fielding Data'!$A$1:$H$1,0),0),"Other")</f>
        <v>0</v>
      </c>
      <c r="S2643" s="14">
        <f>IFERROR(VLOOKUP($A2643,'Fielding Data'!$A:$H,MATCH(S$1,'Fielding Data'!$A$1:$H$1,0),0),"Other")</f>
        <v>0</v>
      </c>
      <c r="T2643" s="14">
        <f>IFERROR(VLOOKUP($A2643,'Fielding Data'!$A:$H,MATCH(T$1,'Fielding Data'!$A$1:$H$1,0),0),"Other")</f>
        <v>0</v>
      </c>
      <c r="U2643" s="14">
        <f>SUMIFS('Fielding Data'!E:E,'Fielding Data'!$A:$A,'Hitting Data'!$A2643)</f>
        <v>335</v>
      </c>
      <c r="V2643" s="14">
        <f>SUMIFS('Fielding Data'!F:F,'Fielding Data'!$A:$A,'Hitting Data'!$A2643)</f>
        <v>22</v>
      </c>
      <c r="W2643" s="14">
        <f>SUMIFS('Fielding Data'!G:G,'Fielding Data'!$A:$A,'Hitting Data'!$A2643)</f>
        <v>5</v>
      </c>
      <c r="X2643" s="14">
        <f>SUMIFS('Fielding Data'!H:H,'Fielding Data'!$A:$A,'Hitting Data'!$A2643)</f>
        <v>3</v>
      </c>
    </row>
    <row r="2644" spans="1:24" x14ac:dyDescent="0.25">
      <c r="A2644" s="14" t="str">
        <f t="shared" si="41"/>
        <v>downsda022012</v>
      </c>
      <c r="B2644" s="19" t="s">
        <v>1702</v>
      </c>
      <c r="C2644" s="19">
        <v>2012</v>
      </c>
      <c r="D2644" s="19">
        <v>18</v>
      </c>
      <c r="E2644" s="19">
        <v>0</v>
      </c>
      <c r="F2644" s="19">
        <v>0</v>
      </c>
      <c r="G2644" s="19">
        <v>0</v>
      </c>
      <c r="H2644" s="19">
        <v>0</v>
      </c>
      <c r="I2644" s="19">
        <v>0</v>
      </c>
      <c r="J2644" s="19">
        <v>0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4" t="str">
        <f>IFERROR(VLOOKUP($A2644,'Fielding Data'!$A:$H,MATCH(P$1,'Fielding Data'!$A$1:$H$1,0),0),"Other")</f>
        <v>P</v>
      </c>
      <c r="Q2644" s="14">
        <f>IFERROR(VLOOKUP($A2644,'Fielding Data'!$A:$H,MATCH(Q$1,'Fielding Data'!$A$1:$H$1,0),0),"Other")</f>
        <v>1</v>
      </c>
      <c r="R2644" s="14">
        <f>IFERROR(VLOOKUP($A2644,'Fielding Data'!$A:$H,MATCH(R$1,'Fielding Data'!$A$1:$H$1,0),0),"Other")</f>
        <v>3</v>
      </c>
      <c r="S2644" s="14">
        <f>IFERROR(VLOOKUP($A2644,'Fielding Data'!$A:$H,MATCH(S$1,'Fielding Data'!$A$1:$H$1,0),0),"Other")</f>
        <v>0</v>
      </c>
      <c r="T2644" s="14">
        <f>IFERROR(VLOOKUP($A2644,'Fielding Data'!$A:$H,MATCH(T$1,'Fielding Data'!$A$1:$H$1,0),0),"Other")</f>
        <v>1</v>
      </c>
      <c r="U2644" s="14">
        <f>SUMIFS('Fielding Data'!E:E,'Fielding Data'!$A:$A,'Hitting Data'!$A2644)</f>
        <v>1</v>
      </c>
      <c r="V2644" s="14">
        <f>SUMIFS('Fielding Data'!F:F,'Fielding Data'!$A:$A,'Hitting Data'!$A2644)</f>
        <v>3</v>
      </c>
      <c r="W2644" s="14">
        <f>SUMIFS('Fielding Data'!G:G,'Fielding Data'!$A:$A,'Hitting Data'!$A2644)</f>
        <v>0</v>
      </c>
      <c r="X2644" s="14">
        <f>SUMIFS('Fielding Data'!H:H,'Fielding Data'!$A:$A,'Hitting Data'!$A2644)</f>
        <v>1</v>
      </c>
    </row>
    <row r="2645" spans="1:24" x14ac:dyDescent="0.25">
      <c r="A2645" s="14" t="str">
        <f t="shared" si="41"/>
        <v>downsma012012</v>
      </c>
      <c r="B2645" s="19" t="s">
        <v>1075</v>
      </c>
      <c r="C2645" s="19">
        <v>2012</v>
      </c>
      <c r="D2645" s="19">
        <v>91</v>
      </c>
      <c r="E2645" s="19">
        <v>178</v>
      </c>
      <c r="F2645" s="19">
        <v>15</v>
      </c>
      <c r="G2645" s="19">
        <v>36</v>
      </c>
      <c r="H2645" s="19">
        <v>4</v>
      </c>
      <c r="I2645" s="19">
        <v>1</v>
      </c>
      <c r="J2645" s="19">
        <v>8</v>
      </c>
      <c r="K2645" s="19">
        <v>16</v>
      </c>
      <c r="L2645" s="19">
        <v>2</v>
      </c>
      <c r="M2645" s="19">
        <v>4</v>
      </c>
      <c r="N2645" s="19">
        <v>8</v>
      </c>
      <c r="O2645" s="19">
        <v>38</v>
      </c>
      <c r="P2645" s="14" t="str">
        <f>IFERROR(VLOOKUP($A2645,'Fielding Data'!$A:$H,MATCH(P$1,'Fielding Data'!$A$1:$H$1,0),0),"Other")</f>
        <v>1B</v>
      </c>
      <c r="Q2645" s="14">
        <f>IFERROR(VLOOKUP($A2645,'Fielding Data'!$A:$H,MATCH(Q$1,'Fielding Data'!$A$1:$H$1,0),0),"Other")</f>
        <v>135</v>
      </c>
      <c r="R2645" s="14">
        <f>IFERROR(VLOOKUP($A2645,'Fielding Data'!$A:$H,MATCH(R$1,'Fielding Data'!$A$1:$H$1,0),0),"Other")</f>
        <v>16</v>
      </c>
      <c r="S2645" s="14">
        <f>IFERROR(VLOOKUP($A2645,'Fielding Data'!$A:$H,MATCH(S$1,'Fielding Data'!$A$1:$H$1,0),0),"Other")</f>
        <v>3</v>
      </c>
      <c r="T2645" s="14">
        <f>IFERROR(VLOOKUP($A2645,'Fielding Data'!$A:$H,MATCH(T$1,'Fielding Data'!$A$1:$H$1,0),0),"Other")</f>
        <v>10</v>
      </c>
      <c r="U2645" s="14">
        <f>SUMIFS('Fielding Data'!E:E,'Fielding Data'!$A:$A,'Hitting Data'!$A2645)</f>
        <v>153</v>
      </c>
      <c r="V2645" s="14">
        <f>SUMIFS('Fielding Data'!F:F,'Fielding Data'!$A:$A,'Hitting Data'!$A2645)</f>
        <v>52</v>
      </c>
      <c r="W2645" s="14">
        <f>SUMIFS('Fielding Data'!G:G,'Fielding Data'!$A:$A,'Hitting Data'!$A2645)</f>
        <v>6</v>
      </c>
      <c r="X2645" s="14">
        <f>SUMIFS('Fielding Data'!H:H,'Fielding Data'!$A:$A,'Hitting Data'!$A2645)</f>
        <v>13</v>
      </c>
    </row>
    <row r="2646" spans="1:24" x14ac:dyDescent="0.25">
      <c r="A2646" s="14" t="str">
        <f t="shared" si="41"/>
        <v>downssc012012</v>
      </c>
      <c r="B2646" s="19" t="s">
        <v>91</v>
      </c>
      <c r="C2646" s="19">
        <v>2012</v>
      </c>
      <c r="D2646" s="19">
        <v>57</v>
      </c>
      <c r="E2646" s="19">
        <v>0</v>
      </c>
      <c r="F2646" s="19">
        <v>0</v>
      </c>
      <c r="G2646" s="19">
        <v>0</v>
      </c>
      <c r="H2646" s="19">
        <v>0</v>
      </c>
      <c r="I2646" s="19">
        <v>0</v>
      </c>
      <c r="J2646" s="19">
        <v>0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4" t="str">
        <f>IFERROR(VLOOKUP($A2646,'Fielding Data'!$A:$H,MATCH(P$1,'Fielding Data'!$A$1:$H$1,0),0),"Other")</f>
        <v>P</v>
      </c>
      <c r="Q2646" s="14">
        <f>IFERROR(VLOOKUP($A2646,'Fielding Data'!$A:$H,MATCH(Q$1,'Fielding Data'!$A$1:$H$1,0),0),"Other")</f>
        <v>6</v>
      </c>
      <c r="R2646" s="14">
        <f>IFERROR(VLOOKUP($A2646,'Fielding Data'!$A:$H,MATCH(R$1,'Fielding Data'!$A$1:$H$1,0),0),"Other")</f>
        <v>9</v>
      </c>
      <c r="S2646" s="14">
        <f>IFERROR(VLOOKUP($A2646,'Fielding Data'!$A:$H,MATCH(S$1,'Fielding Data'!$A$1:$H$1,0),0),"Other")</f>
        <v>1</v>
      </c>
      <c r="T2646" s="14">
        <f>IFERROR(VLOOKUP($A2646,'Fielding Data'!$A:$H,MATCH(T$1,'Fielding Data'!$A$1:$H$1,0),0),"Other")</f>
        <v>1</v>
      </c>
      <c r="U2646" s="14">
        <f>SUMIFS('Fielding Data'!E:E,'Fielding Data'!$A:$A,'Hitting Data'!$A2646)</f>
        <v>6</v>
      </c>
      <c r="V2646" s="14">
        <f>SUMIFS('Fielding Data'!F:F,'Fielding Data'!$A:$A,'Hitting Data'!$A2646)</f>
        <v>9</v>
      </c>
      <c r="W2646" s="14">
        <f>SUMIFS('Fielding Data'!G:G,'Fielding Data'!$A:$A,'Hitting Data'!$A2646)</f>
        <v>1</v>
      </c>
      <c r="X2646" s="14">
        <f>SUMIFS('Fielding Data'!H:H,'Fielding Data'!$A:$A,'Hitting Data'!$A2646)</f>
        <v>1</v>
      </c>
    </row>
    <row r="2647" spans="1:24" x14ac:dyDescent="0.25">
      <c r="A2647" s="14" t="str">
        <f t="shared" si="41"/>
        <v>doziebr012012</v>
      </c>
      <c r="B2647" s="19" t="s">
        <v>1703</v>
      </c>
      <c r="C2647" s="19">
        <v>2012</v>
      </c>
      <c r="D2647" s="19">
        <v>84</v>
      </c>
      <c r="E2647" s="19">
        <v>316</v>
      </c>
      <c r="F2647" s="19">
        <v>33</v>
      </c>
      <c r="G2647" s="19">
        <v>74</v>
      </c>
      <c r="H2647" s="19">
        <v>11</v>
      </c>
      <c r="I2647" s="19">
        <v>1</v>
      </c>
      <c r="J2647" s="19">
        <v>6</v>
      </c>
      <c r="K2647" s="19">
        <v>33</v>
      </c>
      <c r="L2647" s="19">
        <v>9</v>
      </c>
      <c r="M2647" s="19">
        <v>2</v>
      </c>
      <c r="N2647" s="19">
        <v>16</v>
      </c>
      <c r="O2647" s="19">
        <v>58</v>
      </c>
      <c r="P2647" s="14" t="str">
        <f>IFERROR(VLOOKUP($A2647,'Fielding Data'!$A:$H,MATCH(P$1,'Fielding Data'!$A$1:$H$1,0),0),"Other")</f>
        <v>SS</v>
      </c>
      <c r="Q2647" s="14">
        <f>IFERROR(VLOOKUP($A2647,'Fielding Data'!$A:$H,MATCH(Q$1,'Fielding Data'!$A$1:$H$1,0),0),"Other")</f>
        <v>111</v>
      </c>
      <c r="R2647" s="14">
        <f>IFERROR(VLOOKUP($A2647,'Fielding Data'!$A:$H,MATCH(R$1,'Fielding Data'!$A$1:$H$1,0),0),"Other")</f>
        <v>287</v>
      </c>
      <c r="S2647" s="14">
        <f>IFERROR(VLOOKUP($A2647,'Fielding Data'!$A:$H,MATCH(S$1,'Fielding Data'!$A$1:$H$1,0),0),"Other")</f>
        <v>15</v>
      </c>
      <c r="T2647" s="14">
        <f>IFERROR(VLOOKUP($A2647,'Fielding Data'!$A:$H,MATCH(T$1,'Fielding Data'!$A$1:$H$1,0),0),"Other")</f>
        <v>70</v>
      </c>
      <c r="U2647" s="14">
        <f>SUMIFS('Fielding Data'!E:E,'Fielding Data'!$A:$A,'Hitting Data'!$A2647)</f>
        <v>111</v>
      </c>
      <c r="V2647" s="14">
        <f>SUMIFS('Fielding Data'!F:F,'Fielding Data'!$A:$A,'Hitting Data'!$A2647)</f>
        <v>287</v>
      </c>
      <c r="W2647" s="14">
        <f>SUMIFS('Fielding Data'!G:G,'Fielding Data'!$A:$A,'Hitting Data'!$A2647)</f>
        <v>15</v>
      </c>
      <c r="X2647" s="14">
        <f>SUMIFS('Fielding Data'!H:H,'Fielding Data'!$A:$A,'Hitting Data'!$A2647)</f>
        <v>70</v>
      </c>
    </row>
    <row r="2648" spans="1:24" x14ac:dyDescent="0.25">
      <c r="A2648" s="14" t="str">
        <f t="shared" si="41"/>
        <v>drabeky012012</v>
      </c>
      <c r="B2648" s="19" t="s">
        <v>1270</v>
      </c>
      <c r="C2648" s="19">
        <v>2012</v>
      </c>
      <c r="D2648" s="19">
        <v>13</v>
      </c>
      <c r="E2648" s="19">
        <v>2</v>
      </c>
      <c r="F2648" s="19">
        <v>0</v>
      </c>
      <c r="G2648" s="19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1</v>
      </c>
      <c r="P2648" s="14" t="str">
        <f>IFERROR(VLOOKUP($A2648,'Fielding Data'!$A:$H,MATCH(P$1,'Fielding Data'!$A$1:$H$1,0),0),"Other")</f>
        <v>P</v>
      </c>
      <c r="Q2648" s="14">
        <f>IFERROR(VLOOKUP($A2648,'Fielding Data'!$A:$H,MATCH(Q$1,'Fielding Data'!$A$1:$H$1,0),0),"Other")</f>
        <v>3</v>
      </c>
      <c r="R2648" s="14">
        <f>IFERROR(VLOOKUP($A2648,'Fielding Data'!$A:$H,MATCH(R$1,'Fielding Data'!$A$1:$H$1,0),0),"Other")</f>
        <v>8</v>
      </c>
      <c r="S2648" s="14">
        <f>IFERROR(VLOOKUP($A2648,'Fielding Data'!$A:$H,MATCH(S$1,'Fielding Data'!$A$1:$H$1,0),0),"Other")</f>
        <v>3</v>
      </c>
      <c r="T2648" s="14">
        <f>IFERROR(VLOOKUP($A2648,'Fielding Data'!$A:$H,MATCH(T$1,'Fielding Data'!$A$1:$H$1,0),0),"Other")</f>
        <v>1</v>
      </c>
      <c r="U2648" s="14">
        <f>SUMIFS('Fielding Data'!E:E,'Fielding Data'!$A:$A,'Hitting Data'!$A2648)</f>
        <v>3</v>
      </c>
      <c r="V2648" s="14">
        <f>SUMIFS('Fielding Data'!F:F,'Fielding Data'!$A:$A,'Hitting Data'!$A2648)</f>
        <v>8</v>
      </c>
      <c r="W2648" s="14">
        <f>SUMIFS('Fielding Data'!G:G,'Fielding Data'!$A:$A,'Hitting Data'!$A2648)</f>
        <v>3</v>
      </c>
      <c r="X2648" s="14">
        <f>SUMIFS('Fielding Data'!H:H,'Fielding Data'!$A:$A,'Hitting Data'!$A2648)</f>
        <v>1</v>
      </c>
    </row>
    <row r="2649" spans="1:24" x14ac:dyDescent="0.25">
      <c r="A2649" s="14" t="str">
        <f t="shared" si="41"/>
        <v>dudalu012012</v>
      </c>
      <c r="B2649" s="19" t="s">
        <v>1271</v>
      </c>
      <c r="C2649" s="19">
        <v>2012</v>
      </c>
      <c r="D2649" s="19">
        <v>121</v>
      </c>
      <c r="E2649" s="19">
        <v>401</v>
      </c>
      <c r="F2649" s="19">
        <v>43</v>
      </c>
      <c r="G2649" s="19">
        <v>96</v>
      </c>
      <c r="H2649" s="19">
        <v>15</v>
      </c>
      <c r="I2649" s="19">
        <v>0</v>
      </c>
      <c r="J2649" s="19">
        <v>15</v>
      </c>
      <c r="K2649" s="19">
        <v>57</v>
      </c>
      <c r="L2649" s="19">
        <v>1</v>
      </c>
      <c r="M2649" s="19">
        <v>0</v>
      </c>
      <c r="N2649" s="19">
        <v>51</v>
      </c>
      <c r="O2649" s="19">
        <v>120</v>
      </c>
      <c r="P2649" s="14" t="str">
        <f>IFERROR(VLOOKUP($A2649,'Fielding Data'!$A:$H,MATCH(P$1,'Fielding Data'!$A$1:$H$1,0),0),"Other")</f>
        <v>1B</v>
      </c>
      <c r="Q2649" s="14">
        <f>IFERROR(VLOOKUP($A2649,'Fielding Data'!$A:$H,MATCH(Q$1,'Fielding Data'!$A$1:$H$1,0),0),"Other")</f>
        <v>20</v>
      </c>
      <c r="R2649" s="14">
        <f>IFERROR(VLOOKUP($A2649,'Fielding Data'!$A:$H,MATCH(R$1,'Fielding Data'!$A$1:$H$1,0),0),"Other")</f>
        <v>4</v>
      </c>
      <c r="S2649" s="14">
        <f>IFERROR(VLOOKUP($A2649,'Fielding Data'!$A:$H,MATCH(S$1,'Fielding Data'!$A$1:$H$1,0),0),"Other")</f>
        <v>1</v>
      </c>
      <c r="T2649" s="14">
        <f>IFERROR(VLOOKUP($A2649,'Fielding Data'!$A:$H,MATCH(T$1,'Fielding Data'!$A$1:$H$1,0),0),"Other")</f>
        <v>1</v>
      </c>
      <c r="U2649" s="14">
        <f>SUMIFS('Fielding Data'!E:E,'Fielding Data'!$A:$A,'Hitting Data'!$A2649)</f>
        <v>184</v>
      </c>
      <c r="V2649" s="14">
        <f>SUMIFS('Fielding Data'!F:F,'Fielding Data'!$A:$A,'Hitting Data'!$A2649)</f>
        <v>9</v>
      </c>
      <c r="W2649" s="14">
        <f>SUMIFS('Fielding Data'!G:G,'Fielding Data'!$A:$A,'Hitting Data'!$A2649)</f>
        <v>5</v>
      </c>
      <c r="X2649" s="14">
        <f>SUMIFS('Fielding Data'!H:H,'Fielding Data'!$A:$A,'Hitting Data'!$A2649)</f>
        <v>1</v>
      </c>
    </row>
    <row r="2650" spans="1:24" x14ac:dyDescent="0.25">
      <c r="A2650" s="14" t="str">
        <f t="shared" si="41"/>
        <v>duensbr012012</v>
      </c>
      <c r="B2650" s="19" t="s">
        <v>1076</v>
      </c>
      <c r="C2650" s="19">
        <v>2012</v>
      </c>
      <c r="D2650" s="19">
        <v>55</v>
      </c>
      <c r="E2650" s="19">
        <v>1</v>
      </c>
      <c r="F2650" s="19">
        <v>0</v>
      </c>
      <c r="G2650" s="19">
        <v>0</v>
      </c>
      <c r="H2650" s="19">
        <v>0</v>
      </c>
      <c r="I2650" s="19">
        <v>0</v>
      </c>
      <c r="J2650" s="19">
        <v>0</v>
      </c>
      <c r="K2650" s="19">
        <v>0</v>
      </c>
      <c r="L2650" s="19">
        <v>0</v>
      </c>
      <c r="M2650" s="19">
        <v>0</v>
      </c>
      <c r="N2650" s="19">
        <v>0</v>
      </c>
      <c r="O2650" s="19">
        <v>1</v>
      </c>
      <c r="P2650" s="14" t="str">
        <f>IFERROR(VLOOKUP($A2650,'Fielding Data'!$A:$H,MATCH(P$1,'Fielding Data'!$A$1:$H$1,0),0),"Other")</f>
        <v>P</v>
      </c>
      <c r="Q2650" s="14">
        <f>IFERROR(VLOOKUP($A2650,'Fielding Data'!$A:$H,MATCH(Q$1,'Fielding Data'!$A$1:$H$1,0),0),"Other")</f>
        <v>5</v>
      </c>
      <c r="R2650" s="14">
        <f>IFERROR(VLOOKUP($A2650,'Fielding Data'!$A:$H,MATCH(R$1,'Fielding Data'!$A$1:$H$1,0),0),"Other")</f>
        <v>13</v>
      </c>
      <c r="S2650" s="14">
        <f>IFERROR(VLOOKUP($A2650,'Fielding Data'!$A:$H,MATCH(S$1,'Fielding Data'!$A$1:$H$1,0),0),"Other")</f>
        <v>0</v>
      </c>
      <c r="T2650" s="14">
        <f>IFERROR(VLOOKUP($A2650,'Fielding Data'!$A:$H,MATCH(T$1,'Fielding Data'!$A$1:$H$1,0),0),"Other")</f>
        <v>1</v>
      </c>
      <c r="U2650" s="14">
        <f>SUMIFS('Fielding Data'!E:E,'Fielding Data'!$A:$A,'Hitting Data'!$A2650)</f>
        <v>5</v>
      </c>
      <c r="V2650" s="14">
        <f>SUMIFS('Fielding Data'!F:F,'Fielding Data'!$A:$A,'Hitting Data'!$A2650)</f>
        <v>13</v>
      </c>
      <c r="W2650" s="14">
        <f>SUMIFS('Fielding Data'!G:G,'Fielding Data'!$A:$A,'Hitting Data'!$A2650)</f>
        <v>0</v>
      </c>
      <c r="X2650" s="14">
        <f>SUMIFS('Fielding Data'!H:H,'Fielding Data'!$A:$A,'Hitting Data'!$A2650)</f>
        <v>1</v>
      </c>
    </row>
    <row r="2651" spans="1:24" x14ac:dyDescent="0.25">
      <c r="A2651" s="14" t="str">
        <f t="shared" si="41"/>
        <v>duffyda012012</v>
      </c>
      <c r="B2651" s="19" t="s">
        <v>1489</v>
      </c>
      <c r="C2651" s="19">
        <v>2012</v>
      </c>
      <c r="D2651" s="19">
        <v>6</v>
      </c>
      <c r="E2651" s="19">
        <v>0</v>
      </c>
      <c r="F2651" s="19">
        <v>0</v>
      </c>
      <c r="G2651" s="19">
        <v>0</v>
      </c>
      <c r="H2651" s="19">
        <v>0</v>
      </c>
      <c r="I2651" s="19">
        <v>0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4" t="str">
        <f>IFERROR(VLOOKUP($A2651,'Fielding Data'!$A:$H,MATCH(P$1,'Fielding Data'!$A$1:$H$1,0),0),"Other")</f>
        <v>P</v>
      </c>
      <c r="Q2651" s="14">
        <f>IFERROR(VLOOKUP($A2651,'Fielding Data'!$A:$H,MATCH(Q$1,'Fielding Data'!$A$1:$H$1,0),0),"Other")</f>
        <v>0</v>
      </c>
      <c r="R2651" s="14">
        <f>IFERROR(VLOOKUP($A2651,'Fielding Data'!$A:$H,MATCH(R$1,'Fielding Data'!$A$1:$H$1,0),0),"Other")</f>
        <v>2</v>
      </c>
      <c r="S2651" s="14">
        <f>IFERROR(VLOOKUP($A2651,'Fielding Data'!$A:$H,MATCH(S$1,'Fielding Data'!$A$1:$H$1,0),0),"Other")</f>
        <v>0</v>
      </c>
      <c r="T2651" s="14">
        <f>IFERROR(VLOOKUP($A2651,'Fielding Data'!$A:$H,MATCH(T$1,'Fielding Data'!$A$1:$H$1,0),0),"Other")</f>
        <v>0</v>
      </c>
      <c r="U2651" s="14">
        <f>SUMIFS('Fielding Data'!E:E,'Fielding Data'!$A:$A,'Hitting Data'!$A2651)</f>
        <v>0</v>
      </c>
      <c r="V2651" s="14">
        <f>SUMIFS('Fielding Data'!F:F,'Fielding Data'!$A:$A,'Hitting Data'!$A2651)</f>
        <v>2</v>
      </c>
      <c r="W2651" s="14">
        <f>SUMIFS('Fielding Data'!G:G,'Fielding Data'!$A:$A,'Hitting Data'!$A2651)</f>
        <v>0</v>
      </c>
      <c r="X2651" s="14">
        <f>SUMIFS('Fielding Data'!H:H,'Fielding Data'!$A:$A,'Hitting Data'!$A2651)</f>
        <v>0</v>
      </c>
    </row>
    <row r="2652" spans="1:24" x14ac:dyDescent="0.25">
      <c r="A2652" s="14" t="str">
        <f t="shared" si="41"/>
        <v>dukeza012012</v>
      </c>
      <c r="B2652" s="19" t="s">
        <v>536</v>
      </c>
      <c r="C2652" s="19">
        <v>2012</v>
      </c>
      <c r="D2652" s="19">
        <v>8</v>
      </c>
      <c r="E2652" s="19">
        <v>1</v>
      </c>
      <c r="F2652" s="19">
        <v>0</v>
      </c>
      <c r="G2652" s="19">
        <v>0</v>
      </c>
      <c r="H2652" s="19">
        <v>0</v>
      </c>
      <c r="I2652" s="19">
        <v>0</v>
      </c>
      <c r="J2652" s="19">
        <v>0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4" t="str">
        <f>IFERROR(VLOOKUP($A2652,'Fielding Data'!$A:$H,MATCH(P$1,'Fielding Data'!$A$1:$H$1,0),0),"Other")</f>
        <v>P</v>
      </c>
      <c r="Q2652" s="14">
        <f>IFERROR(VLOOKUP($A2652,'Fielding Data'!$A:$H,MATCH(Q$1,'Fielding Data'!$A$1:$H$1,0),0),"Other")</f>
        <v>0</v>
      </c>
      <c r="R2652" s="14">
        <f>IFERROR(VLOOKUP($A2652,'Fielding Data'!$A:$H,MATCH(R$1,'Fielding Data'!$A$1:$H$1,0),0),"Other")</f>
        <v>4</v>
      </c>
      <c r="S2652" s="14">
        <f>IFERROR(VLOOKUP($A2652,'Fielding Data'!$A:$H,MATCH(S$1,'Fielding Data'!$A$1:$H$1,0),0),"Other")</f>
        <v>0</v>
      </c>
      <c r="T2652" s="14">
        <f>IFERROR(VLOOKUP($A2652,'Fielding Data'!$A:$H,MATCH(T$1,'Fielding Data'!$A$1:$H$1,0),0),"Other")</f>
        <v>0</v>
      </c>
      <c r="U2652" s="14">
        <f>SUMIFS('Fielding Data'!E:E,'Fielding Data'!$A:$A,'Hitting Data'!$A2652)</f>
        <v>0</v>
      </c>
      <c r="V2652" s="14">
        <f>SUMIFS('Fielding Data'!F:F,'Fielding Data'!$A:$A,'Hitting Data'!$A2652)</f>
        <v>4</v>
      </c>
      <c r="W2652" s="14">
        <f>SUMIFS('Fielding Data'!G:G,'Fielding Data'!$A:$A,'Hitting Data'!$A2652)</f>
        <v>0</v>
      </c>
      <c r="X2652" s="14">
        <f>SUMIFS('Fielding Data'!H:H,'Fielding Data'!$A:$A,'Hitting Data'!$A2652)</f>
        <v>0</v>
      </c>
    </row>
    <row r="2653" spans="1:24" x14ac:dyDescent="0.25">
      <c r="A2653" s="14" t="str">
        <f t="shared" si="41"/>
        <v>duncash012012</v>
      </c>
      <c r="B2653" s="19" t="s">
        <v>780</v>
      </c>
      <c r="C2653" s="19">
        <v>2012</v>
      </c>
      <c r="D2653" s="19">
        <v>81</v>
      </c>
      <c r="E2653" s="19">
        <v>232</v>
      </c>
      <c r="F2653" s="19">
        <v>29</v>
      </c>
      <c r="G2653" s="19">
        <v>47</v>
      </c>
      <c r="H2653" s="19">
        <v>10</v>
      </c>
      <c r="I2653" s="19">
        <v>0</v>
      </c>
      <c r="J2653" s="19">
        <v>11</v>
      </c>
      <c r="K2653" s="19">
        <v>31</v>
      </c>
      <c r="L2653" s="19">
        <v>1</v>
      </c>
      <c r="M2653" s="19">
        <v>2</v>
      </c>
      <c r="N2653" s="19">
        <v>28</v>
      </c>
      <c r="O2653" s="19">
        <v>59</v>
      </c>
      <c r="P2653" s="14" t="str">
        <f>IFERROR(VLOOKUP($A2653,'Fielding Data'!$A:$H,MATCH(P$1,'Fielding Data'!$A$1:$H$1,0),0),"Other")</f>
        <v>1B</v>
      </c>
      <c r="Q2653" s="14">
        <f>IFERROR(VLOOKUP($A2653,'Fielding Data'!$A:$H,MATCH(Q$1,'Fielding Data'!$A$1:$H$1,0),0),"Other")</f>
        <v>1</v>
      </c>
      <c r="R2653" s="14">
        <f>IFERROR(VLOOKUP($A2653,'Fielding Data'!$A:$H,MATCH(R$1,'Fielding Data'!$A$1:$H$1,0),0),"Other")</f>
        <v>0</v>
      </c>
      <c r="S2653" s="14">
        <f>IFERROR(VLOOKUP($A2653,'Fielding Data'!$A:$H,MATCH(S$1,'Fielding Data'!$A$1:$H$1,0),0),"Other")</f>
        <v>0</v>
      </c>
      <c r="T2653" s="14">
        <f>IFERROR(VLOOKUP($A2653,'Fielding Data'!$A:$H,MATCH(T$1,'Fielding Data'!$A$1:$H$1,0),0),"Other")</f>
        <v>0</v>
      </c>
      <c r="U2653" s="14">
        <f>SUMIFS('Fielding Data'!E:E,'Fielding Data'!$A:$A,'Hitting Data'!$A2653)</f>
        <v>79</v>
      </c>
      <c r="V2653" s="14">
        <f>SUMIFS('Fielding Data'!F:F,'Fielding Data'!$A:$A,'Hitting Data'!$A2653)</f>
        <v>4</v>
      </c>
      <c r="W2653" s="14">
        <f>SUMIFS('Fielding Data'!G:G,'Fielding Data'!$A:$A,'Hitting Data'!$A2653)</f>
        <v>2</v>
      </c>
      <c r="X2653" s="14">
        <f>SUMIFS('Fielding Data'!H:H,'Fielding Data'!$A:$A,'Hitting Data'!$A2653)</f>
        <v>0</v>
      </c>
    </row>
    <row r="2654" spans="1:24" x14ac:dyDescent="0.25">
      <c r="A2654" s="14" t="str">
        <f t="shared" si="41"/>
        <v>dunnad012012</v>
      </c>
      <c r="B2654" s="19" t="s">
        <v>242</v>
      </c>
      <c r="C2654" s="19">
        <v>2012</v>
      </c>
      <c r="D2654" s="19">
        <v>151</v>
      </c>
      <c r="E2654" s="19">
        <v>539</v>
      </c>
      <c r="F2654" s="19">
        <v>87</v>
      </c>
      <c r="G2654" s="19">
        <v>110</v>
      </c>
      <c r="H2654" s="19">
        <v>19</v>
      </c>
      <c r="I2654" s="19">
        <v>0</v>
      </c>
      <c r="J2654" s="19">
        <v>41</v>
      </c>
      <c r="K2654" s="19">
        <v>96</v>
      </c>
      <c r="L2654" s="19">
        <v>2</v>
      </c>
      <c r="M2654" s="19">
        <v>1</v>
      </c>
      <c r="N2654" s="19">
        <v>105</v>
      </c>
      <c r="O2654" s="19">
        <v>222</v>
      </c>
      <c r="P2654" s="14" t="str">
        <f>IFERROR(VLOOKUP($A2654,'Fielding Data'!$A:$H,MATCH(P$1,'Fielding Data'!$A$1:$H$1,0),0),"Other")</f>
        <v>1B</v>
      </c>
      <c r="Q2654" s="14">
        <f>IFERROR(VLOOKUP($A2654,'Fielding Data'!$A:$H,MATCH(Q$1,'Fielding Data'!$A$1:$H$1,0),0),"Other")</f>
        <v>387</v>
      </c>
      <c r="R2654" s="14">
        <f>IFERROR(VLOOKUP($A2654,'Fielding Data'!$A:$H,MATCH(R$1,'Fielding Data'!$A$1:$H$1,0),0),"Other")</f>
        <v>34</v>
      </c>
      <c r="S2654" s="14">
        <f>IFERROR(VLOOKUP($A2654,'Fielding Data'!$A:$H,MATCH(S$1,'Fielding Data'!$A$1:$H$1,0),0),"Other")</f>
        <v>2</v>
      </c>
      <c r="T2654" s="14">
        <f>IFERROR(VLOOKUP($A2654,'Fielding Data'!$A:$H,MATCH(T$1,'Fielding Data'!$A$1:$H$1,0),0),"Other")</f>
        <v>31</v>
      </c>
      <c r="U2654" s="14">
        <f>SUMIFS('Fielding Data'!E:E,'Fielding Data'!$A:$A,'Hitting Data'!$A2654)</f>
        <v>395</v>
      </c>
      <c r="V2654" s="14">
        <f>SUMIFS('Fielding Data'!F:F,'Fielding Data'!$A:$A,'Hitting Data'!$A2654)</f>
        <v>34</v>
      </c>
      <c r="W2654" s="14">
        <f>SUMIFS('Fielding Data'!G:G,'Fielding Data'!$A:$A,'Hitting Data'!$A2654)</f>
        <v>2</v>
      </c>
      <c r="X2654" s="14">
        <f>SUMIFS('Fielding Data'!H:H,'Fielding Data'!$A:$A,'Hitting Data'!$A2654)</f>
        <v>31</v>
      </c>
    </row>
    <row r="2655" spans="1:24" x14ac:dyDescent="0.25">
      <c r="A2655" s="14" t="str">
        <f t="shared" si="41"/>
        <v>dunnmi012012</v>
      </c>
      <c r="B2655" s="19" t="s">
        <v>1077</v>
      </c>
      <c r="C2655" s="19">
        <v>2012</v>
      </c>
      <c r="D2655" s="19">
        <v>60</v>
      </c>
      <c r="E2655" s="19">
        <v>1</v>
      </c>
      <c r="F2655" s="19">
        <v>0</v>
      </c>
      <c r="G2655" s="19">
        <v>0</v>
      </c>
      <c r="H2655" s="19">
        <v>0</v>
      </c>
      <c r="I2655" s="19">
        <v>0</v>
      </c>
      <c r="J2655" s="19">
        <v>0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4" t="str">
        <f>IFERROR(VLOOKUP($A2655,'Fielding Data'!$A:$H,MATCH(P$1,'Fielding Data'!$A$1:$H$1,0),0),"Other")</f>
        <v>P</v>
      </c>
      <c r="Q2655" s="14">
        <f>IFERROR(VLOOKUP($A2655,'Fielding Data'!$A:$H,MATCH(Q$1,'Fielding Data'!$A$1:$H$1,0),0),"Other")</f>
        <v>3</v>
      </c>
      <c r="R2655" s="14">
        <f>IFERROR(VLOOKUP($A2655,'Fielding Data'!$A:$H,MATCH(R$1,'Fielding Data'!$A$1:$H$1,0),0),"Other")</f>
        <v>4</v>
      </c>
      <c r="S2655" s="14">
        <f>IFERROR(VLOOKUP($A2655,'Fielding Data'!$A:$H,MATCH(S$1,'Fielding Data'!$A$1:$H$1,0),0),"Other")</f>
        <v>1</v>
      </c>
      <c r="T2655" s="14">
        <f>IFERROR(VLOOKUP($A2655,'Fielding Data'!$A:$H,MATCH(T$1,'Fielding Data'!$A$1:$H$1,0),0),"Other")</f>
        <v>1</v>
      </c>
      <c r="U2655" s="14">
        <f>SUMIFS('Fielding Data'!E:E,'Fielding Data'!$A:$A,'Hitting Data'!$A2655)</f>
        <v>3</v>
      </c>
      <c r="V2655" s="14">
        <f>SUMIFS('Fielding Data'!F:F,'Fielding Data'!$A:$A,'Hitting Data'!$A2655)</f>
        <v>4</v>
      </c>
      <c r="W2655" s="14">
        <f>SUMIFS('Fielding Data'!G:G,'Fielding Data'!$A:$A,'Hitting Data'!$A2655)</f>
        <v>1</v>
      </c>
      <c r="X2655" s="14">
        <f>SUMIFS('Fielding Data'!H:H,'Fielding Data'!$A:$A,'Hitting Data'!$A2655)</f>
        <v>1</v>
      </c>
    </row>
    <row r="2656" spans="1:24" x14ac:dyDescent="0.25">
      <c r="A2656" s="14" t="str">
        <f t="shared" si="41"/>
        <v>durbich012012</v>
      </c>
      <c r="B2656" s="19" t="s">
        <v>93</v>
      </c>
      <c r="C2656" s="19">
        <v>2012</v>
      </c>
      <c r="D2656" s="19">
        <v>76</v>
      </c>
      <c r="E2656" s="19">
        <v>0</v>
      </c>
      <c r="F2656" s="19">
        <v>0</v>
      </c>
      <c r="G2656" s="19">
        <v>0</v>
      </c>
      <c r="H2656" s="19">
        <v>0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4" t="str">
        <f>IFERROR(VLOOKUP($A2656,'Fielding Data'!$A:$H,MATCH(P$1,'Fielding Data'!$A$1:$H$1,0),0),"Other")</f>
        <v>P</v>
      </c>
      <c r="Q2656" s="14">
        <f>IFERROR(VLOOKUP($A2656,'Fielding Data'!$A:$H,MATCH(Q$1,'Fielding Data'!$A$1:$H$1,0),0),"Other")</f>
        <v>1</v>
      </c>
      <c r="R2656" s="14">
        <f>IFERROR(VLOOKUP($A2656,'Fielding Data'!$A:$H,MATCH(R$1,'Fielding Data'!$A$1:$H$1,0),0),"Other")</f>
        <v>8</v>
      </c>
      <c r="S2656" s="14">
        <f>IFERROR(VLOOKUP($A2656,'Fielding Data'!$A:$H,MATCH(S$1,'Fielding Data'!$A$1:$H$1,0),0),"Other")</f>
        <v>1</v>
      </c>
      <c r="T2656" s="14">
        <f>IFERROR(VLOOKUP($A2656,'Fielding Data'!$A:$H,MATCH(T$1,'Fielding Data'!$A$1:$H$1,0),0),"Other")</f>
        <v>0</v>
      </c>
      <c r="U2656" s="14">
        <f>SUMIFS('Fielding Data'!E:E,'Fielding Data'!$A:$A,'Hitting Data'!$A2656)</f>
        <v>1</v>
      </c>
      <c r="V2656" s="14">
        <f>SUMIFS('Fielding Data'!F:F,'Fielding Data'!$A:$A,'Hitting Data'!$A2656)</f>
        <v>8</v>
      </c>
      <c r="W2656" s="14">
        <f>SUMIFS('Fielding Data'!G:G,'Fielding Data'!$A:$A,'Hitting Data'!$A2656)</f>
        <v>1</v>
      </c>
      <c r="X2656" s="14">
        <f>SUMIFS('Fielding Data'!H:H,'Fielding Data'!$A:$A,'Hitting Data'!$A2656)</f>
        <v>0</v>
      </c>
    </row>
    <row r="2657" spans="1:24" x14ac:dyDescent="0.25">
      <c r="A2657" s="14" t="str">
        <f t="shared" si="41"/>
        <v>dysonja012012</v>
      </c>
      <c r="B2657" s="19" t="s">
        <v>1272</v>
      </c>
      <c r="C2657" s="19">
        <v>2012</v>
      </c>
      <c r="D2657" s="19">
        <v>102</v>
      </c>
      <c r="E2657" s="19">
        <v>292</v>
      </c>
      <c r="F2657" s="19">
        <v>52</v>
      </c>
      <c r="G2657" s="19">
        <v>76</v>
      </c>
      <c r="H2657" s="19">
        <v>8</v>
      </c>
      <c r="I2657" s="19">
        <v>5</v>
      </c>
      <c r="J2657" s="19">
        <v>0</v>
      </c>
      <c r="K2657" s="19">
        <v>9</v>
      </c>
      <c r="L2657" s="19">
        <v>30</v>
      </c>
      <c r="M2657" s="19">
        <v>5</v>
      </c>
      <c r="N2657" s="19">
        <v>30</v>
      </c>
      <c r="O2657" s="19">
        <v>56</v>
      </c>
      <c r="P2657" s="14" t="str">
        <f>IFERROR(VLOOKUP($A2657,'Fielding Data'!$A:$H,MATCH(P$1,'Fielding Data'!$A$1:$H$1,0),0),"Other")</f>
        <v>CF</v>
      </c>
      <c r="Q2657" s="14">
        <f>IFERROR(VLOOKUP($A2657,'Fielding Data'!$A:$H,MATCH(Q$1,'Fielding Data'!$A$1:$H$1,0),0),"Other")</f>
        <v>0</v>
      </c>
      <c r="R2657" s="14">
        <f>IFERROR(VLOOKUP($A2657,'Fielding Data'!$A:$H,MATCH(R$1,'Fielding Data'!$A$1:$H$1,0),0),"Other")</f>
        <v>0</v>
      </c>
      <c r="S2657" s="14">
        <f>IFERROR(VLOOKUP($A2657,'Fielding Data'!$A:$H,MATCH(S$1,'Fielding Data'!$A$1:$H$1,0),0),"Other")</f>
        <v>0</v>
      </c>
      <c r="T2657" s="14">
        <f>IFERROR(VLOOKUP($A2657,'Fielding Data'!$A:$H,MATCH(T$1,'Fielding Data'!$A$1:$H$1,0),0),"Other")</f>
        <v>0</v>
      </c>
      <c r="U2657" s="14">
        <f>SUMIFS('Fielding Data'!E:E,'Fielding Data'!$A:$A,'Hitting Data'!$A2657)</f>
        <v>231</v>
      </c>
      <c r="V2657" s="14">
        <f>SUMIFS('Fielding Data'!F:F,'Fielding Data'!$A:$A,'Hitting Data'!$A2657)</f>
        <v>8</v>
      </c>
      <c r="W2657" s="14">
        <f>SUMIFS('Fielding Data'!G:G,'Fielding Data'!$A:$A,'Hitting Data'!$A2657)</f>
        <v>6</v>
      </c>
      <c r="X2657" s="14">
        <f>SUMIFS('Fielding Data'!H:H,'Fielding Data'!$A:$A,'Hitting Data'!$A2657)</f>
        <v>4</v>
      </c>
    </row>
    <row r="2658" spans="1:24" x14ac:dyDescent="0.25">
      <c r="A2658" s="14" t="str">
        <f t="shared" si="41"/>
        <v>dysonsa012012</v>
      </c>
      <c r="B2658" s="19" t="s">
        <v>1704</v>
      </c>
      <c r="C2658" s="19">
        <v>2012</v>
      </c>
      <c r="D2658" s="19">
        <v>2</v>
      </c>
      <c r="E2658" s="19">
        <v>0</v>
      </c>
      <c r="F2658" s="19">
        <v>0</v>
      </c>
      <c r="G2658" s="19">
        <v>0</v>
      </c>
      <c r="H2658" s="19">
        <v>0</v>
      </c>
      <c r="I2658" s="19">
        <v>0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4" t="str">
        <f>IFERROR(VLOOKUP($A2658,'Fielding Data'!$A:$H,MATCH(P$1,'Fielding Data'!$A$1:$H$1,0),0),"Other")</f>
        <v>P</v>
      </c>
      <c r="Q2658" s="14">
        <f>IFERROR(VLOOKUP($A2658,'Fielding Data'!$A:$H,MATCH(Q$1,'Fielding Data'!$A$1:$H$1,0),0),"Other")</f>
        <v>0</v>
      </c>
      <c r="R2658" s="14">
        <f>IFERROR(VLOOKUP($A2658,'Fielding Data'!$A:$H,MATCH(R$1,'Fielding Data'!$A$1:$H$1,0),0),"Other")</f>
        <v>0</v>
      </c>
      <c r="S2658" s="14">
        <f>IFERROR(VLOOKUP($A2658,'Fielding Data'!$A:$H,MATCH(S$1,'Fielding Data'!$A$1:$H$1,0),0),"Other")</f>
        <v>0</v>
      </c>
      <c r="T2658" s="14">
        <f>IFERROR(VLOOKUP($A2658,'Fielding Data'!$A:$H,MATCH(T$1,'Fielding Data'!$A$1:$H$1,0),0),"Other")</f>
        <v>0</v>
      </c>
      <c r="U2658" s="14">
        <f>SUMIFS('Fielding Data'!E:E,'Fielding Data'!$A:$A,'Hitting Data'!$A2658)</f>
        <v>0</v>
      </c>
      <c r="V2658" s="14">
        <f>SUMIFS('Fielding Data'!F:F,'Fielding Data'!$A:$A,'Hitting Data'!$A2658)</f>
        <v>0</v>
      </c>
      <c r="W2658" s="14">
        <f>SUMIFS('Fielding Data'!G:G,'Fielding Data'!$A:$A,'Hitting Data'!$A2658)</f>
        <v>0</v>
      </c>
      <c r="X2658" s="14">
        <f>SUMIFS('Fielding Data'!H:H,'Fielding Data'!$A:$A,'Hitting Data'!$A2658)</f>
        <v>0</v>
      </c>
    </row>
    <row r="2659" spans="1:24" x14ac:dyDescent="0.25">
      <c r="A2659" s="14" t="str">
        <f t="shared" si="41"/>
        <v>eatonad022012</v>
      </c>
      <c r="B2659" s="19" t="s">
        <v>1705</v>
      </c>
      <c r="C2659" s="19">
        <v>2012</v>
      </c>
      <c r="D2659" s="19">
        <v>22</v>
      </c>
      <c r="E2659" s="19">
        <v>85</v>
      </c>
      <c r="F2659" s="19">
        <v>19</v>
      </c>
      <c r="G2659" s="19">
        <v>22</v>
      </c>
      <c r="H2659" s="19">
        <v>3</v>
      </c>
      <c r="I2659" s="19">
        <v>2</v>
      </c>
      <c r="J2659" s="19">
        <v>2</v>
      </c>
      <c r="K2659" s="19">
        <v>5</v>
      </c>
      <c r="L2659" s="19">
        <v>2</v>
      </c>
      <c r="M2659" s="19">
        <v>3</v>
      </c>
      <c r="N2659" s="19">
        <v>14</v>
      </c>
      <c r="O2659" s="19">
        <v>15</v>
      </c>
      <c r="P2659" s="14" t="str">
        <f>IFERROR(VLOOKUP($A2659,'Fielding Data'!$A:$H,MATCH(P$1,'Fielding Data'!$A$1:$H$1,0),0),"Other")</f>
        <v>CF</v>
      </c>
      <c r="Q2659" s="14">
        <f>IFERROR(VLOOKUP($A2659,'Fielding Data'!$A:$H,MATCH(Q$1,'Fielding Data'!$A$1:$H$1,0),0),"Other")</f>
        <v>0</v>
      </c>
      <c r="R2659" s="14">
        <f>IFERROR(VLOOKUP($A2659,'Fielding Data'!$A:$H,MATCH(R$1,'Fielding Data'!$A$1:$H$1,0),0),"Other")</f>
        <v>0</v>
      </c>
      <c r="S2659" s="14">
        <f>IFERROR(VLOOKUP($A2659,'Fielding Data'!$A:$H,MATCH(S$1,'Fielding Data'!$A$1:$H$1,0),0),"Other")</f>
        <v>0</v>
      </c>
      <c r="T2659" s="14">
        <f>IFERROR(VLOOKUP($A2659,'Fielding Data'!$A:$H,MATCH(T$1,'Fielding Data'!$A$1:$H$1,0),0),"Other")</f>
        <v>0</v>
      </c>
      <c r="U2659" s="14">
        <f>SUMIFS('Fielding Data'!E:E,'Fielding Data'!$A:$A,'Hitting Data'!$A2659)</f>
        <v>37</v>
      </c>
      <c r="V2659" s="14">
        <f>SUMIFS('Fielding Data'!F:F,'Fielding Data'!$A:$A,'Hitting Data'!$A2659)</f>
        <v>2</v>
      </c>
      <c r="W2659" s="14">
        <f>SUMIFS('Fielding Data'!G:G,'Fielding Data'!$A:$A,'Hitting Data'!$A2659)</f>
        <v>1</v>
      </c>
      <c r="X2659" s="14">
        <f>SUMIFS('Fielding Data'!H:H,'Fielding Data'!$A:$A,'Hitting Data'!$A2659)</f>
        <v>1</v>
      </c>
    </row>
    <row r="2660" spans="1:24" x14ac:dyDescent="0.25">
      <c r="A2660" s="14" t="str">
        <f t="shared" si="41"/>
        <v>edginjo012012</v>
      </c>
      <c r="B2660" s="19" t="s">
        <v>1706</v>
      </c>
      <c r="C2660" s="19">
        <v>2012</v>
      </c>
      <c r="D2660" s="19">
        <v>34</v>
      </c>
      <c r="E2660" s="19">
        <v>0</v>
      </c>
      <c r="F2660" s="19">
        <v>0</v>
      </c>
      <c r="G2660" s="19">
        <v>0</v>
      </c>
      <c r="H2660" s="19">
        <v>0</v>
      </c>
      <c r="I2660" s="19">
        <v>0</v>
      </c>
      <c r="J2660" s="19">
        <v>0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4" t="str">
        <f>IFERROR(VLOOKUP($A2660,'Fielding Data'!$A:$H,MATCH(P$1,'Fielding Data'!$A$1:$H$1,0),0),"Other")</f>
        <v>P</v>
      </c>
      <c r="Q2660" s="14">
        <f>IFERROR(VLOOKUP($A2660,'Fielding Data'!$A:$H,MATCH(Q$1,'Fielding Data'!$A$1:$H$1,0),0),"Other")</f>
        <v>0</v>
      </c>
      <c r="R2660" s="14">
        <f>IFERROR(VLOOKUP($A2660,'Fielding Data'!$A:$H,MATCH(R$1,'Fielding Data'!$A$1:$H$1,0),0),"Other")</f>
        <v>2</v>
      </c>
      <c r="S2660" s="14">
        <f>IFERROR(VLOOKUP($A2660,'Fielding Data'!$A:$H,MATCH(S$1,'Fielding Data'!$A$1:$H$1,0),0),"Other")</f>
        <v>1</v>
      </c>
      <c r="T2660" s="14">
        <f>IFERROR(VLOOKUP($A2660,'Fielding Data'!$A:$H,MATCH(T$1,'Fielding Data'!$A$1:$H$1,0),0),"Other")</f>
        <v>0</v>
      </c>
      <c r="U2660" s="14">
        <f>SUMIFS('Fielding Data'!E:E,'Fielding Data'!$A:$A,'Hitting Data'!$A2660)</f>
        <v>0</v>
      </c>
      <c r="V2660" s="14">
        <f>SUMIFS('Fielding Data'!F:F,'Fielding Data'!$A:$A,'Hitting Data'!$A2660)</f>
        <v>2</v>
      </c>
      <c r="W2660" s="14">
        <f>SUMIFS('Fielding Data'!G:G,'Fielding Data'!$A:$A,'Hitting Data'!$A2660)</f>
        <v>1</v>
      </c>
      <c r="X2660" s="14">
        <f>SUMIFS('Fielding Data'!H:H,'Fielding Data'!$A:$A,'Hitting Data'!$A2660)</f>
        <v>0</v>
      </c>
    </row>
    <row r="2661" spans="1:24" x14ac:dyDescent="0.25">
      <c r="A2661" s="14" t="str">
        <f t="shared" si="41"/>
        <v>edlefst012012</v>
      </c>
      <c r="B2661" s="19" t="s">
        <v>1490</v>
      </c>
      <c r="C2661" s="19">
        <v>2012</v>
      </c>
      <c r="D2661" s="19">
        <v>14</v>
      </c>
      <c r="E2661" s="19">
        <v>1</v>
      </c>
      <c r="F2661" s="19">
        <v>0</v>
      </c>
      <c r="G2661" s="19">
        <v>0</v>
      </c>
      <c r="H2661" s="19">
        <v>0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4" t="str">
        <f>IFERROR(VLOOKUP($A2661,'Fielding Data'!$A:$H,MATCH(P$1,'Fielding Data'!$A$1:$H$1,0),0),"Other")</f>
        <v>P</v>
      </c>
      <c r="Q2661" s="14">
        <f>IFERROR(VLOOKUP($A2661,'Fielding Data'!$A:$H,MATCH(Q$1,'Fielding Data'!$A$1:$H$1,0),0),"Other")</f>
        <v>1</v>
      </c>
      <c r="R2661" s="14">
        <f>IFERROR(VLOOKUP($A2661,'Fielding Data'!$A:$H,MATCH(R$1,'Fielding Data'!$A$1:$H$1,0),0),"Other")</f>
        <v>1</v>
      </c>
      <c r="S2661" s="14">
        <f>IFERROR(VLOOKUP($A2661,'Fielding Data'!$A:$H,MATCH(S$1,'Fielding Data'!$A$1:$H$1,0),0),"Other")</f>
        <v>1</v>
      </c>
      <c r="T2661" s="14">
        <f>IFERROR(VLOOKUP($A2661,'Fielding Data'!$A:$H,MATCH(T$1,'Fielding Data'!$A$1:$H$1,0),0),"Other")</f>
        <v>0</v>
      </c>
      <c r="U2661" s="14">
        <f>SUMIFS('Fielding Data'!E:E,'Fielding Data'!$A:$A,'Hitting Data'!$A2661)</f>
        <v>1</v>
      </c>
      <c r="V2661" s="14">
        <f>SUMIFS('Fielding Data'!F:F,'Fielding Data'!$A:$A,'Hitting Data'!$A2661)</f>
        <v>1</v>
      </c>
      <c r="W2661" s="14">
        <f>SUMIFS('Fielding Data'!G:G,'Fielding Data'!$A:$A,'Hitting Data'!$A2661)</f>
        <v>1</v>
      </c>
      <c r="X2661" s="14">
        <f>SUMIFS('Fielding Data'!H:H,'Fielding Data'!$A:$A,'Hitting Data'!$A2661)</f>
        <v>0</v>
      </c>
    </row>
    <row r="2662" spans="1:24" x14ac:dyDescent="0.25">
      <c r="A2662" s="14" t="str">
        <f t="shared" si="41"/>
        <v>egberja012012</v>
      </c>
      <c r="B2662" s="19" t="s">
        <v>1079</v>
      </c>
      <c r="C2662" s="19">
        <v>2012</v>
      </c>
      <c r="D2662" s="19">
        <v>1</v>
      </c>
      <c r="E2662" s="19">
        <v>0</v>
      </c>
      <c r="F2662" s="19">
        <v>0</v>
      </c>
      <c r="G2662" s="19">
        <v>0</v>
      </c>
      <c r="H2662" s="19">
        <v>0</v>
      </c>
      <c r="I2662" s="19">
        <v>0</v>
      </c>
      <c r="J2662" s="19">
        <v>0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4" t="str">
        <f>IFERROR(VLOOKUP($A2662,'Fielding Data'!$A:$H,MATCH(P$1,'Fielding Data'!$A$1:$H$1,0),0),"Other")</f>
        <v>P</v>
      </c>
      <c r="Q2662" s="14">
        <f>IFERROR(VLOOKUP($A2662,'Fielding Data'!$A:$H,MATCH(Q$1,'Fielding Data'!$A$1:$H$1,0),0),"Other")</f>
        <v>0</v>
      </c>
      <c r="R2662" s="14">
        <f>IFERROR(VLOOKUP($A2662,'Fielding Data'!$A:$H,MATCH(R$1,'Fielding Data'!$A$1:$H$1,0),0),"Other")</f>
        <v>0</v>
      </c>
      <c r="S2662" s="14">
        <f>IFERROR(VLOOKUP($A2662,'Fielding Data'!$A:$H,MATCH(S$1,'Fielding Data'!$A$1:$H$1,0),0),"Other")</f>
        <v>0</v>
      </c>
      <c r="T2662" s="14">
        <f>IFERROR(VLOOKUP($A2662,'Fielding Data'!$A:$H,MATCH(T$1,'Fielding Data'!$A$1:$H$1,0),0),"Other")</f>
        <v>0</v>
      </c>
      <c r="U2662" s="14">
        <f>SUMIFS('Fielding Data'!E:E,'Fielding Data'!$A:$A,'Hitting Data'!$A2662)</f>
        <v>0</v>
      </c>
      <c r="V2662" s="14">
        <f>SUMIFS('Fielding Data'!F:F,'Fielding Data'!$A:$A,'Hitting Data'!$A2662)</f>
        <v>0</v>
      </c>
      <c r="W2662" s="14">
        <f>SUMIFS('Fielding Data'!G:G,'Fielding Data'!$A:$A,'Hitting Data'!$A2662)</f>
        <v>0</v>
      </c>
      <c r="X2662" s="14">
        <f>SUMIFS('Fielding Data'!H:H,'Fielding Data'!$A:$A,'Hitting Data'!$A2662)</f>
        <v>0</v>
      </c>
    </row>
    <row r="2663" spans="1:24" x14ac:dyDescent="0.25">
      <c r="A2663" s="14" t="str">
        <f t="shared" si="41"/>
        <v>ekstrmi012012</v>
      </c>
      <c r="B2663" s="19" t="s">
        <v>914</v>
      </c>
      <c r="C2663" s="19">
        <v>2012</v>
      </c>
      <c r="D2663" s="19">
        <v>15</v>
      </c>
      <c r="E2663" s="19">
        <v>0</v>
      </c>
      <c r="F2663" s="19">
        <v>0</v>
      </c>
      <c r="G2663" s="19">
        <v>0</v>
      </c>
      <c r="H2663" s="19">
        <v>0</v>
      </c>
      <c r="I2663" s="19">
        <v>0</v>
      </c>
      <c r="J2663" s="19">
        <v>0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4" t="str">
        <f>IFERROR(VLOOKUP($A2663,'Fielding Data'!$A:$H,MATCH(P$1,'Fielding Data'!$A$1:$H$1,0),0),"Other")</f>
        <v>P</v>
      </c>
      <c r="Q2663" s="14">
        <f>IFERROR(VLOOKUP($A2663,'Fielding Data'!$A:$H,MATCH(Q$1,'Fielding Data'!$A$1:$H$1,0),0),"Other")</f>
        <v>2</v>
      </c>
      <c r="R2663" s="14">
        <f>IFERROR(VLOOKUP($A2663,'Fielding Data'!$A:$H,MATCH(R$1,'Fielding Data'!$A$1:$H$1,0),0),"Other")</f>
        <v>3</v>
      </c>
      <c r="S2663" s="14">
        <f>IFERROR(VLOOKUP($A2663,'Fielding Data'!$A:$H,MATCH(S$1,'Fielding Data'!$A$1:$H$1,0),0),"Other")</f>
        <v>0</v>
      </c>
      <c r="T2663" s="14">
        <f>IFERROR(VLOOKUP($A2663,'Fielding Data'!$A:$H,MATCH(T$1,'Fielding Data'!$A$1:$H$1,0),0),"Other")</f>
        <v>1</v>
      </c>
      <c r="U2663" s="14">
        <f>SUMIFS('Fielding Data'!E:E,'Fielding Data'!$A:$A,'Hitting Data'!$A2663)</f>
        <v>2</v>
      </c>
      <c r="V2663" s="14">
        <f>SUMIFS('Fielding Data'!F:F,'Fielding Data'!$A:$A,'Hitting Data'!$A2663)</f>
        <v>3</v>
      </c>
      <c r="W2663" s="14">
        <f>SUMIFS('Fielding Data'!G:G,'Fielding Data'!$A:$A,'Hitting Data'!$A2663)</f>
        <v>0</v>
      </c>
      <c r="X2663" s="14">
        <f>SUMIFS('Fielding Data'!H:H,'Fielding Data'!$A:$A,'Hitting Data'!$A2663)</f>
        <v>1</v>
      </c>
    </row>
    <row r="2664" spans="1:24" x14ac:dyDescent="0.25">
      <c r="A2664" s="14" t="str">
        <f t="shared" si="41"/>
        <v>elbersc012012</v>
      </c>
      <c r="B2664" s="19" t="s">
        <v>915</v>
      </c>
      <c r="C2664" s="19">
        <v>2012</v>
      </c>
      <c r="D2664" s="19">
        <v>43</v>
      </c>
      <c r="E2664" s="19">
        <v>0</v>
      </c>
      <c r="F2664" s="19">
        <v>0</v>
      </c>
      <c r="G2664" s="19">
        <v>0</v>
      </c>
      <c r="H2664" s="19">
        <v>0</v>
      </c>
      <c r="I2664" s="19">
        <v>0</v>
      </c>
      <c r="J2664" s="19">
        <v>0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4" t="str">
        <f>IFERROR(VLOOKUP($A2664,'Fielding Data'!$A:$H,MATCH(P$1,'Fielding Data'!$A$1:$H$1,0),0),"Other")</f>
        <v>P</v>
      </c>
      <c r="Q2664" s="14">
        <f>IFERROR(VLOOKUP($A2664,'Fielding Data'!$A:$H,MATCH(Q$1,'Fielding Data'!$A$1:$H$1,0),0),"Other")</f>
        <v>1</v>
      </c>
      <c r="R2664" s="14">
        <f>IFERROR(VLOOKUP($A2664,'Fielding Data'!$A:$H,MATCH(R$1,'Fielding Data'!$A$1:$H$1,0),0),"Other")</f>
        <v>3</v>
      </c>
      <c r="S2664" s="14">
        <f>IFERROR(VLOOKUP($A2664,'Fielding Data'!$A:$H,MATCH(S$1,'Fielding Data'!$A$1:$H$1,0),0),"Other")</f>
        <v>0</v>
      </c>
      <c r="T2664" s="14">
        <f>IFERROR(VLOOKUP($A2664,'Fielding Data'!$A:$H,MATCH(T$1,'Fielding Data'!$A$1:$H$1,0),0),"Other")</f>
        <v>1</v>
      </c>
      <c r="U2664" s="14">
        <f>SUMIFS('Fielding Data'!E:E,'Fielding Data'!$A:$A,'Hitting Data'!$A2664)</f>
        <v>1</v>
      </c>
      <c r="V2664" s="14">
        <f>SUMIFS('Fielding Data'!F:F,'Fielding Data'!$A:$A,'Hitting Data'!$A2664)</f>
        <v>3</v>
      </c>
      <c r="W2664" s="14">
        <f>SUMIFS('Fielding Data'!G:G,'Fielding Data'!$A:$A,'Hitting Data'!$A2664)</f>
        <v>0</v>
      </c>
      <c r="X2664" s="14">
        <f>SUMIFS('Fielding Data'!H:H,'Fielding Data'!$A:$A,'Hitting Data'!$A2664)</f>
        <v>1</v>
      </c>
    </row>
    <row r="2665" spans="1:24" x14ac:dyDescent="0.25">
      <c r="A2665" s="14" t="str">
        <f t="shared" si="41"/>
        <v>eldrebr012012</v>
      </c>
      <c r="B2665" s="19" t="s">
        <v>537</v>
      </c>
      <c r="C2665" s="19">
        <v>2012</v>
      </c>
      <c r="D2665" s="19">
        <v>5</v>
      </c>
      <c r="E2665" s="19">
        <v>16</v>
      </c>
      <c r="F2665" s="19">
        <v>1</v>
      </c>
      <c r="G2665" s="19">
        <v>3</v>
      </c>
      <c r="H2665" s="19">
        <v>1</v>
      </c>
      <c r="I2665" s="19">
        <v>1</v>
      </c>
      <c r="J2665" s="19">
        <v>0</v>
      </c>
      <c r="K2665" s="19">
        <v>1</v>
      </c>
      <c r="L2665" s="19">
        <v>0</v>
      </c>
      <c r="M2665" s="19">
        <v>0</v>
      </c>
      <c r="N2665" s="19">
        <v>1</v>
      </c>
      <c r="O2665" s="19">
        <v>6</v>
      </c>
      <c r="P2665" s="14" t="str">
        <f>IFERROR(VLOOKUP($A2665,'Fielding Data'!$A:$H,MATCH(P$1,'Fielding Data'!$A$1:$H$1,0),0),"Other")</f>
        <v>Other</v>
      </c>
      <c r="Q2665" s="14" t="str">
        <f>IFERROR(VLOOKUP($A2665,'Fielding Data'!$A:$H,MATCH(Q$1,'Fielding Data'!$A$1:$H$1,0),0),"Other")</f>
        <v>Other</v>
      </c>
      <c r="R2665" s="14" t="str">
        <f>IFERROR(VLOOKUP($A2665,'Fielding Data'!$A:$H,MATCH(R$1,'Fielding Data'!$A$1:$H$1,0),0),"Other")</f>
        <v>Other</v>
      </c>
      <c r="S2665" s="14" t="str">
        <f>IFERROR(VLOOKUP($A2665,'Fielding Data'!$A:$H,MATCH(S$1,'Fielding Data'!$A$1:$H$1,0),0),"Other")</f>
        <v>Other</v>
      </c>
      <c r="T2665" s="14" t="str">
        <f>IFERROR(VLOOKUP($A2665,'Fielding Data'!$A:$H,MATCH(T$1,'Fielding Data'!$A$1:$H$1,0),0),"Other")</f>
        <v>Other</v>
      </c>
      <c r="U2665" s="14">
        <f>SUMIFS('Fielding Data'!E:E,'Fielding Data'!$A:$A,'Hitting Data'!$A2665)</f>
        <v>0</v>
      </c>
      <c r="V2665" s="14">
        <f>SUMIFS('Fielding Data'!F:F,'Fielding Data'!$A:$A,'Hitting Data'!$A2665)</f>
        <v>0</v>
      </c>
      <c r="W2665" s="14">
        <f>SUMIFS('Fielding Data'!G:G,'Fielding Data'!$A:$A,'Hitting Data'!$A2665)</f>
        <v>0</v>
      </c>
      <c r="X2665" s="14">
        <f>SUMIFS('Fielding Data'!H:H,'Fielding Data'!$A:$A,'Hitting Data'!$A2665)</f>
        <v>0</v>
      </c>
    </row>
    <row r="2666" spans="1:24" x14ac:dyDescent="0.25">
      <c r="A2666" s="14" t="str">
        <f t="shared" si="41"/>
        <v>ellisaj012012</v>
      </c>
      <c r="B2666" s="19" t="s">
        <v>916</v>
      </c>
      <c r="C2666" s="19">
        <v>2012</v>
      </c>
      <c r="D2666" s="19">
        <v>133</v>
      </c>
      <c r="E2666" s="19">
        <v>423</v>
      </c>
      <c r="F2666" s="19">
        <v>44</v>
      </c>
      <c r="G2666" s="19">
        <v>114</v>
      </c>
      <c r="H2666" s="19">
        <v>20</v>
      </c>
      <c r="I2666" s="19">
        <v>1</v>
      </c>
      <c r="J2666" s="19">
        <v>13</v>
      </c>
      <c r="K2666" s="19">
        <v>52</v>
      </c>
      <c r="L2666" s="19">
        <v>0</v>
      </c>
      <c r="M2666" s="19">
        <v>0</v>
      </c>
      <c r="N2666" s="19">
        <v>65</v>
      </c>
      <c r="O2666" s="19">
        <v>107</v>
      </c>
      <c r="P2666" s="14" t="str">
        <f>IFERROR(VLOOKUP($A2666,'Fielding Data'!$A:$H,MATCH(P$1,'Fielding Data'!$A$1:$H$1,0),0),"Other")</f>
        <v>C</v>
      </c>
      <c r="Q2666" s="14">
        <f>IFERROR(VLOOKUP($A2666,'Fielding Data'!$A:$H,MATCH(Q$1,'Fielding Data'!$A$1:$H$1,0),0),"Other")</f>
        <v>1007</v>
      </c>
      <c r="R2666" s="14">
        <f>IFERROR(VLOOKUP($A2666,'Fielding Data'!$A:$H,MATCH(R$1,'Fielding Data'!$A$1:$H$1,0),0),"Other")</f>
        <v>87</v>
      </c>
      <c r="S2666" s="14">
        <f>IFERROR(VLOOKUP($A2666,'Fielding Data'!$A:$H,MATCH(S$1,'Fielding Data'!$A$1:$H$1,0),0),"Other")</f>
        <v>6</v>
      </c>
      <c r="T2666" s="14">
        <f>IFERROR(VLOOKUP($A2666,'Fielding Data'!$A:$H,MATCH(T$1,'Fielding Data'!$A$1:$H$1,0),0),"Other")</f>
        <v>12</v>
      </c>
      <c r="U2666" s="14">
        <f>SUMIFS('Fielding Data'!E:E,'Fielding Data'!$A:$A,'Hitting Data'!$A2666)</f>
        <v>1007</v>
      </c>
      <c r="V2666" s="14">
        <f>SUMIFS('Fielding Data'!F:F,'Fielding Data'!$A:$A,'Hitting Data'!$A2666)</f>
        <v>87</v>
      </c>
      <c r="W2666" s="14">
        <f>SUMIFS('Fielding Data'!G:G,'Fielding Data'!$A:$A,'Hitting Data'!$A2666)</f>
        <v>6</v>
      </c>
      <c r="X2666" s="14">
        <f>SUMIFS('Fielding Data'!H:H,'Fielding Data'!$A:$A,'Hitting Data'!$A2666)</f>
        <v>12</v>
      </c>
    </row>
    <row r="2667" spans="1:24" x14ac:dyDescent="0.25">
      <c r="A2667" s="14" t="str">
        <f t="shared" si="41"/>
        <v>ellisma012012</v>
      </c>
      <c r="B2667" s="19" t="s">
        <v>298</v>
      </c>
      <c r="C2667" s="19">
        <v>2012</v>
      </c>
      <c r="D2667" s="19">
        <v>110</v>
      </c>
      <c r="E2667" s="19">
        <v>415</v>
      </c>
      <c r="F2667" s="19">
        <v>62</v>
      </c>
      <c r="G2667" s="19">
        <v>107</v>
      </c>
      <c r="H2667" s="19">
        <v>21</v>
      </c>
      <c r="I2667" s="19">
        <v>1</v>
      </c>
      <c r="J2667" s="19">
        <v>7</v>
      </c>
      <c r="K2667" s="19">
        <v>31</v>
      </c>
      <c r="L2667" s="19">
        <v>5</v>
      </c>
      <c r="M2667" s="19">
        <v>0</v>
      </c>
      <c r="N2667" s="19">
        <v>40</v>
      </c>
      <c r="O2667" s="19">
        <v>70</v>
      </c>
      <c r="P2667" s="14" t="str">
        <f>IFERROR(VLOOKUP($A2667,'Fielding Data'!$A:$H,MATCH(P$1,'Fielding Data'!$A$1:$H$1,0),0),"Other")</f>
        <v>2B</v>
      </c>
      <c r="Q2667" s="14">
        <f>IFERROR(VLOOKUP($A2667,'Fielding Data'!$A:$H,MATCH(Q$1,'Fielding Data'!$A$1:$H$1,0),0),"Other")</f>
        <v>211</v>
      </c>
      <c r="R2667" s="14">
        <f>IFERROR(VLOOKUP($A2667,'Fielding Data'!$A:$H,MATCH(R$1,'Fielding Data'!$A$1:$H$1,0),0),"Other")</f>
        <v>274</v>
      </c>
      <c r="S2667" s="14">
        <f>IFERROR(VLOOKUP($A2667,'Fielding Data'!$A:$H,MATCH(S$1,'Fielding Data'!$A$1:$H$1,0),0),"Other")</f>
        <v>3</v>
      </c>
      <c r="T2667" s="14">
        <f>IFERROR(VLOOKUP($A2667,'Fielding Data'!$A:$H,MATCH(T$1,'Fielding Data'!$A$1:$H$1,0),0),"Other")</f>
        <v>59</v>
      </c>
      <c r="U2667" s="14">
        <f>SUMIFS('Fielding Data'!E:E,'Fielding Data'!$A:$A,'Hitting Data'!$A2667)</f>
        <v>211</v>
      </c>
      <c r="V2667" s="14">
        <f>SUMIFS('Fielding Data'!F:F,'Fielding Data'!$A:$A,'Hitting Data'!$A2667)</f>
        <v>274</v>
      </c>
      <c r="W2667" s="14">
        <f>SUMIFS('Fielding Data'!G:G,'Fielding Data'!$A:$A,'Hitting Data'!$A2667)</f>
        <v>3</v>
      </c>
      <c r="X2667" s="14">
        <f>SUMIFS('Fielding Data'!H:H,'Fielding Data'!$A:$A,'Hitting Data'!$A2667)</f>
        <v>59</v>
      </c>
    </row>
    <row r="2668" spans="1:24" x14ac:dyDescent="0.25">
      <c r="A2668" s="14" t="str">
        <f t="shared" si="41"/>
        <v>ellsbja012012</v>
      </c>
      <c r="B2668" s="19" t="s">
        <v>781</v>
      </c>
      <c r="C2668" s="19">
        <v>2012</v>
      </c>
      <c r="D2668" s="19">
        <v>74</v>
      </c>
      <c r="E2668" s="19">
        <v>303</v>
      </c>
      <c r="F2668" s="19">
        <v>43</v>
      </c>
      <c r="G2668" s="19">
        <v>82</v>
      </c>
      <c r="H2668" s="19">
        <v>18</v>
      </c>
      <c r="I2668" s="19">
        <v>0</v>
      </c>
      <c r="J2668" s="19">
        <v>4</v>
      </c>
      <c r="K2668" s="19">
        <v>26</v>
      </c>
      <c r="L2668" s="19">
        <v>14</v>
      </c>
      <c r="M2668" s="19">
        <v>3</v>
      </c>
      <c r="N2668" s="19">
        <v>19</v>
      </c>
      <c r="O2668" s="19">
        <v>43</v>
      </c>
      <c r="P2668" s="14" t="str">
        <f>IFERROR(VLOOKUP($A2668,'Fielding Data'!$A:$H,MATCH(P$1,'Fielding Data'!$A$1:$H$1,0),0),"Other")</f>
        <v>CF</v>
      </c>
      <c r="Q2668" s="14">
        <f>IFERROR(VLOOKUP($A2668,'Fielding Data'!$A:$H,MATCH(Q$1,'Fielding Data'!$A$1:$H$1,0),0),"Other")</f>
        <v>0</v>
      </c>
      <c r="R2668" s="14">
        <f>IFERROR(VLOOKUP($A2668,'Fielding Data'!$A:$H,MATCH(R$1,'Fielding Data'!$A$1:$H$1,0),0),"Other")</f>
        <v>0</v>
      </c>
      <c r="S2668" s="14">
        <f>IFERROR(VLOOKUP($A2668,'Fielding Data'!$A:$H,MATCH(S$1,'Fielding Data'!$A$1:$H$1,0),0),"Other")</f>
        <v>0</v>
      </c>
      <c r="T2668" s="14">
        <f>IFERROR(VLOOKUP($A2668,'Fielding Data'!$A:$H,MATCH(T$1,'Fielding Data'!$A$1:$H$1,0),0),"Other")</f>
        <v>0</v>
      </c>
      <c r="U2668" s="14">
        <f>SUMIFS('Fielding Data'!E:E,'Fielding Data'!$A:$A,'Hitting Data'!$A2668)</f>
        <v>164</v>
      </c>
      <c r="V2668" s="14">
        <f>SUMIFS('Fielding Data'!F:F,'Fielding Data'!$A:$A,'Hitting Data'!$A2668)</f>
        <v>2</v>
      </c>
      <c r="W2668" s="14">
        <f>SUMIFS('Fielding Data'!G:G,'Fielding Data'!$A:$A,'Hitting Data'!$A2668)</f>
        <v>3</v>
      </c>
      <c r="X2668" s="14">
        <f>SUMIFS('Fielding Data'!H:H,'Fielding Data'!$A:$A,'Hitting Data'!$A2668)</f>
        <v>1</v>
      </c>
    </row>
    <row r="2669" spans="1:24" x14ac:dyDescent="0.25">
      <c r="A2669" s="14" t="str">
        <f t="shared" si="41"/>
        <v>elmorja012012</v>
      </c>
      <c r="B2669" s="19" t="s">
        <v>1707</v>
      </c>
      <c r="C2669" s="19">
        <v>2012</v>
      </c>
      <c r="D2669" s="19">
        <v>30</v>
      </c>
      <c r="E2669" s="19">
        <v>68</v>
      </c>
      <c r="F2669" s="19">
        <v>1</v>
      </c>
      <c r="G2669" s="19">
        <v>13</v>
      </c>
      <c r="H2669" s="19">
        <v>4</v>
      </c>
      <c r="I2669" s="19">
        <v>0</v>
      </c>
      <c r="J2669" s="19">
        <v>0</v>
      </c>
      <c r="K2669" s="19">
        <v>7</v>
      </c>
      <c r="L2669" s="19">
        <v>0</v>
      </c>
      <c r="M2669" s="19">
        <v>0</v>
      </c>
      <c r="N2669" s="19">
        <v>5</v>
      </c>
      <c r="O2669" s="19">
        <v>6</v>
      </c>
      <c r="P2669" s="14" t="str">
        <f>IFERROR(VLOOKUP($A2669,'Fielding Data'!$A:$H,MATCH(P$1,'Fielding Data'!$A$1:$H$1,0),0),"Other")</f>
        <v>2B</v>
      </c>
      <c r="Q2669" s="14">
        <f>IFERROR(VLOOKUP($A2669,'Fielding Data'!$A:$H,MATCH(Q$1,'Fielding Data'!$A$1:$H$1,0),0),"Other")</f>
        <v>3</v>
      </c>
      <c r="R2669" s="14">
        <f>IFERROR(VLOOKUP($A2669,'Fielding Data'!$A:$H,MATCH(R$1,'Fielding Data'!$A$1:$H$1,0),0),"Other")</f>
        <v>6</v>
      </c>
      <c r="S2669" s="14">
        <f>IFERROR(VLOOKUP($A2669,'Fielding Data'!$A:$H,MATCH(S$1,'Fielding Data'!$A$1:$H$1,0),0),"Other")</f>
        <v>0</v>
      </c>
      <c r="T2669" s="14">
        <f>IFERROR(VLOOKUP($A2669,'Fielding Data'!$A:$H,MATCH(T$1,'Fielding Data'!$A$1:$H$1,0),0),"Other")</f>
        <v>3</v>
      </c>
      <c r="U2669" s="14">
        <f>SUMIFS('Fielding Data'!E:E,'Fielding Data'!$A:$A,'Hitting Data'!$A2669)</f>
        <v>25</v>
      </c>
      <c r="V2669" s="14">
        <f>SUMIFS('Fielding Data'!F:F,'Fielding Data'!$A:$A,'Hitting Data'!$A2669)</f>
        <v>56</v>
      </c>
      <c r="W2669" s="14">
        <f>SUMIFS('Fielding Data'!G:G,'Fielding Data'!$A:$A,'Hitting Data'!$A2669)</f>
        <v>2</v>
      </c>
      <c r="X2669" s="14">
        <f>SUMIFS('Fielding Data'!H:H,'Fielding Data'!$A:$A,'Hitting Data'!$A2669)</f>
        <v>12</v>
      </c>
    </row>
    <row r="2670" spans="1:24" x14ac:dyDescent="0.25">
      <c r="A2670" s="14" t="str">
        <f t="shared" si="41"/>
        <v>elyjo012012</v>
      </c>
      <c r="B2670" s="19" t="s">
        <v>1273</v>
      </c>
      <c r="C2670" s="19">
        <v>2012</v>
      </c>
      <c r="D2670" s="19">
        <v>2</v>
      </c>
      <c r="E2670" s="19">
        <v>0</v>
      </c>
      <c r="F2670" s="19">
        <v>0</v>
      </c>
      <c r="G2670" s="19">
        <v>0</v>
      </c>
      <c r="H2670" s="19">
        <v>0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4" t="str">
        <f>IFERROR(VLOOKUP($A2670,'Fielding Data'!$A:$H,MATCH(P$1,'Fielding Data'!$A$1:$H$1,0),0),"Other")</f>
        <v>P</v>
      </c>
      <c r="Q2670" s="14">
        <f>IFERROR(VLOOKUP($A2670,'Fielding Data'!$A:$H,MATCH(Q$1,'Fielding Data'!$A$1:$H$1,0),0),"Other")</f>
        <v>0</v>
      </c>
      <c r="R2670" s="14">
        <f>IFERROR(VLOOKUP($A2670,'Fielding Data'!$A:$H,MATCH(R$1,'Fielding Data'!$A$1:$H$1,0),0),"Other")</f>
        <v>0</v>
      </c>
      <c r="S2670" s="14">
        <f>IFERROR(VLOOKUP($A2670,'Fielding Data'!$A:$H,MATCH(S$1,'Fielding Data'!$A$1:$H$1,0),0),"Other")</f>
        <v>0</v>
      </c>
      <c r="T2670" s="14">
        <f>IFERROR(VLOOKUP($A2670,'Fielding Data'!$A:$H,MATCH(T$1,'Fielding Data'!$A$1:$H$1,0),0),"Other")</f>
        <v>0</v>
      </c>
      <c r="U2670" s="14">
        <f>SUMIFS('Fielding Data'!E:E,'Fielding Data'!$A:$A,'Hitting Data'!$A2670)</f>
        <v>0</v>
      </c>
      <c r="V2670" s="14">
        <f>SUMIFS('Fielding Data'!F:F,'Fielding Data'!$A:$A,'Hitting Data'!$A2670)</f>
        <v>0</v>
      </c>
      <c r="W2670" s="14">
        <f>SUMIFS('Fielding Data'!G:G,'Fielding Data'!$A:$A,'Hitting Data'!$A2670)</f>
        <v>0</v>
      </c>
      <c r="X2670" s="14">
        <f>SUMIFS('Fielding Data'!H:H,'Fielding Data'!$A:$A,'Hitting Data'!$A2670)</f>
        <v>0</v>
      </c>
    </row>
    <row r="2671" spans="1:24" x14ac:dyDescent="0.25">
      <c r="A2671" s="14" t="str">
        <f t="shared" si="41"/>
        <v>encared012012</v>
      </c>
      <c r="B2671" s="19" t="s">
        <v>538</v>
      </c>
      <c r="C2671" s="19">
        <v>2012</v>
      </c>
      <c r="D2671" s="19">
        <v>151</v>
      </c>
      <c r="E2671" s="19">
        <v>542</v>
      </c>
      <c r="F2671" s="19">
        <v>93</v>
      </c>
      <c r="G2671" s="19">
        <v>152</v>
      </c>
      <c r="H2671" s="19">
        <v>24</v>
      </c>
      <c r="I2671" s="19">
        <v>0</v>
      </c>
      <c r="J2671" s="19">
        <v>42</v>
      </c>
      <c r="K2671" s="19">
        <v>110</v>
      </c>
      <c r="L2671" s="19">
        <v>13</v>
      </c>
      <c r="M2671" s="19">
        <v>3</v>
      </c>
      <c r="N2671" s="19">
        <v>84</v>
      </c>
      <c r="O2671" s="19">
        <v>94</v>
      </c>
      <c r="P2671" s="14" t="str">
        <f>IFERROR(VLOOKUP($A2671,'Fielding Data'!$A:$H,MATCH(P$1,'Fielding Data'!$A$1:$H$1,0),0),"Other")</f>
        <v>1B</v>
      </c>
      <c r="Q2671" s="14">
        <f>IFERROR(VLOOKUP($A2671,'Fielding Data'!$A:$H,MATCH(Q$1,'Fielding Data'!$A$1:$H$1,0),0),"Other")</f>
        <v>602</v>
      </c>
      <c r="R2671" s="14">
        <f>IFERROR(VLOOKUP($A2671,'Fielding Data'!$A:$H,MATCH(R$1,'Fielding Data'!$A$1:$H$1,0),0),"Other")</f>
        <v>32</v>
      </c>
      <c r="S2671" s="14">
        <f>IFERROR(VLOOKUP($A2671,'Fielding Data'!$A:$H,MATCH(S$1,'Fielding Data'!$A$1:$H$1,0),0),"Other")</f>
        <v>3</v>
      </c>
      <c r="T2671" s="14">
        <f>IFERROR(VLOOKUP($A2671,'Fielding Data'!$A:$H,MATCH(T$1,'Fielding Data'!$A$1:$H$1,0),0),"Other")</f>
        <v>61</v>
      </c>
      <c r="U2671" s="14">
        <f>SUMIFS('Fielding Data'!E:E,'Fielding Data'!$A:$A,'Hitting Data'!$A2671)</f>
        <v>607</v>
      </c>
      <c r="V2671" s="14">
        <f>SUMIFS('Fielding Data'!F:F,'Fielding Data'!$A:$A,'Hitting Data'!$A2671)</f>
        <v>32</v>
      </c>
      <c r="W2671" s="14">
        <f>SUMIFS('Fielding Data'!G:G,'Fielding Data'!$A:$A,'Hitting Data'!$A2671)</f>
        <v>4</v>
      </c>
      <c r="X2671" s="14">
        <f>SUMIFS('Fielding Data'!H:H,'Fielding Data'!$A:$A,'Hitting Data'!$A2671)</f>
        <v>61</v>
      </c>
    </row>
    <row r="2672" spans="1:24" x14ac:dyDescent="0.25">
      <c r="A2672" s="14" t="str">
        <f t="shared" si="41"/>
        <v>enrigba012012</v>
      </c>
      <c r="B2672" s="19" t="s">
        <v>1275</v>
      </c>
      <c r="C2672" s="19">
        <v>2012</v>
      </c>
      <c r="D2672" s="19">
        <v>3</v>
      </c>
      <c r="E2672" s="19">
        <v>0</v>
      </c>
      <c r="F2672" s="19">
        <v>0</v>
      </c>
      <c r="G2672" s="19">
        <v>0</v>
      </c>
      <c r="H2672" s="19">
        <v>0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4" t="str">
        <f>IFERROR(VLOOKUP($A2672,'Fielding Data'!$A:$H,MATCH(P$1,'Fielding Data'!$A$1:$H$1,0),0),"Other")</f>
        <v>P</v>
      </c>
      <c r="Q2672" s="14">
        <f>IFERROR(VLOOKUP($A2672,'Fielding Data'!$A:$H,MATCH(Q$1,'Fielding Data'!$A$1:$H$1,0),0),"Other")</f>
        <v>0</v>
      </c>
      <c r="R2672" s="14">
        <f>IFERROR(VLOOKUP($A2672,'Fielding Data'!$A:$H,MATCH(R$1,'Fielding Data'!$A$1:$H$1,0),0),"Other")</f>
        <v>0</v>
      </c>
      <c r="S2672" s="14">
        <f>IFERROR(VLOOKUP($A2672,'Fielding Data'!$A:$H,MATCH(S$1,'Fielding Data'!$A$1:$H$1,0),0),"Other")</f>
        <v>0</v>
      </c>
      <c r="T2672" s="14">
        <f>IFERROR(VLOOKUP($A2672,'Fielding Data'!$A:$H,MATCH(T$1,'Fielding Data'!$A$1:$H$1,0),0),"Other")</f>
        <v>0</v>
      </c>
      <c r="U2672" s="14">
        <f>SUMIFS('Fielding Data'!E:E,'Fielding Data'!$A:$A,'Hitting Data'!$A2672)</f>
        <v>0</v>
      </c>
      <c r="V2672" s="14">
        <f>SUMIFS('Fielding Data'!F:F,'Fielding Data'!$A:$A,'Hitting Data'!$A2672)</f>
        <v>0</v>
      </c>
      <c r="W2672" s="14">
        <f>SUMIFS('Fielding Data'!G:G,'Fielding Data'!$A:$A,'Hitting Data'!$A2672)</f>
        <v>0</v>
      </c>
      <c r="X2672" s="14">
        <f>SUMIFS('Fielding Data'!H:H,'Fielding Data'!$A:$A,'Hitting Data'!$A2672)</f>
        <v>0</v>
      </c>
    </row>
    <row r="2673" spans="1:24" x14ac:dyDescent="0.25">
      <c r="A2673" s="14" t="str">
        <f t="shared" si="41"/>
        <v>eppleco012012</v>
      </c>
      <c r="B2673" s="19" t="s">
        <v>1493</v>
      </c>
      <c r="C2673" s="19">
        <v>2012</v>
      </c>
      <c r="D2673" s="19">
        <v>59</v>
      </c>
      <c r="E2673" s="19">
        <v>0</v>
      </c>
      <c r="F2673" s="19">
        <v>0</v>
      </c>
      <c r="G2673" s="19">
        <v>0</v>
      </c>
      <c r="H2673" s="19">
        <v>0</v>
      </c>
      <c r="I2673" s="19">
        <v>0</v>
      </c>
      <c r="J2673" s="19">
        <v>0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4" t="str">
        <f>IFERROR(VLOOKUP($A2673,'Fielding Data'!$A:$H,MATCH(P$1,'Fielding Data'!$A$1:$H$1,0),0),"Other")</f>
        <v>P</v>
      </c>
      <c r="Q2673" s="14">
        <f>IFERROR(VLOOKUP($A2673,'Fielding Data'!$A:$H,MATCH(Q$1,'Fielding Data'!$A$1:$H$1,0),0),"Other")</f>
        <v>1</v>
      </c>
      <c r="R2673" s="14">
        <f>IFERROR(VLOOKUP($A2673,'Fielding Data'!$A:$H,MATCH(R$1,'Fielding Data'!$A$1:$H$1,0),0),"Other")</f>
        <v>11</v>
      </c>
      <c r="S2673" s="14">
        <f>IFERROR(VLOOKUP($A2673,'Fielding Data'!$A:$H,MATCH(S$1,'Fielding Data'!$A$1:$H$1,0),0),"Other")</f>
        <v>0</v>
      </c>
      <c r="T2673" s="14">
        <f>IFERROR(VLOOKUP($A2673,'Fielding Data'!$A:$H,MATCH(T$1,'Fielding Data'!$A$1:$H$1,0),0),"Other")</f>
        <v>1</v>
      </c>
      <c r="U2673" s="14">
        <f>SUMIFS('Fielding Data'!E:E,'Fielding Data'!$A:$A,'Hitting Data'!$A2673)</f>
        <v>1</v>
      </c>
      <c r="V2673" s="14">
        <f>SUMIFS('Fielding Data'!F:F,'Fielding Data'!$A:$A,'Hitting Data'!$A2673)</f>
        <v>11</v>
      </c>
      <c r="W2673" s="14">
        <f>SUMIFS('Fielding Data'!G:G,'Fielding Data'!$A:$A,'Hitting Data'!$A2673)</f>
        <v>0</v>
      </c>
      <c r="X2673" s="14">
        <f>SUMIFS('Fielding Data'!H:H,'Fielding Data'!$A:$A,'Hitting Data'!$A2673)</f>
        <v>1</v>
      </c>
    </row>
    <row r="2674" spans="1:24" x14ac:dyDescent="0.25">
      <c r="A2674" s="14" t="str">
        <f t="shared" si="41"/>
        <v>escaled012012</v>
      </c>
      <c r="B2674" s="19" t="s">
        <v>1276</v>
      </c>
      <c r="C2674" s="19">
        <v>2012</v>
      </c>
      <c r="D2674" s="19">
        <v>22</v>
      </c>
      <c r="E2674" s="19">
        <v>0</v>
      </c>
      <c r="F2674" s="19">
        <v>0</v>
      </c>
      <c r="G2674" s="19">
        <v>0</v>
      </c>
      <c r="H2674" s="19">
        <v>0</v>
      </c>
      <c r="I2674" s="19">
        <v>0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4" t="str">
        <f>IFERROR(VLOOKUP($A2674,'Fielding Data'!$A:$H,MATCH(P$1,'Fielding Data'!$A$1:$H$1,0),0),"Other")</f>
        <v>P</v>
      </c>
      <c r="Q2674" s="14">
        <f>IFERROR(VLOOKUP($A2674,'Fielding Data'!$A:$H,MATCH(Q$1,'Fielding Data'!$A$1:$H$1,0),0),"Other")</f>
        <v>0</v>
      </c>
      <c r="R2674" s="14">
        <f>IFERROR(VLOOKUP($A2674,'Fielding Data'!$A:$H,MATCH(R$1,'Fielding Data'!$A$1:$H$1,0),0),"Other")</f>
        <v>2</v>
      </c>
      <c r="S2674" s="14">
        <f>IFERROR(VLOOKUP($A2674,'Fielding Data'!$A:$H,MATCH(S$1,'Fielding Data'!$A$1:$H$1,0),0),"Other")</f>
        <v>0</v>
      </c>
      <c r="T2674" s="14">
        <f>IFERROR(VLOOKUP($A2674,'Fielding Data'!$A:$H,MATCH(T$1,'Fielding Data'!$A$1:$H$1,0),0),"Other")</f>
        <v>0</v>
      </c>
      <c r="U2674" s="14">
        <f>SUMIFS('Fielding Data'!E:E,'Fielding Data'!$A:$A,'Hitting Data'!$A2674)</f>
        <v>0</v>
      </c>
      <c r="V2674" s="14">
        <f>SUMIFS('Fielding Data'!F:F,'Fielding Data'!$A:$A,'Hitting Data'!$A2674)</f>
        <v>2</v>
      </c>
      <c r="W2674" s="14">
        <f>SUMIFS('Fielding Data'!G:G,'Fielding Data'!$A:$A,'Hitting Data'!$A2674)</f>
        <v>0</v>
      </c>
      <c r="X2674" s="14">
        <f>SUMIFS('Fielding Data'!H:H,'Fielding Data'!$A:$A,'Hitting Data'!$A2674)</f>
        <v>0</v>
      </c>
    </row>
    <row r="2675" spans="1:24" x14ac:dyDescent="0.25">
      <c r="A2675" s="14" t="str">
        <f t="shared" si="41"/>
        <v>escobal022012</v>
      </c>
      <c r="B2675" s="19" t="s">
        <v>917</v>
      </c>
      <c r="C2675" s="19">
        <v>2012</v>
      </c>
      <c r="D2675" s="19">
        <v>155</v>
      </c>
      <c r="E2675" s="19">
        <v>605</v>
      </c>
      <c r="F2675" s="19">
        <v>68</v>
      </c>
      <c r="G2675" s="19">
        <v>177</v>
      </c>
      <c r="H2675" s="19">
        <v>30</v>
      </c>
      <c r="I2675" s="19">
        <v>7</v>
      </c>
      <c r="J2675" s="19">
        <v>5</v>
      </c>
      <c r="K2675" s="19">
        <v>52</v>
      </c>
      <c r="L2675" s="19">
        <v>35</v>
      </c>
      <c r="M2675" s="19">
        <v>5</v>
      </c>
      <c r="N2675" s="19">
        <v>27</v>
      </c>
      <c r="O2675" s="19">
        <v>100</v>
      </c>
      <c r="P2675" s="14" t="str">
        <f>IFERROR(VLOOKUP($A2675,'Fielding Data'!$A:$H,MATCH(P$1,'Fielding Data'!$A$1:$H$1,0),0),"Other")</f>
        <v>SS</v>
      </c>
      <c r="Q2675" s="14">
        <f>IFERROR(VLOOKUP($A2675,'Fielding Data'!$A:$H,MATCH(Q$1,'Fielding Data'!$A$1:$H$1,0),0),"Other")</f>
        <v>242</v>
      </c>
      <c r="R2675" s="14">
        <f>IFERROR(VLOOKUP($A2675,'Fielding Data'!$A:$H,MATCH(R$1,'Fielding Data'!$A$1:$H$1,0),0),"Other")</f>
        <v>408</v>
      </c>
      <c r="S2675" s="14">
        <f>IFERROR(VLOOKUP($A2675,'Fielding Data'!$A:$H,MATCH(S$1,'Fielding Data'!$A$1:$H$1,0),0),"Other")</f>
        <v>19</v>
      </c>
      <c r="T2675" s="14">
        <f>IFERROR(VLOOKUP($A2675,'Fielding Data'!$A:$H,MATCH(T$1,'Fielding Data'!$A$1:$H$1,0),0),"Other")</f>
        <v>97</v>
      </c>
      <c r="U2675" s="14">
        <f>SUMIFS('Fielding Data'!E:E,'Fielding Data'!$A:$A,'Hitting Data'!$A2675)</f>
        <v>242</v>
      </c>
      <c r="V2675" s="14">
        <f>SUMIFS('Fielding Data'!F:F,'Fielding Data'!$A:$A,'Hitting Data'!$A2675)</f>
        <v>408</v>
      </c>
      <c r="W2675" s="14">
        <f>SUMIFS('Fielding Data'!G:G,'Fielding Data'!$A:$A,'Hitting Data'!$A2675)</f>
        <v>19</v>
      </c>
      <c r="X2675" s="14">
        <f>SUMIFS('Fielding Data'!H:H,'Fielding Data'!$A:$A,'Hitting Data'!$A2675)</f>
        <v>97</v>
      </c>
    </row>
    <row r="2676" spans="1:24" x14ac:dyDescent="0.25">
      <c r="A2676" s="14" t="str">
        <f t="shared" si="41"/>
        <v>escobyu012012</v>
      </c>
      <c r="B2676" s="19" t="s">
        <v>782</v>
      </c>
      <c r="C2676" s="19">
        <v>2012</v>
      </c>
      <c r="D2676" s="19">
        <v>145</v>
      </c>
      <c r="E2676" s="19">
        <v>558</v>
      </c>
      <c r="F2676" s="19">
        <v>58</v>
      </c>
      <c r="G2676" s="19">
        <v>141</v>
      </c>
      <c r="H2676" s="19">
        <v>22</v>
      </c>
      <c r="I2676" s="19">
        <v>1</v>
      </c>
      <c r="J2676" s="19">
        <v>9</v>
      </c>
      <c r="K2676" s="19">
        <v>51</v>
      </c>
      <c r="L2676" s="19">
        <v>5</v>
      </c>
      <c r="M2676" s="19">
        <v>1</v>
      </c>
      <c r="N2676" s="19">
        <v>35</v>
      </c>
      <c r="O2676" s="19">
        <v>70</v>
      </c>
      <c r="P2676" s="14" t="str">
        <f>IFERROR(VLOOKUP($A2676,'Fielding Data'!$A:$H,MATCH(P$1,'Fielding Data'!$A$1:$H$1,0),0),"Other")</f>
        <v>SS</v>
      </c>
      <c r="Q2676" s="14">
        <f>IFERROR(VLOOKUP($A2676,'Fielding Data'!$A:$H,MATCH(Q$1,'Fielding Data'!$A$1:$H$1,0),0),"Other")</f>
        <v>240</v>
      </c>
      <c r="R2676" s="14">
        <f>IFERROR(VLOOKUP($A2676,'Fielding Data'!$A:$H,MATCH(R$1,'Fielding Data'!$A$1:$H$1,0),0),"Other")</f>
        <v>431</v>
      </c>
      <c r="S2676" s="14">
        <f>IFERROR(VLOOKUP($A2676,'Fielding Data'!$A:$H,MATCH(S$1,'Fielding Data'!$A$1:$H$1,0),0),"Other")</f>
        <v>12</v>
      </c>
      <c r="T2676" s="14">
        <f>IFERROR(VLOOKUP($A2676,'Fielding Data'!$A:$H,MATCH(T$1,'Fielding Data'!$A$1:$H$1,0),0),"Other")</f>
        <v>100</v>
      </c>
      <c r="U2676" s="14">
        <f>SUMIFS('Fielding Data'!E:E,'Fielding Data'!$A:$A,'Hitting Data'!$A2676)</f>
        <v>240</v>
      </c>
      <c r="V2676" s="14">
        <f>SUMIFS('Fielding Data'!F:F,'Fielding Data'!$A:$A,'Hitting Data'!$A2676)</f>
        <v>431</v>
      </c>
      <c r="W2676" s="14">
        <f>SUMIFS('Fielding Data'!G:G,'Fielding Data'!$A:$A,'Hitting Data'!$A2676)</f>
        <v>12</v>
      </c>
      <c r="X2676" s="14">
        <f>SUMIFS('Fielding Data'!H:H,'Fielding Data'!$A:$A,'Hitting Data'!$A2676)</f>
        <v>100</v>
      </c>
    </row>
    <row r="2677" spans="1:24" x14ac:dyDescent="0.25">
      <c r="A2677" s="14" t="str">
        <f t="shared" si="41"/>
        <v>espinda012012</v>
      </c>
      <c r="B2677" s="19" t="s">
        <v>1277</v>
      </c>
      <c r="C2677" s="19">
        <v>2012</v>
      </c>
      <c r="D2677" s="19">
        <v>160</v>
      </c>
      <c r="E2677" s="19">
        <v>594</v>
      </c>
      <c r="F2677" s="19">
        <v>82</v>
      </c>
      <c r="G2677" s="19">
        <v>147</v>
      </c>
      <c r="H2677" s="19">
        <v>37</v>
      </c>
      <c r="I2677" s="19">
        <v>2</v>
      </c>
      <c r="J2677" s="19">
        <v>17</v>
      </c>
      <c r="K2677" s="19">
        <v>56</v>
      </c>
      <c r="L2677" s="19">
        <v>20</v>
      </c>
      <c r="M2677" s="19">
        <v>6</v>
      </c>
      <c r="N2677" s="19">
        <v>46</v>
      </c>
      <c r="O2677" s="19">
        <v>189</v>
      </c>
      <c r="P2677" s="14" t="str">
        <f>IFERROR(VLOOKUP($A2677,'Fielding Data'!$A:$H,MATCH(P$1,'Fielding Data'!$A$1:$H$1,0),0),"Other")</f>
        <v>2B</v>
      </c>
      <c r="Q2677" s="14">
        <f>IFERROR(VLOOKUP($A2677,'Fielding Data'!$A:$H,MATCH(Q$1,'Fielding Data'!$A$1:$H$1,0),0),"Other")</f>
        <v>192</v>
      </c>
      <c r="R2677" s="14">
        <f>IFERROR(VLOOKUP($A2677,'Fielding Data'!$A:$H,MATCH(R$1,'Fielding Data'!$A$1:$H$1,0),0),"Other")</f>
        <v>329</v>
      </c>
      <c r="S2677" s="14">
        <f>IFERROR(VLOOKUP($A2677,'Fielding Data'!$A:$H,MATCH(S$1,'Fielding Data'!$A$1:$H$1,0),0),"Other")</f>
        <v>6</v>
      </c>
      <c r="T2677" s="14">
        <f>IFERROR(VLOOKUP($A2677,'Fielding Data'!$A:$H,MATCH(T$1,'Fielding Data'!$A$1:$H$1,0),0),"Other")</f>
        <v>67</v>
      </c>
      <c r="U2677" s="14">
        <f>SUMIFS('Fielding Data'!E:E,'Fielding Data'!$A:$A,'Hitting Data'!$A2677)</f>
        <v>235</v>
      </c>
      <c r="V2677" s="14">
        <f>SUMIFS('Fielding Data'!F:F,'Fielding Data'!$A:$A,'Hitting Data'!$A2677)</f>
        <v>439</v>
      </c>
      <c r="W2677" s="14">
        <f>SUMIFS('Fielding Data'!G:G,'Fielding Data'!$A:$A,'Hitting Data'!$A2677)</f>
        <v>13</v>
      </c>
      <c r="X2677" s="14">
        <f>SUMIFS('Fielding Data'!H:H,'Fielding Data'!$A:$A,'Hitting Data'!$A2677)</f>
        <v>90</v>
      </c>
    </row>
    <row r="2678" spans="1:24" x14ac:dyDescent="0.25">
      <c r="A2678" s="14" t="str">
        <f t="shared" si="41"/>
        <v>estrama012012</v>
      </c>
      <c r="B2678" s="19" t="s">
        <v>918</v>
      </c>
      <c r="C2678" s="19">
        <v>2012</v>
      </c>
      <c r="D2678" s="19">
        <v>29</v>
      </c>
      <c r="E2678" s="19">
        <v>40</v>
      </c>
      <c r="F2678" s="19">
        <v>1</v>
      </c>
      <c r="G2678" s="19">
        <v>4</v>
      </c>
      <c r="H2678" s="19">
        <v>2</v>
      </c>
      <c r="I2678" s="19">
        <v>0</v>
      </c>
      <c r="J2678" s="19">
        <v>0</v>
      </c>
      <c r="K2678" s="19">
        <v>3</v>
      </c>
      <c r="L2678" s="19">
        <v>0</v>
      </c>
      <c r="M2678" s="19">
        <v>0</v>
      </c>
      <c r="N2678" s="19">
        <v>2</v>
      </c>
      <c r="O2678" s="19">
        <v>21</v>
      </c>
      <c r="P2678" s="14" t="str">
        <f>IFERROR(VLOOKUP($A2678,'Fielding Data'!$A:$H,MATCH(P$1,'Fielding Data'!$A$1:$H$1,0),0),"Other")</f>
        <v>P</v>
      </c>
      <c r="Q2678" s="14">
        <f>IFERROR(VLOOKUP($A2678,'Fielding Data'!$A:$H,MATCH(Q$1,'Fielding Data'!$A$1:$H$1,0),0),"Other")</f>
        <v>4</v>
      </c>
      <c r="R2678" s="14">
        <f>IFERROR(VLOOKUP($A2678,'Fielding Data'!$A:$H,MATCH(R$1,'Fielding Data'!$A$1:$H$1,0),0),"Other")</f>
        <v>16</v>
      </c>
      <c r="S2678" s="14">
        <f>IFERROR(VLOOKUP($A2678,'Fielding Data'!$A:$H,MATCH(S$1,'Fielding Data'!$A$1:$H$1,0),0),"Other")</f>
        <v>0</v>
      </c>
      <c r="T2678" s="14">
        <f>IFERROR(VLOOKUP($A2678,'Fielding Data'!$A:$H,MATCH(T$1,'Fielding Data'!$A$1:$H$1,0),0),"Other")</f>
        <v>1</v>
      </c>
      <c r="U2678" s="14">
        <f>SUMIFS('Fielding Data'!E:E,'Fielding Data'!$A:$A,'Hitting Data'!$A2678)</f>
        <v>4</v>
      </c>
      <c r="V2678" s="14">
        <f>SUMIFS('Fielding Data'!F:F,'Fielding Data'!$A:$A,'Hitting Data'!$A2678)</f>
        <v>16</v>
      </c>
      <c r="W2678" s="14">
        <f>SUMIFS('Fielding Data'!G:G,'Fielding Data'!$A:$A,'Hitting Data'!$A2678)</f>
        <v>0</v>
      </c>
      <c r="X2678" s="14">
        <f>SUMIFS('Fielding Data'!H:H,'Fielding Data'!$A:$A,'Hitting Data'!$A2678)</f>
        <v>1</v>
      </c>
    </row>
    <row r="2679" spans="1:24" x14ac:dyDescent="0.25">
      <c r="A2679" s="14" t="str">
        <f t="shared" si="41"/>
        <v>ethiean012012</v>
      </c>
      <c r="B2679" s="19" t="s">
        <v>641</v>
      </c>
      <c r="C2679" s="19">
        <v>2012</v>
      </c>
      <c r="D2679" s="19">
        <v>149</v>
      </c>
      <c r="E2679" s="19">
        <v>556</v>
      </c>
      <c r="F2679" s="19">
        <v>79</v>
      </c>
      <c r="G2679" s="19">
        <v>158</v>
      </c>
      <c r="H2679" s="19">
        <v>36</v>
      </c>
      <c r="I2679" s="19">
        <v>1</v>
      </c>
      <c r="J2679" s="19">
        <v>20</v>
      </c>
      <c r="K2679" s="19">
        <v>89</v>
      </c>
      <c r="L2679" s="19">
        <v>2</v>
      </c>
      <c r="M2679" s="19">
        <v>2</v>
      </c>
      <c r="N2679" s="19">
        <v>50</v>
      </c>
      <c r="O2679" s="19">
        <v>124</v>
      </c>
      <c r="P2679" s="14" t="str">
        <f>IFERROR(VLOOKUP($A2679,'Fielding Data'!$A:$H,MATCH(P$1,'Fielding Data'!$A$1:$H$1,0),0),"Other")</f>
        <v>CF</v>
      </c>
      <c r="Q2679" s="14">
        <f>IFERROR(VLOOKUP($A2679,'Fielding Data'!$A:$H,MATCH(Q$1,'Fielding Data'!$A$1:$H$1,0),0),"Other")</f>
        <v>0</v>
      </c>
      <c r="R2679" s="14">
        <f>IFERROR(VLOOKUP($A2679,'Fielding Data'!$A:$H,MATCH(R$1,'Fielding Data'!$A$1:$H$1,0),0),"Other")</f>
        <v>0</v>
      </c>
      <c r="S2679" s="14">
        <f>IFERROR(VLOOKUP($A2679,'Fielding Data'!$A:$H,MATCH(S$1,'Fielding Data'!$A$1:$H$1,0),0),"Other")</f>
        <v>0</v>
      </c>
      <c r="T2679" s="14">
        <f>IFERROR(VLOOKUP($A2679,'Fielding Data'!$A:$H,MATCH(T$1,'Fielding Data'!$A$1:$H$1,0),0),"Other")</f>
        <v>0</v>
      </c>
      <c r="U2679" s="14">
        <f>SUMIFS('Fielding Data'!E:E,'Fielding Data'!$A:$A,'Hitting Data'!$A2679)</f>
        <v>238</v>
      </c>
      <c r="V2679" s="14">
        <f>SUMIFS('Fielding Data'!F:F,'Fielding Data'!$A:$A,'Hitting Data'!$A2679)</f>
        <v>3</v>
      </c>
      <c r="W2679" s="14">
        <f>SUMIFS('Fielding Data'!G:G,'Fielding Data'!$A:$A,'Hitting Data'!$A2679)</f>
        <v>3</v>
      </c>
      <c r="X2679" s="14">
        <f>SUMIFS('Fielding Data'!H:H,'Fielding Data'!$A:$A,'Hitting Data'!$A2679)</f>
        <v>1</v>
      </c>
    </row>
    <row r="2680" spans="1:24" x14ac:dyDescent="0.25">
      <c r="A2680" s="14" t="str">
        <f t="shared" si="41"/>
        <v>evelada012012</v>
      </c>
      <c r="B2680" s="19" t="s">
        <v>539</v>
      </c>
      <c r="C2680" s="19">
        <v>2012</v>
      </c>
      <c r="D2680" s="19">
        <v>14</v>
      </c>
      <c r="E2680" s="19">
        <v>0</v>
      </c>
      <c r="F2680" s="19">
        <v>0</v>
      </c>
      <c r="G2680" s="19">
        <v>0</v>
      </c>
      <c r="H2680" s="19">
        <v>0</v>
      </c>
      <c r="I2680" s="19">
        <v>0</v>
      </c>
      <c r="J2680" s="19">
        <v>0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4" t="str">
        <f>IFERROR(VLOOKUP($A2680,'Fielding Data'!$A:$H,MATCH(P$1,'Fielding Data'!$A$1:$H$1,0),0),"Other")</f>
        <v>P</v>
      </c>
      <c r="Q2680" s="14">
        <f>IFERROR(VLOOKUP($A2680,'Fielding Data'!$A:$H,MATCH(Q$1,'Fielding Data'!$A$1:$H$1,0),0),"Other")</f>
        <v>6</v>
      </c>
      <c r="R2680" s="14">
        <f>IFERROR(VLOOKUP($A2680,'Fielding Data'!$A:$H,MATCH(R$1,'Fielding Data'!$A$1:$H$1,0),0),"Other")</f>
        <v>2</v>
      </c>
      <c r="S2680" s="14">
        <f>IFERROR(VLOOKUP($A2680,'Fielding Data'!$A:$H,MATCH(S$1,'Fielding Data'!$A$1:$H$1,0),0),"Other")</f>
        <v>0</v>
      </c>
      <c r="T2680" s="14">
        <f>IFERROR(VLOOKUP($A2680,'Fielding Data'!$A:$H,MATCH(T$1,'Fielding Data'!$A$1:$H$1,0),0),"Other")</f>
        <v>0</v>
      </c>
      <c r="U2680" s="14">
        <f>SUMIFS('Fielding Data'!E:E,'Fielding Data'!$A:$A,'Hitting Data'!$A2680)</f>
        <v>6</v>
      </c>
      <c r="V2680" s="14">
        <f>SUMIFS('Fielding Data'!F:F,'Fielding Data'!$A:$A,'Hitting Data'!$A2680)</f>
        <v>2</v>
      </c>
      <c r="W2680" s="14">
        <f>SUMIFS('Fielding Data'!G:G,'Fielding Data'!$A:$A,'Hitting Data'!$A2680)</f>
        <v>0</v>
      </c>
      <c r="X2680" s="14">
        <f>SUMIFS('Fielding Data'!H:H,'Fielding Data'!$A:$A,'Hitting Data'!$A2680)</f>
        <v>0</v>
      </c>
    </row>
    <row r="2681" spans="1:24" x14ac:dyDescent="0.25">
      <c r="A2681" s="14" t="str">
        <f t="shared" si="41"/>
        <v>exposlu012012</v>
      </c>
      <c r="B2681" s="19" t="s">
        <v>1708</v>
      </c>
      <c r="C2681" s="19">
        <v>2012</v>
      </c>
      <c r="D2681" s="19">
        <v>9</v>
      </c>
      <c r="E2681" s="19">
        <v>18</v>
      </c>
      <c r="F2681" s="19">
        <v>2</v>
      </c>
      <c r="G2681" s="19">
        <v>1</v>
      </c>
      <c r="H2681" s="19">
        <v>0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3</v>
      </c>
      <c r="O2681" s="19">
        <v>5</v>
      </c>
      <c r="P2681" s="14" t="str">
        <f>IFERROR(VLOOKUP($A2681,'Fielding Data'!$A:$H,MATCH(P$1,'Fielding Data'!$A$1:$H$1,0),0),"Other")</f>
        <v>C</v>
      </c>
      <c r="Q2681" s="14">
        <f>IFERROR(VLOOKUP($A2681,'Fielding Data'!$A:$H,MATCH(Q$1,'Fielding Data'!$A$1:$H$1,0),0),"Other")</f>
        <v>43</v>
      </c>
      <c r="R2681" s="14">
        <f>IFERROR(VLOOKUP($A2681,'Fielding Data'!$A:$H,MATCH(R$1,'Fielding Data'!$A$1:$H$1,0),0),"Other")</f>
        <v>3</v>
      </c>
      <c r="S2681" s="14">
        <f>IFERROR(VLOOKUP($A2681,'Fielding Data'!$A:$H,MATCH(S$1,'Fielding Data'!$A$1:$H$1,0),0),"Other")</f>
        <v>0</v>
      </c>
      <c r="T2681" s="14">
        <f>IFERROR(VLOOKUP($A2681,'Fielding Data'!$A:$H,MATCH(T$1,'Fielding Data'!$A$1:$H$1,0),0),"Other")</f>
        <v>0</v>
      </c>
      <c r="U2681" s="14">
        <f>SUMIFS('Fielding Data'!E:E,'Fielding Data'!$A:$A,'Hitting Data'!$A2681)</f>
        <v>43</v>
      </c>
      <c r="V2681" s="14">
        <f>SUMIFS('Fielding Data'!F:F,'Fielding Data'!$A:$A,'Hitting Data'!$A2681)</f>
        <v>3</v>
      </c>
      <c r="W2681" s="14">
        <f>SUMIFS('Fielding Data'!G:G,'Fielding Data'!$A:$A,'Hitting Data'!$A2681)</f>
        <v>0</v>
      </c>
      <c r="X2681" s="14">
        <f>SUMIFS('Fielding Data'!H:H,'Fielding Data'!$A:$A,'Hitting Data'!$A2681)</f>
        <v>0</v>
      </c>
    </row>
    <row r="2682" spans="1:24" x14ac:dyDescent="0.25">
      <c r="A2682" s="14" t="str">
        <f t="shared" si="41"/>
        <v>faluir012012</v>
      </c>
      <c r="B2682" s="19" t="s">
        <v>1709</v>
      </c>
      <c r="C2682" s="19">
        <v>2012</v>
      </c>
      <c r="D2682" s="19">
        <v>24</v>
      </c>
      <c r="E2682" s="19">
        <v>85</v>
      </c>
      <c r="F2682" s="19">
        <v>14</v>
      </c>
      <c r="G2682" s="19">
        <v>29</v>
      </c>
      <c r="H2682" s="19">
        <v>6</v>
      </c>
      <c r="I2682" s="19">
        <v>1</v>
      </c>
      <c r="J2682" s="19">
        <v>0</v>
      </c>
      <c r="K2682" s="19">
        <v>7</v>
      </c>
      <c r="L2682" s="19">
        <v>0</v>
      </c>
      <c r="M2682" s="19">
        <v>2</v>
      </c>
      <c r="N2682" s="19">
        <v>4</v>
      </c>
      <c r="O2682" s="19">
        <v>9</v>
      </c>
      <c r="P2682" s="14" t="str">
        <f>IFERROR(VLOOKUP($A2682,'Fielding Data'!$A:$H,MATCH(P$1,'Fielding Data'!$A$1:$H$1,0),0),"Other")</f>
        <v>2B</v>
      </c>
      <c r="Q2682" s="14">
        <f>IFERROR(VLOOKUP($A2682,'Fielding Data'!$A:$H,MATCH(Q$1,'Fielding Data'!$A$1:$H$1,0),0),"Other")</f>
        <v>19</v>
      </c>
      <c r="R2682" s="14">
        <f>IFERROR(VLOOKUP($A2682,'Fielding Data'!$A:$H,MATCH(R$1,'Fielding Data'!$A$1:$H$1,0),0),"Other")</f>
        <v>37</v>
      </c>
      <c r="S2682" s="14">
        <f>IFERROR(VLOOKUP($A2682,'Fielding Data'!$A:$H,MATCH(S$1,'Fielding Data'!$A$1:$H$1,0),0),"Other")</f>
        <v>1</v>
      </c>
      <c r="T2682" s="14">
        <f>IFERROR(VLOOKUP($A2682,'Fielding Data'!$A:$H,MATCH(T$1,'Fielding Data'!$A$1:$H$1,0),0),"Other")</f>
        <v>9</v>
      </c>
      <c r="U2682" s="14">
        <f>SUMIFS('Fielding Data'!E:E,'Fielding Data'!$A:$A,'Hitting Data'!$A2682)</f>
        <v>29</v>
      </c>
      <c r="V2682" s="14">
        <f>SUMIFS('Fielding Data'!F:F,'Fielding Data'!$A:$A,'Hitting Data'!$A2682)</f>
        <v>59</v>
      </c>
      <c r="W2682" s="14">
        <f>SUMIFS('Fielding Data'!G:G,'Fielding Data'!$A:$A,'Hitting Data'!$A2682)</f>
        <v>3</v>
      </c>
      <c r="X2682" s="14">
        <f>SUMIFS('Fielding Data'!H:H,'Fielding Data'!$A:$A,'Hitting Data'!$A2682)</f>
        <v>13</v>
      </c>
    </row>
    <row r="2683" spans="1:24" x14ac:dyDescent="0.25">
      <c r="A2683" s="14" t="str">
        <f t="shared" si="41"/>
        <v>familje012012</v>
      </c>
      <c r="B2683" s="19" t="s">
        <v>1710</v>
      </c>
      <c r="C2683" s="19">
        <v>2012</v>
      </c>
      <c r="D2683" s="19">
        <v>8</v>
      </c>
      <c r="E2683" s="19">
        <v>1</v>
      </c>
      <c r="F2683" s="19">
        <v>0</v>
      </c>
      <c r="G2683" s="19">
        <v>0</v>
      </c>
      <c r="H2683" s="19">
        <v>0</v>
      </c>
      <c r="I2683" s="19">
        <v>0</v>
      </c>
      <c r="J2683" s="19">
        <v>0</v>
      </c>
      <c r="K2683" s="19">
        <v>0</v>
      </c>
      <c r="L2683" s="19">
        <v>0</v>
      </c>
      <c r="M2683" s="19">
        <v>0</v>
      </c>
      <c r="N2683" s="19">
        <v>0</v>
      </c>
      <c r="O2683" s="19">
        <v>1</v>
      </c>
      <c r="P2683" s="14" t="str">
        <f>IFERROR(VLOOKUP($A2683,'Fielding Data'!$A:$H,MATCH(P$1,'Fielding Data'!$A$1:$H$1,0),0),"Other")</f>
        <v>P</v>
      </c>
      <c r="Q2683" s="14">
        <f>IFERROR(VLOOKUP($A2683,'Fielding Data'!$A:$H,MATCH(Q$1,'Fielding Data'!$A$1:$H$1,0),0),"Other")</f>
        <v>0</v>
      </c>
      <c r="R2683" s="14">
        <f>IFERROR(VLOOKUP($A2683,'Fielding Data'!$A:$H,MATCH(R$1,'Fielding Data'!$A$1:$H$1,0),0),"Other")</f>
        <v>3</v>
      </c>
      <c r="S2683" s="14">
        <f>IFERROR(VLOOKUP($A2683,'Fielding Data'!$A:$H,MATCH(S$1,'Fielding Data'!$A$1:$H$1,0),0),"Other")</f>
        <v>0</v>
      </c>
      <c r="T2683" s="14">
        <f>IFERROR(VLOOKUP($A2683,'Fielding Data'!$A:$H,MATCH(T$1,'Fielding Data'!$A$1:$H$1,0),0),"Other")</f>
        <v>0</v>
      </c>
      <c r="U2683" s="14">
        <f>SUMIFS('Fielding Data'!E:E,'Fielding Data'!$A:$A,'Hitting Data'!$A2683)</f>
        <v>0</v>
      </c>
      <c r="V2683" s="14">
        <f>SUMIFS('Fielding Data'!F:F,'Fielding Data'!$A:$A,'Hitting Data'!$A2683)</f>
        <v>3</v>
      </c>
      <c r="W2683" s="14">
        <f>SUMIFS('Fielding Data'!G:G,'Fielding Data'!$A:$A,'Hitting Data'!$A2683)</f>
        <v>0</v>
      </c>
      <c r="X2683" s="14">
        <f>SUMIFS('Fielding Data'!H:H,'Fielding Data'!$A:$A,'Hitting Data'!$A2683)</f>
        <v>0</v>
      </c>
    </row>
    <row r="2684" spans="1:24" x14ac:dyDescent="0.25">
      <c r="A2684" s="14" t="str">
        <f t="shared" si="41"/>
        <v>farnsky012012</v>
      </c>
      <c r="B2684" s="19" t="s">
        <v>95</v>
      </c>
      <c r="C2684" s="19">
        <v>2012</v>
      </c>
      <c r="D2684" s="19">
        <v>34</v>
      </c>
      <c r="E2684" s="19">
        <v>0</v>
      </c>
      <c r="F2684" s="19">
        <v>0</v>
      </c>
      <c r="G2684" s="19">
        <v>0</v>
      </c>
      <c r="H2684" s="19">
        <v>0</v>
      </c>
      <c r="I2684" s="19">
        <v>0</v>
      </c>
      <c r="J2684" s="19">
        <v>0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4" t="str">
        <f>IFERROR(VLOOKUP($A2684,'Fielding Data'!$A:$H,MATCH(P$1,'Fielding Data'!$A$1:$H$1,0),0),"Other")</f>
        <v>P</v>
      </c>
      <c r="Q2684" s="14">
        <f>IFERROR(VLOOKUP($A2684,'Fielding Data'!$A:$H,MATCH(Q$1,'Fielding Data'!$A$1:$H$1,0),0),"Other")</f>
        <v>1</v>
      </c>
      <c r="R2684" s="14">
        <f>IFERROR(VLOOKUP($A2684,'Fielding Data'!$A:$H,MATCH(R$1,'Fielding Data'!$A$1:$H$1,0),0),"Other")</f>
        <v>4</v>
      </c>
      <c r="S2684" s="14">
        <f>IFERROR(VLOOKUP($A2684,'Fielding Data'!$A:$H,MATCH(S$1,'Fielding Data'!$A$1:$H$1,0),0),"Other")</f>
        <v>0</v>
      </c>
      <c r="T2684" s="14">
        <f>IFERROR(VLOOKUP($A2684,'Fielding Data'!$A:$H,MATCH(T$1,'Fielding Data'!$A$1:$H$1,0),0),"Other")</f>
        <v>0</v>
      </c>
      <c r="U2684" s="14">
        <f>SUMIFS('Fielding Data'!E:E,'Fielding Data'!$A:$A,'Hitting Data'!$A2684)</f>
        <v>1</v>
      </c>
      <c r="V2684" s="14">
        <f>SUMIFS('Fielding Data'!F:F,'Fielding Data'!$A:$A,'Hitting Data'!$A2684)</f>
        <v>4</v>
      </c>
      <c r="W2684" s="14">
        <f>SUMIFS('Fielding Data'!G:G,'Fielding Data'!$A:$A,'Hitting Data'!$A2684)</f>
        <v>0</v>
      </c>
      <c r="X2684" s="14">
        <f>SUMIFS('Fielding Data'!H:H,'Fielding Data'!$A:$A,'Hitting Data'!$A2684)</f>
        <v>0</v>
      </c>
    </row>
    <row r="2685" spans="1:24" x14ac:dyDescent="0.25">
      <c r="A2685" s="14" t="str">
        <f t="shared" si="41"/>
        <v>farrier012012</v>
      </c>
      <c r="B2685" s="19" t="s">
        <v>1496</v>
      </c>
      <c r="C2685" s="19">
        <v>2012</v>
      </c>
      <c r="D2685" s="19">
        <v>13</v>
      </c>
      <c r="E2685" s="19">
        <v>8</v>
      </c>
      <c r="F2685" s="19">
        <v>1</v>
      </c>
      <c r="G2685" s="19">
        <v>1</v>
      </c>
      <c r="H2685" s="19">
        <v>0</v>
      </c>
      <c r="I2685" s="19">
        <v>0</v>
      </c>
      <c r="J2685" s="19">
        <v>0</v>
      </c>
      <c r="K2685" s="19">
        <v>0</v>
      </c>
      <c r="L2685" s="19">
        <v>1</v>
      </c>
      <c r="M2685" s="19">
        <v>0</v>
      </c>
      <c r="N2685" s="19">
        <v>1</v>
      </c>
      <c r="O2685" s="19">
        <v>2</v>
      </c>
      <c r="P2685" s="14" t="str">
        <f>IFERROR(VLOOKUP($A2685,'Fielding Data'!$A:$H,MATCH(P$1,'Fielding Data'!$A$1:$H$1,0),0),"Other")</f>
        <v>2B</v>
      </c>
      <c r="Q2685" s="14">
        <f>IFERROR(VLOOKUP($A2685,'Fielding Data'!$A:$H,MATCH(Q$1,'Fielding Data'!$A$1:$H$1,0),0),"Other")</f>
        <v>1</v>
      </c>
      <c r="R2685" s="14">
        <f>IFERROR(VLOOKUP($A2685,'Fielding Data'!$A:$H,MATCH(R$1,'Fielding Data'!$A$1:$H$1,0),0),"Other")</f>
        <v>0</v>
      </c>
      <c r="S2685" s="14">
        <f>IFERROR(VLOOKUP($A2685,'Fielding Data'!$A:$H,MATCH(S$1,'Fielding Data'!$A$1:$H$1,0),0),"Other")</f>
        <v>0</v>
      </c>
      <c r="T2685" s="14">
        <f>IFERROR(VLOOKUP($A2685,'Fielding Data'!$A:$H,MATCH(T$1,'Fielding Data'!$A$1:$H$1,0),0),"Other")</f>
        <v>0</v>
      </c>
      <c r="U2685" s="14">
        <f>SUMIFS('Fielding Data'!E:E,'Fielding Data'!$A:$A,'Hitting Data'!$A2685)</f>
        <v>1</v>
      </c>
      <c r="V2685" s="14">
        <f>SUMIFS('Fielding Data'!F:F,'Fielding Data'!$A:$A,'Hitting Data'!$A2685)</f>
        <v>0</v>
      </c>
      <c r="W2685" s="14">
        <f>SUMIFS('Fielding Data'!G:G,'Fielding Data'!$A:$A,'Hitting Data'!$A2685)</f>
        <v>0</v>
      </c>
      <c r="X2685" s="14">
        <f>SUMIFS('Fielding Data'!H:H,'Fielding Data'!$A:$A,'Hitting Data'!$A2685)</f>
        <v>0</v>
      </c>
    </row>
    <row r="2686" spans="1:24" x14ac:dyDescent="0.25">
      <c r="A2686" s="14" t="str">
        <f t="shared" si="41"/>
        <v>federti012012</v>
      </c>
      <c r="B2686" s="19" t="s">
        <v>1497</v>
      </c>
      <c r="C2686" s="19">
        <v>2012</v>
      </c>
      <c r="D2686" s="19">
        <v>3</v>
      </c>
      <c r="E2686" s="19">
        <v>3</v>
      </c>
      <c r="F2686" s="19">
        <v>0</v>
      </c>
      <c r="G2686" s="19">
        <v>1</v>
      </c>
      <c r="H2686" s="19">
        <v>0</v>
      </c>
      <c r="I2686" s="19">
        <v>0</v>
      </c>
      <c r="J2686" s="19">
        <v>0</v>
      </c>
      <c r="K2686" s="19">
        <v>0</v>
      </c>
      <c r="L2686" s="19">
        <v>0</v>
      </c>
      <c r="M2686" s="19">
        <v>0</v>
      </c>
      <c r="N2686" s="19">
        <v>1</v>
      </c>
      <c r="O2686" s="19">
        <v>2</v>
      </c>
      <c r="P2686" s="14" t="str">
        <f>IFERROR(VLOOKUP($A2686,'Fielding Data'!$A:$H,MATCH(P$1,'Fielding Data'!$A$1:$H$1,0),0),"Other")</f>
        <v>C</v>
      </c>
      <c r="Q2686" s="14">
        <f>IFERROR(VLOOKUP($A2686,'Fielding Data'!$A:$H,MATCH(Q$1,'Fielding Data'!$A$1:$H$1,0),0),"Other")</f>
        <v>13</v>
      </c>
      <c r="R2686" s="14">
        <f>IFERROR(VLOOKUP($A2686,'Fielding Data'!$A:$H,MATCH(R$1,'Fielding Data'!$A$1:$H$1,0),0),"Other")</f>
        <v>0</v>
      </c>
      <c r="S2686" s="14">
        <f>IFERROR(VLOOKUP($A2686,'Fielding Data'!$A:$H,MATCH(S$1,'Fielding Data'!$A$1:$H$1,0),0),"Other")</f>
        <v>0</v>
      </c>
      <c r="T2686" s="14">
        <f>IFERROR(VLOOKUP($A2686,'Fielding Data'!$A:$H,MATCH(T$1,'Fielding Data'!$A$1:$H$1,0),0),"Other")</f>
        <v>0</v>
      </c>
      <c r="U2686" s="14">
        <f>SUMIFS('Fielding Data'!E:E,'Fielding Data'!$A:$A,'Hitting Data'!$A2686)</f>
        <v>13</v>
      </c>
      <c r="V2686" s="14">
        <f>SUMIFS('Fielding Data'!F:F,'Fielding Data'!$A:$A,'Hitting Data'!$A2686)</f>
        <v>0</v>
      </c>
      <c r="W2686" s="14">
        <f>SUMIFS('Fielding Data'!G:G,'Fielding Data'!$A:$A,'Hitting Data'!$A2686)</f>
        <v>0</v>
      </c>
      <c r="X2686" s="14">
        <f>SUMIFS('Fielding Data'!H:H,'Fielding Data'!$A:$A,'Hitting Data'!$A2686)</f>
        <v>0</v>
      </c>
    </row>
    <row r="2687" spans="1:24" x14ac:dyDescent="0.25">
      <c r="A2687" s="14" t="str">
        <f t="shared" si="41"/>
        <v>feldmsc012012</v>
      </c>
      <c r="B2687" s="19" t="s">
        <v>540</v>
      </c>
      <c r="C2687" s="19">
        <v>2012</v>
      </c>
      <c r="D2687" s="19">
        <v>29</v>
      </c>
      <c r="E2687" s="19">
        <v>4</v>
      </c>
      <c r="F2687" s="19">
        <v>0</v>
      </c>
      <c r="G2687" s="19">
        <v>1</v>
      </c>
      <c r="H2687" s="19">
        <v>0</v>
      </c>
      <c r="I2687" s="19">
        <v>0</v>
      </c>
      <c r="J2687" s="19">
        <v>0</v>
      </c>
      <c r="K2687" s="19">
        <v>1</v>
      </c>
      <c r="L2687" s="19">
        <v>0</v>
      </c>
      <c r="M2687" s="19">
        <v>0</v>
      </c>
      <c r="N2687" s="19">
        <v>0</v>
      </c>
      <c r="O2687" s="19">
        <v>2</v>
      </c>
      <c r="P2687" s="14" t="str">
        <f>IFERROR(VLOOKUP($A2687,'Fielding Data'!$A:$H,MATCH(P$1,'Fielding Data'!$A$1:$H$1,0),0),"Other")</f>
        <v>P</v>
      </c>
      <c r="Q2687" s="14">
        <f>IFERROR(VLOOKUP($A2687,'Fielding Data'!$A:$H,MATCH(Q$1,'Fielding Data'!$A$1:$H$1,0),0),"Other")</f>
        <v>6</v>
      </c>
      <c r="R2687" s="14">
        <f>IFERROR(VLOOKUP($A2687,'Fielding Data'!$A:$H,MATCH(R$1,'Fielding Data'!$A$1:$H$1,0),0),"Other")</f>
        <v>14</v>
      </c>
      <c r="S2687" s="14">
        <f>IFERROR(VLOOKUP($A2687,'Fielding Data'!$A:$H,MATCH(S$1,'Fielding Data'!$A$1:$H$1,0),0),"Other")</f>
        <v>0</v>
      </c>
      <c r="T2687" s="14">
        <f>IFERROR(VLOOKUP($A2687,'Fielding Data'!$A:$H,MATCH(T$1,'Fielding Data'!$A$1:$H$1,0),0),"Other")</f>
        <v>0</v>
      </c>
      <c r="U2687" s="14">
        <f>SUMIFS('Fielding Data'!E:E,'Fielding Data'!$A:$A,'Hitting Data'!$A2687)</f>
        <v>6</v>
      </c>
      <c r="V2687" s="14">
        <f>SUMIFS('Fielding Data'!F:F,'Fielding Data'!$A:$A,'Hitting Data'!$A2687)</f>
        <v>14</v>
      </c>
      <c r="W2687" s="14">
        <f>SUMIFS('Fielding Data'!G:G,'Fielding Data'!$A:$A,'Hitting Data'!$A2687)</f>
        <v>0</v>
      </c>
      <c r="X2687" s="14">
        <f>SUMIFS('Fielding Data'!H:H,'Fielding Data'!$A:$A,'Hitting Data'!$A2687)</f>
        <v>0</v>
      </c>
    </row>
    <row r="2688" spans="1:24" x14ac:dyDescent="0.25">
      <c r="A2688" s="14" t="str">
        <f t="shared" si="41"/>
        <v>felizne012012</v>
      </c>
      <c r="B2688" s="19" t="s">
        <v>1081</v>
      </c>
      <c r="C2688" s="19">
        <v>2012</v>
      </c>
      <c r="D2688" s="19">
        <v>8</v>
      </c>
      <c r="E2688" s="19">
        <v>2</v>
      </c>
      <c r="F2688" s="19">
        <v>0</v>
      </c>
      <c r="G2688" s="19">
        <v>0</v>
      </c>
      <c r="H2688" s="19">
        <v>0</v>
      </c>
      <c r="I2688" s="19">
        <v>0</v>
      </c>
      <c r="J2688" s="19">
        <v>0</v>
      </c>
      <c r="K2688" s="19">
        <v>0</v>
      </c>
      <c r="L2688" s="19">
        <v>0</v>
      </c>
      <c r="M2688" s="19">
        <v>0</v>
      </c>
      <c r="N2688" s="19">
        <v>0</v>
      </c>
      <c r="O2688" s="19">
        <v>1</v>
      </c>
      <c r="P2688" s="14" t="str">
        <f>IFERROR(VLOOKUP($A2688,'Fielding Data'!$A:$H,MATCH(P$1,'Fielding Data'!$A$1:$H$1,0),0),"Other")</f>
        <v>P</v>
      </c>
      <c r="Q2688" s="14">
        <f>IFERROR(VLOOKUP($A2688,'Fielding Data'!$A:$H,MATCH(Q$1,'Fielding Data'!$A$1:$H$1,0),0),"Other")</f>
        <v>0</v>
      </c>
      <c r="R2688" s="14">
        <f>IFERROR(VLOOKUP($A2688,'Fielding Data'!$A:$H,MATCH(R$1,'Fielding Data'!$A$1:$H$1,0),0),"Other")</f>
        <v>4</v>
      </c>
      <c r="S2688" s="14">
        <f>IFERROR(VLOOKUP($A2688,'Fielding Data'!$A:$H,MATCH(S$1,'Fielding Data'!$A$1:$H$1,0),0),"Other")</f>
        <v>0</v>
      </c>
      <c r="T2688" s="14">
        <f>IFERROR(VLOOKUP($A2688,'Fielding Data'!$A:$H,MATCH(T$1,'Fielding Data'!$A$1:$H$1,0),0),"Other")</f>
        <v>0</v>
      </c>
      <c r="U2688" s="14">
        <f>SUMIFS('Fielding Data'!E:E,'Fielding Data'!$A:$A,'Hitting Data'!$A2688)</f>
        <v>0</v>
      </c>
      <c r="V2688" s="14">
        <f>SUMIFS('Fielding Data'!F:F,'Fielding Data'!$A:$A,'Hitting Data'!$A2688)</f>
        <v>4</v>
      </c>
      <c r="W2688" s="14">
        <f>SUMIFS('Fielding Data'!G:G,'Fielding Data'!$A:$A,'Hitting Data'!$A2688)</f>
        <v>0</v>
      </c>
      <c r="X2688" s="14">
        <f>SUMIFS('Fielding Data'!H:H,'Fielding Data'!$A:$A,'Hitting Data'!$A2688)</f>
        <v>0</v>
      </c>
    </row>
    <row r="2689" spans="1:24" x14ac:dyDescent="0.25">
      <c r="A2689" s="14" t="str">
        <f t="shared" si="41"/>
        <v>fieldpr012012</v>
      </c>
      <c r="B2689" s="19" t="s">
        <v>541</v>
      </c>
      <c r="C2689" s="19">
        <v>2012</v>
      </c>
      <c r="D2689" s="19">
        <v>162</v>
      </c>
      <c r="E2689" s="19">
        <v>581</v>
      </c>
      <c r="F2689" s="19">
        <v>83</v>
      </c>
      <c r="G2689" s="19">
        <v>182</v>
      </c>
      <c r="H2689" s="19">
        <v>33</v>
      </c>
      <c r="I2689" s="19">
        <v>1</v>
      </c>
      <c r="J2689" s="19">
        <v>30</v>
      </c>
      <c r="K2689" s="19">
        <v>108</v>
      </c>
      <c r="L2689" s="19">
        <v>1</v>
      </c>
      <c r="M2689" s="19">
        <v>0</v>
      </c>
      <c r="N2689" s="19">
        <v>85</v>
      </c>
      <c r="O2689" s="19">
        <v>84</v>
      </c>
      <c r="P2689" s="14" t="str">
        <f>IFERROR(VLOOKUP($A2689,'Fielding Data'!$A:$H,MATCH(P$1,'Fielding Data'!$A$1:$H$1,0),0),"Other")</f>
        <v>1B</v>
      </c>
      <c r="Q2689" s="14">
        <f>IFERROR(VLOOKUP($A2689,'Fielding Data'!$A:$H,MATCH(Q$1,'Fielding Data'!$A$1:$H$1,0),0),"Other")</f>
        <v>1256</v>
      </c>
      <c r="R2689" s="14">
        <f>IFERROR(VLOOKUP($A2689,'Fielding Data'!$A:$H,MATCH(R$1,'Fielding Data'!$A$1:$H$1,0),0),"Other")</f>
        <v>105</v>
      </c>
      <c r="S2689" s="14">
        <f>IFERROR(VLOOKUP($A2689,'Fielding Data'!$A:$H,MATCH(S$1,'Fielding Data'!$A$1:$H$1,0),0),"Other")</f>
        <v>11</v>
      </c>
      <c r="T2689" s="14">
        <f>IFERROR(VLOOKUP($A2689,'Fielding Data'!$A:$H,MATCH(T$1,'Fielding Data'!$A$1:$H$1,0),0),"Other")</f>
        <v>113</v>
      </c>
      <c r="U2689" s="14">
        <f>SUMIFS('Fielding Data'!E:E,'Fielding Data'!$A:$A,'Hitting Data'!$A2689)</f>
        <v>1256</v>
      </c>
      <c r="V2689" s="14">
        <f>SUMIFS('Fielding Data'!F:F,'Fielding Data'!$A:$A,'Hitting Data'!$A2689)</f>
        <v>105</v>
      </c>
      <c r="W2689" s="14">
        <f>SUMIFS('Fielding Data'!G:G,'Fielding Data'!$A:$A,'Hitting Data'!$A2689)</f>
        <v>11</v>
      </c>
      <c r="X2689" s="14">
        <f>SUMIFS('Fielding Data'!H:H,'Fielding Data'!$A:$A,'Hitting Data'!$A2689)</f>
        <v>113</v>
      </c>
    </row>
    <row r="2690" spans="1:24" x14ac:dyDescent="0.25">
      <c r="A2690" s="14" t="str">
        <f t="shared" si="41"/>
        <v>fieldth012012</v>
      </c>
      <c r="B2690" s="19" t="s">
        <v>1498</v>
      </c>
      <c r="C2690" s="19">
        <v>2012</v>
      </c>
      <c r="D2690" s="19">
        <v>2</v>
      </c>
      <c r="E2690" s="19">
        <v>2</v>
      </c>
      <c r="F2690" s="19">
        <v>0</v>
      </c>
      <c r="G2690" s="19">
        <v>0</v>
      </c>
      <c r="H2690" s="19">
        <v>0</v>
      </c>
      <c r="I2690" s="19">
        <v>0</v>
      </c>
      <c r="J2690" s="19">
        <v>0</v>
      </c>
      <c r="K2690" s="19">
        <v>0</v>
      </c>
      <c r="L2690" s="19">
        <v>0</v>
      </c>
      <c r="M2690" s="19">
        <v>0</v>
      </c>
      <c r="N2690" s="19">
        <v>1</v>
      </c>
      <c r="O2690" s="19">
        <v>1</v>
      </c>
      <c r="P2690" s="14" t="str">
        <f>IFERROR(VLOOKUP($A2690,'Fielding Data'!$A:$H,MATCH(P$1,'Fielding Data'!$A$1:$H$1,0),0),"Other")</f>
        <v>2B</v>
      </c>
      <c r="Q2690" s="14">
        <f>IFERROR(VLOOKUP($A2690,'Fielding Data'!$A:$H,MATCH(Q$1,'Fielding Data'!$A$1:$H$1,0),0),"Other")</f>
        <v>1</v>
      </c>
      <c r="R2690" s="14">
        <f>IFERROR(VLOOKUP($A2690,'Fielding Data'!$A:$H,MATCH(R$1,'Fielding Data'!$A$1:$H$1,0),0),"Other")</f>
        <v>0</v>
      </c>
      <c r="S2690" s="14">
        <f>IFERROR(VLOOKUP($A2690,'Fielding Data'!$A:$H,MATCH(S$1,'Fielding Data'!$A$1:$H$1,0),0),"Other")</f>
        <v>0</v>
      </c>
      <c r="T2690" s="14">
        <f>IFERROR(VLOOKUP($A2690,'Fielding Data'!$A:$H,MATCH(T$1,'Fielding Data'!$A$1:$H$1,0),0),"Other")</f>
        <v>0</v>
      </c>
      <c r="U2690" s="14">
        <f>SUMIFS('Fielding Data'!E:E,'Fielding Data'!$A:$A,'Hitting Data'!$A2690)</f>
        <v>1</v>
      </c>
      <c r="V2690" s="14">
        <f>SUMIFS('Fielding Data'!F:F,'Fielding Data'!$A:$A,'Hitting Data'!$A2690)</f>
        <v>0</v>
      </c>
      <c r="W2690" s="14">
        <f>SUMIFS('Fielding Data'!G:G,'Fielding Data'!$A:$A,'Hitting Data'!$A2690)</f>
        <v>0</v>
      </c>
      <c r="X2690" s="14">
        <f>SUMIFS('Fielding Data'!H:H,'Fielding Data'!$A:$A,'Hitting Data'!$A2690)</f>
        <v>0</v>
      </c>
    </row>
    <row r="2691" spans="1:24" x14ac:dyDescent="0.25">
      <c r="A2691" s="14" t="str">
        <f t="shared" ref="A2691:A2754" si="42">B2691&amp;C2691</f>
        <v>fienca012012</v>
      </c>
      <c r="B2691" s="19" t="s">
        <v>1082</v>
      </c>
      <c r="C2691" s="19">
        <v>2012</v>
      </c>
      <c r="D2691" s="19">
        <v>35</v>
      </c>
      <c r="E2691" s="19">
        <v>0</v>
      </c>
      <c r="F2691" s="19">
        <v>0</v>
      </c>
      <c r="G2691" s="19">
        <v>0</v>
      </c>
      <c r="H2691" s="19">
        <v>0</v>
      </c>
      <c r="I2691" s="19">
        <v>0</v>
      </c>
      <c r="J2691" s="19">
        <v>0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4" t="str">
        <f>IFERROR(VLOOKUP($A2691,'Fielding Data'!$A:$H,MATCH(P$1,'Fielding Data'!$A$1:$H$1,0),0),"Other")</f>
        <v>P</v>
      </c>
      <c r="Q2691" s="14">
        <f>IFERROR(VLOOKUP($A2691,'Fielding Data'!$A:$H,MATCH(Q$1,'Fielding Data'!$A$1:$H$1,0),0),"Other")</f>
        <v>1</v>
      </c>
      <c r="R2691" s="14">
        <f>IFERROR(VLOOKUP($A2691,'Fielding Data'!$A:$H,MATCH(R$1,'Fielding Data'!$A$1:$H$1,0),0),"Other")</f>
        <v>2</v>
      </c>
      <c r="S2691" s="14">
        <f>IFERROR(VLOOKUP($A2691,'Fielding Data'!$A:$H,MATCH(S$1,'Fielding Data'!$A$1:$H$1,0),0),"Other")</f>
        <v>0</v>
      </c>
      <c r="T2691" s="14">
        <f>IFERROR(VLOOKUP($A2691,'Fielding Data'!$A:$H,MATCH(T$1,'Fielding Data'!$A$1:$H$1,0),0),"Other")</f>
        <v>0</v>
      </c>
      <c r="U2691" s="14">
        <f>SUMIFS('Fielding Data'!E:E,'Fielding Data'!$A:$A,'Hitting Data'!$A2691)</f>
        <v>1</v>
      </c>
      <c r="V2691" s="14">
        <f>SUMIFS('Fielding Data'!F:F,'Fielding Data'!$A:$A,'Hitting Data'!$A2691)</f>
        <v>2</v>
      </c>
      <c r="W2691" s="14">
        <f>SUMIFS('Fielding Data'!G:G,'Fielding Data'!$A:$A,'Hitting Data'!$A2691)</f>
        <v>0</v>
      </c>
      <c r="X2691" s="14">
        <f>SUMIFS('Fielding Data'!H:H,'Fielding Data'!$A:$A,'Hitting Data'!$A2691)</f>
        <v>0</v>
      </c>
    </row>
    <row r="2692" spans="1:24" x14ac:dyDescent="0.25">
      <c r="A2692" s="14" t="str">
        <f t="shared" si="42"/>
        <v>fiersmi012012</v>
      </c>
      <c r="B2692" s="19" t="s">
        <v>1499</v>
      </c>
      <c r="C2692" s="19">
        <v>2012</v>
      </c>
      <c r="D2692" s="19">
        <v>23</v>
      </c>
      <c r="E2692" s="19">
        <v>32</v>
      </c>
      <c r="F2692" s="19">
        <v>0</v>
      </c>
      <c r="G2692" s="19">
        <v>3</v>
      </c>
      <c r="H2692" s="19">
        <v>0</v>
      </c>
      <c r="I2692" s="19">
        <v>0</v>
      </c>
      <c r="J2692" s="19">
        <v>0</v>
      </c>
      <c r="K2692" s="19">
        <v>2</v>
      </c>
      <c r="L2692" s="19">
        <v>0</v>
      </c>
      <c r="M2692" s="19">
        <v>0</v>
      </c>
      <c r="N2692" s="19">
        <v>0</v>
      </c>
      <c r="O2692" s="19">
        <v>17</v>
      </c>
      <c r="P2692" s="14" t="str">
        <f>IFERROR(VLOOKUP($A2692,'Fielding Data'!$A:$H,MATCH(P$1,'Fielding Data'!$A$1:$H$1,0),0),"Other")</f>
        <v>P</v>
      </c>
      <c r="Q2692" s="14">
        <f>IFERROR(VLOOKUP($A2692,'Fielding Data'!$A:$H,MATCH(Q$1,'Fielding Data'!$A$1:$H$1,0),0),"Other")</f>
        <v>8</v>
      </c>
      <c r="R2692" s="14">
        <f>IFERROR(VLOOKUP($A2692,'Fielding Data'!$A:$H,MATCH(R$1,'Fielding Data'!$A$1:$H$1,0),0),"Other")</f>
        <v>14</v>
      </c>
      <c r="S2692" s="14">
        <f>IFERROR(VLOOKUP($A2692,'Fielding Data'!$A:$H,MATCH(S$1,'Fielding Data'!$A$1:$H$1,0),0),"Other")</f>
        <v>5</v>
      </c>
      <c r="T2692" s="14">
        <f>IFERROR(VLOOKUP($A2692,'Fielding Data'!$A:$H,MATCH(T$1,'Fielding Data'!$A$1:$H$1,0),0),"Other")</f>
        <v>1</v>
      </c>
      <c r="U2692" s="14">
        <f>SUMIFS('Fielding Data'!E:E,'Fielding Data'!$A:$A,'Hitting Data'!$A2692)</f>
        <v>8</v>
      </c>
      <c r="V2692" s="14">
        <f>SUMIFS('Fielding Data'!F:F,'Fielding Data'!$A:$A,'Hitting Data'!$A2692)</f>
        <v>14</v>
      </c>
      <c r="W2692" s="14">
        <f>SUMIFS('Fielding Data'!G:G,'Fielding Data'!$A:$A,'Hitting Data'!$A2692)</f>
        <v>5</v>
      </c>
      <c r="X2692" s="14">
        <f>SUMIFS('Fielding Data'!H:H,'Fielding Data'!$A:$A,'Hitting Data'!$A2692)</f>
        <v>1</v>
      </c>
    </row>
    <row r="2693" spans="1:24" x14ac:dyDescent="0.25">
      <c r="A2693" s="14" t="str">
        <f t="shared" si="42"/>
        <v>fifest012012</v>
      </c>
      <c r="B2693" s="19" t="s">
        <v>1712</v>
      </c>
      <c r="C2693" s="19">
        <v>2012</v>
      </c>
      <c r="D2693" s="19">
        <v>5</v>
      </c>
      <c r="E2693" s="19">
        <v>7</v>
      </c>
      <c r="F2693" s="19">
        <v>1</v>
      </c>
      <c r="G2693" s="19">
        <v>2</v>
      </c>
      <c r="H2693" s="19">
        <v>1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2</v>
      </c>
      <c r="P2693" s="14" t="str">
        <f>IFERROR(VLOOKUP($A2693,'Fielding Data'!$A:$H,MATCH(P$1,'Fielding Data'!$A$1:$H$1,0),0),"Other")</f>
        <v>P</v>
      </c>
      <c r="Q2693" s="14">
        <f>IFERROR(VLOOKUP($A2693,'Fielding Data'!$A:$H,MATCH(Q$1,'Fielding Data'!$A$1:$H$1,0),0),"Other")</f>
        <v>3</v>
      </c>
      <c r="R2693" s="14">
        <f>IFERROR(VLOOKUP($A2693,'Fielding Data'!$A:$H,MATCH(R$1,'Fielding Data'!$A$1:$H$1,0),0),"Other")</f>
        <v>4</v>
      </c>
      <c r="S2693" s="14">
        <f>IFERROR(VLOOKUP($A2693,'Fielding Data'!$A:$H,MATCH(S$1,'Fielding Data'!$A$1:$H$1,0),0),"Other")</f>
        <v>0</v>
      </c>
      <c r="T2693" s="14">
        <f>IFERROR(VLOOKUP($A2693,'Fielding Data'!$A:$H,MATCH(T$1,'Fielding Data'!$A$1:$H$1,0),0),"Other")</f>
        <v>0</v>
      </c>
      <c r="U2693" s="14">
        <f>SUMIFS('Fielding Data'!E:E,'Fielding Data'!$A:$A,'Hitting Data'!$A2693)</f>
        <v>3</v>
      </c>
      <c r="V2693" s="14">
        <f>SUMIFS('Fielding Data'!F:F,'Fielding Data'!$A:$A,'Hitting Data'!$A2693)</f>
        <v>4</v>
      </c>
      <c r="W2693" s="14">
        <f>SUMIFS('Fielding Data'!G:G,'Fielding Data'!$A:$A,'Hitting Data'!$A2693)</f>
        <v>0</v>
      </c>
      <c r="X2693" s="14">
        <f>SUMIFS('Fielding Data'!H:H,'Fielding Data'!$A:$A,'Hitting Data'!$A2693)</f>
        <v>0</v>
      </c>
    </row>
    <row r="2694" spans="1:24" x14ac:dyDescent="0.25">
      <c r="A2694" s="14" t="str">
        <f t="shared" si="42"/>
        <v>figgich012012</v>
      </c>
      <c r="B2694" s="19" t="s">
        <v>300</v>
      </c>
      <c r="C2694" s="19">
        <v>2012</v>
      </c>
      <c r="D2694" s="19">
        <v>66</v>
      </c>
      <c r="E2694" s="19">
        <v>166</v>
      </c>
      <c r="F2694" s="19">
        <v>18</v>
      </c>
      <c r="G2694" s="19">
        <v>30</v>
      </c>
      <c r="H2694" s="19">
        <v>5</v>
      </c>
      <c r="I2694" s="19">
        <v>2</v>
      </c>
      <c r="J2694" s="19">
        <v>2</v>
      </c>
      <c r="K2694" s="19">
        <v>11</v>
      </c>
      <c r="L2694" s="19">
        <v>4</v>
      </c>
      <c r="M2694" s="19">
        <v>1</v>
      </c>
      <c r="N2694" s="19">
        <v>19</v>
      </c>
      <c r="O2694" s="19">
        <v>48</v>
      </c>
      <c r="P2694" s="14" t="str">
        <f>IFERROR(VLOOKUP($A2694,'Fielding Data'!$A:$H,MATCH(P$1,'Fielding Data'!$A$1:$H$1,0),0),"Other")</f>
        <v>3B</v>
      </c>
      <c r="Q2694" s="14">
        <f>IFERROR(VLOOKUP($A2694,'Fielding Data'!$A:$H,MATCH(Q$1,'Fielding Data'!$A$1:$H$1,0),0),"Other")</f>
        <v>6</v>
      </c>
      <c r="R2694" s="14">
        <f>IFERROR(VLOOKUP($A2694,'Fielding Data'!$A:$H,MATCH(R$1,'Fielding Data'!$A$1:$H$1,0),0),"Other")</f>
        <v>17</v>
      </c>
      <c r="S2694" s="14">
        <f>IFERROR(VLOOKUP($A2694,'Fielding Data'!$A:$H,MATCH(S$1,'Fielding Data'!$A$1:$H$1,0),0),"Other")</f>
        <v>0</v>
      </c>
      <c r="T2694" s="14">
        <f>IFERROR(VLOOKUP($A2694,'Fielding Data'!$A:$H,MATCH(T$1,'Fielding Data'!$A$1:$H$1,0),0),"Other")</f>
        <v>0</v>
      </c>
      <c r="U2694" s="14">
        <f>SUMIFS('Fielding Data'!E:E,'Fielding Data'!$A:$A,'Hitting Data'!$A2694)</f>
        <v>78</v>
      </c>
      <c r="V2694" s="14">
        <f>SUMIFS('Fielding Data'!F:F,'Fielding Data'!$A:$A,'Hitting Data'!$A2694)</f>
        <v>19</v>
      </c>
      <c r="W2694" s="14">
        <f>SUMIFS('Fielding Data'!G:G,'Fielding Data'!$A:$A,'Hitting Data'!$A2694)</f>
        <v>1</v>
      </c>
      <c r="X2694" s="14">
        <f>SUMIFS('Fielding Data'!H:H,'Fielding Data'!$A:$A,'Hitting Data'!$A2694)</f>
        <v>1</v>
      </c>
    </row>
    <row r="2695" spans="1:24" x14ac:dyDescent="0.25">
      <c r="A2695" s="14" t="str">
        <f t="shared" si="42"/>
        <v>figuepe012012</v>
      </c>
      <c r="B2695" s="19" t="s">
        <v>1713</v>
      </c>
      <c r="C2695" s="19">
        <v>2012</v>
      </c>
      <c r="D2695" s="19">
        <v>19</v>
      </c>
      <c r="E2695" s="19">
        <v>0</v>
      </c>
      <c r="F2695" s="19">
        <v>0</v>
      </c>
      <c r="G2695" s="19">
        <v>0</v>
      </c>
      <c r="H2695" s="19">
        <v>0</v>
      </c>
      <c r="I2695" s="19">
        <v>0</v>
      </c>
      <c r="J2695" s="19">
        <v>0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4" t="str">
        <f>IFERROR(VLOOKUP($A2695,'Fielding Data'!$A:$H,MATCH(P$1,'Fielding Data'!$A$1:$H$1,0),0),"Other")</f>
        <v>P</v>
      </c>
      <c r="Q2695" s="14">
        <f>IFERROR(VLOOKUP($A2695,'Fielding Data'!$A:$H,MATCH(Q$1,'Fielding Data'!$A$1:$H$1,0),0),"Other")</f>
        <v>1</v>
      </c>
      <c r="R2695" s="14">
        <f>IFERROR(VLOOKUP($A2695,'Fielding Data'!$A:$H,MATCH(R$1,'Fielding Data'!$A$1:$H$1,0),0),"Other")</f>
        <v>0</v>
      </c>
      <c r="S2695" s="14">
        <f>IFERROR(VLOOKUP($A2695,'Fielding Data'!$A:$H,MATCH(S$1,'Fielding Data'!$A$1:$H$1,0),0),"Other")</f>
        <v>0</v>
      </c>
      <c r="T2695" s="14">
        <f>IFERROR(VLOOKUP($A2695,'Fielding Data'!$A:$H,MATCH(T$1,'Fielding Data'!$A$1:$H$1,0),0),"Other")</f>
        <v>0</v>
      </c>
      <c r="U2695" s="14">
        <f>SUMIFS('Fielding Data'!E:E,'Fielding Data'!$A:$A,'Hitting Data'!$A2695)</f>
        <v>1</v>
      </c>
      <c r="V2695" s="14">
        <f>SUMIFS('Fielding Data'!F:F,'Fielding Data'!$A:$A,'Hitting Data'!$A2695)</f>
        <v>0</v>
      </c>
      <c r="W2695" s="14">
        <f>SUMIFS('Fielding Data'!G:G,'Fielding Data'!$A:$A,'Hitting Data'!$A2695)</f>
        <v>0</v>
      </c>
      <c r="X2695" s="14">
        <f>SUMIFS('Fielding Data'!H:H,'Fielding Data'!$A:$A,'Hitting Data'!$A2695)</f>
        <v>0</v>
      </c>
    </row>
    <row r="2696" spans="1:24" x14ac:dyDescent="0.25">
      <c r="A2696" s="14" t="str">
        <f t="shared" si="42"/>
        <v>fistedo012012</v>
      </c>
      <c r="B2696" s="19" t="s">
        <v>1085</v>
      </c>
      <c r="C2696" s="19">
        <v>2012</v>
      </c>
      <c r="D2696" s="19">
        <v>26</v>
      </c>
      <c r="E2696" s="19">
        <v>2</v>
      </c>
      <c r="F2696" s="19">
        <v>0</v>
      </c>
      <c r="G2696" s="19">
        <v>0</v>
      </c>
      <c r="H2696" s="19">
        <v>0</v>
      </c>
      <c r="I2696" s="19">
        <v>0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1</v>
      </c>
      <c r="P2696" s="14" t="str">
        <f>IFERROR(VLOOKUP($A2696,'Fielding Data'!$A:$H,MATCH(P$1,'Fielding Data'!$A$1:$H$1,0),0),"Other")</f>
        <v>P</v>
      </c>
      <c r="Q2696" s="14">
        <f>IFERROR(VLOOKUP($A2696,'Fielding Data'!$A:$H,MATCH(Q$1,'Fielding Data'!$A$1:$H$1,0),0),"Other")</f>
        <v>10</v>
      </c>
      <c r="R2696" s="14">
        <f>IFERROR(VLOOKUP($A2696,'Fielding Data'!$A:$H,MATCH(R$1,'Fielding Data'!$A$1:$H$1,0),0),"Other")</f>
        <v>24</v>
      </c>
      <c r="S2696" s="14">
        <f>IFERROR(VLOOKUP($A2696,'Fielding Data'!$A:$H,MATCH(S$1,'Fielding Data'!$A$1:$H$1,0),0),"Other")</f>
        <v>2</v>
      </c>
      <c r="T2696" s="14">
        <f>IFERROR(VLOOKUP($A2696,'Fielding Data'!$A:$H,MATCH(T$1,'Fielding Data'!$A$1:$H$1,0),0),"Other")</f>
        <v>3</v>
      </c>
      <c r="U2696" s="14">
        <f>SUMIFS('Fielding Data'!E:E,'Fielding Data'!$A:$A,'Hitting Data'!$A2696)</f>
        <v>10</v>
      </c>
      <c r="V2696" s="14">
        <f>SUMIFS('Fielding Data'!F:F,'Fielding Data'!$A:$A,'Hitting Data'!$A2696)</f>
        <v>24</v>
      </c>
      <c r="W2696" s="14">
        <f>SUMIFS('Fielding Data'!G:G,'Fielding Data'!$A:$A,'Hitting Data'!$A2696)</f>
        <v>2</v>
      </c>
      <c r="X2696" s="14">
        <f>SUMIFS('Fielding Data'!H:H,'Fielding Data'!$A:$A,'Hitting Data'!$A2696)</f>
        <v>3</v>
      </c>
    </row>
    <row r="2697" spans="1:24" x14ac:dyDescent="0.25">
      <c r="A2697" s="14" t="str">
        <f t="shared" si="42"/>
        <v>flahery012012</v>
      </c>
      <c r="B2697" s="19" t="s">
        <v>1714</v>
      </c>
      <c r="C2697" s="19">
        <v>2012</v>
      </c>
      <c r="D2697" s="19">
        <v>77</v>
      </c>
      <c r="E2697" s="19">
        <v>153</v>
      </c>
      <c r="F2697" s="19">
        <v>15</v>
      </c>
      <c r="G2697" s="19">
        <v>33</v>
      </c>
      <c r="H2697" s="19">
        <v>2</v>
      </c>
      <c r="I2697" s="19">
        <v>1</v>
      </c>
      <c r="J2697" s="19">
        <v>6</v>
      </c>
      <c r="K2697" s="19">
        <v>19</v>
      </c>
      <c r="L2697" s="19">
        <v>1</v>
      </c>
      <c r="M2697" s="19">
        <v>0</v>
      </c>
      <c r="N2697" s="19">
        <v>6</v>
      </c>
      <c r="O2697" s="19">
        <v>43</v>
      </c>
      <c r="P2697" s="14" t="str">
        <f>IFERROR(VLOOKUP($A2697,'Fielding Data'!$A:$H,MATCH(P$1,'Fielding Data'!$A$1:$H$1,0),0),"Other")</f>
        <v>1B</v>
      </c>
      <c r="Q2697" s="14">
        <f>IFERROR(VLOOKUP($A2697,'Fielding Data'!$A:$H,MATCH(Q$1,'Fielding Data'!$A$1:$H$1,0),0),"Other")</f>
        <v>3</v>
      </c>
      <c r="R2697" s="14">
        <f>IFERROR(VLOOKUP($A2697,'Fielding Data'!$A:$H,MATCH(R$1,'Fielding Data'!$A$1:$H$1,0),0),"Other")</f>
        <v>0</v>
      </c>
      <c r="S2697" s="14">
        <f>IFERROR(VLOOKUP($A2697,'Fielding Data'!$A:$H,MATCH(S$1,'Fielding Data'!$A$1:$H$1,0),0),"Other")</f>
        <v>0</v>
      </c>
      <c r="T2697" s="14">
        <f>IFERROR(VLOOKUP($A2697,'Fielding Data'!$A:$H,MATCH(T$1,'Fielding Data'!$A$1:$H$1,0),0),"Other")</f>
        <v>1</v>
      </c>
      <c r="U2697" s="14">
        <f>SUMIFS('Fielding Data'!E:E,'Fielding Data'!$A:$A,'Hitting Data'!$A2697)</f>
        <v>68</v>
      </c>
      <c r="V2697" s="14">
        <f>SUMIFS('Fielding Data'!F:F,'Fielding Data'!$A:$A,'Hitting Data'!$A2697)</f>
        <v>70</v>
      </c>
      <c r="W2697" s="14">
        <f>SUMIFS('Fielding Data'!G:G,'Fielding Data'!$A:$A,'Hitting Data'!$A2697)</f>
        <v>3</v>
      </c>
      <c r="X2697" s="14">
        <f>SUMIFS('Fielding Data'!H:H,'Fielding Data'!$A:$A,'Hitting Data'!$A2697)</f>
        <v>15</v>
      </c>
    </row>
    <row r="2698" spans="1:24" x14ac:dyDescent="0.25">
      <c r="A2698" s="14" t="str">
        <f t="shared" si="42"/>
        <v>floreje022012</v>
      </c>
      <c r="B2698" s="19" t="s">
        <v>785</v>
      </c>
      <c r="C2698" s="19">
        <v>2012</v>
      </c>
      <c r="D2698" s="19">
        <v>83</v>
      </c>
      <c r="E2698" s="19">
        <v>277</v>
      </c>
      <c r="F2698" s="19">
        <v>22</v>
      </c>
      <c r="G2698" s="19">
        <v>59</v>
      </c>
      <c r="H2698" s="19">
        <v>12</v>
      </c>
      <c r="I2698" s="19">
        <v>1</v>
      </c>
      <c r="J2698" s="19">
        <v>6</v>
      </c>
      <c r="K2698" s="19">
        <v>26</v>
      </c>
      <c r="L2698" s="19">
        <v>1</v>
      </c>
      <c r="M2698" s="19">
        <v>2</v>
      </c>
      <c r="N2698" s="19">
        <v>13</v>
      </c>
      <c r="O2698" s="19">
        <v>59</v>
      </c>
      <c r="P2698" s="14" t="str">
        <f>IFERROR(VLOOKUP($A2698,'Fielding Data'!$A:$H,MATCH(P$1,'Fielding Data'!$A$1:$H$1,0),0),"Other")</f>
        <v>C</v>
      </c>
      <c r="Q2698" s="14">
        <f>IFERROR(VLOOKUP($A2698,'Fielding Data'!$A:$H,MATCH(Q$1,'Fielding Data'!$A$1:$H$1,0),0),"Other")</f>
        <v>648</v>
      </c>
      <c r="R2698" s="14">
        <f>IFERROR(VLOOKUP($A2698,'Fielding Data'!$A:$H,MATCH(R$1,'Fielding Data'!$A$1:$H$1,0),0),"Other")</f>
        <v>52</v>
      </c>
      <c r="S2698" s="14">
        <f>IFERROR(VLOOKUP($A2698,'Fielding Data'!$A:$H,MATCH(S$1,'Fielding Data'!$A$1:$H$1,0),0),"Other")</f>
        <v>4</v>
      </c>
      <c r="T2698" s="14">
        <f>IFERROR(VLOOKUP($A2698,'Fielding Data'!$A:$H,MATCH(T$1,'Fielding Data'!$A$1:$H$1,0),0),"Other")</f>
        <v>5</v>
      </c>
      <c r="U2698" s="14">
        <f>SUMIFS('Fielding Data'!E:E,'Fielding Data'!$A:$A,'Hitting Data'!$A2698)</f>
        <v>648</v>
      </c>
      <c r="V2698" s="14">
        <f>SUMIFS('Fielding Data'!F:F,'Fielding Data'!$A:$A,'Hitting Data'!$A2698)</f>
        <v>52</v>
      </c>
      <c r="W2698" s="14">
        <f>SUMIFS('Fielding Data'!G:G,'Fielding Data'!$A:$A,'Hitting Data'!$A2698)</f>
        <v>4</v>
      </c>
      <c r="X2698" s="14">
        <f>SUMIFS('Fielding Data'!H:H,'Fielding Data'!$A:$A,'Hitting Data'!$A2698)</f>
        <v>5</v>
      </c>
    </row>
    <row r="2699" spans="1:24" x14ac:dyDescent="0.25">
      <c r="A2699" s="14" t="str">
        <f t="shared" si="42"/>
        <v>floripe012012</v>
      </c>
      <c r="B2699" s="19" t="s">
        <v>1500</v>
      </c>
      <c r="C2699" s="19">
        <v>2012</v>
      </c>
      <c r="D2699" s="19">
        <v>43</v>
      </c>
      <c r="E2699" s="19">
        <v>137</v>
      </c>
      <c r="F2699" s="19">
        <v>16</v>
      </c>
      <c r="G2699" s="19">
        <v>30</v>
      </c>
      <c r="H2699" s="19">
        <v>5</v>
      </c>
      <c r="I2699" s="19">
        <v>2</v>
      </c>
      <c r="J2699" s="19">
        <v>1</v>
      </c>
      <c r="K2699" s="19">
        <v>10</v>
      </c>
      <c r="L2699" s="19">
        <v>3</v>
      </c>
      <c r="M2699" s="19">
        <v>1</v>
      </c>
      <c r="N2699" s="19">
        <v>10</v>
      </c>
      <c r="O2699" s="19">
        <v>30</v>
      </c>
      <c r="P2699" s="14" t="str">
        <f>IFERROR(VLOOKUP($A2699,'Fielding Data'!$A:$H,MATCH(P$1,'Fielding Data'!$A$1:$H$1,0),0),"Other")</f>
        <v>SS</v>
      </c>
      <c r="Q2699" s="14">
        <f>IFERROR(VLOOKUP($A2699,'Fielding Data'!$A:$H,MATCH(Q$1,'Fielding Data'!$A$1:$H$1,0),0),"Other")</f>
        <v>69</v>
      </c>
      <c r="R2699" s="14">
        <f>IFERROR(VLOOKUP($A2699,'Fielding Data'!$A:$H,MATCH(R$1,'Fielding Data'!$A$1:$H$1,0),0),"Other")</f>
        <v>125</v>
      </c>
      <c r="S2699" s="14">
        <f>IFERROR(VLOOKUP($A2699,'Fielding Data'!$A:$H,MATCH(S$1,'Fielding Data'!$A$1:$H$1,0),0),"Other")</f>
        <v>7</v>
      </c>
      <c r="T2699" s="14">
        <f>IFERROR(VLOOKUP($A2699,'Fielding Data'!$A:$H,MATCH(T$1,'Fielding Data'!$A$1:$H$1,0),0),"Other")</f>
        <v>26</v>
      </c>
      <c r="U2699" s="14">
        <f>SUMIFS('Fielding Data'!E:E,'Fielding Data'!$A:$A,'Hitting Data'!$A2699)</f>
        <v>69</v>
      </c>
      <c r="V2699" s="14">
        <f>SUMIFS('Fielding Data'!F:F,'Fielding Data'!$A:$A,'Hitting Data'!$A2699)</f>
        <v>125</v>
      </c>
      <c r="W2699" s="14">
        <f>SUMIFS('Fielding Data'!G:G,'Fielding Data'!$A:$A,'Hitting Data'!$A2699)</f>
        <v>7</v>
      </c>
      <c r="X2699" s="14">
        <f>SUMIFS('Fielding Data'!H:H,'Fielding Data'!$A:$A,'Hitting Data'!$A2699)</f>
        <v>26</v>
      </c>
    </row>
    <row r="2700" spans="1:24" x14ac:dyDescent="0.25">
      <c r="A2700" s="14" t="str">
        <f t="shared" si="42"/>
        <v>flowety012012</v>
      </c>
      <c r="B2700" s="19" t="s">
        <v>1086</v>
      </c>
      <c r="C2700" s="19">
        <v>2012</v>
      </c>
      <c r="D2700" s="19">
        <v>52</v>
      </c>
      <c r="E2700" s="19">
        <v>136</v>
      </c>
      <c r="F2700" s="19">
        <v>19</v>
      </c>
      <c r="G2700" s="19">
        <v>29</v>
      </c>
      <c r="H2700" s="19">
        <v>6</v>
      </c>
      <c r="I2700" s="19">
        <v>0</v>
      </c>
      <c r="J2700" s="19">
        <v>7</v>
      </c>
      <c r="K2700" s="19">
        <v>13</v>
      </c>
      <c r="L2700" s="19">
        <v>2</v>
      </c>
      <c r="M2700" s="19">
        <v>1</v>
      </c>
      <c r="N2700" s="19">
        <v>12</v>
      </c>
      <c r="O2700" s="19">
        <v>56</v>
      </c>
      <c r="P2700" s="14" t="str">
        <f>IFERROR(VLOOKUP($A2700,'Fielding Data'!$A:$H,MATCH(P$1,'Fielding Data'!$A$1:$H$1,0),0),"Other")</f>
        <v>1B</v>
      </c>
      <c r="Q2700" s="14">
        <f>IFERROR(VLOOKUP($A2700,'Fielding Data'!$A:$H,MATCH(Q$1,'Fielding Data'!$A$1:$H$1,0),0),"Other")</f>
        <v>10</v>
      </c>
      <c r="R2700" s="14">
        <f>IFERROR(VLOOKUP($A2700,'Fielding Data'!$A:$H,MATCH(R$1,'Fielding Data'!$A$1:$H$1,0),0),"Other")</f>
        <v>1</v>
      </c>
      <c r="S2700" s="14">
        <f>IFERROR(VLOOKUP($A2700,'Fielding Data'!$A:$H,MATCH(S$1,'Fielding Data'!$A$1:$H$1,0),0),"Other")</f>
        <v>0</v>
      </c>
      <c r="T2700" s="14">
        <f>IFERROR(VLOOKUP($A2700,'Fielding Data'!$A:$H,MATCH(T$1,'Fielding Data'!$A$1:$H$1,0),0),"Other")</f>
        <v>2</v>
      </c>
      <c r="U2700" s="14">
        <f>SUMIFS('Fielding Data'!E:E,'Fielding Data'!$A:$A,'Hitting Data'!$A2700)</f>
        <v>334</v>
      </c>
      <c r="V2700" s="14">
        <f>SUMIFS('Fielding Data'!F:F,'Fielding Data'!$A:$A,'Hitting Data'!$A2700)</f>
        <v>30</v>
      </c>
      <c r="W2700" s="14">
        <f>SUMIFS('Fielding Data'!G:G,'Fielding Data'!$A:$A,'Hitting Data'!$A2700)</f>
        <v>2</v>
      </c>
      <c r="X2700" s="14">
        <f>SUMIFS('Fielding Data'!H:H,'Fielding Data'!$A:$A,'Hitting Data'!$A2700)</f>
        <v>7</v>
      </c>
    </row>
    <row r="2701" spans="1:24" x14ac:dyDescent="0.25">
      <c r="A2701" s="14" t="str">
        <f t="shared" si="42"/>
        <v>floydga012012</v>
      </c>
      <c r="B2701" s="19" t="s">
        <v>440</v>
      </c>
      <c r="C2701" s="19">
        <v>2012</v>
      </c>
      <c r="D2701" s="19">
        <v>29</v>
      </c>
      <c r="E2701" s="19">
        <v>1</v>
      </c>
      <c r="F2701" s="19">
        <v>0</v>
      </c>
      <c r="G2701" s="19">
        <v>0</v>
      </c>
      <c r="H2701" s="19">
        <v>0</v>
      </c>
      <c r="I2701" s="19">
        <v>0</v>
      </c>
      <c r="J2701" s="19">
        <v>0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4" t="str">
        <f>IFERROR(VLOOKUP($A2701,'Fielding Data'!$A:$H,MATCH(P$1,'Fielding Data'!$A$1:$H$1,0),0),"Other")</f>
        <v>P</v>
      </c>
      <c r="Q2701" s="14">
        <f>IFERROR(VLOOKUP($A2701,'Fielding Data'!$A:$H,MATCH(Q$1,'Fielding Data'!$A$1:$H$1,0),0),"Other")</f>
        <v>10</v>
      </c>
      <c r="R2701" s="14">
        <f>IFERROR(VLOOKUP($A2701,'Fielding Data'!$A:$H,MATCH(R$1,'Fielding Data'!$A$1:$H$1,0),0),"Other")</f>
        <v>26</v>
      </c>
      <c r="S2701" s="14">
        <f>IFERROR(VLOOKUP($A2701,'Fielding Data'!$A:$H,MATCH(S$1,'Fielding Data'!$A$1:$H$1,0),0),"Other")</f>
        <v>1</v>
      </c>
      <c r="T2701" s="14">
        <f>IFERROR(VLOOKUP($A2701,'Fielding Data'!$A:$H,MATCH(T$1,'Fielding Data'!$A$1:$H$1,0),0),"Other")</f>
        <v>2</v>
      </c>
      <c r="U2701" s="14">
        <f>SUMIFS('Fielding Data'!E:E,'Fielding Data'!$A:$A,'Hitting Data'!$A2701)</f>
        <v>10</v>
      </c>
      <c r="V2701" s="14">
        <f>SUMIFS('Fielding Data'!F:F,'Fielding Data'!$A:$A,'Hitting Data'!$A2701)</f>
        <v>26</v>
      </c>
      <c r="W2701" s="14">
        <f>SUMIFS('Fielding Data'!G:G,'Fielding Data'!$A:$A,'Hitting Data'!$A2701)</f>
        <v>1</v>
      </c>
      <c r="X2701" s="14">
        <f>SUMIFS('Fielding Data'!H:H,'Fielding Data'!$A:$A,'Hitting Data'!$A2701)</f>
        <v>2</v>
      </c>
    </row>
    <row r="2702" spans="1:24" x14ac:dyDescent="0.25">
      <c r="A2702" s="14" t="str">
        <f t="shared" si="42"/>
        <v>fontemi012012</v>
      </c>
      <c r="B2702" s="19" t="s">
        <v>542</v>
      </c>
      <c r="C2702" s="19">
        <v>2012</v>
      </c>
      <c r="D2702" s="19">
        <v>47</v>
      </c>
      <c r="E2702" s="19">
        <v>97</v>
      </c>
      <c r="F2702" s="19">
        <v>13</v>
      </c>
      <c r="G2702" s="19">
        <v>28</v>
      </c>
      <c r="H2702" s="19">
        <v>2</v>
      </c>
      <c r="I2702" s="19">
        <v>0</v>
      </c>
      <c r="J2702" s="19">
        <v>1</v>
      </c>
      <c r="K2702" s="19">
        <v>5</v>
      </c>
      <c r="L2702" s="19">
        <v>0</v>
      </c>
      <c r="M2702" s="19">
        <v>1</v>
      </c>
      <c r="N2702" s="19">
        <v>7</v>
      </c>
      <c r="O2702" s="19">
        <v>23</v>
      </c>
      <c r="P2702" s="14" t="str">
        <f>IFERROR(VLOOKUP($A2702,'Fielding Data'!$A:$H,MATCH(P$1,'Fielding Data'!$A$1:$H$1,0),0),"Other")</f>
        <v>2B</v>
      </c>
      <c r="Q2702" s="14">
        <f>IFERROR(VLOOKUP($A2702,'Fielding Data'!$A:$H,MATCH(Q$1,'Fielding Data'!$A$1:$H$1,0),0),"Other")</f>
        <v>28</v>
      </c>
      <c r="R2702" s="14">
        <f>IFERROR(VLOOKUP($A2702,'Fielding Data'!$A:$H,MATCH(R$1,'Fielding Data'!$A$1:$H$1,0),0),"Other")</f>
        <v>30</v>
      </c>
      <c r="S2702" s="14">
        <f>IFERROR(VLOOKUP($A2702,'Fielding Data'!$A:$H,MATCH(S$1,'Fielding Data'!$A$1:$H$1,0),0),"Other")</f>
        <v>3</v>
      </c>
      <c r="T2702" s="14">
        <f>IFERROR(VLOOKUP($A2702,'Fielding Data'!$A:$H,MATCH(T$1,'Fielding Data'!$A$1:$H$1,0),0),"Other")</f>
        <v>5</v>
      </c>
      <c r="U2702" s="14">
        <f>SUMIFS('Fielding Data'!E:E,'Fielding Data'!$A:$A,'Hitting Data'!$A2702)</f>
        <v>33</v>
      </c>
      <c r="V2702" s="14">
        <f>SUMIFS('Fielding Data'!F:F,'Fielding Data'!$A:$A,'Hitting Data'!$A2702)</f>
        <v>48</v>
      </c>
      <c r="W2702" s="14">
        <f>SUMIFS('Fielding Data'!G:G,'Fielding Data'!$A:$A,'Hitting Data'!$A2702)</f>
        <v>5</v>
      </c>
      <c r="X2702" s="14">
        <f>SUMIFS('Fielding Data'!H:H,'Fielding Data'!$A:$A,'Hitting Data'!$A2702)</f>
        <v>8</v>
      </c>
    </row>
    <row r="2703" spans="1:24" x14ac:dyDescent="0.25">
      <c r="A2703" s="14" t="str">
        <f t="shared" si="42"/>
        <v>fontwi012012</v>
      </c>
      <c r="B2703" s="19" t="s">
        <v>1715</v>
      </c>
      <c r="C2703" s="19">
        <v>2012</v>
      </c>
      <c r="D2703" s="19">
        <v>3</v>
      </c>
      <c r="E2703" s="19">
        <v>0</v>
      </c>
      <c r="F2703" s="19">
        <v>0</v>
      </c>
      <c r="G2703" s="19">
        <v>0</v>
      </c>
      <c r="H2703" s="19">
        <v>0</v>
      </c>
      <c r="I2703" s="19">
        <v>0</v>
      </c>
      <c r="J2703" s="19">
        <v>0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4" t="str">
        <f>IFERROR(VLOOKUP($A2703,'Fielding Data'!$A:$H,MATCH(P$1,'Fielding Data'!$A$1:$H$1,0),0),"Other")</f>
        <v>P</v>
      </c>
      <c r="Q2703" s="14">
        <f>IFERROR(VLOOKUP($A2703,'Fielding Data'!$A:$H,MATCH(Q$1,'Fielding Data'!$A$1:$H$1,0),0),"Other")</f>
        <v>0</v>
      </c>
      <c r="R2703" s="14">
        <f>IFERROR(VLOOKUP($A2703,'Fielding Data'!$A:$H,MATCH(R$1,'Fielding Data'!$A$1:$H$1,0),0),"Other")</f>
        <v>0</v>
      </c>
      <c r="S2703" s="14">
        <f>IFERROR(VLOOKUP($A2703,'Fielding Data'!$A:$H,MATCH(S$1,'Fielding Data'!$A$1:$H$1,0),0),"Other")</f>
        <v>0</v>
      </c>
      <c r="T2703" s="14">
        <f>IFERROR(VLOOKUP($A2703,'Fielding Data'!$A:$H,MATCH(T$1,'Fielding Data'!$A$1:$H$1,0),0),"Other")</f>
        <v>0</v>
      </c>
      <c r="U2703" s="14">
        <f>SUMIFS('Fielding Data'!E:E,'Fielding Data'!$A:$A,'Hitting Data'!$A2703)</f>
        <v>0</v>
      </c>
      <c r="V2703" s="14">
        <f>SUMIFS('Fielding Data'!F:F,'Fielding Data'!$A:$A,'Hitting Data'!$A2703)</f>
        <v>0</v>
      </c>
      <c r="W2703" s="14">
        <f>SUMIFS('Fielding Data'!G:G,'Fielding Data'!$A:$A,'Hitting Data'!$A2703)</f>
        <v>0</v>
      </c>
      <c r="X2703" s="14">
        <f>SUMIFS('Fielding Data'!H:H,'Fielding Data'!$A:$A,'Hitting Data'!$A2703)</f>
        <v>0</v>
      </c>
    </row>
    <row r="2704" spans="1:24" x14ac:dyDescent="0.25">
      <c r="A2704" s="14" t="str">
        <f t="shared" si="42"/>
        <v>fordle012012</v>
      </c>
      <c r="B2704" s="19" t="s">
        <v>369</v>
      </c>
      <c r="C2704" s="19">
        <v>2012</v>
      </c>
      <c r="D2704" s="19">
        <v>25</v>
      </c>
      <c r="E2704" s="19">
        <v>71</v>
      </c>
      <c r="F2704" s="19">
        <v>7</v>
      </c>
      <c r="G2704" s="19">
        <v>13</v>
      </c>
      <c r="H2704" s="19">
        <v>3</v>
      </c>
      <c r="I2704" s="19">
        <v>0</v>
      </c>
      <c r="J2704" s="19">
        <v>3</v>
      </c>
      <c r="K2704" s="19">
        <v>4</v>
      </c>
      <c r="L2704" s="19">
        <v>1</v>
      </c>
      <c r="M2704" s="19">
        <v>0</v>
      </c>
      <c r="N2704" s="19">
        <v>7</v>
      </c>
      <c r="O2704" s="19">
        <v>13</v>
      </c>
      <c r="P2704" s="14" t="str">
        <f>IFERROR(VLOOKUP($A2704,'Fielding Data'!$A:$H,MATCH(P$1,'Fielding Data'!$A$1:$H$1,0),0),"Other")</f>
        <v>LF</v>
      </c>
      <c r="Q2704" s="14">
        <f>IFERROR(VLOOKUP($A2704,'Fielding Data'!$A:$H,MATCH(Q$1,'Fielding Data'!$A$1:$H$1,0),0),"Other")</f>
        <v>0</v>
      </c>
      <c r="R2704" s="14">
        <f>IFERROR(VLOOKUP($A2704,'Fielding Data'!$A:$H,MATCH(R$1,'Fielding Data'!$A$1:$H$1,0),0),"Other")</f>
        <v>0</v>
      </c>
      <c r="S2704" s="14">
        <f>IFERROR(VLOOKUP($A2704,'Fielding Data'!$A:$H,MATCH(S$1,'Fielding Data'!$A$1:$H$1,0),0),"Other")</f>
        <v>0</v>
      </c>
      <c r="T2704" s="14">
        <f>IFERROR(VLOOKUP($A2704,'Fielding Data'!$A:$H,MATCH(T$1,'Fielding Data'!$A$1:$H$1,0),0),"Other")</f>
        <v>0</v>
      </c>
      <c r="U2704" s="14">
        <f>SUMIFS('Fielding Data'!E:E,'Fielding Data'!$A:$A,'Hitting Data'!$A2704)</f>
        <v>27</v>
      </c>
      <c r="V2704" s="14">
        <f>SUMIFS('Fielding Data'!F:F,'Fielding Data'!$A:$A,'Hitting Data'!$A2704)</f>
        <v>2</v>
      </c>
      <c r="W2704" s="14">
        <f>SUMIFS('Fielding Data'!G:G,'Fielding Data'!$A:$A,'Hitting Data'!$A2704)</f>
        <v>0</v>
      </c>
      <c r="X2704" s="14">
        <f>SUMIFS('Fielding Data'!H:H,'Fielding Data'!$A:$A,'Hitting Data'!$A2704)</f>
        <v>0</v>
      </c>
    </row>
    <row r="2705" spans="1:24" x14ac:dyDescent="0.25">
      <c r="A2705" s="14" t="str">
        <f t="shared" si="42"/>
        <v>forsylo012012</v>
      </c>
      <c r="B2705" s="19" t="s">
        <v>1501</v>
      </c>
      <c r="C2705" s="19">
        <v>2012</v>
      </c>
      <c r="D2705" s="19">
        <v>91</v>
      </c>
      <c r="E2705" s="19">
        <v>315</v>
      </c>
      <c r="F2705" s="19">
        <v>45</v>
      </c>
      <c r="G2705" s="19">
        <v>86</v>
      </c>
      <c r="H2705" s="19">
        <v>13</v>
      </c>
      <c r="I2705" s="19">
        <v>3</v>
      </c>
      <c r="J2705" s="19">
        <v>6</v>
      </c>
      <c r="K2705" s="19">
        <v>26</v>
      </c>
      <c r="L2705" s="19">
        <v>8</v>
      </c>
      <c r="M2705" s="19">
        <v>2</v>
      </c>
      <c r="N2705" s="19">
        <v>28</v>
      </c>
      <c r="O2705" s="19">
        <v>57</v>
      </c>
      <c r="P2705" s="14" t="str">
        <f>IFERROR(VLOOKUP($A2705,'Fielding Data'!$A:$H,MATCH(P$1,'Fielding Data'!$A$1:$H$1,0),0),"Other")</f>
        <v>2B</v>
      </c>
      <c r="Q2705" s="14">
        <f>IFERROR(VLOOKUP($A2705,'Fielding Data'!$A:$H,MATCH(Q$1,'Fielding Data'!$A$1:$H$1,0),0),"Other")</f>
        <v>166</v>
      </c>
      <c r="R2705" s="14">
        <f>IFERROR(VLOOKUP($A2705,'Fielding Data'!$A:$H,MATCH(R$1,'Fielding Data'!$A$1:$H$1,0),0),"Other")</f>
        <v>187</v>
      </c>
      <c r="S2705" s="14">
        <f>IFERROR(VLOOKUP($A2705,'Fielding Data'!$A:$H,MATCH(S$1,'Fielding Data'!$A$1:$H$1,0),0),"Other")</f>
        <v>12</v>
      </c>
      <c r="T2705" s="14">
        <f>IFERROR(VLOOKUP($A2705,'Fielding Data'!$A:$H,MATCH(T$1,'Fielding Data'!$A$1:$H$1,0),0),"Other")</f>
        <v>35</v>
      </c>
      <c r="U2705" s="14">
        <f>SUMIFS('Fielding Data'!E:E,'Fielding Data'!$A:$A,'Hitting Data'!$A2705)</f>
        <v>170</v>
      </c>
      <c r="V2705" s="14">
        <f>SUMIFS('Fielding Data'!F:F,'Fielding Data'!$A:$A,'Hitting Data'!$A2705)</f>
        <v>196</v>
      </c>
      <c r="W2705" s="14">
        <f>SUMIFS('Fielding Data'!G:G,'Fielding Data'!$A:$A,'Hitting Data'!$A2705)</f>
        <v>12</v>
      </c>
      <c r="X2705" s="14">
        <f>SUMIFS('Fielding Data'!H:H,'Fielding Data'!$A:$A,'Hitting Data'!$A2705)</f>
        <v>36</v>
      </c>
    </row>
    <row r="2706" spans="1:24" x14ac:dyDescent="0.25">
      <c r="A2706" s="14" t="str">
        <f t="shared" si="42"/>
        <v>fowlede012012</v>
      </c>
      <c r="B2706" s="19" t="s">
        <v>920</v>
      </c>
      <c r="C2706" s="19">
        <v>2012</v>
      </c>
      <c r="D2706" s="19">
        <v>143</v>
      </c>
      <c r="E2706" s="19">
        <v>454</v>
      </c>
      <c r="F2706" s="19">
        <v>72</v>
      </c>
      <c r="G2706" s="19">
        <v>136</v>
      </c>
      <c r="H2706" s="19">
        <v>18</v>
      </c>
      <c r="I2706" s="19">
        <v>11</v>
      </c>
      <c r="J2706" s="19">
        <v>13</v>
      </c>
      <c r="K2706" s="19">
        <v>53</v>
      </c>
      <c r="L2706" s="19">
        <v>12</v>
      </c>
      <c r="M2706" s="19">
        <v>5</v>
      </c>
      <c r="N2706" s="19">
        <v>68</v>
      </c>
      <c r="O2706" s="19">
        <v>128</v>
      </c>
      <c r="P2706" s="14" t="str">
        <f>IFERROR(VLOOKUP($A2706,'Fielding Data'!$A:$H,MATCH(P$1,'Fielding Data'!$A$1:$H$1,0),0),"Other")</f>
        <v>CF</v>
      </c>
      <c r="Q2706" s="14">
        <f>IFERROR(VLOOKUP($A2706,'Fielding Data'!$A:$H,MATCH(Q$1,'Fielding Data'!$A$1:$H$1,0),0),"Other")</f>
        <v>0</v>
      </c>
      <c r="R2706" s="14">
        <f>IFERROR(VLOOKUP($A2706,'Fielding Data'!$A:$H,MATCH(R$1,'Fielding Data'!$A$1:$H$1,0),0),"Other")</f>
        <v>0</v>
      </c>
      <c r="S2706" s="14">
        <f>IFERROR(VLOOKUP($A2706,'Fielding Data'!$A:$H,MATCH(S$1,'Fielding Data'!$A$1:$H$1,0),0),"Other")</f>
        <v>0</v>
      </c>
      <c r="T2706" s="14">
        <f>IFERROR(VLOOKUP($A2706,'Fielding Data'!$A:$H,MATCH(T$1,'Fielding Data'!$A$1:$H$1,0),0),"Other")</f>
        <v>0</v>
      </c>
      <c r="U2706" s="14">
        <f>SUMIFS('Fielding Data'!E:E,'Fielding Data'!$A:$A,'Hitting Data'!$A2706)</f>
        <v>257</v>
      </c>
      <c r="V2706" s="14">
        <f>SUMIFS('Fielding Data'!F:F,'Fielding Data'!$A:$A,'Hitting Data'!$A2706)</f>
        <v>4</v>
      </c>
      <c r="W2706" s="14">
        <f>SUMIFS('Fielding Data'!G:G,'Fielding Data'!$A:$A,'Hitting Data'!$A2706)</f>
        <v>6</v>
      </c>
      <c r="X2706" s="14">
        <f>SUMIFS('Fielding Data'!H:H,'Fielding Data'!$A:$A,'Hitting Data'!$A2706)</f>
        <v>2</v>
      </c>
    </row>
    <row r="2707" spans="1:24" x14ac:dyDescent="0.25">
      <c r="A2707" s="14" t="str">
        <f t="shared" si="42"/>
        <v>francfr012012</v>
      </c>
      <c r="B2707" s="19" t="s">
        <v>441</v>
      </c>
      <c r="C2707" s="19">
        <v>2012</v>
      </c>
      <c r="D2707" s="19">
        <v>48</v>
      </c>
      <c r="E2707" s="19">
        <v>0</v>
      </c>
      <c r="F2707" s="19">
        <v>0</v>
      </c>
      <c r="G2707" s="19">
        <v>0</v>
      </c>
      <c r="H2707" s="19">
        <v>0</v>
      </c>
      <c r="I2707" s="19">
        <v>0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4" t="str">
        <f>IFERROR(VLOOKUP($A2707,'Fielding Data'!$A:$H,MATCH(P$1,'Fielding Data'!$A$1:$H$1,0),0),"Other")</f>
        <v>P</v>
      </c>
      <c r="Q2707" s="14">
        <f>IFERROR(VLOOKUP($A2707,'Fielding Data'!$A:$H,MATCH(Q$1,'Fielding Data'!$A$1:$H$1,0),0),"Other")</f>
        <v>0</v>
      </c>
      <c r="R2707" s="14">
        <f>IFERROR(VLOOKUP($A2707,'Fielding Data'!$A:$H,MATCH(R$1,'Fielding Data'!$A$1:$H$1,0),0),"Other")</f>
        <v>4</v>
      </c>
      <c r="S2707" s="14">
        <f>IFERROR(VLOOKUP($A2707,'Fielding Data'!$A:$H,MATCH(S$1,'Fielding Data'!$A$1:$H$1,0),0),"Other")</f>
        <v>0</v>
      </c>
      <c r="T2707" s="14">
        <f>IFERROR(VLOOKUP($A2707,'Fielding Data'!$A:$H,MATCH(T$1,'Fielding Data'!$A$1:$H$1,0),0),"Other")</f>
        <v>0</v>
      </c>
      <c r="U2707" s="14">
        <f>SUMIFS('Fielding Data'!E:E,'Fielding Data'!$A:$A,'Hitting Data'!$A2707)</f>
        <v>0</v>
      </c>
      <c r="V2707" s="14">
        <f>SUMIFS('Fielding Data'!F:F,'Fielding Data'!$A:$A,'Hitting Data'!$A2707)</f>
        <v>4</v>
      </c>
      <c r="W2707" s="14">
        <f>SUMIFS('Fielding Data'!G:G,'Fielding Data'!$A:$A,'Hitting Data'!$A2707)</f>
        <v>0</v>
      </c>
      <c r="X2707" s="14">
        <f>SUMIFS('Fielding Data'!H:H,'Fielding Data'!$A:$A,'Hitting Data'!$A2707)</f>
        <v>0</v>
      </c>
    </row>
    <row r="2708" spans="1:24" x14ac:dyDescent="0.25">
      <c r="A2708" s="14" t="str">
        <f t="shared" si="42"/>
        <v>francje012012</v>
      </c>
      <c r="B2708" s="19" t="s">
        <v>442</v>
      </c>
      <c r="C2708" s="19">
        <v>2012</v>
      </c>
      <c r="D2708" s="19">
        <v>24</v>
      </c>
      <c r="E2708" s="19">
        <v>31</v>
      </c>
      <c r="F2708" s="19">
        <v>2</v>
      </c>
      <c r="G2708" s="19">
        <v>2</v>
      </c>
      <c r="H2708" s="19">
        <v>0</v>
      </c>
      <c r="I2708" s="19">
        <v>0</v>
      </c>
      <c r="J2708" s="19">
        <v>0</v>
      </c>
      <c r="K2708" s="19">
        <v>0</v>
      </c>
      <c r="L2708" s="19">
        <v>0</v>
      </c>
      <c r="M2708" s="19">
        <v>0</v>
      </c>
      <c r="N2708" s="19">
        <v>2</v>
      </c>
      <c r="O2708" s="19">
        <v>8</v>
      </c>
      <c r="P2708" s="14" t="str">
        <f>IFERROR(VLOOKUP($A2708,'Fielding Data'!$A:$H,MATCH(P$1,'Fielding Data'!$A$1:$H$1,0),0),"Other")</f>
        <v>P</v>
      </c>
      <c r="Q2708" s="14">
        <f>IFERROR(VLOOKUP($A2708,'Fielding Data'!$A:$H,MATCH(Q$1,'Fielding Data'!$A$1:$H$1,0),0),"Other")</f>
        <v>5</v>
      </c>
      <c r="R2708" s="14">
        <f>IFERROR(VLOOKUP($A2708,'Fielding Data'!$A:$H,MATCH(R$1,'Fielding Data'!$A$1:$H$1,0),0),"Other")</f>
        <v>23</v>
      </c>
      <c r="S2708" s="14">
        <f>IFERROR(VLOOKUP($A2708,'Fielding Data'!$A:$H,MATCH(S$1,'Fielding Data'!$A$1:$H$1,0),0),"Other")</f>
        <v>0</v>
      </c>
      <c r="T2708" s="14">
        <f>IFERROR(VLOOKUP($A2708,'Fielding Data'!$A:$H,MATCH(T$1,'Fielding Data'!$A$1:$H$1,0),0),"Other")</f>
        <v>1</v>
      </c>
      <c r="U2708" s="14">
        <f>SUMIFS('Fielding Data'!E:E,'Fielding Data'!$A:$A,'Hitting Data'!$A2708)</f>
        <v>5</v>
      </c>
      <c r="V2708" s="14">
        <f>SUMIFS('Fielding Data'!F:F,'Fielding Data'!$A:$A,'Hitting Data'!$A2708)</f>
        <v>23</v>
      </c>
      <c r="W2708" s="14">
        <f>SUMIFS('Fielding Data'!G:G,'Fielding Data'!$A:$A,'Hitting Data'!$A2708)</f>
        <v>0</v>
      </c>
      <c r="X2708" s="14">
        <f>SUMIFS('Fielding Data'!H:H,'Fielding Data'!$A:$A,'Hitting Data'!$A2708)</f>
        <v>1</v>
      </c>
    </row>
    <row r="2709" spans="1:24" x14ac:dyDescent="0.25">
      <c r="A2709" s="14" t="str">
        <f t="shared" si="42"/>
        <v>francje022012</v>
      </c>
      <c r="B2709" s="19" t="s">
        <v>543</v>
      </c>
      <c r="C2709" s="19">
        <v>2012</v>
      </c>
      <c r="D2709" s="19">
        <v>148</v>
      </c>
      <c r="E2709" s="19">
        <v>561</v>
      </c>
      <c r="F2709" s="19">
        <v>58</v>
      </c>
      <c r="G2709" s="19">
        <v>132</v>
      </c>
      <c r="H2709" s="19">
        <v>26</v>
      </c>
      <c r="I2709" s="19">
        <v>3</v>
      </c>
      <c r="J2709" s="19">
        <v>16</v>
      </c>
      <c r="K2709" s="19">
        <v>49</v>
      </c>
      <c r="L2709" s="19">
        <v>4</v>
      </c>
      <c r="M2709" s="19">
        <v>7</v>
      </c>
      <c r="N2709" s="19">
        <v>34</v>
      </c>
      <c r="O2709" s="19">
        <v>119</v>
      </c>
      <c r="P2709" s="14" t="str">
        <f>IFERROR(VLOOKUP($A2709,'Fielding Data'!$A:$H,MATCH(P$1,'Fielding Data'!$A$1:$H$1,0),0),"Other")</f>
        <v>CF</v>
      </c>
      <c r="Q2709" s="14">
        <f>IFERROR(VLOOKUP($A2709,'Fielding Data'!$A:$H,MATCH(Q$1,'Fielding Data'!$A$1:$H$1,0),0),"Other")</f>
        <v>0</v>
      </c>
      <c r="R2709" s="14">
        <f>IFERROR(VLOOKUP($A2709,'Fielding Data'!$A:$H,MATCH(R$1,'Fielding Data'!$A$1:$H$1,0),0),"Other")</f>
        <v>0</v>
      </c>
      <c r="S2709" s="14">
        <f>IFERROR(VLOOKUP($A2709,'Fielding Data'!$A:$H,MATCH(S$1,'Fielding Data'!$A$1:$H$1,0),0),"Other")</f>
        <v>0</v>
      </c>
      <c r="T2709" s="14">
        <f>IFERROR(VLOOKUP($A2709,'Fielding Data'!$A:$H,MATCH(T$1,'Fielding Data'!$A$1:$H$1,0),0),"Other")</f>
        <v>0</v>
      </c>
      <c r="U2709" s="14">
        <f>SUMIFS('Fielding Data'!E:E,'Fielding Data'!$A:$A,'Hitting Data'!$A2709)</f>
        <v>242</v>
      </c>
      <c r="V2709" s="14">
        <f>SUMIFS('Fielding Data'!F:F,'Fielding Data'!$A:$A,'Hitting Data'!$A2709)</f>
        <v>19</v>
      </c>
      <c r="W2709" s="14">
        <f>SUMIFS('Fielding Data'!G:G,'Fielding Data'!$A:$A,'Hitting Data'!$A2709)</f>
        <v>4</v>
      </c>
      <c r="X2709" s="14">
        <f>SUMIFS('Fielding Data'!H:H,'Fielding Data'!$A:$A,'Hitting Data'!$A2709)</f>
        <v>3</v>
      </c>
    </row>
    <row r="2710" spans="1:24" x14ac:dyDescent="0.25">
      <c r="A2710" s="14" t="str">
        <f t="shared" si="42"/>
        <v>francju022012</v>
      </c>
      <c r="B2710" s="19" t="s">
        <v>1087</v>
      </c>
      <c r="C2710" s="19">
        <v>2012</v>
      </c>
      <c r="D2710" s="19">
        <v>93</v>
      </c>
      <c r="E2710" s="19">
        <v>192</v>
      </c>
      <c r="F2710" s="19">
        <v>17</v>
      </c>
      <c r="G2710" s="19">
        <v>45</v>
      </c>
      <c r="H2710" s="19">
        <v>11</v>
      </c>
      <c r="I2710" s="19">
        <v>0</v>
      </c>
      <c r="J2710" s="19">
        <v>9</v>
      </c>
      <c r="K2710" s="19">
        <v>32</v>
      </c>
      <c r="L2710" s="19">
        <v>1</v>
      </c>
      <c r="M2710" s="19">
        <v>1</v>
      </c>
      <c r="N2710" s="19">
        <v>11</v>
      </c>
      <c r="O2710" s="19">
        <v>70</v>
      </c>
      <c r="P2710" s="14" t="str">
        <f>IFERROR(VLOOKUP($A2710,'Fielding Data'!$A:$H,MATCH(P$1,'Fielding Data'!$A$1:$H$1,0),0),"Other")</f>
        <v>3B</v>
      </c>
      <c r="Q2710" s="14">
        <f>IFERROR(VLOOKUP($A2710,'Fielding Data'!$A:$H,MATCH(Q$1,'Fielding Data'!$A$1:$H$1,0),0),"Other")</f>
        <v>20</v>
      </c>
      <c r="R2710" s="14">
        <f>IFERROR(VLOOKUP($A2710,'Fielding Data'!$A:$H,MATCH(R$1,'Fielding Data'!$A$1:$H$1,0),0),"Other")</f>
        <v>67</v>
      </c>
      <c r="S2710" s="14">
        <f>IFERROR(VLOOKUP($A2710,'Fielding Data'!$A:$H,MATCH(S$1,'Fielding Data'!$A$1:$H$1,0),0),"Other")</f>
        <v>6</v>
      </c>
      <c r="T2710" s="14">
        <f>IFERROR(VLOOKUP($A2710,'Fielding Data'!$A:$H,MATCH(T$1,'Fielding Data'!$A$1:$H$1,0),0),"Other")</f>
        <v>9</v>
      </c>
      <c r="U2710" s="14">
        <f>SUMIFS('Fielding Data'!E:E,'Fielding Data'!$A:$A,'Hitting Data'!$A2710)</f>
        <v>20</v>
      </c>
      <c r="V2710" s="14">
        <f>SUMIFS('Fielding Data'!F:F,'Fielding Data'!$A:$A,'Hitting Data'!$A2710)</f>
        <v>67</v>
      </c>
      <c r="W2710" s="14">
        <f>SUMIFS('Fielding Data'!G:G,'Fielding Data'!$A:$A,'Hitting Data'!$A2710)</f>
        <v>6</v>
      </c>
      <c r="X2710" s="14">
        <f>SUMIFS('Fielding Data'!H:H,'Fielding Data'!$A:$A,'Hitting Data'!$A2710)</f>
        <v>9</v>
      </c>
    </row>
    <row r="2711" spans="1:24" x14ac:dyDescent="0.25">
      <c r="A2711" s="14" t="str">
        <f t="shared" si="42"/>
        <v>frandke012012</v>
      </c>
      <c r="B2711" s="19" t="s">
        <v>645</v>
      </c>
      <c r="C2711" s="19">
        <v>2012</v>
      </c>
      <c r="D2711" s="19">
        <v>55</v>
      </c>
      <c r="E2711" s="19">
        <v>195</v>
      </c>
      <c r="F2711" s="19">
        <v>24</v>
      </c>
      <c r="G2711" s="19">
        <v>66</v>
      </c>
      <c r="H2711" s="19">
        <v>10</v>
      </c>
      <c r="I2711" s="19">
        <v>3</v>
      </c>
      <c r="J2711" s="19">
        <v>2</v>
      </c>
      <c r="K2711" s="19">
        <v>14</v>
      </c>
      <c r="L2711" s="19">
        <v>0</v>
      </c>
      <c r="M2711" s="19">
        <v>1</v>
      </c>
      <c r="N2711" s="19">
        <v>9</v>
      </c>
      <c r="O2711" s="19">
        <v>18</v>
      </c>
      <c r="P2711" s="14" t="str">
        <f>IFERROR(VLOOKUP($A2711,'Fielding Data'!$A:$H,MATCH(P$1,'Fielding Data'!$A$1:$H$1,0),0),"Other")</f>
        <v>3B</v>
      </c>
      <c r="Q2711" s="14">
        <f>IFERROR(VLOOKUP($A2711,'Fielding Data'!$A:$H,MATCH(Q$1,'Fielding Data'!$A$1:$H$1,0),0),"Other")</f>
        <v>35</v>
      </c>
      <c r="R2711" s="14">
        <f>IFERROR(VLOOKUP($A2711,'Fielding Data'!$A:$H,MATCH(R$1,'Fielding Data'!$A$1:$H$1,0),0),"Other")</f>
        <v>76</v>
      </c>
      <c r="S2711" s="14">
        <f>IFERROR(VLOOKUP($A2711,'Fielding Data'!$A:$H,MATCH(S$1,'Fielding Data'!$A$1:$H$1,0),0),"Other")</f>
        <v>7</v>
      </c>
      <c r="T2711" s="14">
        <f>IFERROR(VLOOKUP($A2711,'Fielding Data'!$A:$H,MATCH(T$1,'Fielding Data'!$A$1:$H$1,0),0),"Other")</f>
        <v>4</v>
      </c>
      <c r="U2711" s="14">
        <f>SUMIFS('Fielding Data'!E:E,'Fielding Data'!$A:$A,'Hitting Data'!$A2711)</f>
        <v>35</v>
      </c>
      <c r="V2711" s="14">
        <f>SUMIFS('Fielding Data'!F:F,'Fielding Data'!$A:$A,'Hitting Data'!$A2711)</f>
        <v>76</v>
      </c>
      <c r="W2711" s="14">
        <f>SUMIFS('Fielding Data'!G:G,'Fielding Data'!$A:$A,'Hitting Data'!$A2711)</f>
        <v>7</v>
      </c>
      <c r="X2711" s="14">
        <f>SUMIFS('Fielding Data'!H:H,'Fielding Data'!$A:$A,'Hitting Data'!$A2711)</f>
        <v>4</v>
      </c>
    </row>
    <row r="2712" spans="1:24" x14ac:dyDescent="0.25">
      <c r="A2712" s="14" t="str">
        <f t="shared" si="42"/>
        <v>frasoja012012</v>
      </c>
      <c r="B2712" s="19" t="s">
        <v>443</v>
      </c>
      <c r="C2712" s="19">
        <v>2012</v>
      </c>
      <c r="D2712" s="19">
        <v>50</v>
      </c>
      <c r="E2712" s="19">
        <v>0</v>
      </c>
      <c r="F2712" s="19">
        <v>0</v>
      </c>
      <c r="G2712" s="19">
        <v>0</v>
      </c>
      <c r="H2712" s="19">
        <v>0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4" t="str">
        <f>IFERROR(VLOOKUP($A2712,'Fielding Data'!$A:$H,MATCH(P$1,'Fielding Data'!$A$1:$H$1,0),0),"Other")</f>
        <v>P</v>
      </c>
      <c r="Q2712" s="14">
        <f>IFERROR(VLOOKUP($A2712,'Fielding Data'!$A:$H,MATCH(Q$1,'Fielding Data'!$A$1:$H$1,0),0),"Other")</f>
        <v>5</v>
      </c>
      <c r="R2712" s="14">
        <f>IFERROR(VLOOKUP($A2712,'Fielding Data'!$A:$H,MATCH(R$1,'Fielding Data'!$A$1:$H$1,0),0),"Other")</f>
        <v>2</v>
      </c>
      <c r="S2712" s="14">
        <f>IFERROR(VLOOKUP($A2712,'Fielding Data'!$A:$H,MATCH(S$1,'Fielding Data'!$A$1:$H$1,0),0),"Other")</f>
        <v>1</v>
      </c>
      <c r="T2712" s="14">
        <f>IFERROR(VLOOKUP($A2712,'Fielding Data'!$A:$H,MATCH(T$1,'Fielding Data'!$A$1:$H$1,0),0),"Other")</f>
        <v>0</v>
      </c>
      <c r="U2712" s="14">
        <f>SUMIFS('Fielding Data'!E:E,'Fielding Data'!$A:$A,'Hitting Data'!$A2712)</f>
        <v>5</v>
      </c>
      <c r="V2712" s="14">
        <f>SUMIFS('Fielding Data'!F:F,'Fielding Data'!$A:$A,'Hitting Data'!$A2712)</f>
        <v>2</v>
      </c>
      <c r="W2712" s="14">
        <f>SUMIFS('Fielding Data'!G:G,'Fielding Data'!$A:$A,'Hitting Data'!$A2712)</f>
        <v>1</v>
      </c>
      <c r="X2712" s="14">
        <f>SUMIFS('Fielding Data'!H:H,'Fielding Data'!$A:$A,'Hitting Data'!$A2712)</f>
        <v>0</v>
      </c>
    </row>
    <row r="2713" spans="1:24" x14ac:dyDescent="0.25">
      <c r="A2713" s="14" t="str">
        <f t="shared" si="42"/>
        <v>frazito012012</v>
      </c>
      <c r="B2713" s="19" t="s">
        <v>1502</v>
      </c>
      <c r="C2713" s="19">
        <v>2012</v>
      </c>
      <c r="D2713" s="19">
        <v>128</v>
      </c>
      <c r="E2713" s="19">
        <v>422</v>
      </c>
      <c r="F2713" s="19">
        <v>55</v>
      </c>
      <c r="G2713" s="19">
        <v>115</v>
      </c>
      <c r="H2713" s="19">
        <v>26</v>
      </c>
      <c r="I2713" s="19">
        <v>6</v>
      </c>
      <c r="J2713" s="19">
        <v>19</v>
      </c>
      <c r="K2713" s="19">
        <v>67</v>
      </c>
      <c r="L2713" s="19">
        <v>3</v>
      </c>
      <c r="M2713" s="19">
        <v>2</v>
      </c>
      <c r="N2713" s="19">
        <v>36</v>
      </c>
      <c r="O2713" s="19">
        <v>103</v>
      </c>
      <c r="P2713" s="14" t="str">
        <f>IFERROR(VLOOKUP($A2713,'Fielding Data'!$A:$H,MATCH(P$1,'Fielding Data'!$A$1:$H$1,0),0),"Other")</f>
        <v>1B</v>
      </c>
      <c r="Q2713" s="14">
        <f>IFERROR(VLOOKUP($A2713,'Fielding Data'!$A:$H,MATCH(Q$1,'Fielding Data'!$A$1:$H$1,0),0),"Other")</f>
        <v>315</v>
      </c>
      <c r="R2713" s="14">
        <f>IFERROR(VLOOKUP($A2713,'Fielding Data'!$A:$H,MATCH(R$1,'Fielding Data'!$A$1:$H$1,0),0),"Other")</f>
        <v>21</v>
      </c>
      <c r="S2713" s="14">
        <f>IFERROR(VLOOKUP($A2713,'Fielding Data'!$A:$H,MATCH(S$1,'Fielding Data'!$A$1:$H$1,0),0),"Other")</f>
        <v>2</v>
      </c>
      <c r="T2713" s="14">
        <f>IFERROR(VLOOKUP($A2713,'Fielding Data'!$A:$H,MATCH(T$1,'Fielding Data'!$A$1:$H$1,0),0),"Other")</f>
        <v>30</v>
      </c>
      <c r="U2713" s="14">
        <f>SUMIFS('Fielding Data'!E:E,'Fielding Data'!$A:$A,'Hitting Data'!$A2713)</f>
        <v>372</v>
      </c>
      <c r="V2713" s="14">
        <f>SUMIFS('Fielding Data'!F:F,'Fielding Data'!$A:$A,'Hitting Data'!$A2713)</f>
        <v>126</v>
      </c>
      <c r="W2713" s="14">
        <f>SUMIFS('Fielding Data'!G:G,'Fielding Data'!$A:$A,'Hitting Data'!$A2713)</f>
        <v>7</v>
      </c>
      <c r="X2713" s="14">
        <f>SUMIFS('Fielding Data'!H:H,'Fielding Data'!$A:$A,'Hitting Data'!$A2713)</f>
        <v>34</v>
      </c>
    </row>
    <row r="2714" spans="1:24" x14ac:dyDescent="0.25">
      <c r="A2714" s="14" t="str">
        <f t="shared" si="42"/>
        <v>freemfr012012</v>
      </c>
      <c r="B2714" s="19" t="s">
        <v>1282</v>
      </c>
      <c r="C2714" s="19">
        <v>2012</v>
      </c>
      <c r="D2714" s="19">
        <v>147</v>
      </c>
      <c r="E2714" s="19">
        <v>540</v>
      </c>
      <c r="F2714" s="19">
        <v>91</v>
      </c>
      <c r="G2714" s="19">
        <v>140</v>
      </c>
      <c r="H2714" s="19">
        <v>33</v>
      </c>
      <c r="I2714" s="19">
        <v>2</v>
      </c>
      <c r="J2714" s="19">
        <v>23</v>
      </c>
      <c r="K2714" s="19">
        <v>94</v>
      </c>
      <c r="L2714" s="19">
        <v>2</v>
      </c>
      <c r="M2714" s="19">
        <v>0</v>
      </c>
      <c r="N2714" s="19">
        <v>64</v>
      </c>
      <c r="O2714" s="19">
        <v>129</v>
      </c>
      <c r="P2714" s="14" t="str">
        <f>IFERROR(VLOOKUP($A2714,'Fielding Data'!$A:$H,MATCH(P$1,'Fielding Data'!$A$1:$H$1,0),0),"Other")</f>
        <v>1B</v>
      </c>
      <c r="Q2714" s="14">
        <f>IFERROR(VLOOKUP($A2714,'Fielding Data'!$A:$H,MATCH(Q$1,'Fielding Data'!$A$1:$H$1,0),0),"Other")</f>
        <v>1295</v>
      </c>
      <c r="R2714" s="14">
        <f>IFERROR(VLOOKUP($A2714,'Fielding Data'!$A:$H,MATCH(R$1,'Fielding Data'!$A$1:$H$1,0),0),"Other")</f>
        <v>74</v>
      </c>
      <c r="S2714" s="14">
        <f>IFERROR(VLOOKUP($A2714,'Fielding Data'!$A:$H,MATCH(S$1,'Fielding Data'!$A$1:$H$1,0),0),"Other")</f>
        <v>12</v>
      </c>
      <c r="T2714" s="14">
        <f>IFERROR(VLOOKUP($A2714,'Fielding Data'!$A:$H,MATCH(T$1,'Fielding Data'!$A$1:$H$1,0),0),"Other")</f>
        <v>122</v>
      </c>
      <c r="U2714" s="14">
        <f>SUMIFS('Fielding Data'!E:E,'Fielding Data'!$A:$A,'Hitting Data'!$A2714)</f>
        <v>1295</v>
      </c>
      <c r="V2714" s="14">
        <f>SUMIFS('Fielding Data'!F:F,'Fielding Data'!$A:$A,'Hitting Data'!$A2714)</f>
        <v>74</v>
      </c>
      <c r="W2714" s="14">
        <f>SUMIFS('Fielding Data'!G:G,'Fielding Data'!$A:$A,'Hitting Data'!$A2714)</f>
        <v>12</v>
      </c>
      <c r="X2714" s="14">
        <f>SUMIFS('Fielding Data'!H:H,'Fielding Data'!$A:$A,'Hitting Data'!$A2714)</f>
        <v>122</v>
      </c>
    </row>
    <row r="2715" spans="1:24" x14ac:dyDescent="0.25">
      <c r="A2715" s="14" t="str">
        <f t="shared" si="42"/>
        <v>freemsa012012</v>
      </c>
      <c r="B2715" s="19" t="s">
        <v>1716</v>
      </c>
      <c r="C2715" s="19">
        <v>2012</v>
      </c>
      <c r="D2715" s="19">
        <v>24</v>
      </c>
      <c r="E2715" s="19">
        <v>0</v>
      </c>
      <c r="F2715" s="19">
        <v>0</v>
      </c>
      <c r="G2715" s="19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4" t="str">
        <f>IFERROR(VLOOKUP($A2715,'Fielding Data'!$A:$H,MATCH(P$1,'Fielding Data'!$A$1:$H$1,0),0),"Other")</f>
        <v>P</v>
      </c>
      <c r="Q2715" s="14">
        <f>IFERROR(VLOOKUP($A2715,'Fielding Data'!$A:$H,MATCH(Q$1,'Fielding Data'!$A$1:$H$1,0),0),"Other")</f>
        <v>0</v>
      </c>
      <c r="R2715" s="14">
        <f>IFERROR(VLOOKUP($A2715,'Fielding Data'!$A:$H,MATCH(R$1,'Fielding Data'!$A$1:$H$1,0),0),"Other")</f>
        <v>3</v>
      </c>
      <c r="S2715" s="14">
        <f>IFERROR(VLOOKUP($A2715,'Fielding Data'!$A:$H,MATCH(S$1,'Fielding Data'!$A$1:$H$1,0),0),"Other")</f>
        <v>1</v>
      </c>
      <c r="T2715" s="14">
        <f>IFERROR(VLOOKUP($A2715,'Fielding Data'!$A:$H,MATCH(T$1,'Fielding Data'!$A$1:$H$1,0),0),"Other")</f>
        <v>0</v>
      </c>
      <c r="U2715" s="14">
        <f>SUMIFS('Fielding Data'!E:E,'Fielding Data'!$A:$A,'Hitting Data'!$A2715)</f>
        <v>0</v>
      </c>
      <c r="V2715" s="14">
        <f>SUMIFS('Fielding Data'!F:F,'Fielding Data'!$A:$A,'Hitting Data'!$A2715)</f>
        <v>3</v>
      </c>
      <c r="W2715" s="14">
        <f>SUMIFS('Fielding Data'!G:G,'Fielding Data'!$A:$A,'Hitting Data'!$A2715)</f>
        <v>1</v>
      </c>
      <c r="X2715" s="14">
        <f>SUMIFS('Fielding Data'!H:H,'Fielding Data'!$A:$A,'Hitting Data'!$A2715)</f>
        <v>0</v>
      </c>
    </row>
    <row r="2716" spans="1:24" x14ac:dyDescent="0.25">
      <c r="A2716" s="14" t="str">
        <f t="shared" si="42"/>
        <v>freesda012012</v>
      </c>
      <c r="B2716" s="19" t="s">
        <v>1088</v>
      </c>
      <c r="C2716" s="19">
        <v>2012</v>
      </c>
      <c r="D2716" s="19">
        <v>144</v>
      </c>
      <c r="E2716" s="19">
        <v>501</v>
      </c>
      <c r="F2716" s="19">
        <v>70</v>
      </c>
      <c r="G2716" s="19">
        <v>147</v>
      </c>
      <c r="H2716" s="19">
        <v>25</v>
      </c>
      <c r="I2716" s="19">
        <v>1</v>
      </c>
      <c r="J2716" s="19">
        <v>20</v>
      </c>
      <c r="K2716" s="19">
        <v>79</v>
      </c>
      <c r="L2716" s="19">
        <v>3</v>
      </c>
      <c r="M2716" s="19">
        <v>3</v>
      </c>
      <c r="N2716" s="19">
        <v>57</v>
      </c>
      <c r="O2716" s="19">
        <v>122</v>
      </c>
      <c r="P2716" s="14" t="str">
        <f>IFERROR(VLOOKUP($A2716,'Fielding Data'!$A:$H,MATCH(P$1,'Fielding Data'!$A$1:$H$1,0),0),"Other")</f>
        <v>3B</v>
      </c>
      <c r="Q2716" s="14">
        <f>IFERROR(VLOOKUP($A2716,'Fielding Data'!$A:$H,MATCH(Q$1,'Fielding Data'!$A$1:$H$1,0),0),"Other")</f>
        <v>77</v>
      </c>
      <c r="R2716" s="14">
        <f>IFERROR(VLOOKUP($A2716,'Fielding Data'!$A:$H,MATCH(R$1,'Fielding Data'!$A$1:$H$1,0),0),"Other")</f>
        <v>259</v>
      </c>
      <c r="S2716" s="14">
        <f>IFERROR(VLOOKUP($A2716,'Fielding Data'!$A:$H,MATCH(S$1,'Fielding Data'!$A$1:$H$1,0),0),"Other")</f>
        <v>18</v>
      </c>
      <c r="T2716" s="14">
        <f>IFERROR(VLOOKUP($A2716,'Fielding Data'!$A:$H,MATCH(T$1,'Fielding Data'!$A$1:$H$1,0),0),"Other")</f>
        <v>29</v>
      </c>
      <c r="U2716" s="14">
        <f>SUMIFS('Fielding Data'!E:E,'Fielding Data'!$A:$A,'Hitting Data'!$A2716)</f>
        <v>77</v>
      </c>
      <c r="V2716" s="14">
        <f>SUMIFS('Fielding Data'!F:F,'Fielding Data'!$A:$A,'Hitting Data'!$A2716)</f>
        <v>259</v>
      </c>
      <c r="W2716" s="14">
        <f>SUMIFS('Fielding Data'!G:G,'Fielding Data'!$A:$A,'Hitting Data'!$A2716)</f>
        <v>18</v>
      </c>
      <c r="X2716" s="14">
        <f>SUMIFS('Fielding Data'!H:H,'Fielding Data'!$A:$A,'Hitting Data'!$A2716)</f>
        <v>29</v>
      </c>
    </row>
    <row r="2717" spans="1:24" x14ac:dyDescent="0.25">
      <c r="A2717" s="14" t="str">
        <f t="shared" si="42"/>
        <v>friedch012012</v>
      </c>
      <c r="B2717" s="19" t="s">
        <v>1717</v>
      </c>
      <c r="C2717" s="19">
        <v>2012</v>
      </c>
      <c r="D2717" s="19">
        <v>17</v>
      </c>
      <c r="E2717" s="19">
        <v>25</v>
      </c>
      <c r="F2717" s="19">
        <v>1</v>
      </c>
      <c r="G2717" s="19">
        <v>2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3</v>
      </c>
      <c r="O2717" s="19">
        <v>15</v>
      </c>
      <c r="P2717" s="14" t="str">
        <f>IFERROR(VLOOKUP($A2717,'Fielding Data'!$A:$H,MATCH(P$1,'Fielding Data'!$A$1:$H$1,0),0),"Other")</f>
        <v>P</v>
      </c>
      <c r="Q2717" s="14">
        <f>IFERROR(VLOOKUP($A2717,'Fielding Data'!$A:$H,MATCH(Q$1,'Fielding Data'!$A$1:$H$1,0),0),"Other")</f>
        <v>3</v>
      </c>
      <c r="R2717" s="14">
        <f>IFERROR(VLOOKUP($A2717,'Fielding Data'!$A:$H,MATCH(R$1,'Fielding Data'!$A$1:$H$1,0),0),"Other")</f>
        <v>8</v>
      </c>
      <c r="S2717" s="14">
        <f>IFERROR(VLOOKUP($A2717,'Fielding Data'!$A:$H,MATCH(S$1,'Fielding Data'!$A$1:$H$1,0),0),"Other")</f>
        <v>3</v>
      </c>
      <c r="T2717" s="14">
        <f>IFERROR(VLOOKUP($A2717,'Fielding Data'!$A:$H,MATCH(T$1,'Fielding Data'!$A$1:$H$1,0),0),"Other")</f>
        <v>0</v>
      </c>
      <c r="U2717" s="14">
        <f>SUMIFS('Fielding Data'!E:E,'Fielding Data'!$A:$A,'Hitting Data'!$A2717)</f>
        <v>3</v>
      </c>
      <c r="V2717" s="14">
        <f>SUMIFS('Fielding Data'!F:F,'Fielding Data'!$A:$A,'Hitting Data'!$A2717)</f>
        <v>8</v>
      </c>
      <c r="W2717" s="14">
        <f>SUMIFS('Fielding Data'!G:G,'Fielding Data'!$A:$A,'Hitting Data'!$A2717)</f>
        <v>3</v>
      </c>
      <c r="X2717" s="14">
        <f>SUMIFS('Fielding Data'!H:H,'Fielding Data'!$A:$A,'Hitting Data'!$A2717)</f>
        <v>0</v>
      </c>
    </row>
    <row r="2718" spans="1:24" x14ac:dyDescent="0.25">
      <c r="A2718" s="14" t="str">
        <f t="shared" si="42"/>
        <v>fryerer012012</v>
      </c>
      <c r="B2718" s="19" t="s">
        <v>1503</v>
      </c>
      <c r="C2718" s="19">
        <v>2012</v>
      </c>
      <c r="D2718" s="19">
        <v>6</v>
      </c>
      <c r="E2718" s="19">
        <v>4</v>
      </c>
      <c r="F2718" s="19">
        <v>0</v>
      </c>
      <c r="G2718" s="19">
        <v>1</v>
      </c>
      <c r="H2718" s="19">
        <v>0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1</v>
      </c>
      <c r="O2718" s="19">
        <v>1</v>
      </c>
      <c r="P2718" s="14" t="str">
        <f>IFERROR(VLOOKUP($A2718,'Fielding Data'!$A:$H,MATCH(P$1,'Fielding Data'!$A$1:$H$1,0),0),"Other")</f>
        <v>LF</v>
      </c>
      <c r="Q2718" s="14">
        <f>IFERROR(VLOOKUP($A2718,'Fielding Data'!$A:$H,MATCH(Q$1,'Fielding Data'!$A$1:$H$1,0),0),"Other")</f>
        <v>0</v>
      </c>
      <c r="R2718" s="14">
        <f>IFERROR(VLOOKUP($A2718,'Fielding Data'!$A:$H,MATCH(R$1,'Fielding Data'!$A$1:$H$1,0),0),"Other")</f>
        <v>0</v>
      </c>
      <c r="S2718" s="14">
        <f>IFERROR(VLOOKUP($A2718,'Fielding Data'!$A:$H,MATCH(S$1,'Fielding Data'!$A$1:$H$1,0),0),"Other")</f>
        <v>0</v>
      </c>
      <c r="T2718" s="14">
        <f>IFERROR(VLOOKUP($A2718,'Fielding Data'!$A:$H,MATCH(T$1,'Fielding Data'!$A$1:$H$1,0),0),"Other")</f>
        <v>0</v>
      </c>
      <c r="U2718" s="14">
        <f>SUMIFS('Fielding Data'!E:E,'Fielding Data'!$A:$A,'Hitting Data'!$A2718)</f>
        <v>0</v>
      </c>
      <c r="V2718" s="14">
        <f>SUMIFS('Fielding Data'!F:F,'Fielding Data'!$A:$A,'Hitting Data'!$A2718)</f>
        <v>0</v>
      </c>
      <c r="W2718" s="14">
        <f>SUMIFS('Fielding Data'!G:G,'Fielding Data'!$A:$A,'Hitting Data'!$A2718)</f>
        <v>0</v>
      </c>
      <c r="X2718" s="14">
        <f>SUMIFS('Fielding Data'!H:H,'Fielding Data'!$A:$A,'Hitting Data'!$A2718)</f>
        <v>0</v>
      </c>
    </row>
    <row r="2719" spans="1:24" x14ac:dyDescent="0.25">
      <c r="A2719" s="14" t="str">
        <f t="shared" si="42"/>
        <v>fukudko012012</v>
      </c>
      <c r="B2719" s="19" t="s">
        <v>921</v>
      </c>
      <c r="C2719" s="19">
        <v>2012</v>
      </c>
      <c r="D2719" s="19">
        <v>24</v>
      </c>
      <c r="E2719" s="19">
        <v>41</v>
      </c>
      <c r="F2719" s="19">
        <v>2</v>
      </c>
      <c r="G2719" s="19">
        <v>7</v>
      </c>
      <c r="H2719" s="19">
        <v>1</v>
      </c>
      <c r="I2719" s="19">
        <v>0</v>
      </c>
      <c r="J2719" s="19">
        <v>0</v>
      </c>
      <c r="K2719" s="19">
        <v>4</v>
      </c>
      <c r="L2719" s="19">
        <v>0</v>
      </c>
      <c r="M2719" s="19">
        <v>1</v>
      </c>
      <c r="N2719" s="19">
        <v>8</v>
      </c>
      <c r="O2719" s="19">
        <v>9</v>
      </c>
      <c r="P2719" s="14" t="str">
        <f>IFERROR(VLOOKUP($A2719,'Fielding Data'!$A:$H,MATCH(P$1,'Fielding Data'!$A$1:$H$1,0),0),"Other")</f>
        <v>CF</v>
      </c>
      <c r="Q2719" s="14">
        <f>IFERROR(VLOOKUP($A2719,'Fielding Data'!$A:$H,MATCH(Q$1,'Fielding Data'!$A$1:$H$1,0),0),"Other")</f>
        <v>0</v>
      </c>
      <c r="R2719" s="14">
        <f>IFERROR(VLOOKUP($A2719,'Fielding Data'!$A:$H,MATCH(R$1,'Fielding Data'!$A$1:$H$1,0),0),"Other")</f>
        <v>0</v>
      </c>
      <c r="S2719" s="14">
        <f>IFERROR(VLOOKUP($A2719,'Fielding Data'!$A:$H,MATCH(S$1,'Fielding Data'!$A$1:$H$1,0),0),"Other")</f>
        <v>0</v>
      </c>
      <c r="T2719" s="14">
        <f>IFERROR(VLOOKUP($A2719,'Fielding Data'!$A:$H,MATCH(T$1,'Fielding Data'!$A$1:$H$1,0),0),"Other")</f>
        <v>0</v>
      </c>
      <c r="U2719" s="14">
        <f>SUMIFS('Fielding Data'!E:E,'Fielding Data'!$A:$A,'Hitting Data'!$A2719)</f>
        <v>22</v>
      </c>
      <c r="V2719" s="14">
        <f>SUMIFS('Fielding Data'!F:F,'Fielding Data'!$A:$A,'Hitting Data'!$A2719)</f>
        <v>0</v>
      </c>
      <c r="W2719" s="14">
        <f>SUMIFS('Fielding Data'!G:G,'Fielding Data'!$A:$A,'Hitting Data'!$A2719)</f>
        <v>0</v>
      </c>
      <c r="X2719" s="14">
        <f>SUMIFS('Fielding Data'!H:H,'Fielding Data'!$A:$A,'Hitting Data'!$A2719)</f>
        <v>0</v>
      </c>
    </row>
    <row r="2720" spans="1:24" x14ac:dyDescent="0.25">
      <c r="A2720" s="14" t="str">
        <f t="shared" si="42"/>
        <v>fuldsa012012</v>
      </c>
      <c r="B2720" s="19" t="s">
        <v>788</v>
      </c>
      <c r="C2720" s="19">
        <v>2012</v>
      </c>
      <c r="D2720" s="19">
        <v>44</v>
      </c>
      <c r="E2720" s="19">
        <v>98</v>
      </c>
      <c r="F2720" s="19">
        <v>14</v>
      </c>
      <c r="G2720" s="19">
        <v>25</v>
      </c>
      <c r="H2720" s="19">
        <v>3</v>
      </c>
      <c r="I2720" s="19">
        <v>2</v>
      </c>
      <c r="J2720" s="19">
        <v>0</v>
      </c>
      <c r="K2720" s="19">
        <v>5</v>
      </c>
      <c r="L2720" s="19">
        <v>7</v>
      </c>
      <c r="M2720" s="19">
        <v>2</v>
      </c>
      <c r="N2720" s="19">
        <v>8</v>
      </c>
      <c r="O2720" s="19">
        <v>14</v>
      </c>
      <c r="P2720" s="14" t="str">
        <f>IFERROR(VLOOKUP($A2720,'Fielding Data'!$A:$H,MATCH(P$1,'Fielding Data'!$A$1:$H$1,0),0),"Other")</f>
        <v>CF</v>
      </c>
      <c r="Q2720" s="14">
        <f>IFERROR(VLOOKUP($A2720,'Fielding Data'!$A:$H,MATCH(Q$1,'Fielding Data'!$A$1:$H$1,0),0),"Other")</f>
        <v>0</v>
      </c>
      <c r="R2720" s="14">
        <f>IFERROR(VLOOKUP($A2720,'Fielding Data'!$A:$H,MATCH(R$1,'Fielding Data'!$A$1:$H$1,0),0),"Other")</f>
        <v>0</v>
      </c>
      <c r="S2720" s="14">
        <f>IFERROR(VLOOKUP($A2720,'Fielding Data'!$A:$H,MATCH(S$1,'Fielding Data'!$A$1:$H$1,0),0),"Other")</f>
        <v>0</v>
      </c>
      <c r="T2720" s="14">
        <f>IFERROR(VLOOKUP($A2720,'Fielding Data'!$A:$H,MATCH(T$1,'Fielding Data'!$A$1:$H$1,0),0),"Other")</f>
        <v>0</v>
      </c>
      <c r="U2720" s="14">
        <f>SUMIFS('Fielding Data'!E:E,'Fielding Data'!$A:$A,'Hitting Data'!$A2720)</f>
        <v>51</v>
      </c>
      <c r="V2720" s="14">
        <f>SUMIFS('Fielding Data'!F:F,'Fielding Data'!$A:$A,'Hitting Data'!$A2720)</f>
        <v>2</v>
      </c>
      <c r="W2720" s="14">
        <f>SUMIFS('Fielding Data'!G:G,'Fielding Data'!$A:$A,'Hitting Data'!$A2720)</f>
        <v>1</v>
      </c>
      <c r="X2720" s="14">
        <f>SUMIFS('Fielding Data'!H:H,'Fielding Data'!$A:$A,'Hitting Data'!$A2720)</f>
        <v>0</v>
      </c>
    </row>
    <row r="2721" spans="1:24" x14ac:dyDescent="0.25">
      <c r="A2721" s="14" t="str">
        <f t="shared" si="42"/>
        <v>furbuch012012</v>
      </c>
      <c r="B2721" s="19" t="s">
        <v>1504</v>
      </c>
      <c r="C2721" s="19">
        <v>2012</v>
      </c>
      <c r="D2721" s="19">
        <v>48</v>
      </c>
      <c r="E2721" s="19">
        <v>0</v>
      </c>
      <c r="F2721" s="19">
        <v>0</v>
      </c>
      <c r="G2721" s="19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4" t="str">
        <f>IFERROR(VLOOKUP($A2721,'Fielding Data'!$A:$H,MATCH(P$1,'Fielding Data'!$A$1:$H$1,0),0),"Other")</f>
        <v>P</v>
      </c>
      <c r="Q2721" s="14">
        <f>IFERROR(VLOOKUP($A2721,'Fielding Data'!$A:$H,MATCH(Q$1,'Fielding Data'!$A$1:$H$1,0),0),"Other")</f>
        <v>1</v>
      </c>
      <c r="R2721" s="14">
        <f>IFERROR(VLOOKUP($A2721,'Fielding Data'!$A:$H,MATCH(R$1,'Fielding Data'!$A$1:$H$1,0),0),"Other")</f>
        <v>6</v>
      </c>
      <c r="S2721" s="14">
        <f>IFERROR(VLOOKUP($A2721,'Fielding Data'!$A:$H,MATCH(S$1,'Fielding Data'!$A$1:$H$1,0),0),"Other")</f>
        <v>1</v>
      </c>
      <c r="T2721" s="14">
        <f>IFERROR(VLOOKUP($A2721,'Fielding Data'!$A:$H,MATCH(T$1,'Fielding Data'!$A$1:$H$1,0),0),"Other")</f>
        <v>0</v>
      </c>
      <c r="U2721" s="14">
        <f>SUMIFS('Fielding Data'!E:E,'Fielding Data'!$A:$A,'Hitting Data'!$A2721)</f>
        <v>1</v>
      </c>
      <c r="V2721" s="14">
        <f>SUMIFS('Fielding Data'!F:F,'Fielding Data'!$A:$A,'Hitting Data'!$A2721)</f>
        <v>6</v>
      </c>
      <c r="W2721" s="14">
        <f>SUMIFS('Fielding Data'!G:G,'Fielding Data'!$A:$A,'Hitting Data'!$A2721)</f>
        <v>1</v>
      </c>
      <c r="X2721" s="14">
        <f>SUMIFS('Fielding Data'!H:H,'Fielding Data'!$A:$A,'Hitting Data'!$A2721)</f>
        <v>0</v>
      </c>
    </row>
    <row r="2722" spans="1:24" x14ac:dyDescent="0.25">
      <c r="A2722" s="14" t="str">
        <f t="shared" si="42"/>
        <v>furcara012012</v>
      </c>
      <c r="B2722" s="19" t="s">
        <v>98</v>
      </c>
      <c r="C2722" s="19">
        <v>2012</v>
      </c>
      <c r="D2722" s="19">
        <v>121</v>
      </c>
      <c r="E2722" s="19">
        <v>477</v>
      </c>
      <c r="F2722" s="19">
        <v>69</v>
      </c>
      <c r="G2722" s="19">
        <v>126</v>
      </c>
      <c r="H2722" s="19">
        <v>18</v>
      </c>
      <c r="I2722" s="19">
        <v>3</v>
      </c>
      <c r="J2722" s="19">
        <v>5</v>
      </c>
      <c r="K2722" s="19">
        <v>49</v>
      </c>
      <c r="L2722" s="19">
        <v>12</v>
      </c>
      <c r="M2722" s="19">
        <v>4</v>
      </c>
      <c r="N2722" s="19">
        <v>44</v>
      </c>
      <c r="O2722" s="19">
        <v>57</v>
      </c>
      <c r="P2722" s="14" t="str">
        <f>IFERROR(VLOOKUP($A2722,'Fielding Data'!$A:$H,MATCH(P$1,'Fielding Data'!$A$1:$H$1,0),0),"Other")</f>
        <v>SS</v>
      </c>
      <c r="Q2722" s="14">
        <f>IFERROR(VLOOKUP($A2722,'Fielding Data'!$A:$H,MATCH(Q$1,'Fielding Data'!$A$1:$H$1,0),0),"Other")</f>
        <v>173</v>
      </c>
      <c r="R2722" s="14">
        <f>IFERROR(VLOOKUP($A2722,'Fielding Data'!$A:$H,MATCH(R$1,'Fielding Data'!$A$1:$H$1,0),0),"Other")</f>
        <v>349</v>
      </c>
      <c r="S2722" s="14">
        <f>IFERROR(VLOOKUP($A2722,'Fielding Data'!$A:$H,MATCH(S$1,'Fielding Data'!$A$1:$H$1,0),0),"Other")</f>
        <v>15</v>
      </c>
      <c r="T2722" s="14">
        <f>IFERROR(VLOOKUP($A2722,'Fielding Data'!$A:$H,MATCH(T$1,'Fielding Data'!$A$1:$H$1,0),0),"Other")</f>
        <v>68</v>
      </c>
      <c r="U2722" s="14">
        <f>SUMIFS('Fielding Data'!E:E,'Fielding Data'!$A:$A,'Hitting Data'!$A2722)</f>
        <v>173</v>
      </c>
      <c r="V2722" s="14">
        <f>SUMIFS('Fielding Data'!F:F,'Fielding Data'!$A:$A,'Hitting Data'!$A2722)</f>
        <v>349</v>
      </c>
      <c r="W2722" s="14">
        <f>SUMIFS('Fielding Data'!G:G,'Fielding Data'!$A:$A,'Hitting Data'!$A2722)</f>
        <v>15</v>
      </c>
      <c r="X2722" s="14">
        <f>SUMIFS('Fielding Data'!H:H,'Fielding Data'!$A:$A,'Hitting Data'!$A2722)</f>
        <v>68</v>
      </c>
    </row>
    <row r="2723" spans="1:24" x14ac:dyDescent="0.25">
      <c r="A2723" s="14" t="str">
        <f t="shared" si="42"/>
        <v>galarar012012</v>
      </c>
      <c r="B2723" s="19" t="s">
        <v>789</v>
      </c>
      <c r="C2723" s="19">
        <v>2012</v>
      </c>
      <c r="D2723" s="19">
        <v>5</v>
      </c>
      <c r="E2723" s="19">
        <v>8</v>
      </c>
      <c r="F2723" s="19">
        <v>0</v>
      </c>
      <c r="G2723" s="19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3</v>
      </c>
      <c r="P2723" s="14" t="str">
        <f>IFERROR(VLOOKUP($A2723,'Fielding Data'!$A:$H,MATCH(P$1,'Fielding Data'!$A$1:$H$1,0),0),"Other")</f>
        <v>P</v>
      </c>
      <c r="Q2723" s="14">
        <f>IFERROR(VLOOKUP($A2723,'Fielding Data'!$A:$H,MATCH(Q$1,'Fielding Data'!$A$1:$H$1,0),0),"Other")</f>
        <v>1</v>
      </c>
      <c r="R2723" s="14">
        <f>IFERROR(VLOOKUP($A2723,'Fielding Data'!$A:$H,MATCH(R$1,'Fielding Data'!$A$1:$H$1,0),0),"Other")</f>
        <v>0</v>
      </c>
      <c r="S2723" s="14">
        <f>IFERROR(VLOOKUP($A2723,'Fielding Data'!$A:$H,MATCH(S$1,'Fielding Data'!$A$1:$H$1,0),0),"Other")</f>
        <v>0</v>
      </c>
      <c r="T2723" s="14">
        <f>IFERROR(VLOOKUP($A2723,'Fielding Data'!$A:$H,MATCH(T$1,'Fielding Data'!$A$1:$H$1,0),0),"Other")</f>
        <v>0</v>
      </c>
      <c r="U2723" s="14">
        <f>SUMIFS('Fielding Data'!E:E,'Fielding Data'!$A:$A,'Hitting Data'!$A2723)</f>
        <v>1</v>
      </c>
      <c r="V2723" s="14">
        <f>SUMIFS('Fielding Data'!F:F,'Fielding Data'!$A:$A,'Hitting Data'!$A2723)</f>
        <v>0</v>
      </c>
      <c r="W2723" s="14">
        <f>SUMIFS('Fielding Data'!G:G,'Fielding Data'!$A:$A,'Hitting Data'!$A2723)</f>
        <v>0</v>
      </c>
      <c r="X2723" s="14">
        <f>SUMIFS('Fielding Data'!H:H,'Fielding Data'!$A:$A,'Hitting Data'!$A2723)</f>
        <v>0</v>
      </c>
    </row>
    <row r="2724" spans="1:24" x14ac:dyDescent="0.25">
      <c r="A2724" s="14" t="str">
        <f t="shared" si="42"/>
        <v>gallayo012012</v>
      </c>
      <c r="B2724" s="19" t="s">
        <v>791</v>
      </c>
      <c r="C2724" s="19">
        <v>2012</v>
      </c>
      <c r="D2724" s="19">
        <v>33</v>
      </c>
      <c r="E2724" s="19">
        <v>67</v>
      </c>
      <c r="F2724" s="19">
        <v>3</v>
      </c>
      <c r="G2724" s="19">
        <v>11</v>
      </c>
      <c r="H2724" s="19">
        <v>3</v>
      </c>
      <c r="I2724" s="19">
        <v>0</v>
      </c>
      <c r="J2724" s="19">
        <v>1</v>
      </c>
      <c r="K2724" s="19">
        <v>9</v>
      </c>
      <c r="L2724" s="19">
        <v>0</v>
      </c>
      <c r="M2724" s="19">
        <v>0</v>
      </c>
      <c r="N2724" s="19">
        <v>0</v>
      </c>
      <c r="O2724" s="19">
        <v>25</v>
      </c>
      <c r="P2724" s="14" t="str">
        <f>IFERROR(VLOOKUP($A2724,'Fielding Data'!$A:$H,MATCH(P$1,'Fielding Data'!$A$1:$H$1,0),0),"Other")</f>
        <v>P</v>
      </c>
      <c r="Q2724" s="14">
        <f>IFERROR(VLOOKUP($A2724,'Fielding Data'!$A:$H,MATCH(Q$1,'Fielding Data'!$A$1:$H$1,0),0),"Other")</f>
        <v>13</v>
      </c>
      <c r="R2724" s="14">
        <f>IFERROR(VLOOKUP($A2724,'Fielding Data'!$A:$H,MATCH(R$1,'Fielding Data'!$A$1:$H$1,0),0),"Other")</f>
        <v>27</v>
      </c>
      <c r="S2724" s="14">
        <f>IFERROR(VLOOKUP($A2724,'Fielding Data'!$A:$H,MATCH(S$1,'Fielding Data'!$A$1:$H$1,0),0),"Other")</f>
        <v>1</v>
      </c>
      <c r="T2724" s="14">
        <f>IFERROR(VLOOKUP($A2724,'Fielding Data'!$A:$H,MATCH(T$1,'Fielding Data'!$A$1:$H$1,0),0),"Other")</f>
        <v>3</v>
      </c>
      <c r="U2724" s="14">
        <f>SUMIFS('Fielding Data'!E:E,'Fielding Data'!$A:$A,'Hitting Data'!$A2724)</f>
        <v>13</v>
      </c>
      <c r="V2724" s="14">
        <f>SUMIFS('Fielding Data'!F:F,'Fielding Data'!$A:$A,'Hitting Data'!$A2724)</f>
        <v>27</v>
      </c>
      <c r="W2724" s="14">
        <f>SUMIFS('Fielding Data'!G:G,'Fielding Data'!$A:$A,'Hitting Data'!$A2724)</f>
        <v>1</v>
      </c>
      <c r="X2724" s="14">
        <f>SUMIFS('Fielding Data'!H:H,'Fielding Data'!$A:$A,'Hitting Data'!$A2724)</f>
        <v>3</v>
      </c>
    </row>
    <row r="2725" spans="1:24" x14ac:dyDescent="0.25">
      <c r="A2725" s="14" t="str">
        <f t="shared" si="42"/>
        <v>galvifr012012</v>
      </c>
      <c r="B2725" s="19" t="s">
        <v>1718</v>
      </c>
      <c r="C2725" s="19">
        <v>2012</v>
      </c>
      <c r="D2725" s="19">
        <v>58</v>
      </c>
      <c r="E2725" s="19">
        <v>190</v>
      </c>
      <c r="F2725" s="19">
        <v>14</v>
      </c>
      <c r="G2725" s="19">
        <v>43</v>
      </c>
      <c r="H2725" s="19">
        <v>15</v>
      </c>
      <c r="I2725" s="19">
        <v>1</v>
      </c>
      <c r="J2725" s="19">
        <v>3</v>
      </c>
      <c r="K2725" s="19">
        <v>24</v>
      </c>
      <c r="L2725" s="19">
        <v>0</v>
      </c>
      <c r="M2725" s="19">
        <v>0</v>
      </c>
      <c r="N2725" s="19">
        <v>7</v>
      </c>
      <c r="O2725" s="19">
        <v>29</v>
      </c>
      <c r="P2725" s="14" t="str">
        <f>IFERROR(VLOOKUP($A2725,'Fielding Data'!$A:$H,MATCH(P$1,'Fielding Data'!$A$1:$H$1,0),0),"Other")</f>
        <v>2B</v>
      </c>
      <c r="Q2725" s="14">
        <f>IFERROR(VLOOKUP($A2725,'Fielding Data'!$A:$H,MATCH(Q$1,'Fielding Data'!$A$1:$H$1,0),0),"Other")</f>
        <v>92</v>
      </c>
      <c r="R2725" s="14">
        <f>IFERROR(VLOOKUP($A2725,'Fielding Data'!$A:$H,MATCH(R$1,'Fielding Data'!$A$1:$H$1,0),0),"Other")</f>
        <v>151</v>
      </c>
      <c r="S2725" s="14">
        <f>IFERROR(VLOOKUP($A2725,'Fielding Data'!$A:$H,MATCH(S$1,'Fielding Data'!$A$1:$H$1,0),0),"Other")</f>
        <v>1</v>
      </c>
      <c r="T2725" s="14">
        <f>IFERROR(VLOOKUP($A2725,'Fielding Data'!$A:$H,MATCH(T$1,'Fielding Data'!$A$1:$H$1,0),0),"Other")</f>
        <v>31</v>
      </c>
      <c r="U2725" s="14">
        <f>SUMIFS('Fielding Data'!E:E,'Fielding Data'!$A:$A,'Hitting Data'!$A2725)</f>
        <v>96</v>
      </c>
      <c r="V2725" s="14">
        <f>SUMIFS('Fielding Data'!F:F,'Fielding Data'!$A:$A,'Hitting Data'!$A2725)</f>
        <v>169</v>
      </c>
      <c r="W2725" s="14">
        <f>SUMIFS('Fielding Data'!G:G,'Fielding Data'!$A:$A,'Hitting Data'!$A2725)</f>
        <v>1</v>
      </c>
      <c r="X2725" s="14">
        <f>SUMIFS('Fielding Data'!H:H,'Fielding Data'!$A:$A,'Hitting Data'!$A2725)</f>
        <v>34</v>
      </c>
    </row>
    <row r="2726" spans="1:24" x14ac:dyDescent="0.25">
      <c r="A2726" s="14" t="str">
        <f t="shared" si="42"/>
        <v>gamelma012012</v>
      </c>
      <c r="B2726" s="19" t="s">
        <v>922</v>
      </c>
      <c r="C2726" s="19">
        <v>2012</v>
      </c>
      <c r="D2726" s="19">
        <v>21</v>
      </c>
      <c r="E2726" s="19">
        <v>69</v>
      </c>
      <c r="F2726" s="19">
        <v>10</v>
      </c>
      <c r="G2726" s="19">
        <v>17</v>
      </c>
      <c r="H2726" s="19">
        <v>2</v>
      </c>
      <c r="I2726" s="19">
        <v>1</v>
      </c>
      <c r="J2726" s="19">
        <v>1</v>
      </c>
      <c r="K2726" s="19">
        <v>6</v>
      </c>
      <c r="L2726" s="19">
        <v>3</v>
      </c>
      <c r="M2726" s="19">
        <v>0</v>
      </c>
      <c r="N2726" s="19">
        <v>4</v>
      </c>
      <c r="O2726" s="19">
        <v>15</v>
      </c>
      <c r="P2726" s="14" t="str">
        <f>IFERROR(VLOOKUP($A2726,'Fielding Data'!$A:$H,MATCH(P$1,'Fielding Data'!$A$1:$H$1,0),0),"Other")</f>
        <v>1B</v>
      </c>
      <c r="Q2726" s="14">
        <f>IFERROR(VLOOKUP($A2726,'Fielding Data'!$A:$H,MATCH(Q$1,'Fielding Data'!$A$1:$H$1,0),0),"Other")</f>
        <v>134</v>
      </c>
      <c r="R2726" s="14">
        <f>IFERROR(VLOOKUP($A2726,'Fielding Data'!$A:$H,MATCH(R$1,'Fielding Data'!$A$1:$H$1,0),0),"Other")</f>
        <v>8</v>
      </c>
      <c r="S2726" s="14">
        <f>IFERROR(VLOOKUP($A2726,'Fielding Data'!$A:$H,MATCH(S$1,'Fielding Data'!$A$1:$H$1,0),0),"Other")</f>
        <v>3</v>
      </c>
      <c r="T2726" s="14">
        <f>IFERROR(VLOOKUP($A2726,'Fielding Data'!$A:$H,MATCH(T$1,'Fielding Data'!$A$1:$H$1,0),0),"Other")</f>
        <v>15</v>
      </c>
      <c r="U2726" s="14">
        <f>SUMIFS('Fielding Data'!E:E,'Fielding Data'!$A:$A,'Hitting Data'!$A2726)</f>
        <v>134</v>
      </c>
      <c r="V2726" s="14">
        <f>SUMIFS('Fielding Data'!F:F,'Fielding Data'!$A:$A,'Hitting Data'!$A2726)</f>
        <v>8</v>
      </c>
      <c r="W2726" s="14">
        <f>SUMIFS('Fielding Data'!G:G,'Fielding Data'!$A:$A,'Hitting Data'!$A2726)</f>
        <v>3</v>
      </c>
      <c r="X2726" s="14">
        <f>SUMIFS('Fielding Data'!H:H,'Fielding Data'!$A:$A,'Hitting Data'!$A2726)</f>
        <v>15</v>
      </c>
    </row>
    <row r="2727" spans="1:24" x14ac:dyDescent="0.25">
      <c r="A2727" s="14" t="str">
        <f t="shared" si="42"/>
        <v>garciav012012</v>
      </c>
      <c r="B2727" s="19" t="s">
        <v>1719</v>
      </c>
      <c r="C2727" s="19">
        <v>2012</v>
      </c>
      <c r="D2727" s="19">
        <v>23</v>
      </c>
      <c r="E2727" s="19">
        <v>47</v>
      </c>
      <c r="F2727" s="19">
        <v>7</v>
      </c>
      <c r="G2727" s="19">
        <v>15</v>
      </c>
      <c r="H2727" s="19">
        <v>0</v>
      </c>
      <c r="I2727" s="19">
        <v>0</v>
      </c>
      <c r="J2727" s="19">
        <v>0</v>
      </c>
      <c r="K2727" s="19">
        <v>3</v>
      </c>
      <c r="L2727" s="19">
        <v>0</v>
      </c>
      <c r="M2727" s="19">
        <v>2</v>
      </c>
      <c r="N2727" s="19">
        <v>3</v>
      </c>
      <c r="O2727" s="19">
        <v>10</v>
      </c>
      <c r="P2727" s="14" t="str">
        <f>IFERROR(VLOOKUP($A2727,'Fielding Data'!$A:$H,MATCH(P$1,'Fielding Data'!$A$1:$H$1,0),0),"Other")</f>
        <v>CF</v>
      </c>
      <c r="Q2727" s="14">
        <f>IFERROR(VLOOKUP($A2727,'Fielding Data'!$A:$H,MATCH(Q$1,'Fielding Data'!$A$1:$H$1,0),0),"Other")</f>
        <v>0</v>
      </c>
      <c r="R2727" s="14">
        <f>IFERROR(VLOOKUP($A2727,'Fielding Data'!$A:$H,MATCH(R$1,'Fielding Data'!$A$1:$H$1,0),0),"Other")</f>
        <v>0</v>
      </c>
      <c r="S2727" s="14">
        <f>IFERROR(VLOOKUP($A2727,'Fielding Data'!$A:$H,MATCH(S$1,'Fielding Data'!$A$1:$H$1,0),0),"Other")</f>
        <v>0</v>
      </c>
      <c r="T2727" s="14">
        <f>IFERROR(VLOOKUP($A2727,'Fielding Data'!$A:$H,MATCH(T$1,'Fielding Data'!$A$1:$H$1,0),0),"Other")</f>
        <v>0</v>
      </c>
      <c r="U2727" s="14">
        <f>SUMIFS('Fielding Data'!E:E,'Fielding Data'!$A:$A,'Hitting Data'!$A2727)</f>
        <v>23</v>
      </c>
      <c r="V2727" s="14">
        <f>SUMIFS('Fielding Data'!F:F,'Fielding Data'!$A:$A,'Hitting Data'!$A2727)</f>
        <v>1</v>
      </c>
      <c r="W2727" s="14">
        <f>SUMIFS('Fielding Data'!G:G,'Fielding Data'!$A:$A,'Hitting Data'!$A2727)</f>
        <v>0</v>
      </c>
      <c r="X2727" s="14">
        <f>SUMIFS('Fielding Data'!H:H,'Fielding Data'!$A:$A,'Hitting Data'!$A2727)</f>
        <v>1</v>
      </c>
    </row>
    <row r="2728" spans="1:24" x14ac:dyDescent="0.25">
      <c r="A2728" s="14" t="str">
        <f t="shared" si="42"/>
        <v>garcich022012</v>
      </c>
      <c r="B2728" s="19" t="s">
        <v>1720</v>
      </c>
      <c r="C2728" s="19">
        <v>2012</v>
      </c>
      <c r="D2728" s="19">
        <v>13</v>
      </c>
      <c r="E2728" s="19">
        <v>0</v>
      </c>
      <c r="F2728" s="19">
        <v>0</v>
      </c>
      <c r="G2728" s="19">
        <v>0</v>
      </c>
      <c r="H2728" s="19">
        <v>0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4" t="str">
        <f>IFERROR(VLOOKUP($A2728,'Fielding Data'!$A:$H,MATCH(P$1,'Fielding Data'!$A$1:$H$1,0),0),"Other")</f>
        <v>P</v>
      </c>
      <c r="Q2728" s="14">
        <f>IFERROR(VLOOKUP($A2728,'Fielding Data'!$A:$H,MATCH(Q$1,'Fielding Data'!$A$1:$H$1,0),0),"Other")</f>
        <v>0</v>
      </c>
      <c r="R2728" s="14">
        <f>IFERROR(VLOOKUP($A2728,'Fielding Data'!$A:$H,MATCH(R$1,'Fielding Data'!$A$1:$H$1,0),0),"Other")</f>
        <v>1</v>
      </c>
      <c r="S2728" s="14">
        <f>IFERROR(VLOOKUP($A2728,'Fielding Data'!$A:$H,MATCH(S$1,'Fielding Data'!$A$1:$H$1,0),0),"Other")</f>
        <v>0</v>
      </c>
      <c r="T2728" s="14">
        <f>IFERROR(VLOOKUP($A2728,'Fielding Data'!$A:$H,MATCH(T$1,'Fielding Data'!$A$1:$H$1,0),0),"Other")</f>
        <v>0</v>
      </c>
      <c r="U2728" s="14">
        <f>SUMIFS('Fielding Data'!E:E,'Fielding Data'!$A:$A,'Hitting Data'!$A2728)</f>
        <v>0</v>
      </c>
      <c r="V2728" s="14">
        <f>SUMIFS('Fielding Data'!F:F,'Fielding Data'!$A:$A,'Hitting Data'!$A2728)</f>
        <v>1</v>
      </c>
      <c r="W2728" s="14">
        <f>SUMIFS('Fielding Data'!G:G,'Fielding Data'!$A:$A,'Hitting Data'!$A2728)</f>
        <v>0</v>
      </c>
      <c r="X2728" s="14">
        <f>SUMIFS('Fielding Data'!H:H,'Fielding Data'!$A:$A,'Hitting Data'!$A2728)</f>
        <v>0</v>
      </c>
    </row>
    <row r="2729" spans="1:24" x14ac:dyDescent="0.25">
      <c r="A2729" s="14" t="str">
        <f t="shared" si="42"/>
        <v>garcifr022012</v>
      </c>
      <c r="B2729" s="19" t="s">
        <v>99</v>
      </c>
      <c r="C2729" s="19">
        <v>2012</v>
      </c>
      <c r="D2729" s="19">
        <v>30</v>
      </c>
      <c r="E2729" s="19">
        <v>1</v>
      </c>
      <c r="F2729" s="19">
        <v>0</v>
      </c>
      <c r="G2729" s="19">
        <v>0</v>
      </c>
      <c r="H2729" s="19">
        <v>0</v>
      </c>
      <c r="I2729" s="19">
        <v>0</v>
      </c>
      <c r="J2729" s="19">
        <v>0</v>
      </c>
      <c r="K2729" s="19">
        <v>0</v>
      </c>
      <c r="L2729" s="19">
        <v>0</v>
      </c>
      <c r="M2729" s="19">
        <v>0</v>
      </c>
      <c r="N2729" s="19">
        <v>0</v>
      </c>
      <c r="O2729" s="19">
        <v>1</v>
      </c>
      <c r="P2729" s="14" t="str">
        <f>IFERROR(VLOOKUP($A2729,'Fielding Data'!$A:$H,MATCH(P$1,'Fielding Data'!$A$1:$H$1,0),0),"Other")</f>
        <v>P</v>
      </c>
      <c r="Q2729" s="14">
        <f>IFERROR(VLOOKUP($A2729,'Fielding Data'!$A:$H,MATCH(Q$1,'Fielding Data'!$A$1:$H$1,0),0),"Other")</f>
        <v>8</v>
      </c>
      <c r="R2729" s="14">
        <f>IFERROR(VLOOKUP($A2729,'Fielding Data'!$A:$H,MATCH(R$1,'Fielding Data'!$A$1:$H$1,0),0),"Other")</f>
        <v>7</v>
      </c>
      <c r="S2729" s="14">
        <f>IFERROR(VLOOKUP($A2729,'Fielding Data'!$A:$H,MATCH(S$1,'Fielding Data'!$A$1:$H$1,0),0),"Other")</f>
        <v>0</v>
      </c>
      <c r="T2729" s="14">
        <f>IFERROR(VLOOKUP($A2729,'Fielding Data'!$A:$H,MATCH(T$1,'Fielding Data'!$A$1:$H$1,0),0),"Other")</f>
        <v>0</v>
      </c>
      <c r="U2729" s="14">
        <f>SUMIFS('Fielding Data'!E:E,'Fielding Data'!$A:$A,'Hitting Data'!$A2729)</f>
        <v>8</v>
      </c>
      <c r="V2729" s="14">
        <f>SUMIFS('Fielding Data'!F:F,'Fielding Data'!$A:$A,'Hitting Data'!$A2729)</f>
        <v>7</v>
      </c>
      <c r="W2729" s="14">
        <f>SUMIFS('Fielding Data'!G:G,'Fielding Data'!$A:$A,'Hitting Data'!$A2729)</f>
        <v>0</v>
      </c>
      <c r="X2729" s="14">
        <f>SUMIFS('Fielding Data'!H:H,'Fielding Data'!$A:$A,'Hitting Data'!$A2729)</f>
        <v>0</v>
      </c>
    </row>
    <row r="2730" spans="1:24" x14ac:dyDescent="0.25">
      <c r="A2730" s="14" t="str">
        <f t="shared" si="42"/>
        <v>garcija012012</v>
      </c>
      <c r="B2730" s="19" t="s">
        <v>444</v>
      </c>
      <c r="C2730" s="19">
        <v>2012</v>
      </c>
      <c r="D2730" s="19">
        <v>73</v>
      </c>
      <c r="E2730" s="19">
        <v>3</v>
      </c>
      <c r="F2730" s="19">
        <v>0</v>
      </c>
      <c r="G2730" s="19">
        <v>1</v>
      </c>
      <c r="H2730" s="19">
        <v>0</v>
      </c>
      <c r="I2730" s="19">
        <v>0</v>
      </c>
      <c r="J2730" s="19">
        <v>0</v>
      </c>
      <c r="K2730" s="19">
        <v>1</v>
      </c>
      <c r="L2730" s="19">
        <v>0</v>
      </c>
      <c r="M2730" s="19">
        <v>0</v>
      </c>
      <c r="N2730" s="19">
        <v>0</v>
      </c>
      <c r="O2730" s="19">
        <v>1</v>
      </c>
      <c r="P2730" s="14" t="str">
        <f>IFERROR(VLOOKUP($A2730,'Fielding Data'!$A:$H,MATCH(P$1,'Fielding Data'!$A$1:$H$1,0),0),"Other")</f>
        <v>P</v>
      </c>
      <c r="Q2730" s="14">
        <f>IFERROR(VLOOKUP($A2730,'Fielding Data'!$A:$H,MATCH(Q$1,'Fielding Data'!$A$1:$H$1,0),0),"Other")</f>
        <v>1</v>
      </c>
      <c r="R2730" s="14">
        <f>IFERROR(VLOOKUP($A2730,'Fielding Data'!$A:$H,MATCH(R$1,'Fielding Data'!$A$1:$H$1,0),0),"Other")</f>
        <v>7</v>
      </c>
      <c r="S2730" s="14">
        <f>IFERROR(VLOOKUP($A2730,'Fielding Data'!$A:$H,MATCH(S$1,'Fielding Data'!$A$1:$H$1,0),0),"Other")</f>
        <v>2</v>
      </c>
      <c r="T2730" s="14">
        <f>IFERROR(VLOOKUP($A2730,'Fielding Data'!$A:$H,MATCH(T$1,'Fielding Data'!$A$1:$H$1,0),0),"Other")</f>
        <v>1</v>
      </c>
      <c r="U2730" s="14">
        <f>SUMIFS('Fielding Data'!E:E,'Fielding Data'!$A:$A,'Hitting Data'!$A2730)</f>
        <v>1</v>
      </c>
      <c r="V2730" s="14">
        <f>SUMIFS('Fielding Data'!F:F,'Fielding Data'!$A:$A,'Hitting Data'!$A2730)</f>
        <v>7</v>
      </c>
      <c r="W2730" s="14">
        <f>SUMIFS('Fielding Data'!G:G,'Fielding Data'!$A:$A,'Hitting Data'!$A2730)</f>
        <v>2</v>
      </c>
      <c r="X2730" s="14">
        <f>SUMIFS('Fielding Data'!H:H,'Fielding Data'!$A:$A,'Hitting Data'!$A2730)</f>
        <v>1</v>
      </c>
    </row>
    <row r="2731" spans="1:24" x14ac:dyDescent="0.25">
      <c r="A2731" s="14" t="str">
        <f t="shared" si="42"/>
        <v>garcija022012</v>
      </c>
      <c r="B2731" s="19" t="s">
        <v>923</v>
      </c>
      <c r="C2731" s="19">
        <v>2012</v>
      </c>
      <c r="D2731" s="19">
        <v>20</v>
      </c>
      <c r="E2731" s="19">
        <v>40</v>
      </c>
      <c r="F2731" s="19">
        <v>7</v>
      </c>
      <c r="G2731" s="19">
        <v>10</v>
      </c>
      <c r="H2731" s="19">
        <v>1</v>
      </c>
      <c r="I2731" s="19">
        <v>1</v>
      </c>
      <c r="J2731" s="19">
        <v>1</v>
      </c>
      <c r="K2731" s="19">
        <v>3</v>
      </c>
      <c r="L2731" s="19">
        <v>0</v>
      </c>
      <c r="M2731" s="19">
        <v>0</v>
      </c>
      <c r="N2731" s="19">
        <v>2</v>
      </c>
      <c r="O2731" s="19">
        <v>15</v>
      </c>
      <c r="P2731" s="14" t="str">
        <f>IFERROR(VLOOKUP($A2731,'Fielding Data'!$A:$H,MATCH(P$1,'Fielding Data'!$A$1:$H$1,0),0),"Other")</f>
        <v>P</v>
      </c>
      <c r="Q2731" s="14">
        <f>IFERROR(VLOOKUP($A2731,'Fielding Data'!$A:$H,MATCH(Q$1,'Fielding Data'!$A$1:$H$1,0),0),"Other")</f>
        <v>3</v>
      </c>
      <c r="R2731" s="14">
        <f>IFERROR(VLOOKUP($A2731,'Fielding Data'!$A:$H,MATCH(R$1,'Fielding Data'!$A$1:$H$1,0),0),"Other")</f>
        <v>22</v>
      </c>
      <c r="S2731" s="14">
        <f>IFERROR(VLOOKUP($A2731,'Fielding Data'!$A:$H,MATCH(S$1,'Fielding Data'!$A$1:$H$1,0),0),"Other")</f>
        <v>1</v>
      </c>
      <c r="T2731" s="14">
        <f>IFERROR(VLOOKUP($A2731,'Fielding Data'!$A:$H,MATCH(T$1,'Fielding Data'!$A$1:$H$1,0),0),"Other")</f>
        <v>0</v>
      </c>
      <c r="U2731" s="14">
        <f>SUMIFS('Fielding Data'!E:E,'Fielding Data'!$A:$A,'Hitting Data'!$A2731)</f>
        <v>3</v>
      </c>
      <c r="V2731" s="14">
        <f>SUMIFS('Fielding Data'!F:F,'Fielding Data'!$A:$A,'Hitting Data'!$A2731)</f>
        <v>22</v>
      </c>
      <c r="W2731" s="14">
        <f>SUMIFS('Fielding Data'!G:G,'Fielding Data'!$A:$A,'Hitting Data'!$A2731)</f>
        <v>1</v>
      </c>
      <c r="X2731" s="14">
        <f>SUMIFS('Fielding Data'!H:H,'Fielding Data'!$A:$A,'Hitting Data'!$A2731)</f>
        <v>0</v>
      </c>
    </row>
    <row r="2732" spans="1:24" x14ac:dyDescent="0.25">
      <c r="A2732" s="14" t="str">
        <f t="shared" si="42"/>
        <v>gardnbr012012</v>
      </c>
      <c r="B2732" s="19" t="s">
        <v>924</v>
      </c>
      <c r="C2732" s="19">
        <v>2012</v>
      </c>
      <c r="D2732" s="19">
        <v>16</v>
      </c>
      <c r="E2732" s="19">
        <v>31</v>
      </c>
      <c r="F2732" s="19">
        <v>7</v>
      </c>
      <c r="G2732" s="19">
        <v>10</v>
      </c>
      <c r="H2732" s="19">
        <v>2</v>
      </c>
      <c r="I2732" s="19">
        <v>0</v>
      </c>
      <c r="J2732" s="19">
        <v>0</v>
      </c>
      <c r="K2732" s="19">
        <v>3</v>
      </c>
      <c r="L2732" s="19">
        <v>2</v>
      </c>
      <c r="M2732" s="19">
        <v>2</v>
      </c>
      <c r="N2732" s="19">
        <v>5</v>
      </c>
      <c r="O2732" s="19">
        <v>7</v>
      </c>
      <c r="P2732" s="14" t="str">
        <f>IFERROR(VLOOKUP($A2732,'Fielding Data'!$A:$H,MATCH(P$1,'Fielding Data'!$A$1:$H$1,0),0),"Other")</f>
        <v>LF</v>
      </c>
      <c r="Q2732" s="14">
        <f>IFERROR(VLOOKUP($A2732,'Fielding Data'!$A:$H,MATCH(Q$1,'Fielding Data'!$A$1:$H$1,0),0),"Other")</f>
        <v>0</v>
      </c>
      <c r="R2732" s="14">
        <f>IFERROR(VLOOKUP($A2732,'Fielding Data'!$A:$H,MATCH(R$1,'Fielding Data'!$A$1:$H$1,0),0),"Other")</f>
        <v>0</v>
      </c>
      <c r="S2732" s="14">
        <f>IFERROR(VLOOKUP($A2732,'Fielding Data'!$A:$H,MATCH(S$1,'Fielding Data'!$A$1:$H$1,0),0),"Other")</f>
        <v>0</v>
      </c>
      <c r="T2732" s="14">
        <f>IFERROR(VLOOKUP($A2732,'Fielding Data'!$A:$H,MATCH(T$1,'Fielding Data'!$A$1:$H$1,0),0),"Other")</f>
        <v>0</v>
      </c>
      <c r="U2732" s="14">
        <f>SUMIFS('Fielding Data'!E:E,'Fielding Data'!$A:$A,'Hitting Data'!$A2732)</f>
        <v>14</v>
      </c>
      <c r="V2732" s="14">
        <f>SUMIFS('Fielding Data'!F:F,'Fielding Data'!$A:$A,'Hitting Data'!$A2732)</f>
        <v>1</v>
      </c>
      <c r="W2732" s="14">
        <f>SUMIFS('Fielding Data'!G:G,'Fielding Data'!$A:$A,'Hitting Data'!$A2732)</f>
        <v>0</v>
      </c>
      <c r="X2732" s="14">
        <f>SUMIFS('Fielding Data'!H:H,'Fielding Data'!$A:$A,'Hitting Data'!$A2732)</f>
        <v>0</v>
      </c>
    </row>
    <row r="2733" spans="1:24" x14ac:dyDescent="0.25">
      <c r="A2733" s="14" t="str">
        <f t="shared" si="42"/>
        <v>garzama012012</v>
      </c>
      <c r="B2733" s="19" t="s">
        <v>647</v>
      </c>
      <c r="C2733" s="19">
        <v>2012</v>
      </c>
      <c r="D2733" s="19">
        <v>18</v>
      </c>
      <c r="E2733" s="19">
        <v>30</v>
      </c>
      <c r="F2733" s="19">
        <v>0</v>
      </c>
      <c r="G2733" s="19">
        <v>2</v>
      </c>
      <c r="H2733" s="19">
        <v>1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23</v>
      </c>
      <c r="P2733" s="14" t="str">
        <f>IFERROR(VLOOKUP($A2733,'Fielding Data'!$A:$H,MATCH(P$1,'Fielding Data'!$A$1:$H$1,0),0),"Other")</f>
        <v>P</v>
      </c>
      <c r="Q2733" s="14">
        <f>IFERROR(VLOOKUP($A2733,'Fielding Data'!$A:$H,MATCH(Q$1,'Fielding Data'!$A$1:$H$1,0),0),"Other")</f>
        <v>4</v>
      </c>
      <c r="R2733" s="14">
        <f>IFERROR(VLOOKUP($A2733,'Fielding Data'!$A:$H,MATCH(R$1,'Fielding Data'!$A$1:$H$1,0),0),"Other")</f>
        <v>12</v>
      </c>
      <c r="S2733" s="14">
        <f>IFERROR(VLOOKUP($A2733,'Fielding Data'!$A:$H,MATCH(S$1,'Fielding Data'!$A$1:$H$1,0),0),"Other")</f>
        <v>3</v>
      </c>
      <c r="T2733" s="14">
        <f>IFERROR(VLOOKUP($A2733,'Fielding Data'!$A:$H,MATCH(T$1,'Fielding Data'!$A$1:$H$1,0),0),"Other")</f>
        <v>0</v>
      </c>
      <c r="U2733" s="14">
        <f>SUMIFS('Fielding Data'!E:E,'Fielding Data'!$A:$A,'Hitting Data'!$A2733)</f>
        <v>4</v>
      </c>
      <c r="V2733" s="14">
        <f>SUMIFS('Fielding Data'!F:F,'Fielding Data'!$A:$A,'Hitting Data'!$A2733)</f>
        <v>12</v>
      </c>
      <c r="W2733" s="14">
        <f>SUMIFS('Fielding Data'!G:G,'Fielding Data'!$A:$A,'Hitting Data'!$A2733)</f>
        <v>3</v>
      </c>
      <c r="X2733" s="14">
        <f>SUMIFS('Fielding Data'!H:H,'Fielding Data'!$A:$A,'Hitting Data'!$A2733)</f>
        <v>0</v>
      </c>
    </row>
    <row r="2734" spans="1:24" x14ac:dyDescent="0.25">
      <c r="A2734" s="14" t="str">
        <f t="shared" si="42"/>
        <v>gaudich012012</v>
      </c>
      <c r="B2734" s="19" t="s">
        <v>370</v>
      </c>
      <c r="C2734" s="19">
        <v>2012</v>
      </c>
      <c r="D2734" s="19">
        <v>46</v>
      </c>
      <c r="E2734" s="19">
        <v>8</v>
      </c>
      <c r="F2734" s="19">
        <v>0</v>
      </c>
      <c r="G2734" s="19">
        <v>0</v>
      </c>
      <c r="H2734" s="19">
        <v>0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4</v>
      </c>
      <c r="P2734" s="14" t="str">
        <f>IFERROR(VLOOKUP($A2734,'Fielding Data'!$A:$H,MATCH(P$1,'Fielding Data'!$A$1:$H$1,0),0),"Other")</f>
        <v>P</v>
      </c>
      <c r="Q2734" s="14">
        <f>IFERROR(VLOOKUP($A2734,'Fielding Data'!$A:$H,MATCH(Q$1,'Fielding Data'!$A$1:$H$1,0),0),"Other")</f>
        <v>7</v>
      </c>
      <c r="R2734" s="14">
        <f>IFERROR(VLOOKUP($A2734,'Fielding Data'!$A:$H,MATCH(R$1,'Fielding Data'!$A$1:$H$1,0),0),"Other")</f>
        <v>14</v>
      </c>
      <c r="S2734" s="14">
        <f>IFERROR(VLOOKUP($A2734,'Fielding Data'!$A:$H,MATCH(S$1,'Fielding Data'!$A$1:$H$1,0),0),"Other")</f>
        <v>0</v>
      </c>
      <c r="T2734" s="14">
        <f>IFERROR(VLOOKUP($A2734,'Fielding Data'!$A:$H,MATCH(T$1,'Fielding Data'!$A$1:$H$1,0),0),"Other")</f>
        <v>0</v>
      </c>
      <c r="U2734" s="14">
        <f>SUMIFS('Fielding Data'!E:E,'Fielding Data'!$A:$A,'Hitting Data'!$A2734)</f>
        <v>7</v>
      </c>
      <c r="V2734" s="14">
        <f>SUMIFS('Fielding Data'!F:F,'Fielding Data'!$A:$A,'Hitting Data'!$A2734)</f>
        <v>14</v>
      </c>
      <c r="W2734" s="14">
        <f>SUMIFS('Fielding Data'!G:G,'Fielding Data'!$A:$A,'Hitting Data'!$A2734)</f>
        <v>0</v>
      </c>
      <c r="X2734" s="14">
        <f>SUMIFS('Fielding Data'!H:H,'Fielding Data'!$A:$A,'Hitting Data'!$A2734)</f>
        <v>0</v>
      </c>
    </row>
    <row r="2735" spans="1:24" x14ac:dyDescent="0.25">
      <c r="A2735" s="14" t="str">
        <f t="shared" si="42"/>
        <v>gearrco012012</v>
      </c>
      <c r="B2735" s="19" t="s">
        <v>1508</v>
      </c>
      <c r="C2735" s="19">
        <v>2012</v>
      </c>
      <c r="D2735" s="19">
        <v>22</v>
      </c>
      <c r="E2735" s="19">
        <v>0</v>
      </c>
      <c r="F2735" s="19">
        <v>0</v>
      </c>
      <c r="G2735" s="19">
        <v>0</v>
      </c>
      <c r="H2735" s="19">
        <v>0</v>
      </c>
      <c r="I2735" s="19">
        <v>0</v>
      </c>
      <c r="J2735" s="19">
        <v>0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4" t="str">
        <f>IFERROR(VLOOKUP($A2735,'Fielding Data'!$A:$H,MATCH(P$1,'Fielding Data'!$A$1:$H$1,0),0),"Other")</f>
        <v>P</v>
      </c>
      <c r="Q2735" s="14">
        <f>IFERROR(VLOOKUP($A2735,'Fielding Data'!$A:$H,MATCH(Q$1,'Fielding Data'!$A$1:$H$1,0),0),"Other")</f>
        <v>1</v>
      </c>
      <c r="R2735" s="14">
        <f>IFERROR(VLOOKUP($A2735,'Fielding Data'!$A:$H,MATCH(R$1,'Fielding Data'!$A$1:$H$1,0),0),"Other")</f>
        <v>3</v>
      </c>
      <c r="S2735" s="14">
        <f>IFERROR(VLOOKUP($A2735,'Fielding Data'!$A:$H,MATCH(S$1,'Fielding Data'!$A$1:$H$1,0),0),"Other")</f>
        <v>0</v>
      </c>
      <c r="T2735" s="14">
        <f>IFERROR(VLOOKUP($A2735,'Fielding Data'!$A:$H,MATCH(T$1,'Fielding Data'!$A$1:$H$1,0),0),"Other")</f>
        <v>0</v>
      </c>
      <c r="U2735" s="14">
        <f>SUMIFS('Fielding Data'!E:E,'Fielding Data'!$A:$A,'Hitting Data'!$A2735)</f>
        <v>1</v>
      </c>
      <c r="V2735" s="14">
        <f>SUMIFS('Fielding Data'!F:F,'Fielding Data'!$A:$A,'Hitting Data'!$A2735)</f>
        <v>3</v>
      </c>
      <c r="W2735" s="14">
        <f>SUMIFS('Fielding Data'!G:G,'Fielding Data'!$A:$A,'Hitting Data'!$A2735)</f>
        <v>0</v>
      </c>
      <c r="X2735" s="14">
        <f>SUMIFS('Fielding Data'!H:H,'Fielding Data'!$A:$A,'Hitting Data'!$A2735)</f>
        <v>0</v>
      </c>
    </row>
    <row r="2736" spans="1:24" x14ac:dyDescent="0.25">
      <c r="A2736" s="14" t="str">
        <f t="shared" si="42"/>
        <v>geedi012012</v>
      </c>
      <c r="B2736" s="19" t="s">
        <v>1283</v>
      </c>
      <c r="C2736" s="19">
        <v>2012</v>
      </c>
      <c r="D2736" s="19">
        <v>17</v>
      </c>
      <c r="E2736" s="19">
        <v>27</v>
      </c>
      <c r="F2736" s="19">
        <v>4</v>
      </c>
      <c r="G2736" s="19">
        <v>4</v>
      </c>
      <c r="H2736" s="19">
        <v>2</v>
      </c>
      <c r="I2736" s="19">
        <v>0</v>
      </c>
      <c r="J2736" s="19">
        <v>0</v>
      </c>
      <c r="K2736" s="19">
        <v>1</v>
      </c>
      <c r="L2736" s="19">
        <v>0</v>
      </c>
      <c r="M2736" s="19">
        <v>0</v>
      </c>
      <c r="N2736" s="19">
        <v>2</v>
      </c>
      <c r="O2736" s="19">
        <v>7</v>
      </c>
      <c r="P2736" s="14" t="str">
        <f>IFERROR(VLOOKUP($A2736,'Fielding Data'!$A:$H,MATCH(P$1,'Fielding Data'!$A$1:$H$1,0),0),"Other")</f>
        <v>P</v>
      </c>
      <c r="Q2736" s="14">
        <f>IFERROR(VLOOKUP($A2736,'Fielding Data'!$A:$H,MATCH(Q$1,'Fielding Data'!$A$1:$H$1,0),0),"Other")</f>
        <v>9</v>
      </c>
      <c r="R2736" s="14">
        <f>IFERROR(VLOOKUP($A2736,'Fielding Data'!$A:$H,MATCH(R$1,'Fielding Data'!$A$1:$H$1,0),0),"Other")</f>
        <v>16</v>
      </c>
      <c r="S2736" s="14">
        <f>IFERROR(VLOOKUP($A2736,'Fielding Data'!$A:$H,MATCH(S$1,'Fielding Data'!$A$1:$H$1,0),0),"Other")</f>
        <v>2</v>
      </c>
      <c r="T2736" s="14">
        <f>IFERROR(VLOOKUP($A2736,'Fielding Data'!$A:$H,MATCH(T$1,'Fielding Data'!$A$1:$H$1,0),0),"Other")</f>
        <v>3</v>
      </c>
      <c r="U2736" s="14">
        <f>SUMIFS('Fielding Data'!E:E,'Fielding Data'!$A:$A,'Hitting Data'!$A2736)</f>
        <v>9</v>
      </c>
      <c r="V2736" s="14">
        <f>SUMIFS('Fielding Data'!F:F,'Fielding Data'!$A:$A,'Hitting Data'!$A2736)</f>
        <v>16</v>
      </c>
      <c r="W2736" s="14">
        <f>SUMIFS('Fielding Data'!G:G,'Fielding Data'!$A:$A,'Hitting Data'!$A2736)</f>
        <v>2</v>
      </c>
      <c r="X2736" s="14">
        <f>SUMIFS('Fielding Data'!H:H,'Fielding Data'!$A:$A,'Hitting Data'!$A2736)</f>
        <v>3</v>
      </c>
    </row>
    <row r="2737" spans="1:24" x14ac:dyDescent="0.25">
      <c r="A2737" s="14" t="str">
        <f t="shared" si="42"/>
        <v>geltzst012012</v>
      </c>
      <c r="B2737" s="19" t="s">
        <v>1721</v>
      </c>
      <c r="C2737" s="19">
        <v>2012</v>
      </c>
      <c r="D2737" s="19">
        <v>2</v>
      </c>
      <c r="E2737" s="19">
        <v>0</v>
      </c>
      <c r="F2737" s="19">
        <v>0</v>
      </c>
      <c r="G2737" s="19">
        <v>0</v>
      </c>
      <c r="H2737" s="19">
        <v>0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4" t="str">
        <f>IFERROR(VLOOKUP($A2737,'Fielding Data'!$A:$H,MATCH(P$1,'Fielding Data'!$A$1:$H$1,0),0),"Other")</f>
        <v>P</v>
      </c>
      <c r="Q2737" s="14">
        <f>IFERROR(VLOOKUP($A2737,'Fielding Data'!$A:$H,MATCH(Q$1,'Fielding Data'!$A$1:$H$1,0),0),"Other")</f>
        <v>0</v>
      </c>
      <c r="R2737" s="14">
        <f>IFERROR(VLOOKUP($A2737,'Fielding Data'!$A:$H,MATCH(R$1,'Fielding Data'!$A$1:$H$1,0),0),"Other")</f>
        <v>0</v>
      </c>
      <c r="S2737" s="14">
        <f>IFERROR(VLOOKUP($A2737,'Fielding Data'!$A:$H,MATCH(S$1,'Fielding Data'!$A$1:$H$1,0),0),"Other")</f>
        <v>0</v>
      </c>
      <c r="T2737" s="14">
        <f>IFERROR(VLOOKUP($A2737,'Fielding Data'!$A:$H,MATCH(T$1,'Fielding Data'!$A$1:$H$1,0),0),"Other")</f>
        <v>0</v>
      </c>
      <c r="U2737" s="14">
        <f>SUMIFS('Fielding Data'!E:E,'Fielding Data'!$A:$A,'Hitting Data'!$A2737)</f>
        <v>0</v>
      </c>
      <c r="V2737" s="14">
        <f>SUMIFS('Fielding Data'!F:F,'Fielding Data'!$A:$A,'Hitting Data'!$A2737)</f>
        <v>0</v>
      </c>
      <c r="W2737" s="14">
        <f>SUMIFS('Fielding Data'!G:G,'Fielding Data'!$A:$A,'Hitting Data'!$A2737)</f>
        <v>0</v>
      </c>
      <c r="X2737" s="14">
        <f>SUMIFS('Fielding Data'!H:H,'Fielding Data'!$A:$A,'Hitting Data'!$A2737)</f>
        <v>0</v>
      </c>
    </row>
    <row r="2738" spans="1:24" x14ac:dyDescent="0.25">
      <c r="A2738" s="14" t="str">
        <f t="shared" si="42"/>
        <v>gentrcr012012</v>
      </c>
      <c r="B2738" s="19" t="s">
        <v>1092</v>
      </c>
      <c r="C2738" s="19">
        <v>2012</v>
      </c>
      <c r="D2738" s="19">
        <v>122</v>
      </c>
      <c r="E2738" s="19">
        <v>240</v>
      </c>
      <c r="F2738" s="19">
        <v>31</v>
      </c>
      <c r="G2738" s="19">
        <v>73</v>
      </c>
      <c r="H2738" s="19">
        <v>12</v>
      </c>
      <c r="I2738" s="19">
        <v>3</v>
      </c>
      <c r="J2738" s="19">
        <v>1</v>
      </c>
      <c r="K2738" s="19">
        <v>26</v>
      </c>
      <c r="L2738" s="19">
        <v>13</v>
      </c>
      <c r="M2738" s="19">
        <v>7</v>
      </c>
      <c r="N2738" s="19">
        <v>14</v>
      </c>
      <c r="O2738" s="19">
        <v>41</v>
      </c>
      <c r="P2738" s="14" t="str">
        <f>IFERROR(VLOOKUP($A2738,'Fielding Data'!$A:$H,MATCH(P$1,'Fielding Data'!$A$1:$H$1,0),0),"Other")</f>
        <v>CF</v>
      </c>
      <c r="Q2738" s="14">
        <f>IFERROR(VLOOKUP($A2738,'Fielding Data'!$A:$H,MATCH(Q$1,'Fielding Data'!$A$1:$H$1,0),0),"Other")</f>
        <v>0</v>
      </c>
      <c r="R2738" s="14">
        <f>IFERROR(VLOOKUP($A2738,'Fielding Data'!$A:$H,MATCH(R$1,'Fielding Data'!$A$1:$H$1,0),0),"Other")</f>
        <v>0</v>
      </c>
      <c r="S2738" s="14">
        <f>IFERROR(VLOOKUP($A2738,'Fielding Data'!$A:$H,MATCH(S$1,'Fielding Data'!$A$1:$H$1,0),0),"Other")</f>
        <v>0</v>
      </c>
      <c r="T2738" s="14">
        <f>IFERROR(VLOOKUP($A2738,'Fielding Data'!$A:$H,MATCH(T$1,'Fielding Data'!$A$1:$H$1,0),0),"Other")</f>
        <v>0</v>
      </c>
      <c r="U2738" s="14">
        <f>SUMIFS('Fielding Data'!E:E,'Fielding Data'!$A:$A,'Hitting Data'!$A2738)</f>
        <v>190</v>
      </c>
      <c r="V2738" s="14">
        <f>SUMIFS('Fielding Data'!F:F,'Fielding Data'!$A:$A,'Hitting Data'!$A2738)</f>
        <v>7</v>
      </c>
      <c r="W2738" s="14">
        <f>SUMIFS('Fielding Data'!G:G,'Fielding Data'!$A:$A,'Hitting Data'!$A2738)</f>
        <v>0</v>
      </c>
      <c r="X2738" s="14">
        <f>SUMIFS('Fielding Data'!H:H,'Fielding Data'!$A:$A,'Hitting Data'!$A2738)</f>
        <v>2</v>
      </c>
    </row>
    <row r="2739" spans="1:24" x14ac:dyDescent="0.25">
      <c r="A2739" s="14" t="str">
        <f t="shared" si="42"/>
        <v>getzch012012</v>
      </c>
      <c r="B2739" s="19" t="s">
        <v>925</v>
      </c>
      <c r="C2739" s="19">
        <v>2012</v>
      </c>
      <c r="D2739" s="19">
        <v>64</v>
      </c>
      <c r="E2739" s="19">
        <v>189</v>
      </c>
      <c r="F2739" s="19">
        <v>22</v>
      </c>
      <c r="G2739" s="19">
        <v>52</v>
      </c>
      <c r="H2739" s="19">
        <v>10</v>
      </c>
      <c r="I2739" s="19">
        <v>3</v>
      </c>
      <c r="J2739" s="19">
        <v>0</v>
      </c>
      <c r="K2739" s="19">
        <v>17</v>
      </c>
      <c r="L2739" s="19">
        <v>9</v>
      </c>
      <c r="M2739" s="19">
        <v>3</v>
      </c>
      <c r="N2739" s="19">
        <v>11</v>
      </c>
      <c r="O2739" s="19">
        <v>17</v>
      </c>
      <c r="P2739" s="14" t="str">
        <f>IFERROR(VLOOKUP($A2739,'Fielding Data'!$A:$H,MATCH(P$1,'Fielding Data'!$A$1:$H$1,0),0),"Other")</f>
        <v>2B</v>
      </c>
      <c r="Q2739" s="14">
        <f>IFERROR(VLOOKUP($A2739,'Fielding Data'!$A:$H,MATCH(Q$1,'Fielding Data'!$A$1:$H$1,0),0),"Other")</f>
        <v>95</v>
      </c>
      <c r="R2739" s="14">
        <f>IFERROR(VLOOKUP($A2739,'Fielding Data'!$A:$H,MATCH(R$1,'Fielding Data'!$A$1:$H$1,0),0),"Other")</f>
        <v>143</v>
      </c>
      <c r="S2739" s="14">
        <f>IFERROR(VLOOKUP($A2739,'Fielding Data'!$A:$H,MATCH(S$1,'Fielding Data'!$A$1:$H$1,0),0),"Other")</f>
        <v>4</v>
      </c>
      <c r="T2739" s="14">
        <f>IFERROR(VLOOKUP($A2739,'Fielding Data'!$A:$H,MATCH(T$1,'Fielding Data'!$A$1:$H$1,0),0),"Other")</f>
        <v>40</v>
      </c>
      <c r="U2739" s="14">
        <f>SUMIFS('Fielding Data'!E:E,'Fielding Data'!$A:$A,'Hitting Data'!$A2739)</f>
        <v>95</v>
      </c>
      <c r="V2739" s="14">
        <f>SUMIFS('Fielding Data'!F:F,'Fielding Data'!$A:$A,'Hitting Data'!$A2739)</f>
        <v>143</v>
      </c>
      <c r="W2739" s="14">
        <f>SUMIFS('Fielding Data'!G:G,'Fielding Data'!$A:$A,'Hitting Data'!$A2739)</f>
        <v>4</v>
      </c>
      <c r="X2739" s="14">
        <f>SUMIFS('Fielding Data'!H:H,'Fielding Data'!$A:$A,'Hitting Data'!$A2739)</f>
        <v>40</v>
      </c>
    </row>
    <row r="2740" spans="1:24" x14ac:dyDescent="0.25">
      <c r="A2740" s="14" t="str">
        <f t="shared" si="42"/>
        <v>giambja012012</v>
      </c>
      <c r="B2740" s="19" t="s">
        <v>101</v>
      </c>
      <c r="C2740" s="19">
        <v>2012</v>
      </c>
      <c r="D2740" s="19">
        <v>60</v>
      </c>
      <c r="E2740" s="19">
        <v>89</v>
      </c>
      <c r="F2740" s="19">
        <v>7</v>
      </c>
      <c r="G2740" s="19">
        <v>20</v>
      </c>
      <c r="H2740" s="19">
        <v>4</v>
      </c>
      <c r="I2740" s="19">
        <v>0</v>
      </c>
      <c r="J2740" s="19">
        <v>1</v>
      </c>
      <c r="K2740" s="19">
        <v>8</v>
      </c>
      <c r="L2740" s="19">
        <v>0</v>
      </c>
      <c r="M2740" s="19">
        <v>0</v>
      </c>
      <c r="N2740" s="19">
        <v>20</v>
      </c>
      <c r="O2740" s="19">
        <v>24</v>
      </c>
      <c r="P2740" s="14" t="str">
        <f>IFERROR(VLOOKUP($A2740,'Fielding Data'!$A:$H,MATCH(P$1,'Fielding Data'!$A$1:$H$1,0),0),"Other")</f>
        <v>1B</v>
      </c>
      <c r="Q2740" s="14">
        <f>IFERROR(VLOOKUP($A2740,'Fielding Data'!$A:$H,MATCH(Q$1,'Fielding Data'!$A$1:$H$1,0),0),"Other")</f>
        <v>86</v>
      </c>
      <c r="R2740" s="14">
        <f>IFERROR(VLOOKUP($A2740,'Fielding Data'!$A:$H,MATCH(R$1,'Fielding Data'!$A$1:$H$1,0),0),"Other")</f>
        <v>3</v>
      </c>
      <c r="S2740" s="14">
        <f>IFERROR(VLOOKUP($A2740,'Fielding Data'!$A:$H,MATCH(S$1,'Fielding Data'!$A$1:$H$1,0),0),"Other")</f>
        <v>0</v>
      </c>
      <c r="T2740" s="14">
        <f>IFERROR(VLOOKUP($A2740,'Fielding Data'!$A:$H,MATCH(T$1,'Fielding Data'!$A$1:$H$1,0),0),"Other")</f>
        <v>7</v>
      </c>
      <c r="U2740" s="14">
        <f>SUMIFS('Fielding Data'!E:E,'Fielding Data'!$A:$A,'Hitting Data'!$A2740)</f>
        <v>86</v>
      </c>
      <c r="V2740" s="14">
        <f>SUMIFS('Fielding Data'!F:F,'Fielding Data'!$A:$A,'Hitting Data'!$A2740)</f>
        <v>3</v>
      </c>
      <c r="W2740" s="14">
        <f>SUMIFS('Fielding Data'!G:G,'Fielding Data'!$A:$A,'Hitting Data'!$A2740)</f>
        <v>0</v>
      </c>
      <c r="X2740" s="14">
        <f>SUMIFS('Fielding Data'!H:H,'Fielding Data'!$A:$A,'Hitting Data'!$A2740)</f>
        <v>7</v>
      </c>
    </row>
    <row r="2741" spans="1:24" x14ac:dyDescent="0.25">
      <c r="A2741" s="14" t="str">
        <f t="shared" si="42"/>
        <v>giavojo012012</v>
      </c>
      <c r="B2741" s="19" t="s">
        <v>1509</v>
      </c>
      <c r="C2741" s="19">
        <v>2012</v>
      </c>
      <c r="D2741" s="19">
        <v>53</v>
      </c>
      <c r="E2741" s="19">
        <v>181</v>
      </c>
      <c r="F2741" s="19">
        <v>21</v>
      </c>
      <c r="G2741" s="19">
        <v>43</v>
      </c>
      <c r="H2741" s="19">
        <v>7</v>
      </c>
      <c r="I2741" s="19">
        <v>1</v>
      </c>
      <c r="J2741" s="19">
        <v>1</v>
      </c>
      <c r="K2741" s="19">
        <v>15</v>
      </c>
      <c r="L2741" s="19">
        <v>3</v>
      </c>
      <c r="M2741" s="19">
        <v>0</v>
      </c>
      <c r="N2741" s="19">
        <v>8</v>
      </c>
      <c r="O2741" s="19">
        <v>35</v>
      </c>
      <c r="P2741" s="14" t="str">
        <f>IFERROR(VLOOKUP($A2741,'Fielding Data'!$A:$H,MATCH(P$1,'Fielding Data'!$A$1:$H$1,0),0),"Other")</f>
        <v>2B</v>
      </c>
      <c r="Q2741" s="14">
        <f>IFERROR(VLOOKUP($A2741,'Fielding Data'!$A:$H,MATCH(Q$1,'Fielding Data'!$A$1:$H$1,0),0),"Other")</f>
        <v>84</v>
      </c>
      <c r="R2741" s="14">
        <f>IFERROR(VLOOKUP($A2741,'Fielding Data'!$A:$H,MATCH(R$1,'Fielding Data'!$A$1:$H$1,0),0),"Other")</f>
        <v>93</v>
      </c>
      <c r="S2741" s="14">
        <f>IFERROR(VLOOKUP($A2741,'Fielding Data'!$A:$H,MATCH(S$1,'Fielding Data'!$A$1:$H$1,0),0),"Other")</f>
        <v>6</v>
      </c>
      <c r="T2741" s="14">
        <f>IFERROR(VLOOKUP($A2741,'Fielding Data'!$A:$H,MATCH(T$1,'Fielding Data'!$A$1:$H$1,0),0),"Other")</f>
        <v>21</v>
      </c>
      <c r="U2741" s="14">
        <f>SUMIFS('Fielding Data'!E:E,'Fielding Data'!$A:$A,'Hitting Data'!$A2741)</f>
        <v>84</v>
      </c>
      <c r="V2741" s="14">
        <f>SUMIFS('Fielding Data'!F:F,'Fielding Data'!$A:$A,'Hitting Data'!$A2741)</f>
        <v>93</v>
      </c>
      <c r="W2741" s="14">
        <f>SUMIFS('Fielding Data'!G:G,'Fielding Data'!$A:$A,'Hitting Data'!$A2741)</f>
        <v>6</v>
      </c>
      <c r="X2741" s="14">
        <f>SUMIFS('Fielding Data'!H:H,'Fielding Data'!$A:$A,'Hitting Data'!$A2741)</f>
        <v>21</v>
      </c>
    </row>
    <row r="2742" spans="1:24" x14ac:dyDescent="0.25">
      <c r="A2742" s="14" t="str">
        <f t="shared" si="42"/>
        <v>gillaco012012</v>
      </c>
      <c r="B2742" s="19" t="s">
        <v>926</v>
      </c>
      <c r="C2742" s="19">
        <v>2012</v>
      </c>
      <c r="D2742" s="19">
        <v>6</v>
      </c>
      <c r="E2742" s="19">
        <v>20</v>
      </c>
      <c r="F2742" s="19">
        <v>2</v>
      </c>
      <c r="G2742" s="19">
        <v>3</v>
      </c>
      <c r="H2742" s="19">
        <v>1</v>
      </c>
      <c r="I2742" s="19">
        <v>0</v>
      </c>
      <c r="J2742" s="19">
        <v>0</v>
      </c>
      <c r="K2742" s="19">
        <v>2</v>
      </c>
      <c r="L2742" s="19">
        <v>0</v>
      </c>
      <c r="M2742" s="19">
        <v>0</v>
      </c>
      <c r="N2742" s="19">
        <v>0</v>
      </c>
      <c r="O2742" s="19">
        <v>2</v>
      </c>
      <c r="P2742" s="14" t="str">
        <f>IFERROR(VLOOKUP($A2742,'Fielding Data'!$A:$H,MATCH(P$1,'Fielding Data'!$A$1:$H$1,0),0),"Other")</f>
        <v>3B</v>
      </c>
      <c r="Q2742" s="14">
        <f>IFERROR(VLOOKUP($A2742,'Fielding Data'!$A:$H,MATCH(Q$1,'Fielding Data'!$A$1:$H$1,0),0),"Other")</f>
        <v>3</v>
      </c>
      <c r="R2742" s="14">
        <f>IFERROR(VLOOKUP($A2742,'Fielding Data'!$A:$H,MATCH(R$1,'Fielding Data'!$A$1:$H$1,0),0),"Other")</f>
        <v>9</v>
      </c>
      <c r="S2742" s="14">
        <f>IFERROR(VLOOKUP($A2742,'Fielding Data'!$A:$H,MATCH(S$1,'Fielding Data'!$A$1:$H$1,0),0),"Other")</f>
        <v>2</v>
      </c>
      <c r="T2742" s="14">
        <f>IFERROR(VLOOKUP($A2742,'Fielding Data'!$A:$H,MATCH(T$1,'Fielding Data'!$A$1:$H$1,0),0),"Other")</f>
        <v>0</v>
      </c>
      <c r="U2742" s="14">
        <f>SUMIFS('Fielding Data'!E:E,'Fielding Data'!$A:$A,'Hitting Data'!$A2742)</f>
        <v>3</v>
      </c>
      <c r="V2742" s="14">
        <f>SUMIFS('Fielding Data'!F:F,'Fielding Data'!$A:$A,'Hitting Data'!$A2742)</f>
        <v>9</v>
      </c>
      <c r="W2742" s="14">
        <f>SUMIFS('Fielding Data'!G:G,'Fielding Data'!$A:$A,'Hitting Data'!$A2742)</f>
        <v>2</v>
      </c>
      <c r="X2742" s="14">
        <f>SUMIFS('Fielding Data'!H:H,'Fielding Data'!$A:$A,'Hitting Data'!$A2742)</f>
        <v>0</v>
      </c>
    </row>
    <row r="2743" spans="1:24" x14ac:dyDescent="0.25">
      <c r="A2743" s="14" t="str">
        <f t="shared" si="42"/>
        <v>gimench012012</v>
      </c>
      <c r="B2743" s="19" t="s">
        <v>1094</v>
      </c>
      <c r="C2743" s="19">
        <v>2012</v>
      </c>
      <c r="D2743" s="19">
        <v>42</v>
      </c>
      <c r="E2743" s="19">
        <v>100</v>
      </c>
      <c r="F2743" s="19">
        <v>10</v>
      </c>
      <c r="G2743" s="19">
        <v>26</v>
      </c>
      <c r="H2743" s="19">
        <v>4</v>
      </c>
      <c r="I2743" s="19">
        <v>0</v>
      </c>
      <c r="J2743" s="19">
        <v>1</v>
      </c>
      <c r="K2743" s="19">
        <v>9</v>
      </c>
      <c r="L2743" s="19">
        <v>0</v>
      </c>
      <c r="M2743" s="19">
        <v>0</v>
      </c>
      <c r="N2743" s="19">
        <v>8</v>
      </c>
      <c r="O2743" s="19">
        <v>24</v>
      </c>
      <c r="P2743" s="14" t="str">
        <f>IFERROR(VLOOKUP($A2743,'Fielding Data'!$A:$H,MATCH(P$1,'Fielding Data'!$A$1:$H$1,0),0),"Other")</f>
        <v>1B</v>
      </c>
      <c r="Q2743" s="14">
        <f>IFERROR(VLOOKUP($A2743,'Fielding Data'!$A:$H,MATCH(Q$1,'Fielding Data'!$A$1:$H$1,0),0),"Other")</f>
        <v>2</v>
      </c>
      <c r="R2743" s="14">
        <f>IFERROR(VLOOKUP($A2743,'Fielding Data'!$A:$H,MATCH(R$1,'Fielding Data'!$A$1:$H$1,0),0),"Other")</f>
        <v>0</v>
      </c>
      <c r="S2743" s="14">
        <f>IFERROR(VLOOKUP($A2743,'Fielding Data'!$A:$H,MATCH(S$1,'Fielding Data'!$A$1:$H$1,0),0),"Other")</f>
        <v>0</v>
      </c>
      <c r="T2743" s="14">
        <f>IFERROR(VLOOKUP($A2743,'Fielding Data'!$A:$H,MATCH(T$1,'Fielding Data'!$A$1:$H$1,0),0),"Other")</f>
        <v>1</v>
      </c>
      <c r="U2743" s="14">
        <f>SUMIFS('Fielding Data'!E:E,'Fielding Data'!$A:$A,'Hitting Data'!$A2743)</f>
        <v>265</v>
      </c>
      <c r="V2743" s="14">
        <f>SUMIFS('Fielding Data'!F:F,'Fielding Data'!$A:$A,'Hitting Data'!$A2743)</f>
        <v>12</v>
      </c>
      <c r="W2743" s="14">
        <f>SUMIFS('Fielding Data'!G:G,'Fielding Data'!$A:$A,'Hitting Data'!$A2743)</f>
        <v>3</v>
      </c>
      <c r="X2743" s="14">
        <f>SUMIFS('Fielding Data'!H:H,'Fielding Data'!$A:$A,'Hitting Data'!$A2743)</f>
        <v>3</v>
      </c>
    </row>
    <row r="2744" spans="1:24" x14ac:dyDescent="0.25">
      <c r="A2744" s="14" t="str">
        <f t="shared" si="42"/>
        <v>gimenhe012012</v>
      </c>
      <c r="B2744" s="19" t="s">
        <v>648</v>
      </c>
      <c r="C2744" s="19">
        <v>2012</v>
      </c>
      <c r="D2744" s="19">
        <v>5</v>
      </c>
      <c r="E2744" s="19">
        <v>11</v>
      </c>
      <c r="F2744" s="19">
        <v>1</v>
      </c>
      <c r="G2744" s="19">
        <v>5</v>
      </c>
      <c r="H2744" s="19">
        <v>0</v>
      </c>
      <c r="I2744" s="19">
        <v>0</v>
      </c>
      <c r="J2744" s="19">
        <v>0</v>
      </c>
      <c r="K2744" s="19">
        <v>1</v>
      </c>
      <c r="L2744" s="19">
        <v>0</v>
      </c>
      <c r="M2744" s="19">
        <v>0</v>
      </c>
      <c r="N2744" s="19">
        <v>0</v>
      </c>
      <c r="O2744" s="19">
        <v>3</v>
      </c>
      <c r="P2744" s="14" t="str">
        <f>IFERROR(VLOOKUP($A2744,'Fielding Data'!$A:$H,MATCH(P$1,'Fielding Data'!$A$1:$H$1,0),0),"Other")</f>
        <v>C</v>
      </c>
      <c r="Q2744" s="14">
        <f>IFERROR(VLOOKUP($A2744,'Fielding Data'!$A:$H,MATCH(Q$1,'Fielding Data'!$A$1:$H$1,0),0),"Other")</f>
        <v>16</v>
      </c>
      <c r="R2744" s="14">
        <f>IFERROR(VLOOKUP($A2744,'Fielding Data'!$A:$H,MATCH(R$1,'Fielding Data'!$A$1:$H$1,0),0),"Other")</f>
        <v>0</v>
      </c>
      <c r="S2744" s="14">
        <f>IFERROR(VLOOKUP($A2744,'Fielding Data'!$A:$H,MATCH(S$1,'Fielding Data'!$A$1:$H$1,0),0),"Other")</f>
        <v>0</v>
      </c>
      <c r="T2744" s="14">
        <f>IFERROR(VLOOKUP($A2744,'Fielding Data'!$A:$H,MATCH(T$1,'Fielding Data'!$A$1:$H$1,0),0),"Other")</f>
        <v>0</v>
      </c>
      <c r="U2744" s="14">
        <f>SUMIFS('Fielding Data'!E:E,'Fielding Data'!$A:$A,'Hitting Data'!$A2744)</f>
        <v>17</v>
      </c>
      <c r="V2744" s="14">
        <f>SUMIFS('Fielding Data'!F:F,'Fielding Data'!$A:$A,'Hitting Data'!$A2744)</f>
        <v>0</v>
      </c>
      <c r="W2744" s="14">
        <f>SUMIFS('Fielding Data'!G:G,'Fielding Data'!$A:$A,'Hitting Data'!$A2744)</f>
        <v>0</v>
      </c>
      <c r="X2744" s="14">
        <f>SUMIFS('Fielding Data'!H:H,'Fielding Data'!$A:$A,'Hitting Data'!$A2744)</f>
        <v>0</v>
      </c>
    </row>
    <row r="2745" spans="1:24" x14ac:dyDescent="0.25">
      <c r="A2745" s="14" t="str">
        <f t="shared" si="42"/>
        <v>godfrgr012012</v>
      </c>
      <c r="B2745" s="19" t="s">
        <v>1510</v>
      </c>
      <c r="C2745" s="19">
        <v>2012</v>
      </c>
      <c r="D2745" s="19">
        <v>5</v>
      </c>
      <c r="E2745" s="19">
        <v>0</v>
      </c>
      <c r="F2745" s="19">
        <v>0</v>
      </c>
      <c r="G2745" s="19">
        <v>0</v>
      </c>
      <c r="H2745" s="19">
        <v>0</v>
      </c>
      <c r="I2745" s="19">
        <v>0</v>
      </c>
      <c r="J2745" s="19">
        <v>0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4" t="str">
        <f>IFERROR(VLOOKUP($A2745,'Fielding Data'!$A:$H,MATCH(P$1,'Fielding Data'!$A$1:$H$1,0),0),"Other")</f>
        <v>P</v>
      </c>
      <c r="Q2745" s="14">
        <f>IFERROR(VLOOKUP($A2745,'Fielding Data'!$A:$H,MATCH(Q$1,'Fielding Data'!$A$1:$H$1,0),0),"Other")</f>
        <v>1</v>
      </c>
      <c r="R2745" s="14">
        <f>IFERROR(VLOOKUP($A2745,'Fielding Data'!$A:$H,MATCH(R$1,'Fielding Data'!$A$1:$H$1,0),0),"Other")</f>
        <v>3</v>
      </c>
      <c r="S2745" s="14">
        <f>IFERROR(VLOOKUP($A2745,'Fielding Data'!$A:$H,MATCH(S$1,'Fielding Data'!$A$1:$H$1,0),0),"Other")</f>
        <v>0</v>
      </c>
      <c r="T2745" s="14">
        <f>IFERROR(VLOOKUP($A2745,'Fielding Data'!$A:$H,MATCH(T$1,'Fielding Data'!$A$1:$H$1,0),0),"Other")</f>
        <v>1</v>
      </c>
      <c r="U2745" s="14">
        <f>SUMIFS('Fielding Data'!E:E,'Fielding Data'!$A:$A,'Hitting Data'!$A2745)</f>
        <v>1</v>
      </c>
      <c r="V2745" s="14">
        <f>SUMIFS('Fielding Data'!F:F,'Fielding Data'!$A:$A,'Hitting Data'!$A2745)</f>
        <v>3</v>
      </c>
      <c r="W2745" s="14">
        <f>SUMIFS('Fielding Data'!G:G,'Fielding Data'!$A:$A,'Hitting Data'!$A2745)</f>
        <v>0</v>
      </c>
      <c r="X2745" s="14">
        <f>SUMIFS('Fielding Data'!H:H,'Fielding Data'!$A:$A,'Hitting Data'!$A2745)</f>
        <v>1</v>
      </c>
    </row>
    <row r="2746" spans="1:24" x14ac:dyDescent="0.25">
      <c r="A2746" s="14" t="str">
        <f t="shared" si="42"/>
        <v>goldspa012012</v>
      </c>
      <c r="B2746" s="19" t="s">
        <v>1511</v>
      </c>
      <c r="C2746" s="19">
        <v>2012</v>
      </c>
      <c r="D2746" s="19">
        <v>145</v>
      </c>
      <c r="E2746" s="19">
        <v>514</v>
      </c>
      <c r="F2746" s="19">
        <v>82</v>
      </c>
      <c r="G2746" s="19">
        <v>147</v>
      </c>
      <c r="H2746" s="19">
        <v>43</v>
      </c>
      <c r="I2746" s="19">
        <v>1</v>
      </c>
      <c r="J2746" s="19">
        <v>20</v>
      </c>
      <c r="K2746" s="19">
        <v>82</v>
      </c>
      <c r="L2746" s="19">
        <v>18</v>
      </c>
      <c r="M2746" s="19">
        <v>3</v>
      </c>
      <c r="N2746" s="19">
        <v>60</v>
      </c>
      <c r="O2746" s="19">
        <v>130</v>
      </c>
      <c r="P2746" s="14" t="str">
        <f>IFERROR(VLOOKUP($A2746,'Fielding Data'!$A:$H,MATCH(P$1,'Fielding Data'!$A$1:$H$1,0),0),"Other")</f>
        <v>1B</v>
      </c>
      <c r="Q2746" s="14">
        <f>IFERROR(VLOOKUP($A2746,'Fielding Data'!$A:$H,MATCH(Q$1,'Fielding Data'!$A$1:$H$1,0),0),"Other")</f>
        <v>1234</v>
      </c>
      <c r="R2746" s="14">
        <f>IFERROR(VLOOKUP($A2746,'Fielding Data'!$A:$H,MATCH(R$1,'Fielding Data'!$A$1:$H$1,0),0),"Other")</f>
        <v>65</v>
      </c>
      <c r="S2746" s="14">
        <f>IFERROR(VLOOKUP($A2746,'Fielding Data'!$A:$H,MATCH(S$1,'Fielding Data'!$A$1:$H$1,0),0),"Other")</f>
        <v>7</v>
      </c>
      <c r="T2746" s="14">
        <f>IFERROR(VLOOKUP($A2746,'Fielding Data'!$A:$H,MATCH(T$1,'Fielding Data'!$A$1:$H$1,0),0),"Other")</f>
        <v>106</v>
      </c>
      <c r="U2746" s="14">
        <f>SUMIFS('Fielding Data'!E:E,'Fielding Data'!$A:$A,'Hitting Data'!$A2746)</f>
        <v>1234</v>
      </c>
      <c r="V2746" s="14">
        <f>SUMIFS('Fielding Data'!F:F,'Fielding Data'!$A:$A,'Hitting Data'!$A2746)</f>
        <v>65</v>
      </c>
      <c r="W2746" s="14">
        <f>SUMIFS('Fielding Data'!G:G,'Fielding Data'!$A:$A,'Hitting Data'!$A2746)</f>
        <v>7</v>
      </c>
      <c r="X2746" s="14">
        <f>SUMIFS('Fielding Data'!H:H,'Fielding Data'!$A:$A,'Hitting Data'!$A2746)</f>
        <v>106</v>
      </c>
    </row>
    <row r="2747" spans="1:24" x14ac:dyDescent="0.25">
      <c r="A2747" s="14" t="str">
        <f t="shared" si="42"/>
        <v>gomesbr012012</v>
      </c>
      <c r="B2747" s="19" t="s">
        <v>1512</v>
      </c>
      <c r="C2747" s="19">
        <v>2012</v>
      </c>
      <c r="D2747" s="19">
        <v>15</v>
      </c>
      <c r="E2747" s="19">
        <v>1</v>
      </c>
      <c r="F2747" s="19">
        <v>0</v>
      </c>
      <c r="G2747" s="19">
        <v>0</v>
      </c>
      <c r="H2747" s="19">
        <v>0</v>
      </c>
      <c r="I2747" s="19">
        <v>0</v>
      </c>
      <c r="J2747" s="19">
        <v>0</v>
      </c>
      <c r="K2747" s="19">
        <v>1</v>
      </c>
      <c r="L2747" s="19">
        <v>0</v>
      </c>
      <c r="M2747" s="19">
        <v>0</v>
      </c>
      <c r="N2747" s="19">
        <v>1</v>
      </c>
      <c r="O2747" s="19">
        <v>1</v>
      </c>
      <c r="P2747" s="14" t="str">
        <f>IFERROR(VLOOKUP($A2747,'Fielding Data'!$A:$H,MATCH(P$1,'Fielding Data'!$A$1:$H$1,0),0),"Other")</f>
        <v>P</v>
      </c>
      <c r="Q2747" s="14">
        <f>IFERROR(VLOOKUP($A2747,'Fielding Data'!$A:$H,MATCH(Q$1,'Fielding Data'!$A$1:$H$1,0),0),"Other")</f>
        <v>2</v>
      </c>
      <c r="R2747" s="14">
        <f>IFERROR(VLOOKUP($A2747,'Fielding Data'!$A:$H,MATCH(R$1,'Fielding Data'!$A$1:$H$1,0),0),"Other")</f>
        <v>1</v>
      </c>
      <c r="S2747" s="14">
        <f>IFERROR(VLOOKUP($A2747,'Fielding Data'!$A:$H,MATCH(S$1,'Fielding Data'!$A$1:$H$1,0),0),"Other")</f>
        <v>1</v>
      </c>
      <c r="T2747" s="14">
        <f>IFERROR(VLOOKUP($A2747,'Fielding Data'!$A:$H,MATCH(T$1,'Fielding Data'!$A$1:$H$1,0),0),"Other")</f>
        <v>0</v>
      </c>
      <c r="U2747" s="14">
        <f>SUMIFS('Fielding Data'!E:E,'Fielding Data'!$A:$A,'Hitting Data'!$A2747)</f>
        <v>2</v>
      </c>
      <c r="V2747" s="14">
        <f>SUMIFS('Fielding Data'!F:F,'Fielding Data'!$A:$A,'Hitting Data'!$A2747)</f>
        <v>1</v>
      </c>
      <c r="W2747" s="14">
        <f>SUMIFS('Fielding Data'!G:G,'Fielding Data'!$A:$A,'Hitting Data'!$A2747)</f>
        <v>1</v>
      </c>
      <c r="X2747" s="14">
        <f>SUMIFS('Fielding Data'!H:H,'Fielding Data'!$A:$A,'Hitting Data'!$A2747)</f>
        <v>0</v>
      </c>
    </row>
    <row r="2748" spans="1:24" x14ac:dyDescent="0.25">
      <c r="A2748" s="14" t="str">
        <f t="shared" si="42"/>
        <v>gomesjo012012</v>
      </c>
      <c r="B2748" s="19" t="s">
        <v>372</v>
      </c>
      <c r="C2748" s="19">
        <v>2012</v>
      </c>
      <c r="D2748" s="19">
        <v>99</v>
      </c>
      <c r="E2748" s="19">
        <v>279</v>
      </c>
      <c r="F2748" s="19">
        <v>46</v>
      </c>
      <c r="G2748" s="19">
        <v>73</v>
      </c>
      <c r="H2748" s="19">
        <v>10</v>
      </c>
      <c r="I2748" s="19">
        <v>0</v>
      </c>
      <c r="J2748" s="19">
        <v>18</v>
      </c>
      <c r="K2748" s="19">
        <v>47</v>
      </c>
      <c r="L2748" s="19">
        <v>3</v>
      </c>
      <c r="M2748" s="19">
        <v>1</v>
      </c>
      <c r="N2748" s="19">
        <v>44</v>
      </c>
      <c r="O2748" s="19">
        <v>104</v>
      </c>
      <c r="P2748" s="14" t="str">
        <f>IFERROR(VLOOKUP($A2748,'Fielding Data'!$A:$H,MATCH(P$1,'Fielding Data'!$A$1:$H$1,0),0),"Other")</f>
        <v>LF</v>
      </c>
      <c r="Q2748" s="14">
        <f>IFERROR(VLOOKUP($A2748,'Fielding Data'!$A:$H,MATCH(Q$1,'Fielding Data'!$A$1:$H$1,0),0),"Other")</f>
        <v>0</v>
      </c>
      <c r="R2748" s="14">
        <f>IFERROR(VLOOKUP($A2748,'Fielding Data'!$A:$H,MATCH(R$1,'Fielding Data'!$A$1:$H$1,0),0),"Other")</f>
        <v>0</v>
      </c>
      <c r="S2748" s="14">
        <f>IFERROR(VLOOKUP($A2748,'Fielding Data'!$A:$H,MATCH(S$1,'Fielding Data'!$A$1:$H$1,0),0),"Other")</f>
        <v>0</v>
      </c>
      <c r="T2748" s="14">
        <f>IFERROR(VLOOKUP($A2748,'Fielding Data'!$A:$H,MATCH(T$1,'Fielding Data'!$A$1:$H$1,0),0),"Other")</f>
        <v>0</v>
      </c>
      <c r="U2748" s="14">
        <f>SUMIFS('Fielding Data'!E:E,'Fielding Data'!$A:$A,'Hitting Data'!$A2748)</f>
        <v>65</v>
      </c>
      <c r="V2748" s="14">
        <f>SUMIFS('Fielding Data'!F:F,'Fielding Data'!$A:$A,'Hitting Data'!$A2748)</f>
        <v>1</v>
      </c>
      <c r="W2748" s="14">
        <f>SUMIFS('Fielding Data'!G:G,'Fielding Data'!$A:$A,'Hitting Data'!$A2748)</f>
        <v>2</v>
      </c>
      <c r="X2748" s="14">
        <f>SUMIFS('Fielding Data'!H:H,'Fielding Data'!$A:$A,'Hitting Data'!$A2748)</f>
        <v>0</v>
      </c>
    </row>
    <row r="2749" spans="1:24" x14ac:dyDescent="0.25">
      <c r="A2749" s="14" t="str">
        <f t="shared" si="42"/>
        <v>gomesya012012</v>
      </c>
      <c r="B2749" s="19" t="s">
        <v>1722</v>
      </c>
      <c r="C2749" s="19">
        <v>2012</v>
      </c>
      <c r="D2749" s="19">
        <v>43</v>
      </c>
      <c r="E2749" s="19">
        <v>98</v>
      </c>
      <c r="F2749" s="19">
        <v>9</v>
      </c>
      <c r="G2749" s="19">
        <v>20</v>
      </c>
      <c r="H2749" s="19">
        <v>4</v>
      </c>
      <c r="I2749" s="19">
        <v>0</v>
      </c>
      <c r="J2749" s="19">
        <v>4</v>
      </c>
      <c r="K2749" s="19">
        <v>13</v>
      </c>
      <c r="L2749" s="19">
        <v>0</v>
      </c>
      <c r="M2749" s="19">
        <v>0</v>
      </c>
      <c r="N2749" s="19">
        <v>6</v>
      </c>
      <c r="O2749" s="19">
        <v>32</v>
      </c>
      <c r="P2749" s="14" t="str">
        <f>IFERROR(VLOOKUP($A2749,'Fielding Data'!$A:$H,MATCH(P$1,'Fielding Data'!$A$1:$H$1,0),0),"Other")</f>
        <v>1B</v>
      </c>
      <c r="Q2749" s="14">
        <f>IFERROR(VLOOKUP($A2749,'Fielding Data'!$A:$H,MATCH(Q$1,'Fielding Data'!$A$1:$H$1,0),0),"Other")</f>
        <v>106</v>
      </c>
      <c r="R2749" s="14">
        <f>IFERROR(VLOOKUP($A2749,'Fielding Data'!$A:$H,MATCH(R$1,'Fielding Data'!$A$1:$H$1,0),0),"Other")</f>
        <v>7</v>
      </c>
      <c r="S2749" s="14">
        <f>IFERROR(VLOOKUP($A2749,'Fielding Data'!$A:$H,MATCH(S$1,'Fielding Data'!$A$1:$H$1,0),0),"Other")</f>
        <v>1</v>
      </c>
      <c r="T2749" s="14">
        <f>IFERROR(VLOOKUP($A2749,'Fielding Data'!$A:$H,MATCH(T$1,'Fielding Data'!$A$1:$H$1,0),0),"Other")</f>
        <v>7</v>
      </c>
      <c r="U2749" s="14">
        <f>SUMIFS('Fielding Data'!E:E,'Fielding Data'!$A:$A,'Hitting Data'!$A2749)</f>
        <v>148</v>
      </c>
      <c r="V2749" s="14">
        <f>SUMIFS('Fielding Data'!F:F,'Fielding Data'!$A:$A,'Hitting Data'!$A2749)</f>
        <v>19</v>
      </c>
      <c r="W2749" s="14">
        <f>SUMIFS('Fielding Data'!G:G,'Fielding Data'!$A:$A,'Hitting Data'!$A2749)</f>
        <v>1</v>
      </c>
      <c r="X2749" s="14">
        <f>SUMIFS('Fielding Data'!H:H,'Fielding Data'!$A:$A,'Hitting Data'!$A2749)</f>
        <v>9</v>
      </c>
    </row>
    <row r="2750" spans="1:24" x14ac:dyDescent="0.25">
      <c r="A2750" s="14" t="str">
        <f t="shared" si="42"/>
        <v>gomezca012012</v>
      </c>
      <c r="B2750" s="19" t="s">
        <v>792</v>
      </c>
      <c r="C2750" s="19">
        <v>2012</v>
      </c>
      <c r="D2750" s="19">
        <v>137</v>
      </c>
      <c r="E2750" s="19">
        <v>415</v>
      </c>
      <c r="F2750" s="19">
        <v>72</v>
      </c>
      <c r="G2750" s="19">
        <v>108</v>
      </c>
      <c r="H2750" s="19">
        <v>19</v>
      </c>
      <c r="I2750" s="19">
        <v>4</v>
      </c>
      <c r="J2750" s="19">
        <v>19</v>
      </c>
      <c r="K2750" s="19">
        <v>51</v>
      </c>
      <c r="L2750" s="19">
        <v>37</v>
      </c>
      <c r="M2750" s="19">
        <v>6</v>
      </c>
      <c r="N2750" s="19">
        <v>20</v>
      </c>
      <c r="O2750" s="19">
        <v>98</v>
      </c>
      <c r="P2750" s="14" t="str">
        <f>IFERROR(VLOOKUP($A2750,'Fielding Data'!$A:$H,MATCH(P$1,'Fielding Data'!$A$1:$H$1,0),0),"Other")</f>
        <v>CF</v>
      </c>
      <c r="Q2750" s="14">
        <f>IFERROR(VLOOKUP($A2750,'Fielding Data'!$A:$H,MATCH(Q$1,'Fielding Data'!$A$1:$H$1,0),0),"Other")</f>
        <v>0</v>
      </c>
      <c r="R2750" s="14">
        <f>IFERROR(VLOOKUP($A2750,'Fielding Data'!$A:$H,MATCH(R$1,'Fielding Data'!$A$1:$H$1,0),0),"Other")</f>
        <v>0</v>
      </c>
      <c r="S2750" s="14">
        <f>IFERROR(VLOOKUP($A2750,'Fielding Data'!$A:$H,MATCH(S$1,'Fielding Data'!$A$1:$H$1,0),0),"Other")</f>
        <v>0</v>
      </c>
      <c r="T2750" s="14">
        <f>IFERROR(VLOOKUP($A2750,'Fielding Data'!$A:$H,MATCH(T$1,'Fielding Data'!$A$1:$H$1,0),0),"Other")</f>
        <v>0</v>
      </c>
      <c r="U2750" s="14">
        <f>SUMIFS('Fielding Data'!E:E,'Fielding Data'!$A:$A,'Hitting Data'!$A2750)</f>
        <v>255</v>
      </c>
      <c r="V2750" s="14">
        <f>SUMIFS('Fielding Data'!F:F,'Fielding Data'!$A:$A,'Hitting Data'!$A2750)</f>
        <v>9</v>
      </c>
      <c r="W2750" s="14">
        <f>SUMIFS('Fielding Data'!G:G,'Fielding Data'!$A:$A,'Hitting Data'!$A2750)</f>
        <v>5</v>
      </c>
      <c r="X2750" s="14">
        <f>SUMIFS('Fielding Data'!H:H,'Fielding Data'!$A:$A,'Hitting Data'!$A2750)</f>
        <v>4</v>
      </c>
    </row>
    <row r="2751" spans="1:24" x14ac:dyDescent="0.25">
      <c r="A2751" s="14" t="str">
        <f t="shared" si="42"/>
        <v>gomezje012012</v>
      </c>
      <c r="B2751" s="19" t="s">
        <v>1285</v>
      </c>
      <c r="C2751" s="19">
        <v>2012</v>
      </c>
      <c r="D2751" s="19">
        <v>20</v>
      </c>
      <c r="E2751" s="19">
        <v>4</v>
      </c>
      <c r="F2751" s="19">
        <v>0</v>
      </c>
      <c r="G2751" s="19">
        <v>1</v>
      </c>
      <c r="H2751" s="19">
        <v>0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1</v>
      </c>
      <c r="P2751" s="14" t="str">
        <f>IFERROR(VLOOKUP($A2751,'Fielding Data'!$A:$H,MATCH(P$1,'Fielding Data'!$A$1:$H$1,0),0),"Other")</f>
        <v>P</v>
      </c>
      <c r="Q2751" s="14">
        <f>IFERROR(VLOOKUP($A2751,'Fielding Data'!$A:$H,MATCH(Q$1,'Fielding Data'!$A$1:$H$1,0),0),"Other")</f>
        <v>8</v>
      </c>
      <c r="R2751" s="14">
        <f>IFERROR(VLOOKUP($A2751,'Fielding Data'!$A:$H,MATCH(R$1,'Fielding Data'!$A$1:$H$1,0),0),"Other")</f>
        <v>10</v>
      </c>
      <c r="S2751" s="14">
        <f>IFERROR(VLOOKUP($A2751,'Fielding Data'!$A:$H,MATCH(S$1,'Fielding Data'!$A$1:$H$1,0),0),"Other")</f>
        <v>0</v>
      </c>
      <c r="T2751" s="14">
        <f>IFERROR(VLOOKUP($A2751,'Fielding Data'!$A:$H,MATCH(T$1,'Fielding Data'!$A$1:$H$1,0),0),"Other")</f>
        <v>2</v>
      </c>
      <c r="U2751" s="14">
        <f>SUMIFS('Fielding Data'!E:E,'Fielding Data'!$A:$A,'Hitting Data'!$A2751)</f>
        <v>8</v>
      </c>
      <c r="V2751" s="14">
        <f>SUMIFS('Fielding Data'!F:F,'Fielding Data'!$A:$A,'Hitting Data'!$A2751)</f>
        <v>10</v>
      </c>
      <c r="W2751" s="14">
        <f>SUMIFS('Fielding Data'!G:G,'Fielding Data'!$A:$A,'Hitting Data'!$A2751)</f>
        <v>0</v>
      </c>
      <c r="X2751" s="14">
        <f>SUMIFS('Fielding Data'!H:H,'Fielding Data'!$A:$A,'Hitting Data'!$A2751)</f>
        <v>2</v>
      </c>
    </row>
    <row r="2752" spans="1:24" x14ac:dyDescent="0.25">
      <c r="A2752" s="14" t="str">
        <f t="shared" si="42"/>
        <v>gomezma012012</v>
      </c>
      <c r="B2752" s="19" t="s">
        <v>1723</v>
      </c>
      <c r="C2752" s="19">
        <v>2012</v>
      </c>
      <c r="D2752" s="19">
        <v>37</v>
      </c>
      <c r="E2752" s="19">
        <v>102</v>
      </c>
      <c r="F2752" s="19">
        <v>14</v>
      </c>
      <c r="G2752" s="19">
        <v>28</v>
      </c>
      <c r="H2752" s="19">
        <v>5</v>
      </c>
      <c r="I2752" s="19">
        <v>2</v>
      </c>
      <c r="J2752" s="19">
        <v>2</v>
      </c>
      <c r="K2752" s="19">
        <v>17</v>
      </c>
      <c r="L2752" s="19">
        <v>0</v>
      </c>
      <c r="M2752" s="19">
        <v>0</v>
      </c>
      <c r="N2752" s="19">
        <v>8</v>
      </c>
      <c r="O2752" s="19">
        <v>26</v>
      </c>
      <c r="P2752" s="14" t="str">
        <f>IFERROR(VLOOKUP($A2752,'Fielding Data'!$A:$H,MATCH(P$1,'Fielding Data'!$A$1:$H$1,0),0),"Other")</f>
        <v>1B</v>
      </c>
      <c r="Q2752" s="14">
        <f>IFERROR(VLOOKUP($A2752,'Fielding Data'!$A:$H,MATCH(Q$1,'Fielding Data'!$A$1:$H$1,0),0),"Other")</f>
        <v>112</v>
      </c>
      <c r="R2752" s="14">
        <f>IFERROR(VLOOKUP($A2752,'Fielding Data'!$A:$H,MATCH(R$1,'Fielding Data'!$A$1:$H$1,0),0),"Other")</f>
        <v>14</v>
      </c>
      <c r="S2752" s="14">
        <f>IFERROR(VLOOKUP($A2752,'Fielding Data'!$A:$H,MATCH(S$1,'Fielding Data'!$A$1:$H$1,0),0),"Other")</f>
        <v>1</v>
      </c>
      <c r="T2752" s="14">
        <f>IFERROR(VLOOKUP($A2752,'Fielding Data'!$A:$H,MATCH(T$1,'Fielding Data'!$A$1:$H$1,0),0),"Other")</f>
        <v>13</v>
      </c>
      <c r="U2752" s="14">
        <f>SUMIFS('Fielding Data'!E:E,'Fielding Data'!$A:$A,'Hitting Data'!$A2752)</f>
        <v>119</v>
      </c>
      <c r="V2752" s="14">
        <f>SUMIFS('Fielding Data'!F:F,'Fielding Data'!$A:$A,'Hitting Data'!$A2752)</f>
        <v>21</v>
      </c>
      <c r="W2752" s="14">
        <f>SUMIFS('Fielding Data'!G:G,'Fielding Data'!$A:$A,'Hitting Data'!$A2752)</f>
        <v>5</v>
      </c>
      <c r="X2752" s="14">
        <f>SUMIFS('Fielding Data'!H:H,'Fielding Data'!$A:$A,'Hitting Data'!$A2752)</f>
        <v>13</v>
      </c>
    </row>
    <row r="2753" spans="1:24" x14ac:dyDescent="0.25">
      <c r="A2753" s="14" t="str">
        <f t="shared" si="42"/>
        <v>gonzaal022012</v>
      </c>
      <c r="B2753" s="19" t="s">
        <v>104</v>
      </c>
      <c r="C2753" s="19">
        <v>2012</v>
      </c>
      <c r="D2753" s="19">
        <v>24</v>
      </c>
      <c r="E2753" s="19">
        <v>81</v>
      </c>
      <c r="F2753" s="19">
        <v>8</v>
      </c>
      <c r="G2753" s="19">
        <v>21</v>
      </c>
      <c r="H2753" s="19">
        <v>4</v>
      </c>
      <c r="I2753" s="19">
        <v>0</v>
      </c>
      <c r="J2753" s="19">
        <v>4</v>
      </c>
      <c r="K2753" s="19">
        <v>15</v>
      </c>
      <c r="L2753" s="19">
        <v>1</v>
      </c>
      <c r="M2753" s="19">
        <v>1</v>
      </c>
      <c r="N2753" s="19">
        <v>6</v>
      </c>
      <c r="O2753" s="19">
        <v>15</v>
      </c>
      <c r="P2753" s="14" t="str">
        <f>IFERROR(VLOOKUP($A2753,'Fielding Data'!$A:$H,MATCH(P$1,'Fielding Data'!$A$1:$H$1,0),0),"Other")</f>
        <v>SS</v>
      </c>
      <c r="Q2753" s="14">
        <f>IFERROR(VLOOKUP($A2753,'Fielding Data'!$A:$H,MATCH(Q$1,'Fielding Data'!$A$1:$H$1,0),0),"Other")</f>
        <v>30</v>
      </c>
      <c r="R2753" s="14">
        <f>IFERROR(VLOOKUP($A2753,'Fielding Data'!$A:$H,MATCH(R$1,'Fielding Data'!$A$1:$H$1,0),0),"Other")</f>
        <v>67</v>
      </c>
      <c r="S2753" s="14">
        <f>IFERROR(VLOOKUP($A2753,'Fielding Data'!$A:$H,MATCH(S$1,'Fielding Data'!$A$1:$H$1,0),0),"Other")</f>
        <v>3</v>
      </c>
      <c r="T2753" s="14">
        <f>IFERROR(VLOOKUP($A2753,'Fielding Data'!$A:$H,MATCH(T$1,'Fielding Data'!$A$1:$H$1,0),0),"Other")</f>
        <v>17</v>
      </c>
      <c r="U2753" s="14">
        <f>SUMIFS('Fielding Data'!E:E,'Fielding Data'!$A:$A,'Hitting Data'!$A2753)</f>
        <v>30</v>
      </c>
      <c r="V2753" s="14">
        <f>SUMIFS('Fielding Data'!F:F,'Fielding Data'!$A:$A,'Hitting Data'!$A2753)</f>
        <v>67</v>
      </c>
      <c r="W2753" s="14">
        <f>SUMIFS('Fielding Data'!G:G,'Fielding Data'!$A:$A,'Hitting Data'!$A2753)</f>
        <v>3</v>
      </c>
      <c r="X2753" s="14">
        <f>SUMIFS('Fielding Data'!H:H,'Fielding Data'!$A:$A,'Hitting Data'!$A2753)</f>
        <v>17</v>
      </c>
    </row>
    <row r="2754" spans="1:24" x14ac:dyDescent="0.25">
      <c r="A2754" s="14" t="str">
        <f t="shared" si="42"/>
        <v>gonzaal032012</v>
      </c>
      <c r="B2754" s="19" t="s">
        <v>793</v>
      </c>
      <c r="C2754" s="19">
        <v>2012</v>
      </c>
      <c r="D2754" s="19">
        <v>24</v>
      </c>
      <c r="E2754" s="19">
        <v>54</v>
      </c>
      <c r="F2754" s="19">
        <v>7</v>
      </c>
      <c r="G2754" s="19">
        <v>13</v>
      </c>
      <c r="H2754" s="19">
        <v>2</v>
      </c>
      <c r="I2754" s="19">
        <v>1</v>
      </c>
      <c r="J2754" s="19">
        <v>0</v>
      </c>
      <c r="K2754" s="19">
        <v>4</v>
      </c>
      <c r="L2754" s="19">
        <v>0</v>
      </c>
      <c r="M2754" s="19">
        <v>0</v>
      </c>
      <c r="N2754" s="19">
        <v>0</v>
      </c>
      <c r="O2754" s="19">
        <v>9</v>
      </c>
      <c r="P2754" s="14" t="str">
        <f>IFERROR(VLOOKUP($A2754,'Fielding Data'!$A:$H,MATCH(P$1,'Fielding Data'!$A$1:$H$1,0),0),"Other")</f>
        <v>2B</v>
      </c>
      <c r="Q2754" s="14">
        <f>IFERROR(VLOOKUP($A2754,'Fielding Data'!$A:$H,MATCH(Q$1,'Fielding Data'!$A$1:$H$1,0),0),"Other")</f>
        <v>4</v>
      </c>
      <c r="R2754" s="14">
        <f>IFERROR(VLOOKUP($A2754,'Fielding Data'!$A:$H,MATCH(R$1,'Fielding Data'!$A$1:$H$1,0),0),"Other")</f>
        <v>7</v>
      </c>
      <c r="S2754" s="14">
        <f>IFERROR(VLOOKUP($A2754,'Fielding Data'!$A:$H,MATCH(S$1,'Fielding Data'!$A$1:$H$1,0),0),"Other")</f>
        <v>0</v>
      </c>
      <c r="T2754" s="14">
        <f>IFERROR(VLOOKUP($A2754,'Fielding Data'!$A:$H,MATCH(T$1,'Fielding Data'!$A$1:$H$1,0),0),"Other")</f>
        <v>2</v>
      </c>
      <c r="U2754" s="14">
        <f>SUMIFS('Fielding Data'!E:E,'Fielding Data'!$A:$A,'Hitting Data'!$A2754)</f>
        <v>15</v>
      </c>
      <c r="V2754" s="14">
        <f>SUMIFS('Fielding Data'!F:F,'Fielding Data'!$A:$A,'Hitting Data'!$A2754)</f>
        <v>35</v>
      </c>
      <c r="W2754" s="14">
        <f>SUMIFS('Fielding Data'!G:G,'Fielding Data'!$A:$A,'Hitting Data'!$A2754)</f>
        <v>2</v>
      </c>
      <c r="X2754" s="14">
        <f>SUMIFS('Fielding Data'!H:H,'Fielding Data'!$A:$A,'Hitting Data'!$A2754)</f>
        <v>6</v>
      </c>
    </row>
    <row r="2755" spans="1:24" x14ac:dyDescent="0.25">
      <c r="A2755" s="14" t="str">
        <f t="shared" ref="A2755:A2818" si="43">B2755&amp;C2755</f>
        <v>gonzaca012012</v>
      </c>
      <c r="B2755" s="19" t="s">
        <v>928</v>
      </c>
      <c r="C2755" s="19">
        <v>2012</v>
      </c>
      <c r="D2755" s="19">
        <v>135</v>
      </c>
      <c r="E2755" s="19">
        <v>518</v>
      </c>
      <c r="F2755" s="19">
        <v>89</v>
      </c>
      <c r="G2755" s="19">
        <v>157</v>
      </c>
      <c r="H2755" s="19">
        <v>31</v>
      </c>
      <c r="I2755" s="19">
        <v>5</v>
      </c>
      <c r="J2755" s="19">
        <v>22</v>
      </c>
      <c r="K2755" s="19">
        <v>85</v>
      </c>
      <c r="L2755" s="19">
        <v>20</v>
      </c>
      <c r="M2755" s="19">
        <v>5</v>
      </c>
      <c r="N2755" s="19">
        <v>56</v>
      </c>
      <c r="O2755" s="19">
        <v>115</v>
      </c>
      <c r="P2755" s="14" t="str">
        <f>IFERROR(VLOOKUP($A2755,'Fielding Data'!$A:$H,MATCH(P$1,'Fielding Data'!$A$1:$H$1,0),0),"Other")</f>
        <v>LF</v>
      </c>
      <c r="Q2755" s="14">
        <f>IFERROR(VLOOKUP($A2755,'Fielding Data'!$A:$H,MATCH(Q$1,'Fielding Data'!$A$1:$H$1,0),0),"Other")</f>
        <v>0</v>
      </c>
      <c r="R2755" s="14">
        <f>IFERROR(VLOOKUP($A2755,'Fielding Data'!$A:$H,MATCH(R$1,'Fielding Data'!$A$1:$H$1,0),0),"Other")</f>
        <v>0</v>
      </c>
      <c r="S2755" s="14">
        <f>IFERROR(VLOOKUP($A2755,'Fielding Data'!$A:$H,MATCH(S$1,'Fielding Data'!$A$1:$H$1,0),0),"Other")</f>
        <v>0</v>
      </c>
      <c r="T2755" s="14">
        <f>IFERROR(VLOOKUP($A2755,'Fielding Data'!$A:$H,MATCH(T$1,'Fielding Data'!$A$1:$H$1,0),0),"Other")</f>
        <v>0</v>
      </c>
      <c r="U2755" s="14">
        <f>SUMIFS('Fielding Data'!E:E,'Fielding Data'!$A:$A,'Hitting Data'!$A2755)</f>
        <v>207</v>
      </c>
      <c r="V2755" s="14">
        <f>SUMIFS('Fielding Data'!F:F,'Fielding Data'!$A:$A,'Hitting Data'!$A2755)</f>
        <v>7</v>
      </c>
      <c r="W2755" s="14">
        <f>SUMIFS('Fielding Data'!G:G,'Fielding Data'!$A:$A,'Hitting Data'!$A2755)</f>
        <v>4</v>
      </c>
      <c r="X2755" s="14">
        <f>SUMIFS('Fielding Data'!H:H,'Fielding Data'!$A:$A,'Hitting Data'!$A2755)</f>
        <v>0</v>
      </c>
    </row>
    <row r="2756" spans="1:24" x14ac:dyDescent="0.25">
      <c r="A2756" s="14" t="str">
        <f t="shared" si="43"/>
        <v>gonzaed012012</v>
      </c>
      <c r="B2756" s="19" t="s">
        <v>373</v>
      </c>
      <c r="C2756" s="19">
        <v>2012</v>
      </c>
      <c r="D2756" s="19">
        <v>6</v>
      </c>
      <c r="E2756" s="19">
        <v>9</v>
      </c>
      <c r="F2756" s="19">
        <v>0</v>
      </c>
      <c r="G2756" s="19">
        <v>1</v>
      </c>
      <c r="H2756" s="19">
        <v>0</v>
      </c>
      <c r="I2756" s="19">
        <v>0</v>
      </c>
      <c r="J2756" s="19">
        <v>0</v>
      </c>
      <c r="K2756" s="19">
        <v>1</v>
      </c>
      <c r="L2756" s="19">
        <v>0</v>
      </c>
      <c r="M2756" s="19">
        <v>0</v>
      </c>
      <c r="N2756" s="19">
        <v>2</v>
      </c>
      <c r="O2756" s="19">
        <v>5</v>
      </c>
      <c r="P2756" s="14" t="str">
        <f>IFERROR(VLOOKUP($A2756,'Fielding Data'!$A:$H,MATCH(P$1,'Fielding Data'!$A$1:$H$1,0),0),"Other")</f>
        <v>P</v>
      </c>
      <c r="Q2756" s="14">
        <f>IFERROR(VLOOKUP($A2756,'Fielding Data'!$A:$H,MATCH(Q$1,'Fielding Data'!$A$1:$H$1,0),0),"Other")</f>
        <v>1</v>
      </c>
      <c r="R2756" s="14">
        <f>IFERROR(VLOOKUP($A2756,'Fielding Data'!$A:$H,MATCH(R$1,'Fielding Data'!$A$1:$H$1,0),0),"Other")</f>
        <v>1</v>
      </c>
      <c r="S2756" s="14">
        <f>IFERROR(VLOOKUP($A2756,'Fielding Data'!$A:$H,MATCH(S$1,'Fielding Data'!$A$1:$H$1,0),0),"Other")</f>
        <v>1</v>
      </c>
      <c r="T2756" s="14">
        <f>IFERROR(VLOOKUP($A2756,'Fielding Data'!$A:$H,MATCH(T$1,'Fielding Data'!$A$1:$H$1,0),0),"Other")</f>
        <v>0</v>
      </c>
      <c r="U2756" s="14">
        <f>SUMIFS('Fielding Data'!E:E,'Fielding Data'!$A:$A,'Hitting Data'!$A2756)</f>
        <v>1</v>
      </c>
      <c r="V2756" s="14">
        <f>SUMIFS('Fielding Data'!F:F,'Fielding Data'!$A:$A,'Hitting Data'!$A2756)</f>
        <v>1</v>
      </c>
      <c r="W2756" s="14">
        <f>SUMIFS('Fielding Data'!G:G,'Fielding Data'!$A:$A,'Hitting Data'!$A2756)</f>
        <v>1</v>
      </c>
      <c r="X2756" s="14">
        <f>SUMIFS('Fielding Data'!H:H,'Fielding Data'!$A:$A,'Hitting Data'!$A2756)</f>
        <v>0</v>
      </c>
    </row>
    <row r="2757" spans="1:24" x14ac:dyDescent="0.25">
      <c r="A2757" s="14" t="str">
        <f t="shared" si="43"/>
        <v>gonzagi012012</v>
      </c>
      <c r="B2757" s="19" t="s">
        <v>929</v>
      </c>
      <c r="C2757" s="19">
        <v>2012</v>
      </c>
      <c r="D2757" s="19">
        <v>32</v>
      </c>
      <c r="E2757" s="19">
        <v>64</v>
      </c>
      <c r="F2757" s="19">
        <v>2</v>
      </c>
      <c r="G2757" s="19">
        <v>6</v>
      </c>
      <c r="H2757" s="19">
        <v>1</v>
      </c>
      <c r="I2757" s="19">
        <v>0</v>
      </c>
      <c r="J2757" s="19">
        <v>1</v>
      </c>
      <c r="K2757" s="19">
        <v>4</v>
      </c>
      <c r="L2757" s="19">
        <v>0</v>
      </c>
      <c r="M2757" s="19">
        <v>0</v>
      </c>
      <c r="N2757" s="19">
        <v>1</v>
      </c>
      <c r="O2757" s="19">
        <v>25</v>
      </c>
      <c r="P2757" s="14" t="str">
        <f>IFERROR(VLOOKUP($A2757,'Fielding Data'!$A:$H,MATCH(P$1,'Fielding Data'!$A$1:$H$1,0),0),"Other")</f>
        <v>P</v>
      </c>
      <c r="Q2757" s="14">
        <f>IFERROR(VLOOKUP($A2757,'Fielding Data'!$A:$H,MATCH(Q$1,'Fielding Data'!$A$1:$H$1,0),0),"Other")</f>
        <v>10</v>
      </c>
      <c r="R2757" s="14">
        <f>IFERROR(VLOOKUP($A2757,'Fielding Data'!$A:$H,MATCH(R$1,'Fielding Data'!$A$1:$H$1,0),0),"Other")</f>
        <v>22</v>
      </c>
      <c r="S2757" s="14">
        <f>IFERROR(VLOOKUP($A2757,'Fielding Data'!$A:$H,MATCH(S$1,'Fielding Data'!$A$1:$H$1,0),0),"Other")</f>
        <v>2</v>
      </c>
      <c r="T2757" s="14">
        <f>IFERROR(VLOOKUP($A2757,'Fielding Data'!$A:$H,MATCH(T$1,'Fielding Data'!$A$1:$H$1,0),0),"Other")</f>
        <v>1</v>
      </c>
      <c r="U2757" s="14">
        <f>SUMIFS('Fielding Data'!E:E,'Fielding Data'!$A:$A,'Hitting Data'!$A2757)</f>
        <v>10</v>
      </c>
      <c r="V2757" s="14">
        <f>SUMIFS('Fielding Data'!F:F,'Fielding Data'!$A:$A,'Hitting Data'!$A2757)</f>
        <v>22</v>
      </c>
      <c r="W2757" s="14">
        <f>SUMIFS('Fielding Data'!G:G,'Fielding Data'!$A:$A,'Hitting Data'!$A2757)</f>
        <v>2</v>
      </c>
      <c r="X2757" s="14">
        <f>SUMIFS('Fielding Data'!H:H,'Fielding Data'!$A:$A,'Hitting Data'!$A2757)</f>
        <v>1</v>
      </c>
    </row>
    <row r="2758" spans="1:24" x14ac:dyDescent="0.25">
      <c r="A2758" s="14" t="str">
        <f t="shared" si="43"/>
        <v>gonzama012012</v>
      </c>
      <c r="B2758" s="19" t="s">
        <v>1724</v>
      </c>
      <c r="C2758" s="19">
        <v>2012</v>
      </c>
      <c r="D2758" s="19">
        <v>80</v>
      </c>
      <c r="E2758" s="19">
        <v>205</v>
      </c>
      <c r="F2758" s="19">
        <v>21</v>
      </c>
      <c r="G2758" s="19">
        <v>48</v>
      </c>
      <c r="H2758" s="19">
        <v>13</v>
      </c>
      <c r="I2758" s="19">
        <v>0</v>
      </c>
      <c r="J2758" s="19">
        <v>2</v>
      </c>
      <c r="K2758" s="19">
        <v>12</v>
      </c>
      <c r="L2758" s="19">
        <v>3</v>
      </c>
      <c r="M2758" s="19">
        <v>3</v>
      </c>
      <c r="N2758" s="19">
        <v>13</v>
      </c>
      <c r="O2758" s="19">
        <v>29</v>
      </c>
      <c r="P2758" s="14" t="str">
        <f>IFERROR(VLOOKUP($A2758,'Fielding Data'!$A:$H,MATCH(P$1,'Fielding Data'!$A$1:$H$1,0),0),"Other")</f>
        <v>2B</v>
      </c>
      <c r="Q2758" s="14">
        <f>IFERROR(VLOOKUP($A2758,'Fielding Data'!$A:$H,MATCH(Q$1,'Fielding Data'!$A$1:$H$1,0),0),"Other")</f>
        <v>5</v>
      </c>
      <c r="R2758" s="14">
        <f>IFERROR(VLOOKUP($A2758,'Fielding Data'!$A:$H,MATCH(R$1,'Fielding Data'!$A$1:$H$1,0),0),"Other")</f>
        <v>15</v>
      </c>
      <c r="S2758" s="14">
        <f>IFERROR(VLOOKUP($A2758,'Fielding Data'!$A:$H,MATCH(S$1,'Fielding Data'!$A$1:$H$1,0),0),"Other")</f>
        <v>0</v>
      </c>
      <c r="T2758" s="14">
        <f>IFERROR(VLOOKUP($A2758,'Fielding Data'!$A:$H,MATCH(T$1,'Fielding Data'!$A$1:$H$1,0),0),"Other")</f>
        <v>1</v>
      </c>
      <c r="U2758" s="14">
        <f>SUMIFS('Fielding Data'!E:E,'Fielding Data'!$A:$A,'Hitting Data'!$A2758)</f>
        <v>62</v>
      </c>
      <c r="V2758" s="14">
        <f>SUMIFS('Fielding Data'!F:F,'Fielding Data'!$A:$A,'Hitting Data'!$A2758)</f>
        <v>143</v>
      </c>
      <c r="W2758" s="14">
        <f>SUMIFS('Fielding Data'!G:G,'Fielding Data'!$A:$A,'Hitting Data'!$A2758)</f>
        <v>5</v>
      </c>
      <c r="X2758" s="14">
        <f>SUMIFS('Fielding Data'!H:H,'Fielding Data'!$A:$A,'Hitting Data'!$A2758)</f>
        <v>20</v>
      </c>
    </row>
    <row r="2759" spans="1:24" x14ac:dyDescent="0.25">
      <c r="A2759" s="14" t="str">
        <f t="shared" si="43"/>
        <v>gonzami022012</v>
      </c>
      <c r="B2759" s="19" t="s">
        <v>374</v>
      </c>
      <c r="C2759" s="19">
        <v>2012</v>
      </c>
      <c r="D2759" s="19">
        <v>47</v>
      </c>
      <c r="E2759" s="19">
        <v>0</v>
      </c>
      <c r="F2759" s="19">
        <v>0</v>
      </c>
      <c r="G2759" s="19">
        <v>0</v>
      </c>
      <c r="H2759" s="19">
        <v>0</v>
      </c>
      <c r="I2759" s="19">
        <v>0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4" t="str">
        <f>IFERROR(VLOOKUP($A2759,'Fielding Data'!$A:$H,MATCH(P$1,'Fielding Data'!$A$1:$H$1,0),0),"Other")</f>
        <v>P</v>
      </c>
      <c r="Q2759" s="14">
        <f>IFERROR(VLOOKUP($A2759,'Fielding Data'!$A:$H,MATCH(Q$1,'Fielding Data'!$A$1:$H$1,0),0),"Other")</f>
        <v>1</v>
      </c>
      <c r="R2759" s="14">
        <f>IFERROR(VLOOKUP($A2759,'Fielding Data'!$A:$H,MATCH(R$1,'Fielding Data'!$A$1:$H$1,0),0),"Other")</f>
        <v>2</v>
      </c>
      <c r="S2759" s="14">
        <f>IFERROR(VLOOKUP($A2759,'Fielding Data'!$A:$H,MATCH(S$1,'Fielding Data'!$A$1:$H$1,0),0),"Other")</f>
        <v>0</v>
      </c>
      <c r="T2759" s="14">
        <f>IFERROR(VLOOKUP($A2759,'Fielding Data'!$A:$H,MATCH(T$1,'Fielding Data'!$A$1:$H$1,0),0),"Other")</f>
        <v>1</v>
      </c>
      <c r="U2759" s="14">
        <f>SUMIFS('Fielding Data'!E:E,'Fielding Data'!$A:$A,'Hitting Data'!$A2759)</f>
        <v>1</v>
      </c>
      <c r="V2759" s="14">
        <f>SUMIFS('Fielding Data'!F:F,'Fielding Data'!$A:$A,'Hitting Data'!$A2759)</f>
        <v>2</v>
      </c>
      <c r="W2759" s="14">
        <f>SUMIFS('Fielding Data'!G:G,'Fielding Data'!$A:$A,'Hitting Data'!$A2759)</f>
        <v>0</v>
      </c>
      <c r="X2759" s="14">
        <f>SUMIFS('Fielding Data'!H:H,'Fielding Data'!$A:$A,'Hitting Data'!$A2759)</f>
        <v>1</v>
      </c>
    </row>
    <row r="2760" spans="1:24" x14ac:dyDescent="0.25">
      <c r="A2760" s="14" t="str">
        <f t="shared" si="43"/>
        <v>gonzami032012</v>
      </c>
      <c r="B2760" s="19" t="s">
        <v>1725</v>
      </c>
      <c r="C2760" s="19">
        <v>2012</v>
      </c>
      <c r="D2760" s="19">
        <v>18</v>
      </c>
      <c r="E2760" s="19">
        <v>0</v>
      </c>
      <c r="F2760" s="19">
        <v>0</v>
      </c>
      <c r="G2760" s="19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4" t="str">
        <f>IFERROR(VLOOKUP($A2760,'Fielding Data'!$A:$H,MATCH(P$1,'Fielding Data'!$A$1:$H$1,0),0),"Other")</f>
        <v>P</v>
      </c>
      <c r="Q2760" s="14">
        <f>IFERROR(VLOOKUP($A2760,'Fielding Data'!$A:$H,MATCH(Q$1,'Fielding Data'!$A$1:$H$1,0),0),"Other")</f>
        <v>3</v>
      </c>
      <c r="R2760" s="14">
        <f>IFERROR(VLOOKUP($A2760,'Fielding Data'!$A:$H,MATCH(R$1,'Fielding Data'!$A$1:$H$1,0),0),"Other")</f>
        <v>7</v>
      </c>
      <c r="S2760" s="14">
        <f>IFERROR(VLOOKUP($A2760,'Fielding Data'!$A:$H,MATCH(S$1,'Fielding Data'!$A$1:$H$1,0),0),"Other")</f>
        <v>0</v>
      </c>
      <c r="T2760" s="14">
        <f>IFERROR(VLOOKUP($A2760,'Fielding Data'!$A:$H,MATCH(T$1,'Fielding Data'!$A$1:$H$1,0),0),"Other")</f>
        <v>1</v>
      </c>
      <c r="U2760" s="14">
        <f>SUMIFS('Fielding Data'!E:E,'Fielding Data'!$A:$A,'Hitting Data'!$A2760)</f>
        <v>3</v>
      </c>
      <c r="V2760" s="14">
        <f>SUMIFS('Fielding Data'!F:F,'Fielding Data'!$A:$A,'Hitting Data'!$A2760)</f>
        <v>7</v>
      </c>
      <c r="W2760" s="14">
        <f>SUMIFS('Fielding Data'!G:G,'Fielding Data'!$A:$A,'Hitting Data'!$A2760)</f>
        <v>0</v>
      </c>
      <c r="X2760" s="14">
        <f>SUMIFS('Fielding Data'!H:H,'Fielding Data'!$A:$A,'Hitting Data'!$A2760)</f>
        <v>1</v>
      </c>
    </row>
    <row r="2761" spans="1:24" x14ac:dyDescent="0.25">
      <c r="A2761" s="14" t="str">
        <f t="shared" si="43"/>
        <v>gordoal012012</v>
      </c>
      <c r="B2761" s="19" t="s">
        <v>794</v>
      </c>
      <c r="C2761" s="19">
        <v>2012</v>
      </c>
      <c r="D2761" s="19">
        <v>161</v>
      </c>
      <c r="E2761" s="19">
        <v>642</v>
      </c>
      <c r="F2761" s="19">
        <v>93</v>
      </c>
      <c r="G2761" s="19">
        <v>189</v>
      </c>
      <c r="H2761" s="19">
        <v>51</v>
      </c>
      <c r="I2761" s="19">
        <v>5</v>
      </c>
      <c r="J2761" s="19">
        <v>14</v>
      </c>
      <c r="K2761" s="19">
        <v>72</v>
      </c>
      <c r="L2761" s="19">
        <v>10</v>
      </c>
      <c r="M2761" s="19">
        <v>5</v>
      </c>
      <c r="N2761" s="19">
        <v>73</v>
      </c>
      <c r="O2761" s="19">
        <v>140</v>
      </c>
      <c r="P2761" s="14" t="str">
        <f>IFERROR(VLOOKUP($A2761,'Fielding Data'!$A:$H,MATCH(P$1,'Fielding Data'!$A$1:$H$1,0),0),"Other")</f>
        <v>LF</v>
      </c>
      <c r="Q2761" s="14">
        <f>IFERROR(VLOOKUP($A2761,'Fielding Data'!$A:$H,MATCH(Q$1,'Fielding Data'!$A$1:$H$1,0),0),"Other")</f>
        <v>0</v>
      </c>
      <c r="R2761" s="14">
        <f>IFERROR(VLOOKUP($A2761,'Fielding Data'!$A:$H,MATCH(R$1,'Fielding Data'!$A$1:$H$1,0),0),"Other")</f>
        <v>0</v>
      </c>
      <c r="S2761" s="14">
        <f>IFERROR(VLOOKUP($A2761,'Fielding Data'!$A:$H,MATCH(S$1,'Fielding Data'!$A$1:$H$1,0),0),"Other")</f>
        <v>0</v>
      </c>
      <c r="T2761" s="14">
        <f>IFERROR(VLOOKUP($A2761,'Fielding Data'!$A:$H,MATCH(T$1,'Fielding Data'!$A$1:$H$1,0),0),"Other")</f>
        <v>0</v>
      </c>
      <c r="U2761" s="14">
        <f>SUMIFS('Fielding Data'!E:E,'Fielding Data'!$A:$A,'Hitting Data'!$A2761)</f>
        <v>319</v>
      </c>
      <c r="V2761" s="14">
        <f>SUMIFS('Fielding Data'!F:F,'Fielding Data'!$A:$A,'Hitting Data'!$A2761)</f>
        <v>17</v>
      </c>
      <c r="W2761" s="14">
        <f>SUMIFS('Fielding Data'!G:G,'Fielding Data'!$A:$A,'Hitting Data'!$A2761)</f>
        <v>2</v>
      </c>
      <c r="X2761" s="14">
        <f>SUMIFS('Fielding Data'!H:H,'Fielding Data'!$A:$A,'Hitting Data'!$A2761)</f>
        <v>3</v>
      </c>
    </row>
    <row r="2762" spans="1:24" x14ac:dyDescent="0.25">
      <c r="A2762" s="14" t="str">
        <f t="shared" si="43"/>
        <v>gordode012012</v>
      </c>
      <c r="B2762" s="19" t="s">
        <v>1514</v>
      </c>
      <c r="C2762" s="19">
        <v>2012</v>
      </c>
      <c r="D2762" s="19">
        <v>87</v>
      </c>
      <c r="E2762" s="19">
        <v>303</v>
      </c>
      <c r="F2762" s="19">
        <v>38</v>
      </c>
      <c r="G2762" s="19">
        <v>69</v>
      </c>
      <c r="H2762" s="19">
        <v>9</v>
      </c>
      <c r="I2762" s="19">
        <v>2</v>
      </c>
      <c r="J2762" s="19">
        <v>1</v>
      </c>
      <c r="K2762" s="19">
        <v>17</v>
      </c>
      <c r="L2762" s="19">
        <v>32</v>
      </c>
      <c r="M2762" s="19">
        <v>10</v>
      </c>
      <c r="N2762" s="19">
        <v>20</v>
      </c>
      <c r="O2762" s="19">
        <v>62</v>
      </c>
      <c r="P2762" s="14" t="str">
        <f>IFERROR(VLOOKUP($A2762,'Fielding Data'!$A:$H,MATCH(P$1,'Fielding Data'!$A$1:$H$1,0),0),"Other")</f>
        <v>SS</v>
      </c>
      <c r="Q2762" s="14">
        <f>IFERROR(VLOOKUP($A2762,'Fielding Data'!$A:$H,MATCH(Q$1,'Fielding Data'!$A$1:$H$1,0),0),"Other")</f>
        <v>127</v>
      </c>
      <c r="R2762" s="14">
        <f>IFERROR(VLOOKUP($A2762,'Fielding Data'!$A:$H,MATCH(R$1,'Fielding Data'!$A$1:$H$1,0),0),"Other")</f>
        <v>186</v>
      </c>
      <c r="S2762" s="14">
        <f>IFERROR(VLOOKUP($A2762,'Fielding Data'!$A:$H,MATCH(S$1,'Fielding Data'!$A$1:$H$1,0),0),"Other")</f>
        <v>18</v>
      </c>
      <c r="T2762" s="14">
        <f>IFERROR(VLOOKUP($A2762,'Fielding Data'!$A:$H,MATCH(T$1,'Fielding Data'!$A$1:$H$1,0),0),"Other")</f>
        <v>38</v>
      </c>
      <c r="U2762" s="14">
        <f>SUMIFS('Fielding Data'!E:E,'Fielding Data'!$A:$A,'Hitting Data'!$A2762)</f>
        <v>127</v>
      </c>
      <c r="V2762" s="14">
        <f>SUMIFS('Fielding Data'!F:F,'Fielding Data'!$A:$A,'Hitting Data'!$A2762)</f>
        <v>186</v>
      </c>
      <c r="W2762" s="14">
        <f>SUMIFS('Fielding Data'!G:G,'Fielding Data'!$A:$A,'Hitting Data'!$A2762)</f>
        <v>18</v>
      </c>
      <c r="X2762" s="14">
        <f>SUMIFS('Fielding Data'!H:H,'Fielding Data'!$A:$A,'Hitting Data'!$A2762)</f>
        <v>38</v>
      </c>
    </row>
    <row r="2763" spans="1:24" x14ac:dyDescent="0.25">
      <c r="A2763" s="14" t="str">
        <f t="shared" si="43"/>
        <v>gorzeto012012</v>
      </c>
      <c r="B2763" s="19" t="s">
        <v>545</v>
      </c>
      <c r="C2763" s="19">
        <v>2012</v>
      </c>
      <c r="D2763" s="19">
        <v>45</v>
      </c>
      <c r="E2763" s="19">
        <v>6</v>
      </c>
      <c r="F2763" s="19">
        <v>0</v>
      </c>
      <c r="G2763" s="19">
        <v>2</v>
      </c>
      <c r="H2763" s="19">
        <v>0</v>
      </c>
      <c r="I2763" s="19">
        <v>0</v>
      </c>
      <c r="J2763" s="19">
        <v>0</v>
      </c>
      <c r="K2763" s="19">
        <v>1</v>
      </c>
      <c r="L2763" s="19">
        <v>0</v>
      </c>
      <c r="M2763" s="19">
        <v>0</v>
      </c>
      <c r="N2763" s="19">
        <v>1</v>
      </c>
      <c r="O2763" s="19">
        <v>1</v>
      </c>
      <c r="P2763" s="14" t="str">
        <f>IFERROR(VLOOKUP($A2763,'Fielding Data'!$A:$H,MATCH(P$1,'Fielding Data'!$A$1:$H$1,0),0),"Other")</f>
        <v>P</v>
      </c>
      <c r="Q2763" s="14">
        <f>IFERROR(VLOOKUP($A2763,'Fielding Data'!$A:$H,MATCH(Q$1,'Fielding Data'!$A$1:$H$1,0),0),"Other")</f>
        <v>8</v>
      </c>
      <c r="R2763" s="14">
        <f>IFERROR(VLOOKUP($A2763,'Fielding Data'!$A:$H,MATCH(R$1,'Fielding Data'!$A$1:$H$1,0),0),"Other")</f>
        <v>12</v>
      </c>
      <c r="S2763" s="14">
        <f>IFERROR(VLOOKUP($A2763,'Fielding Data'!$A:$H,MATCH(S$1,'Fielding Data'!$A$1:$H$1,0),0),"Other")</f>
        <v>1</v>
      </c>
      <c r="T2763" s="14">
        <f>IFERROR(VLOOKUP($A2763,'Fielding Data'!$A:$H,MATCH(T$1,'Fielding Data'!$A$1:$H$1,0),0),"Other")</f>
        <v>2</v>
      </c>
      <c r="U2763" s="14">
        <f>SUMIFS('Fielding Data'!E:E,'Fielding Data'!$A:$A,'Hitting Data'!$A2763)</f>
        <v>8</v>
      </c>
      <c r="V2763" s="14">
        <f>SUMIFS('Fielding Data'!F:F,'Fielding Data'!$A:$A,'Hitting Data'!$A2763)</f>
        <v>12</v>
      </c>
      <c r="W2763" s="14">
        <f>SUMIFS('Fielding Data'!G:G,'Fielding Data'!$A:$A,'Hitting Data'!$A2763)</f>
        <v>1</v>
      </c>
      <c r="X2763" s="14">
        <f>SUMIFS('Fielding Data'!H:H,'Fielding Data'!$A:$A,'Hitting Data'!$A2763)</f>
        <v>2</v>
      </c>
    </row>
    <row r="2764" spans="1:24" x14ac:dyDescent="0.25">
      <c r="A2764" s="14" t="str">
        <f t="shared" si="43"/>
        <v>gosean012012</v>
      </c>
      <c r="B2764" s="19" t="s">
        <v>1726</v>
      </c>
      <c r="C2764" s="19">
        <v>2012</v>
      </c>
      <c r="D2764" s="19">
        <v>56</v>
      </c>
      <c r="E2764" s="19">
        <v>166</v>
      </c>
      <c r="F2764" s="19">
        <v>25</v>
      </c>
      <c r="G2764" s="19">
        <v>37</v>
      </c>
      <c r="H2764" s="19">
        <v>7</v>
      </c>
      <c r="I2764" s="19">
        <v>3</v>
      </c>
      <c r="J2764" s="19">
        <v>1</v>
      </c>
      <c r="K2764" s="19">
        <v>11</v>
      </c>
      <c r="L2764" s="19">
        <v>15</v>
      </c>
      <c r="M2764" s="19">
        <v>3</v>
      </c>
      <c r="N2764" s="19">
        <v>17</v>
      </c>
      <c r="O2764" s="19">
        <v>59</v>
      </c>
      <c r="P2764" s="14" t="str">
        <f>IFERROR(VLOOKUP($A2764,'Fielding Data'!$A:$H,MATCH(P$1,'Fielding Data'!$A$1:$H$1,0),0),"Other")</f>
        <v>CF</v>
      </c>
      <c r="Q2764" s="14">
        <f>IFERROR(VLOOKUP($A2764,'Fielding Data'!$A:$H,MATCH(Q$1,'Fielding Data'!$A$1:$H$1,0),0),"Other")</f>
        <v>0</v>
      </c>
      <c r="R2764" s="14">
        <f>IFERROR(VLOOKUP($A2764,'Fielding Data'!$A:$H,MATCH(R$1,'Fielding Data'!$A$1:$H$1,0),0),"Other")</f>
        <v>0</v>
      </c>
      <c r="S2764" s="14">
        <f>IFERROR(VLOOKUP($A2764,'Fielding Data'!$A:$H,MATCH(S$1,'Fielding Data'!$A$1:$H$1,0),0),"Other")</f>
        <v>0</v>
      </c>
      <c r="T2764" s="14">
        <f>IFERROR(VLOOKUP($A2764,'Fielding Data'!$A:$H,MATCH(T$1,'Fielding Data'!$A$1:$H$1,0),0),"Other")</f>
        <v>0</v>
      </c>
      <c r="U2764" s="14">
        <f>SUMIFS('Fielding Data'!E:E,'Fielding Data'!$A:$A,'Hitting Data'!$A2764)</f>
        <v>106</v>
      </c>
      <c r="V2764" s="14">
        <f>SUMIFS('Fielding Data'!F:F,'Fielding Data'!$A:$A,'Hitting Data'!$A2764)</f>
        <v>2</v>
      </c>
      <c r="W2764" s="14">
        <f>SUMIFS('Fielding Data'!G:G,'Fielding Data'!$A:$A,'Hitting Data'!$A2764)</f>
        <v>1</v>
      </c>
      <c r="X2764" s="14">
        <f>SUMIFS('Fielding Data'!H:H,'Fielding Data'!$A:$A,'Hitting Data'!$A2764)</f>
        <v>2</v>
      </c>
    </row>
    <row r="2765" spans="1:24" x14ac:dyDescent="0.25">
      <c r="A2765" s="14" t="str">
        <f t="shared" si="43"/>
        <v>grahaty012012</v>
      </c>
      <c r="B2765" s="19" t="s">
        <v>1727</v>
      </c>
      <c r="C2765" s="19">
        <v>2012</v>
      </c>
      <c r="D2765" s="19">
        <v>10</v>
      </c>
      <c r="E2765" s="19">
        <v>2</v>
      </c>
      <c r="F2765" s="19">
        <v>1</v>
      </c>
      <c r="G2765" s="19">
        <v>0</v>
      </c>
      <c r="H2765" s="19">
        <v>0</v>
      </c>
      <c r="I2765" s="19">
        <v>0</v>
      </c>
      <c r="J2765" s="19">
        <v>0</v>
      </c>
      <c r="K2765" s="19">
        <v>0</v>
      </c>
      <c r="L2765" s="19">
        <v>0</v>
      </c>
      <c r="M2765" s="19">
        <v>1</v>
      </c>
      <c r="N2765" s="19">
        <v>0</v>
      </c>
      <c r="O2765" s="19">
        <v>2</v>
      </c>
      <c r="P2765" s="14" t="str">
        <f>IFERROR(VLOOKUP($A2765,'Fielding Data'!$A:$H,MATCH(P$1,'Fielding Data'!$A$1:$H$1,0),0),"Other")</f>
        <v>CF</v>
      </c>
      <c r="Q2765" s="14">
        <f>IFERROR(VLOOKUP($A2765,'Fielding Data'!$A:$H,MATCH(Q$1,'Fielding Data'!$A$1:$H$1,0),0),"Other")</f>
        <v>0</v>
      </c>
      <c r="R2765" s="14">
        <f>IFERROR(VLOOKUP($A2765,'Fielding Data'!$A:$H,MATCH(R$1,'Fielding Data'!$A$1:$H$1,0),0),"Other")</f>
        <v>0</v>
      </c>
      <c r="S2765" s="14">
        <f>IFERROR(VLOOKUP($A2765,'Fielding Data'!$A:$H,MATCH(S$1,'Fielding Data'!$A$1:$H$1,0),0),"Other")</f>
        <v>0</v>
      </c>
      <c r="T2765" s="14">
        <f>IFERROR(VLOOKUP($A2765,'Fielding Data'!$A:$H,MATCH(T$1,'Fielding Data'!$A$1:$H$1,0),0),"Other")</f>
        <v>0</v>
      </c>
      <c r="U2765" s="14">
        <f>SUMIFS('Fielding Data'!E:E,'Fielding Data'!$A:$A,'Hitting Data'!$A2765)</f>
        <v>0</v>
      </c>
      <c r="V2765" s="14">
        <f>SUMIFS('Fielding Data'!F:F,'Fielding Data'!$A:$A,'Hitting Data'!$A2765)</f>
        <v>0</v>
      </c>
      <c r="W2765" s="14">
        <f>SUMIFS('Fielding Data'!G:G,'Fielding Data'!$A:$A,'Hitting Data'!$A2765)</f>
        <v>0</v>
      </c>
      <c r="X2765" s="14">
        <f>SUMIFS('Fielding Data'!H:H,'Fielding Data'!$A:$A,'Hitting Data'!$A2765)</f>
        <v>0</v>
      </c>
    </row>
    <row r="2766" spans="1:24" x14ac:dyDescent="0.25">
      <c r="A2766" s="14" t="str">
        <f t="shared" si="43"/>
        <v>grandcu012012</v>
      </c>
      <c r="B2766" s="19" t="s">
        <v>448</v>
      </c>
      <c r="C2766" s="19">
        <v>2012</v>
      </c>
      <c r="D2766" s="19">
        <v>160</v>
      </c>
      <c r="E2766" s="19">
        <v>596</v>
      </c>
      <c r="F2766" s="19">
        <v>102</v>
      </c>
      <c r="G2766" s="19">
        <v>138</v>
      </c>
      <c r="H2766" s="19">
        <v>18</v>
      </c>
      <c r="I2766" s="19">
        <v>4</v>
      </c>
      <c r="J2766" s="19">
        <v>43</v>
      </c>
      <c r="K2766" s="19">
        <v>106</v>
      </c>
      <c r="L2766" s="19">
        <v>10</v>
      </c>
      <c r="M2766" s="19">
        <v>3</v>
      </c>
      <c r="N2766" s="19">
        <v>75</v>
      </c>
      <c r="O2766" s="19">
        <v>195</v>
      </c>
      <c r="P2766" s="14" t="str">
        <f>IFERROR(VLOOKUP($A2766,'Fielding Data'!$A:$H,MATCH(P$1,'Fielding Data'!$A$1:$H$1,0),0),"Other")</f>
        <v>CF</v>
      </c>
      <c r="Q2766" s="14">
        <f>IFERROR(VLOOKUP($A2766,'Fielding Data'!$A:$H,MATCH(Q$1,'Fielding Data'!$A$1:$H$1,0),0),"Other")</f>
        <v>0</v>
      </c>
      <c r="R2766" s="14">
        <f>IFERROR(VLOOKUP($A2766,'Fielding Data'!$A:$H,MATCH(R$1,'Fielding Data'!$A$1:$H$1,0),0),"Other")</f>
        <v>0</v>
      </c>
      <c r="S2766" s="14">
        <f>IFERROR(VLOOKUP($A2766,'Fielding Data'!$A:$H,MATCH(S$1,'Fielding Data'!$A$1:$H$1,0),0),"Other")</f>
        <v>0</v>
      </c>
      <c r="T2766" s="14">
        <f>IFERROR(VLOOKUP($A2766,'Fielding Data'!$A:$H,MATCH(T$1,'Fielding Data'!$A$1:$H$1,0),0),"Other")</f>
        <v>0</v>
      </c>
      <c r="U2766" s="14">
        <f>SUMIFS('Fielding Data'!E:E,'Fielding Data'!$A:$A,'Hitting Data'!$A2766)</f>
        <v>346</v>
      </c>
      <c r="V2766" s="14">
        <f>SUMIFS('Fielding Data'!F:F,'Fielding Data'!$A:$A,'Hitting Data'!$A2766)</f>
        <v>3</v>
      </c>
      <c r="W2766" s="14">
        <f>SUMIFS('Fielding Data'!G:G,'Fielding Data'!$A:$A,'Hitting Data'!$A2766)</f>
        <v>0</v>
      </c>
      <c r="X2766" s="14">
        <f>SUMIFS('Fielding Data'!H:H,'Fielding Data'!$A:$A,'Hitting Data'!$A2766)</f>
        <v>0</v>
      </c>
    </row>
    <row r="2767" spans="1:24" x14ac:dyDescent="0.25">
      <c r="A2767" s="14" t="str">
        <f t="shared" si="43"/>
        <v>grandya012012</v>
      </c>
      <c r="B2767" s="19" t="s">
        <v>1728</v>
      </c>
      <c r="C2767" s="19">
        <v>2012</v>
      </c>
      <c r="D2767" s="19">
        <v>60</v>
      </c>
      <c r="E2767" s="19">
        <v>192</v>
      </c>
      <c r="F2767" s="19">
        <v>28</v>
      </c>
      <c r="G2767" s="19">
        <v>57</v>
      </c>
      <c r="H2767" s="19">
        <v>7</v>
      </c>
      <c r="I2767" s="19">
        <v>1</v>
      </c>
      <c r="J2767" s="19">
        <v>8</v>
      </c>
      <c r="K2767" s="19">
        <v>36</v>
      </c>
      <c r="L2767" s="19">
        <v>0</v>
      </c>
      <c r="M2767" s="19">
        <v>0</v>
      </c>
      <c r="N2767" s="19">
        <v>31</v>
      </c>
      <c r="O2767" s="19">
        <v>39</v>
      </c>
      <c r="P2767" s="14" t="str">
        <f>IFERROR(VLOOKUP($A2767,'Fielding Data'!$A:$H,MATCH(P$1,'Fielding Data'!$A$1:$H$1,0),0),"Other")</f>
        <v>C</v>
      </c>
      <c r="Q2767" s="14">
        <f>IFERROR(VLOOKUP($A2767,'Fielding Data'!$A:$H,MATCH(Q$1,'Fielding Data'!$A$1:$H$1,0),0),"Other")</f>
        <v>386</v>
      </c>
      <c r="R2767" s="14">
        <f>IFERROR(VLOOKUP($A2767,'Fielding Data'!$A:$H,MATCH(R$1,'Fielding Data'!$A$1:$H$1,0),0),"Other")</f>
        <v>38</v>
      </c>
      <c r="S2767" s="14">
        <f>IFERROR(VLOOKUP($A2767,'Fielding Data'!$A:$H,MATCH(S$1,'Fielding Data'!$A$1:$H$1,0),0),"Other")</f>
        <v>5</v>
      </c>
      <c r="T2767" s="14">
        <f>IFERROR(VLOOKUP($A2767,'Fielding Data'!$A:$H,MATCH(T$1,'Fielding Data'!$A$1:$H$1,0),0),"Other")</f>
        <v>2</v>
      </c>
      <c r="U2767" s="14">
        <f>SUMIFS('Fielding Data'!E:E,'Fielding Data'!$A:$A,'Hitting Data'!$A2767)</f>
        <v>386</v>
      </c>
      <c r="V2767" s="14">
        <f>SUMIFS('Fielding Data'!F:F,'Fielding Data'!$A:$A,'Hitting Data'!$A2767)</f>
        <v>38</v>
      </c>
      <c r="W2767" s="14">
        <f>SUMIFS('Fielding Data'!G:G,'Fielding Data'!$A:$A,'Hitting Data'!$A2767)</f>
        <v>5</v>
      </c>
      <c r="X2767" s="14">
        <f>SUMIFS('Fielding Data'!H:H,'Fielding Data'!$A:$A,'Hitting Data'!$A2767)</f>
        <v>2</v>
      </c>
    </row>
    <row r="2768" spans="1:24" x14ac:dyDescent="0.25">
      <c r="A2768" s="14" t="str">
        <f t="shared" si="43"/>
        <v>grayje022012</v>
      </c>
      <c r="B2768" s="19" t="s">
        <v>931</v>
      </c>
      <c r="C2768" s="19">
        <v>2012</v>
      </c>
      <c r="D2768" s="19">
        <v>49</v>
      </c>
      <c r="E2768" s="19">
        <v>0</v>
      </c>
      <c r="F2768" s="19">
        <v>0</v>
      </c>
      <c r="G2768" s="19">
        <v>0</v>
      </c>
      <c r="H2768" s="19">
        <v>0</v>
      </c>
      <c r="I2768" s="19">
        <v>0</v>
      </c>
      <c r="J2768" s="19">
        <v>0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4" t="str">
        <f>IFERROR(VLOOKUP($A2768,'Fielding Data'!$A:$H,MATCH(P$1,'Fielding Data'!$A$1:$H$1,0),0),"Other")</f>
        <v>P</v>
      </c>
      <c r="Q2768" s="14">
        <f>IFERROR(VLOOKUP($A2768,'Fielding Data'!$A:$H,MATCH(Q$1,'Fielding Data'!$A$1:$H$1,0),0),"Other")</f>
        <v>3</v>
      </c>
      <c r="R2768" s="14">
        <f>IFERROR(VLOOKUP($A2768,'Fielding Data'!$A:$H,MATCH(R$1,'Fielding Data'!$A$1:$H$1,0),0),"Other")</f>
        <v>5</v>
      </c>
      <c r="S2768" s="14">
        <f>IFERROR(VLOOKUP($A2768,'Fielding Data'!$A:$H,MATCH(S$1,'Fielding Data'!$A$1:$H$1,0),0),"Other")</f>
        <v>0</v>
      </c>
      <c r="T2768" s="14">
        <f>IFERROR(VLOOKUP($A2768,'Fielding Data'!$A:$H,MATCH(T$1,'Fielding Data'!$A$1:$H$1,0),0),"Other")</f>
        <v>0</v>
      </c>
      <c r="U2768" s="14">
        <f>SUMIFS('Fielding Data'!E:E,'Fielding Data'!$A:$A,'Hitting Data'!$A2768)</f>
        <v>3</v>
      </c>
      <c r="V2768" s="14">
        <f>SUMIFS('Fielding Data'!F:F,'Fielding Data'!$A:$A,'Hitting Data'!$A2768)</f>
        <v>5</v>
      </c>
      <c r="W2768" s="14">
        <f>SUMIFS('Fielding Data'!G:G,'Fielding Data'!$A:$A,'Hitting Data'!$A2768)</f>
        <v>0</v>
      </c>
      <c r="X2768" s="14">
        <f>SUMIFS('Fielding Data'!H:H,'Fielding Data'!$A:$A,'Hitting Data'!$A2768)</f>
        <v>0</v>
      </c>
    </row>
    <row r="2769" spans="1:24" x14ac:dyDescent="0.25">
      <c r="A2769" s="14" t="str">
        <f t="shared" si="43"/>
        <v>greenad012012</v>
      </c>
      <c r="B2769" s="19" t="s">
        <v>546</v>
      </c>
      <c r="C2769" s="19">
        <v>2012</v>
      </c>
      <c r="D2769" s="19">
        <v>1</v>
      </c>
      <c r="E2769" s="19">
        <v>1</v>
      </c>
      <c r="F2769" s="19">
        <v>0</v>
      </c>
      <c r="G2769" s="19">
        <v>0</v>
      </c>
      <c r="H2769" s="19">
        <v>0</v>
      </c>
      <c r="I2769" s="19">
        <v>0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1</v>
      </c>
      <c r="P2769" s="14" t="str">
        <f>IFERROR(VLOOKUP($A2769,'Fielding Data'!$A:$H,MATCH(P$1,'Fielding Data'!$A$1:$H$1,0),0),"Other")</f>
        <v>Other</v>
      </c>
      <c r="Q2769" s="14" t="str">
        <f>IFERROR(VLOOKUP($A2769,'Fielding Data'!$A:$H,MATCH(Q$1,'Fielding Data'!$A$1:$H$1,0),0),"Other")</f>
        <v>Other</v>
      </c>
      <c r="R2769" s="14" t="str">
        <f>IFERROR(VLOOKUP($A2769,'Fielding Data'!$A:$H,MATCH(R$1,'Fielding Data'!$A$1:$H$1,0),0),"Other")</f>
        <v>Other</v>
      </c>
      <c r="S2769" s="14" t="str">
        <f>IFERROR(VLOOKUP($A2769,'Fielding Data'!$A:$H,MATCH(S$1,'Fielding Data'!$A$1:$H$1,0),0),"Other")</f>
        <v>Other</v>
      </c>
      <c r="T2769" s="14" t="str">
        <f>IFERROR(VLOOKUP($A2769,'Fielding Data'!$A:$H,MATCH(T$1,'Fielding Data'!$A$1:$H$1,0),0),"Other")</f>
        <v>Other</v>
      </c>
      <c r="U2769" s="14">
        <f>SUMIFS('Fielding Data'!E:E,'Fielding Data'!$A:$A,'Hitting Data'!$A2769)</f>
        <v>0</v>
      </c>
      <c r="V2769" s="14">
        <f>SUMIFS('Fielding Data'!F:F,'Fielding Data'!$A:$A,'Hitting Data'!$A2769)</f>
        <v>0</v>
      </c>
      <c r="W2769" s="14">
        <f>SUMIFS('Fielding Data'!G:G,'Fielding Data'!$A:$A,'Hitting Data'!$A2769)</f>
        <v>0</v>
      </c>
      <c r="X2769" s="14">
        <f>SUMIFS('Fielding Data'!H:H,'Fielding Data'!$A:$A,'Hitting Data'!$A2769)</f>
        <v>0</v>
      </c>
    </row>
    <row r="2770" spans="1:24" x14ac:dyDescent="0.25">
      <c r="A2770" s="14" t="str">
        <f t="shared" si="43"/>
        <v>greenni012012</v>
      </c>
      <c r="B2770" s="19" t="s">
        <v>449</v>
      </c>
      <c r="C2770" s="19">
        <v>2012</v>
      </c>
      <c r="D2770" s="19">
        <v>7</v>
      </c>
      <c r="E2770" s="19">
        <v>23</v>
      </c>
      <c r="F2770" s="19">
        <v>1</v>
      </c>
      <c r="G2770" s="19">
        <v>4</v>
      </c>
      <c r="H2770" s="19">
        <v>3</v>
      </c>
      <c r="I2770" s="19">
        <v>0</v>
      </c>
      <c r="J2770" s="19">
        <v>0</v>
      </c>
      <c r="K2770" s="19">
        <v>1</v>
      </c>
      <c r="L2770" s="19">
        <v>0</v>
      </c>
      <c r="M2770" s="19">
        <v>0</v>
      </c>
      <c r="N2770" s="19">
        <v>0</v>
      </c>
      <c r="O2770" s="19">
        <v>6</v>
      </c>
      <c r="P2770" s="14" t="str">
        <f>IFERROR(VLOOKUP($A2770,'Fielding Data'!$A:$H,MATCH(P$1,'Fielding Data'!$A$1:$H$1,0),0),"Other")</f>
        <v>2B</v>
      </c>
      <c r="Q2770" s="14">
        <f>IFERROR(VLOOKUP($A2770,'Fielding Data'!$A:$H,MATCH(Q$1,'Fielding Data'!$A$1:$H$1,0),0),"Other")</f>
        <v>1</v>
      </c>
      <c r="R2770" s="14">
        <f>IFERROR(VLOOKUP($A2770,'Fielding Data'!$A:$H,MATCH(R$1,'Fielding Data'!$A$1:$H$1,0),0),"Other")</f>
        <v>7</v>
      </c>
      <c r="S2770" s="14">
        <f>IFERROR(VLOOKUP($A2770,'Fielding Data'!$A:$H,MATCH(S$1,'Fielding Data'!$A$1:$H$1,0),0),"Other")</f>
        <v>0</v>
      </c>
      <c r="T2770" s="14">
        <f>IFERROR(VLOOKUP($A2770,'Fielding Data'!$A:$H,MATCH(T$1,'Fielding Data'!$A$1:$H$1,0),0),"Other")</f>
        <v>3</v>
      </c>
      <c r="U2770" s="14">
        <f>SUMIFS('Fielding Data'!E:E,'Fielding Data'!$A:$A,'Hitting Data'!$A2770)</f>
        <v>5</v>
      </c>
      <c r="V2770" s="14">
        <f>SUMIFS('Fielding Data'!F:F,'Fielding Data'!$A:$A,'Hitting Data'!$A2770)</f>
        <v>16</v>
      </c>
      <c r="W2770" s="14">
        <f>SUMIFS('Fielding Data'!G:G,'Fielding Data'!$A:$A,'Hitting Data'!$A2770)</f>
        <v>2</v>
      </c>
      <c r="X2770" s="14">
        <f>SUMIFS('Fielding Data'!H:H,'Fielding Data'!$A:$A,'Hitting Data'!$A2770)</f>
        <v>5</v>
      </c>
    </row>
    <row r="2771" spans="1:24" x14ac:dyDescent="0.25">
      <c r="A2771" s="14" t="str">
        <f t="shared" si="43"/>
        <v>greenta012012</v>
      </c>
      <c r="B2771" s="19" t="s">
        <v>1515</v>
      </c>
      <c r="C2771" s="19">
        <v>2012</v>
      </c>
      <c r="D2771" s="19">
        <v>58</v>
      </c>
      <c r="E2771" s="19">
        <v>103</v>
      </c>
      <c r="F2771" s="19">
        <v>8</v>
      </c>
      <c r="G2771" s="19">
        <v>19</v>
      </c>
      <c r="H2771" s="19">
        <v>7</v>
      </c>
      <c r="I2771" s="19">
        <v>0</v>
      </c>
      <c r="J2771" s="19">
        <v>3</v>
      </c>
      <c r="K2771" s="19">
        <v>14</v>
      </c>
      <c r="L2771" s="19">
        <v>0</v>
      </c>
      <c r="M2771" s="19">
        <v>0</v>
      </c>
      <c r="N2771" s="19">
        <v>10</v>
      </c>
      <c r="O2771" s="19">
        <v>24</v>
      </c>
      <c r="P2771" s="14" t="str">
        <f>IFERROR(VLOOKUP($A2771,'Fielding Data'!$A:$H,MATCH(P$1,'Fielding Data'!$A$1:$H$1,0),0),"Other")</f>
        <v>1B</v>
      </c>
      <c r="Q2771" s="14">
        <f>IFERROR(VLOOKUP($A2771,'Fielding Data'!$A:$H,MATCH(Q$1,'Fielding Data'!$A$1:$H$1,0),0),"Other")</f>
        <v>110</v>
      </c>
      <c r="R2771" s="14">
        <f>IFERROR(VLOOKUP($A2771,'Fielding Data'!$A:$H,MATCH(R$1,'Fielding Data'!$A$1:$H$1,0),0),"Other")</f>
        <v>10</v>
      </c>
      <c r="S2771" s="14">
        <f>IFERROR(VLOOKUP($A2771,'Fielding Data'!$A:$H,MATCH(S$1,'Fielding Data'!$A$1:$H$1,0),0),"Other")</f>
        <v>0</v>
      </c>
      <c r="T2771" s="14">
        <f>IFERROR(VLOOKUP($A2771,'Fielding Data'!$A:$H,MATCH(T$1,'Fielding Data'!$A$1:$H$1,0),0),"Other")</f>
        <v>10</v>
      </c>
      <c r="U2771" s="14">
        <f>SUMIFS('Fielding Data'!E:E,'Fielding Data'!$A:$A,'Hitting Data'!$A2771)</f>
        <v>116</v>
      </c>
      <c r="V2771" s="14">
        <f>SUMIFS('Fielding Data'!F:F,'Fielding Data'!$A:$A,'Hitting Data'!$A2771)</f>
        <v>28</v>
      </c>
      <c r="W2771" s="14">
        <f>SUMIFS('Fielding Data'!G:G,'Fielding Data'!$A:$A,'Hitting Data'!$A2771)</f>
        <v>2</v>
      </c>
      <c r="X2771" s="14">
        <f>SUMIFS('Fielding Data'!H:H,'Fielding Data'!$A:$A,'Hitting Data'!$A2771)</f>
        <v>12</v>
      </c>
    </row>
    <row r="2772" spans="1:24" x14ac:dyDescent="0.25">
      <c r="A2772" s="14" t="str">
        <f t="shared" si="43"/>
        <v>gregelu012012</v>
      </c>
      <c r="B2772" s="19" t="s">
        <v>1096</v>
      </c>
      <c r="C2772" s="19">
        <v>2012</v>
      </c>
      <c r="D2772" s="19">
        <v>77</v>
      </c>
      <c r="E2772" s="19">
        <v>1</v>
      </c>
      <c r="F2772" s="19">
        <v>0</v>
      </c>
      <c r="G2772" s="19">
        <v>0</v>
      </c>
      <c r="H2772" s="19">
        <v>0</v>
      </c>
      <c r="I2772" s="19">
        <v>0</v>
      </c>
      <c r="J2772" s="19">
        <v>0</v>
      </c>
      <c r="K2772" s="19">
        <v>0</v>
      </c>
      <c r="L2772" s="19">
        <v>0</v>
      </c>
      <c r="M2772" s="19">
        <v>0</v>
      </c>
      <c r="N2772" s="19">
        <v>0</v>
      </c>
      <c r="O2772" s="19">
        <v>1</v>
      </c>
      <c r="P2772" s="14" t="str">
        <f>IFERROR(VLOOKUP($A2772,'Fielding Data'!$A:$H,MATCH(P$1,'Fielding Data'!$A$1:$H$1,0),0),"Other")</f>
        <v>P</v>
      </c>
      <c r="Q2772" s="14">
        <f>IFERROR(VLOOKUP($A2772,'Fielding Data'!$A:$H,MATCH(Q$1,'Fielding Data'!$A$1:$H$1,0),0),"Other")</f>
        <v>3</v>
      </c>
      <c r="R2772" s="14">
        <f>IFERROR(VLOOKUP($A2772,'Fielding Data'!$A:$H,MATCH(R$1,'Fielding Data'!$A$1:$H$1,0),0),"Other")</f>
        <v>20</v>
      </c>
      <c r="S2772" s="14">
        <f>IFERROR(VLOOKUP($A2772,'Fielding Data'!$A:$H,MATCH(S$1,'Fielding Data'!$A$1:$H$1,0),0),"Other")</f>
        <v>1</v>
      </c>
      <c r="T2772" s="14">
        <f>IFERROR(VLOOKUP($A2772,'Fielding Data'!$A:$H,MATCH(T$1,'Fielding Data'!$A$1:$H$1,0),0),"Other")</f>
        <v>1</v>
      </c>
      <c r="U2772" s="14">
        <f>SUMIFS('Fielding Data'!E:E,'Fielding Data'!$A:$A,'Hitting Data'!$A2772)</f>
        <v>3</v>
      </c>
      <c r="V2772" s="14">
        <f>SUMIFS('Fielding Data'!F:F,'Fielding Data'!$A:$A,'Hitting Data'!$A2772)</f>
        <v>20</v>
      </c>
      <c r="W2772" s="14">
        <f>SUMIFS('Fielding Data'!G:G,'Fielding Data'!$A:$A,'Hitting Data'!$A2772)</f>
        <v>1</v>
      </c>
      <c r="X2772" s="14">
        <f>SUMIFS('Fielding Data'!H:H,'Fielding Data'!$A:$A,'Hitting Data'!$A2772)</f>
        <v>1</v>
      </c>
    </row>
    <row r="2773" spans="1:24" x14ac:dyDescent="0.25">
      <c r="A2773" s="14" t="str">
        <f t="shared" si="43"/>
        <v>greggke012012</v>
      </c>
      <c r="B2773" s="19" t="s">
        <v>376</v>
      </c>
      <c r="C2773" s="19">
        <v>2012</v>
      </c>
      <c r="D2773" s="19">
        <v>40</v>
      </c>
      <c r="E2773" s="19">
        <v>0</v>
      </c>
      <c r="F2773" s="19">
        <v>0</v>
      </c>
      <c r="G2773" s="19">
        <v>0</v>
      </c>
      <c r="H2773" s="19">
        <v>0</v>
      </c>
      <c r="I2773" s="19">
        <v>0</v>
      </c>
      <c r="J2773" s="19">
        <v>0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4" t="str">
        <f>IFERROR(VLOOKUP($A2773,'Fielding Data'!$A:$H,MATCH(P$1,'Fielding Data'!$A$1:$H$1,0),0),"Other")</f>
        <v>P</v>
      </c>
      <c r="Q2773" s="14">
        <f>IFERROR(VLOOKUP($A2773,'Fielding Data'!$A:$H,MATCH(Q$1,'Fielding Data'!$A$1:$H$1,0),0),"Other")</f>
        <v>4</v>
      </c>
      <c r="R2773" s="14">
        <f>IFERROR(VLOOKUP($A2773,'Fielding Data'!$A:$H,MATCH(R$1,'Fielding Data'!$A$1:$H$1,0),0),"Other")</f>
        <v>5</v>
      </c>
      <c r="S2773" s="14">
        <f>IFERROR(VLOOKUP($A2773,'Fielding Data'!$A:$H,MATCH(S$1,'Fielding Data'!$A$1:$H$1,0),0),"Other")</f>
        <v>0</v>
      </c>
      <c r="T2773" s="14">
        <f>IFERROR(VLOOKUP($A2773,'Fielding Data'!$A:$H,MATCH(T$1,'Fielding Data'!$A$1:$H$1,0),0),"Other")</f>
        <v>1</v>
      </c>
      <c r="U2773" s="14">
        <f>SUMIFS('Fielding Data'!E:E,'Fielding Data'!$A:$A,'Hitting Data'!$A2773)</f>
        <v>4</v>
      </c>
      <c r="V2773" s="14">
        <f>SUMIFS('Fielding Data'!F:F,'Fielding Data'!$A:$A,'Hitting Data'!$A2773)</f>
        <v>5</v>
      </c>
      <c r="W2773" s="14">
        <f>SUMIFS('Fielding Data'!G:G,'Fielding Data'!$A:$A,'Hitting Data'!$A2773)</f>
        <v>0</v>
      </c>
      <c r="X2773" s="14">
        <f>SUMIFS('Fielding Data'!H:H,'Fielding Data'!$A:$A,'Hitting Data'!$A2773)</f>
        <v>1</v>
      </c>
    </row>
    <row r="2774" spans="1:24" x14ac:dyDescent="0.25">
      <c r="A2774" s="14" t="str">
        <f t="shared" si="43"/>
        <v>gregodi012012</v>
      </c>
      <c r="B2774" s="19" t="s">
        <v>1729</v>
      </c>
      <c r="C2774" s="19">
        <v>2012</v>
      </c>
      <c r="D2774" s="19">
        <v>8</v>
      </c>
      <c r="E2774" s="19">
        <v>20</v>
      </c>
      <c r="F2774" s="19">
        <v>1</v>
      </c>
      <c r="G2774" s="19">
        <v>6</v>
      </c>
      <c r="H2774" s="19">
        <v>0</v>
      </c>
      <c r="I2774" s="19">
        <v>0</v>
      </c>
      <c r="J2774" s="19">
        <v>0</v>
      </c>
      <c r="K2774" s="19">
        <v>2</v>
      </c>
      <c r="L2774" s="19">
        <v>0</v>
      </c>
      <c r="M2774" s="19">
        <v>0</v>
      </c>
      <c r="N2774" s="19">
        <v>0</v>
      </c>
      <c r="O2774" s="19">
        <v>5</v>
      </c>
      <c r="P2774" s="14" t="str">
        <f>IFERROR(VLOOKUP($A2774,'Fielding Data'!$A:$H,MATCH(P$1,'Fielding Data'!$A$1:$H$1,0),0),"Other")</f>
        <v>SS</v>
      </c>
      <c r="Q2774" s="14">
        <f>IFERROR(VLOOKUP($A2774,'Fielding Data'!$A:$H,MATCH(Q$1,'Fielding Data'!$A$1:$H$1,0),0),"Other")</f>
        <v>8</v>
      </c>
      <c r="R2774" s="14">
        <f>IFERROR(VLOOKUP($A2774,'Fielding Data'!$A:$H,MATCH(R$1,'Fielding Data'!$A$1:$H$1,0),0),"Other")</f>
        <v>10</v>
      </c>
      <c r="S2774" s="14">
        <f>IFERROR(VLOOKUP($A2774,'Fielding Data'!$A:$H,MATCH(S$1,'Fielding Data'!$A$1:$H$1,0),0),"Other")</f>
        <v>0</v>
      </c>
      <c r="T2774" s="14">
        <f>IFERROR(VLOOKUP($A2774,'Fielding Data'!$A:$H,MATCH(T$1,'Fielding Data'!$A$1:$H$1,0),0),"Other")</f>
        <v>4</v>
      </c>
      <c r="U2774" s="14">
        <f>SUMIFS('Fielding Data'!E:E,'Fielding Data'!$A:$A,'Hitting Data'!$A2774)</f>
        <v>8</v>
      </c>
      <c r="V2774" s="14">
        <f>SUMIFS('Fielding Data'!F:F,'Fielding Data'!$A:$A,'Hitting Data'!$A2774)</f>
        <v>10</v>
      </c>
      <c r="W2774" s="14">
        <f>SUMIFS('Fielding Data'!G:G,'Fielding Data'!$A:$A,'Hitting Data'!$A2774)</f>
        <v>0</v>
      </c>
      <c r="X2774" s="14">
        <f>SUMIFS('Fielding Data'!H:H,'Fielding Data'!$A:$A,'Hitting Data'!$A2774)</f>
        <v>4</v>
      </c>
    </row>
    <row r="2775" spans="1:24" x14ac:dyDescent="0.25">
      <c r="A2775" s="14" t="str">
        <f t="shared" si="43"/>
        <v>griffaj012012</v>
      </c>
      <c r="B2775" s="19" t="s">
        <v>1730</v>
      </c>
      <c r="C2775" s="19">
        <v>2012</v>
      </c>
      <c r="D2775" s="19">
        <v>15</v>
      </c>
      <c r="E2775" s="19">
        <v>0</v>
      </c>
      <c r="F2775" s="19">
        <v>0</v>
      </c>
      <c r="G2775" s="19">
        <v>0</v>
      </c>
      <c r="H2775" s="19">
        <v>0</v>
      </c>
      <c r="I2775" s="19">
        <v>0</v>
      </c>
      <c r="J2775" s="19">
        <v>0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4" t="str">
        <f>IFERROR(VLOOKUP($A2775,'Fielding Data'!$A:$H,MATCH(P$1,'Fielding Data'!$A$1:$H$1,0),0),"Other")</f>
        <v>P</v>
      </c>
      <c r="Q2775" s="14">
        <f>IFERROR(VLOOKUP($A2775,'Fielding Data'!$A:$H,MATCH(Q$1,'Fielding Data'!$A$1:$H$1,0),0),"Other")</f>
        <v>4</v>
      </c>
      <c r="R2775" s="14">
        <f>IFERROR(VLOOKUP($A2775,'Fielding Data'!$A:$H,MATCH(R$1,'Fielding Data'!$A$1:$H$1,0),0),"Other")</f>
        <v>7</v>
      </c>
      <c r="S2775" s="14">
        <f>IFERROR(VLOOKUP($A2775,'Fielding Data'!$A:$H,MATCH(S$1,'Fielding Data'!$A$1:$H$1,0),0),"Other")</f>
        <v>0</v>
      </c>
      <c r="T2775" s="14">
        <f>IFERROR(VLOOKUP($A2775,'Fielding Data'!$A:$H,MATCH(T$1,'Fielding Data'!$A$1:$H$1,0),0),"Other")</f>
        <v>0</v>
      </c>
      <c r="U2775" s="14">
        <f>SUMIFS('Fielding Data'!E:E,'Fielding Data'!$A:$A,'Hitting Data'!$A2775)</f>
        <v>4</v>
      </c>
      <c r="V2775" s="14">
        <f>SUMIFS('Fielding Data'!F:F,'Fielding Data'!$A:$A,'Hitting Data'!$A2775)</f>
        <v>7</v>
      </c>
      <c r="W2775" s="14">
        <f>SUMIFS('Fielding Data'!G:G,'Fielding Data'!$A:$A,'Hitting Data'!$A2775)</f>
        <v>0</v>
      </c>
      <c r="X2775" s="14">
        <f>SUMIFS('Fielding Data'!H:H,'Fielding Data'!$A:$A,'Hitting Data'!$A2775)</f>
        <v>0</v>
      </c>
    </row>
    <row r="2776" spans="1:24" x14ac:dyDescent="0.25">
      <c r="A2776" s="14" t="str">
        <f t="shared" si="43"/>
        <v>grillja012012</v>
      </c>
      <c r="B2776" s="19" t="s">
        <v>106</v>
      </c>
      <c r="C2776" s="19">
        <v>2012</v>
      </c>
      <c r="D2776" s="19">
        <v>64</v>
      </c>
      <c r="E2776" s="19">
        <v>0</v>
      </c>
      <c r="F2776" s="19">
        <v>0</v>
      </c>
      <c r="G2776" s="19">
        <v>0</v>
      </c>
      <c r="H2776" s="19">
        <v>0</v>
      </c>
      <c r="I2776" s="19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4" t="str">
        <f>IFERROR(VLOOKUP($A2776,'Fielding Data'!$A:$H,MATCH(P$1,'Fielding Data'!$A$1:$H$1,0),0),"Other")</f>
        <v>P</v>
      </c>
      <c r="Q2776" s="14">
        <f>IFERROR(VLOOKUP($A2776,'Fielding Data'!$A:$H,MATCH(Q$1,'Fielding Data'!$A$1:$H$1,0),0),"Other")</f>
        <v>5</v>
      </c>
      <c r="R2776" s="14">
        <f>IFERROR(VLOOKUP($A2776,'Fielding Data'!$A:$H,MATCH(R$1,'Fielding Data'!$A$1:$H$1,0),0),"Other")</f>
        <v>4</v>
      </c>
      <c r="S2776" s="14">
        <f>IFERROR(VLOOKUP($A2776,'Fielding Data'!$A:$H,MATCH(S$1,'Fielding Data'!$A$1:$H$1,0),0),"Other")</f>
        <v>0</v>
      </c>
      <c r="T2776" s="14">
        <f>IFERROR(VLOOKUP($A2776,'Fielding Data'!$A:$H,MATCH(T$1,'Fielding Data'!$A$1:$H$1,0),0),"Other")</f>
        <v>0</v>
      </c>
      <c r="U2776" s="14">
        <f>SUMIFS('Fielding Data'!E:E,'Fielding Data'!$A:$A,'Hitting Data'!$A2776)</f>
        <v>5</v>
      </c>
      <c r="V2776" s="14">
        <f>SUMIFS('Fielding Data'!F:F,'Fielding Data'!$A:$A,'Hitting Data'!$A2776)</f>
        <v>4</v>
      </c>
      <c r="W2776" s="14">
        <f>SUMIFS('Fielding Data'!G:G,'Fielding Data'!$A:$A,'Hitting Data'!$A2776)</f>
        <v>0</v>
      </c>
      <c r="X2776" s="14">
        <f>SUMIFS('Fielding Data'!H:H,'Fielding Data'!$A:$A,'Hitting Data'!$A2776)</f>
        <v>0</v>
      </c>
    </row>
    <row r="2777" spans="1:24" x14ac:dyDescent="0.25">
      <c r="A2777" s="14" t="str">
        <f t="shared" si="43"/>
        <v>grimmju012012</v>
      </c>
      <c r="B2777" s="19" t="s">
        <v>1731</v>
      </c>
      <c r="C2777" s="19">
        <v>2012</v>
      </c>
      <c r="D2777" s="19">
        <v>5</v>
      </c>
      <c r="E2777" s="19">
        <v>0</v>
      </c>
      <c r="F2777" s="19">
        <v>0</v>
      </c>
      <c r="G2777" s="19">
        <v>0</v>
      </c>
      <c r="H2777" s="19">
        <v>0</v>
      </c>
      <c r="I2777" s="19">
        <v>0</v>
      </c>
      <c r="J2777" s="19">
        <v>0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4" t="str">
        <f>IFERROR(VLOOKUP($A2777,'Fielding Data'!$A:$H,MATCH(P$1,'Fielding Data'!$A$1:$H$1,0),0),"Other")</f>
        <v>P</v>
      </c>
      <c r="Q2777" s="14">
        <f>IFERROR(VLOOKUP($A2777,'Fielding Data'!$A:$H,MATCH(Q$1,'Fielding Data'!$A$1:$H$1,0),0),"Other")</f>
        <v>1</v>
      </c>
      <c r="R2777" s="14">
        <f>IFERROR(VLOOKUP($A2777,'Fielding Data'!$A:$H,MATCH(R$1,'Fielding Data'!$A$1:$H$1,0),0),"Other")</f>
        <v>4</v>
      </c>
      <c r="S2777" s="14">
        <f>IFERROR(VLOOKUP($A2777,'Fielding Data'!$A:$H,MATCH(S$1,'Fielding Data'!$A$1:$H$1,0),0),"Other")</f>
        <v>0</v>
      </c>
      <c r="T2777" s="14">
        <f>IFERROR(VLOOKUP($A2777,'Fielding Data'!$A:$H,MATCH(T$1,'Fielding Data'!$A$1:$H$1,0),0),"Other")</f>
        <v>0</v>
      </c>
      <c r="U2777" s="14">
        <f>SUMIFS('Fielding Data'!E:E,'Fielding Data'!$A:$A,'Hitting Data'!$A2777)</f>
        <v>1</v>
      </c>
      <c r="V2777" s="14">
        <f>SUMIFS('Fielding Data'!F:F,'Fielding Data'!$A:$A,'Hitting Data'!$A2777)</f>
        <v>4</v>
      </c>
      <c r="W2777" s="14">
        <f>SUMIFS('Fielding Data'!G:G,'Fielding Data'!$A:$A,'Hitting Data'!$A2777)</f>
        <v>0</v>
      </c>
      <c r="X2777" s="14">
        <f>SUMIFS('Fielding Data'!H:H,'Fielding Data'!$A:$A,'Hitting Data'!$A2777)</f>
        <v>0</v>
      </c>
    </row>
    <row r="2778" spans="1:24" x14ac:dyDescent="0.25">
      <c r="A2778" s="14" t="str">
        <f t="shared" si="43"/>
        <v>guerrja012012</v>
      </c>
      <c r="B2778" s="19" t="s">
        <v>1516</v>
      </c>
      <c r="C2778" s="19">
        <v>2012</v>
      </c>
      <c r="D2778" s="19">
        <v>45</v>
      </c>
      <c r="E2778" s="19">
        <v>0</v>
      </c>
      <c r="F2778" s="19">
        <v>0</v>
      </c>
      <c r="G2778" s="19">
        <v>0</v>
      </c>
      <c r="H2778" s="19">
        <v>0</v>
      </c>
      <c r="I2778" s="19">
        <v>0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4" t="str">
        <f>IFERROR(VLOOKUP($A2778,'Fielding Data'!$A:$H,MATCH(P$1,'Fielding Data'!$A$1:$H$1,0),0),"Other")</f>
        <v>P</v>
      </c>
      <c r="Q2778" s="14">
        <f>IFERROR(VLOOKUP($A2778,'Fielding Data'!$A:$H,MATCH(Q$1,'Fielding Data'!$A$1:$H$1,0),0),"Other")</f>
        <v>0</v>
      </c>
      <c r="R2778" s="14">
        <f>IFERROR(VLOOKUP($A2778,'Fielding Data'!$A:$H,MATCH(R$1,'Fielding Data'!$A$1:$H$1,0),0),"Other")</f>
        <v>6</v>
      </c>
      <c r="S2778" s="14">
        <f>IFERROR(VLOOKUP($A2778,'Fielding Data'!$A:$H,MATCH(S$1,'Fielding Data'!$A$1:$H$1,0),0),"Other")</f>
        <v>0</v>
      </c>
      <c r="T2778" s="14">
        <f>IFERROR(VLOOKUP($A2778,'Fielding Data'!$A:$H,MATCH(T$1,'Fielding Data'!$A$1:$H$1,0),0),"Other")</f>
        <v>0</v>
      </c>
      <c r="U2778" s="14">
        <f>SUMIFS('Fielding Data'!E:E,'Fielding Data'!$A:$A,'Hitting Data'!$A2778)</f>
        <v>0</v>
      </c>
      <c r="V2778" s="14">
        <f>SUMIFS('Fielding Data'!F:F,'Fielding Data'!$A:$A,'Hitting Data'!$A2778)</f>
        <v>6</v>
      </c>
      <c r="W2778" s="14">
        <f>SUMIFS('Fielding Data'!G:G,'Fielding Data'!$A:$A,'Hitting Data'!$A2778)</f>
        <v>0</v>
      </c>
      <c r="X2778" s="14">
        <f>SUMIFS('Fielding Data'!H:H,'Fielding Data'!$A:$A,'Hitting Data'!$A2778)</f>
        <v>0</v>
      </c>
    </row>
    <row r="2779" spans="1:24" x14ac:dyDescent="0.25">
      <c r="A2779" s="14" t="str">
        <f t="shared" si="43"/>
        <v>guerrma022012</v>
      </c>
      <c r="B2779" s="19" t="s">
        <v>452</v>
      </c>
      <c r="C2779" s="19">
        <v>2012</v>
      </c>
      <c r="D2779" s="19">
        <v>16</v>
      </c>
      <c r="E2779" s="19">
        <v>0</v>
      </c>
      <c r="F2779" s="19">
        <v>0</v>
      </c>
      <c r="G2779" s="19">
        <v>0</v>
      </c>
      <c r="H2779" s="19">
        <v>0</v>
      </c>
      <c r="I2779" s="19">
        <v>0</v>
      </c>
      <c r="J2779" s="19">
        <v>0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4" t="str">
        <f>IFERROR(VLOOKUP($A2779,'Fielding Data'!$A:$H,MATCH(P$1,'Fielding Data'!$A$1:$H$1,0),0),"Other")</f>
        <v>P</v>
      </c>
      <c r="Q2779" s="14">
        <f>IFERROR(VLOOKUP($A2779,'Fielding Data'!$A:$H,MATCH(Q$1,'Fielding Data'!$A$1:$H$1,0),0),"Other")</f>
        <v>1</v>
      </c>
      <c r="R2779" s="14">
        <f>IFERROR(VLOOKUP($A2779,'Fielding Data'!$A:$H,MATCH(R$1,'Fielding Data'!$A$1:$H$1,0),0),"Other")</f>
        <v>3</v>
      </c>
      <c r="S2779" s="14">
        <f>IFERROR(VLOOKUP($A2779,'Fielding Data'!$A:$H,MATCH(S$1,'Fielding Data'!$A$1:$H$1,0),0),"Other")</f>
        <v>0</v>
      </c>
      <c r="T2779" s="14">
        <f>IFERROR(VLOOKUP($A2779,'Fielding Data'!$A:$H,MATCH(T$1,'Fielding Data'!$A$1:$H$1,0),0),"Other")</f>
        <v>0</v>
      </c>
      <c r="U2779" s="14">
        <f>SUMIFS('Fielding Data'!E:E,'Fielding Data'!$A:$A,'Hitting Data'!$A2779)</f>
        <v>1</v>
      </c>
      <c r="V2779" s="14">
        <f>SUMIFS('Fielding Data'!F:F,'Fielding Data'!$A:$A,'Hitting Data'!$A2779)</f>
        <v>3</v>
      </c>
      <c r="W2779" s="14">
        <f>SUMIFS('Fielding Data'!G:G,'Fielding Data'!$A:$A,'Hitting Data'!$A2779)</f>
        <v>0</v>
      </c>
      <c r="X2779" s="14">
        <f>SUMIFS('Fielding Data'!H:H,'Fielding Data'!$A:$A,'Hitting Data'!$A2779)</f>
        <v>0</v>
      </c>
    </row>
    <row r="2780" spans="1:24" x14ac:dyDescent="0.25">
      <c r="A2780" s="14" t="str">
        <f t="shared" si="43"/>
        <v>gutiefr012012</v>
      </c>
      <c r="B2780" s="19" t="s">
        <v>547</v>
      </c>
      <c r="C2780" s="19">
        <v>2012</v>
      </c>
      <c r="D2780" s="19">
        <v>40</v>
      </c>
      <c r="E2780" s="19">
        <v>150</v>
      </c>
      <c r="F2780" s="19">
        <v>18</v>
      </c>
      <c r="G2780" s="19">
        <v>39</v>
      </c>
      <c r="H2780" s="19">
        <v>10</v>
      </c>
      <c r="I2780" s="19">
        <v>1</v>
      </c>
      <c r="J2780" s="19">
        <v>4</v>
      </c>
      <c r="K2780" s="19">
        <v>17</v>
      </c>
      <c r="L2780" s="19">
        <v>3</v>
      </c>
      <c r="M2780" s="19">
        <v>1</v>
      </c>
      <c r="N2780" s="19">
        <v>9</v>
      </c>
      <c r="O2780" s="19">
        <v>31</v>
      </c>
      <c r="P2780" s="14" t="str">
        <f>IFERROR(VLOOKUP($A2780,'Fielding Data'!$A:$H,MATCH(P$1,'Fielding Data'!$A$1:$H$1,0),0),"Other")</f>
        <v>CF</v>
      </c>
      <c r="Q2780" s="14">
        <f>IFERROR(VLOOKUP($A2780,'Fielding Data'!$A:$H,MATCH(Q$1,'Fielding Data'!$A$1:$H$1,0),0),"Other")</f>
        <v>0</v>
      </c>
      <c r="R2780" s="14">
        <f>IFERROR(VLOOKUP($A2780,'Fielding Data'!$A:$H,MATCH(R$1,'Fielding Data'!$A$1:$H$1,0),0),"Other")</f>
        <v>0</v>
      </c>
      <c r="S2780" s="14">
        <f>IFERROR(VLOOKUP($A2780,'Fielding Data'!$A:$H,MATCH(S$1,'Fielding Data'!$A$1:$H$1,0),0),"Other")</f>
        <v>0</v>
      </c>
      <c r="T2780" s="14">
        <f>IFERROR(VLOOKUP($A2780,'Fielding Data'!$A:$H,MATCH(T$1,'Fielding Data'!$A$1:$H$1,0),0),"Other")</f>
        <v>0</v>
      </c>
      <c r="U2780" s="14">
        <f>SUMIFS('Fielding Data'!E:E,'Fielding Data'!$A:$A,'Hitting Data'!$A2780)</f>
        <v>98</v>
      </c>
      <c r="V2780" s="14">
        <f>SUMIFS('Fielding Data'!F:F,'Fielding Data'!$A:$A,'Hitting Data'!$A2780)</f>
        <v>1</v>
      </c>
      <c r="W2780" s="14">
        <f>SUMIFS('Fielding Data'!G:G,'Fielding Data'!$A:$A,'Hitting Data'!$A2780)</f>
        <v>1</v>
      </c>
      <c r="X2780" s="14">
        <f>SUMIFS('Fielding Data'!H:H,'Fielding Data'!$A:$A,'Hitting Data'!$A2780)</f>
        <v>0</v>
      </c>
    </row>
    <row r="2781" spans="1:24" x14ac:dyDescent="0.25">
      <c r="A2781" s="14" t="str">
        <f t="shared" si="43"/>
        <v>guyerbr012012</v>
      </c>
      <c r="B2781" s="19" t="s">
        <v>1517</v>
      </c>
      <c r="C2781" s="19">
        <v>2012</v>
      </c>
      <c r="D2781" s="19">
        <v>3</v>
      </c>
      <c r="E2781" s="19">
        <v>7</v>
      </c>
      <c r="F2781" s="19">
        <v>2</v>
      </c>
      <c r="G2781" s="19">
        <v>1</v>
      </c>
      <c r="H2781" s="19">
        <v>0</v>
      </c>
      <c r="I2781" s="19">
        <v>0</v>
      </c>
      <c r="J2781" s="19">
        <v>1</v>
      </c>
      <c r="K2781" s="19">
        <v>1</v>
      </c>
      <c r="L2781" s="19">
        <v>0</v>
      </c>
      <c r="M2781" s="19">
        <v>0</v>
      </c>
      <c r="N2781" s="19">
        <v>0</v>
      </c>
      <c r="O2781" s="19">
        <v>1</v>
      </c>
      <c r="P2781" s="14" t="str">
        <f>IFERROR(VLOOKUP($A2781,'Fielding Data'!$A:$H,MATCH(P$1,'Fielding Data'!$A$1:$H$1,0),0),"Other")</f>
        <v>LF</v>
      </c>
      <c r="Q2781" s="14">
        <f>IFERROR(VLOOKUP($A2781,'Fielding Data'!$A:$H,MATCH(Q$1,'Fielding Data'!$A$1:$H$1,0),0),"Other")</f>
        <v>0</v>
      </c>
      <c r="R2781" s="14">
        <f>IFERROR(VLOOKUP($A2781,'Fielding Data'!$A:$H,MATCH(R$1,'Fielding Data'!$A$1:$H$1,0),0),"Other")</f>
        <v>0</v>
      </c>
      <c r="S2781" s="14">
        <f>IFERROR(VLOOKUP($A2781,'Fielding Data'!$A:$H,MATCH(S$1,'Fielding Data'!$A$1:$H$1,0),0),"Other")</f>
        <v>0</v>
      </c>
      <c r="T2781" s="14">
        <f>IFERROR(VLOOKUP($A2781,'Fielding Data'!$A:$H,MATCH(T$1,'Fielding Data'!$A$1:$H$1,0),0),"Other")</f>
        <v>0</v>
      </c>
      <c r="U2781" s="14">
        <f>SUMIFS('Fielding Data'!E:E,'Fielding Data'!$A:$A,'Hitting Data'!$A2781)</f>
        <v>2</v>
      </c>
      <c r="V2781" s="14">
        <f>SUMIFS('Fielding Data'!F:F,'Fielding Data'!$A:$A,'Hitting Data'!$A2781)</f>
        <v>0</v>
      </c>
      <c r="W2781" s="14">
        <f>SUMIFS('Fielding Data'!G:G,'Fielding Data'!$A:$A,'Hitting Data'!$A2781)</f>
        <v>1</v>
      </c>
      <c r="X2781" s="14">
        <f>SUMIFS('Fielding Data'!H:H,'Fielding Data'!$A:$A,'Hitting Data'!$A2781)</f>
        <v>0</v>
      </c>
    </row>
    <row r="2782" spans="1:24" x14ac:dyDescent="0.25">
      <c r="A2782" s="14" t="str">
        <f t="shared" si="43"/>
        <v>guzmaje012012</v>
      </c>
      <c r="B2782" s="19" t="s">
        <v>1097</v>
      </c>
      <c r="C2782" s="19">
        <v>2012</v>
      </c>
      <c r="D2782" s="19">
        <v>120</v>
      </c>
      <c r="E2782" s="19">
        <v>287</v>
      </c>
      <c r="F2782" s="19">
        <v>32</v>
      </c>
      <c r="G2782" s="19">
        <v>71</v>
      </c>
      <c r="H2782" s="19">
        <v>18</v>
      </c>
      <c r="I2782" s="19">
        <v>2</v>
      </c>
      <c r="J2782" s="19">
        <v>9</v>
      </c>
      <c r="K2782" s="19">
        <v>48</v>
      </c>
      <c r="L2782" s="19">
        <v>3</v>
      </c>
      <c r="M2782" s="19">
        <v>3</v>
      </c>
      <c r="N2782" s="19">
        <v>29</v>
      </c>
      <c r="O2782" s="19">
        <v>71</v>
      </c>
      <c r="P2782" s="14" t="str">
        <f>IFERROR(VLOOKUP($A2782,'Fielding Data'!$A:$H,MATCH(P$1,'Fielding Data'!$A$1:$H$1,0),0),"Other")</f>
        <v>1B</v>
      </c>
      <c r="Q2782" s="14">
        <f>IFERROR(VLOOKUP($A2782,'Fielding Data'!$A:$H,MATCH(Q$1,'Fielding Data'!$A$1:$H$1,0),0),"Other")</f>
        <v>116</v>
      </c>
      <c r="R2782" s="14">
        <f>IFERROR(VLOOKUP($A2782,'Fielding Data'!$A:$H,MATCH(R$1,'Fielding Data'!$A$1:$H$1,0),0),"Other")</f>
        <v>12</v>
      </c>
      <c r="S2782" s="14">
        <f>IFERROR(VLOOKUP($A2782,'Fielding Data'!$A:$H,MATCH(S$1,'Fielding Data'!$A$1:$H$1,0),0),"Other")</f>
        <v>0</v>
      </c>
      <c r="T2782" s="14">
        <f>IFERROR(VLOOKUP($A2782,'Fielding Data'!$A:$H,MATCH(T$1,'Fielding Data'!$A$1:$H$1,0),0),"Other")</f>
        <v>8</v>
      </c>
      <c r="U2782" s="14">
        <f>SUMIFS('Fielding Data'!E:E,'Fielding Data'!$A:$A,'Hitting Data'!$A2782)</f>
        <v>201</v>
      </c>
      <c r="V2782" s="14">
        <f>SUMIFS('Fielding Data'!F:F,'Fielding Data'!$A:$A,'Hitting Data'!$A2782)</f>
        <v>17</v>
      </c>
      <c r="W2782" s="14">
        <f>SUMIFS('Fielding Data'!G:G,'Fielding Data'!$A:$A,'Hitting Data'!$A2782)</f>
        <v>2</v>
      </c>
      <c r="X2782" s="14">
        <f>SUMIFS('Fielding Data'!H:H,'Fielding Data'!$A:$A,'Hitting Data'!$A2782)</f>
        <v>9</v>
      </c>
    </row>
    <row r="2783" spans="1:24" x14ac:dyDescent="0.25">
      <c r="A2783" s="14" t="str">
        <f t="shared" si="43"/>
        <v>gwynnto022012</v>
      </c>
      <c r="B2783" s="19" t="s">
        <v>651</v>
      </c>
      <c r="C2783" s="19">
        <v>2012</v>
      </c>
      <c r="D2783" s="19">
        <v>103</v>
      </c>
      <c r="E2783" s="19">
        <v>259</v>
      </c>
      <c r="F2783" s="19">
        <v>29</v>
      </c>
      <c r="G2783" s="19">
        <v>60</v>
      </c>
      <c r="H2783" s="19">
        <v>8</v>
      </c>
      <c r="I2783" s="19">
        <v>4</v>
      </c>
      <c r="J2783" s="19">
        <v>0</v>
      </c>
      <c r="K2783" s="19">
        <v>17</v>
      </c>
      <c r="L2783" s="19">
        <v>13</v>
      </c>
      <c r="M2783" s="19">
        <v>6</v>
      </c>
      <c r="N2783" s="19">
        <v>16</v>
      </c>
      <c r="O2783" s="19">
        <v>52</v>
      </c>
      <c r="P2783" s="14" t="str">
        <f>IFERROR(VLOOKUP($A2783,'Fielding Data'!$A:$H,MATCH(P$1,'Fielding Data'!$A$1:$H$1,0),0),"Other")</f>
        <v>CF</v>
      </c>
      <c r="Q2783" s="14">
        <f>IFERROR(VLOOKUP($A2783,'Fielding Data'!$A:$H,MATCH(Q$1,'Fielding Data'!$A$1:$H$1,0),0),"Other")</f>
        <v>0</v>
      </c>
      <c r="R2783" s="14">
        <f>IFERROR(VLOOKUP($A2783,'Fielding Data'!$A:$H,MATCH(R$1,'Fielding Data'!$A$1:$H$1,0),0),"Other")</f>
        <v>0</v>
      </c>
      <c r="S2783" s="14">
        <f>IFERROR(VLOOKUP($A2783,'Fielding Data'!$A:$H,MATCH(S$1,'Fielding Data'!$A$1:$H$1,0),0),"Other")</f>
        <v>0</v>
      </c>
      <c r="T2783" s="14">
        <f>IFERROR(VLOOKUP($A2783,'Fielding Data'!$A:$H,MATCH(T$1,'Fielding Data'!$A$1:$H$1,0),0),"Other")</f>
        <v>0</v>
      </c>
      <c r="U2783" s="14">
        <f>SUMIFS('Fielding Data'!E:E,'Fielding Data'!$A:$A,'Hitting Data'!$A2783)</f>
        <v>149</v>
      </c>
      <c r="V2783" s="14">
        <f>SUMIFS('Fielding Data'!F:F,'Fielding Data'!$A:$A,'Hitting Data'!$A2783)</f>
        <v>6</v>
      </c>
      <c r="W2783" s="14">
        <f>SUMIFS('Fielding Data'!G:G,'Fielding Data'!$A:$A,'Hitting Data'!$A2783)</f>
        <v>1</v>
      </c>
      <c r="X2783" s="14">
        <f>SUMIFS('Fielding Data'!H:H,'Fielding Data'!$A:$A,'Hitting Data'!$A2783)</f>
        <v>0</v>
      </c>
    </row>
    <row r="2784" spans="1:24" x14ac:dyDescent="0.25">
      <c r="A2784" s="14" t="str">
        <f t="shared" si="43"/>
        <v>hackeer012012</v>
      </c>
      <c r="B2784" s="19" t="s">
        <v>1098</v>
      </c>
      <c r="C2784" s="19">
        <v>2012</v>
      </c>
      <c r="D2784" s="19">
        <v>4</v>
      </c>
      <c r="E2784" s="19">
        <v>3</v>
      </c>
      <c r="F2784" s="19">
        <v>0</v>
      </c>
      <c r="G2784" s="19">
        <v>0</v>
      </c>
      <c r="H2784" s="19">
        <v>0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1</v>
      </c>
      <c r="P2784" s="14" t="str">
        <f>IFERROR(VLOOKUP($A2784,'Fielding Data'!$A:$H,MATCH(P$1,'Fielding Data'!$A$1:$H$1,0),0),"Other")</f>
        <v>P</v>
      </c>
      <c r="Q2784" s="14">
        <f>IFERROR(VLOOKUP($A2784,'Fielding Data'!$A:$H,MATCH(Q$1,'Fielding Data'!$A$1:$H$1,0),0),"Other")</f>
        <v>0</v>
      </c>
      <c r="R2784" s="14">
        <f>IFERROR(VLOOKUP($A2784,'Fielding Data'!$A:$H,MATCH(R$1,'Fielding Data'!$A$1:$H$1,0),0),"Other")</f>
        <v>2</v>
      </c>
      <c r="S2784" s="14">
        <f>IFERROR(VLOOKUP($A2784,'Fielding Data'!$A:$H,MATCH(S$1,'Fielding Data'!$A$1:$H$1,0),0),"Other")</f>
        <v>0</v>
      </c>
      <c r="T2784" s="14">
        <f>IFERROR(VLOOKUP($A2784,'Fielding Data'!$A:$H,MATCH(T$1,'Fielding Data'!$A$1:$H$1,0),0),"Other")</f>
        <v>0</v>
      </c>
      <c r="U2784" s="14">
        <f>SUMIFS('Fielding Data'!E:E,'Fielding Data'!$A:$A,'Hitting Data'!$A2784)</f>
        <v>0</v>
      </c>
      <c r="V2784" s="14">
        <f>SUMIFS('Fielding Data'!F:F,'Fielding Data'!$A:$A,'Hitting Data'!$A2784)</f>
        <v>2</v>
      </c>
      <c r="W2784" s="14">
        <f>SUMIFS('Fielding Data'!G:G,'Fielding Data'!$A:$A,'Hitting Data'!$A2784)</f>
        <v>0</v>
      </c>
      <c r="X2784" s="14">
        <f>SUMIFS('Fielding Data'!H:H,'Fielding Data'!$A:$A,'Hitting Data'!$A2784)</f>
        <v>0</v>
      </c>
    </row>
    <row r="2785" spans="1:24" x14ac:dyDescent="0.25">
      <c r="A2785" s="14" t="str">
        <f t="shared" si="43"/>
        <v>hafnetr012012</v>
      </c>
      <c r="B2785" s="19" t="s">
        <v>303</v>
      </c>
      <c r="C2785" s="19">
        <v>2012</v>
      </c>
      <c r="D2785" s="19">
        <v>66</v>
      </c>
      <c r="E2785" s="19">
        <v>219</v>
      </c>
      <c r="F2785" s="19">
        <v>23</v>
      </c>
      <c r="G2785" s="19">
        <v>50</v>
      </c>
      <c r="H2785" s="19">
        <v>6</v>
      </c>
      <c r="I2785" s="19">
        <v>2</v>
      </c>
      <c r="J2785" s="19">
        <v>12</v>
      </c>
      <c r="K2785" s="19">
        <v>34</v>
      </c>
      <c r="L2785" s="19">
        <v>0</v>
      </c>
      <c r="M2785" s="19">
        <v>0</v>
      </c>
      <c r="N2785" s="19">
        <v>32</v>
      </c>
      <c r="O2785" s="19">
        <v>47</v>
      </c>
      <c r="P2785" s="14" t="str">
        <f>IFERROR(VLOOKUP($A2785,'Fielding Data'!$A:$H,MATCH(P$1,'Fielding Data'!$A$1:$H$1,0),0),"Other")</f>
        <v>Other</v>
      </c>
      <c r="Q2785" s="14" t="str">
        <f>IFERROR(VLOOKUP($A2785,'Fielding Data'!$A:$H,MATCH(Q$1,'Fielding Data'!$A$1:$H$1,0),0),"Other")</f>
        <v>Other</v>
      </c>
      <c r="R2785" s="14" t="str">
        <f>IFERROR(VLOOKUP($A2785,'Fielding Data'!$A:$H,MATCH(R$1,'Fielding Data'!$A$1:$H$1,0),0),"Other")</f>
        <v>Other</v>
      </c>
      <c r="S2785" s="14" t="str">
        <f>IFERROR(VLOOKUP($A2785,'Fielding Data'!$A:$H,MATCH(S$1,'Fielding Data'!$A$1:$H$1,0),0),"Other")</f>
        <v>Other</v>
      </c>
      <c r="T2785" s="14" t="str">
        <f>IFERROR(VLOOKUP($A2785,'Fielding Data'!$A:$H,MATCH(T$1,'Fielding Data'!$A$1:$H$1,0),0),"Other")</f>
        <v>Other</v>
      </c>
      <c r="U2785" s="14">
        <f>SUMIFS('Fielding Data'!E:E,'Fielding Data'!$A:$A,'Hitting Data'!$A2785)</f>
        <v>0</v>
      </c>
      <c r="V2785" s="14">
        <f>SUMIFS('Fielding Data'!F:F,'Fielding Data'!$A:$A,'Hitting Data'!$A2785)</f>
        <v>0</v>
      </c>
      <c r="W2785" s="14">
        <f>SUMIFS('Fielding Data'!G:G,'Fielding Data'!$A:$A,'Hitting Data'!$A2785)</f>
        <v>0</v>
      </c>
      <c r="X2785" s="14">
        <f>SUMIFS('Fielding Data'!H:H,'Fielding Data'!$A:$A,'Hitting Data'!$A2785)</f>
        <v>0</v>
      </c>
    </row>
    <row r="2786" spans="1:24" x14ac:dyDescent="0.25">
      <c r="A2786" s="14" t="str">
        <f t="shared" si="43"/>
        <v>hagadni012012</v>
      </c>
      <c r="B2786" s="19" t="s">
        <v>1518</v>
      </c>
      <c r="C2786" s="19">
        <v>2012</v>
      </c>
      <c r="D2786" s="19">
        <v>27</v>
      </c>
      <c r="E2786" s="19">
        <v>0</v>
      </c>
      <c r="F2786" s="19">
        <v>0</v>
      </c>
      <c r="G2786" s="19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4" t="str">
        <f>IFERROR(VLOOKUP($A2786,'Fielding Data'!$A:$H,MATCH(P$1,'Fielding Data'!$A$1:$H$1,0),0),"Other")</f>
        <v>P</v>
      </c>
      <c r="Q2786" s="14">
        <f>IFERROR(VLOOKUP($A2786,'Fielding Data'!$A:$H,MATCH(Q$1,'Fielding Data'!$A$1:$H$1,0),0),"Other")</f>
        <v>0</v>
      </c>
      <c r="R2786" s="14">
        <f>IFERROR(VLOOKUP($A2786,'Fielding Data'!$A:$H,MATCH(R$1,'Fielding Data'!$A$1:$H$1,0),0),"Other")</f>
        <v>1</v>
      </c>
      <c r="S2786" s="14">
        <f>IFERROR(VLOOKUP($A2786,'Fielding Data'!$A:$H,MATCH(S$1,'Fielding Data'!$A$1:$H$1,0),0),"Other")</f>
        <v>0</v>
      </c>
      <c r="T2786" s="14">
        <f>IFERROR(VLOOKUP($A2786,'Fielding Data'!$A:$H,MATCH(T$1,'Fielding Data'!$A$1:$H$1,0),0),"Other")</f>
        <v>0</v>
      </c>
      <c r="U2786" s="14">
        <f>SUMIFS('Fielding Data'!E:E,'Fielding Data'!$A:$A,'Hitting Data'!$A2786)</f>
        <v>0</v>
      </c>
      <c r="V2786" s="14">
        <f>SUMIFS('Fielding Data'!F:F,'Fielding Data'!$A:$A,'Hitting Data'!$A2786)</f>
        <v>1</v>
      </c>
      <c r="W2786" s="14">
        <f>SUMIFS('Fielding Data'!G:G,'Fielding Data'!$A:$A,'Hitting Data'!$A2786)</f>
        <v>0</v>
      </c>
      <c r="X2786" s="14">
        <f>SUMIFS('Fielding Data'!H:H,'Fielding Data'!$A:$A,'Hitting Data'!$A2786)</f>
        <v>0</v>
      </c>
    </row>
    <row r="2787" spans="1:24" x14ac:dyDescent="0.25">
      <c r="A2787" s="14" t="str">
        <f t="shared" si="43"/>
        <v>haguema012012</v>
      </c>
      <c r="B2787" s="19" t="s">
        <v>1732</v>
      </c>
      <c r="C2787" s="19">
        <v>2012</v>
      </c>
      <c r="D2787" s="19">
        <v>30</v>
      </c>
      <c r="E2787" s="19">
        <v>70</v>
      </c>
      <c r="F2787" s="19">
        <v>5</v>
      </c>
      <c r="G2787" s="19">
        <v>16</v>
      </c>
      <c r="H2787" s="19">
        <v>2</v>
      </c>
      <c r="I2787" s="19">
        <v>0</v>
      </c>
      <c r="J2787" s="19">
        <v>0</v>
      </c>
      <c r="K2787" s="19">
        <v>7</v>
      </c>
      <c r="L2787" s="19">
        <v>1</v>
      </c>
      <c r="M2787" s="19">
        <v>0</v>
      </c>
      <c r="N2787" s="19">
        <v>3</v>
      </c>
      <c r="O2787" s="19">
        <v>14</v>
      </c>
      <c r="P2787" s="14" t="str">
        <f>IFERROR(VLOOKUP($A2787,'Fielding Data'!$A:$H,MATCH(P$1,'Fielding Data'!$A$1:$H$1,0),0),"Other")</f>
        <v>1B</v>
      </c>
      <c r="Q2787" s="14">
        <f>IFERROR(VLOOKUP($A2787,'Fielding Data'!$A:$H,MATCH(Q$1,'Fielding Data'!$A$1:$H$1,0),0),"Other")</f>
        <v>114</v>
      </c>
      <c r="R2787" s="14">
        <f>IFERROR(VLOOKUP($A2787,'Fielding Data'!$A:$H,MATCH(R$1,'Fielding Data'!$A$1:$H$1,0),0),"Other")</f>
        <v>12</v>
      </c>
      <c r="S2787" s="14">
        <f>IFERROR(VLOOKUP($A2787,'Fielding Data'!$A:$H,MATCH(S$1,'Fielding Data'!$A$1:$H$1,0),0),"Other")</f>
        <v>1</v>
      </c>
      <c r="T2787" s="14">
        <f>IFERROR(VLOOKUP($A2787,'Fielding Data'!$A:$H,MATCH(T$1,'Fielding Data'!$A$1:$H$1,0),0),"Other")</f>
        <v>13</v>
      </c>
      <c r="U2787" s="14">
        <f>SUMIFS('Fielding Data'!E:E,'Fielding Data'!$A:$A,'Hitting Data'!$A2787)</f>
        <v>114</v>
      </c>
      <c r="V2787" s="14">
        <f>SUMIFS('Fielding Data'!F:F,'Fielding Data'!$A:$A,'Hitting Data'!$A2787)</f>
        <v>12</v>
      </c>
      <c r="W2787" s="14">
        <f>SUMIFS('Fielding Data'!G:G,'Fielding Data'!$A:$A,'Hitting Data'!$A2787)</f>
        <v>1</v>
      </c>
      <c r="X2787" s="14">
        <f>SUMIFS('Fielding Data'!H:H,'Fielding Data'!$A:$A,'Hitting Data'!$A2787)</f>
        <v>13</v>
      </c>
    </row>
    <row r="2788" spans="1:24" x14ac:dyDescent="0.25">
      <c r="A2788" s="14" t="str">
        <f t="shared" si="43"/>
        <v>hairsje022012</v>
      </c>
      <c r="B2788" s="19" t="s">
        <v>112</v>
      </c>
      <c r="C2788" s="19">
        <v>2012</v>
      </c>
      <c r="D2788" s="19">
        <v>78</v>
      </c>
      <c r="E2788" s="19">
        <v>238</v>
      </c>
      <c r="F2788" s="19">
        <v>19</v>
      </c>
      <c r="G2788" s="19">
        <v>65</v>
      </c>
      <c r="H2788" s="19">
        <v>13</v>
      </c>
      <c r="I2788" s="19">
        <v>1</v>
      </c>
      <c r="J2788" s="19">
        <v>4</v>
      </c>
      <c r="K2788" s="19">
        <v>26</v>
      </c>
      <c r="L2788" s="19">
        <v>1</v>
      </c>
      <c r="M2788" s="19">
        <v>2</v>
      </c>
      <c r="N2788" s="19">
        <v>23</v>
      </c>
      <c r="O2788" s="19">
        <v>27</v>
      </c>
      <c r="P2788" s="14" t="str">
        <f>IFERROR(VLOOKUP($A2788,'Fielding Data'!$A:$H,MATCH(P$1,'Fielding Data'!$A$1:$H$1,0),0),"Other")</f>
        <v>1B</v>
      </c>
      <c r="Q2788" s="14">
        <f>IFERROR(VLOOKUP($A2788,'Fielding Data'!$A:$H,MATCH(Q$1,'Fielding Data'!$A$1:$H$1,0),0),"Other")</f>
        <v>0</v>
      </c>
      <c r="R2788" s="14">
        <f>IFERROR(VLOOKUP($A2788,'Fielding Data'!$A:$H,MATCH(R$1,'Fielding Data'!$A$1:$H$1,0),0),"Other")</f>
        <v>0</v>
      </c>
      <c r="S2788" s="14">
        <f>IFERROR(VLOOKUP($A2788,'Fielding Data'!$A:$H,MATCH(S$1,'Fielding Data'!$A$1:$H$1,0),0),"Other")</f>
        <v>0</v>
      </c>
      <c r="T2788" s="14">
        <f>IFERROR(VLOOKUP($A2788,'Fielding Data'!$A:$H,MATCH(T$1,'Fielding Data'!$A$1:$H$1,0),0),"Other")</f>
        <v>0</v>
      </c>
      <c r="U2788" s="14">
        <f>SUMIFS('Fielding Data'!E:E,'Fielding Data'!$A:$A,'Hitting Data'!$A2788)</f>
        <v>95</v>
      </c>
      <c r="V2788" s="14">
        <f>SUMIFS('Fielding Data'!F:F,'Fielding Data'!$A:$A,'Hitting Data'!$A2788)</f>
        <v>124</v>
      </c>
      <c r="W2788" s="14">
        <f>SUMIFS('Fielding Data'!G:G,'Fielding Data'!$A:$A,'Hitting Data'!$A2788)</f>
        <v>9</v>
      </c>
      <c r="X2788" s="14">
        <f>SUMIFS('Fielding Data'!H:H,'Fielding Data'!$A:$A,'Hitting Data'!$A2788)</f>
        <v>18</v>
      </c>
    </row>
    <row r="2789" spans="1:24" x14ac:dyDescent="0.25">
      <c r="A2789" s="14" t="str">
        <f t="shared" si="43"/>
        <v>hairssc012012</v>
      </c>
      <c r="B2789" s="19" t="s">
        <v>455</v>
      </c>
      <c r="C2789" s="19">
        <v>2012</v>
      </c>
      <c r="D2789" s="19">
        <v>134</v>
      </c>
      <c r="E2789" s="19">
        <v>377</v>
      </c>
      <c r="F2789" s="19">
        <v>52</v>
      </c>
      <c r="G2789" s="19">
        <v>99</v>
      </c>
      <c r="H2789" s="19">
        <v>25</v>
      </c>
      <c r="I2789" s="19">
        <v>3</v>
      </c>
      <c r="J2789" s="19">
        <v>20</v>
      </c>
      <c r="K2789" s="19">
        <v>57</v>
      </c>
      <c r="L2789" s="19">
        <v>8</v>
      </c>
      <c r="M2789" s="19">
        <v>2</v>
      </c>
      <c r="N2789" s="19">
        <v>19</v>
      </c>
      <c r="O2789" s="19">
        <v>83</v>
      </c>
      <c r="P2789" s="14" t="str">
        <f>IFERROR(VLOOKUP($A2789,'Fielding Data'!$A:$H,MATCH(P$1,'Fielding Data'!$A$1:$H$1,0),0),"Other")</f>
        <v>CF</v>
      </c>
      <c r="Q2789" s="14">
        <f>IFERROR(VLOOKUP($A2789,'Fielding Data'!$A:$H,MATCH(Q$1,'Fielding Data'!$A$1:$H$1,0),0),"Other")</f>
        <v>0</v>
      </c>
      <c r="R2789" s="14">
        <f>IFERROR(VLOOKUP($A2789,'Fielding Data'!$A:$H,MATCH(R$1,'Fielding Data'!$A$1:$H$1,0),0),"Other")</f>
        <v>0</v>
      </c>
      <c r="S2789" s="14">
        <f>IFERROR(VLOOKUP($A2789,'Fielding Data'!$A:$H,MATCH(S$1,'Fielding Data'!$A$1:$H$1,0),0),"Other")</f>
        <v>0</v>
      </c>
      <c r="T2789" s="14">
        <f>IFERROR(VLOOKUP($A2789,'Fielding Data'!$A:$H,MATCH(T$1,'Fielding Data'!$A$1:$H$1,0),0),"Other")</f>
        <v>0</v>
      </c>
      <c r="U2789" s="14">
        <f>SUMIFS('Fielding Data'!E:E,'Fielding Data'!$A:$A,'Hitting Data'!$A2789)</f>
        <v>152</v>
      </c>
      <c r="V2789" s="14">
        <f>SUMIFS('Fielding Data'!F:F,'Fielding Data'!$A:$A,'Hitting Data'!$A2789)</f>
        <v>1</v>
      </c>
      <c r="W2789" s="14">
        <f>SUMIFS('Fielding Data'!G:G,'Fielding Data'!$A:$A,'Hitting Data'!$A2789)</f>
        <v>1</v>
      </c>
      <c r="X2789" s="14">
        <f>SUMIFS('Fielding Data'!H:H,'Fielding Data'!$A:$A,'Hitting Data'!$A2789)</f>
        <v>0</v>
      </c>
    </row>
    <row r="2790" spans="1:24" x14ac:dyDescent="0.25">
      <c r="A2790" s="14" t="str">
        <f t="shared" si="43"/>
        <v>hallaro012012</v>
      </c>
      <c r="B2790" s="19" t="s">
        <v>113</v>
      </c>
      <c r="C2790" s="19">
        <v>2012</v>
      </c>
      <c r="D2790" s="19">
        <v>25</v>
      </c>
      <c r="E2790" s="19">
        <v>53</v>
      </c>
      <c r="F2790" s="19">
        <v>4</v>
      </c>
      <c r="G2790" s="19">
        <v>9</v>
      </c>
      <c r="H2790" s="19">
        <v>0</v>
      </c>
      <c r="I2790" s="19">
        <v>0</v>
      </c>
      <c r="J2790" s="19">
        <v>0</v>
      </c>
      <c r="K2790" s="19">
        <v>2</v>
      </c>
      <c r="L2790" s="19">
        <v>0</v>
      </c>
      <c r="M2790" s="19">
        <v>0</v>
      </c>
      <c r="N2790" s="19">
        <v>0</v>
      </c>
      <c r="O2790" s="19">
        <v>26</v>
      </c>
      <c r="P2790" s="14" t="str">
        <f>IFERROR(VLOOKUP($A2790,'Fielding Data'!$A:$H,MATCH(P$1,'Fielding Data'!$A$1:$H$1,0),0),"Other")</f>
        <v>P</v>
      </c>
      <c r="Q2790" s="14">
        <f>IFERROR(VLOOKUP($A2790,'Fielding Data'!$A:$H,MATCH(Q$1,'Fielding Data'!$A$1:$H$1,0),0),"Other")</f>
        <v>8</v>
      </c>
      <c r="R2790" s="14">
        <f>IFERROR(VLOOKUP($A2790,'Fielding Data'!$A:$H,MATCH(R$1,'Fielding Data'!$A$1:$H$1,0),0),"Other")</f>
        <v>20</v>
      </c>
      <c r="S2790" s="14">
        <f>IFERROR(VLOOKUP($A2790,'Fielding Data'!$A:$H,MATCH(S$1,'Fielding Data'!$A$1:$H$1,0),0),"Other")</f>
        <v>2</v>
      </c>
      <c r="T2790" s="14">
        <f>IFERROR(VLOOKUP($A2790,'Fielding Data'!$A:$H,MATCH(T$1,'Fielding Data'!$A$1:$H$1,0),0),"Other")</f>
        <v>2</v>
      </c>
      <c r="U2790" s="14">
        <f>SUMIFS('Fielding Data'!E:E,'Fielding Data'!$A:$A,'Hitting Data'!$A2790)</f>
        <v>8</v>
      </c>
      <c r="V2790" s="14">
        <f>SUMIFS('Fielding Data'!F:F,'Fielding Data'!$A:$A,'Hitting Data'!$A2790)</f>
        <v>20</v>
      </c>
      <c r="W2790" s="14">
        <f>SUMIFS('Fielding Data'!G:G,'Fielding Data'!$A:$A,'Hitting Data'!$A2790)</f>
        <v>2</v>
      </c>
      <c r="X2790" s="14">
        <f>SUMIFS('Fielding Data'!H:H,'Fielding Data'!$A:$A,'Hitting Data'!$A2790)</f>
        <v>2</v>
      </c>
    </row>
    <row r="2791" spans="1:24" x14ac:dyDescent="0.25">
      <c r="A2791" s="14" t="str">
        <f t="shared" si="43"/>
        <v>hallbi032012</v>
      </c>
      <c r="B2791" s="19" t="s">
        <v>304</v>
      </c>
      <c r="C2791" s="19">
        <v>2012</v>
      </c>
      <c r="D2791" s="19">
        <v>7</v>
      </c>
      <c r="E2791" s="19">
        <v>9</v>
      </c>
      <c r="F2791" s="19">
        <v>2</v>
      </c>
      <c r="G2791" s="19">
        <v>2</v>
      </c>
      <c r="H2791" s="19">
        <v>0</v>
      </c>
      <c r="I2791" s="19">
        <v>0</v>
      </c>
      <c r="J2791" s="19">
        <v>1</v>
      </c>
      <c r="K2791" s="19">
        <v>1</v>
      </c>
      <c r="L2791" s="19">
        <v>0</v>
      </c>
      <c r="M2791" s="19">
        <v>0</v>
      </c>
      <c r="N2791" s="19">
        <v>5</v>
      </c>
      <c r="O2791" s="19">
        <v>7</v>
      </c>
      <c r="P2791" s="14" t="str">
        <f>IFERROR(VLOOKUP($A2791,'Fielding Data'!$A:$H,MATCH(P$1,'Fielding Data'!$A$1:$H$1,0),0),"Other")</f>
        <v>LF</v>
      </c>
      <c r="Q2791" s="14">
        <f>IFERROR(VLOOKUP($A2791,'Fielding Data'!$A:$H,MATCH(Q$1,'Fielding Data'!$A$1:$H$1,0),0),"Other")</f>
        <v>0</v>
      </c>
      <c r="R2791" s="14">
        <f>IFERROR(VLOOKUP($A2791,'Fielding Data'!$A:$H,MATCH(R$1,'Fielding Data'!$A$1:$H$1,0),0),"Other")</f>
        <v>0</v>
      </c>
      <c r="S2791" s="14">
        <f>IFERROR(VLOOKUP($A2791,'Fielding Data'!$A:$H,MATCH(S$1,'Fielding Data'!$A$1:$H$1,0),0),"Other")</f>
        <v>0</v>
      </c>
      <c r="T2791" s="14">
        <f>IFERROR(VLOOKUP($A2791,'Fielding Data'!$A:$H,MATCH(T$1,'Fielding Data'!$A$1:$H$1,0),0),"Other")</f>
        <v>0</v>
      </c>
      <c r="U2791" s="14">
        <f>SUMIFS('Fielding Data'!E:E,'Fielding Data'!$A:$A,'Hitting Data'!$A2791)</f>
        <v>1</v>
      </c>
      <c r="V2791" s="14">
        <f>SUMIFS('Fielding Data'!F:F,'Fielding Data'!$A:$A,'Hitting Data'!$A2791)</f>
        <v>0</v>
      </c>
      <c r="W2791" s="14">
        <f>SUMIFS('Fielding Data'!G:G,'Fielding Data'!$A:$A,'Hitting Data'!$A2791)</f>
        <v>0</v>
      </c>
      <c r="X2791" s="14">
        <f>SUMIFS('Fielding Data'!H:H,'Fielding Data'!$A:$A,'Hitting Data'!$A2791)</f>
        <v>0</v>
      </c>
    </row>
    <row r="2792" spans="1:24" x14ac:dyDescent="0.25">
      <c r="A2792" s="14" t="str">
        <f t="shared" si="43"/>
        <v>hamelco012012</v>
      </c>
      <c r="B2792" s="19" t="s">
        <v>653</v>
      </c>
      <c r="C2792" s="19">
        <v>2012</v>
      </c>
      <c r="D2792" s="19">
        <v>31</v>
      </c>
      <c r="E2792" s="19">
        <v>69</v>
      </c>
      <c r="F2792" s="19">
        <v>5</v>
      </c>
      <c r="G2792" s="19">
        <v>15</v>
      </c>
      <c r="H2792" s="19">
        <v>2</v>
      </c>
      <c r="I2792" s="19">
        <v>0</v>
      </c>
      <c r="J2792" s="19">
        <v>1</v>
      </c>
      <c r="K2792" s="19">
        <v>5</v>
      </c>
      <c r="L2792" s="19">
        <v>0</v>
      </c>
      <c r="M2792" s="19">
        <v>1</v>
      </c>
      <c r="N2792" s="19">
        <v>4</v>
      </c>
      <c r="O2792" s="19">
        <v>27</v>
      </c>
      <c r="P2792" s="14" t="str">
        <f>IFERROR(VLOOKUP($A2792,'Fielding Data'!$A:$H,MATCH(P$1,'Fielding Data'!$A$1:$H$1,0),0),"Other")</f>
        <v>P</v>
      </c>
      <c r="Q2792" s="14">
        <f>IFERROR(VLOOKUP($A2792,'Fielding Data'!$A:$H,MATCH(Q$1,'Fielding Data'!$A$1:$H$1,0),0),"Other")</f>
        <v>10</v>
      </c>
      <c r="R2792" s="14">
        <f>IFERROR(VLOOKUP($A2792,'Fielding Data'!$A:$H,MATCH(R$1,'Fielding Data'!$A$1:$H$1,0),0),"Other")</f>
        <v>25</v>
      </c>
      <c r="S2792" s="14">
        <f>IFERROR(VLOOKUP($A2792,'Fielding Data'!$A:$H,MATCH(S$1,'Fielding Data'!$A$1:$H$1,0),0),"Other")</f>
        <v>4</v>
      </c>
      <c r="T2792" s="14">
        <f>IFERROR(VLOOKUP($A2792,'Fielding Data'!$A:$H,MATCH(T$1,'Fielding Data'!$A$1:$H$1,0),0),"Other")</f>
        <v>0</v>
      </c>
      <c r="U2792" s="14">
        <f>SUMIFS('Fielding Data'!E:E,'Fielding Data'!$A:$A,'Hitting Data'!$A2792)</f>
        <v>10</v>
      </c>
      <c r="V2792" s="14">
        <f>SUMIFS('Fielding Data'!F:F,'Fielding Data'!$A:$A,'Hitting Data'!$A2792)</f>
        <v>25</v>
      </c>
      <c r="W2792" s="14">
        <f>SUMIFS('Fielding Data'!G:G,'Fielding Data'!$A:$A,'Hitting Data'!$A2792)</f>
        <v>4</v>
      </c>
      <c r="X2792" s="14">
        <f>SUMIFS('Fielding Data'!H:H,'Fielding Data'!$A:$A,'Hitting Data'!$A2792)</f>
        <v>0</v>
      </c>
    </row>
    <row r="2793" spans="1:24" x14ac:dyDescent="0.25">
      <c r="A2793" s="14" t="str">
        <f t="shared" si="43"/>
        <v>hamiljo032012</v>
      </c>
      <c r="B2793" s="19" t="s">
        <v>796</v>
      </c>
      <c r="C2793" s="19">
        <v>2012</v>
      </c>
      <c r="D2793" s="19">
        <v>148</v>
      </c>
      <c r="E2793" s="19">
        <v>562</v>
      </c>
      <c r="F2793" s="19">
        <v>103</v>
      </c>
      <c r="G2793" s="19">
        <v>160</v>
      </c>
      <c r="H2793" s="19">
        <v>31</v>
      </c>
      <c r="I2793" s="19">
        <v>2</v>
      </c>
      <c r="J2793" s="19">
        <v>43</v>
      </c>
      <c r="K2793" s="19">
        <v>128</v>
      </c>
      <c r="L2793" s="19">
        <v>7</v>
      </c>
      <c r="M2793" s="19">
        <v>4</v>
      </c>
      <c r="N2793" s="19">
        <v>60</v>
      </c>
      <c r="O2793" s="19">
        <v>162</v>
      </c>
      <c r="P2793" s="14" t="str">
        <f>IFERROR(VLOOKUP($A2793,'Fielding Data'!$A:$H,MATCH(P$1,'Fielding Data'!$A$1:$H$1,0),0),"Other")</f>
        <v>CF</v>
      </c>
      <c r="Q2793" s="14">
        <f>IFERROR(VLOOKUP($A2793,'Fielding Data'!$A:$H,MATCH(Q$1,'Fielding Data'!$A$1:$H$1,0),0),"Other")</f>
        <v>0</v>
      </c>
      <c r="R2793" s="14">
        <f>IFERROR(VLOOKUP($A2793,'Fielding Data'!$A:$H,MATCH(R$1,'Fielding Data'!$A$1:$H$1,0),0),"Other")</f>
        <v>0</v>
      </c>
      <c r="S2793" s="14">
        <f>IFERROR(VLOOKUP($A2793,'Fielding Data'!$A:$H,MATCH(S$1,'Fielding Data'!$A$1:$H$1,0),0),"Other")</f>
        <v>0</v>
      </c>
      <c r="T2793" s="14">
        <f>IFERROR(VLOOKUP($A2793,'Fielding Data'!$A:$H,MATCH(T$1,'Fielding Data'!$A$1:$H$1,0),0),"Other")</f>
        <v>0</v>
      </c>
      <c r="U2793" s="14">
        <f>SUMIFS('Fielding Data'!E:E,'Fielding Data'!$A:$A,'Hitting Data'!$A2793)</f>
        <v>273</v>
      </c>
      <c r="V2793" s="14">
        <f>SUMIFS('Fielding Data'!F:F,'Fielding Data'!$A:$A,'Hitting Data'!$A2793)</f>
        <v>5</v>
      </c>
      <c r="W2793" s="14">
        <f>SUMIFS('Fielding Data'!G:G,'Fielding Data'!$A:$A,'Hitting Data'!$A2793)</f>
        <v>7</v>
      </c>
      <c r="X2793" s="14">
        <f>SUMIFS('Fielding Data'!H:H,'Fielding Data'!$A:$A,'Hitting Data'!$A2793)</f>
        <v>2</v>
      </c>
    </row>
    <row r="2794" spans="1:24" x14ac:dyDescent="0.25">
      <c r="A2794" s="14" t="str">
        <f t="shared" si="43"/>
        <v>hammeja012012</v>
      </c>
      <c r="B2794" s="19" t="s">
        <v>654</v>
      </c>
      <c r="C2794" s="19">
        <v>2012</v>
      </c>
      <c r="D2794" s="19">
        <v>20</v>
      </c>
      <c r="E2794" s="19">
        <v>4</v>
      </c>
      <c r="F2794" s="19">
        <v>0</v>
      </c>
      <c r="G2794" s="19">
        <v>0</v>
      </c>
      <c r="H2794" s="19">
        <v>0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3</v>
      </c>
      <c r="P2794" s="14" t="str">
        <f>IFERROR(VLOOKUP($A2794,'Fielding Data'!$A:$H,MATCH(P$1,'Fielding Data'!$A$1:$H$1,0),0),"Other")</f>
        <v>P</v>
      </c>
      <c r="Q2794" s="14">
        <f>IFERROR(VLOOKUP($A2794,'Fielding Data'!$A:$H,MATCH(Q$1,'Fielding Data'!$A$1:$H$1,0),0),"Other")</f>
        <v>4</v>
      </c>
      <c r="R2794" s="14">
        <f>IFERROR(VLOOKUP($A2794,'Fielding Data'!$A:$H,MATCH(R$1,'Fielding Data'!$A$1:$H$1,0),0),"Other")</f>
        <v>23</v>
      </c>
      <c r="S2794" s="14">
        <f>IFERROR(VLOOKUP($A2794,'Fielding Data'!$A:$H,MATCH(S$1,'Fielding Data'!$A$1:$H$1,0),0),"Other")</f>
        <v>1</v>
      </c>
      <c r="T2794" s="14">
        <f>IFERROR(VLOOKUP($A2794,'Fielding Data'!$A:$H,MATCH(T$1,'Fielding Data'!$A$1:$H$1,0),0),"Other")</f>
        <v>1</v>
      </c>
      <c r="U2794" s="14">
        <f>SUMIFS('Fielding Data'!E:E,'Fielding Data'!$A:$A,'Hitting Data'!$A2794)</f>
        <v>4</v>
      </c>
      <c r="V2794" s="14">
        <f>SUMIFS('Fielding Data'!F:F,'Fielding Data'!$A:$A,'Hitting Data'!$A2794)</f>
        <v>23</v>
      </c>
      <c r="W2794" s="14">
        <f>SUMIFS('Fielding Data'!G:G,'Fielding Data'!$A:$A,'Hitting Data'!$A2794)</f>
        <v>1</v>
      </c>
      <c r="X2794" s="14">
        <f>SUMIFS('Fielding Data'!H:H,'Fielding Data'!$A:$A,'Hitting Data'!$A2794)</f>
        <v>1</v>
      </c>
    </row>
    <row r="2795" spans="1:24" x14ac:dyDescent="0.25">
      <c r="A2795" s="14" t="str">
        <f t="shared" si="43"/>
        <v>hampsju012012</v>
      </c>
      <c r="B2795" s="19" t="s">
        <v>655</v>
      </c>
      <c r="C2795" s="19">
        <v>2012</v>
      </c>
      <c r="D2795" s="19">
        <v>13</v>
      </c>
      <c r="E2795" s="19">
        <v>1</v>
      </c>
      <c r="F2795" s="19">
        <v>0</v>
      </c>
      <c r="G2795" s="19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4" t="str">
        <f>IFERROR(VLOOKUP($A2795,'Fielding Data'!$A:$H,MATCH(P$1,'Fielding Data'!$A$1:$H$1,0),0),"Other")</f>
        <v>P</v>
      </c>
      <c r="Q2795" s="14">
        <f>IFERROR(VLOOKUP($A2795,'Fielding Data'!$A:$H,MATCH(Q$1,'Fielding Data'!$A$1:$H$1,0),0),"Other")</f>
        <v>0</v>
      </c>
      <c r="R2795" s="14">
        <f>IFERROR(VLOOKUP($A2795,'Fielding Data'!$A:$H,MATCH(R$1,'Fielding Data'!$A$1:$H$1,0),0),"Other")</f>
        <v>3</v>
      </c>
      <c r="S2795" s="14">
        <f>IFERROR(VLOOKUP($A2795,'Fielding Data'!$A:$H,MATCH(S$1,'Fielding Data'!$A$1:$H$1,0),0),"Other")</f>
        <v>0</v>
      </c>
      <c r="T2795" s="14">
        <f>IFERROR(VLOOKUP($A2795,'Fielding Data'!$A:$H,MATCH(T$1,'Fielding Data'!$A$1:$H$1,0),0),"Other")</f>
        <v>0</v>
      </c>
      <c r="U2795" s="14">
        <f>SUMIFS('Fielding Data'!E:E,'Fielding Data'!$A:$A,'Hitting Data'!$A2795)</f>
        <v>0</v>
      </c>
      <c r="V2795" s="14">
        <f>SUMIFS('Fielding Data'!F:F,'Fielding Data'!$A:$A,'Hitting Data'!$A2795)</f>
        <v>3</v>
      </c>
      <c r="W2795" s="14">
        <f>SUMIFS('Fielding Data'!G:G,'Fielding Data'!$A:$A,'Hitting Data'!$A2795)</f>
        <v>0</v>
      </c>
      <c r="X2795" s="14">
        <f>SUMIFS('Fielding Data'!H:H,'Fielding Data'!$A:$A,'Hitting Data'!$A2795)</f>
        <v>0</v>
      </c>
    </row>
    <row r="2796" spans="1:24" x14ac:dyDescent="0.25">
      <c r="A2796" s="14" t="str">
        <f t="shared" si="43"/>
        <v>handbr012012</v>
      </c>
      <c r="B2796" s="19" t="s">
        <v>1521</v>
      </c>
      <c r="C2796" s="19">
        <v>2012</v>
      </c>
      <c r="D2796" s="19">
        <v>1</v>
      </c>
      <c r="E2796" s="19">
        <v>1</v>
      </c>
      <c r="F2796" s="19">
        <v>0</v>
      </c>
      <c r="G2796" s="19">
        <v>0</v>
      </c>
      <c r="H2796" s="19">
        <v>0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4" t="str">
        <f>IFERROR(VLOOKUP($A2796,'Fielding Data'!$A:$H,MATCH(P$1,'Fielding Data'!$A$1:$H$1,0),0),"Other")</f>
        <v>P</v>
      </c>
      <c r="Q2796" s="14">
        <f>IFERROR(VLOOKUP($A2796,'Fielding Data'!$A:$H,MATCH(Q$1,'Fielding Data'!$A$1:$H$1,0),0),"Other")</f>
        <v>0</v>
      </c>
      <c r="R2796" s="14">
        <f>IFERROR(VLOOKUP($A2796,'Fielding Data'!$A:$H,MATCH(R$1,'Fielding Data'!$A$1:$H$1,0),0),"Other")</f>
        <v>0</v>
      </c>
      <c r="S2796" s="14">
        <f>IFERROR(VLOOKUP($A2796,'Fielding Data'!$A:$H,MATCH(S$1,'Fielding Data'!$A$1:$H$1,0),0),"Other")</f>
        <v>0</v>
      </c>
      <c r="T2796" s="14">
        <f>IFERROR(VLOOKUP($A2796,'Fielding Data'!$A:$H,MATCH(T$1,'Fielding Data'!$A$1:$H$1,0),0),"Other")</f>
        <v>0</v>
      </c>
      <c r="U2796" s="14">
        <f>SUMIFS('Fielding Data'!E:E,'Fielding Data'!$A:$A,'Hitting Data'!$A2796)</f>
        <v>0</v>
      </c>
      <c r="V2796" s="14">
        <f>SUMIFS('Fielding Data'!F:F,'Fielding Data'!$A:$A,'Hitting Data'!$A2796)</f>
        <v>0</v>
      </c>
      <c r="W2796" s="14">
        <f>SUMIFS('Fielding Data'!G:G,'Fielding Data'!$A:$A,'Hitting Data'!$A2796)</f>
        <v>0</v>
      </c>
      <c r="X2796" s="14">
        <f>SUMIFS('Fielding Data'!H:H,'Fielding Data'!$A:$A,'Hitting Data'!$A2796)</f>
        <v>0</v>
      </c>
    </row>
    <row r="2797" spans="1:24" x14ac:dyDescent="0.25">
      <c r="A2797" s="14" t="str">
        <f t="shared" si="43"/>
        <v>hanigry012012</v>
      </c>
      <c r="B2797" s="19" t="s">
        <v>797</v>
      </c>
      <c r="C2797" s="19">
        <v>2012</v>
      </c>
      <c r="D2797" s="19">
        <v>112</v>
      </c>
      <c r="E2797" s="19">
        <v>317</v>
      </c>
      <c r="F2797" s="19">
        <v>25</v>
      </c>
      <c r="G2797" s="19">
        <v>87</v>
      </c>
      <c r="H2797" s="19">
        <v>14</v>
      </c>
      <c r="I2797" s="19">
        <v>0</v>
      </c>
      <c r="J2797" s="19">
        <v>2</v>
      </c>
      <c r="K2797" s="19">
        <v>24</v>
      </c>
      <c r="L2797" s="19">
        <v>0</v>
      </c>
      <c r="M2797" s="19">
        <v>0</v>
      </c>
      <c r="N2797" s="19">
        <v>44</v>
      </c>
      <c r="O2797" s="19">
        <v>37</v>
      </c>
      <c r="P2797" s="14" t="str">
        <f>IFERROR(VLOOKUP($A2797,'Fielding Data'!$A:$H,MATCH(P$1,'Fielding Data'!$A$1:$H$1,0),0),"Other")</f>
        <v>C</v>
      </c>
      <c r="Q2797" s="14">
        <f>IFERROR(VLOOKUP($A2797,'Fielding Data'!$A:$H,MATCH(Q$1,'Fielding Data'!$A$1:$H$1,0),0),"Other")</f>
        <v>781</v>
      </c>
      <c r="R2797" s="14">
        <f>IFERROR(VLOOKUP($A2797,'Fielding Data'!$A:$H,MATCH(R$1,'Fielding Data'!$A$1:$H$1,0),0),"Other")</f>
        <v>48</v>
      </c>
      <c r="S2797" s="14">
        <f>IFERROR(VLOOKUP($A2797,'Fielding Data'!$A:$H,MATCH(S$1,'Fielding Data'!$A$1:$H$1,0),0),"Other")</f>
        <v>4</v>
      </c>
      <c r="T2797" s="14">
        <f>IFERROR(VLOOKUP($A2797,'Fielding Data'!$A:$H,MATCH(T$1,'Fielding Data'!$A$1:$H$1,0),0),"Other")</f>
        <v>6</v>
      </c>
      <c r="U2797" s="14">
        <f>SUMIFS('Fielding Data'!E:E,'Fielding Data'!$A:$A,'Hitting Data'!$A2797)</f>
        <v>781</v>
      </c>
      <c r="V2797" s="14">
        <f>SUMIFS('Fielding Data'!F:F,'Fielding Data'!$A:$A,'Hitting Data'!$A2797)</f>
        <v>48</v>
      </c>
      <c r="W2797" s="14">
        <f>SUMIFS('Fielding Data'!G:G,'Fielding Data'!$A:$A,'Hitting Data'!$A2797)</f>
        <v>4</v>
      </c>
      <c r="X2797" s="14">
        <f>SUMIFS('Fielding Data'!H:H,'Fielding Data'!$A:$A,'Hitting Data'!$A2797)</f>
        <v>6</v>
      </c>
    </row>
    <row r="2798" spans="1:24" x14ac:dyDescent="0.25">
      <c r="A2798" s="14" t="str">
        <f t="shared" si="43"/>
        <v>hannaja012012</v>
      </c>
      <c r="B2798" s="19" t="s">
        <v>656</v>
      </c>
      <c r="C2798" s="19">
        <v>2012</v>
      </c>
      <c r="D2798" s="19">
        <v>105</v>
      </c>
      <c r="E2798" s="19">
        <v>287</v>
      </c>
      <c r="F2798" s="19">
        <v>23</v>
      </c>
      <c r="G2798" s="19">
        <v>70</v>
      </c>
      <c r="H2798" s="19">
        <v>16</v>
      </c>
      <c r="I2798" s="19">
        <v>0</v>
      </c>
      <c r="J2798" s="19">
        <v>4</v>
      </c>
      <c r="K2798" s="19">
        <v>29</v>
      </c>
      <c r="L2798" s="19">
        <v>0</v>
      </c>
      <c r="M2798" s="19">
        <v>2</v>
      </c>
      <c r="N2798" s="19">
        <v>27</v>
      </c>
      <c r="O2798" s="19">
        <v>63</v>
      </c>
      <c r="P2798" s="14" t="str">
        <f>IFERROR(VLOOKUP($A2798,'Fielding Data'!$A:$H,MATCH(P$1,'Fielding Data'!$A$1:$H$1,0),0),"Other")</f>
        <v>1B</v>
      </c>
      <c r="Q2798" s="14">
        <f>IFERROR(VLOOKUP($A2798,'Fielding Data'!$A:$H,MATCH(Q$1,'Fielding Data'!$A$1:$H$1,0),0),"Other")</f>
        <v>9</v>
      </c>
      <c r="R2798" s="14">
        <f>IFERROR(VLOOKUP($A2798,'Fielding Data'!$A:$H,MATCH(R$1,'Fielding Data'!$A$1:$H$1,0),0),"Other")</f>
        <v>1</v>
      </c>
      <c r="S2798" s="14">
        <f>IFERROR(VLOOKUP($A2798,'Fielding Data'!$A:$H,MATCH(S$1,'Fielding Data'!$A$1:$H$1,0),0),"Other")</f>
        <v>1</v>
      </c>
      <c r="T2798" s="14">
        <f>IFERROR(VLOOKUP($A2798,'Fielding Data'!$A:$H,MATCH(T$1,'Fielding Data'!$A$1:$H$1,0),0),"Other")</f>
        <v>3</v>
      </c>
      <c r="U2798" s="14">
        <f>SUMIFS('Fielding Data'!E:E,'Fielding Data'!$A:$A,'Hitting Data'!$A2798)</f>
        <v>76</v>
      </c>
      <c r="V2798" s="14">
        <f>SUMIFS('Fielding Data'!F:F,'Fielding Data'!$A:$A,'Hitting Data'!$A2798)</f>
        <v>187</v>
      </c>
      <c r="W2798" s="14">
        <f>SUMIFS('Fielding Data'!G:G,'Fielding Data'!$A:$A,'Hitting Data'!$A2798)</f>
        <v>14</v>
      </c>
      <c r="X2798" s="14">
        <f>SUMIFS('Fielding Data'!H:H,'Fielding Data'!$A:$A,'Hitting Data'!$A2798)</f>
        <v>22</v>
      </c>
    </row>
    <row r="2799" spans="1:24" x14ac:dyDescent="0.25">
      <c r="A2799" s="14" t="str">
        <f t="shared" si="43"/>
        <v>hanrajo012012</v>
      </c>
      <c r="B2799" s="19" t="s">
        <v>798</v>
      </c>
      <c r="C2799" s="19">
        <v>2012</v>
      </c>
      <c r="D2799" s="19">
        <v>63</v>
      </c>
      <c r="E2799" s="19">
        <v>0</v>
      </c>
      <c r="F2799" s="19">
        <v>0</v>
      </c>
      <c r="G2799" s="19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4" t="str">
        <f>IFERROR(VLOOKUP($A2799,'Fielding Data'!$A:$H,MATCH(P$1,'Fielding Data'!$A$1:$H$1,0),0),"Other")</f>
        <v>P</v>
      </c>
      <c r="Q2799" s="14">
        <f>IFERROR(VLOOKUP($A2799,'Fielding Data'!$A:$H,MATCH(Q$1,'Fielding Data'!$A$1:$H$1,0),0),"Other")</f>
        <v>2</v>
      </c>
      <c r="R2799" s="14">
        <f>IFERROR(VLOOKUP($A2799,'Fielding Data'!$A:$H,MATCH(R$1,'Fielding Data'!$A$1:$H$1,0),0),"Other")</f>
        <v>6</v>
      </c>
      <c r="S2799" s="14">
        <f>IFERROR(VLOOKUP($A2799,'Fielding Data'!$A:$H,MATCH(S$1,'Fielding Data'!$A$1:$H$1,0),0),"Other")</f>
        <v>0</v>
      </c>
      <c r="T2799" s="14">
        <f>IFERROR(VLOOKUP($A2799,'Fielding Data'!$A:$H,MATCH(T$1,'Fielding Data'!$A$1:$H$1,0),0),"Other")</f>
        <v>0</v>
      </c>
      <c r="U2799" s="14">
        <f>SUMIFS('Fielding Data'!E:E,'Fielding Data'!$A:$A,'Hitting Data'!$A2799)</f>
        <v>2</v>
      </c>
      <c r="V2799" s="14">
        <f>SUMIFS('Fielding Data'!F:F,'Fielding Data'!$A:$A,'Hitting Data'!$A2799)</f>
        <v>6</v>
      </c>
      <c r="W2799" s="14">
        <f>SUMIFS('Fielding Data'!G:G,'Fielding Data'!$A:$A,'Hitting Data'!$A2799)</f>
        <v>0</v>
      </c>
      <c r="X2799" s="14">
        <f>SUMIFS('Fielding Data'!H:H,'Fielding Data'!$A:$A,'Hitting Data'!$A2799)</f>
        <v>0</v>
      </c>
    </row>
    <row r="2800" spans="1:24" x14ac:dyDescent="0.25">
      <c r="A2800" s="14" t="str">
        <f t="shared" si="43"/>
        <v>hansoto012012</v>
      </c>
      <c r="B2800" s="19" t="s">
        <v>1099</v>
      </c>
      <c r="C2800" s="19">
        <v>2012</v>
      </c>
      <c r="D2800" s="19">
        <v>31</v>
      </c>
      <c r="E2800" s="19">
        <v>49</v>
      </c>
      <c r="F2800" s="19">
        <v>0</v>
      </c>
      <c r="G2800" s="19">
        <v>1</v>
      </c>
      <c r="H2800" s="19">
        <v>0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2</v>
      </c>
      <c r="O2800" s="19">
        <v>30</v>
      </c>
      <c r="P2800" s="14" t="str">
        <f>IFERROR(VLOOKUP($A2800,'Fielding Data'!$A:$H,MATCH(P$1,'Fielding Data'!$A$1:$H$1,0),0),"Other")</f>
        <v>P</v>
      </c>
      <c r="Q2800" s="14">
        <f>IFERROR(VLOOKUP($A2800,'Fielding Data'!$A:$H,MATCH(Q$1,'Fielding Data'!$A$1:$H$1,0),0),"Other")</f>
        <v>2</v>
      </c>
      <c r="R2800" s="14">
        <f>IFERROR(VLOOKUP($A2800,'Fielding Data'!$A:$H,MATCH(R$1,'Fielding Data'!$A$1:$H$1,0),0),"Other")</f>
        <v>15</v>
      </c>
      <c r="S2800" s="14">
        <f>IFERROR(VLOOKUP($A2800,'Fielding Data'!$A:$H,MATCH(S$1,'Fielding Data'!$A$1:$H$1,0),0),"Other")</f>
        <v>5</v>
      </c>
      <c r="T2800" s="14">
        <f>IFERROR(VLOOKUP($A2800,'Fielding Data'!$A:$H,MATCH(T$1,'Fielding Data'!$A$1:$H$1,0),0),"Other")</f>
        <v>1</v>
      </c>
      <c r="U2800" s="14">
        <f>SUMIFS('Fielding Data'!E:E,'Fielding Data'!$A:$A,'Hitting Data'!$A2800)</f>
        <v>2</v>
      </c>
      <c r="V2800" s="14">
        <f>SUMIFS('Fielding Data'!F:F,'Fielding Data'!$A:$A,'Hitting Data'!$A2800)</f>
        <v>15</v>
      </c>
      <c r="W2800" s="14">
        <f>SUMIFS('Fielding Data'!G:G,'Fielding Data'!$A:$A,'Hitting Data'!$A2800)</f>
        <v>5</v>
      </c>
      <c r="X2800" s="14">
        <f>SUMIFS('Fielding Data'!H:H,'Fielding Data'!$A:$A,'Hitting Data'!$A2800)</f>
        <v>1</v>
      </c>
    </row>
    <row r="2801" spans="1:24" x14ac:dyDescent="0.25">
      <c r="A2801" s="14" t="str">
        <f t="shared" si="43"/>
        <v>haranaa012012</v>
      </c>
      <c r="B2801" s="19" t="s">
        <v>305</v>
      </c>
      <c r="C2801" s="19">
        <v>2012</v>
      </c>
      <c r="D2801" s="19">
        <v>31</v>
      </c>
      <c r="E2801" s="19">
        <v>56</v>
      </c>
      <c r="F2801" s="19">
        <v>1</v>
      </c>
      <c r="G2801" s="19">
        <v>4</v>
      </c>
      <c r="H2801" s="19">
        <v>1</v>
      </c>
      <c r="I2801" s="19">
        <v>0</v>
      </c>
      <c r="J2801" s="19">
        <v>0</v>
      </c>
      <c r="K2801" s="19">
        <v>2</v>
      </c>
      <c r="L2801" s="19">
        <v>0</v>
      </c>
      <c r="M2801" s="19">
        <v>0</v>
      </c>
      <c r="N2801" s="19">
        <v>0</v>
      </c>
      <c r="O2801" s="19">
        <v>23</v>
      </c>
      <c r="P2801" s="14" t="str">
        <f>IFERROR(VLOOKUP($A2801,'Fielding Data'!$A:$H,MATCH(P$1,'Fielding Data'!$A$1:$H$1,0),0),"Other")</f>
        <v>P</v>
      </c>
      <c r="Q2801" s="14">
        <f>IFERROR(VLOOKUP($A2801,'Fielding Data'!$A:$H,MATCH(Q$1,'Fielding Data'!$A$1:$H$1,0),0),"Other")</f>
        <v>10</v>
      </c>
      <c r="R2801" s="14">
        <f>IFERROR(VLOOKUP($A2801,'Fielding Data'!$A:$H,MATCH(R$1,'Fielding Data'!$A$1:$H$1,0),0),"Other")</f>
        <v>31</v>
      </c>
      <c r="S2801" s="14">
        <f>IFERROR(VLOOKUP($A2801,'Fielding Data'!$A:$H,MATCH(S$1,'Fielding Data'!$A$1:$H$1,0),0),"Other")</f>
        <v>2</v>
      </c>
      <c r="T2801" s="14">
        <f>IFERROR(VLOOKUP($A2801,'Fielding Data'!$A:$H,MATCH(T$1,'Fielding Data'!$A$1:$H$1,0),0),"Other")</f>
        <v>1</v>
      </c>
      <c r="U2801" s="14">
        <f>SUMIFS('Fielding Data'!E:E,'Fielding Data'!$A:$A,'Hitting Data'!$A2801)</f>
        <v>10</v>
      </c>
      <c r="V2801" s="14">
        <f>SUMIFS('Fielding Data'!F:F,'Fielding Data'!$A:$A,'Hitting Data'!$A2801)</f>
        <v>31</v>
      </c>
      <c r="W2801" s="14">
        <f>SUMIFS('Fielding Data'!G:G,'Fielding Data'!$A:$A,'Hitting Data'!$A2801)</f>
        <v>2</v>
      </c>
      <c r="X2801" s="14">
        <f>SUMIFS('Fielding Data'!H:H,'Fielding Data'!$A:$A,'Hitting Data'!$A2801)</f>
        <v>1</v>
      </c>
    </row>
    <row r="2802" spans="1:24" x14ac:dyDescent="0.25">
      <c r="A2802" s="14" t="str">
        <f t="shared" si="43"/>
        <v>hardyjj012012</v>
      </c>
      <c r="B2802" s="19" t="s">
        <v>548</v>
      </c>
      <c r="C2802" s="19">
        <v>2012</v>
      </c>
      <c r="D2802" s="19">
        <v>158</v>
      </c>
      <c r="E2802" s="19">
        <v>663</v>
      </c>
      <c r="F2802" s="19">
        <v>85</v>
      </c>
      <c r="G2802" s="19">
        <v>158</v>
      </c>
      <c r="H2802" s="19">
        <v>30</v>
      </c>
      <c r="I2802" s="19">
        <v>2</v>
      </c>
      <c r="J2802" s="19">
        <v>22</v>
      </c>
      <c r="K2802" s="19">
        <v>68</v>
      </c>
      <c r="L2802" s="19">
        <v>0</v>
      </c>
      <c r="M2802" s="19">
        <v>0</v>
      </c>
      <c r="N2802" s="19">
        <v>38</v>
      </c>
      <c r="O2802" s="19">
        <v>106</v>
      </c>
      <c r="P2802" s="14" t="str">
        <f>IFERROR(VLOOKUP($A2802,'Fielding Data'!$A:$H,MATCH(P$1,'Fielding Data'!$A$1:$H$1,0),0),"Other")</f>
        <v>SS</v>
      </c>
      <c r="Q2802" s="14">
        <f>IFERROR(VLOOKUP($A2802,'Fielding Data'!$A:$H,MATCH(Q$1,'Fielding Data'!$A$1:$H$1,0),0),"Other")</f>
        <v>244</v>
      </c>
      <c r="R2802" s="14">
        <f>IFERROR(VLOOKUP($A2802,'Fielding Data'!$A:$H,MATCH(R$1,'Fielding Data'!$A$1:$H$1,0),0),"Other")</f>
        <v>529</v>
      </c>
      <c r="S2802" s="14">
        <f>IFERROR(VLOOKUP($A2802,'Fielding Data'!$A:$H,MATCH(S$1,'Fielding Data'!$A$1:$H$1,0),0),"Other")</f>
        <v>6</v>
      </c>
      <c r="T2802" s="14">
        <f>IFERROR(VLOOKUP($A2802,'Fielding Data'!$A:$H,MATCH(T$1,'Fielding Data'!$A$1:$H$1,0),0),"Other")</f>
        <v>113</v>
      </c>
      <c r="U2802" s="14">
        <f>SUMIFS('Fielding Data'!E:E,'Fielding Data'!$A:$A,'Hitting Data'!$A2802)</f>
        <v>244</v>
      </c>
      <c r="V2802" s="14">
        <f>SUMIFS('Fielding Data'!F:F,'Fielding Data'!$A:$A,'Hitting Data'!$A2802)</f>
        <v>529</v>
      </c>
      <c r="W2802" s="14">
        <f>SUMIFS('Fielding Data'!G:G,'Fielding Data'!$A:$A,'Hitting Data'!$A2802)</f>
        <v>6</v>
      </c>
      <c r="X2802" s="14">
        <f>SUMIFS('Fielding Data'!H:H,'Fielding Data'!$A:$A,'Hitting Data'!$A2802)</f>
        <v>113</v>
      </c>
    </row>
    <row r="2803" spans="1:24" x14ac:dyDescent="0.25">
      <c r="A2803" s="14" t="str">
        <f t="shared" si="43"/>
        <v>harenda012012</v>
      </c>
      <c r="B2803" s="19" t="s">
        <v>379</v>
      </c>
      <c r="C2803" s="19">
        <v>2012</v>
      </c>
      <c r="D2803" s="19">
        <v>31</v>
      </c>
      <c r="E2803" s="19">
        <v>4</v>
      </c>
      <c r="F2803" s="19">
        <v>0</v>
      </c>
      <c r="G2803" s="19">
        <v>0</v>
      </c>
      <c r="H2803" s="19">
        <v>0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2</v>
      </c>
      <c r="P2803" s="14" t="str">
        <f>IFERROR(VLOOKUP($A2803,'Fielding Data'!$A:$H,MATCH(P$1,'Fielding Data'!$A$1:$H$1,0),0),"Other")</f>
        <v>P</v>
      </c>
      <c r="Q2803" s="14">
        <f>IFERROR(VLOOKUP($A2803,'Fielding Data'!$A:$H,MATCH(Q$1,'Fielding Data'!$A$1:$H$1,0),0),"Other")</f>
        <v>11</v>
      </c>
      <c r="R2803" s="14">
        <f>IFERROR(VLOOKUP($A2803,'Fielding Data'!$A:$H,MATCH(R$1,'Fielding Data'!$A$1:$H$1,0),0),"Other")</f>
        <v>19</v>
      </c>
      <c r="S2803" s="14">
        <f>IFERROR(VLOOKUP($A2803,'Fielding Data'!$A:$H,MATCH(S$1,'Fielding Data'!$A$1:$H$1,0),0),"Other")</f>
        <v>3</v>
      </c>
      <c r="T2803" s="14">
        <f>IFERROR(VLOOKUP($A2803,'Fielding Data'!$A:$H,MATCH(T$1,'Fielding Data'!$A$1:$H$1,0),0),"Other")</f>
        <v>3</v>
      </c>
      <c r="U2803" s="14">
        <f>SUMIFS('Fielding Data'!E:E,'Fielding Data'!$A:$A,'Hitting Data'!$A2803)</f>
        <v>11</v>
      </c>
      <c r="V2803" s="14">
        <f>SUMIFS('Fielding Data'!F:F,'Fielding Data'!$A:$A,'Hitting Data'!$A2803)</f>
        <v>19</v>
      </c>
      <c r="W2803" s="14">
        <f>SUMIFS('Fielding Data'!G:G,'Fielding Data'!$A:$A,'Hitting Data'!$A2803)</f>
        <v>3</v>
      </c>
      <c r="X2803" s="14">
        <f>SUMIFS('Fielding Data'!H:H,'Fielding Data'!$A:$A,'Hitting Data'!$A2803)</f>
        <v>3</v>
      </c>
    </row>
    <row r="2804" spans="1:24" x14ac:dyDescent="0.25">
      <c r="A2804" s="14" t="str">
        <f t="shared" si="43"/>
        <v>harpebr032012</v>
      </c>
      <c r="B2804" s="19" t="s">
        <v>1733</v>
      </c>
      <c r="C2804" s="19">
        <v>2012</v>
      </c>
      <c r="D2804" s="19">
        <v>139</v>
      </c>
      <c r="E2804" s="19">
        <v>533</v>
      </c>
      <c r="F2804" s="19">
        <v>98</v>
      </c>
      <c r="G2804" s="19">
        <v>144</v>
      </c>
      <c r="H2804" s="19">
        <v>26</v>
      </c>
      <c r="I2804" s="19">
        <v>9</v>
      </c>
      <c r="J2804" s="19">
        <v>22</v>
      </c>
      <c r="K2804" s="19">
        <v>59</v>
      </c>
      <c r="L2804" s="19">
        <v>18</v>
      </c>
      <c r="M2804" s="19">
        <v>6</v>
      </c>
      <c r="N2804" s="19">
        <v>56</v>
      </c>
      <c r="O2804" s="19">
        <v>120</v>
      </c>
      <c r="P2804" s="14" t="str">
        <f>IFERROR(VLOOKUP($A2804,'Fielding Data'!$A:$H,MATCH(P$1,'Fielding Data'!$A$1:$H$1,0),0),"Other")</f>
        <v>CF</v>
      </c>
      <c r="Q2804" s="14">
        <f>IFERROR(VLOOKUP($A2804,'Fielding Data'!$A:$H,MATCH(Q$1,'Fielding Data'!$A$1:$H$1,0),0),"Other")</f>
        <v>0</v>
      </c>
      <c r="R2804" s="14">
        <f>IFERROR(VLOOKUP($A2804,'Fielding Data'!$A:$H,MATCH(R$1,'Fielding Data'!$A$1:$H$1,0),0),"Other")</f>
        <v>0</v>
      </c>
      <c r="S2804" s="14">
        <f>IFERROR(VLOOKUP($A2804,'Fielding Data'!$A:$H,MATCH(S$1,'Fielding Data'!$A$1:$H$1,0),0),"Other")</f>
        <v>0</v>
      </c>
      <c r="T2804" s="14">
        <f>IFERROR(VLOOKUP($A2804,'Fielding Data'!$A:$H,MATCH(T$1,'Fielding Data'!$A$1:$H$1,0),0),"Other")</f>
        <v>0</v>
      </c>
      <c r="U2804" s="14">
        <f>SUMIFS('Fielding Data'!E:E,'Fielding Data'!$A:$A,'Hitting Data'!$A2804)</f>
        <v>311</v>
      </c>
      <c r="V2804" s="14">
        <f>SUMIFS('Fielding Data'!F:F,'Fielding Data'!$A:$A,'Hitting Data'!$A2804)</f>
        <v>8</v>
      </c>
      <c r="W2804" s="14">
        <f>SUMIFS('Fielding Data'!G:G,'Fielding Data'!$A:$A,'Hitting Data'!$A2804)</f>
        <v>7</v>
      </c>
      <c r="X2804" s="14">
        <f>SUMIFS('Fielding Data'!H:H,'Fielding Data'!$A:$A,'Hitting Data'!$A2804)</f>
        <v>3</v>
      </c>
    </row>
    <row r="2805" spans="1:24" x14ac:dyDescent="0.25">
      <c r="A2805" s="14" t="str">
        <f t="shared" si="43"/>
        <v>harrelu012012</v>
      </c>
      <c r="B2805" s="19" t="s">
        <v>1288</v>
      </c>
      <c r="C2805" s="19">
        <v>2012</v>
      </c>
      <c r="D2805" s="19">
        <v>35</v>
      </c>
      <c r="E2805" s="19">
        <v>59</v>
      </c>
      <c r="F2805" s="19">
        <v>5</v>
      </c>
      <c r="G2805" s="19">
        <v>9</v>
      </c>
      <c r="H2805" s="19">
        <v>0</v>
      </c>
      <c r="I2805" s="19">
        <v>0</v>
      </c>
      <c r="J2805" s="19">
        <v>0</v>
      </c>
      <c r="K2805" s="19">
        <v>1</v>
      </c>
      <c r="L2805" s="19">
        <v>0</v>
      </c>
      <c r="M2805" s="19">
        <v>0</v>
      </c>
      <c r="N2805" s="19">
        <v>1</v>
      </c>
      <c r="O2805" s="19">
        <v>32</v>
      </c>
      <c r="P2805" s="14" t="str">
        <f>IFERROR(VLOOKUP($A2805,'Fielding Data'!$A:$H,MATCH(P$1,'Fielding Data'!$A$1:$H$1,0),0),"Other")</f>
        <v>P</v>
      </c>
      <c r="Q2805" s="14">
        <f>IFERROR(VLOOKUP($A2805,'Fielding Data'!$A:$H,MATCH(Q$1,'Fielding Data'!$A$1:$H$1,0),0),"Other")</f>
        <v>12</v>
      </c>
      <c r="R2805" s="14">
        <f>IFERROR(VLOOKUP($A2805,'Fielding Data'!$A:$H,MATCH(R$1,'Fielding Data'!$A$1:$H$1,0),0),"Other")</f>
        <v>39</v>
      </c>
      <c r="S2805" s="14">
        <f>IFERROR(VLOOKUP($A2805,'Fielding Data'!$A:$H,MATCH(S$1,'Fielding Data'!$A$1:$H$1,0),0),"Other")</f>
        <v>0</v>
      </c>
      <c r="T2805" s="14">
        <f>IFERROR(VLOOKUP($A2805,'Fielding Data'!$A:$H,MATCH(T$1,'Fielding Data'!$A$1:$H$1,0),0),"Other")</f>
        <v>2</v>
      </c>
      <c r="U2805" s="14">
        <f>SUMIFS('Fielding Data'!E:E,'Fielding Data'!$A:$A,'Hitting Data'!$A2805)</f>
        <v>12</v>
      </c>
      <c r="V2805" s="14">
        <f>SUMIFS('Fielding Data'!F:F,'Fielding Data'!$A:$A,'Hitting Data'!$A2805)</f>
        <v>39</v>
      </c>
      <c r="W2805" s="14">
        <f>SUMIFS('Fielding Data'!G:G,'Fielding Data'!$A:$A,'Hitting Data'!$A2805)</f>
        <v>0</v>
      </c>
      <c r="X2805" s="14">
        <f>SUMIFS('Fielding Data'!H:H,'Fielding Data'!$A:$A,'Hitting Data'!$A2805)</f>
        <v>2</v>
      </c>
    </row>
    <row r="2806" spans="1:24" x14ac:dyDescent="0.25">
      <c r="A2806" s="14" t="str">
        <f t="shared" si="43"/>
        <v>harrijo052012</v>
      </c>
      <c r="B2806" s="19" t="s">
        <v>1522</v>
      </c>
      <c r="C2806" s="19">
        <v>2012</v>
      </c>
      <c r="D2806" s="19">
        <v>104</v>
      </c>
      <c r="E2806" s="19">
        <v>249</v>
      </c>
      <c r="F2806" s="19">
        <v>34</v>
      </c>
      <c r="G2806" s="19">
        <v>58</v>
      </c>
      <c r="H2806" s="19">
        <v>9</v>
      </c>
      <c r="I2806" s="19">
        <v>5</v>
      </c>
      <c r="J2806" s="19">
        <v>3</v>
      </c>
      <c r="K2806" s="19">
        <v>16</v>
      </c>
      <c r="L2806" s="19">
        <v>7</v>
      </c>
      <c r="M2806" s="19">
        <v>3</v>
      </c>
      <c r="N2806" s="19">
        <v>10</v>
      </c>
      <c r="O2806" s="19">
        <v>37</v>
      </c>
      <c r="P2806" s="14" t="str">
        <f>IFERROR(VLOOKUP($A2806,'Fielding Data'!$A:$H,MATCH(P$1,'Fielding Data'!$A$1:$H$1,0),0),"Other")</f>
        <v>2B</v>
      </c>
      <c r="Q2806" s="14">
        <f>IFERROR(VLOOKUP($A2806,'Fielding Data'!$A:$H,MATCH(Q$1,'Fielding Data'!$A$1:$H$1,0),0),"Other")</f>
        <v>34</v>
      </c>
      <c r="R2806" s="14">
        <f>IFERROR(VLOOKUP($A2806,'Fielding Data'!$A:$H,MATCH(R$1,'Fielding Data'!$A$1:$H$1,0),0),"Other")</f>
        <v>52</v>
      </c>
      <c r="S2806" s="14">
        <f>IFERROR(VLOOKUP($A2806,'Fielding Data'!$A:$H,MATCH(S$1,'Fielding Data'!$A$1:$H$1,0),0),"Other")</f>
        <v>1</v>
      </c>
      <c r="T2806" s="14">
        <f>IFERROR(VLOOKUP($A2806,'Fielding Data'!$A:$H,MATCH(T$1,'Fielding Data'!$A$1:$H$1,0),0),"Other")</f>
        <v>5</v>
      </c>
      <c r="U2806" s="14">
        <f>SUMIFS('Fielding Data'!E:E,'Fielding Data'!$A:$A,'Hitting Data'!$A2806)</f>
        <v>81</v>
      </c>
      <c r="V2806" s="14">
        <f>SUMIFS('Fielding Data'!F:F,'Fielding Data'!$A:$A,'Hitting Data'!$A2806)</f>
        <v>109</v>
      </c>
      <c r="W2806" s="14">
        <f>SUMIFS('Fielding Data'!G:G,'Fielding Data'!$A:$A,'Hitting Data'!$A2806)</f>
        <v>6</v>
      </c>
      <c r="X2806" s="14">
        <f>SUMIFS('Fielding Data'!H:H,'Fielding Data'!$A:$A,'Hitting Data'!$A2806)</f>
        <v>12</v>
      </c>
    </row>
    <row r="2807" spans="1:24" x14ac:dyDescent="0.25">
      <c r="A2807" s="14" t="str">
        <f t="shared" si="43"/>
        <v>harrima012012</v>
      </c>
      <c r="B2807" s="19" t="s">
        <v>932</v>
      </c>
      <c r="C2807" s="19">
        <v>2012</v>
      </c>
      <c r="D2807" s="19">
        <v>33</v>
      </c>
      <c r="E2807" s="19">
        <v>5</v>
      </c>
      <c r="F2807" s="19">
        <v>0</v>
      </c>
      <c r="G2807" s="19">
        <v>0</v>
      </c>
      <c r="H2807" s="19">
        <v>0</v>
      </c>
      <c r="I2807" s="19">
        <v>0</v>
      </c>
      <c r="J2807" s="19">
        <v>0</v>
      </c>
      <c r="K2807" s="19">
        <v>0</v>
      </c>
      <c r="L2807" s="19">
        <v>0</v>
      </c>
      <c r="M2807" s="19">
        <v>0</v>
      </c>
      <c r="N2807" s="19">
        <v>0</v>
      </c>
      <c r="O2807" s="19">
        <v>3</v>
      </c>
      <c r="P2807" s="14" t="str">
        <f>IFERROR(VLOOKUP($A2807,'Fielding Data'!$A:$H,MATCH(P$1,'Fielding Data'!$A$1:$H$1,0),0),"Other")</f>
        <v>P</v>
      </c>
      <c r="Q2807" s="14">
        <f>IFERROR(VLOOKUP($A2807,'Fielding Data'!$A:$H,MATCH(Q$1,'Fielding Data'!$A$1:$H$1,0),0),"Other")</f>
        <v>13</v>
      </c>
      <c r="R2807" s="14">
        <f>IFERROR(VLOOKUP($A2807,'Fielding Data'!$A:$H,MATCH(R$1,'Fielding Data'!$A$1:$H$1,0),0),"Other")</f>
        <v>25</v>
      </c>
      <c r="S2807" s="14">
        <f>IFERROR(VLOOKUP($A2807,'Fielding Data'!$A:$H,MATCH(S$1,'Fielding Data'!$A$1:$H$1,0),0),"Other")</f>
        <v>1</v>
      </c>
      <c r="T2807" s="14">
        <f>IFERROR(VLOOKUP($A2807,'Fielding Data'!$A:$H,MATCH(T$1,'Fielding Data'!$A$1:$H$1,0),0),"Other")</f>
        <v>3</v>
      </c>
      <c r="U2807" s="14">
        <f>SUMIFS('Fielding Data'!E:E,'Fielding Data'!$A:$A,'Hitting Data'!$A2807)</f>
        <v>13</v>
      </c>
      <c r="V2807" s="14">
        <f>SUMIFS('Fielding Data'!F:F,'Fielding Data'!$A:$A,'Hitting Data'!$A2807)</f>
        <v>25</v>
      </c>
      <c r="W2807" s="14">
        <f>SUMIFS('Fielding Data'!G:G,'Fielding Data'!$A:$A,'Hitting Data'!$A2807)</f>
        <v>1</v>
      </c>
      <c r="X2807" s="14">
        <f>SUMIFS('Fielding Data'!H:H,'Fielding Data'!$A:$A,'Hitting Data'!$A2807)</f>
        <v>3</v>
      </c>
    </row>
    <row r="2808" spans="1:24" x14ac:dyDescent="0.25">
      <c r="A2808" s="14" t="str">
        <f t="shared" si="43"/>
        <v>harriwi012012</v>
      </c>
      <c r="B2808" s="19" t="s">
        <v>248</v>
      </c>
      <c r="C2808" s="19">
        <v>2012</v>
      </c>
      <c r="D2808" s="19">
        <v>25</v>
      </c>
      <c r="E2808" s="19">
        <v>44</v>
      </c>
      <c r="F2808" s="19">
        <v>5</v>
      </c>
      <c r="G2808" s="19">
        <v>5</v>
      </c>
      <c r="H2808" s="19">
        <v>4</v>
      </c>
      <c r="I2808" s="19">
        <v>0</v>
      </c>
      <c r="J2808" s="19">
        <v>0</v>
      </c>
      <c r="K2808" s="19">
        <v>2</v>
      </c>
      <c r="L2808" s="19">
        <v>1</v>
      </c>
      <c r="M2808" s="19">
        <v>1</v>
      </c>
      <c r="N2808" s="19">
        <v>3</v>
      </c>
      <c r="O2808" s="19">
        <v>8</v>
      </c>
      <c r="P2808" s="14" t="str">
        <f>IFERROR(VLOOKUP($A2808,'Fielding Data'!$A:$H,MATCH(P$1,'Fielding Data'!$A$1:$H$1,0),0),"Other")</f>
        <v>2B</v>
      </c>
      <c r="Q2808" s="14">
        <f>IFERROR(VLOOKUP($A2808,'Fielding Data'!$A:$H,MATCH(Q$1,'Fielding Data'!$A$1:$H$1,0),0),"Other")</f>
        <v>8</v>
      </c>
      <c r="R2808" s="14">
        <f>IFERROR(VLOOKUP($A2808,'Fielding Data'!$A:$H,MATCH(R$1,'Fielding Data'!$A$1:$H$1,0),0),"Other")</f>
        <v>18</v>
      </c>
      <c r="S2808" s="14">
        <f>IFERROR(VLOOKUP($A2808,'Fielding Data'!$A:$H,MATCH(S$1,'Fielding Data'!$A$1:$H$1,0),0),"Other")</f>
        <v>1</v>
      </c>
      <c r="T2808" s="14">
        <f>IFERROR(VLOOKUP($A2808,'Fielding Data'!$A:$H,MATCH(T$1,'Fielding Data'!$A$1:$H$1,0),0),"Other")</f>
        <v>4</v>
      </c>
      <c r="U2808" s="14">
        <f>SUMIFS('Fielding Data'!E:E,'Fielding Data'!$A:$A,'Hitting Data'!$A2808)</f>
        <v>9</v>
      </c>
      <c r="V2808" s="14">
        <f>SUMIFS('Fielding Data'!F:F,'Fielding Data'!$A:$A,'Hitting Data'!$A2808)</f>
        <v>20</v>
      </c>
      <c r="W2808" s="14">
        <f>SUMIFS('Fielding Data'!G:G,'Fielding Data'!$A:$A,'Hitting Data'!$A2808)</f>
        <v>1</v>
      </c>
      <c r="X2808" s="14">
        <f>SUMIFS('Fielding Data'!H:H,'Fielding Data'!$A:$A,'Hitting Data'!$A2808)</f>
        <v>5</v>
      </c>
    </row>
    <row r="2809" spans="1:24" x14ac:dyDescent="0.25">
      <c r="A2809" s="14" t="str">
        <f t="shared" si="43"/>
        <v>harriwi022012</v>
      </c>
      <c r="B2809" s="19" t="s">
        <v>1734</v>
      </c>
      <c r="C2809" s="19">
        <v>2012</v>
      </c>
      <c r="D2809" s="19">
        <v>20</v>
      </c>
      <c r="E2809" s="19">
        <v>0</v>
      </c>
      <c r="F2809" s="19">
        <v>0</v>
      </c>
      <c r="G2809" s="19">
        <v>0</v>
      </c>
      <c r="H2809" s="19">
        <v>0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4" t="str">
        <f>IFERROR(VLOOKUP($A2809,'Fielding Data'!$A:$H,MATCH(P$1,'Fielding Data'!$A$1:$H$1,0),0),"Other")</f>
        <v>P</v>
      </c>
      <c r="Q2809" s="14">
        <f>IFERROR(VLOOKUP($A2809,'Fielding Data'!$A:$H,MATCH(Q$1,'Fielding Data'!$A$1:$H$1,0),0),"Other")</f>
        <v>1</v>
      </c>
      <c r="R2809" s="14">
        <f>IFERROR(VLOOKUP($A2809,'Fielding Data'!$A:$H,MATCH(R$1,'Fielding Data'!$A$1:$H$1,0),0),"Other")</f>
        <v>3</v>
      </c>
      <c r="S2809" s="14">
        <f>IFERROR(VLOOKUP($A2809,'Fielding Data'!$A:$H,MATCH(S$1,'Fielding Data'!$A$1:$H$1,0),0),"Other")</f>
        <v>0</v>
      </c>
      <c r="T2809" s="14">
        <f>IFERROR(VLOOKUP($A2809,'Fielding Data'!$A:$H,MATCH(T$1,'Fielding Data'!$A$1:$H$1,0),0),"Other")</f>
        <v>0</v>
      </c>
      <c r="U2809" s="14">
        <f>SUMIFS('Fielding Data'!E:E,'Fielding Data'!$A:$A,'Hitting Data'!$A2809)</f>
        <v>1</v>
      </c>
      <c r="V2809" s="14">
        <f>SUMIFS('Fielding Data'!F:F,'Fielding Data'!$A:$A,'Hitting Data'!$A2809)</f>
        <v>3</v>
      </c>
      <c r="W2809" s="14">
        <f>SUMIFS('Fielding Data'!G:G,'Fielding Data'!$A:$A,'Hitting Data'!$A2809)</f>
        <v>0</v>
      </c>
      <c r="X2809" s="14">
        <f>SUMIFS('Fielding Data'!H:H,'Fielding Data'!$A:$A,'Hitting Data'!$A2809)</f>
        <v>0</v>
      </c>
    </row>
    <row r="2810" spans="1:24" x14ac:dyDescent="0.25">
      <c r="A2810" s="14" t="str">
        <f t="shared" si="43"/>
        <v>hartco012012</v>
      </c>
      <c r="B2810" s="19" t="s">
        <v>457</v>
      </c>
      <c r="C2810" s="19">
        <v>2012</v>
      </c>
      <c r="D2810" s="19">
        <v>149</v>
      </c>
      <c r="E2810" s="19">
        <v>562</v>
      </c>
      <c r="F2810" s="19">
        <v>91</v>
      </c>
      <c r="G2810" s="19">
        <v>152</v>
      </c>
      <c r="H2810" s="19">
        <v>35</v>
      </c>
      <c r="I2810" s="19">
        <v>4</v>
      </c>
      <c r="J2810" s="19">
        <v>30</v>
      </c>
      <c r="K2810" s="19">
        <v>83</v>
      </c>
      <c r="L2810" s="19">
        <v>5</v>
      </c>
      <c r="M2810" s="19">
        <v>0</v>
      </c>
      <c r="N2810" s="19">
        <v>44</v>
      </c>
      <c r="O2810" s="19">
        <v>151</v>
      </c>
      <c r="P2810" s="14" t="str">
        <f>IFERROR(VLOOKUP($A2810,'Fielding Data'!$A:$H,MATCH(P$1,'Fielding Data'!$A$1:$H$1,0),0),"Other")</f>
        <v>1B</v>
      </c>
      <c r="Q2810" s="14">
        <f>IFERROR(VLOOKUP($A2810,'Fielding Data'!$A:$H,MATCH(Q$1,'Fielding Data'!$A$1:$H$1,0),0),"Other")</f>
        <v>733</v>
      </c>
      <c r="R2810" s="14">
        <f>IFERROR(VLOOKUP($A2810,'Fielding Data'!$A:$H,MATCH(R$1,'Fielding Data'!$A$1:$H$1,0),0),"Other")</f>
        <v>64</v>
      </c>
      <c r="S2810" s="14">
        <f>IFERROR(VLOOKUP($A2810,'Fielding Data'!$A:$H,MATCH(S$1,'Fielding Data'!$A$1:$H$1,0),0),"Other")</f>
        <v>4</v>
      </c>
      <c r="T2810" s="14">
        <f>IFERROR(VLOOKUP($A2810,'Fielding Data'!$A:$H,MATCH(T$1,'Fielding Data'!$A$1:$H$1,0),0),"Other")</f>
        <v>67</v>
      </c>
      <c r="U2810" s="14">
        <f>SUMIFS('Fielding Data'!E:E,'Fielding Data'!$A:$A,'Hitting Data'!$A2810)</f>
        <v>813</v>
      </c>
      <c r="V2810" s="14">
        <f>SUMIFS('Fielding Data'!F:F,'Fielding Data'!$A:$A,'Hitting Data'!$A2810)</f>
        <v>64</v>
      </c>
      <c r="W2810" s="14">
        <f>SUMIFS('Fielding Data'!G:G,'Fielding Data'!$A:$A,'Hitting Data'!$A2810)</f>
        <v>6</v>
      </c>
      <c r="X2810" s="14">
        <f>SUMIFS('Fielding Data'!H:H,'Fielding Data'!$A:$A,'Hitting Data'!$A2810)</f>
        <v>67</v>
      </c>
    </row>
    <row r="2811" spans="1:24" x14ac:dyDescent="0.25">
      <c r="A2811" s="14" t="str">
        <f t="shared" si="43"/>
        <v>harvema012012</v>
      </c>
      <c r="B2811" s="19" t="s">
        <v>1735</v>
      </c>
      <c r="C2811" s="19">
        <v>2012</v>
      </c>
      <c r="D2811" s="19">
        <v>10</v>
      </c>
      <c r="E2811" s="19">
        <v>18</v>
      </c>
      <c r="F2811" s="19">
        <v>0</v>
      </c>
      <c r="G2811" s="19">
        <v>6</v>
      </c>
      <c r="H2811" s="19">
        <v>2</v>
      </c>
      <c r="I2811" s="19">
        <v>0</v>
      </c>
      <c r="J2811" s="19">
        <v>0</v>
      </c>
      <c r="K2811" s="19">
        <v>3</v>
      </c>
      <c r="L2811" s="19">
        <v>0</v>
      </c>
      <c r="M2811" s="19">
        <v>0</v>
      </c>
      <c r="N2811" s="19">
        <v>0</v>
      </c>
      <c r="O2811" s="19">
        <v>7</v>
      </c>
      <c r="P2811" s="14" t="str">
        <f>IFERROR(VLOOKUP($A2811,'Fielding Data'!$A:$H,MATCH(P$1,'Fielding Data'!$A$1:$H$1,0),0),"Other")</f>
        <v>P</v>
      </c>
      <c r="Q2811" s="14">
        <f>IFERROR(VLOOKUP($A2811,'Fielding Data'!$A:$H,MATCH(Q$1,'Fielding Data'!$A$1:$H$1,0),0),"Other")</f>
        <v>1</v>
      </c>
      <c r="R2811" s="14">
        <f>IFERROR(VLOOKUP($A2811,'Fielding Data'!$A:$H,MATCH(R$1,'Fielding Data'!$A$1:$H$1,0),0),"Other")</f>
        <v>13</v>
      </c>
      <c r="S2811" s="14">
        <f>IFERROR(VLOOKUP($A2811,'Fielding Data'!$A:$H,MATCH(S$1,'Fielding Data'!$A$1:$H$1,0),0),"Other")</f>
        <v>0</v>
      </c>
      <c r="T2811" s="14">
        <f>IFERROR(VLOOKUP($A2811,'Fielding Data'!$A:$H,MATCH(T$1,'Fielding Data'!$A$1:$H$1,0),0),"Other")</f>
        <v>0</v>
      </c>
      <c r="U2811" s="14">
        <f>SUMIFS('Fielding Data'!E:E,'Fielding Data'!$A:$A,'Hitting Data'!$A2811)</f>
        <v>1</v>
      </c>
      <c r="V2811" s="14">
        <f>SUMIFS('Fielding Data'!F:F,'Fielding Data'!$A:$A,'Hitting Data'!$A2811)</f>
        <v>13</v>
      </c>
      <c r="W2811" s="14">
        <f>SUMIFS('Fielding Data'!G:G,'Fielding Data'!$A:$A,'Hitting Data'!$A2811)</f>
        <v>0</v>
      </c>
      <c r="X2811" s="14">
        <f>SUMIFS('Fielding Data'!H:H,'Fielding Data'!$A:$A,'Hitting Data'!$A2811)</f>
        <v>0</v>
      </c>
    </row>
    <row r="2812" spans="1:24" x14ac:dyDescent="0.25">
      <c r="A2812" s="14" t="str">
        <f t="shared" si="43"/>
        <v>hatchch022012</v>
      </c>
      <c r="B2812" s="19" t="s">
        <v>1289</v>
      </c>
      <c r="C2812" s="19">
        <v>2012</v>
      </c>
      <c r="D2812" s="19">
        <v>11</v>
      </c>
      <c r="E2812" s="19">
        <v>1</v>
      </c>
      <c r="F2812" s="19">
        <v>0</v>
      </c>
      <c r="G2812" s="19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1</v>
      </c>
      <c r="P2812" s="14" t="str">
        <f>IFERROR(VLOOKUP($A2812,'Fielding Data'!$A:$H,MATCH(P$1,'Fielding Data'!$A$1:$H$1,0),0),"Other")</f>
        <v>P</v>
      </c>
      <c r="Q2812" s="14">
        <f>IFERROR(VLOOKUP($A2812,'Fielding Data'!$A:$H,MATCH(Q$1,'Fielding Data'!$A$1:$H$1,0),0),"Other")</f>
        <v>1</v>
      </c>
      <c r="R2812" s="14">
        <f>IFERROR(VLOOKUP($A2812,'Fielding Data'!$A:$H,MATCH(R$1,'Fielding Data'!$A$1:$H$1,0),0),"Other")</f>
        <v>1</v>
      </c>
      <c r="S2812" s="14">
        <f>IFERROR(VLOOKUP($A2812,'Fielding Data'!$A:$H,MATCH(S$1,'Fielding Data'!$A$1:$H$1,0),0),"Other")</f>
        <v>0</v>
      </c>
      <c r="T2812" s="14">
        <f>IFERROR(VLOOKUP($A2812,'Fielding Data'!$A:$H,MATCH(T$1,'Fielding Data'!$A$1:$H$1,0),0),"Other")</f>
        <v>0</v>
      </c>
      <c r="U2812" s="14">
        <f>SUMIFS('Fielding Data'!E:E,'Fielding Data'!$A:$A,'Hitting Data'!$A2812)</f>
        <v>1</v>
      </c>
      <c r="V2812" s="14">
        <f>SUMIFS('Fielding Data'!F:F,'Fielding Data'!$A:$A,'Hitting Data'!$A2812)</f>
        <v>1</v>
      </c>
      <c r="W2812" s="14">
        <f>SUMIFS('Fielding Data'!G:G,'Fielding Data'!$A:$A,'Hitting Data'!$A2812)</f>
        <v>0</v>
      </c>
      <c r="X2812" s="14">
        <f>SUMIFS('Fielding Data'!H:H,'Fielding Data'!$A:$A,'Hitting Data'!$A2812)</f>
        <v>0</v>
      </c>
    </row>
    <row r="2813" spans="1:24" x14ac:dyDescent="0.25">
      <c r="A2813" s="14" t="str">
        <f t="shared" si="43"/>
        <v>hawkila012012</v>
      </c>
      <c r="B2813" s="19" t="s">
        <v>115</v>
      </c>
      <c r="C2813" s="19">
        <v>2012</v>
      </c>
      <c r="D2813" s="19">
        <v>48</v>
      </c>
      <c r="E2813" s="19">
        <v>0</v>
      </c>
      <c r="F2813" s="19">
        <v>0</v>
      </c>
      <c r="G2813" s="19">
        <v>0</v>
      </c>
      <c r="H2813" s="19">
        <v>0</v>
      </c>
      <c r="I2813" s="19">
        <v>0</v>
      </c>
      <c r="J2813" s="19">
        <v>0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14" t="str">
        <f>IFERROR(VLOOKUP($A2813,'Fielding Data'!$A:$H,MATCH(P$1,'Fielding Data'!$A$1:$H$1,0),0),"Other")</f>
        <v>P</v>
      </c>
      <c r="Q2813" s="14">
        <f>IFERROR(VLOOKUP($A2813,'Fielding Data'!$A:$H,MATCH(Q$1,'Fielding Data'!$A$1:$H$1,0),0),"Other")</f>
        <v>3</v>
      </c>
      <c r="R2813" s="14">
        <f>IFERROR(VLOOKUP($A2813,'Fielding Data'!$A:$H,MATCH(R$1,'Fielding Data'!$A$1:$H$1,0),0),"Other")</f>
        <v>5</v>
      </c>
      <c r="S2813" s="14">
        <f>IFERROR(VLOOKUP($A2813,'Fielding Data'!$A:$H,MATCH(S$1,'Fielding Data'!$A$1:$H$1,0),0),"Other")</f>
        <v>1</v>
      </c>
      <c r="T2813" s="14">
        <f>IFERROR(VLOOKUP($A2813,'Fielding Data'!$A:$H,MATCH(T$1,'Fielding Data'!$A$1:$H$1,0),0),"Other")</f>
        <v>2</v>
      </c>
      <c r="U2813" s="14">
        <f>SUMIFS('Fielding Data'!E:E,'Fielding Data'!$A:$A,'Hitting Data'!$A2813)</f>
        <v>3</v>
      </c>
      <c r="V2813" s="14">
        <f>SUMIFS('Fielding Data'!F:F,'Fielding Data'!$A:$A,'Hitting Data'!$A2813)</f>
        <v>5</v>
      </c>
      <c r="W2813" s="14">
        <f>SUMIFS('Fielding Data'!G:G,'Fielding Data'!$A:$A,'Hitting Data'!$A2813)</f>
        <v>1</v>
      </c>
      <c r="X2813" s="14">
        <f>SUMIFS('Fielding Data'!H:H,'Fielding Data'!$A:$A,'Hitting Data'!$A2813)</f>
        <v>2</v>
      </c>
    </row>
    <row r="2814" spans="1:24" x14ac:dyDescent="0.25">
      <c r="A2814" s="14" t="str">
        <f t="shared" si="43"/>
        <v>hayesbr012012</v>
      </c>
      <c r="B2814" s="19" t="s">
        <v>1101</v>
      </c>
      <c r="C2814" s="19">
        <v>2012</v>
      </c>
      <c r="D2814" s="19">
        <v>39</v>
      </c>
      <c r="E2814" s="19">
        <v>114</v>
      </c>
      <c r="F2814" s="19">
        <v>7</v>
      </c>
      <c r="G2814" s="19">
        <v>23</v>
      </c>
      <c r="H2814" s="19">
        <v>6</v>
      </c>
      <c r="I2814" s="19">
        <v>0</v>
      </c>
      <c r="J2814" s="19">
        <v>0</v>
      </c>
      <c r="K2814" s="19">
        <v>3</v>
      </c>
      <c r="L2814" s="19">
        <v>1</v>
      </c>
      <c r="M2814" s="19">
        <v>0</v>
      </c>
      <c r="N2814" s="19">
        <v>4</v>
      </c>
      <c r="O2814" s="19">
        <v>49</v>
      </c>
      <c r="P2814" s="14" t="str">
        <f>IFERROR(VLOOKUP($A2814,'Fielding Data'!$A:$H,MATCH(P$1,'Fielding Data'!$A$1:$H$1,0),0),"Other")</f>
        <v>C</v>
      </c>
      <c r="Q2814" s="14">
        <f>IFERROR(VLOOKUP($A2814,'Fielding Data'!$A:$H,MATCH(Q$1,'Fielding Data'!$A$1:$H$1,0),0),"Other")</f>
        <v>221</v>
      </c>
      <c r="R2814" s="14">
        <f>IFERROR(VLOOKUP($A2814,'Fielding Data'!$A:$H,MATCH(R$1,'Fielding Data'!$A$1:$H$1,0),0),"Other")</f>
        <v>21</v>
      </c>
      <c r="S2814" s="14">
        <f>IFERROR(VLOOKUP($A2814,'Fielding Data'!$A:$H,MATCH(S$1,'Fielding Data'!$A$1:$H$1,0),0),"Other")</f>
        <v>5</v>
      </c>
      <c r="T2814" s="14">
        <f>IFERROR(VLOOKUP($A2814,'Fielding Data'!$A:$H,MATCH(T$1,'Fielding Data'!$A$1:$H$1,0),0),"Other")</f>
        <v>1</v>
      </c>
      <c r="U2814" s="14">
        <f>SUMIFS('Fielding Data'!E:E,'Fielding Data'!$A:$A,'Hitting Data'!$A2814)</f>
        <v>221</v>
      </c>
      <c r="V2814" s="14">
        <f>SUMIFS('Fielding Data'!F:F,'Fielding Data'!$A:$A,'Hitting Data'!$A2814)</f>
        <v>21</v>
      </c>
      <c r="W2814" s="14">
        <f>SUMIFS('Fielding Data'!G:G,'Fielding Data'!$A:$A,'Hitting Data'!$A2814)</f>
        <v>5</v>
      </c>
      <c r="X2814" s="14">
        <f>SUMIFS('Fielding Data'!H:H,'Fielding Data'!$A:$A,'Hitting Data'!$A2814)</f>
        <v>1</v>
      </c>
    </row>
    <row r="2815" spans="1:24" x14ac:dyDescent="0.25">
      <c r="A2815" s="14" t="str">
        <f t="shared" si="43"/>
        <v>headlch012012</v>
      </c>
      <c r="B2815" s="19" t="s">
        <v>800</v>
      </c>
      <c r="C2815" s="19">
        <v>2012</v>
      </c>
      <c r="D2815" s="19">
        <v>161</v>
      </c>
      <c r="E2815" s="19">
        <v>604</v>
      </c>
      <c r="F2815" s="19">
        <v>95</v>
      </c>
      <c r="G2815" s="19">
        <v>173</v>
      </c>
      <c r="H2815" s="19">
        <v>31</v>
      </c>
      <c r="I2815" s="19">
        <v>2</v>
      </c>
      <c r="J2815" s="19">
        <v>31</v>
      </c>
      <c r="K2815" s="19">
        <v>115</v>
      </c>
      <c r="L2815" s="19">
        <v>17</v>
      </c>
      <c r="M2815" s="19">
        <v>6</v>
      </c>
      <c r="N2815" s="19">
        <v>86</v>
      </c>
      <c r="O2815" s="19">
        <v>157</v>
      </c>
      <c r="P2815" s="14" t="str">
        <f>IFERROR(VLOOKUP($A2815,'Fielding Data'!$A:$H,MATCH(P$1,'Fielding Data'!$A$1:$H$1,0),0),"Other")</f>
        <v>1B</v>
      </c>
      <c r="Q2815" s="14">
        <f>IFERROR(VLOOKUP($A2815,'Fielding Data'!$A:$H,MATCH(Q$1,'Fielding Data'!$A$1:$H$1,0),0),"Other")</f>
        <v>0</v>
      </c>
      <c r="R2815" s="14">
        <f>IFERROR(VLOOKUP($A2815,'Fielding Data'!$A:$H,MATCH(R$1,'Fielding Data'!$A$1:$H$1,0),0),"Other")</f>
        <v>0</v>
      </c>
      <c r="S2815" s="14">
        <f>IFERROR(VLOOKUP($A2815,'Fielding Data'!$A:$H,MATCH(S$1,'Fielding Data'!$A$1:$H$1,0),0),"Other")</f>
        <v>0</v>
      </c>
      <c r="T2815" s="14">
        <f>IFERROR(VLOOKUP($A2815,'Fielding Data'!$A:$H,MATCH(T$1,'Fielding Data'!$A$1:$H$1,0),0),"Other")</f>
        <v>0</v>
      </c>
      <c r="U2815" s="14">
        <f>SUMIFS('Fielding Data'!E:E,'Fielding Data'!$A:$A,'Hitting Data'!$A2815)</f>
        <v>100</v>
      </c>
      <c r="V2815" s="14">
        <f>SUMIFS('Fielding Data'!F:F,'Fielding Data'!$A:$A,'Hitting Data'!$A2815)</f>
        <v>315</v>
      </c>
      <c r="W2815" s="14">
        <f>SUMIFS('Fielding Data'!G:G,'Fielding Data'!$A:$A,'Hitting Data'!$A2815)</f>
        <v>10</v>
      </c>
      <c r="X2815" s="14">
        <f>SUMIFS('Fielding Data'!H:H,'Fielding Data'!$A:$A,'Hitting Data'!$A2815)</f>
        <v>20</v>
      </c>
    </row>
    <row r="2816" spans="1:24" x14ac:dyDescent="0.25">
      <c r="A2816" s="14" t="str">
        <f t="shared" si="43"/>
        <v>heathde012012</v>
      </c>
      <c r="B2816" s="19" t="s">
        <v>1736</v>
      </c>
      <c r="C2816" s="19">
        <v>2012</v>
      </c>
      <c r="D2816" s="19">
        <v>3</v>
      </c>
      <c r="E2816" s="19">
        <v>0</v>
      </c>
      <c r="F2816" s="19">
        <v>0</v>
      </c>
      <c r="G2816" s="19">
        <v>0</v>
      </c>
      <c r="H2816" s="19">
        <v>0</v>
      </c>
      <c r="I2816" s="19">
        <v>0</v>
      </c>
      <c r="J2816" s="19">
        <v>0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4" t="str">
        <f>IFERROR(VLOOKUP($A2816,'Fielding Data'!$A:$H,MATCH(P$1,'Fielding Data'!$A$1:$H$1,0),0),"Other")</f>
        <v>P</v>
      </c>
      <c r="Q2816" s="14">
        <f>IFERROR(VLOOKUP($A2816,'Fielding Data'!$A:$H,MATCH(Q$1,'Fielding Data'!$A$1:$H$1,0),0),"Other")</f>
        <v>0</v>
      </c>
      <c r="R2816" s="14">
        <f>IFERROR(VLOOKUP($A2816,'Fielding Data'!$A:$H,MATCH(R$1,'Fielding Data'!$A$1:$H$1,0),0),"Other")</f>
        <v>0</v>
      </c>
      <c r="S2816" s="14">
        <f>IFERROR(VLOOKUP($A2816,'Fielding Data'!$A:$H,MATCH(S$1,'Fielding Data'!$A$1:$H$1,0),0),"Other")</f>
        <v>0</v>
      </c>
      <c r="T2816" s="14">
        <f>IFERROR(VLOOKUP($A2816,'Fielding Data'!$A:$H,MATCH(T$1,'Fielding Data'!$A$1:$H$1,0),0),"Other")</f>
        <v>0</v>
      </c>
      <c r="U2816" s="14">
        <f>SUMIFS('Fielding Data'!E:E,'Fielding Data'!$A:$A,'Hitting Data'!$A2816)</f>
        <v>0</v>
      </c>
      <c r="V2816" s="14">
        <f>SUMIFS('Fielding Data'!F:F,'Fielding Data'!$A:$A,'Hitting Data'!$A2816)</f>
        <v>0</v>
      </c>
      <c r="W2816" s="14">
        <f>SUMIFS('Fielding Data'!G:G,'Fielding Data'!$A:$A,'Hitting Data'!$A2816)</f>
        <v>0</v>
      </c>
      <c r="X2816" s="14">
        <f>SUMIFS('Fielding Data'!H:H,'Fielding Data'!$A:$A,'Hitting Data'!$A2816)</f>
        <v>0</v>
      </c>
    </row>
    <row r="2817" spans="1:24" x14ac:dyDescent="0.25">
      <c r="A2817" s="14" t="str">
        <f t="shared" si="43"/>
        <v>hechaad012012</v>
      </c>
      <c r="B2817" s="19" t="s">
        <v>1737</v>
      </c>
      <c r="C2817" s="19">
        <v>2012</v>
      </c>
      <c r="D2817" s="19">
        <v>41</v>
      </c>
      <c r="E2817" s="19">
        <v>126</v>
      </c>
      <c r="F2817" s="19">
        <v>10</v>
      </c>
      <c r="G2817" s="19">
        <v>32</v>
      </c>
      <c r="H2817" s="19">
        <v>8</v>
      </c>
      <c r="I2817" s="19">
        <v>0</v>
      </c>
      <c r="J2817" s="19">
        <v>2</v>
      </c>
      <c r="K2817" s="19">
        <v>15</v>
      </c>
      <c r="L2817" s="19">
        <v>0</v>
      </c>
      <c r="M2817" s="19">
        <v>0</v>
      </c>
      <c r="N2817" s="19">
        <v>4</v>
      </c>
      <c r="O2817" s="19">
        <v>32</v>
      </c>
      <c r="P2817" s="14" t="str">
        <f>IFERROR(VLOOKUP($A2817,'Fielding Data'!$A:$H,MATCH(P$1,'Fielding Data'!$A$1:$H$1,0),0),"Other")</f>
        <v>2B</v>
      </c>
      <c r="Q2817" s="14">
        <f>IFERROR(VLOOKUP($A2817,'Fielding Data'!$A:$H,MATCH(Q$1,'Fielding Data'!$A$1:$H$1,0),0),"Other")</f>
        <v>17</v>
      </c>
      <c r="R2817" s="14">
        <f>IFERROR(VLOOKUP($A2817,'Fielding Data'!$A:$H,MATCH(R$1,'Fielding Data'!$A$1:$H$1,0),0),"Other")</f>
        <v>20</v>
      </c>
      <c r="S2817" s="14">
        <f>IFERROR(VLOOKUP($A2817,'Fielding Data'!$A:$H,MATCH(S$1,'Fielding Data'!$A$1:$H$1,0),0),"Other")</f>
        <v>0</v>
      </c>
      <c r="T2817" s="14">
        <f>IFERROR(VLOOKUP($A2817,'Fielding Data'!$A:$H,MATCH(T$1,'Fielding Data'!$A$1:$H$1,0),0),"Other")</f>
        <v>4</v>
      </c>
      <c r="U2817" s="14">
        <f>SUMIFS('Fielding Data'!E:E,'Fielding Data'!$A:$A,'Hitting Data'!$A2817)</f>
        <v>40</v>
      </c>
      <c r="V2817" s="14">
        <f>SUMIFS('Fielding Data'!F:F,'Fielding Data'!$A:$A,'Hitting Data'!$A2817)</f>
        <v>92</v>
      </c>
      <c r="W2817" s="14">
        <f>SUMIFS('Fielding Data'!G:G,'Fielding Data'!$A:$A,'Hitting Data'!$A2817)</f>
        <v>3</v>
      </c>
      <c r="X2817" s="14">
        <f>SUMIFS('Fielding Data'!H:H,'Fielding Data'!$A:$A,'Hitting Data'!$A2817)</f>
        <v>21</v>
      </c>
    </row>
    <row r="2818" spans="1:24" x14ac:dyDescent="0.25">
      <c r="A2818" s="14" t="str">
        <f t="shared" si="43"/>
        <v>hefneje012012</v>
      </c>
      <c r="B2818" s="19" t="s">
        <v>1738</v>
      </c>
      <c r="C2818" s="19">
        <v>2012</v>
      </c>
      <c r="D2818" s="19">
        <v>26</v>
      </c>
      <c r="E2818" s="19">
        <v>20</v>
      </c>
      <c r="F2818" s="19">
        <v>1</v>
      </c>
      <c r="G2818" s="19">
        <v>2</v>
      </c>
      <c r="H2818" s="19">
        <v>0</v>
      </c>
      <c r="I2818" s="19">
        <v>0</v>
      </c>
      <c r="J2818" s="19">
        <v>1</v>
      </c>
      <c r="K2818" s="19">
        <v>1</v>
      </c>
      <c r="L2818" s="19">
        <v>0</v>
      </c>
      <c r="M2818" s="19">
        <v>0</v>
      </c>
      <c r="N2818" s="19">
        <v>0</v>
      </c>
      <c r="O2818" s="19">
        <v>11</v>
      </c>
      <c r="P2818" s="14" t="str">
        <f>IFERROR(VLOOKUP($A2818,'Fielding Data'!$A:$H,MATCH(P$1,'Fielding Data'!$A$1:$H$1,0),0),"Other")</f>
        <v>P</v>
      </c>
      <c r="Q2818" s="14">
        <f>IFERROR(VLOOKUP($A2818,'Fielding Data'!$A:$H,MATCH(Q$1,'Fielding Data'!$A$1:$H$1,0),0),"Other")</f>
        <v>8</v>
      </c>
      <c r="R2818" s="14">
        <f>IFERROR(VLOOKUP($A2818,'Fielding Data'!$A:$H,MATCH(R$1,'Fielding Data'!$A$1:$H$1,0),0),"Other")</f>
        <v>11</v>
      </c>
      <c r="S2818" s="14">
        <f>IFERROR(VLOOKUP($A2818,'Fielding Data'!$A:$H,MATCH(S$1,'Fielding Data'!$A$1:$H$1,0),0),"Other")</f>
        <v>0</v>
      </c>
      <c r="T2818" s="14">
        <f>IFERROR(VLOOKUP($A2818,'Fielding Data'!$A:$H,MATCH(T$1,'Fielding Data'!$A$1:$H$1,0),0),"Other")</f>
        <v>1</v>
      </c>
      <c r="U2818" s="14">
        <f>SUMIFS('Fielding Data'!E:E,'Fielding Data'!$A:$A,'Hitting Data'!$A2818)</f>
        <v>8</v>
      </c>
      <c r="V2818" s="14">
        <f>SUMIFS('Fielding Data'!F:F,'Fielding Data'!$A:$A,'Hitting Data'!$A2818)</f>
        <v>11</v>
      </c>
      <c r="W2818" s="14">
        <f>SUMIFS('Fielding Data'!G:G,'Fielding Data'!$A:$A,'Hitting Data'!$A2818)</f>
        <v>0</v>
      </c>
      <c r="X2818" s="14">
        <f>SUMIFS('Fielding Data'!H:H,'Fielding Data'!$A:$A,'Hitting Data'!$A2818)</f>
        <v>1</v>
      </c>
    </row>
    <row r="2819" spans="1:24" x14ac:dyDescent="0.25">
      <c r="A2819" s="14" t="str">
        <f t="shared" ref="A2819:A2882" si="44">B2819&amp;C2819</f>
        <v>heisech012012</v>
      </c>
      <c r="B2819" s="19" t="s">
        <v>1290</v>
      </c>
      <c r="C2819" s="19">
        <v>2012</v>
      </c>
      <c r="D2819" s="19">
        <v>120</v>
      </c>
      <c r="E2819" s="19">
        <v>347</v>
      </c>
      <c r="F2819" s="19">
        <v>44</v>
      </c>
      <c r="G2819" s="19">
        <v>92</v>
      </c>
      <c r="H2819" s="19">
        <v>16</v>
      </c>
      <c r="I2819" s="19">
        <v>5</v>
      </c>
      <c r="J2819" s="19">
        <v>7</v>
      </c>
      <c r="K2819" s="19">
        <v>31</v>
      </c>
      <c r="L2819" s="19">
        <v>6</v>
      </c>
      <c r="M2819" s="19">
        <v>3</v>
      </c>
      <c r="N2819" s="19">
        <v>18</v>
      </c>
      <c r="O2819" s="19">
        <v>81</v>
      </c>
      <c r="P2819" s="14" t="str">
        <f>IFERROR(VLOOKUP($A2819,'Fielding Data'!$A:$H,MATCH(P$1,'Fielding Data'!$A$1:$H$1,0),0),"Other")</f>
        <v>CF</v>
      </c>
      <c r="Q2819" s="14">
        <f>IFERROR(VLOOKUP($A2819,'Fielding Data'!$A:$H,MATCH(Q$1,'Fielding Data'!$A$1:$H$1,0),0),"Other")</f>
        <v>0</v>
      </c>
      <c r="R2819" s="14">
        <f>IFERROR(VLOOKUP($A2819,'Fielding Data'!$A:$H,MATCH(R$1,'Fielding Data'!$A$1:$H$1,0),0),"Other")</f>
        <v>0</v>
      </c>
      <c r="S2819" s="14">
        <f>IFERROR(VLOOKUP($A2819,'Fielding Data'!$A:$H,MATCH(S$1,'Fielding Data'!$A$1:$H$1,0),0),"Other")</f>
        <v>0</v>
      </c>
      <c r="T2819" s="14">
        <f>IFERROR(VLOOKUP($A2819,'Fielding Data'!$A:$H,MATCH(T$1,'Fielding Data'!$A$1:$H$1,0),0),"Other")</f>
        <v>0</v>
      </c>
      <c r="U2819" s="14">
        <f>SUMIFS('Fielding Data'!E:E,'Fielding Data'!$A:$A,'Hitting Data'!$A2819)</f>
        <v>181</v>
      </c>
      <c r="V2819" s="14">
        <f>SUMIFS('Fielding Data'!F:F,'Fielding Data'!$A:$A,'Hitting Data'!$A2819)</f>
        <v>4</v>
      </c>
      <c r="W2819" s="14">
        <f>SUMIFS('Fielding Data'!G:G,'Fielding Data'!$A:$A,'Hitting Data'!$A2819)</f>
        <v>3</v>
      </c>
      <c r="X2819" s="14">
        <f>SUMIFS('Fielding Data'!H:H,'Fielding Data'!$A:$A,'Hitting Data'!$A2819)</f>
        <v>0</v>
      </c>
    </row>
    <row r="2820" spans="1:24" x14ac:dyDescent="0.25">
      <c r="A2820" s="14" t="str">
        <f t="shared" si="44"/>
        <v>hellije012012</v>
      </c>
      <c r="B2820" s="19" t="s">
        <v>1291</v>
      </c>
      <c r="C2820" s="19">
        <v>2012</v>
      </c>
      <c r="D2820" s="19">
        <v>31</v>
      </c>
      <c r="E2820" s="19">
        <v>1</v>
      </c>
      <c r="F2820" s="19">
        <v>0</v>
      </c>
      <c r="G2820" s="19">
        <v>0</v>
      </c>
      <c r="H2820" s="19">
        <v>0</v>
      </c>
      <c r="I2820" s="19">
        <v>0</v>
      </c>
      <c r="J2820" s="19">
        <v>0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4" t="str">
        <f>IFERROR(VLOOKUP($A2820,'Fielding Data'!$A:$H,MATCH(P$1,'Fielding Data'!$A$1:$H$1,0),0),"Other")</f>
        <v>P</v>
      </c>
      <c r="Q2820" s="14">
        <f>IFERROR(VLOOKUP($A2820,'Fielding Data'!$A:$H,MATCH(Q$1,'Fielding Data'!$A$1:$H$1,0),0),"Other")</f>
        <v>17</v>
      </c>
      <c r="R2820" s="14">
        <f>IFERROR(VLOOKUP($A2820,'Fielding Data'!$A:$H,MATCH(R$1,'Fielding Data'!$A$1:$H$1,0),0),"Other")</f>
        <v>21</v>
      </c>
      <c r="S2820" s="14">
        <f>IFERROR(VLOOKUP($A2820,'Fielding Data'!$A:$H,MATCH(S$1,'Fielding Data'!$A$1:$H$1,0),0),"Other")</f>
        <v>2</v>
      </c>
      <c r="T2820" s="14">
        <f>IFERROR(VLOOKUP($A2820,'Fielding Data'!$A:$H,MATCH(T$1,'Fielding Data'!$A$1:$H$1,0),0),"Other")</f>
        <v>2</v>
      </c>
      <c r="U2820" s="14">
        <f>SUMIFS('Fielding Data'!E:E,'Fielding Data'!$A:$A,'Hitting Data'!$A2820)</f>
        <v>17</v>
      </c>
      <c r="V2820" s="14">
        <f>SUMIFS('Fielding Data'!F:F,'Fielding Data'!$A:$A,'Hitting Data'!$A2820)</f>
        <v>21</v>
      </c>
      <c r="W2820" s="14">
        <f>SUMIFS('Fielding Data'!G:G,'Fielding Data'!$A:$A,'Hitting Data'!$A2820)</f>
        <v>2</v>
      </c>
      <c r="X2820" s="14">
        <f>SUMIFS('Fielding Data'!H:H,'Fielding Data'!$A:$A,'Hitting Data'!$A2820)</f>
        <v>2</v>
      </c>
    </row>
    <row r="2821" spans="1:24" x14ac:dyDescent="0.25">
      <c r="A2821" s="14" t="str">
        <f t="shared" si="44"/>
        <v>heltoto012012</v>
      </c>
      <c r="B2821" s="19" t="s">
        <v>117</v>
      </c>
      <c r="C2821" s="19">
        <v>2012</v>
      </c>
      <c r="D2821" s="19">
        <v>69</v>
      </c>
      <c r="E2821" s="19">
        <v>240</v>
      </c>
      <c r="F2821" s="19">
        <v>31</v>
      </c>
      <c r="G2821" s="19">
        <v>57</v>
      </c>
      <c r="H2821" s="19">
        <v>16</v>
      </c>
      <c r="I2821" s="19">
        <v>1</v>
      </c>
      <c r="J2821" s="19">
        <v>7</v>
      </c>
      <c r="K2821" s="19">
        <v>37</v>
      </c>
      <c r="L2821" s="19">
        <v>1</v>
      </c>
      <c r="M2821" s="19">
        <v>1</v>
      </c>
      <c r="N2821" s="19">
        <v>39</v>
      </c>
      <c r="O2821" s="19">
        <v>44</v>
      </c>
      <c r="P2821" s="14" t="str">
        <f>IFERROR(VLOOKUP($A2821,'Fielding Data'!$A:$H,MATCH(P$1,'Fielding Data'!$A$1:$H$1,0),0),"Other")</f>
        <v>1B</v>
      </c>
      <c r="Q2821" s="14">
        <f>IFERROR(VLOOKUP($A2821,'Fielding Data'!$A:$H,MATCH(Q$1,'Fielding Data'!$A$1:$H$1,0),0),"Other")</f>
        <v>566</v>
      </c>
      <c r="R2821" s="14">
        <f>IFERROR(VLOOKUP($A2821,'Fielding Data'!$A:$H,MATCH(R$1,'Fielding Data'!$A$1:$H$1,0),0),"Other")</f>
        <v>57</v>
      </c>
      <c r="S2821" s="14">
        <f>IFERROR(VLOOKUP($A2821,'Fielding Data'!$A:$H,MATCH(S$1,'Fielding Data'!$A$1:$H$1,0),0),"Other")</f>
        <v>2</v>
      </c>
      <c r="T2821" s="14">
        <f>IFERROR(VLOOKUP($A2821,'Fielding Data'!$A:$H,MATCH(T$1,'Fielding Data'!$A$1:$H$1,0),0),"Other")</f>
        <v>53</v>
      </c>
      <c r="U2821" s="14">
        <f>SUMIFS('Fielding Data'!E:E,'Fielding Data'!$A:$A,'Hitting Data'!$A2821)</f>
        <v>566</v>
      </c>
      <c r="V2821" s="14">
        <f>SUMIFS('Fielding Data'!F:F,'Fielding Data'!$A:$A,'Hitting Data'!$A2821)</f>
        <v>57</v>
      </c>
      <c r="W2821" s="14">
        <f>SUMIFS('Fielding Data'!G:G,'Fielding Data'!$A:$A,'Hitting Data'!$A2821)</f>
        <v>2</v>
      </c>
      <c r="X2821" s="14">
        <f>SUMIFS('Fielding Data'!H:H,'Fielding Data'!$A:$A,'Hitting Data'!$A2821)</f>
        <v>53</v>
      </c>
    </row>
    <row r="2822" spans="1:24" x14ac:dyDescent="0.25">
      <c r="A2822" s="14" t="str">
        <f t="shared" si="44"/>
        <v>hendeji012012</v>
      </c>
      <c r="B2822" s="19" t="s">
        <v>1739</v>
      </c>
      <c r="C2822" s="19">
        <v>2012</v>
      </c>
      <c r="D2822" s="19">
        <v>36</v>
      </c>
      <c r="E2822" s="19">
        <v>0</v>
      </c>
      <c r="F2822" s="19">
        <v>0</v>
      </c>
      <c r="G2822" s="19">
        <v>0</v>
      </c>
      <c r="H2822" s="19">
        <v>0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4" t="str">
        <f>IFERROR(VLOOKUP($A2822,'Fielding Data'!$A:$H,MATCH(P$1,'Fielding Data'!$A$1:$H$1,0),0),"Other")</f>
        <v>P</v>
      </c>
      <c r="Q2822" s="14">
        <f>IFERROR(VLOOKUP($A2822,'Fielding Data'!$A:$H,MATCH(Q$1,'Fielding Data'!$A$1:$H$1,0),0),"Other")</f>
        <v>0</v>
      </c>
      <c r="R2822" s="14">
        <f>IFERROR(VLOOKUP($A2822,'Fielding Data'!$A:$H,MATCH(R$1,'Fielding Data'!$A$1:$H$1,0),0),"Other")</f>
        <v>3</v>
      </c>
      <c r="S2822" s="14">
        <f>IFERROR(VLOOKUP($A2822,'Fielding Data'!$A:$H,MATCH(S$1,'Fielding Data'!$A$1:$H$1,0),0),"Other")</f>
        <v>0</v>
      </c>
      <c r="T2822" s="14">
        <f>IFERROR(VLOOKUP($A2822,'Fielding Data'!$A:$H,MATCH(T$1,'Fielding Data'!$A$1:$H$1,0),0),"Other")</f>
        <v>0</v>
      </c>
      <c r="U2822" s="14">
        <f>SUMIFS('Fielding Data'!E:E,'Fielding Data'!$A:$A,'Hitting Data'!$A2822)</f>
        <v>0</v>
      </c>
      <c r="V2822" s="14">
        <f>SUMIFS('Fielding Data'!F:F,'Fielding Data'!$A:$A,'Hitting Data'!$A2822)</f>
        <v>3</v>
      </c>
      <c r="W2822" s="14">
        <f>SUMIFS('Fielding Data'!G:G,'Fielding Data'!$A:$A,'Hitting Data'!$A2822)</f>
        <v>0</v>
      </c>
      <c r="X2822" s="14">
        <f>SUMIFS('Fielding Data'!H:H,'Fielding Data'!$A:$A,'Hitting Data'!$A2822)</f>
        <v>0</v>
      </c>
    </row>
    <row r="2823" spans="1:24" x14ac:dyDescent="0.25">
      <c r="A2823" s="14" t="str">
        <f t="shared" si="44"/>
        <v>hendrli012012</v>
      </c>
      <c r="B2823" s="19" t="s">
        <v>1524</v>
      </c>
      <c r="C2823" s="19">
        <v>2012</v>
      </c>
      <c r="D2823" s="19">
        <v>17</v>
      </c>
      <c r="E2823" s="19">
        <v>2</v>
      </c>
      <c r="F2823" s="19">
        <v>0</v>
      </c>
      <c r="G2823" s="19">
        <v>0</v>
      </c>
      <c r="H2823" s="19">
        <v>0</v>
      </c>
      <c r="I2823" s="19">
        <v>0</v>
      </c>
      <c r="J2823" s="19">
        <v>0</v>
      </c>
      <c r="K2823" s="19">
        <v>0</v>
      </c>
      <c r="L2823" s="19">
        <v>0</v>
      </c>
      <c r="M2823" s="19">
        <v>0</v>
      </c>
      <c r="N2823" s="19">
        <v>0</v>
      </c>
      <c r="O2823" s="19">
        <v>1</v>
      </c>
      <c r="P2823" s="14" t="str">
        <f>IFERROR(VLOOKUP($A2823,'Fielding Data'!$A:$H,MATCH(P$1,'Fielding Data'!$A$1:$H$1,0),0),"Other")</f>
        <v>P</v>
      </c>
      <c r="Q2823" s="14">
        <f>IFERROR(VLOOKUP($A2823,'Fielding Data'!$A:$H,MATCH(Q$1,'Fielding Data'!$A$1:$H$1,0),0),"Other")</f>
        <v>5</v>
      </c>
      <c r="R2823" s="14">
        <f>IFERROR(VLOOKUP($A2823,'Fielding Data'!$A:$H,MATCH(R$1,'Fielding Data'!$A$1:$H$1,0),0),"Other")</f>
        <v>7</v>
      </c>
      <c r="S2823" s="14">
        <f>IFERROR(VLOOKUP($A2823,'Fielding Data'!$A:$H,MATCH(S$1,'Fielding Data'!$A$1:$H$1,0),0),"Other")</f>
        <v>0</v>
      </c>
      <c r="T2823" s="14">
        <f>IFERROR(VLOOKUP($A2823,'Fielding Data'!$A:$H,MATCH(T$1,'Fielding Data'!$A$1:$H$1,0),0),"Other")</f>
        <v>1</v>
      </c>
      <c r="U2823" s="14">
        <f>SUMIFS('Fielding Data'!E:E,'Fielding Data'!$A:$A,'Hitting Data'!$A2823)</f>
        <v>5</v>
      </c>
      <c r="V2823" s="14">
        <f>SUMIFS('Fielding Data'!F:F,'Fielding Data'!$A:$A,'Hitting Data'!$A2823)</f>
        <v>7</v>
      </c>
      <c r="W2823" s="14">
        <f>SUMIFS('Fielding Data'!G:G,'Fielding Data'!$A:$A,'Hitting Data'!$A2823)</f>
        <v>0</v>
      </c>
      <c r="X2823" s="14">
        <f>SUMIFS('Fielding Data'!H:H,'Fielding Data'!$A:$A,'Hitting Data'!$A2823)</f>
        <v>1</v>
      </c>
    </row>
    <row r="2824" spans="1:24" x14ac:dyDescent="0.25">
      <c r="A2824" s="14" t="str">
        <f t="shared" si="44"/>
        <v>henslcl012012</v>
      </c>
      <c r="B2824" s="19" t="s">
        <v>550</v>
      </c>
      <c r="C2824" s="19">
        <v>2012</v>
      </c>
      <c r="D2824" s="19">
        <v>60</v>
      </c>
      <c r="E2824" s="19">
        <v>1</v>
      </c>
      <c r="F2824" s="19">
        <v>0</v>
      </c>
      <c r="G2824" s="19">
        <v>0</v>
      </c>
      <c r="H2824" s="19">
        <v>0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4" t="str">
        <f>IFERROR(VLOOKUP($A2824,'Fielding Data'!$A:$H,MATCH(P$1,'Fielding Data'!$A$1:$H$1,0),0),"Other")</f>
        <v>P</v>
      </c>
      <c r="Q2824" s="14">
        <f>IFERROR(VLOOKUP($A2824,'Fielding Data'!$A:$H,MATCH(Q$1,'Fielding Data'!$A$1:$H$1,0),0),"Other")</f>
        <v>4</v>
      </c>
      <c r="R2824" s="14">
        <f>IFERROR(VLOOKUP($A2824,'Fielding Data'!$A:$H,MATCH(R$1,'Fielding Data'!$A$1:$H$1,0),0),"Other")</f>
        <v>5</v>
      </c>
      <c r="S2824" s="14">
        <f>IFERROR(VLOOKUP($A2824,'Fielding Data'!$A:$H,MATCH(S$1,'Fielding Data'!$A$1:$H$1,0),0),"Other")</f>
        <v>1</v>
      </c>
      <c r="T2824" s="14">
        <f>IFERROR(VLOOKUP($A2824,'Fielding Data'!$A:$H,MATCH(T$1,'Fielding Data'!$A$1:$H$1,0),0),"Other")</f>
        <v>2</v>
      </c>
      <c r="U2824" s="14">
        <f>SUMIFS('Fielding Data'!E:E,'Fielding Data'!$A:$A,'Hitting Data'!$A2824)</f>
        <v>4</v>
      </c>
      <c r="V2824" s="14">
        <f>SUMIFS('Fielding Data'!F:F,'Fielding Data'!$A:$A,'Hitting Data'!$A2824)</f>
        <v>5</v>
      </c>
      <c r="W2824" s="14">
        <f>SUMIFS('Fielding Data'!G:G,'Fielding Data'!$A:$A,'Hitting Data'!$A2824)</f>
        <v>1</v>
      </c>
      <c r="X2824" s="14">
        <f>SUMIFS('Fielding Data'!H:H,'Fielding Data'!$A:$A,'Hitting Data'!$A2824)</f>
        <v>2</v>
      </c>
    </row>
    <row r="2825" spans="1:24" x14ac:dyDescent="0.25">
      <c r="A2825" s="14" t="str">
        <f t="shared" si="44"/>
        <v>hermije012012</v>
      </c>
      <c r="B2825" s="19" t="s">
        <v>551</v>
      </c>
      <c r="C2825" s="19">
        <v>2012</v>
      </c>
      <c r="D2825" s="19">
        <v>13</v>
      </c>
      <c r="E2825" s="19">
        <v>24</v>
      </c>
      <c r="F2825" s="19">
        <v>2</v>
      </c>
      <c r="G2825" s="19">
        <v>6</v>
      </c>
      <c r="H2825" s="19">
        <v>1</v>
      </c>
      <c r="I2825" s="19">
        <v>1</v>
      </c>
      <c r="J2825" s="19">
        <v>0</v>
      </c>
      <c r="K2825" s="19">
        <v>2</v>
      </c>
      <c r="L2825" s="19">
        <v>1</v>
      </c>
      <c r="M2825" s="19">
        <v>0</v>
      </c>
      <c r="N2825" s="19">
        <v>3</v>
      </c>
      <c r="O2825" s="19">
        <v>7</v>
      </c>
      <c r="P2825" s="14" t="str">
        <f>IFERROR(VLOOKUP($A2825,'Fielding Data'!$A:$H,MATCH(P$1,'Fielding Data'!$A$1:$H$1,0),0),"Other")</f>
        <v>LF</v>
      </c>
      <c r="Q2825" s="14">
        <f>IFERROR(VLOOKUP($A2825,'Fielding Data'!$A:$H,MATCH(Q$1,'Fielding Data'!$A$1:$H$1,0),0),"Other")</f>
        <v>0</v>
      </c>
      <c r="R2825" s="14">
        <f>IFERROR(VLOOKUP($A2825,'Fielding Data'!$A:$H,MATCH(R$1,'Fielding Data'!$A$1:$H$1,0),0),"Other")</f>
        <v>0</v>
      </c>
      <c r="S2825" s="14">
        <f>IFERROR(VLOOKUP($A2825,'Fielding Data'!$A:$H,MATCH(S$1,'Fielding Data'!$A$1:$H$1,0),0),"Other")</f>
        <v>0</v>
      </c>
      <c r="T2825" s="14">
        <f>IFERROR(VLOOKUP($A2825,'Fielding Data'!$A:$H,MATCH(T$1,'Fielding Data'!$A$1:$H$1,0),0),"Other")</f>
        <v>0</v>
      </c>
      <c r="U2825" s="14">
        <f>SUMIFS('Fielding Data'!E:E,'Fielding Data'!$A:$A,'Hitting Data'!$A2825)</f>
        <v>11</v>
      </c>
      <c r="V2825" s="14">
        <f>SUMIFS('Fielding Data'!F:F,'Fielding Data'!$A:$A,'Hitting Data'!$A2825)</f>
        <v>0</v>
      </c>
      <c r="W2825" s="14">
        <f>SUMIFS('Fielding Data'!G:G,'Fielding Data'!$A:$A,'Hitting Data'!$A2825)</f>
        <v>0</v>
      </c>
      <c r="X2825" s="14">
        <f>SUMIFS('Fielding Data'!H:H,'Fielding Data'!$A:$A,'Hitting Data'!$A2825)</f>
        <v>0</v>
      </c>
    </row>
    <row r="2826" spans="1:24" x14ac:dyDescent="0.25">
      <c r="A2826" s="14" t="str">
        <f t="shared" si="44"/>
        <v>hernada012012</v>
      </c>
      <c r="B2826" s="19" t="s">
        <v>1102</v>
      </c>
      <c r="C2826" s="19">
        <v>2012</v>
      </c>
      <c r="D2826" s="19">
        <v>72</v>
      </c>
      <c r="E2826" s="19">
        <v>1</v>
      </c>
      <c r="F2826" s="19">
        <v>0</v>
      </c>
      <c r="G2826" s="19">
        <v>1</v>
      </c>
      <c r="H2826" s="19">
        <v>0</v>
      </c>
      <c r="I2826" s="19">
        <v>0</v>
      </c>
      <c r="J2826" s="19">
        <v>0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4" t="str">
        <f>IFERROR(VLOOKUP($A2826,'Fielding Data'!$A:$H,MATCH(P$1,'Fielding Data'!$A$1:$H$1,0),0),"Other")</f>
        <v>P</v>
      </c>
      <c r="Q2826" s="14">
        <f>IFERROR(VLOOKUP($A2826,'Fielding Data'!$A:$H,MATCH(Q$1,'Fielding Data'!$A$1:$H$1,0),0),"Other")</f>
        <v>0</v>
      </c>
      <c r="R2826" s="14">
        <f>IFERROR(VLOOKUP($A2826,'Fielding Data'!$A:$H,MATCH(R$1,'Fielding Data'!$A$1:$H$1,0),0),"Other")</f>
        <v>1</v>
      </c>
      <c r="S2826" s="14">
        <f>IFERROR(VLOOKUP($A2826,'Fielding Data'!$A:$H,MATCH(S$1,'Fielding Data'!$A$1:$H$1,0),0),"Other")</f>
        <v>1</v>
      </c>
      <c r="T2826" s="14">
        <f>IFERROR(VLOOKUP($A2826,'Fielding Data'!$A:$H,MATCH(T$1,'Fielding Data'!$A$1:$H$1,0),0),"Other")</f>
        <v>0</v>
      </c>
      <c r="U2826" s="14">
        <f>SUMIFS('Fielding Data'!E:E,'Fielding Data'!$A:$A,'Hitting Data'!$A2826)</f>
        <v>0</v>
      </c>
      <c r="V2826" s="14">
        <f>SUMIFS('Fielding Data'!F:F,'Fielding Data'!$A:$A,'Hitting Data'!$A2826)</f>
        <v>1</v>
      </c>
      <c r="W2826" s="14">
        <f>SUMIFS('Fielding Data'!G:G,'Fielding Data'!$A:$A,'Hitting Data'!$A2826)</f>
        <v>1</v>
      </c>
      <c r="X2826" s="14">
        <f>SUMIFS('Fielding Data'!H:H,'Fielding Data'!$A:$A,'Hitting Data'!$A2826)</f>
        <v>0</v>
      </c>
    </row>
    <row r="2827" spans="1:24" x14ac:dyDescent="0.25">
      <c r="A2827" s="14" t="str">
        <f t="shared" si="44"/>
        <v>hernafe022012</v>
      </c>
      <c r="B2827" s="19" t="s">
        <v>553</v>
      </c>
      <c r="C2827" s="19">
        <v>2012</v>
      </c>
      <c r="D2827" s="19">
        <v>33</v>
      </c>
      <c r="E2827" s="19">
        <v>3</v>
      </c>
      <c r="F2827" s="19">
        <v>0</v>
      </c>
      <c r="G2827" s="19">
        <v>1</v>
      </c>
      <c r="H2827" s="19">
        <v>1</v>
      </c>
      <c r="I2827" s="19">
        <v>0</v>
      </c>
      <c r="J2827" s="19">
        <v>0</v>
      </c>
      <c r="K2827" s="19">
        <v>2</v>
      </c>
      <c r="L2827" s="19">
        <v>0</v>
      </c>
      <c r="M2827" s="19">
        <v>0</v>
      </c>
      <c r="N2827" s="19">
        <v>0</v>
      </c>
      <c r="O2827" s="19">
        <v>1</v>
      </c>
      <c r="P2827" s="14" t="str">
        <f>IFERROR(VLOOKUP($A2827,'Fielding Data'!$A:$H,MATCH(P$1,'Fielding Data'!$A$1:$H$1,0),0),"Other")</f>
        <v>P</v>
      </c>
      <c r="Q2827" s="14">
        <f>IFERROR(VLOOKUP($A2827,'Fielding Data'!$A:$H,MATCH(Q$1,'Fielding Data'!$A$1:$H$1,0),0),"Other")</f>
        <v>11</v>
      </c>
      <c r="R2827" s="14">
        <f>IFERROR(VLOOKUP($A2827,'Fielding Data'!$A:$H,MATCH(R$1,'Fielding Data'!$A$1:$H$1,0),0),"Other")</f>
        <v>24</v>
      </c>
      <c r="S2827" s="14">
        <f>IFERROR(VLOOKUP($A2827,'Fielding Data'!$A:$H,MATCH(S$1,'Fielding Data'!$A$1:$H$1,0),0),"Other")</f>
        <v>2</v>
      </c>
      <c r="T2827" s="14">
        <f>IFERROR(VLOOKUP($A2827,'Fielding Data'!$A:$H,MATCH(T$1,'Fielding Data'!$A$1:$H$1,0),0),"Other")</f>
        <v>3</v>
      </c>
      <c r="U2827" s="14">
        <f>SUMIFS('Fielding Data'!E:E,'Fielding Data'!$A:$A,'Hitting Data'!$A2827)</f>
        <v>11</v>
      </c>
      <c r="V2827" s="14">
        <f>SUMIFS('Fielding Data'!F:F,'Fielding Data'!$A:$A,'Hitting Data'!$A2827)</f>
        <v>24</v>
      </c>
      <c r="W2827" s="14">
        <f>SUMIFS('Fielding Data'!G:G,'Fielding Data'!$A:$A,'Hitting Data'!$A2827)</f>
        <v>2</v>
      </c>
      <c r="X2827" s="14">
        <f>SUMIFS('Fielding Data'!H:H,'Fielding Data'!$A:$A,'Hitting Data'!$A2827)</f>
        <v>3</v>
      </c>
    </row>
    <row r="2828" spans="1:24" x14ac:dyDescent="0.25">
      <c r="A2828" s="14" t="str">
        <f t="shared" si="44"/>
        <v>hernalu012012</v>
      </c>
      <c r="B2828" s="19" t="s">
        <v>801</v>
      </c>
      <c r="C2828" s="19">
        <v>2012</v>
      </c>
      <c r="D2828" s="19">
        <v>2</v>
      </c>
      <c r="E2828" s="19">
        <v>2</v>
      </c>
      <c r="F2828" s="19">
        <v>0</v>
      </c>
      <c r="G2828" s="19">
        <v>0</v>
      </c>
      <c r="H2828" s="19">
        <v>0</v>
      </c>
      <c r="I2828" s="19">
        <v>0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4" t="str">
        <f>IFERROR(VLOOKUP($A2828,'Fielding Data'!$A:$H,MATCH(P$1,'Fielding Data'!$A$1:$H$1,0),0),"Other")</f>
        <v>3B</v>
      </c>
      <c r="Q2828" s="14">
        <f>IFERROR(VLOOKUP($A2828,'Fielding Data'!$A:$H,MATCH(Q$1,'Fielding Data'!$A$1:$H$1,0),0),"Other")</f>
        <v>0</v>
      </c>
      <c r="R2828" s="14">
        <f>IFERROR(VLOOKUP($A2828,'Fielding Data'!$A:$H,MATCH(R$1,'Fielding Data'!$A$1:$H$1,0),0),"Other")</f>
        <v>0</v>
      </c>
      <c r="S2828" s="14">
        <f>IFERROR(VLOOKUP($A2828,'Fielding Data'!$A:$H,MATCH(S$1,'Fielding Data'!$A$1:$H$1,0),0),"Other")</f>
        <v>0</v>
      </c>
      <c r="T2828" s="14">
        <f>IFERROR(VLOOKUP($A2828,'Fielding Data'!$A:$H,MATCH(T$1,'Fielding Data'!$A$1:$H$1,0),0),"Other")</f>
        <v>0</v>
      </c>
      <c r="U2828" s="14">
        <f>SUMIFS('Fielding Data'!E:E,'Fielding Data'!$A:$A,'Hitting Data'!$A2828)</f>
        <v>1</v>
      </c>
      <c r="V2828" s="14">
        <f>SUMIFS('Fielding Data'!F:F,'Fielding Data'!$A:$A,'Hitting Data'!$A2828)</f>
        <v>2</v>
      </c>
      <c r="W2828" s="14">
        <f>SUMIFS('Fielding Data'!G:G,'Fielding Data'!$A:$A,'Hitting Data'!$A2828)</f>
        <v>0</v>
      </c>
      <c r="X2828" s="14">
        <f>SUMIFS('Fielding Data'!H:H,'Fielding Data'!$A:$A,'Hitting Data'!$A2828)</f>
        <v>0</v>
      </c>
    </row>
    <row r="2829" spans="1:24" x14ac:dyDescent="0.25">
      <c r="A2829" s="14" t="str">
        <f t="shared" si="44"/>
        <v>hernape022012</v>
      </c>
      <c r="B2829" s="19" t="s">
        <v>1741</v>
      </c>
      <c r="C2829" s="19">
        <v>2012</v>
      </c>
      <c r="D2829" s="19">
        <v>1</v>
      </c>
      <c r="E2829" s="19">
        <v>0</v>
      </c>
      <c r="F2829" s="19">
        <v>0</v>
      </c>
      <c r="G2829" s="19">
        <v>0</v>
      </c>
      <c r="H2829" s="19">
        <v>0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4" t="str">
        <f>IFERROR(VLOOKUP($A2829,'Fielding Data'!$A:$H,MATCH(P$1,'Fielding Data'!$A$1:$H$1,0),0),"Other")</f>
        <v>P</v>
      </c>
      <c r="Q2829" s="14">
        <f>IFERROR(VLOOKUP($A2829,'Fielding Data'!$A:$H,MATCH(Q$1,'Fielding Data'!$A$1:$H$1,0),0),"Other")</f>
        <v>0</v>
      </c>
      <c r="R2829" s="14">
        <f>IFERROR(VLOOKUP($A2829,'Fielding Data'!$A:$H,MATCH(R$1,'Fielding Data'!$A$1:$H$1,0),0),"Other")</f>
        <v>0</v>
      </c>
      <c r="S2829" s="14">
        <f>IFERROR(VLOOKUP($A2829,'Fielding Data'!$A:$H,MATCH(S$1,'Fielding Data'!$A$1:$H$1,0),0),"Other")</f>
        <v>0</v>
      </c>
      <c r="T2829" s="14">
        <f>IFERROR(VLOOKUP($A2829,'Fielding Data'!$A:$H,MATCH(T$1,'Fielding Data'!$A$1:$H$1,0),0),"Other")</f>
        <v>0</v>
      </c>
      <c r="U2829" s="14">
        <f>SUMIFS('Fielding Data'!E:E,'Fielding Data'!$A:$A,'Hitting Data'!$A2829)</f>
        <v>0</v>
      </c>
      <c r="V2829" s="14">
        <f>SUMIFS('Fielding Data'!F:F,'Fielding Data'!$A:$A,'Hitting Data'!$A2829)</f>
        <v>0</v>
      </c>
      <c r="W2829" s="14">
        <f>SUMIFS('Fielding Data'!G:G,'Fielding Data'!$A:$A,'Hitting Data'!$A2829)</f>
        <v>0</v>
      </c>
      <c r="X2829" s="14">
        <f>SUMIFS('Fielding Data'!H:H,'Fielding Data'!$A:$A,'Hitting Data'!$A2829)</f>
        <v>0</v>
      </c>
    </row>
    <row r="2830" spans="1:24" x14ac:dyDescent="0.25">
      <c r="A2830" s="14" t="str">
        <f t="shared" si="44"/>
        <v>hernara022012</v>
      </c>
      <c r="B2830" s="19" t="s">
        <v>119</v>
      </c>
      <c r="C2830" s="19">
        <v>2012</v>
      </c>
      <c r="D2830" s="19">
        <v>52</v>
      </c>
      <c r="E2830" s="19">
        <v>184</v>
      </c>
      <c r="F2830" s="19">
        <v>16</v>
      </c>
      <c r="G2830" s="19">
        <v>40</v>
      </c>
      <c r="H2830" s="19">
        <v>10</v>
      </c>
      <c r="I2830" s="19">
        <v>0</v>
      </c>
      <c r="J2830" s="19">
        <v>5</v>
      </c>
      <c r="K2830" s="19">
        <v>28</v>
      </c>
      <c r="L2830" s="19">
        <v>0</v>
      </c>
      <c r="M2830" s="19">
        <v>1</v>
      </c>
      <c r="N2830" s="19">
        <v>6</v>
      </c>
      <c r="O2830" s="19">
        <v>32</v>
      </c>
      <c r="P2830" s="14" t="str">
        <f>IFERROR(VLOOKUP($A2830,'Fielding Data'!$A:$H,MATCH(P$1,'Fielding Data'!$A$1:$H$1,0),0),"Other")</f>
        <v>1B</v>
      </c>
      <c r="Q2830" s="14">
        <f>IFERROR(VLOOKUP($A2830,'Fielding Data'!$A:$H,MATCH(Q$1,'Fielding Data'!$A$1:$H$1,0),0),"Other")</f>
        <v>1</v>
      </c>
      <c r="R2830" s="14">
        <f>IFERROR(VLOOKUP($A2830,'Fielding Data'!$A:$H,MATCH(R$1,'Fielding Data'!$A$1:$H$1,0),0),"Other")</f>
        <v>0</v>
      </c>
      <c r="S2830" s="14">
        <f>IFERROR(VLOOKUP($A2830,'Fielding Data'!$A:$H,MATCH(S$1,'Fielding Data'!$A$1:$H$1,0),0),"Other")</f>
        <v>0</v>
      </c>
      <c r="T2830" s="14">
        <f>IFERROR(VLOOKUP($A2830,'Fielding Data'!$A:$H,MATCH(T$1,'Fielding Data'!$A$1:$H$1,0),0),"Other")</f>
        <v>0</v>
      </c>
      <c r="U2830" s="14">
        <f>SUMIFS('Fielding Data'!E:E,'Fielding Data'!$A:$A,'Hitting Data'!$A2830)</f>
        <v>337</v>
      </c>
      <c r="V2830" s="14">
        <f>SUMIFS('Fielding Data'!F:F,'Fielding Data'!$A:$A,'Hitting Data'!$A2830)</f>
        <v>17</v>
      </c>
      <c r="W2830" s="14">
        <f>SUMIFS('Fielding Data'!G:G,'Fielding Data'!$A:$A,'Hitting Data'!$A2830)</f>
        <v>2</v>
      </c>
      <c r="X2830" s="14">
        <f>SUMIFS('Fielding Data'!H:H,'Fielding Data'!$A:$A,'Hitting Data'!$A2830)</f>
        <v>4</v>
      </c>
    </row>
    <row r="2831" spans="1:24" x14ac:dyDescent="0.25">
      <c r="A2831" s="14" t="str">
        <f t="shared" si="44"/>
        <v>herndda012012</v>
      </c>
      <c r="B2831" s="19" t="s">
        <v>1292</v>
      </c>
      <c r="C2831" s="19">
        <v>2012</v>
      </c>
      <c r="D2831" s="19">
        <v>5</v>
      </c>
      <c r="E2831" s="19">
        <v>1</v>
      </c>
      <c r="F2831" s="19">
        <v>0</v>
      </c>
      <c r="G2831" s="19">
        <v>0</v>
      </c>
      <c r="H2831" s="19">
        <v>0</v>
      </c>
      <c r="I2831" s="19">
        <v>0</v>
      </c>
      <c r="J2831" s="19">
        <v>0</v>
      </c>
      <c r="K2831" s="19">
        <v>0</v>
      </c>
      <c r="L2831" s="19">
        <v>0</v>
      </c>
      <c r="M2831" s="19">
        <v>0</v>
      </c>
      <c r="N2831" s="19">
        <v>0</v>
      </c>
      <c r="O2831" s="19">
        <v>1</v>
      </c>
      <c r="P2831" s="14" t="str">
        <f>IFERROR(VLOOKUP($A2831,'Fielding Data'!$A:$H,MATCH(P$1,'Fielding Data'!$A$1:$H$1,0),0),"Other")</f>
        <v>P</v>
      </c>
      <c r="Q2831" s="14">
        <f>IFERROR(VLOOKUP($A2831,'Fielding Data'!$A:$H,MATCH(Q$1,'Fielding Data'!$A$1:$H$1,0),0),"Other")</f>
        <v>1</v>
      </c>
      <c r="R2831" s="14">
        <f>IFERROR(VLOOKUP($A2831,'Fielding Data'!$A:$H,MATCH(R$1,'Fielding Data'!$A$1:$H$1,0),0),"Other")</f>
        <v>2</v>
      </c>
      <c r="S2831" s="14">
        <f>IFERROR(VLOOKUP($A2831,'Fielding Data'!$A:$H,MATCH(S$1,'Fielding Data'!$A$1:$H$1,0),0),"Other")</f>
        <v>0</v>
      </c>
      <c r="T2831" s="14">
        <f>IFERROR(VLOOKUP($A2831,'Fielding Data'!$A:$H,MATCH(T$1,'Fielding Data'!$A$1:$H$1,0),0),"Other")</f>
        <v>0</v>
      </c>
      <c r="U2831" s="14">
        <f>SUMIFS('Fielding Data'!E:E,'Fielding Data'!$A:$A,'Hitting Data'!$A2831)</f>
        <v>1</v>
      </c>
      <c r="V2831" s="14">
        <f>SUMIFS('Fielding Data'!F:F,'Fielding Data'!$A:$A,'Hitting Data'!$A2831)</f>
        <v>2</v>
      </c>
      <c r="W2831" s="14">
        <f>SUMIFS('Fielding Data'!G:G,'Fielding Data'!$A:$A,'Hitting Data'!$A2831)</f>
        <v>0</v>
      </c>
      <c r="X2831" s="14">
        <f>SUMIFS('Fielding Data'!H:H,'Fielding Data'!$A:$A,'Hitting Data'!$A2831)</f>
        <v>0</v>
      </c>
    </row>
    <row r="2832" spans="1:24" x14ac:dyDescent="0.25">
      <c r="A2832" s="14" t="str">
        <f t="shared" si="44"/>
        <v>herreel012012</v>
      </c>
      <c r="B2832" s="19" t="s">
        <v>1742</v>
      </c>
      <c r="C2832" s="19">
        <v>2012</v>
      </c>
      <c r="D2832" s="19">
        <v>67</v>
      </c>
      <c r="E2832" s="19">
        <v>187</v>
      </c>
      <c r="F2832" s="19">
        <v>26</v>
      </c>
      <c r="G2832" s="19">
        <v>47</v>
      </c>
      <c r="H2832" s="19">
        <v>10</v>
      </c>
      <c r="I2832" s="19">
        <v>1</v>
      </c>
      <c r="J2832" s="19">
        <v>1</v>
      </c>
      <c r="K2832" s="19">
        <v>17</v>
      </c>
      <c r="L2832" s="19">
        <v>4</v>
      </c>
      <c r="M2832" s="19">
        <v>2</v>
      </c>
      <c r="N2832" s="19">
        <v>23</v>
      </c>
      <c r="O2832" s="19">
        <v>50</v>
      </c>
      <c r="P2832" s="14" t="str">
        <f>IFERROR(VLOOKUP($A2832,'Fielding Data'!$A:$H,MATCH(P$1,'Fielding Data'!$A$1:$H$1,0),0),"Other")</f>
        <v>2B</v>
      </c>
      <c r="Q2832" s="14">
        <f>IFERROR(VLOOKUP($A2832,'Fielding Data'!$A:$H,MATCH(Q$1,'Fielding Data'!$A$1:$H$1,0),0),"Other")</f>
        <v>21</v>
      </c>
      <c r="R2832" s="14">
        <f>IFERROR(VLOOKUP($A2832,'Fielding Data'!$A:$H,MATCH(R$1,'Fielding Data'!$A$1:$H$1,0),0),"Other")</f>
        <v>23</v>
      </c>
      <c r="S2832" s="14">
        <f>IFERROR(VLOOKUP($A2832,'Fielding Data'!$A:$H,MATCH(S$1,'Fielding Data'!$A$1:$H$1,0),0),"Other")</f>
        <v>1</v>
      </c>
      <c r="T2832" s="14">
        <f>IFERROR(VLOOKUP($A2832,'Fielding Data'!$A:$H,MATCH(T$1,'Fielding Data'!$A$1:$H$1,0),0),"Other")</f>
        <v>7</v>
      </c>
      <c r="U2832" s="14">
        <f>SUMIFS('Fielding Data'!E:E,'Fielding Data'!$A:$A,'Hitting Data'!$A2832)</f>
        <v>80</v>
      </c>
      <c r="V2832" s="14">
        <f>SUMIFS('Fielding Data'!F:F,'Fielding Data'!$A:$A,'Hitting Data'!$A2832)</f>
        <v>44</v>
      </c>
      <c r="W2832" s="14">
        <f>SUMIFS('Fielding Data'!G:G,'Fielding Data'!$A:$A,'Hitting Data'!$A2832)</f>
        <v>3</v>
      </c>
      <c r="X2832" s="14">
        <f>SUMIFS('Fielding Data'!H:H,'Fielding Data'!$A:$A,'Hitting Data'!$A2832)</f>
        <v>11</v>
      </c>
    </row>
    <row r="2833" spans="1:24" x14ac:dyDescent="0.25">
      <c r="A2833" s="14" t="str">
        <f t="shared" si="44"/>
        <v>herrejo032012</v>
      </c>
      <c r="B2833" s="19" t="s">
        <v>934</v>
      </c>
      <c r="C2833" s="19">
        <v>2012</v>
      </c>
      <c r="D2833" s="19">
        <v>86</v>
      </c>
      <c r="E2833" s="19">
        <v>225</v>
      </c>
      <c r="F2833" s="19">
        <v>29</v>
      </c>
      <c r="G2833" s="19">
        <v>59</v>
      </c>
      <c r="H2833" s="19">
        <v>9</v>
      </c>
      <c r="I2833" s="19">
        <v>1</v>
      </c>
      <c r="J2833" s="19">
        <v>3</v>
      </c>
      <c r="K2833" s="19">
        <v>12</v>
      </c>
      <c r="L2833" s="19">
        <v>4</v>
      </c>
      <c r="M2833" s="19">
        <v>1</v>
      </c>
      <c r="N2833" s="19">
        <v>16</v>
      </c>
      <c r="O2833" s="19">
        <v>39</v>
      </c>
      <c r="P2833" s="14" t="str">
        <f>IFERROR(VLOOKUP($A2833,'Fielding Data'!$A:$H,MATCH(P$1,'Fielding Data'!$A$1:$H$1,0),0),"Other")</f>
        <v>2B</v>
      </c>
      <c r="Q2833" s="14">
        <f>IFERROR(VLOOKUP($A2833,'Fielding Data'!$A:$H,MATCH(Q$1,'Fielding Data'!$A$1:$H$1,0),0),"Other")</f>
        <v>26</v>
      </c>
      <c r="R2833" s="14">
        <f>IFERROR(VLOOKUP($A2833,'Fielding Data'!$A:$H,MATCH(R$1,'Fielding Data'!$A$1:$H$1,0),0),"Other")</f>
        <v>32</v>
      </c>
      <c r="S2833" s="14">
        <f>IFERROR(VLOOKUP($A2833,'Fielding Data'!$A:$H,MATCH(S$1,'Fielding Data'!$A$1:$H$1,0),0),"Other")</f>
        <v>0</v>
      </c>
      <c r="T2833" s="14">
        <f>IFERROR(VLOOKUP($A2833,'Fielding Data'!$A:$H,MATCH(T$1,'Fielding Data'!$A$1:$H$1,0),0),"Other")</f>
        <v>6</v>
      </c>
      <c r="U2833" s="14">
        <f>SUMIFS('Fielding Data'!E:E,'Fielding Data'!$A:$A,'Hitting Data'!$A2833)</f>
        <v>86</v>
      </c>
      <c r="V2833" s="14">
        <f>SUMIFS('Fielding Data'!F:F,'Fielding Data'!$A:$A,'Hitting Data'!$A2833)</f>
        <v>146</v>
      </c>
      <c r="W2833" s="14">
        <f>SUMIFS('Fielding Data'!G:G,'Fielding Data'!$A:$A,'Hitting Data'!$A2833)</f>
        <v>3</v>
      </c>
      <c r="X2833" s="14">
        <f>SUMIFS('Fielding Data'!H:H,'Fielding Data'!$A:$A,'Hitting Data'!$A2833)</f>
        <v>23</v>
      </c>
    </row>
    <row r="2834" spans="1:24" x14ac:dyDescent="0.25">
      <c r="A2834" s="14" t="str">
        <f t="shared" si="44"/>
        <v>herreke012012</v>
      </c>
      <c r="B2834" s="19" t="s">
        <v>1525</v>
      </c>
      <c r="C2834" s="19">
        <v>2012</v>
      </c>
      <c r="D2834" s="19">
        <v>76</v>
      </c>
      <c r="E2834" s="19">
        <v>0</v>
      </c>
      <c r="F2834" s="19">
        <v>0</v>
      </c>
      <c r="G2834" s="19">
        <v>0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4" t="str">
        <f>IFERROR(VLOOKUP($A2834,'Fielding Data'!$A:$H,MATCH(P$1,'Fielding Data'!$A$1:$H$1,0),0),"Other")</f>
        <v>P</v>
      </c>
      <c r="Q2834" s="14">
        <f>IFERROR(VLOOKUP($A2834,'Fielding Data'!$A:$H,MATCH(Q$1,'Fielding Data'!$A$1:$H$1,0),0),"Other")</f>
        <v>8</v>
      </c>
      <c r="R2834" s="14">
        <f>IFERROR(VLOOKUP($A2834,'Fielding Data'!$A:$H,MATCH(R$1,'Fielding Data'!$A$1:$H$1,0),0),"Other")</f>
        <v>9</v>
      </c>
      <c r="S2834" s="14">
        <f>IFERROR(VLOOKUP($A2834,'Fielding Data'!$A:$H,MATCH(S$1,'Fielding Data'!$A$1:$H$1,0),0),"Other")</f>
        <v>0</v>
      </c>
      <c r="T2834" s="14">
        <f>IFERROR(VLOOKUP($A2834,'Fielding Data'!$A:$H,MATCH(T$1,'Fielding Data'!$A$1:$H$1,0),0),"Other")</f>
        <v>1</v>
      </c>
      <c r="U2834" s="14">
        <f>SUMIFS('Fielding Data'!E:E,'Fielding Data'!$A:$A,'Hitting Data'!$A2834)</f>
        <v>8</v>
      </c>
      <c r="V2834" s="14">
        <f>SUMIFS('Fielding Data'!F:F,'Fielding Data'!$A:$A,'Hitting Data'!$A2834)</f>
        <v>9</v>
      </c>
      <c r="W2834" s="14">
        <f>SUMIFS('Fielding Data'!G:G,'Fielding Data'!$A:$A,'Hitting Data'!$A2834)</f>
        <v>0</v>
      </c>
      <c r="X2834" s="14">
        <f>SUMIFS('Fielding Data'!H:H,'Fielding Data'!$A:$A,'Hitting Data'!$A2834)</f>
        <v>1</v>
      </c>
    </row>
    <row r="2835" spans="1:24" x14ac:dyDescent="0.25">
      <c r="A2835" s="14" t="str">
        <f t="shared" si="44"/>
        <v>herrmch012012</v>
      </c>
      <c r="B2835" s="19" t="s">
        <v>1743</v>
      </c>
      <c r="C2835" s="19">
        <v>2012</v>
      </c>
      <c r="D2835" s="19">
        <v>7</v>
      </c>
      <c r="E2835" s="19">
        <v>18</v>
      </c>
      <c r="F2835" s="19">
        <v>0</v>
      </c>
      <c r="G2835" s="19">
        <v>1</v>
      </c>
      <c r="H2835" s="19">
        <v>0</v>
      </c>
      <c r="I2835" s="19">
        <v>0</v>
      </c>
      <c r="J2835" s="19">
        <v>0</v>
      </c>
      <c r="K2835" s="19">
        <v>1</v>
      </c>
      <c r="L2835" s="19">
        <v>0</v>
      </c>
      <c r="M2835" s="19">
        <v>0</v>
      </c>
      <c r="N2835" s="19">
        <v>1</v>
      </c>
      <c r="O2835" s="19">
        <v>5</v>
      </c>
      <c r="P2835" s="14" t="str">
        <f>IFERROR(VLOOKUP($A2835,'Fielding Data'!$A:$H,MATCH(P$1,'Fielding Data'!$A$1:$H$1,0),0),"Other")</f>
        <v>C</v>
      </c>
      <c r="Q2835" s="14">
        <f>IFERROR(VLOOKUP($A2835,'Fielding Data'!$A:$H,MATCH(Q$1,'Fielding Data'!$A$1:$H$1,0),0),"Other")</f>
        <v>9</v>
      </c>
      <c r="R2835" s="14">
        <f>IFERROR(VLOOKUP($A2835,'Fielding Data'!$A:$H,MATCH(R$1,'Fielding Data'!$A$1:$H$1,0),0),"Other")</f>
        <v>0</v>
      </c>
      <c r="S2835" s="14">
        <f>IFERROR(VLOOKUP($A2835,'Fielding Data'!$A:$H,MATCH(S$1,'Fielding Data'!$A$1:$H$1,0),0),"Other")</f>
        <v>0</v>
      </c>
      <c r="T2835" s="14">
        <f>IFERROR(VLOOKUP($A2835,'Fielding Data'!$A:$H,MATCH(T$1,'Fielding Data'!$A$1:$H$1,0),0),"Other")</f>
        <v>0</v>
      </c>
      <c r="U2835" s="14">
        <f>SUMIFS('Fielding Data'!E:E,'Fielding Data'!$A:$A,'Hitting Data'!$A2835)</f>
        <v>10</v>
      </c>
      <c r="V2835" s="14">
        <f>SUMIFS('Fielding Data'!F:F,'Fielding Data'!$A:$A,'Hitting Data'!$A2835)</f>
        <v>0</v>
      </c>
      <c r="W2835" s="14">
        <f>SUMIFS('Fielding Data'!G:G,'Fielding Data'!$A:$A,'Hitting Data'!$A2835)</f>
        <v>0</v>
      </c>
      <c r="X2835" s="14">
        <f>SUMIFS('Fielding Data'!H:H,'Fielding Data'!$A:$A,'Hitting Data'!$A2835)</f>
        <v>0</v>
      </c>
    </row>
    <row r="2836" spans="1:24" x14ac:dyDescent="0.25">
      <c r="A2836" s="14" t="str">
        <f t="shared" si="44"/>
        <v>herrmfr012012</v>
      </c>
      <c r="B2836" s="19" t="s">
        <v>1293</v>
      </c>
      <c r="C2836" s="19">
        <v>2012</v>
      </c>
      <c r="D2836" s="19">
        <v>15</v>
      </c>
      <c r="E2836" s="19">
        <v>0</v>
      </c>
      <c r="F2836" s="19">
        <v>0</v>
      </c>
      <c r="G2836" s="19">
        <v>0</v>
      </c>
      <c r="H2836" s="19">
        <v>0</v>
      </c>
      <c r="I2836" s="19">
        <v>0</v>
      </c>
      <c r="J2836" s="19">
        <v>0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4" t="str">
        <f>IFERROR(VLOOKUP($A2836,'Fielding Data'!$A:$H,MATCH(P$1,'Fielding Data'!$A$1:$H$1,0),0),"Other")</f>
        <v>P</v>
      </c>
      <c r="Q2836" s="14">
        <f>IFERROR(VLOOKUP($A2836,'Fielding Data'!$A:$H,MATCH(Q$1,'Fielding Data'!$A$1:$H$1,0),0),"Other")</f>
        <v>0</v>
      </c>
      <c r="R2836" s="14">
        <f>IFERROR(VLOOKUP($A2836,'Fielding Data'!$A:$H,MATCH(R$1,'Fielding Data'!$A$1:$H$1,0),0),"Other")</f>
        <v>1</v>
      </c>
      <c r="S2836" s="14">
        <f>IFERROR(VLOOKUP($A2836,'Fielding Data'!$A:$H,MATCH(S$1,'Fielding Data'!$A$1:$H$1,0),0),"Other")</f>
        <v>0</v>
      </c>
      <c r="T2836" s="14">
        <f>IFERROR(VLOOKUP($A2836,'Fielding Data'!$A:$H,MATCH(T$1,'Fielding Data'!$A$1:$H$1,0),0),"Other")</f>
        <v>0</v>
      </c>
      <c r="U2836" s="14">
        <f>SUMIFS('Fielding Data'!E:E,'Fielding Data'!$A:$A,'Hitting Data'!$A2836)</f>
        <v>0</v>
      </c>
      <c r="V2836" s="14">
        <f>SUMIFS('Fielding Data'!F:F,'Fielding Data'!$A:$A,'Hitting Data'!$A2836)</f>
        <v>1</v>
      </c>
      <c r="W2836" s="14">
        <f>SUMIFS('Fielding Data'!G:G,'Fielding Data'!$A:$A,'Hitting Data'!$A2836)</f>
        <v>0</v>
      </c>
      <c r="X2836" s="14">
        <f>SUMIFS('Fielding Data'!H:H,'Fielding Data'!$A:$A,'Hitting Data'!$A2836)</f>
        <v>0</v>
      </c>
    </row>
    <row r="2837" spans="1:24" x14ac:dyDescent="0.25">
      <c r="A2837" s="14" t="str">
        <f t="shared" si="44"/>
        <v>hestejo012012</v>
      </c>
      <c r="B2837" s="19" t="s">
        <v>1104</v>
      </c>
      <c r="C2837" s="19">
        <v>2012</v>
      </c>
      <c r="D2837" s="19">
        <v>39</v>
      </c>
      <c r="E2837" s="19">
        <v>85</v>
      </c>
      <c r="F2837" s="19">
        <v>14</v>
      </c>
      <c r="G2837" s="19">
        <v>18</v>
      </c>
      <c r="H2837" s="19">
        <v>1</v>
      </c>
      <c r="I2837" s="19">
        <v>0</v>
      </c>
      <c r="J2837" s="19">
        <v>3</v>
      </c>
      <c r="K2837" s="19">
        <v>4</v>
      </c>
      <c r="L2837" s="19">
        <v>0</v>
      </c>
      <c r="M2837" s="19">
        <v>0</v>
      </c>
      <c r="N2837" s="19">
        <v>8</v>
      </c>
      <c r="O2837" s="19">
        <v>25</v>
      </c>
      <c r="P2837" s="14" t="str">
        <f>IFERROR(VLOOKUP($A2837,'Fielding Data'!$A:$H,MATCH(P$1,'Fielding Data'!$A$1:$H$1,0),0),"Other")</f>
        <v>C</v>
      </c>
      <c r="Q2837" s="14">
        <f>IFERROR(VLOOKUP($A2837,'Fielding Data'!$A:$H,MATCH(Q$1,'Fielding Data'!$A$1:$H$1,0),0),"Other")</f>
        <v>195</v>
      </c>
      <c r="R2837" s="14">
        <f>IFERROR(VLOOKUP($A2837,'Fielding Data'!$A:$H,MATCH(R$1,'Fielding Data'!$A$1:$H$1,0),0),"Other")</f>
        <v>9</v>
      </c>
      <c r="S2837" s="14">
        <f>IFERROR(VLOOKUP($A2837,'Fielding Data'!$A:$H,MATCH(S$1,'Fielding Data'!$A$1:$H$1,0),0),"Other")</f>
        <v>0</v>
      </c>
      <c r="T2837" s="14">
        <f>IFERROR(VLOOKUP($A2837,'Fielding Data'!$A:$H,MATCH(T$1,'Fielding Data'!$A$1:$H$1,0),0),"Other")</f>
        <v>2</v>
      </c>
      <c r="U2837" s="14">
        <f>SUMIFS('Fielding Data'!E:E,'Fielding Data'!$A:$A,'Hitting Data'!$A2837)</f>
        <v>195</v>
      </c>
      <c r="V2837" s="14">
        <f>SUMIFS('Fielding Data'!F:F,'Fielding Data'!$A:$A,'Hitting Data'!$A2837)</f>
        <v>9</v>
      </c>
      <c r="W2837" s="14">
        <f>SUMIFS('Fielding Data'!G:G,'Fielding Data'!$A:$A,'Hitting Data'!$A2837)</f>
        <v>0</v>
      </c>
      <c r="X2837" s="14">
        <f>SUMIFS('Fielding Data'!H:H,'Fielding Data'!$A:$A,'Hitting Data'!$A2837)</f>
        <v>2</v>
      </c>
    </row>
    <row r="2838" spans="1:24" x14ac:dyDescent="0.25">
      <c r="A2838" s="14" t="str">
        <f t="shared" si="44"/>
        <v>heywaja012012</v>
      </c>
      <c r="B2838" s="19" t="s">
        <v>1294</v>
      </c>
      <c r="C2838" s="19">
        <v>2012</v>
      </c>
      <c r="D2838" s="19">
        <v>158</v>
      </c>
      <c r="E2838" s="19">
        <v>587</v>
      </c>
      <c r="F2838" s="19">
        <v>93</v>
      </c>
      <c r="G2838" s="19">
        <v>158</v>
      </c>
      <c r="H2838" s="19">
        <v>30</v>
      </c>
      <c r="I2838" s="19">
        <v>6</v>
      </c>
      <c r="J2838" s="19">
        <v>27</v>
      </c>
      <c r="K2838" s="19">
        <v>82</v>
      </c>
      <c r="L2838" s="19">
        <v>21</v>
      </c>
      <c r="M2838" s="19">
        <v>8</v>
      </c>
      <c r="N2838" s="19">
        <v>58</v>
      </c>
      <c r="O2838" s="19">
        <v>152</v>
      </c>
      <c r="P2838" s="14" t="str">
        <f>IFERROR(VLOOKUP($A2838,'Fielding Data'!$A:$H,MATCH(P$1,'Fielding Data'!$A$1:$H$1,0),0),"Other")</f>
        <v>CF</v>
      </c>
      <c r="Q2838" s="14">
        <f>IFERROR(VLOOKUP($A2838,'Fielding Data'!$A:$H,MATCH(Q$1,'Fielding Data'!$A$1:$H$1,0),0),"Other")</f>
        <v>0</v>
      </c>
      <c r="R2838" s="14">
        <f>IFERROR(VLOOKUP($A2838,'Fielding Data'!$A:$H,MATCH(R$1,'Fielding Data'!$A$1:$H$1,0),0),"Other")</f>
        <v>0</v>
      </c>
      <c r="S2838" s="14">
        <f>IFERROR(VLOOKUP($A2838,'Fielding Data'!$A:$H,MATCH(S$1,'Fielding Data'!$A$1:$H$1,0),0),"Other")</f>
        <v>0</v>
      </c>
      <c r="T2838" s="14">
        <f>IFERROR(VLOOKUP($A2838,'Fielding Data'!$A:$H,MATCH(T$1,'Fielding Data'!$A$1:$H$1,0),0),"Other")</f>
        <v>0</v>
      </c>
      <c r="U2838" s="14">
        <f>SUMIFS('Fielding Data'!E:E,'Fielding Data'!$A:$A,'Hitting Data'!$A2838)</f>
        <v>335</v>
      </c>
      <c r="V2838" s="14">
        <f>SUMIFS('Fielding Data'!F:F,'Fielding Data'!$A:$A,'Hitting Data'!$A2838)</f>
        <v>11</v>
      </c>
      <c r="W2838" s="14">
        <f>SUMIFS('Fielding Data'!G:G,'Fielding Data'!$A:$A,'Hitting Data'!$A2838)</f>
        <v>5</v>
      </c>
      <c r="X2838" s="14">
        <f>SUMIFS('Fielding Data'!H:H,'Fielding Data'!$A:$A,'Hitting Data'!$A2838)</f>
        <v>4</v>
      </c>
    </row>
    <row r="2839" spans="1:24" x14ac:dyDescent="0.25">
      <c r="A2839" s="14" t="str">
        <f t="shared" si="44"/>
        <v>hicksbr012012</v>
      </c>
      <c r="B2839" s="19" t="s">
        <v>1295</v>
      </c>
      <c r="C2839" s="19">
        <v>2012</v>
      </c>
      <c r="D2839" s="19">
        <v>22</v>
      </c>
      <c r="E2839" s="19">
        <v>64</v>
      </c>
      <c r="F2839" s="19">
        <v>8</v>
      </c>
      <c r="G2839" s="19">
        <v>11</v>
      </c>
      <c r="H2839" s="19">
        <v>5</v>
      </c>
      <c r="I2839" s="19">
        <v>0</v>
      </c>
      <c r="J2839" s="19">
        <v>3</v>
      </c>
      <c r="K2839" s="19">
        <v>7</v>
      </c>
      <c r="L2839" s="19">
        <v>1</v>
      </c>
      <c r="M2839" s="19">
        <v>0</v>
      </c>
      <c r="N2839" s="19">
        <v>6</v>
      </c>
      <c r="O2839" s="19">
        <v>31</v>
      </c>
      <c r="P2839" s="14" t="str">
        <f>IFERROR(VLOOKUP($A2839,'Fielding Data'!$A:$H,MATCH(P$1,'Fielding Data'!$A$1:$H$1,0),0),"Other")</f>
        <v>1B</v>
      </c>
      <c r="Q2839" s="14">
        <f>IFERROR(VLOOKUP($A2839,'Fielding Data'!$A:$H,MATCH(Q$1,'Fielding Data'!$A$1:$H$1,0),0),"Other")</f>
        <v>3</v>
      </c>
      <c r="R2839" s="14">
        <f>IFERROR(VLOOKUP($A2839,'Fielding Data'!$A:$H,MATCH(R$1,'Fielding Data'!$A$1:$H$1,0),0),"Other")</f>
        <v>1</v>
      </c>
      <c r="S2839" s="14">
        <f>IFERROR(VLOOKUP($A2839,'Fielding Data'!$A:$H,MATCH(S$1,'Fielding Data'!$A$1:$H$1,0),0),"Other")</f>
        <v>0</v>
      </c>
      <c r="T2839" s="14">
        <f>IFERROR(VLOOKUP($A2839,'Fielding Data'!$A:$H,MATCH(T$1,'Fielding Data'!$A$1:$H$1,0),0),"Other")</f>
        <v>1</v>
      </c>
      <c r="U2839" s="14">
        <f>SUMIFS('Fielding Data'!E:E,'Fielding Data'!$A:$A,'Hitting Data'!$A2839)</f>
        <v>28</v>
      </c>
      <c r="V2839" s="14">
        <f>SUMIFS('Fielding Data'!F:F,'Fielding Data'!$A:$A,'Hitting Data'!$A2839)</f>
        <v>41</v>
      </c>
      <c r="W2839" s="14">
        <f>SUMIFS('Fielding Data'!G:G,'Fielding Data'!$A:$A,'Hitting Data'!$A2839)</f>
        <v>3</v>
      </c>
      <c r="X2839" s="14">
        <f>SUMIFS('Fielding Data'!H:H,'Fielding Data'!$A:$A,'Hitting Data'!$A2839)</f>
        <v>5</v>
      </c>
    </row>
    <row r="2840" spans="1:24" x14ac:dyDescent="0.25">
      <c r="A2840" s="14" t="str">
        <f t="shared" si="44"/>
        <v>hillaa012012</v>
      </c>
      <c r="B2840" s="19" t="s">
        <v>554</v>
      </c>
      <c r="C2840" s="19">
        <v>2012</v>
      </c>
      <c r="D2840" s="19">
        <v>156</v>
      </c>
      <c r="E2840" s="19">
        <v>609</v>
      </c>
      <c r="F2840" s="19">
        <v>93</v>
      </c>
      <c r="G2840" s="19">
        <v>184</v>
      </c>
      <c r="H2840" s="19">
        <v>44</v>
      </c>
      <c r="I2840" s="19">
        <v>6</v>
      </c>
      <c r="J2840" s="19">
        <v>26</v>
      </c>
      <c r="K2840" s="19">
        <v>85</v>
      </c>
      <c r="L2840" s="19">
        <v>14</v>
      </c>
      <c r="M2840" s="19">
        <v>5</v>
      </c>
      <c r="N2840" s="19">
        <v>52</v>
      </c>
      <c r="O2840" s="19">
        <v>86</v>
      </c>
      <c r="P2840" s="14" t="str">
        <f>IFERROR(VLOOKUP($A2840,'Fielding Data'!$A:$H,MATCH(P$1,'Fielding Data'!$A$1:$H$1,0),0),"Other")</f>
        <v>2B</v>
      </c>
      <c r="Q2840" s="14">
        <f>IFERROR(VLOOKUP($A2840,'Fielding Data'!$A:$H,MATCH(Q$1,'Fielding Data'!$A$1:$H$1,0),0),"Other")</f>
        <v>264</v>
      </c>
      <c r="R2840" s="14">
        <f>IFERROR(VLOOKUP($A2840,'Fielding Data'!$A:$H,MATCH(R$1,'Fielding Data'!$A$1:$H$1,0),0),"Other")</f>
        <v>487</v>
      </c>
      <c r="S2840" s="14">
        <f>IFERROR(VLOOKUP($A2840,'Fielding Data'!$A:$H,MATCH(S$1,'Fielding Data'!$A$1:$H$1,0),0),"Other")</f>
        <v>6</v>
      </c>
      <c r="T2840" s="14">
        <f>IFERROR(VLOOKUP($A2840,'Fielding Data'!$A:$H,MATCH(T$1,'Fielding Data'!$A$1:$H$1,0),0),"Other")</f>
        <v>94</v>
      </c>
      <c r="U2840" s="14">
        <f>SUMIFS('Fielding Data'!E:E,'Fielding Data'!$A:$A,'Hitting Data'!$A2840)</f>
        <v>264</v>
      </c>
      <c r="V2840" s="14">
        <f>SUMIFS('Fielding Data'!F:F,'Fielding Data'!$A:$A,'Hitting Data'!$A2840)</f>
        <v>487</v>
      </c>
      <c r="W2840" s="14">
        <f>SUMIFS('Fielding Data'!G:G,'Fielding Data'!$A:$A,'Hitting Data'!$A2840)</f>
        <v>6</v>
      </c>
      <c r="X2840" s="14">
        <f>SUMIFS('Fielding Data'!H:H,'Fielding Data'!$A:$A,'Hitting Data'!$A2840)</f>
        <v>94</v>
      </c>
    </row>
    <row r="2841" spans="1:24" x14ac:dyDescent="0.25">
      <c r="A2841" s="14" t="str">
        <f t="shared" si="44"/>
        <v>hillko012012</v>
      </c>
      <c r="B2841" s="19" t="s">
        <v>382</v>
      </c>
      <c r="C2841" s="19">
        <v>2012</v>
      </c>
      <c r="D2841" s="19">
        <v>11</v>
      </c>
      <c r="E2841" s="19">
        <v>39</v>
      </c>
      <c r="F2841" s="19">
        <v>3</v>
      </c>
      <c r="G2841" s="19">
        <v>7</v>
      </c>
      <c r="H2841" s="19">
        <v>1</v>
      </c>
      <c r="I2841" s="19">
        <v>0</v>
      </c>
      <c r="J2841" s="19">
        <v>0</v>
      </c>
      <c r="K2841" s="19">
        <v>1</v>
      </c>
      <c r="L2841" s="19">
        <v>0</v>
      </c>
      <c r="M2841" s="19">
        <v>0</v>
      </c>
      <c r="N2841" s="19">
        <v>0</v>
      </c>
      <c r="O2841" s="19">
        <v>7</v>
      </c>
      <c r="P2841" s="14" t="str">
        <f>IFERROR(VLOOKUP($A2841,'Fielding Data'!$A:$H,MATCH(P$1,'Fielding Data'!$A$1:$H$1,0),0),"Other")</f>
        <v>C</v>
      </c>
      <c r="Q2841" s="14">
        <f>IFERROR(VLOOKUP($A2841,'Fielding Data'!$A:$H,MATCH(Q$1,'Fielding Data'!$A$1:$H$1,0),0),"Other")</f>
        <v>71</v>
      </c>
      <c r="R2841" s="14">
        <f>IFERROR(VLOOKUP($A2841,'Fielding Data'!$A:$H,MATCH(R$1,'Fielding Data'!$A$1:$H$1,0),0),"Other")</f>
        <v>8</v>
      </c>
      <c r="S2841" s="14">
        <f>IFERROR(VLOOKUP($A2841,'Fielding Data'!$A:$H,MATCH(S$1,'Fielding Data'!$A$1:$H$1,0),0),"Other")</f>
        <v>1</v>
      </c>
      <c r="T2841" s="14">
        <f>IFERROR(VLOOKUP($A2841,'Fielding Data'!$A:$H,MATCH(T$1,'Fielding Data'!$A$1:$H$1,0),0),"Other")</f>
        <v>0</v>
      </c>
      <c r="U2841" s="14">
        <f>SUMIFS('Fielding Data'!E:E,'Fielding Data'!$A:$A,'Hitting Data'!$A2841)</f>
        <v>71</v>
      </c>
      <c r="V2841" s="14">
        <f>SUMIFS('Fielding Data'!F:F,'Fielding Data'!$A:$A,'Hitting Data'!$A2841)</f>
        <v>8</v>
      </c>
      <c r="W2841" s="14">
        <f>SUMIFS('Fielding Data'!G:G,'Fielding Data'!$A:$A,'Hitting Data'!$A2841)</f>
        <v>1</v>
      </c>
      <c r="X2841" s="14">
        <f>SUMIFS('Fielding Data'!H:H,'Fielding Data'!$A:$A,'Hitting Data'!$A2841)</f>
        <v>0</v>
      </c>
    </row>
    <row r="2842" spans="1:24" x14ac:dyDescent="0.25">
      <c r="A2842" s="14" t="str">
        <f t="shared" si="44"/>
        <v>hillri012012</v>
      </c>
      <c r="B2842" s="19" t="s">
        <v>555</v>
      </c>
      <c r="C2842" s="19">
        <v>2012</v>
      </c>
      <c r="D2842" s="19">
        <v>25</v>
      </c>
      <c r="E2842" s="19">
        <v>0</v>
      </c>
      <c r="F2842" s="19">
        <v>0</v>
      </c>
      <c r="G2842" s="19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4" t="str">
        <f>IFERROR(VLOOKUP($A2842,'Fielding Data'!$A:$H,MATCH(P$1,'Fielding Data'!$A$1:$H$1,0),0),"Other")</f>
        <v>P</v>
      </c>
      <c r="Q2842" s="14">
        <f>IFERROR(VLOOKUP($A2842,'Fielding Data'!$A:$H,MATCH(Q$1,'Fielding Data'!$A$1:$H$1,0),0),"Other")</f>
        <v>4</v>
      </c>
      <c r="R2842" s="14">
        <f>IFERROR(VLOOKUP($A2842,'Fielding Data'!$A:$H,MATCH(R$1,'Fielding Data'!$A$1:$H$1,0),0),"Other")</f>
        <v>4</v>
      </c>
      <c r="S2842" s="14">
        <f>IFERROR(VLOOKUP($A2842,'Fielding Data'!$A:$H,MATCH(S$1,'Fielding Data'!$A$1:$H$1,0),0),"Other")</f>
        <v>0</v>
      </c>
      <c r="T2842" s="14">
        <f>IFERROR(VLOOKUP($A2842,'Fielding Data'!$A:$H,MATCH(T$1,'Fielding Data'!$A$1:$H$1,0),0),"Other")</f>
        <v>1</v>
      </c>
      <c r="U2842" s="14">
        <f>SUMIFS('Fielding Data'!E:E,'Fielding Data'!$A:$A,'Hitting Data'!$A2842)</f>
        <v>4</v>
      </c>
      <c r="V2842" s="14">
        <f>SUMIFS('Fielding Data'!F:F,'Fielding Data'!$A:$A,'Hitting Data'!$A2842)</f>
        <v>4</v>
      </c>
      <c r="W2842" s="14">
        <f>SUMIFS('Fielding Data'!G:G,'Fielding Data'!$A:$A,'Hitting Data'!$A2842)</f>
        <v>0</v>
      </c>
      <c r="X2842" s="14">
        <f>SUMIFS('Fielding Data'!H:H,'Fielding Data'!$A:$A,'Hitting Data'!$A2842)</f>
        <v>1</v>
      </c>
    </row>
    <row r="2843" spans="1:24" x14ac:dyDescent="0.25">
      <c r="A2843" s="14" t="str">
        <f t="shared" si="44"/>
        <v>hillsh012012</v>
      </c>
      <c r="B2843" s="19" t="s">
        <v>459</v>
      </c>
      <c r="C2843" s="19">
        <v>2012</v>
      </c>
      <c r="D2843" s="19">
        <v>1</v>
      </c>
      <c r="E2843" s="19">
        <v>0</v>
      </c>
      <c r="F2843" s="19">
        <v>0</v>
      </c>
      <c r="G2843" s="19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4" t="str">
        <f>IFERROR(VLOOKUP($A2843,'Fielding Data'!$A:$H,MATCH(P$1,'Fielding Data'!$A$1:$H$1,0),0),"Other")</f>
        <v>P</v>
      </c>
      <c r="Q2843" s="14">
        <f>IFERROR(VLOOKUP($A2843,'Fielding Data'!$A:$H,MATCH(Q$1,'Fielding Data'!$A$1:$H$1,0),0),"Other")</f>
        <v>0</v>
      </c>
      <c r="R2843" s="14">
        <f>IFERROR(VLOOKUP($A2843,'Fielding Data'!$A:$H,MATCH(R$1,'Fielding Data'!$A$1:$H$1,0),0),"Other")</f>
        <v>0</v>
      </c>
      <c r="S2843" s="14">
        <f>IFERROR(VLOOKUP($A2843,'Fielding Data'!$A:$H,MATCH(S$1,'Fielding Data'!$A$1:$H$1,0),0),"Other")</f>
        <v>1</v>
      </c>
      <c r="T2843" s="14">
        <f>IFERROR(VLOOKUP($A2843,'Fielding Data'!$A:$H,MATCH(T$1,'Fielding Data'!$A$1:$H$1,0),0),"Other")</f>
        <v>0</v>
      </c>
      <c r="U2843" s="14">
        <f>SUMIFS('Fielding Data'!E:E,'Fielding Data'!$A:$A,'Hitting Data'!$A2843)</f>
        <v>0</v>
      </c>
      <c r="V2843" s="14">
        <f>SUMIFS('Fielding Data'!F:F,'Fielding Data'!$A:$A,'Hitting Data'!$A2843)</f>
        <v>0</v>
      </c>
      <c r="W2843" s="14">
        <f>SUMIFS('Fielding Data'!G:G,'Fielding Data'!$A:$A,'Hitting Data'!$A2843)</f>
        <v>1</v>
      </c>
      <c r="X2843" s="14">
        <f>SUMIFS('Fielding Data'!H:H,'Fielding Data'!$A:$A,'Hitting Data'!$A2843)</f>
        <v>0</v>
      </c>
    </row>
    <row r="2844" spans="1:24" x14ac:dyDescent="0.25">
      <c r="A2844" s="14" t="str">
        <f t="shared" si="44"/>
        <v>hillst012012</v>
      </c>
      <c r="B2844" s="19" t="s">
        <v>1296</v>
      </c>
      <c r="C2844" s="19">
        <v>2012</v>
      </c>
      <c r="D2844" s="19">
        <v>9</v>
      </c>
      <c r="E2844" s="19">
        <v>10</v>
      </c>
      <c r="F2844" s="19">
        <v>1</v>
      </c>
      <c r="G2844" s="19">
        <v>2</v>
      </c>
      <c r="H2844" s="19">
        <v>1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3</v>
      </c>
      <c r="P2844" s="14" t="str">
        <f>IFERROR(VLOOKUP($A2844,'Fielding Data'!$A:$H,MATCH(P$1,'Fielding Data'!$A$1:$H$1,0),0),"Other")</f>
        <v>1B</v>
      </c>
      <c r="Q2844" s="14">
        <f>IFERROR(VLOOKUP($A2844,'Fielding Data'!$A:$H,MATCH(Q$1,'Fielding Data'!$A$1:$H$1,0),0),"Other")</f>
        <v>1</v>
      </c>
      <c r="R2844" s="14">
        <f>IFERROR(VLOOKUP($A2844,'Fielding Data'!$A:$H,MATCH(R$1,'Fielding Data'!$A$1:$H$1,0),0),"Other")</f>
        <v>0</v>
      </c>
      <c r="S2844" s="14">
        <f>IFERROR(VLOOKUP($A2844,'Fielding Data'!$A:$H,MATCH(S$1,'Fielding Data'!$A$1:$H$1,0),0),"Other")</f>
        <v>0</v>
      </c>
      <c r="T2844" s="14">
        <f>IFERROR(VLOOKUP($A2844,'Fielding Data'!$A:$H,MATCH(T$1,'Fielding Data'!$A$1:$H$1,0),0),"Other")</f>
        <v>0</v>
      </c>
      <c r="U2844" s="14">
        <f>SUMIFS('Fielding Data'!E:E,'Fielding Data'!$A:$A,'Hitting Data'!$A2844)</f>
        <v>1</v>
      </c>
      <c r="V2844" s="14">
        <f>SUMIFS('Fielding Data'!F:F,'Fielding Data'!$A:$A,'Hitting Data'!$A2844)</f>
        <v>0</v>
      </c>
      <c r="W2844" s="14">
        <f>SUMIFS('Fielding Data'!G:G,'Fielding Data'!$A:$A,'Hitting Data'!$A2844)</f>
        <v>0</v>
      </c>
      <c r="X2844" s="14">
        <f>SUMIFS('Fielding Data'!H:H,'Fielding Data'!$A:$A,'Hitting Data'!$A2844)</f>
        <v>0</v>
      </c>
    </row>
    <row r="2845" spans="1:24" x14ac:dyDescent="0.25">
      <c r="A2845" s="14" t="str">
        <f t="shared" si="44"/>
        <v>hinsker012012</v>
      </c>
      <c r="B2845" s="19" t="s">
        <v>307</v>
      </c>
      <c r="C2845" s="19">
        <v>2012</v>
      </c>
      <c r="D2845" s="19">
        <v>91</v>
      </c>
      <c r="E2845" s="19">
        <v>132</v>
      </c>
      <c r="F2845" s="19">
        <v>9</v>
      </c>
      <c r="G2845" s="19">
        <v>26</v>
      </c>
      <c r="H2845" s="19">
        <v>7</v>
      </c>
      <c r="I2845" s="19">
        <v>1</v>
      </c>
      <c r="J2845" s="19">
        <v>2</v>
      </c>
      <c r="K2845" s="19">
        <v>13</v>
      </c>
      <c r="L2845" s="19">
        <v>0</v>
      </c>
      <c r="M2845" s="19">
        <v>0</v>
      </c>
      <c r="N2845" s="19">
        <v>14</v>
      </c>
      <c r="O2845" s="19">
        <v>41</v>
      </c>
      <c r="P2845" s="14" t="str">
        <f>IFERROR(VLOOKUP($A2845,'Fielding Data'!$A:$H,MATCH(P$1,'Fielding Data'!$A$1:$H$1,0),0),"Other")</f>
        <v>1B</v>
      </c>
      <c r="Q2845" s="14">
        <f>IFERROR(VLOOKUP($A2845,'Fielding Data'!$A:$H,MATCH(Q$1,'Fielding Data'!$A$1:$H$1,0),0),"Other")</f>
        <v>95</v>
      </c>
      <c r="R2845" s="14">
        <f>IFERROR(VLOOKUP($A2845,'Fielding Data'!$A:$H,MATCH(R$1,'Fielding Data'!$A$1:$H$1,0),0),"Other")</f>
        <v>8</v>
      </c>
      <c r="S2845" s="14">
        <f>IFERROR(VLOOKUP($A2845,'Fielding Data'!$A:$H,MATCH(S$1,'Fielding Data'!$A$1:$H$1,0),0),"Other")</f>
        <v>2</v>
      </c>
      <c r="T2845" s="14">
        <f>IFERROR(VLOOKUP($A2845,'Fielding Data'!$A:$H,MATCH(T$1,'Fielding Data'!$A$1:$H$1,0),0),"Other")</f>
        <v>6</v>
      </c>
      <c r="U2845" s="14">
        <f>SUMIFS('Fielding Data'!E:E,'Fielding Data'!$A:$A,'Hitting Data'!$A2845)</f>
        <v>104</v>
      </c>
      <c r="V2845" s="14">
        <f>SUMIFS('Fielding Data'!F:F,'Fielding Data'!$A:$A,'Hitting Data'!$A2845)</f>
        <v>8</v>
      </c>
      <c r="W2845" s="14">
        <f>SUMIFS('Fielding Data'!G:G,'Fielding Data'!$A:$A,'Hitting Data'!$A2845)</f>
        <v>2</v>
      </c>
      <c r="X2845" s="14">
        <f>SUMIFS('Fielding Data'!H:H,'Fielding Data'!$A:$A,'Hitting Data'!$A2845)</f>
        <v>6</v>
      </c>
    </row>
    <row r="2846" spans="1:24" x14ac:dyDescent="0.25">
      <c r="A2846" s="14" t="str">
        <f t="shared" si="44"/>
        <v>hochelu012012</v>
      </c>
      <c r="B2846" s="19" t="s">
        <v>802</v>
      </c>
      <c r="C2846" s="19">
        <v>2012</v>
      </c>
      <c r="D2846" s="19">
        <v>32</v>
      </c>
      <c r="E2846" s="19">
        <v>5</v>
      </c>
      <c r="F2846" s="19">
        <v>0</v>
      </c>
      <c r="G2846" s="19">
        <v>1</v>
      </c>
      <c r="H2846" s="19">
        <v>0</v>
      </c>
      <c r="I2846" s="19">
        <v>0</v>
      </c>
      <c r="J2846" s="19">
        <v>0</v>
      </c>
      <c r="K2846" s="19">
        <v>0</v>
      </c>
      <c r="L2846" s="19">
        <v>0</v>
      </c>
      <c r="M2846" s="19">
        <v>0</v>
      </c>
      <c r="N2846" s="19">
        <v>0</v>
      </c>
      <c r="O2846" s="19">
        <v>1</v>
      </c>
      <c r="P2846" s="14" t="str">
        <f>IFERROR(VLOOKUP($A2846,'Fielding Data'!$A:$H,MATCH(P$1,'Fielding Data'!$A$1:$H$1,0),0),"Other")</f>
        <v>P</v>
      </c>
      <c r="Q2846" s="14">
        <f>IFERROR(VLOOKUP($A2846,'Fielding Data'!$A:$H,MATCH(Q$1,'Fielding Data'!$A$1:$H$1,0),0),"Other")</f>
        <v>6</v>
      </c>
      <c r="R2846" s="14">
        <f>IFERROR(VLOOKUP($A2846,'Fielding Data'!$A:$H,MATCH(R$1,'Fielding Data'!$A$1:$H$1,0),0),"Other")</f>
        <v>28</v>
      </c>
      <c r="S2846" s="14">
        <f>IFERROR(VLOOKUP($A2846,'Fielding Data'!$A:$H,MATCH(S$1,'Fielding Data'!$A$1:$H$1,0),0),"Other")</f>
        <v>0</v>
      </c>
      <c r="T2846" s="14">
        <f>IFERROR(VLOOKUP($A2846,'Fielding Data'!$A:$H,MATCH(T$1,'Fielding Data'!$A$1:$H$1,0),0),"Other")</f>
        <v>1</v>
      </c>
      <c r="U2846" s="14">
        <f>SUMIFS('Fielding Data'!E:E,'Fielding Data'!$A:$A,'Hitting Data'!$A2846)</f>
        <v>6</v>
      </c>
      <c r="V2846" s="14">
        <f>SUMIFS('Fielding Data'!F:F,'Fielding Data'!$A:$A,'Hitting Data'!$A2846)</f>
        <v>28</v>
      </c>
      <c r="W2846" s="14">
        <f>SUMIFS('Fielding Data'!G:G,'Fielding Data'!$A:$A,'Hitting Data'!$A2846)</f>
        <v>0</v>
      </c>
      <c r="X2846" s="14">
        <f>SUMIFS('Fielding Data'!H:H,'Fielding Data'!$A:$A,'Hitting Data'!$A2846)</f>
        <v>1</v>
      </c>
    </row>
    <row r="2847" spans="1:24" x14ac:dyDescent="0.25">
      <c r="A2847" s="14" t="str">
        <f t="shared" si="44"/>
        <v>hoeslj012012</v>
      </c>
      <c r="B2847" s="19" t="s">
        <v>1744</v>
      </c>
      <c r="C2847" s="19">
        <v>2012</v>
      </c>
      <c r="D2847" s="19">
        <v>2</v>
      </c>
      <c r="E2847" s="19">
        <v>1</v>
      </c>
      <c r="F2847" s="19">
        <v>0</v>
      </c>
      <c r="G2847" s="19">
        <v>0</v>
      </c>
      <c r="H2847" s="19">
        <v>0</v>
      </c>
      <c r="I2847" s="19">
        <v>0</v>
      </c>
      <c r="J2847" s="19">
        <v>0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4" t="str">
        <f>IFERROR(VLOOKUP($A2847,'Fielding Data'!$A:$H,MATCH(P$1,'Fielding Data'!$A$1:$H$1,0),0),"Other")</f>
        <v>LF</v>
      </c>
      <c r="Q2847" s="14">
        <f>IFERROR(VLOOKUP($A2847,'Fielding Data'!$A:$H,MATCH(Q$1,'Fielding Data'!$A$1:$H$1,0),0),"Other")</f>
        <v>0</v>
      </c>
      <c r="R2847" s="14">
        <f>IFERROR(VLOOKUP($A2847,'Fielding Data'!$A:$H,MATCH(R$1,'Fielding Data'!$A$1:$H$1,0),0),"Other")</f>
        <v>0</v>
      </c>
      <c r="S2847" s="14">
        <f>IFERROR(VLOOKUP($A2847,'Fielding Data'!$A:$H,MATCH(S$1,'Fielding Data'!$A$1:$H$1,0),0),"Other")</f>
        <v>0</v>
      </c>
      <c r="T2847" s="14">
        <f>IFERROR(VLOOKUP($A2847,'Fielding Data'!$A:$H,MATCH(T$1,'Fielding Data'!$A$1:$H$1,0),0),"Other")</f>
        <v>0</v>
      </c>
      <c r="U2847" s="14">
        <f>SUMIFS('Fielding Data'!E:E,'Fielding Data'!$A:$A,'Hitting Data'!$A2847)</f>
        <v>0</v>
      </c>
      <c r="V2847" s="14">
        <f>SUMIFS('Fielding Data'!F:F,'Fielding Data'!$A:$A,'Hitting Data'!$A2847)</f>
        <v>0</v>
      </c>
      <c r="W2847" s="14">
        <f>SUMIFS('Fielding Data'!G:G,'Fielding Data'!$A:$A,'Hitting Data'!$A2847)</f>
        <v>0</v>
      </c>
      <c r="X2847" s="14">
        <f>SUMIFS('Fielding Data'!H:H,'Fielding Data'!$A:$A,'Hitting Data'!$A2847)</f>
        <v>0</v>
      </c>
    </row>
    <row r="2848" spans="1:24" x14ac:dyDescent="0.25">
      <c r="A2848" s="14" t="str">
        <f t="shared" si="44"/>
        <v>holadbr012012</v>
      </c>
      <c r="B2848" s="19" t="s">
        <v>1745</v>
      </c>
      <c r="C2848" s="19">
        <v>2012</v>
      </c>
      <c r="D2848" s="19">
        <v>6</v>
      </c>
      <c r="E2848" s="19">
        <v>12</v>
      </c>
      <c r="F2848" s="19">
        <v>3</v>
      </c>
      <c r="G2848" s="19">
        <v>3</v>
      </c>
      <c r="H2848" s="19">
        <v>1</v>
      </c>
      <c r="I2848" s="19">
        <v>0</v>
      </c>
      <c r="J2848" s="19">
        <v>0</v>
      </c>
      <c r="K2848" s="19">
        <v>0</v>
      </c>
      <c r="L2848" s="19">
        <v>0</v>
      </c>
      <c r="M2848" s="19">
        <v>0</v>
      </c>
      <c r="N2848" s="19">
        <v>0</v>
      </c>
      <c r="O2848" s="19">
        <v>2</v>
      </c>
      <c r="P2848" s="14" t="str">
        <f>IFERROR(VLOOKUP($A2848,'Fielding Data'!$A:$H,MATCH(P$1,'Fielding Data'!$A$1:$H$1,0),0),"Other")</f>
        <v>C</v>
      </c>
      <c r="Q2848" s="14">
        <f>IFERROR(VLOOKUP($A2848,'Fielding Data'!$A:$H,MATCH(Q$1,'Fielding Data'!$A$1:$H$1,0),0),"Other")</f>
        <v>25</v>
      </c>
      <c r="R2848" s="14">
        <f>IFERROR(VLOOKUP($A2848,'Fielding Data'!$A:$H,MATCH(R$1,'Fielding Data'!$A$1:$H$1,0),0),"Other")</f>
        <v>2</v>
      </c>
      <c r="S2848" s="14">
        <f>IFERROR(VLOOKUP($A2848,'Fielding Data'!$A:$H,MATCH(S$1,'Fielding Data'!$A$1:$H$1,0),0),"Other")</f>
        <v>0</v>
      </c>
      <c r="T2848" s="14">
        <f>IFERROR(VLOOKUP($A2848,'Fielding Data'!$A:$H,MATCH(T$1,'Fielding Data'!$A$1:$H$1,0),0),"Other")</f>
        <v>1</v>
      </c>
      <c r="U2848" s="14">
        <f>SUMIFS('Fielding Data'!E:E,'Fielding Data'!$A:$A,'Hitting Data'!$A2848)</f>
        <v>25</v>
      </c>
      <c r="V2848" s="14">
        <f>SUMIFS('Fielding Data'!F:F,'Fielding Data'!$A:$A,'Hitting Data'!$A2848)</f>
        <v>2</v>
      </c>
      <c r="W2848" s="14">
        <f>SUMIFS('Fielding Data'!G:G,'Fielding Data'!$A:$A,'Hitting Data'!$A2848)</f>
        <v>0</v>
      </c>
      <c r="X2848" s="14">
        <f>SUMIFS('Fielding Data'!H:H,'Fielding Data'!$A:$A,'Hitting Data'!$A2848)</f>
        <v>1</v>
      </c>
    </row>
    <row r="2849" spans="1:24" x14ac:dyDescent="0.25">
      <c r="A2849" s="14" t="str">
        <f t="shared" si="44"/>
        <v>hollade012012</v>
      </c>
      <c r="B2849" s="19" t="s">
        <v>1107</v>
      </c>
      <c r="C2849" s="19">
        <v>2012</v>
      </c>
      <c r="D2849" s="19">
        <v>29</v>
      </c>
      <c r="E2849" s="19">
        <v>2</v>
      </c>
      <c r="F2849" s="19">
        <v>0</v>
      </c>
      <c r="G2849" s="19">
        <v>0</v>
      </c>
      <c r="H2849" s="19">
        <v>0</v>
      </c>
      <c r="I2849" s="19">
        <v>0</v>
      </c>
      <c r="J2849" s="19">
        <v>0</v>
      </c>
      <c r="K2849" s="19">
        <v>0</v>
      </c>
      <c r="L2849" s="19">
        <v>0</v>
      </c>
      <c r="M2849" s="19">
        <v>0</v>
      </c>
      <c r="N2849" s="19">
        <v>0</v>
      </c>
      <c r="O2849" s="19">
        <v>1</v>
      </c>
      <c r="P2849" s="14" t="str">
        <f>IFERROR(VLOOKUP($A2849,'Fielding Data'!$A:$H,MATCH(P$1,'Fielding Data'!$A$1:$H$1,0),0),"Other")</f>
        <v>P</v>
      </c>
      <c r="Q2849" s="14">
        <f>IFERROR(VLOOKUP($A2849,'Fielding Data'!$A:$H,MATCH(Q$1,'Fielding Data'!$A$1:$H$1,0),0),"Other")</f>
        <v>9</v>
      </c>
      <c r="R2849" s="14">
        <f>IFERROR(VLOOKUP($A2849,'Fielding Data'!$A:$H,MATCH(R$1,'Fielding Data'!$A$1:$H$1,0),0),"Other")</f>
        <v>28</v>
      </c>
      <c r="S2849" s="14">
        <f>IFERROR(VLOOKUP($A2849,'Fielding Data'!$A:$H,MATCH(S$1,'Fielding Data'!$A$1:$H$1,0),0),"Other")</f>
        <v>2</v>
      </c>
      <c r="T2849" s="14">
        <f>IFERROR(VLOOKUP($A2849,'Fielding Data'!$A:$H,MATCH(T$1,'Fielding Data'!$A$1:$H$1,0),0),"Other")</f>
        <v>1</v>
      </c>
      <c r="U2849" s="14">
        <f>SUMIFS('Fielding Data'!E:E,'Fielding Data'!$A:$A,'Hitting Data'!$A2849)</f>
        <v>9</v>
      </c>
      <c r="V2849" s="14">
        <f>SUMIFS('Fielding Data'!F:F,'Fielding Data'!$A:$A,'Hitting Data'!$A2849)</f>
        <v>28</v>
      </c>
      <c r="W2849" s="14">
        <f>SUMIFS('Fielding Data'!G:G,'Fielding Data'!$A:$A,'Hitting Data'!$A2849)</f>
        <v>2</v>
      </c>
      <c r="X2849" s="14">
        <f>SUMIFS('Fielding Data'!H:H,'Fielding Data'!$A:$A,'Hitting Data'!$A2849)</f>
        <v>1</v>
      </c>
    </row>
    <row r="2850" spans="1:24" x14ac:dyDescent="0.25">
      <c r="A2850" s="14" t="str">
        <f t="shared" si="44"/>
        <v>hollagr012012</v>
      </c>
      <c r="B2850" s="19" t="s">
        <v>1297</v>
      </c>
      <c r="C2850" s="19">
        <v>2012</v>
      </c>
      <c r="D2850" s="19">
        <v>67</v>
      </c>
      <c r="E2850" s="19">
        <v>0</v>
      </c>
      <c r="F2850" s="19">
        <v>0</v>
      </c>
      <c r="G2850" s="19">
        <v>0</v>
      </c>
      <c r="H2850" s="19">
        <v>0</v>
      </c>
      <c r="I2850" s="19">
        <v>0</v>
      </c>
      <c r="J2850" s="19">
        <v>0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4" t="str">
        <f>IFERROR(VLOOKUP($A2850,'Fielding Data'!$A:$H,MATCH(P$1,'Fielding Data'!$A$1:$H$1,0),0),"Other")</f>
        <v>P</v>
      </c>
      <c r="Q2850" s="14">
        <f>IFERROR(VLOOKUP($A2850,'Fielding Data'!$A:$H,MATCH(Q$1,'Fielding Data'!$A$1:$H$1,0),0),"Other")</f>
        <v>2</v>
      </c>
      <c r="R2850" s="14">
        <f>IFERROR(VLOOKUP($A2850,'Fielding Data'!$A:$H,MATCH(R$1,'Fielding Data'!$A$1:$H$1,0),0),"Other")</f>
        <v>3</v>
      </c>
      <c r="S2850" s="14">
        <f>IFERROR(VLOOKUP($A2850,'Fielding Data'!$A:$H,MATCH(S$1,'Fielding Data'!$A$1:$H$1,0),0),"Other")</f>
        <v>0</v>
      </c>
      <c r="T2850" s="14">
        <f>IFERROR(VLOOKUP($A2850,'Fielding Data'!$A:$H,MATCH(T$1,'Fielding Data'!$A$1:$H$1,0),0),"Other")</f>
        <v>1</v>
      </c>
      <c r="U2850" s="14">
        <f>SUMIFS('Fielding Data'!E:E,'Fielding Data'!$A:$A,'Hitting Data'!$A2850)</f>
        <v>2</v>
      </c>
      <c r="V2850" s="14">
        <f>SUMIFS('Fielding Data'!F:F,'Fielding Data'!$A:$A,'Hitting Data'!$A2850)</f>
        <v>3</v>
      </c>
      <c r="W2850" s="14">
        <f>SUMIFS('Fielding Data'!G:G,'Fielding Data'!$A:$A,'Hitting Data'!$A2850)</f>
        <v>0</v>
      </c>
      <c r="X2850" s="14">
        <f>SUMIFS('Fielding Data'!H:H,'Fielding Data'!$A:$A,'Hitting Data'!$A2850)</f>
        <v>1</v>
      </c>
    </row>
    <row r="2851" spans="1:24" x14ac:dyDescent="0.25">
      <c r="A2851" s="14" t="str">
        <f t="shared" si="44"/>
        <v>hollima012012</v>
      </c>
      <c r="B2851" s="19" t="s">
        <v>460</v>
      </c>
      <c r="C2851" s="19">
        <v>2012</v>
      </c>
      <c r="D2851" s="19">
        <v>157</v>
      </c>
      <c r="E2851" s="19">
        <v>599</v>
      </c>
      <c r="F2851" s="19">
        <v>95</v>
      </c>
      <c r="G2851" s="19">
        <v>177</v>
      </c>
      <c r="H2851" s="19">
        <v>36</v>
      </c>
      <c r="I2851" s="19">
        <v>2</v>
      </c>
      <c r="J2851" s="19">
        <v>27</v>
      </c>
      <c r="K2851" s="19">
        <v>102</v>
      </c>
      <c r="L2851" s="19">
        <v>4</v>
      </c>
      <c r="M2851" s="19">
        <v>4</v>
      </c>
      <c r="N2851" s="19">
        <v>75</v>
      </c>
      <c r="O2851" s="19">
        <v>132</v>
      </c>
      <c r="P2851" s="14" t="str">
        <f>IFERROR(VLOOKUP($A2851,'Fielding Data'!$A:$H,MATCH(P$1,'Fielding Data'!$A$1:$H$1,0),0),"Other")</f>
        <v>LF</v>
      </c>
      <c r="Q2851" s="14">
        <f>IFERROR(VLOOKUP($A2851,'Fielding Data'!$A:$H,MATCH(Q$1,'Fielding Data'!$A$1:$H$1,0),0),"Other")</f>
        <v>0</v>
      </c>
      <c r="R2851" s="14">
        <f>IFERROR(VLOOKUP($A2851,'Fielding Data'!$A:$H,MATCH(R$1,'Fielding Data'!$A$1:$H$1,0),0),"Other")</f>
        <v>0</v>
      </c>
      <c r="S2851" s="14">
        <f>IFERROR(VLOOKUP($A2851,'Fielding Data'!$A:$H,MATCH(S$1,'Fielding Data'!$A$1:$H$1,0),0),"Other")</f>
        <v>0</v>
      </c>
      <c r="T2851" s="14">
        <f>IFERROR(VLOOKUP($A2851,'Fielding Data'!$A:$H,MATCH(T$1,'Fielding Data'!$A$1:$H$1,0),0),"Other")</f>
        <v>0</v>
      </c>
      <c r="U2851" s="14">
        <f>SUMIFS('Fielding Data'!E:E,'Fielding Data'!$A:$A,'Hitting Data'!$A2851)</f>
        <v>226</v>
      </c>
      <c r="V2851" s="14">
        <f>SUMIFS('Fielding Data'!F:F,'Fielding Data'!$A:$A,'Hitting Data'!$A2851)</f>
        <v>6</v>
      </c>
      <c r="W2851" s="14">
        <f>SUMIFS('Fielding Data'!G:G,'Fielding Data'!$A:$A,'Hitting Data'!$A2851)</f>
        <v>3</v>
      </c>
      <c r="X2851" s="14">
        <f>SUMIFS('Fielding Data'!H:H,'Fielding Data'!$A:$A,'Hitting Data'!$A2851)</f>
        <v>1</v>
      </c>
    </row>
    <row r="2852" spans="1:24" x14ac:dyDescent="0.25">
      <c r="A2852" s="14" t="str">
        <f t="shared" si="44"/>
        <v>holtbr012012</v>
      </c>
      <c r="B2852" s="19" t="s">
        <v>1746</v>
      </c>
      <c r="C2852" s="19">
        <v>2012</v>
      </c>
      <c r="D2852" s="19">
        <v>24</v>
      </c>
      <c r="E2852" s="19">
        <v>65</v>
      </c>
      <c r="F2852" s="19">
        <v>6</v>
      </c>
      <c r="G2852" s="19">
        <v>19</v>
      </c>
      <c r="H2852" s="19">
        <v>2</v>
      </c>
      <c r="I2852" s="19">
        <v>1</v>
      </c>
      <c r="J2852" s="19">
        <v>0</v>
      </c>
      <c r="K2852" s="19">
        <v>3</v>
      </c>
      <c r="L2852" s="19">
        <v>0</v>
      </c>
      <c r="M2852" s="19">
        <v>0</v>
      </c>
      <c r="N2852" s="19">
        <v>4</v>
      </c>
      <c r="O2852" s="19">
        <v>14</v>
      </c>
      <c r="P2852" s="14" t="str">
        <f>IFERROR(VLOOKUP($A2852,'Fielding Data'!$A:$H,MATCH(P$1,'Fielding Data'!$A$1:$H$1,0),0),"Other")</f>
        <v>2B</v>
      </c>
      <c r="Q2852" s="14">
        <f>IFERROR(VLOOKUP($A2852,'Fielding Data'!$A:$H,MATCH(Q$1,'Fielding Data'!$A$1:$H$1,0),0),"Other")</f>
        <v>22</v>
      </c>
      <c r="R2852" s="14">
        <f>IFERROR(VLOOKUP($A2852,'Fielding Data'!$A:$H,MATCH(R$1,'Fielding Data'!$A$1:$H$1,0),0),"Other")</f>
        <v>38</v>
      </c>
      <c r="S2852" s="14">
        <f>IFERROR(VLOOKUP($A2852,'Fielding Data'!$A:$H,MATCH(S$1,'Fielding Data'!$A$1:$H$1,0),0),"Other")</f>
        <v>4</v>
      </c>
      <c r="T2852" s="14">
        <f>IFERROR(VLOOKUP($A2852,'Fielding Data'!$A:$H,MATCH(T$1,'Fielding Data'!$A$1:$H$1,0),0),"Other")</f>
        <v>3</v>
      </c>
      <c r="U2852" s="14">
        <f>SUMIFS('Fielding Data'!E:E,'Fielding Data'!$A:$A,'Hitting Data'!$A2852)</f>
        <v>22</v>
      </c>
      <c r="V2852" s="14">
        <f>SUMIFS('Fielding Data'!F:F,'Fielding Data'!$A:$A,'Hitting Data'!$A2852)</f>
        <v>38</v>
      </c>
      <c r="W2852" s="14">
        <f>SUMIFS('Fielding Data'!G:G,'Fielding Data'!$A:$A,'Hitting Data'!$A2852)</f>
        <v>4</v>
      </c>
      <c r="X2852" s="14">
        <f>SUMIFS('Fielding Data'!H:H,'Fielding Data'!$A:$A,'Hitting Data'!$A2852)</f>
        <v>3</v>
      </c>
    </row>
    <row r="2853" spans="1:24" x14ac:dyDescent="0.25">
      <c r="A2853" s="14" t="str">
        <f t="shared" si="44"/>
        <v>hoovejj012012</v>
      </c>
      <c r="B2853" s="19" t="s">
        <v>1747</v>
      </c>
      <c r="C2853" s="19">
        <v>2012</v>
      </c>
      <c r="D2853" s="19">
        <v>28</v>
      </c>
      <c r="E2853" s="19">
        <v>0</v>
      </c>
      <c r="F2853" s="19">
        <v>0</v>
      </c>
      <c r="G2853" s="19">
        <v>0</v>
      </c>
      <c r="H2853" s="19">
        <v>0</v>
      </c>
      <c r="I2853" s="19">
        <v>0</v>
      </c>
      <c r="J2853" s="19">
        <v>0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4" t="str">
        <f>IFERROR(VLOOKUP($A2853,'Fielding Data'!$A:$H,MATCH(P$1,'Fielding Data'!$A$1:$H$1,0),0),"Other")</f>
        <v>P</v>
      </c>
      <c r="Q2853" s="14">
        <f>IFERROR(VLOOKUP($A2853,'Fielding Data'!$A:$H,MATCH(Q$1,'Fielding Data'!$A$1:$H$1,0),0),"Other")</f>
        <v>0</v>
      </c>
      <c r="R2853" s="14">
        <f>IFERROR(VLOOKUP($A2853,'Fielding Data'!$A:$H,MATCH(R$1,'Fielding Data'!$A$1:$H$1,0),0),"Other")</f>
        <v>1</v>
      </c>
      <c r="S2853" s="14">
        <f>IFERROR(VLOOKUP($A2853,'Fielding Data'!$A:$H,MATCH(S$1,'Fielding Data'!$A$1:$H$1,0),0),"Other")</f>
        <v>0</v>
      </c>
      <c r="T2853" s="14">
        <f>IFERROR(VLOOKUP($A2853,'Fielding Data'!$A:$H,MATCH(T$1,'Fielding Data'!$A$1:$H$1,0),0),"Other")</f>
        <v>0</v>
      </c>
      <c r="U2853" s="14">
        <f>SUMIFS('Fielding Data'!E:E,'Fielding Data'!$A:$A,'Hitting Data'!$A2853)</f>
        <v>0</v>
      </c>
      <c r="V2853" s="14">
        <f>SUMIFS('Fielding Data'!F:F,'Fielding Data'!$A:$A,'Hitting Data'!$A2853)</f>
        <v>1</v>
      </c>
      <c r="W2853" s="14">
        <f>SUMIFS('Fielding Data'!G:G,'Fielding Data'!$A:$A,'Hitting Data'!$A2853)</f>
        <v>0</v>
      </c>
      <c r="X2853" s="14">
        <f>SUMIFS('Fielding Data'!H:H,'Fielding Data'!$A:$A,'Hitting Data'!$A2853)</f>
        <v>0</v>
      </c>
    </row>
    <row r="2854" spans="1:24" x14ac:dyDescent="0.25">
      <c r="A2854" s="14" t="str">
        <f t="shared" si="44"/>
        <v>horstje012012</v>
      </c>
      <c r="B2854" s="19" t="s">
        <v>1526</v>
      </c>
      <c r="C2854" s="19">
        <v>2012</v>
      </c>
      <c r="D2854" s="19">
        <v>32</v>
      </c>
      <c r="E2854" s="19">
        <v>0</v>
      </c>
      <c r="F2854" s="19">
        <v>0</v>
      </c>
      <c r="G2854" s="19">
        <v>0</v>
      </c>
      <c r="H2854" s="19">
        <v>0</v>
      </c>
      <c r="I2854" s="19">
        <v>0</v>
      </c>
      <c r="J2854" s="19">
        <v>0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4" t="str">
        <f>IFERROR(VLOOKUP($A2854,'Fielding Data'!$A:$H,MATCH(P$1,'Fielding Data'!$A$1:$H$1,0),0),"Other")</f>
        <v>P</v>
      </c>
      <c r="Q2854" s="14">
        <f>IFERROR(VLOOKUP($A2854,'Fielding Data'!$A:$H,MATCH(Q$1,'Fielding Data'!$A$1:$H$1,0),0),"Other")</f>
        <v>3</v>
      </c>
      <c r="R2854" s="14">
        <f>IFERROR(VLOOKUP($A2854,'Fielding Data'!$A:$H,MATCH(R$1,'Fielding Data'!$A$1:$H$1,0),0),"Other")</f>
        <v>4</v>
      </c>
      <c r="S2854" s="14">
        <f>IFERROR(VLOOKUP($A2854,'Fielding Data'!$A:$H,MATCH(S$1,'Fielding Data'!$A$1:$H$1,0),0),"Other")</f>
        <v>0</v>
      </c>
      <c r="T2854" s="14">
        <f>IFERROR(VLOOKUP($A2854,'Fielding Data'!$A:$H,MATCH(T$1,'Fielding Data'!$A$1:$H$1,0),0),"Other")</f>
        <v>1</v>
      </c>
      <c r="U2854" s="14">
        <f>SUMIFS('Fielding Data'!E:E,'Fielding Data'!$A:$A,'Hitting Data'!$A2854)</f>
        <v>3</v>
      </c>
      <c r="V2854" s="14">
        <f>SUMIFS('Fielding Data'!F:F,'Fielding Data'!$A:$A,'Hitting Data'!$A2854)</f>
        <v>4</v>
      </c>
      <c r="W2854" s="14">
        <f>SUMIFS('Fielding Data'!G:G,'Fielding Data'!$A:$A,'Hitting Data'!$A2854)</f>
        <v>0</v>
      </c>
      <c r="X2854" s="14">
        <f>SUMIFS('Fielding Data'!H:H,'Fielding Data'!$A:$A,'Hitting Data'!$A2854)</f>
        <v>1</v>
      </c>
    </row>
    <row r="2855" spans="1:24" x14ac:dyDescent="0.25">
      <c r="A2855" s="14" t="str">
        <f t="shared" si="44"/>
        <v>hosmeer012012</v>
      </c>
      <c r="B2855" s="19" t="s">
        <v>1527</v>
      </c>
      <c r="C2855" s="19">
        <v>2012</v>
      </c>
      <c r="D2855" s="19">
        <v>152</v>
      </c>
      <c r="E2855" s="19">
        <v>535</v>
      </c>
      <c r="F2855" s="19">
        <v>65</v>
      </c>
      <c r="G2855" s="19">
        <v>124</v>
      </c>
      <c r="H2855" s="19">
        <v>22</v>
      </c>
      <c r="I2855" s="19">
        <v>2</v>
      </c>
      <c r="J2855" s="19">
        <v>14</v>
      </c>
      <c r="K2855" s="19">
        <v>60</v>
      </c>
      <c r="L2855" s="19">
        <v>16</v>
      </c>
      <c r="M2855" s="19">
        <v>1</v>
      </c>
      <c r="N2855" s="19">
        <v>56</v>
      </c>
      <c r="O2855" s="19">
        <v>95</v>
      </c>
      <c r="P2855" s="14" t="str">
        <f>IFERROR(VLOOKUP($A2855,'Fielding Data'!$A:$H,MATCH(P$1,'Fielding Data'!$A$1:$H$1,0),0),"Other")</f>
        <v>1B</v>
      </c>
      <c r="Q2855" s="14">
        <f>IFERROR(VLOOKUP($A2855,'Fielding Data'!$A:$H,MATCH(Q$1,'Fielding Data'!$A$1:$H$1,0),0),"Other")</f>
        <v>1183</v>
      </c>
      <c r="R2855" s="14">
        <f>IFERROR(VLOOKUP($A2855,'Fielding Data'!$A:$H,MATCH(R$1,'Fielding Data'!$A$1:$H$1,0),0),"Other")</f>
        <v>103</v>
      </c>
      <c r="S2855" s="14">
        <f>IFERROR(VLOOKUP($A2855,'Fielding Data'!$A:$H,MATCH(S$1,'Fielding Data'!$A$1:$H$1,0),0),"Other")</f>
        <v>9</v>
      </c>
      <c r="T2855" s="14">
        <f>IFERROR(VLOOKUP($A2855,'Fielding Data'!$A:$H,MATCH(T$1,'Fielding Data'!$A$1:$H$1,0),0),"Other")</f>
        <v>132</v>
      </c>
      <c r="U2855" s="14">
        <f>SUMIFS('Fielding Data'!E:E,'Fielding Data'!$A:$A,'Hitting Data'!$A2855)</f>
        <v>1184</v>
      </c>
      <c r="V2855" s="14">
        <f>SUMIFS('Fielding Data'!F:F,'Fielding Data'!$A:$A,'Hitting Data'!$A2855)</f>
        <v>104</v>
      </c>
      <c r="W2855" s="14">
        <f>SUMIFS('Fielding Data'!G:G,'Fielding Data'!$A:$A,'Hitting Data'!$A2855)</f>
        <v>10</v>
      </c>
      <c r="X2855" s="14">
        <f>SUMIFS('Fielding Data'!H:H,'Fielding Data'!$A:$A,'Hitting Data'!$A2855)</f>
        <v>132</v>
      </c>
    </row>
    <row r="2856" spans="1:24" x14ac:dyDescent="0.25">
      <c r="A2856" s="14" t="str">
        <f t="shared" si="44"/>
        <v>hottoto012012</v>
      </c>
      <c r="B2856" s="19" t="s">
        <v>1528</v>
      </c>
      <c r="C2856" s="19">
        <v>2012</v>
      </c>
      <c r="D2856" s="19">
        <v>9</v>
      </c>
      <c r="E2856" s="19">
        <v>0</v>
      </c>
      <c r="F2856" s="19">
        <v>0</v>
      </c>
      <c r="G2856" s="19">
        <v>0</v>
      </c>
      <c r="H2856" s="19">
        <v>0</v>
      </c>
      <c r="I2856" s="19">
        <v>0</v>
      </c>
      <c r="J2856" s="19">
        <v>0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4" t="str">
        <f>IFERROR(VLOOKUP($A2856,'Fielding Data'!$A:$H,MATCH(P$1,'Fielding Data'!$A$1:$H$1,0),0),"Other")</f>
        <v>P</v>
      </c>
      <c r="Q2856" s="14">
        <f>IFERROR(VLOOKUP($A2856,'Fielding Data'!$A:$H,MATCH(Q$1,'Fielding Data'!$A$1:$H$1,0),0),"Other")</f>
        <v>1</v>
      </c>
      <c r="R2856" s="14">
        <f>IFERROR(VLOOKUP($A2856,'Fielding Data'!$A:$H,MATCH(R$1,'Fielding Data'!$A$1:$H$1,0),0),"Other")</f>
        <v>1</v>
      </c>
      <c r="S2856" s="14">
        <f>IFERROR(VLOOKUP($A2856,'Fielding Data'!$A:$H,MATCH(S$1,'Fielding Data'!$A$1:$H$1,0),0),"Other")</f>
        <v>0</v>
      </c>
      <c r="T2856" s="14">
        <f>IFERROR(VLOOKUP($A2856,'Fielding Data'!$A:$H,MATCH(T$1,'Fielding Data'!$A$1:$H$1,0),0),"Other")</f>
        <v>0</v>
      </c>
      <c r="U2856" s="14">
        <f>SUMIFS('Fielding Data'!E:E,'Fielding Data'!$A:$A,'Hitting Data'!$A2856)</f>
        <v>1</v>
      </c>
      <c r="V2856" s="14">
        <f>SUMIFS('Fielding Data'!F:F,'Fielding Data'!$A:$A,'Hitting Data'!$A2856)</f>
        <v>1</v>
      </c>
      <c r="W2856" s="14">
        <f>SUMIFS('Fielding Data'!G:G,'Fielding Data'!$A:$A,'Hitting Data'!$A2856)</f>
        <v>0</v>
      </c>
      <c r="X2856" s="14">
        <f>SUMIFS('Fielding Data'!H:H,'Fielding Data'!$A:$A,'Hitting Data'!$A2856)</f>
        <v>0</v>
      </c>
    </row>
    <row r="2857" spans="1:24" x14ac:dyDescent="0.25">
      <c r="A2857" s="14" t="str">
        <f t="shared" si="44"/>
        <v>howarry012012</v>
      </c>
      <c r="B2857" s="19" t="s">
        <v>461</v>
      </c>
      <c r="C2857" s="19">
        <v>2012</v>
      </c>
      <c r="D2857" s="19">
        <v>71</v>
      </c>
      <c r="E2857" s="19">
        <v>260</v>
      </c>
      <c r="F2857" s="19">
        <v>28</v>
      </c>
      <c r="G2857" s="19">
        <v>57</v>
      </c>
      <c r="H2857" s="19">
        <v>11</v>
      </c>
      <c r="I2857" s="19">
        <v>0</v>
      </c>
      <c r="J2857" s="19">
        <v>14</v>
      </c>
      <c r="K2857" s="19">
        <v>56</v>
      </c>
      <c r="L2857" s="19">
        <v>0</v>
      </c>
      <c r="M2857" s="19">
        <v>0</v>
      </c>
      <c r="N2857" s="19">
        <v>25</v>
      </c>
      <c r="O2857" s="19">
        <v>99</v>
      </c>
      <c r="P2857" s="14" t="str">
        <f>IFERROR(VLOOKUP($A2857,'Fielding Data'!$A:$H,MATCH(P$1,'Fielding Data'!$A$1:$H$1,0),0),"Other")</f>
        <v>1B</v>
      </c>
      <c r="Q2857" s="14">
        <f>IFERROR(VLOOKUP($A2857,'Fielding Data'!$A:$H,MATCH(Q$1,'Fielding Data'!$A$1:$H$1,0),0),"Other")</f>
        <v>495</v>
      </c>
      <c r="R2857" s="14">
        <f>IFERROR(VLOOKUP($A2857,'Fielding Data'!$A:$H,MATCH(R$1,'Fielding Data'!$A$1:$H$1,0),0),"Other")</f>
        <v>30</v>
      </c>
      <c r="S2857" s="14">
        <f>IFERROR(VLOOKUP($A2857,'Fielding Data'!$A:$H,MATCH(S$1,'Fielding Data'!$A$1:$H$1,0),0),"Other")</f>
        <v>5</v>
      </c>
      <c r="T2857" s="14">
        <f>IFERROR(VLOOKUP($A2857,'Fielding Data'!$A:$H,MATCH(T$1,'Fielding Data'!$A$1:$H$1,0),0),"Other")</f>
        <v>37</v>
      </c>
      <c r="U2857" s="14">
        <f>SUMIFS('Fielding Data'!E:E,'Fielding Data'!$A:$A,'Hitting Data'!$A2857)</f>
        <v>495</v>
      </c>
      <c r="V2857" s="14">
        <f>SUMIFS('Fielding Data'!F:F,'Fielding Data'!$A:$A,'Hitting Data'!$A2857)</f>
        <v>30</v>
      </c>
      <c r="W2857" s="14">
        <f>SUMIFS('Fielding Data'!G:G,'Fielding Data'!$A:$A,'Hitting Data'!$A2857)</f>
        <v>5</v>
      </c>
      <c r="X2857" s="14">
        <f>SUMIFS('Fielding Data'!H:H,'Fielding Data'!$A:$A,'Hitting Data'!$A2857)</f>
        <v>37</v>
      </c>
    </row>
    <row r="2858" spans="1:24" x14ac:dyDescent="0.25">
      <c r="A2858" s="14" t="str">
        <f t="shared" si="44"/>
        <v>howeljp012012</v>
      </c>
      <c r="B2858" s="19" t="s">
        <v>556</v>
      </c>
      <c r="C2858" s="19">
        <v>2012</v>
      </c>
      <c r="D2858" s="19">
        <v>55</v>
      </c>
      <c r="E2858" s="19">
        <v>0</v>
      </c>
      <c r="F2858" s="19">
        <v>0</v>
      </c>
      <c r="G2858" s="19">
        <v>0</v>
      </c>
      <c r="H2858" s="19">
        <v>0</v>
      </c>
      <c r="I2858" s="19">
        <v>0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4" t="str">
        <f>IFERROR(VLOOKUP($A2858,'Fielding Data'!$A:$H,MATCH(P$1,'Fielding Data'!$A$1:$H$1,0),0),"Other")</f>
        <v>P</v>
      </c>
      <c r="Q2858" s="14">
        <f>IFERROR(VLOOKUP($A2858,'Fielding Data'!$A:$H,MATCH(Q$1,'Fielding Data'!$A$1:$H$1,0),0),"Other")</f>
        <v>2</v>
      </c>
      <c r="R2858" s="14">
        <f>IFERROR(VLOOKUP($A2858,'Fielding Data'!$A:$H,MATCH(R$1,'Fielding Data'!$A$1:$H$1,0),0),"Other")</f>
        <v>8</v>
      </c>
      <c r="S2858" s="14">
        <f>IFERROR(VLOOKUP($A2858,'Fielding Data'!$A:$H,MATCH(S$1,'Fielding Data'!$A$1:$H$1,0),0),"Other")</f>
        <v>0</v>
      </c>
      <c r="T2858" s="14">
        <f>IFERROR(VLOOKUP($A2858,'Fielding Data'!$A:$H,MATCH(T$1,'Fielding Data'!$A$1:$H$1,0),0),"Other")</f>
        <v>0</v>
      </c>
      <c r="U2858" s="14">
        <f>SUMIFS('Fielding Data'!E:E,'Fielding Data'!$A:$A,'Hitting Data'!$A2858)</f>
        <v>2</v>
      </c>
      <c r="V2858" s="14">
        <f>SUMIFS('Fielding Data'!F:F,'Fielding Data'!$A:$A,'Hitting Data'!$A2858)</f>
        <v>8</v>
      </c>
      <c r="W2858" s="14">
        <f>SUMIFS('Fielding Data'!G:G,'Fielding Data'!$A:$A,'Hitting Data'!$A2858)</f>
        <v>0</v>
      </c>
      <c r="X2858" s="14">
        <f>SUMIFS('Fielding Data'!H:H,'Fielding Data'!$A:$A,'Hitting Data'!$A2858)</f>
        <v>0</v>
      </c>
    </row>
    <row r="2859" spans="1:24" x14ac:dyDescent="0.25">
      <c r="A2859" s="14" t="str">
        <f t="shared" si="44"/>
        <v>hudsoda012012</v>
      </c>
      <c r="B2859" s="19" t="s">
        <v>1108</v>
      </c>
      <c r="C2859" s="19">
        <v>2012</v>
      </c>
      <c r="D2859" s="19">
        <v>9</v>
      </c>
      <c r="E2859" s="19">
        <v>13</v>
      </c>
      <c r="F2859" s="19">
        <v>1</v>
      </c>
      <c r="G2859" s="19">
        <v>2</v>
      </c>
      <c r="H2859" s="19">
        <v>0</v>
      </c>
      <c r="I2859" s="19">
        <v>0</v>
      </c>
      <c r="J2859" s="19">
        <v>0</v>
      </c>
      <c r="K2859" s="19">
        <v>1</v>
      </c>
      <c r="L2859" s="19">
        <v>0</v>
      </c>
      <c r="M2859" s="19">
        <v>0</v>
      </c>
      <c r="N2859" s="19">
        <v>2</v>
      </c>
      <c r="O2859" s="19">
        <v>6</v>
      </c>
      <c r="P2859" s="14" t="str">
        <f>IFERROR(VLOOKUP($A2859,'Fielding Data'!$A:$H,MATCH(P$1,'Fielding Data'!$A$1:$H$1,0),0),"Other")</f>
        <v>P</v>
      </c>
      <c r="Q2859" s="14">
        <f>IFERROR(VLOOKUP($A2859,'Fielding Data'!$A:$H,MATCH(Q$1,'Fielding Data'!$A$1:$H$1,0),0),"Other")</f>
        <v>0</v>
      </c>
      <c r="R2859" s="14">
        <f>IFERROR(VLOOKUP($A2859,'Fielding Data'!$A:$H,MATCH(R$1,'Fielding Data'!$A$1:$H$1,0),0),"Other")</f>
        <v>5</v>
      </c>
      <c r="S2859" s="14">
        <f>IFERROR(VLOOKUP($A2859,'Fielding Data'!$A:$H,MATCH(S$1,'Fielding Data'!$A$1:$H$1,0),0),"Other")</f>
        <v>0</v>
      </c>
      <c r="T2859" s="14">
        <f>IFERROR(VLOOKUP($A2859,'Fielding Data'!$A:$H,MATCH(T$1,'Fielding Data'!$A$1:$H$1,0),0),"Other")</f>
        <v>1</v>
      </c>
      <c r="U2859" s="14">
        <f>SUMIFS('Fielding Data'!E:E,'Fielding Data'!$A:$A,'Hitting Data'!$A2859)</f>
        <v>0</v>
      </c>
      <c r="V2859" s="14">
        <f>SUMIFS('Fielding Data'!F:F,'Fielding Data'!$A:$A,'Hitting Data'!$A2859)</f>
        <v>5</v>
      </c>
      <c r="W2859" s="14">
        <f>SUMIFS('Fielding Data'!G:G,'Fielding Data'!$A:$A,'Hitting Data'!$A2859)</f>
        <v>0</v>
      </c>
      <c r="X2859" s="14">
        <f>SUMIFS('Fielding Data'!H:H,'Fielding Data'!$A:$A,'Hitting Data'!$A2859)</f>
        <v>1</v>
      </c>
    </row>
    <row r="2860" spans="1:24" x14ac:dyDescent="0.25">
      <c r="A2860" s="14" t="str">
        <f t="shared" si="44"/>
        <v>hudsoti012012</v>
      </c>
      <c r="B2860" s="19" t="s">
        <v>122</v>
      </c>
      <c r="C2860" s="19">
        <v>2012</v>
      </c>
      <c r="D2860" s="19">
        <v>29</v>
      </c>
      <c r="E2860" s="19">
        <v>55</v>
      </c>
      <c r="F2860" s="19">
        <v>4</v>
      </c>
      <c r="G2860" s="19">
        <v>12</v>
      </c>
      <c r="H2860" s="19">
        <v>3</v>
      </c>
      <c r="I2860" s="19">
        <v>0</v>
      </c>
      <c r="J2860" s="19">
        <v>0</v>
      </c>
      <c r="K2860" s="19">
        <v>6</v>
      </c>
      <c r="L2860" s="19">
        <v>0</v>
      </c>
      <c r="M2860" s="19">
        <v>0</v>
      </c>
      <c r="N2860" s="19">
        <v>2</v>
      </c>
      <c r="O2860" s="19">
        <v>18</v>
      </c>
      <c r="P2860" s="14" t="str">
        <f>IFERROR(VLOOKUP($A2860,'Fielding Data'!$A:$H,MATCH(P$1,'Fielding Data'!$A$1:$H$1,0),0),"Other")</f>
        <v>P</v>
      </c>
      <c r="Q2860" s="14">
        <f>IFERROR(VLOOKUP($A2860,'Fielding Data'!$A:$H,MATCH(Q$1,'Fielding Data'!$A$1:$H$1,0),0),"Other")</f>
        <v>13</v>
      </c>
      <c r="R2860" s="14">
        <f>IFERROR(VLOOKUP($A2860,'Fielding Data'!$A:$H,MATCH(R$1,'Fielding Data'!$A$1:$H$1,0),0),"Other")</f>
        <v>20</v>
      </c>
      <c r="S2860" s="14">
        <f>IFERROR(VLOOKUP($A2860,'Fielding Data'!$A:$H,MATCH(S$1,'Fielding Data'!$A$1:$H$1,0),0),"Other")</f>
        <v>1</v>
      </c>
      <c r="T2860" s="14">
        <f>IFERROR(VLOOKUP($A2860,'Fielding Data'!$A:$H,MATCH(T$1,'Fielding Data'!$A$1:$H$1,0),0),"Other")</f>
        <v>0</v>
      </c>
      <c r="U2860" s="14">
        <f>SUMIFS('Fielding Data'!E:E,'Fielding Data'!$A:$A,'Hitting Data'!$A2860)</f>
        <v>13</v>
      </c>
      <c r="V2860" s="14">
        <f>SUMIFS('Fielding Data'!F:F,'Fielding Data'!$A:$A,'Hitting Data'!$A2860)</f>
        <v>20</v>
      </c>
      <c r="W2860" s="14">
        <f>SUMIFS('Fielding Data'!G:G,'Fielding Data'!$A:$A,'Hitting Data'!$A2860)</f>
        <v>1</v>
      </c>
      <c r="X2860" s="14">
        <f>SUMIFS('Fielding Data'!H:H,'Fielding Data'!$A:$A,'Hitting Data'!$A2860)</f>
        <v>0</v>
      </c>
    </row>
    <row r="2861" spans="1:24" x14ac:dyDescent="0.25">
      <c r="A2861" s="14" t="str">
        <f t="shared" si="44"/>
        <v>huffau012012</v>
      </c>
      <c r="B2861" s="19" t="s">
        <v>123</v>
      </c>
      <c r="C2861" s="19">
        <v>2012</v>
      </c>
      <c r="D2861" s="19">
        <v>52</v>
      </c>
      <c r="E2861" s="19">
        <v>78</v>
      </c>
      <c r="F2861" s="19">
        <v>7</v>
      </c>
      <c r="G2861" s="19">
        <v>15</v>
      </c>
      <c r="H2861" s="19">
        <v>4</v>
      </c>
      <c r="I2861" s="19">
        <v>0</v>
      </c>
      <c r="J2861" s="19">
        <v>1</v>
      </c>
      <c r="K2861" s="19">
        <v>7</v>
      </c>
      <c r="L2861" s="19">
        <v>0</v>
      </c>
      <c r="M2861" s="19">
        <v>0</v>
      </c>
      <c r="N2861" s="19">
        <v>16</v>
      </c>
      <c r="O2861" s="19">
        <v>12</v>
      </c>
      <c r="P2861" s="14" t="str">
        <f>IFERROR(VLOOKUP($A2861,'Fielding Data'!$A:$H,MATCH(P$1,'Fielding Data'!$A$1:$H$1,0),0),"Other")</f>
        <v>1B</v>
      </c>
      <c r="Q2861" s="14">
        <f>IFERROR(VLOOKUP($A2861,'Fielding Data'!$A:$H,MATCH(Q$1,'Fielding Data'!$A$1:$H$1,0),0),"Other")</f>
        <v>83</v>
      </c>
      <c r="R2861" s="14">
        <f>IFERROR(VLOOKUP($A2861,'Fielding Data'!$A:$H,MATCH(R$1,'Fielding Data'!$A$1:$H$1,0),0),"Other")</f>
        <v>7</v>
      </c>
      <c r="S2861" s="14">
        <f>IFERROR(VLOOKUP($A2861,'Fielding Data'!$A:$H,MATCH(S$1,'Fielding Data'!$A$1:$H$1,0),0),"Other")</f>
        <v>1</v>
      </c>
      <c r="T2861" s="14">
        <f>IFERROR(VLOOKUP($A2861,'Fielding Data'!$A:$H,MATCH(T$1,'Fielding Data'!$A$1:$H$1,0),0),"Other")</f>
        <v>3</v>
      </c>
      <c r="U2861" s="14">
        <f>SUMIFS('Fielding Data'!E:E,'Fielding Data'!$A:$A,'Hitting Data'!$A2861)</f>
        <v>91</v>
      </c>
      <c r="V2861" s="14">
        <f>SUMIFS('Fielding Data'!F:F,'Fielding Data'!$A:$A,'Hitting Data'!$A2861)</f>
        <v>7</v>
      </c>
      <c r="W2861" s="14">
        <f>SUMIFS('Fielding Data'!G:G,'Fielding Data'!$A:$A,'Hitting Data'!$A2861)</f>
        <v>1</v>
      </c>
      <c r="X2861" s="14">
        <f>SUMIFS('Fielding Data'!H:H,'Fielding Data'!$A:$A,'Hitting Data'!$A2861)</f>
        <v>3</v>
      </c>
    </row>
    <row r="2862" spans="1:24" x14ac:dyDescent="0.25">
      <c r="A2862" s="14" t="str">
        <f t="shared" si="44"/>
        <v>huffda012012</v>
      </c>
      <c r="B2862" s="19" t="s">
        <v>1109</v>
      </c>
      <c r="C2862" s="19">
        <v>2012</v>
      </c>
      <c r="D2862" s="19">
        <v>6</v>
      </c>
      <c r="E2862" s="19">
        <v>0</v>
      </c>
      <c r="F2862" s="19">
        <v>0</v>
      </c>
      <c r="G2862" s="19">
        <v>0</v>
      </c>
      <c r="H2862" s="19">
        <v>0</v>
      </c>
      <c r="I2862" s="19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4" t="str">
        <f>IFERROR(VLOOKUP($A2862,'Fielding Data'!$A:$H,MATCH(P$1,'Fielding Data'!$A$1:$H$1,0),0),"Other")</f>
        <v>P</v>
      </c>
      <c r="Q2862" s="14">
        <f>IFERROR(VLOOKUP($A2862,'Fielding Data'!$A:$H,MATCH(Q$1,'Fielding Data'!$A$1:$H$1,0),0),"Other")</f>
        <v>0</v>
      </c>
      <c r="R2862" s="14">
        <f>IFERROR(VLOOKUP($A2862,'Fielding Data'!$A:$H,MATCH(R$1,'Fielding Data'!$A$1:$H$1,0),0),"Other")</f>
        <v>2</v>
      </c>
      <c r="S2862" s="14">
        <f>IFERROR(VLOOKUP($A2862,'Fielding Data'!$A:$H,MATCH(S$1,'Fielding Data'!$A$1:$H$1,0),0),"Other")</f>
        <v>0</v>
      </c>
      <c r="T2862" s="14">
        <f>IFERROR(VLOOKUP($A2862,'Fielding Data'!$A:$H,MATCH(T$1,'Fielding Data'!$A$1:$H$1,0),0),"Other")</f>
        <v>1</v>
      </c>
      <c r="U2862" s="14">
        <f>SUMIFS('Fielding Data'!E:E,'Fielding Data'!$A:$A,'Hitting Data'!$A2862)</f>
        <v>0</v>
      </c>
      <c r="V2862" s="14">
        <f>SUMIFS('Fielding Data'!F:F,'Fielding Data'!$A:$A,'Hitting Data'!$A2862)</f>
        <v>2</v>
      </c>
      <c r="W2862" s="14">
        <f>SUMIFS('Fielding Data'!G:G,'Fielding Data'!$A:$A,'Hitting Data'!$A2862)</f>
        <v>0</v>
      </c>
      <c r="X2862" s="14">
        <f>SUMIFS('Fielding Data'!H:H,'Fielding Data'!$A:$A,'Hitting Data'!$A2862)</f>
        <v>1</v>
      </c>
    </row>
    <row r="2863" spans="1:24" x14ac:dyDescent="0.25">
      <c r="A2863" s="14" t="str">
        <f t="shared" si="44"/>
        <v>hugheja022012</v>
      </c>
      <c r="B2863" s="19" t="s">
        <v>1530</v>
      </c>
      <c r="C2863" s="19">
        <v>2012</v>
      </c>
      <c r="D2863" s="19">
        <v>66</v>
      </c>
      <c r="E2863" s="19">
        <v>1</v>
      </c>
      <c r="F2863" s="19">
        <v>0</v>
      </c>
      <c r="G2863" s="19">
        <v>0</v>
      </c>
      <c r="H2863" s="19">
        <v>0</v>
      </c>
      <c r="I2863" s="19">
        <v>0</v>
      </c>
      <c r="J2863" s="19">
        <v>0</v>
      </c>
      <c r="K2863" s="19">
        <v>0</v>
      </c>
      <c r="L2863" s="19">
        <v>0</v>
      </c>
      <c r="M2863" s="19">
        <v>0</v>
      </c>
      <c r="N2863" s="19">
        <v>0</v>
      </c>
      <c r="O2863" s="19">
        <v>1</v>
      </c>
      <c r="P2863" s="14" t="str">
        <f>IFERROR(VLOOKUP($A2863,'Fielding Data'!$A:$H,MATCH(P$1,'Fielding Data'!$A$1:$H$1,0),0),"Other")</f>
        <v>P</v>
      </c>
      <c r="Q2863" s="14">
        <f>IFERROR(VLOOKUP($A2863,'Fielding Data'!$A:$H,MATCH(Q$1,'Fielding Data'!$A$1:$H$1,0),0),"Other")</f>
        <v>8</v>
      </c>
      <c r="R2863" s="14">
        <f>IFERROR(VLOOKUP($A2863,'Fielding Data'!$A:$H,MATCH(R$1,'Fielding Data'!$A$1:$H$1,0),0),"Other")</f>
        <v>15</v>
      </c>
      <c r="S2863" s="14">
        <f>IFERROR(VLOOKUP($A2863,'Fielding Data'!$A:$H,MATCH(S$1,'Fielding Data'!$A$1:$H$1,0),0),"Other")</f>
        <v>1</v>
      </c>
      <c r="T2863" s="14">
        <f>IFERROR(VLOOKUP($A2863,'Fielding Data'!$A:$H,MATCH(T$1,'Fielding Data'!$A$1:$H$1,0),0),"Other")</f>
        <v>2</v>
      </c>
      <c r="U2863" s="14">
        <f>SUMIFS('Fielding Data'!E:E,'Fielding Data'!$A:$A,'Hitting Data'!$A2863)</f>
        <v>8</v>
      </c>
      <c r="V2863" s="14">
        <f>SUMIFS('Fielding Data'!F:F,'Fielding Data'!$A:$A,'Hitting Data'!$A2863)</f>
        <v>15</v>
      </c>
      <c r="W2863" s="14">
        <f>SUMIFS('Fielding Data'!G:G,'Fielding Data'!$A:$A,'Hitting Data'!$A2863)</f>
        <v>1</v>
      </c>
      <c r="X2863" s="14">
        <f>SUMIFS('Fielding Data'!H:H,'Fielding Data'!$A:$A,'Hitting Data'!$A2863)</f>
        <v>2</v>
      </c>
    </row>
    <row r="2864" spans="1:24" x14ac:dyDescent="0.25">
      <c r="A2864" s="14" t="str">
        <f t="shared" si="44"/>
        <v>hugheph012012</v>
      </c>
      <c r="B2864" s="19" t="s">
        <v>804</v>
      </c>
      <c r="C2864" s="19">
        <v>2012</v>
      </c>
      <c r="D2864" s="19">
        <v>32</v>
      </c>
      <c r="E2864" s="19">
        <v>2</v>
      </c>
      <c r="F2864" s="19">
        <v>0</v>
      </c>
      <c r="G2864" s="19">
        <v>0</v>
      </c>
      <c r="H2864" s="19">
        <v>0</v>
      </c>
      <c r="I2864" s="19">
        <v>0</v>
      </c>
      <c r="J2864" s="19">
        <v>0</v>
      </c>
      <c r="K2864" s="19">
        <v>0</v>
      </c>
      <c r="L2864" s="19">
        <v>0</v>
      </c>
      <c r="M2864" s="19">
        <v>0</v>
      </c>
      <c r="N2864" s="19">
        <v>0</v>
      </c>
      <c r="O2864" s="19">
        <v>1</v>
      </c>
      <c r="P2864" s="14" t="str">
        <f>IFERROR(VLOOKUP($A2864,'Fielding Data'!$A:$H,MATCH(P$1,'Fielding Data'!$A$1:$H$1,0),0),"Other")</f>
        <v>P</v>
      </c>
      <c r="Q2864" s="14">
        <f>IFERROR(VLOOKUP($A2864,'Fielding Data'!$A:$H,MATCH(Q$1,'Fielding Data'!$A$1:$H$1,0),0),"Other")</f>
        <v>7</v>
      </c>
      <c r="R2864" s="14">
        <f>IFERROR(VLOOKUP($A2864,'Fielding Data'!$A:$H,MATCH(R$1,'Fielding Data'!$A$1:$H$1,0),0),"Other")</f>
        <v>14</v>
      </c>
      <c r="S2864" s="14">
        <f>IFERROR(VLOOKUP($A2864,'Fielding Data'!$A:$H,MATCH(S$1,'Fielding Data'!$A$1:$H$1,0),0),"Other")</f>
        <v>1</v>
      </c>
      <c r="T2864" s="14">
        <f>IFERROR(VLOOKUP($A2864,'Fielding Data'!$A:$H,MATCH(T$1,'Fielding Data'!$A$1:$H$1,0),0),"Other")</f>
        <v>0</v>
      </c>
      <c r="U2864" s="14">
        <f>SUMIFS('Fielding Data'!E:E,'Fielding Data'!$A:$A,'Hitting Data'!$A2864)</f>
        <v>7</v>
      </c>
      <c r="V2864" s="14">
        <f>SUMIFS('Fielding Data'!F:F,'Fielding Data'!$A:$A,'Hitting Data'!$A2864)</f>
        <v>14</v>
      </c>
      <c r="W2864" s="14">
        <f>SUMIFS('Fielding Data'!G:G,'Fielding Data'!$A:$A,'Hitting Data'!$A2864)</f>
        <v>1</v>
      </c>
      <c r="X2864" s="14">
        <f>SUMIFS('Fielding Data'!H:H,'Fielding Data'!$A:$A,'Hitting Data'!$A2864)</f>
        <v>0</v>
      </c>
    </row>
    <row r="2865" spans="1:24" x14ac:dyDescent="0.25">
      <c r="A2865" s="14" t="str">
        <f t="shared" si="44"/>
        <v>humbeph012012</v>
      </c>
      <c r="B2865" s="19" t="s">
        <v>658</v>
      </c>
      <c r="C2865" s="19">
        <v>2012</v>
      </c>
      <c r="D2865" s="19">
        <v>26</v>
      </c>
      <c r="E2865" s="19">
        <v>5</v>
      </c>
      <c r="F2865" s="19">
        <v>0</v>
      </c>
      <c r="G2865" s="19">
        <v>1</v>
      </c>
      <c r="H2865" s="19">
        <v>0</v>
      </c>
      <c r="I2865" s="19">
        <v>0</v>
      </c>
      <c r="J2865" s="19">
        <v>0</v>
      </c>
      <c r="K2865" s="19">
        <v>1</v>
      </c>
      <c r="L2865" s="19">
        <v>0</v>
      </c>
      <c r="M2865" s="19">
        <v>0</v>
      </c>
      <c r="N2865" s="19">
        <v>0</v>
      </c>
      <c r="O2865" s="19">
        <v>2</v>
      </c>
      <c r="P2865" s="14" t="str">
        <f>IFERROR(VLOOKUP($A2865,'Fielding Data'!$A:$H,MATCH(P$1,'Fielding Data'!$A$1:$H$1,0),0),"Other")</f>
        <v>P</v>
      </c>
      <c r="Q2865" s="14">
        <f>IFERROR(VLOOKUP($A2865,'Fielding Data'!$A:$H,MATCH(Q$1,'Fielding Data'!$A$1:$H$1,0),0),"Other")</f>
        <v>8</v>
      </c>
      <c r="R2865" s="14">
        <f>IFERROR(VLOOKUP($A2865,'Fielding Data'!$A:$H,MATCH(R$1,'Fielding Data'!$A$1:$H$1,0),0),"Other")</f>
        <v>5</v>
      </c>
      <c r="S2865" s="14">
        <f>IFERROR(VLOOKUP($A2865,'Fielding Data'!$A:$H,MATCH(S$1,'Fielding Data'!$A$1:$H$1,0),0),"Other")</f>
        <v>0</v>
      </c>
      <c r="T2865" s="14">
        <f>IFERROR(VLOOKUP($A2865,'Fielding Data'!$A:$H,MATCH(T$1,'Fielding Data'!$A$1:$H$1,0),0),"Other")</f>
        <v>0</v>
      </c>
      <c r="U2865" s="14">
        <f>SUMIFS('Fielding Data'!E:E,'Fielding Data'!$A:$A,'Hitting Data'!$A2865)</f>
        <v>8</v>
      </c>
      <c r="V2865" s="14">
        <f>SUMIFS('Fielding Data'!F:F,'Fielding Data'!$A:$A,'Hitting Data'!$A2865)</f>
        <v>5</v>
      </c>
      <c r="W2865" s="14">
        <f>SUMIFS('Fielding Data'!G:G,'Fielding Data'!$A:$A,'Hitting Data'!$A2865)</f>
        <v>0</v>
      </c>
      <c r="X2865" s="14">
        <f>SUMIFS('Fielding Data'!H:H,'Fielding Data'!$A:$A,'Hitting Data'!$A2865)</f>
        <v>0</v>
      </c>
    </row>
    <row r="2866" spans="1:24" x14ac:dyDescent="0.25">
      <c r="A2866" s="14" t="str">
        <f t="shared" si="44"/>
        <v>hundlni012012</v>
      </c>
      <c r="B2866" s="19" t="s">
        <v>939</v>
      </c>
      <c r="C2866" s="19">
        <v>2012</v>
      </c>
      <c r="D2866" s="19">
        <v>58</v>
      </c>
      <c r="E2866" s="19">
        <v>204</v>
      </c>
      <c r="F2866" s="19">
        <v>14</v>
      </c>
      <c r="G2866" s="19">
        <v>32</v>
      </c>
      <c r="H2866" s="19">
        <v>7</v>
      </c>
      <c r="I2866" s="19">
        <v>1</v>
      </c>
      <c r="J2866" s="19">
        <v>3</v>
      </c>
      <c r="K2866" s="19">
        <v>22</v>
      </c>
      <c r="L2866" s="19">
        <v>0</v>
      </c>
      <c r="M2866" s="19">
        <v>3</v>
      </c>
      <c r="N2866" s="19">
        <v>15</v>
      </c>
      <c r="O2866" s="19">
        <v>56</v>
      </c>
      <c r="P2866" s="14" t="str">
        <f>IFERROR(VLOOKUP($A2866,'Fielding Data'!$A:$H,MATCH(P$1,'Fielding Data'!$A$1:$H$1,0),0),"Other")</f>
        <v>C</v>
      </c>
      <c r="Q2866" s="14">
        <f>IFERROR(VLOOKUP($A2866,'Fielding Data'!$A:$H,MATCH(Q$1,'Fielding Data'!$A$1:$H$1,0),0),"Other")</f>
        <v>426</v>
      </c>
      <c r="R2866" s="14">
        <f>IFERROR(VLOOKUP($A2866,'Fielding Data'!$A:$H,MATCH(R$1,'Fielding Data'!$A$1:$H$1,0),0),"Other")</f>
        <v>48</v>
      </c>
      <c r="S2866" s="14">
        <f>IFERROR(VLOOKUP($A2866,'Fielding Data'!$A:$H,MATCH(S$1,'Fielding Data'!$A$1:$H$1,0),0),"Other")</f>
        <v>4</v>
      </c>
      <c r="T2866" s="14">
        <f>IFERROR(VLOOKUP($A2866,'Fielding Data'!$A:$H,MATCH(T$1,'Fielding Data'!$A$1:$H$1,0),0),"Other")</f>
        <v>1</v>
      </c>
      <c r="U2866" s="14">
        <f>SUMIFS('Fielding Data'!E:E,'Fielding Data'!$A:$A,'Hitting Data'!$A2866)</f>
        <v>426</v>
      </c>
      <c r="V2866" s="14">
        <f>SUMIFS('Fielding Data'!F:F,'Fielding Data'!$A:$A,'Hitting Data'!$A2866)</f>
        <v>48</v>
      </c>
      <c r="W2866" s="14">
        <f>SUMIFS('Fielding Data'!G:G,'Fielding Data'!$A:$A,'Hitting Data'!$A2866)</f>
        <v>4</v>
      </c>
      <c r="X2866" s="14">
        <f>SUMIFS('Fielding Data'!H:H,'Fielding Data'!$A:$A,'Hitting Data'!$A2866)</f>
        <v>1</v>
      </c>
    </row>
    <row r="2867" spans="1:24" x14ac:dyDescent="0.25">
      <c r="A2867" s="14" t="str">
        <f t="shared" si="44"/>
        <v>hunteto012012</v>
      </c>
      <c r="B2867" s="19" t="s">
        <v>124</v>
      </c>
      <c r="C2867" s="19">
        <v>2012</v>
      </c>
      <c r="D2867" s="19">
        <v>140</v>
      </c>
      <c r="E2867" s="19">
        <v>534</v>
      </c>
      <c r="F2867" s="19">
        <v>81</v>
      </c>
      <c r="G2867" s="19">
        <v>167</v>
      </c>
      <c r="H2867" s="19">
        <v>24</v>
      </c>
      <c r="I2867" s="19">
        <v>1</v>
      </c>
      <c r="J2867" s="19">
        <v>16</v>
      </c>
      <c r="K2867" s="19">
        <v>92</v>
      </c>
      <c r="L2867" s="19">
        <v>9</v>
      </c>
      <c r="M2867" s="19">
        <v>1</v>
      </c>
      <c r="N2867" s="19">
        <v>38</v>
      </c>
      <c r="O2867" s="19">
        <v>133</v>
      </c>
      <c r="P2867" s="14" t="str">
        <f>IFERROR(VLOOKUP($A2867,'Fielding Data'!$A:$H,MATCH(P$1,'Fielding Data'!$A$1:$H$1,0),0),"Other")</f>
        <v>OF</v>
      </c>
      <c r="Q2867" s="14">
        <f>IFERROR(VLOOKUP($A2867,'Fielding Data'!$A:$H,MATCH(Q$1,'Fielding Data'!$A$1:$H$1,0),0),"Other")</f>
        <v>240</v>
      </c>
      <c r="R2867" s="14">
        <f>IFERROR(VLOOKUP($A2867,'Fielding Data'!$A:$H,MATCH(R$1,'Fielding Data'!$A$1:$H$1,0),0),"Other")</f>
        <v>14</v>
      </c>
      <c r="S2867" s="14">
        <f>IFERROR(VLOOKUP($A2867,'Fielding Data'!$A:$H,MATCH(S$1,'Fielding Data'!$A$1:$H$1,0),0),"Other")</f>
        <v>4</v>
      </c>
      <c r="T2867" s="14">
        <f>IFERROR(VLOOKUP($A2867,'Fielding Data'!$A:$H,MATCH(T$1,'Fielding Data'!$A$1:$H$1,0),0),"Other")</f>
        <v>5</v>
      </c>
      <c r="U2867" s="14">
        <f>SUMIFS('Fielding Data'!E:E,'Fielding Data'!$A:$A,'Hitting Data'!$A2867)</f>
        <v>240</v>
      </c>
      <c r="V2867" s="14">
        <f>SUMIFS('Fielding Data'!F:F,'Fielding Data'!$A:$A,'Hitting Data'!$A2867)</f>
        <v>14</v>
      </c>
      <c r="W2867" s="14">
        <f>SUMIFS('Fielding Data'!G:G,'Fielding Data'!$A:$A,'Hitting Data'!$A2867)</f>
        <v>4</v>
      </c>
      <c r="X2867" s="14">
        <f>SUMIFS('Fielding Data'!H:H,'Fielding Data'!$A:$A,'Hitting Data'!$A2867)</f>
        <v>5</v>
      </c>
    </row>
    <row r="2868" spans="1:24" x14ac:dyDescent="0.25">
      <c r="A2868" s="14" t="str">
        <f t="shared" si="44"/>
        <v>hunteto022012</v>
      </c>
      <c r="B2868" s="19" t="s">
        <v>940</v>
      </c>
      <c r="C2868" s="19">
        <v>2012</v>
      </c>
      <c r="D2868" s="19">
        <v>33</v>
      </c>
      <c r="E2868" s="19">
        <v>2</v>
      </c>
      <c r="F2868" s="19">
        <v>0</v>
      </c>
      <c r="G2868" s="19">
        <v>0</v>
      </c>
      <c r="H2868" s="19">
        <v>0</v>
      </c>
      <c r="I2868" s="19">
        <v>0</v>
      </c>
      <c r="J2868" s="19">
        <v>0</v>
      </c>
      <c r="K2868" s="19">
        <v>0</v>
      </c>
      <c r="L2868" s="19">
        <v>0</v>
      </c>
      <c r="M2868" s="19">
        <v>0</v>
      </c>
      <c r="N2868" s="19">
        <v>0</v>
      </c>
      <c r="O2868" s="19">
        <v>1</v>
      </c>
      <c r="P2868" s="14" t="str">
        <f>IFERROR(VLOOKUP($A2868,'Fielding Data'!$A:$H,MATCH(P$1,'Fielding Data'!$A$1:$H$1,0),0),"Other")</f>
        <v>P</v>
      </c>
      <c r="Q2868" s="14">
        <f>IFERROR(VLOOKUP($A2868,'Fielding Data'!$A:$H,MATCH(Q$1,'Fielding Data'!$A$1:$H$1,0),0),"Other")</f>
        <v>8</v>
      </c>
      <c r="R2868" s="14">
        <f>IFERROR(VLOOKUP($A2868,'Fielding Data'!$A:$H,MATCH(R$1,'Fielding Data'!$A$1:$H$1,0),0),"Other")</f>
        <v>29</v>
      </c>
      <c r="S2868" s="14">
        <f>IFERROR(VLOOKUP($A2868,'Fielding Data'!$A:$H,MATCH(S$1,'Fielding Data'!$A$1:$H$1,0),0),"Other")</f>
        <v>0</v>
      </c>
      <c r="T2868" s="14">
        <f>IFERROR(VLOOKUP($A2868,'Fielding Data'!$A:$H,MATCH(T$1,'Fielding Data'!$A$1:$H$1,0),0),"Other")</f>
        <v>4</v>
      </c>
      <c r="U2868" s="14">
        <f>SUMIFS('Fielding Data'!E:E,'Fielding Data'!$A:$A,'Hitting Data'!$A2868)</f>
        <v>8</v>
      </c>
      <c r="V2868" s="14">
        <f>SUMIFS('Fielding Data'!F:F,'Fielding Data'!$A:$A,'Hitting Data'!$A2868)</f>
        <v>29</v>
      </c>
      <c r="W2868" s="14">
        <f>SUMIFS('Fielding Data'!G:G,'Fielding Data'!$A:$A,'Hitting Data'!$A2868)</f>
        <v>0</v>
      </c>
      <c r="X2868" s="14">
        <f>SUMIFS('Fielding Data'!H:H,'Fielding Data'!$A:$A,'Hitting Data'!$A2868)</f>
        <v>4</v>
      </c>
    </row>
    <row r="2869" spans="1:24" x14ac:dyDescent="0.25">
      <c r="A2869" s="14" t="str">
        <f t="shared" si="44"/>
        <v>hutchdr012012</v>
      </c>
      <c r="B2869" s="19" t="s">
        <v>1748</v>
      </c>
      <c r="C2869" s="19">
        <v>2012</v>
      </c>
      <c r="D2869" s="19">
        <v>11</v>
      </c>
      <c r="E2869" s="19">
        <v>2</v>
      </c>
      <c r="F2869" s="19">
        <v>0</v>
      </c>
      <c r="G2869" s="19">
        <v>0</v>
      </c>
      <c r="H2869" s="19">
        <v>0</v>
      </c>
      <c r="I2869" s="19">
        <v>0</v>
      </c>
      <c r="J2869" s="19">
        <v>0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4" t="str">
        <f>IFERROR(VLOOKUP($A2869,'Fielding Data'!$A:$H,MATCH(P$1,'Fielding Data'!$A$1:$H$1,0),0),"Other")</f>
        <v>P</v>
      </c>
      <c r="Q2869" s="14">
        <f>IFERROR(VLOOKUP($A2869,'Fielding Data'!$A:$H,MATCH(Q$1,'Fielding Data'!$A$1:$H$1,0),0),"Other")</f>
        <v>2</v>
      </c>
      <c r="R2869" s="14">
        <f>IFERROR(VLOOKUP($A2869,'Fielding Data'!$A:$H,MATCH(R$1,'Fielding Data'!$A$1:$H$1,0),0),"Other")</f>
        <v>7</v>
      </c>
      <c r="S2869" s="14">
        <f>IFERROR(VLOOKUP($A2869,'Fielding Data'!$A:$H,MATCH(S$1,'Fielding Data'!$A$1:$H$1,0),0),"Other")</f>
        <v>0</v>
      </c>
      <c r="T2869" s="14">
        <f>IFERROR(VLOOKUP($A2869,'Fielding Data'!$A:$H,MATCH(T$1,'Fielding Data'!$A$1:$H$1,0),0),"Other")</f>
        <v>0</v>
      </c>
      <c r="U2869" s="14">
        <f>SUMIFS('Fielding Data'!E:E,'Fielding Data'!$A:$A,'Hitting Data'!$A2869)</f>
        <v>2</v>
      </c>
      <c r="V2869" s="14">
        <f>SUMIFS('Fielding Data'!F:F,'Fielding Data'!$A:$A,'Hitting Data'!$A2869)</f>
        <v>7</v>
      </c>
      <c r="W2869" s="14">
        <f>SUMIFS('Fielding Data'!G:G,'Fielding Data'!$A:$A,'Hitting Data'!$A2869)</f>
        <v>0</v>
      </c>
      <c r="X2869" s="14">
        <f>SUMIFS('Fielding Data'!H:H,'Fielding Data'!$A:$A,'Hitting Data'!$A2869)</f>
        <v>0</v>
      </c>
    </row>
    <row r="2870" spans="1:24" x14ac:dyDescent="0.25">
      <c r="A2870" s="14" t="str">
        <f t="shared" si="44"/>
        <v>iannech012012</v>
      </c>
      <c r="B2870" s="19" t="s">
        <v>659</v>
      </c>
      <c r="C2870" s="19">
        <v>2012</v>
      </c>
      <c r="D2870" s="19">
        <v>79</v>
      </c>
      <c r="E2870" s="19">
        <v>221</v>
      </c>
      <c r="F2870" s="19">
        <v>27</v>
      </c>
      <c r="G2870" s="19">
        <v>53</v>
      </c>
      <c r="H2870" s="19">
        <v>6</v>
      </c>
      <c r="I2870" s="19">
        <v>1</v>
      </c>
      <c r="J2870" s="19">
        <v>9</v>
      </c>
      <c r="K2870" s="19">
        <v>26</v>
      </c>
      <c r="L2870" s="19">
        <v>1</v>
      </c>
      <c r="M2870" s="19">
        <v>3</v>
      </c>
      <c r="N2870" s="19">
        <v>29</v>
      </c>
      <c r="O2870" s="19">
        <v>60</v>
      </c>
      <c r="P2870" s="14" t="str">
        <f>IFERROR(VLOOKUP($A2870,'Fielding Data'!$A:$H,MATCH(P$1,'Fielding Data'!$A$1:$H$1,0),0),"Other")</f>
        <v>C</v>
      </c>
      <c r="Q2870" s="14">
        <f>IFERROR(VLOOKUP($A2870,'Fielding Data'!$A:$H,MATCH(Q$1,'Fielding Data'!$A$1:$H$1,0),0),"Other")</f>
        <v>495</v>
      </c>
      <c r="R2870" s="14">
        <f>IFERROR(VLOOKUP($A2870,'Fielding Data'!$A:$H,MATCH(R$1,'Fielding Data'!$A$1:$H$1,0),0),"Other")</f>
        <v>35</v>
      </c>
      <c r="S2870" s="14">
        <f>IFERROR(VLOOKUP($A2870,'Fielding Data'!$A:$H,MATCH(S$1,'Fielding Data'!$A$1:$H$1,0),0),"Other")</f>
        <v>2</v>
      </c>
      <c r="T2870" s="14">
        <f>IFERROR(VLOOKUP($A2870,'Fielding Data'!$A:$H,MATCH(T$1,'Fielding Data'!$A$1:$H$1,0),0),"Other")</f>
        <v>3</v>
      </c>
      <c r="U2870" s="14">
        <f>SUMIFS('Fielding Data'!E:E,'Fielding Data'!$A:$A,'Hitting Data'!$A2870)</f>
        <v>495</v>
      </c>
      <c r="V2870" s="14">
        <f>SUMIFS('Fielding Data'!F:F,'Fielding Data'!$A:$A,'Hitting Data'!$A2870)</f>
        <v>35</v>
      </c>
      <c r="W2870" s="14">
        <f>SUMIFS('Fielding Data'!G:G,'Fielding Data'!$A:$A,'Hitting Data'!$A2870)</f>
        <v>2</v>
      </c>
      <c r="X2870" s="14">
        <f>SUMIFS('Fielding Data'!H:H,'Fielding Data'!$A:$A,'Hitting Data'!$A2870)</f>
        <v>3</v>
      </c>
    </row>
    <row r="2871" spans="1:24" x14ac:dyDescent="0.25">
      <c r="A2871" s="14" t="str">
        <f t="shared" si="44"/>
        <v>ibanera012012</v>
      </c>
      <c r="B2871" s="19" t="s">
        <v>125</v>
      </c>
      <c r="C2871" s="19">
        <v>2012</v>
      </c>
      <c r="D2871" s="19">
        <v>130</v>
      </c>
      <c r="E2871" s="19">
        <v>384</v>
      </c>
      <c r="F2871" s="19">
        <v>50</v>
      </c>
      <c r="G2871" s="19">
        <v>92</v>
      </c>
      <c r="H2871" s="19">
        <v>19</v>
      </c>
      <c r="I2871" s="19">
        <v>3</v>
      </c>
      <c r="J2871" s="19">
        <v>19</v>
      </c>
      <c r="K2871" s="19">
        <v>62</v>
      </c>
      <c r="L2871" s="19">
        <v>3</v>
      </c>
      <c r="M2871" s="19">
        <v>0</v>
      </c>
      <c r="N2871" s="19">
        <v>35</v>
      </c>
      <c r="O2871" s="19">
        <v>67</v>
      </c>
      <c r="P2871" s="14" t="str">
        <f>IFERROR(VLOOKUP($A2871,'Fielding Data'!$A:$H,MATCH(P$1,'Fielding Data'!$A$1:$H$1,0),0),"Other")</f>
        <v>LF</v>
      </c>
      <c r="Q2871" s="14">
        <f>IFERROR(VLOOKUP($A2871,'Fielding Data'!$A:$H,MATCH(Q$1,'Fielding Data'!$A$1:$H$1,0),0),"Other")</f>
        <v>0</v>
      </c>
      <c r="R2871" s="14">
        <f>IFERROR(VLOOKUP($A2871,'Fielding Data'!$A:$H,MATCH(R$1,'Fielding Data'!$A$1:$H$1,0),0),"Other")</f>
        <v>0</v>
      </c>
      <c r="S2871" s="14">
        <f>IFERROR(VLOOKUP($A2871,'Fielding Data'!$A:$H,MATCH(S$1,'Fielding Data'!$A$1:$H$1,0),0),"Other")</f>
        <v>0</v>
      </c>
      <c r="T2871" s="14">
        <f>IFERROR(VLOOKUP($A2871,'Fielding Data'!$A:$H,MATCH(T$1,'Fielding Data'!$A$1:$H$1,0),0),"Other")</f>
        <v>0</v>
      </c>
      <c r="U2871" s="14">
        <f>SUMIFS('Fielding Data'!E:E,'Fielding Data'!$A:$A,'Hitting Data'!$A2871)</f>
        <v>131</v>
      </c>
      <c r="V2871" s="14">
        <f>SUMIFS('Fielding Data'!F:F,'Fielding Data'!$A:$A,'Hitting Data'!$A2871)</f>
        <v>2</v>
      </c>
      <c r="W2871" s="14">
        <f>SUMIFS('Fielding Data'!G:G,'Fielding Data'!$A:$A,'Hitting Data'!$A2871)</f>
        <v>1</v>
      </c>
      <c r="X2871" s="14">
        <f>SUMIFS('Fielding Data'!H:H,'Fielding Data'!$A:$A,'Hitting Data'!$A2871)</f>
        <v>0</v>
      </c>
    </row>
    <row r="2872" spans="1:24" x14ac:dyDescent="0.25">
      <c r="A2872" s="14" t="str">
        <f t="shared" si="44"/>
        <v>iglesjo012012</v>
      </c>
      <c r="B2872" s="19" t="s">
        <v>1532</v>
      </c>
      <c r="C2872" s="19">
        <v>2012</v>
      </c>
      <c r="D2872" s="19">
        <v>25</v>
      </c>
      <c r="E2872" s="19">
        <v>68</v>
      </c>
      <c r="F2872" s="19">
        <v>5</v>
      </c>
      <c r="G2872" s="19">
        <v>8</v>
      </c>
      <c r="H2872" s="19">
        <v>2</v>
      </c>
      <c r="I2872" s="19">
        <v>0</v>
      </c>
      <c r="J2872" s="19">
        <v>1</v>
      </c>
      <c r="K2872" s="19">
        <v>2</v>
      </c>
      <c r="L2872" s="19">
        <v>1</v>
      </c>
      <c r="M2872" s="19">
        <v>0</v>
      </c>
      <c r="N2872" s="19">
        <v>4</v>
      </c>
      <c r="O2872" s="19">
        <v>16</v>
      </c>
      <c r="P2872" s="14" t="str">
        <f>IFERROR(VLOOKUP($A2872,'Fielding Data'!$A:$H,MATCH(P$1,'Fielding Data'!$A$1:$H$1,0),0),"Other")</f>
        <v>SS</v>
      </c>
      <c r="Q2872" s="14">
        <f>IFERROR(VLOOKUP($A2872,'Fielding Data'!$A:$H,MATCH(Q$1,'Fielding Data'!$A$1:$H$1,0),0),"Other")</f>
        <v>27</v>
      </c>
      <c r="R2872" s="14">
        <f>IFERROR(VLOOKUP($A2872,'Fielding Data'!$A:$H,MATCH(R$1,'Fielding Data'!$A$1:$H$1,0),0),"Other")</f>
        <v>71</v>
      </c>
      <c r="S2872" s="14">
        <f>IFERROR(VLOOKUP($A2872,'Fielding Data'!$A:$H,MATCH(S$1,'Fielding Data'!$A$1:$H$1,0),0),"Other")</f>
        <v>2</v>
      </c>
      <c r="T2872" s="14">
        <f>IFERROR(VLOOKUP($A2872,'Fielding Data'!$A:$H,MATCH(T$1,'Fielding Data'!$A$1:$H$1,0),0),"Other")</f>
        <v>16</v>
      </c>
      <c r="U2872" s="14">
        <f>SUMIFS('Fielding Data'!E:E,'Fielding Data'!$A:$A,'Hitting Data'!$A2872)</f>
        <v>27</v>
      </c>
      <c r="V2872" s="14">
        <f>SUMIFS('Fielding Data'!F:F,'Fielding Data'!$A:$A,'Hitting Data'!$A2872)</f>
        <v>71</v>
      </c>
      <c r="W2872" s="14">
        <f>SUMIFS('Fielding Data'!G:G,'Fielding Data'!$A:$A,'Hitting Data'!$A2872)</f>
        <v>2</v>
      </c>
      <c r="X2872" s="14">
        <f>SUMIFS('Fielding Data'!H:H,'Fielding Data'!$A:$A,'Hitting Data'!$A2872)</f>
        <v>16</v>
      </c>
    </row>
    <row r="2873" spans="1:24" x14ac:dyDescent="0.25">
      <c r="A2873" s="14" t="str">
        <f t="shared" si="44"/>
        <v>ishiktr012012</v>
      </c>
      <c r="B2873" s="19" t="s">
        <v>661</v>
      </c>
      <c r="C2873" s="19">
        <v>2012</v>
      </c>
      <c r="D2873" s="19">
        <v>94</v>
      </c>
      <c r="E2873" s="19">
        <v>152</v>
      </c>
      <c r="F2873" s="19">
        <v>19</v>
      </c>
      <c r="G2873" s="19">
        <v>39</v>
      </c>
      <c r="H2873" s="19">
        <v>12</v>
      </c>
      <c r="I2873" s="19">
        <v>1</v>
      </c>
      <c r="J2873" s="19">
        <v>4</v>
      </c>
      <c r="K2873" s="19">
        <v>30</v>
      </c>
      <c r="L2873" s="19">
        <v>0</v>
      </c>
      <c r="M2873" s="19">
        <v>0</v>
      </c>
      <c r="N2873" s="19">
        <v>13</v>
      </c>
      <c r="O2873" s="19">
        <v>42</v>
      </c>
      <c r="P2873" s="14" t="str">
        <f>IFERROR(VLOOKUP($A2873,'Fielding Data'!$A:$H,MATCH(P$1,'Fielding Data'!$A$1:$H$1,0),0),"Other")</f>
        <v>1B</v>
      </c>
      <c r="Q2873" s="14">
        <f>IFERROR(VLOOKUP($A2873,'Fielding Data'!$A:$H,MATCH(Q$1,'Fielding Data'!$A$1:$H$1,0),0),"Other")</f>
        <v>269</v>
      </c>
      <c r="R2873" s="14">
        <f>IFERROR(VLOOKUP($A2873,'Fielding Data'!$A:$H,MATCH(R$1,'Fielding Data'!$A$1:$H$1,0),0),"Other")</f>
        <v>17</v>
      </c>
      <c r="S2873" s="14">
        <f>IFERROR(VLOOKUP($A2873,'Fielding Data'!$A:$H,MATCH(S$1,'Fielding Data'!$A$1:$H$1,0),0),"Other")</f>
        <v>2</v>
      </c>
      <c r="T2873" s="14">
        <f>IFERROR(VLOOKUP($A2873,'Fielding Data'!$A:$H,MATCH(T$1,'Fielding Data'!$A$1:$H$1,0),0),"Other")</f>
        <v>21</v>
      </c>
      <c r="U2873" s="14">
        <f>SUMIFS('Fielding Data'!E:E,'Fielding Data'!$A:$A,'Hitting Data'!$A2873)</f>
        <v>269</v>
      </c>
      <c r="V2873" s="14">
        <f>SUMIFS('Fielding Data'!F:F,'Fielding Data'!$A:$A,'Hitting Data'!$A2873)</f>
        <v>17</v>
      </c>
      <c r="W2873" s="14">
        <f>SUMIFS('Fielding Data'!G:G,'Fielding Data'!$A:$A,'Hitting Data'!$A2873)</f>
        <v>2</v>
      </c>
      <c r="X2873" s="14">
        <f>SUMIFS('Fielding Data'!H:H,'Fielding Data'!$A:$A,'Hitting Data'!$A2873)</f>
        <v>21</v>
      </c>
    </row>
    <row r="2874" spans="1:24" x14ac:dyDescent="0.25">
      <c r="A2874" s="14" t="str">
        <f t="shared" si="44"/>
        <v>isrinja012012</v>
      </c>
      <c r="B2874" s="19" t="s">
        <v>126</v>
      </c>
      <c r="C2874" s="19">
        <v>2012</v>
      </c>
      <c r="D2874" s="19">
        <v>50</v>
      </c>
      <c r="E2874" s="19">
        <v>0</v>
      </c>
      <c r="F2874" s="19">
        <v>0</v>
      </c>
      <c r="G2874" s="19">
        <v>0</v>
      </c>
      <c r="H2874" s="19">
        <v>0</v>
      </c>
      <c r="I2874" s="19">
        <v>0</v>
      </c>
      <c r="J2874" s="19">
        <v>0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4" t="str">
        <f>IFERROR(VLOOKUP($A2874,'Fielding Data'!$A:$H,MATCH(P$1,'Fielding Data'!$A$1:$H$1,0),0),"Other")</f>
        <v>P</v>
      </c>
      <c r="Q2874" s="14">
        <f>IFERROR(VLOOKUP($A2874,'Fielding Data'!$A:$H,MATCH(Q$1,'Fielding Data'!$A$1:$H$1,0),0),"Other")</f>
        <v>3</v>
      </c>
      <c r="R2874" s="14">
        <f>IFERROR(VLOOKUP($A2874,'Fielding Data'!$A:$H,MATCH(R$1,'Fielding Data'!$A$1:$H$1,0),0),"Other")</f>
        <v>5</v>
      </c>
      <c r="S2874" s="14">
        <f>IFERROR(VLOOKUP($A2874,'Fielding Data'!$A:$H,MATCH(S$1,'Fielding Data'!$A$1:$H$1,0),0),"Other")</f>
        <v>1</v>
      </c>
      <c r="T2874" s="14">
        <f>IFERROR(VLOOKUP($A2874,'Fielding Data'!$A:$H,MATCH(T$1,'Fielding Data'!$A$1:$H$1,0),0),"Other")</f>
        <v>0</v>
      </c>
      <c r="U2874" s="14">
        <f>SUMIFS('Fielding Data'!E:E,'Fielding Data'!$A:$A,'Hitting Data'!$A2874)</f>
        <v>3</v>
      </c>
      <c r="V2874" s="14">
        <f>SUMIFS('Fielding Data'!F:F,'Fielding Data'!$A:$A,'Hitting Data'!$A2874)</f>
        <v>5</v>
      </c>
      <c r="W2874" s="14">
        <f>SUMIFS('Fielding Data'!G:G,'Fielding Data'!$A:$A,'Hitting Data'!$A2874)</f>
        <v>1</v>
      </c>
      <c r="X2874" s="14">
        <f>SUMIFS('Fielding Data'!H:H,'Fielding Data'!$A:$A,'Hitting Data'!$A2874)</f>
        <v>0</v>
      </c>
    </row>
    <row r="2875" spans="1:24" x14ac:dyDescent="0.25">
      <c r="A2875" s="14" t="str">
        <f t="shared" si="44"/>
        <v>iwakuhi012012</v>
      </c>
      <c r="B2875" s="19" t="s">
        <v>1749</v>
      </c>
      <c r="C2875" s="19">
        <v>2012</v>
      </c>
      <c r="D2875" s="19">
        <v>30</v>
      </c>
      <c r="E2875" s="19">
        <v>0</v>
      </c>
      <c r="F2875" s="19">
        <v>0</v>
      </c>
      <c r="G2875" s="19">
        <v>0</v>
      </c>
      <c r="H2875" s="19">
        <v>0</v>
      </c>
      <c r="I2875" s="19">
        <v>0</v>
      </c>
      <c r="J2875" s="19">
        <v>0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14" t="str">
        <f>IFERROR(VLOOKUP($A2875,'Fielding Data'!$A:$H,MATCH(P$1,'Fielding Data'!$A$1:$H$1,0),0),"Other")</f>
        <v>P</v>
      </c>
      <c r="Q2875" s="14">
        <f>IFERROR(VLOOKUP($A2875,'Fielding Data'!$A:$H,MATCH(Q$1,'Fielding Data'!$A$1:$H$1,0),0),"Other")</f>
        <v>7</v>
      </c>
      <c r="R2875" s="14">
        <f>IFERROR(VLOOKUP($A2875,'Fielding Data'!$A:$H,MATCH(R$1,'Fielding Data'!$A$1:$H$1,0),0),"Other")</f>
        <v>10</v>
      </c>
      <c r="S2875" s="14">
        <f>IFERROR(VLOOKUP($A2875,'Fielding Data'!$A:$H,MATCH(S$1,'Fielding Data'!$A$1:$H$1,0),0),"Other")</f>
        <v>1</v>
      </c>
      <c r="T2875" s="14">
        <f>IFERROR(VLOOKUP($A2875,'Fielding Data'!$A:$H,MATCH(T$1,'Fielding Data'!$A$1:$H$1,0),0),"Other")</f>
        <v>1</v>
      </c>
      <c r="U2875" s="14">
        <f>SUMIFS('Fielding Data'!E:E,'Fielding Data'!$A:$A,'Hitting Data'!$A2875)</f>
        <v>7</v>
      </c>
      <c r="V2875" s="14">
        <f>SUMIFS('Fielding Data'!F:F,'Fielding Data'!$A:$A,'Hitting Data'!$A2875)</f>
        <v>10</v>
      </c>
      <c r="W2875" s="14">
        <f>SUMIFS('Fielding Data'!G:G,'Fielding Data'!$A:$A,'Hitting Data'!$A2875)</f>
        <v>1</v>
      </c>
      <c r="X2875" s="14">
        <f>SUMIFS('Fielding Data'!H:H,'Fielding Data'!$A:$A,'Hitting Data'!$A2875)</f>
        <v>1</v>
      </c>
    </row>
    <row r="2876" spans="1:24" x14ac:dyDescent="0.25">
      <c r="A2876" s="14" t="str">
        <f t="shared" si="44"/>
        <v>izturma012012</v>
      </c>
      <c r="B2876" s="19" t="s">
        <v>462</v>
      </c>
      <c r="C2876" s="19">
        <v>2012</v>
      </c>
      <c r="D2876" s="19">
        <v>100</v>
      </c>
      <c r="E2876" s="19">
        <v>289</v>
      </c>
      <c r="F2876" s="19">
        <v>35</v>
      </c>
      <c r="G2876" s="19">
        <v>74</v>
      </c>
      <c r="H2876" s="19">
        <v>11</v>
      </c>
      <c r="I2876" s="19">
        <v>0</v>
      </c>
      <c r="J2876" s="19">
        <v>2</v>
      </c>
      <c r="K2876" s="19">
        <v>20</v>
      </c>
      <c r="L2876" s="19">
        <v>17</v>
      </c>
      <c r="M2876" s="19">
        <v>2</v>
      </c>
      <c r="N2876" s="19">
        <v>25</v>
      </c>
      <c r="O2876" s="19">
        <v>38</v>
      </c>
      <c r="P2876" s="14" t="str">
        <f>IFERROR(VLOOKUP($A2876,'Fielding Data'!$A:$H,MATCH(P$1,'Fielding Data'!$A$1:$H$1,0),0),"Other")</f>
        <v>2B</v>
      </c>
      <c r="Q2876" s="14">
        <f>IFERROR(VLOOKUP($A2876,'Fielding Data'!$A:$H,MATCH(Q$1,'Fielding Data'!$A$1:$H$1,0),0),"Other")</f>
        <v>26</v>
      </c>
      <c r="R2876" s="14">
        <f>IFERROR(VLOOKUP($A2876,'Fielding Data'!$A:$H,MATCH(R$1,'Fielding Data'!$A$1:$H$1,0),0),"Other")</f>
        <v>68</v>
      </c>
      <c r="S2876" s="14">
        <f>IFERROR(VLOOKUP($A2876,'Fielding Data'!$A:$H,MATCH(S$1,'Fielding Data'!$A$1:$H$1,0),0),"Other")</f>
        <v>0</v>
      </c>
      <c r="T2876" s="14">
        <f>IFERROR(VLOOKUP($A2876,'Fielding Data'!$A:$H,MATCH(T$1,'Fielding Data'!$A$1:$H$1,0),0),"Other")</f>
        <v>14</v>
      </c>
      <c r="U2876" s="14">
        <f>SUMIFS('Fielding Data'!E:E,'Fielding Data'!$A:$A,'Hitting Data'!$A2876)</f>
        <v>67</v>
      </c>
      <c r="V2876" s="14">
        <f>SUMIFS('Fielding Data'!F:F,'Fielding Data'!$A:$A,'Hitting Data'!$A2876)</f>
        <v>164</v>
      </c>
      <c r="W2876" s="14">
        <f>SUMIFS('Fielding Data'!G:G,'Fielding Data'!$A:$A,'Hitting Data'!$A2876)</f>
        <v>10</v>
      </c>
      <c r="X2876" s="14">
        <f>SUMIFS('Fielding Data'!H:H,'Fielding Data'!$A:$A,'Hitting Data'!$A2876)</f>
        <v>26</v>
      </c>
    </row>
    <row r="2877" spans="1:24" x14ac:dyDescent="0.25">
      <c r="A2877" s="14" t="str">
        <f t="shared" si="44"/>
        <v>jacksau012012</v>
      </c>
      <c r="B2877" s="19" t="s">
        <v>1304</v>
      </c>
      <c r="C2877" s="19">
        <v>2012</v>
      </c>
      <c r="D2877" s="19">
        <v>137</v>
      </c>
      <c r="E2877" s="19">
        <v>543</v>
      </c>
      <c r="F2877" s="19">
        <v>103</v>
      </c>
      <c r="G2877" s="19">
        <v>163</v>
      </c>
      <c r="H2877" s="19">
        <v>29</v>
      </c>
      <c r="I2877" s="19">
        <v>10</v>
      </c>
      <c r="J2877" s="19">
        <v>16</v>
      </c>
      <c r="K2877" s="19">
        <v>66</v>
      </c>
      <c r="L2877" s="19">
        <v>12</v>
      </c>
      <c r="M2877" s="19">
        <v>9</v>
      </c>
      <c r="N2877" s="19">
        <v>67</v>
      </c>
      <c r="O2877" s="19">
        <v>134</v>
      </c>
      <c r="P2877" s="14" t="str">
        <f>IFERROR(VLOOKUP($A2877,'Fielding Data'!$A:$H,MATCH(P$1,'Fielding Data'!$A$1:$H$1,0),0),"Other")</f>
        <v>CF</v>
      </c>
      <c r="Q2877" s="14">
        <f>IFERROR(VLOOKUP($A2877,'Fielding Data'!$A:$H,MATCH(Q$1,'Fielding Data'!$A$1:$H$1,0),0),"Other")</f>
        <v>0</v>
      </c>
      <c r="R2877" s="14">
        <f>IFERROR(VLOOKUP($A2877,'Fielding Data'!$A:$H,MATCH(R$1,'Fielding Data'!$A$1:$H$1,0),0),"Other")</f>
        <v>0</v>
      </c>
      <c r="S2877" s="14">
        <f>IFERROR(VLOOKUP($A2877,'Fielding Data'!$A:$H,MATCH(S$1,'Fielding Data'!$A$1:$H$1,0),0),"Other")</f>
        <v>0</v>
      </c>
      <c r="T2877" s="14">
        <f>IFERROR(VLOOKUP($A2877,'Fielding Data'!$A:$H,MATCH(T$1,'Fielding Data'!$A$1:$H$1,0),0),"Other")</f>
        <v>0</v>
      </c>
      <c r="U2877" s="14">
        <f>SUMIFS('Fielding Data'!E:E,'Fielding Data'!$A:$A,'Hitting Data'!$A2877)</f>
        <v>339</v>
      </c>
      <c r="V2877" s="14">
        <f>SUMIFS('Fielding Data'!F:F,'Fielding Data'!$A:$A,'Hitting Data'!$A2877)</f>
        <v>5</v>
      </c>
      <c r="W2877" s="14">
        <f>SUMIFS('Fielding Data'!G:G,'Fielding Data'!$A:$A,'Hitting Data'!$A2877)</f>
        <v>1</v>
      </c>
      <c r="X2877" s="14">
        <f>SUMIFS('Fielding Data'!H:H,'Fielding Data'!$A:$A,'Hitting Data'!$A2877)</f>
        <v>1</v>
      </c>
    </row>
    <row r="2878" spans="1:24" x14ac:dyDescent="0.25">
      <c r="A2878" s="14" t="str">
        <f t="shared" si="44"/>
        <v>jacksbr012012</v>
      </c>
      <c r="B2878" s="19" t="s">
        <v>1750</v>
      </c>
      <c r="C2878" s="19">
        <v>2012</v>
      </c>
      <c r="D2878" s="19">
        <v>44</v>
      </c>
      <c r="E2878" s="19">
        <v>120</v>
      </c>
      <c r="F2878" s="19">
        <v>14</v>
      </c>
      <c r="G2878" s="19">
        <v>21</v>
      </c>
      <c r="H2878" s="19">
        <v>6</v>
      </c>
      <c r="I2878" s="19">
        <v>1</v>
      </c>
      <c r="J2878" s="19">
        <v>4</v>
      </c>
      <c r="K2878" s="19">
        <v>9</v>
      </c>
      <c r="L2878" s="19">
        <v>0</v>
      </c>
      <c r="M2878" s="19">
        <v>3</v>
      </c>
      <c r="N2878" s="19">
        <v>22</v>
      </c>
      <c r="O2878" s="19">
        <v>59</v>
      </c>
      <c r="P2878" s="14" t="str">
        <f>IFERROR(VLOOKUP($A2878,'Fielding Data'!$A:$H,MATCH(P$1,'Fielding Data'!$A$1:$H$1,0),0),"Other")</f>
        <v>CF</v>
      </c>
      <c r="Q2878" s="14">
        <f>IFERROR(VLOOKUP($A2878,'Fielding Data'!$A:$H,MATCH(Q$1,'Fielding Data'!$A$1:$H$1,0),0),"Other")</f>
        <v>0</v>
      </c>
      <c r="R2878" s="14">
        <f>IFERROR(VLOOKUP($A2878,'Fielding Data'!$A:$H,MATCH(R$1,'Fielding Data'!$A$1:$H$1,0),0),"Other")</f>
        <v>0</v>
      </c>
      <c r="S2878" s="14">
        <f>IFERROR(VLOOKUP($A2878,'Fielding Data'!$A:$H,MATCH(S$1,'Fielding Data'!$A$1:$H$1,0),0),"Other")</f>
        <v>0</v>
      </c>
      <c r="T2878" s="14">
        <f>IFERROR(VLOOKUP($A2878,'Fielding Data'!$A:$H,MATCH(T$1,'Fielding Data'!$A$1:$H$1,0),0),"Other")</f>
        <v>0</v>
      </c>
      <c r="U2878" s="14">
        <f>SUMIFS('Fielding Data'!E:E,'Fielding Data'!$A:$A,'Hitting Data'!$A2878)</f>
        <v>94</v>
      </c>
      <c r="V2878" s="14">
        <f>SUMIFS('Fielding Data'!F:F,'Fielding Data'!$A:$A,'Hitting Data'!$A2878)</f>
        <v>0</v>
      </c>
      <c r="W2878" s="14">
        <f>SUMIFS('Fielding Data'!G:G,'Fielding Data'!$A:$A,'Hitting Data'!$A2878)</f>
        <v>2</v>
      </c>
      <c r="X2878" s="14">
        <f>SUMIFS('Fielding Data'!H:H,'Fielding Data'!$A:$A,'Hitting Data'!$A2878)</f>
        <v>0</v>
      </c>
    </row>
    <row r="2879" spans="1:24" x14ac:dyDescent="0.25">
      <c r="A2879" s="14" t="str">
        <f t="shared" si="44"/>
        <v>jacksed012012</v>
      </c>
      <c r="B2879" s="19" t="s">
        <v>383</v>
      </c>
      <c r="C2879" s="19">
        <v>2012</v>
      </c>
      <c r="D2879" s="19">
        <v>34</v>
      </c>
      <c r="E2879" s="19">
        <v>57</v>
      </c>
      <c r="F2879" s="19">
        <v>6</v>
      </c>
      <c r="G2879" s="19">
        <v>13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3</v>
      </c>
      <c r="O2879" s="19">
        <v>21</v>
      </c>
      <c r="P2879" s="14" t="str">
        <f>IFERROR(VLOOKUP($A2879,'Fielding Data'!$A:$H,MATCH(P$1,'Fielding Data'!$A$1:$H$1,0),0),"Other")</f>
        <v>P</v>
      </c>
      <c r="Q2879" s="14">
        <f>IFERROR(VLOOKUP($A2879,'Fielding Data'!$A:$H,MATCH(Q$1,'Fielding Data'!$A$1:$H$1,0),0),"Other")</f>
        <v>17</v>
      </c>
      <c r="R2879" s="14">
        <f>IFERROR(VLOOKUP($A2879,'Fielding Data'!$A:$H,MATCH(R$1,'Fielding Data'!$A$1:$H$1,0),0),"Other")</f>
        <v>20</v>
      </c>
      <c r="S2879" s="14">
        <f>IFERROR(VLOOKUP($A2879,'Fielding Data'!$A:$H,MATCH(S$1,'Fielding Data'!$A$1:$H$1,0),0),"Other")</f>
        <v>3</v>
      </c>
      <c r="T2879" s="14">
        <f>IFERROR(VLOOKUP($A2879,'Fielding Data'!$A:$H,MATCH(T$1,'Fielding Data'!$A$1:$H$1,0),0),"Other")</f>
        <v>1</v>
      </c>
      <c r="U2879" s="14">
        <f>SUMIFS('Fielding Data'!E:E,'Fielding Data'!$A:$A,'Hitting Data'!$A2879)</f>
        <v>17</v>
      </c>
      <c r="V2879" s="14">
        <f>SUMIFS('Fielding Data'!F:F,'Fielding Data'!$A:$A,'Hitting Data'!$A2879)</f>
        <v>20</v>
      </c>
      <c r="W2879" s="14">
        <f>SUMIFS('Fielding Data'!G:G,'Fielding Data'!$A:$A,'Hitting Data'!$A2879)</f>
        <v>3</v>
      </c>
      <c r="X2879" s="14">
        <f>SUMIFS('Fielding Data'!H:H,'Fielding Data'!$A:$A,'Hitting Data'!$A2879)</f>
        <v>1</v>
      </c>
    </row>
    <row r="2880" spans="1:24" x14ac:dyDescent="0.25">
      <c r="A2880" s="14" t="str">
        <f t="shared" si="44"/>
        <v>jacksry022012</v>
      </c>
      <c r="B2880" s="19" t="s">
        <v>1751</v>
      </c>
      <c r="C2880" s="19">
        <v>2012</v>
      </c>
      <c r="D2880" s="19">
        <v>13</v>
      </c>
      <c r="E2880" s="19">
        <v>17</v>
      </c>
      <c r="F2880" s="19">
        <v>2</v>
      </c>
      <c r="G2880" s="19">
        <v>2</v>
      </c>
      <c r="H2880" s="19">
        <v>0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1</v>
      </c>
      <c r="O2880" s="19">
        <v>3</v>
      </c>
      <c r="P2880" s="14" t="str">
        <f>IFERROR(VLOOKUP($A2880,'Fielding Data'!$A:$H,MATCH(P$1,'Fielding Data'!$A$1:$H$1,0),0),"Other")</f>
        <v>2B</v>
      </c>
      <c r="Q2880" s="14">
        <f>IFERROR(VLOOKUP($A2880,'Fielding Data'!$A:$H,MATCH(Q$1,'Fielding Data'!$A$1:$H$1,0),0),"Other")</f>
        <v>2</v>
      </c>
      <c r="R2880" s="14">
        <f>IFERROR(VLOOKUP($A2880,'Fielding Data'!$A:$H,MATCH(R$1,'Fielding Data'!$A$1:$H$1,0),0),"Other")</f>
        <v>11</v>
      </c>
      <c r="S2880" s="14">
        <f>IFERROR(VLOOKUP($A2880,'Fielding Data'!$A:$H,MATCH(S$1,'Fielding Data'!$A$1:$H$1,0),0),"Other")</f>
        <v>1</v>
      </c>
      <c r="T2880" s="14">
        <f>IFERROR(VLOOKUP($A2880,'Fielding Data'!$A:$H,MATCH(T$1,'Fielding Data'!$A$1:$H$1,0),0),"Other")</f>
        <v>1</v>
      </c>
      <c r="U2880" s="14">
        <f>SUMIFS('Fielding Data'!E:E,'Fielding Data'!$A:$A,'Hitting Data'!$A2880)</f>
        <v>2</v>
      </c>
      <c r="V2880" s="14">
        <f>SUMIFS('Fielding Data'!F:F,'Fielding Data'!$A:$A,'Hitting Data'!$A2880)</f>
        <v>11</v>
      </c>
      <c r="W2880" s="14">
        <f>SUMIFS('Fielding Data'!G:G,'Fielding Data'!$A:$A,'Hitting Data'!$A2880)</f>
        <v>1</v>
      </c>
      <c r="X2880" s="14">
        <f>SUMIFS('Fielding Data'!H:H,'Fielding Data'!$A:$A,'Hitting Data'!$A2880)</f>
        <v>1</v>
      </c>
    </row>
    <row r="2881" spans="1:24" x14ac:dyDescent="0.25">
      <c r="A2881" s="14" t="str">
        <f t="shared" si="44"/>
        <v>jacobmi022012</v>
      </c>
      <c r="B2881" s="19" t="s">
        <v>558</v>
      </c>
      <c r="C2881" s="19">
        <v>2012</v>
      </c>
      <c r="D2881" s="19">
        <v>13</v>
      </c>
      <c r="E2881" s="19">
        <v>19</v>
      </c>
      <c r="F2881" s="19">
        <v>4</v>
      </c>
      <c r="G2881" s="19">
        <v>4</v>
      </c>
      <c r="H2881" s="19">
        <v>1</v>
      </c>
      <c r="I2881" s="19">
        <v>0</v>
      </c>
      <c r="J2881" s="19">
        <v>0</v>
      </c>
      <c r="K2881" s="19">
        <v>2</v>
      </c>
      <c r="L2881" s="19">
        <v>0</v>
      </c>
      <c r="M2881" s="19">
        <v>0</v>
      </c>
      <c r="N2881" s="19">
        <v>4</v>
      </c>
      <c r="O2881" s="19">
        <v>6</v>
      </c>
      <c r="P2881" s="14" t="str">
        <f>IFERROR(VLOOKUP($A2881,'Fielding Data'!$A:$H,MATCH(P$1,'Fielding Data'!$A$1:$H$1,0),0),"Other")</f>
        <v>1B</v>
      </c>
      <c r="Q2881" s="14">
        <f>IFERROR(VLOOKUP($A2881,'Fielding Data'!$A:$H,MATCH(Q$1,'Fielding Data'!$A$1:$H$1,0),0),"Other")</f>
        <v>26</v>
      </c>
      <c r="R2881" s="14">
        <f>IFERROR(VLOOKUP($A2881,'Fielding Data'!$A:$H,MATCH(R$1,'Fielding Data'!$A$1:$H$1,0),0),"Other")</f>
        <v>3</v>
      </c>
      <c r="S2881" s="14">
        <f>IFERROR(VLOOKUP($A2881,'Fielding Data'!$A:$H,MATCH(S$1,'Fielding Data'!$A$1:$H$1,0),0),"Other")</f>
        <v>1</v>
      </c>
      <c r="T2881" s="14">
        <f>IFERROR(VLOOKUP($A2881,'Fielding Data'!$A:$H,MATCH(T$1,'Fielding Data'!$A$1:$H$1,0),0),"Other")</f>
        <v>4</v>
      </c>
      <c r="U2881" s="14">
        <f>SUMIFS('Fielding Data'!E:E,'Fielding Data'!$A:$A,'Hitting Data'!$A2881)</f>
        <v>26</v>
      </c>
      <c r="V2881" s="14">
        <f>SUMIFS('Fielding Data'!F:F,'Fielding Data'!$A:$A,'Hitting Data'!$A2881)</f>
        <v>3</v>
      </c>
      <c r="W2881" s="14">
        <f>SUMIFS('Fielding Data'!G:G,'Fielding Data'!$A:$A,'Hitting Data'!$A2881)</f>
        <v>1</v>
      </c>
      <c r="X2881" s="14">
        <f>SUMIFS('Fielding Data'!H:H,'Fielding Data'!$A:$A,'Hitting Data'!$A2881)</f>
        <v>4</v>
      </c>
    </row>
    <row r="2882" spans="1:24" x14ac:dyDescent="0.25">
      <c r="A2882" s="14" t="str">
        <f t="shared" si="44"/>
        <v>janispa012012</v>
      </c>
      <c r="B2882" s="19" t="s">
        <v>941</v>
      </c>
      <c r="C2882" s="19">
        <v>2012</v>
      </c>
      <c r="D2882" s="19">
        <v>55</v>
      </c>
      <c r="E2882" s="19">
        <v>167</v>
      </c>
      <c r="F2882" s="19">
        <v>18</v>
      </c>
      <c r="G2882" s="19">
        <v>31</v>
      </c>
      <c r="H2882" s="19">
        <v>6</v>
      </c>
      <c r="I2882" s="19">
        <v>1</v>
      </c>
      <c r="J2882" s="19">
        <v>0</v>
      </c>
      <c r="K2882" s="19">
        <v>9</v>
      </c>
      <c r="L2882" s="19">
        <v>1</v>
      </c>
      <c r="M2882" s="19">
        <v>0</v>
      </c>
      <c r="N2882" s="19">
        <v>17</v>
      </c>
      <c r="O2882" s="19">
        <v>30</v>
      </c>
      <c r="P2882" s="14" t="str">
        <f>IFERROR(VLOOKUP($A2882,'Fielding Data'!$A:$H,MATCH(P$1,'Fielding Data'!$A$1:$H$1,0),0),"Other")</f>
        <v>SS</v>
      </c>
      <c r="Q2882" s="14">
        <f>IFERROR(VLOOKUP($A2882,'Fielding Data'!$A:$H,MATCH(Q$1,'Fielding Data'!$A$1:$H$1,0),0),"Other")</f>
        <v>63</v>
      </c>
      <c r="R2882" s="14">
        <f>IFERROR(VLOOKUP($A2882,'Fielding Data'!$A:$H,MATCH(R$1,'Fielding Data'!$A$1:$H$1,0),0),"Other")</f>
        <v>166</v>
      </c>
      <c r="S2882" s="14">
        <f>IFERROR(VLOOKUP($A2882,'Fielding Data'!$A:$H,MATCH(S$1,'Fielding Data'!$A$1:$H$1,0),0),"Other")</f>
        <v>2</v>
      </c>
      <c r="T2882" s="14">
        <f>IFERROR(VLOOKUP($A2882,'Fielding Data'!$A:$H,MATCH(T$1,'Fielding Data'!$A$1:$H$1,0),0),"Other")</f>
        <v>34</v>
      </c>
      <c r="U2882" s="14">
        <f>SUMIFS('Fielding Data'!E:E,'Fielding Data'!$A:$A,'Hitting Data'!$A2882)</f>
        <v>63</v>
      </c>
      <c r="V2882" s="14">
        <f>SUMIFS('Fielding Data'!F:F,'Fielding Data'!$A:$A,'Hitting Data'!$A2882)</f>
        <v>166</v>
      </c>
      <c r="W2882" s="14">
        <f>SUMIFS('Fielding Data'!G:G,'Fielding Data'!$A:$A,'Hitting Data'!$A2882)</f>
        <v>2</v>
      </c>
      <c r="X2882" s="14">
        <f>SUMIFS('Fielding Data'!H:H,'Fielding Data'!$A:$A,'Hitting Data'!$A2882)</f>
        <v>34</v>
      </c>
    </row>
    <row r="2883" spans="1:24" x14ac:dyDescent="0.25">
      <c r="A2883" s="14" t="str">
        <f t="shared" ref="A2883:A2946" si="45">B2883&amp;C2883</f>
        <v>janseke012012</v>
      </c>
      <c r="B2883" s="19" t="s">
        <v>1306</v>
      </c>
      <c r="C2883" s="19">
        <v>2012</v>
      </c>
      <c r="D2883" s="19">
        <v>65</v>
      </c>
      <c r="E2883" s="19">
        <v>0</v>
      </c>
      <c r="F2883" s="19">
        <v>0</v>
      </c>
      <c r="G2883" s="19">
        <v>0</v>
      </c>
      <c r="H2883" s="19">
        <v>0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4" t="str">
        <f>IFERROR(VLOOKUP($A2883,'Fielding Data'!$A:$H,MATCH(P$1,'Fielding Data'!$A$1:$H$1,0),0),"Other")</f>
        <v>P</v>
      </c>
      <c r="Q2883" s="14">
        <f>IFERROR(VLOOKUP($A2883,'Fielding Data'!$A:$H,MATCH(Q$1,'Fielding Data'!$A$1:$H$1,0),0),"Other")</f>
        <v>1</v>
      </c>
      <c r="R2883" s="14">
        <f>IFERROR(VLOOKUP($A2883,'Fielding Data'!$A:$H,MATCH(R$1,'Fielding Data'!$A$1:$H$1,0),0),"Other")</f>
        <v>5</v>
      </c>
      <c r="S2883" s="14">
        <f>IFERROR(VLOOKUP($A2883,'Fielding Data'!$A:$H,MATCH(S$1,'Fielding Data'!$A$1:$H$1,0),0),"Other")</f>
        <v>1</v>
      </c>
      <c r="T2883" s="14">
        <f>IFERROR(VLOOKUP($A2883,'Fielding Data'!$A:$H,MATCH(T$1,'Fielding Data'!$A$1:$H$1,0),0),"Other")</f>
        <v>0</v>
      </c>
      <c r="U2883" s="14">
        <f>SUMIFS('Fielding Data'!E:E,'Fielding Data'!$A:$A,'Hitting Data'!$A2883)</f>
        <v>1</v>
      </c>
      <c r="V2883" s="14">
        <f>SUMIFS('Fielding Data'!F:F,'Fielding Data'!$A:$A,'Hitting Data'!$A2883)</f>
        <v>5</v>
      </c>
      <c r="W2883" s="14">
        <f>SUMIFS('Fielding Data'!G:G,'Fielding Data'!$A:$A,'Hitting Data'!$A2883)</f>
        <v>1</v>
      </c>
      <c r="X2883" s="14">
        <f>SUMIFS('Fielding Data'!H:H,'Fielding Data'!$A:$A,'Hitting Data'!$A2883)</f>
        <v>0</v>
      </c>
    </row>
    <row r="2884" spans="1:24" x14ac:dyDescent="0.25">
      <c r="A2884" s="14" t="str">
        <f t="shared" si="45"/>
        <v>janssca012012</v>
      </c>
      <c r="B2884" s="19" t="s">
        <v>662</v>
      </c>
      <c r="C2884" s="19">
        <v>2012</v>
      </c>
      <c r="D2884" s="19">
        <v>62</v>
      </c>
      <c r="E2884" s="19">
        <v>0</v>
      </c>
      <c r="F2884" s="19">
        <v>0</v>
      </c>
      <c r="G2884" s="19">
        <v>0</v>
      </c>
      <c r="H2884" s="19">
        <v>0</v>
      </c>
      <c r="I2884" s="19">
        <v>0</v>
      </c>
      <c r="J2884" s="19">
        <v>0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4" t="str">
        <f>IFERROR(VLOOKUP($A2884,'Fielding Data'!$A:$H,MATCH(P$1,'Fielding Data'!$A$1:$H$1,0),0),"Other")</f>
        <v>P</v>
      </c>
      <c r="Q2884" s="14">
        <f>IFERROR(VLOOKUP($A2884,'Fielding Data'!$A:$H,MATCH(Q$1,'Fielding Data'!$A$1:$H$1,0),0),"Other")</f>
        <v>7</v>
      </c>
      <c r="R2884" s="14">
        <f>IFERROR(VLOOKUP($A2884,'Fielding Data'!$A:$H,MATCH(R$1,'Fielding Data'!$A$1:$H$1,0),0),"Other")</f>
        <v>6</v>
      </c>
      <c r="S2884" s="14">
        <f>IFERROR(VLOOKUP($A2884,'Fielding Data'!$A:$H,MATCH(S$1,'Fielding Data'!$A$1:$H$1,0),0),"Other")</f>
        <v>0</v>
      </c>
      <c r="T2884" s="14">
        <f>IFERROR(VLOOKUP($A2884,'Fielding Data'!$A:$H,MATCH(T$1,'Fielding Data'!$A$1:$H$1,0),0),"Other")</f>
        <v>0</v>
      </c>
      <c r="U2884" s="14">
        <f>SUMIFS('Fielding Data'!E:E,'Fielding Data'!$A:$A,'Hitting Data'!$A2884)</f>
        <v>7</v>
      </c>
      <c r="V2884" s="14">
        <f>SUMIFS('Fielding Data'!F:F,'Fielding Data'!$A:$A,'Hitting Data'!$A2884)</f>
        <v>6</v>
      </c>
      <c r="W2884" s="14">
        <f>SUMIFS('Fielding Data'!G:G,'Fielding Data'!$A:$A,'Hitting Data'!$A2884)</f>
        <v>0</v>
      </c>
      <c r="X2884" s="14">
        <f>SUMIFS('Fielding Data'!H:H,'Fielding Data'!$A:$A,'Hitting Data'!$A2884)</f>
        <v>0</v>
      </c>
    </row>
    <row r="2885" spans="1:24" x14ac:dyDescent="0.25">
      <c r="A2885" s="14" t="str">
        <f t="shared" si="45"/>
        <v>jasojo012012</v>
      </c>
      <c r="B2885" s="19" t="s">
        <v>942</v>
      </c>
      <c r="C2885" s="19">
        <v>2012</v>
      </c>
      <c r="D2885" s="19">
        <v>108</v>
      </c>
      <c r="E2885" s="19">
        <v>294</v>
      </c>
      <c r="F2885" s="19">
        <v>41</v>
      </c>
      <c r="G2885" s="19">
        <v>81</v>
      </c>
      <c r="H2885" s="19">
        <v>19</v>
      </c>
      <c r="I2885" s="19">
        <v>2</v>
      </c>
      <c r="J2885" s="19">
        <v>10</v>
      </c>
      <c r="K2885" s="19">
        <v>50</v>
      </c>
      <c r="L2885" s="19">
        <v>5</v>
      </c>
      <c r="M2885" s="19">
        <v>0</v>
      </c>
      <c r="N2885" s="19">
        <v>56</v>
      </c>
      <c r="O2885" s="19">
        <v>51</v>
      </c>
      <c r="P2885" s="14" t="str">
        <f>IFERROR(VLOOKUP($A2885,'Fielding Data'!$A:$H,MATCH(P$1,'Fielding Data'!$A$1:$H$1,0),0),"Other")</f>
        <v>C</v>
      </c>
      <c r="Q2885" s="14">
        <f>IFERROR(VLOOKUP($A2885,'Fielding Data'!$A:$H,MATCH(Q$1,'Fielding Data'!$A$1:$H$1,0),0),"Other")</f>
        <v>263</v>
      </c>
      <c r="R2885" s="14">
        <f>IFERROR(VLOOKUP($A2885,'Fielding Data'!$A:$H,MATCH(R$1,'Fielding Data'!$A$1:$H$1,0),0),"Other")</f>
        <v>15</v>
      </c>
      <c r="S2885" s="14">
        <f>IFERROR(VLOOKUP($A2885,'Fielding Data'!$A:$H,MATCH(S$1,'Fielding Data'!$A$1:$H$1,0),0),"Other")</f>
        <v>0</v>
      </c>
      <c r="T2885" s="14">
        <f>IFERROR(VLOOKUP($A2885,'Fielding Data'!$A:$H,MATCH(T$1,'Fielding Data'!$A$1:$H$1,0),0),"Other")</f>
        <v>1</v>
      </c>
      <c r="U2885" s="14">
        <f>SUMIFS('Fielding Data'!E:E,'Fielding Data'!$A:$A,'Hitting Data'!$A2885)</f>
        <v>263</v>
      </c>
      <c r="V2885" s="14">
        <f>SUMIFS('Fielding Data'!F:F,'Fielding Data'!$A:$A,'Hitting Data'!$A2885)</f>
        <v>15</v>
      </c>
      <c r="W2885" s="14">
        <f>SUMIFS('Fielding Data'!G:G,'Fielding Data'!$A:$A,'Hitting Data'!$A2885)</f>
        <v>0</v>
      </c>
      <c r="X2885" s="14">
        <f>SUMIFS('Fielding Data'!H:H,'Fielding Data'!$A:$A,'Hitting Data'!$A2885)</f>
        <v>1</v>
      </c>
    </row>
    <row r="2886" spans="1:24" x14ac:dyDescent="0.25">
      <c r="A2886" s="14" t="str">
        <f t="shared" si="45"/>
        <v>jayjo022012</v>
      </c>
      <c r="B2886" s="19" t="s">
        <v>1307</v>
      </c>
      <c r="C2886" s="19">
        <v>2012</v>
      </c>
      <c r="D2886" s="19">
        <v>117</v>
      </c>
      <c r="E2886" s="19">
        <v>443</v>
      </c>
      <c r="F2886" s="19">
        <v>70</v>
      </c>
      <c r="G2886" s="19">
        <v>135</v>
      </c>
      <c r="H2886" s="19">
        <v>22</v>
      </c>
      <c r="I2886" s="19">
        <v>4</v>
      </c>
      <c r="J2886" s="19">
        <v>4</v>
      </c>
      <c r="K2886" s="19">
        <v>40</v>
      </c>
      <c r="L2886" s="19">
        <v>19</v>
      </c>
      <c r="M2886" s="19">
        <v>7</v>
      </c>
      <c r="N2886" s="19">
        <v>34</v>
      </c>
      <c r="O2886" s="19">
        <v>71</v>
      </c>
      <c r="P2886" s="14" t="str">
        <f>IFERROR(VLOOKUP($A2886,'Fielding Data'!$A:$H,MATCH(P$1,'Fielding Data'!$A$1:$H$1,0),0),"Other")</f>
        <v>CF</v>
      </c>
      <c r="Q2886" s="14">
        <f>IFERROR(VLOOKUP($A2886,'Fielding Data'!$A:$H,MATCH(Q$1,'Fielding Data'!$A$1:$H$1,0),0),"Other")</f>
        <v>0</v>
      </c>
      <c r="R2886" s="14">
        <f>IFERROR(VLOOKUP($A2886,'Fielding Data'!$A:$H,MATCH(R$1,'Fielding Data'!$A$1:$H$1,0),0),"Other")</f>
        <v>0</v>
      </c>
      <c r="S2886" s="14">
        <f>IFERROR(VLOOKUP($A2886,'Fielding Data'!$A:$H,MATCH(S$1,'Fielding Data'!$A$1:$H$1,0),0),"Other")</f>
        <v>0</v>
      </c>
      <c r="T2886" s="14">
        <f>IFERROR(VLOOKUP($A2886,'Fielding Data'!$A:$H,MATCH(T$1,'Fielding Data'!$A$1:$H$1,0),0),"Other")</f>
        <v>0</v>
      </c>
      <c r="U2886" s="14">
        <f>SUMIFS('Fielding Data'!E:E,'Fielding Data'!$A:$A,'Hitting Data'!$A2886)</f>
        <v>291</v>
      </c>
      <c r="V2886" s="14">
        <f>SUMIFS('Fielding Data'!F:F,'Fielding Data'!$A:$A,'Hitting Data'!$A2886)</f>
        <v>1</v>
      </c>
      <c r="W2886" s="14">
        <f>SUMIFS('Fielding Data'!G:G,'Fielding Data'!$A:$A,'Hitting Data'!$A2886)</f>
        <v>0</v>
      </c>
      <c r="X2886" s="14">
        <f>SUMIFS('Fielding Data'!H:H,'Fielding Data'!$A:$A,'Hitting Data'!$A2886)</f>
        <v>0</v>
      </c>
    </row>
    <row r="2887" spans="1:24" x14ac:dyDescent="0.25">
      <c r="A2887" s="14" t="str">
        <f t="shared" si="45"/>
        <v>jeffrje012012</v>
      </c>
      <c r="B2887" s="19" t="s">
        <v>1308</v>
      </c>
      <c r="C2887" s="19">
        <v>2012</v>
      </c>
      <c r="D2887" s="19">
        <v>13</v>
      </c>
      <c r="E2887" s="19">
        <v>0</v>
      </c>
      <c r="F2887" s="19">
        <v>0</v>
      </c>
      <c r="G2887" s="19">
        <v>0</v>
      </c>
      <c r="H2887" s="19">
        <v>0</v>
      </c>
      <c r="I2887" s="19">
        <v>0</v>
      </c>
      <c r="J2887" s="19">
        <v>0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4" t="str">
        <f>IFERROR(VLOOKUP($A2887,'Fielding Data'!$A:$H,MATCH(P$1,'Fielding Data'!$A$1:$H$1,0),0),"Other")</f>
        <v>P</v>
      </c>
      <c r="Q2887" s="14">
        <f>IFERROR(VLOOKUP($A2887,'Fielding Data'!$A:$H,MATCH(Q$1,'Fielding Data'!$A$1:$H$1,0),0),"Other")</f>
        <v>2</v>
      </c>
      <c r="R2887" s="14">
        <f>IFERROR(VLOOKUP($A2887,'Fielding Data'!$A:$H,MATCH(R$1,'Fielding Data'!$A$1:$H$1,0),0),"Other")</f>
        <v>3</v>
      </c>
      <c r="S2887" s="14">
        <f>IFERROR(VLOOKUP($A2887,'Fielding Data'!$A:$H,MATCH(S$1,'Fielding Data'!$A$1:$H$1,0),0),"Other")</f>
        <v>0</v>
      </c>
      <c r="T2887" s="14">
        <f>IFERROR(VLOOKUP($A2887,'Fielding Data'!$A:$H,MATCH(T$1,'Fielding Data'!$A$1:$H$1,0),0),"Other")</f>
        <v>0</v>
      </c>
      <c r="U2887" s="14">
        <f>SUMIFS('Fielding Data'!E:E,'Fielding Data'!$A:$A,'Hitting Data'!$A2887)</f>
        <v>2</v>
      </c>
      <c r="V2887" s="14">
        <f>SUMIFS('Fielding Data'!F:F,'Fielding Data'!$A:$A,'Hitting Data'!$A2887)</f>
        <v>3</v>
      </c>
      <c r="W2887" s="14">
        <f>SUMIFS('Fielding Data'!G:G,'Fielding Data'!$A:$A,'Hitting Data'!$A2887)</f>
        <v>0</v>
      </c>
      <c r="X2887" s="14">
        <f>SUMIFS('Fielding Data'!H:H,'Fielding Data'!$A:$A,'Hitting Data'!$A2887)</f>
        <v>0</v>
      </c>
    </row>
    <row r="2888" spans="1:24" x14ac:dyDescent="0.25">
      <c r="A2888" s="14" t="str">
        <f t="shared" si="45"/>
        <v>jenkich012012</v>
      </c>
      <c r="B2888" s="19" t="s">
        <v>1752</v>
      </c>
      <c r="C2888" s="19">
        <v>2012</v>
      </c>
      <c r="D2888" s="19">
        <v>13</v>
      </c>
      <c r="E2888" s="19">
        <v>0</v>
      </c>
      <c r="F2888" s="19">
        <v>0</v>
      </c>
      <c r="G2888" s="19">
        <v>0</v>
      </c>
      <c r="H2888" s="19">
        <v>0</v>
      </c>
      <c r="I2888" s="19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4" t="str">
        <f>IFERROR(VLOOKUP($A2888,'Fielding Data'!$A:$H,MATCH(P$1,'Fielding Data'!$A$1:$H$1,0),0),"Other")</f>
        <v>P</v>
      </c>
      <c r="Q2888" s="14">
        <f>IFERROR(VLOOKUP($A2888,'Fielding Data'!$A:$H,MATCH(Q$1,'Fielding Data'!$A$1:$H$1,0),0),"Other")</f>
        <v>5</v>
      </c>
      <c r="R2888" s="14">
        <f>IFERROR(VLOOKUP($A2888,'Fielding Data'!$A:$H,MATCH(R$1,'Fielding Data'!$A$1:$H$1,0),0),"Other")</f>
        <v>3</v>
      </c>
      <c r="S2888" s="14">
        <f>IFERROR(VLOOKUP($A2888,'Fielding Data'!$A:$H,MATCH(S$1,'Fielding Data'!$A$1:$H$1,0),0),"Other")</f>
        <v>1</v>
      </c>
      <c r="T2888" s="14">
        <f>IFERROR(VLOOKUP($A2888,'Fielding Data'!$A:$H,MATCH(T$1,'Fielding Data'!$A$1:$H$1,0),0),"Other")</f>
        <v>0</v>
      </c>
      <c r="U2888" s="14">
        <f>SUMIFS('Fielding Data'!E:E,'Fielding Data'!$A:$A,'Hitting Data'!$A2888)</f>
        <v>5</v>
      </c>
      <c r="V2888" s="14">
        <f>SUMIFS('Fielding Data'!F:F,'Fielding Data'!$A:$A,'Hitting Data'!$A2888)</f>
        <v>3</v>
      </c>
      <c r="W2888" s="14">
        <f>SUMIFS('Fielding Data'!G:G,'Fielding Data'!$A:$A,'Hitting Data'!$A2888)</f>
        <v>1</v>
      </c>
      <c r="X2888" s="14">
        <f>SUMIFS('Fielding Data'!H:H,'Fielding Data'!$A:$A,'Hitting Data'!$A2888)</f>
        <v>0</v>
      </c>
    </row>
    <row r="2889" spans="1:24" x14ac:dyDescent="0.25">
      <c r="A2889" s="14" t="str">
        <f t="shared" si="45"/>
        <v>jennida012012</v>
      </c>
      <c r="B2889" s="19" t="s">
        <v>1753</v>
      </c>
      <c r="C2889" s="19">
        <v>2012</v>
      </c>
      <c r="D2889" s="19">
        <v>22</v>
      </c>
      <c r="E2889" s="19">
        <v>1</v>
      </c>
      <c r="F2889" s="19">
        <v>0</v>
      </c>
      <c r="G2889" s="19">
        <v>0</v>
      </c>
      <c r="H2889" s="19">
        <v>0</v>
      </c>
      <c r="I2889" s="19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4" t="str">
        <f>IFERROR(VLOOKUP($A2889,'Fielding Data'!$A:$H,MATCH(P$1,'Fielding Data'!$A$1:$H$1,0),0),"Other")</f>
        <v>P</v>
      </c>
      <c r="Q2889" s="14">
        <f>IFERROR(VLOOKUP($A2889,'Fielding Data'!$A:$H,MATCH(Q$1,'Fielding Data'!$A$1:$H$1,0),0),"Other")</f>
        <v>2</v>
      </c>
      <c r="R2889" s="14">
        <f>IFERROR(VLOOKUP($A2889,'Fielding Data'!$A:$H,MATCH(R$1,'Fielding Data'!$A$1:$H$1,0),0),"Other")</f>
        <v>2</v>
      </c>
      <c r="S2889" s="14">
        <f>IFERROR(VLOOKUP($A2889,'Fielding Data'!$A:$H,MATCH(S$1,'Fielding Data'!$A$1:$H$1,0),0),"Other")</f>
        <v>0</v>
      </c>
      <c r="T2889" s="14">
        <f>IFERROR(VLOOKUP($A2889,'Fielding Data'!$A:$H,MATCH(T$1,'Fielding Data'!$A$1:$H$1,0),0),"Other")</f>
        <v>1</v>
      </c>
      <c r="U2889" s="14">
        <f>SUMIFS('Fielding Data'!E:E,'Fielding Data'!$A:$A,'Hitting Data'!$A2889)</f>
        <v>2</v>
      </c>
      <c r="V2889" s="14">
        <f>SUMIFS('Fielding Data'!F:F,'Fielding Data'!$A:$A,'Hitting Data'!$A2889)</f>
        <v>2</v>
      </c>
      <c r="W2889" s="14">
        <f>SUMIFS('Fielding Data'!G:G,'Fielding Data'!$A:$A,'Hitting Data'!$A2889)</f>
        <v>0</v>
      </c>
      <c r="X2889" s="14">
        <f>SUMIFS('Fielding Data'!H:H,'Fielding Data'!$A:$A,'Hitting Data'!$A2889)</f>
        <v>1</v>
      </c>
    </row>
    <row r="2890" spans="1:24" x14ac:dyDescent="0.25">
      <c r="A2890" s="14" t="str">
        <f t="shared" si="45"/>
        <v>jennide012012</v>
      </c>
      <c r="B2890" s="19" t="s">
        <v>1309</v>
      </c>
      <c r="C2890" s="19">
        <v>2012</v>
      </c>
      <c r="D2890" s="19">
        <v>132</v>
      </c>
      <c r="E2890" s="19">
        <v>505</v>
      </c>
      <c r="F2890" s="19">
        <v>85</v>
      </c>
      <c r="G2890" s="19">
        <v>124</v>
      </c>
      <c r="H2890" s="19">
        <v>19</v>
      </c>
      <c r="I2890" s="19">
        <v>7</v>
      </c>
      <c r="J2890" s="19">
        <v>13</v>
      </c>
      <c r="K2890" s="19">
        <v>47</v>
      </c>
      <c r="L2890" s="19">
        <v>31</v>
      </c>
      <c r="M2890" s="19">
        <v>2</v>
      </c>
      <c r="N2890" s="19">
        <v>46</v>
      </c>
      <c r="O2890" s="19">
        <v>120</v>
      </c>
      <c r="P2890" s="14" t="str">
        <f>IFERROR(VLOOKUP($A2890,'Fielding Data'!$A:$H,MATCH(P$1,'Fielding Data'!$A$1:$H$1,0),0),"Other")</f>
        <v>CF</v>
      </c>
      <c r="Q2890" s="14">
        <f>IFERROR(VLOOKUP($A2890,'Fielding Data'!$A:$H,MATCH(Q$1,'Fielding Data'!$A$1:$H$1,0),0),"Other")</f>
        <v>0</v>
      </c>
      <c r="R2890" s="14">
        <f>IFERROR(VLOOKUP($A2890,'Fielding Data'!$A:$H,MATCH(R$1,'Fielding Data'!$A$1:$H$1,0),0),"Other")</f>
        <v>0</v>
      </c>
      <c r="S2890" s="14">
        <f>IFERROR(VLOOKUP($A2890,'Fielding Data'!$A:$H,MATCH(S$1,'Fielding Data'!$A$1:$H$1,0),0),"Other")</f>
        <v>0</v>
      </c>
      <c r="T2890" s="14">
        <f>IFERROR(VLOOKUP($A2890,'Fielding Data'!$A:$H,MATCH(T$1,'Fielding Data'!$A$1:$H$1,0),0),"Other")</f>
        <v>0</v>
      </c>
      <c r="U2890" s="14">
        <f>SUMIFS('Fielding Data'!E:E,'Fielding Data'!$A:$A,'Hitting Data'!$A2890)</f>
        <v>220</v>
      </c>
      <c r="V2890" s="14">
        <f>SUMIFS('Fielding Data'!F:F,'Fielding Data'!$A:$A,'Hitting Data'!$A2890)</f>
        <v>4</v>
      </c>
      <c r="W2890" s="14">
        <f>SUMIFS('Fielding Data'!G:G,'Fielding Data'!$A:$A,'Hitting Data'!$A2890)</f>
        <v>0</v>
      </c>
      <c r="X2890" s="14">
        <f>SUMIFS('Fielding Data'!H:H,'Fielding Data'!$A:$A,'Hitting Data'!$A2890)</f>
        <v>0</v>
      </c>
    </row>
    <row r="2891" spans="1:24" x14ac:dyDescent="0.25">
      <c r="A2891" s="14" t="str">
        <f t="shared" si="45"/>
        <v>jepseke012012</v>
      </c>
      <c r="B2891" s="19" t="s">
        <v>943</v>
      </c>
      <c r="C2891" s="19">
        <v>2012</v>
      </c>
      <c r="D2891" s="19">
        <v>49</v>
      </c>
      <c r="E2891" s="19">
        <v>0</v>
      </c>
      <c r="F2891" s="19">
        <v>0</v>
      </c>
      <c r="G2891" s="19">
        <v>0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4" t="str">
        <f>IFERROR(VLOOKUP($A2891,'Fielding Data'!$A:$H,MATCH(P$1,'Fielding Data'!$A$1:$H$1,0),0),"Other")</f>
        <v>P</v>
      </c>
      <c r="Q2891" s="14">
        <f>IFERROR(VLOOKUP($A2891,'Fielding Data'!$A:$H,MATCH(Q$1,'Fielding Data'!$A$1:$H$1,0),0),"Other")</f>
        <v>2</v>
      </c>
      <c r="R2891" s="14">
        <f>IFERROR(VLOOKUP($A2891,'Fielding Data'!$A:$H,MATCH(R$1,'Fielding Data'!$A$1:$H$1,0),0),"Other")</f>
        <v>3</v>
      </c>
      <c r="S2891" s="14">
        <f>IFERROR(VLOOKUP($A2891,'Fielding Data'!$A:$H,MATCH(S$1,'Fielding Data'!$A$1:$H$1,0),0),"Other")</f>
        <v>1</v>
      </c>
      <c r="T2891" s="14">
        <f>IFERROR(VLOOKUP($A2891,'Fielding Data'!$A:$H,MATCH(T$1,'Fielding Data'!$A$1:$H$1,0),0),"Other")</f>
        <v>0</v>
      </c>
      <c r="U2891" s="14">
        <f>SUMIFS('Fielding Data'!E:E,'Fielding Data'!$A:$A,'Hitting Data'!$A2891)</f>
        <v>2</v>
      </c>
      <c r="V2891" s="14">
        <f>SUMIFS('Fielding Data'!F:F,'Fielding Data'!$A:$A,'Hitting Data'!$A2891)</f>
        <v>3</v>
      </c>
      <c r="W2891" s="14">
        <f>SUMIFS('Fielding Data'!G:G,'Fielding Data'!$A:$A,'Hitting Data'!$A2891)</f>
        <v>1</v>
      </c>
      <c r="X2891" s="14">
        <f>SUMIFS('Fielding Data'!H:H,'Fielding Data'!$A:$A,'Hitting Data'!$A2891)</f>
        <v>0</v>
      </c>
    </row>
    <row r="2892" spans="1:24" x14ac:dyDescent="0.25">
      <c r="A2892" s="14" t="str">
        <f t="shared" si="45"/>
        <v>jeterde012012</v>
      </c>
      <c r="B2892" s="19" t="s">
        <v>127</v>
      </c>
      <c r="C2892" s="19">
        <v>2012</v>
      </c>
      <c r="D2892" s="19">
        <v>159</v>
      </c>
      <c r="E2892" s="19">
        <v>683</v>
      </c>
      <c r="F2892" s="19">
        <v>99</v>
      </c>
      <c r="G2892" s="19">
        <v>216</v>
      </c>
      <c r="H2892" s="19">
        <v>32</v>
      </c>
      <c r="I2892" s="19">
        <v>0</v>
      </c>
      <c r="J2892" s="19">
        <v>15</v>
      </c>
      <c r="K2892" s="19">
        <v>58</v>
      </c>
      <c r="L2892" s="19">
        <v>9</v>
      </c>
      <c r="M2892" s="19">
        <v>4</v>
      </c>
      <c r="N2892" s="19">
        <v>45</v>
      </c>
      <c r="O2892" s="19">
        <v>90</v>
      </c>
      <c r="P2892" s="14" t="str">
        <f>IFERROR(VLOOKUP($A2892,'Fielding Data'!$A:$H,MATCH(P$1,'Fielding Data'!$A$1:$H$1,0),0),"Other")</f>
        <v>SS</v>
      </c>
      <c r="Q2892" s="14">
        <f>IFERROR(VLOOKUP($A2892,'Fielding Data'!$A:$H,MATCH(Q$1,'Fielding Data'!$A$1:$H$1,0),0),"Other")</f>
        <v>172</v>
      </c>
      <c r="R2892" s="14">
        <f>IFERROR(VLOOKUP($A2892,'Fielding Data'!$A:$H,MATCH(R$1,'Fielding Data'!$A$1:$H$1,0),0),"Other")</f>
        <v>324</v>
      </c>
      <c r="S2892" s="14">
        <f>IFERROR(VLOOKUP($A2892,'Fielding Data'!$A:$H,MATCH(S$1,'Fielding Data'!$A$1:$H$1,0),0),"Other")</f>
        <v>10</v>
      </c>
      <c r="T2892" s="14">
        <f>IFERROR(VLOOKUP($A2892,'Fielding Data'!$A:$H,MATCH(T$1,'Fielding Data'!$A$1:$H$1,0),0),"Other")</f>
        <v>67</v>
      </c>
      <c r="U2892" s="14">
        <f>SUMIFS('Fielding Data'!E:E,'Fielding Data'!$A:$A,'Hitting Data'!$A2892)</f>
        <v>172</v>
      </c>
      <c r="V2892" s="14">
        <f>SUMIFS('Fielding Data'!F:F,'Fielding Data'!$A:$A,'Hitting Data'!$A2892)</f>
        <v>324</v>
      </c>
      <c r="W2892" s="14">
        <f>SUMIFS('Fielding Data'!G:G,'Fielding Data'!$A:$A,'Hitting Data'!$A2892)</f>
        <v>10</v>
      </c>
      <c r="X2892" s="14">
        <f>SUMIFS('Fielding Data'!H:H,'Fielding Data'!$A:$A,'Hitting Data'!$A2892)</f>
        <v>67</v>
      </c>
    </row>
    <row r="2893" spans="1:24" x14ac:dyDescent="0.25">
      <c r="A2893" s="14" t="str">
        <f t="shared" si="45"/>
        <v>jimenlu012012</v>
      </c>
      <c r="B2893" s="19" t="s">
        <v>1754</v>
      </c>
      <c r="C2893" s="19">
        <v>2012</v>
      </c>
      <c r="D2893" s="19">
        <v>7</v>
      </c>
      <c r="E2893" s="19">
        <v>17</v>
      </c>
      <c r="F2893" s="19">
        <v>0</v>
      </c>
      <c r="G2893" s="19">
        <v>1</v>
      </c>
      <c r="H2893" s="19">
        <v>0</v>
      </c>
      <c r="I2893" s="19">
        <v>0</v>
      </c>
      <c r="J2893" s="19">
        <v>0</v>
      </c>
      <c r="K2893" s="19">
        <v>0</v>
      </c>
      <c r="L2893" s="19">
        <v>0</v>
      </c>
      <c r="M2893" s="19">
        <v>0</v>
      </c>
      <c r="N2893" s="19">
        <v>1</v>
      </c>
      <c r="O2893" s="19">
        <v>4</v>
      </c>
      <c r="P2893" s="14" t="str">
        <f>IFERROR(VLOOKUP($A2893,'Fielding Data'!$A:$H,MATCH(P$1,'Fielding Data'!$A$1:$H$1,0),0),"Other")</f>
        <v>Other</v>
      </c>
      <c r="Q2893" s="14" t="str">
        <f>IFERROR(VLOOKUP($A2893,'Fielding Data'!$A:$H,MATCH(Q$1,'Fielding Data'!$A$1:$H$1,0),0),"Other")</f>
        <v>Other</v>
      </c>
      <c r="R2893" s="14" t="str">
        <f>IFERROR(VLOOKUP($A2893,'Fielding Data'!$A:$H,MATCH(R$1,'Fielding Data'!$A$1:$H$1,0),0),"Other")</f>
        <v>Other</v>
      </c>
      <c r="S2893" s="14" t="str">
        <f>IFERROR(VLOOKUP($A2893,'Fielding Data'!$A:$H,MATCH(S$1,'Fielding Data'!$A$1:$H$1,0),0),"Other")</f>
        <v>Other</v>
      </c>
      <c r="T2893" s="14" t="str">
        <f>IFERROR(VLOOKUP($A2893,'Fielding Data'!$A:$H,MATCH(T$1,'Fielding Data'!$A$1:$H$1,0),0),"Other")</f>
        <v>Other</v>
      </c>
      <c r="U2893" s="14">
        <f>SUMIFS('Fielding Data'!E:E,'Fielding Data'!$A:$A,'Hitting Data'!$A2893)</f>
        <v>0</v>
      </c>
      <c r="V2893" s="14">
        <f>SUMIFS('Fielding Data'!F:F,'Fielding Data'!$A:$A,'Hitting Data'!$A2893)</f>
        <v>0</v>
      </c>
      <c r="W2893" s="14">
        <f>SUMIFS('Fielding Data'!G:G,'Fielding Data'!$A:$A,'Hitting Data'!$A2893)</f>
        <v>0</v>
      </c>
      <c r="X2893" s="14">
        <f>SUMIFS('Fielding Data'!H:H,'Fielding Data'!$A:$A,'Hitting Data'!$A2893)</f>
        <v>0</v>
      </c>
    </row>
    <row r="2894" spans="1:24" x14ac:dyDescent="0.25">
      <c r="A2894" s="14" t="str">
        <f t="shared" si="45"/>
        <v>jimenub012012</v>
      </c>
      <c r="B2894" s="19" t="s">
        <v>664</v>
      </c>
      <c r="C2894" s="19">
        <v>2012</v>
      </c>
      <c r="D2894" s="19">
        <v>31</v>
      </c>
      <c r="E2894" s="19">
        <v>5</v>
      </c>
      <c r="F2894" s="19">
        <v>0</v>
      </c>
      <c r="G2894" s="19">
        <v>0</v>
      </c>
      <c r="H2894" s="19">
        <v>0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5</v>
      </c>
      <c r="P2894" s="14" t="str">
        <f>IFERROR(VLOOKUP($A2894,'Fielding Data'!$A:$H,MATCH(P$1,'Fielding Data'!$A$1:$H$1,0),0),"Other")</f>
        <v>P</v>
      </c>
      <c r="Q2894" s="14">
        <f>IFERROR(VLOOKUP($A2894,'Fielding Data'!$A:$H,MATCH(Q$1,'Fielding Data'!$A$1:$H$1,0),0),"Other")</f>
        <v>12</v>
      </c>
      <c r="R2894" s="14">
        <f>IFERROR(VLOOKUP($A2894,'Fielding Data'!$A:$H,MATCH(R$1,'Fielding Data'!$A$1:$H$1,0),0),"Other")</f>
        <v>16</v>
      </c>
      <c r="S2894" s="14">
        <f>IFERROR(VLOOKUP($A2894,'Fielding Data'!$A:$H,MATCH(S$1,'Fielding Data'!$A$1:$H$1,0),0),"Other")</f>
        <v>1</v>
      </c>
      <c r="T2894" s="14">
        <f>IFERROR(VLOOKUP($A2894,'Fielding Data'!$A:$H,MATCH(T$1,'Fielding Data'!$A$1:$H$1,0),0),"Other")</f>
        <v>3</v>
      </c>
      <c r="U2894" s="14">
        <f>SUMIFS('Fielding Data'!E:E,'Fielding Data'!$A:$A,'Hitting Data'!$A2894)</f>
        <v>12</v>
      </c>
      <c r="V2894" s="14">
        <f>SUMIFS('Fielding Data'!F:F,'Fielding Data'!$A:$A,'Hitting Data'!$A2894)</f>
        <v>16</v>
      </c>
      <c r="W2894" s="14">
        <f>SUMIFS('Fielding Data'!G:G,'Fielding Data'!$A:$A,'Hitting Data'!$A2894)</f>
        <v>1</v>
      </c>
      <c r="X2894" s="14">
        <f>SUMIFS('Fielding Data'!H:H,'Fielding Data'!$A:$A,'Hitting Data'!$A2894)</f>
        <v>3</v>
      </c>
    </row>
    <row r="2895" spans="1:24" x14ac:dyDescent="0.25">
      <c r="A2895" s="14" t="str">
        <f t="shared" si="45"/>
        <v>johnsda062012</v>
      </c>
      <c r="B2895" s="19" t="s">
        <v>561</v>
      </c>
      <c r="C2895" s="19">
        <v>2012</v>
      </c>
      <c r="D2895" s="19">
        <v>14</v>
      </c>
      <c r="E2895" s="19">
        <v>22</v>
      </c>
      <c r="F2895" s="19">
        <v>8</v>
      </c>
      <c r="G2895" s="19">
        <v>8</v>
      </c>
      <c r="H2895" s="19">
        <v>1</v>
      </c>
      <c r="I2895" s="19">
        <v>0</v>
      </c>
      <c r="J2895" s="19">
        <v>3</v>
      </c>
      <c r="K2895" s="19">
        <v>6</v>
      </c>
      <c r="L2895" s="19">
        <v>0</v>
      </c>
      <c r="M2895" s="19">
        <v>0</v>
      </c>
      <c r="N2895" s="19">
        <v>9</v>
      </c>
      <c r="O2895" s="19">
        <v>3</v>
      </c>
      <c r="P2895" s="14" t="str">
        <f>IFERROR(VLOOKUP($A2895,'Fielding Data'!$A:$H,MATCH(P$1,'Fielding Data'!$A$1:$H$1,0),0),"Other")</f>
        <v>1B</v>
      </c>
      <c r="Q2895" s="14">
        <f>IFERROR(VLOOKUP($A2895,'Fielding Data'!$A:$H,MATCH(Q$1,'Fielding Data'!$A$1:$H$1,0),0),"Other")</f>
        <v>12</v>
      </c>
      <c r="R2895" s="14">
        <f>IFERROR(VLOOKUP($A2895,'Fielding Data'!$A:$H,MATCH(R$1,'Fielding Data'!$A$1:$H$1,0),0),"Other")</f>
        <v>1</v>
      </c>
      <c r="S2895" s="14">
        <f>IFERROR(VLOOKUP($A2895,'Fielding Data'!$A:$H,MATCH(S$1,'Fielding Data'!$A$1:$H$1,0),0),"Other")</f>
        <v>0</v>
      </c>
      <c r="T2895" s="14">
        <f>IFERROR(VLOOKUP($A2895,'Fielding Data'!$A:$H,MATCH(T$1,'Fielding Data'!$A$1:$H$1,0),0),"Other")</f>
        <v>2</v>
      </c>
      <c r="U2895" s="14">
        <f>SUMIFS('Fielding Data'!E:E,'Fielding Data'!$A:$A,'Hitting Data'!$A2895)</f>
        <v>12</v>
      </c>
      <c r="V2895" s="14">
        <f>SUMIFS('Fielding Data'!F:F,'Fielding Data'!$A:$A,'Hitting Data'!$A2895)</f>
        <v>1</v>
      </c>
      <c r="W2895" s="14">
        <f>SUMIFS('Fielding Data'!G:G,'Fielding Data'!$A:$A,'Hitting Data'!$A2895)</f>
        <v>0</v>
      </c>
      <c r="X2895" s="14">
        <f>SUMIFS('Fielding Data'!H:H,'Fielding Data'!$A:$A,'Hitting Data'!$A2895)</f>
        <v>2</v>
      </c>
    </row>
    <row r="2896" spans="1:24" x14ac:dyDescent="0.25">
      <c r="A2896" s="14" t="str">
        <f t="shared" si="45"/>
        <v>johnsel022012</v>
      </c>
      <c r="B2896" s="19" t="s">
        <v>944</v>
      </c>
      <c r="C2896" s="19">
        <v>2012</v>
      </c>
      <c r="D2896" s="19">
        <v>123</v>
      </c>
      <c r="E2896" s="19">
        <v>297</v>
      </c>
      <c r="F2896" s="19">
        <v>32</v>
      </c>
      <c r="G2896" s="19">
        <v>72</v>
      </c>
      <c r="H2896" s="19">
        <v>10</v>
      </c>
      <c r="I2896" s="19">
        <v>2</v>
      </c>
      <c r="J2896" s="19">
        <v>6</v>
      </c>
      <c r="K2896" s="19">
        <v>33</v>
      </c>
      <c r="L2896" s="19">
        <v>18</v>
      </c>
      <c r="M2896" s="19">
        <v>6</v>
      </c>
      <c r="N2896" s="19">
        <v>24</v>
      </c>
      <c r="O2896" s="19">
        <v>84</v>
      </c>
      <c r="P2896" s="14" t="str">
        <f>IFERROR(VLOOKUP($A2896,'Fielding Data'!$A:$H,MATCH(P$1,'Fielding Data'!$A$1:$H$1,0),0),"Other")</f>
        <v>2B</v>
      </c>
      <c r="Q2896" s="14">
        <f>IFERROR(VLOOKUP($A2896,'Fielding Data'!$A:$H,MATCH(Q$1,'Fielding Data'!$A$1:$H$1,0),0),"Other")</f>
        <v>20</v>
      </c>
      <c r="R2896" s="14">
        <f>IFERROR(VLOOKUP($A2896,'Fielding Data'!$A:$H,MATCH(R$1,'Fielding Data'!$A$1:$H$1,0),0),"Other")</f>
        <v>25</v>
      </c>
      <c r="S2896" s="14">
        <f>IFERROR(VLOOKUP($A2896,'Fielding Data'!$A:$H,MATCH(S$1,'Fielding Data'!$A$1:$H$1,0),0),"Other")</f>
        <v>1</v>
      </c>
      <c r="T2896" s="14">
        <f>IFERROR(VLOOKUP($A2896,'Fielding Data'!$A:$H,MATCH(T$1,'Fielding Data'!$A$1:$H$1,0),0),"Other")</f>
        <v>5</v>
      </c>
      <c r="U2896" s="14">
        <f>SUMIFS('Fielding Data'!E:E,'Fielding Data'!$A:$A,'Hitting Data'!$A2896)</f>
        <v>129</v>
      </c>
      <c r="V2896" s="14">
        <f>SUMIFS('Fielding Data'!F:F,'Fielding Data'!$A:$A,'Hitting Data'!$A2896)</f>
        <v>241</v>
      </c>
      <c r="W2896" s="14">
        <f>SUMIFS('Fielding Data'!G:G,'Fielding Data'!$A:$A,'Hitting Data'!$A2896)</f>
        <v>14</v>
      </c>
      <c r="X2896" s="14">
        <f>SUMIFS('Fielding Data'!H:H,'Fielding Data'!$A:$A,'Hitting Data'!$A2896)</f>
        <v>55</v>
      </c>
    </row>
    <row r="2897" spans="1:24" x14ac:dyDescent="0.25">
      <c r="A2897" s="14" t="str">
        <f t="shared" si="45"/>
        <v>johnsji042012</v>
      </c>
      <c r="B2897" s="19" t="s">
        <v>665</v>
      </c>
      <c r="C2897" s="19">
        <v>2012</v>
      </c>
      <c r="D2897" s="19">
        <v>71</v>
      </c>
      <c r="E2897" s="19">
        <v>0</v>
      </c>
      <c r="F2897" s="19">
        <v>0</v>
      </c>
      <c r="G2897" s="19">
        <v>0</v>
      </c>
      <c r="H2897" s="19">
        <v>0</v>
      </c>
      <c r="I2897" s="19">
        <v>0</v>
      </c>
      <c r="J2897" s="19">
        <v>0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14" t="str">
        <f>IFERROR(VLOOKUP($A2897,'Fielding Data'!$A:$H,MATCH(P$1,'Fielding Data'!$A$1:$H$1,0),0),"Other")</f>
        <v>P</v>
      </c>
      <c r="Q2897" s="14">
        <f>IFERROR(VLOOKUP($A2897,'Fielding Data'!$A:$H,MATCH(Q$1,'Fielding Data'!$A$1:$H$1,0),0),"Other")</f>
        <v>6</v>
      </c>
      <c r="R2897" s="14">
        <f>IFERROR(VLOOKUP($A2897,'Fielding Data'!$A:$H,MATCH(R$1,'Fielding Data'!$A$1:$H$1,0),0),"Other")</f>
        <v>12</v>
      </c>
      <c r="S2897" s="14">
        <f>IFERROR(VLOOKUP($A2897,'Fielding Data'!$A:$H,MATCH(S$1,'Fielding Data'!$A$1:$H$1,0),0),"Other")</f>
        <v>0</v>
      </c>
      <c r="T2897" s="14">
        <f>IFERROR(VLOOKUP($A2897,'Fielding Data'!$A:$H,MATCH(T$1,'Fielding Data'!$A$1:$H$1,0),0),"Other")</f>
        <v>1</v>
      </c>
      <c r="U2897" s="14">
        <f>SUMIFS('Fielding Data'!E:E,'Fielding Data'!$A:$A,'Hitting Data'!$A2897)</f>
        <v>6</v>
      </c>
      <c r="V2897" s="14">
        <f>SUMIFS('Fielding Data'!F:F,'Fielding Data'!$A:$A,'Hitting Data'!$A2897)</f>
        <v>12</v>
      </c>
      <c r="W2897" s="14">
        <f>SUMIFS('Fielding Data'!G:G,'Fielding Data'!$A:$A,'Hitting Data'!$A2897)</f>
        <v>0</v>
      </c>
      <c r="X2897" s="14">
        <f>SUMIFS('Fielding Data'!H:H,'Fielding Data'!$A:$A,'Hitting Data'!$A2897)</f>
        <v>1</v>
      </c>
    </row>
    <row r="2898" spans="1:24" x14ac:dyDescent="0.25">
      <c r="A2898" s="14" t="str">
        <f t="shared" si="45"/>
        <v>johnsjo092012</v>
      </c>
      <c r="B2898" s="19" t="s">
        <v>562</v>
      </c>
      <c r="C2898" s="19">
        <v>2012</v>
      </c>
      <c r="D2898" s="19">
        <v>31</v>
      </c>
      <c r="E2898" s="19">
        <v>53</v>
      </c>
      <c r="F2898" s="19">
        <v>2</v>
      </c>
      <c r="G2898" s="19">
        <v>5</v>
      </c>
      <c r="H2898" s="19">
        <v>0</v>
      </c>
      <c r="I2898" s="19">
        <v>0</v>
      </c>
      <c r="J2898" s="19">
        <v>0</v>
      </c>
      <c r="K2898" s="19">
        <v>2</v>
      </c>
      <c r="L2898" s="19">
        <v>0</v>
      </c>
      <c r="M2898" s="19">
        <v>0</v>
      </c>
      <c r="N2898" s="19">
        <v>2</v>
      </c>
      <c r="O2898" s="19">
        <v>34</v>
      </c>
      <c r="P2898" s="14" t="str">
        <f>IFERROR(VLOOKUP($A2898,'Fielding Data'!$A:$H,MATCH(P$1,'Fielding Data'!$A$1:$H$1,0),0),"Other")</f>
        <v>P</v>
      </c>
      <c r="Q2898" s="14">
        <f>IFERROR(VLOOKUP($A2898,'Fielding Data'!$A:$H,MATCH(Q$1,'Fielding Data'!$A$1:$H$1,0),0),"Other")</f>
        <v>25</v>
      </c>
      <c r="R2898" s="14">
        <f>IFERROR(VLOOKUP($A2898,'Fielding Data'!$A:$H,MATCH(R$1,'Fielding Data'!$A$1:$H$1,0),0),"Other")</f>
        <v>33</v>
      </c>
      <c r="S2898" s="14">
        <f>IFERROR(VLOOKUP($A2898,'Fielding Data'!$A:$H,MATCH(S$1,'Fielding Data'!$A$1:$H$1,0),0),"Other")</f>
        <v>1</v>
      </c>
      <c r="T2898" s="14">
        <f>IFERROR(VLOOKUP($A2898,'Fielding Data'!$A:$H,MATCH(T$1,'Fielding Data'!$A$1:$H$1,0),0),"Other")</f>
        <v>3</v>
      </c>
      <c r="U2898" s="14">
        <f>SUMIFS('Fielding Data'!E:E,'Fielding Data'!$A:$A,'Hitting Data'!$A2898)</f>
        <v>25</v>
      </c>
      <c r="V2898" s="14">
        <f>SUMIFS('Fielding Data'!F:F,'Fielding Data'!$A:$A,'Hitting Data'!$A2898)</f>
        <v>33</v>
      </c>
      <c r="W2898" s="14">
        <f>SUMIFS('Fielding Data'!G:G,'Fielding Data'!$A:$A,'Hitting Data'!$A2898)</f>
        <v>1</v>
      </c>
      <c r="X2898" s="14">
        <f>SUMIFS('Fielding Data'!H:H,'Fielding Data'!$A:$A,'Hitting Data'!$A2898)</f>
        <v>3</v>
      </c>
    </row>
    <row r="2899" spans="1:24" x14ac:dyDescent="0.25">
      <c r="A2899" s="14" t="str">
        <f t="shared" si="45"/>
        <v>johnske052012</v>
      </c>
      <c r="B2899" s="19" t="s">
        <v>563</v>
      </c>
      <c r="C2899" s="19">
        <v>2012</v>
      </c>
      <c r="D2899" s="19">
        <v>142</v>
      </c>
      <c r="E2899" s="19">
        <v>507</v>
      </c>
      <c r="F2899" s="19">
        <v>61</v>
      </c>
      <c r="G2899" s="19">
        <v>114</v>
      </c>
      <c r="H2899" s="19">
        <v>19</v>
      </c>
      <c r="I2899" s="19">
        <v>2</v>
      </c>
      <c r="J2899" s="19">
        <v>16</v>
      </c>
      <c r="K2899" s="19">
        <v>55</v>
      </c>
      <c r="L2899" s="19">
        <v>14</v>
      </c>
      <c r="M2899" s="19">
        <v>2</v>
      </c>
      <c r="N2899" s="19">
        <v>62</v>
      </c>
      <c r="O2899" s="19">
        <v>159</v>
      </c>
      <c r="P2899" s="14" t="str">
        <f>IFERROR(VLOOKUP($A2899,'Fielding Data'!$A:$H,MATCH(P$1,'Fielding Data'!$A$1:$H$1,0),0),"Other")</f>
        <v>2B</v>
      </c>
      <c r="Q2899" s="14">
        <f>IFERROR(VLOOKUP($A2899,'Fielding Data'!$A:$H,MATCH(Q$1,'Fielding Data'!$A$1:$H$1,0),0),"Other")</f>
        <v>247</v>
      </c>
      <c r="R2899" s="14">
        <f>IFERROR(VLOOKUP($A2899,'Fielding Data'!$A:$H,MATCH(R$1,'Fielding Data'!$A$1:$H$1,0),0),"Other")</f>
        <v>386</v>
      </c>
      <c r="S2899" s="14">
        <f>IFERROR(VLOOKUP($A2899,'Fielding Data'!$A:$H,MATCH(S$1,'Fielding Data'!$A$1:$H$1,0),0),"Other")</f>
        <v>11</v>
      </c>
      <c r="T2899" s="14">
        <f>IFERROR(VLOOKUP($A2899,'Fielding Data'!$A:$H,MATCH(T$1,'Fielding Data'!$A$1:$H$1,0),0),"Other")</f>
        <v>100</v>
      </c>
      <c r="U2899" s="14">
        <f>SUMIFS('Fielding Data'!E:E,'Fielding Data'!$A:$A,'Hitting Data'!$A2899)</f>
        <v>247</v>
      </c>
      <c r="V2899" s="14">
        <f>SUMIFS('Fielding Data'!F:F,'Fielding Data'!$A:$A,'Hitting Data'!$A2899)</f>
        <v>386</v>
      </c>
      <c r="W2899" s="14">
        <f>SUMIFS('Fielding Data'!G:G,'Fielding Data'!$A:$A,'Hitting Data'!$A2899)</f>
        <v>11</v>
      </c>
      <c r="X2899" s="14">
        <f>SUMIFS('Fielding Data'!H:H,'Fielding Data'!$A:$A,'Hitting Data'!$A2899)</f>
        <v>100</v>
      </c>
    </row>
    <row r="2900" spans="1:24" x14ac:dyDescent="0.25">
      <c r="A2900" s="14" t="str">
        <f t="shared" si="45"/>
        <v>johnsni012012</v>
      </c>
      <c r="B2900" s="19" t="s">
        <v>252</v>
      </c>
      <c r="C2900" s="19">
        <v>2012</v>
      </c>
      <c r="D2900" s="19">
        <v>38</v>
      </c>
      <c r="E2900" s="19">
        <v>87</v>
      </c>
      <c r="F2900" s="19">
        <v>9</v>
      </c>
      <c r="G2900" s="19">
        <v>18</v>
      </c>
      <c r="H2900" s="19">
        <v>4</v>
      </c>
      <c r="I2900" s="19">
        <v>0</v>
      </c>
      <c r="J2900" s="19">
        <v>4</v>
      </c>
      <c r="K2900" s="19">
        <v>11</v>
      </c>
      <c r="L2900" s="19">
        <v>2</v>
      </c>
      <c r="M2900" s="19">
        <v>0</v>
      </c>
      <c r="N2900" s="19">
        <v>11</v>
      </c>
      <c r="O2900" s="19">
        <v>26</v>
      </c>
      <c r="P2900" s="14" t="str">
        <f>IFERROR(VLOOKUP($A2900,'Fielding Data'!$A:$H,MATCH(P$1,'Fielding Data'!$A$1:$H$1,0),0),"Other")</f>
        <v>1B</v>
      </c>
      <c r="Q2900" s="14">
        <f>IFERROR(VLOOKUP($A2900,'Fielding Data'!$A:$H,MATCH(Q$1,'Fielding Data'!$A$1:$H$1,0),0),"Other")</f>
        <v>51</v>
      </c>
      <c r="R2900" s="14">
        <f>IFERROR(VLOOKUP($A2900,'Fielding Data'!$A:$H,MATCH(R$1,'Fielding Data'!$A$1:$H$1,0),0),"Other")</f>
        <v>3</v>
      </c>
      <c r="S2900" s="14">
        <f>IFERROR(VLOOKUP($A2900,'Fielding Data'!$A:$H,MATCH(S$1,'Fielding Data'!$A$1:$H$1,0),0),"Other")</f>
        <v>1</v>
      </c>
      <c r="T2900" s="14">
        <f>IFERROR(VLOOKUP($A2900,'Fielding Data'!$A:$H,MATCH(T$1,'Fielding Data'!$A$1:$H$1,0),0),"Other")</f>
        <v>7</v>
      </c>
      <c r="U2900" s="14">
        <f>SUMIFS('Fielding Data'!E:E,'Fielding Data'!$A:$A,'Hitting Data'!$A2900)</f>
        <v>51</v>
      </c>
      <c r="V2900" s="14">
        <f>SUMIFS('Fielding Data'!F:F,'Fielding Data'!$A:$A,'Hitting Data'!$A2900)</f>
        <v>3</v>
      </c>
      <c r="W2900" s="14">
        <f>SUMIFS('Fielding Data'!G:G,'Fielding Data'!$A:$A,'Hitting Data'!$A2900)</f>
        <v>1</v>
      </c>
      <c r="X2900" s="14">
        <f>SUMIFS('Fielding Data'!H:H,'Fielding Data'!$A:$A,'Hitting Data'!$A2900)</f>
        <v>7</v>
      </c>
    </row>
    <row r="2901" spans="1:24" x14ac:dyDescent="0.25">
      <c r="A2901" s="14" t="str">
        <f t="shared" si="45"/>
        <v>johnsro072012</v>
      </c>
      <c r="B2901" s="19" t="s">
        <v>806</v>
      </c>
      <c r="C2901" s="19">
        <v>2012</v>
      </c>
      <c r="D2901" s="19">
        <v>17</v>
      </c>
      <c r="E2901" s="19">
        <v>52</v>
      </c>
      <c r="F2901" s="19">
        <v>3</v>
      </c>
      <c r="G2901" s="19">
        <v>13</v>
      </c>
      <c r="H2901" s="19">
        <v>2</v>
      </c>
      <c r="I2901" s="19">
        <v>0</v>
      </c>
      <c r="J2901" s="19">
        <v>0</v>
      </c>
      <c r="K2901" s="19">
        <v>4</v>
      </c>
      <c r="L2901" s="19">
        <v>0</v>
      </c>
      <c r="M2901" s="19">
        <v>0</v>
      </c>
      <c r="N2901" s="19">
        <v>4</v>
      </c>
      <c r="O2901" s="19">
        <v>10</v>
      </c>
      <c r="P2901" s="14" t="str">
        <f>IFERROR(VLOOKUP($A2901,'Fielding Data'!$A:$H,MATCH(P$1,'Fielding Data'!$A$1:$H$1,0),0),"Other")</f>
        <v>C</v>
      </c>
      <c r="Q2901" s="14">
        <f>IFERROR(VLOOKUP($A2901,'Fielding Data'!$A:$H,MATCH(Q$1,'Fielding Data'!$A$1:$H$1,0),0),"Other")</f>
        <v>130</v>
      </c>
      <c r="R2901" s="14">
        <f>IFERROR(VLOOKUP($A2901,'Fielding Data'!$A:$H,MATCH(R$1,'Fielding Data'!$A$1:$H$1,0),0),"Other")</f>
        <v>6</v>
      </c>
      <c r="S2901" s="14">
        <f>IFERROR(VLOOKUP($A2901,'Fielding Data'!$A:$H,MATCH(S$1,'Fielding Data'!$A$1:$H$1,0),0),"Other")</f>
        <v>0</v>
      </c>
      <c r="T2901" s="14">
        <f>IFERROR(VLOOKUP($A2901,'Fielding Data'!$A:$H,MATCH(T$1,'Fielding Data'!$A$1:$H$1,0),0),"Other")</f>
        <v>0</v>
      </c>
      <c r="U2901" s="14">
        <f>SUMIFS('Fielding Data'!E:E,'Fielding Data'!$A:$A,'Hitting Data'!$A2901)</f>
        <v>130</v>
      </c>
      <c r="V2901" s="14">
        <f>SUMIFS('Fielding Data'!F:F,'Fielding Data'!$A:$A,'Hitting Data'!$A2901)</f>
        <v>6</v>
      </c>
      <c r="W2901" s="14">
        <f>SUMIFS('Fielding Data'!G:G,'Fielding Data'!$A:$A,'Hitting Data'!$A2901)</f>
        <v>0</v>
      </c>
      <c r="X2901" s="14">
        <f>SUMIFS('Fielding Data'!H:H,'Fielding Data'!$A:$A,'Hitting Data'!$A2901)</f>
        <v>0</v>
      </c>
    </row>
    <row r="2902" spans="1:24" x14ac:dyDescent="0.25">
      <c r="A2902" s="14" t="str">
        <f t="shared" si="45"/>
        <v>johnsst022012</v>
      </c>
      <c r="B2902" s="19" t="s">
        <v>1755</v>
      </c>
      <c r="C2902" s="19">
        <v>2012</v>
      </c>
      <c r="D2902" s="19">
        <v>12</v>
      </c>
      <c r="E2902" s="19">
        <v>0</v>
      </c>
      <c r="F2902" s="19">
        <v>0</v>
      </c>
      <c r="G2902" s="19">
        <v>0</v>
      </c>
      <c r="H2902" s="19">
        <v>0</v>
      </c>
      <c r="I2902" s="19">
        <v>0</v>
      </c>
      <c r="J2902" s="19">
        <v>0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4" t="str">
        <f>IFERROR(VLOOKUP($A2902,'Fielding Data'!$A:$H,MATCH(P$1,'Fielding Data'!$A$1:$H$1,0),0),"Other")</f>
        <v>P</v>
      </c>
      <c r="Q2902" s="14">
        <f>IFERROR(VLOOKUP($A2902,'Fielding Data'!$A:$H,MATCH(Q$1,'Fielding Data'!$A$1:$H$1,0),0),"Other")</f>
        <v>0</v>
      </c>
      <c r="R2902" s="14">
        <f>IFERROR(VLOOKUP($A2902,'Fielding Data'!$A:$H,MATCH(R$1,'Fielding Data'!$A$1:$H$1,0),0),"Other")</f>
        <v>2</v>
      </c>
      <c r="S2902" s="14">
        <f>IFERROR(VLOOKUP($A2902,'Fielding Data'!$A:$H,MATCH(S$1,'Fielding Data'!$A$1:$H$1,0),0),"Other")</f>
        <v>0</v>
      </c>
      <c r="T2902" s="14">
        <f>IFERROR(VLOOKUP($A2902,'Fielding Data'!$A:$H,MATCH(T$1,'Fielding Data'!$A$1:$H$1,0),0),"Other")</f>
        <v>0</v>
      </c>
      <c r="U2902" s="14">
        <f>SUMIFS('Fielding Data'!E:E,'Fielding Data'!$A:$A,'Hitting Data'!$A2902)</f>
        <v>0</v>
      </c>
      <c r="V2902" s="14">
        <f>SUMIFS('Fielding Data'!F:F,'Fielding Data'!$A:$A,'Hitting Data'!$A2902)</f>
        <v>2</v>
      </c>
      <c r="W2902" s="14">
        <f>SUMIFS('Fielding Data'!G:G,'Fielding Data'!$A:$A,'Hitting Data'!$A2902)</f>
        <v>0</v>
      </c>
      <c r="X2902" s="14">
        <f>SUMIFS('Fielding Data'!H:H,'Fielding Data'!$A:$A,'Hitting Data'!$A2902)</f>
        <v>0</v>
      </c>
    </row>
    <row r="2903" spans="1:24" x14ac:dyDescent="0.25">
      <c r="A2903" s="14" t="str">
        <f t="shared" si="45"/>
        <v>jonesad012012</v>
      </c>
      <c r="B2903" s="19" t="s">
        <v>666</v>
      </c>
      <c r="C2903" s="19">
        <v>2012</v>
      </c>
      <c r="D2903" s="19">
        <v>162</v>
      </c>
      <c r="E2903" s="19">
        <v>648</v>
      </c>
      <c r="F2903" s="19">
        <v>103</v>
      </c>
      <c r="G2903" s="19">
        <v>186</v>
      </c>
      <c r="H2903" s="19">
        <v>39</v>
      </c>
      <c r="I2903" s="19">
        <v>3</v>
      </c>
      <c r="J2903" s="19">
        <v>32</v>
      </c>
      <c r="K2903" s="19">
        <v>82</v>
      </c>
      <c r="L2903" s="19">
        <v>16</v>
      </c>
      <c r="M2903" s="19">
        <v>7</v>
      </c>
      <c r="N2903" s="19">
        <v>34</v>
      </c>
      <c r="O2903" s="19">
        <v>126</v>
      </c>
      <c r="P2903" s="14" t="str">
        <f>IFERROR(VLOOKUP($A2903,'Fielding Data'!$A:$H,MATCH(P$1,'Fielding Data'!$A$1:$H$1,0),0),"Other")</f>
        <v>CF</v>
      </c>
      <c r="Q2903" s="14">
        <f>IFERROR(VLOOKUP($A2903,'Fielding Data'!$A:$H,MATCH(Q$1,'Fielding Data'!$A$1:$H$1,0),0),"Other")</f>
        <v>0</v>
      </c>
      <c r="R2903" s="14">
        <f>IFERROR(VLOOKUP($A2903,'Fielding Data'!$A:$H,MATCH(R$1,'Fielding Data'!$A$1:$H$1,0),0),"Other")</f>
        <v>0</v>
      </c>
      <c r="S2903" s="14">
        <f>IFERROR(VLOOKUP($A2903,'Fielding Data'!$A:$H,MATCH(S$1,'Fielding Data'!$A$1:$H$1,0),0),"Other")</f>
        <v>0</v>
      </c>
      <c r="T2903" s="14">
        <f>IFERROR(VLOOKUP($A2903,'Fielding Data'!$A:$H,MATCH(T$1,'Fielding Data'!$A$1:$H$1,0),0),"Other")</f>
        <v>0</v>
      </c>
      <c r="U2903" s="14">
        <f>SUMIFS('Fielding Data'!E:E,'Fielding Data'!$A:$A,'Hitting Data'!$A2903)</f>
        <v>439</v>
      </c>
      <c r="V2903" s="14">
        <f>SUMIFS('Fielding Data'!F:F,'Fielding Data'!$A:$A,'Hitting Data'!$A2903)</f>
        <v>7</v>
      </c>
      <c r="W2903" s="14">
        <f>SUMIFS('Fielding Data'!G:G,'Fielding Data'!$A:$A,'Hitting Data'!$A2903)</f>
        <v>8</v>
      </c>
      <c r="X2903" s="14">
        <f>SUMIFS('Fielding Data'!H:H,'Fielding Data'!$A:$A,'Hitting Data'!$A2903)</f>
        <v>0</v>
      </c>
    </row>
    <row r="2904" spans="1:24" x14ac:dyDescent="0.25">
      <c r="A2904" s="14" t="str">
        <f t="shared" si="45"/>
        <v>jonesan012012</v>
      </c>
      <c r="B2904" s="19" t="s">
        <v>128</v>
      </c>
      <c r="C2904" s="19">
        <v>2012</v>
      </c>
      <c r="D2904" s="19">
        <v>94</v>
      </c>
      <c r="E2904" s="19">
        <v>233</v>
      </c>
      <c r="F2904" s="19">
        <v>27</v>
      </c>
      <c r="G2904" s="19">
        <v>46</v>
      </c>
      <c r="H2904" s="19">
        <v>7</v>
      </c>
      <c r="I2904" s="19">
        <v>0</v>
      </c>
      <c r="J2904" s="19">
        <v>14</v>
      </c>
      <c r="K2904" s="19">
        <v>34</v>
      </c>
      <c r="L2904" s="19">
        <v>0</v>
      </c>
      <c r="M2904" s="19">
        <v>0</v>
      </c>
      <c r="N2904" s="19">
        <v>28</v>
      </c>
      <c r="O2904" s="19">
        <v>71</v>
      </c>
      <c r="P2904" s="14" t="str">
        <f>IFERROR(VLOOKUP($A2904,'Fielding Data'!$A:$H,MATCH(P$1,'Fielding Data'!$A$1:$H$1,0),0),"Other")</f>
        <v>LF</v>
      </c>
      <c r="Q2904" s="14">
        <f>IFERROR(VLOOKUP($A2904,'Fielding Data'!$A:$H,MATCH(Q$1,'Fielding Data'!$A$1:$H$1,0),0),"Other")</f>
        <v>0</v>
      </c>
      <c r="R2904" s="14">
        <f>IFERROR(VLOOKUP($A2904,'Fielding Data'!$A:$H,MATCH(R$1,'Fielding Data'!$A$1:$H$1,0),0),"Other")</f>
        <v>0</v>
      </c>
      <c r="S2904" s="14">
        <f>IFERROR(VLOOKUP($A2904,'Fielding Data'!$A:$H,MATCH(S$1,'Fielding Data'!$A$1:$H$1,0),0),"Other")</f>
        <v>0</v>
      </c>
      <c r="T2904" s="14">
        <f>IFERROR(VLOOKUP($A2904,'Fielding Data'!$A:$H,MATCH(T$1,'Fielding Data'!$A$1:$H$1,0),0),"Other")</f>
        <v>0</v>
      </c>
      <c r="U2904" s="14">
        <f>SUMIFS('Fielding Data'!E:E,'Fielding Data'!$A:$A,'Hitting Data'!$A2904)</f>
        <v>81</v>
      </c>
      <c r="V2904" s="14">
        <f>SUMIFS('Fielding Data'!F:F,'Fielding Data'!$A:$A,'Hitting Data'!$A2904)</f>
        <v>3</v>
      </c>
      <c r="W2904" s="14">
        <f>SUMIFS('Fielding Data'!G:G,'Fielding Data'!$A:$A,'Hitting Data'!$A2904)</f>
        <v>1</v>
      </c>
      <c r="X2904" s="14">
        <f>SUMIFS('Fielding Data'!H:H,'Fielding Data'!$A:$A,'Hitting Data'!$A2904)</f>
        <v>2</v>
      </c>
    </row>
    <row r="2905" spans="1:24" x14ac:dyDescent="0.25">
      <c r="A2905" s="14" t="str">
        <f t="shared" si="45"/>
        <v>jonesch062012</v>
      </c>
      <c r="B2905" s="19" t="s">
        <v>129</v>
      </c>
      <c r="C2905" s="19">
        <v>2012</v>
      </c>
      <c r="D2905" s="19">
        <v>112</v>
      </c>
      <c r="E2905" s="19">
        <v>387</v>
      </c>
      <c r="F2905" s="19">
        <v>58</v>
      </c>
      <c r="G2905" s="19">
        <v>111</v>
      </c>
      <c r="H2905" s="19">
        <v>23</v>
      </c>
      <c r="I2905" s="19">
        <v>0</v>
      </c>
      <c r="J2905" s="19">
        <v>14</v>
      </c>
      <c r="K2905" s="19">
        <v>62</v>
      </c>
      <c r="L2905" s="19">
        <v>1</v>
      </c>
      <c r="M2905" s="19">
        <v>0</v>
      </c>
      <c r="N2905" s="19">
        <v>57</v>
      </c>
      <c r="O2905" s="19">
        <v>51</v>
      </c>
      <c r="P2905" s="14" t="str">
        <f>IFERROR(VLOOKUP($A2905,'Fielding Data'!$A:$H,MATCH(P$1,'Fielding Data'!$A$1:$H$1,0),0),"Other")</f>
        <v>3B</v>
      </c>
      <c r="Q2905" s="14">
        <f>IFERROR(VLOOKUP($A2905,'Fielding Data'!$A:$H,MATCH(Q$1,'Fielding Data'!$A$1:$H$1,0),0),"Other")</f>
        <v>41</v>
      </c>
      <c r="R2905" s="14">
        <f>IFERROR(VLOOKUP($A2905,'Fielding Data'!$A:$H,MATCH(R$1,'Fielding Data'!$A$1:$H$1,0),0),"Other")</f>
        <v>181</v>
      </c>
      <c r="S2905" s="14">
        <f>IFERROR(VLOOKUP($A2905,'Fielding Data'!$A:$H,MATCH(S$1,'Fielding Data'!$A$1:$H$1,0),0),"Other")</f>
        <v>11</v>
      </c>
      <c r="T2905" s="14">
        <f>IFERROR(VLOOKUP($A2905,'Fielding Data'!$A:$H,MATCH(T$1,'Fielding Data'!$A$1:$H$1,0),0),"Other")</f>
        <v>8</v>
      </c>
      <c r="U2905" s="14">
        <f>SUMIFS('Fielding Data'!E:E,'Fielding Data'!$A:$A,'Hitting Data'!$A2905)</f>
        <v>41</v>
      </c>
      <c r="V2905" s="14">
        <f>SUMIFS('Fielding Data'!F:F,'Fielding Data'!$A:$A,'Hitting Data'!$A2905)</f>
        <v>181</v>
      </c>
      <c r="W2905" s="14">
        <f>SUMIFS('Fielding Data'!G:G,'Fielding Data'!$A:$A,'Hitting Data'!$A2905)</f>
        <v>11</v>
      </c>
      <c r="X2905" s="14">
        <f>SUMIFS('Fielding Data'!H:H,'Fielding Data'!$A:$A,'Hitting Data'!$A2905)</f>
        <v>8</v>
      </c>
    </row>
    <row r="2906" spans="1:24" x14ac:dyDescent="0.25">
      <c r="A2906" s="14" t="str">
        <f t="shared" si="45"/>
        <v>jonesga022012</v>
      </c>
      <c r="B2906" s="19" t="s">
        <v>807</v>
      </c>
      <c r="C2906" s="19">
        <v>2012</v>
      </c>
      <c r="D2906" s="19">
        <v>145</v>
      </c>
      <c r="E2906" s="19">
        <v>475</v>
      </c>
      <c r="F2906" s="19">
        <v>68</v>
      </c>
      <c r="G2906" s="19">
        <v>130</v>
      </c>
      <c r="H2906" s="19">
        <v>28</v>
      </c>
      <c r="I2906" s="19">
        <v>3</v>
      </c>
      <c r="J2906" s="19">
        <v>27</v>
      </c>
      <c r="K2906" s="19">
        <v>86</v>
      </c>
      <c r="L2906" s="19">
        <v>2</v>
      </c>
      <c r="M2906" s="19">
        <v>0</v>
      </c>
      <c r="N2906" s="19">
        <v>33</v>
      </c>
      <c r="O2906" s="19">
        <v>103</v>
      </c>
      <c r="P2906" s="14" t="str">
        <f>IFERROR(VLOOKUP($A2906,'Fielding Data'!$A:$H,MATCH(P$1,'Fielding Data'!$A$1:$H$1,0),0),"Other")</f>
        <v>1B</v>
      </c>
      <c r="Q2906" s="14">
        <f>IFERROR(VLOOKUP($A2906,'Fielding Data'!$A:$H,MATCH(Q$1,'Fielding Data'!$A$1:$H$1,0),0),"Other")</f>
        <v>500</v>
      </c>
      <c r="R2906" s="14">
        <f>IFERROR(VLOOKUP($A2906,'Fielding Data'!$A:$H,MATCH(R$1,'Fielding Data'!$A$1:$H$1,0),0),"Other")</f>
        <v>48</v>
      </c>
      <c r="S2906" s="14">
        <f>IFERROR(VLOOKUP($A2906,'Fielding Data'!$A:$H,MATCH(S$1,'Fielding Data'!$A$1:$H$1,0),0),"Other")</f>
        <v>5</v>
      </c>
      <c r="T2906" s="14">
        <f>IFERROR(VLOOKUP($A2906,'Fielding Data'!$A:$H,MATCH(T$1,'Fielding Data'!$A$1:$H$1,0),0),"Other")</f>
        <v>46</v>
      </c>
      <c r="U2906" s="14">
        <f>SUMIFS('Fielding Data'!E:E,'Fielding Data'!$A:$A,'Hitting Data'!$A2906)</f>
        <v>603</v>
      </c>
      <c r="V2906" s="14">
        <f>SUMIFS('Fielding Data'!F:F,'Fielding Data'!$A:$A,'Hitting Data'!$A2906)</f>
        <v>51</v>
      </c>
      <c r="W2906" s="14">
        <f>SUMIFS('Fielding Data'!G:G,'Fielding Data'!$A:$A,'Hitting Data'!$A2906)</f>
        <v>9</v>
      </c>
      <c r="X2906" s="14">
        <f>SUMIFS('Fielding Data'!H:H,'Fielding Data'!$A:$A,'Hitting Data'!$A2906)</f>
        <v>47</v>
      </c>
    </row>
    <row r="2907" spans="1:24" x14ac:dyDescent="0.25">
      <c r="A2907" s="14" t="str">
        <f t="shared" si="45"/>
        <v>jonesna012012</v>
      </c>
      <c r="B2907" s="19" t="s">
        <v>1756</v>
      </c>
      <c r="C2907" s="19">
        <v>2012</v>
      </c>
      <c r="D2907" s="19">
        <v>65</v>
      </c>
      <c r="E2907" s="19">
        <v>0</v>
      </c>
      <c r="F2907" s="19">
        <v>0</v>
      </c>
      <c r="G2907" s="19">
        <v>0</v>
      </c>
      <c r="H2907" s="19">
        <v>0</v>
      </c>
      <c r="I2907" s="19">
        <v>0</v>
      </c>
      <c r="J2907" s="19">
        <v>0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4" t="str">
        <f>IFERROR(VLOOKUP($A2907,'Fielding Data'!$A:$H,MATCH(P$1,'Fielding Data'!$A$1:$H$1,0),0),"Other")</f>
        <v>P</v>
      </c>
      <c r="Q2907" s="14">
        <f>IFERROR(VLOOKUP($A2907,'Fielding Data'!$A:$H,MATCH(Q$1,'Fielding Data'!$A$1:$H$1,0),0),"Other")</f>
        <v>6</v>
      </c>
      <c r="R2907" s="14">
        <f>IFERROR(VLOOKUP($A2907,'Fielding Data'!$A:$H,MATCH(R$1,'Fielding Data'!$A$1:$H$1,0),0),"Other")</f>
        <v>6</v>
      </c>
      <c r="S2907" s="14">
        <f>IFERROR(VLOOKUP($A2907,'Fielding Data'!$A:$H,MATCH(S$1,'Fielding Data'!$A$1:$H$1,0),0),"Other")</f>
        <v>1</v>
      </c>
      <c r="T2907" s="14">
        <f>IFERROR(VLOOKUP($A2907,'Fielding Data'!$A:$H,MATCH(T$1,'Fielding Data'!$A$1:$H$1,0),0),"Other")</f>
        <v>1</v>
      </c>
      <c r="U2907" s="14">
        <f>SUMIFS('Fielding Data'!E:E,'Fielding Data'!$A:$A,'Hitting Data'!$A2907)</f>
        <v>6</v>
      </c>
      <c r="V2907" s="14">
        <f>SUMIFS('Fielding Data'!F:F,'Fielding Data'!$A:$A,'Hitting Data'!$A2907)</f>
        <v>6</v>
      </c>
      <c r="W2907" s="14">
        <f>SUMIFS('Fielding Data'!G:G,'Fielding Data'!$A:$A,'Hitting Data'!$A2907)</f>
        <v>1</v>
      </c>
      <c r="X2907" s="14">
        <f>SUMIFS('Fielding Data'!H:H,'Fielding Data'!$A:$A,'Hitting Data'!$A2907)</f>
        <v>1</v>
      </c>
    </row>
    <row r="2908" spans="1:24" x14ac:dyDescent="0.25">
      <c r="A2908" s="14" t="str">
        <f t="shared" si="45"/>
        <v>joycema012012</v>
      </c>
      <c r="B2908" s="19" t="s">
        <v>945</v>
      </c>
      <c r="C2908" s="19">
        <v>2012</v>
      </c>
      <c r="D2908" s="19">
        <v>124</v>
      </c>
      <c r="E2908" s="19">
        <v>399</v>
      </c>
      <c r="F2908" s="19">
        <v>55</v>
      </c>
      <c r="G2908" s="19">
        <v>96</v>
      </c>
      <c r="H2908" s="19">
        <v>18</v>
      </c>
      <c r="I2908" s="19">
        <v>3</v>
      </c>
      <c r="J2908" s="19">
        <v>17</v>
      </c>
      <c r="K2908" s="19">
        <v>59</v>
      </c>
      <c r="L2908" s="19">
        <v>4</v>
      </c>
      <c r="M2908" s="19">
        <v>3</v>
      </c>
      <c r="N2908" s="19">
        <v>55</v>
      </c>
      <c r="O2908" s="19">
        <v>102</v>
      </c>
      <c r="P2908" s="14" t="str">
        <f>IFERROR(VLOOKUP($A2908,'Fielding Data'!$A:$H,MATCH(P$1,'Fielding Data'!$A$1:$H$1,0),0),"Other")</f>
        <v>LF</v>
      </c>
      <c r="Q2908" s="14">
        <f>IFERROR(VLOOKUP($A2908,'Fielding Data'!$A:$H,MATCH(Q$1,'Fielding Data'!$A$1:$H$1,0),0),"Other")</f>
        <v>0</v>
      </c>
      <c r="R2908" s="14">
        <f>IFERROR(VLOOKUP($A2908,'Fielding Data'!$A:$H,MATCH(R$1,'Fielding Data'!$A$1:$H$1,0),0),"Other")</f>
        <v>0</v>
      </c>
      <c r="S2908" s="14">
        <f>IFERROR(VLOOKUP($A2908,'Fielding Data'!$A:$H,MATCH(S$1,'Fielding Data'!$A$1:$H$1,0),0),"Other")</f>
        <v>0</v>
      </c>
      <c r="T2908" s="14">
        <f>IFERROR(VLOOKUP($A2908,'Fielding Data'!$A:$H,MATCH(T$1,'Fielding Data'!$A$1:$H$1,0),0),"Other")</f>
        <v>0</v>
      </c>
      <c r="U2908" s="14">
        <f>SUMIFS('Fielding Data'!E:E,'Fielding Data'!$A:$A,'Hitting Data'!$A2908)</f>
        <v>181</v>
      </c>
      <c r="V2908" s="14">
        <f>SUMIFS('Fielding Data'!F:F,'Fielding Data'!$A:$A,'Hitting Data'!$A2908)</f>
        <v>2</v>
      </c>
      <c r="W2908" s="14">
        <f>SUMIFS('Fielding Data'!G:G,'Fielding Data'!$A:$A,'Hitting Data'!$A2908)</f>
        <v>2</v>
      </c>
      <c r="X2908" s="14">
        <f>SUMIFS('Fielding Data'!H:H,'Fielding Data'!$A:$A,'Hitting Data'!$A2908)</f>
        <v>0</v>
      </c>
    </row>
    <row r="2909" spans="1:24" x14ac:dyDescent="0.25">
      <c r="A2909" s="14" t="str">
        <f t="shared" si="45"/>
        <v>jurrjja012012</v>
      </c>
      <c r="B2909" s="19" t="s">
        <v>808</v>
      </c>
      <c r="C2909" s="19">
        <v>2012</v>
      </c>
      <c r="D2909" s="19">
        <v>11</v>
      </c>
      <c r="E2909" s="19">
        <v>13</v>
      </c>
      <c r="F2909" s="19">
        <v>1</v>
      </c>
      <c r="G2909" s="19">
        <v>1</v>
      </c>
      <c r="H2909" s="19">
        <v>0</v>
      </c>
      <c r="I2909" s="19">
        <v>0</v>
      </c>
      <c r="J2909" s="19">
        <v>0</v>
      </c>
      <c r="K2909" s="19">
        <v>0</v>
      </c>
      <c r="L2909" s="19">
        <v>0</v>
      </c>
      <c r="M2909" s="19">
        <v>0</v>
      </c>
      <c r="N2909" s="19">
        <v>1</v>
      </c>
      <c r="O2909" s="19">
        <v>6</v>
      </c>
      <c r="P2909" s="14" t="str">
        <f>IFERROR(VLOOKUP($A2909,'Fielding Data'!$A:$H,MATCH(P$1,'Fielding Data'!$A$1:$H$1,0),0),"Other")</f>
        <v>P</v>
      </c>
      <c r="Q2909" s="14">
        <f>IFERROR(VLOOKUP($A2909,'Fielding Data'!$A:$H,MATCH(Q$1,'Fielding Data'!$A$1:$H$1,0),0),"Other")</f>
        <v>2</v>
      </c>
      <c r="R2909" s="14">
        <f>IFERROR(VLOOKUP($A2909,'Fielding Data'!$A:$H,MATCH(R$1,'Fielding Data'!$A$1:$H$1,0),0),"Other")</f>
        <v>13</v>
      </c>
      <c r="S2909" s="14">
        <f>IFERROR(VLOOKUP($A2909,'Fielding Data'!$A:$H,MATCH(S$1,'Fielding Data'!$A$1:$H$1,0),0),"Other")</f>
        <v>0</v>
      </c>
      <c r="T2909" s="14">
        <f>IFERROR(VLOOKUP($A2909,'Fielding Data'!$A:$H,MATCH(T$1,'Fielding Data'!$A$1:$H$1,0),0),"Other")</f>
        <v>1</v>
      </c>
      <c r="U2909" s="14">
        <f>SUMIFS('Fielding Data'!E:E,'Fielding Data'!$A:$A,'Hitting Data'!$A2909)</f>
        <v>2</v>
      </c>
      <c r="V2909" s="14">
        <f>SUMIFS('Fielding Data'!F:F,'Fielding Data'!$A:$A,'Hitting Data'!$A2909)</f>
        <v>13</v>
      </c>
      <c r="W2909" s="14">
        <f>SUMIFS('Fielding Data'!G:G,'Fielding Data'!$A:$A,'Hitting Data'!$A2909)</f>
        <v>0</v>
      </c>
      <c r="X2909" s="14">
        <f>SUMIFS('Fielding Data'!H:H,'Fielding Data'!$A:$A,'Hitting Data'!$A2909)</f>
        <v>1</v>
      </c>
    </row>
    <row r="2910" spans="1:24" x14ac:dyDescent="0.25">
      <c r="A2910" s="14" t="str">
        <f t="shared" si="45"/>
        <v>kaaihki012012</v>
      </c>
      <c r="B2910" s="19" t="s">
        <v>946</v>
      </c>
      <c r="C2910" s="19">
        <v>2012</v>
      </c>
      <c r="D2910" s="19">
        <v>39</v>
      </c>
      <c r="E2910" s="19">
        <v>128</v>
      </c>
      <c r="F2910" s="19">
        <v>13</v>
      </c>
      <c r="G2910" s="19">
        <v>30</v>
      </c>
      <c r="H2910" s="19">
        <v>9</v>
      </c>
      <c r="I2910" s="19">
        <v>0</v>
      </c>
      <c r="J2910" s="19">
        <v>4</v>
      </c>
      <c r="K2910" s="19">
        <v>14</v>
      </c>
      <c r="L2910" s="19">
        <v>1</v>
      </c>
      <c r="M2910" s="19">
        <v>0</v>
      </c>
      <c r="N2910" s="19">
        <v>10</v>
      </c>
      <c r="O2910" s="19">
        <v>28</v>
      </c>
      <c r="P2910" s="14" t="str">
        <f>IFERROR(VLOOKUP($A2910,'Fielding Data'!$A:$H,MATCH(P$1,'Fielding Data'!$A$1:$H$1,0),0),"Other")</f>
        <v>1B</v>
      </c>
      <c r="Q2910" s="14">
        <f>IFERROR(VLOOKUP($A2910,'Fielding Data'!$A:$H,MATCH(Q$1,'Fielding Data'!$A$1:$H$1,0),0),"Other")</f>
        <v>160</v>
      </c>
      <c r="R2910" s="14">
        <f>IFERROR(VLOOKUP($A2910,'Fielding Data'!$A:$H,MATCH(R$1,'Fielding Data'!$A$1:$H$1,0),0),"Other")</f>
        <v>12</v>
      </c>
      <c r="S2910" s="14">
        <f>IFERROR(VLOOKUP($A2910,'Fielding Data'!$A:$H,MATCH(S$1,'Fielding Data'!$A$1:$H$1,0),0),"Other")</f>
        <v>2</v>
      </c>
      <c r="T2910" s="14">
        <f>IFERROR(VLOOKUP($A2910,'Fielding Data'!$A:$H,MATCH(T$1,'Fielding Data'!$A$1:$H$1,0),0),"Other")</f>
        <v>24</v>
      </c>
      <c r="U2910" s="14">
        <f>SUMIFS('Fielding Data'!E:E,'Fielding Data'!$A:$A,'Hitting Data'!$A2910)</f>
        <v>160</v>
      </c>
      <c r="V2910" s="14">
        <f>SUMIFS('Fielding Data'!F:F,'Fielding Data'!$A:$A,'Hitting Data'!$A2910)</f>
        <v>12</v>
      </c>
      <c r="W2910" s="14">
        <f>SUMIFS('Fielding Data'!G:G,'Fielding Data'!$A:$A,'Hitting Data'!$A2910)</f>
        <v>2</v>
      </c>
      <c r="X2910" s="14">
        <f>SUMIFS('Fielding Data'!H:H,'Fielding Data'!$A:$A,'Hitting Data'!$A2910)</f>
        <v>24</v>
      </c>
    </row>
    <row r="2911" spans="1:24" x14ac:dyDescent="0.25">
      <c r="A2911" s="14" t="str">
        <f t="shared" si="45"/>
        <v>kalisry012012</v>
      </c>
      <c r="B2911" s="19" t="s">
        <v>1310</v>
      </c>
      <c r="C2911" s="19">
        <v>2012</v>
      </c>
      <c r="D2911" s="19">
        <v>36</v>
      </c>
      <c r="E2911" s="19">
        <v>96</v>
      </c>
      <c r="F2911" s="19">
        <v>12</v>
      </c>
      <c r="G2911" s="19">
        <v>22</v>
      </c>
      <c r="H2911" s="19">
        <v>3</v>
      </c>
      <c r="I2911" s="19">
        <v>0</v>
      </c>
      <c r="J2911" s="19">
        <v>0</v>
      </c>
      <c r="K2911" s="19">
        <v>5</v>
      </c>
      <c r="L2911" s="19">
        <v>3</v>
      </c>
      <c r="M2911" s="19">
        <v>2</v>
      </c>
      <c r="N2911" s="19">
        <v>6</v>
      </c>
      <c r="O2911" s="19">
        <v>26</v>
      </c>
      <c r="P2911" s="14" t="str">
        <f>IFERROR(VLOOKUP($A2911,'Fielding Data'!$A:$H,MATCH(P$1,'Fielding Data'!$A$1:$H$1,0),0),"Other")</f>
        <v>CF</v>
      </c>
      <c r="Q2911" s="14">
        <f>IFERROR(VLOOKUP($A2911,'Fielding Data'!$A:$H,MATCH(Q$1,'Fielding Data'!$A$1:$H$1,0),0),"Other")</f>
        <v>0</v>
      </c>
      <c r="R2911" s="14">
        <f>IFERROR(VLOOKUP($A2911,'Fielding Data'!$A:$H,MATCH(R$1,'Fielding Data'!$A$1:$H$1,0),0),"Other")</f>
        <v>0</v>
      </c>
      <c r="S2911" s="14">
        <f>IFERROR(VLOOKUP($A2911,'Fielding Data'!$A:$H,MATCH(S$1,'Fielding Data'!$A$1:$H$1,0),0),"Other")</f>
        <v>0</v>
      </c>
      <c r="T2911" s="14">
        <f>IFERROR(VLOOKUP($A2911,'Fielding Data'!$A:$H,MATCH(T$1,'Fielding Data'!$A$1:$H$1,0),0),"Other")</f>
        <v>0</v>
      </c>
      <c r="U2911" s="14">
        <f>SUMIFS('Fielding Data'!E:E,'Fielding Data'!$A:$A,'Hitting Data'!$A2911)</f>
        <v>62</v>
      </c>
      <c r="V2911" s="14">
        <f>SUMIFS('Fielding Data'!F:F,'Fielding Data'!$A:$A,'Hitting Data'!$A2911)</f>
        <v>0</v>
      </c>
      <c r="W2911" s="14">
        <f>SUMIFS('Fielding Data'!G:G,'Fielding Data'!$A:$A,'Hitting Data'!$A2911)</f>
        <v>4</v>
      </c>
      <c r="X2911" s="14">
        <f>SUMIFS('Fielding Data'!H:H,'Fielding Data'!$A:$A,'Hitting Data'!$A2911)</f>
        <v>0</v>
      </c>
    </row>
    <row r="2912" spans="1:24" x14ac:dyDescent="0.25">
      <c r="A2912" s="14" t="str">
        <f t="shared" si="45"/>
        <v>karstje012012</v>
      </c>
      <c r="B2912" s="19" t="s">
        <v>667</v>
      </c>
      <c r="C2912" s="19">
        <v>2012</v>
      </c>
      <c r="D2912" s="19">
        <v>19</v>
      </c>
      <c r="E2912" s="19">
        <v>28</v>
      </c>
      <c r="F2912" s="19">
        <v>3</v>
      </c>
      <c r="G2912" s="19">
        <v>3</v>
      </c>
      <c r="H2912" s="19">
        <v>0</v>
      </c>
      <c r="I2912" s="19">
        <v>0</v>
      </c>
      <c r="J2912" s="19">
        <v>0</v>
      </c>
      <c r="K2912" s="19">
        <v>2</v>
      </c>
      <c r="L2912" s="19">
        <v>0</v>
      </c>
      <c r="M2912" s="19">
        <v>0</v>
      </c>
      <c r="N2912" s="19">
        <v>0</v>
      </c>
      <c r="O2912" s="19">
        <v>15</v>
      </c>
      <c r="P2912" s="14" t="str">
        <f>IFERROR(VLOOKUP($A2912,'Fielding Data'!$A:$H,MATCH(P$1,'Fielding Data'!$A$1:$H$1,0),0),"Other")</f>
        <v>P</v>
      </c>
      <c r="Q2912" s="14">
        <f>IFERROR(VLOOKUP($A2912,'Fielding Data'!$A:$H,MATCH(Q$1,'Fielding Data'!$A$1:$H$1,0),0),"Other")</f>
        <v>4</v>
      </c>
      <c r="R2912" s="14">
        <f>IFERROR(VLOOKUP($A2912,'Fielding Data'!$A:$H,MATCH(R$1,'Fielding Data'!$A$1:$H$1,0),0),"Other")</f>
        <v>8</v>
      </c>
      <c r="S2912" s="14">
        <f>IFERROR(VLOOKUP($A2912,'Fielding Data'!$A:$H,MATCH(S$1,'Fielding Data'!$A$1:$H$1,0),0),"Other")</f>
        <v>1</v>
      </c>
      <c r="T2912" s="14">
        <f>IFERROR(VLOOKUP($A2912,'Fielding Data'!$A:$H,MATCH(T$1,'Fielding Data'!$A$1:$H$1,0),0),"Other")</f>
        <v>0</v>
      </c>
      <c r="U2912" s="14">
        <f>SUMIFS('Fielding Data'!E:E,'Fielding Data'!$A:$A,'Hitting Data'!$A2912)</f>
        <v>4</v>
      </c>
      <c r="V2912" s="14">
        <f>SUMIFS('Fielding Data'!F:F,'Fielding Data'!$A:$A,'Hitting Data'!$A2912)</f>
        <v>8</v>
      </c>
      <c r="W2912" s="14">
        <f>SUMIFS('Fielding Data'!G:G,'Fielding Data'!$A:$A,'Hitting Data'!$A2912)</f>
        <v>1</v>
      </c>
      <c r="X2912" s="14">
        <f>SUMIFS('Fielding Data'!H:H,'Fielding Data'!$A:$A,'Hitting Data'!$A2912)</f>
        <v>0</v>
      </c>
    </row>
    <row r="2913" spans="1:24" x14ac:dyDescent="0.25">
      <c r="A2913" s="14" t="str">
        <f t="shared" si="45"/>
        <v>kawasmu012012</v>
      </c>
      <c r="B2913" s="19" t="s">
        <v>1757</v>
      </c>
      <c r="C2913" s="19">
        <v>2012</v>
      </c>
      <c r="D2913" s="19">
        <v>61</v>
      </c>
      <c r="E2913" s="19">
        <v>104</v>
      </c>
      <c r="F2913" s="19">
        <v>13</v>
      </c>
      <c r="G2913" s="19">
        <v>20</v>
      </c>
      <c r="H2913" s="19">
        <v>1</v>
      </c>
      <c r="I2913" s="19">
        <v>0</v>
      </c>
      <c r="J2913" s="19">
        <v>0</v>
      </c>
      <c r="K2913" s="19">
        <v>7</v>
      </c>
      <c r="L2913" s="19">
        <v>2</v>
      </c>
      <c r="M2913" s="19">
        <v>2</v>
      </c>
      <c r="N2913" s="19">
        <v>8</v>
      </c>
      <c r="O2913" s="19">
        <v>18</v>
      </c>
      <c r="P2913" s="14" t="str">
        <f>IFERROR(VLOOKUP($A2913,'Fielding Data'!$A:$H,MATCH(P$1,'Fielding Data'!$A$1:$H$1,0),0),"Other")</f>
        <v>2B</v>
      </c>
      <c r="Q2913" s="14">
        <f>IFERROR(VLOOKUP($A2913,'Fielding Data'!$A:$H,MATCH(Q$1,'Fielding Data'!$A$1:$H$1,0),0),"Other")</f>
        <v>6</v>
      </c>
      <c r="R2913" s="14">
        <f>IFERROR(VLOOKUP($A2913,'Fielding Data'!$A:$H,MATCH(R$1,'Fielding Data'!$A$1:$H$1,0),0),"Other")</f>
        <v>13</v>
      </c>
      <c r="S2913" s="14">
        <f>IFERROR(VLOOKUP($A2913,'Fielding Data'!$A:$H,MATCH(S$1,'Fielding Data'!$A$1:$H$1,0),0),"Other")</f>
        <v>0</v>
      </c>
      <c r="T2913" s="14">
        <f>IFERROR(VLOOKUP($A2913,'Fielding Data'!$A:$H,MATCH(T$1,'Fielding Data'!$A$1:$H$1,0),0),"Other")</f>
        <v>3</v>
      </c>
      <c r="U2913" s="14">
        <f>SUMIFS('Fielding Data'!E:E,'Fielding Data'!$A:$A,'Hitting Data'!$A2913)</f>
        <v>56</v>
      </c>
      <c r="V2913" s="14">
        <f>SUMIFS('Fielding Data'!F:F,'Fielding Data'!$A:$A,'Hitting Data'!$A2913)</f>
        <v>78</v>
      </c>
      <c r="W2913" s="14">
        <f>SUMIFS('Fielding Data'!G:G,'Fielding Data'!$A:$A,'Hitting Data'!$A2913)</f>
        <v>0</v>
      </c>
      <c r="X2913" s="14">
        <f>SUMIFS('Fielding Data'!H:H,'Fielding Data'!$A:$A,'Hitting Data'!$A2913)</f>
        <v>16</v>
      </c>
    </row>
    <row r="2914" spans="1:24" x14ac:dyDescent="0.25">
      <c r="A2914" s="14" t="str">
        <f t="shared" si="45"/>
        <v>kearnau012012</v>
      </c>
      <c r="B2914" s="19" t="s">
        <v>310</v>
      </c>
      <c r="C2914" s="19">
        <v>2012</v>
      </c>
      <c r="D2914" s="19">
        <v>87</v>
      </c>
      <c r="E2914" s="19">
        <v>147</v>
      </c>
      <c r="F2914" s="19">
        <v>21</v>
      </c>
      <c r="G2914" s="19">
        <v>36</v>
      </c>
      <c r="H2914" s="19">
        <v>6</v>
      </c>
      <c r="I2914" s="19">
        <v>0</v>
      </c>
      <c r="J2914" s="19">
        <v>4</v>
      </c>
      <c r="K2914" s="19">
        <v>16</v>
      </c>
      <c r="L2914" s="19">
        <v>2</v>
      </c>
      <c r="M2914" s="19">
        <v>1</v>
      </c>
      <c r="N2914" s="19">
        <v>22</v>
      </c>
      <c r="O2914" s="19">
        <v>44</v>
      </c>
      <c r="P2914" s="14" t="str">
        <f>IFERROR(VLOOKUP($A2914,'Fielding Data'!$A:$H,MATCH(P$1,'Fielding Data'!$A$1:$H$1,0),0),"Other")</f>
        <v>1B</v>
      </c>
      <c r="Q2914" s="14">
        <f>IFERROR(VLOOKUP($A2914,'Fielding Data'!$A:$H,MATCH(Q$1,'Fielding Data'!$A$1:$H$1,0),0),"Other")</f>
        <v>14</v>
      </c>
      <c r="R2914" s="14">
        <f>IFERROR(VLOOKUP($A2914,'Fielding Data'!$A:$H,MATCH(R$1,'Fielding Data'!$A$1:$H$1,0),0),"Other")</f>
        <v>1</v>
      </c>
      <c r="S2914" s="14">
        <f>IFERROR(VLOOKUP($A2914,'Fielding Data'!$A:$H,MATCH(S$1,'Fielding Data'!$A$1:$H$1,0),0),"Other")</f>
        <v>0</v>
      </c>
      <c r="T2914" s="14">
        <f>IFERROR(VLOOKUP($A2914,'Fielding Data'!$A:$H,MATCH(T$1,'Fielding Data'!$A$1:$H$1,0),0),"Other")</f>
        <v>2</v>
      </c>
      <c r="U2914" s="14">
        <f>SUMIFS('Fielding Data'!E:E,'Fielding Data'!$A:$A,'Hitting Data'!$A2914)</f>
        <v>104</v>
      </c>
      <c r="V2914" s="14">
        <f>SUMIFS('Fielding Data'!F:F,'Fielding Data'!$A:$A,'Hitting Data'!$A2914)</f>
        <v>1</v>
      </c>
      <c r="W2914" s="14">
        <f>SUMIFS('Fielding Data'!G:G,'Fielding Data'!$A:$A,'Hitting Data'!$A2914)</f>
        <v>1</v>
      </c>
      <c r="X2914" s="14">
        <f>SUMIFS('Fielding Data'!H:H,'Fielding Data'!$A:$A,'Hitting Data'!$A2914)</f>
        <v>2</v>
      </c>
    </row>
    <row r="2915" spans="1:24" x14ac:dyDescent="0.25">
      <c r="A2915" s="14" t="str">
        <f t="shared" si="45"/>
        <v>kellesh012012</v>
      </c>
      <c r="B2915" s="19" t="s">
        <v>1118</v>
      </c>
      <c r="C2915" s="19">
        <v>2012</v>
      </c>
      <c r="D2915" s="19">
        <v>47</v>
      </c>
      <c r="E2915" s="19">
        <v>0</v>
      </c>
      <c r="F2915" s="19">
        <v>0</v>
      </c>
      <c r="G2915" s="19">
        <v>0</v>
      </c>
      <c r="H2915" s="19">
        <v>0</v>
      </c>
      <c r="I2915" s="19">
        <v>0</v>
      </c>
      <c r="J2915" s="19">
        <v>0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4" t="str">
        <f>IFERROR(VLOOKUP($A2915,'Fielding Data'!$A:$H,MATCH(P$1,'Fielding Data'!$A$1:$H$1,0),0),"Other")</f>
        <v>P</v>
      </c>
      <c r="Q2915" s="14">
        <f>IFERROR(VLOOKUP($A2915,'Fielding Data'!$A:$H,MATCH(Q$1,'Fielding Data'!$A$1:$H$1,0),0),"Other")</f>
        <v>2</v>
      </c>
      <c r="R2915" s="14">
        <f>IFERROR(VLOOKUP($A2915,'Fielding Data'!$A:$H,MATCH(R$1,'Fielding Data'!$A$1:$H$1,0),0),"Other")</f>
        <v>8</v>
      </c>
      <c r="S2915" s="14">
        <f>IFERROR(VLOOKUP($A2915,'Fielding Data'!$A:$H,MATCH(S$1,'Fielding Data'!$A$1:$H$1,0),0),"Other")</f>
        <v>0</v>
      </c>
      <c r="T2915" s="14">
        <f>IFERROR(VLOOKUP($A2915,'Fielding Data'!$A:$H,MATCH(T$1,'Fielding Data'!$A$1:$H$1,0),0),"Other")</f>
        <v>0</v>
      </c>
      <c r="U2915" s="14">
        <f>SUMIFS('Fielding Data'!E:E,'Fielding Data'!$A:$A,'Hitting Data'!$A2915)</f>
        <v>2</v>
      </c>
      <c r="V2915" s="14">
        <f>SUMIFS('Fielding Data'!F:F,'Fielding Data'!$A:$A,'Hitting Data'!$A2915)</f>
        <v>8</v>
      </c>
      <c r="W2915" s="14">
        <f>SUMIFS('Fielding Data'!G:G,'Fielding Data'!$A:$A,'Hitting Data'!$A2915)</f>
        <v>0</v>
      </c>
      <c r="X2915" s="14">
        <f>SUMIFS('Fielding Data'!H:H,'Fielding Data'!$A:$A,'Hitting Data'!$A2915)</f>
        <v>0</v>
      </c>
    </row>
    <row r="2916" spans="1:24" x14ac:dyDescent="0.25">
      <c r="A2916" s="14" t="str">
        <f t="shared" si="45"/>
        <v>kellyca012012</v>
      </c>
      <c r="B2916" s="19" t="s">
        <v>1758</v>
      </c>
      <c r="C2916" s="19">
        <v>2012</v>
      </c>
      <c r="D2916" s="19">
        <v>7</v>
      </c>
      <c r="E2916" s="19">
        <v>10</v>
      </c>
      <c r="F2916" s="19">
        <v>0</v>
      </c>
      <c r="G2916" s="19">
        <v>2</v>
      </c>
      <c r="H2916" s="19">
        <v>0</v>
      </c>
      <c r="I2916" s="19">
        <v>0</v>
      </c>
      <c r="J2916" s="19">
        <v>0</v>
      </c>
      <c r="K2916" s="19">
        <v>0</v>
      </c>
      <c r="L2916" s="19">
        <v>0</v>
      </c>
      <c r="M2916" s="19">
        <v>0</v>
      </c>
      <c r="N2916" s="19">
        <v>0</v>
      </c>
      <c r="O2916" s="19">
        <v>4</v>
      </c>
      <c r="P2916" s="14" t="str">
        <f>IFERROR(VLOOKUP($A2916,'Fielding Data'!$A:$H,MATCH(P$1,'Fielding Data'!$A$1:$H$1,0),0),"Other")</f>
        <v>P</v>
      </c>
      <c r="Q2916" s="14">
        <f>IFERROR(VLOOKUP($A2916,'Fielding Data'!$A:$H,MATCH(Q$1,'Fielding Data'!$A$1:$H$1,0),0),"Other")</f>
        <v>2</v>
      </c>
      <c r="R2916" s="14">
        <f>IFERROR(VLOOKUP($A2916,'Fielding Data'!$A:$H,MATCH(R$1,'Fielding Data'!$A$1:$H$1,0),0),"Other")</f>
        <v>6</v>
      </c>
      <c r="S2916" s="14">
        <f>IFERROR(VLOOKUP($A2916,'Fielding Data'!$A:$H,MATCH(S$1,'Fielding Data'!$A$1:$H$1,0),0),"Other")</f>
        <v>0</v>
      </c>
      <c r="T2916" s="14">
        <f>IFERROR(VLOOKUP($A2916,'Fielding Data'!$A:$H,MATCH(T$1,'Fielding Data'!$A$1:$H$1,0),0),"Other")</f>
        <v>1</v>
      </c>
      <c r="U2916" s="14">
        <f>SUMIFS('Fielding Data'!E:E,'Fielding Data'!$A:$A,'Hitting Data'!$A2916)</f>
        <v>2</v>
      </c>
      <c r="V2916" s="14">
        <f>SUMIFS('Fielding Data'!F:F,'Fielding Data'!$A:$A,'Hitting Data'!$A2916)</f>
        <v>6</v>
      </c>
      <c r="W2916" s="14">
        <f>SUMIFS('Fielding Data'!G:G,'Fielding Data'!$A:$A,'Hitting Data'!$A2916)</f>
        <v>0</v>
      </c>
      <c r="X2916" s="14">
        <f>SUMIFS('Fielding Data'!H:H,'Fielding Data'!$A:$A,'Hitting Data'!$A2916)</f>
        <v>1</v>
      </c>
    </row>
    <row r="2917" spans="1:24" x14ac:dyDescent="0.25">
      <c r="A2917" s="14" t="str">
        <f t="shared" si="45"/>
        <v>kellydo012012</v>
      </c>
      <c r="B2917" s="19" t="s">
        <v>809</v>
      </c>
      <c r="C2917" s="19">
        <v>2012</v>
      </c>
      <c r="D2917" s="19">
        <v>75</v>
      </c>
      <c r="E2917" s="19">
        <v>113</v>
      </c>
      <c r="F2917" s="19">
        <v>14</v>
      </c>
      <c r="G2917" s="19">
        <v>21</v>
      </c>
      <c r="H2917" s="19">
        <v>2</v>
      </c>
      <c r="I2917" s="19">
        <v>1</v>
      </c>
      <c r="J2917" s="19">
        <v>1</v>
      </c>
      <c r="K2917" s="19">
        <v>7</v>
      </c>
      <c r="L2917" s="19">
        <v>2</v>
      </c>
      <c r="M2917" s="19">
        <v>0</v>
      </c>
      <c r="N2917" s="19">
        <v>14</v>
      </c>
      <c r="O2917" s="19">
        <v>22</v>
      </c>
      <c r="P2917" s="14" t="str">
        <f>IFERROR(VLOOKUP($A2917,'Fielding Data'!$A:$H,MATCH(P$1,'Fielding Data'!$A$1:$H$1,0),0),"Other")</f>
        <v>1B</v>
      </c>
      <c r="Q2917" s="14">
        <f>IFERROR(VLOOKUP($A2917,'Fielding Data'!$A:$H,MATCH(Q$1,'Fielding Data'!$A$1:$H$1,0),0),"Other")</f>
        <v>30</v>
      </c>
      <c r="R2917" s="14">
        <f>IFERROR(VLOOKUP($A2917,'Fielding Data'!$A:$H,MATCH(R$1,'Fielding Data'!$A$1:$H$1,0),0),"Other")</f>
        <v>2</v>
      </c>
      <c r="S2917" s="14">
        <f>IFERROR(VLOOKUP($A2917,'Fielding Data'!$A:$H,MATCH(S$1,'Fielding Data'!$A$1:$H$1,0),0),"Other")</f>
        <v>0</v>
      </c>
      <c r="T2917" s="14">
        <f>IFERROR(VLOOKUP($A2917,'Fielding Data'!$A:$H,MATCH(T$1,'Fielding Data'!$A$1:$H$1,0),0),"Other")</f>
        <v>3</v>
      </c>
      <c r="U2917" s="14">
        <f>SUMIFS('Fielding Data'!E:E,'Fielding Data'!$A:$A,'Hitting Data'!$A2917)</f>
        <v>92</v>
      </c>
      <c r="V2917" s="14">
        <f>SUMIFS('Fielding Data'!F:F,'Fielding Data'!$A:$A,'Hitting Data'!$A2917)</f>
        <v>8</v>
      </c>
      <c r="W2917" s="14">
        <f>SUMIFS('Fielding Data'!G:G,'Fielding Data'!$A:$A,'Hitting Data'!$A2917)</f>
        <v>3</v>
      </c>
      <c r="X2917" s="14">
        <f>SUMIFS('Fielding Data'!H:H,'Fielding Data'!$A:$A,'Hitting Data'!$A2917)</f>
        <v>3</v>
      </c>
    </row>
    <row r="2918" spans="1:24" x14ac:dyDescent="0.25">
      <c r="A2918" s="14" t="str">
        <f t="shared" si="45"/>
        <v>kellyjo052012</v>
      </c>
      <c r="B2918" s="19" t="s">
        <v>1759</v>
      </c>
      <c r="C2918" s="19">
        <v>2012</v>
      </c>
      <c r="D2918" s="19">
        <v>29</v>
      </c>
      <c r="E2918" s="19">
        <v>33</v>
      </c>
      <c r="F2918" s="19">
        <v>3</v>
      </c>
      <c r="G2918" s="19">
        <v>5</v>
      </c>
      <c r="H2918" s="19">
        <v>2</v>
      </c>
      <c r="I2918" s="19">
        <v>0</v>
      </c>
      <c r="J2918" s="19">
        <v>0</v>
      </c>
      <c r="K2918" s="19">
        <v>2</v>
      </c>
      <c r="L2918" s="19">
        <v>0</v>
      </c>
      <c r="M2918" s="19">
        <v>0</v>
      </c>
      <c r="N2918" s="19">
        <v>0</v>
      </c>
      <c r="O2918" s="19">
        <v>13</v>
      </c>
      <c r="P2918" s="14" t="str">
        <f>IFERROR(VLOOKUP($A2918,'Fielding Data'!$A:$H,MATCH(P$1,'Fielding Data'!$A$1:$H$1,0),0),"Other")</f>
        <v>P</v>
      </c>
      <c r="Q2918" s="14">
        <f>IFERROR(VLOOKUP($A2918,'Fielding Data'!$A:$H,MATCH(Q$1,'Fielding Data'!$A$1:$H$1,0),0),"Other")</f>
        <v>11</v>
      </c>
      <c r="R2918" s="14">
        <f>IFERROR(VLOOKUP($A2918,'Fielding Data'!$A:$H,MATCH(R$1,'Fielding Data'!$A$1:$H$1,0),0),"Other")</f>
        <v>19</v>
      </c>
      <c r="S2918" s="14">
        <f>IFERROR(VLOOKUP($A2918,'Fielding Data'!$A:$H,MATCH(S$1,'Fielding Data'!$A$1:$H$1,0),0),"Other")</f>
        <v>2</v>
      </c>
      <c r="T2918" s="14">
        <f>IFERROR(VLOOKUP($A2918,'Fielding Data'!$A:$H,MATCH(T$1,'Fielding Data'!$A$1:$H$1,0),0),"Other")</f>
        <v>3</v>
      </c>
      <c r="U2918" s="14">
        <f>SUMIFS('Fielding Data'!E:E,'Fielding Data'!$A:$A,'Hitting Data'!$A2918)</f>
        <v>11</v>
      </c>
      <c r="V2918" s="14">
        <f>SUMIFS('Fielding Data'!F:F,'Fielding Data'!$A:$A,'Hitting Data'!$A2918)</f>
        <v>19</v>
      </c>
      <c r="W2918" s="14">
        <f>SUMIFS('Fielding Data'!G:G,'Fielding Data'!$A:$A,'Hitting Data'!$A2918)</f>
        <v>2</v>
      </c>
      <c r="X2918" s="14">
        <f>SUMIFS('Fielding Data'!H:H,'Fielding Data'!$A:$A,'Hitting Data'!$A2918)</f>
        <v>3</v>
      </c>
    </row>
    <row r="2919" spans="1:24" x14ac:dyDescent="0.25">
      <c r="A2919" s="14" t="str">
        <f t="shared" si="45"/>
        <v>kempma012012</v>
      </c>
      <c r="B2919" s="19" t="s">
        <v>668</v>
      </c>
      <c r="C2919" s="19">
        <v>2012</v>
      </c>
      <c r="D2919" s="19">
        <v>106</v>
      </c>
      <c r="E2919" s="19">
        <v>403</v>
      </c>
      <c r="F2919" s="19">
        <v>74</v>
      </c>
      <c r="G2919" s="19">
        <v>122</v>
      </c>
      <c r="H2919" s="19">
        <v>22</v>
      </c>
      <c r="I2919" s="19">
        <v>2</v>
      </c>
      <c r="J2919" s="19">
        <v>23</v>
      </c>
      <c r="K2919" s="19">
        <v>69</v>
      </c>
      <c r="L2919" s="19">
        <v>9</v>
      </c>
      <c r="M2919" s="19">
        <v>4</v>
      </c>
      <c r="N2919" s="19">
        <v>40</v>
      </c>
      <c r="O2919" s="19">
        <v>103</v>
      </c>
      <c r="P2919" s="14" t="str">
        <f>IFERROR(VLOOKUP($A2919,'Fielding Data'!$A:$H,MATCH(P$1,'Fielding Data'!$A$1:$H$1,0),0),"Other")</f>
        <v>CF</v>
      </c>
      <c r="Q2919" s="14">
        <f>IFERROR(VLOOKUP($A2919,'Fielding Data'!$A:$H,MATCH(Q$1,'Fielding Data'!$A$1:$H$1,0),0),"Other")</f>
        <v>0</v>
      </c>
      <c r="R2919" s="14">
        <f>IFERROR(VLOOKUP($A2919,'Fielding Data'!$A:$H,MATCH(R$1,'Fielding Data'!$A$1:$H$1,0),0),"Other")</f>
        <v>0</v>
      </c>
      <c r="S2919" s="14">
        <f>IFERROR(VLOOKUP($A2919,'Fielding Data'!$A:$H,MATCH(S$1,'Fielding Data'!$A$1:$H$1,0),0),"Other")</f>
        <v>0</v>
      </c>
      <c r="T2919" s="14">
        <f>IFERROR(VLOOKUP($A2919,'Fielding Data'!$A:$H,MATCH(T$1,'Fielding Data'!$A$1:$H$1,0),0),"Other")</f>
        <v>0</v>
      </c>
      <c r="U2919" s="14">
        <f>SUMIFS('Fielding Data'!E:E,'Fielding Data'!$A:$A,'Hitting Data'!$A2919)</f>
        <v>208</v>
      </c>
      <c r="V2919" s="14">
        <f>SUMIFS('Fielding Data'!F:F,'Fielding Data'!$A:$A,'Hitting Data'!$A2919)</f>
        <v>7</v>
      </c>
      <c r="W2919" s="14">
        <f>SUMIFS('Fielding Data'!G:G,'Fielding Data'!$A:$A,'Hitting Data'!$A2919)</f>
        <v>1</v>
      </c>
      <c r="X2919" s="14">
        <f>SUMIFS('Fielding Data'!H:H,'Fielding Data'!$A:$A,'Hitting Data'!$A2919)</f>
        <v>1</v>
      </c>
    </row>
    <row r="2920" spans="1:24" x14ac:dyDescent="0.25">
      <c r="A2920" s="14" t="str">
        <f t="shared" si="45"/>
        <v>kendrho012012</v>
      </c>
      <c r="B2920" s="19" t="s">
        <v>669</v>
      </c>
      <c r="C2920" s="19">
        <v>2012</v>
      </c>
      <c r="D2920" s="19">
        <v>147</v>
      </c>
      <c r="E2920" s="19">
        <v>550</v>
      </c>
      <c r="F2920" s="19">
        <v>57</v>
      </c>
      <c r="G2920" s="19">
        <v>158</v>
      </c>
      <c r="H2920" s="19">
        <v>32</v>
      </c>
      <c r="I2920" s="19">
        <v>3</v>
      </c>
      <c r="J2920" s="19">
        <v>8</v>
      </c>
      <c r="K2920" s="19">
        <v>67</v>
      </c>
      <c r="L2920" s="19">
        <v>14</v>
      </c>
      <c r="M2920" s="19">
        <v>6</v>
      </c>
      <c r="N2920" s="19">
        <v>29</v>
      </c>
      <c r="O2920" s="19">
        <v>115</v>
      </c>
      <c r="P2920" s="14" t="str">
        <f>IFERROR(VLOOKUP($A2920,'Fielding Data'!$A:$H,MATCH(P$1,'Fielding Data'!$A$1:$H$1,0),0),"Other")</f>
        <v>1B</v>
      </c>
      <c r="Q2920" s="14">
        <f>IFERROR(VLOOKUP($A2920,'Fielding Data'!$A:$H,MATCH(Q$1,'Fielding Data'!$A$1:$H$1,0),0),"Other")</f>
        <v>4</v>
      </c>
      <c r="R2920" s="14">
        <f>IFERROR(VLOOKUP($A2920,'Fielding Data'!$A:$H,MATCH(R$1,'Fielding Data'!$A$1:$H$1,0),0),"Other")</f>
        <v>1</v>
      </c>
      <c r="S2920" s="14">
        <f>IFERROR(VLOOKUP($A2920,'Fielding Data'!$A:$H,MATCH(S$1,'Fielding Data'!$A$1:$H$1,0),0),"Other")</f>
        <v>0</v>
      </c>
      <c r="T2920" s="14">
        <f>IFERROR(VLOOKUP($A2920,'Fielding Data'!$A:$H,MATCH(T$1,'Fielding Data'!$A$1:$H$1,0),0),"Other")</f>
        <v>0</v>
      </c>
      <c r="U2920" s="14">
        <f>SUMIFS('Fielding Data'!E:E,'Fielding Data'!$A:$A,'Hitting Data'!$A2920)</f>
        <v>244</v>
      </c>
      <c r="V2920" s="14">
        <f>SUMIFS('Fielding Data'!F:F,'Fielding Data'!$A:$A,'Hitting Data'!$A2920)</f>
        <v>408</v>
      </c>
      <c r="W2920" s="14">
        <f>SUMIFS('Fielding Data'!G:G,'Fielding Data'!$A:$A,'Hitting Data'!$A2920)</f>
        <v>15</v>
      </c>
      <c r="X2920" s="14">
        <f>SUMIFS('Fielding Data'!H:H,'Fielding Data'!$A:$A,'Hitting Data'!$A2920)</f>
        <v>81</v>
      </c>
    </row>
    <row r="2921" spans="1:24" x14ac:dyDescent="0.25">
      <c r="A2921" s="14" t="str">
        <f t="shared" si="45"/>
        <v>kendrky012012</v>
      </c>
      <c r="B2921" s="19" t="s">
        <v>810</v>
      </c>
      <c r="C2921" s="19">
        <v>2012</v>
      </c>
      <c r="D2921" s="19">
        <v>37</v>
      </c>
      <c r="E2921" s="19">
        <v>36</v>
      </c>
      <c r="F2921" s="19">
        <v>2</v>
      </c>
      <c r="G2921" s="19">
        <v>5</v>
      </c>
      <c r="H2921" s="19">
        <v>2</v>
      </c>
      <c r="I2921" s="19">
        <v>0</v>
      </c>
      <c r="J2921" s="19">
        <v>0</v>
      </c>
      <c r="K2921" s="19">
        <v>0</v>
      </c>
      <c r="L2921" s="19">
        <v>0</v>
      </c>
      <c r="M2921" s="19">
        <v>0</v>
      </c>
      <c r="N2921" s="19">
        <v>3</v>
      </c>
      <c r="O2921" s="19">
        <v>19</v>
      </c>
      <c r="P2921" s="14" t="str">
        <f>IFERROR(VLOOKUP($A2921,'Fielding Data'!$A:$H,MATCH(P$1,'Fielding Data'!$A$1:$H$1,0),0),"Other")</f>
        <v>P</v>
      </c>
      <c r="Q2921" s="14">
        <f>IFERROR(VLOOKUP($A2921,'Fielding Data'!$A:$H,MATCH(Q$1,'Fielding Data'!$A$1:$H$1,0),0),"Other")</f>
        <v>11</v>
      </c>
      <c r="R2921" s="14">
        <f>IFERROR(VLOOKUP($A2921,'Fielding Data'!$A:$H,MATCH(R$1,'Fielding Data'!$A$1:$H$1,0),0),"Other")</f>
        <v>22</v>
      </c>
      <c r="S2921" s="14">
        <f>IFERROR(VLOOKUP($A2921,'Fielding Data'!$A:$H,MATCH(S$1,'Fielding Data'!$A$1:$H$1,0),0),"Other")</f>
        <v>1</v>
      </c>
      <c r="T2921" s="14">
        <f>IFERROR(VLOOKUP($A2921,'Fielding Data'!$A:$H,MATCH(T$1,'Fielding Data'!$A$1:$H$1,0),0),"Other")</f>
        <v>1</v>
      </c>
      <c r="U2921" s="14">
        <f>SUMIFS('Fielding Data'!E:E,'Fielding Data'!$A:$A,'Hitting Data'!$A2921)</f>
        <v>11</v>
      </c>
      <c r="V2921" s="14">
        <f>SUMIFS('Fielding Data'!F:F,'Fielding Data'!$A:$A,'Hitting Data'!$A2921)</f>
        <v>22</v>
      </c>
      <c r="W2921" s="14">
        <f>SUMIFS('Fielding Data'!G:G,'Fielding Data'!$A:$A,'Hitting Data'!$A2921)</f>
        <v>1</v>
      </c>
      <c r="X2921" s="14">
        <f>SUMIFS('Fielding Data'!H:H,'Fielding Data'!$A:$A,'Hitting Data'!$A2921)</f>
        <v>1</v>
      </c>
    </row>
    <row r="2922" spans="1:24" x14ac:dyDescent="0.25">
      <c r="A2922" s="14" t="str">
        <f t="shared" si="45"/>
        <v>kennead012012</v>
      </c>
      <c r="B2922" s="19" t="s">
        <v>132</v>
      </c>
      <c r="C2922" s="19">
        <v>2012</v>
      </c>
      <c r="D2922" s="19">
        <v>86</v>
      </c>
      <c r="E2922" s="19">
        <v>168</v>
      </c>
      <c r="F2922" s="19">
        <v>22</v>
      </c>
      <c r="G2922" s="19">
        <v>44</v>
      </c>
      <c r="H2922" s="19">
        <v>8</v>
      </c>
      <c r="I2922" s="19">
        <v>1</v>
      </c>
      <c r="J2922" s="19">
        <v>2</v>
      </c>
      <c r="K2922" s="19">
        <v>16</v>
      </c>
      <c r="L2922" s="19">
        <v>1</v>
      </c>
      <c r="M2922" s="19">
        <v>1</v>
      </c>
      <c r="N2922" s="19">
        <v>23</v>
      </c>
      <c r="O2922" s="19">
        <v>33</v>
      </c>
      <c r="P2922" s="14" t="str">
        <f>IFERROR(VLOOKUP($A2922,'Fielding Data'!$A:$H,MATCH(P$1,'Fielding Data'!$A$1:$H$1,0),0),"Other")</f>
        <v>1B</v>
      </c>
      <c r="Q2922" s="14">
        <f>IFERROR(VLOOKUP($A2922,'Fielding Data'!$A:$H,MATCH(Q$1,'Fielding Data'!$A$1:$H$1,0),0),"Other")</f>
        <v>3</v>
      </c>
      <c r="R2922" s="14">
        <f>IFERROR(VLOOKUP($A2922,'Fielding Data'!$A:$H,MATCH(R$1,'Fielding Data'!$A$1:$H$1,0),0),"Other")</f>
        <v>1</v>
      </c>
      <c r="S2922" s="14">
        <f>IFERROR(VLOOKUP($A2922,'Fielding Data'!$A:$H,MATCH(S$1,'Fielding Data'!$A$1:$H$1,0),0),"Other")</f>
        <v>0</v>
      </c>
      <c r="T2922" s="14">
        <f>IFERROR(VLOOKUP($A2922,'Fielding Data'!$A:$H,MATCH(T$1,'Fielding Data'!$A$1:$H$1,0),0),"Other")</f>
        <v>0</v>
      </c>
      <c r="U2922" s="14">
        <f>SUMIFS('Fielding Data'!E:E,'Fielding Data'!$A:$A,'Hitting Data'!$A2922)</f>
        <v>58</v>
      </c>
      <c r="V2922" s="14">
        <f>SUMIFS('Fielding Data'!F:F,'Fielding Data'!$A:$A,'Hitting Data'!$A2922)</f>
        <v>102</v>
      </c>
      <c r="W2922" s="14">
        <f>SUMIFS('Fielding Data'!G:G,'Fielding Data'!$A:$A,'Hitting Data'!$A2922)</f>
        <v>6</v>
      </c>
      <c r="X2922" s="14">
        <f>SUMIFS('Fielding Data'!H:H,'Fielding Data'!$A:$A,'Hitting Data'!$A2922)</f>
        <v>8</v>
      </c>
    </row>
    <row r="2923" spans="1:24" x14ac:dyDescent="0.25">
      <c r="A2923" s="14" t="str">
        <f t="shared" si="45"/>
        <v>kenneia012012</v>
      </c>
      <c r="B2923" s="19" t="s">
        <v>811</v>
      </c>
      <c r="C2923" s="19">
        <v>2012</v>
      </c>
      <c r="D2923" s="19">
        <v>33</v>
      </c>
      <c r="E2923" s="19">
        <v>51</v>
      </c>
      <c r="F2923" s="19">
        <v>4</v>
      </c>
      <c r="G2923" s="19">
        <v>4</v>
      </c>
      <c r="H2923" s="19">
        <v>0</v>
      </c>
      <c r="I2923" s="19">
        <v>1</v>
      </c>
      <c r="J2923" s="19">
        <v>0</v>
      </c>
      <c r="K2923" s="19">
        <v>6</v>
      </c>
      <c r="L2923" s="19">
        <v>0</v>
      </c>
      <c r="M2923" s="19">
        <v>0</v>
      </c>
      <c r="N2923" s="19">
        <v>11</v>
      </c>
      <c r="O2923" s="19">
        <v>29</v>
      </c>
      <c r="P2923" s="14" t="str">
        <f>IFERROR(VLOOKUP($A2923,'Fielding Data'!$A:$H,MATCH(P$1,'Fielding Data'!$A$1:$H$1,0),0),"Other")</f>
        <v>P</v>
      </c>
      <c r="Q2923" s="14">
        <f>IFERROR(VLOOKUP($A2923,'Fielding Data'!$A:$H,MATCH(Q$1,'Fielding Data'!$A$1:$H$1,0),0),"Other")</f>
        <v>9</v>
      </c>
      <c r="R2923" s="14">
        <f>IFERROR(VLOOKUP($A2923,'Fielding Data'!$A:$H,MATCH(R$1,'Fielding Data'!$A$1:$H$1,0),0),"Other")</f>
        <v>22</v>
      </c>
      <c r="S2923" s="14">
        <f>IFERROR(VLOOKUP($A2923,'Fielding Data'!$A:$H,MATCH(S$1,'Fielding Data'!$A$1:$H$1,0),0),"Other")</f>
        <v>4</v>
      </c>
      <c r="T2923" s="14">
        <f>IFERROR(VLOOKUP($A2923,'Fielding Data'!$A:$H,MATCH(T$1,'Fielding Data'!$A$1:$H$1,0),0),"Other")</f>
        <v>1</v>
      </c>
      <c r="U2923" s="14">
        <f>SUMIFS('Fielding Data'!E:E,'Fielding Data'!$A:$A,'Hitting Data'!$A2923)</f>
        <v>9</v>
      </c>
      <c r="V2923" s="14">
        <f>SUMIFS('Fielding Data'!F:F,'Fielding Data'!$A:$A,'Hitting Data'!$A2923)</f>
        <v>22</v>
      </c>
      <c r="W2923" s="14">
        <f>SUMIFS('Fielding Data'!G:G,'Fielding Data'!$A:$A,'Hitting Data'!$A2923)</f>
        <v>4</v>
      </c>
      <c r="X2923" s="14">
        <f>SUMIFS('Fielding Data'!H:H,'Fielding Data'!$A:$A,'Hitting Data'!$A2923)</f>
        <v>1</v>
      </c>
    </row>
    <row r="2924" spans="1:24" x14ac:dyDescent="0.25">
      <c r="A2924" s="14" t="str">
        <f t="shared" si="45"/>
        <v>keppije012012</v>
      </c>
      <c r="B2924" s="19" t="s">
        <v>465</v>
      </c>
      <c r="C2924" s="19">
        <v>2012</v>
      </c>
      <c r="D2924" s="19">
        <v>115</v>
      </c>
      <c r="E2924" s="19">
        <v>385</v>
      </c>
      <c r="F2924" s="19">
        <v>46</v>
      </c>
      <c r="G2924" s="19">
        <v>125</v>
      </c>
      <c r="H2924" s="19">
        <v>15</v>
      </c>
      <c r="I2924" s="19">
        <v>1</v>
      </c>
      <c r="J2924" s="19">
        <v>9</v>
      </c>
      <c r="K2924" s="19">
        <v>40</v>
      </c>
      <c r="L2924" s="19">
        <v>1</v>
      </c>
      <c r="M2924" s="19">
        <v>0</v>
      </c>
      <c r="N2924" s="19">
        <v>24</v>
      </c>
      <c r="O2924" s="19">
        <v>31</v>
      </c>
      <c r="P2924" s="14" t="str">
        <f>IFERROR(VLOOKUP($A2924,'Fielding Data'!$A:$H,MATCH(P$1,'Fielding Data'!$A$1:$H$1,0),0),"Other")</f>
        <v>1B</v>
      </c>
      <c r="Q2924" s="14">
        <f>IFERROR(VLOOKUP($A2924,'Fielding Data'!$A:$H,MATCH(Q$1,'Fielding Data'!$A$1:$H$1,0),0),"Other")</f>
        <v>157</v>
      </c>
      <c r="R2924" s="14">
        <f>IFERROR(VLOOKUP($A2924,'Fielding Data'!$A:$H,MATCH(R$1,'Fielding Data'!$A$1:$H$1,0),0),"Other")</f>
        <v>7</v>
      </c>
      <c r="S2924" s="14">
        <f>IFERROR(VLOOKUP($A2924,'Fielding Data'!$A:$H,MATCH(S$1,'Fielding Data'!$A$1:$H$1,0),0),"Other")</f>
        <v>1</v>
      </c>
      <c r="T2924" s="14">
        <f>IFERROR(VLOOKUP($A2924,'Fielding Data'!$A:$H,MATCH(T$1,'Fielding Data'!$A$1:$H$1,0),0),"Other")</f>
        <v>13</v>
      </c>
      <c r="U2924" s="14">
        <f>SUMIFS('Fielding Data'!E:E,'Fielding Data'!$A:$A,'Hitting Data'!$A2924)</f>
        <v>212</v>
      </c>
      <c r="V2924" s="14">
        <f>SUMIFS('Fielding Data'!F:F,'Fielding Data'!$A:$A,'Hitting Data'!$A2924)</f>
        <v>118</v>
      </c>
      <c r="W2924" s="14">
        <f>SUMIFS('Fielding Data'!G:G,'Fielding Data'!$A:$A,'Hitting Data'!$A2924)</f>
        <v>3</v>
      </c>
      <c r="X2924" s="14">
        <f>SUMIFS('Fielding Data'!H:H,'Fielding Data'!$A:$A,'Hitting Data'!$A2924)</f>
        <v>35</v>
      </c>
    </row>
    <row r="2925" spans="1:24" x14ac:dyDescent="0.25">
      <c r="A2925" s="14" t="str">
        <f t="shared" si="45"/>
        <v>kershcl012012</v>
      </c>
      <c r="B2925" s="19" t="s">
        <v>947</v>
      </c>
      <c r="C2925" s="19">
        <v>2012</v>
      </c>
      <c r="D2925" s="19">
        <v>34</v>
      </c>
      <c r="E2925" s="19">
        <v>58</v>
      </c>
      <c r="F2925" s="19">
        <v>2</v>
      </c>
      <c r="G2925" s="19">
        <v>12</v>
      </c>
      <c r="H2925" s="19">
        <v>1</v>
      </c>
      <c r="I2925" s="19">
        <v>0</v>
      </c>
      <c r="J2925" s="19">
        <v>0</v>
      </c>
      <c r="K2925" s="19">
        <v>2</v>
      </c>
      <c r="L2925" s="19">
        <v>0</v>
      </c>
      <c r="M2925" s="19">
        <v>0</v>
      </c>
      <c r="N2925" s="19">
        <v>2</v>
      </c>
      <c r="O2925" s="19">
        <v>19</v>
      </c>
      <c r="P2925" s="14" t="str">
        <f>IFERROR(VLOOKUP($A2925,'Fielding Data'!$A:$H,MATCH(P$1,'Fielding Data'!$A$1:$H$1,0),0),"Other")</f>
        <v>P</v>
      </c>
      <c r="Q2925" s="14">
        <f>IFERROR(VLOOKUP($A2925,'Fielding Data'!$A:$H,MATCH(Q$1,'Fielding Data'!$A$1:$H$1,0),0),"Other")</f>
        <v>9</v>
      </c>
      <c r="R2925" s="14">
        <f>IFERROR(VLOOKUP($A2925,'Fielding Data'!$A:$H,MATCH(R$1,'Fielding Data'!$A$1:$H$1,0),0),"Other")</f>
        <v>42</v>
      </c>
      <c r="S2925" s="14">
        <f>IFERROR(VLOOKUP($A2925,'Fielding Data'!$A:$H,MATCH(S$1,'Fielding Data'!$A$1:$H$1,0),0),"Other")</f>
        <v>0</v>
      </c>
      <c r="T2925" s="14">
        <f>IFERROR(VLOOKUP($A2925,'Fielding Data'!$A:$H,MATCH(T$1,'Fielding Data'!$A$1:$H$1,0),0),"Other")</f>
        <v>1</v>
      </c>
      <c r="U2925" s="14">
        <f>SUMIFS('Fielding Data'!E:E,'Fielding Data'!$A:$A,'Hitting Data'!$A2925)</f>
        <v>9</v>
      </c>
      <c r="V2925" s="14">
        <f>SUMIFS('Fielding Data'!F:F,'Fielding Data'!$A:$A,'Hitting Data'!$A2925)</f>
        <v>42</v>
      </c>
      <c r="W2925" s="14">
        <f>SUMIFS('Fielding Data'!G:G,'Fielding Data'!$A:$A,'Hitting Data'!$A2925)</f>
        <v>0</v>
      </c>
      <c r="X2925" s="14">
        <f>SUMIFS('Fielding Data'!H:H,'Fielding Data'!$A:$A,'Hitting Data'!$A2925)</f>
        <v>1</v>
      </c>
    </row>
    <row r="2926" spans="1:24" x14ac:dyDescent="0.25">
      <c r="A2926" s="14" t="str">
        <f t="shared" si="45"/>
        <v>keuchda012012</v>
      </c>
      <c r="B2926" s="19" t="s">
        <v>1760</v>
      </c>
      <c r="C2926" s="19">
        <v>2012</v>
      </c>
      <c r="D2926" s="19">
        <v>17</v>
      </c>
      <c r="E2926" s="19">
        <v>20</v>
      </c>
      <c r="F2926" s="19">
        <v>1</v>
      </c>
      <c r="G2926" s="19">
        <v>2</v>
      </c>
      <c r="H2926" s="19">
        <v>0</v>
      </c>
      <c r="I2926" s="19">
        <v>0</v>
      </c>
      <c r="J2926" s="19">
        <v>0</v>
      </c>
      <c r="K2926" s="19">
        <v>1</v>
      </c>
      <c r="L2926" s="19">
        <v>0</v>
      </c>
      <c r="M2926" s="19">
        <v>0</v>
      </c>
      <c r="N2926" s="19">
        <v>1</v>
      </c>
      <c r="O2926" s="19">
        <v>10</v>
      </c>
      <c r="P2926" s="14" t="str">
        <f>IFERROR(VLOOKUP($A2926,'Fielding Data'!$A:$H,MATCH(P$1,'Fielding Data'!$A$1:$H$1,0),0),"Other")</f>
        <v>P</v>
      </c>
      <c r="Q2926" s="14">
        <f>IFERROR(VLOOKUP($A2926,'Fielding Data'!$A:$H,MATCH(Q$1,'Fielding Data'!$A$1:$H$1,0),0),"Other")</f>
        <v>8</v>
      </c>
      <c r="R2926" s="14">
        <f>IFERROR(VLOOKUP($A2926,'Fielding Data'!$A:$H,MATCH(R$1,'Fielding Data'!$A$1:$H$1,0),0),"Other")</f>
        <v>19</v>
      </c>
      <c r="S2926" s="14">
        <f>IFERROR(VLOOKUP($A2926,'Fielding Data'!$A:$H,MATCH(S$1,'Fielding Data'!$A$1:$H$1,0),0),"Other")</f>
        <v>2</v>
      </c>
      <c r="T2926" s="14">
        <f>IFERROR(VLOOKUP($A2926,'Fielding Data'!$A:$H,MATCH(T$1,'Fielding Data'!$A$1:$H$1,0),0),"Other")</f>
        <v>2</v>
      </c>
      <c r="U2926" s="14">
        <f>SUMIFS('Fielding Data'!E:E,'Fielding Data'!$A:$A,'Hitting Data'!$A2926)</f>
        <v>8</v>
      </c>
      <c r="V2926" s="14">
        <f>SUMIFS('Fielding Data'!F:F,'Fielding Data'!$A:$A,'Hitting Data'!$A2926)</f>
        <v>19</v>
      </c>
      <c r="W2926" s="14">
        <f>SUMIFS('Fielding Data'!G:G,'Fielding Data'!$A:$A,'Hitting Data'!$A2926)</f>
        <v>2</v>
      </c>
      <c r="X2926" s="14">
        <f>SUMIFS('Fielding Data'!H:H,'Fielding Data'!$A:$A,'Hitting Data'!$A2926)</f>
        <v>2</v>
      </c>
    </row>
    <row r="2927" spans="1:24" x14ac:dyDescent="0.25">
      <c r="A2927" s="14" t="str">
        <f t="shared" si="45"/>
        <v>kimbrcr012012</v>
      </c>
      <c r="B2927" s="19" t="s">
        <v>1311</v>
      </c>
      <c r="C2927" s="19">
        <v>2012</v>
      </c>
      <c r="D2927" s="19">
        <v>63</v>
      </c>
      <c r="E2927" s="19">
        <v>0</v>
      </c>
      <c r="F2927" s="19">
        <v>0</v>
      </c>
      <c r="G2927" s="19">
        <v>0</v>
      </c>
      <c r="H2927" s="19">
        <v>0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4" t="str">
        <f>IFERROR(VLOOKUP($A2927,'Fielding Data'!$A:$H,MATCH(P$1,'Fielding Data'!$A$1:$H$1,0),0),"Other")</f>
        <v>P</v>
      </c>
      <c r="Q2927" s="14">
        <f>IFERROR(VLOOKUP($A2927,'Fielding Data'!$A:$H,MATCH(Q$1,'Fielding Data'!$A$1:$H$1,0),0),"Other")</f>
        <v>0</v>
      </c>
      <c r="R2927" s="14">
        <f>IFERROR(VLOOKUP($A2927,'Fielding Data'!$A:$H,MATCH(R$1,'Fielding Data'!$A$1:$H$1,0),0),"Other")</f>
        <v>5</v>
      </c>
      <c r="S2927" s="14">
        <f>IFERROR(VLOOKUP($A2927,'Fielding Data'!$A:$H,MATCH(S$1,'Fielding Data'!$A$1:$H$1,0),0),"Other")</f>
        <v>0</v>
      </c>
      <c r="T2927" s="14">
        <f>IFERROR(VLOOKUP($A2927,'Fielding Data'!$A:$H,MATCH(T$1,'Fielding Data'!$A$1:$H$1,0),0),"Other")</f>
        <v>0</v>
      </c>
      <c r="U2927" s="14">
        <f>SUMIFS('Fielding Data'!E:E,'Fielding Data'!$A:$A,'Hitting Data'!$A2927)</f>
        <v>0</v>
      </c>
      <c r="V2927" s="14">
        <f>SUMIFS('Fielding Data'!F:F,'Fielding Data'!$A:$A,'Hitting Data'!$A2927)</f>
        <v>5</v>
      </c>
      <c r="W2927" s="14">
        <f>SUMIFS('Fielding Data'!G:G,'Fielding Data'!$A:$A,'Hitting Data'!$A2927)</f>
        <v>0</v>
      </c>
      <c r="X2927" s="14">
        <f>SUMIFS('Fielding Data'!H:H,'Fielding Data'!$A:$A,'Hitting Data'!$A2927)</f>
        <v>0</v>
      </c>
    </row>
    <row r="2928" spans="1:24" x14ac:dyDescent="0.25">
      <c r="A2928" s="14" t="str">
        <f t="shared" si="45"/>
        <v>kinnejo012012</v>
      </c>
      <c r="B2928" s="19" t="s">
        <v>670</v>
      </c>
      <c r="C2928" s="19">
        <v>2012</v>
      </c>
      <c r="D2928" s="19">
        <v>35</v>
      </c>
      <c r="E2928" s="19">
        <v>0</v>
      </c>
      <c r="F2928" s="19">
        <v>0</v>
      </c>
      <c r="G2928" s="19">
        <v>0</v>
      </c>
      <c r="H2928" s="19">
        <v>0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4" t="str">
        <f>IFERROR(VLOOKUP($A2928,'Fielding Data'!$A:$H,MATCH(P$1,'Fielding Data'!$A$1:$H$1,0),0),"Other")</f>
        <v>P</v>
      </c>
      <c r="Q2928" s="14">
        <f>IFERROR(VLOOKUP($A2928,'Fielding Data'!$A:$H,MATCH(Q$1,'Fielding Data'!$A$1:$H$1,0),0),"Other")</f>
        <v>2</v>
      </c>
      <c r="R2928" s="14">
        <f>IFERROR(VLOOKUP($A2928,'Fielding Data'!$A:$H,MATCH(R$1,'Fielding Data'!$A$1:$H$1,0),0),"Other")</f>
        <v>6</v>
      </c>
      <c r="S2928" s="14">
        <f>IFERROR(VLOOKUP($A2928,'Fielding Data'!$A:$H,MATCH(S$1,'Fielding Data'!$A$1:$H$1,0),0),"Other")</f>
        <v>0</v>
      </c>
      <c r="T2928" s="14">
        <f>IFERROR(VLOOKUP($A2928,'Fielding Data'!$A:$H,MATCH(T$1,'Fielding Data'!$A$1:$H$1,0),0),"Other")</f>
        <v>1</v>
      </c>
      <c r="U2928" s="14">
        <f>SUMIFS('Fielding Data'!E:E,'Fielding Data'!$A:$A,'Hitting Data'!$A2928)</f>
        <v>2</v>
      </c>
      <c r="V2928" s="14">
        <f>SUMIFS('Fielding Data'!F:F,'Fielding Data'!$A:$A,'Hitting Data'!$A2928)</f>
        <v>6</v>
      </c>
      <c r="W2928" s="14">
        <f>SUMIFS('Fielding Data'!G:G,'Fielding Data'!$A:$A,'Hitting Data'!$A2928)</f>
        <v>0</v>
      </c>
      <c r="X2928" s="14">
        <f>SUMIFS('Fielding Data'!H:H,'Fielding Data'!$A:$A,'Hitting Data'!$A2928)</f>
        <v>1</v>
      </c>
    </row>
    <row r="2929" spans="1:24" x14ac:dyDescent="0.25">
      <c r="A2929" s="14" t="str">
        <f t="shared" si="45"/>
        <v>kinslia012012</v>
      </c>
      <c r="B2929" s="19" t="s">
        <v>671</v>
      </c>
      <c r="C2929" s="19">
        <v>2012</v>
      </c>
      <c r="D2929" s="19">
        <v>157</v>
      </c>
      <c r="E2929" s="19">
        <v>655</v>
      </c>
      <c r="F2929" s="19">
        <v>105</v>
      </c>
      <c r="G2929" s="19">
        <v>168</v>
      </c>
      <c r="H2929" s="19">
        <v>42</v>
      </c>
      <c r="I2929" s="19">
        <v>5</v>
      </c>
      <c r="J2929" s="19">
        <v>19</v>
      </c>
      <c r="K2929" s="19">
        <v>72</v>
      </c>
      <c r="L2929" s="19">
        <v>21</v>
      </c>
      <c r="M2929" s="19">
        <v>9</v>
      </c>
      <c r="N2929" s="19">
        <v>60</v>
      </c>
      <c r="O2929" s="19">
        <v>90</v>
      </c>
      <c r="P2929" s="14" t="str">
        <f>IFERROR(VLOOKUP($A2929,'Fielding Data'!$A:$H,MATCH(P$1,'Fielding Data'!$A$1:$H$1,0),0),"Other")</f>
        <v>2B</v>
      </c>
      <c r="Q2929" s="14">
        <f>IFERROR(VLOOKUP($A2929,'Fielding Data'!$A:$H,MATCH(Q$1,'Fielding Data'!$A$1:$H$1,0),0),"Other")</f>
        <v>203</v>
      </c>
      <c r="R2929" s="14">
        <f>IFERROR(VLOOKUP($A2929,'Fielding Data'!$A:$H,MATCH(R$1,'Fielding Data'!$A$1:$H$1,0),0),"Other")</f>
        <v>386</v>
      </c>
      <c r="S2929" s="14">
        <f>IFERROR(VLOOKUP($A2929,'Fielding Data'!$A:$H,MATCH(S$1,'Fielding Data'!$A$1:$H$1,0),0),"Other")</f>
        <v>18</v>
      </c>
      <c r="T2929" s="14">
        <f>IFERROR(VLOOKUP($A2929,'Fielding Data'!$A:$H,MATCH(T$1,'Fielding Data'!$A$1:$H$1,0),0),"Other")</f>
        <v>81</v>
      </c>
      <c r="U2929" s="14">
        <f>SUMIFS('Fielding Data'!E:E,'Fielding Data'!$A:$A,'Hitting Data'!$A2929)</f>
        <v>203</v>
      </c>
      <c r="V2929" s="14">
        <f>SUMIFS('Fielding Data'!F:F,'Fielding Data'!$A:$A,'Hitting Data'!$A2929)</f>
        <v>386</v>
      </c>
      <c r="W2929" s="14">
        <f>SUMIFS('Fielding Data'!G:G,'Fielding Data'!$A:$A,'Hitting Data'!$A2929)</f>
        <v>18</v>
      </c>
      <c r="X2929" s="14">
        <f>SUMIFS('Fielding Data'!H:H,'Fielding Data'!$A:$A,'Hitting Data'!$A2929)</f>
        <v>81</v>
      </c>
    </row>
    <row r="2930" spans="1:24" x14ac:dyDescent="0.25">
      <c r="A2930" s="14" t="str">
        <f t="shared" si="45"/>
        <v>kintzbr012012</v>
      </c>
      <c r="B2930" s="19" t="s">
        <v>1312</v>
      </c>
      <c r="C2930" s="19">
        <v>2012</v>
      </c>
      <c r="D2930" s="19">
        <v>14</v>
      </c>
      <c r="E2930" s="19">
        <v>0</v>
      </c>
      <c r="F2930" s="19">
        <v>0</v>
      </c>
      <c r="G2930" s="19">
        <v>0</v>
      </c>
      <c r="H2930" s="19">
        <v>0</v>
      </c>
      <c r="I2930" s="19">
        <v>0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4" t="str">
        <f>IFERROR(VLOOKUP($A2930,'Fielding Data'!$A:$H,MATCH(P$1,'Fielding Data'!$A$1:$H$1,0),0),"Other")</f>
        <v>P</v>
      </c>
      <c r="Q2930" s="14">
        <f>IFERROR(VLOOKUP($A2930,'Fielding Data'!$A:$H,MATCH(Q$1,'Fielding Data'!$A$1:$H$1,0),0),"Other")</f>
        <v>2</v>
      </c>
      <c r="R2930" s="14">
        <f>IFERROR(VLOOKUP($A2930,'Fielding Data'!$A:$H,MATCH(R$1,'Fielding Data'!$A$1:$H$1,0),0),"Other")</f>
        <v>4</v>
      </c>
      <c r="S2930" s="14">
        <f>IFERROR(VLOOKUP($A2930,'Fielding Data'!$A:$H,MATCH(S$1,'Fielding Data'!$A$1:$H$1,0),0),"Other")</f>
        <v>0</v>
      </c>
      <c r="T2930" s="14">
        <f>IFERROR(VLOOKUP($A2930,'Fielding Data'!$A:$H,MATCH(T$1,'Fielding Data'!$A$1:$H$1,0),0),"Other")</f>
        <v>0</v>
      </c>
      <c r="U2930" s="14">
        <f>SUMIFS('Fielding Data'!E:E,'Fielding Data'!$A:$A,'Hitting Data'!$A2930)</f>
        <v>2</v>
      </c>
      <c r="V2930" s="14">
        <f>SUMIFS('Fielding Data'!F:F,'Fielding Data'!$A:$A,'Hitting Data'!$A2930)</f>
        <v>4</v>
      </c>
      <c r="W2930" s="14">
        <f>SUMIFS('Fielding Data'!G:G,'Fielding Data'!$A:$A,'Hitting Data'!$A2930)</f>
        <v>0</v>
      </c>
      <c r="X2930" s="14">
        <f>SUMIFS('Fielding Data'!H:H,'Fielding Data'!$A:$A,'Hitting Data'!$A2930)</f>
        <v>0</v>
      </c>
    </row>
    <row r="2931" spans="1:24" x14ac:dyDescent="0.25">
      <c r="A2931" s="14" t="str">
        <f t="shared" si="45"/>
        <v>kipnija012012</v>
      </c>
      <c r="B2931" s="19" t="s">
        <v>1536</v>
      </c>
      <c r="C2931" s="19">
        <v>2012</v>
      </c>
      <c r="D2931" s="19">
        <v>152</v>
      </c>
      <c r="E2931" s="19">
        <v>591</v>
      </c>
      <c r="F2931" s="19">
        <v>86</v>
      </c>
      <c r="G2931" s="19">
        <v>152</v>
      </c>
      <c r="H2931" s="19">
        <v>22</v>
      </c>
      <c r="I2931" s="19">
        <v>4</v>
      </c>
      <c r="J2931" s="19">
        <v>14</v>
      </c>
      <c r="K2931" s="19">
        <v>76</v>
      </c>
      <c r="L2931" s="19">
        <v>31</v>
      </c>
      <c r="M2931" s="19">
        <v>7</v>
      </c>
      <c r="N2931" s="19">
        <v>67</v>
      </c>
      <c r="O2931" s="19">
        <v>109</v>
      </c>
      <c r="P2931" s="14" t="str">
        <f>IFERROR(VLOOKUP($A2931,'Fielding Data'!$A:$H,MATCH(P$1,'Fielding Data'!$A$1:$H$1,0),0),"Other")</f>
        <v>2B</v>
      </c>
      <c r="Q2931" s="14">
        <f>IFERROR(VLOOKUP($A2931,'Fielding Data'!$A:$H,MATCH(Q$1,'Fielding Data'!$A$1:$H$1,0),0),"Other")</f>
        <v>241</v>
      </c>
      <c r="R2931" s="14">
        <f>IFERROR(VLOOKUP($A2931,'Fielding Data'!$A:$H,MATCH(R$1,'Fielding Data'!$A$1:$H$1,0),0),"Other")</f>
        <v>440</v>
      </c>
      <c r="S2931" s="14">
        <f>IFERROR(VLOOKUP($A2931,'Fielding Data'!$A:$H,MATCH(S$1,'Fielding Data'!$A$1:$H$1,0),0),"Other")</f>
        <v>6</v>
      </c>
      <c r="T2931" s="14">
        <f>IFERROR(VLOOKUP($A2931,'Fielding Data'!$A:$H,MATCH(T$1,'Fielding Data'!$A$1:$H$1,0),0),"Other")</f>
        <v>94</v>
      </c>
      <c r="U2931" s="14">
        <f>SUMIFS('Fielding Data'!E:E,'Fielding Data'!$A:$A,'Hitting Data'!$A2931)</f>
        <v>241</v>
      </c>
      <c r="V2931" s="14">
        <f>SUMIFS('Fielding Data'!F:F,'Fielding Data'!$A:$A,'Hitting Data'!$A2931)</f>
        <v>440</v>
      </c>
      <c r="W2931" s="14">
        <f>SUMIFS('Fielding Data'!G:G,'Fielding Data'!$A:$A,'Hitting Data'!$A2931)</f>
        <v>6</v>
      </c>
      <c r="X2931" s="14">
        <f>SUMIFS('Fielding Data'!H:H,'Fielding Data'!$A:$A,'Hitting Data'!$A2931)</f>
        <v>94</v>
      </c>
    </row>
    <row r="2932" spans="1:24" x14ac:dyDescent="0.25">
      <c r="A2932" s="14" t="str">
        <f t="shared" si="45"/>
        <v>kirkmmi012012</v>
      </c>
      <c r="B2932" s="19" t="s">
        <v>1313</v>
      </c>
      <c r="C2932" s="19">
        <v>2012</v>
      </c>
      <c r="D2932" s="19">
        <v>28</v>
      </c>
      <c r="E2932" s="19">
        <v>0</v>
      </c>
      <c r="F2932" s="19">
        <v>0</v>
      </c>
      <c r="G2932" s="19">
        <v>0</v>
      </c>
      <c r="H2932" s="19">
        <v>0</v>
      </c>
      <c r="I2932" s="19">
        <v>0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4" t="str">
        <f>IFERROR(VLOOKUP($A2932,'Fielding Data'!$A:$H,MATCH(P$1,'Fielding Data'!$A$1:$H$1,0),0),"Other")</f>
        <v>P</v>
      </c>
      <c r="Q2932" s="14">
        <f>IFERROR(VLOOKUP($A2932,'Fielding Data'!$A:$H,MATCH(Q$1,'Fielding Data'!$A$1:$H$1,0),0),"Other")</f>
        <v>3</v>
      </c>
      <c r="R2932" s="14">
        <f>IFERROR(VLOOKUP($A2932,'Fielding Data'!$A:$H,MATCH(R$1,'Fielding Data'!$A$1:$H$1,0),0),"Other")</f>
        <v>1</v>
      </c>
      <c r="S2932" s="14">
        <f>IFERROR(VLOOKUP($A2932,'Fielding Data'!$A:$H,MATCH(S$1,'Fielding Data'!$A$1:$H$1,0),0),"Other")</f>
        <v>0</v>
      </c>
      <c r="T2932" s="14">
        <f>IFERROR(VLOOKUP($A2932,'Fielding Data'!$A:$H,MATCH(T$1,'Fielding Data'!$A$1:$H$1,0),0),"Other")</f>
        <v>0</v>
      </c>
      <c r="U2932" s="14">
        <f>SUMIFS('Fielding Data'!E:E,'Fielding Data'!$A:$A,'Hitting Data'!$A2932)</f>
        <v>3</v>
      </c>
      <c r="V2932" s="14">
        <f>SUMIFS('Fielding Data'!F:F,'Fielding Data'!$A:$A,'Hitting Data'!$A2932)</f>
        <v>1</v>
      </c>
      <c r="W2932" s="14">
        <f>SUMIFS('Fielding Data'!G:G,'Fielding Data'!$A:$A,'Hitting Data'!$A2932)</f>
        <v>0</v>
      </c>
      <c r="X2932" s="14">
        <f>SUMIFS('Fielding Data'!H:H,'Fielding Data'!$A:$A,'Hitting Data'!$A2932)</f>
        <v>0</v>
      </c>
    </row>
    <row r="2933" spans="1:24" x14ac:dyDescent="0.25">
      <c r="A2933" s="14" t="str">
        <f t="shared" si="45"/>
        <v>klubeco012012</v>
      </c>
      <c r="B2933" s="19" t="s">
        <v>1537</v>
      </c>
      <c r="C2933" s="19">
        <v>2012</v>
      </c>
      <c r="D2933" s="19">
        <v>12</v>
      </c>
      <c r="E2933" s="19">
        <v>0</v>
      </c>
      <c r="F2933" s="19">
        <v>0</v>
      </c>
      <c r="G2933" s="19">
        <v>0</v>
      </c>
      <c r="H2933" s="19">
        <v>0</v>
      </c>
      <c r="I2933" s="19">
        <v>0</v>
      </c>
      <c r="J2933" s="19">
        <v>0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4" t="str">
        <f>IFERROR(VLOOKUP($A2933,'Fielding Data'!$A:$H,MATCH(P$1,'Fielding Data'!$A$1:$H$1,0),0),"Other")</f>
        <v>P</v>
      </c>
      <c r="Q2933" s="14">
        <f>IFERROR(VLOOKUP($A2933,'Fielding Data'!$A:$H,MATCH(Q$1,'Fielding Data'!$A$1:$H$1,0),0),"Other")</f>
        <v>9</v>
      </c>
      <c r="R2933" s="14">
        <f>IFERROR(VLOOKUP($A2933,'Fielding Data'!$A:$H,MATCH(R$1,'Fielding Data'!$A$1:$H$1,0),0),"Other")</f>
        <v>5</v>
      </c>
      <c r="S2933" s="14">
        <f>IFERROR(VLOOKUP($A2933,'Fielding Data'!$A:$H,MATCH(S$1,'Fielding Data'!$A$1:$H$1,0),0),"Other")</f>
        <v>0</v>
      </c>
      <c r="T2933" s="14">
        <f>IFERROR(VLOOKUP($A2933,'Fielding Data'!$A:$H,MATCH(T$1,'Fielding Data'!$A$1:$H$1,0),0),"Other")</f>
        <v>1</v>
      </c>
      <c r="U2933" s="14">
        <f>SUMIFS('Fielding Data'!E:E,'Fielding Data'!$A:$A,'Hitting Data'!$A2933)</f>
        <v>9</v>
      </c>
      <c r="V2933" s="14">
        <f>SUMIFS('Fielding Data'!F:F,'Fielding Data'!$A:$A,'Hitting Data'!$A2933)</f>
        <v>5</v>
      </c>
      <c r="W2933" s="14">
        <f>SUMIFS('Fielding Data'!G:G,'Fielding Data'!$A:$A,'Hitting Data'!$A2933)</f>
        <v>0</v>
      </c>
      <c r="X2933" s="14">
        <f>SUMIFS('Fielding Data'!H:H,'Fielding Data'!$A:$A,'Hitting Data'!$A2933)</f>
        <v>1</v>
      </c>
    </row>
    <row r="2934" spans="1:24" x14ac:dyDescent="0.25">
      <c r="A2934" s="14" t="str">
        <f t="shared" si="45"/>
        <v>koehlto012012</v>
      </c>
      <c r="B2934" s="19" t="s">
        <v>1761</v>
      </c>
      <c r="C2934" s="19">
        <v>2012</v>
      </c>
      <c r="D2934" s="19">
        <v>8</v>
      </c>
      <c r="E2934" s="19">
        <v>1</v>
      </c>
      <c r="F2934" s="19">
        <v>0</v>
      </c>
      <c r="G2934" s="19">
        <v>0</v>
      </c>
      <c r="H2934" s="19">
        <v>0</v>
      </c>
      <c r="I2934" s="19">
        <v>0</v>
      </c>
      <c r="J2934" s="19">
        <v>0</v>
      </c>
      <c r="K2934" s="19">
        <v>0</v>
      </c>
      <c r="L2934" s="19">
        <v>0</v>
      </c>
      <c r="M2934" s="19">
        <v>0</v>
      </c>
      <c r="N2934" s="19">
        <v>0</v>
      </c>
      <c r="O2934" s="19">
        <v>1</v>
      </c>
      <c r="P2934" s="14" t="str">
        <f>IFERROR(VLOOKUP($A2934,'Fielding Data'!$A:$H,MATCH(P$1,'Fielding Data'!$A$1:$H$1,0),0),"Other")</f>
        <v>P</v>
      </c>
      <c r="Q2934" s="14">
        <f>IFERROR(VLOOKUP($A2934,'Fielding Data'!$A:$H,MATCH(Q$1,'Fielding Data'!$A$1:$H$1,0),0),"Other")</f>
        <v>0</v>
      </c>
      <c r="R2934" s="14">
        <f>IFERROR(VLOOKUP($A2934,'Fielding Data'!$A:$H,MATCH(R$1,'Fielding Data'!$A$1:$H$1,0),0),"Other")</f>
        <v>1</v>
      </c>
      <c r="S2934" s="14">
        <f>IFERROR(VLOOKUP($A2934,'Fielding Data'!$A:$H,MATCH(S$1,'Fielding Data'!$A$1:$H$1,0),0),"Other")</f>
        <v>0</v>
      </c>
      <c r="T2934" s="14">
        <f>IFERROR(VLOOKUP($A2934,'Fielding Data'!$A:$H,MATCH(T$1,'Fielding Data'!$A$1:$H$1,0),0),"Other")</f>
        <v>0</v>
      </c>
      <c r="U2934" s="14">
        <f>SUMIFS('Fielding Data'!E:E,'Fielding Data'!$A:$A,'Hitting Data'!$A2934)</f>
        <v>0</v>
      </c>
      <c r="V2934" s="14">
        <f>SUMIFS('Fielding Data'!F:F,'Fielding Data'!$A:$A,'Hitting Data'!$A2934)</f>
        <v>1</v>
      </c>
      <c r="W2934" s="14">
        <f>SUMIFS('Fielding Data'!G:G,'Fielding Data'!$A:$A,'Hitting Data'!$A2934)</f>
        <v>0</v>
      </c>
      <c r="X2934" s="14">
        <f>SUMIFS('Fielding Data'!H:H,'Fielding Data'!$A:$A,'Hitting Data'!$A2934)</f>
        <v>0</v>
      </c>
    </row>
    <row r="2935" spans="1:24" x14ac:dyDescent="0.25">
      <c r="A2935" s="14" t="str">
        <f t="shared" si="45"/>
        <v>konerpa012012</v>
      </c>
      <c r="B2935" s="19" t="s">
        <v>133</v>
      </c>
      <c r="C2935" s="19">
        <v>2012</v>
      </c>
      <c r="D2935" s="19">
        <v>144</v>
      </c>
      <c r="E2935" s="19">
        <v>533</v>
      </c>
      <c r="F2935" s="19">
        <v>66</v>
      </c>
      <c r="G2935" s="19">
        <v>159</v>
      </c>
      <c r="H2935" s="19">
        <v>22</v>
      </c>
      <c r="I2935" s="19">
        <v>0</v>
      </c>
      <c r="J2935" s="19">
        <v>26</v>
      </c>
      <c r="K2935" s="19">
        <v>75</v>
      </c>
      <c r="L2935" s="19">
        <v>0</v>
      </c>
      <c r="M2935" s="19">
        <v>0</v>
      </c>
      <c r="N2935" s="19">
        <v>56</v>
      </c>
      <c r="O2935" s="19">
        <v>83</v>
      </c>
      <c r="P2935" s="14" t="str">
        <f>IFERROR(VLOOKUP($A2935,'Fielding Data'!$A:$H,MATCH(P$1,'Fielding Data'!$A$1:$H$1,0),0),"Other")</f>
        <v>1B</v>
      </c>
      <c r="Q2935" s="14">
        <f>IFERROR(VLOOKUP($A2935,'Fielding Data'!$A:$H,MATCH(Q$1,'Fielding Data'!$A$1:$H$1,0),0),"Other")</f>
        <v>818</v>
      </c>
      <c r="R2935" s="14">
        <f>IFERROR(VLOOKUP($A2935,'Fielding Data'!$A:$H,MATCH(R$1,'Fielding Data'!$A$1:$H$1,0),0),"Other")</f>
        <v>60</v>
      </c>
      <c r="S2935" s="14">
        <f>IFERROR(VLOOKUP($A2935,'Fielding Data'!$A:$H,MATCH(S$1,'Fielding Data'!$A$1:$H$1,0),0),"Other")</f>
        <v>1</v>
      </c>
      <c r="T2935" s="14">
        <f>IFERROR(VLOOKUP($A2935,'Fielding Data'!$A:$H,MATCH(T$1,'Fielding Data'!$A$1:$H$1,0),0),"Other")</f>
        <v>96</v>
      </c>
      <c r="U2935" s="14">
        <f>SUMIFS('Fielding Data'!E:E,'Fielding Data'!$A:$A,'Hitting Data'!$A2935)</f>
        <v>818</v>
      </c>
      <c r="V2935" s="14">
        <f>SUMIFS('Fielding Data'!F:F,'Fielding Data'!$A:$A,'Hitting Data'!$A2935)</f>
        <v>60</v>
      </c>
      <c r="W2935" s="14">
        <f>SUMIFS('Fielding Data'!G:G,'Fielding Data'!$A:$A,'Hitting Data'!$A2935)</f>
        <v>1</v>
      </c>
      <c r="X2935" s="14">
        <f>SUMIFS('Fielding Data'!H:H,'Fielding Data'!$A:$A,'Hitting Data'!$A2935)</f>
        <v>96</v>
      </c>
    </row>
    <row r="2936" spans="1:24" x14ac:dyDescent="0.25">
      <c r="A2936" s="14" t="str">
        <f t="shared" si="45"/>
        <v>kontoge012012</v>
      </c>
      <c r="B2936" s="19" t="s">
        <v>1538</v>
      </c>
      <c r="C2936" s="19">
        <v>2012</v>
      </c>
      <c r="D2936" s="19">
        <v>44</v>
      </c>
      <c r="E2936" s="19">
        <v>1</v>
      </c>
      <c r="F2936" s="19">
        <v>0</v>
      </c>
      <c r="G2936" s="19">
        <v>0</v>
      </c>
      <c r="H2936" s="19">
        <v>0</v>
      </c>
      <c r="I2936" s="19">
        <v>0</v>
      </c>
      <c r="J2936" s="19">
        <v>0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4" t="str">
        <f>IFERROR(VLOOKUP($A2936,'Fielding Data'!$A:$H,MATCH(P$1,'Fielding Data'!$A$1:$H$1,0),0),"Other")</f>
        <v>P</v>
      </c>
      <c r="Q2936" s="14">
        <f>IFERROR(VLOOKUP($A2936,'Fielding Data'!$A:$H,MATCH(Q$1,'Fielding Data'!$A$1:$H$1,0),0),"Other")</f>
        <v>4</v>
      </c>
      <c r="R2936" s="14">
        <f>IFERROR(VLOOKUP($A2936,'Fielding Data'!$A:$H,MATCH(R$1,'Fielding Data'!$A$1:$H$1,0),0),"Other")</f>
        <v>4</v>
      </c>
      <c r="S2936" s="14">
        <f>IFERROR(VLOOKUP($A2936,'Fielding Data'!$A:$H,MATCH(S$1,'Fielding Data'!$A$1:$H$1,0),0),"Other")</f>
        <v>1</v>
      </c>
      <c r="T2936" s="14">
        <f>IFERROR(VLOOKUP($A2936,'Fielding Data'!$A:$H,MATCH(T$1,'Fielding Data'!$A$1:$H$1,0),0),"Other")</f>
        <v>0</v>
      </c>
      <c r="U2936" s="14">
        <f>SUMIFS('Fielding Data'!E:E,'Fielding Data'!$A:$A,'Hitting Data'!$A2936)</f>
        <v>4</v>
      </c>
      <c r="V2936" s="14">
        <f>SUMIFS('Fielding Data'!F:F,'Fielding Data'!$A:$A,'Hitting Data'!$A2936)</f>
        <v>4</v>
      </c>
      <c r="W2936" s="14">
        <f>SUMIFS('Fielding Data'!G:G,'Fielding Data'!$A:$A,'Hitting Data'!$A2936)</f>
        <v>1</v>
      </c>
      <c r="X2936" s="14">
        <f>SUMIFS('Fielding Data'!H:H,'Fielding Data'!$A:$A,'Hitting Data'!$A2936)</f>
        <v>0</v>
      </c>
    </row>
    <row r="2937" spans="1:24" x14ac:dyDescent="0.25">
      <c r="A2937" s="14" t="str">
        <f t="shared" si="45"/>
        <v>korecbo012012</v>
      </c>
      <c r="B2937" s="19" t="s">
        <v>948</v>
      </c>
      <c r="C2937" s="19">
        <v>2012</v>
      </c>
      <c r="D2937" s="19">
        <v>1</v>
      </c>
      <c r="E2937" s="19">
        <v>0</v>
      </c>
      <c r="F2937" s="19">
        <v>0</v>
      </c>
      <c r="G2937" s="19">
        <v>0</v>
      </c>
      <c r="H2937" s="19">
        <v>0</v>
      </c>
      <c r="I2937" s="19">
        <v>0</v>
      </c>
      <c r="J2937" s="19">
        <v>0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4" t="str">
        <f>IFERROR(VLOOKUP($A2937,'Fielding Data'!$A:$H,MATCH(P$1,'Fielding Data'!$A$1:$H$1,0),0),"Other")</f>
        <v>P</v>
      </c>
      <c r="Q2937" s="14">
        <f>IFERROR(VLOOKUP($A2937,'Fielding Data'!$A:$H,MATCH(Q$1,'Fielding Data'!$A$1:$H$1,0),0),"Other")</f>
        <v>0</v>
      </c>
      <c r="R2937" s="14">
        <f>IFERROR(VLOOKUP($A2937,'Fielding Data'!$A:$H,MATCH(R$1,'Fielding Data'!$A$1:$H$1,0),0),"Other")</f>
        <v>1</v>
      </c>
      <c r="S2937" s="14">
        <f>IFERROR(VLOOKUP($A2937,'Fielding Data'!$A:$H,MATCH(S$1,'Fielding Data'!$A$1:$H$1,0),0),"Other")</f>
        <v>0</v>
      </c>
      <c r="T2937" s="14">
        <f>IFERROR(VLOOKUP($A2937,'Fielding Data'!$A:$H,MATCH(T$1,'Fielding Data'!$A$1:$H$1,0),0),"Other")</f>
        <v>0</v>
      </c>
      <c r="U2937" s="14">
        <f>SUMIFS('Fielding Data'!E:E,'Fielding Data'!$A:$A,'Hitting Data'!$A2937)</f>
        <v>0</v>
      </c>
      <c r="V2937" s="14">
        <f>SUMIFS('Fielding Data'!F:F,'Fielding Data'!$A:$A,'Hitting Data'!$A2937)</f>
        <v>1</v>
      </c>
      <c r="W2937" s="14">
        <f>SUMIFS('Fielding Data'!G:G,'Fielding Data'!$A:$A,'Hitting Data'!$A2937)</f>
        <v>0</v>
      </c>
      <c r="X2937" s="14">
        <f>SUMIFS('Fielding Data'!H:H,'Fielding Data'!$A:$A,'Hitting Data'!$A2937)</f>
        <v>0</v>
      </c>
    </row>
    <row r="2938" spans="1:24" x14ac:dyDescent="0.25">
      <c r="A2938" s="14" t="str">
        <f t="shared" si="45"/>
        <v>kotchca012012</v>
      </c>
      <c r="B2938" s="19" t="s">
        <v>466</v>
      </c>
      <c r="C2938" s="19">
        <v>2012</v>
      </c>
      <c r="D2938" s="19">
        <v>142</v>
      </c>
      <c r="E2938" s="19">
        <v>463</v>
      </c>
      <c r="F2938" s="19">
        <v>46</v>
      </c>
      <c r="G2938" s="19">
        <v>106</v>
      </c>
      <c r="H2938" s="19">
        <v>12</v>
      </c>
      <c r="I2938" s="19">
        <v>0</v>
      </c>
      <c r="J2938" s="19">
        <v>12</v>
      </c>
      <c r="K2938" s="19">
        <v>55</v>
      </c>
      <c r="L2938" s="19">
        <v>3</v>
      </c>
      <c r="M2938" s="19">
        <v>0</v>
      </c>
      <c r="N2938" s="19">
        <v>26</v>
      </c>
      <c r="O2938" s="19">
        <v>49</v>
      </c>
      <c r="P2938" s="14" t="str">
        <f>IFERROR(VLOOKUP($A2938,'Fielding Data'!$A:$H,MATCH(P$1,'Fielding Data'!$A$1:$H$1,0),0),"Other")</f>
        <v>1B</v>
      </c>
      <c r="Q2938" s="14">
        <f>IFERROR(VLOOKUP($A2938,'Fielding Data'!$A:$H,MATCH(Q$1,'Fielding Data'!$A$1:$H$1,0),0),"Other")</f>
        <v>1099</v>
      </c>
      <c r="R2938" s="14">
        <f>IFERROR(VLOOKUP($A2938,'Fielding Data'!$A:$H,MATCH(R$1,'Fielding Data'!$A$1:$H$1,0),0),"Other")</f>
        <v>108</v>
      </c>
      <c r="S2938" s="14">
        <f>IFERROR(VLOOKUP($A2938,'Fielding Data'!$A:$H,MATCH(S$1,'Fielding Data'!$A$1:$H$1,0),0),"Other")</f>
        <v>6</v>
      </c>
      <c r="T2938" s="14">
        <f>IFERROR(VLOOKUP($A2938,'Fielding Data'!$A:$H,MATCH(T$1,'Fielding Data'!$A$1:$H$1,0),0),"Other")</f>
        <v>114</v>
      </c>
      <c r="U2938" s="14">
        <f>SUMIFS('Fielding Data'!E:E,'Fielding Data'!$A:$A,'Hitting Data'!$A2938)</f>
        <v>1099</v>
      </c>
      <c r="V2938" s="14">
        <f>SUMIFS('Fielding Data'!F:F,'Fielding Data'!$A:$A,'Hitting Data'!$A2938)</f>
        <v>108</v>
      </c>
      <c r="W2938" s="14">
        <f>SUMIFS('Fielding Data'!G:G,'Fielding Data'!$A:$A,'Hitting Data'!$A2938)</f>
        <v>6</v>
      </c>
      <c r="X2938" s="14">
        <f>SUMIFS('Fielding Data'!H:H,'Fielding Data'!$A:$A,'Hitting Data'!$A2938)</f>
        <v>114</v>
      </c>
    </row>
    <row r="2939" spans="1:24" x14ac:dyDescent="0.25">
      <c r="A2939" s="14" t="str">
        <f t="shared" si="45"/>
        <v>kotsama012012</v>
      </c>
      <c r="B2939" s="19" t="s">
        <v>134</v>
      </c>
      <c r="C2939" s="19">
        <v>2012</v>
      </c>
      <c r="D2939" s="19">
        <v>82</v>
      </c>
      <c r="E2939" s="19">
        <v>143</v>
      </c>
      <c r="F2939" s="19">
        <v>9</v>
      </c>
      <c r="G2939" s="19">
        <v>37</v>
      </c>
      <c r="H2939" s="19">
        <v>8</v>
      </c>
      <c r="I2939" s="19">
        <v>0</v>
      </c>
      <c r="J2939" s="19">
        <v>2</v>
      </c>
      <c r="K2939" s="19">
        <v>14</v>
      </c>
      <c r="L2939" s="19">
        <v>0</v>
      </c>
      <c r="M2939" s="19">
        <v>2</v>
      </c>
      <c r="N2939" s="19">
        <v>11</v>
      </c>
      <c r="O2939" s="19">
        <v>14</v>
      </c>
      <c r="P2939" s="14" t="str">
        <f>IFERROR(VLOOKUP($A2939,'Fielding Data'!$A:$H,MATCH(P$1,'Fielding Data'!$A$1:$H$1,0),0),"Other")</f>
        <v>1B</v>
      </c>
      <c r="Q2939" s="14">
        <f>IFERROR(VLOOKUP($A2939,'Fielding Data'!$A:$H,MATCH(Q$1,'Fielding Data'!$A$1:$H$1,0),0),"Other")</f>
        <v>26</v>
      </c>
      <c r="R2939" s="14">
        <f>IFERROR(VLOOKUP($A2939,'Fielding Data'!$A:$H,MATCH(R$1,'Fielding Data'!$A$1:$H$1,0),0),"Other")</f>
        <v>0</v>
      </c>
      <c r="S2939" s="14">
        <f>IFERROR(VLOOKUP($A2939,'Fielding Data'!$A:$H,MATCH(S$1,'Fielding Data'!$A$1:$H$1,0),0),"Other")</f>
        <v>0</v>
      </c>
      <c r="T2939" s="14">
        <f>IFERROR(VLOOKUP($A2939,'Fielding Data'!$A:$H,MATCH(T$1,'Fielding Data'!$A$1:$H$1,0),0),"Other")</f>
        <v>2</v>
      </c>
      <c r="U2939" s="14">
        <f>SUMIFS('Fielding Data'!E:E,'Fielding Data'!$A:$A,'Hitting Data'!$A2939)</f>
        <v>67</v>
      </c>
      <c r="V2939" s="14">
        <f>SUMIFS('Fielding Data'!F:F,'Fielding Data'!$A:$A,'Hitting Data'!$A2939)</f>
        <v>2</v>
      </c>
      <c r="W2939" s="14">
        <f>SUMIFS('Fielding Data'!G:G,'Fielding Data'!$A:$A,'Hitting Data'!$A2939)</f>
        <v>1</v>
      </c>
      <c r="X2939" s="14">
        <f>SUMIFS('Fielding Data'!H:H,'Fielding Data'!$A:$A,'Hitting Data'!$A2939)</f>
        <v>4</v>
      </c>
    </row>
    <row r="2940" spans="1:24" x14ac:dyDescent="0.25">
      <c r="A2940" s="14" t="str">
        <f t="shared" si="45"/>
        <v>kozmape012012</v>
      </c>
      <c r="B2940" s="19" t="s">
        <v>1539</v>
      </c>
      <c r="C2940" s="19">
        <v>2012</v>
      </c>
      <c r="D2940" s="19">
        <v>26</v>
      </c>
      <c r="E2940" s="19">
        <v>72</v>
      </c>
      <c r="F2940" s="19">
        <v>11</v>
      </c>
      <c r="G2940" s="19">
        <v>24</v>
      </c>
      <c r="H2940" s="19">
        <v>5</v>
      </c>
      <c r="I2940" s="19">
        <v>3</v>
      </c>
      <c r="J2940" s="19">
        <v>2</v>
      </c>
      <c r="K2940" s="19">
        <v>14</v>
      </c>
      <c r="L2940" s="19">
        <v>2</v>
      </c>
      <c r="M2940" s="19">
        <v>0</v>
      </c>
      <c r="N2940" s="19">
        <v>7</v>
      </c>
      <c r="O2940" s="19">
        <v>19</v>
      </c>
      <c r="P2940" s="14" t="str">
        <f>IFERROR(VLOOKUP($A2940,'Fielding Data'!$A:$H,MATCH(P$1,'Fielding Data'!$A$1:$H$1,0),0),"Other")</f>
        <v>2B</v>
      </c>
      <c r="Q2940" s="14">
        <f>IFERROR(VLOOKUP($A2940,'Fielding Data'!$A:$H,MATCH(Q$1,'Fielding Data'!$A$1:$H$1,0),0),"Other")</f>
        <v>3</v>
      </c>
      <c r="R2940" s="14">
        <f>IFERROR(VLOOKUP($A2940,'Fielding Data'!$A:$H,MATCH(R$1,'Fielding Data'!$A$1:$H$1,0),0),"Other")</f>
        <v>0</v>
      </c>
      <c r="S2940" s="14">
        <f>IFERROR(VLOOKUP($A2940,'Fielding Data'!$A:$H,MATCH(S$1,'Fielding Data'!$A$1:$H$1,0),0),"Other")</f>
        <v>0</v>
      </c>
      <c r="T2940" s="14">
        <f>IFERROR(VLOOKUP($A2940,'Fielding Data'!$A:$H,MATCH(T$1,'Fielding Data'!$A$1:$H$1,0),0),"Other")</f>
        <v>0</v>
      </c>
      <c r="U2940" s="14">
        <f>SUMIFS('Fielding Data'!E:E,'Fielding Data'!$A:$A,'Hitting Data'!$A2940)</f>
        <v>25</v>
      </c>
      <c r="V2940" s="14">
        <f>SUMIFS('Fielding Data'!F:F,'Fielding Data'!$A:$A,'Hitting Data'!$A2940)</f>
        <v>60</v>
      </c>
      <c r="W2940" s="14">
        <f>SUMIFS('Fielding Data'!G:G,'Fielding Data'!$A:$A,'Hitting Data'!$A2940)</f>
        <v>3</v>
      </c>
      <c r="X2940" s="14">
        <f>SUMIFS('Fielding Data'!H:H,'Fielding Data'!$A:$A,'Hitting Data'!$A2940)</f>
        <v>10</v>
      </c>
    </row>
    <row r="2941" spans="1:24" x14ac:dyDescent="0.25">
      <c r="A2941" s="14" t="str">
        <f t="shared" si="45"/>
        <v>kratzer012012</v>
      </c>
      <c r="B2941" s="19" t="s">
        <v>1315</v>
      </c>
      <c r="C2941" s="19">
        <v>2012</v>
      </c>
      <c r="D2941" s="19">
        <v>50</v>
      </c>
      <c r="E2941" s="19">
        <v>141</v>
      </c>
      <c r="F2941" s="19">
        <v>14</v>
      </c>
      <c r="G2941" s="19">
        <v>35</v>
      </c>
      <c r="H2941" s="19">
        <v>9</v>
      </c>
      <c r="I2941" s="19">
        <v>0</v>
      </c>
      <c r="J2941" s="19">
        <v>9</v>
      </c>
      <c r="K2941" s="19">
        <v>26</v>
      </c>
      <c r="L2941" s="19">
        <v>0</v>
      </c>
      <c r="M2941" s="19">
        <v>0</v>
      </c>
      <c r="N2941" s="19">
        <v>11</v>
      </c>
      <c r="O2941" s="19">
        <v>34</v>
      </c>
      <c r="P2941" s="14" t="str">
        <f>IFERROR(VLOOKUP($A2941,'Fielding Data'!$A:$H,MATCH(P$1,'Fielding Data'!$A$1:$H$1,0),0),"Other")</f>
        <v>C</v>
      </c>
      <c r="Q2941" s="14">
        <f>IFERROR(VLOOKUP($A2941,'Fielding Data'!$A:$H,MATCH(Q$1,'Fielding Data'!$A$1:$H$1,0),0),"Other")</f>
        <v>339</v>
      </c>
      <c r="R2941" s="14">
        <f>IFERROR(VLOOKUP($A2941,'Fielding Data'!$A:$H,MATCH(R$1,'Fielding Data'!$A$1:$H$1,0),0),"Other")</f>
        <v>26</v>
      </c>
      <c r="S2941" s="14">
        <f>IFERROR(VLOOKUP($A2941,'Fielding Data'!$A:$H,MATCH(S$1,'Fielding Data'!$A$1:$H$1,0),0),"Other")</f>
        <v>1</v>
      </c>
      <c r="T2941" s="14">
        <f>IFERROR(VLOOKUP($A2941,'Fielding Data'!$A:$H,MATCH(T$1,'Fielding Data'!$A$1:$H$1,0),0),"Other")</f>
        <v>3</v>
      </c>
      <c r="U2941" s="14">
        <f>SUMIFS('Fielding Data'!E:E,'Fielding Data'!$A:$A,'Hitting Data'!$A2941)</f>
        <v>339</v>
      </c>
      <c r="V2941" s="14">
        <f>SUMIFS('Fielding Data'!F:F,'Fielding Data'!$A:$A,'Hitting Data'!$A2941)</f>
        <v>26</v>
      </c>
      <c r="W2941" s="14">
        <f>SUMIFS('Fielding Data'!G:G,'Fielding Data'!$A:$A,'Hitting Data'!$A2941)</f>
        <v>1</v>
      </c>
      <c r="X2941" s="14">
        <f>SUMIFS('Fielding Data'!H:H,'Fielding Data'!$A:$A,'Hitting Data'!$A2941)</f>
        <v>3</v>
      </c>
    </row>
    <row r="2942" spans="1:24" x14ac:dyDescent="0.25">
      <c r="A2942" s="14" t="str">
        <f t="shared" si="45"/>
        <v>kubelja012012</v>
      </c>
      <c r="B2942" s="19" t="s">
        <v>467</v>
      </c>
      <c r="C2942" s="19">
        <v>2012</v>
      </c>
      <c r="D2942" s="19">
        <v>141</v>
      </c>
      <c r="E2942" s="19">
        <v>506</v>
      </c>
      <c r="F2942" s="19">
        <v>75</v>
      </c>
      <c r="G2942" s="19">
        <v>128</v>
      </c>
      <c r="H2942" s="19">
        <v>30</v>
      </c>
      <c r="I2942" s="19">
        <v>4</v>
      </c>
      <c r="J2942" s="19">
        <v>30</v>
      </c>
      <c r="K2942" s="19">
        <v>90</v>
      </c>
      <c r="L2942" s="19">
        <v>1</v>
      </c>
      <c r="M2942" s="19">
        <v>1</v>
      </c>
      <c r="N2942" s="19">
        <v>57</v>
      </c>
      <c r="O2942" s="19">
        <v>151</v>
      </c>
      <c r="P2942" s="14" t="str">
        <f>IFERROR(VLOOKUP($A2942,'Fielding Data'!$A:$H,MATCH(P$1,'Fielding Data'!$A$1:$H$1,0),0),"Other")</f>
        <v>LF</v>
      </c>
      <c r="Q2942" s="14">
        <f>IFERROR(VLOOKUP($A2942,'Fielding Data'!$A:$H,MATCH(Q$1,'Fielding Data'!$A$1:$H$1,0),0),"Other")</f>
        <v>0</v>
      </c>
      <c r="R2942" s="14">
        <f>IFERROR(VLOOKUP($A2942,'Fielding Data'!$A:$H,MATCH(R$1,'Fielding Data'!$A$1:$H$1,0),0),"Other")</f>
        <v>0</v>
      </c>
      <c r="S2942" s="14">
        <f>IFERROR(VLOOKUP($A2942,'Fielding Data'!$A:$H,MATCH(S$1,'Fielding Data'!$A$1:$H$1,0),0),"Other")</f>
        <v>0</v>
      </c>
      <c r="T2942" s="14">
        <f>IFERROR(VLOOKUP($A2942,'Fielding Data'!$A:$H,MATCH(T$1,'Fielding Data'!$A$1:$H$1,0),0),"Other")</f>
        <v>0</v>
      </c>
      <c r="U2942" s="14">
        <f>SUMIFS('Fielding Data'!E:E,'Fielding Data'!$A:$A,'Hitting Data'!$A2942)</f>
        <v>185</v>
      </c>
      <c r="V2942" s="14">
        <f>SUMIFS('Fielding Data'!F:F,'Fielding Data'!$A:$A,'Hitting Data'!$A2942)</f>
        <v>14</v>
      </c>
      <c r="W2942" s="14">
        <f>SUMIFS('Fielding Data'!G:G,'Fielding Data'!$A:$A,'Hitting Data'!$A2942)</f>
        <v>1</v>
      </c>
      <c r="X2942" s="14">
        <f>SUMIFS('Fielding Data'!H:H,'Fielding Data'!$A:$A,'Hitting Data'!$A2942)</f>
        <v>3</v>
      </c>
    </row>
    <row r="2943" spans="1:24" x14ac:dyDescent="0.25">
      <c r="A2943" s="14" t="str">
        <f t="shared" si="45"/>
        <v>kurodhi012012</v>
      </c>
      <c r="B2943" s="19" t="s">
        <v>950</v>
      </c>
      <c r="C2943" s="19">
        <v>2012</v>
      </c>
      <c r="D2943" s="19">
        <v>33</v>
      </c>
      <c r="E2943" s="19">
        <v>2</v>
      </c>
      <c r="F2943" s="19">
        <v>0</v>
      </c>
      <c r="G2943" s="19">
        <v>0</v>
      </c>
      <c r="H2943" s="19">
        <v>0</v>
      </c>
      <c r="I2943" s="19">
        <v>0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  <c r="O2943" s="19">
        <v>1</v>
      </c>
      <c r="P2943" s="14" t="str">
        <f>IFERROR(VLOOKUP($A2943,'Fielding Data'!$A:$H,MATCH(P$1,'Fielding Data'!$A$1:$H$1,0),0),"Other")</f>
        <v>P</v>
      </c>
      <c r="Q2943" s="14">
        <f>IFERROR(VLOOKUP($A2943,'Fielding Data'!$A:$H,MATCH(Q$1,'Fielding Data'!$A$1:$H$1,0),0),"Other")</f>
        <v>11</v>
      </c>
      <c r="R2943" s="14">
        <f>IFERROR(VLOOKUP($A2943,'Fielding Data'!$A:$H,MATCH(R$1,'Fielding Data'!$A$1:$H$1,0),0),"Other")</f>
        <v>31</v>
      </c>
      <c r="S2943" s="14">
        <f>IFERROR(VLOOKUP($A2943,'Fielding Data'!$A:$H,MATCH(S$1,'Fielding Data'!$A$1:$H$1,0),0),"Other")</f>
        <v>0</v>
      </c>
      <c r="T2943" s="14">
        <f>IFERROR(VLOOKUP($A2943,'Fielding Data'!$A:$H,MATCH(T$1,'Fielding Data'!$A$1:$H$1,0),0),"Other")</f>
        <v>3</v>
      </c>
      <c r="U2943" s="14">
        <f>SUMIFS('Fielding Data'!E:E,'Fielding Data'!$A:$A,'Hitting Data'!$A2943)</f>
        <v>11</v>
      </c>
      <c r="V2943" s="14">
        <f>SUMIFS('Fielding Data'!F:F,'Fielding Data'!$A:$A,'Hitting Data'!$A2943)</f>
        <v>31</v>
      </c>
      <c r="W2943" s="14">
        <f>SUMIFS('Fielding Data'!G:G,'Fielding Data'!$A:$A,'Hitting Data'!$A2943)</f>
        <v>0</v>
      </c>
      <c r="X2943" s="14">
        <f>SUMIFS('Fielding Data'!H:H,'Fielding Data'!$A:$A,'Hitting Data'!$A2943)</f>
        <v>3</v>
      </c>
    </row>
    <row r="2944" spans="1:24" x14ac:dyDescent="0.25">
      <c r="A2944" s="14" t="str">
        <f t="shared" si="45"/>
        <v>laffeaa012012</v>
      </c>
      <c r="B2944" s="19" t="s">
        <v>812</v>
      </c>
      <c r="C2944" s="19">
        <v>2012</v>
      </c>
      <c r="D2944" s="19">
        <v>22</v>
      </c>
      <c r="E2944" s="19">
        <v>1</v>
      </c>
      <c r="F2944" s="19">
        <v>0</v>
      </c>
      <c r="G2944" s="19">
        <v>0</v>
      </c>
      <c r="H2944" s="19">
        <v>0</v>
      </c>
      <c r="I2944" s="19">
        <v>0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4" t="str">
        <f>IFERROR(VLOOKUP($A2944,'Fielding Data'!$A:$H,MATCH(P$1,'Fielding Data'!$A$1:$H$1,0),0),"Other")</f>
        <v>P</v>
      </c>
      <c r="Q2944" s="14">
        <f>IFERROR(VLOOKUP($A2944,'Fielding Data'!$A:$H,MATCH(Q$1,'Fielding Data'!$A$1:$H$1,0),0),"Other")</f>
        <v>5</v>
      </c>
      <c r="R2944" s="14">
        <f>IFERROR(VLOOKUP($A2944,'Fielding Data'!$A:$H,MATCH(R$1,'Fielding Data'!$A$1:$H$1,0),0),"Other")</f>
        <v>22</v>
      </c>
      <c r="S2944" s="14">
        <f>IFERROR(VLOOKUP($A2944,'Fielding Data'!$A:$H,MATCH(S$1,'Fielding Data'!$A$1:$H$1,0),0),"Other")</f>
        <v>0</v>
      </c>
      <c r="T2944" s="14">
        <f>IFERROR(VLOOKUP($A2944,'Fielding Data'!$A:$H,MATCH(T$1,'Fielding Data'!$A$1:$H$1,0),0),"Other")</f>
        <v>2</v>
      </c>
      <c r="U2944" s="14">
        <f>SUMIFS('Fielding Data'!E:E,'Fielding Data'!$A:$A,'Hitting Data'!$A2944)</f>
        <v>5</v>
      </c>
      <c r="V2944" s="14">
        <f>SUMIFS('Fielding Data'!F:F,'Fielding Data'!$A:$A,'Hitting Data'!$A2944)</f>
        <v>22</v>
      </c>
      <c r="W2944" s="14">
        <f>SUMIFS('Fielding Data'!G:G,'Fielding Data'!$A:$A,'Hitting Data'!$A2944)</f>
        <v>0</v>
      </c>
      <c r="X2944" s="14">
        <f>SUMIFS('Fielding Data'!H:H,'Fielding Data'!$A:$A,'Hitting Data'!$A2944)</f>
        <v>2</v>
      </c>
    </row>
    <row r="2945" spans="1:24" x14ac:dyDescent="0.25">
      <c r="A2945" s="14" t="str">
        <f t="shared" si="45"/>
        <v>lahaibr012012</v>
      </c>
      <c r="B2945" s="19" t="s">
        <v>951</v>
      </c>
      <c r="C2945" s="19">
        <v>2012</v>
      </c>
      <c r="D2945" s="19">
        <v>130</v>
      </c>
      <c r="E2945" s="19">
        <v>340</v>
      </c>
      <c r="F2945" s="19">
        <v>42</v>
      </c>
      <c r="G2945" s="19">
        <v>88</v>
      </c>
      <c r="H2945" s="19">
        <v>17</v>
      </c>
      <c r="I2945" s="19">
        <v>0</v>
      </c>
      <c r="J2945" s="19">
        <v>16</v>
      </c>
      <c r="K2945" s="19">
        <v>40</v>
      </c>
      <c r="L2945" s="19">
        <v>4</v>
      </c>
      <c r="M2945" s="19">
        <v>2</v>
      </c>
      <c r="N2945" s="19">
        <v>39</v>
      </c>
      <c r="O2945" s="19">
        <v>124</v>
      </c>
      <c r="P2945" s="14" t="str">
        <f>IFERROR(VLOOKUP($A2945,'Fielding Data'!$A:$H,MATCH(P$1,'Fielding Data'!$A$1:$H$1,0),0),"Other")</f>
        <v>1B</v>
      </c>
      <c r="Q2945" s="14">
        <f>IFERROR(VLOOKUP($A2945,'Fielding Data'!$A:$H,MATCH(Q$1,'Fielding Data'!$A$1:$H$1,0),0),"Other")</f>
        <v>445</v>
      </c>
      <c r="R2945" s="14">
        <f>IFERROR(VLOOKUP($A2945,'Fielding Data'!$A:$H,MATCH(R$1,'Fielding Data'!$A$1:$H$1,0),0),"Other")</f>
        <v>18</v>
      </c>
      <c r="S2945" s="14">
        <f>IFERROR(VLOOKUP($A2945,'Fielding Data'!$A:$H,MATCH(S$1,'Fielding Data'!$A$1:$H$1,0),0),"Other")</f>
        <v>3</v>
      </c>
      <c r="T2945" s="14">
        <f>IFERROR(VLOOKUP($A2945,'Fielding Data'!$A:$H,MATCH(T$1,'Fielding Data'!$A$1:$H$1,0),0),"Other")</f>
        <v>44</v>
      </c>
      <c r="U2945" s="14">
        <f>SUMIFS('Fielding Data'!E:E,'Fielding Data'!$A:$A,'Hitting Data'!$A2945)</f>
        <v>504</v>
      </c>
      <c r="V2945" s="14">
        <f>SUMIFS('Fielding Data'!F:F,'Fielding Data'!$A:$A,'Hitting Data'!$A2945)</f>
        <v>18</v>
      </c>
      <c r="W2945" s="14">
        <f>SUMIFS('Fielding Data'!G:G,'Fielding Data'!$A:$A,'Hitting Data'!$A2945)</f>
        <v>5</v>
      </c>
      <c r="X2945" s="14">
        <f>SUMIFS('Fielding Data'!H:H,'Fielding Data'!$A:$A,'Hitting Data'!$A2945)</f>
        <v>44</v>
      </c>
    </row>
    <row r="2946" spans="1:24" x14ac:dyDescent="0.25">
      <c r="A2946" s="14" t="str">
        <f t="shared" si="45"/>
        <v>lairdbr012012</v>
      </c>
      <c r="B2946" s="19" t="s">
        <v>1540</v>
      </c>
      <c r="C2946" s="19">
        <v>2012</v>
      </c>
      <c r="D2946" s="19">
        <v>17</v>
      </c>
      <c r="E2946" s="19">
        <v>35</v>
      </c>
      <c r="F2946" s="19">
        <v>2</v>
      </c>
      <c r="G2946" s="19">
        <v>9</v>
      </c>
      <c r="H2946" s="19">
        <v>1</v>
      </c>
      <c r="I2946" s="19">
        <v>0</v>
      </c>
      <c r="J2946" s="19">
        <v>1</v>
      </c>
      <c r="K2946" s="19">
        <v>4</v>
      </c>
      <c r="L2946" s="19">
        <v>0</v>
      </c>
      <c r="M2946" s="19">
        <v>0</v>
      </c>
      <c r="N2946" s="19">
        <v>2</v>
      </c>
      <c r="O2946" s="19">
        <v>8</v>
      </c>
      <c r="P2946" s="14" t="str">
        <f>IFERROR(VLOOKUP($A2946,'Fielding Data'!$A:$H,MATCH(P$1,'Fielding Data'!$A$1:$H$1,0),0),"Other")</f>
        <v>1B</v>
      </c>
      <c r="Q2946" s="14">
        <f>IFERROR(VLOOKUP($A2946,'Fielding Data'!$A:$H,MATCH(Q$1,'Fielding Data'!$A$1:$H$1,0),0),"Other")</f>
        <v>21</v>
      </c>
      <c r="R2946" s="14">
        <f>IFERROR(VLOOKUP($A2946,'Fielding Data'!$A:$H,MATCH(R$1,'Fielding Data'!$A$1:$H$1,0),0),"Other")</f>
        <v>0</v>
      </c>
      <c r="S2946" s="14">
        <f>IFERROR(VLOOKUP($A2946,'Fielding Data'!$A:$H,MATCH(S$1,'Fielding Data'!$A$1:$H$1,0),0),"Other")</f>
        <v>0</v>
      </c>
      <c r="T2946" s="14">
        <f>IFERROR(VLOOKUP($A2946,'Fielding Data'!$A:$H,MATCH(T$1,'Fielding Data'!$A$1:$H$1,0),0),"Other")</f>
        <v>1</v>
      </c>
      <c r="U2946" s="14">
        <f>SUMIFS('Fielding Data'!E:E,'Fielding Data'!$A:$A,'Hitting Data'!$A2946)</f>
        <v>23</v>
      </c>
      <c r="V2946" s="14">
        <f>SUMIFS('Fielding Data'!F:F,'Fielding Data'!$A:$A,'Hitting Data'!$A2946)</f>
        <v>10</v>
      </c>
      <c r="W2946" s="14">
        <f>SUMIFS('Fielding Data'!G:G,'Fielding Data'!$A:$A,'Hitting Data'!$A2946)</f>
        <v>1</v>
      </c>
      <c r="X2946" s="14">
        <f>SUMIFS('Fielding Data'!H:H,'Fielding Data'!$A:$A,'Hitting Data'!$A2946)</f>
        <v>1</v>
      </c>
    </row>
    <row r="2947" spans="1:24" x14ac:dyDescent="0.25">
      <c r="A2947" s="14" t="str">
        <f t="shared" ref="A2947:A3010" si="46">B2947&amp;C2947</f>
        <v>lairdge012012</v>
      </c>
      <c r="B2947" s="19" t="s">
        <v>385</v>
      </c>
      <c r="C2947" s="19">
        <v>2012</v>
      </c>
      <c r="D2947" s="19">
        <v>63</v>
      </c>
      <c r="E2947" s="19">
        <v>174</v>
      </c>
      <c r="F2947" s="19">
        <v>24</v>
      </c>
      <c r="G2947" s="19">
        <v>49</v>
      </c>
      <c r="H2947" s="19">
        <v>8</v>
      </c>
      <c r="I2947" s="19">
        <v>1</v>
      </c>
      <c r="J2947" s="19">
        <v>2</v>
      </c>
      <c r="K2947" s="19">
        <v>11</v>
      </c>
      <c r="L2947" s="19">
        <v>0</v>
      </c>
      <c r="M2947" s="19">
        <v>0</v>
      </c>
      <c r="N2947" s="19">
        <v>14</v>
      </c>
      <c r="O2947" s="19">
        <v>21</v>
      </c>
      <c r="P2947" s="14" t="str">
        <f>IFERROR(VLOOKUP($A2947,'Fielding Data'!$A:$H,MATCH(P$1,'Fielding Data'!$A$1:$H$1,0),0),"Other")</f>
        <v>C</v>
      </c>
      <c r="Q2947" s="14">
        <f>IFERROR(VLOOKUP($A2947,'Fielding Data'!$A:$H,MATCH(Q$1,'Fielding Data'!$A$1:$H$1,0),0),"Other")</f>
        <v>393</v>
      </c>
      <c r="R2947" s="14">
        <f>IFERROR(VLOOKUP($A2947,'Fielding Data'!$A:$H,MATCH(R$1,'Fielding Data'!$A$1:$H$1,0),0),"Other")</f>
        <v>22</v>
      </c>
      <c r="S2947" s="14">
        <f>IFERROR(VLOOKUP($A2947,'Fielding Data'!$A:$H,MATCH(S$1,'Fielding Data'!$A$1:$H$1,0),0),"Other")</f>
        <v>4</v>
      </c>
      <c r="T2947" s="14">
        <f>IFERROR(VLOOKUP($A2947,'Fielding Data'!$A:$H,MATCH(T$1,'Fielding Data'!$A$1:$H$1,0),0),"Other")</f>
        <v>2</v>
      </c>
      <c r="U2947" s="14">
        <f>SUMIFS('Fielding Data'!E:E,'Fielding Data'!$A:$A,'Hitting Data'!$A2947)</f>
        <v>393</v>
      </c>
      <c r="V2947" s="14">
        <f>SUMIFS('Fielding Data'!F:F,'Fielding Data'!$A:$A,'Hitting Data'!$A2947)</f>
        <v>22</v>
      </c>
      <c r="W2947" s="14">
        <f>SUMIFS('Fielding Data'!G:G,'Fielding Data'!$A:$A,'Hitting Data'!$A2947)</f>
        <v>4</v>
      </c>
      <c r="X2947" s="14">
        <f>SUMIFS('Fielding Data'!H:H,'Fielding Data'!$A:$A,'Hitting Data'!$A2947)</f>
        <v>2</v>
      </c>
    </row>
    <row r="2948" spans="1:24" x14ac:dyDescent="0.25">
      <c r="A2948" s="14" t="str">
        <f t="shared" si="46"/>
        <v>lallibl012012</v>
      </c>
      <c r="B2948" s="19" t="s">
        <v>1763</v>
      </c>
      <c r="C2948" s="19">
        <v>2012</v>
      </c>
      <c r="D2948" s="19">
        <v>6</v>
      </c>
      <c r="E2948" s="19">
        <v>15</v>
      </c>
      <c r="F2948" s="19">
        <v>1</v>
      </c>
      <c r="G2948" s="19">
        <v>2</v>
      </c>
      <c r="H2948" s="19">
        <v>0</v>
      </c>
      <c r="I2948" s="19">
        <v>0</v>
      </c>
      <c r="J2948" s="19">
        <v>0</v>
      </c>
      <c r="K2948" s="19">
        <v>2</v>
      </c>
      <c r="L2948" s="19">
        <v>0</v>
      </c>
      <c r="M2948" s="19">
        <v>0</v>
      </c>
      <c r="N2948" s="19">
        <v>1</v>
      </c>
      <c r="O2948" s="19">
        <v>3</v>
      </c>
      <c r="P2948" s="14" t="str">
        <f>IFERROR(VLOOKUP($A2948,'Fielding Data'!$A:$H,MATCH(P$1,'Fielding Data'!$A$1:$H$1,0),0),"Other")</f>
        <v>1B</v>
      </c>
      <c r="Q2948" s="14">
        <f>IFERROR(VLOOKUP($A2948,'Fielding Data'!$A:$H,MATCH(Q$1,'Fielding Data'!$A$1:$H$1,0),0),"Other")</f>
        <v>4</v>
      </c>
      <c r="R2948" s="14">
        <f>IFERROR(VLOOKUP($A2948,'Fielding Data'!$A:$H,MATCH(R$1,'Fielding Data'!$A$1:$H$1,0),0),"Other")</f>
        <v>0</v>
      </c>
      <c r="S2948" s="14">
        <f>IFERROR(VLOOKUP($A2948,'Fielding Data'!$A:$H,MATCH(S$1,'Fielding Data'!$A$1:$H$1,0),0),"Other")</f>
        <v>0</v>
      </c>
      <c r="T2948" s="14">
        <f>IFERROR(VLOOKUP($A2948,'Fielding Data'!$A:$H,MATCH(T$1,'Fielding Data'!$A$1:$H$1,0),0),"Other")</f>
        <v>1</v>
      </c>
      <c r="U2948" s="14">
        <f>SUMIFS('Fielding Data'!E:E,'Fielding Data'!$A:$A,'Hitting Data'!$A2948)</f>
        <v>24</v>
      </c>
      <c r="V2948" s="14">
        <f>SUMIFS('Fielding Data'!F:F,'Fielding Data'!$A:$A,'Hitting Data'!$A2948)</f>
        <v>0</v>
      </c>
      <c r="W2948" s="14">
        <f>SUMIFS('Fielding Data'!G:G,'Fielding Data'!$A:$A,'Hitting Data'!$A2948)</f>
        <v>0</v>
      </c>
      <c r="X2948" s="14">
        <f>SUMIFS('Fielding Data'!H:H,'Fielding Data'!$A:$A,'Hitting Data'!$A2948)</f>
        <v>1</v>
      </c>
    </row>
    <row r="2949" spans="1:24" x14ac:dyDescent="0.25">
      <c r="A2949" s="14" t="str">
        <f t="shared" si="46"/>
        <v>langery012012</v>
      </c>
      <c r="B2949" s="19" t="s">
        <v>313</v>
      </c>
      <c r="C2949" s="19">
        <v>2012</v>
      </c>
      <c r="D2949" s="19">
        <v>2</v>
      </c>
      <c r="E2949" s="19">
        <v>1</v>
      </c>
      <c r="F2949" s="19">
        <v>0</v>
      </c>
      <c r="G2949" s="19">
        <v>0</v>
      </c>
      <c r="H2949" s="19">
        <v>0</v>
      </c>
      <c r="I2949" s="19">
        <v>0</v>
      </c>
      <c r="J2949" s="19">
        <v>0</v>
      </c>
      <c r="K2949" s="19">
        <v>0</v>
      </c>
      <c r="L2949" s="19">
        <v>0</v>
      </c>
      <c r="M2949" s="19">
        <v>0</v>
      </c>
      <c r="N2949" s="19">
        <v>0</v>
      </c>
      <c r="O2949" s="19">
        <v>1</v>
      </c>
      <c r="P2949" s="14" t="str">
        <f>IFERROR(VLOOKUP($A2949,'Fielding Data'!$A:$H,MATCH(P$1,'Fielding Data'!$A$1:$H$1,0),0),"Other")</f>
        <v>LF</v>
      </c>
      <c r="Q2949" s="14">
        <f>IFERROR(VLOOKUP($A2949,'Fielding Data'!$A:$H,MATCH(Q$1,'Fielding Data'!$A$1:$H$1,0),0),"Other")</f>
        <v>0</v>
      </c>
      <c r="R2949" s="14">
        <f>IFERROR(VLOOKUP($A2949,'Fielding Data'!$A:$H,MATCH(R$1,'Fielding Data'!$A$1:$H$1,0),0),"Other")</f>
        <v>0</v>
      </c>
      <c r="S2949" s="14">
        <f>IFERROR(VLOOKUP($A2949,'Fielding Data'!$A:$H,MATCH(S$1,'Fielding Data'!$A$1:$H$1,0),0),"Other")</f>
        <v>0</v>
      </c>
      <c r="T2949" s="14">
        <f>IFERROR(VLOOKUP($A2949,'Fielding Data'!$A:$H,MATCH(T$1,'Fielding Data'!$A$1:$H$1,0),0),"Other")</f>
        <v>0</v>
      </c>
      <c r="U2949" s="14">
        <f>SUMIFS('Fielding Data'!E:E,'Fielding Data'!$A:$A,'Hitting Data'!$A2949)</f>
        <v>0</v>
      </c>
      <c r="V2949" s="14">
        <f>SUMIFS('Fielding Data'!F:F,'Fielding Data'!$A:$A,'Hitting Data'!$A2949)</f>
        <v>0</v>
      </c>
      <c r="W2949" s="14">
        <f>SUMIFS('Fielding Data'!G:G,'Fielding Data'!$A:$A,'Hitting Data'!$A2949)</f>
        <v>0</v>
      </c>
      <c r="X2949" s="14">
        <f>SUMIFS('Fielding Data'!H:H,'Fielding Data'!$A:$A,'Hitting Data'!$A2949)</f>
        <v>0</v>
      </c>
    </row>
    <row r="2950" spans="1:24" x14ac:dyDescent="0.25">
      <c r="A2950" s="14" t="str">
        <f t="shared" si="46"/>
        <v>lannajo012012</v>
      </c>
      <c r="B2950" s="19" t="s">
        <v>813</v>
      </c>
      <c r="C2950" s="19">
        <v>2012</v>
      </c>
      <c r="D2950" s="19">
        <v>6</v>
      </c>
      <c r="E2950" s="19">
        <v>9</v>
      </c>
      <c r="F2950" s="19">
        <v>0</v>
      </c>
      <c r="G2950" s="19">
        <v>1</v>
      </c>
      <c r="H2950" s="19">
        <v>0</v>
      </c>
      <c r="I2950" s="19">
        <v>0</v>
      </c>
      <c r="J2950" s="19">
        <v>0</v>
      </c>
      <c r="K2950" s="19">
        <v>0</v>
      </c>
      <c r="L2950" s="19">
        <v>0</v>
      </c>
      <c r="M2950" s="19">
        <v>0</v>
      </c>
      <c r="N2950" s="19">
        <v>1</v>
      </c>
      <c r="O2950" s="19">
        <v>4</v>
      </c>
      <c r="P2950" s="14" t="str">
        <f>IFERROR(VLOOKUP($A2950,'Fielding Data'!$A:$H,MATCH(P$1,'Fielding Data'!$A$1:$H$1,0),0),"Other")</f>
        <v>P</v>
      </c>
      <c r="Q2950" s="14">
        <f>IFERROR(VLOOKUP($A2950,'Fielding Data'!$A:$H,MATCH(Q$1,'Fielding Data'!$A$1:$H$1,0),0),"Other")</f>
        <v>0</v>
      </c>
      <c r="R2950" s="14">
        <f>IFERROR(VLOOKUP($A2950,'Fielding Data'!$A:$H,MATCH(R$1,'Fielding Data'!$A$1:$H$1,0),0),"Other")</f>
        <v>9</v>
      </c>
      <c r="S2950" s="14">
        <f>IFERROR(VLOOKUP($A2950,'Fielding Data'!$A:$H,MATCH(S$1,'Fielding Data'!$A$1:$H$1,0),0),"Other")</f>
        <v>0</v>
      </c>
      <c r="T2950" s="14">
        <f>IFERROR(VLOOKUP($A2950,'Fielding Data'!$A:$H,MATCH(T$1,'Fielding Data'!$A$1:$H$1,0),0),"Other")</f>
        <v>1</v>
      </c>
      <c r="U2950" s="14">
        <f>SUMIFS('Fielding Data'!E:E,'Fielding Data'!$A:$A,'Hitting Data'!$A2950)</f>
        <v>0</v>
      </c>
      <c r="V2950" s="14">
        <f>SUMIFS('Fielding Data'!F:F,'Fielding Data'!$A:$A,'Hitting Data'!$A2950)</f>
        <v>9</v>
      </c>
      <c r="W2950" s="14">
        <f>SUMIFS('Fielding Data'!G:G,'Fielding Data'!$A:$A,'Hitting Data'!$A2950)</f>
        <v>0</v>
      </c>
      <c r="X2950" s="14">
        <f>SUMIFS('Fielding Data'!H:H,'Fielding Data'!$A:$A,'Hitting Data'!$A2950)</f>
        <v>1</v>
      </c>
    </row>
    <row r="2951" spans="1:24" x14ac:dyDescent="0.25">
      <c r="A2951" s="14" t="str">
        <f t="shared" si="46"/>
        <v>laporma012012</v>
      </c>
      <c r="B2951" s="19" t="s">
        <v>1120</v>
      </c>
      <c r="C2951" s="19">
        <v>2012</v>
      </c>
      <c r="D2951" s="19">
        <v>22</v>
      </c>
      <c r="E2951" s="19">
        <v>58</v>
      </c>
      <c r="F2951" s="19">
        <v>2</v>
      </c>
      <c r="G2951" s="19">
        <v>14</v>
      </c>
      <c r="H2951" s="19">
        <v>2</v>
      </c>
      <c r="I2951" s="19">
        <v>0</v>
      </c>
      <c r="J2951" s="19">
        <v>1</v>
      </c>
      <c r="K2951" s="19">
        <v>5</v>
      </c>
      <c r="L2951" s="19">
        <v>0</v>
      </c>
      <c r="M2951" s="19">
        <v>0</v>
      </c>
      <c r="N2951" s="19">
        <v>1</v>
      </c>
      <c r="O2951" s="19">
        <v>17</v>
      </c>
      <c r="P2951" s="14" t="str">
        <f>IFERROR(VLOOKUP($A2951,'Fielding Data'!$A:$H,MATCH(P$1,'Fielding Data'!$A$1:$H$1,0),0),"Other")</f>
        <v>1B</v>
      </c>
      <c r="Q2951" s="14">
        <f>IFERROR(VLOOKUP($A2951,'Fielding Data'!$A:$H,MATCH(Q$1,'Fielding Data'!$A$1:$H$1,0),0),"Other")</f>
        <v>56</v>
      </c>
      <c r="R2951" s="14">
        <f>IFERROR(VLOOKUP($A2951,'Fielding Data'!$A:$H,MATCH(R$1,'Fielding Data'!$A$1:$H$1,0),0),"Other")</f>
        <v>6</v>
      </c>
      <c r="S2951" s="14">
        <f>IFERROR(VLOOKUP($A2951,'Fielding Data'!$A:$H,MATCH(S$1,'Fielding Data'!$A$1:$H$1,0),0),"Other")</f>
        <v>0</v>
      </c>
      <c r="T2951" s="14">
        <f>IFERROR(VLOOKUP($A2951,'Fielding Data'!$A:$H,MATCH(T$1,'Fielding Data'!$A$1:$H$1,0),0),"Other")</f>
        <v>5</v>
      </c>
      <c r="U2951" s="14">
        <f>SUMIFS('Fielding Data'!E:E,'Fielding Data'!$A:$A,'Hitting Data'!$A2951)</f>
        <v>56</v>
      </c>
      <c r="V2951" s="14">
        <f>SUMIFS('Fielding Data'!F:F,'Fielding Data'!$A:$A,'Hitting Data'!$A2951)</f>
        <v>6</v>
      </c>
      <c r="W2951" s="14">
        <f>SUMIFS('Fielding Data'!G:G,'Fielding Data'!$A:$A,'Hitting Data'!$A2951)</f>
        <v>0</v>
      </c>
      <c r="X2951" s="14">
        <f>SUMIFS('Fielding Data'!H:H,'Fielding Data'!$A:$A,'Hitting Data'!$A2951)</f>
        <v>5</v>
      </c>
    </row>
    <row r="2952" spans="1:24" x14ac:dyDescent="0.25">
      <c r="A2952" s="14" t="str">
        <f t="shared" si="46"/>
        <v>larocad012012</v>
      </c>
      <c r="B2952" s="19" t="s">
        <v>468</v>
      </c>
      <c r="C2952" s="19">
        <v>2012</v>
      </c>
      <c r="D2952" s="19">
        <v>154</v>
      </c>
      <c r="E2952" s="19">
        <v>571</v>
      </c>
      <c r="F2952" s="19">
        <v>76</v>
      </c>
      <c r="G2952" s="19">
        <v>155</v>
      </c>
      <c r="H2952" s="19">
        <v>35</v>
      </c>
      <c r="I2952" s="19">
        <v>1</v>
      </c>
      <c r="J2952" s="19">
        <v>33</v>
      </c>
      <c r="K2952" s="19">
        <v>100</v>
      </c>
      <c r="L2952" s="19">
        <v>1</v>
      </c>
      <c r="M2952" s="19">
        <v>1</v>
      </c>
      <c r="N2952" s="19">
        <v>67</v>
      </c>
      <c r="O2952" s="19">
        <v>138</v>
      </c>
      <c r="P2952" s="14" t="str">
        <f>IFERROR(VLOOKUP($A2952,'Fielding Data'!$A:$H,MATCH(P$1,'Fielding Data'!$A$1:$H$1,0),0),"Other")</f>
        <v>1B</v>
      </c>
      <c r="Q2952" s="14">
        <f>IFERROR(VLOOKUP($A2952,'Fielding Data'!$A:$H,MATCH(Q$1,'Fielding Data'!$A$1:$H$1,0),0),"Other")</f>
        <v>1260</v>
      </c>
      <c r="R2952" s="14">
        <f>IFERROR(VLOOKUP($A2952,'Fielding Data'!$A:$H,MATCH(R$1,'Fielding Data'!$A$1:$H$1,0),0),"Other")</f>
        <v>100</v>
      </c>
      <c r="S2952" s="14">
        <f>IFERROR(VLOOKUP($A2952,'Fielding Data'!$A:$H,MATCH(S$1,'Fielding Data'!$A$1:$H$1,0),0),"Other")</f>
        <v>7</v>
      </c>
      <c r="T2952" s="14">
        <f>IFERROR(VLOOKUP($A2952,'Fielding Data'!$A:$H,MATCH(T$1,'Fielding Data'!$A$1:$H$1,0),0),"Other")</f>
        <v>113</v>
      </c>
      <c r="U2952" s="14">
        <f>SUMIFS('Fielding Data'!E:E,'Fielding Data'!$A:$A,'Hitting Data'!$A2952)</f>
        <v>1260</v>
      </c>
      <c r="V2952" s="14">
        <f>SUMIFS('Fielding Data'!F:F,'Fielding Data'!$A:$A,'Hitting Data'!$A2952)</f>
        <v>100</v>
      </c>
      <c r="W2952" s="14">
        <f>SUMIFS('Fielding Data'!G:G,'Fielding Data'!$A:$A,'Hitting Data'!$A2952)</f>
        <v>7</v>
      </c>
      <c r="X2952" s="14">
        <f>SUMIFS('Fielding Data'!H:H,'Fielding Data'!$A:$A,'Hitting Data'!$A2952)</f>
        <v>113</v>
      </c>
    </row>
    <row r="2953" spans="1:24" x14ac:dyDescent="0.25">
      <c r="A2953" s="14" t="str">
        <f t="shared" si="46"/>
        <v>latosma012012</v>
      </c>
      <c r="B2953" s="19" t="s">
        <v>1121</v>
      </c>
      <c r="C2953" s="19">
        <v>2012</v>
      </c>
      <c r="D2953" s="19">
        <v>33</v>
      </c>
      <c r="E2953" s="19">
        <v>65</v>
      </c>
      <c r="F2953" s="19">
        <v>2</v>
      </c>
      <c r="G2953" s="19">
        <v>12</v>
      </c>
      <c r="H2953" s="19">
        <v>1</v>
      </c>
      <c r="I2953" s="19">
        <v>0</v>
      </c>
      <c r="J2953" s="19">
        <v>1</v>
      </c>
      <c r="K2953" s="19">
        <v>4</v>
      </c>
      <c r="L2953" s="19">
        <v>0</v>
      </c>
      <c r="M2953" s="19">
        <v>0</v>
      </c>
      <c r="N2953" s="19">
        <v>3</v>
      </c>
      <c r="O2953" s="19">
        <v>32</v>
      </c>
      <c r="P2953" s="14" t="str">
        <f>IFERROR(VLOOKUP($A2953,'Fielding Data'!$A:$H,MATCH(P$1,'Fielding Data'!$A$1:$H$1,0),0),"Other")</f>
        <v>P</v>
      </c>
      <c r="Q2953" s="14">
        <f>IFERROR(VLOOKUP($A2953,'Fielding Data'!$A:$H,MATCH(Q$1,'Fielding Data'!$A$1:$H$1,0),0),"Other")</f>
        <v>18</v>
      </c>
      <c r="R2953" s="14">
        <f>IFERROR(VLOOKUP($A2953,'Fielding Data'!$A:$H,MATCH(R$1,'Fielding Data'!$A$1:$H$1,0),0),"Other")</f>
        <v>22</v>
      </c>
      <c r="S2953" s="14">
        <f>IFERROR(VLOOKUP($A2953,'Fielding Data'!$A:$H,MATCH(S$1,'Fielding Data'!$A$1:$H$1,0),0),"Other")</f>
        <v>0</v>
      </c>
      <c r="T2953" s="14">
        <f>IFERROR(VLOOKUP($A2953,'Fielding Data'!$A:$H,MATCH(T$1,'Fielding Data'!$A$1:$H$1,0),0),"Other")</f>
        <v>0</v>
      </c>
      <c r="U2953" s="14">
        <f>SUMIFS('Fielding Data'!E:E,'Fielding Data'!$A:$A,'Hitting Data'!$A2953)</f>
        <v>18</v>
      </c>
      <c r="V2953" s="14">
        <f>SUMIFS('Fielding Data'!F:F,'Fielding Data'!$A:$A,'Hitting Data'!$A2953)</f>
        <v>22</v>
      </c>
      <c r="W2953" s="14">
        <f>SUMIFS('Fielding Data'!G:G,'Fielding Data'!$A:$A,'Hitting Data'!$A2953)</f>
        <v>0</v>
      </c>
      <c r="X2953" s="14">
        <f>SUMIFS('Fielding Data'!H:H,'Fielding Data'!$A:$A,'Hitting Data'!$A2953)</f>
        <v>0</v>
      </c>
    </row>
    <row r="2954" spans="1:24" x14ac:dyDescent="0.25">
      <c r="A2954" s="14" t="str">
        <f t="shared" si="46"/>
        <v>lavarry012012</v>
      </c>
      <c r="B2954" s="19" t="s">
        <v>1541</v>
      </c>
      <c r="C2954" s="19">
        <v>2012</v>
      </c>
      <c r="D2954" s="19">
        <v>46</v>
      </c>
      <c r="E2954" s="19">
        <v>153</v>
      </c>
      <c r="F2954" s="19">
        <v>11</v>
      </c>
      <c r="G2954" s="19">
        <v>24</v>
      </c>
      <c r="H2954" s="19">
        <v>8</v>
      </c>
      <c r="I2954" s="19">
        <v>0</v>
      </c>
      <c r="J2954" s="19">
        <v>2</v>
      </c>
      <c r="K2954" s="19">
        <v>12</v>
      </c>
      <c r="L2954" s="19">
        <v>0</v>
      </c>
      <c r="M2954" s="19">
        <v>0</v>
      </c>
      <c r="N2954" s="19">
        <v>11</v>
      </c>
      <c r="O2954" s="19">
        <v>41</v>
      </c>
      <c r="P2954" s="14" t="str">
        <f>IFERROR(VLOOKUP($A2954,'Fielding Data'!$A:$H,MATCH(P$1,'Fielding Data'!$A$1:$H$1,0),0),"Other")</f>
        <v>C</v>
      </c>
      <c r="Q2954" s="14">
        <f>IFERROR(VLOOKUP($A2954,'Fielding Data'!$A:$H,MATCH(Q$1,'Fielding Data'!$A$1:$H$1,0),0),"Other")</f>
        <v>183</v>
      </c>
      <c r="R2954" s="14">
        <f>IFERROR(VLOOKUP($A2954,'Fielding Data'!$A:$H,MATCH(R$1,'Fielding Data'!$A$1:$H$1,0),0),"Other")</f>
        <v>11</v>
      </c>
      <c r="S2954" s="14">
        <f>IFERROR(VLOOKUP($A2954,'Fielding Data'!$A:$H,MATCH(S$1,'Fielding Data'!$A$1:$H$1,0),0),"Other")</f>
        <v>2</v>
      </c>
      <c r="T2954" s="14">
        <f>IFERROR(VLOOKUP($A2954,'Fielding Data'!$A:$H,MATCH(T$1,'Fielding Data'!$A$1:$H$1,0),0),"Other")</f>
        <v>0</v>
      </c>
      <c r="U2954" s="14">
        <f>SUMIFS('Fielding Data'!E:E,'Fielding Data'!$A:$A,'Hitting Data'!$A2954)</f>
        <v>183</v>
      </c>
      <c r="V2954" s="14">
        <f>SUMIFS('Fielding Data'!F:F,'Fielding Data'!$A:$A,'Hitting Data'!$A2954)</f>
        <v>11</v>
      </c>
      <c r="W2954" s="14">
        <f>SUMIFS('Fielding Data'!G:G,'Fielding Data'!$A:$A,'Hitting Data'!$A2954)</f>
        <v>2</v>
      </c>
      <c r="X2954" s="14">
        <f>SUMIFS('Fielding Data'!H:H,'Fielding Data'!$A:$A,'Hitting Data'!$A2954)</f>
        <v>0</v>
      </c>
    </row>
    <row r="2955" spans="1:24" x14ac:dyDescent="0.25">
      <c r="A2955" s="14" t="str">
        <f t="shared" si="46"/>
        <v>lawribr012012</v>
      </c>
      <c r="B2955" s="19" t="s">
        <v>1542</v>
      </c>
      <c r="C2955" s="19">
        <v>2012</v>
      </c>
      <c r="D2955" s="19">
        <v>125</v>
      </c>
      <c r="E2955" s="19">
        <v>494</v>
      </c>
      <c r="F2955" s="19">
        <v>73</v>
      </c>
      <c r="G2955" s="19">
        <v>135</v>
      </c>
      <c r="H2955" s="19">
        <v>26</v>
      </c>
      <c r="I2955" s="19">
        <v>3</v>
      </c>
      <c r="J2955" s="19">
        <v>11</v>
      </c>
      <c r="K2955" s="19">
        <v>48</v>
      </c>
      <c r="L2955" s="19">
        <v>13</v>
      </c>
      <c r="M2955" s="19">
        <v>8</v>
      </c>
      <c r="N2955" s="19">
        <v>33</v>
      </c>
      <c r="O2955" s="19">
        <v>86</v>
      </c>
      <c r="P2955" s="14" t="str">
        <f>IFERROR(VLOOKUP($A2955,'Fielding Data'!$A:$H,MATCH(P$1,'Fielding Data'!$A$1:$H$1,0),0),"Other")</f>
        <v>3B</v>
      </c>
      <c r="Q2955" s="14">
        <f>IFERROR(VLOOKUP($A2955,'Fielding Data'!$A:$H,MATCH(Q$1,'Fielding Data'!$A$1:$H$1,0),0),"Other")</f>
        <v>84</v>
      </c>
      <c r="R2955" s="14">
        <f>IFERROR(VLOOKUP($A2955,'Fielding Data'!$A:$H,MATCH(R$1,'Fielding Data'!$A$1:$H$1,0),0),"Other")</f>
        <v>273</v>
      </c>
      <c r="S2955" s="14">
        <f>IFERROR(VLOOKUP($A2955,'Fielding Data'!$A:$H,MATCH(S$1,'Fielding Data'!$A$1:$H$1,0),0),"Other")</f>
        <v>17</v>
      </c>
      <c r="T2955" s="14">
        <f>IFERROR(VLOOKUP($A2955,'Fielding Data'!$A:$H,MATCH(T$1,'Fielding Data'!$A$1:$H$1,0),0),"Other")</f>
        <v>23</v>
      </c>
      <c r="U2955" s="14">
        <f>SUMIFS('Fielding Data'!E:E,'Fielding Data'!$A:$A,'Hitting Data'!$A2955)</f>
        <v>85</v>
      </c>
      <c r="V2955" s="14">
        <f>SUMIFS('Fielding Data'!F:F,'Fielding Data'!$A:$A,'Hitting Data'!$A2955)</f>
        <v>273</v>
      </c>
      <c r="W2955" s="14">
        <f>SUMIFS('Fielding Data'!G:G,'Fielding Data'!$A:$A,'Hitting Data'!$A2955)</f>
        <v>17</v>
      </c>
      <c r="X2955" s="14">
        <f>SUMIFS('Fielding Data'!H:H,'Fielding Data'!$A:$A,'Hitting Data'!$A2955)</f>
        <v>23</v>
      </c>
    </row>
    <row r="2956" spans="1:24" x14ac:dyDescent="0.25">
      <c r="A2956" s="14" t="str">
        <f t="shared" si="46"/>
        <v>layneto012012</v>
      </c>
      <c r="B2956" s="19" t="s">
        <v>1764</v>
      </c>
      <c r="C2956" s="19">
        <v>2012</v>
      </c>
      <c r="D2956" s="19">
        <v>26</v>
      </c>
      <c r="E2956" s="19">
        <v>0</v>
      </c>
      <c r="F2956" s="19">
        <v>0</v>
      </c>
      <c r="G2956" s="19">
        <v>0</v>
      </c>
      <c r="H2956" s="19">
        <v>0</v>
      </c>
      <c r="I2956" s="19">
        <v>0</v>
      </c>
      <c r="J2956" s="19">
        <v>0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4" t="str">
        <f>IFERROR(VLOOKUP($A2956,'Fielding Data'!$A:$H,MATCH(P$1,'Fielding Data'!$A$1:$H$1,0),0),"Other")</f>
        <v>P</v>
      </c>
      <c r="Q2956" s="14">
        <f>IFERROR(VLOOKUP($A2956,'Fielding Data'!$A:$H,MATCH(Q$1,'Fielding Data'!$A$1:$H$1,0),0),"Other")</f>
        <v>1</v>
      </c>
      <c r="R2956" s="14">
        <f>IFERROR(VLOOKUP($A2956,'Fielding Data'!$A:$H,MATCH(R$1,'Fielding Data'!$A$1:$H$1,0),0),"Other")</f>
        <v>1</v>
      </c>
      <c r="S2956" s="14">
        <f>IFERROR(VLOOKUP($A2956,'Fielding Data'!$A:$H,MATCH(S$1,'Fielding Data'!$A$1:$H$1,0),0),"Other")</f>
        <v>2</v>
      </c>
      <c r="T2956" s="14">
        <f>IFERROR(VLOOKUP($A2956,'Fielding Data'!$A:$H,MATCH(T$1,'Fielding Data'!$A$1:$H$1,0),0),"Other")</f>
        <v>0</v>
      </c>
      <c r="U2956" s="14">
        <f>SUMIFS('Fielding Data'!E:E,'Fielding Data'!$A:$A,'Hitting Data'!$A2956)</f>
        <v>1</v>
      </c>
      <c r="V2956" s="14">
        <f>SUMIFS('Fielding Data'!F:F,'Fielding Data'!$A:$A,'Hitting Data'!$A2956)</f>
        <v>1</v>
      </c>
      <c r="W2956" s="14">
        <f>SUMIFS('Fielding Data'!G:G,'Fielding Data'!$A:$A,'Hitting Data'!$A2956)</f>
        <v>2</v>
      </c>
      <c r="X2956" s="14">
        <f>SUMIFS('Fielding Data'!H:H,'Fielding Data'!$A:$A,'Hitting Data'!$A2956)</f>
        <v>0</v>
      </c>
    </row>
    <row r="2957" spans="1:24" x14ac:dyDescent="0.25">
      <c r="A2957" s="14" t="str">
        <f t="shared" si="46"/>
        <v>leakemi012012</v>
      </c>
      <c r="B2957" s="19" t="s">
        <v>1317</v>
      </c>
      <c r="C2957" s="19">
        <v>2012</v>
      </c>
      <c r="D2957" s="19">
        <v>35</v>
      </c>
      <c r="E2957" s="19">
        <v>61</v>
      </c>
      <c r="F2957" s="19">
        <v>8</v>
      </c>
      <c r="G2957" s="19">
        <v>18</v>
      </c>
      <c r="H2957" s="19">
        <v>3</v>
      </c>
      <c r="I2957" s="19">
        <v>0</v>
      </c>
      <c r="J2957" s="19">
        <v>2</v>
      </c>
      <c r="K2957" s="19">
        <v>3</v>
      </c>
      <c r="L2957" s="19">
        <v>0</v>
      </c>
      <c r="M2957" s="19">
        <v>0</v>
      </c>
      <c r="N2957" s="19">
        <v>1</v>
      </c>
      <c r="O2957" s="19">
        <v>20</v>
      </c>
      <c r="P2957" s="14" t="str">
        <f>IFERROR(VLOOKUP($A2957,'Fielding Data'!$A:$H,MATCH(P$1,'Fielding Data'!$A$1:$H$1,0),0),"Other")</f>
        <v>P</v>
      </c>
      <c r="Q2957" s="14">
        <f>IFERROR(VLOOKUP($A2957,'Fielding Data'!$A:$H,MATCH(Q$1,'Fielding Data'!$A$1:$H$1,0),0),"Other")</f>
        <v>25</v>
      </c>
      <c r="R2957" s="14">
        <f>IFERROR(VLOOKUP($A2957,'Fielding Data'!$A:$H,MATCH(R$1,'Fielding Data'!$A$1:$H$1,0),0),"Other")</f>
        <v>30</v>
      </c>
      <c r="S2957" s="14">
        <f>IFERROR(VLOOKUP($A2957,'Fielding Data'!$A:$H,MATCH(S$1,'Fielding Data'!$A$1:$H$1,0),0),"Other")</f>
        <v>2</v>
      </c>
      <c r="T2957" s="14">
        <f>IFERROR(VLOOKUP($A2957,'Fielding Data'!$A:$H,MATCH(T$1,'Fielding Data'!$A$1:$H$1,0),0),"Other")</f>
        <v>3</v>
      </c>
      <c r="U2957" s="14">
        <f>SUMIFS('Fielding Data'!E:E,'Fielding Data'!$A:$A,'Hitting Data'!$A2957)</f>
        <v>25</v>
      </c>
      <c r="V2957" s="14">
        <f>SUMIFS('Fielding Data'!F:F,'Fielding Data'!$A:$A,'Hitting Data'!$A2957)</f>
        <v>30</v>
      </c>
      <c r="W2957" s="14">
        <f>SUMIFS('Fielding Data'!G:G,'Fielding Data'!$A:$A,'Hitting Data'!$A2957)</f>
        <v>2</v>
      </c>
      <c r="X2957" s="14">
        <f>SUMIFS('Fielding Data'!H:H,'Fielding Data'!$A:$A,'Hitting Data'!$A2957)</f>
        <v>3</v>
      </c>
    </row>
    <row r="2958" spans="1:24" x14ac:dyDescent="0.25">
      <c r="A2958" s="14" t="str">
        <f t="shared" si="46"/>
        <v>leblawa012012</v>
      </c>
      <c r="B2958" s="19" t="s">
        <v>953</v>
      </c>
      <c r="C2958" s="19">
        <v>2012</v>
      </c>
      <c r="D2958" s="19">
        <v>25</v>
      </c>
      <c r="E2958" s="19">
        <v>12</v>
      </c>
      <c r="F2958" s="19">
        <v>0</v>
      </c>
      <c r="G2958" s="19">
        <v>1</v>
      </c>
      <c r="H2958" s="19">
        <v>1</v>
      </c>
      <c r="I2958" s="19">
        <v>0</v>
      </c>
      <c r="J2958" s="19">
        <v>0</v>
      </c>
      <c r="K2958" s="19">
        <v>0</v>
      </c>
      <c r="L2958" s="19">
        <v>0</v>
      </c>
      <c r="M2958" s="19">
        <v>0</v>
      </c>
      <c r="N2958" s="19">
        <v>0</v>
      </c>
      <c r="O2958" s="19">
        <v>1</v>
      </c>
      <c r="P2958" s="14" t="str">
        <f>IFERROR(VLOOKUP($A2958,'Fielding Data'!$A:$H,MATCH(P$1,'Fielding Data'!$A$1:$H$1,0),0),"Other")</f>
        <v>P</v>
      </c>
      <c r="Q2958" s="14">
        <f>IFERROR(VLOOKUP($A2958,'Fielding Data'!$A:$H,MATCH(Q$1,'Fielding Data'!$A$1:$H$1,0),0),"Other")</f>
        <v>3</v>
      </c>
      <c r="R2958" s="14">
        <f>IFERROR(VLOOKUP($A2958,'Fielding Data'!$A:$H,MATCH(R$1,'Fielding Data'!$A$1:$H$1,0),0),"Other")</f>
        <v>13</v>
      </c>
      <c r="S2958" s="14">
        <f>IFERROR(VLOOKUP($A2958,'Fielding Data'!$A:$H,MATCH(S$1,'Fielding Data'!$A$1:$H$1,0),0),"Other")</f>
        <v>0</v>
      </c>
      <c r="T2958" s="14">
        <f>IFERROR(VLOOKUP($A2958,'Fielding Data'!$A:$H,MATCH(T$1,'Fielding Data'!$A$1:$H$1,0),0),"Other")</f>
        <v>0</v>
      </c>
      <c r="U2958" s="14">
        <f>SUMIFS('Fielding Data'!E:E,'Fielding Data'!$A:$A,'Hitting Data'!$A2958)</f>
        <v>3</v>
      </c>
      <c r="V2958" s="14">
        <f>SUMIFS('Fielding Data'!F:F,'Fielding Data'!$A:$A,'Hitting Data'!$A2958)</f>
        <v>13</v>
      </c>
      <c r="W2958" s="14">
        <f>SUMIFS('Fielding Data'!G:G,'Fielding Data'!$A:$A,'Hitting Data'!$A2958)</f>
        <v>0</v>
      </c>
      <c r="X2958" s="14">
        <f>SUMIFS('Fielding Data'!H:H,'Fielding Data'!$A:$A,'Hitting Data'!$A2958)</f>
        <v>0</v>
      </c>
    </row>
    <row r="2959" spans="1:24" x14ac:dyDescent="0.25">
      <c r="A2959" s="14" t="str">
        <f t="shared" si="46"/>
        <v>lecursa012012</v>
      </c>
      <c r="B2959" s="19" t="s">
        <v>1318</v>
      </c>
      <c r="C2959" s="19">
        <v>2012</v>
      </c>
      <c r="D2959" s="19">
        <v>48</v>
      </c>
      <c r="E2959" s="19">
        <v>1</v>
      </c>
      <c r="F2959" s="19">
        <v>0</v>
      </c>
      <c r="G2959" s="19">
        <v>0</v>
      </c>
      <c r="H2959" s="19">
        <v>0</v>
      </c>
      <c r="I2959" s="19">
        <v>0</v>
      </c>
      <c r="J2959" s="19">
        <v>0</v>
      </c>
      <c r="K2959" s="19">
        <v>0</v>
      </c>
      <c r="L2959" s="19">
        <v>0</v>
      </c>
      <c r="M2959" s="19">
        <v>0</v>
      </c>
      <c r="N2959" s="19">
        <v>0</v>
      </c>
      <c r="O2959" s="19">
        <v>1</v>
      </c>
      <c r="P2959" s="14" t="str">
        <f>IFERROR(VLOOKUP($A2959,'Fielding Data'!$A:$H,MATCH(P$1,'Fielding Data'!$A$1:$H$1,0),0),"Other")</f>
        <v>P</v>
      </c>
      <c r="Q2959" s="14">
        <f>IFERROR(VLOOKUP($A2959,'Fielding Data'!$A:$H,MATCH(Q$1,'Fielding Data'!$A$1:$H$1,0),0),"Other")</f>
        <v>7</v>
      </c>
      <c r="R2959" s="14">
        <f>IFERROR(VLOOKUP($A2959,'Fielding Data'!$A:$H,MATCH(R$1,'Fielding Data'!$A$1:$H$1,0),0),"Other")</f>
        <v>9</v>
      </c>
      <c r="S2959" s="14">
        <f>IFERROR(VLOOKUP($A2959,'Fielding Data'!$A:$H,MATCH(S$1,'Fielding Data'!$A$1:$H$1,0),0),"Other")</f>
        <v>0</v>
      </c>
      <c r="T2959" s="14">
        <f>IFERROR(VLOOKUP($A2959,'Fielding Data'!$A:$H,MATCH(T$1,'Fielding Data'!$A$1:$H$1,0),0),"Other")</f>
        <v>2</v>
      </c>
      <c r="U2959" s="14">
        <f>SUMIFS('Fielding Data'!E:E,'Fielding Data'!$A:$A,'Hitting Data'!$A2959)</f>
        <v>7</v>
      </c>
      <c r="V2959" s="14">
        <f>SUMIFS('Fielding Data'!F:F,'Fielding Data'!$A:$A,'Hitting Data'!$A2959)</f>
        <v>9</v>
      </c>
      <c r="W2959" s="14">
        <f>SUMIFS('Fielding Data'!G:G,'Fielding Data'!$A:$A,'Hitting Data'!$A2959)</f>
        <v>0</v>
      </c>
      <c r="X2959" s="14">
        <f>SUMIFS('Fielding Data'!H:H,'Fielding Data'!$A:$A,'Hitting Data'!$A2959)</f>
        <v>2</v>
      </c>
    </row>
    <row r="2960" spans="1:24" x14ac:dyDescent="0.25">
      <c r="A2960" s="14" t="str">
        <f t="shared" si="46"/>
        <v>leecl022012</v>
      </c>
      <c r="B2960" s="19" t="s">
        <v>314</v>
      </c>
      <c r="C2960" s="19">
        <v>2012</v>
      </c>
      <c r="D2960" s="19">
        <v>33</v>
      </c>
      <c r="E2960" s="19">
        <v>64</v>
      </c>
      <c r="F2960" s="19">
        <v>3</v>
      </c>
      <c r="G2960" s="19">
        <v>10</v>
      </c>
      <c r="H2960" s="19">
        <v>2</v>
      </c>
      <c r="I2960" s="19">
        <v>0</v>
      </c>
      <c r="J2960" s="19">
        <v>0</v>
      </c>
      <c r="K2960" s="19">
        <v>4</v>
      </c>
      <c r="L2960" s="19">
        <v>1</v>
      </c>
      <c r="M2960" s="19">
        <v>0</v>
      </c>
      <c r="N2960" s="19">
        <v>1</v>
      </c>
      <c r="O2960" s="19">
        <v>23</v>
      </c>
      <c r="P2960" s="14" t="str">
        <f>IFERROR(VLOOKUP($A2960,'Fielding Data'!$A:$H,MATCH(P$1,'Fielding Data'!$A$1:$H$1,0),0),"Other")</f>
        <v>P</v>
      </c>
      <c r="Q2960" s="14">
        <f>IFERROR(VLOOKUP($A2960,'Fielding Data'!$A:$H,MATCH(Q$1,'Fielding Data'!$A$1:$H$1,0),0),"Other")</f>
        <v>6</v>
      </c>
      <c r="R2960" s="14">
        <f>IFERROR(VLOOKUP($A2960,'Fielding Data'!$A:$H,MATCH(R$1,'Fielding Data'!$A$1:$H$1,0),0),"Other")</f>
        <v>22</v>
      </c>
      <c r="S2960" s="14">
        <f>IFERROR(VLOOKUP($A2960,'Fielding Data'!$A:$H,MATCH(S$1,'Fielding Data'!$A$1:$H$1,0),0),"Other")</f>
        <v>3</v>
      </c>
      <c r="T2960" s="14">
        <f>IFERROR(VLOOKUP($A2960,'Fielding Data'!$A:$H,MATCH(T$1,'Fielding Data'!$A$1:$H$1,0),0),"Other")</f>
        <v>3</v>
      </c>
      <c r="U2960" s="14">
        <f>SUMIFS('Fielding Data'!E:E,'Fielding Data'!$A:$A,'Hitting Data'!$A2960)</f>
        <v>6</v>
      </c>
      <c r="V2960" s="14">
        <f>SUMIFS('Fielding Data'!F:F,'Fielding Data'!$A:$A,'Hitting Data'!$A2960)</f>
        <v>22</v>
      </c>
      <c r="W2960" s="14">
        <f>SUMIFS('Fielding Data'!G:G,'Fielding Data'!$A:$A,'Hitting Data'!$A2960)</f>
        <v>3</v>
      </c>
      <c r="X2960" s="14">
        <f>SUMIFS('Fielding Data'!H:H,'Fielding Data'!$A:$A,'Hitting Data'!$A2960)</f>
        <v>3</v>
      </c>
    </row>
    <row r="2961" spans="1:24" x14ac:dyDescent="0.25">
      <c r="A2961" s="14" t="str">
        <f t="shared" si="46"/>
        <v>lemahdj012012</v>
      </c>
      <c r="B2961" s="19" t="s">
        <v>1543</v>
      </c>
      <c r="C2961" s="19">
        <v>2012</v>
      </c>
      <c r="D2961" s="19">
        <v>81</v>
      </c>
      <c r="E2961" s="19">
        <v>229</v>
      </c>
      <c r="F2961" s="19">
        <v>26</v>
      </c>
      <c r="G2961" s="19">
        <v>68</v>
      </c>
      <c r="H2961" s="19">
        <v>12</v>
      </c>
      <c r="I2961" s="19">
        <v>4</v>
      </c>
      <c r="J2961" s="19">
        <v>2</v>
      </c>
      <c r="K2961" s="19">
        <v>22</v>
      </c>
      <c r="L2961" s="19">
        <v>1</v>
      </c>
      <c r="M2961" s="19">
        <v>2</v>
      </c>
      <c r="N2961" s="19">
        <v>13</v>
      </c>
      <c r="O2961" s="19">
        <v>42</v>
      </c>
      <c r="P2961" s="14" t="str">
        <f>IFERROR(VLOOKUP($A2961,'Fielding Data'!$A:$H,MATCH(P$1,'Fielding Data'!$A$1:$H$1,0),0),"Other")</f>
        <v>1B</v>
      </c>
      <c r="Q2961" s="14">
        <f>IFERROR(VLOOKUP($A2961,'Fielding Data'!$A:$H,MATCH(Q$1,'Fielding Data'!$A$1:$H$1,0),0),"Other")</f>
        <v>1</v>
      </c>
      <c r="R2961" s="14">
        <f>IFERROR(VLOOKUP($A2961,'Fielding Data'!$A:$H,MATCH(R$1,'Fielding Data'!$A$1:$H$1,0),0),"Other")</f>
        <v>0</v>
      </c>
      <c r="S2961" s="14">
        <f>IFERROR(VLOOKUP($A2961,'Fielding Data'!$A:$H,MATCH(S$1,'Fielding Data'!$A$1:$H$1,0),0),"Other")</f>
        <v>0</v>
      </c>
      <c r="T2961" s="14">
        <f>IFERROR(VLOOKUP($A2961,'Fielding Data'!$A:$H,MATCH(T$1,'Fielding Data'!$A$1:$H$1,0),0),"Other")</f>
        <v>0</v>
      </c>
      <c r="U2961" s="14">
        <f>SUMIFS('Fielding Data'!E:E,'Fielding Data'!$A:$A,'Hitting Data'!$A2961)</f>
        <v>108</v>
      </c>
      <c r="V2961" s="14">
        <f>SUMIFS('Fielding Data'!F:F,'Fielding Data'!$A:$A,'Hitting Data'!$A2961)</f>
        <v>212</v>
      </c>
      <c r="W2961" s="14">
        <f>SUMIFS('Fielding Data'!G:G,'Fielding Data'!$A:$A,'Hitting Data'!$A2961)</f>
        <v>2</v>
      </c>
      <c r="X2961" s="14">
        <f>SUMIFS('Fielding Data'!H:H,'Fielding Data'!$A:$A,'Hitting Data'!$A2961)</f>
        <v>33</v>
      </c>
    </row>
    <row r="2962" spans="1:24" x14ac:dyDescent="0.25">
      <c r="A2962" s="14" t="str">
        <f t="shared" si="46"/>
        <v>leonsa012012</v>
      </c>
      <c r="B2962" s="19" t="s">
        <v>1765</v>
      </c>
      <c r="C2962" s="19">
        <v>2012</v>
      </c>
      <c r="D2962" s="19">
        <v>12</v>
      </c>
      <c r="E2962" s="19">
        <v>30</v>
      </c>
      <c r="F2962" s="19">
        <v>2</v>
      </c>
      <c r="G2962" s="19">
        <v>8</v>
      </c>
      <c r="H2962" s="19">
        <v>2</v>
      </c>
      <c r="I2962" s="19">
        <v>0</v>
      </c>
      <c r="J2962" s="19">
        <v>0</v>
      </c>
      <c r="K2962" s="19">
        <v>2</v>
      </c>
      <c r="L2962" s="19">
        <v>0</v>
      </c>
      <c r="M2962" s="19">
        <v>0</v>
      </c>
      <c r="N2962" s="19">
        <v>4</v>
      </c>
      <c r="O2962" s="19">
        <v>11</v>
      </c>
      <c r="P2962" s="14" t="str">
        <f>IFERROR(VLOOKUP($A2962,'Fielding Data'!$A:$H,MATCH(P$1,'Fielding Data'!$A$1:$H$1,0),0),"Other")</f>
        <v>C</v>
      </c>
      <c r="Q2962" s="14">
        <f>IFERROR(VLOOKUP($A2962,'Fielding Data'!$A:$H,MATCH(Q$1,'Fielding Data'!$A$1:$H$1,0),0),"Other")</f>
        <v>73</v>
      </c>
      <c r="R2962" s="14">
        <f>IFERROR(VLOOKUP($A2962,'Fielding Data'!$A:$H,MATCH(R$1,'Fielding Data'!$A$1:$H$1,0),0),"Other")</f>
        <v>5</v>
      </c>
      <c r="S2962" s="14">
        <f>IFERROR(VLOOKUP($A2962,'Fielding Data'!$A:$H,MATCH(S$1,'Fielding Data'!$A$1:$H$1,0),0),"Other")</f>
        <v>1</v>
      </c>
      <c r="T2962" s="14">
        <f>IFERROR(VLOOKUP($A2962,'Fielding Data'!$A:$H,MATCH(T$1,'Fielding Data'!$A$1:$H$1,0),0),"Other")</f>
        <v>1</v>
      </c>
      <c r="U2962" s="14">
        <f>SUMIFS('Fielding Data'!E:E,'Fielding Data'!$A:$A,'Hitting Data'!$A2962)</f>
        <v>73</v>
      </c>
      <c r="V2962" s="14">
        <f>SUMIFS('Fielding Data'!F:F,'Fielding Data'!$A:$A,'Hitting Data'!$A2962)</f>
        <v>5</v>
      </c>
      <c r="W2962" s="14">
        <f>SUMIFS('Fielding Data'!G:G,'Fielding Data'!$A:$A,'Hitting Data'!$A2962)</f>
        <v>1</v>
      </c>
      <c r="X2962" s="14">
        <f>SUMIFS('Fielding Data'!H:H,'Fielding Data'!$A:$A,'Hitting Data'!$A2962)</f>
        <v>1</v>
      </c>
    </row>
    <row r="2963" spans="1:24" x14ac:dyDescent="0.25">
      <c r="A2963" s="14" t="str">
        <f t="shared" si="46"/>
        <v>lerouch012012</v>
      </c>
      <c r="B2963" s="19" t="s">
        <v>1122</v>
      </c>
      <c r="C2963" s="19">
        <v>2012</v>
      </c>
      <c r="D2963" s="19">
        <v>10</v>
      </c>
      <c r="E2963" s="19">
        <v>1</v>
      </c>
      <c r="F2963" s="19">
        <v>0</v>
      </c>
      <c r="G2963" s="19">
        <v>0</v>
      </c>
      <c r="H2963" s="19">
        <v>0</v>
      </c>
      <c r="I2963" s="19">
        <v>0</v>
      </c>
      <c r="J2963" s="19">
        <v>0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4" t="str">
        <f>IFERROR(VLOOKUP($A2963,'Fielding Data'!$A:$H,MATCH(P$1,'Fielding Data'!$A$1:$H$1,0),0),"Other")</f>
        <v>P</v>
      </c>
      <c r="Q2963" s="14">
        <f>IFERROR(VLOOKUP($A2963,'Fielding Data'!$A:$H,MATCH(Q$1,'Fielding Data'!$A$1:$H$1,0),0),"Other")</f>
        <v>0</v>
      </c>
      <c r="R2963" s="14">
        <f>IFERROR(VLOOKUP($A2963,'Fielding Data'!$A:$H,MATCH(R$1,'Fielding Data'!$A$1:$H$1,0),0),"Other")</f>
        <v>2</v>
      </c>
      <c r="S2963" s="14">
        <f>IFERROR(VLOOKUP($A2963,'Fielding Data'!$A:$H,MATCH(S$1,'Fielding Data'!$A$1:$H$1,0),0),"Other")</f>
        <v>0</v>
      </c>
      <c r="T2963" s="14">
        <f>IFERROR(VLOOKUP($A2963,'Fielding Data'!$A:$H,MATCH(T$1,'Fielding Data'!$A$1:$H$1,0),0),"Other")</f>
        <v>0</v>
      </c>
      <c r="U2963" s="14">
        <f>SUMIFS('Fielding Data'!E:E,'Fielding Data'!$A:$A,'Hitting Data'!$A2963)</f>
        <v>0</v>
      </c>
      <c r="V2963" s="14">
        <f>SUMIFS('Fielding Data'!F:F,'Fielding Data'!$A:$A,'Hitting Data'!$A2963)</f>
        <v>2</v>
      </c>
      <c r="W2963" s="14">
        <f>SUMIFS('Fielding Data'!G:G,'Fielding Data'!$A:$A,'Hitting Data'!$A2963)</f>
        <v>0</v>
      </c>
      <c r="X2963" s="14">
        <f>SUMIFS('Fielding Data'!H:H,'Fielding Data'!$A:$A,'Hitting Data'!$A2963)</f>
        <v>0</v>
      </c>
    </row>
    <row r="2964" spans="1:24" x14ac:dyDescent="0.25">
      <c r="A2964" s="14" t="str">
        <f t="shared" si="46"/>
        <v>lerudst012012</v>
      </c>
      <c r="B2964" s="19" t="s">
        <v>1766</v>
      </c>
      <c r="C2964" s="19">
        <v>2012</v>
      </c>
      <c r="D2964" s="19">
        <v>3</v>
      </c>
      <c r="E2964" s="19">
        <v>10</v>
      </c>
      <c r="F2964" s="19">
        <v>1</v>
      </c>
      <c r="G2964" s="19">
        <v>2</v>
      </c>
      <c r="H2964" s="19">
        <v>0</v>
      </c>
      <c r="I2964" s="19">
        <v>0</v>
      </c>
      <c r="J2964" s="19">
        <v>0</v>
      </c>
      <c r="K2964" s="19">
        <v>0</v>
      </c>
      <c r="L2964" s="19">
        <v>0</v>
      </c>
      <c r="M2964" s="19">
        <v>0</v>
      </c>
      <c r="N2964" s="19">
        <v>0</v>
      </c>
      <c r="O2964" s="19">
        <v>2</v>
      </c>
      <c r="P2964" s="14" t="str">
        <f>IFERROR(VLOOKUP($A2964,'Fielding Data'!$A:$H,MATCH(P$1,'Fielding Data'!$A$1:$H$1,0),0),"Other")</f>
        <v>C</v>
      </c>
      <c r="Q2964" s="14">
        <f>IFERROR(VLOOKUP($A2964,'Fielding Data'!$A:$H,MATCH(Q$1,'Fielding Data'!$A$1:$H$1,0),0),"Other")</f>
        <v>21</v>
      </c>
      <c r="R2964" s="14">
        <f>IFERROR(VLOOKUP($A2964,'Fielding Data'!$A:$H,MATCH(R$1,'Fielding Data'!$A$1:$H$1,0),0),"Other")</f>
        <v>0</v>
      </c>
      <c r="S2964" s="14">
        <f>IFERROR(VLOOKUP($A2964,'Fielding Data'!$A:$H,MATCH(S$1,'Fielding Data'!$A$1:$H$1,0),0),"Other")</f>
        <v>0</v>
      </c>
      <c r="T2964" s="14">
        <f>IFERROR(VLOOKUP($A2964,'Fielding Data'!$A:$H,MATCH(T$1,'Fielding Data'!$A$1:$H$1,0),0),"Other")</f>
        <v>0</v>
      </c>
      <c r="U2964" s="14">
        <f>SUMIFS('Fielding Data'!E:E,'Fielding Data'!$A:$A,'Hitting Data'!$A2964)</f>
        <v>21</v>
      </c>
      <c r="V2964" s="14">
        <f>SUMIFS('Fielding Data'!F:F,'Fielding Data'!$A:$A,'Hitting Data'!$A2964)</f>
        <v>0</v>
      </c>
      <c r="W2964" s="14">
        <f>SUMIFS('Fielding Data'!G:G,'Fielding Data'!$A:$A,'Hitting Data'!$A2964)</f>
        <v>0</v>
      </c>
      <c r="X2964" s="14">
        <f>SUMIFS('Fielding Data'!H:H,'Fielding Data'!$A:$A,'Hitting Data'!$A2964)</f>
        <v>0</v>
      </c>
    </row>
    <row r="2965" spans="1:24" x14ac:dyDescent="0.25">
      <c r="A2965" s="14" t="str">
        <f t="shared" si="46"/>
        <v>lestejo012012</v>
      </c>
      <c r="B2965" s="19" t="s">
        <v>673</v>
      </c>
      <c r="C2965" s="19">
        <v>2012</v>
      </c>
      <c r="D2965" s="19">
        <v>33</v>
      </c>
      <c r="E2965" s="19">
        <v>5</v>
      </c>
      <c r="F2965" s="19">
        <v>0</v>
      </c>
      <c r="G2965" s="19">
        <v>0</v>
      </c>
      <c r="H2965" s="19">
        <v>0</v>
      </c>
      <c r="I2965" s="19">
        <v>0</v>
      </c>
      <c r="J2965" s="19">
        <v>0</v>
      </c>
      <c r="K2965" s="19">
        <v>0</v>
      </c>
      <c r="L2965" s="19">
        <v>0</v>
      </c>
      <c r="M2965" s="19">
        <v>0</v>
      </c>
      <c r="N2965" s="19">
        <v>0</v>
      </c>
      <c r="O2965" s="19">
        <v>3</v>
      </c>
      <c r="P2965" s="14" t="str">
        <f>IFERROR(VLOOKUP($A2965,'Fielding Data'!$A:$H,MATCH(P$1,'Fielding Data'!$A$1:$H$1,0),0),"Other")</f>
        <v>P</v>
      </c>
      <c r="Q2965" s="14">
        <f>IFERROR(VLOOKUP($A2965,'Fielding Data'!$A:$H,MATCH(Q$1,'Fielding Data'!$A$1:$H$1,0),0),"Other")</f>
        <v>14</v>
      </c>
      <c r="R2965" s="14">
        <f>IFERROR(VLOOKUP($A2965,'Fielding Data'!$A:$H,MATCH(R$1,'Fielding Data'!$A$1:$H$1,0),0),"Other")</f>
        <v>21</v>
      </c>
      <c r="S2965" s="14">
        <f>IFERROR(VLOOKUP($A2965,'Fielding Data'!$A:$H,MATCH(S$1,'Fielding Data'!$A$1:$H$1,0),0),"Other")</f>
        <v>2</v>
      </c>
      <c r="T2965" s="14">
        <f>IFERROR(VLOOKUP($A2965,'Fielding Data'!$A:$H,MATCH(T$1,'Fielding Data'!$A$1:$H$1,0),0),"Other")</f>
        <v>3</v>
      </c>
      <c r="U2965" s="14">
        <f>SUMIFS('Fielding Data'!E:E,'Fielding Data'!$A:$A,'Hitting Data'!$A2965)</f>
        <v>14</v>
      </c>
      <c r="V2965" s="14">
        <f>SUMIFS('Fielding Data'!F:F,'Fielding Data'!$A:$A,'Hitting Data'!$A2965)</f>
        <v>21</v>
      </c>
      <c r="W2965" s="14">
        <f>SUMIFS('Fielding Data'!G:G,'Fielding Data'!$A:$A,'Hitting Data'!$A2965)</f>
        <v>2</v>
      </c>
      <c r="X2965" s="14">
        <f>SUMIFS('Fielding Data'!H:H,'Fielding Data'!$A:$A,'Hitting Data'!$A2965)</f>
        <v>3</v>
      </c>
    </row>
    <row r="2966" spans="1:24" x14ac:dyDescent="0.25">
      <c r="A2966" s="14" t="str">
        <f t="shared" si="46"/>
        <v>lewisco012012</v>
      </c>
      <c r="B2966" s="19" t="s">
        <v>315</v>
      </c>
      <c r="C2966" s="19">
        <v>2012</v>
      </c>
      <c r="D2966" s="19">
        <v>16</v>
      </c>
      <c r="E2966" s="19">
        <v>4</v>
      </c>
      <c r="F2966" s="19">
        <v>0</v>
      </c>
      <c r="G2966" s="19">
        <v>2</v>
      </c>
      <c r="H2966" s="19">
        <v>0</v>
      </c>
      <c r="I2966" s="19">
        <v>0</v>
      </c>
      <c r="J2966" s="19">
        <v>0</v>
      </c>
      <c r="K2966" s="19">
        <v>2</v>
      </c>
      <c r="L2966" s="19">
        <v>0</v>
      </c>
      <c r="M2966" s="19">
        <v>0</v>
      </c>
      <c r="N2966" s="19">
        <v>0</v>
      </c>
      <c r="O2966" s="19">
        <v>2</v>
      </c>
      <c r="P2966" s="14" t="str">
        <f>IFERROR(VLOOKUP($A2966,'Fielding Data'!$A:$H,MATCH(P$1,'Fielding Data'!$A$1:$H$1,0),0),"Other")</f>
        <v>P</v>
      </c>
      <c r="Q2966" s="14">
        <f>IFERROR(VLOOKUP($A2966,'Fielding Data'!$A:$H,MATCH(Q$1,'Fielding Data'!$A$1:$H$1,0),0),"Other")</f>
        <v>4</v>
      </c>
      <c r="R2966" s="14">
        <f>IFERROR(VLOOKUP($A2966,'Fielding Data'!$A:$H,MATCH(R$1,'Fielding Data'!$A$1:$H$1,0),0),"Other")</f>
        <v>7</v>
      </c>
      <c r="S2966" s="14">
        <f>IFERROR(VLOOKUP($A2966,'Fielding Data'!$A:$H,MATCH(S$1,'Fielding Data'!$A$1:$H$1,0),0),"Other")</f>
        <v>2</v>
      </c>
      <c r="T2966" s="14">
        <f>IFERROR(VLOOKUP($A2966,'Fielding Data'!$A:$H,MATCH(T$1,'Fielding Data'!$A$1:$H$1,0),0),"Other")</f>
        <v>0</v>
      </c>
      <c r="U2966" s="14">
        <f>SUMIFS('Fielding Data'!E:E,'Fielding Data'!$A:$A,'Hitting Data'!$A2966)</f>
        <v>4</v>
      </c>
      <c r="V2966" s="14">
        <f>SUMIFS('Fielding Data'!F:F,'Fielding Data'!$A:$A,'Hitting Data'!$A2966)</f>
        <v>7</v>
      </c>
      <c r="W2966" s="14">
        <f>SUMIFS('Fielding Data'!G:G,'Fielding Data'!$A:$A,'Hitting Data'!$A2966)</f>
        <v>2</v>
      </c>
      <c r="X2966" s="14">
        <f>SUMIFS('Fielding Data'!H:H,'Fielding Data'!$A:$A,'Hitting Data'!$A2966)</f>
        <v>0</v>
      </c>
    </row>
    <row r="2967" spans="1:24" x14ac:dyDescent="0.25">
      <c r="A2967" s="14" t="str">
        <f t="shared" si="46"/>
        <v>lewisfr022012</v>
      </c>
      <c r="B2967" s="19" t="s">
        <v>674</v>
      </c>
      <c r="C2967" s="19">
        <v>2012</v>
      </c>
      <c r="D2967" s="19">
        <v>18</v>
      </c>
      <c r="E2967" s="19">
        <v>20</v>
      </c>
      <c r="F2967" s="19">
        <v>2</v>
      </c>
      <c r="G2967" s="19">
        <v>3</v>
      </c>
      <c r="H2967" s="19">
        <v>0</v>
      </c>
      <c r="I2967" s="19">
        <v>0</v>
      </c>
      <c r="J2967" s="19">
        <v>0</v>
      </c>
      <c r="K2967" s="19">
        <v>0</v>
      </c>
      <c r="L2967" s="19">
        <v>0</v>
      </c>
      <c r="M2967" s="19">
        <v>0</v>
      </c>
      <c r="N2967" s="19">
        <v>4</v>
      </c>
      <c r="O2967" s="19">
        <v>5</v>
      </c>
      <c r="P2967" s="14" t="str">
        <f>IFERROR(VLOOKUP($A2967,'Fielding Data'!$A:$H,MATCH(P$1,'Fielding Data'!$A$1:$H$1,0),0),"Other")</f>
        <v>CF</v>
      </c>
      <c r="Q2967" s="14">
        <f>IFERROR(VLOOKUP($A2967,'Fielding Data'!$A:$H,MATCH(Q$1,'Fielding Data'!$A$1:$H$1,0),0),"Other")</f>
        <v>0</v>
      </c>
      <c r="R2967" s="14">
        <f>IFERROR(VLOOKUP($A2967,'Fielding Data'!$A:$H,MATCH(R$1,'Fielding Data'!$A$1:$H$1,0),0),"Other")</f>
        <v>0</v>
      </c>
      <c r="S2967" s="14">
        <f>IFERROR(VLOOKUP($A2967,'Fielding Data'!$A:$H,MATCH(S$1,'Fielding Data'!$A$1:$H$1,0),0),"Other")</f>
        <v>0</v>
      </c>
      <c r="T2967" s="14">
        <f>IFERROR(VLOOKUP($A2967,'Fielding Data'!$A:$H,MATCH(T$1,'Fielding Data'!$A$1:$H$1,0),0),"Other")</f>
        <v>0</v>
      </c>
      <c r="U2967" s="14">
        <f>SUMIFS('Fielding Data'!E:E,'Fielding Data'!$A:$A,'Hitting Data'!$A2967)</f>
        <v>4</v>
      </c>
      <c r="V2967" s="14">
        <f>SUMIFS('Fielding Data'!F:F,'Fielding Data'!$A:$A,'Hitting Data'!$A2967)</f>
        <v>0</v>
      </c>
      <c r="W2967" s="14">
        <f>SUMIFS('Fielding Data'!G:G,'Fielding Data'!$A:$A,'Hitting Data'!$A2967)</f>
        <v>0</v>
      </c>
      <c r="X2967" s="14">
        <f>SUMIFS('Fielding Data'!H:H,'Fielding Data'!$A:$A,'Hitting Data'!$A2967)</f>
        <v>0</v>
      </c>
    </row>
    <row r="2968" spans="1:24" x14ac:dyDescent="0.25">
      <c r="A2968" s="14" t="str">
        <f t="shared" si="46"/>
        <v>liddial012012</v>
      </c>
      <c r="B2968" s="19" t="s">
        <v>1544</v>
      </c>
      <c r="C2968" s="19">
        <v>2012</v>
      </c>
      <c r="D2968" s="19">
        <v>38</v>
      </c>
      <c r="E2968" s="19">
        <v>116</v>
      </c>
      <c r="F2968" s="19">
        <v>8</v>
      </c>
      <c r="G2968" s="19">
        <v>26</v>
      </c>
      <c r="H2968" s="19">
        <v>4</v>
      </c>
      <c r="I2968" s="19">
        <v>1</v>
      </c>
      <c r="J2968" s="19">
        <v>3</v>
      </c>
      <c r="K2968" s="19">
        <v>10</v>
      </c>
      <c r="L2968" s="19">
        <v>2</v>
      </c>
      <c r="M2968" s="19">
        <v>1</v>
      </c>
      <c r="N2968" s="19">
        <v>9</v>
      </c>
      <c r="O2968" s="19">
        <v>49</v>
      </c>
      <c r="P2968" s="14" t="str">
        <f>IFERROR(VLOOKUP($A2968,'Fielding Data'!$A:$H,MATCH(P$1,'Fielding Data'!$A$1:$H$1,0),0),"Other")</f>
        <v>1B</v>
      </c>
      <c r="Q2968" s="14">
        <f>IFERROR(VLOOKUP($A2968,'Fielding Data'!$A:$H,MATCH(Q$1,'Fielding Data'!$A$1:$H$1,0),0),"Other")</f>
        <v>45</v>
      </c>
      <c r="R2968" s="14">
        <f>IFERROR(VLOOKUP($A2968,'Fielding Data'!$A:$H,MATCH(R$1,'Fielding Data'!$A$1:$H$1,0),0),"Other")</f>
        <v>3</v>
      </c>
      <c r="S2968" s="14">
        <f>IFERROR(VLOOKUP($A2968,'Fielding Data'!$A:$H,MATCH(S$1,'Fielding Data'!$A$1:$H$1,0),0),"Other")</f>
        <v>1</v>
      </c>
      <c r="T2968" s="14">
        <f>IFERROR(VLOOKUP($A2968,'Fielding Data'!$A:$H,MATCH(T$1,'Fielding Data'!$A$1:$H$1,0),0),"Other")</f>
        <v>3</v>
      </c>
      <c r="U2968" s="14">
        <f>SUMIFS('Fielding Data'!E:E,'Fielding Data'!$A:$A,'Hitting Data'!$A2968)</f>
        <v>62</v>
      </c>
      <c r="V2968" s="14">
        <f>SUMIFS('Fielding Data'!F:F,'Fielding Data'!$A:$A,'Hitting Data'!$A2968)</f>
        <v>36</v>
      </c>
      <c r="W2968" s="14">
        <f>SUMIFS('Fielding Data'!G:G,'Fielding Data'!$A:$A,'Hitting Data'!$A2968)</f>
        <v>5</v>
      </c>
      <c r="X2968" s="14">
        <f>SUMIFS('Fielding Data'!H:H,'Fielding Data'!$A:$A,'Hitting Data'!$A2968)</f>
        <v>7</v>
      </c>
    </row>
    <row r="2969" spans="1:24" x14ac:dyDescent="0.25">
      <c r="A2969" s="14" t="str">
        <f t="shared" si="46"/>
        <v>lidgebr012012</v>
      </c>
      <c r="B2969" s="19" t="s">
        <v>316</v>
      </c>
      <c r="C2969" s="19">
        <v>2012</v>
      </c>
      <c r="D2969" s="19">
        <v>11</v>
      </c>
      <c r="E2969" s="19">
        <v>0</v>
      </c>
      <c r="F2969" s="19">
        <v>0</v>
      </c>
      <c r="G2969" s="19">
        <v>0</v>
      </c>
      <c r="H2969" s="19">
        <v>0</v>
      </c>
      <c r="I2969" s="19">
        <v>0</v>
      </c>
      <c r="J2969" s="19">
        <v>0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4" t="str">
        <f>IFERROR(VLOOKUP($A2969,'Fielding Data'!$A:$H,MATCH(P$1,'Fielding Data'!$A$1:$H$1,0),0),"Other")</f>
        <v>P</v>
      </c>
      <c r="Q2969" s="14">
        <f>IFERROR(VLOOKUP($A2969,'Fielding Data'!$A:$H,MATCH(Q$1,'Fielding Data'!$A$1:$H$1,0),0),"Other")</f>
        <v>0</v>
      </c>
      <c r="R2969" s="14">
        <f>IFERROR(VLOOKUP($A2969,'Fielding Data'!$A:$H,MATCH(R$1,'Fielding Data'!$A$1:$H$1,0),0),"Other")</f>
        <v>1</v>
      </c>
      <c r="S2969" s="14">
        <f>IFERROR(VLOOKUP($A2969,'Fielding Data'!$A:$H,MATCH(S$1,'Fielding Data'!$A$1:$H$1,0),0),"Other")</f>
        <v>0</v>
      </c>
      <c r="T2969" s="14">
        <f>IFERROR(VLOOKUP($A2969,'Fielding Data'!$A:$H,MATCH(T$1,'Fielding Data'!$A$1:$H$1,0),0),"Other")</f>
        <v>0</v>
      </c>
      <c r="U2969" s="14">
        <f>SUMIFS('Fielding Data'!E:E,'Fielding Data'!$A:$A,'Hitting Data'!$A2969)</f>
        <v>0</v>
      </c>
      <c r="V2969" s="14">
        <f>SUMIFS('Fielding Data'!F:F,'Fielding Data'!$A:$A,'Hitting Data'!$A2969)</f>
        <v>1</v>
      </c>
      <c r="W2969" s="14">
        <f>SUMIFS('Fielding Data'!G:G,'Fielding Data'!$A:$A,'Hitting Data'!$A2969)</f>
        <v>0</v>
      </c>
      <c r="X2969" s="14">
        <f>SUMIFS('Fielding Data'!H:H,'Fielding Data'!$A:$A,'Hitting Data'!$A2969)</f>
        <v>0</v>
      </c>
    </row>
    <row r="2970" spans="1:24" x14ac:dyDescent="0.25">
      <c r="A2970" s="14" t="str">
        <f t="shared" si="46"/>
        <v>lillyte012012</v>
      </c>
      <c r="B2970" s="19" t="s">
        <v>139</v>
      </c>
      <c r="C2970" s="19">
        <v>2012</v>
      </c>
      <c r="D2970" s="19">
        <v>8</v>
      </c>
      <c r="E2970" s="19">
        <v>15</v>
      </c>
      <c r="F2970" s="19">
        <v>0</v>
      </c>
      <c r="G2970" s="19">
        <v>1</v>
      </c>
      <c r="H2970" s="19">
        <v>0</v>
      </c>
      <c r="I2970" s="19">
        <v>0</v>
      </c>
      <c r="J2970" s="19">
        <v>0</v>
      </c>
      <c r="K2970" s="19">
        <v>0</v>
      </c>
      <c r="L2970" s="19">
        <v>0</v>
      </c>
      <c r="M2970" s="19">
        <v>0</v>
      </c>
      <c r="N2970" s="19">
        <v>1</v>
      </c>
      <c r="O2970" s="19">
        <v>7</v>
      </c>
      <c r="P2970" s="14" t="str">
        <f>IFERROR(VLOOKUP($A2970,'Fielding Data'!$A:$H,MATCH(P$1,'Fielding Data'!$A$1:$H$1,0),0),"Other")</f>
        <v>P</v>
      </c>
      <c r="Q2970" s="14">
        <f>IFERROR(VLOOKUP($A2970,'Fielding Data'!$A:$H,MATCH(Q$1,'Fielding Data'!$A$1:$H$1,0),0),"Other")</f>
        <v>0</v>
      </c>
      <c r="R2970" s="14">
        <f>IFERROR(VLOOKUP($A2970,'Fielding Data'!$A:$H,MATCH(R$1,'Fielding Data'!$A$1:$H$1,0),0),"Other")</f>
        <v>4</v>
      </c>
      <c r="S2970" s="14">
        <f>IFERROR(VLOOKUP($A2970,'Fielding Data'!$A:$H,MATCH(S$1,'Fielding Data'!$A$1:$H$1,0),0),"Other")</f>
        <v>0</v>
      </c>
      <c r="T2970" s="14">
        <f>IFERROR(VLOOKUP($A2970,'Fielding Data'!$A:$H,MATCH(T$1,'Fielding Data'!$A$1:$H$1,0),0),"Other")</f>
        <v>0</v>
      </c>
      <c r="U2970" s="14">
        <f>SUMIFS('Fielding Data'!E:E,'Fielding Data'!$A:$A,'Hitting Data'!$A2970)</f>
        <v>0</v>
      </c>
      <c r="V2970" s="14">
        <f>SUMIFS('Fielding Data'!F:F,'Fielding Data'!$A:$A,'Hitting Data'!$A2970)</f>
        <v>4</v>
      </c>
      <c r="W2970" s="14">
        <f>SUMIFS('Fielding Data'!G:G,'Fielding Data'!$A:$A,'Hitting Data'!$A2970)</f>
        <v>0</v>
      </c>
      <c r="X2970" s="14">
        <f>SUMIFS('Fielding Data'!H:H,'Fielding Data'!$A:$A,'Hitting Data'!$A2970)</f>
        <v>0</v>
      </c>
    </row>
    <row r="2971" spans="1:24" x14ac:dyDescent="0.25">
      <c r="A2971" s="14" t="str">
        <f t="shared" si="46"/>
        <v>linceti012012</v>
      </c>
      <c r="B2971" s="19" t="s">
        <v>816</v>
      </c>
      <c r="C2971" s="19">
        <v>2012</v>
      </c>
      <c r="D2971" s="19">
        <v>33</v>
      </c>
      <c r="E2971" s="19">
        <v>45</v>
      </c>
      <c r="F2971" s="19">
        <v>2</v>
      </c>
      <c r="G2971" s="19">
        <v>4</v>
      </c>
      <c r="H2971" s="19">
        <v>0</v>
      </c>
      <c r="I2971" s="19">
        <v>0</v>
      </c>
      <c r="J2971" s="19">
        <v>0</v>
      </c>
      <c r="K2971" s="19">
        <v>3</v>
      </c>
      <c r="L2971" s="19">
        <v>0</v>
      </c>
      <c r="M2971" s="19">
        <v>0</v>
      </c>
      <c r="N2971" s="19">
        <v>6</v>
      </c>
      <c r="O2971" s="19">
        <v>26</v>
      </c>
      <c r="P2971" s="14" t="str">
        <f>IFERROR(VLOOKUP($A2971,'Fielding Data'!$A:$H,MATCH(P$1,'Fielding Data'!$A$1:$H$1,0),0),"Other")</f>
        <v>P</v>
      </c>
      <c r="Q2971" s="14">
        <f>IFERROR(VLOOKUP($A2971,'Fielding Data'!$A:$H,MATCH(Q$1,'Fielding Data'!$A$1:$H$1,0),0),"Other")</f>
        <v>15</v>
      </c>
      <c r="R2971" s="14">
        <f>IFERROR(VLOOKUP($A2971,'Fielding Data'!$A:$H,MATCH(R$1,'Fielding Data'!$A$1:$H$1,0),0),"Other")</f>
        <v>22</v>
      </c>
      <c r="S2971" s="14">
        <f>IFERROR(VLOOKUP($A2971,'Fielding Data'!$A:$H,MATCH(S$1,'Fielding Data'!$A$1:$H$1,0),0),"Other")</f>
        <v>0</v>
      </c>
      <c r="T2971" s="14">
        <f>IFERROR(VLOOKUP($A2971,'Fielding Data'!$A:$H,MATCH(T$1,'Fielding Data'!$A$1:$H$1,0),0),"Other")</f>
        <v>0</v>
      </c>
      <c r="U2971" s="14">
        <f>SUMIFS('Fielding Data'!E:E,'Fielding Data'!$A:$A,'Hitting Data'!$A2971)</f>
        <v>15</v>
      </c>
      <c r="V2971" s="14">
        <f>SUMIFS('Fielding Data'!F:F,'Fielding Data'!$A:$A,'Hitting Data'!$A2971)</f>
        <v>22</v>
      </c>
      <c r="W2971" s="14">
        <f>SUMIFS('Fielding Data'!G:G,'Fielding Data'!$A:$A,'Hitting Data'!$A2971)</f>
        <v>0</v>
      </c>
      <c r="X2971" s="14">
        <f>SUMIFS('Fielding Data'!H:H,'Fielding Data'!$A:$A,'Hitting Data'!$A2971)</f>
        <v>0</v>
      </c>
    </row>
    <row r="2972" spans="1:24" x14ac:dyDescent="0.25">
      <c r="A2972" s="14" t="str">
        <f t="shared" si="46"/>
        <v>linch012012</v>
      </c>
      <c r="B2972" s="19" t="s">
        <v>1767</v>
      </c>
      <c r="C2972" s="19">
        <v>2012</v>
      </c>
      <c r="D2972" s="19">
        <v>9</v>
      </c>
      <c r="E2972" s="19">
        <v>12</v>
      </c>
      <c r="F2972" s="19">
        <v>1</v>
      </c>
      <c r="G2972" s="19">
        <v>3</v>
      </c>
      <c r="H2972" s="19">
        <v>0</v>
      </c>
      <c r="I2972" s="19">
        <v>0</v>
      </c>
      <c r="J2972" s="19">
        <v>0</v>
      </c>
      <c r="K2972" s="19">
        <v>0</v>
      </c>
      <c r="L2972" s="19">
        <v>0</v>
      </c>
      <c r="M2972" s="19">
        <v>0</v>
      </c>
      <c r="N2972" s="19">
        <v>0</v>
      </c>
      <c r="O2972" s="19">
        <v>5</v>
      </c>
      <c r="P2972" s="14" t="str">
        <f>IFERROR(VLOOKUP($A2972,'Fielding Data'!$A:$H,MATCH(P$1,'Fielding Data'!$A$1:$H$1,0),0),"Other")</f>
        <v>CF</v>
      </c>
      <c r="Q2972" s="14">
        <f>IFERROR(VLOOKUP($A2972,'Fielding Data'!$A:$H,MATCH(Q$1,'Fielding Data'!$A$1:$H$1,0),0),"Other")</f>
        <v>0</v>
      </c>
      <c r="R2972" s="14">
        <f>IFERROR(VLOOKUP($A2972,'Fielding Data'!$A:$H,MATCH(R$1,'Fielding Data'!$A$1:$H$1,0),0),"Other")</f>
        <v>0</v>
      </c>
      <c r="S2972" s="14">
        <f>IFERROR(VLOOKUP($A2972,'Fielding Data'!$A:$H,MATCH(S$1,'Fielding Data'!$A$1:$H$1,0),0),"Other")</f>
        <v>0</v>
      </c>
      <c r="T2972" s="14">
        <f>IFERROR(VLOOKUP($A2972,'Fielding Data'!$A:$H,MATCH(T$1,'Fielding Data'!$A$1:$H$1,0),0),"Other")</f>
        <v>0</v>
      </c>
      <c r="U2972" s="14">
        <f>SUMIFS('Fielding Data'!E:E,'Fielding Data'!$A:$A,'Hitting Data'!$A2972)</f>
        <v>6</v>
      </c>
      <c r="V2972" s="14">
        <f>SUMIFS('Fielding Data'!F:F,'Fielding Data'!$A:$A,'Hitting Data'!$A2972)</f>
        <v>0</v>
      </c>
      <c r="W2972" s="14">
        <f>SUMIFS('Fielding Data'!G:G,'Fielding Data'!$A:$A,'Hitting Data'!$A2972)</f>
        <v>0</v>
      </c>
      <c r="X2972" s="14">
        <f>SUMIFS('Fielding Data'!H:H,'Fielding Data'!$A:$A,'Hitting Data'!$A2972)</f>
        <v>0</v>
      </c>
    </row>
    <row r="2973" spans="1:24" x14ac:dyDescent="0.25">
      <c r="A2973" s="14" t="str">
        <f t="shared" si="46"/>
        <v>lindad012012</v>
      </c>
      <c r="B2973" s="19" t="s">
        <v>675</v>
      </c>
      <c r="C2973" s="19">
        <v>2012</v>
      </c>
      <c r="D2973" s="19">
        <v>93</v>
      </c>
      <c r="E2973" s="19">
        <v>321</v>
      </c>
      <c r="F2973" s="19">
        <v>28</v>
      </c>
      <c r="G2973" s="19">
        <v>82</v>
      </c>
      <c r="H2973" s="19">
        <v>14</v>
      </c>
      <c r="I2973" s="19">
        <v>2</v>
      </c>
      <c r="J2973" s="19">
        <v>11</v>
      </c>
      <c r="K2973" s="19">
        <v>45</v>
      </c>
      <c r="L2973" s="19">
        <v>0</v>
      </c>
      <c r="M2973" s="19">
        <v>0</v>
      </c>
      <c r="N2973" s="19">
        <v>29</v>
      </c>
      <c r="O2973" s="19">
        <v>61</v>
      </c>
      <c r="P2973" s="14" t="str">
        <f>IFERROR(VLOOKUP($A2973,'Fielding Data'!$A:$H,MATCH(P$1,'Fielding Data'!$A$1:$H$1,0),0),"Other")</f>
        <v>1B</v>
      </c>
      <c r="Q2973" s="14">
        <f>IFERROR(VLOOKUP($A2973,'Fielding Data'!$A:$H,MATCH(Q$1,'Fielding Data'!$A$1:$H$1,0),0),"Other")</f>
        <v>545</v>
      </c>
      <c r="R2973" s="14">
        <f>IFERROR(VLOOKUP($A2973,'Fielding Data'!$A:$H,MATCH(R$1,'Fielding Data'!$A$1:$H$1,0),0),"Other")</f>
        <v>37</v>
      </c>
      <c r="S2973" s="14">
        <f>IFERROR(VLOOKUP($A2973,'Fielding Data'!$A:$H,MATCH(S$1,'Fielding Data'!$A$1:$H$1,0),0),"Other")</f>
        <v>5</v>
      </c>
      <c r="T2973" s="14">
        <f>IFERROR(VLOOKUP($A2973,'Fielding Data'!$A:$H,MATCH(T$1,'Fielding Data'!$A$1:$H$1,0),0),"Other")</f>
        <v>64</v>
      </c>
      <c r="U2973" s="14">
        <f>SUMIFS('Fielding Data'!E:E,'Fielding Data'!$A:$A,'Hitting Data'!$A2973)</f>
        <v>545</v>
      </c>
      <c r="V2973" s="14">
        <f>SUMIFS('Fielding Data'!F:F,'Fielding Data'!$A:$A,'Hitting Data'!$A2973)</f>
        <v>37</v>
      </c>
      <c r="W2973" s="14">
        <f>SUMIFS('Fielding Data'!G:G,'Fielding Data'!$A:$A,'Hitting Data'!$A2973)</f>
        <v>5</v>
      </c>
      <c r="X2973" s="14">
        <f>SUMIFS('Fielding Data'!H:H,'Fielding Data'!$A:$A,'Hitting Data'!$A2973)</f>
        <v>64</v>
      </c>
    </row>
    <row r="2974" spans="1:24" x14ac:dyDescent="0.25">
      <c r="A2974" s="14" t="str">
        <f t="shared" si="46"/>
        <v>lobatjo012012</v>
      </c>
      <c r="B2974" s="19" t="s">
        <v>1123</v>
      </c>
      <c r="C2974" s="19">
        <v>2012</v>
      </c>
      <c r="D2974" s="19">
        <v>69</v>
      </c>
      <c r="E2974" s="19">
        <v>167</v>
      </c>
      <c r="F2974" s="19">
        <v>16</v>
      </c>
      <c r="G2974" s="19">
        <v>37</v>
      </c>
      <c r="H2974" s="19">
        <v>10</v>
      </c>
      <c r="I2974" s="19">
        <v>0</v>
      </c>
      <c r="J2974" s="19">
        <v>2</v>
      </c>
      <c r="K2974" s="19">
        <v>20</v>
      </c>
      <c r="L2974" s="19">
        <v>0</v>
      </c>
      <c r="M2974" s="19">
        <v>1</v>
      </c>
      <c r="N2974" s="19">
        <v>24</v>
      </c>
      <c r="O2974" s="19">
        <v>46</v>
      </c>
      <c r="P2974" s="14" t="str">
        <f>IFERROR(VLOOKUP($A2974,'Fielding Data'!$A:$H,MATCH(P$1,'Fielding Data'!$A$1:$H$1,0),0),"Other")</f>
        <v>C</v>
      </c>
      <c r="Q2974" s="14">
        <f>IFERROR(VLOOKUP($A2974,'Fielding Data'!$A:$H,MATCH(Q$1,'Fielding Data'!$A$1:$H$1,0),0),"Other")</f>
        <v>448</v>
      </c>
      <c r="R2974" s="14">
        <f>IFERROR(VLOOKUP($A2974,'Fielding Data'!$A:$H,MATCH(R$1,'Fielding Data'!$A$1:$H$1,0),0),"Other")</f>
        <v>28</v>
      </c>
      <c r="S2974" s="14">
        <f>IFERROR(VLOOKUP($A2974,'Fielding Data'!$A:$H,MATCH(S$1,'Fielding Data'!$A$1:$H$1,0),0),"Other")</f>
        <v>4</v>
      </c>
      <c r="T2974" s="14">
        <f>IFERROR(VLOOKUP($A2974,'Fielding Data'!$A:$H,MATCH(T$1,'Fielding Data'!$A$1:$H$1,0),0),"Other")</f>
        <v>3</v>
      </c>
      <c r="U2974" s="14">
        <f>SUMIFS('Fielding Data'!E:E,'Fielding Data'!$A:$A,'Hitting Data'!$A2974)</f>
        <v>448</v>
      </c>
      <c r="V2974" s="14">
        <f>SUMIFS('Fielding Data'!F:F,'Fielding Data'!$A:$A,'Hitting Data'!$A2974)</f>
        <v>28</v>
      </c>
      <c r="W2974" s="14">
        <f>SUMIFS('Fielding Data'!G:G,'Fielding Data'!$A:$A,'Hitting Data'!$A2974)</f>
        <v>4</v>
      </c>
      <c r="X2974" s="14">
        <f>SUMIFS('Fielding Data'!H:H,'Fielding Data'!$A:$A,'Hitting Data'!$A2974)</f>
        <v>3</v>
      </c>
    </row>
    <row r="2975" spans="1:24" x14ac:dyDescent="0.25">
      <c r="A2975" s="14" t="str">
        <f t="shared" si="46"/>
        <v>lockeje012012</v>
      </c>
      <c r="B2975" s="19" t="s">
        <v>1547</v>
      </c>
      <c r="C2975" s="19">
        <v>2012</v>
      </c>
      <c r="D2975" s="19">
        <v>8</v>
      </c>
      <c r="E2975" s="19">
        <v>11</v>
      </c>
      <c r="F2975" s="19">
        <v>0</v>
      </c>
      <c r="G2975" s="19">
        <v>1</v>
      </c>
      <c r="H2975" s="19">
        <v>0</v>
      </c>
      <c r="I2975" s="19">
        <v>0</v>
      </c>
      <c r="J2975" s="19">
        <v>0</v>
      </c>
      <c r="K2975" s="19">
        <v>0</v>
      </c>
      <c r="L2975" s="19">
        <v>0</v>
      </c>
      <c r="M2975" s="19">
        <v>0</v>
      </c>
      <c r="N2975" s="19">
        <v>0</v>
      </c>
      <c r="O2975" s="19">
        <v>7</v>
      </c>
      <c r="P2975" s="14" t="str">
        <f>IFERROR(VLOOKUP($A2975,'Fielding Data'!$A:$H,MATCH(P$1,'Fielding Data'!$A$1:$H$1,0),0),"Other")</f>
        <v>P</v>
      </c>
      <c r="Q2975" s="14">
        <f>IFERROR(VLOOKUP($A2975,'Fielding Data'!$A:$H,MATCH(Q$1,'Fielding Data'!$A$1:$H$1,0),0),"Other")</f>
        <v>2</v>
      </c>
      <c r="R2975" s="14">
        <f>IFERROR(VLOOKUP($A2975,'Fielding Data'!$A:$H,MATCH(R$1,'Fielding Data'!$A$1:$H$1,0),0),"Other")</f>
        <v>2</v>
      </c>
      <c r="S2975" s="14">
        <f>IFERROR(VLOOKUP($A2975,'Fielding Data'!$A:$H,MATCH(S$1,'Fielding Data'!$A$1:$H$1,0),0),"Other")</f>
        <v>0</v>
      </c>
      <c r="T2975" s="14">
        <f>IFERROR(VLOOKUP($A2975,'Fielding Data'!$A:$H,MATCH(T$1,'Fielding Data'!$A$1:$H$1,0),0),"Other")</f>
        <v>1</v>
      </c>
      <c r="U2975" s="14">
        <f>SUMIFS('Fielding Data'!E:E,'Fielding Data'!$A:$A,'Hitting Data'!$A2975)</f>
        <v>2</v>
      </c>
      <c r="V2975" s="14">
        <f>SUMIFS('Fielding Data'!F:F,'Fielding Data'!$A:$A,'Hitting Data'!$A2975)</f>
        <v>2</v>
      </c>
      <c r="W2975" s="14">
        <f>SUMIFS('Fielding Data'!G:G,'Fielding Data'!$A:$A,'Hitting Data'!$A2975)</f>
        <v>0</v>
      </c>
      <c r="X2975" s="14">
        <f>SUMIFS('Fielding Data'!H:H,'Fielding Data'!$A:$A,'Hitting Data'!$A2975)</f>
        <v>1</v>
      </c>
    </row>
    <row r="2976" spans="1:24" x14ac:dyDescent="0.25">
      <c r="A2976" s="14" t="str">
        <f t="shared" si="46"/>
        <v>loeka012012</v>
      </c>
      <c r="B2976" s="19" t="s">
        <v>470</v>
      </c>
      <c r="C2976" s="19">
        <v>2012</v>
      </c>
      <c r="D2976" s="19">
        <v>70</v>
      </c>
      <c r="E2976" s="19">
        <v>0</v>
      </c>
      <c r="F2976" s="19">
        <v>0</v>
      </c>
      <c r="G2976" s="19">
        <v>0</v>
      </c>
      <c r="H2976" s="19">
        <v>0</v>
      </c>
      <c r="I2976" s="19">
        <v>0</v>
      </c>
      <c r="J2976" s="19">
        <v>0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4" t="str">
        <f>IFERROR(VLOOKUP($A2976,'Fielding Data'!$A:$H,MATCH(P$1,'Fielding Data'!$A$1:$H$1,0),0),"Other")</f>
        <v>P</v>
      </c>
      <c r="Q2976" s="14">
        <f>IFERROR(VLOOKUP($A2976,'Fielding Data'!$A:$H,MATCH(Q$1,'Fielding Data'!$A$1:$H$1,0),0),"Other")</f>
        <v>5</v>
      </c>
      <c r="R2976" s="14">
        <f>IFERROR(VLOOKUP($A2976,'Fielding Data'!$A:$H,MATCH(R$1,'Fielding Data'!$A$1:$H$1,0),0),"Other")</f>
        <v>15</v>
      </c>
      <c r="S2976" s="14">
        <f>IFERROR(VLOOKUP($A2976,'Fielding Data'!$A:$H,MATCH(S$1,'Fielding Data'!$A$1:$H$1,0),0),"Other")</f>
        <v>2</v>
      </c>
      <c r="T2976" s="14">
        <f>IFERROR(VLOOKUP($A2976,'Fielding Data'!$A:$H,MATCH(T$1,'Fielding Data'!$A$1:$H$1,0),0),"Other")</f>
        <v>0</v>
      </c>
      <c r="U2976" s="14">
        <f>SUMIFS('Fielding Data'!E:E,'Fielding Data'!$A:$A,'Hitting Data'!$A2976)</f>
        <v>5</v>
      </c>
      <c r="V2976" s="14">
        <f>SUMIFS('Fielding Data'!F:F,'Fielding Data'!$A:$A,'Hitting Data'!$A2976)</f>
        <v>15</v>
      </c>
      <c r="W2976" s="14">
        <f>SUMIFS('Fielding Data'!G:G,'Fielding Data'!$A:$A,'Hitting Data'!$A2976)</f>
        <v>2</v>
      </c>
      <c r="X2976" s="14">
        <f>SUMIFS('Fielding Data'!H:H,'Fielding Data'!$A:$A,'Hitting Data'!$A2976)</f>
        <v>0</v>
      </c>
    </row>
    <row r="2977" spans="1:24" x14ac:dyDescent="0.25">
      <c r="A2977" s="14" t="str">
        <f t="shared" si="46"/>
        <v>loganbo022012</v>
      </c>
      <c r="B2977" s="19" t="s">
        <v>677</v>
      </c>
      <c r="C2977" s="19">
        <v>2012</v>
      </c>
      <c r="D2977" s="19">
        <v>80</v>
      </c>
      <c r="E2977" s="19">
        <v>0</v>
      </c>
      <c r="F2977" s="19">
        <v>0</v>
      </c>
      <c r="G2977" s="19">
        <v>0</v>
      </c>
      <c r="H2977" s="19">
        <v>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4" t="str">
        <f>IFERROR(VLOOKUP($A2977,'Fielding Data'!$A:$H,MATCH(P$1,'Fielding Data'!$A$1:$H$1,0),0),"Other")</f>
        <v>P</v>
      </c>
      <c r="Q2977" s="14">
        <f>IFERROR(VLOOKUP($A2977,'Fielding Data'!$A:$H,MATCH(Q$1,'Fielding Data'!$A$1:$H$1,0),0),"Other")</f>
        <v>2</v>
      </c>
      <c r="R2977" s="14">
        <f>IFERROR(VLOOKUP($A2977,'Fielding Data'!$A:$H,MATCH(R$1,'Fielding Data'!$A$1:$H$1,0),0),"Other")</f>
        <v>8</v>
      </c>
      <c r="S2977" s="14">
        <f>IFERROR(VLOOKUP($A2977,'Fielding Data'!$A:$H,MATCH(S$1,'Fielding Data'!$A$1:$H$1,0),0),"Other")</f>
        <v>0</v>
      </c>
      <c r="T2977" s="14">
        <f>IFERROR(VLOOKUP($A2977,'Fielding Data'!$A:$H,MATCH(T$1,'Fielding Data'!$A$1:$H$1,0),0),"Other")</f>
        <v>0</v>
      </c>
      <c r="U2977" s="14">
        <f>SUMIFS('Fielding Data'!E:E,'Fielding Data'!$A:$A,'Hitting Data'!$A2977)</f>
        <v>2</v>
      </c>
      <c r="V2977" s="14">
        <f>SUMIFS('Fielding Data'!F:F,'Fielding Data'!$A:$A,'Hitting Data'!$A2977)</f>
        <v>8</v>
      </c>
      <c r="W2977" s="14">
        <f>SUMIFS('Fielding Data'!G:G,'Fielding Data'!$A:$A,'Hitting Data'!$A2977)</f>
        <v>0</v>
      </c>
      <c r="X2977" s="14">
        <f>SUMIFS('Fielding Data'!H:H,'Fielding Data'!$A:$A,'Hitting Data'!$A2977)</f>
        <v>0</v>
      </c>
    </row>
    <row r="2978" spans="1:24" x14ac:dyDescent="0.25">
      <c r="A2978" s="14" t="str">
        <f t="shared" si="46"/>
        <v>lohseky012012</v>
      </c>
      <c r="B2978" s="19" t="s">
        <v>253</v>
      </c>
      <c r="C2978" s="19">
        <v>2012</v>
      </c>
      <c r="D2978" s="19">
        <v>34</v>
      </c>
      <c r="E2978" s="19">
        <v>64</v>
      </c>
      <c r="F2978" s="19">
        <v>4</v>
      </c>
      <c r="G2978" s="19">
        <v>6</v>
      </c>
      <c r="H2978" s="19">
        <v>1</v>
      </c>
      <c r="I2978" s="19">
        <v>0</v>
      </c>
      <c r="J2978" s="19">
        <v>0</v>
      </c>
      <c r="K2978" s="19">
        <v>3</v>
      </c>
      <c r="L2978" s="19">
        <v>0</v>
      </c>
      <c r="M2978" s="19">
        <v>0</v>
      </c>
      <c r="N2978" s="19">
        <v>2</v>
      </c>
      <c r="O2978" s="19">
        <v>19</v>
      </c>
      <c r="P2978" s="14" t="str">
        <f>IFERROR(VLOOKUP($A2978,'Fielding Data'!$A:$H,MATCH(P$1,'Fielding Data'!$A$1:$H$1,0),0),"Other")</f>
        <v>P</v>
      </c>
      <c r="Q2978" s="14">
        <f>IFERROR(VLOOKUP($A2978,'Fielding Data'!$A:$H,MATCH(Q$1,'Fielding Data'!$A$1:$H$1,0),0),"Other")</f>
        <v>17</v>
      </c>
      <c r="R2978" s="14">
        <f>IFERROR(VLOOKUP($A2978,'Fielding Data'!$A:$H,MATCH(R$1,'Fielding Data'!$A$1:$H$1,0),0),"Other")</f>
        <v>26</v>
      </c>
      <c r="S2978" s="14">
        <f>IFERROR(VLOOKUP($A2978,'Fielding Data'!$A:$H,MATCH(S$1,'Fielding Data'!$A$1:$H$1,0),0),"Other")</f>
        <v>0</v>
      </c>
      <c r="T2978" s="14">
        <f>IFERROR(VLOOKUP($A2978,'Fielding Data'!$A:$H,MATCH(T$1,'Fielding Data'!$A$1:$H$1,0),0),"Other")</f>
        <v>2</v>
      </c>
      <c r="U2978" s="14">
        <f>SUMIFS('Fielding Data'!E:E,'Fielding Data'!$A:$A,'Hitting Data'!$A2978)</f>
        <v>17</v>
      </c>
      <c r="V2978" s="14">
        <f>SUMIFS('Fielding Data'!F:F,'Fielding Data'!$A:$A,'Hitting Data'!$A2978)</f>
        <v>26</v>
      </c>
      <c r="W2978" s="14">
        <f>SUMIFS('Fielding Data'!G:G,'Fielding Data'!$A:$A,'Hitting Data'!$A2978)</f>
        <v>0</v>
      </c>
      <c r="X2978" s="14">
        <f>SUMIFS('Fielding Data'!H:H,'Fielding Data'!$A:$A,'Hitting Data'!$A2978)</f>
        <v>2</v>
      </c>
    </row>
    <row r="2979" spans="1:24" x14ac:dyDescent="0.25">
      <c r="A2979" s="14" t="str">
        <f t="shared" si="46"/>
        <v>lombast022012</v>
      </c>
      <c r="B2979" s="19" t="s">
        <v>1548</v>
      </c>
      <c r="C2979" s="19">
        <v>2012</v>
      </c>
      <c r="D2979" s="19">
        <v>126</v>
      </c>
      <c r="E2979" s="19">
        <v>384</v>
      </c>
      <c r="F2979" s="19">
        <v>40</v>
      </c>
      <c r="G2979" s="19">
        <v>105</v>
      </c>
      <c r="H2979" s="19">
        <v>16</v>
      </c>
      <c r="I2979" s="19">
        <v>3</v>
      </c>
      <c r="J2979" s="19">
        <v>3</v>
      </c>
      <c r="K2979" s="19">
        <v>27</v>
      </c>
      <c r="L2979" s="19">
        <v>5</v>
      </c>
      <c r="M2979" s="19">
        <v>3</v>
      </c>
      <c r="N2979" s="19">
        <v>19</v>
      </c>
      <c r="O2979" s="19">
        <v>46</v>
      </c>
      <c r="P2979" s="14" t="str">
        <f>IFERROR(VLOOKUP($A2979,'Fielding Data'!$A:$H,MATCH(P$1,'Fielding Data'!$A$1:$H$1,0),0),"Other")</f>
        <v>2B</v>
      </c>
      <c r="Q2979" s="14">
        <f>IFERROR(VLOOKUP($A2979,'Fielding Data'!$A:$H,MATCH(Q$1,'Fielding Data'!$A$1:$H$1,0),0),"Other")</f>
        <v>95</v>
      </c>
      <c r="R2979" s="14">
        <f>IFERROR(VLOOKUP($A2979,'Fielding Data'!$A:$H,MATCH(R$1,'Fielding Data'!$A$1:$H$1,0),0),"Other")</f>
        <v>141</v>
      </c>
      <c r="S2979" s="14">
        <f>IFERROR(VLOOKUP($A2979,'Fielding Data'!$A:$H,MATCH(S$1,'Fielding Data'!$A$1:$H$1,0),0),"Other")</f>
        <v>2</v>
      </c>
      <c r="T2979" s="14">
        <f>IFERROR(VLOOKUP($A2979,'Fielding Data'!$A:$H,MATCH(T$1,'Fielding Data'!$A$1:$H$1,0),0),"Other")</f>
        <v>27</v>
      </c>
      <c r="U2979" s="14">
        <f>SUMIFS('Fielding Data'!E:E,'Fielding Data'!$A:$A,'Hitting Data'!$A2979)</f>
        <v>146</v>
      </c>
      <c r="V2979" s="14">
        <f>SUMIFS('Fielding Data'!F:F,'Fielding Data'!$A:$A,'Hitting Data'!$A2979)</f>
        <v>164</v>
      </c>
      <c r="W2979" s="14">
        <f>SUMIFS('Fielding Data'!G:G,'Fielding Data'!$A:$A,'Hitting Data'!$A2979)</f>
        <v>4</v>
      </c>
      <c r="X2979" s="14">
        <f>SUMIFS('Fielding Data'!H:H,'Fielding Data'!$A:$A,'Hitting Data'!$A2979)</f>
        <v>29</v>
      </c>
    </row>
    <row r="2980" spans="1:24" x14ac:dyDescent="0.25">
      <c r="A2980" s="14" t="str">
        <f t="shared" si="46"/>
        <v>longoev012012</v>
      </c>
      <c r="B2980" s="19" t="s">
        <v>955</v>
      </c>
      <c r="C2980" s="19">
        <v>2012</v>
      </c>
      <c r="D2980" s="19">
        <v>74</v>
      </c>
      <c r="E2980" s="19">
        <v>273</v>
      </c>
      <c r="F2980" s="19">
        <v>39</v>
      </c>
      <c r="G2980" s="19">
        <v>79</v>
      </c>
      <c r="H2980" s="19">
        <v>14</v>
      </c>
      <c r="I2980" s="19">
        <v>0</v>
      </c>
      <c r="J2980" s="19">
        <v>17</v>
      </c>
      <c r="K2980" s="19">
        <v>55</v>
      </c>
      <c r="L2980" s="19">
        <v>2</v>
      </c>
      <c r="M2980" s="19">
        <v>3</v>
      </c>
      <c r="N2980" s="19">
        <v>33</v>
      </c>
      <c r="O2980" s="19">
        <v>61</v>
      </c>
      <c r="P2980" s="14" t="str">
        <f>IFERROR(VLOOKUP($A2980,'Fielding Data'!$A:$H,MATCH(P$1,'Fielding Data'!$A$1:$H$1,0),0),"Other")</f>
        <v>3B</v>
      </c>
      <c r="Q2980" s="14">
        <f>IFERROR(VLOOKUP($A2980,'Fielding Data'!$A:$H,MATCH(Q$1,'Fielding Data'!$A$1:$H$1,0),0),"Other")</f>
        <v>37</v>
      </c>
      <c r="R2980" s="14">
        <f>IFERROR(VLOOKUP($A2980,'Fielding Data'!$A:$H,MATCH(R$1,'Fielding Data'!$A$1:$H$1,0),0),"Other")</f>
        <v>81</v>
      </c>
      <c r="S2980" s="14">
        <f>IFERROR(VLOOKUP($A2980,'Fielding Data'!$A:$H,MATCH(S$1,'Fielding Data'!$A$1:$H$1,0),0),"Other")</f>
        <v>8</v>
      </c>
      <c r="T2980" s="14">
        <f>IFERROR(VLOOKUP($A2980,'Fielding Data'!$A:$H,MATCH(T$1,'Fielding Data'!$A$1:$H$1,0),0),"Other")</f>
        <v>7</v>
      </c>
      <c r="U2980" s="14">
        <f>SUMIFS('Fielding Data'!E:E,'Fielding Data'!$A:$A,'Hitting Data'!$A2980)</f>
        <v>37</v>
      </c>
      <c r="V2980" s="14">
        <f>SUMIFS('Fielding Data'!F:F,'Fielding Data'!$A:$A,'Hitting Data'!$A2980)</f>
        <v>81</v>
      </c>
      <c r="W2980" s="14">
        <f>SUMIFS('Fielding Data'!G:G,'Fielding Data'!$A:$A,'Hitting Data'!$A2980)</f>
        <v>8</v>
      </c>
      <c r="X2980" s="14">
        <f>SUMIFS('Fielding Data'!H:H,'Fielding Data'!$A:$A,'Hitting Data'!$A2980)</f>
        <v>7</v>
      </c>
    </row>
    <row r="2981" spans="1:24" x14ac:dyDescent="0.25">
      <c r="A2981" s="14" t="str">
        <f t="shared" si="46"/>
        <v>lopezja022012</v>
      </c>
      <c r="B2981" s="19" t="s">
        <v>387</v>
      </c>
      <c r="C2981" s="19">
        <v>2012</v>
      </c>
      <c r="D2981" s="19">
        <v>70</v>
      </c>
      <c r="E2981" s="19">
        <v>0</v>
      </c>
      <c r="F2981" s="19">
        <v>0</v>
      </c>
      <c r="G2981" s="19">
        <v>0</v>
      </c>
      <c r="H2981" s="19">
        <v>0</v>
      </c>
      <c r="I2981" s="19">
        <v>0</v>
      </c>
      <c r="J2981" s="19">
        <v>0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4" t="str">
        <f>IFERROR(VLOOKUP($A2981,'Fielding Data'!$A:$H,MATCH(P$1,'Fielding Data'!$A$1:$H$1,0),0),"Other")</f>
        <v>P</v>
      </c>
      <c r="Q2981" s="14">
        <f>IFERROR(VLOOKUP($A2981,'Fielding Data'!$A:$H,MATCH(Q$1,'Fielding Data'!$A$1:$H$1,0),0),"Other")</f>
        <v>5</v>
      </c>
      <c r="R2981" s="14">
        <f>IFERROR(VLOOKUP($A2981,'Fielding Data'!$A:$H,MATCH(R$1,'Fielding Data'!$A$1:$H$1,0),0),"Other")</f>
        <v>8</v>
      </c>
      <c r="S2981" s="14">
        <f>IFERROR(VLOOKUP($A2981,'Fielding Data'!$A:$H,MATCH(S$1,'Fielding Data'!$A$1:$H$1,0),0),"Other")</f>
        <v>0</v>
      </c>
      <c r="T2981" s="14">
        <f>IFERROR(VLOOKUP($A2981,'Fielding Data'!$A:$H,MATCH(T$1,'Fielding Data'!$A$1:$H$1,0),0),"Other")</f>
        <v>0</v>
      </c>
      <c r="U2981" s="14">
        <f>SUMIFS('Fielding Data'!E:E,'Fielding Data'!$A:$A,'Hitting Data'!$A2981)</f>
        <v>5</v>
      </c>
      <c r="V2981" s="14">
        <f>SUMIFS('Fielding Data'!F:F,'Fielding Data'!$A:$A,'Hitting Data'!$A2981)</f>
        <v>8</v>
      </c>
      <c r="W2981" s="14">
        <f>SUMIFS('Fielding Data'!G:G,'Fielding Data'!$A:$A,'Hitting Data'!$A2981)</f>
        <v>0</v>
      </c>
      <c r="X2981" s="14">
        <f>SUMIFS('Fielding Data'!H:H,'Fielding Data'!$A:$A,'Hitting Data'!$A2981)</f>
        <v>0</v>
      </c>
    </row>
    <row r="2982" spans="1:24" x14ac:dyDescent="0.25">
      <c r="A2982" s="14" t="str">
        <f t="shared" si="46"/>
        <v>lopezro012012</v>
      </c>
      <c r="B2982" s="19" t="s">
        <v>142</v>
      </c>
      <c r="C2982" s="19">
        <v>2012</v>
      </c>
      <c r="D2982" s="19">
        <v>4</v>
      </c>
      <c r="E2982" s="19">
        <v>0</v>
      </c>
      <c r="F2982" s="19">
        <v>0</v>
      </c>
      <c r="G2982" s="19">
        <v>0</v>
      </c>
      <c r="H2982" s="19">
        <v>0</v>
      </c>
      <c r="I2982" s="19">
        <v>0</v>
      </c>
      <c r="J2982" s="19">
        <v>0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4" t="str">
        <f>IFERROR(VLOOKUP($A2982,'Fielding Data'!$A:$H,MATCH(P$1,'Fielding Data'!$A$1:$H$1,0),0),"Other")</f>
        <v>P</v>
      </c>
      <c r="Q2982" s="14">
        <f>IFERROR(VLOOKUP($A2982,'Fielding Data'!$A:$H,MATCH(Q$1,'Fielding Data'!$A$1:$H$1,0),0),"Other")</f>
        <v>1</v>
      </c>
      <c r="R2982" s="14">
        <f>IFERROR(VLOOKUP($A2982,'Fielding Data'!$A:$H,MATCH(R$1,'Fielding Data'!$A$1:$H$1,0),0),"Other")</f>
        <v>0</v>
      </c>
      <c r="S2982" s="14">
        <f>IFERROR(VLOOKUP($A2982,'Fielding Data'!$A:$H,MATCH(S$1,'Fielding Data'!$A$1:$H$1,0),0),"Other")</f>
        <v>0</v>
      </c>
      <c r="T2982" s="14">
        <f>IFERROR(VLOOKUP($A2982,'Fielding Data'!$A:$H,MATCH(T$1,'Fielding Data'!$A$1:$H$1,0),0),"Other")</f>
        <v>0</v>
      </c>
      <c r="U2982" s="14">
        <f>SUMIFS('Fielding Data'!E:E,'Fielding Data'!$A:$A,'Hitting Data'!$A2982)</f>
        <v>1</v>
      </c>
      <c r="V2982" s="14">
        <f>SUMIFS('Fielding Data'!F:F,'Fielding Data'!$A:$A,'Hitting Data'!$A2982)</f>
        <v>0</v>
      </c>
      <c r="W2982" s="14">
        <f>SUMIFS('Fielding Data'!G:G,'Fielding Data'!$A:$A,'Hitting Data'!$A2982)</f>
        <v>0</v>
      </c>
      <c r="X2982" s="14">
        <f>SUMIFS('Fielding Data'!H:H,'Fielding Data'!$A:$A,'Hitting Data'!$A2982)</f>
        <v>0</v>
      </c>
    </row>
    <row r="2983" spans="1:24" x14ac:dyDescent="0.25">
      <c r="A2983" s="14" t="str">
        <f t="shared" si="46"/>
        <v>lopezwi012012</v>
      </c>
      <c r="B2983" s="19" t="s">
        <v>1124</v>
      </c>
      <c r="C2983" s="19">
        <v>2012</v>
      </c>
      <c r="D2983" s="19">
        <v>64</v>
      </c>
      <c r="E2983" s="19">
        <v>0</v>
      </c>
      <c r="F2983" s="19">
        <v>0</v>
      </c>
      <c r="G2983" s="19">
        <v>0</v>
      </c>
      <c r="H2983" s="19">
        <v>0</v>
      </c>
      <c r="I2983" s="19">
        <v>0</v>
      </c>
      <c r="J2983" s="19">
        <v>0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4" t="str">
        <f>IFERROR(VLOOKUP($A2983,'Fielding Data'!$A:$H,MATCH(P$1,'Fielding Data'!$A$1:$H$1,0),0),"Other")</f>
        <v>P</v>
      </c>
      <c r="Q2983" s="14">
        <f>IFERROR(VLOOKUP($A2983,'Fielding Data'!$A:$H,MATCH(Q$1,'Fielding Data'!$A$1:$H$1,0),0),"Other")</f>
        <v>10</v>
      </c>
      <c r="R2983" s="14">
        <f>IFERROR(VLOOKUP($A2983,'Fielding Data'!$A:$H,MATCH(R$1,'Fielding Data'!$A$1:$H$1,0),0),"Other")</f>
        <v>12</v>
      </c>
      <c r="S2983" s="14">
        <f>IFERROR(VLOOKUP($A2983,'Fielding Data'!$A:$H,MATCH(S$1,'Fielding Data'!$A$1:$H$1,0),0),"Other")</f>
        <v>1</v>
      </c>
      <c r="T2983" s="14">
        <f>IFERROR(VLOOKUP($A2983,'Fielding Data'!$A:$H,MATCH(T$1,'Fielding Data'!$A$1:$H$1,0),0),"Other")</f>
        <v>1</v>
      </c>
      <c r="U2983" s="14">
        <f>SUMIFS('Fielding Data'!E:E,'Fielding Data'!$A:$A,'Hitting Data'!$A2983)</f>
        <v>10</v>
      </c>
      <c r="V2983" s="14">
        <f>SUMIFS('Fielding Data'!F:F,'Fielding Data'!$A:$A,'Hitting Data'!$A2983)</f>
        <v>12</v>
      </c>
      <c r="W2983" s="14">
        <f>SUMIFS('Fielding Data'!G:G,'Fielding Data'!$A:$A,'Hitting Data'!$A2983)</f>
        <v>1</v>
      </c>
      <c r="X2983" s="14">
        <f>SUMIFS('Fielding Data'!H:H,'Fielding Data'!$A:$A,'Hitting Data'!$A2983)</f>
        <v>1</v>
      </c>
    </row>
    <row r="2984" spans="1:24" x14ac:dyDescent="0.25">
      <c r="A2984" s="14" t="str">
        <f t="shared" si="46"/>
        <v>loughda012012</v>
      </c>
      <c r="B2984" s="19" t="s">
        <v>1768</v>
      </c>
      <c r="C2984" s="19">
        <v>2012</v>
      </c>
      <c r="D2984" s="19">
        <v>20</v>
      </c>
      <c r="E2984" s="19">
        <v>59</v>
      </c>
      <c r="F2984" s="19">
        <v>9</v>
      </c>
      <c r="G2984" s="19">
        <v>14</v>
      </c>
      <c r="H2984" s="19">
        <v>2</v>
      </c>
      <c r="I2984" s="19">
        <v>1</v>
      </c>
      <c r="J2984" s="19">
        <v>0</v>
      </c>
      <c r="K2984" s="19">
        <v>2</v>
      </c>
      <c r="L2984" s="19">
        <v>1</v>
      </c>
      <c r="M2984" s="19">
        <v>0</v>
      </c>
      <c r="N2984" s="19">
        <v>4</v>
      </c>
      <c r="O2984" s="19">
        <v>9</v>
      </c>
      <c r="P2984" s="14" t="str">
        <f>IFERROR(VLOOKUP($A2984,'Fielding Data'!$A:$H,MATCH(P$1,'Fielding Data'!$A$1:$H$1,0),0),"Other")</f>
        <v>CF</v>
      </c>
      <c r="Q2984" s="14">
        <f>IFERROR(VLOOKUP($A2984,'Fielding Data'!$A:$H,MATCH(Q$1,'Fielding Data'!$A$1:$H$1,0),0),"Other")</f>
        <v>0</v>
      </c>
      <c r="R2984" s="14">
        <f>IFERROR(VLOOKUP($A2984,'Fielding Data'!$A:$H,MATCH(R$1,'Fielding Data'!$A$1:$H$1,0),0),"Other")</f>
        <v>0</v>
      </c>
      <c r="S2984" s="14">
        <f>IFERROR(VLOOKUP($A2984,'Fielding Data'!$A:$H,MATCH(S$1,'Fielding Data'!$A$1:$H$1,0),0),"Other")</f>
        <v>0</v>
      </c>
      <c r="T2984" s="14">
        <f>IFERROR(VLOOKUP($A2984,'Fielding Data'!$A:$H,MATCH(T$1,'Fielding Data'!$A$1:$H$1,0),0),"Other")</f>
        <v>0</v>
      </c>
      <c r="U2984" s="14">
        <f>SUMIFS('Fielding Data'!E:E,'Fielding Data'!$A:$A,'Hitting Data'!$A2984)</f>
        <v>30</v>
      </c>
      <c r="V2984" s="14">
        <f>SUMIFS('Fielding Data'!F:F,'Fielding Data'!$A:$A,'Hitting Data'!$A2984)</f>
        <v>0</v>
      </c>
      <c r="W2984" s="14">
        <f>SUMIFS('Fielding Data'!G:G,'Fielding Data'!$A:$A,'Hitting Data'!$A2984)</f>
        <v>1</v>
      </c>
      <c r="X2984" s="14">
        <f>SUMIFS('Fielding Data'!H:H,'Fielding Data'!$A:$A,'Hitting Data'!$A2984)</f>
        <v>0</v>
      </c>
    </row>
    <row r="2985" spans="1:24" x14ac:dyDescent="0.25">
      <c r="A2985" s="14" t="str">
        <f t="shared" si="46"/>
        <v>loupaa012012</v>
      </c>
      <c r="B2985" s="19" t="s">
        <v>1769</v>
      </c>
      <c r="C2985" s="19">
        <v>2012</v>
      </c>
      <c r="D2985" s="19">
        <v>33</v>
      </c>
      <c r="E2985" s="19">
        <v>1</v>
      </c>
      <c r="F2985" s="19">
        <v>0</v>
      </c>
      <c r="G2985" s="19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4" t="str">
        <f>IFERROR(VLOOKUP($A2985,'Fielding Data'!$A:$H,MATCH(P$1,'Fielding Data'!$A$1:$H$1,0),0),"Other")</f>
        <v>P</v>
      </c>
      <c r="Q2985" s="14">
        <f>IFERROR(VLOOKUP($A2985,'Fielding Data'!$A:$H,MATCH(Q$1,'Fielding Data'!$A$1:$H$1,0),0),"Other")</f>
        <v>2</v>
      </c>
      <c r="R2985" s="14">
        <f>IFERROR(VLOOKUP($A2985,'Fielding Data'!$A:$H,MATCH(R$1,'Fielding Data'!$A$1:$H$1,0),0),"Other")</f>
        <v>7</v>
      </c>
      <c r="S2985" s="14">
        <f>IFERROR(VLOOKUP($A2985,'Fielding Data'!$A:$H,MATCH(S$1,'Fielding Data'!$A$1:$H$1,0),0),"Other")</f>
        <v>0</v>
      </c>
      <c r="T2985" s="14">
        <f>IFERROR(VLOOKUP($A2985,'Fielding Data'!$A:$H,MATCH(T$1,'Fielding Data'!$A$1:$H$1,0),0),"Other")</f>
        <v>0</v>
      </c>
      <c r="U2985" s="14">
        <f>SUMIFS('Fielding Data'!E:E,'Fielding Data'!$A:$A,'Hitting Data'!$A2985)</f>
        <v>2</v>
      </c>
      <c r="V2985" s="14">
        <f>SUMIFS('Fielding Data'!F:F,'Fielding Data'!$A:$A,'Hitting Data'!$A2985)</f>
        <v>7</v>
      </c>
      <c r="W2985" s="14">
        <f>SUMIFS('Fielding Data'!G:G,'Fielding Data'!$A:$A,'Hitting Data'!$A2985)</f>
        <v>0</v>
      </c>
      <c r="X2985" s="14">
        <f>SUMIFS('Fielding Data'!H:H,'Fielding Data'!$A:$A,'Hitting Data'!$A2985)</f>
        <v>0</v>
      </c>
    </row>
    <row r="2986" spans="1:24" x14ac:dyDescent="0.25">
      <c r="A2986" s="14" t="str">
        <f t="shared" si="46"/>
        <v>louxsh012012</v>
      </c>
      <c r="B2986" s="19" t="s">
        <v>317</v>
      </c>
      <c r="C2986" s="19">
        <v>2012</v>
      </c>
      <c r="D2986" s="19">
        <v>19</v>
      </c>
      <c r="E2986" s="19">
        <v>1</v>
      </c>
      <c r="F2986" s="19">
        <v>0</v>
      </c>
      <c r="G2986" s="19">
        <v>0</v>
      </c>
      <c r="H2986" s="19">
        <v>0</v>
      </c>
      <c r="I2986" s="19">
        <v>0</v>
      </c>
      <c r="J2986" s="19">
        <v>0</v>
      </c>
      <c r="K2986" s="19">
        <v>0</v>
      </c>
      <c r="L2986" s="19">
        <v>0</v>
      </c>
      <c r="M2986" s="19">
        <v>0</v>
      </c>
      <c r="N2986" s="19">
        <v>0</v>
      </c>
      <c r="O2986" s="19">
        <v>0</v>
      </c>
      <c r="P2986" s="14" t="str">
        <f>IFERROR(VLOOKUP($A2986,'Fielding Data'!$A:$H,MATCH(P$1,'Fielding Data'!$A$1:$H$1,0),0),"Other")</f>
        <v>P</v>
      </c>
      <c r="Q2986" s="14">
        <f>IFERROR(VLOOKUP($A2986,'Fielding Data'!$A:$H,MATCH(Q$1,'Fielding Data'!$A$1:$H$1,0),0),"Other")</f>
        <v>3</v>
      </c>
      <c r="R2986" s="14">
        <f>IFERROR(VLOOKUP($A2986,'Fielding Data'!$A:$H,MATCH(R$1,'Fielding Data'!$A$1:$H$1,0),0),"Other")</f>
        <v>2</v>
      </c>
      <c r="S2986" s="14">
        <f>IFERROR(VLOOKUP($A2986,'Fielding Data'!$A:$H,MATCH(S$1,'Fielding Data'!$A$1:$H$1,0),0),"Other")</f>
        <v>1</v>
      </c>
      <c r="T2986" s="14">
        <f>IFERROR(VLOOKUP($A2986,'Fielding Data'!$A:$H,MATCH(T$1,'Fielding Data'!$A$1:$H$1,0),0),"Other")</f>
        <v>1</v>
      </c>
      <c r="U2986" s="14">
        <f>SUMIFS('Fielding Data'!E:E,'Fielding Data'!$A:$A,'Hitting Data'!$A2986)</f>
        <v>3</v>
      </c>
      <c r="V2986" s="14">
        <f>SUMIFS('Fielding Data'!F:F,'Fielding Data'!$A:$A,'Hitting Data'!$A2986)</f>
        <v>2</v>
      </c>
      <c r="W2986" s="14">
        <f>SUMIFS('Fielding Data'!G:G,'Fielding Data'!$A:$A,'Hitting Data'!$A2986)</f>
        <v>1</v>
      </c>
      <c r="X2986" s="14">
        <f>SUMIFS('Fielding Data'!H:H,'Fielding Data'!$A:$A,'Hitting Data'!$A2986)</f>
        <v>1</v>
      </c>
    </row>
    <row r="2987" spans="1:24" x14ac:dyDescent="0.25">
      <c r="A2987" s="14" t="str">
        <f t="shared" si="46"/>
        <v>lowema012012</v>
      </c>
      <c r="B2987" s="19" t="s">
        <v>679</v>
      </c>
      <c r="C2987" s="19">
        <v>2012</v>
      </c>
      <c r="D2987" s="19">
        <v>36</v>
      </c>
      <c r="E2987" s="19">
        <v>0</v>
      </c>
      <c r="F2987" s="19">
        <v>0</v>
      </c>
      <c r="G2987" s="19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4" t="str">
        <f>IFERROR(VLOOKUP($A2987,'Fielding Data'!$A:$H,MATCH(P$1,'Fielding Data'!$A$1:$H$1,0),0),"Other")</f>
        <v>P</v>
      </c>
      <c r="Q2987" s="14">
        <f>IFERROR(VLOOKUP($A2987,'Fielding Data'!$A:$H,MATCH(Q$1,'Fielding Data'!$A$1:$H$1,0),0),"Other")</f>
        <v>2</v>
      </c>
      <c r="R2987" s="14">
        <f>IFERROR(VLOOKUP($A2987,'Fielding Data'!$A:$H,MATCH(R$1,'Fielding Data'!$A$1:$H$1,0),0),"Other")</f>
        <v>2</v>
      </c>
      <c r="S2987" s="14">
        <f>IFERROR(VLOOKUP($A2987,'Fielding Data'!$A:$H,MATCH(S$1,'Fielding Data'!$A$1:$H$1,0),0),"Other")</f>
        <v>0</v>
      </c>
      <c r="T2987" s="14">
        <f>IFERROR(VLOOKUP($A2987,'Fielding Data'!$A:$H,MATCH(T$1,'Fielding Data'!$A$1:$H$1,0),0),"Other")</f>
        <v>1</v>
      </c>
      <c r="U2987" s="14">
        <f>SUMIFS('Fielding Data'!E:E,'Fielding Data'!$A:$A,'Hitting Data'!$A2987)</f>
        <v>2</v>
      </c>
      <c r="V2987" s="14">
        <f>SUMIFS('Fielding Data'!F:F,'Fielding Data'!$A:$A,'Hitting Data'!$A2987)</f>
        <v>2</v>
      </c>
      <c r="W2987" s="14">
        <f>SUMIFS('Fielding Data'!G:G,'Fielding Data'!$A:$A,'Hitting Data'!$A2987)</f>
        <v>0</v>
      </c>
      <c r="X2987" s="14">
        <f>SUMIFS('Fielding Data'!H:H,'Fielding Data'!$A:$A,'Hitting Data'!$A2987)</f>
        <v>1</v>
      </c>
    </row>
    <row r="2988" spans="1:24" x14ac:dyDescent="0.25">
      <c r="A2988" s="14" t="str">
        <f t="shared" si="46"/>
        <v>lowrije012012</v>
      </c>
      <c r="B2988" s="19" t="s">
        <v>956</v>
      </c>
      <c r="C2988" s="19">
        <v>2012</v>
      </c>
      <c r="D2988" s="19">
        <v>97</v>
      </c>
      <c r="E2988" s="19">
        <v>340</v>
      </c>
      <c r="F2988" s="19">
        <v>43</v>
      </c>
      <c r="G2988" s="19">
        <v>83</v>
      </c>
      <c r="H2988" s="19">
        <v>18</v>
      </c>
      <c r="I2988" s="19">
        <v>0</v>
      </c>
      <c r="J2988" s="19">
        <v>16</v>
      </c>
      <c r="K2988" s="19">
        <v>42</v>
      </c>
      <c r="L2988" s="19">
        <v>2</v>
      </c>
      <c r="M2988" s="19">
        <v>0</v>
      </c>
      <c r="N2988" s="19">
        <v>43</v>
      </c>
      <c r="O2988" s="19">
        <v>65</v>
      </c>
      <c r="P2988" s="14" t="str">
        <f>IFERROR(VLOOKUP($A2988,'Fielding Data'!$A:$H,MATCH(P$1,'Fielding Data'!$A$1:$H$1,0),0),"Other")</f>
        <v>SS</v>
      </c>
      <c r="Q2988" s="14">
        <f>IFERROR(VLOOKUP($A2988,'Fielding Data'!$A:$H,MATCH(Q$1,'Fielding Data'!$A$1:$H$1,0),0),"Other")</f>
        <v>102</v>
      </c>
      <c r="R2988" s="14">
        <f>IFERROR(VLOOKUP($A2988,'Fielding Data'!$A:$H,MATCH(R$1,'Fielding Data'!$A$1:$H$1,0),0),"Other")</f>
        <v>284</v>
      </c>
      <c r="S2988" s="14">
        <f>IFERROR(VLOOKUP($A2988,'Fielding Data'!$A:$H,MATCH(S$1,'Fielding Data'!$A$1:$H$1,0),0),"Other")</f>
        <v>8</v>
      </c>
      <c r="T2988" s="14">
        <f>IFERROR(VLOOKUP($A2988,'Fielding Data'!$A:$H,MATCH(T$1,'Fielding Data'!$A$1:$H$1,0),0),"Other")</f>
        <v>48</v>
      </c>
      <c r="U2988" s="14">
        <f>SUMIFS('Fielding Data'!E:E,'Fielding Data'!$A:$A,'Hitting Data'!$A2988)</f>
        <v>102</v>
      </c>
      <c r="V2988" s="14">
        <f>SUMIFS('Fielding Data'!F:F,'Fielding Data'!$A:$A,'Hitting Data'!$A2988)</f>
        <v>284</v>
      </c>
      <c r="W2988" s="14">
        <f>SUMIFS('Fielding Data'!G:G,'Fielding Data'!$A:$A,'Hitting Data'!$A2988)</f>
        <v>8</v>
      </c>
      <c r="X2988" s="14">
        <f>SUMIFS('Fielding Data'!H:H,'Fielding Data'!$A:$A,'Hitting Data'!$A2988)</f>
        <v>48</v>
      </c>
    </row>
    <row r="2989" spans="1:24" x14ac:dyDescent="0.25">
      <c r="A2989" s="14" t="str">
        <f t="shared" si="46"/>
        <v>lucrojo012012</v>
      </c>
      <c r="B2989" s="19" t="s">
        <v>1323</v>
      </c>
      <c r="C2989" s="19">
        <v>2012</v>
      </c>
      <c r="D2989" s="19">
        <v>96</v>
      </c>
      <c r="E2989" s="19">
        <v>316</v>
      </c>
      <c r="F2989" s="19">
        <v>46</v>
      </c>
      <c r="G2989" s="19">
        <v>101</v>
      </c>
      <c r="H2989" s="19">
        <v>17</v>
      </c>
      <c r="I2989" s="19">
        <v>4</v>
      </c>
      <c r="J2989" s="19">
        <v>12</v>
      </c>
      <c r="K2989" s="19">
        <v>58</v>
      </c>
      <c r="L2989" s="19">
        <v>4</v>
      </c>
      <c r="M2989" s="19">
        <v>1</v>
      </c>
      <c r="N2989" s="19">
        <v>22</v>
      </c>
      <c r="O2989" s="19">
        <v>44</v>
      </c>
      <c r="P2989" s="14" t="str">
        <f>IFERROR(VLOOKUP($A2989,'Fielding Data'!$A:$H,MATCH(P$1,'Fielding Data'!$A$1:$H$1,0),0),"Other")</f>
        <v>C</v>
      </c>
      <c r="Q2989" s="14">
        <f>IFERROR(VLOOKUP($A2989,'Fielding Data'!$A:$H,MATCH(Q$1,'Fielding Data'!$A$1:$H$1,0),0),"Other")</f>
        <v>714</v>
      </c>
      <c r="R2989" s="14">
        <f>IFERROR(VLOOKUP($A2989,'Fielding Data'!$A:$H,MATCH(R$1,'Fielding Data'!$A$1:$H$1,0),0),"Other")</f>
        <v>34</v>
      </c>
      <c r="S2989" s="14">
        <f>IFERROR(VLOOKUP($A2989,'Fielding Data'!$A:$H,MATCH(S$1,'Fielding Data'!$A$1:$H$1,0),0),"Other")</f>
        <v>7</v>
      </c>
      <c r="T2989" s="14">
        <f>IFERROR(VLOOKUP($A2989,'Fielding Data'!$A:$H,MATCH(T$1,'Fielding Data'!$A$1:$H$1,0),0),"Other")</f>
        <v>4</v>
      </c>
      <c r="U2989" s="14">
        <f>SUMIFS('Fielding Data'!E:E,'Fielding Data'!$A:$A,'Hitting Data'!$A2989)</f>
        <v>714</v>
      </c>
      <c r="V2989" s="14">
        <f>SUMIFS('Fielding Data'!F:F,'Fielding Data'!$A:$A,'Hitting Data'!$A2989)</f>
        <v>34</v>
      </c>
      <c r="W2989" s="14">
        <f>SUMIFS('Fielding Data'!G:G,'Fielding Data'!$A:$A,'Hitting Data'!$A2989)</f>
        <v>7</v>
      </c>
      <c r="X2989" s="14">
        <f>SUMIFS('Fielding Data'!H:H,'Fielding Data'!$A:$A,'Hitting Data'!$A2989)</f>
        <v>4</v>
      </c>
    </row>
    <row r="2990" spans="1:24" x14ac:dyDescent="0.25">
      <c r="A2990" s="14" t="str">
        <f t="shared" si="46"/>
        <v>ludwiry012012</v>
      </c>
      <c r="B2990" s="19" t="s">
        <v>318</v>
      </c>
      <c r="C2990" s="19">
        <v>2012</v>
      </c>
      <c r="D2990" s="19">
        <v>125</v>
      </c>
      <c r="E2990" s="19">
        <v>422</v>
      </c>
      <c r="F2990" s="19">
        <v>53</v>
      </c>
      <c r="G2990" s="19">
        <v>116</v>
      </c>
      <c r="H2990" s="19">
        <v>28</v>
      </c>
      <c r="I2990" s="19">
        <v>1</v>
      </c>
      <c r="J2990" s="19">
        <v>26</v>
      </c>
      <c r="K2990" s="19">
        <v>80</v>
      </c>
      <c r="L2990" s="19">
        <v>0</v>
      </c>
      <c r="M2990" s="19">
        <v>1</v>
      </c>
      <c r="N2990" s="19">
        <v>42</v>
      </c>
      <c r="O2990" s="19">
        <v>97</v>
      </c>
      <c r="P2990" s="14" t="str">
        <f>IFERROR(VLOOKUP($A2990,'Fielding Data'!$A:$H,MATCH(P$1,'Fielding Data'!$A$1:$H$1,0),0),"Other")</f>
        <v>LF</v>
      </c>
      <c r="Q2990" s="14">
        <f>IFERROR(VLOOKUP($A2990,'Fielding Data'!$A:$H,MATCH(Q$1,'Fielding Data'!$A$1:$H$1,0),0),"Other")</f>
        <v>0</v>
      </c>
      <c r="R2990" s="14">
        <f>IFERROR(VLOOKUP($A2990,'Fielding Data'!$A:$H,MATCH(R$1,'Fielding Data'!$A$1:$H$1,0),0),"Other")</f>
        <v>0</v>
      </c>
      <c r="S2990" s="14">
        <f>IFERROR(VLOOKUP($A2990,'Fielding Data'!$A:$H,MATCH(S$1,'Fielding Data'!$A$1:$H$1,0),0),"Other")</f>
        <v>0</v>
      </c>
      <c r="T2990" s="14">
        <f>IFERROR(VLOOKUP($A2990,'Fielding Data'!$A:$H,MATCH(T$1,'Fielding Data'!$A$1:$H$1,0),0),"Other")</f>
        <v>0</v>
      </c>
      <c r="U2990" s="14">
        <f>SUMIFS('Fielding Data'!E:E,'Fielding Data'!$A:$A,'Hitting Data'!$A2990)</f>
        <v>191</v>
      </c>
      <c r="V2990" s="14">
        <f>SUMIFS('Fielding Data'!F:F,'Fielding Data'!$A:$A,'Hitting Data'!$A2990)</f>
        <v>0</v>
      </c>
      <c r="W2990" s="14">
        <f>SUMIFS('Fielding Data'!G:G,'Fielding Data'!$A:$A,'Hitting Data'!$A2990)</f>
        <v>1</v>
      </c>
      <c r="X2990" s="14">
        <f>SUMIFS('Fielding Data'!H:H,'Fielding Data'!$A:$A,'Hitting Data'!$A2990)</f>
        <v>0</v>
      </c>
    </row>
    <row r="2991" spans="1:24" x14ac:dyDescent="0.25">
      <c r="A2991" s="14" t="str">
        <f t="shared" si="46"/>
        <v>luebkco012012</v>
      </c>
      <c r="B2991" s="19" t="s">
        <v>1324</v>
      </c>
      <c r="C2991" s="19">
        <v>2012</v>
      </c>
      <c r="D2991" s="19">
        <v>5</v>
      </c>
      <c r="E2991" s="19">
        <v>11</v>
      </c>
      <c r="F2991" s="19">
        <v>0</v>
      </c>
      <c r="G2991" s="19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6</v>
      </c>
      <c r="P2991" s="14" t="str">
        <f>IFERROR(VLOOKUP($A2991,'Fielding Data'!$A:$H,MATCH(P$1,'Fielding Data'!$A$1:$H$1,0),0),"Other")</f>
        <v>P</v>
      </c>
      <c r="Q2991" s="14">
        <f>IFERROR(VLOOKUP($A2991,'Fielding Data'!$A:$H,MATCH(Q$1,'Fielding Data'!$A$1:$H$1,0),0),"Other")</f>
        <v>2</v>
      </c>
      <c r="R2991" s="14">
        <f>IFERROR(VLOOKUP($A2991,'Fielding Data'!$A:$H,MATCH(R$1,'Fielding Data'!$A$1:$H$1,0),0),"Other")</f>
        <v>7</v>
      </c>
      <c r="S2991" s="14">
        <f>IFERROR(VLOOKUP($A2991,'Fielding Data'!$A:$H,MATCH(S$1,'Fielding Data'!$A$1:$H$1,0),0),"Other")</f>
        <v>1</v>
      </c>
      <c r="T2991" s="14">
        <f>IFERROR(VLOOKUP($A2991,'Fielding Data'!$A:$H,MATCH(T$1,'Fielding Data'!$A$1:$H$1,0),0),"Other")</f>
        <v>0</v>
      </c>
      <c r="U2991" s="14">
        <f>SUMIFS('Fielding Data'!E:E,'Fielding Data'!$A:$A,'Hitting Data'!$A2991)</f>
        <v>2</v>
      </c>
      <c r="V2991" s="14">
        <f>SUMIFS('Fielding Data'!F:F,'Fielding Data'!$A:$A,'Hitting Data'!$A2991)</f>
        <v>7</v>
      </c>
      <c r="W2991" s="14">
        <f>SUMIFS('Fielding Data'!G:G,'Fielding Data'!$A:$A,'Hitting Data'!$A2991)</f>
        <v>1</v>
      </c>
      <c r="X2991" s="14">
        <f>SUMIFS('Fielding Data'!H:H,'Fielding Data'!$A:$A,'Hitting Data'!$A2991)</f>
        <v>0</v>
      </c>
    </row>
    <row r="2992" spans="1:24" x14ac:dyDescent="0.25">
      <c r="A2992" s="14" t="str">
        <f t="shared" si="46"/>
        <v>luekejo012012</v>
      </c>
      <c r="B2992" s="19" t="s">
        <v>1549</v>
      </c>
      <c r="C2992" s="19">
        <v>2012</v>
      </c>
      <c r="D2992" s="19">
        <v>3</v>
      </c>
      <c r="E2992" s="19">
        <v>0</v>
      </c>
      <c r="F2992" s="19">
        <v>0</v>
      </c>
      <c r="G2992" s="19">
        <v>0</v>
      </c>
      <c r="H2992" s="19">
        <v>0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4" t="str">
        <f>IFERROR(VLOOKUP($A2992,'Fielding Data'!$A:$H,MATCH(P$1,'Fielding Data'!$A$1:$H$1,0),0),"Other")</f>
        <v>P</v>
      </c>
      <c r="Q2992" s="14">
        <f>IFERROR(VLOOKUP($A2992,'Fielding Data'!$A:$H,MATCH(Q$1,'Fielding Data'!$A$1:$H$1,0),0),"Other")</f>
        <v>0</v>
      </c>
      <c r="R2992" s="14">
        <f>IFERROR(VLOOKUP($A2992,'Fielding Data'!$A:$H,MATCH(R$1,'Fielding Data'!$A$1:$H$1,0),0),"Other")</f>
        <v>0</v>
      </c>
      <c r="S2992" s="14">
        <f>IFERROR(VLOOKUP($A2992,'Fielding Data'!$A:$H,MATCH(S$1,'Fielding Data'!$A$1:$H$1,0),0),"Other")</f>
        <v>0</v>
      </c>
      <c r="T2992" s="14">
        <f>IFERROR(VLOOKUP($A2992,'Fielding Data'!$A:$H,MATCH(T$1,'Fielding Data'!$A$1:$H$1,0),0),"Other")</f>
        <v>0</v>
      </c>
      <c r="U2992" s="14">
        <f>SUMIFS('Fielding Data'!E:E,'Fielding Data'!$A:$A,'Hitting Data'!$A2992)</f>
        <v>0</v>
      </c>
      <c r="V2992" s="14">
        <f>SUMIFS('Fielding Data'!F:F,'Fielding Data'!$A:$A,'Hitting Data'!$A2992)</f>
        <v>0</v>
      </c>
      <c r="W2992" s="14">
        <f>SUMIFS('Fielding Data'!G:G,'Fielding Data'!$A:$A,'Hitting Data'!$A2992)</f>
        <v>0</v>
      </c>
      <c r="X2992" s="14">
        <f>SUMIFS('Fielding Data'!H:H,'Fielding Data'!$A:$A,'Hitting Data'!$A2992)</f>
        <v>0</v>
      </c>
    </row>
    <row r="2993" spans="1:24" x14ac:dyDescent="0.25">
      <c r="A2993" s="14" t="str">
        <f t="shared" si="46"/>
        <v>luetglu012012</v>
      </c>
      <c r="B2993" s="19" t="s">
        <v>1770</v>
      </c>
      <c r="C2993" s="19">
        <v>2012</v>
      </c>
      <c r="D2993" s="19">
        <v>63</v>
      </c>
      <c r="E2993" s="19">
        <v>0</v>
      </c>
      <c r="F2993" s="19">
        <v>0</v>
      </c>
      <c r="G2993" s="19">
        <v>0</v>
      </c>
      <c r="H2993" s="19">
        <v>0</v>
      </c>
      <c r="I2993" s="19">
        <v>0</v>
      </c>
      <c r="J2993" s="19">
        <v>0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4" t="str">
        <f>IFERROR(VLOOKUP($A2993,'Fielding Data'!$A:$H,MATCH(P$1,'Fielding Data'!$A$1:$H$1,0),0),"Other")</f>
        <v>P</v>
      </c>
      <c r="Q2993" s="14">
        <f>IFERROR(VLOOKUP($A2993,'Fielding Data'!$A:$H,MATCH(Q$1,'Fielding Data'!$A$1:$H$1,0),0),"Other")</f>
        <v>1</v>
      </c>
      <c r="R2993" s="14">
        <f>IFERROR(VLOOKUP($A2993,'Fielding Data'!$A:$H,MATCH(R$1,'Fielding Data'!$A$1:$H$1,0),0),"Other")</f>
        <v>1</v>
      </c>
      <c r="S2993" s="14">
        <f>IFERROR(VLOOKUP($A2993,'Fielding Data'!$A:$H,MATCH(S$1,'Fielding Data'!$A$1:$H$1,0),0),"Other")</f>
        <v>0</v>
      </c>
      <c r="T2993" s="14">
        <f>IFERROR(VLOOKUP($A2993,'Fielding Data'!$A:$H,MATCH(T$1,'Fielding Data'!$A$1:$H$1,0),0),"Other")</f>
        <v>1</v>
      </c>
      <c r="U2993" s="14">
        <f>SUMIFS('Fielding Data'!E:E,'Fielding Data'!$A:$A,'Hitting Data'!$A2993)</f>
        <v>1</v>
      </c>
      <c r="V2993" s="14">
        <f>SUMIFS('Fielding Data'!F:F,'Fielding Data'!$A:$A,'Hitting Data'!$A2993)</f>
        <v>1</v>
      </c>
      <c r="W2993" s="14">
        <f>SUMIFS('Fielding Data'!G:G,'Fielding Data'!$A:$A,'Hitting Data'!$A2993)</f>
        <v>0</v>
      </c>
      <c r="X2993" s="14">
        <f>SUMIFS('Fielding Data'!H:H,'Fielding Data'!$A:$A,'Hitting Data'!$A2993)</f>
        <v>1</v>
      </c>
    </row>
    <row r="2994" spans="1:24" x14ac:dyDescent="0.25">
      <c r="A2994" s="14" t="str">
        <f t="shared" si="46"/>
        <v>lunahe012012</v>
      </c>
      <c r="B2994" s="19" t="s">
        <v>472</v>
      </c>
      <c r="C2994" s="19">
        <v>2012</v>
      </c>
      <c r="D2994" s="19">
        <v>28</v>
      </c>
      <c r="E2994" s="19">
        <v>62</v>
      </c>
      <c r="F2994" s="19">
        <v>5</v>
      </c>
      <c r="G2994" s="19">
        <v>14</v>
      </c>
      <c r="H2994" s="19">
        <v>2</v>
      </c>
      <c r="I2994" s="19">
        <v>0</v>
      </c>
      <c r="J2994" s="19">
        <v>2</v>
      </c>
      <c r="K2994" s="19">
        <v>10</v>
      </c>
      <c r="L2994" s="19">
        <v>0</v>
      </c>
      <c r="M2994" s="19">
        <v>0</v>
      </c>
      <c r="N2994" s="19">
        <v>4</v>
      </c>
      <c r="O2994" s="19">
        <v>14</v>
      </c>
      <c r="P2994" s="14" t="str">
        <f>IFERROR(VLOOKUP($A2994,'Fielding Data'!$A:$H,MATCH(P$1,'Fielding Data'!$A$1:$H$1,0),0),"Other")</f>
        <v>1B</v>
      </c>
      <c r="Q2994" s="14">
        <f>IFERROR(VLOOKUP($A2994,'Fielding Data'!$A:$H,MATCH(Q$1,'Fielding Data'!$A$1:$H$1,0),0),"Other")</f>
        <v>72</v>
      </c>
      <c r="R2994" s="14">
        <f>IFERROR(VLOOKUP($A2994,'Fielding Data'!$A:$H,MATCH(R$1,'Fielding Data'!$A$1:$H$1,0),0),"Other")</f>
        <v>6</v>
      </c>
      <c r="S2994" s="14">
        <f>IFERROR(VLOOKUP($A2994,'Fielding Data'!$A:$H,MATCH(S$1,'Fielding Data'!$A$1:$H$1,0),0),"Other")</f>
        <v>0</v>
      </c>
      <c r="T2994" s="14">
        <f>IFERROR(VLOOKUP($A2994,'Fielding Data'!$A:$H,MATCH(T$1,'Fielding Data'!$A$1:$H$1,0),0),"Other")</f>
        <v>7</v>
      </c>
      <c r="U2994" s="14">
        <f>SUMIFS('Fielding Data'!E:E,'Fielding Data'!$A:$A,'Hitting Data'!$A2994)</f>
        <v>78</v>
      </c>
      <c r="V2994" s="14">
        <f>SUMIFS('Fielding Data'!F:F,'Fielding Data'!$A:$A,'Hitting Data'!$A2994)</f>
        <v>7</v>
      </c>
      <c r="W2994" s="14">
        <f>SUMIFS('Fielding Data'!G:G,'Fielding Data'!$A:$A,'Hitting Data'!$A2994)</f>
        <v>0</v>
      </c>
      <c r="X2994" s="14">
        <f>SUMIFS('Fielding Data'!H:H,'Fielding Data'!$A:$A,'Hitting Data'!$A2994)</f>
        <v>7</v>
      </c>
    </row>
    <row r="2995" spans="1:24" x14ac:dyDescent="0.25">
      <c r="A2995" s="14" t="str">
        <f t="shared" si="46"/>
        <v>lutzza012012</v>
      </c>
      <c r="B2995" s="19" t="s">
        <v>1771</v>
      </c>
      <c r="C2995" s="19">
        <v>2012</v>
      </c>
      <c r="D2995" s="19">
        <v>7</v>
      </c>
      <c r="E2995" s="19">
        <v>11</v>
      </c>
      <c r="F2995" s="19">
        <v>1</v>
      </c>
      <c r="G2995" s="19">
        <v>1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5</v>
      </c>
      <c r="P2995" s="14" t="str">
        <f>IFERROR(VLOOKUP($A2995,'Fielding Data'!$A:$H,MATCH(P$1,'Fielding Data'!$A$1:$H$1,0),0),"Other")</f>
        <v>1B</v>
      </c>
      <c r="Q2995" s="14">
        <f>IFERROR(VLOOKUP($A2995,'Fielding Data'!$A:$H,MATCH(Q$1,'Fielding Data'!$A$1:$H$1,0),0),"Other")</f>
        <v>10</v>
      </c>
      <c r="R2995" s="14">
        <f>IFERROR(VLOOKUP($A2995,'Fielding Data'!$A:$H,MATCH(R$1,'Fielding Data'!$A$1:$H$1,0),0),"Other")</f>
        <v>1</v>
      </c>
      <c r="S2995" s="14">
        <f>IFERROR(VLOOKUP($A2995,'Fielding Data'!$A:$H,MATCH(S$1,'Fielding Data'!$A$1:$H$1,0),0),"Other")</f>
        <v>1</v>
      </c>
      <c r="T2995" s="14">
        <f>IFERROR(VLOOKUP($A2995,'Fielding Data'!$A:$H,MATCH(T$1,'Fielding Data'!$A$1:$H$1,0),0),"Other")</f>
        <v>0</v>
      </c>
      <c r="U2995" s="14">
        <f>SUMIFS('Fielding Data'!E:E,'Fielding Data'!$A:$A,'Hitting Data'!$A2995)</f>
        <v>10</v>
      </c>
      <c r="V2995" s="14">
        <f>SUMIFS('Fielding Data'!F:F,'Fielding Data'!$A:$A,'Hitting Data'!$A2995)</f>
        <v>1</v>
      </c>
      <c r="W2995" s="14">
        <f>SUMIFS('Fielding Data'!G:G,'Fielding Data'!$A:$A,'Hitting Data'!$A2995)</f>
        <v>1</v>
      </c>
      <c r="X2995" s="14">
        <f>SUMIFS('Fielding Data'!H:H,'Fielding Data'!$A:$A,'Hitting Data'!$A2995)</f>
        <v>0</v>
      </c>
    </row>
    <row r="2996" spans="1:24" x14ac:dyDescent="0.25">
      <c r="A2996" s="14" t="str">
        <f t="shared" si="46"/>
        <v>lylesjo012012</v>
      </c>
      <c r="B2996" s="19" t="s">
        <v>1550</v>
      </c>
      <c r="C2996" s="19">
        <v>2012</v>
      </c>
      <c r="D2996" s="19">
        <v>26</v>
      </c>
      <c r="E2996" s="19">
        <v>38</v>
      </c>
      <c r="F2996" s="19">
        <v>3</v>
      </c>
      <c r="G2996" s="19">
        <v>6</v>
      </c>
      <c r="H2996" s="19">
        <v>1</v>
      </c>
      <c r="I2996" s="19">
        <v>0</v>
      </c>
      <c r="J2996" s="19">
        <v>1</v>
      </c>
      <c r="K2996" s="19">
        <v>4</v>
      </c>
      <c r="L2996" s="19">
        <v>0</v>
      </c>
      <c r="M2996" s="19">
        <v>0</v>
      </c>
      <c r="N2996" s="19">
        <v>1</v>
      </c>
      <c r="O2996" s="19">
        <v>18</v>
      </c>
      <c r="P2996" s="14" t="str">
        <f>IFERROR(VLOOKUP($A2996,'Fielding Data'!$A:$H,MATCH(P$1,'Fielding Data'!$A$1:$H$1,0),0),"Other")</f>
        <v>P</v>
      </c>
      <c r="Q2996" s="14">
        <f>IFERROR(VLOOKUP($A2996,'Fielding Data'!$A:$H,MATCH(Q$1,'Fielding Data'!$A$1:$H$1,0),0),"Other")</f>
        <v>7</v>
      </c>
      <c r="R2996" s="14">
        <f>IFERROR(VLOOKUP($A2996,'Fielding Data'!$A:$H,MATCH(R$1,'Fielding Data'!$A$1:$H$1,0),0),"Other")</f>
        <v>19</v>
      </c>
      <c r="S2996" s="14">
        <f>IFERROR(VLOOKUP($A2996,'Fielding Data'!$A:$H,MATCH(S$1,'Fielding Data'!$A$1:$H$1,0),0),"Other")</f>
        <v>1</v>
      </c>
      <c r="T2996" s="14">
        <f>IFERROR(VLOOKUP($A2996,'Fielding Data'!$A:$H,MATCH(T$1,'Fielding Data'!$A$1:$H$1,0),0),"Other")</f>
        <v>2</v>
      </c>
      <c r="U2996" s="14">
        <f>SUMIFS('Fielding Data'!E:E,'Fielding Data'!$A:$A,'Hitting Data'!$A2996)</f>
        <v>7</v>
      </c>
      <c r="V2996" s="14">
        <f>SUMIFS('Fielding Data'!F:F,'Fielding Data'!$A:$A,'Hitting Data'!$A2996)</f>
        <v>19</v>
      </c>
      <c r="W2996" s="14">
        <f>SUMIFS('Fielding Data'!G:G,'Fielding Data'!$A:$A,'Hitting Data'!$A2996)</f>
        <v>1</v>
      </c>
      <c r="X2996" s="14">
        <f>SUMIFS('Fielding Data'!H:H,'Fielding Data'!$A:$A,'Hitting Data'!$A2996)</f>
        <v>2</v>
      </c>
    </row>
    <row r="2997" spans="1:24" x14ac:dyDescent="0.25">
      <c r="A2997" s="14" t="str">
        <f t="shared" si="46"/>
        <v>lynnla012012</v>
      </c>
      <c r="B2997" s="19" t="s">
        <v>1551</v>
      </c>
      <c r="C2997" s="19">
        <v>2012</v>
      </c>
      <c r="D2997" s="19">
        <v>35</v>
      </c>
      <c r="E2997" s="19">
        <v>50</v>
      </c>
      <c r="F2997" s="19">
        <v>4</v>
      </c>
      <c r="G2997" s="19">
        <v>3</v>
      </c>
      <c r="H2997" s="19">
        <v>0</v>
      </c>
      <c r="I2997" s="19">
        <v>0</v>
      </c>
      <c r="J2997" s="19">
        <v>0</v>
      </c>
      <c r="K2997" s="19">
        <v>1</v>
      </c>
      <c r="L2997" s="19">
        <v>0</v>
      </c>
      <c r="M2997" s="19">
        <v>0</v>
      </c>
      <c r="N2997" s="19">
        <v>2</v>
      </c>
      <c r="O2997" s="19">
        <v>36</v>
      </c>
      <c r="P2997" s="14" t="str">
        <f>IFERROR(VLOOKUP($A2997,'Fielding Data'!$A:$H,MATCH(P$1,'Fielding Data'!$A$1:$H$1,0),0),"Other")</f>
        <v>P</v>
      </c>
      <c r="Q2997" s="14">
        <f>IFERROR(VLOOKUP($A2997,'Fielding Data'!$A:$H,MATCH(Q$1,'Fielding Data'!$A$1:$H$1,0),0),"Other")</f>
        <v>5</v>
      </c>
      <c r="R2997" s="14">
        <f>IFERROR(VLOOKUP($A2997,'Fielding Data'!$A:$H,MATCH(R$1,'Fielding Data'!$A$1:$H$1,0),0),"Other")</f>
        <v>16</v>
      </c>
      <c r="S2997" s="14">
        <f>IFERROR(VLOOKUP($A2997,'Fielding Data'!$A:$H,MATCH(S$1,'Fielding Data'!$A$1:$H$1,0),0),"Other")</f>
        <v>1</v>
      </c>
      <c r="T2997" s="14">
        <f>IFERROR(VLOOKUP($A2997,'Fielding Data'!$A:$H,MATCH(T$1,'Fielding Data'!$A$1:$H$1,0),0),"Other")</f>
        <v>1</v>
      </c>
      <c r="U2997" s="14">
        <f>SUMIFS('Fielding Data'!E:E,'Fielding Data'!$A:$A,'Hitting Data'!$A2997)</f>
        <v>5</v>
      </c>
      <c r="V2997" s="14">
        <f>SUMIFS('Fielding Data'!F:F,'Fielding Data'!$A:$A,'Hitting Data'!$A2997)</f>
        <v>16</v>
      </c>
      <c r="W2997" s="14">
        <f>SUMIFS('Fielding Data'!G:G,'Fielding Data'!$A:$A,'Hitting Data'!$A2997)</f>
        <v>1</v>
      </c>
      <c r="X2997" s="14">
        <f>SUMIFS('Fielding Data'!H:H,'Fielding Data'!$A:$A,'Hitting Data'!$A2997)</f>
        <v>1</v>
      </c>
    </row>
    <row r="2998" spans="1:24" x14ac:dyDescent="0.25">
      <c r="A2998" s="14" t="str">
        <f t="shared" si="46"/>
        <v>macdomi012012</v>
      </c>
      <c r="B2998" s="19" t="s">
        <v>256</v>
      </c>
      <c r="C2998" s="19">
        <v>2012</v>
      </c>
      <c r="D2998" s="19">
        <v>7</v>
      </c>
      <c r="E2998" s="19">
        <v>0</v>
      </c>
      <c r="F2998" s="19">
        <v>0</v>
      </c>
      <c r="G2998" s="19">
        <v>0</v>
      </c>
      <c r="H2998" s="19">
        <v>0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4" t="str">
        <f>IFERROR(VLOOKUP($A2998,'Fielding Data'!$A:$H,MATCH(P$1,'Fielding Data'!$A$1:$H$1,0),0),"Other")</f>
        <v>P</v>
      </c>
      <c r="Q2998" s="14">
        <f>IFERROR(VLOOKUP($A2998,'Fielding Data'!$A:$H,MATCH(Q$1,'Fielding Data'!$A$1:$H$1,0),0),"Other")</f>
        <v>0</v>
      </c>
      <c r="R2998" s="14">
        <f>IFERROR(VLOOKUP($A2998,'Fielding Data'!$A:$H,MATCH(R$1,'Fielding Data'!$A$1:$H$1,0),0),"Other")</f>
        <v>0</v>
      </c>
      <c r="S2998" s="14">
        <f>IFERROR(VLOOKUP($A2998,'Fielding Data'!$A:$H,MATCH(S$1,'Fielding Data'!$A$1:$H$1,0),0),"Other")</f>
        <v>0</v>
      </c>
      <c r="T2998" s="14">
        <f>IFERROR(VLOOKUP($A2998,'Fielding Data'!$A:$H,MATCH(T$1,'Fielding Data'!$A$1:$H$1,0),0),"Other")</f>
        <v>0</v>
      </c>
      <c r="U2998" s="14">
        <f>SUMIFS('Fielding Data'!E:E,'Fielding Data'!$A:$A,'Hitting Data'!$A2998)</f>
        <v>0</v>
      </c>
      <c r="V2998" s="14">
        <f>SUMIFS('Fielding Data'!F:F,'Fielding Data'!$A:$A,'Hitting Data'!$A2998)</f>
        <v>0</v>
      </c>
      <c r="W2998" s="14">
        <f>SUMIFS('Fielding Data'!G:G,'Fielding Data'!$A:$A,'Hitting Data'!$A2998)</f>
        <v>0</v>
      </c>
      <c r="X2998" s="14">
        <f>SUMIFS('Fielding Data'!H:H,'Fielding Data'!$A:$A,'Hitting Data'!$A2998)</f>
        <v>0</v>
      </c>
    </row>
    <row r="2999" spans="1:24" x14ac:dyDescent="0.25">
      <c r="A2999" s="14" t="str">
        <f t="shared" si="46"/>
        <v>machama012012</v>
      </c>
      <c r="B2999" s="19" t="s">
        <v>1772</v>
      </c>
      <c r="C2999" s="19">
        <v>2012</v>
      </c>
      <c r="D2999" s="19">
        <v>51</v>
      </c>
      <c r="E2999" s="19">
        <v>191</v>
      </c>
      <c r="F2999" s="19">
        <v>24</v>
      </c>
      <c r="G2999" s="19">
        <v>50</v>
      </c>
      <c r="H2999" s="19">
        <v>8</v>
      </c>
      <c r="I2999" s="19">
        <v>3</v>
      </c>
      <c r="J2999" s="19">
        <v>7</v>
      </c>
      <c r="K2999" s="19">
        <v>26</v>
      </c>
      <c r="L2999" s="19">
        <v>2</v>
      </c>
      <c r="M2999" s="19">
        <v>0</v>
      </c>
      <c r="N2999" s="19">
        <v>9</v>
      </c>
      <c r="O2999" s="19">
        <v>38</v>
      </c>
      <c r="P2999" s="14" t="str">
        <f>IFERROR(VLOOKUP($A2999,'Fielding Data'!$A:$H,MATCH(P$1,'Fielding Data'!$A$1:$H$1,0),0),"Other")</f>
        <v>3B</v>
      </c>
      <c r="Q2999" s="14">
        <f>IFERROR(VLOOKUP($A2999,'Fielding Data'!$A:$H,MATCH(Q$1,'Fielding Data'!$A$1:$H$1,0),0),"Other")</f>
        <v>44</v>
      </c>
      <c r="R2999" s="14">
        <f>IFERROR(VLOOKUP($A2999,'Fielding Data'!$A:$H,MATCH(R$1,'Fielding Data'!$A$1:$H$1,0),0),"Other")</f>
        <v>102</v>
      </c>
      <c r="S2999" s="14">
        <f>IFERROR(VLOOKUP($A2999,'Fielding Data'!$A:$H,MATCH(S$1,'Fielding Data'!$A$1:$H$1,0),0),"Other")</f>
        <v>5</v>
      </c>
      <c r="T2999" s="14">
        <f>IFERROR(VLOOKUP($A2999,'Fielding Data'!$A:$H,MATCH(T$1,'Fielding Data'!$A$1:$H$1,0),0),"Other")</f>
        <v>4</v>
      </c>
      <c r="U2999" s="14">
        <f>SUMIFS('Fielding Data'!E:E,'Fielding Data'!$A:$A,'Hitting Data'!$A2999)</f>
        <v>44</v>
      </c>
      <c r="V2999" s="14">
        <f>SUMIFS('Fielding Data'!F:F,'Fielding Data'!$A:$A,'Hitting Data'!$A2999)</f>
        <v>102</v>
      </c>
      <c r="W2999" s="14">
        <f>SUMIFS('Fielding Data'!G:G,'Fielding Data'!$A:$A,'Hitting Data'!$A2999)</f>
        <v>5</v>
      </c>
      <c r="X2999" s="14">
        <f>SUMIFS('Fielding Data'!H:H,'Fielding Data'!$A:$A,'Hitting Data'!$A2999)</f>
        <v>4</v>
      </c>
    </row>
    <row r="3000" spans="1:24" x14ac:dyDescent="0.25">
      <c r="A3000" s="14" t="str">
        <f t="shared" si="46"/>
        <v>machije012012</v>
      </c>
      <c r="B3000" s="19" t="s">
        <v>1773</v>
      </c>
      <c r="C3000" s="19">
        <v>2012</v>
      </c>
      <c r="D3000" s="19">
        <v>8</v>
      </c>
      <c r="E3000" s="19">
        <v>0</v>
      </c>
      <c r="F3000" s="19">
        <v>0</v>
      </c>
      <c r="G3000" s="19">
        <v>0</v>
      </c>
      <c r="H3000" s="19">
        <v>0</v>
      </c>
      <c r="I3000" s="19">
        <v>0</v>
      </c>
      <c r="J3000" s="19">
        <v>0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4" t="str">
        <f>IFERROR(VLOOKUP($A3000,'Fielding Data'!$A:$H,MATCH(P$1,'Fielding Data'!$A$1:$H$1,0),0),"Other")</f>
        <v>P</v>
      </c>
      <c r="Q3000" s="14">
        <f>IFERROR(VLOOKUP($A3000,'Fielding Data'!$A:$H,MATCH(Q$1,'Fielding Data'!$A$1:$H$1,0),0),"Other")</f>
        <v>0</v>
      </c>
      <c r="R3000" s="14">
        <f>IFERROR(VLOOKUP($A3000,'Fielding Data'!$A:$H,MATCH(R$1,'Fielding Data'!$A$1:$H$1,0),0),"Other")</f>
        <v>2</v>
      </c>
      <c r="S3000" s="14">
        <f>IFERROR(VLOOKUP($A3000,'Fielding Data'!$A:$H,MATCH(S$1,'Fielding Data'!$A$1:$H$1,0),0),"Other")</f>
        <v>0</v>
      </c>
      <c r="T3000" s="14">
        <f>IFERROR(VLOOKUP($A3000,'Fielding Data'!$A:$H,MATCH(T$1,'Fielding Data'!$A$1:$H$1,0),0),"Other")</f>
        <v>0</v>
      </c>
      <c r="U3000" s="14">
        <f>SUMIFS('Fielding Data'!E:E,'Fielding Data'!$A:$A,'Hitting Data'!$A3000)</f>
        <v>0</v>
      </c>
      <c r="V3000" s="14">
        <f>SUMIFS('Fielding Data'!F:F,'Fielding Data'!$A:$A,'Hitting Data'!$A3000)</f>
        <v>2</v>
      </c>
      <c r="W3000" s="14">
        <f>SUMIFS('Fielding Data'!G:G,'Fielding Data'!$A:$A,'Hitting Data'!$A3000)</f>
        <v>0</v>
      </c>
      <c r="X3000" s="14">
        <f>SUMIFS('Fielding Data'!H:H,'Fielding Data'!$A:$A,'Hitting Data'!$A3000)</f>
        <v>0</v>
      </c>
    </row>
    <row r="3001" spans="1:24" x14ac:dyDescent="0.25">
      <c r="A3001" s="14" t="str">
        <f t="shared" si="46"/>
        <v>mahonjo012012</v>
      </c>
      <c r="B3001" s="19" t="s">
        <v>1774</v>
      </c>
      <c r="C3001" s="19">
        <v>2012</v>
      </c>
      <c r="D3001" s="19">
        <v>2</v>
      </c>
      <c r="E3001" s="19">
        <v>4</v>
      </c>
      <c r="F3001" s="19">
        <v>0</v>
      </c>
      <c r="G3001" s="19">
        <v>0</v>
      </c>
      <c r="H3001" s="19">
        <v>0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4" t="str">
        <f>IFERROR(VLOOKUP($A3001,'Fielding Data'!$A:$H,MATCH(P$1,'Fielding Data'!$A$1:$H$1,0),0),"Other")</f>
        <v>1B</v>
      </c>
      <c r="Q3001" s="14">
        <f>IFERROR(VLOOKUP($A3001,'Fielding Data'!$A:$H,MATCH(Q$1,'Fielding Data'!$A$1:$H$1,0),0),"Other")</f>
        <v>10</v>
      </c>
      <c r="R3001" s="14">
        <f>IFERROR(VLOOKUP($A3001,'Fielding Data'!$A:$H,MATCH(R$1,'Fielding Data'!$A$1:$H$1,0),0),"Other")</f>
        <v>0</v>
      </c>
      <c r="S3001" s="14">
        <f>IFERROR(VLOOKUP($A3001,'Fielding Data'!$A:$H,MATCH(S$1,'Fielding Data'!$A$1:$H$1,0),0),"Other")</f>
        <v>0</v>
      </c>
      <c r="T3001" s="14">
        <f>IFERROR(VLOOKUP($A3001,'Fielding Data'!$A:$H,MATCH(T$1,'Fielding Data'!$A$1:$H$1,0),0),"Other")</f>
        <v>0</v>
      </c>
      <c r="U3001" s="14">
        <f>SUMIFS('Fielding Data'!E:E,'Fielding Data'!$A:$A,'Hitting Data'!$A3001)</f>
        <v>10</v>
      </c>
      <c r="V3001" s="14">
        <f>SUMIFS('Fielding Data'!F:F,'Fielding Data'!$A:$A,'Hitting Data'!$A3001)</f>
        <v>0</v>
      </c>
      <c r="W3001" s="14">
        <f>SUMIFS('Fielding Data'!G:G,'Fielding Data'!$A:$A,'Hitting Data'!$A3001)</f>
        <v>0</v>
      </c>
      <c r="X3001" s="14">
        <f>SUMIFS('Fielding Data'!H:H,'Fielding Data'!$A:$A,'Hitting Data'!$A3001)</f>
        <v>0</v>
      </c>
    </row>
    <row r="3002" spans="1:24" x14ac:dyDescent="0.25">
      <c r="A3002" s="14" t="str">
        <f t="shared" si="46"/>
        <v>maiermi012012</v>
      </c>
      <c r="B3002" s="19" t="s">
        <v>680</v>
      </c>
      <c r="C3002" s="19">
        <v>2012</v>
      </c>
      <c r="D3002" s="19">
        <v>32</v>
      </c>
      <c r="E3002" s="19">
        <v>64</v>
      </c>
      <c r="F3002" s="19">
        <v>8</v>
      </c>
      <c r="G3002" s="19">
        <v>11</v>
      </c>
      <c r="H3002" s="19">
        <v>1</v>
      </c>
      <c r="I3002" s="19">
        <v>1</v>
      </c>
      <c r="J3002" s="19">
        <v>2</v>
      </c>
      <c r="K3002" s="19">
        <v>7</v>
      </c>
      <c r="L3002" s="19">
        <v>2</v>
      </c>
      <c r="M3002" s="19">
        <v>0</v>
      </c>
      <c r="N3002" s="19">
        <v>8</v>
      </c>
      <c r="O3002" s="19">
        <v>24</v>
      </c>
      <c r="P3002" s="14" t="str">
        <f>IFERROR(VLOOKUP($A3002,'Fielding Data'!$A:$H,MATCH(P$1,'Fielding Data'!$A$1:$H$1,0),0),"Other")</f>
        <v>CF</v>
      </c>
      <c r="Q3002" s="14">
        <f>IFERROR(VLOOKUP($A3002,'Fielding Data'!$A:$H,MATCH(Q$1,'Fielding Data'!$A$1:$H$1,0),0),"Other")</f>
        <v>0</v>
      </c>
      <c r="R3002" s="14">
        <f>IFERROR(VLOOKUP($A3002,'Fielding Data'!$A:$H,MATCH(R$1,'Fielding Data'!$A$1:$H$1,0),0),"Other")</f>
        <v>0</v>
      </c>
      <c r="S3002" s="14">
        <f>IFERROR(VLOOKUP($A3002,'Fielding Data'!$A:$H,MATCH(S$1,'Fielding Data'!$A$1:$H$1,0),0),"Other")</f>
        <v>0</v>
      </c>
      <c r="T3002" s="14">
        <f>IFERROR(VLOOKUP($A3002,'Fielding Data'!$A:$H,MATCH(T$1,'Fielding Data'!$A$1:$H$1,0),0),"Other")</f>
        <v>0</v>
      </c>
      <c r="U3002" s="14">
        <f>SUMIFS('Fielding Data'!E:E,'Fielding Data'!$A:$A,'Hitting Data'!$A3002)</f>
        <v>38</v>
      </c>
      <c r="V3002" s="14">
        <f>SUMIFS('Fielding Data'!F:F,'Fielding Data'!$A:$A,'Hitting Data'!$A3002)</f>
        <v>0</v>
      </c>
      <c r="W3002" s="14">
        <f>SUMIFS('Fielding Data'!G:G,'Fielding Data'!$A:$A,'Hitting Data'!$A3002)</f>
        <v>0</v>
      </c>
      <c r="X3002" s="14">
        <f>SUMIFS('Fielding Data'!H:H,'Fielding Data'!$A:$A,'Hitting Data'!$A3002)</f>
        <v>0</v>
      </c>
    </row>
    <row r="3003" spans="1:24" x14ac:dyDescent="0.25">
      <c r="A3003" s="14" t="str">
        <f t="shared" si="46"/>
        <v>maldoca032012</v>
      </c>
      <c r="B3003" s="19" t="s">
        <v>681</v>
      </c>
      <c r="C3003" s="19">
        <v>2012</v>
      </c>
      <c r="D3003" s="19">
        <v>4</v>
      </c>
      <c r="E3003" s="19">
        <v>9</v>
      </c>
      <c r="F3003" s="19">
        <v>0</v>
      </c>
      <c r="G3003" s="19">
        <v>0</v>
      </c>
      <c r="H3003" s="19">
        <v>0</v>
      </c>
      <c r="I3003" s="19">
        <v>0</v>
      </c>
      <c r="J3003" s="19">
        <v>0</v>
      </c>
      <c r="K3003" s="19">
        <v>1</v>
      </c>
      <c r="L3003" s="19">
        <v>0</v>
      </c>
      <c r="M3003" s="19">
        <v>0</v>
      </c>
      <c r="N3003" s="19">
        <v>2</v>
      </c>
      <c r="O3003" s="19">
        <v>4</v>
      </c>
      <c r="P3003" s="14" t="str">
        <f>IFERROR(VLOOKUP($A3003,'Fielding Data'!$A:$H,MATCH(P$1,'Fielding Data'!$A$1:$H$1,0),0),"Other")</f>
        <v>C</v>
      </c>
      <c r="Q3003" s="14">
        <f>IFERROR(VLOOKUP($A3003,'Fielding Data'!$A:$H,MATCH(Q$1,'Fielding Data'!$A$1:$H$1,0),0),"Other")</f>
        <v>24</v>
      </c>
      <c r="R3003" s="14">
        <f>IFERROR(VLOOKUP($A3003,'Fielding Data'!$A:$H,MATCH(R$1,'Fielding Data'!$A$1:$H$1,0),0),"Other")</f>
        <v>0</v>
      </c>
      <c r="S3003" s="14">
        <f>IFERROR(VLOOKUP($A3003,'Fielding Data'!$A:$H,MATCH(S$1,'Fielding Data'!$A$1:$H$1,0),0),"Other")</f>
        <v>0</v>
      </c>
      <c r="T3003" s="14">
        <f>IFERROR(VLOOKUP($A3003,'Fielding Data'!$A:$H,MATCH(T$1,'Fielding Data'!$A$1:$H$1,0),0),"Other")</f>
        <v>0</v>
      </c>
      <c r="U3003" s="14">
        <f>SUMIFS('Fielding Data'!E:E,'Fielding Data'!$A:$A,'Hitting Data'!$A3003)</f>
        <v>24</v>
      </c>
      <c r="V3003" s="14">
        <f>SUMIFS('Fielding Data'!F:F,'Fielding Data'!$A:$A,'Hitting Data'!$A3003)</f>
        <v>0</v>
      </c>
      <c r="W3003" s="14">
        <f>SUMIFS('Fielding Data'!G:G,'Fielding Data'!$A:$A,'Hitting Data'!$A3003)</f>
        <v>0</v>
      </c>
      <c r="X3003" s="14">
        <f>SUMIFS('Fielding Data'!H:H,'Fielding Data'!$A:$A,'Hitting Data'!$A3003)</f>
        <v>0</v>
      </c>
    </row>
    <row r="3004" spans="1:24" x14ac:dyDescent="0.25">
      <c r="A3004" s="14" t="str">
        <f t="shared" si="46"/>
        <v>maldoma012012</v>
      </c>
      <c r="B3004" s="19" t="s">
        <v>1553</v>
      </c>
      <c r="C3004" s="19">
        <v>2012</v>
      </c>
      <c r="D3004" s="19">
        <v>78</v>
      </c>
      <c r="E3004" s="19">
        <v>233</v>
      </c>
      <c r="F3004" s="19">
        <v>22</v>
      </c>
      <c r="G3004" s="19">
        <v>62</v>
      </c>
      <c r="H3004" s="19">
        <v>9</v>
      </c>
      <c r="I3004" s="19">
        <v>0</v>
      </c>
      <c r="J3004" s="19">
        <v>8</v>
      </c>
      <c r="K3004" s="19">
        <v>30</v>
      </c>
      <c r="L3004" s="19">
        <v>1</v>
      </c>
      <c r="M3004" s="19">
        <v>1</v>
      </c>
      <c r="N3004" s="19">
        <v>17</v>
      </c>
      <c r="O3004" s="19">
        <v>56</v>
      </c>
      <c r="P3004" s="14" t="str">
        <f>IFERROR(VLOOKUP($A3004,'Fielding Data'!$A:$H,MATCH(P$1,'Fielding Data'!$A$1:$H$1,0),0),"Other")</f>
        <v>1B</v>
      </c>
      <c r="Q3004" s="14">
        <f>IFERROR(VLOOKUP($A3004,'Fielding Data'!$A:$H,MATCH(Q$1,'Fielding Data'!$A$1:$H$1,0),0),"Other")</f>
        <v>9</v>
      </c>
      <c r="R3004" s="14">
        <f>IFERROR(VLOOKUP($A3004,'Fielding Data'!$A:$H,MATCH(R$1,'Fielding Data'!$A$1:$H$1,0),0),"Other")</f>
        <v>0</v>
      </c>
      <c r="S3004" s="14">
        <f>IFERROR(VLOOKUP($A3004,'Fielding Data'!$A:$H,MATCH(S$1,'Fielding Data'!$A$1:$H$1,0),0),"Other")</f>
        <v>0</v>
      </c>
      <c r="T3004" s="14">
        <f>IFERROR(VLOOKUP($A3004,'Fielding Data'!$A:$H,MATCH(T$1,'Fielding Data'!$A$1:$H$1,0),0),"Other")</f>
        <v>1</v>
      </c>
      <c r="U3004" s="14">
        <f>SUMIFS('Fielding Data'!E:E,'Fielding Data'!$A:$A,'Hitting Data'!$A3004)</f>
        <v>532</v>
      </c>
      <c r="V3004" s="14">
        <f>SUMIFS('Fielding Data'!F:F,'Fielding Data'!$A:$A,'Hitting Data'!$A3004)</f>
        <v>47</v>
      </c>
      <c r="W3004" s="14">
        <f>SUMIFS('Fielding Data'!G:G,'Fielding Data'!$A:$A,'Hitting Data'!$A3004)</f>
        <v>6</v>
      </c>
      <c r="X3004" s="14">
        <f>SUMIFS('Fielding Data'!H:H,'Fielding Data'!$A:$A,'Hitting Data'!$A3004)</f>
        <v>7</v>
      </c>
    </row>
    <row r="3005" spans="1:24" x14ac:dyDescent="0.25">
      <c r="A3005" s="14" t="str">
        <f t="shared" si="46"/>
        <v>malonma022012</v>
      </c>
      <c r="B3005" s="19" t="s">
        <v>1125</v>
      </c>
      <c r="C3005" s="19">
        <v>2012</v>
      </c>
      <c r="D3005" s="19">
        <v>9</v>
      </c>
      <c r="E3005" s="19">
        <v>0</v>
      </c>
      <c r="F3005" s="19">
        <v>0</v>
      </c>
      <c r="G3005" s="19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4" t="str">
        <f>IFERROR(VLOOKUP($A3005,'Fielding Data'!$A:$H,MATCH(P$1,'Fielding Data'!$A$1:$H$1,0),0),"Other")</f>
        <v>P</v>
      </c>
      <c r="Q3005" s="14">
        <f>IFERROR(VLOOKUP($A3005,'Fielding Data'!$A:$H,MATCH(Q$1,'Fielding Data'!$A$1:$H$1,0),0),"Other")</f>
        <v>0</v>
      </c>
      <c r="R3005" s="14">
        <f>IFERROR(VLOOKUP($A3005,'Fielding Data'!$A:$H,MATCH(R$1,'Fielding Data'!$A$1:$H$1,0),0),"Other")</f>
        <v>3</v>
      </c>
      <c r="S3005" s="14">
        <f>IFERROR(VLOOKUP($A3005,'Fielding Data'!$A:$H,MATCH(S$1,'Fielding Data'!$A$1:$H$1,0),0),"Other")</f>
        <v>0</v>
      </c>
      <c r="T3005" s="14">
        <f>IFERROR(VLOOKUP($A3005,'Fielding Data'!$A:$H,MATCH(T$1,'Fielding Data'!$A$1:$H$1,0),0),"Other")</f>
        <v>0</v>
      </c>
      <c r="U3005" s="14">
        <f>SUMIFS('Fielding Data'!E:E,'Fielding Data'!$A:$A,'Hitting Data'!$A3005)</f>
        <v>0</v>
      </c>
      <c r="V3005" s="14">
        <f>SUMIFS('Fielding Data'!F:F,'Fielding Data'!$A:$A,'Hitting Data'!$A3005)</f>
        <v>3</v>
      </c>
      <c r="W3005" s="14">
        <f>SUMIFS('Fielding Data'!G:G,'Fielding Data'!$A:$A,'Hitting Data'!$A3005)</f>
        <v>0</v>
      </c>
      <c r="X3005" s="14">
        <f>SUMIFS('Fielding Data'!H:H,'Fielding Data'!$A:$A,'Hitting Data'!$A3005)</f>
        <v>0</v>
      </c>
    </row>
    <row r="3006" spans="1:24" x14ac:dyDescent="0.25">
      <c r="A3006" s="14" t="str">
        <f t="shared" si="46"/>
        <v>manshje012012</v>
      </c>
      <c r="B3006" s="19" t="s">
        <v>1126</v>
      </c>
      <c r="C3006" s="19">
        <v>2012</v>
      </c>
      <c r="D3006" s="19">
        <v>12</v>
      </c>
      <c r="E3006" s="19">
        <v>0</v>
      </c>
      <c r="F3006" s="19">
        <v>0</v>
      </c>
      <c r="G3006" s="19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4" t="str">
        <f>IFERROR(VLOOKUP($A3006,'Fielding Data'!$A:$H,MATCH(P$1,'Fielding Data'!$A$1:$H$1,0),0),"Other")</f>
        <v>P</v>
      </c>
      <c r="Q3006" s="14">
        <f>IFERROR(VLOOKUP($A3006,'Fielding Data'!$A:$H,MATCH(Q$1,'Fielding Data'!$A$1:$H$1,0),0),"Other")</f>
        <v>1</v>
      </c>
      <c r="R3006" s="14">
        <f>IFERROR(VLOOKUP($A3006,'Fielding Data'!$A:$H,MATCH(R$1,'Fielding Data'!$A$1:$H$1,0),0),"Other")</f>
        <v>3</v>
      </c>
      <c r="S3006" s="14">
        <f>IFERROR(VLOOKUP($A3006,'Fielding Data'!$A:$H,MATCH(S$1,'Fielding Data'!$A$1:$H$1,0),0),"Other")</f>
        <v>0</v>
      </c>
      <c r="T3006" s="14">
        <f>IFERROR(VLOOKUP($A3006,'Fielding Data'!$A:$H,MATCH(T$1,'Fielding Data'!$A$1:$H$1,0),0),"Other")</f>
        <v>1</v>
      </c>
      <c r="U3006" s="14">
        <f>SUMIFS('Fielding Data'!E:E,'Fielding Data'!$A:$A,'Hitting Data'!$A3006)</f>
        <v>1</v>
      </c>
      <c r="V3006" s="14">
        <f>SUMIFS('Fielding Data'!F:F,'Fielding Data'!$A:$A,'Hitting Data'!$A3006)</f>
        <v>3</v>
      </c>
      <c r="W3006" s="14">
        <f>SUMIFS('Fielding Data'!G:G,'Fielding Data'!$A:$A,'Hitting Data'!$A3006)</f>
        <v>0</v>
      </c>
      <c r="X3006" s="14">
        <f>SUMIFS('Fielding Data'!H:H,'Fielding Data'!$A:$A,'Hitting Data'!$A3006)</f>
        <v>1</v>
      </c>
    </row>
    <row r="3007" spans="1:24" x14ac:dyDescent="0.25">
      <c r="A3007" s="14" t="str">
        <f t="shared" si="46"/>
        <v>marcush012012</v>
      </c>
      <c r="B3007" s="19" t="s">
        <v>568</v>
      </c>
      <c r="C3007" s="19">
        <v>2012</v>
      </c>
      <c r="D3007" s="19">
        <v>22</v>
      </c>
      <c r="E3007" s="19">
        <v>38</v>
      </c>
      <c r="F3007" s="19">
        <v>1</v>
      </c>
      <c r="G3007" s="19">
        <v>4</v>
      </c>
      <c r="H3007" s="19">
        <v>1</v>
      </c>
      <c r="I3007" s="19">
        <v>0</v>
      </c>
      <c r="J3007" s="19">
        <v>0</v>
      </c>
      <c r="K3007" s="19">
        <v>1</v>
      </c>
      <c r="L3007" s="19">
        <v>0</v>
      </c>
      <c r="M3007" s="19">
        <v>0</v>
      </c>
      <c r="N3007" s="19">
        <v>3</v>
      </c>
      <c r="O3007" s="19">
        <v>14</v>
      </c>
      <c r="P3007" s="14" t="str">
        <f>IFERROR(VLOOKUP($A3007,'Fielding Data'!$A:$H,MATCH(P$1,'Fielding Data'!$A$1:$H$1,0),0),"Other")</f>
        <v>P</v>
      </c>
      <c r="Q3007" s="14">
        <f>IFERROR(VLOOKUP($A3007,'Fielding Data'!$A:$H,MATCH(Q$1,'Fielding Data'!$A$1:$H$1,0),0),"Other")</f>
        <v>11</v>
      </c>
      <c r="R3007" s="14">
        <f>IFERROR(VLOOKUP($A3007,'Fielding Data'!$A:$H,MATCH(R$1,'Fielding Data'!$A$1:$H$1,0),0),"Other")</f>
        <v>16</v>
      </c>
      <c r="S3007" s="14">
        <f>IFERROR(VLOOKUP($A3007,'Fielding Data'!$A:$H,MATCH(S$1,'Fielding Data'!$A$1:$H$1,0),0),"Other")</f>
        <v>1</v>
      </c>
      <c r="T3007" s="14">
        <f>IFERROR(VLOOKUP($A3007,'Fielding Data'!$A:$H,MATCH(T$1,'Fielding Data'!$A$1:$H$1,0),0),"Other")</f>
        <v>0</v>
      </c>
      <c r="U3007" s="14">
        <f>SUMIFS('Fielding Data'!E:E,'Fielding Data'!$A:$A,'Hitting Data'!$A3007)</f>
        <v>11</v>
      </c>
      <c r="V3007" s="14">
        <f>SUMIFS('Fielding Data'!F:F,'Fielding Data'!$A:$A,'Hitting Data'!$A3007)</f>
        <v>16</v>
      </c>
      <c r="W3007" s="14">
        <f>SUMIFS('Fielding Data'!G:G,'Fielding Data'!$A:$A,'Hitting Data'!$A3007)</f>
        <v>1</v>
      </c>
      <c r="X3007" s="14">
        <f>SUMIFS('Fielding Data'!H:H,'Fielding Data'!$A:$A,'Hitting Data'!$A3007)</f>
        <v>0</v>
      </c>
    </row>
    <row r="3008" spans="1:24" x14ac:dyDescent="0.25">
      <c r="A3008" s="14" t="str">
        <f t="shared" si="46"/>
        <v>marinjh012012</v>
      </c>
      <c r="B3008" s="19" t="s">
        <v>1328</v>
      </c>
      <c r="C3008" s="19">
        <v>2012</v>
      </c>
      <c r="D3008" s="19">
        <v>2</v>
      </c>
      <c r="E3008" s="19">
        <v>0</v>
      </c>
      <c r="F3008" s="19">
        <v>0</v>
      </c>
      <c r="G3008" s="19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4" t="str">
        <f>IFERROR(VLOOKUP($A3008,'Fielding Data'!$A:$H,MATCH(P$1,'Fielding Data'!$A$1:$H$1,0),0),"Other")</f>
        <v>P</v>
      </c>
      <c r="Q3008" s="14">
        <f>IFERROR(VLOOKUP($A3008,'Fielding Data'!$A:$H,MATCH(Q$1,'Fielding Data'!$A$1:$H$1,0),0),"Other")</f>
        <v>0</v>
      </c>
      <c r="R3008" s="14">
        <f>IFERROR(VLOOKUP($A3008,'Fielding Data'!$A:$H,MATCH(R$1,'Fielding Data'!$A$1:$H$1,0),0),"Other")</f>
        <v>1</v>
      </c>
      <c r="S3008" s="14">
        <f>IFERROR(VLOOKUP($A3008,'Fielding Data'!$A:$H,MATCH(S$1,'Fielding Data'!$A$1:$H$1,0),0),"Other")</f>
        <v>0</v>
      </c>
      <c r="T3008" s="14">
        <f>IFERROR(VLOOKUP($A3008,'Fielding Data'!$A:$H,MATCH(T$1,'Fielding Data'!$A$1:$H$1,0),0),"Other")</f>
        <v>0</v>
      </c>
      <c r="U3008" s="14">
        <f>SUMIFS('Fielding Data'!E:E,'Fielding Data'!$A:$A,'Hitting Data'!$A3008)</f>
        <v>0</v>
      </c>
      <c r="V3008" s="14">
        <f>SUMIFS('Fielding Data'!F:F,'Fielding Data'!$A:$A,'Hitting Data'!$A3008)</f>
        <v>1</v>
      </c>
      <c r="W3008" s="14">
        <f>SUMIFS('Fielding Data'!G:G,'Fielding Data'!$A:$A,'Hitting Data'!$A3008)</f>
        <v>0</v>
      </c>
      <c r="X3008" s="14">
        <f>SUMIFS('Fielding Data'!H:H,'Fielding Data'!$A:$A,'Hitting Data'!$A3008)</f>
        <v>0</v>
      </c>
    </row>
    <row r="3009" spans="1:24" x14ac:dyDescent="0.25">
      <c r="A3009" s="14" t="str">
        <f t="shared" si="46"/>
        <v>markani012012</v>
      </c>
      <c r="B3009" s="19" t="s">
        <v>682</v>
      </c>
      <c r="C3009" s="19">
        <v>2012</v>
      </c>
      <c r="D3009" s="19">
        <v>104</v>
      </c>
      <c r="E3009" s="19">
        <v>420</v>
      </c>
      <c r="F3009" s="19">
        <v>59</v>
      </c>
      <c r="G3009" s="19">
        <v>125</v>
      </c>
      <c r="H3009" s="19">
        <v>28</v>
      </c>
      <c r="I3009" s="19">
        <v>3</v>
      </c>
      <c r="J3009" s="19">
        <v>13</v>
      </c>
      <c r="K3009" s="19">
        <v>54</v>
      </c>
      <c r="L3009" s="19">
        <v>1</v>
      </c>
      <c r="M3009" s="19">
        <v>1</v>
      </c>
      <c r="N3009" s="19">
        <v>42</v>
      </c>
      <c r="O3009" s="19">
        <v>51</v>
      </c>
      <c r="P3009" s="14" t="str">
        <f>IFERROR(VLOOKUP($A3009,'Fielding Data'!$A:$H,MATCH(P$1,'Fielding Data'!$A$1:$H$1,0),0),"Other")</f>
        <v>OF</v>
      </c>
      <c r="Q3009" s="14">
        <f>IFERROR(VLOOKUP($A3009,'Fielding Data'!$A:$H,MATCH(Q$1,'Fielding Data'!$A$1:$H$1,0),0),"Other")</f>
        <v>187</v>
      </c>
      <c r="R3009" s="14">
        <f>IFERROR(VLOOKUP($A3009,'Fielding Data'!$A:$H,MATCH(R$1,'Fielding Data'!$A$1:$H$1,0),0),"Other")</f>
        <v>3</v>
      </c>
      <c r="S3009" s="14">
        <f>IFERROR(VLOOKUP($A3009,'Fielding Data'!$A:$H,MATCH(S$1,'Fielding Data'!$A$1:$H$1,0),0),"Other")</f>
        <v>2</v>
      </c>
      <c r="T3009" s="14">
        <f>IFERROR(VLOOKUP($A3009,'Fielding Data'!$A:$H,MATCH(T$1,'Fielding Data'!$A$1:$H$1,0),0),"Other")</f>
        <v>0</v>
      </c>
      <c r="U3009" s="14">
        <f>SUMIFS('Fielding Data'!E:E,'Fielding Data'!$A:$A,'Hitting Data'!$A3009)</f>
        <v>187</v>
      </c>
      <c r="V3009" s="14">
        <f>SUMIFS('Fielding Data'!F:F,'Fielding Data'!$A:$A,'Hitting Data'!$A3009)</f>
        <v>3</v>
      </c>
      <c r="W3009" s="14">
        <f>SUMIFS('Fielding Data'!G:G,'Fielding Data'!$A:$A,'Hitting Data'!$A3009)</f>
        <v>2</v>
      </c>
      <c r="X3009" s="14">
        <f>SUMIFS('Fielding Data'!H:H,'Fielding Data'!$A:$A,'Hitting Data'!$A3009)</f>
        <v>0</v>
      </c>
    </row>
    <row r="3010" spans="1:24" x14ac:dyDescent="0.25">
      <c r="A3010" s="14" t="str">
        <f t="shared" si="46"/>
        <v>marmoca012012</v>
      </c>
      <c r="B3010" s="19" t="s">
        <v>683</v>
      </c>
      <c r="C3010" s="19">
        <v>2012</v>
      </c>
      <c r="D3010" s="19">
        <v>61</v>
      </c>
      <c r="E3010" s="19">
        <v>0</v>
      </c>
      <c r="F3010" s="19">
        <v>0</v>
      </c>
      <c r="G3010" s="19">
        <v>0</v>
      </c>
      <c r="H3010" s="19">
        <v>0</v>
      </c>
      <c r="I3010" s="19">
        <v>0</v>
      </c>
      <c r="J3010" s="19">
        <v>0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4" t="str">
        <f>IFERROR(VLOOKUP($A3010,'Fielding Data'!$A:$H,MATCH(P$1,'Fielding Data'!$A$1:$H$1,0),0),"Other")</f>
        <v>P</v>
      </c>
      <c r="Q3010" s="14">
        <f>IFERROR(VLOOKUP($A3010,'Fielding Data'!$A:$H,MATCH(Q$1,'Fielding Data'!$A$1:$H$1,0),0),"Other")</f>
        <v>5</v>
      </c>
      <c r="R3010" s="14">
        <f>IFERROR(VLOOKUP($A3010,'Fielding Data'!$A:$H,MATCH(R$1,'Fielding Data'!$A$1:$H$1,0),0),"Other")</f>
        <v>5</v>
      </c>
      <c r="S3010" s="14">
        <f>IFERROR(VLOOKUP($A3010,'Fielding Data'!$A:$H,MATCH(S$1,'Fielding Data'!$A$1:$H$1,0),0),"Other")</f>
        <v>1</v>
      </c>
      <c r="T3010" s="14">
        <f>IFERROR(VLOOKUP($A3010,'Fielding Data'!$A:$H,MATCH(T$1,'Fielding Data'!$A$1:$H$1,0),0),"Other")</f>
        <v>4</v>
      </c>
      <c r="U3010" s="14">
        <f>SUMIFS('Fielding Data'!E:E,'Fielding Data'!$A:$A,'Hitting Data'!$A3010)</f>
        <v>5</v>
      </c>
      <c r="V3010" s="14">
        <f>SUMIFS('Fielding Data'!F:F,'Fielding Data'!$A:$A,'Hitting Data'!$A3010)</f>
        <v>5</v>
      </c>
      <c r="W3010" s="14">
        <f>SUMIFS('Fielding Data'!G:G,'Fielding Data'!$A:$A,'Hitting Data'!$A3010)</f>
        <v>1</v>
      </c>
      <c r="X3010" s="14">
        <f>SUMIFS('Fielding Data'!H:H,'Fielding Data'!$A:$A,'Hitting Data'!$A3010)</f>
        <v>4</v>
      </c>
    </row>
    <row r="3011" spans="1:24" x14ac:dyDescent="0.25">
      <c r="A3011" s="14" t="str">
        <f t="shared" ref="A3011:A3074" si="47">B3011&amp;C3011</f>
        <v>maronni012012</v>
      </c>
      <c r="B3011" s="19" t="s">
        <v>1775</v>
      </c>
      <c r="C3011" s="19">
        <v>2012</v>
      </c>
      <c r="D3011" s="19">
        <v>12</v>
      </c>
      <c r="E3011" s="19">
        <v>0</v>
      </c>
      <c r="F3011" s="19">
        <v>0</v>
      </c>
      <c r="G3011" s="19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4" t="str">
        <f>IFERROR(VLOOKUP($A3011,'Fielding Data'!$A:$H,MATCH(P$1,'Fielding Data'!$A$1:$H$1,0),0),"Other")</f>
        <v>P</v>
      </c>
      <c r="Q3011" s="14">
        <f>IFERROR(VLOOKUP($A3011,'Fielding Data'!$A:$H,MATCH(Q$1,'Fielding Data'!$A$1:$H$1,0),0),"Other")</f>
        <v>0</v>
      </c>
      <c r="R3011" s="14">
        <f>IFERROR(VLOOKUP($A3011,'Fielding Data'!$A:$H,MATCH(R$1,'Fielding Data'!$A$1:$H$1,0),0),"Other")</f>
        <v>1</v>
      </c>
      <c r="S3011" s="14">
        <f>IFERROR(VLOOKUP($A3011,'Fielding Data'!$A:$H,MATCH(S$1,'Fielding Data'!$A$1:$H$1,0),0),"Other")</f>
        <v>0</v>
      </c>
      <c r="T3011" s="14">
        <f>IFERROR(VLOOKUP($A3011,'Fielding Data'!$A:$H,MATCH(T$1,'Fielding Data'!$A$1:$H$1,0),0),"Other")</f>
        <v>0</v>
      </c>
      <c r="U3011" s="14">
        <f>SUMIFS('Fielding Data'!E:E,'Fielding Data'!$A:$A,'Hitting Data'!$A3011)</f>
        <v>0</v>
      </c>
      <c r="V3011" s="14">
        <f>SUMIFS('Fielding Data'!F:F,'Fielding Data'!$A:$A,'Hitting Data'!$A3011)</f>
        <v>1</v>
      </c>
      <c r="W3011" s="14">
        <f>SUMIFS('Fielding Data'!G:G,'Fielding Data'!$A:$A,'Hitting Data'!$A3011)</f>
        <v>0</v>
      </c>
      <c r="X3011" s="14">
        <f>SUMIFS('Fielding Data'!H:H,'Fielding Data'!$A:$A,'Hitting Data'!$A3011)</f>
        <v>0</v>
      </c>
    </row>
    <row r="3012" spans="1:24" x14ac:dyDescent="0.25">
      <c r="A3012" s="14" t="str">
        <f t="shared" si="47"/>
        <v>marshse012012</v>
      </c>
      <c r="B3012" s="19" t="s">
        <v>684</v>
      </c>
      <c r="C3012" s="19">
        <v>2012</v>
      </c>
      <c r="D3012" s="19">
        <v>73</v>
      </c>
      <c r="E3012" s="19">
        <v>0</v>
      </c>
      <c r="F3012" s="19">
        <v>0</v>
      </c>
      <c r="G3012" s="19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4" t="str">
        <f>IFERROR(VLOOKUP($A3012,'Fielding Data'!$A:$H,MATCH(P$1,'Fielding Data'!$A$1:$H$1,0),0),"Other")</f>
        <v>P</v>
      </c>
      <c r="Q3012" s="14">
        <f>IFERROR(VLOOKUP($A3012,'Fielding Data'!$A:$H,MATCH(Q$1,'Fielding Data'!$A$1:$H$1,0),0),"Other")</f>
        <v>4</v>
      </c>
      <c r="R3012" s="14">
        <f>IFERROR(VLOOKUP($A3012,'Fielding Data'!$A:$H,MATCH(R$1,'Fielding Data'!$A$1:$H$1,0),0),"Other")</f>
        <v>11</v>
      </c>
      <c r="S3012" s="14">
        <f>IFERROR(VLOOKUP($A3012,'Fielding Data'!$A:$H,MATCH(S$1,'Fielding Data'!$A$1:$H$1,0),0),"Other")</f>
        <v>0</v>
      </c>
      <c r="T3012" s="14">
        <f>IFERROR(VLOOKUP($A3012,'Fielding Data'!$A:$H,MATCH(T$1,'Fielding Data'!$A$1:$H$1,0),0),"Other")</f>
        <v>0</v>
      </c>
      <c r="U3012" s="14">
        <f>SUMIFS('Fielding Data'!E:E,'Fielding Data'!$A:$A,'Hitting Data'!$A3012)</f>
        <v>4</v>
      </c>
      <c r="V3012" s="14">
        <f>SUMIFS('Fielding Data'!F:F,'Fielding Data'!$A:$A,'Hitting Data'!$A3012)</f>
        <v>11</v>
      </c>
      <c r="W3012" s="14">
        <f>SUMIFS('Fielding Data'!G:G,'Fielding Data'!$A:$A,'Hitting Data'!$A3012)</f>
        <v>0</v>
      </c>
      <c r="X3012" s="14">
        <f>SUMIFS('Fielding Data'!H:H,'Fielding Data'!$A:$A,'Hitting Data'!$A3012)</f>
        <v>0</v>
      </c>
    </row>
    <row r="3013" spans="1:24" x14ac:dyDescent="0.25">
      <c r="A3013" s="14" t="str">
        <f t="shared" si="47"/>
        <v>marsolo012012</v>
      </c>
      <c r="B3013" s="19" t="s">
        <v>957</v>
      </c>
      <c r="C3013" s="19">
        <v>2012</v>
      </c>
      <c r="D3013" s="19">
        <v>70</v>
      </c>
      <c r="E3013" s="19">
        <v>195</v>
      </c>
      <c r="F3013" s="19">
        <v>27</v>
      </c>
      <c r="G3013" s="19">
        <v>44</v>
      </c>
      <c r="H3013" s="19">
        <v>8</v>
      </c>
      <c r="I3013" s="19">
        <v>2</v>
      </c>
      <c r="J3013" s="19">
        <v>0</v>
      </c>
      <c r="K3013" s="19">
        <v>13</v>
      </c>
      <c r="L3013" s="19">
        <v>4</v>
      </c>
      <c r="M3013" s="19">
        <v>2</v>
      </c>
      <c r="N3013" s="19">
        <v>36</v>
      </c>
      <c r="O3013" s="19">
        <v>44</v>
      </c>
      <c r="P3013" s="14" t="str">
        <f>IFERROR(VLOOKUP($A3013,'Fielding Data'!$A:$H,MATCH(P$1,'Fielding Data'!$A$1:$H$1,0),0),"Other")</f>
        <v>C</v>
      </c>
      <c r="Q3013" s="14">
        <f>IFERROR(VLOOKUP($A3013,'Fielding Data'!$A:$H,MATCH(Q$1,'Fielding Data'!$A$1:$H$1,0),0),"Other")</f>
        <v>433</v>
      </c>
      <c r="R3013" s="14">
        <f>IFERROR(VLOOKUP($A3013,'Fielding Data'!$A:$H,MATCH(R$1,'Fielding Data'!$A$1:$H$1,0),0),"Other")</f>
        <v>18</v>
      </c>
      <c r="S3013" s="14">
        <f>IFERROR(VLOOKUP($A3013,'Fielding Data'!$A:$H,MATCH(S$1,'Fielding Data'!$A$1:$H$1,0),0),"Other")</f>
        <v>2</v>
      </c>
      <c r="T3013" s="14">
        <f>IFERROR(VLOOKUP($A3013,'Fielding Data'!$A:$H,MATCH(T$1,'Fielding Data'!$A$1:$H$1,0),0),"Other")</f>
        <v>3</v>
      </c>
      <c r="U3013" s="14">
        <f>SUMIFS('Fielding Data'!E:E,'Fielding Data'!$A:$A,'Hitting Data'!$A3013)</f>
        <v>433</v>
      </c>
      <c r="V3013" s="14">
        <f>SUMIFS('Fielding Data'!F:F,'Fielding Data'!$A:$A,'Hitting Data'!$A3013)</f>
        <v>18</v>
      </c>
      <c r="W3013" s="14">
        <f>SUMIFS('Fielding Data'!G:G,'Fielding Data'!$A:$A,'Hitting Data'!$A3013)</f>
        <v>2</v>
      </c>
      <c r="X3013" s="14">
        <f>SUMIFS('Fielding Data'!H:H,'Fielding Data'!$A:$A,'Hitting Data'!$A3013)</f>
        <v>3</v>
      </c>
    </row>
    <row r="3014" spans="1:24" x14ac:dyDescent="0.25">
      <c r="A3014" s="14" t="str">
        <f t="shared" si="47"/>
        <v>martelu012012</v>
      </c>
      <c r="B3014" s="19" t="s">
        <v>1555</v>
      </c>
      <c r="C3014" s="19">
        <v>2012</v>
      </c>
      <c r="D3014" s="19">
        <v>13</v>
      </c>
      <c r="E3014" s="19">
        <v>1</v>
      </c>
      <c r="F3014" s="19">
        <v>0</v>
      </c>
      <c r="G3014" s="19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4" t="str">
        <f>IFERROR(VLOOKUP($A3014,'Fielding Data'!$A:$H,MATCH(P$1,'Fielding Data'!$A$1:$H$1,0),0),"Other")</f>
        <v>P</v>
      </c>
      <c r="Q3014" s="14">
        <f>IFERROR(VLOOKUP($A3014,'Fielding Data'!$A:$H,MATCH(Q$1,'Fielding Data'!$A$1:$H$1,0),0),"Other")</f>
        <v>1</v>
      </c>
      <c r="R3014" s="14">
        <f>IFERROR(VLOOKUP($A3014,'Fielding Data'!$A:$H,MATCH(R$1,'Fielding Data'!$A$1:$H$1,0),0),"Other")</f>
        <v>3</v>
      </c>
      <c r="S3014" s="14">
        <f>IFERROR(VLOOKUP($A3014,'Fielding Data'!$A:$H,MATCH(S$1,'Fielding Data'!$A$1:$H$1,0),0),"Other")</f>
        <v>0</v>
      </c>
      <c r="T3014" s="14">
        <f>IFERROR(VLOOKUP($A3014,'Fielding Data'!$A:$H,MATCH(T$1,'Fielding Data'!$A$1:$H$1,0),0),"Other")</f>
        <v>0</v>
      </c>
      <c r="U3014" s="14">
        <f>SUMIFS('Fielding Data'!E:E,'Fielding Data'!$A:$A,'Hitting Data'!$A3014)</f>
        <v>1</v>
      </c>
      <c r="V3014" s="14">
        <f>SUMIFS('Fielding Data'!F:F,'Fielding Data'!$A:$A,'Hitting Data'!$A3014)</f>
        <v>3</v>
      </c>
      <c r="W3014" s="14">
        <f>SUMIFS('Fielding Data'!G:G,'Fielding Data'!$A:$A,'Hitting Data'!$A3014)</f>
        <v>0</v>
      </c>
      <c r="X3014" s="14">
        <f>SUMIFS('Fielding Data'!H:H,'Fielding Data'!$A:$A,'Hitting Data'!$A3014)</f>
        <v>0</v>
      </c>
    </row>
    <row r="3015" spans="1:24" x14ac:dyDescent="0.25">
      <c r="A3015" s="14" t="str">
        <f t="shared" si="47"/>
        <v>martest012012</v>
      </c>
      <c r="B3015" s="19" t="s">
        <v>1776</v>
      </c>
      <c r="C3015" s="19">
        <v>2012</v>
      </c>
      <c r="D3015" s="19">
        <v>47</v>
      </c>
      <c r="E3015" s="19">
        <v>167</v>
      </c>
      <c r="F3015" s="19">
        <v>18</v>
      </c>
      <c r="G3015" s="19">
        <v>43</v>
      </c>
      <c r="H3015" s="19">
        <v>3</v>
      </c>
      <c r="I3015" s="19">
        <v>6</v>
      </c>
      <c r="J3015" s="19">
        <v>5</v>
      </c>
      <c r="K3015" s="19">
        <v>17</v>
      </c>
      <c r="L3015" s="19">
        <v>12</v>
      </c>
      <c r="M3015" s="19">
        <v>5</v>
      </c>
      <c r="N3015" s="19">
        <v>8</v>
      </c>
      <c r="O3015" s="19">
        <v>50</v>
      </c>
      <c r="P3015" s="14" t="str">
        <f>IFERROR(VLOOKUP($A3015,'Fielding Data'!$A:$H,MATCH(P$1,'Fielding Data'!$A$1:$H$1,0),0),"Other")</f>
        <v>CF</v>
      </c>
      <c r="Q3015" s="14">
        <f>IFERROR(VLOOKUP($A3015,'Fielding Data'!$A:$H,MATCH(Q$1,'Fielding Data'!$A$1:$H$1,0),0),"Other")</f>
        <v>0</v>
      </c>
      <c r="R3015" s="14">
        <f>IFERROR(VLOOKUP($A3015,'Fielding Data'!$A:$H,MATCH(R$1,'Fielding Data'!$A$1:$H$1,0),0),"Other")</f>
        <v>0</v>
      </c>
      <c r="S3015" s="14">
        <f>IFERROR(VLOOKUP($A3015,'Fielding Data'!$A:$H,MATCH(S$1,'Fielding Data'!$A$1:$H$1,0),0),"Other")</f>
        <v>0</v>
      </c>
      <c r="T3015" s="14">
        <f>IFERROR(VLOOKUP($A3015,'Fielding Data'!$A:$H,MATCH(T$1,'Fielding Data'!$A$1:$H$1,0),0),"Other")</f>
        <v>0</v>
      </c>
      <c r="U3015" s="14">
        <f>SUMIFS('Fielding Data'!E:E,'Fielding Data'!$A:$A,'Hitting Data'!$A3015)</f>
        <v>66</v>
      </c>
      <c r="V3015" s="14">
        <f>SUMIFS('Fielding Data'!F:F,'Fielding Data'!$A:$A,'Hitting Data'!$A3015)</f>
        <v>3</v>
      </c>
      <c r="W3015" s="14">
        <f>SUMIFS('Fielding Data'!G:G,'Fielding Data'!$A:$A,'Hitting Data'!$A3015)</f>
        <v>3</v>
      </c>
      <c r="X3015" s="14">
        <f>SUMIFS('Fielding Data'!H:H,'Fielding Data'!$A:$A,'Hitting Data'!$A3015)</f>
        <v>0</v>
      </c>
    </row>
    <row r="3016" spans="1:24" x14ac:dyDescent="0.25">
      <c r="A3016" s="14" t="str">
        <f t="shared" si="47"/>
        <v>martevi012012</v>
      </c>
      <c r="B3016" s="19" t="s">
        <v>1129</v>
      </c>
      <c r="C3016" s="19">
        <v>2012</v>
      </c>
      <c r="D3016" s="19">
        <v>48</v>
      </c>
      <c r="E3016" s="19">
        <v>0</v>
      </c>
      <c r="F3016" s="19">
        <v>0</v>
      </c>
      <c r="G3016" s="19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4" t="str">
        <f>IFERROR(VLOOKUP($A3016,'Fielding Data'!$A:$H,MATCH(P$1,'Fielding Data'!$A$1:$H$1,0),0),"Other")</f>
        <v>P</v>
      </c>
      <c r="Q3016" s="14">
        <f>IFERROR(VLOOKUP($A3016,'Fielding Data'!$A:$H,MATCH(Q$1,'Fielding Data'!$A$1:$H$1,0),0),"Other")</f>
        <v>2</v>
      </c>
      <c r="R3016" s="14">
        <f>IFERROR(VLOOKUP($A3016,'Fielding Data'!$A:$H,MATCH(R$1,'Fielding Data'!$A$1:$H$1,0),0),"Other")</f>
        <v>5</v>
      </c>
      <c r="S3016" s="14">
        <f>IFERROR(VLOOKUP($A3016,'Fielding Data'!$A:$H,MATCH(S$1,'Fielding Data'!$A$1:$H$1,0),0),"Other")</f>
        <v>0</v>
      </c>
      <c r="T3016" s="14">
        <f>IFERROR(VLOOKUP($A3016,'Fielding Data'!$A:$H,MATCH(T$1,'Fielding Data'!$A$1:$H$1,0),0),"Other")</f>
        <v>0</v>
      </c>
      <c r="U3016" s="14">
        <f>SUMIFS('Fielding Data'!E:E,'Fielding Data'!$A:$A,'Hitting Data'!$A3016)</f>
        <v>2</v>
      </c>
      <c r="V3016" s="14">
        <f>SUMIFS('Fielding Data'!F:F,'Fielding Data'!$A:$A,'Hitting Data'!$A3016)</f>
        <v>5</v>
      </c>
      <c r="W3016" s="14">
        <f>SUMIFS('Fielding Data'!G:G,'Fielding Data'!$A:$A,'Hitting Data'!$A3016)</f>
        <v>0</v>
      </c>
      <c r="X3016" s="14">
        <f>SUMIFS('Fielding Data'!H:H,'Fielding Data'!$A:$A,'Hitting Data'!$A3016)</f>
        <v>0</v>
      </c>
    </row>
    <row r="3017" spans="1:24" x14ac:dyDescent="0.25">
      <c r="A3017" s="14" t="str">
        <f t="shared" si="47"/>
        <v>marticr012012</v>
      </c>
      <c r="B3017" s="19" t="s">
        <v>1130</v>
      </c>
      <c r="C3017" s="19">
        <v>2012</v>
      </c>
      <c r="D3017" s="19">
        <v>54</v>
      </c>
      <c r="E3017" s="19">
        <v>3</v>
      </c>
      <c r="F3017" s="19">
        <v>0</v>
      </c>
      <c r="G3017" s="19">
        <v>0</v>
      </c>
      <c r="H3017" s="19">
        <v>0</v>
      </c>
      <c r="I3017" s="19">
        <v>0</v>
      </c>
      <c r="J3017" s="19">
        <v>0</v>
      </c>
      <c r="K3017" s="19">
        <v>0</v>
      </c>
      <c r="L3017" s="19">
        <v>0</v>
      </c>
      <c r="M3017" s="19">
        <v>0</v>
      </c>
      <c r="N3017" s="19">
        <v>0</v>
      </c>
      <c r="O3017" s="19">
        <v>1</v>
      </c>
      <c r="P3017" s="14" t="str">
        <f>IFERROR(VLOOKUP($A3017,'Fielding Data'!$A:$H,MATCH(P$1,'Fielding Data'!$A$1:$H$1,0),0),"Other")</f>
        <v>P</v>
      </c>
      <c r="Q3017" s="14">
        <f>IFERROR(VLOOKUP($A3017,'Fielding Data'!$A:$H,MATCH(Q$1,'Fielding Data'!$A$1:$H$1,0),0),"Other")</f>
        <v>8</v>
      </c>
      <c r="R3017" s="14">
        <f>IFERROR(VLOOKUP($A3017,'Fielding Data'!$A:$H,MATCH(R$1,'Fielding Data'!$A$1:$H$1,0),0),"Other")</f>
        <v>7</v>
      </c>
      <c r="S3017" s="14">
        <f>IFERROR(VLOOKUP($A3017,'Fielding Data'!$A:$H,MATCH(S$1,'Fielding Data'!$A$1:$H$1,0),0),"Other")</f>
        <v>0</v>
      </c>
      <c r="T3017" s="14">
        <f>IFERROR(VLOOKUP($A3017,'Fielding Data'!$A:$H,MATCH(T$1,'Fielding Data'!$A$1:$H$1,0),0),"Other")</f>
        <v>1</v>
      </c>
      <c r="U3017" s="14">
        <f>SUMIFS('Fielding Data'!E:E,'Fielding Data'!$A:$A,'Hitting Data'!$A3017)</f>
        <v>8</v>
      </c>
      <c r="V3017" s="14">
        <f>SUMIFS('Fielding Data'!F:F,'Fielding Data'!$A:$A,'Hitting Data'!$A3017)</f>
        <v>7</v>
      </c>
      <c r="W3017" s="14">
        <f>SUMIFS('Fielding Data'!G:G,'Fielding Data'!$A:$A,'Hitting Data'!$A3017)</f>
        <v>0</v>
      </c>
      <c r="X3017" s="14">
        <f>SUMIFS('Fielding Data'!H:H,'Fielding Data'!$A:$A,'Hitting Data'!$A3017)</f>
        <v>1</v>
      </c>
    </row>
    <row r="3018" spans="1:24" x14ac:dyDescent="0.25">
      <c r="A3018" s="14" t="str">
        <f t="shared" si="47"/>
        <v>martife022012</v>
      </c>
      <c r="B3018" s="19" t="s">
        <v>1131</v>
      </c>
      <c r="C3018" s="19">
        <v>2012</v>
      </c>
      <c r="D3018" s="19">
        <v>41</v>
      </c>
      <c r="E3018" s="19">
        <v>118</v>
      </c>
      <c r="F3018" s="19">
        <v>12</v>
      </c>
      <c r="G3018" s="19">
        <v>28</v>
      </c>
      <c r="H3018" s="19">
        <v>7</v>
      </c>
      <c r="I3018" s="19">
        <v>1</v>
      </c>
      <c r="J3018" s="19">
        <v>6</v>
      </c>
      <c r="K3018" s="19">
        <v>14</v>
      </c>
      <c r="L3018" s="19">
        <v>0</v>
      </c>
      <c r="M3018" s="19">
        <v>1</v>
      </c>
      <c r="N3018" s="19">
        <v>6</v>
      </c>
      <c r="O3018" s="19">
        <v>34</v>
      </c>
      <c r="P3018" s="14" t="str">
        <f>IFERROR(VLOOKUP($A3018,'Fielding Data'!$A:$H,MATCH(P$1,'Fielding Data'!$A$1:$H$1,0),0),"Other")</f>
        <v>LF</v>
      </c>
      <c r="Q3018" s="14">
        <f>IFERROR(VLOOKUP($A3018,'Fielding Data'!$A:$H,MATCH(Q$1,'Fielding Data'!$A$1:$H$1,0),0),"Other")</f>
        <v>0</v>
      </c>
      <c r="R3018" s="14">
        <f>IFERROR(VLOOKUP($A3018,'Fielding Data'!$A:$H,MATCH(R$1,'Fielding Data'!$A$1:$H$1,0),0),"Other")</f>
        <v>0</v>
      </c>
      <c r="S3018" s="14">
        <f>IFERROR(VLOOKUP($A3018,'Fielding Data'!$A:$H,MATCH(S$1,'Fielding Data'!$A$1:$H$1,0),0),"Other")</f>
        <v>0</v>
      </c>
      <c r="T3018" s="14">
        <f>IFERROR(VLOOKUP($A3018,'Fielding Data'!$A:$H,MATCH(T$1,'Fielding Data'!$A$1:$H$1,0),0),"Other")</f>
        <v>0</v>
      </c>
      <c r="U3018" s="14">
        <f>SUMIFS('Fielding Data'!E:E,'Fielding Data'!$A:$A,'Hitting Data'!$A3018)</f>
        <v>49</v>
      </c>
      <c r="V3018" s="14">
        <f>SUMIFS('Fielding Data'!F:F,'Fielding Data'!$A:$A,'Hitting Data'!$A3018)</f>
        <v>1</v>
      </c>
      <c r="W3018" s="14">
        <f>SUMIFS('Fielding Data'!G:G,'Fielding Data'!$A:$A,'Hitting Data'!$A3018)</f>
        <v>0</v>
      </c>
      <c r="X3018" s="14">
        <f>SUMIFS('Fielding Data'!H:H,'Fielding Data'!$A:$A,'Hitting Data'!$A3018)</f>
        <v>0</v>
      </c>
    </row>
    <row r="3019" spans="1:24" x14ac:dyDescent="0.25">
      <c r="A3019" s="14" t="str">
        <f t="shared" si="47"/>
        <v>martijd022012</v>
      </c>
      <c r="B3019" s="19" t="s">
        <v>1556</v>
      </c>
      <c r="C3019" s="19">
        <v>2012</v>
      </c>
      <c r="D3019" s="19">
        <v>113</v>
      </c>
      <c r="E3019" s="19">
        <v>395</v>
      </c>
      <c r="F3019" s="19">
        <v>34</v>
      </c>
      <c r="G3019" s="19">
        <v>95</v>
      </c>
      <c r="H3019" s="19">
        <v>14</v>
      </c>
      <c r="I3019" s="19">
        <v>3</v>
      </c>
      <c r="J3019" s="19">
        <v>11</v>
      </c>
      <c r="K3019" s="19">
        <v>55</v>
      </c>
      <c r="L3019" s="19">
        <v>0</v>
      </c>
      <c r="M3019" s="19">
        <v>2</v>
      </c>
      <c r="N3019" s="19">
        <v>40</v>
      </c>
      <c r="O3019" s="19">
        <v>96</v>
      </c>
      <c r="P3019" s="14" t="str">
        <f>IFERROR(VLOOKUP($A3019,'Fielding Data'!$A:$H,MATCH(P$1,'Fielding Data'!$A$1:$H$1,0),0),"Other")</f>
        <v>LF</v>
      </c>
      <c r="Q3019" s="14">
        <f>IFERROR(VLOOKUP($A3019,'Fielding Data'!$A:$H,MATCH(Q$1,'Fielding Data'!$A$1:$H$1,0),0),"Other")</f>
        <v>0</v>
      </c>
      <c r="R3019" s="14">
        <f>IFERROR(VLOOKUP($A3019,'Fielding Data'!$A:$H,MATCH(R$1,'Fielding Data'!$A$1:$H$1,0),0),"Other")</f>
        <v>0</v>
      </c>
      <c r="S3019" s="14">
        <f>IFERROR(VLOOKUP($A3019,'Fielding Data'!$A:$H,MATCH(S$1,'Fielding Data'!$A$1:$H$1,0),0),"Other")</f>
        <v>0</v>
      </c>
      <c r="T3019" s="14">
        <f>IFERROR(VLOOKUP($A3019,'Fielding Data'!$A:$H,MATCH(T$1,'Fielding Data'!$A$1:$H$1,0),0),"Other")</f>
        <v>0</v>
      </c>
      <c r="U3019" s="14">
        <f>SUMIFS('Fielding Data'!E:E,'Fielding Data'!$A:$A,'Hitting Data'!$A3019)</f>
        <v>131</v>
      </c>
      <c r="V3019" s="14">
        <f>SUMIFS('Fielding Data'!F:F,'Fielding Data'!$A:$A,'Hitting Data'!$A3019)</f>
        <v>9</v>
      </c>
      <c r="W3019" s="14">
        <f>SUMIFS('Fielding Data'!G:G,'Fielding Data'!$A:$A,'Hitting Data'!$A3019)</f>
        <v>2</v>
      </c>
      <c r="X3019" s="14">
        <f>SUMIFS('Fielding Data'!H:H,'Fielding Data'!$A:$A,'Hitting Data'!$A3019)</f>
        <v>0</v>
      </c>
    </row>
    <row r="3020" spans="1:24" x14ac:dyDescent="0.25">
      <c r="A3020" s="14" t="str">
        <f t="shared" si="47"/>
        <v>martijo072012</v>
      </c>
      <c r="B3020" s="19" t="s">
        <v>1133</v>
      </c>
      <c r="C3020" s="19">
        <v>2012</v>
      </c>
      <c r="D3020" s="19">
        <v>1</v>
      </c>
      <c r="E3020" s="19">
        <v>0</v>
      </c>
      <c r="F3020" s="19">
        <v>0</v>
      </c>
      <c r="G3020" s="19">
        <v>0</v>
      </c>
      <c r="H3020" s="19">
        <v>0</v>
      </c>
      <c r="I3020" s="19">
        <v>0</v>
      </c>
      <c r="J3020" s="19">
        <v>0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4" t="str">
        <f>IFERROR(VLOOKUP($A3020,'Fielding Data'!$A:$H,MATCH(P$1,'Fielding Data'!$A$1:$H$1,0),0),"Other")</f>
        <v>P</v>
      </c>
      <c r="Q3020" s="14">
        <f>IFERROR(VLOOKUP($A3020,'Fielding Data'!$A:$H,MATCH(Q$1,'Fielding Data'!$A$1:$H$1,0),0),"Other")</f>
        <v>0</v>
      </c>
      <c r="R3020" s="14">
        <f>IFERROR(VLOOKUP($A3020,'Fielding Data'!$A:$H,MATCH(R$1,'Fielding Data'!$A$1:$H$1,0),0),"Other")</f>
        <v>0</v>
      </c>
      <c r="S3020" s="14">
        <f>IFERROR(VLOOKUP($A3020,'Fielding Data'!$A:$H,MATCH(S$1,'Fielding Data'!$A$1:$H$1,0),0),"Other")</f>
        <v>0</v>
      </c>
      <c r="T3020" s="14">
        <f>IFERROR(VLOOKUP($A3020,'Fielding Data'!$A:$H,MATCH(T$1,'Fielding Data'!$A$1:$H$1,0),0),"Other")</f>
        <v>0</v>
      </c>
      <c r="U3020" s="14">
        <f>SUMIFS('Fielding Data'!E:E,'Fielding Data'!$A:$A,'Hitting Data'!$A3020)</f>
        <v>0</v>
      </c>
      <c r="V3020" s="14">
        <f>SUMIFS('Fielding Data'!F:F,'Fielding Data'!$A:$A,'Hitting Data'!$A3020)</f>
        <v>0</v>
      </c>
      <c r="W3020" s="14">
        <f>SUMIFS('Fielding Data'!G:G,'Fielding Data'!$A:$A,'Hitting Data'!$A3020)</f>
        <v>0</v>
      </c>
      <c r="X3020" s="14">
        <f>SUMIFS('Fielding Data'!H:H,'Fielding Data'!$A:$A,'Hitting Data'!$A3020)</f>
        <v>0</v>
      </c>
    </row>
    <row r="3021" spans="1:24" x14ac:dyDescent="0.25">
      <c r="A3021" s="14" t="str">
        <f t="shared" si="47"/>
        <v>martile012012</v>
      </c>
      <c r="B3021" s="19" t="s">
        <v>1557</v>
      </c>
      <c r="C3021" s="19">
        <v>2012</v>
      </c>
      <c r="D3021" s="19">
        <v>24</v>
      </c>
      <c r="E3021" s="19">
        <v>46</v>
      </c>
      <c r="F3021" s="19">
        <v>6</v>
      </c>
      <c r="G3021" s="19">
        <v>8</v>
      </c>
      <c r="H3021" s="19">
        <v>5</v>
      </c>
      <c r="I3021" s="19">
        <v>2</v>
      </c>
      <c r="J3021" s="19">
        <v>0</v>
      </c>
      <c r="K3021" s="19">
        <v>6</v>
      </c>
      <c r="L3021" s="19">
        <v>3</v>
      </c>
      <c r="M3021" s="19">
        <v>0</v>
      </c>
      <c r="N3021" s="19">
        <v>4</v>
      </c>
      <c r="O3021" s="19">
        <v>12</v>
      </c>
      <c r="P3021" s="14" t="str">
        <f>IFERROR(VLOOKUP($A3021,'Fielding Data'!$A:$H,MATCH(P$1,'Fielding Data'!$A$1:$H$1,0),0),"Other")</f>
        <v>CF</v>
      </c>
      <c r="Q3021" s="14">
        <f>IFERROR(VLOOKUP($A3021,'Fielding Data'!$A:$H,MATCH(Q$1,'Fielding Data'!$A$1:$H$1,0),0),"Other")</f>
        <v>0</v>
      </c>
      <c r="R3021" s="14">
        <f>IFERROR(VLOOKUP($A3021,'Fielding Data'!$A:$H,MATCH(R$1,'Fielding Data'!$A$1:$H$1,0),0),"Other")</f>
        <v>0</v>
      </c>
      <c r="S3021" s="14">
        <f>IFERROR(VLOOKUP($A3021,'Fielding Data'!$A:$H,MATCH(S$1,'Fielding Data'!$A$1:$H$1,0),0),"Other")</f>
        <v>0</v>
      </c>
      <c r="T3021" s="14">
        <f>IFERROR(VLOOKUP($A3021,'Fielding Data'!$A:$H,MATCH(T$1,'Fielding Data'!$A$1:$H$1,0),0),"Other")</f>
        <v>0</v>
      </c>
      <c r="U3021" s="14">
        <f>SUMIFS('Fielding Data'!E:E,'Fielding Data'!$A:$A,'Hitting Data'!$A3021)</f>
        <v>39</v>
      </c>
      <c r="V3021" s="14">
        <f>SUMIFS('Fielding Data'!F:F,'Fielding Data'!$A:$A,'Hitting Data'!$A3021)</f>
        <v>1</v>
      </c>
      <c r="W3021" s="14">
        <f>SUMIFS('Fielding Data'!G:G,'Fielding Data'!$A:$A,'Hitting Data'!$A3021)</f>
        <v>0</v>
      </c>
      <c r="X3021" s="14">
        <f>SUMIFS('Fielding Data'!H:H,'Fielding Data'!$A:$A,'Hitting Data'!$A3021)</f>
        <v>1</v>
      </c>
    </row>
    <row r="3022" spans="1:24" x14ac:dyDescent="0.25">
      <c r="A3022" s="14" t="str">
        <f t="shared" si="47"/>
        <v>martilu022012</v>
      </c>
      <c r="B3022" s="19" t="s">
        <v>1558</v>
      </c>
      <c r="C3022" s="19">
        <v>2012</v>
      </c>
      <c r="D3022" s="19">
        <v>10</v>
      </c>
      <c r="E3022" s="19">
        <v>18</v>
      </c>
      <c r="F3022" s="19">
        <v>1</v>
      </c>
      <c r="G3022" s="19">
        <v>2</v>
      </c>
      <c r="H3022" s="19">
        <v>0</v>
      </c>
      <c r="I3022" s="19">
        <v>0</v>
      </c>
      <c r="J3022" s="19">
        <v>0</v>
      </c>
      <c r="K3022" s="19">
        <v>0</v>
      </c>
      <c r="L3022" s="19">
        <v>0</v>
      </c>
      <c r="M3022" s="19">
        <v>0</v>
      </c>
      <c r="N3022" s="19">
        <v>0</v>
      </c>
      <c r="O3022" s="19">
        <v>4</v>
      </c>
      <c r="P3022" s="14" t="str">
        <f>IFERROR(VLOOKUP($A3022,'Fielding Data'!$A:$H,MATCH(P$1,'Fielding Data'!$A$1:$H$1,0),0),"Other")</f>
        <v>C</v>
      </c>
      <c r="Q3022" s="14">
        <f>IFERROR(VLOOKUP($A3022,'Fielding Data'!$A:$H,MATCH(Q$1,'Fielding Data'!$A$1:$H$1,0),0),"Other")</f>
        <v>54</v>
      </c>
      <c r="R3022" s="14">
        <f>IFERROR(VLOOKUP($A3022,'Fielding Data'!$A:$H,MATCH(R$1,'Fielding Data'!$A$1:$H$1,0),0),"Other")</f>
        <v>1</v>
      </c>
      <c r="S3022" s="14">
        <f>IFERROR(VLOOKUP($A3022,'Fielding Data'!$A:$H,MATCH(S$1,'Fielding Data'!$A$1:$H$1,0),0),"Other")</f>
        <v>0</v>
      </c>
      <c r="T3022" s="14">
        <f>IFERROR(VLOOKUP($A3022,'Fielding Data'!$A:$H,MATCH(T$1,'Fielding Data'!$A$1:$H$1,0),0),"Other")</f>
        <v>0</v>
      </c>
      <c r="U3022" s="14">
        <f>SUMIFS('Fielding Data'!E:E,'Fielding Data'!$A:$A,'Hitting Data'!$A3022)</f>
        <v>54</v>
      </c>
      <c r="V3022" s="14">
        <f>SUMIFS('Fielding Data'!F:F,'Fielding Data'!$A:$A,'Hitting Data'!$A3022)</f>
        <v>1</v>
      </c>
      <c r="W3022" s="14">
        <f>SUMIFS('Fielding Data'!G:G,'Fielding Data'!$A:$A,'Hitting Data'!$A3022)</f>
        <v>0</v>
      </c>
      <c r="X3022" s="14">
        <f>SUMIFS('Fielding Data'!H:H,'Fielding Data'!$A:$A,'Hitting Data'!$A3022)</f>
        <v>0</v>
      </c>
    </row>
    <row r="3023" spans="1:24" x14ac:dyDescent="0.25">
      <c r="A3023" s="14" t="str">
        <f t="shared" si="47"/>
        <v>martimi022012</v>
      </c>
      <c r="B3023" s="19" t="s">
        <v>1559</v>
      </c>
      <c r="C3023" s="19">
        <v>2012</v>
      </c>
      <c r="D3023" s="19">
        <v>45</v>
      </c>
      <c r="E3023" s="19">
        <v>115</v>
      </c>
      <c r="F3023" s="19">
        <v>10</v>
      </c>
      <c r="G3023" s="19">
        <v>20</v>
      </c>
      <c r="H3023" s="19">
        <v>3</v>
      </c>
      <c r="I3023" s="19">
        <v>0</v>
      </c>
      <c r="J3023" s="19">
        <v>2</v>
      </c>
      <c r="K3023" s="19">
        <v>7</v>
      </c>
      <c r="L3023" s="19">
        <v>0</v>
      </c>
      <c r="M3023" s="19">
        <v>0</v>
      </c>
      <c r="N3023" s="19">
        <v>5</v>
      </c>
      <c r="O3023" s="19">
        <v>21</v>
      </c>
      <c r="P3023" s="14" t="str">
        <f>IFERROR(VLOOKUP($A3023,'Fielding Data'!$A:$H,MATCH(P$1,'Fielding Data'!$A$1:$H$1,0),0),"Other")</f>
        <v>2B</v>
      </c>
      <c r="Q3023" s="14">
        <f>IFERROR(VLOOKUP($A3023,'Fielding Data'!$A:$H,MATCH(Q$1,'Fielding Data'!$A$1:$H$1,0),0),"Other")</f>
        <v>24</v>
      </c>
      <c r="R3023" s="14">
        <f>IFERROR(VLOOKUP($A3023,'Fielding Data'!$A:$H,MATCH(R$1,'Fielding Data'!$A$1:$H$1,0),0),"Other")</f>
        <v>26</v>
      </c>
      <c r="S3023" s="14">
        <f>IFERROR(VLOOKUP($A3023,'Fielding Data'!$A:$H,MATCH(S$1,'Fielding Data'!$A$1:$H$1,0),0),"Other")</f>
        <v>2</v>
      </c>
      <c r="T3023" s="14">
        <f>IFERROR(VLOOKUP($A3023,'Fielding Data'!$A:$H,MATCH(T$1,'Fielding Data'!$A$1:$H$1,0),0),"Other")</f>
        <v>9</v>
      </c>
      <c r="U3023" s="14">
        <f>SUMIFS('Fielding Data'!E:E,'Fielding Data'!$A:$A,'Hitting Data'!$A3023)</f>
        <v>45</v>
      </c>
      <c r="V3023" s="14">
        <f>SUMIFS('Fielding Data'!F:F,'Fielding Data'!$A:$A,'Hitting Data'!$A3023)</f>
        <v>62</v>
      </c>
      <c r="W3023" s="14">
        <f>SUMIFS('Fielding Data'!G:G,'Fielding Data'!$A:$A,'Hitting Data'!$A3023)</f>
        <v>4</v>
      </c>
      <c r="X3023" s="14">
        <f>SUMIFS('Fielding Data'!H:H,'Fielding Data'!$A:$A,'Hitting Data'!$A3023)</f>
        <v>14</v>
      </c>
    </row>
    <row r="3024" spans="1:24" x14ac:dyDescent="0.25">
      <c r="A3024" s="14" t="str">
        <f t="shared" si="47"/>
        <v>martiru012012</v>
      </c>
      <c r="B3024" s="19" t="s">
        <v>685</v>
      </c>
      <c r="C3024" s="19">
        <v>2012</v>
      </c>
      <c r="D3024" s="19">
        <v>133</v>
      </c>
      <c r="E3024" s="19">
        <v>422</v>
      </c>
      <c r="F3024" s="19">
        <v>50</v>
      </c>
      <c r="G3024" s="19">
        <v>89</v>
      </c>
      <c r="H3024" s="19">
        <v>18</v>
      </c>
      <c r="I3024" s="19">
        <v>0</v>
      </c>
      <c r="J3024" s="19">
        <v>21</v>
      </c>
      <c r="K3024" s="19">
        <v>53</v>
      </c>
      <c r="L3024" s="19">
        <v>6</v>
      </c>
      <c r="M3024" s="19">
        <v>1</v>
      </c>
      <c r="N3024" s="19">
        <v>53</v>
      </c>
      <c r="O3024" s="19">
        <v>95</v>
      </c>
      <c r="P3024" s="14" t="str">
        <f>IFERROR(VLOOKUP($A3024,'Fielding Data'!$A:$H,MATCH(P$1,'Fielding Data'!$A$1:$H$1,0),0),"Other")</f>
        <v>C</v>
      </c>
      <c r="Q3024" s="14">
        <f>IFERROR(VLOOKUP($A3024,'Fielding Data'!$A:$H,MATCH(Q$1,'Fielding Data'!$A$1:$H$1,0),0),"Other")</f>
        <v>924</v>
      </c>
      <c r="R3024" s="14">
        <f>IFERROR(VLOOKUP($A3024,'Fielding Data'!$A:$H,MATCH(R$1,'Fielding Data'!$A$1:$H$1,0),0),"Other")</f>
        <v>61</v>
      </c>
      <c r="S3024" s="14">
        <f>IFERROR(VLOOKUP($A3024,'Fielding Data'!$A:$H,MATCH(S$1,'Fielding Data'!$A$1:$H$1,0),0),"Other")</f>
        <v>6</v>
      </c>
      <c r="T3024" s="14">
        <f>IFERROR(VLOOKUP($A3024,'Fielding Data'!$A:$H,MATCH(T$1,'Fielding Data'!$A$1:$H$1,0),0),"Other")</f>
        <v>3</v>
      </c>
      <c r="U3024" s="14">
        <f>SUMIFS('Fielding Data'!E:E,'Fielding Data'!$A:$A,'Hitting Data'!$A3024)</f>
        <v>924</v>
      </c>
      <c r="V3024" s="14">
        <f>SUMIFS('Fielding Data'!F:F,'Fielding Data'!$A:$A,'Hitting Data'!$A3024)</f>
        <v>61</v>
      </c>
      <c r="W3024" s="14">
        <f>SUMIFS('Fielding Data'!G:G,'Fielding Data'!$A:$A,'Hitting Data'!$A3024)</f>
        <v>6</v>
      </c>
      <c r="X3024" s="14">
        <f>SUMIFS('Fielding Data'!H:H,'Fielding Data'!$A:$A,'Hitting Data'!$A3024)</f>
        <v>3</v>
      </c>
    </row>
    <row r="3025" spans="1:24" x14ac:dyDescent="0.25">
      <c r="A3025" s="14" t="str">
        <f t="shared" si="47"/>
        <v>masteju012012</v>
      </c>
      <c r="B3025" s="19" t="s">
        <v>959</v>
      </c>
      <c r="C3025" s="19">
        <v>2012</v>
      </c>
      <c r="D3025" s="19">
        <v>34</v>
      </c>
      <c r="E3025" s="19">
        <v>2</v>
      </c>
      <c r="F3025" s="19">
        <v>0</v>
      </c>
      <c r="G3025" s="19">
        <v>0</v>
      </c>
      <c r="H3025" s="19">
        <v>0</v>
      </c>
      <c r="I3025" s="19">
        <v>0</v>
      </c>
      <c r="J3025" s="19">
        <v>0</v>
      </c>
      <c r="K3025" s="19">
        <v>0</v>
      </c>
      <c r="L3025" s="19">
        <v>0</v>
      </c>
      <c r="M3025" s="19">
        <v>0</v>
      </c>
      <c r="N3025" s="19">
        <v>0</v>
      </c>
      <c r="O3025" s="19">
        <v>1</v>
      </c>
      <c r="P3025" s="14" t="str">
        <f>IFERROR(VLOOKUP($A3025,'Fielding Data'!$A:$H,MATCH(P$1,'Fielding Data'!$A$1:$H$1,0),0),"Other")</f>
        <v>P</v>
      </c>
      <c r="Q3025" s="14">
        <f>IFERROR(VLOOKUP($A3025,'Fielding Data'!$A:$H,MATCH(Q$1,'Fielding Data'!$A$1:$H$1,0),0),"Other")</f>
        <v>24</v>
      </c>
      <c r="R3025" s="14">
        <f>IFERROR(VLOOKUP($A3025,'Fielding Data'!$A:$H,MATCH(R$1,'Fielding Data'!$A$1:$H$1,0),0),"Other")</f>
        <v>34</v>
      </c>
      <c r="S3025" s="14">
        <f>IFERROR(VLOOKUP($A3025,'Fielding Data'!$A:$H,MATCH(S$1,'Fielding Data'!$A$1:$H$1,0),0),"Other")</f>
        <v>1</v>
      </c>
      <c r="T3025" s="14">
        <f>IFERROR(VLOOKUP($A3025,'Fielding Data'!$A:$H,MATCH(T$1,'Fielding Data'!$A$1:$H$1,0),0),"Other")</f>
        <v>2</v>
      </c>
      <c r="U3025" s="14">
        <f>SUMIFS('Fielding Data'!E:E,'Fielding Data'!$A:$A,'Hitting Data'!$A3025)</f>
        <v>24</v>
      </c>
      <c r="V3025" s="14">
        <f>SUMIFS('Fielding Data'!F:F,'Fielding Data'!$A:$A,'Hitting Data'!$A3025)</f>
        <v>34</v>
      </c>
      <c r="W3025" s="14">
        <f>SUMIFS('Fielding Data'!G:G,'Fielding Data'!$A:$A,'Hitting Data'!$A3025)</f>
        <v>1</v>
      </c>
      <c r="X3025" s="14">
        <f>SUMIFS('Fielding Data'!H:H,'Fielding Data'!$A:$A,'Hitting Data'!$A3025)</f>
        <v>2</v>
      </c>
    </row>
    <row r="3026" spans="1:24" x14ac:dyDescent="0.25">
      <c r="A3026" s="14" t="str">
        <f t="shared" si="47"/>
        <v>mastrda012012</v>
      </c>
      <c r="B3026" s="19" t="s">
        <v>1560</v>
      </c>
      <c r="C3026" s="19">
        <v>2012</v>
      </c>
      <c r="D3026" s="19">
        <v>77</v>
      </c>
      <c r="E3026" s="19">
        <v>163</v>
      </c>
      <c r="F3026" s="19">
        <v>22</v>
      </c>
      <c r="G3026" s="19">
        <v>41</v>
      </c>
      <c r="H3026" s="19">
        <v>3</v>
      </c>
      <c r="I3026" s="19">
        <v>2</v>
      </c>
      <c r="J3026" s="19">
        <v>3</v>
      </c>
      <c r="K3026" s="19">
        <v>17</v>
      </c>
      <c r="L3026" s="19">
        <v>21</v>
      </c>
      <c r="M3026" s="19">
        <v>3</v>
      </c>
      <c r="N3026" s="19">
        <v>18</v>
      </c>
      <c r="O3026" s="19">
        <v>45</v>
      </c>
      <c r="P3026" s="14" t="str">
        <f>IFERROR(VLOOKUP($A3026,'Fielding Data'!$A:$H,MATCH(P$1,'Fielding Data'!$A$1:$H$1,0),0),"Other")</f>
        <v>2B</v>
      </c>
      <c r="Q3026" s="14">
        <f>IFERROR(VLOOKUP($A3026,'Fielding Data'!$A:$H,MATCH(Q$1,'Fielding Data'!$A$1:$H$1,0),0),"Other")</f>
        <v>0</v>
      </c>
      <c r="R3026" s="14">
        <f>IFERROR(VLOOKUP($A3026,'Fielding Data'!$A:$H,MATCH(R$1,'Fielding Data'!$A$1:$H$1,0),0),"Other")</f>
        <v>0</v>
      </c>
      <c r="S3026" s="14">
        <f>IFERROR(VLOOKUP($A3026,'Fielding Data'!$A:$H,MATCH(S$1,'Fielding Data'!$A$1:$H$1,0),0),"Other")</f>
        <v>0</v>
      </c>
      <c r="T3026" s="14">
        <f>IFERROR(VLOOKUP($A3026,'Fielding Data'!$A:$H,MATCH(T$1,'Fielding Data'!$A$1:$H$1,0),0),"Other")</f>
        <v>0</v>
      </c>
      <c r="U3026" s="14">
        <f>SUMIFS('Fielding Data'!E:E,'Fielding Data'!$A:$A,'Hitting Data'!$A3026)</f>
        <v>100</v>
      </c>
      <c r="V3026" s="14">
        <f>SUMIFS('Fielding Data'!F:F,'Fielding Data'!$A:$A,'Hitting Data'!$A3026)</f>
        <v>2</v>
      </c>
      <c r="W3026" s="14">
        <f>SUMIFS('Fielding Data'!G:G,'Fielding Data'!$A:$A,'Hitting Data'!$A3026)</f>
        <v>3</v>
      </c>
      <c r="X3026" s="14">
        <f>SUMIFS('Fielding Data'!H:H,'Fielding Data'!$A:$A,'Hitting Data'!$A3026)</f>
        <v>0</v>
      </c>
    </row>
    <row r="3027" spans="1:24" x14ac:dyDescent="0.25">
      <c r="A3027" s="14" t="str">
        <f t="shared" si="47"/>
        <v>mathejo022012</v>
      </c>
      <c r="B3027" s="19" t="s">
        <v>960</v>
      </c>
      <c r="C3027" s="19">
        <v>2012</v>
      </c>
      <c r="D3027" s="19">
        <v>103</v>
      </c>
      <c r="E3027" s="19">
        <v>225</v>
      </c>
      <c r="F3027" s="19">
        <v>18</v>
      </c>
      <c r="G3027" s="19">
        <v>47</v>
      </c>
      <c r="H3027" s="19">
        <v>11</v>
      </c>
      <c r="I3027" s="19">
        <v>0</v>
      </c>
      <c r="J3027" s="19">
        <v>5</v>
      </c>
      <c r="K3027" s="19">
        <v>19</v>
      </c>
      <c r="L3027" s="19">
        <v>5</v>
      </c>
      <c r="M3027" s="19">
        <v>2</v>
      </c>
      <c r="N3027" s="19">
        <v>14</v>
      </c>
      <c r="O3027" s="19">
        <v>46</v>
      </c>
      <c r="P3027" s="14" t="str">
        <f>IFERROR(VLOOKUP($A3027,'Fielding Data'!$A:$H,MATCH(P$1,'Fielding Data'!$A$1:$H$1,0),0),"Other")</f>
        <v>1B</v>
      </c>
      <c r="Q3027" s="14">
        <f>IFERROR(VLOOKUP($A3027,'Fielding Data'!$A:$H,MATCH(Q$1,'Fielding Data'!$A$1:$H$1,0),0),"Other")</f>
        <v>3</v>
      </c>
      <c r="R3027" s="14">
        <f>IFERROR(VLOOKUP($A3027,'Fielding Data'!$A:$H,MATCH(R$1,'Fielding Data'!$A$1:$H$1,0),0),"Other")</f>
        <v>1</v>
      </c>
      <c r="S3027" s="14">
        <f>IFERROR(VLOOKUP($A3027,'Fielding Data'!$A:$H,MATCH(S$1,'Fielding Data'!$A$1:$H$1,0),0),"Other")</f>
        <v>0</v>
      </c>
      <c r="T3027" s="14">
        <f>IFERROR(VLOOKUP($A3027,'Fielding Data'!$A:$H,MATCH(T$1,'Fielding Data'!$A$1:$H$1,0),0),"Other")</f>
        <v>0</v>
      </c>
      <c r="U3027" s="14">
        <f>SUMIFS('Fielding Data'!E:E,'Fielding Data'!$A:$A,'Hitting Data'!$A3027)</f>
        <v>96</v>
      </c>
      <c r="V3027" s="14">
        <f>SUMIFS('Fielding Data'!F:F,'Fielding Data'!$A:$A,'Hitting Data'!$A3027)</f>
        <v>19</v>
      </c>
      <c r="W3027" s="14">
        <f>SUMIFS('Fielding Data'!G:G,'Fielding Data'!$A:$A,'Hitting Data'!$A3027)</f>
        <v>3</v>
      </c>
      <c r="X3027" s="14">
        <f>SUMIFS('Fielding Data'!H:H,'Fielding Data'!$A:$A,'Hitting Data'!$A3027)</f>
        <v>3</v>
      </c>
    </row>
    <row r="3028" spans="1:24" x14ac:dyDescent="0.25">
      <c r="A3028" s="14" t="str">
        <f t="shared" si="47"/>
        <v>mathije012012</v>
      </c>
      <c r="B3028" s="19" t="s">
        <v>570</v>
      </c>
      <c r="C3028" s="19">
        <v>2012</v>
      </c>
      <c r="D3028" s="19">
        <v>71</v>
      </c>
      <c r="E3028" s="19">
        <v>211</v>
      </c>
      <c r="F3028" s="19">
        <v>25</v>
      </c>
      <c r="G3028" s="19">
        <v>46</v>
      </c>
      <c r="H3028" s="19">
        <v>13</v>
      </c>
      <c r="I3028" s="19">
        <v>0</v>
      </c>
      <c r="J3028" s="19">
        <v>8</v>
      </c>
      <c r="K3028" s="19">
        <v>27</v>
      </c>
      <c r="L3028" s="19">
        <v>1</v>
      </c>
      <c r="M3028" s="19">
        <v>0</v>
      </c>
      <c r="N3028" s="19">
        <v>9</v>
      </c>
      <c r="O3028" s="19">
        <v>68</v>
      </c>
      <c r="P3028" s="14" t="str">
        <f>IFERROR(VLOOKUP($A3028,'Fielding Data'!$A:$H,MATCH(P$1,'Fielding Data'!$A$1:$H$1,0),0),"Other")</f>
        <v>C</v>
      </c>
      <c r="Q3028" s="14">
        <f>IFERROR(VLOOKUP($A3028,'Fielding Data'!$A:$H,MATCH(Q$1,'Fielding Data'!$A$1:$H$1,0),0),"Other")</f>
        <v>433</v>
      </c>
      <c r="R3028" s="14">
        <f>IFERROR(VLOOKUP($A3028,'Fielding Data'!$A:$H,MATCH(R$1,'Fielding Data'!$A$1:$H$1,0),0),"Other")</f>
        <v>38</v>
      </c>
      <c r="S3028" s="14">
        <f>IFERROR(VLOOKUP($A3028,'Fielding Data'!$A:$H,MATCH(S$1,'Fielding Data'!$A$1:$H$1,0),0),"Other")</f>
        <v>2</v>
      </c>
      <c r="T3028" s="14">
        <f>IFERROR(VLOOKUP($A3028,'Fielding Data'!$A:$H,MATCH(T$1,'Fielding Data'!$A$1:$H$1,0),0),"Other")</f>
        <v>5</v>
      </c>
      <c r="U3028" s="14">
        <f>SUMIFS('Fielding Data'!E:E,'Fielding Data'!$A:$A,'Hitting Data'!$A3028)</f>
        <v>433</v>
      </c>
      <c r="V3028" s="14">
        <f>SUMIFS('Fielding Data'!F:F,'Fielding Data'!$A:$A,'Hitting Data'!$A3028)</f>
        <v>38</v>
      </c>
      <c r="W3028" s="14">
        <f>SUMIFS('Fielding Data'!G:G,'Fielding Data'!$A:$A,'Hitting Data'!$A3028)</f>
        <v>2</v>
      </c>
      <c r="X3028" s="14">
        <f>SUMIFS('Fielding Data'!H:H,'Fielding Data'!$A:$A,'Hitting Data'!$A3028)</f>
        <v>5</v>
      </c>
    </row>
    <row r="3029" spans="1:24" x14ac:dyDescent="0.25">
      <c r="A3029" s="14" t="str">
        <f t="shared" si="47"/>
        <v>matsuda012012</v>
      </c>
      <c r="B3029" s="19" t="s">
        <v>820</v>
      </c>
      <c r="C3029" s="19">
        <v>2012</v>
      </c>
      <c r="D3029" s="19">
        <v>11</v>
      </c>
      <c r="E3029" s="19">
        <v>2</v>
      </c>
      <c r="F3029" s="19">
        <v>0</v>
      </c>
      <c r="G3029" s="19">
        <v>0</v>
      </c>
      <c r="H3029" s="19">
        <v>0</v>
      </c>
      <c r="I3029" s="19">
        <v>0</v>
      </c>
      <c r="J3029" s="19">
        <v>0</v>
      </c>
      <c r="K3029" s="19">
        <v>0</v>
      </c>
      <c r="L3029" s="19">
        <v>0</v>
      </c>
      <c r="M3029" s="19">
        <v>0</v>
      </c>
      <c r="N3029" s="19">
        <v>0</v>
      </c>
      <c r="O3029" s="19">
        <v>1</v>
      </c>
      <c r="P3029" s="14" t="str">
        <f>IFERROR(VLOOKUP($A3029,'Fielding Data'!$A:$H,MATCH(P$1,'Fielding Data'!$A$1:$H$1,0),0),"Other")</f>
        <v>P</v>
      </c>
      <c r="Q3029" s="14">
        <f>IFERROR(VLOOKUP($A3029,'Fielding Data'!$A:$H,MATCH(Q$1,'Fielding Data'!$A$1:$H$1,0),0),"Other")</f>
        <v>6</v>
      </c>
      <c r="R3029" s="14">
        <f>IFERROR(VLOOKUP($A3029,'Fielding Data'!$A:$H,MATCH(R$1,'Fielding Data'!$A$1:$H$1,0),0),"Other")</f>
        <v>2</v>
      </c>
      <c r="S3029" s="14">
        <f>IFERROR(VLOOKUP($A3029,'Fielding Data'!$A:$H,MATCH(S$1,'Fielding Data'!$A$1:$H$1,0),0),"Other")</f>
        <v>0</v>
      </c>
      <c r="T3029" s="14">
        <f>IFERROR(VLOOKUP($A3029,'Fielding Data'!$A:$H,MATCH(T$1,'Fielding Data'!$A$1:$H$1,0),0),"Other")</f>
        <v>0</v>
      </c>
      <c r="U3029" s="14">
        <f>SUMIFS('Fielding Data'!E:E,'Fielding Data'!$A:$A,'Hitting Data'!$A3029)</f>
        <v>6</v>
      </c>
      <c r="V3029" s="14">
        <f>SUMIFS('Fielding Data'!F:F,'Fielding Data'!$A:$A,'Hitting Data'!$A3029)</f>
        <v>2</v>
      </c>
      <c r="W3029" s="14">
        <f>SUMIFS('Fielding Data'!G:G,'Fielding Data'!$A:$A,'Hitting Data'!$A3029)</f>
        <v>0</v>
      </c>
      <c r="X3029" s="14">
        <f>SUMIFS('Fielding Data'!H:H,'Fielding Data'!$A:$A,'Hitting Data'!$A3029)</f>
        <v>0</v>
      </c>
    </row>
    <row r="3030" spans="1:24" x14ac:dyDescent="0.25">
      <c r="A3030" s="14" t="str">
        <f t="shared" si="47"/>
        <v>matsuhi012012</v>
      </c>
      <c r="B3030" s="19" t="s">
        <v>389</v>
      </c>
      <c r="C3030" s="19">
        <v>2012</v>
      </c>
      <c r="D3030" s="19">
        <v>34</v>
      </c>
      <c r="E3030" s="19">
        <v>95</v>
      </c>
      <c r="F3030" s="19">
        <v>7</v>
      </c>
      <c r="G3030" s="19">
        <v>14</v>
      </c>
      <c r="H3030" s="19">
        <v>1</v>
      </c>
      <c r="I3030" s="19">
        <v>0</v>
      </c>
      <c r="J3030" s="19">
        <v>2</v>
      </c>
      <c r="K3030" s="19">
        <v>7</v>
      </c>
      <c r="L3030" s="19">
        <v>0</v>
      </c>
      <c r="M3030" s="19">
        <v>0</v>
      </c>
      <c r="N3030" s="19">
        <v>8</v>
      </c>
      <c r="O3030" s="19">
        <v>22</v>
      </c>
      <c r="P3030" s="14" t="str">
        <f>IFERROR(VLOOKUP($A3030,'Fielding Data'!$A:$H,MATCH(P$1,'Fielding Data'!$A$1:$H$1,0),0),"Other")</f>
        <v>LF</v>
      </c>
      <c r="Q3030" s="14">
        <f>IFERROR(VLOOKUP($A3030,'Fielding Data'!$A:$H,MATCH(Q$1,'Fielding Data'!$A$1:$H$1,0),0),"Other")</f>
        <v>0</v>
      </c>
      <c r="R3030" s="14">
        <f>IFERROR(VLOOKUP($A3030,'Fielding Data'!$A:$H,MATCH(R$1,'Fielding Data'!$A$1:$H$1,0),0),"Other")</f>
        <v>0</v>
      </c>
      <c r="S3030" s="14">
        <f>IFERROR(VLOOKUP($A3030,'Fielding Data'!$A:$H,MATCH(S$1,'Fielding Data'!$A$1:$H$1,0),0),"Other")</f>
        <v>0</v>
      </c>
      <c r="T3030" s="14">
        <f>IFERROR(VLOOKUP($A3030,'Fielding Data'!$A:$H,MATCH(T$1,'Fielding Data'!$A$1:$H$1,0),0),"Other")</f>
        <v>0</v>
      </c>
      <c r="U3030" s="14">
        <f>SUMIFS('Fielding Data'!E:E,'Fielding Data'!$A:$A,'Hitting Data'!$A3030)</f>
        <v>14</v>
      </c>
      <c r="V3030" s="14">
        <f>SUMIFS('Fielding Data'!F:F,'Fielding Data'!$A:$A,'Hitting Data'!$A3030)</f>
        <v>0</v>
      </c>
      <c r="W3030" s="14">
        <f>SUMIFS('Fielding Data'!G:G,'Fielding Data'!$A:$A,'Hitting Data'!$A3030)</f>
        <v>0</v>
      </c>
      <c r="X3030" s="14">
        <f>SUMIFS('Fielding Data'!H:H,'Fielding Data'!$A:$A,'Hitting Data'!$A3030)</f>
        <v>0</v>
      </c>
    </row>
    <row r="3031" spans="1:24" x14ac:dyDescent="0.25">
      <c r="A3031" s="14" t="str">
        <f t="shared" si="47"/>
        <v>matthry012012</v>
      </c>
      <c r="B3031" s="19" t="s">
        <v>1561</v>
      </c>
      <c r="C3031" s="19">
        <v>2012</v>
      </c>
      <c r="D3031" s="19">
        <v>66</v>
      </c>
      <c r="E3031" s="19">
        <v>1</v>
      </c>
      <c r="F3031" s="19">
        <v>0</v>
      </c>
      <c r="G3031" s="19">
        <v>0</v>
      </c>
      <c r="H3031" s="19">
        <v>0</v>
      </c>
      <c r="I3031" s="19">
        <v>0</v>
      </c>
      <c r="J3031" s="19">
        <v>0</v>
      </c>
      <c r="K3031" s="19">
        <v>0</v>
      </c>
      <c r="L3031" s="19">
        <v>0</v>
      </c>
      <c r="M3031" s="19">
        <v>0</v>
      </c>
      <c r="N3031" s="19">
        <v>0</v>
      </c>
      <c r="O3031" s="19">
        <v>1</v>
      </c>
      <c r="P3031" s="14" t="str">
        <f>IFERROR(VLOOKUP($A3031,'Fielding Data'!$A:$H,MATCH(P$1,'Fielding Data'!$A$1:$H$1,0),0),"Other")</f>
        <v>P</v>
      </c>
      <c r="Q3031" s="14">
        <f>IFERROR(VLOOKUP($A3031,'Fielding Data'!$A:$H,MATCH(Q$1,'Fielding Data'!$A$1:$H$1,0),0),"Other")</f>
        <v>7</v>
      </c>
      <c r="R3031" s="14">
        <f>IFERROR(VLOOKUP($A3031,'Fielding Data'!$A:$H,MATCH(R$1,'Fielding Data'!$A$1:$H$1,0),0),"Other")</f>
        <v>7</v>
      </c>
      <c r="S3031" s="14">
        <f>IFERROR(VLOOKUP($A3031,'Fielding Data'!$A:$H,MATCH(S$1,'Fielding Data'!$A$1:$H$1,0),0),"Other")</f>
        <v>0</v>
      </c>
      <c r="T3031" s="14">
        <f>IFERROR(VLOOKUP($A3031,'Fielding Data'!$A:$H,MATCH(T$1,'Fielding Data'!$A$1:$H$1,0),0),"Other")</f>
        <v>0</v>
      </c>
      <c r="U3031" s="14">
        <f>SUMIFS('Fielding Data'!E:E,'Fielding Data'!$A:$A,'Hitting Data'!$A3031)</f>
        <v>7</v>
      </c>
      <c r="V3031" s="14">
        <f>SUMIFS('Fielding Data'!F:F,'Fielding Data'!$A:$A,'Hitting Data'!$A3031)</f>
        <v>7</v>
      </c>
      <c r="W3031" s="14">
        <f>SUMIFS('Fielding Data'!G:G,'Fielding Data'!$A:$A,'Hitting Data'!$A3031)</f>
        <v>0</v>
      </c>
      <c r="X3031" s="14">
        <f>SUMIFS('Fielding Data'!H:H,'Fielding Data'!$A:$A,'Hitting Data'!$A3031)</f>
        <v>0</v>
      </c>
    </row>
    <row r="3032" spans="1:24" x14ac:dyDescent="0.25">
      <c r="A3032" s="14" t="str">
        <f t="shared" si="47"/>
        <v>mattike012012</v>
      </c>
      <c r="B3032" s="19" t="s">
        <v>1777</v>
      </c>
      <c r="C3032" s="19">
        <v>2012</v>
      </c>
      <c r="D3032" s="19">
        <v>3</v>
      </c>
      <c r="E3032" s="19">
        <v>5</v>
      </c>
      <c r="F3032" s="19">
        <v>0</v>
      </c>
      <c r="G3032" s="19">
        <v>0</v>
      </c>
      <c r="H3032" s="19">
        <v>0</v>
      </c>
      <c r="I3032" s="19">
        <v>0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  <c r="O3032" s="19">
        <v>2</v>
      </c>
      <c r="P3032" s="14" t="str">
        <f>IFERROR(VLOOKUP($A3032,'Fielding Data'!$A:$H,MATCH(P$1,'Fielding Data'!$A$1:$H$1,0),0),"Other")</f>
        <v>LF</v>
      </c>
      <c r="Q3032" s="14">
        <f>IFERROR(VLOOKUP($A3032,'Fielding Data'!$A:$H,MATCH(Q$1,'Fielding Data'!$A$1:$H$1,0),0),"Other")</f>
        <v>0</v>
      </c>
      <c r="R3032" s="14">
        <f>IFERROR(VLOOKUP($A3032,'Fielding Data'!$A:$H,MATCH(R$1,'Fielding Data'!$A$1:$H$1,0),0),"Other")</f>
        <v>0</v>
      </c>
      <c r="S3032" s="14">
        <f>IFERROR(VLOOKUP($A3032,'Fielding Data'!$A:$H,MATCH(S$1,'Fielding Data'!$A$1:$H$1,0),0),"Other")</f>
        <v>0</v>
      </c>
      <c r="T3032" s="14">
        <f>IFERROR(VLOOKUP($A3032,'Fielding Data'!$A:$H,MATCH(T$1,'Fielding Data'!$A$1:$H$1,0),0),"Other")</f>
        <v>0</v>
      </c>
      <c r="U3032" s="14">
        <f>SUMIFS('Fielding Data'!E:E,'Fielding Data'!$A:$A,'Hitting Data'!$A3032)</f>
        <v>0</v>
      </c>
      <c r="V3032" s="14">
        <f>SUMIFS('Fielding Data'!F:F,'Fielding Data'!$A:$A,'Hitting Data'!$A3032)</f>
        <v>0</v>
      </c>
      <c r="W3032" s="14">
        <f>SUMIFS('Fielding Data'!G:G,'Fielding Data'!$A:$A,'Hitting Data'!$A3032)</f>
        <v>0</v>
      </c>
      <c r="X3032" s="14">
        <f>SUMIFS('Fielding Data'!H:H,'Fielding Data'!$A:$A,'Hitting Data'!$A3032)</f>
        <v>0</v>
      </c>
    </row>
    <row r="3033" spans="1:24" x14ac:dyDescent="0.25">
      <c r="A3033" s="14" t="str">
        <f t="shared" si="47"/>
        <v>matusbr012012</v>
      </c>
      <c r="B3033" s="19" t="s">
        <v>1134</v>
      </c>
      <c r="C3033" s="19">
        <v>2012</v>
      </c>
      <c r="D3033" s="19">
        <v>34</v>
      </c>
      <c r="E3033" s="19">
        <v>4</v>
      </c>
      <c r="F3033" s="19">
        <v>0</v>
      </c>
      <c r="G3033" s="19">
        <v>1</v>
      </c>
      <c r="H3033" s="19">
        <v>0</v>
      </c>
      <c r="I3033" s="19">
        <v>0</v>
      </c>
      <c r="J3033" s="19">
        <v>0</v>
      </c>
      <c r="K3033" s="19">
        <v>0</v>
      </c>
      <c r="L3033" s="19">
        <v>0</v>
      </c>
      <c r="M3033" s="19">
        <v>0</v>
      </c>
      <c r="N3033" s="19">
        <v>0</v>
      </c>
      <c r="O3033" s="19">
        <v>2</v>
      </c>
      <c r="P3033" s="14" t="str">
        <f>IFERROR(VLOOKUP($A3033,'Fielding Data'!$A:$H,MATCH(P$1,'Fielding Data'!$A$1:$H$1,0),0),"Other")</f>
        <v>P</v>
      </c>
      <c r="Q3033" s="14">
        <f>IFERROR(VLOOKUP($A3033,'Fielding Data'!$A:$H,MATCH(Q$1,'Fielding Data'!$A$1:$H$1,0),0),"Other")</f>
        <v>2</v>
      </c>
      <c r="R3033" s="14">
        <f>IFERROR(VLOOKUP($A3033,'Fielding Data'!$A:$H,MATCH(R$1,'Fielding Data'!$A$1:$H$1,0),0),"Other")</f>
        <v>10</v>
      </c>
      <c r="S3033" s="14">
        <f>IFERROR(VLOOKUP($A3033,'Fielding Data'!$A:$H,MATCH(S$1,'Fielding Data'!$A$1:$H$1,0),0),"Other")</f>
        <v>0</v>
      </c>
      <c r="T3033" s="14">
        <f>IFERROR(VLOOKUP($A3033,'Fielding Data'!$A:$H,MATCH(T$1,'Fielding Data'!$A$1:$H$1,0),0),"Other")</f>
        <v>0</v>
      </c>
      <c r="U3033" s="14">
        <f>SUMIFS('Fielding Data'!E:E,'Fielding Data'!$A:$A,'Hitting Data'!$A3033)</f>
        <v>2</v>
      </c>
      <c r="V3033" s="14">
        <f>SUMIFS('Fielding Data'!F:F,'Fielding Data'!$A:$A,'Hitting Data'!$A3033)</f>
        <v>10</v>
      </c>
      <c r="W3033" s="14">
        <f>SUMIFS('Fielding Data'!G:G,'Fielding Data'!$A:$A,'Hitting Data'!$A3033)</f>
        <v>0</v>
      </c>
      <c r="X3033" s="14">
        <f>SUMIFS('Fielding Data'!H:H,'Fielding Data'!$A:$A,'Hitting Data'!$A3033)</f>
        <v>0</v>
      </c>
    </row>
    <row r="3034" spans="1:24" x14ac:dyDescent="0.25">
      <c r="A3034" s="14" t="str">
        <f t="shared" si="47"/>
        <v>mauerjo012012</v>
      </c>
      <c r="B3034" s="19" t="s">
        <v>476</v>
      </c>
      <c r="C3034" s="19">
        <v>2012</v>
      </c>
      <c r="D3034" s="19">
        <v>147</v>
      </c>
      <c r="E3034" s="19">
        <v>545</v>
      </c>
      <c r="F3034" s="19">
        <v>81</v>
      </c>
      <c r="G3034" s="19">
        <v>174</v>
      </c>
      <c r="H3034" s="19">
        <v>31</v>
      </c>
      <c r="I3034" s="19">
        <v>4</v>
      </c>
      <c r="J3034" s="19">
        <v>10</v>
      </c>
      <c r="K3034" s="19">
        <v>85</v>
      </c>
      <c r="L3034" s="19">
        <v>8</v>
      </c>
      <c r="M3034" s="19">
        <v>4</v>
      </c>
      <c r="N3034" s="19">
        <v>90</v>
      </c>
      <c r="O3034" s="19">
        <v>88</v>
      </c>
      <c r="P3034" s="14" t="str">
        <f>IFERROR(VLOOKUP($A3034,'Fielding Data'!$A:$H,MATCH(P$1,'Fielding Data'!$A$1:$H$1,0),0),"Other")</f>
        <v>1B</v>
      </c>
      <c r="Q3034" s="14">
        <f>IFERROR(VLOOKUP($A3034,'Fielding Data'!$A:$H,MATCH(Q$1,'Fielding Data'!$A$1:$H$1,0),0),"Other")</f>
        <v>265</v>
      </c>
      <c r="R3034" s="14">
        <f>IFERROR(VLOOKUP($A3034,'Fielding Data'!$A:$H,MATCH(R$1,'Fielding Data'!$A$1:$H$1,0),0),"Other")</f>
        <v>17</v>
      </c>
      <c r="S3034" s="14">
        <f>IFERROR(VLOOKUP($A3034,'Fielding Data'!$A:$H,MATCH(S$1,'Fielding Data'!$A$1:$H$1,0),0),"Other")</f>
        <v>2</v>
      </c>
      <c r="T3034" s="14">
        <f>IFERROR(VLOOKUP($A3034,'Fielding Data'!$A:$H,MATCH(T$1,'Fielding Data'!$A$1:$H$1,0),0),"Other")</f>
        <v>22</v>
      </c>
      <c r="U3034" s="14">
        <f>SUMIFS('Fielding Data'!E:E,'Fielding Data'!$A:$A,'Hitting Data'!$A3034)</f>
        <v>690</v>
      </c>
      <c r="V3034" s="14">
        <f>SUMIFS('Fielding Data'!F:F,'Fielding Data'!$A:$A,'Hitting Data'!$A3034)</f>
        <v>42</v>
      </c>
      <c r="W3034" s="14">
        <f>SUMIFS('Fielding Data'!G:G,'Fielding Data'!$A:$A,'Hitting Data'!$A3034)</f>
        <v>5</v>
      </c>
      <c r="X3034" s="14">
        <f>SUMIFS('Fielding Data'!H:H,'Fielding Data'!$A:$A,'Hitting Data'!$A3034)</f>
        <v>27</v>
      </c>
    </row>
    <row r="3035" spans="1:24" x14ac:dyDescent="0.25">
      <c r="A3035" s="14" t="str">
        <f t="shared" si="47"/>
        <v>maxweju012012</v>
      </c>
      <c r="B3035" s="19" t="s">
        <v>821</v>
      </c>
      <c r="C3035" s="19">
        <v>2012</v>
      </c>
      <c r="D3035" s="19">
        <v>124</v>
      </c>
      <c r="E3035" s="19">
        <v>315</v>
      </c>
      <c r="F3035" s="19">
        <v>46</v>
      </c>
      <c r="G3035" s="19">
        <v>72</v>
      </c>
      <c r="H3035" s="19">
        <v>13</v>
      </c>
      <c r="I3035" s="19">
        <v>3</v>
      </c>
      <c r="J3035" s="19">
        <v>18</v>
      </c>
      <c r="K3035" s="19">
        <v>53</v>
      </c>
      <c r="L3035" s="19">
        <v>9</v>
      </c>
      <c r="M3035" s="19">
        <v>4</v>
      </c>
      <c r="N3035" s="19">
        <v>32</v>
      </c>
      <c r="O3035" s="19">
        <v>114</v>
      </c>
      <c r="P3035" s="14" t="str">
        <f>IFERROR(VLOOKUP($A3035,'Fielding Data'!$A:$H,MATCH(P$1,'Fielding Data'!$A$1:$H$1,0),0),"Other")</f>
        <v>CF</v>
      </c>
      <c r="Q3035" s="14">
        <f>IFERROR(VLOOKUP($A3035,'Fielding Data'!$A:$H,MATCH(Q$1,'Fielding Data'!$A$1:$H$1,0),0),"Other")</f>
        <v>0</v>
      </c>
      <c r="R3035" s="14">
        <f>IFERROR(VLOOKUP($A3035,'Fielding Data'!$A:$H,MATCH(R$1,'Fielding Data'!$A$1:$H$1,0),0),"Other")</f>
        <v>0</v>
      </c>
      <c r="S3035" s="14">
        <f>IFERROR(VLOOKUP($A3035,'Fielding Data'!$A:$H,MATCH(S$1,'Fielding Data'!$A$1:$H$1,0),0),"Other")</f>
        <v>0</v>
      </c>
      <c r="T3035" s="14">
        <f>IFERROR(VLOOKUP($A3035,'Fielding Data'!$A:$H,MATCH(T$1,'Fielding Data'!$A$1:$H$1,0),0),"Other")</f>
        <v>0</v>
      </c>
      <c r="U3035" s="14">
        <f>SUMIFS('Fielding Data'!E:E,'Fielding Data'!$A:$A,'Hitting Data'!$A3035)</f>
        <v>185</v>
      </c>
      <c r="V3035" s="14">
        <f>SUMIFS('Fielding Data'!F:F,'Fielding Data'!$A:$A,'Hitting Data'!$A3035)</f>
        <v>5</v>
      </c>
      <c r="W3035" s="14">
        <f>SUMIFS('Fielding Data'!G:G,'Fielding Data'!$A:$A,'Hitting Data'!$A3035)</f>
        <v>2</v>
      </c>
      <c r="X3035" s="14">
        <f>SUMIFS('Fielding Data'!H:H,'Fielding Data'!$A:$A,'Hitting Data'!$A3035)</f>
        <v>2</v>
      </c>
    </row>
    <row r="3036" spans="1:24" x14ac:dyDescent="0.25">
      <c r="A3036" s="14" t="str">
        <f t="shared" si="47"/>
        <v>maybejo022012</v>
      </c>
      <c r="B3036" s="19" t="s">
        <v>1135</v>
      </c>
      <c r="C3036" s="19">
        <v>2012</v>
      </c>
      <c r="D3036" s="19">
        <v>149</v>
      </c>
      <c r="E3036" s="19">
        <v>441</v>
      </c>
      <c r="F3036" s="19">
        <v>53</v>
      </c>
      <c r="G3036" s="19">
        <v>108</v>
      </c>
      <c r="H3036" s="19">
        <v>24</v>
      </c>
      <c r="I3036" s="19">
        <v>0</v>
      </c>
      <c r="J3036" s="19">
        <v>14</v>
      </c>
      <c r="K3036" s="19">
        <v>46</v>
      </c>
      <c r="L3036" s="19">
        <v>1</v>
      </c>
      <c r="M3036" s="19">
        <v>0</v>
      </c>
      <c r="N3036" s="19">
        <v>34</v>
      </c>
      <c r="O3036" s="19">
        <v>111</v>
      </c>
      <c r="P3036" s="14" t="str">
        <f>IFERROR(VLOOKUP($A3036,'Fielding Data'!$A:$H,MATCH(P$1,'Fielding Data'!$A$1:$H$1,0),0),"Other")</f>
        <v>1B</v>
      </c>
      <c r="Q3036" s="14">
        <f>IFERROR(VLOOKUP($A3036,'Fielding Data'!$A:$H,MATCH(Q$1,'Fielding Data'!$A$1:$H$1,0),0),"Other")</f>
        <v>175</v>
      </c>
      <c r="R3036" s="14">
        <f>IFERROR(VLOOKUP($A3036,'Fielding Data'!$A:$H,MATCH(R$1,'Fielding Data'!$A$1:$H$1,0),0),"Other")</f>
        <v>11</v>
      </c>
      <c r="S3036" s="14">
        <f>IFERROR(VLOOKUP($A3036,'Fielding Data'!$A:$H,MATCH(S$1,'Fielding Data'!$A$1:$H$1,0),0),"Other")</f>
        <v>1</v>
      </c>
      <c r="T3036" s="14">
        <f>IFERROR(VLOOKUP($A3036,'Fielding Data'!$A:$H,MATCH(T$1,'Fielding Data'!$A$1:$H$1,0),0),"Other")</f>
        <v>13</v>
      </c>
      <c r="U3036" s="14">
        <f>SUMIFS('Fielding Data'!E:E,'Fielding Data'!$A:$A,'Hitting Data'!$A3036)</f>
        <v>385</v>
      </c>
      <c r="V3036" s="14">
        <f>SUMIFS('Fielding Data'!F:F,'Fielding Data'!$A:$A,'Hitting Data'!$A3036)</f>
        <v>17</v>
      </c>
      <c r="W3036" s="14">
        <f>SUMIFS('Fielding Data'!G:G,'Fielding Data'!$A:$A,'Hitting Data'!$A3036)</f>
        <v>3</v>
      </c>
      <c r="X3036" s="14">
        <f>SUMIFS('Fielding Data'!H:H,'Fielding Data'!$A:$A,'Hitting Data'!$A3036)</f>
        <v>15</v>
      </c>
    </row>
    <row r="3037" spans="1:24" x14ac:dyDescent="0.25">
      <c r="A3037" s="14" t="str">
        <f t="shared" si="47"/>
        <v>maybica012012</v>
      </c>
      <c r="B3037" s="19" t="s">
        <v>822</v>
      </c>
      <c r="C3037" s="19">
        <v>2012</v>
      </c>
      <c r="D3037" s="19">
        <v>147</v>
      </c>
      <c r="E3037" s="19">
        <v>507</v>
      </c>
      <c r="F3037" s="19">
        <v>67</v>
      </c>
      <c r="G3037" s="19">
        <v>123</v>
      </c>
      <c r="H3037" s="19">
        <v>20</v>
      </c>
      <c r="I3037" s="19">
        <v>5</v>
      </c>
      <c r="J3037" s="19">
        <v>8</v>
      </c>
      <c r="K3037" s="19">
        <v>45</v>
      </c>
      <c r="L3037" s="19">
        <v>26</v>
      </c>
      <c r="M3037" s="19">
        <v>7</v>
      </c>
      <c r="N3037" s="19">
        <v>44</v>
      </c>
      <c r="O3037" s="19">
        <v>110</v>
      </c>
      <c r="P3037" s="14" t="str">
        <f>IFERROR(VLOOKUP($A3037,'Fielding Data'!$A:$H,MATCH(P$1,'Fielding Data'!$A$1:$H$1,0),0),"Other")</f>
        <v>CF</v>
      </c>
      <c r="Q3037" s="14">
        <f>IFERROR(VLOOKUP($A3037,'Fielding Data'!$A:$H,MATCH(Q$1,'Fielding Data'!$A$1:$H$1,0),0),"Other")</f>
        <v>0</v>
      </c>
      <c r="R3037" s="14">
        <f>IFERROR(VLOOKUP($A3037,'Fielding Data'!$A:$H,MATCH(R$1,'Fielding Data'!$A$1:$H$1,0),0),"Other")</f>
        <v>0</v>
      </c>
      <c r="S3037" s="14">
        <f>IFERROR(VLOOKUP($A3037,'Fielding Data'!$A:$H,MATCH(S$1,'Fielding Data'!$A$1:$H$1,0),0),"Other")</f>
        <v>0</v>
      </c>
      <c r="T3037" s="14">
        <f>IFERROR(VLOOKUP($A3037,'Fielding Data'!$A:$H,MATCH(T$1,'Fielding Data'!$A$1:$H$1,0),0),"Other")</f>
        <v>0</v>
      </c>
      <c r="U3037" s="14">
        <f>SUMIFS('Fielding Data'!E:E,'Fielding Data'!$A:$A,'Hitting Data'!$A3037)</f>
        <v>330</v>
      </c>
      <c r="V3037" s="14">
        <f>SUMIFS('Fielding Data'!F:F,'Fielding Data'!$A:$A,'Hitting Data'!$A3037)</f>
        <v>4</v>
      </c>
      <c r="W3037" s="14">
        <f>SUMIFS('Fielding Data'!G:G,'Fielding Data'!$A:$A,'Hitting Data'!$A3037)</f>
        <v>3</v>
      </c>
      <c r="X3037" s="14">
        <f>SUMIFS('Fielding Data'!H:H,'Fielding Data'!$A:$A,'Hitting Data'!$A3037)</f>
        <v>1</v>
      </c>
    </row>
    <row r="3038" spans="1:24" x14ac:dyDescent="0.25">
      <c r="A3038" s="14" t="str">
        <f t="shared" si="47"/>
        <v>maysoed012012</v>
      </c>
      <c r="B3038" s="19" t="s">
        <v>962</v>
      </c>
      <c r="C3038" s="19">
        <v>2012</v>
      </c>
      <c r="D3038" s="19">
        <v>30</v>
      </c>
      <c r="E3038" s="19">
        <v>60</v>
      </c>
      <c r="F3038" s="19">
        <v>7</v>
      </c>
      <c r="G3038" s="19">
        <v>15</v>
      </c>
      <c r="H3038" s="19">
        <v>1</v>
      </c>
      <c r="I3038" s="19">
        <v>1</v>
      </c>
      <c r="J3038" s="19">
        <v>1</v>
      </c>
      <c r="K3038" s="19">
        <v>4</v>
      </c>
      <c r="L3038" s="19">
        <v>1</v>
      </c>
      <c r="M3038" s="19">
        <v>0</v>
      </c>
      <c r="N3038" s="19">
        <v>3</v>
      </c>
      <c r="O3038" s="19">
        <v>9</v>
      </c>
      <c r="P3038" s="14" t="str">
        <f>IFERROR(VLOOKUP($A3038,'Fielding Data'!$A:$H,MATCH(P$1,'Fielding Data'!$A$1:$H$1,0),0),"Other")</f>
        <v>2B</v>
      </c>
      <c r="Q3038" s="14">
        <f>IFERROR(VLOOKUP($A3038,'Fielding Data'!$A:$H,MATCH(Q$1,'Fielding Data'!$A$1:$H$1,0),0),"Other")</f>
        <v>3</v>
      </c>
      <c r="R3038" s="14">
        <f>IFERROR(VLOOKUP($A3038,'Fielding Data'!$A:$H,MATCH(R$1,'Fielding Data'!$A$1:$H$1,0),0),"Other")</f>
        <v>10</v>
      </c>
      <c r="S3038" s="14">
        <f>IFERROR(VLOOKUP($A3038,'Fielding Data'!$A:$H,MATCH(S$1,'Fielding Data'!$A$1:$H$1,0),0),"Other")</f>
        <v>1</v>
      </c>
      <c r="T3038" s="14">
        <f>IFERROR(VLOOKUP($A3038,'Fielding Data'!$A:$H,MATCH(T$1,'Fielding Data'!$A$1:$H$1,0),0),"Other")</f>
        <v>2</v>
      </c>
      <c r="U3038" s="14">
        <f>SUMIFS('Fielding Data'!E:E,'Fielding Data'!$A:$A,'Hitting Data'!$A3038)</f>
        <v>28</v>
      </c>
      <c r="V3038" s="14">
        <f>SUMIFS('Fielding Data'!F:F,'Fielding Data'!$A:$A,'Hitting Data'!$A3038)</f>
        <v>57</v>
      </c>
      <c r="W3038" s="14">
        <f>SUMIFS('Fielding Data'!G:G,'Fielding Data'!$A:$A,'Hitting Data'!$A3038)</f>
        <v>4</v>
      </c>
      <c r="X3038" s="14">
        <f>SUMIFS('Fielding Data'!H:H,'Fielding Data'!$A:$A,'Hitting Data'!$A3038)</f>
        <v>16</v>
      </c>
    </row>
    <row r="3039" spans="1:24" x14ac:dyDescent="0.25">
      <c r="A3039" s="14" t="str">
        <f t="shared" si="47"/>
        <v>mazzavi012012</v>
      </c>
      <c r="B3039" s="19" t="s">
        <v>1136</v>
      </c>
      <c r="C3039" s="19">
        <v>2012</v>
      </c>
      <c r="D3039" s="19">
        <v>18</v>
      </c>
      <c r="E3039" s="19">
        <v>4</v>
      </c>
      <c r="F3039" s="19">
        <v>0</v>
      </c>
      <c r="G3039" s="19">
        <v>2</v>
      </c>
      <c r="H3039" s="19">
        <v>0</v>
      </c>
      <c r="I3039" s="19">
        <v>0</v>
      </c>
      <c r="J3039" s="19">
        <v>0</v>
      </c>
      <c r="K3039" s="19">
        <v>1</v>
      </c>
      <c r="L3039" s="19">
        <v>0</v>
      </c>
      <c r="M3039" s="19">
        <v>0</v>
      </c>
      <c r="N3039" s="19">
        <v>0</v>
      </c>
      <c r="O3039" s="19">
        <v>2</v>
      </c>
      <c r="P3039" s="14" t="str">
        <f>IFERROR(VLOOKUP($A3039,'Fielding Data'!$A:$H,MATCH(P$1,'Fielding Data'!$A$1:$H$1,0),0),"Other")</f>
        <v>P</v>
      </c>
      <c r="Q3039" s="14">
        <f>IFERROR(VLOOKUP($A3039,'Fielding Data'!$A:$H,MATCH(Q$1,'Fielding Data'!$A$1:$H$1,0),0),"Other")</f>
        <v>3</v>
      </c>
      <c r="R3039" s="14">
        <f>IFERROR(VLOOKUP($A3039,'Fielding Data'!$A:$H,MATCH(R$1,'Fielding Data'!$A$1:$H$1,0),0),"Other")</f>
        <v>6</v>
      </c>
      <c r="S3039" s="14">
        <f>IFERROR(VLOOKUP($A3039,'Fielding Data'!$A:$H,MATCH(S$1,'Fielding Data'!$A$1:$H$1,0),0),"Other")</f>
        <v>0</v>
      </c>
      <c r="T3039" s="14">
        <f>IFERROR(VLOOKUP($A3039,'Fielding Data'!$A:$H,MATCH(T$1,'Fielding Data'!$A$1:$H$1,0),0),"Other")</f>
        <v>0</v>
      </c>
      <c r="U3039" s="14">
        <f>SUMIFS('Fielding Data'!E:E,'Fielding Data'!$A:$A,'Hitting Data'!$A3039)</f>
        <v>3</v>
      </c>
      <c r="V3039" s="14">
        <f>SUMIFS('Fielding Data'!F:F,'Fielding Data'!$A:$A,'Hitting Data'!$A3039)</f>
        <v>6</v>
      </c>
      <c r="W3039" s="14">
        <f>SUMIFS('Fielding Data'!G:G,'Fielding Data'!$A:$A,'Hitting Data'!$A3039)</f>
        <v>0</v>
      </c>
      <c r="X3039" s="14">
        <f>SUMIFS('Fielding Data'!H:H,'Fielding Data'!$A:$A,'Hitting Data'!$A3039)</f>
        <v>0</v>
      </c>
    </row>
    <row r="3040" spans="1:24" x14ac:dyDescent="0.25">
      <c r="A3040" s="14" t="str">
        <f t="shared" si="47"/>
        <v>mcallza012012</v>
      </c>
      <c r="B3040" s="19" t="s">
        <v>1562</v>
      </c>
      <c r="C3040" s="19">
        <v>2012</v>
      </c>
      <c r="D3040" s="19">
        <v>22</v>
      </c>
      <c r="E3040" s="19">
        <v>0</v>
      </c>
      <c r="F3040" s="19">
        <v>0</v>
      </c>
      <c r="G3040" s="19">
        <v>0</v>
      </c>
      <c r="H3040" s="19">
        <v>0</v>
      </c>
      <c r="I3040" s="19">
        <v>0</v>
      </c>
      <c r="J3040" s="19">
        <v>0</v>
      </c>
      <c r="K3040" s="19">
        <v>0</v>
      </c>
      <c r="L3040" s="19">
        <v>0</v>
      </c>
      <c r="M3040" s="19">
        <v>0</v>
      </c>
      <c r="N3040" s="19">
        <v>0</v>
      </c>
      <c r="O3040" s="19">
        <v>0</v>
      </c>
      <c r="P3040" s="14" t="str">
        <f>IFERROR(VLOOKUP($A3040,'Fielding Data'!$A:$H,MATCH(P$1,'Fielding Data'!$A$1:$H$1,0),0),"Other")</f>
        <v>P</v>
      </c>
      <c r="Q3040" s="14">
        <f>IFERROR(VLOOKUP($A3040,'Fielding Data'!$A:$H,MATCH(Q$1,'Fielding Data'!$A$1:$H$1,0),0),"Other")</f>
        <v>4</v>
      </c>
      <c r="R3040" s="14">
        <f>IFERROR(VLOOKUP($A3040,'Fielding Data'!$A:$H,MATCH(R$1,'Fielding Data'!$A$1:$H$1,0),0),"Other")</f>
        <v>5</v>
      </c>
      <c r="S3040" s="14">
        <f>IFERROR(VLOOKUP($A3040,'Fielding Data'!$A:$H,MATCH(S$1,'Fielding Data'!$A$1:$H$1,0),0),"Other")</f>
        <v>1</v>
      </c>
      <c r="T3040" s="14">
        <f>IFERROR(VLOOKUP($A3040,'Fielding Data'!$A:$H,MATCH(T$1,'Fielding Data'!$A$1:$H$1,0),0),"Other")</f>
        <v>0</v>
      </c>
      <c r="U3040" s="14">
        <f>SUMIFS('Fielding Data'!E:E,'Fielding Data'!$A:$A,'Hitting Data'!$A3040)</f>
        <v>4</v>
      </c>
      <c r="V3040" s="14">
        <f>SUMIFS('Fielding Data'!F:F,'Fielding Data'!$A:$A,'Hitting Data'!$A3040)</f>
        <v>5</v>
      </c>
      <c r="W3040" s="14">
        <f>SUMIFS('Fielding Data'!G:G,'Fielding Data'!$A:$A,'Hitting Data'!$A3040)</f>
        <v>1</v>
      </c>
      <c r="X3040" s="14">
        <f>SUMIFS('Fielding Data'!H:H,'Fielding Data'!$A:$A,'Hitting Data'!$A3040)</f>
        <v>0</v>
      </c>
    </row>
    <row r="3041" spans="1:24" x14ac:dyDescent="0.25">
      <c r="A3041" s="14" t="str">
        <f t="shared" si="47"/>
        <v>mcbrima022012</v>
      </c>
      <c r="B3041" s="19" t="s">
        <v>1778</v>
      </c>
      <c r="C3041" s="19">
        <v>2012</v>
      </c>
      <c r="D3041" s="19">
        <v>31</v>
      </c>
      <c r="E3041" s="19">
        <v>78</v>
      </c>
      <c r="F3041" s="19">
        <v>8</v>
      </c>
      <c r="G3041" s="19">
        <v>16</v>
      </c>
      <c r="H3041" s="19">
        <v>2</v>
      </c>
      <c r="I3041" s="19">
        <v>0</v>
      </c>
      <c r="J3041" s="19">
        <v>2</v>
      </c>
      <c r="K3041" s="19">
        <v>11</v>
      </c>
      <c r="L3041" s="19">
        <v>0</v>
      </c>
      <c r="M3041" s="19">
        <v>0</v>
      </c>
      <c r="N3041" s="19">
        <v>1</v>
      </c>
      <c r="O3041" s="19">
        <v>17</v>
      </c>
      <c r="P3041" s="14" t="str">
        <f>IFERROR(VLOOKUP($A3041,'Fielding Data'!$A:$H,MATCH(P$1,'Fielding Data'!$A$1:$H$1,0),0),"Other")</f>
        <v>1B</v>
      </c>
      <c r="Q3041" s="14">
        <f>IFERROR(VLOOKUP($A3041,'Fielding Data'!$A:$H,MATCH(Q$1,'Fielding Data'!$A$1:$H$1,0),0),"Other")</f>
        <v>59</v>
      </c>
      <c r="R3041" s="14">
        <f>IFERROR(VLOOKUP($A3041,'Fielding Data'!$A:$H,MATCH(R$1,'Fielding Data'!$A$1:$H$1,0),0),"Other")</f>
        <v>0</v>
      </c>
      <c r="S3041" s="14">
        <f>IFERROR(VLOOKUP($A3041,'Fielding Data'!$A:$H,MATCH(S$1,'Fielding Data'!$A$1:$H$1,0),0),"Other")</f>
        <v>2</v>
      </c>
      <c r="T3041" s="14">
        <f>IFERROR(VLOOKUP($A3041,'Fielding Data'!$A:$H,MATCH(T$1,'Fielding Data'!$A$1:$H$1,0),0),"Other")</f>
        <v>3</v>
      </c>
      <c r="U3041" s="14">
        <f>SUMIFS('Fielding Data'!E:E,'Fielding Data'!$A:$A,'Hitting Data'!$A3041)</f>
        <v>79</v>
      </c>
      <c r="V3041" s="14">
        <f>SUMIFS('Fielding Data'!F:F,'Fielding Data'!$A:$A,'Hitting Data'!$A3041)</f>
        <v>0</v>
      </c>
      <c r="W3041" s="14">
        <f>SUMIFS('Fielding Data'!G:G,'Fielding Data'!$A:$A,'Hitting Data'!$A3041)</f>
        <v>2</v>
      </c>
      <c r="X3041" s="14">
        <f>SUMIFS('Fielding Data'!H:H,'Fielding Data'!$A:$A,'Hitting Data'!$A3041)</f>
        <v>3</v>
      </c>
    </row>
    <row r="3042" spans="1:24" x14ac:dyDescent="0.25">
      <c r="A3042" s="14" t="str">
        <f t="shared" si="47"/>
        <v>mccanbr012012</v>
      </c>
      <c r="B3042" s="19" t="s">
        <v>572</v>
      </c>
      <c r="C3042" s="19">
        <v>2012</v>
      </c>
      <c r="D3042" s="19">
        <v>121</v>
      </c>
      <c r="E3042" s="19">
        <v>439</v>
      </c>
      <c r="F3042" s="19">
        <v>44</v>
      </c>
      <c r="G3042" s="19">
        <v>101</v>
      </c>
      <c r="H3042" s="19">
        <v>14</v>
      </c>
      <c r="I3042" s="19">
        <v>0</v>
      </c>
      <c r="J3042" s="19">
        <v>20</v>
      </c>
      <c r="K3042" s="19">
        <v>67</v>
      </c>
      <c r="L3042" s="19">
        <v>3</v>
      </c>
      <c r="M3042" s="19">
        <v>0</v>
      </c>
      <c r="N3042" s="19">
        <v>44</v>
      </c>
      <c r="O3042" s="19">
        <v>76</v>
      </c>
      <c r="P3042" s="14" t="str">
        <f>IFERROR(VLOOKUP($A3042,'Fielding Data'!$A:$H,MATCH(P$1,'Fielding Data'!$A$1:$H$1,0),0),"Other")</f>
        <v>C</v>
      </c>
      <c r="Q3042" s="14">
        <f>IFERROR(VLOOKUP($A3042,'Fielding Data'!$A:$H,MATCH(Q$1,'Fielding Data'!$A$1:$H$1,0),0),"Other")</f>
        <v>845</v>
      </c>
      <c r="R3042" s="14">
        <f>IFERROR(VLOOKUP($A3042,'Fielding Data'!$A:$H,MATCH(R$1,'Fielding Data'!$A$1:$H$1,0),0),"Other")</f>
        <v>51</v>
      </c>
      <c r="S3042" s="14">
        <f>IFERROR(VLOOKUP($A3042,'Fielding Data'!$A:$H,MATCH(S$1,'Fielding Data'!$A$1:$H$1,0),0),"Other")</f>
        <v>2</v>
      </c>
      <c r="T3042" s="14">
        <f>IFERROR(VLOOKUP($A3042,'Fielding Data'!$A:$H,MATCH(T$1,'Fielding Data'!$A$1:$H$1,0),0),"Other")</f>
        <v>4</v>
      </c>
      <c r="U3042" s="14">
        <f>SUMIFS('Fielding Data'!E:E,'Fielding Data'!$A:$A,'Hitting Data'!$A3042)</f>
        <v>845</v>
      </c>
      <c r="V3042" s="14">
        <f>SUMIFS('Fielding Data'!F:F,'Fielding Data'!$A:$A,'Hitting Data'!$A3042)</f>
        <v>51</v>
      </c>
      <c r="W3042" s="14">
        <f>SUMIFS('Fielding Data'!G:G,'Fielding Data'!$A:$A,'Hitting Data'!$A3042)</f>
        <v>2</v>
      </c>
      <c r="X3042" s="14">
        <f>SUMIFS('Fielding Data'!H:H,'Fielding Data'!$A:$A,'Hitting Data'!$A3042)</f>
        <v>4</v>
      </c>
    </row>
    <row r="3043" spans="1:24" x14ac:dyDescent="0.25">
      <c r="A3043" s="14" t="str">
        <f t="shared" si="47"/>
        <v>mccarbr012012</v>
      </c>
      <c r="B3043" s="19" t="s">
        <v>573</v>
      </c>
      <c r="C3043" s="19">
        <v>2012</v>
      </c>
      <c r="D3043" s="19">
        <v>18</v>
      </c>
      <c r="E3043" s="19">
        <v>0</v>
      </c>
      <c r="F3043" s="19">
        <v>0</v>
      </c>
      <c r="G3043" s="19">
        <v>0</v>
      </c>
      <c r="H3043" s="19">
        <v>0</v>
      </c>
      <c r="I3043" s="19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4" t="str">
        <f>IFERROR(VLOOKUP($A3043,'Fielding Data'!$A:$H,MATCH(P$1,'Fielding Data'!$A$1:$H$1,0),0),"Other")</f>
        <v>P</v>
      </c>
      <c r="Q3043" s="14">
        <f>IFERROR(VLOOKUP($A3043,'Fielding Data'!$A:$H,MATCH(Q$1,'Fielding Data'!$A$1:$H$1,0),0),"Other")</f>
        <v>7</v>
      </c>
      <c r="R3043" s="14">
        <f>IFERROR(VLOOKUP($A3043,'Fielding Data'!$A:$H,MATCH(R$1,'Fielding Data'!$A$1:$H$1,0),0),"Other")</f>
        <v>14</v>
      </c>
      <c r="S3043" s="14">
        <f>IFERROR(VLOOKUP($A3043,'Fielding Data'!$A:$H,MATCH(S$1,'Fielding Data'!$A$1:$H$1,0),0),"Other")</f>
        <v>0</v>
      </c>
      <c r="T3043" s="14">
        <f>IFERROR(VLOOKUP($A3043,'Fielding Data'!$A:$H,MATCH(T$1,'Fielding Data'!$A$1:$H$1,0),0),"Other")</f>
        <v>1</v>
      </c>
      <c r="U3043" s="14">
        <f>SUMIFS('Fielding Data'!E:E,'Fielding Data'!$A:$A,'Hitting Data'!$A3043)</f>
        <v>7</v>
      </c>
      <c r="V3043" s="14">
        <f>SUMIFS('Fielding Data'!F:F,'Fielding Data'!$A:$A,'Hitting Data'!$A3043)</f>
        <v>14</v>
      </c>
      <c r="W3043" s="14">
        <f>SUMIFS('Fielding Data'!G:G,'Fielding Data'!$A:$A,'Hitting Data'!$A3043)</f>
        <v>0</v>
      </c>
      <c r="X3043" s="14">
        <f>SUMIFS('Fielding Data'!H:H,'Fielding Data'!$A:$A,'Hitting Data'!$A3043)</f>
        <v>1</v>
      </c>
    </row>
    <row r="3044" spans="1:24" x14ac:dyDescent="0.25">
      <c r="A3044" s="14" t="str">
        <f t="shared" si="47"/>
        <v>mccleky012012</v>
      </c>
      <c r="B3044" s="19" t="s">
        <v>963</v>
      </c>
      <c r="C3044" s="19">
        <v>2012</v>
      </c>
      <c r="D3044" s="19">
        <v>16</v>
      </c>
      <c r="E3044" s="19">
        <v>1</v>
      </c>
      <c r="F3044" s="19">
        <v>0</v>
      </c>
      <c r="G3044" s="19">
        <v>0</v>
      </c>
      <c r="H3044" s="19">
        <v>0</v>
      </c>
      <c r="I3044" s="19">
        <v>0</v>
      </c>
      <c r="J3044" s="19">
        <v>0</v>
      </c>
      <c r="K3044" s="19">
        <v>0</v>
      </c>
      <c r="L3044" s="19">
        <v>0</v>
      </c>
      <c r="M3044" s="19">
        <v>0</v>
      </c>
      <c r="N3044" s="19">
        <v>0</v>
      </c>
      <c r="O3044" s="19">
        <v>1</v>
      </c>
      <c r="P3044" s="14" t="str">
        <f>IFERROR(VLOOKUP($A3044,'Fielding Data'!$A:$H,MATCH(P$1,'Fielding Data'!$A$1:$H$1,0),0),"Other")</f>
        <v>P</v>
      </c>
      <c r="Q3044" s="14">
        <f>IFERROR(VLOOKUP($A3044,'Fielding Data'!$A:$H,MATCH(Q$1,'Fielding Data'!$A$1:$H$1,0),0),"Other")</f>
        <v>0</v>
      </c>
      <c r="R3044" s="14">
        <f>IFERROR(VLOOKUP($A3044,'Fielding Data'!$A:$H,MATCH(R$1,'Fielding Data'!$A$1:$H$1,0),0),"Other")</f>
        <v>2</v>
      </c>
      <c r="S3044" s="14">
        <f>IFERROR(VLOOKUP($A3044,'Fielding Data'!$A:$H,MATCH(S$1,'Fielding Data'!$A$1:$H$1,0),0),"Other")</f>
        <v>0</v>
      </c>
      <c r="T3044" s="14">
        <f>IFERROR(VLOOKUP($A3044,'Fielding Data'!$A:$H,MATCH(T$1,'Fielding Data'!$A$1:$H$1,0),0),"Other")</f>
        <v>0</v>
      </c>
      <c r="U3044" s="14">
        <f>SUMIFS('Fielding Data'!E:E,'Fielding Data'!$A:$A,'Hitting Data'!$A3044)</f>
        <v>0</v>
      </c>
      <c r="V3044" s="14">
        <f>SUMIFS('Fielding Data'!F:F,'Fielding Data'!$A:$A,'Hitting Data'!$A3044)</f>
        <v>2</v>
      </c>
      <c r="W3044" s="14">
        <f>SUMIFS('Fielding Data'!G:G,'Fielding Data'!$A:$A,'Hitting Data'!$A3044)</f>
        <v>0</v>
      </c>
      <c r="X3044" s="14">
        <f>SUMIFS('Fielding Data'!H:H,'Fielding Data'!$A:$A,'Hitting Data'!$A3044)</f>
        <v>0</v>
      </c>
    </row>
    <row r="3045" spans="1:24" x14ac:dyDescent="0.25">
      <c r="A3045" s="14" t="str">
        <f t="shared" si="47"/>
        <v>mcclemi012012</v>
      </c>
      <c r="B3045" s="19" t="s">
        <v>1335</v>
      </c>
      <c r="C3045" s="19">
        <v>2012</v>
      </c>
      <c r="D3045" s="19">
        <v>9</v>
      </c>
      <c r="E3045" s="19">
        <v>2</v>
      </c>
      <c r="F3045" s="19">
        <v>0</v>
      </c>
      <c r="G3045" s="19">
        <v>0</v>
      </c>
      <c r="H3045" s="19">
        <v>0</v>
      </c>
      <c r="I3045" s="19">
        <v>0</v>
      </c>
      <c r="J3045" s="19">
        <v>0</v>
      </c>
      <c r="K3045" s="19">
        <v>0</v>
      </c>
      <c r="L3045" s="19">
        <v>0</v>
      </c>
      <c r="M3045" s="19">
        <v>0</v>
      </c>
      <c r="N3045" s="19">
        <v>0</v>
      </c>
      <c r="O3045" s="19">
        <v>1</v>
      </c>
      <c r="P3045" s="14" t="str">
        <f>IFERROR(VLOOKUP($A3045,'Fielding Data'!$A:$H,MATCH(P$1,'Fielding Data'!$A$1:$H$1,0),0),"Other")</f>
        <v>P</v>
      </c>
      <c r="Q3045" s="14">
        <f>IFERROR(VLOOKUP($A3045,'Fielding Data'!$A:$H,MATCH(Q$1,'Fielding Data'!$A$1:$H$1,0),0),"Other")</f>
        <v>0</v>
      </c>
      <c r="R3045" s="14">
        <f>IFERROR(VLOOKUP($A3045,'Fielding Data'!$A:$H,MATCH(R$1,'Fielding Data'!$A$1:$H$1,0),0),"Other")</f>
        <v>5</v>
      </c>
      <c r="S3045" s="14">
        <f>IFERROR(VLOOKUP($A3045,'Fielding Data'!$A:$H,MATCH(S$1,'Fielding Data'!$A$1:$H$1,0),0),"Other")</f>
        <v>0</v>
      </c>
      <c r="T3045" s="14">
        <f>IFERROR(VLOOKUP($A3045,'Fielding Data'!$A:$H,MATCH(T$1,'Fielding Data'!$A$1:$H$1,0),0),"Other")</f>
        <v>0</v>
      </c>
      <c r="U3045" s="14">
        <f>SUMIFS('Fielding Data'!E:E,'Fielding Data'!$A:$A,'Hitting Data'!$A3045)</f>
        <v>0</v>
      </c>
      <c r="V3045" s="14">
        <f>SUMIFS('Fielding Data'!F:F,'Fielding Data'!$A:$A,'Hitting Data'!$A3045)</f>
        <v>5</v>
      </c>
      <c r="W3045" s="14">
        <f>SUMIFS('Fielding Data'!G:G,'Fielding Data'!$A:$A,'Hitting Data'!$A3045)</f>
        <v>0</v>
      </c>
      <c r="X3045" s="14">
        <f>SUMIFS('Fielding Data'!H:H,'Fielding Data'!$A:$A,'Hitting Data'!$A3045)</f>
        <v>0</v>
      </c>
    </row>
    <row r="3046" spans="1:24" x14ac:dyDescent="0.25">
      <c r="A3046" s="14" t="str">
        <f t="shared" si="47"/>
        <v>mccoymi012012</v>
      </c>
      <c r="B3046" s="19" t="s">
        <v>1137</v>
      </c>
      <c r="C3046" s="19">
        <v>2012</v>
      </c>
      <c r="D3046" s="19">
        <v>32</v>
      </c>
      <c r="E3046" s="19">
        <v>52</v>
      </c>
      <c r="F3046" s="19">
        <v>10</v>
      </c>
      <c r="G3046" s="19">
        <v>9</v>
      </c>
      <c r="H3046" s="19">
        <v>1</v>
      </c>
      <c r="I3046" s="19">
        <v>0</v>
      </c>
      <c r="J3046" s="19">
        <v>1</v>
      </c>
      <c r="K3046" s="19">
        <v>7</v>
      </c>
      <c r="L3046" s="19">
        <v>2</v>
      </c>
      <c r="M3046" s="19">
        <v>1</v>
      </c>
      <c r="N3046" s="19">
        <v>4</v>
      </c>
      <c r="O3046" s="19">
        <v>6</v>
      </c>
      <c r="P3046" s="14" t="str">
        <f>IFERROR(VLOOKUP($A3046,'Fielding Data'!$A:$H,MATCH(P$1,'Fielding Data'!$A$1:$H$1,0),0),"Other")</f>
        <v>2B</v>
      </c>
      <c r="Q3046" s="14">
        <f>IFERROR(VLOOKUP($A3046,'Fielding Data'!$A:$H,MATCH(Q$1,'Fielding Data'!$A$1:$H$1,0),0),"Other")</f>
        <v>6</v>
      </c>
      <c r="R3046" s="14">
        <f>IFERROR(VLOOKUP($A3046,'Fielding Data'!$A:$H,MATCH(R$1,'Fielding Data'!$A$1:$H$1,0),0),"Other")</f>
        <v>12</v>
      </c>
      <c r="S3046" s="14">
        <f>IFERROR(VLOOKUP($A3046,'Fielding Data'!$A:$H,MATCH(S$1,'Fielding Data'!$A$1:$H$1,0),0),"Other")</f>
        <v>0</v>
      </c>
      <c r="T3046" s="14">
        <f>IFERROR(VLOOKUP($A3046,'Fielding Data'!$A:$H,MATCH(T$1,'Fielding Data'!$A$1:$H$1,0),0),"Other")</f>
        <v>2</v>
      </c>
      <c r="U3046" s="14">
        <f>SUMIFS('Fielding Data'!E:E,'Fielding Data'!$A:$A,'Hitting Data'!$A3046)</f>
        <v>16</v>
      </c>
      <c r="V3046" s="14">
        <f>SUMIFS('Fielding Data'!F:F,'Fielding Data'!$A:$A,'Hitting Data'!$A3046)</f>
        <v>25</v>
      </c>
      <c r="W3046" s="14">
        <f>SUMIFS('Fielding Data'!G:G,'Fielding Data'!$A:$A,'Hitting Data'!$A3046)</f>
        <v>0</v>
      </c>
      <c r="X3046" s="14">
        <f>SUMIFS('Fielding Data'!H:H,'Fielding Data'!$A:$A,'Hitting Data'!$A3046)</f>
        <v>3</v>
      </c>
    </row>
    <row r="3047" spans="1:24" x14ac:dyDescent="0.25">
      <c r="A3047" s="14" t="str">
        <f t="shared" si="47"/>
        <v>mccutan012012</v>
      </c>
      <c r="B3047" s="19" t="s">
        <v>1138</v>
      </c>
      <c r="C3047" s="19">
        <v>2012</v>
      </c>
      <c r="D3047" s="19">
        <v>157</v>
      </c>
      <c r="E3047" s="19">
        <v>593</v>
      </c>
      <c r="F3047" s="19">
        <v>107</v>
      </c>
      <c r="G3047" s="19">
        <v>194</v>
      </c>
      <c r="H3047" s="19">
        <v>29</v>
      </c>
      <c r="I3047" s="19">
        <v>6</v>
      </c>
      <c r="J3047" s="19">
        <v>31</v>
      </c>
      <c r="K3047" s="19">
        <v>96</v>
      </c>
      <c r="L3047" s="19">
        <v>20</v>
      </c>
      <c r="M3047" s="19">
        <v>12</v>
      </c>
      <c r="N3047" s="19">
        <v>70</v>
      </c>
      <c r="O3047" s="19">
        <v>132</v>
      </c>
      <c r="P3047" s="14" t="str">
        <f>IFERROR(VLOOKUP($A3047,'Fielding Data'!$A:$H,MATCH(P$1,'Fielding Data'!$A$1:$H$1,0),0),"Other")</f>
        <v>CF</v>
      </c>
      <c r="Q3047" s="14">
        <f>IFERROR(VLOOKUP($A3047,'Fielding Data'!$A:$H,MATCH(Q$1,'Fielding Data'!$A$1:$H$1,0),0),"Other")</f>
        <v>0</v>
      </c>
      <c r="R3047" s="14">
        <f>IFERROR(VLOOKUP($A3047,'Fielding Data'!$A:$H,MATCH(R$1,'Fielding Data'!$A$1:$H$1,0),0),"Other")</f>
        <v>0</v>
      </c>
      <c r="S3047" s="14">
        <f>IFERROR(VLOOKUP($A3047,'Fielding Data'!$A:$H,MATCH(S$1,'Fielding Data'!$A$1:$H$1,0),0),"Other")</f>
        <v>0</v>
      </c>
      <c r="T3047" s="14">
        <f>IFERROR(VLOOKUP($A3047,'Fielding Data'!$A:$H,MATCH(T$1,'Fielding Data'!$A$1:$H$1,0),0),"Other")</f>
        <v>0</v>
      </c>
      <c r="U3047" s="14">
        <f>SUMIFS('Fielding Data'!E:E,'Fielding Data'!$A:$A,'Hitting Data'!$A3047)</f>
        <v>367</v>
      </c>
      <c r="V3047" s="14">
        <f>SUMIFS('Fielding Data'!F:F,'Fielding Data'!$A:$A,'Hitting Data'!$A3047)</f>
        <v>3</v>
      </c>
      <c r="W3047" s="14">
        <f>SUMIFS('Fielding Data'!G:G,'Fielding Data'!$A:$A,'Hitting Data'!$A3047)</f>
        <v>1</v>
      </c>
      <c r="X3047" s="14">
        <f>SUMIFS('Fielding Data'!H:H,'Fielding Data'!$A:$A,'Hitting Data'!$A3047)</f>
        <v>1</v>
      </c>
    </row>
    <row r="3048" spans="1:24" x14ac:dyDescent="0.25">
      <c r="A3048" s="14" t="str">
        <f t="shared" si="47"/>
        <v>mccutda012012</v>
      </c>
      <c r="B3048" s="19" t="s">
        <v>1139</v>
      </c>
      <c r="C3048" s="19">
        <v>2012</v>
      </c>
      <c r="D3048" s="19">
        <v>1</v>
      </c>
      <c r="E3048" s="19">
        <v>0</v>
      </c>
      <c r="F3048" s="19">
        <v>0</v>
      </c>
      <c r="G3048" s="19">
        <v>0</v>
      </c>
      <c r="H3048" s="19">
        <v>0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4" t="str">
        <f>IFERROR(VLOOKUP($A3048,'Fielding Data'!$A:$H,MATCH(P$1,'Fielding Data'!$A$1:$H$1,0),0),"Other")</f>
        <v>P</v>
      </c>
      <c r="Q3048" s="14">
        <f>IFERROR(VLOOKUP($A3048,'Fielding Data'!$A:$H,MATCH(Q$1,'Fielding Data'!$A$1:$H$1,0),0),"Other")</f>
        <v>0</v>
      </c>
      <c r="R3048" s="14">
        <f>IFERROR(VLOOKUP($A3048,'Fielding Data'!$A:$H,MATCH(R$1,'Fielding Data'!$A$1:$H$1,0),0),"Other")</f>
        <v>0</v>
      </c>
      <c r="S3048" s="14">
        <f>IFERROR(VLOOKUP($A3048,'Fielding Data'!$A:$H,MATCH(S$1,'Fielding Data'!$A$1:$H$1,0),0),"Other")</f>
        <v>0</v>
      </c>
      <c r="T3048" s="14">
        <f>IFERROR(VLOOKUP($A3048,'Fielding Data'!$A:$H,MATCH(T$1,'Fielding Data'!$A$1:$H$1,0),0),"Other")</f>
        <v>0</v>
      </c>
      <c r="U3048" s="14">
        <f>SUMIFS('Fielding Data'!E:E,'Fielding Data'!$A:$A,'Hitting Data'!$A3048)</f>
        <v>0</v>
      </c>
      <c r="V3048" s="14">
        <f>SUMIFS('Fielding Data'!F:F,'Fielding Data'!$A:$A,'Hitting Data'!$A3048)</f>
        <v>0</v>
      </c>
      <c r="W3048" s="14">
        <f>SUMIFS('Fielding Data'!G:G,'Fielding Data'!$A:$A,'Hitting Data'!$A3048)</f>
        <v>0</v>
      </c>
      <c r="X3048" s="14">
        <f>SUMIFS('Fielding Data'!H:H,'Fielding Data'!$A:$A,'Hitting Data'!$A3048)</f>
        <v>0</v>
      </c>
    </row>
    <row r="3049" spans="1:24" x14ac:dyDescent="0.25">
      <c r="A3049" s="14" t="str">
        <f t="shared" si="47"/>
        <v>mcdonja032012</v>
      </c>
      <c r="B3049" s="19" t="s">
        <v>964</v>
      </c>
      <c r="C3049" s="19">
        <v>2012</v>
      </c>
      <c r="D3049" s="19">
        <v>33</v>
      </c>
      <c r="E3049" s="19">
        <v>49</v>
      </c>
      <c r="F3049" s="19">
        <v>8</v>
      </c>
      <c r="G3049" s="19">
        <v>7</v>
      </c>
      <c r="H3049" s="19">
        <v>0</v>
      </c>
      <c r="I3049" s="19">
        <v>0</v>
      </c>
      <c r="J3049" s="19">
        <v>0</v>
      </c>
      <c r="K3049" s="19">
        <v>1</v>
      </c>
      <c r="L3049" s="19">
        <v>0</v>
      </c>
      <c r="M3049" s="19">
        <v>0</v>
      </c>
      <c r="N3049" s="19">
        <v>8</v>
      </c>
      <c r="O3049" s="19">
        <v>23</v>
      </c>
      <c r="P3049" s="14" t="str">
        <f>IFERROR(VLOOKUP($A3049,'Fielding Data'!$A:$H,MATCH(P$1,'Fielding Data'!$A$1:$H$1,0),0),"Other")</f>
        <v>P</v>
      </c>
      <c r="Q3049" s="14">
        <f>IFERROR(VLOOKUP($A3049,'Fielding Data'!$A:$H,MATCH(Q$1,'Fielding Data'!$A$1:$H$1,0),0),"Other")</f>
        <v>14</v>
      </c>
      <c r="R3049" s="14">
        <f>IFERROR(VLOOKUP($A3049,'Fielding Data'!$A:$H,MATCH(R$1,'Fielding Data'!$A$1:$H$1,0),0),"Other")</f>
        <v>15</v>
      </c>
      <c r="S3049" s="14">
        <f>IFERROR(VLOOKUP($A3049,'Fielding Data'!$A:$H,MATCH(S$1,'Fielding Data'!$A$1:$H$1,0),0),"Other")</f>
        <v>1</v>
      </c>
      <c r="T3049" s="14">
        <f>IFERROR(VLOOKUP($A3049,'Fielding Data'!$A:$H,MATCH(T$1,'Fielding Data'!$A$1:$H$1,0),0),"Other")</f>
        <v>1</v>
      </c>
      <c r="U3049" s="14">
        <f>SUMIFS('Fielding Data'!E:E,'Fielding Data'!$A:$A,'Hitting Data'!$A3049)</f>
        <v>14</v>
      </c>
      <c r="V3049" s="14">
        <f>SUMIFS('Fielding Data'!F:F,'Fielding Data'!$A:$A,'Hitting Data'!$A3049)</f>
        <v>15</v>
      </c>
      <c r="W3049" s="14">
        <f>SUMIFS('Fielding Data'!G:G,'Fielding Data'!$A:$A,'Hitting Data'!$A3049)</f>
        <v>1</v>
      </c>
      <c r="X3049" s="14">
        <f>SUMIFS('Fielding Data'!H:H,'Fielding Data'!$A:$A,'Hitting Data'!$A3049)</f>
        <v>1</v>
      </c>
    </row>
    <row r="3050" spans="1:24" x14ac:dyDescent="0.25">
      <c r="A3050" s="14" t="str">
        <f t="shared" si="47"/>
        <v>mcdonjo032012</v>
      </c>
      <c r="B3050" s="19" t="s">
        <v>149</v>
      </c>
      <c r="C3050" s="19">
        <v>2012</v>
      </c>
      <c r="D3050" s="19">
        <v>70</v>
      </c>
      <c r="E3050" s="19">
        <v>197</v>
      </c>
      <c r="F3050" s="19">
        <v>16</v>
      </c>
      <c r="G3050" s="19">
        <v>49</v>
      </c>
      <c r="H3050" s="19">
        <v>9</v>
      </c>
      <c r="I3050" s="19">
        <v>0</v>
      </c>
      <c r="J3050" s="19">
        <v>6</v>
      </c>
      <c r="K3050" s="19">
        <v>22</v>
      </c>
      <c r="L3050" s="19">
        <v>0</v>
      </c>
      <c r="M3050" s="19">
        <v>1</v>
      </c>
      <c r="N3050" s="19">
        <v>12</v>
      </c>
      <c r="O3050" s="19">
        <v>33</v>
      </c>
      <c r="P3050" s="14" t="str">
        <f>IFERROR(VLOOKUP($A3050,'Fielding Data'!$A:$H,MATCH(P$1,'Fielding Data'!$A$1:$H$1,0),0),"Other")</f>
        <v>2B</v>
      </c>
      <c r="Q3050" s="14">
        <f>IFERROR(VLOOKUP($A3050,'Fielding Data'!$A:$H,MATCH(Q$1,'Fielding Data'!$A$1:$H$1,0),0),"Other")</f>
        <v>6</v>
      </c>
      <c r="R3050" s="14">
        <f>IFERROR(VLOOKUP($A3050,'Fielding Data'!$A:$H,MATCH(R$1,'Fielding Data'!$A$1:$H$1,0),0),"Other")</f>
        <v>10</v>
      </c>
      <c r="S3050" s="14">
        <f>IFERROR(VLOOKUP($A3050,'Fielding Data'!$A:$H,MATCH(S$1,'Fielding Data'!$A$1:$H$1,0),0),"Other")</f>
        <v>0</v>
      </c>
      <c r="T3050" s="14">
        <f>IFERROR(VLOOKUP($A3050,'Fielding Data'!$A:$H,MATCH(T$1,'Fielding Data'!$A$1:$H$1,0),0),"Other")</f>
        <v>2</v>
      </c>
      <c r="U3050" s="14">
        <f>SUMIFS('Fielding Data'!E:E,'Fielding Data'!$A:$A,'Hitting Data'!$A3050)</f>
        <v>75</v>
      </c>
      <c r="V3050" s="14">
        <f>SUMIFS('Fielding Data'!F:F,'Fielding Data'!$A:$A,'Hitting Data'!$A3050)</f>
        <v>155</v>
      </c>
      <c r="W3050" s="14">
        <f>SUMIFS('Fielding Data'!G:G,'Fielding Data'!$A:$A,'Hitting Data'!$A3050)</f>
        <v>1</v>
      </c>
      <c r="X3050" s="14">
        <f>SUMIFS('Fielding Data'!H:H,'Fielding Data'!$A:$A,'Hitting Data'!$A3050)</f>
        <v>33</v>
      </c>
    </row>
    <row r="3051" spans="1:24" x14ac:dyDescent="0.25">
      <c r="A3051" s="14" t="str">
        <f t="shared" si="47"/>
        <v>mcgeeja012012</v>
      </c>
      <c r="B3051" s="19" t="s">
        <v>1336</v>
      </c>
      <c r="C3051" s="19">
        <v>2012</v>
      </c>
      <c r="D3051" s="19">
        <v>69</v>
      </c>
      <c r="E3051" s="19">
        <v>0</v>
      </c>
      <c r="F3051" s="19">
        <v>0</v>
      </c>
      <c r="G3051" s="19">
        <v>0</v>
      </c>
      <c r="H3051" s="19">
        <v>0</v>
      </c>
      <c r="I3051" s="19">
        <v>0</v>
      </c>
      <c r="J3051" s="19">
        <v>0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4" t="str">
        <f>IFERROR(VLOOKUP($A3051,'Fielding Data'!$A:$H,MATCH(P$1,'Fielding Data'!$A$1:$H$1,0),0),"Other")</f>
        <v>P</v>
      </c>
      <c r="Q3051" s="14">
        <f>IFERROR(VLOOKUP($A3051,'Fielding Data'!$A:$H,MATCH(Q$1,'Fielding Data'!$A$1:$H$1,0),0),"Other")</f>
        <v>2</v>
      </c>
      <c r="R3051" s="14">
        <f>IFERROR(VLOOKUP($A3051,'Fielding Data'!$A:$H,MATCH(R$1,'Fielding Data'!$A$1:$H$1,0),0),"Other")</f>
        <v>7</v>
      </c>
      <c r="S3051" s="14">
        <f>IFERROR(VLOOKUP($A3051,'Fielding Data'!$A:$H,MATCH(S$1,'Fielding Data'!$A$1:$H$1,0),0),"Other")</f>
        <v>0</v>
      </c>
      <c r="T3051" s="14">
        <f>IFERROR(VLOOKUP($A3051,'Fielding Data'!$A:$H,MATCH(T$1,'Fielding Data'!$A$1:$H$1,0),0),"Other")</f>
        <v>1</v>
      </c>
      <c r="U3051" s="14">
        <f>SUMIFS('Fielding Data'!E:E,'Fielding Data'!$A:$A,'Hitting Data'!$A3051)</f>
        <v>2</v>
      </c>
      <c r="V3051" s="14">
        <f>SUMIFS('Fielding Data'!F:F,'Fielding Data'!$A:$A,'Hitting Data'!$A3051)</f>
        <v>7</v>
      </c>
      <c r="W3051" s="14">
        <f>SUMIFS('Fielding Data'!G:G,'Fielding Data'!$A:$A,'Hitting Data'!$A3051)</f>
        <v>0</v>
      </c>
      <c r="X3051" s="14">
        <f>SUMIFS('Fielding Data'!H:H,'Fielding Data'!$A:$A,'Hitting Data'!$A3051)</f>
        <v>1</v>
      </c>
    </row>
    <row r="3052" spans="1:24" x14ac:dyDescent="0.25">
      <c r="A3052" s="14" t="str">
        <f t="shared" si="47"/>
        <v>mchugco012012</v>
      </c>
      <c r="B3052" s="19" t="s">
        <v>1779</v>
      </c>
      <c r="C3052" s="19">
        <v>2012</v>
      </c>
      <c r="D3052" s="19">
        <v>8</v>
      </c>
      <c r="E3052" s="19">
        <v>4</v>
      </c>
      <c r="F3052" s="19">
        <v>0</v>
      </c>
      <c r="G3052" s="19">
        <v>0</v>
      </c>
      <c r="H3052" s="19">
        <v>0</v>
      </c>
      <c r="I3052" s="19">
        <v>0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2</v>
      </c>
      <c r="P3052" s="14" t="str">
        <f>IFERROR(VLOOKUP($A3052,'Fielding Data'!$A:$H,MATCH(P$1,'Fielding Data'!$A$1:$H$1,0),0),"Other")</f>
        <v>P</v>
      </c>
      <c r="Q3052" s="14">
        <f>IFERROR(VLOOKUP($A3052,'Fielding Data'!$A:$H,MATCH(Q$1,'Fielding Data'!$A$1:$H$1,0),0),"Other")</f>
        <v>0</v>
      </c>
      <c r="R3052" s="14">
        <f>IFERROR(VLOOKUP($A3052,'Fielding Data'!$A:$H,MATCH(R$1,'Fielding Data'!$A$1:$H$1,0),0),"Other")</f>
        <v>3</v>
      </c>
      <c r="S3052" s="14">
        <f>IFERROR(VLOOKUP($A3052,'Fielding Data'!$A:$H,MATCH(S$1,'Fielding Data'!$A$1:$H$1,0),0),"Other")</f>
        <v>0</v>
      </c>
      <c r="T3052" s="14">
        <f>IFERROR(VLOOKUP($A3052,'Fielding Data'!$A:$H,MATCH(T$1,'Fielding Data'!$A$1:$H$1,0),0),"Other")</f>
        <v>1</v>
      </c>
      <c r="U3052" s="14">
        <f>SUMIFS('Fielding Data'!E:E,'Fielding Data'!$A:$A,'Hitting Data'!$A3052)</f>
        <v>0</v>
      </c>
      <c r="V3052" s="14">
        <f>SUMIFS('Fielding Data'!F:F,'Fielding Data'!$A:$A,'Hitting Data'!$A3052)</f>
        <v>3</v>
      </c>
      <c r="W3052" s="14">
        <f>SUMIFS('Fielding Data'!G:G,'Fielding Data'!$A:$A,'Hitting Data'!$A3052)</f>
        <v>0</v>
      </c>
      <c r="X3052" s="14">
        <f>SUMIFS('Fielding Data'!H:H,'Fielding Data'!$A:$A,'Hitting Data'!$A3052)</f>
        <v>1</v>
      </c>
    </row>
    <row r="3053" spans="1:24" x14ac:dyDescent="0.25">
      <c r="A3053" s="14" t="str">
        <f t="shared" si="47"/>
        <v>mckenmi012012</v>
      </c>
      <c r="B3053" s="19" t="s">
        <v>1337</v>
      </c>
      <c r="C3053" s="19">
        <v>2012</v>
      </c>
      <c r="D3053" s="19">
        <v>88</v>
      </c>
      <c r="E3053" s="19">
        <v>240</v>
      </c>
      <c r="F3053" s="19">
        <v>25</v>
      </c>
      <c r="G3053" s="19">
        <v>56</v>
      </c>
      <c r="H3053" s="19">
        <v>14</v>
      </c>
      <c r="I3053" s="19">
        <v>0</v>
      </c>
      <c r="J3053" s="19">
        <v>12</v>
      </c>
      <c r="K3053" s="19">
        <v>39</v>
      </c>
      <c r="L3053" s="19">
        <v>0</v>
      </c>
      <c r="M3053" s="19">
        <v>0</v>
      </c>
      <c r="N3053" s="19">
        <v>29</v>
      </c>
      <c r="O3053" s="19">
        <v>73</v>
      </c>
      <c r="P3053" s="14" t="str">
        <f>IFERROR(VLOOKUP($A3053,'Fielding Data'!$A:$H,MATCH(P$1,'Fielding Data'!$A$1:$H$1,0),0),"Other")</f>
        <v>C</v>
      </c>
      <c r="Q3053" s="14">
        <f>IFERROR(VLOOKUP($A3053,'Fielding Data'!$A:$H,MATCH(Q$1,'Fielding Data'!$A$1:$H$1,0),0),"Other")</f>
        <v>495</v>
      </c>
      <c r="R3053" s="14">
        <f>IFERROR(VLOOKUP($A3053,'Fielding Data'!$A:$H,MATCH(R$1,'Fielding Data'!$A$1:$H$1,0),0),"Other")</f>
        <v>41</v>
      </c>
      <c r="S3053" s="14">
        <f>IFERROR(VLOOKUP($A3053,'Fielding Data'!$A:$H,MATCH(S$1,'Fielding Data'!$A$1:$H$1,0),0),"Other")</f>
        <v>3</v>
      </c>
      <c r="T3053" s="14">
        <f>IFERROR(VLOOKUP($A3053,'Fielding Data'!$A:$H,MATCH(T$1,'Fielding Data'!$A$1:$H$1,0),0),"Other")</f>
        <v>1</v>
      </c>
      <c r="U3053" s="14">
        <f>SUMIFS('Fielding Data'!E:E,'Fielding Data'!$A:$A,'Hitting Data'!$A3053)</f>
        <v>495</v>
      </c>
      <c r="V3053" s="14">
        <f>SUMIFS('Fielding Data'!F:F,'Fielding Data'!$A:$A,'Hitting Data'!$A3053)</f>
        <v>41</v>
      </c>
      <c r="W3053" s="14">
        <f>SUMIFS('Fielding Data'!G:G,'Fielding Data'!$A:$A,'Hitting Data'!$A3053)</f>
        <v>3</v>
      </c>
      <c r="X3053" s="14">
        <f>SUMIFS('Fielding Data'!H:H,'Fielding Data'!$A:$A,'Hitting Data'!$A3053)</f>
        <v>1</v>
      </c>
    </row>
    <row r="3054" spans="1:24" x14ac:dyDescent="0.25">
      <c r="A3054" s="14" t="str">
        <f t="shared" si="47"/>
        <v>mcpheky012012</v>
      </c>
      <c r="B3054" s="19" t="s">
        <v>1780</v>
      </c>
      <c r="C3054" s="19">
        <v>2012</v>
      </c>
      <c r="D3054" s="19">
        <v>10</v>
      </c>
      <c r="E3054" s="19">
        <v>5</v>
      </c>
      <c r="F3054" s="19">
        <v>0</v>
      </c>
      <c r="G3054" s="19">
        <v>0</v>
      </c>
      <c r="H3054" s="19">
        <v>0</v>
      </c>
      <c r="I3054" s="19">
        <v>0</v>
      </c>
      <c r="J3054" s="19">
        <v>0</v>
      </c>
      <c r="K3054" s="19">
        <v>0</v>
      </c>
      <c r="L3054" s="19">
        <v>0</v>
      </c>
      <c r="M3054" s="19">
        <v>0</v>
      </c>
      <c r="N3054" s="19">
        <v>1</v>
      </c>
      <c r="O3054" s="19">
        <v>3</v>
      </c>
      <c r="P3054" s="14" t="str">
        <f>IFERROR(VLOOKUP($A3054,'Fielding Data'!$A:$H,MATCH(P$1,'Fielding Data'!$A$1:$H$1,0),0),"Other")</f>
        <v>P</v>
      </c>
      <c r="Q3054" s="14">
        <f>IFERROR(VLOOKUP($A3054,'Fielding Data'!$A:$H,MATCH(Q$1,'Fielding Data'!$A$1:$H$1,0),0),"Other")</f>
        <v>3</v>
      </c>
      <c r="R3054" s="14">
        <f>IFERROR(VLOOKUP($A3054,'Fielding Data'!$A:$H,MATCH(R$1,'Fielding Data'!$A$1:$H$1,0),0),"Other")</f>
        <v>1</v>
      </c>
      <c r="S3054" s="14">
        <f>IFERROR(VLOOKUP($A3054,'Fielding Data'!$A:$H,MATCH(S$1,'Fielding Data'!$A$1:$H$1,0),0),"Other")</f>
        <v>0</v>
      </c>
      <c r="T3054" s="14">
        <f>IFERROR(VLOOKUP($A3054,'Fielding Data'!$A:$H,MATCH(T$1,'Fielding Data'!$A$1:$H$1,0),0),"Other")</f>
        <v>0</v>
      </c>
      <c r="U3054" s="14">
        <f>SUMIFS('Fielding Data'!E:E,'Fielding Data'!$A:$A,'Hitting Data'!$A3054)</f>
        <v>3</v>
      </c>
      <c r="V3054" s="14">
        <f>SUMIFS('Fielding Data'!F:F,'Fielding Data'!$A:$A,'Hitting Data'!$A3054)</f>
        <v>1</v>
      </c>
      <c r="W3054" s="14">
        <f>SUMIFS('Fielding Data'!G:G,'Fielding Data'!$A:$A,'Hitting Data'!$A3054)</f>
        <v>0</v>
      </c>
      <c r="X3054" s="14">
        <f>SUMIFS('Fielding Data'!H:H,'Fielding Data'!$A:$A,'Hitting Data'!$A3054)</f>
        <v>0</v>
      </c>
    </row>
    <row r="3055" spans="1:24" x14ac:dyDescent="0.25">
      <c r="A3055" s="14" t="str">
        <f t="shared" si="47"/>
        <v>medlekr012012</v>
      </c>
      <c r="B3055" s="19" t="s">
        <v>1140</v>
      </c>
      <c r="C3055" s="19">
        <v>2012</v>
      </c>
      <c r="D3055" s="19">
        <v>50</v>
      </c>
      <c r="E3055" s="19">
        <v>33</v>
      </c>
      <c r="F3055" s="19">
        <v>3</v>
      </c>
      <c r="G3055" s="19">
        <v>4</v>
      </c>
      <c r="H3055" s="19">
        <v>1</v>
      </c>
      <c r="I3055" s="19">
        <v>0</v>
      </c>
      <c r="J3055" s="19">
        <v>0</v>
      </c>
      <c r="K3055" s="19">
        <v>2</v>
      </c>
      <c r="L3055" s="19">
        <v>0</v>
      </c>
      <c r="M3055" s="19">
        <v>0</v>
      </c>
      <c r="N3055" s="19">
        <v>4</v>
      </c>
      <c r="O3055" s="19">
        <v>15</v>
      </c>
      <c r="P3055" s="14" t="str">
        <f>IFERROR(VLOOKUP($A3055,'Fielding Data'!$A:$H,MATCH(P$1,'Fielding Data'!$A$1:$H$1,0),0),"Other")</f>
        <v>P</v>
      </c>
      <c r="Q3055" s="14">
        <f>IFERROR(VLOOKUP($A3055,'Fielding Data'!$A:$H,MATCH(Q$1,'Fielding Data'!$A$1:$H$1,0),0),"Other")</f>
        <v>12</v>
      </c>
      <c r="R3055" s="14">
        <f>IFERROR(VLOOKUP($A3055,'Fielding Data'!$A:$H,MATCH(R$1,'Fielding Data'!$A$1:$H$1,0),0),"Other")</f>
        <v>26</v>
      </c>
      <c r="S3055" s="14">
        <f>IFERROR(VLOOKUP($A3055,'Fielding Data'!$A:$H,MATCH(S$1,'Fielding Data'!$A$1:$H$1,0),0),"Other")</f>
        <v>1</v>
      </c>
      <c r="T3055" s="14">
        <f>IFERROR(VLOOKUP($A3055,'Fielding Data'!$A:$H,MATCH(T$1,'Fielding Data'!$A$1:$H$1,0),0),"Other")</f>
        <v>1</v>
      </c>
      <c r="U3055" s="14">
        <f>SUMIFS('Fielding Data'!E:E,'Fielding Data'!$A:$A,'Hitting Data'!$A3055)</f>
        <v>12</v>
      </c>
      <c r="V3055" s="14">
        <f>SUMIFS('Fielding Data'!F:F,'Fielding Data'!$A:$A,'Hitting Data'!$A3055)</f>
        <v>26</v>
      </c>
      <c r="W3055" s="14">
        <f>SUMIFS('Fielding Data'!G:G,'Fielding Data'!$A:$A,'Hitting Data'!$A3055)</f>
        <v>1</v>
      </c>
      <c r="X3055" s="14">
        <f>SUMIFS('Fielding Data'!H:H,'Fielding Data'!$A:$A,'Hitting Data'!$A3055)</f>
        <v>1</v>
      </c>
    </row>
    <row r="3056" spans="1:24" x14ac:dyDescent="0.25">
      <c r="A3056" s="14" t="str">
        <f t="shared" si="47"/>
        <v>meekev012012</v>
      </c>
      <c r="B3056" s="19" t="s">
        <v>966</v>
      </c>
      <c r="C3056" s="19">
        <v>2012</v>
      </c>
      <c r="D3056" s="19">
        <v>12</v>
      </c>
      <c r="E3056" s="19">
        <v>0</v>
      </c>
      <c r="F3056" s="19">
        <v>0</v>
      </c>
      <c r="G3056" s="19">
        <v>0</v>
      </c>
      <c r="H3056" s="19">
        <v>0</v>
      </c>
      <c r="I3056" s="19">
        <v>0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4" t="str">
        <f>IFERROR(VLOOKUP($A3056,'Fielding Data'!$A:$H,MATCH(P$1,'Fielding Data'!$A$1:$H$1,0),0),"Other")</f>
        <v>P</v>
      </c>
      <c r="Q3056" s="14">
        <f>IFERROR(VLOOKUP($A3056,'Fielding Data'!$A:$H,MATCH(Q$1,'Fielding Data'!$A$1:$H$1,0),0),"Other")</f>
        <v>3</v>
      </c>
      <c r="R3056" s="14">
        <f>IFERROR(VLOOKUP($A3056,'Fielding Data'!$A:$H,MATCH(R$1,'Fielding Data'!$A$1:$H$1,0),0),"Other")</f>
        <v>1</v>
      </c>
      <c r="S3056" s="14">
        <f>IFERROR(VLOOKUP($A3056,'Fielding Data'!$A:$H,MATCH(S$1,'Fielding Data'!$A$1:$H$1,0),0),"Other")</f>
        <v>0</v>
      </c>
      <c r="T3056" s="14">
        <f>IFERROR(VLOOKUP($A3056,'Fielding Data'!$A:$H,MATCH(T$1,'Fielding Data'!$A$1:$H$1,0),0),"Other")</f>
        <v>0</v>
      </c>
      <c r="U3056" s="14">
        <f>SUMIFS('Fielding Data'!E:E,'Fielding Data'!$A:$A,'Hitting Data'!$A3056)</f>
        <v>3</v>
      </c>
      <c r="V3056" s="14">
        <f>SUMIFS('Fielding Data'!F:F,'Fielding Data'!$A:$A,'Hitting Data'!$A3056)</f>
        <v>1</v>
      </c>
      <c r="W3056" s="14">
        <f>SUMIFS('Fielding Data'!G:G,'Fielding Data'!$A:$A,'Hitting Data'!$A3056)</f>
        <v>0</v>
      </c>
      <c r="X3056" s="14">
        <f>SUMIFS('Fielding Data'!H:H,'Fielding Data'!$A:$A,'Hitting Data'!$A3056)</f>
        <v>0</v>
      </c>
    </row>
    <row r="3057" spans="1:24" x14ac:dyDescent="0.25">
      <c r="A3057" s="14" t="str">
        <f t="shared" si="47"/>
        <v>mejiaje012012</v>
      </c>
      <c r="B3057" s="19" t="s">
        <v>1338</v>
      </c>
      <c r="C3057" s="19">
        <v>2012</v>
      </c>
      <c r="D3057" s="19">
        <v>5</v>
      </c>
      <c r="E3057" s="19">
        <v>3</v>
      </c>
      <c r="F3057" s="19">
        <v>0</v>
      </c>
      <c r="G3057" s="19">
        <v>0</v>
      </c>
      <c r="H3057" s="19">
        <v>0</v>
      </c>
      <c r="I3057" s="19">
        <v>0</v>
      </c>
      <c r="J3057" s="19">
        <v>0</v>
      </c>
      <c r="K3057" s="19">
        <v>1</v>
      </c>
      <c r="L3057" s="19">
        <v>0</v>
      </c>
      <c r="M3057" s="19">
        <v>0</v>
      </c>
      <c r="N3057" s="19">
        <v>0</v>
      </c>
      <c r="O3057" s="19">
        <v>2</v>
      </c>
      <c r="P3057" s="14" t="str">
        <f>IFERROR(VLOOKUP($A3057,'Fielding Data'!$A:$H,MATCH(P$1,'Fielding Data'!$A$1:$H$1,0),0),"Other")</f>
        <v>P</v>
      </c>
      <c r="Q3057" s="14">
        <f>IFERROR(VLOOKUP($A3057,'Fielding Data'!$A:$H,MATCH(Q$1,'Fielding Data'!$A$1:$H$1,0),0),"Other")</f>
        <v>0</v>
      </c>
      <c r="R3057" s="14">
        <f>IFERROR(VLOOKUP($A3057,'Fielding Data'!$A:$H,MATCH(R$1,'Fielding Data'!$A$1:$H$1,0),0),"Other")</f>
        <v>2</v>
      </c>
      <c r="S3057" s="14">
        <f>IFERROR(VLOOKUP($A3057,'Fielding Data'!$A:$H,MATCH(S$1,'Fielding Data'!$A$1:$H$1,0),0),"Other")</f>
        <v>1</v>
      </c>
      <c r="T3057" s="14">
        <f>IFERROR(VLOOKUP($A3057,'Fielding Data'!$A:$H,MATCH(T$1,'Fielding Data'!$A$1:$H$1,0),0),"Other")</f>
        <v>0</v>
      </c>
      <c r="U3057" s="14">
        <f>SUMIFS('Fielding Data'!E:E,'Fielding Data'!$A:$A,'Hitting Data'!$A3057)</f>
        <v>0</v>
      </c>
      <c r="V3057" s="14">
        <f>SUMIFS('Fielding Data'!F:F,'Fielding Data'!$A:$A,'Hitting Data'!$A3057)</f>
        <v>2</v>
      </c>
      <c r="W3057" s="14">
        <f>SUMIFS('Fielding Data'!G:G,'Fielding Data'!$A:$A,'Hitting Data'!$A3057)</f>
        <v>1</v>
      </c>
      <c r="X3057" s="14">
        <f>SUMIFS('Fielding Data'!H:H,'Fielding Data'!$A:$A,'Hitting Data'!$A3057)</f>
        <v>0</v>
      </c>
    </row>
    <row r="3058" spans="1:24" x14ac:dyDescent="0.25">
      <c r="A3058" s="14" t="str">
        <f t="shared" si="47"/>
        <v>melanma012012</v>
      </c>
      <c r="B3058" s="19" t="s">
        <v>1141</v>
      </c>
      <c r="C3058" s="19">
        <v>2012</v>
      </c>
      <c r="D3058" s="19">
        <v>41</v>
      </c>
      <c r="E3058" s="19">
        <v>0</v>
      </c>
      <c r="F3058" s="19">
        <v>0</v>
      </c>
      <c r="G3058" s="19">
        <v>0</v>
      </c>
      <c r="H3058" s="19">
        <v>0</v>
      </c>
      <c r="I3058" s="19">
        <v>0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4" t="str">
        <f>IFERROR(VLOOKUP($A3058,'Fielding Data'!$A:$H,MATCH(P$1,'Fielding Data'!$A$1:$H$1,0),0),"Other")</f>
        <v>P</v>
      </c>
      <c r="Q3058" s="14">
        <f>IFERROR(VLOOKUP($A3058,'Fielding Data'!$A:$H,MATCH(Q$1,'Fielding Data'!$A$1:$H$1,0),0),"Other")</f>
        <v>5</v>
      </c>
      <c r="R3058" s="14">
        <f>IFERROR(VLOOKUP($A3058,'Fielding Data'!$A:$H,MATCH(R$1,'Fielding Data'!$A$1:$H$1,0),0),"Other")</f>
        <v>8</v>
      </c>
      <c r="S3058" s="14">
        <f>IFERROR(VLOOKUP($A3058,'Fielding Data'!$A:$H,MATCH(S$1,'Fielding Data'!$A$1:$H$1,0),0),"Other")</f>
        <v>0</v>
      </c>
      <c r="T3058" s="14">
        <f>IFERROR(VLOOKUP($A3058,'Fielding Data'!$A:$H,MATCH(T$1,'Fielding Data'!$A$1:$H$1,0),0),"Other")</f>
        <v>0</v>
      </c>
      <c r="U3058" s="14">
        <f>SUMIFS('Fielding Data'!E:E,'Fielding Data'!$A:$A,'Hitting Data'!$A3058)</f>
        <v>5</v>
      </c>
      <c r="V3058" s="14">
        <f>SUMIFS('Fielding Data'!F:F,'Fielding Data'!$A:$A,'Hitting Data'!$A3058)</f>
        <v>8</v>
      </c>
      <c r="W3058" s="14">
        <f>SUMIFS('Fielding Data'!G:G,'Fielding Data'!$A:$A,'Hitting Data'!$A3058)</f>
        <v>0</v>
      </c>
      <c r="X3058" s="14">
        <f>SUMIFS('Fielding Data'!H:H,'Fielding Data'!$A:$A,'Hitting Data'!$A3058)</f>
        <v>0</v>
      </c>
    </row>
    <row r="3059" spans="1:24" x14ac:dyDescent="0.25">
      <c r="A3059" s="14" t="str">
        <f t="shared" si="47"/>
        <v>mendolu012012</v>
      </c>
      <c r="B3059" s="19" t="s">
        <v>823</v>
      </c>
      <c r="C3059" s="19">
        <v>2012</v>
      </c>
      <c r="D3059" s="19">
        <v>30</v>
      </c>
      <c r="E3059" s="19">
        <v>2</v>
      </c>
      <c r="F3059" s="19">
        <v>0</v>
      </c>
      <c r="G3059" s="19">
        <v>0</v>
      </c>
      <c r="H3059" s="19">
        <v>0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2</v>
      </c>
      <c r="P3059" s="14" t="str">
        <f>IFERROR(VLOOKUP($A3059,'Fielding Data'!$A:$H,MATCH(P$1,'Fielding Data'!$A$1:$H$1,0),0),"Other")</f>
        <v>P</v>
      </c>
      <c r="Q3059" s="14">
        <f>IFERROR(VLOOKUP($A3059,'Fielding Data'!$A:$H,MATCH(Q$1,'Fielding Data'!$A$1:$H$1,0),0),"Other")</f>
        <v>19</v>
      </c>
      <c r="R3059" s="14">
        <f>IFERROR(VLOOKUP($A3059,'Fielding Data'!$A:$H,MATCH(R$1,'Fielding Data'!$A$1:$H$1,0),0),"Other")</f>
        <v>25</v>
      </c>
      <c r="S3059" s="14">
        <f>IFERROR(VLOOKUP($A3059,'Fielding Data'!$A:$H,MATCH(S$1,'Fielding Data'!$A$1:$H$1,0),0),"Other")</f>
        <v>1</v>
      </c>
      <c r="T3059" s="14">
        <f>IFERROR(VLOOKUP($A3059,'Fielding Data'!$A:$H,MATCH(T$1,'Fielding Data'!$A$1:$H$1,0),0),"Other")</f>
        <v>1</v>
      </c>
      <c r="U3059" s="14">
        <f>SUMIFS('Fielding Data'!E:E,'Fielding Data'!$A:$A,'Hitting Data'!$A3059)</f>
        <v>19</v>
      </c>
      <c r="V3059" s="14">
        <f>SUMIFS('Fielding Data'!F:F,'Fielding Data'!$A:$A,'Hitting Data'!$A3059)</f>
        <v>25</v>
      </c>
      <c r="W3059" s="14">
        <f>SUMIFS('Fielding Data'!G:G,'Fielding Data'!$A:$A,'Hitting Data'!$A3059)</f>
        <v>1</v>
      </c>
      <c r="X3059" s="14">
        <f>SUMIFS('Fielding Data'!H:H,'Fielding Data'!$A:$A,'Hitting Data'!$A3059)</f>
        <v>1</v>
      </c>
    </row>
    <row r="3060" spans="1:24" x14ac:dyDescent="0.25">
      <c r="A3060" s="14" t="str">
        <f t="shared" si="47"/>
        <v>mercejo032012</v>
      </c>
      <c r="B3060" s="19" t="s">
        <v>1781</v>
      </c>
      <c r="C3060" s="19">
        <v>2012</v>
      </c>
      <c r="D3060" s="19">
        <v>42</v>
      </c>
      <c r="E3060" s="19">
        <v>62</v>
      </c>
      <c r="F3060" s="19">
        <v>7</v>
      </c>
      <c r="G3060" s="19">
        <v>13</v>
      </c>
      <c r="H3060" s="19">
        <v>5</v>
      </c>
      <c r="I3060" s="19">
        <v>1</v>
      </c>
      <c r="J3060" s="19">
        <v>1</v>
      </c>
      <c r="K3060" s="19">
        <v>5</v>
      </c>
      <c r="L3060" s="19">
        <v>0</v>
      </c>
      <c r="M3060" s="19">
        <v>1</v>
      </c>
      <c r="N3060" s="19">
        <v>4</v>
      </c>
      <c r="O3060" s="19">
        <v>14</v>
      </c>
      <c r="P3060" s="14" t="str">
        <f>IFERROR(VLOOKUP($A3060,'Fielding Data'!$A:$H,MATCH(P$1,'Fielding Data'!$A$1:$H$1,0),0),"Other")</f>
        <v>2B</v>
      </c>
      <c r="Q3060" s="14">
        <f>IFERROR(VLOOKUP($A3060,'Fielding Data'!$A:$H,MATCH(Q$1,'Fielding Data'!$A$1:$H$1,0),0),"Other")</f>
        <v>4</v>
      </c>
      <c r="R3060" s="14">
        <f>IFERROR(VLOOKUP($A3060,'Fielding Data'!$A:$H,MATCH(R$1,'Fielding Data'!$A$1:$H$1,0),0),"Other")</f>
        <v>19</v>
      </c>
      <c r="S3060" s="14">
        <f>IFERROR(VLOOKUP($A3060,'Fielding Data'!$A:$H,MATCH(S$1,'Fielding Data'!$A$1:$H$1,0),0),"Other")</f>
        <v>0</v>
      </c>
      <c r="T3060" s="14">
        <f>IFERROR(VLOOKUP($A3060,'Fielding Data'!$A:$H,MATCH(T$1,'Fielding Data'!$A$1:$H$1,0),0),"Other")</f>
        <v>4</v>
      </c>
      <c r="U3060" s="14">
        <f>SUMIFS('Fielding Data'!E:E,'Fielding Data'!$A:$A,'Hitting Data'!$A3060)</f>
        <v>20</v>
      </c>
      <c r="V3060" s="14">
        <f>SUMIFS('Fielding Data'!F:F,'Fielding Data'!$A:$A,'Hitting Data'!$A3060)</f>
        <v>58</v>
      </c>
      <c r="W3060" s="14">
        <f>SUMIFS('Fielding Data'!G:G,'Fielding Data'!$A:$A,'Hitting Data'!$A3060)</f>
        <v>1</v>
      </c>
      <c r="X3060" s="14">
        <f>SUMIFS('Fielding Data'!H:H,'Fielding Data'!$A:$A,'Hitting Data'!$A3060)</f>
        <v>8</v>
      </c>
    </row>
    <row r="3061" spans="1:24" x14ac:dyDescent="0.25">
      <c r="A3061" s="14" t="str">
        <f t="shared" si="47"/>
        <v>mesame012012</v>
      </c>
      <c r="B3061" s="19" t="s">
        <v>1782</v>
      </c>
      <c r="C3061" s="19">
        <v>2012</v>
      </c>
      <c r="D3061" s="19">
        <v>3</v>
      </c>
      <c r="E3061" s="19">
        <v>2</v>
      </c>
      <c r="F3061" s="19">
        <v>0</v>
      </c>
      <c r="G3061" s="19">
        <v>1</v>
      </c>
      <c r="H3061" s="19">
        <v>0</v>
      </c>
      <c r="I3061" s="19">
        <v>0</v>
      </c>
      <c r="J3061" s="19">
        <v>0</v>
      </c>
      <c r="K3061" s="19">
        <v>1</v>
      </c>
      <c r="L3061" s="19">
        <v>0</v>
      </c>
      <c r="M3061" s="19">
        <v>0</v>
      </c>
      <c r="N3061" s="19">
        <v>0</v>
      </c>
      <c r="O3061" s="19">
        <v>0</v>
      </c>
      <c r="P3061" s="14" t="str">
        <f>IFERROR(VLOOKUP($A3061,'Fielding Data'!$A:$H,MATCH(P$1,'Fielding Data'!$A$1:$H$1,0),0),"Other")</f>
        <v>CF</v>
      </c>
      <c r="Q3061" s="14">
        <f>IFERROR(VLOOKUP($A3061,'Fielding Data'!$A:$H,MATCH(Q$1,'Fielding Data'!$A$1:$H$1,0),0),"Other")</f>
        <v>0</v>
      </c>
      <c r="R3061" s="14">
        <f>IFERROR(VLOOKUP($A3061,'Fielding Data'!$A:$H,MATCH(R$1,'Fielding Data'!$A$1:$H$1,0),0),"Other")</f>
        <v>0</v>
      </c>
      <c r="S3061" s="14">
        <f>IFERROR(VLOOKUP($A3061,'Fielding Data'!$A:$H,MATCH(S$1,'Fielding Data'!$A$1:$H$1,0),0),"Other")</f>
        <v>0</v>
      </c>
      <c r="T3061" s="14">
        <f>IFERROR(VLOOKUP($A3061,'Fielding Data'!$A:$H,MATCH(T$1,'Fielding Data'!$A$1:$H$1,0),0),"Other")</f>
        <v>0</v>
      </c>
      <c r="U3061" s="14">
        <f>SUMIFS('Fielding Data'!E:E,'Fielding Data'!$A:$A,'Hitting Data'!$A3061)</f>
        <v>0</v>
      </c>
      <c r="V3061" s="14">
        <f>SUMIFS('Fielding Data'!F:F,'Fielding Data'!$A:$A,'Hitting Data'!$A3061)</f>
        <v>0</v>
      </c>
      <c r="W3061" s="14">
        <f>SUMIFS('Fielding Data'!G:G,'Fielding Data'!$A:$A,'Hitting Data'!$A3061)</f>
        <v>0</v>
      </c>
      <c r="X3061" s="14">
        <f>SUMIFS('Fielding Data'!H:H,'Fielding Data'!$A:$A,'Hitting Data'!$A3061)</f>
        <v>0</v>
      </c>
    </row>
    <row r="3062" spans="1:24" x14ac:dyDescent="0.25">
      <c r="A3062" s="14" t="str">
        <f t="shared" si="47"/>
        <v>mesorde012012</v>
      </c>
      <c r="B3062" s="19" t="s">
        <v>1563</v>
      </c>
      <c r="C3062" s="19">
        <v>2012</v>
      </c>
      <c r="D3062" s="19">
        <v>54</v>
      </c>
      <c r="E3062" s="19">
        <v>165</v>
      </c>
      <c r="F3062" s="19">
        <v>17</v>
      </c>
      <c r="G3062" s="19">
        <v>35</v>
      </c>
      <c r="H3062" s="19">
        <v>8</v>
      </c>
      <c r="I3062" s="19">
        <v>0</v>
      </c>
      <c r="J3062" s="19">
        <v>5</v>
      </c>
      <c r="K3062" s="19">
        <v>14</v>
      </c>
      <c r="L3062" s="19">
        <v>1</v>
      </c>
      <c r="M3062" s="19">
        <v>1</v>
      </c>
      <c r="N3062" s="19">
        <v>17</v>
      </c>
      <c r="O3062" s="19">
        <v>33</v>
      </c>
      <c r="P3062" s="14" t="str">
        <f>IFERROR(VLOOKUP($A3062,'Fielding Data'!$A:$H,MATCH(P$1,'Fielding Data'!$A$1:$H$1,0),0),"Other")</f>
        <v>C</v>
      </c>
      <c r="Q3062" s="14">
        <f>IFERROR(VLOOKUP($A3062,'Fielding Data'!$A:$H,MATCH(Q$1,'Fielding Data'!$A$1:$H$1,0),0),"Other")</f>
        <v>368</v>
      </c>
      <c r="R3062" s="14">
        <f>IFERROR(VLOOKUP($A3062,'Fielding Data'!$A:$H,MATCH(R$1,'Fielding Data'!$A$1:$H$1,0),0),"Other")</f>
        <v>24</v>
      </c>
      <c r="S3062" s="14">
        <f>IFERROR(VLOOKUP($A3062,'Fielding Data'!$A:$H,MATCH(S$1,'Fielding Data'!$A$1:$H$1,0),0),"Other")</f>
        <v>1</v>
      </c>
      <c r="T3062" s="14">
        <f>IFERROR(VLOOKUP($A3062,'Fielding Data'!$A:$H,MATCH(T$1,'Fielding Data'!$A$1:$H$1,0),0),"Other")</f>
        <v>1</v>
      </c>
      <c r="U3062" s="14">
        <f>SUMIFS('Fielding Data'!E:E,'Fielding Data'!$A:$A,'Hitting Data'!$A3062)</f>
        <v>368</v>
      </c>
      <c r="V3062" s="14">
        <f>SUMIFS('Fielding Data'!F:F,'Fielding Data'!$A:$A,'Hitting Data'!$A3062)</f>
        <v>24</v>
      </c>
      <c r="W3062" s="14">
        <f>SUMIFS('Fielding Data'!G:G,'Fielding Data'!$A:$A,'Hitting Data'!$A3062)</f>
        <v>1</v>
      </c>
      <c r="X3062" s="14">
        <f>SUMIFS('Fielding Data'!H:H,'Fielding Data'!$A:$A,'Hitting Data'!$A3062)</f>
        <v>1</v>
      </c>
    </row>
    <row r="3063" spans="1:24" x14ac:dyDescent="0.25">
      <c r="A3063" s="14" t="str">
        <f t="shared" si="47"/>
        <v>middlwi012012</v>
      </c>
      <c r="B3063" s="19" t="s">
        <v>1783</v>
      </c>
      <c r="C3063" s="19">
        <v>2012</v>
      </c>
      <c r="D3063" s="19">
        <v>75</v>
      </c>
      <c r="E3063" s="19">
        <v>267</v>
      </c>
      <c r="F3063" s="19">
        <v>34</v>
      </c>
      <c r="G3063" s="19">
        <v>77</v>
      </c>
      <c r="H3063" s="19">
        <v>14</v>
      </c>
      <c r="I3063" s="19">
        <v>0</v>
      </c>
      <c r="J3063" s="19">
        <v>15</v>
      </c>
      <c r="K3063" s="19">
        <v>54</v>
      </c>
      <c r="L3063" s="19">
        <v>4</v>
      </c>
      <c r="M3063" s="19">
        <v>1</v>
      </c>
      <c r="N3063" s="19">
        <v>13</v>
      </c>
      <c r="O3063" s="19">
        <v>70</v>
      </c>
      <c r="P3063" s="14" t="str">
        <f>IFERROR(VLOOKUP($A3063,'Fielding Data'!$A:$H,MATCH(P$1,'Fielding Data'!$A$1:$H$1,0),0),"Other")</f>
        <v>3B</v>
      </c>
      <c r="Q3063" s="14">
        <f>IFERROR(VLOOKUP($A3063,'Fielding Data'!$A:$H,MATCH(Q$1,'Fielding Data'!$A$1:$H$1,0),0),"Other")</f>
        <v>32</v>
      </c>
      <c r="R3063" s="14">
        <f>IFERROR(VLOOKUP($A3063,'Fielding Data'!$A:$H,MATCH(R$1,'Fielding Data'!$A$1:$H$1,0),0),"Other")</f>
        <v>134</v>
      </c>
      <c r="S3063" s="14">
        <f>IFERROR(VLOOKUP($A3063,'Fielding Data'!$A:$H,MATCH(S$1,'Fielding Data'!$A$1:$H$1,0),0),"Other")</f>
        <v>9</v>
      </c>
      <c r="T3063" s="14">
        <f>IFERROR(VLOOKUP($A3063,'Fielding Data'!$A:$H,MATCH(T$1,'Fielding Data'!$A$1:$H$1,0),0),"Other")</f>
        <v>13</v>
      </c>
      <c r="U3063" s="14">
        <f>SUMIFS('Fielding Data'!E:E,'Fielding Data'!$A:$A,'Hitting Data'!$A3063)</f>
        <v>32</v>
      </c>
      <c r="V3063" s="14">
        <f>SUMIFS('Fielding Data'!F:F,'Fielding Data'!$A:$A,'Hitting Data'!$A3063)</f>
        <v>134</v>
      </c>
      <c r="W3063" s="14">
        <f>SUMIFS('Fielding Data'!G:G,'Fielding Data'!$A:$A,'Hitting Data'!$A3063)</f>
        <v>9</v>
      </c>
      <c r="X3063" s="14">
        <f>SUMIFS('Fielding Data'!H:H,'Fielding Data'!$A:$A,'Hitting Data'!$A3063)</f>
        <v>13</v>
      </c>
    </row>
    <row r="3064" spans="1:24" x14ac:dyDescent="0.25">
      <c r="A3064" s="14" t="str">
        <f t="shared" si="47"/>
        <v>mikolmi012012</v>
      </c>
      <c r="B3064" s="19" t="s">
        <v>1784</v>
      </c>
      <c r="C3064" s="19">
        <v>2012</v>
      </c>
      <c r="D3064" s="19">
        <v>25</v>
      </c>
      <c r="E3064" s="19">
        <v>3</v>
      </c>
      <c r="F3064" s="19">
        <v>0</v>
      </c>
      <c r="G3064" s="19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1</v>
      </c>
      <c r="P3064" s="14" t="str">
        <f>IFERROR(VLOOKUP($A3064,'Fielding Data'!$A:$H,MATCH(P$1,'Fielding Data'!$A$1:$H$1,0),0),"Other")</f>
        <v>P</v>
      </c>
      <c r="Q3064" s="14">
        <f>IFERROR(VLOOKUP($A3064,'Fielding Data'!$A:$H,MATCH(Q$1,'Fielding Data'!$A$1:$H$1,0),0),"Other")</f>
        <v>0</v>
      </c>
      <c r="R3064" s="14">
        <f>IFERROR(VLOOKUP($A3064,'Fielding Data'!$A:$H,MATCH(R$1,'Fielding Data'!$A$1:$H$1,0),0),"Other")</f>
        <v>7</v>
      </c>
      <c r="S3064" s="14">
        <f>IFERROR(VLOOKUP($A3064,'Fielding Data'!$A:$H,MATCH(S$1,'Fielding Data'!$A$1:$H$1,0),0),"Other")</f>
        <v>1</v>
      </c>
      <c r="T3064" s="14">
        <f>IFERROR(VLOOKUP($A3064,'Fielding Data'!$A:$H,MATCH(T$1,'Fielding Data'!$A$1:$H$1,0),0),"Other")</f>
        <v>0</v>
      </c>
      <c r="U3064" s="14">
        <f>SUMIFS('Fielding Data'!E:E,'Fielding Data'!$A:$A,'Hitting Data'!$A3064)</f>
        <v>0</v>
      </c>
      <c r="V3064" s="14">
        <f>SUMIFS('Fielding Data'!F:F,'Fielding Data'!$A:$A,'Hitting Data'!$A3064)</f>
        <v>7</v>
      </c>
      <c r="W3064" s="14">
        <f>SUMIFS('Fielding Data'!G:G,'Fielding Data'!$A:$A,'Hitting Data'!$A3064)</f>
        <v>1</v>
      </c>
      <c r="X3064" s="14">
        <f>SUMIFS('Fielding Data'!H:H,'Fielding Data'!$A:$A,'Hitting Data'!$A3064)</f>
        <v>0</v>
      </c>
    </row>
    <row r="3065" spans="1:24" x14ac:dyDescent="0.25">
      <c r="A3065" s="14" t="str">
        <f t="shared" si="47"/>
        <v>mileywa012012</v>
      </c>
      <c r="B3065" s="19" t="s">
        <v>1564</v>
      </c>
      <c r="C3065" s="19">
        <v>2012</v>
      </c>
      <c r="D3065" s="19">
        <v>32</v>
      </c>
      <c r="E3065" s="19">
        <v>65</v>
      </c>
      <c r="F3065" s="19">
        <v>4</v>
      </c>
      <c r="G3065" s="19">
        <v>11</v>
      </c>
      <c r="H3065" s="19">
        <v>2</v>
      </c>
      <c r="I3065" s="19">
        <v>0</v>
      </c>
      <c r="J3065" s="19">
        <v>0</v>
      </c>
      <c r="K3065" s="19">
        <v>2</v>
      </c>
      <c r="L3065" s="19">
        <v>0</v>
      </c>
      <c r="M3065" s="19">
        <v>0</v>
      </c>
      <c r="N3065" s="19">
        <v>2</v>
      </c>
      <c r="O3065" s="19">
        <v>20</v>
      </c>
      <c r="P3065" s="14" t="str">
        <f>IFERROR(VLOOKUP($A3065,'Fielding Data'!$A:$H,MATCH(P$1,'Fielding Data'!$A$1:$H$1,0),0),"Other")</f>
        <v>P</v>
      </c>
      <c r="Q3065" s="14">
        <f>IFERROR(VLOOKUP($A3065,'Fielding Data'!$A:$H,MATCH(Q$1,'Fielding Data'!$A$1:$H$1,0),0),"Other")</f>
        <v>2</v>
      </c>
      <c r="R3065" s="14">
        <f>IFERROR(VLOOKUP($A3065,'Fielding Data'!$A:$H,MATCH(R$1,'Fielding Data'!$A$1:$H$1,0),0),"Other")</f>
        <v>28</v>
      </c>
      <c r="S3065" s="14">
        <f>IFERROR(VLOOKUP($A3065,'Fielding Data'!$A:$H,MATCH(S$1,'Fielding Data'!$A$1:$H$1,0),0),"Other")</f>
        <v>1</v>
      </c>
      <c r="T3065" s="14">
        <f>IFERROR(VLOOKUP($A3065,'Fielding Data'!$A:$H,MATCH(T$1,'Fielding Data'!$A$1:$H$1,0),0),"Other")</f>
        <v>1</v>
      </c>
      <c r="U3065" s="14">
        <f>SUMIFS('Fielding Data'!E:E,'Fielding Data'!$A:$A,'Hitting Data'!$A3065)</f>
        <v>2</v>
      </c>
      <c r="V3065" s="14">
        <f>SUMIFS('Fielding Data'!F:F,'Fielding Data'!$A:$A,'Hitting Data'!$A3065)</f>
        <v>28</v>
      </c>
      <c r="W3065" s="14">
        <f>SUMIFS('Fielding Data'!G:G,'Fielding Data'!$A:$A,'Hitting Data'!$A3065)</f>
        <v>1</v>
      </c>
      <c r="X3065" s="14">
        <f>SUMIFS('Fielding Data'!H:H,'Fielding Data'!$A:$A,'Hitting Data'!$A3065)</f>
        <v>1</v>
      </c>
    </row>
    <row r="3066" spans="1:24" x14ac:dyDescent="0.25">
      <c r="A3066" s="14" t="str">
        <f t="shared" si="47"/>
        <v>millean012012</v>
      </c>
      <c r="B3066" s="19" t="s">
        <v>688</v>
      </c>
      <c r="C3066" s="19">
        <v>2012</v>
      </c>
      <c r="D3066" s="19">
        <v>53</v>
      </c>
      <c r="E3066" s="19">
        <v>0</v>
      </c>
      <c r="F3066" s="19">
        <v>0</v>
      </c>
      <c r="G3066" s="19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4" t="str">
        <f>IFERROR(VLOOKUP($A3066,'Fielding Data'!$A:$H,MATCH(P$1,'Fielding Data'!$A$1:$H$1,0),0),"Other")</f>
        <v>P</v>
      </c>
      <c r="Q3066" s="14">
        <f>IFERROR(VLOOKUP($A3066,'Fielding Data'!$A:$H,MATCH(Q$1,'Fielding Data'!$A$1:$H$1,0),0),"Other")</f>
        <v>1</v>
      </c>
      <c r="R3066" s="14">
        <f>IFERROR(VLOOKUP($A3066,'Fielding Data'!$A:$H,MATCH(R$1,'Fielding Data'!$A$1:$H$1,0),0),"Other")</f>
        <v>2</v>
      </c>
      <c r="S3066" s="14">
        <f>IFERROR(VLOOKUP($A3066,'Fielding Data'!$A:$H,MATCH(S$1,'Fielding Data'!$A$1:$H$1,0),0),"Other")</f>
        <v>1</v>
      </c>
      <c r="T3066" s="14">
        <f>IFERROR(VLOOKUP($A3066,'Fielding Data'!$A:$H,MATCH(T$1,'Fielding Data'!$A$1:$H$1,0),0),"Other")</f>
        <v>0</v>
      </c>
      <c r="U3066" s="14">
        <f>SUMIFS('Fielding Data'!E:E,'Fielding Data'!$A:$A,'Hitting Data'!$A3066)</f>
        <v>1</v>
      </c>
      <c r="V3066" s="14">
        <f>SUMIFS('Fielding Data'!F:F,'Fielding Data'!$A:$A,'Hitting Data'!$A3066)</f>
        <v>2</v>
      </c>
      <c r="W3066" s="14">
        <f>SUMIFS('Fielding Data'!G:G,'Fielding Data'!$A:$A,'Hitting Data'!$A3066)</f>
        <v>1</v>
      </c>
      <c r="X3066" s="14">
        <f>SUMIFS('Fielding Data'!H:H,'Fielding Data'!$A:$A,'Hitting Data'!$A3066)</f>
        <v>0</v>
      </c>
    </row>
    <row r="3067" spans="1:24" x14ac:dyDescent="0.25">
      <c r="A3067" s="14" t="str">
        <f t="shared" si="47"/>
        <v>milleji022012</v>
      </c>
      <c r="B3067" s="19" t="s">
        <v>970</v>
      </c>
      <c r="C3067" s="19">
        <v>2012</v>
      </c>
      <c r="D3067" s="19">
        <v>33</v>
      </c>
      <c r="E3067" s="19">
        <v>0</v>
      </c>
      <c r="F3067" s="19">
        <v>0</v>
      </c>
      <c r="G3067" s="19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4" t="str">
        <f>IFERROR(VLOOKUP($A3067,'Fielding Data'!$A:$H,MATCH(P$1,'Fielding Data'!$A$1:$H$1,0),0),"Other")</f>
        <v>P</v>
      </c>
      <c r="Q3067" s="14">
        <f>IFERROR(VLOOKUP($A3067,'Fielding Data'!$A:$H,MATCH(Q$1,'Fielding Data'!$A$1:$H$1,0),0),"Other")</f>
        <v>5</v>
      </c>
      <c r="R3067" s="14">
        <f>IFERROR(VLOOKUP($A3067,'Fielding Data'!$A:$H,MATCH(R$1,'Fielding Data'!$A$1:$H$1,0),0),"Other")</f>
        <v>4</v>
      </c>
      <c r="S3067" s="14">
        <f>IFERROR(VLOOKUP($A3067,'Fielding Data'!$A:$H,MATCH(S$1,'Fielding Data'!$A$1:$H$1,0),0),"Other")</f>
        <v>0</v>
      </c>
      <c r="T3067" s="14">
        <f>IFERROR(VLOOKUP($A3067,'Fielding Data'!$A:$H,MATCH(T$1,'Fielding Data'!$A$1:$H$1,0),0),"Other")</f>
        <v>1</v>
      </c>
      <c r="U3067" s="14">
        <f>SUMIFS('Fielding Data'!E:E,'Fielding Data'!$A:$A,'Hitting Data'!$A3067)</f>
        <v>5</v>
      </c>
      <c r="V3067" s="14">
        <f>SUMIFS('Fielding Data'!F:F,'Fielding Data'!$A:$A,'Hitting Data'!$A3067)</f>
        <v>4</v>
      </c>
      <c r="W3067" s="14">
        <f>SUMIFS('Fielding Data'!G:G,'Fielding Data'!$A:$A,'Hitting Data'!$A3067)</f>
        <v>0</v>
      </c>
      <c r="X3067" s="14">
        <f>SUMIFS('Fielding Data'!H:H,'Fielding Data'!$A:$A,'Hitting Data'!$A3067)</f>
        <v>1</v>
      </c>
    </row>
    <row r="3068" spans="1:24" x14ac:dyDescent="0.25">
      <c r="A3068" s="14" t="str">
        <f t="shared" si="47"/>
        <v>millesh012012</v>
      </c>
      <c r="B3068" s="19" t="s">
        <v>1785</v>
      </c>
      <c r="C3068" s="19">
        <v>2012</v>
      </c>
      <c r="D3068" s="19">
        <v>6</v>
      </c>
      <c r="E3068" s="19">
        <v>3</v>
      </c>
      <c r="F3068" s="19">
        <v>0</v>
      </c>
      <c r="G3068" s="19">
        <v>2</v>
      </c>
      <c r="H3068" s="19">
        <v>1</v>
      </c>
      <c r="I3068" s="19">
        <v>0</v>
      </c>
      <c r="J3068" s="19">
        <v>0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4" t="str">
        <f>IFERROR(VLOOKUP($A3068,'Fielding Data'!$A:$H,MATCH(P$1,'Fielding Data'!$A$1:$H$1,0),0),"Other")</f>
        <v>P</v>
      </c>
      <c r="Q3068" s="14">
        <f>IFERROR(VLOOKUP($A3068,'Fielding Data'!$A:$H,MATCH(Q$1,'Fielding Data'!$A$1:$H$1,0),0),"Other")</f>
        <v>0</v>
      </c>
      <c r="R3068" s="14">
        <f>IFERROR(VLOOKUP($A3068,'Fielding Data'!$A:$H,MATCH(R$1,'Fielding Data'!$A$1:$H$1,0),0),"Other")</f>
        <v>1</v>
      </c>
      <c r="S3068" s="14">
        <f>IFERROR(VLOOKUP($A3068,'Fielding Data'!$A:$H,MATCH(S$1,'Fielding Data'!$A$1:$H$1,0),0),"Other")</f>
        <v>0</v>
      </c>
      <c r="T3068" s="14">
        <f>IFERROR(VLOOKUP($A3068,'Fielding Data'!$A:$H,MATCH(T$1,'Fielding Data'!$A$1:$H$1,0),0),"Other")</f>
        <v>0</v>
      </c>
      <c r="U3068" s="14">
        <f>SUMIFS('Fielding Data'!E:E,'Fielding Data'!$A:$A,'Hitting Data'!$A3068)</f>
        <v>0</v>
      </c>
      <c r="V3068" s="14">
        <f>SUMIFS('Fielding Data'!F:F,'Fielding Data'!$A:$A,'Hitting Data'!$A3068)</f>
        <v>1</v>
      </c>
      <c r="W3068" s="14">
        <f>SUMIFS('Fielding Data'!G:G,'Fielding Data'!$A:$A,'Hitting Data'!$A3068)</f>
        <v>0</v>
      </c>
      <c r="X3068" s="14">
        <f>SUMIFS('Fielding Data'!H:H,'Fielding Data'!$A:$A,'Hitting Data'!$A3068)</f>
        <v>0</v>
      </c>
    </row>
    <row r="3069" spans="1:24" x14ac:dyDescent="0.25">
      <c r="A3069" s="14" t="str">
        <f t="shared" si="47"/>
        <v>millsbr022012</v>
      </c>
      <c r="B3069" s="19" t="s">
        <v>1142</v>
      </c>
      <c r="C3069" s="19">
        <v>2012</v>
      </c>
      <c r="D3069" s="19">
        <v>1</v>
      </c>
      <c r="E3069" s="19">
        <v>0</v>
      </c>
      <c r="F3069" s="19">
        <v>0</v>
      </c>
      <c r="G3069" s="19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4" t="str">
        <f>IFERROR(VLOOKUP($A3069,'Fielding Data'!$A:$H,MATCH(P$1,'Fielding Data'!$A$1:$H$1,0),0),"Other")</f>
        <v>P</v>
      </c>
      <c r="Q3069" s="14">
        <f>IFERROR(VLOOKUP($A3069,'Fielding Data'!$A:$H,MATCH(Q$1,'Fielding Data'!$A$1:$H$1,0),0),"Other")</f>
        <v>0</v>
      </c>
      <c r="R3069" s="14">
        <f>IFERROR(VLOOKUP($A3069,'Fielding Data'!$A:$H,MATCH(R$1,'Fielding Data'!$A$1:$H$1,0),0),"Other")</f>
        <v>0</v>
      </c>
      <c r="S3069" s="14">
        <f>IFERROR(VLOOKUP($A3069,'Fielding Data'!$A:$H,MATCH(S$1,'Fielding Data'!$A$1:$H$1,0),0),"Other")</f>
        <v>0</v>
      </c>
      <c r="T3069" s="14">
        <f>IFERROR(VLOOKUP($A3069,'Fielding Data'!$A:$H,MATCH(T$1,'Fielding Data'!$A$1:$H$1,0),0),"Other")</f>
        <v>0</v>
      </c>
      <c r="U3069" s="14">
        <f>SUMIFS('Fielding Data'!E:E,'Fielding Data'!$A:$A,'Hitting Data'!$A3069)</f>
        <v>0</v>
      </c>
      <c r="V3069" s="14">
        <f>SUMIFS('Fielding Data'!F:F,'Fielding Data'!$A:$A,'Hitting Data'!$A3069)</f>
        <v>0</v>
      </c>
      <c r="W3069" s="14">
        <f>SUMIFS('Fielding Data'!G:G,'Fielding Data'!$A:$A,'Hitting Data'!$A3069)</f>
        <v>0</v>
      </c>
      <c r="X3069" s="14">
        <f>SUMIFS('Fielding Data'!H:H,'Fielding Data'!$A:$A,'Hitting Data'!$A3069)</f>
        <v>0</v>
      </c>
    </row>
    <row r="3070" spans="1:24" x14ac:dyDescent="0.25">
      <c r="A3070" s="14" t="str">
        <f t="shared" si="47"/>
        <v>millwke012012</v>
      </c>
      <c r="B3070" s="19" t="s">
        <v>152</v>
      </c>
      <c r="C3070" s="19">
        <v>2012</v>
      </c>
      <c r="D3070" s="19">
        <v>28</v>
      </c>
      <c r="E3070" s="19">
        <v>5</v>
      </c>
      <c r="F3070" s="19">
        <v>0</v>
      </c>
      <c r="G3070" s="19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4</v>
      </c>
      <c r="P3070" s="14" t="str">
        <f>IFERROR(VLOOKUP($A3070,'Fielding Data'!$A:$H,MATCH(P$1,'Fielding Data'!$A$1:$H$1,0),0),"Other")</f>
        <v>P</v>
      </c>
      <c r="Q3070" s="14">
        <f>IFERROR(VLOOKUP($A3070,'Fielding Data'!$A:$H,MATCH(Q$1,'Fielding Data'!$A$1:$H$1,0),0),"Other")</f>
        <v>11</v>
      </c>
      <c r="R3070" s="14">
        <f>IFERROR(VLOOKUP($A3070,'Fielding Data'!$A:$H,MATCH(R$1,'Fielding Data'!$A$1:$H$1,0),0),"Other")</f>
        <v>17</v>
      </c>
      <c r="S3070" s="14">
        <f>IFERROR(VLOOKUP($A3070,'Fielding Data'!$A:$H,MATCH(S$1,'Fielding Data'!$A$1:$H$1,0),0),"Other")</f>
        <v>0</v>
      </c>
      <c r="T3070" s="14">
        <f>IFERROR(VLOOKUP($A3070,'Fielding Data'!$A:$H,MATCH(T$1,'Fielding Data'!$A$1:$H$1,0),0),"Other")</f>
        <v>2</v>
      </c>
      <c r="U3070" s="14">
        <f>SUMIFS('Fielding Data'!E:E,'Fielding Data'!$A:$A,'Hitting Data'!$A3070)</f>
        <v>11</v>
      </c>
      <c r="V3070" s="14">
        <f>SUMIFS('Fielding Data'!F:F,'Fielding Data'!$A:$A,'Hitting Data'!$A3070)</f>
        <v>17</v>
      </c>
      <c r="W3070" s="14">
        <f>SUMIFS('Fielding Data'!G:G,'Fielding Data'!$A:$A,'Hitting Data'!$A3070)</f>
        <v>0</v>
      </c>
      <c r="X3070" s="14">
        <f>SUMIFS('Fielding Data'!H:H,'Fielding Data'!$A:$A,'Hitting Data'!$A3070)</f>
        <v>2</v>
      </c>
    </row>
    <row r="3071" spans="1:24" x14ac:dyDescent="0.25">
      <c r="A3071" s="14" t="str">
        <f t="shared" si="47"/>
        <v>milonto012012</v>
      </c>
      <c r="B3071" s="19" t="s">
        <v>1565</v>
      </c>
      <c r="C3071" s="19">
        <v>2012</v>
      </c>
      <c r="D3071" s="19">
        <v>31</v>
      </c>
      <c r="E3071" s="19">
        <v>5</v>
      </c>
      <c r="F3071" s="19">
        <v>1</v>
      </c>
      <c r="G3071" s="19">
        <v>1</v>
      </c>
      <c r="H3071" s="19">
        <v>0</v>
      </c>
      <c r="I3071" s="19">
        <v>0</v>
      </c>
      <c r="J3071" s="19">
        <v>0</v>
      </c>
      <c r="K3071" s="19">
        <v>2</v>
      </c>
      <c r="L3071" s="19">
        <v>0</v>
      </c>
      <c r="M3071" s="19">
        <v>0</v>
      </c>
      <c r="N3071" s="19">
        <v>0</v>
      </c>
      <c r="O3071" s="19">
        <v>1</v>
      </c>
      <c r="P3071" s="14" t="str">
        <f>IFERROR(VLOOKUP($A3071,'Fielding Data'!$A:$H,MATCH(P$1,'Fielding Data'!$A$1:$H$1,0),0),"Other")</f>
        <v>P</v>
      </c>
      <c r="Q3071" s="14">
        <f>IFERROR(VLOOKUP($A3071,'Fielding Data'!$A:$H,MATCH(Q$1,'Fielding Data'!$A$1:$H$1,0),0),"Other")</f>
        <v>5</v>
      </c>
      <c r="R3071" s="14">
        <f>IFERROR(VLOOKUP($A3071,'Fielding Data'!$A:$H,MATCH(R$1,'Fielding Data'!$A$1:$H$1,0),0),"Other")</f>
        <v>18</v>
      </c>
      <c r="S3071" s="14">
        <f>IFERROR(VLOOKUP($A3071,'Fielding Data'!$A:$H,MATCH(S$1,'Fielding Data'!$A$1:$H$1,0),0),"Other")</f>
        <v>1</v>
      </c>
      <c r="T3071" s="14">
        <f>IFERROR(VLOOKUP($A3071,'Fielding Data'!$A:$H,MATCH(T$1,'Fielding Data'!$A$1:$H$1,0),0),"Other")</f>
        <v>1</v>
      </c>
      <c r="U3071" s="14">
        <f>SUMIFS('Fielding Data'!E:E,'Fielding Data'!$A:$A,'Hitting Data'!$A3071)</f>
        <v>5</v>
      </c>
      <c r="V3071" s="14">
        <f>SUMIFS('Fielding Data'!F:F,'Fielding Data'!$A:$A,'Hitting Data'!$A3071)</f>
        <v>18</v>
      </c>
      <c r="W3071" s="14">
        <f>SUMIFS('Fielding Data'!G:G,'Fielding Data'!$A:$A,'Hitting Data'!$A3071)</f>
        <v>1</v>
      </c>
      <c r="X3071" s="14">
        <f>SUMIFS('Fielding Data'!H:H,'Fielding Data'!$A:$A,'Hitting Data'!$A3071)</f>
        <v>1</v>
      </c>
    </row>
    <row r="3072" spans="1:24" x14ac:dyDescent="0.25">
      <c r="A3072" s="14" t="str">
        <f t="shared" si="47"/>
        <v>minormi012012</v>
      </c>
      <c r="B3072" s="19" t="s">
        <v>1340</v>
      </c>
      <c r="C3072" s="19">
        <v>2012</v>
      </c>
      <c r="D3072" s="19">
        <v>30</v>
      </c>
      <c r="E3072" s="19">
        <v>55</v>
      </c>
      <c r="F3072" s="19">
        <v>5</v>
      </c>
      <c r="G3072" s="19">
        <v>4</v>
      </c>
      <c r="H3072" s="19">
        <v>1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2</v>
      </c>
      <c r="O3072" s="19">
        <v>26</v>
      </c>
      <c r="P3072" s="14" t="str">
        <f>IFERROR(VLOOKUP($A3072,'Fielding Data'!$A:$H,MATCH(P$1,'Fielding Data'!$A$1:$H$1,0),0),"Other")</f>
        <v>P</v>
      </c>
      <c r="Q3072" s="14">
        <f>IFERROR(VLOOKUP($A3072,'Fielding Data'!$A:$H,MATCH(Q$1,'Fielding Data'!$A$1:$H$1,0),0),"Other")</f>
        <v>2</v>
      </c>
      <c r="R3072" s="14">
        <f>IFERROR(VLOOKUP($A3072,'Fielding Data'!$A:$H,MATCH(R$1,'Fielding Data'!$A$1:$H$1,0),0),"Other")</f>
        <v>22</v>
      </c>
      <c r="S3072" s="14">
        <f>IFERROR(VLOOKUP($A3072,'Fielding Data'!$A:$H,MATCH(S$1,'Fielding Data'!$A$1:$H$1,0),0),"Other")</f>
        <v>0</v>
      </c>
      <c r="T3072" s="14">
        <f>IFERROR(VLOOKUP($A3072,'Fielding Data'!$A:$H,MATCH(T$1,'Fielding Data'!$A$1:$H$1,0),0),"Other")</f>
        <v>1</v>
      </c>
      <c r="U3072" s="14">
        <f>SUMIFS('Fielding Data'!E:E,'Fielding Data'!$A:$A,'Hitting Data'!$A3072)</f>
        <v>2</v>
      </c>
      <c r="V3072" s="14">
        <f>SUMIFS('Fielding Data'!F:F,'Fielding Data'!$A:$A,'Hitting Data'!$A3072)</f>
        <v>22</v>
      </c>
      <c r="W3072" s="14">
        <f>SUMIFS('Fielding Data'!G:G,'Fielding Data'!$A:$A,'Hitting Data'!$A3072)</f>
        <v>0</v>
      </c>
      <c r="X3072" s="14">
        <f>SUMIFS('Fielding Data'!H:H,'Fielding Data'!$A:$A,'Hitting Data'!$A3072)</f>
        <v>1</v>
      </c>
    </row>
    <row r="3073" spans="1:24" x14ac:dyDescent="0.25">
      <c r="A3073" s="14" t="str">
        <f t="shared" si="47"/>
        <v>mitchdj012012</v>
      </c>
      <c r="B3073" s="19" t="s">
        <v>1786</v>
      </c>
      <c r="C3073" s="19">
        <v>2012</v>
      </c>
      <c r="D3073" s="19">
        <v>4</v>
      </c>
      <c r="E3073" s="19">
        <v>0</v>
      </c>
      <c r="F3073" s="19">
        <v>0</v>
      </c>
      <c r="G3073" s="19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4" t="str">
        <f>IFERROR(VLOOKUP($A3073,'Fielding Data'!$A:$H,MATCH(P$1,'Fielding Data'!$A$1:$H$1,0),0),"Other")</f>
        <v>P</v>
      </c>
      <c r="Q3073" s="14">
        <f>IFERROR(VLOOKUP($A3073,'Fielding Data'!$A:$H,MATCH(Q$1,'Fielding Data'!$A$1:$H$1,0),0),"Other")</f>
        <v>0</v>
      </c>
      <c r="R3073" s="14">
        <f>IFERROR(VLOOKUP($A3073,'Fielding Data'!$A:$H,MATCH(R$1,'Fielding Data'!$A$1:$H$1,0),0),"Other")</f>
        <v>1</v>
      </c>
      <c r="S3073" s="14">
        <f>IFERROR(VLOOKUP($A3073,'Fielding Data'!$A:$H,MATCH(S$1,'Fielding Data'!$A$1:$H$1,0),0),"Other")</f>
        <v>1</v>
      </c>
      <c r="T3073" s="14">
        <f>IFERROR(VLOOKUP($A3073,'Fielding Data'!$A:$H,MATCH(T$1,'Fielding Data'!$A$1:$H$1,0),0),"Other")</f>
        <v>0</v>
      </c>
      <c r="U3073" s="14">
        <f>SUMIFS('Fielding Data'!E:E,'Fielding Data'!$A:$A,'Hitting Data'!$A3073)</f>
        <v>0</v>
      </c>
      <c r="V3073" s="14">
        <f>SUMIFS('Fielding Data'!F:F,'Fielding Data'!$A:$A,'Hitting Data'!$A3073)</f>
        <v>1</v>
      </c>
      <c r="W3073" s="14">
        <f>SUMIFS('Fielding Data'!G:G,'Fielding Data'!$A:$A,'Hitting Data'!$A3073)</f>
        <v>1</v>
      </c>
      <c r="X3073" s="14">
        <f>SUMIFS('Fielding Data'!H:H,'Fielding Data'!$A:$A,'Hitting Data'!$A3073)</f>
        <v>0</v>
      </c>
    </row>
    <row r="3074" spans="1:24" x14ac:dyDescent="0.25">
      <c r="A3074" s="14" t="str">
        <f t="shared" si="47"/>
        <v>molinjo012012</v>
      </c>
      <c r="B3074" s="19" t="s">
        <v>260</v>
      </c>
      <c r="C3074" s="19">
        <v>2012</v>
      </c>
      <c r="D3074" s="19">
        <v>102</v>
      </c>
      <c r="E3074" s="19">
        <v>251</v>
      </c>
      <c r="F3074" s="19">
        <v>27</v>
      </c>
      <c r="G3074" s="19">
        <v>56</v>
      </c>
      <c r="H3074" s="19">
        <v>9</v>
      </c>
      <c r="I3074" s="19">
        <v>0</v>
      </c>
      <c r="J3074" s="19">
        <v>8</v>
      </c>
      <c r="K3074" s="19">
        <v>32</v>
      </c>
      <c r="L3074" s="19">
        <v>3</v>
      </c>
      <c r="M3074" s="19">
        <v>1</v>
      </c>
      <c r="N3074" s="19">
        <v>20</v>
      </c>
      <c r="O3074" s="19">
        <v>60</v>
      </c>
      <c r="P3074" s="14" t="str">
        <f>IFERROR(VLOOKUP($A3074,'Fielding Data'!$A:$H,MATCH(P$1,'Fielding Data'!$A$1:$H$1,0),0),"Other")</f>
        <v>C</v>
      </c>
      <c r="Q3074" s="14">
        <f>IFERROR(VLOOKUP($A3074,'Fielding Data'!$A:$H,MATCH(Q$1,'Fielding Data'!$A$1:$H$1,0),0),"Other")</f>
        <v>657</v>
      </c>
      <c r="R3074" s="14">
        <f>IFERROR(VLOOKUP($A3074,'Fielding Data'!$A:$H,MATCH(R$1,'Fielding Data'!$A$1:$H$1,0),0),"Other")</f>
        <v>41</v>
      </c>
      <c r="S3074" s="14">
        <f>IFERROR(VLOOKUP($A3074,'Fielding Data'!$A:$H,MATCH(S$1,'Fielding Data'!$A$1:$H$1,0),0),"Other")</f>
        <v>4</v>
      </c>
      <c r="T3074" s="14">
        <f>IFERROR(VLOOKUP($A3074,'Fielding Data'!$A:$H,MATCH(T$1,'Fielding Data'!$A$1:$H$1,0),0),"Other")</f>
        <v>8</v>
      </c>
      <c r="U3074" s="14">
        <f>SUMIFS('Fielding Data'!E:E,'Fielding Data'!$A:$A,'Hitting Data'!$A3074)</f>
        <v>657</v>
      </c>
      <c r="V3074" s="14">
        <f>SUMIFS('Fielding Data'!F:F,'Fielding Data'!$A:$A,'Hitting Data'!$A3074)</f>
        <v>41</v>
      </c>
      <c r="W3074" s="14">
        <f>SUMIFS('Fielding Data'!G:G,'Fielding Data'!$A:$A,'Hitting Data'!$A3074)</f>
        <v>4</v>
      </c>
      <c r="X3074" s="14">
        <f>SUMIFS('Fielding Data'!H:H,'Fielding Data'!$A:$A,'Hitting Data'!$A3074)</f>
        <v>8</v>
      </c>
    </row>
    <row r="3075" spans="1:24" x14ac:dyDescent="0.25">
      <c r="A3075" s="14" t="str">
        <f t="shared" ref="A3075:A3138" si="48">B3075&amp;C3075</f>
        <v>molinya012012</v>
      </c>
      <c r="B3075" s="19" t="s">
        <v>480</v>
      </c>
      <c r="C3075" s="19">
        <v>2012</v>
      </c>
      <c r="D3075" s="19">
        <v>138</v>
      </c>
      <c r="E3075" s="19">
        <v>505</v>
      </c>
      <c r="F3075" s="19">
        <v>65</v>
      </c>
      <c r="G3075" s="19">
        <v>159</v>
      </c>
      <c r="H3075" s="19">
        <v>28</v>
      </c>
      <c r="I3075" s="19">
        <v>0</v>
      </c>
      <c r="J3075" s="19">
        <v>22</v>
      </c>
      <c r="K3075" s="19">
        <v>76</v>
      </c>
      <c r="L3075" s="19">
        <v>12</v>
      </c>
      <c r="M3075" s="19">
        <v>3</v>
      </c>
      <c r="N3075" s="19">
        <v>45</v>
      </c>
      <c r="O3075" s="19">
        <v>55</v>
      </c>
      <c r="P3075" s="14" t="str">
        <f>IFERROR(VLOOKUP($A3075,'Fielding Data'!$A:$H,MATCH(P$1,'Fielding Data'!$A$1:$H$1,0),0),"Other")</f>
        <v>1B</v>
      </c>
      <c r="Q3075" s="14">
        <f>IFERROR(VLOOKUP($A3075,'Fielding Data'!$A:$H,MATCH(Q$1,'Fielding Data'!$A$1:$H$1,0),0),"Other")</f>
        <v>11</v>
      </c>
      <c r="R3075" s="14">
        <f>IFERROR(VLOOKUP($A3075,'Fielding Data'!$A:$H,MATCH(R$1,'Fielding Data'!$A$1:$H$1,0),0),"Other")</f>
        <v>2</v>
      </c>
      <c r="S3075" s="14">
        <f>IFERROR(VLOOKUP($A3075,'Fielding Data'!$A:$H,MATCH(S$1,'Fielding Data'!$A$1:$H$1,0),0),"Other")</f>
        <v>0</v>
      </c>
      <c r="T3075" s="14">
        <f>IFERROR(VLOOKUP($A3075,'Fielding Data'!$A:$H,MATCH(T$1,'Fielding Data'!$A$1:$H$1,0),0),"Other")</f>
        <v>0</v>
      </c>
      <c r="U3075" s="14">
        <f>SUMIFS('Fielding Data'!E:E,'Fielding Data'!$A:$A,'Hitting Data'!$A3075)</f>
        <v>973</v>
      </c>
      <c r="V3075" s="14">
        <f>SUMIFS('Fielding Data'!F:F,'Fielding Data'!$A:$A,'Hitting Data'!$A3075)</f>
        <v>90</v>
      </c>
      <c r="W3075" s="14">
        <f>SUMIFS('Fielding Data'!G:G,'Fielding Data'!$A:$A,'Hitting Data'!$A3075)</f>
        <v>3</v>
      </c>
      <c r="X3075" s="14">
        <f>SUMIFS('Fielding Data'!H:H,'Fielding Data'!$A:$A,'Hitting Data'!$A3075)</f>
        <v>12</v>
      </c>
    </row>
    <row r="3076" spans="1:24" x14ac:dyDescent="0.25">
      <c r="A3076" s="14" t="str">
        <f t="shared" si="48"/>
        <v>monteje012012</v>
      </c>
      <c r="B3076" s="19" t="s">
        <v>1566</v>
      </c>
      <c r="C3076" s="19">
        <v>2012</v>
      </c>
      <c r="D3076" s="19">
        <v>135</v>
      </c>
      <c r="E3076" s="19">
        <v>515</v>
      </c>
      <c r="F3076" s="19">
        <v>46</v>
      </c>
      <c r="G3076" s="19">
        <v>134</v>
      </c>
      <c r="H3076" s="19">
        <v>20</v>
      </c>
      <c r="I3076" s="19">
        <v>0</v>
      </c>
      <c r="J3076" s="19">
        <v>15</v>
      </c>
      <c r="K3076" s="19">
        <v>62</v>
      </c>
      <c r="L3076" s="19">
        <v>0</v>
      </c>
      <c r="M3076" s="19">
        <v>2</v>
      </c>
      <c r="N3076" s="19">
        <v>29</v>
      </c>
      <c r="O3076" s="19">
        <v>99</v>
      </c>
      <c r="P3076" s="14" t="str">
        <f>IFERROR(VLOOKUP($A3076,'Fielding Data'!$A:$H,MATCH(P$1,'Fielding Data'!$A$1:$H$1,0),0),"Other")</f>
        <v>C</v>
      </c>
      <c r="Q3076" s="14">
        <f>IFERROR(VLOOKUP($A3076,'Fielding Data'!$A:$H,MATCH(Q$1,'Fielding Data'!$A$1:$H$1,0),0),"Other")</f>
        <v>409</v>
      </c>
      <c r="R3076" s="14">
        <f>IFERROR(VLOOKUP($A3076,'Fielding Data'!$A:$H,MATCH(R$1,'Fielding Data'!$A$1:$H$1,0),0),"Other")</f>
        <v>22</v>
      </c>
      <c r="S3076" s="14">
        <f>IFERROR(VLOOKUP($A3076,'Fielding Data'!$A:$H,MATCH(S$1,'Fielding Data'!$A$1:$H$1,0),0),"Other")</f>
        <v>3</v>
      </c>
      <c r="T3076" s="14">
        <f>IFERROR(VLOOKUP($A3076,'Fielding Data'!$A:$H,MATCH(T$1,'Fielding Data'!$A$1:$H$1,0),0),"Other")</f>
        <v>3</v>
      </c>
      <c r="U3076" s="14">
        <f>SUMIFS('Fielding Data'!E:E,'Fielding Data'!$A:$A,'Hitting Data'!$A3076)</f>
        <v>409</v>
      </c>
      <c r="V3076" s="14">
        <f>SUMIFS('Fielding Data'!F:F,'Fielding Data'!$A:$A,'Hitting Data'!$A3076)</f>
        <v>22</v>
      </c>
      <c r="W3076" s="14">
        <f>SUMIFS('Fielding Data'!G:G,'Fielding Data'!$A:$A,'Hitting Data'!$A3076)</f>
        <v>3</v>
      </c>
      <c r="X3076" s="14">
        <f>SUMIFS('Fielding Data'!H:H,'Fielding Data'!$A:$A,'Hitting Data'!$A3076)</f>
        <v>3</v>
      </c>
    </row>
    <row r="3077" spans="1:24" x14ac:dyDescent="0.25">
      <c r="A3077" s="14" t="str">
        <f t="shared" si="48"/>
        <v>montemi012012</v>
      </c>
      <c r="B3077" s="19" t="s">
        <v>692</v>
      </c>
      <c r="C3077" s="19">
        <v>2012</v>
      </c>
      <c r="D3077" s="19">
        <v>141</v>
      </c>
      <c r="E3077" s="19">
        <v>486</v>
      </c>
      <c r="F3077" s="19">
        <v>65</v>
      </c>
      <c r="G3077" s="19">
        <v>139</v>
      </c>
      <c r="H3077" s="19">
        <v>25</v>
      </c>
      <c r="I3077" s="19">
        <v>2</v>
      </c>
      <c r="J3077" s="19">
        <v>15</v>
      </c>
      <c r="K3077" s="19">
        <v>88</v>
      </c>
      <c r="L3077" s="19">
        <v>0</v>
      </c>
      <c r="M3077" s="19">
        <v>0</v>
      </c>
      <c r="N3077" s="19">
        <v>73</v>
      </c>
      <c r="O3077" s="19">
        <v>130</v>
      </c>
      <c r="P3077" s="14" t="str">
        <f>IFERROR(VLOOKUP($A3077,'Fielding Data'!$A:$H,MATCH(P$1,'Fielding Data'!$A$1:$H$1,0),0),"Other")</f>
        <v>C</v>
      </c>
      <c r="Q3077" s="14">
        <f>IFERROR(VLOOKUP($A3077,'Fielding Data'!$A:$H,MATCH(Q$1,'Fielding Data'!$A$1:$H$1,0),0),"Other")</f>
        <v>1008</v>
      </c>
      <c r="R3077" s="14">
        <f>IFERROR(VLOOKUP($A3077,'Fielding Data'!$A:$H,MATCH(R$1,'Fielding Data'!$A$1:$H$1,0),0),"Other")</f>
        <v>78</v>
      </c>
      <c r="S3077" s="14">
        <f>IFERROR(VLOOKUP($A3077,'Fielding Data'!$A:$H,MATCH(S$1,'Fielding Data'!$A$1:$H$1,0),0),"Other")</f>
        <v>9</v>
      </c>
      <c r="T3077" s="14">
        <f>IFERROR(VLOOKUP($A3077,'Fielding Data'!$A:$H,MATCH(T$1,'Fielding Data'!$A$1:$H$1,0),0),"Other")</f>
        <v>8</v>
      </c>
      <c r="U3077" s="14">
        <f>SUMIFS('Fielding Data'!E:E,'Fielding Data'!$A:$A,'Hitting Data'!$A3077)</f>
        <v>1008</v>
      </c>
      <c r="V3077" s="14">
        <f>SUMIFS('Fielding Data'!F:F,'Fielding Data'!$A:$A,'Hitting Data'!$A3077)</f>
        <v>78</v>
      </c>
      <c r="W3077" s="14">
        <f>SUMIFS('Fielding Data'!G:G,'Fielding Data'!$A:$A,'Hitting Data'!$A3077)</f>
        <v>9</v>
      </c>
      <c r="X3077" s="14">
        <f>SUMIFS('Fielding Data'!H:H,'Fielding Data'!$A:$A,'Hitting Data'!$A3077)</f>
        <v>8</v>
      </c>
    </row>
    <row r="3078" spans="1:24" x14ac:dyDescent="0.25">
      <c r="A3078" s="14" t="str">
        <f t="shared" si="48"/>
        <v>mooread012012</v>
      </c>
      <c r="B3078" s="19" t="s">
        <v>1143</v>
      </c>
      <c r="C3078" s="19">
        <v>2012</v>
      </c>
      <c r="D3078" s="19">
        <v>4</v>
      </c>
      <c r="E3078" s="19">
        <v>11</v>
      </c>
      <c r="F3078" s="19">
        <v>1</v>
      </c>
      <c r="G3078" s="19">
        <v>2</v>
      </c>
      <c r="H3078" s="19">
        <v>1</v>
      </c>
      <c r="I3078" s="19">
        <v>0</v>
      </c>
      <c r="J3078" s="19">
        <v>1</v>
      </c>
      <c r="K3078" s="19">
        <v>2</v>
      </c>
      <c r="L3078" s="19">
        <v>0</v>
      </c>
      <c r="M3078" s="19">
        <v>0</v>
      </c>
      <c r="N3078" s="19">
        <v>1</v>
      </c>
      <c r="O3078" s="19">
        <v>3</v>
      </c>
      <c r="P3078" s="14" t="str">
        <f>IFERROR(VLOOKUP($A3078,'Fielding Data'!$A:$H,MATCH(P$1,'Fielding Data'!$A$1:$H$1,0),0),"Other")</f>
        <v>C</v>
      </c>
      <c r="Q3078" s="14">
        <f>IFERROR(VLOOKUP($A3078,'Fielding Data'!$A:$H,MATCH(Q$1,'Fielding Data'!$A$1:$H$1,0),0),"Other")</f>
        <v>11</v>
      </c>
      <c r="R3078" s="14">
        <f>IFERROR(VLOOKUP($A3078,'Fielding Data'!$A:$H,MATCH(R$1,'Fielding Data'!$A$1:$H$1,0),0),"Other")</f>
        <v>1</v>
      </c>
      <c r="S3078" s="14">
        <f>IFERROR(VLOOKUP($A3078,'Fielding Data'!$A:$H,MATCH(S$1,'Fielding Data'!$A$1:$H$1,0),0),"Other")</f>
        <v>1</v>
      </c>
      <c r="T3078" s="14">
        <f>IFERROR(VLOOKUP($A3078,'Fielding Data'!$A:$H,MATCH(T$1,'Fielding Data'!$A$1:$H$1,0),0),"Other")</f>
        <v>0</v>
      </c>
      <c r="U3078" s="14">
        <f>SUMIFS('Fielding Data'!E:E,'Fielding Data'!$A:$A,'Hitting Data'!$A3078)</f>
        <v>11</v>
      </c>
      <c r="V3078" s="14">
        <f>SUMIFS('Fielding Data'!F:F,'Fielding Data'!$A:$A,'Hitting Data'!$A3078)</f>
        <v>1</v>
      </c>
      <c r="W3078" s="14">
        <f>SUMIFS('Fielding Data'!G:G,'Fielding Data'!$A:$A,'Hitting Data'!$A3078)</f>
        <v>1</v>
      </c>
      <c r="X3078" s="14">
        <f>SUMIFS('Fielding Data'!H:H,'Fielding Data'!$A:$A,'Hitting Data'!$A3078)</f>
        <v>0</v>
      </c>
    </row>
    <row r="3079" spans="1:24" x14ac:dyDescent="0.25">
      <c r="A3079" s="14" t="str">
        <f t="shared" si="48"/>
        <v>moorema022012</v>
      </c>
      <c r="B3079" s="19" t="s">
        <v>1568</v>
      </c>
      <c r="C3079" s="19">
        <v>2012</v>
      </c>
      <c r="D3079" s="19">
        <v>31</v>
      </c>
      <c r="E3079" s="19">
        <v>4</v>
      </c>
      <c r="F3079" s="19">
        <v>0</v>
      </c>
      <c r="G3079" s="19">
        <v>0</v>
      </c>
      <c r="H3079" s="19">
        <v>0</v>
      </c>
      <c r="I3079" s="19">
        <v>0</v>
      </c>
      <c r="J3079" s="19">
        <v>0</v>
      </c>
      <c r="K3079" s="19">
        <v>1</v>
      </c>
      <c r="L3079" s="19">
        <v>0</v>
      </c>
      <c r="M3079" s="19">
        <v>0</v>
      </c>
      <c r="N3079" s="19">
        <v>0</v>
      </c>
      <c r="O3079" s="19">
        <v>2</v>
      </c>
      <c r="P3079" s="14" t="str">
        <f>IFERROR(VLOOKUP($A3079,'Fielding Data'!$A:$H,MATCH(P$1,'Fielding Data'!$A$1:$H$1,0),0),"Other")</f>
        <v>P</v>
      </c>
      <c r="Q3079" s="14">
        <f>IFERROR(VLOOKUP($A3079,'Fielding Data'!$A:$H,MATCH(Q$1,'Fielding Data'!$A$1:$H$1,0),0),"Other")</f>
        <v>6</v>
      </c>
      <c r="R3079" s="14">
        <f>IFERROR(VLOOKUP($A3079,'Fielding Data'!$A:$H,MATCH(R$1,'Fielding Data'!$A$1:$H$1,0),0),"Other")</f>
        <v>20</v>
      </c>
      <c r="S3079" s="14">
        <f>IFERROR(VLOOKUP($A3079,'Fielding Data'!$A:$H,MATCH(S$1,'Fielding Data'!$A$1:$H$1,0),0),"Other")</f>
        <v>2</v>
      </c>
      <c r="T3079" s="14">
        <f>IFERROR(VLOOKUP($A3079,'Fielding Data'!$A:$H,MATCH(T$1,'Fielding Data'!$A$1:$H$1,0),0),"Other")</f>
        <v>3</v>
      </c>
      <c r="U3079" s="14">
        <f>SUMIFS('Fielding Data'!E:E,'Fielding Data'!$A:$A,'Hitting Data'!$A3079)</f>
        <v>6</v>
      </c>
      <c r="V3079" s="14">
        <f>SUMIFS('Fielding Data'!F:F,'Fielding Data'!$A:$A,'Hitting Data'!$A3079)</f>
        <v>20</v>
      </c>
      <c r="W3079" s="14">
        <f>SUMIFS('Fielding Data'!G:G,'Fielding Data'!$A:$A,'Hitting Data'!$A3079)</f>
        <v>2</v>
      </c>
      <c r="X3079" s="14">
        <f>SUMIFS('Fielding Data'!H:H,'Fielding Data'!$A:$A,'Hitting Data'!$A3079)</f>
        <v>3</v>
      </c>
    </row>
    <row r="3080" spans="1:24" x14ac:dyDescent="0.25">
      <c r="A3080" s="14" t="str">
        <f t="shared" si="48"/>
        <v>mooresc022012</v>
      </c>
      <c r="B3080" s="19" t="s">
        <v>693</v>
      </c>
      <c r="C3080" s="19">
        <v>2012</v>
      </c>
      <c r="D3080" s="19">
        <v>72</v>
      </c>
      <c r="E3080" s="19">
        <v>201</v>
      </c>
      <c r="F3080" s="19">
        <v>23</v>
      </c>
      <c r="G3080" s="19">
        <v>52</v>
      </c>
      <c r="H3080" s="19">
        <v>11</v>
      </c>
      <c r="I3080" s="19">
        <v>0</v>
      </c>
      <c r="J3080" s="19">
        <v>9</v>
      </c>
      <c r="K3080" s="19">
        <v>26</v>
      </c>
      <c r="L3080" s="19">
        <v>0</v>
      </c>
      <c r="M3080" s="19">
        <v>1</v>
      </c>
      <c r="N3080" s="19">
        <v>16</v>
      </c>
      <c r="O3080" s="19">
        <v>56</v>
      </c>
      <c r="P3080" s="14" t="str">
        <f>IFERROR(VLOOKUP($A3080,'Fielding Data'!$A:$H,MATCH(P$1,'Fielding Data'!$A$1:$H$1,0),0),"Other")</f>
        <v>1B</v>
      </c>
      <c r="Q3080" s="14">
        <f>IFERROR(VLOOKUP($A3080,'Fielding Data'!$A:$H,MATCH(Q$1,'Fielding Data'!$A$1:$H$1,0),0),"Other")</f>
        <v>136</v>
      </c>
      <c r="R3080" s="14">
        <f>IFERROR(VLOOKUP($A3080,'Fielding Data'!$A:$H,MATCH(R$1,'Fielding Data'!$A$1:$H$1,0),0),"Other")</f>
        <v>9</v>
      </c>
      <c r="S3080" s="14">
        <f>IFERROR(VLOOKUP($A3080,'Fielding Data'!$A:$H,MATCH(S$1,'Fielding Data'!$A$1:$H$1,0),0),"Other")</f>
        <v>1</v>
      </c>
      <c r="T3080" s="14">
        <f>IFERROR(VLOOKUP($A3080,'Fielding Data'!$A:$H,MATCH(T$1,'Fielding Data'!$A$1:$H$1,0),0),"Other")</f>
        <v>10</v>
      </c>
      <c r="U3080" s="14">
        <f>SUMIFS('Fielding Data'!E:E,'Fielding Data'!$A:$A,'Hitting Data'!$A3080)</f>
        <v>178</v>
      </c>
      <c r="V3080" s="14">
        <f>SUMIFS('Fielding Data'!F:F,'Fielding Data'!$A:$A,'Hitting Data'!$A3080)</f>
        <v>62</v>
      </c>
      <c r="W3080" s="14">
        <f>SUMIFS('Fielding Data'!G:G,'Fielding Data'!$A:$A,'Hitting Data'!$A3080)</f>
        <v>6</v>
      </c>
      <c r="X3080" s="14">
        <f>SUMIFS('Fielding Data'!H:H,'Fielding Data'!$A:$A,'Hitting Data'!$A3080)</f>
        <v>16</v>
      </c>
    </row>
    <row r="3081" spans="1:24" x14ac:dyDescent="0.25">
      <c r="A3081" s="14" t="str">
        <f t="shared" si="48"/>
        <v>moorety012012</v>
      </c>
      <c r="B3081" s="19" t="s">
        <v>1787</v>
      </c>
      <c r="C3081" s="19">
        <v>2012</v>
      </c>
      <c r="D3081" s="19">
        <v>75</v>
      </c>
      <c r="E3081" s="19">
        <v>156</v>
      </c>
      <c r="F3081" s="19">
        <v>20</v>
      </c>
      <c r="G3081" s="19">
        <v>41</v>
      </c>
      <c r="H3081" s="19">
        <v>9</v>
      </c>
      <c r="I3081" s="19">
        <v>0</v>
      </c>
      <c r="J3081" s="19">
        <v>10</v>
      </c>
      <c r="K3081" s="19">
        <v>29</v>
      </c>
      <c r="L3081" s="19">
        <v>3</v>
      </c>
      <c r="M3081" s="19">
        <v>0</v>
      </c>
      <c r="N3081" s="19">
        <v>14</v>
      </c>
      <c r="O3081" s="19">
        <v>46</v>
      </c>
      <c r="P3081" s="14" t="str">
        <f>IFERROR(VLOOKUP($A3081,'Fielding Data'!$A:$H,MATCH(P$1,'Fielding Data'!$A$1:$H$1,0),0),"Other")</f>
        <v>1B</v>
      </c>
      <c r="Q3081" s="14">
        <f>IFERROR(VLOOKUP($A3081,'Fielding Data'!$A:$H,MATCH(Q$1,'Fielding Data'!$A$1:$H$1,0),0),"Other")</f>
        <v>70</v>
      </c>
      <c r="R3081" s="14">
        <f>IFERROR(VLOOKUP($A3081,'Fielding Data'!$A:$H,MATCH(R$1,'Fielding Data'!$A$1:$H$1,0),0),"Other")</f>
        <v>6</v>
      </c>
      <c r="S3081" s="14">
        <f>IFERROR(VLOOKUP($A3081,'Fielding Data'!$A:$H,MATCH(S$1,'Fielding Data'!$A$1:$H$1,0),0),"Other")</f>
        <v>0</v>
      </c>
      <c r="T3081" s="14">
        <f>IFERROR(VLOOKUP($A3081,'Fielding Data'!$A:$H,MATCH(T$1,'Fielding Data'!$A$1:$H$1,0),0),"Other")</f>
        <v>7</v>
      </c>
      <c r="U3081" s="14">
        <f>SUMIFS('Fielding Data'!E:E,'Fielding Data'!$A:$A,'Hitting Data'!$A3081)</f>
        <v>99</v>
      </c>
      <c r="V3081" s="14">
        <f>SUMIFS('Fielding Data'!F:F,'Fielding Data'!$A:$A,'Hitting Data'!$A3081)</f>
        <v>7</v>
      </c>
      <c r="W3081" s="14">
        <f>SUMIFS('Fielding Data'!G:G,'Fielding Data'!$A:$A,'Hitting Data'!$A3081)</f>
        <v>0</v>
      </c>
      <c r="X3081" s="14">
        <f>SUMIFS('Fielding Data'!H:H,'Fielding Data'!$A:$A,'Hitting Data'!$A3081)</f>
        <v>7</v>
      </c>
    </row>
    <row r="3082" spans="1:24" x14ac:dyDescent="0.25">
      <c r="A3082" s="14" t="str">
        <f t="shared" si="48"/>
        <v>moralfr012012</v>
      </c>
      <c r="B3082" s="19" t="s">
        <v>825</v>
      </c>
      <c r="C3082" s="19">
        <v>2012</v>
      </c>
      <c r="D3082" s="19">
        <v>37</v>
      </c>
      <c r="E3082" s="19">
        <v>2</v>
      </c>
      <c r="F3082" s="19">
        <v>0</v>
      </c>
      <c r="G3082" s="19">
        <v>1</v>
      </c>
      <c r="H3082" s="19">
        <v>0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1</v>
      </c>
      <c r="P3082" s="14" t="str">
        <f>IFERROR(VLOOKUP($A3082,'Fielding Data'!$A:$H,MATCH(P$1,'Fielding Data'!$A$1:$H$1,0),0),"Other")</f>
        <v>P</v>
      </c>
      <c r="Q3082" s="14">
        <f>IFERROR(VLOOKUP($A3082,'Fielding Data'!$A:$H,MATCH(Q$1,'Fielding Data'!$A$1:$H$1,0),0),"Other")</f>
        <v>5</v>
      </c>
      <c r="R3082" s="14">
        <f>IFERROR(VLOOKUP($A3082,'Fielding Data'!$A:$H,MATCH(R$1,'Fielding Data'!$A$1:$H$1,0),0),"Other")</f>
        <v>6</v>
      </c>
      <c r="S3082" s="14">
        <f>IFERROR(VLOOKUP($A3082,'Fielding Data'!$A:$H,MATCH(S$1,'Fielding Data'!$A$1:$H$1,0),0),"Other")</f>
        <v>1</v>
      </c>
      <c r="T3082" s="14">
        <f>IFERROR(VLOOKUP($A3082,'Fielding Data'!$A:$H,MATCH(T$1,'Fielding Data'!$A$1:$H$1,0),0),"Other")</f>
        <v>0</v>
      </c>
      <c r="U3082" s="14">
        <f>SUMIFS('Fielding Data'!E:E,'Fielding Data'!$A:$A,'Hitting Data'!$A3082)</f>
        <v>5</v>
      </c>
      <c r="V3082" s="14">
        <f>SUMIFS('Fielding Data'!F:F,'Fielding Data'!$A:$A,'Hitting Data'!$A3082)</f>
        <v>6</v>
      </c>
      <c r="W3082" s="14">
        <f>SUMIFS('Fielding Data'!G:G,'Fielding Data'!$A:$A,'Hitting Data'!$A3082)</f>
        <v>1</v>
      </c>
      <c r="X3082" s="14">
        <f>SUMIFS('Fielding Data'!H:H,'Fielding Data'!$A:$A,'Hitting Data'!$A3082)</f>
        <v>0</v>
      </c>
    </row>
    <row r="3083" spans="1:24" x14ac:dyDescent="0.25">
      <c r="A3083" s="14" t="str">
        <f t="shared" si="48"/>
        <v>moralke012012</v>
      </c>
      <c r="B3083" s="19" t="s">
        <v>694</v>
      </c>
      <c r="C3083" s="19">
        <v>2012</v>
      </c>
      <c r="D3083" s="19">
        <v>134</v>
      </c>
      <c r="E3083" s="19">
        <v>484</v>
      </c>
      <c r="F3083" s="19">
        <v>61</v>
      </c>
      <c r="G3083" s="19">
        <v>132</v>
      </c>
      <c r="H3083" s="19">
        <v>26</v>
      </c>
      <c r="I3083" s="19">
        <v>1</v>
      </c>
      <c r="J3083" s="19">
        <v>22</v>
      </c>
      <c r="K3083" s="19">
        <v>73</v>
      </c>
      <c r="L3083" s="19">
        <v>0</v>
      </c>
      <c r="M3083" s="19">
        <v>1</v>
      </c>
      <c r="N3083" s="19">
        <v>31</v>
      </c>
      <c r="O3083" s="19">
        <v>116</v>
      </c>
      <c r="P3083" s="14" t="str">
        <f>IFERROR(VLOOKUP($A3083,'Fielding Data'!$A:$H,MATCH(P$1,'Fielding Data'!$A$1:$H$1,0),0),"Other")</f>
        <v>1B</v>
      </c>
      <c r="Q3083" s="14">
        <f>IFERROR(VLOOKUP($A3083,'Fielding Data'!$A:$H,MATCH(Q$1,'Fielding Data'!$A$1:$H$1,0),0),"Other")</f>
        <v>199</v>
      </c>
      <c r="R3083" s="14">
        <f>IFERROR(VLOOKUP($A3083,'Fielding Data'!$A:$H,MATCH(R$1,'Fielding Data'!$A$1:$H$1,0),0),"Other")</f>
        <v>13</v>
      </c>
      <c r="S3083" s="14">
        <f>IFERROR(VLOOKUP($A3083,'Fielding Data'!$A:$H,MATCH(S$1,'Fielding Data'!$A$1:$H$1,0),0),"Other")</f>
        <v>1</v>
      </c>
      <c r="T3083" s="14">
        <f>IFERROR(VLOOKUP($A3083,'Fielding Data'!$A:$H,MATCH(T$1,'Fielding Data'!$A$1:$H$1,0),0),"Other")</f>
        <v>18</v>
      </c>
      <c r="U3083" s="14">
        <f>SUMIFS('Fielding Data'!E:E,'Fielding Data'!$A:$A,'Hitting Data'!$A3083)</f>
        <v>199</v>
      </c>
      <c r="V3083" s="14">
        <f>SUMIFS('Fielding Data'!F:F,'Fielding Data'!$A:$A,'Hitting Data'!$A3083)</f>
        <v>13</v>
      </c>
      <c r="W3083" s="14">
        <f>SUMIFS('Fielding Data'!G:G,'Fielding Data'!$A:$A,'Hitting Data'!$A3083)</f>
        <v>1</v>
      </c>
      <c r="X3083" s="14">
        <f>SUMIFS('Fielding Data'!H:H,'Fielding Data'!$A:$A,'Hitting Data'!$A3083)</f>
        <v>18</v>
      </c>
    </row>
    <row r="3084" spans="1:24" x14ac:dyDescent="0.25">
      <c r="A3084" s="14" t="str">
        <f t="shared" si="48"/>
        <v>morelbr012012</v>
      </c>
      <c r="B3084" s="19" t="s">
        <v>1343</v>
      </c>
      <c r="C3084" s="19">
        <v>2012</v>
      </c>
      <c r="D3084" s="19">
        <v>35</v>
      </c>
      <c r="E3084" s="19">
        <v>113</v>
      </c>
      <c r="F3084" s="19">
        <v>14</v>
      </c>
      <c r="G3084" s="19">
        <v>20</v>
      </c>
      <c r="H3084" s="19">
        <v>2</v>
      </c>
      <c r="I3084" s="19">
        <v>0</v>
      </c>
      <c r="J3084" s="19">
        <v>0</v>
      </c>
      <c r="K3084" s="19">
        <v>5</v>
      </c>
      <c r="L3084" s="19">
        <v>4</v>
      </c>
      <c r="M3084" s="19">
        <v>1</v>
      </c>
      <c r="N3084" s="19">
        <v>7</v>
      </c>
      <c r="O3084" s="19">
        <v>39</v>
      </c>
      <c r="P3084" s="14" t="str">
        <f>IFERROR(VLOOKUP($A3084,'Fielding Data'!$A:$H,MATCH(P$1,'Fielding Data'!$A$1:$H$1,0),0),"Other")</f>
        <v>3B</v>
      </c>
      <c r="Q3084" s="14">
        <f>IFERROR(VLOOKUP($A3084,'Fielding Data'!$A:$H,MATCH(Q$1,'Fielding Data'!$A$1:$H$1,0),0),"Other")</f>
        <v>25</v>
      </c>
      <c r="R3084" s="14">
        <f>IFERROR(VLOOKUP($A3084,'Fielding Data'!$A:$H,MATCH(R$1,'Fielding Data'!$A$1:$H$1,0),0),"Other")</f>
        <v>51</v>
      </c>
      <c r="S3084" s="14">
        <f>IFERROR(VLOOKUP($A3084,'Fielding Data'!$A:$H,MATCH(S$1,'Fielding Data'!$A$1:$H$1,0),0),"Other")</f>
        <v>3</v>
      </c>
      <c r="T3084" s="14">
        <f>IFERROR(VLOOKUP($A3084,'Fielding Data'!$A:$H,MATCH(T$1,'Fielding Data'!$A$1:$H$1,0),0),"Other")</f>
        <v>2</v>
      </c>
      <c r="U3084" s="14">
        <f>SUMIFS('Fielding Data'!E:E,'Fielding Data'!$A:$A,'Hitting Data'!$A3084)</f>
        <v>25</v>
      </c>
      <c r="V3084" s="14">
        <f>SUMIFS('Fielding Data'!F:F,'Fielding Data'!$A:$A,'Hitting Data'!$A3084)</f>
        <v>51</v>
      </c>
      <c r="W3084" s="14">
        <f>SUMIFS('Fielding Data'!G:G,'Fielding Data'!$A:$A,'Hitting Data'!$A3084)</f>
        <v>3</v>
      </c>
      <c r="X3084" s="14">
        <f>SUMIFS('Fielding Data'!H:H,'Fielding Data'!$A:$A,'Hitting Data'!$A3084)</f>
        <v>2</v>
      </c>
    </row>
    <row r="3085" spans="1:24" x14ac:dyDescent="0.25">
      <c r="A3085" s="14" t="str">
        <f t="shared" si="48"/>
        <v>morelmi012012</v>
      </c>
      <c r="B3085" s="19" t="s">
        <v>1344</v>
      </c>
      <c r="C3085" s="19">
        <v>2012</v>
      </c>
      <c r="D3085" s="19">
        <v>114</v>
      </c>
      <c r="E3085" s="19">
        <v>327</v>
      </c>
      <c r="F3085" s="19">
        <v>41</v>
      </c>
      <c r="G3085" s="19">
        <v>90</v>
      </c>
      <c r="H3085" s="19">
        <v>18</v>
      </c>
      <c r="I3085" s="19">
        <v>0</v>
      </c>
      <c r="J3085" s="19">
        <v>15</v>
      </c>
      <c r="K3085" s="19">
        <v>50</v>
      </c>
      <c r="L3085" s="19">
        <v>1</v>
      </c>
      <c r="M3085" s="19">
        <v>1</v>
      </c>
      <c r="N3085" s="19">
        <v>23</v>
      </c>
      <c r="O3085" s="19">
        <v>71</v>
      </c>
      <c r="P3085" s="14" t="str">
        <f>IFERROR(VLOOKUP($A3085,'Fielding Data'!$A:$H,MATCH(P$1,'Fielding Data'!$A$1:$H$1,0),0),"Other")</f>
        <v>1B</v>
      </c>
      <c r="Q3085" s="14">
        <f>IFERROR(VLOOKUP($A3085,'Fielding Data'!$A:$H,MATCH(Q$1,'Fielding Data'!$A$1:$H$1,0),0),"Other")</f>
        <v>691</v>
      </c>
      <c r="R3085" s="14">
        <f>IFERROR(VLOOKUP($A3085,'Fielding Data'!$A:$H,MATCH(R$1,'Fielding Data'!$A$1:$H$1,0),0),"Other")</f>
        <v>57</v>
      </c>
      <c r="S3085" s="14">
        <f>IFERROR(VLOOKUP($A3085,'Fielding Data'!$A:$H,MATCH(S$1,'Fielding Data'!$A$1:$H$1,0),0),"Other")</f>
        <v>3</v>
      </c>
      <c r="T3085" s="14">
        <f>IFERROR(VLOOKUP($A3085,'Fielding Data'!$A:$H,MATCH(T$1,'Fielding Data'!$A$1:$H$1,0),0),"Other")</f>
        <v>68</v>
      </c>
      <c r="U3085" s="14">
        <f>SUMIFS('Fielding Data'!E:E,'Fielding Data'!$A:$A,'Hitting Data'!$A3085)</f>
        <v>694</v>
      </c>
      <c r="V3085" s="14">
        <f>SUMIFS('Fielding Data'!F:F,'Fielding Data'!$A:$A,'Hitting Data'!$A3085)</f>
        <v>57</v>
      </c>
      <c r="W3085" s="14">
        <f>SUMIFS('Fielding Data'!G:G,'Fielding Data'!$A:$A,'Hitting Data'!$A3085)</f>
        <v>3</v>
      </c>
      <c r="X3085" s="14">
        <f>SUMIFS('Fielding Data'!H:H,'Fielding Data'!$A:$A,'Hitting Data'!$A3085)</f>
        <v>68</v>
      </c>
    </row>
    <row r="3086" spans="1:24" x14ac:dyDescent="0.25">
      <c r="A3086" s="14" t="str">
        <f t="shared" si="48"/>
        <v>morgany012012</v>
      </c>
      <c r="B3086" s="19" t="s">
        <v>827</v>
      </c>
      <c r="C3086" s="19">
        <v>2012</v>
      </c>
      <c r="D3086" s="19">
        <v>122</v>
      </c>
      <c r="E3086" s="19">
        <v>289</v>
      </c>
      <c r="F3086" s="19">
        <v>44</v>
      </c>
      <c r="G3086" s="19">
        <v>69</v>
      </c>
      <c r="H3086" s="19">
        <v>5</v>
      </c>
      <c r="I3086" s="19">
        <v>3</v>
      </c>
      <c r="J3086" s="19">
        <v>3</v>
      </c>
      <c r="K3086" s="19">
        <v>16</v>
      </c>
      <c r="L3086" s="19">
        <v>12</v>
      </c>
      <c r="M3086" s="19">
        <v>5</v>
      </c>
      <c r="N3086" s="19">
        <v>20</v>
      </c>
      <c r="O3086" s="19">
        <v>63</v>
      </c>
      <c r="P3086" s="14" t="str">
        <f>IFERROR(VLOOKUP($A3086,'Fielding Data'!$A:$H,MATCH(P$1,'Fielding Data'!$A$1:$H$1,0),0),"Other")</f>
        <v>CF</v>
      </c>
      <c r="Q3086" s="14">
        <f>IFERROR(VLOOKUP($A3086,'Fielding Data'!$A:$H,MATCH(Q$1,'Fielding Data'!$A$1:$H$1,0),0),"Other")</f>
        <v>0</v>
      </c>
      <c r="R3086" s="14">
        <f>IFERROR(VLOOKUP($A3086,'Fielding Data'!$A:$H,MATCH(R$1,'Fielding Data'!$A$1:$H$1,0),0),"Other")</f>
        <v>0</v>
      </c>
      <c r="S3086" s="14">
        <f>IFERROR(VLOOKUP($A3086,'Fielding Data'!$A:$H,MATCH(S$1,'Fielding Data'!$A$1:$H$1,0),0),"Other")</f>
        <v>0</v>
      </c>
      <c r="T3086" s="14">
        <f>IFERROR(VLOOKUP($A3086,'Fielding Data'!$A:$H,MATCH(T$1,'Fielding Data'!$A$1:$H$1,0),0),"Other")</f>
        <v>0</v>
      </c>
      <c r="U3086" s="14">
        <f>SUMIFS('Fielding Data'!E:E,'Fielding Data'!$A:$A,'Hitting Data'!$A3086)</f>
        <v>153</v>
      </c>
      <c r="V3086" s="14">
        <f>SUMIFS('Fielding Data'!F:F,'Fielding Data'!$A:$A,'Hitting Data'!$A3086)</f>
        <v>2</v>
      </c>
      <c r="W3086" s="14">
        <f>SUMIFS('Fielding Data'!G:G,'Fielding Data'!$A:$A,'Hitting Data'!$A3086)</f>
        <v>0</v>
      </c>
      <c r="X3086" s="14">
        <f>SUMIFS('Fielding Data'!H:H,'Fielding Data'!$A:$A,'Hitting Data'!$A3086)</f>
        <v>1</v>
      </c>
    </row>
    <row r="3087" spans="1:24" x14ac:dyDescent="0.25">
      <c r="A3087" s="14" t="str">
        <f t="shared" si="48"/>
        <v>morneju012012</v>
      </c>
      <c r="B3087" s="19" t="s">
        <v>392</v>
      </c>
      <c r="C3087" s="19">
        <v>2012</v>
      </c>
      <c r="D3087" s="19">
        <v>134</v>
      </c>
      <c r="E3087" s="19">
        <v>505</v>
      </c>
      <c r="F3087" s="19">
        <v>63</v>
      </c>
      <c r="G3087" s="19">
        <v>135</v>
      </c>
      <c r="H3087" s="19">
        <v>26</v>
      </c>
      <c r="I3087" s="19">
        <v>2</v>
      </c>
      <c r="J3087" s="19">
        <v>19</v>
      </c>
      <c r="K3087" s="19">
        <v>77</v>
      </c>
      <c r="L3087" s="19">
        <v>1</v>
      </c>
      <c r="M3087" s="19">
        <v>0</v>
      </c>
      <c r="N3087" s="19">
        <v>49</v>
      </c>
      <c r="O3087" s="19">
        <v>102</v>
      </c>
      <c r="P3087" s="14" t="str">
        <f>IFERROR(VLOOKUP($A3087,'Fielding Data'!$A:$H,MATCH(P$1,'Fielding Data'!$A$1:$H$1,0),0),"Other")</f>
        <v>1B</v>
      </c>
      <c r="Q3087" s="14">
        <f>IFERROR(VLOOKUP($A3087,'Fielding Data'!$A:$H,MATCH(Q$1,'Fielding Data'!$A$1:$H$1,0),0),"Other")</f>
        <v>879</v>
      </c>
      <c r="R3087" s="14">
        <f>IFERROR(VLOOKUP($A3087,'Fielding Data'!$A:$H,MATCH(R$1,'Fielding Data'!$A$1:$H$1,0),0),"Other")</f>
        <v>72</v>
      </c>
      <c r="S3087" s="14">
        <f>IFERROR(VLOOKUP($A3087,'Fielding Data'!$A:$H,MATCH(S$1,'Fielding Data'!$A$1:$H$1,0),0),"Other")</f>
        <v>6</v>
      </c>
      <c r="T3087" s="14">
        <f>IFERROR(VLOOKUP($A3087,'Fielding Data'!$A:$H,MATCH(T$1,'Fielding Data'!$A$1:$H$1,0),0),"Other")</f>
        <v>105</v>
      </c>
      <c r="U3087" s="14">
        <f>SUMIFS('Fielding Data'!E:E,'Fielding Data'!$A:$A,'Hitting Data'!$A3087)</f>
        <v>879</v>
      </c>
      <c r="V3087" s="14">
        <f>SUMIFS('Fielding Data'!F:F,'Fielding Data'!$A:$A,'Hitting Data'!$A3087)</f>
        <v>72</v>
      </c>
      <c r="W3087" s="14">
        <f>SUMIFS('Fielding Data'!G:G,'Fielding Data'!$A:$A,'Hitting Data'!$A3087)</f>
        <v>6</v>
      </c>
      <c r="X3087" s="14">
        <f>SUMIFS('Fielding Data'!H:H,'Fielding Data'!$A:$A,'Hitting Data'!$A3087)</f>
        <v>105</v>
      </c>
    </row>
    <row r="3088" spans="1:24" x14ac:dyDescent="0.25">
      <c r="A3088" s="14" t="str">
        <f t="shared" si="48"/>
        <v>morribr012012</v>
      </c>
      <c r="B3088" s="19" t="s">
        <v>1788</v>
      </c>
      <c r="C3088" s="19">
        <v>2012</v>
      </c>
      <c r="D3088" s="19">
        <v>5</v>
      </c>
      <c r="E3088" s="19">
        <v>0</v>
      </c>
      <c r="F3088" s="19">
        <v>0</v>
      </c>
      <c r="G3088" s="19">
        <v>0</v>
      </c>
      <c r="H3088" s="19">
        <v>0</v>
      </c>
      <c r="I3088" s="19">
        <v>0</v>
      </c>
      <c r="J3088" s="19">
        <v>0</v>
      </c>
      <c r="K3088" s="19">
        <v>0</v>
      </c>
      <c r="L3088" s="19">
        <v>0</v>
      </c>
      <c r="M3088" s="19">
        <v>0</v>
      </c>
      <c r="N3088" s="19">
        <v>0</v>
      </c>
      <c r="O3088" s="19">
        <v>0</v>
      </c>
      <c r="P3088" s="14" t="str">
        <f>IFERROR(VLOOKUP($A3088,'Fielding Data'!$A:$H,MATCH(P$1,'Fielding Data'!$A$1:$H$1,0),0),"Other")</f>
        <v>P</v>
      </c>
      <c r="Q3088" s="14">
        <f>IFERROR(VLOOKUP($A3088,'Fielding Data'!$A:$H,MATCH(Q$1,'Fielding Data'!$A$1:$H$1,0),0),"Other")</f>
        <v>1</v>
      </c>
      <c r="R3088" s="14">
        <f>IFERROR(VLOOKUP($A3088,'Fielding Data'!$A:$H,MATCH(R$1,'Fielding Data'!$A$1:$H$1,0),0),"Other")</f>
        <v>1</v>
      </c>
      <c r="S3088" s="14">
        <f>IFERROR(VLOOKUP($A3088,'Fielding Data'!$A:$H,MATCH(S$1,'Fielding Data'!$A$1:$H$1,0),0),"Other")</f>
        <v>0</v>
      </c>
      <c r="T3088" s="14">
        <f>IFERROR(VLOOKUP($A3088,'Fielding Data'!$A:$H,MATCH(T$1,'Fielding Data'!$A$1:$H$1,0),0),"Other")</f>
        <v>0</v>
      </c>
      <c r="U3088" s="14">
        <f>SUMIFS('Fielding Data'!E:E,'Fielding Data'!$A:$A,'Hitting Data'!$A3088)</f>
        <v>1</v>
      </c>
      <c r="V3088" s="14">
        <f>SUMIFS('Fielding Data'!F:F,'Fielding Data'!$A:$A,'Hitting Data'!$A3088)</f>
        <v>1</v>
      </c>
      <c r="W3088" s="14">
        <f>SUMIFS('Fielding Data'!G:G,'Fielding Data'!$A:$A,'Hitting Data'!$A3088)</f>
        <v>0</v>
      </c>
      <c r="X3088" s="14">
        <f>SUMIFS('Fielding Data'!H:H,'Fielding Data'!$A:$A,'Hitting Data'!$A3088)</f>
        <v>0</v>
      </c>
    </row>
    <row r="3089" spans="1:24" x14ac:dyDescent="0.25">
      <c r="A3089" s="14" t="str">
        <f t="shared" si="48"/>
        <v>morrilo012012</v>
      </c>
      <c r="B3089" s="19" t="s">
        <v>1345</v>
      </c>
      <c r="C3089" s="19">
        <v>2012</v>
      </c>
      <c r="D3089" s="19">
        <v>93</v>
      </c>
      <c r="E3089" s="19">
        <v>296</v>
      </c>
      <c r="F3089" s="19">
        <v>30</v>
      </c>
      <c r="G3089" s="19">
        <v>68</v>
      </c>
      <c r="H3089" s="19">
        <v>15</v>
      </c>
      <c r="I3089" s="19">
        <v>1</v>
      </c>
      <c r="J3089" s="19">
        <v>11</v>
      </c>
      <c r="K3089" s="19">
        <v>36</v>
      </c>
      <c r="L3089" s="19">
        <v>1</v>
      </c>
      <c r="M3089" s="19">
        <v>0</v>
      </c>
      <c r="N3089" s="19">
        <v>31</v>
      </c>
      <c r="O3089" s="19">
        <v>58</v>
      </c>
      <c r="P3089" s="14" t="str">
        <f>IFERROR(VLOOKUP($A3089,'Fielding Data'!$A:$H,MATCH(P$1,'Fielding Data'!$A$1:$H$1,0),0),"Other")</f>
        <v>1B</v>
      </c>
      <c r="Q3089" s="14">
        <f>IFERROR(VLOOKUP($A3089,'Fielding Data'!$A:$H,MATCH(Q$1,'Fielding Data'!$A$1:$H$1,0),0),"Other")</f>
        <v>148</v>
      </c>
      <c r="R3089" s="14">
        <f>IFERROR(VLOOKUP($A3089,'Fielding Data'!$A:$H,MATCH(R$1,'Fielding Data'!$A$1:$H$1,0),0),"Other")</f>
        <v>26</v>
      </c>
      <c r="S3089" s="14">
        <f>IFERROR(VLOOKUP($A3089,'Fielding Data'!$A:$H,MATCH(S$1,'Fielding Data'!$A$1:$H$1,0),0),"Other")</f>
        <v>1</v>
      </c>
      <c r="T3089" s="14">
        <f>IFERROR(VLOOKUP($A3089,'Fielding Data'!$A:$H,MATCH(T$1,'Fielding Data'!$A$1:$H$1,0),0),"Other")</f>
        <v>18</v>
      </c>
      <c r="U3089" s="14">
        <f>SUMIFS('Fielding Data'!E:E,'Fielding Data'!$A:$A,'Hitting Data'!$A3089)</f>
        <v>237</v>
      </c>
      <c r="V3089" s="14">
        <f>SUMIFS('Fielding Data'!F:F,'Fielding Data'!$A:$A,'Hitting Data'!$A3089)</f>
        <v>30</v>
      </c>
      <c r="W3089" s="14">
        <f>SUMIFS('Fielding Data'!G:G,'Fielding Data'!$A:$A,'Hitting Data'!$A3089)</f>
        <v>5</v>
      </c>
      <c r="X3089" s="14">
        <f>SUMIFS('Fielding Data'!H:H,'Fielding Data'!$A:$A,'Hitting Data'!$A3089)</f>
        <v>20</v>
      </c>
    </row>
    <row r="3090" spans="1:24" x14ac:dyDescent="0.25">
      <c r="A3090" s="14" t="str">
        <f t="shared" si="48"/>
        <v>morrobr012012</v>
      </c>
      <c r="B3090" s="19" t="s">
        <v>828</v>
      </c>
      <c r="C3090" s="19">
        <v>2012</v>
      </c>
      <c r="D3090" s="19">
        <v>21</v>
      </c>
      <c r="E3090" s="19">
        <v>0</v>
      </c>
      <c r="F3090" s="19">
        <v>0</v>
      </c>
      <c r="G3090" s="19">
        <v>0</v>
      </c>
      <c r="H3090" s="19">
        <v>0</v>
      </c>
      <c r="I3090" s="19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4" t="str">
        <f>IFERROR(VLOOKUP($A3090,'Fielding Data'!$A:$H,MATCH(P$1,'Fielding Data'!$A$1:$H$1,0),0),"Other")</f>
        <v>P</v>
      </c>
      <c r="Q3090" s="14">
        <f>IFERROR(VLOOKUP($A3090,'Fielding Data'!$A:$H,MATCH(Q$1,'Fielding Data'!$A$1:$H$1,0),0),"Other")</f>
        <v>4</v>
      </c>
      <c r="R3090" s="14">
        <f>IFERROR(VLOOKUP($A3090,'Fielding Data'!$A:$H,MATCH(R$1,'Fielding Data'!$A$1:$H$1,0),0),"Other")</f>
        <v>8</v>
      </c>
      <c r="S3090" s="14">
        <f>IFERROR(VLOOKUP($A3090,'Fielding Data'!$A:$H,MATCH(S$1,'Fielding Data'!$A$1:$H$1,0),0),"Other")</f>
        <v>1</v>
      </c>
      <c r="T3090" s="14">
        <f>IFERROR(VLOOKUP($A3090,'Fielding Data'!$A:$H,MATCH(T$1,'Fielding Data'!$A$1:$H$1,0),0),"Other")</f>
        <v>0</v>
      </c>
      <c r="U3090" s="14">
        <f>SUMIFS('Fielding Data'!E:E,'Fielding Data'!$A:$A,'Hitting Data'!$A3090)</f>
        <v>4</v>
      </c>
      <c r="V3090" s="14">
        <f>SUMIFS('Fielding Data'!F:F,'Fielding Data'!$A:$A,'Hitting Data'!$A3090)</f>
        <v>8</v>
      </c>
      <c r="W3090" s="14">
        <f>SUMIFS('Fielding Data'!G:G,'Fielding Data'!$A:$A,'Hitting Data'!$A3090)</f>
        <v>1</v>
      </c>
      <c r="X3090" s="14">
        <f>SUMIFS('Fielding Data'!H:H,'Fielding Data'!$A:$A,'Hitting Data'!$A3090)</f>
        <v>0</v>
      </c>
    </row>
    <row r="3091" spans="1:24" x14ac:dyDescent="0.25">
      <c r="A3091" s="14" t="str">
        <f t="shared" si="48"/>
        <v>morsemi012012</v>
      </c>
      <c r="B3091" s="19" t="s">
        <v>578</v>
      </c>
      <c r="C3091" s="19">
        <v>2012</v>
      </c>
      <c r="D3091" s="19">
        <v>102</v>
      </c>
      <c r="E3091" s="19">
        <v>406</v>
      </c>
      <c r="F3091" s="19">
        <v>53</v>
      </c>
      <c r="G3091" s="19">
        <v>118</v>
      </c>
      <c r="H3091" s="19">
        <v>17</v>
      </c>
      <c r="I3091" s="19">
        <v>1</v>
      </c>
      <c r="J3091" s="19">
        <v>18</v>
      </c>
      <c r="K3091" s="19">
        <v>62</v>
      </c>
      <c r="L3091" s="19">
        <v>0</v>
      </c>
      <c r="M3091" s="19">
        <v>1</v>
      </c>
      <c r="N3091" s="19">
        <v>16</v>
      </c>
      <c r="O3091" s="19">
        <v>97</v>
      </c>
      <c r="P3091" s="14" t="str">
        <f>IFERROR(VLOOKUP($A3091,'Fielding Data'!$A:$H,MATCH(P$1,'Fielding Data'!$A$1:$H$1,0),0),"Other")</f>
        <v>1B</v>
      </c>
      <c r="Q3091" s="14">
        <f>IFERROR(VLOOKUP($A3091,'Fielding Data'!$A:$H,MATCH(Q$1,'Fielding Data'!$A$1:$H$1,0),0),"Other")</f>
        <v>8</v>
      </c>
      <c r="R3091" s="14">
        <f>IFERROR(VLOOKUP($A3091,'Fielding Data'!$A:$H,MATCH(R$1,'Fielding Data'!$A$1:$H$1,0),0),"Other")</f>
        <v>1</v>
      </c>
      <c r="S3091" s="14">
        <f>IFERROR(VLOOKUP($A3091,'Fielding Data'!$A:$H,MATCH(S$1,'Fielding Data'!$A$1:$H$1,0),0),"Other")</f>
        <v>0</v>
      </c>
      <c r="T3091" s="14">
        <f>IFERROR(VLOOKUP($A3091,'Fielding Data'!$A:$H,MATCH(T$1,'Fielding Data'!$A$1:$H$1,0),0),"Other")</f>
        <v>0</v>
      </c>
      <c r="U3091" s="14">
        <f>SUMIFS('Fielding Data'!E:E,'Fielding Data'!$A:$A,'Hitting Data'!$A3091)</f>
        <v>154</v>
      </c>
      <c r="V3091" s="14">
        <f>SUMIFS('Fielding Data'!F:F,'Fielding Data'!$A:$A,'Hitting Data'!$A3091)</f>
        <v>4</v>
      </c>
      <c r="W3091" s="14">
        <f>SUMIFS('Fielding Data'!G:G,'Fielding Data'!$A:$A,'Hitting Data'!$A3091)</f>
        <v>1</v>
      </c>
      <c r="X3091" s="14">
        <f>SUMIFS('Fielding Data'!H:H,'Fielding Data'!$A:$A,'Hitting Data'!$A3091)</f>
        <v>0</v>
      </c>
    </row>
    <row r="3092" spans="1:24" x14ac:dyDescent="0.25">
      <c r="A3092" s="14" t="str">
        <f t="shared" si="48"/>
        <v>mortecl012012</v>
      </c>
      <c r="B3092" s="19" t="s">
        <v>1144</v>
      </c>
      <c r="C3092" s="19">
        <v>2012</v>
      </c>
      <c r="D3092" s="19">
        <v>26</v>
      </c>
      <c r="E3092" s="19">
        <v>1</v>
      </c>
      <c r="F3092" s="19">
        <v>0</v>
      </c>
      <c r="G3092" s="19">
        <v>0</v>
      </c>
      <c r="H3092" s="19">
        <v>0</v>
      </c>
      <c r="I3092" s="19">
        <v>0</v>
      </c>
      <c r="J3092" s="19">
        <v>0</v>
      </c>
      <c r="K3092" s="19">
        <v>0</v>
      </c>
      <c r="L3092" s="19">
        <v>0</v>
      </c>
      <c r="M3092" s="19">
        <v>0</v>
      </c>
      <c r="N3092" s="19">
        <v>0</v>
      </c>
      <c r="O3092" s="19">
        <v>1</v>
      </c>
      <c r="P3092" s="14" t="str">
        <f>IFERROR(VLOOKUP($A3092,'Fielding Data'!$A:$H,MATCH(P$1,'Fielding Data'!$A$1:$H$1,0),0),"Other")</f>
        <v>P</v>
      </c>
      <c r="Q3092" s="14">
        <f>IFERROR(VLOOKUP($A3092,'Fielding Data'!$A:$H,MATCH(Q$1,'Fielding Data'!$A$1:$H$1,0),0),"Other")</f>
        <v>5</v>
      </c>
      <c r="R3092" s="14">
        <f>IFERROR(VLOOKUP($A3092,'Fielding Data'!$A:$H,MATCH(R$1,'Fielding Data'!$A$1:$H$1,0),0),"Other")</f>
        <v>8</v>
      </c>
      <c r="S3092" s="14">
        <f>IFERROR(VLOOKUP($A3092,'Fielding Data'!$A:$H,MATCH(S$1,'Fielding Data'!$A$1:$H$1,0),0),"Other")</f>
        <v>0</v>
      </c>
      <c r="T3092" s="14">
        <f>IFERROR(VLOOKUP($A3092,'Fielding Data'!$A:$H,MATCH(T$1,'Fielding Data'!$A$1:$H$1,0),0),"Other")</f>
        <v>0</v>
      </c>
      <c r="U3092" s="14">
        <f>SUMIFS('Fielding Data'!E:E,'Fielding Data'!$A:$A,'Hitting Data'!$A3092)</f>
        <v>5</v>
      </c>
      <c r="V3092" s="14">
        <f>SUMIFS('Fielding Data'!F:F,'Fielding Data'!$A:$A,'Hitting Data'!$A3092)</f>
        <v>8</v>
      </c>
      <c r="W3092" s="14">
        <f>SUMIFS('Fielding Data'!G:G,'Fielding Data'!$A:$A,'Hitting Data'!$A3092)</f>
        <v>0</v>
      </c>
      <c r="X3092" s="14">
        <f>SUMIFS('Fielding Data'!H:H,'Fielding Data'!$A:$A,'Hitting Data'!$A3092)</f>
        <v>0</v>
      </c>
    </row>
    <row r="3093" spans="1:24" x14ac:dyDescent="0.25">
      <c r="A3093" s="14" t="str">
        <f t="shared" si="48"/>
        <v>mortoch022012</v>
      </c>
      <c r="B3093" s="19" t="s">
        <v>975</v>
      </c>
      <c r="C3093" s="19">
        <v>2012</v>
      </c>
      <c r="D3093" s="19">
        <v>9</v>
      </c>
      <c r="E3093" s="19">
        <v>13</v>
      </c>
      <c r="F3093" s="19">
        <v>0</v>
      </c>
      <c r="G3093" s="19">
        <v>0</v>
      </c>
      <c r="H3093" s="19">
        <v>0</v>
      </c>
      <c r="I3093" s="19">
        <v>0</v>
      </c>
      <c r="J3093" s="19">
        <v>0</v>
      </c>
      <c r="K3093" s="19">
        <v>0</v>
      </c>
      <c r="L3093" s="19">
        <v>0</v>
      </c>
      <c r="M3093" s="19">
        <v>0</v>
      </c>
      <c r="N3093" s="19">
        <v>0</v>
      </c>
      <c r="O3093" s="19">
        <v>8</v>
      </c>
      <c r="P3093" s="14" t="str">
        <f>IFERROR(VLOOKUP($A3093,'Fielding Data'!$A:$H,MATCH(P$1,'Fielding Data'!$A$1:$H$1,0),0),"Other")</f>
        <v>P</v>
      </c>
      <c r="Q3093" s="14">
        <f>IFERROR(VLOOKUP($A3093,'Fielding Data'!$A:$H,MATCH(Q$1,'Fielding Data'!$A$1:$H$1,0),0),"Other")</f>
        <v>3</v>
      </c>
      <c r="R3093" s="14">
        <f>IFERROR(VLOOKUP($A3093,'Fielding Data'!$A:$H,MATCH(R$1,'Fielding Data'!$A$1:$H$1,0),0),"Other")</f>
        <v>6</v>
      </c>
      <c r="S3093" s="14">
        <f>IFERROR(VLOOKUP($A3093,'Fielding Data'!$A:$H,MATCH(S$1,'Fielding Data'!$A$1:$H$1,0),0),"Other")</f>
        <v>3</v>
      </c>
      <c r="T3093" s="14">
        <f>IFERROR(VLOOKUP($A3093,'Fielding Data'!$A:$H,MATCH(T$1,'Fielding Data'!$A$1:$H$1,0),0),"Other")</f>
        <v>0</v>
      </c>
      <c r="U3093" s="14">
        <f>SUMIFS('Fielding Data'!E:E,'Fielding Data'!$A:$A,'Hitting Data'!$A3093)</f>
        <v>3</v>
      </c>
      <c r="V3093" s="14">
        <f>SUMIFS('Fielding Data'!F:F,'Fielding Data'!$A:$A,'Hitting Data'!$A3093)</f>
        <v>6</v>
      </c>
      <c r="W3093" s="14">
        <f>SUMIFS('Fielding Data'!G:G,'Fielding Data'!$A:$A,'Hitting Data'!$A3093)</f>
        <v>3</v>
      </c>
      <c r="X3093" s="14">
        <f>SUMIFS('Fielding Data'!H:H,'Fielding Data'!$A:$A,'Hitting Data'!$A3093)</f>
        <v>0</v>
      </c>
    </row>
    <row r="3094" spans="1:24" x14ac:dyDescent="0.25">
      <c r="A3094" s="14" t="str">
        <f t="shared" si="48"/>
        <v>moscogu012012</v>
      </c>
      <c r="B3094" s="19" t="s">
        <v>1145</v>
      </c>
      <c r="C3094" s="19">
        <v>2012</v>
      </c>
      <c r="D3094" s="19">
        <v>23</v>
      </c>
      <c r="E3094" s="19">
        <v>11</v>
      </c>
      <c r="F3094" s="19">
        <v>0</v>
      </c>
      <c r="G3094" s="19">
        <v>2</v>
      </c>
      <c r="H3094" s="19">
        <v>1</v>
      </c>
      <c r="I3094" s="19">
        <v>0</v>
      </c>
      <c r="J3094" s="19">
        <v>0</v>
      </c>
      <c r="K3094" s="19">
        <v>1</v>
      </c>
      <c r="L3094" s="19">
        <v>0</v>
      </c>
      <c r="M3094" s="19">
        <v>0</v>
      </c>
      <c r="N3094" s="19">
        <v>0</v>
      </c>
      <c r="O3094" s="19">
        <v>5</v>
      </c>
      <c r="P3094" s="14" t="str">
        <f>IFERROR(VLOOKUP($A3094,'Fielding Data'!$A:$H,MATCH(P$1,'Fielding Data'!$A$1:$H$1,0),0),"Other")</f>
        <v>P</v>
      </c>
      <c r="Q3094" s="14">
        <f>IFERROR(VLOOKUP($A3094,'Fielding Data'!$A:$H,MATCH(Q$1,'Fielding Data'!$A$1:$H$1,0),0),"Other")</f>
        <v>3</v>
      </c>
      <c r="R3094" s="14">
        <f>IFERROR(VLOOKUP($A3094,'Fielding Data'!$A:$H,MATCH(R$1,'Fielding Data'!$A$1:$H$1,0),0),"Other")</f>
        <v>9</v>
      </c>
      <c r="S3094" s="14">
        <f>IFERROR(VLOOKUP($A3094,'Fielding Data'!$A:$H,MATCH(S$1,'Fielding Data'!$A$1:$H$1,0),0),"Other")</f>
        <v>0</v>
      </c>
      <c r="T3094" s="14">
        <f>IFERROR(VLOOKUP($A3094,'Fielding Data'!$A:$H,MATCH(T$1,'Fielding Data'!$A$1:$H$1,0),0),"Other")</f>
        <v>2</v>
      </c>
      <c r="U3094" s="14">
        <f>SUMIFS('Fielding Data'!E:E,'Fielding Data'!$A:$A,'Hitting Data'!$A3094)</f>
        <v>3</v>
      </c>
      <c r="V3094" s="14">
        <f>SUMIFS('Fielding Data'!F:F,'Fielding Data'!$A:$A,'Hitting Data'!$A3094)</f>
        <v>9</v>
      </c>
      <c r="W3094" s="14">
        <f>SUMIFS('Fielding Data'!G:G,'Fielding Data'!$A:$A,'Hitting Data'!$A3094)</f>
        <v>0</v>
      </c>
      <c r="X3094" s="14">
        <f>SUMIFS('Fielding Data'!H:H,'Fielding Data'!$A:$A,'Hitting Data'!$A3094)</f>
        <v>2</v>
      </c>
    </row>
    <row r="3095" spans="1:24" x14ac:dyDescent="0.25">
      <c r="A3095" s="14" t="str">
        <f t="shared" si="48"/>
        <v>moseldu012012</v>
      </c>
      <c r="B3095" s="19" t="s">
        <v>695</v>
      </c>
      <c r="C3095" s="19">
        <v>2012</v>
      </c>
      <c r="D3095" s="19">
        <v>1</v>
      </c>
      <c r="E3095" s="19">
        <v>1</v>
      </c>
      <c r="F3095" s="19">
        <v>0</v>
      </c>
      <c r="G3095" s="19">
        <v>0</v>
      </c>
      <c r="H3095" s="19">
        <v>0</v>
      </c>
      <c r="I3095" s="19">
        <v>0</v>
      </c>
      <c r="J3095" s="19">
        <v>0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4" t="str">
        <f>IFERROR(VLOOKUP($A3095,'Fielding Data'!$A:$H,MATCH(P$1,'Fielding Data'!$A$1:$H$1,0),0),"Other")</f>
        <v>P</v>
      </c>
      <c r="Q3095" s="14">
        <f>IFERROR(VLOOKUP($A3095,'Fielding Data'!$A:$H,MATCH(Q$1,'Fielding Data'!$A$1:$H$1,0),0),"Other")</f>
        <v>0</v>
      </c>
      <c r="R3095" s="14">
        <f>IFERROR(VLOOKUP($A3095,'Fielding Data'!$A:$H,MATCH(R$1,'Fielding Data'!$A$1:$H$1,0),0),"Other")</f>
        <v>0</v>
      </c>
      <c r="S3095" s="14">
        <f>IFERROR(VLOOKUP($A3095,'Fielding Data'!$A:$H,MATCH(S$1,'Fielding Data'!$A$1:$H$1,0),0),"Other")</f>
        <v>0</v>
      </c>
      <c r="T3095" s="14">
        <f>IFERROR(VLOOKUP($A3095,'Fielding Data'!$A:$H,MATCH(T$1,'Fielding Data'!$A$1:$H$1,0),0),"Other")</f>
        <v>0</v>
      </c>
      <c r="U3095" s="14">
        <f>SUMIFS('Fielding Data'!E:E,'Fielding Data'!$A:$A,'Hitting Data'!$A3095)</f>
        <v>0</v>
      </c>
      <c r="V3095" s="14">
        <f>SUMIFS('Fielding Data'!F:F,'Fielding Data'!$A:$A,'Hitting Data'!$A3095)</f>
        <v>0</v>
      </c>
      <c r="W3095" s="14">
        <f>SUMIFS('Fielding Data'!G:G,'Fielding Data'!$A:$A,'Hitting Data'!$A3095)</f>
        <v>0</v>
      </c>
      <c r="X3095" s="14">
        <f>SUMIFS('Fielding Data'!H:H,'Fielding Data'!$A:$A,'Hitting Data'!$A3095)</f>
        <v>0</v>
      </c>
    </row>
    <row r="3096" spans="1:24" x14ac:dyDescent="0.25">
      <c r="A3096" s="14" t="str">
        <f t="shared" si="48"/>
        <v>mossbr012012</v>
      </c>
      <c r="B3096" s="19" t="s">
        <v>829</v>
      </c>
      <c r="C3096" s="19">
        <v>2012</v>
      </c>
      <c r="D3096" s="19">
        <v>84</v>
      </c>
      <c r="E3096" s="19">
        <v>265</v>
      </c>
      <c r="F3096" s="19">
        <v>48</v>
      </c>
      <c r="G3096" s="19">
        <v>77</v>
      </c>
      <c r="H3096" s="19">
        <v>18</v>
      </c>
      <c r="I3096" s="19">
        <v>0</v>
      </c>
      <c r="J3096" s="19">
        <v>21</v>
      </c>
      <c r="K3096" s="19">
        <v>52</v>
      </c>
      <c r="L3096" s="19">
        <v>1</v>
      </c>
      <c r="M3096" s="19">
        <v>1</v>
      </c>
      <c r="N3096" s="19">
        <v>26</v>
      </c>
      <c r="O3096" s="19">
        <v>90</v>
      </c>
      <c r="P3096" s="14" t="str">
        <f>IFERROR(VLOOKUP($A3096,'Fielding Data'!$A:$H,MATCH(P$1,'Fielding Data'!$A$1:$H$1,0),0),"Other")</f>
        <v>1B</v>
      </c>
      <c r="Q3096" s="14">
        <f>IFERROR(VLOOKUP($A3096,'Fielding Data'!$A:$H,MATCH(Q$1,'Fielding Data'!$A$1:$H$1,0),0),"Other")</f>
        <v>407</v>
      </c>
      <c r="R3096" s="14">
        <f>IFERROR(VLOOKUP($A3096,'Fielding Data'!$A:$H,MATCH(R$1,'Fielding Data'!$A$1:$H$1,0),0),"Other")</f>
        <v>24</v>
      </c>
      <c r="S3096" s="14">
        <f>IFERROR(VLOOKUP($A3096,'Fielding Data'!$A:$H,MATCH(S$1,'Fielding Data'!$A$1:$H$1,0),0),"Other")</f>
        <v>8</v>
      </c>
      <c r="T3096" s="14">
        <f>IFERROR(VLOOKUP($A3096,'Fielding Data'!$A:$H,MATCH(T$1,'Fielding Data'!$A$1:$H$1,0),0),"Other")</f>
        <v>38</v>
      </c>
      <c r="U3096" s="14">
        <f>SUMIFS('Fielding Data'!E:E,'Fielding Data'!$A:$A,'Hitting Data'!$A3096)</f>
        <v>442</v>
      </c>
      <c r="V3096" s="14">
        <f>SUMIFS('Fielding Data'!F:F,'Fielding Data'!$A:$A,'Hitting Data'!$A3096)</f>
        <v>26</v>
      </c>
      <c r="W3096" s="14">
        <f>SUMIFS('Fielding Data'!G:G,'Fielding Data'!$A:$A,'Hitting Data'!$A3096)</f>
        <v>9</v>
      </c>
      <c r="X3096" s="14">
        <f>SUMIFS('Fielding Data'!H:H,'Fielding Data'!$A:$A,'Hitting Data'!$A3096)</f>
        <v>38</v>
      </c>
    </row>
    <row r="3097" spans="1:24" x14ac:dyDescent="0.25">
      <c r="A3097" s="14" t="str">
        <f t="shared" si="48"/>
        <v>motagu012012</v>
      </c>
      <c r="B3097" s="19" t="s">
        <v>157</v>
      </c>
      <c r="C3097" s="19">
        <v>2012</v>
      </c>
      <c r="D3097" s="19">
        <v>26</v>
      </c>
      <c r="E3097" s="19">
        <v>0</v>
      </c>
      <c r="F3097" s="19">
        <v>0</v>
      </c>
      <c r="G3097" s="19">
        <v>0</v>
      </c>
      <c r="H3097" s="19">
        <v>0</v>
      </c>
      <c r="I3097" s="19">
        <v>0</v>
      </c>
      <c r="J3097" s="19">
        <v>0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4" t="str">
        <f>IFERROR(VLOOKUP($A3097,'Fielding Data'!$A:$H,MATCH(P$1,'Fielding Data'!$A$1:$H$1,0),0),"Other")</f>
        <v>P</v>
      </c>
      <c r="Q3097" s="14">
        <f>IFERROR(VLOOKUP($A3097,'Fielding Data'!$A:$H,MATCH(Q$1,'Fielding Data'!$A$1:$H$1,0),0),"Other")</f>
        <v>2</v>
      </c>
      <c r="R3097" s="14">
        <f>IFERROR(VLOOKUP($A3097,'Fielding Data'!$A:$H,MATCH(R$1,'Fielding Data'!$A$1:$H$1,0),0),"Other")</f>
        <v>3</v>
      </c>
      <c r="S3097" s="14">
        <f>IFERROR(VLOOKUP($A3097,'Fielding Data'!$A:$H,MATCH(S$1,'Fielding Data'!$A$1:$H$1,0),0),"Other")</f>
        <v>0</v>
      </c>
      <c r="T3097" s="14">
        <f>IFERROR(VLOOKUP($A3097,'Fielding Data'!$A:$H,MATCH(T$1,'Fielding Data'!$A$1:$H$1,0),0),"Other")</f>
        <v>0</v>
      </c>
      <c r="U3097" s="14">
        <f>SUMIFS('Fielding Data'!E:E,'Fielding Data'!$A:$A,'Hitting Data'!$A3097)</f>
        <v>2</v>
      </c>
      <c r="V3097" s="14">
        <f>SUMIFS('Fielding Data'!F:F,'Fielding Data'!$A:$A,'Hitting Data'!$A3097)</f>
        <v>3</v>
      </c>
      <c r="W3097" s="14">
        <f>SUMIFS('Fielding Data'!G:G,'Fielding Data'!$A:$A,'Hitting Data'!$A3097)</f>
        <v>0</v>
      </c>
      <c r="X3097" s="14">
        <f>SUMIFS('Fielding Data'!H:H,'Fielding Data'!$A:$A,'Hitting Data'!$A3097)</f>
        <v>0</v>
      </c>
    </row>
    <row r="3098" spans="1:24" x14ac:dyDescent="0.25">
      <c r="A3098" s="14" t="str">
        <f t="shared" si="48"/>
        <v>motteja012012</v>
      </c>
      <c r="B3098" s="19" t="s">
        <v>976</v>
      </c>
      <c r="C3098" s="19">
        <v>2012</v>
      </c>
      <c r="D3098" s="19">
        <v>67</v>
      </c>
      <c r="E3098" s="19">
        <v>0</v>
      </c>
      <c r="F3098" s="19">
        <v>0</v>
      </c>
      <c r="G3098" s="19">
        <v>0</v>
      </c>
      <c r="H3098" s="19">
        <v>0</v>
      </c>
      <c r="I3098" s="19">
        <v>0</v>
      </c>
      <c r="J3098" s="19">
        <v>0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4" t="str">
        <f>IFERROR(VLOOKUP($A3098,'Fielding Data'!$A:$H,MATCH(P$1,'Fielding Data'!$A$1:$H$1,0),0),"Other")</f>
        <v>P</v>
      </c>
      <c r="Q3098" s="14">
        <f>IFERROR(VLOOKUP($A3098,'Fielding Data'!$A:$H,MATCH(Q$1,'Fielding Data'!$A$1:$H$1,0),0),"Other")</f>
        <v>3</v>
      </c>
      <c r="R3098" s="14">
        <f>IFERROR(VLOOKUP($A3098,'Fielding Data'!$A:$H,MATCH(R$1,'Fielding Data'!$A$1:$H$1,0),0),"Other")</f>
        <v>9</v>
      </c>
      <c r="S3098" s="14">
        <f>IFERROR(VLOOKUP($A3098,'Fielding Data'!$A:$H,MATCH(S$1,'Fielding Data'!$A$1:$H$1,0),0),"Other")</f>
        <v>0</v>
      </c>
      <c r="T3098" s="14">
        <f>IFERROR(VLOOKUP($A3098,'Fielding Data'!$A:$H,MATCH(T$1,'Fielding Data'!$A$1:$H$1,0),0),"Other")</f>
        <v>0</v>
      </c>
      <c r="U3098" s="14">
        <f>SUMIFS('Fielding Data'!E:E,'Fielding Data'!$A:$A,'Hitting Data'!$A3098)</f>
        <v>3</v>
      </c>
      <c r="V3098" s="14">
        <f>SUMIFS('Fielding Data'!F:F,'Fielding Data'!$A:$A,'Hitting Data'!$A3098)</f>
        <v>9</v>
      </c>
      <c r="W3098" s="14">
        <f>SUMIFS('Fielding Data'!G:G,'Fielding Data'!$A:$A,'Hitting Data'!$A3098)</f>
        <v>0</v>
      </c>
      <c r="X3098" s="14">
        <f>SUMIFS('Fielding Data'!H:H,'Fielding Data'!$A:$A,'Hitting Data'!$A3098)</f>
        <v>0</v>
      </c>
    </row>
    <row r="3099" spans="1:24" x14ac:dyDescent="0.25">
      <c r="A3099" s="14" t="str">
        <f t="shared" si="48"/>
        <v>moustmi012012</v>
      </c>
      <c r="B3099" s="19" t="s">
        <v>1570</v>
      </c>
      <c r="C3099" s="19">
        <v>2012</v>
      </c>
      <c r="D3099" s="19">
        <v>149</v>
      </c>
      <c r="E3099" s="19">
        <v>563</v>
      </c>
      <c r="F3099" s="19">
        <v>69</v>
      </c>
      <c r="G3099" s="19">
        <v>136</v>
      </c>
      <c r="H3099" s="19">
        <v>34</v>
      </c>
      <c r="I3099" s="19">
        <v>1</v>
      </c>
      <c r="J3099" s="19">
        <v>20</v>
      </c>
      <c r="K3099" s="19">
        <v>73</v>
      </c>
      <c r="L3099" s="19">
        <v>5</v>
      </c>
      <c r="M3099" s="19">
        <v>2</v>
      </c>
      <c r="N3099" s="19">
        <v>39</v>
      </c>
      <c r="O3099" s="19">
        <v>124</v>
      </c>
      <c r="P3099" s="14" t="str">
        <f>IFERROR(VLOOKUP($A3099,'Fielding Data'!$A:$H,MATCH(P$1,'Fielding Data'!$A$1:$H$1,0),0),"Other")</f>
        <v>3B</v>
      </c>
      <c r="Q3099" s="14">
        <f>IFERROR(VLOOKUP($A3099,'Fielding Data'!$A:$H,MATCH(Q$1,'Fielding Data'!$A$1:$H$1,0),0),"Other")</f>
        <v>127</v>
      </c>
      <c r="R3099" s="14">
        <f>IFERROR(VLOOKUP($A3099,'Fielding Data'!$A:$H,MATCH(R$1,'Fielding Data'!$A$1:$H$1,0),0),"Other")</f>
        <v>312</v>
      </c>
      <c r="S3099" s="14">
        <f>IFERROR(VLOOKUP($A3099,'Fielding Data'!$A:$H,MATCH(S$1,'Fielding Data'!$A$1:$H$1,0),0),"Other")</f>
        <v>15</v>
      </c>
      <c r="T3099" s="14">
        <f>IFERROR(VLOOKUP($A3099,'Fielding Data'!$A:$H,MATCH(T$1,'Fielding Data'!$A$1:$H$1,0),0),"Other")</f>
        <v>41</v>
      </c>
      <c r="U3099" s="14">
        <f>SUMIFS('Fielding Data'!E:E,'Fielding Data'!$A:$A,'Hitting Data'!$A3099)</f>
        <v>127</v>
      </c>
      <c r="V3099" s="14">
        <f>SUMIFS('Fielding Data'!F:F,'Fielding Data'!$A:$A,'Hitting Data'!$A3099)</f>
        <v>312</v>
      </c>
      <c r="W3099" s="14">
        <f>SUMIFS('Fielding Data'!G:G,'Fielding Data'!$A:$A,'Hitting Data'!$A3099)</f>
        <v>15</v>
      </c>
      <c r="X3099" s="14">
        <f>SUMIFS('Fielding Data'!H:H,'Fielding Data'!$A:$A,'Hitting Data'!$A3099)</f>
        <v>41</v>
      </c>
    </row>
    <row r="3100" spans="1:24" x14ac:dyDescent="0.25">
      <c r="A3100" s="14" t="str">
        <f t="shared" si="48"/>
        <v>moyerja012012</v>
      </c>
      <c r="B3100" s="19" t="s">
        <v>158</v>
      </c>
      <c r="C3100" s="19">
        <v>2012</v>
      </c>
      <c r="D3100" s="19">
        <v>10</v>
      </c>
      <c r="E3100" s="19">
        <v>13</v>
      </c>
      <c r="F3100" s="19">
        <v>1</v>
      </c>
      <c r="G3100" s="19">
        <v>2</v>
      </c>
      <c r="H3100" s="19">
        <v>0</v>
      </c>
      <c r="I3100" s="19">
        <v>0</v>
      </c>
      <c r="J3100" s="19">
        <v>0</v>
      </c>
      <c r="K3100" s="19">
        <v>2</v>
      </c>
      <c r="L3100" s="19">
        <v>0</v>
      </c>
      <c r="M3100" s="19">
        <v>0</v>
      </c>
      <c r="N3100" s="19">
        <v>1</v>
      </c>
      <c r="O3100" s="19">
        <v>10</v>
      </c>
      <c r="P3100" s="14" t="str">
        <f>IFERROR(VLOOKUP($A3100,'Fielding Data'!$A:$H,MATCH(P$1,'Fielding Data'!$A$1:$H$1,0),0),"Other")</f>
        <v>P</v>
      </c>
      <c r="Q3100" s="14">
        <f>IFERROR(VLOOKUP($A3100,'Fielding Data'!$A:$H,MATCH(Q$1,'Fielding Data'!$A$1:$H$1,0),0),"Other")</f>
        <v>3</v>
      </c>
      <c r="R3100" s="14">
        <f>IFERROR(VLOOKUP($A3100,'Fielding Data'!$A:$H,MATCH(R$1,'Fielding Data'!$A$1:$H$1,0),0),"Other")</f>
        <v>11</v>
      </c>
      <c r="S3100" s="14">
        <f>IFERROR(VLOOKUP($A3100,'Fielding Data'!$A:$H,MATCH(S$1,'Fielding Data'!$A$1:$H$1,0),0),"Other")</f>
        <v>0</v>
      </c>
      <c r="T3100" s="14">
        <f>IFERROR(VLOOKUP($A3100,'Fielding Data'!$A:$H,MATCH(T$1,'Fielding Data'!$A$1:$H$1,0),0),"Other")</f>
        <v>0</v>
      </c>
      <c r="U3100" s="14">
        <f>SUMIFS('Fielding Data'!E:E,'Fielding Data'!$A:$A,'Hitting Data'!$A3100)</f>
        <v>3</v>
      </c>
      <c r="V3100" s="14">
        <f>SUMIFS('Fielding Data'!F:F,'Fielding Data'!$A:$A,'Hitting Data'!$A3100)</f>
        <v>11</v>
      </c>
      <c r="W3100" s="14">
        <f>SUMIFS('Fielding Data'!G:G,'Fielding Data'!$A:$A,'Hitting Data'!$A3100)</f>
        <v>0</v>
      </c>
      <c r="X3100" s="14">
        <f>SUMIFS('Fielding Data'!H:H,'Fielding Data'!$A:$A,'Hitting Data'!$A3100)</f>
        <v>0</v>
      </c>
    </row>
    <row r="3101" spans="1:24" x14ac:dyDescent="0.25">
      <c r="A3101" s="14" t="str">
        <f t="shared" si="48"/>
        <v>moylape012012</v>
      </c>
      <c r="B3101" s="19" t="s">
        <v>696</v>
      </c>
      <c r="C3101" s="19">
        <v>2012</v>
      </c>
      <c r="D3101" s="19">
        <v>8</v>
      </c>
      <c r="E3101" s="19">
        <v>0</v>
      </c>
      <c r="F3101" s="19">
        <v>0</v>
      </c>
      <c r="G3101" s="19">
        <v>0</v>
      </c>
      <c r="H3101" s="19">
        <v>0</v>
      </c>
      <c r="I3101" s="19">
        <v>0</v>
      </c>
      <c r="J3101" s="19">
        <v>0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4" t="str">
        <f>IFERROR(VLOOKUP($A3101,'Fielding Data'!$A:$H,MATCH(P$1,'Fielding Data'!$A$1:$H$1,0),0),"Other")</f>
        <v>P</v>
      </c>
      <c r="Q3101" s="14">
        <f>IFERROR(VLOOKUP($A3101,'Fielding Data'!$A:$H,MATCH(Q$1,'Fielding Data'!$A$1:$H$1,0),0),"Other")</f>
        <v>0</v>
      </c>
      <c r="R3101" s="14">
        <f>IFERROR(VLOOKUP($A3101,'Fielding Data'!$A:$H,MATCH(R$1,'Fielding Data'!$A$1:$H$1,0),0),"Other")</f>
        <v>3</v>
      </c>
      <c r="S3101" s="14">
        <f>IFERROR(VLOOKUP($A3101,'Fielding Data'!$A:$H,MATCH(S$1,'Fielding Data'!$A$1:$H$1,0),0),"Other")</f>
        <v>0</v>
      </c>
      <c r="T3101" s="14">
        <f>IFERROR(VLOOKUP($A3101,'Fielding Data'!$A:$H,MATCH(T$1,'Fielding Data'!$A$1:$H$1,0),0),"Other")</f>
        <v>0</v>
      </c>
      <c r="U3101" s="14">
        <f>SUMIFS('Fielding Data'!E:E,'Fielding Data'!$A:$A,'Hitting Data'!$A3101)</f>
        <v>0</v>
      </c>
      <c r="V3101" s="14">
        <f>SUMIFS('Fielding Data'!F:F,'Fielding Data'!$A:$A,'Hitting Data'!$A3101)</f>
        <v>3</v>
      </c>
      <c r="W3101" s="14">
        <f>SUMIFS('Fielding Data'!G:G,'Fielding Data'!$A:$A,'Hitting Data'!$A3101)</f>
        <v>0</v>
      </c>
      <c r="X3101" s="14">
        <f>SUMIFS('Fielding Data'!H:H,'Fielding Data'!$A:$A,'Hitting Data'!$A3101)</f>
        <v>0</v>
      </c>
    </row>
    <row r="3102" spans="1:24" x14ac:dyDescent="0.25">
      <c r="A3102" s="14" t="str">
        <f t="shared" si="48"/>
        <v>murphda072012</v>
      </c>
      <c r="B3102" s="19" t="s">
        <v>698</v>
      </c>
      <c r="C3102" s="19">
        <v>2012</v>
      </c>
      <c r="D3102" s="19">
        <v>147</v>
      </c>
      <c r="E3102" s="19">
        <v>457</v>
      </c>
      <c r="F3102" s="19">
        <v>65</v>
      </c>
      <c r="G3102" s="19">
        <v>139</v>
      </c>
      <c r="H3102" s="19">
        <v>29</v>
      </c>
      <c r="I3102" s="19">
        <v>3</v>
      </c>
      <c r="J3102" s="19">
        <v>15</v>
      </c>
      <c r="K3102" s="19">
        <v>61</v>
      </c>
      <c r="L3102" s="19">
        <v>10</v>
      </c>
      <c r="M3102" s="19">
        <v>5</v>
      </c>
      <c r="N3102" s="19">
        <v>54</v>
      </c>
      <c r="O3102" s="19">
        <v>74</v>
      </c>
      <c r="P3102" s="14" t="str">
        <f>IFERROR(VLOOKUP($A3102,'Fielding Data'!$A:$H,MATCH(P$1,'Fielding Data'!$A$1:$H$1,0),0),"Other")</f>
        <v>CF</v>
      </c>
      <c r="Q3102" s="14">
        <f>IFERROR(VLOOKUP($A3102,'Fielding Data'!$A:$H,MATCH(Q$1,'Fielding Data'!$A$1:$H$1,0),0),"Other")</f>
        <v>0</v>
      </c>
      <c r="R3102" s="14">
        <f>IFERROR(VLOOKUP($A3102,'Fielding Data'!$A:$H,MATCH(R$1,'Fielding Data'!$A$1:$H$1,0),0),"Other")</f>
        <v>0</v>
      </c>
      <c r="S3102" s="14">
        <f>IFERROR(VLOOKUP($A3102,'Fielding Data'!$A:$H,MATCH(S$1,'Fielding Data'!$A$1:$H$1,0),0),"Other")</f>
        <v>0</v>
      </c>
      <c r="T3102" s="14">
        <f>IFERROR(VLOOKUP($A3102,'Fielding Data'!$A:$H,MATCH(T$1,'Fielding Data'!$A$1:$H$1,0),0),"Other")</f>
        <v>0</v>
      </c>
      <c r="U3102" s="14">
        <f>SUMIFS('Fielding Data'!E:E,'Fielding Data'!$A:$A,'Hitting Data'!$A3102)</f>
        <v>197</v>
      </c>
      <c r="V3102" s="14">
        <f>SUMIFS('Fielding Data'!F:F,'Fielding Data'!$A:$A,'Hitting Data'!$A3102)</f>
        <v>4</v>
      </c>
      <c r="W3102" s="14">
        <f>SUMIFS('Fielding Data'!G:G,'Fielding Data'!$A:$A,'Hitting Data'!$A3102)</f>
        <v>1</v>
      </c>
      <c r="X3102" s="14">
        <f>SUMIFS('Fielding Data'!H:H,'Fielding Data'!$A:$A,'Hitting Data'!$A3102)</f>
        <v>2</v>
      </c>
    </row>
    <row r="3103" spans="1:24" x14ac:dyDescent="0.25">
      <c r="A3103" s="14" t="str">
        <f t="shared" si="48"/>
        <v>murphda082012</v>
      </c>
      <c r="B3103" s="19" t="s">
        <v>977</v>
      </c>
      <c r="C3103" s="19">
        <v>2012</v>
      </c>
      <c r="D3103" s="19">
        <v>156</v>
      </c>
      <c r="E3103" s="19">
        <v>571</v>
      </c>
      <c r="F3103" s="19">
        <v>62</v>
      </c>
      <c r="G3103" s="19">
        <v>166</v>
      </c>
      <c r="H3103" s="19">
        <v>40</v>
      </c>
      <c r="I3103" s="19">
        <v>3</v>
      </c>
      <c r="J3103" s="19">
        <v>6</v>
      </c>
      <c r="K3103" s="19">
        <v>65</v>
      </c>
      <c r="L3103" s="19">
        <v>10</v>
      </c>
      <c r="M3103" s="19">
        <v>2</v>
      </c>
      <c r="N3103" s="19">
        <v>36</v>
      </c>
      <c r="O3103" s="19">
        <v>82</v>
      </c>
      <c r="P3103" s="14" t="str">
        <f>IFERROR(VLOOKUP($A3103,'Fielding Data'!$A:$H,MATCH(P$1,'Fielding Data'!$A$1:$H$1,0),0),"Other")</f>
        <v>1B</v>
      </c>
      <c r="Q3103" s="14">
        <f>IFERROR(VLOOKUP($A3103,'Fielding Data'!$A:$H,MATCH(Q$1,'Fielding Data'!$A$1:$H$1,0),0),"Other")</f>
        <v>46</v>
      </c>
      <c r="R3103" s="14">
        <f>IFERROR(VLOOKUP($A3103,'Fielding Data'!$A:$H,MATCH(R$1,'Fielding Data'!$A$1:$H$1,0),0),"Other")</f>
        <v>4</v>
      </c>
      <c r="S3103" s="14">
        <f>IFERROR(VLOOKUP($A3103,'Fielding Data'!$A:$H,MATCH(S$1,'Fielding Data'!$A$1:$H$1,0),0),"Other")</f>
        <v>0</v>
      </c>
      <c r="T3103" s="14">
        <f>IFERROR(VLOOKUP($A3103,'Fielding Data'!$A:$H,MATCH(T$1,'Fielding Data'!$A$1:$H$1,0),0),"Other")</f>
        <v>5</v>
      </c>
      <c r="U3103" s="14">
        <f>SUMIFS('Fielding Data'!E:E,'Fielding Data'!$A:$A,'Hitting Data'!$A3103)</f>
        <v>274</v>
      </c>
      <c r="V3103" s="14">
        <f>SUMIFS('Fielding Data'!F:F,'Fielding Data'!$A:$A,'Hitting Data'!$A3103)</f>
        <v>329</v>
      </c>
      <c r="W3103" s="14">
        <f>SUMIFS('Fielding Data'!G:G,'Fielding Data'!$A:$A,'Hitting Data'!$A3103)</f>
        <v>15</v>
      </c>
      <c r="X3103" s="14">
        <f>SUMIFS('Fielding Data'!H:H,'Fielding Data'!$A:$A,'Hitting Data'!$A3103)</f>
        <v>74</v>
      </c>
    </row>
    <row r="3104" spans="1:24" x14ac:dyDescent="0.25">
      <c r="A3104" s="14" t="str">
        <f t="shared" si="48"/>
        <v>murphdo012012</v>
      </c>
      <c r="B3104" s="19" t="s">
        <v>481</v>
      </c>
      <c r="C3104" s="19">
        <v>2012</v>
      </c>
      <c r="D3104" s="19">
        <v>52</v>
      </c>
      <c r="E3104" s="19">
        <v>116</v>
      </c>
      <c r="F3104" s="19">
        <v>13</v>
      </c>
      <c r="G3104" s="19">
        <v>25</v>
      </c>
      <c r="H3104" s="19">
        <v>6</v>
      </c>
      <c r="I3104" s="19">
        <v>2</v>
      </c>
      <c r="J3104" s="19">
        <v>3</v>
      </c>
      <c r="K3104" s="19">
        <v>12</v>
      </c>
      <c r="L3104" s="19">
        <v>1</v>
      </c>
      <c r="M3104" s="19">
        <v>1</v>
      </c>
      <c r="N3104" s="19">
        <v>9</v>
      </c>
      <c r="O3104" s="19">
        <v>35</v>
      </c>
      <c r="P3104" s="14" t="str">
        <f>IFERROR(VLOOKUP($A3104,'Fielding Data'!$A:$H,MATCH(P$1,'Fielding Data'!$A$1:$H$1,0),0),"Other")</f>
        <v>2B</v>
      </c>
      <c r="Q3104" s="14">
        <f>IFERROR(VLOOKUP($A3104,'Fielding Data'!$A:$H,MATCH(Q$1,'Fielding Data'!$A$1:$H$1,0),0),"Other")</f>
        <v>16</v>
      </c>
      <c r="R3104" s="14">
        <f>IFERROR(VLOOKUP($A3104,'Fielding Data'!$A:$H,MATCH(R$1,'Fielding Data'!$A$1:$H$1,0),0),"Other")</f>
        <v>25</v>
      </c>
      <c r="S3104" s="14">
        <f>IFERROR(VLOOKUP($A3104,'Fielding Data'!$A:$H,MATCH(S$1,'Fielding Data'!$A$1:$H$1,0),0),"Other")</f>
        <v>0</v>
      </c>
      <c r="T3104" s="14">
        <f>IFERROR(VLOOKUP($A3104,'Fielding Data'!$A:$H,MATCH(T$1,'Fielding Data'!$A$1:$H$1,0),0),"Other")</f>
        <v>3</v>
      </c>
      <c r="U3104" s="14">
        <f>SUMIFS('Fielding Data'!E:E,'Fielding Data'!$A:$A,'Hitting Data'!$A3104)</f>
        <v>28</v>
      </c>
      <c r="V3104" s="14">
        <f>SUMIFS('Fielding Data'!F:F,'Fielding Data'!$A:$A,'Hitting Data'!$A3104)</f>
        <v>49</v>
      </c>
      <c r="W3104" s="14">
        <f>SUMIFS('Fielding Data'!G:G,'Fielding Data'!$A:$A,'Hitting Data'!$A3104)</f>
        <v>1</v>
      </c>
      <c r="X3104" s="14">
        <f>SUMIFS('Fielding Data'!H:H,'Fielding Data'!$A:$A,'Hitting Data'!$A3104)</f>
        <v>6</v>
      </c>
    </row>
    <row r="3105" spans="1:24" x14ac:dyDescent="0.25">
      <c r="A3105" s="14" t="str">
        <f t="shared" si="48"/>
        <v>napolmi012012</v>
      </c>
      <c r="B3105" s="19" t="s">
        <v>699</v>
      </c>
      <c r="C3105" s="19">
        <v>2012</v>
      </c>
      <c r="D3105" s="19">
        <v>108</v>
      </c>
      <c r="E3105" s="19">
        <v>352</v>
      </c>
      <c r="F3105" s="19">
        <v>53</v>
      </c>
      <c r="G3105" s="19">
        <v>80</v>
      </c>
      <c r="H3105" s="19">
        <v>9</v>
      </c>
      <c r="I3105" s="19">
        <v>2</v>
      </c>
      <c r="J3105" s="19">
        <v>24</v>
      </c>
      <c r="K3105" s="19">
        <v>56</v>
      </c>
      <c r="L3105" s="19">
        <v>1</v>
      </c>
      <c r="M3105" s="19">
        <v>0</v>
      </c>
      <c r="N3105" s="19">
        <v>56</v>
      </c>
      <c r="O3105" s="19">
        <v>125</v>
      </c>
      <c r="P3105" s="14" t="str">
        <f>IFERROR(VLOOKUP($A3105,'Fielding Data'!$A:$H,MATCH(P$1,'Fielding Data'!$A$1:$H$1,0),0),"Other")</f>
        <v>1B</v>
      </c>
      <c r="Q3105" s="14">
        <f>IFERROR(VLOOKUP($A3105,'Fielding Data'!$A:$H,MATCH(Q$1,'Fielding Data'!$A$1:$H$1,0),0),"Other")</f>
        <v>174</v>
      </c>
      <c r="R3105" s="14">
        <f>IFERROR(VLOOKUP($A3105,'Fielding Data'!$A:$H,MATCH(R$1,'Fielding Data'!$A$1:$H$1,0),0),"Other")</f>
        <v>15</v>
      </c>
      <c r="S3105" s="14">
        <f>IFERROR(VLOOKUP($A3105,'Fielding Data'!$A:$H,MATCH(S$1,'Fielding Data'!$A$1:$H$1,0),0),"Other")</f>
        <v>3</v>
      </c>
      <c r="T3105" s="14">
        <f>IFERROR(VLOOKUP($A3105,'Fielding Data'!$A:$H,MATCH(T$1,'Fielding Data'!$A$1:$H$1,0),0),"Other")</f>
        <v>13</v>
      </c>
      <c r="U3105" s="14">
        <f>SUMIFS('Fielding Data'!E:E,'Fielding Data'!$A:$A,'Hitting Data'!$A3105)</f>
        <v>685</v>
      </c>
      <c r="V3105" s="14">
        <f>SUMIFS('Fielding Data'!F:F,'Fielding Data'!$A:$A,'Hitting Data'!$A3105)</f>
        <v>52</v>
      </c>
      <c r="W3105" s="14">
        <f>SUMIFS('Fielding Data'!G:G,'Fielding Data'!$A:$A,'Hitting Data'!$A3105)</f>
        <v>7</v>
      </c>
      <c r="X3105" s="14">
        <f>SUMIFS('Fielding Data'!H:H,'Fielding Data'!$A:$A,'Hitting Data'!$A3105)</f>
        <v>14</v>
      </c>
    </row>
    <row r="3106" spans="1:24" x14ac:dyDescent="0.25">
      <c r="A3106" s="14" t="str">
        <f t="shared" si="48"/>
        <v>narvech012012</v>
      </c>
      <c r="B3106" s="19" t="s">
        <v>700</v>
      </c>
      <c r="C3106" s="19">
        <v>2012</v>
      </c>
      <c r="D3106" s="19">
        <v>2</v>
      </c>
      <c r="E3106" s="19">
        <v>3</v>
      </c>
      <c r="F3106" s="19">
        <v>0</v>
      </c>
      <c r="G3106" s="19">
        <v>0</v>
      </c>
      <c r="H3106" s="19">
        <v>0</v>
      </c>
      <c r="I3106" s="19">
        <v>0</v>
      </c>
      <c r="J3106" s="19">
        <v>0</v>
      </c>
      <c r="K3106" s="19">
        <v>0</v>
      </c>
      <c r="L3106" s="19">
        <v>0</v>
      </c>
      <c r="M3106" s="19">
        <v>0</v>
      </c>
      <c r="N3106" s="19">
        <v>0</v>
      </c>
      <c r="O3106" s="19">
        <v>2</v>
      </c>
      <c r="P3106" s="14" t="str">
        <f>IFERROR(VLOOKUP($A3106,'Fielding Data'!$A:$H,MATCH(P$1,'Fielding Data'!$A$1:$H$1,0),0),"Other")</f>
        <v>P</v>
      </c>
      <c r="Q3106" s="14">
        <f>IFERROR(VLOOKUP($A3106,'Fielding Data'!$A:$H,MATCH(Q$1,'Fielding Data'!$A$1:$H$1,0),0),"Other")</f>
        <v>0</v>
      </c>
      <c r="R3106" s="14">
        <f>IFERROR(VLOOKUP($A3106,'Fielding Data'!$A:$H,MATCH(R$1,'Fielding Data'!$A$1:$H$1,0),0),"Other")</f>
        <v>1</v>
      </c>
      <c r="S3106" s="14">
        <f>IFERROR(VLOOKUP($A3106,'Fielding Data'!$A:$H,MATCH(S$1,'Fielding Data'!$A$1:$H$1,0),0),"Other")</f>
        <v>0</v>
      </c>
      <c r="T3106" s="14">
        <f>IFERROR(VLOOKUP($A3106,'Fielding Data'!$A:$H,MATCH(T$1,'Fielding Data'!$A$1:$H$1,0),0),"Other")</f>
        <v>0</v>
      </c>
      <c r="U3106" s="14">
        <f>SUMIFS('Fielding Data'!E:E,'Fielding Data'!$A:$A,'Hitting Data'!$A3106)</f>
        <v>0</v>
      </c>
      <c r="V3106" s="14">
        <f>SUMIFS('Fielding Data'!F:F,'Fielding Data'!$A:$A,'Hitting Data'!$A3106)</f>
        <v>1</v>
      </c>
      <c r="W3106" s="14">
        <f>SUMIFS('Fielding Data'!G:G,'Fielding Data'!$A:$A,'Hitting Data'!$A3106)</f>
        <v>0</v>
      </c>
      <c r="X3106" s="14">
        <f>SUMIFS('Fielding Data'!H:H,'Fielding Data'!$A:$A,'Hitting Data'!$A3106)</f>
        <v>0</v>
      </c>
    </row>
    <row r="3107" spans="1:24" x14ac:dyDescent="0.25">
      <c r="A3107" s="14" t="str">
        <f t="shared" si="48"/>
        <v>nathajo012012</v>
      </c>
      <c r="B3107" s="19" t="s">
        <v>160</v>
      </c>
      <c r="C3107" s="19">
        <v>2012</v>
      </c>
      <c r="D3107" s="19">
        <v>66</v>
      </c>
      <c r="E3107" s="19">
        <v>0</v>
      </c>
      <c r="F3107" s="19">
        <v>0</v>
      </c>
      <c r="G3107" s="19">
        <v>0</v>
      </c>
      <c r="H3107" s="19">
        <v>0</v>
      </c>
      <c r="I3107" s="19">
        <v>0</v>
      </c>
      <c r="J3107" s="19">
        <v>0</v>
      </c>
      <c r="K3107" s="19">
        <v>0</v>
      </c>
      <c r="L3107" s="19">
        <v>0</v>
      </c>
      <c r="M3107" s="19">
        <v>0</v>
      </c>
      <c r="N3107" s="19">
        <v>0</v>
      </c>
      <c r="O3107" s="19">
        <v>0</v>
      </c>
      <c r="P3107" s="14" t="str">
        <f>IFERROR(VLOOKUP($A3107,'Fielding Data'!$A:$H,MATCH(P$1,'Fielding Data'!$A$1:$H$1,0),0),"Other")</f>
        <v>P</v>
      </c>
      <c r="Q3107" s="14">
        <f>IFERROR(VLOOKUP($A3107,'Fielding Data'!$A:$H,MATCH(Q$1,'Fielding Data'!$A$1:$H$1,0),0),"Other")</f>
        <v>3</v>
      </c>
      <c r="R3107" s="14">
        <f>IFERROR(VLOOKUP($A3107,'Fielding Data'!$A:$H,MATCH(R$1,'Fielding Data'!$A$1:$H$1,0),0),"Other")</f>
        <v>4</v>
      </c>
      <c r="S3107" s="14">
        <f>IFERROR(VLOOKUP($A3107,'Fielding Data'!$A:$H,MATCH(S$1,'Fielding Data'!$A$1:$H$1,0),0),"Other")</f>
        <v>1</v>
      </c>
      <c r="T3107" s="14">
        <f>IFERROR(VLOOKUP($A3107,'Fielding Data'!$A:$H,MATCH(T$1,'Fielding Data'!$A$1:$H$1,0),0),"Other")</f>
        <v>1</v>
      </c>
      <c r="U3107" s="14">
        <f>SUMIFS('Fielding Data'!E:E,'Fielding Data'!$A:$A,'Hitting Data'!$A3107)</f>
        <v>3</v>
      </c>
      <c r="V3107" s="14">
        <f>SUMIFS('Fielding Data'!F:F,'Fielding Data'!$A:$A,'Hitting Data'!$A3107)</f>
        <v>4</v>
      </c>
      <c r="W3107" s="14">
        <f>SUMIFS('Fielding Data'!G:G,'Fielding Data'!$A:$A,'Hitting Data'!$A3107)</f>
        <v>1</v>
      </c>
      <c r="X3107" s="14">
        <f>SUMIFS('Fielding Data'!H:H,'Fielding Data'!$A:$A,'Hitting Data'!$A3107)</f>
        <v>1</v>
      </c>
    </row>
    <row r="3108" spans="1:24" x14ac:dyDescent="0.25">
      <c r="A3108" s="14" t="str">
        <f t="shared" si="48"/>
        <v>navada012012</v>
      </c>
      <c r="B3108" s="19" t="s">
        <v>1346</v>
      </c>
      <c r="C3108" s="19">
        <v>2012</v>
      </c>
      <c r="D3108" s="19">
        <v>88</v>
      </c>
      <c r="E3108" s="19">
        <v>267</v>
      </c>
      <c r="F3108" s="19">
        <v>38</v>
      </c>
      <c r="G3108" s="19">
        <v>65</v>
      </c>
      <c r="H3108" s="19">
        <v>21</v>
      </c>
      <c r="I3108" s="19">
        <v>0</v>
      </c>
      <c r="J3108" s="19">
        <v>6</v>
      </c>
      <c r="K3108" s="19">
        <v>33</v>
      </c>
      <c r="L3108" s="19">
        <v>3</v>
      </c>
      <c r="M3108" s="19">
        <v>0</v>
      </c>
      <c r="N3108" s="19">
        <v>37</v>
      </c>
      <c r="O3108" s="19">
        <v>63</v>
      </c>
      <c r="P3108" s="14" t="str">
        <f>IFERROR(VLOOKUP($A3108,'Fielding Data'!$A:$H,MATCH(P$1,'Fielding Data'!$A$1:$H$1,0),0),"Other")</f>
        <v>LF</v>
      </c>
      <c r="Q3108" s="14">
        <f>IFERROR(VLOOKUP($A3108,'Fielding Data'!$A:$H,MATCH(Q$1,'Fielding Data'!$A$1:$H$1,0),0),"Other")</f>
        <v>0</v>
      </c>
      <c r="R3108" s="14">
        <f>IFERROR(VLOOKUP($A3108,'Fielding Data'!$A:$H,MATCH(R$1,'Fielding Data'!$A$1:$H$1,0),0),"Other")</f>
        <v>0</v>
      </c>
      <c r="S3108" s="14">
        <f>IFERROR(VLOOKUP($A3108,'Fielding Data'!$A:$H,MATCH(S$1,'Fielding Data'!$A$1:$H$1,0),0),"Other")</f>
        <v>0</v>
      </c>
      <c r="T3108" s="14">
        <f>IFERROR(VLOOKUP($A3108,'Fielding Data'!$A:$H,MATCH(T$1,'Fielding Data'!$A$1:$H$1,0),0),"Other")</f>
        <v>0</v>
      </c>
      <c r="U3108" s="14">
        <f>SUMIFS('Fielding Data'!E:E,'Fielding Data'!$A:$A,'Hitting Data'!$A3108)</f>
        <v>111</v>
      </c>
      <c r="V3108" s="14">
        <f>SUMIFS('Fielding Data'!F:F,'Fielding Data'!$A:$A,'Hitting Data'!$A3108)</f>
        <v>5</v>
      </c>
      <c r="W3108" s="14">
        <f>SUMIFS('Fielding Data'!G:G,'Fielding Data'!$A:$A,'Hitting Data'!$A3108)</f>
        <v>2</v>
      </c>
      <c r="X3108" s="14">
        <f>SUMIFS('Fielding Data'!H:H,'Fielding Data'!$A:$A,'Hitting Data'!$A3108)</f>
        <v>0</v>
      </c>
    </row>
    <row r="3109" spans="1:24" x14ac:dyDescent="0.25">
      <c r="A3109" s="14" t="str">
        <f t="shared" si="48"/>
        <v>navardi012012</v>
      </c>
      <c r="B3109" s="19" t="s">
        <v>482</v>
      </c>
      <c r="C3109" s="19">
        <v>2012</v>
      </c>
      <c r="D3109" s="19">
        <v>24</v>
      </c>
      <c r="E3109" s="19">
        <v>69</v>
      </c>
      <c r="F3109" s="19">
        <v>6</v>
      </c>
      <c r="G3109" s="19">
        <v>20</v>
      </c>
      <c r="H3109" s="19">
        <v>3</v>
      </c>
      <c r="I3109" s="19">
        <v>1</v>
      </c>
      <c r="J3109" s="19">
        <v>2</v>
      </c>
      <c r="K3109" s="19">
        <v>12</v>
      </c>
      <c r="L3109" s="19">
        <v>0</v>
      </c>
      <c r="M3109" s="19">
        <v>0</v>
      </c>
      <c r="N3109" s="19">
        <v>2</v>
      </c>
      <c r="O3109" s="19">
        <v>12</v>
      </c>
      <c r="P3109" s="14" t="str">
        <f>IFERROR(VLOOKUP($A3109,'Fielding Data'!$A:$H,MATCH(P$1,'Fielding Data'!$A$1:$H$1,0),0),"Other")</f>
        <v>C</v>
      </c>
      <c r="Q3109" s="14">
        <f>IFERROR(VLOOKUP($A3109,'Fielding Data'!$A:$H,MATCH(Q$1,'Fielding Data'!$A$1:$H$1,0),0),"Other")</f>
        <v>131</v>
      </c>
      <c r="R3109" s="14">
        <f>IFERROR(VLOOKUP($A3109,'Fielding Data'!$A:$H,MATCH(R$1,'Fielding Data'!$A$1:$H$1,0),0),"Other")</f>
        <v>9</v>
      </c>
      <c r="S3109" s="14">
        <f>IFERROR(VLOOKUP($A3109,'Fielding Data'!$A:$H,MATCH(S$1,'Fielding Data'!$A$1:$H$1,0),0),"Other")</f>
        <v>1</v>
      </c>
      <c r="T3109" s="14">
        <f>IFERROR(VLOOKUP($A3109,'Fielding Data'!$A:$H,MATCH(T$1,'Fielding Data'!$A$1:$H$1,0),0),"Other")</f>
        <v>0</v>
      </c>
      <c r="U3109" s="14">
        <f>SUMIFS('Fielding Data'!E:E,'Fielding Data'!$A:$A,'Hitting Data'!$A3109)</f>
        <v>131</v>
      </c>
      <c r="V3109" s="14">
        <f>SUMIFS('Fielding Data'!F:F,'Fielding Data'!$A:$A,'Hitting Data'!$A3109)</f>
        <v>9</v>
      </c>
      <c r="W3109" s="14">
        <f>SUMIFS('Fielding Data'!G:G,'Fielding Data'!$A:$A,'Hitting Data'!$A3109)</f>
        <v>1</v>
      </c>
      <c r="X3109" s="14">
        <f>SUMIFS('Fielding Data'!H:H,'Fielding Data'!$A:$A,'Hitting Data'!$A3109)</f>
        <v>0</v>
      </c>
    </row>
    <row r="3110" spans="1:24" x14ac:dyDescent="0.25">
      <c r="A3110" s="14" t="str">
        <f t="shared" si="48"/>
        <v>navarya012012</v>
      </c>
      <c r="B3110" s="19" t="s">
        <v>1347</v>
      </c>
      <c r="C3110" s="19">
        <v>2012</v>
      </c>
      <c r="D3110" s="19">
        <v>29</v>
      </c>
      <c r="E3110" s="19">
        <v>50</v>
      </c>
      <c r="F3110" s="19">
        <v>4</v>
      </c>
      <c r="G3110" s="19">
        <v>8</v>
      </c>
      <c r="H3110" s="19">
        <v>0</v>
      </c>
      <c r="I3110" s="19">
        <v>0</v>
      </c>
      <c r="J3110" s="19">
        <v>1</v>
      </c>
      <c r="K3110" s="19">
        <v>4</v>
      </c>
      <c r="L3110" s="19">
        <v>0</v>
      </c>
      <c r="M3110" s="19">
        <v>2</v>
      </c>
      <c r="N3110" s="19">
        <v>5</v>
      </c>
      <c r="O3110" s="19">
        <v>13</v>
      </c>
      <c r="P3110" s="14" t="str">
        <f>IFERROR(VLOOKUP($A3110,'Fielding Data'!$A:$H,MATCH(P$1,'Fielding Data'!$A$1:$H$1,0),0),"Other")</f>
        <v>2B</v>
      </c>
      <c r="Q3110" s="14">
        <f>IFERROR(VLOOKUP($A3110,'Fielding Data'!$A:$H,MATCH(Q$1,'Fielding Data'!$A$1:$H$1,0),0),"Other")</f>
        <v>2</v>
      </c>
      <c r="R3110" s="14">
        <f>IFERROR(VLOOKUP($A3110,'Fielding Data'!$A:$H,MATCH(R$1,'Fielding Data'!$A$1:$H$1,0),0),"Other")</f>
        <v>3</v>
      </c>
      <c r="S3110" s="14">
        <f>IFERROR(VLOOKUP($A3110,'Fielding Data'!$A:$H,MATCH(S$1,'Fielding Data'!$A$1:$H$1,0),0),"Other")</f>
        <v>0</v>
      </c>
      <c r="T3110" s="14">
        <f>IFERROR(VLOOKUP($A3110,'Fielding Data'!$A:$H,MATCH(T$1,'Fielding Data'!$A$1:$H$1,0),0),"Other")</f>
        <v>1</v>
      </c>
      <c r="U3110" s="14">
        <f>SUMIFS('Fielding Data'!E:E,'Fielding Data'!$A:$A,'Hitting Data'!$A3110)</f>
        <v>14</v>
      </c>
      <c r="V3110" s="14">
        <f>SUMIFS('Fielding Data'!F:F,'Fielding Data'!$A:$A,'Hitting Data'!$A3110)</f>
        <v>10</v>
      </c>
      <c r="W3110" s="14">
        <f>SUMIFS('Fielding Data'!G:G,'Fielding Data'!$A:$A,'Hitting Data'!$A3110)</f>
        <v>0</v>
      </c>
      <c r="X3110" s="14">
        <f>SUMIFS('Fielding Data'!H:H,'Fielding Data'!$A:$A,'Hitting Data'!$A3110)</f>
        <v>3</v>
      </c>
    </row>
    <row r="3111" spans="1:24" x14ac:dyDescent="0.25">
      <c r="A3111" s="14" t="str">
        <f t="shared" si="48"/>
        <v>nealth012012</v>
      </c>
      <c r="B3111" s="19" t="s">
        <v>1789</v>
      </c>
      <c r="C3111" s="19">
        <v>2012</v>
      </c>
      <c r="D3111" s="19">
        <v>9</v>
      </c>
      <c r="E3111" s="19">
        <v>23</v>
      </c>
      <c r="F3111" s="19">
        <v>2</v>
      </c>
      <c r="G3111" s="19">
        <v>5</v>
      </c>
      <c r="H3111" s="19">
        <v>1</v>
      </c>
      <c r="I3111" s="19">
        <v>0</v>
      </c>
      <c r="J3111" s="19">
        <v>0</v>
      </c>
      <c r="K3111" s="19">
        <v>2</v>
      </c>
      <c r="L3111" s="19">
        <v>0</v>
      </c>
      <c r="M3111" s="19">
        <v>0</v>
      </c>
      <c r="N3111" s="19">
        <v>0</v>
      </c>
      <c r="O3111" s="19">
        <v>6</v>
      </c>
      <c r="P3111" s="14" t="str">
        <f>IFERROR(VLOOKUP($A3111,'Fielding Data'!$A:$H,MATCH(P$1,'Fielding Data'!$A$1:$H$1,0),0),"Other")</f>
        <v>LF</v>
      </c>
      <c r="Q3111" s="14">
        <f>IFERROR(VLOOKUP($A3111,'Fielding Data'!$A:$H,MATCH(Q$1,'Fielding Data'!$A$1:$H$1,0),0),"Other")</f>
        <v>0</v>
      </c>
      <c r="R3111" s="14">
        <f>IFERROR(VLOOKUP($A3111,'Fielding Data'!$A:$H,MATCH(R$1,'Fielding Data'!$A$1:$H$1,0),0),"Other")</f>
        <v>0</v>
      </c>
      <c r="S3111" s="14">
        <f>IFERROR(VLOOKUP($A3111,'Fielding Data'!$A:$H,MATCH(S$1,'Fielding Data'!$A$1:$H$1,0),0),"Other")</f>
        <v>0</v>
      </c>
      <c r="T3111" s="14">
        <f>IFERROR(VLOOKUP($A3111,'Fielding Data'!$A:$H,MATCH(T$1,'Fielding Data'!$A$1:$H$1,0),0),"Other")</f>
        <v>0</v>
      </c>
      <c r="U3111" s="14">
        <f>SUMIFS('Fielding Data'!E:E,'Fielding Data'!$A:$A,'Hitting Data'!$A3111)</f>
        <v>11</v>
      </c>
      <c r="V3111" s="14">
        <f>SUMIFS('Fielding Data'!F:F,'Fielding Data'!$A:$A,'Hitting Data'!$A3111)</f>
        <v>1</v>
      </c>
      <c r="W3111" s="14">
        <f>SUMIFS('Fielding Data'!G:G,'Fielding Data'!$A:$A,'Hitting Data'!$A3111)</f>
        <v>1</v>
      </c>
      <c r="X3111" s="14">
        <f>SUMIFS('Fielding Data'!H:H,'Fielding Data'!$A:$A,'Hitting Data'!$A3111)</f>
        <v>1</v>
      </c>
    </row>
    <row r="3112" spans="1:24" x14ac:dyDescent="0.25">
      <c r="A3112" s="14" t="str">
        <f t="shared" si="48"/>
        <v>negrokr012012</v>
      </c>
      <c r="B3112" s="19" t="s">
        <v>1790</v>
      </c>
      <c r="C3112" s="19">
        <v>2012</v>
      </c>
      <c r="D3112" s="19">
        <v>4</v>
      </c>
      <c r="E3112" s="19">
        <v>4</v>
      </c>
      <c r="F3112" s="19">
        <v>2</v>
      </c>
      <c r="G3112" s="19">
        <v>1</v>
      </c>
      <c r="H3112" s="19">
        <v>0</v>
      </c>
      <c r="I3112" s="19">
        <v>0</v>
      </c>
      <c r="J3112" s="19">
        <v>0</v>
      </c>
      <c r="K3112" s="19">
        <v>0</v>
      </c>
      <c r="L3112" s="19">
        <v>0</v>
      </c>
      <c r="M3112" s="19">
        <v>0</v>
      </c>
      <c r="N3112" s="19">
        <v>1</v>
      </c>
      <c r="O3112" s="19">
        <v>2</v>
      </c>
      <c r="P3112" s="14" t="str">
        <f>IFERROR(VLOOKUP($A3112,'Fielding Data'!$A:$H,MATCH(P$1,'Fielding Data'!$A$1:$H$1,0),0),"Other")</f>
        <v>CF</v>
      </c>
      <c r="Q3112" s="14">
        <f>IFERROR(VLOOKUP($A3112,'Fielding Data'!$A:$H,MATCH(Q$1,'Fielding Data'!$A$1:$H$1,0),0),"Other")</f>
        <v>0</v>
      </c>
      <c r="R3112" s="14">
        <f>IFERROR(VLOOKUP($A3112,'Fielding Data'!$A:$H,MATCH(R$1,'Fielding Data'!$A$1:$H$1,0),0),"Other")</f>
        <v>0</v>
      </c>
      <c r="S3112" s="14">
        <f>IFERROR(VLOOKUP($A3112,'Fielding Data'!$A:$H,MATCH(S$1,'Fielding Data'!$A$1:$H$1,0),0),"Other")</f>
        <v>0</v>
      </c>
      <c r="T3112" s="14">
        <f>IFERROR(VLOOKUP($A3112,'Fielding Data'!$A:$H,MATCH(T$1,'Fielding Data'!$A$1:$H$1,0),0),"Other")</f>
        <v>0</v>
      </c>
      <c r="U3112" s="14">
        <f>SUMIFS('Fielding Data'!E:E,'Fielding Data'!$A:$A,'Hitting Data'!$A3112)</f>
        <v>0</v>
      </c>
      <c r="V3112" s="14">
        <f>SUMIFS('Fielding Data'!F:F,'Fielding Data'!$A:$A,'Hitting Data'!$A3112)</f>
        <v>0</v>
      </c>
      <c r="W3112" s="14">
        <f>SUMIFS('Fielding Data'!G:G,'Fielding Data'!$A:$A,'Hitting Data'!$A3112)</f>
        <v>0</v>
      </c>
      <c r="X3112" s="14">
        <f>SUMIFS('Fielding Data'!H:H,'Fielding Data'!$A:$A,'Hitting Data'!$A3112)</f>
        <v>0</v>
      </c>
    </row>
    <row r="3113" spans="1:24" x14ac:dyDescent="0.25">
      <c r="A3113" s="14" t="str">
        <f t="shared" si="48"/>
        <v>nelsoch012012</v>
      </c>
      <c r="B3113" s="19" t="s">
        <v>1348</v>
      </c>
      <c r="C3113" s="19">
        <v>2012</v>
      </c>
      <c r="D3113" s="19">
        <v>111</v>
      </c>
      <c r="E3113" s="19">
        <v>345</v>
      </c>
      <c r="F3113" s="19">
        <v>45</v>
      </c>
      <c r="G3113" s="19">
        <v>104</v>
      </c>
      <c r="H3113" s="19">
        <v>21</v>
      </c>
      <c r="I3113" s="19">
        <v>3</v>
      </c>
      <c r="J3113" s="19">
        <v>9</v>
      </c>
      <c r="K3113" s="19">
        <v>53</v>
      </c>
      <c r="L3113" s="19">
        <v>2</v>
      </c>
      <c r="M3113" s="19">
        <v>1</v>
      </c>
      <c r="N3113" s="19">
        <v>27</v>
      </c>
      <c r="O3113" s="19">
        <v>84</v>
      </c>
      <c r="P3113" s="14" t="str">
        <f>IFERROR(VLOOKUP($A3113,'Fielding Data'!$A:$H,MATCH(P$1,'Fielding Data'!$A$1:$H$1,0),0),"Other")</f>
        <v>2B</v>
      </c>
      <c r="Q3113" s="14">
        <f>IFERROR(VLOOKUP($A3113,'Fielding Data'!$A:$H,MATCH(Q$1,'Fielding Data'!$A$1:$H$1,0),0),"Other")</f>
        <v>39</v>
      </c>
      <c r="R3113" s="14">
        <f>IFERROR(VLOOKUP($A3113,'Fielding Data'!$A:$H,MATCH(R$1,'Fielding Data'!$A$1:$H$1,0),0),"Other")</f>
        <v>54</v>
      </c>
      <c r="S3113" s="14">
        <f>IFERROR(VLOOKUP($A3113,'Fielding Data'!$A:$H,MATCH(S$1,'Fielding Data'!$A$1:$H$1,0),0),"Other")</f>
        <v>1</v>
      </c>
      <c r="T3113" s="14">
        <f>IFERROR(VLOOKUP($A3113,'Fielding Data'!$A:$H,MATCH(T$1,'Fielding Data'!$A$1:$H$1,0),0),"Other")</f>
        <v>13</v>
      </c>
      <c r="U3113" s="14">
        <f>SUMIFS('Fielding Data'!E:E,'Fielding Data'!$A:$A,'Hitting Data'!$A3113)</f>
        <v>85</v>
      </c>
      <c r="V3113" s="14">
        <f>SUMIFS('Fielding Data'!F:F,'Fielding Data'!$A:$A,'Hitting Data'!$A3113)</f>
        <v>172</v>
      </c>
      <c r="W3113" s="14">
        <f>SUMIFS('Fielding Data'!G:G,'Fielding Data'!$A:$A,'Hitting Data'!$A3113)</f>
        <v>13</v>
      </c>
      <c r="X3113" s="14">
        <f>SUMIFS('Fielding Data'!H:H,'Fielding Data'!$A:$A,'Hitting Data'!$A3113)</f>
        <v>27</v>
      </c>
    </row>
    <row r="3114" spans="1:24" x14ac:dyDescent="0.25">
      <c r="A3114" s="14" t="str">
        <f t="shared" si="48"/>
        <v>neshepa012012</v>
      </c>
      <c r="B3114" s="19" t="s">
        <v>702</v>
      </c>
      <c r="C3114" s="19">
        <v>2012</v>
      </c>
      <c r="D3114" s="19">
        <v>24</v>
      </c>
      <c r="E3114" s="19">
        <v>0</v>
      </c>
      <c r="F3114" s="19">
        <v>0</v>
      </c>
      <c r="G3114" s="19">
        <v>0</v>
      </c>
      <c r="H3114" s="19">
        <v>0</v>
      </c>
      <c r="I3114" s="19">
        <v>0</v>
      </c>
      <c r="J3114" s="19">
        <v>0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4" t="str">
        <f>IFERROR(VLOOKUP($A3114,'Fielding Data'!$A:$H,MATCH(P$1,'Fielding Data'!$A$1:$H$1,0),0),"Other")</f>
        <v>P</v>
      </c>
      <c r="Q3114" s="14">
        <f>IFERROR(VLOOKUP($A3114,'Fielding Data'!$A:$H,MATCH(Q$1,'Fielding Data'!$A$1:$H$1,0),0),"Other")</f>
        <v>0</v>
      </c>
      <c r="R3114" s="14">
        <f>IFERROR(VLOOKUP($A3114,'Fielding Data'!$A:$H,MATCH(R$1,'Fielding Data'!$A$1:$H$1,0),0),"Other")</f>
        <v>1</v>
      </c>
      <c r="S3114" s="14">
        <f>IFERROR(VLOOKUP($A3114,'Fielding Data'!$A:$H,MATCH(S$1,'Fielding Data'!$A$1:$H$1,0),0),"Other")</f>
        <v>0</v>
      </c>
      <c r="T3114" s="14">
        <f>IFERROR(VLOOKUP($A3114,'Fielding Data'!$A:$H,MATCH(T$1,'Fielding Data'!$A$1:$H$1,0),0),"Other")</f>
        <v>0</v>
      </c>
      <c r="U3114" s="14">
        <f>SUMIFS('Fielding Data'!E:E,'Fielding Data'!$A:$A,'Hitting Data'!$A3114)</f>
        <v>0</v>
      </c>
      <c r="V3114" s="14">
        <f>SUMIFS('Fielding Data'!F:F,'Fielding Data'!$A:$A,'Hitting Data'!$A3114)</f>
        <v>1</v>
      </c>
      <c r="W3114" s="14">
        <f>SUMIFS('Fielding Data'!G:G,'Fielding Data'!$A:$A,'Hitting Data'!$A3114)</f>
        <v>0</v>
      </c>
      <c r="X3114" s="14">
        <f>SUMIFS('Fielding Data'!H:H,'Fielding Data'!$A:$A,'Hitting Data'!$A3114)</f>
        <v>0</v>
      </c>
    </row>
    <row r="3115" spans="1:24" x14ac:dyDescent="0.25">
      <c r="A3115" s="14" t="str">
        <f t="shared" si="48"/>
        <v>nicasju012012</v>
      </c>
      <c r="B3115" s="19" t="s">
        <v>1572</v>
      </c>
      <c r="C3115" s="19">
        <v>2012</v>
      </c>
      <c r="D3115" s="19">
        <v>11</v>
      </c>
      <c r="E3115" s="19">
        <v>18</v>
      </c>
      <c r="F3115" s="19">
        <v>0</v>
      </c>
      <c r="G3115" s="19">
        <v>2</v>
      </c>
      <c r="H3115" s="19">
        <v>0</v>
      </c>
      <c r="I3115" s="19">
        <v>0</v>
      </c>
      <c r="J3115" s="19">
        <v>0</v>
      </c>
      <c r="K3115" s="19">
        <v>1</v>
      </c>
      <c r="L3115" s="19">
        <v>0</v>
      </c>
      <c r="M3115" s="19">
        <v>0</v>
      </c>
      <c r="N3115" s="19">
        <v>2</v>
      </c>
      <c r="O3115" s="19">
        <v>13</v>
      </c>
      <c r="P3115" s="14" t="str">
        <f>IFERROR(VLOOKUP($A3115,'Fielding Data'!$A:$H,MATCH(P$1,'Fielding Data'!$A$1:$H$1,0),0),"Other")</f>
        <v>P</v>
      </c>
      <c r="Q3115" s="14">
        <f>IFERROR(VLOOKUP($A3115,'Fielding Data'!$A:$H,MATCH(Q$1,'Fielding Data'!$A$1:$H$1,0),0),"Other")</f>
        <v>5</v>
      </c>
      <c r="R3115" s="14">
        <f>IFERROR(VLOOKUP($A3115,'Fielding Data'!$A:$H,MATCH(R$1,'Fielding Data'!$A$1:$H$1,0),0),"Other")</f>
        <v>6</v>
      </c>
      <c r="S3115" s="14">
        <f>IFERROR(VLOOKUP($A3115,'Fielding Data'!$A:$H,MATCH(S$1,'Fielding Data'!$A$1:$H$1,0),0),"Other")</f>
        <v>0</v>
      </c>
      <c r="T3115" s="14">
        <f>IFERROR(VLOOKUP($A3115,'Fielding Data'!$A:$H,MATCH(T$1,'Fielding Data'!$A$1:$H$1,0),0),"Other")</f>
        <v>0</v>
      </c>
      <c r="U3115" s="14">
        <f>SUMIFS('Fielding Data'!E:E,'Fielding Data'!$A:$A,'Hitting Data'!$A3115)</f>
        <v>5</v>
      </c>
      <c r="V3115" s="14">
        <f>SUMIFS('Fielding Data'!F:F,'Fielding Data'!$A:$A,'Hitting Data'!$A3115)</f>
        <v>6</v>
      </c>
      <c r="W3115" s="14">
        <f>SUMIFS('Fielding Data'!G:G,'Fielding Data'!$A:$A,'Hitting Data'!$A3115)</f>
        <v>0</v>
      </c>
      <c r="X3115" s="14">
        <f>SUMIFS('Fielding Data'!H:H,'Fielding Data'!$A:$A,'Hitting Data'!$A3115)</f>
        <v>0</v>
      </c>
    </row>
    <row r="3116" spans="1:24" x14ac:dyDescent="0.25">
      <c r="A3116" s="14" t="str">
        <f t="shared" si="48"/>
        <v>nickemi012012</v>
      </c>
      <c r="B3116" s="19" t="s">
        <v>1349</v>
      </c>
      <c r="C3116" s="19">
        <v>2012</v>
      </c>
      <c r="D3116" s="19">
        <v>47</v>
      </c>
      <c r="E3116" s="19">
        <v>109</v>
      </c>
      <c r="F3116" s="19">
        <v>8</v>
      </c>
      <c r="G3116" s="19">
        <v>19</v>
      </c>
      <c r="H3116" s="19">
        <v>3</v>
      </c>
      <c r="I3116" s="19">
        <v>0</v>
      </c>
      <c r="J3116" s="19">
        <v>1</v>
      </c>
      <c r="K3116" s="19">
        <v>13</v>
      </c>
      <c r="L3116" s="19">
        <v>0</v>
      </c>
      <c r="M3116" s="19">
        <v>0</v>
      </c>
      <c r="N3116" s="19">
        <v>8</v>
      </c>
      <c r="O3116" s="19">
        <v>27</v>
      </c>
      <c r="P3116" s="14" t="str">
        <f>IFERROR(VLOOKUP($A3116,'Fielding Data'!$A:$H,MATCH(P$1,'Fielding Data'!$A$1:$H$1,0),0),"Other")</f>
        <v>C</v>
      </c>
      <c r="Q3116" s="14">
        <f>IFERROR(VLOOKUP($A3116,'Fielding Data'!$A:$H,MATCH(Q$1,'Fielding Data'!$A$1:$H$1,0),0),"Other")</f>
        <v>280</v>
      </c>
      <c r="R3116" s="14">
        <f>IFERROR(VLOOKUP($A3116,'Fielding Data'!$A:$H,MATCH(R$1,'Fielding Data'!$A$1:$H$1,0),0),"Other")</f>
        <v>20</v>
      </c>
      <c r="S3116" s="14">
        <f>IFERROR(VLOOKUP($A3116,'Fielding Data'!$A:$H,MATCH(S$1,'Fielding Data'!$A$1:$H$1,0),0),"Other")</f>
        <v>2</v>
      </c>
      <c r="T3116" s="14">
        <f>IFERROR(VLOOKUP($A3116,'Fielding Data'!$A:$H,MATCH(T$1,'Fielding Data'!$A$1:$H$1,0),0),"Other")</f>
        <v>3</v>
      </c>
      <c r="U3116" s="14">
        <f>SUMIFS('Fielding Data'!E:E,'Fielding Data'!$A:$A,'Hitting Data'!$A3116)</f>
        <v>280</v>
      </c>
      <c r="V3116" s="14">
        <f>SUMIFS('Fielding Data'!F:F,'Fielding Data'!$A:$A,'Hitting Data'!$A3116)</f>
        <v>20</v>
      </c>
      <c r="W3116" s="14">
        <f>SUMIFS('Fielding Data'!G:G,'Fielding Data'!$A:$A,'Hitting Data'!$A3116)</f>
        <v>2</v>
      </c>
      <c r="X3116" s="14">
        <f>SUMIFS('Fielding Data'!H:H,'Fielding Data'!$A:$A,'Hitting Data'!$A3116)</f>
        <v>3</v>
      </c>
    </row>
    <row r="3117" spans="1:24" x14ac:dyDescent="0.25">
      <c r="A3117" s="14" t="str">
        <f t="shared" si="48"/>
        <v>niemaje012012</v>
      </c>
      <c r="B3117" s="19" t="s">
        <v>978</v>
      </c>
      <c r="C3117" s="19">
        <v>2012</v>
      </c>
      <c r="D3117" s="19">
        <v>8</v>
      </c>
      <c r="E3117" s="19">
        <v>0</v>
      </c>
      <c r="F3117" s="19">
        <v>0</v>
      </c>
      <c r="G3117" s="19">
        <v>0</v>
      </c>
      <c r="H3117" s="19">
        <v>0</v>
      </c>
      <c r="I3117" s="19">
        <v>0</v>
      </c>
      <c r="J3117" s="19">
        <v>0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4" t="str">
        <f>IFERROR(VLOOKUP($A3117,'Fielding Data'!$A:$H,MATCH(P$1,'Fielding Data'!$A$1:$H$1,0),0),"Other")</f>
        <v>P</v>
      </c>
      <c r="Q3117" s="14">
        <f>IFERROR(VLOOKUP($A3117,'Fielding Data'!$A:$H,MATCH(Q$1,'Fielding Data'!$A$1:$H$1,0),0),"Other")</f>
        <v>2</v>
      </c>
      <c r="R3117" s="14">
        <f>IFERROR(VLOOKUP($A3117,'Fielding Data'!$A:$H,MATCH(R$1,'Fielding Data'!$A$1:$H$1,0),0),"Other")</f>
        <v>6</v>
      </c>
      <c r="S3117" s="14">
        <f>IFERROR(VLOOKUP($A3117,'Fielding Data'!$A:$H,MATCH(S$1,'Fielding Data'!$A$1:$H$1,0),0),"Other")</f>
        <v>0</v>
      </c>
      <c r="T3117" s="14">
        <f>IFERROR(VLOOKUP($A3117,'Fielding Data'!$A:$H,MATCH(T$1,'Fielding Data'!$A$1:$H$1,0),0),"Other")</f>
        <v>2</v>
      </c>
      <c r="U3117" s="14">
        <f>SUMIFS('Fielding Data'!E:E,'Fielding Data'!$A:$A,'Hitting Data'!$A3117)</f>
        <v>2</v>
      </c>
      <c r="V3117" s="14">
        <f>SUMIFS('Fielding Data'!F:F,'Fielding Data'!$A:$A,'Hitting Data'!$A3117)</f>
        <v>6</v>
      </c>
      <c r="W3117" s="14">
        <f>SUMIFS('Fielding Data'!G:G,'Fielding Data'!$A:$A,'Hitting Data'!$A3117)</f>
        <v>0</v>
      </c>
      <c r="X3117" s="14">
        <f>SUMIFS('Fielding Data'!H:H,'Fielding Data'!$A:$A,'Hitting Data'!$A3117)</f>
        <v>2</v>
      </c>
    </row>
    <row r="3118" spans="1:24" x14ac:dyDescent="0.25">
      <c r="A3118" s="14" t="str">
        <f t="shared" si="48"/>
        <v>niesejo012012</v>
      </c>
      <c r="B3118" s="19" t="s">
        <v>979</v>
      </c>
      <c r="C3118" s="19">
        <v>2012</v>
      </c>
      <c r="D3118" s="19">
        <v>30</v>
      </c>
      <c r="E3118" s="19">
        <v>55</v>
      </c>
      <c r="F3118" s="19">
        <v>8</v>
      </c>
      <c r="G3118" s="19">
        <v>12</v>
      </c>
      <c r="H3118" s="19">
        <v>0</v>
      </c>
      <c r="I3118" s="19">
        <v>0</v>
      </c>
      <c r="J3118" s="19">
        <v>0</v>
      </c>
      <c r="K3118" s="19">
        <v>2</v>
      </c>
      <c r="L3118" s="19">
        <v>0</v>
      </c>
      <c r="M3118" s="19">
        <v>0</v>
      </c>
      <c r="N3118" s="19">
        <v>6</v>
      </c>
      <c r="O3118" s="19">
        <v>19</v>
      </c>
      <c r="P3118" s="14" t="str">
        <f>IFERROR(VLOOKUP($A3118,'Fielding Data'!$A:$H,MATCH(P$1,'Fielding Data'!$A$1:$H$1,0),0),"Other")</f>
        <v>P</v>
      </c>
      <c r="Q3118" s="14">
        <f>IFERROR(VLOOKUP($A3118,'Fielding Data'!$A:$H,MATCH(Q$1,'Fielding Data'!$A$1:$H$1,0),0),"Other")</f>
        <v>5</v>
      </c>
      <c r="R3118" s="14">
        <f>IFERROR(VLOOKUP($A3118,'Fielding Data'!$A:$H,MATCH(R$1,'Fielding Data'!$A$1:$H$1,0),0),"Other")</f>
        <v>26</v>
      </c>
      <c r="S3118" s="14">
        <f>IFERROR(VLOOKUP($A3118,'Fielding Data'!$A:$H,MATCH(S$1,'Fielding Data'!$A$1:$H$1,0),0),"Other")</f>
        <v>2</v>
      </c>
      <c r="T3118" s="14">
        <f>IFERROR(VLOOKUP($A3118,'Fielding Data'!$A:$H,MATCH(T$1,'Fielding Data'!$A$1:$H$1,0),0),"Other")</f>
        <v>2</v>
      </c>
      <c r="U3118" s="14">
        <f>SUMIFS('Fielding Data'!E:E,'Fielding Data'!$A:$A,'Hitting Data'!$A3118)</f>
        <v>5</v>
      </c>
      <c r="V3118" s="14">
        <f>SUMIFS('Fielding Data'!F:F,'Fielding Data'!$A:$A,'Hitting Data'!$A3118)</f>
        <v>26</v>
      </c>
      <c r="W3118" s="14">
        <f>SUMIFS('Fielding Data'!G:G,'Fielding Data'!$A:$A,'Hitting Data'!$A3118)</f>
        <v>2</v>
      </c>
      <c r="X3118" s="14">
        <f>SUMIFS('Fielding Data'!H:H,'Fielding Data'!$A:$A,'Hitting Data'!$A3118)</f>
        <v>2</v>
      </c>
    </row>
    <row r="3119" spans="1:24" x14ac:dyDescent="0.25">
      <c r="A3119" s="14" t="str">
        <f t="shared" si="48"/>
        <v>nieuwki012012</v>
      </c>
      <c r="B3119" s="19" t="s">
        <v>1791</v>
      </c>
      <c r="C3119" s="19">
        <v>2012</v>
      </c>
      <c r="D3119" s="19">
        <v>91</v>
      </c>
      <c r="E3119" s="19">
        <v>282</v>
      </c>
      <c r="F3119" s="19">
        <v>40</v>
      </c>
      <c r="G3119" s="19">
        <v>71</v>
      </c>
      <c r="H3119" s="19">
        <v>12</v>
      </c>
      <c r="I3119" s="19">
        <v>1</v>
      </c>
      <c r="J3119" s="19">
        <v>7</v>
      </c>
      <c r="K3119" s="19">
        <v>28</v>
      </c>
      <c r="L3119" s="19">
        <v>4</v>
      </c>
      <c r="M3119" s="19">
        <v>4</v>
      </c>
      <c r="N3119" s="19">
        <v>25</v>
      </c>
      <c r="O3119" s="19">
        <v>98</v>
      </c>
      <c r="P3119" s="14" t="str">
        <f>IFERROR(VLOOKUP($A3119,'Fielding Data'!$A:$H,MATCH(P$1,'Fielding Data'!$A$1:$H$1,0),0),"Other")</f>
        <v>CF</v>
      </c>
      <c r="Q3119" s="14">
        <f>IFERROR(VLOOKUP($A3119,'Fielding Data'!$A:$H,MATCH(Q$1,'Fielding Data'!$A$1:$H$1,0),0),"Other")</f>
        <v>0</v>
      </c>
      <c r="R3119" s="14">
        <f>IFERROR(VLOOKUP($A3119,'Fielding Data'!$A:$H,MATCH(R$1,'Fielding Data'!$A$1:$H$1,0),0),"Other")</f>
        <v>0</v>
      </c>
      <c r="S3119" s="14">
        <f>IFERROR(VLOOKUP($A3119,'Fielding Data'!$A:$H,MATCH(S$1,'Fielding Data'!$A$1:$H$1,0),0),"Other")</f>
        <v>0</v>
      </c>
      <c r="T3119" s="14">
        <f>IFERROR(VLOOKUP($A3119,'Fielding Data'!$A:$H,MATCH(T$1,'Fielding Data'!$A$1:$H$1,0),0),"Other")</f>
        <v>0</v>
      </c>
      <c r="U3119" s="14">
        <f>SUMIFS('Fielding Data'!E:E,'Fielding Data'!$A:$A,'Hitting Data'!$A3119)</f>
        <v>174</v>
      </c>
      <c r="V3119" s="14">
        <f>SUMIFS('Fielding Data'!F:F,'Fielding Data'!$A:$A,'Hitting Data'!$A3119)</f>
        <v>0</v>
      </c>
      <c r="W3119" s="14">
        <f>SUMIFS('Fielding Data'!G:G,'Fielding Data'!$A:$A,'Hitting Data'!$A3119)</f>
        <v>4</v>
      </c>
      <c r="X3119" s="14">
        <f>SUMIFS('Fielding Data'!H:H,'Fielding Data'!$A:$A,'Hitting Data'!$A3119)</f>
        <v>0</v>
      </c>
    </row>
    <row r="3120" spans="1:24" x14ac:dyDescent="0.25">
      <c r="A3120" s="14" t="str">
        <f t="shared" si="48"/>
        <v>nishits012012</v>
      </c>
      <c r="B3120" s="19" t="s">
        <v>1573</v>
      </c>
      <c r="C3120" s="19">
        <v>2012</v>
      </c>
      <c r="D3120" s="19">
        <v>3</v>
      </c>
      <c r="E3120" s="19">
        <v>12</v>
      </c>
      <c r="F3120" s="19">
        <v>0</v>
      </c>
      <c r="G3120" s="19">
        <v>0</v>
      </c>
      <c r="H3120" s="19">
        <v>0</v>
      </c>
      <c r="I3120" s="19">
        <v>0</v>
      </c>
      <c r="J3120" s="19">
        <v>0</v>
      </c>
      <c r="K3120" s="19">
        <v>1</v>
      </c>
      <c r="L3120" s="19">
        <v>0</v>
      </c>
      <c r="M3120" s="19">
        <v>0</v>
      </c>
      <c r="N3120" s="19">
        <v>1</v>
      </c>
      <c r="O3120" s="19">
        <v>1</v>
      </c>
      <c r="P3120" s="14" t="str">
        <f>IFERROR(VLOOKUP($A3120,'Fielding Data'!$A:$H,MATCH(P$1,'Fielding Data'!$A$1:$H$1,0),0),"Other")</f>
        <v>2B</v>
      </c>
      <c r="Q3120" s="14">
        <f>IFERROR(VLOOKUP($A3120,'Fielding Data'!$A:$H,MATCH(Q$1,'Fielding Data'!$A$1:$H$1,0),0),"Other")</f>
        <v>6</v>
      </c>
      <c r="R3120" s="14">
        <f>IFERROR(VLOOKUP($A3120,'Fielding Data'!$A:$H,MATCH(R$1,'Fielding Data'!$A$1:$H$1,0),0),"Other")</f>
        <v>11</v>
      </c>
      <c r="S3120" s="14">
        <f>IFERROR(VLOOKUP($A3120,'Fielding Data'!$A:$H,MATCH(S$1,'Fielding Data'!$A$1:$H$1,0),0),"Other")</f>
        <v>2</v>
      </c>
      <c r="T3120" s="14">
        <f>IFERROR(VLOOKUP($A3120,'Fielding Data'!$A:$H,MATCH(T$1,'Fielding Data'!$A$1:$H$1,0),0),"Other")</f>
        <v>6</v>
      </c>
      <c r="U3120" s="14">
        <f>SUMIFS('Fielding Data'!E:E,'Fielding Data'!$A:$A,'Hitting Data'!$A3120)</f>
        <v>6</v>
      </c>
      <c r="V3120" s="14">
        <f>SUMIFS('Fielding Data'!F:F,'Fielding Data'!$A:$A,'Hitting Data'!$A3120)</f>
        <v>11</v>
      </c>
      <c r="W3120" s="14">
        <f>SUMIFS('Fielding Data'!G:G,'Fielding Data'!$A:$A,'Hitting Data'!$A3120)</f>
        <v>2</v>
      </c>
      <c r="X3120" s="14">
        <f>SUMIFS('Fielding Data'!H:H,'Fielding Data'!$A:$A,'Hitting Data'!$A3120)</f>
        <v>6</v>
      </c>
    </row>
    <row r="3121" spans="1:24" x14ac:dyDescent="0.25">
      <c r="A3121" s="14" t="str">
        <f t="shared" si="48"/>
        <v>nixja012012</v>
      </c>
      <c r="B3121" s="19" t="s">
        <v>980</v>
      </c>
      <c r="C3121" s="19">
        <v>2012</v>
      </c>
      <c r="D3121" s="19">
        <v>74</v>
      </c>
      <c r="E3121" s="19">
        <v>177</v>
      </c>
      <c r="F3121" s="19">
        <v>24</v>
      </c>
      <c r="G3121" s="19">
        <v>43</v>
      </c>
      <c r="H3121" s="19">
        <v>13</v>
      </c>
      <c r="I3121" s="19">
        <v>0</v>
      </c>
      <c r="J3121" s="19">
        <v>4</v>
      </c>
      <c r="K3121" s="19">
        <v>18</v>
      </c>
      <c r="L3121" s="19">
        <v>6</v>
      </c>
      <c r="M3121" s="19">
        <v>3</v>
      </c>
      <c r="N3121" s="19">
        <v>14</v>
      </c>
      <c r="O3121" s="19">
        <v>53</v>
      </c>
      <c r="P3121" s="14" t="str">
        <f>IFERROR(VLOOKUP($A3121,'Fielding Data'!$A:$H,MATCH(P$1,'Fielding Data'!$A$1:$H$1,0),0),"Other")</f>
        <v>2B</v>
      </c>
      <c r="Q3121" s="14">
        <f>IFERROR(VLOOKUP($A3121,'Fielding Data'!$A:$H,MATCH(Q$1,'Fielding Data'!$A$1:$H$1,0),0),"Other")</f>
        <v>16</v>
      </c>
      <c r="R3121" s="14">
        <f>IFERROR(VLOOKUP($A3121,'Fielding Data'!$A:$H,MATCH(R$1,'Fielding Data'!$A$1:$H$1,0),0),"Other")</f>
        <v>24</v>
      </c>
      <c r="S3121" s="14">
        <f>IFERROR(VLOOKUP($A3121,'Fielding Data'!$A:$H,MATCH(S$1,'Fielding Data'!$A$1:$H$1,0),0),"Other")</f>
        <v>0</v>
      </c>
      <c r="T3121" s="14">
        <f>IFERROR(VLOOKUP($A3121,'Fielding Data'!$A:$H,MATCH(T$1,'Fielding Data'!$A$1:$H$1,0),0),"Other")</f>
        <v>4</v>
      </c>
      <c r="U3121" s="14">
        <f>SUMIFS('Fielding Data'!E:E,'Fielding Data'!$A:$A,'Hitting Data'!$A3121)</f>
        <v>66</v>
      </c>
      <c r="V3121" s="14">
        <f>SUMIFS('Fielding Data'!F:F,'Fielding Data'!$A:$A,'Hitting Data'!$A3121)</f>
        <v>97</v>
      </c>
      <c r="W3121" s="14">
        <f>SUMIFS('Fielding Data'!G:G,'Fielding Data'!$A:$A,'Hitting Data'!$A3121)</f>
        <v>4</v>
      </c>
      <c r="X3121" s="14">
        <f>SUMIFS('Fielding Data'!H:H,'Fielding Data'!$A:$A,'Hitting Data'!$A3121)</f>
        <v>18</v>
      </c>
    </row>
    <row r="3122" spans="1:24" x14ac:dyDescent="0.25">
      <c r="A3122" s="14" t="str">
        <f t="shared" si="48"/>
        <v>nixla012012</v>
      </c>
      <c r="B3122" s="19" t="s">
        <v>393</v>
      </c>
      <c r="C3122" s="19">
        <v>2012</v>
      </c>
      <c r="D3122" s="19">
        <v>70</v>
      </c>
      <c r="E3122" s="19">
        <v>114</v>
      </c>
      <c r="F3122" s="19">
        <v>13</v>
      </c>
      <c r="G3122" s="19">
        <v>28</v>
      </c>
      <c r="H3122" s="19">
        <v>10</v>
      </c>
      <c r="I3122" s="19">
        <v>0</v>
      </c>
      <c r="J3122" s="19">
        <v>3</v>
      </c>
      <c r="K3122" s="19">
        <v>16</v>
      </c>
      <c r="L3122" s="19">
        <v>0</v>
      </c>
      <c r="M3122" s="19">
        <v>0</v>
      </c>
      <c r="N3122" s="19">
        <v>12</v>
      </c>
      <c r="O3122" s="19">
        <v>42</v>
      </c>
      <c r="P3122" s="14" t="str">
        <f>IFERROR(VLOOKUP($A3122,'Fielding Data'!$A:$H,MATCH(P$1,'Fielding Data'!$A$1:$H$1,0),0),"Other")</f>
        <v>1B</v>
      </c>
      <c r="Q3122" s="14">
        <f>IFERROR(VLOOKUP($A3122,'Fielding Data'!$A:$H,MATCH(Q$1,'Fielding Data'!$A$1:$H$1,0),0),"Other")</f>
        <v>68</v>
      </c>
      <c r="R3122" s="14">
        <f>IFERROR(VLOOKUP($A3122,'Fielding Data'!$A:$H,MATCH(R$1,'Fielding Data'!$A$1:$H$1,0),0),"Other")</f>
        <v>6</v>
      </c>
      <c r="S3122" s="14">
        <f>IFERROR(VLOOKUP($A3122,'Fielding Data'!$A:$H,MATCH(S$1,'Fielding Data'!$A$1:$H$1,0),0),"Other")</f>
        <v>2</v>
      </c>
      <c r="T3122" s="14">
        <f>IFERROR(VLOOKUP($A3122,'Fielding Data'!$A:$H,MATCH(T$1,'Fielding Data'!$A$1:$H$1,0),0),"Other")</f>
        <v>8</v>
      </c>
      <c r="U3122" s="14">
        <f>SUMIFS('Fielding Data'!E:E,'Fielding Data'!$A:$A,'Hitting Data'!$A3122)</f>
        <v>100</v>
      </c>
      <c r="V3122" s="14">
        <f>SUMIFS('Fielding Data'!F:F,'Fielding Data'!$A:$A,'Hitting Data'!$A3122)</f>
        <v>6</v>
      </c>
      <c r="W3122" s="14">
        <f>SUMIFS('Fielding Data'!G:G,'Fielding Data'!$A:$A,'Hitting Data'!$A3122)</f>
        <v>3</v>
      </c>
      <c r="X3122" s="14">
        <f>SUMIFS('Fielding Data'!H:H,'Fielding Data'!$A:$A,'Hitting Data'!$A3122)</f>
        <v>8</v>
      </c>
    </row>
    <row r="3123" spans="1:24" x14ac:dyDescent="0.25">
      <c r="A3123" s="14" t="str">
        <f t="shared" si="48"/>
        <v>noesihe012012</v>
      </c>
      <c r="B3123" s="19" t="s">
        <v>1574</v>
      </c>
      <c r="C3123" s="19">
        <v>2012</v>
      </c>
      <c r="D3123" s="19">
        <v>22</v>
      </c>
      <c r="E3123" s="19">
        <v>4</v>
      </c>
      <c r="F3123" s="19">
        <v>0</v>
      </c>
      <c r="G3123" s="19">
        <v>2</v>
      </c>
      <c r="H3123" s="19">
        <v>0</v>
      </c>
      <c r="I3123" s="19">
        <v>0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2</v>
      </c>
      <c r="P3123" s="14" t="str">
        <f>IFERROR(VLOOKUP($A3123,'Fielding Data'!$A:$H,MATCH(P$1,'Fielding Data'!$A$1:$H$1,0),0),"Other")</f>
        <v>P</v>
      </c>
      <c r="Q3123" s="14">
        <f>IFERROR(VLOOKUP($A3123,'Fielding Data'!$A:$H,MATCH(Q$1,'Fielding Data'!$A$1:$H$1,0),0),"Other")</f>
        <v>9</v>
      </c>
      <c r="R3123" s="14">
        <f>IFERROR(VLOOKUP($A3123,'Fielding Data'!$A:$H,MATCH(R$1,'Fielding Data'!$A$1:$H$1,0),0),"Other")</f>
        <v>5</v>
      </c>
      <c r="S3123" s="14">
        <f>IFERROR(VLOOKUP($A3123,'Fielding Data'!$A:$H,MATCH(S$1,'Fielding Data'!$A$1:$H$1,0),0),"Other")</f>
        <v>1</v>
      </c>
      <c r="T3123" s="14">
        <f>IFERROR(VLOOKUP($A3123,'Fielding Data'!$A:$H,MATCH(T$1,'Fielding Data'!$A$1:$H$1,0),0),"Other")</f>
        <v>0</v>
      </c>
      <c r="U3123" s="14">
        <f>SUMIFS('Fielding Data'!E:E,'Fielding Data'!$A:$A,'Hitting Data'!$A3123)</f>
        <v>9</v>
      </c>
      <c r="V3123" s="14">
        <f>SUMIFS('Fielding Data'!F:F,'Fielding Data'!$A:$A,'Hitting Data'!$A3123)</f>
        <v>5</v>
      </c>
      <c r="W3123" s="14">
        <f>SUMIFS('Fielding Data'!G:G,'Fielding Data'!$A:$A,'Hitting Data'!$A3123)</f>
        <v>1</v>
      </c>
      <c r="X3123" s="14">
        <f>SUMIFS('Fielding Data'!H:H,'Fielding Data'!$A:$A,'Hitting Data'!$A3123)</f>
        <v>0</v>
      </c>
    </row>
    <row r="3124" spans="1:24" x14ac:dyDescent="0.25">
      <c r="A3124" s="14" t="str">
        <f t="shared" si="48"/>
        <v>nolasri012012</v>
      </c>
      <c r="B3124" s="19" t="s">
        <v>704</v>
      </c>
      <c r="C3124" s="19">
        <v>2012</v>
      </c>
      <c r="D3124" s="19">
        <v>31</v>
      </c>
      <c r="E3124" s="19">
        <v>56</v>
      </c>
      <c r="F3124" s="19">
        <v>4</v>
      </c>
      <c r="G3124" s="19">
        <v>9</v>
      </c>
      <c r="H3124" s="19">
        <v>3</v>
      </c>
      <c r="I3124" s="19">
        <v>0</v>
      </c>
      <c r="J3124" s="19">
        <v>0</v>
      </c>
      <c r="K3124" s="19">
        <v>8</v>
      </c>
      <c r="L3124" s="19">
        <v>0</v>
      </c>
      <c r="M3124" s="19">
        <v>0</v>
      </c>
      <c r="N3124" s="19">
        <v>4</v>
      </c>
      <c r="O3124" s="19">
        <v>27</v>
      </c>
      <c r="P3124" s="14" t="str">
        <f>IFERROR(VLOOKUP($A3124,'Fielding Data'!$A:$H,MATCH(P$1,'Fielding Data'!$A$1:$H$1,0),0),"Other")</f>
        <v>P</v>
      </c>
      <c r="Q3124" s="14">
        <f>IFERROR(VLOOKUP($A3124,'Fielding Data'!$A:$H,MATCH(Q$1,'Fielding Data'!$A$1:$H$1,0),0),"Other")</f>
        <v>22</v>
      </c>
      <c r="R3124" s="14">
        <f>IFERROR(VLOOKUP($A3124,'Fielding Data'!$A:$H,MATCH(R$1,'Fielding Data'!$A$1:$H$1,0),0),"Other")</f>
        <v>21</v>
      </c>
      <c r="S3124" s="14">
        <f>IFERROR(VLOOKUP($A3124,'Fielding Data'!$A:$H,MATCH(S$1,'Fielding Data'!$A$1:$H$1,0),0),"Other")</f>
        <v>1</v>
      </c>
      <c r="T3124" s="14">
        <f>IFERROR(VLOOKUP($A3124,'Fielding Data'!$A:$H,MATCH(T$1,'Fielding Data'!$A$1:$H$1,0),0),"Other")</f>
        <v>3</v>
      </c>
      <c r="U3124" s="14">
        <f>SUMIFS('Fielding Data'!E:E,'Fielding Data'!$A:$A,'Hitting Data'!$A3124)</f>
        <v>22</v>
      </c>
      <c r="V3124" s="14">
        <f>SUMIFS('Fielding Data'!F:F,'Fielding Data'!$A:$A,'Hitting Data'!$A3124)</f>
        <v>21</v>
      </c>
      <c r="W3124" s="14">
        <f>SUMIFS('Fielding Data'!G:G,'Fielding Data'!$A:$A,'Hitting Data'!$A3124)</f>
        <v>1</v>
      </c>
      <c r="X3124" s="14">
        <f>SUMIFS('Fielding Data'!H:H,'Fielding Data'!$A:$A,'Hitting Data'!$A3124)</f>
        <v>3</v>
      </c>
    </row>
    <row r="3125" spans="1:24" x14ac:dyDescent="0.25">
      <c r="A3125" s="14" t="str">
        <f t="shared" si="48"/>
        <v>norbejo012012</v>
      </c>
      <c r="B3125" s="19" t="s">
        <v>1350</v>
      </c>
      <c r="C3125" s="19">
        <v>2012</v>
      </c>
      <c r="D3125" s="19">
        <v>39</v>
      </c>
      <c r="E3125" s="19">
        <v>0</v>
      </c>
      <c r="F3125" s="19">
        <v>0</v>
      </c>
      <c r="G3125" s="19">
        <v>0</v>
      </c>
      <c r="H3125" s="19">
        <v>0</v>
      </c>
      <c r="I3125" s="19">
        <v>0</v>
      </c>
      <c r="J3125" s="19">
        <v>0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4" t="str">
        <f>IFERROR(VLOOKUP($A3125,'Fielding Data'!$A:$H,MATCH(P$1,'Fielding Data'!$A$1:$H$1,0),0),"Other")</f>
        <v>P</v>
      </c>
      <c r="Q3125" s="14">
        <f>IFERROR(VLOOKUP($A3125,'Fielding Data'!$A:$H,MATCH(Q$1,'Fielding Data'!$A$1:$H$1,0),0),"Other")</f>
        <v>1</v>
      </c>
      <c r="R3125" s="14">
        <f>IFERROR(VLOOKUP($A3125,'Fielding Data'!$A:$H,MATCH(R$1,'Fielding Data'!$A$1:$H$1,0),0),"Other")</f>
        <v>6</v>
      </c>
      <c r="S3125" s="14">
        <f>IFERROR(VLOOKUP($A3125,'Fielding Data'!$A:$H,MATCH(S$1,'Fielding Data'!$A$1:$H$1,0),0),"Other")</f>
        <v>1</v>
      </c>
      <c r="T3125" s="14">
        <f>IFERROR(VLOOKUP($A3125,'Fielding Data'!$A:$H,MATCH(T$1,'Fielding Data'!$A$1:$H$1,0),0),"Other")</f>
        <v>0</v>
      </c>
      <c r="U3125" s="14">
        <f>SUMIFS('Fielding Data'!E:E,'Fielding Data'!$A:$A,'Hitting Data'!$A3125)</f>
        <v>1</v>
      </c>
      <c r="V3125" s="14">
        <f>SUMIFS('Fielding Data'!F:F,'Fielding Data'!$A:$A,'Hitting Data'!$A3125)</f>
        <v>6</v>
      </c>
      <c r="W3125" s="14">
        <f>SUMIFS('Fielding Data'!G:G,'Fielding Data'!$A:$A,'Hitting Data'!$A3125)</f>
        <v>1</v>
      </c>
      <c r="X3125" s="14">
        <f>SUMIFS('Fielding Data'!H:H,'Fielding Data'!$A:$A,'Hitting Data'!$A3125)</f>
        <v>0</v>
      </c>
    </row>
    <row r="3126" spans="1:24" x14ac:dyDescent="0.25">
      <c r="A3126" s="14" t="str">
        <f t="shared" si="48"/>
        <v>norribu012012</v>
      </c>
      <c r="B3126" s="19" t="s">
        <v>1148</v>
      </c>
      <c r="C3126" s="19">
        <v>2012</v>
      </c>
      <c r="D3126" s="19">
        <v>30</v>
      </c>
      <c r="E3126" s="19">
        <v>50</v>
      </c>
      <c r="F3126" s="19">
        <v>2</v>
      </c>
      <c r="G3126" s="19">
        <v>5</v>
      </c>
      <c r="H3126" s="19">
        <v>1</v>
      </c>
      <c r="I3126" s="19">
        <v>0</v>
      </c>
      <c r="J3126" s="19">
        <v>0</v>
      </c>
      <c r="K3126" s="19">
        <v>3</v>
      </c>
      <c r="L3126" s="19">
        <v>0</v>
      </c>
      <c r="M3126" s="19">
        <v>0</v>
      </c>
      <c r="N3126" s="19">
        <v>1</v>
      </c>
      <c r="O3126" s="19">
        <v>15</v>
      </c>
      <c r="P3126" s="14" t="str">
        <f>IFERROR(VLOOKUP($A3126,'Fielding Data'!$A:$H,MATCH(P$1,'Fielding Data'!$A$1:$H$1,0),0),"Other")</f>
        <v>P</v>
      </c>
      <c r="Q3126" s="14">
        <f>IFERROR(VLOOKUP($A3126,'Fielding Data'!$A:$H,MATCH(Q$1,'Fielding Data'!$A$1:$H$1,0),0),"Other")</f>
        <v>16</v>
      </c>
      <c r="R3126" s="14">
        <f>IFERROR(VLOOKUP($A3126,'Fielding Data'!$A:$H,MATCH(R$1,'Fielding Data'!$A$1:$H$1,0),0),"Other")</f>
        <v>17</v>
      </c>
      <c r="S3126" s="14">
        <f>IFERROR(VLOOKUP($A3126,'Fielding Data'!$A:$H,MATCH(S$1,'Fielding Data'!$A$1:$H$1,0),0),"Other")</f>
        <v>2</v>
      </c>
      <c r="T3126" s="14">
        <f>IFERROR(VLOOKUP($A3126,'Fielding Data'!$A:$H,MATCH(T$1,'Fielding Data'!$A$1:$H$1,0),0),"Other")</f>
        <v>2</v>
      </c>
      <c r="U3126" s="14">
        <f>SUMIFS('Fielding Data'!E:E,'Fielding Data'!$A:$A,'Hitting Data'!$A3126)</f>
        <v>16</v>
      </c>
      <c r="V3126" s="14">
        <f>SUMIFS('Fielding Data'!F:F,'Fielding Data'!$A:$A,'Hitting Data'!$A3126)</f>
        <v>17</v>
      </c>
      <c r="W3126" s="14">
        <f>SUMIFS('Fielding Data'!G:G,'Fielding Data'!$A:$A,'Hitting Data'!$A3126)</f>
        <v>2</v>
      </c>
      <c r="X3126" s="14">
        <f>SUMIFS('Fielding Data'!H:H,'Fielding Data'!$A:$A,'Hitting Data'!$A3126)</f>
        <v>2</v>
      </c>
    </row>
    <row r="3127" spans="1:24" x14ac:dyDescent="0.25">
      <c r="A3127" s="14" t="str">
        <f t="shared" si="48"/>
        <v>norride012012</v>
      </c>
      <c r="B3127" s="19" t="s">
        <v>1792</v>
      </c>
      <c r="C3127" s="19">
        <v>2012</v>
      </c>
      <c r="D3127" s="19">
        <v>60</v>
      </c>
      <c r="E3127" s="19">
        <v>209</v>
      </c>
      <c r="F3127" s="19">
        <v>19</v>
      </c>
      <c r="G3127" s="19">
        <v>42</v>
      </c>
      <c r="H3127" s="19">
        <v>8</v>
      </c>
      <c r="I3127" s="19">
        <v>1</v>
      </c>
      <c r="J3127" s="19">
        <v>7</v>
      </c>
      <c r="K3127" s="19">
        <v>34</v>
      </c>
      <c r="L3127" s="19">
        <v>5</v>
      </c>
      <c r="M3127" s="19">
        <v>1</v>
      </c>
      <c r="N3127" s="19">
        <v>21</v>
      </c>
      <c r="O3127" s="19">
        <v>66</v>
      </c>
      <c r="P3127" s="14" t="str">
        <f>IFERROR(VLOOKUP($A3127,'Fielding Data'!$A:$H,MATCH(P$1,'Fielding Data'!$A$1:$H$1,0),0),"Other")</f>
        <v>C</v>
      </c>
      <c r="Q3127" s="14">
        <f>IFERROR(VLOOKUP($A3127,'Fielding Data'!$A:$H,MATCH(Q$1,'Fielding Data'!$A$1:$H$1,0),0),"Other")</f>
        <v>438</v>
      </c>
      <c r="R3127" s="14">
        <f>IFERROR(VLOOKUP($A3127,'Fielding Data'!$A:$H,MATCH(R$1,'Fielding Data'!$A$1:$H$1,0),0),"Other")</f>
        <v>19</v>
      </c>
      <c r="S3127" s="14">
        <f>IFERROR(VLOOKUP($A3127,'Fielding Data'!$A:$H,MATCH(S$1,'Fielding Data'!$A$1:$H$1,0),0),"Other")</f>
        <v>5</v>
      </c>
      <c r="T3127" s="14">
        <f>IFERROR(VLOOKUP($A3127,'Fielding Data'!$A:$H,MATCH(T$1,'Fielding Data'!$A$1:$H$1,0),0),"Other")</f>
        <v>0</v>
      </c>
      <c r="U3127" s="14">
        <f>SUMIFS('Fielding Data'!E:E,'Fielding Data'!$A:$A,'Hitting Data'!$A3127)</f>
        <v>438</v>
      </c>
      <c r="V3127" s="14">
        <f>SUMIFS('Fielding Data'!F:F,'Fielding Data'!$A:$A,'Hitting Data'!$A3127)</f>
        <v>19</v>
      </c>
      <c r="W3127" s="14">
        <f>SUMIFS('Fielding Data'!G:G,'Fielding Data'!$A:$A,'Hitting Data'!$A3127)</f>
        <v>5</v>
      </c>
      <c r="X3127" s="14">
        <f>SUMIFS('Fielding Data'!H:H,'Fielding Data'!$A:$A,'Hitting Data'!$A3127)</f>
        <v>0</v>
      </c>
    </row>
    <row r="3128" spans="1:24" x14ac:dyDescent="0.25">
      <c r="A3128" s="14" t="str">
        <f t="shared" si="48"/>
        <v>novaiv012012</v>
      </c>
      <c r="B3128" s="19" t="s">
        <v>1351</v>
      </c>
      <c r="C3128" s="19">
        <v>2012</v>
      </c>
      <c r="D3128" s="19">
        <v>28</v>
      </c>
      <c r="E3128" s="19">
        <v>7</v>
      </c>
      <c r="F3128" s="19">
        <v>0</v>
      </c>
      <c r="G3128" s="19">
        <v>1</v>
      </c>
      <c r="H3128" s="19">
        <v>0</v>
      </c>
      <c r="I3128" s="19">
        <v>0</v>
      </c>
      <c r="J3128" s="19">
        <v>0</v>
      </c>
      <c r="K3128" s="19">
        <v>0</v>
      </c>
      <c r="L3128" s="19">
        <v>0</v>
      </c>
      <c r="M3128" s="19">
        <v>0</v>
      </c>
      <c r="N3128" s="19">
        <v>0</v>
      </c>
      <c r="O3128" s="19">
        <v>6</v>
      </c>
      <c r="P3128" s="14" t="str">
        <f>IFERROR(VLOOKUP($A3128,'Fielding Data'!$A:$H,MATCH(P$1,'Fielding Data'!$A$1:$H$1,0),0),"Other")</f>
        <v>P</v>
      </c>
      <c r="Q3128" s="14">
        <f>IFERROR(VLOOKUP($A3128,'Fielding Data'!$A:$H,MATCH(Q$1,'Fielding Data'!$A$1:$H$1,0),0),"Other")</f>
        <v>9</v>
      </c>
      <c r="R3128" s="14">
        <f>IFERROR(VLOOKUP($A3128,'Fielding Data'!$A:$H,MATCH(R$1,'Fielding Data'!$A$1:$H$1,0),0),"Other")</f>
        <v>9</v>
      </c>
      <c r="S3128" s="14">
        <f>IFERROR(VLOOKUP($A3128,'Fielding Data'!$A:$H,MATCH(S$1,'Fielding Data'!$A$1:$H$1,0),0),"Other")</f>
        <v>1</v>
      </c>
      <c r="T3128" s="14">
        <f>IFERROR(VLOOKUP($A3128,'Fielding Data'!$A:$H,MATCH(T$1,'Fielding Data'!$A$1:$H$1,0),0),"Other")</f>
        <v>2</v>
      </c>
      <c r="U3128" s="14">
        <f>SUMIFS('Fielding Data'!E:E,'Fielding Data'!$A:$A,'Hitting Data'!$A3128)</f>
        <v>9</v>
      </c>
      <c r="V3128" s="14">
        <f>SUMIFS('Fielding Data'!F:F,'Fielding Data'!$A:$A,'Hitting Data'!$A3128)</f>
        <v>9</v>
      </c>
      <c r="W3128" s="14">
        <f>SUMIFS('Fielding Data'!G:G,'Fielding Data'!$A:$A,'Hitting Data'!$A3128)</f>
        <v>1</v>
      </c>
      <c r="X3128" s="14">
        <f>SUMIFS('Fielding Data'!H:H,'Fielding Data'!$A:$A,'Hitting Data'!$A3128)</f>
        <v>2</v>
      </c>
    </row>
    <row r="3129" spans="1:24" x14ac:dyDescent="0.25">
      <c r="A3129" s="14" t="str">
        <f t="shared" si="48"/>
        <v>nunezed022012</v>
      </c>
      <c r="B3129" s="19" t="s">
        <v>1352</v>
      </c>
      <c r="C3129" s="19">
        <v>2012</v>
      </c>
      <c r="D3129" s="19">
        <v>38</v>
      </c>
      <c r="E3129" s="19">
        <v>89</v>
      </c>
      <c r="F3129" s="19">
        <v>14</v>
      </c>
      <c r="G3129" s="19">
        <v>26</v>
      </c>
      <c r="H3129" s="19">
        <v>4</v>
      </c>
      <c r="I3129" s="19">
        <v>1</v>
      </c>
      <c r="J3129" s="19">
        <v>1</v>
      </c>
      <c r="K3129" s="19">
        <v>11</v>
      </c>
      <c r="L3129" s="19">
        <v>11</v>
      </c>
      <c r="M3129" s="19">
        <v>2</v>
      </c>
      <c r="N3129" s="19">
        <v>6</v>
      </c>
      <c r="O3129" s="19">
        <v>12</v>
      </c>
      <c r="P3129" s="14" t="str">
        <f>IFERROR(VLOOKUP($A3129,'Fielding Data'!$A:$H,MATCH(P$1,'Fielding Data'!$A$1:$H$1,0),0),"Other")</f>
        <v>2B</v>
      </c>
      <c r="Q3129" s="14">
        <f>IFERROR(VLOOKUP($A3129,'Fielding Data'!$A:$H,MATCH(Q$1,'Fielding Data'!$A$1:$H$1,0),0),"Other")</f>
        <v>0</v>
      </c>
      <c r="R3129" s="14">
        <f>IFERROR(VLOOKUP($A3129,'Fielding Data'!$A:$H,MATCH(R$1,'Fielding Data'!$A$1:$H$1,0),0),"Other")</f>
        <v>2</v>
      </c>
      <c r="S3129" s="14">
        <f>IFERROR(VLOOKUP($A3129,'Fielding Data'!$A:$H,MATCH(S$1,'Fielding Data'!$A$1:$H$1,0),0),"Other")</f>
        <v>1</v>
      </c>
      <c r="T3129" s="14">
        <f>IFERROR(VLOOKUP($A3129,'Fielding Data'!$A:$H,MATCH(T$1,'Fielding Data'!$A$1:$H$1,0),0),"Other")</f>
        <v>0</v>
      </c>
      <c r="U3129" s="14">
        <f>SUMIFS('Fielding Data'!E:E,'Fielding Data'!$A:$A,'Hitting Data'!$A3129)</f>
        <v>34</v>
      </c>
      <c r="V3129" s="14">
        <f>SUMIFS('Fielding Data'!F:F,'Fielding Data'!$A:$A,'Hitting Data'!$A3129)</f>
        <v>48</v>
      </c>
      <c r="W3129" s="14">
        <f>SUMIFS('Fielding Data'!G:G,'Fielding Data'!$A:$A,'Hitting Data'!$A3129)</f>
        <v>7</v>
      </c>
      <c r="X3129" s="14">
        <f>SUMIFS('Fielding Data'!H:H,'Fielding Data'!$A:$A,'Hitting Data'!$A3129)</f>
        <v>8</v>
      </c>
    </row>
    <row r="3130" spans="1:24" x14ac:dyDescent="0.25">
      <c r="A3130" s="14" t="str">
        <f t="shared" si="48"/>
        <v>odayda012012</v>
      </c>
      <c r="B3130" s="19" t="s">
        <v>981</v>
      </c>
      <c r="C3130" s="19">
        <v>2012</v>
      </c>
      <c r="D3130" s="19">
        <v>69</v>
      </c>
      <c r="E3130" s="19">
        <v>0</v>
      </c>
      <c r="F3130" s="19">
        <v>0</v>
      </c>
      <c r="G3130" s="19">
        <v>0</v>
      </c>
      <c r="H3130" s="19">
        <v>0</v>
      </c>
      <c r="I3130" s="19">
        <v>0</v>
      </c>
      <c r="J3130" s="19">
        <v>0</v>
      </c>
      <c r="K3130" s="19">
        <v>0</v>
      </c>
      <c r="L3130" s="19">
        <v>0</v>
      </c>
      <c r="M3130" s="19">
        <v>0</v>
      </c>
      <c r="N3130" s="19">
        <v>0</v>
      </c>
      <c r="O3130" s="19">
        <v>0</v>
      </c>
      <c r="P3130" s="14" t="str">
        <f>IFERROR(VLOOKUP($A3130,'Fielding Data'!$A:$H,MATCH(P$1,'Fielding Data'!$A$1:$H$1,0),0),"Other")</f>
        <v>P</v>
      </c>
      <c r="Q3130" s="14">
        <f>IFERROR(VLOOKUP($A3130,'Fielding Data'!$A:$H,MATCH(Q$1,'Fielding Data'!$A$1:$H$1,0),0),"Other")</f>
        <v>3</v>
      </c>
      <c r="R3130" s="14">
        <f>IFERROR(VLOOKUP($A3130,'Fielding Data'!$A:$H,MATCH(R$1,'Fielding Data'!$A$1:$H$1,0),0),"Other")</f>
        <v>6</v>
      </c>
      <c r="S3130" s="14">
        <f>IFERROR(VLOOKUP($A3130,'Fielding Data'!$A:$H,MATCH(S$1,'Fielding Data'!$A$1:$H$1,0),0),"Other")</f>
        <v>0</v>
      </c>
      <c r="T3130" s="14">
        <f>IFERROR(VLOOKUP($A3130,'Fielding Data'!$A:$H,MATCH(T$1,'Fielding Data'!$A$1:$H$1,0),0),"Other")</f>
        <v>0</v>
      </c>
      <c r="U3130" s="14">
        <f>SUMIFS('Fielding Data'!E:E,'Fielding Data'!$A:$A,'Hitting Data'!$A3130)</f>
        <v>3</v>
      </c>
      <c r="V3130" s="14">
        <f>SUMIFS('Fielding Data'!F:F,'Fielding Data'!$A:$A,'Hitting Data'!$A3130)</f>
        <v>6</v>
      </c>
      <c r="W3130" s="14">
        <f>SUMIFS('Fielding Data'!G:G,'Fielding Data'!$A:$A,'Hitting Data'!$A3130)</f>
        <v>0</v>
      </c>
      <c r="X3130" s="14">
        <f>SUMIFS('Fielding Data'!H:H,'Fielding Data'!$A:$A,'Hitting Data'!$A3130)</f>
        <v>0</v>
      </c>
    </row>
    <row r="3131" spans="1:24" x14ac:dyDescent="0.25">
      <c r="A3131" s="14" t="str">
        <f t="shared" si="48"/>
        <v>odorija012012</v>
      </c>
      <c r="B3131" s="19" t="s">
        <v>1793</v>
      </c>
      <c r="C3131" s="19">
        <v>2012</v>
      </c>
      <c r="D3131" s="19">
        <v>2</v>
      </c>
      <c r="E3131" s="19">
        <v>0</v>
      </c>
      <c r="F3131" s="19">
        <v>0</v>
      </c>
      <c r="G3131" s="19">
        <v>0</v>
      </c>
      <c r="H3131" s="19">
        <v>0</v>
      </c>
      <c r="I3131" s="19">
        <v>0</v>
      </c>
      <c r="J3131" s="19">
        <v>0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4" t="str">
        <f>IFERROR(VLOOKUP($A3131,'Fielding Data'!$A:$H,MATCH(P$1,'Fielding Data'!$A$1:$H$1,0),0),"Other")</f>
        <v>P</v>
      </c>
      <c r="Q3131" s="14">
        <f>IFERROR(VLOOKUP($A3131,'Fielding Data'!$A:$H,MATCH(Q$1,'Fielding Data'!$A$1:$H$1,0),0),"Other")</f>
        <v>2</v>
      </c>
      <c r="R3131" s="14">
        <f>IFERROR(VLOOKUP($A3131,'Fielding Data'!$A:$H,MATCH(R$1,'Fielding Data'!$A$1:$H$1,0),0),"Other")</f>
        <v>1</v>
      </c>
      <c r="S3131" s="14">
        <f>IFERROR(VLOOKUP($A3131,'Fielding Data'!$A:$H,MATCH(S$1,'Fielding Data'!$A$1:$H$1,0),0),"Other")</f>
        <v>0</v>
      </c>
      <c r="T3131" s="14">
        <f>IFERROR(VLOOKUP($A3131,'Fielding Data'!$A:$H,MATCH(T$1,'Fielding Data'!$A$1:$H$1,0),0),"Other")</f>
        <v>0</v>
      </c>
      <c r="U3131" s="14">
        <f>SUMIFS('Fielding Data'!E:E,'Fielding Data'!$A:$A,'Hitting Data'!$A3131)</f>
        <v>2</v>
      </c>
      <c r="V3131" s="14">
        <f>SUMIFS('Fielding Data'!F:F,'Fielding Data'!$A:$A,'Hitting Data'!$A3131)</f>
        <v>1</v>
      </c>
      <c r="W3131" s="14">
        <f>SUMIFS('Fielding Data'!G:G,'Fielding Data'!$A:$A,'Hitting Data'!$A3131)</f>
        <v>0</v>
      </c>
      <c r="X3131" s="14">
        <f>SUMIFS('Fielding Data'!H:H,'Fielding Data'!$A:$A,'Hitting Data'!$A3131)</f>
        <v>0</v>
      </c>
    </row>
    <row r="3132" spans="1:24" x14ac:dyDescent="0.25">
      <c r="A3132" s="14" t="str">
        <f t="shared" si="48"/>
        <v>oflaher012012</v>
      </c>
      <c r="B3132" s="19" t="s">
        <v>706</v>
      </c>
      <c r="C3132" s="19">
        <v>2012</v>
      </c>
      <c r="D3132" s="19">
        <v>64</v>
      </c>
      <c r="E3132" s="19">
        <v>0</v>
      </c>
      <c r="F3132" s="19">
        <v>0</v>
      </c>
      <c r="G3132" s="19">
        <v>0</v>
      </c>
      <c r="H3132" s="19">
        <v>0</v>
      </c>
      <c r="I3132" s="19">
        <v>0</v>
      </c>
      <c r="J3132" s="19">
        <v>0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4" t="str">
        <f>IFERROR(VLOOKUP($A3132,'Fielding Data'!$A:$H,MATCH(P$1,'Fielding Data'!$A$1:$H$1,0),0),"Other")</f>
        <v>P</v>
      </c>
      <c r="Q3132" s="14">
        <f>IFERROR(VLOOKUP($A3132,'Fielding Data'!$A:$H,MATCH(Q$1,'Fielding Data'!$A$1:$H$1,0),0),"Other")</f>
        <v>1</v>
      </c>
      <c r="R3132" s="14">
        <f>IFERROR(VLOOKUP($A3132,'Fielding Data'!$A:$H,MATCH(R$1,'Fielding Data'!$A$1:$H$1,0),0),"Other")</f>
        <v>6</v>
      </c>
      <c r="S3132" s="14">
        <f>IFERROR(VLOOKUP($A3132,'Fielding Data'!$A:$H,MATCH(S$1,'Fielding Data'!$A$1:$H$1,0),0),"Other")</f>
        <v>0</v>
      </c>
      <c r="T3132" s="14">
        <f>IFERROR(VLOOKUP($A3132,'Fielding Data'!$A:$H,MATCH(T$1,'Fielding Data'!$A$1:$H$1,0),0),"Other")</f>
        <v>0</v>
      </c>
      <c r="U3132" s="14">
        <f>SUMIFS('Fielding Data'!E:E,'Fielding Data'!$A:$A,'Hitting Data'!$A3132)</f>
        <v>1</v>
      </c>
      <c r="V3132" s="14">
        <f>SUMIFS('Fielding Data'!F:F,'Fielding Data'!$A:$A,'Hitting Data'!$A3132)</f>
        <v>6</v>
      </c>
      <c r="W3132" s="14">
        <f>SUMIFS('Fielding Data'!G:G,'Fielding Data'!$A:$A,'Hitting Data'!$A3132)</f>
        <v>0</v>
      </c>
      <c r="X3132" s="14">
        <f>SUMIFS('Fielding Data'!H:H,'Fielding Data'!$A:$A,'Hitting Data'!$A3132)</f>
        <v>0</v>
      </c>
    </row>
    <row r="3133" spans="1:24" x14ac:dyDescent="0.25">
      <c r="A3133" s="14" t="str">
        <f t="shared" si="48"/>
        <v>ogandal012012</v>
      </c>
      <c r="B3133" s="19" t="s">
        <v>1353</v>
      </c>
      <c r="C3133" s="19">
        <v>2012</v>
      </c>
      <c r="D3133" s="19">
        <v>58</v>
      </c>
      <c r="E3133" s="19">
        <v>2</v>
      </c>
      <c r="F3133" s="19">
        <v>0</v>
      </c>
      <c r="G3133" s="19">
        <v>1</v>
      </c>
      <c r="H3133" s="19">
        <v>0</v>
      </c>
      <c r="I3133" s="19">
        <v>0</v>
      </c>
      <c r="J3133" s="19">
        <v>0</v>
      </c>
      <c r="K3133" s="19">
        <v>0</v>
      </c>
      <c r="L3133" s="19">
        <v>0</v>
      </c>
      <c r="M3133" s="19">
        <v>0</v>
      </c>
      <c r="N3133" s="19">
        <v>0</v>
      </c>
      <c r="O3133" s="19">
        <v>1</v>
      </c>
      <c r="P3133" s="14" t="str">
        <f>IFERROR(VLOOKUP($A3133,'Fielding Data'!$A:$H,MATCH(P$1,'Fielding Data'!$A$1:$H$1,0),0),"Other")</f>
        <v>P</v>
      </c>
      <c r="Q3133" s="14">
        <f>IFERROR(VLOOKUP($A3133,'Fielding Data'!$A:$H,MATCH(Q$1,'Fielding Data'!$A$1:$H$1,0),0),"Other")</f>
        <v>3</v>
      </c>
      <c r="R3133" s="14">
        <f>IFERROR(VLOOKUP($A3133,'Fielding Data'!$A:$H,MATCH(R$1,'Fielding Data'!$A$1:$H$1,0),0),"Other")</f>
        <v>7</v>
      </c>
      <c r="S3133" s="14">
        <f>IFERROR(VLOOKUP($A3133,'Fielding Data'!$A:$H,MATCH(S$1,'Fielding Data'!$A$1:$H$1,0),0),"Other")</f>
        <v>0</v>
      </c>
      <c r="T3133" s="14">
        <f>IFERROR(VLOOKUP($A3133,'Fielding Data'!$A:$H,MATCH(T$1,'Fielding Data'!$A$1:$H$1,0),0),"Other")</f>
        <v>0</v>
      </c>
      <c r="U3133" s="14">
        <f>SUMIFS('Fielding Data'!E:E,'Fielding Data'!$A:$A,'Hitting Data'!$A3133)</f>
        <v>3</v>
      </c>
      <c r="V3133" s="14">
        <f>SUMIFS('Fielding Data'!F:F,'Fielding Data'!$A:$A,'Hitting Data'!$A3133)</f>
        <v>7</v>
      </c>
      <c r="W3133" s="14">
        <f>SUMIFS('Fielding Data'!G:G,'Fielding Data'!$A:$A,'Hitting Data'!$A3133)</f>
        <v>0</v>
      </c>
      <c r="X3133" s="14">
        <f>SUMIFS('Fielding Data'!H:H,'Fielding Data'!$A:$A,'Hitting Data'!$A3133)</f>
        <v>0</v>
      </c>
    </row>
    <row r="3134" spans="1:24" x14ac:dyDescent="0.25">
      <c r="A3134" s="14" t="str">
        <f t="shared" si="48"/>
        <v>ohlenro012012</v>
      </c>
      <c r="B3134" s="19" t="s">
        <v>830</v>
      </c>
      <c r="C3134" s="19">
        <v>2012</v>
      </c>
      <c r="D3134" s="19">
        <v>13</v>
      </c>
      <c r="E3134" s="19">
        <v>16</v>
      </c>
      <c r="F3134" s="19">
        <v>2</v>
      </c>
      <c r="G3134" s="19">
        <v>1</v>
      </c>
      <c r="H3134" s="19">
        <v>0</v>
      </c>
      <c r="I3134" s="19">
        <v>0</v>
      </c>
      <c r="J3134" s="19">
        <v>0</v>
      </c>
      <c r="K3134" s="19">
        <v>0</v>
      </c>
      <c r="L3134" s="19">
        <v>0</v>
      </c>
      <c r="M3134" s="19">
        <v>0</v>
      </c>
      <c r="N3134" s="19">
        <v>0</v>
      </c>
      <c r="O3134" s="19">
        <v>8</v>
      </c>
      <c r="P3134" s="14" t="str">
        <f>IFERROR(VLOOKUP($A3134,'Fielding Data'!$A:$H,MATCH(P$1,'Fielding Data'!$A$1:$H$1,0),0),"Other")</f>
        <v>P</v>
      </c>
      <c r="Q3134" s="14">
        <f>IFERROR(VLOOKUP($A3134,'Fielding Data'!$A:$H,MATCH(Q$1,'Fielding Data'!$A$1:$H$1,0),0),"Other")</f>
        <v>3</v>
      </c>
      <c r="R3134" s="14">
        <f>IFERROR(VLOOKUP($A3134,'Fielding Data'!$A:$H,MATCH(R$1,'Fielding Data'!$A$1:$H$1,0),0),"Other")</f>
        <v>6</v>
      </c>
      <c r="S3134" s="14">
        <f>IFERROR(VLOOKUP($A3134,'Fielding Data'!$A:$H,MATCH(S$1,'Fielding Data'!$A$1:$H$1,0),0),"Other")</f>
        <v>1</v>
      </c>
      <c r="T3134" s="14">
        <f>IFERROR(VLOOKUP($A3134,'Fielding Data'!$A:$H,MATCH(T$1,'Fielding Data'!$A$1:$H$1,0),0),"Other")</f>
        <v>0</v>
      </c>
      <c r="U3134" s="14">
        <f>SUMIFS('Fielding Data'!E:E,'Fielding Data'!$A:$A,'Hitting Data'!$A3134)</f>
        <v>3</v>
      </c>
      <c r="V3134" s="14">
        <f>SUMIFS('Fielding Data'!F:F,'Fielding Data'!$A:$A,'Hitting Data'!$A3134)</f>
        <v>6</v>
      </c>
      <c r="W3134" s="14">
        <f>SUMIFS('Fielding Data'!G:G,'Fielding Data'!$A:$A,'Hitting Data'!$A3134)</f>
        <v>1</v>
      </c>
      <c r="X3134" s="14">
        <f>SUMIFS('Fielding Data'!H:H,'Fielding Data'!$A:$A,'Hitting Data'!$A3134)</f>
        <v>0</v>
      </c>
    </row>
    <row r="3135" spans="1:24" x14ac:dyDescent="0.25">
      <c r="A3135" s="14" t="str">
        <f t="shared" si="48"/>
        <v>ohmanwi012012</v>
      </c>
      <c r="B3135" s="19" t="s">
        <v>161</v>
      </c>
      <c r="C3135" s="19">
        <v>2012</v>
      </c>
      <c r="D3135" s="19">
        <v>32</v>
      </c>
      <c r="E3135" s="19">
        <v>0</v>
      </c>
      <c r="F3135" s="19">
        <v>0</v>
      </c>
      <c r="G3135" s="19">
        <v>0</v>
      </c>
      <c r="H3135" s="19">
        <v>0</v>
      </c>
      <c r="I3135" s="19">
        <v>0</v>
      </c>
      <c r="J3135" s="19">
        <v>0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4" t="str">
        <f>IFERROR(VLOOKUP($A3135,'Fielding Data'!$A:$H,MATCH(P$1,'Fielding Data'!$A$1:$H$1,0),0),"Other")</f>
        <v>P</v>
      </c>
      <c r="Q3135" s="14">
        <f>IFERROR(VLOOKUP($A3135,'Fielding Data'!$A:$H,MATCH(Q$1,'Fielding Data'!$A$1:$H$1,0),0),"Other")</f>
        <v>0</v>
      </c>
      <c r="R3135" s="14">
        <f>IFERROR(VLOOKUP($A3135,'Fielding Data'!$A:$H,MATCH(R$1,'Fielding Data'!$A$1:$H$1,0),0),"Other")</f>
        <v>1</v>
      </c>
      <c r="S3135" s="14">
        <f>IFERROR(VLOOKUP($A3135,'Fielding Data'!$A:$H,MATCH(S$1,'Fielding Data'!$A$1:$H$1,0),0),"Other")</f>
        <v>0</v>
      </c>
      <c r="T3135" s="14">
        <f>IFERROR(VLOOKUP($A3135,'Fielding Data'!$A:$H,MATCH(T$1,'Fielding Data'!$A$1:$H$1,0),0),"Other")</f>
        <v>1</v>
      </c>
      <c r="U3135" s="14">
        <f>SUMIFS('Fielding Data'!E:E,'Fielding Data'!$A:$A,'Hitting Data'!$A3135)</f>
        <v>0</v>
      </c>
      <c r="V3135" s="14">
        <f>SUMIFS('Fielding Data'!F:F,'Fielding Data'!$A:$A,'Hitting Data'!$A3135)</f>
        <v>1</v>
      </c>
      <c r="W3135" s="14">
        <f>SUMIFS('Fielding Data'!G:G,'Fielding Data'!$A:$A,'Hitting Data'!$A3135)</f>
        <v>0</v>
      </c>
      <c r="X3135" s="14">
        <f>SUMIFS('Fielding Data'!H:H,'Fielding Data'!$A:$A,'Hitting Data'!$A3135)</f>
        <v>1</v>
      </c>
    </row>
    <row r="3136" spans="1:24" x14ac:dyDescent="0.25">
      <c r="A3136" s="14" t="str">
        <f t="shared" si="48"/>
        <v>oliveda022012</v>
      </c>
      <c r="B3136" s="19" t="s">
        <v>163</v>
      </c>
      <c r="C3136" s="19">
        <v>2012</v>
      </c>
      <c r="D3136" s="19">
        <v>62</v>
      </c>
      <c r="E3136" s="19">
        <v>0</v>
      </c>
      <c r="F3136" s="19">
        <v>0</v>
      </c>
      <c r="G3136" s="19">
        <v>0</v>
      </c>
      <c r="H3136" s="19">
        <v>0</v>
      </c>
      <c r="I3136" s="19">
        <v>0</v>
      </c>
      <c r="J3136" s="19">
        <v>0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4" t="str">
        <f>IFERROR(VLOOKUP($A3136,'Fielding Data'!$A:$H,MATCH(P$1,'Fielding Data'!$A$1:$H$1,0),0),"Other")</f>
        <v>P</v>
      </c>
      <c r="Q3136" s="14">
        <f>IFERROR(VLOOKUP($A3136,'Fielding Data'!$A:$H,MATCH(Q$1,'Fielding Data'!$A$1:$H$1,0),0),"Other")</f>
        <v>1</v>
      </c>
      <c r="R3136" s="14">
        <f>IFERROR(VLOOKUP($A3136,'Fielding Data'!$A:$H,MATCH(R$1,'Fielding Data'!$A$1:$H$1,0),0),"Other")</f>
        <v>3</v>
      </c>
      <c r="S3136" s="14">
        <f>IFERROR(VLOOKUP($A3136,'Fielding Data'!$A:$H,MATCH(S$1,'Fielding Data'!$A$1:$H$1,0),0),"Other")</f>
        <v>0</v>
      </c>
      <c r="T3136" s="14">
        <f>IFERROR(VLOOKUP($A3136,'Fielding Data'!$A:$H,MATCH(T$1,'Fielding Data'!$A$1:$H$1,0),0),"Other")</f>
        <v>0</v>
      </c>
      <c r="U3136" s="14">
        <f>SUMIFS('Fielding Data'!E:E,'Fielding Data'!$A:$A,'Hitting Data'!$A3136)</f>
        <v>1</v>
      </c>
      <c r="V3136" s="14">
        <f>SUMIFS('Fielding Data'!F:F,'Fielding Data'!$A:$A,'Hitting Data'!$A3136)</f>
        <v>3</v>
      </c>
      <c r="W3136" s="14">
        <f>SUMIFS('Fielding Data'!G:G,'Fielding Data'!$A:$A,'Hitting Data'!$A3136)</f>
        <v>0</v>
      </c>
      <c r="X3136" s="14">
        <f>SUMIFS('Fielding Data'!H:H,'Fielding Data'!$A:$A,'Hitting Data'!$A3136)</f>
        <v>0</v>
      </c>
    </row>
    <row r="3137" spans="1:24" x14ac:dyDescent="0.25">
      <c r="A3137" s="14" t="str">
        <f t="shared" si="48"/>
        <v>olivele012012</v>
      </c>
      <c r="B3137" s="19" t="s">
        <v>1575</v>
      </c>
      <c r="C3137" s="19">
        <v>2012</v>
      </c>
      <c r="D3137" s="19">
        <v>1</v>
      </c>
      <c r="E3137" s="19">
        <v>0</v>
      </c>
      <c r="F3137" s="19">
        <v>0</v>
      </c>
      <c r="G3137" s="19">
        <v>0</v>
      </c>
      <c r="H3137" s="19">
        <v>0</v>
      </c>
      <c r="I3137" s="19">
        <v>0</v>
      </c>
      <c r="J3137" s="19">
        <v>0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4" t="str">
        <f>IFERROR(VLOOKUP($A3137,'Fielding Data'!$A:$H,MATCH(P$1,'Fielding Data'!$A$1:$H$1,0),0),"Other")</f>
        <v>P</v>
      </c>
      <c r="Q3137" s="14">
        <f>IFERROR(VLOOKUP($A3137,'Fielding Data'!$A:$H,MATCH(Q$1,'Fielding Data'!$A$1:$H$1,0),0),"Other")</f>
        <v>0</v>
      </c>
      <c r="R3137" s="14">
        <f>IFERROR(VLOOKUP($A3137,'Fielding Data'!$A:$H,MATCH(R$1,'Fielding Data'!$A$1:$H$1,0),0),"Other")</f>
        <v>0</v>
      </c>
      <c r="S3137" s="14">
        <f>IFERROR(VLOOKUP($A3137,'Fielding Data'!$A:$H,MATCH(S$1,'Fielding Data'!$A$1:$H$1,0),0),"Other")</f>
        <v>0</v>
      </c>
      <c r="T3137" s="14">
        <f>IFERROR(VLOOKUP($A3137,'Fielding Data'!$A:$H,MATCH(T$1,'Fielding Data'!$A$1:$H$1,0),0),"Other")</f>
        <v>0</v>
      </c>
      <c r="U3137" s="14">
        <f>SUMIFS('Fielding Data'!E:E,'Fielding Data'!$A:$A,'Hitting Data'!$A3137)</f>
        <v>0</v>
      </c>
      <c r="V3137" s="14">
        <f>SUMIFS('Fielding Data'!F:F,'Fielding Data'!$A:$A,'Hitting Data'!$A3137)</f>
        <v>0</v>
      </c>
      <c r="W3137" s="14">
        <f>SUMIFS('Fielding Data'!G:G,'Fielding Data'!$A:$A,'Hitting Data'!$A3137)</f>
        <v>0</v>
      </c>
      <c r="X3137" s="14">
        <f>SUMIFS('Fielding Data'!H:H,'Fielding Data'!$A:$A,'Hitting Data'!$A3137)</f>
        <v>0</v>
      </c>
    </row>
    <row r="3138" spans="1:24" x14ac:dyDescent="0.25">
      <c r="A3138" s="14" t="str">
        <f t="shared" si="48"/>
        <v>olivomi012012</v>
      </c>
      <c r="B3138" s="19" t="s">
        <v>324</v>
      </c>
      <c r="C3138" s="19">
        <v>2012</v>
      </c>
      <c r="D3138" s="19">
        <v>87</v>
      </c>
      <c r="E3138" s="19">
        <v>315</v>
      </c>
      <c r="F3138" s="19">
        <v>27</v>
      </c>
      <c r="G3138" s="19">
        <v>70</v>
      </c>
      <c r="H3138" s="19">
        <v>14</v>
      </c>
      <c r="I3138" s="19">
        <v>0</v>
      </c>
      <c r="J3138" s="19">
        <v>12</v>
      </c>
      <c r="K3138" s="19">
        <v>29</v>
      </c>
      <c r="L3138" s="19">
        <v>3</v>
      </c>
      <c r="M3138" s="19">
        <v>6</v>
      </c>
      <c r="N3138" s="19">
        <v>7</v>
      </c>
      <c r="O3138" s="19">
        <v>85</v>
      </c>
      <c r="P3138" s="14" t="str">
        <f>IFERROR(VLOOKUP($A3138,'Fielding Data'!$A:$H,MATCH(P$1,'Fielding Data'!$A$1:$H$1,0),0),"Other")</f>
        <v>C</v>
      </c>
      <c r="Q3138" s="14">
        <f>IFERROR(VLOOKUP($A3138,'Fielding Data'!$A:$H,MATCH(Q$1,'Fielding Data'!$A$1:$H$1,0),0),"Other")</f>
        <v>505</v>
      </c>
      <c r="R3138" s="14">
        <f>IFERROR(VLOOKUP($A3138,'Fielding Data'!$A:$H,MATCH(R$1,'Fielding Data'!$A$1:$H$1,0),0),"Other")</f>
        <v>46</v>
      </c>
      <c r="S3138" s="14">
        <f>IFERROR(VLOOKUP($A3138,'Fielding Data'!$A:$H,MATCH(S$1,'Fielding Data'!$A$1:$H$1,0),0),"Other")</f>
        <v>5</v>
      </c>
      <c r="T3138" s="14">
        <f>IFERROR(VLOOKUP($A3138,'Fielding Data'!$A:$H,MATCH(T$1,'Fielding Data'!$A$1:$H$1,0),0),"Other")</f>
        <v>5</v>
      </c>
      <c r="U3138" s="14">
        <f>SUMIFS('Fielding Data'!E:E,'Fielding Data'!$A:$A,'Hitting Data'!$A3138)</f>
        <v>505</v>
      </c>
      <c r="V3138" s="14">
        <f>SUMIFS('Fielding Data'!F:F,'Fielding Data'!$A:$A,'Hitting Data'!$A3138)</f>
        <v>46</v>
      </c>
      <c r="W3138" s="14">
        <f>SUMIFS('Fielding Data'!G:G,'Fielding Data'!$A:$A,'Hitting Data'!$A3138)</f>
        <v>5</v>
      </c>
      <c r="X3138" s="14">
        <f>SUMIFS('Fielding Data'!H:H,'Fielding Data'!$A:$A,'Hitting Data'!$A3138)</f>
        <v>5</v>
      </c>
    </row>
    <row r="3139" spans="1:24" x14ac:dyDescent="0.25">
      <c r="A3139" s="14" t="str">
        <f t="shared" ref="A3139:A3202" si="49">B3139&amp;C3139</f>
        <v>olmedra012012</v>
      </c>
      <c r="B3139" s="19" t="s">
        <v>394</v>
      </c>
      <c r="C3139" s="19">
        <v>2012</v>
      </c>
      <c r="D3139" s="19">
        <v>20</v>
      </c>
      <c r="E3139" s="19">
        <v>41</v>
      </c>
      <c r="F3139" s="19">
        <v>8</v>
      </c>
      <c r="G3139" s="19">
        <v>10</v>
      </c>
      <c r="H3139" s="19">
        <v>2</v>
      </c>
      <c r="I3139" s="19">
        <v>0</v>
      </c>
      <c r="J3139" s="19">
        <v>0</v>
      </c>
      <c r="K3139" s="19">
        <v>1</v>
      </c>
      <c r="L3139" s="19">
        <v>0</v>
      </c>
      <c r="M3139" s="19">
        <v>0</v>
      </c>
      <c r="N3139" s="19">
        <v>0</v>
      </c>
      <c r="O3139" s="19">
        <v>9</v>
      </c>
      <c r="P3139" s="14" t="str">
        <f>IFERROR(VLOOKUP($A3139,'Fielding Data'!$A:$H,MATCH(P$1,'Fielding Data'!$A$1:$H$1,0),0),"Other")</f>
        <v>2B</v>
      </c>
      <c r="Q3139" s="14">
        <f>IFERROR(VLOOKUP($A3139,'Fielding Data'!$A:$H,MATCH(Q$1,'Fielding Data'!$A$1:$H$1,0),0),"Other")</f>
        <v>4</v>
      </c>
      <c r="R3139" s="14">
        <f>IFERROR(VLOOKUP($A3139,'Fielding Data'!$A:$H,MATCH(R$1,'Fielding Data'!$A$1:$H$1,0),0),"Other")</f>
        <v>6</v>
      </c>
      <c r="S3139" s="14">
        <f>IFERROR(VLOOKUP($A3139,'Fielding Data'!$A:$H,MATCH(S$1,'Fielding Data'!$A$1:$H$1,0),0),"Other")</f>
        <v>0</v>
      </c>
      <c r="T3139" s="14">
        <f>IFERROR(VLOOKUP($A3139,'Fielding Data'!$A:$H,MATCH(T$1,'Fielding Data'!$A$1:$H$1,0),0),"Other")</f>
        <v>2</v>
      </c>
      <c r="U3139" s="14">
        <f>SUMIFS('Fielding Data'!E:E,'Fielding Data'!$A:$A,'Hitting Data'!$A3139)</f>
        <v>10</v>
      </c>
      <c r="V3139" s="14">
        <f>SUMIFS('Fielding Data'!F:F,'Fielding Data'!$A:$A,'Hitting Data'!$A3139)</f>
        <v>21</v>
      </c>
      <c r="W3139" s="14">
        <f>SUMIFS('Fielding Data'!G:G,'Fielding Data'!$A:$A,'Hitting Data'!$A3139)</f>
        <v>1</v>
      </c>
      <c r="X3139" s="14">
        <f>SUMIFS('Fielding Data'!H:H,'Fielding Data'!$A:$A,'Hitting Data'!$A3139)</f>
        <v>3</v>
      </c>
    </row>
    <row r="3140" spans="1:24" x14ac:dyDescent="0.25">
      <c r="A3140" s="14" t="str">
        <f t="shared" si="49"/>
        <v>olsonga012012</v>
      </c>
      <c r="B3140" s="19" t="s">
        <v>832</v>
      </c>
      <c r="C3140" s="19">
        <v>2012</v>
      </c>
      <c r="D3140" s="19">
        <v>1</v>
      </c>
      <c r="E3140" s="19">
        <v>0</v>
      </c>
      <c r="F3140" s="19">
        <v>0</v>
      </c>
      <c r="G3140" s="19">
        <v>0</v>
      </c>
      <c r="H3140" s="19">
        <v>0</v>
      </c>
      <c r="I3140" s="19">
        <v>0</v>
      </c>
      <c r="J3140" s="19">
        <v>0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4" t="str">
        <f>IFERROR(VLOOKUP($A3140,'Fielding Data'!$A:$H,MATCH(P$1,'Fielding Data'!$A$1:$H$1,0),0),"Other")</f>
        <v>P</v>
      </c>
      <c r="Q3140" s="14">
        <f>IFERROR(VLOOKUP($A3140,'Fielding Data'!$A:$H,MATCH(Q$1,'Fielding Data'!$A$1:$H$1,0),0),"Other")</f>
        <v>0</v>
      </c>
      <c r="R3140" s="14">
        <f>IFERROR(VLOOKUP($A3140,'Fielding Data'!$A:$H,MATCH(R$1,'Fielding Data'!$A$1:$H$1,0),0),"Other")</f>
        <v>0</v>
      </c>
      <c r="S3140" s="14">
        <f>IFERROR(VLOOKUP($A3140,'Fielding Data'!$A:$H,MATCH(S$1,'Fielding Data'!$A$1:$H$1,0),0),"Other")</f>
        <v>0</v>
      </c>
      <c r="T3140" s="14">
        <f>IFERROR(VLOOKUP($A3140,'Fielding Data'!$A:$H,MATCH(T$1,'Fielding Data'!$A$1:$H$1,0),0),"Other")</f>
        <v>0</v>
      </c>
      <c r="U3140" s="14">
        <f>SUMIFS('Fielding Data'!E:E,'Fielding Data'!$A:$A,'Hitting Data'!$A3140)</f>
        <v>0</v>
      </c>
      <c r="V3140" s="14">
        <f>SUMIFS('Fielding Data'!F:F,'Fielding Data'!$A:$A,'Hitting Data'!$A3140)</f>
        <v>0</v>
      </c>
      <c r="W3140" s="14">
        <f>SUMIFS('Fielding Data'!G:G,'Fielding Data'!$A:$A,'Hitting Data'!$A3140)</f>
        <v>0</v>
      </c>
      <c r="X3140" s="14">
        <f>SUMIFS('Fielding Data'!H:H,'Fielding Data'!$A:$A,'Hitting Data'!$A3140)</f>
        <v>0</v>
      </c>
    </row>
    <row r="3141" spans="1:24" x14ac:dyDescent="0.25">
      <c r="A3141" s="14" t="str">
        <f t="shared" si="49"/>
        <v>oltmi012012</v>
      </c>
      <c r="B3141" s="19" t="s">
        <v>1794</v>
      </c>
      <c r="C3141" s="19">
        <v>2012</v>
      </c>
      <c r="D3141" s="19">
        <v>16</v>
      </c>
      <c r="E3141" s="19">
        <v>33</v>
      </c>
      <c r="F3141" s="19">
        <v>2</v>
      </c>
      <c r="G3141" s="19">
        <v>5</v>
      </c>
      <c r="H3141" s="19">
        <v>1</v>
      </c>
      <c r="I3141" s="19">
        <v>0</v>
      </c>
      <c r="J3141" s="19">
        <v>0</v>
      </c>
      <c r="K3141" s="19">
        <v>5</v>
      </c>
      <c r="L3141" s="19">
        <v>1</v>
      </c>
      <c r="M3141" s="19">
        <v>1</v>
      </c>
      <c r="N3141" s="19">
        <v>5</v>
      </c>
      <c r="O3141" s="19">
        <v>13</v>
      </c>
      <c r="P3141" s="14" t="str">
        <f>IFERROR(VLOOKUP($A3141,'Fielding Data'!$A:$H,MATCH(P$1,'Fielding Data'!$A$1:$H$1,0),0),"Other")</f>
        <v>1B</v>
      </c>
      <c r="Q3141" s="14">
        <f>IFERROR(VLOOKUP($A3141,'Fielding Data'!$A:$H,MATCH(Q$1,'Fielding Data'!$A$1:$H$1,0),0),"Other")</f>
        <v>46</v>
      </c>
      <c r="R3141" s="14">
        <f>IFERROR(VLOOKUP($A3141,'Fielding Data'!$A:$H,MATCH(R$1,'Fielding Data'!$A$1:$H$1,0),0),"Other")</f>
        <v>6</v>
      </c>
      <c r="S3141" s="14">
        <f>IFERROR(VLOOKUP($A3141,'Fielding Data'!$A:$H,MATCH(S$1,'Fielding Data'!$A$1:$H$1,0),0),"Other")</f>
        <v>1</v>
      </c>
      <c r="T3141" s="14">
        <f>IFERROR(VLOOKUP($A3141,'Fielding Data'!$A:$H,MATCH(T$1,'Fielding Data'!$A$1:$H$1,0),0),"Other")</f>
        <v>2</v>
      </c>
      <c r="U3141" s="14">
        <f>SUMIFS('Fielding Data'!E:E,'Fielding Data'!$A:$A,'Hitting Data'!$A3141)</f>
        <v>49</v>
      </c>
      <c r="V3141" s="14">
        <f>SUMIFS('Fielding Data'!F:F,'Fielding Data'!$A:$A,'Hitting Data'!$A3141)</f>
        <v>14</v>
      </c>
      <c r="W3141" s="14">
        <f>SUMIFS('Fielding Data'!G:G,'Fielding Data'!$A:$A,'Hitting Data'!$A3141)</f>
        <v>3</v>
      </c>
      <c r="X3141" s="14">
        <f>SUMIFS('Fielding Data'!H:H,'Fielding Data'!$A:$A,'Hitting Data'!$A3141)</f>
        <v>2</v>
      </c>
    </row>
    <row r="3142" spans="1:24" x14ac:dyDescent="0.25">
      <c r="A3142" s="14" t="str">
        <f t="shared" si="49"/>
        <v>omogrbr012012</v>
      </c>
      <c r="B3142" s="19" t="s">
        <v>1795</v>
      </c>
      <c r="C3142" s="19">
        <v>2012</v>
      </c>
      <c r="D3142" s="19">
        <v>17</v>
      </c>
      <c r="E3142" s="19">
        <v>0</v>
      </c>
      <c r="F3142" s="19">
        <v>0</v>
      </c>
      <c r="G3142" s="19">
        <v>0</v>
      </c>
      <c r="H3142" s="19">
        <v>0</v>
      </c>
      <c r="I3142" s="19">
        <v>0</v>
      </c>
      <c r="J3142" s="19">
        <v>0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4" t="str">
        <f>IFERROR(VLOOKUP($A3142,'Fielding Data'!$A:$H,MATCH(P$1,'Fielding Data'!$A$1:$H$1,0),0),"Other")</f>
        <v>P</v>
      </c>
      <c r="Q3142" s="14">
        <f>IFERROR(VLOOKUP($A3142,'Fielding Data'!$A:$H,MATCH(Q$1,'Fielding Data'!$A$1:$H$1,0),0),"Other")</f>
        <v>0</v>
      </c>
      <c r="R3142" s="14">
        <f>IFERROR(VLOOKUP($A3142,'Fielding Data'!$A:$H,MATCH(R$1,'Fielding Data'!$A$1:$H$1,0),0),"Other")</f>
        <v>0</v>
      </c>
      <c r="S3142" s="14">
        <f>IFERROR(VLOOKUP($A3142,'Fielding Data'!$A:$H,MATCH(S$1,'Fielding Data'!$A$1:$H$1,0),0),"Other")</f>
        <v>0</v>
      </c>
      <c r="T3142" s="14">
        <f>IFERROR(VLOOKUP($A3142,'Fielding Data'!$A:$H,MATCH(T$1,'Fielding Data'!$A$1:$H$1,0),0),"Other")</f>
        <v>0</v>
      </c>
      <c r="U3142" s="14">
        <f>SUMIFS('Fielding Data'!E:E,'Fielding Data'!$A:$A,'Hitting Data'!$A3142)</f>
        <v>0</v>
      </c>
      <c r="V3142" s="14">
        <f>SUMIFS('Fielding Data'!F:F,'Fielding Data'!$A:$A,'Hitting Data'!$A3142)</f>
        <v>0</v>
      </c>
      <c r="W3142" s="14">
        <f>SUMIFS('Fielding Data'!G:G,'Fielding Data'!$A:$A,'Hitting Data'!$A3142)</f>
        <v>0</v>
      </c>
      <c r="X3142" s="14">
        <f>SUMIFS('Fielding Data'!H:H,'Fielding Data'!$A:$A,'Hitting Data'!$A3142)</f>
        <v>0</v>
      </c>
    </row>
    <row r="3143" spans="1:24" x14ac:dyDescent="0.25">
      <c r="A3143" s="14" t="str">
        <f t="shared" si="49"/>
        <v>ondrulo012012</v>
      </c>
      <c r="B3143" s="19" t="s">
        <v>1355</v>
      </c>
      <c r="C3143" s="19">
        <v>2012</v>
      </c>
      <c r="D3143" s="19">
        <v>63</v>
      </c>
      <c r="E3143" s="19">
        <v>0</v>
      </c>
      <c r="F3143" s="19">
        <v>0</v>
      </c>
      <c r="G3143" s="19">
        <v>0</v>
      </c>
      <c r="H3143" s="19">
        <v>0</v>
      </c>
      <c r="I3143" s="19">
        <v>0</v>
      </c>
      <c r="J3143" s="19">
        <v>0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4" t="str">
        <f>IFERROR(VLOOKUP($A3143,'Fielding Data'!$A:$H,MATCH(P$1,'Fielding Data'!$A$1:$H$1,0),0),"Other")</f>
        <v>P</v>
      </c>
      <c r="Q3143" s="14">
        <f>IFERROR(VLOOKUP($A3143,'Fielding Data'!$A:$H,MATCH(Q$1,'Fielding Data'!$A$1:$H$1,0),0),"Other")</f>
        <v>4</v>
      </c>
      <c r="R3143" s="14">
        <f>IFERROR(VLOOKUP($A3143,'Fielding Data'!$A:$H,MATCH(R$1,'Fielding Data'!$A$1:$H$1,0),0),"Other")</f>
        <v>5</v>
      </c>
      <c r="S3143" s="14">
        <f>IFERROR(VLOOKUP($A3143,'Fielding Data'!$A:$H,MATCH(S$1,'Fielding Data'!$A$1:$H$1,0),0),"Other")</f>
        <v>0</v>
      </c>
      <c r="T3143" s="14">
        <f>IFERROR(VLOOKUP($A3143,'Fielding Data'!$A:$H,MATCH(T$1,'Fielding Data'!$A$1:$H$1,0),0),"Other")</f>
        <v>1</v>
      </c>
      <c r="U3143" s="14">
        <f>SUMIFS('Fielding Data'!E:E,'Fielding Data'!$A:$A,'Hitting Data'!$A3143)</f>
        <v>4</v>
      </c>
      <c r="V3143" s="14">
        <f>SUMIFS('Fielding Data'!F:F,'Fielding Data'!$A:$A,'Hitting Data'!$A3143)</f>
        <v>5</v>
      </c>
      <c r="W3143" s="14">
        <f>SUMIFS('Fielding Data'!G:G,'Fielding Data'!$A:$A,'Hitting Data'!$A3143)</f>
        <v>0</v>
      </c>
      <c r="X3143" s="14">
        <f>SUMIFS('Fielding Data'!H:H,'Fielding Data'!$A:$A,'Hitting Data'!$A3143)</f>
        <v>1</v>
      </c>
    </row>
    <row r="3144" spans="1:24" x14ac:dyDescent="0.25">
      <c r="A3144" s="14" t="str">
        <f t="shared" si="49"/>
        <v>orrpe012012</v>
      </c>
      <c r="B3144" s="19" t="s">
        <v>582</v>
      </c>
      <c r="C3144" s="19">
        <v>2012</v>
      </c>
      <c r="D3144" s="19">
        <v>35</v>
      </c>
      <c r="E3144" s="19">
        <v>54</v>
      </c>
      <c r="F3144" s="19">
        <v>6</v>
      </c>
      <c r="G3144" s="19">
        <v>17</v>
      </c>
      <c r="H3144" s="19">
        <v>5</v>
      </c>
      <c r="I3144" s="19">
        <v>1</v>
      </c>
      <c r="J3144" s="19">
        <v>0</v>
      </c>
      <c r="K3144" s="19">
        <v>7</v>
      </c>
      <c r="L3144" s="19">
        <v>3</v>
      </c>
      <c r="M3144" s="19">
        <v>1</v>
      </c>
      <c r="N3144" s="19">
        <v>1</v>
      </c>
      <c r="O3144" s="19">
        <v>18</v>
      </c>
      <c r="P3144" s="14" t="str">
        <f>IFERROR(VLOOKUP($A3144,'Fielding Data'!$A:$H,MATCH(P$1,'Fielding Data'!$A$1:$H$1,0),0),"Other")</f>
        <v>2B</v>
      </c>
      <c r="Q3144" s="14">
        <f>IFERROR(VLOOKUP($A3144,'Fielding Data'!$A:$H,MATCH(Q$1,'Fielding Data'!$A$1:$H$1,0),0),"Other")</f>
        <v>12</v>
      </c>
      <c r="R3144" s="14">
        <f>IFERROR(VLOOKUP($A3144,'Fielding Data'!$A:$H,MATCH(R$1,'Fielding Data'!$A$1:$H$1,0),0),"Other")</f>
        <v>20</v>
      </c>
      <c r="S3144" s="14">
        <f>IFERROR(VLOOKUP($A3144,'Fielding Data'!$A:$H,MATCH(S$1,'Fielding Data'!$A$1:$H$1,0),0),"Other")</f>
        <v>3</v>
      </c>
      <c r="T3144" s="14">
        <f>IFERROR(VLOOKUP($A3144,'Fielding Data'!$A:$H,MATCH(T$1,'Fielding Data'!$A$1:$H$1,0),0),"Other")</f>
        <v>4</v>
      </c>
      <c r="U3144" s="14">
        <f>SUMIFS('Fielding Data'!E:E,'Fielding Data'!$A:$A,'Hitting Data'!$A3144)</f>
        <v>13</v>
      </c>
      <c r="V3144" s="14">
        <f>SUMIFS('Fielding Data'!F:F,'Fielding Data'!$A:$A,'Hitting Data'!$A3144)</f>
        <v>23</v>
      </c>
      <c r="W3144" s="14">
        <f>SUMIFS('Fielding Data'!G:G,'Fielding Data'!$A:$A,'Hitting Data'!$A3144)</f>
        <v>3</v>
      </c>
      <c r="X3144" s="14">
        <f>SUMIFS('Fielding Data'!H:H,'Fielding Data'!$A:$A,'Hitting Data'!$A3144)</f>
        <v>4</v>
      </c>
    </row>
    <row r="3145" spans="1:24" x14ac:dyDescent="0.25">
      <c r="A3145" s="14" t="str">
        <f t="shared" si="49"/>
        <v>ortegjo012012</v>
      </c>
      <c r="B3145" s="19" t="s">
        <v>1796</v>
      </c>
      <c r="C3145" s="19">
        <v>2012</v>
      </c>
      <c r="D3145" s="19">
        <v>2</v>
      </c>
      <c r="E3145" s="19">
        <v>0</v>
      </c>
      <c r="F3145" s="19">
        <v>0</v>
      </c>
      <c r="G3145" s="19">
        <v>0</v>
      </c>
      <c r="H3145" s="19">
        <v>0</v>
      </c>
      <c r="I3145" s="19">
        <v>0</v>
      </c>
      <c r="J3145" s="19">
        <v>0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4" t="str">
        <f>IFERROR(VLOOKUP($A3145,'Fielding Data'!$A:$H,MATCH(P$1,'Fielding Data'!$A$1:$H$1,0),0),"Other")</f>
        <v>P</v>
      </c>
      <c r="Q3145" s="14">
        <f>IFERROR(VLOOKUP($A3145,'Fielding Data'!$A:$H,MATCH(Q$1,'Fielding Data'!$A$1:$H$1,0),0),"Other")</f>
        <v>0</v>
      </c>
      <c r="R3145" s="14">
        <f>IFERROR(VLOOKUP($A3145,'Fielding Data'!$A:$H,MATCH(R$1,'Fielding Data'!$A$1:$H$1,0),0),"Other")</f>
        <v>0</v>
      </c>
      <c r="S3145" s="14">
        <f>IFERROR(VLOOKUP($A3145,'Fielding Data'!$A:$H,MATCH(S$1,'Fielding Data'!$A$1:$H$1,0),0),"Other")</f>
        <v>0</v>
      </c>
      <c r="T3145" s="14">
        <f>IFERROR(VLOOKUP($A3145,'Fielding Data'!$A:$H,MATCH(T$1,'Fielding Data'!$A$1:$H$1,0),0),"Other")</f>
        <v>0</v>
      </c>
      <c r="U3145" s="14">
        <f>SUMIFS('Fielding Data'!E:E,'Fielding Data'!$A:$A,'Hitting Data'!$A3145)</f>
        <v>0</v>
      </c>
      <c r="V3145" s="14">
        <f>SUMIFS('Fielding Data'!F:F,'Fielding Data'!$A:$A,'Hitting Data'!$A3145)</f>
        <v>0</v>
      </c>
      <c r="W3145" s="14">
        <f>SUMIFS('Fielding Data'!G:G,'Fielding Data'!$A:$A,'Hitting Data'!$A3145)</f>
        <v>0</v>
      </c>
      <c r="X3145" s="14">
        <f>SUMIFS('Fielding Data'!H:H,'Fielding Data'!$A:$A,'Hitting Data'!$A3145)</f>
        <v>0</v>
      </c>
    </row>
    <row r="3146" spans="1:24" x14ac:dyDescent="0.25">
      <c r="A3146" s="14" t="str">
        <f t="shared" si="49"/>
        <v>ortegra012012</v>
      </c>
      <c r="B3146" s="19" t="s">
        <v>1797</v>
      </c>
      <c r="C3146" s="19">
        <v>2012</v>
      </c>
      <c r="D3146" s="19">
        <v>2</v>
      </c>
      <c r="E3146" s="19">
        <v>4</v>
      </c>
      <c r="F3146" s="19">
        <v>0</v>
      </c>
      <c r="G3146" s="19">
        <v>2</v>
      </c>
      <c r="H3146" s="19">
        <v>0</v>
      </c>
      <c r="I3146" s="19">
        <v>0</v>
      </c>
      <c r="J3146" s="19">
        <v>0</v>
      </c>
      <c r="K3146" s="19">
        <v>0</v>
      </c>
      <c r="L3146" s="19">
        <v>1</v>
      </c>
      <c r="M3146" s="19">
        <v>0</v>
      </c>
      <c r="N3146" s="19">
        <v>1</v>
      </c>
      <c r="O3146" s="19">
        <v>2</v>
      </c>
      <c r="P3146" s="14" t="str">
        <f>IFERROR(VLOOKUP($A3146,'Fielding Data'!$A:$H,MATCH(P$1,'Fielding Data'!$A$1:$H$1,0),0),"Other")</f>
        <v>CF</v>
      </c>
      <c r="Q3146" s="14">
        <f>IFERROR(VLOOKUP($A3146,'Fielding Data'!$A:$H,MATCH(Q$1,'Fielding Data'!$A$1:$H$1,0),0),"Other")</f>
        <v>0</v>
      </c>
      <c r="R3146" s="14">
        <f>IFERROR(VLOOKUP($A3146,'Fielding Data'!$A:$H,MATCH(R$1,'Fielding Data'!$A$1:$H$1,0),0),"Other")</f>
        <v>0</v>
      </c>
      <c r="S3146" s="14">
        <f>IFERROR(VLOOKUP($A3146,'Fielding Data'!$A:$H,MATCH(S$1,'Fielding Data'!$A$1:$H$1,0),0),"Other")</f>
        <v>0</v>
      </c>
      <c r="T3146" s="14">
        <f>IFERROR(VLOOKUP($A3146,'Fielding Data'!$A:$H,MATCH(T$1,'Fielding Data'!$A$1:$H$1,0),0),"Other")</f>
        <v>0</v>
      </c>
      <c r="U3146" s="14">
        <f>SUMIFS('Fielding Data'!E:E,'Fielding Data'!$A:$A,'Hitting Data'!$A3146)</f>
        <v>3</v>
      </c>
      <c r="V3146" s="14">
        <f>SUMIFS('Fielding Data'!F:F,'Fielding Data'!$A:$A,'Hitting Data'!$A3146)</f>
        <v>0</v>
      </c>
      <c r="W3146" s="14">
        <f>SUMIFS('Fielding Data'!G:G,'Fielding Data'!$A:$A,'Hitting Data'!$A3146)</f>
        <v>0</v>
      </c>
      <c r="X3146" s="14">
        <f>SUMIFS('Fielding Data'!H:H,'Fielding Data'!$A:$A,'Hitting Data'!$A3146)</f>
        <v>0</v>
      </c>
    </row>
    <row r="3147" spans="1:24" x14ac:dyDescent="0.25">
      <c r="A3147" s="14" t="str">
        <f t="shared" si="49"/>
        <v>ortizda012012</v>
      </c>
      <c r="B3147" s="19" t="s">
        <v>165</v>
      </c>
      <c r="C3147" s="19">
        <v>2012</v>
      </c>
      <c r="D3147" s="19">
        <v>90</v>
      </c>
      <c r="E3147" s="19">
        <v>324</v>
      </c>
      <c r="F3147" s="19">
        <v>65</v>
      </c>
      <c r="G3147" s="19">
        <v>103</v>
      </c>
      <c r="H3147" s="19">
        <v>26</v>
      </c>
      <c r="I3147" s="19">
        <v>0</v>
      </c>
      <c r="J3147" s="19">
        <v>23</v>
      </c>
      <c r="K3147" s="19">
        <v>60</v>
      </c>
      <c r="L3147" s="19">
        <v>0</v>
      </c>
      <c r="M3147" s="19">
        <v>1</v>
      </c>
      <c r="N3147" s="19">
        <v>56</v>
      </c>
      <c r="O3147" s="19">
        <v>51</v>
      </c>
      <c r="P3147" s="14" t="str">
        <f>IFERROR(VLOOKUP($A3147,'Fielding Data'!$A:$H,MATCH(P$1,'Fielding Data'!$A$1:$H$1,0),0),"Other")</f>
        <v>1B</v>
      </c>
      <c r="Q3147" s="14">
        <f>IFERROR(VLOOKUP($A3147,'Fielding Data'!$A:$H,MATCH(Q$1,'Fielding Data'!$A$1:$H$1,0),0),"Other")</f>
        <v>54</v>
      </c>
      <c r="R3147" s="14">
        <f>IFERROR(VLOOKUP($A3147,'Fielding Data'!$A:$H,MATCH(R$1,'Fielding Data'!$A$1:$H$1,0),0),"Other")</f>
        <v>2</v>
      </c>
      <c r="S3147" s="14">
        <f>IFERROR(VLOOKUP($A3147,'Fielding Data'!$A:$H,MATCH(S$1,'Fielding Data'!$A$1:$H$1,0),0),"Other")</f>
        <v>0</v>
      </c>
      <c r="T3147" s="14">
        <f>IFERROR(VLOOKUP($A3147,'Fielding Data'!$A:$H,MATCH(T$1,'Fielding Data'!$A$1:$H$1,0),0),"Other")</f>
        <v>4</v>
      </c>
      <c r="U3147" s="14">
        <f>SUMIFS('Fielding Data'!E:E,'Fielding Data'!$A:$A,'Hitting Data'!$A3147)</f>
        <v>54</v>
      </c>
      <c r="V3147" s="14">
        <f>SUMIFS('Fielding Data'!F:F,'Fielding Data'!$A:$A,'Hitting Data'!$A3147)</f>
        <v>2</v>
      </c>
      <c r="W3147" s="14">
        <f>SUMIFS('Fielding Data'!G:G,'Fielding Data'!$A:$A,'Hitting Data'!$A3147)</f>
        <v>0</v>
      </c>
      <c r="X3147" s="14">
        <f>SUMIFS('Fielding Data'!H:H,'Fielding Data'!$A:$A,'Hitting Data'!$A3147)</f>
        <v>4</v>
      </c>
    </row>
    <row r="3148" spans="1:24" x14ac:dyDescent="0.25">
      <c r="A3148" s="14" t="str">
        <f t="shared" si="49"/>
        <v>oswalro012012</v>
      </c>
      <c r="B3148" s="19" t="s">
        <v>262</v>
      </c>
      <c r="C3148" s="19">
        <v>2012</v>
      </c>
      <c r="D3148" s="19">
        <v>17</v>
      </c>
      <c r="E3148" s="19">
        <v>0</v>
      </c>
      <c r="F3148" s="19">
        <v>0</v>
      </c>
      <c r="G3148" s="19">
        <v>0</v>
      </c>
      <c r="H3148" s="19">
        <v>0</v>
      </c>
      <c r="I3148" s="19">
        <v>0</v>
      </c>
      <c r="J3148" s="19">
        <v>0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4" t="str">
        <f>IFERROR(VLOOKUP($A3148,'Fielding Data'!$A:$H,MATCH(P$1,'Fielding Data'!$A$1:$H$1,0),0),"Other")</f>
        <v>P</v>
      </c>
      <c r="Q3148" s="14">
        <f>IFERROR(VLOOKUP($A3148,'Fielding Data'!$A:$H,MATCH(Q$1,'Fielding Data'!$A$1:$H$1,0),0),"Other")</f>
        <v>2</v>
      </c>
      <c r="R3148" s="14">
        <f>IFERROR(VLOOKUP($A3148,'Fielding Data'!$A:$H,MATCH(R$1,'Fielding Data'!$A$1:$H$1,0),0),"Other")</f>
        <v>4</v>
      </c>
      <c r="S3148" s="14">
        <f>IFERROR(VLOOKUP($A3148,'Fielding Data'!$A:$H,MATCH(S$1,'Fielding Data'!$A$1:$H$1,0),0),"Other")</f>
        <v>0</v>
      </c>
      <c r="T3148" s="14">
        <f>IFERROR(VLOOKUP($A3148,'Fielding Data'!$A:$H,MATCH(T$1,'Fielding Data'!$A$1:$H$1,0),0),"Other")</f>
        <v>1</v>
      </c>
      <c r="U3148" s="14">
        <f>SUMIFS('Fielding Data'!E:E,'Fielding Data'!$A:$A,'Hitting Data'!$A3148)</f>
        <v>2</v>
      </c>
      <c r="V3148" s="14">
        <f>SUMIFS('Fielding Data'!F:F,'Fielding Data'!$A:$A,'Hitting Data'!$A3148)</f>
        <v>4</v>
      </c>
      <c r="W3148" s="14">
        <f>SUMIFS('Fielding Data'!G:G,'Fielding Data'!$A:$A,'Hitting Data'!$A3148)</f>
        <v>0</v>
      </c>
      <c r="X3148" s="14">
        <f>SUMIFS('Fielding Data'!H:H,'Fielding Data'!$A:$A,'Hitting Data'!$A3148)</f>
        <v>1</v>
      </c>
    </row>
    <row r="3149" spans="1:24" x14ac:dyDescent="0.25">
      <c r="A3149" s="14" t="str">
        <f t="shared" si="49"/>
        <v>oteroda012012</v>
      </c>
      <c r="B3149" s="19" t="s">
        <v>1798</v>
      </c>
      <c r="C3149" s="19">
        <v>2012</v>
      </c>
      <c r="D3149" s="19">
        <v>12</v>
      </c>
      <c r="E3149" s="19">
        <v>1</v>
      </c>
      <c r="F3149" s="19">
        <v>0</v>
      </c>
      <c r="G3149" s="19">
        <v>0</v>
      </c>
      <c r="H3149" s="19">
        <v>0</v>
      </c>
      <c r="I3149" s="19">
        <v>0</v>
      </c>
      <c r="J3149" s="19">
        <v>0</v>
      </c>
      <c r="K3149" s="19">
        <v>0</v>
      </c>
      <c r="L3149" s="19">
        <v>0</v>
      </c>
      <c r="M3149" s="19">
        <v>0</v>
      </c>
      <c r="N3149" s="19">
        <v>0</v>
      </c>
      <c r="O3149" s="19">
        <v>1</v>
      </c>
      <c r="P3149" s="14" t="str">
        <f>IFERROR(VLOOKUP($A3149,'Fielding Data'!$A:$H,MATCH(P$1,'Fielding Data'!$A$1:$H$1,0),0),"Other")</f>
        <v>P</v>
      </c>
      <c r="Q3149" s="14">
        <f>IFERROR(VLOOKUP($A3149,'Fielding Data'!$A:$H,MATCH(Q$1,'Fielding Data'!$A$1:$H$1,0),0),"Other")</f>
        <v>0</v>
      </c>
      <c r="R3149" s="14">
        <f>IFERROR(VLOOKUP($A3149,'Fielding Data'!$A:$H,MATCH(R$1,'Fielding Data'!$A$1:$H$1,0),0),"Other")</f>
        <v>3</v>
      </c>
      <c r="S3149" s="14">
        <f>IFERROR(VLOOKUP($A3149,'Fielding Data'!$A:$H,MATCH(S$1,'Fielding Data'!$A$1:$H$1,0),0),"Other")</f>
        <v>0</v>
      </c>
      <c r="T3149" s="14">
        <f>IFERROR(VLOOKUP($A3149,'Fielding Data'!$A:$H,MATCH(T$1,'Fielding Data'!$A$1:$H$1,0),0),"Other")</f>
        <v>0</v>
      </c>
      <c r="U3149" s="14">
        <f>SUMIFS('Fielding Data'!E:E,'Fielding Data'!$A:$A,'Hitting Data'!$A3149)</f>
        <v>0</v>
      </c>
      <c r="V3149" s="14">
        <f>SUMIFS('Fielding Data'!F:F,'Fielding Data'!$A:$A,'Hitting Data'!$A3149)</f>
        <v>3</v>
      </c>
      <c r="W3149" s="14">
        <f>SUMIFS('Fielding Data'!G:G,'Fielding Data'!$A:$A,'Hitting Data'!$A3149)</f>
        <v>0</v>
      </c>
      <c r="X3149" s="14">
        <f>SUMIFS('Fielding Data'!H:H,'Fielding Data'!$A:$A,'Hitting Data'!$A3149)</f>
        <v>0</v>
      </c>
    </row>
    <row r="3150" spans="1:24" x14ac:dyDescent="0.25">
      <c r="A3150" s="14" t="str">
        <f t="shared" si="49"/>
        <v>ottavad012012</v>
      </c>
      <c r="B3150" s="19" t="s">
        <v>1356</v>
      </c>
      <c r="C3150" s="19">
        <v>2012</v>
      </c>
      <c r="D3150" s="19">
        <v>53</v>
      </c>
      <c r="E3150" s="19">
        <v>9</v>
      </c>
      <c r="F3150" s="19">
        <v>1</v>
      </c>
      <c r="G3150" s="19">
        <v>1</v>
      </c>
      <c r="H3150" s="19">
        <v>0</v>
      </c>
      <c r="I3150" s="19">
        <v>0</v>
      </c>
      <c r="J3150" s="19">
        <v>0</v>
      </c>
      <c r="K3150" s="19">
        <v>0</v>
      </c>
      <c r="L3150" s="19">
        <v>0</v>
      </c>
      <c r="M3150" s="19">
        <v>0</v>
      </c>
      <c r="N3150" s="19">
        <v>0</v>
      </c>
      <c r="O3150" s="19">
        <v>7</v>
      </c>
      <c r="P3150" s="14" t="str">
        <f>IFERROR(VLOOKUP($A3150,'Fielding Data'!$A:$H,MATCH(P$1,'Fielding Data'!$A$1:$H$1,0),0),"Other")</f>
        <v>P</v>
      </c>
      <c r="Q3150" s="14">
        <f>IFERROR(VLOOKUP($A3150,'Fielding Data'!$A:$H,MATCH(Q$1,'Fielding Data'!$A$1:$H$1,0),0),"Other")</f>
        <v>5</v>
      </c>
      <c r="R3150" s="14">
        <f>IFERROR(VLOOKUP($A3150,'Fielding Data'!$A:$H,MATCH(R$1,'Fielding Data'!$A$1:$H$1,0),0),"Other")</f>
        <v>10</v>
      </c>
      <c r="S3150" s="14">
        <f>IFERROR(VLOOKUP($A3150,'Fielding Data'!$A:$H,MATCH(S$1,'Fielding Data'!$A$1:$H$1,0),0),"Other")</f>
        <v>0</v>
      </c>
      <c r="T3150" s="14">
        <f>IFERROR(VLOOKUP($A3150,'Fielding Data'!$A:$H,MATCH(T$1,'Fielding Data'!$A$1:$H$1,0),0),"Other")</f>
        <v>0</v>
      </c>
      <c r="U3150" s="14">
        <f>SUMIFS('Fielding Data'!E:E,'Fielding Data'!$A:$A,'Hitting Data'!$A3150)</f>
        <v>5</v>
      </c>
      <c r="V3150" s="14">
        <f>SUMIFS('Fielding Data'!F:F,'Fielding Data'!$A:$A,'Hitting Data'!$A3150)</f>
        <v>10</v>
      </c>
      <c r="W3150" s="14">
        <f>SUMIFS('Fielding Data'!G:G,'Fielding Data'!$A:$A,'Hitting Data'!$A3150)</f>
        <v>0</v>
      </c>
      <c r="X3150" s="14">
        <f>SUMIFS('Fielding Data'!H:H,'Fielding Data'!$A:$A,'Hitting Data'!$A3150)</f>
        <v>0</v>
      </c>
    </row>
    <row r="3151" spans="1:24" x14ac:dyDescent="0.25">
      <c r="A3151" s="14" t="str">
        <f t="shared" si="49"/>
        <v>outmajo012012</v>
      </c>
      <c r="B3151" s="19" t="s">
        <v>982</v>
      </c>
      <c r="C3151" s="19">
        <v>2012</v>
      </c>
      <c r="D3151" s="19">
        <v>28</v>
      </c>
      <c r="E3151" s="19">
        <v>12</v>
      </c>
      <c r="F3151" s="19">
        <v>0</v>
      </c>
      <c r="G3151" s="19">
        <v>1</v>
      </c>
      <c r="H3151" s="19">
        <v>0</v>
      </c>
      <c r="I3151" s="19">
        <v>0</v>
      </c>
      <c r="J3151" s="19">
        <v>0</v>
      </c>
      <c r="K3151" s="19">
        <v>1</v>
      </c>
      <c r="L3151" s="19">
        <v>0</v>
      </c>
      <c r="M3151" s="19">
        <v>0</v>
      </c>
      <c r="N3151" s="19">
        <v>1</v>
      </c>
      <c r="O3151" s="19">
        <v>8</v>
      </c>
      <c r="P3151" s="14" t="str">
        <f>IFERROR(VLOOKUP($A3151,'Fielding Data'!$A:$H,MATCH(P$1,'Fielding Data'!$A$1:$H$1,0),0),"Other")</f>
        <v>P</v>
      </c>
      <c r="Q3151" s="14">
        <f>IFERROR(VLOOKUP($A3151,'Fielding Data'!$A:$H,MATCH(Q$1,'Fielding Data'!$A$1:$H$1,0),0),"Other")</f>
        <v>1</v>
      </c>
      <c r="R3151" s="14">
        <f>IFERROR(VLOOKUP($A3151,'Fielding Data'!$A:$H,MATCH(R$1,'Fielding Data'!$A$1:$H$1,0),0),"Other")</f>
        <v>5</v>
      </c>
      <c r="S3151" s="14">
        <f>IFERROR(VLOOKUP($A3151,'Fielding Data'!$A:$H,MATCH(S$1,'Fielding Data'!$A$1:$H$1,0),0),"Other")</f>
        <v>0</v>
      </c>
      <c r="T3151" s="14">
        <f>IFERROR(VLOOKUP($A3151,'Fielding Data'!$A:$H,MATCH(T$1,'Fielding Data'!$A$1:$H$1,0),0),"Other")</f>
        <v>0</v>
      </c>
      <c r="U3151" s="14">
        <f>SUMIFS('Fielding Data'!E:E,'Fielding Data'!$A:$A,'Hitting Data'!$A3151)</f>
        <v>1</v>
      </c>
      <c r="V3151" s="14">
        <f>SUMIFS('Fielding Data'!F:F,'Fielding Data'!$A:$A,'Hitting Data'!$A3151)</f>
        <v>5</v>
      </c>
      <c r="W3151" s="14">
        <f>SUMIFS('Fielding Data'!G:G,'Fielding Data'!$A:$A,'Hitting Data'!$A3151)</f>
        <v>0</v>
      </c>
      <c r="X3151" s="14">
        <f>SUMIFS('Fielding Data'!H:H,'Fielding Data'!$A:$A,'Hitting Data'!$A3151)</f>
        <v>0</v>
      </c>
    </row>
    <row r="3152" spans="1:24" x14ac:dyDescent="0.25">
      <c r="A3152" s="14" t="str">
        <f t="shared" si="49"/>
        <v>owingmi012012</v>
      </c>
      <c r="B3152" s="19" t="s">
        <v>833</v>
      </c>
      <c r="C3152" s="19">
        <v>2012</v>
      </c>
      <c r="D3152" s="19">
        <v>6</v>
      </c>
      <c r="E3152" s="19">
        <v>2</v>
      </c>
      <c r="F3152" s="19">
        <v>0</v>
      </c>
      <c r="G3152" s="19">
        <v>0</v>
      </c>
      <c r="H3152" s="19">
        <v>0</v>
      </c>
      <c r="I3152" s="19">
        <v>0</v>
      </c>
      <c r="J3152" s="19">
        <v>0</v>
      </c>
      <c r="K3152" s="19">
        <v>0</v>
      </c>
      <c r="L3152" s="19">
        <v>0</v>
      </c>
      <c r="M3152" s="19">
        <v>0</v>
      </c>
      <c r="N3152" s="19">
        <v>0</v>
      </c>
      <c r="O3152" s="19">
        <v>2</v>
      </c>
      <c r="P3152" s="14" t="str">
        <f>IFERROR(VLOOKUP($A3152,'Fielding Data'!$A:$H,MATCH(P$1,'Fielding Data'!$A$1:$H$1,0),0),"Other")</f>
        <v>P</v>
      </c>
      <c r="Q3152" s="14">
        <f>IFERROR(VLOOKUP($A3152,'Fielding Data'!$A:$H,MATCH(Q$1,'Fielding Data'!$A$1:$H$1,0),0),"Other")</f>
        <v>0</v>
      </c>
      <c r="R3152" s="14">
        <f>IFERROR(VLOOKUP($A3152,'Fielding Data'!$A:$H,MATCH(R$1,'Fielding Data'!$A$1:$H$1,0),0),"Other")</f>
        <v>3</v>
      </c>
      <c r="S3152" s="14">
        <f>IFERROR(VLOOKUP($A3152,'Fielding Data'!$A:$H,MATCH(S$1,'Fielding Data'!$A$1:$H$1,0),0),"Other")</f>
        <v>0</v>
      </c>
      <c r="T3152" s="14">
        <f>IFERROR(VLOOKUP($A3152,'Fielding Data'!$A:$H,MATCH(T$1,'Fielding Data'!$A$1:$H$1,0),0),"Other")</f>
        <v>0</v>
      </c>
      <c r="U3152" s="14">
        <f>SUMIFS('Fielding Data'!E:E,'Fielding Data'!$A:$A,'Hitting Data'!$A3152)</f>
        <v>0</v>
      </c>
      <c r="V3152" s="14">
        <f>SUMIFS('Fielding Data'!F:F,'Fielding Data'!$A:$A,'Hitting Data'!$A3152)</f>
        <v>3</v>
      </c>
      <c r="W3152" s="14">
        <f>SUMIFS('Fielding Data'!G:G,'Fielding Data'!$A:$A,'Hitting Data'!$A3152)</f>
        <v>0</v>
      </c>
      <c r="X3152" s="14">
        <f>SUMIFS('Fielding Data'!H:H,'Fielding Data'!$A:$A,'Hitting Data'!$A3152)</f>
        <v>0</v>
      </c>
    </row>
    <row r="3153" spans="1:24" x14ac:dyDescent="0.25">
      <c r="A3153" s="14" t="str">
        <f t="shared" si="49"/>
        <v>pachejo012012</v>
      </c>
      <c r="B3153" s="19" t="s">
        <v>1576</v>
      </c>
      <c r="C3153" s="19">
        <v>2012</v>
      </c>
      <c r="D3153" s="19">
        <v>132</v>
      </c>
      <c r="E3153" s="19">
        <v>475</v>
      </c>
      <c r="F3153" s="19">
        <v>51</v>
      </c>
      <c r="G3153" s="19">
        <v>147</v>
      </c>
      <c r="H3153" s="19">
        <v>32</v>
      </c>
      <c r="I3153" s="19">
        <v>3</v>
      </c>
      <c r="J3153" s="19">
        <v>5</v>
      </c>
      <c r="K3153" s="19">
        <v>54</v>
      </c>
      <c r="L3153" s="19">
        <v>7</v>
      </c>
      <c r="M3153" s="19">
        <v>2</v>
      </c>
      <c r="N3153" s="19">
        <v>22</v>
      </c>
      <c r="O3153" s="19">
        <v>61</v>
      </c>
      <c r="P3153" s="14" t="str">
        <f>IFERROR(VLOOKUP($A3153,'Fielding Data'!$A:$H,MATCH(P$1,'Fielding Data'!$A$1:$H$1,0),0),"Other")</f>
        <v>1B</v>
      </c>
      <c r="Q3153" s="14">
        <f>IFERROR(VLOOKUP($A3153,'Fielding Data'!$A:$H,MATCH(Q$1,'Fielding Data'!$A$1:$H$1,0),0),"Other")</f>
        <v>324</v>
      </c>
      <c r="R3153" s="14">
        <f>IFERROR(VLOOKUP($A3153,'Fielding Data'!$A:$H,MATCH(R$1,'Fielding Data'!$A$1:$H$1,0),0),"Other")</f>
        <v>10</v>
      </c>
      <c r="S3153" s="14">
        <f>IFERROR(VLOOKUP($A3153,'Fielding Data'!$A:$H,MATCH(S$1,'Fielding Data'!$A$1:$H$1,0),0),"Other")</f>
        <v>4</v>
      </c>
      <c r="T3153" s="14">
        <f>IFERROR(VLOOKUP($A3153,'Fielding Data'!$A:$H,MATCH(T$1,'Fielding Data'!$A$1:$H$1,0),0),"Other")</f>
        <v>26</v>
      </c>
      <c r="U3153" s="14">
        <f>SUMIFS('Fielding Data'!E:E,'Fielding Data'!$A:$A,'Hitting Data'!$A3153)</f>
        <v>374</v>
      </c>
      <c r="V3153" s="14">
        <f>SUMIFS('Fielding Data'!F:F,'Fielding Data'!$A:$A,'Hitting Data'!$A3153)</f>
        <v>153</v>
      </c>
      <c r="W3153" s="14">
        <f>SUMIFS('Fielding Data'!G:G,'Fielding Data'!$A:$A,'Hitting Data'!$A3153)</f>
        <v>14</v>
      </c>
      <c r="X3153" s="14">
        <f>SUMIFS('Fielding Data'!H:H,'Fielding Data'!$A:$A,'Hitting Data'!$A3153)</f>
        <v>41</v>
      </c>
    </row>
    <row r="3154" spans="1:24" x14ac:dyDescent="0.25">
      <c r="A3154" s="14" t="str">
        <f t="shared" si="49"/>
        <v>padilvi012012</v>
      </c>
      <c r="B3154" s="19" t="s">
        <v>168</v>
      </c>
      <c r="C3154" s="19">
        <v>2012</v>
      </c>
      <c r="D3154" s="19">
        <v>56</v>
      </c>
      <c r="E3154" s="19">
        <v>1</v>
      </c>
      <c r="F3154" s="19">
        <v>0</v>
      </c>
      <c r="G3154" s="19">
        <v>0</v>
      </c>
      <c r="H3154" s="19">
        <v>0</v>
      </c>
      <c r="I3154" s="19">
        <v>0</v>
      </c>
      <c r="J3154" s="19">
        <v>0</v>
      </c>
      <c r="K3154" s="19">
        <v>0</v>
      </c>
      <c r="L3154" s="19">
        <v>0</v>
      </c>
      <c r="M3154" s="19">
        <v>0</v>
      </c>
      <c r="N3154" s="19">
        <v>0</v>
      </c>
      <c r="O3154" s="19">
        <v>0</v>
      </c>
      <c r="P3154" s="14" t="str">
        <f>IFERROR(VLOOKUP($A3154,'Fielding Data'!$A:$H,MATCH(P$1,'Fielding Data'!$A$1:$H$1,0),0),"Other")</f>
        <v>P</v>
      </c>
      <c r="Q3154" s="14">
        <f>IFERROR(VLOOKUP($A3154,'Fielding Data'!$A:$H,MATCH(Q$1,'Fielding Data'!$A$1:$H$1,0),0),"Other")</f>
        <v>4</v>
      </c>
      <c r="R3154" s="14">
        <f>IFERROR(VLOOKUP($A3154,'Fielding Data'!$A:$H,MATCH(R$1,'Fielding Data'!$A$1:$H$1,0),0),"Other")</f>
        <v>3</v>
      </c>
      <c r="S3154" s="14">
        <f>IFERROR(VLOOKUP($A3154,'Fielding Data'!$A:$H,MATCH(S$1,'Fielding Data'!$A$1:$H$1,0),0),"Other")</f>
        <v>1</v>
      </c>
      <c r="T3154" s="14">
        <f>IFERROR(VLOOKUP($A3154,'Fielding Data'!$A:$H,MATCH(T$1,'Fielding Data'!$A$1:$H$1,0),0),"Other")</f>
        <v>0</v>
      </c>
      <c r="U3154" s="14">
        <f>SUMIFS('Fielding Data'!E:E,'Fielding Data'!$A:$A,'Hitting Data'!$A3154)</f>
        <v>4</v>
      </c>
      <c r="V3154" s="14">
        <f>SUMIFS('Fielding Data'!F:F,'Fielding Data'!$A:$A,'Hitting Data'!$A3154)</f>
        <v>3</v>
      </c>
      <c r="W3154" s="14">
        <f>SUMIFS('Fielding Data'!G:G,'Fielding Data'!$A:$A,'Hitting Data'!$A3154)</f>
        <v>1</v>
      </c>
      <c r="X3154" s="14">
        <f>SUMIFS('Fielding Data'!H:H,'Fielding Data'!$A:$A,'Hitting Data'!$A3154)</f>
        <v>0</v>
      </c>
    </row>
    <row r="3155" spans="1:24" x14ac:dyDescent="0.25">
      <c r="A3155" s="14" t="str">
        <f t="shared" si="49"/>
        <v>paganan012012</v>
      </c>
      <c r="B3155" s="19" t="s">
        <v>707</v>
      </c>
      <c r="C3155" s="19">
        <v>2012</v>
      </c>
      <c r="D3155" s="19">
        <v>154</v>
      </c>
      <c r="E3155" s="19">
        <v>605</v>
      </c>
      <c r="F3155" s="19">
        <v>95</v>
      </c>
      <c r="G3155" s="19">
        <v>174</v>
      </c>
      <c r="H3155" s="19">
        <v>38</v>
      </c>
      <c r="I3155" s="19">
        <v>15</v>
      </c>
      <c r="J3155" s="19">
        <v>8</v>
      </c>
      <c r="K3155" s="19">
        <v>56</v>
      </c>
      <c r="L3155" s="19">
        <v>29</v>
      </c>
      <c r="M3155" s="19">
        <v>7</v>
      </c>
      <c r="N3155" s="19">
        <v>48</v>
      </c>
      <c r="O3155" s="19">
        <v>97</v>
      </c>
      <c r="P3155" s="14" t="str">
        <f>IFERROR(VLOOKUP($A3155,'Fielding Data'!$A:$H,MATCH(P$1,'Fielding Data'!$A$1:$H$1,0),0),"Other")</f>
        <v>CF</v>
      </c>
      <c r="Q3155" s="14">
        <f>IFERROR(VLOOKUP($A3155,'Fielding Data'!$A:$H,MATCH(Q$1,'Fielding Data'!$A$1:$H$1,0),0),"Other")</f>
        <v>0</v>
      </c>
      <c r="R3155" s="14">
        <f>IFERROR(VLOOKUP($A3155,'Fielding Data'!$A:$H,MATCH(R$1,'Fielding Data'!$A$1:$H$1,0),0),"Other")</f>
        <v>0</v>
      </c>
      <c r="S3155" s="14">
        <f>IFERROR(VLOOKUP($A3155,'Fielding Data'!$A:$H,MATCH(S$1,'Fielding Data'!$A$1:$H$1,0),0),"Other")</f>
        <v>0</v>
      </c>
      <c r="T3155" s="14">
        <f>IFERROR(VLOOKUP($A3155,'Fielding Data'!$A:$H,MATCH(T$1,'Fielding Data'!$A$1:$H$1,0),0),"Other")</f>
        <v>0</v>
      </c>
      <c r="U3155" s="14">
        <f>SUMIFS('Fielding Data'!E:E,'Fielding Data'!$A:$A,'Hitting Data'!$A3155)</f>
        <v>377</v>
      </c>
      <c r="V3155" s="14">
        <f>SUMIFS('Fielding Data'!F:F,'Fielding Data'!$A:$A,'Hitting Data'!$A3155)</f>
        <v>7</v>
      </c>
      <c r="W3155" s="14">
        <f>SUMIFS('Fielding Data'!G:G,'Fielding Data'!$A:$A,'Hitting Data'!$A3155)</f>
        <v>5</v>
      </c>
      <c r="X3155" s="14">
        <f>SUMIFS('Fielding Data'!H:H,'Fielding Data'!$A:$A,'Hitting Data'!$A3155)</f>
        <v>2</v>
      </c>
    </row>
    <row r="3156" spans="1:24" x14ac:dyDescent="0.25">
      <c r="A3156" s="14" t="str">
        <f t="shared" si="49"/>
        <v>palmema012012</v>
      </c>
      <c r="B3156" s="19" t="s">
        <v>983</v>
      </c>
      <c r="C3156" s="19">
        <v>2012</v>
      </c>
      <c r="D3156" s="19">
        <v>3</v>
      </c>
      <c r="E3156" s="19">
        <v>0</v>
      </c>
      <c r="F3156" s="19">
        <v>0</v>
      </c>
      <c r="G3156" s="19">
        <v>0</v>
      </c>
      <c r="H3156" s="19">
        <v>0</v>
      </c>
      <c r="I3156" s="19">
        <v>0</v>
      </c>
      <c r="J3156" s="19">
        <v>0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4" t="str">
        <f>IFERROR(VLOOKUP($A3156,'Fielding Data'!$A:$H,MATCH(P$1,'Fielding Data'!$A$1:$H$1,0),0),"Other")</f>
        <v>P</v>
      </c>
      <c r="Q3156" s="14">
        <f>IFERROR(VLOOKUP($A3156,'Fielding Data'!$A:$H,MATCH(Q$1,'Fielding Data'!$A$1:$H$1,0),0),"Other")</f>
        <v>0</v>
      </c>
      <c r="R3156" s="14">
        <f>IFERROR(VLOOKUP($A3156,'Fielding Data'!$A:$H,MATCH(R$1,'Fielding Data'!$A$1:$H$1,0),0),"Other")</f>
        <v>1</v>
      </c>
      <c r="S3156" s="14">
        <f>IFERROR(VLOOKUP($A3156,'Fielding Data'!$A:$H,MATCH(S$1,'Fielding Data'!$A$1:$H$1,0),0),"Other")</f>
        <v>0</v>
      </c>
      <c r="T3156" s="14">
        <f>IFERROR(VLOOKUP($A3156,'Fielding Data'!$A:$H,MATCH(T$1,'Fielding Data'!$A$1:$H$1,0),0),"Other")</f>
        <v>0</v>
      </c>
      <c r="U3156" s="14">
        <f>SUMIFS('Fielding Data'!E:E,'Fielding Data'!$A:$A,'Hitting Data'!$A3156)</f>
        <v>0</v>
      </c>
      <c r="V3156" s="14">
        <f>SUMIFS('Fielding Data'!F:F,'Fielding Data'!$A:$A,'Hitting Data'!$A3156)</f>
        <v>1</v>
      </c>
      <c r="W3156" s="14">
        <f>SUMIFS('Fielding Data'!G:G,'Fielding Data'!$A:$A,'Hitting Data'!$A3156)</f>
        <v>0</v>
      </c>
      <c r="X3156" s="14">
        <f>SUMIFS('Fielding Data'!H:H,'Fielding Data'!$A:$A,'Hitting Data'!$A3156)</f>
        <v>0</v>
      </c>
    </row>
    <row r="3157" spans="1:24" x14ac:dyDescent="0.25">
      <c r="A3157" s="14" t="str">
        <f t="shared" si="49"/>
        <v>papeljo012012</v>
      </c>
      <c r="B3157" s="19" t="s">
        <v>583</v>
      </c>
      <c r="C3157" s="19">
        <v>2012</v>
      </c>
      <c r="D3157" s="19">
        <v>70</v>
      </c>
      <c r="E3157" s="19">
        <v>0</v>
      </c>
      <c r="F3157" s="19">
        <v>0</v>
      </c>
      <c r="G3157" s="19">
        <v>0</v>
      </c>
      <c r="H3157" s="19">
        <v>0</v>
      </c>
      <c r="I3157" s="19">
        <v>0</v>
      </c>
      <c r="J3157" s="19">
        <v>0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4" t="str">
        <f>IFERROR(VLOOKUP($A3157,'Fielding Data'!$A:$H,MATCH(P$1,'Fielding Data'!$A$1:$H$1,0),0),"Other")</f>
        <v>P</v>
      </c>
      <c r="Q3157" s="14">
        <f>IFERROR(VLOOKUP($A3157,'Fielding Data'!$A:$H,MATCH(Q$1,'Fielding Data'!$A$1:$H$1,0),0),"Other")</f>
        <v>1</v>
      </c>
      <c r="R3157" s="14">
        <f>IFERROR(VLOOKUP($A3157,'Fielding Data'!$A:$H,MATCH(R$1,'Fielding Data'!$A$1:$H$1,0),0),"Other")</f>
        <v>9</v>
      </c>
      <c r="S3157" s="14">
        <f>IFERROR(VLOOKUP($A3157,'Fielding Data'!$A:$H,MATCH(S$1,'Fielding Data'!$A$1:$H$1,0),0),"Other")</f>
        <v>0</v>
      </c>
      <c r="T3157" s="14">
        <f>IFERROR(VLOOKUP($A3157,'Fielding Data'!$A:$H,MATCH(T$1,'Fielding Data'!$A$1:$H$1,0),0),"Other")</f>
        <v>0</v>
      </c>
      <c r="U3157" s="14">
        <f>SUMIFS('Fielding Data'!E:E,'Fielding Data'!$A:$A,'Hitting Data'!$A3157)</f>
        <v>1</v>
      </c>
      <c r="V3157" s="14">
        <f>SUMIFS('Fielding Data'!F:F,'Fielding Data'!$A:$A,'Hitting Data'!$A3157)</f>
        <v>9</v>
      </c>
      <c r="W3157" s="14">
        <f>SUMIFS('Fielding Data'!G:G,'Fielding Data'!$A:$A,'Hitting Data'!$A3157)</f>
        <v>0</v>
      </c>
      <c r="X3157" s="14">
        <f>SUMIFS('Fielding Data'!H:H,'Fielding Data'!$A:$A,'Hitting Data'!$A3157)</f>
        <v>0</v>
      </c>
    </row>
    <row r="3158" spans="1:24" x14ac:dyDescent="0.25">
      <c r="A3158" s="14" t="str">
        <f t="shared" si="49"/>
        <v>paredji012012</v>
      </c>
      <c r="B3158" s="19" t="s">
        <v>1577</v>
      </c>
      <c r="C3158" s="19">
        <v>2012</v>
      </c>
      <c r="D3158" s="19">
        <v>24</v>
      </c>
      <c r="E3158" s="19">
        <v>74</v>
      </c>
      <c r="F3158" s="19">
        <v>7</v>
      </c>
      <c r="G3158" s="19">
        <v>14</v>
      </c>
      <c r="H3158" s="19">
        <v>1</v>
      </c>
      <c r="I3158" s="19">
        <v>1</v>
      </c>
      <c r="J3158" s="19">
        <v>0</v>
      </c>
      <c r="K3158" s="19">
        <v>3</v>
      </c>
      <c r="L3158" s="19">
        <v>2</v>
      </c>
      <c r="M3158" s="19">
        <v>1</v>
      </c>
      <c r="N3158" s="19">
        <v>6</v>
      </c>
      <c r="O3158" s="19">
        <v>21</v>
      </c>
      <c r="P3158" s="14" t="str">
        <f>IFERROR(VLOOKUP($A3158,'Fielding Data'!$A:$H,MATCH(P$1,'Fielding Data'!$A$1:$H$1,0),0),"Other")</f>
        <v>2B</v>
      </c>
      <c r="Q3158" s="14">
        <f>IFERROR(VLOOKUP($A3158,'Fielding Data'!$A:$H,MATCH(Q$1,'Fielding Data'!$A$1:$H$1,0),0),"Other")</f>
        <v>5</v>
      </c>
      <c r="R3158" s="14">
        <f>IFERROR(VLOOKUP($A3158,'Fielding Data'!$A:$H,MATCH(R$1,'Fielding Data'!$A$1:$H$1,0),0),"Other")</f>
        <v>13</v>
      </c>
      <c r="S3158" s="14">
        <f>IFERROR(VLOOKUP($A3158,'Fielding Data'!$A:$H,MATCH(S$1,'Fielding Data'!$A$1:$H$1,0),0),"Other")</f>
        <v>3</v>
      </c>
      <c r="T3158" s="14">
        <f>IFERROR(VLOOKUP($A3158,'Fielding Data'!$A:$H,MATCH(T$1,'Fielding Data'!$A$1:$H$1,0),0),"Other")</f>
        <v>2</v>
      </c>
      <c r="U3158" s="14">
        <f>SUMIFS('Fielding Data'!E:E,'Fielding Data'!$A:$A,'Hitting Data'!$A3158)</f>
        <v>28</v>
      </c>
      <c r="V3158" s="14">
        <f>SUMIFS('Fielding Data'!F:F,'Fielding Data'!$A:$A,'Hitting Data'!$A3158)</f>
        <v>14</v>
      </c>
      <c r="W3158" s="14">
        <f>SUMIFS('Fielding Data'!G:G,'Fielding Data'!$A:$A,'Hitting Data'!$A3158)</f>
        <v>5</v>
      </c>
      <c r="X3158" s="14">
        <f>SUMIFS('Fielding Data'!H:H,'Fielding Data'!$A:$A,'Hitting Data'!$A3158)</f>
        <v>2</v>
      </c>
    </row>
    <row r="3159" spans="1:24" x14ac:dyDescent="0.25">
      <c r="A3159" s="14" t="str">
        <f t="shared" si="49"/>
        <v>parkebl012012</v>
      </c>
      <c r="B3159" s="19" t="s">
        <v>1799</v>
      </c>
      <c r="C3159" s="19">
        <v>2012</v>
      </c>
      <c r="D3159" s="19">
        <v>7</v>
      </c>
      <c r="E3159" s="19">
        <v>0</v>
      </c>
      <c r="F3159" s="19">
        <v>0</v>
      </c>
      <c r="G3159" s="19">
        <v>0</v>
      </c>
      <c r="H3159" s="19">
        <v>0</v>
      </c>
      <c r="I3159" s="19">
        <v>0</v>
      </c>
      <c r="J3159" s="19">
        <v>0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4" t="str">
        <f>IFERROR(VLOOKUP($A3159,'Fielding Data'!$A:$H,MATCH(P$1,'Fielding Data'!$A$1:$H$1,0),0),"Other")</f>
        <v>P</v>
      </c>
      <c r="Q3159" s="14">
        <f>IFERROR(VLOOKUP($A3159,'Fielding Data'!$A:$H,MATCH(Q$1,'Fielding Data'!$A$1:$H$1,0),0),"Other")</f>
        <v>0</v>
      </c>
      <c r="R3159" s="14">
        <f>IFERROR(VLOOKUP($A3159,'Fielding Data'!$A:$H,MATCH(R$1,'Fielding Data'!$A$1:$H$1,0),0),"Other")</f>
        <v>0</v>
      </c>
      <c r="S3159" s="14">
        <f>IFERROR(VLOOKUP($A3159,'Fielding Data'!$A:$H,MATCH(S$1,'Fielding Data'!$A$1:$H$1,0),0),"Other")</f>
        <v>1</v>
      </c>
      <c r="T3159" s="14">
        <f>IFERROR(VLOOKUP($A3159,'Fielding Data'!$A:$H,MATCH(T$1,'Fielding Data'!$A$1:$H$1,0),0),"Other")</f>
        <v>0</v>
      </c>
      <c r="U3159" s="14">
        <f>SUMIFS('Fielding Data'!E:E,'Fielding Data'!$A:$A,'Hitting Data'!$A3159)</f>
        <v>0</v>
      </c>
      <c r="V3159" s="14">
        <f>SUMIFS('Fielding Data'!F:F,'Fielding Data'!$A:$A,'Hitting Data'!$A3159)</f>
        <v>0</v>
      </c>
      <c r="W3159" s="14">
        <f>SUMIFS('Fielding Data'!G:G,'Fielding Data'!$A:$A,'Hitting Data'!$A3159)</f>
        <v>1</v>
      </c>
      <c r="X3159" s="14">
        <f>SUMIFS('Fielding Data'!H:H,'Fielding Data'!$A:$A,'Hitting Data'!$A3159)</f>
        <v>0</v>
      </c>
    </row>
    <row r="3160" spans="1:24" x14ac:dyDescent="0.25">
      <c r="A3160" s="14" t="str">
        <f t="shared" si="49"/>
        <v>parkeja022012</v>
      </c>
      <c r="B3160" s="19" t="s">
        <v>1578</v>
      </c>
      <c r="C3160" s="19">
        <v>2012</v>
      </c>
      <c r="D3160" s="19">
        <v>29</v>
      </c>
      <c r="E3160" s="19">
        <v>6</v>
      </c>
      <c r="F3160" s="19">
        <v>0</v>
      </c>
      <c r="G3160" s="19">
        <v>0</v>
      </c>
      <c r="H3160" s="19">
        <v>0</v>
      </c>
      <c r="I3160" s="19">
        <v>0</v>
      </c>
      <c r="J3160" s="19">
        <v>0</v>
      </c>
      <c r="K3160" s="19">
        <v>0</v>
      </c>
      <c r="L3160" s="19">
        <v>0</v>
      </c>
      <c r="M3160" s="19">
        <v>0</v>
      </c>
      <c r="N3160" s="19">
        <v>0</v>
      </c>
      <c r="O3160" s="19">
        <v>4</v>
      </c>
      <c r="P3160" s="14" t="str">
        <f>IFERROR(VLOOKUP($A3160,'Fielding Data'!$A:$H,MATCH(P$1,'Fielding Data'!$A$1:$H$1,0),0),"Other")</f>
        <v>P</v>
      </c>
      <c r="Q3160" s="14">
        <f>IFERROR(VLOOKUP($A3160,'Fielding Data'!$A:$H,MATCH(Q$1,'Fielding Data'!$A$1:$H$1,0),0),"Other")</f>
        <v>9</v>
      </c>
      <c r="R3160" s="14">
        <f>IFERROR(VLOOKUP($A3160,'Fielding Data'!$A:$H,MATCH(R$1,'Fielding Data'!$A$1:$H$1,0),0),"Other")</f>
        <v>15</v>
      </c>
      <c r="S3160" s="14">
        <f>IFERROR(VLOOKUP($A3160,'Fielding Data'!$A:$H,MATCH(S$1,'Fielding Data'!$A$1:$H$1,0),0),"Other")</f>
        <v>3</v>
      </c>
      <c r="T3160" s="14">
        <f>IFERROR(VLOOKUP($A3160,'Fielding Data'!$A:$H,MATCH(T$1,'Fielding Data'!$A$1:$H$1,0),0),"Other")</f>
        <v>2</v>
      </c>
      <c r="U3160" s="14">
        <f>SUMIFS('Fielding Data'!E:E,'Fielding Data'!$A:$A,'Hitting Data'!$A3160)</f>
        <v>9</v>
      </c>
      <c r="V3160" s="14">
        <f>SUMIFS('Fielding Data'!F:F,'Fielding Data'!$A:$A,'Hitting Data'!$A3160)</f>
        <v>15</v>
      </c>
      <c r="W3160" s="14">
        <f>SUMIFS('Fielding Data'!G:G,'Fielding Data'!$A:$A,'Hitting Data'!$A3160)</f>
        <v>3</v>
      </c>
      <c r="X3160" s="14">
        <f>SUMIFS('Fielding Data'!H:H,'Fielding Data'!$A:$A,'Hitting Data'!$A3160)</f>
        <v>2</v>
      </c>
    </row>
    <row r="3161" spans="1:24" x14ac:dyDescent="0.25">
      <c r="A3161" s="14" t="str">
        <f t="shared" si="49"/>
        <v>parmech012012</v>
      </c>
      <c r="B3161" s="19" t="s">
        <v>1579</v>
      </c>
      <c r="C3161" s="19">
        <v>2012</v>
      </c>
      <c r="D3161" s="19">
        <v>64</v>
      </c>
      <c r="E3161" s="19">
        <v>192</v>
      </c>
      <c r="F3161" s="19">
        <v>18</v>
      </c>
      <c r="G3161" s="19">
        <v>44</v>
      </c>
      <c r="H3161" s="19">
        <v>10</v>
      </c>
      <c r="I3161" s="19">
        <v>2</v>
      </c>
      <c r="J3161" s="19">
        <v>5</v>
      </c>
      <c r="K3161" s="19">
        <v>19</v>
      </c>
      <c r="L3161" s="19">
        <v>0</v>
      </c>
      <c r="M3161" s="19">
        <v>0</v>
      </c>
      <c r="N3161" s="19">
        <v>13</v>
      </c>
      <c r="O3161" s="19">
        <v>52</v>
      </c>
      <c r="P3161" s="14" t="str">
        <f>IFERROR(VLOOKUP($A3161,'Fielding Data'!$A:$H,MATCH(P$1,'Fielding Data'!$A$1:$H$1,0),0),"Other")</f>
        <v>1B</v>
      </c>
      <c r="Q3161" s="14">
        <f>IFERROR(VLOOKUP($A3161,'Fielding Data'!$A:$H,MATCH(Q$1,'Fielding Data'!$A$1:$H$1,0),0),"Other")</f>
        <v>295</v>
      </c>
      <c r="R3161" s="14">
        <f>IFERROR(VLOOKUP($A3161,'Fielding Data'!$A:$H,MATCH(R$1,'Fielding Data'!$A$1:$H$1,0),0),"Other")</f>
        <v>25</v>
      </c>
      <c r="S3161" s="14">
        <f>IFERROR(VLOOKUP($A3161,'Fielding Data'!$A:$H,MATCH(S$1,'Fielding Data'!$A$1:$H$1,0),0),"Other")</f>
        <v>2</v>
      </c>
      <c r="T3161" s="14">
        <f>IFERROR(VLOOKUP($A3161,'Fielding Data'!$A:$H,MATCH(T$1,'Fielding Data'!$A$1:$H$1,0),0),"Other")</f>
        <v>43</v>
      </c>
      <c r="U3161" s="14">
        <f>SUMIFS('Fielding Data'!E:E,'Fielding Data'!$A:$A,'Hitting Data'!$A3161)</f>
        <v>325</v>
      </c>
      <c r="V3161" s="14">
        <f>SUMIFS('Fielding Data'!F:F,'Fielding Data'!$A:$A,'Hitting Data'!$A3161)</f>
        <v>26</v>
      </c>
      <c r="W3161" s="14">
        <f>SUMIFS('Fielding Data'!G:G,'Fielding Data'!$A:$A,'Hitting Data'!$A3161)</f>
        <v>2</v>
      </c>
      <c r="X3161" s="14">
        <f>SUMIFS('Fielding Data'!H:H,'Fielding Data'!$A:$A,'Hitting Data'!$A3161)</f>
        <v>43</v>
      </c>
    </row>
    <row r="3162" spans="1:24" x14ac:dyDescent="0.25">
      <c r="A3162" s="14" t="str">
        <f t="shared" si="49"/>
        <v>parnebo012012</v>
      </c>
      <c r="B3162" s="19" t="s">
        <v>984</v>
      </c>
      <c r="C3162" s="19">
        <v>2012</v>
      </c>
      <c r="D3162" s="19">
        <v>74</v>
      </c>
      <c r="E3162" s="19">
        <v>0</v>
      </c>
      <c r="F3162" s="19">
        <v>0</v>
      </c>
      <c r="G3162" s="19">
        <v>0</v>
      </c>
      <c r="H3162" s="19">
        <v>0</v>
      </c>
      <c r="I3162" s="19">
        <v>0</v>
      </c>
      <c r="J3162" s="19">
        <v>0</v>
      </c>
      <c r="K3162" s="19">
        <v>0</v>
      </c>
      <c r="L3162" s="19">
        <v>0</v>
      </c>
      <c r="M3162" s="19">
        <v>0</v>
      </c>
      <c r="N3162" s="19">
        <v>0</v>
      </c>
      <c r="O3162" s="19">
        <v>0</v>
      </c>
      <c r="P3162" s="14" t="str">
        <f>IFERROR(VLOOKUP($A3162,'Fielding Data'!$A:$H,MATCH(P$1,'Fielding Data'!$A$1:$H$1,0),0),"Other")</f>
        <v>P</v>
      </c>
      <c r="Q3162" s="14">
        <f>IFERROR(VLOOKUP($A3162,'Fielding Data'!$A:$H,MATCH(Q$1,'Fielding Data'!$A$1:$H$1,0),0),"Other")</f>
        <v>7</v>
      </c>
      <c r="R3162" s="14">
        <f>IFERROR(VLOOKUP($A3162,'Fielding Data'!$A:$H,MATCH(R$1,'Fielding Data'!$A$1:$H$1,0),0),"Other")</f>
        <v>18</v>
      </c>
      <c r="S3162" s="14">
        <f>IFERROR(VLOOKUP($A3162,'Fielding Data'!$A:$H,MATCH(S$1,'Fielding Data'!$A$1:$H$1,0),0),"Other")</f>
        <v>0</v>
      </c>
      <c r="T3162" s="14">
        <f>IFERROR(VLOOKUP($A3162,'Fielding Data'!$A:$H,MATCH(T$1,'Fielding Data'!$A$1:$H$1,0),0),"Other")</f>
        <v>2</v>
      </c>
      <c r="U3162" s="14">
        <f>SUMIFS('Fielding Data'!E:E,'Fielding Data'!$A:$A,'Hitting Data'!$A3162)</f>
        <v>7</v>
      </c>
      <c r="V3162" s="14">
        <f>SUMIFS('Fielding Data'!F:F,'Fielding Data'!$A:$A,'Hitting Data'!$A3162)</f>
        <v>18</v>
      </c>
      <c r="W3162" s="14">
        <f>SUMIFS('Fielding Data'!G:G,'Fielding Data'!$A:$A,'Hitting Data'!$A3162)</f>
        <v>0</v>
      </c>
      <c r="X3162" s="14">
        <f>SUMIFS('Fielding Data'!H:H,'Fielding Data'!$A:$A,'Hitting Data'!$A3162)</f>
        <v>2</v>
      </c>
    </row>
    <row r="3163" spans="1:24" x14ac:dyDescent="0.25">
      <c r="A3163" s="14" t="str">
        <f t="shared" si="49"/>
        <v>parrage012012</v>
      </c>
      <c r="B3163" s="19" t="s">
        <v>1152</v>
      </c>
      <c r="C3163" s="19">
        <v>2012</v>
      </c>
      <c r="D3163" s="19">
        <v>133</v>
      </c>
      <c r="E3163" s="19">
        <v>385</v>
      </c>
      <c r="F3163" s="19">
        <v>58</v>
      </c>
      <c r="G3163" s="19">
        <v>105</v>
      </c>
      <c r="H3163" s="19">
        <v>21</v>
      </c>
      <c r="I3163" s="19">
        <v>2</v>
      </c>
      <c r="J3163" s="19">
        <v>7</v>
      </c>
      <c r="K3163" s="19">
        <v>36</v>
      </c>
      <c r="L3163" s="19">
        <v>15</v>
      </c>
      <c r="M3163" s="19">
        <v>9</v>
      </c>
      <c r="N3163" s="19">
        <v>33</v>
      </c>
      <c r="O3163" s="19">
        <v>77</v>
      </c>
      <c r="P3163" s="14" t="str">
        <f>IFERROR(VLOOKUP($A3163,'Fielding Data'!$A:$H,MATCH(P$1,'Fielding Data'!$A$1:$H$1,0),0),"Other")</f>
        <v>CF</v>
      </c>
      <c r="Q3163" s="14">
        <f>IFERROR(VLOOKUP($A3163,'Fielding Data'!$A:$H,MATCH(Q$1,'Fielding Data'!$A$1:$H$1,0),0),"Other")</f>
        <v>0</v>
      </c>
      <c r="R3163" s="14">
        <f>IFERROR(VLOOKUP($A3163,'Fielding Data'!$A:$H,MATCH(R$1,'Fielding Data'!$A$1:$H$1,0),0),"Other")</f>
        <v>0</v>
      </c>
      <c r="S3163" s="14">
        <f>IFERROR(VLOOKUP($A3163,'Fielding Data'!$A:$H,MATCH(S$1,'Fielding Data'!$A$1:$H$1,0),0),"Other")</f>
        <v>0</v>
      </c>
      <c r="T3163" s="14">
        <f>IFERROR(VLOOKUP($A3163,'Fielding Data'!$A:$H,MATCH(T$1,'Fielding Data'!$A$1:$H$1,0),0),"Other")</f>
        <v>0</v>
      </c>
      <c r="U3163" s="14">
        <f>SUMIFS('Fielding Data'!E:E,'Fielding Data'!$A:$A,'Hitting Data'!$A3163)</f>
        <v>189</v>
      </c>
      <c r="V3163" s="14">
        <f>SUMIFS('Fielding Data'!F:F,'Fielding Data'!$A:$A,'Hitting Data'!$A3163)</f>
        <v>8</v>
      </c>
      <c r="W3163" s="14">
        <f>SUMIFS('Fielding Data'!G:G,'Fielding Data'!$A:$A,'Hitting Data'!$A3163)</f>
        <v>4</v>
      </c>
      <c r="X3163" s="14">
        <f>SUMIFS('Fielding Data'!H:H,'Fielding Data'!$A:$A,'Hitting Data'!$A3163)</f>
        <v>1</v>
      </c>
    </row>
    <row r="3164" spans="1:24" x14ac:dyDescent="0.25">
      <c r="A3164" s="14" t="str">
        <f t="shared" si="49"/>
        <v>parrama012012</v>
      </c>
      <c r="B3164" s="19" t="s">
        <v>834</v>
      </c>
      <c r="C3164" s="19">
        <v>2012</v>
      </c>
      <c r="D3164" s="19">
        <v>62</v>
      </c>
      <c r="E3164" s="19">
        <v>1</v>
      </c>
      <c r="F3164" s="19">
        <v>0</v>
      </c>
      <c r="G3164" s="19">
        <v>0</v>
      </c>
      <c r="H3164" s="19">
        <v>0</v>
      </c>
      <c r="I3164" s="19">
        <v>0</v>
      </c>
      <c r="J3164" s="19">
        <v>0</v>
      </c>
      <c r="K3164" s="19">
        <v>0</v>
      </c>
      <c r="L3164" s="19">
        <v>0</v>
      </c>
      <c r="M3164" s="19">
        <v>0</v>
      </c>
      <c r="N3164" s="19">
        <v>0</v>
      </c>
      <c r="O3164" s="19">
        <v>1</v>
      </c>
      <c r="P3164" s="14" t="str">
        <f>IFERROR(VLOOKUP($A3164,'Fielding Data'!$A:$H,MATCH(P$1,'Fielding Data'!$A$1:$H$1,0),0),"Other")</f>
        <v>P</v>
      </c>
      <c r="Q3164" s="14">
        <f>IFERROR(VLOOKUP($A3164,'Fielding Data'!$A:$H,MATCH(Q$1,'Fielding Data'!$A$1:$H$1,0),0),"Other")</f>
        <v>4</v>
      </c>
      <c r="R3164" s="14">
        <f>IFERROR(VLOOKUP($A3164,'Fielding Data'!$A:$H,MATCH(R$1,'Fielding Data'!$A$1:$H$1,0),0),"Other")</f>
        <v>6</v>
      </c>
      <c r="S3164" s="14">
        <f>IFERROR(VLOOKUP($A3164,'Fielding Data'!$A:$H,MATCH(S$1,'Fielding Data'!$A$1:$H$1,0),0),"Other")</f>
        <v>0</v>
      </c>
      <c r="T3164" s="14">
        <f>IFERROR(VLOOKUP($A3164,'Fielding Data'!$A:$H,MATCH(T$1,'Fielding Data'!$A$1:$H$1,0),0),"Other")</f>
        <v>0</v>
      </c>
      <c r="U3164" s="14">
        <f>SUMIFS('Fielding Data'!E:E,'Fielding Data'!$A:$A,'Hitting Data'!$A3164)</f>
        <v>4</v>
      </c>
      <c r="V3164" s="14">
        <f>SUMIFS('Fielding Data'!F:F,'Fielding Data'!$A:$A,'Hitting Data'!$A3164)</f>
        <v>6</v>
      </c>
      <c r="W3164" s="14">
        <f>SUMIFS('Fielding Data'!G:G,'Fielding Data'!$A:$A,'Hitting Data'!$A3164)</f>
        <v>0</v>
      </c>
      <c r="X3164" s="14">
        <f>SUMIFS('Fielding Data'!H:H,'Fielding Data'!$A:$A,'Hitting Data'!$A3164)</f>
        <v>0</v>
      </c>
    </row>
    <row r="3165" spans="1:24" x14ac:dyDescent="0.25">
      <c r="A3165" s="14" t="str">
        <f t="shared" si="49"/>
        <v>parrian012012</v>
      </c>
      <c r="B3165" s="19" t="s">
        <v>1580</v>
      </c>
      <c r="C3165" s="19">
        <v>2012</v>
      </c>
      <c r="D3165" s="19">
        <v>55</v>
      </c>
      <c r="E3165" s="19">
        <v>116</v>
      </c>
      <c r="F3165" s="19">
        <v>9</v>
      </c>
      <c r="G3165" s="19">
        <v>24</v>
      </c>
      <c r="H3165" s="19">
        <v>5</v>
      </c>
      <c r="I3165" s="19">
        <v>0</v>
      </c>
      <c r="J3165" s="19">
        <v>1</v>
      </c>
      <c r="K3165" s="19">
        <v>6</v>
      </c>
      <c r="L3165" s="19">
        <v>1</v>
      </c>
      <c r="M3165" s="19">
        <v>0</v>
      </c>
      <c r="N3165" s="19">
        <v>17</v>
      </c>
      <c r="O3165" s="19">
        <v>35</v>
      </c>
      <c r="P3165" s="14" t="str">
        <f>IFERROR(VLOOKUP($A3165,'Fielding Data'!$A:$H,MATCH(P$1,'Fielding Data'!$A$1:$H$1,0),0),"Other")</f>
        <v>2B</v>
      </c>
      <c r="Q3165" s="14">
        <f>IFERROR(VLOOKUP($A3165,'Fielding Data'!$A:$H,MATCH(Q$1,'Fielding Data'!$A$1:$H$1,0),0),"Other")</f>
        <v>18</v>
      </c>
      <c r="R3165" s="14">
        <f>IFERROR(VLOOKUP($A3165,'Fielding Data'!$A:$H,MATCH(R$1,'Fielding Data'!$A$1:$H$1,0),0),"Other")</f>
        <v>20</v>
      </c>
      <c r="S3165" s="14">
        <f>IFERROR(VLOOKUP($A3165,'Fielding Data'!$A:$H,MATCH(S$1,'Fielding Data'!$A$1:$H$1,0),0),"Other")</f>
        <v>0</v>
      </c>
      <c r="T3165" s="14">
        <f>IFERROR(VLOOKUP($A3165,'Fielding Data'!$A:$H,MATCH(T$1,'Fielding Data'!$A$1:$H$1,0),0),"Other")</f>
        <v>5</v>
      </c>
      <c r="U3165" s="14">
        <f>SUMIFS('Fielding Data'!E:E,'Fielding Data'!$A:$A,'Hitting Data'!$A3165)</f>
        <v>44</v>
      </c>
      <c r="V3165" s="14">
        <f>SUMIFS('Fielding Data'!F:F,'Fielding Data'!$A:$A,'Hitting Data'!$A3165)</f>
        <v>92</v>
      </c>
      <c r="W3165" s="14">
        <f>SUMIFS('Fielding Data'!G:G,'Fielding Data'!$A:$A,'Hitting Data'!$A3165)</f>
        <v>6</v>
      </c>
      <c r="X3165" s="14">
        <f>SUMIFS('Fielding Data'!H:H,'Fielding Data'!$A:$A,'Hitting Data'!$A3165)</f>
        <v>16</v>
      </c>
    </row>
    <row r="3166" spans="1:24" x14ac:dyDescent="0.25">
      <c r="A3166" s="14" t="str">
        <f t="shared" si="49"/>
        <v>pastoty012012</v>
      </c>
      <c r="B3166" s="19" t="s">
        <v>1800</v>
      </c>
      <c r="C3166" s="19">
        <v>2012</v>
      </c>
      <c r="D3166" s="19">
        <v>76</v>
      </c>
      <c r="E3166" s="19">
        <v>169</v>
      </c>
      <c r="F3166" s="19">
        <v>21</v>
      </c>
      <c r="G3166" s="19">
        <v>41</v>
      </c>
      <c r="H3166" s="19">
        <v>6</v>
      </c>
      <c r="I3166" s="19">
        <v>1</v>
      </c>
      <c r="J3166" s="19">
        <v>2</v>
      </c>
      <c r="K3166" s="19">
        <v>13</v>
      </c>
      <c r="L3166" s="19">
        <v>2</v>
      </c>
      <c r="M3166" s="19">
        <v>0</v>
      </c>
      <c r="N3166" s="19">
        <v>10</v>
      </c>
      <c r="O3166" s="19">
        <v>32</v>
      </c>
      <c r="P3166" s="14" t="str">
        <f>IFERROR(VLOOKUP($A3166,'Fielding Data'!$A:$H,MATCH(P$1,'Fielding Data'!$A$1:$H$1,0),0),"Other")</f>
        <v>2B</v>
      </c>
      <c r="Q3166" s="14">
        <f>IFERROR(VLOOKUP($A3166,'Fielding Data'!$A:$H,MATCH(Q$1,'Fielding Data'!$A$1:$H$1,0),0),"Other")</f>
        <v>3</v>
      </c>
      <c r="R3166" s="14">
        <f>IFERROR(VLOOKUP($A3166,'Fielding Data'!$A:$H,MATCH(R$1,'Fielding Data'!$A$1:$H$1,0),0),"Other")</f>
        <v>5</v>
      </c>
      <c r="S3166" s="14">
        <f>IFERROR(VLOOKUP($A3166,'Fielding Data'!$A:$H,MATCH(S$1,'Fielding Data'!$A$1:$H$1,0),0),"Other")</f>
        <v>0</v>
      </c>
      <c r="T3166" s="14">
        <f>IFERROR(VLOOKUP($A3166,'Fielding Data'!$A:$H,MATCH(T$1,'Fielding Data'!$A$1:$H$1,0),0),"Other")</f>
        <v>1</v>
      </c>
      <c r="U3166" s="14">
        <f>SUMIFS('Fielding Data'!E:E,'Fielding Data'!$A:$A,'Hitting Data'!$A3166)</f>
        <v>46</v>
      </c>
      <c r="V3166" s="14">
        <f>SUMIFS('Fielding Data'!F:F,'Fielding Data'!$A:$A,'Hitting Data'!$A3166)</f>
        <v>89</v>
      </c>
      <c r="W3166" s="14">
        <f>SUMIFS('Fielding Data'!G:G,'Fielding Data'!$A:$A,'Hitting Data'!$A3166)</f>
        <v>7</v>
      </c>
      <c r="X3166" s="14">
        <f>SUMIFS('Fielding Data'!H:H,'Fielding Data'!$A:$A,'Hitting Data'!$A3166)</f>
        <v>22</v>
      </c>
    </row>
    <row r="3167" spans="1:24" x14ac:dyDescent="0.25">
      <c r="A3167" s="14" t="str">
        <f t="shared" si="49"/>
        <v>paterjo012012</v>
      </c>
      <c r="B3167" s="19" t="s">
        <v>1581</v>
      </c>
      <c r="C3167" s="19">
        <v>2012</v>
      </c>
      <c r="D3167" s="19">
        <v>6</v>
      </c>
      <c r="E3167" s="19">
        <v>0</v>
      </c>
      <c r="F3167" s="19">
        <v>0</v>
      </c>
      <c r="G3167" s="19">
        <v>0</v>
      </c>
      <c r="H3167" s="19">
        <v>0</v>
      </c>
      <c r="I3167" s="19">
        <v>0</v>
      </c>
      <c r="J3167" s="19">
        <v>0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4" t="str">
        <f>IFERROR(VLOOKUP($A3167,'Fielding Data'!$A:$H,MATCH(P$1,'Fielding Data'!$A$1:$H$1,0),0),"Other")</f>
        <v>P</v>
      </c>
      <c r="Q3167" s="14">
        <f>IFERROR(VLOOKUP($A3167,'Fielding Data'!$A:$H,MATCH(Q$1,'Fielding Data'!$A$1:$H$1,0),0),"Other")</f>
        <v>0</v>
      </c>
      <c r="R3167" s="14">
        <f>IFERROR(VLOOKUP($A3167,'Fielding Data'!$A:$H,MATCH(R$1,'Fielding Data'!$A$1:$H$1,0),0),"Other")</f>
        <v>0</v>
      </c>
      <c r="S3167" s="14">
        <f>IFERROR(VLOOKUP($A3167,'Fielding Data'!$A:$H,MATCH(S$1,'Fielding Data'!$A$1:$H$1,0),0),"Other")</f>
        <v>0</v>
      </c>
      <c r="T3167" s="14">
        <f>IFERROR(VLOOKUP($A3167,'Fielding Data'!$A:$H,MATCH(T$1,'Fielding Data'!$A$1:$H$1,0),0),"Other")</f>
        <v>0</v>
      </c>
      <c r="U3167" s="14">
        <f>SUMIFS('Fielding Data'!E:E,'Fielding Data'!$A:$A,'Hitting Data'!$A3167)</f>
        <v>0</v>
      </c>
      <c r="V3167" s="14">
        <f>SUMIFS('Fielding Data'!F:F,'Fielding Data'!$A:$A,'Hitting Data'!$A3167)</f>
        <v>0</v>
      </c>
      <c r="W3167" s="14">
        <f>SUMIFS('Fielding Data'!G:G,'Fielding Data'!$A:$A,'Hitting Data'!$A3167)</f>
        <v>0</v>
      </c>
      <c r="X3167" s="14">
        <f>SUMIFS('Fielding Data'!H:H,'Fielding Data'!$A:$A,'Hitting Data'!$A3167)</f>
        <v>0</v>
      </c>
    </row>
    <row r="3168" spans="1:24" x14ac:dyDescent="0.25">
      <c r="A3168" s="14" t="str">
        <f t="shared" si="49"/>
        <v>pattotr012012</v>
      </c>
      <c r="B3168" s="19" t="s">
        <v>836</v>
      </c>
      <c r="C3168" s="19">
        <v>2012</v>
      </c>
      <c r="D3168" s="19">
        <v>54</v>
      </c>
      <c r="E3168" s="19">
        <v>0</v>
      </c>
      <c r="F3168" s="19">
        <v>0</v>
      </c>
      <c r="G3168" s="19">
        <v>0</v>
      </c>
      <c r="H3168" s="19">
        <v>0</v>
      </c>
      <c r="I3168" s="19">
        <v>0</v>
      </c>
      <c r="J3168" s="19">
        <v>0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4" t="str">
        <f>IFERROR(VLOOKUP($A3168,'Fielding Data'!$A:$H,MATCH(P$1,'Fielding Data'!$A$1:$H$1,0),0),"Other")</f>
        <v>P</v>
      </c>
      <c r="Q3168" s="14">
        <f>IFERROR(VLOOKUP($A3168,'Fielding Data'!$A:$H,MATCH(Q$1,'Fielding Data'!$A$1:$H$1,0),0),"Other")</f>
        <v>3</v>
      </c>
      <c r="R3168" s="14">
        <f>IFERROR(VLOOKUP($A3168,'Fielding Data'!$A:$H,MATCH(R$1,'Fielding Data'!$A$1:$H$1,0),0),"Other")</f>
        <v>1</v>
      </c>
      <c r="S3168" s="14">
        <f>IFERROR(VLOOKUP($A3168,'Fielding Data'!$A:$H,MATCH(S$1,'Fielding Data'!$A$1:$H$1,0),0),"Other")</f>
        <v>1</v>
      </c>
      <c r="T3168" s="14">
        <f>IFERROR(VLOOKUP($A3168,'Fielding Data'!$A:$H,MATCH(T$1,'Fielding Data'!$A$1:$H$1,0),0),"Other")</f>
        <v>1</v>
      </c>
      <c r="U3168" s="14">
        <f>SUMIFS('Fielding Data'!E:E,'Fielding Data'!$A:$A,'Hitting Data'!$A3168)</f>
        <v>3</v>
      </c>
      <c r="V3168" s="14">
        <f>SUMIFS('Fielding Data'!F:F,'Fielding Data'!$A:$A,'Hitting Data'!$A3168)</f>
        <v>1</v>
      </c>
      <c r="W3168" s="14">
        <f>SUMIFS('Fielding Data'!G:G,'Fielding Data'!$A:$A,'Hitting Data'!$A3168)</f>
        <v>1</v>
      </c>
      <c r="X3168" s="14">
        <f>SUMIFS('Fielding Data'!H:H,'Fielding Data'!$A:$A,'Hitting Data'!$A3168)</f>
        <v>1</v>
      </c>
    </row>
    <row r="3169" spans="1:24" x14ac:dyDescent="0.25">
      <c r="A3169" s="14" t="str">
        <f t="shared" si="49"/>
        <v>paulife012012</v>
      </c>
      <c r="B3169" s="19" t="s">
        <v>837</v>
      </c>
      <c r="C3169" s="19">
        <v>2012</v>
      </c>
      <c r="D3169" s="19">
        <v>7</v>
      </c>
      <c r="E3169" s="19">
        <v>0</v>
      </c>
      <c r="F3169" s="19">
        <v>0</v>
      </c>
      <c r="G3169" s="19">
        <v>0</v>
      </c>
      <c r="H3169" s="19">
        <v>0</v>
      </c>
      <c r="I3169" s="19">
        <v>0</v>
      </c>
      <c r="J3169" s="19">
        <v>0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4" t="str">
        <f>IFERROR(VLOOKUP($A3169,'Fielding Data'!$A:$H,MATCH(P$1,'Fielding Data'!$A$1:$H$1,0),0),"Other")</f>
        <v>P</v>
      </c>
      <c r="Q3169" s="14">
        <f>IFERROR(VLOOKUP($A3169,'Fielding Data'!$A:$H,MATCH(Q$1,'Fielding Data'!$A$1:$H$1,0),0),"Other")</f>
        <v>3</v>
      </c>
      <c r="R3169" s="14">
        <f>IFERROR(VLOOKUP($A3169,'Fielding Data'!$A:$H,MATCH(R$1,'Fielding Data'!$A$1:$H$1,0),0),"Other")</f>
        <v>6</v>
      </c>
      <c r="S3169" s="14">
        <f>IFERROR(VLOOKUP($A3169,'Fielding Data'!$A:$H,MATCH(S$1,'Fielding Data'!$A$1:$H$1,0),0),"Other")</f>
        <v>0</v>
      </c>
      <c r="T3169" s="14">
        <f>IFERROR(VLOOKUP($A3169,'Fielding Data'!$A:$H,MATCH(T$1,'Fielding Data'!$A$1:$H$1,0),0),"Other")</f>
        <v>0</v>
      </c>
      <c r="U3169" s="14">
        <f>SUMIFS('Fielding Data'!E:E,'Fielding Data'!$A:$A,'Hitting Data'!$A3169)</f>
        <v>3</v>
      </c>
      <c r="V3169" s="14">
        <f>SUMIFS('Fielding Data'!F:F,'Fielding Data'!$A:$A,'Hitting Data'!$A3169)</f>
        <v>6</v>
      </c>
      <c r="W3169" s="14">
        <f>SUMIFS('Fielding Data'!G:G,'Fielding Data'!$A:$A,'Hitting Data'!$A3169)</f>
        <v>0</v>
      </c>
      <c r="X3169" s="14">
        <f>SUMIFS('Fielding Data'!H:H,'Fielding Data'!$A:$A,'Hitting Data'!$A3169)</f>
        <v>0</v>
      </c>
    </row>
    <row r="3170" spans="1:24" x14ac:dyDescent="0.25">
      <c r="A3170" s="14" t="str">
        <f t="shared" si="49"/>
        <v>pauliro012012</v>
      </c>
      <c r="B3170" s="19" t="s">
        <v>584</v>
      </c>
      <c r="C3170" s="19">
        <v>2012</v>
      </c>
      <c r="D3170" s="19">
        <v>20</v>
      </c>
      <c r="E3170" s="19">
        <v>63</v>
      </c>
      <c r="F3170" s="19">
        <v>5</v>
      </c>
      <c r="G3170" s="19">
        <v>16</v>
      </c>
      <c r="H3170" s="19">
        <v>3</v>
      </c>
      <c r="I3170" s="19">
        <v>0</v>
      </c>
      <c r="J3170" s="19">
        <v>0</v>
      </c>
      <c r="K3170" s="19">
        <v>5</v>
      </c>
      <c r="L3170" s="19">
        <v>0</v>
      </c>
      <c r="M3170" s="19">
        <v>0</v>
      </c>
      <c r="N3170" s="19">
        <v>1</v>
      </c>
      <c r="O3170" s="19">
        <v>9</v>
      </c>
      <c r="P3170" s="14" t="str">
        <f>IFERROR(VLOOKUP($A3170,'Fielding Data'!$A:$H,MATCH(P$1,'Fielding Data'!$A$1:$H$1,0),0),"Other")</f>
        <v>C</v>
      </c>
      <c r="Q3170" s="14">
        <f>IFERROR(VLOOKUP($A3170,'Fielding Data'!$A:$H,MATCH(Q$1,'Fielding Data'!$A$1:$H$1,0),0),"Other")</f>
        <v>62</v>
      </c>
      <c r="R3170" s="14">
        <f>IFERROR(VLOOKUP($A3170,'Fielding Data'!$A:$H,MATCH(R$1,'Fielding Data'!$A$1:$H$1,0),0),"Other")</f>
        <v>4</v>
      </c>
      <c r="S3170" s="14">
        <f>IFERROR(VLOOKUP($A3170,'Fielding Data'!$A:$H,MATCH(S$1,'Fielding Data'!$A$1:$H$1,0),0),"Other")</f>
        <v>0</v>
      </c>
      <c r="T3170" s="14">
        <f>IFERROR(VLOOKUP($A3170,'Fielding Data'!$A:$H,MATCH(T$1,'Fielding Data'!$A$1:$H$1,0),0),"Other")</f>
        <v>1</v>
      </c>
      <c r="U3170" s="14">
        <f>SUMIFS('Fielding Data'!E:E,'Fielding Data'!$A:$A,'Hitting Data'!$A3170)</f>
        <v>62</v>
      </c>
      <c r="V3170" s="14">
        <f>SUMIFS('Fielding Data'!F:F,'Fielding Data'!$A:$A,'Hitting Data'!$A3170)</f>
        <v>4</v>
      </c>
      <c r="W3170" s="14">
        <f>SUMIFS('Fielding Data'!G:G,'Fielding Data'!$A:$A,'Hitting Data'!$A3170)</f>
        <v>0</v>
      </c>
      <c r="X3170" s="14">
        <f>SUMIFS('Fielding Data'!H:H,'Fielding Data'!$A:$A,'Hitting Data'!$A3170)</f>
        <v>1</v>
      </c>
    </row>
    <row r="3171" spans="1:24" x14ac:dyDescent="0.25">
      <c r="A3171" s="14" t="str">
        <f t="shared" si="49"/>
        <v>paulxa012012</v>
      </c>
      <c r="B3171" s="19" t="s">
        <v>1153</v>
      </c>
      <c r="C3171" s="19">
        <v>2012</v>
      </c>
      <c r="D3171" s="19">
        <v>55</v>
      </c>
      <c r="E3171" s="19">
        <v>86</v>
      </c>
      <c r="F3171" s="19">
        <v>8</v>
      </c>
      <c r="G3171" s="19">
        <v>27</v>
      </c>
      <c r="H3171" s="19">
        <v>5</v>
      </c>
      <c r="I3171" s="19">
        <v>1</v>
      </c>
      <c r="J3171" s="19">
        <v>2</v>
      </c>
      <c r="K3171" s="19">
        <v>7</v>
      </c>
      <c r="L3171" s="19">
        <v>4</v>
      </c>
      <c r="M3171" s="19">
        <v>2</v>
      </c>
      <c r="N3171" s="19">
        <v>9</v>
      </c>
      <c r="O3171" s="19">
        <v>18</v>
      </c>
      <c r="P3171" s="14" t="str">
        <f>IFERROR(VLOOKUP($A3171,'Fielding Data'!$A:$H,MATCH(P$1,'Fielding Data'!$A$1:$H$1,0),0),"Other")</f>
        <v>LF</v>
      </c>
      <c r="Q3171" s="14">
        <f>IFERROR(VLOOKUP($A3171,'Fielding Data'!$A:$H,MATCH(Q$1,'Fielding Data'!$A$1:$H$1,0),0),"Other")</f>
        <v>0</v>
      </c>
      <c r="R3171" s="14">
        <f>IFERROR(VLOOKUP($A3171,'Fielding Data'!$A:$H,MATCH(R$1,'Fielding Data'!$A$1:$H$1,0),0),"Other")</f>
        <v>0</v>
      </c>
      <c r="S3171" s="14">
        <f>IFERROR(VLOOKUP($A3171,'Fielding Data'!$A:$H,MATCH(S$1,'Fielding Data'!$A$1:$H$1,0),0),"Other")</f>
        <v>0</v>
      </c>
      <c r="T3171" s="14">
        <f>IFERROR(VLOOKUP($A3171,'Fielding Data'!$A:$H,MATCH(T$1,'Fielding Data'!$A$1:$H$1,0),0),"Other")</f>
        <v>0</v>
      </c>
      <c r="U3171" s="14">
        <f>SUMIFS('Fielding Data'!E:E,'Fielding Data'!$A:$A,'Hitting Data'!$A3171)</f>
        <v>15</v>
      </c>
      <c r="V3171" s="14">
        <f>SUMIFS('Fielding Data'!F:F,'Fielding Data'!$A:$A,'Hitting Data'!$A3171)</f>
        <v>2</v>
      </c>
      <c r="W3171" s="14">
        <f>SUMIFS('Fielding Data'!G:G,'Fielding Data'!$A:$A,'Hitting Data'!$A3171)</f>
        <v>0</v>
      </c>
      <c r="X3171" s="14">
        <f>SUMIFS('Fielding Data'!H:H,'Fielding Data'!$A:$A,'Hitting Data'!$A3171)</f>
        <v>0</v>
      </c>
    </row>
    <row r="3172" spans="1:24" x14ac:dyDescent="0.25">
      <c r="A3172" s="14" t="str">
        <f t="shared" si="49"/>
        <v>pavanca012012</v>
      </c>
      <c r="B3172" s="19" t="s">
        <v>172</v>
      </c>
      <c r="C3172" s="19">
        <v>2012</v>
      </c>
      <c r="D3172" s="19">
        <v>11</v>
      </c>
      <c r="E3172" s="19">
        <v>2</v>
      </c>
      <c r="F3172" s="19">
        <v>0</v>
      </c>
      <c r="G3172" s="19">
        <v>0</v>
      </c>
      <c r="H3172" s="19">
        <v>0</v>
      </c>
      <c r="I3172" s="19">
        <v>0</v>
      </c>
      <c r="J3172" s="19">
        <v>0</v>
      </c>
      <c r="K3172" s="19">
        <v>0</v>
      </c>
      <c r="L3172" s="19">
        <v>0</v>
      </c>
      <c r="M3172" s="19">
        <v>0</v>
      </c>
      <c r="N3172" s="19">
        <v>0</v>
      </c>
      <c r="O3172" s="19">
        <v>1</v>
      </c>
      <c r="P3172" s="14" t="str">
        <f>IFERROR(VLOOKUP($A3172,'Fielding Data'!$A:$H,MATCH(P$1,'Fielding Data'!$A$1:$H$1,0),0),"Other")</f>
        <v>P</v>
      </c>
      <c r="Q3172" s="14">
        <f>IFERROR(VLOOKUP($A3172,'Fielding Data'!$A:$H,MATCH(Q$1,'Fielding Data'!$A$1:$H$1,0),0),"Other")</f>
        <v>5</v>
      </c>
      <c r="R3172" s="14">
        <f>IFERROR(VLOOKUP($A3172,'Fielding Data'!$A:$H,MATCH(R$1,'Fielding Data'!$A$1:$H$1,0),0),"Other")</f>
        <v>5</v>
      </c>
      <c r="S3172" s="14">
        <f>IFERROR(VLOOKUP($A3172,'Fielding Data'!$A:$H,MATCH(S$1,'Fielding Data'!$A$1:$H$1,0),0),"Other")</f>
        <v>0</v>
      </c>
      <c r="T3172" s="14">
        <f>IFERROR(VLOOKUP($A3172,'Fielding Data'!$A:$H,MATCH(T$1,'Fielding Data'!$A$1:$H$1,0),0),"Other")</f>
        <v>0</v>
      </c>
      <c r="U3172" s="14">
        <f>SUMIFS('Fielding Data'!E:E,'Fielding Data'!$A:$A,'Hitting Data'!$A3172)</f>
        <v>5</v>
      </c>
      <c r="V3172" s="14">
        <f>SUMIFS('Fielding Data'!F:F,'Fielding Data'!$A:$A,'Hitting Data'!$A3172)</f>
        <v>5</v>
      </c>
      <c r="W3172" s="14">
        <f>SUMIFS('Fielding Data'!G:G,'Fielding Data'!$A:$A,'Hitting Data'!$A3172)</f>
        <v>0</v>
      </c>
      <c r="X3172" s="14">
        <f>SUMIFS('Fielding Data'!H:H,'Fielding Data'!$A:$A,'Hitting Data'!$A3172)</f>
        <v>0</v>
      </c>
    </row>
    <row r="3173" spans="1:24" x14ac:dyDescent="0.25">
      <c r="A3173" s="14" t="str">
        <f t="shared" si="49"/>
        <v>peavyja012012</v>
      </c>
      <c r="B3173" s="19" t="s">
        <v>325</v>
      </c>
      <c r="C3173" s="19">
        <v>2012</v>
      </c>
      <c r="D3173" s="19">
        <v>32</v>
      </c>
      <c r="E3173" s="19">
        <v>5</v>
      </c>
      <c r="F3173" s="19">
        <v>1</v>
      </c>
      <c r="G3173" s="19">
        <v>0</v>
      </c>
      <c r="H3173" s="19">
        <v>0</v>
      </c>
      <c r="I3173" s="19">
        <v>0</v>
      </c>
      <c r="J3173" s="19">
        <v>0</v>
      </c>
      <c r="K3173" s="19">
        <v>1</v>
      </c>
      <c r="L3173" s="19">
        <v>0</v>
      </c>
      <c r="M3173" s="19">
        <v>0</v>
      </c>
      <c r="N3173" s="19">
        <v>0</v>
      </c>
      <c r="O3173" s="19">
        <v>3</v>
      </c>
      <c r="P3173" s="14" t="str">
        <f>IFERROR(VLOOKUP($A3173,'Fielding Data'!$A:$H,MATCH(P$1,'Fielding Data'!$A$1:$H$1,0),0),"Other")</f>
        <v>P</v>
      </c>
      <c r="Q3173" s="14">
        <f>IFERROR(VLOOKUP($A3173,'Fielding Data'!$A:$H,MATCH(Q$1,'Fielding Data'!$A$1:$H$1,0),0),"Other")</f>
        <v>14</v>
      </c>
      <c r="R3173" s="14">
        <f>IFERROR(VLOOKUP($A3173,'Fielding Data'!$A:$H,MATCH(R$1,'Fielding Data'!$A$1:$H$1,0),0),"Other")</f>
        <v>22</v>
      </c>
      <c r="S3173" s="14">
        <f>IFERROR(VLOOKUP($A3173,'Fielding Data'!$A:$H,MATCH(S$1,'Fielding Data'!$A$1:$H$1,0),0),"Other")</f>
        <v>1</v>
      </c>
      <c r="T3173" s="14">
        <f>IFERROR(VLOOKUP($A3173,'Fielding Data'!$A:$H,MATCH(T$1,'Fielding Data'!$A$1:$H$1,0),0),"Other")</f>
        <v>3</v>
      </c>
      <c r="U3173" s="14">
        <f>SUMIFS('Fielding Data'!E:E,'Fielding Data'!$A:$A,'Hitting Data'!$A3173)</f>
        <v>14</v>
      </c>
      <c r="V3173" s="14">
        <f>SUMIFS('Fielding Data'!F:F,'Fielding Data'!$A:$A,'Hitting Data'!$A3173)</f>
        <v>22</v>
      </c>
      <c r="W3173" s="14">
        <f>SUMIFS('Fielding Data'!G:G,'Fielding Data'!$A:$A,'Hitting Data'!$A3173)</f>
        <v>1</v>
      </c>
      <c r="X3173" s="14">
        <f>SUMIFS('Fielding Data'!H:H,'Fielding Data'!$A:$A,'Hitting Data'!$A3173)</f>
        <v>3</v>
      </c>
    </row>
    <row r="3174" spans="1:24" x14ac:dyDescent="0.25">
      <c r="A3174" s="14" t="str">
        <f t="shared" si="49"/>
        <v>pedrodu012012</v>
      </c>
      <c r="B3174" s="19" t="s">
        <v>709</v>
      </c>
      <c r="C3174" s="19">
        <v>2012</v>
      </c>
      <c r="D3174" s="19">
        <v>141</v>
      </c>
      <c r="E3174" s="19">
        <v>563</v>
      </c>
      <c r="F3174" s="19">
        <v>81</v>
      </c>
      <c r="G3174" s="19">
        <v>163</v>
      </c>
      <c r="H3174" s="19">
        <v>39</v>
      </c>
      <c r="I3174" s="19">
        <v>3</v>
      </c>
      <c r="J3174" s="19">
        <v>15</v>
      </c>
      <c r="K3174" s="19">
        <v>65</v>
      </c>
      <c r="L3174" s="19">
        <v>20</v>
      </c>
      <c r="M3174" s="19">
        <v>6</v>
      </c>
      <c r="N3174" s="19">
        <v>48</v>
      </c>
      <c r="O3174" s="19">
        <v>60</v>
      </c>
      <c r="P3174" s="14" t="str">
        <f>IFERROR(VLOOKUP($A3174,'Fielding Data'!$A:$H,MATCH(P$1,'Fielding Data'!$A$1:$H$1,0),0),"Other")</f>
        <v>2B</v>
      </c>
      <c r="Q3174" s="14">
        <f>IFERROR(VLOOKUP($A3174,'Fielding Data'!$A:$H,MATCH(Q$1,'Fielding Data'!$A$1:$H$1,0),0),"Other")</f>
        <v>228</v>
      </c>
      <c r="R3174" s="14">
        <f>IFERROR(VLOOKUP($A3174,'Fielding Data'!$A:$H,MATCH(R$1,'Fielding Data'!$A$1:$H$1,0),0),"Other")</f>
        <v>392</v>
      </c>
      <c r="S3174" s="14">
        <f>IFERROR(VLOOKUP($A3174,'Fielding Data'!$A:$H,MATCH(S$1,'Fielding Data'!$A$1:$H$1,0),0),"Other")</f>
        <v>5</v>
      </c>
      <c r="T3174" s="14">
        <f>IFERROR(VLOOKUP($A3174,'Fielding Data'!$A:$H,MATCH(T$1,'Fielding Data'!$A$1:$H$1,0),0),"Other")</f>
        <v>100</v>
      </c>
      <c r="U3174" s="14">
        <f>SUMIFS('Fielding Data'!E:E,'Fielding Data'!$A:$A,'Hitting Data'!$A3174)</f>
        <v>228</v>
      </c>
      <c r="V3174" s="14">
        <f>SUMIFS('Fielding Data'!F:F,'Fielding Data'!$A:$A,'Hitting Data'!$A3174)</f>
        <v>392</v>
      </c>
      <c r="W3174" s="14">
        <f>SUMIFS('Fielding Data'!G:G,'Fielding Data'!$A:$A,'Hitting Data'!$A3174)</f>
        <v>5</v>
      </c>
      <c r="X3174" s="14">
        <f>SUMIFS('Fielding Data'!H:H,'Fielding Data'!$A:$A,'Hitting Data'!$A3174)</f>
        <v>100</v>
      </c>
    </row>
    <row r="3175" spans="1:24" x14ac:dyDescent="0.25">
      <c r="A3175" s="14" t="str">
        <f t="shared" si="49"/>
        <v>pegueca012012</v>
      </c>
      <c r="B3175" s="19" t="s">
        <v>1583</v>
      </c>
      <c r="C3175" s="19">
        <v>2012</v>
      </c>
      <c r="D3175" s="19">
        <v>17</v>
      </c>
      <c r="E3175" s="19">
        <v>56</v>
      </c>
      <c r="F3175" s="19">
        <v>2</v>
      </c>
      <c r="G3175" s="19">
        <v>10</v>
      </c>
      <c r="H3175" s="19">
        <v>2</v>
      </c>
      <c r="I3175" s="19">
        <v>1</v>
      </c>
      <c r="J3175" s="19">
        <v>2</v>
      </c>
      <c r="K3175" s="19">
        <v>7</v>
      </c>
      <c r="L3175" s="19">
        <v>0</v>
      </c>
      <c r="M3175" s="19">
        <v>0</v>
      </c>
      <c r="N3175" s="19">
        <v>1</v>
      </c>
      <c r="O3175" s="19">
        <v>28</v>
      </c>
      <c r="P3175" s="14" t="str">
        <f>IFERROR(VLOOKUP($A3175,'Fielding Data'!$A:$H,MATCH(P$1,'Fielding Data'!$A$1:$H$1,0),0),"Other")</f>
        <v>LF</v>
      </c>
      <c r="Q3175" s="14">
        <f>IFERROR(VLOOKUP($A3175,'Fielding Data'!$A:$H,MATCH(Q$1,'Fielding Data'!$A$1:$H$1,0),0),"Other")</f>
        <v>0</v>
      </c>
      <c r="R3175" s="14">
        <f>IFERROR(VLOOKUP($A3175,'Fielding Data'!$A:$H,MATCH(R$1,'Fielding Data'!$A$1:$H$1,0),0),"Other")</f>
        <v>0</v>
      </c>
      <c r="S3175" s="14">
        <f>IFERROR(VLOOKUP($A3175,'Fielding Data'!$A:$H,MATCH(S$1,'Fielding Data'!$A$1:$H$1,0),0),"Other")</f>
        <v>0</v>
      </c>
      <c r="T3175" s="14">
        <f>IFERROR(VLOOKUP($A3175,'Fielding Data'!$A:$H,MATCH(T$1,'Fielding Data'!$A$1:$H$1,0),0),"Other")</f>
        <v>0</v>
      </c>
      <c r="U3175" s="14">
        <f>SUMIFS('Fielding Data'!E:E,'Fielding Data'!$A:$A,'Hitting Data'!$A3175)</f>
        <v>28</v>
      </c>
      <c r="V3175" s="14">
        <f>SUMIFS('Fielding Data'!F:F,'Fielding Data'!$A:$A,'Hitting Data'!$A3175)</f>
        <v>0</v>
      </c>
      <c r="W3175" s="14">
        <f>SUMIFS('Fielding Data'!G:G,'Fielding Data'!$A:$A,'Hitting Data'!$A3175)</f>
        <v>0</v>
      </c>
      <c r="X3175" s="14">
        <f>SUMIFS('Fielding Data'!H:H,'Fielding Data'!$A:$A,'Hitting Data'!$A3175)</f>
        <v>0</v>
      </c>
    </row>
    <row r="3176" spans="1:24" x14ac:dyDescent="0.25">
      <c r="A3176" s="14" t="str">
        <f t="shared" si="49"/>
        <v>peguefr012012</v>
      </c>
      <c r="B3176" s="19" t="s">
        <v>1801</v>
      </c>
      <c r="C3176" s="19">
        <v>2012</v>
      </c>
      <c r="D3176" s="19">
        <v>17</v>
      </c>
      <c r="E3176" s="19">
        <v>16</v>
      </c>
      <c r="F3176" s="19">
        <v>6</v>
      </c>
      <c r="G3176" s="19">
        <v>3</v>
      </c>
      <c r="H3176" s="19">
        <v>0</v>
      </c>
      <c r="I3176" s="19">
        <v>0</v>
      </c>
      <c r="J3176" s="19">
        <v>0</v>
      </c>
      <c r="K3176" s="19">
        <v>0</v>
      </c>
      <c r="L3176" s="19">
        <v>3</v>
      </c>
      <c r="M3176" s="19">
        <v>0</v>
      </c>
      <c r="N3176" s="19">
        <v>0</v>
      </c>
      <c r="O3176" s="19">
        <v>7</v>
      </c>
      <c r="P3176" s="14" t="str">
        <f>IFERROR(VLOOKUP($A3176,'Fielding Data'!$A:$H,MATCH(P$1,'Fielding Data'!$A$1:$H$1,0),0),"Other")</f>
        <v>LF</v>
      </c>
      <c r="Q3176" s="14">
        <f>IFERROR(VLOOKUP($A3176,'Fielding Data'!$A:$H,MATCH(Q$1,'Fielding Data'!$A$1:$H$1,0),0),"Other")</f>
        <v>0</v>
      </c>
      <c r="R3176" s="14">
        <f>IFERROR(VLOOKUP($A3176,'Fielding Data'!$A:$H,MATCH(R$1,'Fielding Data'!$A$1:$H$1,0),0),"Other")</f>
        <v>0</v>
      </c>
      <c r="S3176" s="14">
        <f>IFERROR(VLOOKUP($A3176,'Fielding Data'!$A:$H,MATCH(S$1,'Fielding Data'!$A$1:$H$1,0),0),"Other")</f>
        <v>0</v>
      </c>
      <c r="T3176" s="14">
        <f>IFERROR(VLOOKUP($A3176,'Fielding Data'!$A:$H,MATCH(T$1,'Fielding Data'!$A$1:$H$1,0),0),"Other")</f>
        <v>0</v>
      </c>
      <c r="U3176" s="14">
        <f>SUMIFS('Fielding Data'!E:E,'Fielding Data'!$A:$A,'Hitting Data'!$A3176)</f>
        <v>14</v>
      </c>
      <c r="V3176" s="14">
        <f>SUMIFS('Fielding Data'!F:F,'Fielding Data'!$A:$A,'Hitting Data'!$A3176)</f>
        <v>1</v>
      </c>
      <c r="W3176" s="14">
        <f>SUMIFS('Fielding Data'!G:G,'Fielding Data'!$A:$A,'Hitting Data'!$A3176)</f>
        <v>0</v>
      </c>
      <c r="X3176" s="14">
        <f>SUMIFS('Fielding Data'!H:H,'Fielding Data'!$A:$A,'Hitting Data'!$A3176)</f>
        <v>0</v>
      </c>
    </row>
    <row r="3177" spans="1:24" x14ac:dyDescent="0.25">
      <c r="A3177" s="14" t="str">
        <f t="shared" si="49"/>
        <v>pelfrmi012012</v>
      </c>
      <c r="B3177" s="19" t="s">
        <v>710</v>
      </c>
      <c r="C3177" s="19">
        <v>2012</v>
      </c>
      <c r="D3177" s="19">
        <v>3</v>
      </c>
      <c r="E3177" s="19">
        <v>6</v>
      </c>
      <c r="F3177" s="19">
        <v>1</v>
      </c>
      <c r="G3177" s="19">
        <v>1</v>
      </c>
      <c r="H3177" s="19">
        <v>1</v>
      </c>
      <c r="I3177" s="19">
        <v>0</v>
      </c>
      <c r="J3177" s="19">
        <v>0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4" t="str">
        <f>IFERROR(VLOOKUP($A3177,'Fielding Data'!$A:$H,MATCH(P$1,'Fielding Data'!$A$1:$H$1,0),0),"Other")</f>
        <v>P</v>
      </c>
      <c r="Q3177" s="14">
        <f>IFERROR(VLOOKUP($A3177,'Fielding Data'!$A:$H,MATCH(Q$1,'Fielding Data'!$A$1:$H$1,0),0),"Other")</f>
        <v>3</v>
      </c>
      <c r="R3177" s="14">
        <f>IFERROR(VLOOKUP($A3177,'Fielding Data'!$A:$H,MATCH(R$1,'Fielding Data'!$A$1:$H$1,0),0),"Other")</f>
        <v>4</v>
      </c>
      <c r="S3177" s="14">
        <f>IFERROR(VLOOKUP($A3177,'Fielding Data'!$A:$H,MATCH(S$1,'Fielding Data'!$A$1:$H$1,0),0),"Other")</f>
        <v>1</v>
      </c>
      <c r="T3177" s="14">
        <f>IFERROR(VLOOKUP($A3177,'Fielding Data'!$A:$H,MATCH(T$1,'Fielding Data'!$A$1:$H$1,0),0),"Other")</f>
        <v>0</v>
      </c>
      <c r="U3177" s="14">
        <f>SUMIFS('Fielding Data'!E:E,'Fielding Data'!$A:$A,'Hitting Data'!$A3177)</f>
        <v>3</v>
      </c>
      <c r="V3177" s="14">
        <f>SUMIFS('Fielding Data'!F:F,'Fielding Data'!$A:$A,'Hitting Data'!$A3177)</f>
        <v>4</v>
      </c>
      <c r="W3177" s="14">
        <f>SUMIFS('Fielding Data'!G:G,'Fielding Data'!$A:$A,'Hitting Data'!$A3177)</f>
        <v>1</v>
      </c>
      <c r="X3177" s="14">
        <f>SUMIFS('Fielding Data'!H:H,'Fielding Data'!$A:$A,'Hitting Data'!$A3177)</f>
        <v>0</v>
      </c>
    </row>
    <row r="3178" spans="1:24" x14ac:dyDescent="0.25">
      <c r="A3178" s="14" t="str">
        <f t="shared" si="49"/>
        <v>penabr012012</v>
      </c>
      <c r="B3178" s="19" t="s">
        <v>585</v>
      </c>
      <c r="C3178" s="19">
        <v>2012</v>
      </c>
      <c r="D3178" s="19">
        <v>68</v>
      </c>
      <c r="E3178" s="19">
        <v>212</v>
      </c>
      <c r="F3178" s="19">
        <v>16</v>
      </c>
      <c r="G3178" s="19">
        <v>50</v>
      </c>
      <c r="H3178" s="19">
        <v>10</v>
      </c>
      <c r="I3178" s="19">
        <v>1</v>
      </c>
      <c r="J3178" s="19">
        <v>2</v>
      </c>
      <c r="K3178" s="19">
        <v>25</v>
      </c>
      <c r="L3178" s="19">
        <v>0</v>
      </c>
      <c r="M3178" s="19">
        <v>1</v>
      </c>
      <c r="N3178" s="19">
        <v>9</v>
      </c>
      <c r="O3178" s="19">
        <v>24</v>
      </c>
      <c r="P3178" s="14" t="str">
        <f>IFERROR(VLOOKUP($A3178,'Fielding Data'!$A:$H,MATCH(P$1,'Fielding Data'!$A$1:$H$1,0),0),"Other")</f>
        <v>1B</v>
      </c>
      <c r="Q3178" s="14">
        <f>IFERROR(VLOOKUP($A3178,'Fielding Data'!$A:$H,MATCH(Q$1,'Fielding Data'!$A$1:$H$1,0),0),"Other")</f>
        <v>8</v>
      </c>
      <c r="R3178" s="14">
        <f>IFERROR(VLOOKUP($A3178,'Fielding Data'!$A:$H,MATCH(R$1,'Fielding Data'!$A$1:$H$1,0),0),"Other")</f>
        <v>0</v>
      </c>
      <c r="S3178" s="14">
        <f>IFERROR(VLOOKUP($A3178,'Fielding Data'!$A:$H,MATCH(S$1,'Fielding Data'!$A$1:$H$1,0),0),"Other")</f>
        <v>0</v>
      </c>
      <c r="T3178" s="14">
        <f>IFERROR(VLOOKUP($A3178,'Fielding Data'!$A:$H,MATCH(T$1,'Fielding Data'!$A$1:$H$1,0),0),"Other")</f>
        <v>0</v>
      </c>
      <c r="U3178" s="14">
        <f>SUMIFS('Fielding Data'!E:E,'Fielding Data'!$A:$A,'Hitting Data'!$A3178)</f>
        <v>352</v>
      </c>
      <c r="V3178" s="14">
        <f>SUMIFS('Fielding Data'!F:F,'Fielding Data'!$A:$A,'Hitting Data'!$A3178)</f>
        <v>18</v>
      </c>
      <c r="W3178" s="14">
        <f>SUMIFS('Fielding Data'!G:G,'Fielding Data'!$A:$A,'Hitting Data'!$A3178)</f>
        <v>4</v>
      </c>
      <c r="X3178" s="14">
        <f>SUMIFS('Fielding Data'!H:H,'Fielding Data'!$A:$A,'Hitting Data'!$A3178)</f>
        <v>4</v>
      </c>
    </row>
    <row r="3179" spans="1:24" x14ac:dyDescent="0.25">
      <c r="A3179" s="14" t="str">
        <f t="shared" si="49"/>
        <v>penaca012012</v>
      </c>
      <c r="B3179" s="19" t="s">
        <v>264</v>
      </c>
      <c r="C3179" s="19">
        <v>2012</v>
      </c>
      <c r="D3179" s="19">
        <v>160</v>
      </c>
      <c r="E3179" s="19">
        <v>497</v>
      </c>
      <c r="F3179" s="19">
        <v>72</v>
      </c>
      <c r="G3179" s="19">
        <v>98</v>
      </c>
      <c r="H3179" s="19">
        <v>17</v>
      </c>
      <c r="I3179" s="19">
        <v>2</v>
      </c>
      <c r="J3179" s="19">
        <v>19</v>
      </c>
      <c r="K3179" s="19">
        <v>61</v>
      </c>
      <c r="L3179" s="19">
        <v>2</v>
      </c>
      <c r="M3179" s="19">
        <v>3</v>
      </c>
      <c r="N3179" s="19">
        <v>87</v>
      </c>
      <c r="O3179" s="19">
        <v>182</v>
      </c>
      <c r="P3179" s="14" t="str">
        <f>IFERROR(VLOOKUP($A3179,'Fielding Data'!$A:$H,MATCH(P$1,'Fielding Data'!$A$1:$H$1,0),0),"Other")</f>
        <v>1B</v>
      </c>
      <c r="Q3179" s="14">
        <f>IFERROR(VLOOKUP($A3179,'Fielding Data'!$A:$H,MATCH(Q$1,'Fielding Data'!$A$1:$H$1,0),0),"Other")</f>
        <v>1182</v>
      </c>
      <c r="R3179" s="14">
        <f>IFERROR(VLOOKUP($A3179,'Fielding Data'!$A:$H,MATCH(R$1,'Fielding Data'!$A$1:$H$1,0),0),"Other")</f>
        <v>95</v>
      </c>
      <c r="S3179" s="14">
        <f>IFERROR(VLOOKUP($A3179,'Fielding Data'!$A:$H,MATCH(S$1,'Fielding Data'!$A$1:$H$1,0),0),"Other")</f>
        <v>7</v>
      </c>
      <c r="T3179" s="14">
        <f>IFERROR(VLOOKUP($A3179,'Fielding Data'!$A:$H,MATCH(T$1,'Fielding Data'!$A$1:$H$1,0),0),"Other")</f>
        <v>119</v>
      </c>
      <c r="U3179" s="14">
        <f>SUMIFS('Fielding Data'!E:E,'Fielding Data'!$A:$A,'Hitting Data'!$A3179)</f>
        <v>1182</v>
      </c>
      <c r="V3179" s="14">
        <f>SUMIFS('Fielding Data'!F:F,'Fielding Data'!$A:$A,'Hitting Data'!$A3179)</f>
        <v>95</v>
      </c>
      <c r="W3179" s="14">
        <f>SUMIFS('Fielding Data'!G:G,'Fielding Data'!$A:$A,'Hitting Data'!$A3179)</f>
        <v>7</v>
      </c>
      <c r="X3179" s="14">
        <f>SUMIFS('Fielding Data'!H:H,'Fielding Data'!$A:$A,'Hitting Data'!$A3179)</f>
        <v>119</v>
      </c>
    </row>
    <row r="3180" spans="1:24" x14ac:dyDescent="0.25">
      <c r="A3180" s="14" t="str">
        <f t="shared" si="49"/>
        <v>penara022012</v>
      </c>
      <c r="B3180" s="19" t="s">
        <v>1154</v>
      </c>
      <c r="C3180" s="19">
        <v>2012</v>
      </c>
      <c r="D3180" s="19">
        <v>3</v>
      </c>
      <c r="E3180" s="19">
        <v>4</v>
      </c>
      <c r="F3180" s="19">
        <v>0</v>
      </c>
      <c r="G3180" s="19">
        <v>1</v>
      </c>
      <c r="H3180" s="19">
        <v>0</v>
      </c>
      <c r="I3180" s="19">
        <v>0</v>
      </c>
      <c r="J3180" s="19">
        <v>0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4" t="str">
        <f>IFERROR(VLOOKUP($A3180,'Fielding Data'!$A:$H,MATCH(P$1,'Fielding Data'!$A$1:$H$1,0),0),"Other")</f>
        <v>SS</v>
      </c>
      <c r="Q3180" s="14">
        <f>IFERROR(VLOOKUP($A3180,'Fielding Data'!$A:$H,MATCH(Q$1,'Fielding Data'!$A$1:$H$1,0),0),"Other")</f>
        <v>0</v>
      </c>
      <c r="R3180" s="14">
        <f>IFERROR(VLOOKUP($A3180,'Fielding Data'!$A:$H,MATCH(R$1,'Fielding Data'!$A$1:$H$1,0),0),"Other")</f>
        <v>4</v>
      </c>
      <c r="S3180" s="14">
        <f>IFERROR(VLOOKUP($A3180,'Fielding Data'!$A:$H,MATCH(S$1,'Fielding Data'!$A$1:$H$1,0),0),"Other")</f>
        <v>0</v>
      </c>
      <c r="T3180" s="14">
        <f>IFERROR(VLOOKUP($A3180,'Fielding Data'!$A:$H,MATCH(T$1,'Fielding Data'!$A$1:$H$1,0),0),"Other")</f>
        <v>0</v>
      </c>
      <c r="U3180" s="14">
        <f>SUMIFS('Fielding Data'!E:E,'Fielding Data'!$A:$A,'Hitting Data'!$A3180)</f>
        <v>0</v>
      </c>
      <c r="V3180" s="14">
        <f>SUMIFS('Fielding Data'!F:F,'Fielding Data'!$A:$A,'Hitting Data'!$A3180)</f>
        <v>4</v>
      </c>
      <c r="W3180" s="14">
        <f>SUMIFS('Fielding Data'!G:G,'Fielding Data'!$A:$A,'Hitting Data'!$A3180)</f>
        <v>0</v>
      </c>
      <c r="X3180" s="14">
        <f>SUMIFS('Fielding Data'!H:H,'Fielding Data'!$A:$A,'Hitting Data'!$A3180)</f>
        <v>0</v>
      </c>
    </row>
    <row r="3181" spans="1:24" x14ac:dyDescent="0.25">
      <c r="A3181" s="14" t="str">
        <f t="shared" si="49"/>
        <v>pennicl012012</v>
      </c>
      <c r="B3181" s="19" t="s">
        <v>985</v>
      </c>
      <c r="C3181" s="19">
        <v>2012</v>
      </c>
      <c r="D3181" s="19">
        <v>125</v>
      </c>
      <c r="E3181" s="19">
        <v>418</v>
      </c>
      <c r="F3181" s="19">
        <v>50</v>
      </c>
      <c r="G3181" s="19">
        <v>90</v>
      </c>
      <c r="H3181" s="19">
        <v>18</v>
      </c>
      <c r="I3181" s="19">
        <v>2</v>
      </c>
      <c r="J3181" s="19">
        <v>6</v>
      </c>
      <c r="K3181" s="19">
        <v>28</v>
      </c>
      <c r="L3181" s="19">
        <v>15</v>
      </c>
      <c r="M3181" s="19">
        <v>6</v>
      </c>
      <c r="N3181" s="19">
        <v>35</v>
      </c>
      <c r="O3181" s="19">
        <v>90</v>
      </c>
      <c r="P3181" s="14" t="str">
        <f>IFERROR(VLOOKUP($A3181,'Fielding Data'!$A:$H,MATCH(P$1,'Fielding Data'!$A$1:$H$1,0),0),"Other")</f>
        <v>2B</v>
      </c>
      <c r="Q3181" s="14">
        <f>IFERROR(VLOOKUP($A3181,'Fielding Data'!$A:$H,MATCH(Q$1,'Fielding Data'!$A$1:$H$1,0),0),"Other")</f>
        <v>67</v>
      </c>
      <c r="R3181" s="14">
        <f>IFERROR(VLOOKUP($A3181,'Fielding Data'!$A:$H,MATCH(R$1,'Fielding Data'!$A$1:$H$1,0),0),"Other")</f>
        <v>85</v>
      </c>
      <c r="S3181" s="14">
        <f>IFERROR(VLOOKUP($A3181,'Fielding Data'!$A:$H,MATCH(S$1,'Fielding Data'!$A$1:$H$1,0),0),"Other")</f>
        <v>2</v>
      </c>
      <c r="T3181" s="14">
        <f>IFERROR(VLOOKUP($A3181,'Fielding Data'!$A:$H,MATCH(T$1,'Fielding Data'!$A$1:$H$1,0),0),"Other")</f>
        <v>12</v>
      </c>
      <c r="U3181" s="14">
        <f>SUMIFS('Fielding Data'!E:E,'Fielding Data'!$A:$A,'Hitting Data'!$A3181)</f>
        <v>217</v>
      </c>
      <c r="V3181" s="14">
        <f>SUMIFS('Fielding Data'!F:F,'Fielding Data'!$A:$A,'Hitting Data'!$A3181)</f>
        <v>357</v>
      </c>
      <c r="W3181" s="14">
        <f>SUMIFS('Fielding Data'!G:G,'Fielding Data'!$A:$A,'Hitting Data'!$A3181)</f>
        <v>11</v>
      </c>
      <c r="X3181" s="14">
        <f>SUMIFS('Fielding Data'!H:H,'Fielding Data'!$A:$A,'Hitting Data'!$A3181)</f>
        <v>70</v>
      </c>
    </row>
    <row r="3182" spans="1:24" x14ac:dyDescent="0.25">
      <c r="A3182" s="14" t="str">
        <f t="shared" si="49"/>
        <v>pennybr012012</v>
      </c>
      <c r="B3182" s="19" t="s">
        <v>174</v>
      </c>
      <c r="C3182" s="19">
        <v>2012</v>
      </c>
      <c r="D3182" s="19">
        <v>22</v>
      </c>
      <c r="E3182" s="19">
        <v>1</v>
      </c>
      <c r="F3182" s="19">
        <v>0</v>
      </c>
      <c r="G3182" s="19">
        <v>0</v>
      </c>
      <c r="H3182" s="19">
        <v>0</v>
      </c>
      <c r="I3182" s="19">
        <v>0</v>
      </c>
      <c r="J3182" s="19">
        <v>0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4" t="str">
        <f>IFERROR(VLOOKUP($A3182,'Fielding Data'!$A:$H,MATCH(P$1,'Fielding Data'!$A$1:$H$1,0),0),"Other")</f>
        <v>P</v>
      </c>
      <c r="Q3182" s="14">
        <f>IFERROR(VLOOKUP($A3182,'Fielding Data'!$A:$H,MATCH(Q$1,'Fielding Data'!$A$1:$H$1,0),0),"Other")</f>
        <v>3</v>
      </c>
      <c r="R3182" s="14">
        <f>IFERROR(VLOOKUP($A3182,'Fielding Data'!$A:$H,MATCH(R$1,'Fielding Data'!$A$1:$H$1,0),0),"Other")</f>
        <v>4</v>
      </c>
      <c r="S3182" s="14">
        <f>IFERROR(VLOOKUP($A3182,'Fielding Data'!$A:$H,MATCH(S$1,'Fielding Data'!$A$1:$H$1,0),0),"Other")</f>
        <v>0</v>
      </c>
      <c r="T3182" s="14">
        <f>IFERROR(VLOOKUP($A3182,'Fielding Data'!$A:$H,MATCH(T$1,'Fielding Data'!$A$1:$H$1,0),0),"Other")</f>
        <v>2</v>
      </c>
      <c r="U3182" s="14">
        <f>SUMIFS('Fielding Data'!E:E,'Fielding Data'!$A:$A,'Hitting Data'!$A3182)</f>
        <v>3</v>
      </c>
      <c r="V3182" s="14">
        <f>SUMIFS('Fielding Data'!F:F,'Fielding Data'!$A:$A,'Hitting Data'!$A3182)</f>
        <v>4</v>
      </c>
      <c r="W3182" s="14">
        <f>SUMIFS('Fielding Data'!G:G,'Fielding Data'!$A:$A,'Hitting Data'!$A3182)</f>
        <v>0</v>
      </c>
      <c r="X3182" s="14">
        <f>SUMIFS('Fielding Data'!H:H,'Fielding Data'!$A:$A,'Hitting Data'!$A3182)</f>
        <v>2</v>
      </c>
    </row>
    <row r="3183" spans="1:24" x14ac:dyDescent="0.25">
      <c r="A3183" s="14" t="str">
        <f t="shared" si="49"/>
        <v>peraljh012012</v>
      </c>
      <c r="B3183" s="19" t="s">
        <v>395</v>
      </c>
      <c r="C3183" s="19">
        <v>2012</v>
      </c>
      <c r="D3183" s="19">
        <v>150</v>
      </c>
      <c r="E3183" s="19">
        <v>531</v>
      </c>
      <c r="F3183" s="19">
        <v>58</v>
      </c>
      <c r="G3183" s="19">
        <v>127</v>
      </c>
      <c r="H3183" s="19">
        <v>32</v>
      </c>
      <c r="I3183" s="19">
        <v>3</v>
      </c>
      <c r="J3183" s="19">
        <v>13</v>
      </c>
      <c r="K3183" s="19">
        <v>63</v>
      </c>
      <c r="L3183" s="19">
        <v>1</v>
      </c>
      <c r="M3183" s="19">
        <v>2</v>
      </c>
      <c r="N3183" s="19">
        <v>49</v>
      </c>
      <c r="O3183" s="19">
        <v>105</v>
      </c>
      <c r="P3183" s="14" t="str">
        <f>IFERROR(VLOOKUP($A3183,'Fielding Data'!$A:$H,MATCH(P$1,'Fielding Data'!$A$1:$H$1,0),0),"Other")</f>
        <v>SS</v>
      </c>
      <c r="Q3183" s="14">
        <f>IFERROR(VLOOKUP($A3183,'Fielding Data'!$A:$H,MATCH(Q$1,'Fielding Data'!$A$1:$H$1,0),0),"Other")</f>
        <v>229</v>
      </c>
      <c r="R3183" s="14">
        <f>IFERROR(VLOOKUP($A3183,'Fielding Data'!$A:$H,MATCH(R$1,'Fielding Data'!$A$1:$H$1,0),0),"Other")</f>
        <v>359</v>
      </c>
      <c r="S3183" s="14">
        <f>IFERROR(VLOOKUP($A3183,'Fielding Data'!$A:$H,MATCH(S$1,'Fielding Data'!$A$1:$H$1,0),0),"Other")</f>
        <v>7</v>
      </c>
      <c r="T3183" s="14">
        <f>IFERROR(VLOOKUP($A3183,'Fielding Data'!$A:$H,MATCH(T$1,'Fielding Data'!$A$1:$H$1,0),0),"Other")</f>
        <v>75</v>
      </c>
      <c r="U3183" s="14">
        <f>SUMIFS('Fielding Data'!E:E,'Fielding Data'!$A:$A,'Hitting Data'!$A3183)</f>
        <v>229</v>
      </c>
      <c r="V3183" s="14">
        <f>SUMIFS('Fielding Data'!F:F,'Fielding Data'!$A:$A,'Hitting Data'!$A3183)</f>
        <v>359</v>
      </c>
      <c r="W3183" s="14">
        <f>SUMIFS('Fielding Data'!G:G,'Fielding Data'!$A:$A,'Hitting Data'!$A3183)</f>
        <v>7</v>
      </c>
      <c r="X3183" s="14">
        <f>SUMIFS('Fielding Data'!H:H,'Fielding Data'!$A:$A,'Hitting Data'!$A3183)</f>
        <v>75</v>
      </c>
    </row>
    <row r="3184" spans="1:24" x14ac:dyDescent="0.25">
      <c r="A3184" s="14" t="str">
        <f t="shared" si="49"/>
        <v>peraljo012012</v>
      </c>
      <c r="B3184" s="19" t="s">
        <v>587</v>
      </c>
      <c r="C3184" s="19">
        <v>2012</v>
      </c>
      <c r="D3184" s="19">
        <v>77</v>
      </c>
      <c r="E3184" s="19">
        <v>0</v>
      </c>
      <c r="F3184" s="19">
        <v>0</v>
      </c>
      <c r="G3184" s="19">
        <v>0</v>
      </c>
      <c r="H3184" s="19">
        <v>0</v>
      </c>
      <c r="I3184" s="19">
        <v>0</v>
      </c>
      <c r="J3184" s="19">
        <v>0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4" t="str">
        <f>IFERROR(VLOOKUP($A3184,'Fielding Data'!$A:$H,MATCH(P$1,'Fielding Data'!$A$1:$H$1,0),0),"Other")</f>
        <v>P</v>
      </c>
      <c r="Q3184" s="14">
        <f>IFERROR(VLOOKUP($A3184,'Fielding Data'!$A:$H,MATCH(Q$1,'Fielding Data'!$A$1:$H$1,0),0),"Other")</f>
        <v>6</v>
      </c>
      <c r="R3184" s="14">
        <f>IFERROR(VLOOKUP($A3184,'Fielding Data'!$A:$H,MATCH(R$1,'Fielding Data'!$A$1:$H$1,0),0),"Other")</f>
        <v>2</v>
      </c>
      <c r="S3184" s="14">
        <f>IFERROR(VLOOKUP($A3184,'Fielding Data'!$A:$H,MATCH(S$1,'Fielding Data'!$A$1:$H$1,0),0),"Other")</f>
        <v>0</v>
      </c>
      <c r="T3184" s="14">
        <f>IFERROR(VLOOKUP($A3184,'Fielding Data'!$A:$H,MATCH(T$1,'Fielding Data'!$A$1:$H$1,0),0),"Other")</f>
        <v>1</v>
      </c>
      <c r="U3184" s="14">
        <f>SUMIFS('Fielding Data'!E:E,'Fielding Data'!$A:$A,'Hitting Data'!$A3184)</f>
        <v>6</v>
      </c>
      <c r="V3184" s="14">
        <f>SUMIFS('Fielding Data'!F:F,'Fielding Data'!$A:$A,'Hitting Data'!$A3184)</f>
        <v>2</v>
      </c>
      <c r="W3184" s="14">
        <f>SUMIFS('Fielding Data'!G:G,'Fielding Data'!$A:$A,'Hitting Data'!$A3184)</f>
        <v>0</v>
      </c>
      <c r="X3184" s="14">
        <f>SUMIFS('Fielding Data'!H:H,'Fielding Data'!$A:$A,'Hitting Data'!$A3184)</f>
        <v>1</v>
      </c>
    </row>
    <row r="3185" spans="1:24" x14ac:dyDescent="0.25">
      <c r="A3185" s="14" t="str">
        <f t="shared" si="49"/>
        <v>peralwi012012</v>
      </c>
      <c r="B3185" s="19" t="s">
        <v>1802</v>
      </c>
      <c r="C3185" s="19">
        <v>2012</v>
      </c>
      <c r="D3185" s="19">
        <v>6</v>
      </c>
      <c r="E3185" s="19">
        <v>11</v>
      </c>
      <c r="F3185" s="19">
        <v>0</v>
      </c>
      <c r="G3185" s="19">
        <v>1</v>
      </c>
      <c r="H3185" s="19">
        <v>1</v>
      </c>
      <c r="I3185" s="19">
        <v>0</v>
      </c>
      <c r="J3185" s="19">
        <v>0</v>
      </c>
      <c r="K3185" s="19">
        <v>0</v>
      </c>
      <c r="L3185" s="19">
        <v>0</v>
      </c>
      <c r="M3185" s="19">
        <v>0</v>
      </c>
      <c r="N3185" s="19">
        <v>0</v>
      </c>
      <c r="O3185" s="19">
        <v>5</v>
      </c>
      <c r="P3185" s="14" t="str">
        <f>IFERROR(VLOOKUP($A3185,'Fielding Data'!$A:$H,MATCH(P$1,'Fielding Data'!$A$1:$H$1,0),0),"Other")</f>
        <v>P</v>
      </c>
      <c r="Q3185" s="14">
        <f>IFERROR(VLOOKUP($A3185,'Fielding Data'!$A:$H,MATCH(Q$1,'Fielding Data'!$A$1:$H$1,0),0),"Other")</f>
        <v>4</v>
      </c>
      <c r="R3185" s="14">
        <f>IFERROR(VLOOKUP($A3185,'Fielding Data'!$A:$H,MATCH(R$1,'Fielding Data'!$A$1:$H$1,0),0),"Other")</f>
        <v>4</v>
      </c>
      <c r="S3185" s="14">
        <f>IFERROR(VLOOKUP($A3185,'Fielding Data'!$A:$H,MATCH(S$1,'Fielding Data'!$A$1:$H$1,0),0),"Other")</f>
        <v>1</v>
      </c>
      <c r="T3185" s="14">
        <f>IFERROR(VLOOKUP($A3185,'Fielding Data'!$A:$H,MATCH(T$1,'Fielding Data'!$A$1:$H$1,0),0),"Other")</f>
        <v>0</v>
      </c>
      <c r="U3185" s="14">
        <f>SUMIFS('Fielding Data'!E:E,'Fielding Data'!$A:$A,'Hitting Data'!$A3185)</f>
        <v>4</v>
      </c>
      <c r="V3185" s="14">
        <f>SUMIFS('Fielding Data'!F:F,'Fielding Data'!$A:$A,'Hitting Data'!$A3185)</f>
        <v>4</v>
      </c>
      <c r="W3185" s="14">
        <f>SUMIFS('Fielding Data'!G:G,'Fielding Data'!$A:$A,'Hitting Data'!$A3185)</f>
        <v>1</v>
      </c>
      <c r="X3185" s="14">
        <f>SUMIFS('Fielding Data'!H:H,'Fielding Data'!$A:$A,'Hitting Data'!$A3185)</f>
        <v>0</v>
      </c>
    </row>
    <row r="3186" spans="1:24" x14ac:dyDescent="0.25">
      <c r="A3186" s="14" t="str">
        <f t="shared" si="49"/>
        <v>perdolu012012</v>
      </c>
      <c r="B3186" s="19" t="s">
        <v>1155</v>
      </c>
      <c r="C3186" s="19">
        <v>2012</v>
      </c>
      <c r="D3186" s="19">
        <v>15</v>
      </c>
      <c r="E3186" s="19">
        <v>0</v>
      </c>
      <c r="F3186" s="19">
        <v>0</v>
      </c>
      <c r="G3186" s="19">
        <v>0</v>
      </c>
      <c r="H3186" s="19">
        <v>0</v>
      </c>
      <c r="I3186" s="19">
        <v>0</v>
      </c>
      <c r="J3186" s="19">
        <v>0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4" t="str">
        <f>IFERROR(VLOOKUP($A3186,'Fielding Data'!$A:$H,MATCH(P$1,'Fielding Data'!$A$1:$H$1,0),0),"Other")</f>
        <v>P</v>
      </c>
      <c r="Q3186" s="14">
        <f>IFERROR(VLOOKUP($A3186,'Fielding Data'!$A:$H,MATCH(Q$1,'Fielding Data'!$A$1:$H$1,0),0),"Other")</f>
        <v>6</v>
      </c>
      <c r="R3186" s="14">
        <f>IFERROR(VLOOKUP($A3186,'Fielding Data'!$A:$H,MATCH(R$1,'Fielding Data'!$A$1:$H$1,0),0),"Other")</f>
        <v>3</v>
      </c>
      <c r="S3186" s="14">
        <f>IFERROR(VLOOKUP($A3186,'Fielding Data'!$A:$H,MATCH(S$1,'Fielding Data'!$A$1:$H$1,0),0),"Other")</f>
        <v>0</v>
      </c>
      <c r="T3186" s="14">
        <f>IFERROR(VLOOKUP($A3186,'Fielding Data'!$A:$H,MATCH(T$1,'Fielding Data'!$A$1:$H$1,0),0),"Other")</f>
        <v>1</v>
      </c>
      <c r="U3186" s="14">
        <f>SUMIFS('Fielding Data'!E:E,'Fielding Data'!$A:$A,'Hitting Data'!$A3186)</f>
        <v>6</v>
      </c>
      <c r="V3186" s="14">
        <f>SUMIFS('Fielding Data'!F:F,'Fielding Data'!$A:$A,'Hitting Data'!$A3186)</f>
        <v>3</v>
      </c>
      <c r="W3186" s="14">
        <f>SUMIFS('Fielding Data'!G:G,'Fielding Data'!$A:$A,'Hitting Data'!$A3186)</f>
        <v>0</v>
      </c>
      <c r="X3186" s="14">
        <f>SUMIFS('Fielding Data'!H:H,'Fielding Data'!$A:$A,'Hitting Data'!$A3186)</f>
        <v>1</v>
      </c>
    </row>
    <row r="3187" spans="1:24" x14ac:dyDescent="0.25">
      <c r="A3187" s="14" t="str">
        <f t="shared" si="49"/>
        <v>perezch012012</v>
      </c>
      <c r="B3187" s="19" t="s">
        <v>986</v>
      </c>
      <c r="C3187" s="19">
        <v>2012</v>
      </c>
      <c r="D3187" s="19">
        <v>61</v>
      </c>
      <c r="E3187" s="19">
        <v>0</v>
      </c>
      <c r="F3187" s="19">
        <v>0</v>
      </c>
      <c r="G3187" s="19">
        <v>0</v>
      </c>
      <c r="H3187" s="19">
        <v>0</v>
      </c>
      <c r="I3187" s="19">
        <v>0</v>
      </c>
      <c r="J3187" s="19">
        <v>0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4" t="str">
        <f>IFERROR(VLOOKUP($A3187,'Fielding Data'!$A:$H,MATCH(P$1,'Fielding Data'!$A$1:$H$1,0),0),"Other")</f>
        <v>P</v>
      </c>
      <c r="Q3187" s="14">
        <f>IFERROR(VLOOKUP($A3187,'Fielding Data'!$A:$H,MATCH(Q$1,'Fielding Data'!$A$1:$H$1,0),0),"Other")</f>
        <v>7</v>
      </c>
      <c r="R3187" s="14">
        <f>IFERROR(VLOOKUP($A3187,'Fielding Data'!$A:$H,MATCH(R$1,'Fielding Data'!$A$1:$H$1,0),0),"Other")</f>
        <v>2</v>
      </c>
      <c r="S3187" s="14">
        <f>IFERROR(VLOOKUP($A3187,'Fielding Data'!$A:$H,MATCH(S$1,'Fielding Data'!$A$1:$H$1,0),0),"Other")</f>
        <v>0</v>
      </c>
      <c r="T3187" s="14">
        <f>IFERROR(VLOOKUP($A3187,'Fielding Data'!$A:$H,MATCH(T$1,'Fielding Data'!$A$1:$H$1,0),0),"Other")</f>
        <v>1</v>
      </c>
      <c r="U3187" s="14">
        <f>SUMIFS('Fielding Data'!E:E,'Fielding Data'!$A:$A,'Hitting Data'!$A3187)</f>
        <v>7</v>
      </c>
      <c r="V3187" s="14">
        <f>SUMIFS('Fielding Data'!F:F,'Fielding Data'!$A:$A,'Hitting Data'!$A3187)</f>
        <v>2</v>
      </c>
      <c r="W3187" s="14">
        <f>SUMIFS('Fielding Data'!G:G,'Fielding Data'!$A:$A,'Hitting Data'!$A3187)</f>
        <v>0</v>
      </c>
      <c r="X3187" s="14">
        <f>SUMIFS('Fielding Data'!H:H,'Fielding Data'!$A:$A,'Hitting Data'!$A3187)</f>
        <v>1</v>
      </c>
    </row>
    <row r="3188" spans="1:24" x14ac:dyDescent="0.25">
      <c r="A3188" s="14" t="str">
        <f t="shared" si="49"/>
        <v>perezeu012012</v>
      </c>
      <c r="B3188" s="19" t="s">
        <v>1803</v>
      </c>
      <c r="C3188" s="19">
        <v>2012</v>
      </c>
      <c r="D3188" s="19">
        <v>13</v>
      </c>
      <c r="E3188" s="19">
        <v>5</v>
      </c>
      <c r="F3188" s="19">
        <v>3</v>
      </c>
      <c r="G3188" s="19">
        <v>1</v>
      </c>
      <c r="H3188" s="19">
        <v>0</v>
      </c>
      <c r="I3188" s="19">
        <v>0</v>
      </c>
      <c r="J3188" s="19">
        <v>0</v>
      </c>
      <c r="K3188" s="19">
        <v>0</v>
      </c>
      <c r="L3188" s="19">
        <v>3</v>
      </c>
      <c r="M3188" s="19">
        <v>0</v>
      </c>
      <c r="N3188" s="19">
        <v>0</v>
      </c>
      <c r="O3188" s="19">
        <v>0</v>
      </c>
      <c r="P3188" s="14" t="str">
        <f>IFERROR(VLOOKUP($A3188,'Fielding Data'!$A:$H,MATCH(P$1,'Fielding Data'!$A$1:$H$1,0),0),"Other")</f>
        <v>CF</v>
      </c>
      <c r="Q3188" s="14">
        <f>IFERROR(VLOOKUP($A3188,'Fielding Data'!$A:$H,MATCH(Q$1,'Fielding Data'!$A$1:$H$1,0),0),"Other")</f>
        <v>0</v>
      </c>
      <c r="R3188" s="14">
        <f>IFERROR(VLOOKUP($A3188,'Fielding Data'!$A:$H,MATCH(R$1,'Fielding Data'!$A$1:$H$1,0),0),"Other")</f>
        <v>0</v>
      </c>
      <c r="S3188" s="14">
        <f>IFERROR(VLOOKUP($A3188,'Fielding Data'!$A:$H,MATCH(S$1,'Fielding Data'!$A$1:$H$1,0),0),"Other")</f>
        <v>0</v>
      </c>
      <c r="T3188" s="14">
        <f>IFERROR(VLOOKUP($A3188,'Fielding Data'!$A:$H,MATCH(T$1,'Fielding Data'!$A$1:$H$1,0),0),"Other")</f>
        <v>0</v>
      </c>
      <c r="U3188" s="14">
        <f>SUMIFS('Fielding Data'!E:E,'Fielding Data'!$A:$A,'Hitting Data'!$A3188)</f>
        <v>1</v>
      </c>
      <c r="V3188" s="14">
        <f>SUMIFS('Fielding Data'!F:F,'Fielding Data'!$A:$A,'Hitting Data'!$A3188)</f>
        <v>0</v>
      </c>
      <c r="W3188" s="14">
        <f>SUMIFS('Fielding Data'!G:G,'Fielding Data'!$A:$A,'Hitting Data'!$A3188)</f>
        <v>0</v>
      </c>
      <c r="X3188" s="14">
        <f>SUMIFS('Fielding Data'!H:H,'Fielding Data'!$A:$A,'Hitting Data'!$A3188)</f>
        <v>0</v>
      </c>
    </row>
    <row r="3189" spans="1:24" x14ac:dyDescent="0.25">
      <c r="A3189" s="14" t="str">
        <f t="shared" si="49"/>
        <v>perezhe012012</v>
      </c>
      <c r="B3189" s="19" t="s">
        <v>1804</v>
      </c>
      <c r="C3189" s="19">
        <v>2012</v>
      </c>
      <c r="D3189" s="19">
        <v>2</v>
      </c>
      <c r="E3189" s="19">
        <v>2</v>
      </c>
      <c r="F3189" s="19">
        <v>1</v>
      </c>
      <c r="G3189" s="19">
        <v>1</v>
      </c>
      <c r="H3189" s="19">
        <v>0</v>
      </c>
      <c r="I3189" s="19">
        <v>0</v>
      </c>
      <c r="J3189" s="19">
        <v>0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4" t="str">
        <f>IFERROR(VLOOKUP($A3189,'Fielding Data'!$A:$H,MATCH(P$1,'Fielding Data'!$A$1:$H$1,0),0),"Other")</f>
        <v>2B</v>
      </c>
      <c r="Q3189" s="14">
        <f>IFERROR(VLOOKUP($A3189,'Fielding Data'!$A:$H,MATCH(Q$1,'Fielding Data'!$A$1:$H$1,0),0),"Other")</f>
        <v>1</v>
      </c>
      <c r="R3189" s="14">
        <f>IFERROR(VLOOKUP($A3189,'Fielding Data'!$A:$H,MATCH(R$1,'Fielding Data'!$A$1:$H$1,0),0),"Other")</f>
        <v>0</v>
      </c>
      <c r="S3189" s="14">
        <f>IFERROR(VLOOKUP($A3189,'Fielding Data'!$A:$H,MATCH(S$1,'Fielding Data'!$A$1:$H$1,0),0),"Other")</f>
        <v>0</v>
      </c>
      <c r="T3189" s="14">
        <f>IFERROR(VLOOKUP($A3189,'Fielding Data'!$A:$H,MATCH(T$1,'Fielding Data'!$A$1:$H$1,0),0),"Other")</f>
        <v>0</v>
      </c>
      <c r="U3189" s="14">
        <f>SUMIFS('Fielding Data'!E:E,'Fielding Data'!$A:$A,'Hitting Data'!$A3189)</f>
        <v>1</v>
      </c>
      <c r="V3189" s="14">
        <f>SUMIFS('Fielding Data'!F:F,'Fielding Data'!$A:$A,'Hitting Data'!$A3189)</f>
        <v>0</v>
      </c>
      <c r="W3189" s="14">
        <f>SUMIFS('Fielding Data'!G:G,'Fielding Data'!$A:$A,'Hitting Data'!$A3189)</f>
        <v>0</v>
      </c>
      <c r="X3189" s="14">
        <f>SUMIFS('Fielding Data'!H:H,'Fielding Data'!$A:$A,'Hitting Data'!$A3189)</f>
        <v>0</v>
      </c>
    </row>
    <row r="3190" spans="1:24" x14ac:dyDescent="0.25">
      <c r="A3190" s="14" t="str">
        <f t="shared" si="49"/>
        <v>perezju012012</v>
      </c>
      <c r="B3190" s="19" t="s">
        <v>712</v>
      </c>
      <c r="C3190" s="19">
        <v>2012</v>
      </c>
      <c r="D3190" s="19">
        <v>10</v>
      </c>
      <c r="E3190" s="19">
        <v>1</v>
      </c>
      <c r="F3190" s="19">
        <v>0</v>
      </c>
      <c r="G3190" s="19">
        <v>0</v>
      </c>
      <c r="H3190" s="19">
        <v>0</v>
      </c>
      <c r="I3190" s="19">
        <v>0</v>
      </c>
      <c r="J3190" s="19">
        <v>0</v>
      </c>
      <c r="K3190" s="19">
        <v>0</v>
      </c>
      <c r="L3190" s="19">
        <v>0</v>
      </c>
      <c r="M3190" s="19">
        <v>0</v>
      </c>
      <c r="N3190" s="19">
        <v>0</v>
      </c>
      <c r="O3190" s="19">
        <v>1</v>
      </c>
      <c r="P3190" s="14" t="str">
        <f>IFERROR(VLOOKUP($A3190,'Fielding Data'!$A:$H,MATCH(P$1,'Fielding Data'!$A$1:$H$1,0),0),"Other")</f>
        <v>P</v>
      </c>
      <c r="Q3190" s="14">
        <f>IFERROR(VLOOKUP($A3190,'Fielding Data'!$A:$H,MATCH(Q$1,'Fielding Data'!$A$1:$H$1,0),0),"Other")</f>
        <v>0</v>
      </c>
      <c r="R3190" s="14">
        <f>IFERROR(VLOOKUP($A3190,'Fielding Data'!$A:$H,MATCH(R$1,'Fielding Data'!$A$1:$H$1,0),0),"Other")</f>
        <v>0</v>
      </c>
      <c r="S3190" s="14">
        <f>IFERROR(VLOOKUP($A3190,'Fielding Data'!$A:$H,MATCH(S$1,'Fielding Data'!$A$1:$H$1,0),0),"Other")</f>
        <v>0</v>
      </c>
      <c r="T3190" s="14">
        <f>IFERROR(VLOOKUP($A3190,'Fielding Data'!$A:$H,MATCH(T$1,'Fielding Data'!$A$1:$H$1,0),0),"Other")</f>
        <v>0</v>
      </c>
      <c r="U3190" s="14">
        <f>SUMIFS('Fielding Data'!E:E,'Fielding Data'!$A:$A,'Hitting Data'!$A3190)</f>
        <v>0</v>
      </c>
      <c r="V3190" s="14">
        <f>SUMIFS('Fielding Data'!F:F,'Fielding Data'!$A:$A,'Hitting Data'!$A3190)</f>
        <v>0</v>
      </c>
      <c r="W3190" s="14">
        <f>SUMIFS('Fielding Data'!G:G,'Fielding Data'!$A:$A,'Hitting Data'!$A3190)</f>
        <v>0</v>
      </c>
      <c r="X3190" s="14">
        <f>SUMIFS('Fielding Data'!H:H,'Fielding Data'!$A:$A,'Hitting Data'!$A3190)</f>
        <v>0</v>
      </c>
    </row>
    <row r="3191" spans="1:24" x14ac:dyDescent="0.25">
      <c r="A3191" s="14" t="str">
        <f t="shared" si="49"/>
        <v>perezlu012012</v>
      </c>
      <c r="B3191" s="19" t="s">
        <v>1585</v>
      </c>
      <c r="C3191" s="19">
        <v>2012</v>
      </c>
      <c r="D3191" s="19">
        <v>35</v>
      </c>
      <c r="E3191" s="19">
        <v>0</v>
      </c>
      <c r="F3191" s="19">
        <v>0</v>
      </c>
      <c r="G3191" s="19">
        <v>0</v>
      </c>
      <c r="H3191" s="19">
        <v>0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4" t="str">
        <f>IFERROR(VLOOKUP($A3191,'Fielding Data'!$A:$H,MATCH(P$1,'Fielding Data'!$A$1:$H$1,0),0),"Other")</f>
        <v>P</v>
      </c>
      <c r="Q3191" s="14">
        <f>IFERROR(VLOOKUP($A3191,'Fielding Data'!$A:$H,MATCH(Q$1,'Fielding Data'!$A$1:$H$1,0),0),"Other")</f>
        <v>1</v>
      </c>
      <c r="R3191" s="14">
        <f>IFERROR(VLOOKUP($A3191,'Fielding Data'!$A:$H,MATCH(R$1,'Fielding Data'!$A$1:$H$1,0),0),"Other")</f>
        <v>3</v>
      </c>
      <c r="S3191" s="14">
        <f>IFERROR(VLOOKUP($A3191,'Fielding Data'!$A:$H,MATCH(S$1,'Fielding Data'!$A$1:$H$1,0),0),"Other")</f>
        <v>1</v>
      </c>
      <c r="T3191" s="14">
        <f>IFERROR(VLOOKUP($A3191,'Fielding Data'!$A:$H,MATCH(T$1,'Fielding Data'!$A$1:$H$1,0),0),"Other")</f>
        <v>0</v>
      </c>
      <c r="U3191" s="14">
        <f>SUMIFS('Fielding Data'!E:E,'Fielding Data'!$A:$A,'Hitting Data'!$A3191)</f>
        <v>1</v>
      </c>
      <c r="V3191" s="14">
        <f>SUMIFS('Fielding Data'!F:F,'Fielding Data'!$A:$A,'Hitting Data'!$A3191)</f>
        <v>3</v>
      </c>
      <c r="W3191" s="14">
        <f>SUMIFS('Fielding Data'!G:G,'Fielding Data'!$A:$A,'Hitting Data'!$A3191)</f>
        <v>1</v>
      </c>
      <c r="X3191" s="14">
        <f>SUMIFS('Fielding Data'!H:H,'Fielding Data'!$A:$A,'Hitting Data'!$A3191)</f>
        <v>0</v>
      </c>
    </row>
    <row r="3192" spans="1:24" x14ac:dyDescent="0.25">
      <c r="A3192" s="14" t="str">
        <f t="shared" si="49"/>
        <v>perezma022012</v>
      </c>
      <c r="B3192" s="19" t="s">
        <v>1805</v>
      </c>
      <c r="C3192" s="19">
        <v>2012</v>
      </c>
      <c r="D3192" s="19">
        <v>12</v>
      </c>
      <c r="E3192" s="19">
        <v>0</v>
      </c>
      <c r="F3192" s="19">
        <v>0</v>
      </c>
      <c r="G3192" s="19">
        <v>0</v>
      </c>
      <c r="H3192" s="19">
        <v>0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4" t="str">
        <f>IFERROR(VLOOKUP($A3192,'Fielding Data'!$A:$H,MATCH(P$1,'Fielding Data'!$A$1:$H$1,0),0),"Other")</f>
        <v>P</v>
      </c>
      <c r="Q3192" s="14">
        <f>IFERROR(VLOOKUP($A3192,'Fielding Data'!$A:$H,MATCH(Q$1,'Fielding Data'!$A$1:$H$1,0),0),"Other")</f>
        <v>1</v>
      </c>
      <c r="R3192" s="14">
        <f>IFERROR(VLOOKUP($A3192,'Fielding Data'!$A:$H,MATCH(R$1,'Fielding Data'!$A$1:$H$1,0),0),"Other")</f>
        <v>2</v>
      </c>
      <c r="S3192" s="14">
        <f>IFERROR(VLOOKUP($A3192,'Fielding Data'!$A:$H,MATCH(S$1,'Fielding Data'!$A$1:$H$1,0),0),"Other")</f>
        <v>0</v>
      </c>
      <c r="T3192" s="14">
        <f>IFERROR(VLOOKUP($A3192,'Fielding Data'!$A:$H,MATCH(T$1,'Fielding Data'!$A$1:$H$1,0),0),"Other")</f>
        <v>0</v>
      </c>
      <c r="U3192" s="14">
        <f>SUMIFS('Fielding Data'!E:E,'Fielding Data'!$A:$A,'Hitting Data'!$A3192)</f>
        <v>1</v>
      </c>
      <c r="V3192" s="14">
        <f>SUMIFS('Fielding Data'!F:F,'Fielding Data'!$A:$A,'Hitting Data'!$A3192)</f>
        <v>2</v>
      </c>
      <c r="W3192" s="14">
        <f>SUMIFS('Fielding Data'!G:G,'Fielding Data'!$A:$A,'Hitting Data'!$A3192)</f>
        <v>0</v>
      </c>
      <c r="X3192" s="14">
        <f>SUMIFS('Fielding Data'!H:H,'Fielding Data'!$A:$A,'Hitting Data'!$A3192)</f>
        <v>0</v>
      </c>
    </row>
    <row r="3193" spans="1:24" x14ac:dyDescent="0.25">
      <c r="A3193" s="14" t="str">
        <f t="shared" si="49"/>
        <v>perezol012012</v>
      </c>
      <c r="B3193" s="19" t="s">
        <v>327</v>
      </c>
      <c r="C3193" s="19">
        <v>2012</v>
      </c>
      <c r="D3193" s="19">
        <v>33</v>
      </c>
      <c r="E3193" s="19">
        <v>0</v>
      </c>
      <c r="F3193" s="19">
        <v>0</v>
      </c>
      <c r="G3193" s="19">
        <v>0</v>
      </c>
      <c r="H3193" s="19">
        <v>0</v>
      </c>
      <c r="I3193" s="19">
        <v>0</v>
      </c>
      <c r="J3193" s="19">
        <v>0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4" t="str">
        <f>IFERROR(VLOOKUP($A3193,'Fielding Data'!$A:$H,MATCH(P$1,'Fielding Data'!$A$1:$H$1,0),0),"Other")</f>
        <v>P</v>
      </c>
      <c r="Q3193" s="14">
        <f>IFERROR(VLOOKUP($A3193,'Fielding Data'!$A:$H,MATCH(Q$1,'Fielding Data'!$A$1:$H$1,0),0),"Other")</f>
        <v>2</v>
      </c>
      <c r="R3193" s="14">
        <f>IFERROR(VLOOKUP($A3193,'Fielding Data'!$A:$H,MATCH(R$1,'Fielding Data'!$A$1:$H$1,0),0),"Other")</f>
        <v>5</v>
      </c>
      <c r="S3193" s="14">
        <f>IFERROR(VLOOKUP($A3193,'Fielding Data'!$A:$H,MATCH(S$1,'Fielding Data'!$A$1:$H$1,0),0),"Other")</f>
        <v>0</v>
      </c>
      <c r="T3193" s="14">
        <f>IFERROR(VLOOKUP($A3193,'Fielding Data'!$A:$H,MATCH(T$1,'Fielding Data'!$A$1:$H$1,0),0),"Other")</f>
        <v>1</v>
      </c>
      <c r="U3193" s="14">
        <f>SUMIFS('Fielding Data'!E:E,'Fielding Data'!$A:$A,'Hitting Data'!$A3193)</f>
        <v>2</v>
      </c>
      <c r="V3193" s="14">
        <f>SUMIFS('Fielding Data'!F:F,'Fielding Data'!$A:$A,'Hitting Data'!$A3193)</f>
        <v>5</v>
      </c>
      <c r="W3193" s="14">
        <f>SUMIFS('Fielding Data'!G:G,'Fielding Data'!$A:$A,'Hitting Data'!$A3193)</f>
        <v>0</v>
      </c>
      <c r="X3193" s="14">
        <f>SUMIFS('Fielding Data'!H:H,'Fielding Data'!$A:$A,'Hitting Data'!$A3193)</f>
        <v>1</v>
      </c>
    </row>
    <row r="3194" spans="1:24" x14ac:dyDescent="0.25">
      <c r="A3194" s="14" t="str">
        <f t="shared" si="49"/>
        <v>perezra012012</v>
      </c>
      <c r="B3194" s="19" t="s">
        <v>713</v>
      </c>
      <c r="C3194" s="19">
        <v>2012</v>
      </c>
      <c r="D3194" s="19">
        <v>8</v>
      </c>
      <c r="E3194" s="19">
        <v>0</v>
      </c>
      <c r="F3194" s="19">
        <v>0</v>
      </c>
      <c r="G3194" s="19">
        <v>0</v>
      </c>
      <c r="H3194" s="19">
        <v>0</v>
      </c>
      <c r="I3194" s="19">
        <v>0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4" t="str">
        <f>IFERROR(VLOOKUP($A3194,'Fielding Data'!$A:$H,MATCH(P$1,'Fielding Data'!$A$1:$H$1,0),0),"Other")</f>
        <v>P</v>
      </c>
      <c r="Q3194" s="14">
        <f>IFERROR(VLOOKUP($A3194,'Fielding Data'!$A:$H,MATCH(Q$1,'Fielding Data'!$A$1:$H$1,0),0),"Other")</f>
        <v>2</v>
      </c>
      <c r="R3194" s="14">
        <f>IFERROR(VLOOKUP($A3194,'Fielding Data'!$A:$H,MATCH(R$1,'Fielding Data'!$A$1:$H$1,0),0),"Other")</f>
        <v>0</v>
      </c>
      <c r="S3194" s="14">
        <f>IFERROR(VLOOKUP($A3194,'Fielding Data'!$A:$H,MATCH(S$1,'Fielding Data'!$A$1:$H$1,0),0),"Other")</f>
        <v>0</v>
      </c>
      <c r="T3194" s="14">
        <f>IFERROR(VLOOKUP($A3194,'Fielding Data'!$A:$H,MATCH(T$1,'Fielding Data'!$A$1:$H$1,0),0),"Other")</f>
        <v>0</v>
      </c>
      <c r="U3194" s="14">
        <f>SUMIFS('Fielding Data'!E:E,'Fielding Data'!$A:$A,'Hitting Data'!$A3194)</f>
        <v>2</v>
      </c>
      <c r="V3194" s="14">
        <f>SUMIFS('Fielding Data'!F:F,'Fielding Data'!$A:$A,'Hitting Data'!$A3194)</f>
        <v>0</v>
      </c>
      <c r="W3194" s="14">
        <f>SUMIFS('Fielding Data'!G:G,'Fielding Data'!$A:$A,'Hitting Data'!$A3194)</f>
        <v>0</v>
      </c>
      <c r="X3194" s="14">
        <f>SUMIFS('Fielding Data'!H:H,'Fielding Data'!$A:$A,'Hitting Data'!$A3194)</f>
        <v>0</v>
      </c>
    </row>
    <row r="3195" spans="1:24" x14ac:dyDescent="0.25">
      <c r="A3195" s="14" t="str">
        <f t="shared" si="49"/>
        <v>perezsa022012</v>
      </c>
      <c r="B3195" s="19" t="s">
        <v>1586</v>
      </c>
      <c r="C3195" s="19">
        <v>2012</v>
      </c>
      <c r="D3195" s="19">
        <v>76</v>
      </c>
      <c r="E3195" s="19">
        <v>289</v>
      </c>
      <c r="F3195" s="19">
        <v>38</v>
      </c>
      <c r="G3195" s="19">
        <v>87</v>
      </c>
      <c r="H3195" s="19">
        <v>16</v>
      </c>
      <c r="I3195" s="19">
        <v>0</v>
      </c>
      <c r="J3195" s="19">
        <v>11</v>
      </c>
      <c r="K3195" s="19">
        <v>39</v>
      </c>
      <c r="L3195" s="19">
        <v>0</v>
      </c>
      <c r="M3195" s="19">
        <v>0</v>
      </c>
      <c r="N3195" s="19">
        <v>12</v>
      </c>
      <c r="O3195" s="19">
        <v>27</v>
      </c>
      <c r="P3195" s="14" t="str">
        <f>IFERROR(VLOOKUP($A3195,'Fielding Data'!$A:$H,MATCH(P$1,'Fielding Data'!$A$1:$H$1,0),0),"Other")</f>
        <v>C</v>
      </c>
      <c r="Q3195" s="14">
        <f>IFERROR(VLOOKUP($A3195,'Fielding Data'!$A:$H,MATCH(Q$1,'Fielding Data'!$A$1:$H$1,0),0),"Other")</f>
        <v>522</v>
      </c>
      <c r="R3195" s="14">
        <f>IFERROR(VLOOKUP($A3195,'Fielding Data'!$A:$H,MATCH(R$1,'Fielding Data'!$A$1:$H$1,0),0),"Other")</f>
        <v>53</v>
      </c>
      <c r="S3195" s="14">
        <f>IFERROR(VLOOKUP($A3195,'Fielding Data'!$A:$H,MATCH(S$1,'Fielding Data'!$A$1:$H$1,0),0),"Other")</f>
        <v>4</v>
      </c>
      <c r="T3195" s="14">
        <f>IFERROR(VLOOKUP($A3195,'Fielding Data'!$A:$H,MATCH(T$1,'Fielding Data'!$A$1:$H$1,0),0),"Other")</f>
        <v>4</v>
      </c>
      <c r="U3195" s="14">
        <f>SUMIFS('Fielding Data'!E:E,'Fielding Data'!$A:$A,'Hitting Data'!$A3195)</f>
        <v>522</v>
      </c>
      <c r="V3195" s="14">
        <f>SUMIFS('Fielding Data'!F:F,'Fielding Data'!$A:$A,'Hitting Data'!$A3195)</f>
        <v>53</v>
      </c>
      <c r="W3195" s="14">
        <f>SUMIFS('Fielding Data'!G:G,'Fielding Data'!$A:$A,'Hitting Data'!$A3195)</f>
        <v>4</v>
      </c>
      <c r="X3195" s="14">
        <f>SUMIFS('Fielding Data'!H:H,'Fielding Data'!$A:$A,'Hitting Data'!$A3195)</f>
        <v>4</v>
      </c>
    </row>
    <row r="3196" spans="1:24" x14ac:dyDescent="0.25">
      <c r="A3196" s="14" t="str">
        <f t="shared" si="49"/>
        <v>perkigl012012</v>
      </c>
      <c r="B3196" s="19" t="s">
        <v>714</v>
      </c>
      <c r="C3196" s="19">
        <v>2012</v>
      </c>
      <c r="D3196" s="19">
        <v>70</v>
      </c>
      <c r="E3196" s="19">
        <v>0</v>
      </c>
      <c r="F3196" s="19">
        <v>0</v>
      </c>
      <c r="G3196" s="19">
        <v>0</v>
      </c>
      <c r="H3196" s="19">
        <v>0</v>
      </c>
      <c r="I3196" s="19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4" t="str">
        <f>IFERROR(VLOOKUP($A3196,'Fielding Data'!$A:$H,MATCH(P$1,'Fielding Data'!$A$1:$H$1,0),0),"Other")</f>
        <v>P</v>
      </c>
      <c r="Q3196" s="14">
        <f>IFERROR(VLOOKUP($A3196,'Fielding Data'!$A:$H,MATCH(Q$1,'Fielding Data'!$A$1:$H$1,0),0),"Other")</f>
        <v>2</v>
      </c>
      <c r="R3196" s="14">
        <f>IFERROR(VLOOKUP($A3196,'Fielding Data'!$A:$H,MATCH(R$1,'Fielding Data'!$A$1:$H$1,0),0),"Other")</f>
        <v>13</v>
      </c>
      <c r="S3196" s="14">
        <f>IFERROR(VLOOKUP($A3196,'Fielding Data'!$A:$H,MATCH(S$1,'Fielding Data'!$A$1:$H$1,0),0),"Other")</f>
        <v>1</v>
      </c>
      <c r="T3196" s="14">
        <f>IFERROR(VLOOKUP($A3196,'Fielding Data'!$A:$H,MATCH(T$1,'Fielding Data'!$A$1:$H$1,0),0),"Other")</f>
        <v>0</v>
      </c>
      <c r="U3196" s="14">
        <f>SUMIFS('Fielding Data'!E:E,'Fielding Data'!$A:$A,'Hitting Data'!$A3196)</f>
        <v>2</v>
      </c>
      <c r="V3196" s="14">
        <f>SUMIFS('Fielding Data'!F:F,'Fielding Data'!$A:$A,'Hitting Data'!$A3196)</f>
        <v>13</v>
      </c>
      <c r="W3196" s="14">
        <f>SUMIFS('Fielding Data'!G:G,'Fielding Data'!$A:$A,'Hitting Data'!$A3196)</f>
        <v>1</v>
      </c>
      <c r="X3196" s="14">
        <f>SUMIFS('Fielding Data'!H:H,'Fielding Data'!$A:$A,'Hitting Data'!$A3196)</f>
        <v>0</v>
      </c>
    </row>
    <row r="3197" spans="1:24" x14ac:dyDescent="0.25">
      <c r="A3197" s="14" t="str">
        <f t="shared" si="49"/>
        <v>perryry012012</v>
      </c>
      <c r="B3197" s="19" t="s">
        <v>1156</v>
      </c>
      <c r="C3197" s="19">
        <v>2012</v>
      </c>
      <c r="D3197" s="19">
        <v>7</v>
      </c>
      <c r="E3197" s="19">
        <v>0</v>
      </c>
      <c r="F3197" s="19">
        <v>0</v>
      </c>
      <c r="G3197" s="19">
        <v>0</v>
      </c>
      <c r="H3197" s="19">
        <v>0</v>
      </c>
      <c r="I3197" s="19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4" t="str">
        <f>IFERROR(VLOOKUP($A3197,'Fielding Data'!$A:$H,MATCH(P$1,'Fielding Data'!$A$1:$H$1,0),0),"Other")</f>
        <v>P</v>
      </c>
      <c r="Q3197" s="14">
        <f>IFERROR(VLOOKUP($A3197,'Fielding Data'!$A:$H,MATCH(Q$1,'Fielding Data'!$A$1:$H$1,0),0),"Other")</f>
        <v>0</v>
      </c>
      <c r="R3197" s="14">
        <f>IFERROR(VLOOKUP($A3197,'Fielding Data'!$A:$H,MATCH(R$1,'Fielding Data'!$A$1:$H$1,0),0),"Other")</f>
        <v>1</v>
      </c>
      <c r="S3197" s="14">
        <f>IFERROR(VLOOKUP($A3197,'Fielding Data'!$A:$H,MATCH(S$1,'Fielding Data'!$A$1:$H$1,0),0),"Other")</f>
        <v>0</v>
      </c>
      <c r="T3197" s="14">
        <f>IFERROR(VLOOKUP($A3197,'Fielding Data'!$A:$H,MATCH(T$1,'Fielding Data'!$A$1:$H$1,0),0),"Other")</f>
        <v>0</v>
      </c>
      <c r="U3197" s="14">
        <f>SUMIFS('Fielding Data'!E:E,'Fielding Data'!$A:$A,'Hitting Data'!$A3197)</f>
        <v>0</v>
      </c>
      <c r="V3197" s="14">
        <f>SUMIFS('Fielding Data'!F:F,'Fielding Data'!$A:$A,'Hitting Data'!$A3197)</f>
        <v>1</v>
      </c>
      <c r="W3197" s="14">
        <f>SUMIFS('Fielding Data'!G:G,'Fielding Data'!$A:$A,'Hitting Data'!$A3197)</f>
        <v>0</v>
      </c>
      <c r="X3197" s="14">
        <f>SUMIFS('Fielding Data'!H:H,'Fielding Data'!$A:$A,'Hitting Data'!$A3197)</f>
        <v>0</v>
      </c>
    </row>
    <row r="3198" spans="1:24" x14ac:dyDescent="0.25">
      <c r="A3198" s="14" t="str">
        <f t="shared" si="49"/>
        <v>pestavi012012</v>
      </c>
      <c r="B3198" s="19" t="s">
        <v>1357</v>
      </c>
      <c r="C3198" s="19">
        <v>2012</v>
      </c>
      <c r="D3198" s="19">
        <v>70</v>
      </c>
      <c r="E3198" s="19">
        <v>0</v>
      </c>
      <c r="F3198" s="19">
        <v>0</v>
      </c>
      <c r="G3198" s="19">
        <v>0</v>
      </c>
      <c r="H3198" s="19">
        <v>0</v>
      </c>
      <c r="I3198" s="19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4" t="str">
        <f>IFERROR(VLOOKUP($A3198,'Fielding Data'!$A:$H,MATCH(P$1,'Fielding Data'!$A$1:$H$1,0),0),"Other")</f>
        <v>P</v>
      </c>
      <c r="Q3198" s="14">
        <f>IFERROR(VLOOKUP($A3198,'Fielding Data'!$A:$H,MATCH(Q$1,'Fielding Data'!$A$1:$H$1,0),0),"Other")</f>
        <v>3</v>
      </c>
      <c r="R3198" s="14">
        <f>IFERROR(VLOOKUP($A3198,'Fielding Data'!$A:$H,MATCH(R$1,'Fielding Data'!$A$1:$H$1,0),0),"Other")</f>
        <v>7</v>
      </c>
      <c r="S3198" s="14">
        <f>IFERROR(VLOOKUP($A3198,'Fielding Data'!$A:$H,MATCH(S$1,'Fielding Data'!$A$1:$H$1,0),0),"Other")</f>
        <v>0</v>
      </c>
      <c r="T3198" s="14">
        <f>IFERROR(VLOOKUP($A3198,'Fielding Data'!$A:$H,MATCH(T$1,'Fielding Data'!$A$1:$H$1,0),0),"Other")</f>
        <v>1</v>
      </c>
      <c r="U3198" s="14">
        <f>SUMIFS('Fielding Data'!E:E,'Fielding Data'!$A:$A,'Hitting Data'!$A3198)</f>
        <v>3</v>
      </c>
      <c r="V3198" s="14">
        <f>SUMIFS('Fielding Data'!F:F,'Fielding Data'!$A:$A,'Hitting Data'!$A3198)</f>
        <v>7</v>
      </c>
      <c r="W3198" s="14">
        <f>SUMIFS('Fielding Data'!G:G,'Fielding Data'!$A:$A,'Hitting Data'!$A3198)</f>
        <v>0</v>
      </c>
      <c r="X3198" s="14">
        <f>SUMIFS('Fielding Data'!H:H,'Fielding Data'!$A:$A,'Hitting Data'!$A3198)</f>
        <v>1</v>
      </c>
    </row>
    <row r="3199" spans="1:24" x14ac:dyDescent="0.25">
      <c r="A3199" s="14" t="str">
        <f t="shared" si="49"/>
        <v>peterbr012012</v>
      </c>
      <c r="B3199" s="19" t="s">
        <v>1358</v>
      </c>
      <c r="C3199" s="19">
        <v>2012</v>
      </c>
      <c r="D3199" s="19">
        <v>84</v>
      </c>
      <c r="E3199" s="19">
        <v>241</v>
      </c>
      <c r="F3199" s="19">
        <v>29</v>
      </c>
      <c r="G3199" s="19">
        <v>47</v>
      </c>
      <c r="H3199" s="19">
        <v>9</v>
      </c>
      <c r="I3199" s="19">
        <v>3</v>
      </c>
      <c r="J3199" s="19">
        <v>0</v>
      </c>
      <c r="K3199" s="19">
        <v>17</v>
      </c>
      <c r="L3199" s="19">
        <v>8</v>
      </c>
      <c r="M3199" s="19">
        <v>2</v>
      </c>
      <c r="N3199" s="19">
        <v>25</v>
      </c>
      <c r="O3199" s="19">
        <v>58</v>
      </c>
      <c r="P3199" s="14" t="str">
        <f>IFERROR(VLOOKUP($A3199,'Fielding Data'!$A:$H,MATCH(P$1,'Fielding Data'!$A$1:$H$1,0),0),"Other")</f>
        <v>CF</v>
      </c>
      <c r="Q3199" s="14">
        <f>IFERROR(VLOOKUP($A3199,'Fielding Data'!$A:$H,MATCH(Q$1,'Fielding Data'!$A$1:$H$1,0),0),"Other")</f>
        <v>0</v>
      </c>
      <c r="R3199" s="14">
        <f>IFERROR(VLOOKUP($A3199,'Fielding Data'!$A:$H,MATCH(R$1,'Fielding Data'!$A$1:$H$1,0),0),"Other")</f>
        <v>0</v>
      </c>
      <c r="S3199" s="14">
        <f>IFERROR(VLOOKUP($A3199,'Fielding Data'!$A:$H,MATCH(S$1,'Fielding Data'!$A$1:$H$1,0),0),"Other")</f>
        <v>0</v>
      </c>
      <c r="T3199" s="14">
        <f>IFERROR(VLOOKUP($A3199,'Fielding Data'!$A:$H,MATCH(T$1,'Fielding Data'!$A$1:$H$1,0),0),"Other")</f>
        <v>0</v>
      </c>
      <c r="U3199" s="14">
        <f>SUMIFS('Fielding Data'!E:E,'Fielding Data'!$A:$A,'Hitting Data'!$A3199)</f>
        <v>115</v>
      </c>
      <c r="V3199" s="14">
        <f>SUMIFS('Fielding Data'!F:F,'Fielding Data'!$A:$A,'Hitting Data'!$A3199)</f>
        <v>4</v>
      </c>
      <c r="W3199" s="14">
        <f>SUMIFS('Fielding Data'!G:G,'Fielding Data'!$A:$A,'Hitting Data'!$A3199)</f>
        <v>1</v>
      </c>
      <c r="X3199" s="14">
        <f>SUMIFS('Fielding Data'!H:H,'Fielding Data'!$A:$A,'Hitting Data'!$A3199)</f>
        <v>1</v>
      </c>
    </row>
    <row r="3200" spans="1:24" x14ac:dyDescent="0.25">
      <c r="A3200" s="14" t="str">
        <f t="shared" si="49"/>
        <v>petityu012012</v>
      </c>
      <c r="B3200" s="19" t="s">
        <v>715</v>
      </c>
      <c r="C3200" s="19">
        <v>2012</v>
      </c>
      <c r="D3200" s="19">
        <v>1</v>
      </c>
      <c r="E3200" s="19">
        <v>1</v>
      </c>
      <c r="F3200" s="19">
        <v>0</v>
      </c>
      <c r="G3200" s="19">
        <v>0</v>
      </c>
      <c r="H3200" s="19">
        <v>0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1</v>
      </c>
      <c r="P3200" s="14" t="str">
        <f>IFERROR(VLOOKUP($A3200,'Fielding Data'!$A:$H,MATCH(P$1,'Fielding Data'!$A$1:$H$1,0),0),"Other")</f>
        <v>P</v>
      </c>
      <c r="Q3200" s="14">
        <f>IFERROR(VLOOKUP($A3200,'Fielding Data'!$A:$H,MATCH(Q$1,'Fielding Data'!$A$1:$H$1,0),0),"Other")</f>
        <v>0</v>
      </c>
      <c r="R3200" s="14">
        <f>IFERROR(VLOOKUP($A3200,'Fielding Data'!$A:$H,MATCH(R$1,'Fielding Data'!$A$1:$H$1,0),0),"Other")</f>
        <v>2</v>
      </c>
      <c r="S3200" s="14">
        <f>IFERROR(VLOOKUP($A3200,'Fielding Data'!$A:$H,MATCH(S$1,'Fielding Data'!$A$1:$H$1,0),0),"Other")</f>
        <v>0</v>
      </c>
      <c r="T3200" s="14">
        <f>IFERROR(VLOOKUP($A3200,'Fielding Data'!$A:$H,MATCH(T$1,'Fielding Data'!$A$1:$H$1,0),0),"Other")</f>
        <v>0</v>
      </c>
      <c r="U3200" s="14">
        <f>SUMIFS('Fielding Data'!E:E,'Fielding Data'!$A:$A,'Hitting Data'!$A3200)</f>
        <v>0</v>
      </c>
      <c r="V3200" s="14">
        <f>SUMIFS('Fielding Data'!F:F,'Fielding Data'!$A:$A,'Hitting Data'!$A3200)</f>
        <v>2</v>
      </c>
      <c r="W3200" s="14">
        <f>SUMIFS('Fielding Data'!G:G,'Fielding Data'!$A:$A,'Hitting Data'!$A3200)</f>
        <v>0</v>
      </c>
      <c r="X3200" s="14">
        <f>SUMIFS('Fielding Data'!H:H,'Fielding Data'!$A:$A,'Hitting Data'!$A3200)</f>
        <v>0</v>
      </c>
    </row>
    <row r="3201" spans="1:24" x14ac:dyDescent="0.25">
      <c r="A3201" s="14" t="str">
        <f t="shared" si="49"/>
        <v>pettian012012</v>
      </c>
      <c r="B3201" s="19" t="s">
        <v>175</v>
      </c>
      <c r="C3201" s="19">
        <v>2012</v>
      </c>
      <c r="D3201" s="19">
        <v>12</v>
      </c>
      <c r="E3201" s="19">
        <v>4</v>
      </c>
      <c r="F3201" s="19">
        <v>0</v>
      </c>
      <c r="G3201" s="19">
        <v>1</v>
      </c>
      <c r="H3201" s="19">
        <v>0</v>
      </c>
      <c r="I3201" s="19">
        <v>0</v>
      </c>
      <c r="J3201" s="19">
        <v>0</v>
      </c>
      <c r="K3201" s="19">
        <v>0</v>
      </c>
      <c r="L3201" s="19">
        <v>0</v>
      </c>
      <c r="M3201" s="19">
        <v>0</v>
      </c>
      <c r="N3201" s="19">
        <v>0</v>
      </c>
      <c r="O3201" s="19">
        <v>2</v>
      </c>
      <c r="P3201" s="14" t="str">
        <f>IFERROR(VLOOKUP($A3201,'Fielding Data'!$A:$H,MATCH(P$1,'Fielding Data'!$A$1:$H$1,0),0),"Other")</f>
        <v>P</v>
      </c>
      <c r="Q3201" s="14">
        <f>IFERROR(VLOOKUP($A3201,'Fielding Data'!$A:$H,MATCH(Q$1,'Fielding Data'!$A$1:$H$1,0),0),"Other")</f>
        <v>1</v>
      </c>
      <c r="R3201" s="14">
        <f>IFERROR(VLOOKUP($A3201,'Fielding Data'!$A:$H,MATCH(R$1,'Fielding Data'!$A$1:$H$1,0),0),"Other")</f>
        <v>12</v>
      </c>
      <c r="S3201" s="14">
        <f>IFERROR(VLOOKUP($A3201,'Fielding Data'!$A:$H,MATCH(S$1,'Fielding Data'!$A$1:$H$1,0),0),"Other")</f>
        <v>0</v>
      </c>
      <c r="T3201" s="14">
        <f>IFERROR(VLOOKUP($A3201,'Fielding Data'!$A:$H,MATCH(T$1,'Fielding Data'!$A$1:$H$1,0),0),"Other")</f>
        <v>0</v>
      </c>
      <c r="U3201" s="14">
        <f>SUMIFS('Fielding Data'!E:E,'Fielding Data'!$A:$A,'Hitting Data'!$A3201)</f>
        <v>1</v>
      </c>
      <c r="V3201" s="14">
        <f>SUMIFS('Fielding Data'!F:F,'Fielding Data'!$A:$A,'Hitting Data'!$A3201)</f>
        <v>12</v>
      </c>
      <c r="W3201" s="14">
        <f>SUMIFS('Fielding Data'!G:G,'Fielding Data'!$A:$A,'Hitting Data'!$A3201)</f>
        <v>0</v>
      </c>
      <c r="X3201" s="14">
        <f>SUMIFS('Fielding Data'!H:H,'Fielding Data'!$A:$A,'Hitting Data'!$A3201)</f>
        <v>0</v>
      </c>
    </row>
    <row r="3202" spans="1:24" x14ac:dyDescent="0.25">
      <c r="A3202" s="14" t="str">
        <f t="shared" si="49"/>
        <v>phelpco012012</v>
      </c>
      <c r="B3202" s="19" t="s">
        <v>1587</v>
      </c>
      <c r="C3202" s="19">
        <v>2012</v>
      </c>
      <c r="D3202" s="19">
        <v>14</v>
      </c>
      <c r="E3202" s="19">
        <v>33</v>
      </c>
      <c r="F3202" s="19">
        <v>2</v>
      </c>
      <c r="G3202" s="19">
        <v>7</v>
      </c>
      <c r="H3202" s="19">
        <v>0</v>
      </c>
      <c r="I3202" s="19">
        <v>0</v>
      </c>
      <c r="J3202" s="19">
        <v>1</v>
      </c>
      <c r="K3202" s="19">
        <v>5</v>
      </c>
      <c r="L3202" s="19">
        <v>0</v>
      </c>
      <c r="M3202" s="19">
        <v>0</v>
      </c>
      <c r="N3202" s="19">
        <v>1</v>
      </c>
      <c r="O3202" s="19">
        <v>10</v>
      </c>
      <c r="P3202" s="14" t="str">
        <f>IFERROR(VLOOKUP($A3202,'Fielding Data'!$A:$H,MATCH(P$1,'Fielding Data'!$A$1:$H$1,0),0),"Other")</f>
        <v>2B</v>
      </c>
      <c r="Q3202" s="14">
        <f>IFERROR(VLOOKUP($A3202,'Fielding Data'!$A:$H,MATCH(Q$1,'Fielding Data'!$A$1:$H$1,0),0),"Other")</f>
        <v>4</v>
      </c>
      <c r="R3202" s="14">
        <f>IFERROR(VLOOKUP($A3202,'Fielding Data'!$A:$H,MATCH(R$1,'Fielding Data'!$A$1:$H$1,0),0),"Other")</f>
        <v>12</v>
      </c>
      <c r="S3202" s="14">
        <f>IFERROR(VLOOKUP($A3202,'Fielding Data'!$A:$H,MATCH(S$1,'Fielding Data'!$A$1:$H$1,0),0),"Other")</f>
        <v>0</v>
      </c>
      <c r="T3202" s="14">
        <f>IFERROR(VLOOKUP($A3202,'Fielding Data'!$A:$H,MATCH(T$1,'Fielding Data'!$A$1:$H$1,0),0),"Other")</f>
        <v>2</v>
      </c>
      <c r="U3202" s="14">
        <f>SUMIFS('Fielding Data'!E:E,'Fielding Data'!$A:$A,'Hitting Data'!$A3202)</f>
        <v>6</v>
      </c>
      <c r="V3202" s="14">
        <f>SUMIFS('Fielding Data'!F:F,'Fielding Data'!$A:$A,'Hitting Data'!$A3202)</f>
        <v>18</v>
      </c>
      <c r="W3202" s="14">
        <f>SUMIFS('Fielding Data'!G:G,'Fielding Data'!$A:$A,'Hitting Data'!$A3202)</f>
        <v>0</v>
      </c>
      <c r="X3202" s="14">
        <f>SUMIFS('Fielding Data'!H:H,'Fielding Data'!$A:$A,'Hitting Data'!$A3202)</f>
        <v>5</v>
      </c>
    </row>
    <row r="3203" spans="1:24" x14ac:dyDescent="0.25">
      <c r="A3203" s="14" t="str">
        <f t="shared" ref="A3203:A3266" si="50">B3203&amp;C3203</f>
        <v>phelpda012012</v>
      </c>
      <c r="B3203" s="19" t="s">
        <v>1806</v>
      </c>
      <c r="C3203" s="19">
        <v>2012</v>
      </c>
      <c r="D3203" s="19">
        <v>33</v>
      </c>
      <c r="E3203" s="19">
        <v>0</v>
      </c>
      <c r="F3203" s="19">
        <v>0</v>
      </c>
      <c r="G3203" s="19">
        <v>0</v>
      </c>
      <c r="H3203" s="19">
        <v>0</v>
      </c>
      <c r="I3203" s="19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4" t="str">
        <f>IFERROR(VLOOKUP($A3203,'Fielding Data'!$A:$H,MATCH(P$1,'Fielding Data'!$A$1:$H$1,0),0),"Other")</f>
        <v>P</v>
      </c>
      <c r="Q3203" s="14">
        <f>IFERROR(VLOOKUP($A3203,'Fielding Data'!$A:$H,MATCH(Q$1,'Fielding Data'!$A$1:$H$1,0),0),"Other")</f>
        <v>4</v>
      </c>
      <c r="R3203" s="14">
        <f>IFERROR(VLOOKUP($A3203,'Fielding Data'!$A:$H,MATCH(R$1,'Fielding Data'!$A$1:$H$1,0),0),"Other")</f>
        <v>10</v>
      </c>
      <c r="S3203" s="14">
        <f>IFERROR(VLOOKUP($A3203,'Fielding Data'!$A:$H,MATCH(S$1,'Fielding Data'!$A$1:$H$1,0),0),"Other")</f>
        <v>3</v>
      </c>
      <c r="T3203" s="14">
        <f>IFERROR(VLOOKUP($A3203,'Fielding Data'!$A:$H,MATCH(T$1,'Fielding Data'!$A$1:$H$1,0),0),"Other")</f>
        <v>0</v>
      </c>
      <c r="U3203" s="14">
        <f>SUMIFS('Fielding Data'!E:E,'Fielding Data'!$A:$A,'Hitting Data'!$A3203)</f>
        <v>4</v>
      </c>
      <c r="V3203" s="14">
        <f>SUMIFS('Fielding Data'!F:F,'Fielding Data'!$A:$A,'Hitting Data'!$A3203)</f>
        <v>10</v>
      </c>
      <c r="W3203" s="14">
        <f>SUMIFS('Fielding Data'!G:G,'Fielding Data'!$A:$A,'Hitting Data'!$A3203)</f>
        <v>3</v>
      </c>
      <c r="X3203" s="14">
        <f>SUMIFS('Fielding Data'!H:H,'Fielding Data'!$A:$A,'Hitting Data'!$A3203)</f>
        <v>0</v>
      </c>
    </row>
    <row r="3204" spans="1:24" x14ac:dyDescent="0.25">
      <c r="A3204" s="14" t="str">
        <f t="shared" si="50"/>
        <v>phillbr012012</v>
      </c>
      <c r="B3204" s="19" t="s">
        <v>328</v>
      </c>
      <c r="C3204" s="19">
        <v>2012</v>
      </c>
      <c r="D3204" s="19">
        <v>147</v>
      </c>
      <c r="E3204" s="19">
        <v>580</v>
      </c>
      <c r="F3204" s="19">
        <v>86</v>
      </c>
      <c r="G3204" s="19">
        <v>163</v>
      </c>
      <c r="H3204" s="19">
        <v>30</v>
      </c>
      <c r="I3204" s="19">
        <v>1</v>
      </c>
      <c r="J3204" s="19">
        <v>18</v>
      </c>
      <c r="K3204" s="19">
        <v>77</v>
      </c>
      <c r="L3204" s="19">
        <v>15</v>
      </c>
      <c r="M3204" s="19">
        <v>2</v>
      </c>
      <c r="N3204" s="19">
        <v>28</v>
      </c>
      <c r="O3204" s="19">
        <v>79</v>
      </c>
      <c r="P3204" s="14" t="str">
        <f>IFERROR(VLOOKUP($A3204,'Fielding Data'!$A:$H,MATCH(P$1,'Fielding Data'!$A$1:$H$1,0),0),"Other")</f>
        <v>2B</v>
      </c>
      <c r="Q3204" s="14">
        <f>IFERROR(VLOOKUP($A3204,'Fielding Data'!$A:$H,MATCH(Q$1,'Fielding Data'!$A$1:$H$1,0),0),"Other")</f>
        <v>241</v>
      </c>
      <c r="R3204" s="14">
        <f>IFERROR(VLOOKUP($A3204,'Fielding Data'!$A:$H,MATCH(R$1,'Fielding Data'!$A$1:$H$1,0),0),"Other")</f>
        <v>391</v>
      </c>
      <c r="S3204" s="14">
        <f>IFERROR(VLOOKUP($A3204,'Fielding Data'!$A:$H,MATCH(S$1,'Fielding Data'!$A$1:$H$1,0),0),"Other")</f>
        <v>5</v>
      </c>
      <c r="T3204" s="14">
        <f>IFERROR(VLOOKUP($A3204,'Fielding Data'!$A:$H,MATCH(T$1,'Fielding Data'!$A$1:$H$1,0),0),"Other")</f>
        <v>73</v>
      </c>
      <c r="U3204" s="14">
        <f>SUMIFS('Fielding Data'!E:E,'Fielding Data'!$A:$A,'Hitting Data'!$A3204)</f>
        <v>241</v>
      </c>
      <c r="V3204" s="14">
        <f>SUMIFS('Fielding Data'!F:F,'Fielding Data'!$A:$A,'Hitting Data'!$A3204)</f>
        <v>391</v>
      </c>
      <c r="W3204" s="14">
        <f>SUMIFS('Fielding Data'!G:G,'Fielding Data'!$A:$A,'Hitting Data'!$A3204)</f>
        <v>5</v>
      </c>
      <c r="X3204" s="14">
        <f>SUMIFS('Fielding Data'!H:H,'Fielding Data'!$A:$A,'Hitting Data'!$A3204)</f>
        <v>73</v>
      </c>
    </row>
    <row r="3205" spans="1:24" x14ac:dyDescent="0.25">
      <c r="A3205" s="14" t="str">
        <f t="shared" si="50"/>
        <v>phillza012012</v>
      </c>
      <c r="B3205" s="19" t="s">
        <v>1588</v>
      </c>
      <c r="C3205" s="19">
        <v>2012</v>
      </c>
      <c r="D3205" s="19">
        <v>6</v>
      </c>
      <c r="E3205" s="19">
        <v>0</v>
      </c>
      <c r="F3205" s="19">
        <v>0</v>
      </c>
      <c r="G3205" s="19">
        <v>0</v>
      </c>
      <c r="H3205" s="19">
        <v>0</v>
      </c>
      <c r="I3205" s="19">
        <v>0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4" t="str">
        <f>IFERROR(VLOOKUP($A3205,'Fielding Data'!$A:$H,MATCH(P$1,'Fielding Data'!$A$1:$H$1,0),0),"Other")</f>
        <v>P</v>
      </c>
      <c r="Q3205" s="14">
        <f>IFERROR(VLOOKUP($A3205,'Fielding Data'!$A:$H,MATCH(Q$1,'Fielding Data'!$A$1:$H$1,0),0),"Other")</f>
        <v>0</v>
      </c>
      <c r="R3205" s="14">
        <f>IFERROR(VLOOKUP($A3205,'Fielding Data'!$A:$H,MATCH(R$1,'Fielding Data'!$A$1:$H$1,0),0),"Other")</f>
        <v>1</v>
      </c>
      <c r="S3205" s="14">
        <f>IFERROR(VLOOKUP($A3205,'Fielding Data'!$A:$H,MATCH(S$1,'Fielding Data'!$A$1:$H$1,0),0),"Other")</f>
        <v>0</v>
      </c>
      <c r="T3205" s="14">
        <f>IFERROR(VLOOKUP($A3205,'Fielding Data'!$A:$H,MATCH(T$1,'Fielding Data'!$A$1:$H$1,0),0),"Other")</f>
        <v>0</v>
      </c>
      <c r="U3205" s="14">
        <f>SUMIFS('Fielding Data'!E:E,'Fielding Data'!$A:$A,'Hitting Data'!$A3205)</f>
        <v>0</v>
      </c>
      <c r="V3205" s="14">
        <f>SUMIFS('Fielding Data'!F:F,'Fielding Data'!$A:$A,'Hitting Data'!$A3205)</f>
        <v>1</v>
      </c>
      <c r="W3205" s="14">
        <f>SUMIFS('Fielding Data'!G:G,'Fielding Data'!$A:$A,'Hitting Data'!$A3205)</f>
        <v>0</v>
      </c>
      <c r="X3205" s="14">
        <f>SUMIFS('Fielding Data'!H:H,'Fielding Data'!$A:$A,'Hitting Data'!$A3205)</f>
        <v>0</v>
      </c>
    </row>
    <row r="3206" spans="1:24" x14ac:dyDescent="0.25">
      <c r="A3206" s="14" t="str">
        <f t="shared" si="50"/>
        <v>phippde012012</v>
      </c>
      <c r="B3206" s="19" t="s">
        <v>1807</v>
      </c>
      <c r="C3206" s="19">
        <v>2012</v>
      </c>
      <c r="D3206" s="19">
        <v>8</v>
      </c>
      <c r="E3206" s="19">
        <v>10</v>
      </c>
      <c r="F3206" s="19">
        <v>4</v>
      </c>
      <c r="G3206" s="19">
        <v>3</v>
      </c>
      <c r="H3206" s="19">
        <v>1</v>
      </c>
      <c r="I3206" s="19">
        <v>0</v>
      </c>
      <c r="J3206" s="19">
        <v>1</v>
      </c>
      <c r="K3206" s="19">
        <v>2</v>
      </c>
      <c r="L3206" s="19">
        <v>0</v>
      </c>
      <c r="M3206" s="19">
        <v>0</v>
      </c>
      <c r="N3206" s="19">
        <v>1</v>
      </c>
      <c r="O3206" s="19">
        <v>4</v>
      </c>
      <c r="P3206" s="14" t="str">
        <f>IFERROR(VLOOKUP($A3206,'Fielding Data'!$A:$H,MATCH(P$1,'Fielding Data'!$A$1:$H$1,0),0),"Other")</f>
        <v>CF</v>
      </c>
      <c r="Q3206" s="14">
        <f>IFERROR(VLOOKUP($A3206,'Fielding Data'!$A:$H,MATCH(Q$1,'Fielding Data'!$A$1:$H$1,0),0),"Other")</f>
        <v>0</v>
      </c>
      <c r="R3206" s="14">
        <f>IFERROR(VLOOKUP($A3206,'Fielding Data'!$A:$H,MATCH(R$1,'Fielding Data'!$A$1:$H$1,0),0),"Other")</f>
        <v>0</v>
      </c>
      <c r="S3206" s="14">
        <f>IFERROR(VLOOKUP($A3206,'Fielding Data'!$A:$H,MATCH(S$1,'Fielding Data'!$A$1:$H$1,0),0),"Other")</f>
        <v>0</v>
      </c>
      <c r="T3206" s="14">
        <f>IFERROR(VLOOKUP($A3206,'Fielding Data'!$A:$H,MATCH(T$1,'Fielding Data'!$A$1:$H$1,0),0),"Other")</f>
        <v>0</v>
      </c>
      <c r="U3206" s="14">
        <f>SUMIFS('Fielding Data'!E:E,'Fielding Data'!$A:$A,'Hitting Data'!$A3206)</f>
        <v>4</v>
      </c>
      <c r="V3206" s="14">
        <f>SUMIFS('Fielding Data'!F:F,'Fielding Data'!$A:$A,'Hitting Data'!$A3206)</f>
        <v>0</v>
      </c>
      <c r="W3206" s="14">
        <f>SUMIFS('Fielding Data'!G:G,'Fielding Data'!$A:$A,'Hitting Data'!$A3206)</f>
        <v>0</v>
      </c>
      <c r="X3206" s="14">
        <f>SUMIFS('Fielding Data'!H:H,'Fielding Data'!$A:$A,'Hitting Data'!$A3206)</f>
        <v>0</v>
      </c>
    </row>
    <row r="3207" spans="1:24" x14ac:dyDescent="0.25">
      <c r="A3207" s="14" t="str">
        <f t="shared" si="50"/>
        <v>pierrju012012</v>
      </c>
      <c r="B3207" s="19" t="s">
        <v>176</v>
      </c>
      <c r="C3207" s="19">
        <v>2012</v>
      </c>
      <c r="D3207" s="19">
        <v>130</v>
      </c>
      <c r="E3207" s="19">
        <v>394</v>
      </c>
      <c r="F3207" s="19">
        <v>59</v>
      </c>
      <c r="G3207" s="19">
        <v>121</v>
      </c>
      <c r="H3207" s="19">
        <v>10</v>
      </c>
      <c r="I3207" s="19">
        <v>6</v>
      </c>
      <c r="J3207" s="19">
        <v>1</v>
      </c>
      <c r="K3207" s="19">
        <v>25</v>
      </c>
      <c r="L3207" s="19">
        <v>37</v>
      </c>
      <c r="M3207" s="19">
        <v>7</v>
      </c>
      <c r="N3207" s="19">
        <v>23</v>
      </c>
      <c r="O3207" s="19">
        <v>27</v>
      </c>
      <c r="P3207" s="14" t="str">
        <f>IFERROR(VLOOKUP($A3207,'Fielding Data'!$A:$H,MATCH(P$1,'Fielding Data'!$A$1:$H$1,0),0),"Other")</f>
        <v>LF</v>
      </c>
      <c r="Q3207" s="14">
        <f>IFERROR(VLOOKUP($A3207,'Fielding Data'!$A:$H,MATCH(Q$1,'Fielding Data'!$A$1:$H$1,0),0),"Other")</f>
        <v>0</v>
      </c>
      <c r="R3207" s="14">
        <f>IFERROR(VLOOKUP($A3207,'Fielding Data'!$A:$H,MATCH(R$1,'Fielding Data'!$A$1:$H$1,0),0),"Other")</f>
        <v>0</v>
      </c>
      <c r="S3207" s="14">
        <f>IFERROR(VLOOKUP($A3207,'Fielding Data'!$A:$H,MATCH(S$1,'Fielding Data'!$A$1:$H$1,0),0),"Other")</f>
        <v>0</v>
      </c>
      <c r="T3207" s="14">
        <f>IFERROR(VLOOKUP($A3207,'Fielding Data'!$A:$H,MATCH(T$1,'Fielding Data'!$A$1:$H$1,0),0),"Other")</f>
        <v>0</v>
      </c>
      <c r="U3207" s="14">
        <f>SUMIFS('Fielding Data'!E:E,'Fielding Data'!$A:$A,'Hitting Data'!$A3207)</f>
        <v>156</v>
      </c>
      <c r="V3207" s="14">
        <f>SUMIFS('Fielding Data'!F:F,'Fielding Data'!$A:$A,'Hitting Data'!$A3207)</f>
        <v>1</v>
      </c>
      <c r="W3207" s="14">
        <f>SUMIFS('Fielding Data'!G:G,'Fielding Data'!$A:$A,'Hitting Data'!$A3207)</f>
        <v>1</v>
      </c>
      <c r="X3207" s="14">
        <f>SUMIFS('Fielding Data'!H:H,'Fielding Data'!$A:$A,'Hitting Data'!$A3207)</f>
        <v>0</v>
      </c>
    </row>
    <row r="3208" spans="1:24" x14ac:dyDescent="0.25">
      <c r="A3208" s="14" t="str">
        <f t="shared" si="50"/>
        <v>pierzaj012012</v>
      </c>
      <c r="B3208" s="19" t="s">
        <v>177</v>
      </c>
      <c r="C3208" s="19">
        <v>2012</v>
      </c>
      <c r="D3208" s="19">
        <v>135</v>
      </c>
      <c r="E3208" s="19">
        <v>479</v>
      </c>
      <c r="F3208" s="19">
        <v>68</v>
      </c>
      <c r="G3208" s="19">
        <v>133</v>
      </c>
      <c r="H3208" s="19">
        <v>18</v>
      </c>
      <c r="I3208" s="19">
        <v>4</v>
      </c>
      <c r="J3208" s="19">
        <v>27</v>
      </c>
      <c r="K3208" s="19">
        <v>77</v>
      </c>
      <c r="L3208" s="19">
        <v>0</v>
      </c>
      <c r="M3208" s="19">
        <v>0</v>
      </c>
      <c r="N3208" s="19">
        <v>28</v>
      </c>
      <c r="O3208" s="19">
        <v>78</v>
      </c>
      <c r="P3208" s="14" t="str">
        <f>IFERROR(VLOOKUP($A3208,'Fielding Data'!$A:$H,MATCH(P$1,'Fielding Data'!$A$1:$H$1,0),0),"Other")</f>
        <v>C</v>
      </c>
      <c r="Q3208" s="14">
        <f>IFERROR(VLOOKUP($A3208,'Fielding Data'!$A:$H,MATCH(Q$1,'Fielding Data'!$A$1:$H$1,0),0),"Other")</f>
        <v>899</v>
      </c>
      <c r="R3208" s="14">
        <f>IFERROR(VLOOKUP($A3208,'Fielding Data'!$A:$H,MATCH(R$1,'Fielding Data'!$A$1:$H$1,0),0),"Other")</f>
        <v>71</v>
      </c>
      <c r="S3208" s="14">
        <f>IFERROR(VLOOKUP($A3208,'Fielding Data'!$A:$H,MATCH(S$1,'Fielding Data'!$A$1:$H$1,0),0),"Other")</f>
        <v>6</v>
      </c>
      <c r="T3208" s="14">
        <f>IFERROR(VLOOKUP($A3208,'Fielding Data'!$A:$H,MATCH(T$1,'Fielding Data'!$A$1:$H$1,0),0),"Other")</f>
        <v>8</v>
      </c>
      <c r="U3208" s="14">
        <f>SUMIFS('Fielding Data'!E:E,'Fielding Data'!$A:$A,'Hitting Data'!$A3208)</f>
        <v>899</v>
      </c>
      <c r="V3208" s="14">
        <f>SUMIFS('Fielding Data'!F:F,'Fielding Data'!$A:$A,'Hitting Data'!$A3208)</f>
        <v>71</v>
      </c>
      <c r="W3208" s="14">
        <f>SUMIFS('Fielding Data'!G:G,'Fielding Data'!$A:$A,'Hitting Data'!$A3208)</f>
        <v>6</v>
      </c>
      <c r="X3208" s="14">
        <f>SUMIFS('Fielding Data'!H:H,'Fielding Data'!$A:$A,'Hitting Data'!$A3208)</f>
        <v>8</v>
      </c>
    </row>
    <row r="3209" spans="1:24" x14ac:dyDescent="0.25">
      <c r="A3209" s="14" t="str">
        <f t="shared" si="50"/>
        <v>pillbr012012</v>
      </c>
      <c r="B3209" s="19" t="s">
        <v>1589</v>
      </c>
      <c r="C3209" s="19">
        <v>2012</v>
      </c>
      <c r="D3209" s="19">
        <v>48</v>
      </c>
      <c r="E3209" s="19">
        <v>105</v>
      </c>
      <c r="F3209" s="19">
        <v>10</v>
      </c>
      <c r="G3209" s="19">
        <v>22</v>
      </c>
      <c r="H3209" s="19">
        <v>3</v>
      </c>
      <c r="I3209" s="19">
        <v>0</v>
      </c>
      <c r="J3209" s="19">
        <v>4</v>
      </c>
      <c r="K3209" s="19">
        <v>11</v>
      </c>
      <c r="L3209" s="19">
        <v>1</v>
      </c>
      <c r="M3209" s="19">
        <v>0</v>
      </c>
      <c r="N3209" s="19">
        <v>6</v>
      </c>
      <c r="O3209" s="19">
        <v>19</v>
      </c>
      <c r="P3209" s="14" t="str">
        <f>IFERROR(VLOOKUP($A3209,'Fielding Data'!$A:$H,MATCH(P$1,'Fielding Data'!$A$1:$H$1,0),0),"Other")</f>
        <v>1B</v>
      </c>
      <c r="Q3209" s="14">
        <f>IFERROR(VLOOKUP($A3209,'Fielding Data'!$A:$H,MATCH(Q$1,'Fielding Data'!$A$1:$H$1,0),0),"Other")</f>
        <v>157</v>
      </c>
      <c r="R3209" s="14">
        <f>IFERROR(VLOOKUP($A3209,'Fielding Data'!$A:$H,MATCH(R$1,'Fielding Data'!$A$1:$H$1,0),0),"Other")</f>
        <v>13</v>
      </c>
      <c r="S3209" s="14">
        <f>IFERROR(VLOOKUP($A3209,'Fielding Data'!$A:$H,MATCH(S$1,'Fielding Data'!$A$1:$H$1,0),0),"Other")</f>
        <v>2</v>
      </c>
      <c r="T3209" s="14">
        <f>IFERROR(VLOOKUP($A3209,'Fielding Data'!$A:$H,MATCH(T$1,'Fielding Data'!$A$1:$H$1,0),0),"Other")</f>
        <v>15</v>
      </c>
      <c r="U3209" s="14">
        <f>SUMIFS('Fielding Data'!E:E,'Fielding Data'!$A:$A,'Hitting Data'!$A3209)</f>
        <v>166</v>
      </c>
      <c r="V3209" s="14">
        <f>SUMIFS('Fielding Data'!F:F,'Fielding Data'!$A:$A,'Hitting Data'!$A3209)</f>
        <v>13</v>
      </c>
      <c r="W3209" s="14">
        <f>SUMIFS('Fielding Data'!G:G,'Fielding Data'!$A:$A,'Hitting Data'!$A3209)</f>
        <v>2</v>
      </c>
      <c r="X3209" s="14">
        <f>SUMIFS('Fielding Data'!H:H,'Fielding Data'!$A:$A,'Hitting Data'!$A3209)</f>
        <v>15</v>
      </c>
    </row>
    <row r="3210" spans="1:24" x14ac:dyDescent="0.25">
      <c r="A3210" s="14" t="str">
        <f t="shared" si="50"/>
        <v>pinama012012</v>
      </c>
      <c r="B3210" s="19" t="s">
        <v>1590</v>
      </c>
      <c r="C3210" s="19">
        <v>2012</v>
      </c>
      <c r="D3210" s="19">
        <v>1</v>
      </c>
      <c r="E3210" s="19">
        <v>2</v>
      </c>
      <c r="F3210" s="19">
        <v>0</v>
      </c>
      <c r="G3210" s="19">
        <v>0</v>
      </c>
      <c r="H3210" s="19">
        <v>0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4" t="str">
        <f>IFERROR(VLOOKUP($A3210,'Fielding Data'!$A:$H,MATCH(P$1,'Fielding Data'!$A$1:$H$1,0),0),"Other")</f>
        <v>C</v>
      </c>
      <c r="Q3210" s="14">
        <f>IFERROR(VLOOKUP($A3210,'Fielding Data'!$A:$H,MATCH(Q$1,'Fielding Data'!$A$1:$H$1,0),0),"Other")</f>
        <v>4</v>
      </c>
      <c r="R3210" s="14">
        <f>IFERROR(VLOOKUP($A3210,'Fielding Data'!$A:$H,MATCH(R$1,'Fielding Data'!$A$1:$H$1,0),0),"Other")</f>
        <v>0</v>
      </c>
      <c r="S3210" s="14">
        <f>IFERROR(VLOOKUP($A3210,'Fielding Data'!$A:$H,MATCH(S$1,'Fielding Data'!$A$1:$H$1,0),0),"Other")</f>
        <v>0</v>
      </c>
      <c r="T3210" s="14">
        <f>IFERROR(VLOOKUP($A3210,'Fielding Data'!$A:$H,MATCH(T$1,'Fielding Data'!$A$1:$H$1,0),0),"Other")</f>
        <v>0</v>
      </c>
      <c r="U3210" s="14">
        <f>SUMIFS('Fielding Data'!E:E,'Fielding Data'!$A:$A,'Hitting Data'!$A3210)</f>
        <v>4</v>
      </c>
      <c r="V3210" s="14">
        <f>SUMIFS('Fielding Data'!F:F,'Fielding Data'!$A:$A,'Hitting Data'!$A3210)</f>
        <v>0</v>
      </c>
      <c r="W3210" s="14">
        <f>SUMIFS('Fielding Data'!G:G,'Fielding Data'!$A:$A,'Hitting Data'!$A3210)</f>
        <v>0</v>
      </c>
      <c r="X3210" s="14">
        <f>SUMIFS('Fielding Data'!H:H,'Fielding Data'!$A:$A,'Hitting Data'!$A3210)</f>
        <v>0</v>
      </c>
    </row>
    <row r="3211" spans="1:24" x14ac:dyDescent="0.25">
      <c r="A3211" s="14" t="str">
        <f t="shared" si="50"/>
        <v>plouftr012012</v>
      </c>
      <c r="B3211" s="19" t="s">
        <v>1359</v>
      </c>
      <c r="C3211" s="19">
        <v>2012</v>
      </c>
      <c r="D3211" s="19">
        <v>119</v>
      </c>
      <c r="E3211" s="19">
        <v>422</v>
      </c>
      <c r="F3211" s="19">
        <v>56</v>
      </c>
      <c r="G3211" s="19">
        <v>99</v>
      </c>
      <c r="H3211" s="19">
        <v>19</v>
      </c>
      <c r="I3211" s="19">
        <v>1</v>
      </c>
      <c r="J3211" s="19">
        <v>24</v>
      </c>
      <c r="K3211" s="19">
        <v>55</v>
      </c>
      <c r="L3211" s="19">
        <v>1</v>
      </c>
      <c r="M3211" s="19">
        <v>3</v>
      </c>
      <c r="N3211" s="19">
        <v>37</v>
      </c>
      <c r="O3211" s="19">
        <v>92</v>
      </c>
      <c r="P3211" s="14" t="str">
        <f>IFERROR(VLOOKUP($A3211,'Fielding Data'!$A:$H,MATCH(P$1,'Fielding Data'!$A$1:$H$1,0),0),"Other")</f>
        <v>1B</v>
      </c>
      <c r="Q3211" s="14">
        <f>IFERROR(VLOOKUP($A3211,'Fielding Data'!$A:$H,MATCH(Q$1,'Fielding Data'!$A$1:$H$1,0),0),"Other")</f>
        <v>14</v>
      </c>
      <c r="R3211" s="14">
        <f>IFERROR(VLOOKUP($A3211,'Fielding Data'!$A:$H,MATCH(R$1,'Fielding Data'!$A$1:$H$1,0),0),"Other")</f>
        <v>0</v>
      </c>
      <c r="S3211" s="14">
        <f>IFERROR(VLOOKUP($A3211,'Fielding Data'!$A:$H,MATCH(S$1,'Fielding Data'!$A$1:$H$1,0),0),"Other")</f>
        <v>0</v>
      </c>
      <c r="T3211" s="14">
        <f>IFERROR(VLOOKUP($A3211,'Fielding Data'!$A:$H,MATCH(T$1,'Fielding Data'!$A$1:$H$1,0),0),"Other")</f>
        <v>2</v>
      </c>
      <c r="U3211" s="14">
        <f>SUMIFS('Fielding Data'!E:E,'Fielding Data'!$A:$A,'Hitting Data'!$A3211)</f>
        <v>108</v>
      </c>
      <c r="V3211" s="14">
        <f>SUMIFS('Fielding Data'!F:F,'Fielding Data'!$A:$A,'Hitting Data'!$A3211)</f>
        <v>191</v>
      </c>
      <c r="W3211" s="14">
        <f>SUMIFS('Fielding Data'!G:G,'Fielding Data'!$A:$A,'Hitting Data'!$A3211)</f>
        <v>19</v>
      </c>
      <c r="X3211" s="14">
        <f>SUMIFS('Fielding Data'!H:H,'Fielding Data'!$A:$A,'Hitting Data'!$A3211)</f>
        <v>18</v>
      </c>
    </row>
    <row r="3212" spans="1:24" x14ac:dyDescent="0.25">
      <c r="A3212" s="14" t="str">
        <f t="shared" si="50"/>
        <v>podsesc012012</v>
      </c>
      <c r="B3212" s="19" t="s">
        <v>265</v>
      </c>
      <c r="C3212" s="19">
        <v>2012</v>
      </c>
      <c r="D3212" s="19">
        <v>63</v>
      </c>
      <c r="E3212" s="19">
        <v>199</v>
      </c>
      <c r="F3212" s="19">
        <v>19</v>
      </c>
      <c r="G3212" s="19">
        <v>60</v>
      </c>
      <c r="H3212" s="19">
        <v>7</v>
      </c>
      <c r="I3212" s="19">
        <v>0</v>
      </c>
      <c r="J3212" s="19">
        <v>1</v>
      </c>
      <c r="K3212" s="19">
        <v>12</v>
      </c>
      <c r="L3212" s="19">
        <v>8</v>
      </c>
      <c r="M3212" s="19">
        <v>2</v>
      </c>
      <c r="N3212" s="19">
        <v>6</v>
      </c>
      <c r="O3212" s="19">
        <v>35</v>
      </c>
      <c r="P3212" s="14" t="str">
        <f>IFERROR(VLOOKUP($A3212,'Fielding Data'!$A:$H,MATCH(P$1,'Fielding Data'!$A$1:$H$1,0),0),"Other")</f>
        <v>CF</v>
      </c>
      <c r="Q3212" s="14">
        <f>IFERROR(VLOOKUP($A3212,'Fielding Data'!$A:$H,MATCH(Q$1,'Fielding Data'!$A$1:$H$1,0),0),"Other")</f>
        <v>0</v>
      </c>
      <c r="R3212" s="14">
        <f>IFERROR(VLOOKUP($A3212,'Fielding Data'!$A:$H,MATCH(R$1,'Fielding Data'!$A$1:$H$1,0),0),"Other")</f>
        <v>0</v>
      </c>
      <c r="S3212" s="14">
        <f>IFERROR(VLOOKUP($A3212,'Fielding Data'!$A:$H,MATCH(S$1,'Fielding Data'!$A$1:$H$1,0),0),"Other")</f>
        <v>0</v>
      </c>
      <c r="T3212" s="14">
        <f>IFERROR(VLOOKUP($A3212,'Fielding Data'!$A:$H,MATCH(T$1,'Fielding Data'!$A$1:$H$1,0),0),"Other")</f>
        <v>0</v>
      </c>
      <c r="U3212" s="14">
        <f>SUMIFS('Fielding Data'!E:E,'Fielding Data'!$A:$A,'Hitting Data'!$A3212)</f>
        <v>88</v>
      </c>
      <c r="V3212" s="14">
        <f>SUMIFS('Fielding Data'!F:F,'Fielding Data'!$A:$A,'Hitting Data'!$A3212)</f>
        <v>3</v>
      </c>
      <c r="W3212" s="14">
        <f>SUMIFS('Fielding Data'!G:G,'Fielding Data'!$A:$A,'Hitting Data'!$A3212)</f>
        <v>1</v>
      </c>
      <c r="X3212" s="14">
        <f>SUMIFS('Fielding Data'!H:H,'Fielding Data'!$A:$A,'Hitting Data'!$A3212)</f>
        <v>0</v>
      </c>
    </row>
    <row r="3213" spans="1:24" x14ac:dyDescent="0.25">
      <c r="A3213" s="14" t="str">
        <f t="shared" si="50"/>
        <v>polanpl012012</v>
      </c>
      <c r="B3213" s="19" t="s">
        <v>179</v>
      </c>
      <c r="C3213" s="19">
        <v>2012</v>
      </c>
      <c r="D3213" s="19">
        <v>90</v>
      </c>
      <c r="E3213" s="19">
        <v>303</v>
      </c>
      <c r="F3213" s="19">
        <v>28</v>
      </c>
      <c r="G3213" s="19">
        <v>78</v>
      </c>
      <c r="H3213" s="19">
        <v>15</v>
      </c>
      <c r="I3213" s="19">
        <v>0</v>
      </c>
      <c r="J3213" s="19">
        <v>2</v>
      </c>
      <c r="K3213" s="19">
        <v>19</v>
      </c>
      <c r="L3213" s="19">
        <v>0</v>
      </c>
      <c r="M3213" s="19">
        <v>0</v>
      </c>
      <c r="N3213" s="19">
        <v>18</v>
      </c>
      <c r="O3213" s="19">
        <v>25</v>
      </c>
      <c r="P3213" s="14" t="str">
        <f>IFERROR(VLOOKUP($A3213,'Fielding Data'!$A:$H,MATCH(P$1,'Fielding Data'!$A$1:$H$1,0),0),"Other")</f>
        <v>3B</v>
      </c>
      <c r="Q3213" s="14">
        <f>IFERROR(VLOOKUP($A3213,'Fielding Data'!$A:$H,MATCH(Q$1,'Fielding Data'!$A$1:$H$1,0),0),"Other")</f>
        <v>57</v>
      </c>
      <c r="R3213" s="14">
        <f>IFERROR(VLOOKUP($A3213,'Fielding Data'!$A:$H,MATCH(R$1,'Fielding Data'!$A$1:$H$1,0),0),"Other")</f>
        <v>148</v>
      </c>
      <c r="S3213" s="14">
        <f>IFERROR(VLOOKUP($A3213,'Fielding Data'!$A:$H,MATCH(S$1,'Fielding Data'!$A$1:$H$1,0),0),"Other")</f>
        <v>2</v>
      </c>
      <c r="T3213" s="14">
        <f>IFERROR(VLOOKUP($A3213,'Fielding Data'!$A:$H,MATCH(T$1,'Fielding Data'!$A$1:$H$1,0),0),"Other")</f>
        <v>10</v>
      </c>
      <c r="U3213" s="14">
        <f>SUMIFS('Fielding Data'!E:E,'Fielding Data'!$A:$A,'Hitting Data'!$A3213)</f>
        <v>57</v>
      </c>
      <c r="V3213" s="14">
        <f>SUMIFS('Fielding Data'!F:F,'Fielding Data'!$A:$A,'Hitting Data'!$A3213)</f>
        <v>148</v>
      </c>
      <c r="W3213" s="14">
        <f>SUMIFS('Fielding Data'!G:G,'Fielding Data'!$A:$A,'Hitting Data'!$A3213)</f>
        <v>2</v>
      </c>
      <c r="X3213" s="14">
        <f>SUMIFS('Fielding Data'!H:H,'Fielding Data'!$A:$A,'Hitting Data'!$A3213)</f>
        <v>10</v>
      </c>
    </row>
    <row r="3214" spans="1:24" x14ac:dyDescent="0.25">
      <c r="A3214" s="14" t="str">
        <f t="shared" si="50"/>
        <v>polloaj012012</v>
      </c>
      <c r="B3214" s="19" t="s">
        <v>1808</v>
      </c>
      <c r="C3214" s="19">
        <v>2012</v>
      </c>
      <c r="D3214" s="19">
        <v>31</v>
      </c>
      <c r="E3214" s="19">
        <v>81</v>
      </c>
      <c r="F3214" s="19">
        <v>8</v>
      </c>
      <c r="G3214" s="19">
        <v>20</v>
      </c>
      <c r="H3214" s="19">
        <v>4</v>
      </c>
      <c r="I3214" s="19">
        <v>1</v>
      </c>
      <c r="J3214" s="19">
        <v>2</v>
      </c>
      <c r="K3214" s="19">
        <v>8</v>
      </c>
      <c r="L3214" s="19">
        <v>1</v>
      </c>
      <c r="M3214" s="19">
        <v>2</v>
      </c>
      <c r="N3214" s="19">
        <v>9</v>
      </c>
      <c r="O3214" s="19">
        <v>11</v>
      </c>
      <c r="P3214" s="14" t="str">
        <f>IFERROR(VLOOKUP($A3214,'Fielding Data'!$A:$H,MATCH(P$1,'Fielding Data'!$A$1:$H$1,0),0),"Other")</f>
        <v>CF</v>
      </c>
      <c r="Q3214" s="14">
        <f>IFERROR(VLOOKUP($A3214,'Fielding Data'!$A:$H,MATCH(Q$1,'Fielding Data'!$A$1:$H$1,0),0),"Other")</f>
        <v>0</v>
      </c>
      <c r="R3214" s="14">
        <f>IFERROR(VLOOKUP($A3214,'Fielding Data'!$A:$H,MATCH(R$1,'Fielding Data'!$A$1:$H$1,0),0),"Other")</f>
        <v>0</v>
      </c>
      <c r="S3214" s="14">
        <f>IFERROR(VLOOKUP($A3214,'Fielding Data'!$A:$H,MATCH(S$1,'Fielding Data'!$A$1:$H$1,0),0),"Other")</f>
        <v>0</v>
      </c>
      <c r="T3214" s="14">
        <f>IFERROR(VLOOKUP($A3214,'Fielding Data'!$A:$H,MATCH(T$1,'Fielding Data'!$A$1:$H$1,0),0),"Other")</f>
        <v>0</v>
      </c>
      <c r="U3214" s="14">
        <f>SUMIFS('Fielding Data'!E:E,'Fielding Data'!$A:$A,'Hitting Data'!$A3214)</f>
        <v>58</v>
      </c>
      <c r="V3214" s="14">
        <f>SUMIFS('Fielding Data'!F:F,'Fielding Data'!$A:$A,'Hitting Data'!$A3214)</f>
        <v>0</v>
      </c>
      <c r="W3214" s="14">
        <f>SUMIFS('Fielding Data'!G:G,'Fielding Data'!$A:$A,'Hitting Data'!$A3214)</f>
        <v>0</v>
      </c>
      <c r="X3214" s="14">
        <f>SUMIFS('Fielding Data'!H:H,'Fielding Data'!$A:$A,'Hitting Data'!$A3214)</f>
        <v>0</v>
      </c>
    </row>
    <row r="3215" spans="1:24" x14ac:dyDescent="0.25">
      <c r="A3215" s="14" t="str">
        <f t="shared" si="50"/>
        <v>pomerdr012012</v>
      </c>
      <c r="B3215" s="19" t="s">
        <v>1592</v>
      </c>
      <c r="C3215" s="19">
        <v>2012</v>
      </c>
      <c r="D3215" s="19">
        <v>22</v>
      </c>
      <c r="E3215" s="19">
        <v>26</v>
      </c>
      <c r="F3215" s="19">
        <v>2</v>
      </c>
      <c r="G3215" s="19">
        <v>6</v>
      </c>
      <c r="H3215" s="19">
        <v>2</v>
      </c>
      <c r="I3215" s="19">
        <v>0</v>
      </c>
      <c r="J3215" s="19">
        <v>1</v>
      </c>
      <c r="K3215" s="19">
        <v>1</v>
      </c>
      <c r="L3215" s="19">
        <v>0</v>
      </c>
      <c r="M3215" s="19">
        <v>0</v>
      </c>
      <c r="N3215" s="19">
        <v>1</v>
      </c>
      <c r="O3215" s="19">
        <v>15</v>
      </c>
      <c r="P3215" s="14" t="str">
        <f>IFERROR(VLOOKUP($A3215,'Fielding Data'!$A:$H,MATCH(P$1,'Fielding Data'!$A$1:$H$1,0),0),"Other")</f>
        <v>P</v>
      </c>
      <c r="Q3215" s="14">
        <f>IFERROR(VLOOKUP($A3215,'Fielding Data'!$A:$H,MATCH(Q$1,'Fielding Data'!$A$1:$H$1,0),0),"Other")</f>
        <v>6</v>
      </c>
      <c r="R3215" s="14">
        <f>IFERROR(VLOOKUP($A3215,'Fielding Data'!$A:$H,MATCH(R$1,'Fielding Data'!$A$1:$H$1,0),0),"Other")</f>
        <v>14</v>
      </c>
      <c r="S3215" s="14">
        <f>IFERROR(VLOOKUP($A3215,'Fielding Data'!$A:$H,MATCH(S$1,'Fielding Data'!$A$1:$H$1,0),0),"Other")</f>
        <v>1</v>
      </c>
      <c r="T3215" s="14">
        <f>IFERROR(VLOOKUP($A3215,'Fielding Data'!$A:$H,MATCH(T$1,'Fielding Data'!$A$1:$H$1,0),0),"Other")</f>
        <v>0</v>
      </c>
      <c r="U3215" s="14">
        <f>SUMIFS('Fielding Data'!E:E,'Fielding Data'!$A:$A,'Hitting Data'!$A3215)</f>
        <v>6</v>
      </c>
      <c r="V3215" s="14">
        <f>SUMIFS('Fielding Data'!F:F,'Fielding Data'!$A:$A,'Hitting Data'!$A3215)</f>
        <v>14</v>
      </c>
      <c r="W3215" s="14">
        <f>SUMIFS('Fielding Data'!G:G,'Fielding Data'!$A:$A,'Hitting Data'!$A3215)</f>
        <v>1</v>
      </c>
      <c r="X3215" s="14">
        <f>SUMIFS('Fielding Data'!H:H,'Fielding Data'!$A:$A,'Hitting Data'!$A3215)</f>
        <v>0</v>
      </c>
    </row>
    <row r="3216" spans="1:24" x14ac:dyDescent="0.25">
      <c r="A3216" s="14" t="str">
        <f t="shared" si="50"/>
        <v>pomerst012012</v>
      </c>
      <c r="B3216" s="19" t="s">
        <v>1809</v>
      </c>
      <c r="C3216" s="19">
        <v>2012</v>
      </c>
      <c r="D3216" s="19">
        <v>3</v>
      </c>
      <c r="E3216" s="19">
        <v>0</v>
      </c>
      <c r="F3216" s="19">
        <v>0</v>
      </c>
      <c r="G3216" s="19">
        <v>0</v>
      </c>
      <c r="H3216" s="19">
        <v>0</v>
      </c>
      <c r="I3216" s="19">
        <v>0</v>
      </c>
      <c r="J3216" s="19">
        <v>0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4" t="str">
        <f>IFERROR(VLOOKUP($A3216,'Fielding Data'!$A:$H,MATCH(P$1,'Fielding Data'!$A$1:$H$1,0),0),"Other")</f>
        <v>P</v>
      </c>
      <c r="Q3216" s="14">
        <f>IFERROR(VLOOKUP($A3216,'Fielding Data'!$A:$H,MATCH(Q$1,'Fielding Data'!$A$1:$H$1,0),0),"Other")</f>
        <v>0</v>
      </c>
      <c r="R3216" s="14">
        <f>IFERROR(VLOOKUP($A3216,'Fielding Data'!$A:$H,MATCH(R$1,'Fielding Data'!$A$1:$H$1,0),0),"Other")</f>
        <v>0</v>
      </c>
      <c r="S3216" s="14">
        <f>IFERROR(VLOOKUP($A3216,'Fielding Data'!$A:$H,MATCH(S$1,'Fielding Data'!$A$1:$H$1,0),0),"Other")</f>
        <v>0</v>
      </c>
      <c r="T3216" s="14">
        <f>IFERROR(VLOOKUP($A3216,'Fielding Data'!$A:$H,MATCH(T$1,'Fielding Data'!$A$1:$H$1,0),0),"Other")</f>
        <v>0</v>
      </c>
      <c r="U3216" s="14">
        <f>SUMIFS('Fielding Data'!E:E,'Fielding Data'!$A:$A,'Hitting Data'!$A3216)</f>
        <v>0</v>
      </c>
      <c r="V3216" s="14">
        <f>SUMIFS('Fielding Data'!F:F,'Fielding Data'!$A:$A,'Hitting Data'!$A3216)</f>
        <v>0</v>
      </c>
      <c r="W3216" s="14">
        <f>SUMIFS('Fielding Data'!G:G,'Fielding Data'!$A:$A,'Hitting Data'!$A3216)</f>
        <v>0</v>
      </c>
      <c r="X3216" s="14">
        <f>SUMIFS('Fielding Data'!H:H,'Fielding Data'!$A:$A,'Hitting Data'!$A3216)</f>
        <v>0</v>
      </c>
    </row>
    <row r="3217" spans="1:24" x14ac:dyDescent="0.25">
      <c r="A3217" s="14" t="str">
        <f t="shared" si="50"/>
        <v>porceri012012</v>
      </c>
      <c r="B3217" s="19" t="s">
        <v>1159</v>
      </c>
      <c r="C3217" s="19">
        <v>2012</v>
      </c>
      <c r="D3217" s="19">
        <v>31</v>
      </c>
      <c r="E3217" s="19">
        <v>2</v>
      </c>
      <c r="F3217" s="19">
        <v>0</v>
      </c>
      <c r="G3217" s="19">
        <v>0</v>
      </c>
      <c r="H3217" s="19">
        <v>0</v>
      </c>
      <c r="I3217" s="19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1</v>
      </c>
      <c r="P3217" s="14" t="str">
        <f>IFERROR(VLOOKUP($A3217,'Fielding Data'!$A:$H,MATCH(P$1,'Fielding Data'!$A$1:$H$1,0),0),"Other")</f>
        <v>P</v>
      </c>
      <c r="Q3217" s="14">
        <f>IFERROR(VLOOKUP($A3217,'Fielding Data'!$A:$H,MATCH(Q$1,'Fielding Data'!$A$1:$H$1,0),0),"Other")</f>
        <v>12</v>
      </c>
      <c r="R3217" s="14">
        <f>IFERROR(VLOOKUP($A3217,'Fielding Data'!$A:$H,MATCH(R$1,'Fielding Data'!$A$1:$H$1,0),0),"Other")</f>
        <v>30</v>
      </c>
      <c r="S3217" s="14">
        <f>IFERROR(VLOOKUP($A3217,'Fielding Data'!$A:$H,MATCH(S$1,'Fielding Data'!$A$1:$H$1,0),0),"Other")</f>
        <v>5</v>
      </c>
      <c r="T3217" s="14">
        <f>IFERROR(VLOOKUP($A3217,'Fielding Data'!$A:$H,MATCH(T$1,'Fielding Data'!$A$1:$H$1,0),0),"Other")</f>
        <v>0</v>
      </c>
      <c r="U3217" s="14">
        <f>SUMIFS('Fielding Data'!E:E,'Fielding Data'!$A:$A,'Hitting Data'!$A3217)</f>
        <v>12</v>
      </c>
      <c r="V3217" s="14">
        <f>SUMIFS('Fielding Data'!F:F,'Fielding Data'!$A:$A,'Hitting Data'!$A3217)</f>
        <v>30</v>
      </c>
      <c r="W3217" s="14">
        <f>SUMIFS('Fielding Data'!G:G,'Fielding Data'!$A:$A,'Hitting Data'!$A3217)</f>
        <v>5</v>
      </c>
      <c r="X3217" s="14">
        <f>SUMIFS('Fielding Data'!H:H,'Fielding Data'!$A:$A,'Hitting Data'!$A3217)</f>
        <v>0</v>
      </c>
    </row>
    <row r="3218" spans="1:24" x14ac:dyDescent="0.25">
      <c r="A3218" s="14" t="str">
        <f t="shared" si="50"/>
        <v>poseybu012012</v>
      </c>
      <c r="B3218" s="19" t="s">
        <v>1161</v>
      </c>
      <c r="C3218" s="19">
        <v>2012</v>
      </c>
      <c r="D3218" s="19">
        <v>148</v>
      </c>
      <c r="E3218" s="19">
        <v>530</v>
      </c>
      <c r="F3218" s="19">
        <v>78</v>
      </c>
      <c r="G3218" s="19">
        <v>178</v>
      </c>
      <c r="H3218" s="19">
        <v>39</v>
      </c>
      <c r="I3218" s="19">
        <v>1</v>
      </c>
      <c r="J3218" s="19">
        <v>24</v>
      </c>
      <c r="K3218" s="19">
        <v>103</v>
      </c>
      <c r="L3218" s="19">
        <v>1</v>
      </c>
      <c r="M3218" s="19">
        <v>1</v>
      </c>
      <c r="N3218" s="19">
        <v>69</v>
      </c>
      <c r="O3218" s="19">
        <v>96</v>
      </c>
      <c r="P3218" s="14" t="str">
        <f>IFERROR(VLOOKUP($A3218,'Fielding Data'!$A:$H,MATCH(P$1,'Fielding Data'!$A$1:$H$1,0),0),"Other")</f>
        <v>1B</v>
      </c>
      <c r="Q3218" s="14">
        <f>IFERROR(VLOOKUP($A3218,'Fielding Data'!$A:$H,MATCH(Q$1,'Fielding Data'!$A$1:$H$1,0),0),"Other")</f>
        <v>204</v>
      </c>
      <c r="R3218" s="14">
        <f>IFERROR(VLOOKUP($A3218,'Fielding Data'!$A:$H,MATCH(R$1,'Fielding Data'!$A$1:$H$1,0),0),"Other")</f>
        <v>6</v>
      </c>
      <c r="S3218" s="14">
        <f>IFERROR(VLOOKUP($A3218,'Fielding Data'!$A:$H,MATCH(S$1,'Fielding Data'!$A$1:$H$1,0),0),"Other")</f>
        <v>2</v>
      </c>
      <c r="T3218" s="14">
        <f>IFERROR(VLOOKUP($A3218,'Fielding Data'!$A:$H,MATCH(T$1,'Fielding Data'!$A$1:$H$1,0),0),"Other")</f>
        <v>13</v>
      </c>
      <c r="U3218" s="14">
        <f>SUMIFS('Fielding Data'!E:E,'Fielding Data'!$A:$A,'Hitting Data'!$A3218)</f>
        <v>1059</v>
      </c>
      <c r="V3218" s="14">
        <f>SUMIFS('Fielding Data'!F:F,'Fielding Data'!$A:$A,'Hitting Data'!$A3218)</f>
        <v>75</v>
      </c>
      <c r="W3218" s="14">
        <f>SUMIFS('Fielding Data'!G:G,'Fielding Data'!$A:$A,'Hitting Data'!$A3218)</f>
        <v>10</v>
      </c>
      <c r="X3218" s="14">
        <f>SUMIFS('Fielding Data'!H:H,'Fielding Data'!$A:$A,'Hitting Data'!$A3218)</f>
        <v>22</v>
      </c>
    </row>
    <row r="3219" spans="1:24" x14ac:dyDescent="0.25">
      <c r="A3219" s="14" t="str">
        <f t="shared" si="50"/>
        <v>pradoma012012</v>
      </c>
      <c r="B3219" s="19" t="s">
        <v>717</v>
      </c>
      <c r="C3219" s="19">
        <v>2012</v>
      </c>
      <c r="D3219" s="19">
        <v>156</v>
      </c>
      <c r="E3219" s="19">
        <v>617</v>
      </c>
      <c r="F3219" s="19">
        <v>81</v>
      </c>
      <c r="G3219" s="19">
        <v>186</v>
      </c>
      <c r="H3219" s="19">
        <v>42</v>
      </c>
      <c r="I3219" s="19">
        <v>6</v>
      </c>
      <c r="J3219" s="19">
        <v>10</v>
      </c>
      <c r="K3219" s="19">
        <v>70</v>
      </c>
      <c r="L3219" s="19">
        <v>17</v>
      </c>
      <c r="M3219" s="19">
        <v>4</v>
      </c>
      <c r="N3219" s="19">
        <v>58</v>
      </c>
      <c r="O3219" s="19">
        <v>69</v>
      </c>
      <c r="P3219" s="14" t="str">
        <f>IFERROR(VLOOKUP($A3219,'Fielding Data'!$A:$H,MATCH(P$1,'Fielding Data'!$A$1:$H$1,0),0),"Other")</f>
        <v>1B</v>
      </c>
      <c r="Q3219" s="14">
        <f>IFERROR(VLOOKUP($A3219,'Fielding Data'!$A:$H,MATCH(Q$1,'Fielding Data'!$A$1:$H$1,0),0),"Other")</f>
        <v>35</v>
      </c>
      <c r="R3219" s="14">
        <f>IFERROR(VLOOKUP($A3219,'Fielding Data'!$A:$H,MATCH(R$1,'Fielding Data'!$A$1:$H$1,0),0),"Other")</f>
        <v>7</v>
      </c>
      <c r="S3219" s="14">
        <f>IFERROR(VLOOKUP($A3219,'Fielding Data'!$A:$H,MATCH(S$1,'Fielding Data'!$A$1:$H$1,0),0),"Other")</f>
        <v>0</v>
      </c>
      <c r="T3219" s="14">
        <f>IFERROR(VLOOKUP($A3219,'Fielding Data'!$A:$H,MATCH(T$1,'Fielding Data'!$A$1:$H$1,0),0),"Other")</f>
        <v>8</v>
      </c>
      <c r="U3219" s="14">
        <f>SUMIFS('Fielding Data'!E:E,'Fielding Data'!$A:$A,'Hitting Data'!$A3219)</f>
        <v>250</v>
      </c>
      <c r="V3219" s="14">
        <f>SUMIFS('Fielding Data'!F:F,'Fielding Data'!$A:$A,'Hitting Data'!$A3219)</f>
        <v>99</v>
      </c>
      <c r="W3219" s="14">
        <f>SUMIFS('Fielding Data'!G:G,'Fielding Data'!$A:$A,'Hitting Data'!$A3219)</f>
        <v>4</v>
      </c>
      <c r="X3219" s="14">
        <f>SUMIFS('Fielding Data'!H:H,'Fielding Data'!$A:$A,'Hitting Data'!$A3219)</f>
        <v>23</v>
      </c>
    </row>
    <row r="3220" spans="1:24" x14ac:dyDescent="0.25">
      <c r="A3220" s="14" t="str">
        <f t="shared" si="50"/>
        <v>preslal012012</v>
      </c>
      <c r="B3220" s="19" t="s">
        <v>1360</v>
      </c>
      <c r="C3220" s="19">
        <v>2012</v>
      </c>
      <c r="D3220" s="19">
        <v>104</v>
      </c>
      <c r="E3220" s="19">
        <v>346</v>
      </c>
      <c r="F3220" s="19">
        <v>46</v>
      </c>
      <c r="G3220" s="19">
        <v>82</v>
      </c>
      <c r="H3220" s="19">
        <v>14</v>
      </c>
      <c r="I3220" s="19">
        <v>7</v>
      </c>
      <c r="J3220" s="19">
        <v>10</v>
      </c>
      <c r="K3220" s="19">
        <v>25</v>
      </c>
      <c r="L3220" s="19">
        <v>9</v>
      </c>
      <c r="M3220" s="19">
        <v>7</v>
      </c>
      <c r="N3220" s="19">
        <v>18</v>
      </c>
      <c r="O3220" s="19">
        <v>72</v>
      </c>
      <c r="P3220" s="14" t="str">
        <f>IFERROR(VLOOKUP($A3220,'Fielding Data'!$A:$H,MATCH(P$1,'Fielding Data'!$A$1:$H$1,0),0),"Other")</f>
        <v>CF</v>
      </c>
      <c r="Q3220" s="14">
        <f>IFERROR(VLOOKUP($A3220,'Fielding Data'!$A:$H,MATCH(Q$1,'Fielding Data'!$A$1:$H$1,0),0),"Other")</f>
        <v>0</v>
      </c>
      <c r="R3220" s="14">
        <f>IFERROR(VLOOKUP($A3220,'Fielding Data'!$A:$H,MATCH(R$1,'Fielding Data'!$A$1:$H$1,0),0),"Other")</f>
        <v>0</v>
      </c>
      <c r="S3220" s="14">
        <f>IFERROR(VLOOKUP($A3220,'Fielding Data'!$A:$H,MATCH(S$1,'Fielding Data'!$A$1:$H$1,0),0),"Other")</f>
        <v>0</v>
      </c>
      <c r="T3220" s="14">
        <f>IFERROR(VLOOKUP($A3220,'Fielding Data'!$A:$H,MATCH(T$1,'Fielding Data'!$A$1:$H$1,0),0),"Other")</f>
        <v>0</v>
      </c>
      <c r="U3220" s="14">
        <f>SUMIFS('Fielding Data'!E:E,'Fielding Data'!$A:$A,'Hitting Data'!$A3220)</f>
        <v>153</v>
      </c>
      <c r="V3220" s="14">
        <f>SUMIFS('Fielding Data'!F:F,'Fielding Data'!$A:$A,'Hitting Data'!$A3220)</f>
        <v>2</v>
      </c>
      <c r="W3220" s="14">
        <f>SUMIFS('Fielding Data'!G:G,'Fielding Data'!$A:$A,'Hitting Data'!$A3220)</f>
        <v>3</v>
      </c>
      <c r="X3220" s="14">
        <f>SUMIFS('Fielding Data'!H:H,'Fielding Data'!$A:$A,'Hitting Data'!$A3220)</f>
        <v>1</v>
      </c>
    </row>
    <row r="3221" spans="1:24" x14ac:dyDescent="0.25">
      <c r="A3221" s="14" t="str">
        <f t="shared" si="50"/>
        <v>priceda012012</v>
      </c>
      <c r="B3221" s="19" t="s">
        <v>988</v>
      </c>
      <c r="C3221" s="19">
        <v>2012</v>
      </c>
      <c r="D3221" s="19">
        <v>31</v>
      </c>
      <c r="E3221" s="19">
        <v>4</v>
      </c>
      <c r="F3221" s="19">
        <v>0</v>
      </c>
      <c r="G3221" s="19">
        <v>0</v>
      </c>
      <c r="H3221" s="19">
        <v>0</v>
      </c>
      <c r="I3221" s="19">
        <v>0</v>
      </c>
      <c r="J3221" s="19">
        <v>0</v>
      </c>
      <c r="K3221" s="19">
        <v>0</v>
      </c>
      <c r="L3221" s="19">
        <v>0</v>
      </c>
      <c r="M3221" s="19">
        <v>0</v>
      </c>
      <c r="N3221" s="19">
        <v>1</v>
      </c>
      <c r="O3221" s="19">
        <v>2</v>
      </c>
      <c r="P3221" s="14" t="str">
        <f>IFERROR(VLOOKUP($A3221,'Fielding Data'!$A:$H,MATCH(P$1,'Fielding Data'!$A$1:$H$1,0),0),"Other")</f>
        <v>P</v>
      </c>
      <c r="Q3221" s="14">
        <f>IFERROR(VLOOKUP($A3221,'Fielding Data'!$A:$H,MATCH(Q$1,'Fielding Data'!$A$1:$H$1,0),0),"Other")</f>
        <v>6</v>
      </c>
      <c r="R3221" s="14">
        <f>IFERROR(VLOOKUP($A3221,'Fielding Data'!$A:$H,MATCH(R$1,'Fielding Data'!$A$1:$H$1,0),0),"Other")</f>
        <v>28</v>
      </c>
      <c r="S3221" s="14">
        <f>IFERROR(VLOOKUP($A3221,'Fielding Data'!$A:$H,MATCH(S$1,'Fielding Data'!$A$1:$H$1,0),0),"Other")</f>
        <v>3</v>
      </c>
      <c r="T3221" s="14">
        <f>IFERROR(VLOOKUP($A3221,'Fielding Data'!$A:$H,MATCH(T$1,'Fielding Data'!$A$1:$H$1,0),0),"Other")</f>
        <v>4</v>
      </c>
      <c r="U3221" s="14">
        <f>SUMIFS('Fielding Data'!E:E,'Fielding Data'!$A:$A,'Hitting Data'!$A3221)</f>
        <v>6</v>
      </c>
      <c r="V3221" s="14">
        <f>SUMIFS('Fielding Data'!F:F,'Fielding Data'!$A:$A,'Hitting Data'!$A3221)</f>
        <v>28</v>
      </c>
      <c r="W3221" s="14">
        <f>SUMIFS('Fielding Data'!G:G,'Fielding Data'!$A:$A,'Hitting Data'!$A3221)</f>
        <v>3</v>
      </c>
      <c r="X3221" s="14">
        <f>SUMIFS('Fielding Data'!H:H,'Fielding Data'!$A:$A,'Hitting Data'!$A3221)</f>
        <v>4</v>
      </c>
    </row>
    <row r="3222" spans="1:24" x14ac:dyDescent="0.25">
      <c r="A3222" s="14" t="str">
        <f t="shared" si="50"/>
        <v>pridija012012</v>
      </c>
      <c r="B3222" s="19" t="s">
        <v>989</v>
      </c>
      <c r="C3222" s="19">
        <v>2012</v>
      </c>
      <c r="D3222" s="19">
        <v>9</v>
      </c>
      <c r="E3222" s="19">
        <v>10</v>
      </c>
      <c r="F3222" s="19">
        <v>1</v>
      </c>
      <c r="G3222" s="19">
        <v>3</v>
      </c>
      <c r="H3222" s="19">
        <v>1</v>
      </c>
      <c r="I3222" s="19">
        <v>0</v>
      </c>
      <c r="J3222" s="19">
        <v>1</v>
      </c>
      <c r="K3222" s="19">
        <v>3</v>
      </c>
      <c r="L3222" s="19">
        <v>0</v>
      </c>
      <c r="M3222" s="19">
        <v>0</v>
      </c>
      <c r="N3222" s="19">
        <v>0</v>
      </c>
      <c r="O3222" s="19">
        <v>0</v>
      </c>
      <c r="P3222" s="14" t="str">
        <f>IFERROR(VLOOKUP($A3222,'Fielding Data'!$A:$H,MATCH(P$1,'Fielding Data'!$A$1:$H$1,0),0),"Other")</f>
        <v>CF</v>
      </c>
      <c r="Q3222" s="14">
        <f>IFERROR(VLOOKUP($A3222,'Fielding Data'!$A:$H,MATCH(Q$1,'Fielding Data'!$A$1:$H$1,0),0),"Other")</f>
        <v>0</v>
      </c>
      <c r="R3222" s="14">
        <f>IFERROR(VLOOKUP($A3222,'Fielding Data'!$A:$H,MATCH(R$1,'Fielding Data'!$A$1:$H$1,0),0),"Other")</f>
        <v>0</v>
      </c>
      <c r="S3222" s="14">
        <f>IFERROR(VLOOKUP($A3222,'Fielding Data'!$A:$H,MATCH(S$1,'Fielding Data'!$A$1:$H$1,0),0),"Other")</f>
        <v>0</v>
      </c>
      <c r="T3222" s="14">
        <f>IFERROR(VLOOKUP($A3222,'Fielding Data'!$A:$H,MATCH(T$1,'Fielding Data'!$A$1:$H$1,0),0),"Other")</f>
        <v>0</v>
      </c>
      <c r="U3222" s="14">
        <f>SUMIFS('Fielding Data'!E:E,'Fielding Data'!$A:$A,'Hitting Data'!$A3222)</f>
        <v>2</v>
      </c>
      <c r="V3222" s="14">
        <f>SUMIFS('Fielding Data'!F:F,'Fielding Data'!$A:$A,'Hitting Data'!$A3222)</f>
        <v>0</v>
      </c>
      <c r="W3222" s="14">
        <f>SUMIFS('Fielding Data'!G:G,'Fielding Data'!$A:$A,'Hitting Data'!$A3222)</f>
        <v>0</v>
      </c>
      <c r="X3222" s="14">
        <f>SUMIFS('Fielding Data'!H:H,'Fielding Data'!$A:$A,'Hitting Data'!$A3222)</f>
        <v>0</v>
      </c>
    </row>
    <row r="3223" spans="1:24" x14ac:dyDescent="0.25">
      <c r="A3223" s="14" t="str">
        <f t="shared" si="50"/>
        <v>profaju012012</v>
      </c>
      <c r="B3223" s="19" t="s">
        <v>1810</v>
      </c>
      <c r="C3223" s="19">
        <v>2012</v>
      </c>
      <c r="D3223" s="19">
        <v>9</v>
      </c>
      <c r="E3223" s="19">
        <v>17</v>
      </c>
      <c r="F3223" s="19">
        <v>2</v>
      </c>
      <c r="G3223" s="19">
        <v>3</v>
      </c>
      <c r="H3223" s="19">
        <v>2</v>
      </c>
      <c r="I3223" s="19">
        <v>0</v>
      </c>
      <c r="J3223" s="19">
        <v>1</v>
      </c>
      <c r="K3223" s="19">
        <v>2</v>
      </c>
      <c r="L3223" s="19">
        <v>0</v>
      </c>
      <c r="M3223" s="19">
        <v>0</v>
      </c>
      <c r="N3223" s="19">
        <v>0</v>
      </c>
      <c r="O3223" s="19">
        <v>4</v>
      </c>
      <c r="P3223" s="14" t="str">
        <f>IFERROR(VLOOKUP($A3223,'Fielding Data'!$A:$H,MATCH(P$1,'Fielding Data'!$A$1:$H$1,0),0),"Other")</f>
        <v>2B</v>
      </c>
      <c r="Q3223" s="14">
        <f>IFERROR(VLOOKUP($A3223,'Fielding Data'!$A:$H,MATCH(Q$1,'Fielding Data'!$A$1:$H$1,0),0),"Other")</f>
        <v>3</v>
      </c>
      <c r="R3223" s="14">
        <f>IFERROR(VLOOKUP($A3223,'Fielding Data'!$A:$H,MATCH(R$1,'Fielding Data'!$A$1:$H$1,0),0),"Other")</f>
        <v>5</v>
      </c>
      <c r="S3223" s="14">
        <f>IFERROR(VLOOKUP($A3223,'Fielding Data'!$A:$H,MATCH(S$1,'Fielding Data'!$A$1:$H$1,0),0),"Other")</f>
        <v>0</v>
      </c>
      <c r="T3223" s="14">
        <f>IFERROR(VLOOKUP($A3223,'Fielding Data'!$A:$H,MATCH(T$1,'Fielding Data'!$A$1:$H$1,0),0),"Other")</f>
        <v>1</v>
      </c>
      <c r="U3223" s="14">
        <f>SUMIFS('Fielding Data'!E:E,'Fielding Data'!$A:$A,'Hitting Data'!$A3223)</f>
        <v>3</v>
      </c>
      <c r="V3223" s="14">
        <f>SUMIFS('Fielding Data'!F:F,'Fielding Data'!$A:$A,'Hitting Data'!$A3223)</f>
        <v>8</v>
      </c>
      <c r="W3223" s="14">
        <f>SUMIFS('Fielding Data'!G:G,'Fielding Data'!$A:$A,'Hitting Data'!$A3223)</f>
        <v>0</v>
      </c>
      <c r="X3223" s="14">
        <f>SUMIFS('Fielding Data'!H:H,'Fielding Data'!$A:$A,'Hitting Data'!$A3223)</f>
        <v>1</v>
      </c>
    </row>
    <row r="3224" spans="1:24" x14ac:dyDescent="0.25">
      <c r="A3224" s="14" t="str">
        <f t="shared" si="50"/>
        <v>pryorst012012</v>
      </c>
      <c r="B3224" s="19" t="s">
        <v>1811</v>
      </c>
      <c r="C3224" s="19">
        <v>2012</v>
      </c>
      <c r="D3224" s="19">
        <v>27</v>
      </c>
      <c r="E3224" s="19">
        <v>0</v>
      </c>
      <c r="F3224" s="19">
        <v>0</v>
      </c>
      <c r="G3224" s="19">
        <v>0</v>
      </c>
      <c r="H3224" s="19">
        <v>0</v>
      </c>
      <c r="I3224" s="19">
        <v>0</v>
      </c>
      <c r="J3224" s="19">
        <v>0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4" t="str">
        <f>IFERROR(VLOOKUP($A3224,'Fielding Data'!$A:$H,MATCH(P$1,'Fielding Data'!$A$1:$H$1,0),0),"Other")</f>
        <v>P</v>
      </c>
      <c r="Q3224" s="14">
        <f>IFERROR(VLOOKUP($A3224,'Fielding Data'!$A:$H,MATCH(Q$1,'Fielding Data'!$A$1:$H$1,0),0),"Other")</f>
        <v>2</v>
      </c>
      <c r="R3224" s="14">
        <f>IFERROR(VLOOKUP($A3224,'Fielding Data'!$A:$H,MATCH(R$1,'Fielding Data'!$A$1:$H$1,0),0),"Other")</f>
        <v>2</v>
      </c>
      <c r="S3224" s="14">
        <f>IFERROR(VLOOKUP($A3224,'Fielding Data'!$A:$H,MATCH(S$1,'Fielding Data'!$A$1:$H$1,0),0),"Other")</f>
        <v>0</v>
      </c>
      <c r="T3224" s="14">
        <f>IFERROR(VLOOKUP($A3224,'Fielding Data'!$A:$H,MATCH(T$1,'Fielding Data'!$A$1:$H$1,0),0),"Other")</f>
        <v>1</v>
      </c>
      <c r="U3224" s="14">
        <f>SUMIFS('Fielding Data'!E:E,'Fielding Data'!$A:$A,'Hitting Data'!$A3224)</f>
        <v>2</v>
      </c>
      <c r="V3224" s="14">
        <f>SUMIFS('Fielding Data'!F:F,'Fielding Data'!$A:$A,'Hitting Data'!$A3224)</f>
        <v>2</v>
      </c>
      <c r="W3224" s="14">
        <f>SUMIFS('Fielding Data'!G:G,'Fielding Data'!$A:$A,'Hitting Data'!$A3224)</f>
        <v>0</v>
      </c>
      <c r="X3224" s="14">
        <f>SUMIFS('Fielding Data'!H:H,'Fielding Data'!$A:$A,'Hitting Data'!$A3224)</f>
        <v>1</v>
      </c>
    </row>
    <row r="3225" spans="1:24" x14ac:dyDescent="0.25">
      <c r="A3225" s="14" t="str">
        <f t="shared" si="50"/>
        <v>pujolal012012</v>
      </c>
      <c r="B3225" s="19" t="s">
        <v>266</v>
      </c>
      <c r="C3225" s="19">
        <v>2012</v>
      </c>
      <c r="D3225" s="19">
        <v>154</v>
      </c>
      <c r="E3225" s="19">
        <v>607</v>
      </c>
      <c r="F3225" s="19">
        <v>85</v>
      </c>
      <c r="G3225" s="19">
        <v>173</v>
      </c>
      <c r="H3225" s="19">
        <v>50</v>
      </c>
      <c r="I3225" s="19">
        <v>0</v>
      </c>
      <c r="J3225" s="19">
        <v>30</v>
      </c>
      <c r="K3225" s="19">
        <v>105</v>
      </c>
      <c r="L3225" s="19">
        <v>8</v>
      </c>
      <c r="M3225" s="19">
        <v>1</v>
      </c>
      <c r="N3225" s="19">
        <v>52</v>
      </c>
      <c r="O3225" s="19">
        <v>76</v>
      </c>
      <c r="P3225" s="14" t="str">
        <f>IFERROR(VLOOKUP($A3225,'Fielding Data'!$A:$H,MATCH(P$1,'Fielding Data'!$A$1:$H$1,0),0),"Other")</f>
        <v>1B</v>
      </c>
      <c r="Q3225" s="14">
        <f>IFERROR(VLOOKUP($A3225,'Fielding Data'!$A:$H,MATCH(Q$1,'Fielding Data'!$A$1:$H$1,0),0),"Other")</f>
        <v>1013</v>
      </c>
      <c r="R3225" s="14">
        <f>IFERROR(VLOOKUP($A3225,'Fielding Data'!$A:$H,MATCH(R$1,'Fielding Data'!$A$1:$H$1,0),0),"Other")</f>
        <v>97</v>
      </c>
      <c r="S3225" s="14">
        <f>IFERROR(VLOOKUP($A3225,'Fielding Data'!$A:$H,MATCH(S$1,'Fielding Data'!$A$1:$H$1,0),0),"Other")</f>
        <v>7</v>
      </c>
      <c r="T3225" s="14">
        <f>IFERROR(VLOOKUP($A3225,'Fielding Data'!$A:$H,MATCH(T$1,'Fielding Data'!$A$1:$H$1,0),0),"Other")</f>
        <v>95</v>
      </c>
      <c r="U3225" s="14">
        <f>SUMIFS('Fielding Data'!E:E,'Fielding Data'!$A:$A,'Hitting Data'!$A3225)</f>
        <v>1014</v>
      </c>
      <c r="V3225" s="14">
        <f>SUMIFS('Fielding Data'!F:F,'Fielding Data'!$A:$A,'Hitting Data'!$A3225)</f>
        <v>100</v>
      </c>
      <c r="W3225" s="14">
        <f>SUMIFS('Fielding Data'!G:G,'Fielding Data'!$A:$A,'Hitting Data'!$A3225)</f>
        <v>7</v>
      </c>
      <c r="X3225" s="14">
        <f>SUMIFS('Fielding Data'!H:H,'Fielding Data'!$A:$A,'Hitting Data'!$A3225)</f>
        <v>97</v>
      </c>
    </row>
    <row r="3226" spans="1:24" x14ac:dyDescent="0.25">
      <c r="A3226" s="14" t="str">
        <f t="shared" si="50"/>
        <v>putkolu012012</v>
      </c>
      <c r="B3226" s="19" t="s">
        <v>1812</v>
      </c>
      <c r="C3226" s="19">
        <v>2012</v>
      </c>
      <c r="D3226" s="19">
        <v>12</v>
      </c>
      <c r="E3226" s="19">
        <v>0</v>
      </c>
      <c r="F3226" s="19">
        <v>0</v>
      </c>
      <c r="G3226" s="19">
        <v>0</v>
      </c>
      <c r="H3226" s="19">
        <v>0</v>
      </c>
      <c r="I3226" s="19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4" t="str">
        <f>IFERROR(VLOOKUP($A3226,'Fielding Data'!$A:$H,MATCH(P$1,'Fielding Data'!$A$1:$H$1,0),0),"Other")</f>
        <v>P</v>
      </c>
      <c r="Q3226" s="14">
        <f>IFERROR(VLOOKUP($A3226,'Fielding Data'!$A:$H,MATCH(Q$1,'Fielding Data'!$A$1:$H$1,0),0),"Other")</f>
        <v>2</v>
      </c>
      <c r="R3226" s="14">
        <f>IFERROR(VLOOKUP($A3226,'Fielding Data'!$A:$H,MATCH(R$1,'Fielding Data'!$A$1:$H$1,0),0),"Other")</f>
        <v>2</v>
      </c>
      <c r="S3226" s="14">
        <f>IFERROR(VLOOKUP($A3226,'Fielding Data'!$A:$H,MATCH(S$1,'Fielding Data'!$A$1:$H$1,0),0),"Other")</f>
        <v>0</v>
      </c>
      <c r="T3226" s="14">
        <f>IFERROR(VLOOKUP($A3226,'Fielding Data'!$A:$H,MATCH(T$1,'Fielding Data'!$A$1:$H$1,0),0),"Other")</f>
        <v>0</v>
      </c>
      <c r="U3226" s="14">
        <f>SUMIFS('Fielding Data'!E:E,'Fielding Data'!$A:$A,'Hitting Data'!$A3226)</f>
        <v>2</v>
      </c>
      <c r="V3226" s="14">
        <f>SUMIFS('Fielding Data'!F:F,'Fielding Data'!$A:$A,'Hitting Data'!$A3226)</f>
        <v>2</v>
      </c>
      <c r="W3226" s="14">
        <f>SUMIFS('Fielding Data'!G:G,'Fielding Data'!$A:$A,'Hitting Data'!$A3226)</f>
        <v>0</v>
      </c>
      <c r="X3226" s="14">
        <f>SUMIFS('Fielding Data'!H:H,'Fielding Data'!$A:$A,'Hitting Data'!$A3226)</f>
        <v>0</v>
      </c>
    </row>
    <row r="3227" spans="1:24" x14ac:dyDescent="0.25">
      <c r="A3227" s="14" t="str">
        <f t="shared" si="50"/>
        <v>putnaza012012</v>
      </c>
      <c r="B3227" s="19" t="s">
        <v>1593</v>
      </c>
      <c r="C3227" s="19">
        <v>2012</v>
      </c>
      <c r="D3227" s="19">
        <v>2</v>
      </c>
      <c r="E3227" s="19">
        <v>0</v>
      </c>
      <c r="F3227" s="19">
        <v>0</v>
      </c>
      <c r="G3227" s="19">
        <v>0</v>
      </c>
      <c r="H3227" s="19">
        <v>0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4" t="str">
        <f>IFERROR(VLOOKUP($A3227,'Fielding Data'!$A:$H,MATCH(P$1,'Fielding Data'!$A$1:$H$1,0),0),"Other")</f>
        <v>P</v>
      </c>
      <c r="Q3227" s="14">
        <f>IFERROR(VLOOKUP($A3227,'Fielding Data'!$A:$H,MATCH(Q$1,'Fielding Data'!$A$1:$H$1,0),0),"Other")</f>
        <v>0</v>
      </c>
      <c r="R3227" s="14">
        <f>IFERROR(VLOOKUP($A3227,'Fielding Data'!$A:$H,MATCH(R$1,'Fielding Data'!$A$1:$H$1,0),0),"Other")</f>
        <v>0</v>
      </c>
      <c r="S3227" s="14">
        <f>IFERROR(VLOOKUP($A3227,'Fielding Data'!$A:$H,MATCH(S$1,'Fielding Data'!$A$1:$H$1,0),0),"Other")</f>
        <v>0</v>
      </c>
      <c r="T3227" s="14">
        <f>IFERROR(VLOOKUP($A3227,'Fielding Data'!$A:$H,MATCH(T$1,'Fielding Data'!$A$1:$H$1,0),0),"Other")</f>
        <v>0</v>
      </c>
      <c r="U3227" s="14">
        <f>SUMIFS('Fielding Data'!E:E,'Fielding Data'!$A:$A,'Hitting Data'!$A3227)</f>
        <v>0</v>
      </c>
      <c r="V3227" s="14">
        <f>SUMIFS('Fielding Data'!F:F,'Fielding Data'!$A:$A,'Hitting Data'!$A3227)</f>
        <v>0</v>
      </c>
      <c r="W3227" s="14">
        <f>SUMIFS('Fielding Data'!G:G,'Fielding Data'!$A:$A,'Hitting Data'!$A3227)</f>
        <v>0</v>
      </c>
      <c r="X3227" s="14">
        <f>SUMIFS('Fielding Data'!H:H,'Fielding Data'!$A:$A,'Hitting Data'!$A3227)</f>
        <v>0</v>
      </c>
    </row>
    <row r="3228" spans="1:24" x14ac:dyDescent="0.25">
      <c r="A3228" s="14" t="str">
        <f t="shared" si="50"/>
        <v>putzjj012012</v>
      </c>
      <c r="B3228" s="19" t="s">
        <v>396</v>
      </c>
      <c r="C3228" s="19">
        <v>2012</v>
      </c>
      <c r="D3228" s="19">
        <v>57</v>
      </c>
      <c r="E3228" s="19">
        <v>0</v>
      </c>
      <c r="F3228" s="19">
        <v>0</v>
      </c>
      <c r="G3228" s="19">
        <v>0</v>
      </c>
      <c r="H3228" s="19">
        <v>0</v>
      </c>
      <c r="I3228" s="19">
        <v>0</v>
      </c>
      <c r="J3228" s="19">
        <v>0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4" t="str">
        <f>IFERROR(VLOOKUP($A3228,'Fielding Data'!$A:$H,MATCH(P$1,'Fielding Data'!$A$1:$H$1,0),0),"Other")</f>
        <v>P</v>
      </c>
      <c r="Q3228" s="14">
        <f>IFERROR(VLOOKUP($A3228,'Fielding Data'!$A:$H,MATCH(Q$1,'Fielding Data'!$A$1:$H$1,0),0),"Other")</f>
        <v>1</v>
      </c>
      <c r="R3228" s="14">
        <f>IFERROR(VLOOKUP($A3228,'Fielding Data'!$A:$H,MATCH(R$1,'Fielding Data'!$A$1:$H$1,0),0),"Other")</f>
        <v>6</v>
      </c>
      <c r="S3228" s="14">
        <f>IFERROR(VLOOKUP($A3228,'Fielding Data'!$A:$H,MATCH(S$1,'Fielding Data'!$A$1:$H$1,0),0),"Other")</f>
        <v>0</v>
      </c>
      <c r="T3228" s="14">
        <f>IFERROR(VLOOKUP($A3228,'Fielding Data'!$A:$H,MATCH(T$1,'Fielding Data'!$A$1:$H$1,0),0),"Other")</f>
        <v>0</v>
      </c>
      <c r="U3228" s="14">
        <f>SUMIFS('Fielding Data'!E:E,'Fielding Data'!$A:$A,'Hitting Data'!$A3228)</f>
        <v>1</v>
      </c>
      <c r="V3228" s="14">
        <f>SUMIFS('Fielding Data'!F:F,'Fielding Data'!$A:$A,'Hitting Data'!$A3228)</f>
        <v>6</v>
      </c>
      <c r="W3228" s="14">
        <f>SUMIFS('Fielding Data'!G:G,'Fielding Data'!$A:$A,'Hitting Data'!$A3228)</f>
        <v>0</v>
      </c>
      <c r="X3228" s="14">
        <f>SUMIFS('Fielding Data'!H:H,'Fielding Data'!$A:$A,'Hitting Data'!$A3228)</f>
        <v>0</v>
      </c>
    </row>
    <row r="3229" spans="1:24" x14ac:dyDescent="0.25">
      <c r="A3229" s="14" t="str">
        <f t="shared" si="50"/>
        <v>quentca012012</v>
      </c>
      <c r="B3229" s="19" t="s">
        <v>718</v>
      </c>
      <c r="C3229" s="19">
        <v>2012</v>
      </c>
      <c r="D3229" s="19">
        <v>86</v>
      </c>
      <c r="E3229" s="19">
        <v>284</v>
      </c>
      <c r="F3229" s="19">
        <v>44</v>
      </c>
      <c r="G3229" s="19">
        <v>74</v>
      </c>
      <c r="H3229" s="19">
        <v>21</v>
      </c>
      <c r="I3229" s="19">
        <v>0</v>
      </c>
      <c r="J3229" s="19">
        <v>16</v>
      </c>
      <c r="K3229" s="19">
        <v>46</v>
      </c>
      <c r="L3229" s="19">
        <v>0</v>
      </c>
      <c r="M3229" s="19">
        <v>1</v>
      </c>
      <c r="N3229" s="19">
        <v>36</v>
      </c>
      <c r="O3229" s="19">
        <v>41</v>
      </c>
      <c r="P3229" s="14" t="str">
        <f>IFERROR(VLOOKUP($A3229,'Fielding Data'!$A:$H,MATCH(P$1,'Fielding Data'!$A$1:$H$1,0),0),"Other")</f>
        <v>LF</v>
      </c>
      <c r="Q3229" s="14">
        <f>IFERROR(VLOOKUP($A3229,'Fielding Data'!$A:$H,MATCH(Q$1,'Fielding Data'!$A$1:$H$1,0),0),"Other")</f>
        <v>0</v>
      </c>
      <c r="R3229" s="14">
        <f>IFERROR(VLOOKUP($A3229,'Fielding Data'!$A:$H,MATCH(R$1,'Fielding Data'!$A$1:$H$1,0),0),"Other")</f>
        <v>0</v>
      </c>
      <c r="S3229" s="14">
        <f>IFERROR(VLOOKUP($A3229,'Fielding Data'!$A:$H,MATCH(S$1,'Fielding Data'!$A$1:$H$1,0),0),"Other")</f>
        <v>0</v>
      </c>
      <c r="T3229" s="14">
        <f>IFERROR(VLOOKUP($A3229,'Fielding Data'!$A:$H,MATCH(T$1,'Fielding Data'!$A$1:$H$1,0),0),"Other")</f>
        <v>0</v>
      </c>
      <c r="U3229" s="14">
        <f>SUMIFS('Fielding Data'!E:E,'Fielding Data'!$A:$A,'Hitting Data'!$A3229)</f>
        <v>96</v>
      </c>
      <c r="V3229" s="14">
        <f>SUMIFS('Fielding Data'!F:F,'Fielding Data'!$A:$A,'Hitting Data'!$A3229)</f>
        <v>2</v>
      </c>
      <c r="W3229" s="14">
        <f>SUMIFS('Fielding Data'!G:G,'Fielding Data'!$A:$A,'Hitting Data'!$A3229)</f>
        <v>3</v>
      </c>
      <c r="X3229" s="14">
        <f>SUMIFS('Fielding Data'!H:H,'Fielding Data'!$A:$A,'Hitting Data'!$A3229)</f>
        <v>0</v>
      </c>
    </row>
    <row r="3230" spans="1:24" x14ac:dyDescent="0.25">
      <c r="A3230" s="14" t="str">
        <f t="shared" si="50"/>
        <v>quinthu012012</v>
      </c>
      <c r="B3230" s="19" t="s">
        <v>398</v>
      </c>
      <c r="C3230" s="19">
        <v>2012</v>
      </c>
      <c r="D3230" s="19">
        <v>43</v>
      </c>
      <c r="E3230" s="19">
        <v>138</v>
      </c>
      <c r="F3230" s="19">
        <v>7</v>
      </c>
      <c r="G3230" s="19">
        <v>32</v>
      </c>
      <c r="H3230" s="19">
        <v>12</v>
      </c>
      <c r="I3230" s="19">
        <v>0</v>
      </c>
      <c r="J3230" s="19">
        <v>1</v>
      </c>
      <c r="K3230" s="19">
        <v>19</v>
      </c>
      <c r="L3230" s="19">
        <v>0</v>
      </c>
      <c r="M3230" s="19">
        <v>1</v>
      </c>
      <c r="N3230" s="19">
        <v>4</v>
      </c>
      <c r="O3230" s="19">
        <v>28</v>
      </c>
      <c r="P3230" s="14" t="str">
        <f>IFERROR(VLOOKUP($A3230,'Fielding Data'!$A:$H,MATCH(P$1,'Fielding Data'!$A$1:$H$1,0),0),"Other")</f>
        <v>C</v>
      </c>
      <c r="Q3230" s="14">
        <f>IFERROR(VLOOKUP($A3230,'Fielding Data'!$A:$H,MATCH(Q$1,'Fielding Data'!$A$1:$H$1,0),0),"Other")</f>
        <v>310</v>
      </c>
      <c r="R3230" s="14">
        <f>IFERROR(VLOOKUP($A3230,'Fielding Data'!$A:$H,MATCH(R$1,'Fielding Data'!$A$1:$H$1,0),0),"Other")</f>
        <v>28</v>
      </c>
      <c r="S3230" s="14">
        <f>IFERROR(VLOOKUP($A3230,'Fielding Data'!$A:$H,MATCH(S$1,'Fielding Data'!$A$1:$H$1,0),0),"Other")</f>
        <v>5</v>
      </c>
      <c r="T3230" s="14">
        <f>IFERROR(VLOOKUP($A3230,'Fielding Data'!$A:$H,MATCH(T$1,'Fielding Data'!$A$1:$H$1,0),0),"Other")</f>
        <v>5</v>
      </c>
      <c r="U3230" s="14">
        <f>SUMIFS('Fielding Data'!E:E,'Fielding Data'!$A:$A,'Hitting Data'!$A3230)</f>
        <v>310</v>
      </c>
      <c r="V3230" s="14">
        <f>SUMIFS('Fielding Data'!F:F,'Fielding Data'!$A:$A,'Hitting Data'!$A3230)</f>
        <v>28</v>
      </c>
      <c r="W3230" s="14">
        <f>SUMIFS('Fielding Data'!G:G,'Fielding Data'!$A:$A,'Hitting Data'!$A3230)</f>
        <v>5</v>
      </c>
      <c r="X3230" s="14">
        <f>SUMIFS('Fielding Data'!H:H,'Fielding Data'!$A:$A,'Hitting Data'!$A3230)</f>
        <v>5</v>
      </c>
    </row>
    <row r="3231" spans="1:24" x14ac:dyDescent="0.25">
      <c r="A3231" s="14" t="str">
        <f t="shared" si="50"/>
        <v>quintjo012012</v>
      </c>
      <c r="B3231" s="19" t="s">
        <v>1813</v>
      </c>
      <c r="C3231" s="19">
        <v>2012</v>
      </c>
      <c r="D3231" s="19">
        <v>25</v>
      </c>
      <c r="E3231" s="19">
        <v>3</v>
      </c>
      <c r="F3231" s="19">
        <v>0</v>
      </c>
      <c r="G3231" s="19">
        <v>0</v>
      </c>
      <c r="H3231" s="19">
        <v>0</v>
      </c>
      <c r="I3231" s="19">
        <v>0</v>
      </c>
      <c r="J3231" s="19">
        <v>0</v>
      </c>
      <c r="K3231" s="19">
        <v>0</v>
      </c>
      <c r="L3231" s="19">
        <v>0</v>
      </c>
      <c r="M3231" s="19">
        <v>0</v>
      </c>
      <c r="N3231" s="19">
        <v>1</v>
      </c>
      <c r="O3231" s="19">
        <v>3</v>
      </c>
      <c r="P3231" s="14" t="str">
        <f>IFERROR(VLOOKUP($A3231,'Fielding Data'!$A:$H,MATCH(P$1,'Fielding Data'!$A$1:$H$1,0),0),"Other")</f>
        <v>P</v>
      </c>
      <c r="Q3231" s="14">
        <f>IFERROR(VLOOKUP($A3231,'Fielding Data'!$A:$H,MATCH(Q$1,'Fielding Data'!$A$1:$H$1,0),0),"Other")</f>
        <v>7</v>
      </c>
      <c r="R3231" s="14">
        <f>IFERROR(VLOOKUP($A3231,'Fielding Data'!$A:$H,MATCH(R$1,'Fielding Data'!$A$1:$H$1,0),0),"Other")</f>
        <v>21</v>
      </c>
      <c r="S3231" s="14">
        <f>IFERROR(VLOOKUP($A3231,'Fielding Data'!$A:$H,MATCH(S$1,'Fielding Data'!$A$1:$H$1,0),0),"Other")</f>
        <v>1</v>
      </c>
      <c r="T3231" s="14">
        <f>IFERROR(VLOOKUP($A3231,'Fielding Data'!$A:$H,MATCH(T$1,'Fielding Data'!$A$1:$H$1,0),0),"Other")</f>
        <v>2</v>
      </c>
      <c r="U3231" s="14">
        <f>SUMIFS('Fielding Data'!E:E,'Fielding Data'!$A:$A,'Hitting Data'!$A3231)</f>
        <v>7</v>
      </c>
      <c r="V3231" s="14">
        <f>SUMIFS('Fielding Data'!F:F,'Fielding Data'!$A:$A,'Hitting Data'!$A3231)</f>
        <v>21</v>
      </c>
      <c r="W3231" s="14">
        <f>SUMIFS('Fielding Data'!G:G,'Fielding Data'!$A:$A,'Hitting Data'!$A3231)</f>
        <v>1</v>
      </c>
      <c r="X3231" s="14">
        <f>SUMIFS('Fielding Data'!H:H,'Fielding Data'!$A:$A,'Hitting Data'!$A3231)</f>
        <v>2</v>
      </c>
    </row>
    <row r="3232" spans="1:24" x14ac:dyDescent="0.25">
      <c r="A3232" s="14" t="str">
        <f t="shared" si="50"/>
        <v>quirogu012012</v>
      </c>
      <c r="B3232" s="19" t="s">
        <v>487</v>
      </c>
      <c r="C3232" s="19">
        <v>2012</v>
      </c>
      <c r="D3232" s="19">
        <v>2</v>
      </c>
      <c r="E3232" s="19">
        <v>2</v>
      </c>
      <c r="F3232" s="19">
        <v>0</v>
      </c>
      <c r="G3232" s="19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1</v>
      </c>
      <c r="P3232" s="14" t="str">
        <f>IFERROR(VLOOKUP($A3232,'Fielding Data'!$A:$H,MATCH(P$1,'Fielding Data'!$A$1:$H$1,0),0),"Other")</f>
        <v>C</v>
      </c>
      <c r="Q3232" s="14">
        <f>IFERROR(VLOOKUP($A3232,'Fielding Data'!$A:$H,MATCH(Q$1,'Fielding Data'!$A$1:$H$1,0),0),"Other")</f>
        <v>1</v>
      </c>
      <c r="R3232" s="14">
        <f>IFERROR(VLOOKUP($A3232,'Fielding Data'!$A:$H,MATCH(R$1,'Fielding Data'!$A$1:$H$1,0),0),"Other")</f>
        <v>1</v>
      </c>
      <c r="S3232" s="14">
        <f>IFERROR(VLOOKUP($A3232,'Fielding Data'!$A:$H,MATCH(S$1,'Fielding Data'!$A$1:$H$1,0),0),"Other")</f>
        <v>0</v>
      </c>
      <c r="T3232" s="14">
        <f>IFERROR(VLOOKUP($A3232,'Fielding Data'!$A:$H,MATCH(T$1,'Fielding Data'!$A$1:$H$1,0),0),"Other")</f>
        <v>0</v>
      </c>
      <c r="U3232" s="14">
        <f>SUMIFS('Fielding Data'!E:E,'Fielding Data'!$A:$A,'Hitting Data'!$A3232)</f>
        <v>1</v>
      </c>
      <c r="V3232" s="14">
        <f>SUMIFS('Fielding Data'!F:F,'Fielding Data'!$A:$A,'Hitting Data'!$A3232)</f>
        <v>1</v>
      </c>
      <c r="W3232" s="14">
        <f>SUMIFS('Fielding Data'!G:G,'Fielding Data'!$A:$A,'Hitting Data'!$A3232)</f>
        <v>0</v>
      </c>
      <c r="X3232" s="14">
        <f>SUMIFS('Fielding Data'!H:H,'Fielding Data'!$A:$A,'Hitting Data'!$A3232)</f>
        <v>0</v>
      </c>
    </row>
    <row r="3233" spans="1:24" x14ac:dyDescent="0.25">
      <c r="A3233" s="14" t="str">
        <f t="shared" si="50"/>
        <v>raburry012012</v>
      </c>
      <c r="B3233" s="19" t="s">
        <v>488</v>
      </c>
      <c r="C3233" s="19">
        <v>2012</v>
      </c>
      <c r="D3233" s="19">
        <v>66</v>
      </c>
      <c r="E3233" s="19">
        <v>205</v>
      </c>
      <c r="F3233" s="19">
        <v>14</v>
      </c>
      <c r="G3233" s="19">
        <v>35</v>
      </c>
      <c r="H3233" s="19">
        <v>14</v>
      </c>
      <c r="I3233" s="19">
        <v>0</v>
      </c>
      <c r="J3233" s="19">
        <v>1</v>
      </c>
      <c r="K3233" s="19">
        <v>12</v>
      </c>
      <c r="L3233" s="19">
        <v>1</v>
      </c>
      <c r="M3233" s="19">
        <v>1</v>
      </c>
      <c r="N3233" s="19">
        <v>13</v>
      </c>
      <c r="O3233" s="19">
        <v>53</v>
      </c>
      <c r="P3233" s="14" t="str">
        <f>IFERROR(VLOOKUP($A3233,'Fielding Data'!$A:$H,MATCH(P$1,'Fielding Data'!$A$1:$H$1,0),0),"Other")</f>
        <v>2B</v>
      </c>
      <c r="Q3233" s="14">
        <f>IFERROR(VLOOKUP($A3233,'Fielding Data'!$A:$H,MATCH(Q$1,'Fielding Data'!$A$1:$H$1,0),0),"Other")</f>
        <v>36</v>
      </c>
      <c r="R3233" s="14">
        <f>IFERROR(VLOOKUP($A3233,'Fielding Data'!$A:$H,MATCH(R$1,'Fielding Data'!$A$1:$H$1,0),0),"Other")</f>
        <v>63</v>
      </c>
      <c r="S3233" s="14">
        <f>IFERROR(VLOOKUP($A3233,'Fielding Data'!$A:$H,MATCH(S$1,'Fielding Data'!$A$1:$H$1,0),0),"Other")</f>
        <v>3</v>
      </c>
      <c r="T3233" s="14">
        <f>IFERROR(VLOOKUP($A3233,'Fielding Data'!$A:$H,MATCH(T$1,'Fielding Data'!$A$1:$H$1,0),0),"Other")</f>
        <v>13</v>
      </c>
      <c r="U3233" s="14">
        <f>SUMIFS('Fielding Data'!E:E,'Fielding Data'!$A:$A,'Hitting Data'!$A3233)</f>
        <v>80</v>
      </c>
      <c r="V3233" s="14">
        <f>SUMIFS('Fielding Data'!F:F,'Fielding Data'!$A:$A,'Hitting Data'!$A3233)</f>
        <v>65</v>
      </c>
      <c r="W3233" s="14">
        <f>SUMIFS('Fielding Data'!G:G,'Fielding Data'!$A:$A,'Hitting Data'!$A3233)</f>
        <v>4</v>
      </c>
      <c r="X3233" s="14">
        <f>SUMIFS('Fielding Data'!H:H,'Fielding Data'!$A:$A,'Hitting Data'!$A3233)</f>
        <v>13</v>
      </c>
    </row>
    <row r="3234" spans="1:24" x14ac:dyDescent="0.25">
      <c r="A3234" s="14" t="str">
        <f t="shared" si="50"/>
        <v>raleybr012012</v>
      </c>
      <c r="B3234" s="19" t="s">
        <v>1814</v>
      </c>
      <c r="C3234" s="19">
        <v>2012</v>
      </c>
      <c r="D3234" s="19">
        <v>5</v>
      </c>
      <c r="E3234" s="19">
        <v>10</v>
      </c>
      <c r="F3234" s="19">
        <v>0</v>
      </c>
      <c r="G3234" s="19">
        <v>2</v>
      </c>
      <c r="H3234" s="19">
        <v>0</v>
      </c>
      <c r="I3234" s="19">
        <v>0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1</v>
      </c>
      <c r="P3234" s="14" t="str">
        <f>IFERROR(VLOOKUP($A3234,'Fielding Data'!$A:$H,MATCH(P$1,'Fielding Data'!$A$1:$H$1,0),0),"Other")</f>
        <v>P</v>
      </c>
      <c r="Q3234" s="14">
        <f>IFERROR(VLOOKUP($A3234,'Fielding Data'!$A:$H,MATCH(Q$1,'Fielding Data'!$A$1:$H$1,0),0),"Other")</f>
        <v>1</v>
      </c>
      <c r="R3234" s="14">
        <f>IFERROR(VLOOKUP($A3234,'Fielding Data'!$A:$H,MATCH(R$1,'Fielding Data'!$A$1:$H$1,0),0),"Other")</f>
        <v>3</v>
      </c>
      <c r="S3234" s="14">
        <f>IFERROR(VLOOKUP($A3234,'Fielding Data'!$A:$H,MATCH(S$1,'Fielding Data'!$A$1:$H$1,0),0),"Other")</f>
        <v>0</v>
      </c>
      <c r="T3234" s="14">
        <f>IFERROR(VLOOKUP($A3234,'Fielding Data'!$A:$H,MATCH(T$1,'Fielding Data'!$A$1:$H$1,0),0),"Other")</f>
        <v>0</v>
      </c>
      <c r="U3234" s="14">
        <f>SUMIFS('Fielding Data'!E:E,'Fielding Data'!$A:$A,'Hitting Data'!$A3234)</f>
        <v>1</v>
      </c>
      <c r="V3234" s="14">
        <f>SUMIFS('Fielding Data'!F:F,'Fielding Data'!$A:$A,'Hitting Data'!$A3234)</f>
        <v>3</v>
      </c>
      <c r="W3234" s="14">
        <f>SUMIFS('Fielding Data'!G:G,'Fielding Data'!$A:$A,'Hitting Data'!$A3234)</f>
        <v>0</v>
      </c>
      <c r="X3234" s="14">
        <f>SUMIFS('Fielding Data'!H:H,'Fielding Data'!$A:$A,'Hitting Data'!$A3234)</f>
        <v>0</v>
      </c>
    </row>
    <row r="3235" spans="1:24" x14ac:dyDescent="0.25">
      <c r="A3235" s="14" t="str">
        <f t="shared" si="50"/>
        <v>ramiral032012</v>
      </c>
      <c r="B3235" s="19" t="s">
        <v>991</v>
      </c>
      <c r="C3235" s="19">
        <v>2012</v>
      </c>
      <c r="D3235" s="19">
        <v>158</v>
      </c>
      <c r="E3235" s="19">
        <v>593</v>
      </c>
      <c r="F3235" s="19">
        <v>59</v>
      </c>
      <c r="G3235" s="19">
        <v>157</v>
      </c>
      <c r="H3235" s="19">
        <v>24</v>
      </c>
      <c r="I3235" s="19">
        <v>4</v>
      </c>
      <c r="J3235" s="19">
        <v>9</v>
      </c>
      <c r="K3235" s="19">
        <v>73</v>
      </c>
      <c r="L3235" s="19">
        <v>20</v>
      </c>
      <c r="M3235" s="19">
        <v>7</v>
      </c>
      <c r="N3235" s="19">
        <v>16</v>
      </c>
      <c r="O3235" s="19">
        <v>77</v>
      </c>
      <c r="P3235" s="14" t="str">
        <f>IFERROR(VLOOKUP($A3235,'Fielding Data'!$A:$H,MATCH(P$1,'Fielding Data'!$A$1:$H$1,0),0),"Other")</f>
        <v>SS</v>
      </c>
      <c r="Q3235" s="14">
        <f>IFERROR(VLOOKUP($A3235,'Fielding Data'!$A:$H,MATCH(Q$1,'Fielding Data'!$A$1:$H$1,0),0),"Other")</f>
        <v>227</v>
      </c>
      <c r="R3235" s="14">
        <f>IFERROR(VLOOKUP($A3235,'Fielding Data'!$A:$H,MATCH(R$1,'Fielding Data'!$A$1:$H$1,0),0),"Other")</f>
        <v>434</v>
      </c>
      <c r="S3235" s="14">
        <f>IFERROR(VLOOKUP($A3235,'Fielding Data'!$A:$H,MATCH(S$1,'Fielding Data'!$A$1:$H$1,0),0),"Other")</f>
        <v>12</v>
      </c>
      <c r="T3235" s="14">
        <f>IFERROR(VLOOKUP($A3235,'Fielding Data'!$A:$H,MATCH(T$1,'Fielding Data'!$A$1:$H$1,0),0),"Other")</f>
        <v>93</v>
      </c>
      <c r="U3235" s="14">
        <f>SUMIFS('Fielding Data'!E:E,'Fielding Data'!$A:$A,'Hitting Data'!$A3235)</f>
        <v>227</v>
      </c>
      <c r="V3235" s="14">
        <f>SUMIFS('Fielding Data'!F:F,'Fielding Data'!$A:$A,'Hitting Data'!$A3235)</f>
        <v>434</v>
      </c>
      <c r="W3235" s="14">
        <f>SUMIFS('Fielding Data'!G:G,'Fielding Data'!$A:$A,'Hitting Data'!$A3235)</f>
        <v>12</v>
      </c>
      <c r="X3235" s="14">
        <f>SUMIFS('Fielding Data'!H:H,'Fielding Data'!$A:$A,'Hitting Data'!$A3235)</f>
        <v>93</v>
      </c>
    </row>
    <row r="3236" spans="1:24" x14ac:dyDescent="0.25">
      <c r="A3236" s="14" t="str">
        <f t="shared" si="50"/>
        <v>ramirar012012</v>
      </c>
      <c r="B3236" s="19" t="s">
        <v>181</v>
      </c>
      <c r="C3236" s="19">
        <v>2012</v>
      </c>
      <c r="D3236" s="19">
        <v>149</v>
      </c>
      <c r="E3236" s="19">
        <v>570</v>
      </c>
      <c r="F3236" s="19">
        <v>92</v>
      </c>
      <c r="G3236" s="19">
        <v>171</v>
      </c>
      <c r="H3236" s="19">
        <v>50</v>
      </c>
      <c r="I3236" s="19">
        <v>3</v>
      </c>
      <c r="J3236" s="19">
        <v>27</v>
      </c>
      <c r="K3236" s="19">
        <v>105</v>
      </c>
      <c r="L3236" s="19">
        <v>9</v>
      </c>
      <c r="M3236" s="19">
        <v>2</v>
      </c>
      <c r="N3236" s="19">
        <v>44</v>
      </c>
      <c r="O3236" s="19">
        <v>82</v>
      </c>
      <c r="P3236" s="14" t="str">
        <f>IFERROR(VLOOKUP($A3236,'Fielding Data'!$A:$H,MATCH(P$1,'Fielding Data'!$A$1:$H$1,0),0),"Other")</f>
        <v>3B</v>
      </c>
      <c r="Q3236" s="14">
        <f>IFERROR(VLOOKUP($A3236,'Fielding Data'!$A:$H,MATCH(Q$1,'Fielding Data'!$A$1:$H$1,0),0),"Other")</f>
        <v>71</v>
      </c>
      <c r="R3236" s="14">
        <f>IFERROR(VLOOKUP($A3236,'Fielding Data'!$A:$H,MATCH(R$1,'Fielding Data'!$A$1:$H$1,0),0),"Other")</f>
        <v>222</v>
      </c>
      <c r="S3236" s="14">
        <f>IFERROR(VLOOKUP($A3236,'Fielding Data'!$A:$H,MATCH(S$1,'Fielding Data'!$A$1:$H$1,0),0),"Other")</f>
        <v>7</v>
      </c>
      <c r="T3236" s="14">
        <f>IFERROR(VLOOKUP($A3236,'Fielding Data'!$A:$H,MATCH(T$1,'Fielding Data'!$A$1:$H$1,0),0),"Other")</f>
        <v>14</v>
      </c>
      <c r="U3236" s="14">
        <f>SUMIFS('Fielding Data'!E:E,'Fielding Data'!$A:$A,'Hitting Data'!$A3236)</f>
        <v>71</v>
      </c>
      <c r="V3236" s="14">
        <f>SUMIFS('Fielding Data'!F:F,'Fielding Data'!$A:$A,'Hitting Data'!$A3236)</f>
        <v>222</v>
      </c>
      <c r="W3236" s="14">
        <f>SUMIFS('Fielding Data'!G:G,'Fielding Data'!$A:$A,'Hitting Data'!$A3236)</f>
        <v>7</v>
      </c>
      <c r="X3236" s="14">
        <f>SUMIFS('Fielding Data'!H:H,'Fielding Data'!$A:$A,'Hitting Data'!$A3236)</f>
        <v>14</v>
      </c>
    </row>
    <row r="3237" spans="1:24" x14ac:dyDescent="0.25">
      <c r="A3237" s="14" t="str">
        <f t="shared" si="50"/>
        <v>ramirel022012</v>
      </c>
      <c r="B3237" s="19" t="s">
        <v>1815</v>
      </c>
      <c r="C3237" s="19">
        <v>2012</v>
      </c>
      <c r="D3237" s="19">
        <v>20</v>
      </c>
      <c r="E3237" s="19">
        <v>1</v>
      </c>
      <c r="F3237" s="19">
        <v>0</v>
      </c>
      <c r="G3237" s="19">
        <v>0</v>
      </c>
      <c r="H3237" s="19">
        <v>0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1</v>
      </c>
      <c r="P3237" s="14" t="str">
        <f>IFERROR(VLOOKUP($A3237,'Fielding Data'!$A:$H,MATCH(P$1,'Fielding Data'!$A$1:$H$1,0),0),"Other")</f>
        <v>P</v>
      </c>
      <c r="Q3237" s="14">
        <f>IFERROR(VLOOKUP($A3237,'Fielding Data'!$A:$H,MATCH(Q$1,'Fielding Data'!$A$1:$H$1,0),0),"Other")</f>
        <v>0</v>
      </c>
      <c r="R3237" s="14">
        <f>IFERROR(VLOOKUP($A3237,'Fielding Data'!$A:$H,MATCH(R$1,'Fielding Data'!$A$1:$H$1,0),0),"Other")</f>
        <v>2</v>
      </c>
      <c r="S3237" s="14">
        <f>IFERROR(VLOOKUP($A3237,'Fielding Data'!$A:$H,MATCH(S$1,'Fielding Data'!$A$1:$H$1,0),0),"Other")</f>
        <v>0</v>
      </c>
      <c r="T3237" s="14">
        <f>IFERROR(VLOOKUP($A3237,'Fielding Data'!$A:$H,MATCH(T$1,'Fielding Data'!$A$1:$H$1,0),0),"Other")</f>
        <v>0</v>
      </c>
      <c r="U3237" s="14">
        <f>SUMIFS('Fielding Data'!E:E,'Fielding Data'!$A:$A,'Hitting Data'!$A3237)</f>
        <v>0</v>
      </c>
      <c r="V3237" s="14">
        <f>SUMIFS('Fielding Data'!F:F,'Fielding Data'!$A:$A,'Hitting Data'!$A3237)</f>
        <v>2</v>
      </c>
      <c r="W3237" s="14">
        <f>SUMIFS('Fielding Data'!G:G,'Fielding Data'!$A:$A,'Hitting Data'!$A3237)</f>
        <v>0</v>
      </c>
      <c r="X3237" s="14">
        <f>SUMIFS('Fielding Data'!H:H,'Fielding Data'!$A:$A,'Hitting Data'!$A3237)</f>
        <v>0</v>
      </c>
    </row>
    <row r="3238" spans="1:24" x14ac:dyDescent="0.25">
      <c r="A3238" s="14" t="str">
        <f t="shared" si="50"/>
        <v>ramirer022012</v>
      </c>
      <c r="B3238" s="19" t="s">
        <v>1816</v>
      </c>
      <c r="C3238" s="19">
        <v>2012</v>
      </c>
      <c r="D3238" s="19">
        <v>16</v>
      </c>
      <c r="E3238" s="19">
        <v>3</v>
      </c>
      <c r="F3238" s="19">
        <v>0</v>
      </c>
      <c r="G3238" s="19">
        <v>0</v>
      </c>
      <c r="H3238" s="19">
        <v>0</v>
      </c>
      <c r="I3238" s="19">
        <v>0</v>
      </c>
      <c r="J3238" s="19">
        <v>0</v>
      </c>
      <c r="K3238" s="19">
        <v>0</v>
      </c>
      <c r="L3238" s="19">
        <v>0</v>
      </c>
      <c r="M3238" s="19">
        <v>0</v>
      </c>
      <c r="N3238" s="19">
        <v>0</v>
      </c>
      <c r="O3238" s="19">
        <v>1</v>
      </c>
      <c r="P3238" s="14" t="str">
        <f>IFERROR(VLOOKUP($A3238,'Fielding Data'!$A:$H,MATCH(P$1,'Fielding Data'!$A$1:$H$1,0),0),"Other")</f>
        <v>P</v>
      </c>
      <c r="Q3238" s="14">
        <f>IFERROR(VLOOKUP($A3238,'Fielding Data'!$A:$H,MATCH(Q$1,'Fielding Data'!$A$1:$H$1,0),0),"Other")</f>
        <v>3</v>
      </c>
      <c r="R3238" s="14">
        <f>IFERROR(VLOOKUP($A3238,'Fielding Data'!$A:$H,MATCH(R$1,'Fielding Data'!$A$1:$H$1,0),0),"Other")</f>
        <v>9</v>
      </c>
      <c r="S3238" s="14">
        <f>IFERROR(VLOOKUP($A3238,'Fielding Data'!$A:$H,MATCH(S$1,'Fielding Data'!$A$1:$H$1,0),0),"Other")</f>
        <v>0</v>
      </c>
      <c r="T3238" s="14">
        <f>IFERROR(VLOOKUP($A3238,'Fielding Data'!$A:$H,MATCH(T$1,'Fielding Data'!$A$1:$H$1,0),0),"Other")</f>
        <v>0</v>
      </c>
      <c r="U3238" s="14">
        <f>SUMIFS('Fielding Data'!E:E,'Fielding Data'!$A:$A,'Hitting Data'!$A3238)</f>
        <v>3</v>
      </c>
      <c r="V3238" s="14">
        <f>SUMIFS('Fielding Data'!F:F,'Fielding Data'!$A:$A,'Hitting Data'!$A3238)</f>
        <v>9</v>
      </c>
      <c r="W3238" s="14">
        <f>SUMIFS('Fielding Data'!G:G,'Fielding Data'!$A:$A,'Hitting Data'!$A3238)</f>
        <v>0</v>
      </c>
      <c r="X3238" s="14">
        <f>SUMIFS('Fielding Data'!H:H,'Fielding Data'!$A:$A,'Hitting Data'!$A3238)</f>
        <v>0</v>
      </c>
    </row>
    <row r="3239" spans="1:24" x14ac:dyDescent="0.25">
      <c r="A3239" s="14" t="str">
        <f t="shared" si="50"/>
        <v>ramirra022012</v>
      </c>
      <c r="B3239" s="19" t="s">
        <v>719</v>
      </c>
      <c r="C3239" s="19">
        <v>2012</v>
      </c>
      <c r="D3239" s="19">
        <v>58</v>
      </c>
      <c r="E3239" s="19">
        <v>0</v>
      </c>
      <c r="F3239" s="19">
        <v>0</v>
      </c>
      <c r="G3239" s="19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4" t="str">
        <f>IFERROR(VLOOKUP($A3239,'Fielding Data'!$A:$H,MATCH(P$1,'Fielding Data'!$A$1:$H$1,0),0),"Other")</f>
        <v>P</v>
      </c>
      <c r="Q3239" s="14">
        <f>IFERROR(VLOOKUP($A3239,'Fielding Data'!$A:$H,MATCH(Q$1,'Fielding Data'!$A$1:$H$1,0),0),"Other")</f>
        <v>3</v>
      </c>
      <c r="R3239" s="14">
        <f>IFERROR(VLOOKUP($A3239,'Fielding Data'!$A:$H,MATCH(R$1,'Fielding Data'!$A$1:$H$1,0),0),"Other")</f>
        <v>6</v>
      </c>
      <c r="S3239" s="14">
        <f>IFERROR(VLOOKUP($A3239,'Fielding Data'!$A:$H,MATCH(S$1,'Fielding Data'!$A$1:$H$1,0),0),"Other")</f>
        <v>0</v>
      </c>
      <c r="T3239" s="14">
        <f>IFERROR(VLOOKUP($A3239,'Fielding Data'!$A:$H,MATCH(T$1,'Fielding Data'!$A$1:$H$1,0),0),"Other")</f>
        <v>0</v>
      </c>
      <c r="U3239" s="14">
        <f>SUMIFS('Fielding Data'!E:E,'Fielding Data'!$A:$A,'Hitting Data'!$A3239)</f>
        <v>3</v>
      </c>
      <c r="V3239" s="14">
        <f>SUMIFS('Fielding Data'!F:F,'Fielding Data'!$A:$A,'Hitting Data'!$A3239)</f>
        <v>6</v>
      </c>
      <c r="W3239" s="14">
        <f>SUMIFS('Fielding Data'!G:G,'Fielding Data'!$A:$A,'Hitting Data'!$A3239)</f>
        <v>0</v>
      </c>
      <c r="X3239" s="14">
        <f>SUMIFS('Fielding Data'!H:H,'Fielding Data'!$A:$A,'Hitting Data'!$A3239)</f>
        <v>0</v>
      </c>
    </row>
    <row r="3240" spans="1:24" x14ac:dyDescent="0.25">
      <c r="A3240" s="14" t="str">
        <f t="shared" si="50"/>
        <v>ramosaj012012</v>
      </c>
      <c r="B3240" s="19" t="s">
        <v>1817</v>
      </c>
      <c r="C3240" s="19">
        <v>2012</v>
      </c>
      <c r="D3240" s="19">
        <v>11</v>
      </c>
      <c r="E3240" s="19">
        <v>0</v>
      </c>
      <c r="F3240" s="19">
        <v>0</v>
      </c>
      <c r="G3240" s="19">
        <v>0</v>
      </c>
      <c r="H3240" s="19">
        <v>0</v>
      </c>
      <c r="I3240" s="19">
        <v>0</v>
      </c>
      <c r="J3240" s="19">
        <v>0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4" t="str">
        <f>IFERROR(VLOOKUP($A3240,'Fielding Data'!$A:$H,MATCH(P$1,'Fielding Data'!$A$1:$H$1,0),0),"Other")</f>
        <v>P</v>
      </c>
      <c r="Q3240" s="14">
        <f>IFERROR(VLOOKUP($A3240,'Fielding Data'!$A:$H,MATCH(Q$1,'Fielding Data'!$A$1:$H$1,0),0),"Other")</f>
        <v>0</v>
      </c>
      <c r="R3240" s="14">
        <f>IFERROR(VLOOKUP($A3240,'Fielding Data'!$A:$H,MATCH(R$1,'Fielding Data'!$A$1:$H$1,0),0),"Other")</f>
        <v>1</v>
      </c>
      <c r="S3240" s="14">
        <f>IFERROR(VLOOKUP($A3240,'Fielding Data'!$A:$H,MATCH(S$1,'Fielding Data'!$A$1:$H$1,0),0),"Other")</f>
        <v>0</v>
      </c>
      <c r="T3240" s="14">
        <f>IFERROR(VLOOKUP($A3240,'Fielding Data'!$A:$H,MATCH(T$1,'Fielding Data'!$A$1:$H$1,0),0),"Other")</f>
        <v>0</v>
      </c>
      <c r="U3240" s="14">
        <f>SUMIFS('Fielding Data'!E:E,'Fielding Data'!$A:$A,'Hitting Data'!$A3240)</f>
        <v>0</v>
      </c>
      <c r="V3240" s="14">
        <f>SUMIFS('Fielding Data'!F:F,'Fielding Data'!$A:$A,'Hitting Data'!$A3240)</f>
        <v>1</v>
      </c>
      <c r="W3240" s="14">
        <f>SUMIFS('Fielding Data'!G:G,'Fielding Data'!$A:$A,'Hitting Data'!$A3240)</f>
        <v>0</v>
      </c>
      <c r="X3240" s="14">
        <f>SUMIFS('Fielding Data'!H:H,'Fielding Data'!$A:$A,'Hitting Data'!$A3240)</f>
        <v>0</v>
      </c>
    </row>
    <row r="3241" spans="1:24" x14ac:dyDescent="0.25">
      <c r="A3241" s="14" t="str">
        <f t="shared" si="50"/>
        <v>ramosce012012</v>
      </c>
      <c r="B3241" s="19" t="s">
        <v>1164</v>
      </c>
      <c r="C3241" s="19">
        <v>2012</v>
      </c>
      <c r="D3241" s="19">
        <v>17</v>
      </c>
      <c r="E3241" s="19">
        <v>1</v>
      </c>
      <c r="F3241" s="19">
        <v>0</v>
      </c>
      <c r="G3241" s="19">
        <v>0</v>
      </c>
      <c r="H3241" s="19">
        <v>0</v>
      </c>
      <c r="I3241" s="19">
        <v>0</v>
      </c>
      <c r="J3241" s="19">
        <v>0</v>
      </c>
      <c r="K3241" s="19">
        <v>0</v>
      </c>
      <c r="L3241" s="19">
        <v>0</v>
      </c>
      <c r="M3241" s="19">
        <v>0</v>
      </c>
      <c r="N3241" s="19">
        <v>0</v>
      </c>
      <c r="O3241" s="19">
        <v>1</v>
      </c>
      <c r="P3241" s="14" t="str">
        <f>IFERROR(VLOOKUP($A3241,'Fielding Data'!$A:$H,MATCH(P$1,'Fielding Data'!$A$1:$H$1,0),0),"Other")</f>
        <v>P</v>
      </c>
      <c r="Q3241" s="14">
        <f>IFERROR(VLOOKUP($A3241,'Fielding Data'!$A:$H,MATCH(Q$1,'Fielding Data'!$A$1:$H$1,0),0),"Other")</f>
        <v>5</v>
      </c>
      <c r="R3241" s="14">
        <f>IFERROR(VLOOKUP($A3241,'Fielding Data'!$A:$H,MATCH(R$1,'Fielding Data'!$A$1:$H$1,0),0),"Other")</f>
        <v>4</v>
      </c>
      <c r="S3241" s="14">
        <f>IFERROR(VLOOKUP($A3241,'Fielding Data'!$A:$H,MATCH(S$1,'Fielding Data'!$A$1:$H$1,0),0),"Other")</f>
        <v>0</v>
      </c>
      <c r="T3241" s="14">
        <f>IFERROR(VLOOKUP($A3241,'Fielding Data'!$A:$H,MATCH(T$1,'Fielding Data'!$A$1:$H$1,0),0),"Other")</f>
        <v>1</v>
      </c>
      <c r="U3241" s="14">
        <f>SUMIFS('Fielding Data'!E:E,'Fielding Data'!$A:$A,'Hitting Data'!$A3241)</f>
        <v>5</v>
      </c>
      <c r="V3241" s="14">
        <f>SUMIFS('Fielding Data'!F:F,'Fielding Data'!$A:$A,'Hitting Data'!$A3241)</f>
        <v>4</v>
      </c>
      <c r="W3241" s="14">
        <f>SUMIFS('Fielding Data'!G:G,'Fielding Data'!$A:$A,'Hitting Data'!$A3241)</f>
        <v>0</v>
      </c>
      <c r="X3241" s="14">
        <f>SUMIFS('Fielding Data'!H:H,'Fielding Data'!$A:$A,'Hitting Data'!$A3241)</f>
        <v>1</v>
      </c>
    </row>
    <row r="3242" spans="1:24" x14ac:dyDescent="0.25">
      <c r="A3242" s="14" t="str">
        <f t="shared" si="50"/>
        <v>ramoswi012012</v>
      </c>
      <c r="B3242" s="19" t="s">
        <v>1361</v>
      </c>
      <c r="C3242" s="19">
        <v>2012</v>
      </c>
      <c r="D3242" s="19">
        <v>25</v>
      </c>
      <c r="E3242" s="19">
        <v>83</v>
      </c>
      <c r="F3242" s="19">
        <v>11</v>
      </c>
      <c r="G3242" s="19">
        <v>22</v>
      </c>
      <c r="H3242" s="19">
        <v>2</v>
      </c>
      <c r="I3242" s="19">
        <v>0</v>
      </c>
      <c r="J3242" s="19">
        <v>3</v>
      </c>
      <c r="K3242" s="19">
        <v>10</v>
      </c>
      <c r="L3242" s="19">
        <v>0</v>
      </c>
      <c r="M3242" s="19">
        <v>0</v>
      </c>
      <c r="N3242" s="19">
        <v>12</v>
      </c>
      <c r="O3242" s="19">
        <v>19</v>
      </c>
      <c r="P3242" s="14" t="str">
        <f>IFERROR(VLOOKUP($A3242,'Fielding Data'!$A:$H,MATCH(P$1,'Fielding Data'!$A$1:$H$1,0),0),"Other")</f>
        <v>C</v>
      </c>
      <c r="Q3242" s="14">
        <f>IFERROR(VLOOKUP($A3242,'Fielding Data'!$A:$H,MATCH(Q$1,'Fielding Data'!$A$1:$H$1,0),0),"Other")</f>
        <v>189</v>
      </c>
      <c r="R3242" s="14">
        <f>IFERROR(VLOOKUP($A3242,'Fielding Data'!$A:$H,MATCH(R$1,'Fielding Data'!$A$1:$H$1,0),0),"Other")</f>
        <v>14</v>
      </c>
      <c r="S3242" s="14">
        <f>IFERROR(VLOOKUP($A3242,'Fielding Data'!$A:$H,MATCH(S$1,'Fielding Data'!$A$1:$H$1,0),0),"Other")</f>
        <v>1</v>
      </c>
      <c r="T3242" s="14">
        <f>IFERROR(VLOOKUP($A3242,'Fielding Data'!$A:$H,MATCH(T$1,'Fielding Data'!$A$1:$H$1,0),0),"Other")</f>
        <v>1</v>
      </c>
      <c r="U3242" s="14">
        <f>SUMIFS('Fielding Data'!E:E,'Fielding Data'!$A:$A,'Hitting Data'!$A3242)</f>
        <v>189</v>
      </c>
      <c r="V3242" s="14">
        <f>SUMIFS('Fielding Data'!F:F,'Fielding Data'!$A:$A,'Hitting Data'!$A3242)</f>
        <v>14</v>
      </c>
      <c r="W3242" s="14">
        <f>SUMIFS('Fielding Data'!G:G,'Fielding Data'!$A:$A,'Hitting Data'!$A3242)</f>
        <v>1</v>
      </c>
      <c r="X3242" s="14">
        <f>SUMIFS('Fielding Data'!H:H,'Fielding Data'!$A:$A,'Hitting Data'!$A3242)</f>
        <v>1</v>
      </c>
    </row>
    <row r="3243" spans="1:24" x14ac:dyDescent="0.25">
      <c r="A3243" s="14" t="str">
        <f t="shared" si="50"/>
        <v>rapadcl012012</v>
      </c>
      <c r="B3243" s="19" t="s">
        <v>842</v>
      </c>
      <c r="C3243" s="19">
        <v>2012</v>
      </c>
      <c r="D3243" s="19">
        <v>70</v>
      </c>
      <c r="E3243" s="19">
        <v>0</v>
      </c>
      <c r="F3243" s="19">
        <v>0</v>
      </c>
      <c r="G3243" s="19">
        <v>0</v>
      </c>
      <c r="H3243" s="19">
        <v>0</v>
      </c>
      <c r="I3243" s="19">
        <v>0</v>
      </c>
      <c r="J3243" s="19">
        <v>0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4" t="str">
        <f>IFERROR(VLOOKUP($A3243,'Fielding Data'!$A:$H,MATCH(P$1,'Fielding Data'!$A$1:$H$1,0),0),"Other")</f>
        <v>P</v>
      </c>
      <c r="Q3243" s="14">
        <f>IFERROR(VLOOKUP($A3243,'Fielding Data'!$A:$H,MATCH(Q$1,'Fielding Data'!$A$1:$H$1,0),0),"Other")</f>
        <v>0</v>
      </c>
      <c r="R3243" s="14">
        <f>IFERROR(VLOOKUP($A3243,'Fielding Data'!$A:$H,MATCH(R$1,'Fielding Data'!$A$1:$H$1,0),0),"Other")</f>
        <v>8</v>
      </c>
      <c r="S3243" s="14">
        <f>IFERROR(VLOOKUP($A3243,'Fielding Data'!$A:$H,MATCH(S$1,'Fielding Data'!$A$1:$H$1,0),0),"Other")</f>
        <v>3</v>
      </c>
      <c r="T3243" s="14">
        <f>IFERROR(VLOOKUP($A3243,'Fielding Data'!$A:$H,MATCH(T$1,'Fielding Data'!$A$1:$H$1,0),0),"Other")</f>
        <v>1</v>
      </c>
      <c r="U3243" s="14">
        <f>SUMIFS('Fielding Data'!E:E,'Fielding Data'!$A:$A,'Hitting Data'!$A3243)</f>
        <v>0</v>
      </c>
      <c r="V3243" s="14">
        <f>SUMIFS('Fielding Data'!F:F,'Fielding Data'!$A:$A,'Hitting Data'!$A3243)</f>
        <v>8</v>
      </c>
      <c r="W3243" s="14">
        <f>SUMIFS('Fielding Data'!G:G,'Fielding Data'!$A:$A,'Hitting Data'!$A3243)</f>
        <v>3</v>
      </c>
      <c r="X3243" s="14">
        <f>SUMIFS('Fielding Data'!H:H,'Fielding Data'!$A:$A,'Hitting Data'!$A3243)</f>
        <v>1</v>
      </c>
    </row>
    <row r="3244" spans="1:24" x14ac:dyDescent="0.25">
      <c r="A3244" s="14" t="str">
        <f t="shared" si="50"/>
        <v>rasmuco012012</v>
      </c>
      <c r="B3244" s="19" t="s">
        <v>1165</v>
      </c>
      <c r="C3244" s="19">
        <v>2012</v>
      </c>
      <c r="D3244" s="19">
        <v>151</v>
      </c>
      <c r="E3244" s="19">
        <v>565</v>
      </c>
      <c r="F3244" s="19">
        <v>75</v>
      </c>
      <c r="G3244" s="19">
        <v>126</v>
      </c>
      <c r="H3244" s="19">
        <v>21</v>
      </c>
      <c r="I3244" s="19">
        <v>5</v>
      </c>
      <c r="J3244" s="19">
        <v>23</v>
      </c>
      <c r="K3244" s="19">
        <v>75</v>
      </c>
      <c r="L3244" s="19">
        <v>4</v>
      </c>
      <c r="M3244" s="19">
        <v>3</v>
      </c>
      <c r="N3244" s="19">
        <v>47</v>
      </c>
      <c r="O3244" s="19">
        <v>149</v>
      </c>
      <c r="P3244" s="14" t="str">
        <f>IFERROR(VLOOKUP($A3244,'Fielding Data'!$A:$H,MATCH(P$1,'Fielding Data'!$A$1:$H$1,0),0),"Other")</f>
        <v>CF</v>
      </c>
      <c r="Q3244" s="14">
        <f>IFERROR(VLOOKUP($A3244,'Fielding Data'!$A:$H,MATCH(Q$1,'Fielding Data'!$A$1:$H$1,0),0),"Other")</f>
        <v>0</v>
      </c>
      <c r="R3244" s="14">
        <f>IFERROR(VLOOKUP($A3244,'Fielding Data'!$A:$H,MATCH(R$1,'Fielding Data'!$A$1:$H$1,0),0),"Other")</f>
        <v>0</v>
      </c>
      <c r="S3244" s="14">
        <f>IFERROR(VLOOKUP($A3244,'Fielding Data'!$A:$H,MATCH(S$1,'Fielding Data'!$A$1:$H$1,0),0),"Other")</f>
        <v>0</v>
      </c>
      <c r="T3244" s="14">
        <f>IFERROR(VLOOKUP($A3244,'Fielding Data'!$A:$H,MATCH(T$1,'Fielding Data'!$A$1:$H$1,0),0),"Other")</f>
        <v>0</v>
      </c>
      <c r="U3244" s="14">
        <f>SUMIFS('Fielding Data'!E:E,'Fielding Data'!$A:$A,'Hitting Data'!$A3244)</f>
        <v>304</v>
      </c>
      <c r="V3244" s="14">
        <f>SUMIFS('Fielding Data'!F:F,'Fielding Data'!$A:$A,'Hitting Data'!$A3244)</f>
        <v>7</v>
      </c>
      <c r="W3244" s="14">
        <f>SUMIFS('Fielding Data'!G:G,'Fielding Data'!$A:$A,'Hitting Data'!$A3244)</f>
        <v>6</v>
      </c>
      <c r="X3244" s="14">
        <f>SUMIFS('Fielding Data'!H:H,'Fielding Data'!$A:$A,'Hitting Data'!$A3244)</f>
        <v>1</v>
      </c>
    </row>
    <row r="3245" spans="1:24" x14ac:dyDescent="0.25">
      <c r="A3245" s="14" t="str">
        <f t="shared" si="50"/>
        <v>rauchjo012012</v>
      </c>
      <c r="B3245" s="19" t="s">
        <v>329</v>
      </c>
      <c r="C3245" s="19">
        <v>2012</v>
      </c>
      <c r="D3245" s="19">
        <v>73</v>
      </c>
      <c r="E3245" s="19">
        <v>0</v>
      </c>
      <c r="F3245" s="19">
        <v>0</v>
      </c>
      <c r="G3245" s="19">
        <v>0</v>
      </c>
      <c r="H3245" s="19">
        <v>0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4" t="str">
        <f>IFERROR(VLOOKUP($A3245,'Fielding Data'!$A:$H,MATCH(P$1,'Fielding Data'!$A$1:$H$1,0),0),"Other")</f>
        <v>P</v>
      </c>
      <c r="Q3245" s="14">
        <f>IFERROR(VLOOKUP($A3245,'Fielding Data'!$A:$H,MATCH(Q$1,'Fielding Data'!$A$1:$H$1,0),0),"Other")</f>
        <v>2</v>
      </c>
      <c r="R3245" s="14">
        <f>IFERROR(VLOOKUP($A3245,'Fielding Data'!$A:$H,MATCH(R$1,'Fielding Data'!$A$1:$H$1,0),0),"Other")</f>
        <v>7</v>
      </c>
      <c r="S3245" s="14">
        <f>IFERROR(VLOOKUP($A3245,'Fielding Data'!$A:$H,MATCH(S$1,'Fielding Data'!$A$1:$H$1,0),0),"Other")</f>
        <v>0</v>
      </c>
      <c r="T3245" s="14">
        <f>IFERROR(VLOOKUP($A3245,'Fielding Data'!$A:$H,MATCH(T$1,'Fielding Data'!$A$1:$H$1,0),0),"Other")</f>
        <v>0</v>
      </c>
      <c r="U3245" s="14">
        <f>SUMIFS('Fielding Data'!E:E,'Fielding Data'!$A:$A,'Hitting Data'!$A3245)</f>
        <v>2</v>
      </c>
      <c r="V3245" s="14">
        <f>SUMIFS('Fielding Data'!F:F,'Fielding Data'!$A:$A,'Hitting Data'!$A3245)</f>
        <v>7</v>
      </c>
      <c r="W3245" s="14">
        <f>SUMIFS('Fielding Data'!G:G,'Fielding Data'!$A:$A,'Hitting Data'!$A3245)</f>
        <v>0</v>
      </c>
      <c r="X3245" s="14">
        <f>SUMIFS('Fielding Data'!H:H,'Fielding Data'!$A:$A,'Hitting Data'!$A3245)</f>
        <v>0</v>
      </c>
    </row>
    <row r="3246" spans="1:24" x14ac:dyDescent="0.25">
      <c r="A3246" s="14" t="str">
        <f t="shared" si="50"/>
        <v>reddijo012012</v>
      </c>
      <c r="B3246" s="19" t="s">
        <v>1167</v>
      </c>
      <c r="C3246" s="19">
        <v>2012</v>
      </c>
      <c r="D3246" s="19">
        <v>156</v>
      </c>
      <c r="E3246" s="19">
        <v>611</v>
      </c>
      <c r="F3246" s="19">
        <v>85</v>
      </c>
      <c r="G3246" s="19">
        <v>148</v>
      </c>
      <c r="H3246" s="19">
        <v>29</v>
      </c>
      <c r="I3246" s="19">
        <v>5</v>
      </c>
      <c r="J3246" s="19">
        <v>32</v>
      </c>
      <c r="K3246" s="19">
        <v>85</v>
      </c>
      <c r="L3246" s="19">
        <v>11</v>
      </c>
      <c r="M3246" s="19">
        <v>1</v>
      </c>
      <c r="N3246" s="19">
        <v>55</v>
      </c>
      <c r="O3246" s="19">
        <v>151</v>
      </c>
      <c r="P3246" s="14" t="str">
        <f>IFERROR(VLOOKUP($A3246,'Fielding Data'!$A:$H,MATCH(P$1,'Fielding Data'!$A$1:$H$1,0),0),"Other")</f>
        <v>CF</v>
      </c>
      <c r="Q3246" s="14">
        <f>IFERROR(VLOOKUP($A3246,'Fielding Data'!$A:$H,MATCH(Q$1,'Fielding Data'!$A$1:$H$1,0),0),"Other")</f>
        <v>0</v>
      </c>
      <c r="R3246" s="14">
        <f>IFERROR(VLOOKUP($A3246,'Fielding Data'!$A:$H,MATCH(R$1,'Fielding Data'!$A$1:$H$1,0),0),"Other")</f>
        <v>0</v>
      </c>
      <c r="S3246" s="14">
        <f>IFERROR(VLOOKUP($A3246,'Fielding Data'!$A:$H,MATCH(S$1,'Fielding Data'!$A$1:$H$1,0),0),"Other")</f>
        <v>0</v>
      </c>
      <c r="T3246" s="14">
        <f>IFERROR(VLOOKUP($A3246,'Fielding Data'!$A:$H,MATCH(T$1,'Fielding Data'!$A$1:$H$1,0),0),"Other")</f>
        <v>0</v>
      </c>
      <c r="U3246" s="14">
        <f>SUMIFS('Fielding Data'!E:E,'Fielding Data'!$A:$A,'Hitting Data'!$A3246)</f>
        <v>310</v>
      </c>
      <c r="V3246" s="14">
        <f>SUMIFS('Fielding Data'!F:F,'Fielding Data'!$A:$A,'Hitting Data'!$A3246)</f>
        <v>15</v>
      </c>
      <c r="W3246" s="14">
        <f>SUMIFS('Fielding Data'!G:G,'Fielding Data'!$A:$A,'Hitting Data'!$A3246)</f>
        <v>6</v>
      </c>
      <c r="X3246" s="14">
        <f>SUMIFS('Fielding Data'!H:H,'Fielding Data'!$A:$A,'Hitting Data'!$A3246)</f>
        <v>3</v>
      </c>
    </row>
    <row r="3247" spans="1:24" x14ac:dyDescent="0.25">
      <c r="A3247" s="14" t="str">
        <f t="shared" si="50"/>
        <v>redmoto012012</v>
      </c>
      <c r="B3247" s="19" t="s">
        <v>1818</v>
      </c>
      <c r="C3247" s="19">
        <v>2012</v>
      </c>
      <c r="D3247" s="19">
        <v>1</v>
      </c>
      <c r="E3247" s="19">
        <v>1</v>
      </c>
      <c r="F3247" s="19">
        <v>0</v>
      </c>
      <c r="G3247" s="19">
        <v>0</v>
      </c>
      <c r="H3247" s="19">
        <v>0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1</v>
      </c>
      <c r="P3247" s="14" t="str">
        <f>IFERROR(VLOOKUP($A3247,'Fielding Data'!$A:$H,MATCH(P$1,'Fielding Data'!$A$1:$H$1,0),0),"Other")</f>
        <v>P</v>
      </c>
      <c r="Q3247" s="14">
        <f>IFERROR(VLOOKUP($A3247,'Fielding Data'!$A:$H,MATCH(Q$1,'Fielding Data'!$A$1:$H$1,0),0),"Other")</f>
        <v>0</v>
      </c>
      <c r="R3247" s="14">
        <f>IFERROR(VLOOKUP($A3247,'Fielding Data'!$A:$H,MATCH(R$1,'Fielding Data'!$A$1:$H$1,0),0),"Other")</f>
        <v>1</v>
      </c>
      <c r="S3247" s="14">
        <f>IFERROR(VLOOKUP($A3247,'Fielding Data'!$A:$H,MATCH(S$1,'Fielding Data'!$A$1:$H$1,0),0),"Other")</f>
        <v>1</v>
      </c>
      <c r="T3247" s="14">
        <f>IFERROR(VLOOKUP($A3247,'Fielding Data'!$A:$H,MATCH(T$1,'Fielding Data'!$A$1:$H$1,0),0),"Other")</f>
        <v>0</v>
      </c>
      <c r="U3247" s="14">
        <f>SUMIFS('Fielding Data'!E:E,'Fielding Data'!$A:$A,'Hitting Data'!$A3247)</f>
        <v>0</v>
      </c>
      <c r="V3247" s="14">
        <f>SUMIFS('Fielding Data'!F:F,'Fielding Data'!$A:$A,'Hitting Data'!$A3247)</f>
        <v>1</v>
      </c>
      <c r="W3247" s="14">
        <f>SUMIFS('Fielding Data'!G:G,'Fielding Data'!$A:$A,'Hitting Data'!$A3247)</f>
        <v>1</v>
      </c>
      <c r="X3247" s="14">
        <f>SUMIFS('Fielding Data'!H:H,'Fielding Data'!$A:$A,'Hitting Data'!$A3247)</f>
        <v>0</v>
      </c>
    </row>
    <row r="3248" spans="1:24" x14ac:dyDescent="0.25">
      <c r="A3248" s="14" t="str">
        <f t="shared" si="50"/>
        <v>reedad012012</v>
      </c>
      <c r="B3248" s="19" t="s">
        <v>1595</v>
      </c>
      <c r="C3248" s="19">
        <v>2012</v>
      </c>
      <c r="D3248" s="19">
        <v>62</v>
      </c>
      <c r="E3248" s="19">
        <v>0</v>
      </c>
      <c r="F3248" s="19">
        <v>0</v>
      </c>
      <c r="G3248" s="19">
        <v>0</v>
      </c>
      <c r="H3248" s="19">
        <v>0</v>
      </c>
      <c r="I3248" s="19">
        <v>0</v>
      </c>
      <c r="J3248" s="19">
        <v>0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4" t="str">
        <f>IFERROR(VLOOKUP($A3248,'Fielding Data'!$A:$H,MATCH(P$1,'Fielding Data'!$A$1:$H$1,0),0),"Other")</f>
        <v>P</v>
      </c>
      <c r="Q3248" s="14">
        <f>IFERROR(VLOOKUP($A3248,'Fielding Data'!$A:$H,MATCH(Q$1,'Fielding Data'!$A$1:$H$1,0),0),"Other")</f>
        <v>5</v>
      </c>
      <c r="R3248" s="14">
        <f>IFERROR(VLOOKUP($A3248,'Fielding Data'!$A:$H,MATCH(R$1,'Fielding Data'!$A$1:$H$1,0),0),"Other")</f>
        <v>4</v>
      </c>
      <c r="S3248" s="14">
        <f>IFERROR(VLOOKUP($A3248,'Fielding Data'!$A:$H,MATCH(S$1,'Fielding Data'!$A$1:$H$1,0),0),"Other")</f>
        <v>0</v>
      </c>
      <c r="T3248" s="14">
        <f>IFERROR(VLOOKUP($A3248,'Fielding Data'!$A:$H,MATCH(T$1,'Fielding Data'!$A$1:$H$1,0),0),"Other")</f>
        <v>2</v>
      </c>
      <c r="U3248" s="14">
        <f>SUMIFS('Fielding Data'!E:E,'Fielding Data'!$A:$A,'Hitting Data'!$A3248)</f>
        <v>5</v>
      </c>
      <c r="V3248" s="14">
        <f>SUMIFS('Fielding Data'!F:F,'Fielding Data'!$A:$A,'Hitting Data'!$A3248)</f>
        <v>4</v>
      </c>
      <c r="W3248" s="14">
        <f>SUMIFS('Fielding Data'!G:G,'Fielding Data'!$A:$A,'Hitting Data'!$A3248)</f>
        <v>0</v>
      </c>
      <c r="X3248" s="14">
        <f>SUMIFS('Fielding Data'!H:H,'Fielding Data'!$A:$A,'Hitting Data'!$A3248)</f>
        <v>2</v>
      </c>
    </row>
    <row r="3249" spans="1:24" x14ac:dyDescent="0.25">
      <c r="A3249" s="14" t="str">
        <f t="shared" si="50"/>
        <v>reimono012012</v>
      </c>
      <c r="B3249" s="19" t="s">
        <v>1168</v>
      </c>
      <c r="C3249" s="19">
        <v>2012</v>
      </c>
      <c r="D3249" s="19">
        <v>16</v>
      </c>
      <c r="E3249" s="19">
        <v>67</v>
      </c>
      <c r="F3249" s="19">
        <v>10</v>
      </c>
      <c r="G3249" s="19">
        <v>21</v>
      </c>
      <c r="H3249" s="19">
        <v>6</v>
      </c>
      <c r="I3249" s="19">
        <v>0</v>
      </c>
      <c r="J3249" s="19">
        <v>5</v>
      </c>
      <c r="K3249" s="19">
        <v>10</v>
      </c>
      <c r="L3249" s="19">
        <v>1</v>
      </c>
      <c r="M3249" s="19">
        <v>0</v>
      </c>
      <c r="N3249" s="19">
        <v>2</v>
      </c>
      <c r="O3249" s="19">
        <v>14</v>
      </c>
      <c r="P3249" s="14" t="str">
        <f>IFERROR(VLOOKUP($A3249,'Fielding Data'!$A:$H,MATCH(P$1,'Fielding Data'!$A$1:$H$1,0),0),"Other")</f>
        <v>LF</v>
      </c>
      <c r="Q3249" s="14">
        <f>IFERROR(VLOOKUP($A3249,'Fielding Data'!$A:$H,MATCH(Q$1,'Fielding Data'!$A$1:$H$1,0),0),"Other")</f>
        <v>0</v>
      </c>
      <c r="R3249" s="14">
        <f>IFERROR(VLOOKUP($A3249,'Fielding Data'!$A:$H,MATCH(R$1,'Fielding Data'!$A$1:$H$1,0),0),"Other")</f>
        <v>0</v>
      </c>
      <c r="S3249" s="14">
        <f>IFERROR(VLOOKUP($A3249,'Fielding Data'!$A:$H,MATCH(S$1,'Fielding Data'!$A$1:$H$1,0),0),"Other")</f>
        <v>0</v>
      </c>
      <c r="T3249" s="14">
        <f>IFERROR(VLOOKUP($A3249,'Fielding Data'!$A:$H,MATCH(T$1,'Fielding Data'!$A$1:$H$1,0),0),"Other")</f>
        <v>0</v>
      </c>
      <c r="U3249" s="14">
        <f>SUMIFS('Fielding Data'!E:E,'Fielding Data'!$A:$A,'Hitting Data'!$A3249)</f>
        <v>26</v>
      </c>
      <c r="V3249" s="14">
        <f>SUMIFS('Fielding Data'!F:F,'Fielding Data'!$A:$A,'Hitting Data'!$A3249)</f>
        <v>0</v>
      </c>
      <c r="W3249" s="14">
        <f>SUMIFS('Fielding Data'!G:G,'Fielding Data'!$A:$A,'Hitting Data'!$A3249)</f>
        <v>3</v>
      </c>
      <c r="X3249" s="14">
        <f>SUMIFS('Fielding Data'!H:H,'Fielding Data'!$A:$A,'Hitting Data'!$A3249)</f>
        <v>0</v>
      </c>
    </row>
    <row r="3250" spans="1:24" x14ac:dyDescent="0.25">
      <c r="A3250" s="14" t="str">
        <f t="shared" si="50"/>
        <v>repkoja012012</v>
      </c>
      <c r="B3250" s="19" t="s">
        <v>591</v>
      </c>
      <c r="C3250" s="19">
        <v>2012</v>
      </c>
      <c r="D3250" s="19">
        <v>5</v>
      </c>
      <c r="E3250" s="19">
        <v>11</v>
      </c>
      <c r="F3250" s="19">
        <v>0</v>
      </c>
      <c r="G3250" s="19">
        <v>1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4</v>
      </c>
      <c r="P3250" s="14" t="str">
        <f>IFERROR(VLOOKUP($A3250,'Fielding Data'!$A:$H,MATCH(P$1,'Fielding Data'!$A$1:$H$1,0),0),"Other")</f>
        <v>CF</v>
      </c>
      <c r="Q3250" s="14">
        <f>IFERROR(VLOOKUP($A3250,'Fielding Data'!$A:$H,MATCH(Q$1,'Fielding Data'!$A$1:$H$1,0),0),"Other")</f>
        <v>0</v>
      </c>
      <c r="R3250" s="14">
        <f>IFERROR(VLOOKUP($A3250,'Fielding Data'!$A:$H,MATCH(R$1,'Fielding Data'!$A$1:$H$1,0),0),"Other")</f>
        <v>0</v>
      </c>
      <c r="S3250" s="14">
        <f>IFERROR(VLOOKUP($A3250,'Fielding Data'!$A:$H,MATCH(S$1,'Fielding Data'!$A$1:$H$1,0),0),"Other")</f>
        <v>0</v>
      </c>
      <c r="T3250" s="14">
        <f>IFERROR(VLOOKUP($A3250,'Fielding Data'!$A:$H,MATCH(T$1,'Fielding Data'!$A$1:$H$1,0),0),"Other")</f>
        <v>0</v>
      </c>
      <c r="U3250" s="14">
        <f>SUMIFS('Fielding Data'!E:E,'Fielding Data'!$A:$A,'Hitting Data'!$A3250)</f>
        <v>12</v>
      </c>
      <c r="V3250" s="14">
        <f>SUMIFS('Fielding Data'!F:F,'Fielding Data'!$A:$A,'Hitting Data'!$A3250)</f>
        <v>0</v>
      </c>
      <c r="W3250" s="14">
        <f>SUMIFS('Fielding Data'!G:G,'Fielding Data'!$A:$A,'Hitting Data'!$A3250)</f>
        <v>0</v>
      </c>
      <c r="X3250" s="14">
        <f>SUMIFS('Fielding Data'!H:H,'Fielding Data'!$A:$A,'Hitting Data'!$A3250)</f>
        <v>0</v>
      </c>
    </row>
    <row r="3251" spans="1:24" x14ac:dyDescent="0.25">
      <c r="A3251" s="14" t="str">
        <f t="shared" si="50"/>
        <v>resopch012012</v>
      </c>
      <c r="B3251" s="19" t="s">
        <v>592</v>
      </c>
      <c r="C3251" s="19">
        <v>2012</v>
      </c>
      <c r="D3251" s="19">
        <v>61</v>
      </c>
      <c r="E3251" s="19">
        <v>3</v>
      </c>
      <c r="F3251" s="19">
        <v>0</v>
      </c>
      <c r="G3251" s="19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1</v>
      </c>
      <c r="O3251" s="19">
        <v>2</v>
      </c>
      <c r="P3251" s="14" t="str">
        <f>IFERROR(VLOOKUP($A3251,'Fielding Data'!$A:$H,MATCH(P$1,'Fielding Data'!$A$1:$H$1,0),0),"Other")</f>
        <v>P</v>
      </c>
      <c r="Q3251" s="14">
        <f>IFERROR(VLOOKUP($A3251,'Fielding Data'!$A:$H,MATCH(Q$1,'Fielding Data'!$A$1:$H$1,0),0),"Other")</f>
        <v>7</v>
      </c>
      <c r="R3251" s="14">
        <f>IFERROR(VLOOKUP($A3251,'Fielding Data'!$A:$H,MATCH(R$1,'Fielding Data'!$A$1:$H$1,0),0),"Other")</f>
        <v>10</v>
      </c>
      <c r="S3251" s="14">
        <f>IFERROR(VLOOKUP($A3251,'Fielding Data'!$A:$H,MATCH(S$1,'Fielding Data'!$A$1:$H$1,0),0),"Other")</f>
        <v>3</v>
      </c>
      <c r="T3251" s="14">
        <f>IFERROR(VLOOKUP($A3251,'Fielding Data'!$A:$H,MATCH(T$1,'Fielding Data'!$A$1:$H$1,0),0),"Other")</f>
        <v>1</v>
      </c>
      <c r="U3251" s="14">
        <f>SUMIFS('Fielding Data'!E:E,'Fielding Data'!$A:$A,'Hitting Data'!$A3251)</f>
        <v>7</v>
      </c>
      <c r="V3251" s="14">
        <f>SUMIFS('Fielding Data'!F:F,'Fielding Data'!$A:$A,'Hitting Data'!$A3251)</f>
        <v>10</v>
      </c>
      <c r="W3251" s="14">
        <f>SUMIFS('Fielding Data'!G:G,'Fielding Data'!$A:$A,'Hitting Data'!$A3251)</f>
        <v>3</v>
      </c>
      <c r="X3251" s="14">
        <f>SUMIFS('Fielding Data'!H:H,'Fielding Data'!$A:$A,'Hitting Data'!$A3251)</f>
        <v>1</v>
      </c>
    </row>
    <row r="3252" spans="1:24" x14ac:dyDescent="0.25">
      <c r="A3252" s="14" t="str">
        <f t="shared" si="50"/>
        <v>reverbe012012</v>
      </c>
      <c r="B3252" s="19" t="s">
        <v>1363</v>
      </c>
      <c r="C3252" s="19">
        <v>2012</v>
      </c>
      <c r="D3252" s="19">
        <v>124</v>
      </c>
      <c r="E3252" s="19">
        <v>511</v>
      </c>
      <c r="F3252" s="19">
        <v>70</v>
      </c>
      <c r="G3252" s="19">
        <v>150</v>
      </c>
      <c r="H3252" s="19">
        <v>13</v>
      </c>
      <c r="I3252" s="19">
        <v>6</v>
      </c>
      <c r="J3252" s="19">
        <v>0</v>
      </c>
      <c r="K3252" s="19">
        <v>32</v>
      </c>
      <c r="L3252" s="19">
        <v>40</v>
      </c>
      <c r="M3252" s="19">
        <v>9</v>
      </c>
      <c r="N3252" s="19">
        <v>29</v>
      </c>
      <c r="O3252" s="19">
        <v>54</v>
      </c>
      <c r="P3252" s="14" t="str">
        <f>IFERROR(VLOOKUP($A3252,'Fielding Data'!$A:$H,MATCH(P$1,'Fielding Data'!$A$1:$H$1,0),0),"Other")</f>
        <v>CF</v>
      </c>
      <c r="Q3252" s="14">
        <f>IFERROR(VLOOKUP($A3252,'Fielding Data'!$A:$H,MATCH(Q$1,'Fielding Data'!$A$1:$H$1,0),0),"Other")</f>
        <v>0</v>
      </c>
      <c r="R3252" s="14">
        <f>IFERROR(VLOOKUP($A3252,'Fielding Data'!$A:$H,MATCH(R$1,'Fielding Data'!$A$1:$H$1,0),0),"Other")</f>
        <v>0</v>
      </c>
      <c r="S3252" s="14">
        <f>IFERROR(VLOOKUP($A3252,'Fielding Data'!$A:$H,MATCH(S$1,'Fielding Data'!$A$1:$H$1,0),0),"Other")</f>
        <v>0</v>
      </c>
      <c r="T3252" s="14">
        <f>IFERROR(VLOOKUP($A3252,'Fielding Data'!$A:$H,MATCH(T$1,'Fielding Data'!$A$1:$H$1,0),0),"Other")</f>
        <v>0</v>
      </c>
      <c r="U3252" s="14">
        <f>SUMIFS('Fielding Data'!E:E,'Fielding Data'!$A:$A,'Hitting Data'!$A3252)</f>
        <v>274</v>
      </c>
      <c r="V3252" s="14">
        <f>SUMIFS('Fielding Data'!F:F,'Fielding Data'!$A:$A,'Hitting Data'!$A3252)</f>
        <v>8</v>
      </c>
      <c r="W3252" s="14">
        <f>SUMIFS('Fielding Data'!G:G,'Fielding Data'!$A:$A,'Hitting Data'!$A3252)</f>
        <v>0</v>
      </c>
      <c r="X3252" s="14">
        <f>SUMIFS('Fielding Data'!H:H,'Fielding Data'!$A:$A,'Hitting Data'!$A3252)</f>
        <v>3</v>
      </c>
    </row>
    <row r="3253" spans="1:24" x14ac:dyDescent="0.25">
      <c r="A3253" s="14" t="str">
        <f t="shared" si="50"/>
        <v>reyesjo012012</v>
      </c>
      <c r="B3253" s="19" t="s">
        <v>400</v>
      </c>
      <c r="C3253" s="19">
        <v>2012</v>
      </c>
      <c r="D3253" s="19">
        <v>160</v>
      </c>
      <c r="E3253" s="19">
        <v>642</v>
      </c>
      <c r="F3253" s="19">
        <v>86</v>
      </c>
      <c r="G3253" s="19">
        <v>184</v>
      </c>
      <c r="H3253" s="19">
        <v>37</v>
      </c>
      <c r="I3253" s="19">
        <v>12</v>
      </c>
      <c r="J3253" s="19">
        <v>11</v>
      </c>
      <c r="K3253" s="19">
        <v>57</v>
      </c>
      <c r="L3253" s="19">
        <v>40</v>
      </c>
      <c r="M3253" s="19">
        <v>11</v>
      </c>
      <c r="N3253" s="19">
        <v>63</v>
      </c>
      <c r="O3253" s="19">
        <v>56</v>
      </c>
      <c r="P3253" s="14" t="str">
        <f>IFERROR(VLOOKUP($A3253,'Fielding Data'!$A:$H,MATCH(P$1,'Fielding Data'!$A$1:$H$1,0),0),"Other")</f>
        <v>SS</v>
      </c>
      <c r="Q3253" s="14">
        <f>IFERROR(VLOOKUP($A3253,'Fielding Data'!$A:$H,MATCH(Q$1,'Fielding Data'!$A$1:$H$1,0),0),"Other")</f>
        <v>226</v>
      </c>
      <c r="R3253" s="14">
        <f>IFERROR(VLOOKUP($A3253,'Fielding Data'!$A:$H,MATCH(R$1,'Fielding Data'!$A$1:$H$1,0),0),"Other")</f>
        <v>419</v>
      </c>
      <c r="S3253" s="14">
        <f>IFERROR(VLOOKUP($A3253,'Fielding Data'!$A:$H,MATCH(S$1,'Fielding Data'!$A$1:$H$1,0),0),"Other")</f>
        <v>18</v>
      </c>
      <c r="T3253" s="14">
        <f>IFERROR(VLOOKUP($A3253,'Fielding Data'!$A:$H,MATCH(T$1,'Fielding Data'!$A$1:$H$1,0),0),"Other")</f>
        <v>105</v>
      </c>
      <c r="U3253" s="14">
        <f>SUMIFS('Fielding Data'!E:E,'Fielding Data'!$A:$A,'Hitting Data'!$A3253)</f>
        <v>226</v>
      </c>
      <c r="V3253" s="14">
        <f>SUMIFS('Fielding Data'!F:F,'Fielding Data'!$A:$A,'Hitting Data'!$A3253)</f>
        <v>419</v>
      </c>
      <c r="W3253" s="14">
        <f>SUMIFS('Fielding Data'!G:G,'Fielding Data'!$A:$A,'Hitting Data'!$A3253)</f>
        <v>18</v>
      </c>
      <c r="X3253" s="14">
        <f>SUMIFS('Fielding Data'!H:H,'Fielding Data'!$A:$A,'Hitting Data'!$A3253)</f>
        <v>105</v>
      </c>
    </row>
    <row r="3254" spans="1:24" x14ac:dyDescent="0.25">
      <c r="A3254" s="14" t="str">
        <f t="shared" si="50"/>
        <v>reynoma012012</v>
      </c>
      <c r="B3254" s="19" t="s">
        <v>844</v>
      </c>
      <c r="C3254" s="19">
        <v>2012</v>
      </c>
      <c r="D3254" s="19">
        <v>135</v>
      </c>
      <c r="E3254" s="19">
        <v>457</v>
      </c>
      <c r="F3254" s="19">
        <v>65</v>
      </c>
      <c r="G3254" s="19">
        <v>101</v>
      </c>
      <c r="H3254" s="19">
        <v>26</v>
      </c>
      <c r="I3254" s="19">
        <v>0</v>
      </c>
      <c r="J3254" s="19">
        <v>23</v>
      </c>
      <c r="K3254" s="19">
        <v>69</v>
      </c>
      <c r="L3254" s="19">
        <v>1</v>
      </c>
      <c r="M3254" s="19">
        <v>3</v>
      </c>
      <c r="N3254" s="19">
        <v>73</v>
      </c>
      <c r="O3254" s="19">
        <v>159</v>
      </c>
      <c r="P3254" s="14" t="str">
        <f>IFERROR(VLOOKUP($A3254,'Fielding Data'!$A:$H,MATCH(P$1,'Fielding Data'!$A$1:$H$1,0),0),"Other")</f>
        <v>1B</v>
      </c>
      <c r="Q3254" s="14">
        <f>IFERROR(VLOOKUP($A3254,'Fielding Data'!$A:$H,MATCH(Q$1,'Fielding Data'!$A$1:$H$1,0),0),"Other")</f>
        <v>926</v>
      </c>
      <c r="R3254" s="14">
        <f>IFERROR(VLOOKUP($A3254,'Fielding Data'!$A:$H,MATCH(R$1,'Fielding Data'!$A$1:$H$1,0),0),"Other")</f>
        <v>40</v>
      </c>
      <c r="S3254" s="14">
        <f>IFERROR(VLOOKUP($A3254,'Fielding Data'!$A:$H,MATCH(S$1,'Fielding Data'!$A$1:$H$1,0),0),"Other")</f>
        <v>5</v>
      </c>
      <c r="T3254" s="14">
        <f>IFERROR(VLOOKUP($A3254,'Fielding Data'!$A:$H,MATCH(T$1,'Fielding Data'!$A$1:$H$1,0),0),"Other")</f>
        <v>84</v>
      </c>
      <c r="U3254" s="14">
        <f>SUMIFS('Fielding Data'!E:E,'Fielding Data'!$A:$A,'Hitting Data'!$A3254)</f>
        <v>936</v>
      </c>
      <c r="V3254" s="14">
        <f>SUMIFS('Fielding Data'!F:F,'Fielding Data'!$A:$A,'Hitting Data'!$A3254)</f>
        <v>64</v>
      </c>
      <c r="W3254" s="14">
        <f>SUMIFS('Fielding Data'!G:G,'Fielding Data'!$A:$A,'Hitting Data'!$A3254)</f>
        <v>11</v>
      </c>
      <c r="X3254" s="14">
        <f>SUMIFS('Fielding Data'!H:H,'Fielding Data'!$A:$A,'Hitting Data'!$A3254)</f>
        <v>89</v>
      </c>
    </row>
    <row r="3255" spans="1:24" x14ac:dyDescent="0.25">
      <c r="A3255" s="14" t="str">
        <f t="shared" si="50"/>
        <v>reynoma022012</v>
      </c>
      <c r="B3255" s="19" t="s">
        <v>1364</v>
      </c>
      <c r="C3255" s="19">
        <v>2012</v>
      </c>
      <c r="D3255" s="19">
        <v>71</v>
      </c>
      <c r="E3255" s="19">
        <v>3</v>
      </c>
      <c r="F3255" s="19">
        <v>0</v>
      </c>
      <c r="G3255" s="19">
        <v>0</v>
      </c>
      <c r="H3255" s="19">
        <v>0</v>
      </c>
      <c r="I3255" s="19">
        <v>0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  <c r="O3255" s="19">
        <v>2</v>
      </c>
      <c r="P3255" s="14" t="str">
        <f>IFERROR(VLOOKUP($A3255,'Fielding Data'!$A:$H,MATCH(P$1,'Fielding Data'!$A$1:$H$1,0),0),"Other")</f>
        <v>P</v>
      </c>
      <c r="Q3255" s="14">
        <f>IFERROR(VLOOKUP($A3255,'Fielding Data'!$A:$H,MATCH(Q$1,'Fielding Data'!$A$1:$H$1,0),0),"Other")</f>
        <v>5</v>
      </c>
      <c r="R3255" s="14">
        <f>IFERROR(VLOOKUP($A3255,'Fielding Data'!$A:$H,MATCH(R$1,'Fielding Data'!$A$1:$H$1,0),0),"Other")</f>
        <v>11</v>
      </c>
      <c r="S3255" s="14">
        <f>IFERROR(VLOOKUP($A3255,'Fielding Data'!$A:$H,MATCH(S$1,'Fielding Data'!$A$1:$H$1,0),0),"Other")</f>
        <v>2</v>
      </c>
      <c r="T3255" s="14">
        <f>IFERROR(VLOOKUP($A3255,'Fielding Data'!$A:$H,MATCH(T$1,'Fielding Data'!$A$1:$H$1,0),0),"Other")</f>
        <v>1</v>
      </c>
      <c r="U3255" s="14">
        <f>SUMIFS('Fielding Data'!E:E,'Fielding Data'!$A:$A,'Hitting Data'!$A3255)</f>
        <v>5</v>
      </c>
      <c r="V3255" s="14">
        <f>SUMIFS('Fielding Data'!F:F,'Fielding Data'!$A:$A,'Hitting Data'!$A3255)</f>
        <v>11</v>
      </c>
      <c r="W3255" s="14">
        <f>SUMIFS('Fielding Data'!G:G,'Fielding Data'!$A:$A,'Hitting Data'!$A3255)</f>
        <v>2</v>
      </c>
      <c r="X3255" s="14">
        <f>SUMIFS('Fielding Data'!H:H,'Fielding Data'!$A:$A,'Hitting Data'!$A3255)</f>
        <v>1</v>
      </c>
    </row>
    <row r="3256" spans="1:24" x14ac:dyDescent="0.25">
      <c r="A3256" s="14" t="str">
        <f t="shared" si="50"/>
        <v>rhymewi012012</v>
      </c>
      <c r="B3256" s="19" t="s">
        <v>1365</v>
      </c>
      <c r="C3256" s="19">
        <v>2012</v>
      </c>
      <c r="D3256" s="19">
        <v>47</v>
      </c>
      <c r="E3256" s="19">
        <v>123</v>
      </c>
      <c r="F3256" s="19">
        <v>11</v>
      </c>
      <c r="G3256" s="19">
        <v>28</v>
      </c>
      <c r="H3256" s="19">
        <v>2</v>
      </c>
      <c r="I3256" s="19">
        <v>1</v>
      </c>
      <c r="J3256" s="19">
        <v>1</v>
      </c>
      <c r="K3256" s="19">
        <v>8</v>
      </c>
      <c r="L3256" s="19">
        <v>1</v>
      </c>
      <c r="M3256" s="19">
        <v>2</v>
      </c>
      <c r="N3256" s="19">
        <v>10</v>
      </c>
      <c r="O3256" s="19">
        <v>17</v>
      </c>
      <c r="P3256" s="14" t="str">
        <f>IFERROR(VLOOKUP($A3256,'Fielding Data'!$A:$H,MATCH(P$1,'Fielding Data'!$A$1:$H$1,0),0),"Other")</f>
        <v>2B</v>
      </c>
      <c r="Q3256" s="14">
        <f>IFERROR(VLOOKUP($A3256,'Fielding Data'!$A:$H,MATCH(Q$1,'Fielding Data'!$A$1:$H$1,0),0),"Other")</f>
        <v>40</v>
      </c>
      <c r="R3256" s="14">
        <f>IFERROR(VLOOKUP($A3256,'Fielding Data'!$A:$H,MATCH(R$1,'Fielding Data'!$A$1:$H$1,0),0),"Other")</f>
        <v>83</v>
      </c>
      <c r="S3256" s="14">
        <f>IFERROR(VLOOKUP($A3256,'Fielding Data'!$A:$H,MATCH(S$1,'Fielding Data'!$A$1:$H$1,0),0),"Other")</f>
        <v>5</v>
      </c>
      <c r="T3256" s="14">
        <f>IFERROR(VLOOKUP($A3256,'Fielding Data'!$A:$H,MATCH(T$1,'Fielding Data'!$A$1:$H$1,0),0),"Other")</f>
        <v>27</v>
      </c>
      <c r="U3256" s="14">
        <f>SUMIFS('Fielding Data'!E:E,'Fielding Data'!$A:$A,'Hitting Data'!$A3256)</f>
        <v>43</v>
      </c>
      <c r="V3256" s="14">
        <f>SUMIFS('Fielding Data'!F:F,'Fielding Data'!$A:$A,'Hitting Data'!$A3256)</f>
        <v>104</v>
      </c>
      <c r="W3256" s="14">
        <f>SUMIFS('Fielding Data'!G:G,'Fielding Data'!$A:$A,'Hitting Data'!$A3256)</f>
        <v>8</v>
      </c>
      <c r="X3256" s="14">
        <f>SUMIFS('Fielding Data'!H:H,'Fielding Data'!$A:$A,'Hitting Data'!$A3256)</f>
        <v>28</v>
      </c>
    </row>
    <row r="3257" spans="1:24" x14ac:dyDescent="0.25">
      <c r="A3257" s="14" t="str">
        <f t="shared" si="50"/>
        <v>richacl012012</v>
      </c>
      <c r="B3257" s="19" t="s">
        <v>995</v>
      </c>
      <c r="C3257" s="19">
        <v>2012</v>
      </c>
      <c r="D3257" s="19">
        <v>36</v>
      </c>
      <c r="E3257" s="19">
        <v>69</v>
      </c>
      <c r="F3257" s="19">
        <v>5</v>
      </c>
      <c r="G3257" s="19">
        <v>6</v>
      </c>
      <c r="H3257" s="19">
        <v>2</v>
      </c>
      <c r="I3257" s="19">
        <v>0</v>
      </c>
      <c r="J3257" s="19">
        <v>1</v>
      </c>
      <c r="K3257" s="19">
        <v>7</v>
      </c>
      <c r="L3257" s="19">
        <v>0</v>
      </c>
      <c r="M3257" s="19">
        <v>0</v>
      </c>
      <c r="N3257" s="19">
        <v>1</v>
      </c>
      <c r="O3257" s="19">
        <v>40</v>
      </c>
      <c r="P3257" s="14" t="str">
        <f>IFERROR(VLOOKUP($A3257,'Fielding Data'!$A:$H,MATCH(P$1,'Fielding Data'!$A$1:$H$1,0),0),"Other")</f>
        <v>P</v>
      </c>
      <c r="Q3257" s="14">
        <f>IFERROR(VLOOKUP($A3257,'Fielding Data'!$A:$H,MATCH(Q$1,'Fielding Data'!$A$1:$H$1,0),0),"Other")</f>
        <v>17</v>
      </c>
      <c r="R3257" s="14">
        <f>IFERROR(VLOOKUP($A3257,'Fielding Data'!$A:$H,MATCH(R$1,'Fielding Data'!$A$1:$H$1,0),0),"Other")</f>
        <v>42</v>
      </c>
      <c r="S3257" s="14">
        <f>IFERROR(VLOOKUP($A3257,'Fielding Data'!$A:$H,MATCH(S$1,'Fielding Data'!$A$1:$H$1,0),0),"Other")</f>
        <v>6</v>
      </c>
      <c r="T3257" s="14">
        <f>IFERROR(VLOOKUP($A3257,'Fielding Data'!$A:$H,MATCH(T$1,'Fielding Data'!$A$1:$H$1,0),0),"Other")</f>
        <v>1</v>
      </c>
      <c r="U3257" s="14">
        <f>SUMIFS('Fielding Data'!E:E,'Fielding Data'!$A:$A,'Hitting Data'!$A3257)</f>
        <v>17</v>
      </c>
      <c r="V3257" s="14">
        <f>SUMIFS('Fielding Data'!F:F,'Fielding Data'!$A:$A,'Hitting Data'!$A3257)</f>
        <v>42</v>
      </c>
      <c r="W3257" s="14">
        <f>SUMIFS('Fielding Data'!G:G,'Fielding Data'!$A:$A,'Hitting Data'!$A3257)</f>
        <v>6</v>
      </c>
      <c r="X3257" s="14">
        <f>SUMIFS('Fielding Data'!H:H,'Fielding Data'!$A:$A,'Hitting Data'!$A3257)</f>
        <v>1</v>
      </c>
    </row>
    <row r="3258" spans="1:24" x14ac:dyDescent="0.25">
      <c r="A3258" s="14" t="str">
        <f t="shared" si="50"/>
        <v>richaga012012</v>
      </c>
      <c r="B3258" s="19" t="s">
        <v>1597</v>
      </c>
      <c r="C3258" s="19">
        <v>2012</v>
      </c>
      <c r="D3258" s="19">
        <v>30</v>
      </c>
      <c r="E3258" s="19">
        <v>2</v>
      </c>
      <c r="F3258" s="19">
        <v>0</v>
      </c>
      <c r="G3258" s="19">
        <v>0</v>
      </c>
      <c r="H3258" s="19">
        <v>0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1</v>
      </c>
      <c r="P3258" s="14" t="str">
        <f>IFERROR(VLOOKUP($A3258,'Fielding Data'!$A:$H,MATCH(P$1,'Fielding Data'!$A$1:$H$1,0),0),"Other")</f>
        <v>P</v>
      </c>
      <c r="Q3258" s="14">
        <f>IFERROR(VLOOKUP($A3258,'Fielding Data'!$A:$H,MATCH(Q$1,'Fielding Data'!$A$1:$H$1,0),0),"Other")</f>
        <v>1</v>
      </c>
      <c r="R3258" s="14">
        <f>IFERROR(VLOOKUP($A3258,'Fielding Data'!$A:$H,MATCH(R$1,'Fielding Data'!$A$1:$H$1,0),0),"Other")</f>
        <v>5</v>
      </c>
      <c r="S3258" s="14">
        <f>IFERROR(VLOOKUP($A3258,'Fielding Data'!$A:$H,MATCH(S$1,'Fielding Data'!$A$1:$H$1,0),0),"Other")</f>
        <v>1</v>
      </c>
      <c r="T3258" s="14">
        <f>IFERROR(VLOOKUP($A3258,'Fielding Data'!$A:$H,MATCH(T$1,'Fielding Data'!$A$1:$H$1,0),0),"Other")</f>
        <v>0</v>
      </c>
      <c r="U3258" s="14">
        <f>SUMIFS('Fielding Data'!E:E,'Fielding Data'!$A:$A,'Hitting Data'!$A3258)</f>
        <v>1</v>
      </c>
      <c r="V3258" s="14">
        <f>SUMIFS('Fielding Data'!F:F,'Fielding Data'!$A:$A,'Hitting Data'!$A3258)</f>
        <v>5</v>
      </c>
      <c r="W3258" s="14">
        <f>SUMIFS('Fielding Data'!G:G,'Fielding Data'!$A:$A,'Hitting Data'!$A3258)</f>
        <v>1</v>
      </c>
      <c r="X3258" s="14">
        <f>SUMIFS('Fielding Data'!H:H,'Fielding Data'!$A:$A,'Hitting Data'!$A3258)</f>
        <v>0</v>
      </c>
    </row>
    <row r="3259" spans="1:24" x14ac:dyDescent="0.25">
      <c r="A3259" s="14" t="str">
        <f t="shared" si="50"/>
        <v>richmsc012012</v>
      </c>
      <c r="B3259" s="19" t="s">
        <v>996</v>
      </c>
      <c r="C3259" s="19">
        <v>2012</v>
      </c>
      <c r="D3259" s="19">
        <v>3</v>
      </c>
      <c r="E3259" s="19">
        <v>0</v>
      </c>
      <c r="F3259" s="19">
        <v>0</v>
      </c>
      <c r="G3259" s="19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4" t="str">
        <f>IFERROR(VLOOKUP($A3259,'Fielding Data'!$A:$H,MATCH(P$1,'Fielding Data'!$A$1:$H$1,0),0),"Other")</f>
        <v>P</v>
      </c>
      <c r="Q3259" s="14">
        <f>IFERROR(VLOOKUP($A3259,'Fielding Data'!$A:$H,MATCH(Q$1,'Fielding Data'!$A$1:$H$1,0),0),"Other")</f>
        <v>0</v>
      </c>
      <c r="R3259" s="14">
        <f>IFERROR(VLOOKUP($A3259,'Fielding Data'!$A:$H,MATCH(R$1,'Fielding Data'!$A$1:$H$1,0),0),"Other")</f>
        <v>0</v>
      </c>
      <c r="S3259" s="14">
        <f>IFERROR(VLOOKUP($A3259,'Fielding Data'!$A:$H,MATCH(S$1,'Fielding Data'!$A$1:$H$1,0),0),"Other")</f>
        <v>1</v>
      </c>
      <c r="T3259" s="14">
        <f>IFERROR(VLOOKUP($A3259,'Fielding Data'!$A:$H,MATCH(T$1,'Fielding Data'!$A$1:$H$1,0),0),"Other")</f>
        <v>0</v>
      </c>
      <c r="U3259" s="14">
        <f>SUMIFS('Fielding Data'!E:E,'Fielding Data'!$A:$A,'Hitting Data'!$A3259)</f>
        <v>0</v>
      </c>
      <c r="V3259" s="14">
        <f>SUMIFS('Fielding Data'!F:F,'Fielding Data'!$A:$A,'Hitting Data'!$A3259)</f>
        <v>0</v>
      </c>
      <c r="W3259" s="14">
        <f>SUMIFS('Fielding Data'!G:G,'Fielding Data'!$A:$A,'Hitting Data'!$A3259)</f>
        <v>1</v>
      </c>
      <c r="X3259" s="14">
        <f>SUMIFS('Fielding Data'!H:H,'Fielding Data'!$A:$A,'Hitting Data'!$A3259)</f>
        <v>0</v>
      </c>
    </row>
    <row r="3260" spans="1:24" x14ac:dyDescent="0.25">
      <c r="A3260" s="14" t="str">
        <f t="shared" si="50"/>
        <v>riosal012012</v>
      </c>
      <c r="B3260" s="19" t="s">
        <v>490</v>
      </c>
      <c r="C3260" s="19">
        <v>2012</v>
      </c>
      <c r="D3260" s="19">
        <v>157</v>
      </c>
      <c r="E3260" s="19">
        <v>605</v>
      </c>
      <c r="F3260" s="19">
        <v>93</v>
      </c>
      <c r="G3260" s="19">
        <v>184</v>
      </c>
      <c r="H3260" s="19">
        <v>37</v>
      </c>
      <c r="I3260" s="19">
        <v>8</v>
      </c>
      <c r="J3260" s="19">
        <v>25</v>
      </c>
      <c r="K3260" s="19">
        <v>91</v>
      </c>
      <c r="L3260" s="19">
        <v>23</v>
      </c>
      <c r="M3260" s="19">
        <v>6</v>
      </c>
      <c r="N3260" s="19">
        <v>26</v>
      </c>
      <c r="O3260" s="19">
        <v>92</v>
      </c>
      <c r="P3260" s="14" t="str">
        <f>IFERROR(VLOOKUP($A3260,'Fielding Data'!$A:$H,MATCH(P$1,'Fielding Data'!$A$1:$H$1,0),0),"Other")</f>
        <v>OF</v>
      </c>
      <c r="Q3260" s="14">
        <f>IFERROR(VLOOKUP($A3260,'Fielding Data'!$A:$H,MATCH(Q$1,'Fielding Data'!$A$1:$H$1,0),0),"Other")</f>
        <v>333</v>
      </c>
      <c r="R3260" s="14">
        <f>IFERROR(VLOOKUP($A3260,'Fielding Data'!$A:$H,MATCH(R$1,'Fielding Data'!$A$1:$H$1,0),0),"Other")</f>
        <v>9</v>
      </c>
      <c r="S3260" s="14">
        <f>IFERROR(VLOOKUP($A3260,'Fielding Data'!$A:$H,MATCH(S$1,'Fielding Data'!$A$1:$H$1,0),0),"Other")</f>
        <v>7</v>
      </c>
      <c r="T3260" s="14">
        <f>IFERROR(VLOOKUP($A3260,'Fielding Data'!$A:$H,MATCH(T$1,'Fielding Data'!$A$1:$H$1,0),0),"Other")</f>
        <v>2</v>
      </c>
      <c r="U3260" s="14">
        <f>SUMIFS('Fielding Data'!E:E,'Fielding Data'!$A:$A,'Hitting Data'!$A3260)</f>
        <v>333</v>
      </c>
      <c r="V3260" s="14">
        <f>SUMIFS('Fielding Data'!F:F,'Fielding Data'!$A:$A,'Hitting Data'!$A3260)</f>
        <v>9</v>
      </c>
      <c r="W3260" s="14">
        <f>SUMIFS('Fielding Data'!G:G,'Fielding Data'!$A:$A,'Hitting Data'!$A3260)</f>
        <v>7</v>
      </c>
      <c r="X3260" s="14">
        <f>SUMIFS('Fielding Data'!H:H,'Fielding Data'!$A:$A,'Hitting Data'!$A3260)</f>
        <v>2</v>
      </c>
    </row>
    <row r="3261" spans="1:24" x14ac:dyDescent="0.25">
      <c r="A3261" s="14" t="str">
        <f t="shared" si="50"/>
        <v>riverju012012</v>
      </c>
      <c r="B3261" s="19" t="s">
        <v>271</v>
      </c>
      <c r="C3261" s="19">
        <v>2012</v>
      </c>
      <c r="D3261" s="19">
        <v>109</v>
      </c>
      <c r="E3261" s="19">
        <v>312</v>
      </c>
      <c r="F3261" s="19">
        <v>30</v>
      </c>
      <c r="G3261" s="19">
        <v>76</v>
      </c>
      <c r="H3261" s="19">
        <v>14</v>
      </c>
      <c r="I3261" s="19">
        <v>0</v>
      </c>
      <c r="J3261" s="19">
        <v>9</v>
      </c>
      <c r="K3261" s="19">
        <v>47</v>
      </c>
      <c r="L3261" s="19">
        <v>1</v>
      </c>
      <c r="M3261" s="19">
        <v>3</v>
      </c>
      <c r="N3261" s="19">
        <v>18</v>
      </c>
      <c r="O3261" s="19">
        <v>35</v>
      </c>
      <c r="P3261" s="14" t="str">
        <f>IFERROR(VLOOKUP($A3261,'Fielding Data'!$A:$H,MATCH(P$1,'Fielding Data'!$A$1:$H$1,0),0),"Other")</f>
        <v>1B</v>
      </c>
      <c r="Q3261" s="14">
        <f>IFERROR(VLOOKUP($A3261,'Fielding Data'!$A:$H,MATCH(Q$1,'Fielding Data'!$A$1:$H$1,0),0),"Other")</f>
        <v>301</v>
      </c>
      <c r="R3261" s="14">
        <f>IFERROR(VLOOKUP($A3261,'Fielding Data'!$A:$H,MATCH(R$1,'Fielding Data'!$A$1:$H$1,0),0),"Other")</f>
        <v>19</v>
      </c>
      <c r="S3261" s="14">
        <f>IFERROR(VLOOKUP($A3261,'Fielding Data'!$A:$H,MATCH(S$1,'Fielding Data'!$A$1:$H$1,0),0),"Other")</f>
        <v>5</v>
      </c>
      <c r="T3261" s="14">
        <f>IFERROR(VLOOKUP($A3261,'Fielding Data'!$A:$H,MATCH(T$1,'Fielding Data'!$A$1:$H$1,0),0),"Other")</f>
        <v>20</v>
      </c>
      <c r="U3261" s="14">
        <f>SUMIFS('Fielding Data'!E:E,'Fielding Data'!$A:$A,'Hitting Data'!$A3261)</f>
        <v>353</v>
      </c>
      <c r="V3261" s="14">
        <f>SUMIFS('Fielding Data'!F:F,'Fielding Data'!$A:$A,'Hitting Data'!$A3261)</f>
        <v>22</v>
      </c>
      <c r="W3261" s="14">
        <f>SUMIFS('Fielding Data'!G:G,'Fielding Data'!$A:$A,'Hitting Data'!$A3261)</f>
        <v>5</v>
      </c>
      <c r="X3261" s="14">
        <f>SUMIFS('Fielding Data'!H:H,'Fielding Data'!$A:$A,'Hitting Data'!$A3261)</f>
        <v>20</v>
      </c>
    </row>
    <row r="3262" spans="1:24" x14ac:dyDescent="0.25">
      <c r="A3262" s="14" t="str">
        <f t="shared" si="50"/>
        <v>riverma012012</v>
      </c>
      <c r="B3262" s="19" t="s">
        <v>187</v>
      </c>
      <c r="C3262" s="19">
        <v>2012</v>
      </c>
      <c r="D3262" s="19">
        <v>9</v>
      </c>
      <c r="E3262" s="19">
        <v>0</v>
      </c>
      <c r="F3262" s="19">
        <v>0</v>
      </c>
      <c r="G3262" s="19">
        <v>0</v>
      </c>
      <c r="H3262" s="19">
        <v>0</v>
      </c>
      <c r="I3262" s="19">
        <v>0</v>
      </c>
      <c r="J3262" s="19">
        <v>0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4" t="str">
        <f>IFERROR(VLOOKUP($A3262,'Fielding Data'!$A:$H,MATCH(P$1,'Fielding Data'!$A$1:$H$1,0),0),"Other")</f>
        <v>P</v>
      </c>
      <c r="Q3262" s="14">
        <f>IFERROR(VLOOKUP($A3262,'Fielding Data'!$A:$H,MATCH(Q$1,'Fielding Data'!$A$1:$H$1,0),0),"Other")</f>
        <v>1</v>
      </c>
      <c r="R3262" s="14">
        <f>IFERROR(VLOOKUP($A3262,'Fielding Data'!$A:$H,MATCH(R$1,'Fielding Data'!$A$1:$H$1,0),0),"Other")</f>
        <v>2</v>
      </c>
      <c r="S3262" s="14">
        <f>IFERROR(VLOOKUP($A3262,'Fielding Data'!$A:$H,MATCH(S$1,'Fielding Data'!$A$1:$H$1,0),0),"Other")</f>
        <v>0</v>
      </c>
      <c r="T3262" s="14">
        <f>IFERROR(VLOOKUP($A3262,'Fielding Data'!$A:$H,MATCH(T$1,'Fielding Data'!$A$1:$H$1,0),0),"Other")</f>
        <v>0</v>
      </c>
      <c r="U3262" s="14">
        <f>SUMIFS('Fielding Data'!E:E,'Fielding Data'!$A:$A,'Hitting Data'!$A3262)</f>
        <v>1</v>
      </c>
      <c r="V3262" s="14">
        <f>SUMIFS('Fielding Data'!F:F,'Fielding Data'!$A:$A,'Hitting Data'!$A3262)</f>
        <v>2</v>
      </c>
      <c r="W3262" s="14">
        <f>SUMIFS('Fielding Data'!G:G,'Fielding Data'!$A:$A,'Hitting Data'!$A3262)</f>
        <v>0</v>
      </c>
      <c r="X3262" s="14">
        <f>SUMIFS('Fielding Data'!H:H,'Fielding Data'!$A:$A,'Hitting Data'!$A3262)</f>
        <v>0</v>
      </c>
    </row>
    <row r="3263" spans="1:24" x14ac:dyDescent="0.25">
      <c r="A3263" s="14" t="str">
        <f t="shared" si="50"/>
        <v>rizzoan012012</v>
      </c>
      <c r="B3263" s="19" t="s">
        <v>1598</v>
      </c>
      <c r="C3263" s="19">
        <v>2012</v>
      </c>
      <c r="D3263" s="19">
        <v>87</v>
      </c>
      <c r="E3263" s="19">
        <v>337</v>
      </c>
      <c r="F3263" s="19">
        <v>44</v>
      </c>
      <c r="G3263" s="19">
        <v>96</v>
      </c>
      <c r="H3263" s="19">
        <v>15</v>
      </c>
      <c r="I3263" s="19">
        <v>0</v>
      </c>
      <c r="J3263" s="19">
        <v>15</v>
      </c>
      <c r="K3263" s="19">
        <v>48</v>
      </c>
      <c r="L3263" s="19">
        <v>3</v>
      </c>
      <c r="M3263" s="19">
        <v>2</v>
      </c>
      <c r="N3263" s="19">
        <v>27</v>
      </c>
      <c r="O3263" s="19">
        <v>62</v>
      </c>
      <c r="P3263" s="14" t="str">
        <f>IFERROR(VLOOKUP($A3263,'Fielding Data'!$A:$H,MATCH(P$1,'Fielding Data'!$A$1:$H$1,0),0),"Other")</f>
        <v>1B</v>
      </c>
      <c r="Q3263" s="14">
        <f>IFERROR(VLOOKUP($A3263,'Fielding Data'!$A:$H,MATCH(Q$1,'Fielding Data'!$A$1:$H$1,0),0),"Other")</f>
        <v>685</v>
      </c>
      <c r="R3263" s="14">
        <f>IFERROR(VLOOKUP($A3263,'Fielding Data'!$A:$H,MATCH(R$1,'Fielding Data'!$A$1:$H$1,0),0),"Other")</f>
        <v>46</v>
      </c>
      <c r="S3263" s="14">
        <f>IFERROR(VLOOKUP($A3263,'Fielding Data'!$A:$H,MATCH(S$1,'Fielding Data'!$A$1:$H$1,0),0),"Other")</f>
        <v>4</v>
      </c>
      <c r="T3263" s="14">
        <f>IFERROR(VLOOKUP($A3263,'Fielding Data'!$A:$H,MATCH(T$1,'Fielding Data'!$A$1:$H$1,0),0),"Other")</f>
        <v>76</v>
      </c>
      <c r="U3263" s="14">
        <f>SUMIFS('Fielding Data'!E:E,'Fielding Data'!$A:$A,'Hitting Data'!$A3263)</f>
        <v>685</v>
      </c>
      <c r="V3263" s="14">
        <f>SUMIFS('Fielding Data'!F:F,'Fielding Data'!$A:$A,'Hitting Data'!$A3263)</f>
        <v>46</v>
      </c>
      <c r="W3263" s="14">
        <f>SUMIFS('Fielding Data'!G:G,'Fielding Data'!$A:$A,'Hitting Data'!$A3263)</f>
        <v>4</v>
      </c>
      <c r="X3263" s="14">
        <f>SUMIFS('Fielding Data'!H:H,'Fielding Data'!$A:$A,'Hitting Data'!$A3263)</f>
        <v>76</v>
      </c>
    </row>
    <row r="3264" spans="1:24" x14ac:dyDescent="0.25">
      <c r="A3264" s="14" t="str">
        <f t="shared" si="50"/>
        <v>roberbr012012</v>
      </c>
      <c r="B3264" s="19" t="s">
        <v>273</v>
      </c>
      <c r="C3264" s="19">
        <v>2012</v>
      </c>
      <c r="D3264" s="19">
        <v>17</v>
      </c>
      <c r="E3264" s="19">
        <v>66</v>
      </c>
      <c r="F3264" s="19">
        <v>2</v>
      </c>
      <c r="G3264" s="19">
        <v>12</v>
      </c>
      <c r="H3264" s="19">
        <v>0</v>
      </c>
      <c r="I3264" s="19">
        <v>0</v>
      </c>
      <c r="J3264" s="19">
        <v>0</v>
      </c>
      <c r="K3264" s="19">
        <v>5</v>
      </c>
      <c r="L3264" s="19">
        <v>1</v>
      </c>
      <c r="M3264" s="19">
        <v>1</v>
      </c>
      <c r="N3264" s="19">
        <v>5</v>
      </c>
      <c r="O3264" s="19">
        <v>12</v>
      </c>
      <c r="P3264" s="14" t="str">
        <f>IFERROR(VLOOKUP($A3264,'Fielding Data'!$A:$H,MATCH(P$1,'Fielding Data'!$A$1:$H$1,0),0),"Other")</f>
        <v>2B</v>
      </c>
      <c r="Q3264" s="14">
        <f>IFERROR(VLOOKUP($A3264,'Fielding Data'!$A:$H,MATCH(Q$1,'Fielding Data'!$A$1:$H$1,0),0),"Other")</f>
        <v>30</v>
      </c>
      <c r="R3264" s="14">
        <f>IFERROR(VLOOKUP($A3264,'Fielding Data'!$A:$H,MATCH(R$1,'Fielding Data'!$A$1:$H$1,0),0),"Other")</f>
        <v>48</v>
      </c>
      <c r="S3264" s="14">
        <f>IFERROR(VLOOKUP($A3264,'Fielding Data'!$A:$H,MATCH(S$1,'Fielding Data'!$A$1:$H$1,0),0),"Other")</f>
        <v>1</v>
      </c>
      <c r="T3264" s="14">
        <f>IFERROR(VLOOKUP($A3264,'Fielding Data'!$A:$H,MATCH(T$1,'Fielding Data'!$A$1:$H$1,0),0),"Other")</f>
        <v>9</v>
      </c>
      <c r="U3264" s="14">
        <f>SUMIFS('Fielding Data'!E:E,'Fielding Data'!$A:$A,'Hitting Data'!$A3264)</f>
        <v>30</v>
      </c>
      <c r="V3264" s="14">
        <f>SUMIFS('Fielding Data'!F:F,'Fielding Data'!$A:$A,'Hitting Data'!$A3264)</f>
        <v>48</v>
      </c>
      <c r="W3264" s="14">
        <f>SUMIFS('Fielding Data'!G:G,'Fielding Data'!$A:$A,'Hitting Data'!$A3264)</f>
        <v>1</v>
      </c>
      <c r="X3264" s="14">
        <f>SUMIFS('Fielding Data'!H:H,'Fielding Data'!$A:$A,'Hitting Data'!$A3264)</f>
        <v>9</v>
      </c>
    </row>
    <row r="3265" spans="1:24" x14ac:dyDescent="0.25">
      <c r="A3265" s="14" t="str">
        <f t="shared" si="50"/>
        <v>roberda082012</v>
      </c>
      <c r="B3265" s="19" t="s">
        <v>997</v>
      </c>
      <c r="C3265" s="19">
        <v>2012</v>
      </c>
      <c r="D3265" s="19">
        <v>65</v>
      </c>
      <c r="E3265" s="19">
        <v>0</v>
      </c>
      <c r="F3265" s="19">
        <v>0</v>
      </c>
      <c r="G3265" s="19">
        <v>0</v>
      </c>
      <c r="H3265" s="19">
        <v>0</v>
      </c>
      <c r="I3265" s="19">
        <v>0</v>
      </c>
      <c r="J3265" s="19">
        <v>0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4" t="str">
        <f>IFERROR(VLOOKUP($A3265,'Fielding Data'!$A:$H,MATCH(P$1,'Fielding Data'!$A$1:$H$1,0),0),"Other")</f>
        <v>P</v>
      </c>
      <c r="Q3265" s="14">
        <f>IFERROR(VLOOKUP($A3265,'Fielding Data'!$A:$H,MATCH(Q$1,'Fielding Data'!$A$1:$H$1,0),0),"Other")</f>
        <v>4</v>
      </c>
      <c r="R3265" s="14">
        <f>IFERROR(VLOOKUP($A3265,'Fielding Data'!$A:$H,MATCH(R$1,'Fielding Data'!$A$1:$H$1,0),0),"Other")</f>
        <v>1</v>
      </c>
      <c r="S3265" s="14">
        <f>IFERROR(VLOOKUP($A3265,'Fielding Data'!$A:$H,MATCH(S$1,'Fielding Data'!$A$1:$H$1,0),0),"Other")</f>
        <v>0</v>
      </c>
      <c r="T3265" s="14">
        <f>IFERROR(VLOOKUP($A3265,'Fielding Data'!$A:$H,MATCH(T$1,'Fielding Data'!$A$1:$H$1,0),0),"Other")</f>
        <v>0</v>
      </c>
      <c r="U3265" s="14">
        <f>SUMIFS('Fielding Data'!E:E,'Fielding Data'!$A:$A,'Hitting Data'!$A3265)</f>
        <v>4</v>
      </c>
      <c r="V3265" s="14">
        <f>SUMIFS('Fielding Data'!F:F,'Fielding Data'!$A:$A,'Hitting Data'!$A3265)</f>
        <v>1</v>
      </c>
      <c r="W3265" s="14">
        <f>SUMIFS('Fielding Data'!G:G,'Fielding Data'!$A:$A,'Hitting Data'!$A3265)</f>
        <v>0</v>
      </c>
      <c r="X3265" s="14">
        <f>SUMIFS('Fielding Data'!H:H,'Fielding Data'!$A:$A,'Hitting Data'!$A3265)</f>
        <v>0</v>
      </c>
    </row>
    <row r="3266" spans="1:24" x14ac:dyDescent="0.25">
      <c r="A3266" s="14" t="str">
        <f t="shared" si="50"/>
        <v>roberty012012</v>
      </c>
      <c r="B3266" s="19" t="s">
        <v>1819</v>
      </c>
      <c r="C3266" s="19">
        <v>2012</v>
      </c>
      <c r="D3266" s="19">
        <v>40</v>
      </c>
      <c r="E3266" s="19">
        <v>0</v>
      </c>
      <c r="F3266" s="19">
        <v>0</v>
      </c>
      <c r="G3266" s="19">
        <v>0</v>
      </c>
      <c r="H3266" s="19">
        <v>0</v>
      </c>
      <c r="I3266" s="19">
        <v>0</v>
      </c>
      <c r="J3266" s="19">
        <v>0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4" t="str">
        <f>IFERROR(VLOOKUP($A3266,'Fielding Data'!$A:$H,MATCH(P$1,'Fielding Data'!$A$1:$H$1,0),0),"Other")</f>
        <v>P</v>
      </c>
      <c r="Q3266" s="14">
        <f>IFERROR(VLOOKUP($A3266,'Fielding Data'!$A:$H,MATCH(Q$1,'Fielding Data'!$A$1:$H$1,0),0),"Other")</f>
        <v>1</v>
      </c>
      <c r="R3266" s="14">
        <f>IFERROR(VLOOKUP($A3266,'Fielding Data'!$A:$H,MATCH(R$1,'Fielding Data'!$A$1:$H$1,0),0),"Other")</f>
        <v>5</v>
      </c>
      <c r="S3266" s="14">
        <f>IFERROR(VLOOKUP($A3266,'Fielding Data'!$A:$H,MATCH(S$1,'Fielding Data'!$A$1:$H$1,0),0),"Other")</f>
        <v>1</v>
      </c>
      <c r="T3266" s="14">
        <f>IFERROR(VLOOKUP($A3266,'Fielding Data'!$A:$H,MATCH(T$1,'Fielding Data'!$A$1:$H$1,0),0),"Other")</f>
        <v>0</v>
      </c>
      <c r="U3266" s="14">
        <f>SUMIFS('Fielding Data'!E:E,'Fielding Data'!$A:$A,'Hitting Data'!$A3266)</f>
        <v>1</v>
      </c>
      <c r="V3266" s="14">
        <f>SUMIFS('Fielding Data'!F:F,'Fielding Data'!$A:$A,'Hitting Data'!$A3266)</f>
        <v>5</v>
      </c>
      <c r="W3266" s="14">
        <f>SUMIFS('Fielding Data'!G:G,'Fielding Data'!$A:$A,'Hitting Data'!$A3266)</f>
        <v>1</v>
      </c>
      <c r="X3266" s="14">
        <f>SUMIFS('Fielding Data'!H:H,'Fielding Data'!$A:$A,'Hitting Data'!$A3266)</f>
        <v>0</v>
      </c>
    </row>
    <row r="3267" spans="1:24" x14ac:dyDescent="0.25">
      <c r="A3267" s="14" t="str">
        <f t="shared" ref="A3267:A3330" si="51">B3267&amp;C3267</f>
        <v>robincl012012</v>
      </c>
      <c r="B3267" s="19" t="s">
        <v>1820</v>
      </c>
      <c r="C3267" s="19">
        <v>2012</v>
      </c>
      <c r="D3267" s="19">
        <v>4</v>
      </c>
      <c r="E3267" s="19">
        <v>4</v>
      </c>
      <c r="F3267" s="19">
        <v>0</v>
      </c>
      <c r="G3267" s="19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2</v>
      </c>
      <c r="P3267" s="14" t="str">
        <f>IFERROR(VLOOKUP($A3267,'Fielding Data'!$A:$H,MATCH(P$1,'Fielding Data'!$A$1:$H$1,0),0),"Other")</f>
        <v>Other</v>
      </c>
      <c r="Q3267" s="14" t="str">
        <f>IFERROR(VLOOKUP($A3267,'Fielding Data'!$A:$H,MATCH(Q$1,'Fielding Data'!$A$1:$H$1,0),0),"Other")</f>
        <v>Other</v>
      </c>
      <c r="R3267" s="14" t="str">
        <f>IFERROR(VLOOKUP($A3267,'Fielding Data'!$A:$H,MATCH(R$1,'Fielding Data'!$A$1:$H$1,0),0),"Other")</f>
        <v>Other</v>
      </c>
      <c r="S3267" s="14" t="str">
        <f>IFERROR(VLOOKUP($A3267,'Fielding Data'!$A:$H,MATCH(S$1,'Fielding Data'!$A$1:$H$1,0),0),"Other")</f>
        <v>Other</v>
      </c>
      <c r="T3267" s="14" t="str">
        <f>IFERROR(VLOOKUP($A3267,'Fielding Data'!$A:$H,MATCH(T$1,'Fielding Data'!$A$1:$H$1,0),0),"Other")</f>
        <v>Other</v>
      </c>
      <c r="U3267" s="14">
        <f>SUMIFS('Fielding Data'!E:E,'Fielding Data'!$A:$A,'Hitting Data'!$A3267)</f>
        <v>0</v>
      </c>
      <c r="V3267" s="14">
        <f>SUMIFS('Fielding Data'!F:F,'Fielding Data'!$A:$A,'Hitting Data'!$A3267)</f>
        <v>0</v>
      </c>
      <c r="W3267" s="14">
        <f>SUMIFS('Fielding Data'!G:G,'Fielding Data'!$A:$A,'Hitting Data'!$A3267)</f>
        <v>0</v>
      </c>
      <c r="X3267" s="14">
        <f>SUMIFS('Fielding Data'!H:H,'Fielding Data'!$A:$A,'Hitting Data'!$A3267)</f>
        <v>0</v>
      </c>
    </row>
    <row r="3268" spans="1:24" x14ac:dyDescent="0.25">
      <c r="A3268" s="14" t="str">
        <f t="shared" si="51"/>
        <v>robinsh012012</v>
      </c>
      <c r="B3268" s="19" t="s">
        <v>1170</v>
      </c>
      <c r="C3268" s="19">
        <v>2012</v>
      </c>
      <c r="D3268" s="19">
        <v>102</v>
      </c>
      <c r="E3268" s="19">
        <v>166</v>
      </c>
      <c r="F3268" s="19">
        <v>20</v>
      </c>
      <c r="G3268" s="19">
        <v>42</v>
      </c>
      <c r="H3268" s="19">
        <v>8</v>
      </c>
      <c r="I3268" s="19">
        <v>0</v>
      </c>
      <c r="J3268" s="19">
        <v>3</v>
      </c>
      <c r="K3268" s="19">
        <v>16</v>
      </c>
      <c r="L3268" s="19">
        <v>1</v>
      </c>
      <c r="M3268" s="19">
        <v>0</v>
      </c>
      <c r="N3268" s="19">
        <v>14</v>
      </c>
      <c r="O3268" s="19">
        <v>32</v>
      </c>
      <c r="P3268" s="14" t="str">
        <f>IFERROR(VLOOKUP($A3268,'Fielding Data'!$A:$H,MATCH(P$1,'Fielding Data'!$A$1:$H$1,0),0),"Other")</f>
        <v>CF</v>
      </c>
      <c r="Q3268" s="14">
        <f>IFERROR(VLOOKUP($A3268,'Fielding Data'!$A:$H,MATCH(Q$1,'Fielding Data'!$A$1:$H$1,0),0),"Other")</f>
        <v>0</v>
      </c>
      <c r="R3268" s="14">
        <f>IFERROR(VLOOKUP($A3268,'Fielding Data'!$A:$H,MATCH(R$1,'Fielding Data'!$A$1:$H$1,0),0),"Other")</f>
        <v>0</v>
      </c>
      <c r="S3268" s="14">
        <f>IFERROR(VLOOKUP($A3268,'Fielding Data'!$A:$H,MATCH(S$1,'Fielding Data'!$A$1:$H$1,0),0),"Other")</f>
        <v>0</v>
      </c>
      <c r="T3268" s="14">
        <f>IFERROR(VLOOKUP($A3268,'Fielding Data'!$A:$H,MATCH(T$1,'Fielding Data'!$A$1:$H$1,0),0),"Other")</f>
        <v>0</v>
      </c>
      <c r="U3268" s="14">
        <f>SUMIFS('Fielding Data'!E:E,'Fielding Data'!$A:$A,'Hitting Data'!$A3268)</f>
        <v>74</v>
      </c>
      <c r="V3268" s="14">
        <f>SUMIFS('Fielding Data'!F:F,'Fielding Data'!$A:$A,'Hitting Data'!$A3268)</f>
        <v>3</v>
      </c>
      <c r="W3268" s="14">
        <f>SUMIFS('Fielding Data'!G:G,'Fielding Data'!$A:$A,'Hitting Data'!$A3268)</f>
        <v>2</v>
      </c>
      <c r="X3268" s="14">
        <f>SUMIFS('Fielding Data'!H:H,'Fielding Data'!$A:$A,'Hitting Data'!$A3268)</f>
        <v>1</v>
      </c>
    </row>
    <row r="3269" spans="1:24" x14ac:dyDescent="0.25">
      <c r="A3269" s="14" t="str">
        <f t="shared" si="51"/>
        <v>robintr012012</v>
      </c>
      <c r="B3269" s="19" t="s">
        <v>1599</v>
      </c>
      <c r="C3269" s="19">
        <v>2012</v>
      </c>
      <c r="D3269" s="19">
        <v>46</v>
      </c>
      <c r="E3269" s="19">
        <v>145</v>
      </c>
      <c r="F3269" s="19">
        <v>16</v>
      </c>
      <c r="G3269" s="19">
        <v>32</v>
      </c>
      <c r="H3269" s="19">
        <v>4</v>
      </c>
      <c r="I3269" s="19">
        <v>1</v>
      </c>
      <c r="J3269" s="19">
        <v>3</v>
      </c>
      <c r="K3269" s="19">
        <v>12</v>
      </c>
      <c r="L3269" s="19">
        <v>6</v>
      </c>
      <c r="M3269" s="19">
        <v>3</v>
      </c>
      <c r="N3269" s="19">
        <v>14</v>
      </c>
      <c r="O3269" s="19">
        <v>43</v>
      </c>
      <c r="P3269" s="14" t="str">
        <f>IFERROR(VLOOKUP($A3269,'Fielding Data'!$A:$H,MATCH(P$1,'Fielding Data'!$A$1:$H$1,0),0),"Other")</f>
        <v>LF</v>
      </c>
      <c r="Q3269" s="14">
        <f>IFERROR(VLOOKUP($A3269,'Fielding Data'!$A:$H,MATCH(Q$1,'Fielding Data'!$A$1:$H$1,0),0),"Other")</f>
        <v>0</v>
      </c>
      <c r="R3269" s="14">
        <f>IFERROR(VLOOKUP($A3269,'Fielding Data'!$A:$H,MATCH(R$1,'Fielding Data'!$A$1:$H$1,0),0),"Other")</f>
        <v>0</v>
      </c>
      <c r="S3269" s="14">
        <f>IFERROR(VLOOKUP($A3269,'Fielding Data'!$A:$H,MATCH(S$1,'Fielding Data'!$A$1:$H$1,0),0),"Other")</f>
        <v>0</v>
      </c>
      <c r="T3269" s="14">
        <f>IFERROR(VLOOKUP($A3269,'Fielding Data'!$A:$H,MATCH(T$1,'Fielding Data'!$A$1:$H$1,0),0),"Other")</f>
        <v>0</v>
      </c>
      <c r="U3269" s="14">
        <f>SUMIFS('Fielding Data'!E:E,'Fielding Data'!$A:$A,'Hitting Data'!$A3269)</f>
        <v>100</v>
      </c>
      <c r="V3269" s="14">
        <f>SUMIFS('Fielding Data'!F:F,'Fielding Data'!$A:$A,'Hitting Data'!$A3269)</f>
        <v>0</v>
      </c>
      <c r="W3269" s="14">
        <f>SUMIFS('Fielding Data'!G:G,'Fielding Data'!$A:$A,'Hitting Data'!$A3269)</f>
        <v>2</v>
      </c>
      <c r="X3269" s="14">
        <f>SUMIFS('Fielding Data'!H:H,'Fielding Data'!$A:$A,'Hitting Data'!$A3269)</f>
        <v>0</v>
      </c>
    </row>
    <row r="3270" spans="1:24" x14ac:dyDescent="0.25">
      <c r="A3270" s="14" t="str">
        <f t="shared" si="51"/>
        <v>rodnefe012012</v>
      </c>
      <c r="B3270" s="19" t="s">
        <v>331</v>
      </c>
      <c r="C3270" s="19">
        <v>2012</v>
      </c>
      <c r="D3270" s="19">
        <v>76</v>
      </c>
      <c r="E3270" s="19">
        <v>0</v>
      </c>
      <c r="F3270" s="19">
        <v>0</v>
      </c>
      <c r="G3270" s="19">
        <v>0</v>
      </c>
      <c r="H3270" s="19">
        <v>0</v>
      </c>
      <c r="I3270" s="19">
        <v>0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4" t="str">
        <f>IFERROR(VLOOKUP($A3270,'Fielding Data'!$A:$H,MATCH(P$1,'Fielding Data'!$A$1:$H$1,0),0),"Other")</f>
        <v>P</v>
      </c>
      <c r="Q3270" s="14">
        <f>IFERROR(VLOOKUP($A3270,'Fielding Data'!$A:$H,MATCH(Q$1,'Fielding Data'!$A$1:$H$1,0),0),"Other")</f>
        <v>13</v>
      </c>
      <c r="R3270" s="14">
        <f>IFERROR(VLOOKUP($A3270,'Fielding Data'!$A:$H,MATCH(R$1,'Fielding Data'!$A$1:$H$1,0),0),"Other")</f>
        <v>13</v>
      </c>
      <c r="S3270" s="14">
        <f>IFERROR(VLOOKUP($A3270,'Fielding Data'!$A:$H,MATCH(S$1,'Fielding Data'!$A$1:$H$1,0),0),"Other")</f>
        <v>0</v>
      </c>
      <c r="T3270" s="14">
        <f>IFERROR(VLOOKUP($A3270,'Fielding Data'!$A:$H,MATCH(T$1,'Fielding Data'!$A$1:$H$1,0),0),"Other")</f>
        <v>1</v>
      </c>
      <c r="U3270" s="14">
        <f>SUMIFS('Fielding Data'!E:E,'Fielding Data'!$A:$A,'Hitting Data'!$A3270)</f>
        <v>13</v>
      </c>
      <c r="V3270" s="14">
        <f>SUMIFS('Fielding Data'!F:F,'Fielding Data'!$A:$A,'Hitting Data'!$A3270)</f>
        <v>13</v>
      </c>
      <c r="W3270" s="14">
        <f>SUMIFS('Fielding Data'!G:G,'Fielding Data'!$A:$A,'Hitting Data'!$A3270)</f>
        <v>0</v>
      </c>
      <c r="X3270" s="14">
        <f>SUMIFS('Fielding Data'!H:H,'Fielding Data'!$A:$A,'Hitting Data'!$A3270)</f>
        <v>1</v>
      </c>
    </row>
    <row r="3271" spans="1:24" x14ac:dyDescent="0.25">
      <c r="A3271" s="14" t="str">
        <f t="shared" si="51"/>
        <v>rodrial012012</v>
      </c>
      <c r="B3271" s="19" t="s">
        <v>188</v>
      </c>
      <c r="C3271" s="19">
        <v>2012</v>
      </c>
      <c r="D3271" s="19">
        <v>122</v>
      </c>
      <c r="E3271" s="19">
        <v>463</v>
      </c>
      <c r="F3271" s="19">
        <v>74</v>
      </c>
      <c r="G3271" s="19">
        <v>126</v>
      </c>
      <c r="H3271" s="19">
        <v>17</v>
      </c>
      <c r="I3271" s="19">
        <v>1</v>
      </c>
      <c r="J3271" s="19">
        <v>18</v>
      </c>
      <c r="K3271" s="19">
        <v>57</v>
      </c>
      <c r="L3271" s="19">
        <v>13</v>
      </c>
      <c r="M3271" s="19">
        <v>1</v>
      </c>
      <c r="N3271" s="19">
        <v>51</v>
      </c>
      <c r="O3271" s="19">
        <v>116</v>
      </c>
      <c r="P3271" s="14" t="str">
        <f>IFERROR(VLOOKUP($A3271,'Fielding Data'!$A:$H,MATCH(P$1,'Fielding Data'!$A$1:$H$1,0),0),"Other")</f>
        <v>3B</v>
      </c>
      <c r="Q3271" s="14">
        <f>IFERROR(VLOOKUP($A3271,'Fielding Data'!$A:$H,MATCH(Q$1,'Fielding Data'!$A$1:$H$1,0),0),"Other")</f>
        <v>57</v>
      </c>
      <c r="R3271" s="14">
        <f>IFERROR(VLOOKUP($A3271,'Fielding Data'!$A:$H,MATCH(R$1,'Fielding Data'!$A$1:$H$1,0),0),"Other")</f>
        <v>119</v>
      </c>
      <c r="S3271" s="14">
        <f>IFERROR(VLOOKUP($A3271,'Fielding Data'!$A:$H,MATCH(S$1,'Fielding Data'!$A$1:$H$1,0),0),"Other")</f>
        <v>8</v>
      </c>
      <c r="T3271" s="14">
        <f>IFERROR(VLOOKUP($A3271,'Fielding Data'!$A:$H,MATCH(T$1,'Fielding Data'!$A$1:$H$1,0),0),"Other")</f>
        <v>13</v>
      </c>
      <c r="U3271" s="14">
        <f>SUMIFS('Fielding Data'!E:E,'Fielding Data'!$A:$A,'Hitting Data'!$A3271)</f>
        <v>57</v>
      </c>
      <c r="V3271" s="14">
        <f>SUMIFS('Fielding Data'!F:F,'Fielding Data'!$A:$A,'Hitting Data'!$A3271)</f>
        <v>119</v>
      </c>
      <c r="W3271" s="14">
        <f>SUMIFS('Fielding Data'!G:G,'Fielding Data'!$A:$A,'Hitting Data'!$A3271)</f>
        <v>8</v>
      </c>
      <c r="X3271" s="14">
        <f>SUMIFS('Fielding Data'!H:H,'Fielding Data'!$A:$A,'Hitting Data'!$A3271)</f>
        <v>13</v>
      </c>
    </row>
    <row r="3272" spans="1:24" x14ac:dyDescent="0.25">
      <c r="A3272" s="14" t="str">
        <f t="shared" si="51"/>
        <v>rodrian012012</v>
      </c>
      <c r="B3272" s="19" t="s">
        <v>1600</v>
      </c>
      <c r="C3272" s="19">
        <v>2012</v>
      </c>
      <c r="D3272" s="19">
        <v>1</v>
      </c>
      <c r="E3272" s="19">
        <v>1</v>
      </c>
      <c r="F3272" s="19">
        <v>0</v>
      </c>
      <c r="G3272" s="19">
        <v>1</v>
      </c>
      <c r="H3272" s="19">
        <v>0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4" t="str">
        <f>IFERROR(VLOOKUP($A3272,'Fielding Data'!$A:$H,MATCH(P$1,'Fielding Data'!$A$1:$H$1,0),0),"Other")</f>
        <v>P</v>
      </c>
      <c r="Q3272" s="14">
        <f>IFERROR(VLOOKUP($A3272,'Fielding Data'!$A:$H,MATCH(Q$1,'Fielding Data'!$A$1:$H$1,0),0),"Other")</f>
        <v>0</v>
      </c>
      <c r="R3272" s="14">
        <f>IFERROR(VLOOKUP($A3272,'Fielding Data'!$A:$H,MATCH(R$1,'Fielding Data'!$A$1:$H$1,0),0),"Other")</f>
        <v>0</v>
      </c>
      <c r="S3272" s="14">
        <f>IFERROR(VLOOKUP($A3272,'Fielding Data'!$A:$H,MATCH(S$1,'Fielding Data'!$A$1:$H$1,0),0),"Other")</f>
        <v>0</v>
      </c>
      <c r="T3272" s="14">
        <f>IFERROR(VLOOKUP($A3272,'Fielding Data'!$A:$H,MATCH(T$1,'Fielding Data'!$A$1:$H$1,0),0),"Other")</f>
        <v>0</v>
      </c>
      <c r="U3272" s="14">
        <f>SUMIFS('Fielding Data'!E:E,'Fielding Data'!$A:$A,'Hitting Data'!$A3272)</f>
        <v>0</v>
      </c>
      <c r="V3272" s="14">
        <f>SUMIFS('Fielding Data'!F:F,'Fielding Data'!$A:$A,'Hitting Data'!$A3272)</f>
        <v>0</v>
      </c>
      <c r="W3272" s="14">
        <f>SUMIFS('Fielding Data'!G:G,'Fielding Data'!$A:$A,'Hitting Data'!$A3272)</f>
        <v>0</v>
      </c>
      <c r="X3272" s="14">
        <f>SUMIFS('Fielding Data'!H:H,'Fielding Data'!$A:$A,'Hitting Data'!$A3272)</f>
        <v>0</v>
      </c>
    </row>
    <row r="3273" spans="1:24" x14ac:dyDescent="0.25">
      <c r="A3273" s="14" t="str">
        <f t="shared" si="51"/>
        <v>rodried042012</v>
      </c>
      <c r="B3273" s="19" t="s">
        <v>1821</v>
      </c>
      <c r="C3273" s="19">
        <v>2012</v>
      </c>
      <c r="D3273" s="19">
        <v>2</v>
      </c>
      <c r="E3273" s="19">
        <v>5</v>
      </c>
      <c r="F3273" s="19">
        <v>1</v>
      </c>
      <c r="G3273" s="19">
        <v>1</v>
      </c>
      <c r="H3273" s="19">
        <v>0</v>
      </c>
      <c r="I3273" s="19">
        <v>0</v>
      </c>
      <c r="J3273" s="19">
        <v>1</v>
      </c>
      <c r="K3273" s="19">
        <v>1</v>
      </c>
      <c r="L3273" s="19">
        <v>0</v>
      </c>
      <c r="M3273" s="19">
        <v>0</v>
      </c>
      <c r="N3273" s="19">
        <v>2</v>
      </c>
      <c r="O3273" s="19">
        <v>3</v>
      </c>
      <c r="P3273" s="14" t="str">
        <f>IFERROR(VLOOKUP($A3273,'Fielding Data'!$A:$H,MATCH(P$1,'Fielding Data'!$A$1:$H$1,0),0),"Other")</f>
        <v>C</v>
      </c>
      <c r="Q3273" s="14">
        <f>IFERROR(VLOOKUP($A3273,'Fielding Data'!$A:$H,MATCH(Q$1,'Fielding Data'!$A$1:$H$1,0),0),"Other")</f>
        <v>20</v>
      </c>
      <c r="R3273" s="14">
        <f>IFERROR(VLOOKUP($A3273,'Fielding Data'!$A:$H,MATCH(R$1,'Fielding Data'!$A$1:$H$1,0),0),"Other")</f>
        <v>1</v>
      </c>
      <c r="S3273" s="14">
        <f>IFERROR(VLOOKUP($A3273,'Fielding Data'!$A:$H,MATCH(S$1,'Fielding Data'!$A$1:$H$1,0),0),"Other")</f>
        <v>0</v>
      </c>
      <c r="T3273" s="14">
        <f>IFERROR(VLOOKUP($A3273,'Fielding Data'!$A:$H,MATCH(T$1,'Fielding Data'!$A$1:$H$1,0),0),"Other")</f>
        <v>0</v>
      </c>
      <c r="U3273" s="14">
        <f>SUMIFS('Fielding Data'!E:E,'Fielding Data'!$A:$A,'Hitting Data'!$A3273)</f>
        <v>20</v>
      </c>
      <c r="V3273" s="14">
        <f>SUMIFS('Fielding Data'!F:F,'Fielding Data'!$A:$A,'Hitting Data'!$A3273)</f>
        <v>1</v>
      </c>
      <c r="W3273" s="14">
        <f>SUMIFS('Fielding Data'!G:G,'Fielding Data'!$A:$A,'Hitting Data'!$A3273)</f>
        <v>0</v>
      </c>
      <c r="X3273" s="14">
        <f>SUMIFS('Fielding Data'!H:H,'Fielding Data'!$A:$A,'Hitting Data'!$A3273)</f>
        <v>0</v>
      </c>
    </row>
    <row r="3274" spans="1:24" x14ac:dyDescent="0.25">
      <c r="A3274" s="14" t="str">
        <f t="shared" si="51"/>
        <v>rodrife022012</v>
      </c>
      <c r="B3274" s="19" t="s">
        <v>1171</v>
      </c>
      <c r="C3274" s="19">
        <v>2012</v>
      </c>
      <c r="D3274" s="19">
        <v>71</v>
      </c>
      <c r="E3274" s="19">
        <v>3</v>
      </c>
      <c r="F3274" s="19">
        <v>0</v>
      </c>
      <c r="G3274" s="19">
        <v>0</v>
      </c>
      <c r="H3274" s="19">
        <v>0</v>
      </c>
      <c r="I3274" s="19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0</v>
      </c>
      <c r="O3274" s="19">
        <v>2</v>
      </c>
      <c r="P3274" s="14" t="str">
        <f>IFERROR(VLOOKUP($A3274,'Fielding Data'!$A:$H,MATCH(P$1,'Fielding Data'!$A$1:$H$1,0),0),"Other")</f>
        <v>P</v>
      </c>
      <c r="Q3274" s="14">
        <f>IFERROR(VLOOKUP($A3274,'Fielding Data'!$A:$H,MATCH(Q$1,'Fielding Data'!$A$1:$H$1,0),0),"Other")</f>
        <v>3</v>
      </c>
      <c r="R3274" s="14">
        <f>IFERROR(VLOOKUP($A3274,'Fielding Data'!$A:$H,MATCH(R$1,'Fielding Data'!$A$1:$H$1,0),0),"Other")</f>
        <v>5</v>
      </c>
      <c r="S3274" s="14">
        <f>IFERROR(VLOOKUP($A3274,'Fielding Data'!$A:$H,MATCH(S$1,'Fielding Data'!$A$1:$H$1,0),0),"Other")</f>
        <v>2</v>
      </c>
      <c r="T3274" s="14">
        <f>IFERROR(VLOOKUP($A3274,'Fielding Data'!$A:$H,MATCH(T$1,'Fielding Data'!$A$1:$H$1,0),0),"Other")</f>
        <v>0</v>
      </c>
      <c r="U3274" s="14">
        <f>SUMIFS('Fielding Data'!E:E,'Fielding Data'!$A:$A,'Hitting Data'!$A3274)</f>
        <v>3</v>
      </c>
      <c r="V3274" s="14">
        <f>SUMIFS('Fielding Data'!F:F,'Fielding Data'!$A:$A,'Hitting Data'!$A3274)</f>
        <v>5</v>
      </c>
      <c r="W3274" s="14">
        <f>SUMIFS('Fielding Data'!G:G,'Fielding Data'!$A:$A,'Hitting Data'!$A3274)</f>
        <v>2</v>
      </c>
      <c r="X3274" s="14">
        <f>SUMIFS('Fielding Data'!H:H,'Fielding Data'!$A:$A,'Hitting Data'!$A3274)</f>
        <v>0</v>
      </c>
    </row>
    <row r="3275" spans="1:24" x14ac:dyDescent="0.25">
      <c r="A3275" s="14" t="str">
        <f t="shared" si="51"/>
        <v>rodrifr032012</v>
      </c>
      <c r="B3275" s="19" t="s">
        <v>332</v>
      </c>
      <c r="C3275" s="19">
        <v>2012</v>
      </c>
      <c r="D3275" s="19">
        <v>78</v>
      </c>
      <c r="E3275" s="19">
        <v>0</v>
      </c>
      <c r="F3275" s="19">
        <v>0</v>
      </c>
      <c r="G3275" s="19">
        <v>0</v>
      </c>
      <c r="H3275" s="19">
        <v>0</v>
      </c>
      <c r="I3275" s="19">
        <v>0</v>
      </c>
      <c r="J3275" s="19">
        <v>0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4" t="str">
        <f>IFERROR(VLOOKUP($A3275,'Fielding Data'!$A:$H,MATCH(P$1,'Fielding Data'!$A$1:$H$1,0),0),"Other")</f>
        <v>P</v>
      </c>
      <c r="Q3275" s="14">
        <f>IFERROR(VLOOKUP($A3275,'Fielding Data'!$A:$H,MATCH(Q$1,'Fielding Data'!$A$1:$H$1,0),0),"Other")</f>
        <v>3</v>
      </c>
      <c r="R3275" s="14">
        <f>IFERROR(VLOOKUP($A3275,'Fielding Data'!$A:$H,MATCH(R$1,'Fielding Data'!$A$1:$H$1,0),0),"Other")</f>
        <v>2</v>
      </c>
      <c r="S3275" s="14">
        <f>IFERROR(VLOOKUP($A3275,'Fielding Data'!$A:$H,MATCH(S$1,'Fielding Data'!$A$1:$H$1,0),0),"Other")</f>
        <v>0</v>
      </c>
      <c r="T3275" s="14">
        <f>IFERROR(VLOOKUP($A3275,'Fielding Data'!$A:$H,MATCH(T$1,'Fielding Data'!$A$1:$H$1,0),0),"Other")</f>
        <v>0</v>
      </c>
      <c r="U3275" s="14">
        <f>SUMIFS('Fielding Data'!E:E,'Fielding Data'!$A:$A,'Hitting Data'!$A3275)</f>
        <v>3</v>
      </c>
      <c r="V3275" s="14">
        <f>SUMIFS('Fielding Data'!F:F,'Fielding Data'!$A:$A,'Hitting Data'!$A3275)</f>
        <v>2</v>
      </c>
      <c r="W3275" s="14">
        <f>SUMIFS('Fielding Data'!G:G,'Fielding Data'!$A:$A,'Hitting Data'!$A3275)</f>
        <v>0</v>
      </c>
      <c r="X3275" s="14">
        <f>SUMIFS('Fielding Data'!H:H,'Fielding Data'!$A:$A,'Hitting Data'!$A3275)</f>
        <v>0</v>
      </c>
    </row>
    <row r="3276" spans="1:24" x14ac:dyDescent="0.25">
      <c r="A3276" s="14" t="str">
        <f t="shared" si="51"/>
        <v>rodrihe032012</v>
      </c>
      <c r="B3276" s="19" t="s">
        <v>1172</v>
      </c>
      <c r="C3276" s="19">
        <v>2012</v>
      </c>
      <c r="D3276" s="19">
        <v>35</v>
      </c>
      <c r="E3276" s="19">
        <v>0</v>
      </c>
      <c r="F3276" s="19">
        <v>0</v>
      </c>
      <c r="G3276" s="19">
        <v>0</v>
      </c>
      <c r="H3276" s="19">
        <v>0</v>
      </c>
      <c r="I3276" s="19">
        <v>0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4" t="str">
        <f>IFERROR(VLOOKUP($A3276,'Fielding Data'!$A:$H,MATCH(P$1,'Fielding Data'!$A$1:$H$1,0),0),"Other")</f>
        <v>P</v>
      </c>
      <c r="Q3276" s="14">
        <f>IFERROR(VLOOKUP($A3276,'Fielding Data'!$A:$H,MATCH(Q$1,'Fielding Data'!$A$1:$H$1,0),0),"Other")</f>
        <v>0</v>
      </c>
      <c r="R3276" s="14">
        <f>IFERROR(VLOOKUP($A3276,'Fielding Data'!$A:$H,MATCH(R$1,'Fielding Data'!$A$1:$H$1,0),0),"Other")</f>
        <v>3</v>
      </c>
      <c r="S3276" s="14">
        <f>IFERROR(VLOOKUP($A3276,'Fielding Data'!$A:$H,MATCH(S$1,'Fielding Data'!$A$1:$H$1,0),0),"Other")</f>
        <v>1</v>
      </c>
      <c r="T3276" s="14">
        <f>IFERROR(VLOOKUP($A3276,'Fielding Data'!$A:$H,MATCH(T$1,'Fielding Data'!$A$1:$H$1,0),0),"Other")</f>
        <v>0</v>
      </c>
      <c r="U3276" s="14">
        <f>SUMIFS('Fielding Data'!E:E,'Fielding Data'!$A:$A,'Hitting Data'!$A3276)</f>
        <v>0</v>
      </c>
      <c r="V3276" s="14">
        <f>SUMIFS('Fielding Data'!F:F,'Fielding Data'!$A:$A,'Hitting Data'!$A3276)</f>
        <v>3</v>
      </c>
      <c r="W3276" s="14">
        <f>SUMIFS('Fielding Data'!G:G,'Fielding Data'!$A:$A,'Hitting Data'!$A3276)</f>
        <v>1</v>
      </c>
      <c r="X3276" s="14">
        <f>SUMIFS('Fielding Data'!H:H,'Fielding Data'!$A:$A,'Hitting Data'!$A3276)</f>
        <v>0</v>
      </c>
    </row>
    <row r="3277" spans="1:24" x14ac:dyDescent="0.25">
      <c r="A3277" s="14" t="str">
        <f t="shared" si="51"/>
        <v>rodrihe042012</v>
      </c>
      <c r="B3277" s="19" t="s">
        <v>1822</v>
      </c>
      <c r="C3277" s="19">
        <v>2012</v>
      </c>
      <c r="D3277" s="19">
        <v>12</v>
      </c>
      <c r="E3277" s="19">
        <v>14</v>
      </c>
      <c r="F3277" s="19">
        <v>0</v>
      </c>
      <c r="G3277" s="19">
        <v>3</v>
      </c>
      <c r="H3277" s="19">
        <v>1</v>
      </c>
      <c r="I3277" s="19">
        <v>0</v>
      </c>
      <c r="J3277" s="19">
        <v>0</v>
      </c>
      <c r="K3277" s="19">
        <v>2</v>
      </c>
      <c r="L3277" s="19">
        <v>0</v>
      </c>
      <c r="M3277" s="19">
        <v>0</v>
      </c>
      <c r="N3277" s="19">
        <v>2</v>
      </c>
      <c r="O3277" s="19">
        <v>2</v>
      </c>
      <c r="P3277" s="14" t="str">
        <f>IFERROR(VLOOKUP($A3277,'Fielding Data'!$A:$H,MATCH(P$1,'Fielding Data'!$A$1:$H$1,0),0),"Other")</f>
        <v>2B</v>
      </c>
      <c r="Q3277" s="14">
        <f>IFERROR(VLOOKUP($A3277,'Fielding Data'!$A:$H,MATCH(Q$1,'Fielding Data'!$A$1:$H$1,0),0),"Other")</f>
        <v>5</v>
      </c>
      <c r="R3277" s="14">
        <f>IFERROR(VLOOKUP($A3277,'Fielding Data'!$A:$H,MATCH(R$1,'Fielding Data'!$A$1:$H$1,0),0),"Other")</f>
        <v>5</v>
      </c>
      <c r="S3277" s="14">
        <f>IFERROR(VLOOKUP($A3277,'Fielding Data'!$A:$H,MATCH(S$1,'Fielding Data'!$A$1:$H$1,0),0),"Other")</f>
        <v>0</v>
      </c>
      <c r="T3277" s="14">
        <f>IFERROR(VLOOKUP($A3277,'Fielding Data'!$A:$H,MATCH(T$1,'Fielding Data'!$A$1:$H$1,0),0),"Other")</f>
        <v>2</v>
      </c>
      <c r="U3277" s="14">
        <f>SUMIFS('Fielding Data'!E:E,'Fielding Data'!$A:$A,'Hitting Data'!$A3277)</f>
        <v>5</v>
      </c>
      <c r="V3277" s="14">
        <f>SUMIFS('Fielding Data'!F:F,'Fielding Data'!$A:$A,'Hitting Data'!$A3277)</f>
        <v>5</v>
      </c>
      <c r="W3277" s="14">
        <f>SUMIFS('Fielding Data'!G:G,'Fielding Data'!$A:$A,'Hitting Data'!$A3277)</f>
        <v>0</v>
      </c>
      <c r="X3277" s="14">
        <f>SUMIFS('Fielding Data'!H:H,'Fielding Data'!$A:$A,'Hitting Data'!$A3277)</f>
        <v>2</v>
      </c>
    </row>
    <row r="3278" spans="1:24" x14ac:dyDescent="0.25">
      <c r="A3278" s="14" t="str">
        <f t="shared" si="51"/>
        <v>rodrise012012</v>
      </c>
      <c r="B3278" s="19" t="s">
        <v>998</v>
      </c>
      <c r="C3278" s="19">
        <v>2012</v>
      </c>
      <c r="D3278" s="19">
        <v>112</v>
      </c>
      <c r="E3278" s="19">
        <v>301</v>
      </c>
      <c r="F3278" s="19">
        <v>36</v>
      </c>
      <c r="G3278" s="19">
        <v>64</v>
      </c>
      <c r="H3278" s="19">
        <v>14</v>
      </c>
      <c r="I3278" s="19">
        <v>1</v>
      </c>
      <c r="J3278" s="19">
        <v>6</v>
      </c>
      <c r="K3278" s="19">
        <v>32</v>
      </c>
      <c r="L3278" s="19">
        <v>5</v>
      </c>
      <c r="M3278" s="19">
        <v>0</v>
      </c>
      <c r="N3278" s="19">
        <v>27</v>
      </c>
      <c r="O3278" s="19">
        <v>75</v>
      </c>
      <c r="P3278" s="14" t="str">
        <f>IFERROR(VLOOKUP($A3278,'Fielding Data'!$A:$H,MATCH(P$1,'Fielding Data'!$A$1:$H$1,0),0),"Other")</f>
        <v>2B</v>
      </c>
      <c r="Q3278" s="14">
        <f>IFERROR(VLOOKUP($A3278,'Fielding Data'!$A:$H,MATCH(Q$1,'Fielding Data'!$A$1:$H$1,0),0),"Other")</f>
        <v>40</v>
      </c>
      <c r="R3278" s="14">
        <f>IFERROR(VLOOKUP($A3278,'Fielding Data'!$A:$H,MATCH(R$1,'Fielding Data'!$A$1:$H$1,0),0),"Other")</f>
        <v>63</v>
      </c>
      <c r="S3278" s="14">
        <f>IFERROR(VLOOKUP($A3278,'Fielding Data'!$A:$H,MATCH(S$1,'Fielding Data'!$A$1:$H$1,0),0),"Other")</f>
        <v>0</v>
      </c>
      <c r="T3278" s="14">
        <f>IFERROR(VLOOKUP($A3278,'Fielding Data'!$A:$H,MATCH(T$1,'Fielding Data'!$A$1:$H$1,0),0),"Other")</f>
        <v>15</v>
      </c>
      <c r="U3278" s="14">
        <f>SUMIFS('Fielding Data'!E:E,'Fielding Data'!$A:$A,'Hitting Data'!$A3278)</f>
        <v>113</v>
      </c>
      <c r="V3278" s="14">
        <f>SUMIFS('Fielding Data'!F:F,'Fielding Data'!$A:$A,'Hitting Data'!$A3278)</f>
        <v>248</v>
      </c>
      <c r="W3278" s="14">
        <f>SUMIFS('Fielding Data'!G:G,'Fielding Data'!$A:$A,'Hitting Data'!$A3278)</f>
        <v>18</v>
      </c>
      <c r="X3278" s="14">
        <f>SUMIFS('Fielding Data'!H:H,'Fielding Data'!$A:$A,'Hitting Data'!$A3278)</f>
        <v>41</v>
      </c>
    </row>
    <row r="3279" spans="1:24" x14ac:dyDescent="0.25">
      <c r="A3279" s="14" t="str">
        <f t="shared" si="51"/>
        <v>rodrist022012</v>
      </c>
      <c r="B3279" s="19" t="s">
        <v>1823</v>
      </c>
      <c r="C3279" s="19">
        <v>2012</v>
      </c>
      <c r="D3279" s="19">
        <v>11</v>
      </c>
      <c r="E3279" s="19">
        <v>0</v>
      </c>
      <c r="F3279" s="19">
        <v>0</v>
      </c>
      <c r="G3279" s="19">
        <v>0</v>
      </c>
      <c r="H3279" s="19">
        <v>0</v>
      </c>
      <c r="I3279" s="19">
        <v>0</v>
      </c>
      <c r="J3279" s="19">
        <v>0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4" t="str">
        <f>IFERROR(VLOOKUP($A3279,'Fielding Data'!$A:$H,MATCH(P$1,'Fielding Data'!$A$1:$H$1,0),0),"Other")</f>
        <v>P</v>
      </c>
      <c r="Q3279" s="14">
        <f>IFERROR(VLOOKUP($A3279,'Fielding Data'!$A:$H,MATCH(Q$1,'Fielding Data'!$A$1:$H$1,0),0),"Other")</f>
        <v>3</v>
      </c>
      <c r="R3279" s="14">
        <f>IFERROR(VLOOKUP($A3279,'Fielding Data'!$A:$H,MATCH(R$1,'Fielding Data'!$A$1:$H$1,0),0),"Other")</f>
        <v>0</v>
      </c>
      <c r="S3279" s="14">
        <f>IFERROR(VLOOKUP($A3279,'Fielding Data'!$A:$H,MATCH(S$1,'Fielding Data'!$A$1:$H$1,0),0),"Other")</f>
        <v>0</v>
      </c>
      <c r="T3279" s="14">
        <f>IFERROR(VLOOKUP($A3279,'Fielding Data'!$A:$H,MATCH(T$1,'Fielding Data'!$A$1:$H$1,0),0),"Other")</f>
        <v>0</v>
      </c>
      <c r="U3279" s="14">
        <f>SUMIFS('Fielding Data'!E:E,'Fielding Data'!$A:$A,'Hitting Data'!$A3279)</f>
        <v>3</v>
      </c>
      <c r="V3279" s="14">
        <f>SUMIFS('Fielding Data'!F:F,'Fielding Data'!$A:$A,'Hitting Data'!$A3279)</f>
        <v>0</v>
      </c>
      <c r="W3279" s="14">
        <f>SUMIFS('Fielding Data'!G:G,'Fielding Data'!$A:$A,'Hitting Data'!$A3279)</f>
        <v>0</v>
      </c>
      <c r="X3279" s="14">
        <f>SUMIFS('Fielding Data'!H:H,'Fielding Data'!$A:$A,'Hitting Data'!$A3279)</f>
        <v>0</v>
      </c>
    </row>
    <row r="3280" spans="1:24" x14ac:dyDescent="0.25">
      <c r="A3280" s="14" t="str">
        <f t="shared" si="51"/>
        <v>roenijo012012</v>
      </c>
      <c r="B3280" s="19" t="s">
        <v>999</v>
      </c>
      <c r="C3280" s="19">
        <v>2012</v>
      </c>
      <c r="D3280" s="19">
        <v>63</v>
      </c>
      <c r="E3280" s="19">
        <v>12</v>
      </c>
      <c r="F3280" s="19">
        <v>1</v>
      </c>
      <c r="G3280" s="19">
        <v>1</v>
      </c>
      <c r="H3280" s="19">
        <v>0</v>
      </c>
      <c r="I3280" s="19">
        <v>0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6</v>
      </c>
      <c r="P3280" s="14" t="str">
        <f>IFERROR(VLOOKUP($A3280,'Fielding Data'!$A:$H,MATCH(P$1,'Fielding Data'!$A$1:$H$1,0),0),"Other")</f>
        <v>P</v>
      </c>
      <c r="Q3280" s="14">
        <f>IFERROR(VLOOKUP($A3280,'Fielding Data'!$A:$H,MATCH(Q$1,'Fielding Data'!$A$1:$H$1,0),0),"Other")</f>
        <v>3</v>
      </c>
      <c r="R3280" s="14">
        <f>IFERROR(VLOOKUP($A3280,'Fielding Data'!$A:$H,MATCH(R$1,'Fielding Data'!$A$1:$H$1,0),0),"Other")</f>
        <v>20</v>
      </c>
      <c r="S3280" s="14">
        <f>IFERROR(VLOOKUP($A3280,'Fielding Data'!$A:$H,MATCH(S$1,'Fielding Data'!$A$1:$H$1,0),0),"Other")</f>
        <v>1</v>
      </c>
      <c r="T3280" s="14">
        <f>IFERROR(VLOOKUP($A3280,'Fielding Data'!$A:$H,MATCH(T$1,'Fielding Data'!$A$1:$H$1,0),0),"Other")</f>
        <v>0</v>
      </c>
      <c r="U3280" s="14">
        <f>SUMIFS('Fielding Data'!E:E,'Fielding Data'!$A:$A,'Hitting Data'!$A3280)</f>
        <v>3</v>
      </c>
      <c r="V3280" s="14">
        <f>SUMIFS('Fielding Data'!F:F,'Fielding Data'!$A:$A,'Hitting Data'!$A3280)</f>
        <v>20</v>
      </c>
      <c r="W3280" s="14">
        <f>SUMIFS('Fielding Data'!G:G,'Fielding Data'!$A:$A,'Hitting Data'!$A3280)</f>
        <v>1</v>
      </c>
      <c r="X3280" s="14">
        <f>SUMIFS('Fielding Data'!H:H,'Fielding Data'!$A:$A,'Hitting Data'!$A3280)</f>
        <v>0</v>
      </c>
    </row>
    <row r="3281" spans="1:24" x14ac:dyDescent="0.25">
      <c r="A3281" s="14" t="str">
        <f t="shared" si="51"/>
        <v>rogerma012012</v>
      </c>
      <c r="B3281" s="19" t="s">
        <v>1367</v>
      </c>
      <c r="C3281" s="19">
        <v>2012</v>
      </c>
      <c r="D3281" s="19">
        <v>8</v>
      </c>
      <c r="E3281" s="19">
        <v>14</v>
      </c>
      <c r="F3281" s="19">
        <v>1</v>
      </c>
      <c r="G3281" s="19">
        <v>3</v>
      </c>
      <c r="H3281" s="19">
        <v>2</v>
      </c>
      <c r="I3281" s="19">
        <v>0</v>
      </c>
      <c r="J3281" s="19">
        <v>0</v>
      </c>
      <c r="K3281" s="19">
        <v>0</v>
      </c>
      <c r="L3281" s="19">
        <v>0</v>
      </c>
      <c r="M3281" s="19">
        <v>0</v>
      </c>
      <c r="N3281" s="19">
        <v>0</v>
      </c>
      <c r="O3281" s="19">
        <v>5</v>
      </c>
      <c r="P3281" s="14" t="str">
        <f>IFERROR(VLOOKUP($A3281,'Fielding Data'!$A:$H,MATCH(P$1,'Fielding Data'!$A$1:$H$1,0),0),"Other")</f>
        <v>P</v>
      </c>
      <c r="Q3281" s="14">
        <f>IFERROR(VLOOKUP($A3281,'Fielding Data'!$A:$H,MATCH(Q$1,'Fielding Data'!$A$1:$H$1,0),0),"Other")</f>
        <v>4</v>
      </c>
      <c r="R3281" s="14">
        <f>IFERROR(VLOOKUP($A3281,'Fielding Data'!$A:$H,MATCH(R$1,'Fielding Data'!$A$1:$H$1,0),0),"Other")</f>
        <v>6</v>
      </c>
      <c r="S3281" s="14">
        <f>IFERROR(VLOOKUP($A3281,'Fielding Data'!$A:$H,MATCH(S$1,'Fielding Data'!$A$1:$H$1,0),0),"Other")</f>
        <v>0</v>
      </c>
      <c r="T3281" s="14">
        <f>IFERROR(VLOOKUP($A3281,'Fielding Data'!$A:$H,MATCH(T$1,'Fielding Data'!$A$1:$H$1,0),0),"Other")</f>
        <v>1</v>
      </c>
      <c r="U3281" s="14">
        <f>SUMIFS('Fielding Data'!E:E,'Fielding Data'!$A:$A,'Hitting Data'!$A3281)</f>
        <v>4</v>
      </c>
      <c r="V3281" s="14">
        <f>SUMIFS('Fielding Data'!F:F,'Fielding Data'!$A:$A,'Hitting Data'!$A3281)</f>
        <v>6</v>
      </c>
      <c r="W3281" s="14">
        <f>SUMIFS('Fielding Data'!G:G,'Fielding Data'!$A:$A,'Hitting Data'!$A3281)</f>
        <v>0</v>
      </c>
      <c r="X3281" s="14">
        <f>SUMIFS('Fielding Data'!H:H,'Fielding Data'!$A:$A,'Hitting Data'!$A3281)</f>
        <v>1</v>
      </c>
    </row>
    <row r="3282" spans="1:24" x14ac:dyDescent="0.25">
      <c r="A3282" s="14" t="str">
        <f t="shared" si="51"/>
        <v>rolensc012012</v>
      </c>
      <c r="B3282" s="19" t="s">
        <v>190</v>
      </c>
      <c r="C3282" s="19">
        <v>2012</v>
      </c>
      <c r="D3282" s="19">
        <v>92</v>
      </c>
      <c r="E3282" s="19">
        <v>294</v>
      </c>
      <c r="F3282" s="19">
        <v>26</v>
      </c>
      <c r="G3282" s="19">
        <v>72</v>
      </c>
      <c r="H3282" s="19">
        <v>17</v>
      </c>
      <c r="I3282" s="19">
        <v>2</v>
      </c>
      <c r="J3282" s="19">
        <v>8</v>
      </c>
      <c r="K3282" s="19">
        <v>39</v>
      </c>
      <c r="L3282" s="19">
        <v>2</v>
      </c>
      <c r="M3282" s="19">
        <v>1</v>
      </c>
      <c r="N3282" s="19">
        <v>30</v>
      </c>
      <c r="O3282" s="19">
        <v>62</v>
      </c>
      <c r="P3282" s="14" t="str">
        <f>IFERROR(VLOOKUP($A3282,'Fielding Data'!$A:$H,MATCH(P$1,'Fielding Data'!$A$1:$H$1,0),0),"Other")</f>
        <v>3B</v>
      </c>
      <c r="Q3282" s="14">
        <f>IFERROR(VLOOKUP($A3282,'Fielding Data'!$A:$H,MATCH(Q$1,'Fielding Data'!$A$1:$H$1,0),0),"Other")</f>
        <v>45</v>
      </c>
      <c r="R3282" s="14">
        <f>IFERROR(VLOOKUP($A3282,'Fielding Data'!$A:$H,MATCH(R$1,'Fielding Data'!$A$1:$H$1,0),0),"Other")</f>
        <v>139</v>
      </c>
      <c r="S3282" s="14">
        <f>IFERROR(VLOOKUP($A3282,'Fielding Data'!$A:$H,MATCH(S$1,'Fielding Data'!$A$1:$H$1,0),0),"Other")</f>
        <v>10</v>
      </c>
      <c r="T3282" s="14">
        <f>IFERROR(VLOOKUP($A3282,'Fielding Data'!$A:$H,MATCH(T$1,'Fielding Data'!$A$1:$H$1,0),0),"Other")</f>
        <v>6</v>
      </c>
      <c r="U3282" s="14">
        <f>SUMIFS('Fielding Data'!E:E,'Fielding Data'!$A:$A,'Hitting Data'!$A3282)</f>
        <v>45</v>
      </c>
      <c r="V3282" s="14">
        <f>SUMIFS('Fielding Data'!F:F,'Fielding Data'!$A:$A,'Hitting Data'!$A3282)</f>
        <v>139</v>
      </c>
      <c r="W3282" s="14">
        <f>SUMIFS('Fielding Data'!G:G,'Fielding Data'!$A:$A,'Hitting Data'!$A3282)</f>
        <v>10</v>
      </c>
      <c r="X3282" s="14">
        <f>SUMIFS('Fielding Data'!H:H,'Fielding Data'!$A:$A,'Hitting Data'!$A3282)</f>
        <v>6</v>
      </c>
    </row>
    <row r="3283" spans="1:24" x14ac:dyDescent="0.25">
      <c r="A3283" s="14" t="str">
        <f t="shared" si="51"/>
        <v>rolliji012012</v>
      </c>
      <c r="B3283" s="19" t="s">
        <v>191</v>
      </c>
      <c r="C3283" s="19">
        <v>2012</v>
      </c>
      <c r="D3283" s="19">
        <v>156</v>
      </c>
      <c r="E3283" s="19">
        <v>632</v>
      </c>
      <c r="F3283" s="19">
        <v>102</v>
      </c>
      <c r="G3283" s="19">
        <v>158</v>
      </c>
      <c r="H3283" s="19">
        <v>33</v>
      </c>
      <c r="I3283" s="19">
        <v>5</v>
      </c>
      <c r="J3283" s="19">
        <v>23</v>
      </c>
      <c r="K3283" s="19">
        <v>68</v>
      </c>
      <c r="L3283" s="19">
        <v>30</v>
      </c>
      <c r="M3283" s="19">
        <v>5</v>
      </c>
      <c r="N3283" s="19">
        <v>62</v>
      </c>
      <c r="O3283" s="19">
        <v>96</v>
      </c>
      <c r="P3283" s="14" t="str">
        <f>IFERROR(VLOOKUP($A3283,'Fielding Data'!$A:$H,MATCH(P$1,'Fielding Data'!$A$1:$H$1,0),0),"Other")</f>
        <v>SS</v>
      </c>
      <c r="Q3283" s="14">
        <f>IFERROR(VLOOKUP($A3283,'Fielding Data'!$A:$H,MATCH(Q$1,'Fielding Data'!$A$1:$H$1,0),0),"Other")</f>
        <v>204</v>
      </c>
      <c r="R3283" s="14">
        <f>IFERROR(VLOOKUP($A3283,'Fielding Data'!$A:$H,MATCH(R$1,'Fielding Data'!$A$1:$H$1,0),0),"Other")</f>
        <v>377</v>
      </c>
      <c r="S3283" s="14">
        <f>IFERROR(VLOOKUP($A3283,'Fielding Data'!$A:$H,MATCH(S$1,'Fielding Data'!$A$1:$H$1,0),0),"Other")</f>
        <v>13</v>
      </c>
      <c r="T3283" s="14">
        <f>IFERROR(VLOOKUP($A3283,'Fielding Data'!$A:$H,MATCH(T$1,'Fielding Data'!$A$1:$H$1,0),0),"Other")</f>
        <v>74</v>
      </c>
      <c r="U3283" s="14">
        <f>SUMIFS('Fielding Data'!E:E,'Fielding Data'!$A:$A,'Hitting Data'!$A3283)</f>
        <v>204</v>
      </c>
      <c r="V3283" s="14">
        <f>SUMIFS('Fielding Data'!F:F,'Fielding Data'!$A:$A,'Hitting Data'!$A3283)</f>
        <v>377</v>
      </c>
      <c r="W3283" s="14">
        <f>SUMIFS('Fielding Data'!G:G,'Fielding Data'!$A:$A,'Hitting Data'!$A3283)</f>
        <v>13</v>
      </c>
      <c r="X3283" s="14">
        <f>SUMIFS('Fielding Data'!H:H,'Fielding Data'!$A:$A,'Hitting Data'!$A3283)</f>
        <v>74</v>
      </c>
    </row>
    <row r="3284" spans="1:24" x14ac:dyDescent="0.25">
      <c r="A3284" s="14" t="str">
        <f t="shared" si="51"/>
        <v>romerri012012</v>
      </c>
      <c r="B3284" s="19" t="s">
        <v>1176</v>
      </c>
      <c r="C3284" s="19">
        <v>2012</v>
      </c>
      <c r="D3284" s="19">
        <v>32</v>
      </c>
      <c r="E3284" s="19">
        <v>5</v>
      </c>
      <c r="F3284" s="19">
        <v>1</v>
      </c>
      <c r="G3284" s="19">
        <v>1</v>
      </c>
      <c r="H3284" s="19">
        <v>0</v>
      </c>
      <c r="I3284" s="19">
        <v>0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2</v>
      </c>
      <c r="P3284" s="14" t="str">
        <f>IFERROR(VLOOKUP($A3284,'Fielding Data'!$A:$H,MATCH(P$1,'Fielding Data'!$A$1:$H$1,0),0),"Other")</f>
        <v>P</v>
      </c>
      <c r="Q3284" s="14">
        <f>IFERROR(VLOOKUP($A3284,'Fielding Data'!$A:$H,MATCH(Q$1,'Fielding Data'!$A$1:$H$1,0),0),"Other")</f>
        <v>5</v>
      </c>
      <c r="R3284" s="14">
        <f>IFERROR(VLOOKUP($A3284,'Fielding Data'!$A:$H,MATCH(R$1,'Fielding Data'!$A$1:$H$1,0),0),"Other")</f>
        <v>34</v>
      </c>
      <c r="S3284" s="14">
        <f>IFERROR(VLOOKUP($A3284,'Fielding Data'!$A:$H,MATCH(S$1,'Fielding Data'!$A$1:$H$1,0),0),"Other")</f>
        <v>2</v>
      </c>
      <c r="T3284" s="14">
        <f>IFERROR(VLOOKUP($A3284,'Fielding Data'!$A:$H,MATCH(T$1,'Fielding Data'!$A$1:$H$1,0),0),"Other")</f>
        <v>2</v>
      </c>
      <c r="U3284" s="14">
        <f>SUMIFS('Fielding Data'!E:E,'Fielding Data'!$A:$A,'Hitting Data'!$A3284)</f>
        <v>5</v>
      </c>
      <c r="V3284" s="14">
        <f>SUMIFS('Fielding Data'!F:F,'Fielding Data'!$A:$A,'Hitting Data'!$A3284)</f>
        <v>34</v>
      </c>
      <c r="W3284" s="14">
        <f>SUMIFS('Fielding Data'!G:G,'Fielding Data'!$A:$A,'Hitting Data'!$A3284)</f>
        <v>2</v>
      </c>
      <c r="X3284" s="14">
        <f>SUMIFS('Fielding Data'!H:H,'Fielding Data'!$A:$A,'Hitting Data'!$A3284)</f>
        <v>2</v>
      </c>
    </row>
    <row r="3285" spans="1:24" x14ac:dyDescent="0.25">
      <c r="A3285" s="14" t="str">
        <f t="shared" si="51"/>
        <v>rominan012012</v>
      </c>
      <c r="B3285" s="19" t="s">
        <v>1368</v>
      </c>
      <c r="C3285" s="19">
        <v>2012</v>
      </c>
      <c r="D3285" s="19">
        <v>12</v>
      </c>
      <c r="E3285" s="19">
        <v>17</v>
      </c>
      <c r="F3285" s="19">
        <v>2</v>
      </c>
      <c r="G3285" s="19">
        <v>7</v>
      </c>
      <c r="H3285" s="19">
        <v>0</v>
      </c>
      <c r="I3285" s="19">
        <v>0</v>
      </c>
      <c r="J3285" s="19">
        <v>0</v>
      </c>
      <c r="K3285" s="19">
        <v>1</v>
      </c>
      <c r="L3285" s="19">
        <v>1</v>
      </c>
      <c r="M3285" s="19">
        <v>0</v>
      </c>
      <c r="N3285" s="19">
        <v>3</v>
      </c>
      <c r="O3285" s="19">
        <v>3</v>
      </c>
      <c r="P3285" s="14" t="str">
        <f>IFERROR(VLOOKUP($A3285,'Fielding Data'!$A:$H,MATCH(P$1,'Fielding Data'!$A$1:$H$1,0),0),"Other")</f>
        <v>2B</v>
      </c>
      <c r="Q3285" s="14">
        <f>IFERROR(VLOOKUP($A3285,'Fielding Data'!$A:$H,MATCH(Q$1,'Fielding Data'!$A$1:$H$1,0),0),"Other")</f>
        <v>0</v>
      </c>
      <c r="R3285" s="14">
        <f>IFERROR(VLOOKUP($A3285,'Fielding Data'!$A:$H,MATCH(R$1,'Fielding Data'!$A$1:$H$1,0),0),"Other")</f>
        <v>0</v>
      </c>
      <c r="S3285" s="14">
        <f>IFERROR(VLOOKUP($A3285,'Fielding Data'!$A:$H,MATCH(S$1,'Fielding Data'!$A$1:$H$1,0),0),"Other")</f>
        <v>0</v>
      </c>
      <c r="T3285" s="14">
        <f>IFERROR(VLOOKUP($A3285,'Fielding Data'!$A:$H,MATCH(T$1,'Fielding Data'!$A$1:$H$1,0),0),"Other")</f>
        <v>0</v>
      </c>
      <c r="U3285" s="14">
        <f>SUMIFS('Fielding Data'!E:E,'Fielding Data'!$A:$A,'Hitting Data'!$A3285)</f>
        <v>9</v>
      </c>
      <c r="V3285" s="14">
        <f>SUMIFS('Fielding Data'!F:F,'Fielding Data'!$A:$A,'Hitting Data'!$A3285)</f>
        <v>20</v>
      </c>
      <c r="W3285" s="14">
        <f>SUMIFS('Fielding Data'!G:G,'Fielding Data'!$A:$A,'Hitting Data'!$A3285)</f>
        <v>2</v>
      </c>
      <c r="X3285" s="14">
        <f>SUMIFS('Fielding Data'!H:H,'Fielding Data'!$A:$A,'Hitting Data'!$A3285)</f>
        <v>6</v>
      </c>
    </row>
    <row r="3286" spans="1:24" x14ac:dyDescent="0.25">
      <c r="A3286" s="14" t="str">
        <f t="shared" si="51"/>
        <v>romose012012</v>
      </c>
      <c r="B3286" s="19" t="s">
        <v>1001</v>
      </c>
      <c r="C3286" s="19">
        <v>2012</v>
      </c>
      <c r="D3286" s="19">
        <v>69</v>
      </c>
      <c r="E3286" s="19">
        <v>0</v>
      </c>
      <c r="F3286" s="19">
        <v>0</v>
      </c>
      <c r="G3286" s="19">
        <v>0</v>
      </c>
      <c r="H3286" s="19">
        <v>0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4" t="str">
        <f>IFERROR(VLOOKUP($A3286,'Fielding Data'!$A:$H,MATCH(P$1,'Fielding Data'!$A$1:$H$1,0),0),"Other")</f>
        <v>P</v>
      </c>
      <c r="Q3286" s="14">
        <f>IFERROR(VLOOKUP($A3286,'Fielding Data'!$A:$H,MATCH(Q$1,'Fielding Data'!$A$1:$H$1,0),0),"Other")</f>
        <v>1</v>
      </c>
      <c r="R3286" s="14">
        <f>IFERROR(VLOOKUP($A3286,'Fielding Data'!$A:$H,MATCH(R$1,'Fielding Data'!$A$1:$H$1,0),0),"Other")</f>
        <v>5</v>
      </c>
      <c r="S3286" s="14">
        <f>IFERROR(VLOOKUP($A3286,'Fielding Data'!$A:$H,MATCH(S$1,'Fielding Data'!$A$1:$H$1,0),0),"Other")</f>
        <v>0</v>
      </c>
      <c r="T3286" s="14">
        <f>IFERROR(VLOOKUP($A3286,'Fielding Data'!$A:$H,MATCH(T$1,'Fielding Data'!$A$1:$H$1,0),0),"Other")</f>
        <v>0</v>
      </c>
      <c r="U3286" s="14">
        <f>SUMIFS('Fielding Data'!E:E,'Fielding Data'!$A:$A,'Hitting Data'!$A3286)</f>
        <v>1</v>
      </c>
      <c r="V3286" s="14">
        <f>SUMIFS('Fielding Data'!F:F,'Fielding Data'!$A:$A,'Hitting Data'!$A3286)</f>
        <v>5</v>
      </c>
      <c r="W3286" s="14">
        <f>SUMIFS('Fielding Data'!G:G,'Fielding Data'!$A:$A,'Hitting Data'!$A3286)</f>
        <v>0</v>
      </c>
      <c r="X3286" s="14">
        <f>SUMIFS('Fielding Data'!H:H,'Fielding Data'!$A:$A,'Hitting Data'!$A3286)</f>
        <v>0</v>
      </c>
    </row>
    <row r="3287" spans="1:24" x14ac:dyDescent="0.25">
      <c r="A3287" s="14" t="str">
        <f t="shared" si="51"/>
        <v>rosalad012012</v>
      </c>
      <c r="B3287" s="19" t="s">
        <v>1003</v>
      </c>
      <c r="C3287" s="19">
        <v>2012</v>
      </c>
      <c r="D3287" s="19">
        <v>42</v>
      </c>
      <c r="E3287" s="19">
        <v>99</v>
      </c>
      <c r="F3287" s="19">
        <v>12</v>
      </c>
      <c r="G3287" s="19">
        <v>22</v>
      </c>
      <c r="H3287" s="19">
        <v>5</v>
      </c>
      <c r="I3287" s="19">
        <v>0</v>
      </c>
      <c r="J3287" s="19">
        <v>2</v>
      </c>
      <c r="K3287" s="19">
        <v>8</v>
      </c>
      <c r="L3287" s="19">
        <v>0</v>
      </c>
      <c r="M3287" s="19">
        <v>0</v>
      </c>
      <c r="N3287" s="19">
        <v>11</v>
      </c>
      <c r="O3287" s="19">
        <v>24</v>
      </c>
      <c r="P3287" s="14" t="str">
        <f>IFERROR(VLOOKUP($A3287,'Fielding Data'!$A:$H,MATCH(P$1,'Fielding Data'!$A$1:$H$1,0),0),"Other")</f>
        <v>1B</v>
      </c>
      <c r="Q3287" s="14">
        <f>IFERROR(VLOOKUP($A3287,'Fielding Data'!$A:$H,MATCH(Q$1,'Fielding Data'!$A$1:$H$1,0),0),"Other")</f>
        <v>26</v>
      </c>
      <c r="R3287" s="14">
        <f>IFERROR(VLOOKUP($A3287,'Fielding Data'!$A:$H,MATCH(R$1,'Fielding Data'!$A$1:$H$1,0),0),"Other")</f>
        <v>7</v>
      </c>
      <c r="S3287" s="14">
        <f>IFERROR(VLOOKUP($A3287,'Fielding Data'!$A:$H,MATCH(S$1,'Fielding Data'!$A$1:$H$1,0),0),"Other")</f>
        <v>0</v>
      </c>
      <c r="T3287" s="14">
        <f>IFERROR(VLOOKUP($A3287,'Fielding Data'!$A:$H,MATCH(T$1,'Fielding Data'!$A$1:$H$1,0),0),"Other")</f>
        <v>1</v>
      </c>
      <c r="U3287" s="14">
        <f>SUMIFS('Fielding Data'!E:E,'Fielding Data'!$A:$A,'Hitting Data'!$A3287)</f>
        <v>88</v>
      </c>
      <c r="V3287" s="14">
        <f>SUMIFS('Fielding Data'!F:F,'Fielding Data'!$A:$A,'Hitting Data'!$A3287)</f>
        <v>79</v>
      </c>
      <c r="W3287" s="14">
        <f>SUMIFS('Fielding Data'!G:G,'Fielding Data'!$A:$A,'Hitting Data'!$A3287)</f>
        <v>0</v>
      </c>
      <c r="X3287" s="14">
        <f>SUMIFS('Fielding Data'!H:H,'Fielding Data'!$A:$A,'Hitting Data'!$A3287)</f>
        <v>18</v>
      </c>
    </row>
    <row r="3288" spans="1:24" x14ac:dyDescent="0.25">
      <c r="A3288" s="14" t="str">
        <f t="shared" si="51"/>
        <v>rosarsa022012</v>
      </c>
      <c r="B3288" s="19" t="s">
        <v>1369</v>
      </c>
      <c r="C3288" s="19">
        <v>2012</v>
      </c>
      <c r="D3288" s="19">
        <v>4</v>
      </c>
      <c r="E3288" s="19">
        <v>0</v>
      </c>
      <c r="F3288" s="19">
        <v>0</v>
      </c>
      <c r="G3288" s="19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4" t="str">
        <f>IFERROR(VLOOKUP($A3288,'Fielding Data'!$A:$H,MATCH(P$1,'Fielding Data'!$A$1:$H$1,0),0),"Other")</f>
        <v>P</v>
      </c>
      <c r="Q3288" s="14">
        <f>IFERROR(VLOOKUP($A3288,'Fielding Data'!$A:$H,MATCH(Q$1,'Fielding Data'!$A$1:$H$1,0),0),"Other")</f>
        <v>0</v>
      </c>
      <c r="R3288" s="14">
        <f>IFERROR(VLOOKUP($A3288,'Fielding Data'!$A:$H,MATCH(R$1,'Fielding Data'!$A$1:$H$1,0),0),"Other")</f>
        <v>0</v>
      </c>
      <c r="S3288" s="14">
        <f>IFERROR(VLOOKUP($A3288,'Fielding Data'!$A:$H,MATCH(S$1,'Fielding Data'!$A$1:$H$1,0),0),"Other")</f>
        <v>0</v>
      </c>
      <c r="T3288" s="14">
        <f>IFERROR(VLOOKUP($A3288,'Fielding Data'!$A:$H,MATCH(T$1,'Fielding Data'!$A$1:$H$1,0),0),"Other")</f>
        <v>0</v>
      </c>
      <c r="U3288" s="14">
        <f>SUMIFS('Fielding Data'!E:E,'Fielding Data'!$A:$A,'Hitting Data'!$A3288)</f>
        <v>0</v>
      </c>
      <c r="V3288" s="14">
        <f>SUMIFS('Fielding Data'!F:F,'Fielding Data'!$A:$A,'Hitting Data'!$A3288)</f>
        <v>0</v>
      </c>
      <c r="W3288" s="14">
        <f>SUMIFS('Fielding Data'!G:G,'Fielding Data'!$A:$A,'Hitting Data'!$A3288)</f>
        <v>0</v>
      </c>
      <c r="X3288" s="14">
        <f>SUMIFS('Fielding Data'!H:H,'Fielding Data'!$A:$A,'Hitting Data'!$A3288)</f>
        <v>0</v>
      </c>
    </row>
    <row r="3289" spans="1:24" x14ac:dyDescent="0.25">
      <c r="A3289" s="14" t="str">
        <f t="shared" si="51"/>
        <v>rosarwi012012</v>
      </c>
      <c r="B3289" s="19" t="s">
        <v>1603</v>
      </c>
      <c r="C3289" s="19">
        <v>2012</v>
      </c>
      <c r="D3289" s="19">
        <v>117</v>
      </c>
      <c r="E3289" s="19">
        <v>396</v>
      </c>
      <c r="F3289" s="19">
        <v>67</v>
      </c>
      <c r="G3289" s="19">
        <v>107</v>
      </c>
      <c r="H3289" s="19">
        <v>19</v>
      </c>
      <c r="I3289" s="19">
        <v>0</v>
      </c>
      <c r="J3289" s="19">
        <v>28</v>
      </c>
      <c r="K3289" s="19">
        <v>71</v>
      </c>
      <c r="L3289" s="19">
        <v>4</v>
      </c>
      <c r="M3289" s="19">
        <v>5</v>
      </c>
      <c r="N3289" s="19">
        <v>25</v>
      </c>
      <c r="O3289" s="19">
        <v>99</v>
      </c>
      <c r="P3289" s="14" t="str">
        <f>IFERROR(VLOOKUP($A3289,'Fielding Data'!$A:$H,MATCH(P$1,'Fielding Data'!$A$1:$H$1,0),0),"Other")</f>
        <v>1B</v>
      </c>
      <c r="Q3289" s="14">
        <f>IFERROR(VLOOKUP($A3289,'Fielding Data'!$A:$H,MATCH(Q$1,'Fielding Data'!$A$1:$H$1,0),0),"Other")</f>
        <v>8</v>
      </c>
      <c r="R3289" s="14">
        <f>IFERROR(VLOOKUP($A3289,'Fielding Data'!$A:$H,MATCH(R$1,'Fielding Data'!$A$1:$H$1,0),0),"Other")</f>
        <v>0</v>
      </c>
      <c r="S3289" s="14">
        <f>IFERROR(VLOOKUP($A3289,'Fielding Data'!$A:$H,MATCH(S$1,'Fielding Data'!$A$1:$H$1,0),0),"Other")</f>
        <v>1</v>
      </c>
      <c r="T3289" s="14">
        <f>IFERROR(VLOOKUP($A3289,'Fielding Data'!$A:$H,MATCH(T$1,'Fielding Data'!$A$1:$H$1,0),0),"Other")</f>
        <v>1</v>
      </c>
      <c r="U3289" s="14">
        <f>SUMIFS('Fielding Data'!E:E,'Fielding Data'!$A:$A,'Hitting Data'!$A3289)</f>
        <v>702</v>
      </c>
      <c r="V3289" s="14">
        <f>SUMIFS('Fielding Data'!F:F,'Fielding Data'!$A:$A,'Hitting Data'!$A3289)</f>
        <v>79</v>
      </c>
      <c r="W3289" s="14">
        <f>SUMIFS('Fielding Data'!G:G,'Fielding Data'!$A:$A,'Hitting Data'!$A3289)</f>
        <v>15</v>
      </c>
      <c r="X3289" s="14">
        <f>SUMIFS('Fielding Data'!H:H,'Fielding Data'!$A:$A,'Hitting Data'!$A3289)</f>
        <v>6</v>
      </c>
    </row>
    <row r="3290" spans="1:24" x14ac:dyDescent="0.25">
      <c r="A3290" s="14" t="str">
        <f t="shared" si="51"/>
        <v>rosenbj012012</v>
      </c>
      <c r="B3290" s="19" t="s">
        <v>1824</v>
      </c>
      <c r="C3290" s="19">
        <v>2012</v>
      </c>
      <c r="D3290" s="19">
        <v>22</v>
      </c>
      <c r="E3290" s="19">
        <v>3</v>
      </c>
      <c r="F3290" s="19">
        <v>0</v>
      </c>
      <c r="G3290" s="19">
        <v>1</v>
      </c>
      <c r="H3290" s="19">
        <v>0</v>
      </c>
      <c r="I3290" s="19">
        <v>0</v>
      </c>
      <c r="J3290" s="19">
        <v>0</v>
      </c>
      <c r="K3290" s="19">
        <v>1</v>
      </c>
      <c r="L3290" s="19">
        <v>0</v>
      </c>
      <c r="M3290" s="19">
        <v>0</v>
      </c>
      <c r="N3290" s="19">
        <v>0</v>
      </c>
      <c r="O3290" s="19">
        <v>1</v>
      </c>
      <c r="P3290" s="14" t="str">
        <f>IFERROR(VLOOKUP($A3290,'Fielding Data'!$A:$H,MATCH(P$1,'Fielding Data'!$A$1:$H$1,0),0),"Other")</f>
        <v>P</v>
      </c>
      <c r="Q3290" s="14">
        <f>IFERROR(VLOOKUP($A3290,'Fielding Data'!$A:$H,MATCH(Q$1,'Fielding Data'!$A$1:$H$1,0),0),"Other")</f>
        <v>3</v>
      </c>
      <c r="R3290" s="14">
        <f>IFERROR(VLOOKUP($A3290,'Fielding Data'!$A:$H,MATCH(R$1,'Fielding Data'!$A$1:$H$1,0),0),"Other")</f>
        <v>2</v>
      </c>
      <c r="S3290" s="14">
        <f>IFERROR(VLOOKUP($A3290,'Fielding Data'!$A:$H,MATCH(S$1,'Fielding Data'!$A$1:$H$1,0),0),"Other")</f>
        <v>0</v>
      </c>
      <c r="T3290" s="14">
        <f>IFERROR(VLOOKUP($A3290,'Fielding Data'!$A:$H,MATCH(T$1,'Fielding Data'!$A$1:$H$1,0),0),"Other")</f>
        <v>0</v>
      </c>
      <c r="U3290" s="14">
        <f>SUMIFS('Fielding Data'!E:E,'Fielding Data'!$A:$A,'Hitting Data'!$A3290)</f>
        <v>3</v>
      </c>
      <c r="V3290" s="14">
        <f>SUMIFS('Fielding Data'!F:F,'Fielding Data'!$A:$A,'Hitting Data'!$A3290)</f>
        <v>2</v>
      </c>
      <c r="W3290" s="14">
        <f>SUMIFS('Fielding Data'!G:G,'Fielding Data'!$A:$A,'Hitting Data'!$A3290)</f>
        <v>0</v>
      </c>
      <c r="X3290" s="14">
        <f>SUMIFS('Fielding Data'!H:H,'Fielding Data'!$A:$A,'Hitting Data'!$A3290)</f>
        <v>0</v>
      </c>
    </row>
    <row r="3291" spans="1:24" x14ac:dyDescent="0.25">
      <c r="A3291" s="14" t="str">
        <f t="shared" si="51"/>
        <v>rosentr012012</v>
      </c>
      <c r="B3291" s="19" t="s">
        <v>1825</v>
      </c>
      <c r="C3291" s="19">
        <v>2012</v>
      </c>
      <c r="D3291" s="19">
        <v>19</v>
      </c>
      <c r="E3291" s="19">
        <v>0</v>
      </c>
      <c r="F3291" s="19">
        <v>0</v>
      </c>
      <c r="G3291" s="19">
        <v>0</v>
      </c>
      <c r="H3291" s="19">
        <v>0</v>
      </c>
      <c r="I3291" s="19">
        <v>0</v>
      </c>
      <c r="J3291" s="19">
        <v>0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4" t="str">
        <f>IFERROR(VLOOKUP($A3291,'Fielding Data'!$A:$H,MATCH(P$1,'Fielding Data'!$A$1:$H$1,0),0),"Other")</f>
        <v>P</v>
      </c>
      <c r="Q3291" s="14">
        <f>IFERROR(VLOOKUP($A3291,'Fielding Data'!$A:$H,MATCH(Q$1,'Fielding Data'!$A$1:$H$1,0),0),"Other")</f>
        <v>1</v>
      </c>
      <c r="R3291" s="14">
        <f>IFERROR(VLOOKUP($A3291,'Fielding Data'!$A:$H,MATCH(R$1,'Fielding Data'!$A$1:$H$1,0),0),"Other")</f>
        <v>1</v>
      </c>
      <c r="S3291" s="14">
        <f>IFERROR(VLOOKUP($A3291,'Fielding Data'!$A:$H,MATCH(S$1,'Fielding Data'!$A$1:$H$1,0),0),"Other")</f>
        <v>0</v>
      </c>
      <c r="T3291" s="14">
        <f>IFERROR(VLOOKUP($A3291,'Fielding Data'!$A:$H,MATCH(T$1,'Fielding Data'!$A$1:$H$1,0),0),"Other")</f>
        <v>0</v>
      </c>
      <c r="U3291" s="14">
        <f>SUMIFS('Fielding Data'!E:E,'Fielding Data'!$A:$A,'Hitting Data'!$A3291)</f>
        <v>1</v>
      </c>
      <c r="V3291" s="14">
        <f>SUMIFS('Fielding Data'!F:F,'Fielding Data'!$A:$A,'Hitting Data'!$A3291)</f>
        <v>1</v>
      </c>
      <c r="W3291" s="14">
        <f>SUMIFS('Fielding Data'!G:G,'Fielding Data'!$A:$A,'Hitting Data'!$A3291)</f>
        <v>0</v>
      </c>
      <c r="X3291" s="14">
        <f>SUMIFS('Fielding Data'!H:H,'Fielding Data'!$A:$A,'Hitting Data'!$A3291)</f>
        <v>0</v>
      </c>
    </row>
    <row r="3292" spans="1:24" x14ac:dyDescent="0.25">
      <c r="A3292" s="14" t="str">
        <f t="shared" si="51"/>
        <v>rossco012012</v>
      </c>
      <c r="B3292" s="19" t="s">
        <v>401</v>
      </c>
      <c r="C3292" s="19">
        <v>2012</v>
      </c>
      <c r="D3292" s="19">
        <v>130</v>
      </c>
      <c r="E3292" s="19">
        <v>476</v>
      </c>
      <c r="F3292" s="19">
        <v>70</v>
      </c>
      <c r="G3292" s="19">
        <v>127</v>
      </c>
      <c r="H3292" s="19">
        <v>34</v>
      </c>
      <c r="I3292" s="19">
        <v>1</v>
      </c>
      <c r="J3292" s="19">
        <v>22</v>
      </c>
      <c r="K3292" s="19">
        <v>81</v>
      </c>
      <c r="L3292" s="19">
        <v>2</v>
      </c>
      <c r="M3292" s="19">
        <v>3</v>
      </c>
      <c r="N3292" s="19">
        <v>42</v>
      </c>
      <c r="O3292" s="19">
        <v>129</v>
      </c>
      <c r="P3292" s="14" t="str">
        <f>IFERROR(VLOOKUP($A3292,'Fielding Data'!$A:$H,MATCH(P$1,'Fielding Data'!$A$1:$H$1,0),0),"Other")</f>
        <v>CF</v>
      </c>
      <c r="Q3292" s="14">
        <f>IFERROR(VLOOKUP($A3292,'Fielding Data'!$A:$H,MATCH(Q$1,'Fielding Data'!$A$1:$H$1,0),0),"Other")</f>
        <v>0</v>
      </c>
      <c r="R3292" s="14">
        <f>IFERROR(VLOOKUP($A3292,'Fielding Data'!$A:$H,MATCH(R$1,'Fielding Data'!$A$1:$H$1,0),0),"Other")</f>
        <v>0</v>
      </c>
      <c r="S3292" s="14">
        <f>IFERROR(VLOOKUP($A3292,'Fielding Data'!$A:$H,MATCH(S$1,'Fielding Data'!$A$1:$H$1,0),0),"Other")</f>
        <v>0</v>
      </c>
      <c r="T3292" s="14">
        <f>IFERROR(VLOOKUP($A3292,'Fielding Data'!$A:$H,MATCH(T$1,'Fielding Data'!$A$1:$H$1,0),0),"Other")</f>
        <v>0</v>
      </c>
      <c r="U3292" s="14">
        <f>SUMIFS('Fielding Data'!E:E,'Fielding Data'!$A:$A,'Hitting Data'!$A3292)</f>
        <v>198</v>
      </c>
      <c r="V3292" s="14">
        <f>SUMIFS('Fielding Data'!F:F,'Fielding Data'!$A:$A,'Hitting Data'!$A3292)</f>
        <v>9</v>
      </c>
      <c r="W3292" s="14">
        <f>SUMIFS('Fielding Data'!G:G,'Fielding Data'!$A:$A,'Hitting Data'!$A3292)</f>
        <v>1</v>
      </c>
      <c r="X3292" s="14">
        <f>SUMIFS('Fielding Data'!H:H,'Fielding Data'!$A:$A,'Hitting Data'!$A3292)</f>
        <v>2</v>
      </c>
    </row>
    <row r="3293" spans="1:24" x14ac:dyDescent="0.25">
      <c r="A3293" s="14" t="str">
        <f t="shared" si="51"/>
        <v>rossda012012</v>
      </c>
      <c r="B3293" s="19" t="s">
        <v>333</v>
      </c>
      <c r="C3293" s="19">
        <v>2012</v>
      </c>
      <c r="D3293" s="19">
        <v>62</v>
      </c>
      <c r="E3293" s="19">
        <v>176</v>
      </c>
      <c r="F3293" s="19">
        <v>18</v>
      </c>
      <c r="G3293" s="19">
        <v>45</v>
      </c>
      <c r="H3293" s="19">
        <v>7</v>
      </c>
      <c r="I3293" s="19">
        <v>0</v>
      </c>
      <c r="J3293" s="19">
        <v>9</v>
      </c>
      <c r="K3293" s="19">
        <v>23</v>
      </c>
      <c r="L3293" s="19">
        <v>1</v>
      </c>
      <c r="M3293" s="19">
        <v>0</v>
      </c>
      <c r="N3293" s="19">
        <v>18</v>
      </c>
      <c r="O3293" s="19">
        <v>60</v>
      </c>
      <c r="P3293" s="14" t="str">
        <f>IFERROR(VLOOKUP($A3293,'Fielding Data'!$A:$H,MATCH(P$1,'Fielding Data'!$A$1:$H$1,0),0),"Other")</f>
        <v>C</v>
      </c>
      <c r="Q3293" s="14">
        <f>IFERROR(VLOOKUP($A3293,'Fielding Data'!$A:$H,MATCH(Q$1,'Fielding Data'!$A$1:$H$1,0),0),"Other")</f>
        <v>366</v>
      </c>
      <c r="R3293" s="14">
        <f>IFERROR(VLOOKUP($A3293,'Fielding Data'!$A:$H,MATCH(R$1,'Fielding Data'!$A$1:$H$1,0),0),"Other")</f>
        <v>27</v>
      </c>
      <c r="S3293" s="14">
        <f>IFERROR(VLOOKUP($A3293,'Fielding Data'!$A:$H,MATCH(S$1,'Fielding Data'!$A$1:$H$1,0),0),"Other")</f>
        <v>2</v>
      </c>
      <c r="T3293" s="14">
        <f>IFERROR(VLOOKUP($A3293,'Fielding Data'!$A:$H,MATCH(T$1,'Fielding Data'!$A$1:$H$1,0),0),"Other")</f>
        <v>4</v>
      </c>
      <c r="U3293" s="14">
        <f>SUMIFS('Fielding Data'!E:E,'Fielding Data'!$A:$A,'Hitting Data'!$A3293)</f>
        <v>366</v>
      </c>
      <c r="V3293" s="14">
        <f>SUMIFS('Fielding Data'!F:F,'Fielding Data'!$A:$A,'Hitting Data'!$A3293)</f>
        <v>27</v>
      </c>
      <c r="W3293" s="14">
        <f>SUMIFS('Fielding Data'!G:G,'Fielding Data'!$A:$A,'Hitting Data'!$A3293)</f>
        <v>2</v>
      </c>
      <c r="X3293" s="14">
        <f>SUMIFS('Fielding Data'!H:H,'Fielding Data'!$A:$A,'Hitting Data'!$A3293)</f>
        <v>4</v>
      </c>
    </row>
    <row r="3294" spans="1:24" x14ac:dyDescent="0.25">
      <c r="A3294" s="14" t="str">
        <f t="shared" si="51"/>
        <v>rossro012012</v>
      </c>
      <c r="B3294" s="19" t="s">
        <v>1826</v>
      </c>
      <c r="C3294" s="19">
        <v>2012</v>
      </c>
      <c r="D3294" s="19">
        <v>58</v>
      </c>
      <c r="E3294" s="19">
        <v>2</v>
      </c>
      <c r="F3294" s="19">
        <v>1</v>
      </c>
      <c r="G3294" s="19">
        <v>0</v>
      </c>
      <c r="H3294" s="19">
        <v>0</v>
      </c>
      <c r="I3294" s="19">
        <v>0</v>
      </c>
      <c r="J3294" s="19">
        <v>0</v>
      </c>
      <c r="K3294" s="19">
        <v>0</v>
      </c>
      <c r="L3294" s="19">
        <v>0</v>
      </c>
      <c r="M3294" s="19">
        <v>0</v>
      </c>
      <c r="N3294" s="19">
        <v>0</v>
      </c>
      <c r="O3294" s="19">
        <v>1</v>
      </c>
      <c r="P3294" s="14" t="str">
        <f>IFERROR(VLOOKUP($A3294,'Fielding Data'!$A:$H,MATCH(P$1,'Fielding Data'!$A$1:$H$1,0),0),"Other")</f>
        <v>P</v>
      </c>
      <c r="Q3294" s="14">
        <f>IFERROR(VLOOKUP($A3294,'Fielding Data'!$A:$H,MATCH(Q$1,'Fielding Data'!$A$1:$H$1,0),0),"Other")</f>
        <v>4</v>
      </c>
      <c r="R3294" s="14">
        <f>IFERROR(VLOOKUP($A3294,'Fielding Data'!$A:$H,MATCH(R$1,'Fielding Data'!$A$1:$H$1,0),0),"Other")</f>
        <v>12</v>
      </c>
      <c r="S3294" s="14">
        <f>IFERROR(VLOOKUP($A3294,'Fielding Data'!$A:$H,MATCH(S$1,'Fielding Data'!$A$1:$H$1,0),0),"Other")</f>
        <v>0</v>
      </c>
      <c r="T3294" s="14">
        <f>IFERROR(VLOOKUP($A3294,'Fielding Data'!$A:$H,MATCH(T$1,'Fielding Data'!$A$1:$H$1,0),0),"Other")</f>
        <v>3</v>
      </c>
      <c r="U3294" s="14">
        <f>SUMIFS('Fielding Data'!E:E,'Fielding Data'!$A:$A,'Hitting Data'!$A3294)</f>
        <v>4</v>
      </c>
      <c r="V3294" s="14">
        <f>SUMIFS('Fielding Data'!F:F,'Fielding Data'!$A:$A,'Hitting Data'!$A3294)</f>
        <v>12</v>
      </c>
      <c r="W3294" s="14">
        <f>SUMIFS('Fielding Data'!G:G,'Fielding Data'!$A:$A,'Hitting Data'!$A3294)</f>
        <v>0</v>
      </c>
      <c r="X3294" s="14">
        <f>SUMIFS('Fielding Data'!H:H,'Fielding Data'!$A:$A,'Hitting Data'!$A3294)</f>
        <v>3</v>
      </c>
    </row>
    <row r="3295" spans="1:24" x14ac:dyDescent="0.25">
      <c r="A3295" s="14" t="str">
        <f t="shared" si="51"/>
        <v>rossty012012</v>
      </c>
      <c r="B3295" s="19" t="s">
        <v>1370</v>
      </c>
      <c r="C3295" s="19">
        <v>2012</v>
      </c>
      <c r="D3295" s="19">
        <v>18</v>
      </c>
      <c r="E3295" s="19">
        <v>2</v>
      </c>
      <c r="F3295" s="19">
        <v>0</v>
      </c>
      <c r="G3295" s="19">
        <v>0</v>
      </c>
      <c r="H3295" s="19">
        <v>0</v>
      </c>
      <c r="I3295" s="19">
        <v>0</v>
      </c>
      <c r="J3295" s="19">
        <v>0</v>
      </c>
      <c r="K3295" s="19">
        <v>0</v>
      </c>
      <c r="L3295" s="19">
        <v>0</v>
      </c>
      <c r="M3295" s="19">
        <v>0</v>
      </c>
      <c r="N3295" s="19">
        <v>0</v>
      </c>
      <c r="O3295" s="19">
        <v>1</v>
      </c>
      <c r="P3295" s="14" t="str">
        <f>IFERROR(VLOOKUP($A3295,'Fielding Data'!$A:$H,MATCH(P$1,'Fielding Data'!$A$1:$H$1,0),0),"Other")</f>
        <v>P</v>
      </c>
      <c r="Q3295" s="14">
        <f>IFERROR(VLOOKUP($A3295,'Fielding Data'!$A:$H,MATCH(Q$1,'Fielding Data'!$A$1:$H$1,0),0),"Other")</f>
        <v>8</v>
      </c>
      <c r="R3295" s="14">
        <f>IFERROR(VLOOKUP($A3295,'Fielding Data'!$A:$H,MATCH(R$1,'Fielding Data'!$A$1:$H$1,0),0),"Other")</f>
        <v>16</v>
      </c>
      <c r="S3295" s="14">
        <f>IFERROR(VLOOKUP($A3295,'Fielding Data'!$A:$H,MATCH(S$1,'Fielding Data'!$A$1:$H$1,0),0),"Other")</f>
        <v>0</v>
      </c>
      <c r="T3295" s="14">
        <f>IFERROR(VLOOKUP($A3295,'Fielding Data'!$A:$H,MATCH(T$1,'Fielding Data'!$A$1:$H$1,0),0),"Other")</f>
        <v>1</v>
      </c>
      <c r="U3295" s="14">
        <f>SUMIFS('Fielding Data'!E:E,'Fielding Data'!$A:$A,'Hitting Data'!$A3295)</f>
        <v>8</v>
      </c>
      <c r="V3295" s="14">
        <f>SUMIFS('Fielding Data'!F:F,'Fielding Data'!$A:$A,'Hitting Data'!$A3295)</f>
        <v>16</v>
      </c>
      <c r="W3295" s="14">
        <f>SUMIFS('Fielding Data'!G:G,'Fielding Data'!$A:$A,'Hitting Data'!$A3295)</f>
        <v>0</v>
      </c>
      <c r="X3295" s="14">
        <f>SUMIFS('Fielding Data'!H:H,'Fielding Data'!$A:$A,'Hitting Data'!$A3295)</f>
        <v>1</v>
      </c>
    </row>
    <row r="3296" spans="1:24" x14ac:dyDescent="0.25">
      <c r="A3296" s="14" t="str">
        <f t="shared" si="51"/>
        <v>rufda012012</v>
      </c>
      <c r="B3296" s="19" t="s">
        <v>1827</v>
      </c>
      <c r="C3296" s="19">
        <v>2012</v>
      </c>
      <c r="D3296" s="19">
        <v>12</v>
      </c>
      <c r="E3296" s="19">
        <v>33</v>
      </c>
      <c r="F3296" s="19">
        <v>4</v>
      </c>
      <c r="G3296" s="19">
        <v>11</v>
      </c>
      <c r="H3296" s="19">
        <v>2</v>
      </c>
      <c r="I3296" s="19">
        <v>1</v>
      </c>
      <c r="J3296" s="19">
        <v>3</v>
      </c>
      <c r="K3296" s="19">
        <v>10</v>
      </c>
      <c r="L3296" s="19">
        <v>0</v>
      </c>
      <c r="M3296" s="19">
        <v>0</v>
      </c>
      <c r="N3296" s="19">
        <v>2</v>
      </c>
      <c r="O3296" s="19">
        <v>12</v>
      </c>
      <c r="P3296" s="14" t="str">
        <f>IFERROR(VLOOKUP($A3296,'Fielding Data'!$A:$H,MATCH(P$1,'Fielding Data'!$A$1:$H$1,0),0),"Other")</f>
        <v>1B</v>
      </c>
      <c r="Q3296" s="14">
        <f>IFERROR(VLOOKUP($A3296,'Fielding Data'!$A:$H,MATCH(Q$1,'Fielding Data'!$A$1:$H$1,0),0),"Other")</f>
        <v>16</v>
      </c>
      <c r="R3296" s="14">
        <f>IFERROR(VLOOKUP($A3296,'Fielding Data'!$A:$H,MATCH(R$1,'Fielding Data'!$A$1:$H$1,0),0),"Other")</f>
        <v>0</v>
      </c>
      <c r="S3296" s="14">
        <f>IFERROR(VLOOKUP($A3296,'Fielding Data'!$A:$H,MATCH(S$1,'Fielding Data'!$A$1:$H$1,0),0),"Other")</f>
        <v>0</v>
      </c>
      <c r="T3296" s="14">
        <f>IFERROR(VLOOKUP($A3296,'Fielding Data'!$A:$H,MATCH(T$1,'Fielding Data'!$A$1:$H$1,0),0),"Other")</f>
        <v>0</v>
      </c>
      <c r="U3296" s="14">
        <f>SUMIFS('Fielding Data'!E:E,'Fielding Data'!$A:$A,'Hitting Data'!$A3296)</f>
        <v>21</v>
      </c>
      <c r="V3296" s="14">
        <f>SUMIFS('Fielding Data'!F:F,'Fielding Data'!$A:$A,'Hitting Data'!$A3296)</f>
        <v>0</v>
      </c>
      <c r="W3296" s="14">
        <f>SUMIFS('Fielding Data'!G:G,'Fielding Data'!$A:$A,'Hitting Data'!$A3296)</f>
        <v>0</v>
      </c>
      <c r="X3296" s="14">
        <f>SUMIFS('Fielding Data'!H:H,'Fielding Data'!$A:$A,'Hitting Data'!$A3296)</f>
        <v>0</v>
      </c>
    </row>
    <row r="3297" spans="1:24" x14ac:dyDescent="0.25">
      <c r="A3297" s="14" t="str">
        <f t="shared" si="51"/>
        <v>ruggiju012012</v>
      </c>
      <c r="B3297" s="19" t="s">
        <v>846</v>
      </c>
      <c r="C3297" s="19">
        <v>2012</v>
      </c>
      <c r="D3297" s="19">
        <v>91</v>
      </c>
      <c r="E3297" s="19">
        <v>288</v>
      </c>
      <c r="F3297" s="19">
        <v>38</v>
      </c>
      <c r="G3297" s="19">
        <v>90</v>
      </c>
      <c r="H3297" s="19">
        <v>23</v>
      </c>
      <c r="I3297" s="19">
        <v>1</v>
      </c>
      <c r="J3297" s="19">
        <v>13</v>
      </c>
      <c r="K3297" s="19">
        <v>36</v>
      </c>
      <c r="L3297" s="19">
        <v>14</v>
      </c>
      <c r="M3297" s="19">
        <v>8</v>
      </c>
      <c r="N3297" s="19">
        <v>29</v>
      </c>
      <c r="O3297" s="19">
        <v>84</v>
      </c>
      <c r="P3297" s="14" t="str">
        <f>IFERROR(VLOOKUP($A3297,'Fielding Data'!$A:$H,MATCH(P$1,'Fielding Data'!$A$1:$H$1,0),0),"Other")</f>
        <v>CF</v>
      </c>
      <c r="Q3297" s="14">
        <f>IFERROR(VLOOKUP($A3297,'Fielding Data'!$A:$H,MATCH(Q$1,'Fielding Data'!$A$1:$H$1,0),0),"Other")</f>
        <v>0</v>
      </c>
      <c r="R3297" s="14">
        <f>IFERROR(VLOOKUP($A3297,'Fielding Data'!$A:$H,MATCH(R$1,'Fielding Data'!$A$1:$H$1,0),0),"Other")</f>
        <v>0</v>
      </c>
      <c r="S3297" s="14">
        <f>IFERROR(VLOOKUP($A3297,'Fielding Data'!$A:$H,MATCH(S$1,'Fielding Data'!$A$1:$H$1,0),0),"Other")</f>
        <v>0</v>
      </c>
      <c r="T3297" s="14">
        <f>IFERROR(VLOOKUP($A3297,'Fielding Data'!$A:$H,MATCH(T$1,'Fielding Data'!$A$1:$H$1,0),0),"Other")</f>
        <v>0</v>
      </c>
      <c r="U3297" s="14">
        <f>SUMIFS('Fielding Data'!E:E,'Fielding Data'!$A:$A,'Hitting Data'!$A3297)</f>
        <v>180</v>
      </c>
      <c r="V3297" s="14">
        <f>SUMIFS('Fielding Data'!F:F,'Fielding Data'!$A:$A,'Hitting Data'!$A3297)</f>
        <v>3</v>
      </c>
      <c r="W3297" s="14">
        <f>SUMIFS('Fielding Data'!G:G,'Fielding Data'!$A:$A,'Hitting Data'!$A3297)</f>
        <v>3</v>
      </c>
      <c r="X3297" s="14">
        <f>SUMIFS('Fielding Data'!H:H,'Fielding Data'!$A:$A,'Hitting Data'!$A3297)</f>
        <v>0</v>
      </c>
    </row>
    <row r="3298" spans="1:24" x14ac:dyDescent="0.25">
      <c r="A3298" s="14" t="str">
        <f t="shared" si="51"/>
        <v>ruizca012012</v>
      </c>
      <c r="B3298" s="19" t="s">
        <v>723</v>
      </c>
      <c r="C3298" s="19">
        <v>2012</v>
      </c>
      <c r="D3298" s="19">
        <v>114</v>
      </c>
      <c r="E3298" s="19">
        <v>372</v>
      </c>
      <c r="F3298" s="19">
        <v>56</v>
      </c>
      <c r="G3298" s="19">
        <v>121</v>
      </c>
      <c r="H3298" s="19">
        <v>32</v>
      </c>
      <c r="I3298" s="19">
        <v>0</v>
      </c>
      <c r="J3298" s="19">
        <v>16</v>
      </c>
      <c r="K3298" s="19">
        <v>68</v>
      </c>
      <c r="L3298" s="19">
        <v>4</v>
      </c>
      <c r="M3298" s="19">
        <v>0</v>
      </c>
      <c r="N3298" s="19">
        <v>29</v>
      </c>
      <c r="O3298" s="19">
        <v>50</v>
      </c>
      <c r="P3298" s="14" t="str">
        <f>IFERROR(VLOOKUP($A3298,'Fielding Data'!$A:$H,MATCH(P$1,'Fielding Data'!$A$1:$H$1,0),0),"Other")</f>
        <v>C</v>
      </c>
      <c r="Q3298" s="14">
        <f>IFERROR(VLOOKUP($A3298,'Fielding Data'!$A:$H,MATCH(Q$1,'Fielding Data'!$A$1:$H$1,0),0),"Other")</f>
        <v>856</v>
      </c>
      <c r="R3298" s="14">
        <f>IFERROR(VLOOKUP($A3298,'Fielding Data'!$A:$H,MATCH(R$1,'Fielding Data'!$A$1:$H$1,0),0),"Other")</f>
        <v>73</v>
      </c>
      <c r="S3298" s="14">
        <f>IFERROR(VLOOKUP($A3298,'Fielding Data'!$A:$H,MATCH(S$1,'Fielding Data'!$A$1:$H$1,0),0),"Other")</f>
        <v>6</v>
      </c>
      <c r="T3298" s="14">
        <f>IFERROR(VLOOKUP($A3298,'Fielding Data'!$A:$H,MATCH(T$1,'Fielding Data'!$A$1:$H$1,0),0),"Other")</f>
        <v>8</v>
      </c>
      <c r="U3298" s="14">
        <f>SUMIFS('Fielding Data'!E:E,'Fielding Data'!$A:$A,'Hitting Data'!$A3298)</f>
        <v>856</v>
      </c>
      <c r="V3298" s="14">
        <f>SUMIFS('Fielding Data'!F:F,'Fielding Data'!$A:$A,'Hitting Data'!$A3298)</f>
        <v>73</v>
      </c>
      <c r="W3298" s="14">
        <f>SUMIFS('Fielding Data'!G:G,'Fielding Data'!$A:$A,'Hitting Data'!$A3298)</f>
        <v>6</v>
      </c>
      <c r="X3298" s="14">
        <f>SUMIFS('Fielding Data'!H:H,'Fielding Data'!$A:$A,'Hitting Data'!$A3298)</f>
        <v>8</v>
      </c>
    </row>
    <row r="3299" spans="1:24" x14ac:dyDescent="0.25">
      <c r="A3299" s="14" t="str">
        <f t="shared" si="51"/>
        <v>runzlda012012</v>
      </c>
      <c r="B3299" s="19" t="s">
        <v>1177</v>
      </c>
      <c r="C3299" s="19">
        <v>2012</v>
      </c>
      <c r="D3299" s="19">
        <v>6</v>
      </c>
      <c r="E3299" s="19">
        <v>0</v>
      </c>
      <c r="F3299" s="19">
        <v>0</v>
      </c>
      <c r="G3299" s="19">
        <v>0</v>
      </c>
      <c r="H3299" s="19">
        <v>0</v>
      </c>
      <c r="I3299" s="19">
        <v>0</v>
      </c>
      <c r="J3299" s="19">
        <v>0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4" t="str">
        <f>IFERROR(VLOOKUP($A3299,'Fielding Data'!$A:$H,MATCH(P$1,'Fielding Data'!$A$1:$H$1,0),0),"Other")</f>
        <v>P</v>
      </c>
      <c r="Q3299" s="14">
        <f>IFERROR(VLOOKUP($A3299,'Fielding Data'!$A:$H,MATCH(Q$1,'Fielding Data'!$A$1:$H$1,0),0),"Other")</f>
        <v>0</v>
      </c>
      <c r="R3299" s="14">
        <f>IFERROR(VLOOKUP($A3299,'Fielding Data'!$A:$H,MATCH(R$1,'Fielding Data'!$A$1:$H$1,0),0),"Other")</f>
        <v>0</v>
      </c>
      <c r="S3299" s="14">
        <f>IFERROR(VLOOKUP($A3299,'Fielding Data'!$A:$H,MATCH(S$1,'Fielding Data'!$A$1:$H$1,0),0),"Other")</f>
        <v>0</v>
      </c>
      <c r="T3299" s="14">
        <f>IFERROR(VLOOKUP($A3299,'Fielding Data'!$A:$H,MATCH(T$1,'Fielding Data'!$A$1:$H$1,0),0),"Other")</f>
        <v>0</v>
      </c>
      <c r="U3299" s="14">
        <f>SUMIFS('Fielding Data'!E:E,'Fielding Data'!$A:$A,'Hitting Data'!$A3299)</f>
        <v>0</v>
      </c>
      <c r="V3299" s="14">
        <f>SUMIFS('Fielding Data'!F:F,'Fielding Data'!$A:$A,'Hitting Data'!$A3299)</f>
        <v>0</v>
      </c>
      <c r="W3299" s="14">
        <f>SUMIFS('Fielding Data'!G:G,'Fielding Data'!$A:$A,'Hitting Data'!$A3299)</f>
        <v>0</v>
      </c>
      <c r="X3299" s="14">
        <f>SUMIFS('Fielding Data'!H:H,'Fielding Data'!$A:$A,'Hitting Data'!$A3299)</f>
        <v>0</v>
      </c>
    </row>
    <row r="3300" spans="1:24" x14ac:dyDescent="0.25">
      <c r="A3300" s="14" t="str">
        <f t="shared" si="51"/>
        <v>rusinch012012</v>
      </c>
      <c r="B3300" s="19" t="s">
        <v>1828</v>
      </c>
      <c r="C3300" s="19">
        <v>2012</v>
      </c>
      <c r="D3300" s="19">
        <v>7</v>
      </c>
      <c r="E3300" s="19">
        <v>12</v>
      </c>
      <c r="F3300" s="19">
        <v>0</v>
      </c>
      <c r="G3300" s="19">
        <v>2</v>
      </c>
      <c r="H3300" s="19">
        <v>0</v>
      </c>
      <c r="I3300" s="19">
        <v>1</v>
      </c>
      <c r="J3300" s="19">
        <v>0</v>
      </c>
      <c r="K3300" s="19">
        <v>0</v>
      </c>
      <c r="L3300" s="19">
        <v>0</v>
      </c>
      <c r="M3300" s="19">
        <v>0</v>
      </c>
      <c r="N3300" s="19">
        <v>0</v>
      </c>
      <c r="O3300" s="19">
        <v>5</v>
      </c>
      <c r="P3300" s="14" t="str">
        <f>IFERROR(VLOOKUP($A3300,'Fielding Data'!$A:$H,MATCH(P$1,'Fielding Data'!$A$1:$H$1,0),0),"Other")</f>
        <v>P</v>
      </c>
      <c r="Q3300" s="14">
        <f>IFERROR(VLOOKUP($A3300,'Fielding Data'!$A:$H,MATCH(Q$1,'Fielding Data'!$A$1:$H$1,0),0),"Other")</f>
        <v>1</v>
      </c>
      <c r="R3300" s="14">
        <f>IFERROR(VLOOKUP($A3300,'Fielding Data'!$A:$H,MATCH(R$1,'Fielding Data'!$A$1:$H$1,0),0),"Other")</f>
        <v>6</v>
      </c>
      <c r="S3300" s="14">
        <f>IFERROR(VLOOKUP($A3300,'Fielding Data'!$A:$H,MATCH(S$1,'Fielding Data'!$A$1:$H$1,0),0),"Other")</f>
        <v>0</v>
      </c>
      <c r="T3300" s="14">
        <f>IFERROR(VLOOKUP($A3300,'Fielding Data'!$A:$H,MATCH(T$1,'Fielding Data'!$A$1:$H$1,0),0),"Other")</f>
        <v>0</v>
      </c>
      <c r="U3300" s="14">
        <f>SUMIFS('Fielding Data'!E:E,'Fielding Data'!$A:$A,'Hitting Data'!$A3300)</f>
        <v>1</v>
      </c>
      <c r="V3300" s="14">
        <f>SUMIFS('Fielding Data'!F:F,'Fielding Data'!$A:$A,'Hitting Data'!$A3300)</f>
        <v>6</v>
      </c>
      <c r="W3300" s="14">
        <f>SUMIFS('Fielding Data'!G:G,'Fielding Data'!$A:$A,'Hitting Data'!$A3300)</f>
        <v>0</v>
      </c>
      <c r="X3300" s="14">
        <f>SUMIFS('Fielding Data'!H:H,'Fielding Data'!$A:$A,'Hitting Data'!$A3300)</f>
        <v>0</v>
      </c>
    </row>
    <row r="3301" spans="1:24" x14ac:dyDescent="0.25">
      <c r="A3301" s="14" t="str">
        <f t="shared" si="51"/>
        <v>russeja022012</v>
      </c>
      <c r="B3301" s="19" t="s">
        <v>1371</v>
      </c>
      <c r="C3301" s="19">
        <v>2012</v>
      </c>
      <c r="D3301" s="19">
        <v>77</v>
      </c>
      <c r="E3301" s="19">
        <v>1</v>
      </c>
      <c r="F3301" s="19">
        <v>0</v>
      </c>
      <c r="G3301" s="19">
        <v>0</v>
      </c>
      <c r="H3301" s="19">
        <v>0</v>
      </c>
      <c r="I3301" s="19">
        <v>0</v>
      </c>
      <c r="J3301" s="19">
        <v>0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4" t="str">
        <f>IFERROR(VLOOKUP($A3301,'Fielding Data'!$A:$H,MATCH(P$1,'Fielding Data'!$A$1:$H$1,0),0),"Other")</f>
        <v>P</v>
      </c>
      <c r="Q3301" s="14">
        <f>IFERROR(VLOOKUP($A3301,'Fielding Data'!$A:$H,MATCH(Q$1,'Fielding Data'!$A$1:$H$1,0),0),"Other")</f>
        <v>1</v>
      </c>
      <c r="R3301" s="14">
        <f>IFERROR(VLOOKUP($A3301,'Fielding Data'!$A:$H,MATCH(R$1,'Fielding Data'!$A$1:$H$1,0),0),"Other")</f>
        <v>9</v>
      </c>
      <c r="S3301" s="14">
        <f>IFERROR(VLOOKUP($A3301,'Fielding Data'!$A:$H,MATCH(S$1,'Fielding Data'!$A$1:$H$1,0),0),"Other")</f>
        <v>0</v>
      </c>
      <c r="T3301" s="14">
        <f>IFERROR(VLOOKUP($A3301,'Fielding Data'!$A:$H,MATCH(T$1,'Fielding Data'!$A$1:$H$1,0),0),"Other")</f>
        <v>0</v>
      </c>
      <c r="U3301" s="14">
        <f>SUMIFS('Fielding Data'!E:E,'Fielding Data'!$A:$A,'Hitting Data'!$A3301)</f>
        <v>1</v>
      </c>
      <c r="V3301" s="14">
        <f>SUMIFS('Fielding Data'!F:F,'Fielding Data'!$A:$A,'Hitting Data'!$A3301)</f>
        <v>9</v>
      </c>
      <c r="W3301" s="14">
        <f>SUMIFS('Fielding Data'!G:G,'Fielding Data'!$A:$A,'Hitting Data'!$A3301)</f>
        <v>0</v>
      </c>
      <c r="X3301" s="14">
        <f>SUMIFS('Fielding Data'!H:H,'Fielding Data'!$A:$A,'Hitting Data'!$A3301)</f>
        <v>0</v>
      </c>
    </row>
    <row r="3302" spans="1:24" x14ac:dyDescent="0.25">
      <c r="A3302" s="14" t="str">
        <f t="shared" si="51"/>
        <v>rutlejo012012</v>
      </c>
      <c r="B3302" s="19" t="s">
        <v>1829</v>
      </c>
      <c r="C3302" s="19">
        <v>2012</v>
      </c>
      <c r="D3302" s="19">
        <v>73</v>
      </c>
      <c r="E3302" s="19">
        <v>277</v>
      </c>
      <c r="F3302" s="19">
        <v>37</v>
      </c>
      <c r="G3302" s="19">
        <v>76</v>
      </c>
      <c r="H3302" s="19">
        <v>20</v>
      </c>
      <c r="I3302" s="19">
        <v>5</v>
      </c>
      <c r="J3302" s="19">
        <v>8</v>
      </c>
      <c r="K3302" s="19">
        <v>37</v>
      </c>
      <c r="L3302" s="19">
        <v>7</v>
      </c>
      <c r="M3302" s="19">
        <v>0</v>
      </c>
      <c r="N3302" s="19">
        <v>9</v>
      </c>
      <c r="O3302" s="19">
        <v>54</v>
      </c>
      <c r="P3302" s="14" t="str">
        <f>IFERROR(VLOOKUP($A3302,'Fielding Data'!$A:$H,MATCH(P$1,'Fielding Data'!$A$1:$H$1,0),0),"Other")</f>
        <v>2B</v>
      </c>
      <c r="Q3302" s="14">
        <f>IFERROR(VLOOKUP($A3302,'Fielding Data'!$A:$H,MATCH(Q$1,'Fielding Data'!$A$1:$H$1,0),0),"Other")</f>
        <v>15</v>
      </c>
      <c r="R3302" s="14">
        <f>IFERROR(VLOOKUP($A3302,'Fielding Data'!$A:$H,MATCH(R$1,'Fielding Data'!$A$1:$H$1,0),0),"Other")</f>
        <v>18</v>
      </c>
      <c r="S3302" s="14">
        <f>IFERROR(VLOOKUP($A3302,'Fielding Data'!$A:$H,MATCH(S$1,'Fielding Data'!$A$1:$H$1,0),0),"Other")</f>
        <v>0</v>
      </c>
      <c r="T3302" s="14">
        <f>IFERROR(VLOOKUP($A3302,'Fielding Data'!$A:$H,MATCH(T$1,'Fielding Data'!$A$1:$H$1,0),0),"Other")</f>
        <v>4</v>
      </c>
      <c r="U3302" s="14">
        <f>SUMIFS('Fielding Data'!E:E,'Fielding Data'!$A:$A,'Hitting Data'!$A3302)</f>
        <v>98</v>
      </c>
      <c r="V3302" s="14">
        <f>SUMIFS('Fielding Data'!F:F,'Fielding Data'!$A:$A,'Hitting Data'!$A3302)</f>
        <v>175</v>
      </c>
      <c r="W3302" s="14">
        <f>SUMIFS('Fielding Data'!G:G,'Fielding Data'!$A:$A,'Hitting Data'!$A3302)</f>
        <v>11</v>
      </c>
      <c r="X3302" s="14">
        <f>SUMIFS('Fielding Data'!H:H,'Fielding Data'!$A:$A,'Hitting Data'!$A3302)</f>
        <v>37</v>
      </c>
    </row>
    <row r="3303" spans="1:24" x14ac:dyDescent="0.25">
      <c r="A3303" s="14" t="str">
        <f t="shared" si="51"/>
        <v>ryanbr012012</v>
      </c>
      <c r="B3303" s="19" t="s">
        <v>847</v>
      </c>
      <c r="C3303" s="19">
        <v>2012</v>
      </c>
      <c r="D3303" s="19">
        <v>141</v>
      </c>
      <c r="E3303" s="19">
        <v>407</v>
      </c>
      <c r="F3303" s="19">
        <v>42</v>
      </c>
      <c r="G3303" s="19">
        <v>79</v>
      </c>
      <c r="H3303" s="19">
        <v>19</v>
      </c>
      <c r="I3303" s="19">
        <v>3</v>
      </c>
      <c r="J3303" s="19">
        <v>3</v>
      </c>
      <c r="K3303" s="19">
        <v>31</v>
      </c>
      <c r="L3303" s="19">
        <v>11</v>
      </c>
      <c r="M3303" s="19">
        <v>5</v>
      </c>
      <c r="N3303" s="19">
        <v>44</v>
      </c>
      <c r="O3303" s="19">
        <v>98</v>
      </c>
      <c r="P3303" s="14" t="str">
        <f>IFERROR(VLOOKUP($A3303,'Fielding Data'!$A:$H,MATCH(P$1,'Fielding Data'!$A$1:$H$1,0),0),"Other")</f>
        <v>SS</v>
      </c>
      <c r="Q3303" s="14">
        <f>IFERROR(VLOOKUP($A3303,'Fielding Data'!$A:$H,MATCH(Q$1,'Fielding Data'!$A$1:$H$1,0),0),"Other")</f>
        <v>196</v>
      </c>
      <c r="R3303" s="14">
        <f>IFERROR(VLOOKUP($A3303,'Fielding Data'!$A:$H,MATCH(R$1,'Fielding Data'!$A$1:$H$1,0),0),"Other")</f>
        <v>396</v>
      </c>
      <c r="S3303" s="14">
        <f>IFERROR(VLOOKUP($A3303,'Fielding Data'!$A:$H,MATCH(S$1,'Fielding Data'!$A$1:$H$1,0),0),"Other")</f>
        <v>9</v>
      </c>
      <c r="T3303" s="14">
        <f>IFERROR(VLOOKUP($A3303,'Fielding Data'!$A:$H,MATCH(T$1,'Fielding Data'!$A$1:$H$1,0),0),"Other")</f>
        <v>104</v>
      </c>
      <c r="U3303" s="14">
        <f>SUMIFS('Fielding Data'!E:E,'Fielding Data'!$A:$A,'Hitting Data'!$A3303)</f>
        <v>196</v>
      </c>
      <c r="V3303" s="14">
        <f>SUMIFS('Fielding Data'!F:F,'Fielding Data'!$A:$A,'Hitting Data'!$A3303)</f>
        <v>396</v>
      </c>
      <c r="W3303" s="14">
        <f>SUMIFS('Fielding Data'!G:G,'Fielding Data'!$A:$A,'Hitting Data'!$A3303)</f>
        <v>9</v>
      </c>
      <c r="X3303" s="14">
        <f>SUMIFS('Fielding Data'!H:H,'Fielding Data'!$A:$A,'Hitting Data'!$A3303)</f>
        <v>104</v>
      </c>
    </row>
    <row r="3304" spans="1:24" x14ac:dyDescent="0.25">
      <c r="A3304" s="14" t="str">
        <f t="shared" si="51"/>
        <v>rzepcma012012</v>
      </c>
      <c r="B3304" s="19" t="s">
        <v>1179</v>
      </c>
      <c r="C3304" s="19">
        <v>2012</v>
      </c>
      <c r="D3304" s="19">
        <v>70</v>
      </c>
      <c r="E3304" s="19">
        <v>0</v>
      </c>
      <c r="F3304" s="19">
        <v>0</v>
      </c>
      <c r="G3304" s="19">
        <v>0</v>
      </c>
      <c r="H3304" s="19">
        <v>0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4" t="str">
        <f>IFERROR(VLOOKUP($A3304,'Fielding Data'!$A:$H,MATCH(P$1,'Fielding Data'!$A$1:$H$1,0),0),"Other")</f>
        <v>P</v>
      </c>
      <c r="Q3304" s="14">
        <f>IFERROR(VLOOKUP($A3304,'Fielding Data'!$A:$H,MATCH(Q$1,'Fielding Data'!$A$1:$H$1,0),0),"Other")</f>
        <v>2</v>
      </c>
      <c r="R3304" s="14">
        <f>IFERROR(VLOOKUP($A3304,'Fielding Data'!$A:$H,MATCH(R$1,'Fielding Data'!$A$1:$H$1,0),0),"Other")</f>
        <v>10</v>
      </c>
      <c r="S3304" s="14">
        <f>IFERROR(VLOOKUP($A3304,'Fielding Data'!$A:$H,MATCH(S$1,'Fielding Data'!$A$1:$H$1,0),0),"Other")</f>
        <v>0</v>
      </c>
      <c r="T3304" s="14">
        <f>IFERROR(VLOOKUP($A3304,'Fielding Data'!$A:$H,MATCH(T$1,'Fielding Data'!$A$1:$H$1,0),0),"Other")</f>
        <v>1</v>
      </c>
      <c r="U3304" s="14">
        <f>SUMIFS('Fielding Data'!E:E,'Fielding Data'!$A:$A,'Hitting Data'!$A3304)</f>
        <v>2</v>
      </c>
      <c r="V3304" s="14">
        <f>SUMIFS('Fielding Data'!F:F,'Fielding Data'!$A:$A,'Hitting Data'!$A3304)</f>
        <v>10</v>
      </c>
      <c r="W3304" s="14">
        <f>SUMIFS('Fielding Data'!G:G,'Fielding Data'!$A:$A,'Hitting Data'!$A3304)</f>
        <v>0</v>
      </c>
      <c r="X3304" s="14">
        <f>SUMIFS('Fielding Data'!H:H,'Fielding Data'!$A:$A,'Hitting Data'!$A3304)</f>
        <v>1</v>
      </c>
    </row>
    <row r="3305" spans="1:24" x14ac:dyDescent="0.25">
      <c r="A3305" s="14" t="str">
        <f t="shared" si="51"/>
        <v>sabatcc012012</v>
      </c>
      <c r="B3305" s="19" t="s">
        <v>275</v>
      </c>
      <c r="C3305" s="19">
        <v>2012</v>
      </c>
      <c r="D3305" s="19">
        <v>28</v>
      </c>
      <c r="E3305" s="19">
        <v>5</v>
      </c>
      <c r="F3305" s="19">
        <v>0</v>
      </c>
      <c r="G3305" s="19">
        <v>0</v>
      </c>
      <c r="H3305" s="19">
        <v>0</v>
      </c>
      <c r="I3305" s="19">
        <v>0</v>
      </c>
      <c r="J3305" s="19">
        <v>0</v>
      </c>
      <c r="K3305" s="19">
        <v>0</v>
      </c>
      <c r="L3305" s="19">
        <v>0</v>
      </c>
      <c r="M3305" s="19">
        <v>0</v>
      </c>
      <c r="N3305" s="19">
        <v>0</v>
      </c>
      <c r="O3305" s="19">
        <v>1</v>
      </c>
      <c r="P3305" s="14" t="str">
        <f>IFERROR(VLOOKUP($A3305,'Fielding Data'!$A:$H,MATCH(P$1,'Fielding Data'!$A$1:$H$1,0),0),"Other")</f>
        <v>P</v>
      </c>
      <c r="Q3305" s="14">
        <f>IFERROR(VLOOKUP($A3305,'Fielding Data'!$A:$H,MATCH(Q$1,'Fielding Data'!$A$1:$H$1,0),0),"Other")</f>
        <v>1</v>
      </c>
      <c r="R3305" s="14">
        <f>IFERROR(VLOOKUP($A3305,'Fielding Data'!$A:$H,MATCH(R$1,'Fielding Data'!$A$1:$H$1,0),0),"Other")</f>
        <v>27</v>
      </c>
      <c r="S3305" s="14">
        <f>IFERROR(VLOOKUP($A3305,'Fielding Data'!$A:$H,MATCH(S$1,'Fielding Data'!$A$1:$H$1,0),0),"Other")</f>
        <v>0</v>
      </c>
      <c r="T3305" s="14">
        <f>IFERROR(VLOOKUP($A3305,'Fielding Data'!$A:$H,MATCH(T$1,'Fielding Data'!$A$1:$H$1,0),0),"Other")</f>
        <v>0</v>
      </c>
      <c r="U3305" s="14">
        <f>SUMIFS('Fielding Data'!E:E,'Fielding Data'!$A:$A,'Hitting Data'!$A3305)</f>
        <v>1</v>
      </c>
      <c r="V3305" s="14">
        <f>SUMIFS('Fielding Data'!F:F,'Fielding Data'!$A:$A,'Hitting Data'!$A3305)</f>
        <v>27</v>
      </c>
      <c r="W3305" s="14">
        <f>SUMIFS('Fielding Data'!G:G,'Fielding Data'!$A:$A,'Hitting Data'!$A3305)</f>
        <v>0</v>
      </c>
      <c r="X3305" s="14">
        <f>SUMIFS('Fielding Data'!H:H,'Fielding Data'!$A:$A,'Hitting Data'!$A3305)</f>
        <v>0</v>
      </c>
    </row>
    <row r="3306" spans="1:24" x14ac:dyDescent="0.25">
      <c r="A3306" s="14" t="str">
        <f t="shared" si="51"/>
        <v>saitota012012</v>
      </c>
      <c r="B3306" s="19" t="s">
        <v>724</v>
      </c>
      <c r="C3306" s="19">
        <v>2012</v>
      </c>
      <c r="D3306" s="19">
        <v>16</v>
      </c>
      <c r="E3306" s="19">
        <v>0</v>
      </c>
      <c r="F3306" s="19">
        <v>0</v>
      </c>
      <c r="G3306" s="19">
        <v>0</v>
      </c>
      <c r="H3306" s="19">
        <v>0</v>
      </c>
      <c r="I3306" s="19">
        <v>0</v>
      </c>
      <c r="J3306" s="19">
        <v>0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4" t="str">
        <f>IFERROR(VLOOKUP($A3306,'Fielding Data'!$A:$H,MATCH(P$1,'Fielding Data'!$A$1:$H$1,0),0),"Other")</f>
        <v>P</v>
      </c>
      <c r="Q3306" s="14">
        <f>IFERROR(VLOOKUP($A3306,'Fielding Data'!$A:$H,MATCH(Q$1,'Fielding Data'!$A$1:$H$1,0),0),"Other")</f>
        <v>1</v>
      </c>
      <c r="R3306" s="14">
        <f>IFERROR(VLOOKUP($A3306,'Fielding Data'!$A:$H,MATCH(R$1,'Fielding Data'!$A$1:$H$1,0),0),"Other")</f>
        <v>0</v>
      </c>
      <c r="S3306" s="14">
        <f>IFERROR(VLOOKUP($A3306,'Fielding Data'!$A:$H,MATCH(S$1,'Fielding Data'!$A$1:$H$1,0),0),"Other")</f>
        <v>0</v>
      </c>
      <c r="T3306" s="14">
        <f>IFERROR(VLOOKUP($A3306,'Fielding Data'!$A:$H,MATCH(T$1,'Fielding Data'!$A$1:$H$1,0),0),"Other")</f>
        <v>0</v>
      </c>
      <c r="U3306" s="14">
        <f>SUMIFS('Fielding Data'!E:E,'Fielding Data'!$A:$A,'Hitting Data'!$A3306)</f>
        <v>1</v>
      </c>
      <c r="V3306" s="14">
        <f>SUMIFS('Fielding Data'!F:F,'Fielding Data'!$A:$A,'Hitting Data'!$A3306)</f>
        <v>0</v>
      </c>
      <c r="W3306" s="14">
        <f>SUMIFS('Fielding Data'!G:G,'Fielding Data'!$A:$A,'Hitting Data'!$A3306)</f>
        <v>0</v>
      </c>
      <c r="X3306" s="14">
        <f>SUMIFS('Fielding Data'!H:H,'Fielding Data'!$A:$A,'Hitting Data'!$A3306)</f>
        <v>0</v>
      </c>
    </row>
    <row r="3307" spans="1:24" x14ac:dyDescent="0.25">
      <c r="A3307" s="14" t="str">
        <f t="shared" si="51"/>
        <v>salasfe012012</v>
      </c>
      <c r="B3307" s="19" t="s">
        <v>1373</v>
      </c>
      <c r="C3307" s="19">
        <v>2012</v>
      </c>
      <c r="D3307" s="19">
        <v>65</v>
      </c>
      <c r="E3307" s="19">
        <v>1</v>
      </c>
      <c r="F3307" s="19">
        <v>0</v>
      </c>
      <c r="G3307" s="19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1</v>
      </c>
      <c r="P3307" s="14" t="str">
        <f>IFERROR(VLOOKUP($A3307,'Fielding Data'!$A:$H,MATCH(P$1,'Fielding Data'!$A$1:$H$1,0),0),"Other")</f>
        <v>P</v>
      </c>
      <c r="Q3307" s="14">
        <f>IFERROR(VLOOKUP($A3307,'Fielding Data'!$A:$H,MATCH(Q$1,'Fielding Data'!$A$1:$H$1,0),0),"Other")</f>
        <v>3</v>
      </c>
      <c r="R3307" s="14">
        <f>IFERROR(VLOOKUP($A3307,'Fielding Data'!$A:$H,MATCH(R$1,'Fielding Data'!$A$1:$H$1,0),0),"Other")</f>
        <v>9</v>
      </c>
      <c r="S3307" s="14">
        <f>IFERROR(VLOOKUP($A3307,'Fielding Data'!$A:$H,MATCH(S$1,'Fielding Data'!$A$1:$H$1,0),0),"Other")</f>
        <v>0</v>
      </c>
      <c r="T3307" s="14">
        <f>IFERROR(VLOOKUP($A3307,'Fielding Data'!$A:$H,MATCH(T$1,'Fielding Data'!$A$1:$H$1,0),0),"Other")</f>
        <v>0</v>
      </c>
      <c r="U3307" s="14">
        <f>SUMIFS('Fielding Data'!E:E,'Fielding Data'!$A:$A,'Hitting Data'!$A3307)</f>
        <v>3</v>
      </c>
      <c r="V3307" s="14">
        <f>SUMIFS('Fielding Data'!F:F,'Fielding Data'!$A:$A,'Hitting Data'!$A3307)</f>
        <v>9</v>
      </c>
      <c r="W3307" s="14">
        <f>SUMIFS('Fielding Data'!G:G,'Fielding Data'!$A:$A,'Hitting Data'!$A3307)</f>
        <v>0</v>
      </c>
      <c r="X3307" s="14">
        <f>SUMIFS('Fielding Data'!H:H,'Fielding Data'!$A:$A,'Hitting Data'!$A3307)</f>
        <v>0</v>
      </c>
    </row>
    <row r="3308" spans="1:24" x14ac:dyDescent="0.25">
      <c r="A3308" s="14" t="str">
        <f t="shared" si="51"/>
        <v>salech012012</v>
      </c>
      <c r="B3308" s="19" t="s">
        <v>1374</v>
      </c>
      <c r="C3308" s="19">
        <v>2012</v>
      </c>
      <c r="D3308" s="19">
        <v>30</v>
      </c>
      <c r="E3308" s="19">
        <v>2</v>
      </c>
      <c r="F3308" s="19">
        <v>0</v>
      </c>
      <c r="G3308" s="19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2</v>
      </c>
      <c r="P3308" s="14" t="str">
        <f>IFERROR(VLOOKUP($A3308,'Fielding Data'!$A:$H,MATCH(P$1,'Fielding Data'!$A$1:$H$1,0),0),"Other")</f>
        <v>P</v>
      </c>
      <c r="Q3308" s="14">
        <f>IFERROR(VLOOKUP($A3308,'Fielding Data'!$A:$H,MATCH(Q$1,'Fielding Data'!$A$1:$H$1,0),0),"Other")</f>
        <v>8</v>
      </c>
      <c r="R3308" s="14">
        <f>IFERROR(VLOOKUP($A3308,'Fielding Data'!$A:$H,MATCH(R$1,'Fielding Data'!$A$1:$H$1,0),0),"Other")</f>
        <v>25</v>
      </c>
      <c r="S3308" s="14">
        <f>IFERROR(VLOOKUP($A3308,'Fielding Data'!$A:$H,MATCH(S$1,'Fielding Data'!$A$1:$H$1,0),0),"Other")</f>
        <v>1</v>
      </c>
      <c r="T3308" s="14">
        <f>IFERROR(VLOOKUP($A3308,'Fielding Data'!$A:$H,MATCH(T$1,'Fielding Data'!$A$1:$H$1,0),0),"Other")</f>
        <v>1</v>
      </c>
      <c r="U3308" s="14">
        <f>SUMIFS('Fielding Data'!E:E,'Fielding Data'!$A:$A,'Hitting Data'!$A3308)</f>
        <v>8</v>
      </c>
      <c r="V3308" s="14">
        <f>SUMIFS('Fielding Data'!F:F,'Fielding Data'!$A:$A,'Hitting Data'!$A3308)</f>
        <v>25</v>
      </c>
      <c r="W3308" s="14">
        <f>SUMIFS('Fielding Data'!G:G,'Fielding Data'!$A:$A,'Hitting Data'!$A3308)</f>
        <v>1</v>
      </c>
      <c r="X3308" s="14">
        <f>SUMIFS('Fielding Data'!H:H,'Fielding Data'!$A:$A,'Hitting Data'!$A3308)</f>
        <v>1</v>
      </c>
    </row>
    <row r="3309" spans="1:24" x14ac:dyDescent="0.25">
      <c r="A3309" s="14" t="str">
        <f t="shared" si="51"/>
        <v>saltaja012012</v>
      </c>
      <c r="B3309" s="19" t="s">
        <v>848</v>
      </c>
      <c r="C3309" s="19">
        <v>2012</v>
      </c>
      <c r="D3309" s="19">
        <v>121</v>
      </c>
      <c r="E3309" s="19">
        <v>405</v>
      </c>
      <c r="F3309" s="19">
        <v>55</v>
      </c>
      <c r="G3309" s="19">
        <v>90</v>
      </c>
      <c r="H3309" s="19">
        <v>17</v>
      </c>
      <c r="I3309" s="19">
        <v>1</v>
      </c>
      <c r="J3309" s="19">
        <v>25</v>
      </c>
      <c r="K3309" s="19">
        <v>59</v>
      </c>
      <c r="L3309" s="19">
        <v>0</v>
      </c>
      <c r="M3309" s="19">
        <v>1</v>
      </c>
      <c r="N3309" s="19">
        <v>38</v>
      </c>
      <c r="O3309" s="19">
        <v>139</v>
      </c>
      <c r="P3309" s="14" t="str">
        <f>IFERROR(VLOOKUP($A3309,'Fielding Data'!$A:$H,MATCH(P$1,'Fielding Data'!$A$1:$H$1,0),0),"Other")</f>
        <v>1B</v>
      </c>
      <c r="Q3309" s="14">
        <f>IFERROR(VLOOKUP($A3309,'Fielding Data'!$A:$H,MATCH(Q$1,'Fielding Data'!$A$1:$H$1,0),0),"Other")</f>
        <v>1</v>
      </c>
      <c r="R3309" s="14">
        <f>IFERROR(VLOOKUP($A3309,'Fielding Data'!$A:$H,MATCH(R$1,'Fielding Data'!$A$1:$H$1,0),0),"Other")</f>
        <v>0</v>
      </c>
      <c r="S3309" s="14">
        <f>IFERROR(VLOOKUP($A3309,'Fielding Data'!$A:$H,MATCH(S$1,'Fielding Data'!$A$1:$H$1,0),0),"Other")</f>
        <v>0</v>
      </c>
      <c r="T3309" s="14">
        <f>IFERROR(VLOOKUP($A3309,'Fielding Data'!$A:$H,MATCH(T$1,'Fielding Data'!$A$1:$H$1,0),0),"Other")</f>
        <v>0</v>
      </c>
      <c r="U3309" s="14">
        <f>SUMIFS('Fielding Data'!E:E,'Fielding Data'!$A:$A,'Hitting Data'!$A3309)</f>
        <v>716</v>
      </c>
      <c r="V3309" s="14">
        <f>SUMIFS('Fielding Data'!F:F,'Fielding Data'!$A:$A,'Hitting Data'!$A3309)</f>
        <v>41</v>
      </c>
      <c r="W3309" s="14">
        <f>SUMIFS('Fielding Data'!G:G,'Fielding Data'!$A:$A,'Hitting Data'!$A3309)</f>
        <v>7</v>
      </c>
      <c r="X3309" s="14">
        <f>SUMIFS('Fielding Data'!H:H,'Fielding Data'!$A:$A,'Hitting Data'!$A3309)</f>
        <v>3</v>
      </c>
    </row>
    <row r="3310" spans="1:24" x14ac:dyDescent="0.25">
      <c r="A3310" s="14" t="str">
        <f t="shared" si="51"/>
        <v>samarje012012</v>
      </c>
      <c r="B3310" s="19" t="s">
        <v>1007</v>
      </c>
      <c r="C3310" s="19">
        <v>2012</v>
      </c>
      <c r="D3310" s="19">
        <v>31</v>
      </c>
      <c r="E3310" s="19">
        <v>50</v>
      </c>
      <c r="F3310" s="19">
        <v>0</v>
      </c>
      <c r="G3310" s="19">
        <v>5</v>
      </c>
      <c r="H3310" s="19">
        <v>0</v>
      </c>
      <c r="I3310" s="19">
        <v>0</v>
      </c>
      <c r="J3310" s="19">
        <v>0</v>
      </c>
      <c r="K3310" s="19">
        <v>3</v>
      </c>
      <c r="L3310" s="19">
        <v>0</v>
      </c>
      <c r="M3310" s="19">
        <v>0</v>
      </c>
      <c r="N3310" s="19">
        <v>3</v>
      </c>
      <c r="O3310" s="19">
        <v>16</v>
      </c>
      <c r="P3310" s="14" t="str">
        <f>IFERROR(VLOOKUP($A3310,'Fielding Data'!$A:$H,MATCH(P$1,'Fielding Data'!$A$1:$H$1,0),0),"Other")</f>
        <v>P</v>
      </c>
      <c r="Q3310" s="14">
        <f>IFERROR(VLOOKUP($A3310,'Fielding Data'!$A:$H,MATCH(Q$1,'Fielding Data'!$A$1:$H$1,0),0),"Other")</f>
        <v>13</v>
      </c>
      <c r="R3310" s="14">
        <f>IFERROR(VLOOKUP($A3310,'Fielding Data'!$A:$H,MATCH(R$1,'Fielding Data'!$A$1:$H$1,0),0),"Other")</f>
        <v>25</v>
      </c>
      <c r="S3310" s="14">
        <f>IFERROR(VLOOKUP($A3310,'Fielding Data'!$A:$H,MATCH(S$1,'Fielding Data'!$A$1:$H$1,0),0),"Other")</f>
        <v>2</v>
      </c>
      <c r="T3310" s="14">
        <f>IFERROR(VLOOKUP($A3310,'Fielding Data'!$A:$H,MATCH(T$1,'Fielding Data'!$A$1:$H$1,0),0),"Other")</f>
        <v>1</v>
      </c>
      <c r="U3310" s="14">
        <f>SUMIFS('Fielding Data'!E:E,'Fielding Data'!$A:$A,'Hitting Data'!$A3310)</f>
        <v>13</v>
      </c>
      <c r="V3310" s="14">
        <f>SUMIFS('Fielding Data'!F:F,'Fielding Data'!$A:$A,'Hitting Data'!$A3310)</f>
        <v>25</v>
      </c>
      <c r="W3310" s="14">
        <f>SUMIFS('Fielding Data'!G:G,'Fielding Data'!$A:$A,'Hitting Data'!$A3310)</f>
        <v>2</v>
      </c>
      <c r="X3310" s="14">
        <f>SUMIFS('Fielding Data'!H:H,'Fielding Data'!$A:$A,'Hitting Data'!$A3310)</f>
        <v>1</v>
      </c>
    </row>
    <row r="3311" spans="1:24" x14ac:dyDescent="0.25">
      <c r="A3311" s="14" t="str">
        <f t="shared" si="51"/>
        <v>sanchbr012012</v>
      </c>
      <c r="B3311" s="19" t="s">
        <v>728</v>
      </c>
      <c r="C3311" s="19">
        <v>2012</v>
      </c>
      <c r="D3311" s="19">
        <v>6</v>
      </c>
      <c r="E3311" s="19">
        <v>1</v>
      </c>
      <c r="F3311" s="19">
        <v>0</v>
      </c>
      <c r="G3311" s="19">
        <v>0</v>
      </c>
      <c r="H3311" s="19">
        <v>0</v>
      </c>
      <c r="I3311" s="19">
        <v>0</v>
      </c>
      <c r="J3311" s="19">
        <v>0</v>
      </c>
      <c r="K3311" s="19">
        <v>0</v>
      </c>
      <c r="L3311" s="19">
        <v>0</v>
      </c>
      <c r="M3311" s="19">
        <v>0</v>
      </c>
      <c r="N3311" s="19">
        <v>0</v>
      </c>
      <c r="O3311" s="19">
        <v>1</v>
      </c>
      <c r="P3311" s="14" t="str">
        <f>IFERROR(VLOOKUP($A3311,'Fielding Data'!$A:$H,MATCH(P$1,'Fielding Data'!$A$1:$H$1,0),0),"Other")</f>
        <v>P</v>
      </c>
      <c r="Q3311" s="14">
        <f>IFERROR(VLOOKUP($A3311,'Fielding Data'!$A:$H,MATCH(Q$1,'Fielding Data'!$A$1:$H$1,0),0),"Other")</f>
        <v>0</v>
      </c>
      <c r="R3311" s="14">
        <f>IFERROR(VLOOKUP($A3311,'Fielding Data'!$A:$H,MATCH(R$1,'Fielding Data'!$A$1:$H$1,0),0),"Other")</f>
        <v>0</v>
      </c>
      <c r="S3311" s="14">
        <f>IFERROR(VLOOKUP($A3311,'Fielding Data'!$A:$H,MATCH(S$1,'Fielding Data'!$A$1:$H$1,0),0),"Other")</f>
        <v>0</v>
      </c>
      <c r="T3311" s="14">
        <f>IFERROR(VLOOKUP($A3311,'Fielding Data'!$A:$H,MATCH(T$1,'Fielding Data'!$A$1:$H$1,0),0),"Other")</f>
        <v>0</v>
      </c>
      <c r="U3311" s="14">
        <f>SUMIFS('Fielding Data'!E:E,'Fielding Data'!$A:$A,'Hitting Data'!$A3311)</f>
        <v>0</v>
      </c>
      <c r="V3311" s="14">
        <f>SUMIFS('Fielding Data'!F:F,'Fielding Data'!$A:$A,'Hitting Data'!$A3311)</f>
        <v>0</v>
      </c>
      <c r="W3311" s="14">
        <f>SUMIFS('Fielding Data'!G:G,'Fielding Data'!$A:$A,'Hitting Data'!$A3311)</f>
        <v>0</v>
      </c>
      <c r="X3311" s="14">
        <f>SUMIFS('Fielding Data'!H:H,'Fielding Data'!$A:$A,'Hitting Data'!$A3311)</f>
        <v>0</v>
      </c>
    </row>
    <row r="3312" spans="1:24" x14ac:dyDescent="0.25">
      <c r="A3312" s="14" t="str">
        <f t="shared" si="51"/>
        <v>sanched012012</v>
      </c>
      <c r="B3312" s="19" t="s">
        <v>1605</v>
      </c>
      <c r="C3312" s="19">
        <v>2012</v>
      </c>
      <c r="D3312" s="19">
        <v>17</v>
      </c>
      <c r="E3312" s="19">
        <v>0</v>
      </c>
      <c r="F3312" s="19">
        <v>0</v>
      </c>
      <c r="G3312" s="19">
        <v>0</v>
      </c>
      <c r="H3312" s="19">
        <v>0</v>
      </c>
      <c r="I3312" s="19">
        <v>0</v>
      </c>
      <c r="J3312" s="19">
        <v>0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4" t="str">
        <f>IFERROR(VLOOKUP($A3312,'Fielding Data'!$A:$H,MATCH(P$1,'Fielding Data'!$A$1:$H$1,0),0),"Other")</f>
        <v>P</v>
      </c>
      <c r="Q3312" s="14">
        <f>IFERROR(VLOOKUP($A3312,'Fielding Data'!$A:$H,MATCH(Q$1,'Fielding Data'!$A$1:$H$1,0),0),"Other")</f>
        <v>1</v>
      </c>
      <c r="R3312" s="14">
        <f>IFERROR(VLOOKUP($A3312,'Fielding Data'!$A:$H,MATCH(R$1,'Fielding Data'!$A$1:$H$1,0),0),"Other")</f>
        <v>0</v>
      </c>
      <c r="S3312" s="14">
        <f>IFERROR(VLOOKUP($A3312,'Fielding Data'!$A:$H,MATCH(S$1,'Fielding Data'!$A$1:$H$1,0),0),"Other")</f>
        <v>0</v>
      </c>
      <c r="T3312" s="14">
        <f>IFERROR(VLOOKUP($A3312,'Fielding Data'!$A:$H,MATCH(T$1,'Fielding Data'!$A$1:$H$1,0),0),"Other")</f>
        <v>0</v>
      </c>
      <c r="U3312" s="14">
        <f>SUMIFS('Fielding Data'!E:E,'Fielding Data'!$A:$A,'Hitting Data'!$A3312)</f>
        <v>1</v>
      </c>
      <c r="V3312" s="14">
        <f>SUMIFS('Fielding Data'!F:F,'Fielding Data'!$A:$A,'Hitting Data'!$A3312)</f>
        <v>0</v>
      </c>
      <c r="W3312" s="14">
        <f>SUMIFS('Fielding Data'!G:G,'Fielding Data'!$A:$A,'Hitting Data'!$A3312)</f>
        <v>0</v>
      </c>
      <c r="X3312" s="14">
        <f>SUMIFS('Fielding Data'!H:H,'Fielding Data'!$A:$A,'Hitting Data'!$A3312)</f>
        <v>0</v>
      </c>
    </row>
    <row r="3313" spans="1:24" x14ac:dyDescent="0.25">
      <c r="A3313" s="14" t="str">
        <f t="shared" si="51"/>
        <v>sanchhe012012</v>
      </c>
      <c r="B3313" s="19" t="s">
        <v>1606</v>
      </c>
      <c r="C3313" s="19">
        <v>2012</v>
      </c>
      <c r="D3313" s="19">
        <v>74</v>
      </c>
      <c r="E3313" s="19">
        <v>218</v>
      </c>
      <c r="F3313" s="19">
        <v>22</v>
      </c>
      <c r="G3313" s="19">
        <v>61</v>
      </c>
      <c r="H3313" s="19">
        <v>15</v>
      </c>
      <c r="I3313" s="19">
        <v>0</v>
      </c>
      <c r="J3313" s="19">
        <v>3</v>
      </c>
      <c r="K3313" s="19">
        <v>34</v>
      </c>
      <c r="L3313" s="19">
        <v>0</v>
      </c>
      <c r="M3313" s="19">
        <v>0</v>
      </c>
      <c r="N3313" s="19">
        <v>5</v>
      </c>
      <c r="O3313" s="19">
        <v>52</v>
      </c>
      <c r="P3313" s="14" t="str">
        <f>IFERROR(VLOOKUP($A3313,'Fielding Data'!$A:$H,MATCH(P$1,'Fielding Data'!$A$1:$H$1,0),0),"Other")</f>
        <v>C</v>
      </c>
      <c r="Q3313" s="14">
        <f>IFERROR(VLOOKUP($A3313,'Fielding Data'!$A:$H,MATCH(Q$1,'Fielding Data'!$A$1:$H$1,0),0),"Other")</f>
        <v>350</v>
      </c>
      <c r="R3313" s="14">
        <f>IFERROR(VLOOKUP($A3313,'Fielding Data'!$A:$H,MATCH(R$1,'Fielding Data'!$A$1:$H$1,0),0),"Other")</f>
        <v>26</v>
      </c>
      <c r="S3313" s="14">
        <f>IFERROR(VLOOKUP($A3313,'Fielding Data'!$A:$H,MATCH(S$1,'Fielding Data'!$A$1:$H$1,0),0),"Other")</f>
        <v>7</v>
      </c>
      <c r="T3313" s="14">
        <f>IFERROR(VLOOKUP($A3313,'Fielding Data'!$A:$H,MATCH(T$1,'Fielding Data'!$A$1:$H$1,0),0),"Other")</f>
        <v>4</v>
      </c>
      <c r="U3313" s="14">
        <f>SUMIFS('Fielding Data'!E:E,'Fielding Data'!$A:$A,'Hitting Data'!$A3313)</f>
        <v>350</v>
      </c>
      <c r="V3313" s="14">
        <f>SUMIFS('Fielding Data'!F:F,'Fielding Data'!$A:$A,'Hitting Data'!$A3313)</f>
        <v>26</v>
      </c>
      <c r="W3313" s="14">
        <f>SUMIFS('Fielding Data'!G:G,'Fielding Data'!$A:$A,'Hitting Data'!$A3313)</f>
        <v>7</v>
      </c>
      <c r="X3313" s="14">
        <f>SUMIFS('Fielding Data'!H:H,'Fielding Data'!$A:$A,'Hitting Data'!$A3313)</f>
        <v>4</v>
      </c>
    </row>
    <row r="3314" spans="1:24" x14ac:dyDescent="0.25">
      <c r="A3314" s="14" t="str">
        <f t="shared" si="51"/>
        <v>sandopa012012</v>
      </c>
      <c r="B3314" s="19" t="s">
        <v>1009</v>
      </c>
      <c r="C3314" s="19">
        <v>2012</v>
      </c>
      <c r="D3314" s="19">
        <v>108</v>
      </c>
      <c r="E3314" s="19">
        <v>396</v>
      </c>
      <c r="F3314" s="19">
        <v>59</v>
      </c>
      <c r="G3314" s="19">
        <v>112</v>
      </c>
      <c r="H3314" s="19">
        <v>25</v>
      </c>
      <c r="I3314" s="19">
        <v>2</v>
      </c>
      <c r="J3314" s="19">
        <v>12</v>
      </c>
      <c r="K3314" s="19">
        <v>63</v>
      </c>
      <c r="L3314" s="19">
        <v>1</v>
      </c>
      <c r="M3314" s="19">
        <v>1</v>
      </c>
      <c r="N3314" s="19">
        <v>38</v>
      </c>
      <c r="O3314" s="19">
        <v>59</v>
      </c>
      <c r="P3314" s="14" t="str">
        <f>IFERROR(VLOOKUP($A3314,'Fielding Data'!$A:$H,MATCH(P$1,'Fielding Data'!$A$1:$H$1,0),0),"Other")</f>
        <v>1B</v>
      </c>
      <c r="Q3314" s="14">
        <f>IFERROR(VLOOKUP($A3314,'Fielding Data'!$A:$H,MATCH(Q$1,'Fielding Data'!$A$1:$H$1,0),0),"Other")</f>
        <v>10</v>
      </c>
      <c r="R3314" s="14">
        <f>IFERROR(VLOOKUP($A3314,'Fielding Data'!$A:$H,MATCH(R$1,'Fielding Data'!$A$1:$H$1,0),0),"Other")</f>
        <v>1</v>
      </c>
      <c r="S3314" s="14">
        <f>IFERROR(VLOOKUP($A3314,'Fielding Data'!$A:$H,MATCH(S$1,'Fielding Data'!$A$1:$H$1,0),0),"Other")</f>
        <v>0</v>
      </c>
      <c r="T3314" s="14">
        <f>IFERROR(VLOOKUP($A3314,'Fielding Data'!$A:$H,MATCH(T$1,'Fielding Data'!$A$1:$H$1,0),0),"Other")</f>
        <v>1</v>
      </c>
      <c r="U3314" s="14">
        <f>SUMIFS('Fielding Data'!E:E,'Fielding Data'!$A:$A,'Hitting Data'!$A3314)</f>
        <v>73</v>
      </c>
      <c r="V3314" s="14">
        <f>SUMIFS('Fielding Data'!F:F,'Fielding Data'!$A:$A,'Hitting Data'!$A3314)</f>
        <v>208</v>
      </c>
      <c r="W3314" s="14">
        <f>SUMIFS('Fielding Data'!G:G,'Fielding Data'!$A:$A,'Hitting Data'!$A3314)</f>
        <v>13</v>
      </c>
      <c r="X3314" s="14">
        <f>SUMIFS('Fielding Data'!H:H,'Fielding Data'!$A:$A,'Hitting Data'!$A3314)</f>
        <v>14</v>
      </c>
    </row>
    <row r="3315" spans="1:24" x14ac:dyDescent="0.25">
      <c r="A3315" s="14" t="str">
        <f t="shared" si="51"/>
        <v>sandsje012012</v>
      </c>
      <c r="B3315" s="19" t="s">
        <v>1607</v>
      </c>
      <c r="C3315" s="19">
        <v>2012</v>
      </c>
      <c r="D3315" s="19">
        <v>9</v>
      </c>
      <c r="E3315" s="19">
        <v>23</v>
      </c>
      <c r="F3315" s="19">
        <v>2</v>
      </c>
      <c r="G3315" s="19">
        <v>4</v>
      </c>
      <c r="H3315" s="19">
        <v>2</v>
      </c>
      <c r="I3315" s="19">
        <v>0</v>
      </c>
      <c r="J3315" s="19">
        <v>0</v>
      </c>
      <c r="K3315" s="19">
        <v>1</v>
      </c>
      <c r="L3315" s="19">
        <v>0</v>
      </c>
      <c r="M3315" s="19">
        <v>0</v>
      </c>
      <c r="N3315" s="19">
        <v>1</v>
      </c>
      <c r="O3315" s="19">
        <v>9</v>
      </c>
      <c r="P3315" s="14" t="str">
        <f>IFERROR(VLOOKUP($A3315,'Fielding Data'!$A:$H,MATCH(P$1,'Fielding Data'!$A$1:$H$1,0),0),"Other")</f>
        <v>1B</v>
      </c>
      <c r="Q3315" s="14">
        <f>IFERROR(VLOOKUP($A3315,'Fielding Data'!$A:$H,MATCH(Q$1,'Fielding Data'!$A$1:$H$1,0),0),"Other")</f>
        <v>9</v>
      </c>
      <c r="R3315" s="14">
        <f>IFERROR(VLOOKUP($A3315,'Fielding Data'!$A:$H,MATCH(R$1,'Fielding Data'!$A$1:$H$1,0),0),"Other")</f>
        <v>1</v>
      </c>
      <c r="S3315" s="14">
        <f>IFERROR(VLOOKUP($A3315,'Fielding Data'!$A:$H,MATCH(S$1,'Fielding Data'!$A$1:$H$1,0),0),"Other")</f>
        <v>0</v>
      </c>
      <c r="T3315" s="14">
        <f>IFERROR(VLOOKUP($A3315,'Fielding Data'!$A:$H,MATCH(T$1,'Fielding Data'!$A$1:$H$1,0),0),"Other")</f>
        <v>1</v>
      </c>
      <c r="U3315" s="14">
        <f>SUMIFS('Fielding Data'!E:E,'Fielding Data'!$A:$A,'Hitting Data'!$A3315)</f>
        <v>17</v>
      </c>
      <c r="V3315" s="14">
        <f>SUMIFS('Fielding Data'!F:F,'Fielding Data'!$A:$A,'Hitting Data'!$A3315)</f>
        <v>1</v>
      </c>
      <c r="W3315" s="14">
        <f>SUMIFS('Fielding Data'!G:G,'Fielding Data'!$A:$A,'Hitting Data'!$A3315)</f>
        <v>0</v>
      </c>
      <c r="X3315" s="14">
        <f>SUMIFS('Fielding Data'!H:H,'Fielding Data'!$A:$A,'Hitting Data'!$A3315)</f>
        <v>1</v>
      </c>
    </row>
    <row r="3316" spans="1:24" x14ac:dyDescent="0.25">
      <c r="A3316" s="14" t="str">
        <f t="shared" si="51"/>
        <v>santaca012012</v>
      </c>
      <c r="B3316" s="19" t="s">
        <v>1376</v>
      </c>
      <c r="C3316" s="19">
        <v>2012</v>
      </c>
      <c r="D3316" s="19">
        <v>143</v>
      </c>
      <c r="E3316" s="19">
        <v>507</v>
      </c>
      <c r="F3316" s="19">
        <v>72</v>
      </c>
      <c r="G3316" s="19">
        <v>128</v>
      </c>
      <c r="H3316" s="19">
        <v>27</v>
      </c>
      <c r="I3316" s="19">
        <v>2</v>
      </c>
      <c r="J3316" s="19">
        <v>18</v>
      </c>
      <c r="K3316" s="19">
        <v>76</v>
      </c>
      <c r="L3316" s="19">
        <v>3</v>
      </c>
      <c r="M3316" s="19">
        <v>5</v>
      </c>
      <c r="N3316" s="19">
        <v>91</v>
      </c>
      <c r="O3316" s="19">
        <v>101</v>
      </c>
      <c r="P3316" s="14" t="str">
        <f>IFERROR(VLOOKUP($A3316,'Fielding Data'!$A:$H,MATCH(P$1,'Fielding Data'!$A$1:$H$1,0),0),"Other")</f>
        <v>1B</v>
      </c>
      <c r="Q3316" s="14">
        <f>IFERROR(VLOOKUP($A3316,'Fielding Data'!$A:$H,MATCH(Q$1,'Fielding Data'!$A$1:$H$1,0),0),"Other")</f>
        <v>160</v>
      </c>
      <c r="R3316" s="14">
        <f>IFERROR(VLOOKUP($A3316,'Fielding Data'!$A:$H,MATCH(R$1,'Fielding Data'!$A$1:$H$1,0),0),"Other")</f>
        <v>13</v>
      </c>
      <c r="S3316" s="14">
        <f>IFERROR(VLOOKUP($A3316,'Fielding Data'!$A:$H,MATCH(S$1,'Fielding Data'!$A$1:$H$1,0),0),"Other")</f>
        <v>2</v>
      </c>
      <c r="T3316" s="14">
        <f>IFERROR(VLOOKUP($A3316,'Fielding Data'!$A:$H,MATCH(T$1,'Fielding Data'!$A$1:$H$1,0),0),"Other")</f>
        <v>21</v>
      </c>
      <c r="U3316" s="14">
        <f>SUMIFS('Fielding Data'!E:E,'Fielding Data'!$A:$A,'Hitting Data'!$A3316)</f>
        <v>790</v>
      </c>
      <c r="V3316" s="14">
        <f>SUMIFS('Fielding Data'!F:F,'Fielding Data'!$A:$A,'Hitting Data'!$A3316)</f>
        <v>78</v>
      </c>
      <c r="W3316" s="14">
        <f>SUMIFS('Fielding Data'!G:G,'Fielding Data'!$A:$A,'Hitting Data'!$A3316)</f>
        <v>9</v>
      </c>
      <c r="X3316" s="14">
        <f>SUMIFS('Fielding Data'!H:H,'Fielding Data'!$A:$A,'Hitting Data'!$A3316)</f>
        <v>24</v>
      </c>
    </row>
    <row r="3317" spans="1:24" x14ac:dyDescent="0.25">
      <c r="A3317" s="14" t="str">
        <f t="shared" si="51"/>
        <v>santaer012012</v>
      </c>
      <c r="B3317" s="19" t="s">
        <v>597</v>
      </c>
      <c r="C3317" s="19">
        <v>2012</v>
      </c>
      <c r="D3317" s="19">
        <v>30</v>
      </c>
      <c r="E3317" s="19">
        <v>4</v>
      </c>
      <c r="F3317" s="19">
        <v>0</v>
      </c>
      <c r="G3317" s="19">
        <v>0</v>
      </c>
      <c r="H3317" s="19">
        <v>0</v>
      </c>
      <c r="I3317" s="19">
        <v>0</v>
      </c>
      <c r="J3317" s="19">
        <v>0</v>
      </c>
      <c r="K3317" s="19">
        <v>0</v>
      </c>
      <c r="L3317" s="19">
        <v>0</v>
      </c>
      <c r="M3317" s="19">
        <v>0</v>
      </c>
      <c r="N3317" s="19">
        <v>0</v>
      </c>
      <c r="O3317" s="19">
        <v>4</v>
      </c>
      <c r="P3317" s="14" t="str">
        <f>IFERROR(VLOOKUP($A3317,'Fielding Data'!$A:$H,MATCH(P$1,'Fielding Data'!$A$1:$H$1,0),0),"Other")</f>
        <v>P</v>
      </c>
      <c r="Q3317" s="14">
        <f>IFERROR(VLOOKUP($A3317,'Fielding Data'!$A:$H,MATCH(Q$1,'Fielding Data'!$A$1:$H$1,0),0),"Other")</f>
        <v>17</v>
      </c>
      <c r="R3317" s="14">
        <f>IFERROR(VLOOKUP($A3317,'Fielding Data'!$A:$H,MATCH(R$1,'Fielding Data'!$A$1:$H$1,0),0),"Other")</f>
        <v>16</v>
      </c>
      <c r="S3317" s="14">
        <f>IFERROR(VLOOKUP($A3317,'Fielding Data'!$A:$H,MATCH(S$1,'Fielding Data'!$A$1:$H$1,0),0),"Other")</f>
        <v>1</v>
      </c>
      <c r="T3317" s="14">
        <f>IFERROR(VLOOKUP($A3317,'Fielding Data'!$A:$H,MATCH(T$1,'Fielding Data'!$A$1:$H$1,0),0),"Other")</f>
        <v>1</v>
      </c>
      <c r="U3317" s="14">
        <f>SUMIFS('Fielding Data'!E:E,'Fielding Data'!$A:$A,'Hitting Data'!$A3317)</f>
        <v>17</v>
      </c>
      <c r="V3317" s="14">
        <f>SUMIFS('Fielding Data'!F:F,'Fielding Data'!$A:$A,'Hitting Data'!$A3317)</f>
        <v>16</v>
      </c>
      <c r="W3317" s="14">
        <f>SUMIFS('Fielding Data'!G:G,'Fielding Data'!$A:$A,'Hitting Data'!$A3317)</f>
        <v>1</v>
      </c>
      <c r="X3317" s="14">
        <f>SUMIFS('Fielding Data'!H:H,'Fielding Data'!$A:$A,'Hitting Data'!$A3317)</f>
        <v>1</v>
      </c>
    </row>
    <row r="3318" spans="1:24" x14ac:dyDescent="0.25">
      <c r="A3318" s="14" t="str">
        <f t="shared" si="51"/>
        <v>santajo012012</v>
      </c>
      <c r="B3318" s="19" t="s">
        <v>193</v>
      </c>
      <c r="C3318" s="19">
        <v>2012</v>
      </c>
      <c r="D3318" s="19">
        <v>21</v>
      </c>
      <c r="E3318" s="19">
        <v>35</v>
      </c>
      <c r="F3318" s="19">
        <v>0</v>
      </c>
      <c r="G3318" s="19">
        <v>3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  <c r="O3318" s="19">
        <v>14</v>
      </c>
      <c r="P3318" s="14" t="str">
        <f>IFERROR(VLOOKUP($A3318,'Fielding Data'!$A:$H,MATCH(P$1,'Fielding Data'!$A$1:$H$1,0),0),"Other")</f>
        <v>P</v>
      </c>
      <c r="Q3318" s="14">
        <f>IFERROR(VLOOKUP($A3318,'Fielding Data'!$A:$H,MATCH(Q$1,'Fielding Data'!$A$1:$H$1,0),0),"Other")</f>
        <v>7</v>
      </c>
      <c r="R3318" s="14">
        <f>IFERROR(VLOOKUP($A3318,'Fielding Data'!$A:$H,MATCH(R$1,'Fielding Data'!$A$1:$H$1,0),0),"Other")</f>
        <v>16</v>
      </c>
      <c r="S3318" s="14">
        <f>IFERROR(VLOOKUP($A3318,'Fielding Data'!$A:$H,MATCH(S$1,'Fielding Data'!$A$1:$H$1,0),0),"Other")</f>
        <v>0</v>
      </c>
      <c r="T3318" s="14">
        <f>IFERROR(VLOOKUP($A3318,'Fielding Data'!$A:$H,MATCH(T$1,'Fielding Data'!$A$1:$H$1,0),0),"Other")</f>
        <v>2</v>
      </c>
      <c r="U3318" s="14">
        <f>SUMIFS('Fielding Data'!E:E,'Fielding Data'!$A:$A,'Hitting Data'!$A3318)</f>
        <v>7</v>
      </c>
      <c r="V3318" s="14">
        <f>SUMIFS('Fielding Data'!F:F,'Fielding Data'!$A:$A,'Hitting Data'!$A3318)</f>
        <v>16</v>
      </c>
      <c r="W3318" s="14">
        <f>SUMIFS('Fielding Data'!G:G,'Fielding Data'!$A:$A,'Hitting Data'!$A3318)</f>
        <v>0</v>
      </c>
      <c r="X3318" s="14">
        <f>SUMIFS('Fielding Data'!H:H,'Fielding Data'!$A:$A,'Hitting Data'!$A3318)</f>
        <v>2</v>
      </c>
    </row>
    <row r="3319" spans="1:24" x14ac:dyDescent="0.25">
      <c r="A3319" s="14" t="str">
        <f t="shared" si="51"/>
        <v>santihe012012</v>
      </c>
      <c r="B3319" s="19" t="s">
        <v>1609</v>
      </c>
      <c r="C3319" s="19">
        <v>2012</v>
      </c>
      <c r="D3319" s="19">
        <v>42</v>
      </c>
      <c r="E3319" s="19">
        <v>0</v>
      </c>
      <c r="F3319" s="19">
        <v>0</v>
      </c>
      <c r="G3319" s="19">
        <v>0</v>
      </c>
      <c r="H3319" s="19">
        <v>0</v>
      </c>
      <c r="I3319" s="19">
        <v>0</v>
      </c>
      <c r="J3319" s="19">
        <v>0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4" t="str">
        <f>IFERROR(VLOOKUP($A3319,'Fielding Data'!$A:$H,MATCH(P$1,'Fielding Data'!$A$1:$H$1,0),0),"Other")</f>
        <v>P</v>
      </c>
      <c r="Q3319" s="14">
        <f>IFERROR(VLOOKUP($A3319,'Fielding Data'!$A:$H,MATCH(Q$1,'Fielding Data'!$A$1:$H$1,0),0),"Other")</f>
        <v>4</v>
      </c>
      <c r="R3319" s="14">
        <f>IFERROR(VLOOKUP($A3319,'Fielding Data'!$A:$H,MATCH(R$1,'Fielding Data'!$A$1:$H$1,0),0),"Other")</f>
        <v>8</v>
      </c>
      <c r="S3319" s="14">
        <f>IFERROR(VLOOKUP($A3319,'Fielding Data'!$A:$H,MATCH(S$1,'Fielding Data'!$A$1:$H$1,0),0),"Other")</f>
        <v>0</v>
      </c>
      <c r="T3319" s="14">
        <f>IFERROR(VLOOKUP($A3319,'Fielding Data'!$A:$H,MATCH(T$1,'Fielding Data'!$A$1:$H$1,0),0),"Other")</f>
        <v>2</v>
      </c>
      <c r="U3319" s="14">
        <f>SUMIFS('Fielding Data'!E:E,'Fielding Data'!$A:$A,'Hitting Data'!$A3319)</f>
        <v>4</v>
      </c>
      <c r="V3319" s="14">
        <f>SUMIFS('Fielding Data'!F:F,'Fielding Data'!$A:$A,'Hitting Data'!$A3319)</f>
        <v>8</v>
      </c>
      <c r="W3319" s="14">
        <f>SUMIFS('Fielding Data'!G:G,'Fielding Data'!$A:$A,'Hitting Data'!$A3319)</f>
        <v>0</v>
      </c>
      <c r="X3319" s="14">
        <f>SUMIFS('Fielding Data'!H:H,'Fielding Data'!$A:$A,'Hitting Data'!$A3319)</f>
        <v>2</v>
      </c>
    </row>
    <row r="3320" spans="1:24" x14ac:dyDescent="0.25">
      <c r="A3320" s="14" t="str">
        <f t="shared" si="51"/>
        <v>santira012012</v>
      </c>
      <c r="B3320" s="19" t="s">
        <v>337</v>
      </c>
      <c r="C3320" s="19">
        <v>2012</v>
      </c>
      <c r="D3320" s="19">
        <v>93</v>
      </c>
      <c r="E3320" s="19">
        <v>228</v>
      </c>
      <c r="F3320" s="19">
        <v>19</v>
      </c>
      <c r="G3320" s="19">
        <v>47</v>
      </c>
      <c r="H3320" s="19">
        <v>7</v>
      </c>
      <c r="I3320" s="19">
        <v>1</v>
      </c>
      <c r="J3320" s="19">
        <v>2</v>
      </c>
      <c r="K3320" s="19">
        <v>17</v>
      </c>
      <c r="L3320" s="19">
        <v>1</v>
      </c>
      <c r="M3320" s="19">
        <v>0</v>
      </c>
      <c r="N3320" s="19">
        <v>20</v>
      </c>
      <c r="O3320" s="19">
        <v>39</v>
      </c>
      <c r="P3320" s="14" t="str">
        <f>IFERROR(VLOOKUP($A3320,'Fielding Data'!$A:$H,MATCH(P$1,'Fielding Data'!$A$1:$H$1,0),0),"Other")</f>
        <v>2B</v>
      </c>
      <c r="Q3320" s="14">
        <f>IFERROR(VLOOKUP($A3320,'Fielding Data'!$A:$H,MATCH(Q$1,'Fielding Data'!$A$1:$H$1,0),0),"Other")</f>
        <v>75</v>
      </c>
      <c r="R3320" s="14">
        <f>IFERROR(VLOOKUP($A3320,'Fielding Data'!$A:$H,MATCH(R$1,'Fielding Data'!$A$1:$H$1,0),0),"Other")</f>
        <v>149</v>
      </c>
      <c r="S3320" s="14">
        <f>IFERROR(VLOOKUP($A3320,'Fielding Data'!$A:$H,MATCH(S$1,'Fielding Data'!$A$1:$H$1,0),0),"Other")</f>
        <v>1</v>
      </c>
      <c r="T3320" s="14">
        <f>IFERROR(VLOOKUP($A3320,'Fielding Data'!$A:$H,MATCH(T$1,'Fielding Data'!$A$1:$H$1,0),0),"Other")</f>
        <v>32</v>
      </c>
      <c r="U3320" s="14">
        <f>SUMIFS('Fielding Data'!E:E,'Fielding Data'!$A:$A,'Hitting Data'!$A3320)</f>
        <v>88</v>
      </c>
      <c r="V3320" s="14">
        <f>SUMIFS('Fielding Data'!F:F,'Fielding Data'!$A:$A,'Hitting Data'!$A3320)</f>
        <v>188</v>
      </c>
      <c r="W3320" s="14">
        <f>SUMIFS('Fielding Data'!G:G,'Fielding Data'!$A:$A,'Hitting Data'!$A3320)</f>
        <v>6</v>
      </c>
      <c r="X3320" s="14">
        <f>SUMIFS('Fielding Data'!H:H,'Fielding Data'!$A:$A,'Hitting Data'!$A3320)</f>
        <v>36</v>
      </c>
    </row>
    <row r="3321" spans="1:24" x14ac:dyDescent="0.25">
      <c r="A3321" s="14" t="str">
        <f t="shared" si="51"/>
        <v>santoom012012</v>
      </c>
      <c r="B3321" s="19" t="s">
        <v>1010</v>
      </c>
      <c r="C3321" s="19">
        <v>2012</v>
      </c>
      <c r="D3321" s="19">
        <v>3</v>
      </c>
      <c r="E3321" s="19">
        <v>8</v>
      </c>
      <c r="F3321" s="19">
        <v>0</v>
      </c>
      <c r="G3321" s="19">
        <v>1</v>
      </c>
      <c r="H3321" s="19">
        <v>0</v>
      </c>
      <c r="I3321" s="19">
        <v>0</v>
      </c>
      <c r="J3321" s="19">
        <v>0</v>
      </c>
      <c r="K3321" s="19">
        <v>1</v>
      </c>
      <c r="L3321" s="19">
        <v>0</v>
      </c>
      <c r="M3321" s="19">
        <v>0</v>
      </c>
      <c r="N3321" s="19">
        <v>0</v>
      </c>
      <c r="O3321" s="19">
        <v>1</v>
      </c>
      <c r="P3321" s="14" t="str">
        <f>IFERROR(VLOOKUP($A3321,'Fielding Data'!$A:$H,MATCH(P$1,'Fielding Data'!$A$1:$H$1,0),0),"Other")</f>
        <v>C</v>
      </c>
      <c r="Q3321" s="14">
        <f>IFERROR(VLOOKUP($A3321,'Fielding Data'!$A:$H,MATCH(Q$1,'Fielding Data'!$A$1:$H$1,0),0),"Other")</f>
        <v>21</v>
      </c>
      <c r="R3321" s="14">
        <f>IFERROR(VLOOKUP($A3321,'Fielding Data'!$A:$H,MATCH(R$1,'Fielding Data'!$A$1:$H$1,0),0),"Other")</f>
        <v>0</v>
      </c>
      <c r="S3321" s="14">
        <f>IFERROR(VLOOKUP($A3321,'Fielding Data'!$A:$H,MATCH(S$1,'Fielding Data'!$A$1:$H$1,0),0),"Other")</f>
        <v>2</v>
      </c>
      <c r="T3321" s="14">
        <f>IFERROR(VLOOKUP($A3321,'Fielding Data'!$A:$H,MATCH(T$1,'Fielding Data'!$A$1:$H$1,0),0),"Other")</f>
        <v>0</v>
      </c>
      <c r="U3321" s="14">
        <f>SUMIFS('Fielding Data'!E:E,'Fielding Data'!$A:$A,'Hitting Data'!$A3321)</f>
        <v>21</v>
      </c>
      <c r="V3321" s="14">
        <f>SUMIFS('Fielding Data'!F:F,'Fielding Data'!$A:$A,'Hitting Data'!$A3321)</f>
        <v>0</v>
      </c>
      <c r="W3321" s="14">
        <f>SUMIFS('Fielding Data'!G:G,'Fielding Data'!$A:$A,'Hitting Data'!$A3321)</f>
        <v>2</v>
      </c>
      <c r="X3321" s="14">
        <f>SUMIFS('Fielding Data'!H:H,'Fielding Data'!$A:$A,'Hitting Data'!$A3321)</f>
        <v>0</v>
      </c>
    </row>
    <row r="3322" spans="1:24" x14ac:dyDescent="0.25">
      <c r="A3322" s="14" t="str">
        <f t="shared" si="51"/>
        <v>santose012012</v>
      </c>
      <c r="B3322" s="19" t="s">
        <v>1377</v>
      </c>
      <c r="C3322" s="19">
        <v>2012</v>
      </c>
      <c r="D3322" s="19">
        <v>6</v>
      </c>
      <c r="E3322" s="19">
        <v>0</v>
      </c>
      <c r="F3322" s="19">
        <v>0</v>
      </c>
      <c r="G3322" s="19">
        <v>0</v>
      </c>
      <c r="H3322" s="19">
        <v>0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4" t="str">
        <f>IFERROR(VLOOKUP($A3322,'Fielding Data'!$A:$H,MATCH(P$1,'Fielding Data'!$A$1:$H$1,0),0),"Other")</f>
        <v>P</v>
      </c>
      <c r="Q3322" s="14">
        <f>IFERROR(VLOOKUP($A3322,'Fielding Data'!$A:$H,MATCH(Q$1,'Fielding Data'!$A$1:$H$1,0),0),"Other")</f>
        <v>0</v>
      </c>
      <c r="R3322" s="14">
        <f>IFERROR(VLOOKUP($A3322,'Fielding Data'!$A:$H,MATCH(R$1,'Fielding Data'!$A$1:$H$1,0),0),"Other")</f>
        <v>2</v>
      </c>
      <c r="S3322" s="14">
        <f>IFERROR(VLOOKUP($A3322,'Fielding Data'!$A:$H,MATCH(S$1,'Fielding Data'!$A$1:$H$1,0),0),"Other")</f>
        <v>0</v>
      </c>
      <c r="T3322" s="14">
        <f>IFERROR(VLOOKUP($A3322,'Fielding Data'!$A:$H,MATCH(T$1,'Fielding Data'!$A$1:$H$1,0),0),"Other")</f>
        <v>0</v>
      </c>
      <c r="U3322" s="14">
        <f>SUMIFS('Fielding Data'!E:E,'Fielding Data'!$A:$A,'Hitting Data'!$A3322)</f>
        <v>0</v>
      </c>
      <c r="V3322" s="14">
        <f>SUMIFS('Fielding Data'!F:F,'Fielding Data'!$A:$A,'Hitting Data'!$A3322)</f>
        <v>2</v>
      </c>
      <c r="W3322" s="14">
        <f>SUMIFS('Fielding Data'!G:G,'Fielding Data'!$A:$A,'Hitting Data'!$A3322)</f>
        <v>0</v>
      </c>
      <c r="X3322" s="14">
        <f>SUMIFS('Fielding Data'!H:H,'Fielding Data'!$A:$A,'Hitting Data'!$A3322)</f>
        <v>0</v>
      </c>
    </row>
    <row r="3323" spans="1:24" x14ac:dyDescent="0.25">
      <c r="A3323" s="14" t="str">
        <f t="shared" si="51"/>
        <v>sappeda012012</v>
      </c>
      <c r="B3323" s="19" t="s">
        <v>1610</v>
      </c>
      <c r="C3323" s="19">
        <v>2012</v>
      </c>
      <c r="D3323" s="19">
        <v>26</v>
      </c>
      <c r="E3323" s="19">
        <v>69</v>
      </c>
      <c r="F3323" s="19">
        <v>8</v>
      </c>
      <c r="G3323" s="19">
        <v>19</v>
      </c>
      <c r="H3323" s="19">
        <v>6</v>
      </c>
      <c r="I3323" s="19">
        <v>0</v>
      </c>
      <c r="J3323" s="19">
        <v>2</v>
      </c>
      <c r="K3323" s="19">
        <v>8</v>
      </c>
      <c r="L3323" s="19">
        <v>0</v>
      </c>
      <c r="M3323" s="19">
        <v>0</v>
      </c>
      <c r="N3323" s="19">
        <v>7</v>
      </c>
      <c r="O3323" s="19">
        <v>9</v>
      </c>
      <c r="P3323" s="14" t="str">
        <f>IFERROR(VLOOKUP($A3323,'Fielding Data'!$A:$H,MATCH(P$1,'Fielding Data'!$A$1:$H$1,0),0),"Other")</f>
        <v>LF</v>
      </c>
      <c r="Q3323" s="14">
        <f>IFERROR(VLOOKUP($A3323,'Fielding Data'!$A:$H,MATCH(Q$1,'Fielding Data'!$A$1:$H$1,0),0),"Other")</f>
        <v>0</v>
      </c>
      <c r="R3323" s="14">
        <f>IFERROR(VLOOKUP($A3323,'Fielding Data'!$A:$H,MATCH(R$1,'Fielding Data'!$A$1:$H$1,0),0),"Other")</f>
        <v>0</v>
      </c>
      <c r="S3323" s="14">
        <f>IFERROR(VLOOKUP($A3323,'Fielding Data'!$A:$H,MATCH(S$1,'Fielding Data'!$A$1:$H$1,0),0),"Other")</f>
        <v>0</v>
      </c>
      <c r="T3323" s="14">
        <f>IFERROR(VLOOKUP($A3323,'Fielding Data'!$A:$H,MATCH(T$1,'Fielding Data'!$A$1:$H$1,0),0),"Other")</f>
        <v>0</v>
      </c>
      <c r="U3323" s="14">
        <f>SUMIFS('Fielding Data'!E:E,'Fielding Data'!$A:$A,'Hitting Data'!$A3323)</f>
        <v>37</v>
      </c>
      <c r="V3323" s="14">
        <f>SUMIFS('Fielding Data'!F:F,'Fielding Data'!$A:$A,'Hitting Data'!$A3323)</f>
        <v>2</v>
      </c>
      <c r="W3323" s="14">
        <f>SUMIFS('Fielding Data'!G:G,'Fielding Data'!$A:$A,'Hitting Data'!$A3323)</f>
        <v>0</v>
      </c>
      <c r="X3323" s="14">
        <f>SUMIFS('Fielding Data'!H:H,'Fielding Data'!$A:$A,'Hitting Data'!$A3323)</f>
        <v>1</v>
      </c>
    </row>
    <row r="3324" spans="1:24" x14ac:dyDescent="0.25">
      <c r="A3324" s="14" t="str">
        <f t="shared" si="51"/>
        <v>satinjo012012</v>
      </c>
      <c r="B3324" s="19" t="s">
        <v>1611</v>
      </c>
      <c r="C3324" s="19">
        <v>2012</v>
      </c>
      <c r="D3324" s="19">
        <v>1</v>
      </c>
      <c r="E3324" s="19">
        <v>1</v>
      </c>
      <c r="F3324" s="19">
        <v>0</v>
      </c>
      <c r="G3324" s="19">
        <v>0</v>
      </c>
      <c r="H3324" s="19">
        <v>0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1</v>
      </c>
      <c r="P3324" s="14" t="str">
        <f>IFERROR(VLOOKUP($A3324,'Fielding Data'!$A:$H,MATCH(P$1,'Fielding Data'!$A$1:$H$1,0),0),"Other")</f>
        <v>Other</v>
      </c>
      <c r="Q3324" s="14" t="str">
        <f>IFERROR(VLOOKUP($A3324,'Fielding Data'!$A:$H,MATCH(Q$1,'Fielding Data'!$A$1:$H$1,0),0),"Other")</f>
        <v>Other</v>
      </c>
      <c r="R3324" s="14" t="str">
        <f>IFERROR(VLOOKUP($A3324,'Fielding Data'!$A:$H,MATCH(R$1,'Fielding Data'!$A$1:$H$1,0),0),"Other")</f>
        <v>Other</v>
      </c>
      <c r="S3324" s="14" t="str">
        <f>IFERROR(VLOOKUP($A3324,'Fielding Data'!$A:$H,MATCH(S$1,'Fielding Data'!$A$1:$H$1,0),0),"Other")</f>
        <v>Other</v>
      </c>
      <c r="T3324" s="14" t="str">
        <f>IFERROR(VLOOKUP($A3324,'Fielding Data'!$A:$H,MATCH(T$1,'Fielding Data'!$A$1:$H$1,0),0),"Other")</f>
        <v>Other</v>
      </c>
      <c r="U3324" s="14">
        <f>SUMIFS('Fielding Data'!E:E,'Fielding Data'!$A:$A,'Hitting Data'!$A3324)</f>
        <v>0</v>
      </c>
      <c r="V3324" s="14">
        <f>SUMIFS('Fielding Data'!F:F,'Fielding Data'!$A:$A,'Hitting Data'!$A3324)</f>
        <v>0</v>
      </c>
      <c r="W3324" s="14">
        <f>SUMIFS('Fielding Data'!G:G,'Fielding Data'!$A:$A,'Hitting Data'!$A3324)</f>
        <v>0</v>
      </c>
      <c r="X3324" s="14">
        <f>SUMIFS('Fielding Data'!H:H,'Fielding Data'!$A:$A,'Hitting Data'!$A3324)</f>
        <v>0</v>
      </c>
    </row>
    <row r="3325" spans="1:24" x14ac:dyDescent="0.25">
      <c r="A3325" s="14" t="str">
        <f t="shared" si="51"/>
        <v>saundmi012012</v>
      </c>
      <c r="B3325" s="19" t="s">
        <v>1180</v>
      </c>
      <c r="C3325" s="19">
        <v>2012</v>
      </c>
      <c r="D3325" s="19">
        <v>139</v>
      </c>
      <c r="E3325" s="19">
        <v>507</v>
      </c>
      <c r="F3325" s="19">
        <v>71</v>
      </c>
      <c r="G3325" s="19">
        <v>125</v>
      </c>
      <c r="H3325" s="19">
        <v>31</v>
      </c>
      <c r="I3325" s="19">
        <v>3</v>
      </c>
      <c r="J3325" s="19">
        <v>19</v>
      </c>
      <c r="K3325" s="19">
        <v>57</v>
      </c>
      <c r="L3325" s="19">
        <v>21</v>
      </c>
      <c r="M3325" s="19">
        <v>4</v>
      </c>
      <c r="N3325" s="19">
        <v>43</v>
      </c>
      <c r="O3325" s="19">
        <v>132</v>
      </c>
      <c r="P3325" s="14" t="str">
        <f>IFERROR(VLOOKUP($A3325,'Fielding Data'!$A:$H,MATCH(P$1,'Fielding Data'!$A$1:$H$1,0),0),"Other")</f>
        <v>CF</v>
      </c>
      <c r="Q3325" s="14">
        <f>IFERROR(VLOOKUP($A3325,'Fielding Data'!$A:$H,MATCH(Q$1,'Fielding Data'!$A$1:$H$1,0),0),"Other")</f>
        <v>0</v>
      </c>
      <c r="R3325" s="14">
        <f>IFERROR(VLOOKUP($A3325,'Fielding Data'!$A:$H,MATCH(R$1,'Fielding Data'!$A$1:$H$1,0),0),"Other")</f>
        <v>0</v>
      </c>
      <c r="S3325" s="14">
        <f>IFERROR(VLOOKUP($A3325,'Fielding Data'!$A:$H,MATCH(S$1,'Fielding Data'!$A$1:$H$1,0),0),"Other")</f>
        <v>0</v>
      </c>
      <c r="T3325" s="14">
        <f>IFERROR(VLOOKUP($A3325,'Fielding Data'!$A:$H,MATCH(T$1,'Fielding Data'!$A$1:$H$1,0),0),"Other")</f>
        <v>0</v>
      </c>
      <c r="U3325" s="14">
        <f>SUMIFS('Fielding Data'!E:E,'Fielding Data'!$A:$A,'Hitting Data'!$A3325)</f>
        <v>315</v>
      </c>
      <c r="V3325" s="14">
        <f>SUMIFS('Fielding Data'!F:F,'Fielding Data'!$A:$A,'Hitting Data'!$A3325)</f>
        <v>4</v>
      </c>
      <c r="W3325" s="14">
        <f>SUMIFS('Fielding Data'!G:G,'Fielding Data'!$A:$A,'Hitting Data'!$A3325)</f>
        <v>4</v>
      </c>
      <c r="X3325" s="14">
        <f>SUMIFS('Fielding Data'!H:H,'Fielding Data'!$A:$A,'Hitting Data'!$A3325)</f>
        <v>1</v>
      </c>
    </row>
    <row r="3326" spans="1:24" x14ac:dyDescent="0.25">
      <c r="A3326" s="14" t="str">
        <f t="shared" si="51"/>
        <v>saverjo012012</v>
      </c>
      <c r="B3326" s="19" t="s">
        <v>1612</v>
      </c>
      <c r="C3326" s="19">
        <v>2012</v>
      </c>
      <c r="D3326" s="19">
        <v>19</v>
      </c>
      <c r="E3326" s="19">
        <v>2</v>
      </c>
      <c r="F3326" s="19">
        <v>0</v>
      </c>
      <c r="G3326" s="19">
        <v>0</v>
      </c>
      <c r="H3326" s="19">
        <v>0</v>
      </c>
      <c r="I3326" s="19">
        <v>0</v>
      </c>
      <c r="J3326" s="19">
        <v>0</v>
      </c>
      <c r="K3326" s="19">
        <v>0</v>
      </c>
      <c r="L3326" s="19">
        <v>0</v>
      </c>
      <c r="M3326" s="19">
        <v>0</v>
      </c>
      <c r="N3326" s="19">
        <v>0</v>
      </c>
      <c r="O3326" s="19">
        <v>1</v>
      </c>
      <c r="P3326" s="14" t="str">
        <f>IFERROR(VLOOKUP($A3326,'Fielding Data'!$A:$H,MATCH(P$1,'Fielding Data'!$A$1:$H$1,0),0),"Other")</f>
        <v>P</v>
      </c>
      <c r="Q3326" s="14">
        <f>IFERROR(VLOOKUP($A3326,'Fielding Data'!$A:$H,MATCH(Q$1,'Fielding Data'!$A$1:$H$1,0),0),"Other")</f>
        <v>1</v>
      </c>
      <c r="R3326" s="14">
        <f>IFERROR(VLOOKUP($A3326,'Fielding Data'!$A:$H,MATCH(R$1,'Fielding Data'!$A$1:$H$1,0),0),"Other")</f>
        <v>7</v>
      </c>
      <c r="S3326" s="14">
        <f>IFERROR(VLOOKUP($A3326,'Fielding Data'!$A:$H,MATCH(S$1,'Fielding Data'!$A$1:$H$1,0),0),"Other")</f>
        <v>1</v>
      </c>
      <c r="T3326" s="14">
        <f>IFERROR(VLOOKUP($A3326,'Fielding Data'!$A:$H,MATCH(T$1,'Fielding Data'!$A$1:$H$1,0),0),"Other")</f>
        <v>0</v>
      </c>
      <c r="U3326" s="14">
        <f>SUMIFS('Fielding Data'!E:E,'Fielding Data'!$A:$A,'Hitting Data'!$A3326)</f>
        <v>1</v>
      </c>
      <c r="V3326" s="14">
        <f>SUMIFS('Fielding Data'!F:F,'Fielding Data'!$A:$A,'Hitting Data'!$A3326)</f>
        <v>7</v>
      </c>
      <c r="W3326" s="14">
        <f>SUMIFS('Fielding Data'!G:G,'Fielding Data'!$A:$A,'Hitting Data'!$A3326)</f>
        <v>1</v>
      </c>
      <c r="X3326" s="14">
        <f>SUMIFS('Fielding Data'!H:H,'Fielding Data'!$A:$A,'Hitting Data'!$A3326)</f>
        <v>0</v>
      </c>
    </row>
    <row r="3327" spans="1:24" x14ac:dyDescent="0.25">
      <c r="A3327" s="14" t="str">
        <f t="shared" si="51"/>
        <v>scahiro012012</v>
      </c>
      <c r="B3327" s="19" t="s">
        <v>1830</v>
      </c>
      <c r="C3327" s="19">
        <v>2012</v>
      </c>
      <c r="D3327" s="19">
        <v>6</v>
      </c>
      <c r="E3327" s="19">
        <v>1</v>
      </c>
      <c r="F3327" s="19">
        <v>0</v>
      </c>
      <c r="G3327" s="19">
        <v>0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1</v>
      </c>
      <c r="O3327" s="19">
        <v>0</v>
      </c>
      <c r="P3327" s="14" t="str">
        <f>IFERROR(VLOOKUP($A3327,'Fielding Data'!$A:$H,MATCH(P$1,'Fielding Data'!$A$1:$H$1,0),0),"Other")</f>
        <v>P</v>
      </c>
      <c r="Q3327" s="14">
        <f>IFERROR(VLOOKUP($A3327,'Fielding Data'!$A:$H,MATCH(Q$1,'Fielding Data'!$A$1:$H$1,0),0),"Other")</f>
        <v>0</v>
      </c>
      <c r="R3327" s="14">
        <f>IFERROR(VLOOKUP($A3327,'Fielding Data'!$A:$H,MATCH(R$1,'Fielding Data'!$A$1:$H$1,0),0),"Other")</f>
        <v>1</v>
      </c>
      <c r="S3327" s="14">
        <f>IFERROR(VLOOKUP($A3327,'Fielding Data'!$A:$H,MATCH(S$1,'Fielding Data'!$A$1:$H$1,0),0),"Other")</f>
        <v>0</v>
      </c>
      <c r="T3327" s="14">
        <f>IFERROR(VLOOKUP($A3327,'Fielding Data'!$A:$H,MATCH(T$1,'Fielding Data'!$A$1:$H$1,0),0),"Other")</f>
        <v>0</v>
      </c>
      <c r="U3327" s="14">
        <f>SUMIFS('Fielding Data'!E:E,'Fielding Data'!$A:$A,'Hitting Data'!$A3327)</f>
        <v>0</v>
      </c>
      <c r="V3327" s="14">
        <f>SUMIFS('Fielding Data'!F:F,'Fielding Data'!$A:$A,'Hitting Data'!$A3327)</f>
        <v>1</v>
      </c>
      <c r="W3327" s="14">
        <f>SUMIFS('Fielding Data'!G:G,'Fielding Data'!$A:$A,'Hitting Data'!$A3327)</f>
        <v>0</v>
      </c>
      <c r="X3327" s="14">
        <f>SUMIFS('Fielding Data'!H:H,'Fielding Data'!$A:$A,'Hitting Data'!$A3327)</f>
        <v>0</v>
      </c>
    </row>
    <row r="3328" spans="1:24" x14ac:dyDescent="0.25">
      <c r="A3328" s="14" t="str">
        <f t="shared" si="51"/>
        <v>schafjo022012</v>
      </c>
      <c r="B3328" s="19" t="s">
        <v>1182</v>
      </c>
      <c r="C3328" s="19">
        <v>2012</v>
      </c>
      <c r="D3328" s="19">
        <v>106</v>
      </c>
      <c r="E3328" s="19">
        <v>313</v>
      </c>
      <c r="F3328" s="19">
        <v>40</v>
      </c>
      <c r="G3328" s="19">
        <v>66</v>
      </c>
      <c r="H3328" s="19">
        <v>10</v>
      </c>
      <c r="I3328" s="19">
        <v>2</v>
      </c>
      <c r="J3328" s="19">
        <v>4</v>
      </c>
      <c r="K3328" s="19">
        <v>23</v>
      </c>
      <c r="L3328" s="19">
        <v>27</v>
      </c>
      <c r="M3328" s="19">
        <v>9</v>
      </c>
      <c r="N3328" s="19">
        <v>36</v>
      </c>
      <c r="O3328" s="19">
        <v>106</v>
      </c>
      <c r="P3328" s="14" t="str">
        <f>IFERROR(VLOOKUP($A3328,'Fielding Data'!$A:$H,MATCH(P$1,'Fielding Data'!$A$1:$H$1,0),0),"Other")</f>
        <v>CF</v>
      </c>
      <c r="Q3328" s="14">
        <f>IFERROR(VLOOKUP($A3328,'Fielding Data'!$A:$H,MATCH(Q$1,'Fielding Data'!$A$1:$H$1,0),0),"Other")</f>
        <v>0</v>
      </c>
      <c r="R3328" s="14">
        <f>IFERROR(VLOOKUP($A3328,'Fielding Data'!$A:$H,MATCH(R$1,'Fielding Data'!$A$1:$H$1,0),0),"Other")</f>
        <v>0</v>
      </c>
      <c r="S3328" s="14">
        <f>IFERROR(VLOOKUP($A3328,'Fielding Data'!$A:$H,MATCH(S$1,'Fielding Data'!$A$1:$H$1,0),0),"Other")</f>
        <v>0</v>
      </c>
      <c r="T3328" s="14">
        <f>IFERROR(VLOOKUP($A3328,'Fielding Data'!$A:$H,MATCH(T$1,'Fielding Data'!$A$1:$H$1,0),0),"Other")</f>
        <v>0</v>
      </c>
      <c r="U3328" s="14">
        <f>SUMIFS('Fielding Data'!E:E,'Fielding Data'!$A:$A,'Hitting Data'!$A3328)</f>
        <v>178</v>
      </c>
      <c r="V3328" s="14">
        <f>SUMIFS('Fielding Data'!F:F,'Fielding Data'!$A:$A,'Hitting Data'!$A3328)</f>
        <v>4</v>
      </c>
      <c r="W3328" s="14">
        <f>SUMIFS('Fielding Data'!G:G,'Fielding Data'!$A:$A,'Hitting Data'!$A3328)</f>
        <v>2</v>
      </c>
      <c r="X3328" s="14">
        <f>SUMIFS('Fielding Data'!H:H,'Fielding Data'!$A:$A,'Hitting Data'!$A3328)</f>
        <v>1</v>
      </c>
    </row>
    <row r="3329" spans="1:24" x14ac:dyDescent="0.25">
      <c r="A3329" s="14" t="str">
        <f t="shared" si="51"/>
        <v>schaflo012012</v>
      </c>
      <c r="B3329" s="19" t="s">
        <v>1613</v>
      </c>
      <c r="C3329" s="19">
        <v>2012</v>
      </c>
      <c r="D3329" s="19">
        <v>16</v>
      </c>
      <c r="E3329" s="19">
        <v>23</v>
      </c>
      <c r="F3329" s="19">
        <v>3</v>
      </c>
      <c r="G3329" s="19">
        <v>7</v>
      </c>
      <c r="H3329" s="19">
        <v>1</v>
      </c>
      <c r="I3329" s="19">
        <v>2</v>
      </c>
      <c r="J3329" s="19">
        <v>0</v>
      </c>
      <c r="K3329" s="19">
        <v>5</v>
      </c>
      <c r="L3329" s="19">
        <v>0</v>
      </c>
      <c r="M3329" s="19">
        <v>1</v>
      </c>
      <c r="N3329" s="19">
        <v>1</v>
      </c>
      <c r="O3329" s="19">
        <v>3</v>
      </c>
      <c r="P3329" s="14" t="str">
        <f>IFERROR(VLOOKUP($A3329,'Fielding Data'!$A:$H,MATCH(P$1,'Fielding Data'!$A$1:$H$1,0),0),"Other")</f>
        <v>CF</v>
      </c>
      <c r="Q3329" s="14">
        <f>IFERROR(VLOOKUP($A3329,'Fielding Data'!$A:$H,MATCH(Q$1,'Fielding Data'!$A$1:$H$1,0),0),"Other")</f>
        <v>0</v>
      </c>
      <c r="R3329" s="14">
        <f>IFERROR(VLOOKUP($A3329,'Fielding Data'!$A:$H,MATCH(R$1,'Fielding Data'!$A$1:$H$1,0),0),"Other")</f>
        <v>0</v>
      </c>
      <c r="S3329" s="14">
        <f>IFERROR(VLOOKUP($A3329,'Fielding Data'!$A:$H,MATCH(S$1,'Fielding Data'!$A$1:$H$1,0),0),"Other")</f>
        <v>0</v>
      </c>
      <c r="T3329" s="14">
        <f>IFERROR(VLOOKUP($A3329,'Fielding Data'!$A:$H,MATCH(T$1,'Fielding Data'!$A$1:$H$1,0),0),"Other")</f>
        <v>0</v>
      </c>
      <c r="U3329" s="14">
        <f>SUMIFS('Fielding Data'!E:E,'Fielding Data'!$A:$A,'Hitting Data'!$A3329)</f>
        <v>17</v>
      </c>
      <c r="V3329" s="14">
        <f>SUMIFS('Fielding Data'!F:F,'Fielding Data'!$A:$A,'Hitting Data'!$A3329)</f>
        <v>0</v>
      </c>
      <c r="W3329" s="14">
        <f>SUMIFS('Fielding Data'!G:G,'Fielding Data'!$A:$A,'Hitting Data'!$A3329)</f>
        <v>0</v>
      </c>
      <c r="X3329" s="14">
        <f>SUMIFS('Fielding Data'!H:H,'Fielding Data'!$A:$A,'Hitting Data'!$A3329)</f>
        <v>0</v>
      </c>
    </row>
    <row r="3330" spans="1:24" x14ac:dyDescent="0.25">
      <c r="A3330" s="14" t="str">
        <f t="shared" si="51"/>
        <v>schepta012012</v>
      </c>
      <c r="B3330" s="19" t="s">
        <v>1831</v>
      </c>
      <c r="C3330" s="19">
        <v>2012</v>
      </c>
      <c r="D3330" s="19">
        <v>39</v>
      </c>
      <c r="E3330" s="19">
        <v>0</v>
      </c>
      <c r="F3330" s="19">
        <v>0</v>
      </c>
      <c r="G3330" s="19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4" t="str">
        <f>IFERROR(VLOOKUP($A3330,'Fielding Data'!$A:$H,MATCH(P$1,'Fielding Data'!$A$1:$H$1,0),0),"Other")</f>
        <v>P</v>
      </c>
      <c r="Q3330" s="14">
        <f>IFERROR(VLOOKUP($A3330,'Fielding Data'!$A:$H,MATCH(Q$1,'Fielding Data'!$A$1:$H$1,0),0),"Other")</f>
        <v>2</v>
      </c>
      <c r="R3330" s="14">
        <f>IFERROR(VLOOKUP($A3330,'Fielding Data'!$A:$H,MATCH(R$1,'Fielding Data'!$A$1:$H$1,0),0),"Other")</f>
        <v>5</v>
      </c>
      <c r="S3330" s="14">
        <f>IFERROR(VLOOKUP($A3330,'Fielding Data'!$A:$H,MATCH(S$1,'Fielding Data'!$A$1:$H$1,0),0),"Other")</f>
        <v>0</v>
      </c>
      <c r="T3330" s="14">
        <f>IFERROR(VLOOKUP($A3330,'Fielding Data'!$A:$H,MATCH(T$1,'Fielding Data'!$A$1:$H$1,0),0),"Other")</f>
        <v>2</v>
      </c>
      <c r="U3330" s="14">
        <f>SUMIFS('Fielding Data'!E:E,'Fielding Data'!$A:$A,'Hitting Data'!$A3330)</f>
        <v>2</v>
      </c>
      <c r="V3330" s="14">
        <f>SUMIFS('Fielding Data'!F:F,'Fielding Data'!$A:$A,'Hitting Data'!$A3330)</f>
        <v>5</v>
      </c>
      <c r="W3330" s="14">
        <f>SUMIFS('Fielding Data'!G:G,'Fielding Data'!$A:$A,'Hitting Data'!$A3330)</f>
        <v>0</v>
      </c>
      <c r="X3330" s="14">
        <f>SUMIFS('Fielding Data'!H:H,'Fielding Data'!$A:$A,'Hitting Data'!$A3330)</f>
        <v>2</v>
      </c>
    </row>
    <row r="3331" spans="1:24" x14ac:dyDescent="0.25">
      <c r="A3331" s="14" t="str">
        <f t="shared" ref="A3331:A3394" si="52">B3331&amp;C3331</f>
        <v>scherma012012</v>
      </c>
      <c r="B3331" s="19" t="s">
        <v>1011</v>
      </c>
      <c r="C3331" s="19">
        <v>2012</v>
      </c>
      <c r="D3331" s="19">
        <v>32</v>
      </c>
      <c r="E3331" s="19">
        <v>2</v>
      </c>
      <c r="F3331" s="19">
        <v>0</v>
      </c>
      <c r="G3331" s="19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1</v>
      </c>
      <c r="P3331" s="14" t="str">
        <f>IFERROR(VLOOKUP($A3331,'Fielding Data'!$A:$H,MATCH(P$1,'Fielding Data'!$A$1:$H$1,0),0),"Other")</f>
        <v>P</v>
      </c>
      <c r="Q3331" s="14">
        <f>IFERROR(VLOOKUP($A3331,'Fielding Data'!$A:$H,MATCH(Q$1,'Fielding Data'!$A$1:$H$1,0),0),"Other")</f>
        <v>8</v>
      </c>
      <c r="R3331" s="14">
        <f>IFERROR(VLOOKUP($A3331,'Fielding Data'!$A:$H,MATCH(R$1,'Fielding Data'!$A$1:$H$1,0),0),"Other")</f>
        <v>13</v>
      </c>
      <c r="S3331" s="14">
        <f>IFERROR(VLOOKUP($A3331,'Fielding Data'!$A:$H,MATCH(S$1,'Fielding Data'!$A$1:$H$1,0),0),"Other")</f>
        <v>1</v>
      </c>
      <c r="T3331" s="14">
        <f>IFERROR(VLOOKUP($A3331,'Fielding Data'!$A:$H,MATCH(T$1,'Fielding Data'!$A$1:$H$1,0),0),"Other")</f>
        <v>0</v>
      </c>
      <c r="U3331" s="14">
        <f>SUMIFS('Fielding Data'!E:E,'Fielding Data'!$A:$A,'Hitting Data'!$A3331)</f>
        <v>8</v>
      </c>
      <c r="V3331" s="14">
        <f>SUMIFS('Fielding Data'!F:F,'Fielding Data'!$A:$A,'Hitting Data'!$A3331)</f>
        <v>13</v>
      </c>
      <c r="W3331" s="14">
        <f>SUMIFS('Fielding Data'!G:G,'Fielding Data'!$A:$A,'Hitting Data'!$A3331)</f>
        <v>1</v>
      </c>
      <c r="X3331" s="14">
        <f>SUMIFS('Fielding Data'!H:H,'Fielding Data'!$A:$A,'Hitting Data'!$A3331)</f>
        <v>0</v>
      </c>
    </row>
    <row r="3332" spans="1:24" x14ac:dyDescent="0.25">
      <c r="A3332" s="14" t="str">
        <f t="shared" si="52"/>
        <v>schleda012012</v>
      </c>
      <c r="B3332" s="19" t="s">
        <v>1183</v>
      </c>
      <c r="C3332" s="19">
        <v>2012</v>
      </c>
      <c r="D3332" s="19">
        <v>6</v>
      </c>
      <c r="E3332" s="19">
        <v>0</v>
      </c>
      <c r="F3332" s="19">
        <v>0</v>
      </c>
      <c r="G3332" s="19">
        <v>0</v>
      </c>
      <c r="H3332" s="19">
        <v>0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4" t="str">
        <f>IFERROR(VLOOKUP($A3332,'Fielding Data'!$A:$H,MATCH(P$1,'Fielding Data'!$A$1:$H$1,0),0),"Other")</f>
        <v>P</v>
      </c>
      <c r="Q3332" s="14">
        <f>IFERROR(VLOOKUP($A3332,'Fielding Data'!$A:$H,MATCH(Q$1,'Fielding Data'!$A$1:$H$1,0),0),"Other")</f>
        <v>0</v>
      </c>
      <c r="R3332" s="14">
        <f>IFERROR(VLOOKUP($A3332,'Fielding Data'!$A:$H,MATCH(R$1,'Fielding Data'!$A$1:$H$1,0),0),"Other")</f>
        <v>0</v>
      </c>
      <c r="S3332" s="14">
        <f>IFERROR(VLOOKUP($A3332,'Fielding Data'!$A:$H,MATCH(S$1,'Fielding Data'!$A$1:$H$1,0),0),"Other")</f>
        <v>0</v>
      </c>
      <c r="T3332" s="14">
        <f>IFERROR(VLOOKUP($A3332,'Fielding Data'!$A:$H,MATCH(T$1,'Fielding Data'!$A$1:$H$1,0),0),"Other")</f>
        <v>0</v>
      </c>
      <c r="U3332" s="14">
        <f>SUMIFS('Fielding Data'!E:E,'Fielding Data'!$A:$A,'Hitting Data'!$A3332)</f>
        <v>0</v>
      </c>
      <c r="V3332" s="14">
        <f>SUMIFS('Fielding Data'!F:F,'Fielding Data'!$A:$A,'Hitting Data'!$A3332)</f>
        <v>0</v>
      </c>
      <c r="W3332" s="14">
        <f>SUMIFS('Fielding Data'!G:G,'Fielding Data'!$A:$A,'Hitting Data'!$A3332)</f>
        <v>0</v>
      </c>
      <c r="X3332" s="14">
        <f>SUMIFS('Fielding Data'!H:H,'Fielding Data'!$A:$A,'Hitting Data'!$A3332)</f>
        <v>0</v>
      </c>
    </row>
    <row r="3333" spans="1:24" x14ac:dyDescent="0.25">
      <c r="A3333" s="14" t="str">
        <f t="shared" si="52"/>
        <v>schmiko012012</v>
      </c>
      <c r="B3333" s="19" t="s">
        <v>1380</v>
      </c>
      <c r="C3333" s="19">
        <v>2012</v>
      </c>
      <c r="D3333" s="19">
        <v>4</v>
      </c>
      <c r="E3333" s="19">
        <v>7</v>
      </c>
      <c r="F3333" s="19">
        <v>1</v>
      </c>
      <c r="G3333" s="19">
        <v>0</v>
      </c>
      <c r="H3333" s="19">
        <v>0</v>
      </c>
      <c r="I3333" s="19">
        <v>0</v>
      </c>
      <c r="J3333" s="19">
        <v>0</v>
      </c>
      <c r="K3333" s="19">
        <v>2</v>
      </c>
      <c r="L3333" s="19">
        <v>0</v>
      </c>
      <c r="M3333" s="19">
        <v>0</v>
      </c>
      <c r="N3333" s="19">
        <v>1</v>
      </c>
      <c r="O3333" s="19">
        <v>2</v>
      </c>
      <c r="P3333" s="14" t="str">
        <f>IFERROR(VLOOKUP($A3333,'Fielding Data'!$A:$H,MATCH(P$1,'Fielding Data'!$A$1:$H$1,0),0),"Other")</f>
        <v>C</v>
      </c>
      <c r="Q3333" s="14">
        <f>IFERROR(VLOOKUP($A3333,'Fielding Data'!$A:$H,MATCH(Q$1,'Fielding Data'!$A$1:$H$1,0),0),"Other")</f>
        <v>11</v>
      </c>
      <c r="R3333" s="14">
        <f>IFERROR(VLOOKUP($A3333,'Fielding Data'!$A:$H,MATCH(R$1,'Fielding Data'!$A$1:$H$1,0),0),"Other")</f>
        <v>3</v>
      </c>
      <c r="S3333" s="14">
        <f>IFERROR(VLOOKUP($A3333,'Fielding Data'!$A:$H,MATCH(S$1,'Fielding Data'!$A$1:$H$1,0),0),"Other")</f>
        <v>0</v>
      </c>
      <c r="T3333" s="14">
        <f>IFERROR(VLOOKUP($A3333,'Fielding Data'!$A:$H,MATCH(T$1,'Fielding Data'!$A$1:$H$1,0),0),"Other")</f>
        <v>0</v>
      </c>
      <c r="U3333" s="14">
        <f>SUMIFS('Fielding Data'!E:E,'Fielding Data'!$A:$A,'Hitting Data'!$A3333)</f>
        <v>11</v>
      </c>
      <c r="V3333" s="14">
        <f>SUMIFS('Fielding Data'!F:F,'Fielding Data'!$A:$A,'Hitting Data'!$A3333)</f>
        <v>3</v>
      </c>
      <c r="W3333" s="14">
        <f>SUMIFS('Fielding Data'!G:G,'Fielding Data'!$A:$A,'Hitting Data'!$A3333)</f>
        <v>0</v>
      </c>
      <c r="X3333" s="14">
        <f>SUMIFS('Fielding Data'!H:H,'Fielding Data'!$A:$A,'Hitting Data'!$A3333)</f>
        <v>0</v>
      </c>
    </row>
    <row r="3334" spans="1:24" x14ac:dyDescent="0.25">
      <c r="A3334" s="14" t="str">
        <f t="shared" si="52"/>
        <v>schnebr012012</v>
      </c>
      <c r="B3334" s="19" t="s">
        <v>194</v>
      </c>
      <c r="C3334" s="19">
        <v>2012</v>
      </c>
      <c r="D3334" s="19">
        <v>34</v>
      </c>
      <c r="E3334" s="19">
        <v>89</v>
      </c>
      <c r="F3334" s="19">
        <v>9</v>
      </c>
      <c r="G3334" s="19">
        <v>20</v>
      </c>
      <c r="H3334" s="19">
        <v>5</v>
      </c>
      <c r="I3334" s="19">
        <v>0</v>
      </c>
      <c r="J3334" s="19">
        <v>2</v>
      </c>
      <c r="K3334" s="19">
        <v>7</v>
      </c>
      <c r="L3334" s="19">
        <v>0</v>
      </c>
      <c r="M3334" s="19">
        <v>0</v>
      </c>
      <c r="N3334" s="19">
        <v>5</v>
      </c>
      <c r="O3334" s="19">
        <v>15</v>
      </c>
      <c r="P3334" s="14" t="str">
        <f>IFERROR(VLOOKUP($A3334,'Fielding Data'!$A:$H,MATCH(P$1,'Fielding Data'!$A$1:$H$1,0),0),"Other")</f>
        <v>C</v>
      </c>
      <c r="Q3334" s="14">
        <f>IFERROR(VLOOKUP($A3334,'Fielding Data'!$A:$H,MATCH(Q$1,'Fielding Data'!$A$1:$H$1,0),0),"Other")</f>
        <v>197</v>
      </c>
      <c r="R3334" s="14">
        <f>IFERROR(VLOOKUP($A3334,'Fielding Data'!$A:$H,MATCH(R$1,'Fielding Data'!$A$1:$H$1,0),0),"Other")</f>
        <v>21</v>
      </c>
      <c r="S3334" s="14">
        <f>IFERROR(VLOOKUP($A3334,'Fielding Data'!$A:$H,MATCH(S$1,'Fielding Data'!$A$1:$H$1,0),0),"Other")</f>
        <v>0</v>
      </c>
      <c r="T3334" s="14">
        <f>IFERROR(VLOOKUP($A3334,'Fielding Data'!$A:$H,MATCH(T$1,'Fielding Data'!$A$1:$H$1,0),0),"Other")</f>
        <v>2</v>
      </c>
      <c r="U3334" s="14">
        <f>SUMIFS('Fielding Data'!E:E,'Fielding Data'!$A:$A,'Hitting Data'!$A3334)</f>
        <v>197</v>
      </c>
      <c r="V3334" s="14">
        <f>SUMIFS('Fielding Data'!F:F,'Fielding Data'!$A:$A,'Hitting Data'!$A3334)</f>
        <v>21</v>
      </c>
      <c r="W3334" s="14">
        <f>SUMIFS('Fielding Data'!G:G,'Fielding Data'!$A:$A,'Hitting Data'!$A3334)</f>
        <v>0</v>
      </c>
      <c r="X3334" s="14">
        <f>SUMIFS('Fielding Data'!H:H,'Fielding Data'!$A:$A,'Hitting Data'!$A3334)</f>
        <v>2</v>
      </c>
    </row>
    <row r="3335" spans="1:24" x14ac:dyDescent="0.25">
      <c r="A3335" s="14" t="str">
        <f t="shared" si="52"/>
        <v>schumsk012012</v>
      </c>
      <c r="B3335" s="19" t="s">
        <v>599</v>
      </c>
      <c r="C3335" s="19">
        <v>2012</v>
      </c>
      <c r="D3335" s="19">
        <v>107</v>
      </c>
      <c r="E3335" s="19">
        <v>272</v>
      </c>
      <c r="F3335" s="19">
        <v>37</v>
      </c>
      <c r="G3335" s="19">
        <v>75</v>
      </c>
      <c r="H3335" s="19">
        <v>14</v>
      </c>
      <c r="I3335" s="19">
        <v>4</v>
      </c>
      <c r="J3335" s="19">
        <v>1</v>
      </c>
      <c r="K3335" s="19">
        <v>28</v>
      </c>
      <c r="L3335" s="19">
        <v>1</v>
      </c>
      <c r="M3335" s="19">
        <v>1</v>
      </c>
      <c r="N3335" s="19">
        <v>27</v>
      </c>
      <c r="O3335" s="19">
        <v>50</v>
      </c>
      <c r="P3335" s="14" t="str">
        <f>IFERROR(VLOOKUP($A3335,'Fielding Data'!$A:$H,MATCH(P$1,'Fielding Data'!$A$1:$H$1,0),0),"Other")</f>
        <v>2B</v>
      </c>
      <c r="Q3335" s="14">
        <f>IFERROR(VLOOKUP($A3335,'Fielding Data'!$A:$H,MATCH(Q$1,'Fielding Data'!$A$1:$H$1,0),0),"Other")</f>
        <v>101</v>
      </c>
      <c r="R3335" s="14">
        <f>IFERROR(VLOOKUP($A3335,'Fielding Data'!$A:$H,MATCH(R$1,'Fielding Data'!$A$1:$H$1,0),0),"Other")</f>
        <v>143</v>
      </c>
      <c r="S3335" s="14">
        <f>IFERROR(VLOOKUP($A3335,'Fielding Data'!$A:$H,MATCH(S$1,'Fielding Data'!$A$1:$H$1,0),0),"Other")</f>
        <v>4</v>
      </c>
      <c r="T3335" s="14">
        <f>IFERROR(VLOOKUP($A3335,'Fielding Data'!$A:$H,MATCH(T$1,'Fielding Data'!$A$1:$H$1,0),0),"Other")</f>
        <v>35</v>
      </c>
      <c r="U3335" s="14">
        <f>SUMIFS('Fielding Data'!E:E,'Fielding Data'!$A:$A,'Hitting Data'!$A3335)</f>
        <v>137</v>
      </c>
      <c r="V3335" s="14">
        <f>SUMIFS('Fielding Data'!F:F,'Fielding Data'!$A:$A,'Hitting Data'!$A3335)</f>
        <v>144</v>
      </c>
      <c r="W3335" s="14">
        <f>SUMIFS('Fielding Data'!G:G,'Fielding Data'!$A:$A,'Hitting Data'!$A3335)</f>
        <v>4</v>
      </c>
      <c r="X3335" s="14">
        <f>SUMIFS('Fielding Data'!H:H,'Fielding Data'!$A:$A,'Hitting Data'!$A3335)</f>
        <v>35</v>
      </c>
    </row>
    <row r="3336" spans="1:24" x14ac:dyDescent="0.25">
      <c r="A3336" s="14" t="str">
        <f t="shared" si="52"/>
        <v>schwich012012</v>
      </c>
      <c r="B3336" s="19" t="s">
        <v>1614</v>
      </c>
      <c r="C3336" s="19">
        <v>2012</v>
      </c>
      <c r="D3336" s="19">
        <v>3</v>
      </c>
      <c r="E3336" s="19">
        <v>4</v>
      </c>
      <c r="F3336" s="19">
        <v>0</v>
      </c>
      <c r="G3336" s="19">
        <v>1</v>
      </c>
      <c r="H3336" s="19">
        <v>0</v>
      </c>
      <c r="I3336" s="19">
        <v>0</v>
      </c>
      <c r="J3336" s="19">
        <v>0</v>
      </c>
      <c r="K3336" s="19">
        <v>1</v>
      </c>
      <c r="L3336" s="19">
        <v>0</v>
      </c>
      <c r="M3336" s="19">
        <v>0</v>
      </c>
      <c r="N3336" s="19">
        <v>0</v>
      </c>
      <c r="O3336" s="19">
        <v>1</v>
      </c>
      <c r="P3336" s="14" t="str">
        <f>IFERROR(VLOOKUP($A3336,'Fielding Data'!$A:$H,MATCH(P$1,'Fielding Data'!$A$1:$H$1,0),0),"Other")</f>
        <v>P</v>
      </c>
      <c r="Q3336" s="14">
        <f>IFERROR(VLOOKUP($A3336,'Fielding Data'!$A:$H,MATCH(Q$1,'Fielding Data'!$A$1:$H$1,0),0),"Other")</f>
        <v>2</v>
      </c>
      <c r="R3336" s="14">
        <f>IFERROR(VLOOKUP($A3336,'Fielding Data'!$A:$H,MATCH(R$1,'Fielding Data'!$A$1:$H$1,0),0),"Other")</f>
        <v>2</v>
      </c>
      <c r="S3336" s="14">
        <f>IFERROR(VLOOKUP($A3336,'Fielding Data'!$A:$H,MATCH(S$1,'Fielding Data'!$A$1:$H$1,0),0),"Other")</f>
        <v>1</v>
      </c>
      <c r="T3336" s="14">
        <f>IFERROR(VLOOKUP($A3336,'Fielding Data'!$A:$H,MATCH(T$1,'Fielding Data'!$A$1:$H$1,0),0),"Other")</f>
        <v>0</v>
      </c>
      <c r="U3336" s="14">
        <f>SUMIFS('Fielding Data'!E:E,'Fielding Data'!$A:$A,'Hitting Data'!$A3336)</f>
        <v>2</v>
      </c>
      <c r="V3336" s="14">
        <f>SUMIFS('Fielding Data'!F:F,'Fielding Data'!$A:$A,'Hitting Data'!$A3336)</f>
        <v>2</v>
      </c>
      <c r="W3336" s="14">
        <f>SUMIFS('Fielding Data'!G:G,'Fielding Data'!$A:$A,'Hitting Data'!$A3336)</f>
        <v>1</v>
      </c>
      <c r="X3336" s="14">
        <f>SUMIFS('Fielding Data'!H:H,'Fielding Data'!$A:$A,'Hitting Data'!$A3336)</f>
        <v>0</v>
      </c>
    </row>
    <row r="3337" spans="1:24" x14ac:dyDescent="0.25">
      <c r="A3337" s="14" t="str">
        <f t="shared" si="52"/>
        <v>schwimi012012</v>
      </c>
      <c r="B3337" s="19" t="s">
        <v>1615</v>
      </c>
      <c r="C3337" s="19">
        <v>2012</v>
      </c>
      <c r="D3337" s="19">
        <v>35</v>
      </c>
      <c r="E3337" s="19">
        <v>0</v>
      </c>
      <c r="F3337" s="19">
        <v>0</v>
      </c>
      <c r="G3337" s="19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4" t="str">
        <f>IFERROR(VLOOKUP($A3337,'Fielding Data'!$A:$H,MATCH(P$1,'Fielding Data'!$A$1:$H$1,0),0),"Other")</f>
        <v>P</v>
      </c>
      <c r="Q3337" s="14">
        <f>IFERROR(VLOOKUP($A3337,'Fielding Data'!$A:$H,MATCH(Q$1,'Fielding Data'!$A$1:$H$1,0),0),"Other")</f>
        <v>1</v>
      </c>
      <c r="R3337" s="14">
        <f>IFERROR(VLOOKUP($A3337,'Fielding Data'!$A:$H,MATCH(R$1,'Fielding Data'!$A$1:$H$1,0),0),"Other")</f>
        <v>4</v>
      </c>
      <c r="S3337" s="14">
        <f>IFERROR(VLOOKUP($A3337,'Fielding Data'!$A:$H,MATCH(S$1,'Fielding Data'!$A$1:$H$1,0),0),"Other")</f>
        <v>0</v>
      </c>
      <c r="T3337" s="14">
        <f>IFERROR(VLOOKUP($A3337,'Fielding Data'!$A:$H,MATCH(T$1,'Fielding Data'!$A$1:$H$1,0),0),"Other")</f>
        <v>0</v>
      </c>
      <c r="U3337" s="14">
        <f>SUMIFS('Fielding Data'!E:E,'Fielding Data'!$A:$A,'Hitting Data'!$A3337)</f>
        <v>1</v>
      </c>
      <c r="V3337" s="14">
        <f>SUMIFS('Fielding Data'!F:F,'Fielding Data'!$A:$A,'Hitting Data'!$A3337)</f>
        <v>4</v>
      </c>
      <c r="W3337" s="14">
        <f>SUMIFS('Fielding Data'!G:G,'Fielding Data'!$A:$A,'Hitting Data'!$A3337)</f>
        <v>0</v>
      </c>
      <c r="X3337" s="14">
        <f>SUMIFS('Fielding Data'!H:H,'Fielding Data'!$A:$A,'Hitting Data'!$A3337)</f>
        <v>0</v>
      </c>
    </row>
    <row r="3338" spans="1:24" x14ac:dyDescent="0.25">
      <c r="A3338" s="14" t="str">
        <f t="shared" si="52"/>
        <v>scottlu012012</v>
      </c>
      <c r="B3338" s="19" t="s">
        <v>600</v>
      </c>
      <c r="C3338" s="19">
        <v>2012</v>
      </c>
      <c r="D3338" s="19">
        <v>96</v>
      </c>
      <c r="E3338" s="19">
        <v>314</v>
      </c>
      <c r="F3338" s="19">
        <v>35</v>
      </c>
      <c r="G3338" s="19">
        <v>72</v>
      </c>
      <c r="H3338" s="19">
        <v>22</v>
      </c>
      <c r="I3338" s="19">
        <v>1</v>
      </c>
      <c r="J3338" s="19">
        <v>14</v>
      </c>
      <c r="K3338" s="19">
        <v>55</v>
      </c>
      <c r="L3338" s="19">
        <v>5</v>
      </c>
      <c r="M3338" s="19">
        <v>0</v>
      </c>
      <c r="N3338" s="19">
        <v>21</v>
      </c>
      <c r="O3338" s="19">
        <v>80</v>
      </c>
      <c r="P3338" s="14" t="str">
        <f>IFERROR(VLOOKUP($A3338,'Fielding Data'!$A:$H,MATCH(P$1,'Fielding Data'!$A$1:$H$1,0),0),"Other")</f>
        <v>1B</v>
      </c>
      <c r="Q3338" s="14">
        <f>IFERROR(VLOOKUP($A3338,'Fielding Data'!$A:$H,MATCH(Q$1,'Fielding Data'!$A$1:$H$1,0),0),"Other")</f>
        <v>28</v>
      </c>
      <c r="R3338" s="14">
        <f>IFERROR(VLOOKUP($A3338,'Fielding Data'!$A:$H,MATCH(R$1,'Fielding Data'!$A$1:$H$1,0),0),"Other")</f>
        <v>2</v>
      </c>
      <c r="S3338" s="14">
        <f>IFERROR(VLOOKUP($A3338,'Fielding Data'!$A:$H,MATCH(S$1,'Fielding Data'!$A$1:$H$1,0),0),"Other")</f>
        <v>0</v>
      </c>
      <c r="T3338" s="14">
        <f>IFERROR(VLOOKUP($A3338,'Fielding Data'!$A:$H,MATCH(T$1,'Fielding Data'!$A$1:$H$1,0),0),"Other")</f>
        <v>3</v>
      </c>
      <c r="U3338" s="14">
        <f>SUMIFS('Fielding Data'!E:E,'Fielding Data'!$A:$A,'Hitting Data'!$A3338)</f>
        <v>28</v>
      </c>
      <c r="V3338" s="14">
        <f>SUMIFS('Fielding Data'!F:F,'Fielding Data'!$A:$A,'Hitting Data'!$A3338)</f>
        <v>2</v>
      </c>
      <c r="W3338" s="14">
        <f>SUMIFS('Fielding Data'!G:G,'Fielding Data'!$A:$A,'Hitting Data'!$A3338)</f>
        <v>0</v>
      </c>
      <c r="X3338" s="14">
        <f>SUMIFS('Fielding Data'!H:H,'Fielding Data'!$A:$A,'Hitting Data'!$A3338)</f>
        <v>3</v>
      </c>
    </row>
    <row r="3339" spans="1:24" x14ac:dyDescent="0.25">
      <c r="A3339" s="14" t="str">
        <f t="shared" si="52"/>
        <v>scribev012012</v>
      </c>
      <c r="B3339" s="19" t="s">
        <v>1616</v>
      </c>
      <c r="C3339" s="19">
        <v>2012</v>
      </c>
      <c r="D3339" s="19">
        <v>30</v>
      </c>
      <c r="E3339" s="19">
        <v>0</v>
      </c>
      <c r="F3339" s="19">
        <v>0</v>
      </c>
      <c r="G3339" s="19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4" t="str">
        <f>IFERROR(VLOOKUP($A3339,'Fielding Data'!$A:$H,MATCH(P$1,'Fielding Data'!$A$1:$H$1,0),0),"Other")</f>
        <v>P</v>
      </c>
      <c r="Q3339" s="14">
        <f>IFERROR(VLOOKUP($A3339,'Fielding Data'!$A:$H,MATCH(Q$1,'Fielding Data'!$A$1:$H$1,0),0),"Other")</f>
        <v>0</v>
      </c>
      <c r="R3339" s="14">
        <f>IFERROR(VLOOKUP($A3339,'Fielding Data'!$A:$H,MATCH(R$1,'Fielding Data'!$A$1:$H$1,0),0),"Other")</f>
        <v>2</v>
      </c>
      <c r="S3339" s="14">
        <f>IFERROR(VLOOKUP($A3339,'Fielding Data'!$A:$H,MATCH(S$1,'Fielding Data'!$A$1:$H$1,0),0),"Other")</f>
        <v>0</v>
      </c>
      <c r="T3339" s="14">
        <f>IFERROR(VLOOKUP($A3339,'Fielding Data'!$A:$H,MATCH(T$1,'Fielding Data'!$A$1:$H$1,0),0),"Other")</f>
        <v>0</v>
      </c>
      <c r="U3339" s="14">
        <f>SUMIFS('Fielding Data'!E:E,'Fielding Data'!$A:$A,'Hitting Data'!$A3339)</f>
        <v>0</v>
      </c>
      <c r="V3339" s="14">
        <f>SUMIFS('Fielding Data'!F:F,'Fielding Data'!$A:$A,'Hitting Data'!$A3339)</f>
        <v>2</v>
      </c>
      <c r="W3339" s="14">
        <f>SUMIFS('Fielding Data'!G:G,'Fielding Data'!$A:$A,'Hitting Data'!$A3339)</f>
        <v>0</v>
      </c>
      <c r="X3339" s="14">
        <f>SUMIFS('Fielding Data'!H:H,'Fielding Data'!$A:$A,'Hitting Data'!$A3339)</f>
        <v>0</v>
      </c>
    </row>
    <row r="3340" spans="1:24" x14ac:dyDescent="0.25">
      <c r="A3340" s="14" t="str">
        <f t="shared" si="52"/>
        <v>seageky012012</v>
      </c>
      <c r="B3340" s="19" t="s">
        <v>1617</v>
      </c>
      <c r="C3340" s="19">
        <v>2012</v>
      </c>
      <c r="D3340" s="19">
        <v>155</v>
      </c>
      <c r="E3340" s="19">
        <v>594</v>
      </c>
      <c r="F3340" s="19">
        <v>62</v>
      </c>
      <c r="G3340" s="19">
        <v>154</v>
      </c>
      <c r="H3340" s="19">
        <v>35</v>
      </c>
      <c r="I3340" s="19">
        <v>1</v>
      </c>
      <c r="J3340" s="19">
        <v>20</v>
      </c>
      <c r="K3340" s="19">
        <v>86</v>
      </c>
      <c r="L3340" s="19">
        <v>13</v>
      </c>
      <c r="M3340" s="19">
        <v>5</v>
      </c>
      <c r="N3340" s="19">
        <v>46</v>
      </c>
      <c r="O3340" s="19">
        <v>110</v>
      </c>
      <c r="P3340" s="14" t="str">
        <f>IFERROR(VLOOKUP($A3340,'Fielding Data'!$A:$H,MATCH(P$1,'Fielding Data'!$A$1:$H$1,0),0),"Other")</f>
        <v>2B</v>
      </c>
      <c r="Q3340" s="14">
        <f>IFERROR(VLOOKUP($A3340,'Fielding Data'!$A:$H,MATCH(Q$1,'Fielding Data'!$A$1:$H$1,0),0),"Other")</f>
        <v>40</v>
      </c>
      <c r="R3340" s="14">
        <f>IFERROR(VLOOKUP($A3340,'Fielding Data'!$A:$H,MATCH(R$1,'Fielding Data'!$A$1:$H$1,0),0),"Other")</f>
        <v>52</v>
      </c>
      <c r="S3340" s="14">
        <f>IFERROR(VLOOKUP($A3340,'Fielding Data'!$A:$H,MATCH(S$1,'Fielding Data'!$A$1:$H$1,0),0),"Other")</f>
        <v>0</v>
      </c>
      <c r="T3340" s="14">
        <f>IFERROR(VLOOKUP($A3340,'Fielding Data'!$A:$H,MATCH(T$1,'Fielding Data'!$A$1:$H$1,0),0),"Other")</f>
        <v>17</v>
      </c>
      <c r="U3340" s="14">
        <f>SUMIFS('Fielding Data'!E:E,'Fielding Data'!$A:$A,'Hitting Data'!$A3340)</f>
        <v>139</v>
      </c>
      <c r="V3340" s="14">
        <f>SUMIFS('Fielding Data'!F:F,'Fielding Data'!$A:$A,'Hitting Data'!$A3340)</f>
        <v>278</v>
      </c>
      <c r="W3340" s="14">
        <f>SUMIFS('Fielding Data'!G:G,'Fielding Data'!$A:$A,'Hitting Data'!$A3340)</f>
        <v>13</v>
      </c>
      <c r="X3340" s="14">
        <f>SUMIFS('Fielding Data'!H:H,'Fielding Data'!$A:$A,'Hitting Data'!$A3340)</f>
        <v>37</v>
      </c>
    </row>
    <row r="3341" spans="1:24" x14ac:dyDescent="0.25">
      <c r="A3341" s="14" t="str">
        <f t="shared" si="52"/>
        <v>seddoch012012</v>
      </c>
      <c r="B3341" s="19" t="s">
        <v>851</v>
      </c>
      <c r="C3341" s="19">
        <v>2012</v>
      </c>
      <c r="D3341" s="19">
        <v>17</v>
      </c>
      <c r="E3341" s="19">
        <v>0</v>
      </c>
      <c r="F3341" s="19">
        <v>0</v>
      </c>
      <c r="G3341" s="19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4" t="str">
        <f>IFERROR(VLOOKUP($A3341,'Fielding Data'!$A:$H,MATCH(P$1,'Fielding Data'!$A$1:$H$1,0),0),"Other")</f>
        <v>P</v>
      </c>
      <c r="Q3341" s="14">
        <f>IFERROR(VLOOKUP($A3341,'Fielding Data'!$A:$H,MATCH(Q$1,'Fielding Data'!$A$1:$H$1,0),0),"Other")</f>
        <v>2</v>
      </c>
      <c r="R3341" s="14">
        <f>IFERROR(VLOOKUP($A3341,'Fielding Data'!$A:$H,MATCH(R$1,'Fielding Data'!$A$1:$H$1,0),0),"Other")</f>
        <v>1</v>
      </c>
      <c r="S3341" s="14">
        <f>IFERROR(VLOOKUP($A3341,'Fielding Data'!$A:$H,MATCH(S$1,'Fielding Data'!$A$1:$H$1,0),0),"Other")</f>
        <v>1</v>
      </c>
      <c r="T3341" s="14">
        <f>IFERROR(VLOOKUP($A3341,'Fielding Data'!$A:$H,MATCH(T$1,'Fielding Data'!$A$1:$H$1,0),0),"Other")</f>
        <v>0</v>
      </c>
      <c r="U3341" s="14">
        <f>SUMIFS('Fielding Data'!E:E,'Fielding Data'!$A:$A,'Hitting Data'!$A3341)</f>
        <v>2</v>
      </c>
      <c r="V3341" s="14">
        <f>SUMIFS('Fielding Data'!F:F,'Fielding Data'!$A:$A,'Hitting Data'!$A3341)</f>
        <v>1</v>
      </c>
      <c r="W3341" s="14">
        <f>SUMIFS('Fielding Data'!G:G,'Fielding Data'!$A:$A,'Hitting Data'!$A3341)</f>
        <v>1</v>
      </c>
      <c r="X3341" s="14">
        <f>SUMIFS('Fielding Data'!H:H,'Fielding Data'!$A:$A,'Hitting Data'!$A3341)</f>
        <v>0</v>
      </c>
    </row>
    <row r="3342" spans="1:24" x14ac:dyDescent="0.25">
      <c r="A3342" s="14" t="str">
        <f t="shared" si="52"/>
        <v>selleju012012</v>
      </c>
      <c r="B3342" s="19" t="s">
        <v>1618</v>
      </c>
      <c r="C3342" s="19">
        <v>2012</v>
      </c>
      <c r="D3342" s="19">
        <v>19</v>
      </c>
      <c r="E3342" s="19">
        <v>44</v>
      </c>
      <c r="F3342" s="19">
        <v>6</v>
      </c>
      <c r="G3342" s="19">
        <v>9</v>
      </c>
      <c r="H3342" s="19">
        <v>3</v>
      </c>
      <c r="I3342" s="19">
        <v>1</v>
      </c>
      <c r="J3342" s="19">
        <v>1</v>
      </c>
      <c r="K3342" s="19">
        <v>2</v>
      </c>
      <c r="L3342" s="19">
        <v>0</v>
      </c>
      <c r="M3342" s="19">
        <v>0</v>
      </c>
      <c r="N3342" s="19">
        <v>5</v>
      </c>
      <c r="O3342" s="19">
        <v>14</v>
      </c>
      <c r="P3342" s="14" t="str">
        <f>IFERROR(VLOOKUP($A3342,'Fielding Data'!$A:$H,MATCH(P$1,'Fielding Data'!$A$1:$H$1,0),0),"Other")</f>
        <v>2B</v>
      </c>
      <c r="Q3342" s="14">
        <f>IFERROR(VLOOKUP($A3342,'Fielding Data'!$A:$H,MATCH(Q$1,'Fielding Data'!$A$1:$H$1,0),0),"Other")</f>
        <v>1</v>
      </c>
      <c r="R3342" s="14">
        <f>IFERROR(VLOOKUP($A3342,'Fielding Data'!$A:$H,MATCH(R$1,'Fielding Data'!$A$1:$H$1,0),0),"Other")</f>
        <v>1</v>
      </c>
      <c r="S3342" s="14">
        <f>IFERROR(VLOOKUP($A3342,'Fielding Data'!$A:$H,MATCH(S$1,'Fielding Data'!$A$1:$H$1,0),0),"Other")</f>
        <v>0</v>
      </c>
      <c r="T3342" s="14">
        <f>IFERROR(VLOOKUP($A3342,'Fielding Data'!$A:$H,MATCH(T$1,'Fielding Data'!$A$1:$H$1,0),0),"Other")</f>
        <v>0</v>
      </c>
      <c r="U3342" s="14">
        <f>SUMIFS('Fielding Data'!E:E,'Fielding Data'!$A:$A,'Hitting Data'!$A3342)</f>
        <v>20</v>
      </c>
      <c r="V3342" s="14">
        <f>SUMIFS('Fielding Data'!F:F,'Fielding Data'!$A:$A,'Hitting Data'!$A3342)</f>
        <v>28</v>
      </c>
      <c r="W3342" s="14">
        <f>SUMIFS('Fielding Data'!G:G,'Fielding Data'!$A:$A,'Hitting Data'!$A3342)</f>
        <v>1</v>
      </c>
      <c r="X3342" s="14">
        <f>SUMIFS('Fielding Data'!H:H,'Fielding Data'!$A:$A,'Hitting Data'!$A3342)</f>
        <v>6</v>
      </c>
    </row>
    <row r="3343" spans="1:24" x14ac:dyDescent="0.25">
      <c r="A3343" s="14" t="str">
        <f t="shared" si="52"/>
        <v>septile012012</v>
      </c>
      <c r="B3343" s="19" t="s">
        <v>1833</v>
      </c>
      <c r="C3343" s="19">
        <v>2012</v>
      </c>
      <c r="D3343" s="19">
        <v>21</v>
      </c>
      <c r="E3343" s="19">
        <v>0</v>
      </c>
      <c r="F3343" s="19">
        <v>0</v>
      </c>
      <c r="G3343" s="19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4" t="str">
        <f>IFERROR(VLOOKUP($A3343,'Fielding Data'!$A:$H,MATCH(P$1,'Fielding Data'!$A$1:$H$1,0),0),"Other")</f>
        <v>P</v>
      </c>
      <c r="Q3343" s="14">
        <f>IFERROR(VLOOKUP($A3343,'Fielding Data'!$A:$H,MATCH(Q$1,'Fielding Data'!$A$1:$H$1,0),0),"Other")</f>
        <v>0</v>
      </c>
      <c r="R3343" s="14">
        <f>IFERROR(VLOOKUP($A3343,'Fielding Data'!$A:$H,MATCH(R$1,'Fielding Data'!$A$1:$H$1,0),0),"Other")</f>
        <v>1</v>
      </c>
      <c r="S3343" s="14">
        <f>IFERROR(VLOOKUP($A3343,'Fielding Data'!$A:$H,MATCH(S$1,'Fielding Data'!$A$1:$H$1,0),0),"Other")</f>
        <v>1</v>
      </c>
      <c r="T3343" s="14">
        <f>IFERROR(VLOOKUP($A3343,'Fielding Data'!$A:$H,MATCH(T$1,'Fielding Data'!$A$1:$H$1,0),0),"Other")</f>
        <v>0</v>
      </c>
      <c r="U3343" s="14">
        <f>SUMIFS('Fielding Data'!E:E,'Fielding Data'!$A:$A,'Hitting Data'!$A3343)</f>
        <v>0</v>
      </c>
      <c r="V3343" s="14">
        <f>SUMIFS('Fielding Data'!F:F,'Fielding Data'!$A:$A,'Hitting Data'!$A3343)</f>
        <v>1</v>
      </c>
      <c r="W3343" s="14">
        <f>SUMIFS('Fielding Data'!G:G,'Fielding Data'!$A:$A,'Hitting Data'!$A3343)</f>
        <v>1</v>
      </c>
      <c r="X3343" s="14">
        <f>SUMIFS('Fielding Data'!H:H,'Fielding Data'!$A:$A,'Hitting Data'!$A3343)</f>
        <v>0</v>
      </c>
    </row>
    <row r="3344" spans="1:24" x14ac:dyDescent="0.25">
      <c r="A3344" s="14" t="str">
        <f t="shared" si="52"/>
        <v>shawbr012012</v>
      </c>
      <c r="B3344" s="19" t="s">
        <v>1620</v>
      </c>
      <c r="C3344" s="19">
        <v>2012</v>
      </c>
      <c r="D3344" s="19">
        <v>64</v>
      </c>
      <c r="E3344" s="19">
        <v>0</v>
      </c>
      <c r="F3344" s="19">
        <v>0</v>
      </c>
      <c r="G3344" s="19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4" t="str">
        <f>IFERROR(VLOOKUP($A3344,'Fielding Data'!$A:$H,MATCH(P$1,'Fielding Data'!$A$1:$H$1,0),0),"Other")</f>
        <v>P</v>
      </c>
      <c r="Q3344" s="14">
        <f>IFERROR(VLOOKUP($A3344,'Fielding Data'!$A:$H,MATCH(Q$1,'Fielding Data'!$A$1:$H$1,0),0),"Other")</f>
        <v>2</v>
      </c>
      <c r="R3344" s="14">
        <f>IFERROR(VLOOKUP($A3344,'Fielding Data'!$A:$H,MATCH(R$1,'Fielding Data'!$A$1:$H$1,0),0),"Other")</f>
        <v>9</v>
      </c>
      <c r="S3344" s="14">
        <f>IFERROR(VLOOKUP($A3344,'Fielding Data'!$A:$H,MATCH(S$1,'Fielding Data'!$A$1:$H$1,0),0),"Other")</f>
        <v>1</v>
      </c>
      <c r="T3344" s="14">
        <f>IFERROR(VLOOKUP($A3344,'Fielding Data'!$A:$H,MATCH(T$1,'Fielding Data'!$A$1:$H$1,0),0),"Other")</f>
        <v>1</v>
      </c>
      <c r="U3344" s="14">
        <f>SUMIFS('Fielding Data'!E:E,'Fielding Data'!$A:$A,'Hitting Data'!$A3344)</f>
        <v>2</v>
      </c>
      <c r="V3344" s="14">
        <f>SUMIFS('Fielding Data'!F:F,'Fielding Data'!$A:$A,'Hitting Data'!$A3344)</f>
        <v>9</v>
      </c>
      <c r="W3344" s="14">
        <f>SUMIFS('Fielding Data'!G:G,'Fielding Data'!$A:$A,'Hitting Data'!$A3344)</f>
        <v>1</v>
      </c>
      <c r="X3344" s="14">
        <f>SUMIFS('Fielding Data'!H:H,'Fielding Data'!$A:$A,'Hitting Data'!$A3344)</f>
        <v>1</v>
      </c>
    </row>
    <row r="3345" spans="1:24" x14ac:dyDescent="0.25">
      <c r="A3345" s="14" t="str">
        <f t="shared" si="52"/>
        <v>sheetbe012012</v>
      </c>
      <c r="B3345" s="19" t="s">
        <v>276</v>
      </c>
      <c r="C3345" s="19">
        <v>2012</v>
      </c>
      <c r="D3345" s="19">
        <v>9</v>
      </c>
      <c r="E3345" s="19">
        <v>13</v>
      </c>
      <c r="F3345" s="19">
        <v>0</v>
      </c>
      <c r="G3345" s="19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1</v>
      </c>
      <c r="O3345" s="19">
        <v>6</v>
      </c>
      <c r="P3345" s="14" t="str">
        <f>IFERROR(VLOOKUP($A3345,'Fielding Data'!$A:$H,MATCH(P$1,'Fielding Data'!$A$1:$H$1,0),0),"Other")</f>
        <v>P</v>
      </c>
      <c r="Q3345" s="14">
        <f>IFERROR(VLOOKUP($A3345,'Fielding Data'!$A:$H,MATCH(Q$1,'Fielding Data'!$A$1:$H$1,0),0),"Other")</f>
        <v>5</v>
      </c>
      <c r="R3345" s="14">
        <f>IFERROR(VLOOKUP($A3345,'Fielding Data'!$A:$H,MATCH(R$1,'Fielding Data'!$A$1:$H$1,0),0),"Other")</f>
        <v>6</v>
      </c>
      <c r="S3345" s="14">
        <f>IFERROR(VLOOKUP($A3345,'Fielding Data'!$A:$H,MATCH(S$1,'Fielding Data'!$A$1:$H$1,0),0),"Other")</f>
        <v>0</v>
      </c>
      <c r="T3345" s="14">
        <f>IFERROR(VLOOKUP($A3345,'Fielding Data'!$A:$H,MATCH(T$1,'Fielding Data'!$A$1:$H$1,0),0),"Other")</f>
        <v>0</v>
      </c>
      <c r="U3345" s="14">
        <f>SUMIFS('Fielding Data'!E:E,'Fielding Data'!$A:$A,'Hitting Data'!$A3345)</f>
        <v>5</v>
      </c>
      <c r="V3345" s="14">
        <f>SUMIFS('Fielding Data'!F:F,'Fielding Data'!$A:$A,'Hitting Data'!$A3345)</f>
        <v>6</v>
      </c>
      <c r="W3345" s="14">
        <f>SUMIFS('Fielding Data'!G:G,'Fielding Data'!$A:$A,'Hitting Data'!$A3345)</f>
        <v>0</v>
      </c>
      <c r="X3345" s="14">
        <f>SUMIFS('Fielding Data'!H:H,'Fielding Data'!$A:$A,'Hitting Data'!$A3345)</f>
        <v>0</v>
      </c>
    </row>
    <row r="3346" spans="1:24" x14ac:dyDescent="0.25">
      <c r="A3346" s="14" t="str">
        <f t="shared" si="52"/>
        <v>sherrge012012</v>
      </c>
      <c r="B3346" s="19" t="s">
        <v>492</v>
      </c>
      <c r="C3346" s="19">
        <v>2012</v>
      </c>
      <c r="D3346" s="19">
        <v>2</v>
      </c>
      <c r="E3346" s="19">
        <v>0</v>
      </c>
      <c r="F3346" s="19">
        <v>0</v>
      </c>
      <c r="G3346" s="19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4" t="str">
        <f>IFERROR(VLOOKUP($A3346,'Fielding Data'!$A:$H,MATCH(P$1,'Fielding Data'!$A$1:$H$1,0),0),"Other")</f>
        <v>P</v>
      </c>
      <c r="Q3346" s="14">
        <f>IFERROR(VLOOKUP($A3346,'Fielding Data'!$A:$H,MATCH(Q$1,'Fielding Data'!$A$1:$H$1,0),0),"Other")</f>
        <v>0</v>
      </c>
      <c r="R3346" s="14">
        <f>IFERROR(VLOOKUP($A3346,'Fielding Data'!$A:$H,MATCH(R$1,'Fielding Data'!$A$1:$H$1,0),0),"Other")</f>
        <v>0</v>
      </c>
      <c r="S3346" s="14">
        <f>IFERROR(VLOOKUP($A3346,'Fielding Data'!$A:$H,MATCH(S$1,'Fielding Data'!$A$1:$H$1,0),0),"Other")</f>
        <v>0</v>
      </c>
      <c r="T3346" s="14">
        <f>IFERROR(VLOOKUP($A3346,'Fielding Data'!$A:$H,MATCH(T$1,'Fielding Data'!$A$1:$H$1,0),0),"Other")</f>
        <v>0</v>
      </c>
      <c r="U3346" s="14">
        <f>SUMIFS('Fielding Data'!E:E,'Fielding Data'!$A:$A,'Hitting Data'!$A3346)</f>
        <v>0</v>
      </c>
      <c r="V3346" s="14">
        <f>SUMIFS('Fielding Data'!F:F,'Fielding Data'!$A:$A,'Hitting Data'!$A3346)</f>
        <v>0</v>
      </c>
      <c r="W3346" s="14">
        <f>SUMIFS('Fielding Data'!G:G,'Fielding Data'!$A:$A,'Hitting Data'!$A3346)</f>
        <v>0</v>
      </c>
      <c r="X3346" s="14">
        <f>SUMIFS('Fielding Data'!H:H,'Fielding Data'!$A:$A,'Hitting Data'!$A3346)</f>
        <v>0</v>
      </c>
    </row>
    <row r="3347" spans="1:24" x14ac:dyDescent="0.25">
      <c r="A3347" s="14" t="str">
        <f t="shared" si="52"/>
        <v>shielja022012</v>
      </c>
      <c r="B3347" s="19" t="s">
        <v>730</v>
      </c>
      <c r="C3347" s="19">
        <v>2012</v>
      </c>
      <c r="D3347" s="19">
        <v>33</v>
      </c>
      <c r="E3347" s="19">
        <v>5</v>
      </c>
      <c r="F3347" s="19">
        <v>0</v>
      </c>
      <c r="G3347" s="19">
        <v>1</v>
      </c>
      <c r="H3347" s="19">
        <v>0</v>
      </c>
      <c r="I3347" s="19">
        <v>0</v>
      </c>
      <c r="J3347" s="19">
        <v>0</v>
      </c>
      <c r="K3347" s="19">
        <v>1</v>
      </c>
      <c r="L3347" s="19">
        <v>0</v>
      </c>
      <c r="M3347" s="19">
        <v>0</v>
      </c>
      <c r="N3347" s="19">
        <v>0</v>
      </c>
      <c r="O3347" s="19">
        <v>1</v>
      </c>
      <c r="P3347" s="14" t="str">
        <f>IFERROR(VLOOKUP($A3347,'Fielding Data'!$A:$H,MATCH(P$1,'Fielding Data'!$A$1:$H$1,0),0),"Other")</f>
        <v>P</v>
      </c>
      <c r="Q3347" s="14">
        <f>IFERROR(VLOOKUP($A3347,'Fielding Data'!$A:$H,MATCH(Q$1,'Fielding Data'!$A$1:$H$1,0),0),"Other")</f>
        <v>16</v>
      </c>
      <c r="R3347" s="14">
        <f>IFERROR(VLOOKUP($A3347,'Fielding Data'!$A:$H,MATCH(R$1,'Fielding Data'!$A$1:$H$1,0),0),"Other")</f>
        <v>21</v>
      </c>
      <c r="S3347" s="14">
        <f>IFERROR(VLOOKUP($A3347,'Fielding Data'!$A:$H,MATCH(S$1,'Fielding Data'!$A$1:$H$1,0),0),"Other")</f>
        <v>5</v>
      </c>
      <c r="T3347" s="14">
        <f>IFERROR(VLOOKUP($A3347,'Fielding Data'!$A:$H,MATCH(T$1,'Fielding Data'!$A$1:$H$1,0),0),"Other")</f>
        <v>0</v>
      </c>
      <c r="U3347" s="14">
        <f>SUMIFS('Fielding Data'!E:E,'Fielding Data'!$A:$A,'Hitting Data'!$A3347)</f>
        <v>16</v>
      </c>
      <c r="V3347" s="14">
        <f>SUMIFS('Fielding Data'!F:F,'Fielding Data'!$A:$A,'Hitting Data'!$A3347)</f>
        <v>21</v>
      </c>
      <c r="W3347" s="14">
        <f>SUMIFS('Fielding Data'!G:G,'Fielding Data'!$A:$A,'Hitting Data'!$A3347)</f>
        <v>5</v>
      </c>
      <c r="X3347" s="14">
        <f>SUMIFS('Fielding Data'!H:H,'Fielding Data'!$A:$A,'Hitting Data'!$A3347)</f>
        <v>0</v>
      </c>
    </row>
    <row r="3348" spans="1:24" x14ac:dyDescent="0.25">
      <c r="A3348" s="14" t="str">
        <f t="shared" si="52"/>
        <v>sierrmo012012</v>
      </c>
      <c r="B3348" s="19" t="s">
        <v>1834</v>
      </c>
      <c r="C3348" s="19">
        <v>2012</v>
      </c>
      <c r="D3348" s="19">
        <v>49</v>
      </c>
      <c r="E3348" s="19">
        <v>147</v>
      </c>
      <c r="F3348" s="19">
        <v>14</v>
      </c>
      <c r="G3348" s="19">
        <v>33</v>
      </c>
      <c r="H3348" s="19">
        <v>4</v>
      </c>
      <c r="I3348" s="19">
        <v>0</v>
      </c>
      <c r="J3348" s="19">
        <v>6</v>
      </c>
      <c r="K3348" s="19">
        <v>15</v>
      </c>
      <c r="L3348" s="19">
        <v>1</v>
      </c>
      <c r="M3348" s="19">
        <v>0</v>
      </c>
      <c r="N3348" s="19">
        <v>8</v>
      </c>
      <c r="O3348" s="19">
        <v>44</v>
      </c>
      <c r="P3348" s="14" t="str">
        <f>IFERROR(VLOOKUP($A3348,'Fielding Data'!$A:$H,MATCH(P$1,'Fielding Data'!$A$1:$H$1,0),0),"Other")</f>
        <v>OF</v>
      </c>
      <c r="Q3348" s="14">
        <f>IFERROR(VLOOKUP($A3348,'Fielding Data'!$A:$H,MATCH(Q$1,'Fielding Data'!$A$1:$H$1,0),0),"Other")</f>
        <v>67</v>
      </c>
      <c r="R3348" s="14">
        <f>IFERROR(VLOOKUP($A3348,'Fielding Data'!$A:$H,MATCH(R$1,'Fielding Data'!$A$1:$H$1,0),0),"Other")</f>
        <v>3</v>
      </c>
      <c r="S3348" s="14">
        <f>IFERROR(VLOOKUP($A3348,'Fielding Data'!$A:$H,MATCH(S$1,'Fielding Data'!$A$1:$H$1,0),0),"Other")</f>
        <v>0</v>
      </c>
      <c r="T3348" s="14">
        <f>IFERROR(VLOOKUP($A3348,'Fielding Data'!$A:$H,MATCH(T$1,'Fielding Data'!$A$1:$H$1,0),0),"Other")</f>
        <v>0</v>
      </c>
      <c r="U3348" s="14">
        <f>SUMIFS('Fielding Data'!E:E,'Fielding Data'!$A:$A,'Hitting Data'!$A3348)</f>
        <v>67</v>
      </c>
      <c r="V3348" s="14">
        <f>SUMIFS('Fielding Data'!F:F,'Fielding Data'!$A:$A,'Hitting Data'!$A3348)</f>
        <v>3</v>
      </c>
      <c r="W3348" s="14">
        <f>SUMIFS('Fielding Data'!G:G,'Fielding Data'!$A:$A,'Hitting Data'!$A3348)</f>
        <v>0</v>
      </c>
      <c r="X3348" s="14">
        <f>SUMIFS('Fielding Data'!H:H,'Fielding Data'!$A:$A,'Hitting Data'!$A3348)</f>
        <v>0</v>
      </c>
    </row>
    <row r="3349" spans="1:24" x14ac:dyDescent="0.25">
      <c r="A3349" s="14" t="str">
        <f t="shared" si="52"/>
        <v>simmoan012012</v>
      </c>
      <c r="B3349" s="19" t="s">
        <v>1835</v>
      </c>
      <c r="C3349" s="19">
        <v>2012</v>
      </c>
      <c r="D3349" s="19">
        <v>49</v>
      </c>
      <c r="E3349" s="19">
        <v>166</v>
      </c>
      <c r="F3349" s="19">
        <v>17</v>
      </c>
      <c r="G3349" s="19">
        <v>48</v>
      </c>
      <c r="H3349" s="19">
        <v>8</v>
      </c>
      <c r="I3349" s="19">
        <v>2</v>
      </c>
      <c r="J3349" s="19">
        <v>3</v>
      </c>
      <c r="K3349" s="19">
        <v>19</v>
      </c>
      <c r="L3349" s="19">
        <v>1</v>
      </c>
      <c r="M3349" s="19">
        <v>0</v>
      </c>
      <c r="N3349" s="19">
        <v>12</v>
      </c>
      <c r="O3349" s="19">
        <v>21</v>
      </c>
      <c r="P3349" s="14" t="str">
        <f>IFERROR(VLOOKUP($A3349,'Fielding Data'!$A:$H,MATCH(P$1,'Fielding Data'!$A$1:$H$1,0),0),"Other")</f>
        <v>SS</v>
      </c>
      <c r="Q3349" s="14">
        <f>IFERROR(VLOOKUP($A3349,'Fielding Data'!$A:$H,MATCH(Q$1,'Fielding Data'!$A$1:$H$1,0),0),"Other")</f>
        <v>67</v>
      </c>
      <c r="R3349" s="14">
        <f>IFERROR(VLOOKUP($A3349,'Fielding Data'!$A:$H,MATCH(R$1,'Fielding Data'!$A$1:$H$1,0),0),"Other")</f>
        <v>158</v>
      </c>
      <c r="S3349" s="14">
        <f>IFERROR(VLOOKUP($A3349,'Fielding Data'!$A:$H,MATCH(S$1,'Fielding Data'!$A$1:$H$1,0),0),"Other")</f>
        <v>3</v>
      </c>
      <c r="T3349" s="14">
        <f>IFERROR(VLOOKUP($A3349,'Fielding Data'!$A:$H,MATCH(T$1,'Fielding Data'!$A$1:$H$1,0),0),"Other")</f>
        <v>31</v>
      </c>
      <c r="U3349" s="14">
        <f>SUMIFS('Fielding Data'!E:E,'Fielding Data'!$A:$A,'Hitting Data'!$A3349)</f>
        <v>67</v>
      </c>
      <c r="V3349" s="14">
        <f>SUMIFS('Fielding Data'!F:F,'Fielding Data'!$A:$A,'Hitting Data'!$A3349)</f>
        <v>158</v>
      </c>
      <c r="W3349" s="14">
        <f>SUMIFS('Fielding Data'!G:G,'Fielding Data'!$A:$A,'Hitting Data'!$A3349)</f>
        <v>3</v>
      </c>
      <c r="X3349" s="14">
        <f>SUMIFS('Fielding Data'!H:H,'Fielding Data'!$A:$A,'Hitting Data'!$A3349)</f>
        <v>31</v>
      </c>
    </row>
    <row r="3350" spans="1:24" x14ac:dyDescent="0.25">
      <c r="A3350" s="14" t="str">
        <f t="shared" si="52"/>
        <v>simonal012012</v>
      </c>
      <c r="B3350" s="19" t="s">
        <v>1012</v>
      </c>
      <c r="C3350" s="19">
        <v>2012</v>
      </c>
      <c r="D3350" s="19">
        <v>36</v>
      </c>
      <c r="E3350" s="19">
        <v>4</v>
      </c>
      <c r="F3350" s="19">
        <v>0</v>
      </c>
      <c r="G3350" s="19">
        <v>0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2</v>
      </c>
      <c r="P3350" s="14" t="str">
        <f>IFERROR(VLOOKUP($A3350,'Fielding Data'!$A:$H,MATCH(P$1,'Fielding Data'!$A$1:$H$1,0),0),"Other")</f>
        <v>P</v>
      </c>
      <c r="Q3350" s="14">
        <f>IFERROR(VLOOKUP($A3350,'Fielding Data'!$A:$H,MATCH(Q$1,'Fielding Data'!$A$1:$H$1,0),0),"Other")</f>
        <v>6</v>
      </c>
      <c r="R3350" s="14">
        <f>IFERROR(VLOOKUP($A3350,'Fielding Data'!$A:$H,MATCH(R$1,'Fielding Data'!$A$1:$H$1,0),0),"Other")</f>
        <v>6</v>
      </c>
      <c r="S3350" s="14">
        <f>IFERROR(VLOOKUP($A3350,'Fielding Data'!$A:$H,MATCH(S$1,'Fielding Data'!$A$1:$H$1,0),0),"Other")</f>
        <v>1</v>
      </c>
      <c r="T3350" s="14">
        <f>IFERROR(VLOOKUP($A3350,'Fielding Data'!$A:$H,MATCH(T$1,'Fielding Data'!$A$1:$H$1,0),0),"Other")</f>
        <v>0</v>
      </c>
      <c r="U3350" s="14">
        <f>SUMIFS('Fielding Data'!E:E,'Fielding Data'!$A:$A,'Hitting Data'!$A3350)</f>
        <v>6</v>
      </c>
      <c r="V3350" s="14">
        <f>SUMIFS('Fielding Data'!F:F,'Fielding Data'!$A:$A,'Hitting Data'!$A3350)</f>
        <v>6</v>
      </c>
      <c r="W3350" s="14">
        <f>SUMIFS('Fielding Data'!G:G,'Fielding Data'!$A:$A,'Hitting Data'!$A3350)</f>
        <v>1</v>
      </c>
      <c r="X3350" s="14">
        <f>SUMIFS('Fielding Data'!H:H,'Fielding Data'!$A:$A,'Hitting Data'!$A3350)</f>
        <v>0</v>
      </c>
    </row>
    <row r="3351" spans="1:24" x14ac:dyDescent="0.25">
      <c r="A3351" s="14" t="str">
        <f t="shared" si="52"/>
        <v>sippto012012</v>
      </c>
      <c r="B3351" s="19" t="s">
        <v>1185</v>
      </c>
      <c r="C3351" s="19">
        <v>2012</v>
      </c>
      <c r="D3351" s="19">
        <v>63</v>
      </c>
      <c r="E3351" s="19">
        <v>0</v>
      </c>
      <c r="F3351" s="19">
        <v>0</v>
      </c>
      <c r="G3351" s="19">
        <v>0</v>
      </c>
      <c r="H3351" s="19">
        <v>0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4" t="str">
        <f>IFERROR(VLOOKUP($A3351,'Fielding Data'!$A:$H,MATCH(P$1,'Fielding Data'!$A$1:$H$1,0),0),"Other")</f>
        <v>P</v>
      </c>
      <c r="Q3351" s="14">
        <f>IFERROR(VLOOKUP($A3351,'Fielding Data'!$A:$H,MATCH(Q$1,'Fielding Data'!$A$1:$H$1,0),0),"Other")</f>
        <v>5</v>
      </c>
      <c r="R3351" s="14">
        <f>IFERROR(VLOOKUP($A3351,'Fielding Data'!$A:$H,MATCH(R$1,'Fielding Data'!$A$1:$H$1,0),0),"Other")</f>
        <v>8</v>
      </c>
      <c r="S3351" s="14">
        <f>IFERROR(VLOOKUP($A3351,'Fielding Data'!$A:$H,MATCH(S$1,'Fielding Data'!$A$1:$H$1,0),0),"Other")</f>
        <v>0</v>
      </c>
      <c r="T3351" s="14">
        <f>IFERROR(VLOOKUP($A3351,'Fielding Data'!$A:$H,MATCH(T$1,'Fielding Data'!$A$1:$H$1,0),0),"Other")</f>
        <v>0</v>
      </c>
      <c r="U3351" s="14">
        <f>SUMIFS('Fielding Data'!E:E,'Fielding Data'!$A:$A,'Hitting Data'!$A3351)</f>
        <v>5</v>
      </c>
      <c r="V3351" s="14">
        <f>SUMIFS('Fielding Data'!F:F,'Fielding Data'!$A:$A,'Hitting Data'!$A3351)</f>
        <v>8</v>
      </c>
      <c r="W3351" s="14">
        <f>SUMIFS('Fielding Data'!G:G,'Fielding Data'!$A:$A,'Hitting Data'!$A3351)</f>
        <v>0</v>
      </c>
      <c r="X3351" s="14">
        <f>SUMIFS('Fielding Data'!H:H,'Fielding Data'!$A:$A,'Hitting Data'!$A3351)</f>
        <v>0</v>
      </c>
    </row>
    <row r="3352" spans="1:24" x14ac:dyDescent="0.25">
      <c r="A3352" s="14" t="str">
        <f t="shared" si="52"/>
        <v>skaggty012012</v>
      </c>
      <c r="B3352" s="19" t="s">
        <v>1836</v>
      </c>
      <c r="C3352" s="19">
        <v>2012</v>
      </c>
      <c r="D3352" s="19">
        <v>6</v>
      </c>
      <c r="E3352" s="19">
        <v>7</v>
      </c>
      <c r="F3352" s="19">
        <v>0</v>
      </c>
      <c r="G3352" s="19">
        <v>0</v>
      </c>
      <c r="H3352" s="19">
        <v>0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4</v>
      </c>
      <c r="P3352" s="14" t="str">
        <f>IFERROR(VLOOKUP($A3352,'Fielding Data'!$A:$H,MATCH(P$1,'Fielding Data'!$A$1:$H$1,0),0),"Other")</f>
        <v>P</v>
      </c>
      <c r="Q3352" s="14">
        <f>IFERROR(VLOOKUP($A3352,'Fielding Data'!$A:$H,MATCH(Q$1,'Fielding Data'!$A$1:$H$1,0),0),"Other")</f>
        <v>0</v>
      </c>
      <c r="R3352" s="14">
        <f>IFERROR(VLOOKUP($A3352,'Fielding Data'!$A:$H,MATCH(R$1,'Fielding Data'!$A$1:$H$1,0),0),"Other")</f>
        <v>8</v>
      </c>
      <c r="S3352" s="14">
        <f>IFERROR(VLOOKUP($A3352,'Fielding Data'!$A:$H,MATCH(S$1,'Fielding Data'!$A$1:$H$1,0),0),"Other")</f>
        <v>0</v>
      </c>
      <c r="T3352" s="14">
        <f>IFERROR(VLOOKUP($A3352,'Fielding Data'!$A:$H,MATCH(T$1,'Fielding Data'!$A$1:$H$1,0),0),"Other")</f>
        <v>0</v>
      </c>
      <c r="U3352" s="14">
        <f>SUMIFS('Fielding Data'!E:E,'Fielding Data'!$A:$A,'Hitting Data'!$A3352)</f>
        <v>0</v>
      </c>
      <c r="V3352" s="14">
        <f>SUMIFS('Fielding Data'!F:F,'Fielding Data'!$A:$A,'Hitting Data'!$A3352)</f>
        <v>8</v>
      </c>
      <c r="W3352" s="14">
        <f>SUMIFS('Fielding Data'!G:G,'Fielding Data'!$A:$A,'Hitting Data'!$A3352)</f>
        <v>0</v>
      </c>
      <c r="X3352" s="14">
        <f>SUMIFS('Fielding Data'!H:H,'Fielding Data'!$A:$A,'Hitting Data'!$A3352)</f>
        <v>0</v>
      </c>
    </row>
    <row r="3353" spans="1:24" x14ac:dyDescent="0.25">
      <c r="A3353" s="14" t="str">
        <f t="shared" si="52"/>
        <v>slatedo012012</v>
      </c>
      <c r="B3353" s="19" t="s">
        <v>731</v>
      </c>
      <c r="C3353" s="19">
        <v>2012</v>
      </c>
      <c r="D3353" s="19">
        <v>10</v>
      </c>
      <c r="E3353" s="19">
        <v>0</v>
      </c>
      <c r="F3353" s="19">
        <v>0</v>
      </c>
      <c r="G3353" s="19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4" t="str">
        <f>IFERROR(VLOOKUP($A3353,'Fielding Data'!$A:$H,MATCH(P$1,'Fielding Data'!$A$1:$H$1,0),0),"Other")</f>
        <v>P</v>
      </c>
      <c r="Q3353" s="14">
        <f>IFERROR(VLOOKUP($A3353,'Fielding Data'!$A:$H,MATCH(Q$1,'Fielding Data'!$A$1:$H$1,0),0),"Other")</f>
        <v>0</v>
      </c>
      <c r="R3353" s="14">
        <f>IFERROR(VLOOKUP($A3353,'Fielding Data'!$A:$H,MATCH(R$1,'Fielding Data'!$A$1:$H$1,0),0),"Other")</f>
        <v>1</v>
      </c>
      <c r="S3353" s="14">
        <f>IFERROR(VLOOKUP($A3353,'Fielding Data'!$A:$H,MATCH(S$1,'Fielding Data'!$A$1:$H$1,0),0),"Other")</f>
        <v>0</v>
      </c>
      <c r="T3353" s="14">
        <f>IFERROR(VLOOKUP($A3353,'Fielding Data'!$A:$H,MATCH(T$1,'Fielding Data'!$A$1:$H$1,0),0),"Other")</f>
        <v>0</v>
      </c>
      <c r="U3353" s="14">
        <f>SUMIFS('Fielding Data'!E:E,'Fielding Data'!$A:$A,'Hitting Data'!$A3353)</f>
        <v>0</v>
      </c>
      <c r="V3353" s="14">
        <f>SUMIFS('Fielding Data'!F:F,'Fielding Data'!$A:$A,'Hitting Data'!$A3353)</f>
        <v>1</v>
      </c>
      <c r="W3353" s="14">
        <f>SUMIFS('Fielding Data'!G:G,'Fielding Data'!$A:$A,'Hitting Data'!$A3353)</f>
        <v>0</v>
      </c>
      <c r="X3353" s="14">
        <f>SUMIFS('Fielding Data'!H:H,'Fielding Data'!$A:$A,'Hitting Data'!$A3353)</f>
        <v>0</v>
      </c>
    </row>
    <row r="3354" spans="1:24" x14ac:dyDescent="0.25">
      <c r="A3354" s="14" t="str">
        <f t="shared" si="52"/>
        <v>smithjo052012</v>
      </c>
      <c r="B3354" s="19" t="s">
        <v>853</v>
      </c>
      <c r="C3354" s="19">
        <v>2012</v>
      </c>
      <c r="D3354" s="19">
        <v>72</v>
      </c>
      <c r="E3354" s="19">
        <v>0</v>
      </c>
      <c r="F3354" s="19">
        <v>0</v>
      </c>
      <c r="G3354" s="19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4" t="str">
        <f>IFERROR(VLOOKUP($A3354,'Fielding Data'!$A:$H,MATCH(P$1,'Fielding Data'!$A$1:$H$1,0),0),"Other")</f>
        <v>P</v>
      </c>
      <c r="Q3354" s="14">
        <f>IFERROR(VLOOKUP($A3354,'Fielding Data'!$A:$H,MATCH(Q$1,'Fielding Data'!$A$1:$H$1,0),0),"Other")</f>
        <v>1</v>
      </c>
      <c r="R3354" s="14">
        <f>IFERROR(VLOOKUP($A3354,'Fielding Data'!$A:$H,MATCH(R$1,'Fielding Data'!$A$1:$H$1,0),0),"Other")</f>
        <v>15</v>
      </c>
      <c r="S3354" s="14">
        <f>IFERROR(VLOOKUP($A3354,'Fielding Data'!$A:$H,MATCH(S$1,'Fielding Data'!$A$1:$H$1,0),0),"Other")</f>
        <v>1</v>
      </c>
      <c r="T3354" s="14">
        <f>IFERROR(VLOOKUP($A3354,'Fielding Data'!$A:$H,MATCH(T$1,'Fielding Data'!$A$1:$H$1,0),0),"Other")</f>
        <v>1</v>
      </c>
      <c r="U3354" s="14">
        <f>SUMIFS('Fielding Data'!E:E,'Fielding Data'!$A:$A,'Hitting Data'!$A3354)</f>
        <v>1</v>
      </c>
      <c r="V3354" s="14">
        <f>SUMIFS('Fielding Data'!F:F,'Fielding Data'!$A:$A,'Hitting Data'!$A3354)</f>
        <v>15</v>
      </c>
      <c r="W3354" s="14">
        <f>SUMIFS('Fielding Data'!G:G,'Fielding Data'!$A:$A,'Hitting Data'!$A3354)</f>
        <v>1</v>
      </c>
      <c r="X3354" s="14">
        <f>SUMIFS('Fielding Data'!H:H,'Fielding Data'!$A:$A,'Hitting Data'!$A3354)</f>
        <v>1</v>
      </c>
    </row>
    <row r="3355" spans="1:24" x14ac:dyDescent="0.25">
      <c r="A3355" s="14" t="str">
        <f t="shared" si="52"/>
        <v>smithse012012</v>
      </c>
      <c r="B3355" s="19" t="s">
        <v>854</v>
      </c>
      <c r="C3355" s="19">
        <v>2012</v>
      </c>
      <c r="D3355" s="19">
        <v>125</v>
      </c>
      <c r="E3355" s="19">
        <v>383</v>
      </c>
      <c r="F3355" s="19">
        <v>55</v>
      </c>
      <c r="G3355" s="19">
        <v>92</v>
      </c>
      <c r="H3355" s="19">
        <v>23</v>
      </c>
      <c r="I3355" s="19">
        <v>2</v>
      </c>
      <c r="J3355" s="19">
        <v>14</v>
      </c>
      <c r="K3355" s="19">
        <v>52</v>
      </c>
      <c r="L3355" s="19">
        <v>2</v>
      </c>
      <c r="M3355" s="19">
        <v>2</v>
      </c>
      <c r="N3355" s="19">
        <v>50</v>
      </c>
      <c r="O3355" s="19">
        <v>98</v>
      </c>
      <c r="P3355" s="14" t="str">
        <f>IFERROR(VLOOKUP($A3355,'Fielding Data'!$A:$H,MATCH(P$1,'Fielding Data'!$A$1:$H$1,0),0),"Other")</f>
        <v>LF</v>
      </c>
      <c r="Q3355" s="14">
        <f>IFERROR(VLOOKUP($A3355,'Fielding Data'!$A:$H,MATCH(Q$1,'Fielding Data'!$A$1:$H$1,0),0),"Other")</f>
        <v>0</v>
      </c>
      <c r="R3355" s="14">
        <f>IFERROR(VLOOKUP($A3355,'Fielding Data'!$A:$H,MATCH(R$1,'Fielding Data'!$A$1:$H$1,0),0),"Other")</f>
        <v>0</v>
      </c>
      <c r="S3355" s="14">
        <f>IFERROR(VLOOKUP($A3355,'Fielding Data'!$A:$H,MATCH(S$1,'Fielding Data'!$A$1:$H$1,0),0),"Other")</f>
        <v>0</v>
      </c>
      <c r="T3355" s="14">
        <f>IFERROR(VLOOKUP($A3355,'Fielding Data'!$A:$H,MATCH(T$1,'Fielding Data'!$A$1:$H$1,0),0),"Other")</f>
        <v>0</v>
      </c>
      <c r="U3355" s="14">
        <f>SUMIFS('Fielding Data'!E:E,'Fielding Data'!$A:$A,'Hitting Data'!$A3355)</f>
        <v>115</v>
      </c>
      <c r="V3355" s="14">
        <f>SUMIFS('Fielding Data'!F:F,'Fielding Data'!$A:$A,'Hitting Data'!$A3355)</f>
        <v>3</v>
      </c>
      <c r="W3355" s="14">
        <f>SUMIFS('Fielding Data'!G:G,'Fielding Data'!$A:$A,'Hitting Data'!$A3355)</f>
        <v>2</v>
      </c>
      <c r="X3355" s="14">
        <f>SUMIFS('Fielding Data'!H:H,'Fielding Data'!$A:$A,'Hitting Data'!$A3355)</f>
        <v>0</v>
      </c>
    </row>
    <row r="3356" spans="1:24" x14ac:dyDescent="0.25">
      <c r="A3356" s="14" t="str">
        <f t="shared" si="52"/>
        <v>smithwi042012</v>
      </c>
      <c r="B3356" s="19" t="s">
        <v>1837</v>
      </c>
      <c r="C3356" s="19">
        <v>2012</v>
      </c>
      <c r="D3356" s="19">
        <v>16</v>
      </c>
      <c r="E3356" s="19">
        <v>0</v>
      </c>
      <c r="F3356" s="19">
        <v>0</v>
      </c>
      <c r="G3356" s="19">
        <v>0</v>
      </c>
      <c r="H3356" s="19">
        <v>0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4" t="str">
        <f>IFERROR(VLOOKUP($A3356,'Fielding Data'!$A:$H,MATCH(P$1,'Fielding Data'!$A$1:$H$1,0),0),"Other")</f>
        <v>P</v>
      </c>
      <c r="Q3356" s="14">
        <f>IFERROR(VLOOKUP($A3356,'Fielding Data'!$A:$H,MATCH(Q$1,'Fielding Data'!$A$1:$H$1,0),0),"Other")</f>
        <v>2</v>
      </c>
      <c r="R3356" s="14">
        <f>IFERROR(VLOOKUP($A3356,'Fielding Data'!$A:$H,MATCH(R$1,'Fielding Data'!$A$1:$H$1,0),0),"Other")</f>
        <v>8</v>
      </c>
      <c r="S3356" s="14">
        <f>IFERROR(VLOOKUP($A3356,'Fielding Data'!$A:$H,MATCH(S$1,'Fielding Data'!$A$1:$H$1,0),0),"Other")</f>
        <v>0</v>
      </c>
      <c r="T3356" s="14">
        <f>IFERROR(VLOOKUP($A3356,'Fielding Data'!$A:$H,MATCH(T$1,'Fielding Data'!$A$1:$H$1,0),0),"Other")</f>
        <v>1</v>
      </c>
      <c r="U3356" s="14">
        <f>SUMIFS('Fielding Data'!E:E,'Fielding Data'!$A:$A,'Hitting Data'!$A3356)</f>
        <v>2</v>
      </c>
      <c r="V3356" s="14">
        <f>SUMIFS('Fielding Data'!F:F,'Fielding Data'!$A:$A,'Hitting Data'!$A3356)</f>
        <v>8</v>
      </c>
      <c r="W3356" s="14">
        <f>SUMIFS('Fielding Data'!G:G,'Fielding Data'!$A:$A,'Hitting Data'!$A3356)</f>
        <v>0</v>
      </c>
      <c r="X3356" s="14">
        <f>SUMIFS('Fielding Data'!H:H,'Fielding Data'!$A:$A,'Hitting Data'!$A3356)</f>
        <v>1</v>
      </c>
    </row>
    <row r="3357" spans="1:24" x14ac:dyDescent="0.25">
      <c r="A3357" s="14" t="str">
        <f t="shared" si="52"/>
        <v>smoakju012012</v>
      </c>
      <c r="B3357" s="19" t="s">
        <v>1385</v>
      </c>
      <c r="C3357" s="19">
        <v>2012</v>
      </c>
      <c r="D3357" s="19">
        <v>132</v>
      </c>
      <c r="E3357" s="19">
        <v>483</v>
      </c>
      <c r="F3357" s="19">
        <v>49</v>
      </c>
      <c r="G3357" s="19">
        <v>105</v>
      </c>
      <c r="H3357" s="19">
        <v>14</v>
      </c>
      <c r="I3357" s="19">
        <v>0</v>
      </c>
      <c r="J3357" s="19">
        <v>19</v>
      </c>
      <c r="K3357" s="19">
        <v>51</v>
      </c>
      <c r="L3357" s="19">
        <v>1</v>
      </c>
      <c r="M3357" s="19">
        <v>0</v>
      </c>
      <c r="N3357" s="19">
        <v>49</v>
      </c>
      <c r="O3357" s="19">
        <v>111</v>
      </c>
      <c r="P3357" s="14" t="str">
        <f>IFERROR(VLOOKUP($A3357,'Fielding Data'!$A:$H,MATCH(P$1,'Fielding Data'!$A$1:$H$1,0),0),"Other")</f>
        <v>1B</v>
      </c>
      <c r="Q3357" s="14">
        <f>IFERROR(VLOOKUP($A3357,'Fielding Data'!$A:$H,MATCH(Q$1,'Fielding Data'!$A$1:$H$1,0),0),"Other")</f>
        <v>1094</v>
      </c>
      <c r="R3357" s="14">
        <f>IFERROR(VLOOKUP($A3357,'Fielding Data'!$A:$H,MATCH(R$1,'Fielding Data'!$A$1:$H$1,0),0),"Other")</f>
        <v>70</v>
      </c>
      <c r="S3357" s="14">
        <f>IFERROR(VLOOKUP($A3357,'Fielding Data'!$A:$H,MATCH(S$1,'Fielding Data'!$A$1:$H$1,0),0),"Other")</f>
        <v>4</v>
      </c>
      <c r="T3357" s="14">
        <f>IFERROR(VLOOKUP($A3357,'Fielding Data'!$A:$H,MATCH(T$1,'Fielding Data'!$A$1:$H$1,0),0),"Other")</f>
        <v>119</v>
      </c>
      <c r="U3357" s="14">
        <f>SUMIFS('Fielding Data'!E:E,'Fielding Data'!$A:$A,'Hitting Data'!$A3357)</f>
        <v>1094</v>
      </c>
      <c r="V3357" s="14">
        <f>SUMIFS('Fielding Data'!F:F,'Fielding Data'!$A:$A,'Hitting Data'!$A3357)</f>
        <v>70</v>
      </c>
      <c r="W3357" s="14">
        <f>SUMIFS('Fielding Data'!G:G,'Fielding Data'!$A:$A,'Hitting Data'!$A3357)</f>
        <v>4</v>
      </c>
      <c r="X3357" s="14">
        <f>SUMIFS('Fielding Data'!H:H,'Fielding Data'!$A:$A,'Hitting Data'!$A3357)</f>
        <v>119</v>
      </c>
    </row>
    <row r="3358" spans="1:24" x14ac:dyDescent="0.25">
      <c r="A3358" s="14" t="str">
        <f t="shared" si="52"/>
        <v>smylydr012012</v>
      </c>
      <c r="B3358" s="19" t="s">
        <v>1838</v>
      </c>
      <c r="C3358" s="19">
        <v>2012</v>
      </c>
      <c r="D3358" s="19">
        <v>23</v>
      </c>
      <c r="E3358" s="19">
        <v>1</v>
      </c>
      <c r="F3358" s="19">
        <v>0</v>
      </c>
      <c r="G3358" s="19">
        <v>0</v>
      </c>
      <c r="H3358" s="19">
        <v>0</v>
      </c>
      <c r="I3358" s="19">
        <v>0</v>
      </c>
      <c r="J3358" s="19">
        <v>0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4" t="str">
        <f>IFERROR(VLOOKUP($A3358,'Fielding Data'!$A:$H,MATCH(P$1,'Fielding Data'!$A$1:$H$1,0),0),"Other")</f>
        <v>P</v>
      </c>
      <c r="Q3358" s="14">
        <f>IFERROR(VLOOKUP($A3358,'Fielding Data'!$A:$H,MATCH(Q$1,'Fielding Data'!$A$1:$H$1,0),0),"Other")</f>
        <v>3</v>
      </c>
      <c r="R3358" s="14">
        <f>IFERROR(VLOOKUP($A3358,'Fielding Data'!$A:$H,MATCH(R$1,'Fielding Data'!$A$1:$H$1,0),0),"Other")</f>
        <v>12</v>
      </c>
      <c r="S3358" s="14">
        <f>IFERROR(VLOOKUP($A3358,'Fielding Data'!$A:$H,MATCH(S$1,'Fielding Data'!$A$1:$H$1,0),0),"Other")</f>
        <v>3</v>
      </c>
      <c r="T3358" s="14">
        <f>IFERROR(VLOOKUP($A3358,'Fielding Data'!$A:$H,MATCH(T$1,'Fielding Data'!$A$1:$H$1,0),0),"Other")</f>
        <v>1</v>
      </c>
      <c r="U3358" s="14">
        <f>SUMIFS('Fielding Data'!E:E,'Fielding Data'!$A:$A,'Hitting Data'!$A3358)</f>
        <v>3</v>
      </c>
      <c r="V3358" s="14">
        <f>SUMIFS('Fielding Data'!F:F,'Fielding Data'!$A:$A,'Hitting Data'!$A3358)</f>
        <v>12</v>
      </c>
      <c r="W3358" s="14">
        <f>SUMIFS('Fielding Data'!G:G,'Fielding Data'!$A:$A,'Hitting Data'!$A3358)</f>
        <v>3</v>
      </c>
      <c r="X3358" s="14">
        <f>SUMIFS('Fielding Data'!H:H,'Fielding Data'!$A:$A,'Hitting Data'!$A3358)</f>
        <v>1</v>
      </c>
    </row>
    <row r="3359" spans="1:24" x14ac:dyDescent="0.25">
      <c r="A3359" s="14" t="str">
        <f t="shared" si="52"/>
        <v>snydebr032012</v>
      </c>
      <c r="B3359" s="19" t="s">
        <v>1387</v>
      </c>
      <c r="C3359" s="19">
        <v>2012</v>
      </c>
      <c r="D3359" s="19">
        <v>40</v>
      </c>
      <c r="E3359" s="19">
        <v>65</v>
      </c>
      <c r="F3359" s="19">
        <v>11</v>
      </c>
      <c r="G3359" s="19">
        <v>18</v>
      </c>
      <c r="H3359" s="19">
        <v>2</v>
      </c>
      <c r="I3359" s="19">
        <v>0</v>
      </c>
      <c r="J3359" s="19">
        <v>3</v>
      </c>
      <c r="K3359" s="19">
        <v>9</v>
      </c>
      <c r="L3359" s="19">
        <v>0</v>
      </c>
      <c r="M3359" s="19">
        <v>0</v>
      </c>
      <c r="N3359" s="19">
        <v>3</v>
      </c>
      <c r="O3359" s="19">
        <v>26</v>
      </c>
      <c r="P3359" s="14" t="str">
        <f>IFERROR(VLOOKUP($A3359,'Fielding Data'!$A:$H,MATCH(P$1,'Fielding Data'!$A$1:$H$1,0),0),"Other")</f>
        <v>1B</v>
      </c>
      <c r="Q3359" s="14">
        <f>IFERROR(VLOOKUP($A3359,'Fielding Data'!$A:$H,MATCH(Q$1,'Fielding Data'!$A$1:$H$1,0),0),"Other")</f>
        <v>67</v>
      </c>
      <c r="R3359" s="14">
        <f>IFERROR(VLOOKUP($A3359,'Fielding Data'!$A:$H,MATCH(R$1,'Fielding Data'!$A$1:$H$1,0),0),"Other")</f>
        <v>6</v>
      </c>
      <c r="S3359" s="14">
        <f>IFERROR(VLOOKUP($A3359,'Fielding Data'!$A:$H,MATCH(S$1,'Fielding Data'!$A$1:$H$1,0),0),"Other")</f>
        <v>0</v>
      </c>
      <c r="T3359" s="14">
        <f>IFERROR(VLOOKUP($A3359,'Fielding Data'!$A:$H,MATCH(T$1,'Fielding Data'!$A$1:$H$1,0),0),"Other")</f>
        <v>5</v>
      </c>
      <c r="U3359" s="14">
        <f>SUMIFS('Fielding Data'!E:E,'Fielding Data'!$A:$A,'Hitting Data'!$A3359)</f>
        <v>78</v>
      </c>
      <c r="V3359" s="14">
        <f>SUMIFS('Fielding Data'!F:F,'Fielding Data'!$A:$A,'Hitting Data'!$A3359)</f>
        <v>7</v>
      </c>
      <c r="W3359" s="14">
        <f>SUMIFS('Fielding Data'!G:G,'Fielding Data'!$A:$A,'Hitting Data'!$A3359)</f>
        <v>0</v>
      </c>
      <c r="X3359" s="14">
        <f>SUMIFS('Fielding Data'!H:H,'Fielding Data'!$A:$A,'Hitting Data'!$A3359)</f>
        <v>5</v>
      </c>
    </row>
    <row r="3360" spans="1:24" x14ac:dyDescent="0.25">
      <c r="A3360" s="14" t="str">
        <f t="shared" si="52"/>
        <v>snydech022012</v>
      </c>
      <c r="B3360" s="19" t="s">
        <v>495</v>
      </c>
      <c r="C3360" s="19">
        <v>2012</v>
      </c>
      <c r="D3360" s="19">
        <v>76</v>
      </c>
      <c r="E3360" s="19">
        <v>221</v>
      </c>
      <c r="F3360" s="19">
        <v>23</v>
      </c>
      <c r="G3360" s="19">
        <v>39</v>
      </c>
      <c r="H3360" s="19">
        <v>8</v>
      </c>
      <c r="I3360" s="19">
        <v>0</v>
      </c>
      <c r="J3360" s="19">
        <v>7</v>
      </c>
      <c r="K3360" s="19">
        <v>24</v>
      </c>
      <c r="L3360" s="19">
        <v>0</v>
      </c>
      <c r="M3360" s="19">
        <v>0</v>
      </c>
      <c r="N3360" s="19">
        <v>33</v>
      </c>
      <c r="O3360" s="19">
        <v>70</v>
      </c>
      <c r="P3360" s="14" t="str">
        <f>IFERROR(VLOOKUP($A3360,'Fielding Data'!$A:$H,MATCH(P$1,'Fielding Data'!$A$1:$H$1,0),0),"Other")</f>
        <v>1B</v>
      </c>
      <c r="Q3360" s="14">
        <f>IFERROR(VLOOKUP($A3360,'Fielding Data'!$A:$H,MATCH(Q$1,'Fielding Data'!$A$1:$H$1,0),0),"Other")</f>
        <v>0</v>
      </c>
      <c r="R3360" s="14">
        <f>IFERROR(VLOOKUP($A3360,'Fielding Data'!$A:$H,MATCH(R$1,'Fielding Data'!$A$1:$H$1,0),0),"Other")</f>
        <v>0</v>
      </c>
      <c r="S3360" s="14">
        <f>IFERROR(VLOOKUP($A3360,'Fielding Data'!$A:$H,MATCH(S$1,'Fielding Data'!$A$1:$H$1,0),0),"Other")</f>
        <v>1</v>
      </c>
      <c r="T3360" s="14">
        <f>IFERROR(VLOOKUP($A3360,'Fielding Data'!$A:$H,MATCH(T$1,'Fielding Data'!$A$1:$H$1,0),0),"Other")</f>
        <v>0</v>
      </c>
      <c r="U3360" s="14">
        <f>SUMIFS('Fielding Data'!E:E,'Fielding Data'!$A:$A,'Hitting Data'!$A3360)</f>
        <v>498</v>
      </c>
      <c r="V3360" s="14">
        <f>SUMIFS('Fielding Data'!F:F,'Fielding Data'!$A:$A,'Hitting Data'!$A3360)</f>
        <v>39</v>
      </c>
      <c r="W3360" s="14">
        <f>SUMIFS('Fielding Data'!G:G,'Fielding Data'!$A:$A,'Hitting Data'!$A3360)</f>
        <v>4</v>
      </c>
      <c r="X3360" s="14">
        <f>SUMIFS('Fielding Data'!H:H,'Fielding Data'!$A:$A,'Hitting Data'!$A3360)</f>
        <v>5</v>
      </c>
    </row>
    <row r="3361" spans="1:24" x14ac:dyDescent="0.25">
      <c r="A3361" s="14" t="str">
        <f t="shared" si="52"/>
        <v>sogarer012012</v>
      </c>
      <c r="B3361" s="19" t="s">
        <v>1388</v>
      </c>
      <c r="C3361" s="19">
        <v>2012</v>
      </c>
      <c r="D3361" s="19">
        <v>37</v>
      </c>
      <c r="E3361" s="19">
        <v>102</v>
      </c>
      <c r="F3361" s="19">
        <v>8</v>
      </c>
      <c r="G3361" s="19">
        <v>17</v>
      </c>
      <c r="H3361" s="19">
        <v>3</v>
      </c>
      <c r="I3361" s="19">
        <v>1</v>
      </c>
      <c r="J3361" s="19">
        <v>2</v>
      </c>
      <c r="K3361" s="19">
        <v>7</v>
      </c>
      <c r="L3361" s="19">
        <v>2</v>
      </c>
      <c r="M3361" s="19">
        <v>0</v>
      </c>
      <c r="N3361" s="19">
        <v>5</v>
      </c>
      <c r="O3361" s="19">
        <v>17</v>
      </c>
      <c r="P3361" s="14" t="str">
        <f>IFERROR(VLOOKUP($A3361,'Fielding Data'!$A:$H,MATCH(P$1,'Fielding Data'!$A$1:$H$1,0),0),"Other")</f>
        <v>2B</v>
      </c>
      <c r="Q3361" s="14">
        <f>IFERROR(VLOOKUP($A3361,'Fielding Data'!$A:$H,MATCH(Q$1,'Fielding Data'!$A$1:$H$1,0),0),"Other")</f>
        <v>10</v>
      </c>
      <c r="R3361" s="14">
        <f>IFERROR(VLOOKUP($A3361,'Fielding Data'!$A:$H,MATCH(R$1,'Fielding Data'!$A$1:$H$1,0),0),"Other")</f>
        <v>17</v>
      </c>
      <c r="S3361" s="14">
        <f>IFERROR(VLOOKUP($A3361,'Fielding Data'!$A:$H,MATCH(S$1,'Fielding Data'!$A$1:$H$1,0),0),"Other")</f>
        <v>0</v>
      </c>
      <c r="T3361" s="14">
        <f>IFERROR(VLOOKUP($A3361,'Fielding Data'!$A:$H,MATCH(T$1,'Fielding Data'!$A$1:$H$1,0),0),"Other")</f>
        <v>4</v>
      </c>
      <c r="U3361" s="14">
        <f>SUMIFS('Fielding Data'!E:E,'Fielding Data'!$A:$A,'Hitting Data'!$A3361)</f>
        <v>35</v>
      </c>
      <c r="V3361" s="14">
        <f>SUMIFS('Fielding Data'!F:F,'Fielding Data'!$A:$A,'Hitting Data'!$A3361)</f>
        <v>75</v>
      </c>
      <c r="W3361" s="14">
        <f>SUMIFS('Fielding Data'!G:G,'Fielding Data'!$A:$A,'Hitting Data'!$A3361)</f>
        <v>2</v>
      </c>
      <c r="X3361" s="14">
        <f>SUMIFS('Fielding Data'!H:H,'Fielding Data'!$A:$A,'Hitting Data'!$A3361)</f>
        <v>12</v>
      </c>
    </row>
    <row r="3362" spans="1:24" x14ac:dyDescent="0.25">
      <c r="A3362" s="14" t="str">
        <f t="shared" si="52"/>
        <v>solando012012</v>
      </c>
      <c r="B3362" s="19" t="s">
        <v>1840</v>
      </c>
      <c r="C3362" s="19">
        <v>2012</v>
      </c>
      <c r="D3362" s="19">
        <v>93</v>
      </c>
      <c r="E3362" s="19">
        <v>285</v>
      </c>
      <c r="F3362" s="19">
        <v>29</v>
      </c>
      <c r="G3362" s="19">
        <v>84</v>
      </c>
      <c r="H3362" s="19">
        <v>11</v>
      </c>
      <c r="I3362" s="19">
        <v>3</v>
      </c>
      <c r="J3362" s="19">
        <v>2</v>
      </c>
      <c r="K3362" s="19">
        <v>28</v>
      </c>
      <c r="L3362" s="19">
        <v>7</v>
      </c>
      <c r="M3362" s="19">
        <v>0</v>
      </c>
      <c r="N3362" s="19">
        <v>21</v>
      </c>
      <c r="O3362" s="19">
        <v>58</v>
      </c>
      <c r="P3362" s="14" t="str">
        <f>IFERROR(VLOOKUP($A3362,'Fielding Data'!$A:$H,MATCH(P$1,'Fielding Data'!$A$1:$H$1,0),0),"Other")</f>
        <v>2B</v>
      </c>
      <c r="Q3362" s="14">
        <f>IFERROR(VLOOKUP($A3362,'Fielding Data'!$A:$H,MATCH(Q$1,'Fielding Data'!$A$1:$H$1,0),0),"Other")</f>
        <v>88</v>
      </c>
      <c r="R3362" s="14">
        <f>IFERROR(VLOOKUP($A3362,'Fielding Data'!$A:$H,MATCH(R$1,'Fielding Data'!$A$1:$H$1,0),0),"Other")</f>
        <v>166</v>
      </c>
      <c r="S3362" s="14">
        <f>IFERROR(VLOOKUP($A3362,'Fielding Data'!$A:$H,MATCH(S$1,'Fielding Data'!$A$1:$H$1,0),0),"Other")</f>
        <v>2</v>
      </c>
      <c r="T3362" s="14">
        <f>IFERROR(VLOOKUP($A3362,'Fielding Data'!$A:$H,MATCH(T$1,'Fielding Data'!$A$1:$H$1,0),0),"Other")</f>
        <v>28</v>
      </c>
      <c r="U3362" s="14">
        <f>SUMIFS('Fielding Data'!E:E,'Fielding Data'!$A:$A,'Hitting Data'!$A3362)</f>
        <v>107</v>
      </c>
      <c r="V3362" s="14">
        <f>SUMIFS('Fielding Data'!F:F,'Fielding Data'!$A:$A,'Hitting Data'!$A3362)</f>
        <v>184</v>
      </c>
      <c r="W3362" s="14">
        <f>SUMIFS('Fielding Data'!G:G,'Fielding Data'!$A:$A,'Hitting Data'!$A3362)</f>
        <v>4</v>
      </c>
      <c r="X3362" s="14">
        <f>SUMIFS('Fielding Data'!H:H,'Fielding Data'!$A:$A,'Hitting Data'!$A3362)</f>
        <v>32</v>
      </c>
    </row>
    <row r="3363" spans="1:24" x14ac:dyDescent="0.25">
      <c r="A3363" s="14" t="str">
        <f t="shared" si="52"/>
        <v>solanjh012012</v>
      </c>
      <c r="B3363" s="19" t="s">
        <v>1841</v>
      </c>
      <c r="C3363" s="19">
        <v>2012</v>
      </c>
      <c r="D3363" s="19">
        <v>12</v>
      </c>
      <c r="E3363" s="19">
        <v>35</v>
      </c>
      <c r="F3363" s="19">
        <v>6</v>
      </c>
      <c r="G3363" s="19">
        <v>11</v>
      </c>
      <c r="H3363" s="19">
        <v>3</v>
      </c>
      <c r="I3363" s="19">
        <v>0</v>
      </c>
      <c r="J3363" s="19">
        <v>2</v>
      </c>
      <c r="K3363" s="19">
        <v>6</v>
      </c>
      <c r="L3363" s="19">
        <v>1</v>
      </c>
      <c r="M3363" s="19">
        <v>0</v>
      </c>
      <c r="N3363" s="19">
        <v>2</v>
      </c>
      <c r="O3363" s="19">
        <v>5</v>
      </c>
      <c r="P3363" s="14" t="str">
        <f>IFERROR(VLOOKUP($A3363,'Fielding Data'!$A:$H,MATCH(P$1,'Fielding Data'!$A$1:$H$1,0),0),"Other")</f>
        <v>C</v>
      </c>
      <c r="Q3363" s="14">
        <f>IFERROR(VLOOKUP($A3363,'Fielding Data'!$A:$H,MATCH(Q$1,'Fielding Data'!$A$1:$H$1,0),0),"Other")</f>
        <v>55</v>
      </c>
      <c r="R3363" s="14">
        <f>IFERROR(VLOOKUP($A3363,'Fielding Data'!$A:$H,MATCH(R$1,'Fielding Data'!$A$1:$H$1,0),0),"Other")</f>
        <v>10</v>
      </c>
      <c r="S3363" s="14">
        <f>IFERROR(VLOOKUP($A3363,'Fielding Data'!$A:$H,MATCH(S$1,'Fielding Data'!$A$1:$H$1,0),0),"Other")</f>
        <v>0</v>
      </c>
      <c r="T3363" s="14">
        <f>IFERROR(VLOOKUP($A3363,'Fielding Data'!$A:$H,MATCH(T$1,'Fielding Data'!$A$1:$H$1,0),0),"Other")</f>
        <v>2</v>
      </c>
      <c r="U3363" s="14">
        <f>SUMIFS('Fielding Data'!E:E,'Fielding Data'!$A:$A,'Hitting Data'!$A3363)</f>
        <v>55</v>
      </c>
      <c r="V3363" s="14">
        <f>SUMIFS('Fielding Data'!F:F,'Fielding Data'!$A:$A,'Hitting Data'!$A3363)</f>
        <v>10</v>
      </c>
      <c r="W3363" s="14">
        <f>SUMIFS('Fielding Data'!G:G,'Fielding Data'!$A:$A,'Hitting Data'!$A3363)</f>
        <v>0</v>
      </c>
      <c r="X3363" s="14">
        <f>SUMIFS('Fielding Data'!H:H,'Fielding Data'!$A:$A,'Hitting Data'!$A3363)</f>
        <v>2</v>
      </c>
    </row>
    <row r="3364" spans="1:24" x14ac:dyDescent="0.25">
      <c r="A3364" s="14" t="str">
        <f t="shared" si="52"/>
        <v>solisal012012</v>
      </c>
      <c r="B3364" s="19" t="s">
        <v>1842</v>
      </c>
      <c r="C3364" s="19">
        <v>2012</v>
      </c>
      <c r="D3364" s="19">
        <v>5</v>
      </c>
      <c r="E3364" s="19">
        <v>4</v>
      </c>
      <c r="F3364" s="19">
        <v>0</v>
      </c>
      <c r="G3364" s="19">
        <v>0</v>
      </c>
      <c r="H3364" s="19">
        <v>0</v>
      </c>
      <c r="I3364" s="19">
        <v>0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  <c r="O3364" s="19">
        <v>2</v>
      </c>
      <c r="P3364" s="14" t="str">
        <f>IFERROR(VLOOKUP($A3364,'Fielding Data'!$A:$H,MATCH(P$1,'Fielding Data'!$A$1:$H$1,0),0),"Other")</f>
        <v>C</v>
      </c>
      <c r="Q3364" s="14">
        <f>IFERROR(VLOOKUP($A3364,'Fielding Data'!$A:$H,MATCH(Q$1,'Fielding Data'!$A$1:$H$1,0),0),"Other")</f>
        <v>8</v>
      </c>
      <c r="R3364" s="14">
        <f>IFERROR(VLOOKUP($A3364,'Fielding Data'!$A:$H,MATCH(R$1,'Fielding Data'!$A$1:$H$1,0),0),"Other")</f>
        <v>0</v>
      </c>
      <c r="S3364" s="14">
        <f>IFERROR(VLOOKUP($A3364,'Fielding Data'!$A:$H,MATCH(S$1,'Fielding Data'!$A$1:$H$1,0),0),"Other")</f>
        <v>1</v>
      </c>
      <c r="T3364" s="14">
        <f>IFERROR(VLOOKUP($A3364,'Fielding Data'!$A:$H,MATCH(T$1,'Fielding Data'!$A$1:$H$1,0),0),"Other")</f>
        <v>0</v>
      </c>
      <c r="U3364" s="14">
        <f>SUMIFS('Fielding Data'!E:E,'Fielding Data'!$A:$A,'Hitting Data'!$A3364)</f>
        <v>8</v>
      </c>
      <c r="V3364" s="14">
        <f>SUMIFS('Fielding Data'!F:F,'Fielding Data'!$A:$A,'Hitting Data'!$A3364)</f>
        <v>0</v>
      </c>
      <c r="W3364" s="14">
        <f>SUMIFS('Fielding Data'!G:G,'Fielding Data'!$A:$A,'Hitting Data'!$A3364)</f>
        <v>1</v>
      </c>
      <c r="X3364" s="14">
        <f>SUMIFS('Fielding Data'!H:H,'Fielding Data'!$A:$A,'Hitting Data'!$A3364)</f>
        <v>0</v>
      </c>
    </row>
    <row r="3365" spans="1:24" x14ac:dyDescent="0.25">
      <c r="A3365" s="14" t="str">
        <f t="shared" si="52"/>
        <v>soriaal012012</v>
      </c>
      <c r="B3365" s="19" t="s">
        <v>196</v>
      </c>
      <c r="C3365" s="19">
        <v>2012</v>
      </c>
      <c r="D3365" s="19">
        <v>151</v>
      </c>
      <c r="E3365" s="19">
        <v>561</v>
      </c>
      <c r="F3365" s="19">
        <v>68</v>
      </c>
      <c r="G3365" s="19">
        <v>147</v>
      </c>
      <c r="H3365" s="19">
        <v>33</v>
      </c>
      <c r="I3365" s="19">
        <v>2</v>
      </c>
      <c r="J3365" s="19">
        <v>32</v>
      </c>
      <c r="K3365" s="19">
        <v>108</v>
      </c>
      <c r="L3365" s="19">
        <v>6</v>
      </c>
      <c r="M3365" s="19">
        <v>2</v>
      </c>
      <c r="N3365" s="19">
        <v>44</v>
      </c>
      <c r="O3365" s="19">
        <v>153</v>
      </c>
      <c r="P3365" s="14" t="str">
        <f>IFERROR(VLOOKUP($A3365,'Fielding Data'!$A:$H,MATCH(P$1,'Fielding Data'!$A$1:$H$1,0),0),"Other")</f>
        <v>LF</v>
      </c>
      <c r="Q3365" s="14">
        <f>IFERROR(VLOOKUP($A3365,'Fielding Data'!$A:$H,MATCH(Q$1,'Fielding Data'!$A$1:$H$1,0),0),"Other")</f>
        <v>0</v>
      </c>
      <c r="R3365" s="14">
        <f>IFERROR(VLOOKUP($A3365,'Fielding Data'!$A:$H,MATCH(R$1,'Fielding Data'!$A$1:$H$1,0),0),"Other")</f>
        <v>0</v>
      </c>
      <c r="S3365" s="14">
        <f>IFERROR(VLOOKUP($A3365,'Fielding Data'!$A:$H,MATCH(S$1,'Fielding Data'!$A$1:$H$1,0),0),"Other")</f>
        <v>0</v>
      </c>
      <c r="T3365" s="14">
        <f>IFERROR(VLOOKUP($A3365,'Fielding Data'!$A:$H,MATCH(T$1,'Fielding Data'!$A$1:$H$1,0),0),"Other")</f>
        <v>0</v>
      </c>
      <c r="U3365" s="14">
        <f>SUMIFS('Fielding Data'!E:E,'Fielding Data'!$A:$A,'Hitting Data'!$A3365)</f>
        <v>253</v>
      </c>
      <c r="V3365" s="14">
        <f>SUMIFS('Fielding Data'!F:F,'Fielding Data'!$A:$A,'Hitting Data'!$A3365)</f>
        <v>12</v>
      </c>
      <c r="W3365" s="14">
        <f>SUMIFS('Fielding Data'!G:G,'Fielding Data'!$A:$A,'Hitting Data'!$A3365)</f>
        <v>1</v>
      </c>
      <c r="X3365" s="14">
        <f>SUMIFS('Fielding Data'!H:H,'Fielding Data'!$A:$A,'Hitting Data'!$A3365)</f>
        <v>6</v>
      </c>
    </row>
    <row r="3366" spans="1:24" x14ac:dyDescent="0.25">
      <c r="A3366" s="14" t="str">
        <f t="shared" si="52"/>
        <v>soriara012012</v>
      </c>
      <c r="B3366" s="19" t="s">
        <v>340</v>
      </c>
      <c r="C3366" s="19">
        <v>2012</v>
      </c>
      <c r="D3366" s="19">
        <v>69</v>
      </c>
      <c r="E3366" s="19">
        <v>0</v>
      </c>
      <c r="F3366" s="19">
        <v>0</v>
      </c>
      <c r="G3366" s="19">
        <v>0</v>
      </c>
      <c r="H3366" s="19">
        <v>0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4" t="str">
        <f>IFERROR(VLOOKUP($A3366,'Fielding Data'!$A:$H,MATCH(P$1,'Fielding Data'!$A$1:$H$1,0),0),"Other")</f>
        <v>P</v>
      </c>
      <c r="Q3366" s="14">
        <f>IFERROR(VLOOKUP($A3366,'Fielding Data'!$A:$H,MATCH(Q$1,'Fielding Data'!$A$1:$H$1,0),0),"Other")</f>
        <v>1</v>
      </c>
      <c r="R3366" s="14">
        <f>IFERROR(VLOOKUP($A3366,'Fielding Data'!$A:$H,MATCH(R$1,'Fielding Data'!$A$1:$H$1,0),0),"Other")</f>
        <v>4</v>
      </c>
      <c r="S3366" s="14">
        <f>IFERROR(VLOOKUP($A3366,'Fielding Data'!$A:$H,MATCH(S$1,'Fielding Data'!$A$1:$H$1,0),0),"Other")</f>
        <v>1</v>
      </c>
      <c r="T3366" s="14">
        <f>IFERROR(VLOOKUP($A3366,'Fielding Data'!$A:$H,MATCH(T$1,'Fielding Data'!$A$1:$H$1,0),0),"Other")</f>
        <v>0</v>
      </c>
      <c r="U3366" s="14">
        <f>SUMIFS('Fielding Data'!E:E,'Fielding Data'!$A:$A,'Hitting Data'!$A3366)</f>
        <v>1</v>
      </c>
      <c r="V3366" s="14">
        <f>SUMIFS('Fielding Data'!F:F,'Fielding Data'!$A:$A,'Hitting Data'!$A3366)</f>
        <v>4</v>
      </c>
      <c r="W3366" s="14">
        <f>SUMIFS('Fielding Data'!G:G,'Fielding Data'!$A:$A,'Hitting Data'!$A3366)</f>
        <v>1</v>
      </c>
      <c r="X3366" s="14">
        <f>SUMIFS('Fielding Data'!H:H,'Fielding Data'!$A:$A,'Hitting Data'!$A3366)</f>
        <v>0</v>
      </c>
    </row>
    <row r="3367" spans="1:24" x14ac:dyDescent="0.25">
      <c r="A3367" s="14" t="str">
        <f t="shared" si="52"/>
        <v>spande012012</v>
      </c>
      <c r="B3367" s="19" t="s">
        <v>1016</v>
      </c>
      <c r="C3367" s="19">
        <v>2012</v>
      </c>
      <c r="D3367" s="19">
        <v>128</v>
      </c>
      <c r="E3367" s="19">
        <v>516</v>
      </c>
      <c r="F3367" s="19">
        <v>71</v>
      </c>
      <c r="G3367" s="19">
        <v>146</v>
      </c>
      <c r="H3367" s="19">
        <v>38</v>
      </c>
      <c r="I3367" s="19">
        <v>4</v>
      </c>
      <c r="J3367" s="19">
        <v>4</v>
      </c>
      <c r="K3367" s="19">
        <v>41</v>
      </c>
      <c r="L3367" s="19">
        <v>17</v>
      </c>
      <c r="M3367" s="19">
        <v>6</v>
      </c>
      <c r="N3367" s="19">
        <v>47</v>
      </c>
      <c r="O3367" s="19">
        <v>62</v>
      </c>
      <c r="P3367" s="14" t="str">
        <f>IFERROR(VLOOKUP($A3367,'Fielding Data'!$A:$H,MATCH(P$1,'Fielding Data'!$A$1:$H$1,0),0),"Other")</f>
        <v>CF</v>
      </c>
      <c r="Q3367" s="14">
        <f>IFERROR(VLOOKUP($A3367,'Fielding Data'!$A:$H,MATCH(Q$1,'Fielding Data'!$A$1:$H$1,0),0),"Other")</f>
        <v>0</v>
      </c>
      <c r="R3367" s="14">
        <f>IFERROR(VLOOKUP($A3367,'Fielding Data'!$A:$H,MATCH(R$1,'Fielding Data'!$A$1:$H$1,0),0),"Other")</f>
        <v>0</v>
      </c>
      <c r="S3367" s="14">
        <f>IFERROR(VLOOKUP($A3367,'Fielding Data'!$A:$H,MATCH(S$1,'Fielding Data'!$A$1:$H$1,0),0),"Other")</f>
        <v>0</v>
      </c>
      <c r="T3367" s="14">
        <f>IFERROR(VLOOKUP($A3367,'Fielding Data'!$A:$H,MATCH(T$1,'Fielding Data'!$A$1:$H$1,0),0),"Other")</f>
        <v>0</v>
      </c>
      <c r="U3367" s="14">
        <f>SUMIFS('Fielding Data'!E:E,'Fielding Data'!$A:$A,'Hitting Data'!$A3367)</f>
        <v>339</v>
      </c>
      <c r="V3367" s="14">
        <f>SUMIFS('Fielding Data'!F:F,'Fielding Data'!$A:$A,'Hitting Data'!$A3367)</f>
        <v>6</v>
      </c>
      <c r="W3367" s="14">
        <f>SUMIFS('Fielding Data'!G:G,'Fielding Data'!$A:$A,'Hitting Data'!$A3367)</f>
        <v>4</v>
      </c>
      <c r="X3367" s="14">
        <f>SUMIFS('Fielding Data'!H:H,'Fielding Data'!$A:$A,'Hitting Data'!$A3367)</f>
        <v>3</v>
      </c>
    </row>
    <row r="3368" spans="1:24" x14ac:dyDescent="0.25">
      <c r="A3368" s="14" t="str">
        <f t="shared" si="52"/>
        <v>spearna012012</v>
      </c>
      <c r="B3368" s="19" t="s">
        <v>1623</v>
      </c>
      <c r="C3368" s="19">
        <v>2012</v>
      </c>
      <c r="D3368" s="19">
        <v>4</v>
      </c>
      <c r="E3368" s="19">
        <v>4</v>
      </c>
      <c r="F3368" s="19">
        <v>0</v>
      </c>
      <c r="G3368" s="19">
        <v>0</v>
      </c>
      <c r="H3368" s="19">
        <v>0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3</v>
      </c>
      <c r="P3368" s="14" t="str">
        <f>IFERROR(VLOOKUP($A3368,'Fielding Data'!$A:$H,MATCH(P$1,'Fielding Data'!$A$1:$H$1,0),0),"Other")</f>
        <v>2B</v>
      </c>
      <c r="Q3368" s="14">
        <f>IFERROR(VLOOKUP($A3368,'Fielding Data'!$A:$H,MATCH(Q$1,'Fielding Data'!$A$1:$H$1,0),0),"Other")</f>
        <v>0</v>
      </c>
      <c r="R3368" s="14">
        <f>IFERROR(VLOOKUP($A3368,'Fielding Data'!$A:$H,MATCH(R$1,'Fielding Data'!$A$1:$H$1,0),0),"Other")</f>
        <v>1</v>
      </c>
      <c r="S3368" s="14">
        <f>IFERROR(VLOOKUP($A3368,'Fielding Data'!$A:$H,MATCH(S$1,'Fielding Data'!$A$1:$H$1,0),0),"Other")</f>
        <v>0</v>
      </c>
      <c r="T3368" s="14">
        <f>IFERROR(VLOOKUP($A3368,'Fielding Data'!$A:$H,MATCH(T$1,'Fielding Data'!$A$1:$H$1,0),0),"Other")</f>
        <v>0</v>
      </c>
      <c r="U3368" s="14">
        <f>SUMIFS('Fielding Data'!E:E,'Fielding Data'!$A:$A,'Hitting Data'!$A3368)</f>
        <v>1</v>
      </c>
      <c r="V3368" s="14">
        <f>SUMIFS('Fielding Data'!F:F,'Fielding Data'!$A:$A,'Hitting Data'!$A3368)</f>
        <v>2</v>
      </c>
      <c r="W3368" s="14">
        <f>SUMIFS('Fielding Data'!G:G,'Fielding Data'!$A:$A,'Hitting Data'!$A3368)</f>
        <v>0</v>
      </c>
      <c r="X3368" s="14">
        <f>SUMIFS('Fielding Data'!H:H,'Fielding Data'!$A:$A,'Hitting Data'!$A3368)</f>
        <v>0</v>
      </c>
    </row>
    <row r="3369" spans="1:24" x14ac:dyDescent="0.25">
      <c r="A3369" s="14" t="str">
        <f t="shared" si="52"/>
        <v>spencjo012012</v>
      </c>
      <c r="B3369" s="19" t="s">
        <v>1624</v>
      </c>
      <c r="C3369" s="19">
        <v>2012</v>
      </c>
      <c r="D3369" s="19">
        <v>11</v>
      </c>
      <c r="E3369" s="19">
        <v>0</v>
      </c>
      <c r="F3369" s="19">
        <v>0</v>
      </c>
      <c r="G3369" s="19">
        <v>0</v>
      </c>
      <c r="H3369" s="19">
        <v>0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4" t="str">
        <f>IFERROR(VLOOKUP($A3369,'Fielding Data'!$A:$H,MATCH(P$1,'Fielding Data'!$A$1:$H$1,0),0),"Other")</f>
        <v>P</v>
      </c>
      <c r="Q3369" s="14">
        <f>IFERROR(VLOOKUP($A3369,'Fielding Data'!$A:$H,MATCH(Q$1,'Fielding Data'!$A$1:$H$1,0),0),"Other")</f>
        <v>1</v>
      </c>
      <c r="R3369" s="14">
        <f>IFERROR(VLOOKUP($A3369,'Fielding Data'!$A:$H,MATCH(R$1,'Fielding Data'!$A$1:$H$1,0),0),"Other")</f>
        <v>5</v>
      </c>
      <c r="S3369" s="14">
        <f>IFERROR(VLOOKUP($A3369,'Fielding Data'!$A:$H,MATCH(S$1,'Fielding Data'!$A$1:$H$1,0),0),"Other")</f>
        <v>0</v>
      </c>
      <c r="T3369" s="14">
        <f>IFERROR(VLOOKUP($A3369,'Fielding Data'!$A:$H,MATCH(T$1,'Fielding Data'!$A$1:$H$1,0),0),"Other")</f>
        <v>0</v>
      </c>
      <c r="U3369" s="14">
        <f>SUMIFS('Fielding Data'!E:E,'Fielding Data'!$A:$A,'Hitting Data'!$A3369)</f>
        <v>1</v>
      </c>
      <c r="V3369" s="14">
        <f>SUMIFS('Fielding Data'!F:F,'Fielding Data'!$A:$A,'Hitting Data'!$A3369)</f>
        <v>5</v>
      </c>
      <c r="W3369" s="14">
        <f>SUMIFS('Fielding Data'!G:G,'Fielding Data'!$A:$A,'Hitting Data'!$A3369)</f>
        <v>0</v>
      </c>
      <c r="X3369" s="14">
        <f>SUMIFS('Fielding Data'!H:H,'Fielding Data'!$A:$A,'Hitting Data'!$A3369)</f>
        <v>0</v>
      </c>
    </row>
    <row r="3370" spans="1:24" x14ac:dyDescent="0.25">
      <c r="A3370" s="14" t="str">
        <f t="shared" si="52"/>
        <v>stammcr012012</v>
      </c>
      <c r="B3370" s="19" t="s">
        <v>1186</v>
      </c>
      <c r="C3370" s="19">
        <v>2012</v>
      </c>
      <c r="D3370" s="19">
        <v>59</v>
      </c>
      <c r="E3370" s="19">
        <v>6</v>
      </c>
      <c r="F3370" s="19">
        <v>0</v>
      </c>
      <c r="G3370" s="19">
        <v>0</v>
      </c>
      <c r="H3370" s="19">
        <v>0</v>
      </c>
      <c r="I3370" s="19">
        <v>0</v>
      </c>
      <c r="J3370" s="19">
        <v>0</v>
      </c>
      <c r="K3370" s="19">
        <v>0</v>
      </c>
      <c r="L3370" s="19">
        <v>0</v>
      </c>
      <c r="M3370" s="19">
        <v>0</v>
      </c>
      <c r="N3370" s="19">
        <v>0</v>
      </c>
      <c r="O3370" s="19">
        <v>4</v>
      </c>
      <c r="P3370" s="14" t="str">
        <f>IFERROR(VLOOKUP($A3370,'Fielding Data'!$A:$H,MATCH(P$1,'Fielding Data'!$A$1:$H$1,0),0),"Other")</f>
        <v>P</v>
      </c>
      <c r="Q3370" s="14">
        <f>IFERROR(VLOOKUP($A3370,'Fielding Data'!$A:$H,MATCH(Q$1,'Fielding Data'!$A$1:$H$1,0),0),"Other")</f>
        <v>5</v>
      </c>
      <c r="R3370" s="14">
        <f>IFERROR(VLOOKUP($A3370,'Fielding Data'!$A:$H,MATCH(R$1,'Fielding Data'!$A$1:$H$1,0),0),"Other")</f>
        <v>8</v>
      </c>
      <c r="S3370" s="14">
        <f>IFERROR(VLOOKUP($A3370,'Fielding Data'!$A:$H,MATCH(S$1,'Fielding Data'!$A$1:$H$1,0),0),"Other")</f>
        <v>1</v>
      </c>
      <c r="T3370" s="14">
        <f>IFERROR(VLOOKUP($A3370,'Fielding Data'!$A:$H,MATCH(T$1,'Fielding Data'!$A$1:$H$1,0),0),"Other")</f>
        <v>0</v>
      </c>
      <c r="U3370" s="14">
        <f>SUMIFS('Fielding Data'!E:E,'Fielding Data'!$A:$A,'Hitting Data'!$A3370)</f>
        <v>5</v>
      </c>
      <c r="V3370" s="14">
        <f>SUMIFS('Fielding Data'!F:F,'Fielding Data'!$A:$A,'Hitting Data'!$A3370)</f>
        <v>8</v>
      </c>
      <c r="W3370" s="14">
        <f>SUMIFS('Fielding Data'!G:G,'Fielding Data'!$A:$A,'Hitting Data'!$A3370)</f>
        <v>1</v>
      </c>
      <c r="X3370" s="14">
        <f>SUMIFS('Fielding Data'!H:H,'Fielding Data'!$A:$A,'Hitting Data'!$A3370)</f>
        <v>0</v>
      </c>
    </row>
    <row r="3371" spans="1:24" x14ac:dyDescent="0.25">
      <c r="A3371" s="14" t="str">
        <f t="shared" si="52"/>
        <v>stantmi032012</v>
      </c>
      <c r="B3371" s="19" t="s">
        <v>1390</v>
      </c>
      <c r="C3371" s="19">
        <v>2012</v>
      </c>
      <c r="D3371" s="19">
        <v>123</v>
      </c>
      <c r="E3371" s="19">
        <v>449</v>
      </c>
      <c r="F3371" s="19">
        <v>75</v>
      </c>
      <c r="G3371" s="19">
        <v>130</v>
      </c>
      <c r="H3371" s="19">
        <v>30</v>
      </c>
      <c r="I3371" s="19">
        <v>1</v>
      </c>
      <c r="J3371" s="19">
        <v>37</v>
      </c>
      <c r="K3371" s="19">
        <v>86</v>
      </c>
      <c r="L3371" s="19">
        <v>6</v>
      </c>
      <c r="M3371" s="19">
        <v>2</v>
      </c>
      <c r="N3371" s="19">
        <v>46</v>
      </c>
      <c r="O3371" s="19">
        <v>143</v>
      </c>
      <c r="P3371" s="14" t="str">
        <f>IFERROR(VLOOKUP($A3371,'Fielding Data'!$A:$H,MATCH(P$1,'Fielding Data'!$A$1:$H$1,0),0),"Other")</f>
        <v>OF</v>
      </c>
      <c r="Q3371" s="14">
        <f>IFERROR(VLOOKUP($A3371,'Fielding Data'!$A:$H,MATCH(Q$1,'Fielding Data'!$A$1:$H$1,0),0),"Other")</f>
        <v>257</v>
      </c>
      <c r="R3371" s="14">
        <f>IFERROR(VLOOKUP($A3371,'Fielding Data'!$A:$H,MATCH(R$1,'Fielding Data'!$A$1:$H$1,0),0),"Other")</f>
        <v>6</v>
      </c>
      <c r="S3371" s="14">
        <f>IFERROR(VLOOKUP($A3371,'Fielding Data'!$A:$H,MATCH(S$1,'Fielding Data'!$A$1:$H$1,0),0),"Other")</f>
        <v>7</v>
      </c>
      <c r="T3371" s="14">
        <f>IFERROR(VLOOKUP($A3371,'Fielding Data'!$A:$H,MATCH(T$1,'Fielding Data'!$A$1:$H$1,0),0),"Other")</f>
        <v>1</v>
      </c>
      <c r="U3371" s="14">
        <f>SUMIFS('Fielding Data'!E:E,'Fielding Data'!$A:$A,'Hitting Data'!$A3371)</f>
        <v>257</v>
      </c>
      <c r="V3371" s="14">
        <f>SUMIFS('Fielding Data'!F:F,'Fielding Data'!$A:$A,'Hitting Data'!$A3371)</f>
        <v>6</v>
      </c>
      <c r="W3371" s="14">
        <f>SUMIFS('Fielding Data'!G:G,'Fielding Data'!$A:$A,'Hitting Data'!$A3371)</f>
        <v>7</v>
      </c>
      <c r="X3371" s="14">
        <f>SUMIFS('Fielding Data'!H:H,'Fielding Data'!$A:$A,'Hitting Data'!$A3371)</f>
        <v>1</v>
      </c>
    </row>
    <row r="3372" spans="1:24" x14ac:dyDescent="0.25">
      <c r="A3372" s="14" t="str">
        <f t="shared" si="52"/>
        <v>staufti012012</v>
      </c>
      <c r="B3372" s="19" t="s">
        <v>605</v>
      </c>
      <c r="C3372" s="19">
        <v>2012</v>
      </c>
      <c r="D3372" s="19">
        <v>1</v>
      </c>
      <c r="E3372" s="19">
        <v>1</v>
      </c>
      <c r="F3372" s="19">
        <v>0</v>
      </c>
      <c r="G3372" s="19">
        <v>0</v>
      </c>
      <c r="H3372" s="19">
        <v>0</v>
      </c>
      <c r="I3372" s="19">
        <v>0</v>
      </c>
      <c r="J3372" s="19">
        <v>0</v>
      </c>
      <c r="K3372" s="19">
        <v>1</v>
      </c>
      <c r="L3372" s="19">
        <v>0</v>
      </c>
      <c r="M3372" s="19">
        <v>0</v>
      </c>
      <c r="N3372" s="19">
        <v>0</v>
      </c>
      <c r="O3372" s="19">
        <v>0</v>
      </c>
      <c r="P3372" s="14" t="str">
        <f>IFERROR(VLOOKUP($A3372,'Fielding Data'!$A:$H,MATCH(P$1,'Fielding Data'!$A$1:$H$1,0),0),"Other")</f>
        <v>P</v>
      </c>
      <c r="Q3372" s="14">
        <f>IFERROR(VLOOKUP($A3372,'Fielding Data'!$A:$H,MATCH(Q$1,'Fielding Data'!$A$1:$H$1,0),0),"Other")</f>
        <v>1</v>
      </c>
      <c r="R3372" s="14">
        <f>IFERROR(VLOOKUP($A3372,'Fielding Data'!$A:$H,MATCH(R$1,'Fielding Data'!$A$1:$H$1,0),0),"Other")</f>
        <v>0</v>
      </c>
      <c r="S3372" s="14">
        <f>IFERROR(VLOOKUP($A3372,'Fielding Data'!$A:$H,MATCH(S$1,'Fielding Data'!$A$1:$H$1,0),0),"Other")</f>
        <v>0</v>
      </c>
      <c r="T3372" s="14">
        <f>IFERROR(VLOOKUP($A3372,'Fielding Data'!$A:$H,MATCH(T$1,'Fielding Data'!$A$1:$H$1,0),0),"Other")</f>
        <v>0</v>
      </c>
      <c r="U3372" s="14">
        <f>SUMIFS('Fielding Data'!E:E,'Fielding Data'!$A:$A,'Hitting Data'!$A3372)</f>
        <v>1</v>
      </c>
      <c r="V3372" s="14">
        <f>SUMIFS('Fielding Data'!F:F,'Fielding Data'!$A:$A,'Hitting Data'!$A3372)</f>
        <v>0</v>
      </c>
      <c r="W3372" s="14">
        <f>SUMIFS('Fielding Data'!G:G,'Fielding Data'!$A:$A,'Hitting Data'!$A3372)</f>
        <v>0</v>
      </c>
      <c r="X3372" s="14">
        <f>SUMIFS('Fielding Data'!H:H,'Fielding Data'!$A:$A,'Hitting Data'!$A3372)</f>
        <v>0</v>
      </c>
    </row>
    <row r="3373" spans="1:24" x14ac:dyDescent="0.25">
      <c r="A3373" s="14" t="str">
        <f t="shared" si="52"/>
        <v>stewach012012</v>
      </c>
      <c r="B3373" s="19" t="s">
        <v>732</v>
      </c>
      <c r="C3373" s="19">
        <v>2012</v>
      </c>
      <c r="D3373" s="19">
        <v>55</v>
      </c>
      <c r="E3373" s="19">
        <v>141</v>
      </c>
      <c r="F3373" s="19">
        <v>15</v>
      </c>
      <c r="G3373" s="19">
        <v>34</v>
      </c>
      <c r="H3373" s="19">
        <v>8</v>
      </c>
      <c r="I3373" s="19">
        <v>0</v>
      </c>
      <c r="J3373" s="19">
        <v>1</v>
      </c>
      <c r="K3373" s="19">
        <v>13</v>
      </c>
      <c r="L3373" s="19">
        <v>2</v>
      </c>
      <c r="M3373" s="19">
        <v>0</v>
      </c>
      <c r="N3373" s="19">
        <v>10</v>
      </c>
      <c r="O3373" s="19">
        <v>21</v>
      </c>
      <c r="P3373" s="14" t="str">
        <f>IFERROR(VLOOKUP($A3373,'Fielding Data'!$A:$H,MATCH(P$1,'Fielding Data'!$A$1:$H$1,0),0),"Other")</f>
        <v>C</v>
      </c>
      <c r="Q3373" s="14">
        <f>IFERROR(VLOOKUP($A3373,'Fielding Data'!$A:$H,MATCH(Q$1,'Fielding Data'!$A$1:$H$1,0),0),"Other")</f>
        <v>379</v>
      </c>
      <c r="R3373" s="14">
        <f>IFERROR(VLOOKUP($A3373,'Fielding Data'!$A:$H,MATCH(R$1,'Fielding Data'!$A$1:$H$1,0),0),"Other")</f>
        <v>25</v>
      </c>
      <c r="S3373" s="14">
        <f>IFERROR(VLOOKUP($A3373,'Fielding Data'!$A:$H,MATCH(S$1,'Fielding Data'!$A$1:$H$1,0),0),"Other")</f>
        <v>4</v>
      </c>
      <c r="T3373" s="14">
        <f>IFERROR(VLOOKUP($A3373,'Fielding Data'!$A:$H,MATCH(T$1,'Fielding Data'!$A$1:$H$1,0),0),"Other")</f>
        <v>3</v>
      </c>
      <c r="U3373" s="14">
        <f>SUMIFS('Fielding Data'!E:E,'Fielding Data'!$A:$A,'Hitting Data'!$A3373)</f>
        <v>379</v>
      </c>
      <c r="V3373" s="14">
        <f>SUMIFS('Fielding Data'!F:F,'Fielding Data'!$A:$A,'Hitting Data'!$A3373)</f>
        <v>25</v>
      </c>
      <c r="W3373" s="14">
        <f>SUMIFS('Fielding Data'!G:G,'Fielding Data'!$A:$A,'Hitting Data'!$A3373)</f>
        <v>4</v>
      </c>
      <c r="X3373" s="14">
        <f>SUMIFS('Fielding Data'!H:H,'Fielding Data'!$A:$A,'Hitting Data'!$A3373)</f>
        <v>3</v>
      </c>
    </row>
    <row r="3374" spans="1:24" x14ac:dyDescent="0.25">
      <c r="A3374" s="14" t="str">
        <f t="shared" si="52"/>
        <v>stewaia012012</v>
      </c>
      <c r="B3374" s="19" t="s">
        <v>858</v>
      </c>
      <c r="C3374" s="19">
        <v>2012</v>
      </c>
      <c r="D3374" s="19">
        <v>55</v>
      </c>
      <c r="E3374" s="19">
        <v>179</v>
      </c>
      <c r="F3374" s="19">
        <v>16</v>
      </c>
      <c r="G3374" s="19">
        <v>36</v>
      </c>
      <c r="H3374" s="19">
        <v>5</v>
      </c>
      <c r="I3374" s="19">
        <v>2</v>
      </c>
      <c r="J3374" s="19">
        <v>5</v>
      </c>
      <c r="K3374" s="19">
        <v>17</v>
      </c>
      <c r="L3374" s="19">
        <v>0</v>
      </c>
      <c r="M3374" s="19">
        <v>3</v>
      </c>
      <c r="N3374" s="19">
        <v>21</v>
      </c>
      <c r="O3374" s="19">
        <v>46</v>
      </c>
      <c r="P3374" s="14" t="str">
        <f>IFERROR(VLOOKUP($A3374,'Fielding Data'!$A:$H,MATCH(P$1,'Fielding Data'!$A$1:$H$1,0),0),"Other")</f>
        <v>3B</v>
      </c>
      <c r="Q3374" s="14">
        <f>IFERROR(VLOOKUP($A3374,'Fielding Data'!$A:$H,MATCH(Q$1,'Fielding Data'!$A$1:$H$1,0),0),"Other")</f>
        <v>21</v>
      </c>
      <c r="R3374" s="14">
        <f>IFERROR(VLOOKUP($A3374,'Fielding Data'!$A:$H,MATCH(R$1,'Fielding Data'!$A$1:$H$1,0),0),"Other")</f>
        <v>86</v>
      </c>
      <c r="S3374" s="14">
        <f>IFERROR(VLOOKUP($A3374,'Fielding Data'!$A:$H,MATCH(S$1,'Fielding Data'!$A$1:$H$1,0),0),"Other")</f>
        <v>5</v>
      </c>
      <c r="T3374" s="14">
        <f>IFERROR(VLOOKUP($A3374,'Fielding Data'!$A:$H,MATCH(T$1,'Fielding Data'!$A$1:$H$1,0),0),"Other")</f>
        <v>4</v>
      </c>
      <c r="U3374" s="14">
        <f>SUMIFS('Fielding Data'!E:E,'Fielding Data'!$A:$A,'Hitting Data'!$A3374)</f>
        <v>21</v>
      </c>
      <c r="V3374" s="14">
        <f>SUMIFS('Fielding Data'!F:F,'Fielding Data'!$A:$A,'Hitting Data'!$A3374)</f>
        <v>86</v>
      </c>
      <c r="W3374" s="14">
        <f>SUMIFS('Fielding Data'!G:G,'Fielding Data'!$A:$A,'Hitting Data'!$A3374)</f>
        <v>5</v>
      </c>
      <c r="X3374" s="14">
        <f>SUMIFS('Fielding Data'!H:H,'Fielding Data'!$A:$A,'Hitting Data'!$A3374)</f>
        <v>4</v>
      </c>
    </row>
    <row r="3375" spans="1:24" x14ac:dyDescent="0.25">
      <c r="A3375" s="14" t="str">
        <f t="shared" si="52"/>
        <v>stinsjo012012</v>
      </c>
      <c r="B3375" s="19" t="s">
        <v>1626</v>
      </c>
      <c r="C3375" s="19">
        <v>2012</v>
      </c>
      <c r="D3375" s="19">
        <v>6</v>
      </c>
      <c r="E3375" s="19">
        <v>1</v>
      </c>
      <c r="F3375" s="19">
        <v>0</v>
      </c>
      <c r="G3375" s="19">
        <v>0</v>
      </c>
      <c r="H3375" s="19">
        <v>0</v>
      </c>
      <c r="I3375" s="19">
        <v>0</v>
      </c>
      <c r="J3375" s="19">
        <v>0</v>
      </c>
      <c r="K3375" s="19">
        <v>0</v>
      </c>
      <c r="L3375" s="19">
        <v>0</v>
      </c>
      <c r="M3375" s="19">
        <v>0</v>
      </c>
      <c r="N3375" s="19">
        <v>0</v>
      </c>
      <c r="O3375" s="19">
        <v>1</v>
      </c>
      <c r="P3375" s="14" t="str">
        <f>IFERROR(VLOOKUP($A3375,'Fielding Data'!$A:$H,MATCH(P$1,'Fielding Data'!$A$1:$H$1,0),0),"Other")</f>
        <v>P</v>
      </c>
      <c r="Q3375" s="14">
        <f>IFERROR(VLOOKUP($A3375,'Fielding Data'!$A:$H,MATCH(Q$1,'Fielding Data'!$A$1:$H$1,0),0),"Other")</f>
        <v>0</v>
      </c>
      <c r="R3375" s="14">
        <f>IFERROR(VLOOKUP($A3375,'Fielding Data'!$A:$H,MATCH(R$1,'Fielding Data'!$A$1:$H$1,0),0),"Other")</f>
        <v>0</v>
      </c>
      <c r="S3375" s="14">
        <f>IFERROR(VLOOKUP($A3375,'Fielding Data'!$A:$H,MATCH(S$1,'Fielding Data'!$A$1:$H$1,0),0),"Other")</f>
        <v>0</v>
      </c>
      <c r="T3375" s="14">
        <f>IFERROR(VLOOKUP($A3375,'Fielding Data'!$A:$H,MATCH(T$1,'Fielding Data'!$A$1:$H$1,0),0),"Other")</f>
        <v>0</v>
      </c>
      <c r="U3375" s="14">
        <f>SUMIFS('Fielding Data'!E:E,'Fielding Data'!$A:$A,'Hitting Data'!$A3375)</f>
        <v>0</v>
      </c>
      <c r="V3375" s="14">
        <f>SUMIFS('Fielding Data'!F:F,'Fielding Data'!$A:$A,'Hitting Data'!$A3375)</f>
        <v>0</v>
      </c>
      <c r="W3375" s="14">
        <f>SUMIFS('Fielding Data'!G:G,'Fielding Data'!$A:$A,'Hitting Data'!$A3375)</f>
        <v>0</v>
      </c>
      <c r="X3375" s="14">
        <f>SUMIFS('Fielding Data'!H:H,'Fielding Data'!$A:$A,'Hitting Data'!$A3375)</f>
        <v>0</v>
      </c>
    </row>
    <row r="3376" spans="1:24" x14ac:dyDescent="0.25">
      <c r="A3376" s="14" t="str">
        <f t="shared" si="52"/>
        <v>storedr012012</v>
      </c>
      <c r="B3376" s="19" t="s">
        <v>1391</v>
      </c>
      <c r="C3376" s="19">
        <v>2012</v>
      </c>
      <c r="D3376" s="19">
        <v>37</v>
      </c>
      <c r="E3376" s="19">
        <v>0</v>
      </c>
      <c r="F3376" s="19">
        <v>0</v>
      </c>
      <c r="G3376" s="19">
        <v>0</v>
      </c>
      <c r="H3376" s="19">
        <v>0</v>
      </c>
      <c r="I3376" s="19">
        <v>0</v>
      </c>
      <c r="J3376" s="19">
        <v>0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4" t="str">
        <f>IFERROR(VLOOKUP($A3376,'Fielding Data'!$A:$H,MATCH(P$1,'Fielding Data'!$A$1:$H$1,0),0),"Other")</f>
        <v>P</v>
      </c>
      <c r="Q3376" s="14">
        <f>IFERROR(VLOOKUP($A3376,'Fielding Data'!$A:$H,MATCH(Q$1,'Fielding Data'!$A$1:$H$1,0),0),"Other")</f>
        <v>1</v>
      </c>
      <c r="R3376" s="14">
        <f>IFERROR(VLOOKUP($A3376,'Fielding Data'!$A:$H,MATCH(R$1,'Fielding Data'!$A$1:$H$1,0),0),"Other")</f>
        <v>2</v>
      </c>
      <c r="S3376" s="14">
        <f>IFERROR(VLOOKUP($A3376,'Fielding Data'!$A:$H,MATCH(S$1,'Fielding Data'!$A$1:$H$1,0),0),"Other")</f>
        <v>0</v>
      </c>
      <c r="T3376" s="14">
        <f>IFERROR(VLOOKUP($A3376,'Fielding Data'!$A:$H,MATCH(T$1,'Fielding Data'!$A$1:$H$1,0),0),"Other")</f>
        <v>0</v>
      </c>
      <c r="U3376" s="14">
        <f>SUMIFS('Fielding Data'!E:E,'Fielding Data'!$A:$A,'Hitting Data'!$A3376)</f>
        <v>1</v>
      </c>
      <c r="V3376" s="14">
        <f>SUMIFS('Fielding Data'!F:F,'Fielding Data'!$A:$A,'Hitting Data'!$A3376)</f>
        <v>2</v>
      </c>
      <c r="W3376" s="14">
        <f>SUMIFS('Fielding Data'!G:G,'Fielding Data'!$A:$A,'Hitting Data'!$A3376)</f>
        <v>0</v>
      </c>
      <c r="X3376" s="14">
        <f>SUMIFS('Fielding Data'!H:H,'Fielding Data'!$A:$A,'Hitting Data'!$A3376)</f>
        <v>0</v>
      </c>
    </row>
    <row r="3377" spans="1:24" x14ac:dyDescent="0.25">
      <c r="A3377" s="14" t="str">
        <f t="shared" si="52"/>
        <v>storemi012012</v>
      </c>
      <c r="B3377" s="19" t="s">
        <v>1843</v>
      </c>
      <c r="C3377" s="19">
        <v>2012</v>
      </c>
      <c r="D3377" s="19">
        <v>26</v>
      </c>
      <c r="E3377" s="19">
        <v>0</v>
      </c>
      <c r="F3377" s="19">
        <v>0</v>
      </c>
      <c r="G3377" s="19">
        <v>0</v>
      </c>
      <c r="H3377" s="19">
        <v>0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4" t="str">
        <f>IFERROR(VLOOKUP($A3377,'Fielding Data'!$A:$H,MATCH(P$1,'Fielding Data'!$A$1:$H$1,0),0),"Other")</f>
        <v>P</v>
      </c>
      <c r="Q3377" s="14">
        <f>IFERROR(VLOOKUP($A3377,'Fielding Data'!$A:$H,MATCH(Q$1,'Fielding Data'!$A$1:$H$1,0),0),"Other")</f>
        <v>1</v>
      </c>
      <c r="R3377" s="14">
        <f>IFERROR(VLOOKUP($A3377,'Fielding Data'!$A:$H,MATCH(R$1,'Fielding Data'!$A$1:$H$1,0),0),"Other")</f>
        <v>2</v>
      </c>
      <c r="S3377" s="14">
        <f>IFERROR(VLOOKUP($A3377,'Fielding Data'!$A:$H,MATCH(S$1,'Fielding Data'!$A$1:$H$1,0),0),"Other")</f>
        <v>1</v>
      </c>
      <c r="T3377" s="14">
        <f>IFERROR(VLOOKUP($A3377,'Fielding Data'!$A:$H,MATCH(T$1,'Fielding Data'!$A$1:$H$1,0),0),"Other")</f>
        <v>0</v>
      </c>
      <c r="U3377" s="14">
        <f>SUMIFS('Fielding Data'!E:E,'Fielding Data'!$A:$A,'Hitting Data'!$A3377)</f>
        <v>1</v>
      </c>
      <c r="V3377" s="14">
        <f>SUMIFS('Fielding Data'!F:F,'Fielding Data'!$A:$A,'Hitting Data'!$A3377)</f>
        <v>2</v>
      </c>
      <c r="W3377" s="14">
        <f>SUMIFS('Fielding Data'!G:G,'Fielding Data'!$A:$A,'Hitting Data'!$A3377)</f>
        <v>1</v>
      </c>
      <c r="X3377" s="14">
        <f>SUMIFS('Fielding Data'!H:H,'Fielding Data'!$A:$A,'Hitting Data'!$A3377)</f>
        <v>0</v>
      </c>
    </row>
    <row r="3378" spans="1:24" x14ac:dyDescent="0.25">
      <c r="A3378" s="14" t="str">
        <f t="shared" si="52"/>
        <v>straida012012</v>
      </c>
      <c r="B3378" s="19" t="s">
        <v>1844</v>
      </c>
      <c r="C3378" s="19">
        <v>2012</v>
      </c>
      <c r="D3378" s="19">
        <v>7</v>
      </c>
      <c r="E3378" s="19">
        <v>0</v>
      </c>
      <c r="F3378" s="19">
        <v>0</v>
      </c>
      <c r="G3378" s="19">
        <v>0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4" t="str">
        <f>IFERROR(VLOOKUP($A3378,'Fielding Data'!$A:$H,MATCH(P$1,'Fielding Data'!$A$1:$H$1,0),0),"Other")</f>
        <v>P</v>
      </c>
      <c r="Q3378" s="14">
        <f>IFERROR(VLOOKUP($A3378,'Fielding Data'!$A:$H,MATCH(Q$1,'Fielding Data'!$A$1:$H$1,0),0),"Other")</f>
        <v>1</v>
      </c>
      <c r="R3378" s="14">
        <f>IFERROR(VLOOKUP($A3378,'Fielding Data'!$A:$H,MATCH(R$1,'Fielding Data'!$A$1:$H$1,0),0),"Other")</f>
        <v>1</v>
      </c>
      <c r="S3378" s="14">
        <f>IFERROR(VLOOKUP($A3378,'Fielding Data'!$A:$H,MATCH(S$1,'Fielding Data'!$A$1:$H$1,0),0),"Other")</f>
        <v>0</v>
      </c>
      <c r="T3378" s="14">
        <f>IFERROR(VLOOKUP($A3378,'Fielding Data'!$A:$H,MATCH(T$1,'Fielding Data'!$A$1:$H$1,0),0),"Other")</f>
        <v>0</v>
      </c>
      <c r="U3378" s="14">
        <f>SUMIFS('Fielding Data'!E:E,'Fielding Data'!$A:$A,'Hitting Data'!$A3378)</f>
        <v>1</v>
      </c>
      <c r="V3378" s="14">
        <f>SUMIFS('Fielding Data'!F:F,'Fielding Data'!$A:$A,'Hitting Data'!$A3378)</f>
        <v>1</v>
      </c>
      <c r="W3378" s="14">
        <f>SUMIFS('Fielding Data'!G:G,'Fielding Data'!$A:$A,'Hitting Data'!$A3378)</f>
        <v>0</v>
      </c>
      <c r="X3378" s="14">
        <f>SUMIFS('Fielding Data'!H:H,'Fielding Data'!$A:$A,'Hitting Data'!$A3378)</f>
        <v>0</v>
      </c>
    </row>
    <row r="3379" spans="1:24" x14ac:dyDescent="0.25">
      <c r="A3379" s="14" t="str">
        <f t="shared" si="52"/>
        <v>strasst012012</v>
      </c>
      <c r="B3379" s="19" t="s">
        <v>1393</v>
      </c>
      <c r="C3379" s="19">
        <v>2012</v>
      </c>
      <c r="D3379" s="19">
        <v>28</v>
      </c>
      <c r="E3379" s="19">
        <v>47</v>
      </c>
      <c r="F3379" s="19">
        <v>4</v>
      </c>
      <c r="G3379" s="19">
        <v>13</v>
      </c>
      <c r="H3379" s="19">
        <v>4</v>
      </c>
      <c r="I3379" s="19">
        <v>0</v>
      </c>
      <c r="J3379" s="19">
        <v>1</v>
      </c>
      <c r="K3379" s="19">
        <v>7</v>
      </c>
      <c r="L3379" s="19">
        <v>0</v>
      </c>
      <c r="M3379" s="19">
        <v>0</v>
      </c>
      <c r="N3379" s="19">
        <v>3</v>
      </c>
      <c r="O3379" s="19">
        <v>13</v>
      </c>
      <c r="P3379" s="14" t="str">
        <f>IFERROR(VLOOKUP($A3379,'Fielding Data'!$A:$H,MATCH(P$1,'Fielding Data'!$A$1:$H$1,0),0),"Other")</f>
        <v>P</v>
      </c>
      <c r="Q3379" s="14">
        <f>IFERROR(VLOOKUP($A3379,'Fielding Data'!$A:$H,MATCH(Q$1,'Fielding Data'!$A$1:$H$1,0),0),"Other")</f>
        <v>15</v>
      </c>
      <c r="R3379" s="14">
        <f>IFERROR(VLOOKUP($A3379,'Fielding Data'!$A:$H,MATCH(R$1,'Fielding Data'!$A$1:$H$1,0),0),"Other")</f>
        <v>13</v>
      </c>
      <c r="S3379" s="14">
        <f>IFERROR(VLOOKUP($A3379,'Fielding Data'!$A:$H,MATCH(S$1,'Fielding Data'!$A$1:$H$1,0),0),"Other")</f>
        <v>0</v>
      </c>
      <c r="T3379" s="14">
        <f>IFERROR(VLOOKUP($A3379,'Fielding Data'!$A:$H,MATCH(T$1,'Fielding Data'!$A$1:$H$1,0),0),"Other")</f>
        <v>0</v>
      </c>
      <c r="U3379" s="14">
        <f>SUMIFS('Fielding Data'!E:E,'Fielding Data'!$A:$A,'Hitting Data'!$A3379)</f>
        <v>15</v>
      </c>
      <c r="V3379" s="14">
        <f>SUMIFS('Fielding Data'!F:F,'Fielding Data'!$A:$A,'Hitting Data'!$A3379)</f>
        <v>13</v>
      </c>
      <c r="W3379" s="14">
        <f>SUMIFS('Fielding Data'!G:G,'Fielding Data'!$A:$A,'Hitting Data'!$A3379)</f>
        <v>0</v>
      </c>
      <c r="X3379" s="14">
        <f>SUMIFS('Fielding Data'!H:H,'Fielding Data'!$A:$A,'Hitting Data'!$A3379)</f>
        <v>0</v>
      </c>
    </row>
    <row r="3380" spans="1:24" x14ac:dyDescent="0.25">
      <c r="A3380" s="14" t="str">
        <f t="shared" si="52"/>
        <v>streehu012012</v>
      </c>
      <c r="B3380" s="19" t="s">
        <v>607</v>
      </c>
      <c r="C3380" s="19">
        <v>2012</v>
      </c>
      <c r="D3380" s="19">
        <v>40</v>
      </c>
      <c r="E3380" s="19">
        <v>0</v>
      </c>
      <c r="F3380" s="19">
        <v>0</v>
      </c>
      <c r="G3380" s="19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4" t="str">
        <f>IFERROR(VLOOKUP($A3380,'Fielding Data'!$A:$H,MATCH(P$1,'Fielding Data'!$A$1:$H$1,0),0),"Other")</f>
        <v>P</v>
      </c>
      <c r="Q3380" s="14">
        <f>IFERROR(VLOOKUP($A3380,'Fielding Data'!$A:$H,MATCH(Q$1,'Fielding Data'!$A$1:$H$1,0),0),"Other")</f>
        <v>4</v>
      </c>
      <c r="R3380" s="14">
        <f>IFERROR(VLOOKUP($A3380,'Fielding Data'!$A:$H,MATCH(R$1,'Fielding Data'!$A$1:$H$1,0),0),"Other")</f>
        <v>7</v>
      </c>
      <c r="S3380" s="14">
        <f>IFERROR(VLOOKUP($A3380,'Fielding Data'!$A:$H,MATCH(S$1,'Fielding Data'!$A$1:$H$1,0),0),"Other")</f>
        <v>0</v>
      </c>
      <c r="T3380" s="14">
        <f>IFERROR(VLOOKUP($A3380,'Fielding Data'!$A:$H,MATCH(T$1,'Fielding Data'!$A$1:$H$1,0),0),"Other")</f>
        <v>0</v>
      </c>
      <c r="U3380" s="14">
        <f>SUMIFS('Fielding Data'!E:E,'Fielding Data'!$A:$A,'Hitting Data'!$A3380)</f>
        <v>4</v>
      </c>
      <c r="V3380" s="14">
        <f>SUMIFS('Fielding Data'!F:F,'Fielding Data'!$A:$A,'Hitting Data'!$A3380)</f>
        <v>7</v>
      </c>
      <c r="W3380" s="14">
        <f>SUMIFS('Fielding Data'!G:G,'Fielding Data'!$A:$A,'Hitting Data'!$A3380)</f>
        <v>0</v>
      </c>
      <c r="X3380" s="14">
        <f>SUMIFS('Fielding Data'!H:H,'Fielding Data'!$A:$A,'Hitting Data'!$A3380)</f>
        <v>0</v>
      </c>
    </row>
    <row r="3381" spans="1:24" x14ac:dyDescent="0.25">
      <c r="A3381" s="14" t="str">
        <f t="shared" si="52"/>
        <v>stroppe012012</v>
      </c>
      <c r="B3381" s="19" t="s">
        <v>1189</v>
      </c>
      <c r="C3381" s="19">
        <v>2012</v>
      </c>
      <c r="D3381" s="19">
        <v>70</v>
      </c>
      <c r="E3381" s="19">
        <v>0</v>
      </c>
      <c r="F3381" s="19">
        <v>0</v>
      </c>
      <c r="G3381" s="19">
        <v>0</v>
      </c>
      <c r="H3381" s="19">
        <v>0</v>
      </c>
      <c r="I3381" s="19">
        <v>0</v>
      </c>
      <c r="J3381" s="19">
        <v>0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4" t="str">
        <f>IFERROR(VLOOKUP($A3381,'Fielding Data'!$A:$H,MATCH(P$1,'Fielding Data'!$A$1:$H$1,0),0),"Other")</f>
        <v>P</v>
      </c>
      <c r="Q3381" s="14">
        <f>IFERROR(VLOOKUP($A3381,'Fielding Data'!$A:$H,MATCH(Q$1,'Fielding Data'!$A$1:$H$1,0),0),"Other")</f>
        <v>6</v>
      </c>
      <c r="R3381" s="14">
        <f>IFERROR(VLOOKUP($A3381,'Fielding Data'!$A:$H,MATCH(R$1,'Fielding Data'!$A$1:$H$1,0),0),"Other")</f>
        <v>12</v>
      </c>
      <c r="S3381" s="14">
        <f>IFERROR(VLOOKUP($A3381,'Fielding Data'!$A:$H,MATCH(S$1,'Fielding Data'!$A$1:$H$1,0),0),"Other")</f>
        <v>0</v>
      </c>
      <c r="T3381" s="14">
        <f>IFERROR(VLOOKUP($A3381,'Fielding Data'!$A:$H,MATCH(T$1,'Fielding Data'!$A$1:$H$1,0),0),"Other")</f>
        <v>1</v>
      </c>
      <c r="U3381" s="14">
        <f>SUMIFS('Fielding Data'!E:E,'Fielding Data'!$A:$A,'Hitting Data'!$A3381)</f>
        <v>6</v>
      </c>
      <c r="V3381" s="14">
        <f>SUMIFS('Fielding Data'!F:F,'Fielding Data'!$A:$A,'Hitting Data'!$A3381)</f>
        <v>12</v>
      </c>
      <c r="W3381" s="14">
        <f>SUMIFS('Fielding Data'!G:G,'Fielding Data'!$A:$A,'Hitting Data'!$A3381)</f>
        <v>0</v>
      </c>
      <c r="X3381" s="14">
        <f>SUMIFS('Fielding Data'!H:H,'Fielding Data'!$A:$A,'Hitting Data'!$A3381)</f>
        <v>1</v>
      </c>
    </row>
    <row r="3382" spans="1:24" x14ac:dyDescent="0.25">
      <c r="A3382" s="14" t="str">
        <f t="shared" si="52"/>
        <v>stubbdr012012</v>
      </c>
      <c r="B3382" s="19" t="s">
        <v>1190</v>
      </c>
      <c r="C3382" s="19">
        <v>2012</v>
      </c>
      <c r="D3382" s="19">
        <v>136</v>
      </c>
      <c r="E3382" s="19">
        <v>493</v>
      </c>
      <c r="F3382" s="19">
        <v>75</v>
      </c>
      <c r="G3382" s="19">
        <v>105</v>
      </c>
      <c r="H3382" s="19">
        <v>13</v>
      </c>
      <c r="I3382" s="19">
        <v>2</v>
      </c>
      <c r="J3382" s="19">
        <v>14</v>
      </c>
      <c r="K3382" s="19">
        <v>40</v>
      </c>
      <c r="L3382" s="19">
        <v>30</v>
      </c>
      <c r="M3382" s="19">
        <v>7</v>
      </c>
      <c r="N3382" s="19">
        <v>42</v>
      </c>
      <c r="O3382" s="19">
        <v>166</v>
      </c>
      <c r="P3382" s="14" t="str">
        <f>IFERROR(VLOOKUP($A3382,'Fielding Data'!$A:$H,MATCH(P$1,'Fielding Data'!$A$1:$H$1,0),0),"Other")</f>
        <v>CF</v>
      </c>
      <c r="Q3382" s="14">
        <f>IFERROR(VLOOKUP($A3382,'Fielding Data'!$A:$H,MATCH(Q$1,'Fielding Data'!$A$1:$H$1,0),0),"Other")</f>
        <v>0</v>
      </c>
      <c r="R3382" s="14">
        <f>IFERROR(VLOOKUP($A3382,'Fielding Data'!$A:$H,MATCH(R$1,'Fielding Data'!$A$1:$H$1,0),0),"Other")</f>
        <v>0</v>
      </c>
      <c r="S3382" s="14">
        <f>IFERROR(VLOOKUP($A3382,'Fielding Data'!$A:$H,MATCH(S$1,'Fielding Data'!$A$1:$H$1,0),0),"Other")</f>
        <v>0</v>
      </c>
      <c r="T3382" s="14">
        <f>IFERROR(VLOOKUP($A3382,'Fielding Data'!$A:$H,MATCH(T$1,'Fielding Data'!$A$1:$H$1,0),0),"Other")</f>
        <v>0</v>
      </c>
      <c r="U3382" s="14">
        <f>SUMIFS('Fielding Data'!E:E,'Fielding Data'!$A:$A,'Hitting Data'!$A3382)</f>
        <v>272</v>
      </c>
      <c r="V3382" s="14">
        <f>SUMIFS('Fielding Data'!F:F,'Fielding Data'!$A:$A,'Hitting Data'!$A3382)</f>
        <v>5</v>
      </c>
      <c r="W3382" s="14">
        <f>SUMIFS('Fielding Data'!G:G,'Fielding Data'!$A:$A,'Hitting Data'!$A3382)</f>
        <v>5</v>
      </c>
      <c r="X3382" s="14">
        <f>SUMIFS('Fielding Data'!H:H,'Fielding Data'!$A:$A,'Hitting Data'!$A3382)</f>
        <v>1</v>
      </c>
    </row>
    <row r="3383" spans="1:24" x14ac:dyDescent="0.25">
      <c r="A3383" s="14" t="str">
        <f t="shared" si="52"/>
        <v>stutemi012012</v>
      </c>
      <c r="B3383" s="19" t="s">
        <v>1627</v>
      </c>
      <c r="C3383" s="19">
        <v>2012</v>
      </c>
      <c r="D3383" s="19">
        <v>6</v>
      </c>
      <c r="E3383" s="19">
        <v>0</v>
      </c>
      <c r="F3383" s="19">
        <v>0</v>
      </c>
      <c r="G3383" s="19">
        <v>0</v>
      </c>
      <c r="H3383" s="19">
        <v>0</v>
      </c>
      <c r="I3383" s="19">
        <v>0</v>
      </c>
      <c r="J3383" s="19">
        <v>0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4" t="str">
        <f>IFERROR(VLOOKUP($A3383,'Fielding Data'!$A:$H,MATCH(P$1,'Fielding Data'!$A$1:$H$1,0),0),"Other")</f>
        <v>P</v>
      </c>
      <c r="Q3383" s="14">
        <f>IFERROR(VLOOKUP($A3383,'Fielding Data'!$A:$H,MATCH(Q$1,'Fielding Data'!$A$1:$H$1,0),0),"Other")</f>
        <v>0</v>
      </c>
      <c r="R3383" s="14">
        <f>IFERROR(VLOOKUP($A3383,'Fielding Data'!$A:$H,MATCH(R$1,'Fielding Data'!$A$1:$H$1,0),0),"Other")</f>
        <v>0</v>
      </c>
      <c r="S3383" s="14">
        <f>IFERROR(VLOOKUP($A3383,'Fielding Data'!$A:$H,MATCH(S$1,'Fielding Data'!$A$1:$H$1,0),0),"Other")</f>
        <v>0</v>
      </c>
      <c r="T3383" s="14">
        <f>IFERROR(VLOOKUP($A3383,'Fielding Data'!$A:$H,MATCH(T$1,'Fielding Data'!$A$1:$H$1,0),0),"Other")</f>
        <v>0</v>
      </c>
      <c r="U3383" s="14">
        <f>SUMIFS('Fielding Data'!E:E,'Fielding Data'!$A:$A,'Hitting Data'!$A3383)</f>
        <v>0</v>
      </c>
      <c r="V3383" s="14">
        <f>SUMIFS('Fielding Data'!F:F,'Fielding Data'!$A:$A,'Hitting Data'!$A3383)</f>
        <v>0</v>
      </c>
      <c r="W3383" s="14">
        <f>SUMIFS('Fielding Data'!G:G,'Fielding Data'!$A:$A,'Hitting Data'!$A3383)</f>
        <v>0</v>
      </c>
      <c r="X3383" s="14">
        <f>SUMIFS('Fielding Data'!H:H,'Fielding Data'!$A:$A,'Hitting Data'!$A3383)</f>
        <v>0</v>
      </c>
    </row>
    <row r="3384" spans="1:24" x14ac:dyDescent="0.25">
      <c r="A3384" s="14" t="str">
        <f t="shared" si="52"/>
        <v>suppaje012012</v>
      </c>
      <c r="B3384" s="19" t="s">
        <v>200</v>
      </c>
      <c r="C3384" s="19">
        <v>2012</v>
      </c>
      <c r="D3384" s="19">
        <v>8</v>
      </c>
      <c r="E3384" s="19">
        <v>10</v>
      </c>
      <c r="F3384" s="19">
        <v>0</v>
      </c>
      <c r="G3384" s="19">
        <v>1</v>
      </c>
      <c r="H3384" s="19">
        <v>0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1</v>
      </c>
      <c r="O3384" s="19">
        <v>1</v>
      </c>
      <c r="P3384" s="14" t="str">
        <f>IFERROR(VLOOKUP($A3384,'Fielding Data'!$A:$H,MATCH(P$1,'Fielding Data'!$A$1:$H$1,0),0),"Other")</f>
        <v>P</v>
      </c>
      <c r="Q3384" s="14">
        <f>IFERROR(VLOOKUP($A3384,'Fielding Data'!$A:$H,MATCH(Q$1,'Fielding Data'!$A$1:$H$1,0),0),"Other")</f>
        <v>5</v>
      </c>
      <c r="R3384" s="14">
        <f>IFERROR(VLOOKUP($A3384,'Fielding Data'!$A:$H,MATCH(R$1,'Fielding Data'!$A$1:$H$1,0),0),"Other")</f>
        <v>7</v>
      </c>
      <c r="S3384" s="14">
        <f>IFERROR(VLOOKUP($A3384,'Fielding Data'!$A:$H,MATCH(S$1,'Fielding Data'!$A$1:$H$1,0),0),"Other")</f>
        <v>0</v>
      </c>
      <c r="T3384" s="14">
        <f>IFERROR(VLOOKUP($A3384,'Fielding Data'!$A:$H,MATCH(T$1,'Fielding Data'!$A$1:$H$1,0),0),"Other")</f>
        <v>1</v>
      </c>
      <c r="U3384" s="14">
        <f>SUMIFS('Fielding Data'!E:E,'Fielding Data'!$A:$A,'Hitting Data'!$A3384)</f>
        <v>5</v>
      </c>
      <c r="V3384" s="14">
        <f>SUMIFS('Fielding Data'!F:F,'Fielding Data'!$A:$A,'Hitting Data'!$A3384)</f>
        <v>7</v>
      </c>
      <c r="W3384" s="14">
        <f>SUMIFS('Fielding Data'!G:G,'Fielding Data'!$A:$A,'Hitting Data'!$A3384)</f>
        <v>0</v>
      </c>
      <c r="X3384" s="14">
        <f>SUMIFS('Fielding Data'!H:H,'Fielding Data'!$A:$A,'Hitting Data'!$A3384)</f>
        <v>1</v>
      </c>
    </row>
    <row r="3385" spans="1:24" x14ac:dyDescent="0.25">
      <c r="A3385" s="14" t="str">
        <f t="shared" si="52"/>
        <v>swarzan012012</v>
      </c>
      <c r="B3385" s="19" t="s">
        <v>1192</v>
      </c>
      <c r="C3385" s="19">
        <v>2012</v>
      </c>
      <c r="D3385" s="19">
        <v>44</v>
      </c>
      <c r="E3385" s="19">
        <v>2</v>
      </c>
      <c r="F3385" s="19">
        <v>0</v>
      </c>
      <c r="G3385" s="19">
        <v>0</v>
      </c>
      <c r="H3385" s="19">
        <v>0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1</v>
      </c>
      <c r="P3385" s="14" t="str">
        <f>IFERROR(VLOOKUP($A3385,'Fielding Data'!$A:$H,MATCH(P$1,'Fielding Data'!$A$1:$H$1,0),0),"Other")</f>
        <v>P</v>
      </c>
      <c r="Q3385" s="14">
        <f>IFERROR(VLOOKUP($A3385,'Fielding Data'!$A:$H,MATCH(Q$1,'Fielding Data'!$A$1:$H$1,0),0),"Other")</f>
        <v>6</v>
      </c>
      <c r="R3385" s="14">
        <f>IFERROR(VLOOKUP($A3385,'Fielding Data'!$A:$H,MATCH(R$1,'Fielding Data'!$A$1:$H$1,0),0),"Other")</f>
        <v>9</v>
      </c>
      <c r="S3385" s="14">
        <f>IFERROR(VLOOKUP($A3385,'Fielding Data'!$A:$H,MATCH(S$1,'Fielding Data'!$A$1:$H$1,0),0),"Other")</f>
        <v>0</v>
      </c>
      <c r="T3385" s="14">
        <f>IFERROR(VLOOKUP($A3385,'Fielding Data'!$A:$H,MATCH(T$1,'Fielding Data'!$A$1:$H$1,0),0),"Other")</f>
        <v>1</v>
      </c>
      <c r="U3385" s="14">
        <f>SUMIFS('Fielding Data'!E:E,'Fielding Data'!$A:$A,'Hitting Data'!$A3385)</f>
        <v>6</v>
      </c>
      <c r="V3385" s="14">
        <f>SUMIFS('Fielding Data'!F:F,'Fielding Data'!$A:$A,'Hitting Data'!$A3385)</f>
        <v>9</v>
      </c>
      <c r="W3385" s="14">
        <f>SUMIFS('Fielding Data'!G:G,'Fielding Data'!$A:$A,'Hitting Data'!$A3385)</f>
        <v>0</v>
      </c>
      <c r="X3385" s="14">
        <f>SUMIFS('Fielding Data'!H:H,'Fielding Data'!$A:$A,'Hitting Data'!$A3385)</f>
        <v>1</v>
      </c>
    </row>
    <row r="3386" spans="1:24" x14ac:dyDescent="0.25">
      <c r="A3386" s="14" t="str">
        <f t="shared" si="52"/>
        <v>sweenry012012</v>
      </c>
      <c r="B3386" s="19" t="s">
        <v>735</v>
      </c>
      <c r="C3386" s="19">
        <v>2012</v>
      </c>
      <c r="D3386" s="19">
        <v>63</v>
      </c>
      <c r="E3386" s="19">
        <v>204</v>
      </c>
      <c r="F3386" s="19">
        <v>22</v>
      </c>
      <c r="G3386" s="19">
        <v>53</v>
      </c>
      <c r="H3386" s="19">
        <v>19</v>
      </c>
      <c r="I3386" s="19">
        <v>2</v>
      </c>
      <c r="J3386" s="19">
        <v>0</v>
      </c>
      <c r="K3386" s="19">
        <v>16</v>
      </c>
      <c r="L3386" s="19">
        <v>0</v>
      </c>
      <c r="M3386" s="19">
        <v>0</v>
      </c>
      <c r="N3386" s="19">
        <v>12</v>
      </c>
      <c r="O3386" s="19">
        <v>43</v>
      </c>
      <c r="P3386" s="14" t="str">
        <f>IFERROR(VLOOKUP($A3386,'Fielding Data'!$A:$H,MATCH(P$1,'Fielding Data'!$A$1:$H$1,0),0),"Other")</f>
        <v>CF</v>
      </c>
      <c r="Q3386" s="14">
        <f>IFERROR(VLOOKUP($A3386,'Fielding Data'!$A:$H,MATCH(Q$1,'Fielding Data'!$A$1:$H$1,0),0),"Other")</f>
        <v>0</v>
      </c>
      <c r="R3386" s="14">
        <f>IFERROR(VLOOKUP($A3386,'Fielding Data'!$A:$H,MATCH(R$1,'Fielding Data'!$A$1:$H$1,0),0),"Other")</f>
        <v>0</v>
      </c>
      <c r="S3386" s="14">
        <f>IFERROR(VLOOKUP($A3386,'Fielding Data'!$A:$H,MATCH(S$1,'Fielding Data'!$A$1:$H$1,0),0),"Other")</f>
        <v>0</v>
      </c>
      <c r="T3386" s="14">
        <f>IFERROR(VLOOKUP($A3386,'Fielding Data'!$A:$H,MATCH(T$1,'Fielding Data'!$A$1:$H$1,0),0),"Other")</f>
        <v>0</v>
      </c>
      <c r="U3386" s="14">
        <f>SUMIFS('Fielding Data'!E:E,'Fielding Data'!$A:$A,'Hitting Data'!$A3386)</f>
        <v>111</v>
      </c>
      <c r="V3386" s="14">
        <f>SUMIFS('Fielding Data'!F:F,'Fielding Data'!$A:$A,'Hitting Data'!$A3386)</f>
        <v>3</v>
      </c>
      <c r="W3386" s="14">
        <f>SUMIFS('Fielding Data'!G:G,'Fielding Data'!$A:$A,'Hitting Data'!$A3386)</f>
        <v>2</v>
      </c>
      <c r="X3386" s="14">
        <f>SUMIFS('Fielding Data'!H:H,'Fielding Data'!$A:$A,'Hitting Data'!$A3386)</f>
        <v>2</v>
      </c>
    </row>
    <row r="3387" spans="1:24" x14ac:dyDescent="0.25">
      <c r="A3387" s="14" t="str">
        <f t="shared" si="52"/>
        <v>swishni012012</v>
      </c>
      <c r="B3387" s="19" t="s">
        <v>496</v>
      </c>
      <c r="C3387" s="19">
        <v>2012</v>
      </c>
      <c r="D3387" s="19">
        <v>148</v>
      </c>
      <c r="E3387" s="19">
        <v>537</v>
      </c>
      <c r="F3387" s="19">
        <v>75</v>
      </c>
      <c r="G3387" s="19">
        <v>146</v>
      </c>
      <c r="H3387" s="19">
        <v>36</v>
      </c>
      <c r="I3387" s="19">
        <v>0</v>
      </c>
      <c r="J3387" s="19">
        <v>24</v>
      </c>
      <c r="K3387" s="19">
        <v>93</v>
      </c>
      <c r="L3387" s="19">
        <v>2</v>
      </c>
      <c r="M3387" s="19">
        <v>3</v>
      </c>
      <c r="N3387" s="19">
        <v>77</v>
      </c>
      <c r="O3387" s="19">
        <v>141</v>
      </c>
      <c r="P3387" s="14" t="str">
        <f>IFERROR(VLOOKUP($A3387,'Fielding Data'!$A:$H,MATCH(P$1,'Fielding Data'!$A$1:$H$1,0),0),"Other")</f>
        <v>1B</v>
      </c>
      <c r="Q3387" s="14">
        <f>IFERROR(VLOOKUP($A3387,'Fielding Data'!$A:$H,MATCH(Q$1,'Fielding Data'!$A$1:$H$1,0),0),"Other")</f>
        <v>255</v>
      </c>
      <c r="R3387" s="14">
        <f>IFERROR(VLOOKUP($A3387,'Fielding Data'!$A:$H,MATCH(R$1,'Fielding Data'!$A$1:$H$1,0),0),"Other")</f>
        <v>18</v>
      </c>
      <c r="S3387" s="14">
        <f>IFERROR(VLOOKUP($A3387,'Fielding Data'!$A:$H,MATCH(S$1,'Fielding Data'!$A$1:$H$1,0),0),"Other")</f>
        <v>3</v>
      </c>
      <c r="T3387" s="14">
        <f>IFERROR(VLOOKUP($A3387,'Fielding Data'!$A:$H,MATCH(T$1,'Fielding Data'!$A$1:$H$1,0),0),"Other")</f>
        <v>23</v>
      </c>
      <c r="U3387" s="14">
        <f>SUMIFS('Fielding Data'!E:E,'Fielding Data'!$A:$A,'Hitting Data'!$A3387)</f>
        <v>469</v>
      </c>
      <c r="V3387" s="14">
        <f>SUMIFS('Fielding Data'!F:F,'Fielding Data'!$A:$A,'Hitting Data'!$A3387)</f>
        <v>22</v>
      </c>
      <c r="W3387" s="14">
        <f>SUMIFS('Fielding Data'!G:G,'Fielding Data'!$A:$A,'Hitting Data'!$A3387)</f>
        <v>6</v>
      </c>
      <c r="X3387" s="14">
        <f>SUMIFS('Fielding Data'!H:H,'Fielding Data'!$A:$A,'Hitting Data'!$A3387)</f>
        <v>23</v>
      </c>
    </row>
    <row r="3388" spans="1:24" x14ac:dyDescent="0.25">
      <c r="A3388" s="14" t="str">
        <f t="shared" si="52"/>
        <v>tabatjo012012</v>
      </c>
      <c r="B3388" s="19" t="s">
        <v>1394</v>
      </c>
      <c r="C3388" s="19">
        <v>2012</v>
      </c>
      <c r="D3388" s="19">
        <v>103</v>
      </c>
      <c r="E3388" s="19">
        <v>333</v>
      </c>
      <c r="F3388" s="19">
        <v>43</v>
      </c>
      <c r="G3388" s="19">
        <v>81</v>
      </c>
      <c r="H3388" s="19">
        <v>20</v>
      </c>
      <c r="I3388" s="19">
        <v>3</v>
      </c>
      <c r="J3388" s="19">
        <v>3</v>
      </c>
      <c r="K3388" s="19">
        <v>16</v>
      </c>
      <c r="L3388" s="19">
        <v>8</v>
      </c>
      <c r="M3388" s="19">
        <v>12</v>
      </c>
      <c r="N3388" s="19">
        <v>29</v>
      </c>
      <c r="O3388" s="19">
        <v>58</v>
      </c>
      <c r="P3388" s="14" t="str">
        <f>IFERROR(VLOOKUP($A3388,'Fielding Data'!$A:$H,MATCH(P$1,'Fielding Data'!$A$1:$H$1,0),0),"Other")</f>
        <v>LF</v>
      </c>
      <c r="Q3388" s="14">
        <f>IFERROR(VLOOKUP($A3388,'Fielding Data'!$A:$H,MATCH(Q$1,'Fielding Data'!$A$1:$H$1,0),0),"Other")</f>
        <v>0</v>
      </c>
      <c r="R3388" s="14">
        <f>IFERROR(VLOOKUP($A3388,'Fielding Data'!$A:$H,MATCH(R$1,'Fielding Data'!$A$1:$H$1,0),0),"Other")</f>
        <v>0</v>
      </c>
      <c r="S3388" s="14">
        <f>IFERROR(VLOOKUP($A3388,'Fielding Data'!$A:$H,MATCH(S$1,'Fielding Data'!$A$1:$H$1,0),0),"Other")</f>
        <v>0</v>
      </c>
      <c r="T3388" s="14">
        <f>IFERROR(VLOOKUP($A3388,'Fielding Data'!$A:$H,MATCH(T$1,'Fielding Data'!$A$1:$H$1,0),0),"Other")</f>
        <v>0</v>
      </c>
      <c r="U3388" s="14">
        <f>SUMIFS('Fielding Data'!E:E,'Fielding Data'!$A:$A,'Hitting Data'!$A3388)</f>
        <v>166</v>
      </c>
      <c r="V3388" s="14">
        <f>SUMIFS('Fielding Data'!F:F,'Fielding Data'!$A:$A,'Hitting Data'!$A3388)</f>
        <v>6</v>
      </c>
      <c r="W3388" s="14">
        <f>SUMIFS('Fielding Data'!G:G,'Fielding Data'!$A:$A,'Hitting Data'!$A3388)</f>
        <v>3</v>
      </c>
      <c r="X3388" s="14">
        <f>SUMIFS('Fielding Data'!H:H,'Fielding Data'!$A:$A,'Hitting Data'!$A3388)</f>
        <v>0</v>
      </c>
    </row>
    <row r="3389" spans="1:24" x14ac:dyDescent="0.25">
      <c r="A3389" s="14" t="str">
        <f t="shared" si="52"/>
        <v>tateyyo012012</v>
      </c>
      <c r="B3389" s="19" t="s">
        <v>1629</v>
      </c>
      <c r="C3389" s="19">
        <v>2012</v>
      </c>
      <c r="D3389" s="19">
        <v>14</v>
      </c>
      <c r="E3389" s="19">
        <v>0</v>
      </c>
      <c r="F3389" s="19">
        <v>0</v>
      </c>
      <c r="G3389" s="19">
        <v>0</v>
      </c>
      <c r="H3389" s="19">
        <v>0</v>
      </c>
      <c r="I3389" s="19">
        <v>0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4" t="str">
        <f>IFERROR(VLOOKUP($A3389,'Fielding Data'!$A:$H,MATCH(P$1,'Fielding Data'!$A$1:$H$1,0),0),"Other")</f>
        <v>P</v>
      </c>
      <c r="Q3389" s="14">
        <f>IFERROR(VLOOKUP($A3389,'Fielding Data'!$A:$H,MATCH(Q$1,'Fielding Data'!$A$1:$H$1,0),0),"Other")</f>
        <v>2</v>
      </c>
      <c r="R3389" s="14">
        <f>IFERROR(VLOOKUP($A3389,'Fielding Data'!$A:$H,MATCH(R$1,'Fielding Data'!$A$1:$H$1,0),0),"Other")</f>
        <v>0</v>
      </c>
      <c r="S3389" s="14">
        <f>IFERROR(VLOOKUP($A3389,'Fielding Data'!$A:$H,MATCH(S$1,'Fielding Data'!$A$1:$H$1,0),0),"Other")</f>
        <v>0</v>
      </c>
      <c r="T3389" s="14">
        <f>IFERROR(VLOOKUP($A3389,'Fielding Data'!$A:$H,MATCH(T$1,'Fielding Data'!$A$1:$H$1,0),0),"Other")</f>
        <v>0</v>
      </c>
      <c r="U3389" s="14">
        <f>SUMIFS('Fielding Data'!E:E,'Fielding Data'!$A:$A,'Hitting Data'!$A3389)</f>
        <v>2</v>
      </c>
      <c r="V3389" s="14">
        <f>SUMIFS('Fielding Data'!F:F,'Fielding Data'!$A:$A,'Hitting Data'!$A3389)</f>
        <v>0</v>
      </c>
      <c r="W3389" s="14">
        <f>SUMIFS('Fielding Data'!G:G,'Fielding Data'!$A:$A,'Hitting Data'!$A3389)</f>
        <v>0</v>
      </c>
      <c r="X3389" s="14">
        <f>SUMIFS('Fielding Data'!H:H,'Fielding Data'!$A:$A,'Hitting Data'!$A3389)</f>
        <v>0</v>
      </c>
    </row>
    <row r="3390" spans="1:24" x14ac:dyDescent="0.25">
      <c r="A3390" s="14" t="str">
        <f t="shared" si="52"/>
        <v>tayloan012012</v>
      </c>
      <c r="B3390" s="19" t="s">
        <v>1845</v>
      </c>
      <c r="C3390" s="19">
        <v>2012</v>
      </c>
      <c r="D3390" s="19">
        <v>3</v>
      </c>
      <c r="E3390" s="19">
        <v>0</v>
      </c>
      <c r="F3390" s="19">
        <v>0</v>
      </c>
      <c r="G3390" s="19">
        <v>0</v>
      </c>
      <c r="H3390" s="19">
        <v>0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4" t="str">
        <f>IFERROR(VLOOKUP($A3390,'Fielding Data'!$A:$H,MATCH(P$1,'Fielding Data'!$A$1:$H$1,0),0),"Other")</f>
        <v>P</v>
      </c>
      <c r="Q3390" s="14">
        <f>IFERROR(VLOOKUP($A3390,'Fielding Data'!$A:$H,MATCH(Q$1,'Fielding Data'!$A$1:$H$1,0),0),"Other")</f>
        <v>0</v>
      </c>
      <c r="R3390" s="14">
        <f>IFERROR(VLOOKUP($A3390,'Fielding Data'!$A:$H,MATCH(R$1,'Fielding Data'!$A$1:$H$1,0),0),"Other")</f>
        <v>0</v>
      </c>
      <c r="S3390" s="14">
        <f>IFERROR(VLOOKUP($A3390,'Fielding Data'!$A:$H,MATCH(S$1,'Fielding Data'!$A$1:$H$1,0),0),"Other")</f>
        <v>0</v>
      </c>
      <c r="T3390" s="14">
        <f>IFERROR(VLOOKUP($A3390,'Fielding Data'!$A:$H,MATCH(T$1,'Fielding Data'!$A$1:$H$1,0),0),"Other")</f>
        <v>0</v>
      </c>
      <c r="U3390" s="14">
        <f>SUMIFS('Fielding Data'!E:E,'Fielding Data'!$A:$A,'Hitting Data'!$A3390)</f>
        <v>0</v>
      </c>
      <c r="V3390" s="14">
        <f>SUMIFS('Fielding Data'!F:F,'Fielding Data'!$A:$A,'Hitting Data'!$A3390)</f>
        <v>0</v>
      </c>
      <c r="W3390" s="14">
        <f>SUMIFS('Fielding Data'!G:G,'Fielding Data'!$A:$A,'Hitting Data'!$A3390)</f>
        <v>0</v>
      </c>
      <c r="X3390" s="14">
        <f>SUMIFS('Fielding Data'!H:H,'Fielding Data'!$A:$A,'Hitting Data'!$A3390)</f>
        <v>0</v>
      </c>
    </row>
    <row r="3391" spans="1:24" x14ac:dyDescent="0.25">
      <c r="A3391" s="14" t="str">
        <f t="shared" si="52"/>
        <v>taylomi012012</v>
      </c>
      <c r="B3391" s="19" t="s">
        <v>1630</v>
      </c>
      <c r="C3391" s="19">
        <v>2012</v>
      </c>
      <c r="D3391" s="19">
        <v>6</v>
      </c>
      <c r="E3391" s="19">
        <v>21</v>
      </c>
      <c r="F3391" s="19">
        <v>2</v>
      </c>
      <c r="G3391" s="19">
        <v>3</v>
      </c>
      <c r="H3391" s="19">
        <v>1</v>
      </c>
      <c r="I3391" s="19">
        <v>0</v>
      </c>
      <c r="J3391" s="19">
        <v>0</v>
      </c>
      <c r="K3391" s="19">
        <v>0</v>
      </c>
      <c r="L3391" s="19">
        <v>0</v>
      </c>
      <c r="M3391" s="19">
        <v>0</v>
      </c>
      <c r="N3391" s="19">
        <v>0</v>
      </c>
      <c r="O3391" s="19">
        <v>10</v>
      </c>
      <c r="P3391" s="14" t="str">
        <f>IFERROR(VLOOKUP($A3391,'Fielding Data'!$A:$H,MATCH(P$1,'Fielding Data'!$A$1:$H$1,0),0),"Other")</f>
        <v>LF</v>
      </c>
      <c r="Q3391" s="14">
        <f>IFERROR(VLOOKUP($A3391,'Fielding Data'!$A:$H,MATCH(Q$1,'Fielding Data'!$A$1:$H$1,0),0),"Other")</f>
        <v>0</v>
      </c>
      <c r="R3391" s="14">
        <f>IFERROR(VLOOKUP($A3391,'Fielding Data'!$A:$H,MATCH(R$1,'Fielding Data'!$A$1:$H$1,0),0),"Other")</f>
        <v>0</v>
      </c>
      <c r="S3391" s="14">
        <f>IFERROR(VLOOKUP($A3391,'Fielding Data'!$A:$H,MATCH(S$1,'Fielding Data'!$A$1:$H$1,0),0),"Other")</f>
        <v>0</v>
      </c>
      <c r="T3391" s="14">
        <f>IFERROR(VLOOKUP($A3391,'Fielding Data'!$A:$H,MATCH(T$1,'Fielding Data'!$A$1:$H$1,0),0),"Other")</f>
        <v>0</v>
      </c>
      <c r="U3391" s="14">
        <f>SUMIFS('Fielding Data'!E:E,'Fielding Data'!$A:$A,'Hitting Data'!$A3391)</f>
        <v>14</v>
      </c>
      <c r="V3391" s="14">
        <f>SUMIFS('Fielding Data'!F:F,'Fielding Data'!$A:$A,'Hitting Data'!$A3391)</f>
        <v>0</v>
      </c>
      <c r="W3391" s="14">
        <f>SUMIFS('Fielding Data'!G:G,'Fielding Data'!$A:$A,'Hitting Data'!$A3391)</f>
        <v>0</v>
      </c>
      <c r="X3391" s="14">
        <f>SUMIFS('Fielding Data'!H:H,'Fielding Data'!$A:$A,'Hitting Data'!$A3391)</f>
        <v>0</v>
      </c>
    </row>
    <row r="3392" spans="1:24" x14ac:dyDescent="0.25">
      <c r="A3392" s="14" t="str">
        <f t="shared" si="52"/>
        <v>tazawju012012</v>
      </c>
      <c r="B3392" s="19" t="s">
        <v>1194</v>
      </c>
      <c r="C3392" s="19">
        <v>2012</v>
      </c>
      <c r="D3392" s="19">
        <v>37</v>
      </c>
      <c r="E3392" s="19">
        <v>0</v>
      </c>
      <c r="F3392" s="19">
        <v>0</v>
      </c>
      <c r="G3392" s="19">
        <v>0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4" t="str">
        <f>IFERROR(VLOOKUP($A3392,'Fielding Data'!$A:$H,MATCH(P$1,'Fielding Data'!$A$1:$H$1,0),0),"Other")</f>
        <v>P</v>
      </c>
      <c r="Q3392" s="14">
        <f>IFERROR(VLOOKUP($A3392,'Fielding Data'!$A:$H,MATCH(Q$1,'Fielding Data'!$A$1:$H$1,0),0),"Other")</f>
        <v>2</v>
      </c>
      <c r="R3392" s="14">
        <f>IFERROR(VLOOKUP($A3392,'Fielding Data'!$A:$H,MATCH(R$1,'Fielding Data'!$A$1:$H$1,0),0),"Other")</f>
        <v>4</v>
      </c>
      <c r="S3392" s="14">
        <f>IFERROR(VLOOKUP($A3392,'Fielding Data'!$A:$H,MATCH(S$1,'Fielding Data'!$A$1:$H$1,0),0),"Other")</f>
        <v>0</v>
      </c>
      <c r="T3392" s="14">
        <f>IFERROR(VLOOKUP($A3392,'Fielding Data'!$A:$H,MATCH(T$1,'Fielding Data'!$A$1:$H$1,0),0),"Other")</f>
        <v>0</v>
      </c>
      <c r="U3392" s="14">
        <f>SUMIFS('Fielding Data'!E:E,'Fielding Data'!$A:$A,'Hitting Data'!$A3392)</f>
        <v>2</v>
      </c>
      <c r="V3392" s="14">
        <f>SUMIFS('Fielding Data'!F:F,'Fielding Data'!$A:$A,'Hitting Data'!$A3392)</f>
        <v>4</v>
      </c>
      <c r="W3392" s="14">
        <f>SUMIFS('Fielding Data'!G:G,'Fielding Data'!$A:$A,'Hitting Data'!$A3392)</f>
        <v>0</v>
      </c>
      <c r="X3392" s="14">
        <f>SUMIFS('Fielding Data'!H:H,'Fielding Data'!$A:$A,'Hitting Data'!$A3392)</f>
        <v>0</v>
      </c>
    </row>
    <row r="3393" spans="1:24" x14ac:dyDescent="0.25">
      <c r="A3393" s="14" t="str">
        <f t="shared" si="52"/>
        <v>teafoev012012</v>
      </c>
      <c r="B3393" s="19" t="s">
        <v>1631</v>
      </c>
      <c r="C3393" s="19">
        <v>2012</v>
      </c>
      <c r="D3393" s="19">
        <v>18</v>
      </c>
      <c r="E3393" s="19">
        <v>0</v>
      </c>
      <c r="F3393" s="19">
        <v>0</v>
      </c>
      <c r="G3393" s="19">
        <v>0</v>
      </c>
      <c r="H3393" s="19">
        <v>0</v>
      </c>
      <c r="I3393" s="19">
        <v>0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4" t="str">
        <f>IFERROR(VLOOKUP($A3393,'Fielding Data'!$A:$H,MATCH(P$1,'Fielding Data'!$A$1:$H$1,0),0),"Other")</f>
        <v>P</v>
      </c>
      <c r="Q3393" s="14">
        <f>IFERROR(VLOOKUP($A3393,'Fielding Data'!$A:$H,MATCH(Q$1,'Fielding Data'!$A$1:$H$1,0),0),"Other")</f>
        <v>1</v>
      </c>
      <c r="R3393" s="14">
        <f>IFERROR(VLOOKUP($A3393,'Fielding Data'!$A:$H,MATCH(R$1,'Fielding Data'!$A$1:$H$1,0),0),"Other")</f>
        <v>8</v>
      </c>
      <c r="S3393" s="14">
        <f>IFERROR(VLOOKUP($A3393,'Fielding Data'!$A:$H,MATCH(S$1,'Fielding Data'!$A$1:$H$1,0),0),"Other")</f>
        <v>0</v>
      </c>
      <c r="T3393" s="14">
        <f>IFERROR(VLOOKUP($A3393,'Fielding Data'!$A:$H,MATCH(T$1,'Fielding Data'!$A$1:$H$1,0),0),"Other")</f>
        <v>2</v>
      </c>
      <c r="U3393" s="14">
        <f>SUMIFS('Fielding Data'!E:E,'Fielding Data'!$A:$A,'Hitting Data'!$A3393)</f>
        <v>1</v>
      </c>
      <c r="V3393" s="14">
        <f>SUMIFS('Fielding Data'!F:F,'Fielding Data'!$A:$A,'Hitting Data'!$A3393)</f>
        <v>8</v>
      </c>
      <c r="W3393" s="14">
        <f>SUMIFS('Fielding Data'!G:G,'Fielding Data'!$A:$A,'Hitting Data'!$A3393)</f>
        <v>0</v>
      </c>
      <c r="X3393" s="14">
        <f>SUMIFS('Fielding Data'!H:H,'Fielding Data'!$A:$A,'Hitting Data'!$A3393)</f>
        <v>2</v>
      </c>
    </row>
    <row r="3394" spans="1:24" x14ac:dyDescent="0.25">
      <c r="A3394" s="14" t="str">
        <f t="shared" si="52"/>
        <v>teagata012012</v>
      </c>
      <c r="B3394" s="19" t="s">
        <v>1019</v>
      </c>
      <c r="C3394" s="19">
        <v>2012</v>
      </c>
      <c r="D3394" s="19">
        <v>22</v>
      </c>
      <c r="E3394" s="19">
        <v>57</v>
      </c>
      <c r="F3394" s="19">
        <v>4</v>
      </c>
      <c r="G3394" s="19">
        <v>9</v>
      </c>
      <c r="H3394" s="19">
        <v>3</v>
      </c>
      <c r="I3394" s="19">
        <v>0</v>
      </c>
      <c r="J3394" s="19">
        <v>2</v>
      </c>
      <c r="K3394" s="19">
        <v>9</v>
      </c>
      <c r="L3394" s="19">
        <v>0</v>
      </c>
      <c r="M3394" s="19">
        <v>0</v>
      </c>
      <c r="N3394" s="19">
        <v>5</v>
      </c>
      <c r="O3394" s="19">
        <v>23</v>
      </c>
      <c r="P3394" s="14" t="str">
        <f>IFERROR(VLOOKUP($A3394,'Fielding Data'!$A:$H,MATCH(P$1,'Fielding Data'!$A$1:$H$1,0),0),"Other")</f>
        <v>C</v>
      </c>
      <c r="Q3394" s="14">
        <f>IFERROR(VLOOKUP($A3394,'Fielding Data'!$A:$H,MATCH(Q$1,'Fielding Data'!$A$1:$H$1,0),0),"Other")</f>
        <v>110</v>
      </c>
      <c r="R3394" s="14">
        <f>IFERROR(VLOOKUP($A3394,'Fielding Data'!$A:$H,MATCH(R$1,'Fielding Data'!$A$1:$H$1,0),0),"Other")</f>
        <v>7</v>
      </c>
      <c r="S3394" s="14">
        <f>IFERROR(VLOOKUP($A3394,'Fielding Data'!$A:$H,MATCH(S$1,'Fielding Data'!$A$1:$H$1,0),0),"Other")</f>
        <v>0</v>
      </c>
      <c r="T3394" s="14">
        <f>IFERROR(VLOOKUP($A3394,'Fielding Data'!$A:$H,MATCH(T$1,'Fielding Data'!$A$1:$H$1,0),0),"Other")</f>
        <v>0</v>
      </c>
      <c r="U3394" s="14">
        <f>SUMIFS('Fielding Data'!E:E,'Fielding Data'!$A:$A,'Hitting Data'!$A3394)</f>
        <v>110</v>
      </c>
      <c r="V3394" s="14">
        <f>SUMIFS('Fielding Data'!F:F,'Fielding Data'!$A:$A,'Hitting Data'!$A3394)</f>
        <v>7</v>
      </c>
      <c r="W3394" s="14">
        <f>SUMIFS('Fielding Data'!G:G,'Fielding Data'!$A:$A,'Hitting Data'!$A3394)</f>
        <v>0</v>
      </c>
      <c r="X3394" s="14">
        <f>SUMIFS('Fielding Data'!H:H,'Fielding Data'!$A:$A,'Hitting Data'!$A3394)</f>
        <v>0</v>
      </c>
    </row>
    <row r="3395" spans="1:24" x14ac:dyDescent="0.25">
      <c r="A3395" s="14" t="str">
        <f t="shared" ref="A3395:A3458" si="53">B3395&amp;C3395</f>
        <v>teherju012012</v>
      </c>
      <c r="B3395" s="19" t="s">
        <v>1632</v>
      </c>
      <c r="C3395" s="19">
        <v>2012</v>
      </c>
      <c r="D3395" s="19">
        <v>2</v>
      </c>
      <c r="E3395" s="19">
        <v>1</v>
      </c>
      <c r="F3395" s="19">
        <v>0</v>
      </c>
      <c r="G3395" s="19">
        <v>0</v>
      </c>
      <c r="H3395" s="19">
        <v>0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1</v>
      </c>
      <c r="O3395" s="19">
        <v>0</v>
      </c>
      <c r="P3395" s="14" t="str">
        <f>IFERROR(VLOOKUP($A3395,'Fielding Data'!$A:$H,MATCH(P$1,'Fielding Data'!$A$1:$H$1,0),0),"Other")</f>
        <v>P</v>
      </c>
      <c r="Q3395" s="14">
        <f>IFERROR(VLOOKUP($A3395,'Fielding Data'!$A:$H,MATCH(Q$1,'Fielding Data'!$A$1:$H$1,0),0),"Other")</f>
        <v>1</v>
      </c>
      <c r="R3395" s="14">
        <f>IFERROR(VLOOKUP($A3395,'Fielding Data'!$A:$H,MATCH(R$1,'Fielding Data'!$A$1:$H$1,0),0),"Other")</f>
        <v>1</v>
      </c>
      <c r="S3395" s="14">
        <f>IFERROR(VLOOKUP($A3395,'Fielding Data'!$A:$H,MATCH(S$1,'Fielding Data'!$A$1:$H$1,0),0),"Other")</f>
        <v>0</v>
      </c>
      <c r="T3395" s="14">
        <f>IFERROR(VLOOKUP($A3395,'Fielding Data'!$A:$H,MATCH(T$1,'Fielding Data'!$A$1:$H$1,0),0),"Other")</f>
        <v>0</v>
      </c>
      <c r="U3395" s="14">
        <f>SUMIFS('Fielding Data'!E:E,'Fielding Data'!$A:$A,'Hitting Data'!$A3395)</f>
        <v>1</v>
      </c>
      <c r="V3395" s="14">
        <f>SUMIFS('Fielding Data'!F:F,'Fielding Data'!$A:$A,'Hitting Data'!$A3395)</f>
        <v>1</v>
      </c>
      <c r="W3395" s="14">
        <f>SUMIFS('Fielding Data'!G:G,'Fielding Data'!$A:$A,'Hitting Data'!$A3395)</f>
        <v>0</v>
      </c>
      <c r="X3395" s="14">
        <f>SUMIFS('Fielding Data'!H:H,'Fielding Data'!$A:$A,'Hitting Data'!$A3395)</f>
        <v>0</v>
      </c>
    </row>
    <row r="3396" spans="1:24" x14ac:dyDescent="0.25">
      <c r="A3396" s="14" t="str">
        <f t="shared" si="53"/>
        <v>teixema012012</v>
      </c>
      <c r="B3396" s="19" t="s">
        <v>404</v>
      </c>
      <c r="C3396" s="19">
        <v>2012</v>
      </c>
      <c r="D3396" s="19">
        <v>123</v>
      </c>
      <c r="E3396" s="19">
        <v>451</v>
      </c>
      <c r="F3396" s="19">
        <v>66</v>
      </c>
      <c r="G3396" s="19">
        <v>113</v>
      </c>
      <c r="H3396" s="19">
        <v>27</v>
      </c>
      <c r="I3396" s="19">
        <v>1</v>
      </c>
      <c r="J3396" s="19">
        <v>24</v>
      </c>
      <c r="K3396" s="19">
        <v>84</v>
      </c>
      <c r="L3396" s="19">
        <v>2</v>
      </c>
      <c r="M3396" s="19">
        <v>1</v>
      </c>
      <c r="N3396" s="19">
        <v>54</v>
      </c>
      <c r="O3396" s="19">
        <v>83</v>
      </c>
      <c r="P3396" s="14" t="str">
        <f>IFERROR(VLOOKUP($A3396,'Fielding Data'!$A:$H,MATCH(P$1,'Fielding Data'!$A$1:$H$1,0),0),"Other")</f>
        <v>1B</v>
      </c>
      <c r="Q3396" s="14">
        <f>IFERROR(VLOOKUP($A3396,'Fielding Data'!$A:$H,MATCH(Q$1,'Fielding Data'!$A$1:$H$1,0),0),"Other")</f>
        <v>985</v>
      </c>
      <c r="R3396" s="14">
        <f>IFERROR(VLOOKUP($A3396,'Fielding Data'!$A:$H,MATCH(R$1,'Fielding Data'!$A$1:$H$1,0),0),"Other")</f>
        <v>69</v>
      </c>
      <c r="S3396" s="14">
        <f>IFERROR(VLOOKUP($A3396,'Fielding Data'!$A:$H,MATCH(S$1,'Fielding Data'!$A$1:$H$1,0),0),"Other")</f>
        <v>1</v>
      </c>
      <c r="T3396" s="14">
        <f>IFERROR(VLOOKUP($A3396,'Fielding Data'!$A:$H,MATCH(T$1,'Fielding Data'!$A$1:$H$1,0),0),"Other")</f>
        <v>91</v>
      </c>
      <c r="U3396" s="14">
        <f>SUMIFS('Fielding Data'!E:E,'Fielding Data'!$A:$A,'Hitting Data'!$A3396)</f>
        <v>985</v>
      </c>
      <c r="V3396" s="14">
        <f>SUMIFS('Fielding Data'!F:F,'Fielding Data'!$A:$A,'Hitting Data'!$A3396)</f>
        <v>69</v>
      </c>
      <c r="W3396" s="14">
        <f>SUMIFS('Fielding Data'!G:G,'Fielding Data'!$A:$A,'Hitting Data'!$A3396)</f>
        <v>1</v>
      </c>
      <c r="X3396" s="14">
        <f>SUMIFS('Fielding Data'!H:H,'Fielding Data'!$A:$A,'Hitting Data'!$A3396)</f>
        <v>91</v>
      </c>
    </row>
    <row r="3397" spans="1:24" x14ac:dyDescent="0.25">
      <c r="A3397" s="14" t="str">
        <f t="shared" si="53"/>
        <v>tejadru012012</v>
      </c>
      <c r="B3397" s="19" t="s">
        <v>1396</v>
      </c>
      <c r="C3397" s="19">
        <v>2012</v>
      </c>
      <c r="D3397" s="19">
        <v>114</v>
      </c>
      <c r="E3397" s="19">
        <v>464</v>
      </c>
      <c r="F3397" s="19">
        <v>53</v>
      </c>
      <c r="G3397" s="19">
        <v>134</v>
      </c>
      <c r="H3397" s="19">
        <v>26</v>
      </c>
      <c r="I3397" s="19">
        <v>0</v>
      </c>
      <c r="J3397" s="19">
        <v>1</v>
      </c>
      <c r="K3397" s="19">
        <v>25</v>
      </c>
      <c r="L3397" s="19">
        <v>4</v>
      </c>
      <c r="M3397" s="19">
        <v>4</v>
      </c>
      <c r="N3397" s="19">
        <v>27</v>
      </c>
      <c r="O3397" s="19">
        <v>73</v>
      </c>
      <c r="P3397" s="14" t="str">
        <f>IFERROR(VLOOKUP($A3397,'Fielding Data'!$A:$H,MATCH(P$1,'Fielding Data'!$A$1:$H$1,0),0),"Other")</f>
        <v>SS</v>
      </c>
      <c r="Q3397" s="14">
        <f>IFERROR(VLOOKUP($A3397,'Fielding Data'!$A:$H,MATCH(Q$1,'Fielding Data'!$A$1:$H$1,0),0),"Other")</f>
        <v>164</v>
      </c>
      <c r="R3397" s="14">
        <f>IFERROR(VLOOKUP($A3397,'Fielding Data'!$A:$H,MATCH(R$1,'Fielding Data'!$A$1:$H$1,0),0),"Other")</f>
        <v>280</v>
      </c>
      <c r="S3397" s="14">
        <f>IFERROR(VLOOKUP($A3397,'Fielding Data'!$A:$H,MATCH(S$1,'Fielding Data'!$A$1:$H$1,0),0),"Other")</f>
        <v>12</v>
      </c>
      <c r="T3397" s="14">
        <f>IFERROR(VLOOKUP($A3397,'Fielding Data'!$A:$H,MATCH(T$1,'Fielding Data'!$A$1:$H$1,0),0),"Other")</f>
        <v>72</v>
      </c>
      <c r="U3397" s="14">
        <f>SUMIFS('Fielding Data'!E:E,'Fielding Data'!$A:$A,'Hitting Data'!$A3397)</f>
        <v>164</v>
      </c>
      <c r="V3397" s="14">
        <f>SUMIFS('Fielding Data'!F:F,'Fielding Data'!$A:$A,'Hitting Data'!$A3397)</f>
        <v>280</v>
      </c>
      <c r="W3397" s="14">
        <f>SUMIFS('Fielding Data'!G:G,'Fielding Data'!$A:$A,'Hitting Data'!$A3397)</f>
        <v>12</v>
      </c>
      <c r="X3397" s="14">
        <f>SUMIFS('Fielding Data'!H:H,'Fielding Data'!$A:$A,'Hitting Data'!$A3397)</f>
        <v>72</v>
      </c>
    </row>
    <row r="3398" spans="1:24" x14ac:dyDescent="0.25">
      <c r="A3398" s="14" t="str">
        <f t="shared" si="53"/>
        <v>tekotbl012012</v>
      </c>
      <c r="B3398" s="19" t="s">
        <v>1633</v>
      </c>
      <c r="C3398" s="19">
        <v>2012</v>
      </c>
      <c r="D3398" s="19">
        <v>11</v>
      </c>
      <c r="E3398" s="19">
        <v>15</v>
      </c>
      <c r="F3398" s="19">
        <v>0</v>
      </c>
      <c r="G3398" s="19">
        <v>2</v>
      </c>
      <c r="H3398" s="19">
        <v>0</v>
      </c>
      <c r="I3398" s="19">
        <v>0</v>
      </c>
      <c r="J3398" s="19">
        <v>0</v>
      </c>
      <c r="K3398" s="19">
        <v>0</v>
      </c>
      <c r="L3398" s="19">
        <v>1</v>
      </c>
      <c r="M3398" s="19">
        <v>0</v>
      </c>
      <c r="N3398" s="19">
        <v>0</v>
      </c>
      <c r="O3398" s="19">
        <v>4</v>
      </c>
      <c r="P3398" s="14" t="str">
        <f>IFERROR(VLOOKUP($A3398,'Fielding Data'!$A:$H,MATCH(P$1,'Fielding Data'!$A$1:$H$1,0),0),"Other")</f>
        <v>CF</v>
      </c>
      <c r="Q3398" s="14">
        <f>IFERROR(VLOOKUP($A3398,'Fielding Data'!$A:$H,MATCH(Q$1,'Fielding Data'!$A$1:$H$1,0),0),"Other")</f>
        <v>0</v>
      </c>
      <c r="R3398" s="14">
        <f>IFERROR(VLOOKUP($A3398,'Fielding Data'!$A:$H,MATCH(R$1,'Fielding Data'!$A$1:$H$1,0),0),"Other")</f>
        <v>0</v>
      </c>
      <c r="S3398" s="14">
        <f>IFERROR(VLOOKUP($A3398,'Fielding Data'!$A:$H,MATCH(S$1,'Fielding Data'!$A$1:$H$1,0),0),"Other")</f>
        <v>0</v>
      </c>
      <c r="T3398" s="14">
        <f>IFERROR(VLOOKUP($A3398,'Fielding Data'!$A:$H,MATCH(T$1,'Fielding Data'!$A$1:$H$1,0),0),"Other")</f>
        <v>0</v>
      </c>
      <c r="U3398" s="14">
        <f>SUMIFS('Fielding Data'!E:E,'Fielding Data'!$A:$A,'Hitting Data'!$A3398)</f>
        <v>3</v>
      </c>
      <c r="V3398" s="14">
        <f>SUMIFS('Fielding Data'!F:F,'Fielding Data'!$A:$A,'Hitting Data'!$A3398)</f>
        <v>0</v>
      </c>
      <c r="W3398" s="14">
        <f>SUMIFS('Fielding Data'!G:G,'Fielding Data'!$A:$A,'Hitting Data'!$A3398)</f>
        <v>0</v>
      </c>
      <c r="X3398" s="14">
        <f>SUMIFS('Fielding Data'!H:H,'Fielding Data'!$A:$A,'Hitting Data'!$A3398)</f>
        <v>0</v>
      </c>
    </row>
    <row r="3399" spans="1:24" x14ac:dyDescent="0.25">
      <c r="A3399" s="14" t="str">
        <f t="shared" si="53"/>
        <v>thatcjo012012</v>
      </c>
      <c r="B3399" s="19" t="s">
        <v>860</v>
      </c>
      <c r="C3399" s="19">
        <v>2012</v>
      </c>
      <c r="D3399" s="19">
        <v>55</v>
      </c>
      <c r="E3399" s="19">
        <v>0</v>
      </c>
      <c r="F3399" s="19">
        <v>0</v>
      </c>
      <c r="G3399" s="19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4" t="str">
        <f>IFERROR(VLOOKUP($A3399,'Fielding Data'!$A:$H,MATCH(P$1,'Fielding Data'!$A$1:$H$1,0),0),"Other")</f>
        <v>P</v>
      </c>
      <c r="Q3399" s="14">
        <f>IFERROR(VLOOKUP($A3399,'Fielding Data'!$A:$H,MATCH(Q$1,'Fielding Data'!$A$1:$H$1,0),0),"Other")</f>
        <v>0</v>
      </c>
      <c r="R3399" s="14">
        <f>IFERROR(VLOOKUP($A3399,'Fielding Data'!$A:$H,MATCH(R$1,'Fielding Data'!$A$1:$H$1,0),0),"Other")</f>
        <v>3</v>
      </c>
      <c r="S3399" s="14">
        <f>IFERROR(VLOOKUP($A3399,'Fielding Data'!$A:$H,MATCH(S$1,'Fielding Data'!$A$1:$H$1,0),0),"Other")</f>
        <v>0</v>
      </c>
      <c r="T3399" s="14">
        <f>IFERROR(VLOOKUP($A3399,'Fielding Data'!$A:$H,MATCH(T$1,'Fielding Data'!$A$1:$H$1,0),0),"Other")</f>
        <v>0</v>
      </c>
      <c r="U3399" s="14">
        <f>SUMIFS('Fielding Data'!E:E,'Fielding Data'!$A:$A,'Hitting Data'!$A3399)</f>
        <v>0</v>
      </c>
      <c r="V3399" s="14">
        <f>SUMIFS('Fielding Data'!F:F,'Fielding Data'!$A:$A,'Hitting Data'!$A3399)</f>
        <v>3</v>
      </c>
      <c r="W3399" s="14">
        <f>SUMIFS('Fielding Data'!G:G,'Fielding Data'!$A:$A,'Hitting Data'!$A3399)</f>
        <v>0</v>
      </c>
      <c r="X3399" s="14">
        <f>SUMIFS('Fielding Data'!H:H,'Fielding Data'!$A:$A,'Hitting Data'!$A3399)</f>
        <v>0</v>
      </c>
    </row>
    <row r="3400" spans="1:24" x14ac:dyDescent="0.25">
      <c r="A3400" s="14" t="str">
        <f t="shared" si="53"/>
        <v>thayeda012012</v>
      </c>
      <c r="B3400" s="19" t="s">
        <v>1195</v>
      </c>
      <c r="C3400" s="19">
        <v>2012</v>
      </c>
      <c r="D3400" s="19">
        <v>64</v>
      </c>
      <c r="E3400" s="19">
        <v>0</v>
      </c>
      <c r="F3400" s="19">
        <v>0</v>
      </c>
      <c r="G3400" s="19">
        <v>0</v>
      </c>
      <c r="H3400" s="19">
        <v>0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4" t="str">
        <f>IFERROR(VLOOKUP($A3400,'Fielding Data'!$A:$H,MATCH(P$1,'Fielding Data'!$A$1:$H$1,0),0),"Other")</f>
        <v>P</v>
      </c>
      <c r="Q3400" s="14">
        <f>IFERROR(VLOOKUP($A3400,'Fielding Data'!$A:$H,MATCH(Q$1,'Fielding Data'!$A$1:$H$1,0),0),"Other")</f>
        <v>1</v>
      </c>
      <c r="R3400" s="14">
        <f>IFERROR(VLOOKUP($A3400,'Fielding Data'!$A:$H,MATCH(R$1,'Fielding Data'!$A$1:$H$1,0),0),"Other")</f>
        <v>3</v>
      </c>
      <c r="S3400" s="14">
        <f>IFERROR(VLOOKUP($A3400,'Fielding Data'!$A:$H,MATCH(S$1,'Fielding Data'!$A$1:$H$1,0),0),"Other")</f>
        <v>0</v>
      </c>
      <c r="T3400" s="14">
        <f>IFERROR(VLOOKUP($A3400,'Fielding Data'!$A:$H,MATCH(T$1,'Fielding Data'!$A$1:$H$1,0),0),"Other")</f>
        <v>0</v>
      </c>
      <c r="U3400" s="14">
        <f>SUMIFS('Fielding Data'!E:E,'Fielding Data'!$A:$A,'Hitting Data'!$A3400)</f>
        <v>1</v>
      </c>
      <c r="V3400" s="14">
        <f>SUMIFS('Fielding Data'!F:F,'Fielding Data'!$A:$A,'Hitting Data'!$A3400)</f>
        <v>3</v>
      </c>
      <c r="W3400" s="14">
        <f>SUMIFS('Fielding Data'!G:G,'Fielding Data'!$A:$A,'Hitting Data'!$A3400)</f>
        <v>0</v>
      </c>
      <c r="X3400" s="14">
        <f>SUMIFS('Fielding Data'!H:H,'Fielding Data'!$A:$A,'Hitting Data'!$A3400)</f>
        <v>0</v>
      </c>
    </row>
    <row r="3401" spans="1:24" x14ac:dyDescent="0.25">
      <c r="A3401" s="14" t="str">
        <f t="shared" si="53"/>
        <v>theriry012012</v>
      </c>
      <c r="B3401" s="19" t="s">
        <v>612</v>
      </c>
      <c r="C3401" s="19">
        <v>2012</v>
      </c>
      <c r="D3401" s="19">
        <v>104</v>
      </c>
      <c r="E3401" s="19">
        <v>352</v>
      </c>
      <c r="F3401" s="19">
        <v>45</v>
      </c>
      <c r="G3401" s="19">
        <v>95</v>
      </c>
      <c r="H3401" s="19">
        <v>16</v>
      </c>
      <c r="I3401" s="19">
        <v>1</v>
      </c>
      <c r="J3401" s="19">
        <v>0</v>
      </c>
      <c r="K3401" s="19">
        <v>28</v>
      </c>
      <c r="L3401" s="19">
        <v>13</v>
      </c>
      <c r="M3401" s="19">
        <v>5</v>
      </c>
      <c r="N3401" s="19">
        <v>24</v>
      </c>
      <c r="O3401" s="19">
        <v>47</v>
      </c>
      <c r="P3401" s="14" t="str">
        <f>IFERROR(VLOOKUP($A3401,'Fielding Data'!$A:$H,MATCH(P$1,'Fielding Data'!$A$1:$H$1,0),0),"Other")</f>
        <v>2B</v>
      </c>
      <c r="Q3401" s="14">
        <f>IFERROR(VLOOKUP($A3401,'Fielding Data'!$A:$H,MATCH(Q$1,'Fielding Data'!$A$1:$H$1,0),0),"Other")</f>
        <v>152</v>
      </c>
      <c r="R3401" s="14">
        <f>IFERROR(VLOOKUP($A3401,'Fielding Data'!$A:$H,MATCH(R$1,'Fielding Data'!$A$1:$H$1,0),0),"Other")</f>
        <v>202</v>
      </c>
      <c r="S3401" s="14">
        <f>IFERROR(VLOOKUP($A3401,'Fielding Data'!$A:$H,MATCH(S$1,'Fielding Data'!$A$1:$H$1,0),0),"Other")</f>
        <v>9</v>
      </c>
      <c r="T3401" s="14">
        <f>IFERROR(VLOOKUP($A3401,'Fielding Data'!$A:$H,MATCH(T$1,'Fielding Data'!$A$1:$H$1,0),0),"Other")</f>
        <v>53</v>
      </c>
      <c r="U3401" s="14">
        <f>SUMIFS('Fielding Data'!E:E,'Fielding Data'!$A:$A,'Hitting Data'!$A3401)</f>
        <v>153</v>
      </c>
      <c r="V3401" s="14">
        <f>SUMIFS('Fielding Data'!F:F,'Fielding Data'!$A:$A,'Hitting Data'!$A3401)</f>
        <v>202</v>
      </c>
      <c r="W3401" s="14">
        <f>SUMIFS('Fielding Data'!G:G,'Fielding Data'!$A:$A,'Hitting Data'!$A3401)</f>
        <v>9</v>
      </c>
      <c r="X3401" s="14">
        <f>SUMIFS('Fielding Data'!H:H,'Fielding Data'!$A:$A,'Hitting Data'!$A3401)</f>
        <v>53</v>
      </c>
    </row>
    <row r="3402" spans="1:24" x14ac:dyDescent="0.25">
      <c r="A3402" s="14" t="str">
        <f t="shared" si="53"/>
        <v>tholejo012012</v>
      </c>
      <c r="B3402" s="19" t="s">
        <v>1196</v>
      </c>
      <c r="C3402" s="19">
        <v>2012</v>
      </c>
      <c r="D3402" s="19">
        <v>104</v>
      </c>
      <c r="E3402" s="19">
        <v>321</v>
      </c>
      <c r="F3402" s="19">
        <v>24</v>
      </c>
      <c r="G3402" s="19">
        <v>75</v>
      </c>
      <c r="H3402" s="19">
        <v>15</v>
      </c>
      <c r="I3402" s="19">
        <v>0</v>
      </c>
      <c r="J3402" s="19">
        <v>1</v>
      </c>
      <c r="K3402" s="19">
        <v>21</v>
      </c>
      <c r="L3402" s="19">
        <v>0</v>
      </c>
      <c r="M3402" s="19">
        <v>0</v>
      </c>
      <c r="N3402" s="19">
        <v>27</v>
      </c>
      <c r="O3402" s="19">
        <v>50</v>
      </c>
      <c r="P3402" s="14" t="str">
        <f>IFERROR(VLOOKUP($A3402,'Fielding Data'!$A:$H,MATCH(P$1,'Fielding Data'!$A$1:$H$1,0),0),"Other")</f>
        <v>C</v>
      </c>
      <c r="Q3402" s="14">
        <f>IFERROR(VLOOKUP($A3402,'Fielding Data'!$A:$H,MATCH(Q$1,'Fielding Data'!$A$1:$H$1,0),0),"Other")</f>
        <v>690</v>
      </c>
      <c r="R3402" s="14">
        <f>IFERROR(VLOOKUP($A3402,'Fielding Data'!$A:$H,MATCH(R$1,'Fielding Data'!$A$1:$H$1,0),0),"Other")</f>
        <v>50</v>
      </c>
      <c r="S3402" s="14">
        <f>IFERROR(VLOOKUP($A3402,'Fielding Data'!$A:$H,MATCH(S$1,'Fielding Data'!$A$1:$H$1,0),0),"Other")</f>
        <v>6</v>
      </c>
      <c r="T3402" s="14">
        <f>IFERROR(VLOOKUP($A3402,'Fielding Data'!$A:$H,MATCH(T$1,'Fielding Data'!$A$1:$H$1,0),0),"Other")</f>
        <v>3</v>
      </c>
      <c r="U3402" s="14">
        <f>SUMIFS('Fielding Data'!E:E,'Fielding Data'!$A:$A,'Hitting Data'!$A3402)</f>
        <v>690</v>
      </c>
      <c r="V3402" s="14">
        <f>SUMIFS('Fielding Data'!F:F,'Fielding Data'!$A:$A,'Hitting Data'!$A3402)</f>
        <v>50</v>
      </c>
      <c r="W3402" s="14">
        <f>SUMIFS('Fielding Data'!G:G,'Fielding Data'!$A:$A,'Hitting Data'!$A3402)</f>
        <v>6</v>
      </c>
      <c r="X3402" s="14">
        <f>SUMIFS('Fielding Data'!H:H,'Fielding Data'!$A:$A,'Hitting Data'!$A3402)</f>
        <v>3</v>
      </c>
    </row>
    <row r="3403" spans="1:24" x14ac:dyDescent="0.25">
      <c r="A3403" s="14" t="str">
        <f t="shared" si="53"/>
        <v>thompri022012</v>
      </c>
      <c r="B3403" s="19" t="s">
        <v>498</v>
      </c>
      <c r="C3403" s="19">
        <v>2012</v>
      </c>
      <c r="D3403" s="19">
        <v>23</v>
      </c>
      <c r="E3403" s="19">
        <v>22</v>
      </c>
      <c r="F3403" s="19">
        <v>5</v>
      </c>
      <c r="G3403" s="19">
        <v>2</v>
      </c>
      <c r="H3403" s="19">
        <v>0</v>
      </c>
      <c r="I3403" s="19">
        <v>0</v>
      </c>
      <c r="J3403" s="19">
        <v>0</v>
      </c>
      <c r="K3403" s="19">
        <v>1</v>
      </c>
      <c r="L3403" s="19">
        <v>6</v>
      </c>
      <c r="M3403" s="19">
        <v>2</v>
      </c>
      <c r="N3403" s="19">
        <v>0</v>
      </c>
      <c r="O3403" s="19">
        <v>5</v>
      </c>
      <c r="P3403" s="14" t="str">
        <f>IFERROR(VLOOKUP($A3403,'Fielding Data'!$A:$H,MATCH(P$1,'Fielding Data'!$A$1:$H$1,0),0),"Other")</f>
        <v>CF</v>
      </c>
      <c r="Q3403" s="14">
        <f>IFERROR(VLOOKUP($A3403,'Fielding Data'!$A:$H,MATCH(Q$1,'Fielding Data'!$A$1:$H$1,0),0),"Other")</f>
        <v>0</v>
      </c>
      <c r="R3403" s="14">
        <f>IFERROR(VLOOKUP($A3403,'Fielding Data'!$A:$H,MATCH(R$1,'Fielding Data'!$A$1:$H$1,0),0),"Other")</f>
        <v>0</v>
      </c>
      <c r="S3403" s="14">
        <f>IFERROR(VLOOKUP($A3403,'Fielding Data'!$A:$H,MATCH(S$1,'Fielding Data'!$A$1:$H$1,0),0),"Other")</f>
        <v>0</v>
      </c>
      <c r="T3403" s="14">
        <f>IFERROR(VLOOKUP($A3403,'Fielding Data'!$A:$H,MATCH(T$1,'Fielding Data'!$A$1:$H$1,0),0),"Other")</f>
        <v>0</v>
      </c>
      <c r="U3403" s="14">
        <f>SUMIFS('Fielding Data'!E:E,'Fielding Data'!$A:$A,'Hitting Data'!$A3403)</f>
        <v>8</v>
      </c>
      <c r="V3403" s="14">
        <f>SUMIFS('Fielding Data'!F:F,'Fielding Data'!$A:$A,'Hitting Data'!$A3403)</f>
        <v>0</v>
      </c>
      <c r="W3403" s="14">
        <f>SUMIFS('Fielding Data'!G:G,'Fielding Data'!$A:$A,'Hitting Data'!$A3403)</f>
        <v>0</v>
      </c>
      <c r="X3403" s="14">
        <f>SUMIFS('Fielding Data'!H:H,'Fielding Data'!$A:$A,'Hitting Data'!$A3403)</f>
        <v>0</v>
      </c>
    </row>
    <row r="3404" spans="1:24" x14ac:dyDescent="0.25">
      <c r="A3404" s="14" t="str">
        <f t="shared" si="53"/>
        <v>thornma012012</v>
      </c>
      <c r="B3404" s="19" t="s">
        <v>499</v>
      </c>
      <c r="C3404" s="19">
        <v>2012</v>
      </c>
      <c r="D3404" s="19">
        <v>74</v>
      </c>
      <c r="E3404" s="19">
        <v>0</v>
      </c>
      <c r="F3404" s="19">
        <v>0</v>
      </c>
      <c r="G3404" s="19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4" t="str">
        <f>IFERROR(VLOOKUP($A3404,'Fielding Data'!$A:$H,MATCH(P$1,'Fielding Data'!$A$1:$H$1,0),0),"Other")</f>
        <v>P</v>
      </c>
      <c r="Q3404" s="14">
        <f>IFERROR(VLOOKUP($A3404,'Fielding Data'!$A:$H,MATCH(Q$1,'Fielding Data'!$A$1:$H$1,0),0),"Other")</f>
        <v>2</v>
      </c>
      <c r="R3404" s="14">
        <f>IFERROR(VLOOKUP($A3404,'Fielding Data'!$A:$H,MATCH(R$1,'Fielding Data'!$A$1:$H$1,0),0),"Other")</f>
        <v>14</v>
      </c>
      <c r="S3404" s="14">
        <f>IFERROR(VLOOKUP($A3404,'Fielding Data'!$A:$H,MATCH(S$1,'Fielding Data'!$A$1:$H$1,0),0),"Other")</f>
        <v>0</v>
      </c>
      <c r="T3404" s="14">
        <f>IFERROR(VLOOKUP($A3404,'Fielding Data'!$A:$H,MATCH(T$1,'Fielding Data'!$A$1:$H$1,0),0),"Other")</f>
        <v>2</v>
      </c>
      <c r="U3404" s="14">
        <f>SUMIFS('Fielding Data'!E:E,'Fielding Data'!$A:$A,'Hitting Data'!$A3404)</f>
        <v>2</v>
      </c>
      <c r="V3404" s="14">
        <f>SUMIFS('Fielding Data'!F:F,'Fielding Data'!$A:$A,'Hitting Data'!$A3404)</f>
        <v>14</v>
      </c>
      <c r="W3404" s="14">
        <f>SUMIFS('Fielding Data'!G:G,'Fielding Data'!$A:$A,'Hitting Data'!$A3404)</f>
        <v>0</v>
      </c>
      <c r="X3404" s="14">
        <f>SUMIFS('Fielding Data'!H:H,'Fielding Data'!$A:$A,'Hitting Data'!$A3404)</f>
        <v>2</v>
      </c>
    </row>
    <row r="3405" spans="1:24" x14ac:dyDescent="0.25">
      <c r="A3405" s="14" t="str">
        <f t="shared" si="53"/>
        <v>thornty012012</v>
      </c>
      <c r="B3405" s="19" t="s">
        <v>1846</v>
      </c>
      <c r="C3405" s="19">
        <v>2012</v>
      </c>
      <c r="D3405" s="19">
        <v>8</v>
      </c>
      <c r="E3405" s="19">
        <v>5</v>
      </c>
      <c r="F3405" s="19">
        <v>1</v>
      </c>
      <c r="G3405" s="19">
        <v>1</v>
      </c>
      <c r="H3405" s="19">
        <v>1</v>
      </c>
      <c r="I3405" s="19">
        <v>0</v>
      </c>
      <c r="J3405" s="19">
        <v>0</v>
      </c>
      <c r="K3405" s="19">
        <v>0</v>
      </c>
      <c r="L3405" s="19">
        <v>0</v>
      </c>
      <c r="M3405" s="19">
        <v>0</v>
      </c>
      <c r="N3405" s="19">
        <v>0</v>
      </c>
      <c r="O3405" s="19">
        <v>2</v>
      </c>
      <c r="P3405" s="14" t="str">
        <f>IFERROR(VLOOKUP($A3405,'Fielding Data'!$A:$H,MATCH(P$1,'Fielding Data'!$A$1:$H$1,0),0),"Other")</f>
        <v>P</v>
      </c>
      <c r="Q3405" s="14">
        <f>IFERROR(VLOOKUP($A3405,'Fielding Data'!$A:$H,MATCH(Q$1,'Fielding Data'!$A$1:$H$1,0),0),"Other")</f>
        <v>1</v>
      </c>
      <c r="R3405" s="14">
        <f>IFERROR(VLOOKUP($A3405,'Fielding Data'!$A:$H,MATCH(R$1,'Fielding Data'!$A$1:$H$1,0),0),"Other")</f>
        <v>5</v>
      </c>
      <c r="S3405" s="14">
        <f>IFERROR(VLOOKUP($A3405,'Fielding Data'!$A:$H,MATCH(S$1,'Fielding Data'!$A$1:$H$1,0),0),"Other")</f>
        <v>0</v>
      </c>
      <c r="T3405" s="14">
        <f>IFERROR(VLOOKUP($A3405,'Fielding Data'!$A:$H,MATCH(T$1,'Fielding Data'!$A$1:$H$1,0),0),"Other")</f>
        <v>1</v>
      </c>
      <c r="U3405" s="14">
        <f>SUMIFS('Fielding Data'!E:E,'Fielding Data'!$A:$A,'Hitting Data'!$A3405)</f>
        <v>1</v>
      </c>
      <c r="V3405" s="14">
        <f>SUMIFS('Fielding Data'!F:F,'Fielding Data'!$A:$A,'Hitting Data'!$A3405)</f>
        <v>5</v>
      </c>
      <c r="W3405" s="14">
        <f>SUMIFS('Fielding Data'!G:G,'Fielding Data'!$A:$A,'Hitting Data'!$A3405)</f>
        <v>0</v>
      </c>
      <c r="X3405" s="14">
        <f>SUMIFS('Fielding Data'!H:H,'Fielding Data'!$A:$A,'Hitting Data'!$A3405)</f>
        <v>1</v>
      </c>
    </row>
    <row r="3406" spans="1:24" x14ac:dyDescent="0.25">
      <c r="A3406" s="14" t="str">
        <f t="shared" si="53"/>
        <v>tillmch012012</v>
      </c>
      <c r="B3406" s="19" t="s">
        <v>1197</v>
      </c>
      <c r="C3406" s="19">
        <v>2012</v>
      </c>
      <c r="D3406" s="19">
        <v>15</v>
      </c>
      <c r="E3406" s="19">
        <v>0</v>
      </c>
      <c r="F3406" s="19">
        <v>0</v>
      </c>
      <c r="G3406" s="19">
        <v>0</v>
      </c>
      <c r="H3406" s="19">
        <v>0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4" t="str">
        <f>IFERROR(VLOOKUP($A3406,'Fielding Data'!$A:$H,MATCH(P$1,'Fielding Data'!$A$1:$H$1,0),0),"Other")</f>
        <v>P</v>
      </c>
      <c r="Q3406" s="14">
        <f>IFERROR(VLOOKUP($A3406,'Fielding Data'!$A:$H,MATCH(Q$1,'Fielding Data'!$A$1:$H$1,0),0),"Other")</f>
        <v>2</v>
      </c>
      <c r="R3406" s="14">
        <f>IFERROR(VLOOKUP($A3406,'Fielding Data'!$A:$H,MATCH(R$1,'Fielding Data'!$A$1:$H$1,0),0),"Other")</f>
        <v>7</v>
      </c>
      <c r="S3406" s="14">
        <f>IFERROR(VLOOKUP($A3406,'Fielding Data'!$A:$H,MATCH(S$1,'Fielding Data'!$A$1:$H$1,0),0),"Other")</f>
        <v>1</v>
      </c>
      <c r="T3406" s="14">
        <f>IFERROR(VLOOKUP($A3406,'Fielding Data'!$A:$H,MATCH(T$1,'Fielding Data'!$A$1:$H$1,0),0),"Other")</f>
        <v>0</v>
      </c>
      <c r="U3406" s="14">
        <f>SUMIFS('Fielding Data'!E:E,'Fielding Data'!$A:$A,'Hitting Data'!$A3406)</f>
        <v>2</v>
      </c>
      <c r="V3406" s="14">
        <f>SUMIFS('Fielding Data'!F:F,'Fielding Data'!$A:$A,'Hitting Data'!$A3406)</f>
        <v>7</v>
      </c>
      <c r="W3406" s="14">
        <f>SUMIFS('Fielding Data'!G:G,'Fielding Data'!$A:$A,'Hitting Data'!$A3406)</f>
        <v>1</v>
      </c>
      <c r="X3406" s="14">
        <f>SUMIFS('Fielding Data'!H:H,'Fielding Data'!$A:$A,'Hitting Data'!$A3406)</f>
        <v>0</v>
      </c>
    </row>
    <row r="3407" spans="1:24" x14ac:dyDescent="0.25">
      <c r="A3407" s="14" t="str">
        <f t="shared" si="53"/>
        <v>tollesh012012</v>
      </c>
      <c r="B3407" s="19" t="s">
        <v>1847</v>
      </c>
      <c r="C3407" s="19">
        <v>2012</v>
      </c>
      <c r="D3407" s="19">
        <v>40</v>
      </c>
      <c r="E3407" s="19">
        <v>0</v>
      </c>
      <c r="F3407" s="19">
        <v>0</v>
      </c>
      <c r="G3407" s="19">
        <v>0</v>
      </c>
      <c r="H3407" s="19">
        <v>0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4" t="str">
        <f>IFERROR(VLOOKUP($A3407,'Fielding Data'!$A:$H,MATCH(P$1,'Fielding Data'!$A$1:$H$1,0),0),"Other")</f>
        <v>P</v>
      </c>
      <c r="Q3407" s="14">
        <f>IFERROR(VLOOKUP($A3407,'Fielding Data'!$A:$H,MATCH(Q$1,'Fielding Data'!$A$1:$H$1,0),0),"Other")</f>
        <v>1</v>
      </c>
      <c r="R3407" s="14">
        <f>IFERROR(VLOOKUP($A3407,'Fielding Data'!$A:$H,MATCH(R$1,'Fielding Data'!$A$1:$H$1,0),0),"Other")</f>
        <v>3</v>
      </c>
      <c r="S3407" s="14">
        <f>IFERROR(VLOOKUP($A3407,'Fielding Data'!$A:$H,MATCH(S$1,'Fielding Data'!$A$1:$H$1,0),0),"Other")</f>
        <v>0</v>
      </c>
      <c r="T3407" s="14">
        <f>IFERROR(VLOOKUP($A3407,'Fielding Data'!$A:$H,MATCH(T$1,'Fielding Data'!$A$1:$H$1,0),0),"Other")</f>
        <v>0</v>
      </c>
      <c r="U3407" s="14">
        <f>SUMIFS('Fielding Data'!E:E,'Fielding Data'!$A:$A,'Hitting Data'!$A3407)</f>
        <v>1</v>
      </c>
      <c r="V3407" s="14">
        <f>SUMIFS('Fielding Data'!F:F,'Fielding Data'!$A:$A,'Hitting Data'!$A3407)</f>
        <v>3</v>
      </c>
      <c r="W3407" s="14">
        <f>SUMIFS('Fielding Data'!G:G,'Fielding Data'!$A:$A,'Hitting Data'!$A3407)</f>
        <v>0</v>
      </c>
      <c r="X3407" s="14">
        <f>SUMIFS('Fielding Data'!H:H,'Fielding Data'!$A:$A,'Hitting Data'!$A3407)</f>
        <v>0</v>
      </c>
    </row>
    <row r="3408" spans="1:24" x14ac:dyDescent="0.25">
      <c r="A3408" s="14" t="str">
        <f t="shared" si="53"/>
        <v>tollest012012</v>
      </c>
      <c r="B3408" s="19" t="s">
        <v>1398</v>
      </c>
      <c r="C3408" s="19">
        <v>2012</v>
      </c>
      <c r="D3408" s="19">
        <v>29</v>
      </c>
      <c r="E3408" s="19">
        <v>71</v>
      </c>
      <c r="F3408" s="19">
        <v>4</v>
      </c>
      <c r="G3408" s="19">
        <v>13</v>
      </c>
      <c r="H3408" s="19">
        <v>3</v>
      </c>
      <c r="I3408" s="19">
        <v>0</v>
      </c>
      <c r="J3408" s="19">
        <v>2</v>
      </c>
      <c r="K3408" s="19">
        <v>6</v>
      </c>
      <c r="L3408" s="19">
        <v>1</v>
      </c>
      <c r="M3408" s="19">
        <v>0</v>
      </c>
      <c r="N3408" s="19">
        <v>4</v>
      </c>
      <c r="O3408" s="19">
        <v>17</v>
      </c>
      <c r="P3408" s="14" t="str">
        <f>IFERROR(VLOOKUP($A3408,'Fielding Data'!$A:$H,MATCH(P$1,'Fielding Data'!$A$1:$H$1,0),0),"Other")</f>
        <v>2B</v>
      </c>
      <c r="Q3408" s="14">
        <f>IFERROR(VLOOKUP($A3408,'Fielding Data'!$A:$H,MATCH(Q$1,'Fielding Data'!$A$1:$H$1,0),0),"Other")</f>
        <v>7</v>
      </c>
      <c r="R3408" s="14">
        <f>IFERROR(VLOOKUP($A3408,'Fielding Data'!$A:$H,MATCH(R$1,'Fielding Data'!$A$1:$H$1,0),0),"Other")</f>
        <v>6</v>
      </c>
      <c r="S3408" s="14">
        <f>IFERROR(VLOOKUP($A3408,'Fielding Data'!$A:$H,MATCH(S$1,'Fielding Data'!$A$1:$H$1,0),0),"Other")</f>
        <v>0</v>
      </c>
      <c r="T3408" s="14">
        <f>IFERROR(VLOOKUP($A3408,'Fielding Data'!$A:$H,MATCH(T$1,'Fielding Data'!$A$1:$H$1,0),0),"Other")</f>
        <v>2</v>
      </c>
      <c r="U3408" s="14">
        <f>SUMIFS('Fielding Data'!E:E,'Fielding Data'!$A:$A,'Hitting Data'!$A3408)</f>
        <v>21</v>
      </c>
      <c r="V3408" s="14">
        <f>SUMIFS('Fielding Data'!F:F,'Fielding Data'!$A:$A,'Hitting Data'!$A3408)</f>
        <v>34</v>
      </c>
      <c r="W3408" s="14">
        <f>SUMIFS('Fielding Data'!G:G,'Fielding Data'!$A:$A,'Hitting Data'!$A3408)</f>
        <v>4</v>
      </c>
      <c r="X3408" s="14">
        <f>SUMIFS('Fielding Data'!H:H,'Fielding Data'!$A:$A,'Hitting Data'!$A3408)</f>
        <v>3</v>
      </c>
    </row>
    <row r="3409" spans="1:24" x14ac:dyDescent="0.25">
      <c r="A3409" s="14" t="str">
        <f t="shared" si="53"/>
        <v>tomlijo012012</v>
      </c>
      <c r="B3409" s="19" t="s">
        <v>1399</v>
      </c>
      <c r="C3409" s="19">
        <v>2012</v>
      </c>
      <c r="D3409" s="19">
        <v>21</v>
      </c>
      <c r="E3409" s="19">
        <v>5</v>
      </c>
      <c r="F3409" s="19">
        <v>0</v>
      </c>
      <c r="G3409" s="19">
        <v>2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3</v>
      </c>
      <c r="P3409" s="14" t="str">
        <f>IFERROR(VLOOKUP($A3409,'Fielding Data'!$A:$H,MATCH(P$1,'Fielding Data'!$A$1:$H$1,0),0),"Other")</f>
        <v>P</v>
      </c>
      <c r="Q3409" s="14">
        <f>IFERROR(VLOOKUP($A3409,'Fielding Data'!$A:$H,MATCH(Q$1,'Fielding Data'!$A$1:$H$1,0),0),"Other")</f>
        <v>14</v>
      </c>
      <c r="R3409" s="14">
        <f>IFERROR(VLOOKUP($A3409,'Fielding Data'!$A:$H,MATCH(R$1,'Fielding Data'!$A$1:$H$1,0),0),"Other")</f>
        <v>8</v>
      </c>
      <c r="S3409" s="14">
        <f>IFERROR(VLOOKUP($A3409,'Fielding Data'!$A:$H,MATCH(S$1,'Fielding Data'!$A$1:$H$1,0),0),"Other")</f>
        <v>0</v>
      </c>
      <c r="T3409" s="14">
        <f>IFERROR(VLOOKUP($A3409,'Fielding Data'!$A:$H,MATCH(T$1,'Fielding Data'!$A$1:$H$1,0),0),"Other")</f>
        <v>1</v>
      </c>
      <c r="U3409" s="14">
        <f>SUMIFS('Fielding Data'!E:E,'Fielding Data'!$A:$A,'Hitting Data'!$A3409)</f>
        <v>14</v>
      </c>
      <c r="V3409" s="14">
        <f>SUMIFS('Fielding Data'!F:F,'Fielding Data'!$A:$A,'Hitting Data'!$A3409)</f>
        <v>8</v>
      </c>
      <c r="W3409" s="14">
        <f>SUMIFS('Fielding Data'!G:G,'Fielding Data'!$A:$A,'Hitting Data'!$A3409)</f>
        <v>0</v>
      </c>
      <c r="X3409" s="14">
        <f>SUMIFS('Fielding Data'!H:H,'Fielding Data'!$A:$A,'Hitting Data'!$A3409)</f>
        <v>1</v>
      </c>
    </row>
    <row r="3410" spans="1:24" x14ac:dyDescent="0.25">
      <c r="A3410" s="14" t="str">
        <f t="shared" si="53"/>
        <v>torrean022012</v>
      </c>
      <c r="B3410" s="19" t="s">
        <v>345</v>
      </c>
      <c r="C3410" s="19">
        <v>2012</v>
      </c>
      <c r="D3410" s="19">
        <v>132</v>
      </c>
      <c r="E3410" s="19">
        <v>374</v>
      </c>
      <c r="F3410" s="19">
        <v>47</v>
      </c>
      <c r="G3410" s="19">
        <v>86</v>
      </c>
      <c r="H3410" s="19">
        <v>17</v>
      </c>
      <c r="I3410" s="19">
        <v>7</v>
      </c>
      <c r="J3410" s="19">
        <v>3</v>
      </c>
      <c r="K3410" s="19">
        <v>35</v>
      </c>
      <c r="L3410" s="19">
        <v>13</v>
      </c>
      <c r="M3410" s="19">
        <v>5</v>
      </c>
      <c r="N3410" s="19">
        <v>52</v>
      </c>
      <c r="O3410" s="19">
        <v>90</v>
      </c>
      <c r="P3410" s="14" t="str">
        <f>IFERROR(VLOOKUP($A3410,'Fielding Data'!$A:$H,MATCH(P$1,'Fielding Data'!$A$1:$H$1,0),0),"Other")</f>
        <v>CF</v>
      </c>
      <c r="Q3410" s="14">
        <f>IFERROR(VLOOKUP($A3410,'Fielding Data'!$A:$H,MATCH(Q$1,'Fielding Data'!$A$1:$H$1,0),0),"Other")</f>
        <v>0</v>
      </c>
      <c r="R3410" s="14">
        <f>IFERROR(VLOOKUP($A3410,'Fielding Data'!$A:$H,MATCH(R$1,'Fielding Data'!$A$1:$H$1,0),0),"Other")</f>
        <v>0</v>
      </c>
      <c r="S3410" s="14">
        <f>IFERROR(VLOOKUP($A3410,'Fielding Data'!$A:$H,MATCH(S$1,'Fielding Data'!$A$1:$H$1,0),0),"Other")</f>
        <v>0</v>
      </c>
      <c r="T3410" s="14">
        <f>IFERROR(VLOOKUP($A3410,'Fielding Data'!$A:$H,MATCH(T$1,'Fielding Data'!$A$1:$H$1,0),0),"Other")</f>
        <v>0</v>
      </c>
      <c r="U3410" s="14">
        <f>SUMIFS('Fielding Data'!E:E,'Fielding Data'!$A:$A,'Hitting Data'!$A3410)</f>
        <v>261</v>
      </c>
      <c r="V3410" s="14">
        <f>SUMIFS('Fielding Data'!F:F,'Fielding Data'!$A:$A,'Hitting Data'!$A3410)</f>
        <v>6</v>
      </c>
      <c r="W3410" s="14">
        <f>SUMIFS('Fielding Data'!G:G,'Fielding Data'!$A:$A,'Hitting Data'!$A3410)</f>
        <v>2</v>
      </c>
      <c r="X3410" s="14">
        <f>SUMIFS('Fielding Data'!H:H,'Fielding Data'!$A:$A,'Hitting Data'!$A3410)</f>
        <v>1</v>
      </c>
    </row>
    <row r="3411" spans="1:24" x14ac:dyDescent="0.25">
      <c r="A3411" s="14" t="str">
        <f t="shared" si="53"/>
        <v>torreca012012</v>
      </c>
      <c r="B3411" s="19" t="s">
        <v>1200</v>
      </c>
      <c r="C3411" s="19">
        <v>2012</v>
      </c>
      <c r="D3411" s="19">
        <v>32</v>
      </c>
      <c r="E3411" s="19">
        <v>9</v>
      </c>
      <c r="F3411" s="19">
        <v>1</v>
      </c>
      <c r="G3411" s="19">
        <v>2</v>
      </c>
      <c r="H3411" s="19">
        <v>0</v>
      </c>
      <c r="I3411" s="19">
        <v>0</v>
      </c>
      <c r="J3411" s="19">
        <v>0</v>
      </c>
      <c r="K3411" s="19">
        <v>1</v>
      </c>
      <c r="L3411" s="19">
        <v>0</v>
      </c>
      <c r="M3411" s="19">
        <v>0</v>
      </c>
      <c r="N3411" s="19">
        <v>1</v>
      </c>
      <c r="O3411" s="19">
        <v>4</v>
      </c>
      <c r="P3411" s="14" t="str">
        <f>IFERROR(VLOOKUP($A3411,'Fielding Data'!$A:$H,MATCH(P$1,'Fielding Data'!$A$1:$H$1,0),0),"Other")</f>
        <v>P</v>
      </c>
      <c r="Q3411" s="14">
        <f>IFERROR(VLOOKUP($A3411,'Fielding Data'!$A:$H,MATCH(Q$1,'Fielding Data'!$A$1:$H$1,0),0),"Other")</f>
        <v>1</v>
      </c>
      <c r="R3411" s="14">
        <f>IFERROR(VLOOKUP($A3411,'Fielding Data'!$A:$H,MATCH(R$1,'Fielding Data'!$A$1:$H$1,0),0),"Other")</f>
        <v>9</v>
      </c>
      <c r="S3411" s="14">
        <f>IFERROR(VLOOKUP($A3411,'Fielding Data'!$A:$H,MATCH(S$1,'Fielding Data'!$A$1:$H$1,0),0),"Other")</f>
        <v>1</v>
      </c>
      <c r="T3411" s="14">
        <f>IFERROR(VLOOKUP($A3411,'Fielding Data'!$A:$H,MATCH(T$1,'Fielding Data'!$A$1:$H$1,0),0),"Other")</f>
        <v>0</v>
      </c>
      <c r="U3411" s="14">
        <f>SUMIFS('Fielding Data'!E:E,'Fielding Data'!$A:$A,'Hitting Data'!$A3411)</f>
        <v>1</v>
      </c>
      <c r="V3411" s="14">
        <f>SUMIFS('Fielding Data'!F:F,'Fielding Data'!$A:$A,'Hitting Data'!$A3411)</f>
        <v>9</v>
      </c>
      <c r="W3411" s="14">
        <f>SUMIFS('Fielding Data'!G:G,'Fielding Data'!$A:$A,'Hitting Data'!$A3411)</f>
        <v>1</v>
      </c>
      <c r="X3411" s="14">
        <f>SUMIFS('Fielding Data'!H:H,'Fielding Data'!$A:$A,'Hitting Data'!$A3411)</f>
        <v>0</v>
      </c>
    </row>
    <row r="3412" spans="1:24" x14ac:dyDescent="0.25">
      <c r="A3412" s="14" t="str">
        <f t="shared" si="53"/>
        <v>tracych012012</v>
      </c>
      <c r="B3412" s="19" t="s">
        <v>500</v>
      </c>
      <c r="C3412" s="19">
        <v>2012</v>
      </c>
      <c r="D3412" s="19">
        <v>73</v>
      </c>
      <c r="E3412" s="19">
        <v>93</v>
      </c>
      <c r="F3412" s="19">
        <v>7</v>
      </c>
      <c r="G3412" s="19">
        <v>25</v>
      </c>
      <c r="H3412" s="19">
        <v>7</v>
      </c>
      <c r="I3412" s="19">
        <v>0</v>
      </c>
      <c r="J3412" s="19">
        <v>3</v>
      </c>
      <c r="K3412" s="19">
        <v>14</v>
      </c>
      <c r="L3412" s="19">
        <v>0</v>
      </c>
      <c r="M3412" s="19">
        <v>0</v>
      </c>
      <c r="N3412" s="19">
        <v>10</v>
      </c>
      <c r="O3412" s="19">
        <v>15</v>
      </c>
      <c r="P3412" s="14" t="str">
        <f>IFERROR(VLOOKUP($A3412,'Fielding Data'!$A:$H,MATCH(P$1,'Fielding Data'!$A$1:$H$1,0),0),"Other")</f>
        <v>1B</v>
      </c>
      <c r="Q3412" s="14">
        <f>IFERROR(VLOOKUP($A3412,'Fielding Data'!$A:$H,MATCH(Q$1,'Fielding Data'!$A$1:$H$1,0),0),"Other")</f>
        <v>64</v>
      </c>
      <c r="R3412" s="14">
        <f>IFERROR(VLOOKUP($A3412,'Fielding Data'!$A:$H,MATCH(R$1,'Fielding Data'!$A$1:$H$1,0),0),"Other")</f>
        <v>4</v>
      </c>
      <c r="S3412" s="14">
        <f>IFERROR(VLOOKUP($A3412,'Fielding Data'!$A:$H,MATCH(S$1,'Fielding Data'!$A$1:$H$1,0),0),"Other")</f>
        <v>1</v>
      </c>
      <c r="T3412" s="14">
        <f>IFERROR(VLOOKUP($A3412,'Fielding Data'!$A:$H,MATCH(T$1,'Fielding Data'!$A$1:$H$1,0),0),"Other")</f>
        <v>6</v>
      </c>
      <c r="U3412" s="14">
        <f>SUMIFS('Fielding Data'!E:E,'Fielding Data'!$A:$A,'Hitting Data'!$A3412)</f>
        <v>67</v>
      </c>
      <c r="V3412" s="14">
        <f>SUMIFS('Fielding Data'!F:F,'Fielding Data'!$A:$A,'Hitting Data'!$A3412)</f>
        <v>17</v>
      </c>
      <c r="W3412" s="14">
        <f>SUMIFS('Fielding Data'!G:G,'Fielding Data'!$A:$A,'Hitting Data'!$A3412)</f>
        <v>1</v>
      </c>
      <c r="X3412" s="14">
        <f>SUMIFS('Fielding Data'!H:H,'Fielding Data'!$A:$A,'Hitting Data'!$A3412)</f>
        <v>6</v>
      </c>
    </row>
    <row r="3413" spans="1:24" x14ac:dyDescent="0.25">
      <c r="A3413" s="14" t="str">
        <f t="shared" si="53"/>
        <v>treanma012012</v>
      </c>
      <c r="B3413" s="19" t="s">
        <v>501</v>
      </c>
      <c r="C3413" s="19">
        <v>2012</v>
      </c>
      <c r="D3413" s="19">
        <v>36</v>
      </c>
      <c r="E3413" s="19">
        <v>103</v>
      </c>
      <c r="F3413" s="19">
        <v>11</v>
      </c>
      <c r="G3413" s="19">
        <v>18</v>
      </c>
      <c r="H3413" s="19">
        <v>3</v>
      </c>
      <c r="I3413" s="19">
        <v>1</v>
      </c>
      <c r="J3413" s="19">
        <v>2</v>
      </c>
      <c r="K3413" s="19">
        <v>10</v>
      </c>
      <c r="L3413" s="19">
        <v>1</v>
      </c>
      <c r="M3413" s="19">
        <v>1</v>
      </c>
      <c r="N3413" s="19">
        <v>14</v>
      </c>
      <c r="O3413" s="19">
        <v>29</v>
      </c>
      <c r="P3413" s="14" t="str">
        <f>IFERROR(VLOOKUP($A3413,'Fielding Data'!$A:$H,MATCH(P$1,'Fielding Data'!$A$1:$H$1,0),0),"Other")</f>
        <v>C</v>
      </c>
      <c r="Q3413" s="14">
        <f>IFERROR(VLOOKUP($A3413,'Fielding Data'!$A:$H,MATCH(Q$1,'Fielding Data'!$A$1:$H$1,0),0),"Other")</f>
        <v>261</v>
      </c>
      <c r="R3413" s="14">
        <f>IFERROR(VLOOKUP($A3413,'Fielding Data'!$A:$H,MATCH(R$1,'Fielding Data'!$A$1:$H$1,0),0),"Other")</f>
        <v>21</v>
      </c>
      <c r="S3413" s="14">
        <f>IFERROR(VLOOKUP($A3413,'Fielding Data'!$A:$H,MATCH(S$1,'Fielding Data'!$A$1:$H$1,0),0),"Other")</f>
        <v>3</v>
      </c>
      <c r="T3413" s="14">
        <f>IFERROR(VLOOKUP($A3413,'Fielding Data'!$A:$H,MATCH(T$1,'Fielding Data'!$A$1:$H$1,0),0),"Other")</f>
        <v>3</v>
      </c>
      <c r="U3413" s="14">
        <f>SUMIFS('Fielding Data'!E:E,'Fielding Data'!$A:$A,'Hitting Data'!$A3413)</f>
        <v>261</v>
      </c>
      <c r="V3413" s="14">
        <f>SUMIFS('Fielding Data'!F:F,'Fielding Data'!$A:$A,'Hitting Data'!$A3413)</f>
        <v>21</v>
      </c>
      <c r="W3413" s="14">
        <f>SUMIFS('Fielding Data'!G:G,'Fielding Data'!$A:$A,'Hitting Data'!$A3413)</f>
        <v>3</v>
      </c>
      <c r="X3413" s="14">
        <f>SUMIFS('Fielding Data'!H:H,'Fielding Data'!$A:$A,'Hitting Data'!$A3413)</f>
        <v>3</v>
      </c>
    </row>
    <row r="3414" spans="1:24" x14ac:dyDescent="0.25">
      <c r="A3414" s="14" t="str">
        <f t="shared" si="53"/>
        <v>triunca012012</v>
      </c>
      <c r="B3414" s="19" t="s">
        <v>1848</v>
      </c>
      <c r="C3414" s="19">
        <v>2012</v>
      </c>
      <c r="D3414" s="19">
        <v>10</v>
      </c>
      <c r="E3414" s="19">
        <v>22</v>
      </c>
      <c r="F3414" s="19">
        <v>2</v>
      </c>
      <c r="G3414" s="19">
        <v>5</v>
      </c>
      <c r="H3414" s="19">
        <v>2</v>
      </c>
      <c r="I3414" s="19">
        <v>0</v>
      </c>
      <c r="J3414" s="19">
        <v>0</v>
      </c>
      <c r="K3414" s="19">
        <v>3</v>
      </c>
      <c r="L3414" s="19">
        <v>0</v>
      </c>
      <c r="M3414" s="19">
        <v>0</v>
      </c>
      <c r="N3414" s="19">
        <v>1</v>
      </c>
      <c r="O3414" s="19">
        <v>4</v>
      </c>
      <c r="P3414" s="14" t="str">
        <f>IFERROR(VLOOKUP($A3414,'Fielding Data'!$A:$H,MATCH(P$1,'Fielding Data'!$A$1:$H$1,0),0),"Other")</f>
        <v>2B</v>
      </c>
      <c r="Q3414" s="14">
        <f>IFERROR(VLOOKUP($A3414,'Fielding Data'!$A:$H,MATCH(Q$1,'Fielding Data'!$A$1:$H$1,0),0),"Other")</f>
        <v>1</v>
      </c>
      <c r="R3414" s="14">
        <f>IFERROR(VLOOKUP($A3414,'Fielding Data'!$A:$H,MATCH(R$1,'Fielding Data'!$A$1:$H$1,0),0),"Other")</f>
        <v>8</v>
      </c>
      <c r="S3414" s="14">
        <f>IFERROR(VLOOKUP($A3414,'Fielding Data'!$A:$H,MATCH(S$1,'Fielding Data'!$A$1:$H$1,0),0),"Other")</f>
        <v>0</v>
      </c>
      <c r="T3414" s="14">
        <f>IFERROR(VLOOKUP($A3414,'Fielding Data'!$A:$H,MATCH(T$1,'Fielding Data'!$A$1:$H$1,0),0),"Other")</f>
        <v>1</v>
      </c>
      <c r="U3414" s="14">
        <f>SUMIFS('Fielding Data'!E:E,'Fielding Data'!$A:$A,'Hitting Data'!$A3414)</f>
        <v>12</v>
      </c>
      <c r="V3414" s="14">
        <f>SUMIFS('Fielding Data'!F:F,'Fielding Data'!$A:$A,'Hitting Data'!$A3414)</f>
        <v>23</v>
      </c>
      <c r="W3414" s="14">
        <f>SUMIFS('Fielding Data'!G:G,'Fielding Data'!$A:$A,'Hitting Data'!$A3414)</f>
        <v>1</v>
      </c>
      <c r="X3414" s="14">
        <f>SUMIFS('Fielding Data'!H:H,'Fielding Data'!$A:$A,'Hitting Data'!$A3414)</f>
        <v>6</v>
      </c>
    </row>
    <row r="3415" spans="1:24" x14ac:dyDescent="0.25">
      <c r="A3415" s="14" t="str">
        <f t="shared" si="53"/>
        <v>troutmi012012</v>
      </c>
      <c r="B3415" s="19" t="s">
        <v>1639</v>
      </c>
      <c r="C3415" s="19">
        <v>2012</v>
      </c>
      <c r="D3415" s="19">
        <v>139</v>
      </c>
      <c r="E3415" s="19">
        <v>559</v>
      </c>
      <c r="F3415" s="19">
        <v>129</v>
      </c>
      <c r="G3415" s="19">
        <v>182</v>
      </c>
      <c r="H3415" s="19">
        <v>27</v>
      </c>
      <c r="I3415" s="19">
        <v>8</v>
      </c>
      <c r="J3415" s="19">
        <v>30</v>
      </c>
      <c r="K3415" s="19">
        <v>83</v>
      </c>
      <c r="L3415" s="19">
        <v>49</v>
      </c>
      <c r="M3415" s="19">
        <v>5</v>
      </c>
      <c r="N3415" s="19">
        <v>67</v>
      </c>
      <c r="O3415" s="19">
        <v>139</v>
      </c>
      <c r="P3415" s="14" t="str">
        <f>IFERROR(VLOOKUP($A3415,'Fielding Data'!$A:$H,MATCH(P$1,'Fielding Data'!$A$1:$H$1,0),0),"Other")</f>
        <v>CF</v>
      </c>
      <c r="Q3415" s="14">
        <f>IFERROR(VLOOKUP($A3415,'Fielding Data'!$A:$H,MATCH(Q$1,'Fielding Data'!$A$1:$H$1,0),0),"Other")</f>
        <v>0</v>
      </c>
      <c r="R3415" s="14">
        <f>IFERROR(VLOOKUP($A3415,'Fielding Data'!$A:$H,MATCH(R$1,'Fielding Data'!$A$1:$H$1,0),0),"Other")</f>
        <v>0</v>
      </c>
      <c r="S3415" s="14">
        <f>IFERROR(VLOOKUP($A3415,'Fielding Data'!$A:$H,MATCH(S$1,'Fielding Data'!$A$1:$H$1,0),0),"Other")</f>
        <v>0</v>
      </c>
      <c r="T3415" s="14">
        <f>IFERROR(VLOOKUP($A3415,'Fielding Data'!$A:$H,MATCH(T$1,'Fielding Data'!$A$1:$H$1,0),0),"Other")</f>
        <v>0</v>
      </c>
      <c r="U3415" s="14">
        <f>SUMIFS('Fielding Data'!E:E,'Fielding Data'!$A:$A,'Hitting Data'!$A3415)</f>
        <v>340</v>
      </c>
      <c r="V3415" s="14">
        <f>SUMIFS('Fielding Data'!F:F,'Fielding Data'!$A:$A,'Hitting Data'!$A3415)</f>
        <v>3</v>
      </c>
      <c r="W3415" s="14">
        <f>SUMIFS('Fielding Data'!G:G,'Fielding Data'!$A:$A,'Hitting Data'!$A3415)</f>
        <v>4</v>
      </c>
      <c r="X3415" s="14">
        <f>SUMIFS('Fielding Data'!H:H,'Fielding Data'!$A:$A,'Hitting Data'!$A3415)</f>
        <v>1</v>
      </c>
    </row>
    <row r="3416" spans="1:24" x14ac:dyDescent="0.25">
      <c r="A3416" s="14" t="str">
        <f t="shared" si="53"/>
        <v>trumbma012012</v>
      </c>
      <c r="B3416" s="19" t="s">
        <v>1400</v>
      </c>
      <c r="C3416" s="19">
        <v>2012</v>
      </c>
      <c r="D3416" s="19">
        <v>144</v>
      </c>
      <c r="E3416" s="19">
        <v>544</v>
      </c>
      <c r="F3416" s="19">
        <v>66</v>
      </c>
      <c r="G3416" s="19">
        <v>146</v>
      </c>
      <c r="H3416" s="19">
        <v>19</v>
      </c>
      <c r="I3416" s="19">
        <v>3</v>
      </c>
      <c r="J3416" s="19">
        <v>32</v>
      </c>
      <c r="K3416" s="19">
        <v>95</v>
      </c>
      <c r="L3416" s="19">
        <v>4</v>
      </c>
      <c r="M3416" s="19">
        <v>5</v>
      </c>
      <c r="N3416" s="19">
        <v>36</v>
      </c>
      <c r="O3416" s="19">
        <v>153</v>
      </c>
      <c r="P3416" s="14" t="str">
        <f>IFERROR(VLOOKUP($A3416,'Fielding Data'!$A:$H,MATCH(P$1,'Fielding Data'!$A$1:$H$1,0),0),"Other")</f>
        <v>1B</v>
      </c>
      <c r="Q3416" s="14">
        <f>IFERROR(VLOOKUP($A3416,'Fielding Data'!$A:$H,MATCH(Q$1,'Fielding Data'!$A$1:$H$1,0),0),"Other")</f>
        <v>145</v>
      </c>
      <c r="R3416" s="14">
        <f>IFERROR(VLOOKUP($A3416,'Fielding Data'!$A:$H,MATCH(R$1,'Fielding Data'!$A$1:$H$1,0),0),"Other")</f>
        <v>5</v>
      </c>
      <c r="S3416" s="14">
        <f>IFERROR(VLOOKUP($A3416,'Fielding Data'!$A:$H,MATCH(S$1,'Fielding Data'!$A$1:$H$1,0),0),"Other")</f>
        <v>0</v>
      </c>
      <c r="T3416" s="14">
        <f>IFERROR(VLOOKUP($A3416,'Fielding Data'!$A:$H,MATCH(T$1,'Fielding Data'!$A$1:$H$1,0),0),"Other")</f>
        <v>8</v>
      </c>
      <c r="U3416" s="14">
        <f>SUMIFS('Fielding Data'!E:E,'Fielding Data'!$A:$A,'Hitting Data'!$A3416)</f>
        <v>294</v>
      </c>
      <c r="V3416" s="14">
        <f>SUMIFS('Fielding Data'!F:F,'Fielding Data'!$A:$A,'Hitting Data'!$A3416)</f>
        <v>14</v>
      </c>
      <c r="W3416" s="14">
        <f>SUMIFS('Fielding Data'!G:G,'Fielding Data'!$A:$A,'Hitting Data'!$A3416)</f>
        <v>7</v>
      </c>
      <c r="X3416" s="14">
        <f>SUMIFS('Fielding Data'!H:H,'Fielding Data'!$A:$A,'Hitting Data'!$A3416)</f>
        <v>8</v>
      </c>
    </row>
    <row r="3417" spans="1:24" x14ac:dyDescent="0.25">
      <c r="A3417" s="14" t="str">
        <f t="shared" si="53"/>
        <v>tulowtr012012</v>
      </c>
      <c r="B3417" s="19" t="s">
        <v>737</v>
      </c>
      <c r="C3417" s="19">
        <v>2012</v>
      </c>
      <c r="D3417" s="19">
        <v>47</v>
      </c>
      <c r="E3417" s="19">
        <v>181</v>
      </c>
      <c r="F3417" s="19">
        <v>33</v>
      </c>
      <c r="G3417" s="19">
        <v>52</v>
      </c>
      <c r="H3417" s="19">
        <v>8</v>
      </c>
      <c r="I3417" s="19">
        <v>2</v>
      </c>
      <c r="J3417" s="19">
        <v>8</v>
      </c>
      <c r="K3417" s="19">
        <v>27</v>
      </c>
      <c r="L3417" s="19">
        <v>2</v>
      </c>
      <c r="M3417" s="19">
        <v>2</v>
      </c>
      <c r="N3417" s="19">
        <v>19</v>
      </c>
      <c r="O3417" s="19">
        <v>19</v>
      </c>
      <c r="P3417" s="14" t="str">
        <f>IFERROR(VLOOKUP($A3417,'Fielding Data'!$A:$H,MATCH(P$1,'Fielding Data'!$A$1:$H$1,0),0),"Other")</f>
        <v>SS</v>
      </c>
      <c r="Q3417" s="14">
        <f>IFERROR(VLOOKUP($A3417,'Fielding Data'!$A:$H,MATCH(Q$1,'Fielding Data'!$A$1:$H$1,0),0),"Other")</f>
        <v>76</v>
      </c>
      <c r="R3417" s="14">
        <f>IFERROR(VLOOKUP($A3417,'Fielding Data'!$A:$H,MATCH(R$1,'Fielding Data'!$A$1:$H$1,0),0),"Other")</f>
        <v>140</v>
      </c>
      <c r="S3417" s="14">
        <f>IFERROR(VLOOKUP($A3417,'Fielding Data'!$A:$H,MATCH(S$1,'Fielding Data'!$A$1:$H$1,0),0),"Other")</f>
        <v>8</v>
      </c>
      <c r="T3417" s="14">
        <f>IFERROR(VLOOKUP($A3417,'Fielding Data'!$A:$H,MATCH(T$1,'Fielding Data'!$A$1:$H$1,0),0),"Other")</f>
        <v>31</v>
      </c>
      <c r="U3417" s="14">
        <f>SUMIFS('Fielding Data'!E:E,'Fielding Data'!$A:$A,'Hitting Data'!$A3417)</f>
        <v>76</v>
      </c>
      <c r="V3417" s="14">
        <f>SUMIFS('Fielding Data'!F:F,'Fielding Data'!$A:$A,'Hitting Data'!$A3417)</f>
        <v>140</v>
      </c>
      <c r="W3417" s="14">
        <f>SUMIFS('Fielding Data'!G:G,'Fielding Data'!$A:$A,'Hitting Data'!$A3417)</f>
        <v>8</v>
      </c>
      <c r="X3417" s="14">
        <f>SUMIFS('Fielding Data'!H:H,'Fielding Data'!$A:$A,'Hitting Data'!$A3417)</f>
        <v>31</v>
      </c>
    </row>
    <row r="3418" spans="1:24" x14ac:dyDescent="0.25">
      <c r="A3418" s="14" t="str">
        <f t="shared" si="53"/>
        <v>turneju012012</v>
      </c>
      <c r="B3418" s="19" t="s">
        <v>1201</v>
      </c>
      <c r="C3418" s="19">
        <v>2012</v>
      </c>
      <c r="D3418" s="19">
        <v>94</v>
      </c>
      <c r="E3418" s="19">
        <v>171</v>
      </c>
      <c r="F3418" s="19">
        <v>20</v>
      </c>
      <c r="G3418" s="19">
        <v>46</v>
      </c>
      <c r="H3418" s="19">
        <v>13</v>
      </c>
      <c r="I3418" s="19">
        <v>1</v>
      </c>
      <c r="J3418" s="19">
        <v>2</v>
      </c>
      <c r="K3418" s="19">
        <v>19</v>
      </c>
      <c r="L3418" s="19">
        <v>1</v>
      </c>
      <c r="M3418" s="19">
        <v>1</v>
      </c>
      <c r="N3418" s="19">
        <v>9</v>
      </c>
      <c r="O3418" s="19">
        <v>24</v>
      </c>
      <c r="P3418" s="14" t="str">
        <f>IFERROR(VLOOKUP($A3418,'Fielding Data'!$A:$H,MATCH(P$1,'Fielding Data'!$A$1:$H$1,0),0),"Other")</f>
        <v>1B</v>
      </c>
      <c r="Q3418" s="14">
        <f>IFERROR(VLOOKUP($A3418,'Fielding Data'!$A:$H,MATCH(Q$1,'Fielding Data'!$A$1:$H$1,0),0),"Other")</f>
        <v>53</v>
      </c>
      <c r="R3418" s="14">
        <f>IFERROR(VLOOKUP($A3418,'Fielding Data'!$A:$H,MATCH(R$1,'Fielding Data'!$A$1:$H$1,0),0),"Other")</f>
        <v>2</v>
      </c>
      <c r="S3418" s="14">
        <f>IFERROR(VLOOKUP($A3418,'Fielding Data'!$A:$H,MATCH(S$1,'Fielding Data'!$A$1:$H$1,0),0),"Other")</f>
        <v>1</v>
      </c>
      <c r="T3418" s="14">
        <f>IFERROR(VLOOKUP($A3418,'Fielding Data'!$A:$H,MATCH(T$1,'Fielding Data'!$A$1:$H$1,0),0),"Other")</f>
        <v>6</v>
      </c>
      <c r="U3418" s="14">
        <f>SUMIFS('Fielding Data'!E:E,'Fielding Data'!$A:$A,'Hitting Data'!$A3418)</f>
        <v>96</v>
      </c>
      <c r="V3418" s="14">
        <f>SUMIFS('Fielding Data'!F:F,'Fielding Data'!$A:$A,'Hitting Data'!$A3418)</f>
        <v>56</v>
      </c>
      <c r="W3418" s="14">
        <f>SUMIFS('Fielding Data'!G:G,'Fielding Data'!$A:$A,'Hitting Data'!$A3418)</f>
        <v>2</v>
      </c>
      <c r="X3418" s="14">
        <f>SUMIFS('Fielding Data'!H:H,'Fielding Data'!$A:$A,'Hitting Data'!$A3418)</f>
        <v>19</v>
      </c>
    </row>
    <row r="3419" spans="1:24" x14ac:dyDescent="0.25">
      <c r="A3419" s="14" t="str">
        <f t="shared" si="53"/>
        <v>ueharko012012</v>
      </c>
      <c r="B3419" s="19" t="s">
        <v>1202</v>
      </c>
      <c r="C3419" s="19">
        <v>2012</v>
      </c>
      <c r="D3419" s="19">
        <v>37</v>
      </c>
      <c r="E3419" s="19">
        <v>0</v>
      </c>
      <c r="F3419" s="19">
        <v>0</v>
      </c>
      <c r="G3419" s="19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4" t="str">
        <f>IFERROR(VLOOKUP($A3419,'Fielding Data'!$A:$H,MATCH(P$1,'Fielding Data'!$A$1:$H$1,0),0),"Other")</f>
        <v>P</v>
      </c>
      <c r="Q3419" s="14">
        <f>IFERROR(VLOOKUP($A3419,'Fielding Data'!$A:$H,MATCH(Q$1,'Fielding Data'!$A$1:$H$1,0),0),"Other")</f>
        <v>4</v>
      </c>
      <c r="R3419" s="14">
        <f>IFERROR(VLOOKUP($A3419,'Fielding Data'!$A:$H,MATCH(R$1,'Fielding Data'!$A$1:$H$1,0),0),"Other")</f>
        <v>1</v>
      </c>
      <c r="S3419" s="14">
        <f>IFERROR(VLOOKUP($A3419,'Fielding Data'!$A:$H,MATCH(S$1,'Fielding Data'!$A$1:$H$1,0),0),"Other")</f>
        <v>1</v>
      </c>
      <c r="T3419" s="14">
        <f>IFERROR(VLOOKUP($A3419,'Fielding Data'!$A:$H,MATCH(T$1,'Fielding Data'!$A$1:$H$1,0),0),"Other")</f>
        <v>0</v>
      </c>
      <c r="U3419" s="14">
        <f>SUMIFS('Fielding Data'!E:E,'Fielding Data'!$A:$A,'Hitting Data'!$A3419)</f>
        <v>4</v>
      </c>
      <c r="V3419" s="14">
        <f>SUMIFS('Fielding Data'!F:F,'Fielding Data'!$A:$A,'Hitting Data'!$A3419)</f>
        <v>1</v>
      </c>
      <c r="W3419" s="14">
        <f>SUMIFS('Fielding Data'!G:G,'Fielding Data'!$A:$A,'Hitting Data'!$A3419)</f>
        <v>1</v>
      </c>
      <c r="X3419" s="14">
        <f>SUMIFS('Fielding Data'!H:H,'Fielding Data'!$A:$A,'Hitting Data'!$A3419)</f>
        <v>0</v>
      </c>
    </row>
    <row r="3420" spans="1:24" x14ac:dyDescent="0.25">
      <c r="A3420" s="14" t="str">
        <f t="shared" si="53"/>
        <v>ugglada012012</v>
      </c>
      <c r="B3420" s="19" t="s">
        <v>738</v>
      </c>
      <c r="C3420" s="19">
        <v>2012</v>
      </c>
      <c r="D3420" s="19">
        <v>154</v>
      </c>
      <c r="E3420" s="19">
        <v>523</v>
      </c>
      <c r="F3420" s="19">
        <v>86</v>
      </c>
      <c r="G3420" s="19">
        <v>115</v>
      </c>
      <c r="H3420" s="19">
        <v>29</v>
      </c>
      <c r="I3420" s="19">
        <v>0</v>
      </c>
      <c r="J3420" s="19">
        <v>19</v>
      </c>
      <c r="K3420" s="19">
        <v>78</v>
      </c>
      <c r="L3420" s="19">
        <v>4</v>
      </c>
      <c r="M3420" s="19">
        <v>3</v>
      </c>
      <c r="N3420" s="19">
        <v>94</v>
      </c>
      <c r="O3420" s="19">
        <v>168</v>
      </c>
      <c r="P3420" s="14" t="str">
        <f>IFERROR(VLOOKUP($A3420,'Fielding Data'!$A:$H,MATCH(P$1,'Fielding Data'!$A$1:$H$1,0),0),"Other")</f>
        <v>2B</v>
      </c>
      <c r="Q3420" s="14">
        <f>IFERROR(VLOOKUP($A3420,'Fielding Data'!$A:$H,MATCH(Q$1,'Fielding Data'!$A$1:$H$1,0),0),"Other")</f>
        <v>258</v>
      </c>
      <c r="R3420" s="14">
        <f>IFERROR(VLOOKUP($A3420,'Fielding Data'!$A:$H,MATCH(R$1,'Fielding Data'!$A$1:$H$1,0),0),"Other")</f>
        <v>471</v>
      </c>
      <c r="S3420" s="14">
        <f>IFERROR(VLOOKUP($A3420,'Fielding Data'!$A:$H,MATCH(S$1,'Fielding Data'!$A$1:$H$1,0),0),"Other")</f>
        <v>12</v>
      </c>
      <c r="T3420" s="14">
        <f>IFERROR(VLOOKUP($A3420,'Fielding Data'!$A:$H,MATCH(T$1,'Fielding Data'!$A$1:$H$1,0),0),"Other")</f>
        <v>103</v>
      </c>
      <c r="U3420" s="14">
        <f>SUMIFS('Fielding Data'!E:E,'Fielding Data'!$A:$A,'Hitting Data'!$A3420)</f>
        <v>258</v>
      </c>
      <c r="V3420" s="14">
        <f>SUMIFS('Fielding Data'!F:F,'Fielding Data'!$A:$A,'Hitting Data'!$A3420)</f>
        <v>471</v>
      </c>
      <c r="W3420" s="14">
        <f>SUMIFS('Fielding Data'!G:G,'Fielding Data'!$A:$A,'Hitting Data'!$A3420)</f>
        <v>12</v>
      </c>
      <c r="X3420" s="14">
        <f>SUMIFS('Fielding Data'!H:H,'Fielding Data'!$A:$A,'Hitting Data'!$A3420)</f>
        <v>103</v>
      </c>
    </row>
    <row r="3421" spans="1:24" x14ac:dyDescent="0.25">
      <c r="A3421" s="14" t="str">
        <f t="shared" si="53"/>
        <v>uptonbj012012</v>
      </c>
      <c r="B3421" s="19" t="s">
        <v>502</v>
      </c>
      <c r="C3421" s="19">
        <v>2012</v>
      </c>
      <c r="D3421" s="19">
        <v>146</v>
      </c>
      <c r="E3421" s="19">
        <v>573</v>
      </c>
      <c r="F3421" s="19">
        <v>79</v>
      </c>
      <c r="G3421" s="19">
        <v>141</v>
      </c>
      <c r="H3421" s="19">
        <v>29</v>
      </c>
      <c r="I3421" s="19">
        <v>3</v>
      </c>
      <c r="J3421" s="19">
        <v>28</v>
      </c>
      <c r="K3421" s="19">
        <v>78</v>
      </c>
      <c r="L3421" s="19">
        <v>31</v>
      </c>
      <c r="M3421" s="19">
        <v>6</v>
      </c>
      <c r="N3421" s="19">
        <v>45</v>
      </c>
      <c r="O3421" s="19">
        <v>169</v>
      </c>
      <c r="P3421" s="14" t="str">
        <f>IFERROR(VLOOKUP($A3421,'Fielding Data'!$A:$H,MATCH(P$1,'Fielding Data'!$A$1:$H$1,0),0),"Other")</f>
        <v>CF</v>
      </c>
      <c r="Q3421" s="14">
        <f>IFERROR(VLOOKUP($A3421,'Fielding Data'!$A:$H,MATCH(Q$1,'Fielding Data'!$A$1:$H$1,0),0),"Other")</f>
        <v>0</v>
      </c>
      <c r="R3421" s="14">
        <f>IFERROR(VLOOKUP($A3421,'Fielding Data'!$A:$H,MATCH(R$1,'Fielding Data'!$A$1:$H$1,0),0),"Other")</f>
        <v>0</v>
      </c>
      <c r="S3421" s="14">
        <f>IFERROR(VLOOKUP($A3421,'Fielding Data'!$A:$H,MATCH(S$1,'Fielding Data'!$A$1:$H$1,0),0),"Other")</f>
        <v>0</v>
      </c>
      <c r="T3421" s="14">
        <f>IFERROR(VLOOKUP($A3421,'Fielding Data'!$A:$H,MATCH(T$1,'Fielding Data'!$A$1:$H$1,0),0),"Other")</f>
        <v>0</v>
      </c>
      <c r="U3421" s="14">
        <f>SUMIFS('Fielding Data'!E:E,'Fielding Data'!$A:$A,'Hitting Data'!$A3421)</f>
        <v>290</v>
      </c>
      <c r="V3421" s="14">
        <f>SUMIFS('Fielding Data'!F:F,'Fielding Data'!$A:$A,'Hitting Data'!$A3421)</f>
        <v>10</v>
      </c>
      <c r="W3421" s="14">
        <f>SUMIFS('Fielding Data'!G:G,'Fielding Data'!$A:$A,'Hitting Data'!$A3421)</f>
        <v>3</v>
      </c>
      <c r="X3421" s="14">
        <f>SUMIFS('Fielding Data'!H:H,'Fielding Data'!$A:$A,'Hitting Data'!$A3421)</f>
        <v>4</v>
      </c>
    </row>
    <row r="3422" spans="1:24" x14ac:dyDescent="0.25">
      <c r="A3422" s="14" t="str">
        <f t="shared" si="53"/>
        <v>uptonju012012</v>
      </c>
      <c r="B3422" s="19" t="s">
        <v>864</v>
      </c>
      <c r="C3422" s="19">
        <v>2012</v>
      </c>
      <c r="D3422" s="19">
        <v>150</v>
      </c>
      <c r="E3422" s="19">
        <v>554</v>
      </c>
      <c r="F3422" s="19">
        <v>107</v>
      </c>
      <c r="G3422" s="19">
        <v>155</v>
      </c>
      <c r="H3422" s="19">
        <v>24</v>
      </c>
      <c r="I3422" s="19">
        <v>4</v>
      </c>
      <c r="J3422" s="19">
        <v>17</v>
      </c>
      <c r="K3422" s="19">
        <v>67</v>
      </c>
      <c r="L3422" s="19">
        <v>18</v>
      </c>
      <c r="M3422" s="19">
        <v>8</v>
      </c>
      <c r="N3422" s="19">
        <v>63</v>
      </c>
      <c r="O3422" s="19">
        <v>121</v>
      </c>
      <c r="P3422" s="14" t="str">
        <f>IFERROR(VLOOKUP($A3422,'Fielding Data'!$A:$H,MATCH(P$1,'Fielding Data'!$A$1:$H$1,0),0),"Other")</f>
        <v>OF</v>
      </c>
      <c r="Q3422" s="14">
        <f>IFERROR(VLOOKUP($A3422,'Fielding Data'!$A:$H,MATCH(Q$1,'Fielding Data'!$A$1:$H$1,0),0),"Other")</f>
        <v>309</v>
      </c>
      <c r="R3422" s="14">
        <f>IFERROR(VLOOKUP($A3422,'Fielding Data'!$A:$H,MATCH(R$1,'Fielding Data'!$A$1:$H$1,0),0),"Other")</f>
        <v>6</v>
      </c>
      <c r="S3422" s="14">
        <f>IFERROR(VLOOKUP($A3422,'Fielding Data'!$A:$H,MATCH(S$1,'Fielding Data'!$A$1:$H$1,0),0),"Other")</f>
        <v>5</v>
      </c>
      <c r="T3422" s="14">
        <f>IFERROR(VLOOKUP($A3422,'Fielding Data'!$A:$H,MATCH(T$1,'Fielding Data'!$A$1:$H$1,0),0),"Other")</f>
        <v>2</v>
      </c>
      <c r="U3422" s="14">
        <f>SUMIFS('Fielding Data'!E:E,'Fielding Data'!$A:$A,'Hitting Data'!$A3422)</f>
        <v>309</v>
      </c>
      <c r="V3422" s="14">
        <f>SUMIFS('Fielding Data'!F:F,'Fielding Data'!$A:$A,'Hitting Data'!$A3422)</f>
        <v>6</v>
      </c>
      <c r="W3422" s="14">
        <f>SUMIFS('Fielding Data'!G:G,'Fielding Data'!$A:$A,'Hitting Data'!$A3422)</f>
        <v>5</v>
      </c>
      <c r="X3422" s="14">
        <f>SUMIFS('Fielding Data'!H:H,'Fielding Data'!$A:$A,'Hitting Data'!$A3422)</f>
        <v>2</v>
      </c>
    </row>
    <row r="3423" spans="1:24" x14ac:dyDescent="0.25">
      <c r="A3423" s="14" t="str">
        <f t="shared" si="53"/>
        <v>uribeju012012</v>
      </c>
      <c r="B3423" s="19" t="s">
        <v>281</v>
      </c>
      <c r="C3423" s="19">
        <v>2012</v>
      </c>
      <c r="D3423" s="19">
        <v>66</v>
      </c>
      <c r="E3423" s="19">
        <v>162</v>
      </c>
      <c r="F3423" s="19">
        <v>15</v>
      </c>
      <c r="G3423" s="19">
        <v>31</v>
      </c>
      <c r="H3423" s="19">
        <v>9</v>
      </c>
      <c r="I3423" s="19">
        <v>0</v>
      </c>
      <c r="J3423" s="19">
        <v>2</v>
      </c>
      <c r="K3423" s="19">
        <v>17</v>
      </c>
      <c r="L3423" s="19">
        <v>0</v>
      </c>
      <c r="M3423" s="19">
        <v>1</v>
      </c>
      <c r="N3423" s="19">
        <v>13</v>
      </c>
      <c r="O3423" s="19">
        <v>37</v>
      </c>
      <c r="P3423" s="14" t="str">
        <f>IFERROR(VLOOKUP($A3423,'Fielding Data'!$A:$H,MATCH(P$1,'Fielding Data'!$A$1:$H$1,0),0),"Other")</f>
        <v>3B</v>
      </c>
      <c r="Q3423" s="14">
        <f>IFERROR(VLOOKUP($A3423,'Fielding Data'!$A:$H,MATCH(Q$1,'Fielding Data'!$A$1:$H$1,0),0),"Other")</f>
        <v>21</v>
      </c>
      <c r="R3423" s="14">
        <f>IFERROR(VLOOKUP($A3423,'Fielding Data'!$A:$H,MATCH(R$1,'Fielding Data'!$A$1:$H$1,0),0),"Other")</f>
        <v>84</v>
      </c>
      <c r="S3423" s="14">
        <f>IFERROR(VLOOKUP($A3423,'Fielding Data'!$A:$H,MATCH(S$1,'Fielding Data'!$A$1:$H$1,0),0),"Other")</f>
        <v>4</v>
      </c>
      <c r="T3423" s="14">
        <f>IFERROR(VLOOKUP($A3423,'Fielding Data'!$A:$H,MATCH(T$1,'Fielding Data'!$A$1:$H$1,0),0),"Other")</f>
        <v>7</v>
      </c>
      <c r="U3423" s="14">
        <f>SUMIFS('Fielding Data'!E:E,'Fielding Data'!$A:$A,'Hitting Data'!$A3423)</f>
        <v>23</v>
      </c>
      <c r="V3423" s="14">
        <f>SUMIFS('Fielding Data'!F:F,'Fielding Data'!$A:$A,'Hitting Data'!$A3423)</f>
        <v>86</v>
      </c>
      <c r="W3423" s="14">
        <f>SUMIFS('Fielding Data'!G:G,'Fielding Data'!$A:$A,'Hitting Data'!$A3423)</f>
        <v>5</v>
      </c>
      <c r="X3423" s="14">
        <f>SUMIFS('Fielding Data'!H:H,'Fielding Data'!$A:$A,'Hitting Data'!$A3423)</f>
        <v>8</v>
      </c>
    </row>
    <row r="3424" spans="1:24" x14ac:dyDescent="0.25">
      <c r="A3424" s="14" t="str">
        <f t="shared" si="53"/>
        <v>utleych012012</v>
      </c>
      <c r="B3424" s="19" t="s">
        <v>405</v>
      </c>
      <c r="C3424" s="19">
        <v>2012</v>
      </c>
      <c r="D3424" s="19">
        <v>83</v>
      </c>
      <c r="E3424" s="19">
        <v>301</v>
      </c>
      <c r="F3424" s="19">
        <v>48</v>
      </c>
      <c r="G3424" s="19">
        <v>77</v>
      </c>
      <c r="H3424" s="19">
        <v>15</v>
      </c>
      <c r="I3424" s="19">
        <v>2</v>
      </c>
      <c r="J3424" s="19">
        <v>11</v>
      </c>
      <c r="K3424" s="19">
        <v>45</v>
      </c>
      <c r="L3424" s="19">
        <v>11</v>
      </c>
      <c r="M3424" s="19">
        <v>1</v>
      </c>
      <c r="N3424" s="19">
        <v>43</v>
      </c>
      <c r="O3424" s="19">
        <v>43</v>
      </c>
      <c r="P3424" s="14" t="str">
        <f>IFERROR(VLOOKUP($A3424,'Fielding Data'!$A:$H,MATCH(P$1,'Fielding Data'!$A$1:$H$1,0),0),"Other")</f>
        <v>2B</v>
      </c>
      <c r="Q3424" s="14">
        <f>IFERROR(VLOOKUP($A3424,'Fielding Data'!$A:$H,MATCH(Q$1,'Fielding Data'!$A$1:$H$1,0),0),"Other")</f>
        <v>156</v>
      </c>
      <c r="R3424" s="14">
        <f>IFERROR(VLOOKUP($A3424,'Fielding Data'!$A:$H,MATCH(R$1,'Fielding Data'!$A$1:$H$1,0),0),"Other")</f>
        <v>209</v>
      </c>
      <c r="S3424" s="14">
        <f>IFERROR(VLOOKUP($A3424,'Fielding Data'!$A:$H,MATCH(S$1,'Fielding Data'!$A$1:$H$1,0),0),"Other")</f>
        <v>7</v>
      </c>
      <c r="T3424" s="14">
        <f>IFERROR(VLOOKUP($A3424,'Fielding Data'!$A:$H,MATCH(T$1,'Fielding Data'!$A$1:$H$1,0),0),"Other")</f>
        <v>32</v>
      </c>
      <c r="U3424" s="14">
        <f>SUMIFS('Fielding Data'!E:E,'Fielding Data'!$A:$A,'Hitting Data'!$A3424)</f>
        <v>156</v>
      </c>
      <c r="V3424" s="14">
        <f>SUMIFS('Fielding Data'!F:F,'Fielding Data'!$A:$A,'Hitting Data'!$A3424)</f>
        <v>209</v>
      </c>
      <c r="W3424" s="14">
        <f>SUMIFS('Fielding Data'!G:G,'Fielding Data'!$A:$A,'Hitting Data'!$A3424)</f>
        <v>7</v>
      </c>
      <c r="X3424" s="14">
        <f>SUMIFS('Fielding Data'!H:H,'Fielding Data'!$A:$A,'Hitting Data'!$A3424)</f>
        <v>32</v>
      </c>
    </row>
    <row r="3425" spans="1:24" x14ac:dyDescent="0.25">
      <c r="A3425" s="14" t="str">
        <f t="shared" si="53"/>
        <v>valbulu012012</v>
      </c>
      <c r="B3425" s="19" t="s">
        <v>1027</v>
      </c>
      <c r="C3425" s="19">
        <v>2012</v>
      </c>
      <c r="D3425" s="19">
        <v>90</v>
      </c>
      <c r="E3425" s="19">
        <v>265</v>
      </c>
      <c r="F3425" s="19">
        <v>26</v>
      </c>
      <c r="G3425" s="19">
        <v>58</v>
      </c>
      <c r="H3425" s="19">
        <v>20</v>
      </c>
      <c r="I3425" s="19">
        <v>0</v>
      </c>
      <c r="J3425" s="19">
        <v>4</v>
      </c>
      <c r="K3425" s="19">
        <v>28</v>
      </c>
      <c r="L3425" s="19">
        <v>0</v>
      </c>
      <c r="M3425" s="19">
        <v>2</v>
      </c>
      <c r="N3425" s="19">
        <v>36</v>
      </c>
      <c r="O3425" s="19">
        <v>55</v>
      </c>
      <c r="P3425" s="14" t="str">
        <f>IFERROR(VLOOKUP($A3425,'Fielding Data'!$A:$H,MATCH(P$1,'Fielding Data'!$A$1:$H$1,0),0),"Other")</f>
        <v>2B</v>
      </c>
      <c r="Q3425" s="14">
        <f>IFERROR(VLOOKUP($A3425,'Fielding Data'!$A:$H,MATCH(Q$1,'Fielding Data'!$A$1:$H$1,0),0),"Other")</f>
        <v>2</v>
      </c>
      <c r="R3425" s="14">
        <f>IFERROR(VLOOKUP($A3425,'Fielding Data'!$A:$H,MATCH(R$1,'Fielding Data'!$A$1:$H$1,0),0),"Other")</f>
        <v>4</v>
      </c>
      <c r="S3425" s="14">
        <f>IFERROR(VLOOKUP($A3425,'Fielding Data'!$A:$H,MATCH(S$1,'Fielding Data'!$A$1:$H$1,0),0),"Other")</f>
        <v>0</v>
      </c>
      <c r="T3425" s="14">
        <f>IFERROR(VLOOKUP($A3425,'Fielding Data'!$A:$H,MATCH(T$1,'Fielding Data'!$A$1:$H$1,0),0),"Other")</f>
        <v>1</v>
      </c>
      <c r="U3425" s="14">
        <f>SUMIFS('Fielding Data'!E:E,'Fielding Data'!$A:$A,'Hitting Data'!$A3425)</f>
        <v>47</v>
      </c>
      <c r="V3425" s="14">
        <f>SUMIFS('Fielding Data'!F:F,'Fielding Data'!$A:$A,'Hitting Data'!$A3425)</f>
        <v>141</v>
      </c>
      <c r="W3425" s="14">
        <f>SUMIFS('Fielding Data'!G:G,'Fielding Data'!$A:$A,'Hitting Data'!$A3425)</f>
        <v>7</v>
      </c>
      <c r="X3425" s="14">
        <f>SUMIFS('Fielding Data'!H:H,'Fielding Data'!$A:$A,'Hitting Data'!$A3425)</f>
        <v>19</v>
      </c>
    </row>
    <row r="3426" spans="1:24" x14ac:dyDescent="0.25">
      <c r="A3426" s="14" t="str">
        <f t="shared" si="53"/>
        <v>valdejo012012</v>
      </c>
      <c r="B3426" s="19" t="s">
        <v>1641</v>
      </c>
      <c r="C3426" s="19">
        <v>2012</v>
      </c>
      <c r="D3426" s="19">
        <v>12</v>
      </c>
      <c r="E3426" s="19">
        <v>0</v>
      </c>
      <c r="F3426" s="19">
        <v>0</v>
      </c>
      <c r="G3426" s="19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4" t="str">
        <f>IFERROR(VLOOKUP($A3426,'Fielding Data'!$A:$H,MATCH(P$1,'Fielding Data'!$A$1:$H$1,0),0),"Other")</f>
        <v>P</v>
      </c>
      <c r="Q3426" s="14">
        <f>IFERROR(VLOOKUP($A3426,'Fielding Data'!$A:$H,MATCH(Q$1,'Fielding Data'!$A$1:$H$1,0),0),"Other")</f>
        <v>0</v>
      </c>
      <c r="R3426" s="14">
        <f>IFERROR(VLOOKUP($A3426,'Fielding Data'!$A:$H,MATCH(R$1,'Fielding Data'!$A$1:$H$1,0),0),"Other")</f>
        <v>1</v>
      </c>
      <c r="S3426" s="14">
        <f>IFERROR(VLOOKUP($A3426,'Fielding Data'!$A:$H,MATCH(S$1,'Fielding Data'!$A$1:$H$1,0),0),"Other")</f>
        <v>0</v>
      </c>
      <c r="T3426" s="14">
        <f>IFERROR(VLOOKUP($A3426,'Fielding Data'!$A:$H,MATCH(T$1,'Fielding Data'!$A$1:$H$1,0),0),"Other")</f>
        <v>0</v>
      </c>
      <c r="U3426" s="14">
        <f>SUMIFS('Fielding Data'!E:E,'Fielding Data'!$A:$A,'Hitting Data'!$A3426)</f>
        <v>0</v>
      </c>
      <c r="V3426" s="14">
        <f>SUMIFS('Fielding Data'!F:F,'Fielding Data'!$A:$A,'Hitting Data'!$A3426)</f>
        <v>1</v>
      </c>
      <c r="W3426" s="14">
        <f>SUMIFS('Fielding Data'!G:G,'Fielding Data'!$A:$A,'Hitting Data'!$A3426)</f>
        <v>0</v>
      </c>
      <c r="X3426" s="14">
        <f>SUMIFS('Fielding Data'!H:H,'Fielding Data'!$A:$A,'Hitting Data'!$A3426)</f>
        <v>0</v>
      </c>
    </row>
    <row r="3427" spans="1:24" x14ac:dyDescent="0.25">
      <c r="A3427" s="14" t="str">
        <f t="shared" si="53"/>
        <v>valdejo022012</v>
      </c>
      <c r="B3427" s="19" t="s">
        <v>1849</v>
      </c>
      <c r="C3427" s="19">
        <v>2012</v>
      </c>
      <c r="D3427" s="19">
        <v>94</v>
      </c>
      <c r="E3427" s="19">
        <v>191</v>
      </c>
      <c r="F3427" s="19">
        <v>28</v>
      </c>
      <c r="G3427" s="19">
        <v>46</v>
      </c>
      <c r="H3427" s="19">
        <v>9</v>
      </c>
      <c r="I3427" s="19">
        <v>1</v>
      </c>
      <c r="J3427" s="19">
        <v>8</v>
      </c>
      <c r="K3427" s="19">
        <v>26</v>
      </c>
      <c r="L3427" s="19">
        <v>10</v>
      </c>
      <c r="M3427" s="19">
        <v>3</v>
      </c>
      <c r="N3427" s="19">
        <v>10</v>
      </c>
      <c r="O3427" s="19">
        <v>44</v>
      </c>
      <c r="P3427" s="14" t="str">
        <f>IFERROR(VLOOKUP($A3427,'Fielding Data'!$A:$H,MATCH(P$1,'Fielding Data'!$A$1:$H$1,0),0),"Other")</f>
        <v>2B</v>
      </c>
      <c r="Q3427" s="14">
        <f>IFERROR(VLOOKUP($A3427,'Fielding Data'!$A:$H,MATCH(Q$1,'Fielding Data'!$A$1:$H$1,0),0),"Other")</f>
        <v>19</v>
      </c>
      <c r="R3427" s="14">
        <f>IFERROR(VLOOKUP($A3427,'Fielding Data'!$A:$H,MATCH(R$1,'Fielding Data'!$A$1:$H$1,0),0),"Other")</f>
        <v>19</v>
      </c>
      <c r="S3427" s="14">
        <f>IFERROR(VLOOKUP($A3427,'Fielding Data'!$A:$H,MATCH(S$1,'Fielding Data'!$A$1:$H$1,0),0),"Other")</f>
        <v>0</v>
      </c>
      <c r="T3427" s="14">
        <f>IFERROR(VLOOKUP($A3427,'Fielding Data'!$A:$H,MATCH(T$1,'Fielding Data'!$A$1:$H$1,0),0),"Other")</f>
        <v>9</v>
      </c>
      <c r="U3427" s="14">
        <f>SUMIFS('Fielding Data'!E:E,'Fielding Data'!$A:$A,'Hitting Data'!$A3427)</f>
        <v>82</v>
      </c>
      <c r="V3427" s="14">
        <f>SUMIFS('Fielding Data'!F:F,'Fielding Data'!$A:$A,'Hitting Data'!$A3427)</f>
        <v>25</v>
      </c>
      <c r="W3427" s="14">
        <f>SUMIFS('Fielding Data'!G:G,'Fielding Data'!$A:$A,'Hitting Data'!$A3427)</f>
        <v>3</v>
      </c>
      <c r="X3427" s="14">
        <f>SUMIFS('Fielding Data'!H:H,'Fielding Data'!$A:$A,'Hitting Data'!$A3427)</f>
        <v>11</v>
      </c>
    </row>
    <row r="3428" spans="1:24" x14ac:dyDescent="0.25">
      <c r="A3428" s="14" t="str">
        <f t="shared" si="53"/>
        <v>valdera022012</v>
      </c>
      <c r="B3428" s="19" t="s">
        <v>1403</v>
      </c>
      <c r="C3428" s="19">
        <v>2012</v>
      </c>
      <c r="D3428" s="19">
        <v>27</v>
      </c>
      <c r="E3428" s="19">
        <v>0</v>
      </c>
      <c r="F3428" s="19">
        <v>0</v>
      </c>
      <c r="G3428" s="19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4" t="str">
        <f>IFERROR(VLOOKUP($A3428,'Fielding Data'!$A:$H,MATCH(P$1,'Fielding Data'!$A$1:$H$1,0),0),"Other")</f>
        <v>P</v>
      </c>
      <c r="Q3428" s="14">
        <f>IFERROR(VLOOKUP($A3428,'Fielding Data'!$A:$H,MATCH(Q$1,'Fielding Data'!$A$1:$H$1,0),0),"Other")</f>
        <v>1</v>
      </c>
      <c r="R3428" s="14">
        <f>IFERROR(VLOOKUP($A3428,'Fielding Data'!$A:$H,MATCH(R$1,'Fielding Data'!$A$1:$H$1,0),0),"Other")</f>
        <v>1</v>
      </c>
      <c r="S3428" s="14">
        <f>IFERROR(VLOOKUP($A3428,'Fielding Data'!$A:$H,MATCH(S$1,'Fielding Data'!$A$1:$H$1,0),0),"Other")</f>
        <v>0</v>
      </c>
      <c r="T3428" s="14">
        <f>IFERROR(VLOOKUP($A3428,'Fielding Data'!$A:$H,MATCH(T$1,'Fielding Data'!$A$1:$H$1,0),0),"Other")</f>
        <v>0</v>
      </c>
      <c r="U3428" s="14">
        <f>SUMIFS('Fielding Data'!E:E,'Fielding Data'!$A:$A,'Hitting Data'!$A3428)</f>
        <v>1</v>
      </c>
      <c r="V3428" s="14">
        <f>SUMIFS('Fielding Data'!F:F,'Fielding Data'!$A:$A,'Hitting Data'!$A3428)</f>
        <v>1</v>
      </c>
      <c r="W3428" s="14">
        <f>SUMIFS('Fielding Data'!G:G,'Fielding Data'!$A:$A,'Hitting Data'!$A3428)</f>
        <v>0</v>
      </c>
      <c r="X3428" s="14">
        <f>SUMIFS('Fielding Data'!H:H,'Fielding Data'!$A:$A,'Hitting Data'!$A3428)</f>
        <v>0</v>
      </c>
    </row>
    <row r="3429" spans="1:24" x14ac:dyDescent="0.25">
      <c r="A3429" s="14" t="str">
        <f t="shared" si="53"/>
        <v>valdewi012012</v>
      </c>
      <c r="B3429" s="19" t="s">
        <v>504</v>
      </c>
      <c r="C3429" s="19">
        <v>2012</v>
      </c>
      <c r="D3429" s="19">
        <v>77</v>
      </c>
      <c r="E3429" s="19">
        <v>194</v>
      </c>
      <c r="F3429" s="19">
        <v>15</v>
      </c>
      <c r="G3429" s="19">
        <v>40</v>
      </c>
      <c r="H3429" s="19">
        <v>4</v>
      </c>
      <c r="I3429" s="19">
        <v>0</v>
      </c>
      <c r="J3429" s="19">
        <v>0</v>
      </c>
      <c r="K3429" s="19">
        <v>15</v>
      </c>
      <c r="L3429" s="19">
        <v>3</v>
      </c>
      <c r="M3429" s="19">
        <v>1</v>
      </c>
      <c r="N3429" s="19">
        <v>8</v>
      </c>
      <c r="O3429" s="19">
        <v>36</v>
      </c>
      <c r="P3429" s="14" t="str">
        <f>IFERROR(VLOOKUP($A3429,'Fielding Data'!$A:$H,MATCH(P$1,'Fielding Data'!$A$1:$H$1,0),0),"Other")</f>
        <v>2B</v>
      </c>
      <c r="Q3429" s="14">
        <f>IFERROR(VLOOKUP($A3429,'Fielding Data'!$A:$H,MATCH(Q$1,'Fielding Data'!$A$1:$H$1,0),0),"Other")</f>
        <v>14</v>
      </c>
      <c r="R3429" s="14">
        <f>IFERROR(VLOOKUP($A3429,'Fielding Data'!$A:$H,MATCH(R$1,'Fielding Data'!$A$1:$H$1,0),0),"Other")</f>
        <v>27</v>
      </c>
      <c r="S3429" s="14">
        <f>IFERROR(VLOOKUP($A3429,'Fielding Data'!$A:$H,MATCH(S$1,'Fielding Data'!$A$1:$H$1,0),0),"Other")</f>
        <v>1</v>
      </c>
      <c r="T3429" s="14">
        <f>IFERROR(VLOOKUP($A3429,'Fielding Data'!$A:$H,MATCH(T$1,'Fielding Data'!$A$1:$H$1,0),0),"Other")</f>
        <v>3</v>
      </c>
      <c r="U3429" s="14">
        <f>SUMIFS('Fielding Data'!E:E,'Fielding Data'!$A:$A,'Hitting Data'!$A3429)</f>
        <v>72</v>
      </c>
      <c r="V3429" s="14">
        <f>SUMIFS('Fielding Data'!F:F,'Fielding Data'!$A:$A,'Hitting Data'!$A3429)</f>
        <v>94</v>
      </c>
      <c r="W3429" s="14">
        <f>SUMIFS('Fielding Data'!G:G,'Fielding Data'!$A:$A,'Hitting Data'!$A3429)</f>
        <v>4</v>
      </c>
      <c r="X3429" s="14">
        <f>SUMIFS('Fielding Data'!H:H,'Fielding Data'!$A:$A,'Hitting Data'!$A3429)</f>
        <v>19</v>
      </c>
    </row>
    <row r="3430" spans="1:24" x14ac:dyDescent="0.25">
      <c r="A3430" s="14" t="str">
        <f t="shared" si="53"/>
        <v>valvejo012012</v>
      </c>
      <c r="B3430" s="19" t="s">
        <v>406</v>
      </c>
      <c r="C3430" s="19">
        <v>2012</v>
      </c>
      <c r="D3430" s="19">
        <v>71</v>
      </c>
      <c r="E3430" s="19">
        <v>0</v>
      </c>
      <c r="F3430" s="19">
        <v>0</v>
      </c>
      <c r="G3430" s="19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4" t="str">
        <f>IFERROR(VLOOKUP($A3430,'Fielding Data'!$A:$H,MATCH(P$1,'Fielding Data'!$A$1:$H$1,0),0),"Other")</f>
        <v>P</v>
      </c>
      <c r="Q3430" s="14">
        <f>IFERROR(VLOOKUP($A3430,'Fielding Data'!$A:$H,MATCH(Q$1,'Fielding Data'!$A$1:$H$1,0),0),"Other")</f>
        <v>4</v>
      </c>
      <c r="R3430" s="14">
        <f>IFERROR(VLOOKUP($A3430,'Fielding Data'!$A:$H,MATCH(R$1,'Fielding Data'!$A$1:$H$1,0),0),"Other")</f>
        <v>0</v>
      </c>
      <c r="S3430" s="14">
        <f>IFERROR(VLOOKUP($A3430,'Fielding Data'!$A:$H,MATCH(S$1,'Fielding Data'!$A$1:$H$1,0),0),"Other")</f>
        <v>1</v>
      </c>
      <c r="T3430" s="14">
        <f>IFERROR(VLOOKUP($A3430,'Fielding Data'!$A:$H,MATCH(T$1,'Fielding Data'!$A$1:$H$1,0),0),"Other")</f>
        <v>0</v>
      </c>
      <c r="U3430" s="14">
        <f>SUMIFS('Fielding Data'!E:E,'Fielding Data'!$A:$A,'Hitting Data'!$A3430)</f>
        <v>4</v>
      </c>
      <c r="V3430" s="14">
        <f>SUMIFS('Fielding Data'!F:F,'Fielding Data'!$A:$A,'Hitting Data'!$A3430)</f>
        <v>0</v>
      </c>
      <c r="W3430" s="14">
        <f>SUMIFS('Fielding Data'!G:G,'Fielding Data'!$A:$A,'Hitting Data'!$A3430)</f>
        <v>1</v>
      </c>
      <c r="X3430" s="14">
        <f>SUMIFS('Fielding Data'!H:H,'Fielding Data'!$A:$A,'Hitting Data'!$A3430)</f>
        <v>0</v>
      </c>
    </row>
    <row r="3431" spans="1:24" x14ac:dyDescent="0.25">
      <c r="A3431" s="14" t="str">
        <f t="shared" si="53"/>
        <v>vanderi012012</v>
      </c>
      <c r="B3431" s="19" t="s">
        <v>865</v>
      </c>
      <c r="C3431" s="19">
        <v>2012</v>
      </c>
      <c r="D3431" s="19">
        <v>4</v>
      </c>
      <c r="E3431" s="19">
        <v>0</v>
      </c>
      <c r="F3431" s="19">
        <v>0</v>
      </c>
      <c r="G3431" s="19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4" t="str">
        <f>IFERROR(VLOOKUP($A3431,'Fielding Data'!$A:$H,MATCH(P$1,'Fielding Data'!$A$1:$H$1,0),0),"Other")</f>
        <v>P</v>
      </c>
      <c r="Q3431" s="14">
        <f>IFERROR(VLOOKUP($A3431,'Fielding Data'!$A:$H,MATCH(Q$1,'Fielding Data'!$A$1:$H$1,0),0),"Other")</f>
        <v>0</v>
      </c>
      <c r="R3431" s="14">
        <f>IFERROR(VLOOKUP($A3431,'Fielding Data'!$A:$H,MATCH(R$1,'Fielding Data'!$A$1:$H$1,0),0),"Other")</f>
        <v>0</v>
      </c>
      <c r="S3431" s="14">
        <f>IFERROR(VLOOKUP($A3431,'Fielding Data'!$A:$H,MATCH(S$1,'Fielding Data'!$A$1:$H$1,0),0),"Other")</f>
        <v>0</v>
      </c>
      <c r="T3431" s="14">
        <f>IFERROR(VLOOKUP($A3431,'Fielding Data'!$A:$H,MATCH(T$1,'Fielding Data'!$A$1:$H$1,0),0),"Other")</f>
        <v>0</v>
      </c>
      <c r="U3431" s="14">
        <f>SUMIFS('Fielding Data'!E:E,'Fielding Data'!$A:$A,'Hitting Data'!$A3431)</f>
        <v>0</v>
      </c>
      <c r="V3431" s="14">
        <f>SUMIFS('Fielding Data'!F:F,'Fielding Data'!$A:$A,'Hitting Data'!$A3431)</f>
        <v>0</v>
      </c>
      <c r="W3431" s="14">
        <f>SUMIFS('Fielding Data'!G:G,'Fielding Data'!$A:$A,'Hitting Data'!$A3431)</f>
        <v>0</v>
      </c>
      <c r="X3431" s="14">
        <f>SUMIFS('Fielding Data'!H:H,'Fielding Data'!$A:$A,'Hitting Data'!$A3431)</f>
        <v>0</v>
      </c>
    </row>
    <row r="3432" spans="1:24" x14ac:dyDescent="0.25">
      <c r="A3432" s="14" t="str">
        <f t="shared" si="53"/>
        <v>vanslsc012012</v>
      </c>
      <c r="B3432" s="19" t="s">
        <v>1850</v>
      </c>
      <c r="C3432" s="19">
        <v>2012</v>
      </c>
      <c r="D3432" s="19">
        <v>27</v>
      </c>
      <c r="E3432" s="19">
        <v>54</v>
      </c>
      <c r="F3432" s="19">
        <v>4</v>
      </c>
      <c r="G3432" s="19">
        <v>9</v>
      </c>
      <c r="H3432" s="19">
        <v>2</v>
      </c>
      <c r="I3432" s="19">
        <v>0</v>
      </c>
      <c r="J3432" s="19">
        <v>2</v>
      </c>
      <c r="K3432" s="19">
        <v>7</v>
      </c>
      <c r="L3432" s="19">
        <v>1</v>
      </c>
      <c r="M3432" s="19">
        <v>0</v>
      </c>
      <c r="N3432" s="19">
        <v>2</v>
      </c>
      <c r="O3432" s="19">
        <v>14</v>
      </c>
      <c r="P3432" s="14" t="str">
        <f>IFERROR(VLOOKUP($A3432,'Fielding Data'!$A:$H,MATCH(P$1,'Fielding Data'!$A$1:$H$1,0),0),"Other")</f>
        <v>1B</v>
      </c>
      <c r="Q3432" s="14">
        <f>IFERROR(VLOOKUP($A3432,'Fielding Data'!$A:$H,MATCH(Q$1,'Fielding Data'!$A$1:$H$1,0),0),"Other")</f>
        <v>23</v>
      </c>
      <c r="R3432" s="14">
        <f>IFERROR(VLOOKUP($A3432,'Fielding Data'!$A:$H,MATCH(R$1,'Fielding Data'!$A$1:$H$1,0),0),"Other")</f>
        <v>4</v>
      </c>
      <c r="S3432" s="14">
        <f>IFERROR(VLOOKUP($A3432,'Fielding Data'!$A:$H,MATCH(S$1,'Fielding Data'!$A$1:$H$1,0),0),"Other")</f>
        <v>0</v>
      </c>
      <c r="T3432" s="14">
        <f>IFERROR(VLOOKUP($A3432,'Fielding Data'!$A:$H,MATCH(T$1,'Fielding Data'!$A$1:$H$1,0),0),"Other")</f>
        <v>2</v>
      </c>
      <c r="U3432" s="14">
        <f>SUMIFS('Fielding Data'!E:E,'Fielding Data'!$A:$A,'Hitting Data'!$A3432)</f>
        <v>45</v>
      </c>
      <c r="V3432" s="14">
        <f>SUMIFS('Fielding Data'!F:F,'Fielding Data'!$A:$A,'Hitting Data'!$A3432)</f>
        <v>5</v>
      </c>
      <c r="W3432" s="14">
        <f>SUMIFS('Fielding Data'!G:G,'Fielding Data'!$A:$A,'Hitting Data'!$A3432)</f>
        <v>0</v>
      </c>
      <c r="X3432" s="14">
        <f>SUMIFS('Fielding Data'!H:H,'Fielding Data'!$A:$A,'Hitting Data'!$A3432)</f>
        <v>3</v>
      </c>
    </row>
    <row r="3433" spans="1:24" x14ac:dyDescent="0.25">
      <c r="A3433" s="14" t="str">
        <f t="shared" si="53"/>
        <v>vargaja012012</v>
      </c>
      <c r="B3433" s="19" t="s">
        <v>614</v>
      </c>
      <c r="C3433" s="19">
        <v>2012</v>
      </c>
      <c r="D3433" s="19">
        <v>33</v>
      </c>
      <c r="E3433" s="19">
        <v>5</v>
      </c>
      <c r="F3433" s="19">
        <v>2</v>
      </c>
      <c r="G3433" s="19">
        <v>2</v>
      </c>
      <c r="H3433" s="19">
        <v>0</v>
      </c>
      <c r="I3433" s="19">
        <v>0</v>
      </c>
      <c r="J3433" s="19">
        <v>0</v>
      </c>
      <c r="K3433" s="19">
        <v>1</v>
      </c>
      <c r="L3433" s="19">
        <v>0</v>
      </c>
      <c r="M3433" s="19">
        <v>0</v>
      </c>
      <c r="N3433" s="19">
        <v>1</v>
      </c>
      <c r="O3433" s="19">
        <v>2</v>
      </c>
      <c r="P3433" s="14" t="str">
        <f>IFERROR(VLOOKUP($A3433,'Fielding Data'!$A:$H,MATCH(P$1,'Fielding Data'!$A$1:$H$1,0),0),"Other")</f>
        <v>P</v>
      </c>
      <c r="Q3433" s="14">
        <f>IFERROR(VLOOKUP($A3433,'Fielding Data'!$A:$H,MATCH(Q$1,'Fielding Data'!$A$1:$H$1,0),0),"Other")</f>
        <v>7</v>
      </c>
      <c r="R3433" s="14">
        <f>IFERROR(VLOOKUP($A3433,'Fielding Data'!$A:$H,MATCH(R$1,'Fielding Data'!$A$1:$H$1,0),0),"Other")</f>
        <v>28</v>
      </c>
      <c r="S3433" s="14">
        <f>IFERROR(VLOOKUP($A3433,'Fielding Data'!$A:$H,MATCH(S$1,'Fielding Data'!$A$1:$H$1,0),0),"Other")</f>
        <v>2</v>
      </c>
      <c r="T3433" s="14">
        <f>IFERROR(VLOOKUP($A3433,'Fielding Data'!$A:$H,MATCH(T$1,'Fielding Data'!$A$1:$H$1,0),0),"Other")</f>
        <v>0</v>
      </c>
      <c r="U3433" s="14">
        <f>SUMIFS('Fielding Data'!E:E,'Fielding Data'!$A:$A,'Hitting Data'!$A3433)</f>
        <v>7</v>
      </c>
      <c r="V3433" s="14">
        <f>SUMIFS('Fielding Data'!F:F,'Fielding Data'!$A:$A,'Hitting Data'!$A3433)</f>
        <v>28</v>
      </c>
      <c r="W3433" s="14">
        <f>SUMIFS('Fielding Data'!G:G,'Fielding Data'!$A:$A,'Hitting Data'!$A3433)</f>
        <v>2</v>
      </c>
      <c r="X3433" s="14">
        <f>SUMIFS('Fielding Data'!H:H,'Fielding Data'!$A:$A,'Hitting Data'!$A3433)</f>
        <v>0</v>
      </c>
    </row>
    <row r="3434" spans="1:24" x14ac:dyDescent="0.25">
      <c r="A3434" s="14" t="str">
        <f t="shared" si="53"/>
        <v>varvaan012012</v>
      </c>
      <c r="B3434" s="19" t="s">
        <v>1405</v>
      </c>
      <c r="C3434" s="19">
        <v>2012</v>
      </c>
      <c r="D3434" s="19">
        <v>12</v>
      </c>
      <c r="E3434" s="19">
        <v>0</v>
      </c>
      <c r="F3434" s="19">
        <v>0</v>
      </c>
      <c r="G3434" s="19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4" t="str">
        <f>IFERROR(VLOOKUP($A3434,'Fielding Data'!$A:$H,MATCH(P$1,'Fielding Data'!$A$1:$H$1,0),0),"Other")</f>
        <v>P</v>
      </c>
      <c r="Q3434" s="14">
        <f>IFERROR(VLOOKUP($A3434,'Fielding Data'!$A:$H,MATCH(Q$1,'Fielding Data'!$A$1:$H$1,0),0),"Other")</f>
        <v>0</v>
      </c>
      <c r="R3434" s="14">
        <f>IFERROR(VLOOKUP($A3434,'Fielding Data'!$A:$H,MATCH(R$1,'Fielding Data'!$A$1:$H$1,0),0),"Other")</f>
        <v>1</v>
      </c>
      <c r="S3434" s="14">
        <f>IFERROR(VLOOKUP($A3434,'Fielding Data'!$A:$H,MATCH(S$1,'Fielding Data'!$A$1:$H$1,0),0),"Other")</f>
        <v>0</v>
      </c>
      <c r="T3434" s="14">
        <f>IFERROR(VLOOKUP($A3434,'Fielding Data'!$A:$H,MATCH(T$1,'Fielding Data'!$A$1:$H$1,0),0),"Other")</f>
        <v>0</v>
      </c>
      <c r="U3434" s="14">
        <f>SUMIFS('Fielding Data'!E:E,'Fielding Data'!$A:$A,'Hitting Data'!$A3434)</f>
        <v>0</v>
      </c>
      <c r="V3434" s="14">
        <f>SUMIFS('Fielding Data'!F:F,'Fielding Data'!$A:$A,'Hitting Data'!$A3434)</f>
        <v>1</v>
      </c>
      <c r="W3434" s="14">
        <f>SUMIFS('Fielding Data'!G:G,'Fielding Data'!$A:$A,'Hitting Data'!$A3434)</f>
        <v>0</v>
      </c>
      <c r="X3434" s="14">
        <f>SUMIFS('Fielding Data'!H:H,'Fielding Data'!$A:$A,'Hitting Data'!$A3434)</f>
        <v>0</v>
      </c>
    </row>
    <row r="3435" spans="1:24" x14ac:dyDescent="0.25">
      <c r="A3435" s="14" t="str">
        <f t="shared" si="53"/>
        <v>vasques012012</v>
      </c>
      <c r="B3435" s="19" t="s">
        <v>1204</v>
      </c>
      <c r="C3435" s="19">
        <v>2012</v>
      </c>
      <c r="D3435" s="19">
        <v>6</v>
      </c>
      <c r="E3435" s="19">
        <v>0</v>
      </c>
      <c r="F3435" s="19">
        <v>0</v>
      </c>
      <c r="G3435" s="19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4" t="str">
        <f>IFERROR(VLOOKUP($A3435,'Fielding Data'!$A:$H,MATCH(P$1,'Fielding Data'!$A$1:$H$1,0),0),"Other")</f>
        <v>P</v>
      </c>
      <c r="Q3435" s="14">
        <f>IFERROR(VLOOKUP($A3435,'Fielding Data'!$A:$H,MATCH(Q$1,'Fielding Data'!$A$1:$H$1,0),0),"Other")</f>
        <v>0</v>
      </c>
      <c r="R3435" s="14">
        <f>IFERROR(VLOOKUP($A3435,'Fielding Data'!$A:$H,MATCH(R$1,'Fielding Data'!$A$1:$H$1,0),0),"Other")</f>
        <v>6</v>
      </c>
      <c r="S3435" s="14">
        <f>IFERROR(VLOOKUP($A3435,'Fielding Data'!$A:$H,MATCH(S$1,'Fielding Data'!$A$1:$H$1,0),0),"Other")</f>
        <v>0</v>
      </c>
      <c r="T3435" s="14">
        <f>IFERROR(VLOOKUP($A3435,'Fielding Data'!$A:$H,MATCH(T$1,'Fielding Data'!$A$1:$H$1,0),0),"Other")</f>
        <v>0</v>
      </c>
      <c r="U3435" s="14">
        <f>SUMIFS('Fielding Data'!E:E,'Fielding Data'!$A:$A,'Hitting Data'!$A3435)</f>
        <v>0</v>
      </c>
      <c r="V3435" s="14">
        <f>SUMIFS('Fielding Data'!F:F,'Fielding Data'!$A:$A,'Hitting Data'!$A3435)</f>
        <v>6</v>
      </c>
      <c r="W3435" s="14">
        <f>SUMIFS('Fielding Data'!G:G,'Fielding Data'!$A:$A,'Hitting Data'!$A3435)</f>
        <v>0</v>
      </c>
      <c r="X3435" s="14">
        <f>SUMIFS('Fielding Data'!H:H,'Fielding Data'!$A:$A,'Hitting Data'!$A3435)</f>
        <v>0</v>
      </c>
    </row>
    <row r="3436" spans="1:24" x14ac:dyDescent="0.25">
      <c r="A3436" s="14" t="str">
        <f t="shared" si="53"/>
        <v>vealdo012012</v>
      </c>
      <c r="B3436" s="19" t="s">
        <v>1205</v>
      </c>
      <c r="C3436" s="19">
        <v>2012</v>
      </c>
      <c r="D3436" s="19">
        <v>24</v>
      </c>
      <c r="E3436" s="19">
        <v>0</v>
      </c>
      <c r="F3436" s="19">
        <v>0</v>
      </c>
      <c r="G3436" s="19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4" t="str">
        <f>IFERROR(VLOOKUP($A3436,'Fielding Data'!$A:$H,MATCH(P$1,'Fielding Data'!$A$1:$H$1,0),0),"Other")</f>
        <v>P</v>
      </c>
      <c r="Q3436" s="14">
        <f>IFERROR(VLOOKUP($A3436,'Fielding Data'!$A:$H,MATCH(Q$1,'Fielding Data'!$A$1:$H$1,0),0),"Other")</f>
        <v>0</v>
      </c>
      <c r="R3436" s="14">
        <f>IFERROR(VLOOKUP($A3436,'Fielding Data'!$A:$H,MATCH(R$1,'Fielding Data'!$A$1:$H$1,0),0),"Other")</f>
        <v>1</v>
      </c>
      <c r="S3436" s="14">
        <f>IFERROR(VLOOKUP($A3436,'Fielding Data'!$A:$H,MATCH(S$1,'Fielding Data'!$A$1:$H$1,0),0),"Other")</f>
        <v>1</v>
      </c>
      <c r="T3436" s="14">
        <f>IFERROR(VLOOKUP($A3436,'Fielding Data'!$A:$H,MATCH(T$1,'Fielding Data'!$A$1:$H$1,0),0),"Other")</f>
        <v>0</v>
      </c>
      <c r="U3436" s="14">
        <f>SUMIFS('Fielding Data'!E:E,'Fielding Data'!$A:$A,'Hitting Data'!$A3436)</f>
        <v>0</v>
      </c>
      <c r="V3436" s="14">
        <f>SUMIFS('Fielding Data'!F:F,'Fielding Data'!$A:$A,'Hitting Data'!$A3436)</f>
        <v>1</v>
      </c>
      <c r="W3436" s="14">
        <f>SUMIFS('Fielding Data'!G:G,'Fielding Data'!$A:$A,'Hitting Data'!$A3436)</f>
        <v>1</v>
      </c>
      <c r="X3436" s="14">
        <f>SUMIFS('Fielding Data'!H:H,'Fielding Data'!$A:$A,'Hitting Data'!$A3436)</f>
        <v>0</v>
      </c>
    </row>
    <row r="3437" spans="1:24" x14ac:dyDescent="0.25">
      <c r="A3437" s="14" t="str">
        <f t="shared" si="53"/>
        <v>velazgi012012</v>
      </c>
      <c r="B3437" s="19" t="s">
        <v>1029</v>
      </c>
      <c r="C3437" s="19">
        <v>2012</v>
      </c>
      <c r="D3437" s="19">
        <v>19</v>
      </c>
      <c r="E3437" s="19">
        <v>56</v>
      </c>
      <c r="F3437" s="19">
        <v>2</v>
      </c>
      <c r="G3437" s="19">
        <v>13</v>
      </c>
      <c r="H3437" s="19">
        <v>1</v>
      </c>
      <c r="I3437" s="19">
        <v>0</v>
      </c>
      <c r="J3437" s="19">
        <v>0</v>
      </c>
      <c r="K3437" s="19">
        <v>2</v>
      </c>
      <c r="L3437" s="19">
        <v>0</v>
      </c>
      <c r="M3437" s="19">
        <v>0</v>
      </c>
      <c r="N3437" s="19">
        <v>1</v>
      </c>
      <c r="O3437" s="19">
        <v>11</v>
      </c>
      <c r="P3437" s="14" t="str">
        <f>IFERROR(VLOOKUP($A3437,'Fielding Data'!$A:$H,MATCH(P$1,'Fielding Data'!$A$1:$H$1,0),0),"Other")</f>
        <v>3B</v>
      </c>
      <c r="Q3437" s="14">
        <f>IFERROR(VLOOKUP($A3437,'Fielding Data'!$A:$H,MATCH(Q$1,'Fielding Data'!$A$1:$H$1,0),0),"Other")</f>
        <v>16</v>
      </c>
      <c r="R3437" s="14">
        <f>IFERROR(VLOOKUP($A3437,'Fielding Data'!$A:$H,MATCH(R$1,'Fielding Data'!$A$1:$H$1,0),0),"Other")</f>
        <v>31</v>
      </c>
      <c r="S3437" s="14">
        <f>IFERROR(VLOOKUP($A3437,'Fielding Data'!$A:$H,MATCH(S$1,'Fielding Data'!$A$1:$H$1,0),0),"Other")</f>
        <v>2</v>
      </c>
      <c r="T3437" s="14">
        <f>IFERROR(VLOOKUP($A3437,'Fielding Data'!$A:$H,MATCH(T$1,'Fielding Data'!$A$1:$H$1,0),0),"Other")</f>
        <v>3</v>
      </c>
      <c r="U3437" s="14">
        <f>SUMIFS('Fielding Data'!E:E,'Fielding Data'!$A:$A,'Hitting Data'!$A3437)</f>
        <v>16</v>
      </c>
      <c r="V3437" s="14">
        <f>SUMIFS('Fielding Data'!F:F,'Fielding Data'!$A:$A,'Hitting Data'!$A3437)</f>
        <v>31</v>
      </c>
      <c r="W3437" s="14">
        <f>SUMIFS('Fielding Data'!G:G,'Fielding Data'!$A:$A,'Hitting Data'!$A3437)</f>
        <v>2</v>
      </c>
      <c r="X3437" s="14">
        <f>SUMIFS('Fielding Data'!H:H,'Fielding Data'!$A:$A,'Hitting Data'!$A3437)</f>
        <v>3</v>
      </c>
    </row>
    <row r="3438" spans="1:24" x14ac:dyDescent="0.25">
      <c r="A3438" s="14" t="str">
        <f t="shared" si="53"/>
        <v>venabwi012012</v>
      </c>
      <c r="B3438" s="19" t="s">
        <v>1030</v>
      </c>
      <c r="C3438" s="19">
        <v>2012</v>
      </c>
      <c r="D3438" s="19">
        <v>148</v>
      </c>
      <c r="E3438" s="19">
        <v>417</v>
      </c>
      <c r="F3438" s="19">
        <v>62</v>
      </c>
      <c r="G3438" s="19">
        <v>110</v>
      </c>
      <c r="H3438" s="19">
        <v>26</v>
      </c>
      <c r="I3438" s="19">
        <v>8</v>
      </c>
      <c r="J3438" s="19">
        <v>9</v>
      </c>
      <c r="K3438" s="19">
        <v>45</v>
      </c>
      <c r="L3438" s="19">
        <v>24</v>
      </c>
      <c r="M3438" s="19">
        <v>6</v>
      </c>
      <c r="N3438" s="19">
        <v>41</v>
      </c>
      <c r="O3438" s="19">
        <v>94</v>
      </c>
      <c r="P3438" s="14" t="str">
        <f>IFERROR(VLOOKUP($A3438,'Fielding Data'!$A:$H,MATCH(P$1,'Fielding Data'!$A$1:$H$1,0),0),"Other")</f>
        <v>CF</v>
      </c>
      <c r="Q3438" s="14">
        <f>IFERROR(VLOOKUP($A3438,'Fielding Data'!$A:$H,MATCH(Q$1,'Fielding Data'!$A$1:$H$1,0),0),"Other")</f>
        <v>0</v>
      </c>
      <c r="R3438" s="14">
        <f>IFERROR(VLOOKUP($A3438,'Fielding Data'!$A:$H,MATCH(R$1,'Fielding Data'!$A$1:$H$1,0),0),"Other")</f>
        <v>0</v>
      </c>
      <c r="S3438" s="14">
        <f>IFERROR(VLOOKUP($A3438,'Fielding Data'!$A:$H,MATCH(S$1,'Fielding Data'!$A$1:$H$1,0),0),"Other")</f>
        <v>0</v>
      </c>
      <c r="T3438" s="14">
        <f>IFERROR(VLOOKUP($A3438,'Fielding Data'!$A:$H,MATCH(T$1,'Fielding Data'!$A$1:$H$1,0),0),"Other")</f>
        <v>0</v>
      </c>
      <c r="U3438" s="14">
        <f>SUMIFS('Fielding Data'!E:E,'Fielding Data'!$A:$A,'Hitting Data'!$A3438)</f>
        <v>209</v>
      </c>
      <c r="V3438" s="14">
        <f>SUMIFS('Fielding Data'!F:F,'Fielding Data'!$A:$A,'Hitting Data'!$A3438)</f>
        <v>1</v>
      </c>
      <c r="W3438" s="14">
        <f>SUMIFS('Fielding Data'!G:G,'Fielding Data'!$A:$A,'Hitting Data'!$A3438)</f>
        <v>7</v>
      </c>
      <c r="X3438" s="14">
        <f>SUMIFS('Fielding Data'!H:H,'Fielding Data'!$A:$A,'Hitting Data'!$A3438)</f>
        <v>0</v>
      </c>
    </row>
    <row r="3439" spans="1:24" x14ac:dyDescent="0.25">
      <c r="A3439" s="14" t="str">
        <f t="shared" si="53"/>
        <v>ventejo012012</v>
      </c>
      <c r="B3439" s="19" t="s">
        <v>1406</v>
      </c>
      <c r="C3439" s="19">
        <v>2012</v>
      </c>
      <c r="D3439" s="19">
        <v>66</v>
      </c>
      <c r="E3439" s="19">
        <v>0</v>
      </c>
      <c r="F3439" s="19">
        <v>0</v>
      </c>
      <c r="G3439" s="19">
        <v>0</v>
      </c>
      <c r="H3439" s="19">
        <v>0</v>
      </c>
      <c r="I3439" s="19">
        <v>0</v>
      </c>
      <c r="J3439" s="19">
        <v>0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4" t="str">
        <f>IFERROR(VLOOKUP($A3439,'Fielding Data'!$A:$H,MATCH(P$1,'Fielding Data'!$A$1:$H$1,0),0),"Other")</f>
        <v>P</v>
      </c>
      <c r="Q3439" s="14">
        <f>IFERROR(VLOOKUP($A3439,'Fielding Data'!$A:$H,MATCH(Q$1,'Fielding Data'!$A$1:$H$1,0),0),"Other")</f>
        <v>1</v>
      </c>
      <c r="R3439" s="14">
        <f>IFERROR(VLOOKUP($A3439,'Fielding Data'!$A:$H,MATCH(R$1,'Fielding Data'!$A$1:$H$1,0),0),"Other")</f>
        <v>9</v>
      </c>
      <c r="S3439" s="14">
        <f>IFERROR(VLOOKUP($A3439,'Fielding Data'!$A:$H,MATCH(S$1,'Fielding Data'!$A$1:$H$1,0),0),"Other")</f>
        <v>2</v>
      </c>
      <c r="T3439" s="14">
        <f>IFERROR(VLOOKUP($A3439,'Fielding Data'!$A:$H,MATCH(T$1,'Fielding Data'!$A$1:$H$1,0),0),"Other")</f>
        <v>0</v>
      </c>
      <c r="U3439" s="14">
        <f>SUMIFS('Fielding Data'!E:E,'Fielding Data'!$A:$A,'Hitting Data'!$A3439)</f>
        <v>1</v>
      </c>
      <c r="V3439" s="14">
        <f>SUMIFS('Fielding Data'!F:F,'Fielding Data'!$A:$A,'Hitting Data'!$A3439)</f>
        <v>9</v>
      </c>
      <c r="W3439" s="14">
        <f>SUMIFS('Fielding Data'!G:G,'Fielding Data'!$A:$A,'Hitting Data'!$A3439)</f>
        <v>2</v>
      </c>
      <c r="X3439" s="14">
        <f>SUMIFS('Fielding Data'!H:H,'Fielding Data'!$A:$A,'Hitting Data'!$A3439)</f>
        <v>0</v>
      </c>
    </row>
    <row r="3440" spans="1:24" x14ac:dyDescent="0.25">
      <c r="A3440" s="14" t="str">
        <f t="shared" si="53"/>
        <v>verasjo012012</v>
      </c>
      <c r="B3440" s="19" t="s">
        <v>739</v>
      </c>
      <c r="C3440" s="19">
        <v>2012</v>
      </c>
      <c r="D3440" s="19">
        <v>72</v>
      </c>
      <c r="E3440" s="19">
        <v>0</v>
      </c>
      <c r="F3440" s="19">
        <v>0</v>
      </c>
      <c r="G3440" s="19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4" t="str">
        <f>IFERROR(VLOOKUP($A3440,'Fielding Data'!$A:$H,MATCH(P$1,'Fielding Data'!$A$1:$H$1,0),0),"Other")</f>
        <v>P</v>
      </c>
      <c r="Q3440" s="14">
        <f>IFERROR(VLOOKUP($A3440,'Fielding Data'!$A:$H,MATCH(Q$1,'Fielding Data'!$A$1:$H$1,0),0),"Other")</f>
        <v>2</v>
      </c>
      <c r="R3440" s="14">
        <f>IFERROR(VLOOKUP($A3440,'Fielding Data'!$A:$H,MATCH(R$1,'Fielding Data'!$A$1:$H$1,0),0),"Other")</f>
        <v>6</v>
      </c>
      <c r="S3440" s="14">
        <f>IFERROR(VLOOKUP($A3440,'Fielding Data'!$A:$H,MATCH(S$1,'Fielding Data'!$A$1:$H$1,0),0),"Other")</f>
        <v>0</v>
      </c>
      <c r="T3440" s="14">
        <f>IFERROR(VLOOKUP($A3440,'Fielding Data'!$A:$H,MATCH(T$1,'Fielding Data'!$A$1:$H$1,0),0),"Other")</f>
        <v>0</v>
      </c>
      <c r="U3440" s="14">
        <f>SUMIFS('Fielding Data'!E:E,'Fielding Data'!$A:$A,'Hitting Data'!$A3440)</f>
        <v>2</v>
      </c>
      <c r="V3440" s="14">
        <f>SUMIFS('Fielding Data'!F:F,'Fielding Data'!$A:$A,'Hitting Data'!$A3440)</f>
        <v>6</v>
      </c>
      <c r="W3440" s="14">
        <f>SUMIFS('Fielding Data'!G:G,'Fielding Data'!$A:$A,'Hitting Data'!$A3440)</f>
        <v>0</v>
      </c>
      <c r="X3440" s="14">
        <f>SUMIFS('Fielding Data'!H:H,'Fielding Data'!$A:$A,'Hitting Data'!$A3440)</f>
        <v>0</v>
      </c>
    </row>
    <row r="3441" spans="1:24" x14ac:dyDescent="0.25">
      <c r="A3441" s="14" t="str">
        <f t="shared" si="53"/>
        <v>verdury012012</v>
      </c>
      <c r="B3441" s="19" t="s">
        <v>1851</v>
      </c>
      <c r="C3441" s="19">
        <v>2012</v>
      </c>
      <c r="D3441" s="19">
        <v>1</v>
      </c>
      <c r="E3441" s="19">
        <v>0</v>
      </c>
      <c r="F3441" s="19">
        <v>0</v>
      </c>
      <c r="G3441" s="19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4" t="str">
        <f>IFERROR(VLOOKUP($A3441,'Fielding Data'!$A:$H,MATCH(P$1,'Fielding Data'!$A$1:$H$1,0),0),"Other")</f>
        <v>P</v>
      </c>
      <c r="Q3441" s="14">
        <f>IFERROR(VLOOKUP($A3441,'Fielding Data'!$A:$H,MATCH(Q$1,'Fielding Data'!$A$1:$H$1,0),0),"Other")</f>
        <v>0</v>
      </c>
      <c r="R3441" s="14">
        <f>IFERROR(VLOOKUP($A3441,'Fielding Data'!$A:$H,MATCH(R$1,'Fielding Data'!$A$1:$H$1,0),0),"Other")</f>
        <v>0</v>
      </c>
      <c r="S3441" s="14">
        <f>IFERROR(VLOOKUP($A3441,'Fielding Data'!$A:$H,MATCH(S$1,'Fielding Data'!$A$1:$H$1,0),0),"Other")</f>
        <v>0</v>
      </c>
      <c r="T3441" s="14">
        <f>IFERROR(VLOOKUP($A3441,'Fielding Data'!$A:$H,MATCH(T$1,'Fielding Data'!$A$1:$H$1,0),0),"Other")</f>
        <v>0</v>
      </c>
      <c r="U3441" s="14">
        <f>SUMIFS('Fielding Data'!E:E,'Fielding Data'!$A:$A,'Hitting Data'!$A3441)</f>
        <v>0</v>
      </c>
      <c r="V3441" s="14">
        <f>SUMIFS('Fielding Data'!F:F,'Fielding Data'!$A:$A,'Hitting Data'!$A3441)</f>
        <v>0</v>
      </c>
      <c r="W3441" s="14">
        <f>SUMIFS('Fielding Data'!G:G,'Fielding Data'!$A:$A,'Hitting Data'!$A3441)</f>
        <v>0</v>
      </c>
      <c r="X3441" s="14">
        <f>SUMIFS('Fielding Data'!H:H,'Fielding Data'!$A:$A,'Hitting Data'!$A3441)</f>
        <v>0</v>
      </c>
    </row>
    <row r="3442" spans="1:24" x14ac:dyDescent="0.25">
      <c r="A3442" s="14" t="str">
        <f t="shared" si="53"/>
        <v>verlaju012012</v>
      </c>
      <c r="B3442" s="19" t="s">
        <v>615</v>
      </c>
      <c r="C3442" s="19">
        <v>2012</v>
      </c>
      <c r="D3442" s="19">
        <v>33</v>
      </c>
      <c r="E3442" s="19">
        <v>4</v>
      </c>
      <c r="F3442" s="19">
        <v>0</v>
      </c>
      <c r="G3442" s="19">
        <v>0</v>
      </c>
      <c r="H3442" s="19">
        <v>0</v>
      </c>
      <c r="I3442" s="19">
        <v>0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1</v>
      </c>
      <c r="P3442" s="14" t="str">
        <f>IFERROR(VLOOKUP($A3442,'Fielding Data'!$A:$H,MATCH(P$1,'Fielding Data'!$A$1:$H$1,0),0),"Other")</f>
        <v>P</v>
      </c>
      <c r="Q3442" s="14">
        <f>IFERROR(VLOOKUP($A3442,'Fielding Data'!$A:$H,MATCH(Q$1,'Fielding Data'!$A$1:$H$1,0),0),"Other")</f>
        <v>25</v>
      </c>
      <c r="R3442" s="14">
        <f>IFERROR(VLOOKUP($A3442,'Fielding Data'!$A:$H,MATCH(R$1,'Fielding Data'!$A$1:$H$1,0),0),"Other")</f>
        <v>24</v>
      </c>
      <c r="S3442" s="14">
        <f>IFERROR(VLOOKUP($A3442,'Fielding Data'!$A:$H,MATCH(S$1,'Fielding Data'!$A$1:$H$1,0),0),"Other")</f>
        <v>4</v>
      </c>
      <c r="T3442" s="14">
        <f>IFERROR(VLOOKUP($A3442,'Fielding Data'!$A:$H,MATCH(T$1,'Fielding Data'!$A$1:$H$1,0),0),"Other")</f>
        <v>3</v>
      </c>
      <c r="U3442" s="14">
        <f>SUMIFS('Fielding Data'!E:E,'Fielding Data'!$A:$A,'Hitting Data'!$A3442)</f>
        <v>25</v>
      </c>
      <c r="V3442" s="14">
        <f>SUMIFS('Fielding Data'!F:F,'Fielding Data'!$A:$A,'Hitting Data'!$A3442)</f>
        <v>24</v>
      </c>
      <c r="W3442" s="14">
        <f>SUMIFS('Fielding Data'!G:G,'Fielding Data'!$A:$A,'Hitting Data'!$A3442)</f>
        <v>4</v>
      </c>
      <c r="X3442" s="14">
        <f>SUMIFS('Fielding Data'!H:H,'Fielding Data'!$A:$A,'Hitting Data'!$A3442)</f>
        <v>3</v>
      </c>
    </row>
    <row r="3443" spans="1:24" x14ac:dyDescent="0.25">
      <c r="A3443" s="14" t="str">
        <f t="shared" si="53"/>
        <v>vicieda012012</v>
      </c>
      <c r="B3443" s="19" t="s">
        <v>1407</v>
      </c>
      <c r="C3443" s="19">
        <v>2012</v>
      </c>
      <c r="D3443" s="19">
        <v>147</v>
      </c>
      <c r="E3443" s="19">
        <v>505</v>
      </c>
      <c r="F3443" s="19">
        <v>64</v>
      </c>
      <c r="G3443" s="19">
        <v>129</v>
      </c>
      <c r="H3443" s="19">
        <v>18</v>
      </c>
      <c r="I3443" s="19">
        <v>1</v>
      </c>
      <c r="J3443" s="19">
        <v>25</v>
      </c>
      <c r="K3443" s="19">
        <v>78</v>
      </c>
      <c r="L3443" s="19">
        <v>0</v>
      </c>
      <c r="M3443" s="19">
        <v>2</v>
      </c>
      <c r="N3443" s="19">
        <v>28</v>
      </c>
      <c r="O3443" s="19">
        <v>120</v>
      </c>
      <c r="P3443" s="14" t="str">
        <f>IFERROR(VLOOKUP($A3443,'Fielding Data'!$A:$H,MATCH(P$1,'Fielding Data'!$A$1:$H$1,0),0),"Other")</f>
        <v>LF</v>
      </c>
      <c r="Q3443" s="14">
        <f>IFERROR(VLOOKUP($A3443,'Fielding Data'!$A:$H,MATCH(Q$1,'Fielding Data'!$A$1:$H$1,0),0),"Other")</f>
        <v>0</v>
      </c>
      <c r="R3443" s="14">
        <f>IFERROR(VLOOKUP($A3443,'Fielding Data'!$A:$H,MATCH(R$1,'Fielding Data'!$A$1:$H$1,0),0),"Other")</f>
        <v>0</v>
      </c>
      <c r="S3443" s="14">
        <f>IFERROR(VLOOKUP($A3443,'Fielding Data'!$A:$H,MATCH(S$1,'Fielding Data'!$A$1:$H$1,0),0),"Other")</f>
        <v>0</v>
      </c>
      <c r="T3443" s="14">
        <f>IFERROR(VLOOKUP($A3443,'Fielding Data'!$A:$H,MATCH(T$1,'Fielding Data'!$A$1:$H$1,0),0),"Other")</f>
        <v>0</v>
      </c>
      <c r="U3443" s="14">
        <f>SUMIFS('Fielding Data'!E:E,'Fielding Data'!$A:$A,'Hitting Data'!$A3443)</f>
        <v>233</v>
      </c>
      <c r="V3443" s="14">
        <f>SUMIFS('Fielding Data'!F:F,'Fielding Data'!$A:$A,'Hitting Data'!$A3443)</f>
        <v>13</v>
      </c>
      <c r="W3443" s="14">
        <f>SUMIFS('Fielding Data'!G:G,'Fielding Data'!$A:$A,'Hitting Data'!$A3443)</f>
        <v>2</v>
      </c>
      <c r="X3443" s="14">
        <f>SUMIFS('Fielding Data'!H:H,'Fielding Data'!$A:$A,'Hitting Data'!$A3443)</f>
        <v>0</v>
      </c>
    </row>
    <row r="3444" spans="1:24" x14ac:dyDescent="0.25">
      <c r="A3444" s="14" t="str">
        <f t="shared" si="53"/>
        <v>villabr022012</v>
      </c>
      <c r="B3444" s="19" t="s">
        <v>1643</v>
      </c>
      <c r="C3444" s="19">
        <v>2012</v>
      </c>
      <c r="D3444" s="19">
        <v>50</v>
      </c>
      <c r="E3444" s="19">
        <v>0</v>
      </c>
      <c r="F3444" s="19">
        <v>0</v>
      </c>
      <c r="G3444" s="19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4" t="str">
        <f>IFERROR(VLOOKUP($A3444,'Fielding Data'!$A:$H,MATCH(P$1,'Fielding Data'!$A$1:$H$1,0),0),"Other")</f>
        <v>P</v>
      </c>
      <c r="Q3444" s="14">
        <f>IFERROR(VLOOKUP($A3444,'Fielding Data'!$A:$H,MATCH(Q$1,'Fielding Data'!$A$1:$H$1,0),0),"Other")</f>
        <v>1</v>
      </c>
      <c r="R3444" s="14">
        <f>IFERROR(VLOOKUP($A3444,'Fielding Data'!$A:$H,MATCH(R$1,'Fielding Data'!$A$1:$H$1,0),0),"Other")</f>
        <v>4</v>
      </c>
      <c r="S3444" s="14">
        <f>IFERROR(VLOOKUP($A3444,'Fielding Data'!$A:$H,MATCH(S$1,'Fielding Data'!$A$1:$H$1,0),0),"Other")</f>
        <v>2</v>
      </c>
      <c r="T3444" s="14">
        <f>IFERROR(VLOOKUP($A3444,'Fielding Data'!$A:$H,MATCH(T$1,'Fielding Data'!$A$1:$H$1,0),0),"Other")</f>
        <v>1</v>
      </c>
      <c r="U3444" s="14">
        <f>SUMIFS('Fielding Data'!E:E,'Fielding Data'!$A:$A,'Hitting Data'!$A3444)</f>
        <v>1</v>
      </c>
      <c r="V3444" s="14">
        <f>SUMIFS('Fielding Data'!F:F,'Fielding Data'!$A:$A,'Hitting Data'!$A3444)</f>
        <v>4</v>
      </c>
      <c r="W3444" s="14">
        <f>SUMIFS('Fielding Data'!G:G,'Fielding Data'!$A:$A,'Hitting Data'!$A3444)</f>
        <v>2</v>
      </c>
      <c r="X3444" s="14">
        <f>SUMIFS('Fielding Data'!H:H,'Fielding Data'!$A:$A,'Hitting Data'!$A3444)</f>
        <v>1</v>
      </c>
    </row>
    <row r="3445" spans="1:24" x14ac:dyDescent="0.25">
      <c r="A3445" s="14" t="str">
        <f t="shared" si="53"/>
        <v>villaca012012</v>
      </c>
      <c r="B3445" s="19" t="s">
        <v>740</v>
      </c>
      <c r="C3445" s="19">
        <v>2012</v>
      </c>
      <c r="D3445" s="19">
        <v>38</v>
      </c>
      <c r="E3445" s="19">
        <v>2</v>
      </c>
      <c r="F3445" s="19">
        <v>1</v>
      </c>
      <c r="G3445" s="19">
        <v>1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4" t="str">
        <f>IFERROR(VLOOKUP($A3445,'Fielding Data'!$A:$H,MATCH(P$1,'Fielding Data'!$A$1:$H$1,0),0),"Other")</f>
        <v>P</v>
      </c>
      <c r="Q3445" s="14">
        <f>IFERROR(VLOOKUP($A3445,'Fielding Data'!$A:$H,MATCH(Q$1,'Fielding Data'!$A$1:$H$1,0),0),"Other")</f>
        <v>7</v>
      </c>
      <c r="R3445" s="14">
        <f>IFERROR(VLOOKUP($A3445,'Fielding Data'!$A:$H,MATCH(R$1,'Fielding Data'!$A$1:$H$1,0),0),"Other")</f>
        <v>11</v>
      </c>
      <c r="S3445" s="14">
        <f>IFERROR(VLOOKUP($A3445,'Fielding Data'!$A:$H,MATCH(S$1,'Fielding Data'!$A$1:$H$1,0),0),"Other")</f>
        <v>0</v>
      </c>
      <c r="T3445" s="14">
        <f>IFERROR(VLOOKUP($A3445,'Fielding Data'!$A:$H,MATCH(T$1,'Fielding Data'!$A$1:$H$1,0),0),"Other")</f>
        <v>0</v>
      </c>
      <c r="U3445" s="14">
        <f>SUMIFS('Fielding Data'!E:E,'Fielding Data'!$A:$A,'Hitting Data'!$A3445)</f>
        <v>7</v>
      </c>
      <c r="V3445" s="14">
        <f>SUMIFS('Fielding Data'!F:F,'Fielding Data'!$A:$A,'Hitting Data'!$A3445)</f>
        <v>11</v>
      </c>
      <c r="W3445" s="14">
        <f>SUMIFS('Fielding Data'!G:G,'Fielding Data'!$A:$A,'Hitting Data'!$A3445)</f>
        <v>0</v>
      </c>
      <c r="X3445" s="14">
        <f>SUMIFS('Fielding Data'!H:H,'Fielding Data'!$A:$A,'Hitting Data'!$A3445)</f>
        <v>0</v>
      </c>
    </row>
    <row r="3446" spans="1:24" x14ac:dyDescent="0.25">
      <c r="A3446" s="14" t="str">
        <f t="shared" si="53"/>
        <v>villape012012</v>
      </c>
      <c r="B3446" s="19" t="s">
        <v>1852</v>
      </c>
      <c r="C3446" s="19">
        <v>2012</v>
      </c>
      <c r="D3446" s="19">
        <v>1</v>
      </c>
      <c r="E3446" s="19">
        <v>0</v>
      </c>
      <c r="F3446" s="19">
        <v>0</v>
      </c>
      <c r="G3446" s="19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4" t="str">
        <f>IFERROR(VLOOKUP($A3446,'Fielding Data'!$A:$H,MATCH(P$1,'Fielding Data'!$A$1:$H$1,0),0),"Other")</f>
        <v>P</v>
      </c>
      <c r="Q3446" s="14">
        <f>IFERROR(VLOOKUP($A3446,'Fielding Data'!$A:$H,MATCH(Q$1,'Fielding Data'!$A$1:$H$1,0),0),"Other")</f>
        <v>0</v>
      </c>
      <c r="R3446" s="14">
        <f>IFERROR(VLOOKUP($A3446,'Fielding Data'!$A:$H,MATCH(R$1,'Fielding Data'!$A$1:$H$1,0),0),"Other")</f>
        <v>0</v>
      </c>
      <c r="S3446" s="14">
        <f>IFERROR(VLOOKUP($A3446,'Fielding Data'!$A:$H,MATCH(S$1,'Fielding Data'!$A$1:$H$1,0),0),"Other")</f>
        <v>0</v>
      </c>
      <c r="T3446" s="14">
        <f>IFERROR(VLOOKUP($A3446,'Fielding Data'!$A:$H,MATCH(T$1,'Fielding Data'!$A$1:$H$1,0),0),"Other")</f>
        <v>0</v>
      </c>
      <c r="U3446" s="14">
        <f>SUMIFS('Fielding Data'!E:E,'Fielding Data'!$A:$A,'Hitting Data'!$A3446)</f>
        <v>0</v>
      </c>
      <c r="V3446" s="14">
        <f>SUMIFS('Fielding Data'!F:F,'Fielding Data'!$A:$A,'Hitting Data'!$A3446)</f>
        <v>0</v>
      </c>
      <c r="W3446" s="14">
        <f>SUMIFS('Fielding Data'!G:G,'Fielding Data'!$A:$A,'Hitting Data'!$A3446)</f>
        <v>0</v>
      </c>
      <c r="X3446" s="14">
        <f>SUMIFS('Fielding Data'!H:H,'Fielding Data'!$A:$A,'Hitting Data'!$A3446)</f>
        <v>0</v>
      </c>
    </row>
    <row r="3447" spans="1:24" x14ac:dyDescent="0.25">
      <c r="A3447" s="14" t="str">
        <f t="shared" si="53"/>
        <v>vinceni012012</v>
      </c>
      <c r="B3447" s="19" t="s">
        <v>1853</v>
      </c>
      <c r="C3447" s="19">
        <v>2012</v>
      </c>
      <c r="D3447" s="19">
        <v>27</v>
      </c>
      <c r="E3447" s="19">
        <v>1</v>
      </c>
      <c r="F3447" s="19">
        <v>0</v>
      </c>
      <c r="G3447" s="19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1</v>
      </c>
      <c r="P3447" s="14" t="str">
        <f>IFERROR(VLOOKUP($A3447,'Fielding Data'!$A:$H,MATCH(P$1,'Fielding Data'!$A$1:$H$1,0),0),"Other")</f>
        <v>P</v>
      </c>
      <c r="Q3447" s="14">
        <f>IFERROR(VLOOKUP($A3447,'Fielding Data'!$A:$H,MATCH(Q$1,'Fielding Data'!$A$1:$H$1,0),0),"Other")</f>
        <v>1</v>
      </c>
      <c r="R3447" s="14">
        <f>IFERROR(VLOOKUP($A3447,'Fielding Data'!$A:$H,MATCH(R$1,'Fielding Data'!$A$1:$H$1,0),0),"Other")</f>
        <v>3</v>
      </c>
      <c r="S3447" s="14">
        <f>IFERROR(VLOOKUP($A3447,'Fielding Data'!$A:$H,MATCH(S$1,'Fielding Data'!$A$1:$H$1,0),0),"Other")</f>
        <v>0</v>
      </c>
      <c r="T3447" s="14">
        <f>IFERROR(VLOOKUP($A3447,'Fielding Data'!$A:$H,MATCH(T$1,'Fielding Data'!$A$1:$H$1,0),0),"Other")</f>
        <v>0</v>
      </c>
      <c r="U3447" s="14">
        <f>SUMIFS('Fielding Data'!E:E,'Fielding Data'!$A:$A,'Hitting Data'!$A3447)</f>
        <v>1</v>
      </c>
      <c r="V3447" s="14">
        <f>SUMIFS('Fielding Data'!F:F,'Fielding Data'!$A:$A,'Hitting Data'!$A3447)</f>
        <v>3</v>
      </c>
      <c r="W3447" s="14">
        <f>SUMIFS('Fielding Data'!G:G,'Fielding Data'!$A:$A,'Hitting Data'!$A3447)</f>
        <v>0</v>
      </c>
      <c r="X3447" s="14">
        <f>SUMIFS('Fielding Data'!H:H,'Fielding Data'!$A:$A,'Hitting Data'!$A3447)</f>
        <v>0</v>
      </c>
    </row>
    <row r="3448" spans="1:24" x14ac:dyDescent="0.25">
      <c r="A3448" s="14" t="str">
        <f t="shared" si="53"/>
        <v>vittejo012012</v>
      </c>
      <c r="B3448" s="19" t="s">
        <v>1854</v>
      </c>
      <c r="C3448" s="19">
        <v>2012</v>
      </c>
      <c r="D3448" s="19">
        <v>36</v>
      </c>
      <c r="E3448" s="19">
        <v>99</v>
      </c>
      <c r="F3448" s="19">
        <v>7</v>
      </c>
      <c r="G3448" s="19">
        <v>12</v>
      </c>
      <c r="H3448" s="19">
        <v>2</v>
      </c>
      <c r="I3448" s="19">
        <v>0</v>
      </c>
      <c r="J3448" s="19">
        <v>2</v>
      </c>
      <c r="K3448" s="19">
        <v>5</v>
      </c>
      <c r="L3448" s="19">
        <v>2</v>
      </c>
      <c r="M3448" s="19">
        <v>0</v>
      </c>
      <c r="N3448" s="19">
        <v>7</v>
      </c>
      <c r="O3448" s="19">
        <v>33</v>
      </c>
      <c r="P3448" s="14" t="str">
        <f>IFERROR(VLOOKUP($A3448,'Fielding Data'!$A:$H,MATCH(P$1,'Fielding Data'!$A$1:$H$1,0),0),"Other")</f>
        <v>3B</v>
      </c>
      <c r="Q3448" s="14">
        <f>IFERROR(VLOOKUP($A3448,'Fielding Data'!$A:$H,MATCH(Q$1,'Fielding Data'!$A$1:$H$1,0),0),"Other")</f>
        <v>9</v>
      </c>
      <c r="R3448" s="14">
        <f>IFERROR(VLOOKUP($A3448,'Fielding Data'!$A:$H,MATCH(R$1,'Fielding Data'!$A$1:$H$1,0),0),"Other")</f>
        <v>41</v>
      </c>
      <c r="S3448" s="14">
        <f>IFERROR(VLOOKUP($A3448,'Fielding Data'!$A:$H,MATCH(S$1,'Fielding Data'!$A$1:$H$1,0),0),"Other")</f>
        <v>4</v>
      </c>
      <c r="T3448" s="14">
        <f>IFERROR(VLOOKUP($A3448,'Fielding Data'!$A:$H,MATCH(T$1,'Fielding Data'!$A$1:$H$1,0),0),"Other")</f>
        <v>4</v>
      </c>
      <c r="U3448" s="14">
        <f>SUMIFS('Fielding Data'!E:E,'Fielding Data'!$A:$A,'Hitting Data'!$A3448)</f>
        <v>9</v>
      </c>
      <c r="V3448" s="14">
        <f>SUMIFS('Fielding Data'!F:F,'Fielding Data'!$A:$A,'Hitting Data'!$A3448)</f>
        <v>41</v>
      </c>
      <c r="W3448" s="14">
        <f>SUMIFS('Fielding Data'!G:G,'Fielding Data'!$A:$A,'Hitting Data'!$A3448)</f>
        <v>4</v>
      </c>
      <c r="X3448" s="14">
        <f>SUMIFS('Fielding Data'!H:H,'Fielding Data'!$A:$A,'Hitting Data'!$A3448)</f>
        <v>4</v>
      </c>
    </row>
    <row r="3449" spans="1:24" x14ac:dyDescent="0.25">
      <c r="A3449" s="14" t="str">
        <f t="shared" si="53"/>
        <v>vizquom012012</v>
      </c>
      <c r="B3449" s="19" t="s">
        <v>208</v>
      </c>
      <c r="C3449" s="19">
        <v>2012</v>
      </c>
      <c r="D3449" s="19">
        <v>60</v>
      </c>
      <c r="E3449" s="19">
        <v>153</v>
      </c>
      <c r="F3449" s="19">
        <v>13</v>
      </c>
      <c r="G3449" s="19">
        <v>36</v>
      </c>
      <c r="H3449" s="19">
        <v>5</v>
      </c>
      <c r="I3449" s="19">
        <v>1</v>
      </c>
      <c r="J3449" s="19">
        <v>0</v>
      </c>
      <c r="K3449" s="19">
        <v>7</v>
      </c>
      <c r="L3449" s="19">
        <v>3</v>
      </c>
      <c r="M3449" s="19">
        <v>2</v>
      </c>
      <c r="N3449" s="19">
        <v>7</v>
      </c>
      <c r="O3449" s="19">
        <v>17</v>
      </c>
      <c r="P3449" s="14" t="str">
        <f>IFERROR(VLOOKUP($A3449,'Fielding Data'!$A:$H,MATCH(P$1,'Fielding Data'!$A$1:$H$1,0),0),"Other")</f>
        <v>1B</v>
      </c>
      <c r="Q3449" s="14">
        <f>IFERROR(VLOOKUP($A3449,'Fielding Data'!$A:$H,MATCH(Q$1,'Fielding Data'!$A$1:$H$1,0),0),"Other")</f>
        <v>6</v>
      </c>
      <c r="R3449" s="14">
        <f>IFERROR(VLOOKUP($A3449,'Fielding Data'!$A:$H,MATCH(R$1,'Fielding Data'!$A$1:$H$1,0),0),"Other")</f>
        <v>0</v>
      </c>
      <c r="S3449" s="14">
        <f>IFERROR(VLOOKUP($A3449,'Fielding Data'!$A:$H,MATCH(S$1,'Fielding Data'!$A$1:$H$1,0),0),"Other")</f>
        <v>0</v>
      </c>
      <c r="T3449" s="14">
        <f>IFERROR(VLOOKUP($A3449,'Fielding Data'!$A:$H,MATCH(T$1,'Fielding Data'!$A$1:$H$1,0),0),"Other")</f>
        <v>0</v>
      </c>
      <c r="U3449" s="14">
        <f>SUMIFS('Fielding Data'!E:E,'Fielding Data'!$A:$A,'Hitting Data'!$A3449)</f>
        <v>58</v>
      </c>
      <c r="V3449" s="14">
        <f>SUMIFS('Fielding Data'!F:F,'Fielding Data'!$A:$A,'Hitting Data'!$A3449)</f>
        <v>103</v>
      </c>
      <c r="W3449" s="14">
        <f>SUMIFS('Fielding Data'!G:G,'Fielding Data'!$A:$A,'Hitting Data'!$A3449)</f>
        <v>3</v>
      </c>
      <c r="X3449" s="14">
        <f>SUMIFS('Fielding Data'!H:H,'Fielding Data'!$A:$A,'Hitting Data'!$A3449)</f>
        <v>19</v>
      </c>
    </row>
    <row r="3450" spans="1:24" x14ac:dyDescent="0.25">
      <c r="A3450" s="14" t="str">
        <f t="shared" si="53"/>
        <v>vogelry012012</v>
      </c>
      <c r="B3450" s="19" t="s">
        <v>209</v>
      </c>
      <c r="C3450" s="19">
        <v>2012</v>
      </c>
      <c r="D3450" s="19">
        <v>31</v>
      </c>
      <c r="E3450" s="19">
        <v>54</v>
      </c>
      <c r="F3450" s="19">
        <v>5</v>
      </c>
      <c r="G3450" s="19">
        <v>5</v>
      </c>
      <c r="H3450" s="19">
        <v>1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3</v>
      </c>
      <c r="O3450" s="19">
        <v>31</v>
      </c>
      <c r="P3450" s="14" t="str">
        <f>IFERROR(VLOOKUP($A3450,'Fielding Data'!$A:$H,MATCH(P$1,'Fielding Data'!$A$1:$H$1,0),0),"Other")</f>
        <v>P</v>
      </c>
      <c r="Q3450" s="14">
        <f>IFERROR(VLOOKUP($A3450,'Fielding Data'!$A:$H,MATCH(Q$1,'Fielding Data'!$A$1:$H$1,0),0),"Other")</f>
        <v>6</v>
      </c>
      <c r="R3450" s="14">
        <f>IFERROR(VLOOKUP($A3450,'Fielding Data'!$A:$H,MATCH(R$1,'Fielding Data'!$A$1:$H$1,0),0),"Other")</f>
        <v>20</v>
      </c>
      <c r="S3450" s="14">
        <f>IFERROR(VLOOKUP($A3450,'Fielding Data'!$A:$H,MATCH(S$1,'Fielding Data'!$A$1:$H$1,0),0),"Other")</f>
        <v>0</v>
      </c>
      <c r="T3450" s="14">
        <f>IFERROR(VLOOKUP($A3450,'Fielding Data'!$A:$H,MATCH(T$1,'Fielding Data'!$A$1:$H$1,0),0),"Other")</f>
        <v>3</v>
      </c>
      <c r="U3450" s="14">
        <f>SUMIFS('Fielding Data'!E:E,'Fielding Data'!$A:$A,'Hitting Data'!$A3450)</f>
        <v>6</v>
      </c>
      <c r="V3450" s="14">
        <f>SUMIFS('Fielding Data'!F:F,'Fielding Data'!$A:$A,'Hitting Data'!$A3450)</f>
        <v>20</v>
      </c>
      <c r="W3450" s="14">
        <f>SUMIFS('Fielding Data'!G:G,'Fielding Data'!$A:$A,'Hitting Data'!$A3450)</f>
        <v>0</v>
      </c>
      <c r="X3450" s="14">
        <f>SUMIFS('Fielding Data'!H:H,'Fielding Data'!$A:$A,'Hitting Data'!$A3450)</f>
        <v>3</v>
      </c>
    </row>
    <row r="3451" spans="1:24" x14ac:dyDescent="0.25">
      <c r="A3451" s="14" t="str">
        <f t="shared" si="53"/>
        <v>vogtst012012</v>
      </c>
      <c r="B3451" s="19" t="s">
        <v>1855</v>
      </c>
      <c r="C3451" s="19">
        <v>2012</v>
      </c>
      <c r="D3451" s="19">
        <v>18</v>
      </c>
      <c r="E3451" s="19">
        <v>25</v>
      </c>
      <c r="F3451" s="19">
        <v>0</v>
      </c>
      <c r="G3451" s="19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2</v>
      </c>
      <c r="O3451" s="19">
        <v>2</v>
      </c>
      <c r="P3451" s="14" t="str">
        <f>IFERROR(VLOOKUP($A3451,'Fielding Data'!$A:$H,MATCH(P$1,'Fielding Data'!$A$1:$H$1,0),0),"Other")</f>
        <v>C</v>
      </c>
      <c r="Q3451" s="14">
        <f>IFERROR(VLOOKUP($A3451,'Fielding Data'!$A:$H,MATCH(Q$1,'Fielding Data'!$A$1:$H$1,0),0),"Other")</f>
        <v>19</v>
      </c>
      <c r="R3451" s="14">
        <f>IFERROR(VLOOKUP($A3451,'Fielding Data'!$A:$H,MATCH(R$1,'Fielding Data'!$A$1:$H$1,0),0),"Other")</f>
        <v>2</v>
      </c>
      <c r="S3451" s="14">
        <f>IFERROR(VLOOKUP($A3451,'Fielding Data'!$A:$H,MATCH(S$1,'Fielding Data'!$A$1:$H$1,0),0),"Other")</f>
        <v>0</v>
      </c>
      <c r="T3451" s="14">
        <f>IFERROR(VLOOKUP($A3451,'Fielding Data'!$A:$H,MATCH(T$1,'Fielding Data'!$A$1:$H$1,0),0),"Other")</f>
        <v>0</v>
      </c>
      <c r="U3451" s="14">
        <f>SUMIFS('Fielding Data'!E:E,'Fielding Data'!$A:$A,'Hitting Data'!$A3451)</f>
        <v>20</v>
      </c>
      <c r="V3451" s="14">
        <f>SUMIFS('Fielding Data'!F:F,'Fielding Data'!$A:$A,'Hitting Data'!$A3451)</f>
        <v>2</v>
      </c>
      <c r="W3451" s="14">
        <f>SUMIFS('Fielding Data'!G:G,'Fielding Data'!$A:$A,'Hitting Data'!$A3451)</f>
        <v>0</v>
      </c>
      <c r="X3451" s="14">
        <f>SUMIFS('Fielding Data'!H:H,'Fielding Data'!$A:$A,'Hitting Data'!$A3451)</f>
        <v>0</v>
      </c>
    </row>
    <row r="3452" spans="1:24" x14ac:dyDescent="0.25">
      <c r="A3452" s="14" t="str">
        <f t="shared" si="53"/>
        <v>volqued012012</v>
      </c>
      <c r="B3452" s="19" t="s">
        <v>616</v>
      </c>
      <c r="C3452" s="19">
        <v>2012</v>
      </c>
      <c r="D3452" s="19">
        <v>32</v>
      </c>
      <c r="E3452" s="19">
        <v>56</v>
      </c>
      <c r="F3452" s="19">
        <v>2</v>
      </c>
      <c r="G3452" s="19">
        <v>4</v>
      </c>
      <c r="H3452" s="19">
        <v>1</v>
      </c>
      <c r="I3452" s="19">
        <v>0</v>
      </c>
      <c r="J3452" s="19">
        <v>0</v>
      </c>
      <c r="K3452" s="19">
        <v>1</v>
      </c>
      <c r="L3452" s="19">
        <v>0</v>
      </c>
      <c r="M3452" s="19">
        <v>0</v>
      </c>
      <c r="N3452" s="19">
        <v>1</v>
      </c>
      <c r="O3452" s="19">
        <v>29</v>
      </c>
      <c r="P3452" s="14" t="str">
        <f>IFERROR(VLOOKUP($A3452,'Fielding Data'!$A:$H,MATCH(P$1,'Fielding Data'!$A$1:$H$1,0),0),"Other")</f>
        <v>P</v>
      </c>
      <c r="Q3452" s="14">
        <f>IFERROR(VLOOKUP($A3452,'Fielding Data'!$A:$H,MATCH(Q$1,'Fielding Data'!$A$1:$H$1,0),0),"Other")</f>
        <v>9</v>
      </c>
      <c r="R3452" s="14">
        <f>IFERROR(VLOOKUP($A3452,'Fielding Data'!$A:$H,MATCH(R$1,'Fielding Data'!$A$1:$H$1,0),0),"Other")</f>
        <v>18</v>
      </c>
      <c r="S3452" s="14">
        <f>IFERROR(VLOOKUP($A3452,'Fielding Data'!$A:$H,MATCH(S$1,'Fielding Data'!$A$1:$H$1,0),0),"Other")</f>
        <v>0</v>
      </c>
      <c r="T3452" s="14">
        <f>IFERROR(VLOOKUP($A3452,'Fielding Data'!$A:$H,MATCH(T$1,'Fielding Data'!$A$1:$H$1,0),0),"Other")</f>
        <v>1</v>
      </c>
      <c r="U3452" s="14">
        <f>SUMIFS('Fielding Data'!E:E,'Fielding Data'!$A:$A,'Hitting Data'!$A3452)</f>
        <v>9</v>
      </c>
      <c r="V3452" s="14">
        <f>SUMIFS('Fielding Data'!F:F,'Fielding Data'!$A:$A,'Hitting Data'!$A3452)</f>
        <v>18</v>
      </c>
      <c r="W3452" s="14">
        <f>SUMIFS('Fielding Data'!G:G,'Fielding Data'!$A:$A,'Hitting Data'!$A3452)</f>
        <v>0</v>
      </c>
      <c r="X3452" s="14">
        <f>SUMIFS('Fielding Data'!H:H,'Fielding Data'!$A:$A,'Hitting Data'!$A3452)</f>
        <v>1</v>
      </c>
    </row>
    <row r="3453" spans="1:24" x14ac:dyDescent="0.25">
      <c r="A3453" s="14" t="str">
        <f t="shared" si="53"/>
        <v>volstch012012</v>
      </c>
      <c r="B3453" s="19" t="s">
        <v>1031</v>
      </c>
      <c r="C3453" s="19">
        <v>2012</v>
      </c>
      <c r="D3453" s="19">
        <v>21</v>
      </c>
      <c r="E3453" s="19">
        <v>28</v>
      </c>
      <c r="F3453" s="19">
        <v>0</v>
      </c>
      <c r="G3453" s="19">
        <v>5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10</v>
      </c>
      <c r="P3453" s="14" t="str">
        <f>IFERROR(VLOOKUP($A3453,'Fielding Data'!$A:$H,MATCH(P$1,'Fielding Data'!$A$1:$H$1,0),0),"Other")</f>
        <v>P</v>
      </c>
      <c r="Q3453" s="14">
        <f>IFERROR(VLOOKUP($A3453,'Fielding Data'!$A:$H,MATCH(Q$1,'Fielding Data'!$A$1:$H$1,0),0),"Other")</f>
        <v>4</v>
      </c>
      <c r="R3453" s="14">
        <f>IFERROR(VLOOKUP($A3453,'Fielding Data'!$A:$H,MATCH(R$1,'Fielding Data'!$A$1:$H$1,0),0),"Other")</f>
        <v>21</v>
      </c>
      <c r="S3453" s="14">
        <f>IFERROR(VLOOKUP($A3453,'Fielding Data'!$A:$H,MATCH(S$1,'Fielding Data'!$A$1:$H$1,0),0),"Other")</f>
        <v>1</v>
      </c>
      <c r="T3453" s="14">
        <f>IFERROR(VLOOKUP($A3453,'Fielding Data'!$A:$H,MATCH(T$1,'Fielding Data'!$A$1:$H$1,0),0),"Other")</f>
        <v>2</v>
      </c>
      <c r="U3453" s="14">
        <f>SUMIFS('Fielding Data'!E:E,'Fielding Data'!$A:$A,'Hitting Data'!$A3453)</f>
        <v>4</v>
      </c>
      <c r="V3453" s="14">
        <f>SUMIFS('Fielding Data'!F:F,'Fielding Data'!$A:$A,'Hitting Data'!$A3453)</f>
        <v>21</v>
      </c>
      <c r="W3453" s="14">
        <f>SUMIFS('Fielding Data'!G:G,'Fielding Data'!$A:$A,'Hitting Data'!$A3453)</f>
        <v>1</v>
      </c>
      <c r="X3453" s="14">
        <f>SUMIFS('Fielding Data'!H:H,'Fielding Data'!$A:$A,'Hitting Data'!$A3453)</f>
        <v>2</v>
      </c>
    </row>
    <row r="3454" spans="1:24" x14ac:dyDescent="0.25">
      <c r="A3454" s="14" t="str">
        <f t="shared" si="53"/>
        <v>vottojo012012</v>
      </c>
      <c r="B3454" s="19" t="s">
        <v>867</v>
      </c>
      <c r="C3454" s="19">
        <v>2012</v>
      </c>
      <c r="D3454" s="19">
        <v>111</v>
      </c>
      <c r="E3454" s="19">
        <v>374</v>
      </c>
      <c r="F3454" s="19">
        <v>59</v>
      </c>
      <c r="G3454" s="19">
        <v>126</v>
      </c>
      <c r="H3454" s="19">
        <v>44</v>
      </c>
      <c r="I3454" s="19">
        <v>0</v>
      </c>
      <c r="J3454" s="19">
        <v>14</v>
      </c>
      <c r="K3454" s="19">
        <v>56</v>
      </c>
      <c r="L3454" s="19">
        <v>5</v>
      </c>
      <c r="M3454" s="19">
        <v>3</v>
      </c>
      <c r="N3454" s="19">
        <v>94</v>
      </c>
      <c r="O3454" s="19">
        <v>85</v>
      </c>
      <c r="P3454" s="14" t="str">
        <f>IFERROR(VLOOKUP($A3454,'Fielding Data'!$A:$H,MATCH(P$1,'Fielding Data'!$A$1:$H$1,0),0),"Other")</f>
        <v>1B</v>
      </c>
      <c r="Q3454" s="14">
        <f>IFERROR(VLOOKUP($A3454,'Fielding Data'!$A:$H,MATCH(Q$1,'Fielding Data'!$A$1:$H$1,0),0),"Other")</f>
        <v>850</v>
      </c>
      <c r="R3454" s="14">
        <f>IFERROR(VLOOKUP($A3454,'Fielding Data'!$A:$H,MATCH(R$1,'Fielding Data'!$A$1:$H$1,0),0),"Other")</f>
        <v>116</v>
      </c>
      <c r="S3454" s="14">
        <f>IFERROR(VLOOKUP($A3454,'Fielding Data'!$A:$H,MATCH(S$1,'Fielding Data'!$A$1:$H$1,0),0),"Other")</f>
        <v>6</v>
      </c>
      <c r="T3454" s="14">
        <f>IFERROR(VLOOKUP($A3454,'Fielding Data'!$A:$H,MATCH(T$1,'Fielding Data'!$A$1:$H$1,0),0),"Other")</f>
        <v>69</v>
      </c>
      <c r="U3454" s="14">
        <f>SUMIFS('Fielding Data'!E:E,'Fielding Data'!$A:$A,'Hitting Data'!$A3454)</f>
        <v>850</v>
      </c>
      <c r="V3454" s="14">
        <f>SUMIFS('Fielding Data'!F:F,'Fielding Data'!$A:$A,'Hitting Data'!$A3454)</f>
        <v>116</v>
      </c>
      <c r="W3454" s="14">
        <f>SUMIFS('Fielding Data'!G:G,'Fielding Data'!$A:$A,'Hitting Data'!$A3454)</f>
        <v>6</v>
      </c>
      <c r="X3454" s="14">
        <f>SUMIFS('Fielding Data'!H:H,'Fielding Data'!$A:$A,'Hitting Data'!$A3454)</f>
        <v>69</v>
      </c>
    </row>
    <row r="3455" spans="1:24" x14ac:dyDescent="0.25">
      <c r="A3455" s="14" t="str">
        <f t="shared" si="53"/>
        <v>wadeco012012</v>
      </c>
      <c r="B3455" s="19" t="s">
        <v>1032</v>
      </c>
      <c r="C3455" s="19">
        <v>2012</v>
      </c>
      <c r="D3455" s="19">
        <v>39</v>
      </c>
      <c r="E3455" s="19">
        <v>0</v>
      </c>
      <c r="F3455" s="19">
        <v>0</v>
      </c>
      <c r="G3455" s="19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4" t="str">
        <f>IFERROR(VLOOKUP($A3455,'Fielding Data'!$A:$H,MATCH(P$1,'Fielding Data'!$A$1:$H$1,0),0),"Other")</f>
        <v>P</v>
      </c>
      <c r="Q3455" s="14">
        <f>IFERROR(VLOOKUP($A3455,'Fielding Data'!$A:$H,MATCH(Q$1,'Fielding Data'!$A$1:$H$1,0),0),"Other")</f>
        <v>2</v>
      </c>
      <c r="R3455" s="14">
        <f>IFERROR(VLOOKUP($A3455,'Fielding Data'!$A:$H,MATCH(R$1,'Fielding Data'!$A$1:$H$1,0),0),"Other")</f>
        <v>3</v>
      </c>
      <c r="S3455" s="14">
        <f>IFERROR(VLOOKUP($A3455,'Fielding Data'!$A:$H,MATCH(S$1,'Fielding Data'!$A$1:$H$1,0),0),"Other")</f>
        <v>1</v>
      </c>
      <c r="T3455" s="14">
        <f>IFERROR(VLOOKUP($A3455,'Fielding Data'!$A:$H,MATCH(T$1,'Fielding Data'!$A$1:$H$1,0),0),"Other")</f>
        <v>0</v>
      </c>
      <c r="U3455" s="14">
        <f>SUMIFS('Fielding Data'!E:E,'Fielding Data'!$A:$A,'Hitting Data'!$A3455)</f>
        <v>2</v>
      </c>
      <c r="V3455" s="14">
        <f>SUMIFS('Fielding Data'!F:F,'Fielding Data'!$A:$A,'Hitting Data'!$A3455)</f>
        <v>3</v>
      </c>
      <c r="W3455" s="14">
        <f>SUMIFS('Fielding Data'!G:G,'Fielding Data'!$A:$A,'Hitting Data'!$A3455)</f>
        <v>1</v>
      </c>
      <c r="X3455" s="14">
        <f>SUMIFS('Fielding Data'!H:H,'Fielding Data'!$A:$A,'Hitting Data'!$A3455)</f>
        <v>0</v>
      </c>
    </row>
    <row r="3456" spans="1:24" x14ac:dyDescent="0.25">
      <c r="A3456" s="14" t="str">
        <f t="shared" si="53"/>
        <v>wainwad012012</v>
      </c>
      <c r="B3456" s="19" t="s">
        <v>617</v>
      </c>
      <c r="C3456" s="19">
        <v>2012</v>
      </c>
      <c r="D3456" s="19">
        <v>33</v>
      </c>
      <c r="E3456" s="19">
        <v>66</v>
      </c>
      <c r="F3456" s="19">
        <v>5</v>
      </c>
      <c r="G3456" s="19">
        <v>8</v>
      </c>
      <c r="H3456" s="19">
        <v>2</v>
      </c>
      <c r="I3456" s="19">
        <v>0</v>
      </c>
      <c r="J3456" s="19">
        <v>1</v>
      </c>
      <c r="K3456" s="19">
        <v>4</v>
      </c>
      <c r="L3456" s="19">
        <v>0</v>
      </c>
      <c r="M3456" s="19">
        <v>0</v>
      </c>
      <c r="N3456" s="19">
        <v>3</v>
      </c>
      <c r="O3456" s="19">
        <v>32</v>
      </c>
      <c r="P3456" s="14" t="str">
        <f>IFERROR(VLOOKUP($A3456,'Fielding Data'!$A:$H,MATCH(P$1,'Fielding Data'!$A$1:$H$1,0),0),"Other")</f>
        <v>P</v>
      </c>
      <c r="Q3456" s="14">
        <f>IFERROR(VLOOKUP($A3456,'Fielding Data'!$A:$H,MATCH(Q$1,'Fielding Data'!$A$1:$H$1,0),0),"Other")</f>
        <v>15</v>
      </c>
      <c r="R3456" s="14">
        <f>IFERROR(VLOOKUP($A3456,'Fielding Data'!$A:$H,MATCH(R$1,'Fielding Data'!$A$1:$H$1,0),0),"Other")</f>
        <v>19</v>
      </c>
      <c r="S3456" s="14">
        <f>IFERROR(VLOOKUP($A3456,'Fielding Data'!$A:$H,MATCH(S$1,'Fielding Data'!$A$1:$H$1,0),0),"Other")</f>
        <v>1</v>
      </c>
      <c r="T3456" s="14">
        <f>IFERROR(VLOOKUP($A3456,'Fielding Data'!$A:$H,MATCH(T$1,'Fielding Data'!$A$1:$H$1,0),0),"Other")</f>
        <v>2</v>
      </c>
      <c r="U3456" s="14">
        <f>SUMIFS('Fielding Data'!E:E,'Fielding Data'!$A:$A,'Hitting Data'!$A3456)</f>
        <v>15</v>
      </c>
      <c r="V3456" s="14">
        <f>SUMIFS('Fielding Data'!F:F,'Fielding Data'!$A:$A,'Hitting Data'!$A3456)</f>
        <v>19</v>
      </c>
      <c r="W3456" s="14">
        <f>SUMIFS('Fielding Data'!G:G,'Fielding Data'!$A:$A,'Hitting Data'!$A3456)</f>
        <v>1</v>
      </c>
      <c r="X3456" s="14">
        <f>SUMIFS('Fielding Data'!H:H,'Fielding Data'!$A:$A,'Hitting Data'!$A3456)</f>
        <v>2</v>
      </c>
    </row>
    <row r="3457" spans="1:24" x14ac:dyDescent="0.25">
      <c r="A3457" s="14" t="str">
        <f t="shared" si="53"/>
        <v>waldejo012012</v>
      </c>
      <c r="B3457" s="19" t="s">
        <v>1409</v>
      </c>
      <c r="C3457" s="19">
        <v>2012</v>
      </c>
      <c r="D3457" s="19">
        <v>45</v>
      </c>
      <c r="E3457" s="19">
        <v>0</v>
      </c>
      <c r="F3457" s="19">
        <v>0</v>
      </c>
      <c r="G3457" s="19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4" t="str">
        <f>IFERROR(VLOOKUP($A3457,'Fielding Data'!$A:$H,MATCH(P$1,'Fielding Data'!$A$1:$H$1,0),0),"Other")</f>
        <v>P</v>
      </c>
      <c r="Q3457" s="14">
        <f>IFERROR(VLOOKUP($A3457,'Fielding Data'!$A:$H,MATCH(Q$1,'Fielding Data'!$A$1:$H$1,0),0),"Other")</f>
        <v>1</v>
      </c>
      <c r="R3457" s="14">
        <f>IFERROR(VLOOKUP($A3457,'Fielding Data'!$A:$H,MATCH(R$1,'Fielding Data'!$A$1:$H$1,0),0),"Other")</f>
        <v>3</v>
      </c>
      <c r="S3457" s="14">
        <f>IFERROR(VLOOKUP($A3457,'Fielding Data'!$A:$H,MATCH(S$1,'Fielding Data'!$A$1:$H$1,0),0),"Other")</f>
        <v>0</v>
      </c>
      <c r="T3457" s="14">
        <f>IFERROR(VLOOKUP($A3457,'Fielding Data'!$A:$H,MATCH(T$1,'Fielding Data'!$A$1:$H$1,0),0),"Other")</f>
        <v>0</v>
      </c>
      <c r="U3457" s="14">
        <f>SUMIFS('Fielding Data'!E:E,'Fielding Data'!$A:$A,'Hitting Data'!$A3457)</f>
        <v>1</v>
      </c>
      <c r="V3457" s="14">
        <f>SUMIFS('Fielding Data'!F:F,'Fielding Data'!$A:$A,'Hitting Data'!$A3457)</f>
        <v>3</v>
      </c>
      <c r="W3457" s="14">
        <f>SUMIFS('Fielding Data'!G:G,'Fielding Data'!$A:$A,'Hitting Data'!$A3457)</f>
        <v>0</v>
      </c>
      <c r="X3457" s="14">
        <f>SUMIFS('Fielding Data'!H:H,'Fielding Data'!$A:$A,'Hitting Data'!$A3457)</f>
        <v>0</v>
      </c>
    </row>
    <row r="3458" spans="1:24" x14ac:dyDescent="0.25">
      <c r="A3458" s="14" t="str">
        <f t="shared" si="53"/>
        <v>waldrky012012</v>
      </c>
      <c r="B3458" s="19" t="s">
        <v>1647</v>
      </c>
      <c r="C3458" s="19">
        <v>2012</v>
      </c>
      <c r="D3458" s="19">
        <v>17</v>
      </c>
      <c r="E3458" s="19">
        <v>0</v>
      </c>
      <c r="F3458" s="19">
        <v>0</v>
      </c>
      <c r="G3458" s="19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4" t="str">
        <f>IFERROR(VLOOKUP($A3458,'Fielding Data'!$A:$H,MATCH(P$1,'Fielding Data'!$A$1:$H$1,0),0),"Other")</f>
        <v>P</v>
      </c>
      <c r="Q3458" s="14">
        <f>IFERROR(VLOOKUP($A3458,'Fielding Data'!$A:$H,MATCH(Q$1,'Fielding Data'!$A$1:$H$1,0),0),"Other")</f>
        <v>3</v>
      </c>
      <c r="R3458" s="14">
        <f>IFERROR(VLOOKUP($A3458,'Fielding Data'!$A:$H,MATCH(R$1,'Fielding Data'!$A$1:$H$1,0),0),"Other")</f>
        <v>7</v>
      </c>
      <c r="S3458" s="14">
        <f>IFERROR(VLOOKUP($A3458,'Fielding Data'!$A:$H,MATCH(S$1,'Fielding Data'!$A$1:$H$1,0),0),"Other")</f>
        <v>0</v>
      </c>
      <c r="T3458" s="14">
        <f>IFERROR(VLOOKUP($A3458,'Fielding Data'!$A:$H,MATCH(T$1,'Fielding Data'!$A$1:$H$1,0),0),"Other")</f>
        <v>2</v>
      </c>
      <c r="U3458" s="14">
        <f>SUMIFS('Fielding Data'!E:E,'Fielding Data'!$A:$A,'Hitting Data'!$A3458)</f>
        <v>3</v>
      </c>
      <c r="V3458" s="14">
        <f>SUMIFS('Fielding Data'!F:F,'Fielding Data'!$A:$A,'Hitting Data'!$A3458)</f>
        <v>7</v>
      </c>
      <c r="W3458" s="14">
        <f>SUMIFS('Fielding Data'!G:G,'Fielding Data'!$A:$A,'Hitting Data'!$A3458)</f>
        <v>0</v>
      </c>
      <c r="X3458" s="14">
        <f>SUMIFS('Fielding Data'!H:H,'Fielding Data'!$A:$A,'Hitting Data'!$A3458)</f>
        <v>2</v>
      </c>
    </row>
    <row r="3459" spans="1:24" x14ac:dyDescent="0.25">
      <c r="A3459" s="14" t="str">
        <f t="shared" ref="A3459:A3522" si="54">B3459&amp;C3459</f>
        <v>walkene012012</v>
      </c>
      <c r="B3459" s="19" t="s">
        <v>1207</v>
      </c>
      <c r="C3459" s="19">
        <v>2012</v>
      </c>
      <c r="D3459" s="19">
        <v>129</v>
      </c>
      <c r="E3459" s="19">
        <v>472</v>
      </c>
      <c r="F3459" s="19">
        <v>62</v>
      </c>
      <c r="G3459" s="19">
        <v>132</v>
      </c>
      <c r="H3459" s="19">
        <v>27</v>
      </c>
      <c r="I3459" s="19">
        <v>0</v>
      </c>
      <c r="J3459" s="19">
        <v>14</v>
      </c>
      <c r="K3459" s="19">
        <v>69</v>
      </c>
      <c r="L3459" s="19">
        <v>7</v>
      </c>
      <c r="M3459" s="19">
        <v>5</v>
      </c>
      <c r="N3459" s="19">
        <v>47</v>
      </c>
      <c r="O3459" s="19">
        <v>104</v>
      </c>
      <c r="P3459" s="14" t="str">
        <f>IFERROR(VLOOKUP($A3459,'Fielding Data'!$A:$H,MATCH(P$1,'Fielding Data'!$A$1:$H$1,0),0),"Other")</f>
        <v>2B</v>
      </c>
      <c r="Q3459" s="14">
        <f>IFERROR(VLOOKUP($A3459,'Fielding Data'!$A:$H,MATCH(Q$1,'Fielding Data'!$A$1:$H$1,0),0),"Other")</f>
        <v>234</v>
      </c>
      <c r="R3459" s="14">
        <f>IFERROR(VLOOKUP($A3459,'Fielding Data'!$A:$H,MATCH(R$1,'Fielding Data'!$A$1:$H$1,0),0),"Other")</f>
        <v>361</v>
      </c>
      <c r="S3459" s="14">
        <f>IFERROR(VLOOKUP($A3459,'Fielding Data'!$A:$H,MATCH(S$1,'Fielding Data'!$A$1:$H$1,0),0),"Other")</f>
        <v>9</v>
      </c>
      <c r="T3459" s="14">
        <f>IFERROR(VLOOKUP($A3459,'Fielding Data'!$A:$H,MATCH(T$1,'Fielding Data'!$A$1:$H$1,0),0),"Other")</f>
        <v>76</v>
      </c>
      <c r="U3459" s="14">
        <f>SUMIFS('Fielding Data'!E:E,'Fielding Data'!$A:$A,'Hitting Data'!$A3459)</f>
        <v>234</v>
      </c>
      <c r="V3459" s="14">
        <f>SUMIFS('Fielding Data'!F:F,'Fielding Data'!$A:$A,'Hitting Data'!$A3459)</f>
        <v>361</v>
      </c>
      <c r="W3459" s="14">
        <f>SUMIFS('Fielding Data'!G:G,'Fielding Data'!$A:$A,'Hitting Data'!$A3459)</f>
        <v>9</v>
      </c>
      <c r="X3459" s="14">
        <f>SUMIFS('Fielding Data'!H:H,'Fielding Data'!$A:$A,'Hitting Data'!$A3459)</f>
        <v>76</v>
      </c>
    </row>
    <row r="3460" spans="1:24" x14ac:dyDescent="0.25">
      <c r="A3460" s="14" t="str">
        <f t="shared" si="54"/>
        <v>wallabr012012</v>
      </c>
      <c r="B3460" s="19" t="s">
        <v>1410</v>
      </c>
      <c r="C3460" s="19">
        <v>2012</v>
      </c>
      <c r="D3460" s="19">
        <v>66</v>
      </c>
      <c r="E3460" s="19">
        <v>229</v>
      </c>
      <c r="F3460" s="19">
        <v>24</v>
      </c>
      <c r="G3460" s="19">
        <v>58</v>
      </c>
      <c r="H3460" s="19">
        <v>10</v>
      </c>
      <c r="I3460" s="19">
        <v>1</v>
      </c>
      <c r="J3460" s="19">
        <v>9</v>
      </c>
      <c r="K3460" s="19">
        <v>24</v>
      </c>
      <c r="L3460" s="19">
        <v>0</v>
      </c>
      <c r="M3460" s="19">
        <v>0</v>
      </c>
      <c r="N3460" s="19">
        <v>18</v>
      </c>
      <c r="O3460" s="19">
        <v>73</v>
      </c>
      <c r="P3460" s="14" t="str">
        <f>IFERROR(VLOOKUP($A3460,'Fielding Data'!$A:$H,MATCH(P$1,'Fielding Data'!$A$1:$H$1,0),0),"Other")</f>
        <v>1B</v>
      </c>
      <c r="Q3460" s="14">
        <f>IFERROR(VLOOKUP($A3460,'Fielding Data'!$A:$H,MATCH(Q$1,'Fielding Data'!$A$1:$H$1,0),0),"Other")</f>
        <v>455</v>
      </c>
      <c r="R3460" s="14">
        <f>IFERROR(VLOOKUP($A3460,'Fielding Data'!$A:$H,MATCH(R$1,'Fielding Data'!$A$1:$H$1,0),0),"Other")</f>
        <v>39</v>
      </c>
      <c r="S3460" s="14">
        <f>IFERROR(VLOOKUP($A3460,'Fielding Data'!$A:$H,MATCH(S$1,'Fielding Data'!$A$1:$H$1,0),0),"Other")</f>
        <v>7</v>
      </c>
      <c r="T3460" s="14">
        <f>IFERROR(VLOOKUP($A3460,'Fielding Data'!$A:$H,MATCH(T$1,'Fielding Data'!$A$1:$H$1,0),0),"Other")</f>
        <v>41</v>
      </c>
      <c r="U3460" s="14">
        <f>SUMIFS('Fielding Data'!E:E,'Fielding Data'!$A:$A,'Hitting Data'!$A3460)</f>
        <v>457</v>
      </c>
      <c r="V3460" s="14">
        <f>SUMIFS('Fielding Data'!F:F,'Fielding Data'!$A:$A,'Hitting Data'!$A3460)</f>
        <v>47</v>
      </c>
      <c r="W3460" s="14">
        <f>SUMIFS('Fielding Data'!G:G,'Fielding Data'!$A:$A,'Hitting Data'!$A3460)</f>
        <v>9</v>
      </c>
      <c r="X3460" s="14">
        <f>SUMIFS('Fielding Data'!H:H,'Fielding Data'!$A:$A,'Hitting Data'!$A3460)</f>
        <v>44</v>
      </c>
    </row>
    <row r="3461" spans="1:24" x14ac:dyDescent="0.25">
      <c r="A3461" s="14" t="str">
        <f t="shared" si="54"/>
        <v>walljo022012</v>
      </c>
      <c r="B3461" s="19" t="s">
        <v>1856</v>
      </c>
      <c r="C3461" s="19">
        <v>2012</v>
      </c>
      <c r="D3461" s="19">
        <v>7</v>
      </c>
      <c r="E3461" s="19">
        <v>0</v>
      </c>
      <c r="F3461" s="19">
        <v>0</v>
      </c>
      <c r="G3461" s="19">
        <v>0</v>
      </c>
      <c r="H3461" s="19">
        <v>0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4" t="str">
        <f>IFERROR(VLOOKUP($A3461,'Fielding Data'!$A:$H,MATCH(P$1,'Fielding Data'!$A$1:$H$1,0),0),"Other")</f>
        <v>P</v>
      </c>
      <c r="Q3461" s="14">
        <f>IFERROR(VLOOKUP($A3461,'Fielding Data'!$A:$H,MATCH(Q$1,'Fielding Data'!$A$1:$H$1,0),0),"Other")</f>
        <v>0</v>
      </c>
      <c r="R3461" s="14">
        <f>IFERROR(VLOOKUP($A3461,'Fielding Data'!$A:$H,MATCH(R$1,'Fielding Data'!$A$1:$H$1,0),0),"Other")</f>
        <v>1</v>
      </c>
      <c r="S3461" s="14">
        <f>IFERROR(VLOOKUP($A3461,'Fielding Data'!$A:$H,MATCH(S$1,'Fielding Data'!$A$1:$H$1,0),0),"Other")</f>
        <v>0</v>
      </c>
      <c r="T3461" s="14">
        <f>IFERROR(VLOOKUP($A3461,'Fielding Data'!$A:$H,MATCH(T$1,'Fielding Data'!$A$1:$H$1,0),0),"Other")</f>
        <v>0</v>
      </c>
      <c r="U3461" s="14">
        <f>SUMIFS('Fielding Data'!E:E,'Fielding Data'!$A:$A,'Hitting Data'!$A3461)</f>
        <v>0</v>
      </c>
      <c r="V3461" s="14">
        <f>SUMIFS('Fielding Data'!F:F,'Fielding Data'!$A:$A,'Hitting Data'!$A3461)</f>
        <v>1</v>
      </c>
      <c r="W3461" s="14">
        <f>SUMIFS('Fielding Data'!G:G,'Fielding Data'!$A:$A,'Hitting Data'!$A3461)</f>
        <v>0</v>
      </c>
      <c r="X3461" s="14">
        <f>SUMIFS('Fielding Data'!H:H,'Fielding Data'!$A:$A,'Hitting Data'!$A3461)</f>
        <v>0</v>
      </c>
    </row>
    <row r="3462" spans="1:24" x14ac:dyDescent="0.25">
      <c r="A3462" s="14" t="str">
        <f t="shared" si="54"/>
        <v>waltepj012012</v>
      </c>
      <c r="B3462" s="19" t="s">
        <v>1208</v>
      </c>
      <c r="C3462" s="19">
        <v>2012</v>
      </c>
      <c r="D3462" s="19">
        <v>12</v>
      </c>
      <c r="E3462" s="19">
        <v>0</v>
      </c>
      <c r="F3462" s="19">
        <v>0</v>
      </c>
      <c r="G3462" s="19">
        <v>0</v>
      </c>
      <c r="H3462" s="19">
        <v>0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4" t="str">
        <f>IFERROR(VLOOKUP($A3462,'Fielding Data'!$A:$H,MATCH(P$1,'Fielding Data'!$A$1:$H$1,0),0),"Other")</f>
        <v>P</v>
      </c>
      <c r="Q3462" s="14">
        <f>IFERROR(VLOOKUP($A3462,'Fielding Data'!$A:$H,MATCH(Q$1,'Fielding Data'!$A$1:$H$1,0),0),"Other")</f>
        <v>5</v>
      </c>
      <c r="R3462" s="14">
        <f>IFERROR(VLOOKUP($A3462,'Fielding Data'!$A:$H,MATCH(R$1,'Fielding Data'!$A$1:$H$1,0),0),"Other")</f>
        <v>7</v>
      </c>
      <c r="S3462" s="14">
        <f>IFERROR(VLOOKUP($A3462,'Fielding Data'!$A:$H,MATCH(S$1,'Fielding Data'!$A$1:$H$1,0),0),"Other")</f>
        <v>1</v>
      </c>
      <c r="T3462" s="14">
        <f>IFERROR(VLOOKUP($A3462,'Fielding Data'!$A:$H,MATCH(T$1,'Fielding Data'!$A$1:$H$1,0),0),"Other")</f>
        <v>1</v>
      </c>
      <c r="U3462" s="14">
        <f>SUMIFS('Fielding Data'!E:E,'Fielding Data'!$A:$A,'Hitting Data'!$A3462)</f>
        <v>5</v>
      </c>
      <c r="V3462" s="14">
        <f>SUMIFS('Fielding Data'!F:F,'Fielding Data'!$A:$A,'Hitting Data'!$A3462)</f>
        <v>7</v>
      </c>
      <c r="W3462" s="14">
        <f>SUMIFS('Fielding Data'!G:G,'Fielding Data'!$A:$A,'Hitting Data'!$A3462)</f>
        <v>1</v>
      </c>
      <c r="X3462" s="14">
        <f>SUMIFS('Fielding Data'!H:H,'Fielding Data'!$A:$A,'Hitting Data'!$A3462)</f>
        <v>1</v>
      </c>
    </row>
    <row r="3463" spans="1:24" x14ac:dyDescent="0.25">
      <c r="A3463" s="14" t="str">
        <f t="shared" si="54"/>
        <v>wangch012012</v>
      </c>
      <c r="B3463" s="19" t="s">
        <v>618</v>
      </c>
      <c r="C3463" s="19">
        <v>2012</v>
      </c>
      <c r="D3463" s="19">
        <v>10</v>
      </c>
      <c r="E3463" s="19">
        <v>6</v>
      </c>
      <c r="F3463" s="19">
        <v>1</v>
      </c>
      <c r="G3463" s="19">
        <v>1</v>
      </c>
      <c r="H3463" s="19">
        <v>1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1</v>
      </c>
      <c r="O3463" s="19">
        <v>3</v>
      </c>
      <c r="P3463" s="14" t="str">
        <f>IFERROR(VLOOKUP($A3463,'Fielding Data'!$A:$H,MATCH(P$1,'Fielding Data'!$A$1:$H$1,0),0),"Other")</f>
        <v>P</v>
      </c>
      <c r="Q3463" s="14">
        <f>IFERROR(VLOOKUP($A3463,'Fielding Data'!$A:$H,MATCH(Q$1,'Fielding Data'!$A$1:$H$1,0),0),"Other")</f>
        <v>2</v>
      </c>
      <c r="R3463" s="14">
        <f>IFERROR(VLOOKUP($A3463,'Fielding Data'!$A:$H,MATCH(R$1,'Fielding Data'!$A$1:$H$1,0),0),"Other")</f>
        <v>8</v>
      </c>
      <c r="S3463" s="14">
        <f>IFERROR(VLOOKUP($A3463,'Fielding Data'!$A:$H,MATCH(S$1,'Fielding Data'!$A$1:$H$1,0),0),"Other")</f>
        <v>0</v>
      </c>
      <c r="T3463" s="14">
        <f>IFERROR(VLOOKUP($A3463,'Fielding Data'!$A:$H,MATCH(T$1,'Fielding Data'!$A$1:$H$1,0),0),"Other")</f>
        <v>2</v>
      </c>
      <c r="U3463" s="14">
        <f>SUMIFS('Fielding Data'!E:E,'Fielding Data'!$A:$A,'Hitting Data'!$A3463)</f>
        <v>2</v>
      </c>
      <c r="V3463" s="14">
        <f>SUMIFS('Fielding Data'!F:F,'Fielding Data'!$A:$A,'Hitting Data'!$A3463)</f>
        <v>8</v>
      </c>
      <c r="W3463" s="14">
        <f>SUMIFS('Fielding Data'!G:G,'Fielding Data'!$A:$A,'Hitting Data'!$A3463)</f>
        <v>0</v>
      </c>
      <c r="X3463" s="14">
        <f>SUMIFS('Fielding Data'!H:H,'Fielding Data'!$A:$A,'Hitting Data'!$A3463)</f>
        <v>2</v>
      </c>
    </row>
    <row r="3464" spans="1:24" x14ac:dyDescent="0.25">
      <c r="A3464" s="14" t="str">
        <f t="shared" si="54"/>
        <v>warread012012</v>
      </c>
      <c r="B3464" s="19" t="s">
        <v>1857</v>
      </c>
      <c r="C3464" s="19">
        <v>2012</v>
      </c>
      <c r="D3464" s="19">
        <v>1</v>
      </c>
      <c r="E3464" s="19">
        <v>0</v>
      </c>
      <c r="F3464" s="19">
        <v>0</v>
      </c>
      <c r="G3464" s="19">
        <v>0</v>
      </c>
      <c r="H3464" s="19">
        <v>0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4" t="str">
        <f>IFERROR(VLOOKUP($A3464,'Fielding Data'!$A:$H,MATCH(P$1,'Fielding Data'!$A$1:$H$1,0),0),"Other")</f>
        <v>P</v>
      </c>
      <c r="Q3464" s="14">
        <f>IFERROR(VLOOKUP($A3464,'Fielding Data'!$A:$H,MATCH(Q$1,'Fielding Data'!$A$1:$H$1,0),0),"Other")</f>
        <v>0</v>
      </c>
      <c r="R3464" s="14">
        <f>IFERROR(VLOOKUP($A3464,'Fielding Data'!$A:$H,MATCH(R$1,'Fielding Data'!$A$1:$H$1,0),0),"Other")</f>
        <v>0</v>
      </c>
      <c r="S3464" s="14">
        <f>IFERROR(VLOOKUP($A3464,'Fielding Data'!$A:$H,MATCH(S$1,'Fielding Data'!$A$1:$H$1,0),0),"Other")</f>
        <v>0</v>
      </c>
      <c r="T3464" s="14">
        <f>IFERROR(VLOOKUP($A3464,'Fielding Data'!$A:$H,MATCH(T$1,'Fielding Data'!$A$1:$H$1,0),0),"Other")</f>
        <v>0</v>
      </c>
      <c r="U3464" s="14">
        <f>SUMIFS('Fielding Data'!E:E,'Fielding Data'!$A:$A,'Hitting Data'!$A3464)</f>
        <v>0</v>
      </c>
      <c r="V3464" s="14">
        <f>SUMIFS('Fielding Data'!F:F,'Fielding Data'!$A:$A,'Hitting Data'!$A3464)</f>
        <v>0</v>
      </c>
      <c r="W3464" s="14">
        <f>SUMIFS('Fielding Data'!G:G,'Fielding Data'!$A:$A,'Hitting Data'!$A3464)</f>
        <v>0</v>
      </c>
      <c r="X3464" s="14">
        <f>SUMIFS('Fielding Data'!H:H,'Fielding Data'!$A:$A,'Hitting Data'!$A3464)</f>
        <v>0</v>
      </c>
    </row>
    <row r="3465" spans="1:24" x14ac:dyDescent="0.25">
      <c r="A3465" s="14" t="str">
        <f t="shared" si="54"/>
        <v>watsoto012012</v>
      </c>
      <c r="B3465" s="19" t="s">
        <v>1648</v>
      </c>
      <c r="C3465" s="19">
        <v>2012</v>
      </c>
      <c r="D3465" s="19">
        <v>68</v>
      </c>
      <c r="E3465" s="19">
        <v>1</v>
      </c>
      <c r="F3465" s="19">
        <v>0</v>
      </c>
      <c r="G3465" s="19">
        <v>0</v>
      </c>
      <c r="H3465" s="19">
        <v>0</v>
      </c>
      <c r="I3465" s="19">
        <v>0</v>
      </c>
      <c r="J3465" s="19">
        <v>0</v>
      </c>
      <c r="K3465" s="19">
        <v>0</v>
      </c>
      <c r="L3465" s="19">
        <v>0</v>
      </c>
      <c r="M3465" s="19">
        <v>0</v>
      </c>
      <c r="N3465" s="19">
        <v>0</v>
      </c>
      <c r="O3465" s="19">
        <v>1</v>
      </c>
      <c r="P3465" s="14" t="str">
        <f>IFERROR(VLOOKUP($A3465,'Fielding Data'!$A:$H,MATCH(P$1,'Fielding Data'!$A$1:$H$1,0),0),"Other")</f>
        <v>P</v>
      </c>
      <c r="Q3465" s="14">
        <f>IFERROR(VLOOKUP($A3465,'Fielding Data'!$A:$H,MATCH(Q$1,'Fielding Data'!$A$1:$H$1,0),0),"Other")</f>
        <v>1</v>
      </c>
      <c r="R3465" s="14">
        <f>IFERROR(VLOOKUP($A3465,'Fielding Data'!$A:$H,MATCH(R$1,'Fielding Data'!$A$1:$H$1,0),0),"Other")</f>
        <v>8</v>
      </c>
      <c r="S3465" s="14">
        <f>IFERROR(VLOOKUP($A3465,'Fielding Data'!$A:$H,MATCH(S$1,'Fielding Data'!$A$1:$H$1,0),0),"Other")</f>
        <v>2</v>
      </c>
      <c r="T3465" s="14">
        <f>IFERROR(VLOOKUP($A3465,'Fielding Data'!$A:$H,MATCH(T$1,'Fielding Data'!$A$1:$H$1,0),0),"Other")</f>
        <v>0</v>
      </c>
      <c r="U3465" s="14">
        <f>SUMIFS('Fielding Data'!E:E,'Fielding Data'!$A:$A,'Hitting Data'!$A3465)</f>
        <v>1</v>
      </c>
      <c r="V3465" s="14">
        <f>SUMIFS('Fielding Data'!F:F,'Fielding Data'!$A:$A,'Hitting Data'!$A3465)</f>
        <v>8</v>
      </c>
      <c r="W3465" s="14">
        <f>SUMIFS('Fielding Data'!G:G,'Fielding Data'!$A:$A,'Hitting Data'!$A3465)</f>
        <v>2</v>
      </c>
      <c r="X3465" s="14">
        <f>SUMIFS('Fielding Data'!H:H,'Fielding Data'!$A:$A,'Hitting Data'!$A3465)</f>
        <v>0</v>
      </c>
    </row>
    <row r="3466" spans="1:24" x14ac:dyDescent="0.25">
      <c r="A3466" s="14" t="str">
        <f t="shared" si="54"/>
        <v>weaveje022012</v>
      </c>
      <c r="B3466" s="19" t="s">
        <v>741</v>
      </c>
      <c r="C3466" s="19">
        <v>2012</v>
      </c>
      <c r="D3466" s="19">
        <v>30</v>
      </c>
      <c r="E3466" s="19">
        <v>2</v>
      </c>
      <c r="F3466" s="19">
        <v>1</v>
      </c>
      <c r="G3466" s="19">
        <v>1</v>
      </c>
      <c r="H3466" s="19">
        <v>0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1</v>
      </c>
      <c r="O3466" s="19">
        <v>1</v>
      </c>
      <c r="P3466" s="14" t="str">
        <f>IFERROR(VLOOKUP($A3466,'Fielding Data'!$A:$H,MATCH(P$1,'Fielding Data'!$A$1:$H$1,0),0),"Other")</f>
        <v>P</v>
      </c>
      <c r="Q3466" s="14">
        <f>IFERROR(VLOOKUP($A3466,'Fielding Data'!$A:$H,MATCH(Q$1,'Fielding Data'!$A$1:$H$1,0),0),"Other")</f>
        <v>12</v>
      </c>
      <c r="R3466" s="14">
        <f>IFERROR(VLOOKUP($A3466,'Fielding Data'!$A:$H,MATCH(R$1,'Fielding Data'!$A$1:$H$1,0),0),"Other")</f>
        <v>14</v>
      </c>
      <c r="S3466" s="14">
        <f>IFERROR(VLOOKUP($A3466,'Fielding Data'!$A:$H,MATCH(S$1,'Fielding Data'!$A$1:$H$1,0),0),"Other")</f>
        <v>0</v>
      </c>
      <c r="T3466" s="14">
        <f>IFERROR(VLOOKUP($A3466,'Fielding Data'!$A:$H,MATCH(T$1,'Fielding Data'!$A$1:$H$1,0),0),"Other")</f>
        <v>4</v>
      </c>
      <c r="U3466" s="14">
        <f>SUMIFS('Fielding Data'!E:E,'Fielding Data'!$A:$A,'Hitting Data'!$A3466)</f>
        <v>12</v>
      </c>
      <c r="V3466" s="14">
        <f>SUMIFS('Fielding Data'!F:F,'Fielding Data'!$A:$A,'Hitting Data'!$A3466)</f>
        <v>14</v>
      </c>
      <c r="W3466" s="14">
        <f>SUMIFS('Fielding Data'!G:G,'Fielding Data'!$A:$A,'Hitting Data'!$A3466)</f>
        <v>0</v>
      </c>
      <c r="X3466" s="14">
        <f>SUMIFS('Fielding Data'!H:H,'Fielding Data'!$A:$A,'Hitting Data'!$A3466)</f>
        <v>4</v>
      </c>
    </row>
    <row r="3467" spans="1:24" x14ac:dyDescent="0.25">
      <c r="A3467" s="14" t="str">
        <f t="shared" si="54"/>
        <v>webbry012012</v>
      </c>
      <c r="B3467" s="19" t="s">
        <v>1209</v>
      </c>
      <c r="C3467" s="19">
        <v>2012</v>
      </c>
      <c r="D3467" s="19">
        <v>65</v>
      </c>
      <c r="E3467" s="19">
        <v>1</v>
      </c>
      <c r="F3467" s="19">
        <v>0</v>
      </c>
      <c r="G3467" s="19">
        <v>0</v>
      </c>
      <c r="H3467" s="19">
        <v>0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1</v>
      </c>
      <c r="P3467" s="14" t="str">
        <f>IFERROR(VLOOKUP($A3467,'Fielding Data'!$A:$H,MATCH(P$1,'Fielding Data'!$A$1:$H$1,0),0),"Other")</f>
        <v>P</v>
      </c>
      <c r="Q3467" s="14">
        <f>IFERROR(VLOOKUP($A3467,'Fielding Data'!$A:$H,MATCH(Q$1,'Fielding Data'!$A$1:$H$1,0),0),"Other")</f>
        <v>5</v>
      </c>
      <c r="R3467" s="14">
        <f>IFERROR(VLOOKUP($A3467,'Fielding Data'!$A:$H,MATCH(R$1,'Fielding Data'!$A$1:$H$1,0),0),"Other")</f>
        <v>1</v>
      </c>
      <c r="S3467" s="14">
        <f>IFERROR(VLOOKUP($A3467,'Fielding Data'!$A:$H,MATCH(S$1,'Fielding Data'!$A$1:$H$1,0),0),"Other")</f>
        <v>1</v>
      </c>
      <c r="T3467" s="14">
        <f>IFERROR(VLOOKUP($A3467,'Fielding Data'!$A:$H,MATCH(T$1,'Fielding Data'!$A$1:$H$1,0),0),"Other")</f>
        <v>0</v>
      </c>
      <c r="U3467" s="14">
        <f>SUMIFS('Fielding Data'!E:E,'Fielding Data'!$A:$A,'Hitting Data'!$A3467)</f>
        <v>5</v>
      </c>
      <c r="V3467" s="14">
        <f>SUMIFS('Fielding Data'!F:F,'Fielding Data'!$A:$A,'Hitting Data'!$A3467)</f>
        <v>1</v>
      </c>
      <c r="W3467" s="14">
        <f>SUMIFS('Fielding Data'!G:G,'Fielding Data'!$A:$A,'Hitting Data'!$A3467)</f>
        <v>1</v>
      </c>
      <c r="X3467" s="14">
        <f>SUMIFS('Fielding Data'!H:H,'Fielding Data'!$A:$A,'Hitting Data'!$A3467)</f>
        <v>0</v>
      </c>
    </row>
    <row r="3468" spans="1:24" x14ac:dyDescent="0.25">
      <c r="A3468" s="14" t="str">
        <f t="shared" si="54"/>
        <v>weberth012012</v>
      </c>
      <c r="B3468" s="19" t="s">
        <v>1858</v>
      </c>
      <c r="C3468" s="19">
        <v>2012</v>
      </c>
      <c r="D3468" s="19">
        <v>2</v>
      </c>
      <c r="E3468" s="19">
        <v>0</v>
      </c>
      <c r="F3468" s="19">
        <v>0</v>
      </c>
      <c r="G3468" s="19">
        <v>0</v>
      </c>
      <c r="H3468" s="19">
        <v>0</v>
      </c>
      <c r="I3468" s="19">
        <v>0</v>
      </c>
      <c r="J3468" s="19">
        <v>0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4" t="str">
        <f>IFERROR(VLOOKUP($A3468,'Fielding Data'!$A:$H,MATCH(P$1,'Fielding Data'!$A$1:$H$1,0),0),"Other")</f>
        <v>P</v>
      </c>
      <c r="Q3468" s="14">
        <f>IFERROR(VLOOKUP($A3468,'Fielding Data'!$A:$H,MATCH(Q$1,'Fielding Data'!$A$1:$H$1,0),0),"Other")</f>
        <v>0</v>
      </c>
      <c r="R3468" s="14">
        <f>IFERROR(VLOOKUP($A3468,'Fielding Data'!$A:$H,MATCH(R$1,'Fielding Data'!$A$1:$H$1,0),0),"Other")</f>
        <v>1</v>
      </c>
      <c r="S3468" s="14">
        <f>IFERROR(VLOOKUP($A3468,'Fielding Data'!$A:$H,MATCH(S$1,'Fielding Data'!$A$1:$H$1,0),0),"Other")</f>
        <v>0</v>
      </c>
      <c r="T3468" s="14">
        <f>IFERROR(VLOOKUP($A3468,'Fielding Data'!$A:$H,MATCH(T$1,'Fielding Data'!$A$1:$H$1,0),0),"Other")</f>
        <v>0</v>
      </c>
      <c r="U3468" s="14">
        <f>SUMIFS('Fielding Data'!E:E,'Fielding Data'!$A:$A,'Hitting Data'!$A3468)</f>
        <v>0</v>
      </c>
      <c r="V3468" s="14">
        <f>SUMIFS('Fielding Data'!F:F,'Fielding Data'!$A:$A,'Hitting Data'!$A3468)</f>
        <v>1</v>
      </c>
      <c r="W3468" s="14">
        <f>SUMIFS('Fielding Data'!G:G,'Fielding Data'!$A:$A,'Hitting Data'!$A3468)</f>
        <v>0</v>
      </c>
      <c r="X3468" s="14">
        <f>SUMIFS('Fielding Data'!H:H,'Fielding Data'!$A:$A,'Hitting Data'!$A3468)</f>
        <v>0</v>
      </c>
    </row>
    <row r="3469" spans="1:24" x14ac:dyDescent="0.25">
      <c r="A3469" s="14" t="str">
        <f t="shared" si="54"/>
        <v>weeksje012012</v>
      </c>
      <c r="B3469" s="19" t="s">
        <v>1649</v>
      </c>
      <c r="C3469" s="19">
        <v>2012</v>
      </c>
      <c r="D3469" s="19">
        <v>118</v>
      </c>
      <c r="E3469" s="19">
        <v>444</v>
      </c>
      <c r="F3469" s="19">
        <v>54</v>
      </c>
      <c r="G3469" s="19">
        <v>98</v>
      </c>
      <c r="H3469" s="19">
        <v>15</v>
      </c>
      <c r="I3469" s="19">
        <v>8</v>
      </c>
      <c r="J3469" s="19">
        <v>2</v>
      </c>
      <c r="K3469" s="19">
        <v>20</v>
      </c>
      <c r="L3469" s="19">
        <v>16</v>
      </c>
      <c r="M3469" s="19">
        <v>5</v>
      </c>
      <c r="N3469" s="19">
        <v>50</v>
      </c>
      <c r="O3469" s="19">
        <v>70</v>
      </c>
      <c r="P3469" s="14" t="str">
        <f>IFERROR(VLOOKUP($A3469,'Fielding Data'!$A:$H,MATCH(P$1,'Fielding Data'!$A$1:$H$1,0),0),"Other")</f>
        <v>2B</v>
      </c>
      <c r="Q3469" s="14">
        <f>IFERROR(VLOOKUP($A3469,'Fielding Data'!$A:$H,MATCH(Q$1,'Fielding Data'!$A$1:$H$1,0),0),"Other")</f>
        <v>181</v>
      </c>
      <c r="R3469" s="14">
        <f>IFERROR(VLOOKUP($A3469,'Fielding Data'!$A:$H,MATCH(R$1,'Fielding Data'!$A$1:$H$1,0),0),"Other")</f>
        <v>293</v>
      </c>
      <c r="S3469" s="14">
        <f>IFERROR(VLOOKUP($A3469,'Fielding Data'!$A:$H,MATCH(S$1,'Fielding Data'!$A$1:$H$1,0),0),"Other")</f>
        <v>11</v>
      </c>
      <c r="T3469" s="14">
        <f>IFERROR(VLOOKUP($A3469,'Fielding Data'!$A:$H,MATCH(T$1,'Fielding Data'!$A$1:$H$1,0),0),"Other")</f>
        <v>63</v>
      </c>
      <c r="U3469" s="14">
        <f>SUMIFS('Fielding Data'!E:E,'Fielding Data'!$A:$A,'Hitting Data'!$A3469)</f>
        <v>181</v>
      </c>
      <c r="V3469" s="14">
        <f>SUMIFS('Fielding Data'!F:F,'Fielding Data'!$A:$A,'Hitting Data'!$A3469)</f>
        <v>293</v>
      </c>
      <c r="W3469" s="14">
        <f>SUMIFS('Fielding Data'!G:G,'Fielding Data'!$A:$A,'Hitting Data'!$A3469)</f>
        <v>11</v>
      </c>
      <c r="X3469" s="14">
        <f>SUMIFS('Fielding Data'!H:H,'Fielding Data'!$A:$A,'Hitting Data'!$A3469)</f>
        <v>63</v>
      </c>
    </row>
    <row r="3470" spans="1:24" x14ac:dyDescent="0.25">
      <c r="A3470" s="14" t="str">
        <f t="shared" si="54"/>
        <v>weeksri012012</v>
      </c>
      <c r="B3470" s="19" t="s">
        <v>410</v>
      </c>
      <c r="C3470" s="19">
        <v>2012</v>
      </c>
      <c r="D3470" s="19">
        <v>157</v>
      </c>
      <c r="E3470" s="19">
        <v>588</v>
      </c>
      <c r="F3470" s="19">
        <v>85</v>
      </c>
      <c r="G3470" s="19">
        <v>135</v>
      </c>
      <c r="H3470" s="19">
        <v>29</v>
      </c>
      <c r="I3470" s="19">
        <v>4</v>
      </c>
      <c r="J3470" s="19">
        <v>21</v>
      </c>
      <c r="K3470" s="19">
        <v>63</v>
      </c>
      <c r="L3470" s="19">
        <v>16</v>
      </c>
      <c r="M3470" s="19">
        <v>3</v>
      </c>
      <c r="N3470" s="19">
        <v>74</v>
      </c>
      <c r="O3470" s="19">
        <v>169</v>
      </c>
      <c r="P3470" s="14" t="str">
        <f>IFERROR(VLOOKUP($A3470,'Fielding Data'!$A:$H,MATCH(P$1,'Fielding Data'!$A$1:$H$1,0),0),"Other")</f>
        <v>2B</v>
      </c>
      <c r="Q3470" s="14">
        <f>IFERROR(VLOOKUP($A3470,'Fielding Data'!$A:$H,MATCH(Q$1,'Fielding Data'!$A$1:$H$1,0),0),"Other")</f>
        <v>236</v>
      </c>
      <c r="R3470" s="14">
        <f>IFERROR(VLOOKUP($A3470,'Fielding Data'!$A:$H,MATCH(R$1,'Fielding Data'!$A$1:$H$1,0),0),"Other")</f>
        <v>374</v>
      </c>
      <c r="S3470" s="14">
        <f>IFERROR(VLOOKUP($A3470,'Fielding Data'!$A:$H,MATCH(S$1,'Fielding Data'!$A$1:$H$1,0),0),"Other")</f>
        <v>16</v>
      </c>
      <c r="T3470" s="14">
        <f>IFERROR(VLOOKUP($A3470,'Fielding Data'!$A:$H,MATCH(T$1,'Fielding Data'!$A$1:$H$1,0),0),"Other")</f>
        <v>78</v>
      </c>
      <c r="U3470" s="14">
        <f>SUMIFS('Fielding Data'!E:E,'Fielding Data'!$A:$A,'Hitting Data'!$A3470)</f>
        <v>236</v>
      </c>
      <c r="V3470" s="14">
        <f>SUMIFS('Fielding Data'!F:F,'Fielding Data'!$A:$A,'Hitting Data'!$A3470)</f>
        <v>374</v>
      </c>
      <c r="W3470" s="14">
        <f>SUMIFS('Fielding Data'!G:G,'Fielding Data'!$A:$A,'Hitting Data'!$A3470)</f>
        <v>16</v>
      </c>
      <c r="X3470" s="14">
        <f>SUMIFS('Fielding Data'!H:H,'Fielding Data'!$A:$A,'Hitting Data'!$A3470)</f>
        <v>78</v>
      </c>
    </row>
    <row r="3471" spans="1:24" x14ac:dyDescent="0.25">
      <c r="A3471" s="14" t="str">
        <f t="shared" si="54"/>
        <v>weilaky012012</v>
      </c>
      <c r="B3471" s="19" t="s">
        <v>1650</v>
      </c>
      <c r="C3471" s="19">
        <v>2012</v>
      </c>
      <c r="D3471" s="19">
        <v>4</v>
      </c>
      <c r="E3471" s="19">
        <v>5</v>
      </c>
      <c r="F3471" s="19">
        <v>1</v>
      </c>
      <c r="G3471" s="19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1</v>
      </c>
      <c r="P3471" s="14" t="str">
        <f>IFERROR(VLOOKUP($A3471,'Fielding Data'!$A:$H,MATCH(P$1,'Fielding Data'!$A$1:$H$1,0),0),"Other")</f>
        <v>P</v>
      </c>
      <c r="Q3471" s="14">
        <f>IFERROR(VLOOKUP($A3471,'Fielding Data'!$A:$H,MATCH(Q$1,'Fielding Data'!$A$1:$H$1,0),0),"Other")</f>
        <v>1</v>
      </c>
      <c r="R3471" s="14">
        <f>IFERROR(VLOOKUP($A3471,'Fielding Data'!$A:$H,MATCH(R$1,'Fielding Data'!$A$1:$H$1,0),0),"Other")</f>
        <v>0</v>
      </c>
      <c r="S3471" s="14">
        <f>IFERROR(VLOOKUP($A3471,'Fielding Data'!$A:$H,MATCH(S$1,'Fielding Data'!$A$1:$H$1,0),0),"Other")</f>
        <v>2</v>
      </c>
      <c r="T3471" s="14">
        <f>IFERROR(VLOOKUP($A3471,'Fielding Data'!$A:$H,MATCH(T$1,'Fielding Data'!$A$1:$H$1,0),0),"Other")</f>
        <v>0</v>
      </c>
      <c r="U3471" s="14">
        <f>SUMIFS('Fielding Data'!E:E,'Fielding Data'!$A:$A,'Hitting Data'!$A3471)</f>
        <v>1</v>
      </c>
      <c r="V3471" s="14">
        <f>SUMIFS('Fielding Data'!F:F,'Fielding Data'!$A:$A,'Hitting Data'!$A3471)</f>
        <v>0</v>
      </c>
      <c r="W3471" s="14">
        <f>SUMIFS('Fielding Data'!G:G,'Fielding Data'!$A:$A,'Hitting Data'!$A3471)</f>
        <v>2</v>
      </c>
      <c r="X3471" s="14">
        <f>SUMIFS('Fielding Data'!H:H,'Fielding Data'!$A:$A,'Hitting Data'!$A3471)</f>
        <v>0</v>
      </c>
    </row>
    <row r="3472" spans="1:24" x14ac:dyDescent="0.25">
      <c r="A3472" s="14" t="str">
        <f t="shared" si="54"/>
        <v>wellsca012012</v>
      </c>
      <c r="B3472" s="19" t="s">
        <v>1412</v>
      </c>
      <c r="C3472" s="19">
        <v>2012</v>
      </c>
      <c r="D3472" s="19">
        <v>93</v>
      </c>
      <c r="E3472" s="19">
        <v>285</v>
      </c>
      <c r="F3472" s="19">
        <v>42</v>
      </c>
      <c r="G3472" s="19">
        <v>65</v>
      </c>
      <c r="H3472" s="19">
        <v>12</v>
      </c>
      <c r="I3472" s="19">
        <v>3</v>
      </c>
      <c r="J3472" s="19">
        <v>10</v>
      </c>
      <c r="K3472" s="19">
        <v>36</v>
      </c>
      <c r="L3472" s="19">
        <v>3</v>
      </c>
      <c r="M3472" s="19">
        <v>0</v>
      </c>
      <c r="N3472" s="19">
        <v>26</v>
      </c>
      <c r="O3472" s="19">
        <v>80</v>
      </c>
      <c r="P3472" s="14" t="str">
        <f>IFERROR(VLOOKUP($A3472,'Fielding Data'!$A:$H,MATCH(P$1,'Fielding Data'!$A$1:$H$1,0),0),"Other")</f>
        <v>CF</v>
      </c>
      <c r="Q3472" s="14">
        <f>IFERROR(VLOOKUP($A3472,'Fielding Data'!$A:$H,MATCH(Q$1,'Fielding Data'!$A$1:$H$1,0),0),"Other")</f>
        <v>0</v>
      </c>
      <c r="R3472" s="14">
        <f>IFERROR(VLOOKUP($A3472,'Fielding Data'!$A:$H,MATCH(R$1,'Fielding Data'!$A$1:$H$1,0),0),"Other")</f>
        <v>0</v>
      </c>
      <c r="S3472" s="14">
        <f>IFERROR(VLOOKUP($A3472,'Fielding Data'!$A:$H,MATCH(S$1,'Fielding Data'!$A$1:$H$1,0),0),"Other")</f>
        <v>0</v>
      </c>
      <c r="T3472" s="14">
        <f>IFERROR(VLOOKUP($A3472,'Fielding Data'!$A:$H,MATCH(T$1,'Fielding Data'!$A$1:$H$1,0),0),"Other")</f>
        <v>0</v>
      </c>
      <c r="U3472" s="14">
        <f>SUMIFS('Fielding Data'!E:E,'Fielding Data'!$A:$A,'Hitting Data'!$A3472)</f>
        <v>151</v>
      </c>
      <c r="V3472" s="14">
        <f>SUMIFS('Fielding Data'!F:F,'Fielding Data'!$A:$A,'Hitting Data'!$A3472)</f>
        <v>8</v>
      </c>
      <c r="W3472" s="14">
        <f>SUMIFS('Fielding Data'!G:G,'Fielding Data'!$A:$A,'Hitting Data'!$A3472)</f>
        <v>0</v>
      </c>
      <c r="X3472" s="14">
        <f>SUMIFS('Fielding Data'!H:H,'Fielding Data'!$A:$A,'Hitting Data'!$A3472)</f>
        <v>2</v>
      </c>
    </row>
    <row r="3473" spans="1:24" x14ac:dyDescent="0.25">
      <c r="A3473" s="14" t="str">
        <f t="shared" si="54"/>
        <v>wellski012012</v>
      </c>
      <c r="B3473" s="19" t="s">
        <v>213</v>
      </c>
      <c r="C3473" s="19">
        <v>2012</v>
      </c>
      <c r="D3473" s="19">
        <v>8</v>
      </c>
      <c r="E3473" s="19">
        <v>12</v>
      </c>
      <c r="F3473" s="19">
        <v>1</v>
      </c>
      <c r="G3473" s="19">
        <v>1</v>
      </c>
      <c r="H3473" s="19">
        <v>0</v>
      </c>
      <c r="I3473" s="19">
        <v>0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5</v>
      </c>
      <c r="P3473" s="14" t="str">
        <f>IFERROR(VLOOKUP($A3473,'Fielding Data'!$A:$H,MATCH(P$1,'Fielding Data'!$A$1:$H$1,0),0),"Other")</f>
        <v>P</v>
      </c>
      <c r="Q3473" s="14">
        <f>IFERROR(VLOOKUP($A3473,'Fielding Data'!$A:$H,MATCH(Q$1,'Fielding Data'!$A$1:$H$1,0),0),"Other")</f>
        <v>2</v>
      </c>
      <c r="R3473" s="14">
        <f>IFERROR(VLOOKUP($A3473,'Fielding Data'!$A:$H,MATCH(R$1,'Fielding Data'!$A$1:$H$1,0),0),"Other")</f>
        <v>2</v>
      </c>
      <c r="S3473" s="14">
        <f>IFERROR(VLOOKUP($A3473,'Fielding Data'!$A:$H,MATCH(S$1,'Fielding Data'!$A$1:$H$1,0),0),"Other")</f>
        <v>1</v>
      </c>
      <c r="T3473" s="14">
        <f>IFERROR(VLOOKUP($A3473,'Fielding Data'!$A:$H,MATCH(T$1,'Fielding Data'!$A$1:$H$1,0),0),"Other")</f>
        <v>0</v>
      </c>
      <c r="U3473" s="14">
        <f>SUMIFS('Fielding Data'!E:E,'Fielding Data'!$A:$A,'Hitting Data'!$A3473)</f>
        <v>2</v>
      </c>
      <c r="V3473" s="14">
        <f>SUMIFS('Fielding Data'!F:F,'Fielding Data'!$A:$A,'Hitting Data'!$A3473)</f>
        <v>2</v>
      </c>
      <c r="W3473" s="14">
        <f>SUMIFS('Fielding Data'!G:G,'Fielding Data'!$A:$A,'Hitting Data'!$A3473)</f>
        <v>1</v>
      </c>
      <c r="X3473" s="14">
        <f>SUMIFS('Fielding Data'!H:H,'Fielding Data'!$A:$A,'Hitting Data'!$A3473)</f>
        <v>0</v>
      </c>
    </row>
    <row r="3474" spans="1:24" x14ac:dyDescent="0.25">
      <c r="A3474" s="14" t="str">
        <f t="shared" si="54"/>
        <v>wellsra012012</v>
      </c>
      <c r="B3474" s="19" t="s">
        <v>1033</v>
      </c>
      <c r="C3474" s="19">
        <v>2012</v>
      </c>
      <c r="D3474" s="19">
        <v>12</v>
      </c>
      <c r="E3474" s="19">
        <v>4</v>
      </c>
      <c r="F3474" s="19">
        <v>0</v>
      </c>
      <c r="G3474" s="19">
        <v>1</v>
      </c>
      <c r="H3474" s="19">
        <v>0</v>
      </c>
      <c r="I3474" s="19">
        <v>0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2</v>
      </c>
      <c r="P3474" s="14" t="str">
        <f>IFERROR(VLOOKUP($A3474,'Fielding Data'!$A:$H,MATCH(P$1,'Fielding Data'!$A$1:$H$1,0),0),"Other")</f>
        <v>P</v>
      </c>
      <c r="Q3474" s="14">
        <f>IFERROR(VLOOKUP($A3474,'Fielding Data'!$A:$H,MATCH(Q$1,'Fielding Data'!$A$1:$H$1,0),0),"Other")</f>
        <v>2</v>
      </c>
      <c r="R3474" s="14">
        <f>IFERROR(VLOOKUP($A3474,'Fielding Data'!$A:$H,MATCH(R$1,'Fielding Data'!$A$1:$H$1,0),0),"Other")</f>
        <v>7</v>
      </c>
      <c r="S3474" s="14">
        <f>IFERROR(VLOOKUP($A3474,'Fielding Data'!$A:$H,MATCH(S$1,'Fielding Data'!$A$1:$H$1,0),0),"Other")</f>
        <v>0</v>
      </c>
      <c r="T3474" s="14">
        <f>IFERROR(VLOOKUP($A3474,'Fielding Data'!$A:$H,MATCH(T$1,'Fielding Data'!$A$1:$H$1,0),0),"Other")</f>
        <v>0</v>
      </c>
      <c r="U3474" s="14">
        <f>SUMIFS('Fielding Data'!E:E,'Fielding Data'!$A:$A,'Hitting Data'!$A3474)</f>
        <v>2</v>
      </c>
      <c r="V3474" s="14">
        <f>SUMIFS('Fielding Data'!F:F,'Fielding Data'!$A:$A,'Hitting Data'!$A3474)</f>
        <v>7</v>
      </c>
      <c r="W3474" s="14">
        <f>SUMIFS('Fielding Data'!G:G,'Fielding Data'!$A:$A,'Hitting Data'!$A3474)</f>
        <v>0</v>
      </c>
      <c r="X3474" s="14">
        <f>SUMIFS('Fielding Data'!H:H,'Fielding Data'!$A:$A,'Hitting Data'!$A3474)</f>
        <v>0</v>
      </c>
    </row>
    <row r="3475" spans="1:24" x14ac:dyDescent="0.25">
      <c r="A3475" s="14" t="str">
        <f t="shared" si="54"/>
        <v>wellsve012012</v>
      </c>
      <c r="B3475" s="19" t="s">
        <v>214</v>
      </c>
      <c r="C3475" s="19">
        <v>2012</v>
      </c>
      <c r="D3475" s="19">
        <v>77</v>
      </c>
      <c r="E3475" s="19">
        <v>243</v>
      </c>
      <c r="F3475" s="19">
        <v>36</v>
      </c>
      <c r="G3475" s="19">
        <v>56</v>
      </c>
      <c r="H3475" s="19">
        <v>9</v>
      </c>
      <c r="I3475" s="19">
        <v>0</v>
      </c>
      <c r="J3475" s="19">
        <v>11</v>
      </c>
      <c r="K3475" s="19">
        <v>29</v>
      </c>
      <c r="L3475" s="19">
        <v>3</v>
      </c>
      <c r="M3475" s="19">
        <v>1</v>
      </c>
      <c r="N3475" s="19">
        <v>16</v>
      </c>
      <c r="O3475" s="19">
        <v>35</v>
      </c>
      <c r="P3475" s="14" t="str">
        <f>IFERROR(VLOOKUP($A3475,'Fielding Data'!$A:$H,MATCH(P$1,'Fielding Data'!$A$1:$H$1,0),0),"Other")</f>
        <v>CF</v>
      </c>
      <c r="Q3475" s="14">
        <f>IFERROR(VLOOKUP($A3475,'Fielding Data'!$A:$H,MATCH(Q$1,'Fielding Data'!$A$1:$H$1,0),0),"Other")</f>
        <v>0</v>
      </c>
      <c r="R3475" s="14">
        <f>IFERROR(VLOOKUP($A3475,'Fielding Data'!$A:$H,MATCH(R$1,'Fielding Data'!$A$1:$H$1,0),0),"Other")</f>
        <v>0</v>
      </c>
      <c r="S3475" s="14">
        <f>IFERROR(VLOOKUP($A3475,'Fielding Data'!$A:$H,MATCH(S$1,'Fielding Data'!$A$1:$H$1,0),0),"Other")</f>
        <v>0</v>
      </c>
      <c r="T3475" s="14">
        <f>IFERROR(VLOOKUP($A3475,'Fielding Data'!$A:$H,MATCH(T$1,'Fielding Data'!$A$1:$H$1,0),0),"Other")</f>
        <v>0</v>
      </c>
      <c r="U3475" s="14">
        <f>SUMIFS('Fielding Data'!E:E,'Fielding Data'!$A:$A,'Hitting Data'!$A3475)</f>
        <v>137</v>
      </c>
      <c r="V3475" s="14">
        <f>SUMIFS('Fielding Data'!F:F,'Fielding Data'!$A:$A,'Hitting Data'!$A3475)</f>
        <v>0</v>
      </c>
      <c r="W3475" s="14">
        <f>SUMIFS('Fielding Data'!G:G,'Fielding Data'!$A:$A,'Hitting Data'!$A3475)</f>
        <v>1</v>
      </c>
      <c r="X3475" s="14">
        <f>SUMIFS('Fielding Data'!H:H,'Fielding Data'!$A:$A,'Hitting Data'!$A3475)</f>
        <v>0</v>
      </c>
    </row>
    <row r="3476" spans="1:24" x14ac:dyDescent="0.25">
      <c r="A3476" s="14" t="str">
        <f t="shared" si="54"/>
        <v>wernean012012</v>
      </c>
      <c r="B3476" s="19" t="s">
        <v>1859</v>
      </c>
      <c r="C3476" s="19">
        <v>2012</v>
      </c>
      <c r="D3476" s="19">
        <v>8</v>
      </c>
      <c r="E3476" s="19">
        <v>12</v>
      </c>
      <c r="F3476" s="19">
        <v>0</v>
      </c>
      <c r="G3476" s="19">
        <v>1</v>
      </c>
      <c r="H3476" s="19">
        <v>0</v>
      </c>
      <c r="I3476" s="19">
        <v>0</v>
      </c>
      <c r="J3476" s="19">
        <v>0</v>
      </c>
      <c r="K3476" s="19">
        <v>0</v>
      </c>
      <c r="L3476" s="19">
        <v>0</v>
      </c>
      <c r="M3476" s="19">
        <v>0</v>
      </c>
      <c r="N3476" s="19">
        <v>0</v>
      </c>
      <c r="O3476" s="19">
        <v>4</v>
      </c>
      <c r="P3476" s="14" t="str">
        <f>IFERROR(VLOOKUP($A3476,'Fielding Data'!$A:$H,MATCH(P$1,'Fielding Data'!$A$1:$H$1,0),0),"Other")</f>
        <v>P</v>
      </c>
      <c r="Q3476" s="14">
        <f>IFERROR(VLOOKUP($A3476,'Fielding Data'!$A:$H,MATCH(Q$1,'Fielding Data'!$A$1:$H$1,0),0),"Other")</f>
        <v>0</v>
      </c>
      <c r="R3476" s="14">
        <f>IFERROR(VLOOKUP($A3476,'Fielding Data'!$A:$H,MATCH(R$1,'Fielding Data'!$A$1:$H$1,0),0),"Other")</f>
        <v>3</v>
      </c>
      <c r="S3476" s="14">
        <f>IFERROR(VLOOKUP($A3476,'Fielding Data'!$A:$H,MATCH(S$1,'Fielding Data'!$A$1:$H$1,0),0),"Other")</f>
        <v>1</v>
      </c>
      <c r="T3476" s="14">
        <f>IFERROR(VLOOKUP($A3476,'Fielding Data'!$A:$H,MATCH(T$1,'Fielding Data'!$A$1:$H$1,0),0),"Other")</f>
        <v>1</v>
      </c>
      <c r="U3476" s="14">
        <f>SUMIFS('Fielding Data'!E:E,'Fielding Data'!$A:$A,'Hitting Data'!$A3476)</f>
        <v>0</v>
      </c>
      <c r="V3476" s="14">
        <f>SUMIFS('Fielding Data'!F:F,'Fielding Data'!$A:$A,'Hitting Data'!$A3476)</f>
        <v>3</v>
      </c>
      <c r="W3476" s="14">
        <f>SUMIFS('Fielding Data'!G:G,'Fielding Data'!$A:$A,'Hitting Data'!$A3476)</f>
        <v>1</v>
      </c>
      <c r="X3476" s="14">
        <f>SUMIFS('Fielding Data'!H:H,'Fielding Data'!$A:$A,'Hitting Data'!$A3476)</f>
        <v>1</v>
      </c>
    </row>
    <row r="3477" spans="1:24" x14ac:dyDescent="0.25">
      <c r="A3477" s="14" t="str">
        <f t="shared" si="54"/>
        <v>werthja012012</v>
      </c>
      <c r="B3477" s="19" t="s">
        <v>347</v>
      </c>
      <c r="C3477" s="19">
        <v>2012</v>
      </c>
      <c r="D3477" s="19">
        <v>81</v>
      </c>
      <c r="E3477" s="19">
        <v>300</v>
      </c>
      <c r="F3477" s="19">
        <v>42</v>
      </c>
      <c r="G3477" s="19">
        <v>90</v>
      </c>
      <c r="H3477" s="19">
        <v>21</v>
      </c>
      <c r="I3477" s="19">
        <v>3</v>
      </c>
      <c r="J3477" s="19">
        <v>5</v>
      </c>
      <c r="K3477" s="19">
        <v>31</v>
      </c>
      <c r="L3477" s="19">
        <v>8</v>
      </c>
      <c r="M3477" s="19">
        <v>2</v>
      </c>
      <c r="N3477" s="19">
        <v>42</v>
      </c>
      <c r="O3477" s="19">
        <v>57</v>
      </c>
      <c r="P3477" s="14" t="str">
        <f>IFERROR(VLOOKUP($A3477,'Fielding Data'!$A:$H,MATCH(P$1,'Fielding Data'!$A$1:$H$1,0),0),"Other")</f>
        <v>CF</v>
      </c>
      <c r="Q3477" s="14">
        <f>IFERROR(VLOOKUP($A3477,'Fielding Data'!$A:$H,MATCH(Q$1,'Fielding Data'!$A$1:$H$1,0),0),"Other")</f>
        <v>0</v>
      </c>
      <c r="R3477" s="14">
        <f>IFERROR(VLOOKUP($A3477,'Fielding Data'!$A:$H,MATCH(R$1,'Fielding Data'!$A$1:$H$1,0),0),"Other")</f>
        <v>0</v>
      </c>
      <c r="S3477" s="14">
        <f>IFERROR(VLOOKUP($A3477,'Fielding Data'!$A:$H,MATCH(S$1,'Fielding Data'!$A$1:$H$1,0),0),"Other")</f>
        <v>0</v>
      </c>
      <c r="T3477" s="14">
        <f>IFERROR(VLOOKUP($A3477,'Fielding Data'!$A:$H,MATCH(T$1,'Fielding Data'!$A$1:$H$1,0),0),"Other")</f>
        <v>0</v>
      </c>
      <c r="U3477" s="14">
        <f>SUMIFS('Fielding Data'!E:E,'Fielding Data'!$A:$A,'Hitting Data'!$A3477)</f>
        <v>166</v>
      </c>
      <c r="V3477" s="14">
        <f>SUMIFS('Fielding Data'!F:F,'Fielding Data'!$A:$A,'Hitting Data'!$A3477)</f>
        <v>4</v>
      </c>
      <c r="W3477" s="14">
        <f>SUMIFS('Fielding Data'!G:G,'Fielding Data'!$A:$A,'Hitting Data'!$A3477)</f>
        <v>1</v>
      </c>
      <c r="X3477" s="14">
        <f>SUMIFS('Fielding Data'!H:H,'Fielding Data'!$A:$A,'Hitting Data'!$A3477)</f>
        <v>1</v>
      </c>
    </row>
    <row r="3478" spans="1:24" x14ac:dyDescent="0.25">
      <c r="A3478" s="14" t="str">
        <f t="shared" si="54"/>
        <v>westbja012012</v>
      </c>
      <c r="B3478" s="19" t="s">
        <v>215</v>
      </c>
      <c r="C3478" s="19">
        <v>2012</v>
      </c>
      <c r="D3478" s="19">
        <v>30</v>
      </c>
      <c r="E3478" s="19">
        <v>49</v>
      </c>
      <c r="F3478" s="19">
        <v>2</v>
      </c>
      <c r="G3478" s="19">
        <v>6</v>
      </c>
      <c r="H3478" s="19">
        <v>1</v>
      </c>
      <c r="I3478" s="19">
        <v>0</v>
      </c>
      <c r="J3478" s="19">
        <v>0</v>
      </c>
      <c r="K3478" s="19">
        <v>0</v>
      </c>
      <c r="L3478" s="19">
        <v>1</v>
      </c>
      <c r="M3478" s="19">
        <v>0</v>
      </c>
      <c r="N3478" s="19">
        <v>4</v>
      </c>
      <c r="O3478" s="19">
        <v>24</v>
      </c>
      <c r="P3478" s="14" t="str">
        <f>IFERROR(VLOOKUP($A3478,'Fielding Data'!$A:$H,MATCH(P$1,'Fielding Data'!$A$1:$H$1,0),0),"Other")</f>
        <v>P</v>
      </c>
      <c r="Q3478" s="14">
        <f>IFERROR(VLOOKUP($A3478,'Fielding Data'!$A:$H,MATCH(Q$1,'Fielding Data'!$A$1:$H$1,0),0),"Other")</f>
        <v>12</v>
      </c>
      <c r="R3478" s="14">
        <f>IFERROR(VLOOKUP($A3478,'Fielding Data'!$A:$H,MATCH(R$1,'Fielding Data'!$A$1:$H$1,0),0),"Other")</f>
        <v>43</v>
      </c>
      <c r="S3478" s="14">
        <f>IFERROR(VLOOKUP($A3478,'Fielding Data'!$A:$H,MATCH(S$1,'Fielding Data'!$A$1:$H$1,0),0),"Other")</f>
        <v>5</v>
      </c>
      <c r="T3478" s="14">
        <f>IFERROR(VLOOKUP($A3478,'Fielding Data'!$A:$H,MATCH(T$1,'Fielding Data'!$A$1:$H$1,0),0),"Other")</f>
        <v>1</v>
      </c>
      <c r="U3478" s="14">
        <f>SUMIFS('Fielding Data'!E:E,'Fielding Data'!$A:$A,'Hitting Data'!$A3478)</f>
        <v>12</v>
      </c>
      <c r="V3478" s="14">
        <f>SUMIFS('Fielding Data'!F:F,'Fielding Data'!$A:$A,'Hitting Data'!$A3478)</f>
        <v>43</v>
      </c>
      <c r="W3478" s="14">
        <f>SUMIFS('Fielding Data'!G:G,'Fielding Data'!$A:$A,'Hitting Data'!$A3478)</f>
        <v>5</v>
      </c>
      <c r="X3478" s="14">
        <f>SUMIFS('Fielding Data'!H:H,'Fielding Data'!$A:$A,'Hitting Data'!$A3478)</f>
        <v>1</v>
      </c>
    </row>
    <row r="3479" spans="1:24" x14ac:dyDescent="0.25">
      <c r="A3479" s="14" t="str">
        <f t="shared" si="54"/>
        <v>wheelda012012</v>
      </c>
      <c r="B3479" s="19" t="s">
        <v>216</v>
      </c>
      <c r="C3479" s="19">
        <v>2012</v>
      </c>
      <c r="D3479" s="19">
        <v>13</v>
      </c>
      <c r="E3479" s="19">
        <v>0</v>
      </c>
      <c r="F3479" s="19">
        <v>0</v>
      </c>
      <c r="G3479" s="19">
        <v>0</v>
      </c>
      <c r="H3479" s="19">
        <v>0</v>
      </c>
      <c r="I3479" s="19">
        <v>0</v>
      </c>
      <c r="J3479" s="19">
        <v>0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4" t="str">
        <f>IFERROR(VLOOKUP($A3479,'Fielding Data'!$A:$H,MATCH(P$1,'Fielding Data'!$A$1:$H$1,0),0),"Other")</f>
        <v>P</v>
      </c>
      <c r="Q3479" s="14">
        <f>IFERROR(VLOOKUP($A3479,'Fielding Data'!$A:$H,MATCH(Q$1,'Fielding Data'!$A$1:$H$1,0),0),"Other")</f>
        <v>1</v>
      </c>
      <c r="R3479" s="14">
        <f>IFERROR(VLOOKUP($A3479,'Fielding Data'!$A:$H,MATCH(R$1,'Fielding Data'!$A$1:$H$1,0),0),"Other")</f>
        <v>0</v>
      </c>
      <c r="S3479" s="14">
        <f>IFERROR(VLOOKUP($A3479,'Fielding Data'!$A:$H,MATCH(S$1,'Fielding Data'!$A$1:$H$1,0),0),"Other")</f>
        <v>0</v>
      </c>
      <c r="T3479" s="14">
        <f>IFERROR(VLOOKUP($A3479,'Fielding Data'!$A:$H,MATCH(T$1,'Fielding Data'!$A$1:$H$1,0),0),"Other")</f>
        <v>0</v>
      </c>
      <c r="U3479" s="14">
        <f>SUMIFS('Fielding Data'!E:E,'Fielding Data'!$A:$A,'Hitting Data'!$A3479)</f>
        <v>1</v>
      </c>
      <c r="V3479" s="14">
        <f>SUMIFS('Fielding Data'!F:F,'Fielding Data'!$A:$A,'Hitting Data'!$A3479)</f>
        <v>0</v>
      </c>
      <c r="W3479" s="14">
        <f>SUMIFS('Fielding Data'!G:G,'Fielding Data'!$A:$A,'Hitting Data'!$A3479)</f>
        <v>0</v>
      </c>
      <c r="X3479" s="14">
        <f>SUMIFS('Fielding Data'!H:H,'Fielding Data'!$A:$A,'Hitting Data'!$A3479)</f>
        <v>0</v>
      </c>
    </row>
    <row r="3480" spans="1:24" x14ac:dyDescent="0.25">
      <c r="A3480" s="14" t="str">
        <f t="shared" si="54"/>
        <v>wheelry012012</v>
      </c>
      <c r="B3480" s="19" t="s">
        <v>1860</v>
      </c>
      <c r="C3480" s="19">
        <v>2012</v>
      </c>
      <c r="D3480" s="19">
        <v>50</v>
      </c>
      <c r="E3480" s="19">
        <v>109</v>
      </c>
      <c r="F3480" s="19">
        <v>11</v>
      </c>
      <c r="G3480" s="19">
        <v>26</v>
      </c>
      <c r="H3480" s="19">
        <v>6</v>
      </c>
      <c r="I3480" s="19">
        <v>1</v>
      </c>
      <c r="J3480" s="19">
        <v>1</v>
      </c>
      <c r="K3480" s="19">
        <v>10</v>
      </c>
      <c r="L3480" s="19">
        <v>1</v>
      </c>
      <c r="M3480" s="19">
        <v>0</v>
      </c>
      <c r="N3480" s="19">
        <v>9</v>
      </c>
      <c r="O3480" s="19">
        <v>22</v>
      </c>
      <c r="P3480" s="14" t="str">
        <f>IFERROR(VLOOKUP($A3480,'Fielding Data'!$A:$H,MATCH(P$1,'Fielding Data'!$A$1:$H$1,0),0),"Other")</f>
        <v>1B</v>
      </c>
      <c r="Q3480" s="14">
        <f>IFERROR(VLOOKUP($A3480,'Fielding Data'!$A:$H,MATCH(Q$1,'Fielding Data'!$A$1:$H$1,0),0),"Other")</f>
        <v>21</v>
      </c>
      <c r="R3480" s="14">
        <f>IFERROR(VLOOKUP($A3480,'Fielding Data'!$A:$H,MATCH(R$1,'Fielding Data'!$A$1:$H$1,0),0),"Other")</f>
        <v>1</v>
      </c>
      <c r="S3480" s="14">
        <f>IFERROR(VLOOKUP($A3480,'Fielding Data'!$A:$H,MATCH(S$1,'Fielding Data'!$A$1:$H$1,0),0),"Other")</f>
        <v>0</v>
      </c>
      <c r="T3480" s="14">
        <f>IFERROR(VLOOKUP($A3480,'Fielding Data'!$A:$H,MATCH(T$1,'Fielding Data'!$A$1:$H$1,0),0),"Other")</f>
        <v>1</v>
      </c>
      <c r="U3480" s="14">
        <f>SUMIFS('Fielding Data'!E:E,'Fielding Data'!$A:$A,'Hitting Data'!$A3480)</f>
        <v>32</v>
      </c>
      <c r="V3480" s="14">
        <f>SUMIFS('Fielding Data'!F:F,'Fielding Data'!$A:$A,'Hitting Data'!$A3480)</f>
        <v>37</v>
      </c>
      <c r="W3480" s="14">
        <f>SUMIFS('Fielding Data'!G:G,'Fielding Data'!$A:$A,'Hitting Data'!$A3480)</f>
        <v>2</v>
      </c>
      <c r="X3480" s="14">
        <f>SUMIFS('Fielding Data'!H:H,'Fielding Data'!$A:$A,'Hitting Data'!$A3480)</f>
        <v>5</v>
      </c>
    </row>
    <row r="3481" spans="1:24" x14ac:dyDescent="0.25">
      <c r="A3481" s="14" t="str">
        <f t="shared" si="54"/>
        <v>whiteal012012</v>
      </c>
      <c r="B3481" s="19" t="s">
        <v>1652</v>
      </c>
      <c r="C3481" s="19">
        <v>2012</v>
      </c>
      <c r="D3481" s="19">
        <v>28</v>
      </c>
      <c r="E3481" s="19">
        <v>28</v>
      </c>
      <c r="F3481" s="19">
        <v>2</v>
      </c>
      <c r="G3481" s="19">
        <v>5</v>
      </c>
      <c r="H3481" s="19">
        <v>1</v>
      </c>
      <c r="I3481" s="19">
        <v>0</v>
      </c>
      <c r="J3481" s="19">
        <v>2</v>
      </c>
      <c r="K3481" s="19">
        <v>5</v>
      </c>
      <c r="L3481" s="19">
        <v>0</v>
      </c>
      <c r="M3481" s="19">
        <v>0</v>
      </c>
      <c r="N3481" s="19">
        <v>0</v>
      </c>
      <c r="O3481" s="19">
        <v>12</v>
      </c>
      <c r="P3481" s="14" t="str">
        <f>IFERROR(VLOOKUP($A3481,'Fielding Data'!$A:$H,MATCH(P$1,'Fielding Data'!$A$1:$H$1,0),0),"Other")</f>
        <v>P</v>
      </c>
      <c r="Q3481" s="14">
        <f>IFERROR(VLOOKUP($A3481,'Fielding Data'!$A:$H,MATCH(Q$1,'Fielding Data'!$A$1:$H$1,0),0),"Other")</f>
        <v>8</v>
      </c>
      <c r="R3481" s="14">
        <f>IFERROR(VLOOKUP($A3481,'Fielding Data'!$A:$H,MATCH(R$1,'Fielding Data'!$A$1:$H$1,0),0),"Other")</f>
        <v>20</v>
      </c>
      <c r="S3481" s="14">
        <f>IFERROR(VLOOKUP($A3481,'Fielding Data'!$A:$H,MATCH(S$1,'Fielding Data'!$A$1:$H$1,0),0),"Other")</f>
        <v>2</v>
      </c>
      <c r="T3481" s="14">
        <f>IFERROR(VLOOKUP($A3481,'Fielding Data'!$A:$H,MATCH(T$1,'Fielding Data'!$A$1:$H$1,0),0),"Other")</f>
        <v>0</v>
      </c>
      <c r="U3481" s="14">
        <f>SUMIFS('Fielding Data'!E:E,'Fielding Data'!$A:$A,'Hitting Data'!$A3481)</f>
        <v>8</v>
      </c>
      <c r="V3481" s="14">
        <f>SUMIFS('Fielding Data'!F:F,'Fielding Data'!$A:$A,'Hitting Data'!$A3481)</f>
        <v>20</v>
      </c>
      <c r="W3481" s="14">
        <f>SUMIFS('Fielding Data'!G:G,'Fielding Data'!$A:$A,'Hitting Data'!$A3481)</f>
        <v>2</v>
      </c>
      <c r="X3481" s="14">
        <f>SUMIFS('Fielding Data'!H:H,'Fielding Data'!$A:$A,'Hitting Data'!$A3481)</f>
        <v>0</v>
      </c>
    </row>
    <row r="3482" spans="1:24" x14ac:dyDescent="0.25">
      <c r="A3482" s="14" t="str">
        <f t="shared" si="54"/>
        <v>whiteel032012</v>
      </c>
      <c r="B3482" s="19" t="s">
        <v>619</v>
      </c>
      <c r="C3482" s="19">
        <v>2012</v>
      </c>
      <c r="D3482" s="19">
        <v>12</v>
      </c>
      <c r="E3482" s="19">
        <v>11</v>
      </c>
      <c r="F3482" s="19">
        <v>3</v>
      </c>
      <c r="G3482" s="19">
        <v>1</v>
      </c>
      <c r="H3482" s="19">
        <v>1</v>
      </c>
      <c r="I3482" s="19">
        <v>0</v>
      </c>
      <c r="J3482" s="19">
        <v>0</v>
      </c>
      <c r="K3482" s="19">
        <v>2</v>
      </c>
      <c r="L3482" s="19">
        <v>0</v>
      </c>
      <c r="M3482" s="19">
        <v>0</v>
      </c>
      <c r="N3482" s="19">
        <v>1</v>
      </c>
      <c r="O3482" s="19">
        <v>4</v>
      </c>
      <c r="P3482" s="14" t="str">
        <f>IFERROR(VLOOKUP($A3482,'Fielding Data'!$A:$H,MATCH(P$1,'Fielding Data'!$A$1:$H$1,0),0),"Other")</f>
        <v>C</v>
      </c>
      <c r="Q3482" s="14">
        <f>IFERROR(VLOOKUP($A3482,'Fielding Data'!$A:$H,MATCH(Q$1,'Fielding Data'!$A$1:$H$1,0),0),"Other")</f>
        <v>32</v>
      </c>
      <c r="R3482" s="14">
        <f>IFERROR(VLOOKUP($A3482,'Fielding Data'!$A:$H,MATCH(R$1,'Fielding Data'!$A$1:$H$1,0),0),"Other")</f>
        <v>5</v>
      </c>
      <c r="S3482" s="14">
        <f>IFERROR(VLOOKUP($A3482,'Fielding Data'!$A:$H,MATCH(S$1,'Fielding Data'!$A$1:$H$1,0),0),"Other")</f>
        <v>0</v>
      </c>
      <c r="T3482" s="14">
        <f>IFERROR(VLOOKUP($A3482,'Fielding Data'!$A:$H,MATCH(T$1,'Fielding Data'!$A$1:$H$1,0),0),"Other")</f>
        <v>0</v>
      </c>
      <c r="U3482" s="14">
        <f>SUMIFS('Fielding Data'!E:E,'Fielding Data'!$A:$A,'Hitting Data'!$A3482)</f>
        <v>32</v>
      </c>
      <c r="V3482" s="14">
        <f>SUMIFS('Fielding Data'!F:F,'Fielding Data'!$A:$A,'Hitting Data'!$A3482)</f>
        <v>5</v>
      </c>
      <c r="W3482" s="14">
        <f>SUMIFS('Fielding Data'!G:G,'Fielding Data'!$A:$A,'Hitting Data'!$A3482)</f>
        <v>0</v>
      </c>
      <c r="X3482" s="14">
        <f>SUMIFS('Fielding Data'!H:H,'Fielding Data'!$A:$A,'Hitting Data'!$A3482)</f>
        <v>0</v>
      </c>
    </row>
    <row r="3483" spans="1:24" x14ac:dyDescent="0.25">
      <c r="A3483" s="14" t="str">
        <f t="shared" si="54"/>
        <v>wielajo012012</v>
      </c>
      <c r="B3483" s="19" t="s">
        <v>1861</v>
      </c>
      <c r="C3483" s="19">
        <v>2012</v>
      </c>
      <c r="D3483" s="19">
        <v>5</v>
      </c>
      <c r="E3483" s="19">
        <v>8</v>
      </c>
      <c r="F3483" s="19">
        <v>0</v>
      </c>
      <c r="G3483" s="19">
        <v>2</v>
      </c>
      <c r="H3483" s="19">
        <v>1</v>
      </c>
      <c r="I3483" s="19">
        <v>0</v>
      </c>
      <c r="J3483" s="19">
        <v>0</v>
      </c>
      <c r="K3483" s="19">
        <v>2</v>
      </c>
      <c r="L3483" s="19">
        <v>0</v>
      </c>
      <c r="M3483" s="19">
        <v>0</v>
      </c>
      <c r="N3483" s="19">
        <v>0</v>
      </c>
      <c r="O3483" s="19">
        <v>2</v>
      </c>
      <c r="P3483" s="14" t="str">
        <f>IFERROR(VLOOKUP($A3483,'Fielding Data'!$A:$H,MATCH(P$1,'Fielding Data'!$A$1:$H$1,0),0),"Other")</f>
        <v>P</v>
      </c>
      <c r="Q3483" s="14">
        <f>IFERROR(VLOOKUP($A3483,'Fielding Data'!$A:$H,MATCH(Q$1,'Fielding Data'!$A$1:$H$1,0),0),"Other")</f>
        <v>2</v>
      </c>
      <c r="R3483" s="14">
        <f>IFERROR(VLOOKUP($A3483,'Fielding Data'!$A:$H,MATCH(R$1,'Fielding Data'!$A$1:$H$1,0),0),"Other")</f>
        <v>2</v>
      </c>
      <c r="S3483" s="14">
        <f>IFERROR(VLOOKUP($A3483,'Fielding Data'!$A:$H,MATCH(S$1,'Fielding Data'!$A$1:$H$1,0),0),"Other")</f>
        <v>0</v>
      </c>
      <c r="T3483" s="14">
        <f>IFERROR(VLOOKUP($A3483,'Fielding Data'!$A:$H,MATCH(T$1,'Fielding Data'!$A$1:$H$1,0),0),"Other")</f>
        <v>0</v>
      </c>
      <c r="U3483" s="14">
        <f>SUMIFS('Fielding Data'!E:E,'Fielding Data'!$A:$A,'Hitting Data'!$A3483)</f>
        <v>2</v>
      </c>
      <c r="V3483" s="14">
        <f>SUMIFS('Fielding Data'!F:F,'Fielding Data'!$A:$A,'Hitting Data'!$A3483)</f>
        <v>2</v>
      </c>
      <c r="W3483" s="14">
        <f>SUMIFS('Fielding Data'!G:G,'Fielding Data'!$A:$A,'Hitting Data'!$A3483)</f>
        <v>0</v>
      </c>
      <c r="X3483" s="14">
        <f>SUMIFS('Fielding Data'!H:H,'Fielding Data'!$A:$A,'Hitting Data'!$A3483)</f>
        <v>0</v>
      </c>
    </row>
    <row r="3484" spans="1:24" x14ac:dyDescent="0.25">
      <c r="A3484" s="14" t="str">
        <f t="shared" si="54"/>
        <v>wietema012012</v>
      </c>
      <c r="B3484" s="19" t="s">
        <v>1211</v>
      </c>
      <c r="C3484" s="19">
        <v>2012</v>
      </c>
      <c r="D3484" s="19">
        <v>144</v>
      </c>
      <c r="E3484" s="19">
        <v>526</v>
      </c>
      <c r="F3484" s="19">
        <v>67</v>
      </c>
      <c r="G3484" s="19">
        <v>131</v>
      </c>
      <c r="H3484" s="19">
        <v>27</v>
      </c>
      <c r="I3484" s="19">
        <v>1</v>
      </c>
      <c r="J3484" s="19">
        <v>23</v>
      </c>
      <c r="K3484" s="19">
        <v>83</v>
      </c>
      <c r="L3484" s="19">
        <v>3</v>
      </c>
      <c r="M3484" s="19">
        <v>0</v>
      </c>
      <c r="N3484" s="19">
        <v>60</v>
      </c>
      <c r="O3484" s="19">
        <v>112</v>
      </c>
      <c r="P3484" s="14" t="str">
        <f>IFERROR(VLOOKUP($A3484,'Fielding Data'!$A:$H,MATCH(P$1,'Fielding Data'!$A$1:$H$1,0),0),"Other")</f>
        <v>C</v>
      </c>
      <c r="Q3484" s="14">
        <f>IFERROR(VLOOKUP($A3484,'Fielding Data'!$A:$H,MATCH(Q$1,'Fielding Data'!$A$1:$H$1,0),0),"Other")</f>
        <v>994</v>
      </c>
      <c r="R3484" s="14">
        <f>IFERROR(VLOOKUP($A3484,'Fielding Data'!$A:$H,MATCH(R$1,'Fielding Data'!$A$1:$H$1,0),0),"Other")</f>
        <v>52</v>
      </c>
      <c r="S3484" s="14">
        <f>IFERROR(VLOOKUP($A3484,'Fielding Data'!$A:$H,MATCH(S$1,'Fielding Data'!$A$1:$H$1,0),0),"Other")</f>
        <v>10</v>
      </c>
      <c r="T3484" s="14">
        <f>IFERROR(VLOOKUP($A3484,'Fielding Data'!$A:$H,MATCH(T$1,'Fielding Data'!$A$1:$H$1,0),0),"Other")</f>
        <v>7</v>
      </c>
      <c r="U3484" s="14">
        <f>SUMIFS('Fielding Data'!E:E,'Fielding Data'!$A:$A,'Hitting Data'!$A3484)</f>
        <v>994</v>
      </c>
      <c r="V3484" s="14">
        <f>SUMIFS('Fielding Data'!F:F,'Fielding Data'!$A:$A,'Hitting Data'!$A3484)</f>
        <v>52</v>
      </c>
      <c r="W3484" s="14">
        <f>SUMIFS('Fielding Data'!G:G,'Fielding Data'!$A:$A,'Hitting Data'!$A3484)</f>
        <v>10</v>
      </c>
      <c r="X3484" s="14">
        <f>SUMIFS('Fielding Data'!H:H,'Fielding Data'!$A:$A,'Hitting Data'!$A3484)</f>
        <v>7</v>
      </c>
    </row>
    <row r="3485" spans="1:24" x14ac:dyDescent="0.25">
      <c r="A3485" s="14" t="str">
        <f t="shared" si="54"/>
        <v>wiggity012012</v>
      </c>
      <c r="B3485" s="19" t="s">
        <v>348</v>
      </c>
      <c r="C3485" s="19">
        <v>2012</v>
      </c>
      <c r="D3485" s="19">
        <v>125</v>
      </c>
      <c r="E3485" s="19">
        <v>315</v>
      </c>
      <c r="F3485" s="19">
        <v>40</v>
      </c>
      <c r="G3485" s="19">
        <v>74</v>
      </c>
      <c r="H3485" s="19">
        <v>11</v>
      </c>
      <c r="I3485" s="19">
        <v>0</v>
      </c>
      <c r="J3485" s="19">
        <v>11</v>
      </c>
      <c r="K3485" s="19">
        <v>43</v>
      </c>
      <c r="L3485" s="19">
        <v>1</v>
      </c>
      <c r="M3485" s="19">
        <v>0</v>
      </c>
      <c r="N3485" s="19">
        <v>37</v>
      </c>
      <c r="O3485" s="19">
        <v>81</v>
      </c>
      <c r="P3485" s="14" t="str">
        <f>IFERROR(VLOOKUP($A3485,'Fielding Data'!$A:$H,MATCH(P$1,'Fielding Data'!$A$1:$H$1,0),0),"Other")</f>
        <v>1B</v>
      </c>
      <c r="Q3485" s="14">
        <f>IFERROR(VLOOKUP($A3485,'Fielding Data'!$A:$H,MATCH(Q$1,'Fielding Data'!$A$1:$H$1,0),0),"Other")</f>
        <v>421</v>
      </c>
      <c r="R3485" s="14">
        <f>IFERROR(VLOOKUP($A3485,'Fielding Data'!$A:$H,MATCH(R$1,'Fielding Data'!$A$1:$H$1,0),0),"Other")</f>
        <v>38</v>
      </c>
      <c r="S3485" s="14">
        <f>IFERROR(VLOOKUP($A3485,'Fielding Data'!$A:$H,MATCH(S$1,'Fielding Data'!$A$1:$H$1,0),0),"Other")</f>
        <v>4</v>
      </c>
      <c r="T3485" s="14">
        <f>IFERROR(VLOOKUP($A3485,'Fielding Data'!$A:$H,MATCH(T$1,'Fielding Data'!$A$1:$H$1,0),0),"Other")</f>
        <v>34</v>
      </c>
      <c r="U3485" s="14">
        <f>SUMIFS('Fielding Data'!E:E,'Fielding Data'!$A:$A,'Hitting Data'!$A3485)</f>
        <v>444</v>
      </c>
      <c r="V3485" s="14">
        <f>SUMIFS('Fielding Data'!F:F,'Fielding Data'!$A:$A,'Hitting Data'!$A3485)</f>
        <v>68</v>
      </c>
      <c r="W3485" s="14">
        <f>SUMIFS('Fielding Data'!G:G,'Fielding Data'!$A:$A,'Hitting Data'!$A3485)</f>
        <v>12</v>
      </c>
      <c r="X3485" s="14">
        <f>SUMIFS('Fielding Data'!H:H,'Fielding Data'!$A:$A,'Hitting Data'!$A3485)</f>
        <v>37</v>
      </c>
    </row>
    <row r="3486" spans="1:24" x14ac:dyDescent="0.25">
      <c r="A3486" s="14" t="str">
        <f t="shared" si="54"/>
        <v>wilheto012012</v>
      </c>
      <c r="B3486" s="19" t="s">
        <v>1653</v>
      </c>
      <c r="C3486" s="19">
        <v>2012</v>
      </c>
      <c r="D3486" s="19">
        <v>73</v>
      </c>
      <c r="E3486" s="19">
        <v>0</v>
      </c>
      <c r="F3486" s="19">
        <v>0</v>
      </c>
      <c r="G3486" s="19">
        <v>0</v>
      </c>
      <c r="H3486" s="19">
        <v>0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4" t="str">
        <f>IFERROR(VLOOKUP($A3486,'Fielding Data'!$A:$H,MATCH(P$1,'Fielding Data'!$A$1:$H$1,0),0),"Other")</f>
        <v>P</v>
      </c>
      <c r="Q3486" s="14">
        <f>IFERROR(VLOOKUP($A3486,'Fielding Data'!$A:$H,MATCH(Q$1,'Fielding Data'!$A$1:$H$1,0),0),"Other")</f>
        <v>4</v>
      </c>
      <c r="R3486" s="14">
        <f>IFERROR(VLOOKUP($A3486,'Fielding Data'!$A:$H,MATCH(R$1,'Fielding Data'!$A$1:$H$1,0),0),"Other")</f>
        <v>8</v>
      </c>
      <c r="S3486" s="14">
        <f>IFERROR(VLOOKUP($A3486,'Fielding Data'!$A:$H,MATCH(S$1,'Fielding Data'!$A$1:$H$1,0),0),"Other")</f>
        <v>2</v>
      </c>
      <c r="T3486" s="14">
        <f>IFERROR(VLOOKUP($A3486,'Fielding Data'!$A:$H,MATCH(T$1,'Fielding Data'!$A$1:$H$1,0),0),"Other")</f>
        <v>0</v>
      </c>
      <c r="U3486" s="14">
        <f>SUMIFS('Fielding Data'!E:E,'Fielding Data'!$A:$A,'Hitting Data'!$A3486)</f>
        <v>4</v>
      </c>
      <c r="V3486" s="14">
        <f>SUMIFS('Fielding Data'!F:F,'Fielding Data'!$A:$A,'Hitting Data'!$A3486)</f>
        <v>8</v>
      </c>
      <c r="W3486" s="14">
        <f>SUMIFS('Fielding Data'!G:G,'Fielding Data'!$A:$A,'Hitting Data'!$A3486)</f>
        <v>2</v>
      </c>
      <c r="X3486" s="14">
        <f>SUMIFS('Fielding Data'!H:H,'Fielding Data'!$A:$A,'Hitting Data'!$A3486)</f>
        <v>0</v>
      </c>
    </row>
    <row r="3487" spans="1:24" x14ac:dyDescent="0.25">
      <c r="A3487" s="14" t="str">
        <f t="shared" si="54"/>
        <v>wilkad012012</v>
      </c>
      <c r="B3487" s="19" t="s">
        <v>1654</v>
      </c>
      <c r="C3487" s="19">
        <v>2012</v>
      </c>
      <c r="D3487" s="19">
        <v>3</v>
      </c>
      <c r="E3487" s="19">
        <v>0</v>
      </c>
      <c r="F3487" s="19">
        <v>0</v>
      </c>
      <c r="G3487" s="19">
        <v>0</v>
      </c>
      <c r="H3487" s="19">
        <v>0</v>
      </c>
      <c r="I3487" s="19">
        <v>0</v>
      </c>
      <c r="J3487" s="19">
        <v>0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4" t="str">
        <f>IFERROR(VLOOKUP($A3487,'Fielding Data'!$A:$H,MATCH(P$1,'Fielding Data'!$A$1:$H$1,0),0),"Other")</f>
        <v>P</v>
      </c>
      <c r="Q3487" s="14">
        <f>IFERROR(VLOOKUP($A3487,'Fielding Data'!$A:$H,MATCH(Q$1,'Fielding Data'!$A$1:$H$1,0),0),"Other")</f>
        <v>0</v>
      </c>
      <c r="R3487" s="14">
        <f>IFERROR(VLOOKUP($A3487,'Fielding Data'!$A:$H,MATCH(R$1,'Fielding Data'!$A$1:$H$1,0),0),"Other")</f>
        <v>2</v>
      </c>
      <c r="S3487" s="14">
        <f>IFERROR(VLOOKUP($A3487,'Fielding Data'!$A:$H,MATCH(S$1,'Fielding Data'!$A$1:$H$1,0),0),"Other")</f>
        <v>0</v>
      </c>
      <c r="T3487" s="14">
        <f>IFERROR(VLOOKUP($A3487,'Fielding Data'!$A:$H,MATCH(T$1,'Fielding Data'!$A$1:$H$1,0),0),"Other")</f>
        <v>0</v>
      </c>
      <c r="U3487" s="14">
        <f>SUMIFS('Fielding Data'!E:E,'Fielding Data'!$A:$A,'Hitting Data'!$A3487)</f>
        <v>0</v>
      </c>
      <c r="V3487" s="14">
        <f>SUMIFS('Fielding Data'!F:F,'Fielding Data'!$A:$A,'Hitting Data'!$A3487)</f>
        <v>2</v>
      </c>
      <c r="W3487" s="14">
        <f>SUMIFS('Fielding Data'!G:G,'Fielding Data'!$A:$A,'Hitting Data'!$A3487)</f>
        <v>0</v>
      </c>
      <c r="X3487" s="14">
        <f>SUMIFS('Fielding Data'!H:H,'Fielding Data'!$A:$A,'Hitting Data'!$A3487)</f>
        <v>0</v>
      </c>
    </row>
    <row r="3488" spans="1:24" x14ac:dyDescent="0.25">
      <c r="A3488" s="14" t="str">
        <f t="shared" si="54"/>
        <v>willije022012</v>
      </c>
      <c r="B3488" s="19" t="s">
        <v>413</v>
      </c>
      <c r="C3488" s="19">
        <v>2012</v>
      </c>
      <c r="D3488" s="19">
        <v>32</v>
      </c>
      <c r="E3488" s="19">
        <v>4</v>
      </c>
      <c r="F3488" s="19">
        <v>1</v>
      </c>
      <c r="G3488" s="19">
        <v>1</v>
      </c>
      <c r="H3488" s="19">
        <v>1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4" t="str">
        <f>IFERROR(VLOOKUP($A3488,'Fielding Data'!$A:$H,MATCH(P$1,'Fielding Data'!$A$1:$H$1,0),0),"Other")</f>
        <v>P</v>
      </c>
      <c r="Q3488" s="14">
        <f>IFERROR(VLOOKUP($A3488,'Fielding Data'!$A:$H,MATCH(Q$1,'Fielding Data'!$A$1:$H$1,0),0),"Other")</f>
        <v>12</v>
      </c>
      <c r="R3488" s="14">
        <f>IFERROR(VLOOKUP($A3488,'Fielding Data'!$A:$H,MATCH(R$1,'Fielding Data'!$A$1:$H$1,0),0),"Other")</f>
        <v>17</v>
      </c>
      <c r="S3488" s="14">
        <f>IFERROR(VLOOKUP($A3488,'Fielding Data'!$A:$H,MATCH(S$1,'Fielding Data'!$A$1:$H$1,0),0),"Other")</f>
        <v>0</v>
      </c>
      <c r="T3488" s="14">
        <f>IFERROR(VLOOKUP($A3488,'Fielding Data'!$A:$H,MATCH(T$1,'Fielding Data'!$A$1:$H$1,0),0),"Other")</f>
        <v>2</v>
      </c>
      <c r="U3488" s="14">
        <f>SUMIFS('Fielding Data'!E:E,'Fielding Data'!$A:$A,'Hitting Data'!$A3488)</f>
        <v>12</v>
      </c>
      <c r="V3488" s="14">
        <f>SUMIFS('Fielding Data'!F:F,'Fielding Data'!$A:$A,'Hitting Data'!$A3488)</f>
        <v>17</v>
      </c>
      <c r="W3488" s="14">
        <f>SUMIFS('Fielding Data'!G:G,'Fielding Data'!$A:$A,'Hitting Data'!$A3488)</f>
        <v>0</v>
      </c>
      <c r="X3488" s="14">
        <f>SUMIFS('Fielding Data'!H:H,'Fielding Data'!$A:$A,'Hitting Data'!$A3488)</f>
        <v>2</v>
      </c>
    </row>
    <row r="3489" spans="1:24" x14ac:dyDescent="0.25">
      <c r="A3489" s="14" t="str">
        <f t="shared" si="54"/>
        <v>willijo032012</v>
      </c>
      <c r="B3489" s="19" t="s">
        <v>505</v>
      </c>
      <c r="C3489" s="19">
        <v>2012</v>
      </c>
      <c r="D3489" s="19">
        <v>145</v>
      </c>
      <c r="E3489" s="19">
        <v>519</v>
      </c>
      <c r="F3489" s="19">
        <v>85</v>
      </c>
      <c r="G3489" s="19">
        <v>135</v>
      </c>
      <c r="H3489" s="19">
        <v>30</v>
      </c>
      <c r="I3489" s="19">
        <v>1</v>
      </c>
      <c r="J3489" s="19">
        <v>35</v>
      </c>
      <c r="K3489" s="19">
        <v>110</v>
      </c>
      <c r="L3489" s="19">
        <v>3</v>
      </c>
      <c r="M3489" s="19">
        <v>2</v>
      </c>
      <c r="N3489" s="19">
        <v>76</v>
      </c>
      <c r="O3489" s="19">
        <v>141</v>
      </c>
      <c r="P3489" s="14" t="str">
        <f>IFERROR(VLOOKUP($A3489,'Fielding Data'!$A:$H,MATCH(P$1,'Fielding Data'!$A$1:$H$1,0),0),"Other")</f>
        <v>LF</v>
      </c>
      <c r="Q3489" s="14">
        <f>IFERROR(VLOOKUP($A3489,'Fielding Data'!$A:$H,MATCH(Q$1,'Fielding Data'!$A$1:$H$1,0),0),"Other")</f>
        <v>0</v>
      </c>
      <c r="R3489" s="14">
        <f>IFERROR(VLOOKUP($A3489,'Fielding Data'!$A:$H,MATCH(R$1,'Fielding Data'!$A$1:$H$1,0),0),"Other")</f>
        <v>0</v>
      </c>
      <c r="S3489" s="14">
        <f>IFERROR(VLOOKUP($A3489,'Fielding Data'!$A:$H,MATCH(S$1,'Fielding Data'!$A$1:$H$1,0),0),"Other")</f>
        <v>0</v>
      </c>
      <c r="T3489" s="14">
        <f>IFERROR(VLOOKUP($A3489,'Fielding Data'!$A:$H,MATCH(T$1,'Fielding Data'!$A$1:$H$1,0),0),"Other")</f>
        <v>0</v>
      </c>
      <c r="U3489" s="14">
        <f>SUMIFS('Fielding Data'!E:E,'Fielding Data'!$A:$A,'Hitting Data'!$A3489)</f>
        <v>237</v>
      </c>
      <c r="V3489" s="14">
        <f>SUMIFS('Fielding Data'!F:F,'Fielding Data'!$A:$A,'Hitting Data'!$A3489)</f>
        <v>6</v>
      </c>
      <c r="W3489" s="14">
        <f>SUMIFS('Fielding Data'!G:G,'Fielding Data'!$A:$A,'Hitting Data'!$A3489)</f>
        <v>4</v>
      </c>
      <c r="X3489" s="14">
        <f>SUMIFS('Fielding Data'!H:H,'Fielding Data'!$A:$A,'Hitting Data'!$A3489)</f>
        <v>2</v>
      </c>
    </row>
    <row r="3490" spans="1:24" x14ac:dyDescent="0.25">
      <c r="A3490" s="14" t="str">
        <f t="shared" si="54"/>
        <v>wilsobo022012</v>
      </c>
      <c r="B3490" s="19" t="s">
        <v>1034</v>
      </c>
      <c r="C3490" s="19">
        <v>2012</v>
      </c>
      <c r="D3490" s="19">
        <v>75</v>
      </c>
      <c r="E3490" s="19">
        <v>171</v>
      </c>
      <c r="F3490" s="19">
        <v>19</v>
      </c>
      <c r="G3490" s="19">
        <v>36</v>
      </c>
      <c r="H3490" s="19">
        <v>5</v>
      </c>
      <c r="I3490" s="19">
        <v>0</v>
      </c>
      <c r="J3490" s="19">
        <v>3</v>
      </c>
      <c r="K3490" s="19">
        <v>13</v>
      </c>
      <c r="L3490" s="19">
        <v>0</v>
      </c>
      <c r="M3490" s="19">
        <v>0</v>
      </c>
      <c r="N3490" s="19">
        <v>15</v>
      </c>
      <c r="O3490" s="19">
        <v>33</v>
      </c>
      <c r="P3490" s="14" t="str">
        <f>IFERROR(VLOOKUP($A3490,'Fielding Data'!$A:$H,MATCH(P$1,'Fielding Data'!$A$1:$H$1,0),0),"Other")</f>
        <v>1B</v>
      </c>
      <c r="Q3490" s="14">
        <f>IFERROR(VLOOKUP($A3490,'Fielding Data'!$A:$H,MATCH(Q$1,'Fielding Data'!$A$1:$H$1,0),0),"Other")</f>
        <v>10</v>
      </c>
      <c r="R3490" s="14">
        <f>IFERROR(VLOOKUP($A3490,'Fielding Data'!$A:$H,MATCH(R$1,'Fielding Data'!$A$1:$H$1,0),0),"Other")</f>
        <v>2</v>
      </c>
      <c r="S3490" s="14">
        <f>IFERROR(VLOOKUP($A3490,'Fielding Data'!$A:$H,MATCH(S$1,'Fielding Data'!$A$1:$H$1,0),0),"Other")</f>
        <v>0</v>
      </c>
      <c r="T3490" s="14">
        <f>IFERROR(VLOOKUP($A3490,'Fielding Data'!$A:$H,MATCH(T$1,'Fielding Data'!$A$1:$H$1,0),0),"Other")</f>
        <v>1</v>
      </c>
      <c r="U3490" s="14">
        <f>SUMIFS('Fielding Data'!E:E,'Fielding Data'!$A:$A,'Hitting Data'!$A3490)</f>
        <v>430</v>
      </c>
      <c r="V3490" s="14">
        <f>SUMIFS('Fielding Data'!F:F,'Fielding Data'!$A:$A,'Hitting Data'!$A3490)</f>
        <v>34</v>
      </c>
      <c r="W3490" s="14">
        <f>SUMIFS('Fielding Data'!G:G,'Fielding Data'!$A:$A,'Hitting Data'!$A3490)</f>
        <v>4</v>
      </c>
      <c r="X3490" s="14">
        <f>SUMIFS('Fielding Data'!H:H,'Fielding Data'!$A:$A,'Hitting Data'!$A3490)</f>
        <v>7</v>
      </c>
    </row>
    <row r="3491" spans="1:24" x14ac:dyDescent="0.25">
      <c r="A3491" s="14" t="str">
        <f t="shared" si="54"/>
        <v>wilsobr012012</v>
      </c>
      <c r="B3491" s="19" t="s">
        <v>743</v>
      </c>
      <c r="C3491" s="19">
        <v>2012</v>
      </c>
      <c r="D3491" s="19">
        <v>2</v>
      </c>
      <c r="E3491" s="19">
        <v>0</v>
      </c>
      <c r="F3491" s="19">
        <v>0</v>
      </c>
      <c r="G3491" s="19">
        <v>0</v>
      </c>
      <c r="H3491" s="19">
        <v>0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4" t="str">
        <f>IFERROR(VLOOKUP($A3491,'Fielding Data'!$A:$H,MATCH(P$1,'Fielding Data'!$A$1:$H$1,0),0),"Other")</f>
        <v>P</v>
      </c>
      <c r="Q3491" s="14">
        <f>IFERROR(VLOOKUP($A3491,'Fielding Data'!$A:$H,MATCH(Q$1,'Fielding Data'!$A$1:$H$1,0),0),"Other")</f>
        <v>0</v>
      </c>
      <c r="R3491" s="14">
        <f>IFERROR(VLOOKUP($A3491,'Fielding Data'!$A:$H,MATCH(R$1,'Fielding Data'!$A$1:$H$1,0),0),"Other")</f>
        <v>0</v>
      </c>
      <c r="S3491" s="14">
        <f>IFERROR(VLOOKUP($A3491,'Fielding Data'!$A:$H,MATCH(S$1,'Fielding Data'!$A$1:$H$1,0),0),"Other")</f>
        <v>0</v>
      </c>
      <c r="T3491" s="14">
        <f>IFERROR(VLOOKUP($A3491,'Fielding Data'!$A:$H,MATCH(T$1,'Fielding Data'!$A$1:$H$1,0),0),"Other")</f>
        <v>0</v>
      </c>
      <c r="U3491" s="14">
        <f>SUMIFS('Fielding Data'!E:E,'Fielding Data'!$A:$A,'Hitting Data'!$A3491)</f>
        <v>0</v>
      </c>
      <c r="V3491" s="14">
        <f>SUMIFS('Fielding Data'!F:F,'Fielding Data'!$A:$A,'Hitting Data'!$A3491)</f>
        <v>0</v>
      </c>
      <c r="W3491" s="14">
        <f>SUMIFS('Fielding Data'!G:G,'Fielding Data'!$A:$A,'Hitting Data'!$A3491)</f>
        <v>0</v>
      </c>
      <c r="X3491" s="14">
        <f>SUMIFS('Fielding Data'!H:H,'Fielding Data'!$A:$A,'Hitting Data'!$A3491)</f>
        <v>0</v>
      </c>
    </row>
    <row r="3492" spans="1:24" x14ac:dyDescent="0.25">
      <c r="A3492" s="14" t="str">
        <f t="shared" si="54"/>
        <v>wilsocj012012</v>
      </c>
      <c r="B3492" s="19" t="s">
        <v>620</v>
      </c>
      <c r="C3492" s="19">
        <v>2012</v>
      </c>
      <c r="D3492" s="19">
        <v>34</v>
      </c>
      <c r="E3492" s="19">
        <v>5</v>
      </c>
      <c r="F3492" s="19">
        <v>0</v>
      </c>
      <c r="G3492" s="19">
        <v>0</v>
      </c>
      <c r="H3492" s="19">
        <v>0</v>
      </c>
      <c r="I3492" s="19">
        <v>0</v>
      </c>
      <c r="J3492" s="19">
        <v>0</v>
      </c>
      <c r="K3492" s="19">
        <v>0</v>
      </c>
      <c r="L3492" s="19">
        <v>0</v>
      </c>
      <c r="M3492" s="19">
        <v>0</v>
      </c>
      <c r="N3492" s="19">
        <v>1</v>
      </c>
      <c r="O3492" s="19">
        <v>1</v>
      </c>
      <c r="P3492" s="14" t="str">
        <f>IFERROR(VLOOKUP($A3492,'Fielding Data'!$A:$H,MATCH(P$1,'Fielding Data'!$A$1:$H$1,0),0),"Other")</f>
        <v>P</v>
      </c>
      <c r="Q3492" s="14">
        <f>IFERROR(VLOOKUP($A3492,'Fielding Data'!$A:$H,MATCH(Q$1,'Fielding Data'!$A$1:$H$1,0),0),"Other")</f>
        <v>7</v>
      </c>
      <c r="R3492" s="14">
        <f>IFERROR(VLOOKUP($A3492,'Fielding Data'!$A:$H,MATCH(R$1,'Fielding Data'!$A$1:$H$1,0),0),"Other")</f>
        <v>33</v>
      </c>
      <c r="S3492" s="14">
        <f>IFERROR(VLOOKUP($A3492,'Fielding Data'!$A:$H,MATCH(S$1,'Fielding Data'!$A$1:$H$1,0),0),"Other")</f>
        <v>2</v>
      </c>
      <c r="T3492" s="14">
        <f>IFERROR(VLOOKUP($A3492,'Fielding Data'!$A:$H,MATCH(T$1,'Fielding Data'!$A$1:$H$1,0),0),"Other")</f>
        <v>0</v>
      </c>
      <c r="U3492" s="14">
        <f>SUMIFS('Fielding Data'!E:E,'Fielding Data'!$A:$A,'Hitting Data'!$A3492)</f>
        <v>7</v>
      </c>
      <c r="V3492" s="14">
        <f>SUMIFS('Fielding Data'!F:F,'Fielding Data'!$A:$A,'Hitting Data'!$A3492)</f>
        <v>33</v>
      </c>
      <c r="W3492" s="14">
        <f>SUMIFS('Fielding Data'!G:G,'Fielding Data'!$A:$A,'Hitting Data'!$A3492)</f>
        <v>2</v>
      </c>
      <c r="X3492" s="14">
        <f>SUMIFS('Fielding Data'!H:H,'Fielding Data'!$A:$A,'Hitting Data'!$A3492)</f>
        <v>0</v>
      </c>
    </row>
    <row r="3493" spans="1:24" x14ac:dyDescent="0.25">
      <c r="A3493" s="14" t="str">
        <f t="shared" si="54"/>
        <v>wilsoja022012</v>
      </c>
      <c r="B3493" s="19" t="s">
        <v>282</v>
      </c>
      <c r="C3493" s="19">
        <v>2012</v>
      </c>
      <c r="D3493" s="19">
        <v>40</v>
      </c>
      <c r="E3493" s="19">
        <v>71</v>
      </c>
      <c r="F3493" s="19">
        <v>4</v>
      </c>
      <c r="G3493" s="19">
        <v>12</v>
      </c>
      <c r="H3493" s="19">
        <v>1</v>
      </c>
      <c r="I3493" s="19">
        <v>1</v>
      </c>
      <c r="J3493" s="19">
        <v>0</v>
      </c>
      <c r="K3493" s="19">
        <v>4</v>
      </c>
      <c r="L3493" s="19">
        <v>0</v>
      </c>
      <c r="M3493" s="19">
        <v>0</v>
      </c>
      <c r="N3493" s="19">
        <v>2</v>
      </c>
      <c r="O3493" s="19">
        <v>12</v>
      </c>
      <c r="P3493" s="14" t="str">
        <f>IFERROR(VLOOKUP($A3493,'Fielding Data'!$A:$H,MATCH(P$1,'Fielding Data'!$A$1:$H$1,0),0),"Other")</f>
        <v>2B</v>
      </c>
      <c r="Q3493" s="14">
        <f>IFERROR(VLOOKUP($A3493,'Fielding Data'!$A:$H,MATCH(Q$1,'Fielding Data'!$A$1:$H$1,0),0),"Other")</f>
        <v>1</v>
      </c>
      <c r="R3493" s="14">
        <f>IFERROR(VLOOKUP($A3493,'Fielding Data'!$A:$H,MATCH(R$1,'Fielding Data'!$A$1:$H$1,0),0),"Other")</f>
        <v>5</v>
      </c>
      <c r="S3493" s="14">
        <f>IFERROR(VLOOKUP($A3493,'Fielding Data'!$A:$H,MATCH(S$1,'Fielding Data'!$A$1:$H$1,0),0),"Other")</f>
        <v>1</v>
      </c>
      <c r="T3493" s="14">
        <f>IFERROR(VLOOKUP($A3493,'Fielding Data'!$A:$H,MATCH(T$1,'Fielding Data'!$A$1:$H$1,0),0),"Other")</f>
        <v>1</v>
      </c>
      <c r="U3493" s="14">
        <f>SUMIFS('Fielding Data'!E:E,'Fielding Data'!$A:$A,'Hitting Data'!$A3493)</f>
        <v>22</v>
      </c>
      <c r="V3493" s="14">
        <f>SUMIFS('Fielding Data'!F:F,'Fielding Data'!$A:$A,'Hitting Data'!$A3493)</f>
        <v>54</v>
      </c>
      <c r="W3493" s="14">
        <f>SUMIFS('Fielding Data'!G:G,'Fielding Data'!$A:$A,'Hitting Data'!$A3493)</f>
        <v>2</v>
      </c>
      <c r="X3493" s="14">
        <f>SUMIFS('Fielding Data'!H:H,'Fielding Data'!$A:$A,'Hitting Data'!$A3493)</f>
        <v>15</v>
      </c>
    </row>
    <row r="3494" spans="1:24" x14ac:dyDescent="0.25">
      <c r="A3494" s="14" t="str">
        <f t="shared" si="54"/>
        <v>wilsoju102012</v>
      </c>
      <c r="B3494" s="19" t="s">
        <v>1862</v>
      </c>
      <c r="C3494" s="19">
        <v>2012</v>
      </c>
      <c r="D3494" s="19">
        <v>8</v>
      </c>
      <c r="E3494" s="19">
        <v>0</v>
      </c>
      <c r="F3494" s="19">
        <v>0</v>
      </c>
      <c r="G3494" s="19">
        <v>0</v>
      </c>
      <c r="H3494" s="19">
        <v>0</v>
      </c>
      <c r="I3494" s="19">
        <v>0</v>
      </c>
      <c r="J3494" s="19">
        <v>0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4" t="str">
        <f>IFERROR(VLOOKUP($A3494,'Fielding Data'!$A:$H,MATCH(P$1,'Fielding Data'!$A$1:$H$1,0),0),"Other")</f>
        <v>P</v>
      </c>
      <c r="Q3494" s="14">
        <f>IFERROR(VLOOKUP($A3494,'Fielding Data'!$A:$H,MATCH(Q$1,'Fielding Data'!$A$1:$H$1,0),0),"Other")</f>
        <v>0</v>
      </c>
      <c r="R3494" s="14">
        <f>IFERROR(VLOOKUP($A3494,'Fielding Data'!$A:$H,MATCH(R$1,'Fielding Data'!$A$1:$H$1,0),0),"Other")</f>
        <v>1</v>
      </c>
      <c r="S3494" s="14">
        <f>IFERROR(VLOOKUP($A3494,'Fielding Data'!$A:$H,MATCH(S$1,'Fielding Data'!$A$1:$H$1,0),0),"Other")</f>
        <v>0</v>
      </c>
      <c r="T3494" s="14">
        <f>IFERROR(VLOOKUP($A3494,'Fielding Data'!$A:$H,MATCH(T$1,'Fielding Data'!$A$1:$H$1,0),0),"Other")</f>
        <v>0</v>
      </c>
      <c r="U3494" s="14">
        <f>SUMIFS('Fielding Data'!E:E,'Fielding Data'!$A:$A,'Hitting Data'!$A3494)</f>
        <v>0</v>
      </c>
      <c r="V3494" s="14">
        <f>SUMIFS('Fielding Data'!F:F,'Fielding Data'!$A:$A,'Hitting Data'!$A3494)</f>
        <v>1</v>
      </c>
      <c r="W3494" s="14">
        <f>SUMIFS('Fielding Data'!G:G,'Fielding Data'!$A:$A,'Hitting Data'!$A3494)</f>
        <v>0</v>
      </c>
      <c r="X3494" s="14">
        <f>SUMIFS('Fielding Data'!H:H,'Fielding Data'!$A:$A,'Hitting Data'!$A3494)</f>
        <v>0</v>
      </c>
    </row>
    <row r="3495" spans="1:24" x14ac:dyDescent="0.25">
      <c r="A3495" s="14" t="str">
        <f t="shared" si="54"/>
        <v>woodke022012</v>
      </c>
      <c r="B3495" s="19" t="s">
        <v>220</v>
      </c>
      <c r="C3495" s="19">
        <v>2012</v>
      </c>
      <c r="D3495" s="19">
        <v>10</v>
      </c>
      <c r="E3495" s="19">
        <v>1</v>
      </c>
      <c r="F3495" s="19">
        <v>0</v>
      </c>
      <c r="G3495" s="19">
        <v>0</v>
      </c>
      <c r="H3495" s="19">
        <v>0</v>
      </c>
      <c r="I3495" s="19">
        <v>0</v>
      </c>
      <c r="J3495" s="19">
        <v>0</v>
      </c>
      <c r="K3495" s="19">
        <v>0</v>
      </c>
      <c r="L3495" s="19">
        <v>0</v>
      </c>
      <c r="M3495" s="19">
        <v>0</v>
      </c>
      <c r="N3495" s="19">
        <v>0</v>
      </c>
      <c r="O3495" s="19">
        <v>1</v>
      </c>
      <c r="P3495" s="14" t="str">
        <f>IFERROR(VLOOKUP($A3495,'Fielding Data'!$A:$H,MATCH(P$1,'Fielding Data'!$A$1:$H$1,0),0),"Other")</f>
        <v>P</v>
      </c>
      <c r="Q3495" s="14">
        <f>IFERROR(VLOOKUP($A3495,'Fielding Data'!$A:$H,MATCH(Q$1,'Fielding Data'!$A$1:$H$1,0),0),"Other")</f>
        <v>1</v>
      </c>
      <c r="R3495" s="14">
        <f>IFERROR(VLOOKUP($A3495,'Fielding Data'!$A:$H,MATCH(R$1,'Fielding Data'!$A$1:$H$1,0),0),"Other")</f>
        <v>1</v>
      </c>
      <c r="S3495" s="14">
        <f>IFERROR(VLOOKUP($A3495,'Fielding Data'!$A:$H,MATCH(S$1,'Fielding Data'!$A$1:$H$1,0),0),"Other")</f>
        <v>0</v>
      </c>
      <c r="T3495" s="14">
        <f>IFERROR(VLOOKUP($A3495,'Fielding Data'!$A:$H,MATCH(T$1,'Fielding Data'!$A$1:$H$1,0),0),"Other")</f>
        <v>0</v>
      </c>
      <c r="U3495" s="14">
        <f>SUMIFS('Fielding Data'!E:E,'Fielding Data'!$A:$A,'Hitting Data'!$A3495)</f>
        <v>1</v>
      </c>
      <c r="V3495" s="14">
        <f>SUMIFS('Fielding Data'!F:F,'Fielding Data'!$A:$A,'Hitting Data'!$A3495)</f>
        <v>1</v>
      </c>
      <c r="W3495" s="14">
        <f>SUMIFS('Fielding Data'!G:G,'Fielding Data'!$A:$A,'Hitting Data'!$A3495)</f>
        <v>0</v>
      </c>
      <c r="X3495" s="14">
        <f>SUMIFS('Fielding Data'!H:H,'Fielding Data'!$A:$A,'Hitting Data'!$A3495)</f>
        <v>0</v>
      </c>
    </row>
    <row r="3496" spans="1:24" x14ac:dyDescent="0.25">
      <c r="A3496" s="14" t="str">
        <f t="shared" si="54"/>
        <v>woodtr012012</v>
      </c>
      <c r="B3496" s="19" t="s">
        <v>1414</v>
      </c>
      <c r="C3496" s="19">
        <v>2012</v>
      </c>
      <c r="D3496" s="19">
        <v>28</v>
      </c>
      <c r="E3496" s="19">
        <v>53</v>
      </c>
      <c r="F3496" s="19">
        <v>5</v>
      </c>
      <c r="G3496" s="19">
        <v>10</v>
      </c>
      <c r="H3496" s="19">
        <v>3</v>
      </c>
      <c r="I3496" s="19">
        <v>0</v>
      </c>
      <c r="J3496" s="19">
        <v>1</v>
      </c>
      <c r="K3496" s="19">
        <v>4</v>
      </c>
      <c r="L3496" s="19">
        <v>0</v>
      </c>
      <c r="M3496" s="19">
        <v>0</v>
      </c>
      <c r="N3496" s="19">
        <v>0</v>
      </c>
      <c r="O3496" s="19">
        <v>20</v>
      </c>
      <c r="P3496" s="14" t="str">
        <f>IFERROR(VLOOKUP($A3496,'Fielding Data'!$A:$H,MATCH(P$1,'Fielding Data'!$A$1:$H$1,0),0),"Other")</f>
        <v>P</v>
      </c>
      <c r="Q3496" s="14">
        <f>IFERROR(VLOOKUP($A3496,'Fielding Data'!$A:$H,MATCH(Q$1,'Fielding Data'!$A$1:$H$1,0),0),"Other")</f>
        <v>10</v>
      </c>
      <c r="R3496" s="14">
        <f>IFERROR(VLOOKUP($A3496,'Fielding Data'!$A:$H,MATCH(R$1,'Fielding Data'!$A$1:$H$1,0),0),"Other")</f>
        <v>22</v>
      </c>
      <c r="S3496" s="14">
        <f>IFERROR(VLOOKUP($A3496,'Fielding Data'!$A:$H,MATCH(S$1,'Fielding Data'!$A$1:$H$1,0),0),"Other")</f>
        <v>2</v>
      </c>
      <c r="T3496" s="14">
        <f>IFERROR(VLOOKUP($A3496,'Fielding Data'!$A:$H,MATCH(T$1,'Fielding Data'!$A$1:$H$1,0),0),"Other")</f>
        <v>1</v>
      </c>
      <c r="U3496" s="14">
        <f>SUMIFS('Fielding Data'!E:E,'Fielding Data'!$A:$A,'Hitting Data'!$A3496)</f>
        <v>10</v>
      </c>
      <c r="V3496" s="14">
        <f>SUMIFS('Fielding Data'!F:F,'Fielding Data'!$A:$A,'Hitting Data'!$A3496)</f>
        <v>22</v>
      </c>
      <c r="W3496" s="14">
        <f>SUMIFS('Fielding Data'!G:G,'Fielding Data'!$A:$A,'Hitting Data'!$A3496)</f>
        <v>2</v>
      </c>
      <c r="X3496" s="14">
        <f>SUMIFS('Fielding Data'!H:H,'Fielding Data'!$A:$A,'Hitting Data'!$A3496)</f>
        <v>1</v>
      </c>
    </row>
    <row r="3497" spans="1:24" x14ac:dyDescent="0.25">
      <c r="A3497" s="14" t="str">
        <f t="shared" si="54"/>
        <v>worleva012012</v>
      </c>
      <c r="B3497" s="19" t="s">
        <v>1415</v>
      </c>
      <c r="C3497" s="19">
        <v>2012</v>
      </c>
      <c r="D3497" s="19">
        <v>23</v>
      </c>
      <c r="E3497" s="19">
        <v>37</v>
      </c>
      <c r="F3497" s="19">
        <v>0</v>
      </c>
      <c r="G3497" s="19">
        <v>3</v>
      </c>
      <c r="H3497" s="19">
        <v>1</v>
      </c>
      <c r="I3497" s="19">
        <v>0</v>
      </c>
      <c r="J3497" s="19">
        <v>0</v>
      </c>
      <c r="K3497" s="19">
        <v>2</v>
      </c>
      <c r="L3497" s="19">
        <v>0</v>
      </c>
      <c r="M3497" s="19">
        <v>0</v>
      </c>
      <c r="N3497" s="19">
        <v>0</v>
      </c>
      <c r="O3497" s="19">
        <v>13</v>
      </c>
      <c r="P3497" s="14" t="str">
        <f>IFERROR(VLOOKUP($A3497,'Fielding Data'!$A:$H,MATCH(P$1,'Fielding Data'!$A$1:$H$1,0),0),"Other")</f>
        <v>P</v>
      </c>
      <c r="Q3497" s="14">
        <f>IFERROR(VLOOKUP($A3497,'Fielding Data'!$A:$H,MATCH(Q$1,'Fielding Data'!$A$1:$H$1,0),0),"Other")</f>
        <v>4</v>
      </c>
      <c r="R3497" s="14">
        <f>IFERROR(VLOOKUP($A3497,'Fielding Data'!$A:$H,MATCH(R$1,'Fielding Data'!$A$1:$H$1,0),0),"Other")</f>
        <v>22</v>
      </c>
      <c r="S3497" s="14">
        <f>IFERROR(VLOOKUP($A3497,'Fielding Data'!$A:$H,MATCH(S$1,'Fielding Data'!$A$1:$H$1,0),0),"Other")</f>
        <v>1</v>
      </c>
      <c r="T3497" s="14">
        <f>IFERROR(VLOOKUP($A3497,'Fielding Data'!$A:$H,MATCH(T$1,'Fielding Data'!$A$1:$H$1,0),0),"Other")</f>
        <v>2</v>
      </c>
      <c r="U3497" s="14">
        <f>SUMIFS('Fielding Data'!E:E,'Fielding Data'!$A:$A,'Hitting Data'!$A3497)</f>
        <v>4</v>
      </c>
      <c r="V3497" s="14">
        <f>SUMIFS('Fielding Data'!F:F,'Fielding Data'!$A:$A,'Hitting Data'!$A3497)</f>
        <v>22</v>
      </c>
      <c r="W3497" s="14">
        <f>SUMIFS('Fielding Data'!G:G,'Fielding Data'!$A:$A,'Hitting Data'!$A3497)</f>
        <v>1</v>
      </c>
      <c r="X3497" s="14">
        <f>SUMIFS('Fielding Data'!H:H,'Fielding Data'!$A:$A,'Hitting Data'!$A3497)</f>
        <v>2</v>
      </c>
    </row>
    <row r="3498" spans="1:24" x14ac:dyDescent="0.25">
      <c r="A3498" s="14" t="str">
        <f t="shared" si="54"/>
        <v>worthda012012</v>
      </c>
      <c r="B3498" s="19" t="s">
        <v>1416</v>
      </c>
      <c r="C3498" s="19">
        <v>2012</v>
      </c>
      <c r="D3498" s="19">
        <v>43</v>
      </c>
      <c r="E3498" s="19">
        <v>74</v>
      </c>
      <c r="F3498" s="19">
        <v>9</v>
      </c>
      <c r="G3498" s="19">
        <v>16</v>
      </c>
      <c r="H3498" s="19">
        <v>3</v>
      </c>
      <c r="I3498" s="19">
        <v>0</v>
      </c>
      <c r="J3498" s="19">
        <v>0</v>
      </c>
      <c r="K3498" s="19">
        <v>3</v>
      </c>
      <c r="L3498" s="19">
        <v>0</v>
      </c>
      <c r="M3498" s="19">
        <v>0</v>
      </c>
      <c r="N3498" s="19">
        <v>13</v>
      </c>
      <c r="O3498" s="19">
        <v>23</v>
      </c>
      <c r="P3498" s="14" t="str">
        <f>IFERROR(VLOOKUP($A3498,'Fielding Data'!$A:$H,MATCH(P$1,'Fielding Data'!$A$1:$H$1,0),0),"Other")</f>
        <v>2B</v>
      </c>
      <c r="Q3498" s="14">
        <f>IFERROR(VLOOKUP($A3498,'Fielding Data'!$A:$H,MATCH(Q$1,'Fielding Data'!$A$1:$H$1,0),0),"Other")</f>
        <v>36</v>
      </c>
      <c r="R3498" s="14">
        <f>IFERROR(VLOOKUP($A3498,'Fielding Data'!$A:$H,MATCH(R$1,'Fielding Data'!$A$1:$H$1,0),0),"Other")</f>
        <v>50</v>
      </c>
      <c r="S3498" s="14">
        <f>IFERROR(VLOOKUP($A3498,'Fielding Data'!$A:$H,MATCH(S$1,'Fielding Data'!$A$1:$H$1,0),0),"Other")</f>
        <v>1</v>
      </c>
      <c r="T3498" s="14">
        <f>IFERROR(VLOOKUP($A3498,'Fielding Data'!$A:$H,MATCH(T$1,'Fielding Data'!$A$1:$H$1,0),0),"Other")</f>
        <v>13</v>
      </c>
      <c r="U3498" s="14">
        <f>SUMIFS('Fielding Data'!E:E,'Fielding Data'!$A:$A,'Hitting Data'!$A3498)</f>
        <v>38</v>
      </c>
      <c r="V3498" s="14">
        <f>SUMIFS('Fielding Data'!F:F,'Fielding Data'!$A:$A,'Hitting Data'!$A3498)</f>
        <v>58</v>
      </c>
      <c r="W3498" s="14">
        <f>SUMIFS('Fielding Data'!G:G,'Fielding Data'!$A:$A,'Hitting Data'!$A3498)</f>
        <v>1</v>
      </c>
      <c r="X3498" s="14">
        <f>SUMIFS('Fielding Data'!H:H,'Fielding Data'!$A:$A,'Hitting Data'!$A3498)</f>
        <v>16</v>
      </c>
    </row>
    <row r="3499" spans="1:24" x14ac:dyDescent="0.25">
      <c r="A3499" s="14" t="str">
        <f t="shared" si="54"/>
        <v>wrighda032012</v>
      </c>
      <c r="B3499" s="19" t="s">
        <v>507</v>
      </c>
      <c r="C3499" s="19">
        <v>2012</v>
      </c>
      <c r="D3499" s="19">
        <v>156</v>
      </c>
      <c r="E3499" s="19">
        <v>581</v>
      </c>
      <c r="F3499" s="19">
        <v>91</v>
      </c>
      <c r="G3499" s="19">
        <v>178</v>
      </c>
      <c r="H3499" s="19">
        <v>41</v>
      </c>
      <c r="I3499" s="19">
        <v>2</v>
      </c>
      <c r="J3499" s="19">
        <v>21</v>
      </c>
      <c r="K3499" s="19">
        <v>93</v>
      </c>
      <c r="L3499" s="19">
        <v>15</v>
      </c>
      <c r="M3499" s="19">
        <v>10</v>
      </c>
      <c r="N3499" s="19">
        <v>81</v>
      </c>
      <c r="O3499" s="19">
        <v>112</v>
      </c>
      <c r="P3499" s="14" t="str">
        <f>IFERROR(VLOOKUP($A3499,'Fielding Data'!$A:$H,MATCH(P$1,'Fielding Data'!$A$1:$H$1,0),0),"Other")</f>
        <v>3B</v>
      </c>
      <c r="Q3499" s="14">
        <f>IFERROR(VLOOKUP($A3499,'Fielding Data'!$A:$H,MATCH(Q$1,'Fielding Data'!$A$1:$H$1,0),0),"Other")</f>
        <v>107</v>
      </c>
      <c r="R3499" s="14">
        <f>IFERROR(VLOOKUP($A3499,'Fielding Data'!$A:$H,MATCH(R$1,'Fielding Data'!$A$1:$H$1,0),0),"Other")</f>
        <v>267</v>
      </c>
      <c r="S3499" s="14">
        <f>IFERROR(VLOOKUP($A3499,'Fielding Data'!$A:$H,MATCH(S$1,'Fielding Data'!$A$1:$H$1,0),0),"Other")</f>
        <v>10</v>
      </c>
      <c r="T3499" s="14">
        <f>IFERROR(VLOOKUP($A3499,'Fielding Data'!$A:$H,MATCH(T$1,'Fielding Data'!$A$1:$H$1,0),0),"Other")</f>
        <v>20</v>
      </c>
      <c r="U3499" s="14">
        <f>SUMIFS('Fielding Data'!E:E,'Fielding Data'!$A:$A,'Hitting Data'!$A3499)</f>
        <v>107</v>
      </c>
      <c r="V3499" s="14">
        <f>SUMIFS('Fielding Data'!F:F,'Fielding Data'!$A:$A,'Hitting Data'!$A3499)</f>
        <v>269</v>
      </c>
      <c r="W3499" s="14">
        <f>SUMIFS('Fielding Data'!G:G,'Fielding Data'!$A:$A,'Hitting Data'!$A3499)</f>
        <v>10</v>
      </c>
      <c r="X3499" s="14">
        <f>SUMIFS('Fielding Data'!H:H,'Fielding Data'!$A:$A,'Hitting Data'!$A3499)</f>
        <v>20</v>
      </c>
    </row>
    <row r="3500" spans="1:24" x14ac:dyDescent="0.25">
      <c r="A3500" s="14" t="str">
        <f t="shared" si="54"/>
        <v>wrighja012012</v>
      </c>
      <c r="B3500" s="19" t="s">
        <v>222</v>
      </c>
      <c r="C3500" s="19">
        <v>2012</v>
      </c>
      <c r="D3500" s="19">
        <v>66</v>
      </c>
      <c r="E3500" s="19">
        <v>2</v>
      </c>
      <c r="F3500" s="19">
        <v>0</v>
      </c>
      <c r="G3500" s="19">
        <v>0</v>
      </c>
      <c r="H3500" s="19">
        <v>0</v>
      </c>
      <c r="I3500" s="19">
        <v>0</v>
      </c>
      <c r="J3500" s="19">
        <v>0</v>
      </c>
      <c r="K3500" s="19">
        <v>0</v>
      </c>
      <c r="L3500" s="19">
        <v>0</v>
      </c>
      <c r="M3500" s="19">
        <v>0</v>
      </c>
      <c r="N3500" s="19">
        <v>0</v>
      </c>
      <c r="O3500" s="19">
        <v>1</v>
      </c>
      <c r="P3500" s="14" t="str">
        <f>IFERROR(VLOOKUP($A3500,'Fielding Data'!$A:$H,MATCH(P$1,'Fielding Data'!$A$1:$H$1,0),0),"Other")</f>
        <v>P</v>
      </c>
      <c r="Q3500" s="14">
        <f>IFERROR(VLOOKUP($A3500,'Fielding Data'!$A:$H,MATCH(Q$1,'Fielding Data'!$A$1:$H$1,0),0),"Other")</f>
        <v>9</v>
      </c>
      <c r="R3500" s="14">
        <f>IFERROR(VLOOKUP($A3500,'Fielding Data'!$A:$H,MATCH(R$1,'Fielding Data'!$A$1:$H$1,0),0),"Other")</f>
        <v>10</v>
      </c>
      <c r="S3500" s="14">
        <f>IFERROR(VLOOKUP($A3500,'Fielding Data'!$A:$H,MATCH(S$1,'Fielding Data'!$A$1:$H$1,0),0),"Other")</f>
        <v>5</v>
      </c>
      <c r="T3500" s="14">
        <f>IFERROR(VLOOKUP($A3500,'Fielding Data'!$A:$H,MATCH(T$1,'Fielding Data'!$A$1:$H$1,0),0),"Other")</f>
        <v>1</v>
      </c>
      <c r="U3500" s="14">
        <f>SUMIFS('Fielding Data'!E:E,'Fielding Data'!$A:$A,'Hitting Data'!$A3500)</f>
        <v>9</v>
      </c>
      <c r="V3500" s="14">
        <f>SUMIFS('Fielding Data'!F:F,'Fielding Data'!$A:$A,'Hitting Data'!$A3500)</f>
        <v>10</v>
      </c>
      <c r="W3500" s="14">
        <f>SUMIFS('Fielding Data'!G:G,'Fielding Data'!$A:$A,'Hitting Data'!$A3500)</f>
        <v>5</v>
      </c>
      <c r="X3500" s="14">
        <f>SUMIFS('Fielding Data'!H:H,'Fielding Data'!$A:$A,'Hitting Data'!$A3500)</f>
        <v>1</v>
      </c>
    </row>
    <row r="3501" spans="1:24" x14ac:dyDescent="0.25">
      <c r="A3501" s="14" t="str">
        <f t="shared" si="54"/>
        <v>wrighwe012012</v>
      </c>
      <c r="B3501" s="19" t="s">
        <v>1036</v>
      </c>
      <c r="C3501" s="19">
        <v>2012</v>
      </c>
      <c r="D3501" s="19">
        <v>78</v>
      </c>
      <c r="E3501" s="19">
        <v>2</v>
      </c>
      <c r="F3501" s="19">
        <v>0</v>
      </c>
      <c r="G3501" s="19">
        <v>0</v>
      </c>
      <c r="H3501" s="19">
        <v>0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2</v>
      </c>
      <c r="P3501" s="14" t="str">
        <f>IFERROR(VLOOKUP($A3501,'Fielding Data'!$A:$H,MATCH(P$1,'Fielding Data'!$A$1:$H$1,0),0),"Other")</f>
        <v>OF</v>
      </c>
      <c r="Q3501" s="14">
        <f>IFERROR(VLOOKUP($A3501,'Fielding Data'!$A:$H,MATCH(Q$1,'Fielding Data'!$A$1:$H$1,0),0),"Other")</f>
        <v>0</v>
      </c>
      <c r="R3501" s="14">
        <f>IFERROR(VLOOKUP($A3501,'Fielding Data'!$A:$H,MATCH(R$1,'Fielding Data'!$A$1:$H$1,0),0),"Other")</f>
        <v>0</v>
      </c>
      <c r="S3501" s="14">
        <f>IFERROR(VLOOKUP($A3501,'Fielding Data'!$A:$H,MATCH(S$1,'Fielding Data'!$A$1:$H$1,0),0),"Other")</f>
        <v>0</v>
      </c>
      <c r="T3501" s="14">
        <f>IFERROR(VLOOKUP($A3501,'Fielding Data'!$A:$H,MATCH(T$1,'Fielding Data'!$A$1:$H$1,0),0),"Other")</f>
        <v>0</v>
      </c>
      <c r="U3501" s="14">
        <f>SUMIFS('Fielding Data'!E:E,'Fielding Data'!$A:$A,'Hitting Data'!$A3501)</f>
        <v>5</v>
      </c>
      <c r="V3501" s="14">
        <f>SUMIFS('Fielding Data'!F:F,'Fielding Data'!$A:$A,'Hitting Data'!$A3501)</f>
        <v>10</v>
      </c>
      <c r="W3501" s="14">
        <f>SUMIFS('Fielding Data'!G:G,'Fielding Data'!$A:$A,'Hitting Data'!$A3501)</f>
        <v>1</v>
      </c>
      <c r="X3501" s="14">
        <f>SUMIFS('Fielding Data'!H:H,'Fielding Data'!$A:$A,'Hitting Data'!$A3501)</f>
        <v>1</v>
      </c>
    </row>
    <row r="3502" spans="1:24" x14ac:dyDescent="0.25">
      <c r="A3502" s="14" t="str">
        <f t="shared" si="54"/>
        <v>youngch032012</v>
      </c>
      <c r="B3502" s="19" t="s">
        <v>510</v>
      </c>
      <c r="C3502" s="19">
        <v>2012</v>
      </c>
      <c r="D3502" s="19">
        <v>20</v>
      </c>
      <c r="E3502" s="19">
        <v>31</v>
      </c>
      <c r="F3502" s="19">
        <v>0</v>
      </c>
      <c r="G3502" s="19">
        <v>4</v>
      </c>
      <c r="H3502" s="19">
        <v>2</v>
      </c>
      <c r="I3502" s="19">
        <v>0</v>
      </c>
      <c r="J3502" s="19">
        <v>0</v>
      </c>
      <c r="K3502" s="19">
        <v>2</v>
      </c>
      <c r="L3502" s="19">
        <v>0</v>
      </c>
      <c r="M3502" s="19">
        <v>0</v>
      </c>
      <c r="N3502" s="19">
        <v>1</v>
      </c>
      <c r="O3502" s="19">
        <v>11</v>
      </c>
      <c r="P3502" s="14" t="str">
        <f>IFERROR(VLOOKUP($A3502,'Fielding Data'!$A:$H,MATCH(P$1,'Fielding Data'!$A$1:$H$1,0),0),"Other")</f>
        <v>P</v>
      </c>
      <c r="Q3502" s="14">
        <f>IFERROR(VLOOKUP($A3502,'Fielding Data'!$A:$H,MATCH(Q$1,'Fielding Data'!$A$1:$H$1,0),0),"Other")</f>
        <v>6</v>
      </c>
      <c r="R3502" s="14">
        <f>IFERROR(VLOOKUP($A3502,'Fielding Data'!$A:$H,MATCH(R$1,'Fielding Data'!$A$1:$H$1,0),0),"Other")</f>
        <v>8</v>
      </c>
      <c r="S3502" s="14">
        <f>IFERROR(VLOOKUP($A3502,'Fielding Data'!$A:$H,MATCH(S$1,'Fielding Data'!$A$1:$H$1,0),0),"Other")</f>
        <v>1</v>
      </c>
      <c r="T3502" s="14">
        <f>IFERROR(VLOOKUP($A3502,'Fielding Data'!$A:$H,MATCH(T$1,'Fielding Data'!$A$1:$H$1,0),0),"Other")</f>
        <v>0</v>
      </c>
      <c r="U3502" s="14">
        <f>SUMIFS('Fielding Data'!E:E,'Fielding Data'!$A:$A,'Hitting Data'!$A3502)</f>
        <v>6</v>
      </c>
      <c r="V3502" s="14">
        <f>SUMIFS('Fielding Data'!F:F,'Fielding Data'!$A:$A,'Hitting Data'!$A3502)</f>
        <v>8</v>
      </c>
      <c r="W3502" s="14">
        <f>SUMIFS('Fielding Data'!G:G,'Fielding Data'!$A:$A,'Hitting Data'!$A3502)</f>
        <v>1</v>
      </c>
      <c r="X3502" s="14">
        <f>SUMIFS('Fielding Data'!H:H,'Fielding Data'!$A:$A,'Hitting Data'!$A3502)</f>
        <v>0</v>
      </c>
    </row>
    <row r="3503" spans="1:24" x14ac:dyDescent="0.25">
      <c r="A3503" s="14" t="str">
        <f t="shared" si="54"/>
        <v>youngch042012</v>
      </c>
      <c r="B3503" s="19" t="s">
        <v>744</v>
      </c>
      <c r="C3503" s="19">
        <v>2012</v>
      </c>
      <c r="D3503" s="19">
        <v>101</v>
      </c>
      <c r="E3503" s="19">
        <v>325</v>
      </c>
      <c r="F3503" s="19">
        <v>36</v>
      </c>
      <c r="G3503" s="19">
        <v>75</v>
      </c>
      <c r="H3503" s="19">
        <v>24</v>
      </c>
      <c r="I3503" s="19">
        <v>0</v>
      </c>
      <c r="J3503" s="19">
        <v>14</v>
      </c>
      <c r="K3503" s="19">
        <v>41</v>
      </c>
      <c r="L3503" s="19">
        <v>8</v>
      </c>
      <c r="M3503" s="19">
        <v>3</v>
      </c>
      <c r="N3503" s="19">
        <v>36</v>
      </c>
      <c r="O3503" s="19">
        <v>79</v>
      </c>
      <c r="P3503" s="14" t="str">
        <f>IFERROR(VLOOKUP($A3503,'Fielding Data'!$A:$H,MATCH(P$1,'Fielding Data'!$A$1:$H$1,0),0),"Other")</f>
        <v>CF</v>
      </c>
      <c r="Q3503" s="14">
        <f>IFERROR(VLOOKUP($A3503,'Fielding Data'!$A:$H,MATCH(Q$1,'Fielding Data'!$A$1:$H$1,0),0),"Other")</f>
        <v>0</v>
      </c>
      <c r="R3503" s="14">
        <f>IFERROR(VLOOKUP($A3503,'Fielding Data'!$A:$H,MATCH(R$1,'Fielding Data'!$A$1:$H$1,0),0),"Other")</f>
        <v>0</v>
      </c>
      <c r="S3503" s="14">
        <f>IFERROR(VLOOKUP($A3503,'Fielding Data'!$A:$H,MATCH(S$1,'Fielding Data'!$A$1:$H$1,0),0),"Other")</f>
        <v>0</v>
      </c>
      <c r="T3503" s="14">
        <f>IFERROR(VLOOKUP($A3503,'Fielding Data'!$A:$H,MATCH(T$1,'Fielding Data'!$A$1:$H$1,0),0),"Other")</f>
        <v>0</v>
      </c>
      <c r="U3503" s="14">
        <f>SUMIFS('Fielding Data'!E:E,'Fielding Data'!$A:$A,'Hitting Data'!$A3503)</f>
        <v>201</v>
      </c>
      <c r="V3503" s="14">
        <f>SUMIFS('Fielding Data'!F:F,'Fielding Data'!$A:$A,'Hitting Data'!$A3503)</f>
        <v>4</v>
      </c>
      <c r="W3503" s="14">
        <f>SUMIFS('Fielding Data'!G:G,'Fielding Data'!$A:$A,'Hitting Data'!$A3503)</f>
        <v>2</v>
      </c>
      <c r="X3503" s="14">
        <f>SUMIFS('Fielding Data'!H:H,'Fielding Data'!$A:$A,'Hitting Data'!$A3503)</f>
        <v>1</v>
      </c>
    </row>
    <row r="3504" spans="1:24" x14ac:dyDescent="0.25">
      <c r="A3504" s="14" t="str">
        <f t="shared" si="54"/>
        <v>youngde032012</v>
      </c>
      <c r="B3504" s="19" t="s">
        <v>745</v>
      </c>
      <c r="C3504" s="19">
        <v>2012</v>
      </c>
      <c r="D3504" s="19">
        <v>151</v>
      </c>
      <c r="E3504" s="19">
        <v>574</v>
      </c>
      <c r="F3504" s="19">
        <v>54</v>
      </c>
      <c r="G3504" s="19">
        <v>153</v>
      </c>
      <c r="H3504" s="19">
        <v>27</v>
      </c>
      <c r="I3504" s="19">
        <v>1</v>
      </c>
      <c r="J3504" s="19">
        <v>18</v>
      </c>
      <c r="K3504" s="19">
        <v>74</v>
      </c>
      <c r="L3504" s="19">
        <v>0</v>
      </c>
      <c r="M3504" s="19">
        <v>2</v>
      </c>
      <c r="N3504" s="19">
        <v>20</v>
      </c>
      <c r="O3504" s="19">
        <v>112</v>
      </c>
      <c r="P3504" s="14" t="str">
        <f>IFERROR(VLOOKUP($A3504,'Fielding Data'!$A:$H,MATCH(P$1,'Fielding Data'!$A$1:$H$1,0),0),"Other")</f>
        <v>LF</v>
      </c>
      <c r="Q3504" s="14">
        <f>IFERROR(VLOOKUP($A3504,'Fielding Data'!$A:$H,MATCH(Q$1,'Fielding Data'!$A$1:$H$1,0),0),"Other")</f>
        <v>0</v>
      </c>
      <c r="R3504" s="14">
        <f>IFERROR(VLOOKUP($A3504,'Fielding Data'!$A:$H,MATCH(R$1,'Fielding Data'!$A$1:$H$1,0),0),"Other")</f>
        <v>0</v>
      </c>
      <c r="S3504" s="14">
        <f>IFERROR(VLOOKUP($A3504,'Fielding Data'!$A:$H,MATCH(S$1,'Fielding Data'!$A$1:$H$1,0),0),"Other")</f>
        <v>0</v>
      </c>
      <c r="T3504" s="14">
        <f>IFERROR(VLOOKUP($A3504,'Fielding Data'!$A:$H,MATCH(T$1,'Fielding Data'!$A$1:$H$1,0),0),"Other")</f>
        <v>0</v>
      </c>
      <c r="U3504" s="14">
        <f>SUMIFS('Fielding Data'!E:E,'Fielding Data'!$A:$A,'Hitting Data'!$A3504)</f>
        <v>35</v>
      </c>
      <c r="V3504" s="14">
        <f>SUMIFS('Fielding Data'!F:F,'Fielding Data'!$A:$A,'Hitting Data'!$A3504)</f>
        <v>1</v>
      </c>
      <c r="W3504" s="14">
        <f>SUMIFS('Fielding Data'!G:G,'Fielding Data'!$A:$A,'Hitting Data'!$A3504)</f>
        <v>2</v>
      </c>
      <c r="X3504" s="14">
        <f>SUMIFS('Fielding Data'!H:H,'Fielding Data'!$A:$A,'Hitting Data'!$A3504)</f>
        <v>0</v>
      </c>
    </row>
    <row r="3505" spans="1:24" x14ac:dyDescent="0.25">
      <c r="A3505" s="14" t="str">
        <f t="shared" si="54"/>
        <v>younger032012</v>
      </c>
      <c r="B3505" s="19" t="s">
        <v>1213</v>
      </c>
      <c r="C3505" s="19">
        <v>2012</v>
      </c>
      <c r="D3505" s="19">
        <v>98</v>
      </c>
      <c r="E3505" s="19">
        <v>174</v>
      </c>
      <c r="F3505" s="19">
        <v>36</v>
      </c>
      <c r="G3505" s="19">
        <v>55</v>
      </c>
      <c r="H3505" s="19">
        <v>7</v>
      </c>
      <c r="I3505" s="19">
        <v>2</v>
      </c>
      <c r="J3505" s="19">
        <v>4</v>
      </c>
      <c r="K3505" s="19">
        <v>15</v>
      </c>
      <c r="L3505" s="19">
        <v>14</v>
      </c>
      <c r="M3505" s="19">
        <v>2</v>
      </c>
      <c r="N3505" s="19">
        <v>13</v>
      </c>
      <c r="O3505" s="19">
        <v>31</v>
      </c>
      <c r="P3505" s="14" t="str">
        <f>IFERROR(VLOOKUP($A3505,'Fielding Data'!$A:$H,MATCH(P$1,'Fielding Data'!$A$1:$H$1,0),0),"Other")</f>
        <v>CF</v>
      </c>
      <c r="Q3505" s="14">
        <f>IFERROR(VLOOKUP($A3505,'Fielding Data'!$A:$H,MATCH(Q$1,'Fielding Data'!$A$1:$H$1,0),0),"Other")</f>
        <v>0</v>
      </c>
      <c r="R3505" s="14">
        <f>IFERROR(VLOOKUP($A3505,'Fielding Data'!$A:$H,MATCH(R$1,'Fielding Data'!$A$1:$H$1,0),0),"Other")</f>
        <v>0</v>
      </c>
      <c r="S3505" s="14">
        <f>IFERROR(VLOOKUP($A3505,'Fielding Data'!$A:$H,MATCH(S$1,'Fielding Data'!$A$1:$H$1,0),0),"Other")</f>
        <v>0</v>
      </c>
      <c r="T3505" s="14">
        <f>IFERROR(VLOOKUP($A3505,'Fielding Data'!$A:$H,MATCH(T$1,'Fielding Data'!$A$1:$H$1,0),0),"Other")</f>
        <v>0</v>
      </c>
      <c r="U3505" s="14">
        <f>SUMIFS('Fielding Data'!E:E,'Fielding Data'!$A:$A,'Hitting Data'!$A3505)</f>
        <v>64</v>
      </c>
      <c r="V3505" s="14">
        <f>SUMIFS('Fielding Data'!F:F,'Fielding Data'!$A:$A,'Hitting Data'!$A3505)</f>
        <v>0</v>
      </c>
      <c r="W3505" s="14">
        <f>SUMIFS('Fielding Data'!G:G,'Fielding Data'!$A:$A,'Hitting Data'!$A3505)</f>
        <v>0</v>
      </c>
      <c r="X3505" s="14">
        <f>SUMIFS('Fielding Data'!H:H,'Fielding Data'!$A:$A,'Hitting Data'!$A3505)</f>
        <v>0</v>
      </c>
    </row>
    <row r="3506" spans="1:24" x14ac:dyDescent="0.25">
      <c r="A3506" s="14" t="str">
        <f t="shared" si="54"/>
        <v>youngma022012</v>
      </c>
      <c r="B3506" s="19" t="s">
        <v>1656</v>
      </c>
      <c r="C3506" s="19">
        <v>2012</v>
      </c>
      <c r="D3506" s="19">
        <v>5</v>
      </c>
      <c r="E3506" s="19">
        <v>10</v>
      </c>
      <c r="F3506" s="19">
        <v>2</v>
      </c>
      <c r="G3506" s="19">
        <v>1</v>
      </c>
      <c r="H3506" s="19">
        <v>1</v>
      </c>
      <c r="I3506" s="19">
        <v>0</v>
      </c>
      <c r="J3506" s="19">
        <v>0</v>
      </c>
      <c r="K3506" s="19">
        <v>1</v>
      </c>
      <c r="L3506" s="19">
        <v>0</v>
      </c>
      <c r="M3506" s="19">
        <v>0</v>
      </c>
      <c r="N3506" s="19">
        <v>0</v>
      </c>
      <c r="O3506" s="19">
        <v>9</v>
      </c>
      <c r="P3506" s="14" t="str">
        <f>IFERROR(VLOOKUP($A3506,'Fielding Data'!$A:$H,MATCH(P$1,'Fielding Data'!$A$1:$H$1,0),0),"Other")</f>
        <v>2B</v>
      </c>
      <c r="Q3506" s="14">
        <f>IFERROR(VLOOKUP($A3506,'Fielding Data'!$A:$H,MATCH(Q$1,'Fielding Data'!$A$1:$H$1,0),0),"Other")</f>
        <v>1</v>
      </c>
      <c r="R3506" s="14">
        <f>IFERROR(VLOOKUP($A3506,'Fielding Data'!$A:$H,MATCH(R$1,'Fielding Data'!$A$1:$H$1,0),0),"Other")</f>
        <v>1</v>
      </c>
      <c r="S3506" s="14">
        <f>IFERROR(VLOOKUP($A3506,'Fielding Data'!$A:$H,MATCH(S$1,'Fielding Data'!$A$1:$H$1,0),0),"Other")</f>
        <v>0</v>
      </c>
      <c r="T3506" s="14">
        <f>IFERROR(VLOOKUP($A3506,'Fielding Data'!$A:$H,MATCH(T$1,'Fielding Data'!$A$1:$H$1,0),0),"Other")</f>
        <v>1</v>
      </c>
      <c r="U3506" s="14">
        <f>SUMIFS('Fielding Data'!E:E,'Fielding Data'!$A:$A,'Hitting Data'!$A3506)</f>
        <v>8</v>
      </c>
      <c r="V3506" s="14">
        <f>SUMIFS('Fielding Data'!F:F,'Fielding Data'!$A:$A,'Hitting Data'!$A3506)</f>
        <v>1</v>
      </c>
      <c r="W3506" s="14">
        <f>SUMIFS('Fielding Data'!G:G,'Fielding Data'!$A:$A,'Hitting Data'!$A3506)</f>
        <v>0</v>
      </c>
      <c r="X3506" s="14">
        <f>SUMIFS('Fielding Data'!H:H,'Fielding Data'!$A:$A,'Hitting Data'!$A3506)</f>
        <v>1</v>
      </c>
    </row>
    <row r="3507" spans="1:24" x14ac:dyDescent="0.25">
      <c r="A3507" s="14" t="str">
        <f t="shared" si="54"/>
        <v>youngmi022012</v>
      </c>
      <c r="B3507" s="19" t="s">
        <v>223</v>
      </c>
      <c r="C3507" s="19">
        <v>2012</v>
      </c>
      <c r="D3507" s="19">
        <v>156</v>
      </c>
      <c r="E3507" s="19">
        <v>611</v>
      </c>
      <c r="F3507" s="19">
        <v>79</v>
      </c>
      <c r="G3507" s="19">
        <v>169</v>
      </c>
      <c r="H3507" s="19">
        <v>27</v>
      </c>
      <c r="I3507" s="19">
        <v>3</v>
      </c>
      <c r="J3507" s="19">
        <v>8</v>
      </c>
      <c r="K3507" s="19">
        <v>67</v>
      </c>
      <c r="L3507" s="19">
        <v>2</v>
      </c>
      <c r="M3507" s="19">
        <v>2</v>
      </c>
      <c r="N3507" s="19">
        <v>33</v>
      </c>
      <c r="O3507" s="19">
        <v>70</v>
      </c>
      <c r="P3507" s="14" t="str">
        <f>IFERROR(VLOOKUP($A3507,'Fielding Data'!$A:$H,MATCH(P$1,'Fielding Data'!$A$1:$H$1,0),0),"Other")</f>
        <v>1B</v>
      </c>
      <c r="Q3507" s="14">
        <f>IFERROR(VLOOKUP($A3507,'Fielding Data'!$A:$H,MATCH(Q$1,'Fielding Data'!$A$1:$H$1,0),0),"Other")</f>
        <v>358</v>
      </c>
      <c r="R3507" s="14">
        <f>IFERROR(VLOOKUP($A3507,'Fielding Data'!$A:$H,MATCH(R$1,'Fielding Data'!$A$1:$H$1,0),0),"Other")</f>
        <v>24</v>
      </c>
      <c r="S3507" s="14">
        <f>IFERROR(VLOOKUP($A3507,'Fielding Data'!$A:$H,MATCH(S$1,'Fielding Data'!$A$1:$H$1,0),0),"Other")</f>
        <v>2</v>
      </c>
      <c r="T3507" s="14">
        <f>IFERROR(VLOOKUP($A3507,'Fielding Data'!$A:$H,MATCH(T$1,'Fielding Data'!$A$1:$H$1,0),0),"Other")</f>
        <v>37</v>
      </c>
      <c r="U3507" s="14">
        <f>SUMIFS('Fielding Data'!E:E,'Fielding Data'!$A:$A,'Hitting Data'!$A3507)</f>
        <v>406</v>
      </c>
      <c r="V3507" s="14">
        <f>SUMIFS('Fielding Data'!F:F,'Fielding Data'!$A:$A,'Hitting Data'!$A3507)</f>
        <v>99</v>
      </c>
      <c r="W3507" s="14">
        <f>SUMIFS('Fielding Data'!G:G,'Fielding Data'!$A:$A,'Hitting Data'!$A3507)</f>
        <v>6</v>
      </c>
      <c r="X3507" s="14">
        <f>SUMIFS('Fielding Data'!H:H,'Fielding Data'!$A:$A,'Hitting Data'!$A3507)</f>
        <v>48</v>
      </c>
    </row>
    <row r="3508" spans="1:24" x14ac:dyDescent="0.25">
      <c r="A3508" s="14" t="str">
        <f t="shared" si="54"/>
        <v>zagurmi012012</v>
      </c>
      <c r="B3508" s="19" t="s">
        <v>871</v>
      </c>
      <c r="C3508" s="19">
        <v>2012</v>
      </c>
      <c r="D3508" s="19">
        <v>45</v>
      </c>
      <c r="E3508" s="19">
        <v>0</v>
      </c>
      <c r="F3508" s="19">
        <v>0</v>
      </c>
      <c r="G3508" s="19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4" t="str">
        <f>IFERROR(VLOOKUP($A3508,'Fielding Data'!$A:$H,MATCH(P$1,'Fielding Data'!$A$1:$H$1,0),0),"Other")</f>
        <v>P</v>
      </c>
      <c r="Q3508" s="14">
        <f>IFERROR(VLOOKUP($A3508,'Fielding Data'!$A:$H,MATCH(Q$1,'Fielding Data'!$A$1:$H$1,0),0),"Other")</f>
        <v>0</v>
      </c>
      <c r="R3508" s="14">
        <f>IFERROR(VLOOKUP($A3508,'Fielding Data'!$A:$H,MATCH(R$1,'Fielding Data'!$A$1:$H$1,0),0),"Other")</f>
        <v>6</v>
      </c>
      <c r="S3508" s="14">
        <f>IFERROR(VLOOKUP($A3508,'Fielding Data'!$A:$H,MATCH(S$1,'Fielding Data'!$A$1:$H$1,0),0),"Other")</f>
        <v>0</v>
      </c>
      <c r="T3508" s="14">
        <f>IFERROR(VLOOKUP($A3508,'Fielding Data'!$A:$H,MATCH(T$1,'Fielding Data'!$A$1:$H$1,0),0),"Other")</f>
        <v>0</v>
      </c>
      <c r="U3508" s="14">
        <f>SUMIFS('Fielding Data'!E:E,'Fielding Data'!$A:$A,'Hitting Data'!$A3508)</f>
        <v>0</v>
      </c>
      <c r="V3508" s="14">
        <f>SUMIFS('Fielding Data'!F:F,'Fielding Data'!$A:$A,'Hitting Data'!$A3508)</f>
        <v>6</v>
      </c>
      <c r="W3508" s="14">
        <f>SUMIFS('Fielding Data'!G:G,'Fielding Data'!$A:$A,'Hitting Data'!$A3508)</f>
        <v>0</v>
      </c>
      <c r="X3508" s="14">
        <f>SUMIFS('Fielding Data'!H:H,'Fielding Data'!$A:$A,'Hitting Data'!$A3508)</f>
        <v>0</v>
      </c>
    </row>
    <row r="3509" spans="1:24" x14ac:dyDescent="0.25">
      <c r="A3509" s="14" t="str">
        <f t="shared" si="54"/>
        <v>zambrca012012</v>
      </c>
      <c r="B3509" s="19" t="s">
        <v>283</v>
      </c>
      <c r="C3509" s="19">
        <v>2012</v>
      </c>
      <c r="D3509" s="19">
        <v>35</v>
      </c>
      <c r="E3509" s="19">
        <v>34</v>
      </c>
      <c r="F3509" s="19">
        <v>3</v>
      </c>
      <c r="G3509" s="19">
        <v>6</v>
      </c>
      <c r="H3509" s="19">
        <v>0</v>
      </c>
      <c r="I3509" s="19">
        <v>0</v>
      </c>
      <c r="J3509" s="19">
        <v>1</v>
      </c>
      <c r="K3509" s="19">
        <v>2</v>
      </c>
      <c r="L3509" s="19">
        <v>0</v>
      </c>
      <c r="M3509" s="19">
        <v>0</v>
      </c>
      <c r="N3509" s="19">
        <v>0</v>
      </c>
      <c r="O3509" s="19">
        <v>8</v>
      </c>
      <c r="P3509" s="14" t="str">
        <f>IFERROR(VLOOKUP($A3509,'Fielding Data'!$A:$H,MATCH(P$1,'Fielding Data'!$A$1:$H$1,0),0),"Other")</f>
        <v>P</v>
      </c>
      <c r="Q3509" s="14">
        <f>IFERROR(VLOOKUP($A3509,'Fielding Data'!$A:$H,MATCH(Q$1,'Fielding Data'!$A$1:$H$1,0),0),"Other")</f>
        <v>12</v>
      </c>
      <c r="R3509" s="14">
        <f>IFERROR(VLOOKUP($A3509,'Fielding Data'!$A:$H,MATCH(R$1,'Fielding Data'!$A$1:$H$1,0),0),"Other")</f>
        <v>18</v>
      </c>
      <c r="S3509" s="14">
        <f>IFERROR(VLOOKUP($A3509,'Fielding Data'!$A:$H,MATCH(S$1,'Fielding Data'!$A$1:$H$1,0),0),"Other")</f>
        <v>2</v>
      </c>
      <c r="T3509" s="14">
        <f>IFERROR(VLOOKUP($A3509,'Fielding Data'!$A:$H,MATCH(T$1,'Fielding Data'!$A$1:$H$1,0),0),"Other")</f>
        <v>2</v>
      </c>
      <c r="U3509" s="14">
        <f>SUMIFS('Fielding Data'!E:E,'Fielding Data'!$A:$A,'Hitting Data'!$A3509)</f>
        <v>12</v>
      </c>
      <c r="V3509" s="14">
        <f>SUMIFS('Fielding Data'!F:F,'Fielding Data'!$A:$A,'Hitting Data'!$A3509)</f>
        <v>18</v>
      </c>
      <c r="W3509" s="14">
        <f>SUMIFS('Fielding Data'!G:G,'Fielding Data'!$A:$A,'Hitting Data'!$A3509)</f>
        <v>2</v>
      </c>
      <c r="X3509" s="14">
        <f>SUMIFS('Fielding Data'!H:H,'Fielding Data'!$A:$A,'Hitting Data'!$A3509)</f>
        <v>2</v>
      </c>
    </row>
    <row r="3510" spans="1:24" x14ac:dyDescent="0.25">
      <c r="A3510" s="14" t="str">
        <f t="shared" si="54"/>
        <v>zieglbr012012</v>
      </c>
      <c r="B3510" s="19" t="s">
        <v>1037</v>
      </c>
      <c r="C3510" s="19">
        <v>2012</v>
      </c>
      <c r="D3510" s="19">
        <v>77</v>
      </c>
      <c r="E3510" s="19">
        <v>4</v>
      </c>
      <c r="F3510" s="19">
        <v>1</v>
      </c>
      <c r="G3510" s="19">
        <v>1</v>
      </c>
      <c r="H3510" s="19">
        <v>0</v>
      </c>
      <c r="I3510" s="19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2</v>
      </c>
      <c r="P3510" s="14" t="str">
        <f>IFERROR(VLOOKUP($A3510,'Fielding Data'!$A:$H,MATCH(P$1,'Fielding Data'!$A$1:$H$1,0),0),"Other")</f>
        <v>P</v>
      </c>
      <c r="Q3510" s="14">
        <f>IFERROR(VLOOKUP($A3510,'Fielding Data'!$A:$H,MATCH(Q$1,'Fielding Data'!$A$1:$H$1,0),0),"Other")</f>
        <v>3</v>
      </c>
      <c r="R3510" s="14">
        <f>IFERROR(VLOOKUP($A3510,'Fielding Data'!$A:$H,MATCH(R$1,'Fielding Data'!$A$1:$H$1,0),0),"Other")</f>
        <v>21</v>
      </c>
      <c r="S3510" s="14">
        <f>IFERROR(VLOOKUP($A3510,'Fielding Data'!$A:$H,MATCH(S$1,'Fielding Data'!$A$1:$H$1,0),0),"Other")</f>
        <v>1</v>
      </c>
      <c r="T3510" s="14">
        <f>IFERROR(VLOOKUP($A3510,'Fielding Data'!$A:$H,MATCH(T$1,'Fielding Data'!$A$1:$H$1,0),0),"Other")</f>
        <v>2</v>
      </c>
      <c r="U3510" s="14">
        <f>SUMIFS('Fielding Data'!E:E,'Fielding Data'!$A:$A,'Hitting Data'!$A3510)</f>
        <v>3</v>
      </c>
      <c r="V3510" s="14">
        <f>SUMIFS('Fielding Data'!F:F,'Fielding Data'!$A:$A,'Hitting Data'!$A3510)</f>
        <v>21</v>
      </c>
      <c r="W3510" s="14">
        <f>SUMIFS('Fielding Data'!G:G,'Fielding Data'!$A:$A,'Hitting Data'!$A3510)</f>
        <v>1</v>
      </c>
      <c r="X3510" s="14">
        <f>SUMIFS('Fielding Data'!H:H,'Fielding Data'!$A:$A,'Hitting Data'!$A3510)</f>
        <v>2</v>
      </c>
    </row>
    <row r="3511" spans="1:24" x14ac:dyDescent="0.25">
      <c r="A3511" s="14" t="str">
        <f t="shared" si="54"/>
        <v>zimmejo022012</v>
      </c>
      <c r="B3511" s="19" t="s">
        <v>1214</v>
      </c>
      <c r="C3511" s="19">
        <v>2012</v>
      </c>
      <c r="D3511" s="19">
        <v>32</v>
      </c>
      <c r="E3511" s="19">
        <v>57</v>
      </c>
      <c r="F3511" s="19">
        <v>5</v>
      </c>
      <c r="G3511" s="19">
        <v>11</v>
      </c>
      <c r="H3511" s="19">
        <v>2</v>
      </c>
      <c r="I3511" s="19">
        <v>0</v>
      </c>
      <c r="J3511" s="19">
        <v>1</v>
      </c>
      <c r="K3511" s="19">
        <v>4</v>
      </c>
      <c r="L3511" s="19">
        <v>0</v>
      </c>
      <c r="M3511" s="19">
        <v>0</v>
      </c>
      <c r="N3511" s="19">
        <v>4</v>
      </c>
      <c r="O3511" s="19">
        <v>13</v>
      </c>
      <c r="P3511" s="14" t="str">
        <f>IFERROR(VLOOKUP($A3511,'Fielding Data'!$A:$H,MATCH(P$1,'Fielding Data'!$A$1:$H$1,0),0),"Other")</f>
        <v>P</v>
      </c>
      <c r="Q3511" s="14">
        <f>IFERROR(VLOOKUP($A3511,'Fielding Data'!$A:$H,MATCH(Q$1,'Fielding Data'!$A$1:$H$1,0),0),"Other")</f>
        <v>12</v>
      </c>
      <c r="R3511" s="14">
        <f>IFERROR(VLOOKUP($A3511,'Fielding Data'!$A:$H,MATCH(R$1,'Fielding Data'!$A$1:$H$1,0),0),"Other")</f>
        <v>28</v>
      </c>
      <c r="S3511" s="14">
        <f>IFERROR(VLOOKUP($A3511,'Fielding Data'!$A:$H,MATCH(S$1,'Fielding Data'!$A$1:$H$1,0),0),"Other")</f>
        <v>2</v>
      </c>
      <c r="T3511" s="14">
        <f>IFERROR(VLOOKUP($A3511,'Fielding Data'!$A:$H,MATCH(T$1,'Fielding Data'!$A$1:$H$1,0),0),"Other")</f>
        <v>2</v>
      </c>
      <c r="U3511" s="14">
        <f>SUMIFS('Fielding Data'!E:E,'Fielding Data'!$A:$A,'Hitting Data'!$A3511)</f>
        <v>12</v>
      </c>
      <c r="V3511" s="14">
        <f>SUMIFS('Fielding Data'!F:F,'Fielding Data'!$A:$A,'Hitting Data'!$A3511)</f>
        <v>28</v>
      </c>
      <c r="W3511" s="14">
        <f>SUMIFS('Fielding Data'!G:G,'Fielding Data'!$A:$A,'Hitting Data'!$A3511)</f>
        <v>2</v>
      </c>
      <c r="X3511" s="14">
        <f>SUMIFS('Fielding Data'!H:H,'Fielding Data'!$A:$A,'Hitting Data'!$A3511)</f>
        <v>2</v>
      </c>
    </row>
    <row r="3512" spans="1:24" x14ac:dyDescent="0.25">
      <c r="A3512" s="14" t="str">
        <f t="shared" si="54"/>
        <v>zimmery012012</v>
      </c>
      <c r="B3512" s="19" t="s">
        <v>622</v>
      </c>
      <c r="C3512" s="19">
        <v>2012</v>
      </c>
      <c r="D3512" s="19">
        <v>145</v>
      </c>
      <c r="E3512" s="19">
        <v>578</v>
      </c>
      <c r="F3512" s="19">
        <v>93</v>
      </c>
      <c r="G3512" s="19">
        <v>163</v>
      </c>
      <c r="H3512" s="19">
        <v>36</v>
      </c>
      <c r="I3512" s="19">
        <v>1</v>
      </c>
      <c r="J3512" s="19">
        <v>25</v>
      </c>
      <c r="K3512" s="19">
        <v>95</v>
      </c>
      <c r="L3512" s="19">
        <v>5</v>
      </c>
      <c r="M3512" s="19">
        <v>2</v>
      </c>
      <c r="N3512" s="19">
        <v>57</v>
      </c>
      <c r="O3512" s="19">
        <v>116</v>
      </c>
      <c r="P3512" s="14" t="str">
        <f>IFERROR(VLOOKUP($A3512,'Fielding Data'!$A:$H,MATCH(P$1,'Fielding Data'!$A$1:$H$1,0),0),"Other")</f>
        <v>3B</v>
      </c>
      <c r="Q3512" s="14">
        <f>IFERROR(VLOOKUP($A3512,'Fielding Data'!$A:$H,MATCH(Q$1,'Fielding Data'!$A$1:$H$1,0),0),"Other")</f>
        <v>76</v>
      </c>
      <c r="R3512" s="14">
        <f>IFERROR(VLOOKUP($A3512,'Fielding Data'!$A:$H,MATCH(R$1,'Fielding Data'!$A$1:$H$1,0),0),"Other")</f>
        <v>284</v>
      </c>
      <c r="S3512" s="14">
        <f>IFERROR(VLOOKUP($A3512,'Fielding Data'!$A:$H,MATCH(S$1,'Fielding Data'!$A$1:$H$1,0),0),"Other")</f>
        <v>19</v>
      </c>
      <c r="T3512" s="14">
        <f>IFERROR(VLOOKUP($A3512,'Fielding Data'!$A:$H,MATCH(T$1,'Fielding Data'!$A$1:$H$1,0),0),"Other")</f>
        <v>28</v>
      </c>
      <c r="U3512" s="14">
        <f>SUMIFS('Fielding Data'!E:E,'Fielding Data'!$A:$A,'Hitting Data'!$A3512)</f>
        <v>76</v>
      </c>
      <c r="V3512" s="14">
        <f>SUMIFS('Fielding Data'!F:F,'Fielding Data'!$A:$A,'Hitting Data'!$A3512)</f>
        <v>284</v>
      </c>
      <c r="W3512" s="14">
        <f>SUMIFS('Fielding Data'!G:G,'Fielding Data'!$A:$A,'Hitting Data'!$A3512)</f>
        <v>19</v>
      </c>
      <c r="X3512" s="14">
        <f>SUMIFS('Fielding Data'!H:H,'Fielding Data'!$A:$A,'Hitting Data'!$A3512)</f>
        <v>28</v>
      </c>
    </row>
    <row r="3513" spans="1:24" x14ac:dyDescent="0.25">
      <c r="A3513" s="14" t="str">
        <f t="shared" si="54"/>
        <v>zitoba012012</v>
      </c>
      <c r="B3513" s="19" t="s">
        <v>225</v>
      </c>
      <c r="C3513" s="19">
        <v>2012</v>
      </c>
      <c r="D3513" s="19">
        <v>32</v>
      </c>
      <c r="E3513" s="19">
        <v>53</v>
      </c>
      <c r="F3513" s="19">
        <v>3</v>
      </c>
      <c r="G3513" s="19">
        <v>4</v>
      </c>
      <c r="H3513" s="19">
        <v>0</v>
      </c>
      <c r="I3513" s="19">
        <v>0</v>
      </c>
      <c r="J3513" s="19">
        <v>0</v>
      </c>
      <c r="K3513" s="19">
        <v>2</v>
      </c>
      <c r="L3513" s="19">
        <v>0</v>
      </c>
      <c r="M3513" s="19">
        <v>0</v>
      </c>
      <c r="N3513" s="19">
        <v>6</v>
      </c>
      <c r="O3513" s="19">
        <v>12</v>
      </c>
      <c r="P3513" s="14" t="str">
        <f>IFERROR(VLOOKUP($A3513,'Fielding Data'!$A:$H,MATCH(P$1,'Fielding Data'!$A$1:$H$1,0),0),"Other")</f>
        <v>P</v>
      </c>
      <c r="Q3513" s="14">
        <f>IFERROR(VLOOKUP($A3513,'Fielding Data'!$A:$H,MATCH(Q$1,'Fielding Data'!$A$1:$H$1,0),0),"Other")</f>
        <v>2</v>
      </c>
      <c r="R3513" s="14">
        <f>IFERROR(VLOOKUP($A3513,'Fielding Data'!$A:$H,MATCH(R$1,'Fielding Data'!$A$1:$H$1,0),0),"Other")</f>
        <v>26</v>
      </c>
      <c r="S3513" s="14">
        <f>IFERROR(VLOOKUP($A3513,'Fielding Data'!$A:$H,MATCH(S$1,'Fielding Data'!$A$1:$H$1,0),0),"Other")</f>
        <v>1</v>
      </c>
      <c r="T3513" s="14">
        <f>IFERROR(VLOOKUP($A3513,'Fielding Data'!$A:$H,MATCH(T$1,'Fielding Data'!$A$1:$H$1,0),0),"Other")</f>
        <v>1</v>
      </c>
      <c r="U3513" s="14">
        <f>SUMIFS('Fielding Data'!E:E,'Fielding Data'!$A:$A,'Hitting Data'!$A3513)</f>
        <v>2</v>
      </c>
      <c r="V3513" s="14">
        <f>SUMIFS('Fielding Data'!F:F,'Fielding Data'!$A:$A,'Hitting Data'!$A3513)</f>
        <v>26</v>
      </c>
      <c r="W3513" s="14">
        <f>SUMIFS('Fielding Data'!G:G,'Fielding Data'!$A:$A,'Hitting Data'!$A3513)</f>
        <v>1</v>
      </c>
      <c r="X3513" s="14">
        <f>SUMIFS('Fielding Data'!H:H,'Fielding Data'!$A:$A,'Hitting Data'!$A3513)</f>
        <v>1</v>
      </c>
    </row>
    <row r="3514" spans="1:24" x14ac:dyDescent="0.25">
      <c r="A3514" s="14" t="str">
        <f t="shared" si="54"/>
        <v>zobribe012012</v>
      </c>
      <c r="B3514" s="19" t="s">
        <v>747</v>
      </c>
      <c r="C3514" s="19">
        <v>2012</v>
      </c>
      <c r="D3514" s="19">
        <v>157</v>
      </c>
      <c r="E3514" s="19">
        <v>560</v>
      </c>
      <c r="F3514" s="19">
        <v>88</v>
      </c>
      <c r="G3514" s="19">
        <v>151</v>
      </c>
      <c r="H3514" s="19">
        <v>39</v>
      </c>
      <c r="I3514" s="19">
        <v>7</v>
      </c>
      <c r="J3514" s="19">
        <v>20</v>
      </c>
      <c r="K3514" s="19">
        <v>74</v>
      </c>
      <c r="L3514" s="19">
        <v>14</v>
      </c>
      <c r="M3514" s="19">
        <v>9</v>
      </c>
      <c r="N3514" s="19">
        <v>97</v>
      </c>
      <c r="O3514" s="19">
        <v>103</v>
      </c>
      <c r="P3514" s="14" t="str">
        <f>IFERROR(VLOOKUP($A3514,'Fielding Data'!$A:$H,MATCH(P$1,'Fielding Data'!$A$1:$H$1,0),0),"Other")</f>
        <v>2B</v>
      </c>
      <c r="Q3514" s="14">
        <f>IFERROR(VLOOKUP($A3514,'Fielding Data'!$A:$H,MATCH(Q$1,'Fielding Data'!$A$1:$H$1,0),0),"Other")</f>
        <v>73</v>
      </c>
      <c r="R3514" s="14">
        <f>IFERROR(VLOOKUP($A3514,'Fielding Data'!$A:$H,MATCH(R$1,'Fielding Data'!$A$1:$H$1,0),0),"Other")</f>
        <v>107</v>
      </c>
      <c r="S3514" s="14">
        <f>IFERROR(VLOOKUP($A3514,'Fielding Data'!$A:$H,MATCH(S$1,'Fielding Data'!$A$1:$H$1,0),0),"Other")</f>
        <v>6</v>
      </c>
      <c r="T3514" s="14">
        <f>IFERROR(VLOOKUP($A3514,'Fielding Data'!$A:$H,MATCH(T$1,'Fielding Data'!$A$1:$H$1,0),0),"Other")</f>
        <v>27</v>
      </c>
      <c r="U3514" s="14">
        <f>SUMIFS('Fielding Data'!E:E,'Fielding Data'!$A:$A,'Hitting Data'!$A3514)</f>
        <v>232</v>
      </c>
      <c r="V3514" s="14">
        <f>SUMIFS('Fielding Data'!F:F,'Fielding Data'!$A:$A,'Hitting Data'!$A3514)</f>
        <v>252</v>
      </c>
      <c r="W3514" s="14">
        <f>SUMIFS('Fielding Data'!G:G,'Fielding Data'!$A:$A,'Hitting Data'!$A3514)</f>
        <v>12</v>
      </c>
      <c r="X3514" s="14">
        <f>SUMIFS('Fielding Data'!H:H,'Fielding Data'!$A:$A,'Hitting Data'!$A3514)</f>
        <v>55</v>
      </c>
    </row>
    <row r="3515" spans="1:24" x14ac:dyDescent="0.25">
      <c r="A3515" s="14" t="str">
        <f t="shared" si="54"/>
        <v>aardsda012013</v>
      </c>
      <c r="B3515" s="19" t="s">
        <v>414</v>
      </c>
      <c r="C3515" s="19">
        <v>2013</v>
      </c>
      <c r="D3515" s="19">
        <v>43</v>
      </c>
      <c r="E3515" s="19">
        <v>0</v>
      </c>
      <c r="F3515" s="19">
        <v>0</v>
      </c>
      <c r="G3515" s="19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4" t="str">
        <f>IFERROR(VLOOKUP($A3515,'Fielding Data'!$A:$H,MATCH(P$1,'Fielding Data'!$A$1:$H$1,0),0),"Other")</f>
        <v>P</v>
      </c>
      <c r="Q3515" s="14">
        <f>IFERROR(VLOOKUP($A3515,'Fielding Data'!$A:$H,MATCH(Q$1,'Fielding Data'!$A$1:$H$1,0),0),"Other")</f>
        <v>1</v>
      </c>
      <c r="R3515" s="14">
        <f>IFERROR(VLOOKUP($A3515,'Fielding Data'!$A:$H,MATCH(R$1,'Fielding Data'!$A$1:$H$1,0),0),"Other")</f>
        <v>5</v>
      </c>
      <c r="S3515" s="14">
        <f>IFERROR(VLOOKUP($A3515,'Fielding Data'!$A:$H,MATCH(S$1,'Fielding Data'!$A$1:$H$1,0),0),"Other")</f>
        <v>0</v>
      </c>
      <c r="T3515" s="14">
        <f>IFERROR(VLOOKUP($A3515,'Fielding Data'!$A:$H,MATCH(T$1,'Fielding Data'!$A$1:$H$1,0),0),"Other")</f>
        <v>0</v>
      </c>
      <c r="U3515" s="14">
        <f>SUMIFS('Fielding Data'!E:E,'Fielding Data'!$A:$A,'Hitting Data'!$A3515)</f>
        <v>1</v>
      </c>
      <c r="V3515" s="14">
        <f>SUMIFS('Fielding Data'!F:F,'Fielding Data'!$A:$A,'Hitting Data'!$A3515)</f>
        <v>5</v>
      </c>
      <c r="W3515" s="14">
        <f>SUMIFS('Fielding Data'!G:G,'Fielding Data'!$A:$A,'Hitting Data'!$A3515)</f>
        <v>0</v>
      </c>
      <c r="X3515" s="14">
        <f>SUMIFS('Fielding Data'!H:H,'Fielding Data'!$A:$A,'Hitting Data'!$A3515)</f>
        <v>0</v>
      </c>
    </row>
    <row r="3516" spans="1:24" x14ac:dyDescent="0.25">
      <c r="A3516" s="14" t="str">
        <f t="shared" si="54"/>
        <v>abadfe012013</v>
      </c>
      <c r="B3516" s="19" t="s">
        <v>1215</v>
      </c>
      <c r="C3516" s="19">
        <v>2013</v>
      </c>
      <c r="D3516" s="19">
        <v>39</v>
      </c>
      <c r="E3516" s="19">
        <v>0</v>
      </c>
      <c r="F3516" s="19">
        <v>0</v>
      </c>
      <c r="G3516" s="19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4" t="str">
        <f>IFERROR(VLOOKUP($A3516,'Fielding Data'!$A:$H,MATCH(P$1,'Fielding Data'!$A$1:$H$1,0),0),"Other")</f>
        <v>P</v>
      </c>
      <c r="Q3516" s="14">
        <f>IFERROR(VLOOKUP($A3516,'Fielding Data'!$A:$H,MATCH(Q$1,'Fielding Data'!$A$1:$H$1,0),0),"Other")</f>
        <v>1</v>
      </c>
      <c r="R3516" s="14">
        <f>IFERROR(VLOOKUP($A3516,'Fielding Data'!$A:$H,MATCH(R$1,'Fielding Data'!$A$1:$H$1,0),0),"Other")</f>
        <v>4</v>
      </c>
      <c r="S3516" s="14">
        <f>IFERROR(VLOOKUP($A3516,'Fielding Data'!$A:$H,MATCH(S$1,'Fielding Data'!$A$1:$H$1,0),0),"Other")</f>
        <v>0</v>
      </c>
      <c r="T3516" s="14">
        <f>IFERROR(VLOOKUP($A3516,'Fielding Data'!$A:$H,MATCH(T$1,'Fielding Data'!$A$1:$H$1,0),0),"Other")</f>
        <v>0</v>
      </c>
      <c r="U3516" s="14">
        <f>SUMIFS('Fielding Data'!E:E,'Fielding Data'!$A:$A,'Hitting Data'!$A3516)</f>
        <v>1</v>
      </c>
      <c r="V3516" s="14">
        <f>SUMIFS('Fielding Data'!F:F,'Fielding Data'!$A:$A,'Hitting Data'!$A3516)</f>
        <v>4</v>
      </c>
      <c r="W3516" s="14">
        <f>SUMIFS('Fielding Data'!G:G,'Fielding Data'!$A:$A,'Hitting Data'!$A3516)</f>
        <v>0</v>
      </c>
      <c r="X3516" s="14">
        <f>SUMIFS('Fielding Data'!H:H,'Fielding Data'!$A:$A,'Hitting Data'!$A3516)</f>
        <v>0</v>
      </c>
    </row>
    <row r="3517" spans="1:24" x14ac:dyDescent="0.25">
      <c r="A3517" s="14" t="str">
        <f t="shared" si="54"/>
        <v>abreuto012013</v>
      </c>
      <c r="B3517" s="19" t="s">
        <v>749</v>
      </c>
      <c r="C3517" s="19">
        <v>2013</v>
      </c>
      <c r="D3517" s="19">
        <v>53</v>
      </c>
      <c r="E3517" s="19">
        <v>138</v>
      </c>
      <c r="F3517" s="19">
        <v>21</v>
      </c>
      <c r="G3517" s="19">
        <v>37</v>
      </c>
      <c r="H3517" s="19">
        <v>12</v>
      </c>
      <c r="I3517" s="19">
        <v>3</v>
      </c>
      <c r="J3517" s="19">
        <v>2</v>
      </c>
      <c r="K3517" s="19">
        <v>14</v>
      </c>
      <c r="L3517" s="19">
        <v>0</v>
      </c>
      <c r="M3517" s="19">
        <v>2</v>
      </c>
      <c r="N3517" s="19">
        <v>6</v>
      </c>
      <c r="O3517" s="19">
        <v>33</v>
      </c>
      <c r="P3517" s="14" t="str">
        <f>IFERROR(VLOOKUP($A3517,'Fielding Data'!$A:$H,MATCH(P$1,'Fielding Data'!$A$1:$H$1,0),0),"Other")</f>
        <v>2B</v>
      </c>
      <c r="Q3517" s="14">
        <f>IFERROR(VLOOKUP($A3517,'Fielding Data'!$A:$H,MATCH(Q$1,'Fielding Data'!$A$1:$H$1,0),0),"Other")</f>
        <v>45</v>
      </c>
      <c r="R3517" s="14">
        <f>IFERROR(VLOOKUP($A3517,'Fielding Data'!$A:$H,MATCH(R$1,'Fielding Data'!$A$1:$H$1,0),0),"Other")</f>
        <v>57</v>
      </c>
      <c r="S3517" s="14">
        <f>IFERROR(VLOOKUP($A3517,'Fielding Data'!$A:$H,MATCH(S$1,'Fielding Data'!$A$1:$H$1,0),0),"Other")</f>
        <v>2</v>
      </c>
      <c r="T3517" s="14">
        <f>IFERROR(VLOOKUP($A3517,'Fielding Data'!$A:$H,MATCH(T$1,'Fielding Data'!$A$1:$H$1,0),0),"Other")</f>
        <v>15</v>
      </c>
      <c r="U3517" s="14">
        <f>SUMIFS('Fielding Data'!E:E,'Fielding Data'!$A:$A,'Hitting Data'!$A3517)</f>
        <v>47</v>
      </c>
      <c r="V3517" s="14">
        <f>SUMIFS('Fielding Data'!F:F,'Fielding Data'!$A:$A,'Hitting Data'!$A3517)</f>
        <v>66</v>
      </c>
      <c r="W3517" s="14">
        <f>SUMIFS('Fielding Data'!G:G,'Fielding Data'!$A:$A,'Hitting Data'!$A3517)</f>
        <v>3</v>
      </c>
      <c r="X3517" s="14">
        <f>SUMIFS('Fielding Data'!H:H,'Fielding Data'!$A:$A,'Hitting Data'!$A3517)</f>
        <v>15</v>
      </c>
    </row>
    <row r="3518" spans="1:24" x14ac:dyDescent="0.25">
      <c r="A3518" s="14" t="str">
        <f t="shared" si="54"/>
        <v>aceveal012013</v>
      </c>
      <c r="B3518" s="19" t="s">
        <v>872</v>
      </c>
      <c r="C3518" s="19">
        <v>2013</v>
      </c>
      <c r="D3518" s="19">
        <v>11</v>
      </c>
      <c r="E3518" s="19">
        <v>0</v>
      </c>
      <c r="F3518" s="19">
        <v>0</v>
      </c>
      <c r="G3518" s="19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4" t="str">
        <f>IFERROR(VLOOKUP($A3518,'Fielding Data'!$A:$H,MATCH(P$1,'Fielding Data'!$A$1:$H$1,0),0),"Other")</f>
        <v>P</v>
      </c>
      <c r="Q3518" s="14">
        <f>IFERROR(VLOOKUP($A3518,'Fielding Data'!$A:$H,MATCH(Q$1,'Fielding Data'!$A$1:$H$1,0),0),"Other")</f>
        <v>2</v>
      </c>
      <c r="R3518" s="14">
        <f>IFERROR(VLOOKUP($A3518,'Fielding Data'!$A:$H,MATCH(R$1,'Fielding Data'!$A$1:$H$1,0),0),"Other")</f>
        <v>7</v>
      </c>
      <c r="S3518" s="14">
        <f>IFERROR(VLOOKUP($A3518,'Fielding Data'!$A:$H,MATCH(S$1,'Fielding Data'!$A$1:$H$1,0),0),"Other")</f>
        <v>2</v>
      </c>
      <c r="T3518" s="14">
        <f>IFERROR(VLOOKUP($A3518,'Fielding Data'!$A:$H,MATCH(T$1,'Fielding Data'!$A$1:$H$1,0),0),"Other")</f>
        <v>0</v>
      </c>
      <c r="U3518" s="14">
        <f>SUMIFS('Fielding Data'!E:E,'Fielding Data'!$A:$A,'Hitting Data'!$A3518)</f>
        <v>2</v>
      </c>
      <c r="V3518" s="14">
        <f>SUMIFS('Fielding Data'!F:F,'Fielding Data'!$A:$A,'Hitting Data'!$A3518)</f>
        <v>7</v>
      </c>
      <c r="W3518" s="14">
        <f>SUMIFS('Fielding Data'!G:G,'Fielding Data'!$A:$A,'Hitting Data'!$A3518)</f>
        <v>2</v>
      </c>
      <c r="X3518" s="14">
        <f>SUMIFS('Fielding Data'!H:H,'Fielding Data'!$A:$A,'Hitting Data'!$A3518)</f>
        <v>0</v>
      </c>
    </row>
    <row r="3519" spans="1:24" x14ac:dyDescent="0.25">
      <c r="A3519" s="14" t="str">
        <f t="shared" si="54"/>
        <v>ackledu012013</v>
      </c>
      <c r="B3519" s="19" t="s">
        <v>1419</v>
      </c>
      <c r="C3519" s="19">
        <v>2013</v>
      </c>
      <c r="D3519" s="19">
        <v>113</v>
      </c>
      <c r="E3519" s="19">
        <v>384</v>
      </c>
      <c r="F3519" s="19">
        <v>40</v>
      </c>
      <c r="G3519" s="19">
        <v>97</v>
      </c>
      <c r="H3519" s="19">
        <v>18</v>
      </c>
      <c r="I3519" s="19">
        <v>2</v>
      </c>
      <c r="J3519" s="19">
        <v>4</v>
      </c>
      <c r="K3519" s="19">
        <v>31</v>
      </c>
      <c r="L3519" s="19">
        <v>2</v>
      </c>
      <c r="M3519" s="19">
        <v>3</v>
      </c>
      <c r="N3519" s="19">
        <v>37</v>
      </c>
      <c r="O3519" s="19">
        <v>72</v>
      </c>
      <c r="P3519" s="14" t="str">
        <f>IFERROR(VLOOKUP($A3519,'Fielding Data'!$A:$H,MATCH(P$1,'Fielding Data'!$A$1:$H$1,0),0),"Other")</f>
        <v>1B</v>
      </c>
      <c r="Q3519" s="14">
        <f>IFERROR(VLOOKUP($A3519,'Fielding Data'!$A:$H,MATCH(Q$1,'Fielding Data'!$A$1:$H$1,0),0),"Other")</f>
        <v>11</v>
      </c>
      <c r="R3519" s="14">
        <f>IFERROR(VLOOKUP($A3519,'Fielding Data'!$A:$H,MATCH(R$1,'Fielding Data'!$A$1:$H$1,0),0),"Other")</f>
        <v>1</v>
      </c>
      <c r="S3519" s="14">
        <f>IFERROR(VLOOKUP($A3519,'Fielding Data'!$A:$H,MATCH(S$1,'Fielding Data'!$A$1:$H$1,0),0),"Other")</f>
        <v>0</v>
      </c>
      <c r="T3519" s="14">
        <f>IFERROR(VLOOKUP($A3519,'Fielding Data'!$A:$H,MATCH(T$1,'Fielding Data'!$A$1:$H$1,0),0),"Other")</f>
        <v>0</v>
      </c>
      <c r="U3519" s="14">
        <f>SUMIFS('Fielding Data'!E:E,'Fielding Data'!$A:$A,'Hitting Data'!$A3519)</f>
        <v>226</v>
      </c>
      <c r="V3519" s="14">
        <f>SUMIFS('Fielding Data'!F:F,'Fielding Data'!$A:$A,'Hitting Data'!$A3519)</f>
        <v>152</v>
      </c>
      <c r="W3519" s="14">
        <f>SUMIFS('Fielding Data'!G:G,'Fielding Data'!$A:$A,'Hitting Data'!$A3519)</f>
        <v>1</v>
      </c>
      <c r="X3519" s="14">
        <f>SUMIFS('Fielding Data'!H:H,'Fielding Data'!$A:$A,'Hitting Data'!$A3519)</f>
        <v>31</v>
      </c>
    </row>
    <row r="3520" spans="1:24" x14ac:dyDescent="0.25">
      <c r="A3520" s="14" t="str">
        <f t="shared" si="54"/>
        <v>adamsda022013</v>
      </c>
      <c r="B3520" s="19" t="s">
        <v>1863</v>
      </c>
      <c r="C3520" s="19">
        <v>2013</v>
      </c>
      <c r="D3520" s="19">
        <v>43</v>
      </c>
      <c r="E3520" s="19">
        <v>140</v>
      </c>
      <c r="F3520" s="19">
        <v>10</v>
      </c>
      <c r="G3520" s="19">
        <v>27</v>
      </c>
      <c r="H3520" s="19">
        <v>5</v>
      </c>
      <c r="I3520" s="19">
        <v>1</v>
      </c>
      <c r="J3520" s="19">
        <v>2</v>
      </c>
      <c r="K3520" s="19">
        <v>13</v>
      </c>
      <c r="L3520" s="19">
        <v>0</v>
      </c>
      <c r="M3520" s="19">
        <v>0</v>
      </c>
      <c r="N3520" s="19">
        <v>9</v>
      </c>
      <c r="O3520" s="19">
        <v>43</v>
      </c>
      <c r="P3520" s="14" t="str">
        <f>IFERROR(VLOOKUP($A3520,'Fielding Data'!$A:$H,MATCH(P$1,'Fielding Data'!$A$1:$H$1,0),0),"Other")</f>
        <v>1B</v>
      </c>
      <c r="Q3520" s="14">
        <f>IFERROR(VLOOKUP($A3520,'Fielding Data'!$A:$H,MATCH(Q$1,'Fielding Data'!$A$1:$H$1,0),0),"Other")</f>
        <v>26</v>
      </c>
      <c r="R3520" s="14">
        <f>IFERROR(VLOOKUP($A3520,'Fielding Data'!$A:$H,MATCH(R$1,'Fielding Data'!$A$1:$H$1,0),0),"Other")</f>
        <v>4</v>
      </c>
      <c r="S3520" s="14">
        <f>IFERROR(VLOOKUP($A3520,'Fielding Data'!$A:$H,MATCH(S$1,'Fielding Data'!$A$1:$H$1,0),0),"Other")</f>
        <v>0</v>
      </c>
      <c r="T3520" s="14">
        <f>IFERROR(VLOOKUP($A3520,'Fielding Data'!$A:$H,MATCH(T$1,'Fielding Data'!$A$1:$H$1,0),0),"Other")</f>
        <v>2</v>
      </c>
      <c r="U3520" s="14">
        <f>SUMIFS('Fielding Data'!E:E,'Fielding Data'!$A:$A,'Hitting Data'!$A3520)</f>
        <v>56</v>
      </c>
      <c r="V3520" s="14">
        <f>SUMIFS('Fielding Data'!F:F,'Fielding Data'!$A:$A,'Hitting Data'!$A3520)</f>
        <v>76</v>
      </c>
      <c r="W3520" s="14">
        <f>SUMIFS('Fielding Data'!G:G,'Fielding Data'!$A:$A,'Hitting Data'!$A3520)</f>
        <v>1</v>
      </c>
      <c r="X3520" s="14">
        <f>SUMIFS('Fielding Data'!H:H,'Fielding Data'!$A:$A,'Hitting Data'!$A3520)</f>
        <v>12</v>
      </c>
    </row>
    <row r="3521" spans="1:24" x14ac:dyDescent="0.25">
      <c r="A3521" s="14" t="str">
        <f t="shared" si="54"/>
        <v>adamsma012013</v>
      </c>
      <c r="B3521" s="19" t="s">
        <v>1657</v>
      </c>
      <c r="C3521" s="19">
        <v>2013</v>
      </c>
      <c r="D3521" s="19">
        <v>108</v>
      </c>
      <c r="E3521" s="19">
        <v>296</v>
      </c>
      <c r="F3521" s="19">
        <v>46</v>
      </c>
      <c r="G3521" s="19">
        <v>84</v>
      </c>
      <c r="H3521" s="19">
        <v>14</v>
      </c>
      <c r="I3521" s="19">
        <v>0</v>
      </c>
      <c r="J3521" s="19">
        <v>17</v>
      </c>
      <c r="K3521" s="19">
        <v>51</v>
      </c>
      <c r="L3521" s="19">
        <v>0</v>
      </c>
      <c r="M3521" s="19">
        <v>1</v>
      </c>
      <c r="N3521" s="19">
        <v>23</v>
      </c>
      <c r="O3521" s="19">
        <v>80</v>
      </c>
      <c r="P3521" s="14" t="str">
        <f>IFERROR(VLOOKUP($A3521,'Fielding Data'!$A:$H,MATCH(P$1,'Fielding Data'!$A$1:$H$1,0),0),"Other")</f>
        <v>1B</v>
      </c>
      <c r="Q3521" s="14">
        <f>IFERROR(VLOOKUP($A3521,'Fielding Data'!$A:$H,MATCH(Q$1,'Fielding Data'!$A$1:$H$1,0),0),"Other")</f>
        <v>598</v>
      </c>
      <c r="R3521" s="14">
        <f>IFERROR(VLOOKUP($A3521,'Fielding Data'!$A:$H,MATCH(R$1,'Fielding Data'!$A$1:$H$1,0),0),"Other")</f>
        <v>50</v>
      </c>
      <c r="S3521" s="14">
        <f>IFERROR(VLOOKUP($A3521,'Fielding Data'!$A:$H,MATCH(S$1,'Fielding Data'!$A$1:$H$1,0),0),"Other")</f>
        <v>2</v>
      </c>
      <c r="T3521" s="14">
        <f>IFERROR(VLOOKUP($A3521,'Fielding Data'!$A:$H,MATCH(T$1,'Fielding Data'!$A$1:$H$1,0),0),"Other")</f>
        <v>70</v>
      </c>
      <c r="U3521" s="14">
        <f>SUMIFS('Fielding Data'!E:E,'Fielding Data'!$A:$A,'Hitting Data'!$A3521)</f>
        <v>598</v>
      </c>
      <c r="V3521" s="14">
        <f>SUMIFS('Fielding Data'!F:F,'Fielding Data'!$A:$A,'Hitting Data'!$A3521)</f>
        <v>50</v>
      </c>
      <c r="W3521" s="14">
        <f>SUMIFS('Fielding Data'!G:G,'Fielding Data'!$A:$A,'Hitting Data'!$A3521)</f>
        <v>2</v>
      </c>
      <c r="X3521" s="14">
        <f>SUMIFS('Fielding Data'!H:H,'Fielding Data'!$A:$A,'Hitting Data'!$A3521)</f>
        <v>70</v>
      </c>
    </row>
    <row r="3522" spans="1:24" x14ac:dyDescent="0.25">
      <c r="A3522" s="14" t="str">
        <f t="shared" si="54"/>
        <v>adamsmi032013</v>
      </c>
      <c r="B3522" s="19" t="s">
        <v>415</v>
      </c>
      <c r="C3522" s="19">
        <v>2013</v>
      </c>
      <c r="D3522" s="19">
        <v>28</v>
      </c>
      <c r="E3522" s="19">
        <v>0</v>
      </c>
      <c r="F3522" s="19">
        <v>0</v>
      </c>
      <c r="G3522" s="19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4" t="str">
        <f>IFERROR(VLOOKUP($A3522,'Fielding Data'!$A:$H,MATCH(P$1,'Fielding Data'!$A$1:$H$1,0),0),"Other")</f>
        <v>P</v>
      </c>
      <c r="Q3522" s="14">
        <f>IFERROR(VLOOKUP($A3522,'Fielding Data'!$A:$H,MATCH(Q$1,'Fielding Data'!$A$1:$H$1,0),0),"Other")</f>
        <v>5</v>
      </c>
      <c r="R3522" s="14">
        <f>IFERROR(VLOOKUP($A3522,'Fielding Data'!$A:$H,MATCH(R$1,'Fielding Data'!$A$1:$H$1,0),0),"Other")</f>
        <v>3</v>
      </c>
      <c r="S3522" s="14">
        <f>IFERROR(VLOOKUP($A3522,'Fielding Data'!$A:$H,MATCH(S$1,'Fielding Data'!$A$1:$H$1,0),0),"Other")</f>
        <v>1</v>
      </c>
      <c r="T3522" s="14">
        <f>IFERROR(VLOOKUP($A3522,'Fielding Data'!$A:$H,MATCH(T$1,'Fielding Data'!$A$1:$H$1,0),0),"Other")</f>
        <v>0</v>
      </c>
      <c r="U3522" s="14">
        <f>SUMIFS('Fielding Data'!E:E,'Fielding Data'!$A:$A,'Hitting Data'!$A3522)</f>
        <v>5</v>
      </c>
      <c r="V3522" s="14">
        <f>SUMIFS('Fielding Data'!F:F,'Fielding Data'!$A:$A,'Hitting Data'!$A3522)</f>
        <v>3</v>
      </c>
      <c r="W3522" s="14">
        <f>SUMIFS('Fielding Data'!G:G,'Fielding Data'!$A:$A,'Hitting Data'!$A3522)</f>
        <v>1</v>
      </c>
      <c r="X3522" s="14">
        <f>SUMIFS('Fielding Data'!H:H,'Fielding Data'!$A:$A,'Hitting Data'!$A3522)</f>
        <v>0</v>
      </c>
    </row>
    <row r="3523" spans="1:24" x14ac:dyDescent="0.25">
      <c r="A3523" s="14" t="str">
        <f t="shared" ref="A3523:A3586" si="55">B3523&amp;C3523</f>
        <v>adducji022013</v>
      </c>
      <c r="B3523" s="19" t="s">
        <v>1864</v>
      </c>
      <c r="C3523" s="19">
        <v>2013</v>
      </c>
      <c r="D3523" s="19">
        <v>17</v>
      </c>
      <c r="E3523" s="19">
        <v>31</v>
      </c>
      <c r="F3523" s="19">
        <v>2</v>
      </c>
      <c r="G3523" s="19">
        <v>8</v>
      </c>
      <c r="H3523" s="19">
        <v>1</v>
      </c>
      <c r="I3523" s="19">
        <v>0</v>
      </c>
      <c r="J3523" s="19">
        <v>0</v>
      </c>
      <c r="K3523" s="19">
        <v>0</v>
      </c>
      <c r="L3523" s="19">
        <v>2</v>
      </c>
      <c r="M3523" s="19">
        <v>0</v>
      </c>
      <c r="N3523" s="19">
        <v>3</v>
      </c>
      <c r="O3523" s="19">
        <v>9</v>
      </c>
      <c r="P3523" s="14" t="str">
        <f>IFERROR(VLOOKUP($A3523,'Fielding Data'!$A:$H,MATCH(P$1,'Fielding Data'!$A$1:$H$1,0),0),"Other")</f>
        <v>1B</v>
      </c>
      <c r="Q3523" s="14">
        <f>IFERROR(VLOOKUP($A3523,'Fielding Data'!$A:$H,MATCH(Q$1,'Fielding Data'!$A$1:$H$1,0),0),"Other")</f>
        <v>12</v>
      </c>
      <c r="R3523" s="14">
        <f>IFERROR(VLOOKUP($A3523,'Fielding Data'!$A:$H,MATCH(R$1,'Fielding Data'!$A$1:$H$1,0),0),"Other")</f>
        <v>0</v>
      </c>
      <c r="S3523" s="14">
        <f>IFERROR(VLOOKUP($A3523,'Fielding Data'!$A:$H,MATCH(S$1,'Fielding Data'!$A$1:$H$1,0),0),"Other")</f>
        <v>1</v>
      </c>
      <c r="T3523" s="14">
        <f>IFERROR(VLOOKUP($A3523,'Fielding Data'!$A:$H,MATCH(T$1,'Fielding Data'!$A$1:$H$1,0),0),"Other")</f>
        <v>3</v>
      </c>
      <c r="U3523" s="14">
        <f>SUMIFS('Fielding Data'!E:E,'Fielding Data'!$A:$A,'Hitting Data'!$A3523)</f>
        <v>22</v>
      </c>
      <c r="V3523" s="14">
        <f>SUMIFS('Fielding Data'!F:F,'Fielding Data'!$A:$A,'Hitting Data'!$A3523)</f>
        <v>0</v>
      </c>
      <c r="W3523" s="14">
        <f>SUMIFS('Fielding Data'!G:G,'Fielding Data'!$A:$A,'Hitting Data'!$A3523)</f>
        <v>1</v>
      </c>
      <c r="X3523" s="14">
        <f>SUMIFS('Fielding Data'!H:H,'Fielding Data'!$A:$A,'Hitting Data'!$A3523)</f>
        <v>3</v>
      </c>
    </row>
    <row r="3524" spans="1:24" x14ac:dyDescent="0.25">
      <c r="A3524" s="14" t="str">
        <f t="shared" si="55"/>
        <v>adriaeh012013</v>
      </c>
      <c r="B3524" s="19" t="s">
        <v>1865</v>
      </c>
      <c r="C3524" s="19">
        <v>2013</v>
      </c>
      <c r="D3524" s="19">
        <v>9</v>
      </c>
      <c r="E3524" s="19">
        <v>18</v>
      </c>
      <c r="F3524" s="19">
        <v>3</v>
      </c>
      <c r="G3524" s="19">
        <v>4</v>
      </c>
      <c r="H3524" s="19">
        <v>1</v>
      </c>
      <c r="I3524" s="19">
        <v>0</v>
      </c>
      <c r="J3524" s="19">
        <v>1</v>
      </c>
      <c r="K3524" s="19">
        <v>3</v>
      </c>
      <c r="L3524" s="19">
        <v>0</v>
      </c>
      <c r="M3524" s="19">
        <v>0</v>
      </c>
      <c r="N3524" s="19">
        <v>1</v>
      </c>
      <c r="O3524" s="19">
        <v>5</v>
      </c>
      <c r="P3524" s="14" t="str">
        <f>IFERROR(VLOOKUP($A3524,'Fielding Data'!$A:$H,MATCH(P$1,'Fielding Data'!$A$1:$H$1,0),0),"Other")</f>
        <v>SS</v>
      </c>
      <c r="Q3524" s="14">
        <f>IFERROR(VLOOKUP($A3524,'Fielding Data'!$A:$H,MATCH(Q$1,'Fielding Data'!$A$1:$H$1,0),0),"Other")</f>
        <v>4</v>
      </c>
      <c r="R3524" s="14">
        <f>IFERROR(VLOOKUP($A3524,'Fielding Data'!$A:$H,MATCH(R$1,'Fielding Data'!$A$1:$H$1,0),0),"Other")</f>
        <v>12</v>
      </c>
      <c r="S3524" s="14">
        <f>IFERROR(VLOOKUP($A3524,'Fielding Data'!$A:$H,MATCH(S$1,'Fielding Data'!$A$1:$H$1,0),0),"Other")</f>
        <v>1</v>
      </c>
      <c r="T3524" s="14">
        <f>IFERROR(VLOOKUP($A3524,'Fielding Data'!$A:$H,MATCH(T$1,'Fielding Data'!$A$1:$H$1,0),0),"Other")</f>
        <v>4</v>
      </c>
      <c r="U3524" s="14">
        <f>SUMIFS('Fielding Data'!E:E,'Fielding Data'!$A:$A,'Hitting Data'!$A3524)</f>
        <v>4</v>
      </c>
      <c r="V3524" s="14">
        <f>SUMIFS('Fielding Data'!F:F,'Fielding Data'!$A:$A,'Hitting Data'!$A3524)</f>
        <v>12</v>
      </c>
      <c r="W3524" s="14">
        <f>SUMIFS('Fielding Data'!G:G,'Fielding Data'!$A:$A,'Hitting Data'!$A3524)</f>
        <v>1</v>
      </c>
      <c r="X3524" s="14">
        <f>SUMIFS('Fielding Data'!H:H,'Fielding Data'!$A:$A,'Hitting Data'!$A3524)</f>
        <v>4</v>
      </c>
    </row>
    <row r="3525" spans="1:24" x14ac:dyDescent="0.25">
      <c r="A3525" s="14" t="str">
        <f t="shared" si="55"/>
        <v>affelje012013</v>
      </c>
      <c r="B3525" s="19" t="s">
        <v>284</v>
      </c>
      <c r="C3525" s="19">
        <v>2013</v>
      </c>
      <c r="D3525" s="19">
        <v>39</v>
      </c>
      <c r="E3525" s="19">
        <v>0</v>
      </c>
      <c r="F3525" s="19">
        <v>0</v>
      </c>
      <c r="G3525" s="19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4" t="str">
        <f>IFERROR(VLOOKUP($A3525,'Fielding Data'!$A:$H,MATCH(P$1,'Fielding Data'!$A$1:$H$1,0),0),"Other")</f>
        <v>P</v>
      </c>
      <c r="Q3525" s="14">
        <f>IFERROR(VLOOKUP($A3525,'Fielding Data'!$A:$H,MATCH(Q$1,'Fielding Data'!$A$1:$H$1,0),0),"Other")</f>
        <v>1</v>
      </c>
      <c r="R3525" s="14">
        <f>IFERROR(VLOOKUP($A3525,'Fielding Data'!$A:$H,MATCH(R$1,'Fielding Data'!$A$1:$H$1,0),0),"Other")</f>
        <v>9</v>
      </c>
      <c r="S3525" s="14">
        <f>IFERROR(VLOOKUP($A3525,'Fielding Data'!$A:$H,MATCH(S$1,'Fielding Data'!$A$1:$H$1,0),0),"Other")</f>
        <v>0</v>
      </c>
      <c r="T3525" s="14">
        <f>IFERROR(VLOOKUP($A3525,'Fielding Data'!$A:$H,MATCH(T$1,'Fielding Data'!$A$1:$H$1,0),0),"Other")</f>
        <v>0</v>
      </c>
      <c r="U3525" s="14">
        <f>SUMIFS('Fielding Data'!E:E,'Fielding Data'!$A:$A,'Hitting Data'!$A3525)</f>
        <v>1</v>
      </c>
      <c r="V3525" s="14">
        <f>SUMIFS('Fielding Data'!F:F,'Fielding Data'!$A:$A,'Hitting Data'!$A3525)</f>
        <v>9</v>
      </c>
      <c r="W3525" s="14">
        <f>SUMIFS('Fielding Data'!G:G,'Fielding Data'!$A:$A,'Hitting Data'!$A3525)</f>
        <v>0</v>
      </c>
      <c r="X3525" s="14">
        <f>SUMIFS('Fielding Data'!H:H,'Fielding Data'!$A:$A,'Hitting Data'!$A3525)</f>
        <v>0</v>
      </c>
    </row>
    <row r="3526" spans="1:24" x14ac:dyDescent="0.25">
      <c r="A3526" s="14" t="str">
        <f t="shared" si="55"/>
        <v>alberan012013</v>
      </c>
      <c r="B3526" s="19" t="s">
        <v>1866</v>
      </c>
      <c r="C3526" s="19">
        <v>2013</v>
      </c>
      <c r="D3526" s="19">
        <v>10</v>
      </c>
      <c r="E3526" s="19">
        <v>0</v>
      </c>
      <c r="F3526" s="19">
        <v>0</v>
      </c>
      <c r="G3526" s="19">
        <v>0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4" t="str">
        <f>IFERROR(VLOOKUP($A3526,'Fielding Data'!$A:$H,MATCH(P$1,'Fielding Data'!$A$1:$H$1,0),0),"Other")</f>
        <v>P</v>
      </c>
      <c r="Q3526" s="14">
        <f>IFERROR(VLOOKUP($A3526,'Fielding Data'!$A:$H,MATCH(Q$1,'Fielding Data'!$A$1:$H$1,0),0),"Other")</f>
        <v>4</v>
      </c>
      <c r="R3526" s="14">
        <f>IFERROR(VLOOKUP($A3526,'Fielding Data'!$A:$H,MATCH(R$1,'Fielding Data'!$A$1:$H$1,0),0),"Other")</f>
        <v>9</v>
      </c>
      <c r="S3526" s="14">
        <f>IFERROR(VLOOKUP($A3526,'Fielding Data'!$A:$H,MATCH(S$1,'Fielding Data'!$A$1:$H$1,0),0),"Other")</f>
        <v>0</v>
      </c>
      <c r="T3526" s="14">
        <f>IFERROR(VLOOKUP($A3526,'Fielding Data'!$A:$H,MATCH(T$1,'Fielding Data'!$A$1:$H$1,0),0),"Other")</f>
        <v>1</v>
      </c>
      <c r="U3526" s="14">
        <f>SUMIFS('Fielding Data'!E:E,'Fielding Data'!$A:$A,'Hitting Data'!$A3526)</f>
        <v>4</v>
      </c>
      <c r="V3526" s="14">
        <f>SUMIFS('Fielding Data'!F:F,'Fielding Data'!$A:$A,'Hitting Data'!$A3526)</f>
        <v>9</v>
      </c>
      <c r="W3526" s="14">
        <f>SUMIFS('Fielding Data'!G:G,'Fielding Data'!$A:$A,'Hitting Data'!$A3526)</f>
        <v>0</v>
      </c>
      <c r="X3526" s="14">
        <f>SUMIFS('Fielding Data'!H:H,'Fielding Data'!$A:$A,'Hitting Data'!$A3526)</f>
        <v>1</v>
      </c>
    </row>
    <row r="3527" spans="1:24" x14ac:dyDescent="0.25">
      <c r="A3527" s="14" t="str">
        <f t="shared" si="55"/>
        <v>alberma012013</v>
      </c>
      <c r="B3527" s="19" t="s">
        <v>623</v>
      </c>
      <c r="C3527" s="19">
        <v>2013</v>
      </c>
      <c r="D3527" s="19">
        <v>56</v>
      </c>
      <c r="E3527" s="19">
        <v>0</v>
      </c>
      <c r="F3527" s="19">
        <v>0</v>
      </c>
      <c r="G3527" s="19">
        <v>0</v>
      </c>
      <c r="H3527" s="19">
        <v>0</v>
      </c>
      <c r="I3527" s="19">
        <v>0</v>
      </c>
      <c r="J3527" s="19">
        <v>0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4" t="str">
        <f>IFERROR(VLOOKUP($A3527,'Fielding Data'!$A:$H,MATCH(P$1,'Fielding Data'!$A$1:$H$1,0),0),"Other")</f>
        <v>P</v>
      </c>
      <c r="Q3527" s="14">
        <f>IFERROR(VLOOKUP($A3527,'Fielding Data'!$A:$H,MATCH(Q$1,'Fielding Data'!$A$1:$H$1,0),0),"Other")</f>
        <v>4</v>
      </c>
      <c r="R3527" s="14">
        <f>IFERROR(VLOOKUP($A3527,'Fielding Data'!$A:$H,MATCH(R$1,'Fielding Data'!$A$1:$H$1,0),0),"Other")</f>
        <v>11</v>
      </c>
      <c r="S3527" s="14">
        <f>IFERROR(VLOOKUP($A3527,'Fielding Data'!$A:$H,MATCH(S$1,'Fielding Data'!$A$1:$H$1,0),0),"Other")</f>
        <v>1</v>
      </c>
      <c r="T3527" s="14">
        <f>IFERROR(VLOOKUP($A3527,'Fielding Data'!$A:$H,MATCH(T$1,'Fielding Data'!$A$1:$H$1,0),0),"Other")</f>
        <v>1</v>
      </c>
      <c r="U3527" s="14">
        <f>SUMIFS('Fielding Data'!E:E,'Fielding Data'!$A:$A,'Hitting Data'!$A3527)</f>
        <v>4</v>
      </c>
      <c r="V3527" s="14">
        <f>SUMIFS('Fielding Data'!F:F,'Fielding Data'!$A:$A,'Hitting Data'!$A3527)</f>
        <v>11</v>
      </c>
      <c r="W3527" s="14">
        <f>SUMIFS('Fielding Data'!G:G,'Fielding Data'!$A:$A,'Hitting Data'!$A3527)</f>
        <v>1</v>
      </c>
      <c r="X3527" s="14">
        <f>SUMIFS('Fielding Data'!H:H,'Fielding Data'!$A:$A,'Hitting Data'!$A3527)</f>
        <v>1</v>
      </c>
    </row>
    <row r="3528" spans="1:24" x14ac:dyDescent="0.25">
      <c r="A3528" s="14" t="str">
        <f t="shared" si="55"/>
        <v>albural012013</v>
      </c>
      <c r="B3528" s="19" t="s">
        <v>1422</v>
      </c>
      <c r="C3528" s="19">
        <v>2013</v>
      </c>
      <c r="D3528" s="19">
        <v>53</v>
      </c>
      <c r="E3528" s="19">
        <v>0</v>
      </c>
      <c r="F3528" s="19">
        <v>0</v>
      </c>
      <c r="G3528" s="19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4" t="str">
        <f>IFERROR(VLOOKUP($A3528,'Fielding Data'!$A:$H,MATCH(P$1,'Fielding Data'!$A$1:$H$1,0),0),"Other")</f>
        <v>P</v>
      </c>
      <c r="Q3528" s="14">
        <f>IFERROR(VLOOKUP($A3528,'Fielding Data'!$A:$H,MATCH(Q$1,'Fielding Data'!$A$1:$H$1,0),0),"Other")</f>
        <v>4</v>
      </c>
      <c r="R3528" s="14">
        <f>IFERROR(VLOOKUP($A3528,'Fielding Data'!$A:$H,MATCH(R$1,'Fielding Data'!$A$1:$H$1,0),0),"Other")</f>
        <v>2</v>
      </c>
      <c r="S3528" s="14">
        <f>IFERROR(VLOOKUP($A3528,'Fielding Data'!$A:$H,MATCH(S$1,'Fielding Data'!$A$1:$H$1,0),0),"Other")</f>
        <v>1</v>
      </c>
      <c r="T3528" s="14">
        <f>IFERROR(VLOOKUP($A3528,'Fielding Data'!$A:$H,MATCH(T$1,'Fielding Data'!$A$1:$H$1,0),0),"Other")</f>
        <v>0</v>
      </c>
      <c r="U3528" s="14">
        <f>SUMIFS('Fielding Data'!E:E,'Fielding Data'!$A:$A,'Hitting Data'!$A3528)</f>
        <v>4</v>
      </c>
      <c r="V3528" s="14">
        <f>SUMIFS('Fielding Data'!F:F,'Fielding Data'!$A:$A,'Hitting Data'!$A3528)</f>
        <v>2</v>
      </c>
      <c r="W3528" s="14">
        <f>SUMIFS('Fielding Data'!G:G,'Fielding Data'!$A:$A,'Hitting Data'!$A3528)</f>
        <v>1</v>
      </c>
      <c r="X3528" s="14">
        <f>SUMIFS('Fielding Data'!H:H,'Fielding Data'!$A:$A,'Hitting Data'!$A3528)</f>
        <v>0</v>
      </c>
    </row>
    <row r="3529" spans="1:24" x14ac:dyDescent="0.25">
      <c r="A3529" s="14" t="str">
        <f t="shared" si="55"/>
        <v>allenco012013</v>
      </c>
      <c r="B3529" s="19" t="s">
        <v>1658</v>
      </c>
      <c r="C3529" s="19">
        <v>2013</v>
      </c>
      <c r="D3529" s="19">
        <v>77</v>
      </c>
      <c r="E3529" s="19">
        <v>0</v>
      </c>
      <c r="F3529" s="19">
        <v>0</v>
      </c>
      <c r="G3529" s="19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4" t="str">
        <f>IFERROR(VLOOKUP($A3529,'Fielding Data'!$A:$H,MATCH(P$1,'Fielding Data'!$A$1:$H$1,0),0),"Other")</f>
        <v>P</v>
      </c>
      <c r="Q3529" s="14">
        <f>IFERROR(VLOOKUP($A3529,'Fielding Data'!$A:$H,MATCH(Q$1,'Fielding Data'!$A$1:$H$1,0),0),"Other")</f>
        <v>0</v>
      </c>
      <c r="R3529" s="14">
        <f>IFERROR(VLOOKUP($A3529,'Fielding Data'!$A:$H,MATCH(R$1,'Fielding Data'!$A$1:$H$1,0),0),"Other")</f>
        <v>5</v>
      </c>
      <c r="S3529" s="14">
        <f>IFERROR(VLOOKUP($A3529,'Fielding Data'!$A:$H,MATCH(S$1,'Fielding Data'!$A$1:$H$1,0),0),"Other")</f>
        <v>3</v>
      </c>
      <c r="T3529" s="14">
        <f>IFERROR(VLOOKUP($A3529,'Fielding Data'!$A:$H,MATCH(T$1,'Fielding Data'!$A$1:$H$1,0),0),"Other")</f>
        <v>0</v>
      </c>
      <c r="U3529" s="14">
        <f>SUMIFS('Fielding Data'!E:E,'Fielding Data'!$A:$A,'Hitting Data'!$A3529)</f>
        <v>0</v>
      </c>
      <c r="V3529" s="14">
        <f>SUMIFS('Fielding Data'!F:F,'Fielding Data'!$A:$A,'Hitting Data'!$A3529)</f>
        <v>5</v>
      </c>
      <c r="W3529" s="14">
        <f>SUMIFS('Fielding Data'!G:G,'Fielding Data'!$A:$A,'Hitting Data'!$A3529)</f>
        <v>3</v>
      </c>
      <c r="X3529" s="14">
        <f>SUMIFS('Fielding Data'!H:H,'Fielding Data'!$A:$A,'Hitting Data'!$A3529)</f>
        <v>0</v>
      </c>
    </row>
    <row r="3530" spans="1:24" x14ac:dyDescent="0.25">
      <c r="A3530" s="14" t="str">
        <f t="shared" si="55"/>
        <v>almonab012013</v>
      </c>
      <c r="B3530" s="19" t="s">
        <v>1867</v>
      </c>
      <c r="C3530" s="19">
        <v>2013</v>
      </c>
      <c r="D3530" s="19">
        <v>25</v>
      </c>
      <c r="E3530" s="19">
        <v>72</v>
      </c>
      <c r="F3530" s="19">
        <v>10</v>
      </c>
      <c r="G3530" s="19">
        <v>19</v>
      </c>
      <c r="H3530" s="19">
        <v>4</v>
      </c>
      <c r="I3530" s="19">
        <v>0</v>
      </c>
      <c r="J3530" s="19">
        <v>2</v>
      </c>
      <c r="K3530" s="19">
        <v>9</v>
      </c>
      <c r="L3530" s="19">
        <v>1</v>
      </c>
      <c r="M3530" s="19">
        <v>0</v>
      </c>
      <c r="N3530" s="19">
        <v>6</v>
      </c>
      <c r="O3530" s="19">
        <v>21</v>
      </c>
      <c r="P3530" s="14" t="str">
        <f>IFERROR(VLOOKUP($A3530,'Fielding Data'!$A:$H,MATCH(P$1,'Fielding Data'!$A$1:$H$1,0),0),"Other")</f>
        <v>CF</v>
      </c>
      <c r="Q3530" s="14">
        <f>IFERROR(VLOOKUP($A3530,'Fielding Data'!$A:$H,MATCH(Q$1,'Fielding Data'!$A$1:$H$1,0),0),"Other")</f>
        <v>0</v>
      </c>
      <c r="R3530" s="14">
        <f>IFERROR(VLOOKUP($A3530,'Fielding Data'!$A:$H,MATCH(R$1,'Fielding Data'!$A$1:$H$1,0),0),"Other")</f>
        <v>0</v>
      </c>
      <c r="S3530" s="14">
        <f>IFERROR(VLOOKUP($A3530,'Fielding Data'!$A:$H,MATCH(S$1,'Fielding Data'!$A$1:$H$1,0),0),"Other")</f>
        <v>0</v>
      </c>
      <c r="T3530" s="14">
        <f>IFERROR(VLOOKUP($A3530,'Fielding Data'!$A:$H,MATCH(T$1,'Fielding Data'!$A$1:$H$1,0),0),"Other")</f>
        <v>0</v>
      </c>
      <c r="U3530" s="14">
        <f>SUMIFS('Fielding Data'!E:E,'Fielding Data'!$A:$A,'Hitting Data'!$A3530)</f>
        <v>33</v>
      </c>
      <c r="V3530" s="14">
        <f>SUMIFS('Fielding Data'!F:F,'Fielding Data'!$A:$A,'Hitting Data'!$A3530)</f>
        <v>1</v>
      </c>
      <c r="W3530" s="14">
        <f>SUMIFS('Fielding Data'!G:G,'Fielding Data'!$A:$A,'Hitting Data'!$A3530)</f>
        <v>4</v>
      </c>
      <c r="X3530" s="14">
        <f>SUMIFS('Fielding Data'!H:H,'Fielding Data'!$A:$A,'Hitting Data'!$A3530)</f>
        <v>0</v>
      </c>
    </row>
    <row r="3531" spans="1:24" x14ac:dyDescent="0.25">
      <c r="A3531" s="14" t="str">
        <f t="shared" si="55"/>
        <v>almonzo012013</v>
      </c>
      <c r="B3531" s="19" t="s">
        <v>1868</v>
      </c>
      <c r="C3531" s="19">
        <v>2013</v>
      </c>
      <c r="D3531" s="19">
        <v>34</v>
      </c>
      <c r="E3531" s="19">
        <v>106</v>
      </c>
      <c r="F3531" s="19">
        <v>9</v>
      </c>
      <c r="G3531" s="19">
        <v>25</v>
      </c>
      <c r="H3531" s="19">
        <v>4</v>
      </c>
      <c r="I3531" s="19">
        <v>0</v>
      </c>
      <c r="J3531" s="19">
        <v>1</v>
      </c>
      <c r="K3531" s="19">
        <v>9</v>
      </c>
      <c r="L3531" s="19">
        <v>3</v>
      </c>
      <c r="M3531" s="19">
        <v>1</v>
      </c>
      <c r="N3531" s="19">
        <v>6</v>
      </c>
      <c r="O3531" s="19">
        <v>19</v>
      </c>
      <c r="P3531" s="14" t="str">
        <f>IFERROR(VLOOKUP($A3531,'Fielding Data'!$A:$H,MATCH(P$1,'Fielding Data'!$A$1:$H$1,0),0),"Other")</f>
        <v>LF</v>
      </c>
      <c r="Q3531" s="14">
        <f>IFERROR(VLOOKUP($A3531,'Fielding Data'!$A:$H,MATCH(Q$1,'Fielding Data'!$A$1:$H$1,0),0),"Other")</f>
        <v>0</v>
      </c>
      <c r="R3531" s="14">
        <f>IFERROR(VLOOKUP($A3531,'Fielding Data'!$A:$H,MATCH(R$1,'Fielding Data'!$A$1:$H$1,0),0),"Other")</f>
        <v>0</v>
      </c>
      <c r="S3531" s="14">
        <f>IFERROR(VLOOKUP($A3531,'Fielding Data'!$A:$H,MATCH(S$1,'Fielding Data'!$A$1:$H$1,0),0),"Other")</f>
        <v>0</v>
      </c>
      <c r="T3531" s="14">
        <f>IFERROR(VLOOKUP($A3531,'Fielding Data'!$A:$H,MATCH(T$1,'Fielding Data'!$A$1:$H$1,0),0),"Other")</f>
        <v>0</v>
      </c>
      <c r="U3531" s="14">
        <f>SUMIFS('Fielding Data'!E:E,'Fielding Data'!$A:$A,'Hitting Data'!$A3531)</f>
        <v>56</v>
      </c>
      <c r="V3531" s="14">
        <f>SUMIFS('Fielding Data'!F:F,'Fielding Data'!$A:$A,'Hitting Data'!$A3531)</f>
        <v>0</v>
      </c>
      <c r="W3531" s="14">
        <f>SUMIFS('Fielding Data'!G:G,'Fielding Data'!$A:$A,'Hitting Data'!$A3531)</f>
        <v>0</v>
      </c>
      <c r="X3531" s="14">
        <f>SUMIFS('Fielding Data'!H:H,'Fielding Data'!$A:$A,'Hitting Data'!$A3531)</f>
        <v>0</v>
      </c>
    </row>
    <row r="3532" spans="1:24" x14ac:dyDescent="0.25">
      <c r="A3532" s="14" t="str">
        <f t="shared" si="55"/>
        <v>alonsyo012013</v>
      </c>
      <c r="B3532" s="19" t="s">
        <v>1216</v>
      </c>
      <c r="C3532" s="19">
        <v>2013</v>
      </c>
      <c r="D3532" s="19">
        <v>97</v>
      </c>
      <c r="E3532" s="19">
        <v>334</v>
      </c>
      <c r="F3532" s="19">
        <v>34</v>
      </c>
      <c r="G3532" s="19">
        <v>94</v>
      </c>
      <c r="H3532" s="19">
        <v>11</v>
      </c>
      <c r="I3532" s="19">
        <v>0</v>
      </c>
      <c r="J3532" s="19">
        <v>6</v>
      </c>
      <c r="K3532" s="19">
        <v>45</v>
      </c>
      <c r="L3532" s="19">
        <v>6</v>
      </c>
      <c r="M3532" s="19">
        <v>0</v>
      </c>
      <c r="N3532" s="19">
        <v>32</v>
      </c>
      <c r="O3532" s="19">
        <v>47</v>
      </c>
      <c r="P3532" s="14" t="str">
        <f>IFERROR(VLOOKUP($A3532,'Fielding Data'!$A:$H,MATCH(P$1,'Fielding Data'!$A$1:$H$1,0),0),"Other")</f>
        <v>1B</v>
      </c>
      <c r="Q3532" s="14">
        <f>IFERROR(VLOOKUP($A3532,'Fielding Data'!$A:$H,MATCH(Q$1,'Fielding Data'!$A$1:$H$1,0),0),"Other")</f>
        <v>761</v>
      </c>
      <c r="R3532" s="14">
        <f>IFERROR(VLOOKUP($A3532,'Fielding Data'!$A:$H,MATCH(R$1,'Fielding Data'!$A$1:$H$1,0),0),"Other")</f>
        <v>58</v>
      </c>
      <c r="S3532" s="14">
        <f>IFERROR(VLOOKUP($A3532,'Fielding Data'!$A:$H,MATCH(S$1,'Fielding Data'!$A$1:$H$1,0),0),"Other")</f>
        <v>3</v>
      </c>
      <c r="T3532" s="14">
        <f>IFERROR(VLOOKUP($A3532,'Fielding Data'!$A:$H,MATCH(T$1,'Fielding Data'!$A$1:$H$1,0),0),"Other")</f>
        <v>72</v>
      </c>
      <c r="U3532" s="14">
        <f>SUMIFS('Fielding Data'!E:E,'Fielding Data'!$A:$A,'Hitting Data'!$A3532)</f>
        <v>761</v>
      </c>
      <c r="V3532" s="14">
        <f>SUMIFS('Fielding Data'!F:F,'Fielding Data'!$A:$A,'Hitting Data'!$A3532)</f>
        <v>58</v>
      </c>
      <c r="W3532" s="14">
        <f>SUMIFS('Fielding Data'!G:G,'Fielding Data'!$A:$A,'Hitting Data'!$A3532)</f>
        <v>3</v>
      </c>
      <c r="X3532" s="14">
        <f>SUMIFS('Fielding Data'!H:H,'Fielding Data'!$A:$A,'Hitting Data'!$A3532)</f>
        <v>72</v>
      </c>
    </row>
    <row r="3533" spans="1:24" x14ac:dyDescent="0.25">
      <c r="A3533" s="14" t="str">
        <f t="shared" si="55"/>
        <v>altuvjo012013</v>
      </c>
      <c r="B3533" s="19" t="s">
        <v>1423</v>
      </c>
      <c r="C3533" s="19">
        <v>2013</v>
      </c>
      <c r="D3533" s="19">
        <v>152</v>
      </c>
      <c r="E3533" s="19">
        <v>626</v>
      </c>
      <c r="F3533" s="19">
        <v>64</v>
      </c>
      <c r="G3533" s="19">
        <v>177</v>
      </c>
      <c r="H3533" s="19">
        <v>31</v>
      </c>
      <c r="I3533" s="19">
        <v>2</v>
      </c>
      <c r="J3533" s="19">
        <v>5</v>
      </c>
      <c r="K3533" s="19">
        <v>52</v>
      </c>
      <c r="L3533" s="19">
        <v>35</v>
      </c>
      <c r="M3533" s="19">
        <v>13</v>
      </c>
      <c r="N3533" s="19">
        <v>32</v>
      </c>
      <c r="O3533" s="19">
        <v>85</v>
      </c>
      <c r="P3533" s="14" t="str">
        <f>IFERROR(VLOOKUP($A3533,'Fielding Data'!$A:$H,MATCH(P$1,'Fielding Data'!$A$1:$H$1,0),0),"Other")</f>
        <v>2B</v>
      </c>
      <c r="Q3533" s="14">
        <f>IFERROR(VLOOKUP($A3533,'Fielding Data'!$A:$H,MATCH(Q$1,'Fielding Data'!$A$1:$H$1,0),0),"Other")</f>
        <v>273</v>
      </c>
      <c r="R3533" s="14">
        <f>IFERROR(VLOOKUP($A3533,'Fielding Data'!$A:$H,MATCH(R$1,'Fielding Data'!$A$1:$H$1,0),0),"Other")</f>
        <v>393</v>
      </c>
      <c r="S3533" s="14">
        <f>IFERROR(VLOOKUP($A3533,'Fielding Data'!$A:$H,MATCH(S$1,'Fielding Data'!$A$1:$H$1,0),0),"Other")</f>
        <v>9</v>
      </c>
      <c r="T3533" s="14">
        <f>IFERROR(VLOOKUP($A3533,'Fielding Data'!$A:$H,MATCH(T$1,'Fielding Data'!$A$1:$H$1,0),0),"Other")</f>
        <v>114</v>
      </c>
      <c r="U3533" s="14">
        <f>SUMIFS('Fielding Data'!E:E,'Fielding Data'!$A:$A,'Hitting Data'!$A3533)</f>
        <v>273</v>
      </c>
      <c r="V3533" s="14">
        <f>SUMIFS('Fielding Data'!F:F,'Fielding Data'!$A:$A,'Hitting Data'!$A3533)</f>
        <v>393</v>
      </c>
      <c r="W3533" s="14">
        <f>SUMIFS('Fielding Data'!G:G,'Fielding Data'!$A:$A,'Hitting Data'!$A3533)</f>
        <v>9</v>
      </c>
      <c r="X3533" s="14">
        <f>SUMIFS('Fielding Data'!H:H,'Fielding Data'!$A:$A,'Hitting Data'!$A3533)</f>
        <v>114</v>
      </c>
    </row>
    <row r="3534" spans="1:24" x14ac:dyDescent="0.25">
      <c r="A3534" s="14" t="str">
        <f t="shared" si="55"/>
        <v>alvarhe012013</v>
      </c>
      <c r="B3534" s="19" t="s">
        <v>1424</v>
      </c>
      <c r="C3534" s="19">
        <v>2013</v>
      </c>
      <c r="D3534" s="19">
        <v>17</v>
      </c>
      <c r="E3534" s="19">
        <v>30</v>
      </c>
      <c r="F3534" s="19">
        <v>2</v>
      </c>
      <c r="G3534" s="19">
        <v>9</v>
      </c>
      <c r="H3534" s="19">
        <v>3</v>
      </c>
      <c r="I3534" s="19">
        <v>0</v>
      </c>
      <c r="J3534" s="19">
        <v>1</v>
      </c>
      <c r="K3534" s="19">
        <v>6</v>
      </c>
      <c r="L3534" s="19">
        <v>0</v>
      </c>
      <c r="M3534" s="19">
        <v>0</v>
      </c>
      <c r="N3534" s="19">
        <v>0</v>
      </c>
      <c r="O3534" s="19">
        <v>12</v>
      </c>
      <c r="P3534" s="14" t="str">
        <f>IFERROR(VLOOKUP($A3534,'Fielding Data'!$A:$H,MATCH(P$1,'Fielding Data'!$A$1:$H$1,0),0),"Other")</f>
        <v>P</v>
      </c>
      <c r="Q3534" s="14">
        <f>IFERROR(VLOOKUP($A3534,'Fielding Data'!$A:$H,MATCH(Q$1,'Fielding Data'!$A$1:$H$1,0),0),"Other")</f>
        <v>14</v>
      </c>
      <c r="R3534" s="14">
        <f>IFERROR(VLOOKUP($A3534,'Fielding Data'!$A:$H,MATCH(R$1,'Fielding Data'!$A$1:$H$1,0),0),"Other")</f>
        <v>19</v>
      </c>
      <c r="S3534" s="14">
        <f>IFERROR(VLOOKUP($A3534,'Fielding Data'!$A:$H,MATCH(S$1,'Fielding Data'!$A$1:$H$1,0),0),"Other")</f>
        <v>1</v>
      </c>
      <c r="T3534" s="14">
        <f>IFERROR(VLOOKUP($A3534,'Fielding Data'!$A:$H,MATCH(T$1,'Fielding Data'!$A$1:$H$1,0),0),"Other")</f>
        <v>1</v>
      </c>
      <c r="U3534" s="14">
        <f>SUMIFS('Fielding Data'!E:E,'Fielding Data'!$A:$A,'Hitting Data'!$A3534)</f>
        <v>14</v>
      </c>
      <c r="V3534" s="14">
        <f>SUMIFS('Fielding Data'!F:F,'Fielding Data'!$A:$A,'Hitting Data'!$A3534)</f>
        <v>19</v>
      </c>
      <c r="W3534" s="14">
        <f>SUMIFS('Fielding Data'!G:G,'Fielding Data'!$A:$A,'Hitting Data'!$A3534)</f>
        <v>1</v>
      </c>
      <c r="X3534" s="14">
        <f>SUMIFS('Fielding Data'!H:H,'Fielding Data'!$A:$A,'Hitting Data'!$A3534)</f>
        <v>1</v>
      </c>
    </row>
    <row r="3535" spans="1:24" x14ac:dyDescent="0.25">
      <c r="A3535" s="14" t="str">
        <f t="shared" si="55"/>
        <v>alvarjo022013</v>
      </c>
      <c r="B3535" s="19" t="s">
        <v>1869</v>
      </c>
      <c r="C3535" s="19">
        <v>2013</v>
      </c>
      <c r="D3535" s="19">
        <v>14</v>
      </c>
      <c r="E3535" s="19">
        <v>1</v>
      </c>
      <c r="F3535" s="19">
        <v>0</v>
      </c>
      <c r="G3535" s="19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1</v>
      </c>
      <c r="O3535" s="19">
        <v>0</v>
      </c>
      <c r="P3535" s="14" t="str">
        <f>IFERROR(VLOOKUP($A3535,'Fielding Data'!$A:$H,MATCH(P$1,'Fielding Data'!$A$1:$H$1,0),0),"Other")</f>
        <v>P</v>
      </c>
      <c r="Q3535" s="14">
        <f>IFERROR(VLOOKUP($A3535,'Fielding Data'!$A:$H,MATCH(Q$1,'Fielding Data'!$A$1:$H$1,0),0),"Other")</f>
        <v>0</v>
      </c>
      <c r="R3535" s="14">
        <f>IFERROR(VLOOKUP($A3535,'Fielding Data'!$A:$H,MATCH(R$1,'Fielding Data'!$A$1:$H$1,0),0),"Other")</f>
        <v>3</v>
      </c>
      <c r="S3535" s="14">
        <f>IFERROR(VLOOKUP($A3535,'Fielding Data'!$A:$H,MATCH(S$1,'Fielding Data'!$A$1:$H$1,0),0),"Other")</f>
        <v>0</v>
      </c>
      <c r="T3535" s="14">
        <f>IFERROR(VLOOKUP($A3535,'Fielding Data'!$A:$H,MATCH(T$1,'Fielding Data'!$A$1:$H$1,0),0),"Other")</f>
        <v>0</v>
      </c>
      <c r="U3535" s="14">
        <f>SUMIFS('Fielding Data'!E:E,'Fielding Data'!$A:$A,'Hitting Data'!$A3535)</f>
        <v>0</v>
      </c>
      <c r="V3535" s="14">
        <f>SUMIFS('Fielding Data'!F:F,'Fielding Data'!$A:$A,'Hitting Data'!$A3535)</f>
        <v>3</v>
      </c>
      <c r="W3535" s="14">
        <f>SUMIFS('Fielding Data'!G:G,'Fielding Data'!$A:$A,'Hitting Data'!$A3535)</f>
        <v>0</v>
      </c>
      <c r="X3535" s="14">
        <f>SUMIFS('Fielding Data'!H:H,'Fielding Data'!$A:$A,'Hitting Data'!$A3535)</f>
        <v>0</v>
      </c>
    </row>
    <row r="3536" spans="1:24" x14ac:dyDescent="0.25">
      <c r="A3536" s="14" t="str">
        <f t="shared" si="55"/>
        <v>alvarpe012013</v>
      </c>
      <c r="B3536" s="19" t="s">
        <v>1217</v>
      </c>
      <c r="C3536" s="19">
        <v>2013</v>
      </c>
      <c r="D3536" s="19">
        <v>152</v>
      </c>
      <c r="E3536" s="19">
        <v>558</v>
      </c>
      <c r="F3536" s="19">
        <v>70</v>
      </c>
      <c r="G3536" s="19">
        <v>130</v>
      </c>
      <c r="H3536" s="19">
        <v>22</v>
      </c>
      <c r="I3536" s="19">
        <v>2</v>
      </c>
      <c r="J3536" s="19">
        <v>36</v>
      </c>
      <c r="K3536" s="19">
        <v>100</v>
      </c>
      <c r="L3536" s="19">
        <v>2</v>
      </c>
      <c r="M3536" s="19">
        <v>0</v>
      </c>
      <c r="N3536" s="19">
        <v>48</v>
      </c>
      <c r="O3536" s="19">
        <v>186</v>
      </c>
      <c r="P3536" s="14" t="str">
        <f>IFERROR(VLOOKUP($A3536,'Fielding Data'!$A:$H,MATCH(P$1,'Fielding Data'!$A$1:$H$1,0),0),"Other")</f>
        <v>3B</v>
      </c>
      <c r="Q3536" s="14">
        <f>IFERROR(VLOOKUP($A3536,'Fielding Data'!$A:$H,MATCH(Q$1,'Fielding Data'!$A$1:$H$1,0),0),"Other")</f>
        <v>72</v>
      </c>
      <c r="R3536" s="14">
        <f>IFERROR(VLOOKUP($A3536,'Fielding Data'!$A:$H,MATCH(R$1,'Fielding Data'!$A$1:$H$1,0),0),"Other")</f>
        <v>359</v>
      </c>
      <c r="S3536" s="14">
        <f>IFERROR(VLOOKUP($A3536,'Fielding Data'!$A:$H,MATCH(S$1,'Fielding Data'!$A$1:$H$1,0),0),"Other")</f>
        <v>27</v>
      </c>
      <c r="T3536" s="14">
        <f>IFERROR(VLOOKUP($A3536,'Fielding Data'!$A:$H,MATCH(T$1,'Fielding Data'!$A$1:$H$1,0),0),"Other")</f>
        <v>27</v>
      </c>
      <c r="U3536" s="14">
        <f>SUMIFS('Fielding Data'!E:E,'Fielding Data'!$A:$A,'Hitting Data'!$A3536)</f>
        <v>72</v>
      </c>
      <c r="V3536" s="14">
        <f>SUMIFS('Fielding Data'!F:F,'Fielding Data'!$A:$A,'Hitting Data'!$A3536)</f>
        <v>359</v>
      </c>
      <c r="W3536" s="14">
        <f>SUMIFS('Fielding Data'!G:G,'Fielding Data'!$A:$A,'Hitting Data'!$A3536)</f>
        <v>27</v>
      </c>
      <c r="X3536" s="14">
        <f>SUMIFS('Fielding Data'!H:H,'Fielding Data'!$A:$A,'Hitting Data'!$A3536)</f>
        <v>27</v>
      </c>
    </row>
    <row r="3537" spans="1:24" x14ac:dyDescent="0.25">
      <c r="A3537" s="14" t="str">
        <f t="shared" si="55"/>
        <v>amarial012013</v>
      </c>
      <c r="B3537" s="19" t="s">
        <v>1425</v>
      </c>
      <c r="C3537" s="19">
        <v>2013</v>
      </c>
      <c r="D3537" s="19">
        <v>146</v>
      </c>
      <c r="E3537" s="19">
        <v>368</v>
      </c>
      <c r="F3537" s="19">
        <v>35</v>
      </c>
      <c r="G3537" s="19">
        <v>87</v>
      </c>
      <c r="H3537" s="19">
        <v>14</v>
      </c>
      <c r="I3537" s="19">
        <v>4</v>
      </c>
      <c r="J3537" s="19">
        <v>5</v>
      </c>
      <c r="K3537" s="19">
        <v>32</v>
      </c>
      <c r="L3537" s="19">
        <v>4</v>
      </c>
      <c r="M3537" s="19">
        <v>2</v>
      </c>
      <c r="N3537" s="19">
        <v>22</v>
      </c>
      <c r="O3537" s="19">
        <v>57</v>
      </c>
      <c r="P3537" s="14" t="str">
        <f>IFERROR(VLOOKUP($A3537,'Fielding Data'!$A:$H,MATCH(P$1,'Fielding Data'!$A$1:$H$1,0),0),"Other")</f>
        <v>2B</v>
      </c>
      <c r="Q3537" s="14">
        <f>IFERROR(VLOOKUP($A3537,'Fielding Data'!$A:$H,MATCH(Q$1,'Fielding Data'!$A$1:$H$1,0),0),"Other")</f>
        <v>40</v>
      </c>
      <c r="R3537" s="14">
        <f>IFERROR(VLOOKUP($A3537,'Fielding Data'!$A:$H,MATCH(R$1,'Fielding Data'!$A$1:$H$1,0),0),"Other")</f>
        <v>48</v>
      </c>
      <c r="S3537" s="14">
        <f>IFERROR(VLOOKUP($A3537,'Fielding Data'!$A:$H,MATCH(S$1,'Fielding Data'!$A$1:$H$1,0),0),"Other")</f>
        <v>1</v>
      </c>
      <c r="T3537" s="14">
        <f>IFERROR(VLOOKUP($A3537,'Fielding Data'!$A:$H,MATCH(T$1,'Fielding Data'!$A$1:$H$1,0),0),"Other")</f>
        <v>10</v>
      </c>
      <c r="U3537" s="14">
        <f>SUMIFS('Fielding Data'!E:E,'Fielding Data'!$A:$A,'Hitting Data'!$A3537)</f>
        <v>214</v>
      </c>
      <c r="V3537" s="14">
        <f>SUMIFS('Fielding Data'!F:F,'Fielding Data'!$A:$A,'Hitting Data'!$A3537)</f>
        <v>84</v>
      </c>
      <c r="W3537" s="14">
        <f>SUMIFS('Fielding Data'!G:G,'Fielding Data'!$A:$A,'Hitting Data'!$A3537)</f>
        <v>5</v>
      </c>
      <c r="X3537" s="14">
        <f>SUMIFS('Fielding Data'!H:H,'Fielding Data'!$A:$A,'Hitting Data'!$A3537)</f>
        <v>17</v>
      </c>
    </row>
    <row r="3538" spans="1:24" x14ac:dyDescent="0.25">
      <c r="A3538" s="14" t="str">
        <f t="shared" si="55"/>
        <v>ambrihe012013</v>
      </c>
      <c r="B3538" s="19" t="s">
        <v>1218</v>
      </c>
      <c r="C3538" s="19">
        <v>2013</v>
      </c>
      <c r="D3538" s="19">
        <v>43</v>
      </c>
      <c r="E3538" s="19">
        <v>0</v>
      </c>
      <c r="F3538" s="19">
        <v>0</v>
      </c>
      <c r="G3538" s="19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4" t="str">
        <f>IFERROR(VLOOKUP($A3538,'Fielding Data'!$A:$H,MATCH(P$1,'Fielding Data'!$A$1:$H$1,0),0),"Other")</f>
        <v>P</v>
      </c>
      <c r="Q3538" s="14">
        <f>IFERROR(VLOOKUP($A3538,'Fielding Data'!$A:$H,MATCH(Q$1,'Fielding Data'!$A$1:$H$1,0),0),"Other")</f>
        <v>1</v>
      </c>
      <c r="R3538" s="14">
        <f>IFERROR(VLOOKUP($A3538,'Fielding Data'!$A:$H,MATCH(R$1,'Fielding Data'!$A$1:$H$1,0),0),"Other")</f>
        <v>9</v>
      </c>
      <c r="S3538" s="14">
        <f>IFERROR(VLOOKUP($A3538,'Fielding Data'!$A:$H,MATCH(S$1,'Fielding Data'!$A$1:$H$1,0),0),"Other")</f>
        <v>0</v>
      </c>
      <c r="T3538" s="14">
        <f>IFERROR(VLOOKUP($A3538,'Fielding Data'!$A:$H,MATCH(T$1,'Fielding Data'!$A$1:$H$1,0),0),"Other")</f>
        <v>1</v>
      </c>
      <c r="U3538" s="14">
        <f>SUMIFS('Fielding Data'!E:E,'Fielding Data'!$A:$A,'Hitting Data'!$A3538)</f>
        <v>1</v>
      </c>
      <c r="V3538" s="14">
        <f>SUMIFS('Fielding Data'!F:F,'Fielding Data'!$A:$A,'Hitting Data'!$A3538)</f>
        <v>9</v>
      </c>
      <c r="W3538" s="14">
        <f>SUMIFS('Fielding Data'!G:G,'Fielding Data'!$A:$A,'Hitting Data'!$A3538)</f>
        <v>0</v>
      </c>
      <c r="X3538" s="14">
        <f>SUMIFS('Fielding Data'!H:H,'Fielding Data'!$A:$A,'Hitting Data'!$A3538)</f>
        <v>1</v>
      </c>
    </row>
    <row r="3539" spans="1:24" x14ac:dyDescent="0.25">
      <c r="A3539" s="14" t="str">
        <f t="shared" si="55"/>
        <v>amesst012013</v>
      </c>
      <c r="B3539" s="19" t="s">
        <v>1870</v>
      </c>
      <c r="C3539" s="19">
        <v>2013</v>
      </c>
      <c r="D3539" s="19">
        <v>4</v>
      </c>
      <c r="E3539" s="19">
        <v>0</v>
      </c>
      <c r="F3539" s="19">
        <v>0</v>
      </c>
      <c r="G3539" s="19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4" t="str">
        <f>IFERROR(VLOOKUP($A3539,'Fielding Data'!$A:$H,MATCH(P$1,'Fielding Data'!$A$1:$H$1,0),0),"Other")</f>
        <v>P</v>
      </c>
      <c r="Q3539" s="14">
        <f>IFERROR(VLOOKUP($A3539,'Fielding Data'!$A:$H,MATCH(Q$1,'Fielding Data'!$A$1:$H$1,0),0),"Other")</f>
        <v>1</v>
      </c>
      <c r="R3539" s="14">
        <f>IFERROR(VLOOKUP($A3539,'Fielding Data'!$A:$H,MATCH(R$1,'Fielding Data'!$A$1:$H$1,0),0),"Other")</f>
        <v>0</v>
      </c>
      <c r="S3539" s="14">
        <f>IFERROR(VLOOKUP($A3539,'Fielding Data'!$A:$H,MATCH(S$1,'Fielding Data'!$A$1:$H$1,0),0),"Other")</f>
        <v>0</v>
      </c>
      <c r="T3539" s="14">
        <f>IFERROR(VLOOKUP($A3539,'Fielding Data'!$A:$H,MATCH(T$1,'Fielding Data'!$A$1:$H$1,0),0),"Other")</f>
        <v>0</v>
      </c>
      <c r="U3539" s="14">
        <f>SUMIFS('Fielding Data'!E:E,'Fielding Data'!$A:$A,'Hitting Data'!$A3539)</f>
        <v>1</v>
      </c>
      <c r="V3539" s="14">
        <f>SUMIFS('Fielding Data'!F:F,'Fielding Data'!$A:$A,'Hitting Data'!$A3539)</f>
        <v>0</v>
      </c>
      <c r="W3539" s="14">
        <f>SUMIFS('Fielding Data'!G:G,'Fielding Data'!$A:$A,'Hitting Data'!$A3539)</f>
        <v>0</v>
      </c>
      <c r="X3539" s="14">
        <f>SUMIFS('Fielding Data'!H:H,'Fielding Data'!$A:$A,'Hitting Data'!$A3539)</f>
        <v>0</v>
      </c>
    </row>
    <row r="3540" spans="1:24" x14ac:dyDescent="0.25">
      <c r="A3540" s="14" t="str">
        <f t="shared" si="55"/>
        <v>anderbr042013</v>
      </c>
      <c r="B3540" s="19" t="s">
        <v>1039</v>
      </c>
      <c r="C3540" s="19">
        <v>2013</v>
      </c>
      <c r="D3540" s="19">
        <v>16</v>
      </c>
      <c r="E3540" s="19">
        <v>0</v>
      </c>
      <c r="F3540" s="19">
        <v>0</v>
      </c>
      <c r="G3540" s="19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4" t="str">
        <f>IFERROR(VLOOKUP($A3540,'Fielding Data'!$A:$H,MATCH(P$1,'Fielding Data'!$A$1:$H$1,0),0),"Other")</f>
        <v>P</v>
      </c>
      <c r="Q3540" s="14">
        <f>IFERROR(VLOOKUP($A3540,'Fielding Data'!$A:$H,MATCH(Q$1,'Fielding Data'!$A$1:$H$1,0),0),"Other")</f>
        <v>0</v>
      </c>
      <c r="R3540" s="14">
        <f>IFERROR(VLOOKUP($A3540,'Fielding Data'!$A:$H,MATCH(R$1,'Fielding Data'!$A$1:$H$1,0),0),"Other")</f>
        <v>4</v>
      </c>
      <c r="S3540" s="14">
        <f>IFERROR(VLOOKUP($A3540,'Fielding Data'!$A:$H,MATCH(S$1,'Fielding Data'!$A$1:$H$1,0),0),"Other")</f>
        <v>0</v>
      </c>
      <c r="T3540" s="14">
        <f>IFERROR(VLOOKUP($A3540,'Fielding Data'!$A:$H,MATCH(T$1,'Fielding Data'!$A$1:$H$1,0),0),"Other")</f>
        <v>0</v>
      </c>
      <c r="U3540" s="14">
        <f>SUMIFS('Fielding Data'!E:E,'Fielding Data'!$A:$A,'Hitting Data'!$A3540)</f>
        <v>0</v>
      </c>
      <c r="V3540" s="14">
        <f>SUMIFS('Fielding Data'!F:F,'Fielding Data'!$A:$A,'Hitting Data'!$A3540)</f>
        <v>4</v>
      </c>
      <c r="W3540" s="14">
        <f>SUMIFS('Fielding Data'!G:G,'Fielding Data'!$A:$A,'Hitting Data'!$A3540)</f>
        <v>0</v>
      </c>
      <c r="X3540" s="14">
        <f>SUMIFS('Fielding Data'!H:H,'Fielding Data'!$A:$A,'Hitting Data'!$A3540)</f>
        <v>0</v>
      </c>
    </row>
    <row r="3541" spans="1:24" x14ac:dyDescent="0.25">
      <c r="A3541" s="14" t="str">
        <f t="shared" si="55"/>
        <v>anderbr052013</v>
      </c>
      <c r="B3541" s="19" t="s">
        <v>1219</v>
      </c>
      <c r="C3541" s="19">
        <v>2013</v>
      </c>
      <c r="D3541" s="19">
        <v>10</v>
      </c>
      <c r="E3541" s="19">
        <v>18</v>
      </c>
      <c r="F3541" s="19">
        <v>1</v>
      </c>
      <c r="G3541" s="19">
        <v>1</v>
      </c>
      <c r="H3541" s="19">
        <v>1</v>
      </c>
      <c r="I3541" s="19">
        <v>0</v>
      </c>
      <c r="J3541" s="19">
        <v>0</v>
      </c>
      <c r="K3541" s="19">
        <v>2</v>
      </c>
      <c r="L3541" s="19">
        <v>0</v>
      </c>
      <c r="M3541" s="19">
        <v>0</v>
      </c>
      <c r="N3541" s="19">
        <v>1</v>
      </c>
      <c r="O3541" s="19">
        <v>5</v>
      </c>
      <c r="P3541" s="14" t="str">
        <f>IFERROR(VLOOKUP($A3541,'Fielding Data'!$A:$H,MATCH(P$1,'Fielding Data'!$A$1:$H$1,0),0),"Other")</f>
        <v>C</v>
      </c>
      <c r="Q3541" s="14">
        <f>IFERROR(VLOOKUP($A3541,'Fielding Data'!$A:$H,MATCH(Q$1,'Fielding Data'!$A$1:$H$1,0),0),"Other")</f>
        <v>49</v>
      </c>
      <c r="R3541" s="14">
        <f>IFERROR(VLOOKUP($A3541,'Fielding Data'!$A:$H,MATCH(R$1,'Fielding Data'!$A$1:$H$1,0),0),"Other")</f>
        <v>2</v>
      </c>
      <c r="S3541" s="14">
        <f>IFERROR(VLOOKUP($A3541,'Fielding Data'!$A:$H,MATCH(S$1,'Fielding Data'!$A$1:$H$1,0),0),"Other")</f>
        <v>1</v>
      </c>
      <c r="T3541" s="14">
        <f>IFERROR(VLOOKUP($A3541,'Fielding Data'!$A:$H,MATCH(T$1,'Fielding Data'!$A$1:$H$1,0),0),"Other")</f>
        <v>0</v>
      </c>
      <c r="U3541" s="14">
        <f>SUMIFS('Fielding Data'!E:E,'Fielding Data'!$A:$A,'Hitting Data'!$A3541)</f>
        <v>49</v>
      </c>
      <c r="V3541" s="14">
        <f>SUMIFS('Fielding Data'!F:F,'Fielding Data'!$A:$A,'Hitting Data'!$A3541)</f>
        <v>2</v>
      </c>
      <c r="W3541" s="14">
        <f>SUMIFS('Fielding Data'!G:G,'Fielding Data'!$A:$A,'Hitting Data'!$A3541)</f>
        <v>1</v>
      </c>
      <c r="X3541" s="14">
        <f>SUMIFS('Fielding Data'!H:H,'Fielding Data'!$A:$A,'Hitting Data'!$A3541)</f>
        <v>0</v>
      </c>
    </row>
    <row r="3542" spans="1:24" x14ac:dyDescent="0.25">
      <c r="A3542" s="14" t="str">
        <f t="shared" si="55"/>
        <v>andinro012013</v>
      </c>
      <c r="B3542" s="19" t="s">
        <v>512</v>
      </c>
      <c r="C3542" s="19">
        <v>2013</v>
      </c>
      <c r="D3542" s="19">
        <v>29</v>
      </c>
      <c r="E3542" s="19">
        <v>76</v>
      </c>
      <c r="F3542" s="19">
        <v>5</v>
      </c>
      <c r="G3542" s="19">
        <v>14</v>
      </c>
      <c r="H3542" s="19">
        <v>4</v>
      </c>
      <c r="I3542" s="19">
        <v>0</v>
      </c>
      <c r="J3542" s="19">
        <v>0</v>
      </c>
      <c r="K3542" s="19">
        <v>4</v>
      </c>
      <c r="L3542" s="19">
        <v>0</v>
      </c>
      <c r="M3542" s="19">
        <v>0</v>
      </c>
      <c r="N3542" s="19">
        <v>7</v>
      </c>
      <c r="O3542" s="19">
        <v>27</v>
      </c>
      <c r="P3542" s="14" t="str">
        <f>IFERROR(VLOOKUP($A3542,'Fielding Data'!$A:$H,MATCH(P$1,'Fielding Data'!$A$1:$H$1,0),0),"Other")</f>
        <v>2B</v>
      </c>
      <c r="Q3542" s="14">
        <f>IFERROR(VLOOKUP($A3542,'Fielding Data'!$A:$H,MATCH(Q$1,'Fielding Data'!$A$1:$H$1,0),0),"Other")</f>
        <v>15</v>
      </c>
      <c r="R3542" s="14">
        <f>IFERROR(VLOOKUP($A3542,'Fielding Data'!$A:$H,MATCH(R$1,'Fielding Data'!$A$1:$H$1,0),0),"Other")</f>
        <v>27</v>
      </c>
      <c r="S3542" s="14">
        <f>IFERROR(VLOOKUP($A3542,'Fielding Data'!$A:$H,MATCH(S$1,'Fielding Data'!$A$1:$H$1,0),0),"Other")</f>
        <v>0</v>
      </c>
      <c r="T3542" s="14">
        <f>IFERROR(VLOOKUP($A3542,'Fielding Data'!$A:$H,MATCH(T$1,'Fielding Data'!$A$1:$H$1,0),0),"Other")</f>
        <v>9</v>
      </c>
      <c r="U3542" s="14">
        <f>SUMIFS('Fielding Data'!E:E,'Fielding Data'!$A:$A,'Hitting Data'!$A3542)</f>
        <v>28</v>
      </c>
      <c r="V3542" s="14">
        <f>SUMIFS('Fielding Data'!F:F,'Fielding Data'!$A:$A,'Hitting Data'!$A3542)</f>
        <v>61</v>
      </c>
      <c r="W3542" s="14">
        <f>SUMIFS('Fielding Data'!G:G,'Fielding Data'!$A:$A,'Hitting Data'!$A3542)</f>
        <v>2</v>
      </c>
      <c r="X3542" s="14">
        <f>SUMIFS('Fielding Data'!H:H,'Fielding Data'!$A:$A,'Hitting Data'!$A3542)</f>
        <v>17</v>
      </c>
    </row>
    <row r="3543" spans="1:24" x14ac:dyDescent="0.25">
      <c r="A3543" s="14" t="str">
        <f t="shared" si="55"/>
        <v>andruel012013</v>
      </c>
      <c r="B3543" s="19" t="s">
        <v>1040</v>
      </c>
      <c r="C3543" s="19">
        <v>2013</v>
      </c>
      <c r="D3543" s="19">
        <v>156</v>
      </c>
      <c r="E3543" s="19">
        <v>620</v>
      </c>
      <c r="F3543" s="19">
        <v>91</v>
      </c>
      <c r="G3543" s="19">
        <v>168</v>
      </c>
      <c r="H3543" s="19">
        <v>17</v>
      </c>
      <c r="I3543" s="19">
        <v>4</v>
      </c>
      <c r="J3543" s="19">
        <v>4</v>
      </c>
      <c r="K3543" s="19">
        <v>67</v>
      </c>
      <c r="L3543" s="19">
        <v>42</v>
      </c>
      <c r="M3543" s="19">
        <v>8</v>
      </c>
      <c r="N3543" s="19">
        <v>52</v>
      </c>
      <c r="O3543" s="19">
        <v>97</v>
      </c>
      <c r="P3543" s="14" t="str">
        <f>IFERROR(VLOOKUP($A3543,'Fielding Data'!$A:$H,MATCH(P$1,'Fielding Data'!$A$1:$H$1,0),0),"Other")</f>
        <v>SS</v>
      </c>
      <c r="Q3543" s="14">
        <f>IFERROR(VLOOKUP($A3543,'Fielding Data'!$A:$H,MATCH(Q$1,'Fielding Data'!$A$1:$H$1,0),0),"Other")</f>
        <v>212</v>
      </c>
      <c r="R3543" s="14">
        <f>IFERROR(VLOOKUP($A3543,'Fielding Data'!$A:$H,MATCH(R$1,'Fielding Data'!$A$1:$H$1,0),0),"Other")</f>
        <v>362</v>
      </c>
      <c r="S3543" s="14">
        <f>IFERROR(VLOOKUP($A3543,'Fielding Data'!$A:$H,MATCH(S$1,'Fielding Data'!$A$1:$H$1,0),0),"Other")</f>
        <v>14</v>
      </c>
      <c r="T3543" s="14">
        <f>IFERROR(VLOOKUP($A3543,'Fielding Data'!$A:$H,MATCH(T$1,'Fielding Data'!$A$1:$H$1,0),0),"Other")</f>
        <v>97</v>
      </c>
      <c r="U3543" s="14">
        <f>SUMIFS('Fielding Data'!E:E,'Fielding Data'!$A:$A,'Hitting Data'!$A3543)</f>
        <v>212</v>
      </c>
      <c r="V3543" s="14">
        <f>SUMIFS('Fielding Data'!F:F,'Fielding Data'!$A:$A,'Hitting Data'!$A3543)</f>
        <v>362</v>
      </c>
      <c r="W3543" s="14">
        <f>SUMIFS('Fielding Data'!G:G,'Fielding Data'!$A:$A,'Hitting Data'!$A3543)</f>
        <v>14</v>
      </c>
      <c r="X3543" s="14">
        <f>SUMIFS('Fielding Data'!H:H,'Fielding Data'!$A:$A,'Hitting Data'!$A3543)</f>
        <v>97</v>
      </c>
    </row>
    <row r="3544" spans="1:24" x14ac:dyDescent="0.25">
      <c r="A3544" s="14" t="str">
        <f t="shared" si="55"/>
        <v>aokino012013</v>
      </c>
      <c r="B3544" s="19" t="s">
        <v>1659</v>
      </c>
      <c r="C3544" s="19">
        <v>2013</v>
      </c>
      <c r="D3544" s="19">
        <v>155</v>
      </c>
      <c r="E3544" s="19">
        <v>597</v>
      </c>
      <c r="F3544" s="19">
        <v>80</v>
      </c>
      <c r="G3544" s="19">
        <v>171</v>
      </c>
      <c r="H3544" s="19">
        <v>20</v>
      </c>
      <c r="I3544" s="19">
        <v>3</v>
      </c>
      <c r="J3544" s="19">
        <v>8</v>
      </c>
      <c r="K3544" s="19">
        <v>37</v>
      </c>
      <c r="L3544" s="19">
        <v>20</v>
      </c>
      <c r="M3544" s="19">
        <v>12</v>
      </c>
      <c r="N3544" s="19">
        <v>55</v>
      </c>
      <c r="O3544" s="19">
        <v>40</v>
      </c>
      <c r="P3544" s="14" t="str">
        <f>IFERROR(VLOOKUP($A3544,'Fielding Data'!$A:$H,MATCH(P$1,'Fielding Data'!$A$1:$H$1,0),0),"Other")</f>
        <v>CF</v>
      </c>
      <c r="Q3544" s="14">
        <f>IFERROR(VLOOKUP($A3544,'Fielding Data'!$A:$H,MATCH(Q$1,'Fielding Data'!$A$1:$H$1,0),0),"Other")</f>
        <v>0</v>
      </c>
      <c r="R3544" s="14">
        <f>IFERROR(VLOOKUP($A3544,'Fielding Data'!$A:$H,MATCH(R$1,'Fielding Data'!$A$1:$H$1,0),0),"Other")</f>
        <v>0</v>
      </c>
      <c r="S3544" s="14">
        <f>IFERROR(VLOOKUP($A3544,'Fielding Data'!$A:$H,MATCH(S$1,'Fielding Data'!$A$1:$H$1,0),0),"Other")</f>
        <v>0</v>
      </c>
      <c r="T3544" s="14">
        <f>IFERROR(VLOOKUP($A3544,'Fielding Data'!$A:$H,MATCH(T$1,'Fielding Data'!$A$1:$H$1,0),0),"Other")</f>
        <v>0</v>
      </c>
      <c r="U3544" s="14">
        <f>SUMIFS('Fielding Data'!E:E,'Fielding Data'!$A:$A,'Hitting Data'!$A3544)</f>
        <v>290</v>
      </c>
      <c r="V3544" s="14">
        <f>SUMIFS('Fielding Data'!F:F,'Fielding Data'!$A:$A,'Hitting Data'!$A3544)</f>
        <v>9</v>
      </c>
      <c r="W3544" s="14">
        <f>SUMIFS('Fielding Data'!G:G,'Fielding Data'!$A:$A,'Hitting Data'!$A3544)</f>
        <v>3</v>
      </c>
      <c r="X3544" s="14">
        <f>SUMIFS('Fielding Data'!H:H,'Fielding Data'!$A:$A,'Hitting Data'!$A3544)</f>
        <v>0</v>
      </c>
    </row>
    <row r="3545" spans="1:24" x14ac:dyDescent="0.25">
      <c r="A3545" s="14" t="str">
        <f t="shared" si="55"/>
        <v>archech012013</v>
      </c>
      <c r="B3545" s="19" t="s">
        <v>1660</v>
      </c>
      <c r="C3545" s="19">
        <v>2013</v>
      </c>
      <c r="D3545" s="19">
        <v>23</v>
      </c>
      <c r="E3545" s="19">
        <v>1</v>
      </c>
      <c r="F3545" s="19">
        <v>0</v>
      </c>
      <c r="G3545" s="19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1</v>
      </c>
      <c r="P3545" s="14" t="str">
        <f>IFERROR(VLOOKUP($A3545,'Fielding Data'!$A:$H,MATCH(P$1,'Fielding Data'!$A$1:$H$1,0),0),"Other")</f>
        <v>P</v>
      </c>
      <c r="Q3545" s="14">
        <f>IFERROR(VLOOKUP($A3545,'Fielding Data'!$A:$H,MATCH(Q$1,'Fielding Data'!$A$1:$H$1,0),0),"Other")</f>
        <v>6</v>
      </c>
      <c r="R3545" s="14">
        <f>IFERROR(VLOOKUP($A3545,'Fielding Data'!$A:$H,MATCH(R$1,'Fielding Data'!$A$1:$H$1,0),0),"Other")</f>
        <v>13</v>
      </c>
      <c r="S3545" s="14">
        <f>IFERROR(VLOOKUP($A3545,'Fielding Data'!$A:$H,MATCH(S$1,'Fielding Data'!$A$1:$H$1,0),0),"Other")</f>
        <v>2</v>
      </c>
      <c r="T3545" s="14">
        <f>IFERROR(VLOOKUP($A3545,'Fielding Data'!$A:$H,MATCH(T$1,'Fielding Data'!$A$1:$H$1,0),0),"Other")</f>
        <v>1</v>
      </c>
      <c r="U3545" s="14">
        <f>SUMIFS('Fielding Data'!E:E,'Fielding Data'!$A:$A,'Hitting Data'!$A3545)</f>
        <v>6</v>
      </c>
      <c r="V3545" s="14">
        <f>SUMIFS('Fielding Data'!F:F,'Fielding Data'!$A:$A,'Hitting Data'!$A3545)</f>
        <v>13</v>
      </c>
      <c r="W3545" s="14">
        <f>SUMIFS('Fielding Data'!G:G,'Fielding Data'!$A:$A,'Hitting Data'!$A3545)</f>
        <v>2</v>
      </c>
      <c r="X3545" s="14">
        <f>SUMIFS('Fielding Data'!H:H,'Fielding Data'!$A:$A,'Hitting Data'!$A3545)</f>
        <v>1</v>
      </c>
    </row>
    <row r="3546" spans="1:24" x14ac:dyDescent="0.25">
      <c r="A3546" s="14" t="str">
        <f t="shared" si="55"/>
        <v>arciaos012013</v>
      </c>
      <c r="B3546" s="19" t="s">
        <v>1871</v>
      </c>
      <c r="C3546" s="19">
        <v>2013</v>
      </c>
      <c r="D3546" s="19">
        <v>97</v>
      </c>
      <c r="E3546" s="19">
        <v>351</v>
      </c>
      <c r="F3546" s="19">
        <v>34</v>
      </c>
      <c r="G3546" s="19">
        <v>88</v>
      </c>
      <c r="H3546" s="19">
        <v>17</v>
      </c>
      <c r="I3546" s="19">
        <v>2</v>
      </c>
      <c r="J3546" s="19">
        <v>14</v>
      </c>
      <c r="K3546" s="19">
        <v>43</v>
      </c>
      <c r="L3546" s="19">
        <v>1</v>
      </c>
      <c r="M3546" s="19">
        <v>2</v>
      </c>
      <c r="N3546" s="19">
        <v>23</v>
      </c>
      <c r="O3546" s="19">
        <v>117</v>
      </c>
      <c r="P3546" s="14" t="str">
        <f>IFERROR(VLOOKUP($A3546,'Fielding Data'!$A:$H,MATCH(P$1,'Fielding Data'!$A$1:$H$1,0),0),"Other")</f>
        <v>LF</v>
      </c>
      <c r="Q3546" s="14">
        <f>IFERROR(VLOOKUP($A3546,'Fielding Data'!$A:$H,MATCH(Q$1,'Fielding Data'!$A$1:$H$1,0),0),"Other")</f>
        <v>0</v>
      </c>
      <c r="R3546" s="14">
        <f>IFERROR(VLOOKUP($A3546,'Fielding Data'!$A:$H,MATCH(R$1,'Fielding Data'!$A$1:$H$1,0),0),"Other")</f>
        <v>0</v>
      </c>
      <c r="S3546" s="14">
        <f>IFERROR(VLOOKUP($A3546,'Fielding Data'!$A:$H,MATCH(S$1,'Fielding Data'!$A$1:$H$1,0),0),"Other")</f>
        <v>0</v>
      </c>
      <c r="T3546" s="14">
        <f>IFERROR(VLOOKUP($A3546,'Fielding Data'!$A:$H,MATCH(T$1,'Fielding Data'!$A$1:$H$1,0),0),"Other")</f>
        <v>0</v>
      </c>
      <c r="U3546" s="14">
        <f>SUMIFS('Fielding Data'!E:E,'Fielding Data'!$A:$A,'Hitting Data'!$A3546)</f>
        <v>167</v>
      </c>
      <c r="V3546" s="14">
        <f>SUMIFS('Fielding Data'!F:F,'Fielding Data'!$A:$A,'Hitting Data'!$A3546)</f>
        <v>5</v>
      </c>
      <c r="W3546" s="14">
        <f>SUMIFS('Fielding Data'!G:G,'Fielding Data'!$A:$A,'Hitting Data'!$A3546)</f>
        <v>2</v>
      </c>
      <c r="X3546" s="14">
        <f>SUMIFS('Fielding Data'!H:H,'Fielding Data'!$A:$A,'Hitting Data'!$A3546)</f>
        <v>2</v>
      </c>
    </row>
    <row r="3547" spans="1:24" x14ac:dyDescent="0.25">
      <c r="A3547" s="14" t="str">
        <f t="shared" si="55"/>
        <v>arenano012013</v>
      </c>
      <c r="B3547" s="19" t="s">
        <v>1872</v>
      </c>
      <c r="C3547" s="19">
        <v>2013</v>
      </c>
      <c r="D3547" s="19">
        <v>133</v>
      </c>
      <c r="E3547" s="19">
        <v>486</v>
      </c>
      <c r="F3547" s="19">
        <v>49</v>
      </c>
      <c r="G3547" s="19">
        <v>130</v>
      </c>
      <c r="H3547" s="19">
        <v>29</v>
      </c>
      <c r="I3547" s="19">
        <v>4</v>
      </c>
      <c r="J3547" s="19">
        <v>10</v>
      </c>
      <c r="K3547" s="19">
        <v>52</v>
      </c>
      <c r="L3547" s="19">
        <v>2</v>
      </c>
      <c r="M3547" s="19">
        <v>0</v>
      </c>
      <c r="N3547" s="19">
        <v>23</v>
      </c>
      <c r="O3547" s="19">
        <v>72</v>
      </c>
      <c r="P3547" s="14" t="str">
        <f>IFERROR(VLOOKUP($A3547,'Fielding Data'!$A:$H,MATCH(P$1,'Fielding Data'!$A$1:$H$1,0),0),"Other")</f>
        <v>3B</v>
      </c>
      <c r="Q3547" s="14">
        <f>IFERROR(VLOOKUP($A3547,'Fielding Data'!$A:$H,MATCH(Q$1,'Fielding Data'!$A$1:$H$1,0),0),"Other")</f>
        <v>91</v>
      </c>
      <c r="R3547" s="14">
        <f>IFERROR(VLOOKUP($A3547,'Fielding Data'!$A:$H,MATCH(R$1,'Fielding Data'!$A$1:$H$1,0),0),"Other")</f>
        <v>309</v>
      </c>
      <c r="S3547" s="14">
        <f>IFERROR(VLOOKUP($A3547,'Fielding Data'!$A:$H,MATCH(S$1,'Fielding Data'!$A$1:$H$1,0),0),"Other")</f>
        <v>11</v>
      </c>
      <c r="T3547" s="14">
        <f>IFERROR(VLOOKUP($A3547,'Fielding Data'!$A:$H,MATCH(T$1,'Fielding Data'!$A$1:$H$1,0),0),"Other")</f>
        <v>27</v>
      </c>
      <c r="U3547" s="14">
        <f>SUMIFS('Fielding Data'!E:E,'Fielding Data'!$A:$A,'Hitting Data'!$A3547)</f>
        <v>91</v>
      </c>
      <c r="V3547" s="14">
        <f>SUMIFS('Fielding Data'!F:F,'Fielding Data'!$A:$A,'Hitting Data'!$A3547)</f>
        <v>309</v>
      </c>
      <c r="W3547" s="14">
        <f>SUMIFS('Fielding Data'!G:G,'Fielding Data'!$A:$A,'Hitting Data'!$A3547)</f>
        <v>11</v>
      </c>
      <c r="X3547" s="14">
        <f>SUMIFS('Fielding Data'!H:H,'Fielding Data'!$A:$A,'Hitting Data'!$A3547)</f>
        <v>27</v>
      </c>
    </row>
    <row r="3548" spans="1:24" x14ac:dyDescent="0.25">
      <c r="A3548" s="14" t="str">
        <f t="shared" si="55"/>
        <v>arencjp012013</v>
      </c>
      <c r="B3548" s="19" t="s">
        <v>1221</v>
      </c>
      <c r="C3548" s="19">
        <v>2013</v>
      </c>
      <c r="D3548" s="19">
        <v>138</v>
      </c>
      <c r="E3548" s="19">
        <v>474</v>
      </c>
      <c r="F3548" s="19">
        <v>45</v>
      </c>
      <c r="G3548" s="19">
        <v>92</v>
      </c>
      <c r="H3548" s="19">
        <v>18</v>
      </c>
      <c r="I3548" s="19">
        <v>0</v>
      </c>
      <c r="J3548" s="19">
        <v>21</v>
      </c>
      <c r="K3548" s="19">
        <v>55</v>
      </c>
      <c r="L3548" s="19">
        <v>0</v>
      </c>
      <c r="M3548" s="19">
        <v>2</v>
      </c>
      <c r="N3548" s="19">
        <v>18</v>
      </c>
      <c r="O3548" s="19">
        <v>148</v>
      </c>
      <c r="P3548" s="14" t="str">
        <f>IFERROR(VLOOKUP($A3548,'Fielding Data'!$A:$H,MATCH(P$1,'Fielding Data'!$A$1:$H$1,0),0),"Other")</f>
        <v>C</v>
      </c>
      <c r="Q3548" s="14">
        <f>IFERROR(VLOOKUP($A3548,'Fielding Data'!$A:$H,MATCH(Q$1,'Fielding Data'!$A$1:$H$1,0),0),"Other")</f>
        <v>891</v>
      </c>
      <c r="R3548" s="14">
        <f>IFERROR(VLOOKUP($A3548,'Fielding Data'!$A:$H,MATCH(R$1,'Fielding Data'!$A$1:$H$1,0),0),"Other")</f>
        <v>49</v>
      </c>
      <c r="S3548" s="14">
        <f>IFERROR(VLOOKUP($A3548,'Fielding Data'!$A:$H,MATCH(S$1,'Fielding Data'!$A$1:$H$1,0),0),"Other")</f>
        <v>11</v>
      </c>
      <c r="T3548" s="14">
        <f>IFERROR(VLOOKUP($A3548,'Fielding Data'!$A:$H,MATCH(T$1,'Fielding Data'!$A$1:$H$1,0),0),"Other")</f>
        <v>6</v>
      </c>
      <c r="U3548" s="14">
        <f>SUMIFS('Fielding Data'!E:E,'Fielding Data'!$A:$A,'Hitting Data'!$A3548)</f>
        <v>891</v>
      </c>
      <c r="V3548" s="14">
        <f>SUMIFS('Fielding Data'!F:F,'Fielding Data'!$A:$A,'Hitting Data'!$A3548)</f>
        <v>49</v>
      </c>
      <c r="W3548" s="14">
        <f>SUMIFS('Fielding Data'!G:G,'Fielding Data'!$A:$A,'Hitting Data'!$A3548)</f>
        <v>11</v>
      </c>
      <c r="X3548" s="14">
        <f>SUMIFS('Fielding Data'!H:H,'Fielding Data'!$A:$A,'Hitting Data'!$A3548)</f>
        <v>6</v>
      </c>
    </row>
    <row r="3549" spans="1:24" x14ac:dyDescent="0.25">
      <c r="A3549" s="14" t="str">
        <f t="shared" si="55"/>
        <v>ariasjo012013</v>
      </c>
      <c r="B3549" s="19" t="s">
        <v>625</v>
      </c>
      <c r="C3549" s="19">
        <v>2013</v>
      </c>
      <c r="D3549" s="19">
        <v>102</v>
      </c>
      <c r="E3549" s="19">
        <v>225</v>
      </c>
      <c r="F3549" s="19">
        <v>17</v>
      </c>
      <c r="G3549" s="19">
        <v>61</v>
      </c>
      <c r="H3549" s="19">
        <v>9</v>
      </c>
      <c r="I3549" s="19">
        <v>2</v>
      </c>
      <c r="J3549" s="19">
        <v>1</v>
      </c>
      <c r="K3549" s="19">
        <v>19</v>
      </c>
      <c r="L3549" s="19">
        <v>1</v>
      </c>
      <c r="M3549" s="19">
        <v>0</v>
      </c>
      <c r="N3549" s="19">
        <v>4</v>
      </c>
      <c r="O3549" s="19">
        <v>33</v>
      </c>
      <c r="P3549" s="14" t="str">
        <f>IFERROR(VLOOKUP($A3549,'Fielding Data'!$A:$H,MATCH(P$1,'Fielding Data'!$A$1:$H$1,0),0),"Other")</f>
        <v>1B</v>
      </c>
      <c r="Q3549" s="14">
        <f>IFERROR(VLOOKUP($A3549,'Fielding Data'!$A:$H,MATCH(Q$1,'Fielding Data'!$A$1:$H$1,0),0),"Other")</f>
        <v>41</v>
      </c>
      <c r="R3549" s="14">
        <f>IFERROR(VLOOKUP($A3549,'Fielding Data'!$A:$H,MATCH(R$1,'Fielding Data'!$A$1:$H$1,0),0),"Other")</f>
        <v>1</v>
      </c>
      <c r="S3549" s="14">
        <f>IFERROR(VLOOKUP($A3549,'Fielding Data'!$A:$H,MATCH(S$1,'Fielding Data'!$A$1:$H$1,0),0),"Other")</f>
        <v>0</v>
      </c>
      <c r="T3549" s="14">
        <f>IFERROR(VLOOKUP($A3549,'Fielding Data'!$A:$H,MATCH(T$1,'Fielding Data'!$A$1:$H$1,0),0),"Other")</f>
        <v>4</v>
      </c>
      <c r="U3549" s="14">
        <f>SUMIFS('Fielding Data'!E:E,'Fielding Data'!$A:$A,'Hitting Data'!$A3549)</f>
        <v>105</v>
      </c>
      <c r="V3549" s="14">
        <f>SUMIFS('Fielding Data'!F:F,'Fielding Data'!$A:$A,'Hitting Data'!$A3549)</f>
        <v>119</v>
      </c>
      <c r="W3549" s="14">
        <f>SUMIFS('Fielding Data'!G:G,'Fielding Data'!$A:$A,'Hitting Data'!$A3549)</f>
        <v>5</v>
      </c>
      <c r="X3549" s="14">
        <f>SUMIFS('Fielding Data'!H:H,'Fielding Data'!$A:$A,'Hitting Data'!$A3549)</f>
        <v>29</v>
      </c>
    </row>
    <row r="3550" spans="1:24" x14ac:dyDescent="0.25">
      <c r="A3550" s="14" t="str">
        <f t="shared" si="55"/>
        <v>arroybr012013</v>
      </c>
      <c r="B3550" s="19" t="s">
        <v>50</v>
      </c>
      <c r="C3550" s="19">
        <v>2013</v>
      </c>
      <c r="D3550" s="19">
        <v>32</v>
      </c>
      <c r="E3550" s="19">
        <v>59</v>
      </c>
      <c r="F3550" s="19">
        <v>0</v>
      </c>
      <c r="G3550" s="19">
        <v>4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26</v>
      </c>
      <c r="P3550" s="14" t="str">
        <f>IFERROR(VLOOKUP($A3550,'Fielding Data'!$A:$H,MATCH(P$1,'Fielding Data'!$A$1:$H$1,0),0),"Other")</f>
        <v>P</v>
      </c>
      <c r="Q3550" s="14">
        <f>IFERROR(VLOOKUP($A3550,'Fielding Data'!$A:$H,MATCH(Q$1,'Fielding Data'!$A$1:$H$1,0),0),"Other")</f>
        <v>15</v>
      </c>
      <c r="R3550" s="14">
        <f>IFERROR(VLOOKUP($A3550,'Fielding Data'!$A:$H,MATCH(R$1,'Fielding Data'!$A$1:$H$1,0),0),"Other")</f>
        <v>29</v>
      </c>
      <c r="S3550" s="14">
        <f>IFERROR(VLOOKUP($A3550,'Fielding Data'!$A:$H,MATCH(S$1,'Fielding Data'!$A$1:$H$1,0),0),"Other")</f>
        <v>1</v>
      </c>
      <c r="T3550" s="14">
        <f>IFERROR(VLOOKUP($A3550,'Fielding Data'!$A:$H,MATCH(T$1,'Fielding Data'!$A$1:$H$1,0),0),"Other")</f>
        <v>1</v>
      </c>
      <c r="U3550" s="14">
        <f>SUMIFS('Fielding Data'!E:E,'Fielding Data'!$A:$A,'Hitting Data'!$A3550)</f>
        <v>15</v>
      </c>
      <c r="V3550" s="14">
        <f>SUMIFS('Fielding Data'!F:F,'Fielding Data'!$A:$A,'Hitting Data'!$A3550)</f>
        <v>29</v>
      </c>
      <c r="W3550" s="14">
        <f>SUMIFS('Fielding Data'!G:G,'Fielding Data'!$A:$A,'Hitting Data'!$A3550)</f>
        <v>1</v>
      </c>
      <c r="X3550" s="14">
        <f>SUMIFS('Fielding Data'!H:H,'Fielding Data'!$A:$A,'Hitting Data'!$A3550)</f>
        <v>1</v>
      </c>
    </row>
    <row r="3551" spans="1:24" x14ac:dyDescent="0.25">
      <c r="A3551" s="14" t="str">
        <f t="shared" si="55"/>
        <v>ascheco012013</v>
      </c>
      <c r="B3551" s="19" t="s">
        <v>1873</v>
      </c>
      <c r="C3551" s="19">
        <v>2013</v>
      </c>
      <c r="D3551" s="19">
        <v>50</v>
      </c>
      <c r="E3551" s="19">
        <v>162</v>
      </c>
      <c r="F3551" s="19">
        <v>18</v>
      </c>
      <c r="G3551" s="19">
        <v>38</v>
      </c>
      <c r="H3551" s="19">
        <v>8</v>
      </c>
      <c r="I3551" s="19">
        <v>1</v>
      </c>
      <c r="J3551" s="19">
        <v>5</v>
      </c>
      <c r="K3551" s="19">
        <v>22</v>
      </c>
      <c r="L3551" s="19">
        <v>1</v>
      </c>
      <c r="M3551" s="19">
        <v>0</v>
      </c>
      <c r="N3551" s="19">
        <v>15</v>
      </c>
      <c r="O3551" s="19">
        <v>43</v>
      </c>
      <c r="P3551" s="14" t="str">
        <f>IFERROR(VLOOKUP($A3551,'Fielding Data'!$A:$H,MATCH(P$1,'Fielding Data'!$A$1:$H$1,0),0),"Other")</f>
        <v>3B</v>
      </c>
      <c r="Q3551" s="14">
        <f>IFERROR(VLOOKUP($A3551,'Fielding Data'!$A:$H,MATCH(Q$1,'Fielding Data'!$A$1:$H$1,0),0),"Other")</f>
        <v>29</v>
      </c>
      <c r="R3551" s="14">
        <f>IFERROR(VLOOKUP($A3551,'Fielding Data'!$A:$H,MATCH(R$1,'Fielding Data'!$A$1:$H$1,0),0),"Other")</f>
        <v>87</v>
      </c>
      <c r="S3551" s="14">
        <f>IFERROR(VLOOKUP($A3551,'Fielding Data'!$A:$H,MATCH(S$1,'Fielding Data'!$A$1:$H$1,0),0),"Other")</f>
        <v>5</v>
      </c>
      <c r="T3551" s="14">
        <f>IFERROR(VLOOKUP($A3551,'Fielding Data'!$A:$H,MATCH(T$1,'Fielding Data'!$A$1:$H$1,0),0),"Other")</f>
        <v>3</v>
      </c>
      <c r="U3551" s="14">
        <f>SUMIFS('Fielding Data'!E:E,'Fielding Data'!$A:$A,'Hitting Data'!$A3551)</f>
        <v>29</v>
      </c>
      <c r="V3551" s="14">
        <f>SUMIFS('Fielding Data'!F:F,'Fielding Data'!$A:$A,'Hitting Data'!$A3551)</f>
        <v>87</v>
      </c>
      <c r="W3551" s="14">
        <f>SUMIFS('Fielding Data'!G:G,'Fielding Data'!$A:$A,'Hitting Data'!$A3551)</f>
        <v>5</v>
      </c>
      <c r="X3551" s="14">
        <f>SUMIFS('Fielding Data'!H:H,'Fielding Data'!$A:$A,'Hitting Data'!$A3551)</f>
        <v>3</v>
      </c>
    </row>
    <row r="3552" spans="1:24" x14ac:dyDescent="0.25">
      <c r="A3552" s="14" t="str">
        <f t="shared" si="55"/>
        <v>atchisc012013</v>
      </c>
      <c r="B3552" s="19" t="s">
        <v>416</v>
      </c>
      <c r="C3552" s="19">
        <v>2013</v>
      </c>
      <c r="D3552" s="19">
        <v>51</v>
      </c>
      <c r="E3552" s="19">
        <v>0</v>
      </c>
      <c r="F3552" s="19">
        <v>0</v>
      </c>
      <c r="G3552" s="19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4" t="str">
        <f>IFERROR(VLOOKUP($A3552,'Fielding Data'!$A:$H,MATCH(P$1,'Fielding Data'!$A$1:$H$1,0),0),"Other")</f>
        <v>P</v>
      </c>
      <c r="Q3552" s="14">
        <f>IFERROR(VLOOKUP($A3552,'Fielding Data'!$A:$H,MATCH(Q$1,'Fielding Data'!$A$1:$H$1,0),0),"Other")</f>
        <v>5</v>
      </c>
      <c r="R3552" s="14">
        <f>IFERROR(VLOOKUP($A3552,'Fielding Data'!$A:$H,MATCH(R$1,'Fielding Data'!$A$1:$H$1,0),0),"Other")</f>
        <v>13</v>
      </c>
      <c r="S3552" s="14">
        <f>IFERROR(VLOOKUP($A3552,'Fielding Data'!$A:$H,MATCH(S$1,'Fielding Data'!$A$1:$H$1,0),0),"Other")</f>
        <v>1</v>
      </c>
      <c r="T3552" s="14">
        <f>IFERROR(VLOOKUP($A3552,'Fielding Data'!$A:$H,MATCH(T$1,'Fielding Data'!$A$1:$H$1,0),0),"Other")</f>
        <v>0</v>
      </c>
      <c r="U3552" s="14">
        <f>SUMIFS('Fielding Data'!E:E,'Fielding Data'!$A:$A,'Hitting Data'!$A3552)</f>
        <v>5</v>
      </c>
      <c r="V3552" s="14">
        <f>SUMIFS('Fielding Data'!F:F,'Fielding Data'!$A:$A,'Hitting Data'!$A3552)</f>
        <v>13</v>
      </c>
      <c r="W3552" s="14">
        <f>SUMIFS('Fielding Data'!G:G,'Fielding Data'!$A:$A,'Hitting Data'!$A3552)</f>
        <v>1</v>
      </c>
      <c r="X3552" s="14">
        <f>SUMIFS('Fielding Data'!H:H,'Fielding Data'!$A:$A,'Hitting Data'!$A3552)</f>
        <v>0</v>
      </c>
    </row>
    <row r="3553" spans="1:24" x14ac:dyDescent="0.25">
      <c r="A3553" s="14" t="str">
        <f t="shared" si="55"/>
        <v>aumonph012013</v>
      </c>
      <c r="B3553" s="19" t="s">
        <v>1661</v>
      </c>
      <c r="C3553" s="19">
        <v>2013</v>
      </c>
      <c r="D3553" s="19">
        <v>22</v>
      </c>
      <c r="E3553" s="19">
        <v>0</v>
      </c>
      <c r="F3553" s="19">
        <v>0</v>
      </c>
      <c r="G3553" s="19">
        <v>0</v>
      </c>
      <c r="H3553" s="19">
        <v>0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4" t="str">
        <f>IFERROR(VLOOKUP($A3553,'Fielding Data'!$A:$H,MATCH(P$1,'Fielding Data'!$A$1:$H$1,0),0),"Other")</f>
        <v>P</v>
      </c>
      <c r="Q3553" s="14">
        <f>IFERROR(VLOOKUP($A3553,'Fielding Data'!$A:$H,MATCH(Q$1,'Fielding Data'!$A$1:$H$1,0),0),"Other")</f>
        <v>1</v>
      </c>
      <c r="R3553" s="14">
        <f>IFERROR(VLOOKUP($A3553,'Fielding Data'!$A:$H,MATCH(R$1,'Fielding Data'!$A$1:$H$1,0),0),"Other")</f>
        <v>3</v>
      </c>
      <c r="S3553" s="14">
        <f>IFERROR(VLOOKUP($A3553,'Fielding Data'!$A:$H,MATCH(S$1,'Fielding Data'!$A$1:$H$1,0),0),"Other")</f>
        <v>0</v>
      </c>
      <c r="T3553" s="14">
        <f>IFERROR(VLOOKUP($A3553,'Fielding Data'!$A:$H,MATCH(T$1,'Fielding Data'!$A$1:$H$1,0),0),"Other")</f>
        <v>0</v>
      </c>
      <c r="U3553" s="14">
        <f>SUMIFS('Fielding Data'!E:E,'Fielding Data'!$A:$A,'Hitting Data'!$A3553)</f>
        <v>1</v>
      </c>
      <c r="V3553" s="14">
        <f>SUMIFS('Fielding Data'!F:F,'Fielding Data'!$A:$A,'Hitting Data'!$A3553)</f>
        <v>3</v>
      </c>
      <c r="W3553" s="14">
        <f>SUMIFS('Fielding Data'!G:G,'Fielding Data'!$A:$A,'Hitting Data'!$A3553)</f>
        <v>0</v>
      </c>
      <c r="X3553" s="14">
        <f>SUMIFS('Fielding Data'!H:H,'Fielding Data'!$A:$A,'Hitting Data'!$A3553)</f>
        <v>0</v>
      </c>
    </row>
    <row r="3554" spans="1:24" x14ac:dyDescent="0.25">
      <c r="A3554" s="14" t="str">
        <f t="shared" si="55"/>
        <v>avilaal012013</v>
      </c>
      <c r="B3554" s="19" t="s">
        <v>1043</v>
      </c>
      <c r="C3554" s="19">
        <v>2013</v>
      </c>
      <c r="D3554" s="19">
        <v>102</v>
      </c>
      <c r="E3554" s="19">
        <v>330</v>
      </c>
      <c r="F3554" s="19">
        <v>39</v>
      </c>
      <c r="G3554" s="19">
        <v>75</v>
      </c>
      <c r="H3554" s="19">
        <v>14</v>
      </c>
      <c r="I3554" s="19">
        <v>1</v>
      </c>
      <c r="J3554" s="19">
        <v>11</v>
      </c>
      <c r="K3554" s="19">
        <v>47</v>
      </c>
      <c r="L3554" s="19">
        <v>0</v>
      </c>
      <c r="M3554" s="19">
        <v>0</v>
      </c>
      <c r="N3554" s="19">
        <v>44</v>
      </c>
      <c r="O3554" s="19">
        <v>112</v>
      </c>
      <c r="P3554" s="14" t="str">
        <f>IFERROR(VLOOKUP($A3554,'Fielding Data'!$A:$H,MATCH(P$1,'Fielding Data'!$A$1:$H$1,0),0),"Other")</f>
        <v>C</v>
      </c>
      <c r="Q3554" s="14">
        <f>IFERROR(VLOOKUP($A3554,'Fielding Data'!$A:$H,MATCH(Q$1,'Fielding Data'!$A$1:$H$1,0),0),"Other")</f>
        <v>815</v>
      </c>
      <c r="R3554" s="14">
        <f>IFERROR(VLOOKUP($A3554,'Fielding Data'!$A:$H,MATCH(R$1,'Fielding Data'!$A$1:$H$1,0),0),"Other")</f>
        <v>29</v>
      </c>
      <c r="S3554" s="14">
        <f>IFERROR(VLOOKUP($A3554,'Fielding Data'!$A:$H,MATCH(S$1,'Fielding Data'!$A$1:$H$1,0),0),"Other")</f>
        <v>6</v>
      </c>
      <c r="T3554" s="14">
        <f>IFERROR(VLOOKUP($A3554,'Fielding Data'!$A:$H,MATCH(T$1,'Fielding Data'!$A$1:$H$1,0),0),"Other")</f>
        <v>4</v>
      </c>
      <c r="U3554" s="14">
        <f>SUMIFS('Fielding Data'!E:E,'Fielding Data'!$A:$A,'Hitting Data'!$A3554)</f>
        <v>815</v>
      </c>
      <c r="V3554" s="14">
        <f>SUMIFS('Fielding Data'!F:F,'Fielding Data'!$A:$A,'Hitting Data'!$A3554)</f>
        <v>29</v>
      </c>
      <c r="W3554" s="14">
        <f>SUMIFS('Fielding Data'!G:G,'Fielding Data'!$A:$A,'Hitting Data'!$A3554)</f>
        <v>6</v>
      </c>
      <c r="X3554" s="14">
        <f>SUMIFS('Fielding Data'!H:H,'Fielding Data'!$A:$A,'Hitting Data'!$A3554)</f>
        <v>4</v>
      </c>
    </row>
    <row r="3555" spans="1:24" x14ac:dyDescent="0.25">
      <c r="A3555" s="14" t="str">
        <f t="shared" si="55"/>
        <v>avilalu012013</v>
      </c>
      <c r="B3555" s="19" t="s">
        <v>1663</v>
      </c>
      <c r="C3555" s="19">
        <v>2013</v>
      </c>
      <c r="D3555" s="19">
        <v>75</v>
      </c>
      <c r="E3555" s="19">
        <v>0</v>
      </c>
      <c r="F3555" s="19">
        <v>0</v>
      </c>
      <c r="G3555" s="19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4" t="str">
        <f>IFERROR(VLOOKUP($A3555,'Fielding Data'!$A:$H,MATCH(P$1,'Fielding Data'!$A$1:$H$1,0),0),"Other")</f>
        <v>P</v>
      </c>
      <c r="Q3555" s="14">
        <f>IFERROR(VLOOKUP($A3555,'Fielding Data'!$A:$H,MATCH(Q$1,'Fielding Data'!$A$1:$H$1,0),0),"Other")</f>
        <v>11</v>
      </c>
      <c r="R3555" s="14">
        <f>IFERROR(VLOOKUP($A3555,'Fielding Data'!$A:$H,MATCH(R$1,'Fielding Data'!$A$1:$H$1,0),0),"Other")</f>
        <v>16</v>
      </c>
      <c r="S3555" s="14">
        <f>IFERROR(VLOOKUP($A3555,'Fielding Data'!$A:$H,MATCH(S$1,'Fielding Data'!$A$1:$H$1,0),0),"Other")</f>
        <v>0</v>
      </c>
      <c r="T3555" s="14">
        <f>IFERROR(VLOOKUP($A3555,'Fielding Data'!$A:$H,MATCH(T$1,'Fielding Data'!$A$1:$H$1,0),0),"Other")</f>
        <v>0</v>
      </c>
      <c r="U3555" s="14">
        <f>SUMIFS('Fielding Data'!E:E,'Fielding Data'!$A:$A,'Hitting Data'!$A3555)</f>
        <v>11</v>
      </c>
      <c r="V3555" s="14">
        <f>SUMIFS('Fielding Data'!F:F,'Fielding Data'!$A:$A,'Hitting Data'!$A3555)</f>
        <v>16</v>
      </c>
      <c r="W3555" s="14">
        <f>SUMIFS('Fielding Data'!G:G,'Fielding Data'!$A:$A,'Hitting Data'!$A3555)</f>
        <v>0</v>
      </c>
      <c r="X3555" s="14">
        <f>SUMIFS('Fielding Data'!H:H,'Fielding Data'!$A:$A,'Hitting Data'!$A3555)</f>
        <v>0</v>
      </c>
    </row>
    <row r="3556" spans="1:24" x14ac:dyDescent="0.25">
      <c r="A3556" s="14" t="str">
        <f t="shared" si="55"/>
        <v>avilemi012013</v>
      </c>
      <c r="B3556" s="19" t="s">
        <v>874</v>
      </c>
      <c r="C3556" s="19">
        <v>2013</v>
      </c>
      <c r="D3556" s="19">
        <v>124</v>
      </c>
      <c r="E3556" s="19">
        <v>361</v>
      </c>
      <c r="F3556" s="19">
        <v>54</v>
      </c>
      <c r="G3556" s="19">
        <v>91</v>
      </c>
      <c r="H3556" s="19">
        <v>15</v>
      </c>
      <c r="I3556" s="19">
        <v>0</v>
      </c>
      <c r="J3556" s="19">
        <v>9</v>
      </c>
      <c r="K3556" s="19">
        <v>46</v>
      </c>
      <c r="L3556" s="19">
        <v>8</v>
      </c>
      <c r="M3556" s="19">
        <v>5</v>
      </c>
      <c r="N3556" s="19">
        <v>15</v>
      </c>
      <c r="O3556" s="19">
        <v>41</v>
      </c>
      <c r="P3556" s="14" t="str">
        <f>IFERROR(VLOOKUP($A3556,'Fielding Data'!$A:$H,MATCH(P$1,'Fielding Data'!$A$1:$H$1,0),0),"Other")</f>
        <v>2B</v>
      </c>
      <c r="Q3556" s="14">
        <f>IFERROR(VLOOKUP($A3556,'Fielding Data'!$A:$H,MATCH(Q$1,'Fielding Data'!$A$1:$H$1,0),0),"Other")</f>
        <v>13</v>
      </c>
      <c r="R3556" s="14">
        <f>IFERROR(VLOOKUP($A3556,'Fielding Data'!$A:$H,MATCH(R$1,'Fielding Data'!$A$1:$H$1,0),0),"Other")</f>
        <v>31</v>
      </c>
      <c r="S3556" s="14">
        <f>IFERROR(VLOOKUP($A3556,'Fielding Data'!$A:$H,MATCH(S$1,'Fielding Data'!$A$1:$H$1,0),0),"Other")</f>
        <v>1</v>
      </c>
      <c r="T3556" s="14">
        <f>IFERROR(VLOOKUP($A3556,'Fielding Data'!$A:$H,MATCH(T$1,'Fielding Data'!$A$1:$H$1,0),0),"Other")</f>
        <v>5</v>
      </c>
      <c r="U3556" s="14">
        <f>SUMIFS('Fielding Data'!E:E,'Fielding Data'!$A:$A,'Hitting Data'!$A3556)</f>
        <v>110</v>
      </c>
      <c r="V3556" s="14">
        <f>SUMIFS('Fielding Data'!F:F,'Fielding Data'!$A:$A,'Hitting Data'!$A3556)</f>
        <v>200</v>
      </c>
      <c r="W3556" s="14">
        <f>SUMIFS('Fielding Data'!G:G,'Fielding Data'!$A:$A,'Hitting Data'!$A3556)</f>
        <v>8</v>
      </c>
      <c r="X3556" s="14">
        <f>SUMIFS('Fielding Data'!H:H,'Fielding Data'!$A:$A,'Hitting Data'!$A3556)</f>
        <v>37</v>
      </c>
    </row>
    <row r="3557" spans="1:24" x14ac:dyDescent="0.25">
      <c r="A3557" s="14" t="str">
        <f t="shared" si="55"/>
        <v>axelrdy012013</v>
      </c>
      <c r="B3557" s="19" t="s">
        <v>1427</v>
      </c>
      <c r="C3557" s="19">
        <v>2013</v>
      </c>
      <c r="D3557" s="19">
        <v>30</v>
      </c>
      <c r="E3557" s="19">
        <v>2</v>
      </c>
      <c r="F3557" s="19">
        <v>1</v>
      </c>
      <c r="G3557" s="19">
        <v>1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1</v>
      </c>
      <c r="P3557" s="14" t="str">
        <f>IFERROR(VLOOKUP($A3557,'Fielding Data'!$A:$H,MATCH(P$1,'Fielding Data'!$A$1:$H$1,0),0),"Other")</f>
        <v>P</v>
      </c>
      <c r="Q3557" s="14">
        <f>IFERROR(VLOOKUP($A3557,'Fielding Data'!$A:$H,MATCH(Q$1,'Fielding Data'!$A$1:$H$1,0),0),"Other")</f>
        <v>13</v>
      </c>
      <c r="R3557" s="14">
        <f>IFERROR(VLOOKUP($A3557,'Fielding Data'!$A:$H,MATCH(R$1,'Fielding Data'!$A$1:$H$1,0),0),"Other")</f>
        <v>12</v>
      </c>
      <c r="S3557" s="14">
        <f>IFERROR(VLOOKUP($A3557,'Fielding Data'!$A:$H,MATCH(S$1,'Fielding Data'!$A$1:$H$1,0),0),"Other")</f>
        <v>1</v>
      </c>
      <c r="T3557" s="14">
        <f>IFERROR(VLOOKUP($A3557,'Fielding Data'!$A:$H,MATCH(T$1,'Fielding Data'!$A$1:$H$1,0),0),"Other")</f>
        <v>1</v>
      </c>
      <c r="U3557" s="14">
        <f>SUMIFS('Fielding Data'!E:E,'Fielding Data'!$A:$A,'Hitting Data'!$A3557)</f>
        <v>13</v>
      </c>
      <c r="V3557" s="14">
        <f>SUMIFS('Fielding Data'!F:F,'Fielding Data'!$A:$A,'Hitting Data'!$A3557)</f>
        <v>12</v>
      </c>
      <c r="W3557" s="14">
        <f>SUMIFS('Fielding Data'!G:G,'Fielding Data'!$A:$A,'Hitting Data'!$A3557)</f>
        <v>1</v>
      </c>
      <c r="X3557" s="14">
        <f>SUMIFS('Fielding Data'!H:H,'Fielding Data'!$A:$A,'Hitting Data'!$A3557)</f>
        <v>1</v>
      </c>
    </row>
    <row r="3558" spans="1:24" x14ac:dyDescent="0.25">
      <c r="A3558" s="14" t="str">
        <f t="shared" si="55"/>
        <v>aybarer012013</v>
      </c>
      <c r="B3558" s="19" t="s">
        <v>626</v>
      </c>
      <c r="C3558" s="19">
        <v>2013</v>
      </c>
      <c r="D3558" s="19">
        <v>138</v>
      </c>
      <c r="E3558" s="19">
        <v>550</v>
      </c>
      <c r="F3558" s="19">
        <v>68</v>
      </c>
      <c r="G3558" s="19">
        <v>149</v>
      </c>
      <c r="H3558" s="19">
        <v>33</v>
      </c>
      <c r="I3558" s="19">
        <v>5</v>
      </c>
      <c r="J3558" s="19">
        <v>6</v>
      </c>
      <c r="K3558" s="19">
        <v>54</v>
      </c>
      <c r="L3558" s="19">
        <v>12</v>
      </c>
      <c r="M3558" s="19">
        <v>7</v>
      </c>
      <c r="N3558" s="19">
        <v>23</v>
      </c>
      <c r="O3558" s="19">
        <v>59</v>
      </c>
      <c r="P3558" s="14" t="str">
        <f>IFERROR(VLOOKUP($A3558,'Fielding Data'!$A:$H,MATCH(P$1,'Fielding Data'!$A$1:$H$1,0),0),"Other")</f>
        <v>SS</v>
      </c>
      <c r="Q3558" s="14">
        <f>IFERROR(VLOOKUP($A3558,'Fielding Data'!$A:$H,MATCH(Q$1,'Fielding Data'!$A$1:$H$1,0),0),"Other")</f>
        <v>217</v>
      </c>
      <c r="R3558" s="14">
        <f>IFERROR(VLOOKUP($A3558,'Fielding Data'!$A:$H,MATCH(R$1,'Fielding Data'!$A$1:$H$1,0),0),"Other")</f>
        <v>328</v>
      </c>
      <c r="S3558" s="14">
        <f>IFERROR(VLOOKUP($A3558,'Fielding Data'!$A:$H,MATCH(S$1,'Fielding Data'!$A$1:$H$1,0),0),"Other")</f>
        <v>15</v>
      </c>
      <c r="T3558" s="14">
        <f>IFERROR(VLOOKUP($A3558,'Fielding Data'!$A:$H,MATCH(T$1,'Fielding Data'!$A$1:$H$1,0),0),"Other")</f>
        <v>78</v>
      </c>
      <c r="U3558" s="14">
        <f>SUMIFS('Fielding Data'!E:E,'Fielding Data'!$A:$A,'Hitting Data'!$A3558)</f>
        <v>217</v>
      </c>
      <c r="V3558" s="14">
        <f>SUMIFS('Fielding Data'!F:F,'Fielding Data'!$A:$A,'Hitting Data'!$A3558)</f>
        <v>328</v>
      </c>
      <c r="W3558" s="14">
        <f>SUMIFS('Fielding Data'!G:G,'Fielding Data'!$A:$A,'Hitting Data'!$A3558)</f>
        <v>15</v>
      </c>
      <c r="X3558" s="14">
        <f>SUMIFS('Fielding Data'!H:H,'Fielding Data'!$A:$A,'Hitting Data'!$A3558)</f>
        <v>78</v>
      </c>
    </row>
    <row r="3559" spans="1:24" x14ac:dyDescent="0.25">
      <c r="A3559" s="14" t="str">
        <f t="shared" si="55"/>
        <v>badenbu012013</v>
      </c>
      <c r="B3559" s="19" t="s">
        <v>875</v>
      </c>
      <c r="C3559" s="19">
        <v>2013</v>
      </c>
      <c r="D3559" s="19">
        <v>63</v>
      </c>
      <c r="E3559" s="19">
        <v>1</v>
      </c>
      <c r="F3559" s="19">
        <v>0</v>
      </c>
      <c r="G3559" s="19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1</v>
      </c>
      <c r="P3559" s="14" t="str">
        <f>IFERROR(VLOOKUP($A3559,'Fielding Data'!$A:$H,MATCH(P$1,'Fielding Data'!$A$1:$H$1,0),0),"Other")</f>
        <v>P</v>
      </c>
      <c r="Q3559" s="14">
        <f>IFERROR(VLOOKUP($A3559,'Fielding Data'!$A:$H,MATCH(Q$1,'Fielding Data'!$A$1:$H$1,0),0),"Other")</f>
        <v>1</v>
      </c>
      <c r="R3559" s="14">
        <f>IFERROR(VLOOKUP($A3559,'Fielding Data'!$A:$H,MATCH(R$1,'Fielding Data'!$A$1:$H$1,0),0),"Other")</f>
        <v>15</v>
      </c>
      <c r="S3559" s="14">
        <f>IFERROR(VLOOKUP($A3559,'Fielding Data'!$A:$H,MATCH(S$1,'Fielding Data'!$A$1:$H$1,0),0),"Other")</f>
        <v>2</v>
      </c>
      <c r="T3559" s="14">
        <f>IFERROR(VLOOKUP($A3559,'Fielding Data'!$A:$H,MATCH(T$1,'Fielding Data'!$A$1:$H$1,0),0),"Other")</f>
        <v>2</v>
      </c>
      <c r="U3559" s="14">
        <f>SUMIFS('Fielding Data'!E:E,'Fielding Data'!$A:$A,'Hitting Data'!$A3559)</f>
        <v>1</v>
      </c>
      <c r="V3559" s="14">
        <f>SUMIFS('Fielding Data'!F:F,'Fielding Data'!$A:$A,'Hitting Data'!$A3559)</f>
        <v>15</v>
      </c>
      <c r="W3559" s="14">
        <f>SUMIFS('Fielding Data'!G:G,'Fielding Data'!$A:$A,'Hitting Data'!$A3559)</f>
        <v>2</v>
      </c>
      <c r="X3559" s="14">
        <f>SUMIFS('Fielding Data'!H:H,'Fielding Data'!$A:$A,'Hitting Data'!$A3559)</f>
        <v>2</v>
      </c>
    </row>
    <row r="3560" spans="1:24" x14ac:dyDescent="0.25">
      <c r="A3560" s="14" t="str">
        <f t="shared" si="55"/>
        <v>bailean012013</v>
      </c>
      <c r="B3560" s="19" t="s">
        <v>1045</v>
      </c>
      <c r="C3560" s="19">
        <v>2013</v>
      </c>
      <c r="D3560" s="19">
        <v>30</v>
      </c>
      <c r="E3560" s="19">
        <v>0</v>
      </c>
      <c r="F3560" s="19">
        <v>0</v>
      </c>
      <c r="G3560" s="19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4" t="str">
        <f>IFERROR(VLOOKUP($A3560,'Fielding Data'!$A:$H,MATCH(P$1,'Fielding Data'!$A$1:$H$1,0),0),"Other")</f>
        <v>P</v>
      </c>
      <c r="Q3560" s="14">
        <f>IFERROR(VLOOKUP($A3560,'Fielding Data'!$A:$H,MATCH(Q$1,'Fielding Data'!$A$1:$H$1,0),0),"Other")</f>
        <v>1</v>
      </c>
      <c r="R3560" s="14">
        <f>IFERROR(VLOOKUP($A3560,'Fielding Data'!$A:$H,MATCH(R$1,'Fielding Data'!$A$1:$H$1,0),0),"Other")</f>
        <v>0</v>
      </c>
      <c r="S3560" s="14">
        <f>IFERROR(VLOOKUP($A3560,'Fielding Data'!$A:$H,MATCH(S$1,'Fielding Data'!$A$1:$H$1,0),0),"Other")</f>
        <v>0</v>
      </c>
      <c r="T3560" s="14">
        <f>IFERROR(VLOOKUP($A3560,'Fielding Data'!$A:$H,MATCH(T$1,'Fielding Data'!$A$1:$H$1,0),0),"Other")</f>
        <v>1</v>
      </c>
      <c r="U3560" s="14">
        <f>SUMIFS('Fielding Data'!E:E,'Fielding Data'!$A:$A,'Hitting Data'!$A3560)</f>
        <v>1</v>
      </c>
      <c r="V3560" s="14">
        <f>SUMIFS('Fielding Data'!F:F,'Fielding Data'!$A:$A,'Hitting Data'!$A3560)</f>
        <v>0</v>
      </c>
      <c r="W3560" s="14">
        <f>SUMIFS('Fielding Data'!G:G,'Fielding Data'!$A:$A,'Hitting Data'!$A3560)</f>
        <v>0</v>
      </c>
      <c r="X3560" s="14">
        <f>SUMIFS('Fielding Data'!H:H,'Fielding Data'!$A:$A,'Hitting Data'!$A3560)</f>
        <v>1</v>
      </c>
    </row>
    <row r="3561" spans="1:24" x14ac:dyDescent="0.25">
      <c r="A3561" s="14" t="str">
        <f t="shared" si="55"/>
        <v>baileho022013</v>
      </c>
      <c r="B3561" s="19" t="s">
        <v>753</v>
      </c>
      <c r="C3561" s="19">
        <v>2013</v>
      </c>
      <c r="D3561" s="19">
        <v>32</v>
      </c>
      <c r="E3561" s="19">
        <v>58</v>
      </c>
      <c r="F3561" s="19">
        <v>3</v>
      </c>
      <c r="G3561" s="19">
        <v>9</v>
      </c>
      <c r="H3561" s="19">
        <v>1</v>
      </c>
      <c r="I3561" s="19">
        <v>0</v>
      </c>
      <c r="J3561" s="19">
        <v>0</v>
      </c>
      <c r="K3561" s="19">
        <v>1</v>
      </c>
      <c r="L3561" s="19">
        <v>0</v>
      </c>
      <c r="M3561" s="19">
        <v>0</v>
      </c>
      <c r="N3561" s="19">
        <v>3</v>
      </c>
      <c r="O3561" s="19">
        <v>18</v>
      </c>
      <c r="P3561" s="14" t="str">
        <f>IFERROR(VLOOKUP($A3561,'Fielding Data'!$A:$H,MATCH(P$1,'Fielding Data'!$A$1:$H$1,0),0),"Other")</f>
        <v>P</v>
      </c>
      <c r="Q3561" s="14">
        <f>IFERROR(VLOOKUP($A3561,'Fielding Data'!$A:$H,MATCH(Q$1,'Fielding Data'!$A$1:$H$1,0),0),"Other")</f>
        <v>20</v>
      </c>
      <c r="R3561" s="14">
        <f>IFERROR(VLOOKUP($A3561,'Fielding Data'!$A:$H,MATCH(R$1,'Fielding Data'!$A$1:$H$1,0),0),"Other")</f>
        <v>26</v>
      </c>
      <c r="S3561" s="14">
        <f>IFERROR(VLOOKUP($A3561,'Fielding Data'!$A:$H,MATCH(S$1,'Fielding Data'!$A$1:$H$1,0),0),"Other")</f>
        <v>1</v>
      </c>
      <c r="T3561" s="14">
        <f>IFERROR(VLOOKUP($A3561,'Fielding Data'!$A:$H,MATCH(T$1,'Fielding Data'!$A$1:$H$1,0),0),"Other")</f>
        <v>2</v>
      </c>
      <c r="U3561" s="14">
        <f>SUMIFS('Fielding Data'!E:E,'Fielding Data'!$A:$A,'Hitting Data'!$A3561)</f>
        <v>20</v>
      </c>
      <c r="V3561" s="14">
        <f>SUMIFS('Fielding Data'!F:F,'Fielding Data'!$A:$A,'Hitting Data'!$A3561)</f>
        <v>26</v>
      </c>
      <c r="W3561" s="14">
        <f>SUMIFS('Fielding Data'!G:G,'Fielding Data'!$A:$A,'Hitting Data'!$A3561)</f>
        <v>1</v>
      </c>
      <c r="X3561" s="14">
        <f>SUMIFS('Fielding Data'!H:H,'Fielding Data'!$A:$A,'Hitting Data'!$A3561)</f>
        <v>2</v>
      </c>
    </row>
    <row r="3562" spans="1:24" x14ac:dyDescent="0.25">
      <c r="A3562" s="14" t="str">
        <f t="shared" si="55"/>
        <v>bakerje032013</v>
      </c>
      <c r="B3562" s="19" t="s">
        <v>514</v>
      </c>
      <c r="C3562" s="19">
        <v>2013</v>
      </c>
      <c r="D3562" s="19">
        <v>74</v>
      </c>
      <c r="E3562" s="19">
        <v>154</v>
      </c>
      <c r="F3562" s="19">
        <v>21</v>
      </c>
      <c r="G3562" s="19">
        <v>43</v>
      </c>
      <c r="H3562" s="19">
        <v>8</v>
      </c>
      <c r="I3562" s="19">
        <v>0</v>
      </c>
      <c r="J3562" s="19">
        <v>11</v>
      </c>
      <c r="K3562" s="19">
        <v>21</v>
      </c>
      <c r="L3562" s="19">
        <v>1</v>
      </c>
      <c r="M3562" s="19">
        <v>0</v>
      </c>
      <c r="N3562" s="19">
        <v>18</v>
      </c>
      <c r="O3562" s="19">
        <v>48</v>
      </c>
      <c r="P3562" s="14" t="str">
        <f>IFERROR(VLOOKUP($A3562,'Fielding Data'!$A:$H,MATCH(P$1,'Fielding Data'!$A$1:$H$1,0),0),"Other")</f>
        <v>1B</v>
      </c>
      <c r="Q3562" s="14">
        <f>IFERROR(VLOOKUP($A3562,'Fielding Data'!$A:$H,MATCH(Q$1,'Fielding Data'!$A$1:$H$1,0),0),"Other")</f>
        <v>109</v>
      </c>
      <c r="R3562" s="14">
        <f>IFERROR(VLOOKUP($A3562,'Fielding Data'!$A:$H,MATCH(R$1,'Fielding Data'!$A$1:$H$1,0),0),"Other")</f>
        <v>3</v>
      </c>
      <c r="S3562" s="14">
        <f>IFERROR(VLOOKUP($A3562,'Fielding Data'!$A:$H,MATCH(S$1,'Fielding Data'!$A$1:$H$1,0),0),"Other")</f>
        <v>0</v>
      </c>
      <c r="T3562" s="14">
        <f>IFERROR(VLOOKUP($A3562,'Fielding Data'!$A:$H,MATCH(T$1,'Fielding Data'!$A$1:$H$1,0),0),"Other")</f>
        <v>7</v>
      </c>
      <c r="U3562" s="14">
        <f>SUMIFS('Fielding Data'!E:E,'Fielding Data'!$A:$A,'Hitting Data'!$A3562)</f>
        <v>135</v>
      </c>
      <c r="V3562" s="14">
        <f>SUMIFS('Fielding Data'!F:F,'Fielding Data'!$A:$A,'Hitting Data'!$A3562)</f>
        <v>18</v>
      </c>
      <c r="W3562" s="14">
        <f>SUMIFS('Fielding Data'!G:G,'Fielding Data'!$A:$A,'Hitting Data'!$A3562)</f>
        <v>1</v>
      </c>
      <c r="X3562" s="14">
        <f>SUMIFS('Fielding Data'!H:H,'Fielding Data'!$A:$A,'Hitting Data'!$A3562)</f>
        <v>9</v>
      </c>
    </row>
    <row r="3563" spans="1:24" x14ac:dyDescent="0.25">
      <c r="A3563" s="14" t="str">
        <f t="shared" si="55"/>
        <v>bakerjo012013</v>
      </c>
      <c r="B3563" s="19" t="s">
        <v>876</v>
      </c>
      <c r="C3563" s="19">
        <v>2013</v>
      </c>
      <c r="D3563" s="19">
        <v>16</v>
      </c>
      <c r="E3563" s="19">
        <v>40</v>
      </c>
      <c r="F3563" s="19">
        <v>0</v>
      </c>
      <c r="G3563" s="19">
        <v>6</v>
      </c>
      <c r="H3563" s="19">
        <v>0</v>
      </c>
      <c r="I3563" s="19">
        <v>0</v>
      </c>
      <c r="J3563" s="19">
        <v>0</v>
      </c>
      <c r="K3563" s="19">
        <v>2</v>
      </c>
      <c r="L3563" s="19">
        <v>0</v>
      </c>
      <c r="M3563" s="19">
        <v>0</v>
      </c>
      <c r="N3563" s="19">
        <v>6</v>
      </c>
      <c r="O3563" s="19">
        <v>12</v>
      </c>
      <c r="P3563" s="14" t="str">
        <f>IFERROR(VLOOKUP($A3563,'Fielding Data'!$A:$H,MATCH(P$1,'Fielding Data'!$A$1:$H$1,0),0),"Other")</f>
        <v>C</v>
      </c>
      <c r="Q3563" s="14">
        <f>IFERROR(VLOOKUP($A3563,'Fielding Data'!$A:$H,MATCH(Q$1,'Fielding Data'!$A$1:$H$1,0),0),"Other")</f>
        <v>81</v>
      </c>
      <c r="R3563" s="14">
        <f>IFERROR(VLOOKUP($A3563,'Fielding Data'!$A:$H,MATCH(R$1,'Fielding Data'!$A$1:$H$1,0),0),"Other")</f>
        <v>9</v>
      </c>
      <c r="S3563" s="14">
        <f>IFERROR(VLOOKUP($A3563,'Fielding Data'!$A:$H,MATCH(S$1,'Fielding Data'!$A$1:$H$1,0),0),"Other")</f>
        <v>0</v>
      </c>
      <c r="T3563" s="14">
        <f>IFERROR(VLOOKUP($A3563,'Fielding Data'!$A:$H,MATCH(T$1,'Fielding Data'!$A$1:$H$1,0),0),"Other")</f>
        <v>2</v>
      </c>
      <c r="U3563" s="14">
        <f>SUMIFS('Fielding Data'!E:E,'Fielding Data'!$A:$A,'Hitting Data'!$A3563)</f>
        <v>81</v>
      </c>
      <c r="V3563" s="14">
        <f>SUMIFS('Fielding Data'!F:F,'Fielding Data'!$A:$A,'Hitting Data'!$A3563)</f>
        <v>9</v>
      </c>
      <c r="W3563" s="14">
        <f>SUMIFS('Fielding Data'!G:G,'Fielding Data'!$A:$A,'Hitting Data'!$A3563)</f>
        <v>0</v>
      </c>
      <c r="X3563" s="14">
        <f>SUMIFS('Fielding Data'!H:H,'Fielding Data'!$A:$A,'Hitting Data'!$A3563)</f>
        <v>2</v>
      </c>
    </row>
    <row r="3564" spans="1:24" x14ac:dyDescent="0.25">
      <c r="A3564" s="14" t="str">
        <f t="shared" si="55"/>
        <v>bakersc022013</v>
      </c>
      <c r="B3564" s="19" t="s">
        <v>515</v>
      </c>
      <c r="C3564" s="19">
        <v>2013</v>
      </c>
      <c r="D3564" s="19">
        <v>3</v>
      </c>
      <c r="E3564" s="19">
        <v>3</v>
      </c>
      <c r="F3564" s="19">
        <v>0</v>
      </c>
      <c r="G3564" s="19">
        <v>0</v>
      </c>
      <c r="H3564" s="19">
        <v>0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2</v>
      </c>
      <c r="P3564" s="14" t="str">
        <f>IFERROR(VLOOKUP($A3564,'Fielding Data'!$A:$H,MATCH(P$1,'Fielding Data'!$A$1:$H$1,0),0),"Other")</f>
        <v>P</v>
      </c>
      <c r="Q3564" s="14">
        <f>IFERROR(VLOOKUP($A3564,'Fielding Data'!$A:$H,MATCH(Q$1,'Fielding Data'!$A$1:$H$1,0),0),"Other")</f>
        <v>2</v>
      </c>
      <c r="R3564" s="14">
        <f>IFERROR(VLOOKUP($A3564,'Fielding Data'!$A:$H,MATCH(R$1,'Fielding Data'!$A$1:$H$1,0),0),"Other")</f>
        <v>1</v>
      </c>
      <c r="S3564" s="14">
        <f>IFERROR(VLOOKUP($A3564,'Fielding Data'!$A:$H,MATCH(S$1,'Fielding Data'!$A$1:$H$1,0),0),"Other")</f>
        <v>0</v>
      </c>
      <c r="T3564" s="14">
        <f>IFERROR(VLOOKUP($A3564,'Fielding Data'!$A:$H,MATCH(T$1,'Fielding Data'!$A$1:$H$1,0),0),"Other")</f>
        <v>0</v>
      </c>
      <c r="U3564" s="14">
        <f>SUMIFS('Fielding Data'!E:E,'Fielding Data'!$A:$A,'Hitting Data'!$A3564)</f>
        <v>2</v>
      </c>
      <c r="V3564" s="14">
        <f>SUMIFS('Fielding Data'!F:F,'Fielding Data'!$A:$A,'Hitting Data'!$A3564)</f>
        <v>1</v>
      </c>
      <c r="W3564" s="14">
        <f>SUMIFS('Fielding Data'!G:G,'Fielding Data'!$A:$A,'Hitting Data'!$A3564)</f>
        <v>0</v>
      </c>
      <c r="X3564" s="14">
        <f>SUMIFS('Fielding Data'!H:H,'Fielding Data'!$A:$A,'Hitting Data'!$A3564)</f>
        <v>0</v>
      </c>
    </row>
    <row r="3565" spans="1:24" x14ac:dyDescent="0.25">
      <c r="A3565" s="14" t="str">
        <f t="shared" si="55"/>
        <v>balfogr012013</v>
      </c>
      <c r="B3565" s="19" t="s">
        <v>229</v>
      </c>
      <c r="C3565" s="19">
        <v>2013</v>
      </c>
      <c r="D3565" s="19">
        <v>65</v>
      </c>
      <c r="E3565" s="19">
        <v>0</v>
      </c>
      <c r="F3565" s="19">
        <v>0</v>
      </c>
      <c r="G3565" s="19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4" t="str">
        <f>IFERROR(VLOOKUP($A3565,'Fielding Data'!$A:$H,MATCH(P$1,'Fielding Data'!$A$1:$H$1,0),0),"Other")</f>
        <v>P</v>
      </c>
      <c r="Q3565" s="14">
        <f>IFERROR(VLOOKUP($A3565,'Fielding Data'!$A:$H,MATCH(Q$1,'Fielding Data'!$A$1:$H$1,0),0),"Other")</f>
        <v>1</v>
      </c>
      <c r="R3565" s="14">
        <f>IFERROR(VLOOKUP($A3565,'Fielding Data'!$A:$H,MATCH(R$1,'Fielding Data'!$A$1:$H$1,0),0),"Other")</f>
        <v>5</v>
      </c>
      <c r="S3565" s="14">
        <f>IFERROR(VLOOKUP($A3565,'Fielding Data'!$A:$H,MATCH(S$1,'Fielding Data'!$A$1:$H$1,0),0),"Other")</f>
        <v>1</v>
      </c>
      <c r="T3565" s="14">
        <f>IFERROR(VLOOKUP($A3565,'Fielding Data'!$A:$H,MATCH(T$1,'Fielding Data'!$A$1:$H$1,0),0),"Other")</f>
        <v>1</v>
      </c>
      <c r="U3565" s="14">
        <f>SUMIFS('Fielding Data'!E:E,'Fielding Data'!$A:$A,'Hitting Data'!$A3565)</f>
        <v>1</v>
      </c>
      <c r="V3565" s="14">
        <f>SUMIFS('Fielding Data'!F:F,'Fielding Data'!$A:$A,'Hitting Data'!$A3565)</f>
        <v>5</v>
      </c>
      <c r="W3565" s="14">
        <f>SUMIFS('Fielding Data'!G:G,'Fielding Data'!$A:$A,'Hitting Data'!$A3565)</f>
        <v>1</v>
      </c>
      <c r="X3565" s="14">
        <f>SUMIFS('Fielding Data'!H:H,'Fielding Data'!$A:$A,'Hitting Data'!$A3565)</f>
        <v>1</v>
      </c>
    </row>
    <row r="3566" spans="1:24" x14ac:dyDescent="0.25">
      <c r="A3566" s="14" t="str">
        <f t="shared" si="55"/>
        <v>bantzbr012013</v>
      </c>
      <c r="B3566" s="19" t="s">
        <v>1874</v>
      </c>
      <c r="C3566" s="19">
        <v>2013</v>
      </c>
      <c r="D3566" s="19">
        <v>1</v>
      </c>
      <c r="E3566" s="19">
        <v>2</v>
      </c>
      <c r="F3566" s="19">
        <v>0</v>
      </c>
      <c r="G3566" s="19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1</v>
      </c>
      <c r="P3566" s="14" t="str">
        <f>IFERROR(VLOOKUP($A3566,'Fielding Data'!$A:$H,MATCH(P$1,'Fielding Data'!$A$1:$H$1,0),0),"Other")</f>
        <v>C</v>
      </c>
      <c r="Q3566" s="14">
        <f>IFERROR(VLOOKUP($A3566,'Fielding Data'!$A:$H,MATCH(Q$1,'Fielding Data'!$A$1:$H$1,0),0),"Other")</f>
        <v>5</v>
      </c>
      <c r="R3566" s="14">
        <f>IFERROR(VLOOKUP($A3566,'Fielding Data'!$A:$H,MATCH(R$1,'Fielding Data'!$A$1:$H$1,0),0),"Other")</f>
        <v>0</v>
      </c>
      <c r="S3566" s="14">
        <f>IFERROR(VLOOKUP($A3566,'Fielding Data'!$A:$H,MATCH(S$1,'Fielding Data'!$A$1:$H$1,0),0),"Other")</f>
        <v>0</v>
      </c>
      <c r="T3566" s="14">
        <f>IFERROR(VLOOKUP($A3566,'Fielding Data'!$A:$H,MATCH(T$1,'Fielding Data'!$A$1:$H$1,0),0),"Other")</f>
        <v>0</v>
      </c>
      <c r="U3566" s="14">
        <f>SUMIFS('Fielding Data'!E:E,'Fielding Data'!$A:$A,'Hitting Data'!$A3566)</f>
        <v>5</v>
      </c>
      <c r="V3566" s="14">
        <f>SUMIFS('Fielding Data'!F:F,'Fielding Data'!$A:$A,'Hitting Data'!$A3566)</f>
        <v>0</v>
      </c>
      <c r="W3566" s="14">
        <f>SUMIFS('Fielding Data'!G:G,'Fielding Data'!$A:$A,'Hitting Data'!$A3566)</f>
        <v>0</v>
      </c>
      <c r="X3566" s="14">
        <f>SUMIFS('Fielding Data'!H:H,'Fielding Data'!$A:$A,'Hitting Data'!$A3566)</f>
        <v>0</v>
      </c>
    </row>
    <row r="3567" spans="1:24" x14ac:dyDescent="0.25">
      <c r="A3567" s="14" t="str">
        <f t="shared" si="55"/>
        <v>bardda012013</v>
      </c>
      <c r="B3567" s="19" t="s">
        <v>1046</v>
      </c>
      <c r="C3567" s="19">
        <v>2013</v>
      </c>
      <c r="D3567" s="19">
        <v>2</v>
      </c>
      <c r="E3567" s="19">
        <v>0</v>
      </c>
      <c r="F3567" s="19">
        <v>0</v>
      </c>
      <c r="G3567" s="19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4" t="str">
        <f>IFERROR(VLOOKUP($A3567,'Fielding Data'!$A:$H,MATCH(P$1,'Fielding Data'!$A$1:$H$1,0),0),"Other")</f>
        <v>P</v>
      </c>
      <c r="Q3567" s="14">
        <f>IFERROR(VLOOKUP($A3567,'Fielding Data'!$A:$H,MATCH(Q$1,'Fielding Data'!$A$1:$H$1,0),0),"Other")</f>
        <v>0</v>
      </c>
      <c r="R3567" s="14">
        <f>IFERROR(VLOOKUP($A3567,'Fielding Data'!$A:$H,MATCH(R$1,'Fielding Data'!$A$1:$H$1,0),0),"Other")</f>
        <v>1</v>
      </c>
      <c r="S3567" s="14">
        <f>IFERROR(VLOOKUP($A3567,'Fielding Data'!$A:$H,MATCH(S$1,'Fielding Data'!$A$1:$H$1,0),0),"Other")</f>
        <v>0</v>
      </c>
      <c r="T3567" s="14">
        <f>IFERROR(VLOOKUP($A3567,'Fielding Data'!$A:$H,MATCH(T$1,'Fielding Data'!$A$1:$H$1,0),0),"Other")</f>
        <v>0</v>
      </c>
      <c r="U3567" s="14">
        <f>SUMIFS('Fielding Data'!E:E,'Fielding Data'!$A:$A,'Hitting Data'!$A3567)</f>
        <v>0</v>
      </c>
      <c r="V3567" s="14">
        <f>SUMIFS('Fielding Data'!F:F,'Fielding Data'!$A:$A,'Hitting Data'!$A3567)</f>
        <v>1</v>
      </c>
      <c r="W3567" s="14">
        <f>SUMIFS('Fielding Data'!G:G,'Fielding Data'!$A:$A,'Hitting Data'!$A3567)</f>
        <v>0</v>
      </c>
      <c r="X3567" s="14">
        <f>SUMIFS('Fielding Data'!H:H,'Fielding Data'!$A:$A,'Hitting Data'!$A3567)</f>
        <v>0</v>
      </c>
    </row>
    <row r="3568" spans="1:24" x14ac:dyDescent="0.25">
      <c r="A3568" s="14" t="str">
        <f t="shared" si="55"/>
        <v>barmecl012013</v>
      </c>
      <c r="B3568" s="19" t="s">
        <v>352</v>
      </c>
      <c r="C3568" s="19">
        <v>2013</v>
      </c>
      <c r="D3568" s="19">
        <v>108</v>
      </c>
      <c r="E3568" s="19">
        <v>304</v>
      </c>
      <c r="F3568" s="19">
        <v>22</v>
      </c>
      <c r="G3568" s="19">
        <v>64</v>
      </c>
      <c r="H3568" s="19">
        <v>15</v>
      </c>
      <c r="I3568" s="19">
        <v>0</v>
      </c>
      <c r="J3568" s="19">
        <v>5</v>
      </c>
      <c r="K3568" s="19">
        <v>23</v>
      </c>
      <c r="L3568" s="19">
        <v>0</v>
      </c>
      <c r="M3568" s="19">
        <v>0</v>
      </c>
      <c r="N3568" s="19">
        <v>14</v>
      </c>
      <c r="O3568" s="19">
        <v>70</v>
      </c>
      <c r="P3568" s="14" t="str">
        <f>IFERROR(VLOOKUP($A3568,'Fielding Data'!$A:$H,MATCH(P$1,'Fielding Data'!$A$1:$H$1,0),0),"Other")</f>
        <v>SS</v>
      </c>
      <c r="Q3568" s="14">
        <f>IFERROR(VLOOKUP($A3568,'Fielding Data'!$A:$H,MATCH(Q$1,'Fielding Data'!$A$1:$H$1,0),0),"Other")</f>
        <v>107</v>
      </c>
      <c r="R3568" s="14">
        <f>IFERROR(VLOOKUP($A3568,'Fielding Data'!$A:$H,MATCH(R$1,'Fielding Data'!$A$1:$H$1,0),0),"Other")</f>
        <v>282</v>
      </c>
      <c r="S3568" s="14">
        <f>IFERROR(VLOOKUP($A3568,'Fielding Data'!$A:$H,MATCH(S$1,'Fielding Data'!$A$1:$H$1,0),0),"Other")</f>
        <v>13</v>
      </c>
      <c r="T3568" s="14">
        <f>IFERROR(VLOOKUP($A3568,'Fielding Data'!$A:$H,MATCH(T$1,'Fielding Data'!$A$1:$H$1,0),0),"Other")</f>
        <v>53</v>
      </c>
      <c r="U3568" s="14">
        <f>SUMIFS('Fielding Data'!E:E,'Fielding Data'!$A:$A,'Hitting Data'!$A3568)</f>
        <v>107</v>
      </c>
      <c r="V3568" s="14">
        <f>SUMIFS('Fielding Data'!F:F,'Fielding Data'!$A:$A,'Hitting Data'!$A3568)</f>
        <v>282</v>
      </c>
      <c r="W3568" s="14">
        <f>SUMIFS('Fielding Data'!G:G,'Fielding Data'!$A:$A,'Hitting Data'!$A3568)</f>
        <v>13</v>
      </c>
      <c r="X3568" s="14">
        <f>SUMIFS('Fielding Data'!H:H,'Fielding Data'!$A:$A,'Hitting Data'!$A3568)</f>
        <v>53</v>
      </c>
    </row>
    <row r="3569" spans="1:24" x14ac:dyDescent="0.25">
      <c r="A3569" s="14" t="str">
        <f t="shared" si="55"/>
        <v>barnebr022013</v>
      </c>
      <c r="B3569" s="19" t="s">
        <v>1664</v>
      </c>
      <c r="C3569" s="19">
        <v>2013</v>
      </c>
      <c r="D3569" s="19">
        <v>136</v>
      </c>
      <c r="E3569" s="19">
        <v>408</v>
      </c>
      <c r="F3569" s="19">
        <v>46</v>
      </c>
      <c r="G3569" s="19">
        <v>98</v>
      </c>
      <c r="H3569" s="19">
        <v>17</v>
      </c>
      <c r="I3569" s="19">
        <v>1</v>
      </c>
      <c r="J3569" s="19">
        <v>8</v>
      </c>
      <c r="K3569" s="19">
        <v>41</v>
      </c>
      <c r="L3569" s="19">
        <v>11</v>
      </c>
      <c r="M3569" s="19">
        <v>11</v>
      </c>
      <c r="N3569" s="19">
        <v>21</v>
      </c>
      <c r="O3569" s="19">
        <v>127</v>
      </c>
      <c r="P3569" s="14" t="str">
        <f>IFERROR(VLOOKUP($A3569,'Fielding Data'!$A:$H,MATCH(P$1,'Fielding Data'!$A$1:$H$1,0),0),"Other")</f>
        <v>CF</v>
      </c>
      <c r="Q3569" s="14">
        <f>IFERROR(VLOOKUP($A3569,'Fielding Data'!$A:$H,MATCH(Q$1,'Fielding Data'!$A$1:$H$1,0),0),"Other")</f>
        <v>0</v>
      </c>
      <c r="R3569" s="14">
        <f>IFERROR(VLOOKUP($A3569,'Fielding Data'!$A:$H,MATCH(R$1,'Fielding Data'!$A$1:$H$1,0),0),"Other")</f>
        <v>0</v>
      </c>
      <c r="S3569" s="14">
        <f>IFERROR(VLOOKUP($A3569,'Fielding Data'!$A:$H,MATCH(S$1,'Fielding Data'!$A$1:$H$1,0),0),"Other")</f>
        <v>0</v>
      </c>
      <c r="T3569" s="14">
        <f>IFERROR(VLOOKUP($A3569,'Fielding Data'!$A:$H,MATCH(T$1,'Fielding Data'!$A$1:$H$1,0),0),"Other")</f>
        <v>0</v>
      </c>
      <c r="U3569" s="14">
        <f>SUMIFS('Fielding Data'!E:E,'Fielding Data'!$A:$A,'Hitting Data'!$A3569)</f>
        <v>328</v>
      </c>
      <c r="V3569" s="14">
        <f>SUMIFS('Fielding Data'!F:F,'Fielding Data'!$A:$A,'Hitting Data'!$A3569)</f>
        <v>9</v>
      </c>
      <c r="W3569" s="14">
        <f>SUMIFS('Fielding Data'!G:G,'Fielding Data'!$A:$A,'Hitting Data'!$A3569)</f>
        <v>3</v>
      </c>
      <c r="X3569" s="14">
        <f>SUMIFS('Fielding Data'!H:H,'Fielding Data'!$A:$A,'Hitting Data'!$A3569)</f>
        <v>4</v>
      </c>
    </row>
    <row r="3570" spans="1:24" x14ac:dyDescent="0.25">
      <c r="A3570" s="14" t="str">
        <f t="shared" si="55"/>
        <v>barneda012013</v>
      </c>
      <c r="B3570" s="19" t="s">
        <v>1224</v>
      </c>
      <c r="C3570" s="19">
        <v>2013</v>
      </c>
      <c r="D3570" s="19">
        <v>141</v>
      </c>
      <c r="E3570" s="19">
        <v>501</v>
      </c>
      <c r="F3570" s="19">
        <v>49</v>
      </c>
      <c r="G3570" s="19">
        <v>104</v>
      </c>
      <c r="H3570" s="19">
        <v>25</v>
      </c>
      <c r="I3570" s="19">
        <v>1</v>
      </c>
      <c r="J3570" s="19">
        <v>7</v>
      </c>
      <c r="K3570" s="19">
        <v>41</v>
      </c>
      <c r="L3570" s="19">
        <v>4</v>
      </c>
      <c r="M3570" s="19">
        <v>2</v>
      </c>
      <c r="N3570" s="19">
        <v>36</v>
      </c>
      <c r="O3570" s="19">
        <v>64</v>
      </c>
      <c r="P3570" s="14" t="str">
        <f>IFERROR(VLOOKUP($A3570,'Fielding Data'!$A:$H,MATCH(P$1,'Fielding Data'!$A$1:$H$1,0),0),"Other")</f>
        <v>2B</v>
      </c>
      <c r="Q3570" s="14">
        <f>IFERROR(VLOOKUP($A3570,'Fielding Data'!$A:$H,MATCH(Q$1,'Fielding Data'!$A$1:$H$1,0),0),"Other")</f>
        <v>236</v>
      </c>
      <c r="R3570" s="14">
        <f>IFERROR(VLOOKUP($A3570,'Fielding Data'!$A:$H,MATCH(R$1,'Fielding Data'!$A$1:$H$1,0),0),"Other")</f>
        <v>363</v>
      </c>
      <c r="S3570" s="14">
        <f>IFERROR(VLOOKUP($A3570,'Fielding Data'!$A:$H,MATCH(S$1,'Fielding Data'!$A$1:$H$1,0),0),"Other")</f>
        <v>4</v>
      </c>
      <c r="T3570" s="14">
        <f>IFERROR(VLOOKUP($A3570,'Fielding Data'!$A:$H,MATCH(T$1,'Fielding Data'!$A$1:$H$1,0),0),"Other")</f>
        <v>72</v>
      </c>
      <c r="U3570" s="14">
        <f>SUMIFS('Fielding Data'!E:E,'Fielding Data'!$A:$A,'Hitting Data'!$A3570)</f>
        <v>236</v>
      </c>
      <c r="V3570" s="14">
        <f>SUMIFS('Fielding Data'!F:F,'Fielding Data'!$A:$A,'Hitting Data'!$A3570)</f>
        <v>363</v>
      </c>
      <c r="W3570" s="14">
        <f>SUMIFS('Fielding Data'!G:G,'Fielding Data'!$A:$A,'Hitting Data'!$A3570)</f>
        <v>4</v>
      </c>
      <c r="X3570" s="14">
        <f>SUMIFS('Fielding Data'!H:H,'Fielding Data'!$A:$A,'Hitting Data'!$A3570)</f>
        <v>72</v>
      </c>
    </row>
    <row r="3571" spans="1:24" x14ac:dyDescent="0.25">
      <c r="A3571" s="14" t="str">
        <f t="shared" si="55"/>
        <v>barnesc012013</v>
      </c>
      <c r="B3571" s="19" t="s">
        <v>1665</v>
      </c>
      <c r="C3571" s="19">
        <v>2013</v>
      </c>
      <c r="D3571" s="19">
        <v>6</v>
      </c>
      <c r="E3571" s="19">
        <v>0</v>
      </c>
      <c r="F3571" s="19">
        <v>0</v>
      </c>
      <c r="G3571" s="19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4" t="str">
        <f>IFERROR(VLOOKUP($A3571,'Fielding Data'!$A:$H,MATCH(P$1,'Fielding Data'!$A$1:$H$1,0),0),"Other")</f>
        <v>P</v>
      </c>
      <c r="Q3571" s="14">
        <f>IFERROR(VLOOKUP($A3571,'Fielding Data'!$A:$H,MATCH(Q$1,'Fielding Data'!$A$1:$H$1,0),0),"Other")</f>
        <v>1</v>
      </c>
      <c r="R3571" s="14">
        <f>IFERROR(VLOOKUP($A3571,'Fielding Data'!$A:$H,MATCH(R$1,'Fielding Data'!$A$1:$H$1,0),0),"Other")</f>
        <v>3</v>
      </c>
      <c r="S3571" s="14">
        <f>IFERROR(VLOOKUP($A3571,'Fielding Data'!$A:$H,MATCH(S$1,'Fielding Data'!$A$1:$H$1,0),0),"Other")</f>
        <v>0</v>
      </c>
      <c r="T3571" s="14">
        <f>IFERROR(VLOOKUP($A3571,'Fielding Data'!$A:$H,MATCH(T$1,'Fielding Data'!$A$1:$H$1,0),0),"Other")</f>
        <v>0</v>
      </c>
      <c r="U3571" s="14">
        <f>SUMIFS('Fielding Data'!E:E,'Fielding Data'!$A:$A,'Hitting Data'!$A3571)</f>
        <v>1</v>
      </c>
      <c r="V3571" s="14">
        <f>SUMIFS('Fielding Data'!F:F,'Fielding Data'!$A:$A,'Hitting Data'!$A3571)</f>
        <v>3</v>
      </c>
      <c r="W3571" s="14">
        <f>SUMIFS('Fielding Data'!G:G,'Fielding Data'!$A:$A,'Hitting Data'!$A3571)</f>
        <v>0</v>
      </c>
      <c r="X3571" s="14">
        <f>SUMIFS('Fielding Data'!H:H,'Fielding Data'!$A:$A,'Hitting Data'!$A3571)</f>
        <v>0</v>
      </c>
    </row>
    <row r="3572" spans="1:24" x14ac:dyDescent="0.25">
      <c r="A3572" s="14" t="str">
        <f t="shared" si="55"/>
        <v>bartoda022013</v>
      </c>
      <c r="B3572" s="19" t="s">
        <v>756</v>
      </c>
      <c r="C3572" s="19">
        <v>2013</v>
      </c>
      <c r="D3572" s="19">
        <v>37</v>
      </c>
      <c r="E3572" s="19">
        <v>104</v>
      </c>
      <c r="F3572" s="19">
        <v>15</v>
      </c>
      <c r="G3572" s="19">
        <v>28</v>
      </c>
      <c r="H3572" s="19">
        <v>2</v>
      </c>
      <c r="I3572" s="19">
        <v>0</v>
      </c>
      <c r="J3572" s="19">
        <v>3</v>
      </c>
      <c r="K3572" s="19">
        <v>16</v>
      </c>
      <c r="L3572" s="19">
        <v>0</v>
      </c>
      <c r="M3572" s="19">
        <v>0</v>
      </c>
      <c r="N3572" s="19">
        <v>13</v>
      </c>
      <c r="O3572" s="19">
        <v>18</v>
      </c>
      <c r="P3572" s="14" t="str">
        <f>IFERROR(VLOOKUP($A3572,'Fielding Data'!$A:$H,MATCH(P$1,'Fielding Data'!$A$1:$H$1,0),0),"Other")</f>
        <v>1B</v>
      </c>
      <c r="Q3572" s="14">
        <f>IFERROR(VLOOKUP($A3572,'Fielding Data'!$A:$H,MATCH(Q$1,'Fielding Data'!$A$1:$H$1,0),0),"Other")</f>
        <v>232</v>
      </c>
      <c r="R3572" s="14">
        <f>IFERROR(VLOOKUP($A3572,'Fielding Data'!$A:$H,MATCH(R$1,'Fielding Data'!$A$1:$H$1,0),0),"Other")</f>
        <v>23</v>
      </c>
      <c r="S3572" s="14">
        <f>IFERROR(VLOOKUP($A3572,'Fielding Data'!$A:$H,MATCH(S$1,'Fielding Data'!$A$1:$H$1,0),0),"Other")</f>
        <v>1</v>
      </c>
      <c r="T3572" s="14">
        <f>IFERROR(VLOOKUP($A3572,'Fielding Data'!$A:$H,MATCH(T$1,'Fielding Data'!$A$1:$H$1,0),0),"Other")</f>
        <v>25</v>
      </c>
      <c r="U3572" s="14">
        <f>SUMIFS('Fielding Data'!E:E,'Fielding Data'!$A:$A,'Hitting Data'!$A3572)</f>
        <v>232</v>
      </c>
      <c r="V3572" s="14">
        <f>SUMIFS('Fielding Data'!F:F,'Fielding Data'!$A:$A,'Hitting Data'!$A3572)</f>
        <v>23</v>
      </c>
      <c r="W3572" s="14">
        <f>SUMIFS('Fielding Data'!G:G,'Fielding Data'!$A:$A,'Hitting Data'!$A3572)</f>
        <v>1</v>
      </c>
      <c r="X3572" s="14">
        <f>SUMIFS('Fielding Data'!H:H,'Fielding Data'!$A:$A,'Hitting Data'!$A3572)</f>
        <v>25</v>
      </c>
    </row>
    <row r="3573" spans="1:24" x14ac:dyDescent="0.25">
      <c r="A3573" s="14" t="str">
        <f t="shared" si="55"/>
        <v>bassan012013</v>
      </c>
      <c r="B3573" s="19" t="s">
        <v>1428</v>
      </c>
      <c r="C3573" s="19">
        <v>2013</v>
      </c>
      <c r="D3573" s="19">
        <v>24</v>
      </c>
      <c r="E3573" s="19">
        <v>2</v>
      </c>
      <c r="F3573" s="19">
        <v>0</v>
      </c>
      <c r="G3573" s="19">
        <v>0</v>
      </c>
      <c r="H3573" s="19">
        <v>0</v>
      </c>
      <c r="I3573" s="19">
        <v>0</v>
      </c>
      <c r="J3573" s="19">
        <v>0</v>
      </c>
      <c r="K3573" s="19">
        <v>1</v>
      </c>
      <c r="L3573" s="19">
        <v>0</v>
      </c>
      <c r="M3573" s="19">
        <v>0</v>
      </c>
      <c r="N3573" s="19">
        <v>0</v>
      </c>
      <c r="O3573" s="19">
        <v>1</v>
      </c>
      <c r="P3573" s="14" t="str">
        <f>IFERROR(VLOOKUP($A3573,'Fielding Data'!$A:$H,MATCH(P$1,'Fielding Data'!$A$1:$H$1,0),0),"Other")</f>
        <v>P</v>
      </c>
      <c r="Q3573" s="14">
        <f>IFERROR(VLOOKUP($A3573,'Fielding Data'!$A:$H,MATCH(Q$1,'Fielding Data'!$A$1:$H$1,0),0),"Other")</f>
        <v>5</v>
      </c>
      <c r="R3573" s="14">
        <f>IFERROR(VLOOKUP($A3573,'Fielding Data'!$A:$H,MATCH(R$1,'Fielding Data'!$A$1:$H$1,0),0),"Other")</f>
        <v>5</v>
      </c>
      <c r="S3573" s="14">
        <f>IFERROR(VLOOKUP($A3573,'Fielding Data'!$A:$H,MATCH(S$1,'Fielding Data'!$A$1:$H$1,0),0),"Other")</f>
        <v>0</v>
      </c>
      <c r="T3573" s="14">
        <f>IFERROR(VLOOKUP($A3573,'Fielding Data'!$A:$H,MATCH(T$1,'Fielding Data'!$A$1:$H$1,0),0),"Other")</f>
        <v>0</v>
      </c>
      <c r="U3573" s="14">
        <f>SUMIFS('Fielding Data'!E:E,'Fielding Data'!$A:$A,'Hitting Data'!$A3573)</f>
        <v>5</v>
      </c>
      <c r="V3573" s="14">
        <f>SUMIFS('Fielding Data'!F:F,'Fielding Data'!$A:$A,'Hitting Data'!$A3573)</f>
        <v>5</v>
      </c>
      <c r="W3573" s="14">
        <f>SUMIFS('Fielding Data'!G:G,'Fielding Data'!$A:$A,'Hitting Data'!$A3573)</f>
        <v>0</v>
      </c>
      <c r="X3573" s="14">
        <f>SUMIFS('Fielding Data'!H:H,'Fielding Data'!$A:$A,'Hitting Data'!$A3573)</f>
        <v>0</v>
      </c>
    </row>
    <row r="3574" spans="1:24" x14ac:dyDescent="0.25">
      <c r="A3574" s="14" t="str">
        <f t="shared" si="55"/>
        <v>bastaan012013</v>
      </c>
      <c r="B3574" s="19" t="s">
        <v>1047</v>
      </c>
      <c r="C3574" s="19">
        <v>2013</v>
      </c>
      <c r="D3574" s="19">
        <v>48</v>
      </c>
      <c r="E3574" s="19">
        <v>0</v>
      </c>
      <c r="F3574" s="19">
        <v>0</v>
      </c>
      <c r="G3574" s="19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4" t="str">
        <f>IFERROR(VLOOKUP($A3574,'Fielding Data'!$A:$H,MATCH(P$1,'Fielding Data'!$A$1:$H$1,0),0),"Other")</f>
        <v>P</v>
      </c>
      <c r="Q3574" s="14">
        <f>IFERROR(VLOOKUP($A3574,'Fielding Data'!$A:$H,MATCH(Q$1,'Fielding Data'!$A$1:$H$1,0),0),"Other")</f>
        <v>1</v>
      </c>
      <c r="R3574" s="14">
        <f>IFERROR(VLOOKUP($A3574,'Fielding Data'!$A:$H,MATCH(R$1,'Fielding Data'!$A$1:$H$1,0),0),"Other")</f>
        <v>1</v>
      </c>
      <c r="S3574" s="14">
        <f>IFERROR(VLOOKUP($A3574,'Fielding Data'!$A:$H,MATCH(S$1,'Fielding Data'!$A$1:$H$1,0),0),"Other")</f>
        <v>0</v>
      </c>
      <c r="T3574" s="14">
        <f>IFERROR(VLOOKUP($A3574,'Fielding Data'!$A:$H,MATCH(T$1,'Fielding Data'!$A$1:$H$1,0),0),"Other")</f>
        <v>0</v>
      </c>
      <c r="U3574" s="14">
        <f>SUMIFS('Fielding Data'!E:E,'Fielding Data'!$A:$A,'Hitting Data'!$A3574)</f>
        <v>1</v>
      </c>
      <c r="V3574" s="14">
        <f>SUMIFS('Fielding Data'!F:F,'Fielding Data'!$A:$A,'Hitting Data'!$A3574)</f>
        <v>1</v>
      </c>
      <c r="W3574" s="14">
        <f>SUMIFS('Fielding Data'!G:G,'Fielding Data'!$A:$A,'Hitting Data'!$A3574)</f>
        <v>0</v>
      </c>
      <c r="X3574" s="14">
        <f>SUMIFS('Fielding Data'!H:H,'Fielding Data'!$A:$A,'Hitting Data'!$A3574)</f>
        <v>0</v>
      </c>
    </row>
    <row r="3575" spans="1:24" x14ac:dyDescent="0.25">
      <c r="A3575" s="14" t="str">
        <f t="shared" si="55"/>
        <v>bauertr012013</v>
      </c>
      <c r="B3575" s="19" t="s">
        <v>1666</v>
      </c>
      <c r="C3575" s="19">
        <v>2013</v>
      </c>
      <c r="D3575" s="19">
        <v>4</v>
      </c>
      <c r="E3575" s="19">
        <v>1</v>
      </c>
      <c r="F3575" s="19">
        <v>0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1</v>
      </c>
      <c r="P3575" s="14" t="str">
        <f>IFERROR(VLOOKUP($A3575,'Fielding Data'!$A:$H,MATCH(P$1,'Fielding Data'!$A$1:$H$1,0),0),"Other")</f>
        <v>P</v>
      </c>
      <c r="Q3575" s="14">
        <f>IFERROR(VLOOKUP($A3575,'Fielding Data'!$A:$H,MATCH(Q$1,'Fielding Data'!$A$1:$H$1,0),0),"Other")</f>
        <v>2</v>
      </c>
      <c r="R3575" s="14">
        <f>IFERROR(VLOOKUP($A3575,'Fielding Data'!$A:$H,MATCH(R$1,'Fielding Data'!$A$1:$H$1,0),0),"Other")</f>
        <v>2</v>
      </c>
      <c r="S3575" s="14">
        <f>IFERROR(VLOOKUP($A3575,'Fielding Data'!$A:$H,MATCH(S$1,'Fielding Data'!$A$1:$H$1,0),0),"Other")</f>
        <v>0</v>
      </c>
      <c r="T3575" s="14">
        <f>IFERROR(VLOOKUP($A3575,'Fielding Data'!$A:$H,MATCH(T$1,'Fielding Data'!$A$1:$H$1,0),0),"Other")</f>
        <v>0</v>
      </c>
      <c r="U3575" s="14">
        <f>SUMIFS('Fielding Data'!E:E,'Fielding Data'!$A:$A,'Hitting Data'!$A3575)</f>
        <v>2</v>
      </c>
      <c r="V3575" s="14">
        <f>SUMIFS('Fielding Data'!F:F,'Fielding Data'!$A:$A,'Hitting Data'!$A3575)</f>
        <v>2</v>
      </c>
      <c r="W3575" s="14">
        <f>SUMIFS('Fielding Data'!G:G,'Fielding Data'!$A:$A,'Hitting Data'!$A3575)</f>
        <v>0</v>
      </c>
      <c r="X3575" s="14">
        <f>SUMIFS('Fielding Data'!H:H,'Fielding Data'!$A:$A,'Hitting Data'!$A3575)</f>
        <v>0</v>
      </c>
    </row>
    <row r="3576" spans="1:24" x14ac:dyDescent="0.25">
      <c r="A3576" s="14" t="str">
        <f t="shared" si="55"/>
        <v>bautijo022013</v>
      </c>
      <c r="B3576" s="19" t="s">
        <v>419</v>
      </c>
      <c r="C3576" s="19">
        <v>2013</v>
      </c>
      <c r="D3576" s="19">
        <v>118</v>
      </c>
      <c r="E3576" s="19">
        <v>452</v>
      </c>
      <c r="F3576" s="19">
        <v>82</v>
      </c>
      <c r="G3576" s="19">
        <v>117</v>
      </c>
      <c r="H3576" s="19">
        <v>24</v>
      </c>
      <c r="I3576" s="19">
        <v>0</v>
      </c>
      <c r="J3576" s="19">
        <v>28</v>
      </c>
      <c r="K3576" s="19">
        <v>73</v>
      </c>
      <c r="L3576" s="19">
        <v>7</v>
      </c>
      <c r="M3576" s="19">
        <v>2</v>
      </c>
      <c r="N3576" s="19">
        <v>69</v>
      </c>
      <c r="O3576" s="19">
        <v>84</v>
      </c>
      <c r="P3576" s="14" t="str">
        <f>IFERROR(VLOOKUP($A3576,'Fielding Data'!$A:$H,MATCH(P$1,'Fielding Data'!$A$1:$H$1,0),0),"Other")</f>
        <v>1B</v>
      </c>
      <c r="Q3576" s="14">
        <f>IFERROR(VLOOKUP($A3576,'Fielding Data'!$A:$H,MATCH(Q$1,'Fielding Data'!$A$1:$H$1,0),0),"Other")</f>
        <v>2</v>
      </c>
      <c r="R3576" s="14">
        <f>IFERROR(VLOOKUP($A3576,'Fielding Data'!$A:$H,MATCH(R$1,'Fielding Data'!$A$1:$H$1,0),0),"Other")</f>
        <v>0</v>
      </c>
      <c r="S3576" s="14">
        <f>IFERROR(VLOOKUP($A3576,'Fielding Data'!$A:$H,MATCH(S$1,'Fielding Data'!$A$1:$H$1,0),0),"Other")</f>
        <v>0</v>
      </c>
      <c r="T3576" s="14">
        <f>IFERROR(VLOOKUP($A3576,'Fielding Data'!$A:$H,MATCH(T$1,'Fielding Data'!$A$1:$H$1,0),0),"Other")</f>
        <v>0</v>
      </c>
      <c r="U3576" s="14">
        <f>SUMIFS('Fielding Data'!E:E,'Fielding Data'!$A:$A,'Hitting Data'!$A3576)</f>
        <v>195</v>
      </c>
      <c r="V3576" s="14">
        <f>SUMIFS('Fielding Data'!F:F,'Fielding Data'!$A:$A,'Hitting Data'!$A3576)</f>
        <v>9</v>
      </c>
      <c r="W3576" s="14">
        <f>SUMIFS('Fielding Data'!G:G,'Fielding Data'!$A:$A,'Hitting Data'!$A3576)</f>
        <v>5</v>
      </c>
      <c r="X3576" s="14">
        <f>SUMIFS('Fielding Data'!H:H,'Fielding Data'!$A:$A,'Hitting Data'!$A3576)</f>
        <v>4</v>
      </c>
    </row>
    <row r="3577" spans="1:24" x14ac:dyDescent="0.25">
      <c r="A3577" s="14" t="str">
        <f t="shared" si="55"/>
        <v>baxtemi012013</v>
      </c>
      <c r="B3577" s="19" t="s">
        <v>1225</v>
      </c>
      <c r="C3577" s="19">
        <v>2013</v>
      </c>
      <c r="D3577" s="19">
        <v>74</v>
      </c>
      <c r="E3577" s="19">
        <v>132</v>
      </c>
      <c r="F3577" s="19">
        <v>14</v>
      </c>
      <c r="G3577" s="19">
        <v>25</v>
      </c>
      <c r="H3577" s="19">
        <v>6</v>
      </c>
      <c r="I3577" s="19">
        <v>1</v>
      </c>
      <c r="J3577" s="19">
        <v>0</v>
      </c>
      <c r="K3577" s="19">
        <v>4</v>
      </c>
      <c r="L3577" s="19">
        <v>5</v>
      </c>
      <c r="M3577" s="19">
        <v>2</v>
      </c>
      <c r="N3577" s="19">
        <v>17</v>
      </c>
      <c r="O3577" s="19">
        <v>28</v>
      </c>
      <c r="P3577" s="14" t="str">
        <f>IFERROR(VLOOKUP($A3577,'Fielding Data'!$A:$H,MATCH(P$1,'Fielding Data'!$A$1:$H$1,0),0),"Other")</f>
        <v>LF</v>
      </c>
      <c r="Q3577" s="14">
        <f>IFERROR(VLOOKUP($A3577,'Fielding Data'!$A:$H,MATCH(Q$1,'Fielding Data'!$A$1:$H$1,0),0),"Other")</f>
        <v>0</v>
      </c>
      <c r="R3577" s="14">
        <f>IFERROR(VLOOKUP($A3577,'Fielding Data'!$A:$H,MATCH(R$1,'Fielding Data'!$A$1:$H$1,0),0),"Other")</f>
        <v>0</v>
      </c>
      <c r="S3577" s="14">
        <f>IFERROR(VLOOKUP($A3577,'Fielding Data'!$A:$H,MATCH(S$1,'Fielding Data'!$A$1:$H$1,0),0),"Other")</f>
        <v>0</v>
      </c>
      <c r="T3577" s="14">
        <f>IFERROR(VLOOKUP($A3577,'Fielding Data'!$A:$H,MATCH(T$1,'Fielding Data'!$A$1:$H$1,0),0),"Other")</f>
        <v>0</v>
      </c>
      <c r="U3577" s="14">
        <f>SUMIFS('Fielding Data'!E:E,'Fielding Data'!$A:$A,'Hitting Data'!$A3577)</f>
        <v>84</v>
      </c>
      <c r="V3577" s="14">
        <f>SUMIFS('Fielding Data'!F:F,'Fielding Data'!$A:$A,'Hitting Data'!$A3577)</f>
        <v>1</v>
      </c>
      <c r="W3577" s="14">
        <f>SUMIFS('Fielding Data'!G:G,'Fielding Data'!$A:$A,'Hitting Data'!$A3577)</f>
        <v>1</v>
      </c>
      <c r="X3577" s="14">
        <f>SUMIFS('Fielding Data'!H:H,'Fielding Data'!$A:$A,'Hitting Data'!$A3577)</f>
        <v>0</v>
      </c>
    </row>
    <row r="3578" spans="1:24" x14ac:dyDescent="0.25">
      <c r="A3578" s="14" t="str">
        <f t="shared" si="55"/>
        <v>bayja012013</v>
      </c>
      <c r="B3578" s="19" t="s">
        <v>353</v>
      </c>
      <c r="C3578" s="19">
        <v>2013</v>
      </c>
      <c r="D3578" s="19">
        <v>68</v>
      </c>
      <c r="E3578" s="19">
        <v>206</v>
      </c>
      <c r="F3578" s="19">
        <v>30</v>
      </c>
      <c r="G3578" s="19">
        <v>42</v>
      </c>
      <c r="H3578" s="19">
        <v>6</v>
      </c>
      <c r="I3578" s="19">
        <v>0</v>
      </c>
      <c r="J3578" s="19">
        <v>11</v>
      </c>
      <c r="K3578" s="19">
        <v>20</v>
      </c>
      <c r="L3578" s="19">
        <v>3</v>
      </c>
      <c r="M3578" s="19">
        <v>1</v>
      </c>
      <c r="N3578" s="19">
        <v>26</v>
      </c>
      <c r="O3578" s="19">
        <v>62</v>
      </c>
      <c r="P3578" s="14" t="str">
        <f>IFERROR(VLOOKUP($A3578,'Fielding Data'!$A:$H,MATCH(P$1,'Fielding Data'!$A$1:$H$1,0),0),"Other")</f>
        <v>CF</v>
      </c>
      <c r="Q3578" s="14">
        <f>IFERROR(VLOOKUP($A3578,'Fielding Data'!$A:$H,MATCH(Q$1,'Fielding Data'!$A$1:$H$1,0),0),"Other")</f>
        <v>0</v>
      </c>
      <c r="R3578" s="14">
        <f>IFERROR(VLOOKUP($A3578,'Fielding Data'!$A:$H,MATCH(R$1,'Fielding Data'!$A$1:$H$1,0),0),"Other")</f>
        <v>0</v>
      </c>
      <c r="S3578" s="14">
        <f>IFERROR(VLOOKUP($A3578,'Fielding Data'!$A:$H,MATCH(S$1,'Fielding Data'!$A$1:$H$1,0),0),"Other")</f>
        <v>0</v>
      </c>
      <c r="T3578" s="14">
        <f>IFERROR(VLOOKUP($A3578,'Fielding Data'!$A:$H,MATCH(T$1,'Fielding Data'!$A$1:$H$1,0),0),"Other")</f>
        <v>0</v>
      </c>
      <c r="U3578" s="14">
        <f>SUMIFS('Fielding Data'!E:E,'Fielding Data'!$A:$A,'Hitting Data'!$A3578)</f>
        <v>103</v>
      </c>
      <c r="V3578" s="14">
        <f>SUMIFS('Fielding Data'!F:F,'Fielding Data'!$A:$A,'Hitting Data'!$A3578)</f>
        <v>2</v>
      </c>
      <c r="W3578" s="14">
        <f>SUMIFS('Fielding Data'!G:G,'Fielding Data'!$A:$A,'Hitting Data'!$A3578)</f>
        <v>0</v>
      </c>
      <c r="X3578" s="14">
        <f>SUMIFS('Fielding Data'!H:H,'Fielding Data'!$A:$A,'Hitting Data'!$A3578)</f>
        <v>0</v>
      </c>
    </row>
    <row r="3579" spans="1:24" x14ac:dyDescent="0.25">
      <c r="A3579" s="14" t="str">
        <f t="shared" si="55"/>
        <v>beachbr012013</v>
      </c>
      <c r="B3579" s="19" t="s">
        <v>1226</v>
      </c>
      <c r="C3579" s="19">
        <v>2013</v>
      </c>
      <c r="D3579" s="19">
        <v>5</v>
      </c>
      <c r="E3579" s="19">
        <v>8</v>
      </c>
      <c r="F3579" s="19">
        <v>1</v>
      </c>
      <c r="G3579" s="19">
        <v>1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1</v>
      </c>
      <c r="O3579" s="19">
        <v>3</v>
      </c>
      <c r="P3579" s="14" t="str">
        <f>IFERROR(VLOOKUP($A3579,'Fielding Data'!$A:$H,MATCH(P$1,'Fielding Data'!$A$1:$H$1,0),0),"Other")</f>
        <v>P</v>
      </c>
      <c r="Q3579" s="14">
        <f>IFERROR(VLOOKUP($A3579,'Fielding Data'!$A:$H,MATCH(Q$1,'Fielding Data'!$A$1:$H$1,0),0),"Other")</f>
        <v>2</v>
      </c>
      <c r="R3579" s="14">
        <f>IFERROR(VLOOKUP($A3579,'Fielding Data'!$A:$H,MATCH(R$1,'Fielding Data'!$A$1:$H$1,0),0),"Other")</f>
        <v>8</v>
      </c>
      <c r="S3579" s="14">
        <f>IFERROR(VLOOKUP($A3579,'Fielding Data'!$A:$H,MATCH(S$1,'Fielding Data'!$A$1:$H$1,0),0),"Other")</f>
        <v>0</v>
      </c>
      <c r="T3579" s="14">
        <f>IFERROR(VLOOKUP($A3579,'Fielding Data'!$A:$H,MATCH(T$1,'Fielding Data'!$A$1:$H$1,0),0),"Other")</f>
        <v>1</v>
      </c>
      <c r="U3579" s="14">
        <f>SUMIFS('Fielding Data'!E:E,'Fielding Data'!$A:$A,'Hitting Data'!$A3579)</f>
        <v>2</v>
      </c>
      <c r="V3579" s="14">
        <f>SUMIFS('Fielding Data'!F:F,'Fielding Data'!$A:$A,'Hitting Data'!$A3579)</f>
        <v>8</v>
      </c>
      <c r="W3579" s="14">
        <f>SUMIFS('Fielding Data'!G:G,'Fielding Data'!$A:$A,'Hitting Data'!$A3579)</f>
        <v>0</v>
      </c>
      <c r="X3579" s="14">
        <f>SUMIFS('Fielding Data'!H:H,'Fielding Data'!$A:$A,'Hitting Data'!$A3579)</f>
        <v>1</v>
      </c>
    </row>
    <row r="3580" spans="1:24" x14ac:dyDescent="0.25">
      <c r="A3580" s="14" t="str">
        <f t="shared" si="55"/>
        <v>beatope012013</v>
      </c>
      <c r="B3580" s="19" t="s">
        <v>1429</v>
      </c>
      <c r="C3580" s="19">
        <v>2013</v>
      </c>
      <c r="D3580" s="19">
        <v>10</v>
      </c>
      <c r="E3580" s="19">
        <v>0</v>
      </c>
      <c r="F3580" s="19">
        <v>0</v>
      </c>
      <c r="G3580" s="19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4" t="str">
        <f>IFERROR(VLOOKUP($A3580,'Fielding Data'!$A:$H,MATCH(P$1,'Fielding Data'!$A$1:$H$1,0),0),"Other")</f>
        <v>P</v>
      </c>
      <c r="Q3580" s="14">
        <f>IFERROR(VLOOKUP($A3580,'Fielding Data'!$A:$H,MATCH(Q$1,'Fielding Data'!$A$1:$H$1,0),0),"Other")</f>
        <v>0</v>
      </c>
      <c r="R3580" s="14">
        <f>IFERROR(VLOOKUP($A3580,'Fielding Data'!$A:$H,MATCH(R$1,'Fielding Data'!$A$1:$H$1,0),0),"Other")</f>
        <v>1</v>
      </c>
      <c r="S3580" s="14">
        <f>IFERROR(VLOOKUP($A3580,'Fielding Data'!$A:$H,MATCH(S$1,'Fielding Data'!$A$1:$H$1,0),0),"Other")</f>
        <v>0</v>
      </c>
      <c r="T3580" s="14">
        <f>IFERROR(VLOOKUP($A3580,'Fielding Data'!$A:$H,MATCH(T$1,'Fielding Data'!$A$1:$H$1,0),0),"Other")</f>
        <v>0</v>
      </c>
      <c r="U3580" s="14">
        <f>SUMIFS('Fielding Data'!E:E,'Fielding Data'!$A:$A,'Hitting Data'!$A3580)</f>
        <v>0</v>
      </c>
      <c r="V3580" s="14">
        <f>SUMIFS('Fielding Data'!F:F,'Fielding Data'!$A:$A,'Hitting Data'!$A3580)</f>
        <v>1</v>
      </c>
      <c r="W3580" s="14">
        <f>SUMIFS('Fielding Data'!G:G,'Fielding Data'!$A:$A,'Hitting Data'!$A3580)</f>
        <v>0</v>
      </c>
      <c r="X3580" s="14">
        <f>SUMIFS('Fielding Data'!H:H,'Fielding Data'!$A:$A,'Hitting Data'!$A3580)</f>
        <v>0</v>
      </c>
    </row>
    <row r="3581" spans="1:24" x14ac:dyDescent="0.25">
      <c r="A3581" s="14" t="str">
        <f t="shared" si="55"/>
        <v>beavabl012013</v>
      </c>
      <c r="B3581" s="19" t="s">
        <v>1430</v>
      </c>
      <c r="C3581" s="19">
        <v>2013</v>
      </c>
      <c r="D3581" s="19">
        <v>12</v>
      </c>
      <c r="E3581" s="19">
        <v>0</v>
      </c>
      <c r="F3581" s="19">
        <v>0</v>
      </c>
      <c r="G3581" s="19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4" t="str">
        <f>IFERROR(VLOOKUP($A3581,'Fielding Data'!$A:$H,MATCH(P$1,'Fielding Data'!$A$1:$H$1,0),0),"Other")</f>
        <v>P</v>
      </c>
      <c r="Q3581" s="14">
        <f>IFERROR(VLOOKUP($A3581,'Fielding Data'!$A:$H,MATCH(Q$1,'Fielding Data'!$A$1:$H$1,0),0),"Other")</f>
        <v>0</v>
      </c>
      <c r="R3581" s="14">
        <f>IFERROR(VLOOKUP($A3581,'Fielding Data'!$A:$H,MATCH(R$1,'Fielding Data'!$A$1:$H$1,0),0),"Other")</f>
        <v>4</v>
      </c>
      <c r="S3581" s="14">
        <f>IFERROR(VLOOKUP($A3581,'Fielding Data'!$A:$H,MATCH(S$1,'Fielding Data'!$A$1:$H$1,0),0),"Other")</f>
        <v>0</v>
      </c>
      <c r="T3581" s="14">
        <f>IFERROR(VLOOKUP($A3581,'Fielding Data'!$A:$H,MATCH(T$1,'Fielding Data'!$A$1:$H$1,0),0),"Other")</f>
        <v>0</v>
      </c>
      <c r="U3581" s="14">
        <f>SUMIFS('Fielding Data'!E:E,'Fielding Data'!$A:$A,'Hitting Data'!$A3581)</f>
        <v>0</v>
      </c>
      <c r="V3581" s="14">
        <f>SUMIFS('Fielding Data'!F:F,'Fielding Data'!$A:$A,'Hitting Data'!$A3581)</f>
        <v>4</v>
      </c>
      <c r="W3581" s="14">
        <f>SUMIFS('Fielding Data'!G:G,'Fielding Data'!$A:$A,'Hitting Data'!$A3581)</f>
        <v>0</v>
      </c>
      <c r="X3581" s="14">
        <f>SUMIFS('Fielding Data'!H:H,'Fielding Data'!$A:$A,'Hitting Data'!$A3581)</f>
        <v>0</v>
      </c>
    </row>
    <row r="3582" spans="1:24" x14ac:dyDescent="0.25">
      <c r="A3582" s="14" t="str">
        <f t="shared" si="55"/>
        <v>beckejo022013</v>
      </c>
      <c r="B3582" s="19" t="s">
        <v>230</v>
      </c>
      <c r="C3582" s="19">
        <v>2013</v>
      </c>
      <c r="D3582" s="19">
        <v>8</v>
      </c>
      <c r="E3582" s="19">
        <v>8</v>
      </c>
      <c r="F3582" s="19">
        <v>0</v>
      </c>
      <c r="G3582" s="19">
        <v>1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1</v>
      </c>
      <c r="O3582" s="19">
        <v>3</v>
      </c>
      <c r="P3582" s="14" t="str">
        <f>IFERROR(VLOOKUP($A3582,'Fielding Data'!$A:$H,MATCH(P$1,'Fielding Data'!$A$1:$H$1,0),0),"Other")</f>
        <v>P</v>
      </c>
      <c r="Q3582" s="14">
        <f>IFERROR(VLOOKUP($A3582,'Fielding Data'!$A:$H,MATCH(Q$1,'Fielding Data'!$A$1:$H$1,0),0),"Other")</f>
        <v>2</v>
      </c>
      <c r="R3582" s="14">
        <f>IFERROR(VLOOKUP($A3582,'Fielding Data'!$A:$H,MATCH(R$1,'Fielding Data'!$A$1:$H$1,0),0),"Other")</f>
        <v>7</v>
      </c>
      <c r="S3582" s="14">
        <f>IFERROR(VLOOKUP($A3582,'Fielding Data'!$A:$H,MATCH(S$1,'Fielding Data'!$A$1:$H$1,0),0),"Other")</f>
        <v>1</v>
      </c>
      <c r="T3582" s="14">
        <f>IFERROR(VLOOKUP($A3582,'Fielding Data'!$A:$H,MATCH(T$1,'Fielding Data'!$A$1:$H$1,0),0),"Other")</f>
        <v>0</v>
      </c>
      <c r="U3582" s="14">
        <f>SUMIFS('Fielding Data'!E:E,'Fielding Data'!$A:$A,'Hitting Data'!$A3582)</f>
        <v>2</v>
      </c>
      <c r="V3582" s="14">
        <f>SUMIFS('Fielding Data'!F:F,'Fielding Data'!$A:$A,'Hitting Data'!$A3582)</f>
        <v>7</v>
      </c>
      <c r="W3582" s="14">
        <f>SUMIFS('Fielding Data'!G:G,'Fielding Data'!$A:$A,'Hitting Data'!$A3582)</f>
        <v>1</v>
      </c>
      <c r="X3582" s="14">
        <f>SUMIFS('Fielding Data'!H:H,'Fielding Data'!$A:$A,'Hitting Data'!$A3582)</f>
        <v>0</v>
      </c>
    </row>
    <row r="3583" spans="1:24" x14ac:dyDescent="0.25">
      <c r="A3583" s="14" t="str">
        <f t="shared" si="55"/>
        <v>beckhgo012013</v>
      </c>
      <c r="B3583" s="19" t="s">
        <v>1048</v>
      </c>
      <c r="C3583" s="19">
        <v>2013</v>
      </c>
      <c r="D3583" s="19">
        <v>103</v>
      </c>
      <c r="E3583" s="19">
        <v>371</v>
      </c>
      <c r="F3583" s="19">
        <v>46</v>
      </c>
      <c r="G3583" s="19">
        <v>99</v>
      </c>
      <c r="H3583" s="19">
        <v>22</v>
      </c>
      <c r="I3583" s="19">
        <v>1</v>
      </c>
      <c r="J3583" s="19">
        <v>5</v>
      </c>
      <c r="K3583" s="19">
        <v>24</v>
      </c>
      <c r="L3583" s="19">
        <v>5</v>
      </c>
      <c r="M3583" s="19">
        <v>1</v>
      </c>
      <c r="N3583" s="19">
        <v>28</v>
      </c>
      <c r="O3583" s="19">
        <v>56</v>
      </c>
      <c r="P3583" s="14" t="str">
        <f>IFERROR(VLOOKUP($A3583,'Fielding Data'!$A:$H,MATCH(P$1,'Fielding Data'!$A$1:$H$1,0),0),"Other")</f>
        <v>2B</v>
      </c>
      <c r="Q3583" s="14">
        <f>IFERROR(VLOOKUP($A3583,'Fielding Data'!$A:$H,MATCH(Q$1,'Fielding Data'!$A$1:$H$1,0),0),"Other")</f>
        <v>212</v>
      </c>
      <c r="R3583" s="14">
        <f>IFERROR(VLOOKUP($A3583,'Fielding Data'!$A:$H,MATCH(R$1,'Fielding Data'!$A$1:$H$1,0),0),"Other")</f>
        <v>255</v>
      </c>
      <c r="S3583" s="14">
        <f>IFERROR(VLOOKUP($A3583,'Fielding Data'!$A:$H,MATCH(S$1,'Fielding Data'!$A$1:$H$1,0),0),"Other")</f>
        <v>12</v>
      </c>
      <c r="T3583" s="14">
        <f>IFERROR(VLOOKUP($A3583,'Fielding Data'!$A:$H,MATCH(T$1,'Fielding Data'!$A$1:$H$1,0),0),"Other")</f>
        <v>69</v>
      </c>
      <c r="U3583" s="14">
        <f>SUMIFS('Fielding Data'!E:E,'Fielding Data'!$A:$A,'Hitting Data'!$A3583)</f>
        <v>214</v>
      </c>
      <c r="V3583" s="14">
        <f>SUMIFS('Fielding Data'!F:F,'Fielding Data'!$A:$A,'Hitting Data'!$A3583)</f>
        <v>255</v>
      </c>
      <c r="W3583" s="14">
        <f>SUMIFS('Fielding Data'!G:G,'Fielding Data'!$A:$A,'Hitting Data'!$A3583)</f>
        <v>12</v>
      </c>
      <c r="X3583" s="14">
        <f>SUMIFS('Fielding Data'!H:H,'Fielding Data'!$A:$A,'Hitting Data'!$A3583)</f>
        <v>69</v>
      </c>
    </row>
    <row r="3584" spans="1:24" x14ac:dyDescent="0.25">
      <c r="A3584" s="14" t="str">
        <f t="shared" si="55"/>
        <v>beckhti012013</v>
      </c>
      <c r="B3584" s="19" t="s">
        <v>1875</v>
      </c>
      <c r="C3584" s="19">
        <v>2013</v>
      </c>
      <c r="D3584" s="19">
        <v>5</v>
      </c>
      <c r="E3584" s="19">
        <v>7</v>
      </c>
      <c r="F3584" s="19">
        <v>1</v>
      </c>
      <c r="G3584" s="19">
        <v>3</v>
      </c>
      <c r="H3584" s="19">
        <v>0</v>
      </c>
      <c r="I3584" s="19">
        <v>0</v>
      </c>
      <c r="J3584" s="19">
        <v>0</v>
      </c>
      <c r="K3584" s="19">
        <v>1</v>
      </c>
      <c r="L3584" s="19">
        <v>0</v>
      </c>
      <c r="M3584" s="19">
        <v>0</v>
      </c>
      <c r="N3584" s="19">
        <v>0</v>
      </c>
      <c r="O3584" s="19">
        <v>0</v>
      </c>
      <c r="P3584" s="14" t="str">
        <f>IFERROR(VLOOKUP($A3584,'Fielding Data'!$A:$H,MATCH(P$1,'Fielding Data'!$A$1:$H$1,0),0),"Other")</f>
        <v>2B</v>
      </c>
      <c r="Q3584" s="14">
        <f>IFERROR(VLOOKUP($A3584,'Fielding Data'!$A:$H,MATCH(Q$1,'Fielding Data'!$A$1:$H$1,0),0),"Other")</f>
        <v>0</v>
      </c>
      <c r="R3584" s="14">
        <f>IFERROR(VLOOKUP($A3584,'Fielding Data'!$A:$H,MATCH(R$1,'Fielding Data'!$A$1:$H$1,0),0),"Other")</f>
        <v>5</v>
      </c>
      <c r="S3584" s="14">
        <f>IFERROR(VLOOKUP($A3584,'Fielding Data'!$A:$H,MATCH(S$1,'Fielding Data'!$A$1:$H$1,0),0),"Other")</f>
        <v>0</v>
      </c>
      <c r="T3584" s="14">
        <f>IFERROR(VLOOKUP($A3584,'Fielding Data'!$A:$H,MATCH(T$1,'Fielding Data'!$A$1:$H$1,0),0),"Other")</f>
        <v>0</v>
      </c>
      <c r="U3584" s="14">
        <f>SUMIFS('Fielding Data'!E:E,'Fielding Data'!$A:$A,'Hitting Data'!$A3584)</f>
        <v>0</v>
      </c>
      <c r="V3584" s="14">
        <f>SUMIFS('Fielding Data'!F:F,'Fielding Data'!$A:$A,'Hitting Data'!$A3584)</f>
        <v>5</v>
      </c>
      <c r="W3584" s="14">
        <f>SUMIFS('Fielding Data'!G:G,'Fielding Data'!$A:$A,'Hitting Data'!$A3584)</f>
        <v>0</v>
      </c>
      <c r="X3584" s="14">
        <f>SUMIFS('Fielding Data'!H:H,'Fielding Data'!$A:$A,'Hitting Data'!$A3584)</f>
        <v>0</v>
      </c>
    </row>
    <row r="3585" spans="1:24" x14ac:dyDescent="0.25">
      <c r="A3585" s="14" t="str">
        <f t="shared" si="55"/>
        <v>bedarer012013</v>
      </c>
      <c r="B3585" s="19" t="s">
        <v>287</v>
      </c>
      <c r="C3585" s="19">
        <v>2013</v>
      </c>
      <c r="D3585" s="19">
        <v>32</v>
      </c>
      <c r="E3585" s="19">
        <v>3</v>
      </c>
      <c r="F3585" s="19">
        <v>0</v>
      </c>
      <c r="G3585" s="19">
        <v>0</v>
      </c>
      <c r="H3585" s="19">
        <v>0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1</v>
      </c>
      <c r="P3585" s="14" t="str">
        <f>IFERROR(VLOOKUP($A3585,'Fielding Data'!$A:$H,MATCH(P$1,'Fielding Data'!$A$1:$H$1,0),0),"Other")</f>
        <v>P</v>
      </c>
      <c r="Q3585" s="14">
        <f>IFERROR(VLOOKUP($A3585,'Fielding Data'!$A:$H,MATCH(Q$1,'Fielding Data'!$A$1:$H$1,0),0),"Other")</f>
        <v>3</v>
      </c>
      <c r="R3585" s="14">
        <f>IFERROR(VLOOKUP($A3585,'Fielding Data'!$A:$H,MATCH(R$1,'Fielding Data'!$A$1:$H$1,0),0),"Other")</f>
        <v>9</v>
      </c>
      <c r="S3585" s="14">
        <f>IFERROR(VLOOKUP($A3585,'Fielding Data'!$A:$H,MATCH(S$1,'Fielding Data'!$A$1:$H$1,0),0),"Other")</f>
        <v>3</v>
      </c>
      <c r="T3585" s="14">
        <f>IFERROR(VLOOKUP($A3585,'Fielding Data'!$A:$H,MATCH(T$1,'Fielding Data'!$A$1:$H$1,0),0),"Other")</f>
        <v>0</v>
      </c>
      <c r="U3585" s="14">
        <f>SUMIFS('Fielding Data'!E:E,'Fielding Data'!$A:$A,'Hitting Data'!$A3585)</f>
        <v>3</v>
      </c>
      <c r="V3585" s="14">
        <f>SUMIFS('Fielding Data'!F:F,'Fielding Data'!$A:$A,'Hitting Data'!$A3585)</f>
        <v>9</v>
      </c>
      <c r="W3585" s="14">
        <f>SUMIFS('Fielding Data'!G:G,'Fielding Data'!$A:$A,'Hitting Data'!$A3585)</f>
        <v>3</v>
      </c>
      <c r="X3585" s="14">
        <f>SUMIFS('Fielding Data'!H:H,'Fielding Data'!$A:$A,'Hitting Data'!$A3585)</f>
        <v>0</v>
      </c>
    </row>
    <row r="3586" spans="1:24" x14ac:dyDescent="0.25">
      <c r="A3586" s="14" t="str">
        <f t="shared" si="55"/>
        <v>belfimi012013</v>
      </c>
      <c r="B3586" s="19" t="s">
        <v>1876</v>
      </c>
      <c r="C3586" s="19">
        <v>2013</v>
      </c>
      <c r="D3586" s="19">
        <v>1</v>
      </c>
      <c r="E3586" s="19">
        <v>0</v>
      </c>
      <c r="F3586" s="19">
        <v>0</v>
      </c>
      <c r="G3586" s="19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4" t="str">
        <f>IFERROR(VLOOKUP($A3586,'Fielding Data'!$A:$H,MATCH(P$1,'Fielding Data'!$A$1:$H$1,0),0),"Other")</f>
        <v>P</v>
      </c>
      <c r="Q3586" s="14">
        <f>IFERROR(VLOOKUP($A3586,'Fielding Data'!$A:$H,MATCH(Q$1,'Fielding Data'!$A$1:$H$1,0),0),"Other")</f>
        <v>0</v>
      </c>
      <c r="R3586" s="14">
        <f>IFERROR(VLOOKUP($A3586,'Fielding Data'!$A:$H,MATCH(R$1,'Fielding Data'!$A$1:$H$1,0),0),"Other")</f>
        <v>0</v>
      </c>
      <c r="S3586" s="14">
        <f>IFERROR(VLOOKUP($A3586,'Fielding Data'!$A:$H,MATCH(S$1,'Fielding Data'!$A$1:$H$1,0),0),"Other")</f>
        <v>0</v>
      </c>
      <c r="T3586" s="14">
        <f>IFERROR(VLOOKUP($A3586,'Fielding Data'!$A:$H,MATCH(T$1,'Fielding Data'!$A$1:$H$1,0),0),"Other")</f>
        <v>0</v>
      </c>
      <c r="U3586" s="14">
        <f>SUMIFS('Fielding Data'!E:E,'Fielding Data'!$A:$A,'Hitting Data'!$A3586)</f>
        <v>0</v>
      </c>
      <c r="V3586" s="14">
        <f>SUMIFS('Fielding Data'!F:F,'Fielding Data'!$A:$A,'Hitting Data'!$A3586)</f>
        <v>0</v>
      </c>
      <c r="W3586" s="14">
        <f>SUMIFS('Fielding Data'!G:G,'Fielding Data'!$A:$A,'Hitting Data'!$A3586)</f>
        <v>0</v>
      </c>
      <c r="X3586" s="14">
        <f>SUMIFS('Fielding Data'!H:H,'Fielding Data'!$A:$A,'Hitting Data'!$A3586)</f>
        <v>0</v>
      </c>
    </row>
    <row r="3587" spans="1:24" x14ac:dyDescent="0.25">
      <c r="A3587" s="14" t="str">
        <f t="shared" ref="A3587:A3650" si="56">B3587&amp;C3587</f>
        <v>belisma012013</v>
      </c>
      <c r="B3587" s="19" t="s">
        <v>354</v>
      </c>
      <c r="C3587" s="19">
        <v>2013</v>
      </c>
      <c r="D3587" s="19">
        <v>72</v>
      </c>
      <c r="E3587" s="19">
        <v>1</v>
      </c>
      <c r="F3587" s="19">
        <v>0</v>
      </c>
      <c r="G3587" s="19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1</v>
      </c>
      <c r="P3587" s="14" t="str">
        <f>IFERROR(VLOOKUP($A3587,'Fielding Data'!$A:$H,MATCH(P$1,'Fielding Data'!$A$1:$H$1,0),0),"Other")</f>
        <v>P</v>
      </c>
      <c r="Q3587" s="14">
        <f>IFERROR(VLOOKUP($A3587,'Fielding Data'!$A:$H,MATCH(Q$1,'Fielding Data'!$A$1:$H$1,0),0),"Other")</f>
        <v>8</v>
      </c>
      <c r="R3587" s="14">
        <f>IFERROR(VLOOKUP($A3587,'Fielding Data'!$A:$H,MATCH(R$1,'Fielding Data'!$A$1:$H$1,0),0),"Other")</f>
        <v>13</v>
      </c>
      <c r="S3587" s="14">
        <f>IFERROR(VLOOKUP($A3587,'Fielding Data'!$A:$H,MATCH(S$1,'Fielding Data'!$A$1:$H$1,0),0),"Other")</f>
        <v>0</v>
      </c>
      <c r="T3587" s="14">
        <f>IFERROR(VLOOKUP($A3587,'Fielding Data'!$A:$H,MATCH(T$1,'Fielding Data'!$A$1:$H$1,0),0),"Other")</f>
        <v>2</v>
      </c>
      <c r="U3587" s="14">
        <f>SUMIFS('Fielding Data'!E:E,'Fielding Data'!$A:$A,'Hitting Data'!$A3587)</f>
        <v>8</v>
      </c>
      <c r="V3587" s="14">
        <f>SUMIFS('Fielding Data'!F:F,'Fielding Data'!$A:$A,'Hitting Data'!$A3587)</f>
        <v>13</v>
      </c>
      <c r="W3587" s="14">
        <f>SUMIFS('Fielding Data'!G:G,'Fielding Data'!$A:$A,'Hitting Data'!$A3587)</f>
        <v>0</v>
      </c>
      <c r="X3587" s="14">
        <f>SUMIFS('Fielding Data'!H:H,'Fielding Data'!$A:$A,'Hitting Data'!$A3587)</f>
        <v>2</v>
      </c>
    </row>
    <row r="3588" spans="1:24" x14ac:dyDescent="0.25">
      <c r="A3588" s="14" t="str">
        <f t="shared" si="56"/>
        <v>belisro012013</v>
      </c>
      <c r="B3588" s="19" t="s">
        <v>1049</v>
      </c>
      <c r="C3588" s="19">
        <v>2013</v>
      </c>
      <c r="D3588" s="19">
        <v>77</v>
      </c>
      <c r="E3588" s="19">
        <v>1</v>
      </c>
      <c r="F3588" s="19">
        <v>0</v>
      </c>
      <c r="G3588" s="19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4" t="str">
        <f>IFERROR(VLOOKUP($A3588,'Fielding Data'!$A:$H,MATCH(P$1,'Fielding Data'!$A$1:$H$1,0),0),"Other")</f>
        <v>P</v>
      </c>
      <c r="Q3588" s="14">
        <f>IFERROR(VLOOKUP($A3588,'Fielding Data'!$A:$H,MATCH(Q$1,'Fielding Data'!$A$1:$H$1,0),0),"Other")</f>
        <v>6</v>
      </c>
      <c r="R3588" s="14">
        <f>IFERROR(VLOOKUP($A3588,'Fielding Data'!$A:$H,MATCH(R$1,'Fielding Data'!$A$1:$H$1,0),0),"Other")</f>
        <v>15</v>
      </c>
      <c r="S3588" s="14">
        <f>IFERROR(VLOOKUP($A3588,'Fielding Data'!$A:$H,MATCH(S$1,'Fielding Data'!$A$1:$H$1,0),0),"Other")</f>
        <v>2</v>
      </c>
      <c r="T3588" s="14">
        <f>IFERROR(VLOOKUP($A3588,'Fielding Data'!$A:$H,MATCH(T$1,'Fielding Data'!$A$1:$H$1,0),0),"Other")</f>
        <v>1</v>
      </c>
      <c r="U3588" s="14">
        <f>SUMIFS('Fielding Data'!E:E,'Fielding Data'!$A:$A,'Hitting Data'!$A3588)</f>
        <v>6</v>
      </c>
      <c r="V3588" s="14">
        <f>SUMIFS('Fielding Data'!F:F,'Fielding Data'!$A:$A,'Hitting Data'!$A3588)</f>
        <v>15</v>
      </c>
      <c r="W3588" s="14">
        <f>SUMIFS('Fielding Data'!G:G,'Fielding Data'!$A:$A,'Hitting Data'!$A3588)</f>
        <v>2</v>
      </c>
      <c r="X3588" s="14">
        <f>SUMIFS('Fielding Data'!H:H,'Fielding Data'!$A:$A,'Hitting Data'!$A3588)</f>
        <v>1</v>
      </c>
    </row>
    <row r="3589" spans="1:24" x14ac:dyDescent="0.25">
      <c r="A3589" s="14" t="str">
        <f t="shared" si="56"/>
        <v>belivje012013</v>
      </c>
      <c r="B3589" s="19" t="s">
        <v>1667</v>
      </c>
      <c r="C3589" s="19">
        <v>2013</v>
      </c>
      <c r="D3589" s="19">
        <v>1</v>
      </c>
      <c r="E3589" s="19">
        <v>0</v>
      </c>
      <c r="F3589" s="19">
        <v>0</v>
      </c>
      <c r="G3589" s="19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4" t="str">
        <f>IFERROR(VLOOKUP($A3589,'Fielding Data'!$A:$H,MATCH(P$1,'Fielding Data'!$A$1:$H$1,0),0),"Other")</f>
        <v>P</v>
      </c>
      <c r="Q3589" s="14">
        <f>IFERROR(VLOOKUP($A3589,'Fielding Data'!$A:$H,MATCH(Q$1,'Fielding Data'!$A$1:$H$1,0),0),"Other")</f>
        <v>0</v>
      </c>
      <c r="R3589" s="14">
        <f>IFERROR(VLOOKUP($A3589,'Fielding Data'!$A:$H,MATCH(R$1,'Fielding Data'!$A$1:$H$1,0),0),"Other")</f>
        <v>0</v>
      </c>
      <c r="S3589" s="14">
        <f>IFERROR(VLOOKUP($A3589,'Fielding Data'!$A:$H,MATCH(S$1,'Fielding Data'!$A$1:$H$1,0),0),"Other")</f>
        <v>0</v>
      </c>
      <c r="T3589" s="14">
        <f>IFERROR(VLOOKUP($A3589,'Fielding Data'!$A:$H,MATCH(T$1,'Fielding Data'!$A$1:$H$1,0),0),"Other")</f>
        <v>0</v>
      </c>
      <c r="U3589" s="14">
        <f>SUMIFS('Fielding Data'!E:E,'Fielding Data'!$A:$A,'Hitting Data'!$A3589)</f>
        <v>0</v>
      </c>
      <c r="V3589" s="14">
        <f>SUMIFS('Fielding Data'!F:F,'Fielding Data'!$A:$A,'Hitting Data'!$A3589)</f>
        <v>0</v>
      </c>
      <c r="W3589" s="14">
        <f>SUMIFS('Fielding Data'!G:G,'Fielding Data'!$A:$A,'Hitting Data'!$A3589)</f>
        <v>0</v>
      </c>
      <c r="X3589" s="14">
        <f>SUMIFS('Fielding Data'!H:H,'Fielding Data'!$A:$A,'Hitting Data'!$A3589)</f>
        <v>0</v>
      </c>
    </row>
    <row r="3590" spans="1:24" x14ac:dyDescent="0.25">
      <c r="A3590" s="14" t="str">
        <f t="shared" si="56"/>
        <v>bellhe012013</v>
      </c>
      <c r="B3590" s="19" t="s">
        <v>420</v>
      </c>
      <c r="C3590" s="19">
        <v>2013</v>
      </c>
      <c r="D3590" s="19">
        <v>69</v>
      </c>
      <c r="E3590" s="19">
        <v>0</v>
      </c>
      <c r="F3590" s="19">
        <v>0</v>
      </c>
      <c r="G3590" s="19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4" t="str">
        <f>IFERROR(VLOOKUP($A3590,'Fielding Data'!$A:$H,MATCH(P$1,'Fielding Data'!$A$1:$H$1,0),0),"Other")</f>
        <v>P</v>
      </c>
      <c r="Q3590" s="14">
        <f>IFERROR(VLOOKUP($A3590,'Fielding Data'!$A:$H,MATCH(Q$1,'Fielding Data'!$A$1:$H$1,0),0),"Other")</f>
        <v>8</v>
      </c>
      <c r="R3590" s="14">
        <f>IFERROR(VLOOKUP($A3590,'Fielding Data'!$A:$H,MATCH(R$1,'Fielding Data'!$A$1:$H$1,0),0),"Other")</f>
        <v>7</v>
      </c>
      <c r="S3590" s="14">
        <f>IFERROR(VLOOKUP($A3590,'Fielding Data'!$A:$H,MATCH(S$1,'Fielding Data'!$A$1:$H$1,0),0),"Other")</f>
        <v>1</v>
      </c>
      <c r="T3590" s="14">
        <f>IFERROR(VLOOKUP($A3590,'Fielding Data'!$A:$H,MATCH(T$1,'Fielding Data'!$A$1:$H$1,0),0),"Other")</f>
        <v>1</v>
      </c>
      <c r="U3590" s="14">
        <f>SUMIFS('Fielding Data'!E:E,'Fielding Data'!$A:$A,'Hitting Data'!$A3590)</f>
        <v>8</v>
      </c>
      <c r="V3590" s="14">
        <f>SUMIFS('Fielding Data'!F:F,'Fielding Data'!$A:$A,'Hitting Data'!$A3590)</f>
        <v>7</v>
      </c>
      <c r="W3590" s="14">
        <f>SUMIFS('Fielding Data'!G:G,'Fielding Data'!$A:$A,'Hitting Data'!$A3590)</f>
        <v>1</v>
      </c>
      <c r="X3590" s="14">
        <f>SUMIFS('Fielding Data'!H:H,'Fielding Data'!$A:$A,'Hitting Data'!$A3590)</f>
        <v>1</v>
      </c>
    </row>
    <row r="3591" spans="1:24" x14ac:dyDescent="0.25">
      <c r="A3591" s="14" t="str">
        <f t="shared" si="56"/>
        <v>belowdu012013</v>
      </c>
      <c r="B3591" s="19" t="s">
        <v>1432</v>
      </c>
      <c r="C3591" s="19">
        <v>2013</v>
      </c>
      <c r="D3591" s="19">
        <v>2</v>
      </c>
      <c r="E3591" s="19">
        <v>0</v>
      </c>
      <c r="F3591" s="19">
        <v>0</v>
      </c>
      <c r="G3591" s="19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4" t="str">
        <f>IFERROR(VLOOKUP($A3591,'Fielding Data'!$A:$H,MATCH(P$1,'Fielding Data'!$A$1:$H$1,0),0),"Other")</f>
        <v>P</v>
      </c>
      <c r="Q3591" s="14">
        <f>IFERROR(VLOOKUP($A3591,'Fielding Data'!$A:$H,MATCH(Q$1,'Fielding Data'!$A$1:$H$1,0),0),"Other")</f>
        <v>0</v>
      </c>
      <c r="R3591" s="14">
        <f>IFERROR(VLOOKUP($A3591,'Fielding Data'!$A:$H,MATCH(R$1,'Fielding Data'!$A$1:$H$1,0),0),"Other")</f>
        <v>1</v>
      </c>
      <c r="S3591" s="14">
        <f>IFERROR(VLOOKUP($A3591,'Fielding Data'!$A:$H,MATCH(S$1,'Fielding Data'!$A$1:$H$1,0),0),"Other")</f>
        <v>0</v>
      </c>
      <c r="T3591" s="14">
        <f>IFERROR(VLOOKUP($A3591,'Fielding Data'!$A:$H,MATCH(T$1,'Fielding Data'!$A$1:$H$1,0),0),"Other")</f>
        <v>0</v>
      </c>
      <c r="U3591" s="14">
        <f>SUMIFS('Fielding Data'!E:E,'Fielding Data'!$A:$A,'Hitting Data'!$A3591)</f>
        <v>0</v>
      </c>
      <c r="V3591" s="14">
        <f>SUMIFS('Fielding Data'!F:F,'Fielding Data'!$A:$A,'Hitting Data'!$A3591)</f>
        <v>1</v>
      </c>
      <c r="W3591" s="14">
        <f>SUMIFS('Fielding Data'!G:G,'Fielding Data'!$A:$A,'Hitting Data'!$A3591)</f>
        <v>0</v>
      </c>
      <c r="X3591" s="14">
        <f>SUMIFS('Fielding Data'!H:H,'Fielding Data'!$A:$A,'Hitting Data'!$A3591)</f>
        <v>0</v>
      </c>
    </row>
    <row r="3592" spans="1:24" x14ac:dyDescent="0.25">
      <c r="A3592" s="14" t="str">
        <f t="shared" si="56"/>
        <v>beltbr012013</v>
      </c>
      <c r="B3592" s="19" t="s">
        <v>1433</v>
      </c>
      <c r="C3592" s="19">
        <v>2013</v>
      </c>
      <c r="D3592" s="19">
        <v>150</v>
      </c>
      <c r="E3592" s="19">
        <v>509</v>
      </c>
      <c r="F3592" s="19">
        <v>76</v>
      </c>
      <c r="G3592" s="19">
        <v>147</v>
      </c>
      <c r="H3592" s="19">
        <v>39</v>
      </c>
      <c r="I3592" s="19">
        <v>4</v>
      </c>
      <c r="J3592" s="19">
        <v>17</v>
      </c>
      <c r="K3592" s="19">
        <v>67</v>
      </c>
      <c r="L3592" s="19">
        <v>5</v>
      </c>
      <c r="M3592" s="19">
        <v>2</v>
      </c>
      <c r="N3592" s="19">
        <v>52</v>
      </c>
      <c r="O3592" s="19">
        <v>125</v>
      </c>
      <c r="P3592" s="14" t="str">
        <f>IFERROR(VLOOKUP($A3592,'Fielding Data'!$A:$H,MATCH(P$1,'Fielding Data'!$A$1:$H$1,0),0),"Other")</f>
        <v>1B</v>
      </c>
      <c r="Q3592" s="14">
        <f>IFERROR(VLOOKUP($A3592,'Fielding Data'!$A:$H,MATCH(Q$1,'Fielding Data'!$A$1:$H$1,0),0),"Other")</f>
        <v>1066</v>
      </c>
      <c r="R3592" s="14">
        <f>IFERROR(VLOOKUP($A3592,'Fielding Data'!$A:$H,MATCH(R$1,'Fielding Data'!$A$1:$H$1,0),0),"Other")</f>
        <v>88</v>
      </c>
      <c r="S3592" s="14">
        <f>IFERROR(VLOOKUP($A3592,'Fielding Data'!$A:$H,MATCH(S$1,'Fielding Data'!$A$1:$H$1,0),0),"Other")</f>
        <v>8</v>
      </c>
      <c r="T3592" s="14">
        <f>IFERROR(VLOOKUP($A3592,'Fielding Data'!$A:$H,MATCH(T$1,'Fielding Data'!$A$1:$H$1,0),0),"Other")</f>
        <v>100</v>
      </c>
      <c r="U3592" s="14">
        <f>SUMIFS('Fielding Data'!E:E,'Fielding Data'!$A:$A,'Hitting Data'!$A3592)</f>
        <v>1066</v>
      </c>
      <c r="V3592" s="14">
        <f>SUMIFS('Fielding Data'!F:F,'Fielding Data'!$A:$A,'Hitting Data'!$A3592)</f>
        <v>88</v>
      </c>
      <c r="W3592" s="14">
        <f>SUMIFS('Fielding Data'!G:G,'Fielding Data'!$A:$A,'Hitting Data'!$A3592)</f>
        <v>8</v>
      </c>
      <c r="X3592" s="14">
        <f>SUMIFS('Fielding Data'!H:H,'Fielding Data'!$A:$A,'Hitting Data'!$A3592)</f>
        <v>100</v>
      </c>
    </row>
    <row r="3593" spans="1:24" x14ac:dyDescent="0.25">
      <c r="A3593" s="14" t="str">
        <f t="shared" si="56"/>
        <v>beltrad012013</v>
      </c>
      <c r="B3593" s="19" t="s">
        <v>55</v>
      </c>
      <c r="C3593" s="19">
        <v>2013</v>
      </c>
      <c r="D3593" s="19">
        <v>161</v>
      </c>
      <c r="E3593" s="19">
        <v>631</v>
      </c>
      <c r="F3593" s="19">
        <v>88</v>
      </c>
      <c r="G3593" s="19">
        <v>199</v>
      </c>
      <c r="H3593" s="19">
        <v>32</v>
      </c>
      <c r="I3593" s="19">
        <v>0</v>
      </c>
      <c r="J3593" s="19">
        <v>30</v>
      </c>
      <c r="K3593" s="19">
        <v>92</v>
      </c>
      <c r="L3593" s="19">
        <v>1</v>
      </c>
      <c r="M3593" s="19">
        <v>0</v>
      </c>
      <c r="N3593" s="19">
        <v>50</v>
      </c>
      <c r="O3593" s="19">
        <v>78</v>
      </c>
      <c r="P3593" s="14" t="str">
        <f>IFERROR(VLOOKUP($A3593,'Fielding Data'!$A:$H,MATCH(P$1,'Fielding Data'!$A$1:$H$1,0),0),"Other")</f>
        <v>3B</v>
      </c>
      <c r="Q3593" s="14">
        <f>IFERROR(VLOOKUP($A3593,'Fielding Data'!$A:$H,MATCH(Q$1,'Fielding Data'!$A$1:$H$1,0),0),"Other")</f>
        <v>93</v>
      </c>
      <c r="R3593" s="14">
        <f>IFERROR(VLOOKUP($A3593,'Fielding Data'!$A:$H,MATCH(R$1,'Fielding Data'!$A$1:$H$1,0),0),"Other")</f>
        <v>232</v>
      </c>
      <c r="S3593" s="14">
        <f>IFERROR(VLOOKUP($A3593,'Fielding Data'!$A:$H,MATCH(S$1,'Fielding Data'!$A$1:$H$1,0),0),"Other")</f>
        <v>14</v>
      </c>
      <c r="T3593" s="14">
        <f>IFERROR(VLOOKUP($A3593,'Fielding Data'!$A:$H,MATCH(T$1,'Fielding Data'!$A$1:$H$1,0),0),"Other")</f>
        <v>25</v>
      </c>
      <c r="U3593" s="14">
        <f>SUMIFS('Fielding Data'!E:E,'Fielding Data'!$A:$A,'Hitting Data'!$A3593)</f>
        <v>93</v>
      </c>
      <c r="V3593" s="14">
        <f>SUMIFS('Fielding Data'!F:F,'Fielding Data'!$A:$A,'Hitting Data'!$A3593)</f>
        <v>232</v>
      </c>
      <c r="W3593" s="14">
        <f>SUMIFS('Fielding Data'!G:G,'Fielding Data'!$A:$A,'Hitting Data'!$A3593)</f>
        <v>14</v>
      </c>
      <c r="X3593" s="14">
        <f>SUMIFS('Fielding Data'!H:H,'Fielding Data'!$A:$A,'Hitting Data'!$A3593)</f>
        <v>25</v>
      </c>
    </row>
    <row r="3594" spans="1:24" x14ac:dyDescent="0.25">
      <c r="A3594" s="14" t="str">
        <f t="shared" si="56"/>
        <v>beltrca012013</v>
      </c>
      <c r="B3594" s="19" t="s">
        <v>56</v>
      </c>
      <c r="C3594" s="19">
        <v>2013</v>
      </c>
      <c r="D3594" s="19">
        <v>145</v>
      </c>
      <c r="E3594" s="19">
        <v>554</v>
      </c>
      <c r="F3594" s="19">
        <v>79</v>
      </c>
      <c r="G3594" s="19">
        <v>164</v>
      </c>
      <c r="H3594" s="19">
        <v>30</v>
      </c>
      <c r="I3594" s="19">
        <v>3</v>
      </c>
      <c r="J3594" s="19">
        <v>24</v>
      </c>
      <c r="K3594" s="19">
        <v>84</v>
      </c>
      <c r="L3594" s="19">
        <v>2</v>
      </c>
      <c r="M3594" s="19">
        <v>1</v>
      </c>
      <c r="N3594" s="19">
        <v>38</v>
      </c>
      <c r="O3594" s="19">
        <v>90</v>
      </c>
      <c r="P3594" s="14" t="str">
        <f>IFERROR(VLOOKUP($A3594,'Fielding Data'!$A:$H,MATCH(P$1,'Fielding Data'!$A$1:$H$1,0),0),"Other")</f>
        <v>OF</v>
      </c>
      <c r="Q3594" s="14">
        <f>IFERROR(VLOOKUP($A3594,'Fielding Data'!$A:$H,MATCH(Q$1,'Fielding Data'!$A$1:$H$1,0),0),"Other")</f>
        <v>242</v>
      </c>
      <c r="R3594" s="14">
        <f>IFERROR(VLOOKUP($A3594,'Fielding Data'!$A:$H,MATCH(R$1,'Fielding Data'!$A$1:$H$1,0),0),"Other")</f>
        <v>4</v>
      </c>
      <c r="S3594" s="14">
        <f>IFERROR(VLOOKUP($A3594,'Fielding Data'!$A:$H,MATCH(S$1,'Fielding Data'!$A$1:$H$1,0),0),"Other")</f>
        <v>5</v>
      </c>
      <c r="T3594" s="14">
        <f>IFERROR(VLOOKUP($A3594,'Fielding Data'!$A:$H,MATCH(T$1,'Fielding Data'!$A$1:$H$1,0),0),"Other")</f>
        <v>1</v>
      </c>
      <c r="U3594" s="14">
        <f>SUMIFS('Fielding Data'!E:E,'Fielding Data'!$A:$A,'Hitting Data'!$A3594)</f>
        <v>242</v>
      </c>
      <c r="V3594" s="14">
        <f>SUMIFS('Fielding Data'!F:F,'Fielding Data'!$A:$A,'Hitting Data'!$A3594)</f>
        <v>4</v>
      </c>
      <c r="W3594" s="14">
        <f>SUMIFS('Fielding Data'!G:G,'Fielding Data'!$A:$A,'Hitting Data'!$A3594)</f>
        <v>5</v>
      </c>
      <c r="X3594" s="14">
        <f>SUMIFS('Fielding Data'!H:H,'Fielding Data'!$A:$A,'Hitting Data'!$A3594)</f>
        <v>1</v>
      </c>
    </row>
    <row r="3595" spans="1:24" x14ac:dyDescent="0.25">
      <c r="A3595" s="14" t="str">
        <f t="shared" si="56"/>
        <v>beltren012013</v>
      </c>
      <c r="B3595" s="19" t="s">
        <v>1877</v>
      </c>
      <c r="C3595" s="19">
        <v>2013</v>
      </c>
      <c r="D3595" s="19">
        <v>22</v>
      </c>
      <c r="E3595" s="19">
        <v>40</v>
      </c>
      <c r="F3595" s="19">
        <v>7</v>
      </c>
      <c r="G3595" s="19">
        <v>10</v>
      </c>
      <c r="H3595" s="19">
        <v>1</v>
      </c>
      <c r="I3595" s="19">
        <v>0</v>
      </c>
      <c r="J3595" s="19">
        <v>0</v>
      </c>
      <c r="K3595" s="19">
        <v>2</v>
      </c>
      <c r="L3595" s="19">
        <v>1</v>
      </c>
      <c r="M3595" s="19">
        <v>2</v>
      </c>
      <c r="N3595" s="19">
        <v>0</v>
      </c>
      <c r="O3595" s="19">
        <v>5</v>
      </c>
      <c r="P3595" s="14" t="str">
        <f>IFERROR(VLOOKUP($A3595,'Fielding Data'!$A:$H,MATCH(P$1,'Fielding Data'!$A$1:$H$1,0),0),"Other")</f>
        <v>CF</v>
      </c>
      <c r="Q3595" s="14">
        <f>IFERROR(VLOOKUP($A3595,'Fielding Data'!$A:$H,MATCH(Q$1,'Fielding Data'!$A$1:$H$1,0),0),"Other")</f>
        <v>0</v>
      </c>
      <c r="R3595" s="14">
        <f>IFERROR(VLOOKUP($A3595,'Fielding Data'!$A:$H,MATCH(R$1,'Fielding Data'!$A$1:$H$1,0),0),"Other")</f>
        <v>0</v>
      </c>
      <c r="S3595" s="14">
        <f>IFERROR(VLOOKUP($A3595,'Fielding Data'!$A:$H,MATCH(S$1,'Fielding Data'!$A$1:$H$1,0),0),"Other")</f>
        <v>0</v>
      </c>
      <c r="T3595" s="14">
        <f>IFERROR(VLOOKUP($A3595,'Fielding Data'!$A:$H,MATCH(T$1,'Fielding Data'!$A$1:$H$1,0),0),"Other")</f>
        <v>0</v>
      </c>
      <c r="U3595" s="14">
        <f>SUMIFS('Fielding Data'!E:E,'Fielding Data'!$A:$A,'Hitting Data'!$A3595)</f>
        <v>26</v>
      </c>
      <c r="V3595" s="14">
        <f>SUMIFS('Fielding Data'!F:F,'Fielding Data'!$A:$A,'Hitting Data'!$A3595)</f>
        <v>0</v>
      </c>
      <c r="W3595" s="14">
        <f>SUMIFS('Fielding Data'!G:G,'Fielding Data'!$A:$A,'Hitting Data'!$A3595)</f>
        <v>0</v>
      </c>
      <c r="X3595" s="14">
        <f>SUMIFS('Fielding Data'!H:H,'Fielding Data'!$A:$A,'Hitting Data'!$A3595)</f>
        <v>0</v>
      </c>
    </row>
    <row r="3596" spans="1:24" x14ac:dyDescent="0.25">
      <c r="A3596" s="14" t="str">
        <f t="shared" si="56"/>
        <v>benoijo012013</v>
      </c>
      <c r="B3596" s="19" t="s">
        <v>232</v>
      </c>
      <c r="C3596" s="19">
        <v>2013</v>
      </c>
      <c r="D3596" s="19">
        <v>66</v>
      </c>
      <c r="E3596" s="19">
        <v>0</v>
      </c>
      <c r="F3596" s="19">
        <v>0</v>
      </c>
      <c r="G3596" s="19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4" t="str">
        <f>IFERROR(VLOOKUP($A3596,'Fielding Data'!$A:$H,MATCH(P$1,'Fielding Data'!$A$1:$H$1,0),0),"Other")</f>
        <v>P</v>
      </c>
      <c r="Q3596" s="14">
        <f>IFERROR(VLOOKUP($A3596,'Fielding Data'!$A:$H,MATCH(Q$1,'Fielding Data'!$A$1:$H$1,0),0),"Other")</f>
        <v>6</v>
      </c>
      <c r="R3596" s="14">
        <f>IFERROR(VLOOKUP($A3596,'Fielding Data'!$A:$H,MATCH(R$1,'Fielding Data'!$A$1:$H$1,0),0),"Other")</f>
        <v>8</v>
      </c>
      <c r="S3596" s="14">
        <f>IFERROR(VLOOKUP($A3596,'Fielding Data'!$A:$H,MATCH(S$1,'Fielding Data'!$A$1:$H$1,0),0),"Other")</f>
        <v>0</v>
      </c>
      <c r="T3596" s="14">
        <f>IFERROR(VLOOKUP($A3596,'Fielding Data'!$A:$H,MATCH(T$1,'Fielding Data'!$A$1:$H$1,0),0),"Other")</f>
        <v>0</v>
      </c>
      <c r="U3596" s="14">
        <f>SUMIFS('Fielding Data'!E:E,'Fielding Data'!$A:$A,'Hitting Data'!$A3596)</f>
        <v>6</v>
      </c>
      <c r="V3596" s="14">
        <f>SUMIFS('Fielding Data'!F:F,'Fielding Data'!$A:$A,'Hitting Data'!$A3596)</f>
        <v>8</v>
      </c>
      <c r="W3596" s="14">
        <f>SUMIFS('Fielding Data'!G:G,'Fielding Data'!$A:$A,'Hitting Data'!$A3596)</f>
        <v>0</v>
      </c>
      <c r="X3596" s="14">
        <f>SUMIFS('Fielding Data'!H:H,'Fielding Data'!$A:$A,'Hitting Data'!$A3596)</f>
        <v>0</v>
      </c>
    </row>
    <row r="3597" spans="1:24" x14ac:dyDescent="0.25">
      <c r="A3597" s="14" t="str">
        <f t="shared" si="56"/>
        <v>berkmla012013</v>
      </c>
      <c r="B3597" s="19" t="s">
        <v>58</v>
      </c>
      <c r="C3597" s="19">
        <v>2013</v>
      </c>
      <c r="D3597" s="19">
        <v>73</v>
      </c>
      <c r="E3597" s="19">
        <v>256</v>
      </c>
      <c r="F3597" s="19">
        <v>27</v>
      </c>
      <c r="G3597" s="19">
        <v>62</v>
      </c>
      <c r="H3597" s="19">
        <v>10</v>
      </c>
      <c r="I3597" s="19">
        <v>1</v>
      </c>
      <c r="J3597" s="19">
        <v>6</v>
      </c>
      <c r="K3597" s="19">
        <v>34</v>
      </c>
      <c r="L3597" s="19">
        <v>0</v>
      </c>
      <c r="M3597" s="19">
        <v>0</v>
      </c>
      <c r="N3597" s="19">
        <v>38</v>
      </c>
      <c r="O3597" s="19">
        <v>52</v>
      </c>
      <c r="P3597" s="14" t="str">
        <f>IFERROR(VLOOKUP($A3597,'Fielding Data'!$A:$H,MATCH(P$1,'Fielding Data'!$A$1:$H$1,0),0),"Other")</f>
        <v>1B</v>
      </c>
      <c r="Q3597" s="14">
        <f>IFERROR(VLOOKUP($A3597,'Fielding Data'!$A:$H,MATCH(Q$1,'Fielding Data'!$A$1:$H$1,0),0),"Other")</f>
        <v>38</v>
      </c>
      <c r="R3597" s="14">
        <f>IFERROR(VLOOKUP($A3597,'Fielding Data'!$A:$H,MATCH(R$1,'Fielding Data'!$A$1:$H$1,0),0),"Other")</f>
        <v>6</v>
      </c>
      <c r="S3597" s="14">
        <f>IFERROR(VLOOKUP($A3597,'Fielding Data'!$A:$H,MATCH(S$1,'Fielding Data'!$A$1:$H$1,0),0),"Other")</f>
        <v>1</v>
      </c>
      <c r="T3597" s="14">
        <f>IFERROR(VLOOKUP($A3597,'Fielding Data'!$A:$H,MATCH(T$1,'Fielding Data'!$A$1:$H$1,0),0),"Other")</f>
        <v>3</v>
      </c>
      <c r="U3597" s="14">
        <f>SUMIFS('Fielding Data'!E:E,'Fielding Data'!$A:$A,'Hitting Data'!$A3597)</f>
        <v>38</v>
      </c>
      <c r="V3597" s="14">
        <f>SUMIFS('Fielding Data'!F:F,'Fielding Data'!$A:$A,'Hitting Data'!$A3597)</f>
        <v>6</v>
      </c>
      <c r="W3597" s="14">
        <f>SUMIFS('Fielding Data'!G:G,'Fielding Data'!$A:$A,'Hitting Data'!$A3597)</f>
        <v>1</v>
      </c>
      <c r="X3597" s="14">
        <f>SUMIFS('Fielding Data'!H:H,'Fielding Data'!$A:$A,'Hitting Data'!$A3597)</f>
        <v>3</v>
      </c>
    </row>
    <row r="3598" spans="1:24" x14ac:dyDescent="0.25">
      <c r="A3598" s="14" t="str">
        <f t="shared" si="56"/>
        <v>bernido012013</v>
      </c>
      <c r="B3598" s="19" t="s">
        <v>880</v>
      </c>
      <c r="C3598" s="19">
        <v>2013</v>
      </c>
      <c r="D3598" s="19">
        <v>33</v>
      </c>
      <c r="E3598" s="19">
        <v>53</v>
      </c>
      <c r="F3598" s="19">
        <v>9</v>
      </c>
      <c r="G3598" s="19">
        <v>12</v>
      </c>
      <c r="H3598" s="19">
        <v>3</v>
      </c>
      <c r="I3598" s="19">
        <v>0</v>
      </c>
      <c r="J3598" s="19">
        <v>0</v>
      </c>
      <c r="K3598" s="19">
        <v>5</v>
      </c>
      <c r="L3598" s="19">
        <v>2</v>
      </c>
      <c r="M3598" s="19">
        <v>1</v>
      </c>
      <c r="N3598" s="19">
        <v>8</v>
      </c>
      <c r="O3598" s="19">
        <v>15</v>
      </c>
      <c r="P3598" s="14" t="str">
        <f>IFERROR(VLOOKUP($A3598,'Fielding Data'!$A:$H,MATCH(P$1,'Fielding Data'!$A$1:$H$1,0),0),"Other")</f>
        <v>2B</v>
      </c>
      <c r="Q3598" s="14">
        <f>IFERROR(VLOOKUP($A3598,'Fielding Data'!$A:$H,MATCH(Q$1,'Fielding Data'!$A$1:$H$1,0),0),"Other")</f>
        <v>1</v>
      </c>
      <c r="R3598" s="14">
        <f>IFERROR(VLOOKUP($A3598,'Fielding Data'!$A:$H,MATCH(R$1,'Fielding Data'!$A$1:$H$1,0),0),"Other")</f>
        <v>2</v>
      </c>
      <c r="S3598" s="14">
        <f>IFERROR(VLOOKUP($A3598,'Fielding Data'!$A:$H,MATCH(S$1,'Fielding Data'!$A$1:$H$1,0),0),"Other")</f>
        <v>0</v>
      </c>
      <c r="T3598" s="14">
        <f>IFERROR(VLOOKUP($A3598,'Fielding Data'!$A:$H,MATCH(T$1,'Fielding Data'!$A$1:$H$1,0),0),"Other")</f>
        <v>0</v>
      </c>
      <c r="U3598" s="14">
        <f>SUMIFS('Fielding Data'!E:E,'Fielding Data'!$A:$A,'Hitting Data'!$A3598)</f>
        <v>18</v>
      </c>
      <c r="V3598" s="14">
        <f>SUMIFS('Fielding Data'!F:F,'Fielding Data'!$A:$A,'Hitting Data'!$A3598)</f>
        <v>50</v>
      </c>
      <c r="W3598" s="14">
        <f>SUMIFS('Fielding Data'!G:G,'Fielding Data'!$A:$A,'Hitting Data'!$A3598)</f>
        <v>0</v>
      </c>
      <c r="X3598" s="14">
        <f>SUMIFS('Fielding Data'!H:H,'Fielding Data'!$A:$A,'Hitting Data'!$A3598)</f>
        <v>9</v>
      </c>
    </row>
    <row r="3599" spans="1:24" x14ac:dyDescent="0.25">
      <c r="A3599" s="14" t="str">
        <f t="shared" si="56"/>
        <v>berryqu012013</v>
      </c>
      <c r="B3599" s="19" t="s">
        <v>1668</v>
      </c>
      <c r="C3599" s="19">
        <v>2013</v>
      </c>
      <c r="D3599" s="19">
        <v>13</v>
      </c>
      <c r="E3599" s="19">
        <v>8</v>
      </c>
      <c r="F3599" s="19">
        <v>5</v>
      </c>
      <c r="G3599" s="19">
        <v>5</v>
      </c>
      <c r="H3599" s="19">
        <v>0</v>
      </c>
      <c r="I3599" s="19">
        <v>0</v>
      </c>
      <c r="J3599" s="19">
        <v>1</v>
      </c>
      <c r="K3599" s="19">
        <v>4</v>
      </c>
      <c r="L3599" s="19">
        <v>3</v>
      </c>
      <c r="M3599" s="19">
        <v>0</v>
      </c>
      <c r="N3599" s="19">
        <v>1</v>
      </c>
      <c r="O3599" s="19">
        <v>2</v>
      </c>
      <c r="P3599" s="14" t="str">
        <f>IFERROR(VLOOKUP($A3599,'Fielding Data'!$A:$H,MATCH(P$1,'Fielding Data'!$A$1:$H$1,0),0),"Other")</f>
        <v>CF</v>
      </c>
      <c r="Q3599" s="14">
        <f>IFERROR(VLOOKUP($A3599,'Fielding Data'!$A:$H,MATCH(Q$1,'Fielding Data'!$A$1:$H$1,0),0),"Other")</f>
        <v>0</v>
      </c>
      <c r="R3599" s="14">
        <f>IFERROR(VLOOKUP($A3599,'Fielding Data'!$A:$H,MATCH(R$1,'Fielding Data'!$A$1:$H$1,0),0),"Other")</f>
        <v>0</v>
      </c>
      <c r="S3599" s="14">
        <f>IFERROR(VLOOKUP($A3599,'Fielding Data'!$A:$H,MATCH(S$1,'Fielding Data'!$A$1:$H$1,0),0),"Other")</f>
        <v>0</v>
      </c>
      <c r="T3599" s="14">
        <f>IFERROR(VLOOKUP($A3599,'Fielding Data'!$A:$H,MATCH(T$1,'Fielding Data'!$A$1:$H$1,0),0),"Other")</f>
        <v>0</v>
      </c>
      <c r="U3599" s="14">
        <f>SUMIFS('Fielding Data'!E:E,'Fielding Data'!$A:$A,'Hitting Data'!$A3599)</f>
        <v>4</v>
      </c>
      <c r="V3599" s="14">
        <f>SUMIFS('Fielding Data'!F:F,'Fielding Data'!$A:$A,'Hitting Data'!$A3599)</f>
        <v>0</v>
      </c>
      <c r="W3599" s="14">
        <f>SUMIFS('Fielding Data'!G:G,'Fielding Data'!$A:$A,'Hitting Data'!$A3599)</f>
        <v>0</v>
      </c>
      <c r="X3599" s="14">
        <f>SUMIFS('Fielding Data'!H:H,'Fielding Data'!$A:$A,'Hitting Data'!$A3599)</f>
        <v>0</v>
      </c>
    </row>
    <row r="3600" spans="1:24" x14ac:dyDescent="0.25">
      <c r="A3600" s="14" t="str">
        <f t="shared" si="56"/>
        <v>betande012013</v>
      </c>
      <c r="B3600" s="19" t="s">
        <v>1435</v>
      </c>
      <c r="C3600" s="19">
        <v>2013</v>
      </c>
      <c r="D3600" s="19">
        <v>6</v>
      </c>
      <c r="E3600" s="19">
        <v>0</v>
      </c>
      <c r="F3600" s="19">
        <v>0</v>
      </c>
      <c r="G3600" s="19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4" t="str">
        <f>IFERROR(VLOOKUP($A3600,'Fielding Data'!$A:$H,MATCH(P$1,'Fielding Data'!$A$1:$H$1,0),0),"Other")</f>
        <v>P</v>
      </c>
      <c r="Q3600" s="14">
        <f>IFERROR(VLOOKUP($A3600,'Fielding Data'!$A:$H,MATCH(Q$1,'Fielding Data'!$A$1:$H$1,0),0),"Other")</f>
        <v>0</v>
      </c>
      <c r="R3600" s="14">
        <f>IFERROR(VLOOKUP($A3600,'Fielding Data'!$A:$H,MATCH(R$1,'Fielding Data'!$A$1:$H$1,0),0),"Other")</f>
        <v>0</v>
      </c>
      <c r="S3600" s="14">
        <f>IFERROR(VLOOKUP($A3600,'Fielding Data'!$A:$H,MATCH(S$1,'Fielding Data'!$A$1:$H$1,0),0),"Other")</f>
        <v>0</v>
      </c>
      <c r="T3600" s="14">
        <f>IFERROR(VLOOKUP($A3600,'Fielding Data'!$A:$H,MATCH(T$1,'Fielding Data'!$A$1:$H$1,0),0),"Other")</f>
        <v>0</v>
      </c>
      <c r="U3600" s="14">
        <f>SUMIFS('Fielding Data'!E:E,'Fielding Data'!$A:$A,'Hitting Data'!$A3600)</f>
        <v>0</v>
      </c>
      <c r="V3600" s="14">
        <f>SUMIFS('Fielding Data'!F:F,'Fielding Data'!$A:$A,'Hitting Data'!$A3600)</f>
        <v>0</v>
      </c>
      <c r="W3600" s="14">
        <f>SUMIFS('Fielding Data'!G:G,'Fielding Data'!$A:$A,'Hitting Data'!$A3600)</f>
        <v>0</v>
      </c>
      <c r="X3600" s="14">
        <f>SUMIFS('Fielding Data'!H:H,'Fielding Data'!$A:$A,'Hitting Data'!$A3600)</f>
        <v>0</v>
      </c>
    </row>
    <row r="3601" spans="1:24" x14ac:dyDescent="0.25">
      <c r="A3601" s="14" t="str">
        <f t="shared" si="56"/>
        <v>betanra012013</v>
      </c>
      <c r="B3601" s="19" t="s">
        <v>355</v>
      </c>
      <c r="C3601" s="19">
        <v>2013</v>
      </c>
      <c r="D3601" s="19">
        <v>32</v>
      </c>
      <c r="E3601" s="19">
        <v>0</v>
      </c>
      <c r="F3601" s="19">
        <v>0</v>
      </c>
      <c r="G3601" s="19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4" t="str">
        <f>IFERROR(VLOOKUP($A3601,'Fielding Data'!$A:$H,MATCH(P$1,'Fielding Data'!$A$1:$H$1,0),0),"Other")</f>
        <v>P</v>
      </c>
      <c r="Q3601" s="14">
        <f>IFERROR(VLOOKUP($A3601,'Fielding Data'!$A:$H,MATCH(Q$1,'Fielding Data'!$A$1:$H$1,0),0),"Other")</f>
        <v>0</v>
      </c>
      <c r="R3601" s="14">
        <f>IFERROR(VLOOKUP($A3601,'Fielding Data'!$A:$H,MATCH(R$1,'Fielding Data'!$A$1:$H$1,0),0),"Other")</f>
        <v>6</v>
      </c>
      <c r="S3601" s="14">
        <f>IFERROR(VLOOKUP($A3601,'Fielding Data'!$A:$H,MATCH(S$1,'Fielding Data'!$A$1:$H$1,0),0),"Other")</f>
        <v>0</v>
      </c>
      <c r="T3601" s="14">
        <f>IFERROR(VLOOKUP($A3601,'Fielding Data'!$A:$H,MATCH(T$1,'Fielding Data'!$A$1:$H$1,0),0),"Other")</f>
        <v>0</v>
      </c>
      <c r="U3601" s="14">
        <f>SUMIFS('Fielding Data'!E:E,'Fielding Data'!$A:$A,'Hitting Data'!$A3601)</f>
        <v>0</v>
      </c>
      <c r="V3601" s="14">
        <f>SUMIFS('Fielding Data'!F:F,'Fielding Data'!$A:$A,'Hitting Data'!$A3601)</f>
        <v>6</v>
      </c>
      <c r="W3601" s="14">
        <f>SUMIFS('Fielding Data'!G:G,'Fielding Data'!$A:$A,'Hitting Data'!$A3601)</f>
        <v>0</v>
      </c>
      <c r="X3601" s="14">
        <f>SUMIFS('Fielding Data'!H:H,'Fielding Data'!$A:$A,'Hitting Data'!$A3601)</f>
        <v>0</v>
      </c>
    </row>
    <row r="3602" spans="1:24" x14ac:dyDescent="0.25">
      <c r="A3602" s="14" t="str">
        <f t="shared" si="56"/>
        <v>betanyu012013</v>
      </c>
      <c r="B3602" s="19" t="s">
        <v>517</v>
      </c>
      <c r="C3602" s="19">
        <v>2013</v>
      </c>
      <c r="D3602" s="19">
        <v>137</v>
      </c>
      <c r="E3602" s="19">
        <v>391</v>
      </c>
      <c r="F3602" s="19">
        <v>35</v>
      </c>
      <c r="G3602" s="19">
        <v>83</v>
      </c>
      <c r="H3602" s="19">
        <v>15</v>
      </c>
      <c r="I3602" s="19">
        <v>1</v>
      </c>
      <c r="J3602" s="19">
        <v>13</v>
      </c>
      <c r="K3602" s="19">
        <v>46</v>
      </c>
      <c r="L3602" s="19">
        <v>0</v>
      </c>
      <c r="M3602" s="19">
        <v>0</v>
      </c>
      <c r="N3602" s="19">
        <v>14</v>
      </c>
      <c r="O3602" s="19">
        <v>71</v>
      </c>
      <c r="P3602" s="14" t="str">
        <f>IFERROR(VLOOKUP($A3602,'Fielding Data'!$A:$H,MATCH(P$1,'Fielding Data'!$A$1:$H$1,0),0),"Other")</f>
        <v>1B</v>
      </c>
      <c r="Q3602" s="14">
        <f>IFERROR(VLOOKUP($A3602,'Fielding Data'!$A:$H,MATCH(Q$1,'Fielding Data'!$A$1:$H$1,0),0),"Other")</f>
        <v>389</v>
      </c>
      <c r="R3602" s="14">
        <f>IFERROR(VLOOKUP($A3602,'Fielding Data'!$A:$H,MATCH(R$1,'Fielding Data'!$A$1:$H$1,0),0),"Other")</f>
        <v>25</v>
      </c>
      <c r="S3602" s="14">
        <f>IFERROR(VLOOKUP($A3602,'Fielding Data'!$A:$H,MATCH(S$1,'Fielding Data'!$A$1:$H$1,0),0),"Other")</f>
        <v>3</v>
      </c>
      <c r="T3602" s="14">
        <f>IFERROR(VLOOKUP($A3602,'Fielding Data'!$A:$H,MATCH(T$1,'Fielding Data'!$A$1:$H$1,0),0),"Other")</f>
        <v>38</v>
      </c>
      <c r="U3602" s="14">
        <f>SUMIFS('Fielding Data'!E:E,'Fielding Data'!$A:$A,'Hitting Data'!$A3602)</f>
        <v>426</v>
      </c>
      <c r="V3602" s="14">
        <f>SUMIFS('Fielding Data'!F:F,'Fielding Data'!$A:$A,'Hitting Data'!$A3602)</f>
        <v>117</v>
      </c>
      <c r="W3602" s="14">
        <f>SUMIFS('Fielding Data'!G:G,'Fielding Data'!$A:$A,'Hitting Data'!$A3602)</f>
        <v>11</v>
      </c>
      <c r="X3602" s="14">
        <f>SUMIFS('Fielding Data'!H:H,'Fielding Data'!$A:$A,'Hitting Data'!$A3602)</f>
        <v>41</v>
      </c>
    </row>
    <row r="3603" spans="1:24" x14ac:dyDescent="0.25">
      <c r="A3603" s="14" t="str">
        <f t="shared" si="56"/>
        <v>betemwi012013</v>
      </c>
      <c r="B3603" s="19" t="s">
        <v>233</v>
      </c>
      <c r="C3603" s="19">
        <v>2013</v>
      </c>
      <c r="D3603" s="19">
        <v>6</v>
      </c>
      <c r="E3603" s="19">
        <v>10</v>
      </c>
      <c r="F3603" s="19">
        <v>0</v>
      </c>
      <c r="G3603" s="19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3</v>
      </c>
      <c r="P3603" s="14" t="str">
        <f>IFERROR(VLOOKUP($A3603,'Fielding Data'!$A:$H,MATCH(P$1,'Fielding Data'!$A$1:$H$1,0),0),"Other")</f>
        <v>1B</v>
      </c>
      <c r="Q3603" s="14">
        <f>IFERROR(VLOOKUP($A3603,'Fielding Data'!$A:$H,MATCH(Q$1,'Fielding Data'!$A$1:$H$1,0),0),"Other")</f>
        <v>1</v>
      </c>
      <c r="R3603" s="14">
        <f>IFERROR(VLOOKUP($A3603,'Fielding Data'!$A:$H,MATCH(R$1,'Fielding Data'!$A$1:$H$1,0),0),"Other")</f>
        <v>0</v>
      </c>
      <c r="S3603" s="14">
        <f>IFERROR(VLOOKUP($A3603,'Fielding Data'!$A:$H,MATCH(S$1,'Fielding Data'!$A$1:$H$1,0),0),"Other")</f>
        <v>0</v>
      </c>
      <c r="T3603" s="14">
        <f>IFERROR(VLOOKUP($A3603,'Fielding Data'!$A:$H,MATCH(T$1,'Fielding Data'!$A$1:$H$1,0),0),"Other")</f>
        <v>0</v>
      </c>
      <c r="U3603" s="14">
        <f>SUMIFS('Fielding Data'!E:E,'Fielding Data'!$A:$A,'Hitting Data'!$A3603)</f>
        <v>1</v>
      </c>
      <c r="V3603" s="14">
        <f>SUMIFS('Fielding Data'!F:F,'Fielding Data'!$A:$A,'Hitting Data'!$A3603)</f>
        <v>0</v>
      </c>
      <c r="W3603" s="14">
        <f>SUMIFS('Fielding Data'!G:G,'Fielding Data'!$A:$A,'Hitting Data'!$A3603)</f>
        <v>0</v>
      </c>
      <c r="X3603" s="14">
        <f>SUMIFS('Fielding Data'!H:H,'Fielding Data'!$A:$A,'Hitting Data'!$A3603)</f>
        <v>0</v>
      </c>
    </row>
    <row r="3604" spans="1:24" x14ac:dyDescent="0.25">
      <c r="A3604" s="14" t="str">
        <f t="shared" si="56"/>
        <v>bethach012013</v>
      </c>
      <c r="B3604" s="19" t="s">
        <v>1878</v>
      </c>
      <c r="C3604" s="19">
        <v>2013</v>
      </c>
      <c r="D3604" s="19">
        <v>1</v>
      </c>
      <c r="E3604" s="19">
        <v>1</v>
      </c>
      <c r="F3604" s="19">
        <v>0</v>
      </c>
      <c r="G3604" s="19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1</v>
      </c>
      <c r="P3604" s="14" t="str">
        <f>IFERROR(VLOOKUP($A3604,'Fielding Data'!$A:$H,MATCH(P$1,'Fielding Data'!$A$1:$H$1,0),0),"Other")</f>
        <v>Other</v>
      </c>
      <c r="Q3604" s="14" t="str">
        <f>IFERROR(VLOOKUP($A3604,'Fielding Data'!$A:$H,MATCH(Q$1,'Fielding Data'!$A$1:$H$1,0),0),"Other")</f>
        <v>Other</v>
      </c>
      <c r="R3604" s="14" t="str">
        <f>IFERROR(VLOOKUP($A3604,'Fielding Data'!$A:$H,MATCH(R$1,'Fielding Data'!$A$1:$H$1,0),0),"Other")</f>
        <v>Other</v>
      </c>
      <c r="S3604" s="14" t="str">
        <f>IFERROR(VLOOKUP($A3604,'Fielding Data'!$A:$H,MATCH(S$1,'Fielding Data'!$A$1:$H$1,0),0),"Other")</f>
        <v>Other</v>
      </c>
      <c r="T3604" s="14" t="str">
        <f>IFERROR(VLOOKUP($A3604,'Fielding Data'!$A:$H,MATCH(T$1,'Fielding Data'!$A$1:$H$1,0),0),"Other")</f>
        <v>Other</v>
      </c>
      <c r="U3604" s="14">
        <f>SUMIFS('Fielding Data'!E:E,'Fielding Data'!$A:$A,'Hitting Data'!$A3604)</f>
        <v>0</v>
      </c>
      <c r="V3604" s="14">
        <f>SUMIFS('Fielding Data'!F:F,'Fielding Data'!$A:$A,'Hitting Data'!$A3604)</f>
        <v>0</v>
      </c>
      <c r="W3604" s="14">
        <f>SUMIFS('Fielding Data'!G:G,'Fielding Data'!$A:$A,'Hitting Data'!$A3604)</f>
        <v>0</v>
      </c>
      <c r="X3604" s="14">
        <f>SUMIFS('Fielding Data'!H:H,'Fielding Data'!$A:$A,'Hitting Data'!$A3604)</f>
        <v>0</v>
      </c>
    </row>
    <row r="3605" spans="1:24" x14ac:dyDescent="0.25">
      <c r="A3605" s="14" t="str">
        <f t="shared" si="56"/>
        <v>bettich012013</v>
      </c>
      <c r="B3605" s="19" t="s">
        <v>1879</v>
      </c>
      <c r="C3605" s="19">
        <v>2013</v>
      </c>
      <c r="D3605" s="19">
        <v>17</v>
      </c>
      <c r="E3605" s="19">
        <v>11</v>
      </c>
      <c r="F3605" s="19">
        <v>0</v>
      </c>
      <c r="G3605" s="19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4</v>
      </c>
      <c r="P3605" s="14" t="str">
        <f>IFERROR(VLOOKUP($A3605,'Fielding Data'!$A:$H,MATCH(P$1,'Fielding Data'!$A$1:$H$1,0),0),"Other")</f>
        <v>P</v>
      </c>
      <c r="Q3605" s="14">
        <f>IFERROR(VLOOKUP($A3605,'Fielding Data'!$A:$H,MATCH(Q$1,'Fielding Data'!$A$1:$H$1,0),0),"Other")</f>
        <v>3</v>
      </c>
      <c r="R3605" s="14">
        <f>IFERROR(VLOOKUP($A3605,'Fielding Data'!$A:$H,MATCH(R$1,'Fielding Data'!$A$1:$H$1,0),0),"Other")</f>
        <v>9</v>
      </c>
      <c r="S3605" s="14">
        <f>IFERROR(VLOOKUP($A3605,'Fielding Data'!$A:$H,MATCH(S$1,'Fielding Data'!$A$1:$H$1,0),0),"Other")</f>
        <v>0</v>
      </c>
      <c r="T3605" s="14">
        <f>IFERROR(VLOOKUP($A3605,'Fielding Data'!$A:$H,MATCH(T$1,'Fielding Data'!$A$1:$H$1,0),0),"Other")</f>
        <v>0</v>
      </c>
      <c r="U3605" s="14">
        <f>SUMIFS('Fielding Data'!E:E,'Fielding Data'!$A:$A,'Hitting Data'!$A3605)</f>
        <v>3</v>
      </c>
      <c r="V3605" s="14">
        <f>SUMIFS('Fielding Data'!F:F,'Fielding Data'!$A:$A,'Hitting Data'!$A3605)</f>
        <v>9</v>
      </c>
      <c r="W3605" s="14">
        <f>SUMIFS('Fielding Data'!G:G,'Fielding Data'!$A:$A,'Hitting Data'!$A3605)</f>
        <v>0</v>
      </c>
      <c r="X3605" s="14">
        <f>SUMIFS('Fielding Data'!H:H,'Fielding Data'!$A:$A,'Hitting Data'!$A3605)</f>
        <v>0</v>
      </c>
    </row>
    <row r="3606" spans="1:24" x14ac:dyDescent="0.25">
      <c r="A3606" s="14" t="str">
        <f t="shared" si="56"/>
        <v>biancje012013</v>
      </c>
      <c r="B3606" s="19" t="s">
        <v>1669</v>
      </c>
      <c r="C3606" s="19">
        <v>2013</v>
      </c>
      <c r="D3606" s="19">
        <v>100</v>
      </c>
      <c r="E3606" s="19">
        <v>236</v>
      </c>
      <c r="F3606" s="19">
        <v>22</v>
      </c>
      <c r="G3606" s="19">
        <v>56</v>
      </c>
      <c r="H3606" s="19">
        <v>8</v>
      </c>
      <c r="I3606" s="19">
        <v>1</v>
      </c>
      <c r="J3606" s="19">
        <v>1</v>
      </c>
      <c r="K3606" s="19">
        <v>25</v>
      </c>
      <c r="L3606" s="19">
        <v>4</v>
      </c>
      <c r="M3606" s="19">
        <v>4</v>
      </c>
      <c r="N3606" s="19">
        <v>11</v>
      </c>
      <c r="O3606" s="19">
        <v>46</v>
      </c>
      <c r="P3606" s="14" t="str">
        <f>IFERROR(VLOOKUP($A3606,'Fielding Data'!$A:$H,MATCH(P$1,'Fielding Data'!$A$1:$H$1,0),0),"Other")</f>
        <v>2B</v>
      </c>
      <c r="Q3606" s="14">
        <f>IFERROR(VLOOKUP($A3606,'Fielding Data'!$A:$H,MATCH(Q$1,'Fielding Data'!$A$1:$H$1,0),0),"Other")</f>
        <v>25</v>
      </c>
      <c r="R3606" s="14">
        <f>IFERROR(VLOOKUP($A3606,'Fielding Data'!$A:$H,MATCH(R$1,'Fielding Data'!$A$1:$H$1,0),0),"Other")</f>
        <v>40</v>
      </c>
      <c r="S3606" s="14">
        <f>IFERROR(VLOOKUP($A3606,'Fielding Data'!$A:$H,MATCH(S$1,'Fielding Data'!$A$1:$H$1,0),0),"Other")</f>
        <v>2</v>
      </c>
      <c r="T3606" s="14">
        <f>IFERROR(VLOOKUP($A3606,'Fielding Data'!$A:$H,MATCH(T$1,'Fielding Data'!$A$1:$H$1,0),0),"Other")</f>
        <v>10</v>
      </c>
      <c r="U3606" s="14">
        <f>SUMIFS('Fielding Data'!E:E,'Fielding Data'!$A:$A,'Hitting Data'!$A3606)</f>
        <v>87</v>
      </c>
      <c r="V3606" s="14">
        <f>SUMIFS('Fielding Data'!F:F,'Fielding Data'!$A:$A,'Hitting Data'!$A3606)</f>
        <v>180</v>
      </c>
      <c r="W3606" s="14">
        <f>SUMIFS('Fielding Data'!G:G,'Fielding Data'!$A:$A,'Hitting Data'!$A3606)</f>
        <v>10</v>
      </c>
      <c r="X3606" s="14">
        <f>SUMIFS('Fielding Data'!H:H,'Fielding Data'!$A:$A,'Hitting Data'!$A3606)</f>
        <v>35</v>
      </c>
    </row>
    <row r="3607" spans="1:24" x14ac:dyDescent="0.25">
      <c r="A3607" s="14" t="str">
        <f t="shared" si="56"/>
        <v>billich012013</v>
      </c>
      <c r="B3607" s="19" t="s">
        <v>628</v>
      </c>
      <c r="C3607" s="19">
        <v>2013</v>
      </c>
      <c r="D3607" s="19">
        <v>2</v>
      </c>
      <c r="E3607" s="19">
        <v>3</v>
      </c>
      <c r="F3607" s="19">
        <v>0</v>
      </c>
      <c r="G3607" s="19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3</v>
      </c>
      <c r="P3607" s="14" t="str">
        <f>IFERROR(VLOOKUP($A3607,'Fielding Data'!$A:$H,MATCH(P$1,'Fielding Data'!$A$1:$H$1,0),0),"Other")</f>
        <v>P</v>
      </c>
      <c r="Q3607" s="14">
        <f>IFERROR(VLOOKUP($A3607,'Fielding Data'!$A:$H,MATCH(Q$1,'Fielding Data'!$A$1:$H$1,0),0),"Other")</f>
        <v>0</v>
      </c>
      <c r="R3607" s="14">
        <f>IFERROR(VLOOKUP($A3607,'Fielding Data'!$A:$H,MATCH(R$1,'Fielding Data'!$A$1:$H$1,0),0),"Other")</f>
        <v>2</v>
      </c>
      <c r="S3607" s="14">
        <f>IFERROR(VLOOKUP($A3607,'Fielding Data'!$A:$H,MATCH(S$1,'Fielding Data'!$A$1:$H$1,0),0),"Other")</f>
        <v>0</v>
      </c>
      <c r="T3607" s="14">
        <f>IFERROR(VLOOKUP($A3607,'Fielding Data'!$A:$H,MATCH(T$1,'Fielding Data'!$A$1:$H$1,0),0),"Other")</f>
        <v>0</v>
      </c>
      <c r="U3607" s="14">
        <f>SUMIFS('Fielding Data'!E:E,'Fielding Data'!$A:$A,'Hitting Data'!$A3607)</f>
        <v>0</v>
      </c>
      <c r="V3607" s="14">
        <f>SUMIFS('Fielding Data'!F:F,'Fielding Data'!$A:$A,'Hitting Data'!$A3607)</f>
        <v>2</v>
      </c>
      <c r="W3607" s="14">
        <f>SUMIFS('Fielding Data'!G:G,'Fielding Data'!$A:$A,'Hitting Data'!$A3607)</f>
        <v>0</v>
      </c>
      <c r="X3607" s="14">
        <f>SUMIFS('Fielding Data'!H:H,'Fielding Data'!$A:$A,'Hitting Data'!$A3607)</f>
        <v>0</v>
      </c>
    </row>
    <row r="3608" spans="1:24" x14ac:dyDescent="0.25">
      <c r="A3608" s="14" t="str">
        <f t="shared" si="56"/>
        <v>blackch022013</v>
      </c>
      <c r="B3608" s="19" t="s">
        <v>1437</v>
      </c>
      <c r="C3608" s="19">
        <v>2013</v>
      </c>
      <c r="D3608" s="19">
        <v>82</v>
      </c>
      <c r="E3608" s="19">
        <v>246</v>
      </c>
      <c r="F3608" s="19">
        <v>35</v>
      </c>
      <c r="G3608" s="19">
        <v>76</v>
      </c>
      <c r="H3608" s="19">
        <v>17</v>
      </c>
      <c r="I3608" s="19">
        <v>2</v>
      </c>
      <c r="J3608" s="19">
        <v>6</v>
      </c>
      <c r="K3608" s="19">
        <v>22</v>
      </c>
      <c r="L3608" s="19">
        <v>7</v>
      </c>
      <c r="M3608" s="19">
        <v>0</v>
      </c>
      <c r="N3608" s="19">
        <v>7</v>
      </c>
      <c r="O3608" s="19">
        <v>49</v>
      </c>
      <c r="P3608" s="14" t="str">
        <f>IFERROR(VLOOKUP($A3608,'Fielding Data'!$A:$H,MATCH(P$1,'Fielding Data'!$A$1:$H$1,0),0),"Other")</f>
        <v>CF</v>
      </c>
      <c r="Q3608" s="14">
        <f>IFERROR(VLOOKUP($A3608,'Fielding Data'!$A:$H,MATCH(Q$1,'Fielding Data'!$A$1:$H$1,0),0),"Other")</f>
        <v>0</v>
      </c>
      <c r="R3608" s="14">
        <f>IFERROR(VLOOKUP($A3608,'Fielding Data'!$A:$H,MATCH(R$1,'Fielding Data'!$A$1:$H$1,0),0),"Other")</f>
        <v>0</v>
      </c>
      <c r="S3608" s="14">
        <f>IFERROR(VLOOKUP($A3608,'Fielding Data'!$A:$H,MATCH(S$1,'Fielding Data'!$A$1:$H$1,0),0),"Other")</f>
        <v>0</v>
      </c>
      <c r="T3608" s="14">
        <f>IFERROR(VLOOKUP($A3608,'Fielding Data'!$A:$H,MATCH(T$1,'Fielding Data'!$A$1:$H$1,0),0),"Other")</f>
        <v>0</v>
      </c>
      <c r="U3608" s="14">
        <f>SUMIFS('Fielding Data'!E:E,'Fielding Data'!$A:$A,'Hitting Data'!$A3608)</f>
        <v>112</v>
      </c>
      <c r="V3608" s="14">
        <f>SUMIFS('Fielding Data'!F:F,'Fielding Data'!$A:$A,'Hitting Data'!$A3608)</f>
        <v>0</v>
      </c>
      <c r="W3608" s="14">
        <f>SUMIFS('Fielding Data'!G:G,'Fielding Data'!$A:$A,'Hitting Data'!$A3608)</f>
        <v>4</v>
      </c>
      <c r="X3608" s="14">
        <f>SUMIFS('Fielding Data'!H:H,'Fielding Data'!$A:$A,'Hitting Data'!$A3608)</f>
        <v>0</v>
      </c>
    </row>
    <row r="3609" spans="1:24" x14ac:dyDescent="0.25">
      <c r="A3609" s="14" t="str">
        <f t="shared" si="56"/>
        <v>blancgr012013</v>
      </c>
      <c r="B3609" s="19" t="s">
        <v>882</v>
      </c>
      <c r="C3609" s="19">
        <v>2013</v>
      </c>
      <c r="D3609" s="19">
        <v>141</v>
      </c>
      <c r="E3609" s="19">
        <v>452</v>
      </c>
      <c r="F3609" s="19">
        <v>50</v>
      </c>
      <c r="G3609" s="19">
        <v>120</v>
      </c>
      <c r="H3609" s="19">
        <v>17</v>
      </c>
      <c r="I3609" s="19">
        <v>6</v>
      </c>
      <c r="J3609" s="19">
        <v>3</v>
      </c>
      <c r="K3609" s="19">
        <v>41</v>
      </c>
      <c r="L3609" s="19">
        <v>14</v>
      </c>
      <c r="M3609" s="19">
        <v>9</v>
      </c>
      <c r="N3609" s="19">
        <v>52</v>
      </c>
      <c r="O3609" s="19">
        <v>95</v>
      </c>
      <c r="P3609" s="14" t="str">
        <f>IFERROR(VLOOKUP($A3609,'Fielding Data'!$A:$H,MATCH(P$1,'Fielding Data'!$A$1:$H$1,0),0),"Other")</f>
        <v>CF</v>
      </c>
      <c r="Q3609" s="14">
        <f>IFERROR(VLOOKUP($A3609,'Fielding Data'!$A:$H,MATCH(Q$1,'Fielding Data'!$A$1:$H$1,0),0),"Other")</f>
        <v>0</v>
      </c>
      <c r="R3609" s="14">
        <f>IFERROR(VLOOKUP($A3609,'Fielding Data'!$A:$H,MATCH(R$1,'Fielding Data'!$A$1:$H$1,0),0),"Other")</f>
        <v>0</v>
      </c>
      <c r="S3609" s="14">
        <f>IFERROR(VLOOKUP($A3609,'Fielding Data'!$A:$H,MATCH(S$1,'Fielding Data'!$A$1:$H$1,0),0),"Other")</f>
        <v>0</v>
      </c>
      <c r="T3609" s="14">
        <f>IFERROR(VLOOKUP($A3609,'Fielding Data'!$A:$H,MATCH(T$1,'Fielding Data'!$A$1:$H$1,0),0),"Other")</f>
        <v>0</v>
      </c>
      <c r="U3609" s="14">
        <f>SUMIFS('Fielding Data'!E:E,'Fielding Data'!$A:$A,'Hitting Data'!$A3609)</f>
        <v>232</v>
      </c>
      <c r="V3609" s="14">
        <f>SUMIFS('Fielding Data'!F:F,'Fielding Data'!$A:$A,'Hitting Data'!$A3609)</f>
        <v>6</v>
      </c>
      <c r="W3609" s="14">
        <f>SUMIFS('Fielding Data'!G:G,'Fielding Data'!$A:$A,'Hitting Data'!$A3609)</f>
        <v>0</v>
      </c>
      <c r="X3609" s="14">
        <f>SUMIFS('Fielding Data'!H:H,'Fielding Data'!$A:$A,'Hitting Data'!$A3609)</f>
        <v>1</v>
      </c>
    </row>
    <row r="3610" spans="1:24" x14ac:dyDescent="0.25">
      <c r="A3610" s="14" t="str">
        <f t="shared" si="56"/>
        <v>blankky012013</v>
      </c>
      <c r="B3610" s="19" t="s">
        <v>1054</v>
      </c>
      <c r="C3610" s="19">
        <v>2013</v>
      </c>
      <c r="D3610" s="19">
        <v>88</v>
      </c>
      <c r="E3610" s="19">
        <v>280</v>
      </c>
      <c r="F3610" s="19">
        <v>31</v>
      </c>
      <c r="G3610" s="19">
        <v>68</v>
      </c>
      <c r="H3610" s="19">
        <v>14</v>
      </c>
      <c r="I3610" s="19">
        <v>0</v>
      </c>
      <c r="J3610" s="19">
        <v>8</v>
      </c>
      <c r="K3610" s="19">
        <v>35</v>
      </c>
      <c r="L3610" s="19">
        <v>1</v>
      </c>
      <c r="M3610" s="19">
        <v>1</v>
      </c>
      <c r="N3610" s="19">
        <v>21</v>
      </c>
      <c r="O3610" s="19">
        <v>85</v>
      </c>
      <c r="P3610" s="14" t="str">
        <f>IFERROR(VLOOKUP($A3610,'Fielding Data'!$A:$H,MATCH(P$1,'Fielding Data'!$A$1:$H$1,0),0),"Other")</f>
        <v>1B</v>
      </c>
      <c r="Q3610" s="14">
        <f>IFERROR(VLOOKUP($A3610,'Fielding Data'!$A:$H,MATCH(Q$1,'Fielding Data'!$A$1:$H$1,0),0),"Other")</f>
        <v>199</v>
      </c>
      <c r="R3610" s="14">
        <f>IFERROR(VLOOKUP($A3610,'Fielding Data'!$A:$H,MATCH(R$1,'Fielding Data'!$A$1:$H$1,0),0),"Other")</f>
        <v>14</v>
      </c>
      <c r="S3610" s="14">
        <f>IFERROR(VLOOKUP($A3610,'Fielding Data'!$A:$H,MATCH(S$1,'Fielding Data'!$A$1:$H$1,0),0),"Other")</f>
        <v>2</v>
      </c>
      <c r="T3610" s="14">
        <f>IFERROR(VLOOKUP($A3610,'Fielding Data'!$A:$H,MATCH(T$1,'Fielding Data'!$A$1:$H$1,0),0),"Other")</f>
        <v>19</v>
      </c>
      <c r="U3610" s="14">
        <f>SUMIFS('Fielding Data'!E:E,'Fielding Data'!$A:$A,'Hitting Data'!$A3610)</f>
        <v>293</v>
      </c>
      <c r="V3610" s="14">
        <f>SUMIFS('Fielding Data'!F:F,'Fielding Data'!$A:$A,'Hitting Data'!$A3610)</f>
        <v>16</v>
      </c>
      <c r="W3610" s="14">
        <f>SUMIFS('Fielding Data'!G:G,'Fielding Data'!$A:$A,'Hitting Data'!$A3610)</f>
        <v>4</v>
      </c>
      <c r="X3610" s="14">
        <f>SUMIFS('Fielding Data'!H:H,'Fielding Data'!$A:$A,'Hitting Data'!$A3610)</f>
        <v>21</v>
      </c>
    </row>
    <row r="3611" spans="1:24" x14ac:dyDescent="0.25">
      <c r="A3611" s="14" t="str">
        <f t="shared" si="56"/>
        <v>blantjo012013</v>
      </c>
      <c r="B3611" s="19" t="s">
        <v>423</v>
      </c>
      <c r="C3611" s="19">
        <v>2013</v>
      </c>
      <c r="D3611" s="19">
        <v>28</v>
      </c>
      <c r="E3611" s="19">
        <v>6</v>
      </c>
      <c r="F3611" s="19">
        <v>0</v>
      </c>
      <c r="G3611" s="19">
        <v>1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2</v>
      </c>
      <c r="P3611" s="14" t="str">
        <f>IFERROR(VLOOKUP($A3611,'Fielding Data'!$A:$H,MATCH(P$1,'Fielding Data'!$A$1:$H$1,0),0),"Other")</f>
        <v>P</v>
      </c>
      <c r="Q3611" s="14">
        <f>IFERROR(VLOOKUP($A3611,'Fielding Data'!$A:$H,MATCH(Q$1,'Fielding Data'!$A$1:$H$1,0),0),"Other")</f>
        <v>12</v>
      </c>
      <c r="R3611" s="14">
        <f>IFERROR(VLOOKUP($A3611,'Fielding Data'!$A:$H,MATCH(R$1,'Fielding Data'!$A$1:$H$1,0),0),"Other")</f>
        <v>10</v>
      </c>
      <c r="S3611" s="14">
        <f>IFERROR(VLOOKUP($A3611,'Fielding Data'!$A:$H,MATCH(S$1,'Fielding Data'!$A$1:$H$1,0),0),"Other")</f>
        <v>2</v>
      </c>
      <c r="T3611" s="14">
        <f>IFERROR(VLOOKUP($A3611,'Fielding Data'!$A:$H,MATCH(T$1,'Fielding Data'!$A$1:$H$1,0),0),"Other")</f>
        <v>2</v>
      </c>
      <c r="U3611" s="14">
        <f>SUMIFS('Fielding Data'!E:E,'Fielding Data'!$A:$A,'Hitting Data'!$A3611)</f>
        <v>12</v>
      </c>
      <c r="V3611" s="14">
        <f>SUMIFS('Fielding Data'!F:F,'Fielding Data'!$A:$A,'Hitting Data'!$A3611)</f>
        <v>10</v>
      </c>
      <c r="W3611" s="14">
        <f>SUMIFS('Fielding Data'!G:G,'Fielding Data'!$A:$A,'Hitting Data'!$A3611)</f>
        <v>2</v>
      </c>
      <c r="X3611" s="14">
        <f>SUMIFS('Fielding Data'!H:H,'Fielding Data'!$A:$A,'Hitting Data'!$A3611)</f>
        <v>2</v>
      </c>
    </row>
    <row r="3612" spans="1:24" x14ac:dyDescent="0.25">
      <c r="A3612" s="14" t="str">
        <f t="shared" si="56"/>
        <v>blevije012013</v>
      </c>
      <c r="B3612" s="19" t="s">
        <v>759</v>
      </c>
      <c r="C3612" s="19">
        <v>2013</v>
      </c>
      <c r="D3612" s="19">
        <v>67</v>
      </c>
      <c r="E3612" s="19">
        <v>1</v>
      </c>
      <c r="F3612" s="19">
        <v>0</v>
      </c>
      <c r="G3612" s="19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1</v>
      </c>
      <c r="P3612" s="14" t="str">
        <f>IFERROR(VLOOKUP($A3612,'Fielding Data'!$A:$H,MATCH(P$1,'Fielding Data'!$A$1:$H$1,0),0),"Other")</f>
        <v>P</v>
      </c>
      <c r="Q3612" s="14">
        <f>IFERROR(VLOOKUP($A3612,'Fielding Data'!$A:$H,MATCH(Q$1,'Fielding Data'!$A$1:$H$1,0),0),"Other")</f>
        <v>0</v>
      </c>
      <c r="R3612" s="14">
        <f>IFERROR(VLOOKUP($A3612,'Fielding Data'!$A:$H,MATCH(R$1,'Fielding Data'!$A$1:$H$1,0),0),"Other")</f>
        <v>4</v>
      </c>
      <c r="S3612" s="14">
        <f>IFERROR(VLOOKUP($A3612,'Fielding Data'!$A:$H,MATCH(S$1,'Fielding Data'!$A$1:$H$1,0),0),"Other")</f>
        <v>2</v>
      </c>
      <c r="T3612" s="14">
        <f>IFERROR(VLOOKUP($A3612,'Fielding Data'!$A:$H,MATCH(T$1,'Fielding Data'!$A$1:$H$1,0),0),"Other")</f>
        <v>0</v>
      </c>
      <c r="U3612" s="14">
        <f>SUMIFS('Fielding Data'!E:E,'Fielding Data'!$A:$A,'Hitting Data'!$A3612)</f>
        <v>0</v>
      </c>
      <c r="V3612" s="14">
        <f>SUMIFS('Fielding Data'!F:F,'Fielding Data'!$A:$A,'Hitting Data'!$A3612)</f>
        <v>4</v>
      </c>
      <c r="W3612" s="14">
        <f>SUMIFS('Fielding Data'!G:G,'Fielding Data'!$A:$A,'Hitting Data'!$A3612)</f>
        <v>2</v>
      </c>
      <c r="X3612" s="14">
        <f>SUMIFS('Fielding Data'!H:H,'Fielding Data'!$A:$A,'Hitting Data'!$A3612)</f>
        <v>0</v>
      </c>
    </row>
    <row r="3613" spans="1:24" x14ac:dyDescent="0.25">
      <c r="A3613" s="14" t="str">
        <f t="shared" si="56"/>
        <v>bloomwi012013</v>
      </c>
      <c r="B3613" s="19" t="s">
        <v>289</v>
      </c>
      <c r="C3613" s="19">
        <v>2013</v>
      </c>
      <c r="D3613" s="19">
        <v>48</v>
      </c>
      <c r="E3613" s="19">
        <v>139</v>
      </c>
      <c r="F3613" s="19">
        <v>16</v>
      </c>
      <c r="G3613" s="19">
        <v>44</v>
      </c>
      <c r="H3613" s="19">
        <v>5</v>
      </c>
      <c r="I3613" s="19">
        <v>1</v>
      </c>
      <c r="J3613" s="19">
        <v>0</v>
      </c>
      <c r="K3613" s="19">
        <v>14</v>
      </c>
      <c r="L3613" s="19">
        <v>0</v>
      </c>
      <c r="M3613" s="19">
        <v>2</v>
      </c>
      <c r="N3613" s="19">
        <v>8</v>
      </c>
      <c r="O3613" s="19">
        <v>11</v>
      </c>
      <c r="P3613" s="14" t="str">
        <f>IFERROR(VLOOKUP($A3613,'Fielding Data'!$A:$H,MATCH(P$1,'Fielding Data'!$A$1:$H$1,0),0),"Other")</f>
        <v>2B</v>
      </c>
      <c r="Q3613" s="14">
        <f>IFERROR(VLOOKUP($A3613,'Fielding Data'!$A:$H,MATCH(Q$1,'Fielding Data'!$A$1:$H$1,0),0),"Other")</f>
        <v>32</v>
      </c>
      <c r="R3613" s="14">
        <f>IFERROR(VLOOKUP($A3613,'Fielding Data'!$A:$H,MATCH(R$1,'Fielding Data'!$A$1:$H$1,0),0),"Other")</f>
        <v>37</v>
      </c>
      <c r="S3613" s="14">
        <f>IFERROR(VLOOKUP($A3613,'Fielding Data'!$A:$H,MATCH(S$1,'Fielding Data'!$A$1:$H$1,0),0),"Other")</f>
        <v>0</v>
      </c>
      <c r="T3613" s="14">
        <f>IFERROR(VLOOKUP($A3613,'Fielding Data'!$A:$H,MATCH(T$1,'Fielding Data'!$A$1:$H$1,0),0),"Other")</f>
        <v>10</v>
      </c>
      <c r="U3613" s="14">
        <f>SUMIFS('Fielding Data'!E:E,'Fielding Data'!$A:$A,'Hitting Data'!$A3613)</f>
        <v>53</v>
      </c>
      <c r="V3613" s="14">
        <f>SUMIFS('Fielding Data'!F:F,'Fielding Data'!$A:$A,'Hitting Data'!$A3613)</f>
        <v>66</v>
      </c>
      <c r="W3613" s="14">
        <f>SUMIFS('Fielding Data'!G:G,'Fielding Data'!$A:$A,'Hitting Data'!$A3613)</f>
        <v>1</v>
      </c>
      <c r="X3613" s="14">
        <f>SUMIFS('Fielding Data'!H:H,'Fielding Data'!$A:$A,'Hitting Data'!$A3613)</f>
        <v>17</v>
      </c>
    </row>
    <row r="3614" spans="1:24" x14ac:dyDescent="0.25">
      <c r="A3614" s="14" t="str">
        <f t="shared" si="56"/>
        <v>boescbr012013</v>
      </c>
      <c r="B3614" s="19" t="s">
        <v>1229</v>
      </c>
      <c r="C3614" s="19">
        <v>2013</v>
      </c>
      <c r="D3614" s="19">
        <v>23</v>
      </c>
      <c r="E3614" s="19">
        <v>51</v>
      </c>
      <c r="F3614" s="19">
        <v>6</v>
      </c>
      <c r="G3614" s="19">
        <v>14</v>
      </c>
      <c r="H3614" s="19">
        <v>2</v>
      </c>
      <c r="I3614" s="19">
        <v>1</v>
      </c>
      <c r="J3614" s="19">
        <v>3</v>
      </c>
      <c r="K3614" s="19">
        <v>8</v>
      </c>
      <c r="L3614" s="19">
        <v>0</v>
      </c>
      <c r="M3614" s="19">
        <v>0</v>
      </c>
      <c r="N3614" s="19">
        <v>2</v>
      </c>
      <c r="O3614" s="19">
        <v>9</v>
      </c>
      <c r="P3614" s="14" t="str">
        <f>IFERROR(VLOOKUP($A3614,'Fielding Data'!$A:$H,MATCH(P$1,'Fielding Data'!$A$1:$H$1,0),0),"Other")</f>
        <v>OF</v>
      </c>
      <c r="Q3614" s="14">
        <f>IFERROR(VLOOKUP($A3614,'Fielding Data'!$A:$H,MATCH(Q$1,'Fielding Data'!$A$1:$H$1,0),0),"Other")</f>
        <v>28</v>
      </c>
      <c r="R3614" s="14">
        <f>IFERROR(VLOOKUP($A3614,'Fielding Data'!$A:$H,MATCH(R$1,'Fielding Data'!$A$1:$H$1,0),0),"Other")</f>
        <v>1</v>
      </c>
      <c r="S3614" s="14">
        <f>IFERROR(VLOOKUP($A3614,'Fielding Data'!$A:$H,MATCH(S$1,'Fielding Data'!$A$1:$H$1,0),0),"Other")</f>
        <v>1</v>
      </c>
      <c r="T3614" s="14">
        <f>IFERROR(VLOOKUP($A3614,'Fielding Data'!$A:$H,MATCH(T$1,'Fielding Data'!$A$1:$H$1,0),0),"Other")</f>
        <v>1</v>
      </c>
      <c r="U3614" s="14">
        <f>SUMIFS('Fielding Data'!E:E,'Fielding Data'!$A:$A,'Hitting Data'!$A3614)</f>
        <v>28</v>
      </c>
      <c r="V3614" s="14">
        <f>SUMIFS('Fielding Data'!F:F,'Fielding Data'!$A:$A,'Hitting Data'!$A3614)</f>
        <v>1</v>
      </c>
      <c r="W3614" s="14">
        <f>SUMIFS('Fielding Data'!G:G,'Fielding Data'!$A:$A,'Hitting Data'!$A3614)</f>
        <v>1</v>
      </c>
      <c r="X3614" s="14">
        <f>SUMIFS('Fielding Data'!H:H,'Fielding Data'!$A:$A,'Hitting Data'!$A3614)</f>
        <v>1</v>
      </c>
    </row>
    <row r="3615" spans="1:24" x14ac:dyDescent="0.25">
      <c r="A3615" s="14" t="str">
        <f t="shared" si="56"/>
        <v>bogaexa012013</v>
      </c>
      <c r="B3615" s="19" t="s">
        <v>1882</v>
      </c>
      <c r="C3615" s="19">
        <v>2013</v>
      </c>
      <c r="D3615" s="19">
        <v>18</v>
      </c>
      <c r="E3615" s="19">
        <v>44</v>
      </c>
      <c r="F3615" s="19">
        <v>7</v>
      </c>
      <c r="G3615" s="19">
        <v>11</v>
      </c>
      <c r="H3615" s="19">
        <v>2</v>
      </c>
      <c r="I3615" s="19">
        <v>0</v>
      </c>
      <c r="J3615" s="19">
        <v>1</v>
      </c>
      <c r="K3615" s="19">
        <v>5</v>
      </c>
      <c r="L3615" s="19">
        <v>1</v>
      </c>
      <c r="M3615" s="19">
        <v>0</v>
      </c>
      <c r="N3615" s="19">
        <v>5</v>
      </c>
      <c r="O3615" s="19">
        <v>13</v>
      </c>
      <c r="P3615" s="14" t="str">
        <f>IFERROR(VLOOKUP($A3615,'Fielding Data'!$A:$H,MATCH(P$1,'Fielding Data'!$A$1:$H$1,0),0),"Other")</f>
        <v>3B</v>
      </c>
      <c r="Q3615" s="14">
        <f>IFERROR(VLOOKUP($A3615,'Fielding Data'!$A:$H,MATCH(Q$1,'Fielding Data'!$A$1:$H$1,0),0),"Other")</f>
        <v>9</v>
      </c>
      <c r="R3615" s="14">
        <f>IFERROR(VLOOKUP($A3615,'Fielding Data'!$A:$H,MATCH(R$1,'Fielding Data'!$A$1:$H$1,0),0),"Other")</f>
        <v>9</v>
      </c>
      <c r="S3615" s="14">
        <f>IFERROR(VLOOKUP($A3615,'Fielding Data'!$A:$H,MATCH(S$1,'Fielding Data'!$A$1:$H$1,0),0),"Other")</f>
        <v>0</v>
      </c>
      <c r="T3615" s="14">
        <f>IFERROR(VLOOKUP($A3615,'Fielding Data'!$A:$H,MATCH(T$1,'Fielding Data'!$A$1:$H$1,0),0),"Other")</f>
        <v>1</v>
      </c>
      <c r="U3615" s="14">
        <f>SUMIFS('Fielding Data'!E:E,'Fielding Data'!$A:$A,'Hitting Data'!$A3615)</f>
        <v>15</v>
      </c>
      <c r="V3615" s="14">
        <f>SUMIFS('Fielding Data'!F:F,'Fielding Data'!$A:$A,'Hitting Data'!$A3615)</f>
        <v>29</v>
      </c>
      <c r="W3615" s="14">
        <f>SUMIFS('Fielding Data'!G:G,'Fielding Data'!$A:$A,'Hitting Data'!$A3615)</f>
        <v>0</v>
      </c>
      <c r="X3615" s="14">
        <f>SUMIFS('Fielding Data'!H:H,'Fielding Data'!$A:$A,'Hitting Data'!$A3615)</f>
        <v>2</v>
      </c>
    </row>
    <row r="3616" spans="1:24" x14ac:dyDescent="0.25">
      <c r="A3616" s="14" t="str">
        <f t="shared" si="56"/>
        <v>bogusbr012013</v>
      </c>
      <c r="B3616" s="19" t="s">
        <v>1230</v>
      </c>
      <c r="C3616" s="19">
        <v>2013</v>
      </c>
      <c r="D3616" s="19">
        <v>47</v>
      </c>
      <c r="E3616" s="19">
        <v>143</v>
      </c>
      <c r="F3616" s="19">
        <v>18</v>
      </c>
      <c r="G3616" s="19">
        <v>39</v>
      </c>
      <c r="H3616" s="19">
        <v>7</v>
      </c>
      <c r="I3616" s="19">
        <v>1</v>
      </c>
      <c r="J3616" s="19">
        <v>6</v>
      </c>
      <c r="K3616" s="19">
        <v>16</v>
      </c>
      <c r="L3616" s="19">
        <v>2</v>
      </c>
      <c r="M3616" s="19">
        <v>0</v>
      </c>
      <c r="N3616" s="19">
        <v>10</v>
      </c>
      <c r="O3616" s="19">
        <v>35</v>
      </c>
      <c r="P3616" s="14" t="str">
        <f>IFERROR(VLOOKUP($A3616,'Fielding Data'!$A:$H,MATCH(P$1,'Fielding Data'!$A$1:$H$1,0),0),"Other")</f>
        <v>CF</v>
      </c>
      <c r="Q3616" s="14">
        <f>IFERROR(VLOOKUP($A3616,'Fielding Data'!$A:$H,MATCH(Q$1,'Fielding Data'!$A$1:$H$1,0),0),"Other")</f>
        <v>0</v>
      </c>
      <c r="R3616" s="14">
        <f>IFERROR(VLOOKUP($A3616,'Fielding Data'!$A:$H,MATCH(R$1,'Fielding Data'!$A$1:$H$1,0),0),"Other")</f>
        <v>0</v>
      </c>
      <c r="S3616" s="14">
        <f>IFERROR(VLOOKUP($A3616,'Fielding Data'!$A:$H,MATCH(S$1,'Fielding Data'!$A$1:$H$1,0),0),"Other")</f>
        <v>0</v>
      </c>
      <c r="T3616" s="14">
        <f>IFERROR(VLOOKUP($A3616,'Fielding Data'!$A:$H,MATCH(T$1,'Fielding Data'!$A$1:$H$1,0),0),"Other")</f>
        <v>0</v>
      </c>
      <c r="U3616" s="14">
        <f>SUMIFS('Fielding Data'!E:E,'Fielding Data'!$A:$A,'Hitting Data'!$A3616)</f>
        <v>86</v>
      </c>
      <c r="V3616" s="14">
        <f>SUMIFS('Fielding Data'!F:F,'Fielding Data'!$A:$A,'Hitting Data'!$A3616)</f>
        <v>3</v>
      </c>
      <c r="W3616" s="14">
        <f>SUMIFS('Fielding Data'!G:G,'Fielding Data'!$A:$A,'Hitting Data'!$A3616)</f>
        <v>0</v>
      </c>
      <c r="X3616" s="14">
        <f>SUMIFS('Fielding Data'!H:H,'Fielding Data'!$A:$A,'Hitting Data'!$A3616)</f>
        <v>0</v>
      </c>
    </row>
    <row r="3617" spans="1:24" x14ac:dyDescent="0.25">
      <c r="A3617" s="14" t="str">
        <f t="shared" si="56"/>
        <v>bootcch012013</v>
      </c>
      <c r="B3617" s="19" t="s">
        <v>357</v>
      </c>
      <c r="C3617" s="19">
        <v>2013</v>
      </c>
      <c r="D3617" s="19">
        <v>1</v>
      </c>
      <c r="E3617" s="19">
        <v>0</v>
      </c>
      <c r="F3617" s="19">
        <v>0</v>
      </c>
      <c r="G3617" s="19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4" t="str">
        <f>IFERROR(VLOOKUP($A3617,'Fielding Data'!$A:$H,MATCH(P$1,'Fielding Data'!$A$1:$H$1,0),0),"Other")</f>
        <v>P</v>
      </c>
      <c r="Q3617" s="14">
        <f>IFERROR(VLOOKUP($A3617,'Fielding Data'!$A:$H,MATCH(Q$1,'Fielding Data'!$A$1:$H$1,0),0),"Other")</f>
        <v>0</v>
      </c>
      <c r="R3617" s="14">
        <f>IFERROR(VLOOKUP($A3617,'Fielding Data'!$A:$H,MATCH(R$1,'Fielding Data'!$A$1:$H$1,0),0),"Other")</f>
        <v>0</v>
      </c>
      <c r="S3617" s="14">
        <f>IFERROR(VLOOKUP($A3617,'Fielding Data'!$A:$H,MATCH(S$1,'Fielding Data'!$A$1:$H$1,0),0),"Other")</f>
        <v>0</v>
      </c>
      <c r="T3617" s="14">
        <f>IFERROR(VLOOKUP($A3617,'Fielding Data'!$A:$H,MATCH(T$1,'Fielding Data'!$A$1:$H$1,0),0),"Other")</f>
        <v>0</v>
      </c>
      <c r="U3617" s="14">
        <f>SUMIFS('Fielding Data'!E:E,'Fielding Data'!$A:$A,'Hitting Data'!$A3617)</f>
        <v>0</v>
      </c>
      <c r="V3617" s="14">
        <f>SUMIFS('Fielding Data'!F:F,'Fielding Data'!$A:$A,'Hitting Data'!$A3617)</f>
        <v>0</v>
      </c>
      <c r="W3617" s="14">
        <f>SUMIFS('Fielding Data'!G:G,'Fielding Data'!$A:$A,'Hitting Data'!$A3617)</f>
        <v>0</v>
      </c>
      <c r="X3617" s="14">
        <f>SUMIFS('Fielding Data'!H:H,'Fielding Data'!$A:$A,'Hitting Data'!$A3617)</f>
        <v>0</v>
      </c>
    </row>
    <row r="3618" spans="1:24" x14ac:dyDescent="0.25">
      <c r="A3618" s="14" t="str">
        <f t="shared" si="56"/>
        <v>boscajc012013</v>
      </c>
      <c r="B3618" s="19" t="s">
        <v>1231</v>
      </c>
      <c r="C3618" s="19">
        <v>2013</v>
      </c>
      <c r="D3618" s="19">
        <v>6</v>
      </c>
      <c r="E3618" s="19">
        <v>9</v>
      </c>
      <c r="F3618" s="19">
        <v>1</v>
      </c>
      <c r="G3618" s="19">
        <v>2</v>
      </c>
      <c r="H3618" s="19">
        <v>1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2</v>
      </c>
      <c r="P3618" s="14" t="str">
        <f>IFERROR(VLOOKUP($A3618,'Fielding Data'!$A:$H,MATCH(P$1,'Fielding Data'!$A$1:$H$1,0),0),"Other")</f>
        <v>C</v>
      </c>
      <c r="Q3618" s="14">
        <f>IFERROR(VLOOKUP($A3618,'Fielding Data'!$A:$H,MATCH(Q$1,'Fielding Data'!$A$1:$H$1,0),0),"Other")</f>
        <v>19</v>
      </c>
      <c r="R3618" s="14">
        <f>IFERROR(VLOOKUP($A3618,'Fielding Data'!$A:$H,MATCH(R$1,'Fielding Data'!$A$1:$H$1,0),0),"Other")</f>
        <v>2</v>
      </c>
      <c r="S3618" s="14">
        <f>IFERROR(VLOOKUP($A3618,'Fielding Data'!$A:$H,MATCH(S$1,'Fielding Data'!$A$1:$H$1,0),0),"Other")</f>
        <v>0</v>
      </c>
      <c r="T3618" s="14">
        <f>IFERROR(VLOOKUP($A3618,'Fielding Data'!$A:$H,MATCH(T$1,'Fielding Data'!$A$1:$H$1,0),0),"Other")</f>
        <v>0</v>
      </c>
      <c r="U3618" s="14">
        <f>SUMIFS('Fielding Data'!E:E,'Fielding Data'!$A:$A,'Hitting Data'!$A3618)</f>
        <v>19</v>
      </c>
      <c r="V3618" s="14">
        <f>SUMIFS('Fielding Data'!F:F,'Fielding Data'!$A:$A,'Hitting Data'!$A3618)</f>
        <v>2</v>
      </c>
      <c r="W3618" s="14">
        <f>SUMIFS('Fielding Data'!G:G,'Fielding Data'!$A:$A,'Hitting Data'!$A3618)</f>
        <v>0</v>
      </c>
      <c r="X3618" s="14">
        <f>SUMIFS('Fielding Data'!H:H,'Fielding Data'!$A:$A,'Hitting Data'!$A3618)</f>
        <v>0</v>
      </c>
    </row>
    <row r="3619" spans="1:24" x14ac:dyDescent="0.25">
      <c r="A3619" s="14" t="str">
        <f t="shared" si="56"/>
        <v>boshebu012013</v>
      </c>
      <c r="B3619" s="19" t="s">
        <v>1883</v>
      </c>
      <c r="C3619" s="19">
        <v>2013</v>
      </c>
      <c r="D3619" s="19">
        <v>25</v>
      </c>
      <c r="E3619" s="19">
        <v>0</v>
      </c>
      <c r="F3619" s="19">
        <v>0</v>
      </c>
      <c r="G3619" s="19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4" t="str">
        <f>IFERROR(VLOOKUP($A3619,'Fielding Data'!$A:$H,MATCH(P$1,'Fielding Data'!$A$1:$H$1,0),0),"Other")</f>
        <v>P</v>
      </c>
      <c r="Q3619" s="14">
        <f>IFERROR(VLOOKUP($A3619,'Fielding Data'!$A:$H,MATCH(Q$1,'Fielding Data'!$A$1:$H$1,0),0),"Other")</f>
        <v>1</v>
      </c>
      <c r="R3619" s="14">
        <f>IFERROR(VLOOKUP($A3619,'Fielding Data'!$A:$H,MATCH(R$1,'Fielding Data'!$A$1:$H$1,0),0),"Other")</f>
        <v>4</v>
      </c>
      <c r="S3619" s="14">
        <f>IFERROR(VLOOKUP($A3619,'Fielding Data'!$A:$H,MATCH(S$1,'Fielding Data'!$A$1:$H$1,0),0),"Other")</f>
        <v>0</v>
      </c>
      <c r="T3619" s="14">
        <f>IFERROR(VLOOKUP($A3619,'Fielding Data'!$A:$H,MATCH(T$1,'Fielding Data'!$A$1:$H$1,0),0),"Other")</f>
        <v>0</v>
      </c>
      <c r="U3619" s="14">
        <f>SUMIFS('Fielding Data'!E:E,'Fielding Data'!$A:$A,'Hitting Data'!$A3619)</f>
        <v>1</v>
      </c>
      <c r="V3619" s="14">
        <f>SUMIFS('Fielding Data'!F:F,'Fielding Data'!$A:$A,'Hitting Data'!$A3619)</f>
        <v>4</v>
      </c>
      <c r="W3619" s="14">
        <f>SUMIFS('Fielding Data'!G:G,'Fielding Data'!$A:$A,'Hitting Data'!$A3619)</f>
        <v>0</v>
      </c>
      <c r="X3619" s="14">
        <f>SUMIFS('Fielding Data'!H:H,'Fielding Data'!$A:$A,'Hitting Data'!$A3619)</f>
        <v>0</v>
      </c>
    </row>
    <row r="3620" spans="1:24" x14ac:dyDescent="0.25">
      <c r="A3620" s="14" t="str">
        <f t="shared" si="56"/>
        <v>bourgja012013</v>
      </c>
      <c r="B3620" s="19" t="s">
        <v>887</v>
      </c>
      <c r="C3620" s="19">
        <v>2013</v>
      </c>
      <c r="D3620" s="19">
        <v>9</v>
      </c>
      <c r="E3620" s="19">
        <v>16</v>
      </c>
      <c r="F3620" s="19">
        <v>2</v>
      </c>
      <c r="G3620" s="19">
        <v>3</v>
      </c>
      <c r="H3620" s="19">
        <v>0</v>
      </c>
      <c r="I3620" s="19">
        <v>0</v>
      </c>
      <c r="J3620" s="19">
        <v>1</v>
      </c>
      <c r="K3620" s="19">
        <v>2</v>
      </c>
      <c r="L3620" s="19">
        <v>0</v>
      </c>
      <c r="M3620" s="19">
        <v>0</v>
      </c>
      <c r="N3620" s="19">
        <v>2</v>
      </c>
      <c r="O3620" s="19">
        <v>4</v>
      </c>
      <c r="P3620" s="14" t="str">
        <f>IFERROR(VLOOKUP($A3620,'Fielding Data'!$A:$H,MATCH(P$1,'Fielding Data'!$A$1:$H$1,0),0),"Other")</f>
        <v>LF</v>
      </c>
      <c r="Q3620" s="14">
        <f>IFERROR(VLOOKUP($A3620,'Fielding Data'!$A:$H,MATCH(Q$1,'Fielding Data'!$A$1:$H$1,0),0),"Other")</f>
        <v>0</v>
      </c>
      <c r="R3620" s="14">
        <f>IFERROR(VLOOKUP($A3620,'Fielding Data'!$A:$H,MATCH(R$1,'Fielding Data'!$A$1:$H$1,0),0),"Other")</f>
        <v>0</v>
      </c>
      <c r="S3620" s="14">
        <f>IFERROR(VLOOKUP($A3620,'Fielding Data'!$A:$H,MATCH(S$1,'Fielding Data'!$A$1:$H$1,0),0),"Other")</f>
        <v>0</v>
      </c>
      <c r="T3620" s="14">
        <f>IFERROR(VLOOKUP($A3620,'Fielding Data'!$A:$H,MATCH(T$1,'Fielding Data'!$A$1:$H$1,0),0),"Other")</f>
        <v>0</v>
      </c>
      <c r="U3620" s="14">
        <f>SUMIFS('Fielding Data'!E:E,'Fielding Data'!$A:$A,'Hitting Data'!$A3620)</f>
        <v>8</v>
      </c>
      <c r="V3620" s="14">
        <f>SUMIFS('Fielding Data'!F:F,'Fielding Data'!$A:$A,'Hitting Data'!$A3620)</f>
        <v>0</v>
      </c>
      <c r="W3620" s="14">
        <f>SUMIFS('Fielding Data'!G:G,'Fielding Data'!$A:$A,'Hitting Data'!$A3620)</f>
        <v>0</v>
      </c>
      <c r="X3620" s="14">
        <f>SUMIFS('Fielding Data'!H:H,'Fielding Data'!$A:$A,'Hitting Data'!$A3620)</f>
        <v>0</v>
      </c>
    </row>
    <row r="3621" spans="1:24" x14ac:dyDescent="0.25">
      <c r="A3621" s="14" t="str">
        <f t="shared" si="56"/>
        <v>bourjpe012013</v>
      </c>
      <c r="B3621" s="19" t="s">
        <v>1232</v>
      </c>
      <c r="C3621" s="19">
        <v>2013</v>
      </c>
      <c r="D3621" s="19">
        <v>55</v>
      </c>
      <c r="E3621" s="19">
        <v>175</v>
      </c>
      <c r="F3621" s="19">
        <v>26</v>
      </c>
      <c r="G3621" s="19">
        <v>48</v>
      </c>
      <c r="H3621" s="19">
        <v>3</v>
      </c>
      <c r="I3621" s="19">
        <v>3</v>
      </c>
      <c r="J3621" s="19">
        <v>3</v>
      </c>
      <c r="K3621" s="19">
        <v>12</v>
      </c>
      <c r="L3621" s="19">
        <v>6</v>
      </c>
      <c r="M3621" s="19">
        <v>0</v>
      </c>
      <c r="N3621" s="19">
        <v>10</v>
      </c>
      <c r="O3621" s="19">
        <v>43</v>
      </c>
      <c r="P3621" s="14" t="str">
        <f>IFERROR(VLOOKUP($A3621,'Fielding Data'!$A:$H,MATCH(P$1,'Fielding Data'!$A$1:$H$1,0),0),"Other")</f>
        <v>CF</v>
      </c>
      <c r="Q3621" s="14">
        <f>IFERROR(VLOOKUP($A3621,'Fielding Data'!$A:$H,MATCH(Q$1,'Fielding Data'!$A$1:$H$1,0),0),"Other")</f>
        <v>0</v>
      </c>
      <c r="R3621" s="14">
        <f>IFERROR(VLOOKUP($A3621,'Fielding Data'!$A:$H,MATCH(R$1,'Fielding Data'!$A$1:$H$1,0),0),"Other")</f>
        <v>0</v>
      </c>
      <c r="S3621" s="14">
        <f>IFERROR(VLOOKUP($A3621,'Fielding Data'!$A:$H,MATCH(S$1,'Fielding Data'!$A$1:$H$1,0),0),"Other")</f>
        <v>0</v>
      </c>
      <c r="T3621" s="14">
        <f>IFERROR(VLOOKUP($A3621,'Fielding Data'!$A:$H,MATCH(T$1,'Fielding Data'!$A$1:$H$1,0),0),"Other")</f>
        <v>0</v>
      </c>
      <c r="U3621" s="14">
        <f>SUMIFS('Fielding Data'!E:E,'Fielding Data'!$A:$A,'Hitting Data'!$A3621)</f>
        <v>117</v>
      </c>
      <c r="V3621" s="14">
        <f>SUMIFS('Fielding Data'!F:F,'Fielding Data'!$A:$A,'Hitting Data'!$A3621)</f>
        <v>2</v>
      </c>
      <c r="W3621" s="14">
        <f>SUMIFS('Fielding Data'!G:G,'Fielding Data'!$A:$A,'Hitting Data'!$A3621)</f>
        <v>1</v>
      </c>
      <c r="X3621" s="14">
        <f>SUMIFS('Fielding Data'!H:H,'Fielding Data'!$A:$A,'Hitting Data'!$A3621)</f>
        <v>0</v>
      </c>
    </row>
    <row r="3622" spans="1:24" x14ac:dyDescent="0.25">
      <c r="A3622" s="14" t="str">
        <f t="shared" si="56"/>
        <v>bournmi012013</v>
      </c>
      <c r="B3622" s="19" t="s">
        <v>630</v>
      </c>
      <c r="C3622" s="19">
        <v>2013</v>
      </c>
      <c r="D3622" s="19">
        <v>130</v>
      </c>
      <c r="E3622" s="19">
        <v>525</v>
      </c>
      <c r="F3622" s="19">
        <v>75</v>
      </c>
      <c r="G3622" s="19">
        <v>138</v>
      </c>
      <c r="H3622" s="19">
        <v>21</v>
      </c>
      <c r="I3622" s="19">
        <v>6</v>
      </c>
      <c r="J3622" s="19">
        <v>6</v>
      </c>
      <c r="K3622" s="19">
        <v>50</v>
      </c>
      <c r="L3622" s="19">
        <v>23</v>
      </c>
      <c r="M3622" s="19">
        <v>12</v>
      </c>
      <c r="N3622" s="19">
        <v>40</v>
      </c>
      <c r="O3622" s="19">
        <v>132</v>
      </c>
      <c r="P3622" s="14" t="str">
        <f>IFERROR(VLOOKUP($A3622,'Fielding Data'!$A:$H,MATCH(P$1,'Fielding Data'!$A$1:$H$1,0),0),"Other")</f>
        <v>CF</v>
      </c>
      <c r="Q3622" s="14">
        <f>IFERROR(VLOOKUP($A3622,'Fielding Data'!$A:$H,MATCH(Q$1,'Fielding Data'!$A$1:$H$1,0),0),"Other")</f>
        <v>0</v>
      </c>
      <c r="R3622" s="14">
        <f>IFERROR(VLOOKUP($A3622,'Fielding Data'!$A:$H,MATCH(R$1,'Fielding Data'!$A$1:$H$1,0),0),"Other")</f>
        <v>0</v>
      </c>
      <c r="S3622" s="14">
        <f>IFERROR(VLOOKUP($A3622,'Fielding Data'!$A:$H,MATCH(S$1,'Fielding Data'!$A$1:$H$1,0),0),"Other")</f>
        <v>0</v>
      </c>
      <c r="T3622" s="14">
        <f>IFERROR(VLOOKUP($A3622,'Fielding Data'!$A:$H,MATCH(T$1,'Fielding Data'!$A$1:$H$1,0),0),"Other")</f>
        <v>0</v>
      </c>
      <c r="U3622" s="14">
        <f>SUMIFS('Fielding Data'!E:E,'Fielding Data'!$A:$A,'Hitting Data'!$A3622)</f>
        <v>272</v>
      </c>
      <c r="V3622" s="14">
        <f>SUMIFS('Fielding Data'!F:F,'Fielding Data'!$A:$A,'Hitting Data'!$A3622)</f>
        <v>6</v>
      </c>
      <c r="W3622" s="14">
        <f>SUMIFS('Fielding Data'!G:G,'Fielding Data'!$A:$A,'Hitting Data'!$A3622)</f>
        <v>3</v>
      </c>
      <c r="X3622" s="14">
        <f>SUMIFS('Fielding Data'!H:H,'Fielding Data'!$A:$A,'Hitting Data'!$A3622)</f>
        <v>2</v>
      </c>
    </row>
    <row r="3623" spans="1:24" x14ac:dyDescent="0.25">
      <c r="A3623" s="14" t="str">
        <f t="shared" si="56"/>
        <v>bowdemi012013</v>
      </c>
      <c r="B3623" s="19" t="s">
        <v>888</v>
      </c>
      <c r="C3623" s="19">
        <v>2013</v>
      </c>
      <c r="D3623" s="19">
        <v>34</v>
      </c>
      <c r="E3623" s="19">
        <v>0</v>
      </c>
      <c r="F3623" s="19">
        <v>0</v>
      </c>
      <c r="G3623" s="19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4" t="str">
        <f>IFERROR(VLOOKUP($A3623,'Fielding Data'!$A:$H,MATCH(P$1,'Fielding Data'!$A$1:$H$1,0),0),"Other")</f>
        <v>P</v>
      </c>
      <c r="Q3623" s="14">
        <f>IFERROR(VLOOKUP($A3623,'Fielding Data'!$A:$H,MATCH(Q$1,'Fielding Data'!$A$1:$H$1,0),0),"Other")</f>
        <v>5</v>
      </c>
      <c r="R3623" s="14">
        <f>IFERROR(VLOOKUP($A3623,'Fielding Data'!$A:$H,MATCH(R$1,'Fielding Data'!$A$1:$H$1,0),0),"Other")</f>
        <v>8</v>
      </c>
      <c r="S3623" s="14">
        <f>IFERROR(VLOOKUP($A3623,'Fielding Data'!$A:$H,MATCH(S$1,'Fielding Data'!$A$1:$H$1,0),0),"Other")</f>
        <v>0</v>
      </c>
      <c r="T3623" s="14">
        <f>IFERROR(VLOOKUP($A3623,'Fielding Data'!$A:$H,MATCH(T$1,'Fielding Data'!$A$1:$H$1,0),0),"Other")</f>
        <v>1</v>
      </c>
      <c r="U3623" s="14">
        <f>SUMIFS('Fielding Data'!E:E,'Fielding Data'!$A:$A,'Hitting Data'!$A3623)</f>
        <v>5</v>
      </c>
      <c r="V3623" s="14">
        <f>SUMIFS('Fielding Data'!F:F,'Fielding Data'!$A:$A,'Hitting Data'!$A3623)</f>
        <v>8</v>
      </c>
      <c r="W3623" s="14">
        <f>SUMIFS('Fielding Data'!G:G,'Fielding Data'!$A:$A,'Hitting Data'!$A3623)</f>
        <v>0</v>
      </c>
      <c r="X3623" s="14">
        <f>SUMIFS('Fielding Data'!H:H,'Fielding Data'!$A:$A,'Hitting Data'!$A3623)</f>
        <v>1</v>
      </c>
    </row>
    <row r="3624" spans="1:24" x14ac:dyDescent="0.25">
      <c r="A3624" s="14" t="str">
        <f t="shared" si="56"/>
        <v>boxbebr012013</v>
      </c>
      <c r="B3624" s="19" t="s">
        <v>1670</v>
      </c>
      <c r="C3624" s="19">
        <v>2013</v>
      </c>
      <c r="D3624" s="19">
        <v>18</v>
      </c>
      <c r="E3624" s="19">
        <v>1</v>
      </c>
      <c r="F3624" s="19">
        <v>0</v>
      </c>
      <c r="G3624" s="19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4" t="str">
        <f>IFERROR(VLOOKUP($A3624,'Fielding Data'!$A:$H,MATCH(P$1,'Fielding Data'!$A$1:$H$1,0),0),"Other")</f>
        <v>P</v>
      </c>
      <c r="Q3624" s="14">
        <f>IFERROR(VLOOKUP($A3624,'Fielding Data'!$A:$H,MATCH(Q$1,'Fielding Data'!$A$1:$H$1,0),0),"Other")</f>
        <v>3</v>
      </c>
      <c r="R3624" s="14">
        <f>IFERROR(VLOOKUP($A3624,'Fielding Data'!$A:$H,MATCH(R$1,'Fielding Data'!$A$1:$H$1,0),0),"Other")</f>
        <v>3</v>
      </c>
      <c r="S3624" s="14">
        <f>IFERROR(VLOOKUP($A3624,'Fielding Data'!$A:$H,MATCH(S$1,'Fielding Data'!$A$1:$H$1,0),0),"Other")</f>
        <v>0</v>
      </c>
      <c r="T3624" s="14">
        <f>IFERROR(VLOOKUP($A3624,'Fielding Data'!$A:$H,MATCH(T$1,'Fielding Data'!$A$1:$H$1,0),0),"Other")</f>
        <v>1</v>
      </c>
      <c r="U3624" s="14">
        <f>SUMIFS('Fielding Data'!E:E,'Fielding Data'!$A:$A,'Hitting Data'!$A3624)</f>
        <v>3</v>
      </c>
      <c r="V3624" s="14">
        <f>SUMIFS('Fielding Data'!F:F,'Fielding Data'!$A:$A,'Hitting Data'!$A3624)</f>
        <v>3</v>
      </c>
      <c r="W3624" s="14">
        <f>SUMIFS('Fielding Data'!G:G,'Fielding Data'!$A:$A,'Hitting Data'!$A3624)</f>
        <v>0</v>
      </c>
      <c r="X3624" s="14">
        <f>SUMIFS('Fielding Data'!H:H,'Fielding Data'!$A:$A,'Hitting Data'!$A3624)</f>
        <v>1</v>
      </c>
    </row>
    <row r="3625" spans="1:24" x14ac:dyDescent="0.25">
      <c r="A3625" s="14" t="str">
        <f t="shared" si="56"/>
        <v>brachbr012013</v>
      </c>
      <c r="B3625" s="19" t="s">
        <v>1438</v>
      </c>
      <c r="C3625" s="19">
        <v>2013</v>
      </c>
      <c r="D3625" s="19">
        <v>33</v>
      </c>
      <c r="E3625" s="19">
        <v>0</v>
      </c>
      <c r="F3625" s="19">
        <v>0</v>
      </c>
      <c r="G3625" s="19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4" t="str">
        <f>IFERROR(VLOOKUP($A3625,'Fielding Data'!$A:$H,MATCH(P$1,'Fielding Data'!$A$1:$H$1,0),0),"Other")</f>
        <v>P</v>
      </c>
      <c r="Q3625" s="14">
        <f>IFERROR(VLOOKUP($A3625,'Fielding Data'!$A:$H,MATCH(Q$1,'Fielding Data'!$A$1:$H$1,0),0),"Other")</f>
        <v>2</v>
      </c>
      <c r="R3625" s="14">
        <f>IFERROR(VLOOKUP($A3625,'Fielding Data'!$A:$H,MATCH(R$1,'Fielding Data'!$A$1:$H$1,0),0),"Other")</f>
        <v>5</v>
      </c>
      <c r="S3625" s="14">
        <f>IFERROR(VLOOKUP($A3625,'Fielding Data'!$A:$H,MATCH(S$1,'Fielding Data'!$A$1:$H$1,0),0),"Other")</f>
        <v>0</v>
      </c>
      <c r="T3625" s="14">
        <f>IFERROR(VLOOKUP($A3625,'Fielding Data'!$A:$H,MATCH(T$1,'Fielding Data'!$A$1:$H$1,0),0),"Other")</f>
        <v>1</v>
      </c>
      <c r="U3625" s="14">
        <f>SUMIFS('Fielding Data'!E:E,'Fielding Data'!$A:$A,'Hitting Data'!$A3625)</f>
        <v>2</v>
      </c>
      <c r="V3625" s="14">
        <f>SUMIFS('Fielding Data'!F:F,'Fielding Data'!$A:$A,'Hitting Data'!$A3625)</f>
        <v>5</v>
      </c>
      <c r="W3625" s="14">
        <f>SUMIFS('Fielding Data'!G:G,'Fielding Data'!$A:$A,'Hitting Data'!$A3625)</f>
        <v>0</v>
      </c>
      <c r="X3625" s="14">
        <f>SUMIFS('Fielding Data'!H:H,'Fielding Data'!$A:$A,'Hitting Data'!$A3625)</f>
        <v>1</v>
      </c>
    </row>
    <row r="3626" spans="1:24" x14ac:dyDescent="0.25">
      <c r="A3626" s="14" t="str">
        <f t="shared" si="56"/>
        <v>bradlja022013</v>
      </c>
      <c r="B3626" s="19" t="s">
        <v>1884</v>
      </c>
      <c r="C3626" s="19">
        <v>2013</v>
      </c>
      <c r="D3626" s="19">
        <v>37</v>
      </c>
      <c r="E3626" s="19">
        <v>95</v>
      </c>
      <c r="F3626" s="19">
        <v>18</v>
      </c>
      <c r="G3626" s="19">
        <v>18</v>
      </c>
      <c r="H3626" s="19">
        <v>5</v>
      </c>
      <c r="I3626" s="19">
        <v>0</v>
      </c>
      <c r="J3626" s="19">
        <v>3</v>
      </c>
      <c r="K3626" s="19">
        <v>10</v>
      </c>
      <c r="L3626" s="19">
        <v>2</v>
      </c>
      <c r="M3626" s="19">
        <v>0</v>
      </c>
      <c r="N3626" s="19">
        <v>10</v>
      </c>
      <c r="O3626" s="19">
        <v>31</v>
      </c>
      <c r="P3626" s="14" t="str">
        <f>IFERROR(VLOOKUP($A3626,'Fielding Data'!$A:$H,MATCH(P$1,'Fielding Data'!$A$1:$H$1,0),0),"Other")</f>
        <v>CF</v>
      </c>
      <c r="Q3626" s="14">
        <f>IFERROR(VLOOKUP($A3626,'Fielding Data'!$A:$H,MATCH(Q$1,'Fielding Data'!$A$1:$H$1,0),0),"Other")</f>
        <v>0</v>
      </c>
      <c r="R3626" s="14">
        <f>IFERROR(VLOOKUP($A3626,'Fielding Data'!$A:$H,MATCH(R$1,'Fielding Data'!$A$1:$H$1,0),0),"Other")</f>
        <v>0</v>
      </c>
      <c r="S3626" s="14">
        <f>IFERROR(VLOOKUP($A3626,'Fielding Data'!$A:$H,MATCH(S$1,'Fielding Data'!$A$1:$H$1,0),0),"Other")</f>
        <v>0</v>
      </c>
      <c r="T3626" s="14">
        <f>IFERROR(VLOOKUP($A3626,'Fielding Data'!$A:$H,MATCH(T$1,'Fielding Data'!$A$1:$H$1,0),0),"Other")</f>
        <v>0</v>
      </c>
      <c r="U3626" s="14">
        <f>SUMIFS('Fielding Data'!E:E,'Fielding Data'!$A:$A,'Hitting Data'!$A3626)</f>
        <v>57</v>
      </c>
      <c r="V3626" s="14">
        <f>SUMIFS('Fielding Data'!F:F,'Fielding Data'!$A:$A,'Hitting Data'!$A3626)</f>
        <v>1</v>
      </c>
      <c r="W3626" s="14">
        <f>SUMIFS('Fielding Data'!G:G,'Fielding Data'!$A:$A,'Hitting Data'!$A3626)</f>
        <v>1</v>
      </c>
      <c r="X3626" s="14">
        <f>SUMIFS('Fielding Data'!H:H,'Fielding Data'!$A:$A,'Hitting Data'!$A3626)</f>
        <v>0</v>
      </c>
    </row>
    <row r="3627" spans="1:24" x14ac:dyDescent="0.25">
      <c r="A3627" s="14" t="str">
        <f t="shared" si="56"/>
        <v>brantmi022013</v>
      </c>
      <c r="B3627" s="19" t="s">
        <v>1056</v>
      </c>
      <c r="C3627" s="19">
        <v>2013</v>
      </c>
      <c r="D3627" s="19">
        <v>151</v>
      </c>
      <c r="E3627" s="19">
        <v>556</v>
      </c>
      <c r="F3627" s="19">
        <v>66</v>
      </c>
      <c r="G3627" s="19">
        <v>158</v>
      </c>
      <c r="H3627" s="19">
        <v>26</v>
      </c>
      <c r="I3627" s="19">
        <v>3</v>
      </c>
      <c r="J3627" s="19">
        <v>10</v>
      </c>
      <c r="K3627" s="19">
        <v>73</v>
      </c>
      <c r="L3627" s="19">
        <v>17</v>
      </c>
      <c r="M3627" s="19">
        <v>4</v>
      </c>
      <c r="N3627" s="19">
        <v>40</v>
      </c>
      <c r="O3627" s="19">
        <v>67</v>
      </c>
      <c r="P3627" s="14" t="str">
        <f>IFERROR(VLOOKUP($A3627,'Fielding Data'!$A:$H,MATCH(P$1,'Fielding Data'!$A$1:$H$1,0),0),"Other")</f>
        <v>CF</v>
      </c>
      <c r="Q3627" s="14">
        <f>IFERROR(VLOOKUP($A3627,'Fielding Data'!$A:$H,MATCH(Q$1,'Fielding Data'!$A$1:$H$1,0),0),"Other")</f>
        <v>0</v>
      </c>
      <c r="R3627" s="14">
        <f>IFERROR(VLOOKUP($A3627,'Fielding Data'!$A:$H,MATCH(R$1,'Fielding Data'!$A$1:$H$1,0),0),"Other")</f>
        <v>0</v>
      </c>
      <c r="S3627" s="14">
        <f>IFERROR(VLOOKUP($A3627,'Fielding Data'!$A:$H,MATCH(S$1,'Fielding Data'!$A$1:$H$1,0),0),"Other")</f>
        <v>0</v>
      </c>
      <c r="T3627" s="14">
        <f>IFERROR(VLOOKUP($A3627,'Fielding Data'!$A:$H,MATCH(T$1,'Fielding Data'!$A$1:$H$1,0),0),"Other")</f>
        <v>0</v>
      </c>
      <c r="U3627" s="14">
        <f>SUMIFS('Fielding Data'!E:E,'Fielding Data'!$A:$A,'Hitting Data'!$A3627)</f>
        <v>257</v>
      </c>
      <c r="V3627" s="14">
        <f>SUMIFS('Fielding Data'!F:F,'Fielding Data'!$A:$A,'Hitting Data'!$A3627)</f>
        <v>11</v>
      </c>
      <c r="W3627" s="14">
        <f>SUMIFS('Fielding Data'!G:G,'Fielding Data'!$A:$A,'Hitting Data'!$A3627)</f>
        <v>0</v>
      </c>
      <c r="X3627" s="14">
        <f>SUMIFS('Fielding Data'!H:H,'Fielding Data'!$A:$A,'Hitting Data'!$A3627)</f>
        <v>1</v>
      </c>
    </row>
    <row r="3628" spans="1:24" x14ac:dyDescent="0.25">
      <c r="A3628" s="14" t="str">
        <f t="shared" si="56"/>
        <v>brantro012013</v>
      </c>
      <c r="B3628" s="19" t="s">
        <v>1671</v>
      </c>
      <c r="C3628" s="19">
        <v>2013</v>
      </c>
      <c r="D3628" s="19">
        <v>67</v>
      </c>
      <c r="E3628" s="19">
        <v>223</v>
      </c>
      <c r="F3628" s="19">
        <v>11</v>
      </c>
      <c r="G3628" s="19">
        <v>47</v>
      </c>
      <c r="H3628" s="19">
        <v>9</v>
      </c>
      <c r="I3628" s="19">
        <v>0</v>
      </c>
      <c r="J3628" s="19">
        <v>1</v>
      </c>
      <c r="K3628" s="19">
        <v>18</v>
      </c>
      <c r="L3628" s="19">
        <v>0</v>
      </c>
      <c r="M3628" s="19">
        <v>0</v>
      </c>
      <c r="N3628" s="19">
        <v>15</v>
      </c>
      <c r="O3628" s="19">
        <v>53</v>
      </c>
      <c r="P3628" s="14" t="str">
        <f>IFERROR(VLOOKUP($A3628,'Fielding Data'!$A:$H,MATCH(P$1,'Fielding Data'!$A$1:$H$1,0),0),"Other")</f>
        <v>C</v>
      </c>
      <c r="Q3628" s="14">
        <f>IFERROR(VLOOKUP($A3628,'Fielding Data'!$A:$H,MATCH(Q$1,'Fielding Data'!$A$1:$H$1,0),0),"Other")</f>
        <v>440</v>
      </c>
      <c r="R3628" s="14">
        <f>IFERROR(VLOOKUP($A3628,'Fielding Data'!$A:$H,MATCH(R$1,'Fielding Data'!$A$1:$H$1,0),0),"Other")</f>
        <v>42</v>
      </c>
      <c r="S3628" s="14">
        <f>IFERROR(VLOOKUP($A3628,'Fielding Data'!$A:$H,MATCH(S$1,'Fielding Data'!$A$1:$H$1,0),0),"Other")</f>
        <v>5</v>
      </c>
      <c r="T3628" s="14">
        <f>IFERROR(VLOOKUP($A3628,'Fielding Data'!$A:$H,MATCH(T$1,'Fielding Data'!$A$1:$H$1,0),0),"Other")</f>
        <v>5</v>
      </c>
      <c r="U3628" s="14">
        <f>SUMIFS('Fielding Data'!E:E,'Fielding Data'!$A:$A,'Hitting Data'!$A3628)</f>
        <v>440</v>
      </c>
      <c r="V3628" s="14">
        <f>SUMIFS('Fielding Data'!F:F,'Fielding Data'!$A:$A,'Hitting Data'!$A3628)</f>
        <v>42</v>
      </c>
      <c r="W3628" s="14">
        <f>SUMIFS('Fielding Data'!G:G,'Fielding Data'!$A:$A,'Hitting Data'!$A3628)</f>
        <v>5</v>
      </c>
      <c r="X3628" s="14">
        <f>SUMIFS('Fielding Data'!H:H,'Fielding Data'!$A:$A,'Hitting Data'!$A3628)</f>
        <v>5</v>
      </c>
    </row>
    <row r="3629" spans="1:24" x14ac:dyDescent="0.25">
      <c r="A3629" s="14" t="str">
        <f t="shared" si="56"/>
        <v>brasiry012013</v>
      </c>
      <c r="B3629" s="19" t="s">
        <v>1885</v>
      </c>
      <c r="C3629" s="19">
        <v>2013</v>
      </c>
      <c r="D3629" s="19">
        <v>7</v>
      </c>
      <c r="E3629" s="19">
        <v>0</v>
      </c>
      <c r="F3629" s="19">
        <v>0</v>
      </c>
      <c r="G3629" s="19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4" t="str">
        <f>IFERROR(VLOOKUP($A3629,'Fielding Data'!$A:$H,MATCH(P$1,'Fielding Data'!$A$1:$H$1,0),0),"Other")</f>
        <v>P</v>
      </c>
      <c r="Q3629" s="14">
        <f>IFERROR(VLOOKUP($A3629,'Fielding Data'!$A:$H,MATCH(Q$1,'Fielding Data'!$A$1:$H$1,0),0),"Other")</f>
        <v>0</v>
      </c>
      <c r="R3629" s="14">
        <f>IFERROR(VLOOKUP($A3629,'Fielding Data'!$A:$H,MATCH(R$1,'Fielding Data'!$A$1:$H$1,0),0),"Other")</f>
        <v>1</v>
      </c>
      <c r="S3629" s="14">
        <f>IFERROR(VLOOKUP($A3629,'Fielding Data'!$A:$H,MATCH(S$1,'Fielding Data'!$A$1:$H$1,0),0),"Other")</f>
        <v>0</v>
      </c>
      <c r="T3629" s="14">
        <f>IFERROR(VLOOKUP($A3629,'Fielding Data'!$A:$H,MATCH(T$1,'Fielding Data'!$A$1:$H$1,0),0),"Other")</f>
        <v>0</v>
      </c>
      <c r="U3629" s="14">
        <f>SUMIFS('Fielding Data'!E:E,'Fielding Data'!$A:$A,'Hitting Data'!$A3629)</f>
        <v>0</v>
      </c>
      <c r="V3629" s="14">
        <f>SUMIFS('Fielding Data'!F:F,'Fielding Data'!$A:$A,'Hitting Data'!$A3629)</f>
        <v>1</v>
      </c>
      <c r="W3629" s="14">
        <f>SUMIFS('Fielding Data'!G:G,'Fielding Data'!$A:$A,'Hitting Data'!$A3629)</f>
        <v>0</v>
      </c>
      <c r="X3629" s="14">
        <f>SUMIFS('Fielding Data'!H:H,'Fielding Data'!$A:$A,'Hitting Data'!$A3629)</f>
        <v>0</v>
      </c>
    </row>
    <row r="3630" spans="1:24" x14ac:dyDescent="0.25">
      <c r="A3630" s="14" t="str">
        <f t="shared" si="56"/>
        <v>braunry022013</v>
      </c>
      <c r="B3630" s="19" t="s">
        <v>762</v>
      </c>
      <c r="C3630" s="19">
        <v>2013</v>
      </c>
      <c r="D3630" s="19">
        <v>61</v>
      </c>
      <c r="E3630" s="19">
        <v>225</v>
      </c>
      <c r="F3630" s="19">
        <v>30</v>
      </c>
      <c r="G3630" s="19">
        <v>67</v>
      </c>
      <c r="H3630" s="19">
        <v>14</v>
      </c>
      <c r="I3630" s="19">
        <v>2</v>
      </c>
      <c r="J3630" s="19">
        <v>9</v>
      </c>
      <c r="K3630" s="19">
        <v>38</v>
      </c>
      <c r="L3630" s="19">
        <v>4</v>
      </c>
      <c r="M3630" s="19">
        <v>5</v>
      </c>
      <c r="N3630" s="19">
        <v>27</v>
      </c>
      <c r="O3630" s="19">
        <v>56</v>
      </c>
      <c r="P3630" s="14" t="str">
        <f>IFERROR(VLOOKUP($A3630,'Fielding Data'!$A:$H,MATCH(P$1,'Fielding Data'!$A$1:$H$1,0),0),"Other")</f>
        <v>LF</v>
      </c>
      <c r="Q3630" s="14">
        <f>IFERROR(VLOOKUP($A3630,'Fielding Data'!$A:$H,MATCH(Q$1,'Fielding Data'!$A$1:$H$1,0),0),"Other")</f>
        <v>0</v>
      </c>
      <c r="R3630" s="14">
        <f>IFERROR(VLOOKUP($A3630,'Fielding Data'!$A:$H,MATCH(R$1,'Fielding Data'!$A$1:$H$1,0),0),"Other")</f>
        <v>0</v>
      </c>
      <c r="S3630" s="14">
        <f>IFERROR(VLOOKUP($A3630,'Fielding Data'!$A:$H,MATCH(S$1,'Fielding Data'!$A$1:$H$1,0),0),"Other")</f>
        <v>0</v>
      </c>
      <c r="T3630" s="14">
        <f>IFERROR(VLOOKUP($A3630,'Fielding Data'!$A:$H,MATCH(T$1,'Fielding Data'!$A$1:$H$1,0),0),"Other")</f>
        <v>0</v>
      </c>
      <c r="U3630" s="14">
        <f>SUMIFS('Fielding Data'!E:E,'Fielding Data'!$A:$A,'Hitting Data'!$A3630)</f>
        <v>116</v>
      </c>
      <c r="V3630" s="14">
        <f>SUMIFS('Fielding Data'!F:F,'Fielding Data'!$A:$A,'Hitting Data'!$A3630)</f>
        <v>5</v>
      </c>
      <c r="W3630" s="14">
        <f>SUMIFS('Fielding Data'!G:G,'Fielding Data'!$A:$A,'Hitting Data'!$A3630)</f>
        <v>2</v>
      </c>
      <c r="X3630" s="14">
        <f>SUMIFS('Fielding Data'!H:H,'Fielding Data'!$A:$A,'Hitting Data'!$A3630)</f>
        <v>1</v>
      </c>
    </row>
    <row r="3631" spans="1:24" x14ac:dyDescent="0.25">
      <c r="A3631" s="14" t="str">
        <f t="shared" si="56"/>
        <v>breslcr012013</v>
      </c>
      <c r="B3631" s="19" t="s">
        <v>519</v>
      </c>
      <c r="C3631" s="19">
        <v>2013</v>
      </c>
      <c r="D3631" s="19">
        <v>61</v>
      </c>
      <c r="E3631" s="19">
        <v>0</v>
      </c>
      <c r="F3631" s="19">
        <v>0</v>
      </c>
      <c r="G3631" s="19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4" t="str">
        <f>IFERROR(VLOOKUP($A3631,'Fielding Data'!$A:$H,MATCH(P$1,'Fielding Data'!$A$1:$H$1,0),0),"Other")</f>
        <v>P</v>
      </c>
      <c r="Q3631" s="14">
        <f>IFERROR(VLOOKUP($A3631,'Fielding Data'!$A:$H,MATCH(Q$1,'Fielding Data'!$A$1:$H$1,0),0),"Other")</f>
        <v>5</v>
      </c>
      <c r="R3631" s="14">
        <f>IFERROR(VLOOKUP($A3631,'Fielding Data'!$A:$H,MATCH(R$1,'Fielding Data'!$A$1:$H$1,0),0),"Other")</f>
        <v>9</v>
      </c>
      <c r="S3631" s="14">
        <f>IFERROR(VLOOKUP($A3631,'Fielding Data'!$A:$H,MATCH(S$1,'Fielding Data'!$A$1:$H$1,0),0),"Other")</f>
        <v>0</v>
      </c>
      <c r="T3631" s="14">
        <f>IFERROR(VLOOKUP($A3631,'Fielding Data'!$A:$H,MATCH(T$1,'Fielding Data'!$A$1:$H$1,0),0),"Other")</f>
        <v>2</v>
      </c>
      <c r="U3631" s="14">
        <f>SUMIFS('Fielding Data'!E:E,'Fielding Data'!$A:$A,'Hitting Data'!$A3631)</f>
        <v>5</v>
      </c>
      <c r="V3631" s="14">
        <f>SUMIFS('Fielding Data'!F:F,'Fielding Data'!$A:$A,'Hitting Data'!$A3631)</f>
        <v>9</v>
      </c>
      <c r="W3631" s="14">
        <f>SUMIFS('Fielding Data'!G:G,'Fielding Data'!$A:$A,'Hitting Data'!$A3631)</f>
        <v>0</v>
      </c>
      <c r="X3631" s="14">
        <f>SUMIFS('Fielding Data'!H:H,'Fielding Data'!$A:$A,'Hitting Data'!$A3631)</f>
        <v>2</v>
      </c>
    </row>
    <row r="3632" spans="1:24" x14ac:dyDescent="0.25">
      <c r="A3632" s="14" t="str">
        <f t="shared" si="56"/>
        <v>brewech012013</v>
      </c>
      <c r="B3632" s="19" t="s">
        <v>1886</v>
      </c>
      <c r="C3632" s="19">
        <v>2013</v>
      </c>
      <c r="D3632" s="19">
        <v>4</v>
      </c>
      <c r="E3632" s="19">
        <v>0</v>
      </c>
      <c r="F3632" s="19">
        <v>0</v>
      </c>
      <c r="G3632" s="19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4" t="str">
        <f>IFERROR(VLOOKUP($A3632,'Fielding Data'!$A:$H,MATCH(P$1,'Fielding Data'!$A$1:$H$1,0),0),"Other")</f>
        <v>P</v>
      </c>
      <c r="Q3632" s="14">
        <f>IFERROR(VLOOKUP($A3632,'Fielding Data'!$A:$H,MATCH(Q$1,'Fielding Data'!$A$1:$H$1,0),0),"Other")</f>
        <v>0</v>
      </c>
      <c r="R3632" s="14">
        <f>IFERROR(VLOOKUP($A3632,'Fielding Data'!$A:$H,MATCH(R$1,'Fielding Data'!$A$1:$H$1,0),0),"Other")</f>
        <v>2</v>
      </c>
      <c r="S3632" s="14">
        <f>IFERROR(VLOOKUP($A3632,'Fielding Data'!$A:$H,MATCH(S$1,'Fielding Data'!$A$1:$H$1,0),0),"Other")</f>
        <v>0</v>
      </c>
      <c r="T3632" s="14">
        <f>IFERROR(VLOOKUP($A3632,'Fielding Data'!$A:$H,MATCH(T$1,'Fielding Data'!$A$1:$H$1,0),0),"Other")</f>
        <v>0</v>
      </c>
      <c r="U3632" s="14">
        <f>SUMIFS('Fielding Data'!E:E,'Fielding Data'!$A:$A,'Hitting Data'!$A3632)</f>
        <v>0</v>
      </c>
      <c r="V3632" s="14">
        <f>SUMIFS('Fielding Data'!F:F,'Fielding Data'!$A:$A,'Hitting Data'!$A3632)</f>
        <v>2</v>
      </c>
      <c r="W3632" s="14">
        <f>SUMIFS('Fielding Data'!G:G,'Fielding Data'!$A:$A,'Hitting Data'!$A3632)</f>
        <v>0</v>
      </c>
      <c r="X3632" s="14">
        <f>SUMIFS('Fielding Data'!H:H,'Fielding Data'!$A:$A,'Hitting Data'!$A3632)</f>
        <v>0</v>
      </c>
    </row>
    <row r="3633" spans="1:24" x14ac:dyDescent="0.25">
      <c r="A3633" s="14" t="str">
        <f t="shared" si="56"/>
        <v>brittdr012013</v>
      </c>
      <c r="B3633" s="19" t="s">
        <v>1887</v>
      </c>
      <c r="C3633" s="19">
        <v>2013</v>
      </c>
      <c r="D3633" s="19">
        <v>19</v>
      </c>
      <c r="E3633" s="19">
        <v>0</v>
      </c>
      <c r="F3633" s="19">
        <v>1</v>
      </c>
      <c r="G3633" s="19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4" t="str">
        <f>IFERROR(VLOOKUP($A3633,'Fielding Data'!$A:$H,MATCH(P$1,'Fielding Data'!$A$1:$H$1,0),0),"Other")</f>
        <v>P</v>
      </c>
      <c r="Q3633" s="14">
        <f>IFERROR(VLOOKUP($A3633,'Fielding Data'!$A:$H,MATCH(Q$1,'Fielding Data'!$A$1:$H$1,0),0),"Other")</f>
        <v>0</v>
      </c>
      <c r="R3633" s="14">
        <f>IFERROR(VLOOKUP($A3633,'Fielding Data'!$A:$H,MATCH(R$1,'Fielding Data'!$A$1:$H$1,0),0),"Other")</f>
        <v>3</v>
      </c>
      <c r="S3633" s="14">
        <f>IFERROR(VLOOKUP($A3633,'Fielding Data'!$A:$H,MATCH(S$1,'Fielding Data'!$A$1:$H$1,0),0),"Other")</f>
        <v>0</v>
      </c>
      <c r="T3633" s="14">
        <f>IFERROR(VLOOKUP($A3633,'Fielding Data'!$A:$H,MATCH(T$1,'Fielding Data'!$A$1:$H$1,0),0),"Other")</f>
        <v>1</v>
      </c>
      <c r="U3633" s="14">
        <f>SUMIFS('Fielding Data'!E:E,'Fielding Data'!$A:$A,'Hitting Data'!$A3633)</f>
        <v>0</v>
      </c>
      <c r="V3633" s="14">
        <f>SUMIFS('Fielding Data'!F:F,'Fielding Data'!$A:$A,'Hitting Data'!$A3633)</f>
        <v>3</v>
      </c>
      <c r="W3633" s="14">
        <f>SUMIFS('Fielding Data'!G:G,'Fielding Data'!$A:$A,'Hitting Data'!$A3633)</f>
        <v>0</v>
      </c>
      <c r="X3633" s="14">
        <f>SUMIFS('Fielding Data'!H:H,'Fielding Data'!$A:$A,'Hitting Data'!$A3633)</f>
        <v>1</v>
      </c>
    </row>
    <row r="3634" spans="1:24" x14ac:dyDescent="0.25">
      <c r="A3634" s="14" t="str">
        <f t="shared" si="56"/>
        <v>brittza012013</v>
      </c>
      <c r="B3634" s="19" t="s">
        <v>1440</v>
      </c>
      <c r="C3634" s="19">
        <v>2013</v>
      </c>
      <c r="D3634" s="19">
        <v>8</v>
      </c>
      <c r="E3634" s="19">
        <v>0</v>
      </c>
      <c r="F3634" s="19">
        <v>0</v>
      </c>
      <c r="G3634" s="19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4" t="str">
        <f>IFERROR(VLOOKUP($A3634,'Fielding Data'!$A:$H,MATCH(P$1,'Fielding Data'!$A$1:$H$1,0),0),"Other")</f>
        <v>P</v>
      </c>
      <c r="Q3634" s="14">
        <f>IFERROR(VLOOKUP($A3634,'Fielding Data'!$A:$H,MATCH(Q$1,'Fielding Data'!$A$1:$H$1,0),0),"Other")</f>
        <v>1</v>
      </c>
      <c r="R3634" s="14">
        <f>IFERROR(VLOOKUP($A3634,'Fielding Data'!$A:$H,MATCH(R$1,'Fielding Data'!$A$1:$H$1,0),0),"Other")</f>
        <v>4</v>
      </c>
      <c r="S3634" s="14">
        <f>IFERROR(VLOOKUP($A3634,'Fielding Data'!$A:$H,MATCH(S$1,'Fielding Data'!$A$1:$H$1,0),0),"Other")</f>
        <v>0</v>
      </c>
      <c r="T3634" s="14">
        <f>IFERROR(VLOOKUP($A3634,'Fielding Data'!$A:$H,MATCH(T$1,'Fielding Data'!$A$1:$H$1,0),0),"Other")</f>
        <v>0</v>
      </c>
      <c r="U3634" s="14">
        <f>SUMIFS('Fielding Data'!E:E,'Fielding Data'!$A:$A,'Hitting Data'!$A3634)</f>
        <v>1</v>
      </c>
      <c r="V3634" s="14">
        <f>SUMIFS('Fielding Data'!F:F,'Fielding Data'!$A:$A,'Hitting Data'!$A3634)</f>
        <v>4</v>
      </c>
      <c r="W3634" s="14">
        <f>SUMIFS('Fielding Data'!G:G,'Fielding Data'!$A:$A,'Hitting Data'!$A3634)</f>
        <v>0</v>
      </c>
      <c r="X3634" s="14">
        <f>SUMIFS('Fielding Data'!H:H,'Fielding Data'!$A:$A,'Hitting Data'!$A3634)</f>
        <v>0</v>
      </c>
    </row>
    <row r="3635" spans="1:24" x14ac:dyDescent="0.25">
      <c r="A3635" s="14" t="str">
        <f t="shared" si="56"/>
        <v>brothre012013</v>
      </c>
      <c r="B3635" s="19" t="s">
        <v>1442</v>
      </c>
      <c r="C3635" s="19">
        <v>2013</v>
      </c>
      <c r="D3635" s="19">
        <v>72</v>
      </c>
      <c r="E3635" s="19">
        <v>1</v>
      </c>
      <c r="F3635" s="19">
        <v>0</v>
      </c>
      <c r="G3635" s="19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1</v>
      </c>
      <c r="P3635" s="14" t="str">
        <f>IFERROR(VLOOKUP($A3635,'Fielding Data'!$A:$H,MATCH(P$1,'Fielding Data'!$A$1:$H$1,0),0),"Other")</f>
        <v>P</v>
      </c>
      <c r="Q3635" s="14">
        <f>IFERROR(VLOOKUP($A3635,'Fielding Data'!$A:$H,MATCH(Q$1,'Fielding Data'!$A$1:$H$1,0),0),"Other")</f>
        <v>2</v>
      </c>
      <c r="R3635" s="14">
        <f>IFERROR(VLOOKUP($A3635,'Fielding Data'!$A:$H,MATCH(R$1,'Fielding Data'!$A$1:$H$1,0),0),"Other")</f>
        <v>7</v>
      </c>
      <c r="S3635" s="14">
        <f>IFERROR(VLOOKUP($A3635,'Fielding Data'!$A:$H,MATCH(S$1,'Fielding Data'!$A$1:$H$1,0),0),"Other")</f>
        <v>2</v>
      </c>
      <c r="T3635" s="14">
        <f>IFERROR(VLOOKUP($A3635,'Fielding Data'!$A:$H,MATCH(T$1,'Fielding Data'!$A$1:$H$1,0),0),"Other")</f>
        <v>1</v>
      </c>
      <c r="U3635" s="14">
        <f>SUMIFS('Fielding Data'!E:E,'Fielding Data'!$A:$A,'Hitting Data'!$A3635)</f>
        <v>2</v>
      </c>
      <c r="V3635" s="14">
        <f>SUMIFS('Fielding Data'!F:F,'Fielding Data'!$A:$A,'Hitting Data'!$A3635)</f>
        <v>7</v>
      </c>
      <c r="W3635" s="14">
        <f>SUMIFS('Fielding Data'!G:G,'Fielding Data'!$A:$A,'Hitting Data'!$A3635)</f>
        <v>2</v>
      </c>
      <c r="X3635" s="14">
        <f>SUMIFS('Fielding Data'!H:H,'Fielding Data'!$A:$A,'Hitting Data'!$A3635)</f>
        <v>1</v>
      </c>
    </row>
    <row r="3636" spans="1:24" x14ac:dyDescent="0.25">
      <c r="A3636" s="14" t="str">
        <f t="shared" si="56"/>
        <v>brownan022013</v>
      </c>
      <c r="B3636" s="19" t="s">
        <v>1443</v>
      </c>
      <c r="C3636" s="19">
        <v>2013</v>
      </c>
      <c r="D3636" s="19">
        <v>68</v>
      </c>
      <c r="E3636" s="19">
        <v>150</v>
      </c>
      <c r="F3636" s="19">
        <v>16</v>
      </c>
      <c r="G3636" s="19">
        <v>34</v>
      </c>
      <c r="H3636" s="19">
        <v>5</v>
      </c>
      <c r="I3636" s="19">
        <v>0</v>
      </c>
      <c r="J3636" s="19">
        <v>7</v>
      </c>
      <c r="K3636" s="19">
        <v>24</v>
      </c>
      <c r="L3636" s="19">
        <v>1</v>
      </c>
      <c r="M3636" s="19">
        <v>0</v>
      </c>
      <c r="N3636" s="19">
        <v>13</v>
      </c>
      <c r="O3636" s="19">
        <v>44</v>
      </c>
      <c r="P3636" s="14" t="str">
        <f>IFERROR(VLOOKUP($A3636,'Fielding Data'!$A:$H,MATCH(P$1,'Fielding Data'!$A$1:$H$1,0),0),"Other")</f>
        <v>1B</v>
      </c>
      <c r="Q3636" s="14">
        <f>IFERROR(VLOOKUP($A3636,'Fielding Data'!$A:$H,MATCH(Q$1,'Fielding Data'!$A$1:$H$1,0),0),"Other")</f>
        <v>1</v>
      </c>
      <c r="R3636" s="14">
        <f>IFERROR(VLOOKUP($A3636,'Fielding Data'!$A:$H,MATCH(R$1,'Fielding Data'!$A$1:$H$1,0),0),"Other")</f>
        <v>0</v>
      </c>
      <c r="S3636" s="14">
        <f>IFERROR(VLOOKUP($A3636,'Fielding Data'!$A:$H,MATCH(S$1,'Fielding Data'!$A$1:$H$1,0),0),"Other")</f>
        <v>0</v>
      </c>
      <c r="T3636" s="14">
        <f>IFERROR(VLOOKUP($A3636,'Fielding Data'!$A:$H,MATCH(T$1,'Fielding Data'!$A$1:$H$1,0),0),"Other")</f>
        <v>0</v>
      </c>
      <c r="U3636" s="14">
        <f>SUMIFS('Fielding Data'!E:E,'Fielding Data'!$A:$A,'Hitting Data'!$A3636)</f>
        <v>53</v>
      </c>
      <c r="V3636" s="14">
        <f>SUMIFS('Fielding Data'!F:F,'Fielding Data'!$A:$A,'Hitting Data'!$A3636)</f>
        <v>4</v>
      </c>
      <c r="W3636" s="14">
        <f>SUMIFS('Fielding Data'!G:G,'Fielding Data'!$A:$A,'Hitting Data'!$A3636)</f>
        <v>2</v>
      </c>
      <c r="X3636" s="14">
        <f>SUMIFS('Fielding Data'!H:H,'Fielding Data'!$A:$A,'Hitting Data'!$A3636)</f>
        <v>0</v>
      </c>
    </row>
    <row r="3637" spans="1:24" x14ac:dyDescent="0.25">
      <c r="A3637" s="14" t="str">
        <f t="shared" si="56"/>
        <v>brownco012013</v>
      </c>
      <c r="B3637" s="19" t="s">
        <v>1444</v>
      </c>
      <c r="C3637" s="19">
        <v>2013</v>
      </c>
      <c r="D3637" s="19">
        <v>14</v>
      </c>
      <c r="E3637" s="19">
        <v>12</v>
      </c>
      <c r="F3637" s="19">
        <v>2</v>
      </c>
      <c r="G3637" s="19">
        <v>2</v>
      </c>
      <c r="H3637" s="19">
        <v>1</v>
      </c>
      <c r="I3637" s="19">
        <v>0</v>
      </c>
      <c r="J3637" s="19">
        <v>1</v>
      </c>
      <c r="K3637" s="19">
        <v>1</v>
      </c>
      <c r="L3637" s="19">
        <v>1</v>
      </c>
      <c r="M3637" s="19">
        <v>0</v>
      </c>
      <c r="N3637" s="19">
        <v>3</v>
      </c>
      <c r="O3637" s="19">
        <v>4</v>
      </c>
      <c r="P3637" s="14" t="str">
        <f>IFERROR(VLOOKUP($A3637,'Fielding Data'!$A:$H,MATCH(P$1,'Fielding Data'!$A$1:$H$1,0),0),"Other")</f>
        <v>CF</v>
      </c>
      <c r="Q3637" s="14">
        <f>IFERROR(VLOOKUP($A3637,'Fielding Data'!$A:$H,MATCH(Q$1,'Fielding Data'!$A$1:$H$1,0),0),"Other")</f>
        <v>0</v>
      </c>
      <c r="R3637" s="14">
        <f>IFERROR(VLOOKUP($A3637,'Fielding Data'!$A:$H,MATCH(R$1,'Fielding Data'!$A$1:$H$1,0),0),"Other")</f>
        <v>0</v>
      </c>
      <c r="S3637" s="14">
        <f>IFERROR(VLOOKUP($A3637,'Fielding Data'!$A:$H,MATCH(S$1,'Fielding Data'!$A$1:$H$1,0),0),"Other")</f>
        <v>0</v>
      </c>
      <c r="T3637" s="14">
        <f>IFERROR(VLOOKUP($A3637,'Fielding Data'!$A:$H,MATCH(T$1,'Fielding Data'!$A$1:$H$1,0),0),"Other")</f>
        <v>0</v>
      </c>
      <c r="U3637" s="14">
        <f>SUMIFS('Fielding Data'!E:E,'Fielding Data'!$A:$A,'Hitting Data'!$A3637)</f>
        <v>7</v>
      </c>
      <c r="V3637" s="14">
        <f>SUMIFS('Fielding Data'!F:F,'Fielding Data'!$A:$A,'Hitting Data'!$A3637)</f>
        <v>0</v>
      </c>
      <c r="W3637" s="14">
        <f>SUMIFS('Fielding Data'!G:G,'Fielding Data'!$A:$A,'Hitting Data'!$A3637)</f>
        <v>0</v>
      </c>
      <c r="X3637" s="14">
        <f>SUMIFS('Fielding Data'!H:H,'Fielding Data'!$A:$A,'Hitting Data'!$A3637)</f>
        <v>0</v>
      </c>
    </row>
    <row r="3638" spans="1:24" x14ac:dyDescent="0.25">
      <c r="A3638" s="14" t="str">
        <f t="shared" si="56"/>
        <v>browndo012013</v>
      </c>
      <c r="B3638" s="19" t="s">
        <v>1234</v>
      </c>
      <c r="C3638" s="19">
        <v>2013</v>
      </c>
      <c r="D3638" s="19">
        <v>139</v>
      </c>
      <c r="E3638" s="19">
        <v>496</v>
      </c>
      <c r="F3638" s="19">
        <v>65</v>
      </c>
      <c r="G3638" s="19">
        <v>135</v>
      </c>
      <c r="H3638" s="19">
        <v>21</v>
      </c>
      <c r="I3638" s="19">
        <v>4</v>
      </c>
      <c r="J3638" s="19">
        <v>27</v>
      </c>
      <c r="K3638" s="19">
        <v>83</v>
      </c>
      <c r="L3638" s="19">
        <v>8</v>
      </c>
      <c r="M3638" s="19">
        <v>3</v>
      </c>
      <c r="N3638" s="19">
        <v>39</v>
      </c>
      <c r="O3638" s="19">
        <v>97</v>
      </c>
      <c r="P3638" s="14" t="str">
        <f>IFERROR(VLOOKUP($A3638,'Fielding Data'!$A:$H,MATCH(P$1,'Fielding Data'!$A$1:$H$1,0),0),"Other")</f>
        <v>LF</v>
      </c>
      <c r="Q3638" s="14">
        <f>IFERROR(VLOOKUP($A3638,'Fielding Data'!$A:$H,MATCH(Q$1,'Fielding Data'!$A$1:$H$1,0),0),"Other")</f>
        <v>0</v>
      </c>
      <c r="R3638" s="14">
        <f>IFERROR(VLOOKUP($A3638,'Fielding Data'!$A:$H,MATCH(R$1,'Fielding Data'!$A$1:$H$1,0),0),"Other")</f>
        <v>0</v>
      </c>
      <c r="S3638" s="14">
        <f>IFERROR(VLOOKUP($A3638,'Fielding Data'!$A:$H,MATCH(S$1,'Fielding Data'!$A$1:$H$1,0),0),"Other")</f>
        <v>0</v>
      </c>
      <c r="T3638" s="14">
        <f>IFERROR(VLOOKUP($A3638,'Fielding Data'!$A:$H,MATCH(T$1,'Fielding Data'!$A$1:$H$1,0),0),"Other")</f>
        <v>0</v>
      </c>
      <c r="U3638" s="14">
        <f>SUMIFS('Fielding Data'!E:E,'Fielding Data'!$A:$A,'Hitting Data'!$A3638)</f>
        <v>190</v>
      </c>
      <c r="V3638" s="14">
        <f>SUMIFS('Fielding Data'!F:F,'Fielding Data'!$A:$A,'Hitting Data'!$A3638)</f>
        <v>9</v>
      </c>
      <c r="W3638" s="14">
        <f>SUMIFS('Fielding Data'!G:G,'Fielding Data'!$A:$A,'Hitting Data'!$A3638)</f>
        <v>5</v>
      </c>
      <c r="X3638" s="14">
        <f>SUMIFS('Fielding Data'!H:H,'Fielding Data'!$A:$A,'Hitting Data'!$A3638)</f>
        <v>0</v>
      </c>
    </row>
    <row r="3639" spans="1:24" x14ac:dyDescent="0.25">
      <c r="A3639" s="14" t="str">
        <f t="shared" si="56"/>
        <v>brownjo052013</v>
      </c>
      <c r="B3639" s="19" t="s">
        <v>1235</v>
      </c>
      <c r="C3639" s="19">
        <v>2013</v>
      </c>
      <c r="D3639" s="19">
        <v>14</v>
      </c>
      <c r="E3639" s="19">
        <v>15</v>
      </c>
      <c r="F3639" s="19">
        <v>0</v>
      </c>
      <c r="G3639" s="19">
        <v>3</v>
      </c>
      <c r="H3639" s="19">
        <v>1</v>
      </c>
      <c r="I3639" s="19">
        <v>0</v>
      </c>
      <c r="J3639" s="19">
        <v>0</v>
      </c>
      <c r="K3639" s="19">
        <v>5</v>
      </c>
      <c r="L3639" s="19">
        <v>0</v>
      </c>
      <c r="M3639" s="19">
        <v>0</v>
      </c>
      <c r="N3639" s="19">
        <v>1</v>
      </c>
      <c r="O3639" s="19">
        <v>1</v>
      </c>
      <c r="P3639" s="14" t="str">
        <f>IFERROR(VLOOKUP($A3639,'Fielding Data'!$A:$H,MATCH(P$1,'Fielding Data'!$A$1:$H$1,0),0),"Other")</f>
        <v>Other</v>
      </c>
      <c r="Q3639" s="14" t="str">
        <f>IFERROR(VLOOKUP($A3639,'Fielding Data'!$A:$H,MATCH(Q$1,'Fielding Data'!$A$1:$H$1,0),0),"Other")</f>
        <v>Other</v>
      </c>
      <c r="R3639" s="14" t="str">
        <f>IFERROR(VLOOKUP($A3639,'Fielding Data'!$A:$H,MATCH(R$1,'Fielding Data'!$A$1:$H$1,0),0),"Other")</f>
        <v>Other</v>
      </c>
      <c r="S3639" s="14" t="str">
        <f>IFERROR(VLOOKUP($A3639,'Fielding Data'!$A:$H,MATCH(S$1,'Fielding Data'!$A$1:$H$1,0),0),"Other")</f>
        <v>Other</v>
      </c>
      <c r="T3639" s="14" t="str">
        <f>IFERROR(VLOOKUP($A3639,'Fielding Data'!$A:$H,MATCH(T$1,'Fielding Data'!$A$1:$H$1,0),0),"Other")</f>
        <v>Other</v>
      </c>
      <c r="U3639" s="14">
        <f>SUMIFS('Fielding Data'!E:E,'Fielding Data'!$A:$A,'Hitting Data'!$A3639)</f>
        <v>0</v>
      </c>
      <c r="V3639" s="14">
        <f>SUMIFS('Fielding Data'!F:F,'Fielding Data'!$A:$A,'Hitting Data'!$A3639)</f>
        <v>0</v>
      </c>
      <c r="W3639" s="14">
        <f>SUMIFS('Fielding Data'!G:G,'Fielding Data'!$A:$A,'Hitting Data'!$A3639)</f>
        <v>0</v>
      </c>
      <c r="X3639" s="14">
        <f>SUMIFS('Fielding Data'!H:H,'Fielding Data'!$A:$A,'Hitting Data'!$A3639)</f>
        <v>0</v>
      </c>
    </row>
    <row r="3640" spans="1:24" x14ac:dyDescent="0.25">
      <c r="A3640" s="14" t="str">
        <f t="shared" si="56"/>
        <v>broxtjo012013</v>
      </c>
      <c r="B3640" s="19" t="s">
        <v>520</v>
      </c>
      <c r="C3640" s="19">
        <v>2013</v>
      </c>
      <c r="D3640" s="19">
        <v>34</v>
      </c>
      <c r="E3640" s="19">
        <v>0</v>
      </c>
      <c r="F3640" s="19">
        <v>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4" t="str">
        <f>IFERROR(VLOOKUP($A3640,'Fielding Data'!$A:$H,MATCH(P$1,'Fielding Data'!$A$1:$H$1,0),0),"Other")</f>
        <v>P</v>
      </c>
      <c r="Q3640" s="14">
        <f>IFERROR(VLOOKUP($A3640,'Fielding Data'!$A:$H,MATCH(Q$1,'Fielding Data'!$A$1:$H$1,0),0),"Other")</f>
        <v>4</v>
      </c>
      <c r="R3640" s="14">
        <f>IFERROR(VLOOKUP($A3640,'Fielding Data'!$A:$H,MATCH(R$1,'Fielding Data'!$A$1:$H$1,0),0),"Other")</f>
        <v>3</v>
      </c>
      <c r="S3640" s="14">
        <f>IFERROR(VLOOKUP($A3640,'Fielding Data'!$A:$H,MATCH(S$1,'Fielding Data'!$A$1:$H$1,0),0),"Other")</f>
        <v>0</v>
      </c>
      <c r="T3640" s="14">
        <f>IFERROR(VLOOKUP($A3640,'Fielding Data'!$A:$H,MATCH(T$1,'Fielding Data'!$A$1:$H$1,0),0),"Other")</f>
        <v>0</v>
      </c>
      <c r="U3640" s="14">
        <f>SUMIFS('Fielding Data'!E:E,'Fielding Data'!$A:$A,'Hitting Data'!$A3640)</f>
        <v>4</v>
      </c>
      <c r="V3640" s="14">
        <f>SUMIFS('Fielding Data'!F:F,'Fielding Data'!$A:$A,'Hitting Data'!$A3640)</f>
        <v>3</v>
      </c>
      <c r="W3640" s="14">
        <f>SUMIFS('Fielding Data'!G:G,'Fielding Data'!$A:$A,'Hitting Data'!$A3640)</f>
        <v>0</v>
      </c>
      <c r="X3640" s="14">
        <f>SUMIFS('Fielding Data'!H:H,'Fielding Data'!$A:$A,'Hitting Data'!$A3640)</f>
        <v>0</v>
      </c>
    </row>
    <row r="3641" spans="1:24" x14ac:dyDescent="0.25">
      <c r="A3641" s="14" t="str">
        <f t="shared" si="56"/>
        <v>bruceja012013</v>
      </c>
      <c r="B3641" s="19" t="s">
        <v>892</v>
      </c>
      <c r="C3641" s="19">
        <v>2013</v>
      </c>
      <c r="D3641" s="19">
        <v>160</v>
      </c>
      <c r="E3641" s="19">
        <v>626</v>
      </c>
      <c r="F3641" s="19">
        <v>89</v>
      </c>
      <c r="G3641" s="19">
        <v>164</v>
      </c>
      <c r="H3641" s="19">
        <v>43</v>
      </c>
      <c r="I3641" s="19">
        <v>1</v>
      </c>
      <c r="J3641" s="19">
        <v>30</v>
      </c>
      <c r="K3641" s="19">
        <v>109</v>
      </c>
      <c r="L3641" s="19">
        <v>7</v>
      </c>
      <c r="M3641" s="19">
        <v>3</v>
      </c>
      <c r="N3641" s="19">
        <v>63</v>
      </c>
      <c r="O3641" s="19">
        <v>185</v>
      </c>
      <c r="P3641" s="14" t="str">
        <f>IFERROR(VLOOKUP($A3641,'Fielding Data'!$A:$H,MATCH(P$1,'Fielding Data'!$A$1:$H$1,0),0),"Other")</f>
        <v>OF</v>
      </c>
      <c r="Q3641" s="14">
        <f>IFERROR(VLOOKUP($A3641,'Fielding Data'!$A:$H,MATCH(Q$1,'Fielding Data'!$A$1:$H$1,0),0),"Other")</f>
        <v>330</v>
      </c>
      <c r="R3641" s="14">
        <f>IFERROR(VLOOKUP($A3641,'Fielding Data'!$A:$H,MATCH(R$1,'Fielding Data'!$A$1:$H$1,0),0),"Other")</f>
        <v>13</v>
      </c>
      <c r="S3641" s="14">
        <f>IFERROR(VLOOKUP($A3641,'Fielding Data'!$A:$H,MATCH(S$1,'Fielding Data'!$A$1:$H$1,0),0),"Other")</f>
        <v>3</v>
      </c>
      <c r="T3641" s="14">
        <f>IFERROR(VLOOKUP($A3641,'Fielding Data'!$A:$H,MATCH(T$1,'Fielding Data'!$A$1:$H$1,0),0),"Other")</f>
        <v>3</v>
      </c>
      <c r="U3641" s="14">
        <f>SUMIFS('Fielding Data'!E:E,'Fielding Data'!$A:$A,'Hitting Data'!$A3641)</f>
        <v>330</v>
      </c>
      <c r="V3641" s="14">
        <f>SUMIFS('Fielding Data'!F:F,'Fielding Data'!$A:$A,'Hitting Data'!$A3641)</f>
        <v>13</v>
      </c>
      <c r="W3641" s="14">
        <f>SUMIFS('Fielding Data'!G:G,'Fielding Data'!$A:$A,'Hitting Data'!$A3641)</f>
        <v>3</v>
      </c>
      <c r="X3641" s="14">
        <f>SUMIFS('Fielding Data'!H:H,'Fielding Data'!$A:$A,'Hitting Data'!$A3641)</f>
        <v>3</v>
      </c>
    </row>
    <row r="3642" spans="1:24" x14ac:dyDescent="0.25">
      <c r="A3642" s="14" t="str">
        <f t="shared" si="56"/>
        <v>buchhcl012013</v>
      </c>
      <c r="B3642" s="19" t="s">
        <v>763</v>
      </c>
      <c r="C3642" s="19">
        <v>2013</v>
      </c>
      <c r="D3642" s="19">
        <v>16</v>
      </c>
      <c r="E3642" s="19">
        <v>0</v>
      </c>
      <c r="F3642" s="19">
        <v>0</v>
      </c>
      <c r="G3642" s="19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4" t="str">
        <f>IFERROR(VLOOKUP($A3642,'Fielding Data'!$A:$H,MATCH(P$1,'Fielding Data'!$A$1:$H$1,0),0),"Other")</f>
        <v>P</v>
      </c>
      <c r="Q3642" s="14">
        <f>IFERROR(VLOOKUP($A3642,'Fielding Data'!$A:$H,MATCH(Q$1,'Fielding Data'!$A$1:$H$1,0),0),"Other")</f>
        <v>17</v>
      </c>
      <c r="R3642" s="14">
        <f>IFERROR(VLOOKUP($A3642,'Fielding Data'!$A:$H,MATCH(R$1,'Fielding Data'!$A$1:$H$1,0),0),"Other")</f>
        <v>13</v>
      </c>
      <c r="S3642" s="14">
        <f>IFERROR(VLOOKUP($A3642,'Fielding Data'!$A:$H,MATCH(S$1,'Fielding Data'!$A$1:$H$1,0),0),"Other")</f>
        <v>2</v>
      </c>
      <c r="T3642" s="14">
        <f>IFERROR(VLOOKUP($A3642,'Fielding Data'!$A:$H,MATCH(T$1,'Fielding Data'!$A$1:$H$1,0),0),"Other")</f>
        <v>1</v>
      </c>
      <c r="U3642" s="14">
        <f>SUMIFS('Fielding Data'!E:E,'Fielding Data'!$A:$A,'Hitting Data'!$A3642)</f>
        <v>17</v>
      </c>
      <c r="V3642" s="14">
        <f>SUMIFS('Fielding Data'!F:F,'Fielding Data'!$A:$A,'Hitting Data'!$A3642)</f>
        <v>13</v>
      </c>
      <c r="W3642" s="14">
        <f>SUMIFS('Fielding Data'!G:G,'Fielding Data'!$A:$A,'Hitting Data'!$A3642)</f>
        <v>2</v>
      </c>
      <c r="X3642" s="14">
        <f>SUMIFS('Fielding Data'!H:H,'Fielding Data'!$A:$A,'Hitting Data'!$A3642)</f>
        <v>1</v>
      </c>
    </row>
    <row r="3643" spans="1:24" x14ac:dyDescent="0.25">
      <c r="A3643" s="14" t="str">
        <f t="shared" si="56"/>
        <v>bucknbi022013</v>
      </c>
      <c r="B3643" s="19" t="s">
        <v>764</v>
      </c>
      <c r="C3643" s="19">
        <v>2013</v>
      </c>
      <c r="D3643" s="19">
        <v>7</v>
      </c>
      <c r="E3643" s="19">
        <v>0</v>
      </c>
      <c r="F3643" s="19">
        <v>0</v>
      </c>
      <c r="G3643" s="19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4" t="str">
        <f>IFERROR(VLOOKUP($A3643,'Fielding Data'!$A:$H,MATCH(P$1,'Fielding Data'!$A$1:$H$1,0),0),"Other")</f>
        <v>P</v>
      </c>
      <c r="Q3643" s="14">
        <f>IFERROR(VLOOKUP($A3643,'Fielding Data'!$A:$H,MATCH(Q$1,'Fielding Data'!$A$1:$H$1,0),0),"Other")</f>
        <v>0</v>
      </c>
      <c r="R3643" s="14">
        <f>IFERROR(VLOOKUP($A3643,'Fielding Data'!$A:$H,MATCH(R$1,'Fielding Data'!$A$1:$H$1,0),0),"Other")</f>
        <v>1</v>
      </c>
      <c r="S3643" s="14">
        <f>IFERROR(VLOOKUP($A3643,'Fielding Data'!$A:$H,MATCH(S$1,'Fielding Data'!$A$1:$H$1,0),0),"Other")</f>
        <v>0</v>
      </c>
      <c r="T3643" s="14">
        <f>IFERROR(VLOOKUP($A3643,'Fielding Data'!$A:$H,MATCH(T$1,'Fielding Data'!$A$1:$H$1,0),0),"Other")</f>
        <v>0</v>
      </c>
      <c r="U3643" s="14">
        <f>SUMIFS('Fielding Data'!E:E,'Fielding Data'!$A:$A,'Hitting Data'!$A3643)</f>
        <v>0</v>
      </c>
      <c r="V3643" s="14">
        <f>SUMIFS('Fielding Data'!F:F,'Fielding Data'!$A:$A,'Hitting Data'!$A3643)</f>
        <v>1</v>
      </c>
      <c r="W3643" s="14">
        <f>SUMIFS('Fielding Data'!G:G,'Fielding Data'!$A:$A,'Hitting Data'!$A3643)</f>
        <v>0</v>
      </c>
      <c r="X3643" s="14">
        <f>SUMIFS('Fielding Data'!H:H,'Fielding Data'!$A:$A,'Hitting Data'!$A3643)</f>
        <v>0</v>
      </c>
    </row>
    <row r="3644" spans="1:24" x14ac:dyDescent="0.25">
      <c r="A3644" s="14" t="str">
        <f t="shared" si="56"/>
        <v>buehrma012013</v>
      </c>
      <c r="B3644" s="19" t="s">
        <v>64</v>
      </c>
      <c r="C3644" s="19">
        <v>2013</v>
      </c>
      <c r="D3644" s="19">
        <v>33</v>
      </c>
      <c r="E3644" s="19">
        <v>4</v>
      </c>
      <c r="F3644" s="19">
        <v>0</v>
      </c>
      <c r="G3644" s="19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1</v>
      </c>
      <c r="P3644" s="14" t="str">
        <f>IFERROR(VLOOKUP($A3644,'Fielding Data'!$A:$H,MATCH(P$1,'Fielding Data'!$A$1:$H$1,0),0),"Other")</f>
        <v>P</v>
      </c>
      <c r="Q3644" s="14">
        <f>IFERROR(VLOOKUP($A3644,'Fielding Data'!$A:$H,MATCH(Q$1,'Fielding Data'!$A$1:$H$1,0),0),"Other")</f>
        <v>12</v>
      </c>
      <c r="R3644" s="14">
        <f>IFERROR(VLOOKUP($A3644,'Fielding Data'!$A:$H,MATCH(R$1,'Fielding Data'!$A$1:$H$1,0),0),"Other")</f>
        <v>35</v>
      </c>
      <c r="S3644" s="14">
        <f>IFERROR(VLOOKUP($A3644,'Fielding Data'!$A:$H,MATCH(S$1,'Fielding Data'!$A$1:$H$1,0),0),"Other")</f>
        <v>2</v>
      </c>
      <c r="T3644" s="14">
        <f>IFERROR(VLOOKUP($A3644,'Fielding Data'!$A:$H,MATCH(T$1,'Fielding Data'!$A$1:$H$1,0),0),"Other")</f>
        <v>1</v>
      </c>
      <c r="U3644" s="14">
        <f>SUMIFS('Fielding Data'!E:E,'Fielding Data'!$A:$A,'Hitting Data'!$A3644)</f>
        <v>12</v>
      </c>
      <c r="V3644" s="14">
        <f>SUMIFS('Fielding Data'!F:F,'Fielding Data'!$A:$A,'Hitting Data'!$A3644)</f>
        <v>35</v>
      </c>
      <c r="W3644" s="14">
        <f>SUMIFS('Fielding Data'!G:G,'Fielding Data'!$A:$A,'Hitting Data'!$A3644)</f>
        <v>2</v>
      </c>
      <c r="X3644" s="14">
        <f>SUMIFS('Fielding Data'!H:H,'Fielding Data'!$A:$A,'Hitting Data'!$A3644)</f>
        <v>1</v>
      </c>
    </row>
    <row r="3645" spans="1:24" x14ac:dyDescent="0.25">
      <c r="A3645" s="14" t="str">
        <f t="shared" si="56"/>
        <v>buenofr012013</v>
      </c>
      <c r="B3645" s="19" t="s">
        <v>893</v>
      </c>
      <c r="C3645" s="19">
        <v>2013</v>
      </c>
      <c r="D3645" s="19">
        <v>7</v>
      </c>
      <c r="E3645" s="19">
        <v>0</v>
      </c>
      <c r="F3645" s="19">
        <v>0</v>
      </c>
      <c r="G3645" s="19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4" t="str">
        <f>IFERROR(VLOOKUP($A3645,'Fielding Data'!$A:$H,MATCH(P$1,'Fielding Data'!$A$1:$H$1,0),0),"Other")</f>
        <v>P</v>
      </c>
      <c r="Q3645" s="14">
        <f>IFERROR(VLOOKUP($A3645,'Fielding Data'!$A:$H,MATCH(Q$1,'Fielding Data'!$A$1:$H$1,0),0),"Other")</f>
        <v>2</v>
      </c>
      <c r="R3645" s="14">
        <f>IFERROR(VLOOKUP($A3645,'Fielding Data'!$A:$H,MATCH(R$1,'Fielding Data'!$A$1:$H$1,0),0),"Other")</f>
        <v>2</v>
      </c>
      <c r="S3645" s="14">
        <f>IFERROR(VLOOKUP($A3645,'Fielding Data'!$A:$H,MATCH(S$1,'Fielding Data'!$A$1:$H$1,0),0),"Other")</f>
        <v>0</v>
      </c>
      <c r="T3645" s="14">
        <f>IFERROR(VLOOKUP($A3645,'Fielding Data'!$A:$H,MATCH(T$1,'Fielding Data'!$A$1:$H$1,0),0),"Other")</f>
        <v>0</v>
      </c>
      <c r="U3645" s="14">
        <f>SUMIFS('Fielding Data'!E:E,'Fielding Data'!$A:$A,'Hitting Data'!$A3645)</f>
        <v>2</v>
      </c>
      <c r="V3645" s="14">
        <f>SUMIFS('Fielding Data'!F:F,'Fielding Data'!$A:$A,'Hitting Data'!$A3645)</f>
        <v>2</v>
      </c>
      <c r="W3645" s="14">
        <f>SUMIFS('Fielding Data'!G:G,'Fielding Data'!$A:$A,'Hitting Data'!$A3645)</f>
        <v>0</v>
      </c>
      <c r="X3645" s="14">
        <f>SUMIFS('Fielding Data'!H:H,'Fielding Data'!$A:$A,'Hitting Data'!$A3645)</f>
        <v>0</v>
      </c>
    </row>
    <row r="3646" spans="1:24" x14ac:dyDescent="0.25">
      <c r="A3646" s="14" t="str">
        <f t="shared" si="56"/>
        <v>bumgama012013</v>
      </c>
      <c r="B3646" s="19" t="s">
        <v>1058</v>
      </c>
      <c r="C3646" s="19">
        <v>2013</v>
      </c>
      <c r="D3646" s="19">
        <v>31</v>
      </c>
      <c r="E3646" s="19">
        <v>56</v>
      </c>
      <c r="F3646" s="19">
        <v>3</v>
      </c>
      <c r="G3646" s="19">
        <v>6</v>
      </c>
      <c r="H3646" s="19">
        <v>0</v>
      </c>
      <c r="I3646" s="19">
        <v>0</v>
      </c>
      <c r="J3646" s="19">
        <v>0</v>
      </c>
      <c r="K3646" s="19">
        <v>4</v>
      </c>
      <c r="L3646" s="19">
        <v>0</v>
      </c>
      <c r="M3646" s="19">
        <v>0</v>
      </c>
      <c r="N3646" s="19">
        <v>5</v>
      </c>
      <c r="O3646" s="19">
        <v>30</v>
      </c>
      <c r="P3646" s="14" t="str">
        <f>IFERROR(VLOOKUP($A3646,'Fielding Data'!$A:$H,MATCH(P$1,'Fielding Data'!$A$1:$H$1,0),0),"Other")</f>
        <v>P</v>
      </c>
      <c r="Q3646" s="14">
        <f>IFERROR(VLOOKUP($A3646,'Fielding Data'!$A:$H,MATCH(Q$1,'Fielding Data'!$A$1:$H$1,0),0),"Other")</f>
        <v>7</v>
      </c>
      <c r="R3646" s="14">
        <f>IFERROR(VLOOKUP($A3646,'Fielding Data'!$A:$H,MATCH(R$1,'Fielding Data'!$A$1:$H$1,0),0),"Other")</f>
        <v>33</v>
      </c>
      <c r="S3646" s="14">
        <f>IFERROR(VLOOKUP($A3646,'Fielding Data'!$A:$H,MATCH(S$1,'Fielding Data'!$A$1:$H$1,0),0),"Other")</f>
        <v>3</v>
      </c>
      <c r="T3646" s="14">
        <f>IFERROR(VLOOKUP($A3646,'Fielding Data'!$A:$H,MATCH(T$1,'Fielding Data'!$A$1:$H$1,0),0),"Other")</f>
        <v>1</v>
      </c>
      <c r="U3646" s="14">
        <f>SUMIFS('Fielding Data'!E:E,'Fielding Data'!$A:$A,'Hitting Data'!$A3646)</f>
        <v>7</v>
      </c>
      <c r="V3646" s="14">
        <f>SUMIFS('Fielding Data'!F:F,'Fielding Data'!$A:$A,'Hitting Data'!$A3646)</f>
        <v>33</v>
      </c>
      <c r="W3646" s="14">
        <f>SUMIFS('Fielding Data'!G:G,'Fielding Data'!$A:$A,'Hitting Data'!$A3646)</f>
        <v>3</v>
      </c>
      <c r="X3646" s="14">
        <f>SUMIFS('Fielding Data'!H:H,'Fielding Data'!$A:$A,'Hitting Data'!$A3646)</f>
        <v>1</v>
      </c>
    </row>
    <row r="3647" spans="1:24" x14ac:dyDescent="0.25">
      <c r="A3647" s="14" t="str">
        <f t="shared" si="56"/>
        <v>burgohi012013</v>
      </c>
      <c r="B3647" s="19" t="s">
        <v>1888</v>
      </c>
      <c r="C3647" s="19">
        <v>2013</v>
      </c>
      <c r="D3647" s="19">
        <v>6</v>
      </c>
      <c r="E3647" s="19">
        <v>8</v>
      </c>
      <c r="F3647" s="19">
        <v>0</v>
      </c>
      <c r="G3647" s="19">
        <v>1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6</v>
      </c>
      <c r="P3647" s="14" t="str">
        <f>IFERROR(VLOOKUP($A3647,'Fielding Data'!$A:$H,MATCH(P$1,'Fielding Data'!$A$1:$H$1,0),0),"Other")</f>
        <v>P</v>
      </c>
      <c r="Q3647" s="14">
        <f>IFERROR(VLOOKUP($A3647,'Fielding Data'!$A:$H,MATCH(Q$1,'Fielding Data'!$A$1:$H$1,0),0),"Other")</f>
        <v>2</v>
      </c>
      <c r="R3647" s="14">
        <f>IFERROR(VLOOKUP($A3647,'Fielding Data'!$A:$H,MATCH(R$1,'Fielding Data'!$A$1:$H$1,0),0),"Other")</f>
        <v>4</v>
      </c>
      <c r="S3647" s="14">
        <f>IFERROR(VLOOKUP($A3647,'Fielding Data'!$A:$H,MATCH(S$1,'Fielding Data'!$A$1:$H$1,0),0),"Other")</f>
        <v>0</v>
      </c>
      <c r="T3647" s="14">
        <f>IFERROR(VLOOKUP($A3647,'Fielding Data'!$A:$H,MATCH(T$1,'Fielding Data'!$A$1:$H$1,0),0),"Other")</f>
        <v>0</v>
      </c>
      <c r="U3647" s="14">
        <f>SUMIFS('Fielding Data'!E:E,'Fielding Data'!$A:$A,'Hitting Data'!$A3647)</f>
        <v>2</v>
      </c>
      <c r="V3647" s="14">
        <f>SUMIFS('Fielding Data'!F:F,'Fielding Data'!$A:$A,'Hitting Data'!$A3647)</f>
        <v>4</v>
      </c>
      <c r="W3647" s="14">
        <f>SUMIFS('Fielding Data'!G:G,'Fielding Data'!$A:$A,'Hitting Data'!$A3647)</f>
        <v>0</v>
      </c>
      <c r="X3647" s="14">
        <f>SUMIFS('Fielding Data'!H:H,'Fielding Data'!$A:$A,'Hitting Data'!$A3647)</f>
        <v>0</v>
      </c>
    </row>
    <row r="3648" spans="1:24" x14ac:dyDescent="0.25">
      <c r="A3648" s="14" t="str">
        <f t="shared" si="56"/>
        <v>burkegr012013</v>
      </c>
      <c r="B3648" s="19" t="s">
        <v>1059</v>
      </c>
      <c r="C3648" s="19">
        <v>2013</v>
      </c>
      <c r="D3648" s="19">
        <v>32</v>
      </c>
      <c r="E3648" s="19">
        <v>2</v>
      </c>
      <c r="F3648" s="19">
        <v>0</v>
      </c>
      <c r="G3648" s="19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1</v>
      </c>
      <c r="P3648" s="14" t="str">
        <f>IFERROR(VLOOKUP($A3648,'Fielding Data'!$A:$H,MATCH(P$1,'Fielding Data'!$A$1:$H$1,0),0),"Other")</f>
        <v>P</v>
      </c>
      <c r="Q3648" s="14">
        <f>IFERROR(VLOOKUP($A3648,'Fielding Data'!$A:$H,MATCH(Q$1,'Fielding Data'!$A$1:$H$1,0),0),"Other")</f>
        <v>1</v>
      </c>
      <c r="R3648" s="14">
        <f>IFERROR(VLOOKUP($A3648,'Fielding Data'!$A:$H,MATCH(R$1,'Fielding Data'!$A$1:$H$1,0),0),"Other")</f>
        <v>2</v>
      </c>
      <c r="S3648" s="14">
        <f>IFERROR(VLOOKUP($A3648,'Fielding Data'!$A:$H,MATCH(S$1,'Fielding Data'!$A$1:$H$1,0),0),"Other")</f>
        <v>0</v>
      </c>
      <c r="T3648" s="14">
        <f>IFERROR(VLOOKUP($A3648,'Fielding Data'!$A:$H,MATCH(T$1,'Fielding Data'!$A$1:$H$1,0),0),"Other")</f>
        <v>0</v>
      </c>
      <c r="U3648" s="14">
        <f>SUMIFS('Fielding Data'!E:E,'Fielding Data'!$A:$A,'Hitting Data'!$A3648)</f>
        <v>1</v>
      </c>
      <c r="V3648" s="14">
        <f>SUMIFS('Fielding Data'!F:F,'Fielding Data'!$A:$A,'Hitting Data'!$A3648)</f>
        <v>2</v>
      </c>
      <c r="W3648" s="14">
        <f>SUMIFS('Fielding Data'!G:G,'Fielding Data'!$A:$A,'Hitting Data'!$A3648)</f>
        <v>0</v>
      </c>
      <c r="X3648" s="14">
        <f>SUMIFS('Fielding Data'!H:H,'Fielding Data'!$A:$A,'Hitting Data'!$A3648)</f>
        <v>0</v>
      </c>
    </row>
    <row r="3649" spans="1:24" x14ac:dyDescent="0.25">
      <c r="A3649" s="14" t="str">
        <f t="shared" si="56"/>
        <v>burneaj012013</v>
      </c>
      <c r="B3649" s="19" t="s">
        <v>65</v>
      </c>
      <c r="C3649" s="19">
        <v>2013</v>
      </c>
      <c r="D3649" s="19">
        <v>30</v>
      </c>
      <c r="E3649" s="19">
        <v>59</v>
      </c>
      <c r="F3649" s="19">
        <v>1</v>
      </c>
      <c r="G3649" s="19">
        <v>4</v>
      </c>
      <c r="H3649" s="19">
        <v>0</v>
      </c>
      <c r="I3649" s="19">
        <v>0</v>
      </c>
      <c r="J3649" s="19">
        <v>0</v>
      </c>
      <c r="K3649" s="19">
        <v>2</v>
      </c>
      <c r="L3649" s="19">
        <v>0</v>
      </c>
      <c r="M3649" s="19">
        <v>0</v>
      </c>
      <c r="N3649" s="19">
        <v>2</v>
      </c>
      <c r="O3649" s="19">
        <v>33</v>
      </c>
      <c r="P3649" s="14" t="str">
        <f>IFERROR(VLOOKUP($A3649,'Fielding Data'!$A:$H,MATCH(P$1,'Fielding Data'!$A$1:$H$1,0),0),"Other")</f>
        <v>P</v>
      </c>
      <c r="Q3649" s="14">
        <f>IFERROR(VLOOKUP($A3649,'Fielding Data'!$A:$H,MATCH(Q$1,'Fielding Data'!$A$1:$H$1,0),0),"Other")</f>
        <v>12</v>
      </c>
      <c r="R3649" s="14">
        <f>IFERROR(VLOOKUP($A3649,'Fielding Data'!$A:$H,MATCH(R$1,'Fielding Data'!$A$1:$H$1,0),0),"Other")</f>
        <v>19</v>
      </c>
      <c r="S3649" s="14">
        <f>IFERROR(VLOOKUP($A3649,'Fielding Data'!$A:$H,MATCH(S$1,'Fielding Data'!$A$1:$H$1,0),0),"Other")</f>
        <v>2</v>
      </c>
      <c r="T3649" s="14">
        <f>IFERROR(VLOOKUP($A3649,'Fielding Data'!$A:$H,MATCH(T$1,'Fielding Data'!$A$1:$H$1,0),0),"Other")</f>
        <v>0</v>
      </c>
      <c r="U3649" s="14">
        <f>SUMIFS('Fielding Data'!E:E,'Fielding Data'!$A:$A,'Hitting Data'!$A3649)</f>
        <v>12</v>
      </c>
      <c r="V3649" s="14">
        <f>SUMIFS('Fielding Data'!F:F,'Fielding Data'!$A:$A,'Hitting Data'!$A3649)</f>
        <v>19</v>
      </c>
      <c r="W3649" s="14">
        <f>SUMIFS('Fielding Data'!G:G,'Fielding Data'!$A:$A,'Hitting Data'!$A3649)</f>
        <v>2</v>
      </c>
      <c r="X3649" s="14">
        <f>SUMIFS('Fielding Data'!H:H,'Fielding Data'!$A:$A,'Hitting Data'!$A3649)</f>
        <v>0</v>
      </c>
    </row>
    <row r="3650" spans="1:24" x14ac:dyDescent="0.25">
      <c r="A3650" s="14" t="str">
        <f t="shared" si="56"/>
        <v>burnese012013</v>
      </c>
      <c r="B3650" s="19" t="s">
        <v>427</v>
      </c>
      <c r="C3650" s="19">
        <v>2013</v>
      </c>
      <c r="D3650" s="19">
        <v>13</v>
      </c>
      <c r="E3650" s="19">
        <v>0</v>
      </c>
      <c r="F3650" s="19">
        <v>0</v>
      </c>
      <c r="G3650" s="19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4" t="str">
        <f>IFERROR(VLOOKUP($A3650,'Fielding Data'!$A:$H,MATCH(P$1,'Fielding Data'!$A$1:$H$1,0),0),"Other")</f>
        <v>P</v>
      </c>
      <c r="Q3650" s="14">
        <f>IFERROR(VLOOKUP($A3650,'Fielding Data'!$A:$H,MATCH(Q$1,'Fielding Data'!$A$1:$H$1,0),0),"Other")</f>
        <v>1</v>
      </c>
      <c r="R3650" s="14">
        <f>IFERROR(VLOOKUP($A3650,'Fielding Data'!$A:$H,MATCH(R$1,'Fielding Data'!$A$1:$H$1,0),0),"Other")</f>
        <v>0</v>
      </c>
      <c r="S3650" s="14">
        <f>IFERROR(VLOOKUP($A3650,'Fielding Data'!$A:$H,MATCH(S$1,'Fielding Data'!$A$1:$H$1,0),0),"Other")</f>
        <v>0</v>
      </c>
      <c r="T3650" s="14">
        <f>IFERROR(VLOOKUP($A3650,'Fielding Data'!$A:$H,MATCH(T$1,'Fielding Data'!$A$1:$H$1,0),0),"Other")</f>
        <v>0</v>
      </c>
      <c r="U3650" s="14">
        <f>SUMIFS('Fielding Data'!E:E,'Fielding Data'!$A:$A,'Hitting Data'!$A3650)</f>
        <v>1</v>
      </c>
      <c r="V3650" s="14">
        <f>SUMIFS('Fielding Data'!F:F,'Fielding Data'!$A:$A,'Hitting Data'!$A3650)</f>
        <v>0</v>
      </c>
      <c r="W3650" s="14">
        <f>SUMIFS('Fielding Data'!G:G,'Fielding Data'!$A:$A,'Hitting Data'!$A3650)</f>
        <v>0</v>
      </c>
      <c r="X3650" s="14">
        <f>SUMIFS('Fielding Data'!H:H,'Fielding Data'!$A:$A,'Hitting Data'!$A3650)</f>
        <v>0</v>
      </c>
    </row>
    <row r="3651" spans="1:24" x14ac:dyDescent="0.25">
      <c r="A3651" s="14" t="str">
        <f t="shared" ref="A3651:A3714" si="57">B3651&amp;C3651</f>
        <v>burnsco012013</v>
      </c>
      <c r="B3651" s="19" t="s">
        <v>1675</v>
      </c>
      <c r="C3651" s="19">
        <v>2013</v>
      </c>
      <c r="D3651" s="19">
        <v>10</v>
      </c>
      <c r="E3651" s="19">
        <v>0</v>
      </c>
      <c r="F3651" s="19">
        <v>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4" t="str">
        <f>IFERROR(VLOOKUP($A3651,'Fielding Data'!$A:$H,MATCH(P$1,'Fielding Data'!$A$1:$H$1,0),0),"Other")</f>
        <v>P</v>
      </c>
      <c r="Q3651" s="14">
        <f>IFERROR(VLOOKUP($A3651,'Fielding Data'!$A:$H,MATCH(Q$1,'Fielding Data'!$A$1:$H$1,0),0),"Other")</f>
        <v>0</v>
      </c>
      <c r="R3651" s="14">
        <f>IFERROR(VLOOKUP($A3651,'Fielding Data'!$A:$H,MATCH(R$1,'Fielding Data'!$A$1:$H$1,0),0),"Other")</f>
        <v>0</v>
      </c>
      <c r="S3651" s="14">
        <f>IFERROR(VLOOKUP($A3651,'Fielding Data'!$A:$H,MATCH(S$1,'Fielding Data'!$A$1:$H$1,0),0),"Other")</f>
        <v>1</v>
      </c>
      <c r="T3651" s="14">
        <f>IFERROR(VLOOKUP($A3651,'Fielding Data'!$A:$H,MATCH(T$1,'Fielding Data'!$A$1:$H$1,0),0),"Other")</f>
        <v>0</v>
      </c>
      <c r="U3651" s="14">
        <f>SUMIFS('Fielding Data'!E:E,'Fielding Data'!$A:$A,'Hitting Data'!$A3651)</f>
        <v>0</v>
      </c>
      <c r="V3651" s="14">
        <f>SUMIFS('Fielding Data'!F:F,'Fielding Data'!$A:$A,'Hitting Data'!$A3651)</f>
        <v>0</v>
      </c>
      <c r="W3651" s="14">
        <f>SUMIFS('Fielding Data'!G:G,'Fielding Data'!$A:$A,'Hitting Data'!$A3651)</f>
        <v>1</v>
      </c>
      <c r="X3651" s="14">
        <f>SUMIFS('Fielding Data'!H:H,'Fielding Data'!$A:$A,'Hitting Data'!$A3651)</f>
        <v>0</v>
      </c>
    </row>
    <row r="3652" spans="1:24" x14ac:dyDescent="0.25">
      <c r="A3652" s="14" t="str">
        <f t="shared" si="57"/>
        <v>burtoja012013</v>
      </c>
      <c r="B3652" s="19" t="s">
        <v>767</v>
      </c>
      <c r="C3652" s="19">
        <v>2013</v>
      </c>
      <c r="D3652" s="19">
        <v>71</v>
      </c>
      <c r="E3652" s="19">
        <v>0</v>
      </c>
      <c r="F3652" s="19">
        <v>0</v>
      </c>
      <c r="G3652" s="19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4" t="str">
        <f>IFERROR(VLOOKUP($A3652,'Fielding Data'!$A:$H,MATCH(P$1,'Fielding Data'!$A$1:$H$1,0),0),"Other")</f>
        <v>P</v>
      </c>
      <c r="Q3652" s="14">
        <f>IFERROR(VLOOKUP($A3652,'Fielding Data'!$A:$H,MATCH(Q$1,'Fielding Data'!$A$1:$H$1,0),0),"Other")</f>
        <v>6</v>
      </c>
      <c r="R3652" s="14">
        <f>IFERROR(VLOOKUP($A3652,'Fielding Data'!$A:$H,MATCH(R$1,'Fielding Data'!$A$1:$H$1,0),0),"Other")</f>
        <v>10</v>
      </c>
      <c r="S3652" s="14">
        <f>IFERROR(VLOOKUP($A3652,'Fielding Data'!$A:$H,MATCH(S$1,'Fielding Data'!$A$1:$H$1,0),0),"Other")</f>
        <v>1</v>
      </c>
      <c r="T3652" s="14">
        <f>IFERROR(VLOOKUP($A3652,'Fielding Data'!$A:$H,MATCH(T$1,'Fielding Data'!$A$1:$H$1,0),0),"Other")</f>
        <v>0</v>
      </c>
      <c r="U3652" s="14">
        <f>SUMIFS('Fielding Data'!E:E,'Fielding Data'!$A:$A,'Hitting Data'!$A3652)</f>
        <v>6</v>
      </c>
      <c r="V3652" s="14">
        <f>SUMIFS('Fielding Data'!F:F,'Fielding Data'!$A:$A,'Hitting Data'!$A3652)</f>
        <v>10</v>
      </c>
      <c r="W3652" s="14">
        <f>SUMIFS('Fielding Data'!G:G,'Fielding Data'!$A:$A,'Hitting Data'!$A3652)</f>
        <v>1</v>
      </c>
      <c r="X3652" s="14">
        <f>SUMIFS('Fielding Data'!H:H,'Fielding Data'!$A:$A,'Hitting Data'!$A3652)</f>
        <v>0</v>
      </c>
    </row>
    <row r="3653" spans="1:24" x14ac:dyDescent="0.25">
      <c r="A3653" s="14" t="str">
        <f t="shared" si="57"/>
        <v>bushda012013</v>
      </c>
      <c r="B3653" s="19" t="s">
        <v>428</v>
      </c>
      <c r="C3653" s="19">
        <v>2013</v>
      </c>
      <c r="D3653" s="19">
        <v>1</v>
      </c>
      <c r="E3653" s="19">
        <v>0</v>
      </c>
      <c r="F3653" s="19">
        <v>0</v>
      </c>
      <c r="G3653" s="19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4" t="str">
        <f>IFERROR(VLOOKUP($A3653,'Fielding Data'!$A:$H,MATCH(P$1,'Fielding Data'!$A$1:$H$1,0),0),"Other")</f>
        <v>P</v>
      </c>
      <c r="Q3653" s="14">
        <f>IFERROR(VLOOKUP($A3653,'Fielding Data'!$A:$H,MATCH(Q$1,'Fielding Data'!$A$1:$H$1,0),0),"Other")</f>
        <v>0</v>
      </c>
      <c r="R3653" s="14">
        <f>IFERROR(VLOOKUP($A3653,'Fielding Data'!$A:$H,MATCH(R$1,'Fielding Data'!$A$1:$H$1,0),0),"Other")</f>
        <v>0</v>
      </c>
      <c r="S3653" s="14">
        <f>IFERROR(VLOOKUP($A3653,'Fielding Data'!$A:$H,MATCH(S$1,'Fielding Data'!$A$1:$H$1,0),0),"Other")</f>
        <v>0</v>
      </c>
      <c r="T3653" s="14">
        <f>IFERROR(VLOOKUP($A3653,'Fielding Data'!$A:$H,MATCH(T$1,'Fielding Data'!$A$1:$H$1,0),0),"Other")</f>
        <v>0</v>
      </c>
      <c r="U3653" s="14">
        <f>SUMIFS('Fielding Data'!E:E,'Fielding Data'!$A:$A,'Hitting Data'!$A3653)</f>
        <v>0</v>
      </c>
      <c r="V3653" s="14">
        <f>SUMIFS('Fielding Data'!F:F,'Fielding Data'!$A:$A,'Hitting Data'!$A3653)</f>
        <v>0</v>
      </c>
      <c r="W3653" s="14">
        <f>SUMIFS('Fielding Data'!G:G,'Fielding Data'!$A:$A,'Hitting Data'!$A3653)</f>
        <v>0</v>
      </c>
      <c r="X3653" s="14">
        <f>SUMIFS('Fielding Data'!H:H,'Fielding Data'!$A:$A,'Hitting Data'!$A3653)</f>
        <v>0</v>
      </c>
    </row>
    <row r="3654" spans="1:24" x14ac:dyDescent="0.25">
      <c r="A3654" s="14" t="str">
        <f t="shared" si="57"/>
        <v>bussni012013</v>
      </c>
      <c r="B3654" s="19" t="s">
        <v>1889</v>
      </c>
      <c r="C3654" s="19">
        <v>2013</v>
      </c>
      <c r="D3654" s="19">
        <v>8</v>
      </c>
      <c r="E3654" s="19">
        <v>19</v>
      </c>
      <c r="F3654" s="19">
        <v>0</v>
      </c>
      <c r="G3654" s="19">
        <v>2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1</v>
      </c>
      <c r="O3654" s="19">
        <v>1</v>
      </c>
      <c r="P3654" s="14" t="str">
        <f>IFERROR(VLOOKUP($A3654,'Fielding Data'!$A:$H,MATCH(P$1,'Fielding Data'!$A$1:$H$1,0),0),"Other")</f>
        <v>CF</v>
      </c>
      <c r="Q3654" s="14">
        <f>IFERROR(VLOOKUP($A3654,'Fielding Data'!$A:$H,MATCH(Q$1,'Fielding Data'!$A$1:$H$1,0),0),"Other")</f>
        <v>0</v>
      </c>
      <c r="R3654" s="14">
        <f>IFERROR(VLOOKUP($A3654,'Fielding Data'!$A:$H,MATCH(R$1,'Fielding Data'!$A$1:$H$1,0),0),"Other")</f>
        <v>0</v>
      </c>
      <c r="S3654" s="14">
        <f>IFERROR(VLOOKUP($A3654,'Fielding Data'!$A:$H,MATCH(S$1,'Fielding Data'!$A$1:$H$1,0),0),"Other")</f>
        <v>0</v>
      </c>
      <c r="T3654" s="14">
        <f>IFERROR(VLOOKUP($A3654,'Fielding Data'!$A:$H,MATCH(T$1,'Fielding Data'!$A$1:$H$1,0),0),"Other")</f>
        <v>0</v>
      </c>
      <c r="U3654" s="14">
        <f>SUMIFS('Fielding Data'!E:E,'Fielding Data'!$A:$A,'Hitting Data'!$A3654)</f>
        <v>7</v>
      </c>
      <c r="V3654" s="14">
        <f>SUMIFS('Fielding Data'!F:F,'Fielding Data'!$A:$A,'Hitting Data'!$A3654)</f>
        <v>0</v>
      </c>
      <c r="W3654" s="14">
        <f>SUMIFS('Fielding Data'!G:G,'Fielding Data'!$A:$A,'Hitting Data'!$A3654)</f>
        <v>0</v>
      </c>
      <c r="X3654" s="14">
        <f>SUMIFS('Fielding Data'!H:H,'Fielding Data'!$A:$A,'Hitting Data'!$A3654)</f>
        <v>0</v>
      </c>
    </row>
    <row r="3655" spans="1:24" x14ac:dyDescent="0.25">
      <c r="A3655" s="14" t="str">
        <f t="shared" si="57"/>
        <v>butlebi032013</v>
      </c>
      <c r="B3655" s="19" t="s">
        <v>768</v>
      </c>
      <c r="C3655" s="19">
        <v>2013</v>
      </c>
      <c r="D3655" s="19">
        <v>162</v>
      </c>
      <c r="E3655" s="19">
        <v>582</v>
      </c>
      <c r="F3655" s="19">
        <v>62</v>
      </c>
      <c r="G3655" s="19">
        <v>168</v>
      </c>
      <c r="H3655" s="19">
        <v>27</v>
      </c>
      <c r="I3655" s="19">
        <v>0</v>
      </c>
      <c r="J3655" s="19">
        <v>15</v>
      </c>
      <c r="K3655" s="19">
        <v>82</v>
      </c>
      <c r="L3655" s="19">
        <v>0</v>
      </c>
      <c r="M3655" s="19">
        <v>0</v>
      </c>
      <c r="N3655" s="19">
        <v>79</v>
      </c>
      <c r="O3655" s="19">
        <v>102</v>
      </c>
      <c r="P3655" s="14" t="str">
        <f>IFERROR(VLOOKUP($A3655,'Fielding Data'!$A:$H,MATCH(P$1,'Fielding Data'!$A$1:$H$1,0),0),"Other")</f>
        <v>1B</v>
      </c>
      <c r="Q3655" s="14">
        <f>IFERROR(VLOOKUP($A3655,'Fielding Data'!$A:$H,MATCH(Q$1,'Fielding Data'!$A$1:$H$1,0),0),"Other")</f>
        <v>56</v>
      </c>
      <c r="R3655" s="14">
        <f>IFERROR(VLOOKUP($A3655,'Fielding Data'!$A:$H,MATCH(R$1,'Fielding Data'!$A$1:$H$1,0),0),"Other")</f>
        <v>0</v>
      </c>
      <c r="S3655" s="14">
        <f>IFERROR(VLOOKUP($A3655,'Fielding Data'!$A:$H,MATCH(S$1,'Fielding Data'!$A$1:$H$1,0),0),"Other")</f>
        <v>0</v>
      </c>
      <c r="T3655" s="14">
        <f>IFERROR(VLOOKUP($A3655,'Fielding Data'!$A:$H,MATCH(T$1,'Fielding Data'!$A$1:$H$1,0),0),"Other")</f>
        <v>4</v>
      </c>
      <c r="U3655" s="14">
        <f>SUMIFS('Fielding Data'!E:E,'Fielding Data'!$A:$A,'Hitting Data'!$A3655)</f>
        <v>56</v>
      </c>
      <c r="V3655" s="14">
        <f>SUMIFS('Fielding Data'!F:F,'Fielding Data'!$A:$A,'Hitting Data'!$A3655)</f>
        <v>0</v>
      </c>
      <c r="W3655" s="14">
        <f>SUMIFS('Fielding Data'!G:G,'Fielding Data'!$A:$A,'Hitting Data'!$A3655)</f>
        <v>0</v>
      </c>
      <c r="X3655" s="14">
        <f>SUMIFS('Fielding Data'!H:H,'Fielding Data'!$A:$A,'Hitting Data'!$A3655)</f>
        <v>4</v>
      </c>
    </row>
    <row r="3656" spans="1:24" x14ac:dyDescent="0.25">
      <c r="A3656" s="14" t="str">
        <f t="shared" si="57"/>
        <v>butlejo042013</v>
      </c>
      <c r="B3656" s="19" t="s">
        <v>1890</v>
      </c>
      <c r="C3656" s="19">
        <v>2013</v>
      </c>
      <c r="D3656" s="19">
        <v>8</v>
      </c>
      <c r="E3656" s="19">
        <v>12</v>
      </c>
      <c r="F3656" s="19">
        <v>3</v>
      </c>
      <c r="G3656" s="19">
        <v>4</v>
      </c>
      <c r="H3656" s="19">
        <v>2</v>
      </c>
      <c r="I3656" s="19">
        <v>0</v>
      </c>
      <c r="J3656" s="19">
        <v>0</v>
      </c>
      <c r="K3656" s="19">
        <v>1</v>
      </c>
      <c r="L3656" s="19">
        <v>0</v>
      </c>
      <c r="M3656" s="19">
        <v>0</v>
      </c>
      <c r="N3656" s="19">
        <v>3</v>
      </c>
      <c r="O3656" s="19">
        <v>6</v>
      </c>
      <c r="P3656" s="14" t="str">
        <f>IFERROR(VLOOKUP($A3656,'Fielding Data'!$A:$H,MATCH(P$1,'Fielding Data'!$A$1:$H$1,0),0),"Other")</f>
        <v>LF</v>
      </c>
      <c r="Q3656" s="14">
        <f>IFERROR(VLOOKUP($A3656,'Fielding Data'!$A:$H,MATCH(Q$1,'Fielding Data'!$A$1:$H$1,0),0),"Other")</f>
        <v>0</v>
      </c>
      <c r="R3656" s="14">
        <f>IFERROR(VLOOKUP($A3656,'Fielding Data'!$A:$H,MATCH(R$1,'Fielding Data'!$A$1:$H$1,0),0),"Other")</f>
        <v>0</v>
      </c>
      <c r="S3656" s="14">
        <f>IFERROR(VLOOKUP($A3656,'Fielding Data'!$A:$H,MATCH(S$1,'Fielding Data'!$A$1:$H$1,0),0),"Other")</f>
        <v>0</v>
      </c>
      <c r="T3656" s="14">
        <f>IFERROR(VLOOKUP($A3656,'Fielding Data'!$A:$H,MATCH(T$1,'Fielding Data'!$A$1:$H$1,0),0),"Other")</f>
        <v>0</v>
      </c>
      <c r="U3656" s="14">
        <f>SUMIFS('Fielding Data'!E:E,'Fielding Data'!$A:$A,'Hitting Data'!$A3656)</f>
        <v>3</v>
      </c>
      <c r="V3656" s="14">
        <f>SUMIFS('Fielding Data'!F:F,'Fielding Data'!$A:$A,'Hitting Data'!$A3656)</f>
        <v>0</v>
      </c>
      <c r="W3656" s="14">
        <f>SUMIFS('Fielding Data'!G:G,'Fielding Data'!$A:$A,'Hitting Data'!$A3656)</f>
        <v>0</v>
      </c>
      <c r="X3656" s="14">
        <f>SUMIFS('Fielding Data'!H:H,'Fielding Data'!$A:$A,'Hitting Data'!$A3656)</f>
        <v>0</v>
      </c>
    </row>
    <row r="3657" spans="1:24" x14ac:dyDescent="0.25">
      <c r="A3657" s="14" t="str">
        <f t="shared" si="57"/>
        <v>butleke012013</v>
      </c>
      <c r="B3657" s="19" t="s">
        <v>1891</v>
      </c>
      <c r="C3657" s="19">
        <v>2013</v>
      </c>
      <c r="D3657" s="19">
        <v>16</v>
      </c>
      <c r="E3657" s="19">
        <v>0</v>
      </c>
      <c r="F3657" s="19">
        <v>0</v>
      </c>
      <c r="G3657" s="19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4" t="str">
        <f>IFERROR(VLOOKUP($A3657,'Fielding Data'!$A:$H,MATCH(P$1,'Fielding Data'!$A$1:$H$1,0),0),"Other")</f>
        <v>P</v>
      </c>
      <c r="Q3657" s="14">
        <f>IFERROR(VLOOKUP($A3657,'Fielding Data'!$A:$H,MATCH(Q$1,'Fielding Data'!$A$1:$H$1,0),0),"Other")</f>
        <v>2</v>
      </c>
      <c r="R3657" s="14">
        <f>IFERROR(VLOOKUP($A3657,'Fielding Data'!$A:$H,MATCH(R$1,'Fielding Data'!$A$1:$H$1,0),0),"Other")</f>
        <v>1</v>
      </c>
      <c r="S3657" s="14">
        <f>IFERROR(VLOOKUP($A3657,'Fielding Data'!$A:$H,MATCH(S$1,'Fielding Data'!$A$1:$H$1,0),0),"Other")</f>
        <v>0</v>
      </c>
      <c r="T3657" s="14">
        <f>IFERROR(VLOOKUP($A3657,'Fielding Data'!$A:$H,MATCH(T$1,'Fielding Data'!$A$1:$H$1,0),0),"Other")</f>
        <v>0</v>
      </c>
      <c r="U3657" s="14">
        <f>SUMIFS('Fielding Data'!E:E,'Fielding Data'!$A:$A,'Hitting Data'!$A3657)</f>
        <v>2</v>
      </c>
      <c r="V3657" s="14">
        <f>SUMIFS('Fielding Data'!F:F,'Fielding Data'!$A:$A,'Hitting Data'!$A3657)</f>
        <v>1</v>
      </c>
      <c r="W3657" s="14">
        <f>SUMIFS('Fielding Data'!G:G,'Fielding Data'!$A:$A,'Hitting Data'!$A3657)</f>
        <v>0</v>
      </c>
      <c r="X3657" s="14">
        <f>SUMIFS('Fielding Data'!H:H,'Fielding Data'!$A:$A,'Hitting Data'!$A3657)</f>
        <v>0</v>
      </c>
    </row>
    <row r="3658" spans="1:24" x14ac:dyDescent="0.25">
      <c r="A3658" s="14" t="str">
        <f t="shared" si="57"/>
        <v>byrdati012013</v>
      </c>
      <c r="B3658" s="19" t="s">
        <v>67</v>
      </c>
      <c r="C3658" s="19">
        <v>2013</v>
      </c>
      <c r="D3658" s="19">
        <v>8</v>
      </c>
      <c r="E3658" s="19">
        <v>0</v>
      </c>
      <c r="F3658" s="19">
        <v>0</v>
      </c>
      <c r="G3658" s="19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4" t="str">
        <f>IFERROR(VLOOKUP($A3658,'Fielding Data'!$A:$H,MATCH(P$1,'Fielding Data'!$A$1:$H$1,0),0),"Other")</f>
        <v>P</v>
      </c>
      <c r="Q3658" s="14">
        <f>IFERROR(VLOOKUP($A3658,'Fielding Data'!$A:$H,MATCH(Q$1,'Fielding Data'!$A$1:$H$1,0),0),"Other")</f>
        <v>0</v>
      </c>
      <c r="R3658" s="14">
        <f>IFERROR(VLOOKUP($A3658,'Fielding Data'!$A:$H,MATCH(R$1,'Fielding Data'!$A$1:$H$1,0),0),"Other")</f>
        <v>0</v>
      </c>
      <c r="S3658" s="14">
        <f>IFERROR(VLOOKUP($A3658,'Fielding Data'!$A:$H,MATCH(S$1,'Fielding Data'!$A$1:$H$1,0),0),"Other")</f>
        <v>0</v>
      </c>
      <c r="T3658" s="14">
        <f>IFERROR(VLOOKUP($A3658,'Fielding Data'!$A:$H,MATCH(T$1,'Fielding Data'!$A$1:$H$1,0),0),"Other")</f>
        <v>0</v>
      </c>
      <c r="U3658" s="14">
        <f>SUMIFS('Fielding Data'!E:E,'Fielding Data'!$A:$A,'Hitting Data'!$A3658)</f>
        <v>0</v>
      </c>
      <c r="V3658" s="14">
        <f>SUMIFS('Fielding Data'!F:F,'Fielding Data'!$A:$A,'Hitting Data'!$A3658)</f>
        <v>0</v>
      </c>
      <c r="W3658" s="14">
        <f>SUMIFS('Fielding Data'!G:G,'Fielding Data'!$A:$A,'Hitting Data'!$A3658)</f>
        <v>0</v>
      </c>
      <c r="X3658" s="14">
        <f>SUMIFS('Fielding Data'!H:H,'Fielding Data'!$A:$A,'Hitting Data'!$A3658)</f>
        <v>0</v>
      </c>
    </row>
    <row r="3659" spans="1:24" x14ac:dyDescent="0.25">
      <c r="A3659" s="14" t="str">
        <f t="shared" si="57"/>
        <v>cabrace012013</v>
      </c>
      <c r="B3659" s="19" t="s">
        <v>1892</v>
      </c>
      <c r="C3659" s="19">
        <v>2013</v>
      </c>
      <c r="D3659" s="19">
        <v>8</v>
      </c>
      <c r="E3659" s="19">
        <v>0</v>
      </c>
      <c r="F3659" s="19">
        <v>0</v>
      </c>
      <c r="G3659" s="19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4" t="str">
        <f>IFERROR(VLOOKUP($A3659,'Fielding Data'!$A:$H,MATCH(P$1,'Fielding Data'!$A$1:$H$1,0),0),"Other")</f>
        <v>P</v>
      </c>
      <c r="Q3659" s="14">
        <f>IFERROR(VLOOKUP($A3659,'Fielding Data'!$A:$H,MATCH(Q$1,'Fielding Data'!$A$1:$H$1,0),0),"Other")</f>
        <v>0</v>
      </c>
      <c r="R3659" s="14">
        <f>IFERROR(VLOOKUP($A3659,'Fielding Data'!$A:$H,MATCH(R$1,'Fielding Data'!$A$1:$H$1,0),0),"Other")</f>
        <v>0</v>
      </c>
      <c r="S3659" s="14">
        <f>IFERROR(VLOOKUP($A3659,'Fielding Data'!$A:$H,MATCH(S$1,'Fielding Data'!$A$1:$H$1,0),0),"Other")</f>
        <v>0</v>
      </c>
      <c r="T3659" s="14">
        <f>IFERROR(VLOOKUP($A3659,'Fielding Data'!$A:$H,MATCH(T$1,'Fielding Data'!$A$1:$H$1,0),0),"Other")</f>
        <v>0</v>
      </c>
      <c r="U3659" s="14">
        <f>SUMIFS('Fielding Data'!E:E,'Fielding Data'!$A:$A,'Hitting Data'!$A3659)</f>
        <v>0</v>
      </c>
      <c r="V3659" s="14">
        <f>SUMIFS('Fielding Data'!F:F,'Fielding Data'!$A:$A,'Hitting Data'!$A3659)</f>
        <v>0</v>
      </c>
      <c r="W3659" s="14">
        <f>SUMIFS('Fielding Data'!G:G,'Fielding Data'!$A:$A,'Hitting Data'!$A3659)</f>
        <v>0</v>
      </c>
      <c r="X3659" s="14">
        <f>SUMIFS('Fielding Data'!H:H,'Fielding Data'!$A:$A,'Hitting Data'!$A3659)</f>
        <v>0</v>
      </c>
    </row>
    <row r="3660" spans="1:24" x14ac:dyDescent="0.25">
      <c r="A3660" s="14" t="str">
        <f t="shared" si="57"/>
        <v>cabreal032013</v>
      </c>
      <c r="B3660" s="19" t="s">
        <v>1676</v>
      </c>
      <c r="C3660" s="19">
        <v>2013</v>
      </c>
      <c r="D3660" s="19">
        <v>7</v>
      </c>
      <c r="E3660" s="19">
        <v>0</v>
      </c>
      <c r="F3660" s="19">
        <v>0</v>
      </c>
      <c r="G3660" s="19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4" t="str">
        <f>IFERROR(VLOOKUP($A3660,'Fielding Data'!$A:$H,MATCH(P$1,'Fielding Data'!$A$1:$H$1,0),0),"Other")</f>
        <v>P</v>
      </c>
      <c r="Q3660" s="14">
        <f>IFERROR(VLOOKUP($A3660,'Fielding Data'!$A:$H,MATCH(Q$1,'Fielding Data'!$A$1:$H$1,0),0),"Other")</f>
        <v>1</v>
      </c>
      <c r="R3660" s="14">
        <f>IFERROR(VLOOKUP($A3660,'Fielding Data'!$A:$H,MATCH(R$1,'Fielding Data'!$A$1:$H$1,0),0),"Other")</f>
        <v>2</v>
      </c>
      <c r="S3660" s="14">
        <f>IFERROR(VLOOKUP($A3660,'Fielding Data'!$A:$H,MATCH(S$1,'Fielding Data'!$A$1:$H$1,0),0),"Other")</f>
        <v>0</v>
      </c>
      <c r="T3660" s="14">
        <f>IFERROR(VLOOKUP($A3660,'Fielding Data'!$A:$H,MATCH(T$1,'Fielding Data'!$A$1:$H$1,0),0),"Other")</f>
        <v>0</v>
      </c>
      <c r="U3660" s="14">
        <f>SUMIFS('Fielding Data'!E:E,'Fielding Data'!$A:$A,'Hitting Data'!$A3660)</f>
        <v>1</v>
      </c>
      <c r="V3660" s="14">
        <f>SUMIFS('Fielding Data'!F:F,'Fielding Data'!$A:$A,'Hitting Data'!$A3660)</f>
        <v>2</v>
      </c>
      <c r="W3660" s="14">
        <f>SUMIFS('Fielding Data'!G:G,'Fielding Data'!$A:$A,'Hitting Data'!$A3660)</f>
        <v>0</v>
      </c>
      <c r="X3660" s="14">
        <f>SUMIFS('Fielding Data'!H:H,'Fielding Data'!$A:$A,'Hitting Data'!$A3660)</f>
        <v>0</v>
      </c>
    </row>
    <row r="3661" spans="1:24" x14ac:dyDescent="0.25">
      <c r="A3661" s="14" t="str">
        <f t="shared" si="57"/>
        <v>cabreas012013</v>
      </c>
      <c r="B3661" s="19" t="s">
        <v>769</v>
      </c>
      <c r="C3661" s="19">
        <v>2013</v>
      </c>
      <c r="D3661" s="19">
        <v>136</v>
      </c>
      <c r="E3661" s="19">
        <v>508</v>
      </c>
      <c r="F3661" s="19">
        <v>66</v>
      </c>
      <c r="G3661" s="19">
        <v>123</v>
      </c>
      <c r="H3661" s="19">
        <v>35</v>
      </c>
      <c r="I3661" s="19">
        <v>2</v>
      </c>
      <c r="J3661" s="19">
        <v>14</v>
      </c>
      <c r="K3661" s="19">
        <v>64</v>
      </c>
      <c r="L3661" s="19">
        <v>9</v>
      </c>
      <c r="M3661" s="19">
        <v>3</v>
      </c>
      <c r="N3661" s="19">
        <v>35</v>
      </c>
      <c r="O3661" s="19">
        <v>114</v>
      </c>
      <c r="P3661" s="14" t="str">
        <f>IFERROR(VLOOKUP($A3661,'Fielding Data'!$A:$H,MATCH(P$1,'Fielding Data'!$A$1:$H$1,0),0),"Other")</f>
        <v>SS</v>
      </c>
      <c r="Q3661" s="14">
        <f>IFERROR(VLOOKUP($A3661,'Fielding Data'!$A:$H,MATCH(Q$1,'Fielding Data'!$A$1:$H$1,0),0),"Other")</f>
        <v>180</v>
      </c>
      <c r="R3661" s="14">
        <f>IFERROR(VLOOKUP($A3661,'Fielding Data'!$A:$H,MATCH(R$1,'Fielding Data'!$A$1:$H$1,0),0),"Other")</f>
        <v>314</v>
      </c>
      <c r="S3661" s="14">
        <f>IFERROR(VLOOKUP($A3661,'Fielding Data'!$A:$H,MATCH(S$1,'Fielding Data'!$A$1:$H$1,0),0),"Other")</f>
        <v>9</v>
      </c>
      <c r="T3661" s="14">
        <f>IFERROR(VLOOKUP($A3661,'Fielding Data'!$A:$H,MATCH(T$1,'Fielding Data'!$A$1:$H$1,0),0),"Other")</f>
        <v>70</v>
      </c>
      <c r="U3661" s="14">
        <f>SUMIFS('Fielding Data'!E:E,'Fielding Data'!$A:$A,'Hitting Data'!$A3661)</f>
        <v>180</v>
      </c>
      <c r="V3661" s="14">
        <f>SUMIFS('Fielding Data'!F:F,'Fielding Data'!$A:$A,'Hitting Data'!$A3661)</f>
        <v>314</v>
      </c>
      <c r="W3661" s="14">
        <f>SUMIFS('Fielding Data'!G:G,'Fielding Data'!$A:$A,'Hitting Data'!$A3661)</f>
        <v>9</v>
      </c>
      <c r="X3661" s="14">
        <f>SUMIFS('Fielding Data'!H:H,'Fielding Data'!$A:$A,'Hitting Data'!$A3661)</f>
        <v>70</v>
      </c>
    </row>
    <row r="3662" spans="1:24" x14ac:dyDescent="0.25">
      <c r="A3662" s="14" t="str">
        <f t="shared" si="57"/>
        <v>cabreev012013</v>
      </c>
      <c r="B3662" s="19" t="s">
        <v>1060</v>
      </c>
      <c r="C3662" s="19">
        <v>2013</v>
      </c>
      <c r="D3662" s="19">
        <v>95</v>
      </c>
      <c r="E3662" s="19">
        <v>381</v>
      </c>
      <c r="F3662" s="19">
        <v>54</v>
      </c>
      <c r="G3662" s="19">
        <v>108</v>
      </c>
      <c r="H3662" s="19">
        <v>15</v>
      </c>
      <c r="I3662" s="19">
        <v>5</v>
      </c>
      <c r="J3662" s="19">
        <v>4</v>
      </c>
      <c r="K3662" s="19">
        <v>31</v>
      </c>
      <c r="L3662" s="19">
        <v>37</v>
      </c>
      <c r="M3662" s="19">
        <v>12</v>
      </c>
      <c r="N3662" s="19">
        <v>41</v>
      </c>
      <c r="O3662" s="19">
        <v>69</v>
      </c>
      <c r="P3662" s="14" t="str">
        <f>IFERROR(VLOOKUP($A3662,'Fielding Data'!$A:$H,MATCH(P$1,'Fielding Data'!$A$1:$H$1,0),0),"Other")</f>
        <v>SS</v>
      </c>
      <c r="Q3662" s="14">
        <f>IFERROR(VLOOKUP($A3662,'Fielding Data'!$A:$H,MATCH(Q$1,'Fielding Data'!$A$1:$H$1,0),0),"Other")</f>
        <v>143</v>
      </c>
      <c r="R3662" s="14">
        <f>IFERROR(VLOOKUP($A3662,'Fielding Data'!$A:$H,MATCH(R$1,'Fielding Data'!$A$1:$H$1,0),0),"Other")</f>
        <v>298</v>
      </c>
      <c r="S3662" s="14">
        <f>IFERROR(VLOOKUP($A3662,'Fielding Data'!$A:$H,MATCH(S$1,'Fielding Data'!$A$1:$H$1,0),0),"Other")</f>
        <v>6</v>
      </c>
      <c r="T3662" s="14">
        <f>IFERROR(VLOOKUP($A3662,'Fielding Data'!$A:$H,MATCH(T$1,'Fielding Data'!$A$1:$H$1,0),0),"Other")</f>
        <v>59</v>
      </c>
      <c r="U3662" s="14">
        <f>SUMIFS('Fielding Data'!E:E,'Fielding Data'!$A:$A,'Hitting Data'!$A3662)</f>
        <v>143</v>
      </c>
      <c r="V3662" s="14">
        <f>SUMIFS('Fielding Data'!F:F,'Fielding Data'!$A:$A,'Hitting Data'!$A3662)</f>
        <v>298</v>
      </c>
      <c r="W3662" s="14">
        <f>SUMIFS('Fielding Data'!G:G,'Fielding Data'!$A:$A,'Hitting Data'!$A3662)</f>
        <v>6</v>
      </c>
      <c r="X3662" s="14">
        <f>SUMIFS('Fielding Data'!H:H,'Fielding Data'!$A:$A,'Hitting Data'!$A3662)</f>
        <v>59</v>
      </c>
    </row>
    <row r="3663" spans="1:24" x14ac:dyDescent="0.25">
      <c r="A3663" s="14" t="str">
        <f t="shared" si="57"/>
        <v>cabreme012013</v>
      </c>
      <c r="B3663" s="19" t="s">
        <v>523</v>
      </c>
      <c r="C3663" s="19">
        <v>2013</v>
      </c>
      <c r="D3663" s="19">
        <v>88</v>
      </c>
      <c r="E3663" s="19">
        <v>344</v>
      </c>
      <c r="F3663" s="19">
        <v>39</v>
      </c>
      <c r="G3663" s="19">
        <v>96</v>
      </c>
      <c r="H3663" s="19">
        <v>15</v>
      </c>
      <c r="I3663" s="19">
        <v>2</v>
      </c>
      <c r="J3663" s="19">
        <v>3</v>
      </c>
      <c r="K3663" s="19">
        <v>30</v>
      </c>
      <c r="L3663" s="19">
        <v>2</v>
      </c>
      <c r="M3663" s="19">
        <v>2</v>
      </c>
      <c r="N3663" s="19">
        <v>23</v>
      </c>
      <c r="O3663" s="19">
        <v>47</v>
      </c>
      <c r="P3663" s="14" t="str">
        <f>IFERROR(VLOOKUP($A3663,'Fielding Data'!$A:$H,MATCH(P$1,'Fielding Data'!$A$1:$H$1,0),0),"Other")</f>
        <v>LF</v>
      </c>
      <c r="Q3663" s="14">
        <f>IFERROR(VLOOKUP($A3663,'Fielding Data'!$A:$H,MATCH(Q$1,'Fielding Data'!$A$1:$H$1,0),0),"Other")</f>
        <v>0</v>
      </c>
      <c r="R3663" s="14">
        <f>IFERROR(VLOOKUP($A3663,'Fielding Data'!$A:$H,MATCH(R$1,'Fielding Data'!$A$1:$H$1,0),0),"Other")</f>
        <v>0</v>
      </c>
      <c r="S3663" s="14">
        <f>IFERROR(VLOOKUP($A3663,'Fielding Data'!$A:$H,MATCH(S$1,'Fielding Data'!$A$1:$H$1,0),0),"Other")</f>
        <v>0</v>
      </c>
      <c r="T3663" s="14">
        <f>IFERROR(VLOOKUP($A3663,'Fielding Data'!$A:$H,MATCH(T$1,'Fielding Data'!$A$1:$H$1,0),0),"Other")</f>
        <v>0</v>
      </c>
      <c r="U3663" s="14">
        <f>SUMIFS('Fielding Data'!E:E,'Fielding Data'!$A:$A,'Hitting Data'!$A3663)</f>
        <v>126</v>
      </c>
      <c r="V3663" s="14">
        <f>SUMIFS('Fielding Data'!F:F,'Fielding Data'!$A:$A,'Hitting Data'!$A3663)</f>
        <v>3</v>
      </c>
      <c r="W3663" s="14">
        <f>SUMIFS('Fielding Data'!G:G,'Fielding Data'!$A:$A,'Hitting Data'!$A3663)</f>
        <v>1</v>
      </c>
      <c r="X3663" s="14">
        <f>SUMIFS('Fielding Data'!H:H,'Fielding Data'!$A:$A,'Hitting Data'!$A3663)</f>
        <v>0</v>
      </c>
    </row>
    <row r="3664" spans="1:24" x14ac:dyDescent="0.25">
      <c r="A3664" s="14" t="str">
        <f t="shared" si="57"/>
        <v>cabremi012013</v>
      </c>
      <c r="B3664" s="19" t="s">
        <v>358</v>
      </c>
      <c r="C3664" s="19">
        <v>2013</v>
      </c>
      <c r="D3664" s="19">
        <v>148</v>
      </c>
      <c r="E3664" s="19">
        <v>555</v>
      </c>
      <c r="F3664" s="19">
        <v>103</v>
      </c>
      <c r="G3664" s="19">
        <v>193</v>
      </c>
      <c r="H3664" s="19">
        <v>26</v>
      </c>
      <c r="I3664" s="19">
        <v>1</v>
      </c>
      <c r="J3664" s="19">
        <v>44</v>
      </c>
      <c r="K3664" s="19">
        <v>137</v>
      </c>
      <c r="L3664" s="19">
        <v>3</v>
      </c>
      <c r="M3664" s="19">
        <v>0</v>
      </c>
      <c r="N3664" s="19">
        <v>90</v>
      </c>
      <c r="O3664" s="19">
        <v>94</v>
      </c>
      <c r="P3664" s="14" t="str">
        <f>IFERROR(VLOOKUP($A3664,'Fielding Data'!$A:$H,MATCH(P$1,'Fielding Data'!$A$1:$H$1,0),0),"Other")</f>
        <v>3B</v>
      </c>
      <c r="Q3664" s="14">
        <f>IFERROR(VLOOKUP($A3664,'Fielding Data'!$A:$H,MATCH(Q$1,'Fielding Data'!$A$1:$H$1,0),0),"Other")</f>
        <v>87</v>
      </c>
      <c r="R3664" s="14">
        <f>IFERROR(VLOOKUP($A3664,'Fielding Data'!$A:$H,MATCH(R$1,'Fielding Data'!$A$1:$H$1,0),0),"Other")</f>
        <v>184</v>
      </c>
      <c r="S3664" s="14">
        <f>IFERROR(VLOOKUP($A3664,'Fielding Data'!$A:$H,MATCH(S$1,'Fielding Data'!$A$1:$H$1,0),0),"Other")</f>
        <v>12</v>
      </c>
      <c r="T3664" s="14">
        <f>IFERROR(VLOOKUP($A3664,'Fielding Data'!$A:$H,MATCH(T$1,'Fielding Data'!$A$1:$H$1,0),0),"Other")</f>
        <v>24</v>
      </c>
      <c r="U3664" s="14">
        <f>SUMIFS('Fielding Data'!E:E,'Fielding Data'!$A:$A,'Hitting Data'!$A3664)</f>
        <v>87</v>
      </c>
      <c r="V3664" s="14">
        <f>SUMIFS('Fielding Data'!F:F,'Fielding Data'!$A:$A,'Hitting Data'!$A3664)</f>
        <v>184</v>
      </c>
      <c r="W3664" s="14">
        <f>SUMIFS('Fielding Data'!G:G,'Fielding Data'!$A:$A,'Hitting Data'!$A3664)</f>
        <v>12</v>
      </c>
      <c r="X3664" s="14">
        <f>SUMIFS('Fielding Data'!H:H,'Fielding Data'!$A:$A,'Hitting Data'!$A3664)</f>
        <v>24</v>
      </c>
    </row>
    <row r="3665" spans="1:24" x14ac:dyDescent="0.25">
      <c r="A3665" s="14" t="str">
        <f t="shared" si="57"/>
        <v>cahiltr012013</v>
      </c>
      <c r="B3665" s="19" t="s">
        <v>1061</v>
      </c>
      <c r="C3665" s="19">
        <v>2013</v>
      </c>
      <c r="D3665" s="19">
        <v>26</v>
      </c>
      <c r="E3665" s="19">
        <v>49</v>
      </c>
      <c r="F3665" s="19">
        <v>2</v>
      </c>
      <c r="G3665" s="19">
        <v>4</v>
      </c>
      <c r="H3665" s="19">
        <v>1</v>
      </c>
      <c r="I3665" s="19">
        <v>1</v>
      </c>
      <c r="J3665" s="19">
        <v>0</v>
      </c>
      <c r="K3665" s="19">
        <v>5</v>
      </c>
      <c r="L3665" s="19">
        <v>0</v>
      </c>
      <c r="M3665" s="19">
        <v>0</v>
      </c>
      <c r="N3665" s="19">
        <v>0</v>
      </c>
      <c r="O3665" s="19">
        <v>20</v>
      </c>
      <c r="P3665" s="14" t="str">
        <f>IFERROR(VLOOKUP($A3665,'Fielding Data'!$A:$H,MATCH(P$1,'Fielding Data'!$A$1:$H$1,0),0),"Other")</f>
        <v>P</v>
      </c>
      <c r="Q3665" s="14">
        <f>IFERROR(VLOOKUP($A3665,'Fielding Data'!$A:$H,MATCH(Q$1,'Fielding Data'!$A$1:$H$1,0),0),"Other")</f>
        <v>4</v>
      </c>
      <c r="R3665" s="14">
        <f>IFERROR(VLOOKUP($A3665,'Fielding Data'!$A:$H,MATCH(R$1,'Fielding Data'!$A$1:$H$1,0),0),"Other")</f>
        <v>36</v>
      </c>
      <c r="S3665" s="14">
        <f>IFERROR(VLOOKUP($A3665,'Fielding Data'!$A:$H,MATCH(S$1,'Fielding Data'!$A$1:$H$1,0),0),"Other")</f>
        <v>0</v>
      </c>
      <c r="T3665" s="14">
        <f>IFERROR(VLOOKUP($A3665,'Fielding Data'!$A:$H,MATCH(T$1,'Fielding Data'!$A$1:$H$1,0),0),"Other")</f>
        <v>3</v>
      </c>
      <c r="U3665" s="14">
        <f>SUMIFS('Fielding Data'!E:E,'Fielding Data'!$A:$A,'Hitting Data'!$A3665)</f>
        <v>4</v>
      </c>
      <c r="V3665" s="14">
        <f>SUMIFS('Fielding Data'!F:F,'Fielding Data'!$A:$A,'Hitting Data'!$A3665)</f>
        <v>36</v>
      </c>
      <c r="W3665" s="14">
        <f>SUMIFS('Fielding Data'!G:G,'Fielding Data'!$A:$A,'Hitting Data'!$A3665)</f>
        <v>0</v>
      </c>
      <c r="X3665" s="14">
        <f>SUMIFS('Fielding Data'!H:H,'Fielding Data'!$A:$A,'Hitting Data'!$A3665)</f>
        <v>3</v>
      </c>
    </row>
    <row r="3666" spans="1:24" x14ac:dyDescent="0.25">
      <c r="A3666" s="14" t="str">
        <f t="shared" si="57"/>
        <v>cainlo012013</v>
      </c>
      <c r="B3666" s="19" t="s">
        <v>1239</v>
      </c>
      <c r="C3666" s="19">
        <v>2013</v>
      </c>
      <c r="D3666" s="19">
        <v>115</v>
      </c>
      <c r="E3666" s="19">
        <v>399</v>
      </c>
      <c r="F3666" s="19">
        <v>54</v>
      </c>
      <c r="G3666" s="19">
        <v>100</v>
      </c>
      <c r="H3666" s="19">
        <v>21</v>
      </c>
      <c r="I3666" s="19">
        <v>3</v>
      </c>
      <c r="J3666" s="19">
        <v>4</v>
      </c>
      <c r="K3666" s="19">
        <v>46</v>
      </c>
      <c r="L3666" s="19">
        <v>14</v>
      </c>
      <c r="M3666" s="19">
        <v>6</v>
      </c>
      <c r="N3666" s="19">
        <v>33</v>
      </c>
      <c r="O3666" s="19">
        <v>90</v>
      </c>
      <c r="P3666" s="14" t="str">
        <f>IFERROR(VLOOKUP($A3666,'Fielding Data'!$A:$H,MATCH(P$1,'Fielding Data'!$A$1:$H$1,0),0),"Other")</f>
        <v>CF</v>
      </c>
      <c r="Q3666" s="14">
        <f>IFERROR(VLOOKUP($A3666,'Fielding Data'!$A:$H,MATCH(Q$1,'Fielding Data'!$A$1:$H$1,0),0),"Other")</f>
        <v>0</v>
      </c>
      <c r="R3666" s="14">
        <f>IFERROR(VLOOKUP($A3666,'Fielding Data'!$A:$H,MATCH(R$1,'Fielding Data'!$A$1:$H$1,0),0),"Other")</f>
        <v>0</v>
      </c>
      <c r="S3666" s="14">
        <f>IFERROR(VLOOKUP($A3666,'Fielding Data'!$A:$H,MATCH(S$1,'Fielding Data'!$A$1:$H$1,0),0),"Other")</f>
        <v>0</v>
      </c>
      <c r="T3666" s="14">
        <f>IFERROR(VLOOKUP($A3666,'Fielding Data'!$A:$H,MATCH(T$1,'Fielding Data'!$A$1:$H$1,0),0),"Other")</f>
        <v>0</v>
      </c>
      <c r="U3666" s="14">
        <f>SUMIFS('Fielding Data'!E:E,'Fielding Data'!$A:$A,'Hitting Data'!$A3666)</f>
        <v>296</v>
      </c>
      <c r="V3666" s="14">
        <f>SUMIFS('Fielding Data'!F:F,'Fielding Data'!$A:$A,'Hitting Data'!$A3666)</f>
        <v>7</v>
      </c>
      <c r="W3666" s="14">
        <f>SUMIFS('Fielding Data'!G:G,'Fielding Data'!$A:$A,'Hitting Data'!$A3666)</f>
        <v>3</v>
      </c>
      <c r="X3666" s="14">
        <f>SUMIFS('Fielding Data'!H:H,'Fielding Data'!$A:$A,'Hitting Data'!$A3666)</f>
        <v>0</v>
      </c>
    </row>
    <row r="3667" spans="1:24" x14ac:dyDescent="0.25">
      <c r="A3667" s="14" t="str">
        <f t="shared" si="57"/>
        <v>cainma012013</v>
      </c>
      <c r="B3667" s="19" t="s">
        <v>524</v>
      </c>
      <c r="C3667" s="19">
        <v>2013</v>
      </c>
      <c r="D3667" s="19">
        <v>30</v>
      </c>
      <c r="E3667" s="19">
        <v>52</v>
      </c>
      <c r="F3667" s="19">
        <v>0</v>
      </c>
      <c r="G3667" s="19">
        <v>5</v>
      </c>
      <c r="H3667" s="19">
        <v>0</v>
      </c>
      <c r="I3667" s="19">
        <v>0</v>
      </c>
      <c r="J3667" s="19">
        <v>0</v>
      </c>
      <c r="K3667" s="19">
        <v>2</v>
      </c>
      <c r="L3667" s="19">
        <v>0</v>
      </c>
      <c r="M3667" s="19">
        <v>0</v>
      </c>
      <c r="N3667" s="19">
        <v>2</v>
      </c>
      <c r="O3667" s="19">
        <v>22</v>
      </c>
      <c r="P3667" s="14" t="str">
        <f>IFERROR(VLOOKUP($A3667,'Fielding Data'!$A:$H,MATCH(P$1,'Fielding Data'!$A$1:$H$1,0),0),"Other")</f>
        <v>P</v>
      </c>
      <c r="Q3667" s="14">
        <f>IFERROR(VLOOKUP($A3667,'Fielding Data'!$A:$H,MATCH(Q$1,'Fielding Data'!$A$1:$H$1,0),0),"Other")</f>
        <v>12</v>
      </c>
      <c r="R3667" s="14">
        <f>IFERROR(VLOOKUP($A3667,'Fielding Data'!$A:$H,MATCH(R$1,'Fielding Data'!$A$1:$H$1,0),0),"Other")</f>
        <v>25</v>
      </c>
      <c r="S3667" s="14">
        <f>IFERROR(VLOOKUP($A3667,'Fielding Data'!$A:$H,MATCH(S$1,'Fielding Data'!$A$1:$H$1,0),0),"Other")</f>
        <v>1</v>
      </c>
      <c r="T3667" s="14">
        <f>IFERROR(VLOOKUP($A3667,'Fielding Data'!$A:$H,MATCH(T$1,'Fielding Data'!$A$1:$H$1,0),0),"Other")</f>
        <v>2</v>
      </c>
      <c r="U3667" s="14">
        <f>SUMIFS('Fielding Data'!E:E,'Fielding Data'!$A:$A,'Hitting Data'!$A3667)</f>
        <v>12</v>
      </c>
      <c r="V3667" s="14">
        <f>SUMIFS('Fielding Data'!F:F,'Fielding Data'!$A:$A,'Hitting Data'!$A3667)</f>
        <v>25</v>
      </c>
      <c r="W3667" s="14">
        <f>SUMIFS('Fielding Data'!G:G,'Fielding Data'!$A:$A,'Hitting Data'!$A3667)</f>
        <v>1</v>
      </c>
      <c r="X3667" s="14">
        <f>SUMIFS('Fielding Data'!H:H,'Fielding Data'!$A:$A,'Hitting Data'!$A3667)</f>
        <v>2</v>
      </c>
    </row>
    <row r="3668" spans="1:24" x14ac:dyDescent="0.25">
      <c r="A3668" s="14" t="str">
        <f t="shared" si="57"/>
        <v>calhoko012013</v>
      </c>
      <c r="B3668" s="19" t="s">
        <v>1678</v>
      </c>
      <c r="C3668" s="19">
        <v>2013</v>
      </c>
      <c r="D3668" s="19">
        <v>58</v>
      </c>
      <c r="E3668" s="19">
        <v>195</v>
      </c>
      <c r="F3668" s="19">
        <v>29</v>
      </c>
      <c r="G3668" s="19">
        <v>55</v>
      </c>
      <c r="H3668" s="19">
        <v>7</v>
      </c>
      <c r="I3668" s="19">
        <v>2</v>
      </c>
      <c r="J3668" s="19">
        <v>8</v>
      </c>
      <c r="K3668" s="19">
        <v>32</v>
      </c>
      <c r="L3668" s="19">
        <v>2</v>
      </c>
      <c r="M3668" s="19">
        <v>2</v>
      </c>
      <c r="N3668" s="19">
        <v>21</v>
      </c>
      <c r="O3668" s="19">
        <v>41</v>
      </c>
      <c r="P3668" s="14" t="str">
        <f>IFERROR(VLOOKUP($A3668,'Fielding Data'!$A:$H,MATCH(P$1,'Fielding Data'!$A$1:$H$1,0),0),"Other")</f>
        <v>1B</v>
      </c>
      <c r="Q3668" s="14">
        <f>IFERROR(VLOOKUP($A3668,'Fielding Data'!$A:$H,MATCH(Q$1,'Fielding Data'!$A$1:$H$1,0),0),"Other")</f>
        <v>44</v>
      </c>
      <c r="R3668" s="14">
        <f>IFERROR(VLOOKUP($A3668,'Fielding Data'!$A:$H,MATCH(R$1,'Fielding Data'!$A$1:$H$1,0),0),"Other")</f>
        <v>4</v>
      </c>
      <c r="S3668" s="14">
        <f>IFERROR(VLOOKUP($A3668,'Fielding Data'!$A:$H,MATCH(S$1,'Fielding Data'!$A$1:$H$1,0),0),"Other")</f>
        <v>2</v>
      </c>
      <c r="T3668" s="14">
        <f>IFERROR(VLOOKUP($A3668,'Fielding Data'!$A:$H,MATCH(T$1,'Fielding Data'!$A$1:$H$1,0),0),"Other")</f>
        <v>3</v>
      </c>
      <c r="U3668" s="14">
        <f>SUMIFS('Fielding Data'!E:E,'Fielding Data'!$A:$A,'Hitting Data'!$A3668)</f>
        <v>152</v>
      </c>
      <c r="V3668" s="14">
        <f>SUMIFS('Fielding Data'!F:F,'Fielding Data'!$A:$A,'Hitting Data'!$A3668)</f>
        <v>8</v>
      </c>
      <c r="W3668" s="14">
        <f>SUMIFS('Fielding Data'!G:G,'Fielding Data'!$A:$A,'Hitting Data'!$A3668)</f>
        <v>8</v>
      </c>
      <c r="X3668" s="14">
        <f>SUMIFS('Fielding Data'!H:H,'Fielding Data'!$A:$A,'Hitting Data'!$A3668)</f>
        <v>6</v>
      </c>
    </row>
    <row r="3669" spans="1:24" x14ac:dyDescent="0.25">
      <c r="A3669" s="14" t="str">
        <f t="shared" si="57"/>
        <v>caminar012013</v>
      </c>
      <c r="B3669" s="19" t="s">
        <v>1893</v>
      </c>
      <c r="C3669" s="19">
        <v>2013</v>
      </c>
      <c r="D3669" s="19">
        <v>13</v>
      </c>
      <c r="E3669" s="19">
        <v>0</v>
      </c>
      <c r="F3669" s="19">
        <v>0</v>
      </c>
      <c r="G3669" s="19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4" t="str">
        <f>IFERROR(VLOOKUP($A3669,'Fielding Data'!$A:$H,MATCH(P$1,'Fielding Data'!$A$1:$H$1,0),0),"Other")</f>
        <v>P</v>
      </c>
      <c r="Q3669" s="14">
        <f>IFERROR(VLOOKUP($A3669,'Fielding Data'!$A:$H,MATCH(Q$1,'Fielding Data'!$A$1:$H$1,0),0),"Other")</f>
        <v>0</v>
      </c>
      <c r="R3669" s="14">
        <f>IFERROR(VLOOKUP($A3669,'Fielding Data'!$A:$H,MATCH(R$1,'Fielding Data'!$A$1:$H$1,0),0),"Other")</f>
        <v>0</v>
      </c>
      <c r="S3669" s="14">
        <f>IFERROR(VLOOKUP($A3669,'Fielding Data'!$A:$H,MATCH(S$1,'Fielding Data'!$A$1:$H$1,0),0),"Other")</f>
        <v>0</v>
      </c>
      <c r="T3669" s="14">
        <f>IFERROR(VLOOKUP($A3669,'Fielding Data'!$A:$H,MATCH(T$1,'Fielding Data'!$A$1:$H$1,0),0),"Other")</f>
        <v>0</v>
      </c>
      <c r="U3669" s="14">
        <f>SUMIFS('Fielding Data'!E:E,'Fielding Data'!$A:$A,'Hitting Data'!$A3669)</f>
        <v>0</v>
      </c>
      <c r="V3669" s="14">
        <f>SUMIFS('Fielding Data'!F:F,'Fielding Data'!$A:$A,'Hitting Data'!$A3669)</f>
        <v>0</v>
      </c>
      <c r="W3669" s="14">
        <f>SUMIFS('Fielding Data'!G:G,'Fielding Data'!$A:$A,'Hitting Data'!$A3669)</f>
        <v>0</v>
      </c>
      <c r="X3669" s="14">
        <f>SUMIFS('Fielding Data'!H:H,'Fielding Data'!$A:$A,'Hitting Data'!$A3669)</f>
        <v>0</v>
      </c>
    </row>
    <row r="3670" spans="1:24" x14ac:dyDescent="0.25">
      <c r="A3670" s="14" t="str">
        <f t="shared" si="57"/>
        <v>campato012013</v>
      </c>
      <c r="B3670" s="19" t="s">
        <v>1445</v>
      </c>
      <c r="C3670" s="19">
        <v>2013</v>
      </c>
      <c r="D3670" s="19">
        <v>29</v>
      </c>
      <c r="E3670" s="19">
        <v>46</v>
      </c>
      <c r="F3670" s="19">
        <v>10</v>
      </c>
      <c r="G3670" s="19">
        <v>12</v>
      </c>
      <c r="H3670" s="19">
        <v>0</v>
      </c>
      <c r="I3670" s="19">
        <v>1</v>
      </c>
      <c r="J3670" s="19">
        <v>0</v>
      </c>
      <c r="K3670" s="19">
        <v>0</v>
      </c>
      <c r="L3670" s="19">
        <v>8</v>
      </c>
      <c r="M3670" s="19">
        <v>2</v>
      </c>
      <c r="N3670" s="19">
        <v>8</v>
      </c>
      <c r="O3670" s="19">
        <v>14</v>
      </c>
      <c r="P3670" s="14" t="str">
        <f>IFERROR(VLOOKUP($A3670,'Fielding Data'!$A:$H,MATCH(P$1,'Fielding Data'!$A$1:$H$1,0),0),"Other")</f>
        <v>CF</v>
      </c>
      <c r="Q3670" s="14">
        <f>IFERROR(VLOOKUP($A3670,'Fielding Data'!$A:$H,MATCH(Q$1,'Fielding Data'!$A$1:$H$1,0),0),"Other")</f>
        <v>0</v>
      </c>
      <c r="R3670" s="14">
        <f>IFERROR(VLOOKUP($A3670,'Fielding Data'!$A:$H,MATCH(R$1,'Fielding Data'!$A$1:$H$1,0),0),"Other")</f>
        <v>0</v>
      </c>
      <c r="S3670" s="14">
        <f>IFERROR(VLOOKUP($A3670,'Fielding Data'!$A:$H,MATCH(S$1,'Fielding Data'!$A$1:$H$1,0),0),"Other")</f>
        <v>0</v>
      </c>
      <c r="T3670" s="14">
        <f>IFERROR(VLOOKUP($A3670,'Fielding Data'!$A:$H,MATCH(T$1,'Fielding Data'!$A$1:$H$1,0),0),"Other")</f>
        <v>0</v>
      </c>
      <c r="U3670" s="14">
        <f>SUMIFS('Fielding Data'!E:E,'Fielding Data'!$A:$A,'Hitting Data'!$A3670)</f>
        <v>14</v>
      </c>
      <c r="V3670" s="14">
        <f>SUMIFS('Fielding Data'!F:F,'Fielding Data'!$A:$A,'Hitting Data'!$A3670)</f>
        <v>1</v>
      </c>
      <c r="W3670" s="14">
        <f>SUMIFS('Fielding Data'!G:G,'Fielding Data'!$A:$A,'Hitting Data'!$A3670)</f>
        <v>1</v>
      </c>
      <c r="X3670" s="14">
        <f>SUMIFS('Fielding Data'!H:H,'Fielding Data'!$A:$A,'Hitting Data'!$A3670)</f>
        <v>0</v>
      </c>
    </row>
    <row r="3671" spans="1:24" x14ac:dyDescent="0.25">
      <c r="A3671" s="14" t="str">
        <f t="shared" si="57"/>
        <v>campsh012013</v>
      </c>
      <c r="B3671" s="19" t="s">
        <v>430</v>
      </c>
      <c r="C3671" s="19">
        <v>2013</v>
      </c>
      <c r="D3671" s="19">
        <v>26</v>
      </c>
      <c r="E3671" s="19">
        <v>0</v>
      </c>
      <c r="F3671" s="19">
        <v>0</v>
      </c>
      <c r="G3671" s="19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4" t="str">
        <f>IFERROR(VLOOKUP($A3671,'Fielding Data'!$A:$H,MATCH(P$1,'Fielding Data'!$A$1:$H$1,0),0),"Other")</f>
        <v>P</v>
      </c>
      <c r="Q3671" s="14">
        <f>IFERROR(VLOOKUP($A3671,'Fielding Data'!$A:$H,MATCH(Q$1,'Fielding Data'!$A$1:$H$1,0),0),"Other")</f>
        <v>4</v>
      </c>
      <c r="R3671" s="14">
        <f>IFERROR(VLOOKUP($A3671,'Fielding Data'!$A:$H,MATCH(R$1,'Fielding Data'!$A$1:$H$1,0),0),"Other")</f>
        <v>3</v>
      </c>
      <c r="S3671" s="14">
        <f>IFERROR(VLOOKUP($A3671,'Fielding Data'!$A:$H,MATCH(S$1,'Fielding Data'!$A$1:$H$1,0),0),"Other")</f>
        <v>2</v>
      </c>
      <c r="T3671" s="14">
        <f>IFERROR(VLOOKUP($A3671,'Fielding Data'!$A:$H,MATCH(T$1,'Fielding Data'!$A$1:$H$1,0),0),"Other")</f>
        <v>0</v>
      </c>
      <c r="U3671" s="14">
        <f>SUMIFS('Fielding Data'!E:E,'Fielding Data'!$A:$A,'Hitting Data'!$A3671)</f>
        <v>4</v>
      </c>
      <c r="V3671" s="14">
        <f>SUMIFS('Fielding Data'!F:F,'Fielding Data'!$A:$A,'Hitting Data'!$A3671)</f>
        <v>3</v>
      </c>
      <c r="W3671" s="14">
        <f>SUMIFS('Fielding Data'!G:G,'Fielding Data'!$A:$A,'Hitting Data'!$A3671)</f>
        <v>2</v>
      </c>
      <c r="X3671" s="14">
        <f>SUMIFS('Fielding Data'!H:H,'Fielding Data'!$A:$A,'Hitting Data'!$A3671)</f>
        <v>0</v>
      </c>
    </row>
    <row r="3672" spans="1:24" x14ac:dyDescent="0.25">
      <c r="A3672" s="14" t="str">
        <f t="shared" si="57"/>
        <v>canoro012013</v>
      </c>
      <c r="B3672" s="19" t="s">
        <v>525</v>
      </c>
      <c r="C3672" s="19">
        <v>2013</v>
      </c>
      <c r="D3672" s="19">
        <v>160</v>
      </c>
      <c r="E3672" s="19">
        <v>605</v>
      </c>
      <c r="F3672" s="19">
        <v>81</v>
      </c>
      <c r="G3672" s="19">
        <v>190</v>
      </c>
      <c r="H3672" s="19">
        <v>41</v>
      </c>
      <c r="I3672" s="19">
        <v>0</v>
      </c>
      <c r="J3672" s="19">
        <v>27</v>
      </c>
      <c r="K3672" s="19">
        <v>107</v>
      </c>
      <c r="L3672" s="19">
        <v>7</v>
      </c>
      <c r="M3672" s="19">
        <v>1</v>
      </c>
      <c r="N3672" s="19">
        <v>65</v>
      </c>
      <c r="O3672" s="19">
        <v>85</v>
      </c>
      <c r="P3672" s="14" t="str">
        <f>IFERROR(VLOOKUP($A3672,'Fielding Data'!$A:$H,MATCH(P$1,'Fielding Data'!$A$1:$H$1,0),0),"Other")</f>
        <v>2B</v>
      </c>
      <c r="Q3672" s="14">
        <f>IFERROR(VLOOKUP($A3672,'Fielding Data'!$A:$H,MATCH(Q$1,'Fielding Data'!$A$1:$H$1,0),0),"Other")</f>
        <v>247</v>
      </c>
      <c r="R3672" s="14">
        <f>IFERROR(VLOOKUP($A3672,'Fielding Data'!$A:$H,MATCH(R$1,'Fielding Data'!$A$1:$H$1,0),0),"Other")</f>
        <v>404</v>
      </c>
      <c r="S3672" s="14">
        <f>IFERROR(VLOOKUP($A3672,'Fielding Data'!$A:$H,MATCH(S$1,'Fielding Data'!$A$1:$H$1,0),0),"Other")</f>
        <v>6</v>
      </c>
      <c r="T3672" s="14">
        <f>IFERROR(VLOOKUP($A3672,'Fielding Data'!$A:$H,MATCH(T$1,'Fielding Data'!$A$1:$H$1,0),0),"Other")</f>
        <v>88</v>
      </c>
      <c r="U3672" s="14">
        <f>SUMIFS('Fielding Data'!E:E,'Fielding Data'!$A:$A,'Hitting Data'!$A3672)</f>
        <v>247</v>
      </c>
      <c r="V3672" s="14">
        <f>SUMIFS('Fielding Data'!F:F,'Fielding Data'!$A:$A,'Hitting Data'!$A3672)</f>
        <v>404</v>
      </c>
      <c r="W3672" s="14">
        <f>SUMIFS('Fielding Data'!G:G,'Fielding Data'!$A:$A,'Hitting Data'!$A3672)</f>
        <v>6</v>
      </c>
      <c r="X3672" s="14">
        <f>SUMIFS('Fielding Data'!H:H,'Fielding Data'!$A:$A,'Hitting Data'!$A3672)</f>
        <v>88</v>
      </c>
    </row>
    <row r="3673" spans="1:24" x14ac:dyDescent="0.25">
      <c r="A3673" s="14" t="str">
        <f t="shared" si="57"/>
        <v>cappsca012013</v>
      </c>
      <c r="B3673" s="19" t="s">
        <v>1679</v>
      </c>
      <c r="C3673" s="19">
        <v>2013</v>
      </c>
      <c r="D3673" s="19">
        <v>53</v>
      </c>
      <c r="E3673" s="19">
        <v>0</v>
      </c>
      <c r="F3673" s="19">
        <v>0</v>
      </c>
      <c r="G3673" s="19">
        <v>0</v>
      </c>
      <c r="H3673" s="19">
        <v>0</v>
      </c>
      <c r="I3673" s="19">
        <v>0</v>
      </c>
      <c r="J3673" s="19">
        <v>0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4" t="str">
        <f>IFERROR(VLOOKUP($A3673,'Fielding Data'!$A:$H,MATCH(P$1,'Fielding Data'!$A$1:$H$1,0),0),"Other")</f>
        <v>P</v>
      </c>
      <c r="Q3673" s="14">
        <f>IFERROR(VLOOKUP($A3673,'Fielding Data'!$A:$H,MATCH(Q$1,'Fielding Data'!$A$1:$H$1,0),0),"Other")</f>
        <v>2</v>
      </c>
      <c r="R3673" s="14">
        <f>IFERROR(VLOOKUP($A3673,'Fielding Data'!$A:$H,MATCH(R$1,'Fielding Data'!$A$1:$H$1,0),0),"Other")</f>
        <v>6</v>
      </c>
      <c r="S3673" s="14">
        <f>IFERROR(VLOOKUP($A3673,'Fielding Data'!$A:$H,MATCH(S$1,'Fielding Data'!$A$1:$H$1,0),0),"Other")</f>
        <v>0</v>
      </c>
      <c r="T3673" s="14">
        <f>IFERROR(VLOOKUP($A3673,'Fielding Data'!$A:$H,MATCH(T$1,'Fielding Data'!$A$1:$H$1,0),0),"Other")</f>
        <v>0</v>
      </c>
      <c r="U3673" s="14">
        <f>SUMIFS('Fielding Data'!E:E,'Fielding Data'!$A:$A,'Hitting Data'!$A3673)</f>
        <v>2</v>
      </c>
      <c r="V3673" s="14">
        <f>SUMIFS('Fielding Data'!F:F,'Fielding Data'!$A:$A,'Hitting Data'!$A3673)</f>
        <v>6</v>
      </c>
      <c r="W3673" s="14">
        <f>SUMIFS('Fielding Data'!G:G,'Fielding Data'!$A:$A,'Hitting Data'!$A3673)</f>
        <v>0</v>
      </c>
      <c r="X3673" s="14">
        <f>SUMIFS('Fielding Data'!H:H,'Fielding Data'!$A:$A,'Hitting Data'!$A3673)</f>
        <v>0</v>
      </c>
    </row>
    <row r="3674" spans="1:24" x14ac:dyDescent="0.25">
      <c r="A3674" s="14" t="str">
        <f t="shared" si="57"/>
        <v>capuach012013</v>
      </c>
      <c r="B3674" s="19" t="s">
        <v>359</v>
      </c>
      <c r="C3674" s="19">
        <v>2013</v>
      </c>
      <c r="D3674" s="19">
        <v>24</v>
      </c>
      <c r="E3674" s="19">
        <v>24</v>
      </c>
      <c r="F3674" s="19">
        <v>1</v>
      </c>
      <c r="G3674" s="19">
        <v>1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1</v>
      </c>
      <c r="O3674" s="19">
        <v>8</v>
      </c>
      <c r="P3674" s="14" t="str">
        <f>IFERROR(VLOOKUP($A3674,'Fielding Data'!$A:$H,MATCH(P$1,'Fielding Data'!$A$1:$H$1,0),0),"Other")</f>
        <v>P</v>
      </c>
      <c r="Q3674" s="14">
        <f>IFERROR(VLOOKUP($A3674,'Fielding Data'!$A:$H,MATCH(Q$1,'Fielding Data'!$A$1:$H$1,0),0),"Other")</f>
        <v>5</v>
      </c>
      <c r="R3674" s="14">
        <f>IFERROR(VLOOKUP($A3674,'Fielding Data'!$A:$H,MATCH(R$1,'Fielding Data'!$A$1:$H$1,0),0),"Other")</f>
        <v>14</v>
      </c>
      <c r="S3674" s="14">
        <f>IFERROR(VLOOKUP($A3674,'Fielding Data'!$A:$H,MATCH(S$1,'Fielding Data'!$A$1:$H$1,0),0),"Other")</f>
        <v>0</v>
      </c>
      <c r="T3674" s="14">
        <f>IFERROR(VLOOKUP($A3674,'Fielding Data'!$A:$H,MATCH(T$1,'Fielding Data'!$A$1:$H$1,0),0),"Other")</f>
        <v>1</v>
      </c>
      <c r="U3674" s="14">
        <f>SUMIFS('Fielding Data'!E:E,'Fielding Data'!$A:$A,'Hitting Data'!$A3674)</f>
        <v>5</v>
      </c>
      <c r="V3674" s="14">
        <f>SUMIFS('Fielding Data'!F:F,'Fielding Data'!$A:$A,'Hitting Data'!$A3674)</f>
        <v>14</v>
      </c>
      <c r="W3674" s="14">
        <f>SUMIFS('Fielding Data'!G:G,'Fielding Data'!$A:$A,'Hitting Data'!$A3674)</f>
        <v>0</v>
      </c>
      <c r="X3674" s="14">
        <f>SUMIFS('Fielding Data'!H:H,'Fielding Data'!$A:$A,'Hitting Data'!$A3674)</f>
        <v>1</v>
      </c>
    </row>
    <row r="3675" spans="1:24" x14ac:dyDescent="0.25">
      <c r="A3675" s="14" t="str">
        <f t="shared" si="57"/>
        <v>carmofa012013</v>
      </c>
      <c r="B3675" s="19" t="s">
        <v>635</v>
      </c>
      <c r="C3675" s="19">
        <v>2013</v>
      </c>
      <c r="D3675" s="19">
        <v>32</v>
      </c>
      <c r="E3675" s="19">
        <v>4</v>
      </c>
      <c r="F3675" s="19">
        <v>0</v>
      </c>
      <c r="G3675" s="19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3</v>
      </c>
      <c r="P3675" s="14" t="str">
        <f>IFERROR(VLOOKUP($A3675,'Fielding Data'!$A:$H,MATCH(P$1,'Fielding Data'!$A$1:$H$1,0),0),"Other")</f>
        <v>P</v>
      </c>
      <c r="Q3675" s="14">
        <f>IFERROR(VLOOKUP($A3675,'Fielding Data'!$A:$H,MATCH(Q$1,'Fielding Data'!$A$1:$H$1,0),0),"Other")</f>
        <v>8</v>
      </c>
      <c r="R3675" s="14">
        <f>IFERROR(VLOOKUP($A3675,'Fielding Data'!$A:$H,MATCH(R$1,'Fielding Data'!$A$1:$H$1,0),0),"Other")</f>
        <v>15</v>
      </c>
      <c r="S3675" s="14">
        <f>IFERROR(VLOOKUP($A3675,'Fielding Data'!$A:$H,MATCH(S$1,'Fielding Data'!$A$1:$H$1,0),0),"Other")</f>
        <v>0</v>
      </c>
      <c r="T3675" s="14">
        <f>IFERROR(VLOOKUP($A3675,'Fielding Data'!$A:$H,MATCH(T$1,'Fielding Data'!$A$1:$H$1,0),0),"Other")</f>
        <v>2</v>
      </c>
      <c r="U3675" s="14">
        <f>SUMIFS('Fielding Data'!E:E,'Fielding Data'!$A:$A,'Hitting Data'!$A3675)</f>
        <v>8</v>
      </c>
      <c r="V3675" s="14">
        <f>SUMIFS('Fielding Data'!F:F,'Fielding Data'!$A:$A,'Hitting Data'!$A3675)</f>
        <v>15</v>
      </c>
      <c r="W3675" s="14">
        <f>SUMIFS('Fielding Data'!G:G,'Fielding Data'!$A:$A,'Hitting Data'!$A3675)</f>
        <v>0</v>
      </c>
      <c r="X3675" s="14">
        <f>SUMIFS('Fielding Data'!H:H,'Fielding Data'!$A:$A,'Hitting Data'!$A3675)</f>
        <v>2</v>
      </c>
    </row>
    <row r="3676" spans="1:24" x14ac:dyDescent="0.25">
      <c r="A3676" s="14" t="str">
        <f t="shared" si="57"/>
        <v>carpeda012013</v>
      </c>
      <c r="B3676" s="19" t="s">
        <v>1449</v>
      </c>
      <c r="C3676" s="19">
        <v>2013</v>
      </c>
      <c r="D3676" s="19">
        <v>56</v>
      </c>
      <c r="E3676" s="19">
        <v>3</v>
      </c>
      <c r="F3676" s="19">
        <v>0</v>
      </c>
      <c r="G3676" s="19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1</v>
      </c>
      <c r="P3676" s="14" t="str">
        <f>IFERROR(VLOOKUP($A3676,'Fielding Data'!$A:$H,MATCH(P$1,'Fielding Data'!$A$1:$H$1,0),0),"Other")</f>
        <v>P</v>
      </c>
      <c r="Q3676" s="14">
        <f>IFERROR(VLOOKUP($A3676,'Fielding Data'!$A:$H,MATCH(Q$1,'Fielding Data'!$A$1:$H$1,0),0),"Other")</f>
        <v>1</v>
      </c>
      <c r="R3676" s="14">
        <f>IFERROR(VLOOKUP($A3676,'Fielding Data'!$A:$H,MATCH(R$1,'Fielding Data'!$A$1:$H$1,0),0),"Other")</f>
        <v>3</v>
      </c>
      <c r="S3676" s="14">
        <f>IFERROR(VLOOKUP($A3676,'Fielding Data'!$A:$H,MATCH(S$1,'Fielding Data'!$A$1:$H$1,0),0),"Other")</f>
        <v>0</v>
      </c>
      <c r="T3676" s="14">
        <f>IFERROR(VLOOKUP($A3676,'Fielding Data'!$A:$H,MATCH(T$1,'Fielding Data'!$A$1:$H$1,0),0),"Other")</f>
        <v>0</v>
      </c>
      <c r="U3676" s="14">
        <f>SUMIFS('Fielding Data'!E:E,'Fielding Data'!$A:$A,'Hitting Data'!$A3676)</f>
        <v>1</v>
      </c>
      <c r="V3676" s="14">
        <f>SUMIFS('Fielding Data'!F:F,'Fielding Data'!$A:$A,'Hitting Data'!$A3676)</f>
        <v>3</v>
      </c>
      <c r="W3676" s="14">
        <f>SUMIFS('Fielding Data'!G:G,'Fielding Data'!$A:$A,'Hitting Data'!$A3676)</f>
        <v>0</v>
      </c>
      <c r="X3676" s="14">
        <f>SUMIFS('Fielding Data'!H:H,'Fielding Data'!$A:$A,'Hitting Data'!$A3676)</f>
        <v>0</v>
      </c>
    </row>
    <row r="3677" spans="1:24" x14ac:dyDescent="0.25">
      <c r="A3677" s="14" t="str">
        <f t="shared" si="57"/>
        <v>carpeda022013</v>
      </c>
      <c r="B3677" s="19" t="s">
        <v>1681</v>
      </c>
      <c r="C3677" s="19">
        <v>2013</v>
      </c>
      <c r="D3677" s="19">
        <v>1</v>
      </c>
      <c r="E3677" s="19">
        <v>0</v>
      </c>
      <c r="F3677" s="19">
        <v>0</v>
      </c>
      <c r="G3677" s="19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4" t="str">
        <f>IFERROR(VLOOKUP($A3677,'Fielding Data'!$A:$H,MATCH(P$1,'Fielding Data'!$A$1:$H$1,0),0),"Other")</f>
        <v>P</v>
      </c>
      <c r="Q3677" s="14">
        <f>IFERROR(VLOOKUP($A3677,'Fielding Data'!$A:$H,MATCH(Q$1,'Fielding Data'!$A$1:$H$1,0),0),"Other")</f>
        <v>0</v>
      </c>
      <c r="R3677" s="14">
        <f>IFERROR(VLOOKUP($A3677,'Fielding Data'!$A:$H,MATCH(R$1,'Fielding Data'!$A$1:$H$1,0),0),"Other")</f>
        <v>0</v>
      </c>
      <c r="S3677" s="14">
        <f>IFERROR(VLOOKUP($A3677,'Fielding Data'!$A:$H,MATCH(S$1,'Fielding Data'!$A$1:$H$1,0),0),"Other")</f>
        <v>0</v>
      </c>
      <c r="T3677" s="14">
        <f>IFERROR(VLOOKUP($A3677,'Fielding Data'!$A:$H,MATCH(T$1,'Fielding Data'!$A$1:$H$1,0),0),"Other")</f>
        <v>0</v>
      </c>
      <c r="U3677" s="14">
        <f>SUMIFS('Fielding Data'!E:E,'Fielding Data'!$A:$A,'Hitting Data'!$A3677)</f>
        <v>0</v>
      </c>
      <c r="V3677" s="14">
        <f>SUMIFS('Fielding Data'!F:F,'Fielding Data'!$A:$A,'Hitting Data'!$A3677)</f>
        <v>0</v>
      </c>
      <c r="W3677" s="14">
        <f>SUMIFS('Fielding Data'!G:G,'Fielding Data'!$A:$A,'Hitting Data'!$A3677)</f>
        <v>0</v>
      </c>
      <c r="X3677" s="14">
        <f>SUMIFS('Fielding Data'!H:H,'Fielding Data'!$A:$A,'Hitting Data'!$A3677)</f>
        <v>0</v>
      </c>
    </row>
    <row r="3678" spans="1:24" x14ac:dyDescent="0.25">
      <c r="A3678" s="14" t="str">
        <f t="shared" si="57"/>
        <v>carpema012013</v>
      </c>
      <c r="B3678" s="19" t="s">
        <v>1450</v>
      </c>
      <c r="C3678" s="19">
        <v>2013</v>
      </c>
      <c r="D3678" s="19">
        <v>157</v>
      </c>
      <c r="E3678" s="19">
        <v>626</v>
      </c>
      <c r="F3678" s="19">
        <v>126</v>
      </c>
      <c r="G3678" s="19">
        <v>199</v>
      </c>
      <c r="H3678" s="19">
        <v>55</v>
      </c>
      <c r="I3678" s="19">
        <v>7</v>
      </c>
      <c r="J3678" s="19">
        <v>11</v>
      </c>
      <c r="K3678" s="19">
        <v>78</v>
      </c>
      <c r="L3678" s="19">
        <v>3</v>
      </c>
      <c r="M3678" s="19">
        <v>3</v>
      </c>
      <c r="N3678" s="19">
        <v>72</v>
      </c>
      <c r="O3678" s="19">
        <v>98</v>
      </c>
      <c r="P3678" s="14" t="str">
        <f>IFERROR(VLOOKUP($A3678,'Fielding Data'!$A:$H,MATCH(P$1,'Fielding Data'!$A$1:$H$1,0),0),"Other")</f>
        <v>1B</v>
      </c>
      <c r="Q3678" s="14">
        <f>IFERROR(VLOOKUP($A3678,'Fielding Data'!$A:$H,MATCH(Q$1,'Fielding Data'!$A$1:$H$1,0),0),"Other")</f>
        <v>10</v>
      </c>
      <c r="R3678" s="14">
        <f>IFERROR(VLOOKUP($A3678,'Fielding Data'!$A:$H,MATCH(R$1,'Fielding Data'!$A$1:$H$1,0),0),"Other")</f>
        <v>0</v>
      </c>
      <c r="S3678" s="14">
        <f>IFERROR(VLOOKUP($A3678,'Fielding Data'!$A:$H,MATCH(S$1,'Fielding Data'!$A$1:$H$1,0),0),"Other")</f>
        <v>0</v>
      </c>
      <c r="T3678" s="14">
        <f>IFERROR(VLOOKUP($A3678,'Fielding Data'!$A:$H,MATCH(T$1,'Fielding Data'!$A$1:$H$1,0),0),"Other")</f>
        <v>0</v>
      </c>
      <c r="U3678" s="14">
        <f>SUMIFS('Fielding Data'!E:E,'Fielding Data'!$A:$A,'Hitting Data'!$A3678)</f>
        <v>233</v>
      </c>
      <c r="V3678" s="14">
        <f>SUMIFS('Fielding Data'!F:F,'Fielding Data'!$A:$A,'Hitting Data'!$A3678)</f>
        <v>429</v>
      </c>
      <c r="W3678" s="14">
        <f>SUMIFS('Fielding Data'!G:G,'Fielding Data'!$A:$A,'Hitting Data'!$A3678)</f>
        <v>12</v>
      </c>
      <c r="X3678" s="14">
        <f>SUMIFS('Fielding Data'!H:H,'Fielding Data'!$A:$A,'Hitting Data'!$A3678)</f>
        <v>106</v>
      </c>
    </row>
    <row r="3679" spans="1:24" x14ac:dyDescent="0.25">
      <c r="A3679" s="14" t="str">
        <f t="shared" si="57"/>
        <v>carpmi012013</v>
      </c>
      <c r="B3679" s="19" t="s">
        <v>1063</v>
      </c>
      <c r="C3679" s="19">
        <v>2013</v>
      </c>
      <c r="D3679" s="19">
        <v>86</v>
      </c>
      <c r="E3679" s="19">
        <v>216</v>
      </c>
      <c r="F3679" s="19">
        <v>34</v>
      </c>
      <c r="G3679" s="19">
        <v>64</v>
      </c>
      <c r="H3679" s="19">
        <v>18</v>
      </c>
      <c r="I3679" s="19">
        <v>2</v>
      </c>
      <c r="J3679" s="19">
        <v>9</v>
      </c>
      <c r="K3679" s="19">
        <v>43</v>
      </c>
      <c r="L3679" s="19">
        <v>1</v>
      </c>
      <c r="M3679" s="19">
        <v>0</v>
      </c>
      <c r="N3679" s="19">
        <v>22</v>
      </c>
      <c r="O3679" s="19">
        <v>67</v>
      </c>
      <c r="P3679" s="14" t="str">
        <f>IFERROR(VLOOKUP($A3679,'Fielding Data'!$A:$H,MATCH(P$1,'Fielding Data'!$A$1:$H$1,0),0),"Other")</f>
        <v>1B</v>
      </c>
      <c r="Q3679" s="14">
        <f>IFERROR(VLOOKUP($A3679,'Fielding Data'!$A:$H,MATCH(Q$1,'Fielding Data'!$A$1:$H$1,0),0),"Other")</f>
        <v>188</v>
      </c>
      <c r="R3679" s="14">
        <f>IFERROR(VLOOKUP($A3679,'Fielding Data'!$A:$H,MATCH(R$1,'Fielding Data'!$A$1:$H$1,0),0),"Other")</f>
        <v>12</v>
      </c>
      <c r="S3679" s="14">
        <f>IFERROR(VLOOKUP($A3679,'Fielding Data'!$A:$H,MATCH(S$1,'Fielding Data'!$A$1:$H$1,0),0),"Other")</f>
        <v>2</v>
      </c>
      <c r="T3679" s="14">
        <f>IFERROR(VLOOKUP($A3679,'Fielding Data'!$A:$H,MATCH(T$1,'Fielding Data'!$A$1:$H$1,0),0),"Other")</f>
        <v>19</v>
      </c>
      <c r="U3679" s="14">
        <f>SUMIFS('Fielding Data'!E:E,'Fielding Data'!$A:$A,'Hitting Data'!$A3679)</f>
        <v>231</v>
      </c>
      <c r="V3679" s="14">
        <f>SUMIFS('Fielding Data'!F:F,'Fielding Data'!$A:$A,'Hitting Data'!$A3679)</f>
        <v>12</v>
      </c>
      <c r="W3679" s="14">
        <f>SUMIFS('Fielding Data'!G:G,'Fielding Data'!$A:$A,'Hitting Data'!$A3679)</f>
        <v>2</v>
      </c>
      <c r="X3679" s="14">
        <f>SUMIFS('Fielding Data'!H:H,'Fielding Data'!$A:$A,'Hitting Data'!$A3679)</f>
        <v>19</v>
      </c>
    </row>
    <row r="3680" spans="1:24" x14ac:dyDescent="0.25">
      <c r="A3680" s="14" t="str">
        <f t="shared" si="57"/>
        <v>carraca012013</v>
      </c>
      <c r="B3680" s="19" t="s">
        <v>1064</v>
      </c>
      <c r="C3680" s="19">
        <v>2013</v>
      </c>
      <c r="D3680" s="19">
        <v>15</v>
      </c>
      <c r="E3680" s="19">
        <v>0</v>
      </c>
      <c r="F3680" s="19">
        <v>0</v>
      </c>
      <c r="G3680" s="19">
        <v>0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4" t="str">
        <f>IFERROR(VLOOKUP($A3680,'Fielding Data'!$A:$H,MATCH(P$1,'Fielding Data'!$A$1:$H$1,0),0),"Other")</f>
        <v>P</v>
      </c>
      <c r="Q3680" s="14">
        <f>IFERROR(VLOOKUP($A3680,'Fielding Data'!$A:$H,MATCH(Q$1,'Fielding Data'!$A$1:$H$1,0),0),"Other")</f>
        <v>3</v>
      </c>
      <c r="R3680" s="14">
        <f>IFERROR(VLOOKUP($A3680,'Fielding Data'!$A:$H,MATCH(R$1,'Fielding Data'!$A$1:$H$1,0),0),"Other")</f>
        <v>7</v>
      </c>
      <c r="S3680" s="14">
        <f>IFERROR(VLOOKUP($A3680,'Fielding Data'!$A:$H,MATCH(S$1,'Fielding Data'!$A$1:$H$1,0),0),"Other")</f>
        <v>2</v>
      </c>
      <c r="T3680" s="14">
        <f>IFERROR(VLOOKUP($A3680,'Fielding Data'!$A:$H,MATCH(T$1,'Fielding Data'!$A$1:$H$1,0),0),"Other")</f>
        <v>0</v>
      </c>
      <c r="U3680" s="14">
        <f>SUMIFS('Fielding Data'!E:E,'Fielding Data'!$A:$A,'Hitting Data'!$A3680)</f>
        <v>3</v>
      </c>
      <c r="V3680" s="14">
        <f>SUMIFS('Fielding Data'!F:F,'Fielding Data'!$A:$A,'Hitting Data'!$A3680)</f>
        <v>7</v>
      </c>
      <c r="W3680" s="14">
        <f>SUMIFS('Fielding Data'!G:G,'Fielding Data'!$A:$A,'Hitting Data'!$A3680)</f>
        <v>2</v>
      </c>
      <c r="X3680" s="14">
        <f>SUMIFS('Fielding Data'!H:H,'Fielding Data'!$A:$A,'Hitting Data'!$A3680)</f>
        <v>0</v>
      </c>
    </row>
    <row r="3681" spans="1:24" x14ac:dyDescent="0.25">
      <c r="A3681" s="14" t="str">
        <f t="shared" si="57"/>
        <v>carsoma012013</v>
      </c>
      <c r="B3681" s="19" t="s">
        <v>1065</v>
      </c>
      <c r="C3681" s="19">
        <v>2013</v>
      </c>
      <c r="D3681" s="19">
        <v>20</v>
      </c>
      <c r="E3681" s="19">
        <v>11</v>
      </c>
      <c r="F3681" s="19">
        <v>5</v>
      </c>
      <c r="G3681" s="19">
        <v>7</v>
      </c>
      <c r="H3681" s="19">
        <v>0</v>
      </c>
      <c r="I3681" s="19">
        <v>0</v>
      </c>
      <c r="J3681" s="19">
        <v>1</v>
      </c>
      <c r="K3681" s="19">
        <v>3</v>
      </c>
      <c r="L3681" s="19">
        <v>3</v>
      </c>
      <c r="M3681" s="19">
        <v>0</v>
      </c>
      <c r="N3681" s="19">
        <v>1</v>
      </c>
      <c r="O3681" s="19">
        <v>1</v>
      </c>
      <c r="P3681" s="14" t="str">
        <f>IFERROR(VLOOKUP($A3681,'Fielding Data'!$A:$H,MATCH(P$1,'Fielding Data'!$A$1:$H$1,0),0),"Other")</f>
        <v>LF</v>
      </c>
      <c r="Q3681" s="14">
        <f>IFERROR(VLOOKUP($A3681,'Fielding Data'!$A:$H,MATCH(Q$1,'Fielding Data'!$A$1:$H$1,0),0),"Other")</f>
        <v>0</v>
      </c>
      <c r="R3681" s="14">
        <f>IFERROR(VLOOKUP($A3681,'Fielding Data'!$A:$H,MATCH(R$1,'Fielding Data'!$A$1:$H$1,0),0),"Other")</f>
        <v>0</v>
      </c>
      <c r="S3681" s="14">
        <f>IFERROR(VLOOKUP($A3681,'Fielding Data'!$A:$H,MATCH(S$1,'Fielding Data'!$A$1:$H$1,0),0),"Other")</f>
        <v>0</v>
      </c>
      <c r="T3681" s="14">
        <f>IFERROR(VLOOKUP($A3681,'Fielding Data'!$A:$H,MATCH(T$1,'Fielding Data'!$A$1:$H$1,0),0),"Other")</f>
        <v>0</v>
      </c>
      <c r="U3681" s="14">
        <f>SUMIFS('Fielding Data'!E:E,'Fielding Data'!$A:$A,'Hitting Data'!$A3681)</f>
        <v>10</v>
      </c>
      <c r="V3681" s="14">
        <f>SUMIFS('Fielding Data'!F:F,'Fielding Data'!$A:$A,'Hitting Data'!$A3681)</f>
        <v>0</v>
      </c>
      <c r="W3681" s="14">
        <f>SUMIFS('Fielding Data'!G:G,'Fielding Data'!$A:$A,'Hitting Data'!$A3681)</f>
        <v>0</v>
      </c>
      <c r="X3681" s="14">
        <f>SUMIFS('Fielding Data'!H:H,'Fielding Data'!$A:$A,'Hitting Data'!$A3681)</f>
        <v>0</v>
      </c>
    </row>
    <row r="3682" spans="1:24" x14ac:dyDescent="0.25">
      <c r="A3682" s="14" t="str">
        <f t="shared" si="57"/>
        <v>carsoro012013</v>
      </c>
      <c r="B3682" s="19" t="s">
        <v>1682</v>
      </c>
      <c r="C3682" s="19">
        <v>2013</v>
      </c>
      <c r="D3682" s="19">
        <v>14</v>
      </c>
      <c r="E3682" s="19">
        <v>0</v>
      </c>
      <c r="F3682" s="19">
        <v>1</v>
      </c>
      <c r="G3682" s="19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1</v>
      </c>
      <c r="O3682" s="19">
        <v>0</v>
      </c>
      <c r="P3682" s="14" t="str">
        <f>IFERROR(VLOOKUP($A3682,'Fielding Data'!$A:$H,MATCH(P$1,'Fielding Data'!$A$1:$H$1,0),0),"Other")</f>
        <v>P</v>
      </c>
      <c r="Q3682" s="14">
        <f>IFERROR(VLOOKUP($A3682,'Fielding Data'!$A:$H,MATCH(Q$1,'Fielding Data'!$A$1:$H$1,0),0),"Other")</f>
        <v>1</v>
      </c>
      <c r="R3682" s="14">
        <f>IFERROR(VLOOKUP($A3682,'Fielding Data'!$A:$H,MATCH(R$1,'Fielding Data'!$A$1:$H$1,0),0),"Other")</f>
        <v>3</v>
      </c>
      <c r="S3682" s="14">
        <f>IFERROR(VLOOKUP($A3682,'Fielding Data'!$A:$H,MATCH(S$1,'Fielding Data'!$A$1:$H$1,0),0),"Other")</f>
        <v>0</v>
      </c>
      <c r="T3682" s="14">
        <f>IFERROR(VLOOKUP($A3682,'Fielding Data'!$A:$H,MATCH(T$1,'Fielding Data'!$A$1:$H$1,0),0),"Other")</f>
        <v>0</v>
      </c>
      <c r="U3682" s="14">
        <f>SUMIFS('Fielding Data'!E:E,'Fielding Data'!$A:$A,'Hitting Data'!$A3682)</f>
        <v>1</v>
      </c>
      <c r="V3682" s="14">
        <f>SUMIFS('Fielding Data'!F:F,'Fielding Data'!$A:$A,'Hitting Data'!$A3682)</f>
        <v>3</v>
      </c>
      <c r="W3682" s="14">
        <f>SUMIFS('Fielding Data'!G:G,'Fielding Data'!$A:$A,'Hitting Data'!$A3682)</f>
        <v>0</v>
      </c>
      <c r="X3682" s="14">
        <f>SUMIFS('Fielding Data'!H:H,'Fielding Data'!$A:$A,'Hitting Data'!$A3682)</f>
        <v>0</v>
      </c>
    </row>
    <row r="3683" spans="1:24" x14ac:dyDescent="0.25">
      <c r="A3683" s="14" t="str">
        <f t="shared" si="57"/>
        <v>cartech022013</v>
      </c>
      <c r="B3683" s="19" t="s">
        <v>1240</v>
      </c>
      <c r="C3683" s="19">
        <v>2013</v>
      </c>
      <c r="D3683" s="19">
        <v>148</v>
      </c>
      <c r="E3683" s="19">
        <v>506</v>
      </c>
      <c r="F3683" s="19">
        <v>64</v>
      </c>
      <c r="G3683" s="19">
        <v>113</v>
      </c>
      <c r="H3683" s="19">
        <v>24</v>
      </c>
      <c r="I3683" s="19">
        <v>2</v>
      </c>
      <c r="J3683" s="19">
        <v>29</v>
      </c>
      <c r="K3683" s="19">
        <v>82</v>
      </c>
      <c r="L3683" s="19">
        <v>2</v>
      </c>
      <c r="M3683" s="19">
        <v>0</v>
      </c>
      <c r="N3683" s="19">
        <v>70</v>
      </c>
      <c r="O3683" s="19">
        <v>212</v>
      </c>
      <c r="P3683" s="14" t="str">
        <f>IFERROR(VLOOKUP($A3683,'Fielding Data'!$A:$H,MATCH(P$1,'Fielding Data'!$A$1:$H$1,0),0),"Other")</f>
        <v>1B</v>
      </c>
      <c r="Q3683" s="14">
        <f>IFERROR(VLOOKUP($A3683,'Fielding Data'!$A:$H,MATCH(Q$1,'Fielding Data'!$A$1:$H$1,0),0),"Other")</f>
        <v>472</v>
      </c>
      <c r="R3683" s="14">
        <f>IFERROR(VLOOKUP($A3683,'Fielding Data'!$A:$H,MATCH(R$1,'Fielding Data'!$A$1:$H$1,0),0),"Other")</f>
        <v>17</v>
      </c>
      <c r="S3683" s="14">
        <f>IFERROR(VLOOKUP($A3683,'Fielding Data'!$A:$H,MATCH(S$1,'Fielding Data'!$A$1:$H$1,0),0),"Other")</f>
        <v>2</v>
      </c>
      <c r="T3683" s="14">
        <f>IFERROR(VLOOKUP($A3683,'Fielding Data'!$A:$H,MATCH(T$1,'Fielding Data'!$A$1:$H$1,0),0),"Other")</f>
        <v>45</v>
      </c>
      <c r="U3683" s="14">
        <f>SUMIFS('Fielding Data'!E:E,'Fielding Data'!$A:$A,'Hitting Data'!$A3683)</f>
        <v>533</v>
      </c>
      <c r="V3683" s="14">
        <f>SUMIFS('Fielding Data'!F:F,'Fielding Data'!$A:$A,'Hitting Data'!$A3683)</f>
        <v>17</v>
      </c>
      <c r="W3683" s="14">
        <f>SUMIFS('Fielding Data'!G:G,'Fielding Data'!$A:$A,'Hitting Data'!$A3683)</f>
        <v>5</v>
      </c>
      <c r="X3683" s="14">
        <f>SUMIFS('Fielding Data'!H:H,'Fielding Data'!$A:$A,'Hitting Data'!$A3683)</f>
        <v>45</v>
      </c>
    </row>
    <row r="3684" spans="1:24" x14ac:dyDescent="0.25">
      <c r="A3684" s="14" t="str">
        <f t="shared" si="57"/>
        <v>cashnan012013</v>
      </c>
      <c r="B3684" s="19" t="s">
        <v>1241</v>
      </c>
      <c r="C3684" s="19">
        <v>2013</v>
      </c>
      <c r="D3684" s="19">
        <v>34</v>
      </c>
      <c r="E3684" s="19">
        <v>53</v>
      </c>
      <c r="F3684" s="19">
        <v>7</v>
      </c>
      <c r="G3684" s="19">
        <v>13</v>
      </c>
      <c r="H3684" s="19">
        <v>1</v>
      </c>
      <c r="I3684" s="19">
        <v>0</v>
      </c>
      <c r="J3684" s="19">
        <v>1</v>
      </c>
      <c r="K3684" s="19">
        <v>3</v>
      </c>
      <c r="L3684" s="19">
        <v>2</v>
      </c>
      <c r="M3684" s="19">
        <v>0</v>
      </c>
      <c r="N3684" s="19">
        <v>1</v>
      </c>
      <c r="O3684" s="19">
        <v>25</v>
      </c>
      <c r="P3684" s="14" t="str">
        <f>IFERROR(VLOOKUP($A3684,'Fielding Data'!$A:$H,MATCH(P$1,'Fielding Data'!$A$1:$H$1,0),0),"Other")</f>
        <v>P</v>
      </c>
      <c r="Q3684" s="14">
        <f>IFERROR(VLOOKUP($A3684,'Fielding Data'!$A:$H,MATCH(Q$1,'Fielding Data'!$A$1:$H$1,0),0),"Other")</f>
        <v>10</v>
      </c>
      <c r="R3684" s="14">
        <f>IFERROR(VLOOKUP($A3684,'Fielding Data'!$A:$H,MATCH(R$1,'Fielding Data'!$A$1:$H$1,0),0),"Other")</f>
        <v>37</v>
      </c>
      <c r="S3684" s="14">
        <f>IFERROR(VLOOKUP($A3684,'Fielding Data'!$A:$H,MATCH(S$1,'Fielding Data'!$A$1:$H$1,0),0),"Other")</f>
        <v>1</v>
      </c>
      <c r="T3684" s="14">
        <f>IFERROR(VLOOKUP($A3684,'Fielding Data'!$A:$H,MATCH(T$1,'Fielding Data'!$A$1:$H$1,0),0),"Other")</f>
        <v>4</v>
      </c>
      <c r="U3684" s="14">
        <f>SUMIFS('Fielding Data'!E:E,'Fielding Data'!$A:$A,'Hitting Data'!$A3684)</f>
        <v>10</v>
      </c>
      <c r="V3684" s="14">
        <f>SUMIFS('Fielding Data'!F:F,'Fielding Data'!$A:$A,'Hitting Data'!$A3684)</f>
        <v>37</v>
      </c>
      <c r="W3684" s="14">
        <f>SUMIFS('Fielding Data'!G:G,'Fielding Data'!$A:$A,'Hitting Data'!$A3684)</f>
        <v>1</v>
      </c>
      <c r="X3684" s="14">
        <f>SUMIFS('Fielding Data'!H:H,'Fielding Data'!$A:$A,'Hitting Data'!$A3684)</f>
        <v>4</v>
      </c>
    </row>
    <row r="3685" spans="1:24" x14ac:dyDescent="0.25">
      <c r="A3685" s="14" t="str">
        <f t="shared" si="57"/>
        <v>casilal012013</v>
      </c>
      <c r="B3685" s="19" t="s">
        <v>636</v>
      </c>
      <c r="C3685" s="19">
        <v>2013</v>
      </c>
      <c r="D3685" s="19">
        <v>62</v>
      </c>
      <c r="E3685" s="19">
        <v>112</v>
      </c>
      <c r="F3685" s="19">
        <v>15</v>
      </c>
      <c r="G3685" s="19">
        <v>24</v>
      </c>
      <c r="H3685" s="19">
        <v>4</v>
      </c>
      <c r="I3685" s="19">
        <v>1</v>
      </c>
      <c r="J3685" s="19">
        <v>1</v>
      </c>
      <c r="K3685" s="19">
        <v>10</v>
      </c>
      <c r="L3685" s="19">
        <v>9</v>
      </c>
      <c r="M3685" s="19">
        <v>2</v>
      </c>
      <c r="N3685" s="19">
        <v>9</v>
      </c>
      <c r="O3685" s="19">
        <v>20</v>
      </c>
      <c r="P3685" s="14" t="str">
        <f>IFERROR(VLOOKUP($A3685,'Fielding Data'!$A:$H,MATCH(P$1,'Fielding Data'!$A$1:$H$1,0),0),"Other")</f>
        <v>2B</v>
      </c>
      <c r="Q3685" s="14">
        <f>IFERROR(VLOOKUP($A3685,'Fielding Data'!$A:$H,MATCH(Q$1,'Fielding Data'!$A$1:$H$1,0),0),"Other")</f>
        <v>70</v>
      </c>
      <c r="R3685" s="14">
        <f>IFERROR(VLOOKUP($A3685,'Fielding Data'!$A:$H,MATCH(R$1,'Fielding Data'!$A$1:$H$1,0),0),"Other")</f>
        <v>99</v>
      </c>
      <c r="S3685" s="14">
        <f>IFERROR(VLOOKUP($A3685,'Fielding Data'!$A:$H,MATCH(S$1,'Fielding Data'!$A$1:$H$1,0),0),"Other")</f>
        <v>0</v>
      </c>
      <c r="T3685" s="14">
        <f>IFERROR(VLOOKUP($A3685,'Fielding Data'!$A:$H,MATCH(T$1,'Fielding Data'!$A$1:$H$1,0),0),"Other")</f>
        <v>22</v>
      </c>
      <c r="U3685" s="14">
        <f>SUMIFS('Fielding Data'!E:E,'Fielding Data'!$A:$A,'Hitting Data'!$A3685)</f>
        <v>70</v>
      </c>
      <c r="V3685" s="14">
        <f>SUMIFS('Fielding Data'!F:F,'Fielding Data'!$A:$A,'Hitting Data'!$A3685)</f>
        <v>100</v>
      </c>
      <c r="W3685" s="14">
        <f>SUMIFS('Fielding Data'!G:G,'Fielding Data'!$A:$A,'Hitting Data'!$A3685)</f>
        <v>0</v>
      </c>
      <c r="X3685" s="14">
        <f>SUMIFS('Fielding Data'!H:H,'Fielding Data'!$A:$A,'Hitting Data'!$A3685)</f>
        <v>22</v>
      </c>
    </row>
    <row r="3686" spans="1:24" x14ac:dyDescent="0.25">
      <c r="A3686" s="14" t="str">
        <f t="shared" si="57"/>
        <v>casteal012013</v>
      </c>
      <c r="B3686" s="19" t="s">
        <v>1683</v>
      </c>
      <c r="C3686" s="19">
        <v>2013</v>
      </c>
      <c r="D3686" s="19">
        <v>8</v>
      </c>
      <c r="E3686" s="19">
        <v>18</v>
      </c>
      <c r="F3686" s="19">
        <v>2</v>
      </c>
      <c r="G3686" s="19">
        <v>3</v>
      </c>
      <c r="H3686" s="19">
        <v>1</v>
      </c>
      <c r="I3686" s="19">
        <v>0</v>
      </c>
      <c r="J3686" s="19">
        <v>1</v>
      </c>
      <c r="K3686" s="19">
        <v>1</v>
      </c>
      <c r="L3686" s="19">
        <v>0</v>
      </c>
      <c r="M3686" s="19">
        <v>0</v>
      </c>
      <c r="N3686" s="19">
        <v>0</v>
      </c>
      <c r="O3686" s="19">
        <v>5</v>
      </c>
      <c r="P3686" s="14" t="str">
        <f>IFERROR(VLOOKUP($A3686,'Fielding Data'!$A:$H,MATCH(P$1,'Fielding Data'!$A$1:$H$1,0),0),"Other")</f>
        <v>LF</v>
      </c>
      <c r="Q3686" s="14">
        <f>IFERROR(VLOOKUP($A3686,'Fielding Data'!$A:$H,MATCH(Q$1,'Fielding Data'!$A$1:$H$1,0),0),"Other")</f>
        <v>0</v>
      </c>
      <c r="R3686" s="14">
        <f>IFERROR(VLOOKUP($A3686,'Fielding Data'!$A:$H,MATCH(R$1,'Fielding Data'!$A$1:$H$1,0),0),"Other")</f>
        <v>0</v>
      </c>
      <c r="S3686" s="14">
        <f>IFERROR(VLOOKUP($A3686,'Fielding Data'!$A:$H,MATCH(S$1,'Fielding Data'!$A$1:$H$1,0),0),"Other")</f>
        <v>0</v>
      </c>
      <c r="T3686" s="14">
        <f>IFERROR(VLOOKUP($A3686,'Fielding Data'!$A:$H,MATCH(T$1,'Fielding Data'!$A$1:$H$1,0),0),"Other")</f>
        <v>0</v>
      </c>
      <c r="U3686" s="14">
        <f>SUMIFS('Fielding Data'!E:E,'Fielding Data'!$A:$A,'Hitting Data'!$A3686)</f>
        <v>2</v>
      </c>
      <c r="V3686" s="14">
        <f>SUMIFS('Fielding Data'!F:F,'Fielding Data'!$A:$A,'Hitting Data'!$A3686)</f>
        <v>0</v>
      </c>
      <c r="W3686" s="14">
        <f>SUMIFS('Fielding Data'!G:G,'Fielding Data'!$A:$A,'Hitting Data'!$A3686)</f>
        <v>0</v>
      </c>
      <c r="X3686" s="14">
        <f>SUMIFS('Fielding Data'!H:H,'Fielding Data'!$A:$A,'Hitting Data'!$A3686)</f>
        <v>0</v>
      </c>
    </row>
    <row r="3687" spans="1:24" x14ac:dyDescent="0.25">
      <c r="A3687" s="14" t="str">
        <f t="shared" si="57"/>
        <v>casteni012013</v>
      </c>
      <c r="B3687" s="19" t="s">
        <v>1894</v>
      </c>
      <c r="C3687" s="19">
        <v>2013</v>
      </c>
      <c r="D3687" s="19">
        <v>11</v>
      </c>
      <c r="E3687" s="19">
        <v>18</v>
      </c>
      <c r="F3687" s="19">
        <v>1</v>
      </c>
      <c r="G3687" s="19">
        <v>5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1</v>
      </c>
      <c r="P3687" s="14" t="str">
        <f>IFERROR(VLOOKUP($A3687,'Fielding Data'!$A:$H,MATCH(P$1,'Fielding Data'!$A$1:$H$1,0),0),"Other")</f>
        <v>LF</v>
      </c>
      <c r="Q3687" s="14">
        <f>IFERROR(VLOOKUP($A3687,'Fielding Data'!$A:$H,MATCH(Q$1,'Fielding Data'!$A$1:$H$1,0),0),"Other")</f>
        <v>0</v>
      </c>
      <c r="R3687" s="14">
        <f>IFERROR(VLOOKUP($A3687,'Fielding Data'!$A:$H,MATCH(R$1,'Fielding Data'!$A$1:$H$1,0),0),"Other")</f>
        <v>0</v>
      </c>
      <c r="S3687" s="14">
        <f>IFERROR(VLOOKUP($A3687,'Fielding Data'!$A:$H,MATCH(S$1,'Fielding Data'!$A$1:$H$1,0),0),"Other")</f>
        <v>0</v>
      </c>
      <c r="T3687" s="14">
        <f>IFERROR(VLOOKUP($A3687,'Fielding Data'!$A:$H,MATCH(T$1,'Fielding Data'!$A$1:$H$1,0),0),"Other")</f>
        <v>0</v>
      </c>
      <c r="U3687" s="14">
        <f>SUMIFS('Fielding Data'!E:E,'Fielding Data'!$A:$A,'Hitting Data'!$A3687)</f>
        <v>5</v>
      </c>
      <c r="V3687" s="14">
        <f>SUMIFS('Fielding Data'!F:F,'Fielding Data'!$A:$A,'Hitting Data'!$A3687)</f>
        <v>0</v>
      </c>
      <c r="W3687" s="14">
        <f>SUMIFS('Fielding Data'!G:G,'Fielding Data'!$A:$A,'Hitting Data'!$A3687)</f>
        <v>0</v>
      </c>
      <c r="X3687" s="14">
        <f>SUMIFS('Fielding Data'!H:H,'Fielding Data'!$A:$A,'Hitting Data'!$A3687)</f>
        <v>0</v>
      </c>
    </row>
    <row r="3688" spans="1:24" x14ac:dyDescent="0.25">
      <c r="A3688" s="14" t="str">
        <f t="shared" si="57"/>
        <v>castiwe012013</v>
      </c>
      <c r="B3688" s="19" t="s">
        <v>1243</v>
      </c>
      <c r="C3688" s="19">
        <v>2013</v>
      </c>
      <c r="D3688" s="19">
        <v>113</v>
      </c>
      <c r="E3688" s="19">
        <v>380</v>
      </c>
      <c r="F3688" s="19">
        <v>41</v>
      </c>
      <c r="G3688" s="19">
        <v>104</v>
      </c>
      <c r="H3688" s="19">
        <v>23</v>
      </c>
      <c r="I3688" s="19">
        <v>0</v>
      </c>
      <c r="J3688" s="19">
        <v>8</v>
      </c>
      <c r="K3688" s="19">
        <v>32</v>
      </c>
      <c r="L3688" s="19">
        <v>2</v>
      </c>
      <c r="M3688" s="19">
        <v>0</v>
      </c>
      <c r="N3688" s="19">
        <v>34</v>
      </c>
      <c r="O3688" s="19">
        <v>97</v>
      </c>
      <c r="P3688" s="14" t="str">
        <f>IFERROR(VLOOKUP($A3688,'Fielding Data'!$A:$H,MATCH(P$1,'Fielding Data'!$A$1:$H$1,0),0),"Other")</f>
        <v>C</v>
      </c>
      <c r="Q3688" s="14">
        <f>IFERROR(VLOOKUP($A3688,'Fielding Data'!$A:$H,MATCH(Q$1,'Fielding Data'!$A$1:$H$1,0),0),"Other")</f>
        <v>730</v>
      </c>
      <c r="R3688" s="14">
        <f>IFERROR(VLOOKUP($A3688,'Fielding Data'!$A:$H,MATCH(R$1,'Fielding Data'!$A$1:$H$1,0),0),"Other")</f>
        <v>85</v>
      </c>
      <c r="S3688" s="14">
        <f>IFERROR(VLOOKUP($A3688,'Fielding Data'!$A:$H,MATCH(S$1,'Fielding Data'!$A$1:$H$1,0),0),"Other")</f>
        <v>10</v>
      </c>
      <c r="T3688" s="14">
        <f>IFERROR(VLOOKUP($A3688,'Fielding Data'!$A:$H,MATCH(T$1,'Fielding Data'!$A$1:$H$1,0),0),"Other")</f>
        <v>3</v>
      </c>
      <c r="U3688" s="14">
        <f>SUMIFS('Fielding Data'!E:E,'Fielding Data'!$A:$A,'Hitting Data'!$A3688)</f>
        <v>730</v>
      </c>
      <c r="V3688" s="14">
        <f>SUMIFS('Fielding Data'!F:F,'Fielding Data'!$A:$A,'Hitting Data'!$A3688)</f>
        <v>85</v>
      </c>
      <c r="W3688" s="14">
        <f>SUMIFS('Fielding Data'!G:G,'Fielding Data'!$A:$A,'Hitting Data'!$A3688)</f>
        <v>10</v>
      </c>
      <c r="X3688" s="14">
        <f>SUMIFS('Fielding Data'!H:H,'Fielding Data'!$A:$A,'Hitting Data'!$A3688)</f>
        <v>3</v>
      </c>
    </row>
    <row r="3689" spans="1:24" x14ac:dyDescent="0.25">
      <c r="A3689" s="14" t="str">
        <f t="shared" si="57"/>
        <v>castrja012013</v>
      </c>
      <c r="B3689" s="19" t="s">
        <v>1244</v>
      </c>
      <c r="C3689" s="19">
        <v>2013</v>
      </c>
      <c r="D3689" s="19">
        <v>120</v>
      </c>
      <c r="E3689" s="19">
        <v>435</v>
      </c>
      <c r="F3689" s="19">
        <v>63</v>
      </c>
      <c r="G3689" s="19">
        <v>120</v>
      </c>
      <c r="H3689" s="19">
        <v>35</v>
      </c>
      <c r="I3689" s="19">
        <v>1</v>
      </c>
      <c r="J3689" s="19">
        <v>18</v>
      </c>
      <c r="K3689" s="19">
        <v>56</v>
      </c>
      <c r="L3689" s="19">
        <v>2</v>
      </c>
      <c r="M3689" s="19">
        <v>1</v>
      </c>
      <c r="N3689" s="19">
        <v>50</v>
      </c>
      <c r="O3689" s="19">
        <v>130</v>
      </c>
      <c r="P3689" s="14" t="str">
        <f>IFERROR(VLOOKUP($A3689,'Fielding Data'!$A:$H,MATCH(P$1,'Fielding Data'!$A$1:$H$1,0),0),"Other")</f>
        <v>C</v>
      </c>
      <c r="Q3689" s="14">
        <f>IFERROR(VLOOKUP($A3689,'Fielding Data'!$A:$H,MATCH(Q$1,'Fielding Data'!$A$1:$H$1,0),0),"Other")</f>
        <v>630</v>
      </c>
      <c r="R3689" s="14">
        <f>IFERROR(VLOOKUP($A3689,'Fielding Data'!$A:$H,MATCH(R$1,'Fielding Data'!$A$1:$H$1,0),0),"Other")</f>
        <v>44</v>
      </c>
      <c r="S3689" s="14">
        <f>IFERROR(VLOOKUP($A3689,'Fielding Data'!$A:$H,MATCH(S$1,'Fielding Data'!$A$1:$H$1,0),0),"Other")</f>
        <v>5</v>
      </c>
      <c r="T3689" s="14">
        <f>IFERROR(VLOOKUP($A3689,'Fielding Data'!$A:$H,MATCH(T$1,'Fielding Data'!$A$1:$H$1,0),0),"Other")</f>
        <v>6</v>
      </c>
      <c r="U3689" s="14">
        <f>SUMIFS('Fielding Data'!E:E,'Fielding Data'!$A:$A,'Hitting Data'!$A3689)</f>
        <v>630</v>
      </c>
      <c r="V3689" s="14">
        <f>SUMIFS('Fielding Data'!F:F,'Fielding Data'!$A:$A,'Hitting Data'!$A3689)</f>
        <v>44</v>
      </c>
      <c r="W3689" s="14">
        <f>SUMIFS('Fielding Data'!G:G,'Fielding Data'!$A:$A,'Hitting Data'!$A3689)</f>
        <v>5</v>
      </c>
      <c r="X3689" s="14">
        <f>SUMIFS('Fielding Data'!H:H,'Fielding Data'!$A:$A,'Hitting Data'!$A3689)</f>
        <v>6</v>
      </c>
    </row>
    <row r="3690" spans="1:24" x14ac:dyDescent="0.25">
      <c r="A3690" s="14" t="str">
        <f t="shared" si="57"/>
        <v>castrsi012013</v>
      </c>
      <c r="B3690" s="19" t="s">
        <v>1895</v>
      </c>
      <c r="C3690" s="19">
        <v>2013</v>
      </c>
      <c r="D3690" s="19">
        <v>4</v>
      </c>
      <c r="E3690" s="19">
        <v>0</v>
      </c>
      <c r="F3690" s="19">
        <v>0</v>
      </c>
      <c r="G3690" s="19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4" t="str">
        <f>IFERROR(VLOOKUP($A3690,'Fielding Data'!$A:$H,MATCH(P$1,'Fielding Data'!$A$1:$H$1,0),0),"Other")</f>
        <v>P</v>
      </c>
      <c r="Q3690" s="14">
        <f>IFERROR(VLOOKUP($A3690,'Fielding Data'!$A:$H,MATCH(Q$1,'Fielding Data'!$A$1:$H$1,0),0),"Other")</f>
        <v>0</v>
      </c>
      <c r="R3690" s="14">
        <f>IFERROR(VLOOKUP($A3690,'Fielding Data'!$A:$H,MATCH(R$1,'Fielding Data'!$A$1:$H$1,0),0),"Other")</f>
        <v>0</v>
      </c>
      <c r="S3690" s="14">
        <f>IFERROR(VLOOKUP($A3690,'Fielding Data'!$A:$H,MATCH(S$1,'Fielding Data'!$A$1:$H$1,0),0),"Other")</f>
        <v>0</v>
      </c>
      <c r="T3690" s="14">
        <f>IFERROR(VLOOKUP($A3690,'Fielding Data'!$A:$H,MATCH(T$1,'Fielding Data'!$A$1:$H$1,0),0),"Other")</f>
        <v>0</v>
      </c>
      <c r="U3690" s="14">
        <f>SUMIFS('Fielding Data'!E:E,'Fielding Data'!$A:$A,'Hitting Data'!$A3690)</f>
        <v>0</v>
      </c>
      <c r="V3690" s="14">
        <f>SUMIFS('Fielding Data'!F:F,'Fielding Data'!$A:$A,'Hitting Data'!$A3690)</f>
        <v>0</v>
      </c>
      <c r="W3690" s="14">
        <f>SUMIFS('Fielding Data'!G:G,'Fielding Data'!$A:$A,'Hitting Data'!$A3690)</f>
        <v>0</v>
      </c>
      <c r="X3690" s="14">
        <f>SUMIFS('Fielding Data'!H:H,'Fielding Data'!$A:$A,'Hitting Data'!$A3690)</f>
        <v>0</v>
      </c>
    </row>
    <row r="3691" spans="1:24" x14ac:dyDescent="0.25">
      <c r="A3691" s="14" t="str">
        <f t="shared" si="57"/>
        <v>castrst012013</v>
      </c>
      <c r="B3691" s="19" t="s">
        <v>1245</v>
      </c>
      <c r="C3691" s="19">
        <v>2013</v>
      </c>
      <c r="D3691" s="19">
        <v>161</v>
      </c>
      <c r="E3691" s="19">
        <v>666</v>
      </c>
      <c r="F3691" s="19">
        <v>59</v>
      </c>
      <c r="G3691" s="19">
        <v>163</v>
      </c>
      <c r="H3691" s="19">
        <v>34</v>
      </c>
      <c r="I3691" s="19">
        <v>2</v>
      </c>
      <c r="J3691" s="19">
        <v>10</v>
      </c>
      <c r="K3691" s="19">
        <v>44</v>
      </c>
      <c r="L3691" s="19">
        <v>9</v>
      </c>
      <c r="M3691" s="19">
        <v>6</v>
      </c>
      <c r="N3691" s="19">
        <v>30</v>
      </c>
      <c r="O3691" s="19">
        <v>129</v>
      </c>
      <c r="P3691" s="14" t="str">
        <f>IFERROR(VLOOKUP($A3691,'Fielding Data'!$A:$H,MATCH(P$1,'Fielding Data'!$A$1:$H$1,0),0),"Other")</f>
        <v>SS</v>
      </c>
      <c r="Q3691" s="14">
        <f>IFERROR(VLOOKUP($A3691,'Fielding Data'!$A:$H,MATCH(Q$1,'Fielding Data'!$A$1:$H$1,0),0),"Other")</f>
        <v>238</v>
      </c>
      <c r="R3691" s="14">
        <f>IFERROR(VLOOKUP($A3691,'Fielding Data'!$A:$H,MATCH(R$1,'Fielding Data'!$A$1:$H$1,0),0),"Other")</f>
        <v>416</v>
      </c>
      <c r="S3691" s="14">
        <f>IFERROR(VLOOKUP($A3691,'Fielding Data'!$A:$H,MATCH(S$1,'Fielding Data'!$A$1:$H$1,0),0),"Other")</f>
        <v>22</v>
      </c>
      <c r="T3691" s="14">
        <f>IFERROR(VLOOKUP($A3691,'Fielding Data'!$A:$H,MATCH(T$1,'Fielding Data'!$A$1:$H$1,0),0),"Other")</f>
        <v>77</v>
      </c>
      <c r="U3691" s="14">
        <f>SUMIFS('Fielding Data'!E:E,'Fielding Data'!$A:$A,'Hitting Data'!$A3691)</f>
        <v>238</v>
      </c>
      <c r="V3691" s="14">
        <f>SUMIFS('Fielding Data'!F:F,'Fielding Data'!$A:$A,'Hitting Data'!$A3691)</f>
        <v>416</v>
      </c>
      <c r="W3691" s="14">
        <f>SUMIFS('Fielding Data'!G:G,'Fielding Data'!$A:$A,'Hitting Data'!$A3691)</f>
        <v>22</v>
      </c>
      <c r="X3691" s="14">
        <f>SUMIFS('Fielding Data'!H:H,'Fielding Data'!$A:$A,'Hitting Data'!$A3691)</f>
        <v>77</v>
      </c>
    </row>
    <row r="3692" spans="1:24" x14ac:dyDescent="0.25">
      <c r="A3692" s="14" t="str">
        <f t="shared" si="57"/>
        <v>cecilbr012013</v>
      </c>
      <c r="B3692" s="19" t="s">
        <v>1066</v>
      </c>
      <c r="C3692" s="19">
        <v>2013</v>
      </c>
      <c r="D3692" s="19">
        <v>60</v>
      </c>
      <c r="E3692" s="19">
        <v>0</v>
      </c>
      <c r="F3692" s="19">
        <v>0</v>
      </c>
      <c r="G3692" s="19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4" t="str">
        <f>IFERROR(VLOOKUP($A3692,'Fielding Data'!$A:$H,MATCH(P$1,'Fielding Data'!$A$1:$H$1,0),0),"Other")</f>
        <v>P</v>
      </c>
      <c r="Q3692" s="14">
        <f>IFERROR(VLOOKUP($A3692,'Fielding Data'!$A:$H,MATCH(Q$1,'Fielding Data'!$A$1:$H$1,0),0),"Other")</f>
        <v>0</v>
      </c>
      <c r="R3692" s="14">
        <f>IFERROR(VLOOKUP($A3692,'Fielding Data'!$A:$H,MATCH(R$1,'Fielding Data'!$A$1:$H$1,0),0),"Other")</f>
        <v>3</v>
      </c>
      <c r="S3692" s="14">
        <f>IFERROR(VLOOKUP($A3692,'Fielding Data'!$A:$H,MATCH(S$1,'Fielding Data'!$A$1:$H$1,0),0),"Other")</f>
        <v>0</v>
      </c>
      <c r="T3692" s="14">
        <f>IFERROR(VLOOKUP($A3692,'Fielding Data'!$A:$H,MATCH(T$1,'Fielding Data'!$A$1:$H$1,0),0),"Other")</f>
        <v>0</v>
      </c>
      <c r="U3692" s="14">
        <f>SUMIFS('Fielding Data'!E:E,'Fielding Data'!$A:$A,'Hitting Data'!$A3692)</f>
        <v>0</v>
      </c>
      <c r="V3692" s="14">
        <f>SUMIFS('Fielding Data'!F:F,'Fielding Data'!$A:$A,'Hitting Data'!$A3692)</f>
        <v>3</v>
      </c>
      <c r="W3692" s="14">
        <f>SUMIFS('Fielding Data'!G:G,'Fielding Data'!$A:$A,'Hitting Data'!$A3692)</f>
        <v>0</v>
      </c>
      <c r="X3692" s="14">
        <f>SUMIFS('Fielding Data'!H:H,'Fielding Data'!$A:$A,'Hitting Data'!$A3692)</f>
        <v>0</v>
      </c>
    </row>
    <row r="3693" spans="1:24" x14ac:dyDescent="0.25">
      <c r="A3693" s="14" t="str">
        <f t="shared" si="57"/>
        <v>centeju012013</v>
      </c>
      <c r="B3693" s="19" t="s">
        <v>1896</v>
      </c>
      <c r="C3693" s="19">
        <v>2013</v>
      </c>
      <c r="D3693" s="19">
        <v>4</v>
      </c>
      <c r="E3693" s="19">
        <v>10</v>
      </c>
      <c r="F3693" s="19">
        <v>0</v>
      </c>
      <c r="G3693" s="19">
        <v>3</v>
      </c>
      <c r="H3693" s="19">
        <v>0</v>
      </c>
      <c r="I3693" s="19">
        <v>0</v>
      </c>
      <c r="J3693" s="19">
        <v>0</v>
      </c>
      <c r="K3693" s="19">
        <v>1</v>
      </c>
      <c r="L3693" s="19">
        <v>0</v>
      </c>
      <c r="M3693" s="19">
        <v>0</v>
      </c>
      <c r="N3693" s="19">
        <v>0</v>
      </c>
      <c r="O3693" s="19">
        <v>1</v>
      </c>
      <c r="P3693" s="14" t="str">
        <f>IFERROR(VLOOKUP($A3693,'Fielding Data'!$A:$H,MATCH(P$1,'Fielding Data'!$A$1:$H$1,0),0),"Other")</f>
        <v>C</v>
      </c>
      <c r="Q3693" s="14">
        <f>IFERROR(VLOOKUP($A3693,'Fielding Data'!$A:$H,MATCH(Q$1,'Fielding Data'!$A$1:$H$1,0),0),"Other")</f>
        <v>28</v>
      </c>
      <c r="R3693" s="14">
        <f>IFERROR(VLOOKUP($A3693,'Fielding Data'!$A:$H,MATCH(R$1,'Fielding Data'!$A$1:$H$1,0),0),"Other")</f>
        <v>2</v>
      </c>
      <c r="S3693" s="14">
        <f>IFERROR(VLOOKUP($A3693,'Fielding Data'!$A:$H,MATCH(S$1,'Fielding Data'!$A$1:$H$1,0),0),"Other")</f>
        <v>0</v>
      </c>
      <c r="T3693" s="14">
        <f>IFERROR(VLOOKUP($A3693,'Fielding Data'!$A:$H,MATCH(T$1,'Fielding Data'!$A$1:$H$1,0),0),"Other")</f>
        <v>0</v>
      </c>
      <c r="U3693" s="14">
        <f>SUMIFS('Fielding Data'!E:E,'Fielding Data'!$A:$A,'Hitting Data'!$A3693)</f>
        <v>28</v>
      </c>
      <c r="V3693" s="14">
        <f>SUMIFS('Fielding Data'!F:F,'Fielding Data'!$A:$A,'Hitting Data'!$A3693)</f>
        <v>2</v>
      </c>
      <c r="W3693" s="14">
        <f>SUMIFS('Fielding Data'!G:G,'Fielding Data'!$A:$A,'Hitting Data'!$A3693)</f>
        <v>0</v>
      </c>
      <c r="X3693" s="14">
        <f>SUMIFS('Fielding Data'!H:H,'Fielding Data'!$A:$A,'Hitting Data'!$A3693)</f>
        <v>0</v>
      </c>
    </row>
    <row r="3694" spans="1:24" x14ac:dyDescent="0.25">
      <c r="A3694" s="14" t="str">
        <f t="shared" si="57"/>
        <v>cervefr012013</v>
      </c>
      <c r="B3694" s="19" t="s">
        <v>901</v>
      </c>
      <c r="C3694" s="19">
        <v>2013</v>
      </c>
      <c r="D3694" s="19">
        <v>17</v>
      </c>
      <c r="E3694" s="19">
        <v>52</v>
      </c>
      <c r="F3694" s="19">
        <v>12</v>
      </c>
      <c r="G3694" s="19">
        <v>14</v>
      </c>
      <c r="H3694" s="19">
        <v>3</v>
      </c>
      <c r="I3694" s="19">
        <v>0</v>
      </c>
      <c r="J3694" s="19">
        <v>3</v>
      </c>
      <c r="K3694" s="19">
        <v>8</v>
      </c>
      <c r="L3694" s="19">
        <v>0</v>
      </c>
      <c r="M3694" s="19">
        <v>0</v>
      </c>
      <c r="N3694" s="19">
        <v>8</v>
      </c>
      <c r="O3694" s="19">
        <v>9</v>
      </c>
      <c r="P3694" s="14" t="str">
        <f>IFERROR(VLOOKUP($A3694,'Fielding Data'!$A:$H,MATCH(P$1,'Fielding Data'!$A$1:$H$1,0),0),"Other")</f>
        <v>2B</v>
      </c>
      <c r="Q3694" s="14">
        <f>IFERROR(VLOOKUP($A3694,'Fielding Data'!$A:$H,MATCH(Q$1,'Fielding Data'!$A$1:$H$1,0),0),"Other")</f>
        <v>0</v>
      </c>
      <c r="R3694" s="14">
        <f>IFERROR(VLOOKUP($A3694,'Fielding Data'!$A:$H,MATCH(R$1,'Fielding Data'!$A$1:$H$1,0),0),"Other")</f>
        <v>0</v>
      </c>
      <c r="S3694" s="14">
        <f>IFERROR(VLOOKUP($A3694,'Fielding Data'!$A:$H,MATCH(S$1,'Fielding Data'!$A$1:$H$1,0),0),"Other")</f>
        <v>0</v>
      </c>
      <c r="T3694" s="14">
        <f>IFERROR(VLOOKUP($A3694,'Fielding Data'!$A:$H,MATCH(T$1,'Fielding Data'!$A$1:$H$1,0),0),"Other")</f>
        <v>0</v>
      </c>
      <c r="U3694" s="14">
        <f>SUMIFS('Fielding Data'!E:E,'Fielding Data'!$A:$A,'Hitting Data'!$A3694)</f>
        <v>121</v>
      </c>
      <c r="V3694" s="14">
        <f>SUMIFS('Fielding Data'!F:F,'Fielding Data'!$A:$A,'Hitting Data'!$A3694)</f>
        <v>6</v>
      </c>
      <c r="W3694" s="14">
        <f>SUMIFS('Fielding Data'!G:G,'Fielding Data'!$A:$A,'Hitting Data'!$A3694)</f>
        <v>4</v>
      </c>
      <c r="X3694" s="14">
        <f>SUMIFS('Fielding Data'!H:H,'Fielding Data'!$A:$A,'Hitting Data'!$A3694)</f>
        <v>1</v>
      </c>
    </row>
    <row r="3695" spans="1:24" x14ac:dyDescent="0.25">
      <c r="A3695" s="14" t="str">
        <f t="shared" si="57"/>
        <v>cespeyo012013</v>
      </c>
      <c r="B3695" s="19" t="s">
        <v>1685</v>
      </c>
      <c r="C3695" s="19">
        <v>2013</v>
      </c>
      <c r="D3695" s="19">
        <v>135</v>
      </c>
      <c r="E3695" s="19">
        <v>529</v>
      </c>
      <c r="F3695" s="19">
        <v>74</v>
      </c>
      <c r="G3695" s="19">
        <v>127</v>
      </c>
      <c r="H3695" s="19">
        <v>21</v>
      </c>
      <c r="I3695" s="19">
        <v>4</v>
      </c>
      <c r="J3695" s="19">
        <v>26</v>
      </c>
      <c r="K3695" s="19">
        <v>80</v>
      </c>
      <c r="L3695" s="19">
        <v>7</v>
      </c>
      <c r="M3695" s="19">
        <v>7</v>
      </c>
      <c r="N3695" s="19">
        <v>37</v>
      </c>
      <c r="O3695" s="19">
        <v>137</v>
      </c>
      <c r="P3695" s="14" t="str">
        <f>IFERROR(VLOOKUP($A3695,'Fielding Data'!$A:$H,MATCH(P$1,'Fielding Data'!$A$1:$H$1,0),0),"Other")</f>
        <v>CF</v>
      </c>
      <c r="Q3695" s="14">
        <f>IFERROR(VLOOKUP($A3695,'Fielding Data'!$A:$H,MATCH(Q$1,'Fielding Data'!$A$1:$H$1,0),0),"Other")</f>
        <v>0</v>
      </c>
      <c r="R3695" s="14">
        <f>IFERROR(VLOOKUP($A3695,'Fielding Data'!$A:$H,MATCH(R$1,'Fielding Data'!$A$1:$H$1,0),0),"Other")</f>
        <v>0</v>
      </c>
      <c r="S3695" s="14">
        <f>IFERROR(VLOOKUP($A3695,'Fielding Data'!$A:$H,MATCH(S$1,'Fielding Data'!$A$1:$H$1,0),0),"Other")</f>
        <v>0</v>
      </c>
      <c r="T3695" s="14">
        <f>IFERROR(VLOOKUP($A3695,'Fielding Data'!$A:$H,MATCH(T$1,'Fielding Data'!$A$1:$H$1,0),0),"Other")</f>
        <v>0</v>
      </c>
      <c r="U3695" s="14">
        <f>SUMIFS('Fielding Data'!E:E,'Fielding Data'!$A:$A,'Hitting Data'!$A3695)</f>
        <v>224</v>
      </c>
      <c r="V3695" s="14">
        <f>SUMIFS('Fielding Data'!F:F,'Fielding Data'!$A:$A,'Hitting Data'!$A3695)</f>
        <v>10</v>
      </c>
      <c r="W3695" s="14">
        <f>SUMIFS('Fielding Data'!G:G,'Fielding Data'!$A:$A,'Hitting Data'!$A3695)</f>
        <v>4</v>
      </c>
      <c r="X3695" s="14">
        <f>SUMIFS('Fielding Data'!H:H,'Fielding Data'!$A:$A,'Hitting Data'!$A3695)</f>
        <v>1</v>
      </c>
    </row>
    <row r="3696" spans="1:24" x14ac:dyDescent="0.25">
      <c r="A3696" s="14" t="str">
        <f t="shared" si="57"/>
        <v>chacijh012013</v>
      </c>
      <c r="B3696" s="19" t="s">
        <v>1067</v>
      </c>
      <c r="C3696" s="19">
        <v>2013</v>
      </c>
      <c r="D3696" s="19">
        <v>32</v>
      </c>
      <c r="E3696" s="19">
        <v>63</v>
      </c>
      <c r="F3696" s="19">
        <v>2</v>
      </c>
      <c r="G3696" s="19">
        <v>12</v>
      </c>
      <c r="H3696" s="19">
        <v>1</v>
      </c>
      <c r="I3696" s="19">
        <v>0</v>
      </c>
      <c r="J3696" s="19">
        <v>1</v>
      </c>
      <c r="K3696" s="19">
        <v>7</v>
      </c>
      <c r="L3696" s="19">
        <v>0</v>
      </c>
      <c r="M3696" s="19">
        <v>0</v>
      </c>
      <c r="N3696" s="19">
        <v>3</v>
      </c>
      <c r="O3696" s="19">
        <v>15</v>
      </c>
      <c r="P3696" s="14" t="str">
        <f>IFERROR(VLOOKUP($A3696,'Fielding Data'!$A:$H,MATCH(P$1,'Fielding Data'!$A$1:$H$1,0),0),"Other")</f>
        <v>P</v>
      </c>
      <c r="Q3696" s="14">
        <f>IFERROR(VLOOKUP($A3696,'Fielding Data'!$A:$H,MATCH(Q$1,'Fielding Data'!$A$1:$H$1,0),0),"Other")</f>
        <v>15</v>
      </c>
      <c r="R3696" s="14">
        <f>IFERROR(VLOOKUP($A3696,'Fielding Data'!$A:$H,MATCH(R$1,'Fielding Data'!$A$1:$H$1,0),0),"Other")</f>
        <v>22</v>
      </c>
      <c r="S3696" s="14">
        <f>IFERROR(VLOOKUP($A3696,'Fielding Data'!$A:$H,MATCH(S$1,'Fielding Data'!$A$1:$H$1,0),0),"Other")</f>
        <v>1</v>
      </c>
      <c r="T3696" s="14">
        <f>IFERROR(VLOOKUP($A3696,'Fielding Data'!$A:$H,MATCH(T$1,'Fielding Data'!$A$1:$H$1,0),0),"Other")</f>
        <v>2</v>
      </c>
      <c r="U3696" s="14">
        <f>SUMIFS('Fielding Data'!E:E,'Fielding Data'!$A:$A,'Hitting Data'!$A3696)</f>
        <v>15</v>
      </c>
      <c r="V3696" s="14">
        <f>SUMIFS('Fielding Data'!F:F,'Fielding Data'!$A:$A,'Hitting Data'!$A3696)</f>
        <v>22</v>
      </c>
      <c r="W3696" s="14">
        <f>SUMIFS('Fielding Data'!G:G,'Fielding Data'!$A:$A,'Hitting Data'!$A3696)</f>
        <v>1</v>
      </c>
      <c r="X3696" s="14">
        <f>SUMIFS('Fielding Data'!H:H,'Fielding Data'!$A:$A,'Hitting Data'!$A3696)</f>
        <v>2</v>
      </c>
    </row>
    <row r="3697" spans="1:24" x14ac:dyDescent="0.25">
      <c r="A3697" s="14" t="str">
        <f t="shared" si="57"/>
        <v>chambad012013</v>
      </c>
      <c r="B3697" s="19" t="s">
        <v>1454</v>
      </c>
      <c r="C3697" s="19">
        <v>2013</v>
      </c>
      <c r="D3697" s="19">
        <v>25</v>
      </c>
      <c r="E3697" s="19">
        <v>26</v>
      </c>
      <c r="F3697" s="19">
        <v>5</v>
      </c>
      <c r="G3697" s="19">
        <v>4</v>
      </c>
      <c r="H3697" s="19">
        <v>1</v>
      </c>
      <c r="I3697" s="19">
        <v>0</v>
      </c>
      <c r="J3697" s="19">
        <v>0</v>
      </c>
      <c r="K3697" s="19">
        <v>1</v>
      </c>
      <c r="L3697" s="19">
        <v>0</v>
      </c>
      <c r="M3697" s="19">
        <v>1</v>
      </c>
      <c r="N3697" s="19">
        <v>3</v>
      </c>
      <c r="O3697" s="19">
        <v>11</v>
      </c>
      <c r="P3697" s="14" t="str">
        <f>IFERROR(VLOOKUP($A3697,'Fielding Data'!$A:$H,MATCH(P$1,'Fielding Data'!$A$1:$H$1,0),0),"Other")</f>
        <v>LF</v>
      </c>
      <c r="Q3697" s="14">
        <f>IFERROR(VLOOKUP($A3697,'Fielding Data'!$A:$H,MATCH(Q$1,'Fielding Data'!$A$1:$H$1,0),0),"Other")</f>
        <v>0</v>
      </c>
      <c r="R3697" s="14">
        <f>IFERROR(VLOOKUP($A3697,'Fielding Data'!$A:$H,MATCH(R$1,'Fielding Data'!$A$1:$H$1,0),0),"Other")</f>
        <v>0</v>
      </c>
      <c r="S3697" s="14">
        <f>IFERROR(VLOOKUP($A3697,'Fielding Data'!$A:$H,MATCH(S$1,'Fielding Data'!$A$1:$H$1,0),0),"Other")</f>
        <v>0</v>
      </c>
      <c r="T3697" s="14">
        <f>IFERROR(VLOOKUP($A3697,'Fielding Data'!$A:$H,MATCH(T$1,'Fielding Data'!$A$1:$H$1,0),0),"Other")</f>
        <v>0</v>
      </c>
      <c r="U3697" s="14">
        <f>SUMIFS('Fielding Data'!E:E,'Fielding Data'!$A:$A,'Hitting Data'!$A3697)</f>
        <v>7</v>
      </c>
      <c r="V3697" s="14">
        <f>SUMIFS('Fielding Data'!F:F,'Fielding Data'!$A:$A,'Hitting Data'!$A3697)</f>
        <v>0</v>
      </c>
      <c r="W3697" s="14">
        <f>SUMIFS('Fielding Data'!G:G,'Fielding Data'!$A:$A,'Hitting Data'!$A3697)</f>
        <v>1</v>
      </c>
      <c r="X3697" s="14">
        <f>SUMIFS('Fielding Data'!H:H,'Fielding Data'!$A:$A,'Hitting Data'!$A3697)</f>
        <v>0</v>
      </c>
    </row>
    <row r="3698" spans="1:24" x14ac:dyDescent="0.25">
      <c r="A3698" s="14" t="str">
        <f t="shared" si="57"/>
        <v>chambjo032013</v>
      </c>
      <c r="B3698" s="19" t="s">
        <v>771</v>
      </c>
      <c r="C3698" s="19">
        <v>2013</v>
      </c>
      <c r="D3698" s="19">
        <v>45</v>
      </c>
      <c r="E3698" s="19">
        <v>0</v>
      </c>
      <c r="F3698" s="19">
        <v>0</v>
      </c>
      <c r="G3698" s="19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4" t="str">
        <f>IFERROR(VLOOKUP($A3698,'Fielding Data'!$A:$H,MATCH(P$1,'Fielding Data'!$A$1:$H$1,0),0),"Other")</f>
        <v>P</v>
      </c>
      <c r="Q3698" s="14">
        <f>IFERROR(VLOOKUP($A3698,'Fielding Data'!$A:$H,MATCH(Q$1,'Fielding Data'!$A$1:$H$1,0),0),"Other")</f>
        <v>3</v>
      </c>
      <c r="R3698" s="14">
        <f>IFERROR(VLOOKUP($A3698,'Fielding Data'!$A:$H,MATCH(R$1,'Fielding Data'!$A$1:$H$1,0),0),"Other")</f>
        <v>4</v>
      </c>
      <c r="S3698" s="14">
        <f>IFERROR(VLOOKUP($A3698,'Fielding Data'!$A:$H,MATCH(S$1,'Fielding Data'!$A$1:$H$1,0),0),"Other")</f>
        <v>0</v>
      </c>
      <c r="T3698" s="14">
        <f>IFERROR(VLOOKUP($A3698,'Fielding Data'!$A:$H,MATCH(T$1,'Fielding Data'!$A$1:$H$1,0),0),"Other")</f>
        <v>0</v>
      </c>
      <c r="U3698" s="14">
        <f>SUMIFS('Fielding Data'!E:E,'Fielding Data'!$A:$A,'Hitting Data'!$A3698)</f>
        <v>3</v>
      </c>
      <c r="V3698" s="14">
        <f>SUMIFS('Fielding Data'!F:F,'Fielding Data'!$A:$A,'Hitting Data'!$A3698)</f>
        <v>4</v>
      </c>
      <c r="W3698" s="14">
        <f>SUMIFS('Fielding Data'!G:G,'Fielding Data'!$A:$A,'Hitting Data'!$A3698)</f>
        <v>0</v>
      </c>
      <c r="X3698" s="14">
        <f>SUMIFS('Fielding Data'!H:H,'Fielding Data'!$A:$A,'Hitting Data'!$A3698)</f>
        <v>0</v>
      </c>
    </row>
    <row r="3699" spans="1:24" x14ac:dyDescent="0.25">
      <c r="A3699" s="14" t="str">
        <f t="shared" si="57"/>
        <v>chapmar012013</v>
      </c>
      <c r="B3699" s="19" t="s">
        <v>1247</v>
      </c>
      <c r="C3699" s="19">
        <v>2013</v>
      </c>
      <c r="D3699" s="19">
        <v>68</v>
      </c>
      <c r="E3699" s="19">
        <v>1</v>
      </c>
      <c r="F3699" s="19">
        <v>0</v>
      </c>
      <c r="G3699" s="19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1</v>
      </c>
      <c r="P3699" s="14" t="str">
        <f>IFERROR(VLOOKUP($A3699,'Fielding Data'!$A:$H,MATCH(P$1,'Fielding Data'!$A$1:$H$1,0),0),"Other")</f>
        <v>P</v>
      </c>
      <c r="Q3699" s="14">
        <f>IFERROR(VLOOKUP($A3699,'Fielding Data'!$A:$H,MATCH(Q$1,'Fielding Data'!$A$1:$H$1,0),0),"Other")</f>
        <v>1</v>
      </c>
      <c r="R3699" s="14">
        <f>IFERROR(VLOOKUP($A3699,'Fielding Data'!$A:$H,MATCH(R$1,'Fielding Data'!$A$1:$H$1,0),0),"Other")</f>
        <v>3</v>
      </c>
      <c r="S3699" s="14">
        <f>IFERROR(VLOOKUP($A3699,'Fielding Data'!$A:$H,MATCH(S$1,'Fielding Data'!$A$1:$H$1,0),0),"Other")</f>
        <v>1</v>
      </c>
      <c r="T3699" s="14">
        <f>IFERROR(VLOOKUP($A3699,'Fielding Data'!$A:$H,MATCH(T$1,'Fielding Data'!$A$1:$H$1,0),0),"Other")</f>
        <v>0</v>
      </c>
      <c r="U3699" s="14">
        <f>SUMIFS('Fielding Data'!E:E,'Fielding Data'!$A:$A,'Hitting Data'!$A3699)</f>
        <v>1</v>
      </c>
      <c r="V3699" s="14">
        <f>SUMIFS('Fielding Data'!F:F,'Fielding Data'!$A:$A,'Hitting Data'!$A3699)</f>
        <v>3</v>
      </c>
      <c r="W3699" s="14">
        <f>SUMIFS('Fielding Data'!G:G,'Fielding Data'!$A:$A,'Hitting Data'!$A3699)</f>
        <v>1</v>
      </c>
      <c r="X3699" s="14">
        <f>SUMIFS('Fielding Data'!H:H,'Fielding Data'!$A:$A,'Hitting Data'!$A3699)</f>
        <v>0</v>
      </c>
    </row>
    <row r="3700" spans="1:24" x14ac:dyDescent="0.25">
      <c r="A3700" s="14" t="str">
        <f t="shared" si="57"/>
        <v>chapmke022013</v>
      </c>
      <c r="B3700" s="19" t="s">
        <v>1897</v>
      </c>
      <c r="C3700" s="19">
        <v>2013</v>
      </c>
      <c r="D3700" s="19">
        <v>25</v>
      </c>
      <c r="E3700" s="19">
        <v>0</v>
      </c>
      <c r="F3700" s="19">
        <v>0</v>
      </c>
      <c r="G3700" s="19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4" t="str">
        <f>IFERROR(VLOOKUP($A3700,'Fielding Data'!$A:$H,MATCH(P$1,'Fielding Data'!$A$1:$H$1,0),0),"Other")</f>
        <v>P</v>
      </c>
      <c r="Q3700" s="14">
        <f>IFERROR(VLOOKUP($A3700,'Fielding Data'!$A:$H,MATCH(Q$1,'Fielding Data'!$A$1:$H$1,0),0),"Other")</f>
        <v>0</v>
      </c>
      <c r="R3700" s="14">
        <f>IFERROR(VLOOKUP($A3700,'Fielding Data'!$A:$H,MATCH(R$1,'Fielding Data'!$A$1:$H$1,0),0),"Other")</f>
        <v>2</v>
      </c>
      <c r="S3700" s="14">
        <f>IFERROR(VLOOKUP($A3700,'Fielding Data'!$A:$H,MATCH(S$1,'Fielding Data'!$A$1:$H$1,0),0),"Other")</f>
        <v>0</v>
      </c>
      <c r="T3700" s="14">
        <f>IFERROR(VLOOKUP($A3700,'Fielding Data'!$A:$H,MATCH(T$1,'Fielding Data'!$A$1:$H$1,0),0),"Other")</f>
        <v>0</v>
      </c>
      <c r="U3700" s="14">
        <f>SUMIFS('Fielding Data'!E:E,'Fielding Data'!$A:$A,'Hitting Data'!$A3700)</f>
        <v>0</v>
      </c>
      <c r="V3700" s="14">
        <f>SUMIFS('Fielding Data'!F:F,'Fielding Data'!$A:$A,'Hitting Data'!$A3700)</f>
        <v>2</v>
      </c>
      <c r="W3700" s="14">
        <f>SUMIFS('Fielding Data'!G:G,'Fielding Data'!$A:$A,'Hitting Data'!$A3700)</f>
        <v>0</v>
      </c>
      <c r="X3700" s="14">
        <f>SUMIFS('Fielding Data'!H:H,'Fielding Data'!$A:$A,'Hitting Data'!$A3700)</f>
        <v>0</v>
      </c>
    </row>
    <row r="3701" spans="1:24" x14ac:dyDescent="0.25">
      <c r="A3701" s="14" t="str">
        <f t="shared" si="57"/>
        <v>chatwty012013</v>
      </c>
      <c r="B3701" s="19" t="s">
        <v>1455</v>
      </c>
      <c r="C3701" s="19">
        <v>2013</v>
      </c>
      <c r="D3701" s="19">
        <v>26</v>
      </c>
      <c r="E3701" s="19">
        <v>40</v>
      </c>
      <c r="F3701" s="19">
        <v>3</v>
      </c>
      <c r="G3701" s="19">
        <v>12</v>
      </c>
      <c r="H3701" s="19">
        <v>1</v>
      </c>
      <c r="I3701" s="19">
        <v>0</v>
      </c>
      <c r="J3701" s="19">
        <v>0</v>
      </c>
      <c r="K3701" s="19">
        <v>7</v>
      </c>
      <c r="L3701" s="19">
        <v>0</v>
      </c>
      <c r="M3701" s="19">
        <v>0</v>
      </c>
      <c r="N3701" s="19">
        <v>2</v>
      </c>
      <c r="O3701" s="19">
        <v>8</v>
      </c>
      <c r="P3701" s="14" t="str">
        <f>IFERROR(VLOOKUP($A3701,'Fielding Data'!$A:$H,MATCH(P$1,'Fielding Data'!$A$1:$H$1,0),0),"Other")</f>
        <v>P</v>
      </c>
      <c r="Q3701" s="14">
        <f>IFERROR(VLOOKUP($A3701,'Fielding Data'!$A:$H,MATCH(Q$1,'Fielding Data'!$A$1:$H$1,0),0),"Other")</f>
        <v>13</v>
      </c>
      <c r="R3701" s="14">
        <f>IFERROR(VLOOKUP($A3701,'Fielding Data'!$A:$H,MATCH(R$1,'Fielding Data'!$A$1:$H$1,0),0),"Other")</f>
        <v>22</v>
      </c>
      <c r="S3701" s="14">
        <f>IFERROR(VLOOKUP($A3701,'Fielding Data'!$A:$H,MATCH(S$1,'Fielding Data'!$A$1:$H$1,0),0),"Other")</f>
        <v>3</v>
      </c>
      <c r="T3701" s="14">
        <f>IFERROR(VLOOKUP($A3701,'Fielding Data'!$A:$H,MATCH(T$1,'Fielding Data'!$A$1:$H$1,0),0),"Other")</f>
        <v>1</v>
      </c>
      <c r="U3701" s="14">
        <f>SUMIFS('Fielding Data'!E:E,'Fielding Data'!$A:$A,'Hitting Data'!$A3701)</f>
        <v>13</v>
      </c>
      <c r="V3701" s="14">
        <f>SUMIFS('Fielding Data'!F:F,'Fielding Data'!$A:$A,'Hitting Data'!$A3701)</f>
        <v>22</v>
      </c>
      <c r="W3701" s="14">
        <f>SUMIFS('Fielding Data'!G:G,'Fielding Data'!$A:$A,'Hitting Data'!$A3701)</f>
        <v>3</v>
      </c>
      <c r="X3701" s="14">
        <f>SUMIFS('Fielding Data'!H:H,'Fielding Data'!$A:$A,'Hitting Data'!$A3701)</f>
        <v>1</v>
      </c>
    </row>
    <row r="3702" spans="1:24" x14ac:dyDescent="0.25">
      <c r="A3702" s="14" t="str">
        <f t="shared" si="57"/>
        <v>chaveen012013</v>
      </c>
      <c r="B3702" s="19" t="s">
        <v>235</v>
      </c>
      <c r="C3702" s="19">
        <v>2013</v>
      </c>
      <c r="D3702" s="19">
        <v>97</v>
      </c>
      <c r="E3702" s="19">
        <v>266</v>
      </c>
      <c r="F3702" s="19">
        <v>22</v>
      </c>
      <c r="G3702" s="19">
        <v>71</v>
      </c>
      <c r="H3702" s="19">
        <v>10</v>
      </c>
      <c r="I3702" s="19">
        <v>0</v>
      </c>
      <c r="J3702" s="19">
        <v>2</v>
      </c>
      <c r="K3702" s="19">
        <v>14</v>
      </c>
      <c r="L3702" s="19">
        <v>1</v>
      </c>
      <c r="M3702" s="19">
        <v>3</v>
      </c>
      <c r="N3702" s="19">
        <v>9</v>
      </c>
      <c r="O3702" s="19">
        <v>31</v>
      </c>
      <c r="P3702" s="14" t="str">
        <f>IFERROR(VLOOKUP($A3702,'Fielding Data'!$A:$H,MATCH(P$1,'Fielding Data'!$A$1:$H$1,0),0),"Other")</f>
        <v>CF</v>
      </c>
      <c r="Q3702" s="14">
        <f>IFERROR(VLOOKUP($A3702,'Fielding Data'!$A:$H,MATCH(Q$1,'Fielding Data'!$A$1:$H$1,0),0),"Other")</f>
        <v>0</v>
      </c>
      <c r="R3702" s="14">
        <f>IFERROR(VLOOKUP($A3702,'Fielding Data'!$A:$H,MATCH(R$1,'Fielding Data'!$A$1:$H$1,0),0),"Other")</f>
        <v>0</v>
      </c>
      <c r="S3702" s="14">
        <f>IFERROR(VLOOKUP($A3702,'Fielding Data'!$A:$H,MATCH(S$1,'Fielding Data'!$A$1:$H$1,0),0),"Other")</f>
        <v>0</v>
      </c>
      <c r="T3702" s="14">
        <f>IFERROR(VLOOKUP($A3702,'Fielding Data'!$A:$H,MATCH(T$1,'Fielding Data'!$A$1:$H$1,0),0),"Other")</f>
        <v>0</v>
      </c>
      <c r="U3702" s="14">
        <f>SUMIFS('Fielding Data'!E:E,'Fielding Data'!$A:$A,'Hitting Data'!$A3702)</f>
        <v>149</v>
      </c>
      <c r="V3702" s="14">
        <f>SUMIFS('Fielding Data'!F:F,'Fielding Data'!$A:$A,'Hitting Data'!$A3702)</f>
        <v>4</v>
      </c>
      <c r="W3702" s="14">
        <f>SUMIFS('Fielding Data'!G:G,'Fielding Data'!$A:$A,'Hitting Data'!$A3702)</f>
        <v>4</v>
      </c>
      <c r="X3702" s="14">
        <f>SUMIFS('Fielding Data'!H:H,'Fielding Data'!$A:$A,'Hitting Data'!$A3702)</f>
        <v>2</v>
      </c>
    </row>
    <row r="3703" spans="1:24" x14ac:dyDescent="0.25">
      <c r="A3703" s="14" t="str">
        <f t="shared" si="57"/>
        <v>chaveer012013</v>
      </c>
      <c r="B3703" s="19" t="s">
        <v>78</v>
      </c>
      <c r="C3703" s="19">
        <v>2013</v>
      </c>
      <c r="D3703" s="19">
        <v>80</v>
      </c>
      <c r="E3703" s="19">
        <v>228</v>
      </c>
      <c r="F3703" s="19">
        <v>28</v>
      </c>
      <c r="G3703" s="19">
        <v>64</v>
      </c>
      <c r="H3703" s="19">
        <v>14</v>
      </c>
      <c r="I3703" s="19">
        <v>2</v>
      </c>
      <c r="J3703" s="19">
        <v>9</v>
      </c>
      <c r="K3703" s="19">
        <v>44</v>
      </c>
      <c r="L3703" s="19">
        <v>1</v>
      </c>
      <c r="M3703" s="19">
        <v>0</v>
      </c>
      <c r="N3703" s="19">
        <v>19</v>
      </c>
      <c r="O3703" s="19">
        <v>45</v>
      </c>
      <c r="P3703" s="14" t="str">
        <f>IFERROR(VLOOKUP($A3703,'Fielding Data'!$A:$H,MATCH(P$1,'Fielding Data'!$A$1:$H$1,0),0),"Other")</f>
        <v>1B</v>
      </c>
      <c r="Q3703" s="14">
        <f>IFERROR(VLOOKUP($A3703,'Fielding Data'!$A:$H,MATCH(Q$1,'Fielding Data'!$A$1:$H$1,0),0),"Other")</f>
        <v>20</v>
      </c>
      <c r="R3703" s="14">
        <f>IFERROR(VLOOKUP($A3703,'Fielding Data'!$A:$H,MATCH(R$1,'Fielding Data'!$A$1:$H$1,0),0),"Other")</f>
        <v>2</v>
      </c>
      <c r="S3703" s="14">
        <f>IFERROR(VLOOKUP($A3703,'Fielding Data'!$A:$H,MATCH(S$1,'Fielding Data'!$A$1:$H$1,0),0),"Other")</f>
        <v>0</v>
      </c>
      <c r="T3703" s="14">
        <f>IFERROR(VLOOKUP($A3703,'Fielding Data'!$A:$H,MATCH(T$1,'Fielding Data'!$A$1:$H$1,0),0),"Other")</f>
        <v>3</v>
      </c>
      <c r="U3703" s="14">
        <f>SUMIFS('Fielding Data'!E:E,'Fielding Data'!$A:$A,'Hitting Data'!$A3703)</f>
        <v>50</v>
      </c>
      <c r="V3703" s="14">
        <f>SUMIFS('Fielding Data'!F:F,'Fielding Data'!$A:$A,'Hitting Data'!$A3703)</f>
        <v>106</v>
      </c>
      <c r="W3703" s="14">
        <f>SUMIFS('Fielding Data'!G:G,'Fielding Data'!$A:$A,'Hitting Data'!$A3703)</f>
        <v>1</v>
      </c>
      <c r="X3703" s="14">
        <f>SUMIFS('Fielding Data'!H:H,'Fielding Data'!$A:$A,'Hitting Data'!$A3703)</f>
        <v>9</v>
      </c>
    </row>
    <row r="3704" spans="1:24" x14ac:dyDescent="0.25">
      <c r="A3704" s="14" t="str">
        <f t="shared" si="57"/>
        <v>chaveje012013</v>
      </c>
      <c r="B3704" s="19" t="s">
        <v>902</v>
      </c>
      <c r="C3704" s="19">
        <v>2013</v>
      </c>
      <c r="D3704" s="19">
        <v>35</v>
      </c>
      <c r="E3704" s="19">
        <v>1</v>
      </c>
      <c r="F3704" s="19">
        <v>0</v>
      </c>
      <c r="G3704" s="19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1</v>
      </c>
      <c r="P3704" s="14" t="str">
        <f>IFERROR(VLOOKUP($A3704,'Fielding Data'!$A:$H,MATCH(P$1,'Fielding Data'!$A$1:$H$1,0),0),"Other")</f>
        <v>P</v>
      </c>
      <c r="Q3704" s="14">
        <f>IFERROR(VLOOKUP($A3704,'Fielding Data'!$A:$H,MATCH(Q$1,'Fielding Data'!$A$1:$H$1,0),0),"Other")</f>
        <v>7</v>
      </c>
      <c r="R3704" s="14">
        <f>IFERROR(VLOOKUP($A3704,'Fielding Data'!$A:$H,MATCH(R$1,'Fielding Data'!$A$1:$H$1,0),0),"Other")</f>
        <v>7</v>
      </c>
      <c r="S3704" s="14">
        <f>IFERROR(VLOOKUP($A3704,'Fielding Data'!$A:$H,MATCH(S$1,'Fielding Data'!$A$1:$H$1,0),0),"Other")</f>
        <v>0</v>
      </c>
      <c r="T3704" s="14">
        <f>IFERROR(VLOOKUP($A3704,'Fielding Data'!$A:$H,MATCH(T$1,'Fielding Data'!$A$1:$H$1,0),0),"Other")</f>
        <v>0</v>
      </c>
      <c r="U3704" s="14">
        <f>SUMIFS('Fielding Data'!E:E,'Fielding Data'!$A:$A,'Hitting Data'!$A3704)</f>
        <v>7</v>
      </c>
      <c r="V3704" s="14">
        <f>SUMIFS('Fielding Data'!F:F,'Fielding Data'!$A:$A,'Hitting Data'!$A3704)</f>
        <v>7</v>
      </c>
      <c r="W3704" s="14">
        <f>SUMIFS('Fielding Data'!G:G,'Fielding Data'!$A:$A,'Hitting Data'!$A3704)</f>
        <v>0</v>
      </c>
      <c r="X3704" s="14">
        <f>SUMIFS('Fielding Data'!H:H,'Fielding Data'!$A:$A,'Hitting Data'!$A3704)</f>
        <v>0</v>
      </c>
    </row>
    <row r="3705" spans="1:24" x14ac:dyDescent="0.25">
      <c r="A3705" s="14" t="str">
        <f t="shared" si="57"/>
        <v>chenbr012013</v>
      </c>
      <c r="B3705" s="19" t="s">
        <v>79</v>
      </c>
      <c r="C3705" s="19">
        <v>2013</v>
      </c>
      <c r="D3705" s="19">
        <v>34</v>
      </c>
      <c r="E3705" s="19">
        <v>2</v>
      </c>
      <c r="F3705" s="19">
        <v>1</v>
      </c>
      <c r="G3705" s="19">
        <v>1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1</v>
      </c>
      <c r="P3705" s="14" t="str">
        <f>IFERROR(VLOOKUP($A3705,'Fielding Data'!$A:$H,MATCH(P$1,'Fielding Data'!$A$1:$H$1,0),0),"Other")</f>
        <v>P</v>
      </c>
      <c r="Q3705" s="14">
        <f>IFERROR(VLOOKUP($A3705,'Fielding Data'!$A:$H,MATCH(Q$1,'Fielding Data'!$A$1:$H$1,0),0),"Other")</f>
        <v>5</v>
      </c>
      <c r="R3705" s="14">
        <f>IFERROR(VLOOKUP($A3705,'Fielding Data'!$A:$H,MATCH(R$1,'Fielding Data'!$A$1:$H$1,0),0),"Other")</f>
        <v>15</v>
      </c>
      <c r="S3705" s="14">
        <f>IFERROR(VLOOKUP($A3705,'Fielding Data'!$A:$H,MATCH(S$1,'Fielding Data'!$A$1:$H$1,0),0),"Other")</f>
        <v>0</v>
      </c>
      <c r="T3705" s="14">
        <f>IFERROR(VLOOKUP($A3705,'Fielding Data'!$A:$H,MATCH(T$1,'Fielding Data'!$A$1:$H$1,0),0),"Other")</f>
        <v>0</v>
      </c>
      <c r="U3705" s="14">
        <f>SUMIFS('Fielding Data'!E:E,'Fielding Data'!$A:$A,'Hitting Data'!$A3705)</f>
        <v>5</v>
      </c>
      <c r="V3705" s="14">
        <f>SUMIFS('Fielding Data'!F:F,'Fielding Data'!$A:$A,'Hitting Data'!$A3705)</f>
        <v>15</v>
      </c>
      <c r="W3705" s="14">
        <f>SUMIFS('Fielding Data'!G:G,'Fielding Data'!$A:$A,'Hitting Data'!$A3705)</f>
        <v>0</v>
      </c>
      <c r="X3705" s="14">
        <f>SUMIFS('Fielding Data'!H:H,'Fielding Data'!$A:$A,'Hitting Data'!$A3705)</f>
        <v>0</v>
      </c>
    </row>
    <row r="3706" spans="1:24" x14ac:dyDescent="0.25">
      <c r="A3706" s="14" t="str">
        <f t="shared" si="57"/>
        <v>chenwe022013</v>
      </c>
      <c r="B3706" s="19" t="s">
        <v>1687</v>
      </c>
      <c r="C3706" s="19">
        <v>2013</v>
      </c>
      <c r="D3706" s="19">
        <v>23</v>
      </c>
      <c r="E3706" s="19">
        <v>2</v>
      </c>
      <c r="F3706" s="19">
        <v>0</v>
      </c>
      <c r="G3706" s="19">
        <v>0</v>
      </c>
      <c r="H3706" s="19">
        <v>0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4" t="str">
        <f>IFERROR(VLOOKUP($A3706,'Fielding Data'!$A:$H,MATCH(P$1,'Fielding Data'!$A$1:$H$1,0),0),"Other")</f>
        <v>P</v>
      </c>
      <c r="Q3706" s="14">
        <f>IFERROR(VLOOKUP($A3706,'Fielding Data'!$A:$H,MATCH(Q$1,'Fielding Data'!$A$1:$H$1,0),0),"Other")</f>
        <v>4</v>
      </c>
      <c r="R3706" s="14">
        <f>IFERROR(VLOOKUP($A3706,'Fielding Data'!$A:$H,MATCH(R$1,'Fielding Data'!$A$1:$H$1,0),0),"Other")</f>
        <v>16</v>
      </c>
      <c r="S3706" s="14">
        <f>IFERROR(VLOOKUP($A3706,'Fielding Data'!$A:$H,MATCH(S$1,'Fielding Data'!$A$1:$H$1,0),0),"Other")</f>
        <v>0</v>
      </c>
      <c r="T3706" s="14">
        <f>IFERROR(VLOOKUP($A3706,'Fielding Data'!$A:$H,MATCH(T$1,'Fielding Data'!$A$1:$H$1,0),0),"Other")</f>
        <v>3</v>
      </c>
      <c r="U3706" s="14">
        <f>SUMIFS('Fielding Data'!E:E,'Fielding Data'!$A:$A,'Hitting Data'!$A3706)</f>
        <v>4</v>
      </c>
      <c r="V3706" s="14">
        <f>SUMIFS('Fielding Data'!F:F,'Fielding Data'!$A:$A,'Hitting Data'!$A3706)</f>
        <v>16</v>
      </c>
      <c r="W3706" s="14">
        <f>SUMIFS('Fielding Data'!G:G,'Fielding Data'!$A:$A,'Hitting Data'!$A3706)</f>
        <v>0</v>
      </c>
      <c r="X3706" s="14">
        <f>SUMIFS('Fielding Data'!H:H,'Fielding Data'!$A:$A,'Hitting Data'!$A3706)</f>
        <v>3</v>
      </c>
    </row>
    <row r="3707" spans="1:24" x14ac:dyDescent="0.25">
      <c r="A3707" s="14" t="str">
        <f t="shared" si="57"/>
        <v>chiriro012013</v>
      </c>
      <c r="B3707" s="19" t="s">
        <v>1456</v>
      </c>
      <c r="C3707" s="19">
        <v>2013</v>
      </c>
      <c r="D3707" s="19">
        <v>13</v>
      </c>
      <c r="E3707" s="19">
        <v>28</v>
      </c>
      <c r="F3707" s="19">
        <v>3</v>
      </c>
      <c r="G3707" s="19">
        <v>5</v>
      </c>
      <c r="H3707" s="19">
        <v>3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2</v>
      </c>
      <c r="O3707" s="19">
        <v>6</v>
      </c>
      <c r="P3707" s="14" t="str">
        <f>IFERROR(VLOOKUP($A3707,'Fielding Data'!$A:$H,MATCH(P$1,'Fielding Data'!$A$1:$H$1,0),0),"Other")</f>
        <v>1B</v>
      </c>
      <c r="Q3707" s="14">
        <f>IFERROR(VLOOKUP($A3707,'Fielding Data'!$A:$H,MATCH(Q$1,'Fielding Data'!$A$1:$H$1,0),0),"Other")</f>
        <v>23</v>
      </c>
      <c r="R3707" s="14">
        <f>IFERROR(VLOOKUP($A3707,'Fielding Data'!$A:$H,MATCH(R$1,'Fielding Data'!$A$1:$H$1,0),0),"Other")</f>
        <v>4</v>
      </c>
      <c r="S3707" s="14">
        <f>IFERROR(VLOOKUP($A3707,'Fielding Data'!$A:$H,MATCH(S$1,'Fielding Data'!$A$1:$H$1,0),0),"Other")</f>
        <v>1</v>
      </c>
      <c r="T3707" s="14">
        <f>IFERROR(VLOOKUP($A3707,'Fielding Data'!$A:$H,MATCH(T$1,'Fielding Data'!$A$1:$H$1,0),0),"Other")</f>
        <v>2</v>
      </c>
      <c r="U3707" s="14">
        <f>SUMIFS('Fielding Data'!E:E,'Fielding Data'!$A:$A,'Hitting Data'!$A3707)</f>
        <v>45</v>
      </c>
      <c r="V3707" s="14">
        <f>SUMIFS('Fielding Data'!F:F,'Fielding Data'!$A:$A,'Hitting Data'!$A3707)</f>
        <v>5</v>
      </c>
      <c r="W3707" s="14">
        <f>SUMIFS('Fielding Data'!G:G,'Fielding Data'!$A:$A,'Hitting Data'!$A3707)</f>
        <v>1</v>
      </c>
      <c r="X3707" s="14">
        <f>SUMIFS('Fielding Data'!H:H,'Fielding Data'!$A:$A,'Hitting Data'!$A3707)</f>
        <v>2</v>
      </c>
    </row>
    <row r="3708" spans="1:24" x14ac:dyDescent="0.25">
      <c r="A3708" s="14" t="str">
        <f t="shared" si="57"/>
        <v>chiselo012013</v>
      </c>
      <c r="B3708" s="19" t="s">
        <v>1457</v>
      </c>
      <c r="C3708" s="19">
        <v>2013</v>
      </c>
      <c r="D3708" s="19">
        <v>94</v>
      </c>
      <c r="E3708" s="19">
        <v>289</v>
      </c>
      <c r="F3708" s="19">
        <v>30</v>
      </c>
      <c r="G3708" s="19">
        <v>65</v>
      </c>
      <c r="H3708" s="19">
        <v>17</v>
      </c>
      <c r="I3708" s="19">
        <v>0</v>
      </c>
      <c r="J3708" s="19">
        <v>11</v>
      </c>
      <c r="K3708" s="19">
        <v>36</v>
      </c>
      <c r="L3708" s="19">
        <v>1</v>
      </c>
      <c r="M3708" s="19">
        <v>0</v>
      </c>
      <c r="N3708" s="19">
        <v>16</v>
      </c>
      <c r="O3708" s="19">
        <v>56</v>
      </c>
      <c r="P3708" s="14" t="str">
        <f>IFERROR(VLOOKUP($A3708,'Fielding Data'!$A:$H,MATCH(P$1,'Fielding Data'!$A$1:$H$1,0),0),"Other")</f>
        <v>3B</v>
      </c>
      <c r="Q3708" s="14">
        <f>IFERROR(VLOOKUP($A3708,'Fielding Data'!$A:$H,MATCH(Q$1,'Fielding Data'!$A$1:$H$1,0),0),"Other")</f>
        <v>55</v>
      </c>
      <c r="R3708" s="14">
        <f>IFERROR(VLOOKUP($A3708,'Fielding Data'!$A:$H,MATCH(R$1,'Fielding Data'!$A$1:$H$1,0),0),"Other")</f>
        <v>134</v>
      </c>
      <c r="S3708" s="14">
        <f>IFERROR(VLOOKUP($A3708,'Fielding Data'!$A:$H,MATCH(S$1,'Fielding Data'!$A$1:$H$1,0),0),"Other")</f>
        <v>9</v>
      </c>
      <c r="T3708" s="14">
        <f>IFERROR(VLOOKUP($A3708,'Fielding Data'!$A:$H,MATCH(T$1,'Fielding Data'!$A$1:$H$1,0),0),"Other")</f>
        <v>18</v>
      </c>
      <c r="U3708" s="14">
        <f>SUMIFS('Fielding Data'!E:E,'Fielding Data'!$A:$A,'Hitting Data'!$A3708)</f>
        <v>55</v>
      </c>
      <c r="V3708" s="14">
        <f>SUMIFS('Fielding Data'!F:F,'Fielding Data'!$A:$A,'Hitting Data'!$A3708)</f>
        <v>134</v>
      </c>
      <c r="W3708" s="14">
        <f>SUMIFS('Fielding Data'!G:G,'Fielding Data'!$A:$A,'Hitting Data'!$A3708)</f>
        <v>9</v>
      </c>
      <c r="X3708" s="14">
        <f>SUMIFS('Fielding Data'!H:H,'Fielding Data'!$A:$A,'Hitting Data'!$A3708)</f>
        <v>18</v>
      </c>
    </row>
    <row r="3709" spans="1:24" x14ac:dyDescent="0.25">
      <c r="A3709" s="14" t="str">
        <f t="shared" si="57"/>
        <v>choatra012013</v>
      </c>
      <c r="B3709" s="19" t="s">
        <v>80</v>
      </c>
      <c r="C3709" s="19">
        <v>2013</v>
      </c>
      <c r="D3709" s="19">
        <v>64</v>
      </c>
      <c r="E3709" s="19">
        <v>0</v>
      </c>
      <c r="F3709" s="19">
        <v>0</v>
      </c>
      <c r="G3709" s="19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4" t="str">
        <f>IFERROR(VLOOKUP($A3709,'Fielding Data'!$A:$H,MATCH(P$1,'Fielding Data'!$A$1:$H$1,0),0),"Other")</f>
        <v>P</v>
      </c>
      <c r="Q3709" s="14">
        <f>IFERROR(VLOOKUP($A3709,'Fielding Data'!$A:$H,MATCH(Q$1,'Fielding Data'!$A$1:$H$1,0),0),"Other")</f>
        <v>4</v>
      </c>
      <c r="R3709" s="14">
        <f>IFERROR(VLOOKUP($A3709,'Fielding Data'!$A:$H,MATCH(R$1,'Fielding Data'!$A$1:$H$1,0),0),"Other")</f>
        <v>5</v>
      </c>
      <c r="S3709" s="14">
        <f>IFERROR(VLOOKUP($A3709,'Fielding Data'!$A:$H,MATCH(S$1,'Fielding Data'!$A$1:$H$1,0),0),"Other")</f>
        <v>0</v>
      </c>
      <c r="T3709" s="14">
        <f>IFERROR(VLOOKUP($A3709,'Fielding Data'!$A:$H,MATCH(T$1,'Fielding Data'!$A$1:$H$1,0),0),"Other")</f>
        <v>0</v>
      </c>
      <c r="U3709" s="14">
        <f>SUMIFS('Fielding Data'!E:E,'Fielding Data'!$A:$A,'Hitting Data'!$A3709)</f>
        <v>4</v>
      </c>
      <c r="V3709" s="14">
        <f>SUMIFS('Fielding Data'!F:F,'Fielding Data'!$A:$A,'Hitting Data'!$A3709)</f>
        <v>5</v>
      </c>
      <c r="W3709" s="14">
        <f>SUMIFS('Fielding Data'!G:G,'Fielding Data'!$A:$A,'Hitting Data'!$A3709)</f>
        <v>0</v>
      </c>
      <c r="X3709" s="14">
        <f>SUMIFS('Fielding Data'!H:H,'Fielding Data'!$A:$A,'Hitting Data'!$A3709)</f>
        <v>0</v>
      </c>
    </row>
    <row r="3710" spans="1:24" x14ac:dyDescent="0.25">
      <c r="A3710" s="14" t="str">
        <f t="shared" si="57"/>
        <v>choicmi012013</v>
      </c>
      <c r="B3710" s="19" t="s">
        <v>1898</v>
      </c>
      <c r="C3710" s="19">
        <v>2013</v>
      </c>
      <c r="D3710" s="19">
        <v>9</v>
      </c>
      <c r="E3710" s="19">
        <v>18</v>
      </c>
      <c r="F3710" s="19">
        <v>2</v>
      </c>
      <c r="G3710" s="19">
        <v>5</v>
      </c>
      <c r="H3710" s="19">
        <v>1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1</v>
      </c>
      <c r="O3710" s="19">
        <v>6</v>
      </c>
      <c r="P3710" s="14" t="str">
        <f>IFERROR(VLOOKUP($A3710,'Fielding Data'!$A:$H,MATCH(P$1,'Fielding Data'!$A$1:$H$1,0),0),"Other")</f>
        <v>CF</v>
      </c>
      <c r="Q3710" s="14">
        <f>IFERROR(VLOOKUP($A3710,'Fielding Data'!$A:$H,MATCH(Q$1,'Fielding Data'!$A$1:$H$1,0),0),"Other")</f>
        <v>0</v>
      </c>
      <c r="R3710" s="14">
        <f>IFERROR(VLOOKUP($A3710,'Fielding Data'!$A:$H,MATCH(R$1,'Fielding Data'!$A$1:$H$1,0),0),"Other")</f>
        <v>0</v>
      </c>
      <c r="S3710" s="14">
        <f>IFERROR(VLOOKUP($A3710,'Fielding Data'!$A:$H,MATCH(S$1,'Fielding Data'!$A$1:$H$1,0),0),"Other")</f>
        <v>0</v>
      </c>
      <c r="T3710" s="14">
        <f>IFERROR(VLOOKUP($A3710,'Fielding Data'!$A:$H,MATCH(T$1,'Fielding Data'!$A$1:$H$1,0),0),"Other")</f>
        <v>0</v>
      </c>
      <c r="U3710" s="14">
        <f>SUMIFS('Fielding Data'!E:E,'Fielding Data'!$A:$A,'Hitting Data'!$A3710)</f>
        <v>10</v>
      </c>
      <c r="V3710" s="14">
        <f>SUMIFS('Fielding Data'!F:F,'Fielding Data'!$A:$A,'Hitting Data'!$A3710)</f>
        <v>0</v>
      </c>
      <c r="W3710" s="14">
        <f>SUMIFS('Fielding Data'!G:G,'Fielding Data'!$A:$A,'Hitting Data'!$A3710)</f>
        <v>0</v>
      </c>
      <c r="X3710" s="14">
        <f>SUMIFS('Fielding Data'!H:H,'Fielding Data'!$A:$A,'Hitting Data'!$A3710)</f>
        <v>0</v>
      </c>
    </row>
    <row r="3711" spans="1:24" x14ac:dyDescent="0.25">
      <c r="A3711" s="14" t="str">
        <f t="shared" si="57"/>
        <v>choosh012013</v>
      </c>
      <c r="B3711" s="19" t="s">
        <v>528</v>
      </c>
      <c r="C3711" s="19">
        <v>2013</v>
      </c>
      <c r="D3711" s="19">
        <v>154</v>
      </c>
      <c r="E3711" s="19">
        <v>569</v>
      </c>
      <c r="F3711" s="19">
        <v>107</v>
      </c>
      <c r="G3711" s="19">
        <v>162</v>
      </c>
      <c r="H3711" s="19">
        <v>34</v>
      </c>
      <c r="I3711" s="19">
        <v>2</v>
      </c>
      <c r="J3711" s="19">
        <v>21</v>
      </c>
      <c r="K3711" s="19">
        <v>54</v>
      </c>
      <c r="L3711" s="19">
        <v>20</v>
      </c>
      <c r="M3711" s="19">
        <v>11</v>
      </c>
      <c r="N3711" s="19">
        <v>112</v>
      </c>
      <c r="O3711" s="19">
        <v>133</v>
      </c>
      <c r="P3711" s="14" t="str">
        <f>IFERROR(VLOOKUP($A3711,'Fielding Data'!$A:$H,MATCH(P$1,'Fielding Data'!$A$1:$H$1,0),0),"Other")</f>
        <v>CF</v>
      </c>
      <c r="Q3711" s="14">
        <f>IFERROR(VLOOKUP($A3711,'Fielding Data'!$A:$H,MATCH(Q$1,'Fielding Data'!$A$1:$H$1,0),0),"Other")</f>
        <v>0</v>
      </c>
      <c r="R3711" s="14">
        <f>IFERROR(VLOOKUP($A3711,'Fielding Data'!$A:$H,MATCH(R$1,'Fielding Data'!$A$1:$H$1,0),0),"Other")</f>
        <v>0</v>
      </c>
      <c r="S3711" s="14">
        <f>IFERROR(VLOOKUP($A3711,'Fielding Data'!$A:$H,MATCH(S$1,'Fielding Data'!$A$1:$H$1,0),0),"Other")</f>
        <v>0</v>
      </c>
      <c r="T3711" s="14">
        <f>IFERROR(VLOOKUP($A3711,'Fielding Data'!$A:$H,MATCH(T$1,'Fielding Data'!$A$1:$H$1,0),0),"Other")</f>
        <v>0</v>
      </c>
      <c r="U3711" s="14">
        <f>SUMIFS('Fielding Data'!E:E,'Fielding Data'!$A:$A,'Hitting Data'!$A3711)</f>
        <v>353</v>
      </c>
      <c r="V3711" s="14">
        <f>SUMIFS('Fielding Data'!F:F,'Fielding Data'!$A:$A,'Hitting Data'!$A3711)</f>
        <v>9</v>
      </c>
      <c r="W3711" s="14">
        <f>SUMIFS('Fielding Data'!G:G,'Fielding Data'!$A:$A,'Hitting Data'!$A3711)</f>
        <v>4</v>
      </c>
      <c r="X3711" s="14">
        <f>SUMIFS('Fielding Data'!H:H,'Fielding Data'!$A:$A,'Hitting Data'!$A3711)</f>
        <v>0</v>
      </c>
    </row>
    <row r="3712" spans="1:24" x14ac:dyDescent="0.25">
      <c r="A3712" s="14" t="str">
        <f t="shared" si="57"/>
        <v>chrisni012013</v>
      </c>
      <c r="B3712" s="19" t="s">
        <v>1899</v>
      </c>
      <c r="C3712" s="19">
        <v>2013</v>
      </c>
      <c r="D3712" s="19">
        <v>3</v>
      </c>
      <c r="E3712" s="19">
        <v>0</v>
      </c>
      <c r="F3712" s="19">
        <v>0</v>
      </c>
      <c r="G3712" s="19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4" t="str">
        <f>IFERROR(VLOOKUP($A3712,'Fielding Data'!$A:$H,MATCH(P$1,'Fielding Data'!$A$1:$H$1,0),0),"Other")</f>
        <v>P</v>
      </c>
      <c r="Q3712" s="14">
        <f>IFERROR(VLOOKUP($A3712,'Fielding Data'!$A:$H,MATCH(Q$1,'Fielding Data'!$A$1:$H$1,0),0),"Other")</f>
        <v>0</v>
      </c>
      <c r="R3712" s="14">
        <f>IFERROR(VLOOKUP($A3712,'Fielding Data'!$A:$H,MATCH(R$1,'Fielding Data'!$A$1:$H$1,0),0),"Other")</f>
        <v>0</v>
      </c>
      <c r="S3712" s="14">
        <f>IFERROR(VLOOKUP($A3712,'Fielding Data'!$A:$H,MATCH(S$1,'Fielding Data'!$A$1:$H$1,0),0),"Other")</f>
        <v>0</v>
      </c>
      <c r="T3712" s="14">
        <f>IFERROR(VLOOKUP($A3712,'Fielding Data'!$A:$H,MATCH(T$1,'Fielding Data'!$A$1:$H$1,0),0),"Other")</f>
        <v>0</v>
      </c>
      <c r="U3712" s="14">
        <f>SUMIFS('Fielding Data'!E:E,'Fielding Data'!$A:$A,'Hitting Data'!$A3712)</f>
        <v>0</v>
      </c>
      <c r="V3712" s="14">
        <f>SUMIFS('Fielding Data'!F:F,'Fielding Data'!$A:$A,'Hitting Data'!$A3712)</f>
        <v>0</v>
      </c>
      <c r="W3712" s="14">
        <f>SUMIFS('Fielding Data'!G:G,'Fielding Data'!$A:$A,'Hitting Data'!$A3712)</f>
        <v>0</v>
      </c>
      <c r="X3712" s="14">
        <f>SUMIFS('Fielding Data'!H:H,'Fielding Data'!$A:$A,'Hitting Data'!$A3712)</f>
        <v>0</v>
      </c>
    </row>
    <row r="3713" spans="1:24" x14ac:dyDescent="0.25">
      <c r="A3713" s="14" t="str">
        <f t="shared" si="57"/>
        <v>cingrto012013</v>
      </c>
      <c r="B3713" s="19" t="s">
        <v>1688</v>
      </c>
      <c r="C3713" s="19">
        <v>2013</v>
      </c>
      <c r="D3713" s="19">
        <v>24</v>
      </c>
      <c r="E3713" s="19">
        <v>28</v>
      </c>
      <c r="F3713" s="19">
        <v>4</v>
      </c>
      <c r="G3713" s="19">
        <v>7</v>
      </c>
      <c r="H3713" s="19">
        <v>1</v>
      </c>
      <c r="I3713" s="19">
        <v>0</v>
      </c>
      <c r="J3713" s="19">
        <v>0</v>
      </c>
      <c r="K3713" s="19">
        <v>1</v>
      </c>
      <c r="L3713" s="19">
        <v>1</v>
      </c>
      <c r="M3713" s="19">
        <v>0</v>
      </c>
      <c r="N3713" s="19">
        <v>0</v>
      </c>
      <c r="O3713" s="19">
        <v>9</v>
      </c>
      <c r="P3713" s="14" t="str">
        <f>IFERROR(VLOOKUP($A3713,'Fielding Data'!$A:$H,MATCH(P$1,'Fielding Data'!$A$1:$H$1,0),0),"Other")</f>
        <v>P</v>
      </c>
      <c r="Q3713" s="14">
        <f>IFERROR(VLOOKUP($A3713,'Fielding Data'!$A:$H,MATCH(Q$1,'Fielding Data'!$A$1:$H$1,0),0),"Other")</f>
        <v>9</v>
      </c>
      <c r="R3713" s="14">
        <f>IFERROR(VLOOKUP($A3713,'Fielding Data'!$A:$H,MATCH(R$1,'Fielding Data'!$A$1:$H$1,0),0),"Other")</f>
        <v>13</v>
      </c>
      <c r="S3713" s="14">
        <f>IFERROR(VLOOKUP($A3713,'Fielding Data'!$A:$H,MATCH(S$1,'Fielding Data'!$A$1:$H$1,0),0),"Other")</f>
        <v>0</v>
      </c>
      <c r="T3713" s="14">
        <f>IFERROR(VLOOKUP($A3713,'Fielding Data'!$A:$H,MATCH(T$1,'Fielding Data'!$A$1:$H$1,0),0),"Other")</f>
        <v>1</v>
      </c>
      <c r="U3713" s="14">
        <f>SUMIFS('Fielding Data'!E:E,'Fielding Data'!$A:$A,'Hitting Data'!$A3713)</f>
        <v>9</v>
      </c>
      <c r="V3713" s="14">
        <f>SUMIFS('Fielding Data'!F:F,'Fielding Data'!$A:$A,'Hitting Data'!$A3713)</f>
        <v>13</v>
      </c>
      <c r="W3713" s="14">
        <f>SUMIFS('Fielding Data'!G:G,'Fielding Data'!$A:$A,'Hitting Data'!$A3713)</f>
        <v>0</v>
      </c>
      <c r="X3713" s="14">
        <f>SUMIFS('Fielding Data'!H:H,'Fielding Data'!$A:$A,'Hitting Data'!$A3713)</f>
        <v>1</v>
      </c>
    </row>
    <row r="3714" spans="1:24" x14ac:dyDescent="0.25">
      <c r="A3714" s="14" t="str">
        <f t="shared" si="57"/>
        <v>cishest012013</v>
      </c>
      <c r="B3714" s="19" t="s">
        <v>1249</v>
      </c>
      <c r="C3714" s="19">
        <v>2013</v>
      </c>
      <c r="D3714" s="19">
        <v>69</v>
      </c>
      <c r="E3714" s="19">
        <v>0</v>
      </c>
      <c r="F3714" s="19">
        <v>0</v>
      </c>
      <c r="G3714" s="19">
        <v>0</v>
      </c>
      <c r="H3714" s="19">
        <v>0</v>
      </c>
      <c r="I3714" s="19">
        <v>0</v>
      </c>
      <c r="J3714" s="19">
        <v>0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4" t="str">
        <f>IFERROR(VLOOKUP($A3714,'Fielding Data'!$A:$H,MATCH(P$1,'Fielding Data'!$A$1:$H$1,0),0),"Other")</f>
        <v>P</v>
      </c>
      <c r="Q3714" s="14">
        <f>IFERROR(VLOOKUP($A3714,'Fielding Data'!$A:$H,MATCH(Q$1,'Fielding Data'!$A$1:$H$1,0),0),"Other")</f>
        <v>9</v>
      </c>
      <c r="R3714" s="14">
        <f>IFERROR(VLOOKUP($A3714,'Fielding Data'!$A:$H,MATCH(R$1,'Fielding Data'!$A$1:$H$1,0),0),"Other")</f>
        <v>6</v>
      </c>
      <c r="S3714" s="14">
        <f>IFERROR(VLOOKUP($A3714,'Fielding Data'!$A:$H,MATCH(S$1,'Fielding Data'!$A$1:$H$1,0),0),"Other")</f>
        <v>1</v>
      </c>
      <c r="T3714" s="14">
        <f>IFERROR(VLOOKUP($A3714,'Fielding Data'!$A:$H,MATCH(T$1,'Fielding Data'!$A$1:$H$1,0),0),"Other")</f>
        <v>0</v>
      </c>
      <c r="U3714" s="14">
        <f>SUMIFS('Fielding Data'!E:E,'Fielding Data'!$A:$A,'Hitting Data'!$A3714)</f>
        <v>9</v>
      </c>
      <c r="V3714" s="14">
        <f>SUMIFS('Fielding Data'!F:F,'Fielding Data'!$A:$A,'Hitting Data'!$A3714)</f>
        <v>6</v>
      </c>
      <c r="W3714" s="14">
        <f>SUMIFS('Fielding Data'!G:G,'Fielding Data'!$A:$A,'Hitting Data'!$A3714)</f>
        <v>1</v>
      </c>
      <c r="X3714" s="14">
        <f>SUMIFS('Fielding Data'!H:H,'Fielding Data'!$A:$A,'Hitting Data'!$A3714)</f>
        <v>0</v>
      </c>
    </row>
    <row r="3715" spans="1:24" x14ac:dyDescent="0.25">
      <c r="A3715" s="14" t="str">
        <f t="shared" ref="A3715:A3778" si="58">B3715&amp;C3715</f>
        <v>cisnejo012013</v>
      </c>
      <c r="B3715" s="19" t="s">
        <v>1900</v>
      </c>
      <c r="C3715" s="19">
        <v>2013</v>
      </c>
      <c r="D3715" s="19">
        <v>28</v>
      </c>
      <c r="E3715" s="19">
        <v>1</v>
      </c>
      <c r="F3715" s="19">
        <v>0</v>
      </c>
      <c r="G3715" s="19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1</v>
      </c>
      <c r="P3715" s="14" t="str">
        <f>IFERROR(VLOOKUP($A3715,'Fielding Data'!$A:$H,MATCH(P$1,'Fielding Data'!$A$1:$H$1,0),0),"Other")</f>
        <v>P</v>
      </c>
      <c r="Q3715" s="14">
        <f>IFERROR(VLOOKUP($A3715,'Fielding Data'!$A:$H,MATCH(Q$1,'Fielding Data'!$A$1:$H$1,0),0),"Other")</f>
        <v>4</v>
      </c>
      <c r="R3715" s="14">
        <f>IFERROR(VLOOKUP($A3715,'Fielding Data'!$A:$H,MATCH(R$1,'Fielding Data'!$A$1:$H$1,0),0),"Other")</f>
        <v>3</v>
      </c>
      <c r="S3715" s="14">
        <f>IFERROR(VLOOKUP($A3715,'Fielding Data'!$A:$H,MATCH(S$1,'Fielding Data'!$A$1:$H$1,0),0),"Other")</f>
        <v>0</v>
      </c>
      <c r="T3715" s="14">
        <f>IFERROR(VLOOKUP($A3715,'Fielding Data'!$A:$H,MATCH(T$1,'Fielding Data'!$A$1:$H$1,0),0),"Other")</f>
        <v>0</v>
      </c>
      <c r="U3715" s="14">
        <f>SUMIFS('Fielding Data'!E:E,'Fielding Data'!$A:$A,'Hitting Data'!$A3715)</f>
        <v>4</v>
      </c>
      <c r="V3715" s="14">
        <f>SUMIFS('Fielding Data'!F:F,'Fielding Data'!$A:$A,'Hitting Data'!$A3715)</f>
        <v>3</v>
      </c>
      <c r="W3715" s="14">
        <f>SUMIFS('Fielding Data'!G:G,'Fielding Data'!$A:$A,'Hitting Data'!$A3715)</f>
        <v>0</v>
      </c>
      <c r="X3715" s="14">
        <f>SUMIFS('Fielding Data'!H:H,'Fielding Data'!$A:$A,'Hitting Data'!$A3715)</f>
        <v>0</v>
      </c>
    </row>
    <row r="3716" spans="1:24" x14ac:dyDescent="0.25">
      <c r="A3716" s="14" t="str">
        <f t="shared" si="58"/>
        <v>claibpr012013</v>
      </c>
      <c r="B3716" s="19" t="s">
        <v>1901</v>
      </c>
      <c r="C3716" s="19">
        <v>2013</v>
      </c>
      <c r="D3716" s="19">
        <v>44</v>
      </c>
      <c r="E3716" s="19">
        <v>0</v>
      </c>
      <c r="F3716" s="19">
        <v>0</v>
      </c>
      <c r="G3716" s="19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4" t="str">
        <f>IFERROR(VLOOKUP($A3716,'Fielding Data'!$A:$H,MATCH(P$1,'Fielding Data'!$A$1:$H$1,0),0),"Other")</f>
        <v>P</v>
      </c>
      <c r="Q3716" s="14">
        <f>IFERROR(VLOOKUP($A3716,'Fielding Data'!$A:$H,MATCH(Q$1,'Fielding Data'!$A$1:$H$1,0),0),"Other")</f>
        <v>6</v>
      </c>
      <c r="R3716" s="14">
        <f>IFERROR(VLOOKUP($A3716,'Fielding Data'!$A:$H,MATCH(R$1,'Fielding Data'!$A$1:$H$1,0),0),"Other")</f>
        <v>7</v>
      </c>
      <c r="S3716" s="14">
        <f>IFERROR(VLOOKUP($A3716,'Fielding Data'!$A:$H,MATCH(S$1,'Fielding Data'!$A$1:$H$1,0),0),"Other")</f>
        <v>0</v>
      </c>
      <c r="T3716" s="14">
        <f>IFERROR(VLOOKUP($A3716,'Fielding Data'!$A:$H,MATCH(T$1,'Fielding Data'!$A$1:$H$1,0),0),"Other")</f>
        <v>2</v>
      </c>
      <c r="U3716" s="14">
        <f>SUMIFS('Fielding Data'!E:E,'Fielding Data'!$A:$A,'Hitting Data'!$A3716)</f>
        <v>6</v>
      </c>
      <c r="V3716" s="14">
        <f>SUMIFS('Fielding Data'!F:F,'Fielding Data'!$A:$A,'Hitting Data'!$A3716)</f>
        <v>7</v>
      </c>
      <c r="W3716" s="14">
        <f>SUMIFS('Fielding Data'!G:G,'Fielding Data'!$A:$A,'Hitting Data'!$A3716)</f>
        <v>0</v>
      </c>
      <c r="X3716" s="14">
        <f>SUMIFS('Fielding Data'!H:H,'Fielding Data'!$A:$A,'Hitting Data'!$A3716)</f>
        <v>2</v>
      </c>
    </row>
    <row r="3717" spans="1:24" x14ac:dyDescent="0.25">
      <c r="A3717" s="14" t="str">
        <f t="shared" si="58"/>
        <v>clarkco012013</v>
      </c>
      <c r="B3717" s="19" t="s">
        <v>1902</v>
      </c>
      <c r="C3717" s="19">
        <v>2013</v>
      </c>
      <c r="D3717" s="19">
        <v>16</v>
      </c>
      <c r="E3717" s="19">
        <v>38</v>
      </c>
      <c r="F3717" s="19">
        <v>1</v>
      </c>
      <c r="G3717" s="19">
        <v>4</v>
      </c>
      <c r="H3717" s="19">
        <v>1</v>
      </c>
      <c r="I3717" s="19">
        <v>0</v>
      </c>
      <c r="J3717" s="19">
        <v>0</v>
      </c>
      <c r="K3717" s="19">
        <v>0</v>
      </c>
      <c r="L3717" s="19">
        <v>0</v>
      </c>
      <c r="M3717" s="19">
        <v>0</v>
      </c>
      <c r="N3717" s="19">
        <v>1</v>
      </c>
      <c r="O3717" s="19">
        <v>15</v>
      </c>
      <c r="P3717" s="14" t="str">
        <f>IFERROR(VLOOKUP($A3717,'Fielding Data'!$A:$H,MATCH(P$1,'Fielding Data'!$A$1:$H$1,0),0),"Other")</f>
        <v>C</v>
      </c>
      <c r="Q3717" s="14">
        <f>IFERROR(VLOOKUP($A3717,'Fielding Data'!$A:$H,MATCH(Q$1,'Fielding Data'!$A$1:$H$1,0),0),"Other")</f>
        <v>87</v>
      </c>
      <c r="R3717" s="14">
        <f>IFERROR(VLOOKUP($A3717,'Fielding Data'!$A:$H,MATCH(R$1,'Fielding Data'!$A$1:$H$1,0),0),"Other")</f>
        <v>11</v>
      </c>
      <c r="S3717" s="14">
        <f>IFERROR(VLOOKUP($A3717,'Fielding Data'!$A:$H,MATCH(S$1,'Fielding Data'!$A$1:$H$1,0),0),"Other")</f>
        <v>1</v>
      </c>
      <c r="T3717" s="14">
        <f>IFERROR(VLOOKUP($A3717,'Fielding Data'!$A:$H,MATCH(T$1,'Fielding Data'!$A$1:$H$1,0),0),"Other")</f>
        <v>2</v>
      </c>
      <c r="U3717" s="14">
        <f>SUMIFS('Fielding Data'!E:E,'Fielding Data'!$A:$A,'Hitting Data'!$A3717)</f>
        <v>87</v>
      </c>
      <c r="V3717" s="14">
        <f>SUMIFS('Fielding Data'!F:F,'Fielding Data'!$A:$A,'Hitting Data'!$A3717)</f>
        <v>11</v>
      </c>
      <c r="W3717" s="14">
        <f>SUMIFS('Fielding Data'!G:G,'Fielding Data'!$A:$A,'Hitting Data'!$A3717)</f>
        <v>1</v>
      </c>
      <c r="X3717" s="14">
        <f>SUMIFS('Fielding Data'!H:H,'Fielding Data'!$A:$A,'Hitting Data'!$A3717)</f>
        <v>2</v>
      </c>
    </row>
    <row r="3718" spans="1:24" x14ac:dyDescent="0.25">
      <c r="A3718" s="14" t="str">
        <f t="shared" si="58"/>
        <v>clarkza012013</v>
      </c>
      <c r="B3718" s="19" t="s">
        <v>1903</v>
      </c>
      <c r="C3718" s="19">
        <v>2013</v>
      </c>
      <c r="D3718" s="19">
        <v>1</v>
      </c>
      <c r="E3718" s="19">
        <v>0</v>
      </c>
      <c r="F3718" s="19">
        <v>0</v>
      </c>
      <c r="G3718" s="19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4" t="str">
        <f>IFERROR(VLOOKUP($A3718,'Fielding Data'!$A:$H,MATCH(P$1,'Fielding Data'!$A$1:$H$1,0),0),"Other")</f>
        <v>P</v>
      </c>
      <c r="Q3718" s="14">
        <f>IFERROR(VLOOKUP($A3718,'Fielding Data'!$A:$H,MATCH(Q$1,'Fielding Data'!$A$1:$H$1,0),0),"Other")</f>
        <v>0</v>
      </c>
      <c r="R3718" s="14">
        <f>IFERROR(VLOOKUP($A3718,'Fielding Data'!$A:$H,MATCH(R$1,'Fielding Data'!$A$1:$H$1,0),0),"Other")</f>
        <v>0</v>
      </c>
      <c r="S3718" s="14">
        <f>IFERROR(VLOOKUP($A3718,'Fielding Data'!$A:$H,MATCH(S$1,'Fielding Data'!$A$1:$H$1,0),0),"Other")</f>
        <v>0</v>
      </c>
      <c r="T3718" s="14">
        <f>IFERROR(VLOOKUP($A3718,'Fielding Data'!$A:$H,MATCH(T$1,'Fielding Data'!$A$1:$H$1,0),0),"Other")</f>
        <v>0</v>
      </c>
      <c r="U3718" s="14">
        <f>SUMIFS('Fielding Data'!E:E,'Fielding Data'!$A:$A,'Hitting Data'!$A3718)</f>
        <v>0</v>
      </c>
      <c r="V3718" s="14">
        <f>SUMIFS('Fielding Data'!F:F,'Fielding Data'!$A:$A,'Hitting Data'!$A3718)</f>
        <v>0</v>
      </c>
      <c r="W3718" s="14">
        <f>SUMIFS('Fielding Data'!G:G,'Fielding Data'!$A:$A,'Hitting Data'!$A3718)</f>
        <v>0</v>
      </c>
      <c r="X3718" s="14">
        <f>SUMIFS('Fielding Data'!H:H,'Fielding Data'!$A:$A,'Hitting Data'!$A3718)</f>
        <v>0</v>
      </c>
    </row>
    <row r="3719" spans="1:24" x14ac:dyDescent="0.25">
      <c r="A3719" s="14" t="str">
        <f t="shared" si="58"/>
        <v>clemepa022013</v>
      </c>
      <c r="B3719" s="19" t="s">
        <v>1904</v>
      </c>
      <c r="C3719" s="19">
        <v>2013</v>
      </c>
      <c r="D3719" s="19">
        <v>35</v>
      </c>
      <c r="E3719" s="19">
        <v>0</v>
      </c>
      <c r="F3719" s="19">
        <v>0</v>
      </c>
      <c r="G3719" s="19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4" t="str">
        <f>IFERROR(VLOOKUP($A3719,'Fielding Data'!$A:$H,MATCH(P$1,'Fielding Data'!$A$1:$H$1,0),0),"Other")</f>
        <v>P</v>
      </c>
      <c r="Q3719" s="14">
        <f>IFERROR(VLOOKUP($A3719,'Fielding Data'!$A:$H,MATCH(Q$1,'Fielding Data'!$A$1:$H$1,0),0),"Other")</f>
        <v>1</v>
      </c>
      <c r="R3719" s="14">
        <f>IFERROR(VLOOKUP($A3719,'Fielding Data'!$A:$H,MATCH(R$1,'Fielding Data'!$A$1:$H$1,0),0),"Other")</f>
        <v>4</v>
      </c>
      <c r="S3719" s="14">
        <f>IFERROR(VLOOKUP($A3719,'Fielding Data'!$A:$H,MATCH(S$1,'Fielding Data'!$A$1:$H$1,0),0),"Other")</f>
        <v>1</v>
      </c>
      <c r="T3719" s="14">
        <f>IFERROR(VLOOKUP($A3719,'Fielding Data'!$A:$H,MATCH(T$1,'Fielding Data'!$A$1:$H$1,0),0),"Other")</f>
        <v>0</v>
      </c>
      <c r="U3719" s="14">
        <f>SUMIFS('Fielding Data'!E:E,'Fielding Data'!$A:$A,'Hitting Data'!$A3719)</f>
        <v>1</v>
      </c>
      <c r="V3719" s="14">
        <f>SUMIFS('Fielding Data'!F:F,'Fielding Data'!$A:$A,'Hitting Data'!$A3719)</f>
        <v>4</v>
      </c>
      <c r="W3719" s="14">
        <f>SUMIFS('Fielding Data'!G:G,'Fielding Data'!$A:$A,'Hitting Data'!$A3719)</f>
        <v>1</v>
      </c>
      <c r="X3719" s="14">
        <f>SUMIFS('Fielding Data'!H:H,'Fielding Data'!$A:$A,'Hitting Data'!$A3719)</f>
        <v>0</v>
      </c>
    </row>
    <row r="3720" spans="1:24" x14ac:dyDescent="0.25">
      <c r="A3720" s="14" t="str">
        <f t="shared" si="58"/>
        <v>cletoma012013</v>
      </c>
      <c r="B3720" s="19" t="s">
        <v>1458</v>
      </c>
      <c r="C3720" s="19">
        <v>2013</v>
      </c>
      <c r="D3720" s="19">
        <v>1</v>
      </c>
      <c r="E3720" s="19">
        <v>1</v>
      </c>
      <c r="F3720" s="19">
        <v>0</v>
      </c>
      <c r="G3720" s="19">
        <v>0</v>
      </c>
      <c r="H3720" s="19">
        <v>0</v>
      </c>
      <c r="I3720" s="19">
        <v>0</v>
      </c>
      <c r="J3720" s="19">
        <v>0</v>
      </c>
      <c r="K3720" s="19">
        <v>0</v>
      </c>
      <c r="L3720" s="19">
        <v>0</v>
      </c>
      <c r="M3720" s="19">
        <v>0</v>
      </c>
      <c r="N3720" s="19">
        <v>0</v>
      </c>
      <c r="O3720" s="19">
        <v>1</v>
      </c>
      <c r="P3720" s="14" t="str">
        <f>IFERROR(VLOOKUP($A3720,'Fielding Data'!$A:$H,MATCH(P$1,'Fielding Data'!$A$1:$H$1,0),0),"Other")</f>
        <v>P</v>
      </c>
      <c r="Q3720" s="14">
        <f>IFERROR(VLOOKUP($A3720,'Fielding Data'!$A:$H,MATCH(Q$1,'Fielding Data'!$A$1:$H$1,0),0),"Other")</f>
        <v>0</v>
      </c>
      <c r="R3720" s="14">
        <f>IFERROR(VLOOKUP($A3720,'Fielding Data'!$A:$H,MATCH(R$1,'Fielding Data'!$A$1:$H$1,0),0),"Other")</f>
        <v>0</v>
      </c>
      <c r="S3720" s="14">
        <f>IFERROR(VLOOKUP($A3720,'Fielding Data'!$A:$H,MATCH(S$1,'Fielding Data'!$A$1:$H$1,0),0),"Other")</f>
        <v>0</v>
      </c>
      <c r="T3720" s="14">
        <f>IFERROR(VLOOKUP($A3720,'Fielding Data'!$A:$H,MATCH(T$1,'Fielding Data'!$A$1:$H$1,0),0),"Other")</f>
        <v>0</v>
      </c>
      <c r="U3720" s="14">
        <f>SUMIFS('Fielding Data'!E:E,'Fielding Data'!$A:$A,'Hitting Data'!$A3720)</f>
        <v>0</v>
      </c>
      <c r="V3720" s="14">
        <f>SUMIFS('Fielding Data'!F:F,'Fielding Data'!$A:$A,'Hitting Data'!$A3720)</f>
        <v>0</v>
      </c>
      <c r="W3720" s="14">
        <f>SUMIFS('Fielding Data'!G:G,'Fielding Data'!$A:$A,'Hitting Data'!$A3720)</f>
        <v>0</v>
      </c>
      <c r="X3720" s="14">
        <f>SUMIFS('Fielding Data'!H:H,'Fielding Data'!$A:$A,'Hitting Data'!$A3720)</f>
        <v>0</v>
      </c>
    </row>
    <row r="3721" spans="1:24" x14ac:dyDescent="0.25">
      <c r="A3721" s="14" t="str">
        <f t="shared" si="58"/>
        <v>clippty012013</v>
      </c>
      <c r="B3721" s="19" t="s">
        <v>774</v>
      </c>
      <c r="C3721" s="19">
        <v>2013</v>
      </c>
      <c r="D3721" s="19">
        <v>72</v>
      </c>
      <c r="E3721" s="19">
        <v>0</v>
      </c>
      <c r="F3721" s="19">
        <v>0</v>
      </c>
      <c r="G3721" s="19">
        <v>0</v>
      </c>
      <c r="H3721" s="19">
        <v>0</v>
      </c>
      <c r="I3721" s="19">
        <v>0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4" t="str">
        <f>IFERROR(VLOOKUP($A3721,'Fielding Data'!$A:$H,MATCH(P$1,'Fielding Data'!$A$1:$H$1,0),0),"Other")</f>
        <v>P</v>
      </c>
      <c r="Q3721" s="14">
        <f>IFERROR(VLOOKUP($A3721,'Fielding Data'!$A:$H,MATCH(Q$1,'Fielding Data'!$A$1:$H$1,0),0),"Other")</f>
        <v>3</v>
      </c>
      <c r="R3721" s="14">
        <f>IFERROR(VLOOKUP($A3721,'Fielding Data'!$A:$H,MATCH(R$1,'Fielding Data'!$A$1:$H$1,0),0),"Other")</f>
        <v>5</v>
      </c>
      <c r="S3721" s="14">
        <f>IFERROR(VLOOKUP($A3721,'Fielding Data'!$A:$H,MATCH(S$1,'Fielding Data'!$A$1:$H$1,0),0),"Other")</f>
        <v>0</v>
      </c>
      <c r="T3721" s="14">
        <f>IFERROR(VLOOKUP($A3721,'Fielding Data'!$A:$H,MATCH(T$1,'Fielding Data'!$A$1:$H$1,0),0),"Other")</f>
        <v>2</v>
      </c>
      <c r="U3721" s="14">
        <f>SUMIFS('Fielding Data'!E:E,'Fielding Data'!$A:$A,'Hitting Data'!$A3721)</f>
        <v>3</v>
      </c>
      <c r="V3721" s="14">
        <f>SUMIFS('Fielding Data'!F:F,'Fielding Data'!$A:$A,'Hitting Data'!$A3721)</f>
        <v>5</v>
      </c>
      <c r="W3721" s="14">
        <f>SUMIFS('Fielding Data'!G:G,'Fielding Data'!$A:$A,'Hitting Data'!$A3721)</f>
        <v>0</v>
      </c>
      <c r="X3721" s="14">
        <f>SUMIFS('Fielding Data'!H:H,'Fielding Data'!$A:$A,'Hitting Data'!$A3721)</f>
        <v>2</v>
      </c>
    </row>
    <row r="3722" spans="1:24" x14ac:dyDescent="0.25">
      <c r="A3722" s="14" t="str">
        <f t="shared" si="58"/>
        <v>cloydty012013</v>
      </c>
      <c r="B3722" s="19" t="s">
        <v>1689</v>
      </c>
      <c r="C3722" s="19">
        <v>2013</v>
      </c>
      <c r="D3722" s="19">
        <v>13</v>
      </c>
      <c r="E3722" s="19">
        <v>18</v>
      </c>
      <c r="F3722" s="19">
        <v>1</v>
      </c>
      <c r="G3722" s="19">
        <v>2</v>
      </c>
      <c r="H3722" s="19">
        <v>1</v>
      </c>
      <c r="I3722" s="19">
        <v>0</v>
      </c>
      <c r="J3722" s="19">
        <v>0</v>
      </c>
      <c r="K3722" s="19">
        <v>1</v>
      </c>
      <c r="L3722" s="19">
        <v>0</v>
      </c>
      <c r="M3722" s="19">
        <v>0</v>
      </c>
      <c r="N3722" s="19">
        <v>2</v>
      </c>
      <c r="O3722" s="19">
        <v>4</v>
      </c>
      <c r="P3722" s="14" t="str">
        <f>IFERROR(VLOOKUP($A3722,'Fielding Data'!$A:$H,MATCH(P$1,'Fielding Data'!$A$1:$H$1,0),0),"Other")</f>
        <v>P</v>
      </c>
      <c r="Q3722" s="14">
        <f>IFERROR(VLOOKUP($A3722,'Fielding Data'!$A:$H,MATCH(Q$1,'Fielding Data'!$A$1:$H$1,0),0),"Other")</f>
        <v>5</v>
      </c>
      <c r="R3722" s="14">
        <f>IFERROR(VLOOKUP($A3722,'Fielding Data'!$A:$H,MATCH(R$1,'Fielding Data'!$A$1:$H$1,0),0),"Other")</f>
        <v>10</v>
      </c>
      <c r="S3722" s="14">
        <f>IFERROR(VLOOKUP($A3722,'Fielding Data'!$A:$H,MATCH(S$1,'Fielding Data'!$A$1:$H$1,0),0),"Other")</f>
        <v>0</v>
      </c>
      <c r="T3722" s="14">
        <f>IFERROR(VLOOKUP($A3722,'Fielding Data'!$A:$H,MATCH(T$1,'Fielding Data'!$A$1:$H$1,0),0),"Other")</f>
        <v>0</v>
      </c>
      <c r="U3722" s="14">
        <f>SUMIFS('Fielding Data'!E:E,'Fielding Data'!$A:$A,'Hitting Data'!$A3722)</f>
        <v>5</v>
      </c>
      <c r="V3722" s="14">
        <f>SUMIFS('Fielding Data'!F:F,'Fielding Data'!$A:$A,'Hitting Data'!$A3722)</f>
        <v>10</v>
      </c>
      <c r="W3722" s="14">
        <f>SUMIFS('Fielding Data'!G:G,'Fielding Data'!$A:$A,'Hitting Data'!$A3722)</f>
        <v>0</v>
      </c>
      <c r="X3722" s="14">
        <f>SUMIFS('Fielding Data'!H:H,'Fielding Data'!$A:$A,'Hitting Data'!$A3722)</f>
        <v>0</v>
      </c>
    </row>
    <row r="3723" spans="1:24" x14ac:dyDescent="0.25">
      <c r="A3723" s="14" t="str">
        <f t="shared" si="58"/>
        <v>cobbal012013</v>
      </c>
      <c r="B3723" s="19" t="s">
        <v>1460</v>
      </c>
      <c r="C3723" s="19">
        <v>2013</v>
      </c>
      <c r="D3723" s="19">
        <v>22</v>
      </c>
      <c r="E3723" s="19">
        <v>3</v>
      </c>
      <c r="F3723" s="19">
        <v>0</v>
      </c>
      <c r="G3723" s="19">
        <v>0</v>
      </c>
      <c r="H3723" s="19">
        <v>0</v>
      </c>
      <c r="I3723" s="19">
        <v>0</v>
      </c>
      <c r="J3723" s="19">
        <v>0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4" t="str">
        <f>IFERROR(VLOOKUP($A3723,'Fielding Data'!$A:$H,MATCH(P$1,'Fielding Data'!$A$1:$H$1,0),0),"Other")</f>
        <v>P</v>
      </c>
      <c r="Q3723" s="14">
        <f>IFERROR(VLOOKUP($A3723,'Fielding Data'!$A:$H,MATCH(Q$1,'Fielding Data'!$A$1:$H$1,0),0),"Other")</f>
        <v>7</v>
      </c>
      <c r="R3723" s="14">
        <f>IFERROR(VLOOKUP($A3723,'Fielding Data'!$A:$H,MATCH(R$1,'Fielding Data'!$A$1:$H$1,0),0),"Other")</f>
        <v>20</v>
      </c>
      <c r="S3723" s="14">
        <f>IFERROR(VLOOKUP($A3723,'Fielding Data'!$A:$H,MATCH(S$1,'Fielding Data'!$A$1:$H$1,0),0),"Other")</f>
        <v>1</v>
      </c>
      <c r="T3723" s="14">
        <f>IFERROR(VLOOKUP($A3723,'Fielding Data'!$A:$H,MATCH(T$1,'Fielding Data'!$A$1:$H$1,0),0),"Other")</f>
        <v>1</v>
      </c>
      <c r="U3723" s="14">
        <f>SUMIFS('Fielding Data'!E:E,'Fielding Data'!$A:$A,'Hitting Data'!$A3723)</f>
        <v>7</v>
      </c>
      <c r="V3723" s="14">
        <f>SUMIFS('Fielding Data'!F:F,'Fielding Data'!$A:$A,'Hitting Data'!$A3723)</f>
        <v>20</v>
      </c>
      <c r="W3723" s="14">
        <f>SUMIFS('Fielding Data'!G:G,'Fielding Data'!$A:$A,'Hitting Data'!$A3723)</f>
        <v>1</v>
      </c>
      <c r="X3723" s="14">
        <f>SUMIFS('Fielding Data'!H:H,'Fielding Data'!$A:$A,'Hitting Data'!$A3723)</f>
        <v>1</v>
      </c>
    </row>
    <row r="3724" spans="1:24" x14ac:dyDescent="0.25">
      <c r="A3724" s="14" t="str">
        <f t="shared" si="58"/>
        <v>coellro012013</v>
      </c>
      <c r="B3724" s="19" t="s">
        <v>1250</v>
      </c>
      <c r="C3724" s="19">
        <v>2013</v>
      </c>
      <c r="D3724" s="19">
        <v>16</v>
      </c>
      <c r="E3724" s="19">
        <v>0</v>
      </c>
      <c r="F3724" s="19">
        <v>0</v>
      </c>
      <c r="G3724" s="19">
        <v>0</v>
      </c>
      <c r="H3724" s="19">
        <v>0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4" t="str">
        <f>IFERROR(VLOOKUP($A3724,'Fielding Data'!$A:$H,MATCH(P$1,'Fielding Data'!$A$1:$H$1,0),0),"Other")</f>
        <v>P</v>
      </c>
      <c r="Q3724" s="14">
        <f>IFERROR(VLOOKUP($A3724,'Fielding Data'!$A:$H,MATCH(Q$1,'Fielding Data'!$A$1:$H$1,0),0),"Other")</f>
        <v>1</v>
      </c>
      <c r="R3724" s="14">
        <f>IFERROR(VLOOKUP($A3724,'Fielding Data'!$A:$H,MATCH(R$1,'Fielding Data'!$A$1:$H$1,0),0),"Other")</f>
        <v>0</v>
      </c>
      <c r="S3724" s="14">
        <f>IFERROR(VLOOKUP($A3724,'Fielding Data'!$A:$H,MATCH(S$1,'Fielding Data'!$A$1:$H$1,0),0),"Other")</f>
        <v>0</v>
      </c>
      <c r="T3724" s="14">
        <f>IFERROR(VLOOKUP($A3724,'Fielding Data'!$A:$H,MATCH(T$1,'Fielding Data'!$A$1:$H$1,0),0),"Other")</f>
        <v>0</v>
      </c>
      <c r="U3724" s="14">
        <f>SUMIFS('Fielding Data'!E:E,'Fielding Data'!$A:$A,'Hitting Data'!$A3724)</f>
        <v>1</v>
      </c>
      <c r="V3724" s="14">
        <f>SUMIFS('Fielding Data'!F:F,'Fielding Data'!$A:$A,'Hitting Data'!$A3724)</f>
        <v>0</v>
      </c>
      <c r="W3724" s="14">
        <f>SUMIFS('Fielding Data'!G:G,'Fielding Data'!$A:$A,'Hitting Data'!$A3724)</f>
        <v>0</v>
      </c>
      <c r="X3724" s="14">
        <f>SUMIFS('Fielding Data'!H:H,'Fielding Data'!$A:$A,'Hitting Data'!$A3724)</f>
        <v>0</v>
      </c>
    </row>
    <row r="3725" spans="1:24" x14ac:dyDescent="0.25">
      <c r="A3725" s="14" t="str">
        <f t="shared" si="58"/>
        <v>coghlch012013</v>
      </c>
      <c r="B3725" s="19" t="s">
        <v>1068</v>
      </c>
      <c r="C3725" s="19">
        <v>2013</v>
      </c>
      <c r="D3725" s="19">
        <v>70</v>
      </c>
      <c r="E3725" s="19">
        <v>195</v>
      </c>
      <c r="F3725" s="19">
        <v>10</v>
      </c>
      <c r="G3725" s="19">
        <v>50</v>
      </c>
      <c r="H3725" s="19">
        <v>10</v>
      </c>
      <c r="I3725" s="19">
        <v>3</v>
      </c>
      <c r="J3725" s="19">
        <v>1</v>
      </c>
      <c r="K3725" s="19">
        <v>10</v>
      </c>
      <c r="L3725" s="19">
        <v>2</v>
      </c>
      <c r="M3725" s="19">
        <v>0</v>
      </c>
      <c r="N3725" s="19">
        <v>17</v>
      </c>
      <c r="O3725" s="19">
        <v>43</v>
      </c>
      <c r="P3725" s="14" t="str">
        <f>IFERROR(VLOOKUP($A3725,'Fielding Data'!$A:$H,MATCH(P$1,'Fielding Data'!$A$1:$H$1,0),0),"Other")</f>
        <v>2B</v>
      </c>
      <c r="Q3725" s="14">
        <f>IFERROR(VLOOKUP($A3725,'Fielding Data'!$A:$H,MATCH(Q$1,'Fielding Data'!$A$1:$H$1,0),0),"Other")</f>
        <v>0</v>
      </c>
      <c r="R3725" s="14">
        <f>IFERROR(VLOOKUP($A3725,'Fielding Data'!$A:$H,MATCH(R$1,'Fielding Data'!$A$1:$H$1,0),0),"Other")</f>
        <v>1</v>
      </c>
      <c r="S3725" s="14">
        <f>IFERROR(VLOOKUP($A3725,'Fielding Data'!$A:$H,MATCH(S$1,'Fielding Data'!$A$1:$H$1,0),0),"Other")</f>
        <v>0</v>
      </c>
      <c r="T3725" s="14">
        <f>IFERROR(VLOOKUP($A3725,'Fielding Data'!$A:$H,MATCH(T$1,'Fielding Data'!$A$1:$H$1,0),0),"Other")</f>
        <v>0</v>
      </c>
      <c r="U3725" s="14">
        <f>SUMIFS('Fielding Data'!E:E,'Fielding Data'!$A:$A,'Hitting Data'!$A3725)</f>
        <v>103</v>
      </c>
      <c r="V3725" s="14">
        <f>SUMIFS('Fielding Data'!F:F,'Fielding Data'!$A:$A,'Hitting Data'!$A3725)</f>
        <v>21</v>
      </c>
      <c r="W3725" s="14">
        <f>SUMIFS('Fielding Data'!G:G,'Fielding Data'!$A:$A,'Hitting Data'!$A3725)</f>
        <v>3</v>
      </c>
      <c r="X3725" s="14">
        <f>SUMIFS('Fielding Data'!H:H,'Fielding Data'!$A:$A,'Hitting Data'!$A3725)</f>
        <v>3</v>
      </c>
    </row>
    <row r="3726" spans="1:24" x14ac:dyDescent="0.25">
      <c r="A3726" s="14" t="str">
        <f t="shared" si="58"/>
        <v>cokeph012013</v>
      </c>
      <c r="B3726" s="19" t="s">
        <v>904</v>
      </c>
      <c r="C3726" s="19">
        <v>2013</v>
      </c>
      <c r="D3726" s="19">
        <v>49</v>
      </c>
      <c r="E3726" s="19">
        <v>0</v>
      </c>
      <c r="F3726" s="19">
        <v>0</v>
      </c>
      <c r="G3726" s="19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4" t="str">
        <f>IFERROR(VLOOKUP($A3726,'Fielding Data'!$A:$H,MATCH(P$1,'Fielding Data'!$A$1:$H$1,0),0),"Other")</f>
        <v>P</v>
      </c>
      <c r="Q3726" s="14">
        <f>IFERROR(VLOOKUP($A3726,'Fielding Data'!$A:$H,MATCH(Q$1,'Fielding Data'!$A$1:$H$1,0),0),"Other")</f>
        <v>0</v>
      </c>
      <c r="R3726" s="14">
        <f>IFERROR(VLOOKUP($A3726,'Fielding Data'!$A:$H,MATCH(R$1,'Fielding Data'!$A$1:$H$1,0),0),"Other")</f>
        <v>6</v>
      </c>
      <c r="S3726" s="14">
        <f>IFERROR(VLOOKUP($A3726,'Fielding Data'!$A:$H,MATCH(S$1,'Fielding Data'!$A$1:$H$1,0),0),"Other")</f>
        <v>1</v>
      </c>
      <c r="T3726" s="14">
        <f>IFERROR(VLOOKUP($A3726,'Fielding Data'!$A:$H,MATCH(T$1,'Fielding Data'!$A$1:$H$1,0),0),"Other")</f>
        <v>0</v>
      </c>
      <c r="U3726" s="14">
        <f>SUMIFS('Fielding Data'!E:E,'Fielding Data'!$A:$A,'Hitting Data'!$A3726)</f>
        <v>0</v>
      </c>
      <c r="V3726" s="14">
        <f>SUMIFS('Fielding Data'!F:F,'Fielding Data'!$A:$A,'Hitting Data'!$A3726)</f>
        <v>6</v>
      </c>
      <c r="W3726" s="14">
        <f>SUMIFS('Fielding Data'!G:G,'Fielding Data'!$A:$A,'Hitting Data'!$A3726)</f>
        <v>1</v>
      </c>
      <c r="X3726" s="14">
        <f>SUMIFS('Fielding Data'!H:H,'Fielding Data'!$A:$A,'Hitting Data'!$A3726)</f>
        <v>0</v>
      </c>
    </row>
    <row r="3727" spans="1:24" x14ac:dyDescent="0.25">
      <c r="A3727" s="14" t="str">
        <f t="shared" si="58"/>
        <v>colabch012013</v>
      </c>
      <c r="B3727" s="19" t="s">
        <v>1905</v>
      </c>
      <c r="C3727" s="19">
        <v>2013</v>
      </c>
      <c r="D3727" s="19">
        <v>55</v>
      </c>
      <c r="E3727" s="19">
        <v>160</v>
      </c>
      <c r="F3727" s="19">
        <v>14</v>
      </c>
      <c r="G3727" s="19">
        <v>31</v>
      </c>
      <c r="H3727" s="19">
        <v>3</v>
      </c>
      <c r="I3727" s="19">
        <v>0</v>
      </c>
      <c r="J3727" s="19">
        <v>7</v>
      </c>
      <c r="K3727" s="19">
        <v>17</v>
      </c>
      <c r="L3727" s="19">
        <v>0</v>
      </c>
      <c r="M3727" s="19">
        <v>1</v>
      </c>
      <c r="N3727" s="19">
        <v>20</v>
      </c>
      <c r="O3727" s="19">
        <v>58</v>
      </c>
      <c r="P3727" s="14" t="str">
        <f>IFERROR(VLOOKUP($A3727,'Fielding Data'!$A:$H,MATCH(P$1,'Fielding Data'!$A$1:$H$1,0),0),"Other")</f>
        <v>1B</v>
      </c>
      <c r="Q3727" s="14">
        <f>IFERROR(VLOOKUP($A3727,'Fielding Data'!$A:$H,MATCH(Q$1,'Fielding Data'!$A$1:$H$1,0),0),"Other")</f>
        <v>206</v>
      </c>
      <c r="R3727" s="14">
        <f>IFERROR(VLOOKUP($A3727,'Fielding Data'!$A:$H,MATCH(R$1,'Fielding Data'!$A$1:$H$1,0),0),"Other")</f>
        <v>16</v>
      </c>
      <c r="S3727" s="14">
        <f>IFERROR(VLOOKUP($A3727,'Fielding Data'!$A:$H,MATCH(S$1,'Fielding Data'!$A$1:$H$1,0),0),"Other")</f>
        <v>2</v>
      </c>
      <c r="T3727" s="14">
        <f>IFERROR(VLOOKUP($A3727,'Fielding Data'!$A:$H,MATCH(T$1,'Fielding Data'!$A$1:$H$1,0),0),"Other")</f>
        <v>19</v>
      </c>
      <c r="U3727" s="14">
        <f>SUMIFS('Fielding Data'!E:E,'Fielding Data'!$A:$A,'Hitting Data'!$A3727)</f>
        <v>220</v>
      </c>
      <c r="V3727" s="14">
        <f>SUMIFS('Fielding Data'!F:F,'Fielding Data'!$A:$A,'Hitting Data'!$A3727)</f>
        <v>17</v>
      </c>
      <c r="W3727" s="14">
        <f>SUMIFS('Fielding Data'!G:G,'Fielding Data'!$A:$A,'Hitting Data'!$A3727)</f>
        <v>3</v>
      </c>
      <c r="X3727" s="14">
        <f>SUMIFS('Fielding Data'!H:H,'Fielding Data'!$A:$A,'Hitting Data'!$A3727)</f>
        <v>19</v>
      </c>
    </row>
    <row r="3728" spans="1:24" x14ac:dyDescent="0.25">
      <c r="A3728" s="14" t="str">
        <f t="shared" si="58"/>
        <v>colege012013</v>
      </c>
      <c r="B3728" s="19" t="s">
        <v>1906</v>
      </c>
      <c r="C3728" s="19">
        <v>2013</v>
      </c>
      <c r="D3728" s="19">
        <v>19</v>
      </c>
      <c r="E3728" s="19">
        <v>34</v>
      </c>
      <c r="F3728" s="19">
        <v>3</v>
      </c>
      <c r="G3728" s="19">
        <v>7</v>
      </c>
      <c r="H3728" s="19">
        <v>0</v>
      </c>
      <c r="I3728" s="19">
        <v>0</v>
      </c>
      <c r="J3728" s="19">
        <v>0</v>
      </c>
      <c r="K3728" s="19">
        <v>5</v>
      </c>
      <c r="L3728" s="19">
        <v>0</v>
      </c>
      <c r="M3728" s="19">
        <v>0</v>
      </c>
      <c r="N3728" s="19">
        <v>1</v>
      </c>
      <c r="O3728" s="19">
        <v>14</v>
      </c>
      <c r="P3728" s="14" t="str">
        <f>IFERROR(VLOOKUP($A3728,'Fielding Data'!$A:$H,MATCH(P$1,'Fielding Data'!$A$1:$H$1,0),0),"Other")</f>
        <v>P</v>
      </c>
      <c r="Q3728" s="14">
        <f>IFERROR(VLOOKUP($A3728,'Fielding Data'!$A:$H,MATCH(Q$1,'Fielding Data'!$A$1:$H$1,0),0),"Other")</f>
        <v>7</v>
      </c>
      <c r="R3728" s="14">
        <f>IFERROR(VLOOKUP($A3728,'Fielding Data'!$A:$H,MATCH(R$1,'Fielding Data'!$A$1:$H$1,0),0),"Other")</f>
        <v>13</v>
      </c>
      <c r="S3728" s="14">
        <f>IFERROR(VLOOKUP($A3728,'Fielding Data'!$A:$H,MATCH(S$1,'Fielding Data'!$A$1:$H$1,0),0),"Other")</f>
        <v>1</v>
      </c>
      <c r="T3728" s="14">
        <f>IFERROR(VLOOKUP($A3728,'Fielding Data'!$A:$H,MATCH(T$1,'Fielding Data'!$A$1:$H$1,0),0),"Other")</f>
        <v>2</v>
      </c>
      <c r="U3728" s="14">
        <f>SUMIFS('Fielding Data'!E:E,'Fielding Data'!$A:$A,'Hitting Data'!$A3728)</f>
        <v>7</v>
      </c>
      <c r="V3728" s="14">
        <f>SUMIFS('Fielding Data'!F:F,'Fielding Data'!$A:$A,'Hitting Data'!$A3728)</f>
        <v>13</v>
      </c>
      <c r="W3728" s="14">
        <f>SUMIFS('Fielding Data'!G:G,'Fielding Data'!$A:$A,'Hitting Data'!$A3728)</f>
        <v>1</v>
      </c>
      <c r="X3728" s="14">
        <f>SUMIFS('Fielding Data'!H:H,'Fielding Data'!$A:$A,'Hitting Data'!$A3728)</f>
        <v>2</v>
      </c>
    </row>
    <row r="3729" spans="1:24" x14ac:dyDescent="0.25">
      <c r="A3729" s="14" t="str">
        <f t="shared" si="58"/>
        <v>colemlo012013</v>
      </c>
      <c r="B3729" s="19" t="s">
        <v>1461</v>
      </c>
      <c r="C3729" s="19">
        <v>2013</v>
      </c>
      <c r="D3729" s="19">
        <v>27</v>
      </c>
      <c r="E3729" s="19">
        <v>0</v>
      </c>
      <c r="F3729" s="19">
        <v>0</v>
      </c>
      <c r="G3729" s="19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4" t="str">
        <f>IFERROR(VLOOKUP($A3729,'Fielding Data'!$A:$H,MATCH(P$1,'Fielding Data'!$A$1:$H$1,0),0),"Other")</f>
        <v>P</v>
      </c>
      <c r="Q3729" s="14">
        <f>IFERROR(VLOOKUP($A3729,'Fielding Data'!$A:$H,MATCH(Q$1,'Fielding Data'!$A$1:$H$1,0),0),"Other")</f>
        <v>1</v>
      </c>
      <c r="R3729" s="14">
        <f>IFERROR(VLOOKUP($A3729,'Fielding Data'!$A:$H,MATCH(R$1,'Fielding Data'!$A$1:$H$1,0),0),"Other")</f>
        <v>2</v>
      </c>
      <c r="S3729" s="14">
        <f>IFERROR(VLOOKUP($A3729,'Fielding Data'!$A:$H,MATCH(S$1,'Fielding Data'!$A$1:$H$1,0),0),"Other")</f>
        <v>0</v>
      </c>
      <c r="T3729" s="14">
        <f>IFERROR(VLOOKUP($A3729,'Fielding Data'!$A:$H,MATCH(T$1,'Fielding Data'!$A$1:$H$1,0),0),"Other")</f>
        <v>2</v>
      </c>
      <c r="U3729" s="14">
        <f>SUMIFS('Fielding Data'!E:E,'Fielding Data'!$A:$A,'Hitting Data'!$A3729)</f>
        <v>1</v>
      </c>
      <c r="V3729" s="14">
        <f>SUMIFS('Fielding Data'!F:F,'Fielding Data'!$A:$A,'Hitting Data'!$A3729)</f>
        <v>2</v>
      </c>
      <c r="W3729" s="14">
        <f>SUMIFS('Fielding Data'!G:G,'Fielding Data'!$A:$A,'Hitting Data'!$A3729)</f>
        <v>0</v>
      </c>
      <c r="X3729" s="14">
        <f>SUMIFS('Fielding Data'!H:H,'Fielding Data'!$A:$A,'Hitting Data'!$A3729)</f>
        <v>2</v>
      </c>
    </row>
    <row r="3730" spans="1:24" x14ac:dyDescent="0.25">
      <c r="A3730" s="14" t="str">
        <f t="shared" si="58"/>
        <v>colliti012013</v>
      </c>
      <c r="B3730" s="19" t="s">
        <v>1462</v>
      </c>
      <c r="C3730" s="19">
        <v>2013</v>
      </c>
      <c r="D3730" s="19">
        <v>66</v>
      </c>
      <c r="E3730" s="19">
        <v>0</v>
      </c>
      <c r="F3730" s="19">
        <v>0</v>
      </c>
      <c r="G3730" s="19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4" t="str">
        <f>IFERROR(VLOOKUP($A3730,'Fielding Data'!$A:$H,MATCH(P$1,'Fielding Data'!$A$1:$H$1,0),0),"Other")</f>
        <v>P</v>
      </c>
      <c r="Q3730" s="14">
        <f>IFERROR(VLOOKUP($A3730,'Fielding Data'!$A:$H,MATCH(Q$1,'Fielding Data'!$A$1:$H$1,0),0),"Other")</f>
        <v>2</v>
      </c>
      <c r="R3730" s="14">
        <f>IFERROR(VLOOKUP($A3730,'Fielding Data'!$A:$H,MATCH(R$1,'Fielding Data'!$A$1:$H$1,0),0),"Other")</f>
        <v>5</v>
      </c>
      <c r="S3730" s="14">
        <f>IFERROR(VLOOKUP($A3730,'Fielding Data'!$A:$H,MATCH(S$1,'Fielding Data'!$A$1:$H$1,0),0),"Other")</f>
        <v>0</v>
      </c>
      <c r="T3730" s="14">
        <f>IFERROR(VLOOKUP($A3730,'Fielding Data'!$A:$H,MATCH(T$1,'Fielding Data'!$A$1:$H$1,0),0),"Other")</f>
        <v>0</v>
      </c>
      <c r="U3730" s="14">
        <f>SUMIFS('Fielding Data'!E:E,'Fielding Data'!$A:$A,'Hitting Data'!$A3730)</f>
        <v>2</v>
      </c>
      <c r="V3730" s="14">
        <f>SUMIFS('Fielding Data'!F:F,'Fielding Data'!$A:$A,'Hitting Data'!$A3730)</f>
        <v>5</v>
      </c>
      <c r="W3730" s="14">
        <f>SUMIFS('Fielding Data'!G:G,'Fielding Data'!$A:$A,'Hitting Data'!$A3730)</f>
        <v>0</v>
      </c>
      <c r="X3730" s="14">
        <f>SUMIFS('Fielding Data'!H:H,'Fielding Data'!$A:$A,'Hitting Data'!$A3730)</f>
        <v>0</v>
      </c>
    </row>
    <row r="3731" spans="1:24" x14ac:dyDescent="0.25">
      <c r="A3731" s="14" t="str">
        <f t="shared" si="58"/>
        <v>collmjo012013</v>
      </c>
      <c r="B3731" s="19" t="s">
        <v>1463</v>
      </c>
      <c r="C3731" s="19">
        <v>2013</v>
      </c>
      <c r="D3731" s="19">
        <v>49</v>
      </c>
      <c r="E3731" s="19">
        <v>11</v>
      </c>
      <c r="F3731" s="19">
        <v>1</v>
      </c>
      <c r="G3731" s="19">
        <v>1</v>
      </c>
      <c r="H3731" s="19">
        <v>0</v>
      </c>
      <c r="I3731" s="19">
        <v>0</v>
      </c>
      <c r="J3731" s="19">
        <v>0</v>
      </c>
      <c r="K3731" s="19">
        <v>0</v>
      </c>
      <c r="L3731" s="19">
        <v>0</v>
      </c>
      <c r="M3731" s="19">
        <v>0</v>
      </c>
      <c r="N3731" s="19">
        <v>0</v>
      </c>
      <c r="O3731" s="19">
        <v>5</v>
      </c>
      <c r="P3731" s="14" t="str">
        <f>IFERROR(VLOOKUP($A3731,'Fielding Data'!$A:$H,MATCH(P$1,'Fielding Data'!$A$1:$H$1,0),0),"Other")</f>
        <v>P</v>
      </c>
      <c r="Q3731" s="14">
        <f>IFERROR(VLOOKUP($A3731,'Fielding Data'!$A:$H,MATCH(Q$1,'Fielding Data'!$A$1:$H$1,0),0),"Other")</f>
        <v>4</v>
      </c>
      <c r="R3731" s="14">
        <f>IFERROR(VLOOKUP($A3731,'Fielding Data'!$A:$H,MATCH(R$1,'Fielding Data'!$A$1:$H$1,0),0),"Other")</f>
        <v>11</v>
      </c>
      <c r="S3731" s="14">
        <f>IFERROR(VLOOKUP($A3731,'Fielding Data'!$A:$H,MATCH(S$1,'Fielding Data'!$A$1:$H$1,0),0),"Other")</f>
        <v>0</v>
      </c>
      <c r="T3731" s="14">
        <f>IFERROR(VLOOKUP($A3731,'Fielding Data'!$A:$H,MATCH(T$1,'Fielding Data'!$A$1:$H$1,0),0),"Other")</f>
        <v>0</v>
      </c>
      <c r="U3731" s="14">
        <f>SUMIFS('Fielding Data'!E:E,'Fielding Data'!$A:$A,'Hitting Data'!$A3731)</f>
        <v>4</v>
      </c>
      <c r="V3731" s="14">
        <f>SUMIFS('Fielding Data'!F:F,'Fielding Data'!$A:$A,'Hitting Data'!$A3731)</f>
        <v>11</v>
      </c>
      <c r="W3731" s="14">
        <f>SUMIFS('Fielding Data'!G:G,'Fielding Data'!$A:$A,'Hitting Data'!$A3731)</f>
        <v>0</v>
      </c>
      <c r="X3731" s="14">
        <f>SUMIFS('Fielding Data'!H:H,'Fielding Data'!$A:$A,'Hitting Data'!$A3731)</f>
        <v>0</v>
      </c>
    </row>
    <row r="3732" spans="1:24" x14ac:dyDescent="0.25">
      <c r="A3732" s="14" t="str">
        <f t="shared" si="58"/>
        <v>colomal012013</v>
      </c>
      <c r="B3732" s="19" t="s">
        <v>1907</v>
      </c>
      <c r="C3732" s="19">
        <v>2013</v>
      </c>
      <c r="D3732" s="19">
        <v>3</v>
      </c>
      <c r="E3732" s="19">
        <v>2</v>
      </c>
      <c r="F3732" s="19">
        <v>0</v>
      </c>
      <c r="G3732" s="19">
        <v>0</v>
      </c>
      <c r="H3732" s="19">
        <v>0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14" t="str">
        <f>IFERROR(VLOOKUP($A3732,'Fielding Data'!$A:$H,MATCH(P$1,'Fielding Data'!$A$1:$H$1,0),0),"Other")</f>
        <v>P</v>
      </c>
      <c r="Q3732" s="14">
        <f>IFERROR(VLOOKUP($A3732,'Fielding Data'!$A:$H,MATCH(Q$1,'Fielding Data'!$A$1:$H$1,0),0),"Other")</f>
        <v>1</v>
      </c>
      <c r="R3732" s="14">
        <f>IFERROR(VLOOKUP($A3732,'Fielding Data'!$A:$H,MATCH(R$1,'Fielding Data'!$A$1:$H$1,0),0),"Other")</f>
        <v>0</v>
      </c>
      <c r="S3732" s="14">
        <f>IFERROR(VLOOKUP($A3732,'Fielding Data'!$A:$H,MATCH(S$1,'Fielding Data'!$A$1:$H$1,0),0),"Other")</f>
        <v>1</v>
      </c>
      <c r="T3732" s="14">
        <f>IFERROR(VLOOKUP($A3732,'Fielding Data'!$A:$H,MATCH(T$1,'Fielding Data'!$A$1:$H$1,0),0),"Other")</f>
        <v>0</v>
      </c>
      <c r="U3732" s="14">
        <f>SUMIFS('Fielding Data'!E:E,'Fielding Data'!$A:$A,'Hitting Data'!$A3732)</f>
        <v>1</v>
      </c>
      <c r="V3732" s="14">
        <f>SUMIFS('Fielding Data'!F:F,'Fielding Data'!$A:$A,'Hitting Data'!$A3732)</f>
        <v>0</v>
      </c>
      <c r="W3732" s="14">
        <f>SUMIFS('Fielding Data'!G:G,'Fielding Data'!$A:$A,'Hitting Data'!$A3732)</f>
        <v>1</v>
      </c>
      <c r="X3732" s="14">
        <f>SUMIFS('Fielding Data'!H:H,'Fielding Data'!$A:$A,'Hitting Data'!$A3732)</f>
        <v>0</v>
      </c>
    </row>
    <row r="3733" spans="1:24" x14ac:dyDescent="0.25">
      <c r="A3733" s="14" t="str">
        <f t="shared" si="58"/>
        <v>colonba012013</v>
      </c>
      <c r="B3733" s="19" t="s">
        <v>81</v>
      </c>
      <c r="C3733" s="19">
        <v>2013</v>
      </c>
      <c r="D3733" s="19">
        <v>30</v>
      </c>
      <c r="E3733" s="19">
        <v>6</v>
      </c>
      <c r="F3733" s="19">
        <v>0</v>
      </c>
      <c r="G3733" s="19">
        <v>0</v>
      </c>
      <c r="H3733" s="19">
        <v>0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3</v>
      </c>
      <c r="P3733" s="14" t="str">
        <f>IFERROR(VLOOKUP($A3733,'Fielding Data'!$A:$H,MATCH(P$1,'Fielding Data'!$A$1:$H$1,0),0),"Other")</f>
        <v>P</v>
      </c>
      <c r="Q3733" s="14">
        <f>IFERROR(VLOOKUP($A3733,'Fielding Data'!$A:$H,MATCH(Q$1,'Fielding Data'!$A$1:$H$1,0),0),"Other")</f>
        <v>6</v>
      </c>
      <c r="R3733" s="14">
        <f>IFERROR(VLOOKUP($A3733,'Fielding Data'!$A:$H,MATCH(R$1,'Fielding Data'!$A$1:$H$1,0),0),"Other")</f>
        <v>22</v>
      </c>
      <c r="S3733" s="14">
        <f>IFERROR(VLOOKUP($A3733,'Fielding Data'!$A:$H,MATCH(S$1,'Fielding Data'!$A$1:$H$1,0),0),"Other")</f>
        <v>1</v>
      </c>
      <c r="T3733" s="14">
        <f>IFERROR(VLOOKUP($A3733,'Fielding Data'!$A:$H,MATCH(T$1,'Fielding Data'!$A$1:$H$1,0),0),"Other")</f>
        <v>1</v>
      </c>
      <c r="U3733" s="14">
        <f>SUMIFS('Fielding Data'!E:E,'Fielding Data'!$A:$A,'Hitting Data'!$A3733)</f>
        <v>6</v>
      </c>
      <c r="V3733" s="14">
        <f>SUMIFS('Fielding Data'!F:F,'Fielding Data'!$A:$A,'Hitting Data'!$A3733)</f>
        <v>22</v>
      </c>
      <c r="W3733" s="14">
        <f>SUMIFS('Fielding Data'!G:G,'Fielding Data'!$A:$A,'Hitting Data'!$A3733)</f>
        <v>1</v>
      </c>
      <c r="X3733" s="14">
        <f>SUMIFS('Fielding Data'!H:H,'Fielding Data'!$A:$A,'Hitting Data'!$A3733)</f>
        <v>1</v>
      </c>
    </row>
    <row r="3734" spans="1:24" x14ac:dyDescent="0.25">
      <c r="A3734" s="14" t="str">
        <f t="shared" si="58"/>
        <v>colvity012013</v>
      </c>
      <c r="B3734" s="19" t="s">
        <v>1069</v>
      </c>
      <c r="C3734" s="19">
        <v>2013</v>
      </c>
      <c r="D3734" s="19">
        <v>27</v>
      </c>
      <c r="E3734" s="19">
        <v>75</v>
      </c>
      <c r="F3734" s="19">
        <v>8</v>
      </c>
      <c r="G3734" s="19">
        <v>12</v>
      </c>
      <c r="H3734" s="19">
        <v>0</v>
      </c>
      <c r="I3734" s="19">
        <v>0</v>
      </c>
      <c r="J3734" s="19">
        <v>3</v>
      </c>
      <c r="K3734" s="19">
        <v>10</v>
      </c>
      <c r="L3734" s="19">
        <v>0</v>
      </c>
      <c r="M3734" s="19">
        <v>0</v>
      </c>
      <c r="N3734" s="19">
        <v>3</v>
      </c>
      <c r="O3734" s="19">
        <v>27</v>
      </c>
      <c r="P3734" s="14" t="str">
        <f>IFERROR(VLOOKUP($A3734,'Fielding Data'!$A:$H,MATCH(P$1,'Fielding Data'!$A$1:$H$1,0),0),"Other")</f>
        <v>1B</v>
      </c>
      <c r="Q3734" s="14">
        <f>IFERROR(VLOOKUP($A3734,'Fielding Data'!$A:$H,MATCH(Q$1,'Fielding Data'!$A$1:$H$1,0),0),"Other")</f>
        <v>4</v>
      </c>
      <c r="R3734" s="14">
        <f>IFERROR(VLOOKUP($A3734,'Fielding Data'!$A:$H,MATCH(R$1,'Fielding Data'!$A$1:$H$1,0),0),"Other")</f>
        <v>0</v>
      </c>
      <c r="S3734" s="14">
        <f>IFERROR(VLOOKUP($A3734,'Fielding Data'!$A:$H,MATCH(S$1,'Fielding Data'!$A$1:$H$1,0),0),"Other")</f>
        <v>0</v>
      </c>
      <c r="T3734" s="14">
        <f>IFERROR(VLOOKUP($A3734,'Fielding Data'!$A:$H,MATCH(T$1,'Fielding Data'!$A$1:$H$1,0),0),"Other")</f>
        <v>0</v>
      </c>
      <c r="U3734" s="14">
        <f>SUMIFS('Fielding Data'!E:E,'Fielding Data'!$A:$A,'Hitting Data'!$A3734)</f>
        <v>47</v>
      </c>
      <c r="V3734" s="14">
        <f>SUMIFS('Fielding Data'!F:F,'Fielding Data'!$A:$A,'Hitting Data'!$A3734)</f>
        <v>0</v>
      </c>
      <c r="W3734" s="14">
        <f>SUMIFS('Fielding Data'!G:G,'Fielding Data'!$A:$A,'Hitting Data'!$A3734)</f>
        <v>0</v>
      </c>
      <c r="X3734" s="14">
        <f>SUMIFS('Fielding Data'!H:H,'Fielding Data'!$A:$A,'Hitting Data'!$A3734)</f>
        <v>0</v>
      </c>
    </row>
    <row r="3735" spans="1:24" x14ac:dyDescent="0.25">
      <c r="A3735" s="14" t="str">
        <f t="shared" si="58"/>
        <v>congeha012013</v>
      </c>
      <c r="B3735" s="19" t="s">
        <v>1252</v>
      </c>
      <c r="C3735" s="19">
        <v>2013</v>
      </c>
      <c r="D3735" s="19">
        <v>92</v>
      </c>
      <c r="E3735" s="19">
        <v>233</v>
      </c>
      <c r="F3735" s="19">
        <v>23</v>
      </c>
      <c r="G3735" s="19">
        <v>58</v>
      </c>
      <c r="H3735" s="19">
        <v>13</v>
      </c>
      <c r="I3735" s="19">
        <v>1</v>
      </c>
      <c r="J3735" s="19">
        <v>7</v>
      </c>
      <c r="K3735" s="19">
        <v>21</v>
      </c>
      <c r="L3735" s="19">
        <v>0</v>
      </c>
      <c r="M3735" s="19">
        <v>1</v>
      </c>
      <c r="N3735" s="19">
        <v>17</v>
      </c>
      <c r="O3735" s="19">
        <v>61</v>
      </c>
      <c r="P3735" s="14" t="str">
        <f>IFERROR(VLOOKUP($A3735,'Fielding Data'!$A:$H,MATCH(P$1,'Fielding Data'!$A$1:$H$1,0),0),"Other")</f>
        <v>C</v>
      </c>
      <c r="Q3735" s="14">
        <f>IFERROR(VLOOKUP($A3735,'Fielding Data'!$A:$H,MATCH(Q$1,'Fielding Data'!$A$1:$H$1,0),0),"Other")</f>
        <v>480</v>
      </c>
      <c r="R3735" s="14">
        <f>IFERROR(VLOOKUP($A3735,'Fielding Data'!$A:$H,MATCH(R$1,'Fielding Data'!$A$1:$H$1,0),0),"Other")</f>
        <v>30</v>
      </c>
      <c r="S3735" s="14">
        <f>IFERROR(VLOOKUP($A3735,'Fielding Data'!$A:$H,MATCH(S$1,'Fielding Data'!$A$1:$H$1,0),0),"Other")</f>
        <v>7</v>
      </c>
      <c r="T3735" s="14">
        <f>IFERROR(VLOOKUP($A3735,'Fielding Data'!$A:$H,MATCH(T$1,'Fielding Data'!$A$1:$H$1,0),0),"Other")</f>
        <v>5</v>
      </c>
      <c r="U3735" s="14">
        <f>SUMIFS('Fielding Data'!E:E,'Fielding Data'!$A:$A,'Hitting Data'!$A3735)</f>
        <v>480</v>
      </c>
      <c r="V3735" s="14">
        <f>SUMIFS('Fielding Data'!F:F,'Fielding Data'!$A:$A,'Hitting Data'!$A3735)</f>
        <v>30</v>
      </c>
      <c r="W3735" s="14">
        <f>SUMIFS('Fielding Data'!G:G,'Fielding Data'!$A:$A,'Hitting Data'!$A3735)</f>
        <v>7</v>
      </c>
      <c r="X3735" s="14">
        <f>SUMIFS('Fielding Data'!H:H,'Fielding Data'!$A:$A,'Hitting Data'!$A3735)</f>
        <v>5</v>
      </c>
    </row>
    <row r="3736" spans="1:24" x14ac:dyDescent="0.25">
      <c r="A3736" s="14" t="str">
        <f t="shared" si="58"/>
        <v>constjo012013</v>
      </c>
      <c r="B3736" s="19" t="s">
        <v>1464</v>
      </c>
      <c r="C3736" s="19">
        <v>2013</v>
      </c>
      <c r="D3736" s="19">
        <v>21</v>
      </c>
      <c r="E3736" s="19">
        <v>31</v>
      </c>
      <c r="F3736" s="19">
        <v>2</v>
      </c>
      <c r="G3736" s="19">
        <v>8</v>
      </c>
      <c r="H3736" s="19">
        <v>0</v>
      </c>
      <c r="I3736" s="19">
        <v>0</v>
      </c>
      <c r="J3736" s="19">
        <v>0</v>
      </c>
      <c r="K3736" s="19">
        <v>3</v>
      </c>
      <c r="L3736" s="19">
        <v>0</v>
      </c>
      <c r="M3736" s="19">
        <v>3</v>
      </c>
      <c r="N3736" s="19">
        <v>0</v>
      </c>
      <c r="O3736" s="19">
        <v>5</v>
      </c>
      <c r="P3736" s="14" t="str">
        <f>IFERROR(VLOOKUP($A3736,'Fielding Data'!$A:$H,MATCH(P$1,'Fielding Data'!$A$1:$H$1,0),0),"Other")</f>
        <v>CF</v>
      </c>
      <c r="Q3736" s="14">
        <f>IFERROR(VLOOKUP($A3736,'Fielding Data'!$A:$H,MATCH(Q$1,'Fielding Data'!$A$1:$H$1,0),0),"Other")</f>
        <v>0</v>
      </c>
      <c r="R3736" s="14">
        <f>IFERROR(VLOOKUP($A3736,'Fielding Data'!$A:$H,MATCH(R$1,'Fielding Data'!$A$1:$H$1,0),0),"Other")</f>
        <v>0</v>
      </c>
      <c r="S3736" s="14">
        <f>IFERROR(VLOOKUP($A3736,'Fielding Data'!$A:$H,MATCH(S$1,'Fielding Data'!$A$1:$H$1,0),0),"Other")</f>
        <v>0</v>
      </c>
      <c r="T3736" s="14">
        <f>IFERROR(VLOOKUP($A3736,'Fielding Data'!$A:$H,MATCH(T$1,'Fielding Data'!$A$1:$H$1,0),0),"Other")</f>
        <v>0</v>
      </c>
      <c r="U3736" s="14">
        <f>SUMIFS('Fielding Data'!E:E,'Fielding Data'!$A:$A,'Hitting Data'!$A3736)</f>
        <v>11</v>
      </c>
      <c r="V3736" s="14">
        <f>SUMIFS('Fielding Data'!F:F,'Fielding Data'!$A:$A,'Hitting Data'!$A3736)</f>
        <v>0</v>
      </c>
      <c r="W3736" s="14">
        <f>SUMIFS('Fielding Data'!G:G,'Fielding Data'!$A:$A,'Hitting Data'!$A3736)</f>
        <v>0</v>
      </c>
      <c r="X3736" s="14">
        <f>SUMIFS('Fielding Data'!H:H,'Fielding Data'!$A:$A,'Hitting Data'!$A3736)</f>
        <v>0</v>
      </c>
    </row>
    <row r="3737" spans="1:24" x14ac:dyDescent="0.25">
      <c r="A3737" s="14" t="str">
        <f t="shared" si="58"/>
        <v>contrjo012013</v>
      </c>
      <c r="B3737" s="19" t="s">
        <v>362</v>
      </c>
      <c r="C3737" s="19">
        <v>2013</v>
      </c>
      <c r="D3737" s="19">
        <v>7</v>
      </c>
      <c r="E3737" s="19">
        <v>0</v>
      </c>
      <c r="F3737" s="19">
        <v>0</v>
      </c>
      <c r="G3737" s="19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4" t="str">
        <f>IFERROR(VLOOKUP($A3737,'Fielding Data'!$A:$H,MATCH(P$1,'Fielding Data'!$A$1:$H$1,0),0),"Other")</f>
        <v>P</v>
      </c>
      <c r="Q3737" s="14">
        <f>IFERROR(VLOOKUP($A3737,'Fielding Data'!$A:$H,MATCH(Q$1,'Fielding Data'!$A$1:$H$1,0),0),"Other")</f>
        <v>1</v>
      </c>
      <c r="R3737" s="14">
        <f>IFERROR(VLOOKUP($A3737,'Fielding Data'!$A:$H,MATCH(R$1,'Fielding Data'!$A$1:$H$1,0),0),"Other")</f>
        <v>2</v>
      </c>
      <c r="S3737" s="14">
        <f>IFERROR(VLOOKUP($A3737,'Fielding Data'!$A:$H,MATCH(S$1,'Fielding Data'!$A$1:$H$1,0),0),"Other")</f>
        <v>0</v>
      </c>
      <c r="T3737" s="14">
        <f>IFERROR(VLOOKUP($A3737,'Fielding Data'!$A:$H,MATCH(T$1,'Fielding Data'!$A$1:$H$1,0),0),"Other")</f>
        <v>0</v>
      </c>
      <c r="U3737" s="14">
        <f>SUMIFS('Fielding Data'!E:E,'Fielding Data'!$A:$A,'Hitting Data'!$A3737)</f>
        <v>1</v>
      </c>
      <c r="V3737" s="14">
        <f>SUMIFS('Fielding Data'!F:F,'Fielding Data'!$A:$A,'Hitting Data'!$A3737)</f>
        <v>2</v>
      </c>
      <c r="W3737" s="14">
        <f>SUMIFS('Fielding Data'!G:G,'Fielding Data'!$A:$A,'Hitting Data'!$A3737)</f>
        <v>0</v>
      </c>
      <c r="X3737" s="14">
        <f>SUMIFS('Fielding Data'!H:H,'Fielding Data'!$A:$A,'Hitting Data'!$A3737)</f>
        <v>0</v>
      </c>
    </row>
    <row r="3738" spans="1:24" x14ac:dyDescent="0.25">
      <c r="A3738" s="14" t="str">
        <f t="shared" si="58"/>
        <v>cookry012013</v>
      </c>
      <c r="B3738" s="19" t="s">
        <v>1465</v>
      </c>
      <c r="C3738" s="19">
        <v>2013</v>
      </c>
      <c r="D3738" s="19">
        <v>71</v>
      </c>
      <c r="E3738" s="19">
        <v>0</v>
      </c>
      <c r="F3738" s="19">
        <v>0</v>
      </c>
      <c r="G3738" s="19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14" t="str">
        <f>IFERROR(VLOOKUP($A3738,'Fielding Data'!$A:$H,MATCH(P$1,'Fielding Data'!$A$1:$H$1,0),0),"Other")</f>
        <v>P</v>
      </c>
      <c r="Q3738" s="14">
        <f>IFERROR(VLOOKUP($A3738,'Fielding Data'!$A:$H,MATCH(Q$1,'Fielding Data'!$A$1:$H$1,0),0),"Other")</f>
        <v>4</v>
      </c>
      <c r="R3738" s="14">
        <f>IFERROR(VLOOKUP($A3738,'Fielding Data'!$A:$H,MATCH(R$1,'Fielding Data'!$A$1:$H$1,0),0),"Other")</f>
        <v>8</v>
      </c>
      <c r="S3738" s="14">
        <f>IFERROR(VLOOKUP($A3738,'Fielding Data'!$A:$H,MATCH(S$1,'Fielding Data'!$A$1:$H$1,0),0),"Other")</f>
        <v>0</v>
      </c>
      <c r="T3738" s="14">
        <f>IFERROR(VLOOKUP($A3738,'Fielding Data'!$A:$H,MATCH(T$1,'Fielding Data'!$A$1:$H$1,0),0),"Other")</f>
        <v>1</v>
      </c>
      <c r="U3738" s="14">
        <f>SUMIFS('Fielding Data'!E:E,'Fielding Data'!$A:$A,'Hitting Data'!$A3738)</f>
        <v>4</v>
      </c>
      <c r="V3738" s="14">
        <f>SUMIFS('Fielding Data'!F:F,'Fielding Data'!$A:$A,'Hitting Data'!$A3738)</f>
        <v>8</v>
      </c>
      <c r="W3738" s="14">
        <f>SUMIFS('Fielding Data'!G:G,'Fielding Data'!$A:$A,'Hitting Data'!$A3738)</f>
        <v>0</v>
      </c>
      <c r="X3738" s="14">
        <f>SUMIFS('Fielding Data'!H:H,'Fielding Data'!$A:$A,'Hitting Data'!$A3738)</f>
        <v>1</v>
      </c>
    </row>
    <row r="3739" spans="1:24" x14ac:dyDescent="0.25">
      <c r="A3739" s="14" t="str">
        <f t="shared" si="58"/>
        <v>corbipa012013</v>
      </c>
      <c r="B3739" s="19" t="s">
        <v>1690</v>
      </c>
      <c r="C3739" s="19">
        <v>2013</v>
      </c>
      <c r="D3739" s="19">
        <v>33</v>
      </c>
      <c r="E3739" s="19">
        <v>65</v>
      </c>
      <c r="F3739" s="19">
        <v>8</v>
      </c>
      <c r="G3739" s="19">
        <v>8</v>
      </c>
      <c r="H3739" s="19">
        <v>4</v>
      </c>
      <c r="I3739" s="19">
        <v>0</v>
      </c>
      <c r="J3739" s="19">
        <v>0</v>
      </c>
      <c r="K3739" s="19">
        <v>3</v>
      </c>
      <c r="L3739" s="19">
        <v>0</v>
      </c>
      <c r="M3739" s="19">
        <v>0</v>
      </c>
      <c r="N3739" s="19">
        <v>2</v>
      </c>
      <c r="O3739" s="19">
        <v>23</v>
      </c>
      <c r="P3739" s="14" t="str">
        <f>IFERROR(VLOOKUP($A3739,'Fielding Data'!$A:$H,MATCH(P$1,'Fielding Data'!$A$1:$H$1,0),0),"Other")</f>
        <v>P</v>
      </c>
      <c r="Q3739" s="14">
        <f>IFERROR(VLOOKUP($A3739,'Fielding Data'!$A:$H,MATCH(Q$1,'Fielding Data'!$A$1:$H$1,0),0),"Other")</f>
        <v>10</v>
      </c>
      <c r="R3739" s="14">
        <f>IFERROR(VLOOKUP($A3739,'Fielding Data'!$A:$H,MATCH(R$1,'Fielding Data'!$A$1:$H$1,0),0),"Other")</f>
        <v>40</v>
      </c>
      <c r="S3739" s="14">
        <f>IFERROR(VLOOKUP($A3739,'Fielding Data'!$A:$H,MATCH(S$1,'Fielding Data'!$A$1:$H$1,0),0),"Other")</f>
        <v>2</v>
      </c>
      <c r="T3739" s="14">
        <f>IFERROR(VLOOKUP($A3739,'Fielding Data'!$A:$H,MATCH(T$1,'Fielding Data'!$A$1:$H$1,0),0),"Other")</f>
        <v>2</v>
      </c>
      <c r="U3739" s="14">
        <f>SUMIFS('Fielding Data'!E:E,'Fielding Data'!$A:$A,'Hitting Data'!$A3739)</f>
        <v>10</v>
      </c>
      <c r="V3739" s="14">
        <f>SUMIFS('Fielding Data'!F:F,'Fielding Data'!$A:$A,'Hitting Data'!$A3739)</f>
        <v>40</v>
      </c>
      <c r="W3739" s="14">
        <f>SUMIFS('Fielding Data'!G:G,'Fielding Data'!$A:$A,'Hitting Data'!$A3739)</f>
        <v>2</v>
      </c>
      <c r="X3739" s="14">
        <f>SUMIFS('Fielding Data'!H:H,'Fielding Data'!$A:$A,'Hitting Data'!$A3739)</f>
        <v>2</v>
      </c>
    </row>
    <row r="3740" spans="1:24" x14ac:dyDescent="0.25">
      <c r="A3740" s="14" t="str">
        <f t="shared" si="58"/>
        <v>corpama012013</v>
      </c>
      <c r="B3740" s="19" t="s">
        <v>638</v>
      </c>
      <c r="C3740" s="19">
        <v>2013</v>
      </c>
      <c r="D3740" s="19">
        <v>31</v>
      </c>
      <c r="E3740" s="19">
        <v>3</v>
      </c>
      <c r="F3740" s="19">
        <v>0</v>
      </c>
      <c r="G3740" s="19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3</v>
      </c>
      <c r="P3740" s="14" t="str">
        <f>IFERROR(VLOOKUP($A3740,'Fielding Data'!$A:$H,MATCH(P$1,'Fielding Data'!$A$1:$H$1,0),0),"Other")</f>
        <v>P</v>
      </c>
      <c r="Q3740" s="14">
        <f>IFERROR(VLOOKUP($A3740,'Fielding Data'!$A:$H,MATCH(Q$1,'Fielding Data'!$A$1:$H$1,0),0),"Other")</f>
        <v>4</v>
      </c>
      <c r="R3740" s="14">
        <f>IFERROR(VLOOKUP($A3740,'Fielding Data'!$A:$H,MATCH(R$1,'Fielding Data'!$A$1:$H$1,0),0),"Other")</f>
        <v>7</v>
      </c>
      <c r="S3740" s="14">
        <f>IFERROR(VLOOKUP($A3740,'Fielding Data'!$A:$H,MATCH(S$1,'Fielding Data'!$A$1:$H$1,0),0),"Other")</f>
        <v>1</v>
      </c>
      <c r="T3740" s="14">
        <f>IFERROR(VLOOKUP($A3740,'Fielding Data'!$A:$H,MATCH(T$1,'Fielding Data'!$A$1:$H$1,0),0),"Other")</f>
        <v>1</v>
      </c>
      <c r="U3740" s="14">
        <f>SUMIFS('Fielding Data'!E:E,'Fielding Data'!$A:$A,'Hitting Data'!$A3740)</f>
        <v>4</v>
      </c>
      <c r="V3740" s="14">
        <f>SUMIFS('Fielding Data'!F:F,'Fielding Data'!$A:$A,'Hitting Data'!$A3740)</f>
        <v>7</v>
      </c>
      <c r="W3740" s="14">
        <f>SUMIFS('Fielding Data'!G:G,'Fielding Data'!$A:$A,'Hitting Data'!$A3740)</f>
        <v>1</v>
      </c>
      <c r="X3740" s="14">
        <f>SUMIFS('Fielding Data'!H:H,'Fielding Data'!$A:$A,'Hitting Data'!$A3740)</f>
        <v>1</v>
      </c>
    </row>
    <row r="3741" spans="1:24" x14ac:dyDescent="0.25">
      <c r="A3741" s="14" t="str">
        <f t="shared" si="58"/>
        <v>corpoca012013</v>
      </c>
      <c r="B3741" s="19" t="s">
        <v>1070</v>
      </c>
      <c r="C3741" s="19">
        <v>2013</v>
      </c>
      <c r="D3741" s="19">
        <v>64</v>
      </c>
      <c r="E3741" s="19">
        <v>191</v>
      </c>
      <c r="F3741" s="19">
        <v>16</v>
      </c>
      <c r="G3741" s="19">
        <v>43</v>
      </c>
      <c r="H3741" s="19">
        <v>5</v>
      </c>
      <c r="I3741" s="19">
        <v>0</v>
      </c>
      <c r="J3741" s="19">
        <v>7</v>
      </c>
      <c r="K3741" s="19">
        <v>20</v>
      </c>
      <c r="L3741" s="19">
        <v>0</v>
      </c>
      <c r="M3741" s="19">
        <v>0</v>
      </c>
      <c r="N3741" s="19">
        <v>10</v>
      </c>
      <c r="O3741" s="19">
        <v>60</v>
      </c>
      <c r="P3741" s="14" t="str">
        <f>IFERROR(VLOOKUP($A3741,'Fielding Data'!$A:$H,MATCH(P$1,'Fielding Data'!$A$1:$H$1,0),0),"Other")</f>
        <v>1B</v>
      </c>
      <c r="Q3741" s="14">
        <f>IFERROR(VLOOKUP($A3741,'Fielding Data'!$A:$H,MATCH(Q$1,'Fielding Data'!$A$1:$H$1,0),0),"Other")</f>
        <v>0</v>
      </c>
      <c r="R3741" s="14">
        <f>IFERROR(VLOOKUP($A3741,'Fielding Data'!$A:$H,MATCH(R$1,'Fielding Data'!$A$1:$H$1,0),0),"Other")</f>
        <v>0</v>
      </c>
      <c r="S3741" s="14">
        <f>IFERROR(VLOOKUP($A3741,'Fielding Data'!$A:$H,MATCH(S$1,'Fielding Data'!$A$1:$H$1,0),0),"Other")</f>
        <v>0</v>
      </c>
      <c r="T3741" s="14">
        <f>IFERROR(VLOOKUP($A3741,'Fielding Data'!$A:$H,MATCH(T$1,'Fielding Data'!$A$1:$H$1,0),0),"Other")</f>
        <v>0</v>
      </c>
      <c r="U3741" s="14">
        <f>SUMIFS('Fielding Data'!E:E,'Fielding Data'!$A:$A,'Hitting Data'!$A3741)</f>
        <v>356</v>
      </c>
      <c r="V3741" s="14">
        <f>SUMIFS('Fielding Data'!F:F,'Fielding Data'!$A:$A,'Hitting Data'!$A3741)</f>
        <v>17</v>
      </c>
      <c r="W3741" s="14">
        <f>SUMIFS('Fielding Data'!G:G,'Fielding Data'!$A:$A,'Hitting Data'!$A3741)</f>
        <v>6</v>
      </c>
      <c r="X3741" s="14">
        <f>SUMIFS('Fielding Data'!H:H,'Fielding Data'!$A:$A,'Hitting Data'!$A3741)</f>
        <v>3</v>
      </c>
    </row>
    <row r="3742" spans="1:24" x14ac:dyDescent="0.25">
      <c r="A3742" s="14" t="str">
        <f t="shared" si="58"/>
        <v>correke012013</v>
      </c>
      <c r="B3742" s="19" t="s">
        <v>364</v>
      </c>
      <c r="C3742" s="19">
        <v>2013</v>
      </c>
      <c r="D3742" s="19">
        <v>32</v>
      </c>
      <c r="E3742" s="19">
        <v>7</v>
      </c>
      <c r="F3742" s="19">
        <v>0</v>
      </c>
      <c r="G3742" s="19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5</v>
      </c>
      <c r="P3742" s="14" t="str">
        <f>IFERROR(VLOOKUP($A3742,'Fielding Data'!$A:$H,MATCH(P$1,'Fielding Data'!$A$1:$H$1,0),0),"Other")</f>
        <v>P</v>
      </c>
      <c r="Q3742" s="14">
        <f>IFERROR(VLOOKUP($A3742,'Fielding Data'!$A:$H,MATCH(Q$1,'Fielding Data'!$A$1:$H$1,0),0),"Other")</f>
        <v>18</v>
      </c>
      <c r="R3742" s="14">
        <f>IFERROR(VLOOKUP($A3742,'Fielding Data'!$A:$H,MATCH(R$1,'Fielding Data'!$A$1:$H$1,0),0),"Other")</f>
        <v>16</v>
      </c>
      <c r="S3742" s="14">
        <f>IFERROR(VLOOKUP($A3742,'Fielding Data'!$A:$H,MATCH(S$1,'Fielding Data'!$A$1:$H$1,0),0),"Other")</f>
        <v>2</v>
      </c>
      <c r="T3742" s="14">
        <f>IFERROR(VLOOKUP($A3742,'Fielding Data'!$A:$H,MATCH(T$1,'Fielding Data'!$A$1:$H$1,0),0),"Other")</f>
        <v>1</v>
      </c>
      <c r="U3742" s="14">
        <f>SUMIFS('Fielding Data'!E:E,'Fielding Data'!$A:$A,'Hitting Data'!$A3742)</f>
        <v>18</v>
      </c>
      <c r="V3742" s="14">
        <f>SUMIFS('Fielding Data'!F:F,'Fielding Data'!$A:$A,'Hitting Data'!$A3742)</f>
        <v>16</v>
      </c>
      <c r="W3742" s="14">
        <f>SUMIFS('Fielding Data'!G:G,'Fielding Data'!$A:$A,'Hitting Data'!$A3742)</f>
        <v>2</v>
      </c>
      <c r="X3742" s="14">
        <f>SUMIFS('Fielding Data'!H:H,'Fielding Data'!$A:$A,'Hitting Data'!$A3742)</f>
        <v>1</v>
      </c>
    </row>
    <row r="3743" spans="1:24" x14ac:dyDescent="0.25">
      <c r="A3743" s="14" t="str">
        <f t="shared" si="58"/>
        <v>cosarja012013</v>
      </c>
      <c r="B3743" s="19" t="s">
        <v>1908</v>
      </c>
      <c r="C3743" s="19">
        <v>2013</v>
      </c>
      <c r="D3743" s="19">
        <v>10</v>
      </c>
      <c r="E3743" s="19">
        <v>0</v>
      </c>
      <c r="F3743" s="19">
        <v>0</v>
      </c>
      <c r="G3743" s="19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4" t="str">
        <f>IFERROR(VLOOKUP($A3743,'Fielding Data'!$A:$H,MATCH(P$1,'Fielding Data'!$A$1:$H$1,0),0),"Other")</f>
        <v>P</v>
      </c>
      <c r="Q3743" s="14">
        <f>IFERROR(VLOOKUP($A3743,'Fielding Data'!$A:$H,MATCH(Q$1,'Fielding Data'!$A$1:$H$1,0),0),"Other")</f>
        <v>6</v>
      </c>
      <c r="R3743" s="14">
        <f>IFERROR(VLOOKUP($A3743,'Fielding Data'!$A:$H,MATCH(R$1,'Fielding Data'!$A$1:$H$1,0),0),"Other")</f>
        <v>8</v>
      </c>
      <c r="S3743" s="14">
        <f>IFERROR(VLOOKUP($A3743,'Fielding Data'!$A:$H,MATCH(S$1,'Fielding Data'!$A$1:$H$1,0),0),"Other")</f>
        <v>0</v>
      </c>
      <c r="T3743" s="14">
        <f>IFERROR(VLOOKUP($A3743,'Fielding Data'!$A:$H,MATCH(T$1,'Fielding Data'!$A$1:$H$1,0),0),"Other")</f>
        <v>1</v>
      </c>
      <c r="U3743" s="14">
        <f>SUMIFS('Fielding Data'!E:E,'Fielding Data'!$A:$A,'Hitting Data'!$A3743)</f>
        <v>6</v>
      </c>
      <c r="V3743" s="14">
        <f>SUMIFS('Fielding Data'!F:F,'Fielding Data'!$A:$A,'Hitting Data'!$A3743)</f>
        <v>8</v>
      </c>
      <c r="W3743" s="14">
        <f>SUMIFS('Fielding Data'!G:G,'Fielding Data'!$A:$A,'Hitting Data'!$A3743)</f>
        <v>0</v>
      </c>
      <c r="X3743" s="14">
        <f>SUMIFS('Fielding Data'!H:H,'Fielding Data'!$A:$A,'Hitting Data'!$A3743)</f>
        <v>1</v>
      </c>
    </row>
    <row r="3744" spans="1:24" x14ac:dyDescent="0.25">
      <c r="A3744" s="14" t="str">
        <f t="shared" si="58"/>
        <v>cottsne012013</v>
      </c>
      <c r="B3744" s="19" t="s">
        <v>365</v>
      </c>
      <c r="C3744" s="19">
        <v>2013</v>
      </c>
      <c r="D3744" s="19">
        <v>58</v>
      </c>
      <c r="E3744" s="19">
        <v>0</v>
      </c>
      <c r="F3744" s="19">
        <v>0</v>
      </c>
      <c r="G3744" s="19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4" t="str">
        <f>IFERROR(VLOOKUP($A3744,'Fielding Data'!$A:$H,MATCH(P$1,'Fielding Data'!$A$1:$H$1,0),0),"Other")</f>
        <v>P</v>
      </c>
      <c r="Q3744" s="14">
        <f>IFERROR(VLOOKUP($A3744,'Fielding Data'!$A:$H,MATCH(Q$1,'Fielding Data'!$A$1:$H$1,0),0),"Other")</f>
        <v>5</v>
      </c>
      <c r="R3744" s="14">
        <f>IFERROR(VLOOKUP($A3744,'Fielding Data'!$A:$H,MATCH(R$1,'Fielding Data'!$A$1:$H$1,0),0),"Other")</f>
        <v>5</v>
      </c>
      <c r="S3744" s="14">
        <f>IFERROR(VLOOKUP($A3744,'Fielding Data'!$A:$H,MATCH(S$1,'Fielding Data'!$A$1:$H$1,0),0),"Other")</f>
        <v>0</v>
      </c>
      <c r="T3744" s="14">
        <f>IFERROR(VLOOKUP($A3744,'Fielding Data'!$A:$H,MATCH(T$1,'Fielding Data'!$A$1:$H$1,0),0),"Other")</f>
        <v>0</v>
      </c>
      <c r="U3744" s="14">
        <f>SUMIFS('Fielding Data'!E:E,'Fielding Data'!$A:$A,'Hitting Data'!$A3744)</f>
        <v>5</v>
      </c>
      <c r="V3744" s="14">
        <f>SUMIFS('Fielding Data'!F:F,'Fielding Data'!$A:$A,'Hitting Data'!$A3744)</f>
        <v>5</v>
      </c>
      <c r="W3744" s="14">
        <f>SUMIFS('Fielding Data'!G:G,'Fielding Data'!$A:$A,'Hitting Data'!$A3744)</f>
        <v>0</v>
      </c>
      <c r="X3744" s="14">
        <f>SUMIFS('Fielding Data'!H:H,'Fielding Data'!$A:$A,'Hitting Data'!$A3744)</f>
        <v>0</v>
      </c>
    </row>
    <row r="3745" spans="1:24" x14ac:dyDescent="0.25">
      <c r="A3745" s="14" t="str">
        <f t="shared" si="58"/>
        <v>cousisc012013</v>
      </c>
      <c r="B3745" s="19" t="s">
        <v>1254</v>
      </c>
      <c r="C3745" s="19">
        <v>2013</v>
      </c>
      <c r="D3745" s="19">
        <v>7</v>
      </c>
      <c r="E3745" s="19">
        <v>4</v>
      </c>
      <c r="F3745" s="19">
        <v>1</v>
      </c>
      <c r="G3745" s="19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1</v>
      </c>
      <c r="O3745" s="19">
        <v>3</v>
      </c>
      <c r="P3745" s="14" t="str">
        <f>IFERROR(VLOOKUP($A3745,'Fielding Data'!$A:$H,MATCH(P$1,'Fielding Data'!$A$1:$H$1,0),0),"Other")</f>
        <v>LF</v>
      </c>
      <c r="Q3745" s="14">
        <f>IFERROR(VLOOKUP($A3745,'Fielding Data'!$A:$H,MATCH(Q$1,'Fielding Data'!$A$1:$H$1,0),0),"Other")</f>
        <v>0</v>
      </c>
      <c r="R3745" s="14">
        <f>IFERROR(VLOOKUP($A3745,'Fielding Data'!$A:$H,MATCH(R$1,'Fielding Data'!$A$1:$H$1,0),0),"Other")</f>
        <v>0</v>
      </c>
      <c r="S3745" s="14">
        <f>IFERROR(VLOOKUP($A3745,'Fielding Data'!$A:$H,MATCH(S$1,'Fielding Data'!$A$1:$H$1,0),0),"Other")</f>
        <v>0</v>
      </c>
      <c r="T3745" s="14">
        <f>IFERROR(VLOOKUP($A3745,'Fielding Data'!$A:$H,MATCH(T$1,'Fielding Data'!$A$1:$H$1,0),0),"Other")</f>
        <v>0</v>
      </c>
      <c r="U3745" s="14">
        <f>SUMIFS('Fielding Data'!E:E,'Fielding Data'!$A:$A,'Hitting Data'!$A3745)</f>
        <v>0</v>
      </c>
      <c r="V3745" s="14">
        <f>SUMIFS('Fielding Data'!F:F,'Fielding Data'!$A:$A,'Hitting Data'!$A3745)</f>
        <v>0</v>
      </c>
      <c r="W3745" s="14">
        <f>SUMIFS('Fielding Data'!G:G,'Fielding Data'!$A:$A,'Hitting Data'!$A3745)</f>
        <v>0</v>
      </c>
      <c r="X3745" s="14">
        <f>SUMIFS('Fielding Data'!H:H,'Fielding Data'!$A:$A,'Hitting Data'!$A3745)</f>
        <v>0</v>
      </c>
    </row>
    <row r="3746" spans="1:24" x14ac:dyDescent="0.25">
      <c r="A3746" s="14" t="str">
        <f t="shared" si="58"/>
        <v>cozarza012013</v>
      </c>
      <c r="B3746" s="19" t="s">
        <v>1468</v>
      </c>
      <c r="C3746" s="19">
        <v>2013</v>
      </c>
      <c r="D3746" s="19">
        <v>151</v>
      </c>
      <c r="E3746" s="19">
        <v>567</v>
      </c>
      <c r="F3746" s="19">
        <v>74</v>
      </c>
      <c r="G3746" s="19">
        <v>144</v>
      </c>
      <c r="H3746" s="19">
        <v>30</v>
      </c>
      <c r="I3746" s="19">
        <v>3</v>
      </c>
      <c r="J3746" s="19">
        <v>12</v>
      </c>
      <c r="K3746" s="19">
        <v>63</v>
      </c>
      <c r="L3746" s="19">
        <v>0</v>
      </c>
      <c r="M3746" s="19">
        <v>0</v>
      </c>
      <c r="N3746" s="19">
        <v>26</v>
      </c>
      <c r="O3746" s="19">
        <v>102</v>
      </c>
      <c r="P3746" s="14" t="str">
        <f>IFERROR(VLOOKUP($A3746,'Fielding Data'!$A:$H,MATCH(P$1,'Fielding Data'!$A$1:$H$1,0),0),"Other")</f>
        <v>SS</v>
      </c>
      <c r="Q3746" s="14">
        <f>IFERROR(VLOOKUP($A3746,'Fielding Data'!$A:$H,MATCH(Q$1,'Fielding Data'!$A$1:$H$1,0),0),"Other")</f>
        <v>222</v>
      </c>
      <c r="R3746" s="14">
        <f>IFERROR(VLOOKUP($A3746,'Fielding Data'!$A:$H,MATCH(R$1,'Fielding Data'!$A$1:$H$1,0),0),"Other")</f>
        <v>386</v>
      </c>
      <c r="S3746" s="14">
        <f>IFERROR(VLOOKUP($A3746,'Fielding Data'!$A:$H,MATCH(S$1,'Fielding Data'!$A$1:$H$1,0),0),"Other")</f>
        <v>14</v>
      </c>
      <c r="T3746" s="14">
        <f>IFERROR(VLOOKUP($A3746,'Fielding Data'!$A:$H,MATCH(T$1,'Fielding Data'!$A$1:$H$1,0),0),"Other")</f>
        <v>83</v>
      </c>
      <c r="U3746" s="14">
        <f>SUMIFS('Fielding Data'!E:E,'Fielding Data'!$A:$A,'Hitting Data'!$A3746)</f>
        <v>222</v>
      </c>
      <c r="V3746" s="14">
        <f>SUMIFS('Fielding Data'!F:F,'Fielding Data'!$A:$A,'Hitting Data'!$A3746)</f>
        <v>386</v>
      </c>
      <c r="W3746" s="14">
        <f>SUMIFS('Fielding Data'!G:G,'Fielding Data'!$A:$A,'Hitting Data'!$A3746)</f>
        <v>14</v>
      </c>
      <c r="X3746" s="14">
        <f>SUMIFS('Fielding Data'!H:H,'Fielding Data'!$A:$A,'Hitting Data'!$A3746)</f>
        <v>83</v>
      </c>
    </row>
    <row r="3747" spans="1:24" x14ac:dyDescent="0.25">
      <c r="A3747" s="14" t="str">
        <f t="shared" si="58"/>
        <v>craigal012013</v>
      </c>
      <c r="B3747" s="19" t="s">
        <v>1255</v>
      </c>
      <c r="C3747" s="19">
        <v>2013</v>
      </c>
      <c r="D3747" s="19">
        <v>134</v>
      </c>
      <c r="E3747" s="19">
        <v>508</v>
      </c>
      <c r="F3747" s="19">
        <v>71</v>
      </c>
      <c r="G3747" s="19">
        <v>160</v>
      </c>
      <c r="H3747" s="19">
        <v>29</v>
      </c>
      <c r="I3747" s="19">
        <v>2</v>
      </c>
      <c r="J3747" s="19">
        <v>13</v>
      </c>
      <c r="K3747" s="19">
        <v>97</v>
      </c>
      <c r="L3747" s="19">
        <v>2</v>
      </c>
      <c r="M3747" s="19">
        <v>0</v>
      </c>
      <c r="N3747" s="19">
        <v>40</v>
      </c>
      <c r="O3747" s="19">
        <v>100</v>
      </c>
      <c r="P3747" s="14" t="str">
        <f>IFERROR(VLOOKUP($A3747,'Fielding Data'!$A:$H,MATCH(P$1,'Fielding Data'!$A$1:$H$1,0),0),"Other")</f>
        <v>1B</v>
      </c>
      <c r="Q3747" s="14">
        <f>IFERROR(VLOOKUP($A3747,'Fielding Data'!$A:$H,MATCH(Q$1,'Fielding Data'!$A$1:$H$1,0),0),"Other")</f>
        <v>780</v>
      </c>
      <c r="R3747" s="14">
        <f>IFERROR(VLOOKUP($A3747,'Fielding Data'!$A:$H,MATCH(R$1,'Fielding Data'!$A$1:$H$1,0),0),"Other")</f>
        <v>57</v>
      </c>
      <c r="S3747" s="14">
        <f>IFERROR(VLOOKUP($A3747,'Fielding Data'!$A:$H,MATCH(S$1,'Fielding Data'!$A$1:$H$1,0),0),"Other")</f>
        <v>1</v>
      </c>
      <c r="T3747" s="14">
        <f>IFERROR(VLOOKUP($A3747,'Fielding Data'!$A:$H,MATCH(T$1,'Fielding Data'!$A$1:$H$1,0),0),"Other")</f>
        <v>85</v>
      </c>
      <c r="U3747" s="14">
        <f>SUMIFS('Fielding Data'!E:E,'Fielding Data'!$A:$A,'Hitting Data'!$A3747)</f>
        <v>847</v>
      </c>
      <c r="V3747" s="14">
        <f>SUMIFS('Fielding Data'!F:F,'Fielding Data'!$A:$A,'Hitting Data'!$A3747)</f>
        <v>58</v>
      </c>
      <c r="W3747" s="14">
        <f>SUMIFS('Fielding Data'!G:G,'Fielding Data'!$A:$A,'Hitting Data'!$A3747)</f>
        <v>1</v>
      </c>
      <c r="X3747" s="14">
        <f>SUMIFS('Fielding Data'!H:H,'Fielding Data'!$A:$A,'Hitting Data'!$A3747)</f>
        <v>86</v>
      </c>
    </row>
    <row r="3748" spans="1:24" x14ac:dyDescent="0.25">
      <c r="A3748" s="14" t="str">
        <f t="shared" si="58"/>
        <v>crainje012013</v>
      </c>
      <c r="B3748" s="19" t="s">
        <v>436</v>
      </c>
      <c r="C3748" s="19">
        <v>2013</v>
      </c>
      <c r="D3748" s="19">
        <v>38</v>
      </c>
      <c r="E3748" s="19">
        <v>0</v>
      </c>
      <c r="F3748" s="19">
        <v>0</v>
      </c>
      <c r="G3748" s="19">
        <v>0</v>
      </c>
      <c r="H3748" s="19">
        <v>0</v>
      </c>
      <c r="I3748" s="19">
        <v>0</v>
      </c>
      <c r="J3748" s="19">
        <v>0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4" t="str">
        <f>IFERROR(VLOOKUP($A3748,'Fielding Data'!$A:$H,MATCH(P$1,'Fielding Data'!$A$1:$H$1,0),0),"Other")</f>
        <v>P</v>
      </c>
      <c r="Q3748" s="14">
        <f>IFERROR(VLOOKUP($A3748,'Fielding Data'!$A:$H,MATCH(Q$1,'Fielding Data'!$A$1:$H$1,0),0),"Other")</f>
        <v>1</v>
      </c>
      <c r="R3748" s="14">
        <f>IFERROR(VLOOKUP($A3748,'Fielding Data'!$A:$H,MATCH(R$1,'Fielding Data'!$A$1:$H$1,0),0),"Other")</f>
        <v>2</v>
      </c>
      <c r="S3748" s="14">
        <f>IFERROR(VLOOKUP($A3748,'Fielding Data'!$A:$H,MATCH(S$1,'Fielding Data'!$A$1:$H$1,0),0),"Other")</f>
        <v>1</v>
      </c>
      <c r="T3748" s="14">
        <f>IFERROR(VLOOKUP($A3748,'Fielding Data'!$A:$H,MATCH(T$1,'Fielding Data'!$A$1:$H$1,0),0),"Other")</f>
        <v>0</v>
      </c>
      <c r="U3748" s="14">
        <f>SUMIFS('Fielding Data'!E:E,'Fielding Data'!$A:$A,'Hitting Data'!$A3748)</f>
        <v>1</v>
      </c>
      <c r="V3748" s="14">
        <f>SUMIFS('Fielding Data'!F:F,'Fielding Data'!$A:$A,'Hitting Data'!$A3748)</f>
        <v>2</v>
      </c>
      <c r="W3748" s="14">
        <f>SUMIFS('Fielding Data'!G:G,'Fielding Data'!$A:$A,'Hitting Data'!$A3748)</f>
        <v>1</v>
      </c>
      <c r="X3748" s="14">
        <f>SUMIFS('Fielding Data'!H:H,'Fielding Data'!$A:$A,'Hitting Data'!$A3748)</f>
        <v>0</v>
      </c>
    </row>
    <row r="3749" spans="1:24" x14ac:dyDescent="0.25">
      <c r="A3749" s="14" t="str">
        <f t="shared" si="58"/>
        <v>crawfbr012013</v>
      </c>
      <c r="B3749" s="19" t="s">
        <v>1469</v>
      </c>
      <c r="C3749" s="19">
        <v>2013</v>
      </c>
      <c r="D3749" s="19">
        <v>149</v>
      </c>
      <c r="E3749" s="19">
        <v>499</v>
      </c>
      <c r="F3749" s="19">
        <v>52</v>
      </c>
      <c r="G3749" s="19">
        <v>124</v>
      </c>
      <c r="H3749" s="19">
        <v>24</v>
      </c>
      <c r="I3749" s="19">
        <v>3</v>
      </c>
      <c r="J3749" s="19">
        <v>9</v>
      </c>
      <c r="K3749" s="19">
        <v>43</v>
      </c>
      <c r="L3749" s="19">
        <v>1</v>
      </c>
      <c r="M3749" s="19">
        <v>2</v>
      </c>
      <c r="N3749" s="19">
        <v>42</v>
      </c>
      <c r="O3749" s="19">
        <v>96</v>
      </c>
      <c r="P3749" s="14" t="str">
        <f>IFERROR(VLOOKUP($A3749,'Fielding Data'!$A:$H,MATCH(P$1,'Fielding Data'!$A$1:$H$1,0),0),"Other")</f>
        <v>SS</v>
      </c>
      <c r="Q3749" s="14">
        <f>IFERROR(VLOOKUP($A3749,'Fielding Data'!$A:$H,MATCH(Q$1,'Fielding Data'!$A$1:$H$1,0),0),"Other")</f>
        <v>185</v>
      </c>
      <c r="R3749" s="14">
        <f>IFERROR(VLOOKUP($A3749,'Fielding Data'!$A:$H,MATCH(R$1,'Fielding Data'!$A$1:$H$1,0),0),"Other")</f>
        <v>388</v>
      </c>
      <c r="S3749" s="14">
        <f>IFERROR(VLOOKUP($A3749,'Fielding Data'!$A:$H,MATCH(S$1,'Fielding Data'!$A$1:$H$1,0),0),"Other")</f>
        <v>15</v>
      </c>
      <c r="T3749" s="14">
        <f>IFERROR(VLOOKUP($A3749,'Fielding Data'!$A:$H,MATCH(T$1,'Fielding Data'!$A$1:$H$1,0),0),"Other")</f>
        <v>75</v>
      </c>
      <c r="U3749" s="14">
        <f>SUMIFS('Fielding Data'!E:E,'Fielding Data'!$A:$A,'Hitting Data'!$A3749)</f>
        <v>185</v>
      </c>
      <c r="V3749" s="14">
        <f>SUMIFS('Fielding Data'!F:F,'Fielding Data'!$A:$A,'Hitting Data'!$A3749)</f>
        <v>388</v>
      </c>
      <c r="W3749" s="14">
        <f>SUMIFS('Fielding Data'!G:G,'Fielding Data'!$A:$A,'Hitting Data'!$A3749)</f>
        <v>15</v>
      </c>
      <c r="X3749" s="14">
        <f>SUMIFS('Fielding Data'!H:H,'Fielding Data'!$A:$A,'Hitting Data'!$A3749)</f>
        <v>75</v>
      </c>
    </row>
    <row r="3750" spans="1:24" x14ac:dyDescent="0.25">
      <c r="A3750" s="14" t="str">
        <f t="shared" si="58"/>
        <v>crawfca022013</v>
      </c>
      <c r="B3750" s="19" t="s">
        <v>295</v>
      </c>
      <c r="C3750" s="19">
        <v>2013</v>
      </c>
      <c r="D3750" s="19">
        <v>116</v>
      </c>
      <c r="E3750" s="19">
        <v>435</v>
      </c>
      <c r="F3750" s="19">
        <v>62</v>
      </c>
      <c r="G3750" s="19">
        <v>123</v>
      </c>
      <c r="H3750" s="19">
        <v>30</v>
      </c>
      <c r="I3750" s="19">
        <v>3</v>
      </c>
      <c r="J3750" s="19">
        <v>6</v>
      </c>
      <c r="K3750" s="19">
        <v>31</v>
      </c>
      <c r="L3750" s="19">
        <v>15</v>
      </c>
      <c r="M3750" s="19">
        <v>4</v>
      </c>
      <c r="N3750" s="19">
        <v>28</v>
      </c>
      <c r="O3750" s="19">
        <v>66</v>
      </c>
      <c r="P3750" s="14" t="str">
        <f>IFERROR(VLOOKUP($A3750,'Fielding Data'!$A:$H,MATCH(P$1,'Fielding Data'!$A$1:$H$1,0),0),"Other")</f>
        <v>LF</v>
      </c>
      <c r="Q3750" s="14">
        <f>IFERROR(VLOOKUP($A3750,'Fielding Data'!$A:$H,MATCH(Q$1,'Fielding Data'!$A$1:$H$1,0),0),"Other")</f>
        <v>0</v>
      </c>
      <c r="R3750" s="14">
        <f>IFERROR(VLOOKUP($A3750,'Fielding Data'!$A:$H,MATCH(R$1,'Fielding Data'!$A$1:$H$1,0),0),"Other")</f>
        <v>0</v>
      </c>
      <c r="S3750" s="14">
        <f>IFERROR(VLOOKUP($A3750,'Fielding Data'!$A:$H,MATCH(S$1,'Fielding Data'!$A$1:$H$1,0),0),"Other")</f>
        <v>0</v>
      </c>
      <c r="T3750" s="14">
        <f>IFERROR(VLOOKUP($A3750,'Fielding Data'!$A:$H,MATCH(T$1,'Fielding Data'!$A$1:$H$1,0),0),"Other")</f>
        <v>0</v>
      </c>
      <c r="U3750" s="14">
        <f>SUMIFS('Fielding Data'!E:E,'Fielding Data'!$A:$A,'Hitting Data'!$A3750)</f>
        <v>165</v>
      </c>
      <c r="V3750" s="14">
        <f>SUMIFS('Fielding Data'!F:F,'Fielding Data'!$A:$A,'Hitting Data'!$A3750)</f>
        <v>3</v>
      </c>
      <c r="W3750" s="14">
        <f>SUMIFS('Fielding Data'!G:G,'Fielding Data'!$A:$A,'Hitting Data'!$A3750)</f>
        <v>4</v>
      </c>
      <c r="X3750" s="14">
        <f>SUMIFS('Fielding Data'!H:H,'Fielding Data'!$A:$A,'Hitting Data'!$A3750)</f>
        <v>0</v>
      </c>
    </row>
    <row r="3751" spans="1:24" x14ac:dyDescent="0.25">
      <c r="A3751" s="14" t="str">
        <f t="shared" si="58"/>
        <v>crispco012013</v>
      </c>
      <c r="B3751" s="19" t="s">
        <v>296</v>
      </c>
      <c r="C3751" s="19">
        <v>2013</v>
      </c>
      <c r="D3751" s="19">
        <v>131</v>
      </c>
      <c r="E3751" s="19">
        <v>513</v>
      </c>
      <c r="F3751" s="19">
        <v>93</v>
      </c>
      <c r="G3751" s="19">
        <v>134</v>
      </c>
      <c r="H3751" s="19">
        <v>22</v>
      </c>
      <c r="I3751" s="19">
        <v>3</v>
      </c>
      <c r="J3751" s="19">
        <v>22</v>
      </c>
      <c r="K3751" s="19">
        <v>66</v>
      </c>
      <c r="L3751" s="19">
        <v>21</v>
      </c>
      <c r="M3751" s="19">
        <v>5</v>
      </c>
      <c r="N3751" s="19">
        <v>61</v>
      </c>
      <c r="O3751" s="19">
        <v>65</v>
      </c>
      <c r="P3751" s="14" t="str">
        <f>IFERROR(VLOOKUP($A3751,'Fielding Data'!$A:$H,MATCH(P$1,'Fielding Data'!$A$1:$H$1,0),0),"Other")</f>
        <v>CF</v>
      </c>
      <c r="Q3751" s="14">
        <f>IFERROR(VLOOKUP($A3751,'Fielding Data'!$A:$H,MATCH(Q$1,'Fielding Data'!$A$1:$H$1,0),0),"Other")</f>
        <v>0</v>
      </c>
      <c r="R3751" s="14">
        <f>IFERROR(VLOOKUP($A3751,'Fielding Data'!$A:$H,MATCH(R$1,'Fielding Data'!$A$1:$H$1,0),0),"Other")</f>
        <v>0</v>
      </c>
      <c r="S3751" s="14">
        <f>IFERROR(VLOOKUP($A3751,'Fielding Data'!$A:$H,MATCH(S$1,'Fielding Data'!$A$1:$H$1,0),0),"Other")</f>
        <v>0</v>
      </c>
      <c r="T3751" s="14">
        <f>IFERROR(VLOOKUP($A3751,'Fielding Data'!$A:$H,MATCH(T$1,'Fielding Data'!$A$1:$H$1,0),0),"Other")</f>
        <v>0</v>
      </c>
      <c r="U3751" s="14">
        <f>SUMIFS('Fielding Data'!E:E,'Fielding Data'!$A:$A,'Hitting Data'!$A3751)</f>
        <v>307</v>
      </c>
      <c r="V3751" s="14">
        <f>SUMIFS('Fielding Data'!F:F,'Fielding Data'!$A:$A,'Hitting Data'!$A3751)</f>
        <v>2</v>
      </c>
      <c r="W3751" s="14">
        <f>SUMIFS('Fielding Data'!G:G,'Fielding Data'!$A:$A,'Hitting Data'!$A3751)</f>
        <v>0</v>
      </c>
      <c r="X3751" s="14">
        <f>SUMIFS('Fielding Data'!H:H,'Fielding Data'!$A:$A,'Hitting Data'!$A3751)</f>
        <v>1</v>
      </c>
    </row>
    <row r="3752" spans="1:24" x14ac:dyDescent="0.25">
      <c r="A3752" s="14" t="str">
        <f t="shared" si="58"/>
        <v>crowaa012013</v>
      </c>
      <c r="B3752" s="19" t="s">
        <v>1471</v>
      </c>
      <c r="C3752" s="19">
        <v>2013</v>
      </c>
      <c r="D3752" s="19">
        <v>57</v>
      </c>
      <c r="E3752" s="19">
        <v>0</v>
      </c>
      <c r="F3752" s="19">
        <v>0</v>
      </c>
      <c r="G3752" s="19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4" t="str">
        <f>IFERROR(VLOOKUP($A3752,'Fielding Data'!$A:$H,MATCH(P$1,'Fielding Data'!$A$1:$H$1,0),0),"Other")</f>
        <v>P</v>
      </c>
      <c r="Q3752" s="14">
        <f>IFERROR(VLOOKUP($A3752,'Fielding Data'!$A:$H,MATCH(Q$1,'Fielding Data'!$A$1:$H$1,0),0),"Other")</f>
        <v>3</v>
      </c>
      <c r="R3752" s="14">
        <f>IFERROR(VLOOKUP($A3752,'Fielding Data'!$A:$H,MATCH(R$1,'Fielding Data'!$A$1:$H$1,0),0),"Other")</f>
        <v>4</v>
      </c>
      <c r="S3752" s="14">
        <f>IFERROR(VLOOKUP($A3752,'Fielding Data'!$A:$H,MATCH(S$1,'Fielding Data'!$A$1:$H$1,0),0),"Other")</f>
        <v>0</v>
      </c>
      <c r="T3752" s="14">
        <f>IFERROR(VLOOKUP($A3752,'Fielding Data'!$A:$H,MATCH(T$1,'Fielding Data'!$A$1:$H$1,0),0),"Other")</f>
        <v>1</v>
      </c>
      <c r="U3752" s="14">
        <f>SUMIFS('Fielding Data'!E:E,'Fielding Data'!$A:$A,'Hitting Data'!$A3752)</f>
        <v>3</v>
      </c>
      <c r="V3752" s="14">
        <f>SUMIFS('Fielding Data'!F:F,'Fielding Data'!$A:$A,'Hitting Data'!$A3752)</f>
        <v>4</v>
      </c>
      <c r="W3752" s="14">
        <f>SUMIFS('Fielding Data'!G:G,'Fielding Data'!$A:$A,'Hitting Data'!$A3752)</f>
        <v>0</v>
      </c>
      <c r="X3752" s="14">
        <f>SUMIFS('Fielding Data'!H:H,'Fielding Data'!$A:$A,'Hitting Data'!$A3752)</f>
        <v>1</v>
      </c>
    </row>
    <row r="3753" spans="1:24" x14ac:dyDescent="0.25">
      <c r="A3753" s="14" t="str">
        <f t="shared" si="58"/>
        <v>crowetr012013</v>
      </c>
      <c r="B3753" s="19" t="s">
        <v>1071</v>
      </c>
      <c r="C3753" s="19">
        <v>2013</v>
      </c>
      <c r="D3753" s="19">
        <v>60</v>
      </c>
      <c r="E3753" s="19">
        <v>165</v>
      </c>
      <c r="F3753" s="19">
        <v>18</v>
      </c>
      <c r="G3753" s="19">
        <v>36</v>
      </c>
      <c r="H3753" s="19">
        <v>7</v>
      </c>
      <c r="I3753" s="19">
        <v>1</v>
      </c>
      <c r="J3753" s="19">
        <v>1</v>
      </c>
      <c r="K3753" s="19">
        <v>13</v>
      </c>
      <c r="L3753" s="19">
        <v>6</v>
      </c>
      <c r="M3753" s="19">
        <v>1</v>
      </c>
      <c r="N3753" s="19">
        <v>16</v>
      </c>
      <c r="O3753" s="19">
        <v>39</v>
      </c>
      <c r="P3753" s="14" t="str">
        <f>IFERROR(VLOOKUP($A3753,'Fielding Data'!$A:$H,MATCH(P$1,'Fielding Data'!$A$1:$H$1,0),0),"Other")</f>
        <v>CF</v>
      </c>
      <c r="Q3753" s="14">
        <f>IFERROR(VLOOKUP($A3753,'Fielding Data'!$A:$H,MATCH(Q$1,'Fielding Data'!$A$1:$H$1,0),0),"Other")</f>
        <v>0</v>
      </c>
      <c r="R3753" s="14">
        <f>IFERROR(VLOOKUP($A3753,'Fielding Data'!$A:$H,MATCH(R$1,'Fielding Data'!$A$1:$H$1,0),0),"Other")</f>
        <v>0</v>
      </c>
      <c r="S3753" s="14">
        <f>IFERROR(VLOOKUP($A3753,'Fielding Data'!$A:$H,MATCH(S$1,'Fielding Data'!$A$1:$H$1,0),0),"Other")</f>
        <v>0</v>
      </c>
      <c r="T3753" s="14">
        <f>IFERROR(VLOOKUP($A3753,'Fielding Data'!$A:$H,MATCH(T$1,'Fielding Data'!$A$1:$H$1,0),0),"Other")</f>
        <v>0</v>
      </c>
      <c r="U3753" s="14">
        <f>SUMIFS('Fielding Data'!E:E,'Fielding Data'!$A:$A,'Hitting Data'!$A3753)</f>
        <v>103</v>
      </c>
      <c r="V3753" s="14">
        <f>SUMIFS('Fielding Data'!F:F,'Fielding Data'!$A:$A,'Hitting Data'!$A3753)</f>
        <v>3</v>
      </c>
      <c r="W3753" s="14">
        <f>SUMIFS('Fielding Data'!G:G,'Fielding Data'!$A:$A,'Hitting Data'!$A3753)</f>
        <v>3</v>
      </c>
      <c r="X3753" s="14">
        <f>SUMIFS('Fielding Data'!H:H,'Fielding Data'!$A:$A,'Hitting Data'!$A3753)</f>
        <v>1</v>
      </c>
    </row>
    <row r="3754" spans="1:24" x14ac:dyDescent="0.25">
      <c r="A3754" s="14" t="str">
        <f t="shared" si="58"/>
        <v>cruzne022013</v>
      </c>
      <c r="B3754" s="19" t="s">
        <v>530</v>
      </c>
      <c r="C3754" s="19">
        <v>2013</v>
      </c>
      <c r="D3754" s="19">
        <v>109</v>
      </c>
      <c r="E3754" s="19">
        <v>413</v>
      </c>
      <c r="F3754" s="19">
        <v>49</v>
      </c>
      <c r="G3754" s="19">
        <v>110</v>
      </c>
      <c r="H3754" s="19">
        <v>18</v>
      </c>
      <c r="I3754" s="19">
        <v>0</v>
      </c>
      <c r="J3754" s="19">
        <v>27</v>
      </c>
      <c r="K3754" s="19">
        <v>76</v>
      </c>
      <c r="L3754" s="19">
        <v>5</v>
      </c>
      <c r="M3754" s="19">
        <v>1</v>
      </c>
      <c r="N3754" s="19">
        <v>35</v>
      </c>
      <c r="O3754" s="19">
        <v>109</v>
      </c>
      <c r="P3754" s="14" t="str">
        <f>IFERROR(VLOOKUP($A3754,'Fielding Data'!$A:$H,MATCH(P$1,'Fielding Data'!$A$1:$H$1,0),0),"Other")</f>
        <v>OF</v>
      </c>
      <c r="Q3754" s="14">
        <f>IFERROR(VLOOKUP($A3754,'Fielding Data'!$A:$H,MATCH(Q$1,'Fielding Data'!$A$1:$H$1,0),0),"Other")</f>
        <v>195</v>
      </c>
      <c r="R3754" s="14">
        <f>IFERROR(VLOOKUP($A3754,'Fielding Data'!$A:$H,MATCH(R$1,'Fielding Data'!$A$1:$H$1,0),0),"Other")</f>
        <v>1</v>
      </c>
      <c r="S3754" s="14">
        <f>IFERROR(VLOOKUP($A3754,'Fielding Data'!$A:$H,MATCH(S$1,'Fielding Data'!$A$1:$H$1,0),0),"Other")</f>
        <v>3</v>
      </c>
      <c r="T3754" s="14">
        <f>IFERROR(VLOOKUP($A3754,'Fielding Data'!$A:$H,MATCH(T$1,'Fielding Data'!$A$1:$H$1,0),0),"Other")</f>
        <v>0</v>
      </c>
      <c r="U3754" s="14">
        <f>SUMIFS('Fielding Data'!E:E,'Fielding Data'!$A:$A,'Hitting Data'!$A3754)</f>
        <v>195</v>
      </c>
      <c r="V3754" s="14">
        <f>SUMIFS('Fielding Data'!F:F,'Fielding Data'!$A:$A,'Hitting Data'!$A3754)</f>
        <v>1</v>
      </c>
      <c r="W3754" s="14">
        <f>SUMIFS('Fielding Data'!G:G,'Fielding Data'!$A:$A,'Hitting Data'!$A3754)</f>
        <v>3</v>
      </c>
      <c r="X3754" s="14">
        <f>SUMIFS('Fielding Data'!H:H,'Fielding Data'!$A:$A,'Hitting Data'!$A3754)</f>
        <v>0</v>
      </c>
    </row>
    <row r="3755" spans="1:24" x14ac:dyDescent="0.25">
      <c r="A3755" s="14" t="str">
        <f t="shared" si="58"/>
        <v>cruzrh012013</v>
      </c>
      <c r="B3755" s="19" t="s">
        <v>1694</v>
      </c>
      <c r="C3755" s="19">
        <v>2013</v>
      </c>
      <c r="D3755" s="19">
        <v>20</v>
      </c>
      <c r="E3755" s="19">
        <v>0</v>
      </c>
      <c r="F3755" s="19">
        <v>0</v>
      </c>
      <c r="G3755" s="19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4" t="str">
        <f>IFERROR(VLOOKUP($A3755,'Fielding Data'!$A:$H,MATCH(P$1,'Fielding Data'!$A$1:$H$1,0),0),"Other")</f>
        <v>P</v>
      </c>
      <c r="Q3755" s="14">
        <f>IFERROR(VLOOKUP($A3755,'Fielding Data'!$A:$H,MATCH(Q$1,'Fielding Data'!$A$1:$H$1,0),0),"Other")</f>
        <v>0</v>
      </c>
      <c r="R3755" s="14">
        <f>IFERROR(VLOOKUP($A3755,'Fielding Data'!$A:$H,MATCH(R$1,'Fielding Data'!$A$1:$H$1,0),0),"Other")</f>
        <v>1</v>
      </c>
      <c r="S3755" s="14">
        <f>IFERROR(VLOOKUP($A3755,'Fielding Data'!$A:$H,MATCH(S$1,'Fielding Data'!$A$1:$H$1,0),0),"Other")</f>
        <v>0</v>
      </c>
      <c r="T3755" s="14">
        <f>IFERROR(VLOOKUP($A3755,'Fielding Data'!$A:$H,MATCH(T$1,'Fielding Data'!$A$1:$H$1,0),0),"Other")</f>
        <v>0</v>
      </c>
      <c r="U3755" s="14">
        <f>SUMIFS('Fielding Data'!E:E,'Fielding Data'!$A:$A,'Hitting Data'!$A3755)</f>
        <v>0</v>
      </c>
      <c r="V3755" s="14">
        <f>SUMIFS('Fielding Data'!F:F,'Fielding Data'!$A:$A,'Hitting Data'!$A3755)</f>
        <v>1</v>
      </c>
      <c r="W3755" s="14">
        <f>SUMIFS('Fielding Data'!G:G,'Fielding Data'!$A:$A,'Hitting Data'!$A3755)</f>
        <v>0</v>
      </c>
      <c r="X3755" s="14">
        <f>SUMIFS('Fielding Data'!H:H,'Fielding Data'!$A:$A,'Hitting Data'!$A3755)</f>
        <v>0</v>
      </c>
    </row>
    <row r="3756" spans="1:24" x14ac:dyDescent="0.25">
      <c r="A3756" s="14" t="str">
        <f t="shared" si="58"/>
        <v>cruzto032013</v>
      </c>
      <c r="B3756" s="19" t="s">
        <v>1472</v>
      </c>
      <c r="C3756" s="19">
        <v>2013</v>
      </c>
      <c r="D3756" s="19">
        <v>51</v>
      </c>
      <c r="E3756" s="19">
        <v>123</v>
      </c>
      <c r="F3756" s="19">
        <v>13</v>
      </c>
      <c r="G3756" s="19">
        <v>25</v>
      </c>
      <c r="H3756" s="19">
        <v>6</v>
      </c>
      <c r="I3756" s="19">
        <v>1</v>
      </c>
      <c r="J3756" s="19">
        <v>1</v>
      </c>
      <c r="K3756" s="19">
        <v>13</v>
      </c>
      <c r="L3756" s="19">
        <v>0</v>
      </c>
      <c r="M3756" s="19">
        <v>0</v>
      </c>
      <c r="N3756" s="19">
        <v>4</v>
      </c>
      <c r="O3756" s="19">
        <v>25</v>
      </c>
      <c r="P3756" s="14" t="str">
        <f>IFERROR(VLOOKUP($A3756,'Fielding Data'!$A:$H,MATCH(P$1,'Fielding Data'!$A$1:$H$1,0),0),"Other")</f>
        <v>3B</v>
      </c>
      <c r="Q3756" s="14">
        <f>IFERROR(VLOOKUP($A3756,'Fielding Data'!$A:$H,MATCH(Q$1,'Fielding Data'!$A$1:$H$1,0),0),"Other")</f>
        <v>0</v>
      </c>
      <c r="R3756" s="14">
        <f>IFERROR(VLOOKUP($A3756,'Fielding Data'!$A:$H,MATCH(R$1,'Fielding Data'!$A$1:$H$1,0),0),"Other")</f>
        <v>1</v>
      </c>
      <c r="S3756" s="14">
        <f>IFERROR(VLOOKUP($A3756,'Fielding Data'!$A:$H,MATCH(S$1,'Fielding Data'!$A$1:$H$1,0),0),"Other")</f>
        <v>0</v>
      </c>
      <c r="T3756" s="14">
        <f>IFERROR(VLOOKUP($A3756,'Fielding Data'!$A:$H,MATCH(T$1,'Fielding Data'!$A$1:$H$1,0),0),"Other")</f>
        <v>0</v>
      </c>
      <c r="U3756" s="14">
        <f>SUMIFS('Fielding Data'!E:E,'Fielding Data'!$A:$A,'Hitting Data'!$A3756)</f>
        <v>234</v>
      </c>
      <c r="V3756" s="14">
        <f>SUMIFS('Fielding Data'!F:F,'Fielding Data'!$A:$A,'Hitting Data'!$A3756)</f>
        <v>15</v>
      </c>
      <c r="W3756" s="14">
        <f>SUMIFS('Fielding Data'!G:G,'Fielding Data'!$A:$A,'Hitting Data'!$A3756)</f>
        <v>1</v>
      </c>
      <c r="X3756" s="14">
        <f>SUMIFS('Fielding Data'!H:H,'Fielding Data'!$A:$A,'Hitting Data'!$A3756)</f>
        <v>1</v>
      </c>
    </row>
    <row r="3757" spans="1:24" x14ac:dyDescent="0.25">
      <c r="A3757" s="14" t="str">
        <f t="shared" si="58"/>
        <v>cuddymi012013</v>
      </c>
      <c r="B3757" s="19" t="s">
        <v>238</v>
      </c>
      <c r="C3757" s="19">
        <v>2013</v>
      </c>
      <c r="D3757" s="19">
        <v>130</v>
      </c>
      <c r="E3757" s="19">
        <v>489</v>
      </c>
      <c r="F3757" s="19">
        <v>74</v>
      </c>
      <c r="G3757" s="19">
        <v>162</v>
      </c>
      <c r="H3757" s="19">
        <v>31</v>
      </c>
      <c r="I3757" s="19">
        <v>3</v>
      </c>
      <c r="J3757" s="19">
        <v>20</v>
      </c>
      <c r="K3757" s="19">
        <v>84</v>
      </c>
      <c r="L3757" s="19">
        <v>10</v>
      </c>
      <c r="M3757" s="19">
        <v>3</v>
      </c>
      <c r="N3757" s="19">
        <v>46</v>
      </c>
      <c r="O3757" s="19">
        <v>100</v>
      </c>
      <c r="P3757" s="14" t="str">
        <f>IFERROR(VLOOKUP($A3757,'Fielding Data'!$A:$H,MATCH(P$1,'Fielding Data'!$A$1:$H$1,0),0),"Other")</f>
        <v>1B</v>
      </c>
      <c r="Q3757" s="14">
        <f>IFERROR(VLOOKUP($A3757,'Fielding Data'!$A:$H,MATCH(Q$1,'Fielding Data'!$A$1:$H$1,0),0),"Other")</f>
        <v>112</v>
      </c>
      <c r="R3757" s="14">
        <f>IFERROR(VLOOKUP($A3757,'Fielding Data'!$A:$H,MATCH(R$1,'Fielding Data'!$A$1:$H$1,0),0),"Other")</f>
        <v>6</v>
      </c>
      <c r="S3757" s="14">
        <f>IFERROR(VLOOKUP($A3757,'Fielding Data'!$A:$H,MATCH(S$1,'Fielding Data'!$A$1:$H$1,0),0),"Other")</f>
        <v>0</v>
      </c>
      <c r="T3757" s="14">
        <f>IFERROR(VLOOKUP($A3757,'Fielding Data'!$A:$H,MATCH(T$1,'Fielding Data'!$A$1:$H$1,0),0),"Other")</f>
        <v>15</v>
      </c>
      <c r="U3757" s="14">
        <f>SUMIFS('Fielding Data'!E:E,'Fielding Data'!$A:$A,'Hitting Data'!$A3757)</f>
        <v>303</v>
      </c>
      <c r="V3757" s="14">
        <f>SUMIFS('Fielding Data'!F:F,'Fielding Data'!$A:$A,'Hitting Data'!$A3757)</f>
        <v>12</v>
      </c>
      <c r="W3757" s="14">
        <f>SUMIFS('Fielding Data'!G:G,'Fielding Data'!$A:$A,'Hitting Data'!$A3757)</f>
        <v>2</v>
      </c>
      <c r="X3757" s="14">
        <f>SUMIFS('Fielding Data'!H:H,'Fielding Data'!$A:$A,'Hitting Data'!$A3757)</f>
        <v>16</v>
      </c>
    </row>
    <row r="3758" spans="1:24" x14ac:dyDescent="0.25">
      <c r="A3758" s="14" t="str">
        <f t="shared" si="58"/>
        <v>cuetojo012013</v>
      </c>
      <c r="B3758" s="19" t="s">
        <v>907</v>
      </c>
      <c r="C3758" s="19">
        <v>2013</v>
      </c>
      <c r="D3758" s="19">
        <v>11</v>
      </c>
      <c r="E3758" s="19">
        <v>20</v>
      </c>
      <c r="F3758" s="19">
        <v>1</v>
      </c>
      <c r="G3758" s="19">
        <v>3</v>
      </c>
      <c r="H3758" s="19">
        <v>0</v>
      </c>
      <c r="I3758" s="19">
        <v>0</v>
      </c>
      <c r="J3758" s="19">
        <v>0</v>
      </c>
      <c r="K3758" s="19">
        <v>1</v>
      </c>
      <c r="L3758" s="19">
        <v>0</v>
      </c>
      <c r="M3758" s="19">
        <v>0</v>
      </c>
      <c r="N3758" s="19">
        <v>0</v>
      </c>
      <c r="O3758" s="19">
        <v>5</v>
      </c>
      <c r="P3758" s="14" t="str">
        <f>IFERROR(VLOOKUP($A3758,'Fielding Data'!$A:$H,MATCH(P$1,'Fielding Data'!$A$1:$H$1,0),0),"Other")</f>
        <v>P</v>
      </c>
      <c r="Q3758" s="14">
        <f>IFERROR(VLOOKUP($A3758,'Fielding Data'!$A:$H,MATCH(Q$1,'Fielding Data'!$A$1:$H$1,0),0),"Other")</f>
        <v>7</v>
      </c>
      <c r="R3758" s="14">
        <f>IFERROR(VLOOKUP($A3758,'Fielding Data'!$A:$H,MATCH(R$1,'Fielding Data'!$A$1:$H$1,0),0),"Other")</f>
        <v>8</v>
      </c>
      <c r="S3758" s="14">
        <f>IFERROR(VLOOKUP($A3758,'Fielding Data'!$A:$H,MATCH(S$1,'Fielding Data'!$A$1:$H$1,0),0),"Other")</f>
        <v>1</v>
      </c>
      <c r="T3758" s="14">
        <f>IFERROR(VLOOKUP($A3758,'Fielding Data'!$A:$H,MATCH(T$1,'Fielding Data'!$A$1:$H$1,0),0),"Other")</f>
        <v>0</v>
      </c>
      <c r="U3758" s="14">
        <f>SUMIFS('Fielding Data'!E:E,'Fielding Data'!$A:$A,'Hitting Data'!$A3758)</f>
        <v>7</v>
      </c>
      <c r="V3758" s="14">
        <f>SUMIFS('Fielding Data'!F:F,'Fielding Data'!$A:$A,'Hitting Data'!$A3758)</f>
        <v>8</v>
      </c>
      <c r="W3758" s="14">
        <f>SUMIFS('Fielding Data'!G:G,'Fielding Data'!$A:$A,'Hitting Data'!$A3758)</f>
        <v>1</v>
      </c>
      <c r="X3758" s="14">
        <f>SUMIFS('Fielding Data'!H:H,'Fielding Data'!$A:$A,'Hitting Data'!$A3758)</f>
        <v>0</v>
      </c>
    </row>
    <row r="3759" spans="1:24" x14ac:dyDescent="0.25">
      <c r="A3759" s="14" t="str">
        <f t="shared" si="58"/>
        <v>culbech012013</v>
      </c>
      <c r="B3759" s="19" t="s">
        <v>1695</v>
      </c>
      <c r="C3759" s="19">
        <v>2013</v>
      </c>
      <c r="D3759" s="19">
        <v>47</v>
      </c>
      <c r="E3759" s="19">
        <v>99</v>
      </c>
      <c r="F3759" s="19">
        <v>12</v>
      </c>
      <c r="G3759" s="19">
        <v>29</v>
      </c>
      <c r="H3759" s="19">
        <v>5</v>
      </c>
      <c r="I3759" s="19">
        <v>0</v>
      </c>
      <c r="J3759" s="19">
        <v>2</v>
      </c>
      <c r="K3759" s="19">
        <v>12</v>
      </c>
      <c r="L3759" s="19">
        <v>5</v>
      </c>
      <c r="M3759" s="19">
        <v>1</v>
      </c>
      <c r="N3759" s="19">
        <v>4</v>
      </c>
      <c r="O3759" s="19">
        <v>23</v>
      </c>
      <c r="P3759" s="14" t="str">
        <f>IFERROR(VLOOKUP($A3759,'Fielding Data'!$A:$H,MATCH(P$1,'Fielding Data'!$A$1:$H$1,0),0),"Other")</f>
        <v>2B</v>
      </c>
      <c r="Q3759" s="14">
        <f>IFERROR(VLOOKUP($A3759,'Fielding Data'!$A:$H,MATCH(Q$1,'Fielding Data'!$A$1:$H$1,0),0),"Other")</f>
        <v>3</v>
      </c>
      <c r="R3759" s="14">
        <f>IFERROR(VLOOKUP($A3759,'Fielding Data'!$A:$H,MATCH(R$1,'Fielding Data'!$A$1:$H$1,0),0),"Other")</f>
        <v>3</v>
      </c>
      <c r="S3759" s="14">
        <f>IFERROR(VLOOKUP($A3759,'Fielding Data'!$A:$H,MATCH(S$1,'Fielding Data'!$A$1:$H$1,0),0),"Other")</f>
        <v>1</v>
      </c>
      <c r="T3759" s="14">
        <f>IFERROR(VLOOKUP($A3759,'Fielding Data'!$A:$H,MATCH(T$1,'Fielding Data'!$A$1:$H$1,0),0),"Other")</f>
        <v>1</v>
      </c>
      <c r="U3759" s="14">
        <f>SUMIFS('Fielding Data'!E:E,'Fielding Data'!$A:$A,'Hitting Data'!$A3759)</f>
        <v>42</v>
      </c>
      <c r="V3759" s="14">
        <f>SUMIFS('Fielding Data'!F:F,'Fielding Data'!$A:$A,'Hitting Data'!$A3759)</f>
        <v>5</v>
      </c>
      <c r="W3759" s="14">
        <f>SUMIFS('Fielding Data'!G:G,'Fielding Data'!$A:$A,'Hitting Data'!$A3759)</f>
        <v>2</v>
      </c>
      <c r="X3759" s="14">
        <f>SUMIFS('Fielding Data'!H:H,'Fielding Data'!$A:$A,'Hitting Data'!$A3759)</f>
        <v>2</v>
      </c>
    </row>
    <row r="3760" spans="1:24" x14ac:dyDescent="0.25">
      <c r="A3760" s="14" t="str">
        <f t="shared" si="58"/>
        <v>cumptbr012013</v>
      </c>
      <c r="B3760" s="19" t="s">
        <v>1909</v>
      </c>
      <c r="C3760" s="19">
        <v>2013</v>
      </c>
      <c r="D3760" s="19">
        <v>6</v>
      </c>
      <c r="E3760" s="19">
        <v>9</v>
      </c>
      <c r="F3760" s="19">
        <v>0</v>
      </c>
      <c r="G3760" s="19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1</v>
      </c>
      <c r="O3760" s="19">
        <v>4</v>
      </c>
      <c r="P3760" s="14" t="str">
        <f>IFERROR(VLOOKUP($A3760,'Fielding Data'!$A:$H,MATCH(P$1,'Fielding Data'!$A$1:$H$1,0),0),"Other")</f>
        <v>P</v>
      </c>
      <c r="Q3760" s="14">
        <f>IFERROR(VLOOKUP($A3760,'Fielding Data'!$A:$H,MATCH(Q$1,'Fielding Data'!$A$1:$H$1,0),0),"Other")</f>
        <v>2</v>
      </c>
      <c r="R3760" s="14">
        <f>IFERROR(VLOOKUP($A3760,'Fielding Data'!$A:$H,MATCH(R$1,'Fielding Data'!$A$1:$H$1,0),0),"Other")</f>
        <v>1</v>
      </c>
      <c r="S3760" s="14">
        <f>IFERROR(VLOOKUP($A3760,'Fielding Data'!$A:$H,MATCH(S$1,'Fielding Data'!$A$1:$H$1,0),0),"Other")</f>
        <v>0</v>
      </c>
      <c r="T3760" s="14">
        <f>IFERROR(VLOOKUP($A3760,'Fielding Data'!$A:$H,MATCH(T$1,'Fielding Data'!$A$1:$H$1,0),0),"Other")</f>
        <v>0</v>
      </c>
      <c r="U3760" s="14">
        <f>SUMIFS('Fielding Data'!E:E,'Fielding Data'!$A:$A,'Hitting Data'!$A3760)</f>
        <v>2</v>
      </c>
      <c r="V3760" s="14">
        <f>SUMIFS('Fielding Data'!F:F,'Fielding Data'!$A:$A,'Hitting Data'!$A3760)</f>
        <v>1</v>
      </c>
      <c r="W3760" s="14">
        <f>SUMIFS('Fielding Data'!G:G,'Fielding Data'!$A:$A,'Hitting Data'!$A3760)</f>
        <v>0</v>
      </c>
      <c r="X3760" s="14">
        <f>SUMIFS('Fielding Data'!H:H,'Fielding Data'!$A:$A,'Hitting Data'!$A3760)</f>
        <v>0</v>
      </c>
    </row>
    <row r="3761" spans="1:24" x14ac:dyDescent="0.25">
      <c r="A3761" s="14" t="str">
        <f t="shared" si="58"/>
        <v>cunnito012013</v>
      </c>
      <c r="B3761" s="19" t="s">
        <v>1910</v>
      </c>
      <c r="C3761" s="19">
        <v>2013</v>
      </c>
      <c r="D3761" s="19">
        <v>8</v>
      </c>
      <c r="E3761" s="19">
        <v>8</v>
      </c>
      <c r="F3761" s="19">
        <v>2</v>
      </c>
      <c r="G3761" s="19">
        <v>2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3</v>
      </c>
      <c r="P3761" s="14" t="str">
        <f>IFERROR(VLOOKUP($A3761,'Fielding Data'!$A:$H,MATCH(P$1,'Fielding Data'!$A$1:$H$1,0),0),"Other")</f>
        <v>LF</v>
      </c>
      <c r="Q3761" s="14">
        <f>IFERROR(VLOOKUP($A3761,'Fielding Data'!$A:$H,MATCH(Q$1,'Fielding Data'!$A$1:$H$1,0),0),"Other")</f>
        <v>0</v>
      </c>
      <c r="R3761" s="14">
        <f>IFERROR(VLOOKUP($A3761,'Fielding Data'!$A:$H,MATCH(R$1,'Fielding Data'!$A$1:$H$1,0),0),"Other")</f>
        <v>0</v>
      </c>
      <c r="S3761" s="14">
        <f>IFERROR(VLOOKUP($A3761,'Fielding Data'!$A:$H,MATCH(S$1,'Fielding Data'!$A$1:$H$1,0),0),"Other")</f>
        <v>0</v>
      </c>
      <c r="T3761" s="14">
        <f>IFERROR(VLOOKUP($A3761,'Fielding Data'!$A:$H,MATCH(T$1,'Fielding Data'!$A$1:$H$1,0),0),"Other")</f>
        <v>0</v>
      </c>
      <c r="U3761" s="14">
        <f>SUMIFS('Fielding Data'!E:E,'Fielding Data'!$A:$A,'Hitting Data'!$A3761)</f>
        <v>0</v>
      </c>
      <c r="V3761" s="14">
        <f>SUMIFS('Fielding Data'!F:F,'Fielding Data'!$A:$A,'Hitting Data'!$A3761)</f>
        <v>0</v>
      </c>
      <c r="W3761" s="14">
        <f>SUMIFS('Fielding Data'!G:G,'Fielding Data'!$A:$A,'Hitting Data'!$A3761)</f>
        <v>0</v>
      </c>
      <c r="X3761" s="14">
        <f>SUMIFS('Fielding Data'!H:H,'Fielding Data'!$A:$A,'Hitting Data'!$A3761)</f>
        <v>0</v>
      </c>
    </row>
    <row r="3762" spans="1:24" x14ac:dyDescent="0.25">
      <c r="A3762" s="14" t="str">
        <f t="shared" si="58"/>
        <v>curtije012013</v>
      </c>
      <c r="B3762" s="19" t="s">
        <v>1911</v>
      </c>
      <c r="C3762" s="19">
        <v>2013</v>
      </c>
      <c r="D3762" s="19">
        <v>5</v>
      </c>
      <c r="E3762" s="19">
        <v>3</v>
      </c>
      <c r="F3762" s="19">
        <v>0</v>
      </c>
      <c r="G3762" s="19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1</v>
      </c>
      <c r="O3762" s="19">
        <v>1</v>
      </c>
      <c r="P3762" s="14" t="str">
        <f>IFERROR(VLOOKUP($A3762,'Fielding Data'!$A:$H,MATCH(P$1,'Fielding Data'!$A$1:$H$1,0),0),"Other")</f>
        <v>LF</v>
      </c>
      <c r="Q3762" s="14">
        <f>IFERROR(VLOOKUP($A3762,'Fielding Data'!$A:$H,MATCH(Q$1,'Fielding Data'!$A$1:$H$1,0),0),"Other")</f>
        <v>0</v>
      </c>
      <c r="R3762" s="14">
        <f>IFERROR(VLOOKUP($A3762,'Fielding Data'!$A:$H,MATCH(R$1,'Fielding Data'!$A$1:$H$1,0),0),"Other")</f>
        <v>0</v>
      </c>
      <c r="S3762" s="14">
        <f>IFERROR(VLOOKUP($A3762,'Fielding Data'!$A:$H,MATCH(S$1,'Fielding Data'!$A$1:$H$1,0),0),"Other")</f>
        <v>0</v>
      </c>
      <c r="T3762" s="14">
        <f>IFERROR(VLOOKUP($A3762,'Fielding Data'!$A:$H,MATCH(T$1,'Fielding Data'!$A$1:$H$1,0),0),"Other")</f>
        <v>0</v>
      </c>
      <c r="U3762" s="14">
        <f>SUMIFS('Fielding Data'!E:E,'Fielding Data'!$A:$A,'Hitting Data'!$A3762)</f>
        <v>0</v>
      </c>
      <c r="V3762" s="14">
        <f>SUMIFS('Fielding Data'!F:F,'Fielding Data'!$A:$A,'Hitting Data'!$A3762)</f>
        <v>0</v>
      </c>
      <c r="W3762" s="14">
        <f>SUMIFS('Fielding Data'!G:G,'Fielding Data'!$A:$A,'Hitting Data'!$A3762)</f>
        <v>0</v>
      </c>
      <c r="X3762" s="14">
        <f>SUMIFS('Fielding Data'!H:H,'Fielding Data'!$A:$A,'Hitting Data'!$A3762)</f>
        <v>0</v>
      </c>
    </row>
    <row r="3763" spans="1:24" x14ac:dyDescent="0.25">
      <c r="A3763" s="14" t="str">
        <f t="shared" si="58"/>
        <v>daleyma012013</v>
      </c>
      <c r="B3763" s="19" t="s">
        <v>1072</v>
      </c>
      <c r="C3763" s="19">
        <v>2013</v>
      </c>
      <c r="D3763" s="19">
        <v>7</v>
      </c>
      <c r="E3763" s="19">
        <v>0</v>
      </c>
      <c r="F3763" s="19">
        <v>0</v>
      </c>
      <c r="G3763" s="19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4" t="str">
        <f>IFERROR(VLOOKUP($A3763,'Fielding Data'!$A:$H,MATCH(P$1,'Fielding Data'!$A$1:$H$1,0),0),"Other")</f>
        <v>P</v>
      </c>
      <c r="Q3763" s="14">
        <f>IFERROR(VLOOKUP($A3763,'Fielding Data'!$A:$H,MATCH(Q$1,'Fielding Data'!$A$1:$H$1,0),0),"Other")</f>
        <v>0</v>
      </c>
      <c r="R3763" s="14">
        <f>IFERROR(VLOOKUP($A3763,'Fielding Data'!$A:$H,MATCH(R$1,'Fielding Data'!$A$1:$H$1,0),0),"Other")</f>
        <v>1</v>
      </c>
      <c r="S3763" s="14">
        <f>IFERROR(VLOOKUP($A3763,'Fielding Data'!$A:$H,MATCH(S$1,'Fielding Data'!$A$1:$H$1,0),0),"Other")</f>
        <v>0</v>
      </c>
      <c r="T3763" s="14">
        <f>IFERROR(VLOOKUP($A3763,'Fielding Data'!$A:$H,MATCH(T$1,'Fielding Data'!$A$1:$H$1,0),0),"Other")</f>
        <v>0</v>
      </c>
      <c r="U3763" s="14">
        <f>SUMIFS('Fielding Data'!E:E,'Fielding Data'!$A:$A,'Hitting Data'!$A3763)</f>
        <v>0</v>
      </c>
      <c r="V3763" s="14">
        <f>SUMIFS('Fielding Data'!F:F,'Fielding Data'!$A:$A,'Hitting Data'!$A3763)</f>
        <v>1</v>
      </c>
      <c r="W3763" s="14">
        <f>SUMIFS('Fielding Data'!G:G,'Fielding Data'!$A:$A,'Hitting Data'!$A3763)</f>
        <v>0</v>
      </c>
      <c r="X3763" s="14">
        <f>SUMIFS('Fielding Data'!H:H,'Fielding Data'!$A:$A,'Hitting Data'!$A3763)</f>
        <v>0</v>
      </c>
    </row>
    <row r="3764" spans="1:24" x14ac:dyDescent="0.25">
      <c r="A3764" s="14" t="str">
        <f t="shared" si="58"/>
        <v>danksjo012013</v>
      </c>
      <c r="B3764" s="19" t="s">
        <v>775</v>
      </c>
      <c r="C3764" s="19">
        <v>2013</v>
      </c>
      <c r="D3764" s="19">
        <v>22</v>
      </c>
      <c r="E3764" s="19">
        <v>2</v>
      </c>
      <c r="F3764" s="19">
        <v>0</v>
      </c>
      <c r="G3764" s="19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1</v>
      </c>
      <c r="P3764" s="14" t="str">
        <f>IFERROR(VLOOKUP($A3764,'Fielding Data'!$A:$H,MATCH(P$1,'Fielding Data'!$A$1:$H$1,0),0),"Other")</f>
        <v>P</v>
      </c>
      <c r="Q3764" s="14">
        <f>IFERROR(VLOOKUP($A3764,'Fielding Data'!$A:$H,MATCH(Q$1,'Fielding Data'!$A$1:$H$1,0),0),"Other")</f>
        <v>8</v>
      </c>
      <c r="R3764" s="14">
        <f>IFERROR(VLOOKUP($A3764,'Fielding Data'!$A:$H,MATCH(R$1,'Fielding Data'!$A$1:$H$1,0),0),"Other")</f>
        <v>13</v>
      </c>
      <c r="S3764" s="14">
        <f>IFERROR(VLOOKUP($A3764,'Fielding Data'!$A:$H,MATCH(S$1,'Fielding Data'!$A$1:$H$1,0),0),"Other")</f>
        <v>0</v>
      </c>
      <c r="T3764" s="14">
        <f>IFERROR(VLOOKUP($A3764,'Fielding Data'!$A:$H,MATCH(T$1,'Fielding Data'!$A$1:$H$1,0),0),"Other")</f>
        <v>1</v>
      </c>
      <c r="U3764" s="14">
        <f>SUMIFS('Fielding Data'!E:E,'Fielding Data'!$A:$A,'Hitting Data'!$A3764)</f>
        <v>8</v>
      </c>
      <c r="V3764" s="14">
        <f>SUMIFS('Fielding Data'!F:F,'Fielding Data'!$A:$A,'Hitting Data'!$A3764)</f>
        <v>13</v>
      </c>
      <c r="W3764" s="14">
        <f>SUMIFS('Fielding Data'!G:G,'Fielding Data'!$A:$A,'Hitting Data'!$A3764)</f>
        <v>0</v>
      </c>
      <c r="X3764" s="14">
        <f>SUMIFS('Fielding Data'!H:H,'Fielding Data'!$A:$A,'Hitting Data'!$A3764)</f>
        <v>1</v>
      </c>
    </row>
    <row r="3765" spans="1:24" x14ac:dyDescent="0.25">
      <c r="A3765" s="14" t="str">
        <f t="shared" si="58"/>
        <v>danksjo022013</v>
      </c>
      <c r="B3765" s="19" t="s">
        <v>1696</v>
      </c>
      <c r="C3765" s="19">
        <v>2013</v>
      </c>
      <c r="D3765" s="19">
        <v>79</v>
      </c>
      <c r="E3765" s="19">
        <v>160</v>
      </c>
      <c r="F3765" s="19">
        <v>15</v>
      </c>
      <c r="G3765" s="19">
        <v>37</v>
      </c>
      <c r="H3765" s="19">
        <v>7</v>
      </c>
      <c r="I3765" s="19">
        <v>0</v>
      </c>
      <c r="J3765" s="19">
        <v>5</v>
      </c>
      <c r="K3765" s="19">
        <v>12</v>
      </c>
      <c r="L3765" s="19">
        <v>7</v>
      </c>
      <c r="M3765" s="19">
        <v>2</v>
      </c>
      <c r="N3765" s="19">
        <v>18</v>
      </c>
      <c r="O3765" s="19">
        <v>57</v>
      </c>
      <c r="P3765" s="14" t="str">
        <f>IFERROR(VLOOKUP($A3765,'Fielding Data'!$A:$H,MATCH(P$1,'Fielding Data'!$A$1:$H$1,0),0),"Other")</f>
        <v>CF</v>
      </c>
      <c r="Q3765" s="14">
        <f>IFERROR(VLOOKUP($A3765,'Fielding Data'!$A:$H,MATCH(Q$1,'Fielding Data'!$A$1:$H$1,0),0),"Other")</f>
        <v>0</v>
      </c>
      <c r="R3765" s="14">
        <f>IFERROR(VLOOKUP($A3765,'Fielding Data'!$A:$H,MATCH(R$1,'Fielding Data'!$A$1:$H$1,0),0),"Other")</f>
        <v>0</v>
      </c>
      <c r="S3765" s="14">
        <f>IFERROR(VLOOKUP($A3765,'Fielding Data'!$A:$H,MATCH(S$1,'Fielding Data'!$A$1:$H$1,0),0),"Other")</f>
        <v>0</v>
      </c>
      <c r="T3765" s="14">
        <f>IFERROR(VLOOKUP($A3765,'Fielding Data'!$A:$H,MATCH(T$1,'Fielding Data'!$A$1:$H$1,0),0),"Other")</f>
        <v>0</v>
      </c>
      <c r="U3765" s="14">
        <f>SUMIFS('Fielding Data'!E:E,'Fielding Data'!$A:$A,'Hitting Data'!$A3765)</f>
        <v>100</v>
      </c>
      <c r="V3765" s="14">
        <f>SUMIFS('Fielding Data'!F:F,'Fielding Data'!$A:$A,'Hitting Data'!$A3765)</f>
        <v>1</v>
      </c>
      <c r="W3765" s="14">
        <f>SUMIFS('Fielding Data'!G:G,'Fielding Data'!$A:$A,'Hitting Data'!$A3765)</f>
        <v>1</v>
      </c>
      <c r="X3765" s="14">
        <f>SUMIFS('Fielding Data'!H:H,'Fielding Data'!$A:$A,'Hitting Data'!$A3765)</f>
        <v>1</v>
      </c>
    </row>
    <row r="3766" spans="1:24" x14ac:dyDescent="0.25">
      <c r="A3766" s="14" t="str">
        <f t="shared" si="58"/>
        <v>darnatr012013</v>
      </c>
      <c r="B3766" s="19" t="s">
        <v>1912</v>
      </c>
      <c r="C3766" s="19">
        <v>2013</v>
      </c>
      <c r="D3766" s="19">
        <v>31</v>
      </c>
      <c r="E3766" s="19">
        <v>99</v>
      </c>
      <c r="F3766" s="19">
        <v>4</v>
      </c>
      <c r="G3766" s="19">
        <v>20</v>
      </c>
      <c r="H3766" s="19">
        <v>3</v>
      </c>
      <c r="I3766" s="19">
        <v>0</v>
      </c>
      <c r="J3766" s="19">
        <v>1</v>
      </c>
      <c r="K3766" s="19">
        <v>5</v>
      </c>
      <c r="L3766" s="19">
        <v>0</v>
      </c>
      <c r="M3766" s="19">
        <v>0</v>
      </c>
      <c r="N3766" s="19">
        <v>12</v>
      </c>
      <c r="O3766" s="19">
        <v>21</v>
      </c>
      <c r="P3766" s="14" t="str">
        <f>IFERROR(VLOOKUP($A3766,'Fielding Data'!$A:$H,MATCH(P$1,'Fielding Data'!$A$1:$H$1,0),0),"Other")</f>
        <v>C</v>
      </c>
      <c r="Q3766" s="14">
        <f>IFERROR(VLOOKUP($A3766,'Fielding Data'!$A:$H,MATCH(Q$1,'Fielding Data'!$A$1:$H$1,0),0),"Other")</f>
        <v>214</v>
      </c>
      <c r="R3766" s="14">
        <f>IFERROR(VLOOKUP($A3766,'Fielding Data'!$A:$H,MATCH(R$1,'Fielding Data'!$A$1:$H$1,0),0),"Other")</f>
        <v>10</v>
      </c>
      <c r="S3766" s="14">
        <f>IFERROR(VLOOKUP($A3766,'Fielding Data'!$A:$H,MATCH(S$1,'Fielding Data'!$A$1:$H$1,0),0),"Other")</f>
        <v>0</v>
      </c>
      <c r="T3766" s="14">
        <f>IFERROR(VLOOKUP($A3766,'Fielding Data'!$A:$H,MATCH(T$1,'Fielding Data'!$A$1:$H$1,0),0),"Other")</f>
        <v>0</v>
      </c>
      <c r="U3766" s="14">
        <f>SUMIFS('Fielding Data'!E:E,'Fielding Data'!$A:$A,'Hitting Data'!$A3766)</f>
        <v>214</v>
      </c>
      <c r="V3766" s="14">
        <f>SUMIFS('Fielding Data'!F:F,'Fielding Data'!$A:$A,'Hitting Data'!$A3766)</f>
        <v>10</v>
      </c>
      <c r="W3766" s="14">
        <f>SUMIFS('Fielding Data'!G:G,'Fielding Data'!$A:$A,'Hitting Data'!$A3766)</f>
        <v>0</v>
      </c>
      <c r="X3766" s="14">
        <f>SUMIFS('Fielding Data'!H:H,'Fielding Data'!$A:$A,'Hitting Data'!$A3766)</f>
        <v>0</v>
      </c>
    </row>
    <row r="3767" spans="1:24" x14ac:dyDescent="0.25">
      <c r="A3767" s="14" t="str">
        <f t="shared" si="58"/>
        <v>darviyu012013</v>
      </c>
      <c r="B3767" s="19" t="s">
        <v>1697</v>
      </c>
      <c r="C3767" s="19">
        <v>2013</v>
      </c>
      <c r="D3767" s="19">
        <v>32</v>
      </c>
      <c r="E3767" s="19">
        <v>3</v>
      </c>
      <c r="F3767" s="19">
        <v>0</v>
      </c>
      <c r="G3767" s="19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2</v>
      </c>
      <c r="P3767" s="14" t="str">
        <f>IFERROR(VLOOKUP($A3767,'Fielding Data'!$A:$H,MATCH(P$1,'Fielding Data'!$A$1:$H$1,0),0),"Other")</f>
        <v>P</v>
      </c>
      <c r="Q3767" s="14">
        <f>IFERROR(VLOOKUP($A3767,'Fielding Data'!$A:$H,MATCH(Q$1,'Fielding Data'!$A$1:$H$1,0),0),"Other")</f>
        <v>9</v>
      </c>
      <c r="R3767" s="14">
        <f>IFERROR(VLOOKUP($A3767,'Fielding Data'!$A:$H,MATCH(R$1,'Fielding Data'!$A$1:$H$1,0),0),"Other")</f>
        <v>14</v>
      </c>
      <c r="S3767" s="14">
        <f>IFERROR(VLOOKUP($A3767,'Fielding Data'!$A:$H,MATCH(S$1,'Fielding Data'!$A$1:$H$1,0),0),"Other")</f>
        <v>0</v>
      </c>
      <c r="T3767" s="14">
        <f>IFERROR(VLOOKUP($A3767,'Fielding Data'!$A:$H,MATCH(T$1,'Fielding Data'!$A$1:$H$1,0),0),"Other")</f>
        <v>1</v>
      </c>
      <c r="U3767" s="14">
        <f>SUMIFS('Fielding Data'!E:E,'Fielding Data'!$A:$A,'Hitting Data'!$A3767)</f>
        <v>9</v>
      </c>
      <c r="V3767" s="14">
        <f>SUMIFS('Fielding Data'!F:F,'Fielding Data'!$A:$A,'Hitting Data'!$A3767)</f>
        <v>14</v>
      </c>
      <c r="W3767" s="14">
        <f>SUMIFS('Fielding Data'!G:G,'Fielding Data'!$A:$A,'Hitting Data'!$A3767)</f>
        <v>0</v>
      </c>
      <c r="X3767" s="14">
        <f>SUMIFS('Fielding Data'!H:H,'Fielding Data'!$A:$A,'Hitting Data'!$A3767)</f>
        <v>1</v>
      </c>
    </row>
    <row r="3768" spans="1:24" x14ac:dyDescent="0.25">
      <c r="A3768" s="14" t="str">
        <f t="shared" si="58"/>
        <v>davidma022013</v>
      </c>
      <c r="B3768" s="19" t="s">
        <v>1913</v>
      </c>
      <c r="C3768" s="19">
        <v>2013</v>
      </c>
      <c r="D3768" s="19">
        <v>31</v>
      </c>
      <c r="E3768" s="19">
        <v>76</v>
      </c>
      <c r="F3768" s="19">
        <v>8</v>
      </c>
      <c r="G3768" s="19">
        <v>18</v>
      </c>
      <c r="H3768" s="19">
        <v>6</v>
      </c>
      <c r="I3768" s="19">
        <v>0</v>
      </c>
      <c r="J3768" s="19">
        <v>3</v>
      </c>
      <c r="K3768" s="19">
        <v>12</v>
      </c>
      <c r="L3768" s="19">
        <v>0</v>
      </c>
      <c r="M3768" s="19">
        <v>1</v>
      </c>
      <c r="N3768" s="19">
        <v>10</v>
      </c>
      <c r="O3768" s="19">
        <v>24</v>
      </c>
      <c r="P3768" s="14" t="str">
        <f>IFERROR(VLOOKUP($A3768,'Fielding Data'!$A:$H,MATCH(P$1,'Fielding Data'!$A$1:$H$1,0),0),"Other")</f>
        <v>3B</v>
      </c>
      <c r="Q3768" s="14">
        <f>IFERROR(VLOOKUP($A3768,'Fielding Data'!$A:$H,MATCH(Q$1,'Fielding Data'!$A$1:$H$1,0),0),"Other")</f>
        <v>10</v>
      </c>
      <c r="R3768" s="14">
        <f>IFERROR(VLOOKUP($A3768,'Fielding Data'!$A:$H,MATCH(R$1,'Fielding Data'!$A$1:$H$1,0),0),"Other")</f>
        <v>28</v>
      </c>
      <c r="S3768" s="14">
        <f>IFERROR(VLOOKUP($A3768,'Fielding Data'!$A:$H,MATCH(S$1,'Fielding Data'!$A$1:$H$1,0),0),"Other")</f>
        <v>1</v>
      </c>
      <c r="T3768" s="14">
        <f>IFERROR(VLOOKUP($A3768,'Fielding Data'!$A:$H,MATCH(T$1,'Fielding Data'!$A$1:$H$1,0),0),"Other")</f>
        <v>3</v>
      </c>
      <c r="U3768" s="14">
        <f>SUMIFS('Fielding Data'!E:E,'Fielding Data'!$A:$A,'Hitting Data'!$A3768)</f>
        <v>10</v>
      </c>
      <c r="V3768" s="14">
        <f>SUMIFS('Fielding Data'!F:F,'Fielding Data'!$A:$A,'Hitting Data'!$A3768)</f>
        <v>28</v>
      </c>
      <c r="W3768" s="14">
        <f>SUMIFS('Fielding Data'!G:G,'Fielding Data'!$A:$A,'Hitting Data'!$A3768)</f>
        <v>1</v>
      </c>
      <c r="X3768" s="14">
        <f>SUMIFS('Fielding Data'!H:H,'Fielding Data'!$A:$A,'Hitting Data'!$A3768)</f>
        <v>3</v>
      </c>
    </row>
    <row r="3769" spans="1:24" x14ac:dyDescent="0.25">
      <c r="A3769" s="14" t="str">
        <f t="shared" si="58"/>
        <v>davisch022013</v>
      </c>
      <c r="B3769" s="19" t="s">
        <v>909</v>
      </c>
      <c r="C3769" s="19">
        <v>2013</v>
      </c>
      <c r="D3769" s="19">
        <v>160</v>
      </c>
      <c r="E3769" s="19">
        <v>584</v>
      </c>
      <c r="F3769" s="19">
        <v>103</v>
      </c>
      <c r="G3769" s="19">
        <v>167</v>
      </c>
      <c r="H3769" s="19">
        <v>42</v>
      </c>
      <c r="I3769" s="19">
        <v>1</v>
      </c>
      <c r="J3769" s="19">
        <v>53</v>
      </c>
      <c r="K3769" s="19">
        <v>138</v>
      </c>
      <c r="L3769" s="19">
        <v>4</v>
      </c>
      <c r="M3769" s="19">
        <v>1</v>
      </c>
      <c r="N3769" s="19">
        <v>72</v>
      </c>
      <c r="O3769" s="19">
        <v>199</v>
      </c>
      <c r="P3769" s="14" t="str">
        <f>IFERROR(VLOOKUP($A3769,'Fielding Data'!$A:$H,MATCH(P$1,'Fielding Data'!$A$1:$H$1,0),0),"Other")</f>
        <v>1B</v>
      </c>
      <c r="Q3769" s="14">
        <f>IFERROR(VLOOKUP($A3769,'Fielding Data'!$A:$H,MATCH(Q$1,'Fielding Data'!$A$1:$H$1,0),0),"Other")</f>
        <v>1339</v>
      </c>
      <c r="R3769" s="14">
        <f>IFERROR(VLOOKUP($A3769,'Fielding Data'!$A:$H,MATCH(R$1,'Fielding Data'!$A$1:$H$1,0),0),"Other")</f>
        <v>75</v>
      </c>
      <c r="S3769" s="14">
        <f>IFERROR(VLOOKUP($A3769,'Fielding Data'!$A:$H,MATCH(S$1,'Fielding Data'!$A$1:$H$1,0),0),"Other")</f>
        <v>6</v>
      </c>
      <c r="T3769" s="14">
        <f>IFERROR(VLOOKUP($A3769,'Fielding Data'!$A:$H,MATCH(T$1,'Fielding Data'!$A$1:$H$1,0),0),"Other")</f>
        <v>153</v>
      </c>
      <c r="U3769" s="14">
        <f>SUMIFS('Fielding Data'!E:E,'Fielding Data'!$A:$A,'Hitting Data'!$A3769)</f>
        <v>1339</v>
      </c>
      <c r="V3769" s="14">
        <f>SUMIFS('Fielding Data'!F:F,'Fielding Data'!$A:$A,'Hitting Data'!$A3769)</f>
        <v>75</v>
      </c>
      <c r="W3769" s="14">
        <f>SUMIFS('Fielding Data'!G:G,'Fielding Data'!$A:$A,'Hitting Data'!$A3769)</f>
        <v>6</v>
      </c>
      <c r="X3769" s="14">
        <f>SUMIFS('Fielding Data'!H:H,'Fielding Data'!$A:$A,'Hitting Data'!$A3769)</f>
        <v>153</v>
      </c>
    </row>
    <row r="3770" spans="1:24" x14ac:dyDescent="0.25">
      <c r="A3770" s="14" t="str">
        <f t="shared" si="58"/>
        <v>daviser022013</v>
      </c>
      <c r="B3770" s="19" t="s">
        <v>1914</v>
      </c>
      <c r="C3770" s="19">
        <v>2013</v>
      </c>
      <c r="D3770" s="19">
        <v>10</v>
      </c>
      <c r="E3770" s="19">
        <v>0</v>
      </c>
      <c r="F3770" s="19">
        <v>0</v>
      </c>
      <c r="G3770" s="19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4" t="str">
        <f>IFERROR(VLOOKUP($A3770,'Fielding Data'!$A:$H,MATCH(P$1,'Fielding Data'!$A$1:$H$1,0),0),"Other")</f>
        <v>P</v>
      </c>
      <c r="Q3770" s="14">
        <f>IFERROR(VLOOKUP($A3770,'Fielding Data'!$A:$H,MATCH(Q$1,'Fielding Data'!$A$1:$H$1,0),0),"Other")</f>
        <v>0</v>
      </c>
      <c r="R3770" s="14">
        <f>IFERROR(VLOOKUP($A3770,'Fielding Data'!$A:$H,MATCH(R$1,'Fielding Data'!$A$1:$H$1,0),0),"Other")</f>
        <v>3</v>
      </c>
      <c r="S3770" s="14">
        <f>IFERROR(VLOOKUP($A3770,'Fielding Data'!$A:$H,MATCH(S$1,'Fielding Data'!$A$1:$H$1,0),0),"Other")</f>
        <v>0</v>
      </c>
      <c r="T3770" s="14">
        <f>IFERROR(VLOOKUP($A3770,'Fielding Data'!$A:$H,MATCH(T$1,'Fielding Data'!$A$1:$H$1,0),0),"Other")</f>
        <v>0</v>
      </c>
      <c r="U3770" s="14">
        <f>SUMIFS('Fielding Data'!E:E,'Fielding Data'!$A:$A,'Hitting Data'!$A3770)</f>
        <v>0</v>
      </c>
      <c r="V3770" s="14">
        <f>SUMIFS('Fielding Data'!F:F,'Fielding Data'!$A:$A,'Hitting Data'!$A3770)</f>
        <v>3</v>
      </c>
      <c r="W3770" s="14">
        <f>SUMIFS('Fielding Data'!G:G,'Fielding Data'!$A:$A,'Hitting Data'!$A3770)</f>
        <v>0</v>
      </c>
      <c r="X3770" s="14">
        <f>SUMIFS('Fielding Data'!H:H,'Fielding Data'!$A:$A,'Hitting Data'!$A3770)</f>
        <v>0</v>
      </c>
    </row>
    <row r="3771" spans="1:24" x14ac:dyDescent="0.25">
      <c r="A3771" s="14" t="str">
        <f t="shared" si="58"/>
        <v>davisik022013</v>
      </c>
      <c r="B3771" s="19" t="s">
        <v>1259</v>
      </c>
      <c r="C3771" s="19">
        <v>2013</v>
      </c>
      <c r="D3771" s="19">
        <v>103</v>
      </c>
      <c r="E3771" s="19">
        <v>317</v>
      </c>
      <c r="F3771" s="19">
        <v>37</v>
      </c>
      <c r="G3771" s="19">
        <v>65</v>
      </c>
      <c r="H3771" s="19">
        <v>14</v>
      </c>
      <c r="I3771" s="19">
        <v>0</v>
      </c>
      <c r="J3771" s="19">
        <v>9</v>
      </c>
      <c r="K3771" s="19">
        <v>33</v>
      </c>
      <c r="L3771" s="19">
        <v>4</v>
      </c>
      <c r="M3771" s="19">
        <v>0</v>
      </c>
      <c r="N3771" s="19">
        <v>57</v>
      </c>
      <c r="O3771" s="19">
        <v>101</v>
      </c>
      <c r="P3771" s="14" t="str">
        <f>IFERROR(VLOOKUP($A3771,'Fielding Data'!$A:$H,MATCH(P$1,'Fielding Data'!$A$1:$H$1,0),0),"Other")</f>
        <v>1B</v>
      </c>
      <c r="Q3771" s="14">
        <f>IFERROR(VLOOKUP($A3771,'Fielding Data'!$A:$H,MATCH(Q$1,'Fielding Data'!$A$1:$H$1,0),0),"Other")</f>
        <v>805</v>
      </c>
      <c r="R3771" s="14">
        <f>IFERROR(VLOOKUP($A3771,'Fielding Data'!$A:$H,MATCH(R$1,'Fielding Data'!$A$1:$H$1,0),0),"Other")</f>
        <v>38</v>
      </c>
      <c r="S3771" s="14">
        <f>IFERROR(VLOOKUP($A3771,'Fielding Data'!$A:$H,MATCH(S$1,'Fielding Data'!$A$1:$H$1,0),0),"Other")</f>
        <v>9</v>
      </c>
      <c r="T3771" s="14">
        <f>IFERROR(VLOOKUP($A3771,'Fielding Data'!$A:$H,MATCH(T$1,'Fielding Data'!$A$1:$H$1,0),0),"Other")</f>
        <v>62</v>
      </c>
      <c r="U3771" s="14">
        <f>SUMIFS('Fielding Data'!E:E,'Fielding Data'!$A:$A,'Hitting Data'!$A3771)</f>
        <v>805</v>
      </c>
      <c r="V3771" s="14">
        <f>SUMIFS('Fielding Data'!F:F,'Fielding Data'!$A:$A,'Hitting Data'!$A3771)</f>
        <v>38</v>
      </c>
      <c r="W3771" s="14">
        <f>SUMIFS('Fielding Data'!G:G,'Fielding Data'!$A:$A,'Hitting Data'!$A3771)</f>
        <v>9</v>
      </c>
      <c r="X3771" s="14">
        <f>SUMIFS('Fielding Data'!H:H,'Fielding Data'!$A:$A,'Hitting Data'!$A3771)</f>
        <v>62</v>
      </c>
    </row>
    <row r="3772" spans="1:24" x14ac:dyDescent="0.25">
      <c r="A3772" s="14" t="str">
        <f t="shared" si="58"/>
        <v>daviskh012013</v>
      </c>
      <c r="B3772" s="19" t="s">
        <v>1915</v>
      </c>
      <c r="C3772" s="19">
        <v>2013</v>
      </c>
      <c r="D3772" s="19">
        <v>56</v>
      </c>
      <c r="E3772" s="19">
        <v>136</v>
      </c>
      <c r="F3772" s="19">
        <v>27</v>
      </c>
      <c r="G3772" s="19">
        <v>38</v>
      </c>
      <c r="H3772" s="19">
        <v>10</v>
      </c>
      <c r="I3772" s="19">
        <v>0</v>
      </c>
      <c r="J3772" s="19">
        <v>11</v>
      </c>
      <c r="K3772" s="19">
        <v>27</v>
      </c>
      <c r="L3772" s="19">
        <v>3</v>
      </c>
      <c r="M3772" s="19">
        <v>0</v>
      </c>
      <c r="N3772" s="19">
        <v>11</v>
      </c>
      <c r="O3772" s="19">
        <v>34</v>
      </c>
      <c r="P3772" s="14" t="str">
        <f>IFERROR(VLOOKUP($A3772,'Fielding Data'!$A:$H,MATCH(P$1,'Fielding Data'!$A$1:$H$1,0),0),"Other")</f>
        <v>LF</v>
      </c>
      <c r="Q3772" s="14">
        <f>IFERROR(VLOOKUP($A3772,'Fielding Data'!$A:$H,MATCH(Q$1,'Fielding Data'!$A$1:$H$1,0),0),"Other")</f>
        <v>0</v>
      </c>
      <c r="R3772" s="14">
        <f>IFERROR(VLOOKUP($A3772,'Fielding Data'!$A:$H,MATCH(R$1,'Fielding Data'!$A$1:$H$1,0),0),"Other")</f>
        <v>0</v>
      </c>
      <c r="S3772" s="14">
        <f>IFERROR(VLOOKUP($A3772,'Fielding Data'!$A:$H,MATCH(S$1,'Fielding Data'!$A$1:$H$1,0),0),"Other")</f>
        <v>0</v>
      </c>
      <c r="T3772" s="14">
        <f>IFERROR(VLOOKUP($A3772,'Fielding Data'!$A:$H,MATCH(T$1,'Fielding Data'!$A$1:$H$1,0),0),"Other")</f>
        <v>0</v>
      </c>
      <c r="U3772" s="14">
        <f>SUMIFS('Fielding Data'!E:E,'Fielding Data'!$A:$A,'Hitting Data'!$A3772)</f>
        <v>47</v>
      </c>
      <c r="V3772" s="14">
        <f>SUMIFS('Fielding Data'!F:F,'Fielding Data'!$A:$A,'Hitting Data'!$A3772)</f>
        <v>1</v>
      </c>
      <c r="W3772" s="14">
        <f>SUMIFS('Fielding Data'!G:G,'Fielding Data'!$A:$A,'Hitting Data'!$A3772)</f>
        <v>1</v>
      </c>
      <c r="X3772" s="14">
        <f>SUMIFS('Fielding Data'!H:H,'Fielding Data'!$A:$A,'Hitting Data'!$A3772)</f>
        <v>0</v>
      </c>
    </row>
    <row r="3773" spans="1:24" x14ac:dyDescent="0.25">
      <c r="A3773" s="14" t="str">
        <f t="shared" si="58"/>
        <v>davisra012013</v>
      </c>
      <c r="B3773" s="19" t="s">
        <v>639</v>
      </c>
      <c r="C3773" s="19">
        <v>2013</v>
      </c>
      <c r="D3773" s="19">
        <v>108</v>
      </c>
      <c r="E3773" s="19">
        <v>331</v>
      </c>
      <c r="F3773" s="19">
        <v>49</v>
      </c>
      <c r="G3773" s="19">
        <v>86</v>
      </c>
      <c r="H3773" s="19">
        <v>16</v>
      </c>
      <c r="I3773" s="19">
        <v>2</v>
      </c>
      <c r="J3773" s="19">
        <v>6</v>
      </c>
      <c r="K3773" s="19">
        <v>24</v>
      </c>
      <c r="L3773" s="19">
        <v>45</v>
      </c>
      <c r="M3773" s="19">
        <v>6</v>
      </c>
      <c r="N3773" s="19">
        <v>21</v>
      </c>
      <c r="O3773" s="19">
        <v>67</v>
      </c>
      <c r="P3773" s="14" t="str">
        <f>IFERROR(VLOOKUP($A3773,'Fielding Data'!$A:$H,MATCH(P$1,'Fielding Data'!$A$1:$H$1,0),0),"Other")</f>
        <v>CF</v>
      </c>
      <c r="Q3773" s="14">
        <f>IFERROR(VLOOKUP($A3773,'Fielding Data'!$A:$H,MATCH(Q$1,'Fielding Data'!$A$1:$H$1,0),0),"Other")</f>
        <v>0</v>
      </c>
      <c r="R3773" s="14">
        <f>IFERROR(VLOOKUP($A3773,'Fielding Data'!$A:$H,MATCH(R$1,'Fielding Data'!$A$1:$H$1,0),0),"Other")</f>
        <v>0</v>
      </c>
      <c r="S3773" s="14">
        <f>IFERROR(VLOOKUP($A3773,'Fielding Data'!$A:$H,MATCH(S$1,'Fielding Data'!$A$1:$H$1,0),0),"Other")</f>
        <v>0</v>
      </c>
      <c r="T3773" s="14">
        <f>IFERROR(VLOOKUP($A3773,'Fielding Data'!$A:$H,MATCH(T$1,'Fielding Data'!$A$1:$H$1,0),0),"Other")</f>
        <v>0</v>
      </c>
      <c r="U3773" s="14">
        <f>SUMIFS('Fielding Data'!E:E,'Fielding Data'!$A:$A,'Hitting Data'!$A3773)</f>
        <v>173</v>
      </c>
      <c r="V3773" s="14">
        <f>SUMIFS('Fielding Data'!F:F,'Fielding Data'!$A:$A,'Hitting Data'!$A3773)</f>
        <v>4</v>
      </c>
      <c r="W3773" s="14">
        <f>SUMIFS('Fielding Data'!G:G,'Fielding Data'!$A:$A,'Hitting Data'!$A3773)</f>
        <v>2</v>
      </c>
      <c r="X3773" s="14">
        <f>SUMIFS('Fielding Data'!H:H,'Fielding Data'!$A:$A,'Hitting Data'!$A3773)</f>
        <v>1</v>
      </c>
    </row>
    <row r="3774" spans="1:24" x14ac:dyDescent="0.25">
      <c r="A3774" s="14" t="str">
        <f t="shared" si="58"/>
        <v>daviswa012013</v>
      </c>
      <c r="B3774" s="19" t="s">
        <v>1073</v>
      </c>
      <c r="C3774" s="19">
        <v>2013</v>
      </c>
      <c r="D3774" s="19">
        <v>31</v>
      </c>
      <c r="E3774" s="19">
        <v>3</v>
      </c>
      <c r="F3774" s="19">
        <v>0</v>
      </c>
      <c r="G3774" s="19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2</v>
      </c>
      <c r="P3774" s="14" t="str">
        <f>IFERROR(VLOOKUP($A3774,'Fielding Data'!$A:$H,MATCH(P$1,'Fielding Data'!$A$1:$H$1,0),0),"Other")</f>
        <v>P</v>
      </c>
      <c r="Q3774" s="14">
        <f>IFERROR(VLOOKUP($A3774,'Fielding Data'!$A:$H,MATCH(Q$1,'Fielding Data'!$A$1:$H$1,0),0),"Other")</f>
        <v>12</v>
      </c>
      <c r="R3774" s="14">
        <f>IFERROR(VLOOKUP($A3774,'Fielding Data'!$A:$H,MATCH(R$1,'Fielding Data'!$A$1:$H$1,0),0),"Other")</f>
        <v>13</v>
      </c>
      <c r="S3774" s="14">
        <f>IFERROR(VLOOKUP($A3774,'Fielding Data'!$A:$H,MATCH(S$1,'Fielding Data'!$A$1:$H$1,0),0),"Other")</f>
        <v>1</v>
      </c>
      <c r="T3774" s="14">
        <f>IFERROR(VLOOKUP($A3774,'Fielding Data'!$A:$H,MATCH(T$1,'Fielding Data'!$A$1:$H$1,0),0),"Other")</f>
        <v>2</v>
      </c>
      <c r="U3774" s="14">
        <f>SUMIFS('Fielding Data'!E:E,'Fielding Data'!$A:$A,'Hitting Data'!$A3774)</f>
        <v>12</v>
      </c>
      <c r="V3774" s="14">
        <f>SUMIFS('Fielding Data'!F:F,'Fielding Data'!$A:$A,'Hitting Data'!$A3774)</f>
        <v>13</v>
      </c>
      <c r="W3774" s="14">
        <f>SUMIFS('Fielding Data'!G:G,'Fielding Data'!$A:$A,'Hitting Data'!$A3774)</f>
        <v>1</v>
      </c>
      <c r="X3774" s="14">
        <f>SUMIFS('Fielding Data'!H:H,'Fielding Data'!$A:$A,'Hitting Data'!$A3774)</f>
        <v>2</v>
      </c>
    </row>
    <row r="3775" spans="1:24" x14ac:dyDescent="0.25">
      <c r="A3775" s="14" t="str">
        <f t="shared" si="58"/>
        <v>deazaal012013</v>
      </c>
      <c r="B3775" s="19" t="s">
        <v>776</v>
      </c>
      <c r="C3775" s="19">
        <v>2013</v>
      </c>
      <c r="D3775" s="19">
        <v>153</v>
      </c>
      <c r="E3775" s="19">
        <v>607</v>
      </c>
      <c r="F3775" s="19">
        <v>84</v>
      </c>
      <c r="G3775" s="19">
        <v>160</v>
      </c>
      <c r="H3775" s="19">
        <v>27</v>
      </c>
      <c r="I3775" s="19">
        <v>4</v>
      </c>
      <c r="J3775" s="19">
        <v>17</v>
      </c>
      <c r="K3775" s="19">
        <v>62</v>
      </c>
      <c r="L3775" s="19">
        <v>20</v>
      </c>
      <c r="M3775" s="19">
        <v>8</v>
      </c>
      <c r="N3775" s="19">
        <v>50</v>
      </c>
      <c r="O3775" s="19">
        <v>147</v>
      </c>
      <c r="P3775" s="14" t="str">
        <f>IFERROR(VLOOKUP($A3775,'Fielding Data'!$A:$H,MATCH(P$1,'Fielding Data'!$A$1:$H$1,0),0),"Other")</f>
        <v>CF</v>
      </c>
      <c r="Q3775" s="14">
        <f>IFERROR(VLOOKUP($A3775,'Fielding Data'!$A:$H,MATCH(Q$1,'Fielding Data'!$A$1:$H$1,0),0),"Other")</f>
        <v>0</v>
      </c>
      <c r="R3775" s="14">
        <f>IFERROR(VLOOKUP($A3775,'Fielding Data'!$A:$H,MATCH(R$1,'Fielding Data'!$A$1:$H$1,0),0),"Other")</f>
        <v>0</v>
      </c>
      <c r="S3775" s="14">
        <f>IFERROR(VLOOKUP($A3775,'Fielding Data'!$A:$H,MATCH(S$1,'Fielding Data'!$A$1:$H$1,0),0),"Other")</f>
        <v>0</v>
      </c>
      <c r="T3775" s="14">
        <f>IFERROR(VLOOKUP($A3775,'Fielding Data'!$A:$H,MATCH(T$1,'Fielding Data'!$A$1:$H$1,0),0),"Other")</f>
        <v>0</v>
      </c>
      <c r="U3775" s="14">
        <f>SUMIFS('Fielding Data'!E:E,'Fielding Data'!$A:$A,'Hitting Data'!$A3775)</f>
        <v>368</v>
      </c>
      <c r="V3775" s="14">
        <f>SUMIFS('Fielding Data'!F:F,'Fielding Data'!$A:$A,'Hitting Data'!$A3775)</f>
        <v>5</v>
      </c>
      <c r="W3775" s="14">
        <f>SUMIFS('Fielding Data'!G:G,'Fielding Data'!$A:$A,'Hitting Data'!$A3775)</f>
        <v>8</v>
      </c>
      <c r="X3775" s="14">
        <f>SUMIFS('Fielding Data'!H:H,'Fielding Data'!$A:$A,'Hitting Data'!$A3775)</f>
        <v>2</v>
      </c>
    </row>
    <row r="3776" spans="1:24" x14ac:dyDescent="0.25">
      <c r="A3776" s="14" t="str">
        <f t="shared" si="58"/>
        <v>deckeja012013</v>
      </c>
      <c r="B3776" s="19" t="s">
        <v>1916</v>
      </c>
      <c r="C3776" s="19">
        <v>2013</v>
      </c>
      <c r="D3776" s="19">
        <v>13</v>
      </c>
      <c r="E3776" s="19">
        <v>26</v>
      </c>
      <c r="F3776" s="19">
        <v>3</v>
      </c>
      <c r="G3776" s="19">
        <v>4</v>
      </c>
      <c r="H3776" s="19">
        <v>0</v>
      </c>
      <c r="I3776" s="19">
        <v>0</v>
      </c>
      <c r="J3776" s="19">
        <v>1</v>
      </c>
      <c r="K3776" s="19">
        <v>2</v>
      </c>
      <c r="L3776" s="19">
        <v>0</v>
      </c>
      <c r="M3776" s="19">
        <v>1</v>
      </c>
      <c r="N3776" s="19">
        <v>3</v>
      </c>
      <c r="O3776" s="19">
        <v>4</v>
      </c>
      <c r="P3776" s="14" t="str">
        <f>IFERROR(VLOOKUP($A3776,'Fielding Data'!$A:$H,MATCH(P$1,'Fielding Data'!$A$1:$H$1,0),0),"Other")</f>
        <v>LF</v>
      </c>
      <c r="Q3776" s="14">
        <f>IFERROR(VLOOKUP($A3776,'Fielding Data'!$A:$H,MATCH(Q$1,'Fielding Data'!$A$1:$H$1,0),0),"Other")</f>
        <v>0</v>
      </c>
      <c r="R3776" s="14">
        <f>IFERROR(VLOOKUP($A3776,'Fielding Data'!$A:$H,MATCH(R$1,'Fielding Data'!$A$1:$H$1,0),0),"Other")</f>
        <v>0</v>
      </c>
      <c r="S3776" s="14">
        <f>IFERROR(VLOOKUP($A3776,'Fielding Data'!$A:$H,MATCH(S$1,'Fielding Data'!$A$1:$H$1,0),0),"Other")</f>
        <v>0</v>
      </c>
      <c r="T3776" s="14">
        <f>IFERROR(VLOOKUP($A3776,'Fielding Data'!$A:$H,MATCH(T$1,'Fielding Data'!$A$1:$H$1,0),0),"Other")</f>
        <v>0</v>
      </c>
      <c r="U3776" s="14">
        <f>SUMIFS('Fielding Data'!E:E,'Fielding Data'!$A:$A,'Hitting Data'!$A3776)</f>
        <v>15</v>
      </c>
      <c r="V3776" s="14">
        <f>SUMIFS('Fielding Data'!F:F,'Fielding Data'!$A:$A,'Hitting Data'!$A3776)</f>
        <v>2</v>
      </c>
      <c r="W3776" s="14">
        <f>SUMIFS('Fielding Data'!G:G,'Fielding Data'!$A:$A,'Hitting Data'!$A3776)</f>
        <v>0</v>
      </c>
      <c r="X3776" s="14">
        <f>SUMIFS('Fielding Data'!H:H,'Fielding Data'!$A:$A,'Hitting Data'!$A3776)</f>
        <v>0</v>
      </c>
    </row>
    <row r="3777" spans="1:24" x14ac:dyDescent="0.25">
      <c r="A3777" s="14" t="str">
        <f t="shared" si="58"/>
        <v>dedunsa012013</v>
      </c>
      <c r="B3777" s="19" t="s">
        <v>1260</v>
      </c>
      <c r="C3777" s="19">
        <v>2013</v>
      </c>
      <c r="D3777" s="19">
        <v>18</v>
      </c>
      <c r="E3777" s="19">
        <v>1</v>
      </c>
      <c r="F3777" s="19">
        <v>0</v>
      </c>
      <c r="G3777" s="19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1</v>
      </c>
      <c r="P3777" s="14" t="str">
        <f>IFERROR(VLOOKUP($A3777,'Fielding Data'!$A:$H,MATCH(P$1,'Fielding Data'!$A$1:$H$1,0),0),"Other")</f>
        <v>P</v>
      </c>
      <c r="Q3777" s="14">
        <f>IFERROR(VLOOKUP($A3777,'Fielding Data'!$A:$H,MATCH(Q$1,'Fielding Data'!$A$1:$H$1,0),0),"Other")</f>
        <v>13</v>
      </c>
      <c r="R3777" s="14">
        <f>IFERROR(VLOOKUP($A3777,'Fielding Data'!$A:$H,MATCH(R$1,'Fielding Data'!$A$1:$H$1,0),0),"Other")</f>
        <v>21</v>
      </c>
      <c r="S3777" s="14">
        <f>IFERROR(VLOOKUP($A3777,'Fielding Data'!$A:$H,MATCH(S$1,'Fielding Data'!$A$1:$H$1,0),0),"Other")</f>
        <v>1</v>
      </c>
      <c r="T3777" s="14">
        <f>IFERROR(VLOOKUP($A3777,'Fielding Data'!$A:$H,MATCH(T$1,'Fielding Data'!$A$1:$H$1,0),0),"Other")</f>
        <v>1</v>
      </c>
      <c r="U3777" s="14">
        <f>SUMIFS('Fielding Data'!E:E,'Fielding Data'!$A:$A,'Hitting Data'!$A3777)</f>
        <v>13</v>
      </c>
      <c r="V3777" s="14">
        <f>SUMIFS('Fielding Data'!F:F,'Fielding Data'!$A:$A,'Hitting Data'!$A3777)</f>
        <v>21</v>
      </c>
      <c r="W3777" s="14">
        <f>SUMIFS('Fielding Data'!G:G,'Fielding Data'!$A:$A,'Hitting Data'!$A3777)</f>
        <v>1</v>
      </c>
      <c r="X3777" s="14">
        <f>SUMIFS('Fielding Data'!H:H,'Fielding Data'!$A:$A,'Hitting Data'!$A3777)</f>
        <v>1</v>
      </c>
    </row>
    <row r="3778" spans="1:24" x14ac:dyDescent="0.25">
      <c r="A3778" s="14" t="str">
        <f t="shared" si="58"/>
        <v>defraju012013</v>
      </c>
      <c r="B3778" s="19" t="s">
        <v>1476</v>
      </c>
      <c r="C3778" s="19">
        <v>2013</v>
      </c>
      <c r="D3778" s="19">
        <v>58</v>
      </c>
      <c r="E3778" s="19">
        <v>0</v>
      </c>
      <c r="F3778" s="19">
        <v>0</v>
      </c>
      <c r="G3778" s="19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4" t="str">
        <f>IFERROR(VLOOKUP($A3778,'Fielding Data'!$A:$H,MATCH(P$1,'Fielding Data'!$A$1:$H$1,0),0),"Other")</f>
        <v>P</v>
      </c>
      <c r="Q3778" s="14">
        <f>IFERROR(VLOOKUP($A3778,'Fielding Data'!$A:$H,MATCH(Q$1,'Fielding Data'!$A$1:$H$1,0),0),"Other")</f>
        <v>1</v>
      </c>
      <c r="R3778" s="14">
        <f>IFERROR(VLOOKUP($A3778,'Fielding Data'!$A:$H,MATCH(R$1,'Fielding Data'!$A$1:$H$1,0),0),"Other")</f>
        <v>6</v>
      </c>
      <c r="S3778" s="14">
        <f>IFERROR(VLOOKUP($A3778,'Fielding Data'!$A:$H,MATCH(S$1,'Fielding Data'!$A$1:$H$1,0),0),"Other")</f>
        <v>1</v>
      </c>
      <c r="T3778" s="14">
        <f>IFERROR(VLOOKUP($A3778,'Fielding Data'!$A:$H,MATCH(T$1,'Fielding Data'!$A$1:$H$1,0),0),"Other")</f>
        <v>1</v>
      </c>
      <c r="U3778" s="14">
        <f>SUMIFS('Fielding Data'!E:E,'Fielding Data'!$A:$A,'Hitting Data'!$A3778)</f>
        <v>1</v>
      </c>
      <c r="V3778" s="14">
        <f>SUMIFS('Fielding Data'!F:F,'Fielding Data'!$A:$A,'Hitting Data'!$A3778)</f>
        <v>6</v>
      </c>
      <c r="W3778" s="14">
        <f>SUMIFS('Fielding Data'!G:G,'Fielding Data'!$A:$A,'Hitting Data'!$A3778)</f>
        <v>1</v>
      </c>
      <c r="X3778" s="14">
        <f>SUMIFS('Fielding Data'!H:H,'Fielding Data'!$A:$A,'Hitting Data'!$A3778)</f>
        <v>1</v>
      </c>
    </row>
    <row r="3779" spans="1:24" x14ac:dyDescent="0.25">
      <c r="A3779" s="14" t="str">
        <f t="shared" ref="A3779:A3842" si="59">B3779&amp;C3779</f>
        <v>delabst012013</v>
      </c>
      <c r="B3779" s="19" t="s">
        <v>1478</v>
      </c>
      <c r="C3779" s="19">
        <v>2013</v>
      </c>
      <c r="D3779" s="19">
        <v>55</v>
      </c>
      <c r="E3779" s="19">
        <v>0</v>
      </c>
      <c r="F3779" s="19">
        <v>0</v>
      </c>
      <c r="G3779" s="19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4" t="str">
        <f>IFERROR(VLOOKUP($A3779,'Fielding Data'!$A:$H,MATCH(P$1,'Fielding Data'!$A$1:$H$1,0),0),"Other")</f>
        <v>P</v>
      </c>
      <c r="Q3779" s="14">
        <f>IFERROR(VLOOKUP($A3779,'Fielding Data'!$A:$H,MATCH(Q$1,'Fielding Data'!$A$1:$H$1,0),0),"Other")</f>
        <v>1</v>
      </c>
      <c r="R3779" s="14">
        <f>IFERROR(VLOOKUP($A3779,'Fielding Data'!$A:$H,MATCH(R$1,'Fielding Data'!$A$1:$H$1,0),0),"Other")</f>
        <v>6</v>
      </c>
      <c r="S3779" s="14">
        <f>IFERROR(VLOOKUP($A3779,'Fielding Data'!$A:$H,MATCH(S$1,'Fielding Data'!$A$1:$H$1,0),0),"Other")</f>
        <v>0</v>
      </c>
      <c r="T3779" s="14">
        <f>IFERROR(VLOOKUP($A3779,'Fielding Data'!$A:$H,MATCH(T$1,'Fielding Data'!$A$1:$H$1,0),0),"Other")</f>
        <v>0</v>
      </c>
      <c r="U3779" s="14">
        <f>SUMIFS('Fielding Data'!E:E,'Fielding Data'!$A:$A,'Hitting Data'!$A3779)</f>
        <v>1</v>
      </c>
      <c r="V3779" s="14">
        <f>SUMIFS('Fielding Data'!F:F,'Fielding Data'!$A:$A,'Hitting Data'!$A3779)</f>
        <v>6</v>
      </c>
      <c r="W3779" s="14">
        <f>SUMIFS('Fielding Data'!G:G,'Fielding Data'!$A:$A,'Hitting Data'!$A3779)</f>
        <v>0</v>
      </c>
      <c r="X3779" s="14">
        <f>SUMIFS('Fielding Data'!H:H,'Fielding Data'!$A:$A,'Hitting Data'!$A3779)</f>
        <v>0</v>
      </c>
    </row>
    <row r="3780" spans="1:24" x14ac:dyDescent="0.25">
      <c r="A3780" s="14" t="str">
        <f t="shared" si="59"/>
        <v>delarda012013</v>
      </c>
      <c r="B3780" s="19" t="s">
        <v>1479</v>
      </c>
      <c r="C3780" s="19">
        <v>2013</v>
      </c>
      <c r="D3780" s="19">
        <v>75</v>
      </c>
      <c r="E3780" s="19">
        <v>0</v>
      </c>
      <c r="F3780" s="19">
        <v>0</v>
      </c>
      <c r="G3780" s="19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4" t="str">
        <f>IFERROR(VLOOKUP($A3780,'Fielding Data'!$A:$H,MATCH(P$1,'Fielding Data'!$A$1:$H$1,0),0),"Other")</f>
        <v>P</v>
      </c>
      <c r="Q3780" s="14">
        <f>IFERROR(VLOOKUP($A3780,'Fielding Data'!$A:$H,MATCH(Q$1,'Fielding Data'!$A$1:$H$1,0),0),"Other")</f>
        <v>6</v>
      </c>
      <c r="R3780" s="14">
        <f>IFERROR(VLOOKUP($A3780,'Fielding Data'!$A:$H,MATCH(R$1,'Fielding Data'!$A$1:$H$1,0),0),"Other")</f>
        <v>12</v>
      </c>
      <c r="S3780" s="14">
        <f>IFERROR(VLOOKUP($A3780,'Fielding Data'!$A:$H,MATCH(S$1,'Fielding Data'!$A$1:$H$1,0),0),"Other")</f>
        <v>1</v>
      </c>
      <c r="T3780" s="14">
        <f>IFERROR(VLOOKUP($A3780,'Fielding Data'!$A:$H,MATCH(T$1,'Fielding Data'!$A$1:$H$1,0),0),"Other")</f>
        <v>2</v>
      </c>
      <c r="U3780" s="14">
        <f>SUMIFS('Fielding Data'!E:E,'Fielding Data'!$A:$A,'Hitting Data'!$A3780)</f>
        <v>6</v>
      </c>
      <c r="V3780" s="14">
        <f>SUMIFS('Fielding Data'!F:F,'Fielding Data'!$A:$A,'Hitting Data'!$A3780)</f>
        <v>12</v>
      </c>
      <c r="W3780" s="14">
        <f>SUMIFS('Fielding Data'!G:G,'Fielding Data'!$A:$A,'Hitting Data'!$A3780)</f>
        <v>1</v>
      </c>
      <c r="X3780" s="14">
        <f>SUMIFS('Fielding Data'!H:H,'Fielding Data'!$A:$A,'Hitting Data'!$A3780)</f>
        <v>2</v>
      </c>
    </row>
    <row r="3781" spans="1:24" x14ac:dyDescent="0.25">
      <c r="A3781" s="14" t="str">
        <f t="shared" si="59"/>
        <v>delareu012013</v>
      </c>
      <c r="B3781" s="19" t="s">
        <v>1917</v>
      </c>
      <c r="C3781" s="19">
        <v>2013</v>
      </c>
      <c r="D3781" s="19">
        <v>19</v>
      </c>
      <c r="E3781" s="19">
        <v>1</v>
      </c>
      <c r="F3781" s="19">
        <v>0</v>
      </c>
      <c r="G3781" s="19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4" t="str">
        <f>IFERROR(VLOOKUP($A3781,'Fielding Data'!$A:$H,MATCH(P$1,'Fielding Data'!$A$1:$H$1,0),0),"Other")</f>
        <v>P</v>
      </c>
      <c r="Q3781" s="14">
        <f>IFERROR(VLOOKUP($A3781,'Fielding Data'!$A:$H,MATCH(Q$1,'Fielding Data'!$A$1:$H$1,0),0),"Other")</f>
        <v>0</v>
      </c>
      <c r="R3781" s="14">
        <f>IFERROR(VLOOKUP($A3781,'Fielding Data'!$A:$H,MATCH(R$1,'Fielding Data'!$A$1:$H$1,0),0),"Other")</f>
        <v>2</v>
      </c>
      <c r="S3781" s="14">
        <f>IFERROR(VLOOKUP($A3781,'Fielding Data'!$A:$H,MATCH(S$1,'Fielding Data'!$A$1:$H$1,0),0),"Other")</f>
        <v>1</v>
      </c>
      <c r="T3781" s="14">
        <f>IFERROR(VLOOKUP($A3781,'Fielding Data'!$A:$H,MATCH(T$1,'Fielding Data'!$A$1:$H$1,0),0),"Other")</f>
        <v>0</v>
      </c>
      <c r="U3781" s="14">
        <f>SUMIFS('Fielding Data'!E:E,'Fielding Data'!$A:$A,'Hitting Data'!$A3781)</f>
        <v>0</v>
      </c>
      <c r="V3781" s="14">
        <f>SUMIFS('Fielding Data'!F:F,'Fielding Data'!$A:$A,'Hitting Data'!$A3781)</f>
        <v>2</v>
      </c>
      <c r="W3781" s="14">
        <f>SUMIFS('Fielding Data'!G:G,'Fielding Data'!$A:$A,'Hitting Data'!$A3781)</f>
        <v>1</v>
      </c>
      <c r="X3781" s="14">
        <f>SUMIFS('Fielding Data'!H:H,'Fielding Data'!$A:$A,'Hitting Data'!$A3781)</f>
        <v>0</v>
      </c>
    </row>
    <row r="3782" spans="1:24" x14ac:dyDescent="0.25">
      <c r="A3782" s="14" t="str">
        <f t="shared" si="59"/>
        <v>delarjo012013</v>
      </c>
      <c r="B3782" s="19" t="s">
        <v>438</v>
      </c>
      <c r="C3782" s="19">
        <v>2013</v>
      </c>
      <c r="D3782" s="19">
        <v>30</v>
      </c>
      <c r="E3782" s="19">
        <v>52</v>
      </c>
      <c r="F3782" s="19">
        <v>2</v>
      </c>
      <c r="G3782" s="19">
        <v>2</v>
      </c>
      <c r="H3782" s="19">
        <v>0</v>
      </c>
      <c r="I3782" s="19">
        <v>0</v>
      </c>
      <c r="J3782" s="19">
        <v>0</v>
      </c>
      <c r="K3782" s="19">
        <v>0</v>
      </c>
      <c r="L3782" s="19">
        <v>0</v>
      </c>
      <c r="M3782" s="19">
        <v>0</v>
      </c>
      <c r="N3782" s="19">
        <v>2</v>
      </c>
      <c r="O3782" s="19">
        <v>21</v>
      </c>
      <c r="P3782" s="14" t="str">
        <f>IFERROR(VLOOKUP($A3782,'Fielding Data'!$A:$H,MATCH(P$1,'Fielding Data'!$A$1:$H$1,0),0),"Other")</f>
        <v>P</v>
      </c>
      <c r="Q3782" s="14">
        <f>IFERROR(VLOOKUP($A3782,'Fielding Data'!$A:$H,MATCH(Q$1,'Fielding Data'!$A$1:$H$1,0),0),"Other")</f>
        <v>7</v>
      </c>
      <c r="R3782" s="14">
        <f>IFERROR(VLOOKUP($A3782,'Fielding Data'!$A:$H,MATCH(R$1,'Fielding Data'!$A$1:$H$1,0),0),"Other")</f>
        <v>30</v>
      </c>
      <c r="S3782" s="14">
        <f>IFERROR(VLOOKUP($A3782,'Fielding Data'!$A:$H,MATCH(S$1,'Fielding Data'!$A$1:$H$1,0),0),"Other")</f>
        <v>1</v>
      </c>
      <c r="T3782" s="14">
        <f>IFERROR(VLOOKUP($A3782,'Fielding Data'!$A:$H,MATCH(T$1,'Fielding Data'!$A$1:$H$1,0),0),"Other")</f>
        <v>2</v>
      </c>
      <c r="U3782" s="14">
        <f>SUMIFS('Fielding Data'!E:E,'Fielding Data'!$A:$A,'Hitting Data'!$A3782)</f>
        <v>7</v>
      </c>
      <c r="V3782" s="14">
        <f>SUMIFS('Fielding Data'!F:F,'Fielding Data'!$A:$A,'Hitting Data'!$A3782)</f>
        <v>30</v>
      </c>
      <c r="W3782" s="14">
        <f>SUMIFS('Fielding Data'!G:G,'Fielding Data'!$A:$A,'Hitting Data'!$A3782)</f>
        <v>1</v>
      </c>
      <c r="X3782" s="14">
        <f>SUMIFS('Fielding Data'!H:H,'Fielding Data'!$A:$A,'Hitting Data'!$A3782)</f>
        <v>2</v>
      </c>
    </row>
    <row r="3783" spans="1:24" x14ac:dyDescent="0.25">
      <c r="A3783" s="14" t="str">
        <f t="shared" si="59"/>
        <v>delarru012013</v>
      </c>
      <c r="B3783" s="19" t="s">
        <v>1480</v>
      </c>
      <c r="C3783" s="19">
        <v>2013</v>
      </c>
      <c r="D3783" s="19">
        <v>11</v>
      </c>
      <c r="E3783" s="19">
        <v>0</v>
      </c>
      <c r="F3783" s="19">
        <v>0</v>
      </c>
      <c r="G3783" s="19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4" t="str">
        <f>IFERROR(VLOOKUP($A3783,'Fielding Data'!$A:$H,MATCH(P$1,'Fielding Data'!$A$1:$H$1,0),0),"Other")</f>
        <v>P</v>
      </c>
      <c r="Q3783" s="14">
        <f>IFERROR(VLOOKUP($A3783,'Fielding Data'!$A:$H,MATCH(Q$1,'Fielding Data'!$A$1:$H$1,0),0),"Other")</f>
        <v>1</v>
      </c>
      <c r="R3783" s="14">
        <f>IFERROR(VLOOKUP($A3783,'Fielding Data'!$A:$H,MATCH(R$1,'Fielding Data'!$A$1:$H$1,0),0),"Other")</f>
        <v>1</v>
      </c>
      <c r="S3783" s="14">
        <f>IFERROR(VLOOKUP($A3783,'Fielding Data'!$A:$H,MATCH(S$1,'Fielding Data'!$A$1:$H$1,0),0),"Other")</f>
        <v>1</v>
      </c>
      <c r="T3783" s="14">
        <f>IFERROR(VLOOKUP($A3783,'Fielding Data'!$A:$H,MATCH(T$1,'Fielding Data'!$A$1:$H$1,0),0),"Other")</f>
        <v>0</v>
      </c>
      <c r="U3783" s="14">
        <f>SUMIFS('Fielding Data'!E:E,'Fielding Data'!$A:$A,'Hitting Data'!$A3783)</f>
        <v>1</v>
      </c>
      <c r="V3783" s="14">
        <f>SUMIFS('Fielding Data'!F:F,'Fielding Data'!$A:$A,'Hitting Data'!$A3783)</f>
        <v>1</v>
      </c>
      <c r="W3783" s="14">
        <f>SUMIFS('Fielding Data'!G:G,'Fielding Data'!$A:$A,'Hitting Data'!$A3783)</f>
        <v>1</v>
      </c>
      <c r="X3783" s="14">
        <f>SUMIFS('Fielding Data'!H:H,'Fielding Data'!$A:$A,'Hitting Data'!$A3783)</f>
        <v>0</v>
      </c>
    </row>
    <row r="3784" spans="1:24" x14ac:dyDescent="0.25">
      <c r="A3784" s="14" t="str">
        <f t="shared" si="59"/>
        <v>delatjo012013</v>
      </c>
      <c r="B3784" s="19" t="s">
        <v>1918</v>
      </c>
      <c r="C3784" s="19">
        <v>2013</v>
      </c>
      <c r="D3784" s="19">
        <v>7</v>
      </c>
      <c r="E3784" s="19">
        <v>0</v>
      </c>
      <c r="F3784" s="19">
        <v>0</v>
      </c>
      <c r="G3784" s="19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4" t="str">
        <f>IFERROR(VLOOKUP($A3784,'Fielding Data'!$A:$H,MATCH(P$1,'Fielding Data'!$A$1:$H$1,0),0),"Other")</f>
        <v>P</v>
      </c>
      <c r="Q3784" s="14">
        <f>IFERROR(VLOOKUP($A3784,'Fielding Data'!$A:$H,MATCH(Q$1,'Fielding Data'!$A$1:$H$1,0),0),"Other")</f>
        <v>1</v>
      </c>
      <c r="R3784" s="14">
        <f>IFERROR(VLOOKUP($A3784,'Fielding Data'!$A:$H,MATCH(R$1,'Fielding Data'!$A$1:$H$1,0),0),"Other")</f>
        <v>0</v>
      </c>
      <c r="S3784" s="14">
        <f>IFERROR(VLOOKUP($A3784,'Fielding Data'!$A:$H,MATCH(S$1,'Fielding Data'!$A$1:$H$1,0),0),"Other")</f>
        <v>0</v>
      </c>
      <c r="T3784" s="14">
        <f>IFERROR(VLOOKUP($A3784,'Fielding Data'!$A:$H,MATCH(T$1,'Fielding Data'!$A$1:$H$1,0),0),"Other")</f>
        <v>0</v>
      </c>
      <c r="U3784" s="14">
        <f>SUMIFS('Fielding Data'!E:E,'Fielding Data'!$A:$A,'Hitting Data'!$A3784)</f>
        <v>1</v>
      </c>
      <c r="V3784" s="14">
        <f>SUMIFS('Fielding Data'!F:F,'Fielding Data'!$A:$A,'Hitting Data'!$A3784)</f>
        <v>0</v>
      </c>
      <c r="W3784" s="14">
        <f>SUMIFS('Fielding Data'!G:G,'Fielding Data'!$A:$A,'Hitting Data'!$A3784)</f>
        <v>0</v>
      </c>
      <c r="X3784" s="14">
        <f>SUMIFS('Fielding Data'!H:H,'Fielding Data'!$A:$A,'Hitting Data'!$A3784)</f>
        <v>0</v>
      </c>
    </row>
    <row r="3785" spans="1:24" x14ac:dyDescent="0.25">
      <c r="A3785" s="14" t="str">
        <f t="shared" si="59"/>
        <v>deleojo022013</v>
      </c>
      <c r="B3785" s="19" t="s">
        <v>1919</v>
      </c>
      <c r="C3785" s="19">
        <v>2013</v>
      </c>
      <c r="D3785" s="19">
        <v>11</v>
      </c>
      <c r="E3785" s="19">
        <v>0</v>
      </c>
      <c r="F3785" s="19">
        <v>0</v>
      </c>
      <c r="G3785" s="19">
        <v>0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4" t="str">
        <f>IFERROR(VLOOKUP($A3785,'Fielding Data'!$A:$H,MATCH(P$1,'Fielding Data'!$A$1:$H$1,0),0),"Other")</f>
        <v>P</v>
      </c>
      <c r="Q3785" s="14">
        <f>IFERROR(VLOOKUP($A3785,'Fielding Data'!$A:$H,MATCH(Q$1,'Fielding Data'!$A$1:$H$1,0),0),"Other")</f>
        <v>1</v>
      </c>
      <c r="R3785" s="14">
        <f>IFERROR(VLOOKUP($A3785,'Fielding Data'!$A:$H,MATCH(R$1,'Fielding Data'!$A$1:$H$1,0),0),"Other")</f>
        <v>1</v>
      </c>
      <c r="S3785" s="14">
        <f>IFERROR(VLOOKUP($A3785,'Fielding Data'!$A:$H,MATCH(S$1,'Fielding Data'!$A$1:$H$1,0),0),"Other")</f>
        <v>0</v>
      </c>
      <c r="T3785" s="14">
        <f>IFERROR(VLOOKUP($A3785,'Fielding Data'!$A:$H,MATCH(T$1,'Fielding Data'!$A$1:$H$1,0),0),"Other")</f>
        <v>0</v>
      </c>
      <c r="U3785" s="14">
        <f>SUMIFS('Fielding Data'!E:E,'Fielding Data'!$A:$A,'Hitting Data'!$A3785)</f>
        <v>1</v>
      </c>
      <c r="V3785" s="14">
        <f>SUMIFS('Fielding Data'!F:F,'Fielding Data'!$A:$A,'Hitting Data'!$A3785)</f>
        <v>1</v>
      </c>
      <c r="W3785" s="14">
        <f>SUMIFS('Fielding Data'!G:G,'Fielding Data'!$A:$A,'Hitting Data'!$A3785)</f>
        <v>0</v>
      </c>
      <c r="X3785" s="14">
        <f>SUMIFS('Fielding Data'!H:H,'Fielding Data'!$A:$A,'Hitting Data'!$A3785)</f>
        <v>0</v>
      </c>
    </row>
    <row r="3786" spans="1:24" x14ac:dyDescent="0.25">
      <c r="A3786" s="14" t="str">
        <f t="shared" si="59"/>
        <v>delgara012013</v>
      </c>
      <c r="B3786" s="19" t="s">
        <v>1481</v>
      </c>
      <c r="C3786" s="19">
        <v>2013</v>
      </c>
      <c r="D3786" s="19">
        <v>21</v>
      </c>
      <c r="E3786" s="19">
        <v>32</v>
      </c>
      <c r="F3786" s="19">
        <v>2</v>
      </c>
      <c r="G3786" s="19">
        <v>7</v>
      </c>
      <c r="H3786" s="19">
        <v>0</v>
      </c>
      <c r="I3786" s="19">
        <v>0</v>
      </c>
      <c r="J3786" s="19">
        <v>0</v>
      </c>
      <c r="K3786" s="19">
        <v>1</v>
      </c>
      <c r="L3786" s="19">
        <v>0</v>
      </c>
      <c r="M3786" s="19">
        <v>0</v>
      </c>
      <c r="N3786" s="19">
        <v>1</v>
      </c>
      <c r="O3786" s="19">
        <v>13</v>
      </c>
      <c r="P3786" s="14" t="str">
        <f>IFERROR(VLOOKUP($A3786,'Fielding Data'!$A:$H,MATCH(P$1,'Fielding Data'!$A$1:$H$1,0),0),"Other")</f>
        <v>P</v>
      </c>
      <c r="Q3786" s="14">
        <f>IFERROR(VLOOKUP($A3786,'Fielding Data'!$A:$H,MATCH(Q$1,'Fielding Data'!$A$1:$H$1,0),0),"Other")</f>
        <v>6</v>
      </c>
      <c r="R3786" s="14">
        <f>IFERROR(VLOOKUP($A3786,'Fielding Data'!$A:$H,MATCH(R$1,'Fielding Data'!$A$1:$H$1,0),0),"Other")</f>
        <v>10</v>
      </c>
      <c r="S3786" s="14">
        <f>IFERROR(VLOOKUP($A3786,'Fielding Data'!$A:$H,MATCH(S$1,'Fielding Data'!$A$1:$H$1,0),0),"Other")</f>
        <v>1</v>
      </c>
      <c r="T3786" s="14">
        <f>IFERROR(VLOOKUP($A3786,'Fielding Data'!$A:$H,MATCH(T$1,'Fielding Data'!$A$1:$H$1,0),0),"Other")</f>
        <v>1</v>
      </c>
      <c r="U3786" s="14">
        <f>SUMIFS('Fielding Data'!E:E,'Fielding Data'!$A:$A,'Hitting Data'!$A3786)</f>
        <v>6</v>
      </c>
      <c r="V3786" s="14">
        <f>SUMIFS('Fielding Data'!F:F,'Fielding Data'!$A:$A,'Hitting Data'!$A3786)</f>
        <v>10</v>
      </c>
      <c r="W3786" s="14">
        <f>SUMIFS('Fielding Data'!G:G,'Fielding Data'!$A:$A,'Hitting Data'!$A3786)</f>
        <v>1</v>
      </c>
      <c r="X3786" s="14">
        <f>SUMIFS('Fielding Data'!H:H,'Fielding Data'!$A:$A,'Hitting Data'!$A3786)</f>
        <v>1</v>
      </c>
    </row>
    <row r="3787" spans="1:24" x14ac:dyDescent="0.25">
      <c r="A3787" s="14" t="str">
        <f t="shared" si="59"/>
        <v>dempsry012013</v>
      </c>
      <c r="B3787" s="19" t="s">
        <v>87</v>
      </c>
      <c r="C3787" s="19">
        <v>2013</v>
      </c>
      <c r="D3787" s="19">
        <v>32</v>
      </c>
      <c r="E3787" s="19">
        <v>0</v>
      </c>
      <c r="F3787" s="19">
        <v>0</v>
      </c>
      <c r="G3787" s="19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4" t="str">
        <f>IFERROR(VLOOKUP($A3787,'Fielding Data'!$A:$H,MATCH(P$1,'Fielding Data'!$A$1:$H$1,0),0),"Other")</f>
        <v>P</v>
      </c>
      <c r="Q3787" s="14">
        <f>IFERROR(VLOOKUP($A3787,'Fielding Data'!$A:$H,MATCH(Q$1,'Fielding Data'!$A$1:$H$1,0),0),"Other")</f>
        <v>12</v>
      </c>
      <c r="R3787" s="14">
        <f>IFERROR(VLOOKUP($A3787,'Fielding Data'!$A:$H,MATCH(R$1,'Fielding Data'!$A$1:$H$1,0),0),"Other")</f>
        <v>19</v>
      </c>
      <c r="S3787" s="14">
        <f>IFERROR(VLOOKUP($A3787,'Fielding Data'!$A:$H,MATCH(S$1,'Fielding Data'!$A$1:$H$1,0),0),"Other")</f>
        <v>3</v>
      </c>
      <c r="T3787" s="14">
        <f>IFERROR(VLOOKUP($A3787,'Fielding Data'!$A:$H,MATCH(T$1,'Fielding Data'!$A$1:$H$1,0),0),"Other")</f>
        <v>2</v>
      </c>
      <c r="U3787" s="14">
        <f>SUMIFS('Fielding Data'!E:E,'Fielding Data'!$A:$A,'Hitting Data'!$A3787)</f>
        <v>12</v>
      </c>
      <c r="V3787" s="14">
        <f>SUMIFS('Fielding Data'!F:F,'Fielding Data'!$A:$A,'Hitting Data'!$A3787)</f>
        <v>19</v>
      </c>
      <c r="W3787" s="14">
        <f>SUMIFS('Fielding Data'!G:G,'Fielding Data'!$A:$A,'Hitting Data'!$A3787)</f>
        <v>3</v>
      </c>
      <c r="X3787" s="14">
        <f>SUMIFS('Fielding Data'!H:H,'Fielding Data'!$A:$A,'Hitting Data'!$A3787)</f>
        <v>2</v>
      </c>
    </row>
    <row r="3788" spans="1:24" x14ac:dyDescent="0.25">
      <c r="A3788" s="14" t="str">
        <f t="shared" si="59"/>
        <v>dendema012013</v>
      </c>
      <c r="B3788" s="19" t="s">
        <v>1920</v>
      </c>
      <c r="C3788" s="19">
        <v>2013</v>
      </c>
      <c r="D3788" s="19">
        <v>27</v>
      </c>
      <c r="E3788" s="19">
        <v>58</v>
      </c>
      <c r="F3788" s="19">
        <v>7</v>
      </c>
      <c r="G3788" s="19">
        <v>12</v>
      </c>
      <c r="H3788" s="19">
        <v>1</v>
      </c>
      <c r="I3788" s="19">
        <v>0</v>
      </c>
      <c r="J3788" s="19">
        <v>1</v>
      </c>
      <c r="K3788" s="19">
        <v>6</v>
      </c>
      <c r="L3788" s="19">
        <v>4</v>
      </c>
      <c r="M3788" s="19">
        <v>1</v>
      </c>
      <c r="N3788" s="19">
        <v>4</v>
      </c>
      <c r="O3788" s="19">
        <v>23</v>
      </c>
      <c r="P3788" s="14" t="str">
        <f>IFERROR(VLOOKUP($A3788,'Fielding Data'!$A:$H,MATCH(P$1,'Fielding Data'!$A$1:$H$1,0),0),"Other")</f>
        <v>CF</v>
      </c>
      <c r="Q3788" s="14">
        <f>IFERROR(VLOOKUP($A3788,'Fielding Data'!$A:$H,MATCH(Q$1,'Fielding Data'!$A$1:$H$1,0),0),"Other")</f>
        <v>0</v>
      </c>
      <c r="R3788" s="14">
        <f>IFERROR(VLOOKUP($A3788,'Fielding Data'!$A:$H,MATCH(R$1,'Fielding Data'!$A$1:$H$1,0),0),"Other")</f>
        <v>0</v>
      </c>
      <c r="S3788" s="14">
        <f>IFERROR(VLOOKUP($A3788,'Fielding Data'!$A:$H,MATCH(S$1,'Fielding Data'!$A$1:$H$1,0),0),"Other")</f>
        <v>0</v>
      </c>
      <c r="T3788" s="14">
        <f>IFERROR(VLOOKUP($A3788,'Fielding Data'!$A:$H,MATCH(T$1,'Fielding Data'!$A$1:$H$1,0),0),"Other")</f>
        <v>0</v>
      </c>
      <c r="U3788" s="14">
        <f>SUMIFS('Fielding Data'!E:E,'Fielding Data'!$A:$A,'Hitting Data'!$A3788)</f>
        <v>34</v>
      </c>
      <c r="V3788" s="14">
        <f>SUMIFS('Fielding Data'!F:F,'Fielding Data'!$A:$A,'Hitting Data'!$A3788)</f>
        <v>0</v>
      </c>
      <c r="W3788" s="14">
        <f>SUMIFS('Fielding Data'!G:G,'Fielding Data'!$A:$A,'Hitting Data'!$A3788)</f>
        <v>0</v>
      </c>
      <c r="X3788" s="14">
        <f>SUMIFS('Fielding Data'!H:H,'Fielding Data'!$A:$A,'Hitting Data'!$A3788)</f>
        <v>0</v>
      </c>
    </row>
    <row r="3789" spans="1:24" x14ac:dyDescent="0.25">
      <c r="A3789" s="14" t="str">
        <f t="shared" si="59"/>
        <v>denorch012013</v>
      </c>
      <c r="B3789" s="19" t="s">
        <v>533</v>
      </c>
      <c r="C3789" s="19">
        <v>2013</v>
      </c>
      <c r="D3789" s="19">
        <v>144</v>
      </c>
      <c r="E3789" s="19">
        <v>473</v>
      </c>
      <c r="F3789" s="19">
        <v>67</v>
      </c>
      <c r="G3789" s="19">
        <v>132</v>
      </c>
      <c r="H3789" s="19">
        <v>21</v>
      </c>
      <c r="I3789" s="19">
        <v>2</v>
      </c>
      <c r="J3789" s="19">
        <v>10</v>
      </c>
      <c r="K3789" s="19">
        <v>47</v>
      </c>
      <c r="L3789" s="19">
        <v>11</v>
      </c>
      <c r="M3789" s="19">
        <v>0</v>
      </c>
      <c r="N3789" s="19">
        <v>42</v>
      </c>
      <c r="O3789" s="19">
        <v>84</v>
      </c>
      <c r="P3789" s="14" t="str">
        <f>IFERROR(VLOOKUP($A3789,'Fielding Data'!$A:$H,MATCH(P$1,'Fielding Data'!$A$1:$H$1,0),0),"Other")</f>
        <v>CF</v>
      </c>
      <c r="Q3789" s="14">
        <f>IFERROR(VLOOKUP($A3789,'Fielding Data'!$A:$H,MATCH(Q$1,'Fielding Data'!$A$1:$H$1,0),0),"Other")</f>
        <v>0</v>
      </c>
      <c r="R3789" s="14">
        <f>IFERROR(VLOOKUP($A3789,'Fielding Data'!$A:$H,MATCH(R$1,'Fielding Data'!$A$1:$H$1,0),0),"Other")</f>
        <v>0</v>
      </c>
      <c r="S3789" s="14">
        <f>IFERROR(VLOOKUP($A3789,'Fielding Data'!$A:$H,MATCH(S$1,'Fielding Data'!$A$1:$H$1,0),0),"Other")</f>
        <v>0</v>
      </c>
      <c r="T3789" s="14">
        <f>IFERROR(VLOOKUP($A3789,'Fielding Data'!$A:$H,MATCH(T$1,'Fielding Data'!$A$1:$H$1,0),0),"Other")</f>
        <v>0</v>
      </c>
      <c r="U3789" s="14">
        <f>SUMIFS('Fielding Data'!E:E,'Fielding Data'!$A:$A,'Hitting Data'!$A3789)</f>
        <v>247</v>
      </c>
      <c r="V3789" s="14">
        <f>SUMIFS('Fielding Data'!F:F,'Fielding Data'!$A:$A,'Hitting Data'!$A3789)</f>
        <v>13</v>
      </c>
      <c r="W3789" s="14">
        <f>SUMIFS('Fielding Data'!G:G,'Fielding Data'!$A:$A,'Hitting Data'!$A3789)</f>
        <v>5</v>
      </c>
      <c r="X3789" s="14">
        <f>SUMIFS('Fielding Data'!H:H,'Fielding Data'!$A:$A,'Hitting Data'!$A3789)</f>
        <v>3</v>
      </c>
    </row>
    <row r="3790" spans="1:24" x14ac:dyDescent="0.25">
      <c r="A3790" s="14" t="str">
        <f t="shared" si="59"/>
        <v>derosma012013</v>
      </c>
      <c r="B3790" s="19" t="s">
        <v>88</v>
      </c>
      <c r="C3790" s="19">
        <v>2013</v>
      </c>
      <c r="D3790" s="19">
        <v>88</v>
      </c>
      <c r="E3790" s="19">
        <v>204</v>
      </c>
      <c r="F3790" s="19">
        <v>23</v>
      </c>
      <c r="G3790" s="19">
        <v>48</v>
      </c>
      <c r="H3790" s="19">
        <v>12</v>
      </c>
      <c r="I3790" s="19">
        <v>1</v>
      </c>
      <c r="J3790" s="19">
        <v>7</v>
      </c>
      <c r="K3790" s="19">
        <v>36</v>
      </c>
      <c r="L3790" s="19">
        <v>0</v>
      </c>
      <c r="M3790" s="19">
        <v>0</v>
      </c>
      <c r="N3790" s="19">
        <v>28</v>
      </c>
      <c r="O3790" s="19">
        <v>49</v>
      </c>
      <c r="P3790" s="14" t="str">
        <f>IFERROR(VLOOKUP($A3790,'Fielding Data'!$A:$H,MATCH(P$1,'Fielding Data'!$A$1:$H$1,0),0),"Other")</f>
        <v>1B</v>
      </c>
      <c r="Q3790" s="14">
        <f>IFERROR(VLOOKUP($A3790,'Fielding Data'!$A:$H,MATCH(Q$1,'Fielding Data'!$A$1:$H$1,0),0),"Other")</f>
        <v>82</v>
      </c>
      <c r="R3790" s="14">
        <f>IFERROR(VLOOKUP($A3790,'Fielding Data'!$A:$H,MATCH(R$1,'Fielding Data'!$A$1:$H$1,0),0),"Other")</f>
        <v>9</v>
      </c>
      <c r="S3790" s="14">
        <f>IFERROR(VLOOKUP($A3790,'Fielding Data'!$A:$H,MATCH(S$1,'Fielding Data'!$A$1:$H$1,0),0),"Other")</f>
        <v>0</v>
      </c>
      <c r="T3790" s="14">
        <f>IFERROR(VLOOKUP($A3790,'Fielding Data'!$A:$H,MATCH(T$1,'Fielding Data'!$A$1:$H$1,0),0),"Other")</f>
        <v>7</v>
      </c>
      <c r="U3790" s="14">
        <f>SUMIFS('Fielding Data'!E:E,'Fielding Data'!$A:$A,'Hitting Data'!$A3790)</f>
        <v>123</v>
      </c>
      <c r="V3790" s="14">
        <f>SUMIFS('Fielding Data'!F:F,'Fielding Data'!$A:$A,'Hitting Data'!$A3790)</f>
        <v>86</v>
      </c>
      <c r="W3790" s="14">
        <f>SUMIFS('Fielding Data'!G:G,'Fielding Data'!$A:$A,'Hitting Data'!$A3790)</f>
        <v>4</v>
      </c>
      <c r="X3790" s="14">
        <f>SUMIFS('Fielding Data'!H:H,'Fielding Data'!$A:$A,'Hitting Data'!$A3790)</f>
        <v>17</v>
      </c>
    </row>
    <row r="3791" spans="1:24" x14ac:dyDescent="0.25">
      <c r="A3791" s="14" t="str">
        <f t="shared" si="59"/>
        <v>descada012013</v>
      </c>
      <c r="B3791" s="19" t="s">
        <v>1264</v>
      </c>
      <c r="C3791" s="19">
        <v>2013</v>
      </c>
      <c r="D3791" s="19">
        <v>123</v>
      </c>
      <c r="E3791" s="19">
        <v>328</v>
      </c>
      <c r="F3791" s="19">
        <v>43</v>
      </c>
      <c r="G3791" s="19">
        <v>78</v>
      </c>
      <c r="H3791" s="19">
        <v>25</v>
      </c>
      <c r="I3791" s="19">
        <v>1</v>
      </c>
      <c r="J3791" s="19">
        <v>5</v>
      </c>
      <c r="K3791" s="19">
        <v>43</v>
      </c>
      <c r="L3791" s="19">
        <v>6</v>
      </c>
      <c r="M3791" s="19">
        <v>3</v>
      </c>
      <c r="N3791" s="19">
        <v>22</v>
      </c>
      <c r="O3791" s="19">
        <v>56</v>
      </c>
      <c r="P3791" s="14" t="str">
        <f>IFERROR(VLOOKUP($A3791,'Fielding Data'!$A:$H,MATCH(P$1,'Fielding Data'!$A$1:$H$1,0),0),"Other")</f>
        <v>2B</v>
      </c>
      <c r="Q3791" s="14">
        <f>IFERROR(VLOOKUP($A3791,'Fielding Data'!$A:$H,MATCH(Q$1,'Fielding Data'!$A$1:$H$1,0),0),"Other")</f>
        <v>55</v>
      </c>
      <c r="R3791" s="14">
        <f>IFERROR(VLOOKUP($A3791,'Fielding Data'!$A:$H,MATCH(R$1,'Fielding Data'!$A$1:$H$1,0),0),"Other")</f>
        <v>92</v>
      </c>
      <c r="S3791" s="14">
        <f>IFERROR(VLOOKUP($A3791,'Fielding Data'!$A:$H,MATCH(S$1,'Fielding Data'!$A$1:$H$1,0),0),"Other")</f>
        <v>4</v>
      </c>
      <c r="T3791" s="14">
        <f>IFERROR(VLOOKUP($A3791,'Fielding Data'!$A:$H,MATCH(T$1,'Fielding Data'!$A$1:$H$1,0),0),"Other")</f>
        <v>22</v>
      </c>
      <c r="U3791" s="14">
        <f>SUMIFS('Fielding Data'!E:E,'Fielding Data'!$A:$A,'Hitting Data'!$A3791)</f>
        <v>112</v>
      </c>
      <c r="V3791" s="14">
        <f>SUMIFS('Fielding Data'!F:F,'Fielding Data'!$A:$A,'Hitting Data'!$A3791)</f>
        <v>256</v>
      </c>
      <c r="W3791" s="14">
        <f>SUMIFS('Fielding Data'!G:G,'Fielding Data'!$A:$A,'Hitting Data'!$A3791)</f>
        <v>14</v>
      </c>
      <c r="X3791" s="14">
        <f>SUMIFS('Fielding Data'!H:H,'Fielding Data'!$A:$A,'Hitting Data'!$A3791)</f>
        <v>54</v>
      </c>
    </row>
    <row r="3792" spans="1:24" x14ac:dyDescent="0.25">
      <c r="A3792" s="14" t="str">
        <f t="shared" si="59"/>
        <v>desmoia012013</v>
      </c>
      <c r="B3792" s="19" t="s">
        <v>1074</v>
      </c>
      <c r="C3792" s="19">
        <v>2013</v>
      </c>
      <c r="D3792" s="19">
        <v>158</v>
      </c>
      <c r="E3792" s="19">
        <v>600</v>
      </c>
      <c r="F3792" s="19">
        <v>77</v>
      </c>
      <c r="G3792" s="19">
        <v>168</v>
      </c>
      <c r="H3792" s="19">
        <v>38</v>
      </c>
      <c r="I3792" s="19">
        <v>3</v>
      </c>
      <c r="J3792" s="19">
        <v>20</v>
      </c>
      <c r="K3792" s="19">
        <v>80</v>
      </c>
      <c r="L3792" s="19">
        <v>21</v>
      </c>
      <c r="M3792" s="19">
        <v>6</v>
      </c>
      <c r="N3792" s="19">
        <v>43</v>
      </c>
      <c r="O3792" s="19">
        <v>145</v>
      </c>
      <c r="P3792" s="14" t="str">
        <f>IFERROR(VLOOKUP($A3792,'Fielding Data'!$A:$H,MATCH(P$1,'Fielding Data'!$A$1:$H$1,0),0),"Other")</f>
        <v>SS</v>
      </c>
      <c r="Q3792" s="14">
        <f>IFERROR(VLOOKUP($A3792,'Fielding Data'!$A:$H,MATCH(Q$1,'Fielding Data'!$A$1:$H$1,0),0),"Other")</f>
        <v>234</v>
      </c>
      <c r="R3792" s="14">
        <f>IFERROR(VLOOKUP($A3792,'Fielding Data'!$A:$H,MATCH(R$1,'Fielding Data'!$A$1:$H$1,0),0),"Other")</f>
        <v>446</v>
      </c>
      <c r="S3792" s="14">
        <f>IFERROR(VLOOKUP($A3792,'Fielding Data'!$A:$H,MATCH(S$1,'Fielding Data'!$A$1:$H$1,0),0),"Other")</f>
        <v>20</v>
      </c>
      <c r="T3792" s="14">
        <f>IFERROR(VLOOKUP($A3792,'Fielding Data'!$A:$H,MATCH(T$1,'Fielding Data'!$A$1:$H$1,0),0),"Other")</f>
        <v>96</v>
      </c>
      <c r="U3792" s="14">
        <f>SUMIFS('Fielding Data'!E:E,'Fielding Data'!$A:$A,'Hitting Data'!$A3792)</f>
        <v>234</v>
      </c>
      <c r="V3792" s="14">
        <f>SUMIFS('Fielding Data'!F:F,'Fielding Data'!$A:$A,'Hitting Data'!$A3792)</f>
        <v>446</v>
      </c>
      <c r="W3792" s="14">
        <f>SUMIFS('Fielding Data'!G:G,'Fielding Data'!$A:$A,'Hitting Data'!$A3792)</f>
        <v>20</v>
      </c>
      <c r="X3792" s="14">
        <f>SUMIFS('Fielding Data'!H:H,'Fielding Data'!$A:$A,'Hitting Data'!$A3792)</f>
        <v>96</v>
      </c>
    </row>
    <row r="3793" spans="1:24" x14ac:dyDescent="0.25">
      <c r="A3793" s="14" t="str">
        <f t="shared" si="59"/>
        <v>detwiro012013</v>
      </c>
      <c r="B3793" s="19" t="s">
        <v>778</v>
      </c>
      <c r="C3793" s="19">
        <v>2013</v>
      </c>
      <c r="D3793" s="19">
        <v>13</v>
      </c>
      <c r="E3793" s="19">
        <v>22</v>
      </c>
      <c r="F3793" s="19">
        <v>1</v>
      </c>
      <c r="G3793" s="19">
        <v>2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1</v>
      </c>
      <c r="O3793" s="19">
        <v>17</v>
      </c>
      <c r="P3793" s="14" t="str">
        <f>IFERROR(VLOOKUP($A3793,'Fielding Data'!$A:$H,MATCH(P$1,'Fielding Data'!$A$1:$H$1,0),0),"Other")</f>
        <v>P</v>
      </c>
      <c r="Q3793" s="14">
        <f>IFERROR(VLOOKUP($A3793,'Fielding Data'!$A:$H,MATCH(Q$1,'Fielding Data'!$A$1:$H$1,0),0),"Other")</f>
        <v>4</v>
      </c>
      <c r="R3793" s="14">
        <f>IFERROR(VLOOKUP($A3793,'Fielding Data'!$A:$H,MATCH(R$1,'Fielding Data'!$A$1:$H$1,0),0),"Other")</f>
        <v>7</v>
      </c>
      <c r="S3793" s="14">
        <f>IFERROR(VLOOKUP($A3793,'Fielding Data'!$A:$H,MATCH(S$1,'Fielding Data'!$A$1:$H$1,0),0),"Other")</f>
        <v>0</v>
      </c>
      <c r="T3793" s="14">
        <f>IFERROR(VLOOKUP($A3793,'Fielding Data'!$A:$H,MATCH(T$1,'Fielding Data'!$A$1:$H$1,0),0),"Other")</f>
        <v>1</v>
      </c>
      <c r="U3793" s="14">
        <f>SUMIFS('Fielding Data'!E:E,'Fielding Data'!$A:$A,'Hitting Data'!$A3793)</f>
        <v>4</v>
      </c>
      <c r="V3793" s="14">
        <f>SUMIFS('Fielding Data'!F:F,'Fielding Data'!$A:$A,'Hitting Data'!$A3793)</f>
        <v>7</v>
      </c>
      <c r="W3793" s="14">
        <f>SUMIFS('Fielding Data'!G:G,'Fielding Data'!$A:$A,'Hitting Data'!$A3793)</f>
        <v>0</v>
      </c>
      <c r="X3793" s="14">
        <f>SUMIFS('Fielding Data'!H:H,'Fielding Data'!$A:$A,'Hitting Data'!$A3793)</f>
        <v>1</v>
      </c>
    </row>
    <row r="3794" spans="1:24" x14ac:dyDescent="0.25">
      <c r="A3794" s="14" t="str">
        <f t="shared" si="59"/>
        <v>devrico012013</v>
      </c>
      <c r="B3794" s="19" t="s">
        <v>1698</v>
      </c>
      <c r="C3794" s="19">
        <v>2013</v>
      </c>
      <c r="D3794" s="19">
        <v>4</v>
      </c>
      <c r="E3794" s="19">
        <v>0</v>
      </c>
      <c r="F3794" s="19">
        <v>0</v>
      </c>
      <c r="G3794" s="19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4" t="str">
        <f>IFERROR(VLOOKUP($A3794,'Fielding Data'!$A:$H,MATCH(P$1,'Fielding Data'!$A$1:$H$1,0),0),"Other")</f>
        <v>P</v>
      </c>
      <c r="Q3794" s="14">
        <f>IFERROR(VLOOKUP($A3794,'Fielding Data'!$A:$H,MATCH(Q$1,'Fielding Data'!$A$1:$H$1,0),0),"Other")</f>
        <v>1</v>
      </c>
      <c r="R3794" s="14">
        <f>IFERROR(VLOOKUP($A3794,'Fielding Data'!$A:$H,MATCH(R$1,'Fielding Data'!$A$1:$H$1,0),0),"Other")</f>
        <v>2</v>
      </c>
      <c r="S3794" s="14">
        <f>IFERROR(VLOOKUP($A3794,'Fielding Data'!$A:$H,MATCH(S$1,'Fielding Data'!$A$1:$H$1,0),0),"Other")</f>
        <v>0</v>
      </c>
      <c r="T3794" s="14">
        <f>IFERROR(VLOOKUP($A3794,'Fielding Data'!$A:$H,MATCH(T$1,'Fielding Data'!$A$1:$H$1,0),0),"Other")</f>
        <v>0</v>
      </c>
      <c r="U3794" s="14">
        <f>SUMIFS('Fielding Data'!E:E,'Fielding Data'!$A:$A,'Hitting Data'!$A3794)</f>
        <v>1</v>
      </c>
      <c r="V3794" s="14">
        <f>SUMIFS('Fielding Data'!F:F,'Fielding Data'!$A:$A,'Hitting Data'!$A3794)</f>
        <v>2</v>
      </c>
      <c r="W3794" s="14">
        <f>SUMIFS('Fielding Data'!G:G,'Fielding Data'!$A:$A,'Hitting Data'!$A3794)</f>
        <v>0</v>
      </c>
      <c r="X3794" s="14">
        <f>SUMIFS('Fielding Data'!H:H,'Fielding Data'!$A:$A,'Hitting Data'!$A3794)</f>
        <v>0</v>
      </c>
    </row>
    <row r="3795" spans="1:24" x14ac:dyDescent="0.25">
      <c r="A3795" s="14" t="str">
        <f t="shared" si="59"/>
        <v>dewitbl012013</v>
      </c>
      <c r="B3795" s="19" t="s">
        <v>910</v>
      </c>
      <c r="C3795" s="19">
        <v>2013</v>
      </c>
      <c r="D3795" s="19">
        <v>4</v>
      </c>
      <c r="E3795" s="19">
        <v>3</v>
      </c>
      <c r="F3795" s="19">
        <v>0</v>
      </c>
      <c r="G3795" s="19">
        <v>1</v>
      </c>
      <c r="H3795" s="19">
        <v>1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4" t="str">
        <f>IFERROR(VLOOKUP($A3795,'Fielding Data'!$A:$H,MATCH(P$1,'Fielding Data'!$A$1:$H$1,0),0),"Other")</f>
        <v>3B</v>
      </c>
      <c r="Q3795" s="14">
        <f>IFERROR(VLOOKUP($A3795,'Fielding Data'!$A:$H,MATCH(Q$1,'Fielding Data'!$A$1:$H$1,0),0),"Other")</f>
        <v>0</v>
      </c>
      <c r="R3795" s="14">
        <f>IFERROR(VLOOKUP($A3795,'Fielding Data'!$A:$H,MATCH(R$1,'Fielding Data'!$A$1:$H$1,0),0),"Other")</f>
        <v>0</v>
      </c>
      <c r="S3795" s="14">
        <f>IFERROR(VLOOKUP($A3795,'Fielding Data'!$A:$H,MATCH(S$1,'Fielding Data'!$A$1:$H$1,0),0),"Other")</f>
        <v>0</v>
      </c>
      <c r="T3795" s="14">
        <f>IFERROR(VLOOKUP($A3795,'Fielding Data'!$A:$H,MATCH(T$1,'Fielding Data'!$A$1:$H$1,0),0),"Other")</f>
        <v>0</v>
      </c>
      <c r="U3795" s="14">
        <f>SUMIFS('Fielding Data'!E:E,'Fielding Data'!$A:$A,'Hitting Data'!$A3795)</f>
        <v>0</v>
      </c>
      <c r="V3795" s="14">
        <f>SUMIFS('Fielding Data'!F:F,'Fielding Data'!$A:$A,'Hitting Data'!$A3795)</f>
        <v>0</v>
      </c>
      <c r="W3795" s="14">
        <f>SUMIFS('Fielding Data'!G:G,'Fielding Data'!$A:$A,'Hitting Data'!$A3795)</f>
        <v>0</v>
      </c>
      <c r="X3795" s="14">
        <f>SUMIFS('Fielding Data'!H:H,'Fielding Data'!$A:$A,'Hitting Data'!$A3795)</f>
        <v>0</v>
      </c>
    </row>
    <row r="3796" spans="1:24" x14ac:dyDescent="0.25">
      <c r="A3796" s="14" t="str">
        <f t="shared" si="59"/>
        <v>diamosc012013</v>
      </c>
      <c r="B3796" s="19" t="s">
        <v>1483</v>
      </c>
      <c r="C3796" s="19">
        <v>2013</v>
      </c>
      <c r="D3796" s="19">
        <v>24</v>
      </c>
      <c r="E3796" s="19">
        <v>7</v>
      </c>
      <c r="F3796" s="19">
        <v>0</v>
      </c>
      <c r="G3796" s="19">
        <v>1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3</v>
      </c>
      <c r="P3796" s="14" t="str">
        <f>IFERROR(VLOOKUP($A3796,'Fielding Data'!$A:$H,MATCH(P$1,'Fielding Data'!$A$1:$H$1,0),0),"Other")</f>
        <v>P</v>
      </c>
      <c r="Q3796" s="14">
        <f>IFERROR(VLOOKUP($A3796,'Fielding Data'!$A:$H,MATCH(Q$1,'Fielding Data'!$A$1:$H$1,0),0),"Other")</f>
        <v>7</v>
      </c>
      <c r="R3796" s="14">
        <f>IFERROR(VLOOKUP($A3796,'Fielding Data'!$A:$H,MATCH(R$1,'Fielding Data'!$A$1:$H$1,0),0),"Other")</f>
        <v>16</v>
      </c>
      <c r="S3796" s="14">
        <f>IFERROR(VLOOKUP($A3796,'Fielding Data'!$A:$H,MATCH(S$1,'Fielding Data'!$A$1:$H$1,0),0),"Other")</f>
        <v>2</v>
      </c>
      <c r="T3796" s="14">
        <f>IFERROR(VLOOKUP($A3796,'Fielding Data'!$A:$H,MATCH(T$1,'Fielding Data'!$A$1:$H$1,0),0),"Other")</f>
        <v>0</v>
      </c>
      <c r="U3796" s="14">
        <f>SUMIFS('Fielding Data'!E:E,'Fielding Data'!$A:$A,'Hitting Data'!$A3796)</f>
        <v>7</v>
      </c>
      <c r="V3796" s="14">
        <f>SUMIFS('Fielding Data'!F:F,'Fielding Data'!$A:$A,'Hitting Data'!$A3796)</f>
        <v>16</v>
      </c>
      <c r="W3796" s="14">
        <f>SUMIFS('Fielding Data'!G:G,'Fielding Data'!$A:$A,'Hitting Data'!$A3796)</f>
        <v>2</v>
      </c>
      <c r="X3796" s="14">
        <f>SUMIFS('Fielding Data'!H:H,'Fielding Data'!$A:$A,'Hitting Data'!$A3796)</f>
        <v>0</v>
      </c>
    </row>
    <row r="3797" spans="1:24" x14ac:dyDescent="0.25">
      <c r="A3797" s="14" t="str">
        <f t="shared" si="59"/>
        <v>diazjo022013</v>
      </c>
      <c r="B3797" s="19" t="s">
        <v>1921</v>
      </c>
      <c r="C3797" s="19">
        <v>2013</v>
      </c>
      <c r="D3797" s="19">
        <v>5</v>
      </c>
      <c r="E3797" s="19">
        <v>4</v>
      </c>
      <c r="F3797" s="19">
        <v>2</v>
      </c>
      <c r="G3797" s="19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4" t="str">
        <f>IFERROR(VLOOKUP($A3797,'Fielding Data'!$A:$H,MATCH(P$1,'Fielding Data'!$A$1:$H$1,0),0),"Other")</f>
        <v>2B</v>
      </c>
      <c r="Q3797" s="14">
        <f>IFERROR(VLOOKUP($A3797,'Fielding Data'!$A:$H,MATCH(Q$1,'Fielding Data'!$A$1:$H$1,0),0),"Other")</f>
        <v>0</v>
      </c>
      <c r="R3797" s="14">
        <f>IFERROR(VLOOKUP($A3797,'Fielding Data'!$A:$H,MATCH(R$1,'Fielding Data'!$A$1:$H$1,0),0),"Other")</f>
        <v>0</v>
      </c>
      <c r="S3797" s="14">
        <f>IFERROR(VLOOKUP($A3797,'Fielding Data'!$A:$H,MATCH(S$1,'Fielding Data'!$A$1:$H$1,0),0),"Other")</f>
        <v>0</v>
      </c>
      <c r="T3797" s="14">
        <f>IFERROR(VLOOKUP($A3797,'Fielding Data'!$A:$H,MATCH(T$1,'Fielding Data'!$A$1:$H$1,0),0),"Other")</f>
        <v>0</v>
      </c>
      <c r="U3797" s="14">
        <f>SUMIFS('Fielding Data'!E:E,'Fielding Data'!$A:$A,'Hitting Data'!$A3797)</f>
        <v>2</v>
      </c>
      <c r="V3797" s="14">
        <f>SUMIFS('Fielding Data'!F:F,'Fielding Data'!$A:$A,'Hitting Data'!$A3797)</f>
        <v>3</v>
      </c>
      <c r="W3797" s="14">
        <f>SUMIFS('Fielding Data'!G:G,'Fielding Data'!$A:$A,'Hitting Data'!$A3797)</f>
        <v>0</v>
      </c>
      <c r="X3797" s="14">
        <f>SUMIFS('Fielding Data'!H:H,'Fielding Data'!$A:$A,'Hitting Data'!$A3797)</f>
        <v>0</v>
      </c>
    </row>
    <row r="3798" spans="1:24" x14ac:dyDescent="0.25">
      <c r="A3798" s="14" t="str">
        <f t="shared" si="59"/>
        <v>diazma022013</v>
      </c>
      <c r="B3798" s="19" t="s">
        <v>368</v>
      </c>
      <c r="C3798" s="19">
        <v>2013</v>
      </c>
      <c r="D3798" s="19">
        <v>10</v>
      </c>
      <c r="E3798" s="19">
        <v>18</v>
      </c>
      <c r="F3798" s="19">
        <v>1</v>
      </c>
      <c r="G3798" s="19">
        <v>3</v>
      </c>
      <c r="H3798" s="19">
        <v>1</v>
      </c>
      <c r="I3798" s="19">
        <v>0</v>
      </c>
      <c r="J3798" s="19">
        <v>0</v>
      </c>
      <c r="K3798" s="19">
        <v>1</v>
      </c>
      <c r="L3798" s="19">
        <v>0</v>
      </c>
      <c r="M3798" s="19">
        <v>0</v>
      </c>
      <c r="N3798" s="19">
        <v>1</v>
      </c>
      <c r="O3798" s="19">
        <v>3</v>
      </c>
      <c r="P3798" s="14" t="str">
        <f>IFERROR(VLOOKUP($A3798,'Fielding Data'!$A:$H,MATCH(P$1,'Fielding Data'!$A$1:$H$1,0),0),"Other")</f>
        <v>LF</v>
      </c>
      <c r="Q3798" s="14">
        <f>IFERROR(VLOOKUP($A3798,'Fielding Data'!$A:$H,MATCH(Q$1,'Fielding Data'!$A$1:$H$1,0),0),"Other")</f>
        <v>0</v>
      </c>
      <c r="R3798" s="14">
        <f>IFERROR(VLOOKUP($A3798,'Fielding Data'!$A:$H,MATCH(R$1,'Fielding Data'!$A$1:$H$1,0),0),"Other")</f>
        <v>0</v>
      </c>
      <c r="S3798" s="14">
        <f>IFERROR(VLOOKUP($A3798,'Fielding Data'!$A:$H,MATCH(S$1,'Fielding Data'!$A$1:$H$1,0),0),"Other")</f>
        <v>0</v>
      </c>
      <c r="T3798" s="14">
        <f>IFERROR(VLOOKUP($A3798,'Fielding Data'!$A:$H,MATCH(T$1,'Fielding Data'!$A$1:$H$1,0),0),"Other")</f>
        <v>0</v>
      </c>
      <c r="U3798" s="14">
        <f>SUMIFS('Fielding Data'!E:E,'Fielding Data'!$A:$A,'Hitting Data'!$A3798)</f>
        <v>4</v>
      </c>
      <c r="V3798" s="14">
        <f>SUMIFS('Fielding Data'!F:F,'Fielding Data'!$A:$A,'Hitting Data'!$A3798)</f>
        <v>2</v>
      </c>
      <c r="W3798" s="14">
        <f>SUMIFS('Fielding Data'!G:G,'Fielding Data'!$A:$A,'Hitting Data'!$A3798)</f>
        <v>0</v>
      </c>
      <c r="X3798" s="14">
        <f>SUMIFS('Fielding Data'!H:H,'Fielding Data'!$A:$A,'Hitting Data'!$A3798)</f>
        <v>1</v>
      </c>
    </row>
    <row r="3799" spans="1:24" x14ac:dyDescent="0.25">
      <c r="A3799" s="14" t="str">
        <f t="shared" si="59"/>
        <v>dickech012013</v>
      </c>
      <c r="B3799" s="19" t="s">
        <v>911</v>
      </c>
      <c r="C3799" s="19">
        <v>2013</v>
      </c>
      <c r="D3799" s="19">
        <v>56</v>
      </c>
      <c r="E3799" s="19">
        <v>105</v>
      </c>
      <c r="F3799" s="19">
        <v>17</v>
      </c>
      <c r="G3799" s="19">
        <v>25</v>
      </c>
      <c r="H3799" s="19">
        <v>5</v>
      </c>
      <c r="I3799" s="19">
        <v>0</v>
      </c>
      <c r="J3799" s="19">
        <v>4</v>
      </c>
      <c r="K3799" s="19">
        <v>13</v>
      </c>
      <c r="L3799" s="19">
        <v>5</v>
      </c>
      <c r="M3799" s="19">
        <v>1</v>
      </c>
      <c r="N3799" s="19">
        <v>4</v>
      </c>
      <c r="O3799" s="19">
        <v>36</v>
      </c>
      <c r="P3799" s="14" t="str">
        <f>IFERROR(VLOOKUP($A3799,'Fielding Data'!$A:$H,MATCH(P$1,'Fielding Data'!$A$1:$H$1,0),0),"Other")</f>
        <v>CF</v>
      </c>
      <c r="Q3799" s="14">
        <f>IFERROR(VLOOKUP($A3799,'Fielding Data'!$A:$H,MATCH(Q$1,'Fielding Data'!$A$1:$H$1,0),0),"Other")</f>
        <v>0</v>
      </c>
      <c r="R3799" s="14">
        <f>IFERROR(VLOOKUP($A3799,'Fielding Data'!$A:$H,MATCH(R$1,'Fielding Data'!$A$1:$H$1,0),0),"Other")</f>
        <v>0</v>
      </c>
      <c r="S3799" s="14">
        <f>IFERROR(VLOOKUP($A3799,'Fielding Data'!$A:$H,MATCH(S$1,'Fielding Data'!$A$1:$H$1,0),0),"Other")</f>
        <v>0</v>
      </c>
      <c r="T3799" s="14">
        <f>IFERROR(VLOOKUP($A3799,'Fielding Data'!$A:$H,MATCH(T$1,'Fielding Data'!$A$1:$H$1,0),0),"Other")</f>
        <v>0</v>
      </c>
      <c r="U3799" s="14">
        <f>SUMIFS('Fielding Data'!E:E,'Fielding Data'!$A:$A,'Hitting Data'!$A3799)</f>
        <v>41</v>
      </c>
      <c r="V3799" s="14">
        <f>SUMIFS('Fielding Data'!F:F,'Fielding Data'!$A:$A,'Hitting Data'!$A3799)</f>
        <v>1</v>
      </c>
      <c r="W3799" s="14">
        <f>SUMIFS('Fielding Data'!G:G,'Fielding Data'!$A:$A,'Hitting Data'!$A3799)</f>
        <v>0</v>
      </c>
      <c r="X3799" s="14">
        <f>SUMIFS('Fielding Data'!H:H,'Fielding Data'!$A:$A,'Hitting Data'!$A3799)</f>
        <v>0</v>
      </c>
    </row>
    <row r="3800" spans="1:24" x14ac:dyDescent="0.25">
      <c r="A3800" s="14" t="str">
        <f t="shared" si="59"/>
        <v>dickeco012013</v>
      </c>
      <c r="B3800" s="19" t="s">
        <v>1922</v>
      </c>
      <c r="C3800" s="19">
        <v>2013</v>
      </c>
      <c r="D3800" s="19">
        <v>69</v>
      </c>
      <c r="E3800" s="19">
        <v>194</v>
      </c>
      <c r="F3800" s="19">
        <v>32</v>
      </c>
      <c r="G3800" s="19">
        <v>51</v>
      </c>
      <c r="H3800" s="19">
        <v>13</v>
      </c>
      <c r="I3800" s="19">
        <v>5</v>
      </c>
      <c r="J3800" s="19">
        <v>5</v>
      </c>
      <c r="K3800" s="19">
        <v>17</v>
      </c>
      <c r="L3800" s="19">
        <v>2</v>
      </c>
      <c r="M3800" s="19">
        <v>2</v>
      </c>
      <c r="N3800" s="19">
        <v>16</v>
      </c>
      <c r="O3800" s="19">
        <v>41</v>
      </c>
      <c r="P3800" s="14" t="str">
        <f>IFERROR(VLOOKUP($A3800,'Fielding Data'!$A:$H,MATCH(P$1,'Fielding Data'!$A$1:$H$1,0),0),"Other")</f>
        <v>CF</v>
      </c>
      <c r="Q3800" s="14">
        <f>IFERROR(VLOOKUP($A3800,'Fielding Data'!$A:$H,MATCH(Q$1,'Fielding Data'!$A$1:$H$1,0),0),"Other")</f>
        <v>0</v>
      </c>
      <c r="R3800" s="14">
        <f>IFERROR(VLOOKUP($A3800,'Fielding Data'!$A:$H,MATCH(R$1,'Fielding Data'!$A$1:$H$1,0),0),"Other")</f>
        <v>0</v>
      </c>
      <c r="S3800" s="14">
        <f>IFERROR(VLOOKUP($A3800,'Fielding Data'!$A:$H,MATCH(S$1,'Fielding Data'!$A$1:$H$1,0),0),"Other")</f>
        <v>0</v>
      </c>
      <c r="T3800" s="14">
        <f>IFERROR(VLOOKUP($A3800,'Fielding Data'!$A:$H,MATCH(T$1,'Fielding Data'!$A$1:$H$1,0),0),"Other")</f>
        <v>0</v>
      </c>
      <c r="U3800" s="14">
        <f>SUMIFS('Fielding Data'!E:E,'Fielding Data'!$A:$A,'Hitting Data'!$A3800)</f>
        <v>94</v>
      </c>
      <c r="V3800" s="14">
        <f>SUMIFS('Fielding Data'!F:F,'Fielding Data'!$A:$A,'Hitting Data'!$A3800)</f>
        <v>0</v>
      </c>
      <c r="W3800" s="14">
        <f>SUMIFS('Fielding Data'!G:G,'Fielding Data'!$A:$A,'Hitting Data'!$A3800)</f>
        <v>0</v>
      </c>
      <c r="X3800" s="14">
        <f>SUMIFS('Fielding Data'!H:H,'Fielding Data'!$A:$A,'Hitting Data'!$A3800)</f>
        <v>0</v>
      </c>
    </row>
    <row r="3801" spans="1:24" x14ac:dyDescent="0.25">
      <c r="A3801" s="14" t="str">
        <f t="shared" si="59"/>
        <v>dickera012013</v>
      </c>
      <c r="B3801" s="19" t="s">
        <v>240</v>
      </c>
      <c r="C3801" s="19">
        <v>2013</v>
      </c>
      <c r="D3801" s="19">
        <v>34</v>
      </c>
      <c r="E3801" s="19">
        <v>6</v>
      </c>
      <c r="F3801" s="19">
        <v>2</v>
      </c>
      <c r="G3801" s="19">
        <v>2</v>
      </c>
      <c r="H3801" s="19">
        <v>1</v>
      </c>
      <c r="I3801" s="19">
        <v>0</v>
      </c>
      <c r="J3801" s="19">
        <v>0</v>
      </c>
      <c r="K3801" s="19">
        <v>1</v>
      </c>
      <c r="L3801" s="19">
        <v>0</v>
      </c>
      <c r="M3801" s="19">
        <v>0</v>
      </c>
      <c r="N3801" s="19">
        <v>0</v>
      </c>
      <c r="O3801" s="19">
        <v>0</v>
      </c>
      <c r="P3801" s="14" t="str">
        <f>IFERROR(VLOOKUP($A3801,'Fielding Data'!$A:$H,MATCH(P$1,'Fielding Data'!$A$1:$H$1,0),0),"Other")</f>
        <v>P</v>
      </c>
      <c r="Q3801" s="14">
        <f>IFERROR(VLOOKUP($A3801,'Fielding Data'!$A:$H,MATCH(Q$1,'Fielding Data'!$A$1:$H$1,0),0),"Other")</f>
        <v>11</v>
      </c>
      <c r="R3801" s="14">
        <f>IFERROR(VLOOKUP($A3801,'Fielding Data'!$A:$H,MATCH(R$1,'Fielding Data'!$A$1:$H$1,0),0),"Other")</f>
        <v>40</v>
      </c>
      <c r="S3801" s="14">
        <f>IFERROR(VLOOKUP($A3801,'Fielding Data'!$A:$H,MATCH(S$1,'Fielding Data'!$A$1:$H$1,0),0),"Other")</f>
        <v>2</v>
      </c>
      <c r="T3801" s="14">
        <f>IFERROR(VLOOKUP($A3801,'Fielding Data'!$A:$H,MATCH(T$1,'Fielding Data'!$A$1:$H$1,0),0),"Other")</f>
        <v>1</v>
      </c>
      <c r="U3801" s="14">
        <f>SUMIFS('Fielding Data'!E:E,'Fielding Data'!$A:$A,'Hitting Data'!$A3801)</f>
        <v>11</v>
      </c>
      <c r="V3801" s="14">
        <f>SUMIFS('Fielding Data'!F:F,'Fielding Data'!$A:$A,'Hitting Data'!$A3801)</f>
        <v>40</v>
      </c>
      <c r="W3801" s="14">
        <f>SUMIFS('Fielding Data'!G:G,'Fielding Data'!$A:$A,'Hitting Data'!$A3801)</f>
        <v>2</v>
      </c>
      <c r="X3801" s="14">
        <f>SUMIFS('Fielding Data'!H:H,'Fielding Data'!$A:$A,'Hitting Data'!$A3801)</f>
        <v>1</v>
      </c>
    </row>
    <row r="3802" spans="1:24" x14ac:dyDescent="0.25">
      <c r="A3802" s="14" t="str">
        <f t="shared" si="59"/>
        <v>diekmja012013</v>
      </c>
      <c r="B3802" s="19" t="s">
        <v>1700</v>
      </c>
      <c r="C3802" s="19">
        <v>2013</v>
      </c>
      <c r="D3802" s="19">
        <v>45</v>
      </c>
      <c r="E3802" s="19">
        <v>0</v>
      </c>
      <c r="F3802" s="19">
        <v>0</v>
      </c>
      <c r="G3802" s="19">
        <v>0</v>
      </c>
      <c r="H3802" s="19">
        <v>0</v>
      </c>
      <c r="I3802" s="19">
        <v>0</v>
      </c>
      <c r="J3802" s="19">
        <v>0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4" t="str">
        <f>IFERROR(VLOOKUP($A3802,'Fielding Data'!$A:$H,MATCH(P$1,'Fielding Data'!$A$1:$H$1,0),0),"Other")</f>
        <v>P</v>
      </c>
      <c r="Q3802" s="14">
        <f>IFERROR(VLOOKUP($A3802,'Fielding Data'!$A:$H,MATCH(Q$1,'Fielding Data'!$A$1:$H$1,0),0),"Other")</f>
        <v>0</v>
      </c>
      <c r="R3802" s="14">
        <f>IFERROR(VLOOKUP($A3802,'Fielding Data'!$A:$H,MATCH(R$1,'Fielding Data'!$A$1:$H$1,0),0),"Other")</f>
        <v>5</v>
      </c>
      <c r="S3802" s="14">
        <f>IFERROR(VLOOKUP($A3802,'Fielding Data'!$A:$H,MATCH(S$1,'Fielding Data'!$A$1:$H$1,0),0),"Other")</f>
        <v>2</v>
      </c>
      <c r="T3802" s="14">
        <f>IFERROR(VLOOKUP($A3802,'Fielding Data'!$A:$H,MATCH(T$1,'Fielding Data'!$A$1:$H$1,0),0),"Other")</f>
        <v>0</v>
      </c>
      <c r="U3802" s="14">
        <f>SUMIFS('Fielding Data'!E:E,'Fielding Data'!$A:$A,'Hitting Data'!$A3802)</f>
        <v>0</v>
      </c>
      <c r="V3802" s="14">
        <f>SUMIFS('Fielding Data'!F:F,'Fielding Data'!$A:$A,'Hitting Data'!$A3802)</f>
        <v>5</v>
      </c>
      <c r="W3802" s="14">
        <f>SUMIFS('Fielding Data'!G:G,'Fielding Data'!$A:$A,'Hitting Data'!$A3802)</f>
        <v>2</v>
      </c>
      <c r="X3802" s="14">
        <f>SUMIFS('Fielding Data'!H:H,'Fielding Data'!$A:$A,'Hitting Data'!$A3802)</f>
        <v>0</v>
      </c>
    </row>
    <row r="3803" spans="1:24" x14ac:dyDescent="0.25">
      <c r="A3803" s="14" t="str">
        <f t="shared" si="59"/>
        <v>dietrde012013</v>
      </c>
      <c r="B3803" s="19" t="s">
        <v>1923</v>
      </c>
      <c r="C3803" s="19">
        <v>2013</v>
      </c>
      <c r="D3803" s="19">
        <v>57</v>
      </c>
      <c r="E3803" s="19">
        <v>215</v>
      </c>
      <c r="F3803" s="19">
        <v>32</v>
      </c>
      <c r="G3803" s="19">
        <v>46</v>
      </c>
      <c r="H3803" s="19">
        <v>10</v>
      </c>
      <c r="I3803" s="19">
        <v>2</v>
      </c>
      <c r="J3803" s="19">
        <v>9</v>
      </c>
      <c r="K3803" s="19">
        <v>23</v>
      </c>
      <c r="L3803" s="19">
        <v>1</v>
      </c>
      <c r="M3803" s="19">
        <v>0</v>
      </c>
      <c r="N3803" s="19">
        <v>11</v>
      </c>
      <c r="O3803" s="19">
        <v>56</v>
      </c>
      <c r="P3803" s="14" t="str">
        <f>IFERROR(VLOOKUP($A3803,'Fielding Data'!$A:$H,MATCH(P$1,'Fielding Data'!$A$1:$H$1,0),0),"Other")</f>
        <v>2B</v>
      </c>
      <c r="Q3803" s="14">
        <f>IFERROR(VLOOKUP($A3803,'Fielding Data'!$A:$H,MATCH(Q$1,'Fielding Data'!$A$1:$H$1,0),0),"Other")</f>
        <v>98</v>
      </c>
      <c r="R3803" s="14">
        <f>IFERROR(VLOOKUP($A3803,'Fielding Data'!$A:$H,MATCH(R$1,'Fielding Data'!$A$1:$H$1,0),0),"Other")</f>
        <v>158</v>
      </c>
      <c r="S3803" s="14">
        <f>IFERROR(VLOOKUP($A3803,'Fielding Data'!$A:$H,MATCH(S$1,'Fielding Data'!$A$1:$H$1,0),0),"Other")</f>
        <v>2</v>
      </c>
      <c r="T3803" s="14">
        <f>IFERROR(VLOOKUP($A3803,'Fielding Data'!$A:$H,MATCH(T$1,'Fielding Data'!$A$1:$H$1,0),0),"Other")</f>
        <v>31</v>
      </c>
      <c r="U3803" s="14">
        <f>SUMIFS('Fielding Data'!E:E,'Fielding Data'!$A:$A,'Hitting Data'!$A3803)</f>
        <v>98</v>
      </c>
      <c r="V3803" s="14">
        <f>SUMIFS('Fielding Data'!F:F,'Fielding Data'!$A:$A,'Hitting Data'!$A3803)</f>
        <v>158</v>
      </c>
      <c r="W3803" s="14">
        <f>SUMIFS('Fielding Data'!G:G,'Fielding Data'!$A:$A,'Hitting Data'!$A3803)</f>
        <v>2</v>
      </c>
      <c r="X3803" s="14">
        <f>SUMIFS('Fielding Data'!H:H,'Fielding Data'!$A:$A,'Hitting Data'!$A3803)</f>
        <v>31</v>
      </c>
    </row>
    <row r="3804" spans="1:24" x14ac:dyDescent="0.25">
      <c r="A3804" s="14" t="str">
        <f t="shared" si="59"/>
        <v>dirksan012013</v>
      </c>
      <c r="B3804" s="19" t="s">
        <v>1486</v>
      </c>
      <c r="C3804" s="19">
        <v>2013</v>
      </c>
      <c r="D3804" s="19">
        <v>131</v>
      </c>
      <c r="E3804" s="19">
        <v>438</v>
      </c>
      <c r="F3804" s="19">
        <v>60</v>
      </c>
      <c r="G3804" s="19">
        <v>112</v>
      </c>
      <c r="H3804" s="19">
        <v>16</v>
      </c>
      <c r="I3804" s="19">
        <v>2</v>
      </c>
      <c r="J3804" s="19">
        <v>9</v>
      </c>
      <c r="K3804" s="19">
        <v>37</v>
      </c>
      <c r="L3804" s="19">
        <v>7</v>
      </c>
      <c r="M3804" s="19">
        <v>1</v>
      </c>
      <c r="N3804" s="19">
        <v>42</v>
      </c>
      <c r="O3804" s="19">
        <v>84</v>
      </c>
      <c r="P3804" s="14" t="str">
        <f>IFERROR(VLOOKUP($A3804,'Fielding Data'!$A:$H,MATCH(P$1,'Fielding Data'!$A$1:$H$1,0),0),"Other")</f>
        <v>CF</v>
      </c>
      <c r="Q3804" s="14">
        <f>IFERROR(VLOOKUP($A3804,'Fielding Data'!$A:$H,MATCH(Q$1,'Fielding Data'!$A$1:$H$1,0),0),"Other")</f>
        <v>0</v>
      </c>
      <c r="R3804" s="14">
        <f>IFERROR(VLOOKUP($A3804,'Fielding Data'!$A:$H,MATCH(R$1,'Fielding Data'!$A$1:$H$1,0),0),"Other")</f>
        <v>0</v>
      </c>
      <c r="S3804" s="14">
        <f>IFERROR(VLOOKUP($A3804,'Fielding Data'!$A:$H,MATCH(S$1,'Fielding Data'!$A$1:$H$1,0),0),"Other")</f>
        <v>0</v>
      </c>
      <c r="T3804" s="14">
        <f>IFERROR(VLOOKUP($A3804,'Fielding Data'!$A:$H,MATCH(T$1,'Fielding Data'!$A$1:$H$1,0),0),"Other")</f>
        <v>0</v>
      </c>
      <c r="U3804" s="14">
        <f>SUMIFS('Fielding Data'!E:E,'Fielding Data'!$A:$A,'Hitting Data'!$A3804)</f>
        <v>232</v>
      </c>
      <c r="V3804" s="14">
        <f>SUMIFS('Fielding Data'!F:F,'Fielding Data'!$A:$A,'Hitting Data'!$A3804)</f>
        <v>7</v>
      </c>
      <c r="W3804" s="14">
        <f>SUMIFS('Fielding Data'!G:G,'Fielding Data'!$A:$A,'Hitting Data'!$A3804)</f>
        <v>2</v>
      </c>
      <c r="X3804" s="14">
        <f>SUMIFS('Fielding Data'!H:H,'Fielding Data'!$A:$A,'Hitting Data'!$A3804)</f>
        <v>0</v>
      </c>
    </row>
    <row r="3805" spans="1:24" x14ac:dyDescent="0.25">
      <c r="A3805" s="14" t="str">
        <f t="shared" si="59"/>
        <v>dobbsgr012013</v>
      </c>
      <c r="B3805" s="19" t="s">
        <v>439</v>
      </c>
      <c r="C3805" s="19">
        <v>2013</v>
      </c>
      <c r="D3805" s="19">
        <v>114</v>
      </c>
      <c r="E3805" s="19">
        <v>237</v>
      </c>
      <c r="F3805" s="19">
        <v>21</v>
      </c>
      <c r="G3805" s="19">
        <v>54</v>
      </c>
      <c r="H3805" s="19">
        <v>11</v>
      </c>
      <c r="I3805" s="19">
        <v>0</v>
      </c>
      <c r="J3805" s="19">
        <v>2</v>
      </c>
      <c r="K3805" s="19">
        <v>22</v>
      </c>
      <c r="L3805" s="19">
        <v>1</v>
      </c>
      <c r="M3805" s="19">
        <v>1</v>
      </c>
      <c r="N3805" s="19">
        <v>22</v>
      </c>
      <c r="O3805" s="19">
        <v>40</v>
      </c>
      <c r="P3805" s="14" t="str">
        <f>IFERROR(VLOOKUP($A3805,'Fielding Data'!$A:$H,MATCH(P$1,'Fielding Data'!$A$1:$H$1,0),0),"Other")</f>
        <v>1B</v>
      </c>
      <c r="Q3805" s="14">
        <f>IFERROR(VLOOKUP($A3805,'Fielding Data'!$A:$H,MATCH(Q$1,'Fielding Data'!$A$1:$H$1,0),0),"Other")</f>
        <v>363</v>
      </c>
      <c r="R3805" s="14">
        <f>IFERROR(VLOOKUP($A3805,'Fielding Data'!$A:$H,MATCH(R$1,'Fielding Data'!$A$1:$H$1,0),0),"Other")</f>
        <v>50</v>
      </c>
      <c r="S3805" s="14">
        <f>IFERROR(VLOOKUP($A3805,'Fielding Data'!$A:$H,MATCH(S$1,'Fielding Data'!$A$1:$H$1,0),0),"Other")</f>
        <v>1</v>
      </c>
      <c r="T3805" s="14">
        <f>IFERROR(VLOOKUP($A3805,'Fielding Data'!$A:$H,MATCH(T$1,'Fielding Data'!$A$1:$H$1,0),0),"Other")</f>
        <v>33</v>
      </c>
      <c r="U3805" s="14">
        <f>SUMIFS('Fielding Data'!E:E,'Fielding Data'!$A:$A,'Hitting Data'!$A3805)</f>
        <v>364</v>
      </c>
      <c r="V3805" s="14">
        <f>SUMIFS('Fielding Data'!F:F,'Fielding Data'!$A:$A,'Hitting Data'!$A3805)</f>
        <v>50</v>
      </c>
      <c r="W3805" s="14">
        <f>SUMIFS('Fielding Data'!G:G,'Fielding Data'!$A:$A,'Hitting Data'!$A3805)</f>
        <v>1</v>
      </c>
      <c r="X3805" s="14">
        <f>SUMIFS('Fielding Data'!H:H,'Fielding Data'!$A:$A,'Hitting Data'!$A3805)</f>
        <v>33</v>
      </c>
    </row>
    <row r="3806" spans="1:24" x14ac:dyDescent="0.25">
      <c r="A3806" s="14" t="str">
        <f t="shared" si="59"/>
        <v>dolisra012013</v>
      </c>
      <c r="B3806" s="19" t="s">
        <v>1487</v>
      </c>
      <c r="C3806" s="19">
        <v>2013</v>
      </c>
      <c r="D3806" s="19">
        <v>5</v>
      </c>
      <c r="E3806" s="19">
        <v>0</v>
      </c>
      <c r="F3806" s="19">
        <v>0</v>
      </c>
      <c r="G3806" s="19">
        <v>0</v>
      </c>
      <c r="H3806" s="19">
        <v>0</v>
      </c>
      <c r="I3806" s="19">
        <v>0</v>
      </c>
      <c r="J3806" s="19">
        <v>0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4" t="str">
        <f>IFERROR(VLOOKUP($A3806,'Fielding Data'!$A:$H,MATCH(P$1,'Fielding Data'!$A$1:$H$1,0),0),"Other")</f>
        <v>P</v>
      </c>
      <c r="Q3806" s="14">
        <f>IFERROR(VLOOKUP($A3806,'Fielding Data'!$A:$H,MATCH(Q$1,'Fielding Data'!$A$1:$H$1,0),0),"Other")</f>
        <v>0</v>
      </c>
      <c r="R3806" s="14">
        <f>IFERROR(VLOOKUP($A3806,'Fielding Data'!$A:$H,MATCH(R$1,'Fielding Data'!$A$1:$H$1,0),0),"Other")</f>
        <v>0</v>
      </c>
      <c r="S3806" s="14">
        <f>IFERROR(VLOOKUP($A3806,'Fielding Data'!$A:$H,MATCH(S$1,'Fielding Data'!$A$1:$H$1,0),0),"Other")</f>
        <v>0</v>
      </c>
      <c r="T3806" s="14">
        <f>IFERROR(VLOOKUP($A3806,'Fielding Data'!$A:$H,MATCH(T$1,'Fielding Data'!$A$1:$H$1,0),0),"Other")</f>
        <v>0</v>
      </c>
      <c r="U3806" s="14">
        <f>SUMIFS('Fielding Data'!E:E,'Fielding Data'!$A:$A,'Hitting Data'!$A3806)</f>
        <v>0</v>
      </c>
      <c r="V3806" s="14">
        <f>SUMIFS('Fielding Data'!F:F,'Fielding Data'!$A:$A,'Hitting Data'!$A3806)</f>
        <v>0</v>
      </c>
      <c r="W3806" s="14">
        <f>SUMIFS('Fielding Data'!G:G,'Fielding Data'!$A:$A,'Hitting Data'!$A3806)</f>
        <v>0</v>
      </c>
      <c r="X3806" s="14">
        <f>SUMIFS('Fielding Data'!H:H,'Fielding Data'!$A:$A,'Hitting Data'!$A3806)</f>
        <v>0</v>
      </c>
    </row>
    <row r="3807" spans="1:24" x14ac:dyDescent="0.25">
      <c r="A3807" s="14" t="str">
        <f t="shared" si="59"/>
        <v>dominjo012013</v>
      </c>
      <c r="B3807" s="19" t="s">
        <v>1924</v>
      </c>
      <c r="C3807" s="19">
        <v>2013</v>
      </c>
      <c r="D3807" s="19">
        <v>9</v>
      </c>
      <c r="E3807" s="19">
        <v>1</v>
      </c>
      <c r="F3807" s="19">
        <v>0</v>
      </c>
      <c r="G3807" s="19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1</v>
      </c>
      <c r="P3807" s="14" t="str">
        <f>IFERROR(VLOOKUP($A3807,'Fielding Data'!$A:$H,MATCH(P$1,'Fielding Data'!$A$1:$H$1,0),0),"Other")</f>
        <v>P</v>
      </c>
      <c r="Q3807" s="14">
        <f>IFERROR(VLOOKUP($A3807,'Fielding Data'!$A:$H,MATCH(Q$1,'Fielding Data'!$A$1:$H$1,0),0),"Other")</f>
        <v>0</v>
      </c>
      <c r="R3807" s="14">
        <f>IFERROR(VLOOKUP($A3807,'Fielding Data'!$A:$H,MATCH(R$1,'Fielding Data'!$A$1:$H$1,0),0),"Other")</f>
        <v>2</v>
      </c>
      <c r="S3807" s="14">
        <f>IFERROR(VLOOKUP($A3807,'Fielding Data'!$A:$H,MATCH(S$1,'Fielding Data'!$A$1:$H$1,0),0),"Other")</f>
        <v>0</v>
      </c>
      <c r="T3807" s="14">
        <f>IFERROR(VLOOKUP($A3807,'Fielding Data'!$A:$H,MATCH(T$1,'Fielding Data'!$A$1:$H$1,0),0),"Other")</f>
        <v>0</v>
      </c>
      <c r="U3807" s="14">
        <f>SUMIFS('Fielding Data'!E:E,'Fielding Data'!$A:$A,'Hitting Data'!$A3807)</f>
        <v>0</v>
      </c>
      <c r="V3807" s="14">
        <f>SUMIFS('Fielding Data'!F:F,'Fielding Data'!$A:$A,'Hitting Data'!$A3807)</f>
        <v>2</v>
      </c>
      <c r="W3807" s="14">
        <f>SUMIFS('Fielding Data'!G:G,'Fielding Data'!$A:$A,'Hitting Data'!$A3807)</f>
        <v>0</v>
      </c>
      <c r="X3807" s="14">
        <f>SUMIFS('Fielding Data'!H:H,'Fielding Data'!$A:$A,'Hitting Data'!$A3807)</f>
        <v>0</v>
      </c>
    </row>
    <row r="3808" spans="1:24" x14ac:dyDescent="0.25">
      <c r="A3808" s="14" t="str">
        <f t="shared" si="59"/>
        <v>dominma012013</v>
      </c>
      <c r="B3808" s="19" t="s">
        <v>1488</v>
      </c>
      <c r="C3808" s="19">
        <v>2013</v>
      </c>
      <c r="D3808" s="19">
        <v>152</v>
      </c>
      <c r="E3808" s="19">
        <v>543</v>
      </c>
      <c r="F3808" s="19">
        <v>56</v>
      </c>
      <c r="G3808" s="19">
        <v>131</v>
      </c>
      <c r="H3808" s="19">
        <v>25</v>
      </c>
      <c r="I3808" s="19">
        <v>0</v>
      </c>
      <c r="J3808" s="19">
        <v>21</v>
      </c>
      <c r="K3808" s="19">
        <v>77</v>
      </c>
      <c r="L3808" s="19">
        <v>0</v>
      </c>
      <c r="M3808" s="19">
        <v>1</v>
      </c>
      <c r="N3808" s="19">
        <v>30</v>
      </c>
      <c r="O3808" s="19">
        <v>96</v>
      </c>
      <c r="P3808" s="14" t="str">
        <f>IFERROR(VLOOKUP($A3808,'Fielding Data'!$A:$H,MATCH(P$1,'Fielding Data'!$A$1:$H$1,0),0),"Other")</f>
        <v>3B</v>
      </c>
      <c r="Q3808" s="14">
        <f>IFERROR(VLOOKUP($A3808,'Fielding Data'!$A:$H,MATCH(Q$1,'Fielding Data'!$A$1:$H$1,0),0),"Other")</f>
        <v>92</v>
      </c>
      <c r="R3808" s="14">
        <f>IFERROR(VLOOKUP($A3808,'Fielding Data'!$A:$H,MATCH(R$1,'Fielding Data'!$A$1:$H$1,0),0),"Other")</f>
        <v>323</v>
      </c>
      <c r="S3808" s="14">
        <f>IFERROR(VLOOKUP($A3808,'Fielding Data'!$A:$H,MATCH(S$1,'Fielding Data'!$A$1:$H$1,0),0),"Other")</f>
        <v>16</v>
      </c>
      <c r="T3808" s="14">
        <f>IFERROR(VLOOKUP($A3808,'Fielding Data'!$A:$H,MATCH(T$1,'Fielding Data'!$A$1:$H$1,0),0),"Other")</f>
        <v>28</v>
      </c>
      <c r="U3808" s="14">
        <f>SUMIFS('Fielding Data'!E:E,'Fielding Data'!$A:$A,'Hitting Data'!$A3808)</f>
        <v>92</v>
      </c>
      <c r="V3808" s="14">
        <f>SUMIFS('Fielding Data'!F:F,'Fielding Data'!$A:$A,'Hitting Data'!$A3808)</f>
        <v>323</v>
      </c>
      <c r="W3808" s="14">
        <f>SUMIFS('Fielding Data'!G:G,'Fielding Data'!$A:$A,'Hitting Data'!$A3808)</f>
        <v>16</v>
      </c>
      <c r="X3808" s="14">
        <f>SUMIFS('Fielding Data'!H:H,'Fielding Data'!$A:$A,'Hitting Data'!$A3808)</f>
        <v>28</v>
      </c>
    </row>
    <row r="3809" spans="1:24" x14ac:dyDescent="0.25">
      <c r="A3809" s="14" t="str">
        <f t="shared" si="59"/>
        <v>donaljo022013</v>
      </c>
      <c r="B3809" s="19" t="s">
        <v>1268</v>
      </c>
      <c r="C3809" s="19">
        <v>2013</v>
      </c>
      <c r="D3809" s="19">
        <v>158</v>
      </c>
      <c r="E3809" s="19">
        <v>579</v>
      </c>
      <c r="F3809" s="19">
        <v>89</v>
      </c>
      <c r="G3809" s="19">
        <v>174</v>
      </c>
      <c r="H3809" s="19">
        <v>37</v>
      </c>
      <c r="I3809" s="19">
        <v>3</v>
      </c>
      <c r="J3809" s="19">
        <v>24</v>
      </c>
      <c r="K3809" s="19">
        <v>93</v>
      </c>
      <c r="L3809" s="19">
        <v>5</v>
      </c>
      <c r="M3809" s="19">
        <v>2</v>
      </c>
      <c r="N3809" s="19">
        <v>76</v>
      </c>
      <c r="O3809" s="19">
        <v>110</v>
      </c>
      <c r="P3809" s="14" t="str">
        <f>IFERROR(VLOOKUP($A3809,'Fielding Data'!$A:$H,MATCH(P$1,'Fielding Data'!$A$1:$H$1,0),0),"Other")</f>
        <v>1B</v>
      </c>
      <c r="Q3809" s="14">
        <f>IFERROR(VLOOKUP($A3809,'Fielding Data'!$A:$H,MATCH(Q$1,'Fielding Data'!$A$1:$H$1,0),0),"Other")</f>
        <v>0</v>
      </c>
      <c r="R3809" s="14">
        <f>IFERROR(VLOOKUP($A3809,'Fielding Data'!$A:$H,MATCH(R$1,'Fielding Data'!$A$1:$H$1,0),0),"Other")</f>
        <v>0</v>
      </c>
      <c r="S3809" s="14">
        <f>IFERROR(VLOOKUP($A3809,'Fielding Data'!$A:$H,MATCH(S$1,'Fielding Data'!$A$1:$H$1,0),0),"Other")</f>
        <v>0</v>
      </c>
      <c r="T3809" s="14">
        <f>IFERROR(VLOOKUP($A3809,'Fielding Data'!$A:$H,MATCH(T$1,'Fielding Data'!$A$1:$H$1,0),0),"Other")</f>
        <v>0</v>
      </c>
      <c r="U3809" s="14">
        <f>SUMIFS('Fielding Data'!E:E,'Fielding Data'!$A:$A,'Hitting Data'!$A3809)</f>
        <v>143</v>
      </c>
      <c r="V3809" s="14">
        <f>SUMIFS('Fielding Data'!F:F,'Fielding Data'!$A:$A,'Hitting Data'!$A3809)</f>
        <v>256</v>
      </c>
      <c r="W3809" s="14">
        <f>SUMIFS('Fielding Data'!G:G,'Fielding Data'!$A:$A,'Hitting Data'!$A3809)</f>
        <v>16</v>
      </c>
      <c r="X3809" s="14">
        <f>SUMIFS('Fielding Data'!H:H,'Fielding Data'!$A:$A,'Hitting Data'!$A3809)</f>
        <v>22</v>
      </c>
    </row>
    <row r="3810" spans="1:24" x14ac:dyDescent="0.25">
      <c r="A3810" s="14" t="str">
        <f t="shared" si="59"/>
        <v>doolise012013</v>
      </c>
      <c r="B3810" s="19" t="s">
        <v>1701</v>
      </c>
      <c r="C3810" s="19">
        <v>2013</v>
      </c>
      <c r="D3810" s="19">
        <v>70</v>
      </c>
      <c r="E3810" s="19">
        <v>0</v>
      </c>
      <c r="F3810" s="19">
        <v>0</v>
      </c>
      <c r="G3810" s="19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4" t="str">
        <f>IFERROR(VLOOKUP($A3810,'Fielding Data'!$A:$H,MATCH(P$1,'Fielding Data'!$A$1:$H$1,0),0),"Other")</f>
        <v>P</v>
      </c>
      <c r="Q3810" s="14">
        <f>IFERROR(VLOOKUP($A3810,'Fielding Data'!$A:$H,MATCH(Q$1,'Fielding Data'!$A$1:$H$1,0),0),"Other")</f>
        <v>1</v>
      </c>
      <c r="R3810" s="14">
        <f>IFERROR(VLOOKUP($A3810,'Fielding Data'!$A:$H,MATCH(R$1,'Fielding Data'!$A$1:$H$1,0),0),"Other")</f>
        <v>6</v>
      </c>
      <c r="S3810" s="14">
        <f>IFERROR(VLOOKUP($A3810,'Fielding Data'!$A:$H,MATCH(S$1,'Fielding Data'!$A$1:$H$1,0),0),"Other")</f>
        <v>0</v>
      </c>
      <c r="T3810" s="14">
        <f>IFERROR(VLOOKUP($A3810,'Fielding Data'!$A:$H,MATCH(T$1,'Fielding Data'!$A$1:$H$1,0),0),"Other")</f>
        <v>0</v>
      </c>
      <c r="U3810" s="14">
        <f>SUMIFS('Fielding Data'!E:E,'Fielding Data'!$A:$A,'Hitting Data'!$A3810)</f>
        <v>1</v>
      </c>
      <c r="V3810" s="14">
        <f>SUMIFS('Fielding Data'!F:F,'Fielding Data'!$A:$A,'Hitting Data'!$A3810)</f>
        <v>6</v>
      </c>
      <c r="W3810" s="14">
        <f>SUMIFS('Fielding Data'!G:G,'Fielding Data'!$A:$A,'Hitting Data'!$A3810)</f>
        <v>0</v>
      </c>
      <c r="X3810" s="14">
        <f>SUMIFS('Fielding Data'!H:H,'Fielding Data'!$A:$A,'Hitting Data'!$A3810)</f>
        <v>0</v>
      </c>
    </row>
    <row r="3811" spans="1:24" x14ac:dyDescent="0.25">
      <c r="A3811" s="14" t="str">
        <f t="shared" si="59"/>
        <v>doteloc012013</v>
      </c>
      <c r="B3811" s="19" t="s">
        <v>90</v>
      </c>
      <c r="C3811" s="19">
        <v>2013</v>
      </c>
      <c r="D3811" s="19">
        <v>6</v>
      </c>
      <c r="E3811" s="19">
        <v>0</v>
      </c>
      <c r="F3811" s="19">
        <v>0</v>
      </c>
      <c r="G3811" s="19">
        <v>0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4" t="str">
        <f>IFERROR(VLOOKUP($A3811,'Fielding Data'!$A:$H,MATCH(P$1,'Fielding Data'!$A$1:$H$1,0),0),"Other")</f>
        <v>P</v>
      </c>
      <c r="Q3811" s="14">
        <f>IFERROR(VLOOKUP($A3811,'Fielding Data'!$A:$H,MATCH(Q$1,'Fielding Data'!$A$1:$H$1,0),0),"Other")</f>
        <v>0</v>
      </c>
      <c r="R3811" s="14">
        <f>IFERROR(VLOOKUP($A3811,'Fielding Data'!$A:$H,MATCH(R$1,'Fielding Data'!$A$1:$H$1,0),0),"Other")</f>
        <v>1</v>
      </c>
      <c r="S3811" s="14">
        <f>IFERROR(VLOOKUP($A3811,'Fielding Data'!$A:$H,MATCH(S$1,'Fielding Data'!$A$1:$H$1,0),0),"Other")</f>
        <v>0</v>
      </c>
      <c r="T3811" s="14">
        <f>IFERROR(VLOOKUP($A3811,'Fielding Data'!$A:$H,MATCH(T$1,'Fielding Data'!$A$1:$H$1,0),0),"Other")</f>
        <v>0</v>
      </c>
      <c r="U3811" s="14">
        <f>SUMIFS('Fielding Data'!E:E,'Fielding Data'!$A:$A,'Hitting Data'!$A3811)</f>
        <v>0</v>
      </c>
      <c r="V3811" s="14">
        <f>SUMIFS('Fielding Data'!F:F,'Fielding Data'!$A:$A,'Hitting Data'!$A3811)</f>
        <v>1</v>
      </c>
      <c r="W3811" s="14">
        <f>SUMIFS('Fielding Data'!G:G,'Fielding Data'!$A:$A,'Hitting Data'!$A3811)</f>
        <v>0</v>
      </c>
      <c r="X3811" s="14">
        <f>SUMIFS('Fielding Data'!H:H,'Fielding Data'!$A:$A,'Hitting Data'!$A3811)</f>
        <v>0</v>
      </c>
    </row>
    <row r="3812" spans="1:24" x14ac:dyDescent="0.25">
      <c r="A3812" s="14" t="str">
        <f t="shared" si="59"/>
        <v>doubrfe012013</v>
      </c>
      <c r="B3812" s="19" t="s">
        <v>1269</v>
      </c>
      <c r="C3812" s="19">
        <v>2013</v>
      </c>
      <c r="D3812" s="19">
        <v>29</v>
      </c>
      <c r="E3812" s="19">
        <v>3</v>
      </c>
      <c r="F3812" s="19">
        <v>0</v>
      </c>
      <c r="G3812" s="19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1</v>
      </c>
      <c r="P3812" s="14" t="str">
        <f>IFERROR(VLOOKUP($A3812,'Fielding Data'!$A:$H,MATCH(P$1,'Fielding Data'!$A$1:$H$1,0),0),"Other")</f>
        <v>P</v>
      </c>
      <c r="Q3812" s="14">
        <f>IFERROR(VLOOKUP($A3812,'Fielding Data'!$A:$H,MATCH(Q$1,'Fielding Data'!$A$1:$H$1,0),0),"Other")</f>
        <v>5</v>
      </c>
      <c r="R3812" s="14">
        <f>IFERROR(VLOOKUP($A3812,'Fielding Data'!$A:$H,MATCH(R$1,'Fielding Data'!$A$1:$H$1,0),0),"Other")</f>
        <v>18</v>
      </c>
      <c r="S3812" s="14">
        <f>IFERROR(VLOOKUP($A3812,'Fielding Data'!$A:$H,MATCH(S$1,'Fielding Data'!$A$1:$H$1,0),0),"Other")</f>
        <v>1</v>
      </c>
      <c r="T3812" s="14">
        <f>IFERROR(VLOOKUP($A3812,'Fielding Data'!$A:$H,MATCH(T$1,'Fielding Data'!$A$1:$H$1,0),0),"Other")</f>
        <v>1</v>
      </c>
      <c r="U3812" s="14">
        <f>SUMIFS('Fielding Data'!E:E,'Fielding Data'!$A:$A,'Hitting Data'!$A3812)</f>
        <v>5</v>
      </c>
      <c r="V3812" s="14">
        <f>SUMIFS('Fielding Data'!F:F,'Fielding Data'!$A:$A,'Hitting Data'!$A3812)</f>
        <v>18</v>
      </c>
      <c r="W3812" s="14">
        <f>SUMIFS('Fielding Data'!G:G,'Fielding Data'!$A:$A,'Hitting Data'!$A3812)</f>
        <v>1</v>
      </c>
      <c r="X3812" s="14">
        <f>SUMIFS('Fielding Data'!H:H,'Fielding Data'!$A:$A,'Hitting Data'!$A3812)</f>
        <v>1</v>
      </c>
    </row>
    <row r="3813" spans="1:24" x14ac:dyDescent="0.25">
      <c r="A3813" s="14" t="str">
        <f t="shared" si="59"/>
        <v>doumiry012013</v>
      </c>
      <c r="B3813" s="19" t="s">
        <v>535</v>
      </c>
      <c r="C3813" s="19">
        <v>2013</v>
      </c>
      <c r="D3813" s="19">
        <v>135</v>
      </c>
      <c r="E3813" s="19">
        <v>485</v>
      </c>
      <c r="F3813" s="19">
        <v>49</v>
      </c>
      <c r="G3813" s="19">
        <v>120</v>
      </c>
      <c r="H3813" s="19">
        <v>28</v>
      </c>
      <c r="I3813" s="19">
        <v>1</v>
      </c>
      <c r="J3813" s="19">
        <v>14</v>
      </c>
      <c r="K3813" s="19">
        <v>55</v>
      </c>
      <c r="L3813" s="19">
        <v>1</v>
      </c>
      <c r="M3813" s="19">
        <v>0</v>
      </c>
      <c r="N3813" s="19">
        <v>48</v>
      </c>
      <c r="O3813" s="19">
        <v>99</v>
      </c>
      <c r="P3813" s="14" t="str">
        <f>IFERROR(VLOOKUP($A3813,'Fielding Data'!$A:$H,MATCH(P$1,'Fielding Data'!$A$1:$H$1,0),0),"Other")</f>
        <v>C</v>
      </c>
      <c r="Q3813" s="14">
        <f>IFERROR(VLOOKUP($A3813,'Fielding Data'!$A:$H,MATCH(Q$1,'Fielding Data'!$A$1:$H$1,0),0),"Other")</f>
        <v>229</v>
      </c>
      <c r="R3813" s="14">
        <f>IFERROR(VLOOKUP($A3813,'Fielding Data'!$A:$H,MATCH(R$1,'Fielding Data'!$A$1:$H$1,0),0),"Other")</f>
        <v>20</v>
      </c>
      <c r="S3813" s="14">
        <f>IFERROR(VLOOKUP($A3813,'Fielding Data'!$A:$H,MATCH(S$1,'Fielding Data'!$A$1:$H$1,0),0),"Other")</f>
        <v>2</v>
      </c>
      <c r="T3813" s="14">
        <f>IFERROR(VLOOKUP($A3813,'Fielding Data'!$A:$H,MATCH(T$1,'Fielding Data'!$A$1:$H$1,0),0),"Other")</f>
        <v>2</v>
      </c>
      <c r="U3813" s="14">
        <f>SUMIFS('Fielding Data'!E:E,'Fielding Data'!$A:$A,'Hitting Data'!$A3813)</f>
        <v>284</v>
      </c>
      <c r="V3813" s="14">
        <f>SUMIFS('Fielding Data'!F:F,'Fielding Data'!$A:$A,'Hitting Data'!$A3813)</f>
        <v>25</v>
      </c>
      <c r="W3813" s="14">
        <f>SUMIFS('Fielding Data'!G:G,'Fielding Data'!$A:$A,'Hitting Data'!$A3813)</f>
        <v>3</v>
      </c>
      <c r="X3813" s="14">
        <f>SUMIFS('Fielding Data'!H:H,'Fielding Data'!$A:$A,'Hitting Data'!$A3813)</f>
        <v>4</v>
      </c>
    </row>
    <row r="3814" spans="1:24" x14ac:dyDescent="0.25">
      <c r="A3814" s="14" t="str">
        <f t="shared" si="59"/>
        <v>downsda022013</v>
      </c>
      <c r="B3814" s="19" t="s">
        <v>1702</v>
      </c>
      <c r="C3814" s="19">
        <v>2013</v>
      </c>
      <c r="D3814" s="19">
        <v>29</v>
      </c>
      <c r="E3814" s="19">
        <v>0</v>
      </c>
      <c r="F3814" s="19">
        <v>0</v>
      </c>
      <c r="G3814" s="19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4" t="str">
        <f>IFERROR(VLOOKUP($A3814,'Fielding Data'!$A:$H,MATCH(P$1,'Fielding Data'!$A$1:$H$1,0),0),"Other")</f>
        <v>P</v>
      </c>
      <c r="Q3814" s="14">
        <f>IFERROR(VLOOKUP($A3814,'Fielding Data'!$A:$H,MATCH(Q$1,'Fielding Data'!$A$1:$H$1,0),0),"Other")</f>
        <v>1</v>
      </c>
      <c r="R3814" s="14">
        <f>IFERROR(VLOOKUP($A3814,'Fielding Data'!$A:$H,MATCH(R$1,'Fielding Data'!$A$1:$H$1,0),0),"Other")</f>
        <v>2</v>
      </c>
      <c r="S3814" s="14">
        <f>IFERROR(VLOOKUP($A3814,'Fielding Data'!$A:$H,MATCH(S$1,'Fielding Data'!$A$1:$H$1,0),0),"Other")</f>
        <v>0</v>
      </c>
      <c r="T3814" s="14">
        <f>IFERROR(VLOOKUP($A3814,'Fielding Data'!$A:$H,MATCH(T$1,'Fielding Data'!$A$1:$H$1,0),0),"Other")</f>
        <v>0</v>
      </c>
      <c r="U3814" s="14">
        <f>SUMIFS('Fielding Data'!E:E,'Fielding Data'!$A:$A,'Hitting Data'!$A3814)</f>
        <v>1</v>
      </c>
      <c r="V3814" s="14">
        <f>SUMIFS('Fielding Data'!F:F,'Fielding Data'!$A:$A,'Hitting Data'!$A3814)</f>
        <v>2</v>
      </c>
      <c r="W3814" s="14">
        <f>SUMIFS('Fielding Data'!G:G,'Fielding Data'!$A:$A,'Hitting Data'!$A3814)</f>
        <v>0</v>
      </c>
      <c r="X3814" s="14">
        <f>SUMIFS('Fielding Data'!H:H,'Fielding Data'!$A:$A,'Hitting Data'!$A3814)</f>
        <v>0</v>
      </c>
    </row>
    <row r="3815" spans="1:24" x14ac:dyDescent="0.25">
      <c r="A3815" s="14" t="str">
        <f t="shared" si="59"/>
        <v>doziebr012013</v>
      </c>
      <c r="B3815" s="19" t="s">
        <v>1703</v>
      </c>
      <c r="C3815" s="19">
        <v>2013</v>
      </c>
      <c r="D3815" s="19">
        <v>147</v>
      </c>
      <c r="E3815" s="19">
        <v>558</v>
      </c>
      <c r="F3815" s="19">
        <v>72</v>
      </c>
      <c r="G3815" s="19">
        <v>136</v>
      </c>
      <c r="H3815" s="19">
        <v>33</v>
      </c>
      <c r="I3815" s="19">
        <v>4</v>
      </c>
      <c r="J3815" s="19">
        <v>18</v>
      </c>
      <c r="K3815" s="19">
        <v>66</v>
      </c>
      <c r="L3815" s="19">
        <v>14</v>
      </c>
      <c r="M3815" s="19">
        <v>7</v>
      </c>
      <c r="N3815" s="19">
        <v>51</v>
      </c>
      <c r="O3815" s="19">
        <v>120</v>
      </c>
      <c r="P3815" s="14" t="str">
        <f>IFERROR(VLOOKUP($A3815,'Fielding Data'!$A:$H,MATCH(P$1,'Fielding Data'!$A$1:$H$1,0),0),"Other")</f>
        <v>2B</v>
      </c>
      <c r="Q3815" s="14">
        <f>IFERROR(VLOOKUP($A3815,'Fielding Data'!$A:$H,MATCH(Q$1,'Fielding Data'!$A$1:$H$1,0),0),"Other")</f>
        <v>267</v>
      </c>
      <c r="R3815" s="14">
        <f>IFERROR(VLOOKUP($A3815,'Fielding Data'!$A:$H,MATCH(R$1,'Fielding Data'!$A$1:$H$1,0),0),"Other")</f>
        <v>461</v>
      </c>
      <c r="S3815" s="14">
        <f>IFERROR(VLOOKUP($A3815,'Fielding Data'!$A:$H,MATCH(S$1,'Fielding Data'!$A$1:$H$1,0),0),"Other")</f>
        <v>6</v>
      </c>
      <c r="T3815" s="14">
        <f>IFERROR(VLOOKUP($A3815,'Fielding Data'!$A:$H,MATCH(T$1,'Fielding Data'!$A$1:$H$1,0),0),"Other")</f>
        <v>110</v>
      </c>
      <c r="U3815" s="14">
        <f>SUMIFS('Fielding Data'!E:E,'Fielding Data'!$A:$A,'Hitting Data'!$A3815)</f>
        <v>267</v>
      </c>
      <c r="V3815" s="14">
        <f>SUMIFS('Fielding Data'!F:F,'Fielding Data'!$A:$A,'Hitting Data'!$A3815)</f>
        <v>461</v>
      </c>
      <c r="W3815" s="14">
        <f>SUMIFS('Fielding Data'!G:G,'Fielding Data'!$A:$A,'Hitting Data'!$A3815)</f>
        <v>6</v>
      </c>
      <c r="X3815" s="14">
        <f>SUMIFS('Fielding Data'!H:H,'Fielding Data'!$A:$A,'Hitting Data'!$A3815)</f>
        <v>110</v>
      </c>
    </row>
    <row r="3816" spans="1:24" x14ac:dyDescent="0.25">
      <c r="A3816" s="14" t="str">
        <f t="shared" si="59"/>
        <v>drabeky012013</v>
      </c>
      <c r="B3816" s="19" t="s">
        <v>1270</v>
      </c>
      <c r="C3816" s="19">
        <v>2013</v>
      </c>
      <c r="D3816" s="19">
        <v>3</v>
      </c>
      <c r="E3816" s="19">
        <v>0</v>
      </c>
      <c r="F3816" s="19">
        <v>0</v>
      </c>
      <c r="G3816" s="19">
        <v>0</v>
      </c>
      <c r="H3816" s="19">
        <v>0</v>
      </c>
      <c r="I3816" s="19">
        <v>0</v>
      </c>
      <c r="J3816" s="19">
        <v>0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4" t="str">
        <f>IFERROR(VLOOKUP($A3816,'Fielding Data'!$A:$H,MATCH(P$1,'Fielding Data'!$A$1:$H$1,0),0),"Other")</f>
        <v>P</v>
      </c>
      <c r="Q3816" s="14">
        <f>IFERROR(VLOOKUP($A3816,'Fielding Data'!$A:$H,MATCH(Q$1,'Fielding Data'!$A$1:$H$1,0),0),"Other")</f>
        <v>0</v>
      </c>
      <c r="R3816" s="14">
        <f>IFERROR(VLOOKUP($A3816,'Fielding Data'!$A:$H,MATCH(R$1,'Fielding Data'!$A$1:$H$1,0),0),"Other")</f>
        <v>1</v>
      </c>
      <c r="S3816" s="14">
        <f>IFERROR(VLOOKUP($A3816,'Fielding Data'!$A:$H,MATCH(S$1,'Fielding Data'!$A$1:$H$1,0),0),"Other")</f>
        <v>0</v>
      </c>
      <c r="T3816" s="14">
        <f>IFERROR(VLOOKUP($A3816,'Fielding Data'!$A:$H,MATCH(T$1,'Fielding Data'!$A$1:$H$1,0),0),"Other")</f>
        <v>0</v>
      </c>
      <c r="U3816" s="14">
        <f>SUMIFS('Fielding Data'!E:E,'Fielding Data'!$A:$A,'Hitting Data'!$A3816)</f>
        <v>0</v>
      </c>
      <c r="V3816" s="14">
        <f>SUMIFS('Fielding Data'!F:F,'Fielding Data'!$A:$A,'Hitting Data'!$A3816)</f>
        <v>1</v>
      </c>
      <c r="W3816" s="14">
        <f>SUMIFS('Fielding Data'!G:G,'Fielding Data'!$A:$A,'Hitting Data'!$A3816)</f>
        <v>0</v>
      </c>
      <c r="X3816" s="14">
        <f>SUMIFS('Fielding Data'!H:H,'Fielding Data'!$A:$A,'Hitting Data'!$A3816)</f>
        <v>0</v>
      </c>
    </row>
    <row r="3817" spans="1:24" x14ac:dyDescent="0.25">
      <c r="A3817" s="14" t="str">
        <f t="shared" si="59"/>
        <v>drewst012013</v>
      </c>
      <c r="B3817" s="19" t="s">
        <v>640</v>
      </c>
      <c r="C3817" s="19">
        <v>2013</v>
      </c>
      <c r="D3817" s="19">
        <v>124</v>
      </c>
      <c r="E3817" s="19">
        <v>442</v>
      </c>
      <c r="F3817" s="19">
        <v>57</v>
      </c>
      <c r="G3817" s="19">
        <v>112</v>
      </c>
      <c r="H3817" s="19">
        <v>29</v>
      </c>
      <c r="I3817" s="19">
        <v>8</v>
      </c>
      <c r="J3817" s="19">
        <v>13</v>
      </c>
      <c r="K3817" s="19">
        <v>67</v>
      </c>
      <c r="L3817" s="19">
        <v>6</v>
      </c>
      <c r="M3817" s="19">
        <v>0</v>
      </c>
      <c r="N3817" s="19">
        <v>54</v>
      </c>
      <c r="O3817" s="19">
        <v>124</v>
      </c>
      <c r="P3817" s="14" t="str">
        <f>IFERROR(VLOOKUP($A3817,'Fielding Data'!$A:$H,MATCH(P$1,'Fielding Data'!$A$1:$H$1,0),0),"Other")</f>
        <v>SS</v>
      </c>
      <c r="Q3817" s="14">
        <f>IFERROR(VLOOKUP($A3817,'Fielding Data'!$A:$H,MATCH(Q$1,'Fielding Data'!$A$1:$H$1,0),0),"Other")</f>
        <v>176</v>
      </c>
      <c r="R3817" s="14">
        <f>IFERROR(VLOOKUP($A3817,'Fielding Data'!$A:$H,MATCH(R$1,'Fielding Data'!$A$1:$H$1,0),0),"Other")</f>
        <v>332</v>
      </c>
      <c r="S3817" s="14">
        <f>IFERROR(VLOOKUP($A3817,'Fielding Data'!$A:$H,MATCH(S$1,'Fielding Data'!$A$1:$H$1,0),0),"Other")</f>
        <v>8</v>
      </c>
      <c r="T3817" s="14">
        <f>IFERROR(VLOOKUP($A3817,'Fielding Data'!$A:$H,MATCH(T$1,'Fielding Data'!$A$1:$H$1,0),0),"Other")</f>
        <v>82</v>
      </c>
      <c r="U3817" s="14">
        <f>SUMIFS('Fielding Data'!E:E,'Fielding Data'!$A:$A,'Hitting Data'!$A3817)</f>
        <v>176</v>
      </c>
      <c r="V3817" s="14">
        <f>SUMIFS('Fielding Data'!F:F,'Fielding Data'!$A:$A,'Hitting Data'!$A3817)</f>
        <v>332</v>
      </c>
      <c r="W3817" s="14">
        <f>SUMIFS('Fielding Data'!G:G,'Fielding Data'!$A:$A,'Hitting Data'!$A3817)</f>
        <v>8</v>
      </c>
      <c r="X3817" s="14">
        <f>SUMIFS('Fielding Data'!H:H,'Fielding Data'!$A:$A,'Hitting Data'!$A3817)</f>
        <v>82</v>
      </c>
    </row>
    <row r="3818" spans="1:24" x14ac:dyDescent="0.25">
      <c r="A3818" s="14" t="str">
        <f t="shared" si="59"/>
        <v>dudalu012013</v>
      </c>
      <c r="B3818" s="19" t="s">
        <v>1271</v>
      </c>
      <c r="C3818" s="19">
        <v>2013</v>
      </c>
      <c r="D3818" s="19">
        <v>100</v>
      </c>
      <c r="E3818" s="19">
        <v>318</v>
      </c>
      <c r="F3818" s="19">
        <v>42</v>
      </c>
      <c r="G3818" s="19">
        <v>71</v>
      </c>
      <c r="H3818" s="19">
        <v>16</v>
      </c>
      <c r="I3818" s="19">
        <v>0</v>
      </c>
      <c r="J3818" s="19">
        <v>15</v>
      </c>
      <c r="K3818" s="19">
        <v>33</v>
      </c>
      <c r="L3818" s="19">
        <v>0</v>
      </c>
      <c r="M3818" s="19">
        <v>3</v>
      </c>
      <c r="N3818" s="19">
        <v>55</v>
      </c>
      <c r="O3818" s="19">
        <v>102</v>
      </c>
      <c r="P3818" s="14" t="str">
        <f>IFERROR(VLOOKUP($A3818,'Fielding Data'!$A:$H,MATCH(P$1,'Fielding Data'!$A$1:$H$1,0),0),"Other")</f>
        <v>1B</v>
      </c>
      <c r="Q3818" s="14">
        <f>IFERROR(VLOOKUP($A3818,'Fielding Data'!$A:$H,MATCH(Q$1,'Fielding Data'!$A$1:$H$1,0),0),"Other")</f>
        <v>237</v>
      </c>
      <c r="R3818" s="14">
        <f>IFERROR(VLOOKUP($A3818,'Fielding Data'!$A:$H,MATCH(R$1,'Fielding Data'!$A$1:$H$1,0),0),"Other")</f>
        <v>18</v>
      </c>
      <c r="S3818" s="14">
        <f>IFERROR(VLOOKUP($A3818,'Fielding Data'!$A:$H,MATCH(S$1,'Fielding Data'!$A$1:$H$1,0),0),"Other")</f>
        <v>0</v>
      </c>
      <c r="T3818" s="14">
        <f>IFERROR(VLOOKUP($A3818,'Fielding Data'!$A:$H,MATCH(T$1,'Fielding Data'!$A$1:$H$1,0),0),"Other")</f>
        <v>19</v>
      </c>
      <c r="U3818" s="14">
        <f>SUMIFS('Fielding Data'!E:E,'Fielding Data'!$A:$A,'Hitting Data'!$A3818)</f>
        <v>327</v>
      </c>
      <c r="V3818" s="14">
        <f>SUMIFS('Fielding Data'!F:F,'Fielding Data'!$A:$A,'Hitting Data'!$A3818)</f>
        <v>19</v>
      </c>
      <c r="W3818" s="14">
        <f>SUMIFS('Fielding Data'!G:G,'Fielding Data'!$A:$A,'Hitting Data'!$A3818)</f>
        <v>2</v>
      </c>
      <c r="X3818" s="14">
        <f>SUMIFS('Fielding Data'!H:H,'Fielding Data'!$A:$A,'Hitting Data'!$A3818)</f>
        <v>20</v>
      </c>
    </row>
    <row r="3819" spans="1:24" x14ac:dyDescent="0.25">
      <c r="A3819" s="14" t="str">
        <f t="shared" si="59"/>
        <v>duensbr012013</v>
      </c>
      <c r="B3819" s="19" t="s">
        <v>1076</v>
      </c>
      <c r="C3819" s="19">
        <v>2013</v>
      </c>
      <c r="D3819" s="19">
        <v>73</v>
      </c>
      <c r="E3819" s="19">
        <v>0</v>
      </c>
      <c r="F3819" s="19">
        <v>0</v>
      </c>
      <c r="G3819" s="19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4" t="str">
        <f>IFERROR(VLOOKUP($A3819,'Fielding Data'!$A:$H,MATCH(P$1,'Fielding Data'!$A$1:$H$1,0),0),"Other")</f>
        <v>P</v>
      </c>
      <c r="Q3819" s="14">
        <f>IFERROR(VLOOKUP($A3819,'Fielding Data'!$A:$H,MATCH(Q$1,'Fielding Data'!$A$1:$H$1,0),0),"Other")</f>
        <v>7</v>
      </c>
      <c r="R3819" s="14">
        <f>IFERROR(VLOOKUP($A3819,'Fielding Data'!$A:$H,MATCH(R$1,'Fielding Data'!$A$1:$H$1,0),0),"Other")</f>
        <v>12</v>
      </c>
      <c r="S3819" s="14">
        <f>IFERROR(VLOOKUP($A3819,'Fielding Data'!$A:$H,MATCH(S$1,'Fielding Data'!$A$1:$H$1,0),0),"Other")</f>
        <v>0</v>
      </c>
      <c r="T3819" s="14">
        <f>IFERROR(VLOOKUP($A3819,'Fielding Data'!$A:$H,MATCH(T$1,'Fielding Data'!$A$1:$H$1,0),0),"Other")</f>
        <v>1</v>
      </c>
      <c r="U3819" s="14">
        <f>SUMIFS('Fielding Data'!E:E,'Fielding Data'!$A:$A,'Hitting Data'!$A3819)</f>
        <v>7</v>
      </c>
      <c r="V3819" s="14">
        <f>SUMIFS('Fielding Data'!F:F,'Fielding Data'!$A:$A,'Hitting Data'!$A3819)</f>
        <v>12</v>
      </c>
      <c r="W3819" s="14">
        <f>SUMIFS('Fielding Data'!G:G,'Fielding Data'!$A:$A,'Hitting Data'!$A3819)</f>
        <v>0</v>
      </c>
      <c r="X3819" s="14">
        <f>SUMIFS('Fielding Data'!H:H,'Fielding Data'!$A:$A,'Hitting Data'!$A3819)</f>
        <v>1</v>
      </c>
    </row>
    <row r="3820" spans="1:24" x14ac:dyDescent="0.25">
      <c r="A3820" s="14" t="str">
        <f t="shared" si="59"/>
        <v>duffyda012013</v>
      </c>
      <c r="B3820" s="19" t="s">
        <v>1489</v>
      </c>
      <c r="C3820" s="19">
        <v>2013</v>
      </c>
      <c r="D3820" s="19">
        <v>5</v>
      </c>
      <c r="E3820" s="19">
        <v>0</v>
      </c>
      <c r="F3820" s="19">
        <v>0</v>
      </c>
      <c r="G3820" s="19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4" t="str">
        <f>IFERROR(VLOOKUP($A3820,'Fielding Data'!$A:$H,MATCH(P$1,'Fielding Data'!$A$1:$H$1,0),0),"Other")</f>
        <v>P</v>
      </c>
      <c r="Q3820" s="14">
        <f>IFERROR(VLOOKUP($A3820,'Fielding Data'!$A:$H,MATCH(Q$1,'Fielding Data'!$A$1:$H$1,0),0),"Other")</f>
        <v>1</v>
      </c>
      <c r="R3820" s="14">
        <f>IFERROR(VLOOKUP($A3820,'Fielding Data'!$A:$H,MATCH(R$1,'Fielding Data'!$A$1:$H$1,0),0),"Other")</f>
        <v>2</v>
      </c>
      <c r="S3820" s="14">
        <f>IFERROR(VLOOKUP($A3820,'Fielding Data'!$A:$H,MATCH(S$1,'Fielding Data'!$A$1:$H$1,0),0),"Other")</f>
        <v>0</v>
      </c>
      <c r="T3820" s="14">
        <f>IFERROR(VLOOKUP($A3820,'Fielding Data'!$A:$H,MATCH(T$1,'Fielding Data'!$A$1:$H$1,0),0),"Other")</f>
        <v>1</v>
      </c>
      <c r="U3820" s="14">
        <f>SUMIFS('Fielding Data'!E:E,'Fielding Data'!$A:$A,'Hitting Data'!$A3820)</f>
        <v>1</v>
      </c>
      <c r="V3820" s="14">
        <f>SUMIFS('Fielding Data'!F:F,'Fielding Data'!$A:$A,'Hitting Data'!$A3820)</f>
        <v>2</v>
      </c>
      <c r="W3820" s="14">
        <f>SUMIFS('Fielding Data'!G:G,'Fielding Data'!$A:$A,'Hitting Data'!$A3820)</f>
        <v>0</v>
      </c>
      <c r="X3820" s="14">
        <f>SUMIFS('Fielding Data'!H:H,'Fielding Data'!$A:$A,'Hitting Data'!$A3820)</f>
        <v>1</v>
      </c>
    </row>
    <row r="3821" spans="1:24" x14ac:dyDescent="0.25">
      <c r="A3821" s="14" t="str">
        <f t="shared" si="59"/>
        <v>duncash012013</v>
      </c>
      <c r="B3821" s="19" t="s">
        <v>780</v>
      </c>
      <c r="C3821" s="19">
        <v>2013</v>
      </c>
      <c r="D3821" s="19">
        <v>20</v>
      </c>
      <c r="E3821" s="19">
        <v>55</v>
      </c>
      <c r="F3821" s="19">
        <v>6</v>
      </c>
      <c r="G3821" s="19">
        <v>10</v>
      </c>
      <c r="H3821" s="19">
        <v>1</v>
      </c>
      <c r="I3821" s="19">
        <v>0</v>
      </c>
      <c r="J3821" s="19">
        <v>2</v>
      </c>
      <c r="K3821" s="19">
        <v>6</v>
      </c>
      <c r="L3821" s="19">
        <v>0</v>
      </c>
      <c r="M3821" s="19">
        <v>0</v>
      </c>
      <c r="N3821" s="19">
        <v>9</v>
      </c>
      <c r="O3821" s="19">
        <v>14</v>
      </c>
      <c r="P3821" s="14" t="str">
        <f>IFERROR(VLOOKUP($A3821,'Fielding Data'!$A:$H,MATCH(P$1,'Fielding Data'!$A$1:$H$1,0),0),"Other")</f>
        <v>1B</v>
      </c>
      <c r="Q3821" s="14">
        <f>IFERROR(VLOOKUP($A3821,'Fielding Data'!$A:$H,MATCH(Q$1,'Fielding Data'!$A$1:$H$1,0),0),"Other")</f>
        <v>14</v>
      </c>
      <c r="R3821" s="14">
        <f>IFERROR(VLOOKUP($A3821,'Fielding Data'!$A:$H,MATCH(R$1,'Fielding Data'!$A$1:$H$1,0),0),"Other")</f>
        <v>1</v>
      </c>
      <c r="S3821" s="14">
        <f>IFERROR(VLOOKUP($A3821,'Fielding Data'!$A:$H,MATCH(S$1,'Fielding Data'!$A$1:$H$1,0),0),"Other")</f>
        <v>0</v>
      </c>
      <c r="T3821" s="14">
        <f>IFERROR(VLOOKUP($A3821,'Fielding Data'!$A:$H,MATCH(T$1,'Fielding Data'!$A$1:$H$1,0),0),"Other")</f>
        <v>2</v>
      </c>
      <c r="U3821" s="14">
        <f>SUMIFS('Fielding Data'!E:E,'Fielding Data'!$A:$A,'Hitting Data'!$A3821)</f>
        <v>14</v>
      </c>
      <c r="V3821" s="14">
        <f>SUMIFS('Fielding Data'!F:F,'Fielding Data'!$A:$A,'Hitting Data'!$A3821)</f>
        <v>1</v>
      </c>
      <c r="W3821" s="14">
        <f>SUMIFS('Fielding Data'!G:G,'Fielding Data'!$A:$A,'Hitting Data'!$A3821)</f>
        <v>0</v>
      </c>
      <c r="X3821" s="14">
        <f>SUMIFS('Fielding Data'!H:H,'Fielding Data'!$A:$A,'Hitting Data'!$A3821)</f>
        <v>2</v>
      </c>
    </row>
    <row r="3822" spans="1:24" x14ac:dyDescent="0.25">
      <c r="A3822" s="14" t="str">
        <f t="shared" si="59"/>
        <v>dunnad012013</v>
      </c>
      <c r="B3822" s="19" t="s">
        <v>242</v>
      </c>
      <c r="C3822" s="19">
        <v>2013</v>
      </c>
      <c r="D3822" s="19">
        <v>149</v>
      </c>
      <c r="E3822" s="19">
        <v>525</v>
      </c>
      <c r="F3822" s="19">
        <v>60</v>
      </c>
      <c r="G3822" s="19">
        <v>115</v>
      </c>
      <c r="H3822" s="19">
        <v>15</v>
      </c>
      <c r="I3822" s="19">
        <v>0</v>
      </c>
      <c r="J3822" s="19">
        <v>34</v>
      </c>
      <c r="K3822" s="19">
        <v>86</v>
      </c>
      <c r="L3822" s="19">
        <v>1</v>
      </c>
      <c r="M3822" s="19">
        <v>1</v>
      </c>
      <c r="N3822" s="19">
        <v>76</v>
      </c>
      <c r="O3822" s="19">
        <v>189</v>
      </c>
      <c r="P3822" s="14" t="str">
        <f>IFERROR(VLOOKUP($A3822,'Fielding Data'!$A:$H,MATCH(P$1,'Fielding Data'!$A$1:$H$1,0),0),"Other")</f>
        <v>1B</v>
      </c>
      <c r="Q3822" s="14">
        <f>IFERROR(VLOOKUP($A3822,'Fielding Data'!$A:$H,MATCH(Q$1,'Fielding Data'!$A$1:$H$1,0),0),"Other")</f>
        <v>548</v>
      </c>
      <c r="R3822" s="14">
        <f>IFERROR(VLOOKUP($A3822,'Fielding Data'!$A:$H,MATCH(R$1,'Fielding Data'!$A$1:$H$1,0),0),"Other")</f>
        <v>31</v>
      </c>
      <c r="S3822" s="14">
        <f>IFERROR(VLOOKUP($A3822,'Fielding Data'!$A:$H,MATCH(S$1,'Fielding Data'!$A$1:$H$1,0),0),"Other")</f>
        <v>8</v>
      </c>
      <c r="T3822" s="14">
        <f>IFERROR(VLOOKUP($A3822,'Fielding Data'!$A:$H,MATCH(T$1,'Fielding Data'!$A$1:$H$1,0),0),"Other")</f>
        <v>54</v>
      </c>
      <c r="U3822" s="14">
        <f>SUMIFS('Fielding Data'!E:E,'Fielding Data'!$A:$A,'Hitting Data'!$A3822)</f>
        <v>550</v>
      </c>
      <c r="V3822" s="14">
        <f>SUMIFS('Fielding Data'!F:F,'Fielding Data'!$A:$A,'Hitting Data'!$A3822)</f>
        <v>31</v>
      </c>
      <c r="W3822" s="14">
        <f>SUMIFS('Fielding Data'!G:G,'Fielding Data'!$A:$A,'Hitting Data'!$A3822)</f>
        <v>8</v>
      </c>
      <c r="X3822" s="14">
        <f>SUMIFS('Fielding Data'!H:H,'Fielding Data'!$A:$A,'Hitting Data'!$A3822)</f>
        <v>54</v>
      </c>
    </row>
    <row r="3823" spans="1:24" x14ac:dyDescent="0.25">
      <c r="A3823" s="14" t="str">
        <f t="shared" si="59"/>
        <v>dunnija012013</v>
      </c>
      <c r="B3823" s="19" t="s">
        <v>1925</v>
      </c>
      <c r="C3823" s="19">
        <v>2013</v>
      </c>
      <c r="D3823" s="19">
        <v>29</v>
      </c>
      <c r="E3823" s="19">
        <v>0</v>
      </c>
      <c r="F3823" s="19">
        <v>0</v>
      </c>
      <c r="G3823" s="19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4" t="str">
        <f>IFERROR(VLOOKUP($A3823,'Fielding Data'!$A:$H,MATCH(P$1,'Fielding Data'!$A$1:$H$1,0),0),"Other")</f>
        <v>P</v>
      </c>
      <c r="Q3823" s="14">
        <f>IFERROR(VLOOKUP($A3823,'Fielding Data'!$A:$H,MATCH(Q$1,'Fielding Data'!$A$1:$H$1,0),0),"Other")</f>
        <v>1</v>
      </c>
      <c r="R3823" s="14">
        <f>IFERROR(VLOOKUP($A3823,'Fielding Data'!$A:$H,MATCH(R$1,'Fielding Data'!$A$1:$H$1,0),0),"Other")</f>
        <v>5</v>
      </c>
      <c r="S3823" s="14">
        <f>IFERROR(VLOOKUP($A3823,'Fielding Data'!$A:$H,MATCH(S$1,'Fielding Data'!$A$1:$H$1,0),0),"Other")</f>
        <v>1</v>
      </c>
      <c r="T3823" s="14">
        <f>IFERROR(VLOOKUP($A3823,'Fielding Data'!$A:$H,MATCH(T$1,'Fielding Data'!$A$1:$H$1,0),0),"Other")</f>
        <v>0</v>
      </c>
      <c r="U3823" s="14">
        <f>SUMIFS('Fielding Data'!E:E,'Fielding Data'!$A:$A,'Hitting Data'!$A3823)</f>
        <v>1</v>
      </c>
      <c r="V3823" s="14">
        <f>SUMIFS('Fielding Data'!F:F,'Fielding Data'!$A:$A,'Hitting Data'!$A3823)</f>
        <v>5</v>
      </c>
      <c r="W3823" s="14">
        <f>SUMIFS('Fielding Data'!G:G,'Fielding Data'!$A:$A,'Hitting Data'!$A3823)</f>
        <v>1</v>
      </c>
      <c r="X3823" s="14">
        <f>SUMIFS('Fielding Data'!H:H,'Fielding Data'!$A:$A,'Hitting Data'!$A3823)</f>
        <v>0</v>
      </c>
    </row>
    <row r="3824" spans="1:24" x14ac:dyDescent="0.25">
      <c r="A3824" s="14" t="str">
        <f t="shared" si="59"/>
        <v>dunnmi012013</v>
      </c>
      <c r="B3824" s="19" t="s">
        <v>1077</v>
      </c>
      <c r="C3824" s="19">
        <v>2013</v>
      </c>
      <c r="D3824" s="19">
        <v>75</v>
      </c>
      <c r="E3824" s="19">
        <v>0</v>
      </c>
      <c r="F3824" s="19">
        <v>0</v>
      </c>
      <c r="G3824" s="19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4" t="str">
        <f>IFERROR(VLOOKUP($A3824,'Fielding Data'!$A:$H,MATCH(P$1,'Fielding Data'!$A$1:$H$1,0),0),"Other")</f>
        <v>P</v>
      </c>
      <c r="Q3824" s="14">
        <f>IFERROR(VLOOKUP($A3824,'Fielding Data'!$A:$H,MATCH(Q$1,'Fielding Data'!$A$1:$H$1,0),0),"Other")</f>
        <v>2</v>
      </c>
      <c r="R3824" s="14">
        <f>IFERROR(VLOOKUP($A3824,'Fielding Data'!$A:$H,MATCH(R$1,'Fielding Data'!$A$1:$H$1,0),0),"Other")</f>
        <v>4</v>
      </c>
      <c r="S3824" s="14">
        <f>IFERROR(VLOOKUP($A3824,'Fielding Data'!$A:$H,MATCH(S$1,'Fielding Data'!$A$1:$H$1,0),0),"Other")</f>
        <v>2</v>
      </c>
      <c r="T3824" s="14">
        <f>IFERROR(VLOOKUP($A3824,'Fielding Data'!$A:$H,MATCH(T$1,'Fielding Data'!$A$1:$H$1,0),0),"Other")</f>
        <v>0</v>
      </c>
      <c r="U3824" s="14">
        <f>SUMIFS('Fielding Data'!E:E,'Fielding Data'!$A:$A,'Hitting Data'!$A3824)</f>
        <v>2</v>
      </c>
      <c r="V3824" s="14">
        <f>SUMIFS('Fielding Data'!F:F,'Fielding Data'!$A:$A,'Hitting Data'!$A3824)</f>
        <v>4</v>
      </c>
      <c r="W3824" s="14">
        <f>SUMIFS('Fielding Data'!G:G,'Fielding Data'!$A:$A,'Hitting Data'!$A3824)</f>
        <v>2</v>
      </c>
      <c r="X3824" s="14">
        <f>SUMIFS('Fielding Data'!H:H,'Fielding Data'!$A:$A,'Hitting Data'!$A3824)</f>
        <v>0</v>
      </c>
    </row>
    <row r="3825" spans="1:24" x14ac:dyDescent="0.25">
      <c r="A3825" s="14" t="str">
        <f t="shared" si="59"/>
        <v>durbich012013</v>
      </c>
      <c r="B3825" s="19" t="s">
        <v>93</v>
      </c>
      <c r="C3825" s="19">
        <v>2013</v>
      </c>
      <c r="D3825" s="19">
        <v>16</v>
      </c>
      <c r="E3825" s="19">
        <v>0</v>
      </c>
      <c r="F3825" s="19">
        <v>0</v>
      </c>
      <c r="G3825" s="19">
        <v>0</v>
      </c>
      <c r="H3825" s="19">
        <v>0</v>
      </c>
      <c r="I3825" s="19">
        <v>0</v>
      </c>
      <c r="J3825" s="19">
        <v>0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4" t="str">
        <f>IFERROR(VLOOKUP($A3825,'Fielding Data'!$A:$H,MATCH(P$1,'Fielding Data'!$A$1:$H$1,0),0),"Other")</f>
        <v>P</v>
      </c>
      <c r="Q3825" s="14">
        <f>IFERROR(VLOOKUP($A3825,'Fielding Data'!$A:$H,MATCH(Q$1,'Fielding Data'!$A$1:$H$1,0),0),"Other")</f>
        <v>0</v>
      </c>
      <c r="R3825" s="14">
        <f>IFERROR(VLOOKUP($A3825,'Fielding Data'!$A:$H,MATCH(R$1,'Fielding Data'!$A$1:$H$1,0),0),"Other")</f>
        <v>1</v>
      </c>
      <c r="S3825" s="14">
        <f>IFERROR(VLOOKUP($A3825,'Fielding Data'!$A:$H,MATCH(S$1,'Fielding Data'!$A$1:$H$1,0),0),"Other")</f>
        <v>0</v>
      </c>
      <c r="T3825" s="14">
        <f>IFERROR(VLOOKUP($A3825,'Fielding Data'!$A:$H,MATCH(T$1,'Fielding Data'!$A$1:$H$1,0),0),"Other")</f>
        <v>0</v>
      </c>
      <c r="U3825" s="14">
        <f>SUMIFS('Fielding Data'!E:E,'Fielding Data'!$A:$A,'Hitting Data'!$A3825)</f>
        <v>0</v>
      </c>
      <c r="V3825" s="14">
        <f>SUMIFS('Fielding Data'!F:F,'Fielding Data'!$A:$A,'Hitting Data'!$A3825)</f>
        <v>1</v>
      </c>
      <c r="W3825" s="14">
        <f>SUMIFS('Fielding Data'!G:G,'Fielding Data'!$A:$A,'Hitting Data'!$A3825)</f>
        <v>0</v>
      </c>
      <c r="X3825" s="14">
        <f>SUMIFS('Fielding Data'!H:H,'Fielding Data'!$A:$A,'Hitting Data'!$A3825)</f>
        <v>0</v>
      </c>
    </row>
    <row r="3826" spans="1:24" x14ac:dyDescent="0.25">
      <c r="A3826" s="14" t="str">
        <f t="shared" si="59"/>
        <v>dwyerch012013</v>
      </c>
      <c r="B3826" s="19" t="s">
        <v>1926</v>
      </c>
      <c r="C3826" s="19">
        <v>2013</v>
      </c>
      <c r="D3826" s="19">
        <v>2</v>
      </c>
      <c r="E3826" s="19">
        <v>0</v>
      </c>
      <c r="F3826" s="19">
        <v>0</v>
      </c>
      <c r="G3826" s="19">
        <v>0</v>
      </c>
      <c r="H3826" s="19">
        <v>0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4" t="str">
        <f>IFERROR(VLOOKUP($A3826,'Fielding Data'!$A:$H,MATCH(P$1,'Fielding Data'!$A$1:$H$1,0),0),"Other")</f>
        <v>P</v>
      </c>
      <c r="Q3826" s="14">
        <f>IFERROR(VLOOKUP($A3826,'Fielding Data'!$A:$H,MATCH(Q$1,'Fielding Data'!$A$1:$H$1,0),0),"Other")</f>
        <v>0</v>
      </c>
      <c r="R3826" s="14">
        <f>IFERROR(VLOOKUP($A3826,'Fielding Data'!$A:$H,MATCH(R$1,'Fielding Data'!$A$1:$H$1,0),0),"Other")</f>
        <v>3</v>
      </c>
      <c r="S3826" s="14">
        <f>IFERROR(VLOOKUP($A3826,'Fielding Data'!$A:$H,MATCH(S$1,'Fielding Data'!$A$1:$H$1,0),0),"Other")</f>
        <v>0</v>
      </c>
      <c r="T3826" s="14">
        <f>IFERROR(VLOOKUP($A3826,'Fielding Data'!$A:$H,MATCH(T$1,'Fielding Data'!$A$1:$H$1,0),0),"Other")</f>
        <v>1</v>
      </c>
      <c r="U3826" s="14">
        <f>SUMIFS('Fielding Data'!E:E,'Fielding Data'!$A:$A,'Hitting Data'!$A3826)</f>
        <v>0</v>
      </c>
      <c r="V3826" s="14">
        <f>SUMIFS('Fielding Data'!F:F,'Fielding Data'!$A:$A,'Hitting Data'!$A3826)</f>
        <v>3</v>
      </c>
      <c r="W3826" s="14">
        <f>SUMIFS('Fielding Data'!G:G,'Fielding Data'!$A:$A,'Hitting Data'!$A3826)</f>
        <v>0</v>
      </c>
      <c r="X3826" s="14">
        <f>SUMIFS('Fielding Data'!H:H,'Fielding Data'!$A:$A,'Hitting Data'!$A3826)</f>
        <v>1</v>
      </c>
    </row>
    <row r="3827" spans="1:24" x14ac:dyDescent="0.25">
      <c r="A3827" s="14" t="str">
        <f t="shared" si="59"/>
        <v>dysonja012013</v>
      </c>
      <c r="B3827" s="19" t="s">
        <v>1272</v>
      </c>
      <c r="C3827" s="19">
        <v>2013</v>
      </c>
      <c r="D3827" s="19">
        <v>87</v>
      </c>
      <c r="E3827" s="19">
        <v>213</v>
      </c>
      <c r="F3827" s="19">
        <v>30</v>
      </c>
      <c r="G3827" s="19">
        <v>55</v>
      </c>
      <c r="H3827" s="19">
        <v>9</v>
      </c>
      <c r="I3827" s="19">
        <v>4</v>
      </c>
      <c r="J3827" s="19">
        <v>2</v>
      </c>
      <c r="K3827" s="19">
        <v>17</v>
      </c>
      <c r="L3827" s="19">
        <v>34</v>
      </c>
      <c r="M3827" s="19">
        <v>6</v>
      </c>
      <c r="N3827" s="19">
        <v>21</v>
      </c>
      <c r="O3827" s="19">
        <v>45</v>
      </c>
      <c r="P3827" s="14" t="str">
        <f>IFERROR(VLOOKUP($A3827,'Fielding Data'!$A:$H,MATCH(P$1,'Fielding Data'!$A$1:$H$1,0),0),"Other")</f>
        <v>CF</v>
      </c>
      <c r="Q3827" s="14">
        <f>IFERROR(VLOOKUP($A3827,'Fielding Data'!$A:$H,MATCH(Q$1,'Fielding Data'!$A$1:$H$1,0),0),"Other")</f>
        <v>0</v>
      </c>
      <c r="R3827" s="14">
        <f>IFERROR(VLOOKUP($A3827,'Fielding Data'!$A:$H,MATCH(R$1,'Fielding Data'!$A$1:$H$1,0),0),"Other")</f>
        <v>0</v>
      </c>
      <c r="S3827" s="14">
        <f>IFERROR(VLOOKUP($A3827,'Fielding Data'!$A:$H,MATCH(S$1,'Fielding Data'!$A$1:$H$1,0),0),"Other")</f>
        <v>0</v>
      </c>
      <c r="T3827" s="14">
        <f>IFERROR(VLOOKUP($A3827,'Fielding Data'!$A:$H,MATCH(T$1,'Fielding Data'!$A$1:$H$1,0),0),"Other")</f>
        <v>0</v>
      </c>
      <c r="U3827" s="14">
        <f>SUMIFS('Fielding Data'!E:E,'Fielding Data'!$A:$A,'Hitting Data'!$A3827)</f>
        <v>176</v>
      </c>
      <c r="V3827" s="14">
        <f>SUMIFS('Fielding Data'!F:F,'Fielding Data'!$A:$A,'Hitting Data'!$A3827)</f>
        <v>3</v>
      </c>
      <c r="W3827" s="14">
        <f>SUMIFS('Fielding Data'!G:G,'Fielding Data'!$A:$A,'Hitting Data'!$A3827)</f>
        <v>5</v>
      </c>
      <c r="X3827" s="14">
        <f>SUMIFS('Fielding Data'!H:H,'Fielding Data'!$A:$A,'Hitting Data'!$A3827)</f>
        <v>2</v>
      </c>
    </row>
    <row r="3828" spans="1:24" x14ac:dyDescent="0.25">
      <c r="A3828" s="14" t="str">
        <f t="shared" si="59"/>
        <v>dysonsa012013</v>
      </c>
      <c r="B3828" s="19" t="s">
        <v>1704</v>
      </c>
      <c r="C3828" s="19">
        <v>2013</v>
      </c>
      <c r="D3828" s="19">
        <v>5</v>
      </c>
      <c r="E3828" s="19">
        <v>1</v>
      </c>
      <c r="F3828" s="19">
        <v>0</v>
      </c>
      <c r="G3828" s="19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4" t="str">
        <f>IFERROR(VLOOKUP($A3828,'Fielding Data'!$A:$H,MATCH(P$1,'Fielding Data'!$A$1:$H$1,0),0),"Other")</f>
        <v>P</v>
      </c>
      <c r="Q3828" s="14">
        <f>IFERROR(VLOOKUP($A3828,'Fielding Data'!$A:$H,MATCH(Q$1,'Fielding Data'!$A$1:$H$1,0),0),"Other")</f>
        <v>1</v>
      </c>
      <c r="R3828" s="14">
        <f>IFERROR(VLOOKUP($A3828,'Fielding Data'!$A:$H,MATCH(R$1,'Fielding Data'!$A$1:$H$1,0),0),"Other")</f>
        <v>0</v>
      </c>
      <c r="S3828" s="14">
        <f>IFERROR(VLOOKUP($A3828,'Fielding Data'!$A:$H,MATCH(S$1,'Fielding Data'!$A$1:$H$1,0),0),"Other")</f>
        <v>0</v>
      </c>
      <c r="T3828" s="14">
        <f>IFERROR(VLOOKUP($A3828,'Fielding Data'!$A:$H,MATCH(T$1,'Fielding Data'!$A$1:$H$1,0),0),"Other")</f>
        <v>0</v>
      </c>
      <c r="U3828" s="14">
        <f>SUMIFS('Fielding Data'!E:E,'Fielding Data'!$A:$A,'Hitting Data'!$A3828)</f>
        <v>1</v>
      </c>
      <c r="V3828" s="14">
        <f>SUMIFS('Fielding Data'!F:F,'Fielding Data'!$A:$A,'Hitting Data'!$A3828)</f>
        <v>0</v>
      </c>
      <c r="W3828" s="14">
        <f>SUMIFS('Fielding Data'!G:G,'Fielding Data'!$A:$A,'Hitting Data'!$A3828)</f>
        <v>0</v>
      </c>
      <c r="X3828" s="14">
        <f>SUMIFS('Fielding Data'!H:H,'Fielding Data'!$A:$A,'Hitting Data'!$A3828)</f>
        <v>0</v>
      </c>
    </row>
    <row r="3829" spans="1:24" x14ac:dyDescent="0.25">
      <c r="A3829" s="14" t="str">
        <f t="shared" si="59"/>
        <v>eatonad022013</v>
      </c>
      <c r="B3829" s="19" t="s">
        <v>1705</v>
      </c>
      <c r="C3829" s="19">
        <v>2013</v>
      </c>
      <c r="D3829" s="19">
        <v>66</v>
      </c>
      <c r="E3829" s="19">
        <v>250</v>
      </c>
      <c r="F3829" s="19">
        <v>40</v>
      </c>
      <c r="G3829" s="19">
        <v>63</v>
      </c>
      <c r="H3829" s="19">
        <v>10</v>
      </c>
      <c r="I3829" s="19">
        <v>4</v>
      </c>
      <c r="J3829" s="19">
        <v>3</v>
      </c>
      <c r="K3829" s="19">
        <v>22</v>
      </c>
      <c r="L3829" s="19">
        <v>5</v>
      </c>
      <c r="M3829" s="19">
        <v>2</v>
      </c>
      <c r="N3829" s="19">
        <v>17</v>
      </c>
      <c r="O3829" s="19">
        <v>44</v>
      </c>
      <c r="P3829" s="14" t="str">
        <f>IFERROR(VLOOKUP($A3829,'Fielding Data'!$A:$H,MATCH(P$1,'Fielding Data'!$A$1:$H$1,0),0),"Other")</f>
        <v>CF</v>
      </c>
      <c r="Q3829" s="14">
        <f>IFERROR(VLOOKUP($A3829,'Fielding Data'!$A:$H,MATCH(Q$1,'Fielding Data'!$A$1:$H$1,0),0),"Other")</f>
        <v>0</v>
      </c>
      <c r="R3829" s="14">
        <f>IFERROR(VLOOKUP($A3829,'Fielding Data'!$A:$H,MATCH(R$1,'Fielding Data'!$A$1:$H$1,0),0),"Other")</f>
        <v>0</v>
      </c>
      <c r="S3829" s="14">
        <f>IFERROR(VLOOKUP($A3829,'Fielding Data'!$A:$H,MATCH(S$1,'Fielding Data'!$A$1:$H$1,0),0),"Other")</f>
        <v>0</v>
      </c>
      <c r="T3829" s="14">
        <f>IFERROR(VLOOKUP($A3829,'Fielding Data'!$A:$H,MATCH(T$1,'Fielding Data'!$A$1:$H$1,0),0),"Other")</f>
        <v>0</v>
      </c>
      <c r="U3829" s="14">
        <f>SUMIFS('Fielding Data'!E:E,'Fielding Data'!$A:$A,'Hitting Data'!$A3829)</f>
        <v>103</v>
      </c>
      <c r="V3829" s="14">
        <f>SUMIFS('Fielding Data'!F:F,'Fielding Data'!$A:$A,'Hitting Data'!$A3829)</f>
        <v>6</v>
      </c>
      <c r="W3829" s="14">
        <f>SUMIFS('Fielding Data'!G:G,'Fielding Data'!$A:$A,'Hitting Data'!$A3829)</f>
        <v>4</v>
      </c>
      <c r="X3829" s="14">
        <f>SUMIFS('Fielding Data'!H:H,'Fielding Data'!$A:$A,'Hitting Data'!$A3829)</f>
        <v>1</v>
      </c>
    </row>
    <row r="3830" spans="1:24" x14ac:dyDescent="0.25">
      <c r="A3830" s="14" t="str">
        <f t="shared" si="59"/>
        <v>edginjo012013</v>
      </c>
      <c r="B3830" s="19" t="s">
        <v>1706</v>
      </c>
      <c r="C3830" s="19">
        <v>2013</v>
      </c>
      <c r="D3830" s="19">
        <v>34</v>
      </c>
      <c r="E3830" s="19">
        <v>0</v>
      </c>
      <c r="F3830" s="19">
        <v>0</v>
      </c>
      <c r="G3830" s="19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4" t="str">
        <f>IFERROR(VLOOKUP($A3830,'Fielding Data'!$A:$H,MATCH(P$1,'Fielding Data'!$A$1:$H$1,0),0),"Other")</f>
        <v>P</v>
      </c>
      <c r="Q3830" s="14">
        <f>IFERROR(VLOOKUP($A3830,'Fielding Data'!$A:$H,MATCH(Q$1,'Fielding Data'!$A$1:$H$1,0),0),"Other")</f>
        <v>0</v>
      </c>
      <c r="R3830" s="14">
        <f>IFERROR(VLOOKUP($A3830,'Fielding Data'!$A:$H,MATCH(R$1,'Fielding Data'!$A$1:$H$1,0),0),"Other")</f>
        <v>0</v>
      </c>
      <c r="S3830" s="14">
        <f>IFERROR(VLOOKUP($A3830,'Fielding Data'!$A:$H,MATCH(S$1,'Fielding Data'!$A$1:$H$1,0),0),"Other")</f>
        <v>0</v>
      </c>
      <c r="T3830" s="14">
        <f>IFERROR(VLOOKUP($A3830,'Fielding Data'!$A:$H,MATCH(T$1,'Fielding Data'!$A$1:$H$1,0),0),"Other")</f>
        <v>0</v>
      </c>
      <c r="U3830" s="14">
        <f>SUMIFS('Fielding Data'!E:E,'Fielding Data'!$A:$A,'Hitting Data'!$A3830)</f>
        <v>0</v>
      </c>
      <c r="V3830" s="14">
        <f>SUMIFS('Fielding Data'!F:F,'Fielding Data'!$A:$A,'Hitting Data'!$A3830)</f>
        <v>0</v>
      </c>
      <c r="W3830" s="14">
        <f>SUMIFS('Fielding Data'!G:G,'Fielding Data'!$A:$A,'Hitting Data'!$A3830)</f>
        <v>0</v>
      </c>
      <c r="X3830" s="14">
        <f>SUMIFS('Fielding Data'!H:H,'Fielding Data'!$A:$A,'Hitting Data'!$A3830)</f>
        <v>0</v>
      </c>
    </row>
    <row r="3831" spans="1:24" x14ac:dyDescent="0.25">
      <c r="A3831" s="14" t="str">
        <f t="shared" si="59"/>
        <v>ellisaj012013</v>
      </c>
      <c r="B3831" s="19" t="s">
        <v>916</v>
      </c>
      <c r="C3831" s="19">
        <v>2013</v>
      </c>
      <c r="D3831" s="19">
        <v>115</v>
      </c>
      <c r="E3831" s="19">
        <v>390</v>
      </c>
      <c r="F3831" s="19">
        <v>43</v>
      </c>
      <c r="G3831" s="19">
        <v>93</v>
      </c>
      <c r="H3831" s="19">
        <v>17</v>
      </c>
      <c r="I3831" s="19">
        <v>1</v>
      </c>
      <c r="J3831" s="19">
        <v>10</v>
      </c>
      <c r="K3831" s="19">
        <v>52</v>
      </c>
      <c r="L3831" s="19">
        <v>0</v>
      </c>
      <c r="M3831" s="19">
        <v>2</v>
      </c>
      <c r="N3831" s="19">
        <v>45</v>
      </c>
      <c r="O3831" s="19">
        <v>78</v>
      </c>
      <c r="P3831" s="14" t="str">
        <f>IFERROR(VLOOKUP($A3831,'Fielding Data'!$A:$H,MATCH(P$1,'Fielding Data'!$A$1:$H$1,0),0),"Other")</f>
        <v>C</v>
      </c>
      <c r="Q3831" s="14">
        <f>IFERROR(VLOOKUP($A3831,'Fielding Data'!$A:$H,MATCH(Q$1,'Fielding Data'!$A$1:$H$1,0),0),"Other")</f>
        <v>855</v>
      </c>
      <c r="R3831" s="14">
        <f>IFERROR(VLOOKUP($A3831,'Fielding Data'!$A:$H,MATCH(R$1,'Fielding Data'!$A$1:$H$1,0),0),"Other")</f>
        <v>73</v>
      </c>
      <c r="S3831" s="14">
        <f>IFERROR(VLOOKUP($A3831,'Fielding Data'!$A:$H,MATCH(S$1,'Fielding Data'!$A$1:$H$1,0),0),"Other")</f>
        <v>3</v>
      </c>
      <c r="T3831" s="14">
        <f>IFERROR(VLOOKUP($A3831,'Fielding Data'!$A:$H,MATCH(T$1,'Fielding Data'!$A$1:$H$1,0),0),"Other")</f>
        <v>8</v>
      </c>
      <c r="U3831" s="14">
        <f>SUMIFS('Fielding Data'!E:E,'Fielding Data'!$A:$A,'Hitting Data'!$A3831)</f>
        <v>855</v>
      </c>
      <c r="V3831" s="14">
        <f>SUMIFS('Fielding Data'!F:F,'Fielding Data'!$A:$A,'Hitting Data'!$A3831)</f>
        <v>73</v>
      </c>
      <c r="W3831" s="14">
        <f>SUMIFS('Fielding Data'!G:G,'Fielding Data'!$A:$A,'Hitting Data'!$A3831)</f>
        <v>3</v>
      </c>
      <c r="X3831" s="14">
        <f>SUMIFS('Fielding Data'!H:H,'Fielding Data'!$A:$A,'Hitting Data'!$A3831)</f>
        <v>8</v>
      </c>
    </row>
    <row r="3832" spans="1:24" x14ac:dyDescent="0.25">
      <c r="A3832" s="14" t="str">
        <f t="shared" si="59"/>
        <v>ellisma012013</v>
      </c>
      <c r="B3832" s="19" t="s">
        <v>298</v>
      </c>
      <c r="C3832" s="19">
        <v>2013</v>
      </c>
      <c r="D3832" s="19">
        <v>126</v>
      </c>
      <c r="E3832" s="19">
        <v>433</v>
      </c>
      <c r="F3832" s="19">
        <v>46</v>
      </c>
      <c r="G3832" s="19">
        <v>117</v>
      </c>
      <c r="H3832" s="19">
        <v>13</v>
      </c>
      <c r="I3832" s="19">
        <v>2</v>
      </c>
      <c r="J3832" s="19">
        <v>6</v>
      </c>
      <c r="K3832" s="19">
        <v>48</v>
      </c>
      <c r="L3832" s="19">
        <v>4</v>
      </c>
      <c r="M3832" s="19">
        <v>1</v>
      </c>
      <c r="N3832" s="19">
        <v>26</v>
      </c>
      <c r="O3832" s="19">
        <v>74</v>
      </c>
      <c r="P3832" s="14" t="str">
        <f>IFERROR(VLOOKUP($A3832,'Fielding Data'!$A:$H,MATCH(P$1,'Fielding Data'!$A$1:$H$1,0),0),"Other")</f>
        <v>2B</v>
      </c>
      <c r="Q3832" s="14">
        <f>IFERROR(VLOOKUP($A3832,'Fielding Data'!$A:$H,MATCH(Q$1,'Fielding Data'!$A$1:$H$1,0),0),"Other")</f>
        <v>225</v>
      </c>
      <c r="R3832" s="14">
        <f>IFERROR(VLOOKUP($A3832,'Fielding Data'!$A:$H,MATCH(R$1,'Fielding Data'!$A$1:$H$1,0),0),"Other")</f>
        <v>302</v>
      </c>
      <c r="S3832" s="14">
        <f>IFERROR(VLOOKUP($A3832,'Fielding Data'!$A:$H,MATCH(S$1,'Fielding Data'!$A$1:$H$1,0),0),"Other")</f>
        <v>6</v>
      </c>
      <c r="T3832" s="14">
        <f>IFERROR(VLOOKUP($A3832,'Fielding Data'!$A:$H,MATCH(T$1,'Fielding Data'!$A$1:$H$1,0),0),"Other")</f>
        <v>78</v>
      </c>
      <c r="U3832" s="14">
        <f>SUMIFS('Fielding Data'!E:E,'Fielding Data'!$A:$A,'Hitting Data'!$A3832)</f>
        <v>225</v>
      </c>
      <c r="V3832" s="14">
        <f>SUMIFS('Fielding Data'!F:F,'Fielding Data'!$A:$A,'Hitting Data'!$A3832)</f>
        <v>302</v>
      </c>
      <c r="W3832" s="14">
        <f>SUMIFS('Fielding Data'!G:G,'Fielding Data'!$A:$A,'Hitting Data'!$A3832)</f>
        <v>6</v>
      </c>
      <c r="X3832" s="14">
        <f>SUMIFS('Fielding Data'!H:H,'Fielding Data'!$A:$A,'Hitting Data'!$A3832)</f>
        <v>78</v>
      </c>
    </row>
    <row r="3833" spans="1:24" x14ac:dyDescent="0.25">
      <c r="A3833" s="14" t="str">
        <f t="shared" si="59"/>
        <v>ellsbja012013</v>
      </c>
      <c r="B3833" s="19" t="s">
        <v>781</v>
      </c>
      <c r="C3833" s="19">
        <v>2013</v>
      </c>
      <c r="D3833" s="19">
        <v>134</v>
      </c>
      <c r="E3833" s="19">
        <v>577</v>
      </c>
      <c r="F3833" s="19">
        <v>92</v>
      </c>
      <c r="G3833" s="19">
        <v>172</v>
      </c>
      <c r="H3833" s="19">
        <v>31</v>
      </c>
      <c r="I3833" s="19">
        <v>8</v>
      </c>
      <c r="J3833" s="19">
        <v>9</v>
      </c>
      <c r="K3833" s="19">
        <v>53</v>
      </c>
      <c r="L3833" s="19">
        <v>52</v>
      </c>
      <c r="M3833" s="19">
        <v>4</v>
      </c>
      <c r="N3833" s="19">
        <v>47</v>
      </c>
      <c r="O3833" s="19">
        <v>92</v>
      </c>
      <c r="P3833" s="14" t="str">
        <f>IFERROR(VLOOKUP($A3833,'Fielding Data'!$A:$H,MATCH(P$1,'Fielding Data'!$A$1:$H$1,0),0),"Other")</f>
        <v>CF</v>
      </c>
      <c r="Q3833" s="14">
        <f>IFERROR(VLOOKUP($A3833,'Fielding Data'!$A:$H,MATCH(Q$1,'Fielding Data'!$A$1:$H$1,0),0),"Other")</f>
        <v>0</v>
      </c>
      <c r="R3833" s="14">
        <f>IFERROR(VLOOKUP($A3833,'Fielding Data'!$A:$H,MATCH(R$1,'Fielding Data'!$A$1:$H$1,0),0),"Other")</f>
        <v>0</v>
      </c>
      <c r="S3833" s="14">
        <f>IFERROR(VLOOKUP($A3833,'Fielding Data'!$A:$H,MATCH(S$1,'Fielding Data'!$A$1:$H$1,0),0),"Other")</f>
        <v>0</v>
      </c>
      <c r="T3833" s="14">
        <f>IFERROR(VLOOKUP($A3833,'Fielding Data'!$A:$H,MATCH(T$1,'Fielding Data'!$A$1:$H$1,0),0),"Other")</f>
        <v>0</v>
      </c>
      <c r="U3833" s="14">
        <f>SUMIFS('Fielding Data'!E:E,'Fielding Data'!$A:$A,'Hitting Data'!$A3833)</f>
        <v>347</v>
      </c>
      <c r="V3833" s="14">
        <f>SUMIFS('Fielding Data'!F:F,'Fielding Data'!$A:$A,'Hitting Data'!$A3833)</f>
        <v>3</v>
      </c>
      <c r="W3833" s="14">
        <f>SUMIFS('Fielding Data'!G:G,'Fielding Data'!$A:$A,'Hitting Data'!$A3833)</f>
        <v>3</v>
      </c>
      <c r="X3833" s="14">
        <f>SUMIFS('Fielding Data'!H:H,'Fielding Data'!$A:$A,'Hitting Data'!$A3833)</f>
        <v>2</v>
      </c>
    </row>
    <row r="3834" spans="1:24" x14ac:dyDescent="0.25">
      <c r="A3834" s="14" t="str">
        <f t="shared" si="59"/>
        <v>elmorja012013</v>
      </c>
      <c r="B3834" s="19" t="s">
        <v>1707</v>
      </c>
      <c r="C3834" s="19">
        <v>2013</v>
      </c>
      <c r="D3834" s="19">
        <v>52</v>
      </c>
      <c r="E3834" s="19">
        <v>120</v>
      </c>
      <c r="F3834" s="19">
        <v>16</v>
      </c>
      <c r="G3834" s="19">
        <v>29</v>
      </c>
      <c r="H3834" s="19">
        <v>4</v>
      </c>
      <c r="I3834" s="19">
        <v>0</v>
      </c>
      <c r="J3834" s="19">
        <v>2</v>
      </c>
      <c r="K3834" s="19">
        <v>6</v>
      </c>
      <c r="L3834" s="19">
        <v>1</v>
      </c>
      <c r="M3834" s="19">
        <v>6</v>
      </c>
      <c r="N3834" s="19">
        <v>13</v>
      </c>
      <c r="O3834" s="19">
        <v>20</v>
      </c>
      <c r="P3834" s="14" t="str">
        <f>IFERROR(VLOOKUP($A3834,'Fielding Data'!$A:$H,MATCH(P$1,'Fielding Data'!$A$1:$H$1,0),0),"Other")</f>
        <v>1B</v>
      </c>
      <c r="Q3834" s="14">
        <f>IFERROR(VLOOKUP($A3834,'Fielding Data'!$A:$H,MATCH(Q$1,'Fielding Data'!$A$1:$H$1,0),0),"Other")</f>
        <v>0</v>
      </c>
      <c r="R3834" s="14">
        <f>IFERROR(VLOOKUP($A3834,'Fielding Data'!$A:$H,MATCH(R$1,'Fielding Data'!$A$1:$H$1,0),0),"Other")</f>
        <v>0</v>
      </c>
      <c r="S3834" s="14">
        <f>IFERROR(VLOOKUP($A3834,'Fielding Data'!$A:$H,MATCH(S$1,'Fielding Data'!$A$1:$H$1,0),0),"Other")</f>
        <v>0</v>
      </c>
      <c r="T3834" s="14">
        <f>IFERROR(VLOOKUP($A3834,'Fielding Data'!$A:$H,MATCH(T$1,'Fielding Data'!$A$1:$H$1,0),0),"Other")</f>
        <v>0</v>
      </c>
      <c r="U3834" s="14">
        <f>SUMIFS('Fielding Data'!E:E,'Fielding Data'!$A:$A,'Hitting Data'!$A3834)</f>
        <v>60</v>
      </c>
      <c r="V3834" s="14">
        <f>SUMIFS('Fielding Data'!F:F,'Fielding Data'!$A:$A,'Hitting Data'!$A3834)</f>
        <v>91</v>
      </c>
      <c r="W3834" s="14">
        <f>SUMIFS('Fielding Data'!G:G,'Fielding Data'!$A:$A,'Hitting Data'!$A3834)</f>
        <v>8</v>
      </c>
      <c r="X3834" s="14">
        <f>SUMIFS('Fielding Data'!H:H,'Fielding Data'!$A:$A,'Hitting Data'!$A3834)</f>
        <v>17</v>
      </c>
    </row>
    <row r="3835" spans="1:24" x14ac:dyDescent="0.25">
      <c r="A3835" s="14" t="str">
        <f t="shared" si="59"/>
        <v>encared012013</v>
      </c>
      <c r="B3835" s="19" t="s">
        <v>538</v>
      </c>
      <c r="C3835" s="19">
        <v>2013</v>
      </c>
      <c r="D3835" s="19">
        <v>142</v>
      </c>
      <c r="E3835" s="19">
        <v>530</v>
      </c>
      <c r="F3835" s="19">
        <v>90</v>
      </c>
      <c r="G3835" s="19">
        <v>144</v>
      </c>
      <c r="H3835" s="19">
        <v>29</v>
      </c>
      <c r="I3835" s="19">
        <v>1</v>
      </c>
      <c r="J3835" s="19">
        <v>36</v>
      </c>
      <c r="K3835" s="19">
        <v>104</v>
      </c>
      <c r="L3835" s="19">
        <v>7</v>
      </c>
      <c r="M3835" s="19">
        <v>1</v>
      </c>
      <c r="N3835" s="19">
        <v>82</v>
      </c>
      <c r="O3835" s="19">
        <v>62</v>
      </c>
      <c r="P3835" s="14" t="str">
        <f>IFERROR(VLOOKUP($A3835,'Fielding Data'!$A:$H,MATCH(P$1,'Fielding Data'!$A$1:$H$1,0),0),"Other")</f>
        <v>1B</v>
      </c>
      <c r="Q3835" s="14">
        <f>IFERROR(VLOOKUP($A3835,'Fielding Data'!$A:$H,MATCH(Q$1,'Fielding Data'!$A$1:$H$1,0),0),"Other")</f>
        <v>689</v>
      </c>
      <c r="R3835" s="14">
        <f>IFERROR(VLOOKUP($A3835,'Fielding Data'!$A:$H,MATCH(R$1,'Fielding Data'!$A$1:$H$1,0),0),"Other")</f>
        <v>44</v>
      </c>
      <c r="S3835" s="14">
        <f>IFERROR(VLOOKUP($A3835,'Fielding Data'!$A:$H,MATCH(S$1,'Fielding Data'!$A$1:$H$1,0),0),"Other")</f>
        <v>6</v>
      </c>
      <c r="T3835" s="14">
        <f>IFERROR(VLOOKUP($A3835,'Fielding Data'!$A:$H,MATCH(T$1,'Fielding Data'!$A$1:$H$1,0),0),"Other")</f>
        <v>66</v>
      </c>
      <c r="U3835" s="14">
        <f>SUMIFS('Fielding Data'!E:E,'Fielding Data'!$A:$A,'Hitting Data'!$A3835)</f>
        <v>701</v>
      </c>
      <c r="V3835" s="14">
        <f>SUMIFS('Fielding Data'!F:F,'Fielding Data'!$A:$A,'Hitting Data'!$A3835)</f>
        <v>70</v>
      </c>
      <c r="W3835" s="14">
        <f>SUMIFS('Fielding Data'!G:G,'Fielding Data'!$A:$A,'Hitting Data'!$A3835)</f>
        <v>8</v>
      </c>
      <c r="X3835" s="14">
        <f>SUMIFS('Fielding Data'!H:H,'Fielding Data'!$A:$A,'Hitting Data'!$A3835)</f>
        <v>68</v>
      </c>
    </row>
    <row r="3836" spans="1:24" x14ac:dyDescent="0.25">
      <c r="A3836" s="14" t="str">
        <f t="shared" si="59"/>
        <v>enrigba012013</v>
      </c>
      <c r="B3836" s="19" t="s">
        <v>1275</v>
      </c>
      <c r="C3836" s="19">
        <v>2013</v>
      </c>
      <c r="D3836" s="19">
        <v>4</v>
      </c>
      <c r="E3836" s="19">
        <v>0</v>
      </c>
      <c r="F3836" s="19">
        <v>0</v>
      </c>
      <c r="G3836" s="19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4" t="str">
        <f>IFERROR(VLOOKUP($A3836,'Fielding Data'!$A:$H,MATCH(P$1,'Fielding Data'!$A$1:$H$1,0),0),"Other")</f>
        <v>P</v>
      </c>
      <c r="Q3836" s="14">
        <f>IFERROR(VLOOKUP($A3836,'Fielding Data'!$A:$H,MATCH(Q$1,'Fielding Data'!$A$1:$H$1,0),0),"Other")</f>
        <v>1</v>
      </c>
      <c r="R3836" s="14">
        <f>IFERROR(VLOOKUP($A3836,'Fielding Data'!$A:$H,MATCH(R$1,'Fielding Data'!$A$1:$H$1,0),0),"Other")</f>
        <v>1</v>
      </c>
      <c r="S3836" s="14">
        <f>IFERROR(VLOOKUP($A3836,'Fielding Data'!$A:$H,MATCH(S$1,'Fielding Data'!$A$1:$H$1,0),0),"Other")</f>
        <v>0</v>
      </c>
      <c r="T3836" s="14">
        <f>IFERROR(VLOOKUP($A3836,'Fielding Data'!$A:$H,MATCH(T$1,'Fielding Data'!$A$1:$H$1,0),0),"Other")</f>
        <v>0</v>
      </c>
      <c r="U3836" s="14">
        <f>SUMIFS('Fielding Data'!E:E,'Fielding Data'!$A:$A,'Hitting Data'!$A3836)</f>
        <v>1</v>
      </c>
      <c r="V3836" s="14">
        <f>SUMIFS('Fielding Data'!F:F,'Fielding Data'!$A:$A,'Hitting Data'!$A3836)</f>
        <v>1</v>
      </c>
      <c r="W3836" s="14">
        <f>SUMIFS('Fielding Data'!G:G,'Fielding Data'!$A:$A,'Hitting Data'!$A3836)</f>
        <v>0</v>
      </c>
      <c r="X3836" s="14">
        <f>SUMIFS('Fielding Data'!H:H,'Fielding Data'!$A:$A,'Hitting Data'!$A3836)</f>
        <v>0</v>
      </c>
    </row>
    <row r="3837" spans="1:24" x14ac:dyDescent="0.25">
      <c r="A3837" s="14" t="str">
        <f t="shared" si="59"/>
        <v>eovalna012013</v>
      </c>
      <c r="B3837" s="19" t="s">
        <v>1492</v>
      </c>
      <c r="C3837" s="19">
        <v>2013</v>
      </c>
      <c r="D3837" s="19">
        <v>18</v>
      </c>
      <c r="E3837" s="19">
        <v>31</v>
      </c>
      <c r="F3837" s="19">
        <v>1</v>
      </c>
      <c r="G3837" s="19">
        <v>2</v>
      </c>
      <c r="H3837" s="19">
        <v>0</v>
      </c>
      <c r="I3837" s="19">
        <v>0</v>
      </c>
      <c r="J3837" s="19">
        <v>0</v>
      </c>
      <c r="K3837" s="19">
        <v>1</v>
      </c>
      <c r="L3837" s="19">
        <v>0</v>
      </c>
      <c r="M3837" s="19">
        <v>0</v>
      </c>
      <c r="N3837" s="19">
        <v>1</v>
      </c>
      <c r="O3837" s="19">
        <v>17</v>
      </c>
      <c r="P3837" s="14" t="str">
        <f>IFERROR(VLOOKUP($A3837,'Fielding Data'!$A:$H,MATCH(P$1,'Fielding Data'!$A$1:$H$1,0),0),"Other")</f>
        <v>P</v>
      </c>
      <c r="Q3837" s="14">
        <f>IFERROR(VLOOKUP($A3837,'Fielding Data'!$A:$H,MATCH(Q$1,'Fielding Data'!$A$1:$H$1,0),0),"Other")</f>
        <v>8</v>
      </c>
      <c r="R3837" s="14">
        <f>IFERROR(VLOOKUP($A3837,'Fielding Data'!$A:$H,MATCH(R$1,'Fielding Data'!$A$1:$H$1,0),0),"Other")</f>
        <v>20</v>
      </c>
      <c r="S3837" s="14">
        <f>IFERROR(VLOOKUP($A3837,'Fielding Data'!$A:$H,MATCH(S$1,'Fielding Data'!$A$1:$H$1,0),0),"Other")</f>
        <v>2</v>
      </c>
      <c r="T3837" s="14">
        <f>IFERROR(VLOOKUP($A3837,'Fielding Data'!$A:$H,MATCH(T$1,'Fielding Data'!$A$1:$H$1,0),0),"Other")</f>
        <v>1</v>
      </c>
      <c r="U3837" s="14">
        <f>SUMIFS('Fielding Data'!E:E,'Fielding Data'!$A:$A,'Hitting Data'!$A3837)</f>
        <v>8</v>
      </c>
      <c r="V3837" s="14">
        <f>SUMIFS('Fielding Data'!F:F,'Fielding Data'!$A:$A,'Hitting Data'!$A3837)</f>
        <v>20</v>
      </c>
      <c r="W3837" s="14">
        <f>SUMIFS('Fielding Data'!G:G,'Fielding Data'!$A:$A,'Hitting Data'!$A3837)</f>
        <v>2</v>
      </c>
      <c r="X3837" s="14">
        <f>SUMIFS('Fielding Data'!H:H,'Fielding Data'!$A:$A,'Hitting Data'!$A3837)</f>
        <v>1</v>
      </c>
    </row>
    <row r="3838" spans="1:24" x14ac:dyDescent="0.25">
      <c r="A3838" s="14" t="str">
        <f t="shared" si="59"/>
        <v>eppleco012013</v>
      </c>
      <c r="B3838" s="19" t="s">
        <v>1493</v>
      </c>
      <c r="C3838" s="19">
        <v>2013</v>
      </c>
      <c r="D3838" s="19">
        <v>2</v>
      </c>
      <c r="E3838" s="19">
        <v>0</v>
      </c>
      <c r="F3838" s="19">
        <v>0</v>
      </c>
      <c r="G3838" s="19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4" t="str">
        <f>IFERROR(VLOOKUP($A3838,'Fielding Data'!$A:$H,MATCH(P$1,'Fielding Data'!$A$1:$H$1,0),0),"Other")</f>
        <v>P</v>
      </c>
      <c r="Q3838" s="14">
        <f>IFERROR(VLOOKUP($A3838,'Fielding Data'!$A:$H,MATCH(Q$1,'Fielding Data'!$A$1:$H$1,0),0),"Other")</f>
        <v>0</v>
      </c>
      <c r="R3838" s="14">
        <f>IFERROR(VLOOKUP($A3838,'Fielding Data'!$A:$H,MATCH(R$1,'Fielding Data'!$A$1:$H$1,0),0),"Other")</f>
        <v>0</v>
      </c>
      <c r="S3838" s="14">
        <f>IFERROR(VLOOKUP($A3838,'Fielding Data'!$A:$H,MATCH(S$1,'Fielding Data'!$A$1:$H$1,0),0),"Other")</f>
        <v>0</v>
      </c>
      <c r="T3838" s="14">
        <f>IFERROR(VLOOKUP($A3838,'Fielding Data'!$A:$H,MATCH(T$1,'Fielding Data'!$A$1:$H$1,0),0),"Other")</f>
        <v>0</v>
      </c>
      <c r="U3838" s="14">
        <f>SUMIFS('Fielding Data'!E:E,'Fielding Data'!$A:$A,'Hitting Data'!$A3838)</f>
        <v>0</v>
      </c>
      <c r="V3838" s="14">
        <f>SUMIFS('Fielding Data'!F:F,'Fielding Data'!$A:$A,'Hitting Data'!$A3838)</f>
        <v>0</v>
      </c>
      <c r="W3838" s="14">
        <f>SUMIFS('Fielding Data'!G:G,'Fielding Data'!$A:$A,'Hitting Data'!$A3838)</f>
        <v>0</v>
      </c>
      <c r="X3838" s="14">
        <f>SUMIFS('Fielding Data'!H:H,'Fielding Data'!$A:$A,'Hitting Data'!$A3838)</f>
        <v>0</v>
      </c>
    </row>
    <row r="3839" spans="1:24" x14ac:dyDescent="0.25">
      <c r="A3839" s="14" t="str">
        <f t="shared" si="59"/>
        <v>erlinro012013</v>
      </c>
      <c r="B3839" s="19" t="s">
        <v>1927</v>
      </c>
      <c r="C3839" s="19">
        <v>2013</v>
      </c>
      <c r="D3839" s="19">
        <v>11</v>
      </c>
      <c r="E3839" s="19">
        <v>16</v>
      </c>
      <c r="F3839" s="19">
        <v>0</v>
      </c>
      <c r="G3839" s="19">
        <v>1</v>
      </c>
      <c r="H3839" s="19">
        <v>0</v>
      </c>
      <c r="I3839" s="19">
        <v>0</v>
      </c>
      <c r="J3839" s="19">
        <v>0</v>
      </c>
      <c r="K3839" s="19">
        <v>1</v>
      </c>
      <c r="L3839" s="19">
        <v>0</v>
      </c>
      <c r="M3839" s="19">
        <v>0</v>
      </c>
      <c r="N3839" s="19">
        <v>1</v>
      </c>
      <c r="O3839" s="19">
        <v>5</v>
      </c>
      <c r="P3839" s="14" t="str">
        <f>IFERROR(VLOOKUP($A3839,'Fielding Data'!$A:$H,MATCH(P$1,'Fielding Data'!$A$1:$H$1,0),0),"Other")</f>
        <v>P</v>
      </c>
      <c r="Q3839" s="14">
        <f>IFERROR(VLOOKUP($A3839,'Fielding Data'!$A:$H,MATCH(Q$1,'Fielding Data'!$A$1:$H$1,0),0),"Other")</f>
        <v>1</v>
      </c>
      <c r="R3839" s="14">
        <f>IFERROR(VLOOKUP($A3839,'Fielding Data'!$A:$H,MATCH(R$1,'Fielding Data'!$A$1:$H$1,0),0),"Other")</f>
        <v>5</v>
      </c>
      <c r="S3839" s="14">
        <f>IFERROR(VLOOKUP($A3839,'Fielding Data'!$A:$H,MATCH(S$1,'Fielding Data'!$A$1:$H$1,0),0),"Other")</f>
        <v>0</v>
      </c>
      <c r="T3839" s="14">
        <f>IFERROR(VLOOKUP($A3839,'Fielding Data'!$A:$H,MATCH(T$1,'Fielding Data'!$A$1:$H$1,0),0),"Other")</f>
        <v>0</v>
      </c>
      <c r="U3839" s="14">
        <f>SUMIFS('Fielding Data'!E:E,'Fielding Data'!$A:$A,'Hitting Data'!$A3839)</f>
        <v>1</v>
      </c>
      <c r="V3839" s="14">
        <f>SUMIFS('Fielding Data'!F:F,'Fielding Data'!$A:$A,'Hitting Data'!$A3839)</f>
        <v>5</v>
      </c>
      <c r="W3839" s="14">
        <f>SUMIFS('Fielding Data'!G:G,'Fielding Data'!$A:$A,'Hitting Data'!$A3839)</f>
        <v>0</v>
      </c>
      <c r="X3839" s="14">
        <f>SUMIFS('Fielding Data'!H:H,'Fielding Data'!$A:$A,'Hitting Data'!$A3839)</f>
        <v>0</v>
      </c>
    </row>
    <row r="3840" spans="1:24" x14ac:dyDescent="0.25">
      <c r="A3840" s="14" t="str">
        <f t="shared" si="59"/>
        <v>escaled012013</v>
      </c>
      <c r="B3840" s="19" t="s">
        <v>1276</v>
      </c>
      <c r="C3840" s="19">
        <v>2013</v>
      </c>
      <c r="D3840" s="19">
        <v>37</v>
      </c>
      <c r="E3840" s="19">
        <v>6</v>
      </c>
      <c r="F3840" s="19">
        <v>0</v>
      </c>
      <c r="G3840" s="19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3</v>
      </c>
      <c r="P3840" s="14" t="str">
        <f>IFERROR(VLOOKUP($A3840,'Fielding Data'!$A:$H,MATCH(P$1,'Fielding Data'!$A$1:$H$1,0),0),"Other")</f>
        <v>P</v>
      </c>
      <c r="Q3840" s="14">
        <f>IFERROR(VLOOKUP($A3840,'Fielding Data'!$A:$H,MATCH(Q$1,'Fielding Data'!$A$1:$H$1,0),0),"Other")</f>
        <v>2</v>
      </c>
      <c r="R3840" s="14">
        <f>IFERROR(VLOOKUP($A3840,'Fielding Data'!$A:$H,MATCH(R$1,'Fielding Data'!$A$1:$H$1,0),0),"Other")</f>
        <v>5</v>
      </c>
      <c r="S3840" s="14">
        <f>IFERROR(VLOOKUP($A3840,'Fielding Data'!$A:$H,MATCH(S$1,'Fielding Data'!$A$1:$H$1,0),0),"Other")</f>
        <v>1</v>
      </c>
      <c r="T3840" s="14">
        <f>IFERROR(VLOOKUP($A3840,'Fielding Data'!$A:$H,MATCH(T$1,'Fielding Data'!$A$1:$H$1,0),0),"Other")</f>
        <v>0</v>
      </c>
      <c r="U3840" s="14">
        <f>SUMIFS('Fielding Data'!E:E,'Fielding Data'!$A:$A,'Hitting Data'!$A3840)</f>
        <v>2</v>
      </c>
      <c r="V3840" s="14">
        <f>SUMIFS('Fielding Data'!F:F,'Fielding Data'!$A:$A,'Hitting Data'!$A3840)</f>
        <v>5</v>
      </c>
      <c r="W3840" s="14">
        <f>SUMIFS('Fielding Data'!G:G,'Fielding Data'!$A:$A,'Hitting Data'!$A3840)</f>
        <v>1</v>
      </c>
      <c r="X3840" s="14">
        <f>SUMIFS('Fielding Data'!H:H,'Fielding Data'!$A:$A,'Hitting Data'!$A3840)</f>
        <v>0</v>
      </c>
    </row>
    <row r="3841" spans="1:24" x14ac:dyDescent="0.25">
      <c r="A3841" s="14" t="str">
        <f t="shared" si="59"/>
        <v>escobal022013</v>
      </c>
      <c r="B3841" s="19" t="s">
        <v>917</v>
      </c>
      <c r="C3841" s="19">
        <v>2013</v>
      </c>
      <c r="D3841" s="19">
        <v>158</v>
      </c>
      <c r="E3841" s="19">
        <v>607</v>
      </c>
      <c r="F3841" s="19">
        <v>57</v>
      </c>
      <c r="G3841" s="19">
        <v>142</v>
      </c>
      <c r="H3841" s="19">
        <v>20</v>
      </c>
      <c r="I3841" s="19">
        <v>4</v>
      </c>
      <c r="J3841" s="19">
        <v>4</v>
      </c>
      <c r="K3841" s="19">
        <v>52</v>
      </c>
      <c r="L3841" s="19">
        <v>22</v>
      </c>
      <c r="M3841" s="19">
        <v>0</v>
      </c>
      <c r="N3841" s="19">
        <v>19</v>
      </c>
      <c r="O3841" s="19">
        <v>84</v>
      </c>
      <c r="P3841" s="14" t="str">
        <f>IFERROR(VLOOKUP($A3841,'Fielding Data'!$A:$H,MATCH(P$1,'Fielding Data'!$A$1:$H$1,0),0),"Other")</f>
        <v>SS</v>
      </c>
      <c r="Q3841" s="14">
        <f>IFERROR(VLOOKUP($A3841,'Fielding Data'!$A:$H,MATCH(Q$1,'Fielding Data'!$A$1:$H$1,0),0),"Other")</f>
        <v>222</v>
      </c>
      <c r="R3841" s="14">
        <f>IFERROR(VLOOKUP($A3841,'Fielding Data'!$A:$H,MATCH(R$1,'Fielding Data'!$A$1:$H$1,0),0),"Other")</f>
        <v>395</v>
      </c>
      <c r="S3841" s="14">
        <f>IFERROR(VLOOKUP($A3841,'Fielding Data'!$A:$H,MATCH(S$1,'Fielding Data'!$A$1:$H$1,0),0),"Other")</f>
        <v>13</v>
      </c>
      <c r="T3841" s="14">
        <f>IFERROR(VLOOKUP($A3841,'Fielding Data'!$A:$H,MATCH(T$1,'Fielding Data'!$A$1:$H$1,0),0),"Other")</f>
        <v>89</v>
      </c>
      <c r="U3841" s="14">
        <f>SUMIFS('Fielding Data'!E:E,'Fielding Data'!$A:$A,'Hitting Data'!$A3841)</f>
        <v>222</v>
      </c>
      <c r="V3841" s="14">
        <f>SUMIFS('Fielding Data'!F:F,'Fielding Data'!$A:$A,'Hitting Data'!$A3841)</f>
        <v>395</v>
      </c>
      <c r="W3841" s="14">
        <f>SUMIFS('Fielding Data'!G:G,'Fielding Data'!$A:$A,'Hitting Data'!$A3841)</f>
        <v>13</v>
      </c>
      <c r="X3841" s="14">
        <f>SUMIFS('Fielding Data'!H:H,'Fielding Data'!$A:$A,'Hitting Data'!$A3841)</f>
        <v>89</v>
      </c>
    </row>
    <row r="3842" spans="1:24" x14ac:dyDescent="0.25">
      <c r="A3842" s="14" t="str">
        <f t="shared" si="59"/>
        <v>escobed012013</v>
      </c>
      <c r="B3842" s="19" t="s">
        <v>1494</v>
      </c>
      <c r="C3842" s="19">
        <v>2013</v>
      </c>
      <c r="D3842" s="19">
        <v>66</v>
      </c>
      <c r="E3842" s="19">
        <v>165</v>
      </c>
      <c r="F3842" s="19">
        <v>23</v>
      </c>
      <c r="G3842" s="19">
        <v>39</v>
      </c>
      <c r="H3842" s="19">
        <v>5</v>
      </c>
      <c r="I3842" s="19">
        <v>2</v>
      </c>
      <c r="J3842" s="19">
        <v>3</v>
      </c>
      <c r="K3842" s="19">
        <v>10</v>
      </c>
      <c r="L3842" s="19">
        <v>0</v>
      </c>
      <c r="M3842" s="19">
        <v>2</v>
      </c>
      <c r="N3842" s="19">
        <v>11</v>
      </c>
      <c r="O3842" s="19">
        <v>34</v>
      </c>
      <c r="P3842" s="14" t="str">
        <f>IFERROR(VLOOKUP($A3842,'Fielding Data'!$A:$H,MATCH(P$1,'Fielding Data'!$A$1:$H$1,0),0),"Other")</f>
        <v>2B</v>
      </c>
      <c r="Q3842" s="14">
        <f>IFERROR(VLOOKUP($A3842,'Fielding Data'!$A:$H,MATCH(Q$1,'Fielding Data'!$A$1:$H$1,0),0),"Other")</f>
        <v>8</v>
      </c>
      <c r="R3842" s="14">
        <f>IFERROR(VLOOKUP($A3842,'Fielding Data'!$A:$H,MATCH(R$1,'Fielding Data'!$A$1:$H$1,0),0),"Other")</f>
        <v>17</v>
      </c>
      <c r="S3842" s="14">
        <f>IFERROR(VLOOKUP($A3842,'Fielding Data'!$A:$H,MATCH(S$1,'Fielding Data'!$A$1:$H$1,0),0),"Other")</f>
        <v>0</v>
      </c>
      <c r="T3842" s="14">
        <f>IFERROR(VLOOKUP($A3842,'Fielding Data'!$A:$H,MATCH(T$1,'Fielding Data'!$A$1:$H$1,0),0),"Other")</f>
        <v>4</v>
      </c>
      <c r="U3842" s="14">
        <f>SUMIFS('Fielding Data'!E:E,'Fielding Data'!$A:$A,'Hitting Data'!$A3842)</f>
        <v>43</v>
      </c>
      <c r="V3842" s="14">
        <f>SUMIFS('Fielding Data'!F:F,'Fielding Data'!$A:$A,'Hitting Data'!$A3842)</f>
        <v>104</v>
      </c>
      <c r="W3842" s="14">
        <f>SUMIFS('Fielding Data'!G:G,'Fielding Data'!$A:$A,'Hitting Data'!$A3842)</f>
        <v>7</v>
      </c>
      <c r="X3842" s="14">
        <f>SUMIFS('Fielding Data'!H:H,'Fielding Data'!$A:$A,'Hitting Data'!$A3842)</f>
        <v>16</v>
      </c>
    </row>
    <row r="3843" spans="1:24" x14ac:dyDescent="0.25">
      <c r="A3843" s="14" t="str">
        <f t="shared" ref="A3843:A3906" si="60">B3843&amp;C3843</f>
        <v>escobyu012013</v>
      </c>
      <c r="B3843" s="19" t="s">
        <v>782</v>
      </c>
      <c r="C3843" s="19">
        <v>2013</v>
      </c>
      <c r="D3843" s="19">
        <v>153</v>
      </c>
      <c r="E3843" s="19">
        <v>508</v>
      </c>
      <c r="F3843" s="19">
        <v>61</v>
      </c>
      <c r="G3843" s="19">
        <v>130</v>
      </c>
      <c r="H3843" s="19">
        <v>27</v>
      </c>
      <c r="I3843" s="19">
        <v>1</v>
      </c>
      <c r="J3843" s="19">
        <v>9</v>
      </c>
      <c r="K3843" s="19">
        <v>56</v>
      </c>
      <c r="L3843" s="19">
        <v>4</v>
      </c>
      <c r="M3843" s="19">
        <v>4</v>
      </c>
      <c r="N3843" s="19">
        <v>57</v>
      </c>
      <c r="O3843" s="19">
        <v>73</v>
      </c>
      <c r="P3843" s="14" t="str">
        <f>IFERROR(VLOOKUP($A3843,'Fielding Data'!$A:$H,MATCH(P$1,'Fielding Data'!$A$1:$H$1,0),0),"Other")</f>
        <v>SS</v>
      </c>
      <c r="Q3843" s="14">
        <f>IFERROR(VLOOKUP($A3843,'Fielding Data'!$A:$H,MATCH(Q$1,'Fielding Data'!$A$1:$H$1,0),0),"Other")</f>
        <v>208</v>
      </c>
      <c r="R3843" s="14">
        <f>IFERROR(VLOOKUP($A3843,'Fielding Data'!$A:$H,MATCH(R$1,'Fielding Data'!$A$1:$H$1,0),0),"Other")</f>
        <v>395</v>
      </c>
      <c r="S3843" s="14">
        <f>IFERROR(VLOOKUP($A3843,'Fielding Data'!$A:$H,MATCH(S$1,'Fielding Data'!$A$1:$H$1,0),0),"Other")</f>
        <v>7</v>
      </c>
      <c r="T3843" s="14">
        <f>IFERROR(VLOOKUP($A3843,'Fielding Data'!$A:$H,MATCH(T$1,'Fielding Data'!$A$1:$H$1,0),0),"Other")</f>
        <v>88</v>
      </c>
      <c r="U3843" s="14">
        <f>SUMIFS('Fielding Data'!E:E,'Fielding Data'!$A:$A,'Hitting Data'!$A3843)</f>
        <v>208</v>
      </c>
      <c r="V3843" s="14">
        <f>SUMIFS('Fielding Data'!F:F,'Fielding Data'!$A:$A,'Hitting Data'!$A3843)</f>
        <v>395</v>
      </c>
      <c r="W3843" s="14">
        <f>SUMIFS('Fielding Data'!G:G,'Fielding Data'!$A:$A,'Hitting Data'!$A3843)</f>
        <v>7</v>
      </c>
      <c r="X3843" s="14">
        <f>SUMIFS('Fielding Data'!H:H,'Fielding Data'!$A:$A,'Hitting Data'!$A3843)</f>
        <v>88</v>
      </c>
    </row>
    <row r="3844" spans="1:24" x14ac:dyDescent="0.25">
      <c r="A3844" s="14" t="str">
        <f t="shared" si="60"/>
        <v>espinda012013</v>
      </c>
      <c r="B3844" s="19" t="s">
        <v>1277</v>
      </c>
      <c r="C3844" s="19">
        <v>2013</v>
      </c>
      <c r="D3844" s="19">
        <v>44</v>
      </c>
      <c r="E3844" s="19">
        <v>158</v>
      </c>
      <c r="F3844" s="19">
        <v>11</v>
      </c>
      <c r="G3844" s="19">
        <v>25</v>
      </c>
      <c r="H3844" s="19">
        <v>9</v>
      </c>
      <c r="I3844" s="19">
        <v>0</v>
      </c>
      <c r="J3844" s="19">
        <v>3</v>
      </c>
      <c r="K3844" s="19">
        <v>12</v>
      </c>
      <c r="L3844" s="19">
        <v>1</v>
      </c>
      <c r="M3844" s="19">
        <v>0</v>
      </c>
      <c r="N3844" s="19">
        <v>4</v>
      </c>
      <c r="O3844" s="19">
        <v>47</v>
      </c>
      <c r="P3844" s="14" t="str">
        <f>IFERROR(VLOOKUP($A3844,'Fielding Data'!$A:$H,MATCH(P$1,'Fielding Data'!$A$1:$H$1,0),0),"Other")</f>
        <v>2B</v>
      </c>
      <c r="Q3844" s="14">
        <f>IFERROR(VLOOKUP($A3844,'Fielding Data'!$A:$H,MATCH(Q$1,'Fielding Data'!$A$1:$H$1,0),0),"Other")</f>
        <v>96</v>
      </c>
      <c r="R3844" s="14">
        <f>IFERROR(VLOOKUP($A3844,'Fielding Data'!$A:$H,MATCH(R$1,'Fielding Data'!$A$1:$H$1,0),0),"Other")</f>
        <v>119</v>
      </c>
      <c r="S3844" s="14">
        <f>IFERROR(VLOOKUP($A3844,'Fielding Data'!$A:$H,MATCH(S$1,'Fielding Data'!$A$1:$H$1,0),0),"Other")</f>
        <v>2</v>
      </c>
      <c r="T3844" s="14">
        <f>IFERROR(VLOOKUP($A3844,'Fielding Data'!$A:$H,MATCH(T$1,'Fielding Data'!$A$1:$H$1,0),0),"Other")</f>
        <v>32</v>
      </c>
      <c r="U3844" s="14">
        <f>SUMIFS('Fielding Data'!E:E,'Fielding Data'!$A:$A,'Hitting Data'!$A3844)</f>
        <v>97</v>
      </c>
      <c r="V3844" s="14">
        <f>SUMIFS('Fielding Data'!F:F,'Fielding Data'!$A:$A,'Hitting Data'!$A3844)</f>
        <v>119</v>
      </c>
      <c r="W3844" s="14">
        <f>SUMIFS('Fielding Data'!G:G,'Fielding Data'!$A:$A,'Hitting Data'!$A3844)</f>
        <v>2</v>
      </c>
      <c r="X3844" s="14">
        <f>SUMIFS('Fielding Data'!H:H,'Fielding Data'!$A:$A,'Hitting Data'!$A3844)</f>
        <v>32</v>
      </c>
    </row>
    <row r="3845" spans="1:24" x14ac:dyDescent="0.25">
      <c r="A3845" s="14" t="str">
        <f t="shared" si="60"/>
        <v>estrama012013</v>
      </c>
      <c r="B3845" s="19" t="s">
        <v>918</v>
      </c>
      <c r="C3845" s="19">
        <v>2013</v>
      </c>
      <c r="D3845" s="19">
        <v>21</v>
      </c>
      <c r="E3845" s="19">
        <v>34</v>
      </c>
      <c r="F3845" s="19">
        <v>1</v>
      </c>
      <c r="G3845" s="19">
        <v>7</v>
      </c>
      <c r="H3845" s="19">
        <v>1</v>
      </c>
      <c r="I3845" s="19">
        <v>0</v>
      </c>
      <c r="J3845" s="19">
        <v>0</v>
      </c>
      <c r="K3845" s="19">
        <v>2</v>
      </c>
      <c r="L3845" s="19">
        <v>0</v>
      </c>
      <c r="M3845" s="19">
        <v>0</v>
      </c>
      <c r="N3845" s="19">
        <v>1</v>
      </c>
      <c r="O3845" s="19">
        <v>16</v>
      </c>
      <c r="P3845" s="14" t="str">
        <f>IFERROR(VLOOKUP($A3845,'Fielding Data'!$A:$H,MATCH(P$1,'Fielding Data'!$A$1:$H$1,0),0),"Other")</f>
        <v>P</v>
      </c>
      <c r="Q3845" s="14">
        <f>IFERROR(VLOOKUP($A3845,'Fielding Data'!$A:$H,MATCH(Q$1,'Fielding Data'!$A$1:$H$1,0),0),"Other")</f>
        <v>5</v>
      </c>
      <c r="R3845" s="14">
        <f>IFERROR(VLOOKUP($A3845,'Fielding Data'!$A:$H,MATCH(R$1,'Fielding Data'!$A$1:$H$1,0),0),"Other")</f>
        <v>9</v>
      </c>
      <c r="S3845" s="14">
        <f>IFERROR(VLOOKUP($A3845,'Fielding Data'!$A:$H,MATCH(S$1,'Fielding Data'!$A$1:$H$1,0),0),"Other")</f>
        <v>1</v>
      </c>
      <c r="T3845" s="14">
        <f>IFERROR(VLOOKUP($A3845,'Fielding Data'!$A:$H,MATCH(T$1,'Fielding Data'!$A$1:$H$1,0),0),"Other")</f>
        <v>1</v>
      </c>
      <c r="U3845" s="14">
        <f>SUMIFS('Fielding Data'!E:E,'Fielding Data'!$A:$A,'Hitting Data'!$A3845)</f>
        <v>5</v>
      </c>
      <c r="V3845" s="14">
        <f>SUMIFS('Fielding Data'!F:F,'Fielding Data'!$A:$A,'Hitting Data'!$A3845)</f>
        <v>9</v>
      </c>
      <c r="W3845" s="14">
        <f>SUMIFS('Fielding Data'!G:G,'Fielding Data'!$A:$A,'Hitting Data'!$A3845)</f>
        <v>1</v>
      </c>
      <c r="X3845" s="14">
        <f>SUMIFS('Fielding Data'!H:H,'Fielding Data'!$A:$A,'Hitting Data'!$A3845)</f>
        <v>1</v>
      </c>
    </row>
    <row r="3846" spans="1:24" x14ac:dyDescent="0.25">
      <c r="A3846" s="14" t="str">
        <f t="shared" si="60"/>
        <v>ethiean012013</v>
      </c>
      <c r="B3846" s="19" t="s">
        <v>641</v>
      </c>
      <c r="C3846" s="19">
        <v>2013</v>
      </c>
      <c r="D3846" s="19">
        <v>142</v>
      </c>
      <c r="E3846" s="19">
        <v>482</v>
      </c>
      <c r="F3846" s="19">
        <v>54</v>
      </c>
      <c r="G3846" s="19">
        <v>131</v>
      </c>
      <c r="H3846" s="19">
        <v>33</v>
      </c>
      <c r="I3846" s="19">
        <v>2</v>
      </c>
      <c r="J3846" s="19">
        <v>12</v>
      </c>
      <c r="K3846" s="19">
        <v>52</v>
      </c>
      <c r="L3846" s="19">
        <v>4</v>
      </c>
      <c r="M3846" s="19">
        <v>3</v>
      </c>
      <c r="N3846" s="19">
        <v>61</v>
      </c>
      <c r="O3846" s="19">
        <v>95</v>
      </c>
      <c r="P3846" s="14" t="str">
        <f>IFERROR(VLOOKUP($A3846,'Fielding Data'!$A:$H,MATCH(P$1,'Fielding Data'!$A$1:$H$1,0),0),"Other")</f>
        <v>CF</v>
      </c>
      <c r="Q3846" s="14">
        <f>IFERROR(VLOOKUP($A3846,'Fielding Data'!$A:$H,MATCH(Q$1,'Fielding Data'!$A$1:$H$1,0),0),"Other")</f>
        <v>0</v>
      </c>
      <c r="R3846" s="14">
        <f>IFERROR(VLOOKUP($A3846,'Fielding Data'!$A:$H,MATCH(R$1,'Fielding Data'!$A$1:$H$1,0),0),"Other")</f>
        <v>0</v>
      </c>
      <c r="S3846" s="14">
        <f>IFERROR(VLOOKUP($A3846,'Fielding Data'!$A:$H,MATCH(S$1,'Fielding Data'!$A$1:$H$1,0),0),"Other")</f>
        <v>0</v>
      </c>
      <c r="T3846" s="14">
        <f>IFERROR(VLOOKUP($A3846,'Fielding Data'!$A:$H,MATCH(T$1,'Fielding Data'!$A$1:$H$1,0),0),"Other")</f>
        <v>0</v>
      </c>
      <c r="U3846" s="14">
        <f>SUMIFS('Fielding Data'!E:E,'Fielding Data'!$A:$A,'Hitting Data'!$A3846)</f>
        <v>247</v>
      </c>
      <c r="V3846" s="14">
        <f>SUMIFS('Fielding Data'!F:F,'Fielding Data'!$A:$A,'Hitting Data'!$A3846)</f>
        <v>8</v>
      </c>
      <c r="W3846" s="14">
        <f>SUMIFS('Fielding Data'!G:G,'Fielding Data'!$A:$A,'Hitting Data'!$A3846)</f>
        <v>2</v>
      </c>
      <c r="X3846" s="14">
        <f>SUMIFS('Fielding Data'!H:H,'Fielding Data'!$A:$A,'Hitting Data'!$A3846)</f>
        <v>4</v>
      </c>
    </row>
    <row r="3847" spans="1:24" x14ac:dyDescent="0.25">
      <c r="A3847" s="14" t="str">
        <f t="shared" si="60"/>
        <v>faluir012013</v>
      </c>
      <c r="B3847" s="19" t="s">
        <v>1709</v>
      </c>
      <c r="C3847" s="19">
        <v>2013</v>
      </c>
      <c r="D3847" s="19">
        <v>1</v>
      </c>
      <c r="E3847" s="19">
        <v>4</v>
      </c>
      <c r="F3847" s="19">
        <v>0</v>
      </c>
      <c r="G3847" s="19">
        <v>1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4" t="str">
        <f>IFERROR(VLOOKUP($A3847,'Fielding Data'!$A:$H,MATCH(P$1,'Fielding Data'!$A$1:$H$1,0),0),"Other")</f>
        <v>3B</v>
      </c>
      <c r="Q3847" s="14">
        <f>IFERROR(VLOOKUP($A3847,'Fielding Data'!$A:$H,MATCH(Q$1,'Fielding Data'!$A$1:$H$1,0),0),"Other")</f>
        <v>1</v>
      </c>
      <c r="R3847" s="14">
        <f>IFERROR(VLOOKUP($A3847,'Fielding Data'!$A:$H,MATCH(R$1,'Fielding Data'!$A$1:$H$1,0),0),"Other")</f>
        <v>0</v>
      </c>
      <c r="S3847" s="14">
        <f>IFERROR(VLOOKUP($A3847,'Fielding Data'!$A:$H,MATCH(S$1,'Fielding Data'!$A$1:$H$1,0),0),"Other")</f>
        <v>0</v>
      </c>
      <c r="T3847" s="14">
        <f>IFERROR(VLOOKUP($A3847,'Fielding Data'!$A:$H,MATCH(T$1,'Fielding Data'!$A$1:$H$1,0),0),"Other")</f>
        <v>0</v>
      </c>
      <c r="U3847" s="14">
        <f>SUMIFS('Fielding Data'!E:E,'Fielding Data'!$A:$A,'Hitting Data'!$A3847)</f>
        <v>1</v>
      </c>
      <c r="V3847" s="14">
        <f>SUMIFS('Fielding Data'!F:F,'Fielding Data'!$A:$A,'Hitting Data'!$A3847)</f>
        <v>0</v>
      </c>
      <c r="W3847" s="14">
        <f>SUMIFS('Fielding Data'!G:G,'Fielding Data'!$A:$A,'Hitting Data'!$A3847)</f>
        <v>0</v>
      </c>
      <c r="X3847" s="14">
        <f>SUMIFS('Fielding Data'!H:H,'Fielding Data'!$A:$A,'Hitting Data'!$A3847)</f>
        <v>0</v>
      </c>
    </row>
    <row r="3848" spans="1:24" x14ac:dyDescent="0.25">
      <c r="A3848" s="14" t="str">
        <f t="shared" si="60"/>
        <v>familje012013</v>
      </c>
      <c r="B3848" s="19" t="s">
        <v>1710</v>
      </c>
      <c r="C3848" s="19">
        <v>2013</v>
      </c>
      <c r="D3848" s="19">
        <v>9</v>
      </c>
      <c r="E3848" s="19">
        <v>0</v>
      </c>
      <c r="F3848" s="19">
        <v>0</v>
      </c>
      <c r="G3848" s="19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4" t="str">
        <f>IFERROR(VLOOKUP($A3848,'Fielding Data'!$A:$H,MATCH(P$1,'Fielding Data'!$A$1:$H$1,0),0),"Other")</f>
        <v>P</v>
      </c>
      <c r="Q3848" s="14">
        <f>IFERROR(VLOOKUP($A3848,'Fielding Data'!$A:$H,MATCH(Q$1,'Fielding Data'!$A$1:$H$1,0),0),"Other")</f>
        <v>1</v>
      </c>
      <c r="R3848" s="14">
        <f>IFERROR(VLOOKUP($A3848,'Fielding Data'!$A:$H,MATCH(R$1,'Fielding Data'!$A$1:$H$1,0),0),"Other")</f>
        <v>0</v>
      </c>
      <c r="S3848" s="14">
        <f>IFERROR(VLOOKUP($A3848,'Fielding Data'!$A:$H,MATCH(S$1,'Fielding Data'!$A$1:$H$1,0),0),"Other")</f>
        <v>0</v>
      </c>
      <c r="T3848" s="14">
        <f>IFERROR(VLOOKUP($A3848,'Fielding Data'!$A:$H,MATCH(T$1,'Fielding Data'!$A$1:$H$1,0),0),"Other")</f>
        <v>1</v>
      </c>
      <c r="U3848" s="14">
        <f>SUMIFS('Fielding Data'!E:E,'Fielding Data'!$A:$A,'Hitting Data'!$A3848)</f>
        <v>1</v>
      </c>
      <c r="V3848" s="14">
        <f>SUMIFS('Fielding Data'!F:F,'Fielding Data'!$A:$A,'Hitting Data'!$A3848)</f>
        <v>0</v>
      </c>
      <c r="W3848" s="14">
        <f>SUMIFS('Fielding Data'!G:G,'Fielding Data'!$A:$A,'Hitting Data'!$A3848)</f>
        <v>0</v>
      </c>
      <c r="X3848" s="14">
        <f>SUMIFS('Fielding Data'!H:H,'Fielding Data'!$A:$A,'Hitting Data'!$A3848)</f>
        <v>1</v>
      </c>
    </row>
    <row r="3849" spans="1:24" x14ac:dyDescent="0.25">
      <c r="A3849" s="14" t="str">
        <f t="shared" si="60"/>
        <v>farquda012013</v>
      </c>
      <c r="B3849" s="19" t="s">
        <v>1495</v>
      </c>
      <c r="C3849" s="19">
        <v>2013</v>
      </c>
      <c r="D3849" s="19">
        <v>46</v>
      </c>
      <c r="E3849" s="19">
        <v>0</v>
      </c>
      <c r="F3849" s="19">
        <v>0</v>
      </c>
      <c r="G3849" s="19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4" t="str">
        <f>IFERROR(VLOOKUP($A3849,'Fielding Data'!$A:$H,MATCH(P$1,'Fielding Data'!$A$1:$H$1,0),0),"Other")</f>
        <v>P</v>
      </c>
      <c r="Q3849" s="14">
        <f>IFERROR(VLOOKUP($A3849,'Fielding Data'!$A:$H,MATCH(Q$1,'Fielding Data'!$A$1:$H$1,0),0),"Other")</f>
        <v>4</v>
      </c>
      <c r="R3849" s="14">
        <f>IFERROR(VLOOKUP($A3849,'Fielding Data'!$A:$H,MATCH(R$1,'Fielding Data'!$A$1:$H$1,0),0),"Other")</f>
        <v>8</v>
      </c>
      <c r="S3849" s="14">
        <f>IFERROR(VLOOKUP($A3849,'Fielding Data'!$A:$H,MATCH(S$1,'Fielding Data'!$A$1:$H$1,0),0),"Other")</f>
        <v>0</v>
      </c>
      <c r="T3849" s="14">
        <f>IFERROR(VLOOKUP($A3849,'Fielding Data'!$A:$H,MATCH(T$1,'Fielding Data'!$A$1:$H$1,0),0),"Other")</f>
        <v>2</v>
      </c>
      <c r="U3849" s="14">
        <f>SUMIFS('Fielding Data'!E:E,'Fielding Data'!$A:$A,'Hitting Data'!$A3849)</f>
        <v>4</v>
      </c>
      <c r="V3849" s="14">
        <f>SUMIFS('Fielding Data'!F:F,'Fielding Data'!$A:$A,'Hitting Data'!$A3849)</f>
        <v>8</v>
      </c>
      <c r="W3849" s="14">
        <f>SUMIFS('Fielding Data'!G:G,'Fielding Data'!$A:$A,'Hitting Data'!$A3849)</f>
        <v>0</v>
      </c>
      <c r="X3849" s="14">
        <f>SUMIFS('Fielding Data'!H:H,'Fielding Data'!$A:$A,'Hitting Data'!$A3849)</f>
        <v>2</v>
      </c>
    </row>
    <row r="3850" spans="1:24" x14ac:dyDescent="0.25">
      <c r="A3850" s="14" t="str">
        <f t="shared" si="60"/>
        <v>federti012013</v>
      </c>
      <c r="B3850" s="19" t="s">
        <v>1497</v>
      </c>
      <c r="C3850" s="19">
        <v>2013</v>
      </c>
      <c r="D3850" s="19">
        <v>56</v>
      </c>
      <c r="E3850" s="19">
        <v>160</v>
      </c>
      <c r="F3850" s="19">
        <v>12</v>
      </c>
      <c r="G3850" s="19">
        <v>37</v>
      </c>
      <c r="H3850" s="19">
        <v>8</v>
      </c>
      <c r="I3850" s="19">
        <v>0</v>
      </c>
      <c r="J3850" s="19">
        <v>4</v>
      </c>
      <c r="K3850" s="19">
        <v>16</v>
      </c>
      <c r="L3850" s="19">
        <v>0</v>
      </c>
      <c r="M3850" s="19">
        <v>0</v>
      </c>
      <c r="N3850" s="19">
        <v>10</v>
      </c>
      <c r="O3850" s="19">
        <v>56</v>
      </c>
      <c r="P3850" s="14" t="str">
        <f>IFERROR(VLOOKUP($A3850,'Fielding Data'!$A:$H,MATCH(P$1,'Fielding Data'!$A$1:$H$1,0),0),"Other")</f>
        <v>1B</v>
      </c>
      <c r="Q3850" s="14">
        <f>IFERROR(VLOOKUP($A3850,'Fielding Data'!$A:$H,MATCH(Q$1,'Fielding Data'!$A$1:$H$1,0),0),"Other")</f>
        <v>0</v>
      </c>
      <c r="R3850" s="14">
        <f>IFERROR(VLOOKUP($A3850,'Fielding Data'!$A:$H,MATCH(R$1,'Fielding Data'!$A$1:$H$1,0),0),"Other")</f>
        <v>0</v>
      </c>
      <c r="S3850" s="14">
        <f>IFERROR(VLOOKUP($A3850,'Fielding Data'!$A:$H,MATCH(S$1,'Fielding Data'!$A$1:$H$1,0),0),"Other")</f>
        <v>0</v>
      </c>
      <c r="T3850" s="14">
        <f>IFERROR(VLOOKUP($A3850,'Fielding Data'!$A:$H,MATCH(T$1,'Fielding Data'!$A$1:$H$1,0),0),"Other")</f>
        <v>0</v>
      </c>
      <c r="U3850" s="14">
        <f>SUMIFS('Fielding Data'!E:E,'Fielding Data'!$A:$A,'Hitting Data'!$A3850)</f>
        <v>323</v>
      </c>
      <c r="V3850" s="14">
        <f>SUMIFS('Fielding Data'!F:F,'Fielding Data'!$A:$A,'Hitting Data'!$A3850)</f>
        <v>40</v>
      </c>
      <c r="W3850" s="14">
        <f>SUMIFS('Fielding Data'!G:G,'Fielding Data'!$A:$A,'Hitting Data'!$A3850)</f>
        <v>5</v>
      </c>
      <c r="X3850" s="14">
        <f>SUMIFS('Fielding Data'!H:H,'Fielding Data'!$A:$A,'Hitting Data'!$A3850)</f>
        <v>0</v>
      </c>
    </row>
    <row r="3851" spans="1:24" x14ac:dyDescent="0.25">
      <c r="A3851" s="14" t="str">
        <f t="shared" si="60"/>
        <v>felicpe012013</v>
      </c>
      <c r="B3851" s="19" t="s">
        <v>299</v>
      </c>
      <c r="C3851" s="19">
        <v>2013</v>
      </c>
      <c r="D3851" s="19">
        <v>25</v>
      </c>
      <c r="E3851" s="19">
        <v>0</v>
      </c>
      <c r="F3851" s="19">
        <v>0</v>
      </c>
      <c r="G3851" s="19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4" t="str">
        <f>IFERROR(VLOOKUP($A3851,'Fielding Data'!$A:$H,MATCH(P$1,'Fielding Data'!$A$1:$H$1,0),0),"Other")</f>
        <v>P</v>
      </c>
      <c r="Q3851" s="14">
        <f>IFERROR(VLOOKUP($A3851,'Fielding Data'!$A:$H,MATCH(Q$1,'Fielding Data'!$A$1:$H$1,0),0),"Other")</f>
        <v>1</v>
      </c>
      <c r="R3851" s="14">
        <f>IFERROR(VLOOKUP($A3851,'Fielding Data'!$A:$H,MATCH(R$1,'Fielding Data'!$A$1:$H$1,0),0),"Other")</f>
        <v>3</v>
      </c>
      <c r="S3851" s="14">
        <f>IFERROR(VLOOKUP($A3851,'Fielding Data'!$A:$H,MATCH(S$1,'Fielding Data'!$A$1:$H$1,0),0),"Other")</f>
        <v>0</v>
      </c>
      <c r="T3851" s="14">
        <f>IFERROR(VLOOKUP($A3851,'Fielding Data'!$A:$H,MATCH(T$1,'Fielding Data'!$A$1:$H$1,0),0),"Other")</f>
        <v>0</v>
      </c>
      <c r="U3851" s="14">
        <f>SUMIFS('Fielding Data'!E:E,'Fielding Data'!$A:$A,'Hitting Data'!$A3851)</f>
        <v>1</v>
      </c>
      <c r="V3851" s="14">
        <f>SUMIFS('Fielding Data'!F:F,'Fielding Data'!$A:$A,'Hitting Data'!$A3851)</f>
        <v>3</v>
      </c>
      <c r="W3851" s="14">
        <f>SUMIFS('Fielding Data'!G:G,'Fielding Data'!$A:$A,'Hitting Data'!$A3851)</f>
        <v>0</v>
      </c>
      <c r="X3851" s="14">
        <f>SUMIFS('Fielding Data'!H:H,'Fielding Data'!$A:$A,'Hitting Data'!$A3851)</f>
        <v>0</v>
      </c>
    </row>
    <row r="3852" spans="1:24" x14ac:dyDescent="0.25">
      <c r="A3852" s="14" t="str">
        <f t="shared" si="60"/>
        <v>felizne012013</v>
      </c>
      <c r="B3852" s="19" t="s">
        <v>1081</v>
      </c>
      <c r="C3852" s="19">
        <v>2013</v>
      </c>
      <c r="D3852" s="19">
        <v>6</v>
      </c>
      <c r="E3852" s="19">
        <v>0</v>
      </c>
      <c r="F3852" s="19">
        <v>0</v>
      </c>
      <c r="G3852" s="19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4" t="str">
        <f>IFERROR(VLOOKUP($A3852,'Fielding Data'!$A:$H,MATCH(P$1,'Fielding Data'!$A$1:$H$1,0),0),"Other")</f>
        <v>P</v>
      </c>
      <c r="Q3852" s="14">
        <f>IFERROR(VLOOKUP($A3852,'Fielding Data'!$A:$H,MATCH(Q$1,'Fielding Data'!$A$1:$H$1,0),0),"Other")</f>
        <v>0</v>
      </c>
      <c r="R3852" s="14">
        <f>IFERROR(VLOOKUP($A3852,'Fielding Data'!$A:$H,MATCH(R$1,'Fielding Data'!$A$1:$H$1,0),0),"Other")</f>
        <v>0</v>
      </c>
      <c r="S3852" s="14">
        <f>IFERROR(VLOOKUP($A3852,'Fielding Data'!$A:$H,MATCH(S$1,'Fielding Data'!$A$1:$H$1,0),0),"Other")</f>
        <v>0</v>
      </c>
      <c r="T3852" s="14">
        <f>IFERROR(VLOOKUP($A3852,'Fielding Data'!$A:$H,MATCH(T$1,'Fielding Data'!$A$1:$H$1,0),0),"Other")</f>
        <v>0</v>
      </c>
      <c r="U3852" s="14">
        <f>SUMIFS('Fielding Data'!E:E,'Fielding Data'!$A:$A,'Hitting Data'!$A3852)</f>
        <v>0</v>
      </c>
      <c r="V3852" s="14">
        <f>SUMIFS('Fielding Data'!F:F,'Fielding Data'!$A:$A,'Hitting Data'!$A3852)</f>
        <v>0</v>
      </c>
      <c r="W3852" s="14">
        <f>SUMIFS('Fielding Data'!G:G,'Fielding Data'!$A:$A,'Hitting Data'!$A3852)</f>
        <v>0</v>
      </c>
      <c r="X3852" s="14">
        <f>SUMIFS('Fielding Data'!H:H,'Fielding Data'!$A:$A,'Hitting Data'!$A3852)</f>
        <v>0</v>
      </c>
    </row>
    <row r="3853" spans="1:24" x14ac:dyDescent="0.25">
      <c r="A3853" s="14" t="str">
        <f t="shared" si="60"/>
        <v>fernajo022013</v>
      </c>
      <c r="B3853" s="19" t="s">
        <v>1928</v>
      </c>
      <c r="C3853" s="19">
        <v>2013</v>
      </c>
      <c r="D3853" s="19">
        <v>28</v>
      </c>
      <c r="E3853" s="19">
        <v>50</v>
      </c>
      <c r="F3853" s="19">
        <v>5</v>
      </c>
      <c r="G3853" s="19">
        <v>11</v>
      </c>
      <c r="H3853" s="19">
        <v>1</v>
      </c>
      <c r="I3853" s="19">
        <v>1</v>
      </c>
      <c r="J3853" s="19">
        <v>1</v>
      </c>
      <c r="K3853" s="19">
        <v>5</v>
      </c>
      <c r="L3853" s="19">
        <v>0</v>
      </c>
      <c r="M3853" s="19">
        <v>0</v>
      </c>
      <c r="N3853" s="19">
        <v>0</v>
      </c>
      <c r="O3853" s="19">
        <v>20</v>
      </c>
      <c r="P3853" s="14" t="str">
        <f>IFERROR(VLOOKUP($A3853,'Fielding Data'!$A:$H,MATCH(P$1,'Fielding Data'!$A$1:$H$1,0),0),"Other")</f>
        <v>P</v>
      </c>
      <c r="Q3853" s="14">
        <f>IFERROR(VLOOKUP($A3853,'Fielding Data'!$A:$H,MATCH(Q$1,'Fielding Data'!$A$1:$H$1,0),0),"Other")</f>
        <v>22</v>
      </c>
      <c r="R3853" s="14">
        <f>IFERROR(VLOOKUP($A3853,'Fielding Data'!$A:$H,MATCH(R$1,'Fielding Data'!$A$1:$H$1,0),0),"Other")</f>
        <v>15</v>
      </c>
      <c r="S3853" s="14">
        <f>IFERROR(VLOOKUP($A3853,'Fielding Data'!$A:$H,MATCH(S$1,'Fielding Data'!$A$1:$H$1,0),0),"Other")</f>
        <v>1</v>
      </c>
      <c r="T3853" s="14">
        <f>IFERROR(VLOOKUP($A3853,'Fielding Data'!$A:$H,MATCH(T$1,'Fielding Data'!$A$1:$H$1,0),0),"Other")</f>
        <v>0</v>
      </c>
      <c r="U3853" s="14">
        <f>SUMIFS('Fielding Data'!E:E,'Fielding Data'!$A:$A,'Hitting Data'!$A3853)</f>
        <v>22</v>
      </c>
      <c r="V3853" s="14">
        <f>SUMIFS('Fielding Data'!F:F,'Fielding Data'!$A:$A,'Hitting Data'!$A3853)</f>
        <v>15</v>
      </c>
      <c r="W3853" s="14">
        <f>SUMIFS('Fielding Data'!G:G,'Fielding Data'!$A:$A,'Hitting Data'!$A3853)</f>
        <v>1</v>
      </c>
      <c r="X3853" s="14">
        <f>SUMIFS('Fielding Data'!H:H,'Fielding Data'!$A:$A,'Hitting Data'!$A3853)</f>
        <v>0</v>
      </c>
    </row>
    <row r="3854" spans="1:24" x14ac:dyDescent="0.25">
      <c r="A3854" s="14" t="str">
        <f t="shared" si="60"/>
        <v>fieldjo032013</v>
      </c>
      <c r="B3854" s="19" t="s">
        <v>1929</v>
      </c>
      <c r="C3854" s="19">
        <v>2013</v>
      </c>
      <c r="D3854" s="19">
        <v>42</v>
      </c>
      <c r="E3854" s="19">
        <v>0</v>
      </c>
      <c r="F3854" s="19">
        <v>1</v>
      </c>
      <c r="G3854" s="19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4" t="str">
        <f>IFERROR(VLOOKUP($A3854,'Fielding Data'!$A:$H,MATCH(P$1,'Fielding Data'!$A$1:$H$1,0),0),"Other")</f>
        <v>P</v>
      </c>
      <c r="Q3854" s="14">
        <f>IFERROR(VLOOKUP($A3854,'Fielding Data'!$A:$H,MATCH(Q$1,'Fielding Data'!$A$1:$H$1,0),0),"Other")</f>
        <v>3</v>
      </c>
      <c r="R3854" s="14">
        <f>IFERROR(VLOOKUP($A3854,'Fielding Data'!$A:$H,MATCH(R$1,'Fielding Data'!$A$1:$H$1,0),0),"Other")</f>
        <v>1</v>
      </c>
      <c r="S3854" s="14">
        <f>IFERROR(VLOOKUP($A3854,'Fielding Data'!$A:$H,MATCH(S$1,'Fielding Data'!$A$1:$H$1,0),0),"Other")</f>
        <v>0</v>
      </c>
      <c r="T3854" s="14">
        <f>IFERROR(VLOOKUP($A3854,'Fielding Data'!$A:$H,MATCH(T$1,'Fielding Data'!$A$1:$H$1,0),0),"Other")</f>
        <v>0</v>
      </c>
      <c r="U3854" s="14">
        <f>SUMIFS('Fielding Data'!E:E,'Fielding Data'!$A:$A,'Hitting Data'!$A3854)</f>
        <v>3</v>
      </c>
      <c r="V3854" s="14">
        <f>SUMIFS('Fielding Data'!F:F,'Fielding Data'!$A:$A,'Hitting Data'!$A3854)</f>
        <v>1</v>
      </c>
      <c r="W3854" s="14">
        <f>SUMIFS('Fielding Data'!G:G,'Fielding Data'!$A:$A,'Hitting Data'!$A3854)</f>
        <v>0</v>
      </c>
      <c r="X3854" s="14">
        <f>SUMIFS('Fielding Data'!H:H,'Fielding Data'!$A:$A,'Hitting Data'!$A3854)</f>
        <v>0</v>
      </c>
    </row>
    <row r="3855" spans="1:24" x14ac:dyDescent="0.25">
      <c r="A3855" s="14" t="str">
        <f t="shared" si="60"/>
        <v>fieldpr012013</v>
      </c>
      <c r="B3855" s="19" t="s">
        <v>541</v>
      </c>
      <c r="C3855" s="19">
        <v>2013</v>
      </c>
      <c r="D3855" s="19">
        <v>162</v>
      </c>
      <c r="E3855" s="19">
        <v>624</v>
      </c>
      <c r="F3855" s="19">
        <v>82</v>
      </c>
      <c r="G3855" s="19">
        <v>174</v>
      </c>
      <c r="H3855" s="19">
        <v>36</v>
      </c>
      <c r="I3855" s="19">
        <v>0</v>
      </c>
      <c r="J3855" s="19">
        <v>25</v>
      </c>
      <c r="K3855" s="19">
        <v>106</v>
      </c>
      <c r="L3855" s="19">
        <v>1</v>
      </c>
      <c r="M3855" s="19">
        <v>1</v>
      </c>
      <c r="N3855" s="19">
        <v>75</v>
      </c>
      <c r="O3855" s="19">
        <v>117</v>
      </c>
      <c r="P3855" s="14" t="str">
        <f>IFERROR(VLOOKUP($A3855,'Fielding Data'!$A:$H,MATCH(P$1,'Fielding Data'!$A$1:$H$1,0),0),"Other")</f>
        <v>1B</v>
      </c>
      <c r="Q3855" s="14">
        <f>IFERROR(VLOOKUP($A3855,'Fielding Data'!$A:$H,MATCH(Q$1,'Fielding Data'!$A$1:$H$1,0),0),"Other")</f>
        <v>1152</v>
      </c>
      <c r="R3855" s="14">
        <f>IFERROR(VLOOKUP($A3855,'Fielding Data'!$A:$H,MATCH(R$1,'Fielding Data'!$A$1:$H$1,0),0),"Other")</f>
        <v>96</v>
      </c>
      <c r="S3855" s="14">
        <f>IFERROR(VLOOKUP($A3855,'Fielding Data'!$A:$H,MATCH(S$1,'Fielding Data'!$A$1:$H$1,0),0),"Other")</f>
        <v>6</v>
      </c>
      <c r="T3855" s="14">
        <f>IFERROR(VLOOKUP($A3855,'Fielding Data'!$A:$H,MATCH(T$1,'Fielding Data'!$A$1:$H$1,0),0),"Other")</f>
        <v>119</v>
      </c>
      <c r="U3855" s="14">
        <f>SUMIFS('Fielding Data'!E:E,'Fielding Data'!$A:$A,'Hitting Data'!$A3855)</f>
        <v>1152</v>
      </c>
      <c r="V3855" s="14">
        <f>SUMIFS('Fielding Data'!F:F,'Fielding Data'!$A:$A,'Hitting Data'!$A3855)</f>
        <v>96</v>
      </c>
      <c r="W3855" s="14">
        <f>SUMIFS('Fielding Data'!G:G,'Fielding Data'!$A:$A,'Hitting Data'!$A3855)</f>
        <v>6</v>
      </c>
      <c r="X3855" s="14">
        <f>SUMIFS('Fielding Data'!H:H,'Fielding Data'!$A:$A,'Hitting Data'!$A3855)</f>
        <v>119</v>
      </c>
    </row>
    <row r="3856" spans="1:24" x14ac:dyDescent="0.25">
      <c r="A3856" s="14" t="str">
        <f t="shared" si="60"/>
        <v>fieldth012013</v>
      </c>
      <c r="B3856" s="19" t="s">
        <v>1498</v>
      </c>
      <c r="C3856" s="19">
        <v>2013</v>
      </c>
      <c r="D3856" s="19">
        <v>15</v>
      </c>
      <c r="E3856" s="19">
        <v>26</v>
      </c>
      <c r="F3856" s="19">
        <v>4</v>
      </c>
      <c r="G3856" s="19">
        <v>4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1</v>
      </c>
      <c r="O3856" s="19">
        <v>7</v>
      </c>
      <c r="P3856" s="14" t="str">
        <f>IFERROR(VLOOKUP($A3856,'Fielding Data'!$A:$H,MATCH(P$1,'Fielding Data'!$A$1:$H$1,0),0),"Other")</f>
        <v>2B</v>
      </c>
      <c r="Q3856" s="14">
        <f>IFERROR(VLOOKUP($A3856,'Fielding Data'!$A:$H,MATCH(Q$1,'Fielding Data'!$A$1:$H$1,0),0),"Other")</f>
        <v>8</v>
      </c>
      <c r="R3856" s="14">
        <f>IFERROR(VLOOKUP($A3856,'Fielding Data'!$A:$H,MATCH(R$1,'Fielding Data'!$A$1:$H$1,0),0),"Other")</f>
        <v>1</v>
      </c>
      <c r="S3856" s="14">
        <f>IFERROR(VLOOKUP($A3856,'Fielding Data'!$A:$H,MATCH(S$1,'Fielding Data'!$A$1:$H$1,0),0),"Other")</f>
        <v>0</v>
      </c>
      <c r="T3856" s="14">
        <f>IFERROR(VLOOKUP($A3856,'Fielding Data'!$A:$H,MATCH(T$1,'Fielding Data'!$A$1:$H$1,0),0),"Other")</f>
        <v>1</v>
      </c>
      <c r="U3856" s="14">
        <f>SUMIFS('Fielding Data'!E:E,'Fielding Data'!$A:$A,'Hitting Data'!$A3856)</f>
        <v>12</v>
      </c>
      <c r="V3856" s="14">
        <f>SUMIFS('Fielding Data'!F:F,'Fielding Data'!$A:$A,'Hitting Data'!$A3856)</f>
        <v>5</v>
      </c>
      <c r="W3856" s="14">
        <f>SUMIFS('Fielding Data'!G:G,'Fielding Data'!$A:$A,'Hitting Data'!$A3856)</f>
        <v>0</v>
      </c>
      <c r="X3856" s="14">
        <f>SUMIFS('Fielding Data'!H:H,'Fielding Data'!$A:$A,'Hitting Data'!$A3856)</f>
        <v>1</v>
      </c>
    </row>
    <row r="3857" spans="1:24" x14ac:dyDescent="0.25">
      <c r="A3857" s="14" t="str">
        <f t="shared" si="60"/>
        <v>fienca012013</v>
      </c>
      <c r="B3857" s="19" t="s">
        <v>1082</v>
      </c>
      <c r="C3857" s="19">
        <v>2013</v>
      </c>
      <c r="D3857" s="19">
        <v>73</v>
      </c>
      <c r="E3857" s="19">
        <v>0</v>
      </c>
      <c r="F3857" s="19">
        <v>0</v>
      </c>
      <c r="G3857" s="19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4" t="str">
        <f>IFERROR(VLOOKUP($A3857,'Fielding Data'!$A:$H,MATCH(P$1,'Fielding Data'!$A$1:$H$1,0),0),"Other")</f>
        <v>P</v>
      </c>
      <c r="Q3857" s="14">
        <f>IFERROR(VLOOKUP($A3857,'Fielding Data'!$A:$H,MATCH(Q$1,'Fielding Data'!$A$1:$H$1,0),0),"Other")</f>
        <v>3</v>
      </c>
      <c r="R3857" s="14">
        <f>IFERROR(VLOOKUP($A3857,'Fielding Data'!$A:$H,MATCH(R$1,'Fielding Data'!$A$1:$H$1,0),0),"Other")</f>
        <v>7</v>
      </c>
      <c r="S3857" s="14">
        <f>IFERROR(VLOOKUP($A3857,'Fielding Data'!$A:$H,MATCH(S$1,'Fielding Data'!$A$1:$H$1,0),0),"Other")</f>
        <v>0</v>
      </c>
      <c r="T3857" s="14">
        <f>IFERROR(VLOOKUP($A3857,'Fielding Data'!$A:$H,MATCH(T$1,'Fielding Data'!$A$1:$H$1,0),0),"Other")</f>
        <v>0</v>
      </c>
      <c r="U3857" s="14">
        <f>SUMIFS('Fielding Data'!E:E,'Fielding Data'!$A:$A,'Hitting Data'!$A3857)</f>
        <v>3</v>
      </c>
      <c r="V3857" s="14">
        <f>SUMIFS('Fielding Data'!F:F,'Fielding Data'!$A:$A,'Hitting Data'!$A3857)</f>
        <v>7</v>
      </c>
      <c r="W3857" s="14">
        <f>SUMIFS('Fielding Data'!G:G,'Fielding Data'!$A:$A,'Hitting Data'!$A3857)</f>
        <v>0</v>
      </c>
      <c r="X3857" s="14">
        <f>SUMIFS('Fielding Data'!H:H,'Fielding Data'!$A:$A,'Hitting Data'!$A3857)</f>
        <v>0</v>
      </c>
    </row>
    <row r="3858" spans="1:24" x14ac:dyDescent="0.25">
      <c r="A3858" s="14" t="str">
        <f t="shared" si="60"/>
        <v>fiersmi012013</v>
      </c>
      <c r="B3858" s="19" t="s">
        <v>1499</v>
      </c>
      <c r="C3858" s="19">
        <v>2013</v>
      </c>
      <c r="D3858" s="19">
        <v>11</v>
      </c>
      <c r="E3858" s="19">
        <v>4</v>
      </c>
      <c r="F3858" s="19">
        <v>0</v>
      </c>
      <c r="G3858" s="19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4</v>
      </c>
      <c r="P3858" s="14" t="str">
        <f>IFERROR(VLOOKUP($A3858,'Fielding Data'!$A:$H,MATCH(P$1,'Fielding Data'!$A$1:$H$1,0),0),"Other")</f>
        <v>P</v>
      </c>
      <c r="Q3858" s="14">
        <f>IFERROR(VLOOKUP($A3858,'Fielding Data'!$A:$H,MATCH(Q$1,'Fielding Data'!$A$1:$H$1,0),0),"Other")</f>
        <v>2</v>
      </c>
      <c r="R3858" s="14">
        <f>IFERROR(VLOOKUP($A3858,'Fielding Data'!$A:$H,MATCH(R$1,'Fielding Data'!$A$1:$H$1,0),0),"Other")</f>
        <v>5</v>
      </c>
      <c r="S3858" s="14">
        <f>IFERROR(VLOOKUP($A3858,'Fielding Data'!$A:$H,MATCH(S$1,'Fielding Data'!$A$1:$H$1,0),0),"Other")</f>
        <v>0</v>
      </c>
      <c r="T3858" s="14">
        <f>IFERROR(VLOOKUP($A3858,'Fielding Data'!$A:$H,MATCH(T$1,'Fielding Data'!$A$1:$H$1,0),0),"Other")</f>
        <v>0</v>
      </c>
      <c r="U3858" s="14">
        <f>SUMIFS('Fielding Data'!E:E,'Fielding Data'!$A:$A,'Hitting Data'!$A3858)</f>
        <v>2</v>
      </c>
      <c r="V3858" s="14">
        <f>SUMIFS('Fielding Data'!F:F,'Fielding Data'!$A:$A,'Hitting Data'!$A3858)</f>
        <v>5</v>
      </c>
      <c r="W3858" s="14">
        <f>SUMIFS('Fielding Data'!G:G,'Fielding Data'!$A:$A,'Hitting Data'!$A3858)</f>
        <v>0</v>
      </c>
      <c r="X3858" s="14">
        <f>SUMIFS('Fielding Data'!H:H,'Fielding Data'!$A:$A,'Hitting Data'!$A3858)</f>
        <v>0</v>
      </c>
    </row>
    <row r="3859" spans="1:24" x14ac:dyDescent="0.25">
      <c r="A3859" s="14" t="str">
        <f t="shared" si="60"/>
        <v>fifest012013</v>
      </c>
      <c r="B3859" s="19" t="s">
        <v>1712</v>
      </c>
      <c r="C3859" s="19">
        <v>2013</v>
      </c>
      <c r="D3859" s="19">
        <v>12</v>
      </c>
      <c r="E3859" s="19">
        <v>17</v>
      </c>
      <c r="F3859" s="19">
        <v>0</v>
      </c>
      <c r="G3859" s="19">
        <v>1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1</v>
      </c>
      <c r="O3859" s="19">
        <v>12</v>
      </c>
      <c r="P3859" s="14" t="str">
        <f>IFERROR(VLOOKUP($A3859,'Fielding Data'!$A:$H,MATCH(P$1,'Fielding Data'!$A$1:$H$1,0),0),"Other")</f>
        <v>P</v>
      </c>
      <c r="Q3859" s="14">
        <f>IFERROR(VLOOKUP($A3859,'Fielding Data'!$A:$H,MATCH(Q$1,'Fielding Data'!$A$1:$H$1,0),0),"Other")</f>
        <v>1</v>
      </c>
      <c r="R3859" s="14">
        <f>IFERROR(VLOOKUP($A3859,'Fielding Data'!$A:$H,MATCH(R$1,'Fielding Data'!$A$1:$H$1,0),0),"Other")</f>
        <v>4</v>
      </c>
      <c r="S3859" s="14">
        <f>IFERROR(VLOOKUP($A3859,'Fielding Data'!$A:$H,MATCH(S$1,'Fielding Data'!$A$1:$H$1,0),0),"Other")</f>
        <v>0</v>
      </c>
      <c r="T3859" s="14">
        <f>IFERROR(VLOOKUP($A3859,'Fielding Data'!$A:$H,MATCH(T$1,'Fielding Data'!$A$1:$H$1,0),0),"Other")</f>
        <v>0</v>
      </c>
      <c r="U3859" s="14">
        <f>SUMIFS('Fielding Data'!E:E,'Fielding Data'!$A:$A,'Hitting Data'!$A3859)</f>
        <v>1</v>
      </c>
      <c r="V3859" s="14">
        <f>SUMIFS('Fielding Data'!F:F,'Fielding Data'!$A:$A,'Hitting Data'!$A3859)</f>
        <v>4</v>
      </c>
      <c r="W3859" s="14">
        <f>SUMIFS('Fielding Data'!G:G,'Fielding Data'!$A:$A,'Hitting Data'!$A3859)</f>
        <v>0</v>
      </c>
      <c r="X3859" s="14">
        <f>SUMIFS('Fielding Data'!H:H,'Fielding Data'!$A:$A,'Hitting Data'!$A3859)</f>
        <v>0</v>
      </c>
    </row>
    <row r="3860" spans="1:24" x14ac:dyDescent="0.25">
      <c r="A3860" s="14" t="str">
        <f t="shared" si="60"/>
        <v>figaral012013</v>
      </c>
      <c r="B3860" s="19" t="s">
        <v>1083</v>
      </c>
      <c r="C3860" s="19">
        <v>2013</v>
      </c>
      <c r="D3860" s="19">
        <v>33</v>
      </c>
      <c r="E3860" s="19">
        <v>12</v>
      </c>
      <c r="F3860" s="19">
        <v>1</v>
      </c>
      <c r="G3860" s="19">
        <v>3</v>
      </c>
      <c r="H3860" s="19">
        <v>0</v>
      </c>
      <c r="I3860" s="19">
        <v>0</v>
      </c>
      <c r="J3860" s="19">
        <v>0</v>
      </c>
      <c r="K3860" s="19">
        <v>2</v>
      </c>
      <c r="L3860" s="19">
        <v>0</v>
      </c>
      <c r="M3860" s="19">
        <v>0</v>
      </c>
      <c r="N3860" s="19">
        <v>0</v>
      </c>
      <c r="O3860" s="19">
        <v>5</v>
      </c>
      <c r="P3860" s="14" t="str">
        <f>IFERROR(VLOOKUP($A3860,'Fielding Data'!$A:$H,MATCH(P$1,'Fielding Data'!$A$1:$H$1,0),0),"Other")</f>
        <v>P</v>
      </c>
      <c r="Q3860" s="14">
        <f>IFERROR(VLOOKUP($A3860,'Fielding Data'!$A:$H,MATCH(Q$1,'Fielding Data'!$A$1:$H$1,0),0),"Other")</f>
        <v>5</v>
      </c>
      <c r="R3860" s="14">
        <f>IFERROR(VLOOKUP($A3860,'Fielding Data'!$A:$H,MATCH(R$1,'Fielding Data'!$A$1:$H$1,0),0),"Other")</f>
        <v>7</v>
      </c>
      <c r="S3860" s="14">
        <f>IFERROR(VLOOKUP($A3860,'Fielding Data'!$A:$H,MATCH(S$1,'Fielding Data'!$A$1:$H$1,0),0),"Other")</f>
        <v>1</v>
      </c>
      <c r="T3860" s="14">
        <f>IFERROR(VLOOKUP($A3860,'Fielding Data'!$A:$H,MATCH(T$1,'Fielding Data'!$A$1:$H$1,0),0),"Other")</f>
        <v>1</v>
      </c>
      <c r="U3860" s="14">
        <f>SUMIFS('Fielding Data'!E:E,'Fielding Data'!$A:$A,'Hitting Data'!$A3860)</f>
        <v>5</v>
      </c>
      <c r="V3860" s="14">
        <f>SUMIFS('Fielding Data'!F:F,'Fielding Data'!$A:$A,'Hitting Data'!$A3860)</f>
        <v>7</v>
      </c>
      <c r="W3860" s="14">
        <f>SUMIFS('Fielding Data'!G:G,'Fielding Data'!$A:$A,'Hitting Data'!$A3860)</f>
        <v>1</v>
      </c>
      <c r="X3860" s="14">
        <f>SUMIFS('Fielding Data'!H:H,'Fielding Data'!$A:$A,'Hitting Data'!$A3860)</f>
        <v>1</v>
      </c>
    </row>
    <row r="3861" spans="1:24" x14ac:dyDescent="0.25">
      <c r="A3861" s="14" t="str">
        <f t="shared" si="60"/>
        <v>figuepe012013</v>
      </c>
      <c r="B3861" s="19" t="s">
        <v>1713</v>
      </c>
      <c r="C3861" s="19">
        <v>2013</v>
      </c>
      <c r="D3861" s="19">
        <v>5</v>
      </c>
      <c r="E3861" s="19">
        <v>0</v>
      </c>
      <c r="F3861" s="19">
        <v>0</v>
      </c>
      <c r="G3861" s="19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4" t="str">
        <f>IFERROR(VLOOKUP($A3861,'Fielding Data'!$A:$H,MATCH(P$1,'Fielding Data'!$A$1:$H$1,0),0),"Other")</f>
        <v>P</v>
      </c>
      <c r="Q3861" s="14">
        <f>IFERROR(VLOOKUP($A3861,'Fielding Data'!$A:$H,MATCH(Q$1,'Fielding Data'!$A$1:$H$1,0),0),"Other")</f>
        <v>0</v>
      </c>
      <c r="R3861" s="14">
        <f>IFERROR(VLOOKUP($A3861,'Fielding Data'!$A:$H,MATCH(R$1,'Fielding Data'!$A$1:$H$1,0),0),"Other")</f>
        <v>0</v>
      </c>
      <c r="S3861" s="14">
        <f>IFERROR(VLOOKUP($A3861,'Fielding Data'!$A:$H,MATCH(S$1,'Fielding Data'!$A$1:$H$1,0),0),"Other")</f>
        <v>0</v>
      </c>
      <c r="T3861" s="14">
        <f>IFERROR(VLOOKUP($A3861,'Fielding Data'!$A:$H,MATCH(T$1,'Fielding Data'!$A$1:$H$1,0),0),"Other")</f>
        <v>0</v>
      </c>
      <c r="U3861" s="14">
        <f>SUMIFS('Fielding Data'!E:E,'Fielding Data'!$A:$A,'Hitting Data'!$A3861)</f>
        <v>0</v>
      </c>
      <c r="V3861" s="14">
        <f>SUMIFS('Fielding Data'!F:F,'Fielding Data'!$A:$A,'Hitting Data'!$A3861)</f>
        <v>0</v>
      </c>
      <c r="W3861" s="14">
        <f>SUMIFS('Fielding Data'!G:G,'Fielding Data'!$A:$A,'Hitting Data'!$A3861)</f>
        <v>0</v>
      </c>
      <c r="X3861" s="14">
        <f>SUMIFS('Fielding Data'!H:H,'Fielding Data'!$A:$A,'Hitting Data'!$A3861)</f>
        <v>0</v>
      </c>
    </row>
    <row r="3862" spans="1:24" x14ac:dyDescent="0.25">
      <c r="A3862" s="14" t="str">
        <f t="shared" si="60"/>
        <v>fistedo012013</v>
      </c>
      <c r="B3862" s="19" t="s">
        <v>1085</v>
      </c>
      <c r="C3862" s="19">
        <v>2013</v>
      </c>
      <c r="D3862" s="19">
        <v>33</v>
      </c>
      <c r="E3862" s="19">
        <v>5</v>
      </c>
      <c r="F3862" s="19">
        <v>0</v>
      </c>
      <c r="G3862" s="19">
        <v>2</v>
      </c>
      <c r="H3862" s="19">
        <v>0</v>
      </c>
      <c r="I3862" s="19">
        <v>0</v>
      </c>
      <c r="J3862" s="19">
        <v>0</v>
      </c>
      <c r="K3862" s="19">
        <v>1</v>
      </c>
      <c r="L3862" s="19">
        <v>0</v>
      </c>
      <c r="M3862" s="19">
        <v>0</v>
      </c>
      <c r="N3862" s="19">
        <v>0</v>
      </c>
      <c r="O3862" s="19">
        <v>1</v>
      </c>
      <c r="P3862" s="14" t="str">
        <f>IFERROR(VLOOKUP($A3862,'Fielding Data'!$A:$H,MATCH(P$1,'Fielding Data'!$A$1:$H$1,0),0),"Other")</f>
        <v>P</v>
      </c>
      <c r="Q3862" s="14">
        <f>IFERROR(VLOOKUP($A3862,'Fielding Data'!$A:$H,MATCH(Q$1,'Fielding Data'!$A$1:$H$1,0),0),"Other")</f>
        <v>23</v>
      </c>
      <c r="R3862" s="14">
        <f>IFERROR(VLOOKUP($A3862,'Fielding Data'!$A:$H,MATCH(R$1,'Fielding Data'!$A$1:$H$1,0),0),"Other")</f>
        <v>30</v>
      </c>
      <c r="S3862" s="14">
        <f>IFERROR(VLOOKUP($A3862,'Fielding Data'!$A:$H,MATCH(S$1,'Fielding Data'!$A$1:$H$1,0),0),"Other")</f>
        <v>0</v>
      </c>
      <c r="T3862" s="14">
        <f>IFERROR(VLOOKUP($A3862,'Fielding Data'!$A:$H,MATCH(T$1,'Fielding Data'!$A$1:$H$1,0),0),"Other")</f>
        <v>5</v>
      </c>
      <c r="U3862" s="14">
        <f>SUMIFS('Fielding Data'!E:E,'Fielding Data'!$A:$A,'Hitting Data'!$A3862)</f>
        <v>23</v>
      </c>
      <c r="V3862" s="14">
        <f>SUMIFS('Fielding Data'!F:F,'Fielding Data'!$A:$A,'Hitting Data'!$A3862)</f>
        <v>30</v>
      </c>
      <c r="W3862" s="14">
        <f>SUMIFS('Fielding Data'!G:G,'Fielding Data'!$A:$A,'Hitting Data'!$A3862)</f>
        <v>0</v>
      </c>
      <c r="X3862" s="14">
        <f>SUMIFS('Fielding Data'!H:H,'Fielding Data'!$A:$A,'Hitting Data'!$A3862)</f>
        <v>5</v>
      </c>
    </row>
    <row r="3863" spans="1:24" x14ac:dyDescent="0.25">
      <c r="A3863" s="14" t="str">
        <f t="shared" si="60"/>
        <v>flahery012013</v>
      </c>
      <c r="B3863" s="19" t="s">
        <v>1714</v>
      </c>
      <c r="C3863" s="19">
        <v>2013</v>
      </c>
      <c r="D3863" s="19">
        <v>85</v>
      </c>
      <c r="E3863" s="19">
        <v>246</v>
      </c>
      <c r="F3863" s="19">
        <v>28</v>
      </c>
      <c r="G3863" s="19">
        <v>55</v>
      </c>
      <c r="H3863" s="19">
        <v>11</v>
      </c>
      <c r="I3863" s="19">
        <v>0</v>
      </c>
      <c r="J3863" s="19">
        <v>10</v>
      </c>
      <c r="K3863" s="19">
        <v>27</v>
      </c>
      <c r="L3863" s="19">
        <v>2</v>
      </c>
      <c r="M3863" s="19">
        <v>0</v>
      </c>
      <c r="N3863" s="19">
        <v>19</v>
      </c>
      <c r="O3863" s="19">
        <v>62</v>
      </c>
      <c r="P3863" s="14" t="str">
        <f>IFERROR(VLOOKUP($A3863,'Fielding Data'!$A:$H,MATCH(P$1,'Fielding Data'!$A$1:$H$1,0),0),"Other")</f>
        <v>1B</v>
      </c>
      <c r="Q3863" s="14">
        <f>IFERROR(VLOOKUP($A3863,'Fielding Data'!$A:$H,MATCH(Q$1,'Fielding Data'!$A$1:$H$1,0),0),"Other")</f>
        <v>26</v>
      </c>
      <c r="R3863" s="14">
        <f>IFERROR(VLOOKUP($A3863,'Fielding Data'!$A:$H,MATCH(R$1,'Fielding Data'!$A$1:$H$1,0),0),"Other")</f>
        <v>0</v>
      </c>
      <c r="S3863" s="14">
        <f>IFERROR(VLOOKUP($A3863,'Fielding Data'!$A:$H,MATCH(S$1,'Fielding Data'!$A$1:$H$1,0),0),"Other")</f>
        <v>0</v>
      </c>
      <c r="T3863" s="14">
        <f>IFERROR(VLOOKUP($A3863,'Fielding Data'!$A:$H,MATCH(T$1,'Fielding Data'!$A$1:$H$1,0),0),"Other")</f>
        <v>1</v>
      </c>
      <c r="U3863" s="14">
        <f>SUMIFS('Fielding Data'!E:E,'Fielding Data'!$A:$A,'Hitting Data'!$A3863)</f>
        <v>140</v>
      </c>
      <c r="V3863" s="14">
        <f>SUMIFS('Fielding Data'!F:F,'Fielding Data'!$A:$A,'Hitting Data'!$A3863)</f>
        <v>191</v>
      </c>
      <c r="W3863" s="14">
        <f>SUMIFS('Fielding Data'!G:G,'Fielding Data'!$A:$A,'Hitting Data'!$A3863)</f>
        <v>2</v>
      </c>
      <c r="X3863" s="14">
        <f>SUMIFS('Fielding Data'!H:H,'Fielding Data'!$A:$A,'Hitting Data'!$A3863)</f>
        <v>57</v>
      </c>
    </row>
    <row r="3864" spans="1:24" x14ac:dyDescent="0.25">
      <c r="A3864" s="14" t="str">
        <f t="shared" si="60"/>
        <v>florewi012013</v>
      </c>
      <c r="B3864" s="19" t="s">
        <v>1930</v>
      </c>
      <c r="C3864" s="19">
        <v>2013</v>
      </c>
      <c r="D3864" s="19">
        <v>27</v>
      </c>
      <c r="E3864" s="19">
        <v>95</v>
      </c>
      <c r="F3864" s="19">
        <v>8</v>
      </c>
      <c r="G3864" s="19">
        <v>20</v>
      </c>
      <c r="H3864" s="19">
        <v>5</v>
      </c>
      <c r="I3864" s="19">
        <v>0</v>
      </c>
      <c r="J3864" s="19">
        <v>1</v>
      </c>
      <c r="K3864" s="19">
        <v>13</v>
      </c>
      <c r="L3864" s="19">
        <v>0</v>
      </c>
      <c r="M3864" s="19">
        <v>0</v>
      </c>
      <c r="N3864" s="19">
        <v>5</v>
      </c>
      <c r="O3864" s="19">
        <v>23</v>
      </c>
      <c r="P3864" s="14" t="str">
        <f>IFERROR(VLOOKUP($A3864,'Fielding Data'!$A:$H,MATCH(P$1,'Fielding Data'!$A$1:$H$1,0),0),"Other")</f>
        <v>2B</v>
      </c>
      <c r="Q3864" s="14">
        <f>IFERROR(VLOOKUP($A3864,'Fielding Data'!$A:$H,MATCH(Q$1,'Fielding Data'!$A$1:$H$1,0),0),"Other")</f>
        <v>3</v>
      </c>
      <c r="R3864" s="14">
        <f>IFERROR(VLOOKUP($A3864,'Fielding Data'!$A:$H,MATCH(R$1,'Fielding Data'!$A$1:$H$1,0),0),"Other")</f>
        <v>2</v>
      </c>
      <c r="S3864" s="14">
        <f>IFERROR(VLOOKUP($A3864,'Fielding Data'!$A:$H,MATCH(S$1,'Fielding Data'!$A$1:$H$1,0),0),"Other")</f>
        <v>0</v>
      </c>
      <c r="T3864" s="14">
        <f>IFERROR(VLOOKUP($A3864,'Fielding Data'!$A:$H,MATCH(T$1,'Fielding Data'!$A$1:$H$1,0),0),"Other")</f>
        <v>1</v>
      </c>
      <c r="U3864" s="14">
        <f>SUMIFS('Fielding Data'!E:E,'Fielding Data'!$A:$A,'Hitting Data'!$A3864)</f>
        <v>16</v>
      </c>
      <c r="V3864" s="14">
        <f>SUMIFS('Fielding Data'!F:F,'Fielding Data'!$A:$A,'Hitting Data'!$A3864)</f>
        <v>57</v>
      </c>
      <c r="W3864" s="14">
        <f>SUMIFS('Fielding Data'!G:G,'Fielding Data'!$A:$A,'Hitting Data'!$A3864)</f>
        <v>2</v>
      </c>
      <c r="X3864" s="14">
        <f>SUMIFS('Fielding Data'!H:H,'Fielding Data'!$A:$A,'Hitting Data'!$A3864)</f>
        <v>5</v>
      </c>
    </row>
    <row r="3865" spans="1:24" x14ac:dyDescent="0.25">
      <c r="A3865" s="14" t="str">
        <f t="shared" si="60"/>
        <v>floripe012013</v>
      </c>
      <c r="B3865" s="19" t="s">
        <v>1500</v>
      </c>
      <c r="C3865" s="19">
        <v>2013</v>
      </c>
      <c r="D3865" s="19">
        <v>134</v>
      </c>
      <c r="E3865" s="19">
        <v>403</v>
      </c>
      <c r="F3865" s="19">
        <v>44</v>
      </c>
      <c r="G3865" s="19">
        <v>89</v>
      </c>
      <c r="H3865" s="19">
        <v>17</v>
      </c>
      <c r="I3865" s="19">
        <v>0</v>
      </c>
      <c r="J3865" s="19">
        <v>9</v>
      </c>
      <c r="K3865" s="19">
        <v>44</v>
      </c>
      <c r="L3865" s="19">
        <v>15</v>
      </c>
      <c r="M3865" s="19">
        <v>6</v>
      </c>
      <c r="N3865" s="19">
        <v>33</v>
      </c>
      <c r="O3865" s="19">
        <v>115</v>
      </c>
      <c r="P3865" s="14" t="str">
        <f>IFERROR(VLOOKUP($A3865,'Fielding Data'!$A:$H,MATCH(P$1,'Fielding Data'!$A$1:$H$1,0),0),"Other")</f>
        <v>SS</v>
      </c>
      <c r="Q3865" s="14">
        <f>IFERROR(VLOOKUP($A3865,'Fielding Data'!$A:$H,MATCH(Q$1,'Fielding Data'!$A$1:$H$1,0),0),"Other")</f>
        <v>245</v>
      </c>
      <c r="R3865" s="14">
        <f>IFERROR(VLOOKUP($A3865,'Fielding Data'!$A:$H,MATCH(R$1,'Fielding Data'!$A$1:$H$1,0),0),"Other")</f>
        <v>401</v>
      </c>
      <c r="S3865" s="14">
        <f>IFERROR(VLOOKUP($A3865,'Fielding Data'!$A:$H,MATCH(S$1,'Fielding Data'!$A$1:$H$1,0),0),"Other")</f>
        <v>18</v>
      </c>
      <c r="T3865" s="14">
        <f>IFERROR(VLOOKUP($A3865,'Fielding Data'!$A:$H,MATCH(T$1,'Fielding Data'!$A$1:$H$1,0),0),"Other")</f>
        <v>101</v>
      </c>
      <c r="U3865" s="14">
        <f>SUMIFS('Fielding Data'!E:E,'Fielding Data'!$A:$A,'Hitting Data'!$A3865)</f>
        <v>245</v>
      </c>
      <c r="V3865" s="14">
        <f>SUMIFS('Fielding Data'!F:F,'Fielding Data'!$A:$A,'Hitting Data'!$A3865)</f>
        <v>401</v>
      </c>
      <c r="W3865" s="14">
        <f>SUMIFS('Fielding Data'!G:G,'Fielding Data'!$A:$A,'Hitting Data'!$A3865)</f>
        <v>18</v>
      </c>
      <c r="X3865" s="14">
        <f>SUMIFS('Fielding Data'!H:H,'Fielding Data'!$A:$A,'Hitting Data'!$A3865)</f>
        <v>101</v>
      </c>
    </row>
    <row r="3866" spans="1:24" x14ac:dyDescent="0.25">
      <c r="A3866" s="14" t="str">
        <f t="shared" si="60"/>
        <v>flowety012013</v>
      </c>
      <c r="B3866" s="19" t="s">
        <v>1086</v>
      </c>
      <c r="C3866" s="19">
        <v>2013</v>
      </c>
      <c r="D3866" s="19">
        <v>84</v>
      </c>
      <c r="E3866" s="19">
        <v>256</v>
      </c>
      <c r="F3866" s="19">
        <v>24</v>
      </c>
      <c r="G3866" s="19">
        <v>50</v>
      </c>
      <c r="H3866" s="19">
        <v>11</v>
      </c>
      <c r="I3866" s="19">
        <v>0</v>
      </c>
      <c r="J3866" s="19">
        <v>10</v>
      </c>
      <c r="K3866" s="19">
        <v>24</v>
      </c>
      <c r="L3866" s="19">
        <v>0</v>
      </c>
      <c r="M3866" s="19">
        <v>1</v>
      </c>
      <c r="N3866" s="19">
        <v>14</v>
      </c>
      <c r="O3866" s="19">
        <v>94</v>
      </c>
      <c r="P3866" s="14" t="str">
        <f>IFERROR(VLOOKUP($A3866,'Fielding Data'!$A:$H,MATCH(P$1,'Fielding Data'!$A$1:$H$1,0),0),"Other")</f>
        <v>C</v>
      </c>
      <c r="Q3866" s="14">
        <f>IFERROR(VLOOKUP($A3866,'Fielding Data'!$A:$H,MATCH(Q$1,'Fielding Data'!$A$1:$H$1,0),0),"Other")</f>
        <v>640</v>
      </c>
      <c r="R3866" s="14">
        <f>IFERROR(VLOOKUP($A3866,'Fielding Data'!$A:$H,MATCH(R$1,'Fielding Data'!$A$1:$H$1,0),0),"Other")</f>
        <v>42</v>
      </c>
      <c r="S3866" s="14">
        <f>IFERROR(VLOOKUP($A3866,'Fielding Data'!$A:$H,MATCH(S$1,'Fielding Data'!$A$1:$H$1,0),0),"Other")</f>
        <v>4</v>
      </c>
      <c r="T3866" s="14">
        <f>IFERROR(VLOOKUP($A3866,'Fielding Data'!$A:$H,MATCH(T$1,'Fielding Data'!$A$1:$H$1,0),0),"Other")</f>
        <v>4</v>
      </c>
      <c r="U3866" s="14">
        <f>SUMIFS('Fielding Data'!E:E,'Fielding Data'!$A:$A,'Hitting Data'!$A3866)</f>
        <v>640</v>
      </c>
      <c r="V3866" s="14">
        <f>SUMIFS('Fielding Data'!F:F,'Fielding Data'!$A:$A,'Hitting Data'!$A3866)</f>
        <v>42</v>
      </c>
      <c r="W3866" s="14">
        <f>SUMIFS('Fielding Data'!G:G,'Fielding Data'!$A:$A,'Hitting Data'!$A3866)</f>
        <v>4</v>
      </c>
      <c r="X3866" s="14">
        <f>SUMIFS('Fielding Data'!H:H,'Fielding Data'!$A:$A,'Hitting Data'!$A3866)</f>
        <v>4</v>
      </c>
    </row>
    <row r="3867" spans="1:24" x14ac:dyDescent="0.25">
      <c r="A3867" s="14" t="str">
        <f t="shared" si="60"/>
        <v>floydga012013</v>
      </c>
      <c r="B3867" s="19" t="s">
        <v>440</v>
      </c>
      <c r="C3867" s="19">
        <v>2013</v>
      </c>
      <c r="D3867" s="19">
        <v>5</v>
      </c>
      <c r="E3867" s="19">
        <v>2</v>
      </c>
      <c r="F3867" s="19">
        <v>0</v>
      </c>
      <c r="G3867" s="19">
        <v>0</v>
      </c>
      <c r="H3867" s="19">
        <v>0</v>
      </c>
      <c r="I3867" s="19">
        <v>0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2</v>
      </c>
      <c r="P3867" s="14" t="str">
        <f>IFERROR(VLOOKUP($A3867,'Fielding Data'!$A:$H,MATCH(P$1,'Fielding Data'!$A$1:$H$1,0),0),"Other")</f>
        <v>P</v>
      </c>
      <c r="Q3867" s="14">
        <f>IFERROR(VLOOKUP($A3867,'Fielding Data'!$A:$H,MATCH(Q$1,'Fielding Data'!$A$1:$H$1,0),0),"Other")</f>
        <v>2</v>
      </c>
      <c r="R3867" s="14">
        <f>IFERROR(VLOOKUP($A3867,'Fielding Data'!$A:$H,MATCH(R$1,'Fielding Data'!$A$1:$H$1,0),0),"Other")</f>
        <v>6</v>
      </c>
      <c r="S3867" s="14">
        <f>IFERROR(VLOOKUP($A3867,'Fielding Data'!$A:$H,MATCH(S$1,'Fielding Data'!$A$1:$H$1,0),0),"Other")</f>
        <v>0</v>
      </c>
      <c r="T3867" s="14">
        <f>IFERROR(VLOOKUP($A3867,'Fielding Data'!$A:$H,MATCH(T$1,'Fielding Data'!$A$1:$H$1,0),0),"Other")</f>
        <v>1</v>
      </c>
      <c r="U3867" s="14">
        <f>SUMIFS('Fielding Data'!E:E,'Fielding Data'!$A:$A,'Hitting Data'!$A3867)</f>
        <v>2</v>
      </c>
      <c r="V3867" s="14">
        <f>SUMIFS('Fielding Data'!F:F,'Fielding Data'!$A:$A,'Hitting Data'!$A3867)</f>
        <v>6</v>
      </c>
      <c r="W3867" s="14">
        <f>SUMIFS('Fielding Data'!G:G,'Fielding Data'!$A:$A,'Hitting Data'!$A3867)</f>
        <v>0</v>
      </c>
      <c r="X3867" s="14">
        <f>SUMIFS('Fielding Data'!H:H,'Fielding Data'!$A:$A,'Hitting Data'!$A3867)</f>
        <v>1</v>
      </c>
    </row>
    <row r="3868" spans="1:24" x14ac:dyDescent="0.25">
      <c r="A3868" s="14" t="str">
        <f t="shared" si="60"/>
        <v>flynnbr012013</v>
      </c>
      <c r="B3868" s="19" t="s">
        <v>1931</v>
      </c>
      <c r="C3868" s="19">
        <v>2013</v>
      </c>
      <c r="D3868" s="19">
        <v>4</v>
      </c>
      <c r="E3868" s="19">
        <v>5</v>
      </c>
      <c r="F3868" s="19">
        <v>0</v>
      </c>
      <c r="G3868" s="19">
        <v>2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2</v>
      </c>
      <c r="P3868" s="14" t="str">
        <f>IFERROR(VLOOKUP($A3868,'Fielding Data'!$A:$H,MATCH(P$1,'Fielding Data'!$A$1:$H$1,0),0),"Other")</f>
        <v>P</v>
      </c>
      <c r="Q3868" s="14">
        <f>IFERROR(VLOOKUP($A3868,'Fielding Data'!$A:$H,MATCH(Q$1,'Fielding Data'!$A$1:$H$1,0),0),"Other")</f>
        <v>0</v>
      </c>
      <c r="R3868" s="14">
        <f>IFERROR(VLOOKUP($A3868,'Fielding Data'!$A:$H,MATCH(R$1,'Fielding Data'!$A$1:$H$1,0),0),"Other")</f>
        <v>1</v>
      </c>
      <c r="S3868" s="14">
        <f>IFERROR(VLOOKUP($A3868,'Fielding Data'!$A:$H,MATCH(S$1,'Fielding Data'!$A$1:$H$1,0),0),"Other")</f>
        <v>0</v>
      </c>
      <c r="T3868" s="14">
        <f>IFERROR(VLOOKUP($A3868,'Fielding Data'!$A:$H,MATCH(T$1,'Fielding Data'!$A$1:$H$1,0),0),"Other")</f>
        <v>0</v>
      </c>
      <c r="U3868" s="14">
        <f>SUMIFS('Fielding Data'!E:E,'Fielding Data'!$A:$A,'Hitting Data'!$A3868)</f>
        <v>0</v>
      </c>
      <c r="V3868" s="14">
        <f>SUMIFS('Fielding Data'!F:F,'Fielding Data'!$A:$A,'Hitting Data'!$A3868)</f>
        <v>1</v>
      </c>
      <c r="W3868" s="14">
        <f>SUMIFS('Fielding Data'!G:G,'Fielding Data'!$A:$A,'Hitting Data'!$A3868)</f>
        <v>0</v>
      </c>
      <c r="X3868" s="14">
        <f>SUMIFS('Fielding Data'!H:H,'Fielding Data'!$A:$A,'Hitting Data'!$A3868)</f>
        <v>0</v>
      </c>
    </row>
    <row r="3869" spans="1:24" x14ac:dyDescent="0.25">
      <c r="A3869" s="14" t="str">
        <f t="shared" si="60"/>
        <v>fontwi012013</v>
      </c>
      <c r="B3869" s="19" t="s">
        <v>1715</v>
      </c>
      <c r="C3869" s="19">
        <v>2013</v>
      </c>
      <c r="D3869" s="19">
        <v>2</v>
      </c>
      <c r="E3869" s="19">
        <v>0</v>
      </c>
      <c r="F3869" s="19">
        <v>0</v>
      </c>
      <c r="G3869" s="19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4" t="str">
        <f>IFERROR(VLOOKUP($A3869,'Fielding Data'!$A:$H,MATCH(P$1,'Fielding Data'!$A$1:$H$1,0),0),"Other")</f>
        <v>P</v>
      </c>
      <c r="Q3869" s="14">
        <f>IFERROR(VLOOKUP($A3869,'Fielding Data'!$A:$H,MATCH(Q$1,'Fielding Data'!$A$1:$H$1,0),0),"Other")</f>
        <v>0</v>
      </c>
      <c r="R3869" s="14">
        <f>IFERROR(VLOOKUP($A3869,'Fielding Data'!$A:$H,MATCH(R$1,'Fielding Data'!$A$1:$H$1,0),0),"Other")</f>
        <v>0</v>
      </c>
      <c r="S3869" s="14">
        <f>IFERROR(VLOOKUP($A3869,'Fielding Data'!$A:$H,MATCH(S$1,'Fielding Data'!$A$1:$H$1,0),0),"Other")</f>
        <v>0</v>
      </c>
      <c r="T3869" s="14">
        <f>IFERROR(VLOOKUP($A3869,'Fielding Data'!$A:$H,MATCH(T$1,'Fielding Data'!$A$1:$H$1,0),0),"Other")</f>
        <v>0</v>
      </c>
      <c r="U3869" s="14">
        <f>SUMIFS('Fielding Data'!E:E,'Fielding Data'!$A:$A,'Hitting Data'!$A3869)</f>
        <v>0</v>
      </c>
      <c r="V3869" s="14">
        <f>SUMIFS('Fielding Data'!F:F,'Fielding Data'!$A:$A,'Hitting Data'!$A3869)</f>
        <v>0</v>
      </c>
      <c r="W3869" s="14">
        <f>SUMIFS('Fielding Data'!G:G,'Fielding Data'!$A:$A,'Hitting Data'!$A3869)</f>
        <v>0</v>
      </c>
      <c r="X3869" s="14">
        <f>SUMIFS('Fielding Data'!H:H,'Fielding Data'!$A:$A,'Hitting Data'!$A3869)</f>
        <v>0</v>
      </c>
    </row>
    <row r="3870" spans="1:24" x14ac:dyDescent="0.25">
      <c r="A3870" s="14" t="str">
        <f t="shared" si="60"/>
        <v>forsylo012013</v>
      </c>
      <c r="B3870" s="19" t="s">
        <v>1501</v>
      </c>
      <c r="C3870" s="19">
        <v>2013</v>
      </c>
      <c r="D3870" s="19">
        <v>75</v>
      </c>
      <c r="E3870" s="19">
        <v>220</v>
      </c>
      <c r="F3870" s="19">
        <v>22</v>
      </c>
      <c r="G3870" s="19">
        <v>47</v>
      </c>
      <c r="H3870" s="19">
        <v>6</v>
      </c>
      <c r="I3870" s="19">
        <v>1</v>
      </c>
      <c r="J3870" s="19">
        <v>6</v>
      </c>
      <c r="K3870" s="19">
        <v>19</v>
      </c>
      <c r="L3870" s="19">
        <v>6</v>
      </c>
      <c r="M3870" s="19">
        <v>1</v>
      </c>
      <c r="N3870" s="19">
        <v>19</v>
      </c>
      <c r="O3870" s="19">
        <v>54</v>
      </c>
      <c r="P3870" s="14" t="str">
        <f>IFERROR(VLOOKUP($A3870,'Fielding Data'!$A:$H,MATCH(P$1,'Fielding Data'!$A$1:$H$1,0),0),"Other")</f>
        <v>2B</v>
      </c>
      <c r="Q3870" s="14">
        <f>IFERROR(VLOOKUP($A3870,'Fielding Data'!$A:$H,MATCH(Q$1,'Fielding Data'!$A$1:$H$1,0),0),"Other")</f>
        <v>59</v>
      </c>
      <c r="R3870" s="14">
        <f>IFERROR(VLOOKUP($A3870,'Fielding Data'!$A:$H,MATCH(R$1,'Fielding Data'!$A$1:$H$1,0),0),"Other")</f>
        <v>99</v>
      </c>
      <c r="S3870" s="14">
        <f>IFERROR(VLOOKUP($A3870,'Fielding Data'!$A:$H,MATCH(S$1,'Fielding Data'!$A$1:$H$1,0),0),"Other")</f>
        <v>2</v>
      </c>
      <c r="T3870" s="14">
        <f>IFERROR(VLOOKUP($A3870,'Fielding Data'!$A:$H,MATCH(T$1,'Fielding Data'!$A$1:$H$1,0),0),"Other")</f>
        <v>21</v>
      </c>
      <c r="U3870" s="14">
        <f>SUMIFS('Fielding Data'!E:E,'Fielding Data'!$A:$A,'Hitting Data'!$A3870)</f>
        <v>90</v>
      </c>
      <c r="V3870" s="14">
        <f>SUMIFS('Fielding Data'!F:F,'Fielding Data'!$A:$A,'Hitting Data'!$A3870)</f>
        <v>147</v>
      </c>
      <c r="W3870" s="14">
        <f>SUMIFS('Fielding Data'!G:G,'Fielding Data'!$A:$A,'Hitting Data'!$A3870)</f>
        <v>5</v>
      </c>
      <c r="X3870" s="14">
        <f>SUMIFS('Fielding Data'!H:H,'Fielding Data'!$A:$A,'Hitting Data'!$A3870)</f>
        <v>25</v>
      </c>
    </row>
    <row r="3871" spans="1:24" x14ac:dyDescent="0.25">
      <c r="A3871" s="14" t="str">
        <f t="shared" si="60"/>
        <v>fowlede012013</v>
      </c>
      <c r="B3871" s="19" t="s">
        <v>920</v>
      </c>
      <c r="C3871" s="19">
        <v>2013</v>
      </c>
      <c r="D3871" s="19">
        <v>119</v>
      </c>
      <c r="E3871" s="19">
        <v>415</v>
      </c>
      <c r="F3871" s="19">
        <v>71</v>
      </c>
      <c r="G3871" s="19">
        <v>109</v>
      </c>
      <c r="H3871" s="19">
        <v>18</v>
      </c>
      <c r="I3871" s="19">
        <v>3</v>
      </c>
      <c r="J3871" s="19">
        <v>12</v>
      </c>
      <c r="K3871" s="19">
        <v>42</v>
      </c>
      <c r="L3871" s="19">
        <v>19</v>
      </c>
      <c r="M3871" s="19">
        <v>9</v>
      </c>
      <c r="N3871" s="19">
        <v>65</v>
      </c>
      <c r="O3871" s="19">
        <v>105</v>
      </c>
      <c r="P3871" s="14" t="str">
        <f>IFERROR(VLOOKUP($A3871,'Fielding Data'!$A:$H,MATCH(P$1,'Fielding Data'!$A$1:$H$1,0),0),"Other")</f>
        <v>CF</v>
      </c>
      <c r="Q3871" s="14">
        <f>IFERROR(VLOOKUP($A3871,'Fielding Data'!$A:$H,MATCH(Q$1,'Fielding Data'!$A$1:$H$1,0),0),"Other")</f>
        <v>0</v>
      </c>
      <c r="R3871" s="14">
        <f>IFERROR(VLOOKUP($A3871,'Fielding Data'!$A:$H,MATCH(R$1,'Fielding Data'!$A$1:$H$1,0),0),"Other")</f>
        <v>0</v>
      </c>
      <c r="S3871" s="14">
        <f>IFERROR(VLOOKUP($A3871,'Fielding Data'!$A:$H,MATCH(S$1,'Fielding Data'!$A$1:$H$1,0),0),"Other")</f>
        <v>0</v>
      </c>
      <c r="T3871" s="14">
        <f>IFERROR(VLOOKUP($A3871,'Fielding Data'!$A:$H,MATCH(T$1,'Fielding Data'!$A$1:$H$1,0),0),"Other")</f>
        <v>0</v>
      </c>
      <c r="U3871" s="14">
        <f>SUMIFS('Fielding Data'!E:E,'Fielding Data'!$A:$A,'Hitting Data'!$A3871)</f>
        <v>231</v>
      </c>
      <c r="V3871" s="14">
        <f>SUMIFS('Fielding Data'!F:F,'Fielding Data'!$A:$A,'Hitting Data'!$A3871)</f>
        <v>3</v>
      </c>
      <c r="W3871" s="14">
        <f>SUMIFS('Fielding Data'!G:G,'Fielding Data'!$A:$A,'Hitting Data'!$A3871)</f>
        <v>3</v>
      </c>
      <c r="X3871" s="14">
        <f>SUMIFS('Fielding Data'!H:H,'Fielding Data'!$A:$A,'Hitting Data'!$A3871)</f>
        <v>2</v>
      </c>
    </row>
    <row r="3872" spans="1:24" x14ac:dyDescent="0.25">
      <c r="A3872" s="14" t="str">
        <f t="shared" si="60"/>
        <v>francbe012013</v>
      </c>
      <c r="B3872" s="19" t="s">
        <v>787</v>
      </c>
      <c r="C3872" s="19">
        <v>2013</v>
      </c>
      <c r="D3872" s="19">
        <v>21</v>
      </c>
      <c r="E3872" s="19">
        <v>44</v>
      </c>
      <c r="F3872" s="19">
        <v>4</v>
      </c>
      <c r="G3872" s="19">
        <v>5</v>
      </c>
      <c r="H3872" s="19">
        <v>0</v>
      </c>
      <c r="I3872" s="19">
        <v>0</v>
      </c>
      <c r="J3872" s="19">
        <v>1</v>
      </c>
      <c r="K3872" s="19">
        <v>1</v>
      </c>
      <c r="L3872" s="19">
        <v>0</v>
      </c>
      <c r="M3872" s="19">
        <v>0</v>
      </c>
      <c r="N3872" s="19">
        <v>5</v>
      </c>
      <c r="O3872" s="19">
        <v>11</v>
      </c>
      <c r="P3872" s="14" t="str">
        <f>IFERROR(VLOOKUP($A3872,'Fielding Data'!$A:$H,MATCH(P$1,'Fielding Data'!$A$1:$H$1,0),0),"Other")</f>
        <v>LF</v>
      </c>
      <c r="Q3872" s="14">
        <f>IFERROR(VLOOKUP($A3872,'Fielding Data'!$A:$H,MATCH(Q$1,'Fielding Data'!$A$1:$H$1,0),0),"Other")</f>
        <v>0</v>
      </c>
      <c r="R3872" s="14">
        <f>IFERROR(VLOOKUP($A3872,'Fielding Data'!$A:$H,MATCH(R$1,'Fielding Data'!$A$1:$H$1,0),0),"Other")</f>
        <v>0</v>
      </c>
      <c r="S3872" s="14">
        <f>IFERROR(VLOOKUP($A3872,'Fielding Data'!$A:$H,MATCH(S$1,'Fielding Data'!$A$1:$H$1,0),0),"Other")</f>
        <v>0</v>
      </c>
      <c r="T3872" s="14">
        <f>IFERROR(VLOOKUP($A3872,'Fielding Data'!$A:$H,MATCH(T$1,'Fielding Data'!$A$1:$H$1,0),0),"Other")</f>
        <v>0</v>
      </c>
      <c r="U3872" s="14">
        <f>SUMIFS('Fielding Data'!E:E,'Fielding Data'!$A:$A,'Hitting Data'!$A3872)</f>
        <v>8</v>
      </c>
      <c r="V3872" s="14">
        <f>SUMIFS('Fielding Data'!F:F,'Fielding Data'!$A:$A,'Hitting Data'!$A3872)</f>
        <v>0</v>
      </c>
      <c r="W3872" s="14">
        <f>SUMIFS('Fielding Data'!G:G,'Fielding Data'!$A:$A,'Hitting Data'!$A3872)</f>
        <v>0</v>
      </c>
      <c r="X3872" s="14">
        <f>SUMIFS('Fielding Data'!H:H,'Fielding Data'!$A:$A,'Hitting Data'!$A3872)</f>
        <v>0</v>
      </c>
    </row>
    <row r="3873" spans="1:24" x14ac:dyDescent="0.25">
      <c r="A3873" s="14" t="str">
        <f t="shared" si="60"/>
        <v>francfr012013</v>
      </c>
      <c r="B3873" s="19" t="s">
        <v>441</v>
      </c>
      <c r="C3873" s="19">
        <v>2013</v>
      </c>
      <c r="D3873" s="19">
        <v>8</v>
      </c>
      <c r="E3873" s="19">
        <v>0</v>
      </c>
      <c r="F3873" s="19">
        <v>0</v>
      </c>
      <c r="G3873" s="19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4" t="str">
        <f>IFERROR(VLOOKUP($A3873,'Fielding Data'!$A:$H,MATCH(P$1,'Fielding Data'!$A$1:$H$1,0),0),"Other")</f>
        <v>P</v>
      </c>
      <c r="Q3873" s="14">
        <f>IFERROR(VLOOKUP($A3873,'Fielding Data'!$A:$H,MATCH(Q$1,'Fielding Data'!$A$1:$H$1,0),0),"Other")</f>
        <v>0</v>
      </c>
      <c r="R3873" s="14">
        <f>IFERROR(VLOOKUP($A3873,'Fielding Data'!$A:$H,MATCH(R$1,'Fielding Data'!$A$1:$H$1,0),0),"Other")</f>
        <v>1</v>
      </c>
      <c r="S3873" s="14">
        <f>IFERROR(VLOOKUP($A3873,'Fielding Data'!$A:$H,MATCH(S$1,'Fielding Data'!$A$1:$H$1,0),0),"Other")</f>
        <v>0</v>
      </c>
      <c r="T3873" s="14">
        <f>IFERROR(VLOOKUP($A3873,'Fielding Data'!$A:$H,MATCH(T$1,'Fielding Data'!$A$1:$H$1,0),0),"Other")</f>
        <v>0</v>
      </c>
      <c r="U3873" s="14">
        <f>SUMIFS('Fielding Data'!E:E,'Fielding Data'!$A:$A,'Hitting Data'!$A3873)</f>
        <v>0</v>
      </c>
      <c r="V3873" s="14">
        <f>SUMIFS('Fielding Data'!F:F,'Fielding Data'!$A:$A,'Hitting Data'!$A3873)</f>
        <v>1</v>
      </c>
      <c r="W3873" s="14">
        <f>SUMIFS('Fielding Data'!G:G,'Fielding Data'!$A:$A,'Hitting Data'!$A3873)</f>
        <v>0</v>
      </c>
      <c r="X3873" s="14">
        <f>SUMIFS('Fielding Data'!H:H,'Fielding Data'!$A:$A,'Hitting Data'!$A3873)</f>
        <v>0</v>
      </c>
    </row>
    <row r="3874" spans="1:24" x14ac:dyDescent="0.25">
      <c r="A3874" s="14" t="str">
        <f t="shared" si="60"/>
        <v>francje012013</v>
      </c>
      <c r="B3874" s="19" t="s">
        <v>442</v>
      </c>
      <c r="C3874" s="19">
        <v>2013</v>
      </c>
      <c r="D3874" s="19">
        <v>23</v>
      </c>
      <c r="E3874" s="19">
        <v>14</v>
      </c>
      <c r="F3874" s="19">
        <v>0</v>
      </c>
      <c r="G3874" s="19">
        <v>1</v>
      </c>
      <c r="H3874" s="19">
        <v>1</v>
      </c>
      <c r="I3874" s="19">
        <v>0</v>
      </c>
      <c r="J3874" s="19">
        <v>0</v>
      </c>
      <c r="K3874" s="19">
        <v>1</v>
      </c>
      <c r="L3874" s="19">
        <v>0</v>
      </c>
      <c r="M3874" s="19">
        <v>0</v>
      </c>
      <c r="N3874" s="19">
        <v>2</v>
      </c>
      <c r="O3874" s="19">
        <v>3</v>
      </c>
      <c r="P3874" s="14" t="str">
        <f>IFERROR(VLOOKUP($A3874,'Fielding Data'!$A:$H,MATCH(P$1,'Fielding Data'!$A$1:$H$1,0),0),"Other")</f>
        <v>P</v>
      </c>
      <c r="Q3874" s="14">
        <f>IFERROR(VLOOKUP($A3874,'Fielding Data'!$A:$H,MATCH(Q$1,'Fielding Data'!$A$1:$H$1,0),0),"Other")</f>
        <v>6</v>
      </c>
      <c r="R3874" s="14">
        <f>IFERROR(VLOOKUP($A3874,'Fielding Data'!$A:$H,MATCH(R$1,'Fielding Data'!$A$1:$H$1,0),0),"Other")</f>
        <v>12</v>
      </c>
      <c r="S3874" s="14">
        <f>IFERROR(VLOOKUP($A3874,'Fielding Data'!$A:$H,MATCH(S$1,'Fielding Data'!$A$1:$H$1,0),0),"Other")</f>
        <v>0</v>
      </c>
      <c r="T3874" s="14">
        <f>IFERROR(VLOOKUP($A3874,'Fielding Data'!$A:$H,MATCH(T$1,'Fielding Data'!$A$1:$H$1,0),0),"Other")</f>
        <v>1</v>
      </c>
      <c r="U3874" s="14">
        <f>SUMIFS('Fielding Data'!E:E,'Fielding Data'!$A:$A,'Hitting Data'!$A3874)</f>
        <v>6</v>
      </c>
      <c r="V3874" s="14">
        <f>SUMIFS('Fielding Data'!F:F,'Fielding Data'!$A:$A,'Hitting Data'!$A3874)</f>
        <v>12</v>
      </c>
      <c r="W3874" s="14">
        <f>SUMIFS('Fielding Data'!G:G,'Fielding Data'!$A:$A,'Hitting Data'!$A3874)</f>
        <v>0</v>
      </c>
      <c r="X3874" s="14">
        <f>SUMIFS('Fielding Data'!H:H,'Fielding Data'!$A:$A,'Hitting Data'!$A3874)</f>
        <v>1</v>
      </c>
    </row>
    <row r="3875" spans="1:24" x14ac:dyDescent="0.25">
      <c r="A3875" s="14" t="str">
        <f t="shared" si="60"/>
        <v>frandke012013</v>
      </c>
      <c r="B3875" s="19" t="s">
        <v>645</v>
      </c>
      <c r="C3875" s="19">
        <v>2013</v>
      </c>
      <c r="D3875" s="19">
        <v>119</v>
      </c>
      <c r="E3875" s="19">
        <v>252</v>
      </c>
      <c r="F3875" s="19">
        <v>27</v>
      </c>
      <c r="G3875" s="19">
        <v>59</v>
      </c>
      <c r="H3875" s="19">
        <v>10</v>
      </c>
      <c r="I3875" s="19">
        <v>1</v>
      </c>
      <c r="J3875" s="19">
        <v>5</v>
      </c>
      <c r="K3875" s="19">
        <v>26</v>
      </c>
      <c r="L3875" s="19">
        <v>1</v>
      </c>
      <c r="M3875" s="19">
        <v>0</v>
      </c>
      <c r="N3875" s="19">
        <v>12</v>
      </c>
      <c r="O3875" s="19">
        <v>29</v>
      </c>
      <c r="P3875" s="14" t="str">
        <f>IFERROR(VLOOKUP($A3875,'Fielding Data'!$A:$H,MATCH(P$1,'Fielding Data'!$A$1:$H$1,0),0),"Other")</f>
        <v>1B</v>
      </c>
      <c r="Q3875" s="14">
        <f>IFERROR(VLOOKUP($A3875,'Fielding Data'!$A:$H,MATCH(Q$1,'Fielding Data'!$A$1:$H$1,0),0),"Other")</f>
        <v>256</v>
      </c>
      <c r="R3875" s="14">
        <f>IFERROR(VLOOKUP($A3875,'Fielding Data'!$A:$H,MATCH(R$1,'Fielding Data'!$A$1:$H$1,0),0),"Other")</f>
        <v>16</v>
      </c>
      <c r="S3875" s="14">
        <f>IFERROR(VLOOKUP($A3875,'Fielding Data'!$A:$H,MATCH(S$1,'Fielding Data'!$A$1:$H$1,0),0),"Other")</f>
        <v>1</v>
      </c>
      <c r="T3875" s="14">
        <f>IFERROR(VLOOKUP($A3875,'Fielding Data'!$A:$H,MATCH(T$1,'Fielding Data'!$A$1:$H$1,0),0),"Other")</f>
        <v>18</v>
      </c>
      <c r="U3875" s="14">
        <f>SUMIFS('Fielding Data'!E:E,'Fielding Data'!$A:$A,'Hitting Data'!$A3875)</f>
        <v>296</v>
      </c>
      <c r="V3875" s="14">
        <f>SUMIFS('Fielding Data'!F:F,'Fielding Data'!$A:$A,'Hitting Data'!$A3875)</f>
        <v>63</v>
      </c>
      <c r="W3875" s="14">
        <f>SUMIFS('Fielding Data'!G:G,'Fielding Data'!$A:$A,'Hitting Data'!$A3875)</f>
        <v>4</v>
      </c>
      <c r="X3875" s="14">
        <f>SUMIFS('Fielding Data'!H:H,'Fielding Data'!$A:$A,'Hitting Data'!$A3875)</f>
        <v>31</v>
      </c>
    </row>
    <row r="3876" spans="1:24" x14ac:dyDescent="0.25">
      <c r="A3876" s="14" t="str">
        <f t="shared" si="60"/>
        <v>frankni012013</v>
      </c>
      <c r="B3876" s="19" t="s">
        <v>1932</v>
      </c>
      <c r="C3876" s="19">
        <v>2013</v>
      </c>
      <c r="D3876" s="19">
        <v>102</v>
      </c>
      <c r="E3876" s="19">
        <v>369</v>
      </c>
      <c r="F3876" s="19">
        <v>38</v>
      </c>
      <c r="G3876" s="19">
        <v>83</v>
      </c>
      <c r="H3876" s="19">
        <v>20</v>
      </c>
      <c r="I3876" s="19">
        <v>1</v>
      </c>
      <c r="J3876" s="19">
        <v>12</v>
      </c>
      <c r="K3876" s="19">
        <v>45</v>
      </c>
      <c r="L3876" s="19">
        <v>6</v>
      </c>
      <c r="M3876" s="19">
        <v>1</v>
      </c>
      <c r="N3876" s="19">
        <v>42</v>
      </c>
      <c r="O3876" s="19">
        <v>113</v>
      </c>
      <c r="P3876" s="14" t="str">
        <f>IFERROR(VLOOKUP($A3876,'Fielding Data'!$A:$H,MATCH(P$1,'Fielding Data'!$A$1:$H$1,0),0),"Other")</f>
        <v>2B</v>
      </c>
      <c r="Q3876" s="14">
        <f>IFERROR(VLOOKUP($A3876,'Fielding Data'!$A:$H,MATCH(Q$1,'Fielding Data'!$A$1:$H$1,0),0),"Other")</f>
        <v>139</v>
      </c>
      <c r="R3876" s="14">
        <f>IFERROR(VLOOKUP($A3876,'Fielding Data'!$A:$H,MATCH(R$1,'Fielding Data'!$A$1:$H$1,0),0),"Other")</f>
        <v>326</v>
      </c>
      <c r="S3876" s="14">
        <f>IFERROR(VLOOKUP($A3876,'Fielding Data'!$A:$H,MATCH(S$1,'Fielding Data'!$A$1:$H$1,0),0),"Other")</f>
        <v>12</v>
      </c>
      <c r="T3876" s="14">
        <f>IFERROR(VLOOKUP($A3876,'Fielding Data'!$A:$H,MATCH(T$1,'Fielding Data'!$A$1:$H$1,0),0),"Other")</f>
        <v>64</v>
      </c>
      <c r="U3876" s="14">
        <f>SUMIFS('Fielding Data'!E:E,'Fielding Data'!$A:$A,'Hitting Data'!$A3876)</f>
        <v>143</v>
      </c>
      <c r="V3876" s="14">
        <f>SUMIFS('Fielding Data'!F:F,'Fielding Data'!$A:$A,'Hitting Data'!$A3876)</f>
        <v>336</v>
      </c>
      <c r="W3876" s="14">
        <f>SUMIFS('Fielding Data'!G:G,'Fielding Data'!$A:$A,'Hitting Data'!$A3876)</f>
        <v>12</v>
      </c>
      <c r="X3876" s="14">
        <f>SUMIFS('Fielding Data'!H:H,'Fielding Data'!$A:$A,'Hitting Data'!$A3876)</f>
        <v>67</v>
      </c>
    </row>
    <row r="3877" spans="1:24" x14ac:dyDescent="0.25">
      <c r="A3877" s="14" t="str">
        <f t="shared" si="60"/>
        <v>frasoja012013</v>
      </c>
      <c r="B3877" s="19" t="s">
        <v>443</v>
      </c>
      <c r="C3877" s="19">
        <v>2013</v>
      </c>
      <c r="D3877" s="19">
        <v>61</v>
      </c>
      <c r="E3877" s="19">
        <v>0</v>
      </c>
      <c r="F3877" s="19">
        <v>0</v>
      </c>
      <c r="G3877" s="19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4" t="str">
        <f>IFERROR(VLOOKUP($A3877,'Fielding Data'!$A:$H,MATCH(P$1,'Fielding Data'!$A$1:$H$1,0),0),"Other")</f>
        <v>P</v>
      </c>
      <c r="Q3877" s="14">
        <f>IFERROR(VLOOKUP($A3877,'Fielding Data'!$A:$H,MATCH(Q$1,'Fielding Data'!$A$1:$H$1,0),0),"Other")</f>
        <v>3</v>
      </c>
      <c r="R3877" s="14">
        <f>IFERROR(VLOOKUP($A3877,'Fielding Data'!$A:$H,MATCH(R$1,'Fielding Data'!$A$1:$H$1,0),0),"Other")</f>
        <v>5</v>
      </c>
      <c r="S3877" s="14">
        <f>IFERROR(VLOOKUP($A3877,'Fielding Data'!$A:$H,MATCH(S$1,'Fielding Data'!$A$1:$H$1,0),0),"Other")</f>
        <v>1</v>
      </c>
      <c r="T3877" s="14">
        <f>IFERROR(VLOOKUP($A3877,'Fielding Data'!$A:$H,MATCH(T$1,'Fielding Data'!$A$1:$H$1,0),0),"Other")</f>
        <v>0</v>
      </c>
      <c r="U3877" s="14">
        <f>SUMIFS('Fielding Data'!E:E,'Fielding Data'!$A:$A,'Hitting Data'!$A3877)</f>
        <v>3</v>
      </c>
      <c r="V3877" s="14">
        <f>SUMIFS('Fielding Data'!F:F,'Fielding Data'!$A:$A,'Hitting Data'!$A3877)</f>
        <v>5</v>
      </c>
      <c r="W3877" s="14">
        <f>SUMIFS('Fielding Data'!G:G,'Fielding Data'!$A:$A,'Hitting Data'!$A3877)</f>
        <v>1</v>
      </c>
      <c r="X3877" s="14">
        <f>SUMIFS('Fielding Data'!H:H,'Fielding Data'!$A:$A,'Hitting Data'!$A3877)</f>
        <v>0</v>
      </c>
    </row>
    <row r="3878" spans="1:24" x14ac:dyDescent="0.25">
      <c r="A3878" s="14" t="str">
        <f t="shared" si="60"/>
        <v>frazito012013</v>
      </c>
      <c r="B3878" s="19" t="s">
        <v>1502</v>
      </c>
      <c r="C3878" s="19">
        <v>2013</v>
      </c>
      <c r="D3878" s="19">
        <v>150</v>
      </c>
      <c r="E3878" s="19">
        <v>531</v>
      </c>
      <c r="F3878" s="19">
        <v>63</v>
      </c>
      <c r="G3878" s="19">
        <v>124</v>
      </c>
      <c r="H3878" s="19">
        <v>29</v>
      </c>
      <c r="I3878" s="19">
        <v>3</v>
      </c>
      <c r="J3878" s="19">
        <v>19</v>
      </c>
      <c r="K3878" s="19">
        <v>73</v>
      </c>
      <c r="L3878" s="19">
        <v>6</v>
      </c>
      <c r="M3878" s="19">
        <v>5</v>
      </c>
      <c r="N3878" s="19">
        <v>50</v>
      </c>
      <c r="O3878" s="19">
        <v>125</v>
      </c>
      <c r="P3878" s="14" t="str">
        <f>IFERROR(VLOOKUP($A3878,'Fielding Data'!$A:$H,MATCH(P$1,'Fielding Data'!$A$1:$H$1,0),0),"Other")</f>
        <v>3B</v>
      </c>
      <c r="Q3878" s="14">
        <f>IFERROR(VLOOKUP($A3878,'Fielding Data'!$A:$H,MATCH(Q$1,'Fielding Data'!$A$1:$H$1,0),0),"Other")</f>
        <v>86</v>
      </c>
      <c r="R3878" s="14">
        <f>IFERROR(VLOOKUP($A3878,'Fielding Data'!$A:$H,MATCH(R$1,'Fielding Data'!$A$1:$H$1,0),0),"Other")</f>
        <v>241</v>
      </c>
      <c r="S3878" s="14">
        <f>IFERROR(VLOOKUP($A3878,'Fielding Data'!$A:$H,MATCH(S$1,'Fielding Data'!$A$1:$H$1,0),0),"Other")</f>
        <v>10</v>
      </c>
      <c r="T3878" s="14">
        <f>IFERROR(VLOOKUP($A3878,'Fielding Data'!$A:$H,MATCH(T$1,'Fielding Data'!$A$1:$H$1,0),0),"Other")</f>
        <v>27</v>
      </c>
      <c r="U3878" s="14">
        <f>SUMIFS('Fielding Data'!E:E,'Fielding Data'!$A:$A,'Hitting Data'!$A3878)</f>
        <v>86</v>
      </c>
      <c r="V3878" s="14">
        <f>SUMIFS('Fielding Data'!F:F,'Fielding Data'!$A:$A,'Hitting Data'!$A3878)</f>
        <v>241</v>
      </c>
      <c r="W3878" s="14">
        <f>SUMIFS('Fielding Data'!G:G,'Fielding Data'!$A:$A,'Hitting Data'!$A3878)</f>
        <v>10</v>
      </c>
      <c r="X3878" s="14">
        <f>SUMIFS('Fielding Data'!H:H,'Fielding Data'!$A:$A,'Hitting Data'!$A3878)</f>
        <v>27</v>
      </c>
    </row>
    <row r="3879" spans="1:24" x14ac:dyDescent="0.25">
      <c r="A3879" s="14" t="str">
        <f t="shared" si="60"/>
        <v>freemfr012013</v>
      </c>
      <c r="B3879" s="19" t="s">
        <v>1282</v>
      </c>
      <c r="C3879" s="19">
        <v>2013</v>
      </c>
      <c r="D3879" s="19">
        <v>147</v>
      </c>
      <c r="E3879" s="19">
        <v>551</v>
      </c>
      <c r="F3879" s="19">
        <v>89</v>
      </c>
      <c r="G3879" s="19">
        <v>176</v>
      </c>
      <c r="H3879" s="19">
        <v>27</v>
      </c>
      <c r="I3879" s="19">
        <v>2</v>
      </c>
      <c r="J3879" s="19">
        <v>23</v>
      </c>
      <c r="K3879" s="19">
        <v>109</v>
      </c>
      <c r="L3879" s="19">
        <v>1</v>
      </c>
      <c r="M3879" s="19">
        <v>0</v>
      </c>
      <c r="N3879" s="19">
        <v>66</v>
      </c>
      <c r="O3879" s="19">
        <v>121</v>
      </c>
      <c r="P3879" s="14" t="str">
        <f>IFERROR(VLOOKUP($A3879,'Fielding Data'!$A:$H,MATCH(P$1,'Fielding Data'!$A$1:$H$1,0),0),"Other")</f>
        <v>1B</v>
      </c>
      <c r="Q3879" s="14">
        <f>IFERROR(VLOOKUP($A3879,'Fielding Data'!$A:$H,MATCH(Q$1,'Fielding Data'!$A$1:$H$1,0),0),"Other")</f>
        <v>1228</v>
      </c>
      <c r="R3879" s="14">
        <f>IFERROR(VLOOKUP($A3879,'Fielding Data'!$A:$H,MATCH(R$1,'Fielding Data'!$A$1:$H$1,0),0),"Other")</f>
        <v>107</v>
      </c>
      <c r="S3879" s="14">
        <f>IFERROR(VLOOKUP($A3879,'Fielding Data'!$A:$H,MATCH(S$1,'Fielding Data'!$A$1:$H$1,0),0),"Other")</f>
        <v>10</v>
      </c>
      <c r="T3879" s="14">
        <f>IFERROR(VLOOKUP($A3879,'Fielding Data'!$A:$H,MATCH(T$1,'Fielding Data'!$A$1:$H$1,0),0),"Other")</f>
        <v>114</v>
      </c>
      <c r="U3879" s="14">
        <f>SUMIFS('Fielding Data'!E:E,'Fielding Data'!$A:$A,'Hitting Data'!$A3879)</f>
        <v>1228</v>
      </c>
      <c r="V3879" s="14">
        <f>SUMIFS('Fielding Data'!F:F,'Fielding Data'!$A:$A,'Hitting Data'!$A3879)</f>
        <v>107</v>
      </c>
      <c r="W3879" s="14">
        <f>SUMIFS('Fielding Data'!G:G,'Fielding Data'!$A:$A,'Hitting Data'!$A3879)</f>
        <v>10</v>
      </c>
      <c r="X3879" s="14">
        <f>SUMIFS('Fielding Data'!H:H,'Fielding Data'!$A:$A,'Hitting Data'!$A3879)</f>
        <v>114</v>
      </c>
    </row>
    <row r="3880" spans="1:24" x14ac:dyDescent="0.25">
      <c r="A3880" s="14" t="str">
        <f t="shared" si="60"/>
        <v>freemju022013</v>
      </c>
      <c r="B3880" s="19" t="s">
        <v>1933</v>
      </c>
      <c r="C3880" s="19">
        <v>2013</v>
      </c>
      <c r="D3880" s="19">
        <v>1</v>
      </c>
      <c r="E3880" s="19">
        <v>0</v>
      </c>
      <c r="F3880" s="19">
        <v>0</v>
      </c>
      <c r="G3880" s="19">
        <v>0</v>
      </c>
      <c r="H3880" s="19">
        <v>0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4" t="str">
        <f>IFERROR(VLOOKUP($A3880,'Fielding Data'!$A:$H,MATCH(P$1,'Fielding Data'!$A$1:$H$1,0),0),"Other")</f>
        <v>P</v>
      </c>
      <c r="Q3880" s="14">
        <f>IFERROR(VLOOKUP($A3880,'Fielding Data'!$A:$H,MATCH(Q$1,'Fielding Data'!$A$1:$H$1,0),0),"Other")</f>
        <v>0</v>
      </c>
      <c r="R3880" s="14">
        <f>IFERROR(VLOOKUP($A3880,'Fielding Data'!$A:$H,MATCH(R$1,'Fielding Data'!$A$1:$H$1,0),0),"Other")</f>
        <v>0</v>
      </c>
      <c r="S3880" s="14">
        <f>IFERROR(VLOOKUP($A3880,'Fielding Data'!$A:$H,MATCH(S$1,'Fielding Data'!$A$1:$H$1,0),0),"Other")</f>
        <v>0</v>
      </c>
      <c r="T3880" s="14">
        <f>IFERROR(VLOOKUP($A3880,'Fielding Data'!$A:$H,MATCH(T$1,'Fielding Data'!$A$1:$H$1,0),0),"Other")</f>
        <v>0</v>
      </c>
      <c r="U3880" s="14">
        <f>SUMIFS('Fielding Data'!E:E,'Fielding Data'!$A:$A,'Hitting Data'!$A3880)</f>
        <v>0</v>
      </c>
      <c r="V3880" s="14">
        <f>SUMIFS('Fielding Data'!F:F,'Fielding Data'!$A:$A,'Hitting Data'!$A3880)</f>
        <v>0</v>
      </c>
      <c r="W3880" s="14">
        <f>SUMIFS('Fielding Data'!G:G,'Fielding Data'!$A:$A,'Hitting Data'!$A3880)</f>
        <v>0</v>
      </c>
      <c r="X3880" s="14">
        <f>SUMIFS('Fielding Data'!H:H,'Fielding Data'!$A:$A,'Hitting Data'!$A3880)</f>
        <v>0</v>
      </c>
    </row>
    <row r="3881" spans="1:24" x14ac:dyDescent="0.25">
      <c r="A3881" s="14" t="str">
        <f t="shared" si="60"/>
        <v>freemsa012013</v>
      </c>
      <c r="B3881" s="19" t="s">
        <v>1716</v>
      </c>
      <c r="C3881" s="19">
        <v>2013</v>
      </c>
      <c r="D3881" s="19">
        <v>13</v>
      </c>
      <c r="E3881" s="19">
        <v>0</v>
      </c>
      <c r="F3881" s="19">
        <v>0</v>
      </c>
      <c r="G3881" s="19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4" t="str">
        <f>IFERROR(VLOOKUP($A3881,'Fielding Data'!$A:$H,MATCH(P$1,'Fielding Data'!$A$1:$H$1,0),0),"Other")</f>
        <v>P</v>
      </c>
      <c r="Q3881" s="14">
        <f>IFERROR(VLOOKUP($A3881,'Fielding Data'!$A:$H,MATCH(Q$1,'Fielding Data'!$A$1:$H$1,0),0),"Other")</f>
        <v>0</v>
      </c>
      <c r="R3881" s="14">
        <f>IFERROR(VLOOKUP($A3881,'Fielding Data'!$A:$H,MATCH(R$1,'Fielding Data'!$A$1:$H$1,0),0),"Other")</f>
        <v>3</v>
      </c>
      <c r="S3881" s="14">
        <f>IFERROR(VLOOKUP($A3881,'Fielding Data'!$A:$H,MATCH(S$1,'Fielding Data'!$A$1:$H$1,0),0),"Other")</f>
        <v>1</v>
      </c>
      <c r="T3881" s="14">
        <f>IFERROR(VLOOKUP($A3881,'Fielding Data'!$A:$H,MATCH(T$1,'Fielding Data'!$A$1:$H$1,0),0),"Other")</f>
        <v>0</v>
      </c>
      <c r="U3881" s="14">
        <f>SUMIFS('Fielding Data'!E:E,'Fielding Data'!$A:$A,'Hitting Data'!$A3881)</f>
        <v>0</v>
      </c>
      <c r="V3881" s="14">
        <f>SUMIFS('Fielding Data'!F:F,'Fielding Data'!$A:$A,'Hitting Data'!$A3881)</f>
        <v>3</v>
      </c>
      <c r="W3881" s="14">
        <f>SUMIFS('Fielding Data'!G:G,'Fielding Data'!$A:$A,'Hitting Data'!$A3881)</f>
        <v>1</v>
      </c>
      <c r="X3881" s="14">
        <f>SUMIFS('Fielding Data'!H:H,'Fielding Data'!$A:$A,'Hitting Data'!$A3881)</f>
        <v>0</v>
      </c>
    </row>
    <row r="3882" spans="1:24" x14ac:dyDescent="0.25">
      <c r="A3882" s="14" t="str">
        <f t="shared" si="60"/>
        <v>freesda012013</v>
      </c>
      <c r="B3882" s="19" t="s">
        <v>1088</v>
      </c>
      <c r="C3882" s="19">
        <v>2013</v>
      </c>
      <c r="D3882" s="19">
        <v>138</v>
      </c>
      <c r="E3882" s="19">
        <v>462</v>
      </c>
      <c r="F3882" s="19">
        <v>53</v>
      </c>
      <c r="G3882" s="19">
        <v>121</v>
      </c>
      <c r="H3882" s="19">
        <v>26</v>
      </c>
      <c r="I3882" s="19">
        <v>1</v>
      </c>
      <c r="J3882" s="19">
        <v>9</v>
      </c>
      <c r="K3882" s="19">
        <v>60</v>
      </c>
      <c r="L3882" s="19">
        <v>1</v>
      </c>
      <c r="M3882" s="19">
        <v>2</v>
      </c>
      <c r="N3882" s="19">
        <v>47</v>
      </c>
      <c r="O3882" s="19">
        <v>106</v>
      </c>
      <c r="P3882" s="14" t="str">
        <f>IFERROR(VLOOKUP($A3882,'Fielding Data'!$A:$H,MATCH(P$1,'Fielding Data'!$A$1:$H$1,0),0),"Other")</f>
        <v>3B</v>
      </c>
      <c r="Q3882" s="14">
        <f>IFERROR(VLOOKUP($A3882,'Fielding Data'!$A:$H,MATCH(Q$1,'Fielding Data'!$A$1:$H$1,0),0),"Other")</f>
        <v>55</v>
      </c>
      <c r="R3882" s="14">
        <f>IFERROR(VLOOKUP($A3882,'Fielding Data'!$A:$H,MATCH(R$1,'Fielding Data'!$A$1:$H$1,0),0),"Other")</f>
        <v>190</v>
      </c>
      <c r="S3882" s="14">
        <f>IFERROR(VLOOKUP($A3882,'Fielding Data'!$A:$H,MATCH(S$1,'Fielding Data'!$A$1:$H$1,0),0),"Other")</f>
        <v>11</v>
      </c>
      <c r="T3882" s="14">
        <f>IFERROR(VLOOKUP($A3882,'Fielding Data'!$A:$H,MATCH(T$1,'Fielding Data'!$A$1:$H$1,0),0),"Other")</f>
        <v>21</v>
      </c>
      <c r="U3882" s="14">
        <f>SUMIFS('Fielding Data'!E:E,'Fielding Data'!$A:$A,'Hitting Data'!$A3882)</f>
        <v>55</v>
      </c>
      <c r="V3882" s="14">
        <f>SUMIFS('Fielding Data'!F:F,'Fielding Data'!$A:$A,'Hitting Data'!$A3882)</f>
        <v>190</v>
      </c>
      <c r="W3882" s="14">
        <f>SUMIFS('Fielding Data'!G:G,'Fielding Data'!$A:$A,'Hitting Data'!$A3882)</f>
        <v>11</v>
      </c>
      <c r="X3882" s="14">
        <f>SUMIFS('Fielding Data'!H:H,'Fielding Data'!$A:$A,'Hitting Data'!$A3882)</f>
        <v>21</v>
      </c>
    </row>
    <row r="3883" spans="1:24" x14ac:dyDescent="0.25">
      <c r="A3883" s="14" t="str">
        <f t="shared" si="60"/>
        <v>freimna012013</v>
      </c>
      <c r="B3883" s="19" t="s">
        <v>1934</v>
      </c>
      <c r="C3883" s="19">
        <v>2013</v>
      </c>
      <c r="D3883" s="19">
        <v>80</v>
      </c>
      <c r="E3883" s="19">
        <v>190</v>
      </c>
      <c r="F3883" s="19">
        <v>10</v>
      </c>
      <c r="G3883" s="19">
        <v>52</v>
      </c>
      <c r="H3883" s="19">
        <v>8</v>
      </c>
      <c r="I3883" s="19">
        <v>1</v>
      </c>
      <c r="J3883" s="19">
        <v>4</v>
      </c>
      <c r="K3883" s="19">
        <v>24</v>
      </c>
      <c r="L3883" s="19">
        <v>0</v>
      </c>
      <c r="M3883" s="19">
        <v>0</v>
      </c>
      <c r="N3883" s="19">
        <v>14</v>
      </c>
      <c r="O3883" s="19">
        <v>31</v>
      </c>
      <c r="P3883" s="14" t="str">
        <f>IFERROR(VLOOKUP($A3883,'Fielding Data'!$A:$H,MATCH(P$1,'Fielding Data'!$A$1:$H$1,0),0),"Other")</f>
        <v>1B</v>
      </c>
      <c r="Q3883" s="14">
        <f>IFERROR(VLOOKUP($A3883,'Fielding Data'!$A:$H,MATCH(Q$1,'Fielding Data'!$A$1:$H$1,0),0),"Other")</f>
        <v>292</v>
      </c>
      <c r="R3883" s="14">
        <f>IFERROR(VLOOKUP($A3883,'Fielding Data'!$A:$H,MATCH(R$1,'Fielding Data'!$A$1:$H$1,0),0),"Other")</f>
        <v>17</v>
      </c>
      <c r="S3883" s="14">
        <f>IFERROR(VLOOKUP($A3883,'Fielding Data'!$A:$H,MATCH(S$1,'Fielding Data'!$A$1:$H$1,0),0),"Other")</f>
        <v>1</v>
      </c>
      <c r="T3883" s="14">
        <f>IFERROR(VLOOKUP($A3883,'Fielding Data'!$A:$H,MATCH(T$1,'Fielding Data'!$A$1:$H$1,0),0),"Other")</f>
        <v>23</v>
      </c>
      <c r="U3883" s="14">
        <f>SUMIFS('Fielding Data'!E:E,'Fielding Data'!$A:$A,'Hitting Data'!$A3883)</f>
        <v>292</v>
      </c>
      <c r="V3883" s="14">
        <f>SUMIFS('Fielding Data'!F:F,'Fielding Data'!$A:$A,'Hitting Data'!$A3883)</f>
        <v>17</v>
      </c>
      <c r="W3883" s="14">
        <f>SUMIFS('Fielding Data'!G:G,'Fielding Data'!$A:$A,'Hitting Data'!$A3883)</f>
        <v>1</v>
      </c>
      <c r="X3883" s="14">
        <f>SUMIFS('Fielding Data'!H:H,'Fielding Data'!$A:$A,'Hitting Data'!$A3883)</f>
        <v>23</v>
      </c>
    </row>
    <row r="3884" spans="1:24" x14ac:dyDescent="0.25">
      <c r="A3884" s="14" t="str">
        <f t="shared" si="60"/>
        <v>frierer012013</v>
      </c>
      <c r="B3884" s="19" t="s">
        <v>1090</v>
      </c>
      <c r="C3884" s="19">
        <v>2013</v>
      </c>
      <c r="D3884" s="19">
        <v>67</v>
      </c>
      <c r="E3884" s="19">
        <v>0</v>
      </c>
      <c r="F3884" s="19">
        <v>0</v>
      </c>
      <c r="G3884" s="19">
        <v>0</v>
      </c>
      <c r="H3884" s="19">
        <v>0</v>
      </c>
      <c r="I3884" s="19">
        <v>0</v>
      </c>
      <c r="J3884" s="19">
        <v>0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4" t="str">
        <f>IFERROR(VLOOKUP($A3884,'Fielding Data'!$A:$H,MATCH(P$1,'Fielding Data'!$A$1:$H$1,0),0),"Other")</f>
        <v>P</v>
      </c>
      <c r="Q3884" s="14">
        <f>IFERROR(VLOOKUP($A3884,'Fielding Data'!$A:$H,MATCH(Q$1,'Fielding Data'!$A$1:$H$1,0),0),"Other")</f>
        <v>2</v>
      </c>
      <c r="R3884" s="14">
        <f>IFERROR(VLOOKUP($A3884,'Fielding Data'!$A:$H,MATCH(R$1,'Fielding Data'!$A$1:$H$1,0),0),"Other")</f>
        <v>6</v>
      </c>
      <c r="S3884" s="14">
        <f>IFERROR(VLOOKUP($A3884,'Fielding Data'!$A:$H,MATCH(S$1,'Fielding Data'!$A$1:$H$1,0),0),"Other")</f>
        <v>0</v>
      </c>
      <c r="T3884" s="14">
        <f>IFERROR(VLOOKUP($A3884,'Fielding Data'!$A:$H,MATCH(T$1,'Fielding Data'!$A$1:$H$1,0),0),"Other")</f>
        <v>1</v>
      </c>
      <c r="U3884" s="14">
        <f>SUMIFS('Fielding Data'!E:E,'Fielding Data'!$A:$A,'Hitting Data'!$A3884)</f>
        <v>2</v>
      </c>
      <c r="V3884" s="14">
        <f>SUMIFS('Fielding Data'!F:F,'Fielding Data'!$A:$A,'Hitting Data'!$A3884)</f>
        <v>6</v>
      </c>
      <c r="W3884" s="14">
        <f>SUMIFS('Fielding Data'!G:G,'Fielding Data'!$A:$A,'Hitting Data'!$A3884)</f>
        <v>0</v>
      </c>
      <c r="X3884" s="14">
        <f>SUMIFS('Fielding Data'!H:H,'Fielding Data'!$A:$A,'Hitting Data'!$A3884)</f>
        <v>1</v>
      </c>
    </row>
    <row r="3885" spans="1:24" x14ac:dyDescent="0.25">
      <c r="A3885" s="14" t="str">
        <f t="shared" si="60"/>
        <v>fryerer012013</v>
      </c>
      <c r="B3885" s="19" t="s">
        <v>1503</v>
      </c>
      <c r="C3885" s="19">
        <v>2013</v>
      </c>
      <c r="D3885" s="19">
        <v>6</v>
      </c>
      <c r="E3885" s="19">
        <v>13</v>
      </c>
      <c r="F3885" s="19">
        <v>2</v>
      </c>
      <c r="G3885" s="19">
        <v>5</v>
      </c>
      <c r="H3885" s="19">
        <v>1</v>
      </c>
      <c r="I3885" s="19">
        <v>0</v>
      </c>
      <c r="J3885" s="19">
        <v>1</v>
      </c>
      <c r="K3885" s="19">
        <v>4</v>
      </c>
      <c r="L3885" s="19">
        <v>0</v>
      </c>
      <c r="M3885" s="19">
        <v>0</v>
      </c>
      <c r="N3885" s="19">
        <v>3</v>
      </c>
      <c r="O3885" s="19">
        <v>3</v>
      </c>
      <c r="P3885" s="14" t="str">
        <f>IFERROR(VLOOKUP($A3885,'Fielding Data'!$A:$H,MATCH(P$1,'Fielding Data'!$A$1:$H$1,0),0),"Other")</f>
        <v>C</v>
      </c>
      <c r="Q3885" s="14">
        <f>IFERROR(VLOOKUP($A3885,'Fielding Data'!$A:$H,MATCH(Q$1,'Fielding Data'!$A$1:$H$1,0),0),"Other")</f>
        <v>28</v>
      </c>
      <c r="R3885" s="14">
        <f>IFERROR(VLOOKUP($A3885,'Fielding Data'!$A:$H,MATCH(R$1,'Fielding Data'!$A$1:$H$1,0),0),"Other")</f>
        <v>2</v>
      </c>
      <c r="S3885" s="14">
        <f>IFERROR(VLOOKUP($A3885,'Fielding Data'!$A:$H,MATCH(S$1,'Fielding Data'!$A$1:$H$1,0),0),"Other")</f>
        <v>0</v>
      </c>
      <c r="T3885" s="14">
        <f>IFERROR(VLOOKUP($A3885,'Fielding Data'!$A:$H,MATCH(T$1,'Fielding Data'!$A$1:$H$1,0),0),"Other")</f>
        <v>0</v>
      </c>
      <c r="U3885" s="14">
        <f>SUMIFS('Fielding Data'!E:E,'Fielding Data'!$A:$A,'Hitting Data'!$A3885)</f>
        <v>28</v>
      </c>
      <c r="V3885" s="14">
        <f>SUMIFS('Fielding Data'!F:F,'Fielding Data'!$A:$A,'Hitting Data'!$A3885)</f>
        <v>2</v>
      </c>
      <c r="W3885" s="14">
        <f>SUMIFS('Fielding Data'!G:G,'Fielding Data'!$A:$A,'Hitting Data'!$A3885)</f>
        <v>0</v>
      </c>
      <c r="X3885" s="14">
        <f>SUMIFS('Fielding Data'!H:H,'Fielding Data'!$A:$A,'Hitting Data'!$A3885)</f>
        <v>0</v>
      </c>
    </row>
    <row r="3886" spans="1:24" x14ac:dyDescent="0.25">
      <c r="A3886" s="14" t="str">
        <f t="shared" si="60"/>
        <v>fuentre012013</v>
      </c>
      <c r="B3886" s="19" t="s">
        <v>1935</v>
      </c>
      <c r="C3886" s="19">
        <v>2013</v>
      </c>
      <c r="D3886" s="19">
        <v>23</v>
      </c>
      <c r="E3886" s="19">
        <v>33</v>
      </c>
      <c r="F3886" s="19">
        <v>4</v>
      </c>
      <c r="G3886" s="19">
        <v>5</v>
      </c>
      <c r="H3886" s="19">
        <v>0</v>
      </c>
      <c r="I3886" s="19">
        <v>0</v>
      </c>
      <c r="J3886" s="19">
        <v>0</v>
      </c>
      <c r="K3886" s="19">
        <v>1</v>
      </c>
      <c r="L3886" s="19">
        <v>3</v>
      </c>
      <c r="M3886" s="19">
        <v>0</v>
      </c>
      <c r="N3886" s="19">
        <v>3</v>
      </c>
      <c r="O3886" s="19">
        <v>16</v>
      </c>
      <c r="P3886" s="14" t="str">
        <f>IFERROR(VLOOKUP($A3886,'Fielding Data'!$A:$H,MATCH(P$1,'Fielding Data'!$A$1:$H$1,0),0),"Other")</f>
        <v>CF</v>
      </c>
      <c r="Q3886" s="14">
        <f>IFERROR(VLOOKUP($A3886,'Fielding Data'!$A:$H,MATCH(Q$1,'Fielding Data'!$A$1:$H$1,0),0),"Other")</f>
        <v>0</v>
      </c>
      <c r="R3886" s="14">
        <f>IFERROR(VLOOKUP($A3886,'Fielding Data'!$A:$H,MATCH(R$1,'Fielding Data'!$A$1:$H$1,0),0),"Other")</f>
        <v>0</v>
      </c>
      <c r="S3886" s="14">
        <f>IFERROR(VLOOKUP($A3886,'Fielding Data'!$A:$H,MATCH(S$1,'Fielding Data'!$A$1:$H$1,0),0),"Other")</f>
        <v>0</v>
      </c>
      <c r="T3886" s="14">
        <f>IFERROR(VLOOKUP($A3886,'Fielding Data'!$A:$H,MATCH(T$1,'Fielding Data'!$A$1:$H$1,0),0),"Other")</f>
        <v>0</v>
      </c>
      <c r="U3886" s="14">
        <f>SUMIFS('Fielding Data'!E:E,'Fielding Data'!$A:$A,'Hitting Data'!$A3886)</f>
        <v>23</v>
      </c>
      <c r="V3886" s="14">
        <f>SUMIFS('Fielding Data'!F:F,'Fielding Data'!$A:$A,'Hitting Data'!$A3886)</f>
        <v>0</v>
      </c>
      <c r="W3886" s="14">
        <f>SUMIFS('Fielding Data'!G:G,'Fielding Data'!$A:$A,'Hitting Data'!$A3886)</f>
        <v>1</v>
      </c>
      <c r="X3886" s="14">
        <f>SUMIFS('Fielding Data'!H:H,'Fielding Data'!$A:$A,'Hitting Data'!$A3886)</f>
        <v>0</v>
      </c>
    </row>
    <row r="3887" spans="1:24" x14ac:dyDescent="0.25">
      <c r="A3887" s="14" t="str">
        <f t="shared" si="60"/>
        <v>fujikky012013</v>
      </c>
      <c r="B3887" s="19" t="s">
        <v>1936</v>
      </c>
      <c r="C3887" s="19">
        <v>2013</v>
      </c>
      <c r="D3887" s="19">
        <v>12</v>
      </c>
      <c r="E3887" s="19">
        <v>0</v>
      </c>
      <c r="F3887" s="19">
        <v>0</v>
      </c>
      <c r="G3887" s="19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4" t="str">
        <f>IFERROR(VLOOKUP($A3887,'Fielding Data'!$A:$H,MATCH(P$1,'Fielding Data'!$A$1:$H$1,0),0),"Other")</f>
        <v>P</v>
      </c>
      <c r="Q3887" s="14">
        <f>IFERROR(VLOOKUP($A3887,'Fielding Data'!$A:$H,MATCH(Q$1,'Fielding Data'!$A$1:$H$1,0),0),"Other")</f>
        <v>1</v>
      </c>
      <c r="R3887" s="14">
        <f>IFERROR(VLOOKUP($A3887,'Fielding Data'!$A:$H,MATCH(R$1,'Fielding Data'!$A$1:$H$1,0),0),"Other")</f>
        <v>1</v>
      </c>
      <c r="S3887" s="14">
        <f>IFERROR(VLOOKUP($A3887,'Fielding Data'!$A:$H,MATCH(S$1,'Fielding Data'!$A$1:$H$1,0),0),"Other")</f>
        <v>0</v>
      </c>
      <c r="T3887" s="14">
        <f>IFERROR(VLOOKUP($A3887,'Fielding Data'!$A:$H,MATCH(T$1,'Fielding Data'!$A$1:$H$1,0),0),"Other")</f>
        <v>0</v>
      </c>
      <c r="U3887" s="14">
        <f>SUMIFS('Fielding Data'!E:E,'Fielding Data'!$A:$A,'Hitting Data'!$A3887)</f>
        <v>1</v>
      </c>
      <c r="V3887" s="14">
        <f>SUMIFS('Fielding Data'!F:F,'Fielding Data'!$A:$A,'Hitting Data'!$A3887)</f>
        <v>1</v>
      </c>
      <c r="W3887" s="14">
        <f>SUMIFS('Fielding Data'!G:G,'Fielding Data'!$A:$A,'Hitting Data'!$A3887)</f>
        <v>0</v>
      </c>
      <c r="X3887" s="14">
        <f>SUMIFS('Fielding Data'!H:H,'Fielding Data'!$A:$A,'Hitting Data'!$A3887)</f>
        <v>0</v>
      </c>
    </row>
    <row r="3888" spans="1:24" x14ac:dyDescent="0.25">
      <c r="A3888" s="14" t="str">
        <f t="shared" si="60"/>
        <v>fuldsa012013</v>
      </c>
      <c r="B3888" s="19" t="s">
        <v>788</v>
      </c>
      <c r="C3888" s="19">
        <v>2013</v>
      </c>
      <c r="D3888" s="19">
        <v>119</v>
      </c>
      <c r="E3888" s="19">
        <v>176</v>
      </c>
      <c r="F3888" s="19">
        <v>25</v>
      </c>
      <c r="G3888" s="19">
        <v>35</v>
      </c>
      <c r="H3888" s="19">
        <v>0</v>
      </c>
      <c r="I3888" s="19">
        <v>3</v>
      </c>
      <c r="J3888" s="19">
        <v>2</v>
      </c>
      <c r="K3888" s="19">
        <v>17</v>
      </c>
      <c r="L3888" s="19">
        <v>8</v>
      </c>
      <c r="M3888" s="19">
        <v>2</v>
      </c>
      <c r="N3888" s="19">
        <v>17</v>
      </c>
      <c r="O3888" s="19">
        <v>28</v>
      </c>
      <c r="P3888" s="14" t="str">
        <f>IFERROR(VLOOKUP($A3888,'Fielding Data'!$A:$H,MATCH(P$1,'Fielding Data'!$A$1:$H$1,0),0),"Other")</f>
        <v>CF</v>
      </c>
      <c r="Q3888" s="14">
        <f>IFERROR(VLOOKUP($A3888,'Fielding Data'!$A:$H,MATCH(Q$1,'Fielding Data'!$A$1:$H$1,0),0),"Other")</f>
        <v>0</v>
      </c>
      <c r="R3888" s="14">
        <f>IFERROR(VLOOKUP($A3888,'Fielding Data'!$A:$H,MATCH(R$1,'Fielding Data'!$A$1:$H$1,0),0),"Other")</f>
        <v>0</v>
      </c>
      <c r="S3888" s="14">
        <f>IFERROR(VLOOKUP($A3888,'Fielding Data'!$A:$H,MATCH(S$1,'Fielding Data'!$A$1:$H$1,0),0),"Other")</f>
        <v>0</v>
      </c>
      <c r="T3888" s="14">
        <f>IFERROR(VLOOKUP($A3888,'Fielding Data'!$A:$H,MATCH(T$1,'Fielding Data'!$A$1:$H$1,0),0),"Other")</f>
        <v>0</v>
      </c>
      <c r="U3888" s="14">
        <f>SUMIFS('Fielding Data'!E:E,'Fielding Data'!$A:$A,'Hitting Data'!$A3888)</f>
        <v>126</v>
      </c>
      <c r="V3888" s="14">
        <f>SUMIFS('Fielding Data'!F:F,'Fielding Data'!$A:$A,'Hitting Data'!$A3888)</f>
        <v>2</v>
      </c>
      <c r="W3888" s="14">
        <f>SUMIFS('Fielding Data'!G:G,'Fielding Data'!$A:$A,'Hitting Data'!$A3888)</f>
        <v>1</v>
      </c>
      <c r="X3888" s="14">
        <f>SUMIFS('Fielding Data'!H:H,'Fielding Data'!$A:$A,'Hitting Data'!$A3888)</f>
        <v>1</v>
      </c>
    </row>
    <row r="3889" spans="1:24" x14ac:dyDescent="0.25">
      <c r="A3889" s="14" t="str">
        <f t="shared" si="60"/>
        <v>furbuch012013</v>
      </c>
      <c r="B3889" s="19" t="s">
        <v>1504</v>
      </c>
      <c r="C3889" s="19">
        <v>2013</v>
      </c>
      <c r="D3889" s="19">
        <v>71</v>
      </c>
      <c r="E3889" s="19">
        <v>0</v>
      </c>
      <c r="F3889" s="19">
        <v>0</v>
      </c>
      <c r="G3889" s="19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4" t="str">
        <f>IFERROR(VLOOKUP($A3889,'Fielding Data'!$A:$H,MATCH(P$1,'Fielding Data'!$A$1:$H$1,0),0),"Other")</f>
        <v>P</v>
      </c>
      <c r="Q3889" s="14">
        <f>IFERROR(VLOOKUP($A3889,'Fielding Data'!$A:$H,MATCH(Q$1,'Fielding Data'!$A$1:$H$1,0),0),"Other")</f>
        <v>2</v>
      </c>
      <c r="R3889" s="14">
        <f>IFERROR(VLOOKUP($A3889,'Fielding Data'!$A:$H,MATCH(R$1,'Fielding Data'!$A$1:$H$1,0),0),"Other")</f>
        <v>9</v>
      </c>
      <c r="S3889" s="14">
        <f>IFERROR(VLOOKUP($A3889,'Fielding Data'!$A:$H,MATCH(S$1,'Fielding Data'!$A$1:$H$1,0),0),"Other")</f>
        <v>0</v>
      </c>
      <c r="T3889" s="14">
        <f>IFERROR(VLOOKUP($A3889,'Fielding Data'!$A:$H,MATCH(T$1,'Fielding Data'!$A$1:$H$1,0),0),"Other")</f>
        <v>1</v>
      </c>
      <c r="U3889" s="14">
        <f>SUMIFS('Fielding Data'!E:E,'Fielding Data'!$A:$A,'Hitting Data'!$A3889)</f>
        <v>2</v>
      </c>
      <c r="V3889" s="14">
        <f>SUMIFS('Fielding Data'!F:F,'Fielding Data'!$A:$A,'Hitting Data'!$A3889)</f>
        <v>9</v>
      </c>
      <c r="W3889" s="14">
        <f>SUMIFS('Fielding Data'!G:G,'Fielding Data'!$A:$A,'Hitting Data'!$A3889)</f>
        <v>0</v>
      </c>
      <c r="X3889" s="14">
        <f>SUMIFS('Fielding Data'!H:H,'Fielding Data'!$A:$A,'Hitting Data'!$A3889)</f>
        <v>1</v>
      </c>
    </row>
    <row r="3890" spans="1:24" x14ac:dyDescent="0.25">
      <c r="A3890" s="14" t="str">
        <f t="shared" si="60"/>
        <v>gallayo012013</v>
      </c>
      <c r="B3890" s="19" t="s">
        <v>791</v>
      </c>
      <c r="C3890" s="19">
        <v>2013</v>
      </c>
      <c r="D3890" s="19">
        <v>33</v>
      </c>
      <c r="E3890" s="19">
        <v>57</v>
      </c>
      <c r="F3890" s="19">
        <v>4</v>
      </c>
      <c r="G3890" s="19">
        <v>12</v>
      </c>
      <c r="H3890" s="19">
        <v>2</v>
      </c>
      <c r="I3890" s="19">
        <v>0</v>
      </c>
      <c r="J3890" s="19">
        <v>2</v>
      </c>
      <c r="K3890" s="19">
        <v>4</v>
      </c>
      <c r="L3890" s="19">
        <v>0</v>
      </c>
      <c r="M3890" s="19">
        <v>0</v>
      </c>
      <c r="N3890" s="19">
        <v>0</v>
      </c>
      <c r="O3890" s="19">
        <v>29</v>
      </c>
      <c r="P3890" s="14" t="str">
        <f>IFERROR(VLOOKUP($A3890,'Fielding Data'!$A:$H,MATCH(P$1,'Fielding Data'!$A$1:$H$1,0),0),"Other")</f>
        <v>P</v>
      </c>
      <c r="Q3890" s="14">
        <f>IFERROR(VLOOKUP($A3890,'Fielding Data'!$A:$H,MATCH(Q$1,'Fielding Data'!$A$1:$H$1,0),0),"Other")</f>
        <v>14</v>
      </c>
      <c r="R3890" s="14">
        <f>IFERROR(VLOOKUP($A3890,'Fielding Data'!$A:$H,MATCH(R$1,'Fielding Data'!$A$1:$H$1,0),0),"Other")</f>
        <v>22</v>
      </c>
      <c r="S3890" s="14">
        <f>IFERROR(VLOOKUP($A3890,'Fielding Data'!$A:$H,MATCH(S$1,'Fielding Data'!$A$1:$H$1,0),0),"Other")</f>
        <v>1</v>
      </c>
      <c r="T3890" s="14">
        <f>IFERROR(VLOOKUP($A3890,'Fielding Data'!$A:$H,MATCH(T$1,'Fielding Data'!$A$1:$H$1,0),0),"Other")</f>
        <v>1</v>
      </c>
      <c r="U3890" s="14">
        <f>SUMIFS('Fielding Data'!E:E,'Fielding Data'!$A:$A,'Hitting Data'!$A3890)</f>
        <v>14</v>
      </c>
      <c r="V3890" s="14">
        <f>SUMIFS('Fielding Data'!F:F,'Fielding Data'!$A:$A,'Hitting Data'!$A3890)</f>
        <v>22</v>
      </c>
      <c r="W3890" s="14">
        <f>SUMIFS('Fielding Data'!G:G,'Fielding Data'!$A:$A,'Hitting Data'!$A3890)</f>
        <v>1</v>
      </c>
      <c r="X3890" s="14">
        <f>SUMIFS('Fielding Data'!H:H,'Fielding Data'!$A:$A,'Hitting Data'!$A3890)</f>
        <v>1</v>
      </c>
    </row>
    <row r="3891" spans="1:24" x14ac:dyDescent="0.25">
      <c r="A3891" s="14" t="str">
        <f t="shared" si="60"/>
        <v>galvifr012013</v>
      </c>
      <c r="B3891" s="19" t="s">
        <v>1718</v>
      </c>
      <c r="C3891" s="19">
        <v>2013</v>
      </c>
      <c r="D3891" s="19">
        <v>70</v>
      </c>
      <c r="E3891" s="19">
        <v>205</v>
      </c>
      <c r="F3891" s="19">
        <v>13</v>
      </c>
      <c r="G3891" s="19">
        <v>48</v>
      </c>
      <c r="H3891" s="19">
        <v>5</v>
      </c>
      <c r="I3891" s="19">
        <v>4</v>
      </c>
      <c r="J3891" s="19">
        <v>6</v>
      </c>
      <c r="K3891" s="19">
        <v>19</v>
      </c>
      <c r="L3891" s="19">
        <v>1</v>
      </c>
      <c r="M3891" s="19">
        <v>0</v>
      </c>
      <c r="N3891" s="19">
        <v>13</v>
      </c>
      <c r="O3891" s="19">
        <v>45</v>
      </c>
      <c r="P3891" s="14" t="str">
        <f>IFERROR(VLOOKUP($A3891,'Fielding Data'!$A:$H,MATCH(P$1,'Fielding Data'!$A$1:$H$1,0),0),"Other")</f>
        <v>2B</v>
      </c>
      <c r="Q3891" s="14">
        <f>IFERROR(VLOOKUP($A3891,'Fielding Data'!$A:$H,MATCH(Q$1,'Fielding Data'!$A$1:$H$1,0),0),"Other")</f>
        <v>40</v>
      </c>
      <c r="R3891" s="14">
        <f>IFERROR(VLOOKUP($A3891,'Fielding Data'!$A:$H,MATCH(R$1,'Fielding Data'!$A$1:$H$1,0),0),"Other")</f>
        <v>56</v>
      </c>
      <c r="S3891" s="14">
        <f>IFERROR(VLOOKUP($A3891,'Fielding Data'!$A:$H,MATCH(S$1,'Fielding Data'!$A$1:$H$1,0),0),"Other")</f>
        <v>2</v>
      </c>
      <c r="T3891" s="14">
        <f>IFERROR(VLOOKUP($A3891,'Fielding Data'!$A:$H,MATCH(T$1,'Fielding Data'!$A$1:$H$1,0),0),"Other")</f>
        <v>13</v>
      </c>
      <c r="U3891" s="14">
        <f>SUMIFS('Fielding Data'!E:E,'Fielding Data'!$A:$A,'Hitting Data'!$A3891)</f>
        <v>78</v>
      </c>
      <c r="V3891" s="14">
        <f>SUMIFS('Fielding Data'!F:F,'Fielding Data'!$A:$A,'Hitting Data'!$A3891)</f>
        <v>115</v>
      </c>
      <c r="W3891" s="14">
        <f>SUMIFS('Fielding Data'!G:G,'Fielding Data'!$A:$A,'Hitting Data'!$A3891)</f>
        <v>3</v>
      </c>
      <c r="X3891" s="14">
        <f>SUMIFS('Fielding Data'!H:H,'Fielding Data'!$A:$A,'Hitting Data'!$A3891)</f>
        <v>22</v>
      </c>
    </row>
    <row r="3892" spans="1:24" x14ac:dyDescent="0.25">
      <c r="A3892" s="14" t="str">
        <f t="shared" si="60"/>
        <v>garcija012013</v>
      </c>
      <c r="B3892" s="19" t="s">
        <v>444</v>
      </c>
      <c r="C3892" s="19">
        <v>2013</v>
      </c>
      <c r="D3892" s="19">
        <v>57</v>
      </c>
      <c r="E3892" s="19">
        <v>0</v>
      </c>
      <c r="F3892" s="19">
        <v>0</v>
      </c>
      <c r="G3892" s="19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4" t="str">
        <f>IFERROR(VLOOKUP($A3892,'Fielding Data'!$A:$H,MATCH(P$1,'Fielding Data'!$A$1:$H$1,0),0),"Other")</f>
        <v>P</v>
      </c>
      <c r="Q3892" s="14">
        <f>IFERROR(VLOOKUP($A3892,'Fielding Data'!$A:$H,MATCH(Q$1,'Fielding Data'!$A$1:$H$1,0),0),"Other")</f>
        <v>1</v>
      </c>
      <c r="R3892" s="14">
        <f>IFERROR(VLOOKUP($A3892,'Fielding Data'!$A:$H,MATCH(R$1,'Fielding Data'!$A$1:$H$1,0),0),"Other")</f>
        <v>8</v>
      </c>
      <c r="S3892" s="14">
        <f>IFERROR(VLOOKUP($A3892,'Fielding Data'!$A:$H,MATCH(S$1,'Fielding Data'!$A$1:$H$1,0),0),"Other")</f>
        <v>0</v>
      </c>
      <c r="T3892" s="14">
        <f>IFERROR(VLOOKUP($A3892,'Fielding Data'!$A:$H,MATCH(T$1,'Fielding Data'!$A$1:$H$1,0),0),"Other")</f>
        <v>2</v>
      </c>
      <c r="U3892" s="14">
        <f>SUMIFS('Fielding Data'!E:E,'Fielding Data'!$A:$A,'Hitting Data'!$A3892)</f>
        <v>1</v>
      </c>
      <c r="V3892" s="14">
        <f>SUMIFS('Fielding Data'!F:F,'Fielding Data'!$A:$A,'Hitting Data'!$A3892)</f>
        <v>8</v>
      </c>
      <c r="W3892" s="14">
        <f>SUMIFS('Fielding Data'!G:G,'Fielding Data'!$A:$A,'Hitting Data'!$A3892)</f>
        <v>0</v>
      </c>
      <c r="X3892" s="14">
        <f>SUMIFS('Fielding Data'!H:H,'Fielding Data'!$A:$A,'Hitting Data'!$A3892)</f>
        <v>2</v>
      </c>
    </row>
    <row r="3893" spans="1:24" x14ac:dyDescent="0.25">
      <c r="A3893" s="14" t="str">
        <f t="shared" si="60"/>
        <v>garcija022013</v>
      </c>
      <c r="B3893" s="19" t="s">
        <v>923</v>
      </c>
      <c r="C3893" s="19">
        <v>2013</v>
      </c>
      <c r="D3893" s="19">
        <v>9</v>
      </c>
      <c r="E3893" s="19">
        <v>21</v>
      </c>
      <c r="F3893" s="19">
        <v>0</v>
      </c>
      <c r="G3893" s="19">
        <v>0</v>
      </c>
      <c r="H3893" s="19">
        <v>0</v>
      </c>
      <c r="I3893" s="19">
        <v>0</v>
      </c>
      <c r="J3893" s="19">
        <v>0</v>
      </c>
      <c r="K3893" s="19">
        <v>0</v>
      </c>
      <c r="L3893" s="19">
        <v>0</v>
      </c>
      <c r="M3893" s="19">
        <v>0</v>
      </c>
      <c r="N3893" s="19">
        <v>0</v>
      </c>
      <c r="O3893" s="19">
        <v>10</v>
      </c>
      <c r="P3893" s="14" t="str">
        <f>IFERROR(VLOOKUP($A3893,'Fielding Data'!$A:$H,MATCH(P$1,'Fielding Data'!$A$1:$H$1,0),0),"Other")</f>
        <v>P</v>
      </c>
      <c r="Q3893" s="14">
        <f>IFERROR(VLOOKUP($A3893,'Fielding Data'!$A:$H,MATCH(Q$1,'Fielding Data'!$A$1:$H$1,0),0),"Other")</f>
        <v>0</v>
      </c>
      <c r="R3893" s="14">
        <f>IFERROR(VLOOKUP($A3893,'Fielding Data'!$A:$H,MATCH(R$1,'Fielding Data'!$A$1:$H$1,0),0),"Other")</f>
        <v>11</v>
      </c>
      <c r="S3893" s="14">
        <f>IFERROR(VLOOKUP($A3893,'Fielding Data'!$A:$H,MATCH(S$1,'Fielding Data'!$A$1:$H$1,0),0),"Other")</f>
        <v>0</v>
      </c>
      <c r="T3893" s="14">
        <f>IFERROR(VLOOKUP($A3893,'Fielding Data'!$A:$H,MATCH(T$1,'Fielding Data'!$A$1:$H$1,0),0),"Other")</f>
        <v>0</v>
      </c>
      <c r="U3893" s="14">
        <f>SUMIFS('Fielding Data'!E:E,'Fielding Data'!$A:$A,'Hitting Data'!$A3893)</f>
        <v>0</v>
      </c>
      <c r="V3893" s="14">
        <f>SUMIFS('Fielding Data'!F:F,'Fielding Data'!$A:$A,'Hitting Data'!$A3893)</f>
        <v>11</v>
      </c>
      <c r="W3893" s="14">
        <f>SUMIFS('Fielding Data'!G:G,'Fielding Data'!$A:$A,'Hitting Data'!$A3893)</f>
        <v>0</v>
      </c>
      <c r="X3893" s="14">
        <f>SUMIFS('Fielding Data'!H:H,'Fielding Data'!$A:$A,'Hitting Data'!$A3893)</f>
        <v>0</v>
      </c>
    </row>
    <row r="3894" spans="1:24" x14ac:dyDescent="0.25">
      <c r="A3894" s="14" t="str">
        <f t="shared" si="60"/>
        <v>garcilu032013</v>
      </c>
      <c r="B3894" s="19" t="s">
        <v>1938</v>
      </c>
      <c r="C3894" s="19">
        <v>2013</v>
      </c>
      <c r="D3894" s="19">
        <v>24</v>
      </c>
      <c r="E3894" s="19">
        <v>2</v>
      </c>
      <c r="F3894" s="19">
        <v>0</v>
      </c>
      <c r="G3894" s="19">
        <v>0</v>
      </c>
      <c r="H3894" s="19">
        <v>0</v>
      </c>
      <c r="I3894" s="19">
        <v>0</v>
      </c>
      <c r="J3894" s="19">
        <v>0</v>
      </c>
      <c r="K3894" s="19">
        <v>0</v>
      </c>
      <c r="L3894" s="19">
        <v>0</v>
      </c>
      <c r="M3894" s="19">
        <v>0</v>
      </c>
      <c r="N3894" s="19">
        <v>0</v>
      </c>
      <c r="O3894" s="19">
        <v>1</v>
      </c>
      <c r="P3894" s="14" t="str">
        <f>IFERROR(VLOOKUP($A3894,'Fielding Data'!$A:$H,MATCH(P$1,'Fielding Data'!$A$1:$H$1,0),0),"Other")</f>
        <v>P</v>
      </c>
      <c r="Q3894" s="14">
        <f>IFERROR(VLOOKUP($A3894,'Fielding Data'!$A:$H,MATCH(Q$1,'Fielding Data'!$A$1:$H$1,0),0),"Other")</f>
        <v>0</v>
      </c>
      <c r="R3894" s="14">
        <f>IFERROR(VLOOKUP($A3894,'Fielding Data'!$A:$H,MATCH(R$1,'Fielding Data'!$A$1:$H$1,0),0),"Other")</f>
        <v>10</v>
      </c>
      <c r="S3894" s="14">
        <f>IFERROR(VLOOKUP($A3894,'Fielding Data'!$A:$H,MATCH(S$1,'Fielding Data'!$A$1:$H$1,0),0),"Other")</f>
        <v>0</v>
      </c>
      <c r="T3894" s="14">
        <f>IFERROR(VLOOKUP($A3894,'Fielding Data'!$A:$H,MATCH(T$1,'Fielding Data'!$A$1:$H$1,0),0),"Other")</f>
        <v>0</v>
      </c>
      <c r="U3894" s="14">
        <f>SUMIFS('Fielding Data'!E:E,'Fielding Data'!$A:$A,'Hitting Data'!$A3894)</f>
        <v>0</v>
      </c>
      <c r="V3894" s="14">
        <f>SUMIFS('Fielding Data'!F:F,'Fielding Data'!$A:$A,'Hitting Data'!$A3894)</f>
        <v>10</v>
      </c>
      <c r="W3894" s="14">
        <f>SUMIFS('Fielding Data'!G:G,'Fielding Data'!$A:$A,'Hitting Data'!$A3894)</f>
        <v>0</v>
      </c>
      <c r="X3894" s="14">
        <f>SUMIFS('Fielding Data'!H:H,'Fielding Data'!$A:$A,'Hitting Data'!$A3894)</f>
        <v>0</v>
      </c>
    </row>
    <row r="3895" spans="1:24" x14ac:dyDescent="0.25">
      <c r="A3895" s="14" t="str">
        <f t="shared" si="60"/>
        <v>garcion012013</v>
      </c>
      <c r="B3895" s="19" t="s">
        <v>1939</v>
      </c>
      <c r="C3895" s="19">
        <v>2013</v>
      </c>
      <c r="D3895" s="19">
        <v>3</v>
      </c>
      <c r="E3895" s="19">
        <v>0</v>
      </c>
      <c r="F3895" s="19">
        <v>0</v>
      </c>
      <c r="G3895" s="19">
        <v>0</v>
      </c>
      <c r="H3895" s="19">
        <v>0</v>
      </c>
      <c r="I3895" s="19">
        <v>0</v>
      </c>
      <c r="J3895" s="19">
        <v>0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4" t="str">
        <f>IFERROR(VLOOKUP($A3895,'Fielding Data'!$A:$H,MATCH(P$1,'Fielding Data'!$A$1:$H$1,0),0),"Other")</f>
        <v>P</v>
      </c>
      <c r="Q3895" s="14">
        <f>IFERROR(VLOOKUP($A3895,'Fielding Data'!$A:$H,MATCH(Q$1,'Fielding Data'!$A$1:$H$1,0),0),"Other")</f>
        <v>0</v>
      </c>
      <c r="R3895" s="14">
        <f>IFERROR(VLOOKUP($A3895,'Fielding Data'!$A:$H,MATCH(R$1,'Fielding Data'!$A$1:$H$1,0),0),"Other")</f>
        <v>1</v>
      </c>
      <c r="S3895" s="14">
        <f>IFERROR(VLOOKUP($A3895,'Fielding Data'!$A:$H,MATCH(S$1,'Fielding Data'!$A$1:$H$1,0),0),"Other")</f>
        <v>0</v>
      </c>
      <c r="T3895" s="14">
        <f>IFERROR(VLOOKUP($A3895,'Fielding Data'!$A:$H,MATCH(T$1,'Fielding Data'!$A$1:$H$1,0),0),"Other")</f>
        <v>0</v>
      </c>
      <c r="U3895" s="14">
        <f>SUMIFS('Fielding Data'!E:E,'Fielding Data'!$A:$A,'Hitting Data'!$A3895)</f>
        <v>0</v>
      </c>
      <c r="V3895" s="14">
        <f>SUMIFS('Fielding Data'!F:F,'Fielding Data'!$A:$A,'Hitting Data'!$A3895)</f>
        <v>1</v>
      </c>
      <c r="W3895" s="14">
        <f>SUMIFS('Fielding Data'!G:G,'Fielding Data'!$A:$A,'Hitting Data'!$A3895)</f>
        <v>0</v>
      </c>
      <c r="X3895" s="14">
        <f>SUMIFS('Fielding Data'!H:H,'Fielding Data'!$A:$A,'Hitting Data'!$A3895)</f>
        <v>0</v>
      </c>
    </row>
    <row r="3896" spans="1:24" x14ac:dyDescent="0.25">
      <c r="A3896" s="14" t="str">
        <f t="shared" si="60"/>
        <v>gardnbr012013</v>
      </c>
      <c r="B3896" s="19" t="s">
        <v>924</v>
      </c>
      <c r="C3896" s="19">
        <v>2013</v>
      </c>
      <c r="D3896" s="19">
        <v>145</v>
      </c>
      <c r="E3896" s="19">
        <v>539</v>
      </c>
      <c r="F3896" s="19">
        <v>81</v>
      </c>
      <c r="G3896" s="19">
        <v>147</v>
      </c>
      <c r="H3896" s="19">
        <v>33</v>
      </c>
      <c r="I3896" s="19">
        <v>10</v>
      </c>
      <c r="J3896" s="19">
        <v>8</v>
      </c>
      <c r="K3896" s="19">
        <v>52</v>
      </c>
      <c r="L3896" s="19">
        <v>24</v>
      </c>
      <c r="M3896" s="19">
        <v>8</v>
      </c>
      <c r="N3896" s="19">
        <v>52</v>
      </c>
      <c r="O3896" s="19">
        <v>127</v>
      </c>
      <c r="P3896" s="14" t="str">
        <f>IFERROR(VLOOKUP($A3896,'Fielding Data'!$A:$H,MATCH(P$1,'Fielding Data'!$A$1:$H$1,0),0),"Other")</f>
        <v>CF</v>
      </c>
      <c r="Q3896" s="14">
        <f>IFERROR(VLOOKUP($A3896,'Fielding Data'!$A:$H,MATCH(Q$1,'Fielding Data'!$A$1:$H$1,0),0),"Other")</f>
        <v>0</v>
      </c>
      <c r="R3896" s="14">
        <f>IFERROR(VLOOKUP($A3896,'Fielding Data'!$A:$H,MATCH(R$1,'Fielding Data'!$A$1:$H$1,0),0),"Other")</f>
        <v>0</v>
      </c>
      <c r="S3896" s="14">
        <f>IFERROR(VLOOKUP($A3896,'Fielding Data'!$A:$H,MATCH(S$1,'Fielding Data'!$A$1:$H$1,0),0),"Other")</f>
        <v>0</v>
      </c>
      <c r="T3896" s="14">
        <f>IFERROR(VLOOKUP($A3896,'Fielding Data'!$A:$H,MATCH(T$1,'Fielding Data'!$A$1:$H$1,0),0),"Other")</f>
        <v>0</v>
      </c>
      <c r="U3896" s="14">
        <f>SUMIFS('Fielding Data'!E:E,'Fielding Data'!$A:$A,'Hitting Data'!$A3896)</f>
        <v>327</v>
      </c>
      <c r="V3896" s="14">
        <f>SUMIFS('Fielding Data'!F:F,'Fielding Data'!$A:$A,'Hitting Data'!$A3896)</f>
        <v>5</v>
      </c>
      <c r="W3896" s="14">
        <f>SUMIFS('Fielding Data'!G:G,'Fielding Data'!$A:$A,'Hitting Data'!$A3896)</f>
        <v>3</v>
      </c>
      <c r="X3896" s="14">
        <f>SUMIFS('Fielding Data'!H:H,'Fielding Data'!$A:$A,'Hitting Data'!$A3896)</f>
        <v>1</v>
      </c>
    </row>
    <row r="3897" spans="1:24" x14ac:dyDescent="0.25">
      <c r="A3897" s="14" t="str">
        <f t="shared" si="60"/>
        <v>garlajo012013</v>
      </c>
      <c r="B3897" s="19" t="s">
        <v>100</v>
      </c>
      <c r="C3897" s="19">
        <v>2013</v>
      </c>
      <c r="D3897" s="19">
        <v>12</v>
      </c>
      <c r="E3897" s="19">
        <v>19</v>
      </c>
      <c r="F3897" s="19">
        <v>0</v>
      </c>
      <c r="G3897" s="19">
        <v>3</v>
      </c>
      <c r="H3897" s="19">
        <v>1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5</v>
      </c>
      <c r="P3897" s="14" t="str">
        <f>IFERROR(VLOOKUP($A3897,'Fielding Data'!$A:$H,MATCH(P$1,'Fielding Data'!$A$1:$H$1,0),0),"Other")</f>
        <v>P</v>
      </c>
      <c r="Q3897" s="14">
        <f>IFERROR(VLOOKUP($A3897,'Fielding Data'!$A:$H,MATCH(Q$1,'Fielding Data'!$A$1:$H$1,0),0),"Other")</f>
        <v>6</v>
      </c>
      <c r="R3897" s="14">
        <f>IFERROR(VLOOKUP($A3897,'Fielding Data'!$A:$H,MATCH(R$1,'Fielding Data'!$A$1:$H$1,0),0),"Other")</f>
        <v>21</v>
      </c>
      <c r="S3897" s="14">
        <f>IFERROR(VLOOKUP($A3897,'Fielding Data'!$A:$H,MATCH(S$1,'Fielding Data'!$A$1:$H$1,0),0),"Other")</f>
        <v>0</v>
      </c>
      <c r="T3897" s="14">
        <f>IFERROR(VLOOKUP($A3897,'Fielding Data'!$A:$H,MATCH(T$1,'Fielding Data'!$A$1:$H$1,0),0),"Other")</f>
        <v>0</v>
      </c>
      <c r="U3897" s="14">
        <f>SUMIFS('Fielding Data'!E:E,'Fielding Data'!$A:$A,'Hitting Data'!$A3897)</f>
        <v>6</v>
      </c>
      <c r="V3897" s="14">
        <f>SUMIFS('Fielding Data'!F:F,'Fielding Data'!$A:$A,'Hitting Data'!$A3897)</f>
        <v>21</v>
      </c>
      <c r="W3897" s="14">
        <f>SUMIFS('Fielding Data'!G:G,'Fielding Data'!$A:$A,'Hitting Data'!$A3897)</f>
        <v>0</v>
      </c>
      <c r="X3897" s="14">
        <f>SUMIFS('Fielding Data'!H:H,'Fielding Data'!$A:$A,'Hitting Data'!$A3897)</f>
        <v>0</v>
      </c>
    </row>
    <row r="3898" spans="1:24" x14ac:dyDescent="0.25">
      <c r="A3898" s="14" t="str">
        <f t="shared" si="60"/>
        <v>gastjo012013</v>
      </c>
      <c r="B3898" s="19" t="s">
        <v>1940</v>
      </c>
      <c r="C3898" s="19">
        <v>2013</v>
      </c>
      <c r="D3898" s="19">
        <v>3</v>
      </c>
      <c r="E3898" s="19">
        <v>5</v>
      </c>
      <c r="F3898" s="19">
        <v>1</v>
      </c>
      <c r="G3898" s="19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1</v>
      </c>
      <c r="O3898" s="19">
        <v>3</v>
      </c>
      <c r="P3898" s="14" t="str">
        <f>IFERROR(VLOOKUP($A3898,'Fielding Data'!$A:$H,MATCH(P$1,'Fielding Data'!$A$1:$H$1,0),0),"Other")</f>
        <v>P</v>
      </c>
      <c r="Q3898" s="14">
        <f>IFERROR(VLOOKUP($A3898,'Fielding Data'!$A:$H,MATCH(Q$1,'Fielding Data'!$A$1:$H$1,0),0),"Other")</f>
        <v>1</v>
      </c>
      <c r="R3898" s="14">
        <f>IFERROR(VLOOKUP($A3898,'Fielding Data'!$A:$H,MATCH(R$1,'Fielding Data'!$A$1:$H$1,0),0),"Other")</f>
        <v>0</v>
      </c>
      <c r="S3898" s="14">
        <f>IFERROR(VLOOKUP($A3898,'Fielding Data'!$A:$H,MATCH(S$1,'Fielding Data'!$A$1:$H$1,0),0),"Other")</f>
        <v>0</v>
      </c>
      <c r="T3898" s="14">
        <f>IFERROR(VLOOKUP($A3898,'Fielding Data'!$A:$H,MATCH(T$1,'Fielding Data'!$A$1:$H$1,0),0),"Other")</f>
        <v>0</v>
      </c>
      <c r="U3898" s="14">
        <f>SUMIFS('Fielding Data'!E:E,'Fielding Data'!$A:$A,'Hitting Data'!$A3898)</f>
        <v>1</v>
      </c>
      <c r="V3898" s="14">
        <f>SUMIFS('Fielding Data'!F:F,'Fielding Data'!$A:$A,'Hitting Data'!$A3898)</f>
        <v>0</v>
      </c>
      <c r="W3898" s="14">
        <f>SUMIFS('Fielding Data'!G:G,'Fielding Data'!$A:$A,'Hitting Data'!$A3898)</f>
        <v>0</v>
      </c>
      <c r="X3898" s="14">
        <f>SUMIFS('Fielding Data'!H:H,'Fielding Data'!$A:$A,'Hitting Data'!$A3898)</f>
        <v>0</v>
      </c>
    </row>
    <row r="3899" spans="1:24" x14ac:dyDescent="0.25">
      <c r="A3899" s="14" t="str">
        <f t="shared" si="60"/>
        <v>gattiev012013</v>
      </c>
      <c r="B3899" s="19" t="s">
        <v>1941</v>
      </c>
      <c r="C3899" s="19">
        <v>2013</v>
      </c>
      <c r="D3899" s="19">
        <v>105</v>
      </c>
      <c r="E3899" s="19">
        <v>354</v>
      </c>
      <c r="F3899" s="19">
        <v>44</v>
      </c>
      <c r="G3899" s="19">
        <v>86</v>
      </c>
      <c r="H3899" s="19">
        <v>21</v>
      </c>
      <c r="I3899" s="19">
        <v>0</v>
      </c>
      <c r="J3899" s="19">
        <v>21</v>
      </c>
      <c r="K3899" s="19">
        <v>65</v>
      </c>
      <c r="L3899" s="19">
        <v>0</v>
      </c>
      <c r="M3899" s="19">
        <v>0</v>
      </c>
      <c r="N3899" s="19">
        <v>21</v>
      </c>
      <c r="O3899" s="19">
        <v>81</v>
      </c>
      <c r="P3899" s="14" t="str">
        <f>IFERROR(VLOOKUP($A3899,'Fielding Data'!$A:$H,MATCH(P$1,'Fielding Data'!$A$1:$H$1,0),0),"Other")</f>
        <v>1B</v>
      </c>
      <c r="Q3899" s="14">
        <f>IFERROR(VLOOKUP($A3899,'Fielding Data'!$A:$H,MATCH(Q$1,'Fielding Data'!$A$1:$H$1,0),0),"Other")</f>
        <v>34</v>
      </c>
      <c r="R3899" s="14">
        <f>IFERROR(VLOOKUP($A3899,'Fielding Data'!$A:$H,MATCH(R$1,'Fielding Data'!$A$1:$H$1,0),0),"Other")</f>
        <v>0</v>
      </c>
      <c r="S3899" s="14">
        <f>IFERROR(VLOOKUP($A3899,'Fielding Data'!$A:$H,MATCH(S$1,'Fielding Data'!$A$1:$H$1,0),0),"Other")</f>
        <v>1</v>
      </c>
      <c r="T3899" s="14">
        <f>IFERROR(VLOOKUP($A3899,'Fielding Data'!$A:$H,MATCH(T$1,'Fielding Data'!$A$1:$H$1,0),0),"Other")</f>
        <v>2</v>
      </c>
      <c r="U3899" s="14">
        <f>SUMIFS('Fielding Data'!E:E,'Fielding Data'!$A:$A,'Hitting Data'!$A3899)</f>
        <v>376</v>
      </c>
      <c r="V3899" s="14">
        <f>SUMIFS('Fielding Data'!F:F,'Fielding Data'!$A:$A,'Hitting Data'!$A3899)</f>
        <v>29</v>
      </c>
      <c r="W3899" s="14">
        <f>SUMIFS('Fielding Data'!G:G,'Fielding Data'!$A:$A,'Hitting Data'!$A3899)</f>
        <v>7</v>
      </c>
      <c r="X3899" s="14">
        <f>SUMIFS('Fielding Data'!H:H,'Fielding Data'!$A:$A,'Hitting Data'!$A3899)</f>
        <v>3</v>
      </c>
    </row>
    <row r="3900" spans="1:24" x14ac:dyDescent="0.25">
      <c r="A3900" s="14" t="str">
        <f t="shared" si="60"/>
        <v>gaudich012013</v>
      </c>
      <c r="B3900" s="19" t="s">
        <v>370</v>
      </c>
      <c r="C3900" s="19">
        <v>2013</v>
      </c>
      <c r="D3900" s="19">
        <v>30</v>
      </c>
      <c r="E3900" s="19">
        <v>25</v>
      </c>
      <c r="F3900" s="19">
        <v>0</v>
      </c>
      <c r="G3900" s="19">
        <v>1</v>
      </c>
      <c r="H3900" s="19">
        <v>0</v>
      </c>
      <c r="I3900" s="19">
        <v>0</v>
      </c>
      <c r="J3900" s="19">
        <v>0</v>
      </c>
      <c r="K3900" s="19">
        <v>1</v>
      </c>
      <c r="L3900" s="19">
        <v>0</v>
      </c>
      <c r="M3900" s="19">
        <v>0</v>
      </c>
      <c r="N3900" s="19">
        <v>2</v>
      </c>
      <c r="O3900" s="19">
        <v>14</v>
      </c>
      <c r="P3900" s="14" t="str">
        <f>IFERROR(VLOOKUP($A3900,'Fielding Data'!$A:$H,MATCH(P$1,'Fielding Data'!$A$1:$H$1,0),0),"Other")</f>
        <v>P</v>
      </c>
      <c r="Q3900" s="14">
        <f>IFERROR(VLOOKUP($A3900,'Fielding Data'!$A:$H,MATCH(Q$1,'Fielding Data'!$A$1:$H$1,0),0),"Other")</f>
        <v>3</v>
      </c>
      <c r="R3900" s="14">
        <f>IFERROR(VLOOKUP($A3900,'Fielding Data'!$A:$H,MATCH(R$1,'Fielding Data'!$A$1:$H$1,0),0),"Other")</f>
        <v>7</v>
      </c>
      <c r="S3900" s="14">
        <f>IFERROR(VLOOKUP($A3900,'Fielding Data'!$A:$H,MATCH(S$1,'Fielding Data'!$A$1:$H$1,0),0),"Other")</f>
        <v>1</v>
      </c>
      <c r="T3900" s="14">
        <f>IFERROR(VLOOKUP($A3900,'Fielding Data'!$A:$H,MATCH(T$1,'Fielding Data'!$A$1:$H$1,0),0),"Other")</f>
        <v>1</v>
      </c>
      <c r="U3900" s="14">
        <f>SUMIFS('Fielding Data'!E:E,'Fielding Data'!$A:$A,'Hitting Data'!$A3900)</f>
        <v>3</v>
      </c>
      <c r="V3900" s="14">
        <f>SUMIFS('Fielding Data'!F:F,'Fielding Data'!$A:$A,'Hitting Data'!$A3900)</f>
        <v>7</v>
      </c>
      <c r="W3900" s="14">
        <f>SUMIFS('Fielding Data'!G:G,'Fielding Data'!$A:$A,'Hitting Data'!$A3900)</f>
        <v>1</v>
      </c>
      <c r="X3900" s="14">
        <f>SUMIFS('Fielding Data'!H:H,'Fielding Data'!$A:$A,'Hitting Data'!$A3900)</f>
        <v>1</v>
      </c>
    </row>
    <row r="3901" spans="1:24" x14ac:dyDescent="0.25">
      <c r="A3901" s="14" t="str">
        <f t="shared" si="60"/>
        <v>gausmke012013</v>
      </c>
      <c r="B3901" s="19" t="s">
        <v>1942</v>
      </c>
      <c r="C3901" s="19">
        <v>2013</v>
      </c>
      <c r="D3901" s="19">
        <v>20</v>
      </c>
      <c r="E3901" s="19">
        <v>1</v>
      </c>
      <c r="F3901" s="19">
        <v>0</v>
      </c>
      <c r="G3901" s="19">
        <v>0</v>
      </c>
      <c r="H3901" s="19">
        <v>0</v>
      </c>
      <c r="I3901" s="19">
        <v>0</v>
      </c>
      <c r="J3901" s="19">
        <v>0</v>
      </c>
      <c r="K3901" s="19">
        <v>0</v>
      </c>
      <c r="L3901" s="19">
        <v>0</v>
      </c>
      <c r="M3901" s="19">
        <v>0</v>
      </c>
      <c r="N3901" s="19">
        <v>0</v>
      </c>
      <c r="O3901" s="19">
        <v>1</v>
      </c>
      <c r="P3901" s="14" t="str">
        <f>IFERROR(VLOOKUP($A3901,'Fielding Data'!$A:$H,MATCH(P$1,'Fielding Data'!$A$1:$H$1,0),0),"Other")</f>
        <v>P</v>
      </c>
      <c r="Q3901" s="14">
        <f>IFERROR(VLOOKUP($A3901,'Fielding Data'!$A:$H,MATCH(Q$1,'Fielding Data'!$A$1:$H$1,0),0),"Other")</f>
        <v>4</v>
      </c>
      <c r="R3901" s="14">
        <f>IFERROR(VLOOKUP($A3901,'Fielding Data'!$A:$H,MATCH(R$1,'Fielding Data'!$A$1:$H$1,0),0),"Other")</f>
        <v>8</v>
      </c>
      <c r="S3901" s="14">
        <f>IFERROR(VLOOKUP($A3901,'Fielding Data'!$A:$H,MATCH(S$1,'Fielding Data'!$A$1:$H$1,0),0),"Other")</f>
        <v>0</v>
      </c>
      <c r="T3901" s="14">
        <f>IFERROR(VLOOKUP($A3901,'Fielding Data'!$A:$H,MATCH(T$1,'Fielding Data'!$A$1:$H$1,0),0),"Other")</f>
        <v>1</v>
      </c>
      <c r="U3901" s="14">
        <f>SUMIFS('Fielding Data'!E:E,'Fielding Data'!$A:$A,'Hitting Data'!$A3901)</f>
        <v>4</v>
      </c>
      <c r="V3901" s="14">
        <f>SUMIFS('Fielding Data'!F:F,'Fielding Data'!$A:$A,'Hitting Data'!$A3901)</f>
        <v>8</v>
      </c>
      <c r="W3901" s="14">
        <f>SUMIFS('Fielding Data'!G:G,'Fielding Data'!$A:$A,'Hitting Data'!$A3901)</f>
        <v>0</v>
      </c>
      <c r="X3901" s="14">
        <f>SUMIFS('Fielding Data'!H:H,'Fielding Data'!$A:$A,'Hitting Data'!$A3901)</f>
        <v>1</v>
      </c>
    </row>
    <row r="3902" spans="1:24" x14ac:dyDescent="0.25">
      <c r="A3902" s="14" t="str">
        <f t="shared" si="60"/>
        <v>gearrco012013</v>
      </c>
      <c r="B3902" s="19" t="s">
        <v>1508</v>
      </c>
      <c r="C3902" s="19">
        <v>2013</v>
      </c>
      <c r="D3902" s="19">
        <v>37</v>
      </c>
      <c r="E3902" s="19">
        <v>0</v>
      </c>
      <c r="F3902" s="19">
        <v>0</v>
      </c>
      <c r="G3902" s="19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14" t="str">
        <f>IFERROR(VLOOKUP($A3902,'Fielding Data'!$A:$H,MATCH(P$1,'Fielding Data'!$A$1:$H$1,0),0),"Other")</f>
        <v>P</v>
      </c>
      <c r="Q3902" s="14">
        <f>IFERROR(VLOOKUP($A3902,'Fielding Data'!$A:$H,MATCH(Q$1,'Fielding Data'!$A$1:$H$1,0),0),"Other")</f>
        <v>0</v>
      </c>
      <c r="R3902" s="14">
        <f>IFERROR(VLOOKUP($A3902,'Fielding Data'!$A:$H,MATCH(R$1,'Fielding Data'!$A$1:$H$1,0),0),"Other")</f>
        <v>5</v>
      </c>
      <c r="S3902" s="14">
        <f>IFERROR(VLOOKUP($A3902,'Fielding Data'!$A:$H,MATCH(S$1,'Fielding Data'!$A$1:$H$1,0),0),"Other")</f>
        <v>0</v>
      </c>
      <c r="T3902" s="14">
        <f>IFERROR(VLOOKUP($A3902,'Fielding Data'!$A:$H,MATCH(T$1,'Fielding Data'!$A$1:$H$1,0),0),"Other")</f>
        <v>1</v>
      </c>
      <c r="U3902" s="14">
        <f>SUMIFS('Fielding Data'!E:E,'Fielding Data'!$A:$A,'Hitting Data'!$A3902)</f>
        <v>0</v>
      </c>
      <c r="V3902" s="14">
        <f>SUMIFS('Fielding Data'!F:F,'Fielding Data'!$A:$A,'Hitting Data'!$A3902)</f>
        <v>5</v>
      </c>
      <c r="W3902" s="14">
        <f>SUMIFS('Fielding Data'!G:G,'Fielding Data'!$A:$A,'Hitting Data'!$A3902)</f>
        <v>0</v>
      </c>
      <c r="X3902" s="14">
        <f>SUMIFS('Fielding Data'!H:H,'Fielding Data'!$A:$A,'Hitting Data'!$A3902)</f>
        <v>1</v>
      </c>
    </row>
    <row r="3903" spans="1:24" x14ac:dyDescent="0.25">
      <c r="A3903" s="14" t="str">
        <f t="shared" si="60"/>
        <v>geedi012013</v>
      </c>
      <c r="B3903" s="19" t="s">
        <v>1283</v>
      </c>
      <c r="C3903" s="19">
        <v>2013</v>
      </c>
      <c r="D3903" s="19">
        <v>32</v>
      </c>
      <c r="E3903" s="19">
        <v>60</v>
      </c>
      <c r="F3903" s="19">
        <v>0</v>
      </c>
      <c r="G3903" s="19">
        <v>8</v>
      </c>
      <c r="H3903" s="19">
        <v>0</v>
      </c>
      <c r="I3903" s="19">
        <v>1</v>
      </c>
      <c r="J3903" s="19">
        <v>0</v>
      </c>
      <c r="K3903" s="19">
        <v>4</v>
      </c>
      <c r="L3903" s="19">
        <v>0</v>
      </c>
      <c r="M3903" s="19">
        <v>0</v>
      </c>
      <c r="N3903" s="19">
        <v>3</v>
      </c>
      <c r="O3903" s="19">
        <v>30</v>
      </c>
      <c r="P3903" s="14" t="str">
        <f>IFERROR(VLOOKUP($A3903,'Fielding Data'!$A:$H,MATCH(P$1,'Fielding Data'!$A$1:$H$1,0),0),"Other")</f>
        <v>P</v>
      </c>
      <c r="Q3903" s="14">
        <f>IFERROR(VLOOKUP($A3903,'Fielding Data'!$A:$H,MATCH(Q$1,'Fielding Data'!$A$1:$H$1,0),0),"Other")</f>
        <v>12</v>
      </c>
      <c r="R3903" s="14">
        <f>IFERROR(VLOOKUP($A3903,'Fielding Data'!$A:$H,MATCH(R$1,'Fielding Data'!$A$1:$H$1,0),0),"Other")</f>
        <v>37</v>
      </c>
      <c r="S3903" s="14">
        <f>IFERROR(VLOOKUP($A3903,'Fielding Data'!$A:$H,MATCH(S$1,'Fielding Data'!$A$1:$H$1,0),0),"Other")</f>
        <v>1</v>
      </c>
      <c r="T3903" s="14">
        <f>IFERROR(VLOOKUP($A3903,'Fielding Data'!$A:$H,MATCH(T$1,'Fielding Data'!$A$1:$H$1,0),0),"Other")</f>
        <v>1</v>
      </c>
      <c r="U3903" s="14">
        <f>SUMIFS('Fielding Data'!E:E,'Fielding Data'!$A:$A,'Hitting Data'!$A3903)</f>
        <v>12</v>
      </c>
      <c r="V3903" s="14">
        <f>SUMIFS('Fielding Data'!F:F,'Fielding Data'!$A:$A,'Hitting Data'!$A3903)</f>
        <v>37</v>
      </c>
      <c r="W3903" s="14">
        <f>SUMIFS('Fielding Data'!G:G,'Fielding Data'!$A:$A,'Hitting Data'!$A3903)</f>
        <v>1</v>
      </c>
      <c r="X3903" s="14">
        <f>SUMIFS('Fielding Data'!H:H,'Fielding Data'!$A:$A,'Hitting Data'!$A3903)</f>
        <v>1</v>
      </c>
    </row>
    <row r="3904" spans="1:24" x14ac:dyDescent="0.25">
      <c r="A3904" s="14" t="str">
        <f t="shared" si="60"/>
        <v>gennesc012013</v>
      </c>
      <c r="B3904" s="19" t="s">
        <v>1943</v>
      </c>
      <c r="C3904" s="19">
        <v>2013</v>
      </c>
      <c r="D3904" s="19">
        <v>69</v>
      </c>
      <c r="E3904" s="19">
        <v>213</v>
      </c>
      <c r="F3904" s="19">
        <v>29</v>
      </c>
      <c r="G3904" s="19">
        <v>69</v>
      </c>
      <c r="H3904" s="19">
        <v>11</v>
      </c>
      <c r="I3904" s="19">
        <v>2</v>
      </c>
      <c r="J3904" s="19">
        <v>6</v>
      </c>
      <c r="K3904" s="19">
        <v>21</v>
      </c>
      <c r="L3904" s="19">
        <v>2</v>
      </c>
      <c r="M3904" s="19">
        <v>1</v>
      </c>
      <c r="N3904" s="19">
        <v>10</v>
      </c>
      <c r="O3904" s="19">
        <v>42</v>
      </c>
      <c r="P3904" s="14" t="str">
        <f>IFERROR(VLOOKUP($A3904,'Fielding Data'!$A:$H,MATCH(P$1,'Fielding Data'!$A$1:$H$1,0),0),"Other")</f>
        <v>2B</v>
      </c>
      <c r="Q3904" s="14">
        <f>IFERROR(VLOOKUP($A3904,'Fielding Data'!$A:$H,MATCH(Q$1,'Fielding Data'!$A$1:$H$1,0),0),"Other")</f>
        <v>113</v>
      </c>
      <c r="R3904" s="14">
        <f>IFERROR(VLOOKUP($A3904,'Fielding Data'!$A:$H,MATCH(R$1,'Fielding Data'!$A$1:$H$1,0),0),"Other")</f>
        <v>146</v>
      </c>
      <c r="S3904" s="14">
        <f>IFERROR(VLOOKUP($A3904,'Fielding Data'!$A:$H,MATCH(S$1,'Fielding Data'!$A$1:$H$1,0),0),"Other")</f>
        <v>5</v>
      </c>
      <c r="T3904" s="14">
        <f>IFERROR(VLOOKUP($A3904,'Fielding Data'!$A:$H,MATCH(T$1,'Fielding Data'!$A$1:$H$1,0),0),"Other")</f>
        <v>39</v>
      </c>
      <c r="U3904" s="14">
        <f>SUMIFS('Fielding Data'!E:E,'Fielding Data'!$A:$A,'Hitting Data'!$A3904)</f>
        <v>113</v>
      </c>
      <c r="V3904" s="14">
        <f>SUMIFS('Fielding Data'!F:F,'Fielding Data'!$A:$A,'Hitting Data'!$A3904)</f>
        <v>146</v>
      </c>
      <c r="W3904" s="14">
        <f>SUMIFS('Fielding Data'!G:G,'Fielding Data'!$A:$A,'Hitting Data'!$A3904)</f>
        <v>5</v>
      </c>
      <c r="X3904" s="14">
        <f>SUMIFS('Fielding Data'!H:H,'Fielding Data'!$A:$A,'Hitting Data'!$A3904)</f>
        <v>39</v>
      </c>
    </row>
    <row r="3905" spans="1:24" x14ac:dyDescent="0.25">
      <c r="A3905" s="14" t="str">
        <f t="shared" si="60"/>
        <v>gentrcr012013</v>
      </c>
      <c r="B3905" s="19" t="s">
        <v>1092</v>
      </c>
      <c r="C3905" s="19">
        <v>2013</v>
      </c>
      <c r="D3905" s="19">
        <v>106</v>
      </c>
      <c r="E3905" s="19">
        <v>246</v>
      </c>
      <c r="F3905" s="19">
        <v>39</v>
      </c>
      <c r="G3905" s="19">
        <v>69</v>
      </c>
      <c r="H3905" s="19">
        <v>12</v>
      </c>
      <c r="I3905" s="19">
        <v>4</v>
      </c>
      <c r="J3905" s="19">
        <v>2</v>
      </c>
      <c r="K3905" s="19">
        <v>22</v>
      </c>
      <c r="L3905" s="19">
        <v>24</v>
      </c>
      <c r="M3905" s="19">
        <v>3</v>
      </c>
      <c r="N3905" s="19">
        <v>29</v>
      </c>
      <c r="O3905" s="19">
        <v>46</v>
      </c>
      <c r="P3905" s="14" t="str">
        <f>IFERROR(VLOOKUP($A3905,'Fielding Data'!$A:$H,MATCH(P$1,'Fielding Data'!$A$1:$H$1,0),0),"Other")</f>
        <v>CF</v>
      </c>
      <c r="Q3905" s="14">
        <f>IFERROR(VLOOKUP($A3905,'Fielding Data'!$A:$H,MATCH(Q$1,'Fielding Data'!$A$1:$H$1,0),0),"Other")</f>
        <v>0</v>
      </c>
      <c r="R3905" s="14">
        <f>IFERROR(VLOOKUP($A3905,'Fielding Data'!$A:$H,MATCH(R$1,'Fielding Data'!$A$1:$H$1,0),0),"Other")</f>
        <v>0</v>
      </c>
      <c r="S3905" s="14">
        <f>IFERROR(VLOOKUP($A3905,'Fielding Data'!$A:$H,MATCH(S$1,'Fielding Data'!$A$1:$H$1,0),0),"Other")</f>
        <v>0</v>
      </c>
      <c r="T3905" s="14">
        <f>IFERROR(VLOOKUP($A3905,'Fielding Data'!$A:$H,MATCH(T$1,'Fielding Data'!$A$1:$H$1,0),0),"Other")</f>
        <v>0</v>
      </c>
      <c r="U3905" s="14">
        <f>SUMIFS('Fielding Data'!E:E,'Fielding Data'!$A:$A,'Hitting Data'!$A3905)</f>
        <v>183</v>
      </c>
      <c r="V3905" s="14">
        <f>SUMIFS('Fielding Data'!F:F,'Fielding Data'!$A:$A,'Hitting Data'!$A3905)</f>
        <v>7</v>
      </c>
      <c r="W3905" s="14">
        <f>SUMIFS('Fielding Data'!G:G,'Fielding Data'!$A:$A,'Hitting Data'!$A3905)</f>
        <v>2</v>
      </c>
      <c r="X3905" s="14">
        <f>SUMIFS('Fielding Data'!H:H,'Fielding Data'!$A:$A,'Hitting Data'!$A3905)</f>
        <v>1</v>
      </c>
    </row>
    <row r="3906" spans="1:24" x14ac:dyDescent="0.25">
      <c r="A3906" s="14" t="str">
        <f t="shared" si="60"/>
        <v>germaju012013</v>
      </c>
      <c r="B3906" s="19" t="s">
        <v>446</v>
      </c>
      <c r="C3906" s="19">
        <v>2013</v>
      </c>
      <c r="D3906" s="19">
        <v>1</v>
      </c>
      <c r="E3906" s="19">
        <v>0</v>
      </c>
      <c r="F3906" s="19">
        <v>0</v>
      </c>
      <c r="G3906" s="19">
        <v>0</v>
      </c>
      <c r="H3906" s="19">
        <v>0</v>
      </c>
      <c r="I3906" s="19">
        <v>0</v>
      </c>
      <c r="J3906" s="19">
        <v>0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4" t="str">
        <f>IFERROR(VLOOKUP($A3906,'Fielding Data'!$A:$H,MATCH(P$1,'Fielding Data'!$A$1:$H$1,0),0),"Other")</f>
        <v>P</v>
      </c>
      <c r="Q3906" s="14">
        <f>IFERROR(VLOOKUP($A3906,'Fielding Data'!$A:$H,MATCH(Q$1,'Fielding Data'!$A$1:$H$1,0),0),"Other")</f>
        <v>0</v>
      </c>
      <c r="R3906" s="14">
        <f>IFERROR(VLOOKUP($A3906,'Fielding Data'!$A:$H,MATCH(R$1,'Fielding Data'!$A$1:$H$1,0),0),"Other")</f>
        <v>0</v>
      </c>
      <c r="S3906" s="14">
        <f>IFERROR(VLOOKUP($A3906,'Fielding Data'!$A:$H,MATCH(S$1,'Fielding Data'!$A$1:$H$1,0),0),"Other")</f>
        <v>0</v>
      </c>
      <c r="T3906" s="14">
        <f>IFERROR(VLOOKUP($A3906,'Fielding Data'!$A:$H,MATCH(T$1,'Fielding Data'!$A$1:$H$1,0),0),"Other")</f>
        <v>0</v>
      </c>
      <c r="U3906" s="14">
        <f>SUMIFS('Fielding Data'!E:E,'Fielding Data'!$A:$A,'Hitting Data'!$A3906)</f>
        <v>0</v>
      </c>
      <c r="V3906" s="14">
        <f>SUMIFS('Fielding Data'!F:F,'Fielding Data'!$A:$A,'Hitting Data'!$A3906)</f>
        <v>0</v>
      </c>
      <c r="W3906" s="14">
        <f>SUMIFS('Fielding Data'!G:G,'Fielding Data'!$A:$A,'Hitting Data'!$A3906)</f>
        <v>0</v>
      </c>
      <c r="X3906" s="14">
        <f>SUMIFS('Fielding Data'!H:H,'Fielding Data'!$A:$A,'Hitting Data'!$A3906)</f>
        <v>0</v>
      </c>
    </row>
    <row r="3907" spans="1:24" x14ac:dyDescent="0.25">
      <c r="A3907" s="14" t="str">
        <f t="shared" ref="A3907:A3970" si="61">B3907&amp;C3907</f>
        <v>germego012013</v>
      </c>
      <c r="B3907" s="19" t="s">
        <v>1944</v>
      </c>
      <c r="C3907" s="19">
        <v>2013</v>
      </c>
      <c r="D3907" s="19">
        <v>29</v>
      </c>
      <c r="E3907" s="19">
        <v>1</v>
      </c>
      <c r="F3907" s="19">
        <v>0</v>
      </c>
      <c r="G3907" s="19">
        <v>0</v>
      </c>
      <c r="H3907" s="19">
        <v>0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1</v>
      </c>
      <c r="P3907" s="14" t="str">
        <f>IFERROR(VLOOKUP($A3907,'Fielding Data'!$A:$H,MATCH(P$1,'Fielding Data'!$A$1:$H$1,0),0),"Other")</f>
        <v>P</v>
      </c>
      <c r="Q3907" s="14">
        <f>IFERROR(VLOOKUP($A3907,'Fielding Data'!$A:$H,MATCH(Q$1,'Fielding Data'!$A$1:$H$1,0),0),"Other")</f>
        <v>5</v>
      </c>
      <c r="R3907" s="14">
        <f>IFERROR(VLOOKUP($A3907,'Fielding Data'!$A:$H,MATCH(R$1,'Fielding Data'!$A$1:$H$1,0),0),"Other")</f>
        <v>1</v>
      </c>
      <c r="S3907" s="14">
        <f>IFERROR(VLOOKUP($A3907,'Fielding Data'!$A:$H,MATCH(S$1,'Fielding Data'!$A$1:$H$1,0),0),"Other")</f>
        <v>0</v>
      </c>
      <c r="T3907" s="14">
        <f>IFERROR(VLOOKUP($A3907,'Fielding Data'!$A:$H,MATCH(T$1,'Fielding Data'!$A$1:$H$1,0),0),"Other")</f>
        <v>0</v>
      </c>
      <c r="U3907" s="14">
        <f>SUMIFS('Fielding Data'!E:E,'Fielding Data'!$A:$A,'Hitting Data'!$A3907)</f>
        <v>5</v>
      </c>
      <c r="V3907" s="14">
        <f>SUMIFS('Fielding Data'!F:F,'Fielding Data'!$A:$A,'Hitting Data'!$A3907)</f>
        <v>1</v>
      </c>
      <c r="W3907" s="14">
        <f>SUMIFS('Fielding Data'!G:G,'Fielding Data'!$A:$A,'Hitting Data'!$A3907)</f>
        <v>0</v>
      </c>
      <c r="X3907" s="14">
        <f>SUMIFS('Fielding Data'!H:H,'Fielding Data'!$A:$A,'Hitting Data'!$A3907)</f>
        <v>0</v>
      </c>
    </row>
    <row r="3908" spans="1:24" x14ac:dyDescent="0.25">
      <c r="A3908" s="14" t="str">
        <f t="shared" si="61"/>
        <v>getzch012013</v>
      </c>
      <c r="B3908" s="19" t="s">
        <v>925</v>
      </c>
      <c r="C3908" s="19">
        <v>2013</v>
      </c>
      <c r="D3908" s="19">
        <v>78</v>
      </c>
      <c r="E3908" s="19">
        <v>209</v>
      </c>
      <c r="F3908" s="19">
        <v>29</v>
      </c>
      <c r="G3908" s="19">
        <v>46</v>
      </c>
      <c r="H3908" s="19">
        <v>6</v>
      </c>
      <c r="I3908" s="19">
        <v>1</v>
      </c>
      <c r="J3908" s="19">
        <v>1</v>
      </c>
      <c r="K3908" s="19">
        <v>18</v>
      </c>
      <c r="L3908" s="19">
        <v>16</v>
      </c>
      <c r="M3908" s="19">
        <v>3</v>
      </c>
      <c r="N3908" s="19">
        <v>20</v>
      </c>
      <c r="O3908" s="19">
        <v>24</v>
      </c>
      <c r="P3908" s="14" t="str">
        <f>IFERROR(VLOOKUP($A3908,'Fielding Data'!$A:$H,MATCH(P$1,'Fielding Data'!$A$1:$H$1,0),0),"Other")</f>
        <v>2B</v>
      </c>
      <c r="Q3908" s="14">
        <f>IFERROR(VLOOKUP($A3908,'Fielding Data'!$A:$H,MATCH(Q$1,'Fielding Data'!$A$1:$H$1,0),0),"Other")</f>
        <v>106</v>
      </c>
      <c r="R3908" s="14">
        <f>IFERROR(VLOOKUP($A3908,'Fielding Data'!$A:$H,MATCH(R$1,'Fielding Data'!$A$1:$H$1,0),0),"Other")</f>
        <v>181</v>
      </c>
      <c r="S3908" s="14">
        <f>IFERROR(VLOOKUP($A3908,'Fielding Data'!$A:$H,MATCH(S$1,'Fielding Data'!$A$1:$H$1,0),0),"Other")</f>
        <v>4</v>
      </c>
      <c r="T3908" s="14">
        <f>IFERROR(VLOOKUP($A3908,'Fielding Data'!$A:$H,MATCH(T$1,'Fielding Data'!$A$1:$H$1,0),0),"Other")</f>
        <v>39</v>
      </c>
      <c r="U3908" s="14">
        <f>SUMIFS('Fielding Data'!E:E,'Fielding Data'!$A:$A,'Hitting Data'!$A3908)</f>
        <v>106</v>
      </c>
      <c r="V3908" s="14">
        <f>SUMIFS('Fielding Data'!F:F,'Fielding Data'!$A:$A,'Hitting Data'!$A3908)</f>
        <v>181</v>
      </c>
      <c r="W3908" s="14">
        <f>SUMIFS('Fielding Data'!G:G,'Fielding Data'!$A:$A,'Hitting Data'!$A3908)</f>
        <v>4</v>
      </c>
      <c r="X3908" s="14">
        <f>SUMIFS('Fielding Data'!H:H,'Fielding Data'!$A:$A,'Hitting Data'!$A3908)</f>
        <v>39</v>
      </c>
    </row>
    <row r="3909" spans="1:24" x14ac:dyDescent="0.25">
      <c r="A3909" s="14" t="str">
        <f t="shared" si="61"/>
        <v>giambja012013</v>
      </c>
      <c r="B3909" s="19" t="s">
        <v>101</v>
      </c>
      <c r="C3909" s="19">
        <v>2013</v>
      </c>
      <c r="D3909" s="19">
        <v>71</v>
      </c>
      <c r="E3909" s="19">
        <v>186</v>
      </c>
      <c r="F3909" s="19">
        <v>21</v>
      </c>
      <c r="G3909" s="19">
        <v>34</v>
      </c>
      <c r="H3909" s="19">
        <v>8</v>
      </c>
      <c r="I3909" s="19">
        <v>0</v>
      </c>
      <c r="J3909" s="19">
        <v>9</v>
      </c>
      <c r="K3909" s="19">
        <v>31</v>
      </c>
      <c r="L3909" s="19">
        <v>0</v>
      </c>
      <c r="M3909" s="19">
        <v>1</v>
      </c>
      <c r="N3909" s="19">
        <v>23</v>
      </c>
      <c r="O3909" s="19">
        <v>56</v>
      </c>
      <c r="P3909" s="14" t="str">
        <f>IFERROR(VLOOKUP($A3909,'Fielding Data'!$A:$H,MATCH(P$1,'Fielding Data'!$A$1:$H$1,0),0),"Other")</f>
        <v>Other</v>
      </c>
      <c r="Q3909" s="14" t="str">
        <f>IFERROR(VLOOKUP($A3909,'Fielding Data'!$A:$H,MATCH(Q$1,'Fielding Data'!$A$1:$H$1,0),0),"Other")</f>
        <v>Other</v>
      </c>
      <c r="R3909" s="14" t="str">
        <f>IFERROR(VLOOKUP($A3909,'Fielding Data'!$A:$H,MATCH(R$1,'Fielding Data'!$A$1:$H$1,0),0),"Other")</f>
        <v>Other</v>
      </c>
      <c r="S3909" s="14" t="str">
        <f>IFERROR(VLOOKUP($A3909,'Fielding Data'!$A:$H,MATCH(S$1,'Fielding Data'!$A$1:$H$1,0),0),"Other")</f>
        <v>Other</v>
      </c>
      <c r="T3909" s="14" t="str">
        <f>IFERROR(VLOOKUP($A3909,'Fielding Data'!$A:$H,MATCH(T$1,'Fielding Data'!$A$1:$H$1,0),0),"Other")</f>
        <v>Other</v>
      </c>
      <c r="U3909" s="14">
        <f>SUMIFS('Fielding Data'!E:E,'Fielding Data'!$A:$A,'Hitting Data'!$A3909)</f>
        <v>0</v>
      </c>
      <c r="V3909" s="14">
        <f>SUMIFS('Fielding Data'!F:F,'Fielding Data'!$A:$A,'Hitting Data'!$A3909)</f>
        <v>0</v>
      </c>
      <c r="W3909" s="14">
        <f>SUMIFS('Fielding Data'!G:G,'Fielding Data'!$A:$A,'Hitting Data'!$A3909)</f>
        <v>0</v>
      </c>
      <c r="X3909" s="14">
        <f>SUMIFS('Fielding Data'!H:H,'Fielding Data'!$A:$A,'Hitting Data'!$A3909)</f>
        <v>0</v>
      </c>
    </row>
    <row r="3910" spans="1:24" x14ac:dyDescent="0.25">
      <c r="A3910" s="14" t="str">
        <f t="shared" si="61"/>
        <v>giavojo012013</v>
      </c>
      <c r="B3910" s="19" t="s">
        <v>1509</v>
      </c>
      <c r="C3910" s="19">
        <v>2013</v>
      </c>
      <c r="D3910" s="19">
        <v>14</v>
      </c>
      <c r="E3910" s="19">
        <v>41</v>
      </c>
      <c r="F3910" s="19">
        <v>4</v>
      </c>
      <c r="G3910" s="19">
        <v>9</v>
      </c>
      <c r="H3910" s="19">
        <v>3</v>
      </c>
      <c r="I3910" s="19">
        <v>0</v>
      </c>
      <c r="J3910" s="19">
        <v>0</v>
      </c>
      <c r="K3910" s="19">
        <v>4</v>
      </c>
      <c r="L3910" s="19">
        <v>0</v>
      </c>
      <c r="M3910" s="19">
        <v>0</v>
      </c>
      <c r="N3910" s="19">
        <v>5</v>
      </c>
      <c r="O3910" s="19">
        <v>4</v>
      </c>
      <c r="P3910" s="14" t="str">
        <f>IFERROR(VLOOKUP($A3910,'Fielding Data'!$A:$H,MATCH(P$1,'Fielding Data'!$A$1:$H$1,0),0),"Other")</f>
        <v>2B</v>
      </c>
      <c r="Q3910" s="14">
        <f>IFERROR(VLOOKUP($A3910,'Fielding Data'!$A:$H,MATCH(Q$1,'Fielding Data'!$A$1:$H$1,0),0),"Other")</f>
        <v>20</v>
      </c>
      <c r="R3910" s="14">
        <f>IFERROR(VLOOKUP($A3910,'Fielding Data'!$A:$H,MATCH(R$1,'Fielding Data'!$A$1:$H$1,0),0),"Other")</f>
        <v>37</v>
      </c>
      <c r="S3910" s="14">
        <f>IFERROR(VLOOKUP($A3910,'Fielding Data'!$A:$H,MATCH(S$1,'Fielding Data'!$A$1:$H$1,0),0),"Other")</f>
        <v>0</v>
      </c>
      <c r="T3910" s="14">
        <f>IFERROR(VLOOKUP($A3910,'Fielding Data'!$A:$H,MATCH(T$1,'Fielding Data'!$A$1:$H$1,0),0),"Other")</f>
        <v>9</v>
      </c>
      <c r="U3910" s="14">
        <f>SUMIFS('Fielding Data'!E:E,'Fielding Data'!$A:$A,'Hitting Data'!$A3910)</f>
        <v>20</v>
      </c>
      <c r="V3910" s="14">
        <f>SUMIFS('Fielding Data'!F:F,'Fielding Data'!$A:$A,'Hitting Data'!$A3910)</f>
        <v>37</v>
      </c>
      <c r="W3910" s="14">
        <f>SUMIFS('Fielding Data'!G:G,'Fielding Data'!$A:$A,'Hitting Data'!$A3910)</f>
        <v>0</v>
      </c>
      <c r="X3910" s="14">
        <f>SUMIFS('Fielding Data'!H:H,'Fielding Data'!$A:$A,'Hitting Data'!$A3910)</f>
        <v>9</v>
      </c>
    </row>
    <row r="3911" spans="1:24" x14ac:dyDescent="0.25">
      <c r="A3911" s="14" t="str">
        <f t="shared" si="61"/>
        <v>gibsoky012013</v>
      </c>
      <c r="B3911" s="19" t="s">
        <v>1945</v>
      </c>
      <c r="C3911" s="19">
        <v>2013</v>
      </c>
      <c r="D3911" s="19">
        <v>10</v>
      </c>
      <c r="E3911" s="19">
        <v>0</v>
      </c>
      <c r="F3911" s="19">
        <v>0</v>
      </c>
      <c r="G3911" s="19">
        <v>0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4" t="str">
        <f>IFERROR(VLOOKUP($A3911,'Fielding Data'!$A:$H,MATCH(P$1,'Fielding Data'!$A$1:$H$1,0),0),"Other")</f>
        <v>P</v>
      </c>
      <c r="Q3911" s="14">
        <f>IFERROR(VLOOKUP($A3911,'Fielding Data'!$A:$H,MATCH(Q$1,'Fielding Data'!$A$1:$H$1,0),0),"Other")</f>
        <v>1</v>
      </c>
      <c r="R3911" s="14">
        <f>IFERROR(VLOOKUP($A3911,'Fielding Data'!$A:$H,MATCH(R$1,'Fielding Data'!$A$1:$H$1,0),0),"Other")</f>
        <v>4</v>
      </c>
      <c r="S3911" s="14">
        <f>IFERROR(VLOOKUP($A3911,'Fielding Data'!$A:$H,MATCH(S$1,'Fielding Data'!$A$1:$H$1,0),0),"Other")</f>
        <v>0</v>
      </c>
      <c r="T3911" s="14">
        <f>IFERROR(VLOOKUP($A3911,'Fielding Data'!$A:$H,MATCH(T$1,'Fielding Data'!$A$1:$H$1,0),0),"Other")</f>
        <v>1</v>
      </c>
      <c r="U3911" s="14">
        <f>SUMIFS('Fielding Data'!E:E,'Fielding Data'!$A:$A,'Hitting Data'!$A3911)</f>
        <v>1</v>
      </c>
      <c r="V3911" s="14">
        <f>SUMIFS('Fielding Data'!F:F,'Fielding Data'!$A:$A,'Hitting Data'!$A3911)</f>
        <v>4</v>
      </c>
      <c r="W3911" s="14">
        <f>SUMIFS('Fielding Data'!G:G,'Fielding Data'!$A:$A,'Hitting Data'!$A3911)</f>
        <v>0</v>
      </c>
      <c r="X3911" s="14">
        <f>SUMIFS('Fielding Data'!H:H,'Fielding Data'!$A:$A,'Hitting Data'!$A3911)</f>
        <v>1</v>
      </c>
    </row>
    <row r="3912" spans="1:24" x14ac:dyDescent="0.25">
      <c r="A3912" s="14" t="str">
        <f t="shared" si="61"/>
        <v>gillaco012013</v>
      </c>
      <c r="B3912" s="19" t="s">
        <v>926</v>
      </c>
      <c r="C3912" s="19">
        <v>2013</v>
      </c>
      <c r="D3912" s="19">
        <v>134</v>
      </c>
      <c r="E3912" s="19">
        <v>408</v>
      </c>
      <c r="F3912" s="19">
        <v>46</v>
      </c>
      <c r="G3912" s="19">
        <v>100</v>
      </c>
      <c r="H3912" s="19">
        <v>14</v>
      </c>
      <c r="I3912" s="19">
        <v>3</v>
      </c>
      <c r="J3912" s="19">
        <v>13</v>
      </c>
      <c r="K3912" s="19">
        <v>40</v>
      </c>
      <c r="L3912" s="19">
        <v>0</v>
      </c>
      <c r="M3912" s="19">
        <v>1</v>
      </c>
      <c r="N3912" s="19">
        <v>37</v>
      </c>
      <c r="O3912" s="19">
        <v>79</v>
      </c>
      <c r="P3912" s="14" t="str">
        <f>IFERROR(VLOOKUP($A3912,'Fielding Data'!$A:$H,MATCH(P$1,'Fielding Data'!$A$1:$H$1,0),0),"Other")</f>
        <v>1B</v>
      </c>
      <c r="Q3912" s="14">
        <f>IFERROR(VLOOKUP($A3912,'Fielding Data'!$A:$H,MATCH(Q$1,'Fielding Data'!$A$1:$H$1,0),0),"Other")</f>
        <v>45</v>
      </c>
      <c r="R3912" s="14">
        <f>IFERROR(VLOOKUP($A3912,'Fielding Data'!$A:$H,MATCH(R$1,'Fielding Data'!$A$1:$H$1,0),0),"Other")</f>
        <v>6</v>
      </c>
      <c r="S3912" s="14">
        <f>IFERROR(VLOOKUP($A3912,'Fielding Data'!$A:$H,MATCH(S$1,'Fielding Data'!$A$1:$H$1,0),0),"Other")</f>
        <v>1</v>
      </c>
      <c r="T3912" s="14">
        <f>IFERROR(VLOOKUP($A3912,'Fielding Data'!$A:$H,MATCH(T$1,'Fielding Data'!$A$1:$H$1,0),0),"Other")</f>
        <v>3</v>
      </c>
      <c r="U3912" s="14">
        <f>SUMIFS('Fielding Data'!E:E,'Fielding Data'!$A:$A,'Hitting Data'!$A3912)</f>
        <v>109</v>
      </c>
      <c r="V3912" s="14">
        <f>SUMIFS('Fielding Data'!F:F,'Fielding Data'!$A:$A,'Hitting Data'!$A3912)</f>
        <v>206</v>
      </c>
      <c r="W3912" s="14">
        <f>SUMIFS('Fielding Data'!G:G,'Fielding Data'!$A:$A,'Hitting Data'!$A3912)</f>
        <v>17</v>
      </c>
      <c r="X3912" s="14">
        <f>SUMIFS('Fielding Data'!H:H,'Fielding Data'!$A:$A,'Hitting Data'!$A3912)</f>
        <v>19</v>
      </c>
    </row>
    <row r="3913" spans="1:24" x14ac:dyDescent="0.25">
      <c r="A3913" s="14" t="str">
        <f t="shared" si="61"/>
        <v>gimench012013</v>
      </c>
      <c r="B3913" s="19" t="s">
        <v>1094</v>
      </c>
      <c r="C3913" s="19">
        <v>2013</v>
      </c>
      <c r="D3913" s="19">
        <v>4</v>
      </c>
      <c r="E3913" s="19">
        <v>3</v>
      </c>
      <c r="F3913" s="19">
        <v>0</v>
      </c>
      <c r="G3913" s="19">
        <v>1</v>
      </c>
      <c r="H3913" s="19">
        <v>1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1</v>
      </c>
      <c r="O3913" s="19">
        <v>1</v>
      </c>
      <c r="P3913" s="14" t="str">
        <f>IFERROR(VLOOKUP($A3913,'Fielding Data'!$A:$H,MATCH(P$1,'Fielding Data'!$A$1:$H$1,0),0),"Other")</f>
        <v>1B</v>
      </c>
      <c r="Q3913" s="14">
        <f>IFERROR(VLOOKUP($A3913,'Fielding Data'!$A:$H,MATCH(Q$1,'Fielding Data'!$A$1:$H$1,0),0),"Other")</f>
        <v>3</v>
      </c>
      <c r="R3913" s="14">
        <f>IFERROR(VLOOKUP($A3913,'Fielding Data'!$A:$H,MATCH(R$1,'Fielding Data'!$A$1:$H$1,0),0),"Other")</f>
        <v>0</v>
      </c>
      <c r="S3913" s="14">
        <f>IFERROR(VLOOKUP($A3913,'Fielding Data'!$A:$H,MATCH(S$1,'Fielding Data'!$A$1:$H$1,0),0),"Other")</f>
        <v>0</v>
      </c>
      <c r="T3913" s="14">
        <f>IFERROR(VLOOKUP($A3913,'Fielding Data'!$A:$H,MATCH(T$1,'Fielding Data'!$A$1:$H$1,0),0),"Other")</f>
        <v>0</v>
      </c>
      <c r="U3913" s="14">
        <f>SUMIFS('Fielding Data'!E:E,'Fielding Data'!$A:$A,'Hitting Data'!$A3913)</f>
        <v>4</v>
      </c>
      <c r="V3913" s="14">
        <f>SUMIFS('Fielding Data'!F:F,'Fielding Data'!$A:$A,'Hitting Data'!$A3913)</f>
        <v>1</v>
      </c>
      <c r="W3913" s="14">
        <f>SUMIFS('Fielding Data'!G:G,'Fielding Data'!$A:$A,'Hitting Data'!$A3913)</f>
        <v>0</v>
      </c>
      <c r="X3913" s="14">
        <f>SUMIFS('Fielding Data'!H:H,'Fielding Data'!$A:$A,'Hitting Data'!$A3913)</f>
        <v>0</v>
      </c>
    </row>
    <row r="3914" spans="1:24" x14ac:dyDescent="0.25">
      <c r="A3914" s="14" t="str">
        <f t="shared" si="61"/>
        <v>gimenhe012013</v>
      </c>
      <c r="B3914" s="19" t="s">
        <v>648</v>
      </c>
      <c r="C3914" s="19">
        <v>2013</v>
      </c>
      <c r="D3914" s="19">
        <v>26</v>
      </c>
      <c r="E3914" s="19">
        <v>68</v>
      </c>
      <c r="F3914" s="19">
        <v>8</v>
      </c>
      <c r="G3914" s="19">
        <v>13</v>
      </c>
      <c r="H3914" s="19">
        <v>4</v>
      </c>
      <c r="I3914" s="19">
        <v>0</v>
      </c>
      <c r="J3914" s="19">
        <v>2</v>
      </c>
      <c r="K3914" s="19">
        <v>10</v>
      </c>
      <c r="L3914" s="19">
        <v>0</v>
      </c>
      <c r="M3914" s="19">
        <v>0</v>
      </c>
      <c r="N3914" s="19">
        <v>7</v>
      </c>
      <c r="O3914" s="19">
        <v>22</v>
      </c>
      <c r="P3914" s="14" t="str">
        <f>IFERROR(VLOOKUP($A3914,'Fielding Data'!$A:$H,MATCH(P$1,'Fielding Data'!$A$1:$H$1,0),0),"Other")</f>
        <v>C</v>
      </c>
      <c r="Q3914" s="14">
        <f>IFERROR(VLOOKUP($A3914,'Fielding Data'!$A:$H,MATCH(Q$1,'Fielding Data'!$A$1:$H$1,0),0),"Other")</f>
        <v>146</v>
      </c>
      <c r="R3914" s="14">
        <f>IFERROR(VLOOKUP($A3914,'Fielding Data'!$A:$H,MATCH(R$1,'Fielding Data'!$A$1:$H$1,0),0),"Other")</f>
        <v>12</v>
      </c>
      <c r="S3914" s="14">
        <f>IFERROR(VLOOKUP($A3914,'Fielding Data'!$A:$H,MATCH(S$1,'Fielding Data'!$A$1:$H$1,0),0),"Other")</f>
        <v>2</v>
      </c>
      <c r="T3914" s="14">
        <f>IFERROR(VLOOKUP($A3914,'Fielding Data'!$A:$H,MATCH(T$1,'Fielding Data'!$A$1:$H$1,0),0),"Other")</f>
        <v>3</v>
      </c>
      <c r="U3914" s="14">
        <f>SUMIFS('Fielding Data'!E:E,'Fielding Data'!$A:$A,'Hitting Data'!$A3914)</f>
        <v>146</v>
      </c>
      <c r="V3914" s="14">
        <f>SUMIFS('Fielding Data'!F:F,'Fielding Data'!$A:$A,'Hitting Data'!$A3914)</f>
        <v>12</v>
      </c>
      <c r="W3914" s="14">
        <f>SUMIFS('Fielding Data'!G:G,'Fielding Data'!$A:$A,'Hitting Data'!$A3914)</f>
        <v>2</v>
      </c>
      <c r="X3914" s="14">
        <f>SUMIFS('Fielding Data'!H:H,'Fielding Data'!$A:$A,'Hitting Data'!$A3914)</f>
        <v>3</v>
      </c>
    </row>
    <row r="3915" spans="1:24" x14ac:dyDescent="0.25">
      <c r="A3915" s="14" t="str">
        <f t="shared" si="61"/>
        <v>gindlca012013</v>
      </c>
      <c r="B3915" s="19" t="s">
        <v>1946</v>
      </c>
      <c r="C3915" s="19">
        <v>2013</v>
      </c>
      <c r="D3915" s="19">
        <v>57</v>
      </c>
      <c r="E3915" s="19">
        <v>132</v>
      </c>
      <c r="F3915" s="19">
        <v>17</v>
      </c>
      <c r="G3915" s="19">
        <v>32</v>
      </c>
      <c r="H3915" s="19">
        <v>7</v>
      </c>
      <c r="I3915" s="19">
        <v>2</v>
      </c>
      <c r="J3915" s="19">
        <v>5</v>
      </c>
      <c r="K3915" s="19">
        <v>14</v>
      </c>
      <c r="L3915" s="19">
        <v>2</v>
      </c>
      <c r="M3915" s="19">
        <v>1</v>
      </c>
      <c r="N3915" s="19">
        <v>20</v>
      </c>
      <c r="O3915" s="19">
        <v>25</v>
      </c>
      <c r="P3915" s="14" t="str">
        <f>IFERROR(VLOOKUP($A3915,'Fielding Data'!$A:$H,MATCH(P$1,'Fielding Data'!$A$1:$H$1,0),0),"Other")</f>
        <v>LF</v>
      </c>
      <c r="Q3915" s="14">
        <f>IFERROR(VLOOKUP($A3915,'Fielding Data'!$A:$H,MATCH(Q$1,'Fielding Data'!$A$1:$H$1,0),0),"Other")</f>
        <v>0</v>
      </c>
      <c r="R3915" s="14">
        <f>IFERROR(VLOOKUP($A3915,'Fielding Data'!$A:$H,MATCH(R$1,'Fielding Data'!$A$1:$H$1,0),0),"Other")</f>
        <v>0</v>
      </c>
      <c r="S3915" s="14">
        <f>IFERROR(VLOOKUP($A3915,'Fielding Data'!$A:$H,MATCH(S$1,'Fielding Data'!$A$1:$H$1,0),0),"Other")</f>
        <v>0</v>
      </c>
      <c r="T3915" s="14">
        <f>IFERROR(VLOOKUP($A3915,'Fielding Data'!$A:$H,MATCH(T$1,'Fielding Data'!$A$1:$H$1,0),0),"Other")</f>
        <v>0</v>
      </c>
      <c r="U3915" s="14">
        <f>SUMIFS('Fielding Data'!E:E,'Fielding Data'!$A:$A,'Hitting Data'!$A3915)</f>
        <v>49</v>
      </c>
      <c r="V3915" s="14">
        <f>SUMIFS('Fielding Data'!F:F,'Fielding Data'!$A:$A,'Hitting Data'!$A3915)</f>
        <v>2</v>
      </c>
      <c r="W3915" s="14">
        <f>SUMIFS('Fielding Data'!G:G,'Fielding Data'!$A:$A,'Hitting Data'!$A3915)</f>
        <v>2</v>
      </c>
      <c r="X3915" s="14">
        <f>SUMIFS('Fielding Data'!H:H,'Fielding Data'!$A:$A,'Hitting Data'!$A3915)</f>
        <v>0</v>
      </c>
    </row>
    <row r="3916" spans="1:24" x14ac:dyDescent="0.25">
      <c r="A3916" s="14" t="str">
        <f t="shared" si="61"/>
        <v>goinsry012013</v>
      </c>
      <c r="B3916" s="19" t="s">
        <v>1947</v>
      </c>
      <c r="C3916" s="19">
        <v>2013</v>
      </c>
      <c r="D3916" s="19">
        <v>34</v>
      </c>
      <c r="E3916" s="19">
        <v>119</v>
      </c>
      <c r="F3916" s="19">
        <v>11</v>
      </c>
      <c r="G3916" s="19">
        <v>30</v>
      </c>
      <c r="H3916" s="19">
        <v>5</v>
      </c>
      <c r="I3916" s="19">
        <v>0</v>
      </c>
      <c r="J3916" s="19">
        <v>2</v>
      </c>
      <c r="K3916" s="19">
        <v>8</v>
      </c>
      <c r="L3916" s="19">
        <v>0</v>
      </c>
      <c r="M3916" s="19">
        <v>0</v>
      </c>
      <c r="N3916" s="19">
        <v>2</v>
      </c>
      <c r="O3916" s="19">
        <v>28</v>
      </c>
      <c r="P3916" s="14" t="str">
        <f>IFERROR(VLOOKUP($A3916,'Fielding Data'!$A:$H,MATCH(P$1,'Fielding Data'!$A$1:$H$1,0),0),"Other")</f>
        <v>2B</v>
      </c>
      <c r="Q3916" s="14">
        <f>IFERROR(VLOOKUP($A3916,'Fielding Data'!$A:$H,MATCH(Q$1,'Fielding Data'!$A$1:$H$1,0),0),"Other")</f>
        <v>53</v>
      </c>
      <c r="R3916" s="14">
        <f>IFERROR(VLOOKUP($A3916,'Fielding Data'!$A:$H,MATCH(R$1,'Fielding Data'!$A$1:$H$1,0),0),"Other")</f>
        <v>94</v>
      </c>
      <c r="S3916" s="14">
        <f>IFERROR(VLOOKUP($A3916,'Fielding Data'!$A:$H,MATCH(S$1,'Fielding Data'!$A$1:$H$1,0),0),"Other")</f>
        <v>1</v>
      </c>
      <c r="T3916" s="14">
        <f>IFERROR(VLOOKUP($A3916,'Fielding Data'!$A:$H,MATCH(T$1,'Fielding Data'!$A$1:$H$1,0),0),"Other")</f>
        <v>27</v>
      </c>
      <c r="U3916" s="14">
        <f>SUMIFS('Fielding Data'!E:E,'Fielding Data'!$A:$A,'Hitting Data'!$A3916)</f>
        <v>54</v>
      </c>
      <c r="V3916" s="14">
        <f>SUMIFS('Fielding Data'!F:F,'Fielding Data'!$A:$A,'Hitting Data'!$A3916)</f>
        <v>97</v>
      </c>
      <c r="W3916" s="14">
        <f>SUMIFS('Fielding Data'!G:G,'Fielding Data'!$A:$A,'Hitting Data'!$A3916)</f>
        <v>1</v>
      </c>
      <c r="X3916" s="14">
        <f>SUMIFS('Fielding Data'!H:H,'Fielding Data'!$A:$A,'Hitting Data'!$A3916)</f>
        <v>27</v>
      </c>
    </row>
    <row r="3917" spans="1:24" x14ac:dyDescent="0.25">
      <c r="A3917" s="14" t="str">
        <f t="shared" si="61"/>
        <v>goldspa012013</v>
      </c>
      <c r="B3917" s="19" t="s">
        <v>1511</v>
      </c>
      <c r="C3917" s="19">
        <v>2013</v>
      </c>
      <c r="D3917" s="19">
        <v>160</v>
      </c>
      <c r="E3917" s="19">
        <v>602</v>
      </c>
      <c r="F3917" s="19">
        <v>103</v>
      </c>
      <c r="G3917" s="19">
        <v>182</v>
      </c>
      <c r="H3917" s="19">
        <v>36</v>
      </c>
      <c r="I3917" s="19">
        <v>3</v>
      </c>
      <c r="J3917" s="19">
        <v>36</v>
      </c>
      <c r="K3917" s="19">
        <v>125</v>
      </c>
      <c r="L3917" s="19">
        <v>15</v>
      </c>
      <c r="M3917" s="19">
        <v>7</v>
      </c>
      <c r="N3917" s="19">
        <v>99</v>
      </c>
      <c r="O3917" s="19">
        <v>145</v>
      </c>
      <c r="P3917" s="14" t="str">
        <f>IFERROR(VLOOKUP($A3917,'Fielding Data'!$A:$H,MATCH(P$1,'Fielding Data'!$A$1:$H$1,0),0),"Other")</f>
        <v>1B</v>
      </c>
      <c r="Q3917" s="14">
        <f>IFERROR(VLOOKUP($A3917,'Fielding Data'!$A:$H,MATCH(Q$1,'Fielding Data'!$A$1:$H$1,0),0),"Other")</f>
        <v>1494</v>
      </c>
      <c r="R3917" s="14">
        <f>IFERROR(VLOOKUP($A3917,'Fielding Data'!$A:$H,MATCH(R$1,'Fielding Data'!$A$1:$H$1,0),0),"Other")</f>
        <v>99</v>
      </c>
      <c r="S3917" s="14">
        <f>IFERROR(VLOOKUP($A3917,'Fielding Data'!$A:$H,MATCH(S$1,'Fielding Data'!$A$1:$H$1,0),0),"Other")</f>
        <v>5</v>
      </c>
      <c r="T3917" s="14">
        <f>IFERROR(VLOOKUP($A3917,'Fielding Data'!$A:$H,MATCH(T$1,'Fielding Data'!$A$1:$H$1,0),0),"Other")</f>
        <v>118</v>
      </c>
      <c r="U3917" s="14">
        <f>SUMIFS('Fielding Data'!E:E,'Fielding Data'!$A:$A,'Hitting Data'!$A3917)</f>
        <v>1494</v>
      </c>
      <c r="V3917" s="14">
        <f>SUMIFS('Fielding Data'!F:F,'Fielding Data'!$A:$A,'Hitting Data'!$A3917)</f>
        <v>99</v>
      </c>
      <c r="W3917" s="14">
        <f>SUMIFS('Fielding Data'!G:G,'Fielding Data'!$A:$A,'Hitting Data'!$A3917)</f>
        <v>5</v>
      </c>
      <c r="X3917" s="14">
        <f>SUMIFS('Fielding Data'!H:H,'Fielding Data'!$A:$A,'Hitting Data'!$A3917)</f>
        <v>118</v>
      </c>
    </row>
    <row r="3918" spans="1:24" x14ac:dyDescent="0.25">
      <c r="A3918" s="14" t="str">
        <f t="shared" si="61"/>
        <v>gomesbr012013</v>
      </c>
      <c r="B3918" s="19" t="s">
        <v>1512</v>
      </c>
      <c r="C3918" s="19">
        <v>2013</v>
      </c>
      <c r="D3918" s="19">
        <v>26</v>
      </c>
      <c r="E3918" s="19">
        <v>0</v>
      </c>
      <c r="F3918" s="19">
        <v>0</v>
      </c>
      <c r="G3918" s="19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4" t="str">
        <f>IFERROR(VLOOKUP($A3918,'Fielding Data'!$A:$H,MATCH(P$1,'Fielding Data'!$A$1:$H$1,0),0),"Other")</f>
        <v>P</v>
      </c>
      <c r="Q3918" s="14">
        <f>IFERROR(VLOOKUP($A3918,'Fielding Data'!$A:$H,MATCH(Q$1,'Fielding Data'!$A$1:$H$1,0),0),"Other")</f>
        <v>0</v>
      </c>
      <c r="R3918" s="14">
        <f>IFERROR(VLOOKUP($A3918,'Fielding Data'!$A:$H,MATCH(R$1,'Fielding Data'!$A$1:$H$1,0),0),"Other")</f>
        <v>4</v>
      </c>
      <c r="S3918" s="14">
        <f>IFERROR(VLOOKUP($A3918,'Fielding Data'!$A:$H,MATCH(S$1,'Fielding Data'!$A$1:$H$1,0),0),"Other")</f>
        <v>0</v>
      </c>
      <c r="T3918" s="14">
        <f>IFERROR(VLOOKUP($A3918,'Fielding Data'!$A:$H,MATCH(T$1,'Fielding Data'!$A$1:$H$1,0),0),"Other")</f>
        <v>0</v>
      </c>
      <c r="U3918" s="14">
        <f>SUMIFS('Fielding Data'!E:E,'Fielding Data'!$A:$A,'Hitting Data'!$A3918)</f>
        <v>0</v>
      </c>
      <c r="V3918" s="14">
        <f>SUMIFS('Fielding Data'!F:F,'Fielding Data'!$A:$A,'Hitting Data'!$A3918)</f>
        <v>4</v>
      </c>
      <c r="W3918" s="14">
        <f>SUMIFS('Fielding Data'!G:G,'Fielding Data'!$A:$A,'Hitting Data'!$A3918)</f>
        <v>0</v>
      </c>
      <c r="X3918" s="14">
        <f>SUMIFS('Fielding Data'!H:H,'Fielding Data'!$A:$A,'Hitting Data'!$A3918)</f>
        <v>0</v>
      </c>
    </row>
    <row r="3919" spans="1:24" x14ac:dyDescent="0.25">
      <c r="A3919" s="14" t="str">
        <f t="shared" si="61"/>
        <v>gomesjo012013</v>
      </c>
      <c r="B3919" s="19" t="s">
        <v>372</v>
      </c>
      <c r="C3919" s="19">
        <v>2013</v>
      </c>
      <c r="D3919" s="19">
        <v>116</v>
      </c>
      <c r="E3919" s="19">
        <v>312</v>
      </c>
      <c r="F3919" s="19">
        <v>49</v>
      </c>
      <c r="G3919" s="19">
        <v>77</v>
      </c>
      <c r="H3919" s="19">
        <v>17</v>
      </c>
      <c r="I3919" s="19">
        <v>0</v>
      </c>
      <c r="J3919" s="19">
        <v>13</v>
      </c>
      <c r="K3919" s="19">
        <v>52</v>
      </c>
      <c r="L3919" s="19">
        <v>1</v>
      </c>
      <c r="M3919" s="19">
        <v>0</v>
      </c>
      <c r="N3919" s="19">
        <v>43</v>
      </c>
      <c r="O3919" s="19">
        <v>89</v>
      </c>
      <c r="P3919" s="14" t="str">
        <f>IFERROR(VLOOKUP($A3919,'Fielding Data'!$A:$H,MATCH(P$1,'Fielding Data'!$A$1:$H$1,0),0),"Other")</f>
        <v>LF</v>
      </c>
      <c r="Q3919" s="14">
        <f>IFERROR(VLOOKUP($A3919,'Fielding Data'!$A:$H,MATCH(Q$1,'Fielding Data'!$A$1:$H$1,0),0),"Other")</f>
        <v>0</v>
      </c>
      <c r="R3919" s="14">
        <f>IFERROR(VLOOKUP($A3919,'Fielding Data'!$A:$H,MATCH(R$1,'Fielding Data'!$A$1:$H$1,0),0),"Other")</f>
        <v>0</v>
      </c>
      <c r="S3919" s="14">
        <f>IFERROR(VLOOKUP($A3919,'Fielding Data'!$A:$H,MATCH(S$1,'Fielding Data'!$A$1:$H$1,0),0),"Other")</f>
        <v>0</v>
      </c>
      <c r="T3919" s="14">
        <f>IFERROR(VLOOKUP($A3919,'Fielding Data'!$A:$H,MATCH(T$1,'Fielding Data'!$A$1:$H$1,0),0),"Other")</f>
        <v>0</v>
      </c>
      <c r="U3919" s="14">
        <f>SUMIFS('Fielding Data'!E:E,'Fielding Data'!$A:$A,'Hitting Data'!$A3919)</f>
        <v>119</v>
      </c>
      <c r="V3919" s="14">
        <f>SUMIFS('Fielding Data'!F:F,'Fielding Data'!$A:$A,'Hitting Data'!$A3919)</f>
        <v>5</v>
      </c>
      <c r="W3919" s="14">
        <f>SUMIFS('Fielding Data'!G:G,'Fielding Data'!$A:$A,'Hitting Data'!$A3919)</f>
        <v>1</v>
      </c>
      <c r="X3919" s="14">
        <f>SUMIFS('Fielding Data'!H:H,'Fielding Data'!$A:$A,'Hitting Data'!$A3919)</f>
        <v>2</v>
      </c>
    </row>
    <row r="3920" spans="1:24" x14ac:dyDescent="0.25">
      <c r="A3920" s="14" t="str">
        <f t="shared" si="61"/>
        <v>gomesya012013</v>
      </c>
      <c r="B3920" s="19" t="s">
        <v>1722</v>
      </c>
      <c r="C3920" s="19">
        <v>2013</v>
      </c>
      <c r="D3920" s="19">
        <v>88</v>
      </c>
      <c r="E3920" s="19">
        <v>293</v>
      </c>
      <c r="F3920" s="19">
        <v>45</v>
      </c>
      <c r="G3920" s="19">
        <v>86</v>
      </c>
      <c r="H3920" s="19">
        <v>18</v>
      </c>
      <c r="I3920" s="19">
        <v>2</v>
      </c>
      <c r="J3920" s="19">
        <v>11</v>
      </c>
      <c r="K3920" s="19">
        <v>38</v>
      </c>
      <c r="L3920" s="19">
        <v>2</v>
      </c>
      <c r="M3920" s="19">
        <v>0</v>
      </c>
      <c r="N3920" s="19">
        <v>18</v>
      </c>
      <c r="O3920" s="19">
        <v>67</v>
      </c>
      <c r="P3920" s="14" t="str">
        <f>IFERROR(VLOOKUP($A3920,'Fielding Data'!$A:$H,MATCH(P$1,'Fielding Data'!$A$1:$H$1,0),0),"Other")</f>
        <v>1B</v>
      </c>
      <c r="Q3920" s="14">
        <f>IFERROR(VLOOKUP($A3920,'Fielding Data'!$A:$H,MATCH(Q$1,'Fielding Data'!$A$1:$H$1,0),0),"Other")</f>
        <v>6</v>
      </c>
      <c r="R3920" s="14">
        <f>IFERROR(VLOOKUP($A3920,'Fielding Data'!$A:$H,MATCH(R$1,'Fielding Data'!$A$1:$H$1,0),0),"Other")</f>
        <v>0</v>
      </c>
      <c r="S3920" s="14">
        <f>IFERROR(VLOOKUP($A3920,'Fielding Data'!$A:$H,MATCH(S$1,'Fielding Data'!$A$1:$H$1,0),0),"Other")</f>
        <v>0</v>
      </c>
      <c r="T3920" s="14">
        <f>IFERROR(VLOOKUP($A3920,'Fielding Data'!$A:$H,MATCH(T$1,'Fielding Data'!$A$1:$H$1,0),0),"Other")</f>
        <v>0</v>
      </c>
      <c r="U3920" s="14">
        <f>SUMIFS('Fielding Data'!E:E,'Fielding Data'!$A:$A,'Hitting Data'!$A3920)</f>
        <v>669</v>
      </c>
      <c r="V3920" s="14">
        <f>SUMIFS('Fielding Data'!F:F,'Fielding Data'!$A:$A,'Hitting Data'!$A3920)</f>
        <v>65</v>
      </c>
      <c r="W3920" s="14">
        <f>SUMIFS('Fielding Data'!G:G,'Fielding Data'!$A:$A,'Hitting Data'!$A3920)</f>
        <v>3</v>
      </c>
      <c r="X3920" s="14">
        <f>SUMIFS('Fielding Data'!H:H,'Fielding Data'!$A:$A,'Hitting Data'!$A3920)</f>
        <v>1</v>
      </c>
    </row>
    <row r="3921" spans="1:24" x14ac:dyDescent="0.25">
      <c r="A3921" s="14" t="str">
        <f t="shared" si="61"/>
        <v>gomezca012013</v>
      </c>
      <c r="B3921" s="19" t="s">
        <v>792</v>
      </c>
      <c r="C3921" s="19">
        <v>2013</v>
      </c>
      <c r="D3921" s="19">
        <v>147</v>
      </c>
      <c r="E3921" s="19">
        <v>536</v>
      </c>
      <c r="F3921" s="19">
        <v>80</v>
      </c>
      <c r="G3921" s="19">
        <v>152</v>
      </c>
      <c r="H3921" s="19">
        <v>27</v>
      </c>
      <c r="I3921" s="19">
        <v>10</v>
      </c>
      <c r="J3921" s="19">
        <v>24</v>
      </c>
      <c r="K3921" s="19">
        <v>73</v>
      </c>
      <c r="L3921" s="19">
        <v>40</v>
      </c>
      <c r="M3921" s="19">
        <v>7</v>
      </c>
      <c r="N3921" s="19">
        <v>37</v>
      </c>
      <c r="O3921" s="19">
        <v>146</v>
      </c>
      <c r="P3921" s="14" t="str">
        <f>IFERROR(VLOOKUP($A3921,'Fielding Data'!$A:$H,MATCH(P$1,'Fielding Data'!$A$1:$H$1,0),0),"Other")</f>
        <v>CF</v>
      </c>
      <c r="Q3921" s="14">
        <f>IFERROR(VLOOKUP($A3921,'Fielding Data'!$A:$H,MATCH(Q$1,'Fielding Data'!$A$1:$H$1,0),0),"Other")</f>
        <v>0</v>
      </c>
      <c r="R3921" s="14">
        <f>IFERROR(VLOOKUP($A3921,'Fielding Data'!$A:$H,MATCH(R$1,'Fielding Data'!$A$1:$H$1,0),0),"Other")</f>
        <v>0</v>
      </c>
      <c r="S3921" s="14">
        <f>IFERROR(VLOOKUP($A3921,'Fielding Data'!$A:$H,MATCH(S$1,'Fielding Data'!$A$1:$H$1,0),0),"Other")</f>
        <v>0</v>
      </c>
      <c r="T3921" s="14">
        <f>IFERROR(VLOOKUP($A3921,'Fielding Data'!$A:$H,MATCH(T$1,'Fielding Data'!$A$1:$H$1,0),0),"Other")</f>
        <v>0</v>
      </c>
      <c r="U3921" s="14">
        <f>SUMIFS('Fielding Data'!E:E,'Fielding Data'!$A:$A,'Hitting Data'!$A3921)</f>
        <v>391</v>
      </c>
      <c r="V3921" s="14">
        <f>SUMIFS('Fielding Data'!F:F,'Fielding Data'!$A:$A,'Hitting Data'!$A3921)</f>
        <v>12</v>
      </c>
      <c r="W3921" s="14">
        <f>SUMIFS('Fielding Data'!G:G,'Fielding Data'!$A:$A,'Hitting Data'!$A3921)</f>
        <v>5</v>
      </c>
      <c r="X3921" s="14">
        <f>SUMIFS('Fielding Data'!H:H,'Fielding Data'!$A:$A,'Hitting Data'!$A3921)</f>
        <v>2</v>
      </c>
    </row>
    <row r="3922" spans="1:24" x14ac:dyDescent="0.25">
      <c r="A3922" s="14" t="str">
        <f t="shared" si="61"/>
        <v>gomezje012013</v>
      </c>
      <c r="B3922" s="19" t="s">
        <v>1285</v>
      </c>
      <c r="C3922" s="19">
        <v>2013</v>
      </c>
      <c r="D3922" s="19">
        <v>34</v>
      </c>
      <c r="E3922" s="19">
        <v>13</v>
      </c>
      <c r="F3922" s="19">
        <v>0</v>
      </c>
      <c r="G3922" s="19">
        <v>1</v>
      </c>
      <c r="H3922" s="19">
        <v>0</v>
      </c>
      <c r="I3922" s="19">
        <v>0</v>
      </c>
      <c r="J3922" s="19">
        <v>0</v>
      </c>
      <c r="K3922" s="19">
        <v>0</v>
      </c>
      <c r="L3922" s="19">
        <v>0</v>
      </c>
      <c r="M3922" s="19">
        <v>0</v>
      </c>
      <c r="N3922" s="19">
        <v>0</v>
      </c>
      <c r="O3922" s="19">
        <v>9</v>
      </c>
      <c r="P3922" s="14" t="str">
        <f>IFERROR(VLOOKUP($A3922,'Fielding Data'!$A:$H,MATCH(P$1,'Fielding Data'!$A$1:$H$1,0),0),"Other")</f>
        <v>P</v>
      </c>
      <c r="Q3922" s="14">
        <f>IFERROR(VLOOKUP($A3922,'Fielding Data'!$A:$H,MATCH(Q$1,'Fielding Data'!$A$1:$H$1,0),0),"Other")</f>
        <v>7</v>
      </c>
      <c r="R3922" s="14">
        <f>IFERROR(VLOOKUP($A3922,'Fielding Data'!$A:$H,MATCH(R$1,'Fielding Data'!$A$1:$H$1,0),0),"Other")</f>
        <v>13</v>
      </c>
      <c r="S3922" s="14">
        <f>IFERROR(VLOOKUP($A3922,'Fielding Data'!$A:$H,MATCH(S$1,'Fielding Data'!$A$1:$H$1,0),0),"Other")</f>
        <v>0</v>
      </c>
      <c r="T3922" s="14">
        <f>IFERROR(VLOOKUP($A3922,'Fielding Data'!$A:$H,MATCH(T$1,'Fielding Data'!$A$1:$H$1,0),0),"Other")</f>
        <v>0</v>
      </c>
      <c r="U3922" s="14">
        <f>SUMIFS('Fielding Data'!E:E,'Fielding Data'!$A:$A,'Hitting Data'!$A3922)</f>
        <v>7</v>
      </c>
      <c r="V3922" s="14">
        <f>SUMIFS('Fielding Data'!F:F,'Fielding Data'!$A:$A,'Hitting Data'!$A3922)</f>
        <v>13</v>
      </c>
      <c r="W3922" s="14">
        <f>SUMIFS('Fielding Data'!G:G,'Fielding Data'!$A:$A,'Hitting Data'!$A3922)</f>
        <v>0</v>
      </c>
      <c r="X3922" s="14">
        <f>SUMIFS('Fielding Data'!H:H,'Fielding Data'!$A:$A,'Hitting Data'!$A3922)</f>
        <v>0</v>
      </c>
    </row>
    <row r="3923" spans="1:24" x14ac:dyDescent="0.25">
      <c r="A3923" s="14" t="str">
        <f t="shared" si="61"/>
        <v>gonzaad012013</v>
      </c>
      <c r="B3923" s="19" t="s">
        <v>447</v>
      </c>
      <c r="C3923" s="19">
        <v>2013</v>
      </c>
      <c r="D3923" s="19">
        <v>157</v>
      </c>
      <c r="E3923" s="19">
        <v>583</v>
      </c>
      <c r="F3923" s="19">
        <v>69</v>
      </c>
      <c r="G3923" s="19">
        <v>171</v>
      </c>
      <c r="H3923" s="19">
        <v>32</v>
      </c>
      <c r="I3923" s="19">
        <v>0</v>
      </c>
      <c r="J3923" s="19">
        <v>22</v>
      </c>
      <c r="K3923" s="19">
        <v>100</v>
      </c>
      <c r="L3923" s="19">
        <v>1</v>
      </c>
      <c r="M3923" s="19">
        <v>0</v>
      </c>
      <c r="N3923" s="19">
        <v>47</v>
      </c>
      <c r="O3923" s="19">
        <v>98</v>
      </c>
      <c r="P3923" s="14" t="str">
        <f>IFERROR(VLOOKUP($A3923,'Fielding Data'!$A:$H,MATCH(P$1,'Fielding Data'!$A$1:$H$1,0),0),"Other")</f>
        <v>1B</v>
      </c>
      <c r="Q3923" s="14">
        <f>IFERROR(VLOOKUP($A3923,'Fielding Data'!$A:$H,MATCH(Q$1,'Fielding Data'!$A$1:$H$1,0),0),"Other")</f>
        <v>1294</v>
      </c>
      <c r="R3923" s="14">
        <f>IFERROR(VLOOKUP($A3923,'Fielding Data'!$A:$H,MATCH(R$1,'Fielding Data'!$A$1:$H$1,0),0),"Other")</f>
        <v>84</v>
      </c>
      <c r="S3923" s="14">
        <f>IFERROR(VLOOKUP($A3923,'Fielding Data'!$A:$H,MATCH(S$1,'Fielding Data'!$A$1:$H$1,0),0),"Other")</f>
        <v>11</v>
      </c>
      <c r="T3923" s="14">
        <f>IFERROR(VLOOKUP($A3923,'Fielding Data'!$A:$H,MATCH(T$1,'Fielding Data'!$A$1:$H$1,0),0),"Other")</f>
        <v>133</v>
      </c>
      <c r="U3923" s="14">
        <f>SUMIFS('Fielding Data'!E:E,'Fielding Data'!$A:$A,'Hitting Data'!$A3923)</f>
        <v>1294</v>
      </c>
      <c r="V3923" s="14">
        <f>SUMIFS('Fielding Data'!F:F,'Fielding Data'!$A:$A,'Hitting Data'!$A3923)</f>
        <v>84</v>
      </c>
      <c r="W3923" s="14">
        <f>SUMIFS('Fielding Data'!G:G,'Fielding Data'!$A:$A,'Hitting Data'!$A3923)</f>
        <v>11</v>
      </c>
      <c r="X3923" s="14">
        <f>SUMIFS('Fielding Data'!H:H,'Fielding Data'!$A:$A,'Hitting Data'!$A3923)</f>
        <v>133</v>
      </c>
    </row>
    <row r="3924" spans="1:24" x14ac:dyDescent="0.25">
      <c r="A3924" s="14" t="str">
        <f t="shared" si="61"/>
        <v>gonzaal022013</v>
      </c>
      <c r="B3924" s="19" t="s">
        <v>104</v>
      </c>
      <c r="C3924" s="19">
        <v>2013</v>
      </c>
      <c r="D3924" s="19">
        <v>41</v>
      </c>
      <c r="E3924" s="19">
        <v>113</v>
      </c>
      <c r="F3924" s="19">
        <v>14</v>
      </c>
      <c r="G3924" s="19">
        <v>20</v>
      </c>
      <c r="H3924" s="19">
        <v>3</v>
      </c>
      <c r="I3924" s="19">
        <v>0</v>
      </c>
      <c r="J3924" s="19">
        <v>1</v>
      </c>
      <c r="K3924" s="19">
        <v>8</v>
      </c>
      <c r="L3924" s="19">
        <v>0</v>
      </c>
      <c r="M3924" s="19">
        <v>0</v>
      </c>
      <c r="N3924" s="19">
        <v>3</v>
      </c>
      <c r="O3924" s="19">
        <v>26</v>
      </c>
      <c r="P3924" s="14" t="str">
        <f>IFERROR(VLOOKUP($A3924,'Fielding Data'!$A:$H,MATCH(P$1,'Fielding Data'!$A$1:$H$1,0),0),"Other")</f>
        <v>1B</v>
      </c>
      <c r="Q3924" s="14">
        <f>IFERROR(VLOOKUP($A3924,'Fielding Data'!$A:$H,MATCH(Q$1,'Fielding Data'!$A$1:$H$1,0),0),"Other")</f>
        <v>145</v>
      </c>
      <c r="R3924" s="14">
        <f>IFERROR(VLOOKUP($A3924,'Fielding Data'!$A:$H,MATCH(R$1,'Fielding Data'!$A$1:$H$1,0),0),"Other")</f>
        <v>9</v>
      </c>
      <c r="S3924" s="14">
        <f>IFERROR(VLOOKUP($A3924,'Fielding Data'!$A:$H,MATCH(S$1,'Fielding Data'!$A$1:$H$1,0),0),"Other")</f>
        <v>1</v>
      </c>
      <c r="T3924" s="14">
        <f>IFERROR(VLOOKUP($A3924,'Fielding Data'!$A:$H,MATCH(T$1,'Fielding Data'!$A$1:$H$1,0),0),"Other")</f>
        <v>13</v>
      </c>
      <c r="U3924" s="14">
        <f>SUMIFS('Fielding Data'!E:E,'Fielding Data'!$A:$A,'Hitting Data'!$A3924)</f>
        <v>152</v>
      </c>
      <c r="V3924" s="14">
        <f>SUMIFS('Fielding Data'!F:F,'Fielding Data'!$A:$A,'Hitting Data'!$A3924)</f>
        <v>35</v>
      </c>
      <c r="W3924" s="14">
        <f>SUMIFS('Fielding Data'!G:G,'Fielding Data'!$A:$A,'Hitting Data'!$A3924)</f>
        <v>5</v>
      </c>
      <c r="X3924" s="14">
        <f>SUMIFS('Fielding Data'!H:H,'Fielding Data'!$A:$A,'Hitting Data'!$A3924)</f>
        <v>14</v>
      </c>
    </row>
    <row r="3925" spans="1:24" x14ac:dyDescent="0.25">
      <c r="A3925" s="14" t="str">
        <f t="shared" si="61"/>
        <v>gonzaca012013</v>
      </c>
      <c r="B3925" s="19" t="s">
        <v>928</v>
      </c>
      <c r="C3925" s="19">
        <v>2013</v>
      </c>
      <c r="D3925" s="19">
        <v>110</v>
      </c>
      <c r="E3925" s="19">
        <v>391</v>
      </c>
      <c r="F3925" s="19">
        <v>72</v>
      </c>
      <c r="G3925" s="19">
        <v>118</v>
      </c>
      <c r="H3925" s="19">
        <v>23</v>
      </c>
      <c r="I3925" s="19">
        <v>6</v>
      </c>
      <c r="J3925" s="19">
        <v>26</v>
      </c>
      <c r="K3925" s="19">
        <v>70</v>
      </c>
      <c r="L3925" s="19">
        <v>21</v>
      </c>
      <c r="M3925" s="19">
        <v>3</v>
      </c>
      <c r="N3925" s="19">
        <v>41</v>
      </c>
      <c r="O3925" s="19">
        <v>118</v>
      </c>
      <c r="P3925" s="14" t="str">
        <f>IFERROR(VLOOKUP($A3925,'Fielding Data'!$A:$H,MATCH(P$1,'Fielding Data'!$A$1:$H$1,0),0),"Other")</f>
        <v>LF</v>
      </c>
      <c r="Q3925" s="14">
        <f>IFERROR(VLOOKUP($A3925,'Fielding Data'!$A:$H,MATCH(Q$1,'Fielding Data'!$A$1:$H$1,0),0),"Other")</f>
        <v>0</v>
      </c>
      <c r="R3925" s="14">
        <f>IFERROR(VLOOKUP($A3925,'Fielding Data'!$A:$H,MATCH(R$1,'Fielding Data'!$A$1:$H$1,0),0),"Other")</f>
        <v>0</v>
      </c>
      <c r="S3925" s="14">
        <f>IFERROR(VLOOKUP($A3925,'Fielding Data'!$A:$H,MATCH(S$1,'Fielding Data'!$A$1:$H$1,0),0),"Other")</f>
        <v>0</v>
      </c>
      <c r="T3925" s="14">
        <f>IFERROR(VLOOKUP($A3925,'Fielding Data'!$A:$H,MATCH(T$1,'Fielding Data'!$A$1:$H$1,0),0),"Other")</f>
        <v>0</v>
      </c>
      <c r="U3925" s="14">
        <f>SUMIFS('Fielding Data'!E:E,'Fielding Data'!$A:$A,'Hitting Data'!$A3925)</f>
        <v>172</v>
      </c>
      <c r="V3925" s="14">
        <f>SUMIFS('Fielding Data'!F:F,'Fielding Data'!$A:$A,'Hitting Data'!$A3925)</f>
        <v>11</v>
      </c>
      <c r="W3925" s="14">
        <f>SUMIFS('Fielding Data'!G:G,'Fielding Data'!$A:$A,'Hitting Data'!$A3925)</f>
        <v>3</v>
      </c>
      <c r="X3925" s="14">
        <f>SUMIFS('Fielding Data'!H:H,'Fielding Data'!$A:$A,'Hitting Data'!$A3925)</f>
        <v>0</v>
      </c>
    </row>
    <row r="3926" spans="1:24" x14ac:dyDescent="0.25">
      <c r="A3926" s="14" t="str">
        <f t="shared" si="61"/>
        <v>gonzagi012013</v>
      </c>
      <c r="B3926" s="19" t="s">
        <v>929</v>
      </c>
      <c r="C3926" s="19">
        <v>2013</v>
      </c>
      <c r="D3926" s="19">
        <v>32</v>
      </c>
      <c r="E3926" s="19">
        <v>56</v>
      </c>
      <c r="F3926" s="19">
        <v>2</v>
      </c>
      <c r="G3926" s="19">
        <v>5</v>
      </c>
      <c r="H3926" s="19">
        <v>1</v>
      </c>
      <c r="I3926" s="19">
        <v>0</v>
      </c>
      <c r="J3926" s="19">
        <v>1</v>
      </c>
      <c r="K3926" s="19">
        <v>1</v>
      </c>
      <c r="L3926" s="19">
        <v>0</v>
      </c>
      <c r="M3926" s="19">
        <v>0</v>
      </c>
      <c r="N3926" s="19">
        <v>1</v>
      </c>
      <c r="O3926" s="19">
        <v>16</v>
      </c>
      <c r="P3926" s="14" t="str">
        <f>IFERROR(VLOOKUP($A3926,'Fielding Data'!$A:$H,MATCH(P$1,'Fielding Data'!$A$1:$H$1,0),0),"Other")</f>
        <v>P</v>
      </c>
      <c r="Q3926" s="14">
        <f>IFERROR(VLOOKUP($A3926,'Fielding Data'!$A:$H,MATCH(Q$1,'Fielding Data'!$A$1:$H$1,0),0),"Other")</f>
        <v>6</v>
      </c>
      <c r="R3926" s="14">
        <f>IFERROR(VLOOKUP($A3926,'Fielding Data'!$A:$H,MATCH(R$1,'Fielding Data'!$A$1:$H$1,0),0),"Other")</f>
        <v>16</v>
      </c>
      <c r="S3926" s="14">
        <f>IFERROR(VLOOKUP($A3926,'Fielding Data'!$A:$H,MATCH(S$1,'Fielding Data'!$A$1:$H$1,0),0),"Other")</f>
        <v>1</v>
      </c>
      <c r="T3926" s="14">
        <f>IFERROR(VLOOKUP($A3926,'Fielding Data'!$A:$H,MATCH(T$1,'Fielding Data'!$A$1:$H$1,0),0),"Other")</f>
        <v>1</v>
      </c>
      <c r="U3926" s="14">
        <f>SUMIFS('Fielding Data'!E:E,'Fielding Data'!$A:$A,'Hitting Data'!$A3926)</f>
        <v>6</v>
      </c>
      <c r="V3926" s="14">
        <f>SUMIFS('Fielding Data'!F:F,'Fielding Data'!$A:$A,'Hitting Data'!$A3926)</f>
        <v>16</v>
      </c>
      <c r="W3926" s="14">
        <f>SUMIFS('Fielding Data'!G:G,'Fielding Data'!$A:$A,'Hitting Data'!$A3926)</f>
        <v>1</v>
      </c>
      <c r="X3926" s="14">
        <f>SUMIFS('Fielding Data'!H:H,'Fielding Data'!$A:$A,'Hitting Data'!$A3926)</f>
        <v>1</v>
      </c>
    </row>
    <row r="3927" spans="1:24" x14ac:dyDescent="0.25">
      <c r="A3927" s="14" t="str">
        <f t="shared" si="61"/>
        <v>gonzama012013</v>
      </c>
      <c r="B3927" s="19" t="s">
        <v>1724</v>
      </c>
      <c r="C3927" s="19">
        <v>2013</v>
      </c>
      <c r="D3927" s="19">
        <v>72</v>
      </c>
      <c r="E3927" s="19">
        <v>204</v>
      </c>
      <c r="F3927" s="19">
        <v>22</v>
      </c>
      <c r="G3927" s="19">
        <v>45</v>
      </c>
      <c r="H3927" s="19">
        <v>8</v>
      </c>
      <c r="I3927" s="19">
        <v>0</v>
      </c>
      <c r="J3927" s="19">
        <v>4</v>
      </c>
      <c r="K3927" s="19">
        <v>14</v>
      </c>
      <c r="L3927" s="19">
        <v>6</v>
      </c>
      <c r="M3927" s="19">
        <v>2</v>
      </c>
      <c r="N3927" s="19">
        <v>9</v>
      </c>
      <c r="O3927" s="19">
        <v>37</v>
      </c>
      <c r="P3927" s="14" t="str">
        <f>IFERROR(VLOOKUP($A3927,'Fielding Data'!$A:$H,MATCH(P$1,'Fielding Data'!$A$1:$H$1,0),0),"Other")</f>
        <v>2B</v>
      </c>
      <c r="Q3927" s="14">
        <f>IFERROR(VLOOKUP($A3927,'Fielding Data'!$A:$H,MATCH(Q$1,'Fielding Data'!$A$1:$H$1,0),0),"Other")</f>
        <v>17</v>
      </c>
      <c r="R3927" s="14">
        <f>IFERROR(VLOOKUP($A3927,'Fielding Data'!$A:$H,MATCH(R$1,'Fielding Data'!$A$1:$H$1,0),0),"Other")</f>
        <v>38</v>
      </c>
      <c r="S3927" s="14">
        <f>IFERROR(VLOOKUP($A3927,'Fielding Data'!$A:$H,MATCH(S$1,'Fielding Data'!$A$1:$H$1,0),0),"Other")</f>
        <v>0</v>
      </c>
      <c r="T3927" s="14">
        <f>IFERROR(VLOOKUP($A3927,'Fielding Data'!$A:$H,MATCH(T$1,'Fielding Data'!$A$1:$H$1,0),0),"Other")</f>
        <v>6</v>
      </c>
      <c r="U3927" s="14">
        <f>SUMIFS('Fielding Data'!E:E,'Fielding Data'!$A:$A,'Hitting Data'!$A3927)</f>
        <v>95</v>
      </c>
      <c r="V3927" s="14">
        <f>SUMIFS('Fielding Data'!F:F,'Fielding Data'!$A:$A,'Hitting Data'!$A3927)</f>
        <v>182</v>
      </c>
      <c r="W3927" s="14">
        <f>SUMIFS('Fielding Data'!G:G,'Fielding Data'!$A:$A,'Hitting Data'!$A3927)</f>
        <v>10</v>
      </c>
      <c r="X3927" s="14">
        <f>SUMIFS('Fielding Data'!H:H,'Fielding Data'!$A:$A,'Hitting Data'!$A3927)</f>
        <v>44</v>
      </c>
    </row>
    <row r="3928" spans="1:24" x14ac:dyDescent="0.25">
      <c r="A3928" s="14" t="str">
        <f t="shared" si="61"/>
        <v>gonzami022013</v>
      </c>
      <c r="B3928" s="19" t="s">
        <v>374</v>
      </c>
      <c r="C3928" s="19">
        <v>2013</v>
      </c>
      <c r="D3928" s="19">
        <v>75</v>
      </c>
      <c r="E3928" s="19">
        <v>0</v>
      </c>
      <c r="F3928" s="19">
        <v>0</v>
      </c>
      <c r="G3928" s="19">
        <v>0</v>
      </c>
      <c r="H3928" s="19">
        <v>0</v>
      </c>
      <c r="I3928" s="19">
        <v>0</v>
      </c>
      <c r="J3928" s="19">
        <v>0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4" t="str">
        <f>IFERROR(VLOOKUP($A3928,'Fielding Data'!$A:$H,MATCH(P$1,'Fielding Data'!$A$1:$H$1,0),0),"Other")</f>
        <v>P</v>
      </c>
      <c r="Q3928" s="14">
        <f>IFERROR(VLOOKUP($A3928,'Fielding Data'!$A:$H,MATCH(Q$1,'Fielding Data'!$A$1:$H$1,0),0),"Other")</f>
        <v>0</v>
      </c>
      <c r="R3928" s="14">
        <f>IFERROR(VLOOKUP($A3928,'Fielding Data'!$A:$H,MATCH(R$1,'Fielding Data'!$A$1:$H$1,0),0),"Other")</f>
        <v>5</v>
      </c>
      <c r="S3928" s="14">
        <f>IFERROR(VLOOKUP($A3928,'Fielding Data'!$A:$H,MATCH(S$1,'Fielding Data'!$A$1:$H$1,0),0),"Other")</f>
        <v>0</v>
      </c>
      <c r="T3928" s="14">
        <f>IFERROR(VLOOKUP($A3928,'Fielding Data'!$A:$H,MATCH(T$1,'Fielding Data'!$A$1:$H$1,0),0),"Other")</f>
        <v>0</v>
      </c>
      <c r="U3928" s="14">
        <f>SUMIFS('Fielding Data'!E:E,'Fielding Data'!$A:$A,'Hitting Data'!$A3928)</f>
        <v>0</v>
      </c>
      <c r="V3928" s="14">
        <f>SUMIFS('Fielding Data'!F:F,'Fielding Data'!$A:$A,'Hitting Data'!$A3928)</f>
        <v>5</v>
      </c>
      <c r="W3928" s="14">
        <f>SUMIFS('Fielding Data'!G:G,'Fielding Data'!$A:$A,'Hitting Data'!$A3928)</f>
        <v>0</v>
      </c>
      <c r="X3928" s="14">
        <f>SUMIFS('Fielding Data'!H:H,'Fielding Data'!$A:$A,'Hitting Data'!$A3928)</f>
        <v>0</v>
      </c>
    </row>
    <row r="3929" spans="1:24" x14ac:dyDescent="0.25">
      <c r="A3929" s="14" t="str">
        <f t="shared" si="61"/>
        <v>gonzami032013</v>
      </c>
      <c r="B3929" s="19" t="s">
        <v>1725</v>
      </c>
      <c r="C3929" s="19">
        <v>2013</v>
      </c>
      <c r="D3929" s="19">
        <v>30</v>
      </c>
      <c r="E3929" s="19">
        <v>3</v>
      </c>
      <c r="F3929" s="19">
        <v>0</v>
      </c>
      <c r="G3929" s="19">
        <v>0</v>
      </c>
      <c r="H3929" s="19">
        <v>0</v>
      </c>
      <c r="I3929" s="19">
        <v>0</v>
      </c>
      <c r="J3929" s="19">
        <v>0</v>
      </c>
      <c r="K3929" s="19">
        <v>0</v>
      </c>
      <c r="L3929" s="19">
        <v>0</v>
      </c>
      <c r="M3929" s="19">
        <v>0</v>
      </c>
      <c r="N3929" s="19">
        <v>0</v>
      </c>
      <c r="O3929" s="19">
        <v>1</v>
      </c>
      <c r="P3929" s="14" t="str">
        <f>IFERROR(VLOOKUP($A3929,'Fielding Data'!$A:$H,MATCH(P$1,'Fielding Data'!$A$1:$H$1,0),0),"Other")</f>
        <v>P</v>
      </c>
      <c r="Q3929" s="14">
        <f>IFERROR(VLOOKUP($A3929,'Fielding Data'!$A:$H,MATCH(Q$1,'Fielding Data'!$A$1:$H$1,0),0),"Other")</f>
        <v>6</v>
      </c>
      <c r="R3929" s="14">
        <f>IFERROR(VLOOKUP($A3929,'Fielding Data'!$A:$H,MATCH(R$1,'Fielding Data'!$A$1:$H$1,0),0),"Other")</f>
        <v>24</v>
      </c>
      <c r="S3929" s="14">
        <f>IFERROR(VLOOKUP($A3929,'Fielding Data'!$A:$H,MATCH(S$1,'Fielding Data'!$A$1:$H$1,0),0),"Other")</f>
        <v>1</v>
      </c>
      <c r="T3929" s="14">
        <f>IFERROR(VLOOKUP($A3929,'Fielding Data'!$A:$H,MATCH(T$1,'Fielding Data'!$A$1:$H$1,0),0),"Other")</f>
        <v>1</v>
      </c>
      <c r="U3929" s="14">
        <f>SUMIFS('Fielding Data'!E:E,'Fielding Data'!$A:$A,'Hitting Data'!$A3929)</f>
        <v>6</v>
      </c>
      <c r="V3929" s="14">
        <f>SUMIFS('Fielding Data'!F:F,'Fielding Data'!$A:$A,'Hitting Data'!$A3929)</f>
        <v>24</v>
      </c>
      <c r="W3929" s="14">
        <f>SUMIFS('Fielding Data'!G:G,'Fielding Data'!$A:$A,'Hitting Data'!$A3929)</f>
        <v>1</v>
      </c>
      <c r="X3929" s="14">
        <f>SUMIFS('Fielding Data'!H:H,'Fielding Data'!$A:$A,'Hitting Data'!$A3929)</f>
        <v>1</v>
      </c>
    </row>
    <row r="3930" spans="1:24" x14ac:dyDescent="0.25">
      <c r="A3930" s="14" t="str">
        <f t="shared" si="61"/>
        <v>gonzami042013</v>
      </c>
      <c r="B3930" s="19" t="s">
        <v>1948</v>
      </c>
      <c r="C3930" s="19">
        <v>2013</v>
      </c>
      <c r="D3930" s="19">
        <v>5</v>
      </c>
      <c r="E3930" s="19">
        <v>9</v>
      </c>
      <c r="F3930" s="19">
        <v>0</v>
      </c>
      <c r="G3930" s="19">
        <v>2</v>
      </c>
      <c r="H3930" s="19">
        <v>0</v>
      </c>
      <c r="I3930" s="19">
        <v>0</v>
      </c>
      <c r="J3930" s="19">
        <v>0</v>
      </c>
      <c r="K3930" s="19">
        <v>0</v>
      </c>
      <c r="L3930" s="19">
        <v>0</v>
      </c>
      <c r="M3930" s="19">
        <v>0</v>
      </c>
      <c r="N3930" s="19">
        <v>0</v>
      </c>
      <c r="O3930" s="19">
        <v>3</v>
      </c>
      <c r="P3930" s="14" t="str">
        <f>IFERROR(VLOOKUP($A3930,'Fielding Data'!$A:$H,MATCH(P$1,'Fielding Data'!$A$1:$H$1,0),0),"Other")</f>
        <v>C</v>
      </c>
      <c r="Q3930" s="14">
        <f>IFERROR(VLOOKUP($A3930,'Fielding Data'!$A:$H,MATCH(Q$1,'Fielding Data'!$A$1:$H$1,0),0),"Other")</f>
        <v>12</v>
      </c>
      <c r="R3930" s="14">
        <f>IFERROR(VLOOKUP($A3930,'Fielding Data'!$A:$H,MATCH(R$1,'Fielding Data'!$A$1:$H$1,0),0),"Other")</f>
        <v>1</v>
      </c>
      <c r="S3930" s="14">
        <f>IFERROR(VLOOKUP($A3930,'Fielding Data'!$A:$H,MATCH(S$1,'Fielding Data'!$A$1:$H$1,0),0),"Other")</f>
        <v>0</v>
      </c>
      <c r="T3930" s="14">
        <f>IFERROR(VLOOKUP($A3930,'Fielding Data'!$A:$H,MATCH(T$1,'Fielding Data'!$A$1:$H$1,0),0),"Other")</f>
        <v>0</v>
      </c>
      <c r="U3930" s="14">
        <f>SUMIFS('Fielding Data'!E:E,'Fielding Data'!$A:$A,'Hitting Data'!$A3930)</f>
        <v>12</v>
      </c>
      <c r="V3930" s="14">
        <f>SUMIFS('Fielding Data'!F:F,'Fielding Data'!$A:$A,'Hitting Data'!$A3930)</f>
        <v>1</v>
      </c>
      <c r="W3930" s="14">
        <f>SUMIFS('Fielding Data'!G:G,'Fielding Data'!$A:$A,'Hitting Data'!$A3930)</f>
        <v>0</v>
      </c>
      <c r="X3930" s="14">
        <f>SUMIFS('Fielding Data'!H:H,'Fielding Data'!$A:$A,'Hitting Data'!$A3930)</f>
        <v>0</v>
      </c>
    </row>
    <row r="3931" spans="1:24" x14ac:dyDescent="0.25">
      <c r="A3931" s="14" t="str">
        <f t="shared" si="61"/>
        <v>gordoal012013</v>
      </c>
      <c r="B3931" s="19" t="s">
        <v>794</v>
      </c>
      <c r="C3931" s="19">
        <v>2013</v>
      </c>
      <c r="D3931" s="19">
        <v>156</v>
      </c>
      <c r="E3931" s="19">
        <v>633</v>
      </c>
      <c r="F3931" s="19">
        <v>90</v>
      </c>
      <c r="G3931" s="19">
        <v>168</v>
      </c>
      <c r="H3931" s="19">
        <v>27</v>
      </c>
      <c r="I3931" s="19">
        <v>6</v>
      </c>
      <c r="J3931" s="19">
        <v>20</v>
      </c>
      <c r="K3931" s="19">
        <v>81</v>
      </c>
      <c r="L3931" s="19">
        <v>11</v>
      </c>
      <c r="M3931" s="19">
        <v>3</v>
      </c>
      <c r="N3931" s="19">
        <v>52</v>
      </c>
      <c r="O3931" s="19">
        <v>141</v>
      </c>
      <c r="P3931" s="14" t="str">
        <f>IFERROR(VLOOKUP($A3931,'Fielding Data'!$A:$H,MATCH(P$1,'Fielding Data'!$A$1:$H$1,0),0),"Other")</f>
        <v>LF</v>
      </c>
      <c r="Q3931" s="14">
        <f>IFERROR(VLOOKUP($A3931,'Fielding Data'!$A:$H,MATCH(Q$1,'Fielding Data'!$A$1:$H$1,0),0),"Other")</f>
        <v>0</v>
      </c>
      <c r="R3931" s="14">
        <f>IFERROR(VLOOKUP($A3931,'Fielding Data'!$A:$H,MATCH(R$1,'Fielding Data'!$A$1:$H$1,0),0),"Other")</f>
        <v>0</v>
      </c>
      <c r="S3931" s="14">
        <f>IFERROR(VLOOKUP($A3931,'Fielding Data'!$A:$H,MATCH(S$1,'Fielding Data'!$A$1:$H$1,0),0),"Other")</f>
        <v>0</v>
      </c>
      <c r="T3931" s="14">
        <f>IFERROR(VLOOKUP($A3931,'Fielding Data'!$A:$H,MATCH(T$1,'Fielding Data'!$A$1:$H$1,0),0),"Other")</f>
        <v>0</v>
      </c>
      <c r="U3931" s="14">
        <f>SUMIFS('Fielding Data'!E:E,'Fielding Data'!$A:$A,'Hitting Data'!$A3931)</f>
        <v>323</v>
      </c>
      <c r="V3931" s="14">
        <f>SUMIFS('Fielding Data'!F:F,'Fielding Data'!$A:$A,'Hitting Data'!$A3931)</f>
        <v>17</v>
      </c>
      <c r="W3931" s="14">
        <f>SUMIFS('Fielding Data'!G:G,'Fielding Data'!$A:$A,'Hitting Data'!$A3931)</f>
        <v>1</v>
      </c>
      <c r="X3931" s="14">
        <f>SUMIFS('Fielding Data'!H:H,'Fielding Data'!$A:$A,'Hitting Data'!$A3931)</f>
        <v>2</v>
      </c>
    </row>
    <row r="3932" spans="1:24" x14ac:dyDescent="0.25">
      <c r="A3932" s="14" t="str">
        <f t="shared" si="61"/>
        <v>gordode012013</v>
      </c>
      <c r="B3932" s="19" t="s">
        <v>1514</v>
      </c>
      <c r="C3932" s="19">
        <v>2013</v>
      </c>
      <c r="D3932" s="19">
        <v>38</v>
      </c>
      <c r="E3932" s="19">
        <v>94</v>
      </c>
      <c r="F3932" s="19">
        <v>9</v>
      </c>
      <c r="G3932" s="19">
        <v>22</v>
      </c>
      <c r="H3932" s="19">
        <v>1</v>
      </c>
      <c r="I3932" s="19">
        <v>1</v>
      </c>
      <c r="J3932" s="19">
        <v>1</v>
      </c>
      <c r="K3932" s="19">
        <v>6</v>
      </c>
      <c r="L3932" s="19">
        <v>10</v>
      </c>
      <c r="M3932" s="19">
        <v>2</v>
      </c>
      <c r="N3932" s="19">
        <v>10</v>
      </c>
      <c r="O3932" s="19">
        <v>21</v>
      </c>
      <c r="P3932" s="14" t="str">
        <f>IFERROR(VLOOKUP($A3932,'Fielding Data'!$A:$H,MATCH(P$1,'Fielding Data'!$A$1:$H$1,0),0),"Other")</f>
        <v>2B</v>
      </c>
      <c r="Q3932" s="14">
        <f>IFERROR(VLOOKUP($A3932,'Fielding Data'!$A:$H,MATCH(Q$1,'Fielding Data'!$A$1:$H$1,0),0),"Other")</f>
        <v>0</v>
      </c>
      <c r="R3932" s="14">
        <f>IFERROR(VLOOKUP($A3932,'Fielding Data'!$A:$H,MATCH(R$1,'Fielding Data'!$A$1:$H$1,0),0),"Other")</f>
        <v>4</v>
      </c>
      <c r="S3932" s="14">
        <f>IFERROR(VLOOKUP($A3932,'Fielding Data'!$A:$H,MATCH(S$1,'Fielding Data'!$A$1:$H$1,0),0),"Other")</f>
        <v>0</v>
      </c>
      <c r="T3932" s="14">
        <f>IFERROR(VLOOKUP($A3932,'Fielding Data'!$A:$H,MATCH(T$1,'Fielding Data'!$A$1:$H$1,0),0),"Other")</f>
        <v>1</v>
      </c>
      <c r="U3932" s="14">
        <f>SUMIFS('Fielding Data'!E:E,'Fielding Data'!$A:$A,'Hitting Data'!$A3932)</f>
        <v>29</v>
      </c>
      <c r="V3932" s="14">
        <f>SUMIFS('Fielding Data'!F:F,'Fielding Data'!$A:$A,'Hitting Data'!$A3932)</f>
        <v>77</v>
      </c>
      <c r="W3932" s="14">
        <f>SUMIFS('Fielding Data'!G:G,'Fielding Data'!$A:$A,'Hitting Data'!$A3932)</f>
        <v>7</v>
      </c>
      <c r="X3932" s="14">
        <f>SUMIFS('Fielding Data'!H:H,'Fielding Data'!$A:$A,'Hitting Data'!$A3932)</f>
        <v>12</v>
      </c>
    </row>
    <row r="3933" spans="1:24" x14ac:dyDescent="0.25">
      <c r="A3933" s="14" t="str">
        <f t="shared" si="61"/>
        <v>gorzeto012013</v>
      </c>
      <c r="B3933" s="19" t="s">
        <v>545</v>
      </c>
      <c r="C3933" s="19">
        <v>2013</v>
      </c>
      <c r="D3933" s="19">
        <v>43</v>
      </c>
      <c r="E3933" s="19">
        <v>17</v>
      </c>
      <c r="F3933" s="19">
        <v>0</v>
      </c>
      <c r="G3933" s="19">
        <v>1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9</v>
      </c>
      <c r="P3933" s="14" t="str">
        <f>IFERROR(VLOOKUP($A3933,'Fielding Data'!$A:$H,MATCH(P$1,'Fielding Data'!$A$1:$H$1,0),0),"Other")</f>
        <v>P</v>
      </c>
      <c r="Q3933" s="14">
        <f>IFERROR(VLOOKUP($A3933,'Fielding Data'!$A:$H,MATCH(Q$1,'Fielding Data'!$A$1:$H$1,0),0),"Other")</f>
        <v>6</v>
      </c>
      <c r="R3933" s="14">
        <f>IFERROR(VLOOKUP($A3933,'Fielding Data'!$A:$H,MATCH(R$1,'Fielding Data'!$A$1:$H$1,0),0),"Other")</f>
        <v>11</v>
      </c>
      <c r="S3933" s="14">
        <f>IFERROR(VLOOKUP($A3933,'Fielding Data'!$A:$H,MATCH(S$1,'Fielding Data'!$A$1:$H$1,0),0),"Other")</f>
        <v>1</v>
      </c>
      <c r="T3933" s="14">
        <f>IFERROR(VLOOKUP($A3933,'Fielding Data'!$A:$H,MATCH(T$1,'Fielding Data'!$A$1:$H$1,0),0),"Other")</f>
        <v>2</v>
      </c>
      <c r="U3933" s="14">
        <f>SUMIFS('Fielding Data'!E:E,'Fielding Data'!$A:$A,'Hitting Data'!$A3933)</f>
        <v>6</v>
      </c>
      <c r="V3933" s="14">
        <f>SUMIFS('Fielding Data'!F:F,'Fielding Data'!$A:$A,'Hitting Data'!$A3933)</f>
        <v>11</v>
      </c>
      <c r="W3933" s="14">
        <f>SUMIFS('Fielding Data'!G:G,'Fielding Data'!$A:$A,'Hitting Data'!$A3933)</f>
        <v>1</v>
      </c>
      <c r="X3933" s="14">
        <f>SUMIFS('Fielding Data'!H:H,'Fielding Data'!$A:$A,'Hitting Data'!$A3933)</f>
        <v>2</v>
      </c>
    </row>
    <row r="3934" spans="1:24" x14ac:dyDescent="0.25">
      <c r="A3934" s="14" t="str">
        <f t="shared" si="61"/>
        <v>gosean012013</v>
      </c>
      <c r="B3934" s="19" t="s">
        <v>1726</v>
      </c>
      <c r="C3934" s="19">
        <v>2013</v>
      </c>
      <c r="D3934" s="19">
        <v>52</v>
      </c>
      <c r="E3934" s="19">
        <v>147</v>
      </c>
      <c r="F3934" s="19">
        <v>15</v>
      </c>
      <c r="G3934" s="19">
        <v>38</v>
      </c>
      <c r="H3934" s="19">
        <v>6</v>
      </c>
      <c r="I3934" s="19">
        <v>5</v>
      </c>
      <c r="J3934" s="19">
        <v>2</v>
      </c>
      <c r="K3934" s="19">
        <v>12</v>
      </c>
      <c r="L3934" s="19">
        <v>4</v>
      </c>
      <c r="M3934" s="19">
        <v>3</v>
      </c>
      <c r="N3934" s="19">
        <v>5</v>
      </c>
      <c r="O3934" s="19">
        <v>37</v>
      </c>
      <c r="P3934" s="14" t="str">
        <f>IFERROR(VLOOKUP($A3934,'Fielding Data'!$A:$H,MATCH(P$1,'Fielding Data'!$A$1:$H$1,0),0),"Other")</f>
        <v>CF</v>
      </c>
      <c r="Q3934" s="14">
        <f>IFERROR(VLOOKUP($A3934,'Fielding Data'!$A:$H,MATCH(Q$1,'Fielding Data'!$A$1:$H$1,0),0),"Other")</f>
        <v>0</v>
      </c>
      <c r="R3934" s="14">
        <f>IFERROR(VLOOKUP($A3934,'Fielding Data'!$A:$H,MATCH(R$1,'Fielding Data'!$A$1:$H$1,0),0),"Other")</f>
        <v>0</v>
      </c>
      <c r="S3934" s="14">
        <f>IFERROR(VLOOKUP($A3934,'Fielding Data'!$A:$H,MATCH(S$1,'Fielding Data'!$A$1:$H$1,0),0),"Other")</f>
        <v>0</v>
      </c>
      <c r="T3934" s="14">
        <f>IFERROR(VLOOKUP($A3934,'Fielding Data'!$A:$H,MATCH(T$1,'Fielding Data'!$A$1:$H$1,0),0),"Other")</f>
        <v>0</v>
      </c>
      <c r="U3934" s="14">
        <f>SUMIFS('Fielding Data'!E:E,'Fielding Data'!$A:$A,'Hitting Data'!$A3934)</f>
        <v>81</v>
      </c>
      <c r="V3934" s="14">
        <f>SUMIFS('Fielding Data'!F:F,'Fielding Data'!$A:$A,'Hitting Data'!$A3934)</f>
        <v>4</v>
      </c>
      <c r="W3934" s="14">
        <f>SUMIFS('Fielding Data'!G:G,'Fielding Data'!$A:$A,'Hitting Data'!$A3934)</f>
        <v>4</v>
      </c>
      <c r="X3934" s="14">
        <f>SUMIFS('Fielding Data'!H:H,'Fielding Data'!$A:$A,'Hitting Data'!$A3934)</f>
        <v>0</v>
      </c>
    </row>
    <row r="3935" spans="1:24" x14ac:dyDescent="0.25">
      <c r="A3935" s="14" t="str">
        <f t="shared" si="61"/>
        <v>gosewtu012013</v>
      </c>
      <c r="B3935" s="19" t="s">
        <v>1949</v>
      </c>
      <c r="C3935" s="19">
        <v>2013</v>
      </c>
      <c r="D3935" s="19">
        <v>14</v>
      </c>
      <c r="E3935" s="19">
        <v>45</v>
      </c>
      <c r="F3935" s="19">
        <v>1</v>
      </c>
      <c r="G3935" s="19">
        <v>8</v>
      </c>
      <c r="H3935" s="19">
        <v>2</v>
      </c>
      <c r="I3935" s="19">
        <v>0</v>
      </c>
      <c r="J3935" s="19">
        <v>0</v>
      </c>
      <c r="K3935" s="19">
        <v>3</v>
      </c>
      <c r="L3935" s="19">
        <v>0</v>
      </c>
      <c r="M3935" s="19">
        <v>0</v>
      </c>
      <c r="N3935" s="19">
        <v>0</v>
      </c>
      <c r="O3935" s="19">
        <v>8</v>
      </c>
      <c r="P3935" s="14" t="str">
        <f>IFERROR(VLOOKUP($A3935,'Fielding Data'!$A:$H,MATCH(P$1,'Fielding Data'!$A$1:$H$1,0),0),"Other")</f>
        <v>C</v>
      </c>
      <c r="Q3935" s="14">
        <f>IFERROR(VLOOKUP($A3935,'Fielding Data'!$A:$H,MATCH(Q$1,'Fielding Data'!$A$1:$H$1,0),0),"Other")</f>
        <v>87</v>
      </c>
      <c r="R3935" s="14">
        <f>IFERROR(VLOOKUP($A3935,'Fielding Data'!$A:$H,MATCH(R$1,'Fielding Data'!$A$1:$H$1,0),0),"Other")</f>
        <v>2</v>
      </c>
      <c r="S3935" s="14">
        <f>IFERROR(VLOOKUP($A3935,'Fielding Data'!$A:$H,MATCH(S$1,'Fielding Data'!$A$1:$H$1,0),0),"Other")</f>
        <v>1</v>
      </c>
      <c r="T3935" s="14">
        <f>IFERROR(VLOOKUP($A3935,'Fielding Data'!$A:$H,MATCH(T$1,'Fielding Data'!$A$1:$H$1,0),0),"Other")</f>
        <v>1</v>
      </c>
      <c r="U3935" s="14">
        <f>SUMIFS('Fielding Data'!E:E,'Fielding Data'!$A:$A,'Hitting Data'!$A3935)</f>
        <v>87</v>
      </c>
      <c r="V3935" s="14">
        <f>SUMIFS('Fielding Data'!F:F,'Fielding Data'!$A:$A,'Hitting Data'!$A3935)</f>
        <v>2</v>
      </c>
      <c r="W3935" s="14">
        <f>SUMIFS('Fielding Data'!G:G,'Fielding Data'!$A:$A,'Hitting Data'!$A3935)</f>
        <v>1</v>
      </c>
      <c r="X3935" s="14">
        <f>SUMIFS('Fielding Data'!H:H,'Fielding Data'!$A:$A,'Hitting Data'!$A3935)</f>
        <v>1</v>
      </c>
    </row>
    <row r="3936" spans="1:24" x14ac:dyDescent="0.25">
      <c r="A3936" s="14" t="str">
        <f t="shared" si="61"/>
        <v>gosseph012013</v>
      </c>
      <c r="B3936" s="19" t="s">
        <v>1950</v>
      </c>
      <c r="C3936" s="19">
        <v>2013</v>
      </c>
      <c r="D3936" s="19">
        <v>4</v>
      </c>
      <c r="E3936" s="19">
        <v>6</v>
      </c>
      <c r="F3936" s="19">
        <v>2</v>
      </c>
      <c r="G3936" s="19">
        <v>2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1</v>
      </c>
      <c r="O3936" s="19">
        <v>2</v>
      </c>
      <c r="P3936" s="14" t="str">
        <f>IFERROR(VLOOKUP($A3936,'Fielding Data'!$A:$H,MATCH(P$1,'Fielding Data'!$A$1:$H$1,0),0),"Other")</f>
        <v>2B</v>
      </c>
      <c r="Q3936" s="14">
        <f>IFERROR(VLOOKUP($A3936,'Fielding Data'!$A:$H,MATCH(Q$1,'Fielding Data'!$A$1:$H$1,0),0),"Other")</f>
        <v>2</v>
      </c>
      <c r="R3936" s="14">
        <f>IFERROR(VLOOKUP($A3936,'Fielding Data'!$A:$H,MATCH(R$1,'Fielding Data'!$A$1:$H$1,0),0),"Other")</f>
        <v>5</v>
      </c>
      <c r="S3936" s="14">
        <f>IFERROR(VLOOKUP($A3936,'Fielding Data'!$A:$H,MATCH(S$1,'Fielding Data'!$A$1:$H$1,0),0),"Other")</f>
        <v>0</v>
      </c>
      <c r="T3936" s="14">
        <f>IFERROR(VLOOKUP($A3936,'Fielding Data'!$A:$H,MATCH(T$1,'Fielding Data'!$A$1:$H$1,0),0),"Other")</f>
        <v>1</v>
      </c>
      <c r="U3936" s="14">
        <f>SUMIFS('Fielding Data'!E:E,'Fielding Data'!$A:$A,'Hitting Data'!$A3936)</f>
        <v>2</v>
      </c>
      <c r="V3936" s="14">
        <f>SUMIFS('Fielding Data'!F:F,'Fielding Data'!$A:$A,'Hitting Data'!$A3936)</f>
        <v>5</v>
      </c>
      <c r="W3936" s="14">
        <f>SUMIFS('Fielding Data'!G:G,'Fielding Data'!$A:$A,'Hitting Data'!$A3936)</f>
        <v>0</v>
      </c>
      <c r="X3936" s="14">
        <f>SUMIFS('Fielding Data'!H:H,'Fielding Data'!$A:$A,'Hitting Data'!$A3936)</f>
        <v>1</v>
      </c>
    </row>
    <row r="3937" spans="1:24" x14ac:dyDescent="0.25">
      <c r="A3937" s="14" t="str">
        <f t="shared" si="61"/>
        <v>grandcu012013</v>
      </c>
      <c r="B3937" s="19" t="s">
        <v>448</v>
      </c>
      <c r="C3937" s="19">
        <v>2013</v>
      </c>
      <c r="D3937" s="19">
        <v>61</v>
      </c>
      <c r="E3937" s="19">
        <v>214</v>
      </c>
      <c r="F3937" s="19">
        <v>31</v>
      </c>
      <c r="G3937" s="19">
        <v>49</v>
      </c>
      <c r="H3937" s="19">
        <v>13</v>
      </c>
      <c r="I3937" s="19">
        <v>2</v>
      </c>
      <c r="J3937" s="19">
        <v>7</v>
      </c>
      <c r="K3937" s="19">
        <v>15</v>
      </c>
      <c r="L3937" s="19">
        <v>8</v>
      </c>
      <c r="M3937" s="19">
        <v>2</v>
      </c>
      <c r="N3937" s="19">
        <v>27</v>
      </c>
      <c r="O3937" s="19">
        <v>69</v>
      </c>
      <c r="P3937" s="14" t="str">
        <f>IFERROR(VLOOKUP($A3937,'Fielding Data'!$A:$H,MATCH(P$1,'Fielding Data'!$A$1:$H$1,0),0),"Other")</f>
        <v>CF</v>
      </c>
      <c r="Q3937" s="14">
        <f>IFERROR(VLOOKUP($A3937,'Fielding Data'!$A:$H,MATCH(Q$1,'Fielding Data'!$A$1:$H$1,0),0),"Other")</f>
        <v>0</v>
      </c>
      <c r="R3937" s="14">
        <f>IFERROR(VLOOKUP($A3937,'Fielding Data'!$A:$H,MATCH(R$1,'Fielding Data'!$A$1:$H$1,0),0),"Other")</f>
        <v>0</v>
      </c>
      <c r="S3937" s="14">
        <f>IFERROR(VLOOKUP($A3937,'Fielding Data'!$A:$H,MATCH(S$1,'Fielding Data'!$A$1:$H$1,0),0),"Other")</f>
        <v>0</v>
      </c>
      <c r="T3937" s="14">
        <f>IFERROR(VLOOKUP($A3937,'Fielding Data'!$A:$H,MATCH(T$1,'Fielding Data'!$A$1:$H$1,0),0),"Other")</f>
        <v>0</v>
      </c>
      <c r="U3937" s="14">
        <f>SUMIFS('Fielding Data'!E:E,'Fielding Data'!$A:$A,'Hitting Data'!$A3937)</f>
        <v>107</v>
      </c>
      <c r="V3937" s="14">
        <f>SUMIFS('Fielding Data'!F:F,'Fielding Data'!$A:$A,'Hitting Data'!$A3937)</f>
        <v>1</v>
      </c>
      <c r="W3937" s="14">
        <f>SUMIFS('Fielding Data'!G:G,'Fielding Data'!$A:$A,'Hitting Data'!$A3937)</f>
        <v>0</v>
      </c>
      <c r="X3937" s="14">
        <f>SUMIFS('Fielding Data'!H:H,'Fielding Data'!$A:$A,'Hitting Data'!$A3937)</f>
        <v>0</v>
      </c>
    </row>
    <row r="3938" spans="1:24" x14ac:dyDescent="0.25">
      <c r="A3938" s="14" t="str">
        <f t="shared" si="61"/>
        <v>grandya012013</v>
      </c>
      <c r="B3938" s="19" t="s">
        <v>1728</v>
      </c>
      <c r="C3938" s="19">
        <v>2013</v>
      </c>
      <c r="D3938" s="19">
        <v>28</v>
      </c>
      <c r="E3938" s="19">
        <v>88</v>
      </c>
      <c r="F3938" s="19">
        <v>13</v>
      </c>
      <c r="G3938" s="19">
        <v>19</v>
      </c>
      <c r="H3938" s="19">
        <v>8</v>
      </c>
      <c r="I3938" s="19">
        <v>0</v>
      </c>
      <c r="J3938" s="19">
        <v>1</v>
      </c>
      <c r="K3938" s="19">
        <v>9</v>
      </c>
      <c r="L3938" s="19">
        <v>0</v>
      </c>
      <c r="M3938" s="19">
        <v>0</v>
      </c>
      <c r="N3938" s="19">
        <v>18</v>
      </c>
      <c r="O3938" s="19">
        <v>18</v>
      </c>
      <c r="P3938" s="14" t="str">
        <f>IFERROR(VLOOKUP($A3938,'Fielding Data'!$A:$H,MATCH(P$1,'Fielding Data'!$A$1:$H$1,0),0),"Other")</f>
        <v>1B</v>
      </c>
      <c r="Q3938" s="14">
        <f>IFERROR(VLOOKUP($A3938,'Fielding Data'!$A:$H,MATCH(Q$1,'Fielding Data'!$A$1:$H$1,0),0),"Other")</f>
        <v>4</v>
      </c>
      <c r="R3938" s="14">
        <f>IFERROR(VLOOKUP($A3938,'Fielding Data'!$A:$H,MATCH(R$1,'Fielding Data'!$A$1:$H$1,0),0),"Other")</f>
        <v>0</v>
      </c>
      <c r="S3938" s="14">
        <f>IFERROR(VLOOKUP($A3938,'Fielding Data'!$A:$H,MATCH(S$1,'Fielding Data'!$A$1:$H$1,0),0),"Other")</f>
        <v>0</v>
      </c>
      <c r="T3938" s="14">
        <f>IFERROR(VLOOKUP($A3938,'Fielding Data'!$A:$H,MATCH(T$1,'Fielding Data'!$A$1:$H$1,0),0),"Other")</f>
        <v>1</v>
      </c>
      <c r="U3938" s="14">
        <f>SUMIFS('Fielding Data'!E:E,'Fielding Data'!$A:$A,'Hitting Data'!$A3938)</f>
        <v>199</v>
      </c>
      <c r="V3938" s="14">
        <f>SUMIFS('Fielding Data'!F:F,'Fielding Data'!$A:$A,'Hitting Data'!$A3938)</f>
        <v>11</v>
      </c>
      <c r="W3938" s="14">
        <f>SUMIFS('Fielding Data'!G:G,'Fielding Data'!$A:$A,'Hitting Data'!$A3938)</f>
        <v>2</v>
      </c>
      <c r="X3938" s="14">
        <f>SUMIFS('Fielding Data'!H:H,'Fielding Data'!$A:$A,'Hitting Data'!$A3938)</f>
        <v>2</v>
      </c>
    </row>
    <row r="3939" spans="1:24" x14ac:dyDescent="0.25">
      <c r="A3939" s="14" t="str">
        <f t="shared" si="61"/>
        <v>grayso012013</v>
      </c>
      <c r="B3939" s="19" t="s">
        <v>1951</v>
      </c>
      <c r="C3939" s="19">
        <v>2013</v>
      </c>
      <c r="D3939" s="19">
        <v>12</v>
      </c>
      <c r="E3939" s="19">
        <v>0</v>
      </c>
      <c r="F3939" s="19">
        <v>0</v>
      </c>
      <c r="G3939" s="19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4" t="str">
        <f>IFERROR(VLOOKUP($A3939,'Fielding Data'!$A:$H,MATCH(P$1,'Fielding Data'!$A$1:$H$1,0),0),"Other")</f>
        <v>P</v>
      </c>
      <c r="Q3939" s="14">
        <f>IFERROR(VLOOKUP($A3939,'Fielding Data'!$A:$H,MATCH(Q$1,'Fielding Data'!$A$1:$H$1,0),0),"Other")</f>
        <v>9</v>
      </c>
      <c r="R3939" s="14">
        <f>IFERROR(VLOOKUP($A3939,'Fielding Data'!$A:$H,MATCH(R$1,'Fielding Data'!$A$1:$H$1,0),0),"Other")</f>
        <v>10</v>
      </c>
      <c r="S3939" s="14">
        <f>IFERROR(VLOOKUP($A3939,'Fielding Data'!$A:$H,MATCH(S$1,'Fielding Data'!$A$1:$H$1,0),0),"Other")</f>
        <v>1</v>
      </c>
      <c r="T3939" s="14">
        <f>IFERROR(VLOOKUP($A3939,'Fielding Data'!$A:$H,MATCH(T$1,'Fielding Data'!$A$1:$H$1,0),0),"Other")</f>
        <v>0</v>
      </c>
      <c r="U3939" s="14">
        <f>SUMIFS('Fielding Data'!E:E,'Fielding Data'!$A:$A,'Hitting Data'!$A3939)</f>
        <v>9</v>
      </c>
      <c r="V3939" s="14">
        <f>SUMIFS('Fielding Data'!F:F,'Fielding Data'!$A:$A,'Hitting Data'!$A3939)</f>
        <v>10</v>
      </c>
      <c r="W3939" s="14">
        <f>SUMIFS('Fielding Data'!G:G,'Fielding Data'!$A:$A,'Hitting Data'!$A3939)</f>
        <v>1</v>
      </c>
      <c r="X3939" s="14">
        <f>SUMIFS('Fielding Data'!H:H,'Fielding Data'!$A:$A,'Hitting Data'!$A3939)</f>
        <v>0</v>
      </c>
    </row>
    <row r="3940" spans="1:24" x14ac:dyDescent="0.25">
      <c r="A3940" s="14" t="str">
        <f t="shared" si="61"/>
        <v>greenni012013</v>
      </c>
      <c r="B3940" s="19" t="s">
        <v>449</v>
      </c>
      <c r="C3940" s="19">
        <v>2013</v>
      </c>
      <c r="D3940" s="19">
        <v>18</v>
      </c>
      <c r="E3940" s="19">
        <v>55</v>
      </c>
      <c r="F3940" s="19">
        <v>4</v>
      </c>
      <c r="G3940" s="19">
        <v>13</v>
      </c>
      <c r="H3940" s="19">
        <v>2</v>
      </c>
      <c r="I3940" s="19">
        <v>0</v>
      </c>
      <c r="J3940" s="19">
        <v>1</v>
      </c>
      <c r="K3940" s="19">
        <v>6</v>
      </c>
      <c r="L3940" s="19">
        <v>0</v>
      </c>
      <c r="M3940" s="19">
        <v>0</v>
      </c>
      <c r="N3940" s="19">
        <v>3</v>
      </c>
      <c r="O3940" s="19">
        <v>14</v>
      </c>
      <c r="P3940" s="14" t="str">
        <f>IFERROR(VLOOKUP($A3940,'Fielding Data'!$A:$H,MATCH(P$1,'Fielding Data'!$A$1:$H$1,0),0),"Other")</f>
        <v>1B</v>
      </c>
      <c r="Q3940" s="14">
        <f>IFERROR(VLOOKUP($A3940,'Fielding Data'!$A:$H,MATCH(Q$1,'Fielding Data'!$A$1:$H$1,0),0),"Other")</f>
        <v>47</v>
      </c>
      <c r="R3940" s="14">
        <f>IFERROR(VLOOKUP($A3940,'Fielding Data'!$A:$H,MATCH(R$1,'Fielding Data'!$A$1:$H$1,0),0),"Other")</f>
        <v>3</v>
      </c>
      <c r="S3940" s="14">
        <f>IFERROR(VLOOKUP($A3940,'Fielding Data'!$A:$H,MATCH(S$1,'Fielding Data'!$A$1:$H$1,0),0),"Other")</f>
        <v>0</v>
      </c>
      <c r="T3940" s="14">
        <f>IFERROR(VLOOKUP($A3940,'Fielding Data'!$A:$H,MATCH(T$1,'Fielding Data'!$A$1:$H$1,0),0),"Other")</f>
        <v>4</v>
      </c>
      <c r="U3940" s="14">
        <f>SUMIFS('Fielding Data'!E:E,'Fielding Data'!$A:$A,'Hitting Data'!$A3940)</f>
        <v>68</v>
      </c>
      <c r="V3940" s="14">
        <f>SUMIFS('Fielding Data'!F:F,'Fielding Data'!$A:$A,'Hitting Data'!$A3940)</f>
        <v>29</v>
      </c>
      <c r="W3940" s="14">
        <f>SUMIFS('Fielding Data'!G:G,'Fielding Data'!$A:$A,'Hitting Data'!$A3940)</f>
        <v>0</v>
      </c>
      <c r="X3940" s="14">
        <f>SUMIFS('Fielding Data'!H:H,'Fielding Data'!$A:$A,'Hitting Data'!$A3940)</f>
        <v>11</v>
      </c>
    </row>
    <row r="3941" spans="1:24" x14ac:dyDescent="0.25">
      <c r="A3941" s="14" t="str">
        <f t="shared" si="61"/>
        <v>greenty022013</v>
      </c>
      <c r="B3941" s="19" t="s">
        <v>1095</v>
      </c>
      <c r="C3941" s="19">
        <v>2013</v>
      </c>
      <c r="D3941" s="19">
        <v>22</v>
      </c>
      <c r="E3941" s="19">
        <v>54</v>
      </c>
      <c r="F3941" s="19">
        <v>7</v>
      </c>
      <c r="G3941" s="19">
        <v>12</v>
      </c>
      <c r="H3941" s="19">
        <v>2</v>
      </c>
      <c r="I3941" s="19">
        <v>1</v>
      </c>
      <c r="J3941" s="19">
        <v>1</v>
      </c>
      <c r="K3941" s="19">
        <v>3</v>
      </c>
      <c r="L3941" s="19">
        <v>0</v>
      </c>
      <c r="M3941" s="19">
        <v>0</v>
      </c>
      <c r="N3941" s="19">
        <v>3</v>
      </c>
      <c r="O3941" s="19">
        <v>19</v>
      </c>
      <c r="P3941" s="14" t="str">
        <f>IFERROR(VLOOKUP($A3941,'Fielding Data'!$A:$H,MATCH(P$1,'Fielding Data'!$A$1:$H$1,0),0),"Other")</f>
        <v>2B</v>
      </c>
      <c r="Q3941" s="14">
        <f>IFERROR(VLOOKUP($A3941,'Fielding Data'!$A:$H,MATCH(Q$1,'Fielding Data'!$A$1:$H$1,0),0),"Other")</f>
        <v>24</v>
      </c>
      <c r="R3941" s="14">
        <f>IFERROR(VLOOKUP($A3941,'Fielding Data'!$A:$H,MATCH(R$1,'Fielding Data'!$A$1:$H$1,0),0),"Other")</f>
        <v>33</v>
      </c>
      <c r="S3941" s="14">
        <f>IFERROR(VLOOKUP($A3941,'Fielding Data'!$A:$H,MATCH(S$1,'Fielding Data'!$A$1:$H$1,0),0),"Other")</f>
        <v>2</v>
      </c>
      <c r="T3941" s="14">
        <f>IFERROR(VLOOKUP($A3941,'Fielding Data'!$A:$H,MATCH(T$1,'Fielding Data'!$A$1:$H$1,0),0),"Other")</f>
        <v>11</v>
      </c>
      <c r="U3941" s="14">
        <f>SUMIFS('Fielding Data'!E:E,'Fielding Data'!$A:$A,'Hitting Data'!$A3941)</f>
        <v>24</v>
      </c>
      <c r="V3941" s="14">
        <f>SUMIFS('Fielding Data'!F:F,'Fielding Data'!$A:$A,'Hitting Data'!$A3941)</f>
        <v>33</v>
      </c>
      <c r="W3941" s="14">
        <f>SUMIFS('Fielding Data'!G:G,'Fielding Data'!$A:$A,'Hitting Data'!$A3941)</f>
        <v>2</v>
      </c>
      <c r="X3941" s="14">
        <f>SUMIFS('Fielding Data'!H:H,'Fielding Data'!$A:$A,'Hitting Data'!$A3941)</f>
        <v>11</v>
      </c>
    </row>
    <row r="3942" spans="1:24" x14ac:dyDescent="0.25">
      <c r="A3942" s="14" t="str">
        <f t="shared" si="61"/>
        <v>gregelu012013</v>
      </c>
      <c r="B3942" s="19" t="s">
        <v>1096</v>
      </c>
      <c r="C3942" s="19">
        <v>2013</v>
      </c>
      <c r="D3942" s="19">
        <v>73</v>
      </c>
      <c r="E3942" s="19">
        <v>0</v>
      </c>
      <c r="F3942" s="19">
        <v>0</v>
      </c>
      <c r="G3942" s="19">
        <v>0</v>
      </c>
      <c r="H3942" s="19">
        <v>0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4" t="str">
        <f>IFERROR(VLOOKUP($A3942,'Fielding Data'!$A:$H,MATCH(P$1,'Fielding Data'!$A$1:$H$1,0),0),"Other")</f>
        <v>P</v>
      </c>
      <c r="Q3942" s="14">
        <f>IFERROR(VLOOKUP($A3942,'Fielding Data'!$A:$H,MATCH(Q$1,'Fielding Data'!$A$1:$H$1,0),0),"Other")</f>
        <v>2</v>
      </c>
      <c r="R3942" s="14">
        <f>IFERROR(VLOOKUP($A3942,'Fielding Data'!$A:$H,MATCH(R$1,'Fielding Data'!$A$1:$H$1,0),0),"Other")</f>
        <v>14</v>
      </c>
      <c r="S3942" s="14">
        <f>IFERROR(VLOOKUP($A3942,'Fielding Data'!$A:$H,MATCH(S$1,'Fielding Data'!$A$1:$H$1,0),0),"Other")</f>
        <v>1</v>
      </c>
      <c r="T3942" s="14">
        <f>IFERROR(VLOOKUP($A3942,'Fielding Data'!$A:$H,MATCH(T$1,'Fielding Data'!$A$1:$H$1,0),0),"Other")</f>
        <v>1</v>
      </c>
      <c r="U3942" s="14">
        <f>SUMIFS('Fielding Data'!E:E,'Fielding Data'!$A:$A,'Hitting Data'!$A3942)</f>
        <v>2</v>
      </c>
      <c r="V3942" s="14">
        <f>SUMIFS('Fielding Data'!F:F,'Fielding Data'!$A:$A,'Hitting Data'!$A3942)</f>
        <v>14</v>
      </c>
      <c r="W3942" s="14">
        <f>SUMIFS('Fielding Data'!G:G,'Fielding Data'!$A:$A,'Hitting Data'!$A3942)</f>
        <v>1</v>
      </c>
      <c r="X3942" s="14">
        <f>SUMIFS('Fielding Data'!H:H,'Fielding Data'!$A:$A,'Hitting Data'!$A3942)</f>
        <v>1</v>
      </c>
    </row>
    <row r="3943" spans="1:24" x14ac:dyDescent="0.25">
      <c r="A3943" s="14" t="str">
        <f t="shared" si="61"/>
        <v>greggke012013</v>
      </c>
      <c r="B3943" s="19" t="s">
        <v>376</v>
      </c>
      <c r="C3943" s="19">
        <v>2013</v>
      </c>
      <c r="D3943" s="19">
        <v>62</v>
      </c>
      <c r="E3943" s="19">
        <v>0</v>
      </c>
      <c r="F3943" s="19">
        <v>0</v>
      </c>
      <c r="G3943" s="19">
        <v>0</v>
      </c>
      <c r="H3943" s="19">
        <v>0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4" t="str">
        <f>IFERROR(VLOOKUP($A3943,'Fielding Data'!$A:$H,MATCH(P$1,'Fielding Data'!$A$1:$H$1,0),0),"Other")</f>
        <v>P</v>
      </c>
      <c r="Q3943" s="14">
        <f>IFERROR(VLOOKUP($A3943,'Fielding Data'!$A:$H,MATCH(Q$1,'Fielding Data'!$A$1:$H$1,0),0),"Other")</f>
        <v>4</v>
      </c>
      <c r="R3943" s="14">
        <f>IFERROR(VLOOKUP($A3943,'Fielding Data'!$A:$H,MATCH(R$1,'Fielding Data'!$A$1:$H$1,0),0),"Other")</f>
        <v>6</v>
      </c>
      <c r="S3943" s="14">
        <f>IFERROR(VLOOKUP($A3943,'Fielding Data'!$A:$H,MATCH(S$1,'Fielding Data'!$A$1:$H$1,0),0),"Other")</f>
        <v>2</v>
      </c>
      <c r="T3943" s="14">
        <f>IFERROR(VLOOKUP($A3943,'Fielding Data'!$A:$H,MATCH(T$1,'Fielding Data'!$A$1:$H$1,0),0),"Other")</f>
        <v>0</v>
      </c>
      <c r="U3943" s="14">
        <f>SUMIFS('Fielding Data'!E:E,'Fielding Data'!$A:$A,'Hitting Data'!$A3943)</f>
        <v>4</v>
      </c>
      <c r="V3943" s="14">
        <f>SUMIFS('Fielding Data'!F:F,'Fielding Data'!$A:$A,'Hitting Data'!$A3943)</f>
        <v>6</v>
      </c>
      <c r="W3943" s="14">
        <f>SUMIFS('Fielding Data'!G:G,'Fielding Data'!$A:$A,'Hitting Data'!$A3943)</f>
        <v>2</v>
      </c>
      <c r="X3943" s="14">
        <f>SUMIFS('Fielding Data'!H:H,'Fielding Data'!$A:$A,'Hitting Data'!$A3943)</f>
        <v>0</v>
      </c>
    </row>
    <row r="3944" spans="1:24" x14ac:dyDescent="0.25">
      <c r="A3944" s="14" t="str">
        <f t="shared" si="61"/>
        <v>gregodi012013</v>
      </c>
      <c r="B3944" s="19" t="s">
        <v>1729</v>
      </c>
      <c r="C3944" s="19">
        <v>2013</v>
      </c>
      <c r="D3944" s="19">
        <v>103</v>
      </c>
      <c r="E3944" s="19">
        <v>357</v>
      </c>
      <c r="F3944" s="19">
        <v>47</v>
      </c>
      <c r="G3944" s="19">
        <v>90</v>
      </c>
      <c r="H3944" s="19">
        <v>16</v>
      </c>
      <c r="I3944" s="19">
        <v>3</v>
      </c>
      <c r="J3944" s="19">
        <v>7</v>
      </c>
      <c r="K3944" s="19">
        <v>28</v>
      </c>
      <c r="L3944" s="19">
        <v>0</v>
      </c>
      <c r="M3944" s="19">
        <v>2</v>
      </c>
      <c r="N3944" s="19">
        <v>37</v>
      </c>
      <c r="O3944" s="19">
        <v>65</v>
      </c>
      <c r="P3944" s="14" t="str">
        <f>IFERROR(VLOOKUP($A3944,'Fielding Data'!$A:$H,MATCH(P$1,'Fielding Data'!$A$1:$H$1,0),0),"Other")</f>
        <v>SS</v>
      </c>
      <c r="Q3944" s="14">
        <f>IFERROR(VLOOKUP($A3944,'Fielding Data'!$A:$H,MATCH(Q$1,'Fielding Data'!$A$1:$H$1,0),0),"Other")</f>
        <v>152</v>
      </c>
      <c r="R3944" s="14">
        <f>IFERROR(VLOOKUP($A3944,'Fielding Data'!$A:$H,MATCH(R$1,'Fielding Data'!$A$1:$H$1,0),0),"Other")</f>
        <v>279</v>
      </c>
      <c r="S3944" s="14">
        <f>IFERROR(VLOOKUP($A3944,'Fielding Data'!$A:$H,MATCH(S$1,'Fielding Data'!$A$1:$H$1,0),0),"Other")</f>
        <v>13</v>
      </c>
      <c r="T3944" s="14">
        <f>IFERROR(VLOOKUP($A3944,'Fielding Data'!$A:$H,MATCH(T$1,'Fielding Data'!$A$1:$H$1,0),0),"Other")</f>
        <v>51</v>
      </c>
      <c r="U3944" s="14">
        <f>SUMIFS('Fielding Data'!E:E,'Fielding Data'!$A:$A,'Hitting Data'!$A3944)</f>
        <v>152</v>
      </c>
      <c r="V3944" s="14">
        <f>SUMIFS('Fielding Data'!F:F,'Fielding Data'!$A:$A,'Hitting Data'!$A3944)</f>
        <v>279</v>
      </c>
      <c r="W3944" s="14">
        <f>SUMIFS('Fielding Data'!G:G,'Fielding Data'!$A:$A,'Hitting Data'!$A3944)</f>
        <v>13</v>
      </c>
      <c r="X3944" s="14">
        <f>SUMIFS('Fielding Data'!H:H,'Fielding Data'!$A:$A,'Hitting Data'!$A3944)</f>
        <v>51</v>
      </c>
    </row>
    <row r="3945" spans="1:24" x14ac:dyDescent="0.25">
      <c r="A3945" s="14" t="str">
        <f t="shared" si="61"/>
        <v>greinza012013</v>
      </c>
      <c r="B3945" s="19" t="s">
        <v>450</v>
      </c>
      <c r="C3945" s="19">
        <v>2013</v>
      </c>
      <c r="D3945" s="19">
        <v>29</v>
      </c>
      <c r="E3945" s="19">
        <v>58</v>
      </c>
      <c r="F3945" s="19">
        <v>5</v>
      </c>
      <c r="G3945" s="19">
        <v>19</v>
      </c>
      <c r="H3945" s="19">
        <v>3</v>
      </c>
      <c r="I3945" s="19">
        <v>0</v>
      </c>
      <c r="J3945" s="19">
        <v>0</v>
      </c>
      <c r="K3945" s="19">
        <v>4</v>
      </c>
      <c r="L3945" s="19">
        <v>2</v>
      </c>
      <c r="M3945" s="19">
        <v>0</v>
      </c>
      <c r="N3945" s="19">
        <v>7</v>
      </c>
      <c r="O3945" s="19">
        <v>10</v>
      </c>
      <c r="P3945" s="14" t="str">
        <f>IFERROR(VLOOKUP($A3945,'Fielding Data'!$A:$H,MATCH(P$1,'Fielding Data'!$A$1:$H$1,0),0),"Other")</f>
        <v>P</v>
      </c>
      <c r="Q3945" s="14">
        <f>IFERROR(VLOOKUP($A3945,'Fielding Data'!$A:$H,MATCH(Q$1,'Fielding Data'!$A$1:$H$1,0),0),"Other")</f>
        <v>16</v>
      </c>
      <c r="R3945" s="14">
        <f>IFERROR(VLOOKUP($A3945,'Fielding Data'!$A:$H,MATCH(R$1,'Fielding Data'!$A$1:$H$1,0),0),"Other")</f>
        <v>31</v>
      </c>
      <c r="S3945" s="14">
        <f>IFERROR(VLOOKUP($A3945,'Fielding Data'!$A:$H,MATCH(S$1,'Fielding Data'!$A$1:$H$1,0),0),"Other")</f>
        <v>0</v>
      </c>
      <c r="T3945" s="14">
        <f>IFERROR(VLOOKUP($A3945,'Fielding Data'!$A:$H,MATCH(T$1,'Fielding Data'!$A$1:$H$1,0),0),"Other")</f>
        <v>4</v>
      </c>
      <c r="U3945" s="14">
        <f>SUMIFS('Fielding Data'!E:E,'Fielding Data'!$A:$A,'Hitting Data'!$A3945)</f>
        <v>16</v>
      </c>
      <c r="V3945" s="14">
        <f>SUMIFS('Fielding Data'!F:F,'Fielding Data'!$A:$A,'Hitting Data'!$A3945)</f>
        <v>31</v>
      </c>
      <c r="W3945" s="14">
        <f>SUMIFS('Fielding Data'!G:G,'Fielding Data'!$A:$A,'Hitting Data'!$A3945)</f>
        <v>0</v>
      </c>
      <c r="X3945" s="14">
        <f>SUMIFS('Fielding Data'!H:H,'Fielding Data'!$A:$A,'Hitting Data'!$A3945)</f>
        <v>4</v>
      </c>
    </row>
    <row r="3946" spans="1:24" x14ac:dyDescent="0.25">
      <c r="A3946" s="14" t="str">
        <f t="shared" si="61"/>
        <v>griffaj012013</v>
      </c>
      <c r="B3946" s="19" t="s">
        <v>1730</v>
      </c>
      <c r="C3946" s="19">
        <v>2013</v>
      </c>
      <c r="D3946" s="19">
        <v>32</v>
      </c>
      <c r="E3946" s="19">
        <v>4</v>
      </c>
      <c r="F3946" s="19">
        <v>0</v>
      </c>
      <c r="G3946" s="19">
        <v>0</v>
      </c>
      <c r="H3946" s="19">
        <v>0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1</v>
      </c>
      <c r="O3946" s="19">
        <v>3</v>
      </c>
      <c r="P3946" s="14" t="str">
        <f>IFERROR(VLOOKUP($A3946,'Fielding Data'!$A:$H,MATCH(P$1,'Fielding Data'!$A$1:$H$1,0),0),"Other")</f>
        <v>P</v>
      </c>
      <c r="Q3946" s="14">
        <f>IFERROR(VLOOKUP($A3946,'Fielding Data'!$A:$H,MATCH(Q$1,'Fielding Data'!$A$1:$H$1,0),0),"Other")</f>
        <v>8</v>
      </c>
      <c r="R3946" s="14">
        <f>IFERROR(VLOOKUP($A3946,'Fielding Data'!$A:$H,MATCH(R$1,'Fielding Data'!$A$1:$H$1,0),0),"Other")</f>
        <v>15</v>
      </c>
      <c r="S3946" s="14">
        <f>IFERROR(VLOOKUP($A3946,'Fielding Data'!$A:$H,MATCH(S$1,'Fielding Data'!$A$1:$H$1,0),0),"Other")</f>
        <v>0</v>
      </c>
      <c r="T3946" s="14">
        <f>IFERROR(VLOOKUP($A3946,'Fielding Data'!$A:$H,MATCH(T$1,'Fielding Data'!$A$1:$H$1,0),0),"Other")</f>
        <v>0</v>
      </c>
      <c r="U3946" s="14">
        <f>SUMIFS('Fielding Data'!E:E,'Fielding Data'!$A:$A,'Hitting Data'!$A3946)</f>
        <v>8</v>
      </c>
      <c r="V3946" s="14">
        <f>SUMIFS('Fielding Data'!F:F,'Fielding Data'!$A:$A,'Hitting Data'!$A3946)</f>
        <v>15</v>
      </c>
      <c r="W3946" s="14">
        <f>SUMIFS('Fielding Data'!G:G,'Fielding Data'!$A:$A,'Hitting Data'!$A3946)</f>
        <v>0</v>
      </c>
      <c r="X3946" s="14">
        <f>SUMIFS('Fielding Data'!H:H,'Fielding Data'!$A:$A,'Hitting Data'!$A3946)</f>
        <v>0</v>
      </c>
    </row>
    <row r="3947" spans="1:24" x14ac:dyDescent="0.25">
      <c r="A3947" s="14" t="str">
        <f t="shared" si="61"/>
        <v>grillja012013</v>
      </c>
      <c r="B3947" s="19" t="s">
        <v>106</v>
      </c>
      <c r="C3947" s="19">
        <v>2013</v>
      </c>
      <c r="D3947" s="19">
        <v>54</v>
      </c>
      <c r="E3947" s="19">
        <v>0</v>
      </c>
      <c r="F3947" s="19">
        <v>0</v>
      </c>
      <c r="G3947" s="19">
        <v>0</v>
      </c>
      <c r="H3947" s="19">
        <v>0</v>
      </c>
      <c r="I3947" s="19">
        <v>0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14" t="str">
        <f>IFERROR(VLOOKUP($A3947,'Fielding Data'!$A:$H,MATCH(P$1,'Fielding Data'!$A$1:$H$1,0),0),"Other")</f>
        <v>P</v>
      </c>
      <c r="Q3947" s="14">
        <f>IFERROR(VLOOKUP($A3947,'Fielding Data'!$A:$H,MATCH(Q$1,'Fielding Data'!$A$1:$H$1,0),0),"Other")</f>
        <v>3</v>
      </c>
      <c r="R3947" s="14">
        <f>IFERROR(VLOOKUP($A3947,'Fielding Data'!$A:$H,MATCH(R$1,'Fielding Data'!$A$1:$H$1,0),0),"Other")</f>
        <v>2</v>
      </c>
      <c r="S3947" s="14">
        <f>IFERROR(VLOOKUP($A3947,'Fielding Data'!$A:$H,MATCH(S$1,'Fielding Data'!$A$1:$H$1,0),0),"Other")</f>
        <v>0</v>
      </c>
      <c r="T3947" s="14">
        <f>IFERROR(VLOOKUP($A3947,'Fielding Data'!$A:$H,MATCH(T$1,'Fielding Data'!$A$1:$H$1,0),0),"Other")</f>
        <v>0</v>
      </c>
      <c r="U3947" s="14">
        <f>SUMIFS('Fielding Data'!E:E,'Fielding Data'!$A:$A,'Hitting Data'!$A3947)</f>
        <v>3</v>
      </c>
      <c r="V3947" s="14">
        <f>SUMIFS('Fielding Data'!F:F,'Fielding Data'!$A:$A,'Hitting Data'!$A3947)</f>
        <v>2</v>
      </c>
      <c r="W3947" s="14">
        <f>SUMIFS('Fielding Data'!G:G,'Fielding Data'!$A:$A,'Hitting Data'!$A3947)</f>
        <v>0</v>
      </c>
      <c r="X3947" s="14">
        <f>SUMIFS('Fielding Data'!H:H,'Fielding Data'!$A:$A,'Hitting Data'!$A3947)</f>
        <v>0</v>
      </c>
    </row>
    <row r="3948" spans="1:24" x14ac:dyDescent="0.25">
      <c r="A3948" s="14" t="str">
        <f t="shared" si="61"/>
        <v>grossro012013</v>
      </c>
      <c r="B3948" s="19" t="s">
        <v>1953</v>
      </c>
      <c r="C3948" s="19">
        <v>2013</v>
      </c>
      <c r="D3948" s="19">
        <v>63</v>
      </c>
      <c r="E3948" s="19">
        <v>257</v>
      </c>
      <c r="F3948" s="19">
        <v>29</v>
      </c>
      <c r="G3948" s="19">
        <v>69</v>
      </c>
      <c r="H3948" s="19">
        <v>14</v>
      </c>
      <c r="I3948" s="19">
        <v>0</v>
      </c>
      <c r="J3948" s="19">
        <v>4</v>
      </c>
      <c r="K3948" s="19">
        <v>21</v>
      </c>
      <c r="L3948" s="19">
        <v>6</v>
      </c>
      <c r="M3948" s="19">
        <v>7</v>
      </c>
      <c r="N3948" s="19">
        <v>23</v>
      </c>
      <c r="O3948" s="19">
        <v>70</v>
      </c>
      <c r="P3948" s="14" t="str">
        <f>IFERROR(VLOOKUP($A3948,'Fielding Data'!$A:$H,MATCH(P$1,'Fielding Data'!$A$1:$H$1,0),0),"Other")</f>
        <v>CF</v>
      </c>
      <c r="Q3948" s="14">
        <f>IFERROR(VLOOKUP($A3948,'Fielding Data'!$A:$H,MATCH(Q$1,'Fielding Data'!$A$1:$H$1,0),0),"Other")</f>
        <v>0</v>
      </c>
      <c r="R3948" s="14">
        <f>IFERROR(VLOOKUP($A3948,'Fielding Data'!$A:$H,MATCH(R$1,'Fielding Data'!$A$1:$H$1,0),0),"Other")</f>
        <v>0</v>
      </c>
      <c r="S3948" s="14">
        <f>IFERROR(VLOOKUP($A3948,'Fielding Data'!$A:$H,MATCH(S$1,'Fielding Data'!$A$1:$H$1,0),0),"Other")</f>
        <v>0</v>
      </c>
      <c r="T3948" s="14">
        <f>IFERROR(VLOOKUP($A3948,'Fielding Data'!$A:$H,MATCH(T$1,'Fielding Data'!$A$1:$H$1,0),0),"Other")</f>
        <v>0</v>
      </c>
      <c r="U3948" s="14">
        <f>SUMIFS('Fielding Data'!E:E,'Fielding Data'!$A:$A,'Hitting Data'!$A3948)</f>
        <v>122</v>
      </c>
      <c r="V3948" s="14">
        <f>SUMIFS('Fielding Data'!F:F,'Fielding Data'!$A:$A,'Hitting Data'!$A3948)</f>
        <v>2</v>
      </c>
      <c r="W3948" s="14">
        <f>SUMIFS('Fielding Data'!G:G,'Fielding Data'!$A:$A,'Hitting Data'!$A3948)</f>
        <v>3</v>
      </c>
      <c r="X3948" s="14">
        <f>SUMIFS('Fielding Data'!H:H,'Fielding Data'!$A:$A,'Hitting Data'!$A3948)</f>
        <v>0</v>
      </c>
    </row>
    <row r="3949" spans="1:24" x14ac:dyDescent="0.25">
      <c r="A3949" s="14" t="str">
        <f t="shared" si="61"/>
        <v>guerrja012013</v>
      </c>
      <c r="B3949" s="19" t="s">
        <v>1516</v>
      </c>
      <c r="C3949" s="19">
        <v>2013</v>
      </c>
      <c r="D3949" s="19">
        <v>9</v>
      </c>
      <c r="E3949" s="19">
        <v>0</v>
      </c>
      <c r="F3949" s="19">
        <v>0</v>
      </c>
      <c r="G3949" s="19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4" t="str">
        <f>IFERROR(VLOOKUP($A3949,'Fielding Data'!$A:$H,MATCH(P$1,'Fielding Data'!$A$1:$H$1,0),0),"Other")</f>
        <v>P</v>
      </c>
      <c r="Q3949" s="14">
        <f>IFERROR(VLOOKUP($A3949,'Fielding Data'!$A:$H,MATCH(Q$1,'Fielding Data'!$A$1:$H$1,0),0),"Other")</f>
        <v>1</v>
      </c>
      <c r="R3949" s="14">
        <f>IFERROR(VLOOKUP($A3949,'Fielding Data'!$A:$H,MATCH(R$1,'Fielding Data'!$A$1:$H$1,0),0),"Other")</f>
        <v>2</v>
      </c>
      <c r="S3949" s="14">
        <f>IFERROR(VLOOKUP($A3949,'Fielding Data'!$A:$H,MATCH(S$1,'Fielding Data'!$A$1:$H$1,0),0),"Other")</f>
        <v>1</v>
      </c>
      <c r="T3949" s="14">
        <f>IFERROR(VLOOKUP($A3949,'Fielding Data'!$A:$H,MATCH(T$1,'Fielding Data'!$A$1:$H$1,0),0),"Other")</f>
        <v>0</v>
      </c>
      <c r="U3949" s="14">
        <f>SUMIFS('Fielding Data'!E:E,'Fielding Data'!$A:$A,'Hitting Data'!$A3949)</f>
        <v>1</v>
      </c>
      <c r="V3949" s="14">
        <f>SUMIFS('Fielding Data'!F:F,'Fielding Data'!$A:$A,'Hitting Data'!$A3949)</f>
        <v>2</v>
      </c>
      <c r="W3949" s="14">
        <f>SUMIFS('Fielding Data'!G:G,'Fielding Data'!$A:$A,'Hitting Data'!$A3949)</f>
        <v>1</v>
      </c>
      <c r="X3949" s="14">
        <f>SUMIFS('Fielding Data'!H:H,'Fielding Data'!$A:$A,'Hitting Data'!$A3949)</f>
        <v>0</v>
      </c>
    </row>
    <row r="3950" spans="1:24" x14ac:dyDescent="0.25">
      <c r="A3950" s="14" t="str">
        <f t="shared" si="61"/>
        <v>guilmpr012013</v>
      </c>
      <c r="B3950" s="19" t="s">
        <v>1954</v>
      </c>
      <c r="C3950" s="19">
        <v>2013</v>
      </c>
      <c r="D3950" s="19">
        <v>4</v>
      </c>
      <c r="E3950" s="19">
        <v>0</v>
      </c>
      <c r="F3950" s="19">
        <v>0</v>
      </c>
      <c r="G3950" s="19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4" t="str">
        <f>IFERROR(VLOOKUP($A3950,'Fielding Data'!$A:$H,MATCH(P$1,'Fielding Data'!$A$1:$H$1,0),0),"Other")</f>
        <v>P</v>
      </c>
      <c r="Q3950" s="14">
        <f>IFERROR(VLOOKUP($A3950,'Fielding Data'!$A:$H,MATCH(Q$1,'Fielding Data'!$A$1:$H$1,0),0),"Other")</f>
        <v>1</v>
      </c>
      <c r="R3950" s="14">
        <f>IFERROR(VLOOKUP($A3950,'Fielding Data'!$A:$H,MATCH(R$1,'Fielding Data'!$A$1:$H$1,0),0),"Other")</f>
        <v>1</v>
      </c>
      <c r="S3950" s="14">
        <f>IFERROR(VLOOKUP($A3950,'Fielding Data'!$A:$H,MATCH(S$1,'Fielding Data'!$A$1:$H$1,0),0),"Other")</f>
        <v>0</v>
      </c>
      <c r="T3950" s="14">
        <f>IFERROR(VLOOKUP($A3950,'Fielding Data'!$A:$H,MATCH(T$1,'Fielding Data'!$A$1:$H$1,0),0),"Other")</f>
        <v>0</v>
      </c>
      <c r="U3950" s="14">
        <f>SUMIFS('Fielding Data'!E:E,'Fielding Data'!$A:$A,'Hitting Data'!$A3950)</f>
        <v>1</v>
      </c>
      <c r="V3950" s="14">
        <f>SUMIFS('Fielding Data'!F:F,'Fielding Data'!$A:$A,'Hitting Data'!$A3950)</f>
        <v>1</v>
      </c>
      <c r="W3950" s="14">
        <f>SUMIFS('Fielding Data'!G:G,'Fielding Data'!$A:$A,'Hitting Data'!$A3950)</f>
        <v>0</v>
      </c>
      <c r="X3950" s="14">
        <f>SUMIFS('Fielding Data'!H:H,'Fielding Data'!$A:$A,'Hitting Data'!$A3950)</f>
        <v>0</v>
      </c>
    </row>
    <row r="3951" spans="1:24" x14ac:dyDescent="0.25">
      <c r="A3951" s="14" t="str">
        <f t="shared" si="61"/>
        <v>guthrje012013</v>
      </c>
      <c r="B3951" s="19" t="s">
        <v>453</v>
      </c>
      <c r="C3951" s="19">
        <v>2013</v>
      </c>
      <c r="D3951" s="19">
        <v>33</v>
      </c>
      <c r="E3951" s="19">
        <v>4</v>
      </c>
      <c r="F3951" s="19">
        <v>0</v>
      </c>
      <c r="G3951" s="19">
        <v>1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2</v>
      </c>
      <c r="P3951" s="14" t="str">
        <f>IFERROR(VLOOKUP($A3951,'Fielding Data'!$A:$H,MATCH(P$1,'Fielding Data'!$A$1:$H$1,0),0),"Other")</f>
        <v>P</v>
      </c>
      <c r="Q3951" s="14">
        <f>IFERROR(VLOOKUP($A3951,'Fielding Data'!$A:$H,MATCH(Q$1,'Fielding Data'!$A$1:$H$1,0),0),"Other")</f>
        <v>17</v>
      </c>
      <c r="R3951" s="14">
        <f>IFERROR(VLOOKUP($A3951,'Fielding Data'!$A:$H,MATCH(R$1,'Fielding Data'!$A$1:$H$1,0),0),"Other")</f>
        <v>22</v>
      </c>
      <c r="S3951" s="14">
        <f>IFERROR(VLOOKUP($A3951,'Fielding Data'!$A:$H,MATCH(S$1,'Fielding Data'!$A$1:$H$1,0),0),"Other")</f>
        <v>0</v>
      </c>
      <c r="T3951" s="14">
        <f>IFERROR(VLOOKUP($A3951,'Fielding Data'!$A:$H,MATCH(T$1,'Fielding Data'!$A$1:$H$1,0),0),"Other")</f>
        <v>2</v>
      </c>
      <c r="U3951" s="14">
        <f>SUMIFS('Fielding Data'!E:E,'Fielding Data'!$A:$A,'Hitting Data'!$A3951)</f>
        <v>17</v>
      </c>
      <c r="V3951" s="14">
        <f>SUMIFS('Fielding Data'!F:F,'Fielding Data'!$A:$A,'Hitting Data'!$A3951)</f>
        <v>22</v>
      </c>
      <c r="W3951" s="14">
        <f>SUMIFS('Fielding Data'!G:G,'Fielding Data'!$A:$A,'Hitting Data'!$A3951)</f>
        <v>0</v>
      </c>
      <c r="X3951" s="14">
        <f>SUMIFS('Fielding Data'!H:H,'Fielding Data'!$A:$A,'Hitting Data'!$A3951)</f>
        <v>2</v>
      </c>
    </row>
    <row r="3952" spans="1:24" x14ac:dyDescent="0.25">
      <c r="A3952" s="14" t="str">
        <f t="shared" si="61"/>
        <v>gutiefr012013</v>
      </c>
      <c r="B3952" s="19" t="s">
        <v>547</v>
      </c>
      <c r="C3952" s="19">
        <v>2013</v>
      </c>
      <c r="D3952" s="19">
        <v>41</v>
      </c>
      <c r="E3952" s="19">
        <v>145</v>
      </c>
      <c r="F3952" s="19">
        <v>18</v>
      </c>
      <c r="G3952" s="19">
        <v>36</v>
      </c>
      <c r="H3952" s="19">
        <v>7</v>
      </c>
      <c r="I3952" s="19">
        <v>0</v>
      </c>
      <c r="J3952" s="19">
        <v>10</v>
      </c>
      <c r="K3952" s="19">
        <v>24</v>
      </c>
      <c r="L3952" s="19">
        <v>3</v>
      </c>
      <c r="M3952" s="19">
        <v>1</v>
      </c>
      <c r="N3952" s="19">
        <v>5</v>
      </c>
      <c r="O3952" s="19">
        <v>43</v>
      </c>
      <c r="P3952" s="14" t="str">
        <f>IFERROR(VLOOKUP($A3952,'Fielding Data'!$A:$H,MATCH(P$1,'Fielding Data'!$A$1:$H$1,0),0),"Other")</f>
        <v>CF</v>
      </c>
      <c r="Q3952" s="14">
        <f>IFERROR(VLOOKUP($A3952,'Fielding Data'!$A:$H,MATCH(Q$1,'Fielding Data'!$A$1:$H$1,0),0),"Other")</f>
        <v>0</v>
      </c>
      <c r="R3952" s="14">
        <f>IFERROR(VLOOKUP($A3952,'Fielding Data'!$A:$H,MATCH(R$1,'Fielding Data'!$A$1:$H$1,0),0),"Other")</f>
        <v>0</v>
      </c>
      <c r="S3952" s="14">
        <f>IFERROR(VLOOKUP($A3952,'Fielding Data'!$A:$H,MATCH(S$1,'Fielding Data'!$A$1:$H$1,0),0),"Other")</f>
        <v>0</v>
      </c>
      <c r="T3952" s="14">
        <f>IFERROR(VLOOKUP($A3952,'Fielding Data'!$A:$H,MATCH(T$1,'Fielding Data'!$A$1:$H$1,0),0),"Other")</f>
        <v>0</v>
      </c>
      <c r="U3952" s="14">
        <f>SUMIFS('Fielding Data'!E:E,'Fielding Data'!$A:$A,'Hitting Data'!$A3952)</f>
        <v>78</v>
      </c>
      <c r="V3952" s="14">
        <f>SUMIFS('Fielding Data'!F:F,'Fielding Data'!$A:$A,'Hitting Data'!$A3952)</f>
        <v>0</v>
      </c>
      <c r="W3952" s="14">
        <f>SUMIFS('Fielding Data'!G:G,'Fielding Data'!$A:$A,'Hitting Data'!$A3952)</f>
        <v>1</v>
      </c>
      <c r="X3952" s="14">
        <f>SUMIFS('Fielding Data'!H:H,'Fielding Data'!$A:$A,'Hitting Data'!$A3952)</f>
        <v>0</v>
      </c>
    </row>
    <row r="3953" spans="1:24" x14ac:dyDescent="0.25">
      <c r="A3953" s="14" t="str">
        <f t="shared" si="61"/>
        <v>guzmafr012013</v>
      </c>
      <c r="B3953" s="19" t="s">
        <v>454</v>
      </c>
      <c r="C3953" s="19">
        <v>2013</v>
      </c>
      <c r="D3953" s="19">
        <v>1</v>
      </c>
      <c r="E3953" s="19">
        <v>0</v>
      </c>
      <c r="F3953" s="19">
        <v>1</v>
      </c>
      <c r="G3953" s="19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1</v>
      </c>
      <c r="M3953" s="19">
        <v>0</v>
      </c>
      <c r="N3953" s="19">
        <v>0</v>
      </c>
      <c r="O3953" s="19">
        <v>0</v>
      </c>
      <c r="P3953" s="14" t="str">
        <f>IFERROR(VLOOKUP($A3953,'Fielding Data'!$A:$H,MATCH(P$1,'Fielding Data'!$A$1:$H$1,0),0),"Other")</f>
        <v>Other</v>
      </c>
      <c r="Q3953" s="14" t="str">
        <f>IFERROR(VLOOKUP($A3953,'Fielding Data'!$A:$H,MATCH(Q$1,'Fielding Data'!$A$1:$H$1,0),0),"Other")</f>
        <v>Other</v>
      </c>
      <c r="R3953" s="14" t="str">
        <f>IFERROR(VLOOKUP($A3953,'Fielding Data'!$A:$H,MATCH(R$1,'Fielding Data'!$A$1:$H$1,0),0),"Other")</f>
        <v>Other</v>
      </c>
      <c r="S3953" s="14" t="str">
        <f>IFERROR(VLOOKUP($A3953,'Fielding Data'!$A:$H,MATCH(S$1,'Fielding Data'!$A$1:$H$1,0),0),"Other")</f>
        <v>Other</v>
      </c>
      <c r="T3953" s="14" t="str">
        <f>IFERROR(VLOOKUP($A3953,'Fielding Data'!$A:$H,MATCH(T$1,'Fielding Data'!$A$1:$H$1,0),0),"Other")</f>
        <v>Other</v>
      </c>
      <c r="U3953" s="14">
        <f>SUMIFS('Fielding Data'!E:E,'Fielding Data'!$A:$A,'Hitting Data'!$A3953)</f>
        <v>0</v>
      </c>
      <c r="V3953" s="14">
        <f>SUMIFS('Fielding Data'!F:F,'Fielding Data'!$A:$A,'Hitting Data'!$A3953)</f>
        <v>0</v>
      </c>
      <c r="W3953" s="14">
        <f>SUMIFS('Fielding Data'!G:G,'Fielding Data'!$A:$A,'Hitting Data'!$A3953)</f>
        <v>0</v>
      </c>
      <c r="X3953" s="14">
        <f>SUMIFS('Fielding Data'!H:H,'Fielding Data'!$A:$A,'Hitting Data'!$A3953)</f>
        <v>0</v>
      </c>
    </row>
    <row r="3954" spans="1:24" x14ac:dyDescent="0.25">
      <c r="A3954" s="14" t="str">
        <f t="shared" si="61"/>
        <v>guzmaje012013</v>
      </c>
      <c r="B3954" s="19" t="s">
        <v>1097</v>
      </c>
      <c r="C3954" s="19">
        <v>2013</v>
      </c>
      <c r="D3954" s="19">
        <v>126</v>
      </c>
      <c r="E3954" s="19">
        <v>288</v>
      </c>
      <c r="F3954" s="19">
        <v>33</v>
      </c>
      <c r="G3954" s="19">
        <v>65</v>
      </c>
      <c r="H3954" s="19">
        <v>17</v>
      </c>
      <c r="I3954" s="19">
        <v>0</v>
      </c>
      <c r="J3954" s="19">
        <v>9</v>
      </c>
      <c r="K3954" s="19">
        <v>35</v>
      </c>
      <c r="L3954" s="19">
        <v>3</v>
      </c>
      <c r="M3954" s="19">
        <v>0</v>
      </c>
      <c r="N3954" s="19">
        <v>27</v>
      </c>
      <c r="O3954" s="19">
        <v>79</v>
      </c>
      <c r="P3954" s="14" t="str">
        <f>IFERROR(VLOOKUP($A3954,'Fielding Data'!$A:$H,MATCH(P$1,'Fielding Data'!$A$1:$H$1,0),0),"Other")</f>
        <v>1B</v>
      </c>
      <c r="Q3954" s="14">
        <f>IFERROR(VLOOKUP($A3954,'Fielding Data'!$A:$H,MATCH(Q$1,'Fielding Data'!$A$1:$H$1,0),0),"Other")</f>
        <v>280</v>
      </c>
      <c r="R3954" s="14">
        <f>IFERROR(VLOOKUP($A3954,'Fielding Data'!$A:$H,MATCH(R$1,'Fielding Data'!$A$1:$H$1,0),0),"Other")</f>
        <v>15</v>
      </c>
      <c r="S3954" s="14">
        <f>IFERROR(VLOOKUP($A3954,'Fielding Data'!$A:$H,MATCH(S$1,'Fielding Data'!$A$1:$H$1,0),0),"Other")</f>
        <v>3</v>
      </c>
      <c r="T3954" s="14">
        <f>IFERROR(VLOOKUP($A3954,'Fielding Data'!$A:$H,MATCH(T$1,'Fielding Data'!$A$1:$H$1,0),0),"Other")</f>
        <v>24</v>
      </c>
      <c r="U3954" s="14">
        <f>SUMIFS('Fielding Data'!E:E,'Fielding Data'!$A:$A,'Hitting Data'!$A3954)</f>
        <v>334</v>
      </c>
      <c r="V3954" s="14">
        <f>SUMIFS('Fielding Data'!F:F,'Fielding Data'!$A:$A,'Hitting Data'!$A3954)</f>
        <v>17</v>
      </c>
      <c r="W3954" s="14">
        <f>SUMIFS('Fielding Data'!G:G,'Fielding Data'!$A:$A,'Hitting Data'!$A3954)</f>
        <v>6</v>
      </c>
      <c r="X3954" s="14">
        <f>SUMIFS('Fielding Data'!H:H,'Fielding Data'!$A:$A,'Hitting Data'!$A3954)</f>
        <v>24</v>
      </c>
    </row>
    <row r="3955" spans="1:24" x14ac:dyDescent="0.25">
      <c r="A3955" s="14" t="str">
        <f t="shared" si="61"/>
        <v>gyorkje012013</v>
      </c>
      <c r="B3955" s="19" t="s">
        <v>1955</v>
      </c>
      <c r="C3955" s="19">
        <v>2013</v>
      </c>
      <c r="D3955" s="19">
        <v>125</v>
      </c>
      <c r="E3955" s="19">
        <v>486</v>
      </c>
      <c r="F3955" s="19">
        <v>62</v>
      </c>
      <c r="G3955" s="19">
        <v>121</v>
      </c>
      <c r="H3955" s="19">
        <v>26</v>
      </c>
      <c r="I3955" s="19">
        <v>0</v>
      </c>
      <c r="J3955" s="19">
        <v>23</v>
      </c>
      <c r="K3955" s="19">
        <v>63</v>
      </c>
      <c r="L3955" s="19">
        <v>1</v>
      </c>
      <c r="M3955" s="19">
        <v>1</v>
      </c>
      <c r="N3955" s="19">
        <v>33</v>
      </c>
      <c r="O3955" s="19">
        <v>123</v>
      </c>
      <c r="P3955" s="14" t="str">
        <f>IFERROR(VLOOKUP($A3955,'Fielding Data'!$A:$H,MATCH(P$1,'Fielding Data'!$A$1:$H$1,0),0),"Other")</f>
        <v>2B</v>
      </c>
      <c r="Q3955" s="14">
        <f>IFERROR(VLOOKUP($A3955,'Fielding Data'!$A:$H,MATCH(Q$1,'Fielding Data'!$A$1:$H$1,0),0),"Other")</f>
        <v>196</v>
      </c>
      <c r="R3955" s="14">
        <f>IFERROR(VLOOKUP($A3955,'Fielding Data'!$A:$H,MATCH(R$1,'Fielding Data'!$A$1:$H$1,0),0),"Other")</f>
        <v>302</v>
      </c>
      <c r="S3955" s="14">
        <f>IFERROR(VLOOKUP($A3955,'Fielding Data'!$A:$H,MATCH(S$1,'Fielding Data'!$A$1:$H$1,0),0),"Other")</f>
        <v>4</v>
      </c>
      <c r="T3955" s="14">
        <f>IFERROR(VLOOKUP($A3955,'Fielding Data'!$A:$H,MATCH(T$1,'Fielding Data'!$A$1:$H$1,0),0),"Other")</f>
        <v>54</v>
      </c>
      <c r="U3955" s="14">
        <f>SUMIFS('Fielding Data'!E:E,'Fielding Data'!$A:$A,'Hitting Data'!$A3955)</f>
        <v>197</v>
      </c>
      <c r="V3955" s="14">
        <f>SUMIFS('Fielding Data'!F:F,'Fielding Data'!$A:$A,'Hitting Data'!$A3955)</f>
        <v>329</v>
      </c>
      <c r="W3955" s="14">
        <f>SUMIFS('Fielding Data'!G:G,'Fielding Data'!$A:$A,'Hitting Data'!$A3955)</f>
        <v>6</v>
      </c>
      <c r="X3955" s="14">
        <f>SUMIFS('Fielding Data'!H:H,'Fielding Data'!$A:$A,'Hitting Data'!$A3955)</f>
        <v>54</v>
      </c>
    </row>
    <row r="3956" spans="1:24" x14ac:dyDescent="0.25">
      <c r="A3956" s="14" t="str">
        <f t="shared" si="61"/>
        <v>hafnetr012013</v>
      </c>
      <c r="B3956" s="19" t="s">
        <v>303</v>
      </c>
      <c r="C3956" s="19">
        <v>2013</v>
      </c>
      <c r="D3956" s="19">
        <v>82</v>
      </c>
      <c r="E3956" s="19">
        <v>262</v>
      </c>
      <c r="F3956" s="19">
        <v>31</v>
      </c>
      <c r="G3956" s="19">
        <v>53</v>
      </c>
      <c r="H3956" s="19">
        <v>8</v>
      </c>
      <c r="I3956" s="19">
        <v>1</v>
      </c>
      <c r="J3956" s="19">
        <v>12</v>
      </c>
      <c r="K3956" s="19">
        <v>37</v>
      </c>
      <c r="L3956" s="19">
        <v>2</v>
      </c>
      <c r="M3956" s="19">
        <v>0</v>
      </c>
      <c r="N3956" s="19">
        <v>32</v>
      </c>
      <c r="O3956" s="19">
        <v>79</v>
      </c>
      <c r="P3956" s="14" t="str">
        <f>IFERROR(VLOOKUP($A3956,'Fielding Data'!$A:$H,MATCH(P$1,'Fielding Data'!$A$1:$H$1,0),0),"Other")</f>
        <v>Other</v>
      </c>
      <c r="Q3956" s="14" t="str">
        <f>IFERROR(VLOOKUP($A3956,'Fielding Data'!$A:$H,MATCH(Q$1,'Fielding Data'!$A$1:$H$1,0),0),"Other")</f>
        <v>Other</v>
      </c>
      <c r="R3956" s="14" t="str">
        <f>IFERROR(VLOOKUP($A3956,'Fielding Data'!$A:$H,MATCH(R$1,'Fielding Data'!$A$1:$H$1,0),0),"Other")</f>
        <v>Other</v>
      </c>
      <c r="S3956" s="14" t="str">
        <f>IFERROR(VLOOKUP($A3956,'Fielding Data'!$A:$H,MATCH(S$1,'Fielding Data'!$A$1:$H$1,0),0),"Other")</f>
        <v>Other</v>
      </c>
      <c r="T3956" s="14" t="str">
        <f>IFERROR(VLOOKUP($A3956,'Fielding Data'!$A:$H,MATCH(T$1,'Fielding Data'!$A$1:$H$1,0),0),"Other")</f>
        <v>Other</v>
      </c>
      <c r="U3956" s="14">
        <f>SUMIFS('Fielding Data'!E:E,'Fielding Data'!$A:$A,'Hitting Data'!$A3956)</f>
        <v>0</v>
      </c>
      <c r="V3956" s="14">
        <f>SUMIFS('Fielding Data'!F:F,'Fielding Data'!$A:$A,'Hitting Data'!$A3956)</f>
        <v>0</v>
      </c>
      <c r="W3956" s="14">
        <f>SUMIFS('Fielding Data'!G:G,'Fielding Data'!$A:$A,'Hitting Data'!$A3956)</f>
        <v>0</v>
      </c>
      <c r="X3956" s="14">
        <f>SUMIFS('Fielding Data'!H:H,'Fielding Data'!$A:$A,'Hitting Data'!$A3956)</f>
        <v>0</v>
      </c>
    </row>
    <row r="3957" spans="1:24" x14ac:dyDescent="0.25">
      <c r="A3957" s="14" t="str">
        <f t="shared" si="61"/>
        <v>hagadni012013</v>
      </c>
      <c r="B3957" s="19" t="s">
        <v>1518</v>
      </c>
      <c r="C3957" s="19">
        <v>2013</v>
      </c>
      <c r="D3957" s="19">
        <v>36</v>
      </c>
      <c r="E3957" s="19">
        <v>0</v>
      </c>
      <c r="F3957" s="19">
        <v>0</v>
      </c>
      <c r="G3957" s="19">
        <v>0</v>
      </c>
      <c r="H3957" s="19">
        <v>0</v>
      </c>
      <c r="I3957" s="19">
        <v>0</v>
      </c>
      <c r="J3957" s="19">
        <v>0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4" t="str">
        <f>IFERROR(VLOOKUP($A3957,'Fielding Data'!$A:$H,MATCH(P$1,'Fielding Data'!$A$1:$H$1,0),0),"Other")</f>
        <v>P</v>
      </c>
      <c r="Q3957" s="14">
        <f>IFERROR(VLOOKUP($A3957,'Fielding Data'!$A:$H,MATCH(Q$1,'Fielding Data'!$A$1:$H$1,0),0),"Other")</f>
        <v>0</v>
      </c>
      <c r="R3957" s="14">
        <f>IFERROR(VLOOKUP($A3957,'Fielding Data'!$A:$H,MATCH(R$1,'Fielding Data'!$A$1:$H$1,0),0),"Other")</f>
        <v>4</v>
      </c>
      <c r="S3957" s="14">
        <f>IFERROR(VLOOKUP($A3957,'Fielding Data'!$A:$H,MATCH(S$1,'Fielding Data'!$A$1:$H$1,0),0),"Other")</f>
        <v>0</v>
      </c>
      <c r="T3957" s="14">
        <f>IFERROR(VLOOKUP($A3957,'Fielding Data'!$A:$H,MATCH(T$1,'Fielding Data'!$A$1:$H$1,0),0),"Other")</f>
        <v>0</v>
      </c>
      <c r="U3957" s="14">
        <f>SUMIFS('Fielding Data'!E:E,'Fielding Data'!$A:$A,'Hitting Data'!$A3957)</f>
        <v>0</v>
      </c>
      <c r="V3957" s="14">
        <f>SUMIFS('Fielding Data'!F:F,'Fielding Data'!$A:$A,'Hitting Data'!$A3957)</f>
        <v>4</v>
      </c>
      <c r="W3957" s="14">
        <f>SUMIFS('Fielding Data'!G:G,'Fielding Data'!$A:$A,'Hitting Data'!$A3957)</f>
        <v>0</v>
      </c>
      <c r="X3957" s="14">
        <f>SUMIFS('Fielding Data'!H:H,'Fielding Data'!$A:$A,'Hitting Data'!$A3957)</f>
        <v>0</v>
      </c>
    </row>
    <row r="3958" spans="1:24" x14ac:dyDescent="0.25">
      <c r="A3958" s="14" t="str">
        <f t="shared" si="61"/>
        <v>hairsje022013</v>
      </c>
      <c r="B3958" s="19" t="s">
        <v>112</v>
      </c>
      <c r="C3958" s="19">
        <v>2013</v>
      </c>
      <c r="D3958" s="19">
        <v>96</v>
      </c>
      <c r="E3958" s="19">
        <v>204</v>
      </c>
      <c r="F3958" s="19">
        <v>17</v>
      </c>
      <c r="G3958" s="19">
        <v>43</v>
      </c>
      <c r="H3958" s="19">
        <v>7</v>
      </c>
      <c r="I3958" s="19">
        <v>0</v>
      </c>
      <c r="J3958" s="19">
        <v>2</v>
      </c>
      <c r="K3958" s="19">
        <v>22</v>
      </c>
      <c r="L3958" s="19">
        <v>0</v>
      </c>
      <c r="M3958" s="19">
        <v>0</v>
      </c>
      <c r="N3958" s="19">
        <v>14</v>
      </c>
      <c r="O3958" s="19">
        <v>22</v>
      </c>
      <c r="P3958" s="14" t="str">
        <f>IFERROR(VLOOKUP($A3958,'Fielding Data'!$A:$H,MATCH(P$1,'Fielding Data'!$A$1:$H$1,0),0),"Other")</f>
        <v>1B</v>
      </c>
      <c r="Q3958" s="14">
        <f>IFERROR(VLOOKUP($A3958,'Fielding Data'!$A:$H,MATCH(Q$1,'Fielding Data'!$A$1:$H$1,0),0),"Other")</f>
        <v>57</v>
      </c>
      <c r="R3958" s="14">
        <f>IFERROR(VLOOKUP($A3958,'Fielding Data'!$A:$H,MATCH(R$1,'Fielding Data'!$A$1:$H$1,0),0),"Other")</f>
        <v>4</v>
      </c>
      <c r="S3958" s="14">
        <f>IFERROR(VLOOKUP($A3958,'Fielding Data'!$A:$H,MATCH(S$1,'Fielding Data'!$A$1:$H$1,0),0),"Other")</f>
        <v>0</v>
      </c>
      <c r="T3958" s="14">
        <f>IFERROR(VLOOKUP($A3958,'Fielding Data'!$A:$H,MATCH(T$1,'Fielding Data'!$A$1:$H$1,0),0),"Other")</f>
        <v>2</v>
      </c>
      <c r="U3958" s="14">
        <f>SUMIFS('Fielding Data'!E:E,'Fielding Data'!$A:$A,'Hitting Data'!$A3958)</f>
        <v>102</v>
      </c>
      <c r="V3958" s="14">
        <f>SUMIFS('Fielding Data'!F:F,'Fielding Data'!$A:$A,'Hitting Data'!$A3958)</f>
        <v>40</v>
      </c>
      <c r="W3958" s="14">
        <f>SUMIFS('Fielding Data'!G:G,'Fielding Data'!$A:$A,'Hitting Data'!$A3958)</f>
        <v>6</v>
      </c>
      <c r="X3958" s="14">
        <f>SUMIFS('Fielding Data'!H:H,'Fielding Data'!$A:$A,'Hitting Data'!$A3958)</f>
        <v>7</v>
      </c>
    </row>
    <row r="3959" spans="1:24" x14ac:dyDescent="0.25">
      <c r="A3959" s="14" t="str">
        <f t="shared" si="61"/>
        <v>haleda022013</v>
      </c>
      <c r="B3959" s="19" t="s">
        <v>1956</v>
      </c>
      <c r="C3959" s="19">
        <v>2013</v>
      </c>
      <c r="D3959" s="19">
        <v>2</v>
      </c>
      <c r="E3959" s="19">
        <v>4</v>
      </c>
      <c r="F3959" s="19">
        <v>0</v>
      </c>
      <c r="G3959" s="19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3</v>
      </c>
      <c r="P3959" s="14" t="str">
        <f>IFERROR(VLOOKUP($A3959,'Fielding Data'!$A:$H,MATCH(P$1,'Fielding Data'!$A$1:$H$1,0),0),"Other")</f>
        <v>P</v>
      </c>
      <c r="Q3959" s="14">
        <f>IFERROR(VLOOKUP($A3959,'Fielding Data'!$A:$H,MATCH(Q$1,'Fielding Data'!$A$1:$H$1,0),0),"Other")</f>
        <v>1</v>
      </c>
      <c r="R3959" s="14">
        <f>IFERROR(VLOOKUP($A3959,'Fielding Data'!$A:$H,MATCH(R$1,'Fielding Data'!$A$1:$H$1,0),0),"Other")</f>
        <v>1</v>
      </c>
      <c r="S3959" s="14">
        <f>IFERROR(VLOOKUP($A3959,'Fielding Data'!$A:$H,MATCH(S$1,'Fielding Data'!$A$1:$H$1,0),0),"Other")</f>
        <v>0</v>
      </c>
      <c r="T3959" s="14">
        <f>IFERROR(VLOOKUP($A3959,'Fielding Data'!$A:$H,MATCH(T$1,'Fielding Data'!$A$1:$H$1,0),0),"Other")</f>
        <v>0</v>
      </c>
      <c r="U3959" s="14">
        <f>SUMIFS('Fielding Data'!E:E,'Fielding Data'!$A:$A,'Hitting Data'!$A3959)</f>
        <v>1</v>
      </c>
      <c r="V3959" s="14">
        <f>SUMIFS('Fielding Data'!F:F,'Fielding Data'!$A:$A,'Hitting Data'!$A3959)</f>
        <v>1</v>
      </c>
      <c r="W3959" s="14">
        <f>SUMIFS('Fielding Data'!G:G,'Fielding Data'!$A:$A,'Hitting Data'!$A3959)</f>
        <v>0</v>
      </c>
      <c r="X3959" s="14">
        <f>SUMIFS('Fielding Data'!H:H,'Fielding Data'!$A:$A,'Hitting Data'!$A3959)</f>
        <v>0</v>
      </c>
    </row>
    <row r="3960" spans="1:24" x14ac:dyDescent="0.25">
      <c r="A3960" s="14" t="str">
        <f t="shared" si="61"/>
        <v>hallaro012013</v>
      </c>
      <c r="B3960" s="19" t="s">
        <v>113</v>
      </c>
      <c r="C3960" s="19">
        <v>2013</v>
      </c>
      <c r="D3960" s="19">
        <v>13</v>
      </c>
      <c r="E3960" s="19">
        <v>18</v>
      </c>
      <c r="F3960" s="19">
        <v>0</v>
      </c>
      <c r="G3960" s="19">
        <v>0</v>
      </c>
      <c r="H3960" s="19">
        <v>0</v>
      </c>
      <c r="I3960" s="19">
        <v>0</v>
      </c>
      <c r="J3960" s="19">
        <v>0</v>
      </c>
      <c r="K3960" s="19">
        <v>1</v>
      </c>
      <c r="L3960" s="19">
        <v>0</v>
      </c>
      <c r="M3960" s="19">
        <v>0</v>
      </c>
      <c r="N3960" s="19">
        <v>1</v>
      </c>
      <c r="O3960" s="19">
        <v>17</v>
      </c>
      <c r="P3960" s="14" t="str">
        <f>IFERROR(VLOOKUP($A3960,'Fielding Data'!$A:$H,MATCH(P$1,'Fielding Data'!$A$1:$H$1,0),0),"Other")</f>
        <v>P</v>
      </c>
      <c r="Q3960" s="14">
        <f>IFERROR(VLOOKUP($A3960,'Fielding Data'!$A:$H,MATCH(Q$1,'Fielding Data'!$A$1:$H$1,0),0),"Other")</f>
        <v>4</v>
      </c>
      <c r="R3960" s="14">
        <f>IFERROR(VLOOKUP($A3960,'Fielding Data'!$A:$H,MATCH(R$1,'Fielding Data'!$A$1:$H$1,0),0),"Other")</f>
        <v>7</v>
      </c>
      <c r="S3960" s="14">
        <f>IFERROR(VLOOKUP($A3960,'Fielding Data'!$A:$H,MATCH(S$1,'Fielding Data'!$A$1:$H$1,0),0),"Other")</f>
        <v>1</v>
      </c>
      <c r="T3960" s="14">
        <f>IFERROR(VLOOKUP($A3960,'Fielding Data'!$A:$H,MATCH(T$1,'Fielding Data'!$A$1:$H$1,0),0),"Other")</f>
        <v>0</v>
      </c>
      <c r="U3960" s="14">
        <f>SUMIFS('Fielding Data'!E:E,'Fielding Data'!$A:$A,'Hitting Data'!$A3960)</f>
        <v>4</v>
      </c>
      <c r="V3960" s="14">
        <f>SUMIFS('Fielding Data'!F:F,'Fielding Data'!$A:$A,'Hitting Data'!$A3960)</f>
        <v>7</v>
      </c>
      <c r="W3960" s="14">
        <f>SUMIFS('Fielding Data'!G:G,'Fielding Data'!$A:$A,'Hitting Data'!$A3960)</f>
        <v>1</v>
      </c>
      <c r="X3960" s="14">
        <f>SUMIFS('Fielding Data'!H:H,'Fielding Data'!$A:$A,'Hitting Data'!$A3960)</f>
        <v>0</v>
      </c>
    </row>
    <row r="3961" spans="1:24" x14ac:dyDescent="0.25">
      <c r="A3961" s="14" t="str">
        <f t="shared" si="61"/>
        <v>haltose012013</v>
      </c>
      <c r="B3961" s="19" t="s">
        <v>1957</v>
      </c>
      <c r="C3961" s="19">
        <v>2013</v>
      </c>
      <c r="D3961" s="19">
        <v>42</v>
      </c>
      <c r="E3961" s="19">
        <v>101</v>
      </c>
      <c r="F3961" s="19">
        <v>9</v>
      </c>
      <c r="G3961" s="19">
        <v>24</v>
      </c>
      <c r="H3961" s="19">
        <v>4</v>
      </c>
      <c r="I3961" s="19">
        <v>0</v>
      </c>
      <c r="J3961" s="19">
        <v>4</v>
      </c>
      <c r="K3961" s="19">
        <v>17</v>
      </c>
      <c r="L3961" s="19">
        <v>0</v>
      </c>
      <c r="M3961" s="19">
        <v>0</v>
      </c>
      <c r="N3961" s="19">
        <v>5</v>
      </c>
      <c r="O3961" s="19">
        <v>31</v>
      </c>
      <c r="P3961" s="14" t="str">
        <f>IFERROR(VLOOKUP($A3961,'Fielding Data'!$A:$H,MATCH(P$1,'Fielding Data'!$A$1:$H$1,0),0),"Other")</f>
        <v>1B</v>
      </c>
      <c r="Q3961" s="14">
        <f>IFERROR(VLOOKUP($A3961,'Fielding Data'!$A:$H,MATCH(Q$1,'Fielding Data'!$A$1:$H$1,0),0),"Other")</f>
        <v>168</v>
      </c>
      <c r="R3961" s="14">
        <f>IFERROR(VLOOKUP($A3961,'Fielding Data'!$A:$H,MATCH(R$1,'Fielding Data'!$A$1:$H$1,0),0),"Other")</f>
        <v>8</v>
      </c>
      <c r="S3961" s="14">
        <f>IFERROR(VLOOKUP($A3961,'Fielding Data'!$A:$H,MATCH(S$1,'Fielding Data'!$A$1:$H$1,0),0),"Other")</f>
        <v>0</v>
      </c>
      <c r="T3961" s="14">
        <f>IFERROR(VLOOKUP($A3961,'Fielding Data'!$A:$H,MATCH(T$1,'Fielding Data'!$A$1:$H$1,0),0),"Other")</f>
        <v>18</v>
      </c>
      <c r="U3961" s="14">
        <f>SUMIFS('Fielding Data'!E:E,'Fielding Data'!$A:$A,'Hitting Data'!$A3961)</f>
        <v>174</v>
      </c>
      <c r="V3961" s="14">
        <f>SUMIFS('Fielding Data'!F:F,'Fielding Data'!$A:$A,'Hitting Data'!$A3961)</f>
        <v>9</v>
      </c>
      <c r="W3961" s="14">
        <f>SUMIFS('Fielding Data'!G:G,'Fielding Data'!$A:$A,'Hitting Data'!$A3961)</f>
        <v>0</v>
      </c>
      <c r="X3961" s="14">
        <f>SUMIFS('Fielding Data'!H:H,'Fielding Data'!$A:$A,'Hitting Data'!$A3961)</f>
        <v>18</v>
      </c>
    </row>
    <row r="3962" spans="1:24" x14ac:dyDescent="0.25">
      <c r="A3962" s="14" t="str">
        <f t="shared" si="61"/>
        <v>hamelco012013</v>
      </c>
      <c r="B3962" s="19" t="s">
        <v>653</v>
      </c>
      <c r="C3962" s="19">
        <v>2013</v>
      </c>
      <c r="D3962" s="19">
        <v>33</v>
      </c>
      <c r="E3962" s="19">
        <v>56</v>
      </c>
      <c r="F3962" s="19">
        <v>4</v>
      </c>
      <c r="G3962" s="19">
        <v>10</v>
      </c>
      <c r="H3962" s="19">
        <v>1</v>
      </c>
      <c r="I3962" s="19">
        <v>1</v>
      </c>
      <c r="J3962" s="19">
        <v>0</v>
      </c>
      <c r="K3962" s="19">
        <v>5</v>
      </c>
      <c r="L3962" s="19">
        <v>0</v>
      </c>
      <c r="M3962" s="19">
        <v>1</v>
      </c>
      <c r="N3962" s="19">
        <v>1</v>
      </c>
      <c r="O3962" s="19">
        <v>24</v>
      </c>
      <c r="P3962" s="14" t="str">
        <f>IFERROR(VLOOKUP($A3962,'Fielding Data'!$A:$H,MATCH(P$1,'Fielding Data'!$A$1:$H$1,0),0),"Other")</f>
        <v>P</v>
      </c>
      <c r="Q3962" s="14">
        <f>IFERROR(VLOOKUP($A3962,'Fielding Data'!$A:$H,MATCH(Q$1,'Fielding Data'!$A$1:$H$1,0),0),"Other")</f>
        <v>9</v>
      </c>
      <c r="R3962" s="14">
        <f>IFERROR(VLOOKUP($A3962,'Fielding Data'!$A:$H,MATCH(R$1,'Fielding Data'!$A$1:$H$1,0),0),"Other")</f>
        <v>29</v>
      </c>
      <c r="S3962" s="14">
        <f>IFERROR(VLOOKUP($A3962,'Fielding Data'!$A:$H,MATCH(S$1,'Fielding Data'!$A$1:$H$1,0),0),"Other")</f>
        <v>1</v>
      </c>
      <c r="T3962" s="14">
        <f>IFERROR(VLOOKUP($A3962,'Fielding Data'!$A:$H,MATCH(T$1,'Fielding Data'!$A$1:$H$1,0),0),"Other")</f>
        <v>0</v>
      </c>
      <c r="U3962" s="14">
        <f>SUMIFS('Fielding Data'!E:E,'Fielding Data'!$A:$A,'Hitting Data'!$A3962)</f>
        <v>9</v>
      </c>
      <c r="V3962" s="14">
        <f>SUMIFS('Fielding Data'!F:F,'Fielding Data'!$A:$A,'Hitting Data'!$A3962)</f>
        <v>29</v>
      </c>
      <c r="W3962" s="14">
        <f>SUMIFS('Fielding Data'!G:G,'Fielding Data'!$A:$A,'Hitting Data'!$A3962)</f>
        <v>1</v>
      </c>
      <c r="X3962" s="14">
        <f>SUMIFS('Fielding Data'!H:H,'Fielding Data'!$A:$A,'Hitting Data'!$A3962)</f>
        <v>0</v>
      </c>
    </row>
    <row r="3963" spans="1:24" x14ac:dyDescent="0.25">
      <c r="A3963" s="14" t="str">
        <f t="shared" si="61"/>
        <v>hamilbi022013</v>
      </c>
      <c r="B3963" s="19" t="s">
        <v>1958</v>
      </c>
      <c r="C3963" s="19">
        <v>2013</v>
      </c>
      <c r="D3963" s="19">
        <v>13</v>
      </c>
      <c r="E3963" s="19">
        <v>19</v>
      </c>
      <c r="F3963" s="19">
        <v>9</v>
      </c>
      <c r="G3963" s="19">
        <v>7</v>
      </c>
      <c r="H3963" s="19">
        <v>2</v>
      </c>
      <c r="I3963" s="19">
        <v>0</v>
      </c>
      <c r="J3963" s="19">
        <v>0</v>
      </c>
      <c r="K3963" s="19">
        <v>1</v>
      </c>
      <c r="L3963" s="19">
        <v>13</v>
      </c>
      <c r="M3963" s="19">
        <v>1</v>
      </c>
      <c r="N3963" s="19">
        <v>2</v>
      </c>
      <c r="O3963" s="19">
        <v>4</v>
      </c>
      <c r="P3963" s="14" t="str">
        <f>IFERROR(VLOOKUP($A3963,'Fielding Data'!$A:$H,MATCH(P$1,'Fielding Data'!$A$1:$H$1,0),0),"Other")</f>
        <v>CF</v>
      </c>
      <c r="Q3963" s="14">
        <f>IFERROR(VLOOKUP($A3963,'Fielding Data'!$A:$H,MATCH(Q$1,'Fielding Data'!$A$1:$H$1,0),0),"Other")</f>
        <v>0</v>
      </c>
      <c r="R3963" s="14">
        <f>IFERROR(VLOOKUP($A3963,'Fielding Data'!$A:$H,MATCH(R$1,'Fielding Data'!$A$1:$H$1,0),0),"Other")</f>
        <v>0</v>
      </c>
      <c r="S3963" s="14">
        <f>IFERROR(VLOOKUP($A3963,'Fielding Data'!$A:$H,MATCH(S$1,'Fielding Data'!$A$1:$H$1,0),0),"Other")</f>
        <v>0</v>
      </c>
      <c r="T3963" s="14">
        <f>IFERROR(VLOOKUP($A3963,'Fielding Data'!$A:$H,MATCH(T$1,'Fielding Data'!$A$1:$H$1,0),0),"Other")</f>
        <v>0</v>
      </c>
      <c r="U3963" s="14">
        <f>SUMIFS('Fielding Data'!E:E,'Fielding Data'!$A:$A,'Hitting Data'!$A3963)</f>
        <v>16</v>
      </c>
      <c r="V3963" s="14">
        <f>SUMIFS('Fielding Data'!F:F,'Fielding Data'!$A:$A,'Hitting Data'!$A3963)</f>
        <v>0</v>
      </c>
      <c r="W3963" s="14">
        <f>SUMIFS('Fielding Data'!G:G,'Fielding Data'!$A:$A,'Hitting Data'!$A3963)</f>
        <v>0</v>
      </c>
      <c r="X3963" s="14">
        <f>SUMIFS('Fielding Data'!H:H,'Fielding Data'!$A:$A,'Hitting Data'!$A3963)</f>
        <v>0</v>
      </c>
    </row>
    <row r="3964" spans="1:24" x14ac:dyDescent="0.25">
      <c r="A3964" s="14" t="str">
        <f t="shared" si="61"/>
        <v>hamiljo032013</v>
      </c>
      <c r="B3964" s="19" t="s">
        <v>796</v>
      </c>
      <c r="C3964" s="19">
        <v>2013</v>
      </c>
      <c r="D3964" s="19">
        <v>151</v>
      </c>
      <c r="E3964" s="19">
        <v>576</v>
      </c>
      <c r="F3964" s="19">
        <v>73</v>
      </c>
      <c r="G3964" s="19">
        <v>144</v>
      </c>
      <c r="H3964" s="19">
        <v>32</v>
      </c>
      <c r="I3964" s="19">
        <v>5</v>
      </c>
      <c r="J3964" s="19">
        <v>21</v>
      </c>
      <c r="K3964" s="19">
        <v>79</v>
      </c>
      <c r="L3964" s="19">
        <v>4</v>
      </c>
      <c r="M3964" s="19">
        <v>0</v>
      </c>
      <c r="N3964" s="19">
        <v>47</v>
      </c>
      <c r="O3964" s="19">
        <v>158</v>
      </c>
      <c r="P3964" s="14" t="str">
        <f>IFERROR(VLOOKUP($A3964,'Fielding Data'!$A:$H,MATCH(P$1,'Fielding Data'!$A$1:$H$1,0),0),"Other")</f>
        <v>CF</v>
      </c>
      <c r="Q3964" s="14">
        <f>IFERROR(VLOOKUP($A3964,'Fielding Data'!$A:$H,MATCH(Q$1,'Fielding Data'!$A$1:$H$1,0),0),"Other")</f>
        <v>0</v>
      </c>
      <c r="R3964" s="14">
        <f>IFERROR(VLOOKUP($A3964,'Fielding Data'!$A:$H,MATCH(R$1,'Fielding Data'!$A$1:$H$1,0),0),"Other")</f>
        <v>0</v>
      </c>
      <c r="S3964" s="14">
        <f>IFERROR(VLOOKUP($A3964,'Fielding Data'!$A:$H,MATCH(S$1,'Fielding Data'!$A$1:$H$1,0),0),"Other")</f>
        <v>0</v>
      </c>
      <c r="T3964" s="14">
        <f>IFERROR(VLOOKUP($A3964,'Fielding Data'!$A:$H,MATCH(T$1,'Fielding Data'!$A$1:$H$1,0),0),"Other")</f>
        <v>0</v>
      </c>
      <c r="U3964" s="14">
        <f>SUMIFS('Fielding Data'!E:E,'Fielding Data'!$A:$A,'Hitting Data'!$A3964)</f>
        <v>236</v>
      </c>
      <c r="V3964" s="14">
        <f>SUMIFS('Fielding Data'!F:F,'Fielding Data'!$A:$A,'Hitting Data'!$A3964)</f>
        <v>4</v>
      </c>
      <c r="W3964" s="14">
        <f>SUMIFS('Fielding Data'!G:G,'Fielding Data'!$A:$A,'Hitting Data'!$A3964)</f>
        <v>8</v>
      </c>
      <c r="X3964" s="14">
        <f>SUMIFS('Fielding Data'!H:H,'Fielding Data'!$A:$A,'Hitting Data'!$A3964)</f>
        <v>0</v>
      </c>
    </row>
    <row r="3965" spans="1:24" x14ac:dyDescent="0.25">
      <c r="A3965" s="14" t="str">
        <f t="shared" si="61"/>
        <v>hammeja012013</v>
      </c>
      <c r="B3965" s="19" t="s">
        <v>654</v>
      </c>
      <c r="C3965" s="19">
        <v>2013</v>
      </c>
      <c r="D3965" s="19">
        <v>26</v>
      </c>
      <c r="E3965" s="19">
        <v>3</v>
      </c>
      <c r="F3965" s="19">
        <v>0</v>
      </c>
      <c r="G3965" s="19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2</v>
      </c>
      <c r="P3965" s="14" t="str">
        <f>IFERROR(VLOOKUP($A3965,'Fielding Data'!$A:$H,MATCH(P$1,'Fielding Data'!$A$1:$H$1,0),0),"Other")</f>
        <v>P</v>
      </c>
      <c r="Q3965" s="14">
        <f>IFERROR(VLOOKUP($A3965,'Fielding Data'!$A:$H,MATCH(Q$1,'Fielding Data'!$A$1:$H$1,0),0),"Other")</f>
        <v>4</v>
      </c>
      <c r="R3965" s="14">
        <f>IFERROR(VLOOKUP($A3965,'Fielding Data'!$A:$H,MATCH(R$1,'Fielding Data'!$A$1:$H$1,0),0),"Other")</f>
        <v>7</v>
      </c>
      <c r="S3965" s="14">
        <f>IFERROR(VLOOKUP($A3965,'Fielding Data'!$A:$H,MATCH(S$1,'Fielding Data'!$A$1:$H$1,0),0),"Other")</f>
        <v>0</v>
      </c>
      <c r="T3965" s="14">
        <f>IFERROR(VLOOKUP($A3965,'Fielding Data'!$A:$H,MATCH(T$1,'Fielding Data'!$A$1:$H$1,0),0),"Other")</f>
        <v>0</v>
      </c>
      <c r="U3965" s="14">
        <f>SUMIFS('Fielding Data'!E:E,'Fielding Data'!$A:$A,'Hitting Data'!$A3965)</f>
        <v>4</v>
      </c>
      <c r="V3965" s="14">
        <f>SUMIFS('Fielding Data'!F:F,'Fielding Data'!$A:$A,'Hitting Data'!$A3965)</f>
        <v>7</v>
      </c>
      <c r="W3965" s="14">
        <f>SUMIFS('Fielding Data'!G:G,'Fielding Data'!$A:$A,'Hitting Data'!$A3965)</f>
        <v>0</v>
      </c>
      <c r="X3965" s="14">
        <f>SUMIFS('Fielding Data'!H:H,'Fielding Data'!$A:$A,'Hitting Data'!$A3965)</f>
        <v>0</v>
      </c>
    </row>
    <row r="3966" spans="1:24" x14ac:dyDescent="0.25">
      <c r="A3966" s="14" t="str">
        <f t="shared" si="61"/>
        <v>handbr012013</v>
      </c>
      <c r="B3966" s="19" t="s">
        <v>1521</v>
      </c>
      <c r="C3966" s="19">
        <v>2013</v>
      </c>
      <c r="D3966" s="19">
        <v>7</v>
      </c>
      <c r="E3966" s="19">
        <v>4</v>
      </c>
      <c r="F3966" s="19">
        <v>0</v>
      </c>
      <c r="G3966" s="19">
        <v>0</v>
      </c>
      <c r="H3966" s="19">
        <v>0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2</v>
      </c>
      <c r="P3966" s="14" t="str">
        <f>IFERROR(VLOOKUP($A3966,'Fielding Data'!$A:$H,MATCH(P$1,'Fielding Data'!$A$1:$H$1,0),0),"Other")</f>
        <v>P</v>
      </c>
      <c r="Q3966" s="14">
        <f>IFERROR(VLOOKUP($A3966,'Fielding Data'!$A:$H,MATCH(Q$1,'Fielding Data'!$A$1:$H$1,0),0),"Other")</f>
        <v>1</v>
      </c>
      <c r="R3966" s="14">
        <f>IFERROR(VLOOKUP($A3966,'Fielding Data'!$A:$H,MATCH(R$1,'Fielding Data'!$A$1:$H$1,0),0),"Other")</f>
        <v>2</v>
      </c>
      <c r="S3966" s="14">
        <f>IFERROR(VLOOKUP($A3966,'Fielding Data'!$A:$H,MATCH(S$1,'Fielding Data'!$A$1:$H$1,0),0),"Other")</f>
        <v>0</v>
      </c>
      <c r="T3966" s="14">
        <f>IFERROR(VLOOKUP($A3966,'Fielding Data'!$A:$H,MATCH(T$1,'Fielding Data'!$A$1:$H$1,0),0),"Other")</f>
        <v>0</v>
      </c>
      <c r="U3966" s="14">
        <f>SUMIFS('Fielding Data'!E:E,'Fielding Data'!$A:$A,'Hitting Data'!$A3966)</f>
        <v>1</v>
      </c>
      <c r="V3966" s="14">
        <f>SUMIFS('Fielding Data'!F:F,'Fielding Data'!$A:$A,'Hitting Data'!$A3966)</f>
        <v>2</v>
      </c>
      <c r="W3966" s="14">
        <f>SUMIFS('Fielding Data'!G:G,'Fielding Data'!$A:$A,'Hitting Data'!$A3966)</f>
        <v>0</v>
      </c>
      <c r="X3966" s="14">
        <f>SUMIFS('Fielding Data'!H:H,'Fielding Data'!$A:$A,'Hitting Data'!$A3966)</f>
        <v>0</v>
      </c>
    </row>
    <row r="3967" spans="1:24" x14ac:dyDescent="0.25">
      <c r="A3967" s="14" t="str">
        <f t="shared" si="61"/>
        <v>handdo012013</v>
      </c>
      <c r="B3967" s="19" t="s">
        <v>1959</v>
      </c>
      <c r="C3967" s="19">
        <v>2013</v>
      </c>
      <c r="D3967" s="19">
        <v>31</v>
      </c>
      <c r="E3967" s="19">
        <v>11</v>
      </c>
      <c r="F3967" s="19">
        <v>0</v>
      </c>
      <c r="G3967" s="19">
        <v>1</v>
      </c>
      <c r="H3967" s="19">
        <v>0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3</v>
      </c>
      <c r="P3967" s="14" t="str">
        <f>IFERROR(VLOOKUP($A3967,'Fielding Data'!$A:$H,MATCH(P$1,'Fielding Data'!$A$1:$H$1,0),0),"Other")</f>
        <v>P</v>
      </c>
      <c r="Q3967" s="14">
        <f>IFERROR(VLOOKUP($A3967,'Fielding Data'!$A:$H,MATCH(Q$1,'Fielding Data'!$A$1:$H$1,0),0),"Other")</f>
        <v>3</v>
      </c>
      <c r="R3967" s="14">
        <f>IFERROR(VLOOKUP($A3967,'Fielding Data'!$A:$H,MATCH(R$1,'Fielding Data'!$A$1:$H$1,0),0),"Other")</f>
        <v>15</v>
      </c>
      <c r="S3967" s="14">
        <f>IFERROR(VLOOKUP($A3967,'Fielding Data'!$A:$H,MATCH(S$1,'Fielding Data'!$A$1:$H$1,0),0),"Other")</f>
        <v>1</v>
      </c>
      <c r="T3967" s="14">
        <f>IFERROR(VLOOKUP($A3967,'Fielding Data'!$A:$H,MATCH(T$1,'Fielding Data'!$A$1:$H$1,0),0),"Other")</f>
        <v>0</v>
      </c>
      <c r="U3967" s="14">
        <f>SUMIFS('Fielding Data'!E:E,'Fielding Data'!$A:$A,'Hitting Data'!$A3967)</f>
        <v>3</v>
      </c>
      <c r="V3967" s="14">
        <f>SUMIFS('Fielding Data'!F:F,'Fielding Data'!$A:$A,'Hitting Data'!$A3967)</f>
        <v>15</v>
      </c>
      <c r="W3967" s="14">
        <f>SUMIFS('Fielding Data'!G:G,'Fielding Data'!$A:$A,'Hitting Data'!$A3967)</f>
        <v>1</v>
      </c>
      <c r="X3967" s="14">
        <f>SUMIFS('Fielding Data'!H:H,'Fielding Data'!$A:$A,'Hitting Data'!$A3967)</f>
        <v>0</v>
      </c>
    </row>
    <row r="3968" spans="1:24" x14ac:dyDescent="0.25">
      <c r="A3968" s="14" t="str">
        <f t="shared" si="61"/>
        <v>hanigry012013</v>
      </c>
      <c r="B3968" s="19" t="s">
        <v>797</v>
      </c>
      <c r="C3968" s="19">
        <v>2013</v>
      </c>
      <c r="D3968" s="19">
        <v>75</v>
      </c>
      <c r="E3968" s="19">
        <v>222</v>
      </c>
      <c r="F3968" s="19">
        <v>17</v>
      </c>
      <c r="G3968" s="19">
        <v>44</v>
      </c>
      <c r="H3968" s="19">
        <v>8</v>
      </c>
      <c r="I3968" s="19">
        <v>0</v>
      </c>
      <c r="J3968" s="19">
        <v>2</v>
      </c>
      <c r="K3968" s="19">
        <v>21</v>
      </c>
      <c r="L3968" s="19">
        <v>0</v>
      </c>
      <c r="M3968" s="19">
        <v>1</v>
      </c>
      <c r="N3968" s="19">
        <v>29</v>
      </c>
      <c r="O3968" s="19">
        <v>27</v>
      </c>
      <c r="P3968" s="14" t="str">
        <f>IFERROR(VLOOKUP($A3968,'Fielding Data'!$A:$H,MATCH(P$1,'Fielding Data'!$A$1:$H$1,0),0),"Other")</f>
        <v>C</v>
      </c>
      <c r="Q3968" s="14">
        <f>IFERROR(VLOOKUP($A3968,'Fielding Data'!$A:$H,MATCH(Q$1,'Fielding Data'!$A$1:$H$1,0),0),"Other")</f>
        <v>538</v>
      </c>
      <c r="R3968" s="14">
        <f>IFERROR(VLOOKUP($A3968,'Fielding Data'!$A:$H,MATCH(R$1,'Fielding Data'!$A$1:$H$1,0),0),"Other")</f>
        <v>33</v>
      </c>
      <c r="S3968" s="14">
        <f>IFERROR(VLOOKUP($A3968,'Fielding Data'!$A:$H,MATCH(S$1,'Fielding Data'!$A$1:$H$1,0),0),"Other")</f>
        <v>1</v>
      </c>
      <c r="T3968" s="14">
        <f>IFERROR(VLOOKUP($A3968,'Fielding Data'!$A:$H,MATCH(T$1,'Fielding Data'!$A$1:$H$1,0),0),"Other")</f>
        <v>1</v>
      </c>
      <c r="U3968" s="14">
        <f>SUMIFS('Fielding Data'!E:E,'Fielding Data'!$A:$A,'Hitting Data'!$A3968)</f>
        <v>538</v>
      </c>
      <c r="V3968" s="14">
        <f>SUMIFS('Fielding Data'!F:F,'Fielding Data'!$A:$A,'Hitting Data'!$A3968)</f>
        <v>33</v>
      </c>
      <c r="W3968" s="14">
        <f>SUMIFS('Fielding Data'!G:G,'Fielding Data'!$A:$A,'Hitting Data'!$A3968)</f>
        <v>1</v>
      </c>
      <c r="X3968" s="14">
        <f>SUMIFS('Fielding Data'!H:H,'Fielding Data'!$A:$A,'Hitting Data'!$A3968)</f>
        <v>1</v>
      </c>
    </row>
    <row r="3969" spans="1:24" x14ac:dyDescent="0.25">
      <c r="A3969" s="14" t="str">
        <f t="shared" si="61"/>
        <v>hannaja012013</v>
      </c>
      <c r="B3969" s="19" t="s">
        <v>656</v>
      </c>
      <c r="C3969" s="19">
        <v>2013</v>
      </c>
      <c r="D3969" s="19">
        <v>83</v>
      </c>
      <c r="E3969" s="19">
        <v>139</v>
      </c>
      <c r="F3969" s="19">
        <v>12</v>
      </c>
      <c r="G3969" s="19">
        <v>30</v>
      </c>
      <c r="H3969" s="19">
        <v>5</v>
      </c>
      <c r="I3969" s="19">
        <v>1</v>
      </c>
      <c r="J3969" s="19">
        <v>1</v>
      </c>
      <c r="K3969" s="19">
        <v>14</v>
      </c>
      <c r="L3969" s="19">
        <v>0</v>
      </c>
      <c r="M3969" s="19">
        <v>0</v>
      </c>
      <c r="N3969" s="19">
        <v>19</v>
      </c>
      <c r="O3969" s="19">
        <v>38</v>
      </c>
      <c r="P3969" s="14" t="str">
        <f>IFERROR(VLOOKUP($A3969,'Fielding Data'!$A:$H,MATCH(P$1,'Fielding Data'!$A$1:$H$1,0),0),"Other")</f>
        <v>1B</v>
      </c>
      <c r="Q3969" s="14">
        <f>IFERROR(VLOOKUP($A3969,'Fielding Data'!$A:$H,MATCH(Q$1,'Fielding Data'!$A$1:$H$1,0),0),"Other")</f>
        <v>30</v>
      </c>
      <c r="R3969" s="14">
        <f>IFERROR(VLOOKUP($A3969,'Fielding Data'!$A:$H,MATCH(R$1,'Fielding Data'!$A$1:$H$1,0),0),"Other")</f>
        <v>0</v>
      </c>
      <c r="S3969" s="14">
        <f>IFERROR(VLOOKUP($A3969,'Fielding Data'!$A:$H,MATCH(S$1,'Fielding Data'!$A$1:$H$1,0),0),"Other")</f>
        <v>0</v>
      </c>
      <c r="T3969" s="14">
        <f>IFERROR(VLOOKUP($A3969,'Fielding Data'!$A:$H,MATCH(T$1,'Fielding Data'!$A$1:$H$1,0),0),"Other")</f>
        <v>6</v>
      </c>
      <c r="U3969" s="14">
        <f>SUMIFS('Fielding Data'!E:E,'Fielding Data'!$A:$A,'Hitting Data'!$A3969)</f>
        <v>45</v>
      </c>
      <c r="V3969" s="14">
        <f>SUMIFS('Fielding Data'!F:F,'Fielding Data'!$A:$A,'Hitting Data'!$A3969)</f>
        <v>50</v>
      </c>
      <c r="W3969" s="14">
        <f>SUMIFS('Fielding Data'!G:G,'Fielding Data'!$A:$A,'Hitting Data'!$A3969)</f>
        <v>4</v>
      </c>
      <c r="X3969" s="14">
        <f>SUMIFS('Fielding Data'!H:H,'Fielding Data'!$A:$A,'Hitting Data'!$A3969)</f>
        <v>12</v>
      </c>
    </row>
    <row r="3970" spans="1:24" x14ac:dyDescent="0.25">
      <c r="A3970" s="14" t="str">
        <f t="shared" si="61"/>
        <v>hanrajo012013</v>
      </c>
      <c r="B3970" s="19" t="s">
        <v>798</v>
      </c>
      <c r="C3970" s="19">
        <v>2013</v>
      </c>
      <c r="D3970" s="19">
        <v>9</v>
      </c>
      <c r="E3970" s="19">
        <v>0</v>
      </c>
      <c r="F3970" s="19">
        <v>0</v>
      </c>
      <c r="G3970" s="19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4" t="str">
        <f>IFERROR(VLOOKUP($A3970,'Fielding Data'!$A:$H,MATCH(P$1,'Fielding Data'!$A$1:$H$1,0),0),"Other")</f>
        <v>P</v>
      </c>
      <c r="Q3970" s="14">
        <f>IFERROR(VLOOKUP($A3970,'Fielding Data'!$A:$H,MATCH(Q$1,'Fielding Data'!$A$1:$H$1,0),0),"Other")</f>
        <v>1</v>
      </c>
      <c r="R3970" s="14">
        <f>IFERROR(VLOOKUP($A3970,'Fielding Data'!$A:$H,MATCH(R$1,'Fielding Data'!$A$1:$H$1,0),0),"Other")</f>
        <v>1</v>
      </c>
      <c r="S3970" s="14">
        <f>IFERROR(VLOOKUP($A3970,'Fielding Data'!$A:$H,MATCH(S$1,'Fielding Data'!$A$1:$H$1,0),0),"Other")</f>
        <v>0</v>
      </c>
      <c r="T3970" s="14">
        <f>IFERROR(VLOOKUP($A3970,'Fielding Data'!$A:$H,MATCH(T$1,'Fielding Data'!$A$1:$H$1,0),0),"Other")</f>
        <v>0</v>
      </c>
      <c r="U3970" s="14">
        <f>SUMIFS('Fielding Data'!E:E,'Fielding Data'!$A:$A,'Hitting Data'!$A3970)</f>
        <v>1</v>
      </c>
      <c r="V3970" s="14">
        <f>SUMIFS('Fielding Data'!F:F,'Fielding Data'!$A:$A,'Hitting Data'!$A3970)</f>
        <v>1</v>
      </c>
      <c r="W3970" s="14">
        <f>SUMIFS('Fielding Data'!G:G,'Fielding Data'!$A:$A,'Hitting Data'!$A3970)</f>
        <v>0</v>
      </c>
      <c r="X3970" s="14">
        <f>SUMIFS('Fielding Data'!H:H,'Fielding Data'!$A:$A,'Hitting Data'!$A3970)</f>
        <v>0</v>
      </c>
    </row>
    <row r="3971" spans="1:24" x14ac:dyDescent="0.25">
      <c r="A3971" s="14" t="str">
        <f t="shared" ref="A3971:A4034" si="62">B3971&amp;C3971</f>
        <v>hansoto012013</v>
      </c>
      <c r="B3971" s="19" t="s">
        <v>1099</v>
      </c>
      <c r="C3971" s="19">
        <v>2013</v>
      </c>
      <c r="D3971" s="19">
        <v>15</v>
      </c>
      <c r="E3971" s="19">
        <v>0</v>
      </c>
      <c r="F3971" s="19">
        <v>0</v>
      </c>
      <c r="G3971" s="19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4" t="str">
        <f>IFERROR(VLOOKUP($A3971,'Fielding Data'!$A:$H,MATCH(P$1,'Fielding Data'!$A$1:$H$1,0),0),"Other")</f>
        <v>P</v>
      </c>
      <c r="Q3971" s="14">
        <f>IFERROR(VLOOKUP($A3971,'Fielding Data'!$A:$H,MATCH(Q$1,'Fielding Data'!$A$1:$H$1,0),0),"Other")</f>
        <v>7</v>
      </c>
      <c r="R3971" s="14">
        <f>IFERROR(VLOOKUP($A3971,'Fielding Data'!$A:$H,MATCH(R$1,'Fielding Data'!$A$1:$H$1,0),0),"Other")</f>
        <v>7</v>
      </c>
      <c r="S3971" s="14">
        <f>IFERROR(VLOOKUP($A3971,'Fielding Data'!$A:$H,MATCH(S$1,'Fielding Data'!$A$1:$H$1,0),0),"Other")</f>
        <v>1</v>
      </c>
      <c r="T3971" s="14">
        <f>IFERROR(VLOOKUP($A3971,'Fielding Data'!$A:$H,MATCH(T$1,'Fielding Data'!$A$1:$H$1,0),0),"Other")</f>
        <v>0</v>
      </c>
      <c r="U3971" s="14">
        <f>SUMIFS('Fielding Data'!E:E,'Fielding Data'!$A:$A,'Hitting Data'!$A3971)</f>
        <v>7</v>
      </c>
      <c r="V3971" s="14">
        <f>SUMIFS('Fielding Data'!F:F,'Fielding Data'!$A:$A,'Hitting Data'!$A3971)</f>
        <v>7</v>
      </c>
      <c r="W3971" s="14">
        <f>SUMIFS('Fielding Data'!G:G,'Fielding Data'!$A:$A,'Hitting Data'!$A3971)</f>
        <v>1</v>
      </c>
      <c r="X3971" s="14">
        <f>SUMIFS('Fielding Data'!H:H,'Fielding Data'!$A:$A,'Hitting Data'!$A3971)</f>
        <v>0</v>
      </c>
    </row>
    <row r="3972" spans="1:24" x14ac:dyDescent="0.25">
      <c r="A3972" s="14" t="str">
        <f t="shared" si="62"/>
        <v>happja012013</v>
      </c>
      <c r="B3972" s="19" t="s">
        <v>799</v>
      </c>
      <c r="C3972" s="19">
        <v>2013</v>
      </c>
      <c r="D3972" s="19">
        <v>18</v>
      </c>
      <c r="E3972" s="19">
        <v>0</v>
      </c>
      <c r="F3972" s="19">
        <v>0</v>
      </c>
      <c r="G3972" s="19">
        <v>0</v>
      </c>
      <c r="H3972" s="19">
        <v>0</v>
      </c>
      <c r="I3972" s="19">
        <v>0</v>
      </c>
      <c r="J3972" s="19">
        <v>0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4" t="str">
        <f>IFERROR(VLOOKUP($A3972,'Fielding Data'!$A:$H,MATCH(P$1,'Fielding Data'!$A$1:$H$1,0),0),"Other")</f>
        <v>P</v>
      </c>
      <c r="Q3972" s="14">
        <f>IFERROR(VLOOKUP($A3972,'Fielding Data'!$A:$H,MATCH(Q$1,'Fielding Data'!$A$1:$H$1,0),0),"Other")</f>
        <v>2</v>
      </c>
      <c r="R3972" s="14">
        <f>IFERROR(VLOOKUP($A3972,'Fielding Data'!$A:$H,MATCH(R$1,'Fielding Data'!$A$1:$H$1,0),0),"Other")</f>
        <v>9</v>
      </c>
      <c r="S3972" s="14">
        <f>IFERROR(VLOOKUP($A3972,'Fielding Data'!$A:$H,MATCH(S$1,'Fielding Data'!$A$1:$H$1,0),0),"Other")</f>
        <v>0</v>
      </c>
      <c r="T3972" s="14">
        <f>IFERROR(VLOOKUP($A3972,'Fielding Data'!$A:$H,MATCH(T$1,'Fielding Data'!$A$1:$H$1,0),0),"Other")</f>
        <v>0</v>
      </c>
      <c r="U3972" s="14">
        <f>SUMIFS('Fielding Data'!E:E,'Fielding Data'!$A:$A,'Hitting Data'!$A3972)</f>
        <v>2</v>
      </c>
      <c r="V3972" s="14">
        <f>SUMIFS('Fielding Data'!F:F,'Fielding Data'!$A:$A,'Hitting Data'!$A3972)</f>
        <v>9</v>
      </c>
      <c r="W3972" s="14">
        <f>SUMIFS('Fielding Data'!G:G,'Fielding Data'!$A:$A,'Hitting Data'!$A3972)</f>
        <v>0</v>
      </c>
      <c r="X3972" s="14">
        <f>SUMIFS('Fielding Data'!H:H,'Fielding Data'!$A:$A,'Hitting Data'!$A3972)</f>
        <v>0</v>
      </c>
    </row>
    <row r="3973" spans="1:24" x14ac:dyDescent="0.25">
      <c r="A3973" s="14" t="str">
        <f t="shared" si="62"/>
        <v>hardyjj012013</v>
      </c>
      <c r="B3973" s="19" t="s">
        <v>548</v>
      </c>
      <c r="C3973" s="19">
        <v>2013</v>
      </c>
      <c r="D3973" s="19">
        <v>159</v>
      </c>
      <c r="E3973" s="19">
        <v>601</v>
      </c>
      <c r="F3973" s="19">
        <v>66</v>
      </c>
      <c r="G3973" s="19">
        <v>158</v>
      </c>
      <c r="H3973" s="19">
        <v>27</v>
      </c>
      <c r="I3973" s="19">
        <v>0</v>
      </c>
      <c r="J3973" s="19">
        <v>25</v>
      </c>
      <c r="K3973" s="19">
        <v>76</v>
      </c>
      <c r="L3973" s="19">
        <v>2</v>
      </c>
      <c r="M3973" s="19">
        <v>1</v>
      </c>
      <c r="N3973" s="19">
        <v>38</v>
      </c>
      <c r="O3973" s="19">
        <v>73</v>
      </c>
      <c r="P3973" s="14" t="str">
        <f>IFERROR(VLOOKUP($A3973,'Fielding Data'!$A:$H,MATCH(P$1,'Fielding Data'!$A$1:$H$1,0),0),"Other")</f>
        <v>SS</v>
      </c>
      <c r="Q3973" s="14">
        <f>IFERROR(VLOOKUP($A3973,'Fielding Data'!$A:$H,MATCH(Q$1,'Fielding Data'!$A$1:$H$1,0),0),"Other")</f>
        <v>230</v>
      </c>
      <c r="R3973" s="14">
        <f>IFERROR(VLOOKUP($A3973,'Fielding Data'!$A:$H,MATCH(R$1,'Fielding Data'!$A$1:$H$1,0),0),"Other")</f>
        <v>403</v>
      </c>
      <c r="S3973" s="14">
        <f>IFERROR(VLOOKUP($A3973,'Fielding Data'!$A:$H,MATCH(S$1,'Fielding Data'!$A$1:$H$1,0),0),"Other")</f>
        <v>12</v>
      </c>
      <c r="T3973" s="14">
        <f>IFERROR(VLOOKUP($A3973,'Fielding Data'!$A:$H,MATCH(T$1,'Fielding Data'!$A$1:$H$1,0),0),"Other")</f>
        <v>108</v>
      </c>
      <c r="U3973" s="14">
        <f>SUMIFS('Fielding Data'!E:E,'Fielding Data'!$A:$A,'Hitting Data'!$A3973)</f>
        <v>230</v>
      </c>
      <c r="V3973" s="14">
        <f>SUMIFS('Fielding Data'!F:F,'Fielding Data'!$A:$A,'Hitting Data'!$A3973)</f>
        <v>403</v>
      </c>
      <c r="W3973" s="14">
        <f>SUMIFS('Fielding Data'!G:G,'Fielding Data'!$A:$A,'Hitting Data'!$A3973)</f>
        <v>12</v>
      </c>
      <c r="X3973" s="14">
        <f>SUMIFS('Fielding Data'!H:H,'Fielding Data'!$A:$A,'Hitting Data'!$A3973)</f>
        <v>108</v>
      </c>
    </row>
    <row r="3974" spans="1:24" x14ac:dyDescent="0.25">
      <c r="A3974" s="14" t="str">
        <f t="shared" si="62"/>
        <v>harenda012013</v>
      </c>
      <c r="B3974" s="19" t="s">
        <v>379</v>
      </c>
      <c r="C3974" s="19">
        <v>2013</v>
      </c>
      <c r="D3974" s="19">
        <v>31</v>
      </c>
      <c r="E3974" s="19">
        <v>47</v>
      </c>
      <c r="F3974" s="19">
        <v>2</v>
      </c>
      <c r="G3974" s="19">
        <v>8</v>
      </c>
      <c r="H3974" s="19">
        <v>3</v>
      </c>
      <c r="I3974" s="19">
        <v>0</v>
      </c>
      <c r="J3974" s="19">
        <v>0</v>
      </c>
      <c r="K3974" s="19">
        <v>2</v>
      </c>
      <c r="L3974" s="19">
        <v>0</v>
      </c>
      <c r="M3974" s="19">
        <v>0</v>
      </c>
      <c r="N3974" s="19">
        <v>1</v>
      </c>
      <c r="O3974" s="19">
        <v>17</v>
      </c>
      <c r="P3974" s="14" t="str">
        <f>IFERROR(VLOOKUP($A3974,'Fielding Data'!$A:$H,MATCH(P$1,'Fielding Data'!$A$1:$H$1,0),0),"Other")</f>
        <v>P</v>
      </c>
      <c r="Q3974" s="14">
        <f>IFERROR(VLOOKUP($A3974,'Fielding Data'!$A:$H,MATCH(Q$1,'Fielding Data'!$A$1:$H$1,0),0),"Other")</f>
        <v>9</v>
      </c>
      <c r="R3974" s="14">
        <f>IFERROR(VLOOKUP($A3974,'Fielding Data'!$A:$H,MATCH(R$1,'Fielding Data'!$A$1:$H$1,0),0),"Other")</f>
        <v>14</v>
      </c>
      <c r="S3974" s="14">
        <f>IFERROR(VLOOKUP($A3974,'Fielding Data'!$A:$H,MATCH(S$1,'Fielding Data'!$A$1:$H$1,0),0),"Other")</f>
        <v>0</v>
      </c>
      <c r="T3974" s="14">
        <f>IFERROR(VLOOKUP($A3974,'Fielding Data'!$A:$H,MATCH(T$1,'Fielding Data'!$A$1:$H$1,0),0),"Other")</f>
        <v>0</v>
      </c>
      <c r="U3974" s="14">
        <f>SUMIFS('Fielding Data'!E:E,'Fielding Data'!$A:$A,'Hitting Data'!$A3974)</f>
        <v>9</v>
      </c>
      <c r="V3974" s="14">
        <f>SUMIFS('Fielding Data'!F:F,'Fielding Data'!$A:$A,'Hitting Data'!$A3974)</f>
        <v>14</v>
      </c>
      <c r="W3974" s="14">
        <f>SUMIFS('Fielding Data'!G:G,'Fielding Data'!$A:$A,'Hitting Data'!$A3974)</f>
        <v>0</v>
      </c>
      <c r="X3974" s="14">
        <f>SUMIFS('Fielding Data'!H:H,'Fielding Data'!$A:$A,'Hitting Data'!$A3974)</f>
        <v>0</v>
      </c>
    </row>
    <row r="3975" spans="1:24" x14ac:dyDescent="0.25">
      <c r="A3975" s="14" t="str">
        <f t="shared" si="62"/>
        <v>harpebr032013</v>
      </c>
      <c r="B3975" s="19" t="s">
        <v>1733</v>
      </c>
      <c r="C3975" s="19">
        <v>2013</v>
      </c>
      <c r="D3975" s="19">
        <v>118</v>
      </c>
      <c r="E3975" s="19">
        <v>424</v>
      </c>
      <c r="F3975" s="19">
        <v>71</v>
      </c>
      <c r="G3975" s="19">
        <v>116</v>
      </c>
      <c r="H3975" s="19">
        <v>24</v>
      </c>
      <c r="I3975" s="19">
        <v>3</v>
      </c>
      <c r="J3975" s="19">
        <v>20</v>
      </c>
      <c r="K3975" s="19">
        <v>58</v>
      </c>
      <c r="L3975" s="19">
        <v>11</v>
      </c>
      <c r="M3975" s="19">
        <v>4</v>
      </c>
      <c r="N3975" s="19">
        <v>61</v>
      </c>
      <c r="O3975" s="19">
        <v>94</v>
      </c>
      <c r="P3975" s="14" t="str">
        <f>IFERROR(VLOOKUP($A3975,'Fielding Data'!$A:$H,MATCH(P$1,'Fielding Data'!$A$1:$H$1,0),0),"Other")</f>
        <v>CF</v>
      </c>
      <c r="Q3975" s="14">
        <f>IFERROR(VLOOKUP($A3975,'Fielding Data'!$A:$H,MATCH(Q$1,'Fielding Data'!$A$1:$H$1,0),0),"Other")</f>
        <v>0</v>
      </c>
      <c r="R3975" s="14">
        <f>IFERROR(VLOOKUP($A3975,'Fielding Data'!$A:$H,MATCH(R$1,'Fielding Data'!$A$1:$H$1,0),0),"Other")</f>
        <v>0</v>
      </c>
      <c r="S3975" s="14">
        <f>IFERROR(VLOOKUP($A3975,'Fielding Data'!$A:$H,MATCH(S$1,'Fielding Data'!$A$1:$H$1,0),0),"Other")</f>
        <v>0</v>
      </c>
      <c r="T3975" s="14">
        <f>IFERROR(VLOOKUP($A3975,'Fielding Data'!$A:$H,MATCH(T$1,'Fielding Data'!$A$1:$H$1,0),0),"Other")</f>
        <v>0</v>
      </c>
      <c r="U3975" s="14">
        <f>SUMIFS('Fielding Data'!E:E,'Fielding Data'!$A:$A,'Hitting Data'!$A3975)</f>
        <v>202</v>
      </c>
      <c r="V3975" s="14">
        <f>SUMIFS('Fielding Data'!F:F,'Fielding Data'!$A:$A,'Hitting Data'!$A3975)</f>
        <v>13</v>
      </c>
      <c r="W3975" s="14">
        <f>SUMIFS('Fielding Data'!G:G,'Fielding Data'!$A:$A,'Hitting Data'!$A3975)</f>
        <v>6</v>
      </c>
      <c r="X3975" s="14">
        <f>SUMIFS('Fielding Data'!H:H,'Fielding Data'!$A:$A,'Hitting Data'!$A3975)</f>
        <v>1</v>
      </c>
    </row>
    <row r="3976" spans="1:24" x14ac:dyDescent="0.25">
      <c r="A3976" s="14" t="str">
        <f t="shared" si="62"/>
        <v>harrelu012013</v>
      </c>
      <c r="B3976" s="19" t="s">
        <v>1288</v>
      </c>
      <c r="C3976" s="19">
        <v>2013</v>
      </c>
      <c r="D3976" s="19">
        <v>37</v>
      </c>
      <c r="E3976" s="19">
        <v>4</v>
      </c>
      <c r="F3976" s="19">
        <v>0</v>
      </c>
      <c r="G3976" s="19">
        <v>1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2</v>
      </c>
      <c r="O3976" s="19">
        <v>2</v>
      </c>
      <c r="P3976" s="14" t="str">
        <f>IFERROR(VLOOKUP($A3976,'Fielding Data'!$A:$H,MATCH(P$1,'Fielding Data'!$A$1:$H$1,0),0),"Other")</f>
        <v>P</v>
      </c>
      <c r="Q3976" s="14">
        <f>IFERROR(VLOOKUP($A3976,'Fielding Data'!$A:$H,MATCH(Q$1,'Fielding Data'!$A$1:$H$1,0),0),"Other")</f>
        <v>6</v>
      </c>
      <c r="R3976" s="14">
        <f>IFERROR(VLOOKUP($A3976,'Fielding Data'!$A:$H,MATCH(R$1,'Fielding Data'!$A$1:$H$1,0),0),"Other")</f>
        <v>22</v>
      </c>
      <c r="S3976" s="14">
        <f>IFERROR(VLOOKUP($A3976,'Fielding Data'!$A:$H,MATCH(S$1,'Fielding Data'!$A$1:$H$1,0),0),"Other")</f>
        <v>1</v>
      </c>
      <c r="T3976" s="14">
        <f>IFERROR(VLOOKUP($A3976,'Fielding Data'!$A:$H,MATCH(T$1,'Fielding Data'!$A$1:$H$1,0),0),"Other")</f>
        <v>5</v>
      </c>
      <c r="U3976" s="14">
        <f>SUMIFS('Fielding Data'!E:E,'Fielding Data'!$A:$A,'Hitting Data'!$A3976)</f>
        <v>6</v>
      </c>
      <c r="V3976" s="14">
        <f>SUMIFS('Fielding Data'!F:F,'Fielding Data'!$A:$A,'Hitting Data'!$A3976)</f>
        <v>22</v>
      </c>
      <c r="W3976" s="14">
        <f>SUMIFS('Fielding Data'!G:G,'Fielding Data'!$A:$A,'Hitting Data'!$A3976)</f>
        <v>1</v>
      </c>
      <c r="X3976" s="14">
        <f>SUMIFS('Fielding Data'!H:H,'Fielding Data'!$A:$A,'Hitting Data'!$A3976)</f>
        <v>5</v>
      </c>
    </row>
    <row r="3977" spans="1:24" x14ac:dyDescent="0.25">
      <c r="A3977" s="14" t="str">
        <f t="shared" si="62"/>
        <v>harribr012013</v>
      </c>
      <c r="B3977" s="19" t="s">
        <v>456</v>
      </c>
      <c r="C3977" s="19">
        <v>2013</v>
      </c>
      <c r="D3977" s="19">
        <v>44</v>
      </c>
      <c r="E3977" s="19">
        <v>107</v>
      </c>
      <c r="F3977" s="19">
        <v>14</v>
      </c>
      <c r="G3977" s="19">
        <v>22</v>
      </c>
      <c r="H3977" s="19">
        <v>4</v>
      </c>
      <c r="I3977" s="19">
        <v>0</v>
      </c>
      <c r="J3977" s="19">
        <v>4</v>
      </c>
      <c r="K3977" s="19">
        <v>9</v>
      </c>
      <c r="L3977" s="19">
        <v>0</v>
      </c>
      <c r="M3977" s="19">
        <v>1</v>
      </c>
      <c r="N3977" s="19">
        <v>6</v>
      </c>
      <c r="O3977" s="19">
        <v>29</v>
      </c>
      <c r="P3977" s="14" t="str">
        <f>IFERROR(VLOOKUP($A3977,'Fielding Data'!$A:$H,MATCH(P$1,'Fielding Data'!$A$1:$H$1,0),0),"Other")</f>
        <v>1B</v>
      </c>
      <c r="Q3977" s="14">
        <f>IFERROR(VLOOKUP($A3977,'Fielding Data'!$A:$H,MATCH(Q$1,'Fielding Data'!$A$1:$H$1,0),0),"Other")</f>
        <v>20</v>
      </c>
      <c r="R3977" s="14">
        <f>IFERROR(VLOOKUP($A3977,'Fielding Data'!$A:$H,MATCH(R$1,'Fielding Data'!$A$1:$H$1,0),0),"Other")</f>
        <v>2</v>
      </c>
      <c r="S3977" s="14">
        <f>IFERROR(VLOOKUP($A3977,'Fielding Data'!$A:$H,MATCH(S$1,'Fielding Data'!$A$1:$H$1,0),0),"Other")</f>
        <v>0</v>
      </c>
      <c r="T3977" s="14">
        <f>IFERROR(VLOOKUP($A3977,'Fielding Data'!$A:$H,MATCH(T$1,'Fielding Data'!$A$1:$H$1,0),0),"Other")</f>
        <v>2</v>
      </c>
      <c r="U3977" s="14">
        <f>SUMIFS('Fielding Data'!E:E,'Fielding Data'!$A:$A,'Hitting Data'!$A3977)</f>
        <v>48</v>
      </c>
      <c r="V3977" s="14">
        <f>SUMIFS('Fielding Data'!F:F,'Fielding Data'!$A:$A,'Hitting Data'!$A3977)</f>
        <v>61</v>
      </c>
      <c r="W3977" s="14">
        <f>SUMIFS('Fielding Data'!G:G,'Fielding Data'!$A:$A,'Hitting Data'!$A3977)</f>
        <v>3</v>
      </c>
      <c r="X3977" s="14">
        <f>SUMIFS('Fielding Data'!H:H,'Fielding Data'!$A:$A,'Hitting Data'!$A3977)</f>
        <v>14</v>
      </c>
    </row>
    <row r="3978" spans="1:24" x14ac:dyDescent="0.25">
      <c r="A3978" s="14" t="str">
        <f t="shared" si="62"/>
        <v>harrijo052013</v>
      </c>
      <c r="B3978" s="19" t="s">
        <v>1522</v>
      </c>
      <c r="C3978" s="19">
        <v>2013</v>
      </c>
      <c r="D3978" s="19">
        <v>60</v>
      </c>
      <c r="E3978" s="19">
        <v>88</v>
      </c>
      <c r="F3978" s="19">
        <v>10</v>
      </c>
      <c r="G3978" s="19">
        <v>22</v>
      </c>
      <c r="H3978" s="19">
        <v>1</v>
      </c>
      <c r="I3978" s="19">
        <v>2</v>
      </c>
      <c r="J3978" s="19">
        <v>3</v>
      </c>
      <c r="K3978" s="19">
        <v>14</v>
      </c>
      <c r="L3978" s="19">
        <v>2</v>
      </c>
      <c r="M3978" s="19">
        <v>0</v>
      </c>
      <c r="N3978" s="19">
        <v>2</v>
      </c>
      <c r="O3978" s="19">
        <v>10</v>
      </c>
      <c r="P3978" s="14" t="str">
        <f>IFERROR(VLOOKUP($A3978,'Fielding Data'!$A:$H,MATCH(P$1,'Fielding Data'!$A$1:$H$1,0),0),"Other")</f>
        <v>2B</v>
      </c>
      <c r="Q3978" s="14">
        <f>IFERROR(VLOOKUP($A3978,'Fielding Data'!$A:$H,MATCH(Q$1,'Fielding Data'!$A$1:$H$1,0),0),"Other")</f>
        <v>18</v>
      </c>
      <c r="R3978" s="14">
        <f>IFERROR(VLOOKUP($A3978,'Fielding Data'!$A:$H,MATCH(R$1,'Fielding Data'!$A$1:$H$1,0),0),"Other")</f>
        <v>24</v>
      </c>
      <c r="S3978" s="14">
        <f>IFERROR(VLOOKUP($A3978,'Fielding Data'!$A:$H,MATCH(S$1,'Fielding Data'!$A$1:$H$1,0),0),"Other")</f>
        <v>0</v>
      </c>
      <c r="T3978" s="14">
        <f>IFERROR(VLOOKUP($A3978,'Fielding Data'!$A:$H,MATCH(T$1,'Fielding Data'!$A$1:$H$1,0),0),"Other")</f>
        <v>5</v>
      </c>
      <c r="U3978" s="14">
        <f>SUMIFS('Fielding Data'!E:E,'Fielding Data'!$A:$A,'Hitting Data'!$A3978)</f>
        <v>27</v>
      </c>
      <c r="V3978" s="14">
        <f>SUMIFS('Fielding Data'!F:F,'Fielding Data'!$A:$A,'Hitting Data'!$A3978)</f>
        <v>38</v>
      </c>
      <c r="W3978" s="14">
        <f>SUMIFS('Fielding Data'!G:G,'Fielding Data'!$A:$A,'Hitting Data'!$A3978)</f>
        <v>1</v>
      </c>
      <c r="X3978" s="14">
        <f>SUMIFS('Fielding Data'!H:H,'Fielding Data'!$A:$A,'Hitting Data'!$A3978)</f>
        <v>6</v>
      </c>
    </row>
    <row r="3979" spans="1:24" x14ac:dyDescent="0.25">
      <c r="A3979" s="14" t="str">
        <f t="shared" si="62"/>
        <v>harrima012013</v>
      </c>
      <c r="B3979" s="19" t="s">
        <v>932</v>
      </c>
      <c r="C3979" s="19">
        <v>2013</v>
      </c>
      <c r="D3979" s="19">
        <v>2</v>
      </c>
      <c r="E3979" s="19">
        <v>0</v>
      </c>
      <c r="F3979" s="19">
        <v>0</v>
      </c>
      <c r="G3979" s="19">
        <v>0</v>
      </c>
      <c r="H3979" s="19">
        <v>0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4" t="str">
        <f>IFERROR(VLOOKUP($A3979,'Fielding Data'!$A:$H,MATCH(P$1,'Fielding Data'!$A$1:$H$1,0),0),"Other")</f>
        <v>P</v>
      </c>
      <c r="Q3979" s="14">
        <f>IFERROR(VLOOKUP($A3979,'Fielding Data'!$A:$H,MATCH(Q$1,'Fielding Data'!$A$1:$H$1,0),0),"Other")</f>
        <v>1</v>
      </c>
      <c r="R3979" s="14">
        <f>IFERROR(VLOOKUP($A3979,'Fielding Data'!$A:$H,MATCH(R$1,'Fielding Data'!$A$1:$H$1,0),0),"Other")</f>
        <v>1</v>
      </c>
      <c r="S3979" s="14">
        <f>IFERROR(VLOOKUP($A3979,'Fielding Data'!$A:$H,MATCH(S$1,'Fielding Data'!$A$1:$H$1,0),0),"Other")</f>
        <v>0</v>
      </c>
      <c r="T3979" s="14">
        <f>IFERROR(VLOOKUP($A3979,'Fielding Data'!$A:$H,MATCH(T$1,'Fielding Data'!$A$1:$H$1,0),0),"Other")</f>
        <v>0</v>
      </c>
      <c r="U3979" s="14">
        <f>SUMIFS('Fielding Data'!E:E,'Fielding Data'!$A:$A,'Hitting Data'!$A3979)</f>
        <v>1</v>
      </c>
      <c r="V3979" s="14">
        <f>SUMIFS('Fielding Data'!F:F,'Fielding Data'!$A:$A,'Hitting Data'!$A3979)</f>
        <v>1</v>
      </c>
      <c r="W3979" s="14">
        <f>SUMIFS('Fielding Data'!G:G,'Fielding Data'!$A:$A,'Hitting Data'!$A3979)</f>
        <v>0</v>
      </c>
      <c r="X3979" s="14">
        <f>SUMIFS('Fielding Data'!H:H,'Fielding Data'!$A:$A,'Hitting Data'!$A3979)</f>
        <v>0</v>
      </c>
    </row>
    <row r="3980" spans="1:24" x14ac:dyDescent="0.25">
      <c r="A3980" s="14" t="str">
        <f t="shared" si="62"/>
        <v>harriwi022013</v>
      </c>
      <c r="B3980" s="19" t="s">
        <v>1734</v>
      </c>
      <c r="C3980" s="19">
        <v>2013</v>
      </c>
      <c r="D3980" s="19">
        <v>61</v>
      </c>
      <c r="E3980" s="19">
        <v>0</v>
      </c>
      <c r="F3980" s="19">
        <v>0</v>
      </c>
      <c r="G3980" s="19">
        <v>0</v>
      </c>
      <c r="H3980" s="19">
        <v>0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4" t="str">
        <f>IFERROR(VLOOKUP($A3980,'Fielding Data'!$A:$H,MATCH(P$1,'Fielding Data'!$A$1:$H$1,0),0),"Other")</f>
        <v>P</v>
      </c>
      <c r="Q3980" s="14">
        <f>IFERROR(VLOOKUP($A3980,'Fielding Data'!$A:$H,MATCH(Q$1,'Fielding Data'!$A$1:$H$1,0),0),"Other")</f>
        <v>2</v>
      </c>
      <c r="R3980" s="14">
        <f>IFERROR(VLOOKUP($A3980,'Fielding Data'!$A:$H,MATCH(R$1,'Fielding Data'!$A$1:$H$1,0),0),"Other")</f>
        <v>9</v>
      </c>
      <c r="S3980" s="14">
        <f>IFERROR(VLOOKUP($A3980,'Fielding Data'!$A:$H,MATCH(S$1,'Fielding Data'!$A$1:$H$1,0),0),"Other")</f>
        <v>0</v>
      </c>
      <c r="T3980" s="14">
        <f>IFERROR(VLOOKUP($A3980,'Fielding Data'!$A:$H,MATCH(T$1,'Fielding Data'!$A$1:$H$1,0),0),"Other")</f>
        <v>1</v>
      </c>
      <c r="U3980" s="14">
        <f>SUMIFS('Fielding Data'!E:E,'Fielding Data'!$A:$A,'Hitting Data'!$A3980)</f>
        <v>2</v>
      </c>
      <c r="V3980" s="14">
        <f>SUMIFS('Fielding Data'!F:F,'Fielding Data'!$A:$A,'Hitting Data'!$A3980)</f>
        <v>9</v>
      </c>
      <c r="W3980" s="14">
        <f>SUMIFS('Fielding Data'!G:G,'Fielding Data'!$A:$A,'Hitting Data'!$A3980)</f>
        <v>0</v>
      </c>
      <c r="X3980" s="14">
        <f>SUMIFS('Fielding Data'!H:H,'Fielding Data'!$A:$A,'Hitting Data'!$A3980)</f>
        <v>1</v>
      </c>
    </row>
    <row r="3981" spans="1:24" x14ac:dyDescent="0.25">
      <c r="A3981" s="14" t="str">
        <f t="shared" si="62"/>
        <v>harvema012013</v>
      </c>
      <c r="B3981" s="19" t="s">
        <v>1735</v>
      </c>
      <c r="C3981" s="19">
        <v>2013</v>
      </c>
      <c r="D3981" s="19">
        <v>27</v>
      </c>
      <c r="E3981" s="19">
        <v>58</v>
      </c>
      <c r="F3981" s="19">
        <v>2</v>
      </c>
      <c r="G3981" s="19">
        <v>5</v>
      </c>
      <c r="H3981" s="19">
        <v>2</v>
      </c>
      <c r="I3981" s="19">
        <v>0</v>
      </c>
      <c r="J3981" s="19">
        <v>0</v>
      </c>
      <c r="K3981" s="19">
        <v>2</v>
      </c>
      <c r="L3981" s="19">
        <v>0</v>
      </c>
      <c r="M3981" s="19">
        <v>0</v>
      </c>
      <c r="N3981" s="19">
        <v>1</v>
      </c>
      <c r="O3981" s="19">
        <v>27</v>
      </c>
      <c r="P3981" s="14" t="str">
        <f>IFERROR(VLOOKUP($A3981,'Fielding Data'!$A:$H,MATCH(P$1,'Fielding Data'!$A$1:$H$1,0),0),"Other")</f>
        <v>P</v>
      </c>
      <c r="Q3981" s="14">
        <f>IFERROR(VLOOKUP($A3981,'Fielding Data'!$A:$H,MATCH(Q$1,'Fielding Data'!$A$1:$H$1,0),0),"Other")</f>
        <v>9</v>
      </c>
      <c r="R3981" s="14">
        <f>IFERROR(VLOOKUP($A3981,'Fielding Data'!$A:$H,MATCH(R$1,'Fielding Data'!$A$1:$H$1,0),0),"Other")</f>
        <v>19</v>
      </c>
      <c r="S3981" s="14">
        <f>IFERROR(VLOOKUP($A3981,'Fielding Data'!$A:$H,MATCH(S$1,'Fielding Data'!$A$1:$H$1,0),0),"Other")</f>
        <v>0</v>
      </c>
      <c r="T3981" s="14">
        <f>IFERROR(VLOOKUP($A3981,'Fielding Data'!$A:$H,MATCH(T$1,'Fielding Data'!$A$1:$H$1,0),0),"Other")</f>
        <v>1</v>
      </c>
      <c r="U3981" s="14">
        <f>SUMIFS('Fielding Data'!E:E,'Fielding Data'!$A:$A,'Hitting Data'!$A3981)</f>
        <v>9</v>
      </c>
      <c r="V3981" s="14">
        <f>SUMIFS('Fielding Data'!F:F,'Fielding Data'!$A:$A,'Hitting Data'!$A3981)</f>
        <v>19</v>
      </c>
      <c r="W3981" s="14">
        <f>SUMIFS('Fielding Data'!G:G,'Fielding Data'!$A:$A,'Hitting Data'!$A3981)</f>
        <v>0</v>
      </c>
      <c r="X3981" s="14">
        <f>SUMIFS('Fielding Data'!H:H,'Fielding Data'!$A:$A,'Hitting Data'!$A3981)</f>
        <v>1</v>
      </c>
    </row>
    <row r="3982" spans="1:24" x14ac:dyDescent="0.25">
      <c r="A3982" s="14" t="str">
        <f t="shared" si="62"/>
        <v>hatchch022013</v>
      </c>
      <c r="B3982" s="19" t="s">
        <v>1289</v>
      </c>
      <c r="C3982" s="19">
        <v>2013</v>
      </c>
      <c r="D3982" s="19">
        <v>7</v>
      </c>
      <c r="E3982" s="19">
        <v>0</v>
      </c>
      <c r="F3982" s="19">
        <v>0</v>
      </c>
      <c r="G3982" s="19">
        <v>0</v>
      </c>
      <c r="H3982" s="19">
        <v>0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4" t="str">
        <f>IFERROR(VLOOKUP($A3982,'Fielding Data'!$A:$H,MATCH(P$1,'Fielding Data'!$A$1:$H$1,0),0),"Other")</f>
        <v>P</v>
      </c>
      <c r="Q3982" s="14">
        <f>IFERROR(VLOOKUP($A3982,'Fielding Data'!$A:$H,MATCH(Q$1,'Fielding Data'!$A$1:$H$1,0),0),"Other")</f>
        <v>1</v>
      </c>
      <c r="R3982" s="14">
        <f>IFERROR(VLOOKUP($A3982,'Fielding Data'!$A:$H,MATCH(R$1,'Fielding Data'!$A$1:$H$1,0),0),"Other")</f>
        <v>2</v>
      </c>
      <c r="S3982" s="14">
        <f>IFERROR(VLOOKUP($A3982,'Fielding Data'!$A:$H,MATCH(S$1,'Fielding Data'!$A$1:$H$1,0),0),"Other")</f>
        <v>0</v>
      </c>
      <c r="T3982" s="14">
        <f>IFERROR(VLOOKUP($A3982,'Fielding Data'!$A:$H,MATCH(T$1,'Fielding Data'!$A$1:$H$1,0),0),"Other")</f>
        <v>0</v>
      </c>
      <c r="U3982" s="14">
        <f>SUMIFS('Fielding Data'!E:E,'Fielding Data'!$A:$A,'Hitting Data'!$A3982)</f>
        <v>1</v>
      </c>
      <c r="V3982" s="14">
        <f>SUMIFS('Fielding Data'!F:F,'Fielding Data'!$A:$A,'Hitting Data'!$A3982)</f>
        <v>2</v>
      </c>
      <c r="W3982" s="14">
        <f>SUMIFS('Fielding Data'!G:G,'Fielding Data'!$A:$A,'Hitting Data'!$A3982)</f>
        <v>0</v>
      </c>
      <c r="X3982" s="14">
        <f>SUMIFS('Fielding Data'!H:H,'Fielding Data'!$A:$A,'Hitting Data'!$A3982)</f>
        <v>0</v>
      </c>
    </row>
    <row r="3983" spans="1:24" x14ac:dyDescent="0.25">
      <c r="A3983" s="14" t="str">
        <f t="shared" si="62"/>
        <v>hawkila012013</v>
      </c>
      <c r="B3983" s="19" t="s">
        <v>115</v>
      </c>
      <c r="C3983" s="19">
        <v>2013</v>
      </c>
      <c r="D3983" s="19">
        <v>72</v>
      </c>
      <c r="E3983" s="19">
        <v>0</v>
      </c>
      <c r="F3983" s="19">
        <v>0</v>
      </c>
      <c r="G3983" s="19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4" t="str">
        <f>IFERROR(VLOOKUP($A3983,'Fielding Data'!$A:$H,MATCH(P$1,'Fielding Data'!$A$1:$H$1,0),0),"Other")</f>
        <v>P</v>
      </c>
      <c r="Q3983" s="14">
        <f>IFERROR(VLOOKUP($A3983,'Fielding Data'!$A:$H,MATCH(Q$1,'Fielding Data'!$A$1:$H$1,0),0),"Other")</f>
        <v>3</v>
      </c>
      <c r="R3983" s="14">
        <f>IFERROR(VLOOKUP($A3983,'Fielding Data'!$A:$H,MATCH(R$1,'Fielding Data'!$A$1:$H$1,0),0),"Other")</f>
        <v>16</v>
      </c>
      <c r="S3983" s="14">
        <f>IFERROR(VLOOKUP($A3983,'Fielding Data'!$A:$H,MATCH(S$1,'Fielding Data'!$A$1:$H$1,0),0),"Other")</f>
        <v>2</v>
      </c>
      <c r="T3983" s="14">
        <f>IFERROR(VLOOKUP($A3983,'Fielding Data'!$A:$H,MATCH(T$1,'Fielding Data'!$A$1:$H$1,0),0),"Other")</f>
        <v>1</v>
      </c>
      <c r="U3983" s="14">
        <f>SUMIFS('Fielding Data'!E:E,'Fielding Data'!$A:$A,'Hitting Data'!$A3983)</f>
        <v>3</v>
      </c>
      <c r="V3983" s="14">
        <f>SUMIFS('Fielding Data'!F:F,'Fielding Data'!$A:$A,'Hitting Data'!$A3983)</f>
        <v>16</v>
      </c>
      <c r="W3983" s="14">
        <f>SUMIFS('Fielding Data'!G:G,'Fielding Data'!$A:$A,'Hitting Data'!$A3983)</f>
        <v>2</v>
      </c>
      <c r="X3983" s="14">
        <f>SUMIFS('Fielding Data'!H:H,'Fielding Data'!$A:$A,'Hitting Data'!$A3983)</f>
        <v>1</v>
      </c>
    </row>
    <row r="3984" spans="1:24" x14ac:dyDescent="0.25">
      <c r="A3984" s="14" t="str">
        <f t="shared" si="62"/>
        <v>hawpebr012013</v>
      </c>
      <c r="B3984" s="19" t="s">
        <v>458</v>
      </c>
      <c r="C3984" s="19">
        <v>2013</v>
      </c>
      <c r="D3984" s="19">
        <v>17</v>
      </c>
      <c r="E3984" s="19">
        <v>27</v>
      </c>
      <c r="F3984" s="19">
        <v>2</v>
      </c>
      <c r="G3984" s="19">
        <v>5</v>
      </c>
      <c r="H3984" s="19">
        <v>0</v>
      </c>
      <c r="I3984" s="19">
        <v>0</v>
      </c>
      <c r="J3984" s="19">
        <v>0</v>
      </c>
      <c r="K3984" s="19">
        <v>2</v>
      </c>
      <c r="L3984" s="19">
        <v>0</v>
      </c>
      <c r="M3984" s="19">
        <v>0</v>
      </c>
      <c r="N3984" s="19">
        <v>5</v>
      </c>
      <c r="O3984" s="19">
        <v>14</v>
      </c>
      <c r="P3984" s="14" t="str">
        <f>IFERROR(VLOOKUP($A3984,'Fielding Data'!$A:$H,MATCH(P$1,'Fielding Data'!$A$1:$H$1,0),0),"Other")</f>
        <v>1B</v>
      </c>
      <c r="Q3984" s="14">
        <f>IFERROR(VLOOKUP($A3984,'Fielding Data'!$A:$H,MATCH(Q$1,'Fielding Data'!$A$1:$H$1,0),0),"Other")</f>
        <v>31</v>
      </c>
      <c r="R3984" s="14">
        <f>IFERROR(VLOOKUP($A3984,'Fielding Data'!$A:$H,MATCH(R$1,'Fielding Data'!$A$1:$H$1,0),0),"Other")</f>
        <v>3</v>
      </c>
      <c r="S3984" s="14">
        <f>IFERROR(VLOOKUP($A3984,'Fielding Data'!$A:$H,MATCH(S$1,'Fielding Data'!$A$1:$H$1,0),0),"Other")</f>
        <v>0</v>
      </c>
      <c r="T3984" s="14">
        <f>IFERROR(VLOOKUP($A3984,'Fielding Data'!$A:$H,MATCH(T$1,'Fielding Data'!$A$1:$H$1,0),0),"Other")</f>
        <v>3</v>
      </c>
      <c r="U3984" s="14">
        <f>SUMIFS('Fielding Data'!E:E,'Fielding Data'!$A:$A,'Hitting Data'!$A3984)</f>
        <v>37</v>
      </c>
      <c r="V3984" s="14">
        <f>SUMIFS('Fielding Data'!F:F,'Fielding Data'!$A:$A,'Hitting Data'!$A3984)</f>
        <v>3</v>
      </c>
      <c r="W3984" s="14">
        <f>SUMIFS('Fielding Data'!G:G,'Fielding Data'!$A:$A,'Hitting Data'!$A3984)</f>
        <v>1</v>
      </c>
      <c r="X3984" s="14">
        <f>SUMIFS('Fielding Data'!H:H,'Fielding Data'!$A:$A,'Hitting Data'!$A3984)</f>
        <v>3</v>
      </c>
    </row>
    <row r="3985" spans="1:24" x14ac:dyDescent="0.25">
      <c r="A3985" s="14" t="str">
        <f t="shared" si="62"/>
        <v>hayesbr012013</v>
      </c>
      <c r="B3985" s="19" t="s">
        <v>1101</v>
      </c>
      <c r="C3985" s="19">
        <v>2013</v>
      </c>
      <c r="D3985" s="19">
        <v>5</v>
      </c>
      <c r="E3985" s="19">
        <v>18</v>
      </c>
      <c r="F3985" s="19">
        <v>2</v>
      </c>
      <c r="G3985" s="19">
        <v>5</v>
      </c>
      <c r="H3985" s="19">
        <v>3</v>
      </c>
      <c r="I3985" s="19">
        <v>0</v>
      </c>
      <c r="J3985" s="19">
        <v>1</v>
      </c>
      <c r="K3985" s="19">
        <v>2</v>
      </c>
      <c r="L3985" s="19">
        <v>0</v>
      </c>
      <c r="M3985" s="19">
        <v>0</v>
      </c>
      <c r="N3985" s="19">
        <v>0</v>
      </c>
      <c r="O3985" s="19">
        <v>3</v>
      </c>
      <c r="P3985" s="14" t="str">
        <f>IFERROR(VLOOKUP($A3985,'Fielding Data'!$A:$H,MATCH(P$1,'Fielding Data'!$A$1:$H$1,0),0),"Other")</f>
        <v>C</v>
      </c>
      <c r="Q3985" s="14">
        <f>IFERROR(VLOOKUP($A3985,'Fielding Data'!$A:$H,MATCH(Q$1,'Fielding Data'!$A$1:$H$1,0),0),"Other")</f>
        <v>45</v>
      </c>
      <c r="R3985" s="14">
        <f>IFERROR(VLOOKUP($A3985,'Fielding Data'!$A:$H,MATCH(R$1,'Fielding Data'!$A$1:$H$1,0),0),"Other")</f>
        <v>1</v>
      </c>
      <c r="S3985" s="14">
        <f>IFERROR(VLOOKUP($A3985,'Fielding Data'!$A:$H,MATCH(S$1,'Fielding Data'!$A$1:$H$1,0),0),"Other")</f>
        <v>0</v>
      </c>
      <c r="T3985" s="14">
        <f>IFERROR(VLOOKUP($A3985,'Fielding Data'!$A:$H,MATCH(T$1,'Fielding Data'!$A$1:$H$1,0),0),"Other")</f>
        <v>0</v>
      </c>
      <c r="U3985" s="14">
        <f>SUMIFS('Fielding Data'!E:E,'Fielding Data'!$A:$A,'Hitting Data'!$A3985)</f>
        <v>45</v>
      </c>
      <c r="V3985" s="14">
        <f>SUMIFS('Fielding Data'!F:F,'Fielding Data'!$A:$A,'Hitting Data'!$A3985)</f>
        <v>1</v>
      </c>
      <c r="W3985" s="14">
        <f>SUMIFS('Fielding Data'!G:G,'Fielding Data'!$A:$A,'Hitting Data'!$A3985)</f>
        <v>0</v>
      </c>
      <c r="X3985" s="14">
        <f>SUMIFS('Fielding Data'!H:H,'Fielding Data'!$A:$A,'Hitting Data'!$A3985)</f>
        <v>0</v>
      </c>
    </row>
    <row r="3986" spans="1:24" x14ac:dyDescent="0.25">
      <c r="A3986" s="14" t="str">
        <f t="shared" si="62"/>
        <v>headlch012013</v>
      </c>
      <c r="B3986" s="19" t="s">
        <v>800</v>
      </c>
      <c r="C3986" s="19">
        <v>2013</v>
      </c>
      <c r="D3986" s="19">
        <v>141</v>
      </c>
      <c r="E3986" s="19">
        <v>520</v>
      </c>
      <c r="F3986" s="19">
        <v>59</v>
      </c>
      <c r="G3986" s="19">
        <v>130</v>
      </c>
      <c r="H3986" s="19">
        <v>35</v>
      </c>
      <c r="I3986" s="19">
        <v>2</v>
      </c>
      <c r="J3986" s="19">
        <v>13</v>
      </c>
      <c r="K3986" s="19">
        <v>50</v>
      </c>
      <c r="L3986" s="19">
        <v>8</v>
      </c>
      <c r="M3986" s="19">
        <v>4</v>
      </c>
      <c r="N3986" s="19">
        <v>67</v>
      </c>
      <c r="O3986" s="19">
        <v>142</v>
      </c>
      <c r="P3986" s="14" t="str">
        <f>IFERROR(VLOOKUP($A3986,'Fielding Data'!$A:$H,MATCH(P$1,'Fielding Data'!$A$1:$H$1,0),0),"Other")</f>
        <v>3B</v>
      </c>
      <c r="Q3986" s="14">
        <f>IFERROR(VLOOKUP($A3986,'Fielding Data'!$A:$H,MATCH(Q$1,'Fielding Data'!$A$1:$H$1,0),0),"Other")</f>
        <v>83</v>
      </c>
      <c r="R3986" s="14">
        <f>IFERROR(VLOOKUP($A3986,'Fielding Data'!$A:$H,MATCH(R$1,'Fielding Data'!$A$1:$H$1,0),0),"Other")</f>
        <v>252</v>
      </c>
      <c r="S3986" s="14">
        <f>IFERROR(VLOOKUP($A3986,'Fielding Data'!$A:$H,MATCH(S$1,'Fielding Data'!$A$1:$H$1,0),0),"Other")</f>
        <v>11</v>
      </c>
      <c r="T3986" s="14">
        <f>IFERROR(VLOOKUP($A3986,'Fielding Data'!$A:$H,MATCH(T$1,'Fielding Data'!$A$1:$H$1,0),0),"Other")</f>
        <v>18</v>
      </c>
      <c r="U3986" s="14">
        <f>SUMIFS('Fielding Data'!E:E,'Fielding Data'!$A:$A,'Hitting Data'!$A3986)</f>
        <v>83</v>
      </c>
      <c r="V3986" s="14">
        <f>SUMIFS('Fielding Data'!F:F,'Fielding Data'!$A:$A,'Hitting Data'!$A3986)</f>
        <v>252</v>
      </c>
      <c r="W3986" s="14">
        <f>SUMIFS('Fielding Data'!G:G,'Fielding Data'!$A:$A,'Hitting Data'!$A3986)</f>
        <v>11</v>
      </c>
      <c r="X3986" s="14">
        <f>SUMIFS('Fielding Data'!H:H,'Fielding Data'!$A:$A,'Hitting Data'!$A3986)</f>
        <v>18</v>
      </c>
    </row>
    <row r="3987" spans="1:24" x14ac:dyDescent="0.25">
      <c r="A3987" s="14" t="str">
        <f t="shared" si="62"/>
        <v>heathde012013</v>
      </c>
      <c r="B3987" s="19" t="s">
        <v>1736</v>
      </c>
      <c r="C3987" s="19">
        <v>2013</v>
      </c>
      <c r="D3987" s="19">
        <v>5</v>
      </c>
      <c r="E3987" s="19">
        <v>0</v>
      </c>
      <c r="F3987" s="19">
        <v>0</v>
      </c>
      <c r="G3987" s="19">
        <v>0</v>
      </c>
      <c r="H3987" s="19">
        <v>0</v>
      </c>
      <c r="I3987" s="19">
        <v>0</v>
      </c>
      <c r="J3987" s="19">
        <v>0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4" t="str">
        <f>IFERROR(VLOOKUP($A3987,'Fielding Data'!$A:$H,MATCH(P$1,'Fielding Data'!$A$1:$H$1,0),0),"Other")</f>
        <v>P</v>
      </c>
      <c r="Q3987" s="14">
        <f>IFERROR(VLOOKUP($A3987,'Fielding Data'!$A:$H,MATCH(Q$1,'Fielding Data'!$A$1:$H$1,0),0),"Other")</f>
        <v>0</v>
      </c>
      <c r="R3987" s="14">
        <f>IFERROR(VLOOKUP($A3987,'Fielding Data'!$A:$H,MATCH(R$1,'Fielding Data'!$A$1:$H$1,0),0),"Other")</f>
        <v>0</v>
      </c>
      <c r="S3987" s="14">
        <f>IFERROR(VLOOKUP($A3987,'Fielding Data'!$A:$H,MATCH(S$1,'Fielding Data'!$A$1:$H$1,0),0),"Other")</f>
        <v>0</v>
      </c>
      <c r="T3987" s="14">
        <f>IFERROR(VLOOKUP($A3987,'Fielding Data'!$A:$H,MATCH(T$1,'Fielding Data'!$A$1:$H$1,0),0),"Other")</f>
        <v>0</v>
      </c>
      <c r="U3987" s="14">
        <f>SUMIFS('Fielding Data'!E:E,'Fielding Data'!$A:$A,'Hitting Data'!$A3987)</f>
        <v>0</v>
      </c>
      <c r="V3987" s="14">
        <f>SUMIFS('Fielding Data'!F:F,'Fielding Data'!$A:$A,'Hitting Data'!$A3987)</f>
        <v>0</v>
      </c>
      <c r="W3987" s="14">
        <f>SUMIFS('Fielding Data'!G:G,'Fielding Data'!$A:$A,'Hitting Data'!$A3987)</f>
        <v>0</v>
      </c>
      <c r="X3987" s="14">
        <f>SUMIFS('Fielding Data'!H:H,'Fielding Data'!$A:$A,'Hitting Data'!$A3987)</f>
        <v>0</v>
      </c>
    </row>
    <row r="3988" spans="1:24" x14ac:dyDescent="0.25">
      <c r="A3988" s="14" t="str">
        <f t="shared" si="62"/>
        <v>hechaad012013</v>
      </c>
      <c r="B3988" s="19" t="s">
        <v>1737</v>
      </c>
      <c r="C3988" s="19">
        <v>2013</v>
      </c>
      <c r="D3988" s="19">
        <v>148</v>
      </c>
      <c r="E3988" s="19">
        <v>543</v>
      </c>
      <c r="F3988" s="19">
        <v>30</v>
      </c>
      <c r="G3988" s="19">
        <v>123</v>
      </c>
      <c r="H3988" s="19">
        <v>14</v>
      </c>
      <c r="I3988" s="19">
        <v>8</v>
      </c>
      <c r="J3988" s="19">
        <v>3</v>
      </c>
      <c r="K3988" s="19">
        <v>42</v>
      </c>
      <c r="L3988" s="19">
        <v>11</v>
      </c>
      <c r="M3988" s="19">
        <v>10</v>
      </c>
      <c r="N3988" s="19">
        <v>30</v>
      </c>
      <c r="O3988" s="19">
        <v>96</v>
      </c>
      <c r="P3988" s="14" t="str">
        <f>IFERROR(VLOOKUP($A3988,'Fielding Data'!$A:$H,MATCH(P$1,'Fielding Data'!$A$1:$H$1,0),0),"Other")</f>
        <v>SS</v>
      </c>
      <c r="Q3988" s="14">
        <f>IFERROR(VLOOKUP($A3988,'Fielding Data'!$A:$H,MATCH(Q$1,'Fielding Data'!$A$1:$H$1,0),0),"Other")</f>
        <v>197</v>
      </c>
      <c r="R3988" s="14">
        <f>IFERROR(VLOOKUP($A3988,'Fielding Data'!$A:$H,MATCH(R$1,'Fielding Data'!$A$1:$H$1,0),0),"Other")</f>
        <v>401</v>
      </c>
      <c r="S3988" s="14">
        <f>IFERROR(VLOOKUP($A3988,'Fielding Data'!$A:$H,MATCH(S$1,'Fielding Data'!$A$1:$H$1,0),0),"Other")</f>
        <v>15</v>
      </c>
      <c r="T3988" s="14">
        <f>IFERROR(VLOOKUP($A3988,'Fielding Data'!$A:$H,MATCH(T$1,'Fielding Data'!$A$1:$H$1,0),0),"Other")</f>
        <v>89</v>
      </c>
      <c r="U3988" s="14">
        <f>SUMIFS('Fielding Data'!E:E,'Fielding Data'!$A:$A,'Hitting Data'!$A3988)</f>
        <v>197</v>
      </c>
      <c r="V3988" s="14">
        <f>SUMIFS('Fielding Data'!F:F,'Fielding Data'!$A:$A,'Hitting Data'!$A3988)</f>
        <v>401</v>
      </c>
      <c r="W3988" s="14">
        <f>SUMIFS('Fielding Data'!G:G,'Fielding Data'!$A:$A,'Hitting Data'!$A3988)</f>
        <v>15</v>
      </c>
      <c r="X3988" s="14">
        <f>SUMIFS('Fielding Data'!H:H,'Fielding Data'!$A:$A,'Hitting Data'!$A3988)</f>
        <v>89</v>
      </c>
    </row>
    <row r="3989" spans="1:24" x14ac:dyDescent="0.25">
      <c r="A3989" s="14" t="str">
        <f t="shared" si="62"/>
        <v>hefneje012013</v>
      </c>
      <c r="B3989" s="19" t="s">
        <v>1738</v>
      </c>
      <c r="C3989" s="19">
        <v>2013</v>
      </c>
      <c r="D3989" s="19">
        <v>24</v>
      </c>
      <c r="E3989" s="19">
        <v>32</v>
      </c>
      <c r="F3989" s="19">
        <v>0</v>
      </c>
      <c r="G3989" s="19">
        <v>0</v>
      </c>
      <c r="H3989" s="19">
        <v>0</v>
      </c>
      <c r="I3989" s="19">
        <v>0</v>
      </c>
      <c r="J3989" s="19">
        <v>0</v>
      </c>
      <c r="K3989" s="19">
        <v>1</v>
      </c>
      <c r="L3989" s="19">
        <v>0</v>
      </c>
      <c r="M3989" s="19">
        <v>0</v>
      </c>
      <c r="N3989" s="19">
        <v>1</v>
      </c>
      <c r="O3989" s="19">
        <v>21</v>
      </c>
      <c r="P3989" s="14" t="str">
        <f>IFERROR(VLOOKUP($A3989,'Fielding Data'!$A:$H,MATCH(P$1,'Fielding Data'!$A$1:$H$1,0),0),"Other")</f>
        <v>P</v>
      </c>
      <c r="Q3989" s="14">
        <f>IFERROR(VLOOKUP($A3989,'Fielding Data'!$A:$H,MATCH(Q$1,'Fielding Data'!$A$1:$H$1,0),0),"Other")</f>
        <v>5</v>
      </c>
      <c r="R3989" s="14">
        <f>IFERROR(VLOOKUP($A3989,'Fielding Data'!$A:$H,MATCH(R$1,'Fielding Data'!$A$1:$H$1,0),0),"Other")</f>
        <v>19</v>
      </c>
      <c r="S3989" s="14">
        <f>IFERROR(VLOOKUP($A3989,'Fielding Data'!$A:$H,MATCH(S$1,'Fielding Data'!$A$1:$H$1,0),0),"Other")</f>
        <v>0</v>
      </c>
      <c r="T3989" s="14">
        <f>IFERROR(VLOOKUP($A3989,'Fielding Data'!$A:$H,MATCH(T$1,'Fielding Data'!$A$1:$H$1,0),0),"Other")</f>
        <v>1</v>
      </c>
      <c r="U3989" s="14">
        <f>SUMIFS('Fielding Data'!E:E,'Fielding Data'!$A:$A,'Hitting Data'!$A3989)</f>
        <v>5</v>
      </c>
      <c r="V3989" s="14">
        <f>SUMIFS('Fielding Data'!F:F,'Fielding Data'!$A:$A,'Hitting Data'!$A3989)</f>
        <v>19</v>
      </c>
      <c r="W3989" s="14">
        <f>SUMIFS('Fielding Data'!G:G,'Fielding Data'!$A:$A,'Hitting Data'!$A3989)</f>
        <v>0</v>
      </c>
      <c r="X3989" s="14">
        <f>SUMIFS('Fielding Data'!H:H,'Fielding Data'!$A:$A,'Hitting Data'!$A3989)</f>
        <v>1</v>
      </c>
    </row>
    <row r="3990" spans="1:24" x14ac:dyDescent="0.25">
      <c r="A3990" s="14" t="str">
        <f t="shared" si="62"/>
        <v>heisech012013</v>
      </c>
      <c r="B3990" s="19" t="s">
        <v>1290</v>
      </c>
      <c r="C3990" s="19">
        <v>2013</v>
      </c>
      <c r="D3990" s="19">
        <v>87</v>
      </c>
      <c r="E3990" s="19">
        <v>224</v>
      </c>
      <c r="F3990" s="19">
        <v>29</v>
      </c>
      <c r="G3990" s="19">
        <v>53</v>
      </c>
      <c r="H3990" s="19">
        <v>11</v>
      </c>
      <c r="I3990" s="19">
        <v>1</v>
      </c>
      <c r="J3990" s="19">
        <v>9</v>
      </c>
      <c r="K3990" s="19">
        <v>23</v>
      </c>
      <c r="L3990" s="19">
        <v>3</v>
      </c>
      <c r="M3990" s="19">
        <v>0</v>
      </c>
      <c r="N3990" s="19">
        <v>9</v>
      </c>
      <c r="O3990" s="19">
        <v>51</v>
      </c>
      <c r="P3990" s="14" t="str">
        <f>IFERROR(VLOOKUP($A3990,'Fielding Data'!$A:$H,MATCH(P$1,'Fielding Data'!$A$1:$H$1,0),0),"Other")</f>
        <v>CF</v>
      </c>
      <c r="Q3990" s="14">
        <f>IFERROR(VLOOKUP($A3990,'Fielding Data'!$A:$H,MATCH(Q$1,'Fielding Data'!$A$1:$H$1,0),0),"Other")</f>
        <v>0</v>
      </c>
      <c r="R3990" s="14">
        <f>IFERROR(VLOOKUP($A3990,'Fielding Data'!$A:$H,MATCH(R$1,'Fielding Data'!$A$1:$H$1,0),0),"Other")</f>
        <v>0</v>
      </c>
      <c r="S3990" s="14">
        <f>IFERROR(VLOOKUP($A3990,'Fielding Data'!$A:$H,MATCH(S$1,'Fielding Data'!$A$1:$H$1,0),0),"Other")</f>
        <v>0</v>
      </c>
      <c r="T3990" s="14">
        <f>IFERROR(VLOOKUP($A3990,'Fielding Data'!$A:$H,MATCH(T$1,'Fielding Data'!$A$1:$H$1,0),0),"Other")</f>
        <v>0</v>
      </c>
      <c r="U3990" s="14">
        <f>SUMIFS('Fielding Data'!E:E,'Fielding Data'!$A:$A,'Hitting Data'!$A3990)</f>
        <v>101</v>
      </c>
      <c r="V3990" s="14">
        <f>SUMIFS('Fielding Data'!F:F,'Fielding Data'!$A:$A,'Hitting Data'!$A3990)</f>
        <v>1</v>
      </c>
      <c r="W3990" s="14">
        <f>SUMIFS('Fielding Data'!G:G,'Fielding Data'!$A:$A,'Hitting Data'!$A3990)</f>
        <v>0</v>
      </c>
      <c r="X3990" s="14">
        <f>SUMIFS('Fielding Data'!H:H,'Fielding Data'!$A:$A,'Hitting Data'!$A3990)</f>
        <v>1</v>
      </c>
    </row>
    <row r="3991" spans="1:24" x14ac:dyDescent="0.25">
      <c r="A3991" s="14" t="str">
        <f t="shared" si="62"/>
        <v>hellije012013</v>
      </c>
      <c r="B3991" s="19" t="s">
        <v>1291</v>
      </c>
      <c r="C3991" s="19">
        <v>2013</v>
      </c>
      <c r="D3991" s="19">
        <v>32</v>
      </c>
      <c r="E3991" s="19">
        <v>3</v>
      </c>
      <c r="F3991" s="19">
        <v>0</v>
      </c>
      <c r="G3991" s="19">
        <v>1</v>
      </c>
      <c r="H3991" s="19">
        <v>0</v>
      </c>
      <c r="I3991" s="19">
        <v>0</v>
      </c>
      <c r="J3991" s="19">
        <v>0</v>
      </c>
      <c r="K3991" s="19">
        <v>0</v>
      </c>
      <c r="L3991" s="19">
        <v>0</v>
      </c>
      <c r="M3991" s="19">
        <v>0</v>
      </c>
      <c r="N3991" s="19">
        <v>0</v>
      </c>
      <c r="O3991" s="19">
        <v>1</v>
      </c>
      <c r="P3991" s="14" t="str">
        <f>IFERROR(VLOOKUP($A3991,'Fielding Data'!$A:$H,MATCH(P$1,'Fielding Data'!$A$1:$H$1,0),0),"Other")</f>
        <v>P</v>
      </c>
      <c r="Q3991" s="14">
        <f>IFERROR(VLOOKUP($A3991,'Fielding Data'!$A:$H,MATCH(Q$1,'Fielding Data'!$A$1:$H$1,0),0),"Other")</f>
        <v>9</v>
      </c>
      <c r="R3991" s="14">
        <f>IFERROR(VLOOKUP($A3991,'Fielding Data'!$A:$H,MATCH(R$1,'Fielding Data'!$A$1:$H$1,0),0),"Other")</f>
        <v>14</v>
      </c>
      <c r="S3991" s="14">
        <f>IFERROR(VLOOKUP($A3991,'Fielding Data'!$A:$H,MATCH(S$1,'Fielding Data'!$A$1:$H$1,0),0),"Other")</f>
        <v>0</v>
      </c>
      <c r="T3991" s="14">
        <f>IFERROR(VLOOKUP($A3991,'Fielding Data'!$A:$H,MATCH(T$1,'Fielding Data'!$A$1:$H$1,0),0),"Other")</f>
        <v>1</v>
      </c>
      <c r="U3991" s="14">
        <f>SUMIFS('Fielding Data'!E:E,'Fielding Data'!$A:$A,'Hitting Data'!$A3991)</f>
        <v>9</v>
      </c>
      <c r="V3991" s="14">
        <f>SUMIFS('Fielding Data'!F:F,'Fielding Data'!$A:$A,'Hitting Data'!$A3991)</f>
        <v>14</v>
      </c>
      <c r="W3991" s="14">
        <f>SUMIFS('Fielding Data'!G:G,'Fielding Data'!$A:$A,'Hitting Data'!$A3991)</f>
        <v>0</v>
      </c>
      <c r="X3991" s="14">
        <f>SUMIFS('Fielding Data'!H:H,'Fielding Data'!$A:$A,'Hitting Data'!$A3991)</f>
        <v>1</v>
      </c>
    </row>
    <row r="3992" spans="1:24" x14ac:dyDescent="0.25">
      <c r="A3992" s="14" t="str">
        <f t="shared" si="62"/>
        <v>hellwjo012013</v>
      </c>
      <c r="B3992" s="19" t="s">
        <v>1960</v>
      </c>
      <c r="C3992" s="19">
        <v>2013</v>
      </c>
      <c r="D3992" s="19">
        <v>8</v>
      </c>
      <c r="E3992" s="19">
        <v>10</v>
      </c>
      <c r="F3992" s="19">
        <v>0</v>
      </c>
      <c r="G3992" s="19">
        <v>0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4</v>
      </c>
      <c r="P3992" s="14" t="str">
        <f>IFERROR(VLOOKUP($A3992,'Fielding Data'!$A:$H,MATCH(P$1,'Fielding Data'!$A$1:$H$1,0),0),"Other")</f>
        <v>P</v>
      </c>
      <c r="Q3992" s="14">
        <f>IFERROR(VLOOKUP($A3992,'Fielding Data'!$A:$H,MATCH(Q$1,'Fielding Data'!$A$1:$H$1,0),0),"Other")</f>
        <v>1</v>
      </c>
      <c r="R3992" s="14">
        <f>IFERROR(VLOOKUP($A3992,'Fielding Data'!$A:$H,MATCH(R$1,'Fielding Data'!$A$1:$H$1,0),0),"Other")</f>
        <v>1</v>
      </c>
      <c r="S3992" s="14">
        <f>IFERROR(VLOOKUP($A3992,'Fielding Data'!$A:$H,MATCH(S$1,'Fielding Data'!$A$1:$H$1,0),0),"Other")</f>
        <v>0</v>
      </c>
      <c r="T3992" s="14">
        <f>IFERROR(VLOOKUP($A3992,'Fielding Data'!$A:$H,MATCH(T$1,'Fielding Data'!$A$1:$H$1,0),0),"Other")</f>
        <v>0</v>
      </c>
      <c r="U3992" s="14">
        <f>SUMIFS('Fielding Data'!E:E,'Fielding Data'!$A:$A,'Hitting Data'!$A3992)</f>
        <v>1</v>
      </c>
      <c r="V3992" s="14">
        <f>SUMIFS('Fielding Data'!F:F,'Fielding Data'!$A:$A,'Hitting Data'!$A3992)</f>
        <v>1</v>
      </c>
      <c r="W3992" s="14">
        <f>SUMIFS('Fielding Data'!G:G,'Fielding Data'!$A:$A,'Hitting Data'!$A3992)</f>
        <v>0</v>
      </c>
      <c r="X3992" s="14">
        <f>SUMIFS('Fielding Data'!H:H,'Fielding Data'!$A:$A,'Hitting Data'!$A3992)</f>
        <v>0</v>
      </c>
    </row>
    <row r="3993" spans="1:24" x14ac:dyDescent="0.25">
      <c r="A3993" s="14" t="str">
        <f t="shared" si="62"/>
        <v>heltoto012013</v>
      </c>
      <c r="B3993" s="19" t="s">
        <v>117</v>
      </c>
      <c r="C3993" s="19">
        <v>2013</v>
      </c>
      <c r="D3993" s="19">
        <v>124</v>
      </c>
      <c r="E3993" s="19">
        <v>397</v>
      </c>
      <c r="F3993" s="19">
        <v>41</v>
      </c>
      <c r="G3993" s="19">
        <v>99</v>
      </c>
      <c r="H3993" s="19">
        <v>22</v>
      </c>
      <c r="I3993" s="19">
        <v>1</v>
      </c>
      <c r="J3993" s="19">
        <v>15</v>
      </c>
      <c r="K3993" s="19">
        <v>61</v>
      </c>
      <c r="L3993" s="19">
        <v>0</v>
      </c>
      <c r="M3993" s="19">
        <v>0</v>
      </c>
      <c r="N3993" s="19">
        <v>40</v>
      </c>
      <c r="O3993" s="19">
        <v>87</v>
      </c>
      <c r="P3993" s="14" t="str">
        <f>IFERROR(VLOOKUP($A3993,'Fielding Data'!$A:$H,MATCH(P$1,'Fielding Data'!$A$1:$H$1,0),0),"Other")</f>
        <v>1B</v>
      </c>
      <c r="Q3993" s="14">
        <f>IFERROR(VLOOKUP($A3993,'Fielding Data'!$A:$H,MATCH(Q$1,'Fielding Data'!$A$1:$H$1,0),0),"Other")</f>
        <v>941</v>
      </c>
      <c r="R3993" s="14">
        <f>IFERROR(VLOOKUP($A3993,'Fielding Data'!$A:$H,MATCH(R$1,'Fielding Data'!$A$1:$H$1,0),0),"Other")</f>
        <v>92</v>
      </c>
      <c r="S3993" s="14">
        <f>IFERROR(VLOOKUP($A3993,'Fielding Data'!$A:$H,MATCH(S$1,'Fielding Data'!$A$1:$H$1,0),0),"Other")</f>
        <v>2</v>
      </c>
      <c r="T3993" s="14">
        <f>IFERROR(VLOOKUP($A3993,'Fielding Data'!$A:$H,MATCH(T$1,'Fielding Data'!$A$1:$H$1,0),0),"Other")</f>
        <v>96</v>
      </c>
      <c r="U3993" s="14">
        <f>SUMIFS('Fielding Data'!E:E,'Fielding Data'!$A:$A,'Hitting Data'!$A3993)</f>
        <v>941</v>
      </c>
      <c r="V3993" s="14">
        <f>SUMIFS('Fielding Data'!F:F,'Fielding Data'!$A:$A,'Hitting Data'!$A3993)</f>
        <v>92</v>
      </c>
      <c r="W3993" s="14">
        <f>SUMIFS('Fielding Data'!G:G,'Fielding Data'!$A:$A,'Hitting Data'!$A3993)</f>
        <v>2</v>
      </c>
      <c r="X3993" s="14">
        <f>SUMIFS('Fielding Data'!H:H,'Fielding Data'!$A:$A,'Hitting Data'!$A3993)</f>
        <v>96</v>
      </c>
    </row>
    <row r="3994" spans="1:24" x14ac:dyDescent="0.25">
      <c r="A3994" s="14" t="str">
        <f t="shared" si="62"/>
        <v>hembrhe012013</v>
      </c>
      <c r="B3994" s="19" t="s">
        <v>1961</v>
      </c>
      <c r="C3994" s="19">
        <v>2013</v>
      </c>
      <c r="D3994" s="19">
        <v>9</v>
      </c>
      <c r="E3994" s="19">
        <v>0</v>
      </c>
      <c r="F3994" s="19">
        <v>0</v>
      </c>
      <c r="G3994" s="19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4" t="str">
        <f>IFERROR(VLOOKUP($A3994,'Fielding Data'!$A:$H,MATCH(P$1,'Fielding Data'!$A$1:$H$1,0),0),"Other")</f>
        <v>P</v>
      </c>
      <c r="Q3994" s="14">
        <f>IFERROR(VLOOKUP($A3994,'Fielding Data'!$A:$H,MATCH(Q$1,'Fielding Data'!$A$1:$H$1,0),0),"Other")</f>
        <v>0</v>
      </c>
      <c r="R3994" s="14">
        <f>IFERROR(VLOOKUP($A3994,'Fielding Data'!$A:$H,MATCH(R$1,'Fielding Data'!$A$1:$H$1,0),0),"Other")</f>
        <v>0</v>
      </c>
      <c r="S3994" s="14">
        <f>IFERROR(VLOOKUP($A3994,'Fielding Data'!$A:$H,MATCH(S$1,'Fielding Data'!$A$1:$H$1,0),0),"Other")</f>
        <v>0</v>
      </c>
      <c r="T3994" s="14">
        <f>IFERROR(VLOOKUP($A3994,'Fielding Data'!$A:$H,MATCH(T$1,'Fielding Data'!$A$1:$H$1,0),0),"Other")</f>
        <v>0</v>
      </c>
      <c r="U3994" s="14">
        <f>SUMIFS('Fielding Data'!E:E,'Fielding Data'!$A:$A,'Hitting Data'!$A3994)</f>
        <v>0</v>
      </c>
      <c r="V3994" s="14">
        <f>SUMIFS('Fielding Data'!F:F,'Fielding Data'!$A:$A,'Hitting Data'!$A3994)</f>
        <v>0</v>
      </c>
      <c r="W3994" s="14">
        <f>SUMIFS('Fielding Data'!G:G,'Fielding Data'!$A:$A,'Hitting Data'!$A3994)</f>
        <v>0</v>
      </c>
      <c r="X3994" s="14">
        <f>SUMIFS('Fielding Data'!H:H,'Fielding Data'!$A:$A,'Hitting Data'!$A3994)</f>
        <v>0</v>
      </c>
    </row>
    <row r="3995" spans="1:24" x14ac:dyDescent="0.25">
      <c r="A3995" s="14" t="str">
        <f t="shared" si="62"/>
        <v>hendeji012013</v>
      </c>
      <c r="B3995" s="19" t="s">
        <v>1739</v>
      </c>
      <c r="C3995" s="19">
        <v>2013</v>
      </c>
      <c r="D3995" s="19">
        <v>61</v>
      </c>
      <c r="E3995" s="19">
        <v>0</v>
      </c>
      <c r="F3995" s="19">
        <v>0</v>
      </c>
      <c r="G3995" s="19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4" t="str">
        <f>IFERROR(VLOOKUP($A3995,'Fielding Data'!$A:$H,MATCH(P$1,'Fielding Data'!$A$1:$H$1,0),0),"Other")</f>
        <v>P</v>
      </c>
      <c r="Q3995" s="14">
        <f>IFERROR(VLOOKUP($A3995,'Fielding Data'!$A:$H,MATCH(Q$1,'Fielding Data'!$A$1:$H$1,0),0),"Other")</f>
        <v>2</v>
      </c>
      <c r="R3995" s="14">
        <f>IFERROR(VLOOKUP($A3995,'Fielding Data'!$A:$H,MATCH(R$1,'Fielding Data'!$A$1:$H$1,0),0),"Other")</f>
        <v>8</v>
      </c>
      <c r="S3995" s="14">
        <f>IFERROR(VLOOKUP($A3995,'Fielding Data'!$A:$H,MATCH(S$1,'Fielding Data'!$A$1:$H$1,0),0),"Other")</f>
        <v>0</v>
      </c>
      <c r="T3995" s="14">
        <f>IFERROR(VLOOKUP($A3995,'Fielding Data'!$A:$H,MATCH(T$1,'Fielding Data'!$A$1:$H$1,0),0),"Other")</f>
        <v>1</v>
      </c>
      <c r="U3995" s="14">
        <f>SUMIFS('Fielding Data'!E:E,'Fielding Data'!$A:$A,'Hitting Data'!$A3995)</f>
        <v>2</v>
      </c>
      <c r="V3995" s="14">
        <f>SUMIFS('Fielding Data'!F:F,'Fielding Data'!$A:$A,'Hitting Data'!$A3995)</f>
        <v>8</v>
      </c>
      <c r="W3995" s="14">
        <f>SUMIFS('Fielding Data'!G:G,'Fielding Data'!$A:$A,'Hitting Data'!$A3995)</f>
        <v>0</v>
      </c>
      <c r="X3995" s="14">
        <f>SUMIFS('Fielding Data'!H:H,'Fielding Data'!$A:$A,'Hitting Data'!$A3995)</f>
        <v>1</v>
      </c>
    </row>
    <row r="3996" spans="1:24" x14ac:dyDescent="0.25">
      <c r="A3996" s="14" t="str">
        <f t="shared" si="62"/>
        <v>hendrli012013</v>
      </c>
      <c r="B3996" s="19" t="s">
        <v>1524</v>
      </c>
      <c r="C3996" s="19">
        <v>2013</v>
      </c>
      <c r="D3996" s="19">
        <v>10</v>
      </c>
      <c r="E3996" s="19">
        <v>0</v>
      </c>
      <c r="F3996" s="19">
        <v>0</v>
      </c>
      <c r="G3996" s="19">
        <v>0</v>
      </c>
      <c r="H3996" s="19">
        <v>0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4" t="str">
        <f>IFERROR(VLOOKUP($A3996,'Fielding Data'!$A:$H,MATCH(P$1,'Fielding Data'!$A$1:$H$1,0),0),"Other")</f>
        <v>P</v>
      </c>
      <c r="Q3996" s="14">
        <f>IFERROR(VLOOKUP($A3996,'Fielding Data'!$A:$H,MATCH(Q$1,'Fielding Data'!$A$1:$H$1,0),0),"Other")</f>
        <v>5</v>
      </c>
      <c r="R3996" s="14">
        <f>IFERROR(VLOOKUP($A3996,'Fielding Data'!$A:$H,MATCH(R$1,'Fielding Data'!$A$1:$H$1,0),0),"Other")</f>
        <v>4</v>
      </c>
      <c r="S3996" s="14">
        <f>IFERROR(VLOOKUP($A3996,'Fielding Data'!$A:$H,MATCH(S$1,'Fielding Data'!$A$1:$H$1,0),0),"Other")</f>
        <v>0</v>
      </c>
      <c r="T3996" s="14">
        <f>IFERROR(VLOOKUP($A3996,'Fielding Data'!$A:$H,MATCH(T$1,'Fielding Data'!$A$1:$H$1,0),0),"Other")</f>
        <v>0</v>
      </c>
      <c r="U3996" s="14">
        <f>SUMIFS('Fielding Data'!E:E,'Fielding Data'!$A:$A,'Hitting Data'!$A3996)</f>
        <v>5</v>
      </c>
      <c r="V3996" s="14">
        <f>SUMIFS('Fielding Data'!F:F,'Fielding Data'!$A:$A,'Hitting Data'!$A3996)</f>
        <v>4</v>
      </c>
      <c r="W3996" s="14">
        <f>SUMIFS('Fielding Data'!G:G,'Fielding Data'!$A:$A,'Hitting Data'!$A3996)</f>
        <v>0</v>
      </c>
      <c r="X3996" s="14">
        <f>SUMIFS('Fielding Data'!H:H,'Fielding Data'!$A:$A,'Hitting Data'!$A3996)</f>
        <v>0</v>
      </c>
    </row>
    <row r="3997" spans="1:24" x14ac:dyDescent="0.25">
      <c r="A3997" s="14" t="str">
        <f t="shared" si="62"/>
        <v>hennse012013</v>
      </c>
      <c r="B3997" s="19" t="s">
        <v>549</v>
      </c>
      <c r="C3997" s="19">
        <v>2013</v>
      </c>
      <c r="D3997" s="19">
        <v>4</v>
      </c>
      <c r="E3997" s="19">
        <v>0</v>
      </c>
      <c r="F3997" s="19">
        <v>0</v>
      </c>
      <c r="G3997" s="19">
        <v>0</v>
      </c>
      <c r="H3997" s="19">
        <v>0</v>
      </c>
      <c r="I3997" s="19">
        <v>0</v>
      </c>
      <c r="J3997" s="19">
        <v>0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4" t="str">
        <f>IFERROR(VLOOKUP($A3997,'Fielding Data'!$A:$H,MATCH(P$1,'Fielding Data'!$A$1:$H$1,0),0),"Other")</f>
        <v>P</v>
      </c>
      <c r="Q3997" s="14">
        <f>IFERROR(VLOOKUP($A3997,'Fielding Data'!$A:$H,MATCH(Q$1,'Fielding Data'!$A$1:$H$1,0),0),"Other")</f>
        <v>0</v>
      </c>
      <c r="R3997" s="14">
        <f>IFERROR(VLOOKUP($A3997,'Fielding Data'!$A:$H,MATCH(R$1,'Fielding Data'!$A$1:$H$1,0),0),"Other")</f>
        <v>0</v>
      </c>
      <c r="S3997" s="14">
        <f>IFERROR(VLOOKUP($A3997,'Fielding Data'!$A:$H,MATCH(S$1,'Fielding Data'!$A$1:$H$1,0),0),"Other")</f>
        <v>0</v>
      </c>
      <c r="T3997" s="14">
        <f>IFERROR(VLOOKUP($A3997,'Fielding Data'!$A:$H,MATCH(T$1,'Fielding Data'!$A$1:$H$1,0),0),"Other")</f>
        <v>0</v>
      </c>
      <c r="U3997" s="14">
        <f>SUMIFS('Fielding Data'!E:E,'Fielding Data'!$A:$A,'Hitting Data'!$A3997)</f>
        <v>0</v>
      </c>
      <c r="V3997" s="14">
        <f>SUMIFS('Fielding Data'!F:F,'Fielding Data'!$A:$A,'Hitting Data'!$A3997)</f>
        <v>0</v>
      </c>
      <c r="W3997" s="14">
        <f>SUMIFS('Fielding Data'!G:G,'Fielding Data'!$A:$A,'Hitting Data'!$A3997)</f>
        <v>0</v>
      </c>
      <c r="X3997" s="14">
        <f>SUMIFS('Fielding Data'!H:H,'Fielding Data'!$A:$A,'Hitting Data'!$A3997)</f>
        <v>0</v>
      </c>
    </row>
    <row r="3998" spans="1:24" x14ac:dyDescent="0.25">
      <c r="A3998" s="14" t="str">
        <f t="shared" si="62"/>
        <v>hernace022013</v>
      </c>
      <c r="B3998" s="19" t="s">
        <v>1962</v>
      </c>
      <c r="C3998" s="19">
        <v>2013</v>
      </c>
      <c r="D3998" s="19">
        <v>34</v>
      </c>
      <c r="E3998" s="19">
        <v>121</v>
      </c>
      <c r="F3998" s="19">
        <v>17</v>
      </c>
      <c r="G3998" s="19">
        <v>35</v>
      </c>
      <c r="H3998" s="19">
        <v>5</v>
      </c>
      <c r="I3998" s="19">
        <v>0</v>
      </c>
      <c r="J3998" s="19">
        <v>0</v>
      </c>
      <c r="K3998" s="19">
        <v>10</v>
      </c>
      <c r="L3998" s="19">
        <v>0</v>
      </c>
      <c r="M3998" s="19">
        <v>3</v>
      </c>
      <c r="N3998" s="19">
        <v>9</v>
      </c>
      <c r="O3998" s="19">
        <v>26</v>
      </c>
      <c r="P3998" s="14" t="str">
        <f>IFERROR(VLOOKUP($A3998,'Fielding Data'!$A:$H,MATCH(P$1,'Fielding Data'!$A$1:$H$1,0),0),"Other")</f>
        <v>2B</v>
      </c>
      <c r="Q3998" s="14">
        <f>IFERROR(VLOOKUP($A3998,'Fielding Data'!$A:$H,MATCH(Q$1,'Fielding Data'!$A$1:$H$1,0),0),"Other")</f>
        <v>12</v>
      </c>
      <c r="R3998" s="14">
        <f>IFERROR(VLOOKUP($A3998,'Fielding Data'!$A:$H,MATCH(R$1,'Fielding Data'!$A$1:$H$1,0),0),"Other")</f>
        <v>19</v>
      </c>
      <c r="S3998" s="14">
        <f>IFERROR(VLOOKUP($A3998,'Fielding Data'!$A:$H,MATCH(S$1,'Fielding Data'!$A$1:$H$1,0),0),"Other")</f>
        <v>2</v>
      </c>
      <c r="T3998" s="14">
        <f>IFERROR(VLOOKUP($A3998,'Fielding Data'!$A:$H,MATCH(T$1,'Fielding Data'!$A$1:$H$1,0),0),"Other")</f>
        <v>4</v>
      </c>
      <c r="U3998" s="14">
        <f>SUMIFS('Fielding Data'!E:E,'Fielding Data'!$A:$A,'Hitting Data'!$A3998)</f>
        <v>57</v>
      </c>
      <c r="V3998" s="14">
        <f>SUMIFS('Fielding Data'!F:F,'Fielding Data'!$A:$A,'Hitting Data'!$A3998)</f>
        <v>19</v>
      </c>
      <c r="W3998" s="14">
        <f>SUMIFS('Fielding Data'!G:G,'Fielding Data'!$A:$A,'Hitting Data'!$A3998)</f>
        <v>6</v>
      </c>
      <c r="X3998" s="14">
        <f>SUMIFS('Fielding Data'!H:H,'Fielding Data'!$A:$A,'Hitting Data'!$A3998)</f>
        <v>4</v>
      </c>
    </row>
    <row r="3999" spans="1:24" x14ac:dyDescent="0.25">
      <c r="A3999" s="14" t="str">
        <f t="shared" si="62"/>
        <v>hernada012013</v>
      </c>
      <c r="B3999" s="19" t="s">
        <v>1102</v>
      </c>
      <c r="C3999" s="19">
        <v>2013</v>
      </c>
      <c r="D3999" s="19">
        <v>62</v>
      </c>
      <c r="E3999" s="19">
        <v>0</v>
      </c>
      <c r="F3999" s="19">
        <v>0</v>
      </c>
      <c r="G3999" s="19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14" t="str">
        <f>IFERROR(VLOOKUP($A3999,'Fielding Data'!$A:$H,MATCH(P$1,'Fielding Data'!$A$1:$H$1,0),0),"Other")</f>
        <v>P</v>
      </c>
      <c r="Q3999" s="14">
        <f>IFERROR(VLOOKUP($A3999,'Fielding Data'!$A:$H,MATCH(Q$1,'Fielding Data'!$A$1:$H$1,0),0),"Other")</f>
        <v>2</v>
      </c>
      <c r="R3999" s="14">
        <f>IFERROR(VLOOKUP($A3999,'Fielding Data'!$A:$H,MATCH(R$1,'Fielding Data'!$A$1:$H$1,0),0),"Other")</f>
        <v>2</v>
      </c>
      <c r="S3999" s="14">
        <f>IFERROR(VLOOKUP($A3999,'Fielding Data'!$A:$H,MATCH(S$1,'Fielding Data'!$A$1:$H$1,0),0),"Other")</f>
        <v>0</v>
      </c>
      <c r="T3999" s="14">
        <f>IFERROR(VLOOKUP($A3999,'Fielding Data'!$A:$H,MATCH(T$1,'Fielding Data'!$A$1:$H$1,0),0),"Other")</f>
        <v>0</v>
      </c>
      <c r="U3999" s="14">
        <f>SUMIFS('Fielding Data'!E:E,'Fielding Data'!$A:$A,'Hitting Data'!$A3999)</f>
        <v>2</v>
      </c>
      <c r="V3999" s="14">
        <f>SUMIFS('Fielding Data'!F:F,'Fielding Data'!$A:$A,'Hitting Data'!$A3999)</f>
        <v>2</v>
      </c>
      <c r="W3999" s="14">
        <f>SUMIFS('Fielding Data'!G:G,'Fielding Data'!$A:$A,'Hitting Data'!$A3999)</f>
        <v>0</v>
      </c>
      <c r="X3999" s="14">
        <f>SUMIFS('Fielding Data'!H:H,'Fielding Data'!$A:$A,'Hitting Data'!$A3999)</f>
        <v>0</v>
      </c>
    </row>
    <row r="4000" spans="1:24" x14ac:dyDescent="0.25">
      <c r="A4000" s="14" t="str">
        <f t="shared" si="62"/>
        <v>hernafe022013</v>
      </c>
      <c r="B4000" s="19" t="s">
        <v>553</v>
      </c>
      <c r="C4000" s="19">
        <v>2013</v>
      </c>
      <c r="D4000" s="19">
        <v>31</v>
      </c>
      <c r="E4000" s="19">
        <v>5</v>
      </c>
      <c r="F4000" s="19">
        <v>1</v>
      </c>
      <c r="G4000" s="19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1</v>
      </c>
      <c r="O4000" s="19">
        <v>3</v>
      </c>
      <c r="P4000" s="14" t="str">
        <f>IFERROR(VLOOKUP($A4000,'Fielding Data'!$A:$H,MATCH(P$1,'Fielding Data'!$A$1:$H$1,0),0),"Other")</f>
        <v>P</v>
      </c>
      <c r="Q4000" s="14">
        <f>IFERROR(VLOOKUP($A4000,'Fielding Data'!$A:$H,MATCH(Q$1,'Fielding Data'!$A$1:$H$1,0),0),"Other")</f>
        <v>7</v>
      </c>
      <c r="R4000" s="14">
        <f>IFERROR(VLOOKUP($A4000,'Fielding Data'!$A:$H,MATCH(R$1,'Fielding Data'!$A$1:$H$1,0),0),"Other")</f>
        <v>15</v>
      </c>
      <c r="S4000" s="14">
        <f>IFERROR(VLOOKUP($A4000,'Fielding Data'!$A:$H,MATCH(S$1,'Fielding Data'!$A$1:$H$1,0),0),"Other")</f>
        <v>2</v>
      </c>
      <c r="T4000" s="14">
        <f>IFERROR(VLOOKUP($A4000,'Fielding Data'!$A:$H,MATCH(T$1,'Fielding Data'!$A$1:$H$1,0),0),"Other")</f>
        <v>2</v>
      </c>
      <c r="U4000" s="14">
        <f>SUMIFS('Fielding Data'!E:E,'Fielding Data'!$A:$A,'Hitting Data'!$A4000)</f>
        <v>7</v>
      </c>
      <c r="V4000" s="14">
        <f>SUMIFS('Fielding Data'!F:F,'Fielding Data'!$A:$A,'Hitting Data'!$A4000)</f>
        <v>15</v>
      </c>
      <c r="W4000" s="14">
        <f>SUMIFS('Fielding Data'!G:G,'Fielding Data'!$A:$A,'Hitting Data'!$A4000)</f>
        <v>2</v>
      </c>
      <c r="X4000" s="14">
        <f>SUMIFS('Fielding Data'!H:H,'Fielding Data'!$A:$A,'Hitting Data'!$A4000)</f>
        <v>2</v>
      </c>
    </row>
    <row r="4001" spans="1:24" x14ac:dyDescent="0.25">
      <c r="A4001" s="14" t="str">
        <f t="shared" si="62"/>
        <v>hernape022013</v>
      </c>
      <c r="B4001" s="19" t="s">
        <v>1741</v>
      </c>
      <c r="C4001" s="19">
        <v>2013</v>
      </c>
      <c r="D4001" s="19">
        <v>14</v>
      </c>
      <c r="E4001" s="19">
        <v>0</v>
      </c>
      <c r="F4001" s="19">
        <v>0</v>
      </c>
      <c r="G4001" s="19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4" t="str">
        <f>IFERROR(VLOOKUP($A4001,'Fielding Data'!$A:$H,MATCH(P$1,'Fielding Data'!$A$1:$H$1,0),0),"Other")</f>
        <v>P</v>
      </c>
      <c r="Q4001" s="14">
        <f>IFERROR(VLOOKUP($A4001,'Fielding Data'!$A:$H,MATCH(Q$1,'Fielding Data'!$A$1:$H$1,0),0),"Other")</f>
        <v>1</v>
      </c>
      <c r="R4001" s="14">
        <f>IFERROR(VLOOKUP($A4001,'Fielding Data'!$A:$H,MATCH(R$1,'Fielding Data'!$A$1:$H$1,0),0),"Other")</f>
        <v>11</v>
      </c>
      <c r="S4001" s="14">
        <f>IFERROR(VLOOKUP($A4001,'Fielding Data'!$A:$H,MATCH(S$1,'Fielding Data'!$A$1:$H$1,0),0),"Other")</f>
        <v>0</v>
      </c>
      <c r="T4001" s="14">
        <f>IFERROR(VLOOKUP($A4001,'Fielding Data'!$A:$H,MATCH(T$1,'Fielding Data'!$A$1:$H$1,0),0),"Other")</f>
        <v>0</v>
      </c>
      <c r="U4001" s="14">
        <f>SUMIFS('Fielding Data'!E:E,'Fielding Data'!$A:$A,'Hitting Data'!$A4001)</f>
        <v>1</v>
      </c>
      <c r="V4001" s="14">
        <f>SUMIFS('Fielding Data'!F:F,'Fielding Data'!$A:$A,'Hitting Data'!$A4001)</f>
        <v>11</v>
      </c>
      <c r="W4001" s="14">
        <f>SUMIFS('Fielding Data'!G:G,'Fielding Data'!$A:$A,'Hitting Data'!$A4001)</f>
        <v>0</v>
      </c>
      <c r="X4001" s="14">
        <f>SUMIFS('Fielding Data'!H:H,'Fielding Data'!$A:$A,'Hitting Data'!$A4001)</f>
        <v>0</v>
      </c>
    </row>
    <row r="4002" spans="1:24" x14ac:dyDescent="0.25">
      <c r="A4002" s="14" t="str">
        <f t="shared" si="62"/>
        <v>hernara022013</v>
      </c>
      <c r="B4002" s="19" t="s">
        <v>119</v>
      </c>
      <c r="C4002" s="19">
        <v>2013</v>
      </c>
      <c r="D4002" s="19">
        <v>17</v>
      </c>
      <c r="E4002" s="19">
        <v>48</v>
      </c>
      <c r="F4002" s="19">
        <v>4</v>
      </c>
      <c r="G4002" s="19">
        <v>10</v>
      </c>
      <c r="H4002" s="19">
        <v>2</v>
      </c>
      <c r="I4002" s="19">
        <v>0</v>
      </c>
      <c r="J4002" s="19">
        <v>3</v>
      </c>
      <c r="K4002" s="19">
        <v>6</v>
      </c>
      <c r="L4002" s="19">
        <v>1</v>
      </c>
      <c r="M4002" s="19">
        <v>0</v>
      </c>
      <c r="N4002" s="19">
        <v>6</v>
      </c>
      <c r="O4002" s="19">
        <v>7</v>
      </c>
      <c r="P4002" s="14" t="str">
        <f>IFERROR(VLOOKUP($A4002,'Fielding Data'!$A:$H,MATCH(P$1,'Fielding Data'!$A$1:$H$1,0),0),"Other")</f>
        <v>1B</v>
      </c>
      <c r="Q4002" s="14">
        <f>IFERROR(VLOOKUP($A4002,'Fielding Data'!$A:$H,MATCH(Q$1,'Fielding Data'!$A$1:$H$1,0),0),"Other")</f>
        <v>3</v>
      </c>
      <c r="R4002" s="14">
        <f>IFERROR(VLOOKUP($A4002,'Fielding Data'!$A:$H,MATCH(R$1,'Fielding Data'!$A$1:$H$1,0),0),"Other")</f>
        <v>0</v>
      </c>
      <c r="S4002" s="14">
        <f>IFERROR(VLOOKUP($A4002,'Fielding Data'!$A:$H,MATCH(S$1,'Fielding Data'!$A$1:$H$1,0),0),"Other")</f>
        <v>0</v>
      </c>
      <c r="T4002" s="14">
        <f>IFERROR(VLOOKUP($A4002,'Fielding Data'!$A:$H,MATCH(T$1,'Fielding Data'!$A$1:$H$1,0),0),"Other")</f>
        <v>0</v>
      </c>
      <c r="U4002" s="14">
        <f>SUMIFS('Fielding Data'!E:E,'Fielding Data'!$A:$A,'Hitting Data'!$A4002)</f>
        <v>92</v>
      </c>
      <c r="V4002" s="14">
        <f>SUMIFS('Fielding Data'!F:F,'Fielding Data'!$A:$A,'Hitting Data'!$A4002)</f>
        <v>8</v>
      </c>
      <c r="W4002" s="14">
        <f>SUMIFS('Fielding Data'!G:G,'Fielding Data'!$A:$A,'Hitting Data'!$A4002)</f>
        <v>1</v>
      </c>
      <c r="X4002" s="14">
        <f>SUMIFS('Fielding Data'!H:H,'Fielding Data'!$A:$A,'Hitting Data'!$A4002)</f>
        <v>0</v>
      </c>
    </row>
    <row r="4003" spans="1:24" x14ac:dyDescent="0.25">
      <c r="A4003" s="14" t="str">
        <f t="shared" si="62"/>
        <v>herreel012013</v>
      </c>
      <c r="B4003" s="19" t="s">
        <v>1742</v>
      </c>
      <c r="C4003" s="19">
        <v>2013</v>
      </c>
      <c r="D4003" s="19">
        <v>4</v>
      </c>
      <c r="E4003" s="19">
        <v>8</v>
      </c>
      <c r="F4003" s="19">
        <v>0</v>
      </c>
      <c r="G4003" s="19">
        <v>2</v>
      </c>
      <c r="H4003" s="19">
        <v>0</v>
      </c>
      <c r="I4003" s="19">
        <v>0</v>
      </c>
      <c r="J4003" s="19">
        <v>0</v>
      </c>
      <c r="K4003" s="19">
        <v>0</v>
      </c>
      <c r="L4003" s="19">
        <v>0</v>
      </c>
      <c r="M4003" s="19">
        <v>0</v>
      </c>
      <c r="N4003" s="19">
        <v>0</v>
      </c>
      <c r="O4003" s="19">
        <v>2</v>
      </c>
      <c r="P4003" s="14" t="str">
        <f>IFERROR(VLOOKUP($A4003,'Fielding Data'!$A:$H,MATCH(P$1,'Fielding Data'!$A$1:$H$1,0),0),"Other")</f>
        <v>LF</v>
      </c>
      <c r="Q4003" s="14">
        <f>IFERROR(VLOOKUP($A4003,'Fielding Data'!$A:$H,MATCH(Q$1,'Fielding Data'!$A$1:$H$1,0),0),"Other")</f>
        <v>0</v>
      </c>
      <c r="R4003" s="14">
        <f>IFERROR(VLOOKUP($A4003,'Fielding Data'!$A:$H,MATCH(R$1,'Fielding Data'!$A$1:$H$1,0),0),"Other")</f>
        <v>0</v>
      </c>
      <c r="S4003" s="14">
        <f>IFERROR(VLOOKUP($A4003,'Fielding Data'!$A:$H,MATCH(S$1,'Fielding Data'!$A$1:$H$1,0),0),"Other")</f>
        <v>0</v>
      </c>
      <c r="T4003" s="14">
        <f>IFERROR(VLOOKUP($A4003,'Fielding Data'!$A:$H,MATCH(T$1,'Fielding Data'!$A$1:$H$1,0),0),"Other")</f>
        <v>0</v>
      </c>
      <c r="U4003" s="14">
        <f>SUMIFS('Fielding Data'!E:E,'Fielding Data'!$A:$A,'Hitting Data'!$A4003)</f>
        <v>0</v>
      </c>
      <c r="V4003" s="14">
        <f>SUMIFS('Fielding Data'!F:F,'Fielding Data'!$A:$A,'Hitting Data'!$A4003)</f>
        <v>0</v>
      </c>
      <c r="W4003" s="14">
        <f>SUMIFS('Fielding Data'!G:G,'Fielding Data'!$A:$A,'Hitting Data'!$A4003)</f>
        <v>1</v>
      </c>
      <c r="X4003" s="14">
        <f>SUMIFS('Fielding Data'!H:H,'Fielding Data'!$A:$A,'Hitting Data'!$A4003)</f>
        <v>0</v>
      </c>
    </row>
    <row r="4004" spans="1:24" x14ac:dyDescent="0.25">
      <c r="A4004" s="14" t="str">
        <f t="shared" si="62"/>
        <v>herrejo032013</v>
      </c>
      <c r="B4004" s="19" t="s">
        <v>934</v>
      </c>
      <c r="C4004" s="19">
        <v>2013</v>
      </c>
      <c r="D4004" s="19">
        <v>81</v>
      </c>
      <c r="E4004" s="19">
        <v>195</v>
      </c>
      <c r="F4004" s="19">
        <v>16</v>
      </c>
      <c r="G4004" s="19">
        <v>57</v>
      </c>
      <c r="H4004" s="19">
        <v>7</v>
      </c>
      <c r="I4004" s="19">
        <v>2</v>
      </c>
      <c r="J4004" s="19">
        <v>1</v>
      </c>
      <c r="K4004" s="19">
        <v>16</v>
      </c>
      <c r="L4004" s="19">
        <v>3</v>
      </c>
      <c r="M4004" s="19">
        <v>2</v>
      </c>
      <c r="N4004" s="19">
        <v>14</v>
      </c>
      <c r="O4004" s="19">
        <v>24</v>
      </c>
      <c r="P4004" s="14" t="str">
        <f>IFERROR(VLOOKUP($A4004,'Fielding Data'!$A:$H,MATCH(P$1,'Fielding Data'!$A$1:$H$1,0),0),"Other")</f>
        <v>2B</v>
      </c>
      <c r="Q4004" s="14">
        <f>IFERROR(VLOOKUP($A4004,'Fielding Data'!$A:$H,MATCH(Q$1,'Fielding Data'!$A$1:$H$1,0),0),"Other")</f>
        <v>34</v>
      </c>
      <c r="R4004" s="14">
        <f>IFERROR(VLOOKUP($A4004,'Fielding Data'!$A:$H,MATCH(R$1,'Fielding Data'!$A$1:$H$1,0),0),"Other")</f>
        <v>56</v>
      </c>
      <c r="S4004" s="14">
        <f>IFERROR(VLOOKUP($A4004,'Fielding Data'!$A:$H,MATCH(S$1,'Fielding Data'!$A$1:$H$1,0),0),"Other")</f>
        <v>3</v>
      </c>
      <c r="T4004" s="14">
        <f>IFERROR(VLOOKUP($A4004,'Fielding Data'!$A:$H,MATCH(T$1,'Fielding Data'!$A$1:$H$1,0),0),"Other")</f>
        <v>11</v>
      </c>
      <c r="U4004" s="14">
        <f>SUMIFS('Fielding Data'!E:E,'Fielding Data'!$A:$A,'Hitting Data'!$A4004)</f>
        <v>85</v>
      </c>
      <c r="V4004" s="14">
        <f>SUMIFS('Fielding Data'!F:F,'Fielding Data'!$A:$A,'Hitting Data'!$A4004)</f>
        <v>151</v>
      </c>
      <c r="W4004" s="14">
        <f>SUMIFS('Fielding Data'!G:G,'Fielding Data'!$A:$A,'Hitting Data'!$A4004)</f>
        <v>5</v>
      </c>
      <c r="X4004" s="14">
        <f>SUMIFS('Fielding Data'!H:H,'Fielding Data'!$A:$A,'Hitting Data'!$A4004)</f>
        <v>38</v>
      </c>
    </row>
    <row r="4005" spans="1:24" x14ac:dyDescent="0.25">
      <c r="A4005" s="14" t="str">
        <f t="shared" si="62"/>
        <v>herreke012013</v>
      </c>
      <c r="B4005" s="19" t="s">
        <v>1525</v>
      </c>
      <c r="C4005" s="19">
        <v>2013</v>
      </c>
      <c r="D4005" s="19">
        <v>59</v>
      </c>
      <c r="E4005" s="19">
        <v>0</v>
      </c>
      <c r="F4005" s="19">
        <v>0</v>
      </c>
      <c r="G4005" s="19">
        <v>0</v>
      </c>
      <c r="H4005" s="19">
        <v>0</v>
      </c>
      <c r="I4005" s="19">
        <v>0</v>
      </c>
      <c r="J4005" s="19">
        <v>0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4" t="str">
        <f>IFERROR(VLOOKUP($A4005,'Fielding Data'!$A:$H,MATCH(P$1,'Fielding Data'!$A$1:$H$1,0),0),"Other")</f>
        <v>P</v>
      </c>
      <c r="Q4005" s="14">
        <f>IFERROR(VLOOKUP($A4005,'Fielding Data'!$A:$H,MATCH(Q$1,'Fielding Data'!$A$1:$H$1,0),0),"Other")</f>
        <v>4</v>
      </c>
      <c r="R4005" s="14">
        <f>IFERROR(VLOOKUP($A4005,'Fielding Data'!$A:$H,MATCH(R$1,'Fielding Data'!$A$1:$H$1,0),0),"Other")</f>
        <v>4</v>
      </c>
      <c r="S4005" s="14">
        <f>IFERROR(VLOOKUP($A4005,'Fielding Data'!$A:$H,MATCH(S$1,'Fielding Data'!$A$1:$H$1,0),0),"Other")</f>
        <v>1</v>
      </c>
      <c r="T4005" s="14">
        <f>IFERROR(VLOOKUP($A4005,'Fielding Data'!$A:$H,MATCH(T$1,'Fielding Data'!$A$1:$H$1,0),0),"Other")</f>
        <v>0</v>
      </c>
      <c r="U4005" s="14">
        <f>SUMIFS('Fielding Data'!E:E,'Fielding Data'!$A:$A,'Hitting Data'!$A4005)</f>
        <v>4</v>
      </c>
      <c r="V4005" s="14">
        <f>SUMIFS('Fielding Data'!F:F,'Fielding Data'!$A:$A,'Hitting Data'!$A4005)</f>
        <v>4</v>
      </c>
      <c r="W4005" s="14">
        <f>SUMIFS('Fielding Data'!G:G,'Fielding Data'!$A:$A,'Hitting Data'!$A4005)</f>
        <v>1</v>
      </c>
      <c r="X4005" s="14">
        <f>SUMIFS('Fielding Data'!H:H,'Fielding Data'!$A:$A,'Hitting Data'!$A4005)</f>
        <v>0</v>
      </c>
    </row>
    <row r="4006" spans="1:24" x14ac:dyDescent="0.25">
      <c r="A4006" s="14" t="str">
        <f t="shared" si="62"/>
        <v>herrmch012013</v>
      </c>
      <c r="B4006" s="19" t="s">
        <v>1743</v>
      </c>
      <c r="C4006" s="19">
        <v>2013</v>
      </c>
      <c r="D4006" s="19">
        <v>57</v>
      </c>
      <c r="E4006" s="19">
        <v>157</v>
      </c>
      <c r="F4006" s="19">
        <v>16</v>
      </c>
      <c r="G4006" s="19">
        <v>32</v>
      </c>
      <c r="H4006" s="19">
        <v>7</v>
      </c>
      <c r="I4006" s="19">
        <v>0</v>
      </c>
      <c r="J4006" s="19">
        <v>4</v>
      </c>
      <c r="K4006" s="19">
        <v>18</v>
      </c>
      <c r="L4006" s="19">
        <v>0</v>
      </c>
      <c r="M4006" s="19">
        <v>1</v>
      </c>
      <c r="N4006" s="19">
        <v>18</v>
      </c>
      <c r="O4006" s="19">
        <v>49</v>
      </c>
      <c r="P4006" s="14" t="str">
        <f>IFERROR(VLOOKUP($A4006,'Fielding Data'!$A:$H,MATCH(P$1,'Fielding Data'!$A$1:$H$1,0),0),"Other")</f>
        <v>C</v>
      </c>
      <c r="Q4006" s="14">
        <f>IFERROR(VLOOKUP($A4006,'Fielding Data'!$A:$H,MATCH(Q$1,'Fielding Data'!$A$1:$H$1,0),0),"Other")</f>
        <v>136</v>
      </c>
      <c r="R4006" s="14">
        <f>IFERROR(VLOOKUP($A4006,'Fielding Data'!$A:$H,MATCH(R$1,'Fielding Data'!$A$1:$H$1,0),0),"Other")</f>
        <v>13</v>
      </c>
      <c r="S4006" s="14">
        <f>IFERROR(VLOOKUP($A4006,'Fielding Data'!$A:$H,MATCH(S$1,'Fielding Data'!$A$1:$H$1,0),0),"Other")</f>
        <v>2</v>
      </c>
      <c r="T4006" s="14">
        <f>IFERROR(VLOOKUP($A4006,'Fielding Data'!$A:$H,MATCH(T$1,'Fielding Data'!$A$1:$H$1,0),0),"Other")</f>
        <v>0</v>
      </c>
      <c r="U4006" s="14">
        <f>SUMIFS('Fielding Data'!E:E,'Fielding Data'!$A:$A,'Hitting Data'!$A4006)</f>
        <v>165</v>
      </c>
      <c r="V4006" s="14">
        <f>SUMIFS('Fielding Data'!F:F,'Fielding Data'!$A:$A,'Hitting Data'!$A4006)</f>
        <v>16</v>
      </c>
      <c r="W4006" s="14">
        <f>SUMIFS('Fielding Data'!G:G,'Fielding Data'!$A:$A,'Hitting Data'!$A4006)</f>
        <v>2</v>
      </c>
      <c r="X4006" s="14">
        <f>SUMIFS('Fielding Data'!H:H,'Fielding Data'!$A:$A,'Hitting Data'!$A4006)</f>
        <v>2</v>
      </c>
    </row>
    <row r="4007" spans="1:24" x14ac:dyDescent="0.25">
      <c r="A4007" s="14" t="str">
        <f t="shared" si="62"/>
        <v>hestejo012013</v>
      </c>
      <c r="B4007" s="19" t="s">
        <v>1104</v>
      </c>
      <c r="C4007" s="19">
        <v>2013</v>
      </c>
      <c r="D4007" s="19">
        <v>1</v>
      </c>
      <c r="E4007" s="19">
        <v>0</v>
      </c>
      <c r="F4007" s="19">
        <v>1</v>
      </c>
      <c r="G4007" s="19">
        <v>0</v>
      </c>
      <c r="H4007" s="19">
        <v>0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1</v>
      </c>
      <c r="O4007" s="19">
        <v>0</v>
      </c>
      <c r="P4007" s="14" t="str">
        <f>IFERROR(VLOOKUP($A4007,'Fielding Data'!$A:$H,MATCH(P$1,'Fielding Data'!$A$1:$H$1,0),0),"Other")</f>
        <v>C</v>
      </c>
      <c r="Q4007" s="14">
        <f>IFERROR(VLOOKUP($A4007,'Fielding Data'!$A:$H,MATCH(Q$1,'Fielding Data'!$A$1:$H$1,0),0),"Other")</f>
        <v>1</v>
      </c>
      <c r="R4007" s="14">
        <f>IFERROR(VLOOKUP($A4007,'Fielding Data'!$A:$H,MATCH(R$1,'Fielding Data'!$A$1:$H$1,0),0),"Other")</f>
        <v>0</v>
      </c>
      <c r="S4007" s="14">
        <f>IFERROR(VLOOKUP($A4007,'Fielding Data'!$A:$H,MATCH(S$1,'Fielding Data'!$A$1:$H$1,0),0),"Other")</f>
        <v>0</v>
      </c>
      <c r="T4007" s="14">
        <f>IFERROR(VLOOKUP($A4007,'Fielding Data'!$A:$H,MATCH(T$1,'Fielding Data'!$A$1:$H$1,0),0),"Other")</f>
        <v>0</v>
      </c>
      <c r="U4007" s="14">
        <f>SUMIFS('Fielding Data'!E:E,'Fielding Data'!$A:$A,'Hitting Data'!$A4007)</f>
        <v>1</v>
      </c>
      <c r="V4007" s="14">
        <f>SUMIFS('Fielding Data'!F:F,'Fielding Data'!$A:$A,'Hitting Data'!$A4007)</f>
        <v>0</v>
      </c>
      <c r="W4007" s="14">
        <f>SUMIFS('Fielding Data'!G:G,'Fielding Data'!$A:$A,'Hitting Data'!$A4007)</f>
        <v>0</v>
      </c>
      <c r="X4007" s="14">
        <f>SUMIFS('Fielding Data'!H:H,'Fielding Data'!$A:$A,'Hitting Data'!$A4007)</f>
        <v>0</v>
      </c>
    </row>
    <row r="4008" spans="1:24" x14ac:dyDescent="0.25">
      <c r="A4008" s="14" t="str">
        <f t="shared" si="62"/>
        <v>heywaja012013</v>
      </c>
      <c r="B4008" s="19" t="s">
        <v>1294</v>
      </c>
      <c r="C4008" s="19">
        <v>2013</v>
      </c>
      <c r="D4008" s="19">
        <v>104</v>
      </c>
      <c r="E4008" s="19">
        <v>382</v>
      </c>
      <c r="F4008" s="19">
        <v>67</v>
      </c>
      <c r="G4008" s="19">
        <v>97</v>
      </c>
      <c r="H4008" s="19">
        <v>22</v>
      </c>
      <c r="I4008" s="19">
        <v>1</v>
      </c>
      <c r="J4008" s="19">
        <v>14</v>
      </c>
      <c r="K4008" s="19">
        <v>38</v>
      </c>
      <c r="L4008" s="19">
        <v>2</v>
      </c>
      <c r="M4008" s="19">
        <v>4</v>
      </c>
      <c r="N4008" s="19">
        <v>48</v>
      </c>
      <c r="O4008" s="19">
        <v>73</v>
      </c>
      <c r="P4008" s="14" t="str">
        <f>IFERROR(VLOOKUP($A4008,'Fielding Data'!$A:$H,MATCH(P$1,'Fielding Data'!$A$1:$H$1,0),0),"Other")</f>
        <v>CF</v>
      </c>
      <c r="Q4008" s="14">
        <f>IFERROR(VLOOKUP($A4008,'Fielding Data'!$A:$H,MATCH(Q$1,'Fielding Data'!$A$1:$H$1,0),0),"Other")</f>
        <v>0</v>
      </c>
      <c r="R4008" s="14">
        <f>IFERROR(VLOOKUP($A4008,'Fielding Data'!$A:$H,MATCH(R$1,'Fielding Data'!$A$1:$H$1,0),0),"Other")</f>
        <v>0</v>
      </c>
      <c r="S4008" s="14">
        <f>IFERROR(VLOOKUP($A4008,'Fielding Data'!$A:$H,MATCH(S$1,'Fielding Data'!$A$1:$H$1,0),0),"Other")</f>
        <v>0</v>
      </c>
      <c r="T4008" s="14">
        <f>IFERROR(VLOOKUP($A4008,'Fielding Data'!$A:$H,MATCH(T$1,'Fielding Data'!$A$1:$H$1,0),0),"Other")</f>
        <v>0</v>
      </c>
      <c r="U4008" s="14">
        <f>SUMIFS('Fielding Data'!E:E,'Fielding Data'!$A:$A,'Hitting Data'!$A4008)</f>
        <v>211</v>
      </c>
      <c r="V4008" s="14">
        <f>SUMIFS('Fielding Data'!F:F,'Fielding Data'!$A:$A,'Hitting Data'!$A4008)</f>
        <v>4</v>
      </c>
      <c r="W4008" s="14">
        <f>SUMIFS('Fielding Data'!G:G,'Fielding Data'!$A:$A,'Hitting Data'!$A4008)</f>
        <v>0</v>
      </c>
      <c r="X4008" s="14">
        <f>SUMIFS('Fielding Data'!H:H,'Fielding Data'!$A:$A,'Hitting Data'!$A4008)</f>
        <v>0</v>
      </c>
    </row>
    <row r="4009" spans="1:24" x14ac:dyDescent="0.25">
      <c r="A4009" s="14" t="str">
        <f t="shared" si="62"/>
        <v>hicksaa012013</v>
      </c>
      <c r="B4009" s="19" t="s">
        <v>1963</v>
      </c>
      <c r="C4009" s="19">
        <v>2013</v>
      </c>
      <c r="D4009" s="19">
        <v>81</v>
      </c>
      <c r="E4009" s="19">
        <v>281</v>
      </c>
      <c r="F4009" s="19">
        <v>37</v>
      </c>
      <c r="G4009" s="19">
        <v>54</v>
      </c>
      <c r="H4009" s="19">
        <v>11</v>
      </c>
      <c r="I4009" s="19">
        <v>3</v>
      </c>
      <c r="J4009" s="19">
        <v>8</v>
      </c>
      <c r="K4009" s="19">
        <v>27</v>
      </c>
      <c r="L4009" s="19">
        <v>9</v>
      </c>
      <c r="M4009" s="19">
        <v>3</v>
      </c>
      <c r="N4009" s="19">
        <v>24</v>
      </c>
      <c r="O4009" s="19">
        <v>84</v>
      </c>
      <c r="P4009" s="14" t="str">
        <f>IFERROR(VLOOKUP($A4009,'Fielding Data'!$A:$H,MATCH(P$1,'Fielding Data'!$A$1:$H$1,0),0),"Other")</f>
        <v>CF</v>
      </c>
      <c r="Q4009" s="14">
        <f>IFERROR(VLOOKUP($A4009,'Fielding Data'!$A:$H,MATCH(Q$1,'Fielding Data'!$A$1:$H$1,0),0),"Other")</f>
        <v>0</v>
      </c>
      <c r="R4009" s="14">
        <f>IFERROR(VLOOKUP($A4009,'Fielding Data'!$A:$H,MATCH(R$1,'Fielding Data'!$A$1:$H$1,0),0),"Other")</f>
        <v>0</v>
      </c>
      <c r="S4009" s="14">
        <f>IFERROR(VLOOKUP($A4009,'Fielding Data'!$A:$H,MATCH(S$1,'Fielding Data'!$A$1:$H$1,0),0),"Other")</f>
        <v>0</v>
      </c>
      <c r="T4009" s="14">
        <f>IFERROR(VLOOKUP($A4009,'Fielding Data'!$A:$H,MATCH(T$1,'Fielding Data'!$A$1:$H$1,0),0),"Other")</f>
        <v>0</v>
      </c>
      <c r="U4009" s="14">
        <f>SUMIFS('Fielding Data'!E:E,'Fielding Data'!$A:$A,'Hitting Data'!$A4009)</f>
        <v>215</v>
      </c>
      <c r="V4009" s="14">
        <f>SUMIFS('Fielding Data'!F:F,'Fielding Data'!$A:$A,'Hitting Data'!$A4009)</f>
        <v>9</v>
      </c>
      <c r="W4009" s="14">
        <f>SUMIFS('Fielding Data'!G:G,'Fielding Data'!$A:$A,'Hitting Data'!$A4009)</f>
        <v>0</v>
      </c>
      <c r="X4009" s="14">
        <f>SUMIFS('Fielding Data'!H:H,'Fielding Data'!$A:$A,'Hitting Data'!$A4009)</f>
        <v>2</v>
      </c>
    </row>
    <row r="4010" spans="1:24" x14ac:dyDescent="0.25">
      <c r="A4010" s="14" t="str">
        <f t="shared" si="62"/>
        <v>hillaa012013</v>
      </c>
      <c r="B4010" s="19" t="s">
        <v>554</v>
      </c>
      <c r="C4010" s="19">
        <v>2013</v>
      </c>
      <c r="D4010" s="19">
        <v>87</v>
      </c>
      <c r="E4010" s="19">
        <v>327</v>
      </c>
      <c r="F4010" s="19">
        <v>45</v>
      </c>
      <c r="G4010" s="19">
        <v>95</v>
      </c>
      <c r="H4010" s="19">
        <v>21</v>
      </c>
      <c r="I4010" s="19">
        <v>1</v>
      </c>
      <c r="J4010" s="19">
        <v>11</v>
      </c>
      <c r="K4010" s="19">
        <v>41</v>
      </c>
      <c r="L4010" s="19">
        <v>1</v>
      </c>
      <c r="M4010" s="19">
        <v>4</v>
      </c>
      <c r="N4010" s="19">
        <v>29</v>
      </c>
      <c r="O4010" s="19">
        <v>48</v>
      </c>
      <c r="P4010" s="14" t="str">
        <f>IFERROR(VLOOKUP($A4010,'Fielding Data'!$A:$H,MATCH(P$1,'Fielding Data'!$A$1:$H$1,0),0),"Other")</f>
        <v>2B</v>
      </c>
      <c r="Q4010" s="14">
        <f>IFERROR(VLOOKUP($A4010,'Fielding Data'!$A:$H,MATCH(Q$1,'Fielding Data'!$A$1:$H$1,0),0),"Other")</f>
        <v>150</v>
      </c>
      <c r="R4010" s="14">
        <f>IFERROR(VLOOKUP($A4010,'Fielding Data'!$A:$H,MATCH(R$1,'Fielding Data'!$A$1:$H$1,0),0),"Other")</f>
        <v>232</v>
      </c>
      <c r="S4010" s="14">
        <f>IFERROR(VLOOKUP($A4010,'Fielding Data'!$A:$H,MATCH(S$1,'Fielding Data'!$A$1:$H$1,0),0),"Other")</f>
        <v>2</v>
      </c>
      <c r="T4010" s="14">
        <f>IFERROR(VLOOKUP($A4010,'Fielding Data'!$A:$H,MATCH(T$1,'Fielding Data'!$A$1:$H$1,0),0),"Other")</f>
        <v>48</v>
      </c>
      <c r="U4010" s="14">
        <f>SUMIFS('Fielding Data'!E:E,'Fielding Data'!$A:$A,'Hitting Data'!$A4010)</f>
        <v>150</v>
      </c>
      <c r="V4010" s="14">
        <f>SUMIFS('Fielding Data'!F:F,'Fielding Data'!$A:$A,'Hitting Data'!$A4010)</f>
        <v>232</v>
      </c>
      <c r="W4010" s="14">
        <f>SUMIFS('Fielding Data'!G:G,'Fielding Data'!$A:$A,'Hitting Data'!$A4010)</f>
        <v>2</v>
      </c>
      <c r="X4010" s="14">
        <f>SUMIFS('Fielding Data'!H:H,'Fielding Data'!$A:$A,'Hitting Data'!$A4010)</f>
        <v>48</v>
      </c>
    </row>
    <row r="4011" spans="1:24" x14ac:dyDescent="0.25">
      <c r="A4011" s="14" t="str">
        <f t="shared" si="62"/>
        <v>hillko012013</v>
      </c>
      <c r="B4011" s="19" t="s">
        <v>382</v>
      </c>
      <c r="C4011" s="19">
        <v>2013</v>
      </c>
      <c r="D4011" s="19">
        <v>18</v>
      </c>
      <c r="E4011" s="19">
        <v>58</v>
      </c>
      <c r="F4011" s="19">
        <v>3</v>
      </c>
      <c r="G4011" s="19">
        <v>9</v>
      </c>
      <c r="H4011" s="19">
        <v>2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2</v>
      </c>
      <c r="O4011" s="19">
        <v>18</v>
      </c>
      <c r="P4011" s="14" t="str">
        <f>IFERROR(VLOOKUP($A4011,'Fielding Data'!$A:$H,MATCH(P$1,'Fielding Data'!$A$1:$H$1,0),0),"Other")</f>
        <v>C</v>
      </c>
      <c r="Q4011" s="14">
        <f>IFERROR(VLOOKUP($A4011,'Fielding Data'!$A:$H,MATCH(Q$1,'Fielding Data'!$A$1:$H$1,0),0),"Other")</f>
        <v>107</v>
      </c>
      <c r="R4011" s="14">
        <f>IFERROR(VLOOKUP($A4011,'Fielding Data'!$A:$H,MATCH(R$1,'Fielding Data'!$A$1:$H$1,0),0),"Other")</f>
        <v>6</v>
      </c>
      <c r="S4011" s="14">
        <f>IFERROR(VLOOKUP($A4011,'Fielding Data'!$A:$H,MATCH(S$1,'Fielding Data'!$A$1:$H$1,0),0),"Other")</f>
        <v>1</v>
      </c>
      <c r="T4011" s="14">
        <f>IFERROR(VLOOKUP($A4011,'Fielding Data'!$A:$H,MATCH(T$1,'Fielding Data'!$A$1:$H$1,0),0),"Other")</f>
        <v>0</v>
      </c>
      <c r="U4011" s="14">
        <f>SUMIFS('Fielding Data'!E:E,'Fielding Data'!$A:$A,'Hitting Data'!$A4011)</f>
        <v>107</v>
      </c>
      <c r="V4011" s="14">
        <f>SUMIFS('Fielding Data'!F:F,'Fielding Data'!$A:$A,'Hitting Data'!$A4011)</f>
        <v>6</v>
      </c>
      <c r="W4011" s="14">
        <f>SUMIFS('Fielding Data'!G:G,'Fielding Data'!$A:$A,'Hitting Data'!$A4011)</f>
        <v>1</v>
      </c>
      <c r="X4011" s="14">
        <f>SUMIFS('Fielding Data'!H:H,'Fielding Data'!$A:$A,'Hitting Data'!$A4011)</f>
        <v>0</v>
      </c>
    </row>
    <row r="4012" spans="1:24" x14ac:dyDescent="0.25">
      <c r="A4012" s="14" t="str">
        <f t="shared" si="62"/>
        <v>hillri012013</v>
      </c>
      <c r="B4012" s="19" t="s">
        <v>555</v>
      </c>
      <c r="C4012" s="19">
        <v>2013</v>
      </c>
      <c r="D4012" s="19">
        <v>63</v>
      </c>
      <c r="E4012" s="19">
        <v>0</v>
      </c>
      <c r="F4012" s="19">
        <v>0</v>
      </c>
      <c r="G4012" s="19">
        <v>0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4" t="str">
        <f>IFERROR(VLOOKUP($A4012,'Fielding Data'!$A:$H,MATCH(P$1,'Fielding Data'!$A$1:$H$1,0),0),"Other")</f>
        <v>P</v>
      </c>
      <c r="Q4012" s="14">
        <f>IFERROR(VLOOKUP($A4012,'Fielding Data'!$A:$H,MATCH(Q$1,'Fielding Data'!$A$1:$H$1,0),0),"Other")</f>
        <v>3</v>
      </c>
      <c r="R4012" s="14">
        <f>IFERROR(VLOOKUP($A4012,'Fielding Data'!$A:$H,MATCH(R$1,'Fielding Data'!$A$1:$H$1,0),0),"Other")</f>
        <v>4</v>
      </c>
      <c r="S4012" s="14">
        <f>IFERROR(VLOOKUP($A4012,'Fielding Data'!$A:$H,MATCH(S$1,'Fielding Data'!$A$1:$H$1,0),0),"Other")</f>
        <v>1</v>
      </c>
      <c r="T4012" s="14">
        <f>IFERROR(VLOOKUP($A4012,'Fielding Data'!$A:$H,MATCH(T$1,'Fielding Data'!$A$1:$H$1,0),0),"Other")</f>
        <v>0</v>
      </c>
      <c r="U4012" s="14">
        <f>SUMIFS('Fielding Data'!E:E,'Fielding Data'!$A:$A,'Hitting Data'!$A4012)</f>
        <v>3</v>
      </c>
      <c r="V4012" s="14">
        <f>SUMIFS('Fielding Data'!F:F,'Fielding Data'!$A:$A,'Hitting Data'!$A4012)</f>
        <v>4</v>
      </c>
      <c r="W4012" s="14">
        <f>SUMIFS('Fielding Data'!G:G,'Fielding Data'!$A:$A,'Hitting Data'!$A4012)</f>
        <v>1</v>
      </c>
      <c r="X4012" s="14">
        <f>SUMIFS('Fielding Data'!H:H,'Fielding Data'!$A:$A,'Hitting Data'!$A4012)</f>
        <v>0</v>
      </c>
    </row>
    <row r="4013" spans="1:24" x14ac:dyDescent="0.25">
      <c r="A4013" s="14" t="str">
        <f t="shared" si="62"/>
        <v>hinsker012013</v>
      </c>
      <c r="B4013" s="19" t="s">
        <v>307</v>
      </c>
      <c r="C4013" s="19">
        <v>2013</v>
      </c>
      <c r="D4013" s="19">
        <v>52</v>
      </c>
      <c r="E4013" s="19">
        <v>52</v>
      </c>
      <c r="F4013" s="19">
        <v>2</v>
      </c>
      <c r="G4013" s="19">
        <v>9</v>
      </c>
      <c r="H4013" s="19">
        <v>3</v>
      </c>
      <c r="I4013" s="19">
        <v>0</v>
      </c>
      <c r="J4013" s="19">
        <v>1</v>
      </c>
      <c r="K4013" s="19">
        <v>6</v>
      </c>
      <c r="L4013" s="19">
        <v>0</v>
      </c>
      <c r="M4013" s="19">
        <v>0</v>
      </c>
      <c r="N4013" s="19">
        <v>6</v>
      </c>
      <c r="O4013" s="19">
        <v>17</v>
      </c>
      <c r="P4013" s="14" t="str">
        <f>IFERROR(VLOOKUP($A4013,'Fielding Data'!$A:$H,MATCH(P$1,'Fielding Data'!$A$1:$H$1,0),0),"Other")</f>
        <v>1B</v>
      </c>
      <c r="Q4013" s="14">
        <f>IFERROR(VLOOKUP($A4013,'Fielding Data'!$A:$H,MATCH(Q$1,'Fielding Data'!$A$1:$H$1,0),0),"Other")</f>
        <v>32</v>
      </c>
      <c r="R4013" s="14">
        <f>IFERROR(VLOOKUP($A4013,'Fielding Data'!$A:$H,MATCH(R$1,'Fielding Data'!$A$1:$H$1,0),0),"Other")</f>
        <v>2</v>
      </c>
      <c r="S4013" s="14">
        <f>IFERROR(VLOOKUP($A4013,'Fielding Data'!$A:$H,MATCH(S$1,'Fielding Data'!$A$1:$H$1,0),0),"Other")</f>
        <v>0</v>
      </c>
      <c r="T4013" s="14">
        <f>IFERROR(VLOOKUP($A4013,'Fielding Data'!$A:$H,MATCH(T$1,'Fielding Data'!$A$1:$H$1,0),0),"Other")</f>
        <v>5</v>
      </c>
      <c r="U4013" s="14">
        <f>SUMIFS('Fielding Data'!E:E,'Fielding Data'!$A:$A,'Hitting Data'!$A4013)</f>
        <v>32</v>
      </c>
      <c r="V4013" s="14">
        <f>SUMIFS('Fielding Data'!F:F,'Fielding Data'!$A:$A,'Hitting Data'!$A4013)</f>
        <v>2</v>
      </c>
      <c r="W4013" s="14">
        <f>SUMIFS('Fielding Data'!G:G,'Fielding Data'!$A:$A,'Hitting Data'!$A4013)</f>
        <v>0</v>
      </c>
      <c r="X4013" s="14">
        <f>SUMIFS('Fielding Data'!H:H,'Fielding Data'!$A:$A,'Hitting Data'!$A4013)</f>
        <v>5</v>
      </c>
    </row>
    <row r="4014" spans="1:24" x14ac:dyDescent="0.25">
      <c r="A4014" s="14" t="str">
        <f t="shared" si="62"/>
        <v>hochelu012013</v>
      </c>
      <c r="B4014" s="19" t="s">
        <v>802</v>
      </c>
      <c r="C4014" s="19">
        <v>2013</v>
      </c>
      <c r="D4014" s="19">
        <v>58</v>
      </c>
      <c r="E4014" s="19">
        <v>0</v>
      </c>
      <c r="F4014" s="19">
        <v>0</v>
      </c>
      <c r="G4014" s="19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4" t="str">
        <f>IFERROR(VLOOKUP($A4014,'Fielding Data'!$A:$H,MATCH(P$1,'Fielding Data'!$A$1:$H$1,0),0),"Other")</f>
        <v>P</v>
      </c>
      <c r="Q4014" s="14">
        <f>IFERROR(VLOOKUP($A4014,'Fielding Data'!$A:$H,MATCH(Q$1,'Fielding Data'!$A$1:$H$1,0),0),"Other")</f>
        <v>4</v>
      </c>
      <c r="R4014" s="14">
        <f>IFERROR(VLOOKUP($A4014,'Fielding Data'!$A:$H,MATCH(R$1,'Fielding Data'!$A$1:$H$1,0),0),"Other")</f>
        <v>3</v>
      </c>
      <c r="S4014" s="14">
        <f>IFERROR(VLOOKUP($A4014,'Fielding Data'!$A:$H,MATCH(S$1,'Fielding Data'!$A$1:$H$1,0),0),"Other")</f>
        <v>1</v>
      </c>
      <c r="T4014" s="14">
        <f>IFERROR(VLOOKUP($A4014,'Fielding Data'!$A:$H,MATCH(T$1,'Fielding Data'!$A$1:$H$1,0),0),"Other")</f>
        <v>0</v>
      </c>
      <c r="U4014" s="14">
        <f>SUMIFS('Fielding Data'!E:E,'Fielding Data'!$A:$A,'Hitting Data'!$A4014)</f>
        <v>4</v>
      </c>
      <c r="V4014" s="14">
        <f>SUMIFS('Fielding Data'!F:F,'Fielding Data'!$A:$A,'Hitting Data'!$A4014)</f>
        <v>3</v>
      </c>
      <c r="W4014" s="14">
        <f>SUMIFS('Fielding Data'!G:G,'Fielding Data'!$A:$A,'Hitting Data'!$A4014)</f>
        <v>1</v>
      </c>
      <c r="X4014" s="14">
        <f>SUMIFS('Fielding Data'!H:H,'Fielding Data'!$A:$A,'Hitting Data'!$A4014)</f>
        <v>0</v>
      </c>
    </row>
    <row r="4015" spans="1:24" x14ac:dyDescent="0.25">
      <c r="A4015" s="14" t="str">
        <f t="shared" si="62"/>
        <v>holadbr012013</v>
      </c>
      <c r="B4015" s="19" t="s">
        <v>1745</v>
      </c>
      <c r="C4015" s="19">
        <v>2013</v>
      </c>
      <c r="D4015" s="19">
        <v>16</v>
      </c>
      <c r="E4015" s="19">
        <v>27</v>
      </c>
      <c r="F4015" s="19">
        <v>8</v>
      </c>
      <c r="G4015" s="19">
        <v>8</v>
      </c>
      <c r="H4015" s="19">
        <v>1</v>
      </c>
      <c r="I4015" s="19">
        <v>0</v>
      </c>
      <c r="J4015" s="19">
        <v>1</v>
      </c>
      <c r="K4015" s="19">
        <v>2</v>
      </c>
      <c r="L4015" s="19">
        <v>0</v>
      </c>
      <c r="M4015" s="19">
        <v>0</v>
      </c>
      <c r="N4015" s="19">
        <v>2</v>
      </c>
      <c r="O4015" s="19">
        <v>3</v>
      </c>
      <c r="P4015" s="14" t="str">
        <f>IFERROR(VLOOKUP($A4015,'Fielding Data'!$A:$H,MATCH(P$1,'Fielding Data'!$A$1:$H$1,0),0),"Other")</f>
        <v>C</v>
      </c>
      <c r="Q4015" s="14">
        <f>IFERROR(VLOOKUP($A4015,'Fielding Data'!$A:$H,MATCH(Q$1,'Fielding Data'!$A$1:$H$1,0),0),"Other")</f>
        <v>73</v>
      </c>
      <c r="R4015" s="14">
        <f>IFERROR(VLOOKUP($A4015,'Fielding Data'!$A:$H,MATCH(R$1,'Fielding Data'!$A$1:$H$1,0),0),"Other")</f>
        <v>3</v>
      </c>
      <c r="S4015" s="14">
        <f>IFERROR(VLOOKUP($A4015,'Fielding Data'!$A:$H,MATCH(S$1,'Fielding Data'!$A$1:$H$1,0),0),"Other")</f>
        <v>2</v>
      </c>
      <c r="T4015" s="14">
        <f>IFERROR(VLOOKUP($A4015,'Fielding Data'!$A:$H,MATCH(T$1,'Fielding Data'!$A$1:$H$1,0),0),"Other")</f>
        <v>0</v>
      </c>
      <c r="U4015" s="14">
        <f>SUMIFS('Fielding Data'!E:E,'Fielding Data'!$A:$A,'Hitting Data'!$A4015)</f>
        <v>73</v>
      </c>
      <c r="V4015" s="14">
        <f>SUMIFS('Fielding Data'!F:F,'Fielding Data'!$A:$A,'Hitting Data'!$A4015)</f>
        <v>3</v>
      </c>
      <c r="W4015" s="14">
        <f>SUMIFS('Fielding Data'!G:G,'Fielding Data'!$A:$A,'Hitting Data'!$A4015)</f>
        <v>2</v>
      </c>
      <c r="X4015" s="14">
        <f>SUMIFS('Fielding Data'!H:H,'Fielding Data'!$A:$A,'Hitting Data'!$A4015)</f>
        <v>0</v>
      </c>
    </row>
    <row r="4016" spans="1:24" x14ac:dyDescent="0.25">
      <c r="A4016" s="14" t="str">
        <f t="shared" si="62"/>
        <v>hollade012013</v>
      </c>
      <c r="B4016" s="19" t="s">
        <v>1107</v>
      </c>
      <c r="C4016" s="19">
        <v>2013</v>
      </c>
      <c r="D4016" s="19">
        <v>33</v>
      </c>
      <c r="E4016" s="19">
        <v>5</v>
      </c>
      <c r="F4016" s="19">
        <v>1</v>
      </c>
      <c r="G4016" s="19">
        <v>0</v>
      </c>
      <c r="H4016" s="19">
        <v>0</v>
      </c>
      <c r="I4016" s="19">
        <v>0</v>
      </c>
      <c r="J4016" s="19">
        <v>0</v>
      </c>
      <c r="K4016" s="19">
        <v>0</v>
      </c>
      <c r="L4016" s="19">
        <v>0</v>
      </c>
      <c r="M4016" s="19">
        <v>0</v>
      </c>
      <c r="N4016" s="19">
        <v>2</v>
      </c>
      <c r="O4016" s="19">
        <v>3</v>
      </c>
      <c r="P4016" s="14" t="str">
        <f>IFERROR(VLOOKUP($A4016,'Fielding Data'!$A:$H,MATCH(P$1,'Fielding Data'!$A$1:$H$1,0),0),"Other")</f>
        <v>P</v>
      </c>
      <c r="Q4016" s="14">
        <f>IFERROR(VLOOKUP($A4016,'Fielding Data'!$A:$H,MATCH(Q$1,'Fielding Data'!$A$1:$H$1,0),0),"Other")</f>
        <v>3</v>
      </c>
      <c r="R4016" s="14">
        <f>IFERROR(VLOOKUP($A4016,'Fielding Data'!$A:$H,MATCH(R$1,'Fielding Data'!$A$1:$H$1,0),0),"Other")</f>
        <v>17</v>
      </c>
      <c r="S4016" s="14">
        <f>IFERROR(VLOOKUP($A4016,'Fielding Data'!$A:$H,MATCH(S$1,'Fielding Data'!$A$1:$H$1,0),0),"Other")</f>
        <v>2</v>
      </c>
      <c r="T4016" s="14">
        <f>IFERROR(VLOOKUP($A4016,'Fielding Data'!$A:$H,MATCH(T$1,'Fielding Data'!$A$1:$H$1,0),0),"Other")</f>
        <v>0</v>
      </c>
      <c r="U4016" s="14">
        <f>SUMIFS('Fielding Data'!E:E,'Fielding Data'!$A:$A,'Hitting Data'!$A4016)</f>
        <v>3</v>
      </c>
      <c r="V4016" s="14">
        <f>SUMIFS('Fielding Data'!F:F,'Fielding Data'!$A:$A,'Hitting Data'!$A4016)</f>
        <v>17</v>
      </c>
      <c r="W4016" s="14">
        <f>SUMIFS('Fielding Data'!G:G,'Fielding Data'!$A:$A,'Hitting Data'!$A4016)</f>
        <v>2</v>
      </c>
      <c r="X4016" s="14">
        <f>SUMIFS('Fielding Data'!H:H,'Fielding Data'!$A:$A,'Hitting Data'!$A4016)</f>
        <v>0</v>
      </c>
    </row>
    <row r="4017" spans="1:24" x14ac:dyDescent="0.25">
      <c r="A4017" s="14" t="str">
        <f t="shared" si="62"/>
        <v>hollagr012013</v>
      </c>
      <c r="B4017" s="19" t="s">
        <v>1297</v>
      </c>
      <c r="C4017" s="19">
        <v>2013</v>
      </c>
      <c r="D4017" s="19">
        <v>68</v>
      </c>
      <c r="E4017" s="19">
        <v>0</v>
      </c>
      <c r="F4017" s="19">
        <v>0</v>
      </c>
      <c r="G4017" s="19">
        <v>0</v>
      </c>
      <c r="H4017" s="19">
        <v>0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4" t="str">
        <f>IFERROR(VLOOKUP($A4017,'Fielding Data'!$A:$H,MATCH(P$1,'Fielding Data'!$A$1:$H$1,0),0),"Other")</f>
        <v>P</v>
      </c>
      <c r="Q4017" s="14">
        <f>IFERROR(VLOOKUP($A4017,'Fielding Data'!$A:$H,MATCH(Q$1,'Fielding Data'!$A$1:$H$1,0),0),"Other")</f>
        <v>5</v>
      </c>
      <c r="R4017" s="14">
        <f>IFERROR(VLOOKUP($A4017,'Fielding Data'!$A:$H,MATCH(R$1,'Fielding Data'!$A$1:$H$1,0),0),"Other")</f>
        <v>6</v>
      </c>
      <c r="S4017" s="14">
        <f>IFERROR(VLOOKUP($A4017,'Fielding Data'!$A:$H,MATCH(S$1,'Fielding Data'!$A$1:$H$1,0),0),"Other")</f>
        <v>0</v>
      </c>
      <c r="T4017" s="14">
        <f>IFERROR(VLOOKUP($A4017,'Fielding Data'!$A:$H,MATCH(T$1,'Fielding Data'!$A$1:$H$1,0),0),"Other")</f>
        <v>1</v>
      </c>
      <c r="U4017" s="14">
        <f>SUMIFS('Fielding Data'!E:E,'Fielding Data'!$A:$A,'Hitting Data'!$A4017)</f>
        <v>5</v>
      </c>
      <c r="V4017" s="14">
        <f>SUMIFS('Fielding Data'!F:F,'Fielding Data'!$A:$A,'Hitting Data'!$A4017)</f>
        <v>6</v>
      </c>
      <c r="W4017" s="14">
        <f>SUMIFS('Fielding Data'!G:G,'Fielding Data'!$A:$A,'Hitting Data'!$A4017)</f>
        <v>0</v>
      </c>
      <c r="X4017" s="14">
        <f>SUMIFS('Fielding Data'!H:H,'Fielding Data'!$A:$A,'Hitting Data'!$A4017)</f>
        <v>1</v>
      </c>
    </row>
    <row r="4018" spans="1:24" x14ac:dyDescent="0.25">
      <c r="A4018" s="14" t="str">
        <f t="shared" si="62"/>
        <v>hollima012013</v>
      </c>
      <c r="B4018" s="19" t="s">
        <v>460</v>
      </c>
      <c r="C4018" s="19">
        <v>2013</v>
      </c>
      <c r="D4018" s="19">
        <v>141</v>
      </c>
      <c r="E4018" s="19">
        <v>520</v>
      </c>
      <c r="F4018" s="19">
        <v>103</v>
      </c>
      <c r="G4018" s="19">
        <v>156</v>
      </c>
      <c r="H4018" s="19">
        <v>31</v>
      </c>
      <c r="I4018" s="19">
        <v>1</v>
      </c>
      <c r="J4018" s="19">
        <v>22</v>
      </c>
      <c r="K4018" s="19">
        <v>94</v>
      </c>
      <c r="L4018" s="19">
        <v>6</v>
      </c>
      <c r="M4018" s="19">
        <v>1</v>
      </c>
      <c r="N4018" s="19">
        <v>69</v>
      </c>
      <c r="O4018" s="19">
        <v>86</v>
      </c>
      <c r="P4018" s="14" t="str">
        <f>IFERROR(VLOOKUP($A4018,'Fielding Data'!$A:$H,MATCH(P$1,'Fielding Data'!$A$1:$H$1,0),0),"Other")</f>
        <v>LF</v>
      </c>
      <c r="Q4018" s="14">
        <f>IFERROR(VLOOKUP($A4018,'Fielding Data'!$A:$H,MATCH(Q$1,'Fielding Data'!$A$1:$H$1,0),0),"Other")</f>
        <v>0</v>
      </c>
      <c r="R4018" s="14">
        <f>IFERROR(VLOOKUP($A4018,'Fielding Data'!$A:$H,MATCH(R$1,'Fielding Data'!$A$1:$H$1,0),0),"Other")</f>
        <v>0</v>
      </c>
      <c r="S4018" s="14">
        <f>IFERROR(VLOOKUP($A4018,'Fielding Data'!$A:$H,MATCH(S$1,'Fielding Data'!$A$1:$H$1,0),0),"Other")</f>
        <v>0</v>
      </c>
      <c r="T4018" s="14">
        <f>IFERROR(VLOOKUP($A4018,'Fielding Data'!$A:$H,MATCH(T$1,'Fielding Data'!$A$1:$H$1,0),0),"Other")</f>
        <v>0</v>
      </c>
      <c r="U4018" s="14">
        <f>SUMIFS('Fielding Data'!E:E,'Fielding Data'!$A:$A,'Hitting Data'!$A4018)</f>
        <v>212</v>
      </c>
      <c r="V4018" s="14">
        <f>SUMIFS('Fielding Data'!F:F,'Fielding Data'!$A:$A,'Hitting Data'!$A4018)</f>
        <v>2</v>
      </c>
      <c r="W4018" s="14">
        <f>SUMIFS('Fielding Data'!G:G,'Fielding Data'!$A:$A,'Hitting Data'!$A4018)</f>
        <v>1</v>
      </c>
      <c r="X4018" s="14">
        <f>SUMIFS('Fielding Data'!H:H,'Fielding Data'!$A:$A,'Hitting Data'!$A4018)</f>
        <v>1</v>
      </c>
    </row>
    <row r="4019" spans="1:24" x14ac:dyDescent="0.25">
      <c r="A4019" s="14" t="str">
        <f t="shared" si="62"/>
        <v>holmbda012013</v>
      </c>
      <c r="B4019" s="19" t="s">
        <v>1964</v>
      </c>
      <c r="C4019" s="19">
        <v>2013</v>
      </c>
      <c r="D4019" s="19">
        <v>1</v>
      </c>
      <c r="E4019" s="19">
        <v>1</v>
      </c>
      <c r="F4019" s="19">
        <v>0</v>
      </c>
      <c r="G4019" s="19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  <c r="O4019" s="19">
        <v>1</v>
      </c>
      <c r="P4019" s="14" t="str">
        <f>IFERROR(VLOOKUP($A4019,'Fielding Data'!$A:$H,MATCH(P$1,'Fielding Data'!$A$1:$H$1,0),0),"Other")</f>
        <v>P</v>
      </c>
      <c r="Q4019" s="14">
        <f>IFERROR(VLOOKUP($A4019,'Fielding Data'!$A:$H,MATCH(Q$1,'Fielding Data'!$A$1:$H$1,0),0),"Other")</f>
        <v>1</v>
      </c>
      <c r="R4019" s="14">
        <f>IFERROR(VLOOKUP($A4019,'Fielding Data'!$A:$H,MATCH(R$1,'Fielding Data'!$A$1:$H$1,0),0),"Other")</f>
        <v>0</v>
      </c>
      <c r="S4019" s="14">
        <f>IFERROR(VLOOKUP($A4019,'Fielding Data'!$A:$H,MATCH(S$1,'Fielding Data'!$A$1:$H$1,0),0),"Other")</f>
        <v>0</v>
      </c>
      <c r="T4019" s="14">
        <f>IFERROR(VLOOKUP($A4019,'Fielding Data'!$A:$H,MATCH(T$1,'Fielding Data'!$A$1:$H$1,0),0),"Other")</f>
        <v>0</v>
      </c>
      <c r="U4019" s="14">
        <f>SUMIFS('Fielding Data'!E:E,'Fielding Data'!$A:$A,'Hitting Data'!$A4019)</f>
        <v>1</v>
      </c>
      <c r="V4019" s="14">
        <f>SUMIFS('Fielding Data'!F:F,'Fielding Data'!$A:$A,'Hitting Data'!$A4019)</f>
        <v>0</v>
      </c>
      <c r="W4019" s="14">
        <f>SUMIFS('Fielding Data'!G:G,'Fielding Data'!$A:$A,'Hitting Data'!$A4019)</f>
        <v>0</v>
      </c>
      <c r="X4019" s="14">
        <f>SUMIFS('Fielding Data'!H:H,'Fielding Data'!$A:$A,'Hitting Data'!$A4019)</f>
        <v>0</v>
      </c>
    </row>
    <row r="4020" spans="1:24" x14ac:dyDescent="0.25">
      <c r="A4020" s="14" t="str">
        <f t="shared" si="62"/>
        <v>holtbr012013</v>
      </c>
      <c r="B4020" s="19" t="s">
        <v>1746</v>
      </c>
      <c r="C4020" s="19">
        <v>2013</v>
      </c>
      <c r="D4020" s="19">
        <v>26</v>
      </c>
      <c r="E4020" s="19">
        <v>59</v>
      </c>
      <c r="F4020" s="19">
        <v>9</v>
      </c>
      <c r="G4020" s="19">
        <v>12</v>
      </c>
      <c r="H4020" s="19">
        <v>2</v>
      </c>
      <c r="I4020" s="19">
        <v>0</v>
      </c>
      <c r="J4020" s="19">
        <v>0</v>
      </c>
      <c r="K4020" s="19">
        <v>11</v>
      </c>
      <c r="L4020" s="19">
        <v>1</v>
      </c>
      <c r="M4020" s="19">
        <v>0</v>
      </c>
      <c r="N4020" s="19">
        <v>7</v>
      </c>
      <c r="O4020" s="19">
        <v>4</v>
      </c>
      <c r="P4020" s="14" t="str">
        <f>IFERROR(VLOOKUP($A4020,'Fielding Data'!$A:$H,MATCH(P$1,'Fielding Data'!$A$1:$H$1,0),0),"Other")</f>
        <v>2B</v>
      </c>
      <c r="Q4020" s="14">
        <f>IFERROR(VLOOKUP($A4020,'Fielding Data'!$A:$H,MATCH(Q$1,'Fielding Data'!$A$1:$H$1,0),0),"Other")</f>
        <v>2</v>
      </c>
      <c r="R4020" s="14">
        <f>IFERROR(VLOOKUP($A4020,'Fielding Data'!$A:$H,MATCH(R$1,'Fielding Data'!$A$1:$H$1,0),0),"Other")</f>
        <v>2</v>
      </c>
      <c r="S4020" s="14">
        <f>IFERROR(VLOOKUP($A4020,'Fielding Data'!$A:$H,MATCH(S$1,'Fielding Data'!$A$1:$H$1,0),0),"Other")</f>
        <v>0</v>
      </c>
      <c r="T4020" s="14">
        <f>IFERROR(VLOOKUP($A4020,'Fielding Data'!$A:$H,MATCH(T$1,'Fielding Data'!$A$1:$H$1,0),0),"Other")</f>
        <v>0</v>
      </c>
      <c r="U4020" s="14">
        <f>SUMIFS('Fielding Data'!E:E,'Fielding Data'!$A:$A,'Hitting Data'!$A4020)</f>
        <v>16</v>
      </c>
      <c r="V4020" s="14">
        <f>SUMIFS('Fielding Data'!F:F,'Fielding Data'!$A:$A,'Hitting Data'!$A4020)</f>
        <v>27</v>
      </c>
      <c r="W4020" s="14">
        <f>SUMIFS('Fielding Data'!G:G,'Fielding Data'!$A:$A,'Hitting Data'!$A4020)</f>
        <v>2</v>
      </c>
      <c r="X4020" s="14">
        <f>SUMIFS('Fielding Data'!H:H,'Fielding Data'!$A:$A,'Hitting Data'!$A4020)</f>
        <v>4</v>
      </c>
    </row>
    <row r="4021" spans="1:24" x14ac:dyDescent="0.25">
      <c r="A4021" s="14" t="str">
        <f t="shared" si="62"/>
        <v>hoovejj012013</v>
      </c>
      <c r="B4021" s="19" t="s">
        <v>1747</v>
      </c>
      <c r="C4021" s="19">
        <v>2013</v>
      </c>
      <c r="D4021" s="19">
        <v>69</v>
      </c>
      <c r="E4021" s="19">
        <v>0</v>
      </c>
      <c r="F4021" s="19">
        <v>0</v>
      </c>
      <c r="G4021" s="19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4" t="str">
        <f>IFERROR(VLOOKUP($A4021,'Fielding Data'!$A:$H,MATCH(P$1,'Fielding Data'!$A$1:$H$1,0),0),"Other")</f>
        <v>P</v>
      </c>
      <c r="Q4021" s="14">
        <f>IFERROR(VLOOKUP($A4021,'Fielding Data'!$A:$H,MATCH(Q$1,'Fielding Data'!$A$1:$H$1,0),0),"Other")</f>
        <v>7</v>
      </c>
      <c r="R4021" s="14">
        <f>IFERROR(VLOOKUP($A4021,'Fielding Data'!$A:$H,MATCH(R$1,'Fielding Data'!$A$1:$H$1,0),0),"Other")</f>
        <v>4</v>
      </c>
      <c r="S4021" s="14">
        <f>IFERROR(VLOOKUP($A4021,'Fielding Data'!$A:$H,MATCH(S$1,'Fielding Data'!$A$1:$H$1,0),0),"Other")</f>
        <v>1</v>
      </c>
      <c r="T4021" s="14">
        <f>IFERROR(VLOOKUP($A4021,'Fielding Data'!$A:$H,MATCH(T$1,'Fielding Data'!$A$1:$H$1,0),0),"Other")</f>
        <v>1</v>
      </c>
      <c r="U4021" s="14">
        <f>SUMIFS('Fielding Data'!E:E,'Fielding Data'!$A:$A,'Hitting Data'!$A4021)</f>
        <v>7</v>
      </c>
      <c r="V4021" s="14">
        <f>SUMIFS('Fielding Data'!F:F,'Fielding Data'!$A:$A,'Hitting Data'!$A4021)</f>
        <v>4</v>
      </c>
      <c r="W4021" s="14">
        <f>SUMIFS('Fielding Data'!G:G,'Fielding Data'!$A:$A,'Hitting Data'!$A4021)</f>
        <v>1</v>
      </c>
      <c r="X4021" s="14">
        <f>SUMIFS('Fielding Data'!H:H,'Fielding Data'!$A:$A,'Hitting Data'!$A4021)</f>
        <v>1</v>
      </c>
    </row>
    <row r="4022" spans="1:24" x14ac:dyDescent="0.25">
      <c r="A4022" s="14" t="str">
        <f t="shared" si="62"/>
        <v>horstje012013</v>
      </c>
      <c r="B4022" s="19" t="s">
        <v>1526</v>
      </c>
      <c r="C4022" s="19">
        <v>2013</v>
      </c>
      <c r="D4022" s="19">
        <v>28</v>
      </c>
      <c r="E4022" s="19">
        <v>0</v>
      </c>
      <c r="F4022" s="19">
        <v>0</v>
      </c>
      <c r="G4022" s="19">
        <v>0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4" t="str">
        <f>IFERROR(VLOOKUP($A4022,'Fielding Data'!$A:$H,MATCH(P$1,'Fielding Data'!$A$1:$H$1,0),0),"Other")</f>
        <v>P</v>
      </c>
      <c r="Q4022" s="14">
        <f>IFERROR(VLOOKUP($A4022,'Fielding Data'!$A:$H,MATCH(Q$1,'Fielding Data'!$A$1:$H$1,0),0),"Other")</f>
        <v>0</v>
      </c>
      <c r="R4022" s="14">
        <f>IFERROR(VLOOKUP($A4022,'Fielding Data'!$A:$H,MATCH(R$1,'Fielding Data'!$A$1:$H$1,0),0),"Other")</f>
        <v>4</v>
      </c>
      <c r="S4022" s="14">
        <f>IFERROR(VLOOKUP($A4022,'Fielding Data'!$A:$H,MATCH(S$1,'Fielding Data'!$A$1:$H$1,0),0),"Other")</f>
        <v>0</v>
      </c>
      <c r="T4022" s="14">
        <f>IFERROR(VLOOKUP($A4022,'Fielding Data'!$A:$H,MATCH(T$1,'Fielding Data'!$A$1:$H$1,0),0),"Other")</f>
        <v>2</v>
      </c>
      <c r="U4022" s="14">
        <f>SUMIFS('Fielding Data'!E:E,'Fielding Data'!$A:$A,'Hitting Data'!$A4022)</f>
        <v>0</v>
      </c>
      <c r="V4022" s="14">
        <f>SUMIFS('Fielding Data'!F:F,'Fielding Data'!$A:$A,'Hitting Data'!$A4022)</f>
        <v>4</v>
      </c>
      <c r="W4022" s="14">
        <f>SUMIFS('Fielding Data'!G:G,'Fielding Data'!$A:$A,'Hitting Data'!$A4022)</f>
        <v>0</v>
      </c>
      <c r="X4022" s="14">
        <f>SUMIFS('Fielding Data'!H:H,'Fielding Data'!$A:$A,'Hitting Data'!$A4022)</f>
        <v>2</v>
      </c>
    </row>
    <row r="4023" spans="1:24" x14ac:dyDescent="0.25">
      <c r="A4023" s="14" t="str">
        <f t="shared" si="62"/>
        <v>hosmeer012013</v>
      </c>
      <c r="B4023" s="19" t="s">
        <v>1527</v>
      </c>
      <c r="C4023" s="19">
        <v>2013</v>
      </c>
      <c r="D4023" s="19">
        <v>159</v>
      </c>
      <c r="E4023" s="19">
        <v>623</v>
      </c>
      <c r="F4023" s="19">
        <v>86</v>
      </c>
      <c r="G4023" s="19">
        <v>188</v>
      </c>
      <c r="H4023" s="19">
        <v>34</v>
      </c>
      <c r="I4023" s="19">
        <v>3</v>
      </c>
      <c r="J4023" s="19">
        <v>17</v>
      </c>
      <c r="K4023" s="19">
        <v>79</v>
      </c>
      <c r="L4023" s="19">
        <v>11</v>
      </c>
      <c r="M4023" s="19">
        <v>4</v>
      </c>
      <c r="N4023" s="19">
        <v>51</v>
      </c>
      <c r="O4023" s="19">
        <v>100</v>
      </c>
      <c r="P4023" s="14" t="str">
        <f>IFERROR(VLOOKUP($A4023,'Fielding Data'!$A:$H,MATCH(P$1,'Fielding Data'!$A$1:$H$1,0),0),"Other")</f>
        <v>1B</v>
      </c>
      <c r="Q4023" s="14">
        <f>IFERROR(VLOOKUP($A4023,'Fielding Data'!$A:$H,MATCH(Q$1,'Fielding Data'!$A$1:$H$1,0),0),"Other")</f>
        <v>1205</v>
      </c>
      <c r="R4023" s="14">
        <f>IFERROR(VLOOKUP($A4023,'Fielding Data'!$A:$H,MATCH(R$1,'Fielding Data'!$A$1:$H$1,0),0),"Other")</f>
        <v>122</v>
      </c>
      <c r="S4023" s="14">
        <f>IFERROR(VLOOKUP($A4023,'Fielding Data'!$A:$H,MATCH(S$1,'Fielding Data'!$A$1:$H$1,0),0),"Other")</f>
        <v>8</v>
      </c>
      <c r="T4023" s="14">
        <f>IFERROR(VLOOKUP($A4023,'Fielding Data'!$A:$H,MATCH(T$1,'Fielding Data'!$A$1:$H$1,0),0),"Other")</f>
        <v>118</v>
      </c>
      <c r="U4023" s="14">
        <f>SUMIFS('Fielding Data'!E:E,'Fielding Data'!$A:$A,'Hitting Data'!$A4023)</f>
        <v>1205</v>
      </c>
      <c r="V4023" s="14">
        <f>SUMIFS('Fielding Data'!F:F,'Fielding Data'!$A:$A,'Hitting Data'!$A4023)</f>
        <v>122</v>
      </c>
      <c r="W4023" s="14">
        <f>SUMIFS('Fielding Data'!G:G,'Fielding Data'!$A:$A,'Hitting Data'!$A4023)</f>
        <v>8</v>
      </c>
      <c r="X4023" s="14">
        <f>SUMIFS('Fielding Data'!H:H,'Fielding Data'!$A:$A,'Hitting Data'!$A4023)</f>
        <v>118</v>
      </c>
    </row>
    <row r="4024" spans="1:24" x14ac:dyDescent="0.25">
      <c r="A4024" s="14" t="str">
        <f t="shared" si="62"/>
        <v>howarry012013</v>
      </c>
      <c r="B4024" s="19" t="s">
        <v>461</v>
      </c>
      <c r="C4024" s="19">
        <v>2013</v>
      </c>
      <c r="D4024" s="19">
        <v>80</v>
      </c>
      <c r="E4024" s="19">
        <v>286</v>
      </c>
      <c r="F4024" s="19">
        <v>34</v>
      </c>
      <c r="G4024" s="19">
        <v>76</v>
      </c>
      <c r="H4024" s="19">
        <v>20</v>
      </c>
      <c r="I4024" s="19">
        <v>2</v>
      </c>
      <c r="J4024" s="19">
        <v>11</v>
      </c>
      <c r="K4024" s="19">
        <v>43</v>
      </c>
      <c r="L4024" s="19">
        <v>0</v>
      </c>
      <c r="M4024" s="19">
        <v>0</v>
      </c>
      <c r="N4024" s="19">
        <v>23</v>
      </c>
      <c r="O4024" s="19">
        <v>95</v>
      </c>
      <c r="P4024" s="14" t="str">
        <f>IFERROR(VLOOKUP($A4024,'Fielding Data'!$A:$H,MATCH(P$1,'Fielding Data'!$A$1:$H$1,0),0),"Other")</f>
        <v>1B</v>
      </c>
      <c r="Q4024" s="14">
        <f>IFERROR(VLOOKUP($A4024,'Fielding Data'!$A:$H,MATCH(Q$1,'Fielding Data'!$A$1:$H$1,0),0),"Other")</f>
        <v>618</v>
      </c>
      <c r="R4024" s="14">
        <f>IFERROR(VLOOKUP($A4024,'Fielding Data'!$A:$H,MATCH(R$1,'Fielding Data'!$A$1:$H$1,0),0),"Other")</f>
        <v>42</v>
      </c>
      <c r="S4024" s="14">
        <f>IFERROR(VLOOKUP($A4024,'Fielding Data'!$A:$H,MATCH(S$1,'Fielding Data'!$A$1:$H$1,0),0),"Other")</f>
        <v>1</v>
      </c>
      <c r="T4024" s="14">
        <f>IFERROR(VLOOKUP($A4024,'Fielding Data'!$A:$H,MATCH(T$1,'Fielding Data'!$A$1:$H$1,0),0),"Other")</f>
        <v>55</v>
      </c>
      <c r="U4024" s="14">
        <f>SUMIFS('Fielding Data'!E:E,'Fielding Data'!$A:$A,'Hitting Data'!$A4024)</f>
        <v>618</v>
      </c>
      <c r="V4024" s="14">
        <f>SUMIFS('Fielding Data'!F:F,'Fielding Data'!$A:$A,'Hitting Data'!$A4024)</f>
        <v>42</v>
      </c>
      <c r="W4024" s="14">
        <f>SUMIFS('Fielding Data'!G:G,'Fielding Data'!$A:$A,'Hitting Data'!$A4024)</f>
        <v>1</v>
      </c>
      <c r="X4024" s="14">
        <f>SUMIFS('Fielding Data'!H:H,'Fielding Data'!$A:$A,'Hitting Data'!$A4024)</f>
        <v>55</v>
      </c>
    </row>
    <row r="4025" spans="1:24" x14ac:dyDescent="0.25">
      <c r="A4025" s="14" t="str">
        <f t="shared" si="62"/>
        <v>howeljp012013</v>
      </c>
      <c r="B4025" s="19" t="s">
        <v>556</v>
      </c>
      <c r="C4025" s="19">
        <v>2013</v>
      </c>
      <c r="D4025" s="19">
        <v>67</v>
      </c>
      <c r="E4025" s="19">
        <v>1</v>
      </c>
      <c r="F4025" s="19">
        <v>0</v>
      </c>
      <c r="G4025" s="19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1</v>
      </c>
      <c r="P4025" s="14" t="str">
        <f>IFERROR(VLOOKUP($A4025,'Fielding Data'!$A:$H,MATCH(P$1,'Fielding Data'!$A$1:$H$1,0),0),"Other")</f>
        <v>P</v>
      </c>
      <c r="Q4025" s="14">
        <f>IFERROR(VLOOKUP($A4025,'Fielding Data'!$A:$H,MATCH(Q$1,'Fielding Data'!$A$1:$H$1,0),0),"Other")</f>
        <v>6</v>
      </c>
      <c r="R4025" s="14">
        <f>IFERROR(VLOOKUP($A4025,'Fielding Data'!$A:$H,MATCH(R$1,'Fielding Data'!$A$1:$H$1,0),0),"Other")</f>
        <v>10</v>
      </c>
      <c r="S4025" s="14">
        <f>IFERROR(VLOOKUP($A4025,'Fielding Data'!$A:$H,MATCH(S$1,'Fielding Data'!$A$1:$H$1,0),0),"Other")</f>
        <v>0</v>
      </c>
      <c r="T4025" s="14">
        <f>IFERROR(VLOOKUP($A4025,'Fielding Data'!$A:$H,MATCH(T$1,'Fielding Data'!$A$1:$H$1,0),0),"Other")</f>
        <v>1</v>
      </c>
      <c r="U4025" s="14">
        <f>SUMIFS('Fielding Data'!E:E,'Fielding Data'!$A:$A,'Hitting Data'!$A4025)</f>
        <v>6</v>
      </c>
      <c r="V4025" s="14">
        <f>SUMIFS('Fielding Data'!F:F,'Fielding Data'!$A:$A,'Hitting Data'!$A4025)</f>
        <v>10</v>
      </c>
      <c r="W4025" s="14">
        <f>SUMIFS('Fielding Data'!G:G,'Fielding Data'!$A:$A,'Hitting Data'!$A4025)</f>
        <v>0</v>
      </c>
      <c r="X4025" s="14">
        <f>SUMIFS('Fielding Data'!H:H,'Fielding Data'!$A:$A,'Hitting Data'!$A4025)</f>
        <v>1</v>
      </c>
    </row>
    <row r="4026" spans="1:24" x14ac:dyDescent="0.25">
      <c r="A4026" s="14" t="str">
        <f t="shared" si="62"/>
        <v>hudsoti012013</v>
      </c>
      <c r="B4026" s="19" t="s">
        <v>122</v>
      </c>
      <c r="C4026" s="19">
        <v>2013</v>
      </c>
      <c r="D4026" s="19">
        <v>21</v>
      </c>
      <c r="E4026" s="19">
        <v>38</v>
      </c>
      <c r="F4026" s="19">
        <v>2</v>
      </c>
      <c r="G4026" s="19">
        <v>6</v>
      </c>
      <c r="H4026" s="19">
        <v>1</v>
      </c>
      <c r="I4026" s="19">
        <v>0</v>
      </c>
      <c r="J4026" s="19">
        <v>1</v>
      </c>
      <c r="K4026" s="19">
        <v>3</v>
      </c>
      <c r="L4026" s="19">
        <v>0</v>
      </c>
      <c r="M4026" s="19">
        <v>0</v>
      </c>
      <c r="N4026" s="19">
        <v>4</v>
      </c>
      <c r="O4026" s="19">
        <v>14</v>
      </c>
      <c r="P4026" s="14" t="str">
        <f>IFERROR(VLOOKUP($A4026,'Fielding Data'!$A:$H,MATCH(P$1,'Fielding Data'!$A$1:$H$1,0),0),"Other")</f>
        <v>P</v>
      </c>
      <c r="Q4026" s="14">
        <f>IFERROR(VLOOKUP($A4026,'Fielding Data'!$A:$H,MATCH(Q$1,'Fielding Data'!$A$1:$H$1,0),0),"Other")</f>
        <v>5</v>
      </c>
      <c r="R4026" s="14">
        <f>IFERROR(VLOOKUP($A4026,'Fielding Data'!$A:$H,MATCH(R$1,'Fielding Data'!$A$1:$H$1,0),0),"Other")</f>
        <v>16</v>
      </c>
      <c r="S4026" s="14">
        <f>IFERROR(VLOOKUP($A4026,'Fielding Data'!$A:$H,MATCH(S$1,'Fielding Data'!$A$1:$H$1,0),0),"Other")</f>
        <v>1</v>
      </c>
      <c r="T4026" s="14">
        <f>IFERROR(VLOOKUP($A4026,'Fielding Data'!$A:$H,MATCH(T$1,'Fielding Data'!$A$1:$H$1,0),0),"Other")</f>
        <v>0</v>
      </c>
      <c r="U4026" s="14">
        <f>SUMIFS('Fielding Data'!E:E,'Fielding Data'!$A:$A,'Hitting Data'!$A4026)</f>
        <v>5</v>
      </c>
      <c r="V4026" s="14">
        <f>SUMIFS('Fielding Data'!F:F,'Fielding Data'!$A:$A,'Hitting Data'!$A4026)</f>
        <v>16</v>
      </c>
      <c r="W4026" s="14">
        <f>SUMIFS('Fielding Data'!G:G,'Fielding Data'!$A:$A,'Hitting Data'!$A4026)</f>
        <v>1</v>
      </c>
      <c r="X4026" s="14">
        <f>SUMIFS('Fielding Data'!H:H,'Fielding Data'!$A:$A,'Hitting Data'!$A4026)</f>
        <v>0</v>
      </c>
    </row>
    <row r="4027" spans="1:24" x14ac:dyDescent="0.25">
      <c r="A4027" s="14" t="str">
        <f t="shared" si="62"/>
        <v>hugheja022013</v>
      </c>
      <c r="B4027" s="19" t="s">
        <v>1530</v>
      </c>
      <c r="C4027" s="19">
        <v>2013</v>
      </c>
      <c r="D4027" s="19">
        <v>29</v>
      </c>
      <c r="E4027" s="19">
        <v>2</v>
      </c>
      <c r="F4027" s="19">
        <v>0</v>
      </c>
      <c r="G4027" s="19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2</v>
      </c>
      <c r="P4027" s="14" t="str">
        <f>IFERROR(VLOOKUP($A4027,'Fielding Data'!$A:$H,MATCH(P$1,'Fielding Data'!$A$1:$H$1,0),0),"Other")</f>
        <v>P</v>
      </c>
      <c r="Q4027" s="14">
        <f>IFERROR(VLOOKUP($A4027,'Fielding Data'!$A:$H,MATCH(Q$1,'Fielding Data'!$A$1:$H$1,0),0),"Other")</f>
        <v>1</v>
      </c>
      <c r="R4027" s="14">
        <f>IFERROR(VLOOKUP($A4027,'Fielding Data'!$A:$H,MATCH(R$1,'Fielding Data'!$A$1:$H$1,0),0),"Other")</f>
        <v>7</v>
      </c>
      <c r="S4027" s="14">
        <f>IFERROR(VLOOKUP($A4027,'Fielding Data'!$A:$H,MATCH(S$1,'Fielding Data'!$A$1:$H$1,0),0),"Other")</f>
        <v>2</v>
      </c>
      <c r="T4027" s="14">
        <f>IFERROR(VLOOKUP($A4027,'Fielding Data'!$A:$H,MATCH(T$1,'Fielding Data'!$A$1:$H$1,0),0),"Other")</f>
        <v>0</v>
      </c>
      <c r="U4027" s="14">
        <f>SUMIFS('Fielding Data'!E:E,'Fielding Data'!$A:$A,'Hitting Data'!$A4027)</f>
        <v>1</v>
      </c>
      <c r="V4027" s="14">
        <f>SUMIFS('Fielding Data'!F:F,'Fielding Data'!$A:$A,'Hitting Data'!$A4027)</f>
        <v>7</v>
      </c>
      <c r="W4027" s="14">
        <f>SUMIFS('Fielding Data'!G:G,'Fielding Data'!$A:$A,'Hitting Data'!$A4027)</f>
        <v>2</v>
      </c>
      <c r="X4027" s="14">
        <f>SUMIFS('Fielding Data'!H:H,'Fielding Data'!$A:$A,'Hitting Data'!$A4027)</f>
        <v>0</v>
      </c>
    </row>
    <row r="4028" spans="1:24" x14ac:dyDescent="0.25">
      <c r="A4028" s="14" t="str">
        <f t="shared" si="62"/>
        <v>hugheph012013</v>
      </c>
      <c r="B4028" s="19" t="s">
        <v>804</v>
      </c>
      <c r="C4028" s="19">
        <v>2013</v>
      </c>
      <c r="D4028" s="19">
        <v>30</v>
      </c>
      <c r="E4028" s="19">
        <v>3</v>
      </c>
      <c r="F4028" s="19">
        <v>0</v>
      </c>
      <c r="G4028" s="19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1</v>
      </c>
      <c r="P4028" s="14" t="str">
        <f>IFERROR(VLOOKUP($A4028,'Fielding Data'!$A:$H,MATCH(P$1,'Fielding Data'!$A$1:$H$1,0),0),"Other")</f>
        <v>P</v>
      </c>
      <c r="Q4028" s="14">
        <f>IFERROR(VLOOKUP($A4028,'Fielding Data'!$A:$H,MATCH(Q$1,'Fielding Data'!$A$1:$H$1,0),0),"Other")</f>
        <v>3</v>
      </c>
      <c r="R4028" s="14">
        <f>IFERROR(VLOOKUP($A4028,'Fielding Data'!$A:$H,MATCH(R$1,'Fielding Data'!$A$1:$H$1,0),0),"Other")</f>
        <v>10</v>
      </c>
      <c r="S4028" s="14">
        <f>IFERROR(VLOOKUP($A4028,'Fielding Data'!$A:$H,MATCH(S$1,'Fielding Data'!$A$1:$H$1,0),0),"Other")</f>
        <v>0</v>
      </c>
      <c r="T4028" s="14">
        <f>IFERROR(VLOOKUP($A4028,'Fielding Data'!$A:$H,MATCH(T$1,'Fielding Data'!$A$1:$H$1,0),0),"Other")</f>
        <v>0</v>
      </c>
      <c r="U4028" s="14">
        <f>SUMIFS('Fielding Data'!E:E,'Fielding Data'!$A:$A,'Hitting Data'!$A4028)</f>
        <v>3</v>
      </c>
      <c r="V4028" s="14">
        <f>SUMIFS('Fielding Data'!F:F,'Fielding Data'!$A:$A,'Hitting Data'!$A4028)</f>
        <v>10</v>
      </c>
      <c r="W4028" s="14">
        <f>SUMIFS('Fielding Data'!G:G,'Fielding Data'!$A:$A,'Hitting Data'!$A4028)</f>
        <v>0</v>
      </c>
      <c r="X4028" s="14">
        <f>SUMIFS('Fielding Data'!H:H,'Fielding Data'!$A:$A,'Hitting Data'!$A4028)</f>
        <v>0</v>
      </c>
    </row>
    <row r="4029" spans="1:24" x14ac:dyDescent="0.25">
      <c r="A4029" s="14" t="str">
        <f t="shared" si="62"/>
        <v>humbeph012013</v>
      </c>
      <c r="B4029" s="19" t="s">
        <v>658</v>
      </c>
      <c r="C4029" s="19">
        <v>2013</v>
      </c>
      <c r="D4029" s="19">
        <v>17</v>
      </c>
      <c r="E4029" s="19">
        <v>0</v>
      </c>
      <c r="F4029" s="19">
        <v>0</v>
      </c>
      <c r="G4029" s="19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4" t="str">
        <f>IFERROR(VLOOKUP($A4029,'Fielding Data'!$A:$H,MATCH(P$1,'Fielding Data'!$A$1:$H$1,0),0),"Other")</f>
        <v>P</v>
      </c>
      <c r="Q4029" s="14">
        <f>IFERROR(VLOOKUP($A4029,'Fielding Data'!$A:$H,MATCH(Q$1,'Fielding Data'!$A$1:$H$1,0),0),"Other")</f>
        <v>7</v>
      </c>
      <c r="R4029" s="14">
        <f>IFERROR(VLOOKUP($A4029,'Fielding Data'!$A:$H,MATCH(R$1,'Fielding Data'!$A$1:$H$1,0),0),"Other")</f>
        <v>4</v>
      </c>
      <c r="S4029" s="14">
        <f>IFERROR(VLOOKUP($A4029,'Fielding Data'!$A:$H,MATCH(S$1,'Fielding Data'!$A$1:$H$1,0),0),"Other")</f>
        <v>0</v>
      </c>
      <c r="T4029" s="14">
        <f>IFERROR(VLOOKUP($A4029,'Fielding Data'!$A:$H,MATCH(T$1,'Fielding Data'!$A$1:$H$1,0),0),"Other")</f>
        <v>0</v>
      </c>
      <c r="U4029" s="14">
        <f>SUMIFS('Fielding Data'!E:E,'Fielding Data'!$A:$A,'Hitting Data'!$A4029)</f>
        <v>7</v>
      </c>
      <c r="V4029" s="14">
        <f>SUMIFS('Fielding Data'!F:F,'Fielding Data'!$A:$A,'Hitting Data'!$A4029)</f>
        <v>4</v>
      </c>
      <c r="W4029" s="14">
        <f>SUMIFS('Fielding Data'!G:G,'Fielding Data'!$A:$A,'Hitting Data'!$A4029)</f>
        <v>0</v>
      </c>
      <c r="X4029" s="14">
        <f>SUMIFS('Fielding Data'!H:H,'Fielding Data'!$A:$A,'Hitting Data'!$A4029)</f>
        <v>0</v>
      </c>
    </row>
    <row r="4030" spans="1:24" x14ac:dyDescent="0.25">
      <c r="A4030" s="14" t="str">
        <f t="shared" si="62"/>
        <v>hundlni012013</v>
      </c>
      <c r="B4030" s="19" t="s">
        <v>939</v>
      </c>
      <c r="C4030" s="19">
        <v>2013</v>
      </c>
      <c r="D4030" s="19">
        <v>114</v>
      </c>
      <c r="E4030" s="19">
        <v>373</v>
      </c>
      <c r="F4030" s="19">
        <v>35</v>
      </c>
      <c r="G4030" s="19">
        <v>87</v>
      </c>
      <c r="H4030" s="19">
        <v>19</v>
      </c>
      <c r="I4030" s="19">
        <v>0</v>
      </c>
      <c r="J4030" s="19">
        <v>13</v>
      </c>
      <c r="K4030" s="19">
        <v>44</v>
      </c>
      <c r="L4030" s="19">
        <v>1</v>
      </c>
      <c r="M4030" s="19">
        <v>0</v>
      </c>
      <c r="N4030" s="19">
        <v>26</v>
      </c>
      <c r="O4030" s="19">
        <v>98</v>
      </c>
      <c r="P4030" s="14" t="str">
        <f>IFERROR(VLOOKUP($A4030,'Fielding Data'!$A:$H,MATCH(P$1,'Fielding Data'!$A$1:$H$1,0),0),"Other")</f>
        <v>C</v>
      </c>
      <c r="Q4030" s="14">
        <f>IFERROR(VLOOKUP($A4030,'Fielding Data'!$A:$H,MATCH(Q$1,'Fielding Data'!$A$1:$H$1,0),0),"Other")</f>
        <v>729</v>
      </c>
      <c r="R4030" s="14">
        <f>IFERROR(VLOOKUP($A4030,'Fielding Data'!$A:$H,MATCH(R$1,'Fielding Data'!$A$1:$H$1,0),0),"Other")</f>
        <v>63</v>
      </c>
      <c r="S4030" s="14">
        <f>IFERROR(VLOOKUP($A4030,'Fielding Data'!$A:$H,MATCH(S$1,'Fielding Data'!$A$1:$H$1,0),0),"Other")</f>
        <v>10</v>
      </c>
      <c r="T4030" s="14">
        <f>IFERROR(VLOOKUP($A4030,'Fielding Data'!$A:$H,MATCH(T$1,'Fielding Data'!$A$1:$H$1,0),0),"Other")</f>
        <v>12</v>
      </c>
      <c r="U4030" s="14">
        <f>SUMIFS('Fielding Data'!E:E,'Fielding Data'!$A:$A,'Hitting Data'!$A4030)</f>
        <v>729</v>
      </c>
      <c r="V4030" s="14">
        <f>SUMIFS('Fielding Data'!F:F,'Fielding Data'!$A:$A,'Hitting Data'!$A4030)</f>
        <v>63</v>
      </c>
      <c r="W4030" s="14">
        <f>SUMIFS('Fielding Data'!G:G,'Fielding Data'!$A:$A,'Hitting Data'!$A4030)</f>
        <v>10</v>
      </c>
      <c r="X4030" s="14">
        <f>SUMIFS('Fielding Data'!H:H,'Fielding Data'!$A:$A,'Hitting Data'!$A4030)</f>
        <v>12</v>
      </c>
    </row>
    <row r="4031" spans="1:24" x14ac:dyDescent="0.25">
      <c r="A4031" s="14" t="str">
        <f t="shared" si="62"/>
        <v>hunteto012013</v>
      </c>
      <c r="B4031" s="19" t="s">
        <v>124</v>
      </c>
      <c r="C4031" s="19">
        <v>2013</v>
      </c>
      <c r="D4031" s="19">
        <v>144</v>
      </c>
      <c r="E4031" s="19">
        <v>606</v>
      </c>
      <c r="F4031" s="19">
        <v>90</v>
      </c>
      <c r="G4031" s="19">
        <v>184</v>
      </c>
      <c r="H4031" s="19">
        <v>37</v>
      </c>
      <c r="I4031" s="19">
        <v>5</v>
      </c>
      <c r="J4031" s="19">
        <v>17</v>
      </c>
      <c r="K4031" s="19">
        <v>84</v>
      </c>
      <c r="L4031" s="19">
        <v>3</v>
      </c>
      <c r="M4031" s="19">
        <v>2</v>
      </c>
      <c r="N4031" s="19">
        <v>26</v>
      </c>
      <c r="O4031" s="19">
        <v>113</v>
      </c>
      <c r="P4031" s="14" t="str">
        <f>IFERROR(VLOOKUP($A4031,'Fielding Data'!$A:$H,MATCH(P$1,'Fielding Data'!$A$1:$H$1,0),0),"Other")</f>
        <v>OF</v>
      </c>
      <c r="Q4031" s="14">
        <f>IFERROR(VLOOKUP($A4031,'Fielding Data'!$A:$H,MATCH(Q$1,'Fielding Data'!$A$1:$H$1,0),0),"Other")</f>
        <v>223</v>
      </c>
      <c r="R4031" s="14">
        <f>IFERROR(VLOOKUP($A4031,'Fielding Data'!$A:$H,MATCH(R$1,'Fielding Data'!$A$1:$H$1,0),0),"Other")</f>
        <v>9</v>
      </c>
      <c r="S4031" s="14">
        <f>IFERROR(VLOOKUP($A4031,'Fielding Data'!$A:$H,MATCH(S$1,'Fielding Data'!$A$1:$H$1,0),0),"Other")</f>
        <v>3</v>
      </c>
      <c r="T4031" s="14">
        <f>IFERROR(VLOOKUP($A4031,'Fielding Data'!$A:$H,MATCH(T$1,'Fielding Data'!$A$1:$H$1,0),0),"Other")</f>
        <v>3</v>
      </c>
      <c r="U4031" s="14">
        <f>SUMIFS('Fielding Data'!E:E,'Fielding Data'!$A:$A,'Hitting Data'!$A4031)</f>
        <v>223</v>
      </c>
      <c r="V4031" s="14">
        <f>SUMIFS('Fielding Data'!F:F,'Fielding Data'!$A:$A,'Hitting Data'!$A4031)</f>
        <v>9</v>
      </c>
      <c r="W4031" s="14">
        <f>SUMIFS('Fielding Data'!G:G,'Fielding Data'!$A:$A,'Hitting Data'!$A4031)</f>
        <v>3</v>
      </c>
      <c r="X4031" s="14">
        <f>SUMIFS('Fielding Data'!H:H,'Fielding Data'!$A:$A,'Hitting Data'!$A4031)</f>
        <v>3</v>
      </c>
    </row>
    <row r="4032" spans="1:24" x14ac:dyDescent="0.25">
      <c r="A4032" s="14" t="str">
        <f t="shared" si="62"/>
        <v>hunteto022013</v>
      </c>
      <c r="B4032" s="19" t="s">
        <v>940</v>
      </c>
      <c r="C4032" s="19">
        <v>2013</v>
      </c>
      <c r="D4032" s="19">
        <v>68</v>
      </c>
      <c r="E4032" s="19">
        <v>0</v>
      </c>
      <c r="F4032" s="19">
        <v>0</v>
      </c>
      <c r="G4032" s="19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4" t="str">
        <f>IFERROR(VLOOKUP($A4032,'Fielding Data'!$A:$H,MATCH(P$1,'Fielding Data'!$A$1:$H$1,0),0),"Other")</f>
        <v>P</v>
      </c>
      <c r="Q4032" s="14">
        <f>IFERROR(VLOOKUP($A4032,'Fielding Data'!$A:$H,MATCH(Q$1,'Fielding Data'!$A$1:$H$1,0),0),"Other")</f>
        <v>3</v>
      </c>
      <c r="R4032" s="14">
        <f>IFERROR(VLOOKUP($A4032,'Fielding Data'!$A:$H,MATCH(R$1,'Fielding Data'!$A$1:$H$1,0),0),"Other")</f>
        <v>10</v>
      </c>
      <c r="S4032" s="14">
        <f>IFERROR(VLOOKUP($A4032,'Fielding Data'!$A:$H,MATCH(S$1,'Fielding Data'!$A$1:$H$1,0),0),"Other")</f>
        <v>1</v>
      </c>
      <c r="T4032" s="14">
        <f>IFERROR(VLOOKUP($A4032,'Fielding Data'!$A:$H,MATCH(T$1,'Fielding Data'!$A$1:$H$1,0),0),"Other")</f>
        <v>0</v>
      </c>
      <c r="U4032" s="14">
        <f>SUMIFS('Fielding Data'!E:E,'Fielding Data'!$A:$A,'Hitting Data'!$A4032)</f>
        <v>3</v>
      </c>
      <c r="V4032" s="14">
        <f>SUMIFS('Fielding Data'!F:F,'Fielding Data'!$A:$A,'Hitting Data'!$A4032)</f>
        <v>10</v>
      </c>
      <c r="W4032" s="14">
        <f>SUMIFS('Fielding Data'!G:G,'Fielding Data'!$A:$A,'Hitting Data'!$A4032)</f>
        <v>1</v>
      </c>
      <c r="X4032" s="14">
        <f>SUMIFS('Fielding Data'!H:H,'Fielding Data'!$A:$A,'Hitting Data'!$A4032)</f>
        <v>0</v>
      </c>
    </row>
    <row r="4033" spans="1:24" x14ac:dyDescent="0.25">
      <c r="A4033" s="14" t="str">
        <f t="shared" si="62"/>
        <v>hynesco012013</v>
      </c>
      <c r="B4033" s="19" t="s">
        <v>1965</v>
      </c>
      <c r="C4033" s="19">
        <v>2013</v>
      </c>
      <c r="D4033" s="19">
        <v>22</v>
      </c>
      <c r="E4033" s="19">
        <v>0</v>
      </c>
      <c r="F4033" s="19">
        <v>0</v>
      </c>
      <c r="G4033" s="19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4" t="str">
        <f>IFERROR(VLOOKUP($A4033,'Fielding Data'!$A:$H,MATCH(P$1,'Fielding Data'!$A$1:$H$1,0),0),"Other")</f>
        <v>P</v>
      </c>
      <c r="Q4033" s="14">
        <f>IFERROR(VLOOKUP($A4033,'Fielding Data'!$A:$H,MATCH(Q$1,'Fielding Data'!$A$1:$H$1,0),0),"Other")</f>
        <v>1</v>
      </c>
      <c r="R4033" s="14">
        <f>IFERROR(VLOOKUP($A4033,'Fielding Data'!$A:$H,MATCH(R$1,'Fielding Data'!$A$1:$H$1,0),0),"Other")</f>
        <v>4</v>
      </c>
      <c r="S4033" s="14">
        <f>IFERROR(VLOOKUP($A4033,'Fielding Data'!$A:$H,MATCH(S$1,'Fielding Data'!$A$1:$H$1,0),0),"Other")</f>
        <v>0</v>
      </c>
      <c r="T4033" s="14">
        <f>IFERROR(VLOOKUP($A4033,'Fielding Data'!$A:$H,MATCH(T$1,'Fielding Data'!$A$1:$H$1,0),0),"Other")</f>
        <v>0</v>
      </c>
      <c r="U4033" s="14">
        <f>SUMIFS('Fielding Data'!E:E,'Fielding Data'!$A:$A,'Hitting Data'!$A4033)</f>
        <v>1</v>
      </c>
      <c r="V4033" s="14">
        <f>SUMIFS('Fielding Data'!F:F,'Fielding Data'!$A:$A,'Hitting Data'!$A4033)</f>
        <v>4</v>
      </c>
      <c r="W4033" s="14">
        <f>SUMIFS('Fielding Data'!G:G,'Fielding Data'!$A:$A,'Hitting Data'!$A4033)</f>
        <v>0</v>
      </c>
      <c r="X4033" s="14">
        <f>SUMIFS('Fielding Data'!H:H,'Fielding Data'!$A:$A,'Hitting Data'!$A4033)</f>
        <v>0</v>
      </c>
    </row>
    <row r="4034" spans="1:24" x14ac:dyDescent="0.25">
      <c r="A4034" s="14" t="str">
        <f t="shared" si="62"/>
        <v>iannech012013</v>
      </c>
      <c r="B4034" s="19" t="s">
        <v>659</v>
      </c>
      <c r="C4034" s="19">
        <v>2013</v>
      </c>
      <c r="D4034" s="19">
        <v>115</v>
      </c>
      <c r="E4034" s="19">
        <v>325</v>
      </c>
      <c r="F4034" s="19">
        <v>40</v>
      </c>
      <c r="G4034" s="19">
        <v>73</v>
      </c>
      <c r="H4034" s="19">
        <v>15</v>
      </c>
      <c r="I4034" s="19">
        <v>0</v>
      </c>
      <c r="J4034" s="19">
        <v>11</v>
      </c>
      <c r="K4034" s="19">
        <v>39</v>
      </c>
      <c r="L4034" s="19">
        <v>0</v>
      </c>
      <c r="M4034" s="19">
        <v>1</v>
      </c>
      <c r="N4034" s="19">
        <v>68</v>
      </c>
      <c r="O4034" s="19">
        <v>100</v>
      </c>
      <c r="P4034" s="14" t="str">
        <f>IFERROR(VLOOKUP($A4034,'Fielding Data'!$A:$H,MATCH(P$1,'Fielding Data'!$A$1:$H$1,0),0),"Other")</f>
        <v>C</v>
      </c>
      <c r="Q4034" s="14">
        <f>IFERROR(VLOOKUP($A4034,'Fielding Data'!$A:$H,MATCH(Q$1,'Fielding Data'!$A$1:$H$1,0),0),"Other")</f>
        <v>725</v>
      </c>
      <c r="R4034" s="14">
        <f>IFERROR(VLOOKUP($A4034,'Fielding Data'!$A:$H,MATCH(R$1,'Fielding Data'!$A$1:$H$1,0),0),"Other")</f>
        <v>51</v>
      </c>
      <c r="S4034" s="14">
        <f>IFERROR(VLOOKUP($A4034,'Fielding Data'!$A:$H,MATCH(S$1,'Fielding Data'!$A$1:$H$1,0),0),"Other")</f>
        <v>5</v>
      </c>
      <c r="T4034" s="14">
        <f>IFERROR(VLOOKUP($A4034,'Fielding Data'!$A:$H,MATCH(T$1,'Fielding Data'!$A$1:$H$1,0),0),"Other")</f>
        <v>6</v>
      </c>
      <c r="U4034" s="14">
        <f>SUMIFS('Fielding Data'!E:E,'Fielding Data'!$A:$A,'Hitting Data'!$A4034)</f>
        <v>725</v>
      </c>
      <c r="V4034" s="14">
        <f>SUMIFS('Fielding Data'!F:F,'Fielding Data'!$A:$A,'Hitting Data'!$A4034)</f>
        <v>51</v>
      </c>
      <c r="W4034" s="14">
        <f>SUMIFS('Fielding Data'!G:G,'Fielding Data'!$A:$A,'Hitting Data'!$A4034)</f>
        <v>5</v>
      </c>
      <c r="X4034" s="14">
        <f>SUMIFS('Fielding Data'!H:H,'Fielding Data'!$A:$A,'Hitting Data'!$A4034)</f>
        <v>6</v>
      </c>
    </row>
    <row r="4035" spans="1:24" x14ac:dyDescent="0.25">
      <c r="A4035" s="14" t="str">
        <f t="shared" ref="A4035:A4098" si="63">B4035&amp;C4035</f>
        <v>ibanera012013</v>
      </c>
      <c r="B4035" s="19" t="s">
        <v>125</v>
      </c>
      <c r="C4035" s="19">
        <v>2013</v>
      </c>
      <c r="D4035" s="19">
        <v>124</v>
      </c>
      <c r="E4035" s="19">
        <v>454</v>
      </c>
      <c r="F4035" s="19">
        <v>54</v>
      </c>
      <c r="G4035" s="19">
        <v>110</v>
      </c>
      <c r="H4035" s="19">
        <v>20</v>
      </c>
      <c r="I4035" s="19">
        <v>2</v>
      </c>
      <c r="J4035" s="19">
        <v>29</v>
      </c>
      <c r="K4035" s="19">
        <v>65</v>
      </c>
      <c r="L4035" s="19">
        <v>0</v>
      </c>
      <c r="M4035" s="19">
        <v>0</v>
      </c>
      <c r="N4035" s="19">
        <v>42</v>
      </c>
      <c r="O4035" s="19">
        <v>128</v>
      </c>
      <c r="P4035" s="14" t="str">
        <f>IFERROR(VLOOKUP($A4035,'Fielding Data'!$A:$H,MATCH(P$1,'Fielding Data'!$A$1:$H$1,0),0),"Other")</f>
        <v>LF</v>
      </c>
      <c r="Q4035" s="14">
        <f>IFERROR(VLOOKUP($A4035,'Fielding Data'!$A:$H,MATCH(Q$1,'Fielding Data'!$A$1:$H$1,0),0),"Other")</f>
        <v>0</v>
      </c>
      <c r="R4035" s="14">
        <f>IFERROR(VLOOKUP($A4035,'Fielding Data'!$A:$H,MATCH(R$1,'Fielding Data'!$A$1:$H$1,0),0),"Other")</f>
        <v>0</v>
      </c>
      <c r="S4035" s="14">
        <f>IFERROR(VLOOKUP($A4035,'Fielding Data'!$A:$H,MATCH(S$1,'Fielding Data'!$A$1:$H$1,0),0),"Other")</f>
        <v>0</v>
      </c>
      <c r="T4035" s="14">
        <f>IFERROR(VLOOKUP($A4035,'Fielding Data'!$A:$H,MATCH(T$1,'Fielding Data'!$A$1:$H$1,0),0),"Other")</f>
        <v>0</v>
      </c>
      <c r="U4035" s="14">
        <f>SUMIFS('Fielding Data'!E:E,'Fielding Data'!$A:$A,'Hitting Data'!$A4035)</f>
        <v>165</v>
      </c>
      <c r="V4035" s="14">
        <f>SUMIFS('Fielding Data'!F:F,'Fielding Data'!$A:$A,'Hitting Data'!$A4035)</f>
        <v>6</v>
      </c>
      <c r="W4035" s="14">
        <f>SUMIFS('Fielding Data'!G:G,'Fielding Data'!$A:$A,'Hitting Data'!$A4035)</f>
        <v>4</v>
      </c>
      <c r="X4035" s="14">
        <f>SUMIFS('Fielding Data'!H:H,'Fielding Data'!$A:$A,'Hitting Data'!$A4035)</f>
        <v>1</v>
      </c>
    </row>
    <row r="4036" spans="1:24" x14ac:dyDescent="0.25">
      <c r="A4036" s="14" t="str">
        <f t="shared" si="63"/>
        <v>infanom012013</v>
      </c>
      <c r="B4036" s="19" t="s">
        <v>309</v>
      </c>
      <c r="C4036" s="19">
        <v>2013</v>
      </c>
      <c r="D4036" s="19">
        <v>118</v>
      </c>
      <c r="E4036" s="19">
        <v>453</v>
      </c>
      <c r="F4036" s="19">
        <v>54</v>
      </c>
      <c r="G4036" s="19">
        <v>144</v>
      </c>
      <c r="H4036" s="19">
        <v>24</v>
      </c>
      <c r="I4036" s="19">
        <v>3</v>
      </c>
      <c r="J4036" s="19">
        <v>10</v>
      </c>
      <c r="K4036" s="19">
        <v>51</v>
      </c>
      <c r="L4036" s="19">
        <v>5</v>
      </c>
      <c r="M4036" s="19">
        <v>2</v>
      </c>
      <c r="N4036" s="19">
        <v>20</v>
      </c>
      <c r="O4036" s="19">
        <v>44</v>
      </c>
      <c r="P4036" s="14" t="str">
        <f>IFERROR(VLOOKUP($A4036,'Fielding Data'!$A:$H,MATCH(P$1,'Fielding Data'!$A$1:$H$1,0),0),"Other")</f>
        <v>2B</v>
      </c>
      <c r="Q4036" s="14">
        <f>IFERROR(VLOOKUP($A4036,'Fielding Data'!$A:$H,MATCH(Q$1,'Fielding Data'!$A$1:$H$1,0),0),"Other")</f>
        <v>157</v>
      </c>
      <c r="R4036" s="14">
        <f>IFERROR(VLOOKUP($A4036,'Fielding Data'!$A:$H,MATCH(R$1,'Fielding Data'!$A$1:$H$1,0),0),"Other")</f>
        <v>342</v>
      </c>
      <c r="S4036" s="14">
        <f>IFERROR(VLOOKUP($A4036,'Fielding Data'!$A:$H,MATCH(S$1,'Fielding Data'!$A$1:$H$1,0),0),"Other")</f>
        <v>10</v>
      </c>
      <c r="T4036" s="14">
        <f>IFERROR(VLOOKUP($A4036,'Fielding Data'!$A:$H,MATCH(T$1,'Fielding Data'!$A$1:$H$1,0),0),"Other")</f>
        <v>73</v>
      </c>
      <c r="U4036" s="14">
        <f>SUMIFS('Fielding Data'!E:E,'Fielding Data'!$A:$A,'Hitting Data'!$A4036)</f>
        <v>157</v>
      </c>
      <c r="V4036" s="14">
        <f>SUMIFS('Fielding Data'!F:F,'Fielding Data'!$A:$A,'Hitting Data'!$A4036)</f>
        <v>342</v>
      </c>
      <c r="W4036" s="14">
        <f>SUMIFS('Fielding Data'!G:G,'Fielding Data'!$A:$A,'Hitting Data'!$A4036)</f>
        <v>10</v>
      </c>
      <c r="X4036" s="14">
        <f>SUMIFS('Fielding Data'!H:H,'Fielding Data'!$A:$A,'Hitting Data'!$A4036)</f>
        <v>73</v>
      </c>
    </row>
    <row r="4037" spans="1:24" x14ac:dyDescent="0.25">
      <c r="A4037" s="14" t="str">
        <f t="shared" si="63"/>
        <v>ingebr012013</v>
      </c>
      <c r="B4037" s="19" t="s">
        <v>250</v>
      </c>
      <c r="C4037" s="19">
        <v>2013</v>
      </c>
      <c r="D4037" s="19">
        <v>50</v>
      </c>
      <c r="E4037" s="19">
        <v>105</v>
      </c>
      <c r="F4037" s="19">
        <v>5</v>
      </c>
      <c r="G4037" s="19">
        <v>19</v>
      </c>
      <c r="H4037" s="19">
        <v>3</v>
      </c>
      <c r="I4037" s="19">
        <v>0</v>
      </c>
      <c r="J4037" s="19">
        <v>1</v>
      </c>
      <c r="K4037" s="19">
        <v>7</v>
      </c>
      <c r="L4037" s="19">
        <v>0</v>
      </c>
      <c r="M4037" s="19">
        <v>0</v>
      </c>
      <c r="N4037" s="19">
        <v>2</v>
      </c>
      <c r="O4037" s="19">
        <v>32</v>
      </c>
      <c r="P4037" s="14" t="str">
        <f>IFERROR(VLOOKUP($A4037,'Fielding Data'!$A:$H,MATCH(P$1,'Fielding Data'!$A$1:$H$1,0),0),"Other")</f>
        <v>1B</v>
      </c>
      <c r="Q4037" s="14">
        <f>IFERROR(VLOOKUP($A4037,'Fielding Data'!$A:$H,MATCH(Q$1,'Fielding Data'!$A$1:$H$1,0),0),"Other")</f>
        <v>6</v>
      </c>
      <c r="R4037" s="14">
        <f>IFERROR(VLOOKUP($A4037,'Fielding Data'!$A:$H,MATCH(R$1,'Fielding Data'!$A$1:$H$1,0),0),"Other")</f>
        <v>1</v>
      </c>
      <c r="S4037" s="14">
        <f>IFERROR(VLOOKUP($A4037,'Fielding Data'!$A:$H,MATCH(S$1,'Fielding Data'!$A$1:$H$1,0),0),"Other")</f>
        <v>0</v>
      </c>
      <c r="T4037" s="14">
        <f>IFERROR(VLOOKUP($A4037,'Fielding Data'!$A:$H,MATCH(T$1,'Fielding Data'!$A$1:$H$1,0),0),"Other")</f>
        <v>1</v>
      </c>
      <c r="U4037" s="14">
        <f>SUMIFS('Fielding Data'!E:E,'Fielding Data'!$A:$A,'Hitting Data'!$A4037)</f>
        <v>34</v>
      </c>
      <c r="V4037" s="14">
        <f>SUMIFS('Fielding Data'!F:F,'Fielding Data'!$A:$A,'Hitting Data'!$A4037)</f>
        <v>54</v>
      </c>
      <c r="W4037" s="14">
        <f>SUMIFS('Fielding Data'!G:G,'Fielding Data'!$A:$A,'Hitting Data'!$A4037)</f>
        <v>0</v>
      </c>
      <c r="X4037" s="14">
        <f>SUMIFS('Fielding Data'!H:H,'Fielding Data'!$A:$A,'Hitting Data'!$A4037)</f>
        <v>10</v>
      </c>
    </row>
    <row r="4038" spans="1:24" x14ac:dyDescent="0.25">
      <c r="A4038" s="14" t="str">
        <f t="shared" si="63"/>
        <v>irwinph012013</v>
      </c>
      <c r="B4038" s="19" t="s">
        <v>1966</v>
      </c>
      <c r="C4038" s="19">
        <v>2013</v>
      </c>
      <c r="D4038" s="19">
        <v>1</v>
      </c>
      <c r="E4038" s="19">
        <v>1</v>
      </c>
      <c r="F4038" s="19">
        <v>0</v>
      </c>
      <c r="G4038" s="19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1</v>
      </c>
      <c r="P4038" s="14" t="str">
        <f>IFERROR(VLOOKUP($A4038,'Fielding Data'!$A:$H,MATCH(P$1,'Fielding Data'!$A$1:$H$1,0),0),"Other")</f>
        <v>P</v>
      </c>
      <c r="Q4038" s="14">
        <f>IFERROR(VLOOKUP($A4038,'Fielding Data'!$A:$H,MATCH(Q$1,'Fielding Data'!$A$1:$H$1,0),0),"Other")</f>
        <v>0</v>
      </c>
      <c r="R4038" s="14">
        <f>IFERROR(VLOOKUP($A4038,'Fielding Data'!$A:$H,MATCH(R$1,'Fielding Data'!$A$1:$H$1,0),0),"Other")</f>
        <v>2</v>
      </c>
      <c r="S4038" s="14">
        <f>IFERROR(VLOOKUP($A4038,'Fielding Data'!$A:$H,MATCH(S$1,'Fielding Data'!$A$1:$H$1,0),0),"Other")</f>
        <v>0</v>
      </c>
      <c r="T4038" s="14">
        <f>IFERROR(VLOOKUP($A4038,'Fielding Data'!$A:$H,MATCH(T$1,'Fielding Data'!$A$1:$H$1,0),0),"Other")</f>
        <v>0</v>
      </c>
      <c r="U4038" s="14">
        <f>SUMIFS('Fielding Data'!E:E,'Fielding Data'!$A:$A,'Hitting Data'!$A4038)</f>
        <v>0</v>
      </c>
      <c r="V4038" s="14">
        <f>SUMIFS('Fielding Data'!F:F,'Fielding Data'!$A:$A,'Hitting Data'!$A4038)</f>
        <v>2</v>
      </c>
      <c r="W4038" s="14">
        <f>SUMIFS('Fielding Data'!G:G,'Fielding Data'!$A:$A,'Hitting Data'!$A4038)</f>
        <v>0</v>
      </c>
      <c r="X4038" s="14">
        <f>SUMIFS('Fielding Data'!H:H,'Fielding Data'!$A:$A,'Hitting Data'!$A4038)</f>
        <v>0</v>
      </c>
    </row>
    <row r="4039" spans="1:24" x14ac:dyDescent="0.25">
      <c r="A4039" s="14" t="str">
        <f t="shared" si="63"/>
        <v>iwakuhi012013</v>
      </c>
      <c r="B4039" s="19" t="s">
        <v>1749</v>
      </c>
      <c r="C4039" s="19">
        <v>2013</v>
      </c>
      <c r="D4039" s="19">
        <v>33</v>
      </c>
      <c r="E4039" s="19">
        <v>3</v>
      </c>
      <c r="F4039" s="19">
        <v>0</v>
      </c>
      <c r="G4039" s="19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2</v>
      </c>
      <c r="P4039" s="14" t="str">
        <f>IFERROR(VLOOKUP($A4039,'Fielding Data'!$A:$H,MATCH(P$1,'Fielding Data'!$A$1:$H$1,0),0),"Other")</f>
        <v>P</v>
      </c>
      <c r="Q4039" s="14">
        <f>IFERROR(VLOOKUP($A4039,'Fielding Data'!$A:$H,MATCH(Q$1,'Fielding Data'!$A$1:$H$1,0),0),"Other")</f>
        <v>13</v>
      </c>
      <c r="R4039" s="14">
        <f>IFERROR(VLOOKUP($A4039,'Fielding Data'!$A:$H,MATCH(R$1,'Fielding Data'!$A$1:$H$1,0),0),"Other")</f>
        <v>26</v>
      </c>
      <c r="S4039" s="14">
        <f>IFERROR(VLOOKUP($A4039,'Fielding Data'!$A:$H,MATCH(S$1,'Fielding Data'!$A$1:$H$1,0),0),"Other")</f>
        <v>1</v>
      </c>
      <c r="T4039" s="14">
        <f>IFERROR(VLOOKUP($A4039,'Fielding Data'!$A:$H,MATCH(T$1,'Fielding Data'!$A$1:$H$1,0),0),"Other")</f>
        <v>2</v>
      </c>
      <c r="U4039" s="14">
        <f>SUMIFS('Fielding Data'!E:E,'Fielding Data'!$A:$A,'Hitting Data'!$A4039)</f>
        <v>13</v>
      </c>
      <c r="V4039" s="14">
        <f>SUMIFS('Fielding Data'!F:F,'Fielding Data'!$A:$A,'Hitting Data'!$A4039)</f>
        <v>26</v>
      </c>
      <c r="W4039" s="14">
        <f>SUMIFS('Fielding Data'!G:G,'Fielding Data'!$A:$A,'Hitting Data'!$A4039)</f>
        <v>1</v>
      </c>
      <c r="X4039" s="14">
        <f>SUMIFS('Fielding Data'!H:H,'Fielding Data'!$A:$A,'Hitting Data'!$A4039)</f>
        <v>2</v>
      </c>
    </row>
    <row r="4040" spans="1:24" x14ac:dyDescent="0.25">
      <c r="A4040" s="14" t="str">
        <f t="shared" si="63"/>
        <v>izturce012013</v>
      </c>
      <c r="B4040" s="19" t="s">
        <v>251</v>
      </c>
      <c r="C4040" s="19">
        <v>2013</v>
      </c>
      <c r="D4040" s="19">
        <v>63</v>
      </c>
      <c r="E4040" s="19">
        <v>129</v>
      </c>
      <c r="F4040" s="19">
        <v>6</v>
      </c>
      <c r="G4040" s="19">
        <v>27</v>
      </c>
      <c r="H4040" s="19">
        <v>8</v>
      </c>
      <c r="I4040" s="19">
        <v>0</v>
      </c>
      <c r="J4040" s="19">
        <v>0</v>
      </c>
      <c r="K4040" s="19">
        <v>11</v>
      </c>
      <c r="L4040" s="19">
        <v>0</v>
      </c>
      <c r="M4040" s="19">
        <v>0</v>
      </c>
      <c r="N4040" s="19">
        <v>9</v>
      </c>
      <c r="O4040" s="19">
        <v>13</v>
      </c>
      <c r="P4040" s="14" t="str">
        <f>IFERROR(VLOOKUP($A4040,'Fielding Data'!$A:$H,MATCH(P$1,'Fielding Data'!$A$1:$H$1,0),0),"Other")</f>
        <v>2B</v>
      </c>
      <c r="Q4040" s="14">
        <f>IFERROR(VLOOKUP($A4040,'Fielding Data'!$A:$H,MATCH(Q$1,'Fielding Data'!$A$1:$H$1,0),0),"Other")</f>
        <v>23</v>
      </c>
      <c r="R4040" s="14">
        <f>IFERROR(VLOOKUP($A4040,'Fielding Data'!$A:$H,MATCH(R$1,'Fielding Data'!$A$1:$H$1,0),0),"Other")</f>
        <v>37</v>
      </c>
      <c r="S4040" s="14">
        <f>IFERROR(VLOOKUP($A4040,'Fielding Data'!$A:$H,MATCH(S$1,'Fielding Data'!$A$1:$H$1,0),0),"Other")</f>
        <v>0</v>
      </c>
      <c r="T4040" s="14">
        <f>IFERROR(VLOOKUP($A4040,'Fielding Data'!$A:$H,MATCH(T$1,'Fielding Data'!$A$1:$H$1,0),0),"Other")</f>
        <v>9</v>
      </c>
      <c r="U4040" s="14">
        <f>SUMIFS('Fielding Data'!E:E,'Fielding Data'!$A:$A,'Hitting Data'!$A4040)</f>
        <v>46</v>
      </c>
      <c r="V4040" s="14">
        <f>SUMIFS('Fielding Data'!F:F,'Fielding Data'!$A:$A,'Hitting Data'!$A4040)</f>
        <v>83</v>
      </c>
      <c r="W4040" s="14">
        <f>SUMIFS('Fielding Data'!G:G,'Fielding Data'!$A:$A,'Hitting Data'!$A4040)</f>
        <v>2</v>
      </c>
      <c r="X4040" s="14">
        <f>SUMIFS('Fielding Data'!H:H,'Fielding Data'!$A:$A,'Hitting Data'!$A4040)</f>
        <v>19</v>
      </c>
    </row>
    <row r="4041" spans="1:24" x14ac:dyDescent="0.25">
      <c r="A4041" s="14" t="str">
        <f t="shared" si="63"/>
        <v>izturma012013</v>
      </c>
      <c r="B4041" s="19" t="s">
        <v>462</v>
      </c>
      <c r="C4041" s="19">
        <v>2013</v>
      </c>
      <c r="D4041" s="19">
        <v>107</v>
      </c>
      <c r="E4041" s="19">
        <v>365</v>
      </c>
      <c r="F4041" s="19">
        <v>33</v>
      </c>
      <c r="G4041" s="19">
        <v>86</v>
      </c>
      <c r="H4041" s="19">
        <v>12</v>
      </c>
      <c r="I4041" s="19">
        <v>0</v>
      </c>
      <c r="J4041" s="19">
        <v>5</v>
      </c>
      <c r="K4041" s="19">
        <v>32</v>
      </c>
      <c r="L4041" s="19">
        <v>1</v>
      </c>
      <c r="M4041" s="19">
        <v>5</v>
      </c>
      <c r="N4041" s="19">
        <v>27</v>
      </c>
      <c r="O4041" s="19">
        <v>38</v>
      </c>
      <c r="P4041" s="14" t="str">
        <f>IFERROR(VLOOKUP($A4041,'Fielding Data'!$A:$H,MATCH(P$1,'Fielding Data'!$A$1:$H$1,0),0),"Other")</f>
        <v>2B</v>
      </c>
      <c r="Q4041" s="14">
        <f>IFERROR(VLOOKUP($A4041,'Fielding Data'!$A:$H,MATCH(Q$1,'Fielding Data'!$A$1:$H$1,0),0),"Other")</f>
        <v>73</v>
      </c>
      <c r="R4041" s="14">
        <f>IFERROR(VLOOKUP($A4041,'Fielding Data'!$A:$H,MATCH(R$1,'Fielding Data'!$A$1:$H$1,0),0),"Other")</f>
        <v>123</v>
      </c>
      <c r="S4041" s="14">
        <f>IFERROR(VLOOKUP($A4041,'Fielding Data'!$A:$H,MATCH(S$1,'Fielding Data'!$A$1:$H$1,0),0),"Other")</f>
        <v>5</v>
      </c>
      <c r="T4041" s="14">
        <f>IFERROR(VLOOKUP($A4041,'Fielding Data'!$A:$H,MATCH(T$1,'Fielding Data'!$A$1:$H$1,0),0),"Other")</f>
        <v>28</v>
      </c>
      <c r="U4041" s="14">
        <f>SUMIFS('Fielding Data'!E:E,'Fielding Data'!$A:$A,'Hitting Data'!$A4041)</f>
        <v>113</v>
      </c>
      <c r="V4041" s="14">
        <f>SUMIFS('Fielding Data'!F:F,'Fielding Data'!$A:$A,'Hitting Data'!$A4041)</f>
        <v>216</v>
      </c>
      <c r="W4041" s="14">
        <f>SUMIFS('Fielding Data'!G:G,'Fielding Data'!$A:$A,'Hitting Data'!$A4041)</f>
        <v>10</v>
      </c>
      <c r="X4041" s="14">
        <f>SUMIFS('Fielding Data'!H:H,'Fielding Data'!$A:$A,'Hitting Data'!$A4041)</f>
        <v>39</v>
      </c>
    </row>
    <row r="4042" spans="1:24" x14ac:dyDescent="0.25">
      <c r="A4042" s="14" t="str">
        <f t="shared" si="63"/>
        <v>jacksau012013</v>
      </c>
      <c r="B4042" s="19" t="s">
        <v>1304</v>
      </c>
      <c r="C4042" s="19">
        <v>2013</v>
      </c>
      <c r="D4042" s="19">
        <v>129</v>
      </c>
      <c r="E4042" s="19">
        <v>552</v>
      </c>
      <c r="F4042" s="19">
        <v>99</v>
      </c>
      <c r="G4042" s="19">
        <v>150</v>
      </c>
      <c r="H4042" s="19">
        <v>30</v>
      </c>
      <c r="I4042" s="19">
        <v>7</v>
      </c>
      <c r="J4042" s="19">
        <v>12</v>
      </c>
      <c r="K4042" s="19">
        <v>49</v>
      </c>
      <c r="L4042" s="19">
        <v>8</v>
      </c>
      <c r="M4042" s="19">
        <v>4</v>
      </c>
      <c r="N4042" s="19">
        <v>52</v>
      </c>
      <c r="O4042" s="19">
        <v>129</v>
      </c>
      <c r="P4042" s="14" t="str">
        <f>IFERROR(VLOOKUP($A4042,'Fielding Data'!$A:$H,MATCH(P$1,'Fielding Data'!$A$1:$H$1,0),0),"Other")</f>
        <v>CF</v>
      </c>
      <c r="Q4042" s="14">
        <f>IFERROR(VLOOKUP($A4042,'Fielding Data'!$A:$H,MATCH(Q$1,'Fielding Data'!$A$1:$H$1,0),0),"Other")</f>
        <v>0</v>
      </c>
      <c r="R4042" s="14">
        <f>IFERROR(VLOOKUP($A4042,'Fielding Data'!$A:$H,MATCH(R$1,'Fielding Data'!$A$1:$H$1,0),0),"Other")</f>
        <v>0</v>
      </c>
      <c r="S4042" s="14">
        <f>IFERROR(VLOOKUP($A4042,'Fielding Data'!$A:$H,MATCH(S$1,'Fielding Data'!$A$1:$H$1,0),0),"Other")</f>
        <v>0</v>
      </c>
      <c r="T4042" s="14">
        <f>IFERROR(VLOOKUP($A4042,'Fielding Data'!$A:$H,MATCH(T$1,'Fielding Data'!$A$1:$H$1,0),0),"Other")</f>
        <v>0</v>
      </c>
      <c r="U4042" s="14">
        <f>SUMIFS('Fielding Data'!E:E,'Fielding Data'!$A:$A,'Hitting Data'!$A4042)</f>
        <v>300</v>
      </c>
      <c r="V4042" s="14">
        <f>SUMIFS('Fielding Data'!F:F,'Fielding Data'!$A:$A,'Hitting Data'!$A4042)</f>
        <v>5</v>
      </c>
      <c r="W4042" s="14">
        <f>SUMIFS('Fielding Data'!G:G,'Fielding Data'!$A:$A,'Hitting Data'!$A4042)</f>
        <v>2</v>
      </c>
      <c r="X4042" s="14">
        <f>SUMIFS('Fielding Data'!H:H,'Fielding Data'!$A:$A,'Hitting Data'!$A4042)</f>
        <v>1</v>
      </c>
    </row>
    <row r="4043" spans="1:24" x14ac:dyDescent="0.25">
      <c r="A4043" s="14" t="str">
        <f t="shared" si="63"/>
        <v>jacksed012013</v>
      </c>
      <c r="B4043" s="19" t="s">
        <v>383</v>
      </c>
      <c r="C4043" s="19">
        <v>2013</v>
      </c>
      <c r="D4043" s="19">
        <v>31</v>
      </c>
      <c r="E4043" s="19">
        <v>52</v>
      </c>
      <c r="F4043" s="19">
        <v>4</v>
      </c>
      <c r="G4043" s="19">
        <v>4</v>
      </c>
      <c r="H4043" s="19">
        <v>1</v>
      </c>
      <c r="I4043" s="19">
        <v>0</v>
      </c>
      <c r="J4043" s="19">
        <v>1</v>
      </c>
      <c r="K4043" s="19">
        <v>4</v>
      </c>
      <c r="L4043" s="19">
        <v>0</v>
      </c>
      <c r="M4043" s="19">
        <v>0</v>
      </c>
      <c r="N4043" s="19">
        <v>2</v>
      </c>
      <c r="O4043" s="19">
        <v>17</v>
      </c>
      <c r="P4043" s="14" t="str">
        <f>IFERROR(VLOOKUP($A4043,'Fielding Data'!$A:$H,MATCH(P$1,'Fielding Data'!$A$1:$H$1,0),0),"Other")</f>
        <v>P</v>
      </c>
      <c r="Q4043" s="14">
        <f>IFERROR(VLOOKUP($A4043,'Fielding Data'!$A:$H,MATCH(Q$1,'Fielding Data'!$A$1:$H$1,0),0),"Other")</f>
        <v>16</v>
      </c>
      <c r="R4043" s="14">
        <f>IFERROR(VLOOKUP($A4043,'Fielding Data'!$A:$H,MATCH(R$1,'Fielding Data'!$A$1:$H$1,0),0),"Other")</f>
        <v>24</v>
      </c>
      <c r="S4043" s="14">
        <f>IFERROR(VLOOKUP($A4043,'Fielding Data'!$A:$H,MATCH(S$1,'Fielding Data'!$A$1:$H$1,0),0),"Other")</f>
        <v>4</v>
      </c>
      <c r="T4043" s="14">
        <f>IFERROR(VLOOKUP($A4043,'Fielding Data'!$A:$H,MATCH(T$1,'Fielding Data'!$A$1:$H$1,0),0),"Other")</f>
        <v>1</v>
      </c>
      <c r="U4043" s="14">
        <f>SUMIFS('Fielding Data'!E:E,'Fielding Data'!$A:$A,'Hitting Data'!$A4043)</f>
        <v>16</v>
      </c>
      <c r="V4043" s="14">
        <f>SUMIFS('Fielding Data'!F:F,'Fielding Data'!$A:$A,'Hitting Data'!$A4043)</f>
        <v>24</v>
      </c>
      <c r="W4043" s="14">
        <f>SUMIFS('Fielding Data'!G:G,'Fielding Data'!$A:$A,'Hitting Data'!$A4043)</f>
        <v>4</v>
      </c>
      <c r="X4043" s="14">
        <f>SUMIFS('Fielding Data'!H:H,'Fielding Data'!$A:$A,'Hitting Data'!$A4043)</f>
        <v>1</v>
      </c>
    </row>
    <row r="4044" spans="1:24" x14ac:dyDescent="0.25">
      <c r="A4044" s="14" t="str">
        <f t="shared" si="63"/>
        <v>jacksry022013</v>
      </c>
      <c r="B4044" s="19" t="s">
        <v>1751</v>
      </c>
      <c r="C4044" s="19">
        <v>2013</v>
      </c>
      <c r="D4044" s="19">
        <v>7</v>
      </c>
      <c r="E4044" s="19">
        <v>7</v>
      </c>
      <c r="F4044" s="19">
        <v>0</v>
      </c>
      <c r="G4044" s="19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2</v>
      </c>
      <c r="P4044" s="14" t="str">
        <f>IFERROR(VLOOKUP($A4044,'Fielding Data'!$A:$H,MATCH(P$1,'Fielding Data'!$A$1:$H$1,0),0),"Other")</f>
        <v>2B</v>
      </c>
      <c r="Q4044" s="14">
        <f>IFERROR(VLOOKUP($A4044,'Fielding Data'!$A:$H,MATCH(Q$1,'Fielding Data'!$A$1:$H$1,0),0),"Other")</f>
        <v>1</v>
      </c>
      <c r="R4044" s="14">
        <f>IFERROR(VLOOKUP($A4044,'Fielding Data'!$A:$H,MATCH(R$1,'Fielding Data'!$A$1:$H$1,0),0),"Other")</f>
        <v>2</v>
      </c>
      <c r="S4044" s="14">
        <f>IFERROR(VLOOKUP($A4044,'Fielding Data'!$A:$H,MATCH(S$1,'Fielding Data'!$A$1:$H$1,0),0),"Other")</f>
        <v>0</v>
      </c>
      <c r="T4044" s="14">
        <f>IFERROR(VLOOKUP($A4044,'Fielding Data'!$A:$H,MATCH(T$1,'Fielding Data'!$A$1:$H$1,0),0),"Other")</f>
        <v>0</v>
      </c>
      <c r="U4044" s="14">
        <f>SUMIFS('Fielding Data'!E:E,'Fielding Data'!$A:$A,'Hitting Data'!$A4044)</f>
        <v>1</v>
      </c>
      <c r="V4044" s="14">
        <f>SUMIFS('Fielding Data'!F:F,'Fielding Data'!$A:$A,'Hitting Data'!$A4044)</f>
        <v>3</v>
      </c>
      <c r="W4044" s="14">
        <f>SUMIFS('Fielding Data'!G:G,'Fielding Data'!$A:$A,'Hitting Data'!$A4044)</f>
        <v>0</v>
      </c>
      <c r="X4044" s="14">
        <f>SUMIFS('Fielding Data'!H:H,'Fielding Data'!$A:$A,'Hitting Data'!$A4044)</f>
        <v>0</v>
      </c>
    </row>
    <row r="4045" spans="1:24" x14ac:dyDescent="0.25">
      <c r="A4045" s="14" t="str">
        <f t="shared" si="63"/>
        <v>janispa012013</v>
      </c>
      <c r="B4045" s="19" t="s">
        <v>941</v>
      </c>
      <c r="C4045" s="19">
        <v>2013</v>
      </c>
      <c r="D4045" s="19">
        <v>52</v>
      </c>
      <c r="E4045" s="19">
        <v>41</v>
      </c>
      <c r="F4045" s="19">
        <v>7</v>
      </c>
      <c r="G4045" s="19">
        <v>7</v>
      </c>
      <c r="H4045" s="19">
        <v>2</v>
      </c>
      <c r="I4045" s="19">
        <v>0</v>
      </c>
      <c r="J4045" s="19">
        <v>0</v>
      </c>
      <c r="K4045" s="19">
        <v>2</v>
      </c>
      <c r="L4045" s="19">
        <v>0</v>
      </c>
      <c r="M4045" s="19">
        <v>0</v>
      </c>
      <c r="N4045" s="19">
        <v>3</v>
      </c>
      <c r="O4045" s="19">
        <v>11</v>
      </c>
      <c r="P4045" s="14" t="str">
        <f>IFERROR(VLOOKUP($A4045,'Fielding Data'!$A:$H,MATCH(P$1,'Fielding Data'!$A$1:$H$1,0),0),"Other")</f>
        <v>2B</v>
      </c>
      <c r="Q4045" s="14">
        <f>IFERROR(VLOOKUP($A4045,'Fielding Data'!$A:$H,MATCH(Q$1,'Fielding Data'!$A$1:$H$1,0),0),"Other")</f>
        <v>11</v>
      </c>
      <c r="R4045" s="14">
        <f>IFERROR(VLOOKUP($A4045,'Fielding Data'!$A:$H,MATCH(R$1,'Fielding Data'!$A$1:$H$1,0),0),"Other")</f>
        <v>11</v>
      </c>
      <c r="S4045" s="14">
        <f>IFERROR(VLOOKUP($A4045,'Fielding Data'!$A:$H,MATCH(S$1,'Fielding Data'!$A$1:$H$1,0),0),"Other")</f>
        <v>0</v>
      </c>
      <c r="T4045" s="14">
        <f>IFERROR(VLOOKUP($A4045,'Fielding Data'!$A:$H,MATCH(T$1,'Fielding Data'!$A$1:$H$1,0),0),"Other")</f>
        <v>2</v>
      </c>
      <c r="U4045" s="14">
        <f>SUMIFS('Fielding Data'!E:E,'Fielding Data'!$A:$A,'Hitting Data'!$A4045)</f>
        <v>16</v>
      </c>
      <c r="V4045" s="14">
        <f>SUMIFS('Fielding Data'!F:F,'Fielding Data'!$A:$A,'Hitting Data'!$A4045)</f>
        <v>36</v>
      </c>
      <c r="W4045" s="14">
        <f>SUMIFS('Fielding Data'!G:G,'Fielding Data'!$A:$A,'Hitting Data'!$A4045)</f>
        <v>0</v>
      </c>
      <c r="X4045" s="14">
        <f>SUMIFS('Fielding Data'!H:H,'Fielding Data'!$A:$A,'Hitting Data'!$A4045)</f>
        <v>5</v>
      </c>
    </row>
    <row r="4046" spans="1:24" x14ac:dyDescent="0.25">
      <c r="A4046" s="14" t="str">
        <f t="shared" si="63"/>
        <v>janseke012013</v>
      </c>
      <c r="B4046" s="19" t="s">
        <v>1306</v>
      </c>
      <c r="C4046" s="19">
        <v>2013</v>
      </c>
      <c r="D4046" s="19">
        <v>75</v>
      </c>
      <c r="E4046" s="19">
        <v>1</v>
      </c>
      <c r="F4046" s="19">
        <v>0</v>
      </c>
      <c r="G4046" s="19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4" t="str">
        <f>IFERROR(VLOOKUP($A4046,'Fielding Data'!$A:$H,MATCH(P$1,'Fielding Data'!$A$1:$H$1,0),0),"Other")</f>
        <v>P</v>
      </c>
      <c r="Q4046" s="14">
        <f>IFERROR(VLOOKUP($A4046,'Fielding Data'!$A:$H,MATCH(Q$1,'Fielding Data'!$A$1:$H$1,0),0),"Other")</f>
        <v>3</v>
      </c>
      <c r="R4046" s="14">
        <f>IFERROR(VLOOKUP($A4046,'Fielding Data'!$A:$H,MATCH(R$1,'Fielding Data'!$A$1:$H$1,0),0),"Other")</f>
        <v>1</v>
      </c>
      <c r="S4046" s="14">
        <f>IFERROR(VLOOKUP($A4046,'Fielding Data'!$A:$H,MATCH(S$1,'Fielding Data'!$A$1:$H$1,0),0),"Other")</f>
        <v>0</v>
      </c>
      <c r="T4046" s="14">
        <f>IFERROR(VLOOKUP($A4046,'Fielding Data'!$A:$H,MATCH(T$1,'Fielding Data'!$A$1:$H$1,0),0),"Other")</f>
        <v>0</v>
      </c>
      <c r="U4046" s="14">
        <f>SUMIFS('Fielding Data'!E:E,'Fielding Data'!$A:$A,'Hitting Data'!$A4046)</f>
        <v>3</v>
      </c>
      <c r="V4046" s="14">
        <f>SUMIFS('Fielding Data'!F:F,'Fielding Data'!$A:$A,'Hitting Data'!$A4046)</f>
        <v>1</v>
      </c>
      <c r="W4046" s="14">
        <f>SUMIFS('Fielding Data'!G:G,'Fielding Data'!$A:$A,'Hitting Data'!$A4046)</f>
        <v>0</v>
      </c>
      <c r="X4046" s="14">
        <f>SUMIFS('Fielding Data'!H:H,'Fielding Data'!$A:$A,'Hitting Data'!$A4046)</f>
        <v>0</v>
      </c>
    </row>
    <row r="4047" spans="1:24" x14ac:dyDescent="0.25">
      <c r="A4047" s="14" t="str">
        <f t="shared" si="63"/>
        <v>janssca012013</v>
      </c>
      <c r="B4047" s="19" t="s">
        <v>662</v>
      </c>
      <c r="C4047" s="19">
        <v>2013</v>
      </c>
      <c r="D4047" s="19">
        <v>56</v>
      </c>
      <c r="E4047" s="19">
        <v>0</v>
      </c>
      <c r="F4047" s="19">
        <v>0</v>
      </c>
      <c r="G4047" s="19">
        <v>0</v>
      </c>
      <c r="H4047" s="19">
        <v>0</v>
      </c>
      <c r="I4047" s="19">
        <v>0</v>
      </c>
      <c r="J4047" s="19">
        <v>0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4" t="str">
        <f>IFERROR(VLOOKUP($A4047,'Fielding Data'!$A:$H,MATCH(P$1,'Fielding Data'!$A$1:$H$1,0),0),"Other")</f>
        <v>P</v>
      </c>
      <c r="Q4047" s="14">
        <f>IFERROR(VLOOKUP($A4047,'Fielding Data'!$A:$H,MATCH(Q$1,'Fielding Data'!$A$1:$H$1,0),0),"Other")</f>
        <v>4</v>
      </c>
      <c r="R4047" s="14">
        <f>IFERROR(VLOOKUP($A4047,'Fielding Data'!$A:$H,MATCH(R$1,'Fielding Data'!$A$1:$H$1,0),0),"Other")</f>
        <v>8</v>
      </c>
      <c r="S4047" s="14">
        <f>IFERROR(VLOOKUP($A4047,'Fielding Data'!$A:$H,MATCH(S$1,'Fielding Data'!$A$1:$H$1,0),0),"Other")</f>
        <v>0</v>
      </c>
      <c r="T4047" s="14">
        <f>IFERROR(VLOOKUP($A4047,'Fielding Data'!$A:$H,MATCH(T$1,'Fielding Data'!$A$1:$H$1,0),0),"Other")</f>
        <v>0</v>
      </c>
      <c r="U4047" s="14">
        <f>SUMIFS('Fielding Data'!E:E,'Fielding Data'!$A:$A,'Hitting Data'!$A4047)</f>
        <v>4</v>
      </c>
      <c r="V4047" s="14">
        <f>SUMIFS('Fielding Data'!F:F,'Fielding Data'!$A:$A,'Hitting Data'!$A4047)</f>
        <v>8</v>
      </c>
      <c r="W4047" s="14">
        <f>SUMIFS('Fielding Data'!G:G,'Fielding Data'!$A:$A,'Hitting Data'!$A4047)</f>
        <v>0</v>
      </c>
      <c r="X4047" s="14">
        <f>SUMIFS('Fielding Data'!H:H,'Fielding Data'!$A:$A,'Hitting Data'!$A4047)</f>
        <v>0</v>
      </c>
    </row>
    <row r="4048" spans="1:24" x14ac:dyDescent="0.25">
      <c r="A4048" s="14" t="str">
        <f t="shared" si="63"/>
        <v>jasojo012013</v>
      </c>
      <c r="B4048" s="19" t="s">
        <v>942</v>
      </c>
      <c r="C4048" s="19">
        <v>2013</v>
      </c>
      <c r="D4048" s="19">
        <v>70</v>
      </c>
      <c r="E4048" s="19">
        <v>207</v>
      </c>
      <c r="F4048" s="19">
        <v>31</v>
      </c>
      <c r="G4048" s="19">
        <v>56</v>
      </c>
      <c r="H4048" s="19">
        <v>12</v>
      </c>
      <c r="I4048" s="19">
        <v>0</v>
      </c>
      <c r="J4048" s="19">
        <v>3</v>
      </c>
      <c r="K4048" s="19">
        <v>21</v>
      </c>
      <c r="L4048" s="19">
        <v>2</v>
      </c>
      <c r="M4048" s="19">
        <v>1</v>
      </c>
      <c r="N4048" s="19">
        <v>38</v>
      </c>
      <c r="O4048" s="19">
        <v>45</v>
      </c>
      <c r="P4048" s="14" t="str">
        <f>IFERROR(VLOOKUP($A4048,'Fielding Data'!$A:$H,MATCH(P$1,'Fielding Data'!$A$1:$H$1,0),0),"Other")</f>
        <v>1B</v>
      </c>
      <c r="Q4048" s="14">
        <f>IFERROR(VLOOKUP($A4048,'Fielding Data'!$A:$H,MATCH(Q$1,'Fielding Data'!$A$1:$H$1,0),0),"Other")</f>
        <v>1</v>
      </c>
      <c r="R4048" s="14">
        <f>IFERROR(VLOOKUP($A4048,'Fielding Data'!$A:$H,MATCH(R$1,'Fielding Data'!$A$1:$H$1,0),0),"Other")</f>
        <v>0</v>
      </c>
      <c r="S4048" s="14">
        <f>IFERROR(VLOOKUP($A4048,'Fielding Data'!$A:$H,MATCH(S$1,'Fielding Data'!$A$1:$H$1,0),0),"Other")</f>
        <v>0</v>
      </c>
      <c r="T4048" s="14">
        <f>IFERROR(VLOOKUP($A4048,'Fielding Data'!$A:$H,MATCH(T$1,'Fielding Data'!$A$1:$H$1,0),0),"Other")</f>
        <v>0</v>
      </c>
      <c r="U4048" s="14">
        <f>SUMIFS('Fielding Data'!E:E,'Fielding Data'!$A:$A,'Hitting Data'!$A4048)</f>
        <v>270</v>
      </c>
      <c r="V4048" s="14">
        <f>SUMIFS('Fielding Data'!F:F,'Fielding Data'!$A:$A,'Hitting Data'!$A4048)</f>
        <v>12</v>
      </c>
      <c r="W4048" s="14">
        <f>SUMIFS('Fielding Data'!G:G,'Fielding Data'!$A:$A,'Hitting Data'!$A4048)</f>
        <v>3</v>
      </c>
      <c r="X4048" s="14">
        <f>SUMIFS('Fielding Data'!H:H,'Fielding Data'!$A:$A,'Hitting Data'!$A4048)</f>
        <v>1</v>
      </c>
    </row>
    <row r="4049" spans="1:24" x14ac:dyDescent="0.25">
      <c r="A4049" s="14" t="str">
        <f t="shared" si="63"/>
        <v>jayjo022013</v>
      </c>
      <c r="B4049" s="19" t="s">
        <v>1307</v>
      </c>
      <c r="C4049" s="19">
        <v>2013</v>
      </c>
      <c r="D4049" s="19">
        <v>157</v>
      </c>
      <c r="E4049" s="19">
        <v>548</v>
      </c>
      <c r="F4049" s="19">
        <v>75</v>
      </c>
      <c r="G4049" s="19">
        <v>151</v>
      </c>
      <c r="H4049" s="19">
        <v>27</v>
      </c>
      <c r="I4049" s="19">
        <v>2</v>
      </c>
      <c r="J4049" s="19">
        <v>7</v>
      </c>
      <c r="K4049" s="19">
        <v>67</v>
      </c>
      <c r="L4049" s="19">
        <v>10</v>
      </c>
      <c r="M4049" s="19">
        <v>5</v>
      </c>
      <c r="N4049" s="19">
        <v>52</v>
      </c>
      <c r="O4049" s="19">
        <v>103</v>
      </c>
      <c r="P4049" s="14" t="str">
        <f>IFERROR(VLOOKUP($A4049,'Fielding Data'!$A:$H,MATCH(P$1,'Fielding Data'!$A$1:$H$1,0),0),"Other")</f>
        <v>CF</v>
      </c>
      <c r="Q4049" s="14">
        <f>IFERROR(VLOOKUP($A4049,'Fielding Data'!$A:$H,MATCH(Q$1,'Fielding Data'!$A$1:$H$1,0),0),"Other")</f>
        <v>0</v>
      </c>
      <c r="R4049" s="14">
        <f>IFERROR(VLOOKUP($A4049,'Fielding Data'!$A:$H,MATCH(R$1,'Fielding Data'!$A$1:$H$1,0),0),"Other")</f>
        <v>0</v>
      </c>
      <c r="S4049" s="14">
        <f>IFERROR(VLOOKUP($A4049,'Fielding Data'!$A:$H,MATCH(S$1,'Fielding Data'!$A$1:$H$1,0),0),"Other")</f>
        <v>0</v>
      </c>
      <c r="T4049" s="14">
        <f>IFERROR(VLOOKUP($A4049,'Fielding Data'!$A:$H,MATCH(T$1,'Fielding Data'!$A$1:$H$1,0),0),"Other")</f>
        <v>0</v>
      </c>
      <c r="U4049" s="14">
        <f>SUMIFS('Fielding Data'!E:E,'Fielding Data'!$A:$A,'Hitting Data'!$A4049)</f>
        <v>335</v>
      </c>
      <c r="V4049" s="14">
        <f>SUMIFS('Fielding Data'!F:F,'Fielding Data'!$A:$A,'Hitting Data'!$A4049)</f>
        <v>4</v>
      </c>
      <c r="W4049" s="14">
        <f>SUMIFS('Fielding Data'!G:G,'Fielding Data'!$A:$A,'Hitting Data'!$A4049)</f>
        <v>1</v>
      </c>
      <c r="X4049" s="14">
        <f>SUMIFS('Fielding Data'!H:H,'Fielding Data'!$A:$A,'Hitting Data'!$A4049)</f>
        <v>3</v>
      </c>
    </row>
    <row r="4050" spans="1:24" x14ac:dyDescent="0.25">
      <c r="A4050" s="14" t="str">
        <f t="shared" si="63"/>
        <v>jeffrje012013</v>
      </c>
      <c r="B4050" s="19" t="s">
        <v>1308</v>
      </c>
      <c r="C4050" s="19">
        <v>2013</v>
      </c>
      <c r="D4050" s="19">
        <v>10</v>
      </c>
      <c r="E4050" s="19">
        <v>0</v>
      </c>
      <c r="F4050" s="19">
        <v>0</v>
      </c>
      <c r="G4050" s="19">
        <v>0</v>
      </c>
      <c r="H4050" s="19">
        <v>0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4" t="str">
        <f>IFERROR(VLOOKUP($A4050,'Fielding Data'!$A:$H,MATCH(P$1,'Fielding Data'!$A$1:$H$1,0),0),"Other")</f>
        <v>P</v>
      </c>
      <c r="Q4050" s="14">
        <f>IFERROR(VLOOKUP($A4050,'Fielding Data'!$A:$H,MATCH(Q$1,'Fielding Data'!$A$1:$H$1,0),0),"Other")</f>
        <v>0</v>
      </c>
      <c r="R4050" s="14">
        <f>IFERROR(VLOOKUP($A4050,'Fielding Data'!$A:$H,MATCH(R$1,'Fielding Data'!$A$1:$H$1,0),0),"Other")</f>
        <v>2</v>
      </c>
      <c r="S4050" s="14">
        <f>IFERROR(VLOOKUP($A4050,'Fielding Data'!$A:$H,MATCH(S$1,'Fielding Data'!$A$1:$H$1,0),0),"Other")</f>
        <v>0</v>
      </c>
      <c r="T4050" s="14">
        <f>IFERROR(VLOOKUP($A4050,'Fielding Data'!$A:$H,MATCH(T$1,'Fielding Data'!$A$1:$H$1,0),0),"Other")</f>
        <v>0</v>
      </c>
      <c r="U4050" s="14">
        <f>SUMIFS('Fielding Data'!E:E,'Fielding Data'!$A:$A,'Hitting Data'!$A4050)</f>
        <v>0</v>
      </c>
      <c r="V4050" s="14">
        <f>SUMIFS('Fielding Data'!F:F,'Fielding Data'!$A:$A,'Hitting Data'!$A4050)</f>
        <v>2</v>
      </c>
      <c r="W4050" s="14">
        <f>SUMIFS('Fielding Data'!G:G,'Fielding Data'!$A:$A,'Hitting Data'!$A4050)</f>
        <v>0</v>
      </c>
      <c r="X4050" s="14">
        <f>SUMIFS('Fielding Data'!H:H,'Fielding Data'!$A:$A,'Hitting Data'!$A4050)</f>
        <v>0</v>
      </c>
    </row>
    <row r="4051" spans="1:24" x14ac:dyDescent="0.25">
      <c r="A4051" s="14" t="str">
        <f t="shared" si="63"/>
        <v>jenkich012013</v>
      </c>
      <c r="B4051" s="19" t="s">
        <v>1752</v>
      </c>
      <c r="C4051" s="19">
        <v>2013</v>
      </c>
      <c r="D4051" s="19">
        <v>10</v>
      </c>
      <c r="E4051" s="19">
        <v>2</v>
      </c>
      <c r="F4051" s="19">
        <v>0</v>
      </c>
      <c r="G4051" s="19">
        <v>0</v>
      </c>
      <c r="H4051" s="19">
        <v>0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2</v>
      </c>
      <c r="P4051" s="14" t="str">
        <f>IFERROR(VLOOKUP($A4051,'Fielding Data'!$A:$H,MATCH(P$1,'Fielding Data'!$A$1:$H$1,0),0),"Other")</f>
        <v>P</v>
      </c>
      <c r="Q4051" s="14">
        <f>IFERROR(VLOOKUP($A4051,'Fielding Data'!$A:$H,MATCH(Q$1,'Fielding Data'!$A$1:$H$1,0),0),"Other")</f>
        <v>2</v>
      </c>
      <c r="R4051" s="14">
        <f>IFERROR(VLOOKUP($A4051,'Fielding Data'!$A:$H,MATCH(R$1,'Fielding Data'!$A$1:$H$1,0),0),"Other")</f>
        <v>8</v>
      </c>
      <c r="S4051" s="14">
        <f>IFERROR(VLOOKUP($A4051,'Fielding Data'!$A:$H,MATCH(S$1,'Fielding Data'!$A$1:$H$1,0),0),"Other")</f>
        <v>1</v>
      </c>
      <c r="T4051" s="14">
        <f>IFERROR(VLOOKUP($A4051,'Fielding Data'!$A:$H,MATCH(T$1,'Fielding Data'!$A$1:$H$1,0),0),"Other")</f>
        <v>2</v>
      </c>
      <c r="U4051" s="14">
        <f>SUMIFS('Fielding Data'!E:E,'Fielding Data'!$A:$A,'Hitting Data'!$A4051)</f>
        <v>2</v>
      </c>
      <c r="V4051" s="14">
        <f>SUMIFS('Fielding Data'!F:F,'Fielding Data'!$A:$A,'Hitting Data'!$A4051)</f>
        <v>8</v>
      </c>
      <c r="W4051" s="14">
        <f>SUMIFS('Fielding Data'!G:G,'Fielding Data'!$A:$A,'Hitting Data'!$A4051)</f>
        <v>1</v>
      </c>
      <c r="X4051" s="14">
        <f>SUMIFS('Fielding Data'!H:H,'Fielding Data'!$A:$A,'Hitting Data'!$A4051)</f>
        <v>2</v>
      </c>
    </row>
    <row r="4052" spans="1:24" x14ac:dyDescent="0.25">
      <c r="A4052" s="14" t="str">
        <f t="shared" si="63"/>
        <v>jennida012013</v>
      </c>
      <c r="B4052" s="19" t="s">
        <v>1753</v>
      </c>
      <c r="C4052" s="19">
        <v>2013</v>
      </c>
      <c r="D4052" s="19">
        <v>47</v>
      </c>
      <c r="E4052" s="19">
        <v>0</v>
      </c>
      <c r="F4052" s="19">
        <v>0</v>
      </c>
      <c r="G4052" s="19">
        <v>0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4" t="str">
        <f>IFERROR(VLOOKUP($A4052,'Fielding Data'!$A:$H,MATCH(P$1,'Fielding Data'!$A$1:$H$1,0),0),"Other")</f>
        <v>P</v>
      </c>
      <c r="Q4052" s="14">
        <f>IFERROR(VLOOKUP($A4052,'Fielding Data'!$A:$H,MATCH(Q$1,'Fielding Data'!$A$1:$H$1,0),0),"Other")</f>
        <v>3</v>
      </c>
      <c r="R4052" s="14">
        <f>IFERROR(VLOOKUP($A4052,'Fielding Data'!$A:$H,MATCH(R$1,'Fielding Data'!$A$1:$H$1,0),0),"Other")</f>
        <v>6</v>
      </c>
      <c r="S4052" s="14">
        <f>IFERROR(VLOOKUP($A4052,'Fielding Data'!$A:$H,MATCH(S$1,'Fielding Data'!$A$1:$H$1,0),0),"Other")</f>
        <v>0</v>
      </c>
      <c r="T4052" s="14">
        <f>IFERROR(VLOOKUP($A4052,'Fielding Data'!$A:$H,MATCH(T$1,'Fielding Data'!$A$1:$H$1,0),0),"Other")</f>
        <v>0</v>
      </c>
      <c r="U4052" s="14">
        <f>SUMIFS('Fielding Data'!E:E,'Fielding Data'!$A:$A,'Hitting Data'!$A4052)</f>
        <v>3</v>
      </c>
      <c r="V4052" s="14">
        <f>SUMIFS('Fielding Data'!F:F,'Fielding Data'!$A:$A,'Hitting Data'!$A4052)</f>
        <v>6</v>
      </c>
      <c r="W4052" s="14">
        <f>SUMIFS('Fielding Data'!G:G,'Fielding Data'!$A:$A,'Hitting Data'!$A4052)</f>
        <v>0</v>
      </c>
      <c r="X4052" s="14">
        <f>SUMIFS('Fielding Data'!H:H,'Fielding Data'!$A:$A,'Hitting Data'!$A4052)</f>
        <v>0</v>
      </c>
    </row>
    <row r="4053" spans="1:24" x14ac:dyDescent="0.25">
      <c r="A4053" s="14" t="str">
        <f t="shared" si="63"/>
        <v>jennide012013</v>
      </c>
      <c r="B4053" s="19" t="s">
        <v>1309</v>
      </c>
      <c r="C4053" s="19">
        <v>2013</v>
      </c>
      <c r="D4053" s="19">
        <v>139</v>
      </c>
      <c r="E4053" s="19">
        <v>527</v>
      </c>
      <c r="F4053" s="19">
        <v>82</v>
      </c>
      <c r="G4053" s="19">
        <v>133</v>
      </c>
      <c r="H4053" s="19">
        <v>31</v>
      </c>
      <c r="I4053" s="19">
        <v>6</v>
      </c>
      <c r="J4053" s="19">
        <v>14</v>
      </c>
      <c r="K4053" s="19">
        <v>54</v>
      </c>
      <c r="L4053" s="19">
        <v>20</v>
      </c>
      <c r="M4053" s="19">
        <v>8</v>
      </c>
      <c r="N4053" s="19">
        <v>64</v>
      </c>
      <c r="O4053" s="19">
        <v>115</v>
      </c>
      <c r="P4053" s="14" t="str">
        <f>IFERROR(VLOOKUP($A4053,'Fielding Data'!$A:$H,MATCH(P$1,'Fielding Data'!$A$1:$H$1,0),0),"Other")</f>
        <v>CF</v>
      </c>
      <c r="Q4053" s="14">
        <f>IFERROR(VLOOKUP($A4053,'Fielding Data'!$A:$H,MATCH(Q$1,'Fielding Data'!$A$1:$H$1,0),0),"Other")</f>
        <v>0</v>
      </c>
      <c r="R4053" s="14">
        <f>IFERROR(VLOOKUP($A4053,'Fielding Data'!$A:$H,MATCH(R$1,'Fielding Data'!$A$1:$H$1,0),0),"Other")</f>
        <v>0</v>
      </c>
      <c r="S4053" s="14">
        <f>IFERROR(VLOOKUP($A4053,'Fielding Data'!$A:$H,MATCH(S$1,'Fielding Data'!$A$1:$H$1,0),0),"Other")</f>
        <v>0</v>
      </c>
      <c r="T4053" s="14">
        <f>IFERROR(VLOOKUP($A4053,'Fielding Data'!$A:$H,MATCH(T$1,'Fielding Data'!$A$1:$H$1,0),0),"Other")</f>
        <v>0</v>
      </c>
      <c r="U4053" s="14">
        <f>SUMIFS('Fielding Data'!E:E,'Fielding Data'!$A:$A,'Hitting Data'!$A4053)</f>
        <v>320</v>
      </c>
      <c r="V4053" s="14">
        <f>SUMIFS('Fielding Data'!F:F,'Fielding Data'!$A:$A,'Hitting Data'!$A4053)</f>
        <v>2</v>
      </c>
      <c r="W4053" s="14">
        <f>SUMIFS('Fielding Data'!G:G,'Fielding Data'!$A:$A,'Hitting Data'!$A4053)</f>
        <v>3</v>
      </c>
      <c r="X4053" s="14">
        <f>SUMIFS('Fielding Data'!H:H,'Fielding Data'!$A:$A,'Hitting Data'!$A4053)</f>
        <v>2</v>
      </c>
    </row>
    <row r="4054" spans="1:24" x14ac:dyDescent="0.25">
      <c r="A4054" s="14" t="str">
        <f t="shared" si="63"/>
        <v>jepseke012013</v>
      </c>
      <c r="B4054" s="19" t="s">
        <v>943</v>
      </c>
      <c r="C4054" s="19">
        <v>2013</v>
      </c>
      <c r="D4054" s="19">
        <v>45</v>
      </c>
      <c r="E4054" s="19">
        <v>0</v>
      </c>
      <c r="F4054" s="19">
        <v>0</v>
      </c>
      <c r="G4054" s="19">
        <v>0</v>
      </c>
      <c r="H4054" s="19">
        <v>0</v>
      </c>
      <c r="I4054" s="19">
        <v>0</v>
      </c>
      <c r="J4054" s="19">
        <v>0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4" t="str">
        <f>IFERROR(VLOOKUP($A4054,'Fielding Data'!$A:$H,MATCH(P$1,'Fielding Data'!$A$1:$H$1,0),0),"Other")</f>
        <v>P</v>
      </c>
      <c r="Q4054" s="14">
        <f>IFERROR(VLOOKUP($A4054,'Fielding Data'!$A:$H,MATCH(Q$1,'Fielding Data'!$A$1:$H$1,0),0),"Other")</f>
        <v>0</v>
      </c>
      <c r="R4054" s="14">
        <f>IFERROR(VLOOKUP($A4054,'Fielding Data'!$A:$H,MATCH(R$1,'Fielding Data'!$A$1:$H$1,0),0),"Other")</f>
        <v>2</v>
      </c>
      <c r="S4054" s="14">
        <f>IFERROR(VLOOKUP($A4054,'Fielding Data'!$A:$H,MATCH(S$1,'Fielding Data'!$A$1:$H$1,0),0),"Other")</f>
        <v>0</v>
      </c>
      <c r="T4054" s="14">
        <f>IFERROR(VLOOKUP($A4054,'Fielding Data'!$A:$H,MATCH(T$1,'Fielding Data'!$A$1:$H$1,0),0),"Other")</f>
        <v>0</v>
      </c>
      <c r="U4054" s="14">
        <f>SUMIFS('Fielding Data'!E:E,'Fielding Data'!$A:$A,'Hitting Data'!$A4054)</f>
        <v>0</v>
      </c>
      <c r="V4054" s="14">
        <f>SUMIFS('Fielding Data'!F:F,'Fielding Data'!$A:$A,'Hitting Data'!$A4054)</f>
        <v>2</v>
      </c>
      <c r="W4054" s="14">
        <f>SUMIFS('Fielding Data'!G:G,'Fielding Data'!$A:$A,'Hitting Data'!$A4054)</f>
        <v>0</v>
      </c>
      <c r="X4054" s="14">
        <f>SUMIFS('Fielding Data'!H:H,'Fielding Data'!$A:$A,'Hitting Data'!$A4054)</f>
        <v>0</v>
      </c>
    </row>
    <row r="4055" spans="1:24" x14ac:dyDescent="0.25">
      <c r="A4055" s="14" t="str">
        <f t="shared" si="63"/>
        <v>jeterde012013</v>
      </c>
      <c r="B4055" s="19" t="s">
        <v>127</v>
      </c>
      <c r="C4055" s="19">
        <v>2013</v>
      </c>
      <c r="D4055" s="19">
        <v>17</v>
      </c>
      <c r="E4055" s="19">
        <v>63</v>
      </c>
      <c r="F4055" s="19">
        <v>8</v>
      </c>
      <c r="G4055" s="19">
        <v>12</v>
      </c>
      <c r="H4055" s="19">
        <v>1</v>
      </c>
      <c r="I4055" s="19">
        <v>0</v>
      </c>
      <c r="J4055" s="19">
        <v>1</v>
      </c>
      <c r="K4055" s="19">
        <v>7</v>
      </c>
      <c r="L4055" s="19">
        <v>0</v>
      </c>
      <c r="M4055" s="19">
        <v>0</v>
      </c>
      <c r="N4055" s="19">
        <v>8</v>
      </c>
      <c r="O4055" s="19">
        <v>10</v>
      </c>
      <c r="P4055" s="14" t="str">
        <f>IFERROR(VLOOKUP($A4055,'Fielding Data'!$A:$H,MATCH(P$1,'Fielding Data'!$A$1:$H$1,0),0),"Other")</f>
        <v>SS</v>
      </c>
      <c r="Q4055" s="14">
        <f>IFERROR(VLOOKUP($A4055,'Fielding Data'!$A:$H,MATCH(Q$1,'Fielding Data'!$A$1:$H$1,0),0),"Other")</f>
        <v>23</v>
      </c>
      <c r="R4055" s="14">
        <f>IFERROR(VLOOKUP($A4055,'Fielding Data'!$A:$H,MATCH(R$1,'Fielding Data'!$A$1:$H$1,0),0),"Other")</f>
        <v>27</v>
      </c>
      <c r="S4055" s="14">
        <f>IFERROR(VLOOKUP($A4055,'Fielding Data'!$A:$H,MATCH(S$1,'Fielding Data'!$A$1:$H$1,0),0),"Other")</f>
        <v>2</v>
      </c>
      <c r="T4055" s="14">
        <f>IFERROR(VLOOKUP($A4055,'Fielding Data'!$A:$H,MATCH(T$1,'Fielding Data'!$A$1:$H$1,0),0),"Other")</f>
        <v>6</v>
      </c>
      <c r="U4055" s="14">
        <f>SUMIFS('Fielding Data'!E:E,'Fielding Data'!$A:$A,'Hitting Data'!$A4055)</f>
        <v>23</v>
      </c>
      <c r="V4055" s="14">
        <f>SUMIFS('Fielding Data'!F:F,'Fielding Data'!$A:$A,'Hitting Data'!$A4055)</f>
        <v>27</v>
      </c>
      <c r="W4055" s="14">
        <f>SUMIFS('Fielding Data'!G:G,'Fielding Data'!$A:$A,'Hitting Data'!$A4055)</f>
        <v>2</v>
      </c>
      <c r="X4055" s="14">
        <f>SUMIFS('Fielding Data'!H:H,'Fielding Data'!$A:$A,'Hitting Data'!$A4055)</f>
        <v>6</v>
      </c>
    </row>
    <row r="4056" spans="1:24" x14ac:dyDescent="0.25">
      <c r="A4056" s="14" t="str">
        <f t="shared" si="63"/>
        <v>jimence012013</v>
      </c>
      <c r="B4056" s="19" t="s">
        <v>663</v>
      </c>
      <c r="C4056" s="19">
        <v>2013</v>
      </c>
      <c r="D4056" s="19">
        <v>19</v>
      </c>
      <c r="E4056" s="19">
        <v>0</v>
      </c>
      <c r="F4056" s="19">
        <v>0</v>
      </c>
      <c r="G4056" s="19">
        <v>0</v>
      </c>
      <c r="H4056" s="19">
        <v>0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4" t="str">
        <f>IFERROR(VLOOKUP($A4056,'Fielding Data'!$A:$H,MATCH(P$1,'Fielding Data'!$A$1:$H$1,0),0),"Other")</f>
        <v>P</v>
      </c>
      <c r="Q4056" s="14">
        <f>IFERROR(VLOOKUP($A4056,'Fielding Data'!$A:$H,MATCH(Q$1,'Fielding Data'!$A$1:$H$1,0),0),"Other")</f>
        <v>1</v>
      </c>
      <c r="R4056" s="14">
        <f>IFERROR(VLOOKUP($A4056,'Fielding Data'!$A:$H,MATCH(R$1,'Fielding Data'!$A$1:$H$1,0),0),"Other")</f>
        <v>1</v>
      </c>
      <c r="S4056" s="14">
        <f>IFERROR(VLOOKUP($A4056,'Fielding Data'!$A:$H,MATCH(S$1,'Fielding Data'!$A$1:$H$1,0),0),"Other")</f>
        <v>0</v>
      </c>
      <c r="T4056" s="14">
        <f>IFERROR(VLOOKUP($A4056,'Fielding Data'!$A:$H,MATCH(T$1,'Fielding Data'!$A$1:$H$1,0),0),"Other")</f>
        <v>0</v>
      </c>
      <c r="U4056" s="14">
        <f>SUMIFS('Fielding Data'!E:E,'Fielding Data'!$A:$A,'Hitting Data'!$A4056)</f>
        <v>1</v>
      </c>
      <c r="V4056" s="14">
        <f>SUMIFS('Fielding Data'!F:F,'Fielding Data'!$A:$A,'Hitting Data'!$A4056)</f>
        <v>1</v>
      </c>
      <c r="W4056" s="14">
        <f>SUMIFS('Fielding Data'!G:G,'Fielding Data'!$A:$A,'Hitting Data'!$A4056)</f>
        <v>0</v>
      </c>
      <c r="X4056" s="14">
        <f>SUMIFS('Fielding Data'!H:H,'Fielding Data'!$A:$A,'Hitting Data'!$A4056)</f>
        <v>0</v>
      </c>
    </row>
    <row r="4057" spans="1:24" x14ac:dyDescent="0.25">
      <c r="A4057" s="14" t="str">
        <f t="shared" si="63"/>
        <v>jimenlu022013</v>
      </c>
      <c r="B4057" s="19" t="s">
        <v>1967</v>
      </c>
      <c r="C4057" s="19">
        <v>2013</v>
      </c>
      <c r="D4057" s="19">
        <v>34</v>
      </c>
      <c r="E4057" s="19">
        <v>104</v>
      </c>
      <c r="F4057" s="19">
        <v>15</v>
      </c>
      <c r="G4057" s="19">
        <v>27</v>
      </c>
      <c r="H4057" s="19">
        <v>6</v>
      </c>
      <c r="I4057" s="19">
        <v>0</v>
      </c>
      <c r="J4057" s="19">
        <v>0</v>
      </c>
      <c r="K4057" s="19">
        <v>5</v>
      </c>
      <c r="L4057" s="19">
        <v>0</v>
      </c>
      <c r="M4057" s="19">
        <v>2</v>
      </c>
      <c r="N4057" s="19">
        <v>2</v>
      </c>
      <c r="O4057" s="19">
        <v>28</v>
      </c>
      <c r="P4057" s="14" t="str">
        <f>IFERROR(VLOOKUP($A4057,'Fielding Data'!$A:$H,MATCH(P$1,'Fielding Data'!$A$1:$H$1,0),0),"Other")</f>
        <v>1B</v>
      </c>
      <c r="Q4057" s="14">
        <f>IFERROR(VLOOKUP($A4057,'Fielding Data'!$A:$H,MATCH(Q$1,'Fielding Data'!$A$1:$H$1,0),0),"Other")</f>
        <v>2</v>
      </c>
      <c r="R4057" s="14">
        <f>IFERROR(VLOOKUP($A4057,'Fielding Data'!$A:$H,MATCH(R$1,'Fielding Data'!$A$1:$H$1,0),0),"Other")</f>
        <v>0</v>
      </c>
      <c r="S4057" s="14">
        <f>IFERROR(VLOOKUP($A4057,'Fielding Data'!$A:$H,MATCH(S$1,'Fielding Data'!$A$1:$H$1,0),0),"Other")</f>
        <v>0</v>
      </c>
      <c r="T4057" s="14">
        <f>IFERROR(VLOOKUP($A4057,'Fielding Data'!$A:$H,MATCH(T$1,'Fielding Data'!$A$1:$H$1,0),0),"Other")</f>
        <v>0</v>
      </c>
      <c r="U4057" s="14">
        <f>SUMIFS('Fielding Data'!E:E,'Fielding Data'!$A:$A,'Hitting Data'!$A4057)</f>
        <v>37</v>
      </c>
      <c r="V4057" s="14">
        <f>SUMIFS('Fielding Data'!F:F,'Fielding Data'!$A:$A,'Hitting Data'!$A4057)</f>
        <v>71</v>
      </c>
      <c r="W4057" s="14">
        <f>SUMIFS('Fielding Data'!G:G,'Fielding Data'!$A:$A,'Hitting Data'!$A4057)</f>
        <v>4</v>
      </c>
      <c r="X4057" s="14">
        <f>SUMIFS('Fielding Data'!H:H,'Fielding Data'!$A:$A,'Hitting Data'!$A4057)</f>
        <v>13</v>
      </c>
    </row>
    <row r="4058" spans="1:24" x14ac:dyDescent="0.25">
      <c r="A4058" s="14" t="str">
        <f t="shared" si="63"/>
        <v>jimenub012013</v>
      </c>
      <c r="B4058" s="19" t="s">
        <v>664</v>
      </c>
      <c r="C4058" s="19">
        <v>2013</v>
      </c>
      <c r="D4058" s="19">
        <v>32</v>
      </c>
      <c r="E4058" s="19">
        <v>3</v>
      </c>
      <c r="F4058" s="19">
        <v>0</v>
      </c>
      <c r="G4058" s="19">
        <v>0</v>
      </c>
      <c r="H4058" s="19">
        <v>0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1</v>
      </c>
      <c r="O4058" s="19">
        <v>3</v>
      </c>
      <c r="P4058" s="14" t="str">
        <f>IFERROR(VLOOKUP($A4058,'Fielding Data'!$A:$H,MATCH(P$1,'Fielding Data'!$A$1:$H$1,0),0),"Other")</f>
        <v>P</v>
      </c>
      <c r="Q4058" s="14">
        <f>IFERROR(VLOOKUP($A4058,'Fielding Data'!$A:$H,MATCH(Q$1,'Fielding Data'!$A$1:$H$1,0),0),"Other")</f>
        <v>5</v>
      </c>
      <c r="R4058" s="14">
        <f>IFERROR(VLOOKUP($A4058,'Fielding Data'!$A:$H,MATCH(R$1,'Fielding Data'!$A$1:$H$1,0),0),"Other")</f>
        <v>14</v>
      </c>
      <c r="S4058" s="14">
        <f>IFERROR(VLOOKUP($A4058,'Fielding Data'!$A:$H,MATCH(S$1,'Fielding Data'!$A$1:$H$1,0),0),"Other")</f>
        <v>2</v>
      </c>
      <c r="T4058" s="14">
        <f>IFERROR(VLOOKUP($A4058,'Fielding Data'!$A:$H,MATCH(T$1,'Fielding Data'!$A$1:$H$1,0),0),"Other")</f>
        <v>1</v>
      </c>
      <c r="U4058" s="14">
        <f>SUMIFS('Fielding Data'!E:E,'Fielding Data'!$A:$A,'Hitting Data'!$A4058)</f>
        <v>5</v>
      </c>
      <c r="V4058" s="14">
        <f>SUMIFS('Fielding Data'!F:F,'Fielding Data'!$A:$A,'Hitting Data'!$A4058)</f>
        <v>14</v>
      </c>
      <c r="W4058" s="14">
        <f>SUMIFS('Fielding Data'!G:G,'Fielding Data'!$A:$A,'Hitting Data'!$A4058)</f>
        <v>2</v>
      </c>
      <c r="X4058" s="14">
        <f>SUMIFS('Fielding Data'!H:H,'Fielding Data'!$A:$A,'Hitting Data'!$A4058)</f>
        <v>1</v>
      </c>
    </row>
    <row r="4059" spans="1:24" x14ac:dyDescent="0.25">
      <c r="A4059" s="14" t="str">
        <f t="shared" si="63"/>
        <v>johnsch052013</v>
      </c>
      <c r="B4059" s="19" t="s">
        <v>1115</v>
      </c>
      <c r="C4059" s="19">
        <v>2013</v>
      </c>
      <c r="D4059" s="19">
        <v>142</v>
      </c>
      <c r="E4059" s="19">
        <v>514</v>
      </c>
      <c r="F4059" s="19">
        <v>54</v>
      </c>
      <c r="G4059" s="19">
        <v>165</v>
      </c>
      <c r="H4059" s="19">
        <v>34</v>
      </c>
      <c r="I4059" s="19">
        <v>0</v>
      </c>
      <c r="J4059" s="19">
        <v>12</v>
      </c>
      <c r="K4059" s="19">
        <v>68</v>
      </c>
      <c r="L4059" s="19">
        <v>0</v>
      </c>
      <c r="M4059" s="19">
        <v>0</v>
      </c>
      <c r="N4059" s="19">
        <v>29</v>
      </c>
      <c r="O4059" s="19">
        <v>116</v>
      </c>
      <c r="P4059" s="14" t="str">
        <f>IFERROR(VLOOKUP($A4059,'Fielding Data'!$A:$H,MATCH(P$1,'Fielding Data'!$A$1:$H$1,0),0),"Other")</f>
        <v>1B</v>
      </c>
      <c r="Q4059" s="14">
        <f>IFERROR(VLOOKUP($A4059,'Fielding Data'!$A:$H,MATCH(Q$1,'Fielding Data'!$A$1:$H$1,0),0),"Other")</f>
        <v>103</v>
      </c>
      <c r="R4059" s="14">
        <f>IFERROR(VLOOKUP($A4059,'Fielding Data'!$A:$H,MATCH(R$1,'Fielding Data'!$A$1:$H$1,0),0),"Other")</f>
        <v>9</v>
      </c>
      <c r="S4059" s="14">
        <f>IFERROR(VLOOKUP($A4059,'Fielding Data'!$A:$H,MATCH(S$1,'Fielding Data'!$A$1:$H$1,0),0),"Other")</f>
        <v>0</v>
      </c>
      <c r="T4059" s="14">
        <f>IFERROR(VLOOKUP($A4059,'Fielding Data'!$A:$H,MATCH(T$1,'Fielding Data'!$A$1:$H$1,0),0),"Other")</f>
        <v>12</v>
      </c>
      <c r="U4059" s="14">
        <f>SUMIFS('Fielding Data'!E:E,'Fielding Data'!$A:$A,'Hitting Data'!$A4059)</f>
        <v>165</v>
      </c>
      <c r="V4059" s="14">
        <f>SUMIFS('Fielding Data'!F:F,'Fielding Data'!$A:$A,'Hitting Data'!$A4059)</f>
        <v>219</v>
      </c>
      <c r="W4059" s="14">
        <f>SUMIFS('Fielding Data'!G:G,'Fielding Data'!$A:$A,'Hitting Data'!$A4059)</f>
        <v>14</v>
      </c>
      <c r="X4059" s="14">
        <f>SUMIFS('Fielding Data'!H:H,'Fielding Data'!$A:$A,'Hitting Data'!$A4059)</f>
        <v>26</v>
      </c>
    </row>
    <row r="4060" spans="1:24" x14ac:dyDescent="0.25">
      <c r="A4060" s="14" t="str">
        <f t="shared" si="63"/>
        <v>johnsda062013</v>
      </c>
      <c r="B4060" s="19" t="s">
        <v>561</v>
      </c>
      <c r="C4060" s="19">
        <v>2013</v>
      </c>
      <c r="D4060" s="19">
        <v>3</v>
      </c>
      <c r="E4060" s="19">
        <v>5</v>
      </c>
      <c r="F4060" s="19">
        <v>0</v>
      </c>
      <c r="G4060" s="19">
        <v>0</v>
      </c>
      <c r="H4060" s="19">
        <v>0</v>
      </c>
      <c r="I4060" s="19">
        <v>0</v>
      </c>
      <c r="J4060" s="19">
        <v>0</v>
      </c>
      <c r="K4060" s="19">
        <v>0</v>
      </c>
      <c r="L4060" s="19">
        <v>0</v>
      </c>
      <c r="M4060" s="19">
        <v>0</v>
      </c>
      <c r="N4060" s="19">
        <v>0</v>
      </c>
      <c r="O4060" s="19">
        <v>1</v>
      </c>
      <c r="P4060" s="14" t="str">
        <f>IFERROR(VLOOKUP($A4060,'Fielding Data'!$A:$H,MATCH(P$1,'Fielding Data'!$A$1:$H$1,0),0),"Other")</f>
        <v>1B</v>
      </c>
      <c r="Q4060" s="14">
        <f>IFERROR(VLOOKUP($A4060,'Fielding Data'!$A:$H,MATCH(Q$1,'Fielding Data'!$A$1:$H$1,0),0),"Other")</f>
        <v>1</v>
      </c>
      <c r="R4060" s="14">
        <f>IFERROR(VLOOKUP($A4060,'Fielding Data'!$A:$H,MATCH(R$1,'Fielding Data'!$A$1:$H$1,0),0),"Other")</f>
        <v>0</v>
      </c>
      <c r="S4060" s="14">
        <f>IFERROR(VLOOKUP($A4060,'Fielding Data'!$A:$H,MATCH(S$1,'Fielding Data'!$A$1:$H$1,0),0),"Other")</f>
        <v>0</v>
      </c>
      <c r="T4060" s="14">
        <f>IFERROR(VLOOKUP($A4060,'Fielding Data'!$A:$H,MATCH(T$1,'Fielding Data'!$A$1:$H$1,0),0),"Other")</f>
        <v>1</v>
      </c>
      <c r="U4060" s="14">
        <f>SUMIFS('Fielding Data'!E:E,'Fielding Data'!$A:$A,'Hitting Data'!$A4060)</f>
        <v>1</v>
      </c>
      <c r="V4060" s="14">
        <f>SUMIFS('Fielding Data'!F:F,'Fielding Data'!$A:$A,'Hitting Data'!$A4060)</f>
        <v>0</v>
      </c>
      <c r="W4060" s="14">
        <f>SUMIFS('Fielding Data'!G:G,'Fielding Data'!$A:$A,'Hitting Data'!$A4060)</f>
        <v>0</v>
      </c>
      <c r="X4060" s="14">
        <f>SUMIFS('Fielding Data'!H:H,'Fielding Data'!$A:$A,'Hitting Data'!$A4060)</f>
        <v>1</v>
      </c>
    </row>
    <row r="4061" spans="1:24" x14ac:dyDescent="0.25">
      <c r="A4061" s="14" t="str">
        <f t="shared" si="63"/>
        <v>johnser042013</v>
      </c>
      <c r="B4061" s="19" t="s">
        <v>1968</v>
      </c>
      <c r="C4061" s="19">
        <v>2013</v>
      </c>
      <c r="D4061" s="19">
        <v>5</v>
      </c>
      <c r="E4061" s="19">
        <v>0</v>
      </c>
      <c r="F4061" s="19">
        <v>0</v>
      </c>
      <c r="G4061" s="19">
        <v>0</v>
      </c>
      <c r="H4061" s="19">
        <v>0</v>
      </c>
      <c r="I4061" s="19">
        <v>0</v>
      </c>
      <c r="J4061" s="19">
        <v>0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4" t="str">
        <f>IFERROR(VLOOKUP($A4061,'Fielding Data'!$A:$H,MATCH(P$1,'Fielding Data'!$A$1:$H$1,0),0),"Other")</f>
        <v>P</v>
      </c>
      <c r="Q4061" s="14">
        <f>IFERROR(VLOOKUP($A4061,'Fielding Data'!$A:$H,MATCH(Q$1,'Fielding Data'!$A$1:$H$1,0),0),"Other")</f>
        <v>2</v>
      </c>
      <c r="R4061" s="14">
        <f>IFERROR(VLOOKUP($A4061,'Fielding Data'!$A:$H,MATCH(R$1,'Fielding Data'!$A$1:$H$1,0),0),"Other")</f>
        <v>2</v>
      </c>
      <c r="S4061" s="14">
        <f>IFERROR(VLOOKUP($A4061,'Fielding Data'!$A:$H,MATCH(S$1,'Fielding Data'!$A$1:$H$1,0),0),"Other")</f>
        <v>1</v>
      </c>
      <c r="T4061" s="14">
        <f>IFERROR(VLOOKUP($A4061,'Fielding Data'!$A:$H,MATCH(T$1,'Fielding Data'!$A$1:$H$1,0),0),"Other")</f>
        <v>0</v>
      </c>
      <c r="U4061" s="14">
        <f>SUMIFS('Fielding Data'!E:E,'Fielding Data'!$A:$A,'Hitting Data'!$A4061)</f>
        <v>2</v>
      </c>
      <c r="V4061" s="14">
        <f>SUMIFS('Fielding Data'!F:F,'Fielding Data'!$A:$A,'Hitting Data'!$A4061)</f>
        <v>2</v>
      </c>
      <c r="W4061" s="14">
        <f>SUMIFS('Fielding Data'!G:G,'Fielding Data'!$A:$A,'Hitting Data'!$A4061)</f>
        <v>1</v>
      </c>
      <c r="X4061" s="14">
        <f>SUMIFS('Fielding Data'!H:H,'Fielding Data'!$A:$A,'Hitting Data'!$A4061)</f>
        <v>0</v>
      </c>
    </row>
    <row r="4062" spans="1:24" x14ac:dyDescent="0.25">
      <c r="A4062" s="14" t="str">
        <f t="shared" si="63"/>
        <v>johnsji042013</v>
      </c>
      <c r="B4062" s="19" t="s">
        <v>665</v>
      </c>
      <c r="C4062" s="19">
        <v>2013</v>
      </c>
      <c r="D4062" s="19">
        <v>74</v>
      </c>
      <c r="E4062" s="19">
        <v>0</v>
      </c>
      <c r="F4062" s="19">
        <v>0</v>
      </c>
      <c r="G4062" s="19">
        <v>0</v>
      </c>
      <c r="H4062" s="19">
        <v>0</v>
      </c>
      <c r="I4062" s="19">
        <v>0</v>
      </c>
      <c r="J4062" s="19">
        <v>0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4" t="str">
        <f>IFERROR(VLOOKUP($A4062,'Fielding Data'!$A:$H,MATCH(P$1,'Fielding Data'!$A$1:$H$1,0),0),"Other")</f>
        <v>P</v>
      </c>
      <c r="Q4062" s="14">
        <f>IFERROR(VLOOKUP($A4062,'Fielding Data'!$A:$H,MATCH(Q$1,'Fielding Data'!$A$1:$H$1,0),0),"Other")</f>
        <v>3</v>
      </c>
      <c r="R4062" s="14">
        <f>IFERROR(VLOOKUP($A4062,'Fielding Data'!$A:$H,MATCH(R$1,'Fielding Data'!$A$1:$H$1,0),0),"Other")</f>
        <v>17</v>
      </c>
      <c r="S4062" s="14">
        <f>IFERROR(VLOOKUP($A4062,'Fielding Data'!$A:$H,MATCH(S$1,'Fielding Data'!$A$1:$H$1,0),0),"Other")</f>
        <v>2</v>
      </c>
      <c r="T4062" s="14">
        <f>IFERROR(VLOOKUP($A4062,'Fielding Data'!$A:$H,MATCH(T$1,'Fielding Data'!$A$1:$H$1,0),0),"Other")</f>
        <v>2</v>
      </c>
      <c r="U4062" s="14">
        <f>SUMIFS('Fielding Data'!E:E,'Fielding Data'!$A:$A,'Hitting Data'!$A4062)</f>
        <v>3</v>
      </c>
      <c r="V4062" s="14">
        <f>SUMIFS('Fielding Data'!F:F,'Fielding Data'!$A:$A,'Hitting Data'!$A4062)</f>
        <v>17</v>
      </c>
      <c r="W4062" s="14">
        <f>SUMIFS('Fielding Data'!G:G,'Fielding Data'!$A:$A,'Hitting Data'!$A4062)</f>
        <v>2</v>
      </c>
      <c r="X4062" s="14">
        <f>SUMIFS('Fielding Data'!H:H,'Fielding Data'!$A:$A,'Hitting Data'!$A4062)</f>
        <v>2</v>
      </c>
    </row>
    <row r="4063" spans="1:24" x14ac:dyDescent="0.25">
      <c r="A4063" s="14" t="str">
        <f t="shared" si="63"/>
        <v>johnsjo092013</v>
      </c>
      <c r="B4063" s="19" t="s">
        <v>562</v>
      </c>
      <c r="C4063" s="19">
        <v>2013</v>
      </c>
      <c r="D4063" s="19">
        <v>16</v>
      </c>
      <c r="E4063" s="19">
        <v>1</v>
      </c>
      <c r="F4063" s="19">
        <v>0</v>
      </c>
      <c r="G4063" s="19">
        <v>0</v>
      </c>
      <c r="H4063" s="19">
        <v>0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1</v>
      </c>
      <c r="O4063" s="19">
        <v>1</v>
      </c>
      <c r="P4063" s="14" t="str">
        <f>IFERROR(VLOOKUP($A4063,'Fielding Data'!$A:$H,MATCH(P$1,'Fielding Data'!$A$1:$H$1,0),0),"Other")</f>
        <v>P</v>
      </c>
      <c r="Q4063" s="14">
        <f>IFERROR(VLOOKUP($A4063,'Fielding Data'!$A:$H,MATCH(Q$1,'Fielding Data'!$A$1:$H$1,0),0),"Other")</f>
        <v>12</v>
      </c>
      <c r="R4063" s="14">
        <f>IFERROR(VLOOKUP($A4063,'Fielding Data'!$A:$H,MATCH(R$1,'Fielding Data'!$A$1:$H$1,0),0),"Other")</f>
        <v>4</v>
      </c>
      <c r="S4063" s="14">
        <f>IFERROR(VLOOKUP($A4063,'Fielding Data'!$A:$H,MATCH(S$1,'Fielding Data'!$A$1:$H$1,0),0),"Other")</f>
        <v>2</v>
      </c>
      <c r="T4063" s="14">
        <f>IFERROR(VLOOKUP($A4063,'Fielding Data'!$A:$H,MATCH(T$1,'Fielding Data'!$A$1:$H$1,0),0),"Other")</f>
        <v>1</v>
      </c>
      <c r="U4063" s="14">
        <f>SUMIFS('Fielding Data'!E:E,'Fielding Data'!$A:$A,'Hitting Data'!$A4063)</f>
        <v>12</v>
      </c>
      <c r="V4063" s="14">
        <f>SUMIFS('Fielding Data'!F:F,'Fielding Data'!$A:$A,'Hitting Data'!$A4063)</f>
        <v>4</v>
      </c>
      <c r="W4063" s="14">
        <f>SUMIFS('Fielding Data'!G:G,'Fielding Data'!$A:$A,'Hitting Data'!$A4063)</f>
        <v>2</v>
      </c>
      <c r="X4063" s="14">
        <f>SUMIFS('Fielding Data'!H:H,'Fielding Data'!$A:$A,'Hitting Data'!$A4063)</f>
        <v>1</v>
      </c>
    </row>
    <row r="4064" spans="1:24" x14ac:dyDescent="0.25">
      <c r="A4064" s="14" t="str">
        <f t="shared" si="63"/>
        <v>johnske052013</v>
      </c>
      <c r="B4064" s="19" t="s">
        <v>563</v>
      </c>
      <c r="C4064" s="19">
        <v>2013</v>
      </c>
      <c r="D4064" s="19">
        <v>118</v>
      </c>
      <c r="E4064" s="19">
        <v>366</v>
      </c>
      <c r="F4064" s="19">
        <v>41</v>
      </c>
      <c r="G4064" s="19">
        <v>86</v>
      </c>
      <c r="H4064" s="19">
        <v>12</v>
      </c>
      <c r="I4064" s="19">
        <v>2</v>
      </c>
      <c r="J4064" s="19">
        <v>16</v>
      </c>
      <c r="K4064" s="19">
        <v>52</v>
      </c>
      <c r="L4064" s="19">
        <v>7</v>
      </c>
      <c r="M4064" s="19">
        <v>4</v>
      </c>
      <c r="N4064" s="19">
        <v>35</v>
      </c>
      <c r="O4064" s="19">
        <v>99</v>
      </c>
      <c r="P4064" s="14" t="str">
        <f>IFERROR(VLOOKUP($A4064,'Fielding Data'!$A:$H,MATCH(P$1,'Fielding Data'!$A$1:$H$1,0),0),"Other")</f>
        <v>1B</v>
      </c>
      <c r="Q4064" s="14">
        <f>IFERROR(VLOOKUP($A4064,'Fielding Data'!$A:$H,MATCH(Q$1,'Fielding Data'!$A$1:$H$1,0),0),"Other")</f>
        <v>21</v>
      </c>
      <c r="R4064" s="14">
        <f>IFERROR(VLOOKUP($A4064,'Fielding Data'!$A:$H,MATCH(R$1,'Fielding Data'!$A$1:$H$1,0),0),"Other")</f>
        <v>0</v>
      </c>
      <c r="S4064" s="14">
        <f>IFERROR(VLOOKUP($A4064,'Fielding Data'!$A:$H,MATCH(S$1,'Fielding Data'!$A$1:$H$1,0),0),"Other")</f>
        <v>0</v>
      </c>
      <c r="T4064" s="14">
        <f>IFERROR(VLOOKUP($A4064,'Fielding Data'!$A:$H,MATCH(T$1,'Fielding Data'!$A$1:$H$1,0),0),"Other")</f>
        <v>2</v>
      </c>
      <c r="U4064" s="14">
        <f>SUMIFS('Fielding Data'!E:E,'Fielding Data'!$A:$A,'Hitting Data'!$A4064)</f>
        <v>132</v>
      </c>
      <c r="V4064" s="14">
        <f>SUMIFS('Fielding Data'!F:F,'Fielding Data'!$A:$A,'Hitting Data'!$A4064)</f>
        <v>74</v>
      </c>
      <c r="W4064" s="14">
        <f>SUMIFS('Fielding Data'!G:G,'Fielding Data'!$A:$A,'Hitting Data'!$A4064)</f>
        <v>4</v>
      </c>
      <c r="X4064" s="14">
        <f>SUMIFS('Fielding Data'!H:H,'Fielding Data'!$A:$A,'Hitting Data'!$A4064)</f>
        <v>14</v>
      </c>
    </row>
    <row r="4065" spans="1:24" x14ac:dyDescent="0.25">
      <c r="A4065" s="14" t="str">
        <f t="shared" si="63"/>
        <v>johnskr012013</v>
      </c>
      <c r="B4065" s="19" t="s">
        <v>1969</v>
      </c>
      <c r="C4065" s="19">
        <v>2013</v>
      </c>
      <c r="D4065" s="19">
        <v>4</v>
      </c>
      <c r="E4065" s="19">
        <v>2</v>
      </c>
      <c r="F4065" s="19">
        <v>0</v>
      </c>
      <c r="G4065" s="19">
        <v>0</v>
      </c>
      <c r="H4065" s="19">
        <v>0</v>
      </c>
      <c r="I4065" s="19">
        <v>0</v>
      </c>
      <c r="J4065" s="19">
        <v>0</v>
      </c>
      <c r="K4065" s="19">
        <v>0</v>
      </c>
      <c r="L4065" s="19">
        <v>0</v>
      </c>
      <c r="M4065" s="19">
        <v>0</v>
      </c>
      <c r="N4065" s="19">
        <v>0</v>
      </c>
      <c r="O4065" s="19">
        <v>1</v>
      </c>
      <c r="P4065" s="14" t="str">
        <f>IFERROR(VLOOKUP($A4065,'Fielding Data'!$A:$H,MATCH(P$1,'Fielding Data'!$A$1:$H$1,0),0),"Other")</f>
        <v>P</v>
      </c>
      <c r="Q4065" s="14">
        <f>IFERROR(VLOOKUP($A4065,'Fielding Data'!$A:$H,MATCH(Q$1,'Fielding Data'!$A$1:$H$1,0),0),"Other")</f>
        <v>1</v>
      </c>
      <c r="R4065" s="14">
        <f>IFERROR(VLOOKUP($A4065,'Fielding Data'!$A:$H,MATCH(R$1,'Fielding Data'!$A$1:$H$1,0),0),"Other")</f>
        <v>0</v>
      </c>
      <c r="S4065" s="14">
        <f>IFERROR(VLOOKUP($A4065,'Fielding Data'!$A:$H,MATCH(S$1,'Fielding Data'!$A$1:$H$1,0),0),"Other")</f>
        <v>0</v>
      </c>
      <c r="T4065" s="14">
        <f>IFERROR(VLOOKUP($A4065,'Fielding Data'!$A:$H,MATCH(T$1,'Fielding Data'!$A$1:$H$1,0),0),"Other")</f>
        <v>0</v>
      </c>
      <c r="U4065" s="14">
        <f>SUMIFS('Fielding Data'!E:E,'Fielding Data'!$A:$A,'Hitting Data'!$A4065)</f>
        <v>1</v>
      </c>
      <c r="V4065" s="14">
        <f>SUMIFS('Fielding Data'!F:F,'Fielding Data'!$A:$A,'Hitting Data'!$A4065)</f>
        <v>0</v>
      </c>
      <c r="W4065" s="14">
        <f>SUMIFS('Fielding Data'!G:G,'Fielding Data'!$A:$A,'Hitting Data'!$A4065)</f>
        <v>0</v>
      </c>
      <c r="X4065" s="14">
        <f>SUMIFS('Fielding Data'!H:H,'Fielding Data'!$A:$A,'Hitting Data'!$A4065)</f>
        <v>0</v>
      </c>
    </row>
    <row r="4066" spans="1:24" x14ac:dyDescent="0.25">
      <c r="A4066" s="14" t="str">
        <f t="shared" si="63"/>
        <v>johnsre022013</v>
      </c>
      <c r="B4066" s="19" t="s">
        <v>384</v>
      </c>
      <c r="C4066" s="19">
        <v>2013</v>
      </c>
      <c r="D4066" s="19">
        <v>74</v>
      </c>
      <c r="E4066" s="19">
        <v>123</v>
      </c>
      <c r="F4066" s="19">
        <v>13</v>
      </c>
      <c r="G4066" s="19">
        <v>30</v>
      </c>
      <c r="H4066" s="19">
        <v>7</v>
      </c>
      <c r="I4066" s="19">
        <v>1</v>
      </c>
      <c r="J4066" s="19">
        <v>1</v>
      </c>
      <c r="K4066" s="19">
        <v>11</v>
      </c>
      <c r="L4066" s="19">
        <v>0</v>
      </c>
      <c r="M4066" s="19">
        <v>0</v>
      </c>
      <c r="N4066" s="19">
        <v>6</v>
      </c>
      <c r="O4066" s="19">
        <v>32</v>
      </c>
      <c r="P4066" s="14" t="str">
        <f>IFERROR(VLOOKUP($A4066,'Fielding Data'!$A:$H,MATCH(P$1,'Fielding Data'!$A$1:$H$1,0),0),"Other")</f>
        <v>CF</v>
      </c>
      <c r="Q4066" s="14">
        <f>IFERROR(VLOOKUP($A4066,'Fielding Data'!$A:$H,MATCH(Q$1,'Fielding Data'!$A$1:$H$1,0),0),"Other")</f>
        <v>0</v>
      </c>
      <c r="R4066" s="14">
        <f>IFERROR(VLOOKUP($A4066,'Fielding Data'!$A:$H,MATCH(R$1,'Fielding Data'!$A$1:$H$1,0),0),"Other")</f>
        <v>0</v>
      </c>
      <c r="S4066" s="14">
        <f>IFERROR(VLOOKUP($A4066,'Fielding Data'!$A:$H,MATCH(S$1,'Fielding Data'!$A$1:$H$1,0),0),"Other")</f>
        <v>0</v>
      </c>
      <c r="T4066" s="14">
        <f>IFERROR(VLOOKUP($A4066,'Fielding Data'!$A:$H,MATCH(T$1,'Fielding Data'!$A$1:$H$1,0),0),"Other")</f>
        <v>0</v>
      </c>
      <c r="U4066" s="14">
        <f>SUMIFS('Fielding Data'!E:E,'Fielding Data'!$A:$A,'Hitting Data'!$A4066)</f>
        <v>53</v>
      </c>
      <c r="V4066" s="14">
        <f>SUMIFS('Fielding Data'!F:F,'Fielding Data'!$A:$A,'Hitting Data'!$A4066)</f>
        <v>0</v>
      </c>
      <c r="W4066" s="14">
        <f>SUMIFS('Fielding Data'!G:G,'Fielding Data'!$A:$A,'Hitting Data'!$A4066)</f>
        <v>0</v>
      </c>
      <c r="X4066" s="14">
        <f>SUMIFS('Fielding Data'!H:H,'Fielding Data'!$A:$A,'Hitting Data'!$A4066)</f>
        <v>0</v>
      </c>
    </row>
    <row r="4067" spans="1:24" x14ac:dyDescent="0.25">
      <c r="A4067" s="14" t="str">
        <f t="shared" si="63"/>
        <v>johnsro072013</v>
      </c>
      <c r="B4067" s="19" t="s">
        <v>806</v>
      </c>
      <c r="C4067" s="19">
        <v>2013</v>
      </c>
      <c r="D4067" s="19">
        <v>20</v>
      </c>
      <c r="E4067" s="19">
        <v>35</v>
      </c>
      <c r="F4067" s="19">
        <v>2</v>
      </c>
      <c r="G4067" s="19">
        <v>6</v>
      </c>
      <c r="H4067" s="19">
        <v>1</v>
      </c>
      <c r="I4067" s="19">
        <v>1</v>
      </c>
      <c r="J4067" s="19">
        <v>0</v>
      </c>
      <c r="K4067" s="19">
        <v>2</v>
      </c>
      <c r="L4067" s="19">
        <v>0</v>
      </c>
      <c r="M4067" s="19">
        <v>0</v>
      </c>
      <c r="N4067" s="19">
        <v>3</v>
      </c>
      <c r="O4067" s="19">
        <v>6</v>
      </c>
      <c r="P4067" s="14" t="str">
        <f>IFERROR(VLOOKUP($A4067,'Fielding Data'!$A:$H,MATCH(P$1,'Fielding Data'!$A$1:$H$1,0),0),"Other")</f>
        <v>C</v>
      </c>
      <c r="Q4067" s="14">
        <f>IFERROR(VLOOKUP($A4067,'Fielding Data'!$A:$H,MATCH(Q$1,'Fielding Data'!$A$1:$H$1,0),0),"Other")</f>
        <v>52</v>
      </c>
      <c r="R4067" s="14">
        <f>IFERROR(VLOOKUP($A4067,'Fielding Data'!$A:$H,MATCH(R$1,'Fielding Data'!$A$1:$H$1,0),0),"Other")</f>
        <v>3</v>
      </c>
      <c r="S4067" s="14">
        <f>IFERROR(VLOOKUP($A4067,'Fielding Data'!$A:$H,MATCH(S$1,'Fielding Data'!$A$1:$H$1,0),0),"Other")</f>
        <v>0</v>
      </c>
      <c r="T4067" s="14">
        <f>IFERROR(VLOOKUP($A4067,'Fielding Data'!$A:$H,MATCH(T$1,'Fielding Data'!$A$1:$H$1,0),0),"Other")</f>
        <v>0</v>
      </c>
      <c r="U4067" s="14">
        <f>SUMIFS('Fielding Data'!E:E,'Fielding Data'!$A:$A,'Hitting Data'!$A4067)</f>
        <v>52</v>
      </c>
      <c r="V4067" s="14">
        <f>SUMIFS('Fielding Data'!F:F,'Fielding Data'!$A:$A,'Hitting Data'!$A4067)</f>
        <v>3</v>
      </c>
      <c r="W4067" s="14">
        <f>SUMIFS('Fielding Data'!G:G,'Fielding Data'!$A:$A,'Hitting Data'!$A4067)</f>
        <v>0</v>
      </c>
      <c r="X4067" s="14">
        <f>SUMIFS('Fielding Data'!H:H,'Fielding Data'!$A:$A,'Hitting Data'!$A4067)</f>
        <v>0</v>
      </c>
    </row>
    <row r="4068" spans="1:24" x14ac:dyDescent="0.25">
      <c r="A4068" s="14" t="str">
        <f t="shared" si="63"/>
        <v>johnsst022013</v>
      </c>
      <c r="B4068" s="19" t="s">
        <v>1755</v>
      </c>
      <c r="C4068" s="19">
        <v>2013</v>
      </c>
      <c r="D4068" s="19">
        <v>9</v>
      </c>
      <c r="E4068" s="19">
        <v>0</v>
      </c>
      <c r="F4068" s="19">
        <v>0</v>
      </c>
      <c r="G4068" s="19">
        <v>0</v>
      </c>
      <c r="H4068" s="19">
        <v>0</v>
      </c>
      <c r="I4068" s="19">
        <v>0</v>
      </c>
      <c r="J4068" s="19">
        <v>0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4" t="str">
        <f>IFERROR(VLOOKUP($A4068,'Fielding Data'!$A:$H,MATCH(P$1,'Fielding Data'!$A$1:$H$1,0),0),"Other")</f>
        <v>P</v>
      </c>
      <c r="Q4068" s="14">
        <f>IFERROR(VLOOKUP($A4068,'Fielding Data'!$A:$H,MATCH(Q$1,'Fielding Data'!$A$1:$H$1,0),0),"Other")</f>
        <v>0</v>
      </c>
      <c r="R4068" s="14">
        <f>IFERROR(VLOOKUP($A4068,'Fielding Data'!$A:$H,MATCH(R$1,'Fielding Data'!$A$1:$H$1,0),0),"Other")</f>
        <v>1</v>
      </c>
      <c r="S4068" s="14">
        <f>IFERROR(VLOOKUP($A4068,'Fielding Data'!$A:$H,MATCH(S$1,'Fielding Data'!$A$1:$H$1,0),0),"Other")</f>
        <v>0</v>
      </c>
      <c r="T4068" s="14">
        <f>IFERROR(VLOOKUP($A4068,'Fielding Data'!$A:$H,MATCH(T$1,'Fielding Data'!$A$1:$H$1,0),0),"Other")</f>
        <v>0</v>
      </c>
      <c r="U4068" s="14">
        <f>SUMIFS('Fielding Data'!E:E,'Fielding Data'!$A:$A,'Hitting Data'!$A4068)</f>
        <v>0</v>
      </c>
      <c r="V4068" s="14">
        <f>SUMIFS('Fielding Data'!F:F,'Fielding Data'!$A:$A,'Hitting Data'!$A4068)</f>
        <v>1</v>
      </c>
      <c r="W4068" s="14">
        <f>SUMIFS('Fielding Data'!G:G,'Fielding Data'!$A:$A,'Hitting Data'!$A4068)</f>
        <v>0</v>
      </c>
      <c r="X4068" s="14">
        <f>SUMIFS('Fielding Data'!H:H,'Fielding Data'!$A:$A,'Hitting Data'!$A4068)</f>
        <v>0</v>
      </c>
    </row>
    <row r="4069" spans="1:24" x14ac:dyDescent="0.25">
      <c r="A4069" s="14" t="str">
        <f t="shared" si="63"/>
        <v>jonesad012013</v>
      </c>
      <c r="B4069" s="19" t="s">
        <v>666</v>
      </c>
      <c r="C4069" s="19">
        <v>2013</v>
      </c>
      <c r="D4069" s="19">
        <v>160</v>
      </c>
      <c r="E4069" s="19">
        <v>653</v>
      </c>
      <c r="F4069" s="19">
        <v>100</v>
      </c>
      <c r="G4069" s="19">
        <v>186</v>
      </c>
      <c r="H4069" s="19">
        <v>35</v>
      </c>
      <c r="I4069" s="19">
        <v>1</v>
      </c>
      <c r="J4069" s="19">
        <v>33</v>
      </c>
      <c r="K4069" s="19">
        <v>108</v>
      </c>
      <c r="L4069" s="19">
        <v>14</v>
      </c>
      <c r="M4069" s="19">
        <v>3</v>
      </c>
      <c r="N4069" s="19">
        <v>25</v>
      </c>
      <c r="O4069" s="19">
        <v>136</v>
      </c>
      <c r="P4069" s="14" t="str">
        <f>IFERROR(VLOOKUP($A4069,'Fielding Data'!$A:$H,MATCH(P$1,'Fielding Data'!$A$1:$H$1,0),0),"Other")</f>
        <v>CF</v>
      </c>
      <c r="Q4069" s="14">
        <f>IFERROR(VLOOKUP($A4069,'Fielding Data'!$A:$H,MATCH(Q$1,'Fielding Data'!$A$1:$H$1,0),0),"Other")</f>
        <v>0</v>
      </c>
      <c r="R4069" s="14">
        <f>IFERROR(VLOOKUP($A4069,'Fielding Data'!$A:$H,MATCH(R$1,'Fielding Data'!$A$1:$H$1,0),0),"Other")</f>
        <v>0</v>
      </c>
      <c r="S4069" s="14">
        <f>IFERROR(VLOOKUP($A4069,'Fielding Data'!$A:$H,MATCH(S$1,'Fielding Data'!$A$1:$H$1,0),0),"Other")</f>
        <v>0</v>
      </c>
      <c r="T4069" s="14">
        <f>IFERROR(VLOOKUP($A4069,'Fielding Data'!$A:$H,MATCH(T$1,'Fielding Data'!$A$1:$H$1,0),0),"Other")</f>
        <v>0</v>
      </c>
      <c r="U4069" s="14">
        <f>SUMIFS('Fielding Data'!E:E,'Fielding Data'!$A:$A,'Hitting Data'!$A4069)</f>
        <v>352</v>
      </c>
      <c r="V4069" s="14">
        <f>SUMIFS('Fielding Data'!F:F,'Fielding Data'!$A:$A,'Hitting Data'!$A4069)</f>
        <v>11</v>
      </c>
      <c r="W4069" s="14">
        <f>SUMIFS('Fielding Data'!G:G,'Fielding Data'!$A:$A,'Hitting Data'!$A4069)</f>
        <v>2</v>
      </c>
      <c r="X4069" s="14">
        <f>SUMIFS('Fielding Data'!H:H,'Fielding Data'!$A:$A,'Hitting Data'!$A4069)</f>
        <v>0</v>
      </c>
    </row>
    <row r="4070" spans="1:24" x14ac:dyDescent="0.25">
      <c r="A4070" s="14" t="str">
        <f t="shared" si="63"/>
        <v>jonesga022013</v>
      </c>
      <c r="B4070" s="19" t="s">
        <v>807</v>
      </c>
      <c r="C4070" s="19">
        <v>2013</v>
      </c>
      <c r="D4070" s="19">
        <v>144</v>
      </c>
      <c r="E4070" s="19">
        <v>403</v>
      </c>
      <c r="F4070" s="19">
        <v>41</v>
      </c>
      <c r="G4070" s="19">
        <v>94</v>
      </c>
      <c r="H4070" s="19">
        <v>26</v>
      </c>
      <c r="I4070" s="19">
        <v>2</v>
      </c>
      <c r="J4070" s="19">
        <v>15</v>
      </c>
      <c r="K4070" s="19">
        <v>51</v>
      </c>
      <c r="L4070" s="19">
        <v>2</v>
      </c>
      <c r="M4070" s="19">
        <v>0</v>
      </c>
      <c r="N4070" s="19">
        <v>31</v>
      </c>
      <c r="O4070" s="19">
        <v>101</v>
      </c>
      <c r="P4070" s="14" t="str">
        <f>IFERROR(VLOOKUP($A4070,'Fielding Data'!$A:$H,MATCH(P$1,'Fielding Data'!$A$1:$H$1,0),0),"Other")</f>
        <v>1B</v>
      </c>
      <c r="Q4070" s="14">
        <f>IFERROR(VLOOKUP($A4070,'Fielding Data'!$A:$H,MATCH(Q$1,'Fielding Data'!$A$1:$H$1,0),0),"Other")</f>
        <v>671</v>
      </c>
      <c r="R4070" s="14">
        <f>IFERROR(VLOOKUP($A4070,'Fielding Data'!$A:$H,MATCH(R$1,'Fielding Data'!$A$1:$H$1,0),0),"Other")</f>
        <v>52</v>
      </c>
      <c r="S4070" s="14">
        <f>IFERROR(VLOOKUP($A4070,'Fielding Data'!$A:$H,MATCH(S$1,'Fielding Data'!$A$1:$H$1,0),0),"Other")</f>
        <v>6</v>
      </c>
      <c r="T4070" s="14">
        <f>IFERROR(VLOOKUP($A4070,'Fielding Data'!$A:$H,MATCH(T$1,'Fielding Data'!$A$1:$H$1,0),0),"Other")</f>
        <v>73</v>
      </c>
      <c r="U4070" s="14">
        <f>SUMIFS('Fielding Data'!E:E,'Fielding Data'!$A:$A,'Hitting Data'!$A4070)</f>
        <v>708</v>
      </c>
      <c r="V4070" s="14">
        <f>SUMIFS('Fielding Data'!F:F,'Fielding Data'!$A:$A,'Hitting Data'!$A4070)</f>
        <v>53</v>
      </c>
      <c r="W4070" s="14">
        <f>SUMIFS('Fielding Data'!G:G,'Fielding Data'!$A:$A,'Hitting Data'!$A4070)</f>
        <v>7</v>
      </c>
      <c r="X4070" s="14">
        <f>SUMIFS('Fielding Data'!H:H,'Fielding Data'!$A:$A,'Hitting Data'!$A4070)</f>
        <v>73</v>
      </c>
    </row>
    <row r="4071" spans="1:24" x14ac:dyDescent="0.25">
      <c r="A4071" s="14" t="str">
        <f t="shared" si="63"/>
        <v>jonesna012013</v>
      </c>
      <c r="B4071" s="19" t="s">
        <v>1756</v>
      </c>
      <c r="C4071" s="19">
        <v>2013</v>
      </c>
      <c r="D4071" s="19">
        <v>70</v>
      </c>
      <c r="E4071" s="19">
        <v>0</v>
      </c>
      <c r="F4071" s="19">
        <v>0</v>
      </c>
      <c r="G4071" s="19">
        <v>0</v>
      </c>
      <c r="H4071" s="19">
        <v>0</v>
      </c>
      <c r="I4071" s="19">
        <v>0</v>
      </c>
      <c r="J4071" s="19">
        <v>0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4" t="str">
        <f>IFERROR(VLOOKUP($A4071,'Fielding Data'!$A:$H,MATCH(P$1,'Fielding Data'!$A$1:$H$1,0),0),"Other")</f>
        <v>P</v>
      </c>
      <c r="Q4071" s="14">
        <f>IFERROR(VLOOKUP($A4071,'Fielding Data'!$A:$H,MATCH(Q$1,'Fielding Data'!$A$1:$H$1,0),0),"Other")</f>
        <v>2</v>
      </c>
      <c r="R4071" s="14">
        <f>IFERROR(VLOOKUP($A4071,'Fielding Data'!$A:$H,MATCH(R$1,'Fielding Data'!$A$1:$H$1,0),0),"Other")</f>
        <v>8</v>
      </c>
      <c r="S4071" s="14">
        <f>IFERROR(VLOOKUP($A4071,'Fielding Data'!$A:$H,MATCH(S$1,'Fielding Data'!$A$1:$H$1,0),0),"Other")</f>
        <v>0</v>
      </c>
      <c r="T4071" s="14">
        <f>IFERROR(VLOOKUP($A4071,'Fielding Data'!$A:$H,MATCH(T$1,'Fielding Data'!$A$1:$H$1,0),0),"Other")</f>
        <v>0</v>
      </c>
      <c r="U4071" s="14">
        <f>SUMIFS('Fielding Data'!E:E,'Fielding Data'!$A:$A,'Hitting Data'!$A4071)</f>
        <v>2</v>
      </c>
      <c r="V4071" s="14">
        <f>SUMIFS('Fielding Data'!F:F,'Fielding Data'!$A:$A,'Hitting Data'!$A4071)</f>
        <v>8</v>
      </c>
      <c r="W4071" s="14">
        <f>SUMIFS('Fielding Data'!G:G,'Fielding Data'!$A:$A,'Hitting Data'!$A4071)</f>
        <v>0</v>
      </c>
      <c r="X4071" s="14">
        <f>SUMIFS('Fielding Data'!H:H,'Fielding Data'!$A:$A,'Hitting Data'!$A4071)</f>
        <v>0</v>
      </c>
    </row>
    <row r="4072" spans="1:24" x14ac:dyDescent="0.25">
      <c r="A4072" s="14" t="str">
        <f t="shared" si="63"/>
        <v>jordata012013</v>
      </c>
      <c r="B4072" s="19" t="s">
        <v>1970</v>
      </c>
      <c r="C4072" s="19">
        <v>2013</v>
      </c>
      <c r="D4072" s="19">
        <v>9</v>
      </c>
      <c r="E4072" s="19">
        <v>14</v>
      </c>
      <c r="F4072" s="19">
        <v>0</v>
      </c>
      <c r="G4072" s="19">
        <v>2</v>
      </c>
      <c r="H4072" s="19">
        <v>0</v>
      </c>
      <c r="I4072" s="19">
        <v>0</v>
      </c>
      <c r="J4072" s="19">
        <v>0</v>
      </c>
      <c r="K4072" s="19">
        <v>0</v>
      </c>
      <c r="L4072" s="19">
        <v>0</v>
      </c>
      <c r="M4072" s="19">
        <v>0</v>
      </c>
      <c r="N4072" s="19">
        <v>0</v>
      </c>
      <c r="O4072" s="19">
        <v>3</v>
      </c>
      <c r="P4072" s="14" t="str">
        <f>IFERROR(VLOOKUP($A4072,'Fielding Data'!$A:$H,MATCH(P$1,'Fielding Data'!$A$1:$H$1,0),0),"Other")</f>
        <v>P</v>
      </c>
      <c r="Q4072" s="14">
        <f>IFERROR(VLOOKUP($A4072,'Fielding Data'!$A:$H,MATCH(Q$1,'Fielding Data'!$A$1:$H$1,0),0),"Other")</f>
        <v>2</v>
      </c>
      <c r="R4072" s="14">
        <f>IFERROR(VLOOKUP($A4072,'Fielding Data'!$A:$H,MATCH(R$1,'Fielding Data'!$A$1:$H$1,0),0),"Other")</f>
        <v>3</v>
      </c>
      <c r="S4072" s="14">
        <f>IFERROR(VLOOKUP($A4072,'Fielding Data'!$A:$H,MATCH(S$1,'Fielding Data'!$A$1:$H$1,0),0),"Other")</f>
        <v>0</v>
      </c>
      <c r="T4072" s="14">
        <f>IFERROR(VLOOKUP($A4072,'Fielding Data'!$A:$H,MATCH(T$1,'Fielding Data'!$A$1:$H$1,0),0),"Other")</f>
        <v>0</v>
      </c>
      <c r="U4072" s="14">
        <f>SUMIFS('Fielding Data'!E:E,'Fielding Data'!$A:$A,'Hitting Data'!$A4072)</f>
        <v>2</v>
      </c>
      <c r="V4072" s="14">
        <f>SUMIFS('Fielding Data'!F:F,'Fielding Data'!$A:$A,'Hitting Data'!$A4072)</f>
        <v>3</v>
      </c>
      <c r="W4072" s="14">
        <f>SUMIFS('Fielding Data'!G:G,'Fielding Data'!$A:$A,'Hitting Data'!$A4072)</f>
        <v>0</v>
      </c>
      <c r="X4072" s="14">
        <f>SUMIFS('Fielding Data'!H:H,'Fielding Data'!$A:$A,'Hitting Data'!$A4072)</f>
        <v>0</v>
      </c>
    </row>
    <row r="4073" spans="1:24" x14ac:dyDescent="0.25">
      <c r="A4073" s="14" t="str">
        <f t="shared" si="63"/>
        <v>josepco012013</v>
      </c>
      <c r="B4073" s="19" t="s">
        <v>1971</v>
      </c>
      <c r="C4073" s="19">
        <v>2013</v>
      </c>
      <c r="D4073" s="19">
        <v>2</v>
      </c>
      <c r="E4073" s="19">
        <v>6</v>
      </c>
      <c r="F4073" s="19">
        <v>1</v>
      </c>
      <c r="G4073" s="19">
        <v>1</v>
      </c>
      <c r="H4073" s="19">
        <v>1</v>
      </c>
      <c r="I4073" s="19">
        <v>0</v>
      </c>
      <c r="J4073" s="19">
        <v>0</v>
      </c>
      <c r="K4073" s="19">
        <v>0</v>
      </c>
      <c r="L4073" s="19">
        <v>0</v>
      </c>
      <c r="M4073" s="19">
        <v>0</v>
      </c>
      <c r="N4073" s="19">
        <v>1</v>
      </c>
      <c r="O4073" s="19">
        <v>1</v>
      </c>
      <c r="P4073" s="14" t="str">
        <f>IFERROR(VLOOKUP($A4073,'Fielding Data'!$A:$H,MATCH(P$1,'Fielding Data'!$A$1:$H$1,0),0),"Other")</f>
        <v>1B</v>
      </c>
      <c r="Q4073" s="14">
        <f>IFERROR(VLOOKUP($A4073,'Fielding Data'!$A:$H,MATCH(Q$1,'Fielding Data'!$A$1:$H$1,0),0),"Other")</f>
        <v>7</v>
      </c>
      <c r="R4073" s="14">
        <f>IFERROR(VLOOKUP($A4073,'Fielding Data'!$A:$H,MATCH(R$1,'Fielding Data'!$A$1:$H$1,0),0),"Other")</f>
        <v>2</v>
      </c>
      <c r="S4073" s="14">
        <f>IFERROR(VLOOKUP($A4073,'Fielding Data'!$A:$H,MATCH(S$1,'Fielding Data'!$A$1:$H$1,0),0),"Other")</f>
        <v>0</v>
      </c>
      <c r="T4073" s="14">
        <f>IFERROR(VLOOKUP($A4073,'Fielding Data'!$A:$H,MATCH(T$1,'Fielding Data'!$A$1:$H$1,0),0),"Other")</f>
        <v>1</v>
      </c>
      <c r="U4073" s="14">
        <f>SUMIFS('Fielding Data'!E:E,'Fielding Data'!$A:$A,'Hitting Data'!$A4073)</f>
        <v>8</v>
      </c>
      <c r="V4073" s="14">
        <f>SUMIFS('Fielding Data'!F:F,'Fielding Data'!$A:$A,'Hitting Data'!$A4073)</f>
        <v>6</v>
      </c>
      <c r="W4073" s="14">
        <f>SUMIFS('Fielding Data'!G:G,'Fielding Data'!$A:$A,'Hitting Data'!$A4073)</f>
        <v>0</v>
      </c>
      <c r="X4073" s="14">
        <f>SUMIFS('Fielding Data'!H:H,'Fielding Data'!$A:$A,'Hitting Data'!$A4073)</f>
        <v>1</v>
      </c>
    </row>
    <row r="4074" spans="1:24" x14ac:dyDescent="0.25">
      <c r="A4074" s="14" t="str">
        <f t="shared" si="63"/>
        <v>josepdo012013</v>
      </c>
      <c r="B4074" s="19" t="s">
        <v>1972</v>
      </c>
      <c r="C4074" s="19">
        <v>2013</v>
      </c>
      <c r="D4074" s="19">
        <v>6</v>
      </c>
      <c r="E4074" s="19">
        <v>0</v>
      </c>
      <c r="F4074" s="19">
        <v>0</v>
      </c>
      <c r="G4074" s="19">
        <v>0</v>
      </c>
      <c r="H4074" s="19">
        <v>0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4" t="str">
        <f>IFERROR(VLOOKUP($A4074,'Fielding Data'!$A:$H,MATCH(P$1,'Fielding Data'!$A$1:$H$1,0),0),"Other")</f>
        <v>P</v>
      </c>
      <c r="Q4074" s="14">
        <f>IFERROR(VLOOKUP($A4074,'Fielding Data'!$A:$H,MATCH(Q$1,'Fielding Data'!$A$1:$H$1,0),0),"Other")</f>
        <v>0</v>
      </c>
      <c r="R4074" s="14">
        <f>IFERROR(VLOOKUP($A4074,'Fielding Data'!$A:$H,MATCH(R$1,'Fielding Data'!$A$1:$H$1,0),0),"Other")</f>
        <v>2</v>
      </c>
      <c r="S4074" s="14">
        <f>IFERROR(VLOOKUP($A4074,'Fielding Data'!$A:$H,MATCH(S$1,'Fielding Data'!$A$1:$H$1,0),0),"Other")</f>
        <v>0</v>
      </c>
      <c r="T4074" s="14">
        <f>IFERROR(VLOOKUP($A4074,'Fielding Data'!$A:$H,MATCH(T$1,'Fielding Data'!$A$1:$H$1,0),0),"Other")</f>
        <v>0</v>
      </c>
      <c r="U4074" s="14">
        <f>SUMIFS('Fielding Data'!E:E,'Fielding Data'!$A:$A,'Hitting Data'!$A4074)</f>
        <v>0</v>
      </c>
      <c r="V4074" s="14">
        <f>SUMIFS('Fielding Data'!F:F,'Fielding Data'!$A:$A,'Hitting Data'!$A4074)</f>
        <v>2</v>
      </c>
      <c r="W4074" s="14">
        <f>SUMIFS('Fielding Data'!G:G,'Fielding Data'!$A:$A,'Hitting Data'!$A4074)</f>
        <v>0</v>
      </c>
      <c r="X4074" s="14">
        <f>SUMIFS('Fielding Data'!H:H,'Fielding Data'!$A:$A,'Hitting Data'!$A4074)</f>
        <v>0</v>
      </c>
    </row>
    <row r="4075" spans="1:24" x14ac:dyDescent="0.25">
      <c r="A4075" s="14" t="str">
        <f t="shared" si="63"/>
        <v>joycema012013</v>
      </c>
      <c r="B4075" s="19" t="s">
        <v>945</v>
      </c>
      <c r="C4075" s="19">
        <v>2013</v>
      </c>
      <c r="D4075" s="19">
        <v>140</v>
      </c>
      <c r="E4075" s="19">
        <v>413</v>
      </c>
      <c r="F4075" s="19">
        <v>61</v>
      </c>
      <c r="G4075" s="19">
        <v>97</v>
      </c>
      <c r="H4075" s="19">
        <v>22</v>
      </c>
      <c r="I4075" s="19">
        <v>0</v>
      </c>
      <c r="J4075" s="19">
        <v>18</v>
      </c>
      <c r="K4075" s="19">
        <v>47</v>
      </c>
      <c r="L4075" s="19">
        <v>7</v>
      </c>
      <c r="M4075" s="19">
        <v>3</v>
      </c>
      <c r="N4075" s="19">
        <v>59</v>
      </c>
      <c r="O4075" s="19">
        <v>87</v>
      </c>
      <c r="P4075" s="14" t="str">
        <f>IFERROR(VLOOKUP($A4075,'Fielding Data'!$A:$H,MATCH(P$1,'Fielding Data'!$A$1:$H$1,0),0),"Other")</f>
        <v>LF</v>
      </c>
      <c r="Q4075" s="14">
        <f>IFERROR(VLOOKUP($A4075,'Fielding Data'!$A:$H,MATCH(Q$1,'Fielding Data'!$A$1:$H$1,0),0),"Other")</f>
        <v>0</v>
      </c>
      <c r="R4075" s="14">
        <f>IFERROR(VLOOKUP($A4075,'Fielding Data'!$A:$H,MATCH(R$1,'Fielding Data'!$A$1:$H$1,0),0),"Other")</f>
        <v>0</v>
      </c>
      <c r="S4075" s="14">
        <f>IFERROR(VLOOKUP($A4075,'Fielding Data'!$A:$H,MATCH(S$1,'Fielding Data'!$A$1:$H$1,0),0),"Other")</f>
        <v>0</v>
      </c>
      <c r="T4075" s="14">
        <f>IFERROR(VLOOKUP($A4075,'Fielding Data'!$A:$H,MATCH(T$1,'Fielding Data'!$A$1:$H$1,0),0),"Other")</f>
        <v>0</v>
      </c>
      <c r="U4075" s="14">
        <f>SUMIFS('Fielding Data'!E:E,'Fielding Data'!$A:$A,'Hitting Data'!$A4075)</f>
        <v>168</v>
      </c>
      <c r="V4075" s="14">
        <f>SUMIFS('Fielding Data'!F:F,'Fielding Data'!$A:$A,'Hitting Data'!$A4075)</f>
        <v>2</v>
      </c>
      <c r="W4075" s="14">
        <f>SUMIFS('Fielding Data'!G:G,'Fielding Data'!$A:$A,'Hitting Data'!$A4075)</f>
        <v>1</v>
      </c>
      <c r="X4075" s="14">
        <f>SUMIFS('Fielding Data'!H:H,'Fielding Data'!$A:$A,'Hitting Data'!$A4075)</f>
        <v>1</v>
      </c>
    </row>
    <row r="4076" spans="1:24" x14ac:dyDescent="0.25">
      <c r="A4076" s="14" t="str">
        <f t="shared" si="63"/>
        <v>jurrjja012013</v>
      </c>
      <c r="B4076" s="19" t="s">
        <v>808</v>
      </c>
      <c r="C4076" s="19">
        <v>2013</v>
      </c>
      <c r="D4076" s="19">
        <v>2</v>
      </c>
      <c r="E4076" s="19">
        <v>0</v>
      </c>
      <c r="F4076" s="19">
        <v>0</v>
      </c>
      <c r="G4076" s="19">
        <v>0</v>
      </c>
      <c r="H4076" s="19">
        <v>0</v>
      </c>
      <c r="I4076" s="19">
        <v>0</v>
      </c>
      <c r="J4076" s="19">
        <v>0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4" t="str">
        <f>IFERROR(VLOOKUP($A4076,'Fielding Data'!$A:$H,MATCH(P$1,'Fielding Data'!$A$1:$H$1,0),0),"Other")</f>
        <v>P</v>
      </c>
      <c r="Q4076" s="14">
        <f>IFERROR(VLOOKUP($A4076,'Fielding Data'!$A:$H,MATCH(Q$1,'Fielding Data'!$A$1:$H$1,0),0),"Other")</f>
        <v>0</v>
      </c>
      <c r="R4076" s="14">
        <f>IFERROR(VLOOKUP($A4076,'Fielding Data'!$A:$H,MATCH(R$1,'Fielding Data'!$A$1:$H$1,0),0),"Other")</f>
        <v>0</v>
      </c>
      <c r="S4076" s="14">
        <f>IFERROR(VLOOKUP($A4076,'Fielding Data'!$A:$H,MATCH(S$1,'Fielding Data'!$A$1:$H$1,0),0),"Other")</f>
        <v>0</v>
      </c>
      <c r="T4076" s="14">
        <f>IFERROR(VLOOKUP($A4076,'Fielding Data'!$A:$H,MATCH(T$1,'Fielding Data'!$A$1:$H$1,0),0),"Other")</f>
        <v>0</v>
      </c>
      <c r="U4076" s="14">
        <f>SUMIFS('Fielding Data'!E:E,'Fielding Data'!$A:$A,'Hitting Data'!$A4076)</f>
        <v>0</v>
      </c>
      <c r="V4076" s="14">
        <f>SUMIFS('Fielding Data'!F:F,'Fielding Data'!$A:$A,'Hitting Data'!$A4076)</f>
        <v>0</v>
      </c>
      <c r="W4076" s="14">
        <f>SUMIFS('Fielding Data'!G:G,'Fielding Data'!$A:$A,'Hitting Data'!$A4076)</f>
        <v>0</v>
      </c>
      <c r="X4076" s="14">
        <f>SUMIFS('Fielding Data'!H:H,'Fielding Data'!$A:$A,'Hitting Data'!$A4076)</f>
        <v>0</v>
      </c>
    </row>
    <row r="4077" spans="1:24" x14ac:dyDescent="0.25">
      <c r="A4077" s="14" t="str">
        <f t="shared" si="63"/>
        <v>karnsna012013</v>
      </c>
      <c r="B4077" s="19" t="s">
        <v>1973</v>
      </c>
      <c r="C4077" s="19">
        <v>2013</v>
      </c>
      <c r="D4077" s="19">
        <v>3</v>
      </c>
      <c r="E4077" s="19">
        <v>3</v>
      </c>
      <c r="F4077" s="19">
        <v>0</v>
      </c>
      <c r="G4077" s="19">
        <v>0</v>
      </c>
      <c r="H4077" s="19">
        <v>0</v>
      </c>
      <c r="I4077" s="19">
        <v>0</v>
      </c>
      <c r="J4077" s="19">
        <v>0</v>
      </c>
      <c r="K4077" s="19">
        <v>0</v>
      </c>
      <c r="L4077" s="19">
        <v>0</v>
      </c>
      <c r="M4077" s="19">
        <v>0</v>
      </c>
      <c r="N4077" s="19">
        <v>0</v>
      </c>
      <c r="O4077" s="19">
        <v>1</v>
      </c>
      <c r="P4077" s="14" t="str">
        <f>IFERROR(VLOOKUP($A4077,'Fielding Data'!$A:$H,MATCH(P$1,'Fielding Data'!$A$1:$H$1,0),0),"Other")</f>
        <v>P</v>
      </c>
      <c r="Q4077" s="14">
        <f>IFERROR(VLOOKUP($A4077,'Fielding Data'!$A:$H,MATCH(Q$1,'Fielding Data'!$A$1:$H$1,0),0),"Other")</f>
        <v>3</v>
      </c>
      <c r="R4077" s="14">
        <f>IFERROR(VLOOKUP($A4077,'Fielding Data'!$A:$H,MATCH(R$1,'Fielding Data'!$A$1:$H$1,0),0),"Other")</f>
        <v>0</v>
      </c>
      <c r="S4077" s="14">
        <f>IFERROR(VLOOKUP($A4077,'Fielding Data'!$A:$H,MATCH(S$1,'Fielding Data'!$A$1:$H$1,0),0),"Other")</f>
        <v>0</v>
      </c>
      <c r="T4077" s="14">
        <f>IFERROR(VLOOKUP($A4077,'Fielding Data'!$A:$H,MATCH(T$1,'Fielding Data'!$A$1:$H$1,0),0),"Other")</f>
        <v>0</v>
      </c>
      <c r="U4077" s="14">
        <f>SUMIFS('Fielding Data'!E:E,'Fielding Data'!$A:$A,'Hitting Data'!$A4077)</f>
        <v>3</v>
      </c>
      <c r="V4077" s="14">
        <f>SUMIFS('Fielding Data'!F:F,'Fielding Data'!$A:$A,'Hitting Data'!$A4077)</f>
        <v>0</v>
      </c>
      <c r="W4077" s="14">
        <f>SUMIFS('Fielding Data'!G:G,'Fielding Data'!$A:$A,'Hitting Data'!$A4077)</f>
        <v>0</v>
      </c>
      <c r="X4077" s="14">
        <f>SUMIFS('Fielding Data'!H:H,'Fielding Data'!$A:$A,'Hitting Data'!$A4077)</f>
        <v>0</v>
      </c>
    </row>
    <row r="4078" spans="1:24" x14ac:dyDescent="0.25">
      <c r="A4078" s="14" t="str">
        <f t="shared" si="63"/>
        <v>kawasmu012013</v>
      </c>
      <c r="B4078" s="19" t="s">
        <v>1757</v>
      </c>
      <c r="C4078" s="19">
        <v>2013</v>
      </c>
      <c r="D4078" s="19">
        <v>96</v>
      </c>
      <c r="E4078" s="19">
        <v>240</v>
      </c>
      <c r="F4078" s="19">
        <v>27</v>
      </c>
      <c r="G4078" s="19">
        <v>55</v>
      </c>
      <c r="H4078" s="19">
        <v>6</v>
      </c>
      <c r="I4078" s="19">
        <v>5</v>
      </c>
      <c r="J4078" s="19">
        <v>1</v>
      </c>
      <c r="K4078" s="19">
        <v>24</v>
      </c>
      <c r="L4078" s="19">
        <v>7</v>
      </c>
      <c r="M4078" s="19">
        <v>1</v>
      </c>
      <c r="N4078" s="19">
        <v>32</v>
      </c>
      <c r="O4078" s="19">
        <v>41</v>
      </c>
      <c r="P4078" s="14" t="str">
        <f>IFERROR(VLOOKUP($A4078,'Fielding Data'!$A:$H,MATCH(P$1,'Fielding Data'!$A$1:$H$1,0),0),"Other")</f>
        <v>2B</v>
      </c>
      <c r="Q4078" s="14">
        <f>IFERROR(VLOOKUP($A4078,'Fielding Data'!$A:$H,MATCH(Q$1,'Fielding Data'!$A$1:$H$1,0),0),"Other")</f>
        <v>26</v>
      </c>
      <c r="R4078" s="14">
        <f>IFERROR(VLOOKUP($A4078,'Fielding Data'!$A:$H,MATCH(R$1,'Fielding Data'!$A$1:$H$1,0),0),"Other")</f>
        <v>45</v>
      </c>
      <c r="S4078" s="14">
        <f>IFERROR(VLOOKUP($A4078,'Fielding Data'!$A:$H,MATCH(S$1,'Fielding Data'!$A$1:$H$1,0),0),"Other")</f>
        <v>1</v>
      </c>
      <c r="T4078" s="14">
        <f>IFERROR(VLOOKUP($A4078,'Fielding Data'!$A:$H,MATCH(T$1,'Fielding Data'!$A$1:$H$1,0),0),"Other")</f>
        <v>6</v>
      </c>
      <c r="U4078" s="14">
        <f>SUMIFS('Fielding Data'!E:E,'Fielding Data'!$A:$A,'Hitting Data'!$A4078)</f>
        <v>105</v>
      </c>
      <c r="V4078" s="14">
        <f>SUMIFS('Fielding Data'!F:F,'Fielding Data'!$A:$A,'Hitting Data'!$A4078)</f>
        <v>181</v>
      </c>
      <c r="W4078" s="14">
        <f>SUMIFS('Fielding Data'!G:G,'Fielding Data'!$A:$A,'Hitting Data'!$A4078)</f>
        <v>6</v>
      </c>
      <c r="X4078" s="14">
        <f>SUMIFS('Fielding Data'!H:H,'Fielding Data'!$A:$A,'Hitting Data'!$A4078)</f>
        <v>45</v>
      </c>
    </row>
    <row r="4079" spans="1:24" x14ac:dyDescent="0.25">
      <c r="A4079" s="14" t="str">
        <f t="shared" si="63"/>
        <v>kazmisc012013</v>
      </c>
      <c r="B4079" s="19" t="s">
        <v>463</v>
      </c>
      <c r="C4079" s="19">
        <v>2013</v>
      </c>
      <c r="D4079" s="19">
        <v>29</v>
      </c>
      <c r="E4079" s="19">
        <v>4</v>
      </c>
      <c r="F4079" s="19">
        <v>0</v>
      </c>
      <c r="G4079" s="19">
        <v>1</v>
      </c>
      <c r="H4079" s="19">
        <v>0</v>
      </c>
      <c r="I4079" s="19">
        <v>0</v>
      </c>
      <c r="J4079" s="19">
        <v>0</v>
      </c>
      <c r="K4079" s="19">
        <v>0</v>
      </c>
      <c r="L4079" s="19">
        <v>0</v>
      </c>
      <c r="M4079" s="19">
        <v>0</v>
      </c>
      <c r="N4079" s="19">
        <v>0</v>
      </c>
      <c r="O4079" s="19">
        <v>1</v>
      </c>
      <c r="P4079" s="14" t="str">
        <f>IFERROR(VLOOKUP($A4079,'Fielding Data'!$A:$H,MATCH(P$1,'Fielding Data'!$A$1:$H$1,0),0),"Other")</f>
        <v>P</v>
      </c>
      <c r="Q4079" s="14">
        <f>IFERROR(VLOOKUP($A4079,'Fielding Data'!$A:$H,MATCH(Q$1,'Fielding Data'!$A$1:$H$1,0),0),"Other")</f>
        <v>10</v>
      </c>
      <c r="R4079" s="14">
        <f>IFERROR(VLOOKUP($A4079,'Fielding Data'!$A:$H,MATCH(R$1,'Fielding Data'!$A$1:$H$1,0),0),"Other")</f>
        <v>12</v>
      </c>
      <c r="S4079" s="14">
        <f>IFERROR(VLOOKUP($A4079,'Fielding Data'!$A:$H,MATCH(S$1,'Fielding Data'!$A$1:$H$1,0),0),"Other")</f>
        <v>3</v>
      </c>
      <c r="T4079" s="14">
        <f>IFERROR(VLOOKUP($A4079,'Fielding Data'!$A:$H,MATCH(T$1,'Fielding Data'!$A$1:$H$1,0),0),"Other")</f>
        <v>0</v>
      </c>
      <c r="U4079" s="14">
        <f>SUMIFS('Fielding Data'!E:E,'Fielding Data'!$A:$A,'Hitting Data'!$A4079)</f>
        <v>10</v>
      </c>
      <c r="V4079" s="14">
        <f>SUMIFS('Fielding Data'!F:F,'Fielding Data'!$A:$A,'Hitting Data'!$A4079)</f>
        <v>12</v>
      </c>
      <c r="W4079" s="14">
        <f>SUMIFS('Fielding Data'!G:G,'Fielding Data'!$A:$A,'Hitting Data'!$A4079)</f>
        <v>3</v>
      </c>
      <c r="X4079" s="14">
        <f>SUMIFS('Fielding Data'!H:H,'Fielding Data'!$A:$A,'Hitting Data'!$A4079)</f>
        <v>0</v>
      </c>
    </row>
    <row r="4080" spans="1:24" x14ac:dyDescent="0.25">
      <c r="A4080" s="14" t="str">
        <f t="shared" si="63"/>
        <v>kearnau012013</v>
      </c>
      <c r="B4080" s="19" t="s">
        <v>310</v>
      </c>
      <c r="C4080" s="19">
        <v>2013</v>
      </c>
      <c r="D4080" s="19">
        <v>19</v>
      </c>
      <c r="E4080" s="19">
        <v>27</v>
      </c>
      <c r="F4080" s="19">
        <v>3</v>
      </c>
      <c r="G4080" s="19">
        <v>5</v>
      </c>
      <c r="H4080" s="19">
        <v>0</v>
      </c>
      <c r="I4080" s="19">
        <v>0</v>
      </c>
      <c r="J4080" s="19">
        <v>0</v>
      </c>
      <c r="K4080" s="19">
        <v>0</v>
      </c>
      <c r="L4080" s="19">
        <v>0</v>
      </c>
      <c r="M4080" s="19">
        <v>0</v>
      </c>
      <c r="N4080" s="19">
        <v>4</v>
      </c>
      <c r="O4080" s="19">
        <v>8</v>
      </c>
      <c r="P4080" s="14" t="str">
        <f>IFERROR(VLOOKUP($A4080,'Fielding Data'!$A:$H,MATCH(P$1,'Fielding Data'!$A$1:$H$1,0),0),"Other")</f>
        <v>LF</v>
      </c>
      <c r="Q4080" s="14">
        <f>IFERROR(VLOOKUP($A4080,'Fielding Data'!$A:$H,MATCH(Q$1,'Fielding Data'!$A$1:$H$1,0),0),"Other")</f>
        <v>0</v>
      </c>
      <c r="R4080" s="14">
        <f>IFERROR(VLOOKUP($A4080,'Fielding Data'!$A:$H,MATCH(R$1,'Fielding Data'!$A$1:$H$1,0),0),"Other")</f>
        <v>0</v>
      </c>
      <c r="S4080" s="14">
        <f>IFERROR(VLOOKUP($A4080,'Fielding Data'!$A:$H,MATCH(S$1,'Fielding Data'!$A$1:$H$1,0),0),"Other")</f>
        <v>0</v>
      </c>
      <c r="T4080" s="14">
        <f>IFERROR(VLOOKUP($A4080,'Fielding Data'!$A:$H,MATCH(T$1,'Fielding Data'!$A$1:$H$1,0),0),"Other")</f>
        <v>0</v>
      </c>
      <c r="U4080" s="14">
        <f>SUMIFS('Fielding Data'!E:E,'Fielding Data'!$A:$A,'Hitting Data'!$A4080)</f>
        <v>13</v>
      </c>
      <c r="V4080" s="14">
        <f>SUMIFS('Fielding Data'!F:F,'Fielding Data'!$A:$A,'Hitting Data'!$A4080)</f>
        <v>0</v>
      </c>
      <c r="W4080" s="14">
        <f>SUMIFS('Fielding Data'!G:G,'Fielding Data'!$A:$A,'Hitting Data'!$A4080)</f>
        <v>0</v>
      </c>
      <c r="X4080" s="14">
        <f>SUMIFS('Fielding Data'!H:H,'Fielding Data'!$A:$A,'Hitting Data'!$A4080)</f>
        <v>0</v>
      </c>
    </row>
    <row r="4081" spans="1:24" x14ac:dyDescent="0.25">
      <c r="A4081" s="14" t="str">
        <f t="shared" si="63"/>
        <v>kellesh012013</v>
      </c>
      <c r="B4081" s="19" t="s">
        <v>1118</v>
      </c>
      <c r="C4081" s="19">
        <v>2013</v>
      </c>
      <c r="D4081" s="19">
        <v>57</v>
      </c>
      <c r="E4081" s="19">
        <v>0</v>
      </c>
      <c r="F4081" s="19">
        <v>0</v>
      </c>
      <c r="G4081" s="19">
        <v>0</v>
      </c>
      <c r="H4081" s="19">
        <v>0</v>
      </c>
      <c r="I4081" s="19">
        <v>0</v>
      </c>
      <c r="J4081" s="19">
        <v>0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4" t="str">
        <f>IFERROR(VLOOKUP($A4081,'Fielding Data'!$A:$H,MATCH(P$1,'Fielding Data'!$A$1:$H$1,0),0),"Other")</f>
        <v>P</v>
      </c>
      <c r="Q4081" s="14">
        <f>IFERROR(VLOOKUP($A4081,'Fielding Data'!$A:$H,MATCH(Q$1,'Fielding Data'!$A$1:$H$1,0),0),"Other")</f>
        <v>6</v>
      </c>
      <c r="R4081" s="14">
        <f>IFERROR(VLOOKUP($A4081,'Fielding Data'!$A:$H,MATCH(R$1,'Fielding Data'!$A$1:$H$1,0),0),"Other")</f>
        <v>3</v>
      </c>
      <c r="S4081" s="14">
        <f>IFERROR(VLOOKUP($A4081,'Fielding Data'!$A:$H,MATCH(S$1,'Fielding Data'!$A$1:$H$1,0),0),"Other")</f>
        <v>0</v>
      </c>
      <c r="T4081" s="14">
        <f>IFERROR(VLOOKUP($A4081,'Fielding Data'!$A:$H,MATCH(T$1,'Fielding Data'!$A$1:$H$1,0),0),"Other")</f>
        <v>1</v>
      </c>
      <c r="U4081" s="14">
        <f>SUMIFS('Fielding Data'!E:E,'Fielding Data'!$A:$A,'Hitting Data'!$A4081)</f>
        <v>6</v>
      </c>
      <c r="V4081" s="14">
        <f>SUMIFS('Fielding Data'!F:F,'Fielding Data'!$A:$A,'Hitting Data'!$A4081)</f>
        <v>3</v>
      </c>
      <c r="W4081" s="14">
        <f>SUMIFS('Fielding Data'!G:G,'Fielding Data'!$A:$A,'Hitting Data'!$A4081)</f>
        <v>0</v>
      </c>
      <c r="X4081" s="14">
        <f>SUMIFS('Fielding Data'!H:H,'Fielding Data'!$A:$A,'Hitting Data'!$A4081)</f>
        <v>1</v>
      </c>
    </row>
    <row r="4082" spans="1:24" x14ac:dyDescent="0.25">
      <c r="A4082" s="14" t="str">
        <f t="shared" si="63"/>
        <v>kellydo012013</v>
      </c>
      <c r="B4082" s="19" t="s">
        <v>809</v>
      </c>
      <c r="C4082" s="19">
        <v>2013</v>
      </c>
      <c r="D4082" s="19">
        <v>112</v>
      </c>
      <c r="E4082" s="19">
        <v>216</v>
      </c>
      <c r="F4082" s="19">
        <v>33</v>
      </c>
      <c r="G4082" s="19">
        <v>48</v>
      </c>
      <c r="H4082" s="19">
        <v>6</v>
      </c>
      <c r="I4082" s="19">
        <v>1</v>
      </c>
      <c r="J4082" s="19">
        <v>6</v>
      </c>
      <c r="K4082" s="19">
        <v>23</v>
      </c>
      <c r="L4082" s="19">
        <v>2</v>
      </c>
      <c r="M4082" s="19">
        <v>0</v>
      </c>
      <c r="N4082" s="19">
        <v>27</v>
      </c>
      <c r="O4082" s="19">
        <v>28</v>
      </c>
      <c r="P4082" s="14" t="str">
        <f>IFERROR(VLOOKUP($A4082,'Fielding Data'!$A:$H,MATCH(P$1,'Fielding Data'!$A$1:$H$1,0),0),"Other")</f>
        <v>1B</v>
      </c>
      <c r="Q4082" s="14">
        <f>IFERROR(VLOOKUP($A4082,'Fielding Data'!$A:$H,MATCH(Q$1,'Fielding Data'!$A$1:$H$1,0),0),"Other")</f>
        <v>17</v>
      </c>
      <c r="R4082" s="14">
        <f>IFERROR(VLOOKUP($A4082,'Fielding Data'!$A:$H,MATCH(R$1,'Fielding Data'!$A$1:$H$1,0),0),"Other")</f>
        <v>0</v>
      </c>
      <c r="S4082" s="14">
        <f>IFERROR(VLOOKUP($A4082,'Fielding Data'!$A:$H,MATCH(S$1,'Fielding Data'!$A$1:$H$1,0),0),"Other")</f>
        <v>0</v>
      </c>
      <c r="T4082" s="14">
        <f>IFERROR(VLOOKUP($A4082,'Fielding Data'!$A:$H,MATCH(T$1,'Fielding Data'!$A$1:$H$1,0),0),"Other")</f>
        <v>2</v>
      </c>
      <c r="U4082" s="14">
        <f>SUMIFS('Fielding Data'!E:E,'Fielding Data'!$A:$A,'Hitting Data'!$A4082)</f>
        <v>112</v>
      </c>
      <c r="V4082" s="14">
        <f>SUMIFS('Fielding Data'!F:F,'Fielding Data'!$A:$A,'Hitting Data'!$A4082)</f>
        <v>17</v>
      </c>
      <c r="W4082" s="14">
        <f>SUMIFS('Fielding Data'!G:G,'Fielding Data'!$A:$A,'Hitting Data'!$A4082)</f>
        <v>2</v>
      </c>
      <c r="X4082" s="14">
        <f>SUMIFS('Fielding Data'!H:H,'Fielding Data'!$A:$A,'Hitting Data'!$A4082)</f>
        <v>4</v>
      </c>
    </row>
    <row r="4083" spans="1:24" x14ac:dyDescent="0.25">
      <c r="A4083" s="14" t="str">
        <f t="shared" si="63"/>
        <v>kellyjo052013</v>
      </c>
      <c r="B4083" s="19" t="s">
        <v>1759</v>
      </c>
      <c r="C4083" s="19">
        <v>2013</v>
      </c>
      <c r="D4083" s="19">
        <v>40</v>
      </c>
      <c r="E4083" s="19">
        <v>33</v>
      </c>
      <c r="F4083" s="19">
        <v>4</v>
      </c>
      <c r="G4083" s="19">
        <v>5</v>
      </c>
      <c r="H4083" s="19">
        <v>1</v>
      </c>
      <c r="I4083" s="19">
        <v>0</v>
      </c>
      <c r="J4083" s="19">
        <v>0</v>
      </c>
      <c r="K4083" s="19">
        <v>2</v>
      </c>
      <c r="L4083" s="19">
        <v>0</v>
      </c>
      <c r="M4083" s="19">
        <v>0</v>
      </c>
      <c r="N4083" s="19">
        <v>0</v>
      </c>
      <c r="O4083" s="19">
        <v>8</v>
      </c>
      <c r="P4083" s="14" t="str">
        <f>IFERROR(VLOOKUP($A4083,'Fielding Data'!$A:$H,MATCH(P$1,'Fielding Data'!$A$1:$H$1,0),0),"Other")</f>
        <v>P</v>
      </c>
      <c r="Q4083" s="14">
        <f>IFERROR(VLOOKUP($A4083,'Fielding Data'!$A:$H,MATCH(Q$1,'Fielding Data'!$A$1:$H$1,0),0),"Other")</f>
        <v>13</v>
      </c>
      <c r="R4083" s="14">
        <f>IFERROR(VLOOKUP($A4083,'Fielding Data'!$A:$H,MATCH(R$1,'Fielding Data'!$A$1:$H$1,0),0),"Other")</f>
        <v>16</v>
      </c>
      <c r="S4083" s="14">
        <f>IFERROR(VLOOKUP($A4083,'Fielding Data'!$A:$H,MATCH(S$1,'Fielding Data'!$A$1:$H$1,0),0),"Other")</f>
        <v>3</v>
      </c>
      <c r="T4083" s="14">
        <f>IFERROR(VLOOKUP($A4083,'Fielding Data'!$A:$H,MATCH(T$1,'Fielding Data'!$A$1:$H$1,0),0),"Other")</f>
        <v>2</v>
      </c>
      <c r="U4083" s="14">
        <f>SUMIFS('Fielding Data'!E:E,'Fielding Data'!$A:$A,'Hitting Data'!$A4083)</f>
        <v>13</v>
      </c>
      <c r="V4083" s="14">
        <f>SUMIFS('Fielding Data'!F:F,'Fielding Data'!$A:$A,'Hitting Data'!$A4083)</f>
        <v>16</v>
      </c>
      <c r="W4083" s="14">
        <f>SUMIFS('Fielding Data'!G:G,'Fielding Data'!$A:$A,'Hitting Data'!$A4083)</f>
        <v>3</v>
      </c>
      <c r="X4083" s="14">
        <f>SUMIFS('Fielding Data'!H:H,'Fielding Data'!$A:$A,'Hitting Data'!$A4083)</f>
        <v>2</v>
      </c>
    </row>
    <row r="4084" spans="1:24" x14ac:dyDescent="0.25">
      <c r="A4084" s="14" t="str">
        <f t="shared" si="63"/>
        <v>kempma012013</v>
      </c>
      <c r="B4084" s="19" t="s">
        <v>668</v>
      </c>
      <c r="C4084" s="19">
        <v>2013</v>
      </c>
      <c r="D4084" s="19">
        <v>73</v>
      </c>
      <c r="E4084" s="19">
        <v>263</v>
      </c>
      <c r="F4084" s="19">
        <v>35</v>
      </c>
      <c r="G4084" s="19">
        <v>71</v>
      </c>
      <c r="H4084" s="19">
        <v>15</v>
      </c>
      <c r="I4084" s="19">
        <v>0</v>
      </c>
      <c r="J4084" s="19">
        <v>6</v>
      </c>
      <c r="K4084" s="19">
        <v>33</v>
      </c>
      <c r="L4084" s="19">
        <v>9</v>
      </c>
      <c r="M4084" s="19">
        <v>0</v>
      </c>
      <c r="N4084" s="19">
        <v>22</v>
      </c>
      <c r="O4084" s="19">
        <v>76</v>
      </c>
      <c r="P4084" s="14" t="str">
        <f>IFERROR(VLOOKUP($A4084,'Fielding Data'!$A:$H,MATCH(P$1,'Fielding Data'!$A$1:$H$1,0),0),"Other")</f>
        <v>CF</v>
      </c>
      <c r="Q4084" s="14">
        <f>IFERROR(VLOOKUP($A4084,'Fielding Data'!$A:$H,MATCH(Q$1,'Fielding Data'!$A$1:$H$1,0),0),"Other")</f>
        <v>0</v>
      </c>
      <c r="R4084" s="14">
        <f>IFERROR(VLOOKUP($A4084,'Fielding Data'!$A:$H,MATCH(R$1,'Fielding Data'!$A$1:$H$1,0),0),"Other")</f>
        <v>0</v>
      </c>
      <c r="S4084" s="14">
        <f>IFERROR(VLOOKUP($A4084,'Fielding Data'!$A:$H,MATCH(S$1,'Fielding Data'!$A$1:$H$1,0),0),"Other")</f>
        <v>0</v>
      </c>
      <c r="T4084" s="14">
        <f>IFERROR(VLOOKUP($A4084,'Fielding Data'!$A:$H,MATCH(T$1,'Fielding Data'!$A$1:$H$1,0),0),"Other")</f>
        <v>0</v>
      </c>
      <c r="U4084" s="14">
        <f>SUMIFS('Fielding Data'!E:E,'Fielding Data'!$A:$A,'Hitting Data'!$A4084)</f>
        <v>133</v>
      </c>
      <c r="V4084" s="14">
        <f>SUMIFS('Fielding Data'!F:F,'Fielding Data'!$A:$A,'Hitting Data'!$A4084)</f>
        <v>2</v>
      </c>
      <c r="W4084" s="14">
        <f>SUMIFS('Fielding Data'!G:G,'Fielding Data'!$A:$A,'Hitting Data'!$A4084)</f>
        <v>5</v>
      </c>
      <c r="X4084" s="14">
        <f>SUMIFS('Fielding Data'!H:H,'Fielding Data'!$A:$A,'Hitting Data'!$A4084)</f>
        <v>0</v>
      </c>
    </row>
    <row r="4085" spans="1:24" x14ac:dyDescent="0.25">
      <c r="A4085" s="14" t="str">
        <f t="shared" si="63"/>
        <v>kendrho012013</v>
      </c>
      <c r="B4085" s="19" t="s">
        <v>669</v>
      </c>
      <c r="C4085" s="19">
        <v>2013</v>
      </c>
      <c r="D4085" s="19">
        <v>122</v>
      </c>
      <c r="E4085" s="19">
        <v>478</v>
      </c>
      <c r="F4085" s="19">
        <v>55</v>
      </c>
      <c r="G4085" s="19">
        <v>142</v>
      </c>
      <c r="H4085" s="19">
        <v>21</v>
      </c>
      <c r="I4085" s="19">
        <v>4</v>
      </c>
      <c r="J4085" s="19">
        <v>13</v>
      </c>
      <c r="K4085" s="19">
        <v>54</v>
      </c>
      <c r="L4085" s="19">
        <v>6</v>
      </c>
      <c r="M4085" s="19">
        <v>3</v>
      </c>
      <c r="N4085" s="19">
        <v>23</v>
      </c>
      <c r="O4085" s="19">
        <v>89</v>
      </c>
      <c r="P4085" s="14" t="str">
        <f>IFERROR(VLOOKUP($A4085,'Fielding Data'!$A:$H,MATCH(P$1,'Fielding Data'!$A$1:$H$1,0),0),"Other")</f>
        <v>2B</v>
      </c>
      <c r="Q4085" s="14">
        <f>IFERROR(VLOOKUP($A4085,'Fielding Data'!$A:$H,MATCH(Q$1,'Fielding Data'!$A$1:$H$1,0),0),"Other")</f>
        <v>223</v>
      </c>
      <c r="R4085" s="14">
        <f>IFERROR(VLOOKUP($A4085,'Fielding Data'!$A:$H,MATCH(R$1,'Fielding Data'!$A$1:$H$1,0),0),"Other")</f>
        <v>321</v>
      </c>
      <c r="S4085" s="14">
        <f>IFERROR(VLOOKUP($A4085,'Fielding Data'!$A:$H,MATCH(S$1,'Fielding Data'!$A$1:$H$1,0),0),"Other")</f>
        <v>10</v>
      </c>
      <c r="T4085" s="14">
        <f>IFERROR(VLOOKUP($A4085,'Fielding Data'!$A:$H,MATCH(T$1,'Fielding Data'!$A$1:$H$1,0),0),"Other")</f>
        <v>68</v>
      </c>
      <c r="U4085" s="14">
        <f>SUMIFS('Fielding Data'!E:E,'Fielding Data'!$A:$A,'Hitting Data'!$A4085)</f>
        <v>224</v>
      </c>
      <c r="V4085" s="14">
        <f>SUMIFS('Fielding Data'!F:F,'Fielding Data'!$A:$A,'Hitting Data'!$A4085)</f>
        <v>321</v>
      </c>
      <c r="W4085" s="14">
        <f>SUMIFS('Fielding Data'!G:G,'Fielding Data'!$A:$A,'Hitting Data'!$A4085)</f>
        <v>10</v>
      </c>
      <c r="X4085" s="14">
        <f>SUMIFS('Fielding Data'!H:H,'Fielding Data'!$A:$A,'Hitting Data'!$A4085)</f>
        <v>68</v>
      </c>
    </row>
    <row r="4086" spans="1:24" x14ac:dyDescent="0.25">
      <c r="A4086" s="14" t="str">
        <f t="shared" si="63"/>
        <v>kendrky012013</v>
      </c>
      <c r="B4086" s="19" t="s">
        <v>810</v>
      </c>
      <c r="C4086" s="19">
        <v>2013</v>
      </c>
      <c r="D4086" s="19">
        <v>32</v>
      </c>
      <c r="E4086" s="19">
        <v>56</v>
      </c>
      <c r="F4086" s="19">
        <v>1</v>
      </c>
      <c r="G4086" s="19">
        <v>7</v>
      </c>
      <c r="H4086" s="19">
        <v>1</v>
      </c>
      <c r="I4086" s="19">
        <v>1</v>
      </c>
      <c r="J4086" s="19">
        <v>0</v>
      </c>
      <c r="K4086" s="19">
        <v>2</v>
      </c>
      <c r="L4086" s="19">
        <v>0</v>
      </c>
      <c r="M4086" s="19">
        <v>0</v>
      </c>
      <c r="N4086" s="19">
        <v>1</v>
      </c>
      <c r="O4086" s="19">
        <v>20</v>
      </c>
      <c r="P4086" s="14" t="str">
        <f>IFERROR(VLOOKUP($A4086,'Fielding Data'!$A:$H,MATCH(P$1,'Fielding Data'!$A$1:$H$1,0),0),"Other")</f>
        <v>P</v>
      </c>
      <c r="Q4086" s="14">
        <f>IFERROR(VLOOKUP($A4086,'Fielding Data'!$A:$H,MATCH(Q$1,'Fielding Data'!$A$1:$H$1,0),0),"Other")</f>
        <v>13</v>
      </c>
      <c r="R4086" s="14">
        <f>IFERROR(VLOOKUP($A4086,'Fielding Data'!$A:$H,MATCH(R$1,'Fielding Data'!$A$1:$H$1,0),0),"Other")</f>
        <v>43</v>
      </c>
      <c r="S4086" s="14">
        <f>IFERROR(VLOOKUP($A4086,'Fielding Data'!$A:$H,MATCH(S$1,'Fielding Data'!$A$1:$H$1,0),0),"Other")</f>
        <v>2</v>
      </c>
      <c r="T4086" s="14">
        <f>IFERROR(VLOOKUP($A4086,'Fielding Data'!$A:$H,MATCH(T$1,'Fielding Data'!$A$1:$H$1,0),0),"Other")</f>
        <v>5</v>
      </c>
      <c r="U4086" s="14">
        <f>SUMIFS('Fielding Data'!E:E,'Fielding Data'!$A:$A,'Hitting Data'!$A4086)</f>
        <v>13</v>
      </c>
      <c r="V4086" s="14">
        <f>SUMIFS('Fielding Data'!F:F,'Fielding Data'!$A:$A,'Hitting Data'!$A4086)</f>
        <v>43</v>
      </c>
      <c r="W4086" s="14">
        <f>SUMIFS('Fielding Data'!G:G,'Fielding Data'!$A:$A,'Hitting Data'!$A4086)</f>
        <v>2</v>
      </c>
      <c r="X4086" s="14">
        <f>SUMIFS('Fielding Data'!H:H,'Fielding Data'!$A:$A,'Hitting Data'!$A4086)</f>
        <v>5</v>
      </c>
    </row>
    <row r="4087" spans="1:24" x14ac:dyDescent="0.25">
      <c r="A4087" s="14" t="str">
        <f t="shared" si="63"/>
        <v>kensilo012013</v>
      </c>
      <c r="B4087" s="19" t="s">
        <v>464</v>
      </c>
      <c r="C4087" s="19">
        <v>2013</v>
      </c>
      <c r="D4087" s="19">
        <v>1</v>
      </c>
      <c r="E4087" s="19">
        <v>0</v>
      </c>
      <c r="F4087" s="19">
        <v>0</v>
      </c>
      <c r="G4087" s="19">
        <v>0</v>
      </c>
      <c r="H4087" s="19">
        <v>0</v>
      </c>
      <c r="I4087" s="19">
        <v>0</v>
      </c>
      <c r="J4087" s="19">
        <v>0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4" t="str">
        <f>IFERROR(VLOOKUP($A4087,'Fielding Data'!$A:$H,MATCH(P$1,'Fielding Data'!$A$1:$H$1,0),0),"Other")</f>
        <v>P</v>
      </c>
      <c r="Q4087" s="14">
        <f>IFERROR(VLOOKUP($A4087,'Fielding Data'!$A:$H,MATCH(Q$1,'Fielding Data'!$A$1:$H$1,0),0),"Other")</f>
        <v>0</v>
      </c>
      <c r="R4087" s="14">
        <f>IFERROR(VLOOKUP($A4087,'Fielding Data'!$A:$H,MATCH(R$1,'Fielding Data'!$A$1:$H$1,0),0),"Other")</f>
        <v>0</v>
      </c>
      <c r="S4087" s="14">
        <f>IFERROR(VLOOKUP($A4087,'Fielding Data'!$A:$H,MATCH(S$1,'Fielding Data'!$A$1:$H$1,0),0),"Other")</f>
        <v>0</v>
      </c>
      <c r="T4087" s="14">
        <f>IFERROR(VLOOKUP($A4087,'Fielding Data'!$A:$H,MATCH(T$1,'Fielding Data'!$A$1:$H$1,0),0),"Other")</f>
        <v>0</v>
      </c>
      <c r="U4087" s="14">
        <f>SUMIFS('Fielding Data'!E:E,'Fielding Data'!$A:$A,'Hitting Data'!$A4087)</f>
        <v>0</v>
      </c>
      <c r="V4087" s="14">
        <f>SUMIFS('Fielding Data'!F:F,'Fielding Data'!$A:$A,'Hitting Data'!$A4087)</f>
        <v>0</v>
      </c>
      <c r="W4087" s="14">
        <f>SUMIFS('Fielding Data'!G:G,'Fielding Data'!$A:$A,'Hitting Data'!$A4087)</f>
        <v>0</v>
      </c>
      <c r="X4087" s="14">
        <f>SUMIFS('Fielding Data'!H:H,'Fielding Data'!$A:$A,'Hitting Data'!$A4087)</f>
        <v>0</v>
      </c>
    </row>
    <row r="4088" spans="1:24" x14ac:dyDescent="0.25">
      <c r="A4088" s="14" t="str">
        <f t="shared" si="63"/>
        <v>keppije012013</v>
      </c>
      <c r="B4088" s="19" t="s">
        <v>465</v>
      </c>
      <c r="C4088" s="19">
        <v>2013</v>
      </c>
      <c r="D4088" s="19">
        <v>117</v>
      </c>
      <c r="E4088" s="19">
        <v>423</v>
      </c>
      <c r="F4088" s="19">
        <v>38</v>
      </c>
      <c r="G4088" s="19">
        <v>107</v>
      </c>
      <c r="H4088" s="19">
        <v>13</v>
      </c>
      <c r="I4088" s="19">
        <v>1</v>
      </c>
      <c r="J4088" s="19">
        <v>4</v>
      </c>
      <c r="K4088" s="19">
        <v>40</v>
      </c>
      <c r="L4088" s="19">
        <v>0</v>
      </c>
      <c r="M4088" s="19">
        <v>1</v>
      </c>
      <c r="N4088" s="19">
        <v>20</v>
      </c>
      <c r="O4088" s="19">
        <v>41</v>
      </c>
      <c r="P4088" s="14" t="str">
        <f>IFERROR(VLOOKUP($A4088,'Fielding Data'!$A:$H,MATCH(P$1,'Fielding Data'!$A$1:$H$1,0),0),"Other")</f>
        <v>1B</v>
      </c>
      <c r="Q4088" s="14">
        <f>IFERROR(VLOOKUP($A4088,'Fielding Data'!$A:$H,MATCH(Q$1,'Fielding Data'!$A$1:$H$1,0),0),"Other")</f>
        <v>120</v>
      </c>
      <c r="R4088" s="14">
        <f>IFERROR(VLOOKUP($A4088,'Fielding Data'!$A:$H,MATCH(R$1,'Fielding Data'!$A$1:$H$1,0),0),"Other")</f>
        <v>14</v>
      </c>
      <c r="S4088" s="14">
        <f>IFERROR(VLOOKUP($A4088,'Fielding Data'!$A:$H,MATCH(S$1,'Fielding Data'!$A$1:$H$1,0),0),"Other")</f>
        <v>1</v>
      </c>
      <c r="T4088" s="14">
        <f>IFERROR(VLOOKUP($A4088,'Fielding Data'!$A:$H,MATCH(T$1,'Fielding Data'!$A$1:$H$1,0),0),"Other")</f>
        <v>16</v>
      </c>
      <c r="U4088" s="14">
        <f>SUMIFS('Fielding Data'!E:E,'Fielding Data'!$A:$A,'Hitting Data'!$A4088)</f>
        <v>219</v>
      </c>
      <c r="V4088" s="14">
        <f>SUMIFS('Fielding Data'!F:F,'Fielding Data'!$A:$A,'Hitting Data'!$A4088)</f>
        <v>188</v>
      </c>
      <c r="W4088" s="14">
        <f>SUMIFS('Fielding Data'!G:G,'Fielding Data'!$A:$A,'Hitting Data'!$A4088)</f>
        <v>5</v>
      </c>
      <c r="X4088" s="14">
        <f>SUMIFS('Fielding Data'!H:H,'Fielding Data'!$A:$A,'Hitting Data'!$A4088)</f>
        <v>48</v>
      </c>
    </row>
    <row r="4089" spans="1:24" x14ac:dyDescent="0.25">
      <c r="A4089" s="14" t="str">
        <f t="shared" si="63"/>
        <v>kershcl012013</v>
      </c>
      <c r="B4089" s="19" t="s">
        <v>947</v>
      </c>
      <c r="C4089" s="19">
        <v>2013</v>
      </c>
      <c r="D4089" s="19">
        <v>35</v>
      </c>
      <c r="E4089" s="19">
        <v>77</v>
      </c>
      <c r="F4089" s="19">
        <v>8</v>
      </c>
      <c r="G4089" s="19">
        <v>14</v>
      </c>
      <c r="H4089" s="19">
        <v>3</v>
      </c>
      <c r="I4089" s="19">
        <v>0</v>
      </c>
      <c r="J4089" s="19">
        <v>1</v>
      </c>
      <c r="K4089" s="19">
        <v>10</v>
      </c>
      <c r="L4089" s="19">
        <v>0</v>
      </c>
      <c r="M4089" s="19">
        <v>0</v>
      </c>
      <c r="N4089" s="19">
        <v>5</v>
      </c>
      <c r="O4089" s="19">
        <v>24</v>
      </c>
      <c r="P4089" s="14" t="str">
        <f>IFERROR(VLOOKUP($A4089,'Fielding Data'!$A:$H,MATCH(P$1,'Fielding Data'!$A$1:$H$1,0),0),"Other")</f>
        <v>P</v>
      </c>
      <c r="Q4089" s="14">
        <f>IFERROR(VLOOKUP($A4089,'Fielding Data'!$A:$H,MATCH(Q$1,'Fielding Data'!$A$1:$H$1,0),0),"Other")</f>
        <v>7</v>
      </c>
      <c r="R4089" s="14">
        <f>IFERROR(VLOOKUP($A4089,'Fielding Data'!$A:$H,MATCH(R$1,'Fielding Data'!$A$1:$H$1,0),0),"Other")</f>
        <v>27</v>
      </c>
      <c r="S4089" s="14">
        <f>IFERROR(VLOOKUP($A4089,'Fielding Data'!$A:$H,MATCH(S$1,'Fielding Data'!$A$1:$H$1,0),0),"Other")</f>
        <v>1</v>
      </c>
      <c r="T4089" s="14">
        <f>IFERROR(VLOOKUP($A4089,'Fielding Data'!$A:$H,MATCH(T$1,'Fielding Data'!$A$1:$H$1,0),0),"Other")</f>
        <v>2</v>
      </c>
      <c r="U4089" s="14">
        <f>SUMIFS('Fielding Data'!E:E,'Fielding Data'!$A:$A,'Hitting Data'!$A4089)</f>
        <v>7</v>
      </c>
      <c r="V4089" s="14">
        <f>SUMIFS('Fielding Data'!F:F,'Fielding Data'!$A:$A,'Hitting Data'!$A4089)</f>
        <v>27</v>
      </c>
      <c r="W4089" s="14">
        <f>SUMIFS('Fielding Data'!G:G,'Fielding Data'!$A:$A,'Hitting Data'!$A4089)</f>
        <v>1</v>
      </c>
      <c r="X4089" s="14">
        <f>SUMIFS('Fielding Data'!H:H,'Fielding Data'!$A:$A,'Hitting Data'!$A4089)</f>
        <v>2</v>
      </c>
    </row>
    <row r="4090" spans="1:24" x14ac:dyDescent="0.25">
      <c r="A4090" s="14" t="str">
        <f t="shared" si="63"/>
        <v>keuchda012013</v>
      </c>
      <c r="B4090" s="19" t="s">
        <v>1760</v>
      </c>
      <c r="C4090" s="19">
        <v>2013</v>
      </c>
      <c r="D4090" s="19">
        <v>33</v>
      </c>
      <c r="E4090" s="19">
        <v>2</v>
      </c>
      <c r="F4090" s="19">
        <v>0</v>
      </c>
      <c r="G4090" s="19">
        <v>0</v>
      </c>
      <c r="H4090" s="19">
        <v>0</v>
      </c>
      <c r="I4090" s="19">
        <v>0</v>
      </c>
      <c r="J4090" s="19">
        <v>0</v>
      </c>
      <c r="K4090" s="19">
        <v>0</v>
      </c>
      <c r="L4090" s="19">
        <v>0</v>
      </c>
      <c r="M4090" s="19">
        <v>0</v>
      </c>
      <c r="N4090" s="19">
        <v>0</v>
      </c>
      <c r="O4090" s="19">
        <v>2</v>
      </c>
      <c r="P4090" s="14" t="str">
        <f>IFERROR(VLOOKUP($A4090,'Fielding Data'!$A:$H,MATCH(P$1,'Fielding Data'!$A$1:$H$1,0),0),"Other")</f>
        <v>P</v>
      </c>
      <c r="Q4090" s="14">
        <f>IFERROR(VLOOKUP($A4090,'Fielding Data'!$A:$H,MATCH(Q$1,'Fielding Data'!$A$1:$H$1,0),0),"Other")</f>
        <v>7</v>
      </c>
      <c r="R4090" s="14">
        <f>IFERROR(VLOOKUP($A4090,'Fielding Data'!$A:$H,MATCH(R$1,'Fielding Data'!$A$1:$H$1,0),0),"Other")</f>
        <v>24</v>
      </c>
      <c r="S4090" s="14">
        <f>IFERROR(VLOOKUP($A4090,'Fielding Data'!$A:$H,MATCH(S$1,'Fielding Data'!$A$1:$H$1,0),0),"Other")</f>
        <v>0</v>
      </c>
      <c r="T4090" s="14">
        <f>IFERROR(VLOOKUP($A4090,'Fielding Data'!$A:$H,MATCH(T$1,'Fielding Data'!$A$1:$H$1,0),0),"Other")</f>
        <v>3</v>
      </c>
      <c r="U4090" s="14">
        <f>SUMIFS('Fielding Data'!E:E,'Fielding Data'!$A:$A,'Hitting Data'!$A4090)</f>
        <v>7</v>
      </c>
      <c r="V4090" s="14">
        <f>SUMIFS('Fielding Data'!F:F,'Fielding Data'!$A:$A,'Hitting Data'!$A4090)</f>
        <v>24</v>
      </c>
      <c r="W4090" s="14">
        <f>SUMIFS('Fielding Data'!G:G,'Fielding Data'!$A:$A,'Hitting Data'!$A4090)</f>
        <v>0</v>
      </c>
      <c r="X4090" s="14">
        <f>SUMIFS('Fielding Data'!H:H,'Fielding Data'!$A:$A,'Hitting Data'!$A4090)</f>
        <v>3</v>
      </c>
    </row>
    <row r="4091" spans="1:24" x14ac:dyDescent="0.25">
      <c r="A4091" s="14" t="str">
        <f t="shared" si="63"/>
        <v>kickhmi012013</v>
      </c>
      <c r="B4091" s="19" t="s">
        <v>1974</v>
      </c>
      <c r="C4091" s="19">
        <v>2013</v>
      </c>
      <c r="D4091" s="19">
        <v>12</v>
      </c>
      <c r="E4091" s="19">
        <v>6</v>
      </c>
      <c r="F4091" s="19">
        <v>0</v>
      </c>
      <c r="G4091" s="19">
        <v>1</v>
      </c>
      <c r="H4091" s="19">
        <v>1</v>
      </c>
      <c r="I4091" s="19">
        <v>0</v>
      </c>
      <c r="J4091" s="19">
        <v>0</v>
      </c>
      <c r="K4091" s="19">
        <v>0</v>
      </c>
      <c r="L4091" s="19">
        <v>0</v>
      </c>
      <c r="M4091" s="19">
        <v>0</v>
      </c>
      <c r="N4091" s="19">
        <v>0</v>
      </c>
      <c r="O4091" s="19">
        <v>1</v>
      </c>
      <c r="P4091" s="14" t="str">
        <f>IFERROR(VLOOKUP($A4091,'Fielding Data'!$A:$H,MATCH(P$1,'Fielding Data'!$A$1:$H$1,0),0),"Other")</f>
        <v>P</v>
      </c>
      <c r="Q4091" s="14">
        <f>IFERROR(VLOOKUP($A4091,'Fielding Data'!$A:$H,MATCH(Q$1,'Fielding Data'!$A$1:$H$1,0),0),"Other")</f>
        <v>2</v>
      </c>
      <c r="R4091" s="14">
        <f>IFERROR(VLOOKUP($A4091,'Fielding Data'!$A:$H,MATCH(R$1,'Fielding Data'!$A$1:$H$1,0),0),"Other")</f>
        <v>5</v>
      </c>
      <c r="S4091" s="14">
        <f>IFERROR(VLOOKUP($A4091,'Fielding Data'!$A:$H,MATCH(S$1,'Fielding Data'!$A$1:$H$1,0),0),"Other")</f>
        <v>1</v>
      </c>
      <c r="T4091" s="14">
        <f>IFERROR(VLOOKUP($A4091,'Fielding Data'!$A:$H,MATCH(T$1,'Fielding Data'!$A$1:$H$1,0),0),"Other")</f>
        <v>0</v>
      </c>
      <c r="U4091" s="14">
        <f>SUMIFS('Fielding Data'!E:E,'Fielding Data'!$A:$A,'Hitting Data'!$A4091)</f>
        <v>2</v>
      </c>
      <c r="V4091" s="14">
        <f>SUMIFS('Fielding Data'!F:F,'Fielding Data'!$A:$A,'Hitting Data'!$A4091)</f>
        <v>5</v>
      </c>
      <c r="W4091" s="14">
        <f>SUMIFS('Fielding Data'!G:G,'Fielding Data'!$A:$A,'Hitting Data'!$A4091)</f>
        <v>1</v>
      </c>
      <c r="X4091" s="14">
        <f>SUMIFS('Fielding Data'!H:H,'Fielding Data'!$A:$A,'Hitting Data'!$A4091)</f>
        <v>0</v>
      </c>
    </row>
    <row r="4092" spans="1:24" x14ac:dyDescent="0.25">
      <c r="A4092" s="14" t="str">
        <f t="shared" si="63"/>
        <v>kiermke012013</v>
      </c>
      <c r="B4092" s="19" t="s">
        <v>1975</v>
      </c>
      <c r="C4092" s="19">
        <v>2013</v>
      </c>
      <c r="D4092" s="19">
        <v>1</v>
      </c>
      <c r="E4092" s="19">
        <v>0</v>
      </c>
      <c r="F4092" s="19">
        <v>0</v>
      </c>
      <c r="G4092" s="19">
        <v>0</v>
      </c>
      <c r="H4092" s="19">
        <v>0</v>
      </c>
      <c r="I4092" s="19">
        <v>0</v>
      </c>
      <c r="J4092" s="19">
        <v>0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4" t="str">
        <f>IFERROR(VLOOKUP($A4092,'Fielding Data'!$A:$H,MATCH(P$1,'Fielding Data'!$A$1:$H$1,0),0),"Other")</f>
        <v>CF</v>
      </c>
      <c r="Q4092" s="14">
        <f>IFERROR(VLOOKUP($A4092,'Fielding Data'!$A:$H,MATCH(Q$1,'Fielding Data'!$A$1:$H$1,0),0),"Other")</f>
        <v>0</v>
      </c>
      <c r="R4092" s="14">
        <f>IFERROR(VLOOKUP($A4092,'Fielding Data'!$A:$H,MATCH(R$1,'Fielding Data'!$A$1:$H$1,0),0),"Other")</f>
        <v>0</v>
      </c>
      <c r="S4092" s="14">
        <f>IFERROR(VLOOKUP($A4092,'Fielding Data'!$A:$H,MATCH(S$1,'Fielding Data'!$A$1:$H$1,0),0),"Other")</f>
        <v>0</v>
      </c>
      <c r="T4092" s="14">
        <f>IFERROR(VLOOKUP($A4092,'Fielding Data'!$A:$H,MATCH(T$1,'Fielding Data'!$A$1:$H$1,0),0),"Other")</f>
        <v>0</v>
      </c>
      <c r="U4092" s="14">
        <f>SUMIFS('Fielding Data'!E:E,'Fielding Data'!$A:$A,'Hitting Data'!$A4092)</f>
        <v>0</v>
      </c>
      <c r="V4092" s="14">
        <f>SUMIFS('Fielding Data'!F:F,'Fielding Data'!$A:$A,'Hitting Data'!$A4092)</f>
        <v>0</v>
      </c>
      <c r="W4092" s="14">
        <f>SUMIFS('Fielding Data'!G:G,'Fielding Data'!$A:$A,'Hitting Data'!$A4092)</f>
        <v>0</v>
      </c>
      <c r="X4092" s="14">
        <f>SUMIFS('Fielding Data'!H:H,'Fielding Data'!$A:$A,'Hitting Data'!$A4092)</f>
        <v>0</v>
      </c>
    </row>
    <row r="4093" spans="1:24" x14ac:dyDescent="0.25">
      <c r="A4093" s="14" t="str">
        <f t="shared" si="63"/>
        <v>kiescro012013</v>
      </c>
      <c r="B4093" s="19" t="s">
        <v>1976</v>
      </c>
      <c r="C4093" s="19">
        <v>2013</v>
      </c>
      <c r="D4093" s="19">
        <v>38</v>
      </c>
      <c r="E4093" s="19">
        <v>84</v>
      </c>
      <c r="F4093" s="19">
        <v>6</v>
      </c>
      <c r="G4093" s="19">
        <v>17</v>
      </c>
      <c r="H4093" s="19">
        <v>0</v>
      </c>
      <c r="I4093" s="19">
        <v>1</v>
      </c>
      <c r="J4093" s="19">
        <v>0</v>
      </c>
      <c r="K4093" s="19">
        <v>5</v>
      </c>
      <c r="L4093" s="19">
        <v>0</v>
      </c>
      <c r="M4093" s="19">
        <v>0</v>
      </c>
      <c r="N4093" s="19">
        <v>11</v>
      </c>
      <c r="O4093" s="19">
        <v>29</v>
      </c>
      <c r="P4093" s="14" t="str">
        <f>IFERROR(VLOOKUP($A4093,'Fielding Data'!$A:$H,MATCH(P$1,'Fielding Data'!$A$1:$H$1,0),0),"Other")</f>
        <v>LF</v>
      </c>
      <c r="Q4093" s="14">
        <f>IFERROR(VLOOKUP($A4093,'Fielding Data'!$A:$H,MATCH(Q$1,'Fielding Data'!$A$1:$H$1,0),0),"Other")</f>
        <v>0</v>
      </c>
      <c r="R4093" s="14">
        <f>IFERROR(VLOOKUP($A4093,'Fielding Data'!$A:$H,MATCH(R$1,'Fielding Data'!$A$1:$H$1,0),0),"Other")</f>
        <v>0</v>
      </c>
      <c r="S4093" s="14">
        <f>IFERROR(VLOOKUP($A4093,'Fielding Data'!$A:$H,MATCH(S$1,'Fielding Data'!$A$1:$H$1,0),0),"Other")</f>
        <v>0</v>
      </c>
      <c r="T4093" s="14">
        <f>IFERROR(VLOOKUP($A4093,'Fielding Data'!$A:$H,MATCH(T$1,'Fielding Data'!$A$1:$H$1,0),0),"Other")</f>
        <v>0</v>
      </c>
      <c r="U4093" s="14">
        <f>SUMIFS('Fielding Data'!E:E,'Fielding Data'!$A:$A,'Hitting Data'!$A4093)</f>
        <v>38</v>
      </c>
      <c r="V4093" s="14">
        <f>SUMIFS('Fielding Data'!F:F,'Fielding Data'!$A:$A,'Hitting Data'!$A4093)</f>
        <v>1</v>
      </c>
      <c r="W4093" s="14">
        <f>SUMIFS('Fielding Data'!G:G,'Fielding Data'!$A:$A,'Hitting Data'!$A4093)</f>
        <v>0</v>
      </c>
      <c r="X4093" s="14">
        <f>SUMIFS('Fielding Data'!H:H,'Fielding Data'!$A:$A,'Hitting Data'!$A4093)</f>
        <v>0</v>
      </c>
    </row>
    <row r="4094" spans="1:24" x14ac:dyDescent="0.25">
      <c r="A4094" s="14" t="str">
        <f t="shared" si="63"/>
        <v>kimbrcr012013</v>
      </c>
      <c r="B4094" s="19" t="s">
        <v>1311</v>
      </c>
      <c r="C4094" s="19">
        <v>2013</v>
      </c>
      <c r="D4094" s="19">
        <v>68</v>
      </c>
      <c r="E4094" s="19">
        <v>0</v>
      </c>
      <c r="F4094" s="19">
        <v>0</v>
      </c>
      <c r="G4094" s="19">
        <v>0</v>
      </c>
      <c r="H4094" s="19">
        <v>0</v>
      </c>
      <c r="I4094" s="19">
        <v>0</v>
      </c>
      <c r="J4094" s="19">
        <v>0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4" t="str">
        <f>IFERROR(VLOOKUP($A4094,'Fielding Data'!$A:$H,MATCH(P$1,'Fielding Data'!$A$1:$H$1,0),0),"Other")</f>
        <v>P</v>
      </c>
      <c r="Q4094" s="14">
        <f>IFERROR(VLOOKUP($A4094,'Fielding Data'!$A:$H,MATCH(Q$1,'Fielding Data'!$A$1:$H$1,0),0),"Other")</f>
        <v>3</v>
      </c>
      <c r="R4094" s="14">
        <f>IFERROR(VLOOKUP($A4094,'Fielding Data'!$A:$H,MATCH(R$1,'Fielding Data'!$A$1:$H$1,0),0),"Other")</f>
        <v>4</v>
      </c>
      <c r="S4094" s="14">
        <f>IFERROR(VLOOKUP($A4094,'Fielding Data'!$A:$H,MATCH(S$1,'Fielding Data'!$A$1:$H$1,0),0),"Other")</f>
        <v>0</v>
      </c>
      <c r="T4094" s="14">
        <f>IFERROR(VLOOKUP($A4094,'Fielding Data'!$A:$H,MATCH(T$1,'Fielding Data'!$A$1:$H$1,0),0),"Other")</f>
        <v>0</v>
      </c>
      <c r="U4094" s="14">
        <f>SUMIFS('Fielding Data'!E:E,'Fielding Data'!$A:$A,'Hitting Data'!$A4094)</f>
        <v>3</v>
      </c>
      <c r="V4094" s="14">
        <f>SUMIFS('Fielding Data'!F:F,'Fielding Data'!$A:$A,'Hitting Data'!$A4094)</f>
        <v>4</v>
      </c>
      <c r="W4094" s="14">
        <f>SUMIFS('Fielding Data'!G:G,'Fielding Data'!$A:$A,'Hitting Data'!$A4094)</f>
        <v>0</v>
      </c>
      <c r="X4094" s="14">
        <f>SUMIFS('Fielding Data'!H:H,'Fielding Data'!$A:$A,'Hitting Data'!$A4094)</f>
        <v>0</v>
      </c>
    </row>
    <row r="4095" spans="1:24" x14ac:dyDescent="0.25">
      <c r="A4095" s="14" t="str">
        <f t="shared" si="63"/>
        <v>kinslia012013</v>
      </c>
      <c r="B4095" s="19" t="s">
        <v>671</v>
      </c>
      <c r="C4095" s="19">
        <v>2013</v>
      </c>
      <c r="D4095" s="19">
        <v>136</v>
      </c>
      <c r="E4095" s="19">
        <v>545</v>
      </c>
      <c r="F4095" s="19">
        <v>85</v>
      </c>
      <c r="G4095" s="19">
        <v>151</v>
      </c>
      <c r="H4095" s="19">
        <v>31</v>
      </c>
      <c r="I4095" s="19">
        <v>2</v>
      </c>
      <c r="J4095" s="19">
        <v>13</v>
      </c>
      <c r="K4095" s="19">
        <v>72</v>
      </c>
      <c r="L4095" s="19">
        <v>15</v>
      </c>
      <c r="M4095" s="19">
        <v>11</v>
      </c>
      <c r="N4095" s="19">
        <v>51</v>
      </c>
      <c r="O4095" s="19">
        <v>59</v>
      </c>
      <c r="P4095" s="14" t="str">
        <f>IFERROR(VLOOKUP($A4095,'Fielding Data'!$A:$H,MATCH(P$1,'Fielding Data'!$A$1:$H$1,0),0),"Other")</f>
        <v>2B</v>
      </c>
      <c r="Q4095" s="14">
        <f>IFERROR(VLOOKUP($A4095,'Fielding Data'!$A:$H,MATCH(Q$1,'Fielding Data'!$A$1:$H$1,0),0),"Other")</f>
        <v>211</v>
      </c>
      <c r="R4095" s="14">
        <f>IFERROR(VLOOKUP($A4095,'Fielding Data'!$A:$H,MATCH(R$1,'Fielding Data'!$A$1:$H$1,0),0),"Other")</f>
        <v>371</v>
      </c>
      <c r="S4095" s="14">
        <f>IFERROR(VLOOKUP($A4095,'Fielding Data'!$A:$H,MATCH(S$1,'Fielding Data'!$A$1:$H$1,0),0),"Other")</f>
        <v>13</v>
      </c>
      <c r="T4095" s="14">
        <f>IFERROR(VLOOKUP($A4095,'Fielding Data'!$A:$H,MATCH(T$1,'Fielding Data'!$A$1:$H$1,0),0),"Other")</f>
        <v>89</v>
      </c>
      <c r="U4095" s="14">
        <f>SUMIFS('Fielding Data'!E:E,'Fielding Data'!$A:$A,'Hitting Data'!$A4095)</f>
        <v>211</v>
      </c>
      <c r="V4095" s="14">
        <f>SUMIFS('Fielding Data'!F:F,'Fielding Data'!$A:$A,'Hitting Data'!$A4095)</f>
        <v>371</v>
      </c>
      <c r="W4095" s="14">
        <f>SUMIFS('Fielding Data'!G:G,'Fielding Data'!$A:$A,'Hitting Data'!$A4095)</f>
        <v>13</v>
      </c>
      <c r="X4095" s="14">
        <f>SUMIFS('Fielding Data'!H:H,'Fielding Data'!$A:$A,'Hitting Data'!$A4095)</f>
        <v>89</v>
      </c>
    </row>
    <row r="4096" spans="1:24" x14ac:dyDescent="0.25">
      <c r="A4096" s="14" t="str">
        <f t="shared" si="63"/>
        <v>kintzbr012013</v>
      </c>
      <c r="B4096" s="19" t="s">
        <v>1312</v>
      </c>
      <c r="C4096" s="19">
        <v>2013</v>
      </c>
      <c r="D4096" s="19">
        <v>71</v>
      </c>
      <c r="E4096" s="19">
        <v>0</v>
      </c>
      <c r="F4096" s="19">
        <v>0</v>
      </c>
      <c r="G4096" s="19">
        <v>0</v>
      </c>
      <c r="H4096" s="19">
        <v>0</v>
      </c>
      <c r="I4096" s="19">
        <v>0</v>
      </c>
      <c r="J4096" s="19">
        <v>0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4" t="str">
        <f>IFERROR(VLOOKUP($A4096,'Fielding Data'!$A:$H,MATCH(P$1,'Fielding Data'!$A$1:$H$1,0),0),"Other")</f>
        <v>P</v>
      </c>
      <c r="Q4096" s="14">
        <f>IFERROR(VLOOKUP($A4096,'Fielding Data'!$A:$H,MATCH(Q$1,'Fielding Data'!$A$1:$H$1,0),0),"Other")</f>
        <v>5</v>
      </c>
      <c r="R4096" s="14">
        <f>IFERROR(VLOOKUP($A4096,'Fielding Data'!$A:$H,MATCH(R$1,'Fielding Data'!$A$1:$H$1,0),0),"Other")</f>
        <v>10</v>
      </c>
      <c r="S4096" s="14">
        <f>IFERROR(VLOOKUP($A4096,'Fielding Data'!$A:$H,MATCH(S$1,'Fielding Data'!$A$1:$H$1,0),0),"Other")</f>
        <v>0</v>
      </c>
      <c r="T4096" s="14">
        <f>IFERROR(VLOOKUP($A4096,'Fielding Data'!$A:$H,MATCH(T$1,'Fielding Data'!$A$1:$H$1,0),0),"Other")</f>
        <v>2</v>
      </c>
      <c r="U4096" s="14">
        <f>SUMIFS('Fielding Data'!E:E,'Fielding Data'!$A:$A,'Hitting Data'!$A4096)</f>
        <v>5</v>
      </c>
      <c r="V4096" s="14">
        <f>SUMIFS('Fielding Data'!F:F,'Fielding Data'!$A:$A,'Hitting Data'!$A4096)</f>
        <v>10</v>
      </c>
      <c r="W4096" s="14">
        <f>SUMIFS('Fielding Data'!G:G,'Fielding Data'!$A:$A,'Hitting Data'!$A4096)</f>
        <v>0</v>
      </c>
      <c r="X4096" s="14">
        <f>SUMIFS('Fielding Data'!H:H,'Fielding Data'!$A:$A,'Hitting Data'!$A4096)</f>
        <v>2</v>
      </c>
    </row>
    <row r="4097" spans="1:24" x14ac:dyDescent="0.25">
      <c r="A4097" s="14" t="str">
        <f t="shared" si="63"/>
        <v>kipnija012013</v>
      </c>
      <c r="B4097" s="19" t="s">
        <v>1536</v>
      </c>
      <c r="C4097" s="19">
        <v>2013</v>
      </c>
      <c r="D4097" s="19">
        <v>149</v>
      </c>
      <c r="E4097" s="19">
        <v>564</v>
      </c>
      <c r="F4097" s="19">
        <v>86</v>
      </c>
      <c r="G4097" s="19">
        <v>160</v>
      </c>
      <c r="H4097" s="19">
        <v>36</v>
      </c>
      <c r="I4097" s="19">
        <v>4</v>
      </c>
      <c r="J4097" s="19">
        <v>17</v>
      </c>
      <c r="K4097" s="19">
        <v>84</v>
      </c>
      <c r="L4097" s="19">
        <v>30</v>
      </c>
      <c r="M4097" s="19">
        <v>7</v>
      </c>
      <c r="N4097" s="19">
        <v>76</v>
      </c>
      <c r="O4097" s="19">
        <v>143</v>
      </c>
      <c r="P4097" s="14" t="str">
        <f>IFERROR(VLOOKUP($A4097,'Fielding Data'!$A:$H,MATCH(P$1,'Fielding Data'!$A$1:$H$1,0),0),"Other")</f>
        <v>2B</v>
      </c>
      <c r="Q4097" s="14">
        <f>IFERROR(VLOOKUP($A4097,'Fielding Data'!$A:$H,MATCH(Q$1,'Fielding Data'!$A$1:$H$1,0),0),"Other")</f>
        <v>242</v>
      </c>
      <c r="R4097" s="14">
        <f>IFERROR(VLOOKUP($A4097,'Fielding Data'!$A:$H,MATCH(R$1,'Fielding Data'!$A$1:$H$1,0),0),"Other")</f>
        <v>395</v>
      </c>
      <c r="S4097" s="14">
        <f>IFERROR(VLOOKUP($A4097,'Fielding Data'!$A:$H,MATCH(S$1,'Fielding Data'!$A$1:$H$1,0),0),"Other")</f>
        <v>12</v>
      </c>
      <c r="T4097" s="14">
        <f>IFERROR(VLOOKUP($A4097,'Fielding Data'!$A:$H,MATCH(T$1,'Fielding Data'!$A$1:$H$1,0),0),"Other")</f>
        <v>91</v>
      </c>
      <c r="U4097" s="14">
        <f>SUMIFS('Fielding Data'!E:E,'Fielding Data'!$A:$A,'Hitting Data'!$A4097)</f>
        <v>242</v>
      </c>
      <c r="V4097" s="14">
        <f>SUMIFS('Fielding Data'!F:F,'Fielding Data'!$A:$A,'Hitting Data'!$A4097)</f>
        <v>395</v>
      </c>
      <c r="W4097" s="14">
        <f>SUMIFS('Fielding Data'!G:G,'Fielding Data'!$A:$A,'Hitting Data'!$A4097)</f>
        <v>12</v>
      </c>
      <c r="X4097" s="14">
        <f>SUMIFS('Fielding Data'!H:H,'Fielding Data'!$A:$A,'Hitting Data'!$A4097)</f>
        <v>91</v>
      </c>
    </row>
    <row r="4098" spans="1:24" x14ac:dyDescent="0.25">
      <c r="A4098" s="14" t="str">
        <f t="shared" si="63"/>
        <v>kirkmmi012013</v>
      </c>
      <c r="B4098" s="19" t="s">
        <v>1313</v>
      </c>
      <c r="C4098" s="19">
        <v>2013</v>
      </c>
      <c r="D4098" s="19">
        <v>25</v>
      </c>
      <c r="E4098" s="19">
        <v>0</v>
      </c>
      <c r="F4098" s="19">
        <v>0</v>
      </c>
      <c r="G4098" s="19">
        <v>0</v>
      </c>
      <c r="H4098" s="19">
        <v>0</v>
      </c>
      <c r="I4098" s="19">
        <v>0</v>
      </c>
      <c r="J4098" s="19">
        <v>0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4" t="str">
        <f>IFERROR(VLOOKUP($A4098,'Fielding Data'!$A:$H,MATCH(P$1,'Fielding Data'!$A$1:$H$1,0),0),"Other")</f>
        <v>P</v>
      </c>
      <c r="Q4098" s="14">
        <f>IFERROR(VLOOKUP($A4098,'Fielding Data'!$A:$H,MATCH(Q$1,'Fielding Data'!$A$1:$H$1,0),0),"Other")</f>
        <v>0</v>
      </c>
      <c r="R4098" s="14">
        <f>IFERROR(VLOOKUP($A4098,'Fielding Data'!$A:$H,MATCH(R$1,'Fielding Data'!$A$1:$H$1,0),0),"Other")</f>
        <v>0</v>
      </c>
      <c r="S4098" s="14">
        <f>IFERROR(VLOOKUP($A4098,'Fielding Data'!$A:$H,MATCH(S$1,'Fielding Data'!$A$1:$H$1,0),0),"Other")</f>
        <v>0</v>
      </c>
      <c r="T4098" s="14">
        <f>IFERROR(VLOOKUP($A4098,'Fielding Data'!$A:$H,MATCH(T$1,'Fielding Data'!$A$1:$H$1,0),0),"Other")</f>
        <v>0</v>
      </c>
      <c r="U4098" s="14">
        <f>SUMIFS('Fielding Data'!E:E,'Fielding Data'!$A:$A,'Hitting Data'!$A4098)</f>
        <v>0</v>
      </c>
      <c r="V4098" s="14">
        <f>SUMIFS('Fielding Data'!F:F,'Fielding Data'!$A:$A,'Hitting Data'!$A4098)</f>
        <v>0</v>
      </c>
      <c r="W4098" s="14">
        <f>SUMIFS('Fielding Data'!G:G,'Fielding Data'!$A:$A,'Hitting Data'!$A4098)</f>
        <v>0</v>
      </c>
      <c r="X4098" s="14">
        <f>SUMIFS('Fielding Data'!H:H,'Fielding Data'!$A:$A,'Hitting Data'!$A4098)</f>
        <v>0</v>
      </c>
    </row>
    <row r="4099" spans="1:24" x14ac:dyDescent="0.25">
      <c r="A4099" s="14" t="str">
        <f t="shared" ref="A4099:A4162" si="64">B4099&amp;C4099</f>
        <v>klubeco012013</v>
      </c>
      <c r="B4099" s="19" t="s">
        <v>1537</v>
      </c>
      <c r="C4099" s="19">
        <v>2013</v>
      </c>
      <c r="D4099" s="19">
        <v>26</v>
      </c>
      <c r="E4099" s="19">
        <v>2</v>
      </c>
      <c r="F4099" s="19">
        <v>1</v>
      </c>
      <c r="G4099" s="19">
        <v>0</v>
      </c>
      <c r="H4099" s="19">
        <v>0</v>
      </c>
      <c r="I4099" s="19">
        <v>0</v>
      </c>
      <c r="J4099" s="19">
        <v>0</v>
      </c>
      <c r="K4099" s="19">
        <v>0</v>
      </c>
      <c r="L4099" s="19">
        <v>0</v>
      </c>
      <c r="M4099" s="19">
        <v>0</v>
      </c>
      <c r="N4099" s="19">
        <v>1</v>
      </c>
      <c r="O4099" s="19">
        <v>1</v>
      </c>
      <c r="P4099" s="14" t="str">
        <f>IFERROR(VLOOKUP($A4099,'Fielding Data'!$A:$H,MATCH(P$1,'Fielding Data'!$A$1:$H$1,0),0),"Other")</f>
        <v>P</v>
      </c>
      <c r="Q4099" s="14">
        <f>IFERROR(VLOOKUP($A4099,'Fielding Data'!$A:$H,MATCH(Q$1,'Fielding Data'!$A$1:$H$1,0),0),"Other")</f>
        <v>12</v>
      </c>
      <c r="R4099" s="14">
        <f>IFERROR(VLOOKUP($A4099,'Fielding Data'!$A:$H,MATCH(R$1,'Fielding Data'!$A$1:$H$1,0),0),"Other")</f>
        <v>18</v>
      </c>
      <c r="S4099" s="14">
        <f>IFERROR(VLOOKUP($A4099,'Fielding Data'!$A:$H,MATCH(S$1,'Fielding Data'!$A$1:$H$1,0),0),"Other")</f>
        <v>1</v>
      </c>
      <c r="T4099" s="14">
        <f>IFERROR(VLOOKUP($A4099,'Fielding Data'!$A:$H,MATCH(T$1,'Fielding Data'!$A$1:$H$1,0),0),"Other")</f>
        <v>1</v>
      </c>
      <c r="U4099" s="14">
        <f>SUMIFS('Fielding Data'!E:E,'Fielding Data'!$A:$A,'Hitting Data'!$A4099)</f>
        <v>12</v>
      </c>
      <c r="V4099" s="14">
        <f>SUMIFS('Fielding Data'!F:F,'Fielding Data'!$A:$A,'Hitting Data'!$A4099)</f>
        <v>18</v>
      </c>
      <c r="W4099" s="14">
        <f>SUMIFS('Fielding Data'!G:G,'Fielding Data'!$A:$A,'Hitting Data'!$A4099)</f>
        <v>1</v>
      </c>
      <c r="X4099" s="14">
        <f>SUMIFS('Fielding Data'!H:H,'Fielding Data'!$A:$A,'Hitting Data'!$A4099)</f>
        <v>1</v>
      </c>
    </row>
    <row r="4100" spans="1:24" x14ac:dyDescent="0.25">
      <c r="A4100" s="14" t="str">
        <f t="shared" si="64"/>
        <v>koberje012013</v>
      </c>
      <c r="B4100" s="19" t="s">
        <v>1977</v>
      </c>
      <c r="C4100" s="19">
        <v>2013</v>
      </c>
      <c r="D4100" s="19">
        <v>24</v>
      </c>
      <c r="E4100" s="19">
        <v>30</v>
      </c>
      <c r="F4100" s="19">
        <v>8</v>
      </c>
      <c r="G4100" s="19">
        <v>5</v>
      </c>
      <c r="H4100" s="19">
        <v>0</v>
      </c>
      <c r="I4100" s="19">
        <v>0</v>
      </c>
      <c r="J4100" s="19">
        <v>1</v>
      </c>
      <c r="K4100" s="19">
        <v>1</v>
      </c>
      <c r="L4100" s="19">
        <v>3</v>
      </c>
      <c r="M4100" s="19">
        <v>2</v>
      </c>
      <c r="N4100" s="19">
        <v>5</v>
      </c>
      <c r="O4100" s="19">
        <v>6</v>
      </c>
      <c r="P4100" s="14" t="str">
        <f>IFERROR(VLOOKUP($A4100,'Fielding Data'!$A:$H,MATCH(P$1,'Fielding Data'!$A$1:$H$1,0),0),"Other")</f>
        <v>CF</v>
      </c>
      <c r="Q4100" s="14">
        <f>IFERROR(VLOOKUP($A4100,'Fielding Data'!$A:$H,MATCH(Q$1,'Fielding Data'!$A$1:$H$1,0),0),"Other")</f>
        <v>0</v>
      </c>
      <c r="R4100" s="14">
        <f>IFERROR(VLOOKUP($A4100,'Fielding Data'!$A:$H,MATCH(R$1,'Fielding Data'!$A$1:$H$1,0),0),"Other")</f>
        <v>0</v>
      </c>
      <c r="S4100" s="14">
        <f>IFERROR(VLOOKUP($A4100,'Fielding Data'!$A:$H,MATCH(S$1,'Fielding Data'!$A$1:$H$1,0),0),"Other")</f>
        <v>0</v>
      </c>
      <c r="T4100" s="14">
        <f>IFERROR(VLOOKUP($A4100,'Fielding Data'!$A:$H,MATCH(T$1,'Fielding Data'!$A$1:$H$1,0),0),"Other")</f>
        <v>0</v>
      </c>
      <c r="U4100" s="14">
        <f>SUMIFS('Fielding Data'!E:E,'Fielding Data'!$A:$A,'Hitting Data'!$A4100)</f>
        <v>13</v>
      </c>
      <c r="V4100" s="14">
        <f>SUMIFS('Fielding Data'!F:F,'Fielding Data'!$A:$A,'Hitting Data'!$A4100)</f>
        <v>0</v>
      </c>
      <c r="W4100" s="14">
        <f>SUMIFS('Fielding Data'!G:G,'Fielding Data'!$A:$A,'Hitting Data'!$A4100)</f>
        <v>0</v>
      </c>
      <c r="X4100" s="14">
        <f>SUMIFS('Fielding Data'!H:H,'Fielding Data'!$A:$A,'Hitting Data'!$A4100)</f>
        <v>0</v>
      </c>
    </row>
    <row r="4101" spans="1:24" x14ac:dyDescent="0.25">
      <c r="A4101" s="14" t="str">
        <f t="shared" si="64"/>
        <v>koehlto012013</v>
      </c>
      <c r="B4101" s="19" t="s">
        <v>1761</v>
      </c>
      <c r="C4101" s="19">
        <v>2013</v>
      </c>
      <c r="D4101" s="19">
        <v>29</v>
      </c>
      <c r="E4101" s="19">
        <v>39</v>
      </c>
      <c r="F4101" s="19">
        <v>1</v>
      </c>
      <c r="G4101" s="19">
        <v>3</v>
      </c>
      <c r="H4101" s="19">
        <v>0</v>
      </c>
      <c r="I4101" s="19">
        <v>0</v>
      </c>
      <c r="J4101" s="19">
        <v>0</v>
      </c>
      <c r="K4101" s="19">
        <v>0</v>
      </c>
      <c r="L4101" s="19">
        <v>0</v>
      </c>
      <c r="M4101" s="19">
        <v>0</v>
      </c>
      <c r="N4101" s="19">
        <v>0</v>
      </c>
      <c r="O4101" s="19">
        <v>17</v>
      </c>
      <c r="P4101" s="14" t="str">
        <f>IFERROR(VLOOKUP($A4101,'Fielding Data'!$A:$H,MATCH(P$1,'Fielding Data'!$A$1:$H$1,0),0),"Other")</f>
        <v>P</v>
      </c>
      <c r="Q4101" s="14">
        <f>IFERROR(VLOOKUP($A4101,'Fielding Data'!$A:$H,MATCH(Q$1,'Fielding Data'!$A$1:$H$1,0),0),"Other")</f>
        <v>16</v>
      </c>
      <c r="R4101" s="14">
        <f>IFERROR(VLOOKUP($A4101,'Fielding Data'!$A:$H,MATCH(R$1,'Fielding Data'!$A$1:$H$1,0),0),"Other")</f>
        <v>15</v>
      </c>
      <c r="S4101" s="14">
        <f>IFERROR(VLOOKUP($A4101,'Fielding Data'!$A:$H,MATCH(S$1,'Fielding Data'!$A$1:$H$1,0),0),"Other")</f>
        <v>1</v>
      </c>
      <c r="T4101" s="14">
        <f>IFERROR(VLOOKUP($A4101,'Fielding Data'!$A:$H,MATCH(T$1,'Fielding Data'!$A$1:$H$1,0),0),"Other")</f>
        <v>3</v>
      </c>
      <c r="U4101" s="14">
        <f>SUMIFS('Fielding Data'!E:E,'Fielding Data'!$A:$A,'Hitting Data'!$A4101)</f>
        <v>16</v>
      </c>
      <c r="V4101" s="14">
        <f>SUMIFS('Fielding Data'!F:F,'Fielding Data'!$A:$A,'Hitting Data'!$A4101)</f>
        <v>15</v>
      </c>
      <c r="W4101" s="14">
        <f>SUMIFS('Fielding Data'!G:G,'Fielding Data'!$A:$A,'Hitting Data'!$A4101)</f>
        <v>1</v>
      </c>
      <c r="X4101" s="14">
        <f>SUMIFS('Fielding Data'!H:H,'Fielding Data'!$A:$A,'Hitting Data'!$A4101)</f>
        <v>3</v>
      </c>
    </row>
    <row r="4102" spans="1:24" x14ac:dyDescent="0.25">
      <c r="A4102" s="14" t="str">
        <f t="shared" si="64"/>
        <v>kohnmi012013</v>
      </c>
      <c r="B4102" s="19" t="s">
        <v>1314</v>
      </c>
      <c r="C4102" s="19">
        <v>2013</v>
      </c>
      <c r="D4102" s="19">
        <v>63</v>
      </c>
      <c r="E4102" s="19">
        <v>0</v>
      </c>
      <c r="F4102" s="19">
        <v>0</v>
      </c>
      <c r="G4102" s="19">
        <v>0</v>
      </c>
      <c r="H4102" s="19">
        <v>0</v>
      </c>
      <c r="I4102" s="19">
        <v>0</v>
      </c>
      <c r="J4102" s="19">
        <v>0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4" t="str">
        <f>IFERROR(VLOOKUP($A4102,'Fielding Data'!$A:$H,MATCH(P$1,'Fielding Data'!$A$1:$H$1,0),0),"Other")</f>
        <v>P</v>
      </c>
      <c r="Q4102" s="14">
        <f>IFERROR(VLOOKUP($A4102,'Fielding Data'!$A:$H,MATCH(Q$1,'Fielding Data'!$A$1:$H$1,0),0),"Other")</f>
        <v>2</v>
      </c>
      <c r="R4102" s="14">
        <f>IFERROR(VLOOKUP($A4102,'Fielding Data'!$A:$H,MATCH(R$1,'Fielding Data'!$A$1:$H$1,0),0),"Other")</f>
        <v>4</v>
      </c>
      <c r="S4102" s="14">
        <f>IFERROR(VLOOKUP($A4102,'Fielding Data'!$A:$H,MATCH(S$1,'Fielding Data'!$A$1:$H$1,0),0),"Other")</f>
        <v>0</v>
      </c>
      <c r="T4102" s="14">
        <f>IFERROR(VLOOKUP($A4102,'Fielding Data'!$A:$H,MATCH(T$1,'Fielding Data'!$A$1:$H$1,0),0),"Other")</f>
        <v>0</v>
      </c>
      <c r="U4102" s="14">
        <f>SUMIFS('Fielding Data'!E:E,'Fielding Data'!$A:$A,'Hitting Data'!$A4102)</f>
        <v>2</v>
      </c>
      <c r="V4102" s="14">
        <f>SUMIFS('Fielding Data'!F:F,'Fielding Data'!$A:$A,'Hitting Data'!$A4102)</f>
        <v>4</v>
      </c>
      <c r="W4102" s="14">
        <f>SUMIFS('Fielding Data'!G:G,'Fielding Data'!$A:$A,'Hitting Data'!$A4102)</f>
        <v>0</v>
      </c>
      <c r="X4102" s="14">
        <f>SUMIFS('Fielding Data'!H:H,'Fielding Data'!$A:$A,'Hitting Data'!$A4102)</f>
        <v>0</v>
      </c>
    </row>
    <row r="4103" spans="1:24" x14ac:dyDescent="0.25">
      <c r="A4103" s="14" t="str">
        <f t="shared" si="64"/>
        <v>konerpa012013</v>
      </c>
      <c r="B4103" s="19" t="s">
        <v>133</v>
      </c>
      <c r="C4103" s="19">
        <v>2013</v>
      </c>
      <c r="D4103" s="19">
        <v>126</v>
      </c>
      <c r="E4103" s="19">
        <v>467</v>
      </c>
      <c r="F4103" s="19">
        <v>41</v>
      </c>
      <c r="G4103" s="19">
        <v>114</v>
      </c>
      <c r="H4103" s="19">
        <v>16</v>
      </c>
      <c r="I4103" s="19">
        <v>0</v>
      </c>
      <c r="J4103" s="19">
        <v>12</v>
      </c>
      <c r="K4103" s="19">
        <v>54</v>
      </c>
      <c r="L4103" s="19">
        <v>0</v>
      </c>
      <c r="M4103" s="19">
        <v>0</v>
      </c>
      <c r="N4103" s="19">
        <v>45</v>
      </c>
      <c r="O4103" s="19">
        <v>74</v>
      </c>
      <c r="P4103" s="14" t="str">
        <f>IFERROR(VLOOKUP($A4103,'Fielding Data'!$A:$H,MATCH(P$1,'Fielding Data'!$A$1:$H$1,0),0),"Other")</f>
        <v>1B</v>
      </c>
      <c r="Q4103" s="14">
        <f>IFERROR(VLOOKUP($A4103,'Fielding Data'!$A:$H,MATCH(Q$1,'Fielding Data'!$A$1:$H$1,0),0),"Other")</f>
        <v>600</v>
      </c>
      <c r="R4103" s="14">
        <f>IFERROR(VLOOKUP($A4103,'Fielding Data'!$A:$H,MATCH(R$1,'Fielding Data'!$A$1:$H$1,0),0),"Other")</f>
        <v>48</v>
      </c>
      <c r="S4103" s="14">
        <f>IFERROR(VLOOKUP($A4103,'Fielding Data'!$A:$H,MATCH(S$1,'Fielding Data'!$A$1:$H$1,0),0),"Other")</f>
        <v>4</v>
      </c>
      <c r="T4103" s="14">
        <f>IFERROR(VLOOKUP($A4103,'Fielding Data'!$A:$H,MATCH(T$1,'Fielding Data'!$A$1:$H$1,0),0),"Other")</f>
        <v>70</v>
      </c>
      <c r="U4103" s="14">
        <f>SUMIFS('Fielding Data'!E:E,'Fielding Data'!$A:$A,'Hitting Data'!$A4103)</f>
        <v>600</v>
      </c>
      <c r="V4103" s="14">
        <f>SUMIFS('Fielding Data'!F:F,'Fielding Data'!$A:$A,'Hitting Data'!$A4103)</f>
        <v>48</v>
      </c>
      <c r="W4103" s="14">
        <f>SUMIFS('Fielding Data'!G:G,'Fielding Data'!$A:$A,'Hitting Data'!$A4103)</f>
        <v>4</v>
      </c>
      <c r="X4103" s="14">
        <f>SUMIFS('Fielding Data'!H:H,'Fielding Data'!$A:$A,'Hitting Data'!$A4103)</f>
        <v>70</v>
      </c>
    </row>
    <row r="4104" spans="1:24" x14ac:dyDescent="0.25">
      <c r="A4104" s="14" t="str">
        <f t="shared" si="64"/>
        <v>kontoge012013</v>
      </c>
      <c r="B4104" s="19" t="s">
        <v>1538</v>
      </c>
      <c r="C4104" s="19">
        <v>2013</v>
      </c>
      <c r="D4104" s="19">
        <v>52</v>
      </c>
      <c r="E4104" s="19">
        <v>1</v>
      </c>
      <c r="F4104" s="19">
        <v>0</v>
      </c>
      <c r="G4104" s="19">
        <v>0</v>
      </c>
      <c r="H4104" s="19">
        <v>0</v>
      </c>
      <c r="I4104" s="19">
        <v>0</v>
      </c>
      <c r="J4104" s="19">
        <v>0</v>
      </c>
      <c r="K4104" s="19">
        <v>0</v>
      </c>
      <c r="L4104" s="19">
        <v>0</v>
      </c>
      <c r="M4104" s="19">
        <v>0</v>
      </c>
      <c r="N4104" s="19">
        <v>0</v>
      </c>
      <c r="O4104" s="19">
        <v>1</v>
      </c>
      <c r="P4104" s="14" t="str">
        <f>IFERROR(VLOOKUP($A4104,'Fielding Data'!$A:$H,MATCH(P$1,'Fielding Data'!$A$1:$H$1,0),0),"Other")</f>
        <v>P</v>
      </c>
      <c r="Q4104" s="14">
        <f>IFERROR(VLOOKUP($A4104,'Fielding Data'!$A:$H,MATCH(Q$1,'Fielding Data'!$A$1:$H$1,0),0),"Other")</f>
        <v>4</v>
      </c>
      <c r="R4104" s="14">
        <f>IFERROR(VLOOKUP($A4104,'Fielding Data'!$A:$H,MATCH(R$1,'Fielding Data'!$A$1:$H$1,0),0),"Other")</f>
        <v>7</v>
      </c>
      <c r="S4104" s="14">
        <f>IFERROR(VLOOKUP($A4104,'Fielding Data'!$A:$H,MATCH(S$1,'Fielding Data'!$A$1:$H$1,0),0),"Other")</f>
        <v>0</v>
      </c>
      <c r="T4104" s="14">
        <f>IFERROR(VLOOKUP($A4104,'Fielding Data'!$A:$H,MATCH(T$1,'Fielding Data'!$A$1:$H$1,0),0),"Other")</f>
        <v>0</v>
      </c>
      <c r="U4104" s="14">
        <f>SUMIFS('Fielding Data'!E:E,'Fielding Data'!$A:$A,'Hitting Data'!$A4104)</f>
        <v>4</v>
      </c>
      <c r="V4104" s="14">
        <f>SUMIFS('Fielding Data'!F:F,'Fielding Data'!$A:$A,'Hitting Data'!$A4104)</f>
        <v>7</v>
      </c>
      <c r="W4104" s="14">
        <f>SUMIFS('Fielding Data'!G:G,'Fielding Data'!$A:$A,'Hitting Data'!$A4104)</f>
        <v>0</v>
      </c>
      <c r="X4104" s="14">
        <f>SUMIFS('Fielding Data'!H:H,'Fielding Data'!$A:$A,'Hitting Data'!$A4104)</f>
        <v>0</v>
      </c>
    </row>
    <row r="4105" spans="1:24" x14ac:dyDescent="0.25">
      <c r="A4105" s="14" t="str">
        <f t="shared" si="64"/>
        <v>kotchca012013</v>
      </c>
      <c r="B4105" s="19" t="s">
        <v>466</v>
      </c>
      <c r="C4105" s="19">
        <v>2013</v>
      </c>
      <c r="D4105" s="19">
        <v>6</v>
      </c>
      <c r="E4105" s="19">
        <v>20</v>
      </c>
      <c r="F4105" s="19">
        <v>0</v>
      </c>
      <c r="G4105" s="19">
        <v>0</v>
      </c>
      <c r="H4105" s="19">
        <v>0</v>
      </c>
      <c r="I4105" s="19">
        <v>0</v>
      </c>
      <c r="J4105" s="19">
        <v>0</v>
      </c>
      <c r="K4105" s="19">
        <v>1</v>
      </c>
      <c r="L4105" s="19">
        <v>0</v>
      </c>
      <c r="M4105" s="19">
        <v>0</v>
      </c>
      <c r="N4105" s="19">
        <v>1</v>
      </c>
      <c r="O4105" s="19">
        <v>1</v>
      </c>
      <c r="P4105" s="14" t="str">
        <f>IFERROR(VLOOKUP($A4105,'Fielding Data'!$A:$H,MATCH(P$1,'Fielding Data'!$A$1:$H$1,0),0),"Other")</f>
        <v>1B</v>
      </c>
      <c r="Q4105" s="14">
        <f>IFERROR(VLOOKUP($A4105,'Fielding Data'!$A:$H,MATCH(Q$1,'Fielding Data'!$A$1:$H$1,0),0),"Other")</f>
        <v>39</v>
      </c>
      <c r="R4105" s="14">
        <f>IFERROR(VLOOKUP($A4105,'Fielding Data'!$A:$H,MATCH(R$1,'Fielding Data'!$A$1:$H$1,0),0),"Other")</f>
        <v>2</v>
      </c>
      <c r="S4105" s="14">
        <f>IFERROR(VLOOKUP($A4105,'Fielding Data'!$A:$H,MATCH(S$1,'Fielding Data'!$A$1:$H$1,0),0),"Other")</f>
        <v>1</v>
      </c>
      <c r="T4105" s="14">
        <f>IFERROR(VLOOKUP($A4105,'Fielding Data'!$A:$H,MATCH(T$1,'Fielding Data'!$A$1:$H$1,0),0),"Other")</f>
        <v>4</v>
      </c>
      <c r="U4105" s="14">
        <f>SUMIFS('Fielding Data'!E:E,'Fielding Data'!$A:$A,'Hitting Data'!$A4105)</f>
        <v>39</v>
      </c>
      <c r="V4105" s="14">
        <f>SUMIFS('Fielding Data'!F:F,'Fielding Data'!$A:$A,'Hitting Data'!$A4105)</f>
        <v>2</v>
      </c>
      <c r="W4105" s="14">
        <f>SUMIFS('Fielding Data'!G:G,'Fielding Data'!$A:$A,'Hitting Data'!$A4105)</f>
        <v>1</v>
      </c>
      <c r="X4105" s="14">
        <f>SUMIFS('Fielding Data'!H:H,'Fielding Data'!$A:$A,'Hitting Data'!$A4105)</f>
        <v>4</v>
      </c>
    </row>
    <row r="4106" spans="1:24" x14ac:dyDescent="0.25">
      <c r="A4106" s="14" t="str">
        <f t="shared" si="64"/>
        <v>kotsama012013</v>
      </c>
      <c r="B4106" s="19" t="s">
        <v>134</v>
      </c>
      <c r="C4106" s="19">
        <v>2013</v>
      </c>
      <c r="D4106" s="19">
        <v>104</v>
      </c>
      <c r="E4106" s="19">
        <v>155</v>
      </c>
      <c r="F4106" s="19">
        <v>8</v>
      </c>
      <c r="G4106" s="19">
        <v>30</v>
      </c>
      <c r="H4106" s="19">
        <v>2</v>
      </c>
      <c r="I4106" s="19">
        <v>0</v>
      </c>
      <c r="J4106" s="19">
        <v>1</v>
      </c>
      <c r="K4106" s="19">
        <v>12</v>
      </c>
      <c r="L4106" s="19">
        <v>0</v>
      </c>
      <c r="M4106" s="19">
        <v>2</v>
      </c>
      <c r="N4106" s="19">
        <v>13</v>
      </c>
      <c r="O4106" s="19">
        <v>25</v>
      </c>
      <c r="P4106" s="14" t="str">
        <f>IFERROR(VLOOKUP($A4106,'Fielding Data'!$A:$H,MATCH(P$1,'Fielding Data'!$A$1:$H$1,0),0),"Other")</f>
        <v>1B</v>
      </c>
      <c r="Q4106" s="14">
        <f>IFERROR(VLOOKUP($A4106,'Fielding Data'!$A:$H,MATCH(Q$1,'Fielding Data'!$A$1:$H$1,0),0),"Other")</f>
        <v>26</v>
      </c>
      <c r="R4106" s="14">
        <f>IFERROR(VLOOKUP($A4106,'Fielding Data'!$A:$H,MATCH(R$1,'Fielding Data'!$A$1:$H$1,0),0),"Other")</f>
        <v>2</v>
      </c>
      <c r="S4106" s="14">
        <f>IFERROR(VLOOKUP($A4106,'Fielding Data'!$A:$H,MATCH(S$1,'Fielding Data'!$A$1:$H$1,0),0),"Other")</f>
        <v>0</v>
      </c>
      <c r="T4106" s="14">
        <f>IFERROR(VLOOKUP($A4106,'Fielding Data'!$A:$H,MATCH(T$1,'Fielding Data'!$A$1:$H$1,0),0),"Other")</f>
        <v>2</v>
      </c>
      <c r="U4106" s="14">
        <f>SUMIFS('Fielding Data'!E:E,'Fielding Data'!$A:$A,'Hitting Data'!$A4106)</f>
        <v>43</v>
      </c>
      <c r="V4106" s="14">
        <f>SUMIFS('Fielding Data'!F:F,'Fielding Data'!$A:$A,'Hitting Data'!$A4106)</f>
        <v>3</v>
      </c>
      <c r="W4106" s="14">
        <f>SUMIFS('Fielding Data'!G:G,'Fielding Data'!$A:$A,'Hitting Data'!$A4106)</f>
        <v>0</v>
      </c>
      <c r="X4106" s="14">
        <f>SUMIFS('Fielding Data'!H:H,'Fielding Data'!$A:$A,'Hitting Data'!$A4106)</f>
        <v>2</v>
      </c>
    </row>
    <row r="4107" spans="1:24" x14ac:dyDescent="0.25">
      <c r="A4107" s="14" t="str">
        <f t="shared" si="64"/>
        <v>kottage012013</v>
      </c>
      <c r="B4107" s="19" t="s">
        <v>949</v>
      </c>
      <c r="C4107" s="19">
        <v>2013</v>
      </c>
      <c r="D4107" s="19">
        <v>46</v>
      </c>
      <c r="E4107" s="19">
        <v>100</v>
      </c>
      <c r="F4107" s="19">
        <v>13</v>
      </c>
      <c r="G4107" s="19">
        <v>18</v>
      </c>
      <c r="H4107" s="19">
        <v>4</v>
      </c>
      <c r="I4107" s="19">
        <v>0</v>
      </c>
      <c r="J4107" s="19">
        <v>5</v>
      </c>
      <c r="K4107" s="19">
        <v>12</v>
      </c>
      <c r="L4107" s="19">
        <v>1</v>
      </c>
      <c r="M4107" s="19">
        <v>0</v>
      </c>
      <c r="N4107" s="19">
        <v>24</v>
      </c>
      <c r="O4107" s="19">
        <v>42</v>
      </c>
      <c r="P4107" s="14" t="str">
        <f>IFERROR(VLOOKUP($A4107,'Fielding Data'!$A:$H,MATCH(P$1,'Fielding Data'!$A$1:$H$1,0),0),"Other")</f>
        <v>C</v>
      </c>
      <c r="Q4107" s="14">
        <f>IFERROR(VLOOKUP($A4107,'Fielding Data'!$A:$H,MATCH(Q$1,'Fielding Data'!$A$1:$H$1,0),0),"Other")</f>
        <v>212</v>
      </c>
      <c r="R4107" s="14">
        <f>IFERROR(VLOOKUP($A4107,'Fielding Data'!$A:$H,MATCH(R$1,'Fielding Data'!$A$1:$H$1,0),0),"Other")</f>
        <v>14</v>
      </c>
      <c r="S4107" s="14">
        <f>IFERROR(VLOOKUP($A4107,'Fielding Data'!$A:$H,MATCH(S$1,'Fielding Data'!$A$1:$H$1,0),0),"Other")</f>
        <v>4</v>
      </c>
      <c r="T4107" s="14">
        <f>IFERROR(VLOOKUP($A4107,'Fielding Data'!$A:$H,MATCH(T$1,'Fielding Data'!$A$1:$H$1,0),0),"Other")</f>
        <v>0</v>
      </c>
      <c r="U4107" s="14">
        <f>SUMIFS('Fielding Data'!E:E,'Fielding Data'!$A:$A,'Hitting Data'!$A4107)</f>
        <v>212</v>
      </c>
      <c r="V4107" s="14">
        <f>SUMIFS('Fielding Data'!F:F,'Fielding Data'!$A:$A,'Hitting Data'!$A4107)</f>
        <v>14</v>
      </c>
      <c r="W4107" s="14">
        <f>SUMIFS('Fielding Data'!G:G,'Fielding Data'!$A:$A,'Hitting Data'!$A4107)</f>
        <v>4</v>
      </c>
      <c r="X4107" s="14">
        <f>SUMIFS('Fielding Data'!H:H,'Fielding Data'!$A:$A,'Hitting Data'!$A4107)</f>
        <v>0</v>
      </c>
    </row>
    <row r="4108" spans="1:24" x14ac:dyDescent="0.25">
      <c r="A4108" s="14" t="str">
        <f t="shared" si="64"/>
        <v>kozmape012013</v>
      </c>
      <c r="B4108" s="19" t="s">
        <v>1539</v>
      </c>
      <c r="C4108" s="19">
        <v>2013</v>
      </c>
      <c r="D4108" s="19">
        <v>143</v>
      </c>
      <c r="E4108" s="19">
        <v>410</v>
      </c>
      <c r="F4108" s="19">
        <v>44</v>
      </c>
      <c r="G4108" s="19">
        <v>89</v>
      </c>
      <c r="H4108" s="19">
        <v>20</v>
      </c>
      <c r="I4108" s="19">
        <v>0</v>
      </c>
      <c r="J4108" s="19">
        <v>1</v>
      </c>
      <c r="K4108" s="19">
        <v>35</v>
      </c>
      <c r="L4108" s="19">
        <v>3</v>
      </c>
      <c r="M4108" s="19">
        <v>1</v>
      </c>
      <c r="N4108" s="19">
        <v>34</v>
      </c>
      <c r="O4108" s="19">
        <v>91</v>
      </c>
      <c r="P4108" s="14" t="str">
        <f>IFERROR(VLOOKUP($A4108,'Fielding Data'!$A:$H,MATCH(P$1,'Fielding Data'!$A$1:$H$1,0),0),"Other")</f>
        <v>LF</v>
      </c>
      <c r="Q4108" s="14">
        <f>IFERROR(VLOOKUP($A4108,'Fielding Data'!$A:$H,MATCH(Q$1,'Fielding Data'!$A$1:$H$1,0),0),"Other")</f>
        <v>0</v>
      </c>
      <c r="R4108" s="14">
        <f>IFERROR(VLOOKUP($A4108,'Fielding Data'!$A:$H,MATCH(R$1,'Fielding Data'!$A$1:$H$1,0),0),"Other")</f>
        <v>0</v>
      </c>
      <c r="S4108" s="14">
        <f>IFERROR(VLOOKUP($A4108,'Fielding Data'!$A:$H,MATCH(S$1,'Fielding Data'!$A$1:$H$1,0),0),"Other")</f>
        <v>0</v>
      </c>
      <c r="T4108" s="14">
        <f>IFERROR(VLOOKUP($A4108,'Fielding Data'!$A:$H,MATCH(T$1,'Fielding Data'!$A$1:$H$1,0),0),"Other")</f>
        <v>0</v>
      </c>
      <c r="U4108" s="14">
        <f>SUMIFS('Fielding Data'!E:E,'Fielding Data'!$A:$A,'Hitting Data'!$A4108)</f>
        <v>157</v>
      </c>
      <c r="V4108" s="14">
        <f>SUMIFS('Fielding Data'!F:F,'Fielding Data'!$A:$A,'Hitting Data'!$A4108)</f>
        <v>397</v>
      </c>
      <c r="W4108" s="14">
        <f>SUMIFS('Fielding Data'!G:G,'Fielding Data'!$A:$A,'Hitting Data'!$A4108)</f>
        <v>9</v>
      </c>
      <c r="X4108" s="14">
        <f>SUMIFS('Fielding Data'!H:H,'Fielding Data'!$A:$A,'Hitting Data'!$A4108)</f>
        <v>98</v>
      </c>
    </row>
    <row r="4109" spans="1:24" x14ac:dyDescent="0.25">
      <c r="A4109" s="14" t="str">
        <f t="shared" si="64"/>
        <v>kratzer012013</v>
      </c>
      <c r="B4109" s="19" t="s">
        <v>1315</v>
      </c>
      <c r="C4109" s="19">
        <v>2013</v>
      </c>
      <c r="D4109" s="19">
        <v>68</v>
      </c>
      <c r="E4109" s="19">
        <v>197</v>
      </c>
      <c r="F4109" s="19">
        <v>21</v>
      </c>
      <c r="G4109" s="19">
        <v>42</v>
      </c>
      <c r="H4109" s="19">
        <v>7</v>
      </c>
      <c r="I4109" s="19">
        <v>0</v>
      </c>
      <c r="J4109" s="19">
        <v>9</v>
      </c>
      <c r="K4109" s="19">
        <v>26</v>
      </c>
      <c r="L4109" s="19">
        <v>0</v>
      </c>
      <c r="M4109" s="19">
        <v>0</v>
      </c>
      <c r="N4109" s="19">
        <v>18</v>
      </c>
      <c r="O4109" s="19">
        <v>45</v>
      </c>
      <c r="P4109" s="14" t="str">
        <f>IFERROR(VLOOKUP($A4109,'Fielding Data'!$A:$H,MATCH(P$1,'Fielding Data'!$A$1:$H$1,0),0),"Other")</f>
        <v>C</v>
      </c>
      <c r="Q4109" s="14">
        <f>IFERROR(VLOOKUP($A4109,'Fielding Data'!$A:$H,MATCH(Q$1,'Fielding Data'!$A$1:$H$1,0),0),"Other")</f>
        <v>414</v>
      </c>
      <c r="R4109" s="14">
        <f>IFERROR(VLOOKUP($A4109,'Fielding Data'!$A:$H,MATCH(R$1,'Fielding Data'!$A$1:$H$1,0),0),"Other")</f>
        <v>26</v>
      </c>
      <c r="S4109" s="14">
        <f>IFERROR(VLOOKUP($A4109,'Fielding Data'!$A:$H,MATCH(S$1,'Fielding Data'!$A$1:$H$1,0),0),"Other")</f>
        <v>1</v>
      </c>
      <c r="T4109" s="14">
        <f>IFERROR(VLOOKUP($A4109,'Fielding Data'!$A:$H,MATCH(T$1,'Fielding Data'!$A$1:$H$1,0),0),"Other")</f>
        <v>5</v>
      </c>
      <c r="U4109" s="14">
        <f>SUMIFS('Fielding Data'!E:E,'Fielding Data'!$A:$A,'Hitting Data'!$A4109)</f>
        <v>414</v>
      </c>
      <c r="V4109" s="14">
        <f>SUMIFS('Fielding Data'!F:F,'Fielding Data'!$A:$A,'Hitting Data'!$A4109)</f>
        <v>26</v>
      </c>
      <c r="W4109" s="14">
        <f>SUMIFS('Fielding Data'!G:G,'Fielding Data'!$A:$A,'Hitting Data'!$A4109)</f>
        <v>1</v>
      </c>
      <c r="X4109" s="14">
        <f>SUMIFS('Fielding Data'!H:H,'Fielding Data'!$A:$A,'Hitting Data'!$A4109)</f>
        <v>5</v>
      </c>
    </row>
    <row r="4110" spans="1:24" x14ac:dyDescent="0.25">
      <c r="A4110" s="14" t="str">
        <f t="shared" si="64"/>
        <v>krausma012013</v>
      </c>
      <c r="B4110" s="19" t="s">
        <v>1978</v>
      </c>
      <c r="C4110" s="19">
        <v>2013</v>
      </c>
      <c r="D4110" s="19">
        <v>52</v>
      </c>
      <c r="E4110" s="19">
        <v>134</v>
      </c>
      <c r="F4110" s="19">
        <v>11</v>
      </c>
      <c r="G4110" s="19">
        <v>28</v>
      </c>
      <c r="H4110" s="19">
        <v>9</v>
      </c>
      <c r="I4110" s="19">
        <v>0</v>
      </c>
      <c r="J4110" s="19">
        <v>4</v>
      </c>
      <c r="K4110" s="19">
        <v>13</v>
      </c>
      <c r="L4110" s="19">
        <v>2</v>
      </c>
      <c r="M4110" s="19">
        <v>0</v>
      </c>
      <c r="N4110" s="19">
        <v>10</v>
      </c>
      <c r="O4110" s="19">
        <v>45</v>
      </c>
      <c r="P4110" s="14" t="str">
        <f>IFERROR(VLOOKUP($A4110,'Fielding Data'!$A:$H,MATCH(P$1,'Fielding Data'!$A$1:$H$1,0),0),"Other")</f>
        <v>1B</v>
      </c>
      <c r="Q4110" s="14">
        <f>IFERROR(VLOOKUP($A4110,'Fielding Data'!$A:$H,MATCH(Q$1,'Fielding Data'!$A$1:$H$1,0),0),"Other")</f>
        <v>2</v>
      </c>
      <c r="R4110" s="14">
        <f>IFERROR(VLOOKUP($A4110,'Fielding Data'!$A:$H,MATCH(R$1,'Fielding Data'!$A$1:$H$1,0),0),"Other")</f>
        <v>0</v>
      </c>
      <c r="S4110" s="14">
        <f>IFERROR(VLOOKUP($A4110,'Fielding Data'!$A:$H,MATCH(S$1,'Fielding Data'!$A$1:$H$1,0),0),"Other")</f>
        <v>0</v>
      </c>
      <c r="T4110" s="14">
        <f>IFERROR(VLOOKUP($A4110,'Fielding Data'!$A:$H,MATCH(T$1,'Fielding Data'!$A$1:$H$1,0),0),"Other")</f>
        <v>1</v>
      </c>
      <c r="U4110" s="14">
        <f>SUMIFS('Fielding Data'!E:E,'Fielding Data'!$A:$A,'Hitting Data'!$A4110)</f>
        <v>40</v>
      </c>
      <c r="V4110" s="14">
        <f>SUMIFS('Fielding Data'!F:F,'Fielding Data'!$A:$A,'Hitting Data'!$A4110)</f>
        <v>3</v>
      </c>
      <c r="W4110" s="14">
        <f>SUMIFS('Fielding Data'!G:G,'Fielding Data'!$A:$A,'Hitting Data'!$A4110)</f>
        <v>2</v>
      </c>
      <c r="X4110" s="14">
        <f>SUMIFS('Fielding Data'!H:H,'Fielding Data'!$A:$A,'Hitting Data'!$A4110)</f>
        <v>3</v>
      </c>
    </row>
    <row r="4111" spans="1:24" x14ac:dyDescent="0.25">
      <c r="A4111" s="14" t="str">
        <f t="shared" si="64"/>
        <v>krolia012013</v>
      </c>
      <c r="B4111" s="19" t="s">
        <v>1979</v>
      </c>
      <c r="C4111" s="19">
        <v>2013</v>
      </c>
      <c r="D4111" s="19">
        <v>32</v>
      </c>
      <c r="E4111" s="19">
        <v>0</v>
      </c>
      <c r="F4111" s="19">
        <v>0</v>
      </c>
      <c r="G4111" s="19">
        <v>0</v>
      </c>
      <c r="H4111" s="19">
        <v>0</v>
      </c>
      <c r="I4111" s="19">
        <v>0</v>
      </c>
      <c r="J4111" s="19">
        <v>0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4" t="str">
        <f>IFERROR(VLOOKUP($A4111,'Fielding Data'!$A:$H,MATCH(P$1,'Fielding Data'!$A$1:$H$1,0),0),"Other")</f>
        <v>P</v>
      </c>
      <c r="Q4111" s="14">
        <f>IFERROR(VLOOKUP($A4111,'Fielding Data'!$A:$H,MATCH(Q$1,'Fielding Data'!$A$1:$H$1,0),0),"Other")</f>
        <v>2</v>
      </c>
      <c r="R4111" s="14">
        <f>IFERROR(VLOOKUP($A4111,'Fielding Data'!$A:$H,MATCH(R$1,'Fielding Data'!$A$1:$H$1,0),0),"Other")</f>
        <v>3</v>
      </c>
      <c r="S4111" s="14">
        <f>IFERROR(VLOOKUP($A4111,'Fielding Data'!$A:$H,MATCH(S$1,'Fielding Data'!$A$1:$H$1,0),0),"Other")</f>
        <v>0</v>
      </c>
      <c r="T4111" s="14">
        <f>IFERROR(VLOOKUP($A4111,'Fielding Data'!$A:$H,MATCH(T$1,'Fielding Data'!$A$1:$H$1,0),0),"Other")</f>
        <v>0</v>
      </c>
      <c r="U4111" s="14">
        <f>SUMIFS('Fielding Data'!E:E,'Fielding Data'!$A:$A,'Hitting Data'!$A4111)</f>
        <v>2</v>
      </c>
      <c r="V4111" s="14">
        <f>SUMIFS('Fielding Data'!F:F,'Fielding Data'!$A:$A,'Hitting Data'!$A4111)</f>
        <v>3</v>
      </c>
      <c r="W4111" s="14">
        <f>SUMIFS('Fielding Data'!G:G,'Fielding Data'!$A:$A,'Hitting Data'!$A4111)</f>
        <v>0</v>
      </c>
      <c r="X4111" s="14">
        <f>SUMIFS('Fielding Data'!H:H,'Fielding Data'!$A:$A,'Hitting Data'!$A4111)</f>
        <v>0</v>
      </c>
    </row>
    <row r="4112" spans="1:24" x14ac:dyDescent="0.25">
      <c r="A4112" s="14" t="str">
        <f t="shared" si="64"/>
        <v>kurodhi012013</v>
      </c>
      <c r="B4112" s="19" t="s">
        <v>950</v>
      </c>
      <c r="C4112" s="19">
        <v>2013</v>
      </c>
      <c r="D4112" s="19">
        <v>32</v>
      </c>
      <c r="E4112" s="19">
        <v>6</v>
      </c>
      <c r="F4112" s="19">
        <v>0</v>
      </c>
      <c r="G4112" s="19">
        <v>0</v>
      </c>
      <c r="H4112" s="19">
        <v>0</v>
      </c>
      <c r="I4112" s="19">
        <v>0</v>
      </c>
      <c r="J4112" s="19">
        <v>0</v>
      </c>
      <c r="K4112" s="19">
        <v>0</v>
      </c>
      <c r="L4112" s="19">
        <v>0</v>
      </c>
      <c r="M4112" s="19">
        <v>0</v>
      </c>
      <c r="N4112" s="19">
        <v>0</v>
      </c>
      <c r="O4112" s="19">
        <v>3</v>
      </c>
      <c r="P4112" s="14" t="str">
        <f>IFERROR(VLOOKUP($A4112,'Fielding Data'!$A:$H,MATCH(P$1,'Fielding Data'!$A$1:$H$1,0),0),"Other")</f>
        <v>P</v>
      </c>
      <c r="Q4112" s="14">
        <f>IFERROR(VLOOKUP($A4112,'Fielding Data'!$A:$H,MATCH(Q$1,'Fielding Data'!$A$1:$H$1,0),0),"Other")</f>
        <v>12</v>
      </c>
      <c r="R4112" s="14">
        <f>IFERROR(VLOOKUP($A4112,'Fielding Data'!$A:$H,MATCH(R$1,'Fielding Data'!$A$1:$H$1,0),0),"Other")</f>
        <v>25</v>
      </c>
      <c r="S4112" s="14">
        <f>IFERROR(VLOOKUP($A4112,'Fielding Data'!$A:$H,MATCH(S$1,'Fielding Data'!$A$1:$H$1,0),0),"Other")</f>
        <v>0</v>
      </c>
      <c r="T4112" s="14">
        <f>IFERROR(VLOOKUP($A4112,'Fielding Data'!$A:$H,MATCH(T$1,'Fielding Data'!$A$1:$H$1,0),0),"Other")</f>
        <v>3</v>
      </c>
      <c r="U4112" s="14">
        <f>SUMIFS('Fielding Data'!E:E,'Fielding Data'!$A:$A,'Hitting Data'!$A4112)</f>
        <v>12</v>
      </c>
      <c r="V4112" s="14">
        <f>SUMIFS('Fielding Data'!F:F,'Fielding Data'!$A:$A,'Hitting Data'!$A4112)</f>
        <v>25</v>
      </c>
      <c r="W4112" s="14">
        <f>SUMIFS('Fielding Data'!G:G,'Fielding Data'!$A:$A,'Hitting Data'!$A4112)</f>
        <v>0</v>
      </c>
      <c r="X4112" s="14">
        <f>SUMIFS('Fielding Data'!H:H,'Fielding Data'!$A:$A,'Hitting Data'!$A4112)</f>
        <v>3</v>
      </c>
    </row>
    <row r="4113" spans="1:24" x14ac:dyDescent="0.25">
      <c r="A4113" s="14" t="str">
        <f t="shared" si="64"/>
        <v>lackejo012013</v>
      </c>
      <c r="B4113" s="19" t="s">
        <v>311</v>
      </c>
      <c r="C4113" s="19">
        <v>2013</v>
      </c>
      <c r="D4113" s="19">
        <v>29</v>
      </c>
      <c r="E4113" s="19">
        <v>5</v>
      </c>
      <c r="F4113" s="19">
        <v>0</v>
      </c>
      <c r="G4113" s="19">
        <v>0</v>
      </c>
      <c r="H4113" s="19">
        <v>0</v>
      </c>
      <c r="I4113" s="19">
        <v>0</v>
      </c>
      <c r="J4113" s="19">
        <v>0</v>
      </c>
      <c r="K4113" s="19">
        <v>0</v>
      </c>
      <c r="L4113" s="19">
        <v>0</v>
      </c>
      <c r="M4113" s="19">
        <v>0</v>
      </c>
      <c r="N4113" s="19">
        <v>0</v>
      </c>
      <c r="O4113" s="19">
        <v>3</v>
      </c>
      <c r="P4113" s="14" t="str">
        <f>IFERROR(VLOOKUP($A4113,'Fielding Data'!$A:$H,MATCH(P$1,'Fielding Data'!$A$1:$H$1,0),0),"Other")</f>
        <v>P</v>
      </c>
      <c r="Q4113" s="14">
        <f>IFERROR(VLOOKUP($A4113,'Fielding Data'!$A:$H,MATCH(Q$1,'Fielding Data'!$A$1:$H$1,0),0),"Other")</f>
        <v>18</v>
      </c>
      <c r="R4113" s="14">
        <f>IFERROR(VLOOKUP($A4113,'Fielding Data'!$A:$H,MATCH(R$1,'Fielding Data'!$A$1:$H$1,0),0),"Other")</f>
        <v>29</v>
      </c>
      <c r="S4113" s="14">
        <f>IFERROR(VLOOKUP($A4113,'Fielding Data'!$A:$H,MATCH(S$1,'Fielding Data'!$A$1:$H$1,0),0),"Other")</f>
        <v>2</v>
      </c>
      <c r="T4113" s="14">
        <f>IFERROR(VLOOKUP($A4113,'Fielding Data'!$A:$H,MATCH(T$1,'Fielding Data'!$A$1:$H$1,0),0),"Other")</f>
        <v>0</v>
      </c>
      <c r="U4113" s="14">
        <f>SUMIFS('Fielding Data'!E:E,'Fielding Data'!$A:$A,'Hitting Data'!$A4113)</f>
        <v>18</v>
      </c>
      <c r="V4113" s="14">
        <f>SUMIFS('Fielding Data'!F:F,'Fielding Data'!$A:$A,'Hitting Data'!$A4113)</f>
        <v>29</v>
      </c>
      <c r="W4113" s="14">
        <f>SUMIFS('Fielding Data'!G:G,'Fielding Data'!$A:$A,'Hitting Data'!$A4113)</f>
        <v>2</v>
      </c>
      <c r="X4113" s="14">
        <f>SUMIFS('Fielding Data'!H:H,'Fielding Data'!$A:$A,'Hitting Data'!$A4113)</f>
        <v>0</v>
      </c>
    </row>
    <row r="4114" spans="1:24" x14ac:dyDescent="0.25">
      <c r="A4114" s="14" t="str">
        <f t="shared" si="64"/>
        <v>lafrobo012013</v>
      </c>
      <c r="B4114" s="19" t="s">
        <v>1980</v>
      </c>
      <c r="C4114" s="19">
        <v>2013</v>
      </c>
      <c r="D4114" s="19">
        <v>10</v>
      </c>
      <c r="E4114" s="19">
        <v>0</v>
      </c>
      <c r="F4114" s="19">
        <v>0</v>
      </c>
      <c r="G4114" s="19">
        <v>0</v>
      </c>
      <c r="H4114" s="19">
        <v>0</v>
      </c>
      <c r="I4114" s="19">
        <v>0</v>
      </c>
      <c r="J4114" s="19">
        <v>0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4" t="str">
        <f>IFERROR(VLOOKUP($A4114,'Fielding Data'!$A:$H,MATCH(P$1,'Fielding Data'!$A$1:$H$1,0),0),"Other")</f>
        <v>P</v>
      </c>
      <c r="Q4114" s="14">
        <f>IFERROR(VLOOKUP($A4114,'Fielding Data'!$A:$H,MATCH(Q$1,'Fielding Data'!$A$1:$H$1,0),0),"Other")</f>
        <v>0</v>
      </c>
      <c r="R4114" s="14">
        <f>IFERROR(VLOOKUP($A4114,'Fielding Data'!$A:$H,MATCH(R$1,'Fielding Data'!$A$1:$H$1,0),0),"Other")</f>
        <v>2</v>
      </c>
      <c r="S4114" s="14">
        <f>IFERROR(VLOOKUP($A4114,'Fielding Data'!$A:$H,MATCH(S$1,'Fielding Data'!$A$1:$H$1,0),0),"Other")</f>
        <v>0</v>
      </c>
      <c r="T4114" s="14">
        <f>IFERROR(VLOOKUP($A4114,'Fielding Data'!$A:$H,MATCH(T$1,'Fielding Data'!$A$1:$H$1,0),0),"Other")</f>
        <v>0</v>
      </c>
      <c r="U4114" s="14">
        <f>SUMIFS('Fielding Data'!E:E,'Fielding Data'!$A:$A,'Hitting Data'!$A4114)</f>
        <v>0</v>
      </c>
      <c r="V4114" s="14">
        <f>SUMIFS('Fielding Data'!F:F,'Fielding Data'!$A:$A,'Hitting Data'!$A4114)</f>
        <v>2</v>
      </c>
      <c r="W4114" s="14">
        <f>SUMIFS('Fielding Data'!G:G,'Fielding Data'!$A:$A,'Hitting Data'!$A4114)</f>
        <v>0</v>
      </c>
      <c r="X4114" s="14">
        <f>SUMIFS('Fielding Data'!H:H,'Fielding Data'!$A:$A,'Hitting Data'!$A4114)</f>
        <v>0</v>
      </c>
    </row>
    <row r="4115" spans="1:24" x14ac:dyDescent="0.25">
      <c r="A4115" s="14" t="str">
        <f t="shared" si="64"/>
        <v>lagarju012013</v>
      </c>
      <c r="B4115" s="19" t="s">
        <v>1981</v>
      </c>
      <c r="C4115" s="19">
        <v>2013</v>
      </c>
      <c r="D4115" s="19">
        <v>121</v>
      </c>
      <c r="E4115" s="19">
        <v>392</v>
      </c>
      <c r="F4115" s="19">
        <v>35</v>
      </c>
      <c r="G4115" s="19">
        <v>95</v>
      </c>
      <c r="H4115" s="19">
        <v>21</v>
      </c>
      <c r="I4115" s="19">
        <v>5</v>
      </c>
      <c r="J4115" s="19">
        <v>4</v>
      </c>
      <c r="K4115" s="19">
        <v>34</v>
      </c>
      <c r="L4115" s="19">
        <v>6</v>
      </c>
      <c r="M4115" s="19">
        <v>3</v>
      </c>
      <c r="N4115" s="19">
        <v>20</v>
      </c>
      <c r="O4115" s="19">
        <v>96</v>
      </c>
      <c r="P4115" s="14" t="str">
        <f>IFERROR(VLOOKUP($A4115,'Fielding Data'!$A:$H,MATCH(P$1,'Fielding Data'!$A$1:$H$1,0),0),"Other")</f>
        <v>CF</v>
      </c>
      <c r="Q4115" s="14">
        <f>IFERROR(VLOOKUP($A4115,'Fielding Data'!$A:$H,MATCH(Q$1,'Fielding Data'!$A$1:$H$1,0),0),"Other")</f>
        <v>0</v>
      </c>
      <c r="R4115" s="14">
        <f>IFERROR(VLOOKUP($A4115,'Fielding Data'!$A:$H,MATCH(R$1,'Fielding Data'!$A$1:$H$1,0),0),"Other")</f>
        <v>0</v>
      </c>
      <c r="S4115" s="14">
        <f>IFERROR(VLOOKUP($A4115,'Fielding Data'!$A:$H,MATCH(S$1,'Fielding Data'!$A$1:$H$1,0),0),"Other")</f>
        <v>0</v>
      </c>
      <c r="T4115" s="14">
        <f>IFERROR(VLOOKUP($A4115,'Fielding Data'!$A:$H,MATCH(T$1,'Fielding Data'!$A$1:$H$1,0),0),"Other")</f>
        <v>0</v>
      </c>
      <c r="U4115" s="14">
        <f>SUMIFS('Fielding Data'!E:E,'Fielding Data'!$A:$A,'Hitting Data'!$A4115)</f>
        <v>281</v>
      </c>
      <c r="V4115" s="14">
        <f>SUMIFS('Fielding Data'!F:F,'Fielding Data'!$A:$A,'Hitting Data'!$A4115)</f>
        <v>15</v>
      </c>
      <c r="W4115" s="14">
        <f>SUMIFS('Fielding Data'!G:G,'Fielding Data'!$A:$A,'Hitting Data'!$A4115)</f>
        <v>5</v>
      </c>
      <c r="X4115" s="14">
        <f>SUMIFS('Fielding Data'!H:H,'Fielding Data'!$A:$A,'Hitting Data'!$A4115)</f>
        <v>0</v>
      </c>
    </row>
    <row r="4116" spans="1:24" x14ac:dyDescent="0.25">
      <c r="A4116" s="14" t="str">
        <f t="shared" si="64"/>
        <v>lairdbr012013</v>
      </c>
      <c r="B4116" s="19" t="s">
        <v>1540</v>
      </c>
      <c r="C4116" s="19">
        <v>2013</v>
      </c>
      <c r="D4116" s="19">
        <v>25</v>
      </c>
      <c r="E4116" s="19">
        <v>71</v>
      </c>
      <c r="F4116" s="19">
        <v>7</v>
      </c>
      <c r="G4116" s="19">
        <v>12</v>
      </c>
      <c r="H4116" s="19">
        <v>3</v>
      </c>
      <c r="I4116" s="19">
        <v>0</v>
      </c>
      <c r="J4116" s="19">
        <v>5</v>
      </c>
      <c r="K4116" s="19">
        <v>11</v>
      </c>
      <c r="L4116" s="19">
        <v>0</v>
      </c>
      <c r="M4116" s="19">
        <v>0</v>
      </c>
      <c r="N4116" s="19">
        <v>3</v>
      </c>
      <c r="O4116" s="19">
        <v>26</v>
      </c>
      <c r="P4116" s="14" t="str">
        <f>IFERROR(VLOOKUP($A4116,'Fielding Data'!$A:$H,MATCH(P$1,'Fielding Data'!$A$1:$H$1,0),0),"Other")</f>
        <v>1B</v>
      </c>
      <c r="Q4116" s="14">
        <f>IFERROR(VLOOKUP($A4116,'Fielding Data'!$A:$H,MATCH(Q$1,'Fielding Data'!$A$1:$H$1,0),0),"Other")</f>
        <v>71</v>
      </c>
      <c r="R4116" s="14">
        <f>IFERROR(VLOOKUP($A4116,'Fielding Data'!$A:$H,MATCH(R$1,'Fielding Data'!$A$1:$H$1,0),0),"Other")</f>
        <v>2</v>
      </c>
      <c r="S4116" s="14">
        <f>IFERROR(VLOOKUP($A4116,'Fielding Data'!$A:$H,MATCH(S$1,'Fielding Data'!$A$1:$H$1,0),0),"Other")</f>
        <v>0</v>
      </c>
      <c r="T4116" s="14">
        <f>IFERROR(VLOOKUP($A4116,'Fielding Data'!$A:$H,MATCH(T$1,'Fielding Data'!$A$1:$H$1,0),0),"Other")</f>
        <v>8</v>
      </c>
      <c r="U4116" s="14">
        <f>SUMIFS('Fielding Data'!E:E,'Fielding Data'!$A:$A,'Hitting Data'!$A4116)</f>
        <v>72</v>
      </c>
      <c r="V4116" s="14">
        <f>SUMIFS('Fielding Data'!F:F,'Fielding Data'!$A:$A,'Hitting Data'!$A4116)</f>
        <v>10</v>
      </c>
      <c r="W4116" s="14">
        <f>SUMIFS('Fielding Data'!G:G,'Fielding Data'!$A:$A,'Hitting Data'!$A4116)</f>
        <v>1</v>
      </c>
      <c r="X4116" s="14">
        <f>SUMIFS('Fielding Data'!H:H,'Fielding Data'!$A:$A,'Hitting Data'!$A4116)</f>
        <v>9</v>
      </c>
    </row>
    <row r="4117" spans="1:24" x14ac:dyDescent="0.25">
      <c r="A4117" s="14" t="str">
        <f t="shared" si="64"/>
        <v>lairdge012013</v>
      </c>
      <c r="B4117" s="19" t="s">
        <v>385</v>
      </c>
      <c r="C4117" s="19">
        <v>2013</v>
      </c>
      <c r="D4117" s="19">
        <v>47</v>
      </c>
      <c r="E4117" s="19">
        <v>121</v>
      </c>
      <c r="F4117" s="19">
        <v>12</v>
      </c>
      <c r="G4117" s="19">
        <v>34</v>
      </c>
      <c r="H4117" s="19">
        <v>8</v>
      </c>
      <c r="I4117" s="19">
        <v>0</v>
      </c>
      <c r="J4117" s="19">
        <v>1</v>
      </c>
      <c r="K4117" s="19">
        <v>13</v>
      </c>
      <c r="L4117" s="19">
        <v>1</v>
      </c>
      <c r="M4117" s="19">
        <v>1</v>
      </c>
      <c r="N4117" s="19">
        <v>14</v>
      </c>
      <c r="O4117" s="19">
        <v>23</v>
      </c>
      <c r="P4117" s="14" t="str">
        <f>IFERROR(VLOOKUP($A4117,'Fielding Data'!$A:$H,MATCH(P$1,'Fielding Data'!$A$1:$H$1,0),0),"Other")</f>
        <v>C</v>
      </c>
      <c r="Q4117" s="14">
        <f>IFERROR(VLOOKUP($A4117,'Fielding Data'!$A:$H,MATCH(Q$1,'Fielding Data'!$A$1:$H$1,0),0),"Other")</f>
        <v>241</v>
      </c>
      <c r="R4117" s="14">
        <f>IFERROR(VLOOKUP($A4117,'Fielding Data'!$A:$H,MATCH(R$1,'Fielding Data'!$A$1:$H$1,0),0),"Other")</f>
        <v>16</v>
      </c>
      <c r="S4117" s="14">
        <f>IFERROR(VLOOKUP($A4117,'Fielding Data'!$A:$H,MATCH(S$1,'Fielding Data'!$A$1:$H$1,0),0),"Other")</f>
        <v>0</v>
      </c>
      <c r="T4117" s="14">
        <f>IFERROR(VLOOKUP($A4117,'Fielding Data'!$A:$H,MATCH(T$1,'Fielding Data'!$A$1:$H$1,0),0),"Other")</f>
        <v>6</v>
      </c>
      <c r="U4117" s="14">
        <f>SUMIFS('Fielding Data'!E:E,'Fielding Data'!$A:$A,'Hitting Data'!$A4117)</f>
        <v>241</v>
      </c>
      <c r="V4117" s="14">
        <f>SUMIFS('Fielding Data'!F:F,'Fielding Data'!$A:$A,'Hitting Data'!$A4117)</f>
        <v>16</v>
      </c>
      <c r="W4117" s="14">
        <f>SUMIFS('Fielding Data'!G:G,'Fielding Data'!$A:$A,'Hitting Data'!$A4117)</f>
        <v>0</v>
      </c>
      <c r="X4117" s="14">
        <f>SUMIFS('Fielding Data'!H:H,'Fielding Data'!$A:$A,'Hitting Data'!$A4117)</f>
        <v>6</v>
      </c>
    </row>
    <row r="4118" spans="1:24" x14ac:dyDescent="0.25">
      <c r="A4118" s="14" t="str">
        <f t="shared" si="64"/>
        <v>lakeju012013</v>
      </c>
      <c r="B4118" s="19" t="s">
        <v>1982</v>
      </c>
      <c r="C4118" s="19">
        <v>2013</v>
      </c>
      <c r="D4118" s="19">
        <v>64</v>
      </c>
      <c r="E4118" s="19">
        <v>236</v>
      </c>
      <c r="F4118" s="19">
        <v>26</v>
      </c>
      <c r="G4118" s="19">
        <v>67</v>
      </c>
      <c r="H4118" s="19">
        <v>16</v>
      </c>
      <c r="I4118" s="19">
        <v>0</v>
      </c>
      <c r="J4118" s="19">
        <v>6</v>
      </c>
      <c r="K4118" s="19">
        <v>16</v>
      </c>
      <c r="L4118" s="19">
        <v>4</v>
      </c>
      <c r="M4118" s="19">
        <v>4</v>
      </c>
      <c r="N4118" s="19">
        <v>13</v>
      </c>
      <c r="O4118" s="19">
        <v>68</v>
      </c>
      <c r="P4118" s="14" t="str">
        <f>IFERROR(VLOOKUP($A4118,'Fielding Data'!$A:$H,MATCH(P$1,'Fielding Data'!$A$1:$H$1,0),0),"Other")</f>
        <v>CF</v>
      </c>
      <c r="Q4118" s="14">
        <f>IFERROR(VLOOKUP($A4118,'Fielding Data'!$A:$H,MATCH(Q$1,'Fielding Data'!$A$1:$H$1,0),0),"Other")</f>
        <v>0</v>
      </c>
      <c r="R4118" s="14">
        <f>IFERROR(VLOOKUP($A4118,'Fielding Data'!$A:$H,MATCH(R$1,'Fielding Data'!$A$1:$H$1,0),0),"Other")</f>
        <v>0</v>
      </c>
      <c r="S4118" s="14">
        <f>IFERROR(VLOOKUP($A4118,'Fielding Data'!$A:$H,MATCH(S$1,'Fielding Data'!$A$1:$H$1,0),0),"Other")</f>
        <v>0</v>
      </c>
      <c r="T4118" s="14">
        <f>IFERROR(VLOOKUP($A4118,'Fielding Data'!$A:$H,MATCH(T$1,'Fielding Data'!$A$1:$H$1,0),0),"Other")</f>
        <v>0</v>
      </c>
      <c r="U4118" s="14">
        <f>SUMIFS('Fielding Data'!E:E,'Fielding Data'!$A:$A,'Hitting Data'!$A4118)</f>
        <v>119</v>
      </c>
      <c r="V4118" s="14">
        <f>SUMIFS('Fielding Data'!F:F,'Fielding Data'!$A:$A,'Hitting Data'!$A4118)</f>
        <v>2</v>
      </c>
      <c r="W4118" s="14">
        <f>SUMIFS('Fielding Data'!G:G,'Fielding Data'!$A:$A,'Hitting Data'!$A4118)</f>
        <v>3</v>
      </c>
      <c r="X4118" s="14">
        <f>SUMIFS('Fielding Data'!H:H,'Fielding Data'!$A:$A,'Hitting Data'!$A4118)</f>
        <v>1</v>
      </c>
    </row>
    <row r="4119" spans="1:24" x14ac:dyDescent="0.25">
      <c r="A4119" s="14" t="str">
        <f t="shared" si="64"/>
        <v>lallibl012013</v>
      </c>
      <c r="B4119" s="19" t="s">
        <v>1763</v>
      </c>
      <c r="C4119" s="19">
        <v>2013</v>
      </c>
      <c r="D4119" s="19">
        <v>16</v>
      </c>
      <c r="E4119" s="19">
        <v>24</v>
      </c>
      <c r="F4119" s="19">
        <v>1</v>
      </c>
      <c r="G4119" s="19">
        <v>3</v>
      </c>
      <c r="H4119" s="19">
        <v>0</v>
      </c>
      <c r="I4119" s="19">
        <v>0</v>
      </c>
      <c r="J4119" s="19">
        <v>0</v>
      </c>
      <c r="K4119" s="19">
        <v>2</v>
      </c>
      <c r="L4119" s="19">
        <v>0</v>
      </c>
      <c r="M4119" s="19">
        <v>0</v>
      </c>
      <c r="N4119" s="19">
        <v>0</v>
      </c>
      <c r="O4119" s="19">
        <v>7</v>
      </c>
      <c r="P4119" s="14" t="str">
        <f>IFERROR(VLOOKUP($A4119,'Fielding Data'!$A:$H,MATCH(P$1,'Fielding Data'!$A$1:$H$1,0),0),"Other")</f>
        <v>1B</v>
      </c>
      <c r="Q4119" s="14">
        <f>IFERROR(VLOOKUP($A4119,'Fielding Data'!$A:$H,MATCH(Q$1,'Fielding Data'!$A$1:$H$1,0),0),"Other")</f>
        <v>45</v>
      </c>
      <c r="R4119" s="14">
        <f>IFERROR(VLOOKUP($A4119,'Fielding Data'!$A:$H,MATCH(R$1,'Fielding Data'!$A$1:$H$1,0),0),"Other")</f>
        <v>0</v>
      </c>
      <c r="S4119" s="14">
        <f>IFERROR(VLOOKUP($A4119,'Fielding Data'!$A:$H,MATCH(S$1,'Fielding Data'!$A$1:$H$1,0),0),"Other")</f>
        <v>2</v>
      </c>
      <c r="T4119" s="14">
        <f>IFERROR(VLOOKUP($A4119,'Fielding Data'!$A:$H,MATCH(T$1,'Fielding Data'!$A$1:$H$1,0),0),"Other")</f>
        <v>1</v>
      </c>
      <c r="U4119" s="14">
        <f>SUMIFS('Fielding Data'!E:E,'Fielding Data'!$A:$A,'Hitting Data'!$A4119)</f>
        <v>47</v>
      </c>
      <c r="V4119" s="14">
        <f>SUMIFS('Fielding Data'!F:F,'Fielding Data'!$A:$A,'Hitting Data'!$A4119)</f>
        <v>0</v>
      </c>
      <c r="W4119" s="14">
        <f>SUMIFS('Fielding Data'!G:G,'Fielding Data'!$A:$A,'Hitting Data'!$A4119)</f>
        <v>2</v>
      </c>
      <c r="X4119" s="14">
        <f>SUMIFS('Fielding Data'!H:H,'Fielding Data'!$A:$A,'Hitting Data'!$A4119)</f>
        <v>1</v>
      </c>
    </row>
    <row r="4120" spans="1:24" x14ac:dyDescent="0.25">
      <c r="A4120" s="14" t="str">
        <f t="shared" si="64"/>
        <v>lamboan012013</v>
      </c>
      <c r="B4120" s="19" t="s">
        <v>1983</v>
      </c>
      <c r="C4120" s="19">
        <v>2013</v>
      </c>
      <c r="D4120" s="19">
        <v>18</v>
      </c>
      <c r="E4120" s="19">
        <v>30</v>
      </c>
      <c r="F4120" s="19">
        <v>4</v>
      </c>
      <c r="G4120" s="19">
        <v>7</v>
      </c>
      <c r="H4120" s="19">
        <v>2</v>
      </c>
      <c r="I4120" s="19">
        <v>0</v>
      </c>
      <c r="J4120" s="19">
        <v>1</v>
      </c>
      <c r="K4120" s="19">
        <v>2</v>
      </c>
      <c r="L4120" s="19">
        <v>0</v>
      </c>
      <c r="M4120" s="19">
        <v>1</v>
      </c>
      <c r="N4120" s="19">
        <v>3</v>
      </c>
      <c r="O4120" s="19">
        <v>11</v>
      </c>
      <c r="P4120" s="14" t="str">
        <f>IFERROR(VLOOKUP($A4120,'Fielding Data'!$A:$H,MATCH(P$1,'Fielding Data'!$A$1:$H$1,0),0),"Other")</f>
        <v>LF</v>
      </c>
      <c r="Q4120" s="14">
        <f>IFERROR(VLOOKUP($A4120,'Fielding Data'!$A:$H,MATCH(Q$1,'Fielding Data'!$A$1:$H$1,0),0),"Other")</f>
        <v>0</v>
      </c>
      <c r="R4120" s="14">
        <f>IFERROR(VLOOKUP($A4120,'Fielding Data'!$A:$H,MATCH(R$1,'Fielding Data'!$A$1:$H$1,0),0),"Other")</f>
        <v>0</v>
      </c>
      <c r="S4120" s="14">
        <f>IFERROR(VLOOKUP($A4120,'Fielding Data'!$A:$H,MATCH(S$1,'Fielding Data'!$A$1:$H$1,0),0),"Other")</f>
        <v>0</v>
      </c>
      <c r="T4120" s="14">
        <f>IFERROR(VLOOKUP($A4120,'Fielding Data'!$A:$H,MATCH(T$1,'Fielding Data'!$A$1:$H$1,0),0),"Other")</f>
        <v>0</v>
      </c>
      <c r="U4120" s="14">
        <f>SUMIFS('Fielding Data'!E:E,'Fielding Data'!$A:$A,'Hitting Data'!$A4120)</f>
        <v>6</v>
      </c>
      <c r="V4120" s="14">
        <f>SUMIFS('Fielding Data'!F:F,'Fielding Data'!$A:$A,'Hitting Data'!$A4120)</f>
        <v>0</v>
      </c>
      <c r="W4120" s="14">
        <f>SUMIFS('Fielding Data'!G:G,'Fielding Data'!$A:$A,'Hitting Data'!$A4120)</f>
        <v>0</v>
      </c>
      <c r="X4120" s="14">
        <f>SUMIFS('Fielding Data'!H:H,'Fielding Data'!$A:$A,'Hitting Data'!$A4120)</f>
        <v>0</v>
      </c>
    </row>
    <row r="4121" spans="1:24" x14ac:dyDescent="0.25">
      <c r="A4121" s="14" t="str">
        <f t="shared" si="64"/>
        <v>langery012013</v>
      </c>
      <c r="B4121" s="19" t="s">
        <v>313</v>
      </c>
      <c r="C4121" s="19">
        <v>2013</v>
      </c>
      <c r="D4121" s="19">
        <v>4</v>
      </c>
      <c r="E4121" s="19">
        <v>11</v>
      </c>
      <c r="F4121" s="19">
        <v>3</v>
      </c>
      <c r="G4121" s="19">
        <v>3</v>
      </c>
      <c r="H4121" s="19">
        <v>0</v>
      </c>
      <c r="I4121" s="19">
        <v>0</v>
      </c>
      <c r="J4121" s="19">
        <v>0</v>
      </c>
      <c r="K4121" s="19">
        <v>0</v>
      </c>
      <c r="L4121" s="19">
        <v>1</v>
      </c>
      <c r="M4121" s="19">
        <v>0</v>
      </c>
      <c r="N4121" s="19">
        <v>2</v>
      </c>
      <c r="O4121" s="19">
        <v>2</v>
      </c>
      <c r="P4121" s="14" t="str">
        <f>IFERROR(VLOOKUP($A4121,'Fielding Data'!$A:$H,MATCH(P$1,'Fielding Data'!$A$1:$H$1,0),0),"Other")</f>
        <v>1B</v>
      </c>
      <c r="Q4121" s="14">
        <f>IFERROR(VLOOKUP($A4121,'Fielding Data'!$A:$H,MATCH(Q$1,'Fielding Data'!$A$1:$H$1,0),0),"Other")</f>
        <v>28</v>
      </c>
      <c r="R4121" s="14">
        <f>IFERROR(VLOOKUP($A4121,'Fielding Data'!$A:$H,MATCH(R$1,'Fielding Data'!$A$1:$H$1,0),0),"Other")</f>
        <v>0</v>
      </c>
      <c r="S4121" s="14">
        <f>IFERROR(VLOOKUP($A4121,'Fielding Data'!$A:$H,MATCH(S$1,'Fielding Data'!$A$1:$H$1,0),0),"Other")</f>
        <v>0</v>
      </c>
      <c r="T4121" s="14">
        <f>IFERROR(VLOOKUP($A4121,'Fielding Data'!$A:$H,MATCH(T$1,'Fielding Data'!$A$1:$H$1,0),0),"Other")</f>
        <v>4</v>
      </c>
      <c r="U4121" s="14">
        <f>SUMIFS('Fielding Data'!E:E,'Fielding Data'!$A:$A,'Hitting Data'!$A4121)</f>
        <v>28</v>
      </c>
      <c r="V4121" s="14">
        <f>SUMIFS('Fielding Data'!F:F,'Fielding Data'!$A:$A,'Hitting Data'!$A4121)</f>
        <v>0</v>
      </c>
      <c r="W4121" s="14">
        <f>SUMIFS('Fielding Data'!G:G,'Fielding Data'!$A:$A,'Hitting Data'!$A4121)</f>
        <v>0</v>
      </c>
      <c r="X4121" s="14">
        <f>SUMIFS('Fielding Data'!H:H,'Fielding Data'!$A:$A,'Hitting Data'!$A4121)</f>
        <v>4</v>
      </c>
    </row>
    <row r="4122" spans="1:24" x14ac:dyDescent="0.25">
      <c r="A4122" s="14" t="str">
        <f t="shared" si="64"/>
        <v>lannajo012013</v>
      </c>
      <c r="B4122" s="19" t="s">
        <v>813</v>
      </c>
      <c r="C4122" s="19">
        <v>2013</v>
      </c>
      <c r="D4122" s="19">
        <v>14</v>
      </c>
      <c r="E4122" s="19">
        <v>21</v>
      </c>
      <c r="F4122" s="19">
        <v>2</v>
      </c>
      <c r="G4122" s="19">
        <v>4</v>
      </c>
      <c r="H4122" s="19">
        <v>1</v>
      </c>
      <c r="I4122" s="19">
        <v>0</v>
      </c>
      <c r="J4122" s="19">
        <v>0</v>
      </c>
      <c r="K4122" s="19">
        <v>1</v>
      </c>
      <c r="L4122" s="19">
        <v>0</v>
      </c>
      <c r="M4122" s="19">
        <v>0</v>
      </c>
      <c r="N4122" s="19">
        <v>2</v>
      </c>
      <c r="O4122" s="19">
        <v>11</v>
      </c>
      <c r="P4122" s="14" t="str">
        <f>IFERROR(VLOOKUP($A4122,'Fielding Data'!$A:$H,MATCH(P$1,'Fielding Data'!$A$1:$H$1,0),0),"Other")</f>
        <v>P</v>
      </c>
      <c r="Q4122" s="14">
        <f>IFERROR(VLOOKUP($A4122,'Fielding Data'!$A:$H,MATCH(Q$1,'Fielding Data'!$A$1:$H$1,0),0),"Other")</f>
        <v>0</v>
      </c>
      <c r="R4122" s="14">
        <f>IFERROR(VLOOKUP($A4122,'Fielding Data'!$A:$H,MATCH(R$1,'Fielding Data'!$A$1:$H$1,0),0),"Other")</f>
        <v>9</v>
      </c>
      <c r="S4122" s="14">
        <f>IFERROR(VLOOKUP($A4122,'Fielding Data'!$A:$H,MATCH(S$1,'Fielding Data'!$A$1:$H$1,0),0),"Other")</f>
        <v>1</v>
      </c>
      <c r="T4122" s="14">
        <f>IFERROR(VLOOKUP($A4122,'Fielding Data'!$A:$H,MATCH(T$1,'Fielding Data'!$A$1:$H$1,0),0),"Other")</f>
        <v>0</v>
      </c>
      <c r="U4122" s="14">
        <f>SUMIFS('Fielding Data'!E:E,'Fielding Data'!$A:$A,'Hitting Data'!$A4122)</f>
        <v>0</v>
      </c>
      <c r="V4122" s="14">
        <f>SUMIFS('Fielding Data'!F:F,'Fielding Data'!$A:$A,'Hitting Data'!$A4122)</f>
        <v>9</v>
      </c>
      <c r="W4122" s="14">
        <f>SUMIFS('Fielding Data'!G:G,'Fielding Data'!$A:$A,'Hitting Data'!$A4122)</f>
        <v>1</v>
      </c>
      <c r="X4122" s="14">
        <f>SUMIFS('Fielding Data'!H:H,'Fielding Data'!$A:$A,'Hitting Data'!$A4122)</f>
        <v>0</v>
      </c>
    </row>
    <row r="4123" spans="1:24" x14ac:dyDescent="0.25">
      <c r="A4123" s="14" t="str">
        <f t="shared" si="64"/>
        <v>larocad012013</v>
      </c>
      <c r="B4123" s="19" t="s">
        <v>468</v>
      </c>
      <c r="C4123" s="19">
        <v>2013</v>
      </c>
      <c r="D4123" s="19">
        <v>152</v>
      </c>
      <c r="E4123" s="19">
        <v>511</v>
      </c>
      <c r="F4123" s="19">
        <v>70</v>
      </c>
      <c r="G4123" s="19">
        <v>121</v>
      </c>
      <c r="H4123" s="19">
        <v>19</v>
      </c>
      <c r="I4123" s="19">
        <v>3</v>
      </c>
      <c r="J4123" s="19">
        <v>20</v>
      </c>
      <c r="K4123" s="19">
        <v>62</v>
      </c>
      <c r="L4123" s="19">
        <v>4</v>
      </c>
      <c r="M4123" s="19">
        <v>1</v>
      </c>
      <c r="N4123" s="19">
        <v>72</v>
      </c>
      <c r="O4123" s="19">
        <v>131</v>
      </c>
      <c r="P4123" s="14" t="str">
        <f>IFERROR(VLOOKUP($A4123,'Fielding Data'!$A:$H,MATCH(P$1,'Fielding Data'!$A$1:$H$1,0),0),"Other")</f>
        <v>1B</v>
      </c>
      <c r="Q4123" s="14">
        <f>IFERROR(VLOOKUP($A4123,'Fielding Data'!$A:$H,MATCH(Q$1,'Fielding Data'!$A$1:$H$1,0),0),"Other")</f>
        <v>1164</v>
      </c>
      <c r="R4123" s="14">
        <f>IFERROR(VLOOKUP($A4123,'Fielding Data'!$A:$H,MATCH(R$1,'Fielding Data'!$A$1:$H$1,0),0),"Other")</f>
        <v>76</v>
      </c>
      <c r="S4123" s="14">
        <f>IFERROR(VLOOKUP($A4123,'Fielding Data'!$A:$H,MATCH(S$1,'Fielding Data'!$A$1:$H$1,0),0),"Other")</f>
        <v>11</v>
      </c>
      <c r="T4123" s="14">
        <f>IFERROR(VLOOKUP($A4123,'Fielding Data'!$A:$H,MATCH(T$1,'Fielding Data'!$A$1:$H$1,0),0),"Other")</f>
        <v>117</v>
      </c>
      <c r="U4123" s="14">
        <f>SUMIFS('Fielding Data'!E:E,'Fielding Data'!$A:$A,'Hitting Data'!$A4123)</f>
        <v>1164</v>
      </c>
      <c r="V4123" s="14">
        <f>SUMIFS('Fielding Data'!F:F,'Fielding Data'!$A:$A,'Hitting Data'!$A4123)</f>
        <v>76</v>
      </c>
      <c r="W4123" s="14">
        <f>SUMIFS('Fielding Data'!G:G,'Fielding Data'!$A:$A,'Hitting Data'!$A4123)</f>
        <v>11</v>
      </c>
      <c r="X4123" s="14">
        <f>SUMIFS('Fielding Data'!H:H,'Fielding Data'!$A:$A,'Hitting Data'!$A4123)</f>
        <v>117</v>
      </c>
    </row>
    <row r="4124" spans="1:24" x14ac:dyDescent="0.25">
      <c r="A4124" s="14" t="str">
        <f t="shared" si="64"/>
        <v>larocan012013</v>
      </c>
      <c r="B4124" s="19" t="s">
        <v>814</v>
      </c>
      <c r="C4124" s="19">
        <v>2013</v>
      </c>
      <c r="D4124" s="19">
        <v>1</v>
      </c>
      <c r="E4124" s="19">
        <v>4</v>
      </c>
      <c r="F4124" s="19">
        <v>0</v>
      </c>
      <c r="G4124" s="19">
        <v>0</v>
      </c>
      <c r="H4124" s="19">
        <v>0</v>
      </c>
      <c r="I4124" s="19">
        <v>0</v>
      </c>
      <c r="J4124" s="19">
        <v>0</v>
      </c>
      <c r="K4124" s="19">
        <v>0</v>
      </c>
      <c r="L4124" s="19">
        <v>0</v>
      </c>
      <c r="M4124" s="19">
        <v>0</v>
      </c>
      <c r="N4124" s="19">
        <v>0</v>
      </c>
      <c r="O4124" s="19">
        <v>1</v>
      </c>
      <c r="P4124" s="14" t="str">
        <f>IFERROR(VLOOKUP($A4124,'Fielding Data'!$A:$H,MATCH(P$1,'Fielding Data'!$A$1:$H$1,0),0),"Other")</f>
        <v>3B</v>
      </c>
      <c r="Q4124" s="14">
        <f>IFERROR(VLOOKUP($A4124,'Fielding Data'!$A:$H,MATCH(Q$1,'Fielding Data'!$A$1:$H$1,0),0),"Other")</f>
        <v>1</v>
      </c>
      <c r="R4124" s="14">
        <f>IFERROR(VLOOKUP($A4124,'Fielding Data'!$A:$H,MATCH(R$1,'Fielding Data'!$A$1:$H$1,0),0),"Other")</f>
        <v>3</v>
      </c>
      <c r="S4124" s="14">
        <f>IFERROR(VLOOKUP($A4124,'Fielding Data'!$A:$H,MATCH(S$1,'Fielding Data'!$A$1:$H$1,0),0),"Other")</f>
        <v>0</v>
      </c>
      <c r="T4124" s="14">
        <f>IFERROR(VLOOKUP($A4124,'Fielding Data'!$A:$H,MATCH(T$1,'Fielding Data'!$A$1:$H$1,0),0),"Other")</f>
        <v>1</v>
      </c>
      <c r="U4124" s="14">
        <f>SUMIFS('Fielding Data'!E:E,'Fielding Data'!$A:$A,'Hitting Data'!$A4124)</f>
        <v>1</v>
      </c>
      <c r="V4124" s="14">
        <f>SUMIFS('Fielding Data'!F:F,'Fielding Data'!$A:$A,'Hitting Data'!$A4124)</f>
        <v>3</v>
      </c>
      <c r="W4124" s="14">
        <f>SUMIFS('Fielding Data'!G:G,'Fielding Data'!$A:$A,'Hitting Data'!$A4124)</f>
        <v>0</v>
      </c>
      <c r="X4124" s="14">
        <f>SUMIFS('Fielding Data'!H:H,'Fielding Data'!$A:$A,'Hitting Data'!$A4124)</f>
        <v>1</v>
      </c>
    </row>
    <row r="4125" spans="1:24" x14ac:dyDescent="0.25">
      <c r="A4125" s="14" t="str">
        <f t="shared" si="64"/>
        <v>latosma012013</v>
      </c>
      <c r="B4125" s="19" t="s">
        <v>1121</v>
      </c>
      <c r="C4125" s="19">
        <v>2013</v>
      </c>
      <c r="D4125" s="19">
        <v>32</v>
      </c>
      <c r="E4125" s="19">
        <v>71</v>
      </c>
      <c r="F4125" s="19">
        <v>3</v>
      </c>
      <c r="G4125" s="19">
        <v>9</v>
      </c>
      <c r="H4125" s="19">
        <v>2</v>
      </c>
      <c r="I4125" s="19">
        <v>0</v>
      </c>
      <c r="J4125" s="19">
        <v>0</v>
      </c>
      <c r="K4125" s="19">
        <v>4</v>
      </c>
      <c r="L4125" s="19">
        <v>0</v>
      </c>
      <c r="M4125" s="19">
        <v>0</v>
      </c>
      <c r="N4125" s="19">
        <v>1</v>
      </c>
      <c r="O4125" s="19">
        <v>28</v>
      </c>
      <c r="P4125" s="14" t="str">
        <f>IFERROR(VLOOKUP($A4125,'Fielding Data'!$A:$H,MATCH(P$1,'Fielding Data'!$A$1:$H$1,0),0),"Other")</f>
        <v>P</v>
      </c>
      <c r="Q4125" s="14">
        <f>IFERROR(VLOOKUP($A4125,'Fielding Data'!$A:$H,MATCH(Q$1,'Fielding Data'!$A$1:$H$1,0),0),"Other")</f>
        <v>26</v>
      </c>
      <c r="R4125" s="14">
        <f>IFERROR(VLOOKUP($A4125,'Fielding Data'!$A:$H,MATCH(R$1,'Fielding Data'!$A$1:$H$1,0),0),"Other")</f>
        <v>20</v>
      </c>
      <c r="S4125" s="14">
        <f>IFERROR(VLOOKUP($A4125,'Fielding Data'!$A:$H,MATCH(S$1,'Fielding Data'!$A$1:$H$1,0),0),"Other")</f>
        <v>1</v>
      </c>
      <c r="T4125" s="14">
        <f>IFERROR(VLOOKUP($A4125,'Fielding Data'!$A:$H,MATCH(T$1,'Fielding Data'!$A$1:$H$1,0),0),"Other")</f>
        <v>2</v>
      </c>
      <c r="U4125" s="14">
        <f>SUMIFS('Fielding Data'!E:E,'Fielding Data'!$A:$A,'Hitting Data'!$A4125)</f>
        <v>26</v>
      </c>
      <c r="V4125" s="14">
        <f>SUMIFS('Fielding Data'!F:F,'Fielding Data'!$A:$A,'Hitting Data'!$A4125)</f>
        <v>20</v>
      </c>
      <c r="W4125" s="14">
        <f>SUMIFS('Fielding Data'!G:G,'Fielding Data'!$A:$A,'Hitting Data'!$A4125)</f>
        <v>1</v>
      </c>
      <c r="X4125" s="14">
        <f>SUMIFS('Fielding Data'!H:H,'Fielding Data'!$A:$A,'Hitting Data'!$A4125)</f>
        <v>2</v>
      </c>
    </row>
    <row r="4126" spans="1:24" x14ac:dyDescent="0.25">
      <c r="A4126" s="14" t="str">
        <f t="shared" si="64"/>
        <v>lavarry012013</v>
      </c>
      <c r="B4126" s="19" t="s">
        <v>1541</v>
      </c>
      <c r="C4126" s="19">
        <v>2013</v>
      </c>
      <c r="D4126" s="19">
        <v>25</v>
      </c>
      <c r="E4126" s="19">
        <v>77</v>
      </c>
      <c r="F4126" s="19">
        <v>8</v>
      </c>
      <c r="G4126" s="19">
        <v>23</v>
      </c>
      <c r="H4126" s="19">
        <v>7</v>
      </c>
      <c r="I4126" s="19">
        <v>0</v>
      </c>
      <c r="J4126" s="19">
        <v>1</v>
      </c>
      <c r="K4126" s="19">
        <v>14</v>
      </c>
      <c r="L4126" s="19">
        <v>0</v>
      </c>
      <c r="M4126" s="19">
        <v>0</v>
      </c>
      <c r="N4126" s="19">
        <v>2</v>
      </c>
      <c r="O4126" s="19">
        <v>17</v>
      </c>
      <c r="P4126" s="14" t="str">
        <f>IFERROR(VLOOKUP($A4126,'Fielding Data'!$A:$H,MATCH(P$1,'Fielding Data'!$A$1:$H$1,0),0),"Other")</f>
        <v>C</v>
      </c>
      <c r="Q4126" s="14">
        <f>IFERROR(VLOOKUP($A4126,'Fielding Data'!$A:$H,MATCH(Q$1,'Fielding Data'!$A$1:$H$1,0),0),"Other")</f>
        <v>131</v>
      </c>
      <c r="R4126" s="14">
        <f>IFERROR(VLOOKUP($A4126,'Fielding Data'!$A:$H,MATCH(R$1,'Fielding Data'!$A$1:$H$1,0),0),"Other")</f>
        <v>8</v>
      </c>
      <c r="S4126" s="14">
        <f>IFERROR(VLOOKUP($A4126,'Fielding Data'!$A:$H,MATCH(S$1,'Fielding Data'!$A$1:$H$1,0),0),"Other")</f>
        <v>1</v>
      </c>
      <c r="T4126" s="14">
        <f>IFERROR(VLOOKUP($A4126,'Fielding Data'!$A:$H,MATCH(T$1,'Fielding Data'!$A$1:$H$1,0),0),"Other")</f>
        <v>4</v>
      </c>
      <c r="U4126" s="14">
        <f>SUMIFS('Fielding Data'!E:E,'Fielding Data'!$A:$A,'Hitting Data'!$A4126)</f>
        <v>131</v>
      </c>
      <c r="V4126" s="14">
        <f>SUMIFS('Fielding Data'!F:F,'Fielding Data'!$A:$A,'Hitting Data'!$A4126)</f>
        <v>8</v>
      </c>
      <c r="W4126" s="14">
        <f>SUMIFS('Fielding Data'!G:G,'Fielding Data'!$A:$A,'Hitting Data'!$A4126)</f>
        <v>1</v>
      </c>
      <c r="X4126" s="14">
        <f>SUMIFS('Fielding Data'!H:H,'Fielding Data'!$A:$A,'Hitting Data'!$A4126)</f>
        <v>4</v>
      </c>
    </row>
    <row r="4127" spans="1:24" x14ac:dyDescent="0.25">
      <c r="A4127" s="14" t="str">
        <f t="shared" si="64"/>
        <v>lawribr012013</v>
      </c>
      <c r="B4127" s="19" t="s">
        <v>1542</v>
      </c>
      <c r="C4127" s="19">
        <v>2013</v>
      </c>
      <c r="D4127" s="19">
        <v>107</v>
      </c>
      <c r="E4127" s="19">
        <v>401</v>
      </c>
      <c r="F4127" s="19">
        <v>41</v>
      </c>
      <c r="G4127" s="19">
        <v>102</v>
      </c>
      <c r="H4127" s="19">
        <v>18</v>
      </c>
      <c r="I4127" s="19">
        <v>3</v>
      </c>
      <c r="J4127" s="19">
        <v>11</v>
      </c>
      <c r="K4127" s="19">
        <v>46</v>
      </c>
      <c r="L4127" s="19">
        <v>9</v>
      </c>
      <c r="M4127" s="19">
        <v>5</v>
      </c>
      <c r="N4127" s="19">
        <v>30</v>
      </c>
      <c r="O4127" s="19">
        <v>68</v>
      </c>
      <c r="P4127" s="14" t="str">
        <f>IFERROR(VLOOKUP($A4127,'Fielding Data'!$A:$H,MATCH(P$1,'Fielding Data'!$A$1:$H$1,0),0),"Other")</f>
        <v>2B</v>
      </c>
      <c r="Q4127" s="14">
        <f>IFERROR(VLOOKUP($A4127,'Fielding Data'!$A:$H,MATCH(Q$1,'Fielding Data'!$A$1:$H$1,0),0),"Other")</f>
        <v>12</v>
      </c>
      <c r="R4127" s="14">
        <f>IFERROR(VLOOKUP($A4127,'Fielding Data'!$A:$H,MATCH(R$1,'Fielding Data'!$A$1:$H$1,0),0),"Other")</f>
        <v>9</v>
      </c>
      <c r="S4127" s="14">
        <f>IFERROR(VLOOKUP($A4127,'Fielding Data'!$A:$H,MATCH(S$1,'Fielding Data'!$A$1:$H$1,0),0),"Other")</f>
        <v>2</v>
      </c>
      <c r="T4127" s="14">
        <f>IFERROR(VLOOKUP($A4127,'Fielding Data'!$A:$H,MATCH(T$1,'Fielding Data'!$A$1:$H$1,0),0),"Other")</f>
        <v>2</v>
      </c>
      <c r="U4127" s="14">
        <f>SUMIFS('Fielding Data'!E:E,'Fielding Data'!$A:$A,'Hitting Data'!$A4127)</f>
        <v>80</v>
      </c>
      <c r="V4127" s="14">
        <f>SUMIFS('Fielding Data'!F:F,'Fielding Data'!$A:$A,'Hitting Data'!$A4127)</f>
        <v>198</v>
      </c>
      <c r="W4127" s="14">
        <f>SUMIFS('Fielding Data'!G:G,'Fielding Data'!$A:$A,'Hitting Data'!$A4127)</f>
        <v>12</v>
      </c>
      <c r="X4127" s="14">
        <f>SUMIFS('Fielding Data'!H:H,'Fielding Data'!$A:$A,'Hitting Data'!$A4127)</f>
        <v>21</v>
      </c>
    </row>
    <row r="4128" spans="1:24" x14ac:dyDescent="0.25">
      <c r="A4128" s="14" t="str">
        <f t="shared" si="64"/>
        <v>layneto012013</v>
      </c>
      <c r="B4128" s="19" t="s">
        <v>1764</v>
      </c>
      <c r="C4128" s="19">
        <v>2013</v>
      </c>
      <c r="D4128" s="19">
        <v>14</v>
      </c>
      <c r="E4128" s="19">
        <v>0</v>
      </c>
      <c r="F4128" s="19">
        <v>0</v>
      </c>
      <c r="G4128" s="19">
        <v>0</v>
      </c>
      <c r="H4128" s="19">
        <v>0</v>
      </c>
      <c r="I4128" s="19">
        <v>0</v>
      </c>
      <c r="J4128" s="19">
        <v>0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4" t="str">
        <f>IFERROR(VLOOKUP($A4128,'Fielding Data'!$A:$H,MATCH(P$1,'Fielding Data'!$A$1:$H$1,0),0),"Other")</f>
        <v>P</v>
      </c>
      <c r="Q4128" s="14">
        <f>IFERROR(VLOOKUP($A4128,'Fielding Data'!$A:$H,MATCH(Q$1,'Fielding Data'!$A$1:$H$1,0),0),"Other")</f>
        <v>0</v>
      </c>
      <c r="R4128" s="14">
        <f>IFERROR(VLOOKUP($A4128,'Fielding Data'!$A:$H,MATCH(R$1,'Fielding Data'!$A$1:$H$1,0),0),"Other")</f>
        <v>1</v>
      </c>
      <c r="S4128" s="14">
        <f>IFERROR(VLOOKUP($A4128,'Fielding Data'!$A:$H,MATCH(S$1,'Fielding Data'!$A$1:$H$1,0),0),"Other")</f>
        <v>0</v>
      </c>
      <c r="T4128" s="14">
        <f>IFERROR(VLOOKUP($A4128,'Fielding Data'!$A:$H,MATCH(T$1,'Fielding Data'!$A$1:$H$1,0),0),"Other")</f>
        <v>0</v>
      </c>
      <c r="U4128" s="14">
        <f>SUMIFS('Fielding Data'!E:E,'Fielding Data'!$A:$A,'Hitting Data'!$A4128)</f>
        <v>0</v>
      </c>
      <c r="V4128" s="14">
        <f>SUMIFS('Fielding Data'!F:F,'Fielding Data'!$A:$A,'Hitting Data'!$A4128)</f>
        <v>1</v>
      </c>
      <c r="W4128" s="14">
        <f>SUMIFS('Fielding Data'!G:G,'Fielding Data'!$A:$A,'Hitting Data'!$A4128)</f>
        <v>0</v>
      </c>
      <c r="X4128" s="14">
        <f>SUMIFS('Fielding Data'!H:H,'Fielding Data'!$A:$A,'Hitting Data'!$A4128)</f>
        <v>0</v>
      </c>
    </row>
    <row r="4129" spans="1:24" x14ac:dyDescent="0.25">
      <c r="A4129" s="14" t="str">
        <f t="shared" si="64"/>
        <v>leagubr012013</v>
      </c>
      <c r="B4129" s="19" t="s">
        <v>469</v>
      </c>
      <c r="C4129" s="19">
        <v>2013</v>
      </c>
      <c r="D4129" s="19">
        <v>58</v>
      </c>
      <c r="E4129" s="19">
        <v>0</v>
      </c>
      <c r="F4129" s="19">
        <v>0</v>
      </c>
      <c r="G4129" s="19">
        <v>0</v>
      </c>
      <c r="H4129" s="19">
        <v>0</v>
      </c>
      <c r="I4129" s="19">
        <v>0</v>
      </c>
      <c r="J4129" s="19">
        <v>0</v>
      </c>
      <c r="K4129" s="19">
        <v>0</v>
      </c>
      <c r="L4129" s="19">
        <v>0</v>
      </c>
      <c r="M4129" s="19">
        <v>0</v>
      </c>
      <c r="N4129" s="19">
        <v>1</v>
      </c>
      <c r="O4129" s="19">
        <v>0</v>
      </c>
      <c r="P4129" s="14" t="str">
        <f>IFERROR(VLOOKUP($A4129,'Fielding Data'!$A:$H,MATCH(P$1,'Fielding Data'!$A$1:$H$1,0),0),"Other")</f>
        <v>P</v>
      </c>
      <c r="Q4129" s="14">
        <f>IFERROR(VLOOKUP($A4129,'Fielding Data'!$A:$H,MATCH(Q$1,'Fielding Data'!$A$1:$H$1,0),0),"Other")</f>
        <v>4</v>
      </c>
      <c r="R4129" s="14">
        <f>IFERROR(VLOOKUP($A4129,'Fielding Data'!$A:$H,MATCH(R$1,'Fielding Data'!$A$1:$H$1,0),0),"Other")</f>
        <v>8</v>
      </c>
      <c r="S4129" s="14">
        <f>IFERROR(VLOOKUP($A4129,'Fielding Data'!$A:$H,MATCH(S$1,'Fielding Data'!$A$1:$H$1,0),0),"Other")</f>
        <v>2</v>
      </c>
      <c r="T4129" s="14">
        <f>IFERROR(VLOOKUP($A4129,'Fielding Data'!$A:$H,MATCH(T$1,'Fielding Data'!$A$1:$H$1,0),0),"Other")</f>
        <v>0</v>
      </c>
      <c r="U4129" s="14">
        <f>SUMIFS('Fielding Data'!E:E,'Fielding Data'!$A:$A,'Hitting Data'!$A4129)</f>
        <v>4</v>
      </c>
      <c r="V4129" s="14">
        <f>SUMIFS('Fielding Data'!F:F,'Fielding Data'!$A:$A,'Hitting Data'!$A4129)</f>
        <v>8</v>
      </c>
      <c r="W4129" s="14">
        <f>SUMIFS('Fielding Data'!G:G,'Fielding Data'!$A:$A,'Hitting Data'!$A4129)</f>
        <v>2</v>
      </c>
      <c r="X4129" s="14">
        <f>SUMIFS('Fielding Data'!H:H,'Fielding Data'!$A:$A,'Hitting Data'!$A4129)</f>
        <v>0</v>
      </c>
    </row>
    <row r="4130" spans="1:24" x14ac:dyDescent="0.25">
      <c r="A4130" s="14" t="str">
        <f t="shared" si="64"/>
        <v>leakemi012013</v>
      </c>
      <c r="B4130" s="19" t="s">
        <v>1317</v>
      </c>
      <c r="C4130" s="19">
        <v>2013</v>
      </c>
      <c r="D4130" s="19">
        <v>31</v>
      </c>
      <c r="E4130" s="19">
        <v>63</v>
      </c>
      <c r="F4130" s="19">
        <v>8</v>
      </c>
      <c r="G4130" s="19">
        <v>12</v>
      </c>
      <c r="H4130" s="19">
        <v>2</v>
      </c>
      <c r="I4130" s="19">
        <v>1</v>
      </c>
      <c r="J4130" s="19">
        <v>0</v>
      </c>
      <c r="K4130" s="19">
        <v>2</v>
      </c>
      <c r="L4130" s="19">
        <v>0</v>
      </c>
      <c r="M4130" s="19">
        <v>0</v>
      </c>
      <c r="N4130" s="19">
        <v>2</v>
      </c>
      <c r="O4130" s="19">
        <v>19</v>
      </c>
      <c r="P4130" s="14" t="str">
        <f>IFERROR(VLOOKUP($A4130,'Fielding Data'!$A:$H,MATCH(P$1,'Fielding Data'!$A$1:$H$1,0),0),"Other")</f>
        <v>P</v>
      </c>
      <c r="Q4130" s="14">
        <f>IFERROR(VLOOKUP($A4130,'Fielding Data'!$A:$H,MATCH(Q$1,'Fielding Data'!$A$1:$H$1,0),0),"Other")</f>
        <v>26</v>
      </c>
      <c r="R4130" s="14">
        <f>IFERROR(VLOOKUP($A4130,'Fielding Data'!$A:$H,MATCH(R$1,'Fielding Data'!$A$1:$H$1,0),0),"Other")</f>
        <v>28</v>
      </c>
      <c r="S4130" s="14">
        <f>IFERROR(VLOOKUP($A4130,'Fielding Data'!$A:$H,MATCH(S$1,'Fielding Data'!$A$1:$H$1,0),0),"Other")</f>
        <v>1</v>
      </c>
      <c r="T4130" s="14">
        <f>IFERROR(VLOOKUP($A4130,'Fielding Data'!$A:$H,MATCH(T$1,'Fielding Data'!$A$1:$H$1,0),0),"Other")</f>
        <v>2</v>
      </c>
      <c r="U4130" s="14">
        <f>SUMIFS('Fielding Data'!E:E,'Fielding Data'!$A:$A,'Hitting Data'!$A4130)</f>
        <v>26</v>
      </c>
      <c r="V4130" s="14">
        <f>SUMIFS('Fielding Data'!F:F,'Fielding Data'!$A:$A,'Hitting Data'!$A4130)</f>
        <v>28</v>
      </c>
      <c r="W4130" s="14">
        <f>SUMIFS('Fielding Data'!G:G,'Fielding Data'!$A:$A,'Hitting Data'!$A4130)</f>
        <v>1</v>
      </c>
      <c r="X4130" s="14">
        <f>SUMIFS('Fielding Data'!H:H,'Fielding Data'!$A:$A,'Hitting Data'!$A4130)</f>
        <v>2</v>
      </c>
    </row>
    <row r="4131" spans="1:24" x14ac:dyDescent="0.25">
      <c r="A4131" s="14" t="str">
        <f t="shared" si="64"/>
        <v>lecursa012013</v>
      </c>
      <c r="B4131" s="19" t="s">
        <v>1318</v>
      </c>
      <c r="C4131" s="19">
        <v>2013</v>
      </c>
      <c r="D4131" s="19">
        <v>63</v>
      </c>
      <c r="E4131" s="19">
        <v>0</v>
      </c>
      <c r="F4131" s="19">
        <v>0</v>
      </c>
      <c r="G4131" s="19">
        <v>0</v>
      </c>
      <c r="H4131" s="19">
        <v>0</v>
      </c>
      <c r="I4131" s="19">
        <v>0</v>
      </c>
      <c r="J4131" s="19">
        <v>0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4" t="str">
        <f>IFERROR(VLOOKUP($A4131,'Fielding Data'!$A:$H,MATCH(P$1,'Fielding Data'!$A$1:$H$1,0),0),"Other")</f>
        <v>P</v>
      </c>
      <c r="Q4131" s="14">
        <f>IFERROR(VLOOKUP($A4131,'Fielding Data'!$A:$H,MATCH(Q$1,'Fielding Data'!$A$1:$H$1,0),0),"Other")</f>
        <v>2</v>
      </c>
      <c r="R4131" s="14">
        <f>IFERROR(VLOOKUP($A4131,'Fielding Data'!$A:$H,MATCH(R$1,'Fielding Data'!$A$1:$H$1,0),0),"Other")</f>
        <v>3</v>
      </c>
      <c r="S4131" s="14">
        <f>IFERROR(VLOOKUP($A4131,'Fielding Data'!$A:$H,MATCH(S$1,'Fielding Data'!$A$1:$H$1,0),0),"Other")</f>
        <v>0</v>
      </c>
      <c r="T4131" s="14">
        <f>IFERROR(VLOOKUP($A4131,'Fielding Data'!$A:$H,MATCH(T$1,'Fielding Data'!$A$1:$H$1,0),0),"Other")</f>
        <v>1</v>
      </c>
      <c r="U4131" s="14">
        <f>SUMIFS('Fielding Data'!E:E,'Fielding Data'!$A:$A,'Hitting Data'!$A4131)</f>
        <v>2</v>
      </c>
      <c r="V4131" s="14">
        <f>SUMIFS('Fielding Data'!F:F,'Fielding Data'!$A:$A,'Hitting Data'!$A4131)</f>
        <v>3</v>
      </c>
      <c r="W4131" s="14">
        <f>SUMIFS('Fielding Data'!G:G,'Fielding Data'!$A:$A,'Hitting Data'!$A4131)</f>
        <v>0</v>
      </c>
      <c r="X4131" s="14">
        <f>SUMIFS('Fielding Data'!H:H,'Fielding Data'!$A:$A,'Hitting Data'!$A4131)</f>
        <v>1</v>
      </c>
    </row>
    <row r="4132" spans="1:24" x14ac:dyDescent="0.25">
      <c r="A4132" s="14" t="str">
        <f t="shared" si="64"/>
        <v>leech012013</v>
      </c>
      <c r="B4132" s="19" t="s">
        <v>1985</v>
      </c>
      <c r="C4132" s="19">
        <v>2013</v>
      </c>
      <c r="D4132" s="19">
        <v>8</v>
      </c>
      <c r="E4132" s="19">
        <v>0</v>
      </c>
      <c r="F4132" s="19">
        <v>0</v>
      </c>
      <c r="G4132" s="19">
        <v>0</v>
      </c>
      <c r="H4132" s="19">
        <v>0</v>
      </c>
      <c r="I4132" s="19">
        <v>0</v>
      </c>
      <c r="J4132" s="19">
        <v>0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4" t="str">
        <f>IFERROR(VLOOKUP($A4132,'Fielding Data'!$A:$H,MATCH(P$1,'Fielding Data'!$A$1:$H$1,0),0),"Other")</f>
        <v>P</v>
      </c>
      <c r="Q4132" s="14">
        <f>IFERROR(VLOOKUP($A4132,'Fielding Data'!$A:$H,MATCH(Q$1,'Fielding Data'!$A$1:$H$1,0),0),"Other")</f>
        <v>0</v>
      </c>
      <c r="R4132" s="14">
        <f>IFERROR(VLOOKUP($A4132,'Fielding Data'!$A:$H,MATCH(R$1,'Fielding Data'!$A$1:$H$1,0),0),"Other")</f>
        <v>0</v>
      </c>
      <c r="S4132" s="14">
        <f>IFERROR(VLOOKUP($A4132,'Fielding Data'!$A:$H,MATCH(S$1,'Fielding Data'!$A$1:$H$1,0),0),"Other")</f>
        <v>0</v>
      </c>
      <c r="T4132" s="14">
        <f>IFERROR(VLOOKUP($A4132,'Fielding Data'!$A:$H,MATCH(T$1,'Fielding Data'!$A$1:$H$1,0),0),"Other")</f>
        <v>0</v>
      </c>
      <c r="U4132" s="14">
        <f>SUMIFS('Fielding Data'!E:E,'Fielding Data'!$A:$A,'Hitting Data'!$A4132)</f>
        <v>0</v>
      </c>
      <c r="V4132" s="14">
        <f>SUMIFS('Fielding Data'!F:F,'Fielding Data'!$A:$A,'Hitting Data'!$A4132)</f>
        <v>0</v>
      </c>
      <c r="W4132" s="14">
        <f>SUMIFS('Fielding Data'!G:G,'Fielding Data'!$A:$A,'Hitting Data'!$A4132)</f>
        <v>0</v>
      </c>
      <c r="X4132" s="14">
        <f>SUMIFS('Fielding Data'!H:H,'Fielding Data'!$A:$A,'Hitting Data'!$A4132)</f>
        <v>0</v>
      </c>
    </row>
    <row r="4133" spans="1:24" x14ac:dyDescent="0.25">
      <c r="A4133" s="14" t="str">
        <f t="shared" si="64"/>
        <v>leecl022013</v>
      </c>
      <c r="B4133" s="19" t="s">
        <v>314</v>
      </c>
      <c r="C4133" s="19">
        <v>2013</v>
      </c>
      <c r="D4133" s="19">
        <v>34</v>
      </c>
      <c r="E4133" s="19">
        <v>60</v>
      </c>
      <c r="F4133" s="19">
        <v>5</v>
      </c>
      <c r="G4133" s="19">
        <v>11</v>
      </c>
      <c r="H4133" s="19">
        <v>1</v>
      </c>
      <c r="I4133" s="19">
        <v>1</v>
      </c>
      <c r="J4133" s="19">
        <v>0</v>
      </c>
      <c r="K4133" s="19">
        <v>6</v>
      </c>
      <c r="L4133" s="19">
        <v>0</v>
      </c>
      <c r="M4133" s="19">
        <v>2</v>
      </c>
      <c r="N4133" s="19">
        <v>2</v>
      </c>
      <c r="O4133" s="19">
        <v>25</v>
      </c>
      <c r="P4133" s="14" t="str">
        <f>IFERROR(VLOOKUP($A4133,'Fielding Data'!$A:$H,MATCH(P$1,'Fielding Data'!$A$1:$H$1,0),0),"Other")</f>
        <v>P</v>
      </c>
      <c r="Q4133" s="14">
        <f>IFERROR(VLOOKUP($A4133,'Fielding Data'!$A:$H,MATCH(Q$1,'Fielding Data'!$A$1:$H$1,0),0),"Other")</f>
        <v>7</v>
      </c>
      <c r="R4133" s="14">
        <f>IFERROR(VLOOKUP($A4133,'Fielding Data'!$A:$H,MATCH(R$1,'Fielding Data'!$A$1:$H$1,0),0),"Other")</f>
        <v>28</v>
      </c>
      <c r="S4133" s="14">
        <f>IFERROR(VLOOKUP($A4133,'Fielding Data'!$A:$H,MATCH(S$1,'Fielding Data'!$A$1:$H$1,0),0),"Other")</f>
        <v>1</v>
      </c>
      <c r="T4133" s="14">
        <f>IFERROR(VLOOKUP($A4133,'Fielding Data'!$A:$H,MATCH(T$1,'Fielding Data'!$A$1:$H$1,0),0),"Other")</f>
        <v>1</v>
      </c>
      <c r="U4133" s="14">
        <f>SUMIFS('Fielding Data'!E:E,'Fielding Data'!$A:$A,'Hitting Data'!$A4133)</f>
        <v>7</v>
      </c>
      <c r="V4133" s="14">
        <f>SUMIFS('Fielding Data'!F:F,'Fielding Data'!$A:$A,'Hitting Data'!$A4133)</f>
        <v>28</v>
      </c>
      <c r="W4133" s="14">
        <f>SUMIFS('Fielding Data'!G:G,'Fielding Data'!$A:$A,'Hitting Data'!$A4133)</f>
        <v>1</v>
      </c>
      <c r="X4133" s="14">
        <f>SUMIFS('Fielding Data'!H:H,'Fielding Data'!$A:$A,'Hitting Data'!$A4133)</f>
        <v>1</v>
      </c>
    </row>
    <row r="4134" spans="1:24" x14ac:dyDescent="0.25">
      <c r="A4134" s="14" t="str">
        <f t="shared" si="64"/>
        <v>leesmch012013</v>
      </c>
      <c r="B4134" s="19" t="s">
        <v>1986</v>
      </c>
      <c r="C4134" s="19">
        <v>2013</v>
      </c>
      <c r="D4134" s="19">
        <v>8</v>
      </c>
      <c r="E4134" s="19">
        <v>0</v>
      </c>
      <c r="F4134" s="19">
        <v>0</v>
      </c>
      <c r="G4134" s="19">
        <v>0</v>
      </c>
      <c r="H4134" s="19">
        <v>0</v>
      </c>
      <c r="I4134" s="19">
        <v>0</v>
      </c>
      <c r="J4134" s="19">
        <v>0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4" t="str">
        <f>IFERROR(VLOOKUP($A4134,'Fielding Data'!$A:$H,MATCH(P$1,'Fielding Data'!$A$1:$H$1,0),0),"Other")</f>
        <v>P</v>
      </c>
      <c r="Q4134" s="14">
        <f>IFERROR(VLOOKUP($A4134,'Fielding Data'!$A:$H,MATCH(Q$1,'Fielding Data'!$A$1:$H$1,0),0),"Other")</f>
        <v>1</v>
      </c>
      <c r="R4134" s="14">
        <f>IFERROR(VLOOKUP($A4134,'Fielding Data'!$A:$H,MATCH(R$1,'Fielding Data'!$A$1:$H$1,0),0),"Other")</f>
        <v>2</v>
      </c>
      <c r="S4134" s="14">
        <f>IFERROR(VLOOKUP($A4134,'Fielding Data'!$A:$H,MATCH(S$1,'Fielding Data'!$A$1:$H$1,0),0),"Other")</f>
        <v>0</v>
      </c>
      <c r="T4134" s="14">
        <f>IFERROR(VLOOKUP($A4134,'Fielding Data'!$A:$H,MATCH(T$1,'Fielding Data'!$A$1:$H$1,0),0),"Other")</f>
        <v>0</v>
      </c>
      <c r="U4134" s="14">
        <f>SUMIFS('Fielding Data'!E:E,'Fielding Data'!$A:$A,'Hitting Data'!$A4134)</f>
        <v>1</v>
      </c>
      <c r="V4134" s="14">
        <f>SUMIFS('Fielding Data'!F:F,'Fielding Data'!$A:$A,'Hitting Data'!$A4134)</f>
        <v>2</v>
      </c>
      <c r="W4134" s="14">
        <f>SUMIFS('Fielding Data'!G:G,'Fielding Data'!$A:$A,'Hitting Data'!$A4134)</f>
        <v>0</v>
      </c>
      <c r="X4134" s="14">
        <f>SUMIFS('Fielding Data'!H:H,'Fielding Data'!$A:$A,'Hitting Data'!$A4134)</f>
        <v>0</v>
      </c>
    </row>
    <row r="4135" spans="1:24" x14ac:dyDescent="0.25">
      <c r="A4135" s="14" t="str">
        <f t="shared" si="64"/>
        <v>lemahdj012013</v>
      </c>
      <c r="B4135" s="19" t="s">
        <v>1543</v>
      </c>
      <c r="C4135" s="19">
        <v>2013</v>
      </c>
      <c r="D4135" s="19">
        <v>109</v>
      </c>
      <c r="E4135" s="19">
        <v>404</v>
      </c>
      <c r="F4135" s="19">
        <v>39</v>
      </c>
      <c r="G4135" s="19">
        <v>113</v>
      </c>
      <c r="H4135" s="19">
        <v>21</v>
      </c>
      <c r="I4135" s="19">
        <v>3</v>
      </c>
      <c r="J4135" s="19">
        <v>2</v>
      </c>
      <c r="K4135" s="19">
        <v>28</v>
      </c>
      <c r="L4135" s="19">
        <v>18</v>
      </c>
      <c r="M4135" s="19">
        <v>7</v>
      </c>
      <c r="N4135" s="19">
        <v>19</v>
      </c>
      <c r="O4135" s="19">
        <v>67</v>
      </c>
      <c r="P4135" s="14" t="str">
        <f>IFERROR(VLOOKUP($A4135,'Fielding Data'!$A:$H,MATCH(P$1,'Fielding Data'!$A$1:$H$1,0),0),"Other")</f>
        <v>1B</v>
      </c>
      <c r="Q4135" s="14">
        <f>IFERROR(VLOOKUP($A4135,'Fielding Data'!$A:$H,MATCH(Q$1,'Fielding Data'!$A$1:$H$1,0),0),"Other")</f>
        <v>2</v>
      </c>
      <c r="R4135" s="14">
        <f>IFERROR(VLOOKUP($A4135,'Fielding Data'!$A:$H,MATCH(R$1,'Fielding Data'!$A$1:$H$1,0),0),"Other")</f>
        <v>0</v>
      </c>
      <c r="S4135" s="14">
        <f>IFERROR(VLOOKUP($A4135,'Fielding Data'!$A:$H,MATCH(S$1,'Fielding Data'!$A$1:$H$1,0),0),"Other")</f>
        <v>0</v>
      </c>
      <c r="T4135" s="14">
        <f>IFERROR(VLOOKUP($A4135,'Fielding Data'!$A:$H,MATCH(T$1,'Fielding Data'!$A$1:$H$1,0),0),"Other")</f>
        <v>0</v>
      </c>
      <c r="U4135" s="14">
        <f>SUMIFS('Fielding Data'!E:E,'Fielding Data'!$A:$A,'Hitting Data'!$A4135)</f>
        <v>176</v>
      </c>
      <c r="V4135" s="14">
        <f>SUMIFS('Fielding Data'!F:F,'Fielding Data'!$A:$A,'Hitting Data'!$A4135)</f>
        <v>295</v>
      </c>
      <c r="W4135" s="14">
        <f>SUMIFS('Fielding Data'!G:G,'Fielding Data'!$A:$A,'Hitting Data'!$A4135)</f>
        <v>3</v>
      </c>
      <c r="X4135" s="14">
        <f>SUMIFS('Fielding Data'!H:H,'Fielding Data'!$A:$A,'Hitting Data'!$A4135)</f>
        <v>59</v>
      </c>
    </row>
    <row r="4136" spans="1:24" x14ac:dyDescent="0.25">
      <c r="A4136" s="14" t="str">
        <f t="shared" si="64"/>
        <v>leonsa012013</v>
      </c>
      <c r="B4136" s="19" t="s">
        <v>1765</v>
      </c>
      <c r="C4136" s="19">
        <v>2013</v>
      </c>
      <c r="D4136" s="19">
        <v>2</v>
      </c>
      <c r="E4136" s="19">
        <v>1</v>
      </c>
      <c r="F4136" s="19">
        <v>0</v>
      </c>
      <c r="G4136" s="19">
        <v>0</v>
      </c>
      <c r="H4136" s="19">
        <v>0</v>
      </c>
      <c r="I4136" s="19">
        <v>0</v>
      </c>
      <c r="J4136" s="19">
        <v>0</v>
      </c>
      <c r="K4136" s="19">
        <v>0</v>
      </c>
      <c r="L4136" s="19">
        <v>0</v>
      </c>
      <c r="M4136" s="19">
        <v>0</v>
      </c>
      <c r="N4136" s="19">
        <v>0</v>
      </c>
      <c r="O4136" s="19">
        <v>1</v>
      </c>
      <c r="P4136" s="14" t="str">
        <f>IFERROR(VLOOKUP($A4136,'Fielding Data'!$A:$H,MATCH(P$1,'Fielding Data'!$A$1:$H$1,0),0),"Other")</f>
        <v>C</v>
      </c>
      <c r="Q4136" s="14">
        <f>IFERROR(VLOOKUP($A4136,'Fielding Data'!$A:$H,MATCH(Q$1,'Fielding Data'!$A$1:$H$1,0),0),"Other")</f>
        <v>2</v>
      </c>
      <c r="R4136" s="14">
        <f>IFERROR(VLOOKUP($A4136,'Fielding Data'!$A:$H,MATCH(R$1,'Fielding Data'!$A$1:$H$1,0),0),"Other")</f>
        <v>0</v>
      </c>
      <c r="S4136" s="14">
        <f>IFERROR(VLOOKUP($A4136,'Fielding Data'!$A:$H,MATCH(S$1,'Fielding Data'!$A$1:$H$1,0),0),"Other")</f>
        <v>0</v>
      </c>
      <c r="T4136" s="14">
        <f>IFERROR(VLOOKUP($A4136,'Fielding Data'!$A:$H,MATCH(T$1,'Fielding Data'!$A$1:$H$1,0),0),"Other")</f>
        <v>0</v>
      </c>
      <c r="U4136" s="14">
        <f>SUMIFS('Fielding Data'!E:E,'Fielding Data'!$A:$A,'Hitting Data'!$A4136)</f>
        <v>2</v>
      </c>
      <c r="V4136" s="14">
        <f>SUMIFS('Fielding Data'!F:F,'Fielding Data'!$A:$A,'Hitting Data'!$A4136)</f>
        <v>0</v>
      </c>
      <c r="W4136" s="14">
        <f>SUMIFS('Fielding Data'!G:G,'Fielding Data'!$A:$A,'Hitting Data'!$A4136)</f>
        <v>0</v>
      </c>
      <c r="X4136" s="14">
        <f>SUMIFS('Fielding Data'!H:H,'Fielding Data'!$A:$A,'Hitting Data'!$A4136)</f>
        <v>0</v>
      </c>
    </row>
    <row r="4137" spans="1:24" x14ac:dyDescent="0.25">
      <c r="A4137" s="14" t="str">
        <f t="shared" si="64"/>
        <v>lerouch012013</v>
      </c>
      <c r="B4137" s="19" t="s">
        <v>1122</v>
      </c>
      <c r="C4137" s="19">
        <v>2013</v>
      </c>
      <c r="D4137" s="19">
        <v>2</v>
      </c>
      <c r="E4137" s="19">
        <v>1</v>
      </c>
      <c r="F4137" s="19">
        <v>0</v>
      </c>
      <c r="G4137" s="19">
        <v>0</v>
      </c>
      <c r="H4137" s="19">
        <v>0</v>
      </c>
      <c r="I4137" s="19">
        <v>0</v>
      </c>
      <c r="J4137" s="19">
        <v>0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4" t="str">
        <f>IFERROR(VLOOKUP($A4137,'Fielding Data'!$A:$H,MATCH(P$1,'Fielding Data'!$A$1:$H$1,0),0),"Other")</f>
        <v>P</v>
      </c>
      <c r="Q4137" s="14">
        <f>IFERROR(VLOOKUP($A4137,'Fielding Data'!$A:$H,MATCH(Q$1,'Fielding Data'!$A$1:$H$1,0),0),"Other")</f>
        <v>0</v>
      </c>
      <c r="R4137" s="14">
        <f>IFERROR(VLOOKUP($A4137,'Fielding Data'!$A:$H,MATCH(R$1,'Fielding Data'!$A$1:$H$1,0),0),"Other")</f>
        <v>0</v>
      </c>
      <c r="S4137" s="14">
        <f>IFERROR(VLOOKUP($A4137,'Fielding Data'!$A:$H,MATCH(S$1,'Fielding Data'!$A$1:$H$1,0),0),"Other")</f>
        <v>0</v>
      </c>
      <c r="T4137" s="14">
        <f>IFERROR(VLOOKUP($A4137,'Fielding Data'!$A:$H,MATCH(T$1,'Fielding Data'!$A$1:$H$1,0),0),"Other")</f>
        <v>0</v>
      </c>
      <c r="U4137" s="14">
        <f>SUMIFS('Fielding Data'!E:E,'Fielding Data'!$A:$A,'Hitting Data'!$A4137)</f>
        <v>0</v>
      </c>
      <c r="V4137" s="14">
        <f>SUMIFS('Fielding Data'!F:F,'Fielding Data'!$A:$A,'Hitting Data'!$A4137)</f>
        <v>0</v>
      </c>
      <c r="W4137" s="14">
        <f>SUMIFS('Fielding Data'!G:G,'Fielding Data'!$A:$A,'Hitting Data'!$A4137)</f>
        <v>0</v>
      </c>
      <c r="X4137" s="14">
        <f>SUMIFS('Fielding Data'!H:H,'Fielding Data'!$A:$A,'Hitting Data'!$A4137)</f>
        <v>0</v>
      </c>
    </row>
    <row r="4138" spans="1:24" x14ac:dyDescent="0.25">
      <c r="A4138" s="14" t="str">
        <f t="shared" si="64"/>
        <v>lerudst012013</v>
      </c>
      <c r="B4138" s="19" t="s">
        <v>1766</v>
      </c>
      <c r="C4138" s="19">
        <v>2013</v>
      </c>
      <c r="D4138" s="19">
        <v>6</v>
      </c>
      <c r="E4138" s="19">
        <v>5</v>
      </c>
      <c r="F4138" s="19">
        <v>0</v>
      </c>
      <c r="G4138" s="19">
        <v>0</v>
      </c>
      <c r="H4138" s="19">
        <v>0</v>
      </c>
      <c r="I4138" s="19">
        <v>0</v>
      </c>
      <c r="J4138" s="19">
        <v>0</v>
      </c>
      <c r="K4138" s="19">
        <v>0</v>
      </c>
      <c r="L4138" s="19">
        <v>0</v>
      </c>
      <c r="M4138" s="19">
        <v>0</v>
      </c>
      <c r="N4138" s="19">
        <v>0</v>
      </c>
      <c r="O4138" s="19">
        <v>4</v>
      </c>
      <c r="P4138" s="14" t="str">
        <f>IFERROR(VLOOKUP($A4138,'Fielding Data'!$A:$H,MATCH(P$1,'Fielding Data'!$A$1:$H$1,0),0),"Other")</f>
        <v>C</v>
      </c>
      <c r="Q4138" s="14">
        <f>IFERROR(VLOOKUP($A4138,'Fielding Data'!$A:$H,MATCH(Q$1,'Fielding Data'!$A$1:$H$1,0),0),"Other")</f>
        <v>7</v>
      </c>
      <c r="R4138" s="14">
        <f>IFERROR(VLOOKUP($A4138,'Fielding Data'!$A:$H,MATCH(R$1,'Fielding Data'!$A$1:$H$1,0),0),"Other")</f>
        <v>0</v>
      </c>
      <c r="S4138" s="14">
        <f>IFERROR(VLOOKUP($A4138,'Fielding Data'!$A:$H,MATCH(S$1,'Fielding Data'!$A$1:$H$1,0),0),"Other")</f>
        <v>0</v>
      </c>
      <c r="T4138" s="14">
        <f>IFERROR(VLOOKUP($A4138,'Fielding Data'!$A:$H,MATCH(T$1,'Fielding Data'!$A$1:$H$1,0),0),"Other")</f>
        <v>0</v>
      </c>
      <c r="U4138" s="14">
        <f>SUMIFS('Fielding Data'!E:E,'Fielding Data'!$A:$A,'Hitting Data'!$A4138)</f>
        <v>7</v>
      </c>
      <c r="V4138" s="14">
        <f>SUMIFS('Fielding Data'!F:F,'Fielding Data'!$A:$A,'Hitting Data'!$A4138)</f>
        <v>0</v>
      </c>
      <c r="W4138" s="14">
        <f>SUMIFS('Fielding Data'!G:G,'Fielding Data'!$A:$A,'Hitting Data'!$A4138)</f>
        <v>0</v>
      </c>
      <c r="X4138" s="14">
        <f>SUMIFS('Fielding Data'!H:H,'Fielding Data'!$A:$A,'Hitting Data'!$A4138)</f>
        <v>0</v>
      </c>
    </row>
    <row r="4139" spans="1:24" x14ac:dyDescent="0.25">
      <c r="A4139" s="14" t="str">
        <f t="shared" si="64"/>
        <v>lestejo012013</v>
      </c>
      <c r="B4139" s="19" t="s">
        <v>673</v>
      </c>
      <c r="C4139" s="19">
        <v>2013</v>
      </c>
      <c r="D4139" s="19">
        <v>33</v>
      </c>
      <c r="E4139" s="19">
        <v>6</v>
      </c>
      <c r="F4139" s="19">
        <v>0</v>
      </c>
      <c r="G4139" s="19">
        <v>0</v>
      </c>
      <c r="H4139" s="19">
        <v>0</v>
      </c>
      <c r="I4139" s="19">
        <v>0</v>
      </c>
      <c r="J4139" s="19">
        <v>0</v>
      </c>
      <c r="K4139" s="19">
        <v>0</v>
      </c>
      <c r="L4139" s="19">
        <v>0</v>
      </c>
      <c r="M4139" s="19">
        <v>0</v>
      </c>
      <c r="N4139" s="19">
        <v>0</v>
      </c>
      <c r="O4139" s="19">
        <v>4</v>
      </c>
      <c r="P4139" s="14" t="str">
        <f>IFERROR(VLOOKUP($A4139,'Fielding Data'!$A:$H,MATCH(P$1,'Fielding Data'!$A$1:$H$1,0),0),"Other")</f>
        <v>P</v>
      </c>
      <c r="Q4139" s="14">
        <f>IFERROR(VLOOKUP($A4139,'Fielding Data'!$A:$H,MATCH(Q$1,'Fielding Data'!$A$1:$H$1,0),0),"Other")</f>
        <v>12</v>
      </c>
      <c r="R4139" s="14">
        <f>IFERROR(VLOOKUP($A4139,'Fielding Data'!$A:$H,MATCH(R$1,'Fielding Data'!$A$1:$H$1,0),0),"Other")</f>
        <v>18</v>
      </c>
      <c r="S4139" s="14">
        <f>IFERROR(VLOOKUP($A4139,'Fielding Data'!$A:$H,MATCH(S$1,'Fielding Data'!$A$1:$H$1,0),0),"Other")</f>
        <v>2</v>
      </c>
      <c r="T4139" s="14">
        <f>IFERROR(VLOOKUP($A4139,'Fielding Data'!$A:$H,MATCH(T$1,'Fielding Data'!$A$1:$H$1,0),0),"Other")</f>
        <v>1</v>
      </c>
      <c r="U4139" s="14">
        <f>SUMIFS('Fielding Data'!E:E,'Fielding Data'!$A:$A,'Hitting Data'!$A4139)</f>
        <v>12</v>
      </c>
      <c r="V4139" s="14">
        <f>SUMIFS('Fielding Data'!F:F,'Fielding Data'!$A:$A,'Hitting Data'!$A4139)</f>
        <v>18</v>
      </c>
      <c r="W4139" s="14">
        <f>SUMIFS('Fielding Data'!G:G,'Fielding Data'!$A:$A,'Hitting Data'!$A4139)</f>
        <v>2</v>
      </c>
      <c r="X4139" s="14">
        <f>SUMIFS('Fielding Data'!H:H,'Fielding Data'!$A:$A,'Hitting Data'!$A4139)</f>
        <v>1</v>
      </c>
    </row>
    <row r="4140" spans="1:24" x14ac:dyDescent="0.25">
      <c r="A4140" s="14" t="str">
        <f t="shared" si="64"/>
        <v>liddial012013</v>
      </c>
      <c r="B4140" s="19" t="s">
        <v>1544</v>
      </c>
      <c r="C4140" s="19">
        <v>2013</v>
      </c>
      <c r="D4140" s="19">
        <v>8</v>
      </c>
      <c r="E4140" s="19">
        <v>17</v>
      </c>
      <c r="F4140" s="19">
        <v>0</v>
      </c>
      <c r="G4140" s="19">
        <v>1</v>
      </c>
      <c r="H4140" s="19">
        <v>1</v>
      </c>
      <c r="I4140" s="19">
        <v>0</v>
      </c>
      <c r="J4140" s="19">
        <v>0</v>
      </c>
      <c r="K4140" s="19">
        <v>0</v>
      </c>
      <c r="L4140" s="19">
        <v>0</v>
      </c>
      <c r="M4140" s="19">
        <v>0</v>
      </c>
      <c r="N4140" s="19">
        <v>1</v>
      </c>
      <c r="O4140" s="19">
        <v>7</v>
      </c>
      <c r="P4140" s="14" t="str">
        <f>IFERROR(VLOOKUP($A4140,'Fielding Data'!$A:$H,MATCH(P$1,'Fielding Data'!$A$1:$H$1,0),0),"Other")</f>
        <v>1B</v>
      </c>
      <c r="Q4140" s="14">
        <f>IFERROR(VLOOKUP($A4140,'Fielding Data'!$A:$H,MATCH(Q$1,'Fielding Data'!$A$1:$H$1,0),0),"Other")</f>
        <v>34</v>
      </c>
      <c r="R4140" s="14">
        <f>IFERROR(VLOOKUP($A4140,'Fielding Data'!$A:$H,MATCH(R$1,'Fielding Data'!$A$1:$H$1,0),0),"Other")</f>
        <v>0</v>
      </c>
      <c r="S4140" s="14">
        <f>IFERROR(VLOOKUP($A4140,'Fielding Data'!$A:$H,MATCH(S$1,'Fielding Data'!$A$1:$H$1,0),0),"Other")</f>
        <v>0</v>
      </c>
      <c r="T4140" s="14">
        <f>IFERROR(VLOOKUP($A4140,'Fielding Data'!$A:$H,MATCH(T$1,'Fielding Data'!$A$1:$H$1,0),0),"Other")</f>
        <v>4</v>
      </c>
      <c r="U4140" s="14">
        <f>SUMIFS('Fielding Data'!E:E,'Fielding Data'!$A:$A,'Hitting Data'!$A4140)</f>
        <v>34</v>
      </c>
      <c r="V4140" s="14">
        <f>SUMIFS('Fielding Data'!F:F,'Fielding Data'!$A:$A,'Hitting Data'!$A4140)</f>
        <v>0</v>
      </c>
      <c r="W4140" s="14">
        <f>SUMIFS('Fielding Data'!G:G,'Fielding Data'!$A:$A,'Hitting Data'!$A4140)</f>
        <v>0</v>
      </c>
      <c r="X4140" s="14">
        <f>SUMIFS('Fielding Data'!H:H,'Fielding Data'!$A:$A,'Hitting Data'!$A4140)</f>
        <v>4</v>
      </c>
    </row>
    <row r="4141" spans="1:24" x14ac:dyDescent="0.25">
      <c r="A4141" s="14" t="str">
        <f t="shared" si="64"/>
        <v>lillyte012013</v>
      </c>
      <c r="B4141" s="19" t="s">
        <v>139</v>
      </c>
      <c r="C4141" s="19">
        <v>2013</v>
      </c>
      <c r="D4141" s="19">
        <v>5</v>
      </c>
      <c r="E4141" s="19">
        <v>5</v>
      </c>
      <c r="F4141" s="19">
        <v>0</v>
      </c>
      <c r="G4141" s="19">
        <v>0</v>
      </c>
      <c r="H4141" s="19">
        <v>0</v>
      </c>
      <c r="I4141" s="19">
        <v>0</v>
      </c>
      <c r="J4141" s="19">
        <v>0</v>
      </c>
      <c r="K4141" s="19">
        <v>0</v>
      </c>
      <c r="L4141" s="19">
        <v>0</v>
      </c>
      <c r="M4141" s="19">
        <v>0</v>
      </c>
      <c r="N4141" s="19">
        <v>0</v>
      </c>
      <c r="O4141" s="19">
        <v>5</v>
      </c>
      <c r="P4141" s="14" t="str">
        <f>IFERROR(VLOOKUP($A4141,'Fielding Data'!$A:$H,MATCH(P$1,'Fielding Data'!$A$1:$H$1,0),0),"Other")</f>
        <v>P</v>
      </c>
      <c r="Q4141" s="14">
        <f>IFERROR(VLOOKUP($A4141,'Fielding Data'!$A:$H,MATCH(Q$1,'Fielding Data'!$A$1:$H$1,0),0),"Other")</f>
        <v>0</v>
      </c>
      <c r="R4141" s="14">
        <f>IFERROR(VLOOKUP($A4141,'Fielding Data'!$A:$H,MATCH(R$1,'Fielding Data'!$A$1:$H$1,0),0),"Other")</f>
        <v>3</v>
      </c>
      <c r="S4141" s="14">
        <f>IFERROR(VLOOKUP($A4141,'Fielding Data'!$A:$H,MATCH(S$1,'Fielding Data'!$A$1:$H$1,0),0),"Other")</f>
        <v>1</v>
      </c>
      <c r="T4141" s="14">
        <f>IFERROR(VLOOKUP($A4141,'Fielding Data'!$A:$H,MATCH(T$1,'Fielding Data'!$A$1:$H$1,0),0),"Other")</f>
        <v>0</v>
      </c>
      <c r="U4141" s="14">
        <f>SUMIFS('Fielding Data'!E:E,'Fielding Data'!$A:$A,'Hitting Data'!$A4141)</f>
        <v>0</v>
      </c>
      <c r="V4141" s="14">
        <f>SUMIFS('Fielding Data'!F:F,'Fielding Data'!$A:$A,'Hitting Data'!$A4141)</f>
        <v>3</v>
      </c>
      <c r="W4141" s="14">
        <f>SUMIFS('Fielding Data'!G:G,'Fielding Data'!$A:$A,'Hitting Data'!$A4141)</f>
        <v>1</v>
      </c>
      <c r="X4141" s="14">
        <f>SUMIFS('Fielding Data'!H:H,'Fielding Data'!$A:$A,'Hitting Data'!$A4141)</f>
        <v>0</v>
      </c>
    </row>
    <row r="4142" spans="1:24" x14ac:dyDescent="0.25">
      <c r="A4142" s="14" t="str">
        <f t="shared" si="64"/>
        <v>limch012013</v>
      </c>
      <c r="B4142" s="19" t="s">
        <v>1987</v>
      </c>
      <c r="C4142" s="19">
        <v>2013</v>
      </c>
      <c r="D4142" s="19">
        <v>6</v>
      </c>
      <c r="E4142" s="19">
        <v>0</v>
      </c>
      <c r="F4142" s="19">
        <v>0</v>
      </c>
      <c r="G4142" s="19">
        <v>0</v>
      </c>
      <c r="H4142" s="19">
        <v>0</v>
      </c>
      <c r="I4142" s="19">
        <v>0</v>
      </c>
      <c r="J4142" s="19">
        <v>0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4" t="str">
        <f>IFERROR(VLOOKUP($A4142,'Fielding Data'!$A:$H,MATCH(P$1,'Fielding Data'!$A$1:$H$1,0),0),"Other")</f>
        <v>P</v>
      </c>
      <c r="Q4142" s="14">
        <f>IFERROR(VLOOKUP($A4142,'Fielding Data'!$A:$H,MATCH(Q$1,'Fielding Data'!$A$1:$H$1,0),0),"Other")</f>
        <v>0</v>
      </c>
      <c r="R4142" s="14">
        <f>IFERROR(VLOOKUP($A4142,'Fielding Data'!$A:$H,MATCH(R$1,'Fielding Data'!$A$1:$H$1,0),0),"Other")</f>
        <v>0</v>
      </c>
      <c r="S4142" s="14">
        <f>IFERROR(VLOOKUP($A4142,'Fielding Data'!$A:$H,MATCH(S$1,'Fielding Data'!$A$1:$H$1,0),0),"Other")</f>
        <v>0</v>
      </c>
      <c r="T4142" s="14">
        <f>IFERROR(VLOOKUP($A4142,'Fielding Data'!$A:$H,MATCH(T$1,'Fielding Data'!$A$1:$H$1,0),0),"Other")</f>
        <v>0</v>
      </c>
      <c r="U4142" s="14">
        <f>SUMIFS('Fielding Data'!E:E,'Fielding Data'!$A:$A,'Hitting Data'!$A4142)</f>
        <v>0</v>
      </c>
      <c r="V4142" s="14">
        <f>SUMIFS('Fielding Data'!F:F,'Fielding Data'!$A:$A,'Hitting Data'!$A4142)</f>
        <v>0</v>
      </c>
      <c r="W4142" s="14">
        <f>SUMIFS('Fielding Data'!G:G,'Fielding Data'!$A:$A,'Hitting Data'!$A4142)</f>
        <v>0</v>
      </c>
      <c r="X4142" s="14">
        <f>SUMIFS('Fielding Data'!H:H,'Fielding Data'!$A:$A,'Hitting Data'!$A4142)</f>
        <v>0</v>
      </c>
    </row>
    <row r="4143" spans="1:24" x14ac:dyDescent="0.25">
      <c r="A4143" s="14" t="str">
        <f t="shared" si="64"/>
        <v>linceti012013</v>
      </c>
      <c r="B4143" s="19" t="s">
        <v>816</v>
      </c>
      <c r="C4143" s="19">
        <v>2013</v>
      </c>
      <c r="D4143" s="19">
        <v>32</v>
      </c>
      <c r="E4143" s="19">
        <v>57</v>
      </c>
      <c r="F4143" s="19">
        <v>3</v>
      </c>
      <c r="G4143" s="19">
        <v>6</v>
      </c>
      <c r="H4143" s="19">
        <v>0</v>
      </c>
      <c r="I4143" s="19">
        <v>1</v>
      </c>
      <c r="J4143" s="19">
        <v>0</v>
      </c>
      <c r="K4143" s="19">
        <v>1</v>
      </c>
      <c r="L4143" s="19">
        <v>0</v>
      </c>
      <c r="M4143" s="19">
        <v>0</v>
      </c>
      <c r="N4143" s="19">
        <v>3</v>
      </c>
      <c r="O4143" s="19">
        <v>34</v>
      </c>
      <c r="P4143" s="14" t="str">
        <f>IFERROR(VLOOKUP($A4143,'Fielding Data'!$A:$H,MATCH(P$1,'Fielding Data'!$A$1:$H$1,0),0),"Other")</f>
        <v>P</v>
      </c>
      <c r="Q4143" s="14">
        <f>IFERROR(VLOOKUP($A4143,'Fielding Data'!$A:$H,MATCH(Q$1,'Fielding Data'!$A$1:$H$1,0),0),"Other")</f>
        <v>11</v>
      </c>
      <c r="R4143" s="14">
        <f>IFERROR(VLOOKUP($A4143,'Fielding Data'!$A:$H,MATCH(R$1,'Fielding Data'!$A$1:$H$1,0),0),"Other")</f>
        <v>17</v>
      </c>
      <c r="S4143" s="14">
        <f>IFERROR(VLOOKUP($A4143,'Fielding Data'!$A:$H,MATCH(S$1,'Fielding Data'!$A$1:$H$1,0),0),"Other")</f>
        <v>4</v>
      </c>
      <c r="T4143" s="14">
        <f>IFERROR(VLOOKUP($A4143,'Fielding Data'!$A:$H,MATCH(T$1,'Fielding Data'!$A$1:$H$1,0),0),"Other")</f>
        <v>0</v>
      </c>
      <c r="U4143" s="14">
        <f>SUMIFS('Fielding Data'!E:E,'Fielding Data'!$A:$A,'Hitting Data'!$A4143)</f>
        <v>11</v>
      </c>
      <c r="V4143" s="14">
        <f>SUMIFS('Fielding Data'!F:F,'Fielding Data'!$A:$A,'Hitting Data'!$A4143)</f>
        <v>17</v>
      </c>
      <c r="W4143" s="14">
        <f>SUMIFS('Fielding Data'!G:G,'Fielding Data'!$A:$A,'Hitting Data'!$A4143)</f>
        <v>4</v>
      </c>
      <c r="X4143" s="14">
        <f>SUMIFS('Fielding Data'!H:H,'Fielding Data'!$A:$A,'Hitting Data'!$A4143)</f>
        <v>0</v>
      </c>
    </row>
    <row r="4144" spans="1:24" x14ac:dyDescent="0.25">
      <c r="A4144" s="14" t="str">
        <f t="shared" si="64"/>
        <v>lincobr012013</v>
      </c>
      <c r="B4144" s="19" t="s">
        <v>1320</v>
      </c>
      <c r="C4144" s="19">
        <v>2013</v>
      </c>
      <c r="D4144" s="19">
        <v>22</v>
      </c>
      <c r="E4144" s="19">
        <v>1</v>
      </c>
      <c r="F4144" s="19">
        <v>0</v>
      </c>
      <c r="G4144" s="19">
        <v>0</v>
      </c>
      <c r="H4144" s="19">
        <v>0</v>
      </c>
      <c r="I4144" s="19">
        <v>0</v>
      </c>
      <c r="J4144" s="19">
        <v>0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4" t="str">
        <f>IFERROR(VLOOKUP($A4144,'Fielding Data'!$A:$H,MATCH(P$1,'Fielding Data'!$A$1:$H$1,0),0),"Other")</f>
        <v>P</v>
      </c>
      <c r="Q4144" s="14">
        <f>IFERROR(VLOOKUP($A4144,'Fielding Data'!$A:$H,MATCH(Q$1,'Fielding Data'!$A$1:$H$1,0),0),"Other")</f>
        <v>5</v>
      </c>
      <c r="R4144" s="14">
        <f>IFERROR(VLOOKUP($A4144,'Fielding Data'!$A:$H,MATCH(R$1,'Fielding Data'!$A$1:$H$1,0),0),"Other")</f>
        <v>6</v>
      </c>
      <c r="S4144" s="14">
        <f>IFERROR(VLOOKUP($A4144,'Fielding Data'!$A:$H,MATCH(S$1,'Fielding Data'!$A$1:$H$1,0),0),"Other")</f>
        <v>0</v>
      </c>
      <c r="T4144" s="14">
        <f>IFERROR(VLOOKUP($A4144,'Fielding Data'!$A:$H,MATCH(T$1,'Fielding Data'!$A$1:$H$1,0),0),"Other")</f>
        <v>1</v>
      </c>
      <c r="U4144" s="14">
        <f>SUMIFS('Fielding Data'!E:E,'Fielding Data'!$A:$A,'Hitting Data'!$A4144)</f>
        <v>5</v>
      </c>
      <c r="V4144" s="14">
        <f>SUMIFS('Fielding Data'!F:F,'Fielding Data'!$A:$A,'Hitting Data'!$A4144)</f>
        <v>6</v>
      </c>
      <c r="W4144" s="14">
        <f>SUMIFS('Fielding Data'!G:G,'Fielding Data'!$A:$A,'Hitting Data'!$A4144)</f>
        <v>0</v>
      </c>
      <c r="X4144" s="14">
        <f>SUMIFS('Fielding Data'!H:H,'Fielding Data'!$A:$A,'Hitting Data'!$A4144)</f>
        <v>1</v>
      </c>
    </row>
    <row r="4145" spans="1:24" x14ac:dyDescent="0.25">
      <c r="A4145" s="14" t="str">
        <f t="shared" si="64"/>
        <v>lindad012013</v>
      </c>
      <c r="B4145" s="19" t="s">
        <v>675</v>
      </c>
      <c r="C4145" s="19">
        <v>2013</v>
      </c>
      <c r="D4145" s="19">
        <v>143</v>
      </c>
      <c r="E4145" s="19">
        <v>465</v>
      </c>
      <c r="F4145" s="19">
        <v>67</v>
      </c>
      <c r="G4145" s="19">
        <v>134</v>
      </c>
      <c r="H4145" s="19">
        <v>26</v>
      </c>
      <c r="I4145" s="19">
        <v>1</v>
      </c>
      <c r="J4145" s="19">
        <v>23</v>
      </c>
      <c r="K4145" s="19">
        <v>67</v>
      </c>
      <c r="L4145" s="19">
        <v>1</v>
      </c>
      <c r="M4145" s="19">
        <v>0</v>
      </c>
      <c r="N4145" s="19">
        <v>51</v>
      </c>
      <c r="O4145" s="19">
        <v>103</v>
      </c>
      <c r="P4145" s="14" t="str">
        <f>IFERROR(VLOOKUP($A4145,'Fielding Data'!$A:$H,MATCH(P$1,'Fielding Data'!$A$1:$H$1,0),0),"Other")</f>
        <v>1B</v>
      </c>
      <c r="Q4145" s="14">
        <f>IFERROR(VLOOKUP($A4145,'Fielding Data'!$A:$H,MATCH(Q$1,'Fielding Data'!$A$1:$H$1,0),0),"Other")</f>
        <v>579</v>
      </c>
      <c r="R4145" s="14">
        <f>IFERROR(VLOOKUP($A4145,'Fielding Data'!$A:$H,MATCH(R$1,'Fielding Data'!$A$1:$H$1,0),0),"Other")</f>
        <v>51</v>
      </c>
      <c r="S4145" s="14">
        <f>IFERROR(VLOOKUP($A4145,'Fielding Data'!$A:$H,MATCH(S$1,'Fielding Data'!$A$1:$H$1,0),0),"Other")</f>
        <v>7</v>
      </c>
      <c r="T4145" s="14">
        <f>IFERROR(VLOOKUP($A4145,'Fielding Data'!$A:$H,MATCH(T$1,'Fielding Data'!$A$1:$H$1,0),0),"Other")</f>
        <v>56</v>
      </c>
      <c r="U4145" s="14">
        <f>SUMIFS('Fielding Data'!E:E,'Fielding Data'!$A:$A,'Hitting Data'!$A4145)</f>
        <v>579</v>
      </c>
      <c r="V4145" s="14">
        <f>SUMIFS('Fielding Data'!F:F,'Fielding Data'!$A:$A,'Hitting Data'!$A4145)</f>
        <v>51</v>
      </c>
      <c r="W4145" s="14">
        <f>SUMIFS('Fielding Data'!G:G,'Fielding Data'!$A:$A,'Hitting Data'!$A4145)</f>
        <v>7</v>
      </c>
      <c r="X4145" s="14">
        <f>SUMIFS('Fielding Data'!H:H,'Fielding Data'!$A:$A,'Hitting Data'!$A4145)</f>
        <v>56</v>
      </c>
    </row>
    <row r="4146" spans="1:24" x14ac:dyDescent="0.25">
      <c r="A4146" s="14" t="str">
        <f t="shared" si="64"/>
        <v>lindbjo012013</v>
      </c>
      <c r="B4146" s="19" t="s">
        <v>1545</v>
      </c>
      <c r="C4146" s="19">
        <v>2013</v>
      </c>
      <c r="D4146" s="19">
        <v>8</v>
      </c>
      <c r="E4146" s="19">
        <v>0</v>
      </c>
      <c r="F4146" s="19">
        <v>0</v>
      </c>
      <c r="G4146" s="19">
        <v>0</v>
      </c>
      <c r="H4146" s="19">
        <v>0</v>
      </c>
      <c r="I4146" s="19">
        <v>0</v>
      </c>
      <c r="J4146" s="19">
        <v>0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4" t="str">
        <f>IFERROR(VLOOKUP($A4146,'Fielding Data'!$A:$H,MATCH(P$1,'Fielding Data'!$A$1:$H$1,0),0),"Other")</f>
        <v>P</v>
      </c>
      <c r="Q4146" s="14">
        <f>IFERROR(VLOOKUP($A4146,'Fielding Data'!$A:$H,MATCH(Q$1,'Fielding Data'!$A$1:$H$1,0),0),"Other")</f>
        <v>1</v>
      </c>
      <c r="R4146" s="14">
        <f>IFERROR(VLOOKUP($A4146,'Fielding Data'!$A:$H,MATCH(R$1,'Fielding Data'!$A$1:$H$1,0),0),"Other")</f>
        <v>5</v>
      </c>
      <c r="S4146" s="14">
        <f>IFERROR(VLOOKUP($A4146,'Fielding Data'!$A:$H,MATCH(S$1,'Fielding Data'!$A$1:$H$1,0),0),"Other")</f>
        <v>0</v>
      </c>
      <c r="T4146" s="14">
        <f>IFERROR(VLOOKUP($A4146,'Fielding Data'!$A:$H,MATCH(T$1,'Fielding Data'!$A$1:$H$1,0),0),"Other")</f>
        <v>0</v>
      </c>
      <c r="U4146" s="14">
        <f>SUMIFS('Fielding Data'!E:E,'Fielding Data'!$A:$A,'Hitting Data'!$A4146)</f>
        <v>1</v>
      </c>
      <c r="V4146" s="14">
        <f>SUMIFS('Fielding Data'!F:F,'Fielding Data'!$A:$A,'Hitting Data'!$A4146)</f>
        <v>5</v>
      </c>
      <c r="W4146" s="14">
        <f>SUMIFS('Fielding Data'!G:G,'Fielding Data'!$A:$A,'Hitting Data'!$A4146)</f>
        <v>0</v>
      </c>
      <c r="X4146" s="14">
        <f>SUMIFS('Fielding Data'!H:H,'Fielding Data'!$A:$A,'Hitting Data'!$A4146)</f>
        <v>0</v>
      </c>
    </row>
    <row r="4147" spans="1:24" x14ac:dyDescent="0.25">
      <c r="A4147" s="14" t="str">
        <f t="shared" si="64"/>
        <v>lindsma012013</v>
      </c>
      <c r="B4147" s="19" t="s">
        <v>817</v>
      </c>
      <c r="C4147" s="19">
        <v>2013</v>
      </c>
      <c r="D4147" s="19">
        <v>76</v>
      </c>
      <c r="E4147" s="19">
        <v>0</v>
      </c>
      <c r="F4147" s="19">
        <v>0</v>
      </c>
      <c r="G4147" s="19">
        <v>0</v>
      </c>
      <c r="H4147" s="19">
        <v>0</v>
      </c>
      <c r="I4147" s="19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4" t="str">
        <f>IFERROR(VLOOKUP($A4147,'Fielding Data'!$A:$H,MATCH(P$1,'Fielding Data'!$A$1:$H$1,0),0),"Other")</f>
        <v>P</v>
      </c>
      <c r="Q4147" s="14">
        <f>IFERROR(VLOOKUP($A4147,'Fielding Data'!$A:$H,MATCH(Q$1,'Fielding Data'!$A$1:$H$1,0),0),"Other")</f>
        <v>2</v>
      </c>
      <c r="R4147" s="14">
        <f>IFERROR(VLOOKUP($A4147,'Fielding Data'!$A:$H,MATCH(R$1,'Fielding Data'!$A$1:$H$1,0),0),"Other")</f>
        <v>8</v>
      </c>
      <c r="S4147" s="14">
        <f>IFERROR(VLOOKUP($A4147,'Fielding Data'!$A:$H,MATCH(S$1,'Fielding Data'!$A$1:$H$1,0),0),"Other")</f>
        <v>0</v>
      </c>
      <c r="T4147" s="14">
        <f>IFERROR(VLOOKUP($A4147,'Fielding Data'!$A:$H,MATCH(T$1,'Fielding Data'!$A$1:$H$1,0),0),"Other")</f>
        <v>1</v>
      </c>
      <c r="U4147" s="14">
        <f>SUMIFS('Fielding Data'!E:E,'Fielding Data'!$A:$A,'Hitting Data'!$A4147)</f>
        <v>2</v>
      </c>
      <c r="V4147" s="14">
        <f>SUMIFS('Fielding Data'!F:F,'Fielding Data'!$A:$A,'Hitting Data'!$A4147)</f>
        <v>8</v>
      </c>
      <c r="W4147" s="14">
        <f>SUMIFS('Fielding Data'!G:G,'Fielding Data'!$A:$A,'Hitting Data'!$A4147)</f>
        <v>0</v>
      </c>
      <c r="X4147" s="14">
        <f>SUMIFS('Fielding Data'!H:H,'Fielding Data'!$A:$A,'Hitting Data'!$A4147)</f>
        <v>1</v>
      </c>
    </row>
    <row r="4148" spans="1:24" x14ac:dyDescent="0.25">
      <c r="A4148" s="14" t="str">
        <f t="shared" si="64"/>
        <v>liriafr012013</v>
      </c>
      <c r="B4148" s="19" t="s">
        <v>566</v>
      </c>
      <c r="C4148" s="19">
        <v>2013</v>
      </c>
      <c r="D4148" s="19">
        <v>26</v>
      </c>
      <c r="E4148" s="19">
        <v>47</v>
      </c>
      <c r="F4148" s="19">
        <v>0</v>
      </c>
      <c r="G4148" s="19">
        <v>3</v>
      </c>
      <c r="H4148" s="19">
        <v>0</v>
      </c>
      <c r="I4148" s="19">
        <v>0</v>
      </c>
      <c r="J4148" s="19">
        <v>0</v>
      </c>
      <c r="K4148" s="19">
        <v>1</v>
      </c>
      <c r="L4148" s="19">
        <v>0</v>
      </c>
      <c r="M4148" s="19">
        <v>0</v>
      </c>
      <c r="N4148" s="19">
        <v>4</v>
      </c>
      <c r="O4148" s="19">
        <v>18</v>
      </c>
      <c r="P4148" s="14" t="str">
        <f>IFERROR(VLOOKUP($A4148,'Fielding Data'!$A:$H,MATCH(P$1,'Fielding Data'!$A$1:$H$1,0),0),"Other")</f>
        <v>P</v>
      </c>
      <c r="Q4148" s="14">
        <f>IFERROR(VLOOKUP($A4148,'Fielding Data'!$A:$H,MATCH(Q$1,'Fielding Data'!$A$1:$H$1,0),0),"Other")</f>
        <v>7</v>
      </c>
      <c r="R4148" s="14">
        <f>IFERROR(VLOOKUP($A4148,'Fielding Data'!$A:$H,MATCH(R$1,'Fielding Data'!$A$1:$H$1,0),0),"Other")</f>
        <v>30</v>
      </c>
      <c r="S4148" s="14">
        <f>IFERROR(VLOOKUP($A4148,'Fielding Data'!$A:$H,MATCH(S$1,'Fielding Data'!$A$1:$H$1,0),0),"Other")</f>
        <v>1</v>
      </c>
      <c r="T4148" s="14">
        <f>IFERROR(VLOOKUP($A4148,'Fielding Data'!$A:$H,MATCH(T$1,'Fielding Data'!$A$1:$H$1,0),0),"Other")</f>
        <v>5</v>
      </c>
      <c r="U4148" s="14">
        <f>SUMIFS('Fielding Data'!E:E,'Fielding Data'!$A:$A,'Hitting Data'!$A4148)</f>
        <v>7</v>
      </c>
      <c r="V4148" s="14">
        <f>SUMIFS('Fielding Data'!F:F,'Fielding Data'!$A:$A,'Hitting Data'!$A4148)</f>
        <v>30</v>
      </c>
      <c r="W4148" s="14">
        <f>SUMIFS('Fielding Data'!G:G,'Fielding Data'!$A:$A,'Hitting Data'!$A4148)</f>
        <v>1</v>
      </c>
      <c r="X4148" s="14">
        <f>SUMIFS('Fielding Data'!H:H,'Fielding Data'!$A:$A,'Hitting Data'!$A4148)</f>
        <v>5</v>
      </c>
    </row>
    <row r="4149" spans="1:24" x14ac:dyDescent="0.25">
      <c r="A4149" s="14" t="str">
        <f t="shared" si="64"/>
        <v>lobatjo012013</v>
      </c>
      <c r="B4149" s="19" t="s">
        <v>1123</v>
      </c>
      <c r="C4149" s="19">
        <v>2013</v>
      </c>
      <c r="D4149" s="19">
        <v>100</v>
      </c>
      <c r="E4149" s="19">
        <v>277</v>
      </c>
      <c r="F4149" s="19">
        <v>38</v>
      </c>
      <c r="G4149" s="19">
        <v>69</v>
      </c>
      <c r="H4149" s="19">
        <v>15</v>
      </c>
      <c r="I4149" s="19">
        <v>2</v>
      </c>
      <c r="J4149" s="19">
        <v>7</v>
      </c>
      <c r="K4149" s="19">
        <v>32</v>
      </c>
      <c r="L4149" s="19">
        <v>0</v>
      </c>
      <c r="M4149" s="19">
        <v>1</v>
      </c>
      <c r="N4149" s="19">
        <v>30</v>
      </c>
      <c r="O4149" s="19">
        <v>65</v>
      </c>
      <c r="P4149" s="14" t="str">
        <f>IFERROR(VLOOKUP($A4149,'Fielding Data'!$A:$H,MATCH(P$1,'Fielding Data'!$A$1:$H$1,0),0),"Other")</f>
        <v>C</v>
      </c>
      <c r="Q4149" s="14">
        <f>IFERROR(VLOOKUP($A4149,'Fielding Data'!$A:$H,MATCH(Q$1,'Fielding Data'!$A$1:$H$1,0),0),"Other")</f>
        <v>643</v>
      </c>
      <c r="R4149" s="14">
        <f>IFERROR(VLOOKUP($A4149,'Fielding Data'!$A:$H,MATCH(R$1,'Fielding Data'!$A$1:$H$1,0),0),"Other")</f>
        <v>40</v>
      </c>
      <c r="S4149" s="14">
        <f>IFERROR(VLOOKUP($A4149,'Fielding Data'!$A:$H,MATCH(S$1,'Fielding Data'!$A$1:$H$1,0),0),"Other")</f>
        <v>3</v>
      </c>
      <c r="T4149" s="14">
        <f>IFERROR(VLOOKUP($A4149,'Fielding Data'!$A:$H,MATCH(T$1,'Fielding Data'!$A$1:$H$1,0),0),"Other")</f>
        <v>6</v>
      </c>
      <c r="U4149" s="14">
        <f>SUMIFS('Fielding Data'!E:E,'Fielding Data'!$A:$A,'Hitting Data'!$A4149)</f>
        <v>643</v>
      </c>
      <c r="V4149" s="14">
        <f>SUMIFS('Fielding Data'!F:F,'Fielding Data'!$A:$A,'Hitting Data'!$A4149)</f>
        <v>40</v>
      </c>
      <c r="W4149" s="14">
        <f>SUMIFS('Fielding Data'!G:G,'Fielding Data'!$A:$A,'Hitting Data'!$A4149)</f>
        <v>3</v>
      </c>
      <c r="X4149" s="14">
        <f>SUMIFS('Fielding Data'!H:H,'Fielding Data'!$A:$A,'Hitting Data'!$A4149)</f>
        <v>6</v>
      </c>
    </row>
    <row r="4150" spans="1:24" x14ac:dyDescent="0.25">
      <c r="A4150" s="14" t="str">
        <f t="shared" si="64"/>
        <v>loch022013</v>
      </c>
      <c r="B4150" s="19" t="s">
        <v>1988</v>
      </c>
      <c r="C4150" s="19">
        <v>2013</v>
      </c>
      <c r="D4150" s="19">
        <v>19</v>
      </c>
      <c r="E4150" s="19">
        <v>0</v>
      </c>
      <c r="F4150" s="19">
        <v>0</v>
      </c>
      <c r="G4150" s="19">
        <v>0</v>
      </c>
      <c r="H4150" s="19">
        <v>0</v>
      </c>
      <c r="I4150" s="19">
        <v>0</v>
      </c>
      <c r="J4150" s="19">
        <v>0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4" t="str">
        <f>IFERROR(VLOOKUP($A4150,'Fielding Data'!$A:$H,MATCH(P$1,'Fielding Data'!$A$1:$H$1,0),0),"Other")</f>
        <v>P</v>
      </c>
      <c r="Q4150" s="14">
        <f>IFERROR(VLOOKUP($A4150,'Fielding Data'!$A:$H,MATCH(Q$1,'Fielding Data'!$A$1:$H$1,0),0),"Other")</f>
        <v>1</v>
      </c>
      <c r="R4150" s="14">
        <f>IFERROR(VLOOKUP($A4150,'Fielding Data'!$A:$H,MATCH(R$1,'Fielding Data'!$A$1:$H$1,0),0),"Other")</f>
        <v>2</v>
      </c>
      <c r="S4150" s="14">
        <f>IFERROR(VLOOKUP($A4150,'Fielding Data'!$A:$H,MATCH(S$1,'Fielding Data'!$A$1:$H$1,0),0),"Other")</f>
        <v>0</v>
      </c>
      <c r="T4150" s="14">
        <f>IFERROR(VLOOKUP($A4150,'Fielding Data'!$A:$H,MATCH(T$1,'Fielding Data'!$A$1:$H$1,0),0),"Other")</f>
        <v>0</v>
      </c>
      <c r="U4150" s="14">
        <f>SUMIFS('Fielding Data'!E:E,'Fielding Data'!$A:$A,'Hitting Data'!$A4150)</f>
        <v>1</v>
      </c>
      <c r="V4150" s="14">
        <f>SUMIFS('Fielding Data'!F:F,'Fielding Data'!$A:$A,'Hitting Data'!$A4150)</f>
        <v>2</v>
      </c>
      <c r="W4150" s="14">
        <f>SUMIFS('Fielding Data'!G:G,'Fielding Data'!$A:$A,'Hitting Data'!$A4150)</f>
        <v>0</v>
      </c>
      <c r="X4150" s="14">
        <f>SUMIFS('Fielding Data'!H:H,'Fielding Data'!$A:$A,'Hitting Data'!$A4150)</f>
        <v>0</v>
      </c>
    </row>
    <row r="4151" spans="1:24" x14ac:dyDescent="0.25">
      <c r="A4151" s="14" t="str">
        <f t="shared" si="64"/>
        <v>lockeje012013</v>
      </c>
      <c r="B4151" s="19" t="s">
        <v>1547</v>
      </c>
      <c r="C4151" s="19">
        <v>2013</v>
      </c>
      <c r="D4151" s="19">
        <v>30</v>
      </c>
      <c r="E4151" s="19">
        <v>47</v>
      </c>
      <c r="F4151" s="19">
        <v>3</v>
      </c>
      <c r="G4151" s="19">
        <v>5</v>
      </c>
      <c r="H4151" s="19">
        <v>0</v>
      </c>
      <c r="I4151" s="19">
        <v>0</v>
      </c>
      <c r="J4151" s="19">
        <v>0</v>
      </c>
      <c r="K4151" s="19">
        <v>0</v>
      </c>
      <c r="L4151" s="19">
        <v>0</v>
      </c>
      <c r="M4151" s="19">
        <v>0</v>
      </c>
      <c r="N4151" s="19">
        <v>2</v>
      </c>
      <c r="O4151" s="19">
        <v>19</v>
      </c>
      <c r="P4151" s="14" t="str">
        <f>IFERROR(VLOOKUP($A4151,'Fielding Data'!$A:$H,MATCH(P$1,'Fielding Data'!$A$1:$H$1,0),0),"Other")</f>
        <v>P</v>
      </c>
      <c r="Q4151" s="14">
        <f>IFERROR(VLOOKUP($A4151,'Fielding Data'!$A:$H,MATCH(Q$1,'Fielding Data'!$A$1:$H$1,0),0),"Other")</f>
        <v>15</v>
      </c>
      <c r="R4151" s="14">
        <f>IFERROR(VLOOKUP($A4151,'Fielding Data'!$A:$H,MATCH(R$1,'Fielding Data'!$A$1:$H$1,0),0),"Other")</f>
        <v>30</v>
      </c>
      <c r="S4151" s="14">
        <f>IFERROR(VLOOKUP($A4151,'Fielding Data'!$A:$H,MATCH(S$1,'Fielding Data'!$A$1:$H$1,0),0),"Other")</f>
        <v>1</v>
      </c>
      <c r="T4151" s="14">
        <f>IFERROR(VLOOKUP($A4151,'Fielding Data'!$A:$H,MATCH(T$1,'Fielding Data'!$A$1:$H$1,0),0),"Other")</f>
        <v>0</v>
      </c>
      <c r="U4151" s="14">
        <f>SUMIFS('Fielding Data'!E:E,'Fielding Data'!$A:$A,'Hitting Data'!$A4151)</f>
        <v>15</v>
      </c>
      <c r="V4151" s="14">
        <f>SUMIFS('Fielding Data'!F:F,'Fielding Data'!$A:$A,'Hitting Data'!$A4151)</f>
        <v>30</v>
      </c>
      <c r="W4151" s="14">
        <f>SUMIFS('Fielding Data'!G:G,'Fielding Data'!$A:$A,'Hitting Data'!$A4151)</f>
        <v>1</v>
      </c>
      <c r="X4151" s="14">
        <f>SUMIFS('Fielding Data'!H:H,'Fielding Data'!$A:$A,'Hitting Data'!$A4151)</f>
        <v>0</v>
      </c>
    </row>
    <row r="4152" spans="1:24" x14ac:dyDescent="0.25">
      <c r="A4152" s="14" t="str">
        <f t="shared" si="64"/>
        <v>loganbo022013</v>
      </c>
      <c r="B4152" s="19" t="s">
        <v>677</v>
      </c>
      <c r="C4152" s="19">
        <v>2013</v>
      </c>
      <c r="D4152" s="19">
        <v>61</v>
      </c>
      <c r="E4152" s="19">
        <v>0</v>
      </c>
      <c r="F4152" s="19">
        <v>0</v>
      </c>
      <c r="G4152" s="19">
        <v>0</v>
      </c>
      <c r="H4152" s="19">
        <v>0</v>
      </c>
      <c r="I4152" s="19">
        <v>0</v>
      </c>
      <c r="J4152" s="19">
        <v>0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4" t="str">
        <f>IFERROR(VLOOKUP($A4152,'Fielding Data'!$A:$H,MATCH(P$1,'Fielding Data'!$A$1:$H$1,0),0),"Other")</f>
        <v>P</v>
      </c>
      <c r="Q4152" s="14">
        <f>IFERROR(VLOOKUP($A4152,'Fielding Data'!$A:$H,MATCH(Q$1,'Fielding Data'!$A$1:$H$1,0),0),"Other")</f>
        <v>1</v>
      </c>
      <c r="R4152" s="14">
        <f>IFERROR(VLOOKUP($A4152,'Fielding Data'!$A:$H,MATCH(R$1,'Fielding Data'!$A$1:$H$1,0),0),"Other")</f>
        <v>3</v>
      </c>
      <c r="S4152" s="14">
        <f>IFERROR(VLOOKUP($A4152,'Fielding Data'!$A:$H,MATCH(S$1,'Fielding Data'!$A$1:$H$1,0),0),"Other")</f>
        <v>0</v>
      </c>
      <c r="T4152" s="14">
        <f>IFERROR(VLOOKUP($A4152,'Fielding Data'!$A:$H,MATCH(T$1,'Fielding Data'!$A$1:$H$1,0),0),"Other")</f>
        <v>0</v>
      </c>
      <c r="U4152" s="14">
        <f>SUMIFS('Fielding Data'!E:E,'Fielding Data'!$A:$A,'Hitting Data'!$A4152)</f>
        <v>1</v>
      </c>
      <c r="V4152" s="14">
        <f>SUMIFS('Fielding Data'!F:F,'Fielding Data'!$A:$A,'Hitting Data'!$A4152)</f>
        <v>3</v>
      </c>
      <c r="W4152" s="14">
        <f>SUMIFS('Fielding Data'!G:G,'Fielding Data'!$A:$A,'Hitting Data'!$A4152)</f>
        <v>0</v>
      </c>
      <c r="X4152" s="14">
        <f>SUMIFS('Fielding Data'!H:H,'Fielding Data'!$A:$A,'Hitting Data'!$A4152)</f>
        <v>0</v>
      </c>
    </row>
    <row r="4153" spans="1:24" x14ac:dyDescent="0.25">
      <c r="A4153" s="14" t="str">
        <f t="shared" si="64"/>
        <v>lohseky012013</v>
      </c>
      <c r="B4153" s="19" t="s">
        <v>253</v>
      </c>
      <c r="C4153" s="19">
        <v>2013</v>
      </c>
      <c r="D4153" s="19">
        <v>33</v>
      </c>
      <c r="E4153" s="19">
        <v>55</v>
      </c>
      <c r="F4153" s="19">
        <v>2</v>
      </c>
      <c r="G4153" s="19">
        <v>8</v>
      </c>
      <c r="H4153" s="19">
        <v>0</v>
      </c>
      <c r="I4153" s="19">
        <v>0</v>
      </c>
      <c r="J4153" s="19">
        <v>0</v>
      </c>
      <c r="K4153" s="19">
        <v>3</v>
      </c>
      <c r="L4153" s="19">
        <v>0</v>
      </c>
      <c r="M4153" s="19">
        <v>0</v>
      </c>
      <c r="N4153" s="19">
        <v>1</v>
      </c>
      <c r="O4153" s="19">
        <v>29</v>
      </c>
      <c r="P4153" s="14" t="str">
        <f>IFERROR(VLOOKUP($A4153,'Fielding Data'!$A:$H,MATCH(P$1,'Fielding Data'!$A$1:$H$1,0),0),"Other")</f>
        <v>P</v>
      </c>
      <c r="Q4153" s="14">
        <f>IFERROR(VLOOKUP($A4153,'Fielding Data'!$A:$H,MATCH(Q$1,'Fielding Data'!$A$1:$H$1,0),0),"Other")</f>
        <v>7</v>
      </c>
      <c r="R4153" s="14">
        <f>IFERROR(VLOOKUP($A4153,'Fielding Data'!$A:$H,MATCH(R$1,'Fielding Data'!$A$1:$H$1,0),0),"Other")</f>
        <v>16</v>
      </c>
      <c r="S4153" s="14">
        <f>IFERROR(VLOOKUP($A4153,'Fielding Data'!$A:$H,MATCH(S$1,'Fielding Data'!$A$1:$H$1,0),0),"Other")</f>
        <v>0</v>
      </c>
      <c r="T4153" s="14">
        <f>IFERROR(VLOOKUP($A4153,'Fielding Data'!$A:$H,MATCH(T$1,'Fielding Data'!$A$1:$H$1,0),0),"Other")</f>
        <v>0</v>
      </c>
      <c r="U4153" s="14">
        <f>SUMIFS('Fielding Data'!E:E,'Fielding Data'!$A:$A,'Hitting Data'!$A4153)</f>
        <v>7</v>
      </c>
      <c r="V4153" s="14">
        <f>SUMIFS('Fielding Data'!F:F,'Fielding Data'!$A:$A,'Hitting Data'!$A4153)</f>
        <v>16</v>
      </c>
      <c r="W4153" s="14">
        <f>SUMIFS('Fielding Data'!G:G,'Fielding Data'!$A:$A,'Hitting Data'!$A4153)</f>
        <v>0</v>
      </c>
      <c r="X4153" s="14">
        <f>SUMIFS('Fielding Data'!H:H,'Fielding Data'!$A:$A,'Hitting Data'!$A4153)</f>
        <v>0</v>
      </c>
    </row>
    <row r="4154" spans="1:24" x14ac:dyDescent="0.25">
      <c r="A4154" s="14" t="str">
        <f t="shared" si="64"/>
        <v>lombast022013</v>
      </c>
      <c r="B4154" s="19" t="s">
        <v>1548</v>
      </c>
      <c r="C4154" s="19">
        <v>2013</v>
      </c>
      <c r="D4154" s="19">
        <v>118</v>
      </c>
      <c r="E4154" s="19">
        <v>290</v>
      </c>
      <c r="F4154" s="19">
        <v>25</v>
      </c>
      <c r="G4154" s="19">
        <v>75</v>
      </c>
      <c r="H4154" s="19">
        <v>15</v>
      </c>
      <c r="I4154" s="19">
        <v>1</v>
      </c>
      <c r="J4154" s="19">
        <v>2</v>
      </c>
      <c r="K4154" s="19">
        <v>22</v>
      </c>
      <c r="L4154" s="19">
        <v>4</v>
      </c>
      <c r="M4154" s="19">
        <v>3</v>
      </c>
      <c r="N4154" s="19">
        <v>8</v>
      </c>
      <c r="O4154" s="19">
        <v>34</v>
      </c>
      <c r="P4154" s="14" t="str">
        <f>IFERROR(VLOOKUP($A4154,'Fielding Data'!$A:$H,MATCH(P$1,'Fielding Data'!$A$1:$H$1,0),0),"Other")</f>
        <v>2B</v>
      </c>
      <c r="Q4154" s="14">
        <f>IFERROR(VLOOKUP($A4154,'Fielding Data'!$A:$H,MATCH(Q$1,'Fielding Data'!$A$1:$H$1,0),0),"Other")</f>
        <v>92</v>
      </c>
      <c r="R4154" s="14">
        <f>IFERROR(VLOOKUP($A4154,'Fielding Data'!$A:$H,MATCH(R$1,'Fielding Data'!$A$1:$H$1,0),0),"Other")</f>
        <v>129</v>
      </c>
      <c r="S4154" s="14">
        <f>IFERROR(VLOOKUP($A4154,'Fielding Data'!$A:$H,MATCH(S$1,'Fielding Data'!$A$1:$H$1,0),0),"Other")</f>
        <v>3</v>
      </c>
      <c r="T4154" s="14">
        <f>IFERROR(VLOOKUP($A4154,'Fielding Data'!$A:$H,MATCH(T$1,'Fielding Data'!$A$1:$H$1,0),0),"Other")</f>
        <v>28</v>
      </c>
      <c r="U4154" s="14">
        <f>SUMIFS('Fielding Data'!E:E,'Fielding Data'!$A:$A,'Hitting Data'!$A4154)</f>
        <v>125</v>
      </c>
      <c r="V4154" s="14">
        <f>SUMIFS('Fielding Data'!F:F,'Fielding Data'!$A:$A,'Hitting Data'!$A4154)</f>
        <v>134</v>
      </c>
      <c r="W4154" s="14">
        <f>SUMIFS('Fielding Data'!G:G,'Fielding Data'!$A:$A,'Hitting Data'!$A4154)</f>
        <v>3</v>
      </c>
      <c r="X4154" s="14">
        <f>SUMIFS('Fielding Data'!H:H,'Fielding Data'!$A:$A,'Hitting Data'!$A4154)</f>
        <v>28</v>
      </c>
    </row>
    <row r="4155" spans="1:24" x14ac:dyDescent="0.25">
      <c r="A4155" s="14" t="str">
        <f t="shared" si="64"/>
        <v>loneyja012013</v>
      </c>
      <c r="B4155" s="19" t="s">
        <v>678</v>
      </c>
      <c r="C4155" s="19">
        <v>2013</v>
      </c>
      <c r="D4155" s="19">
        <v>158</v>
      </c>
      <c r="E4155" s="19">
        <v>549</v>
      </c>
      <c r="F4155" s="19">
        <v>54</v>
      </c>
      <c r="G4155" s="19">
        <v>164</v>
      </c>
      <c r="H4155" s="19">
        <v>33</v>
      </c>
      <c r="I4155" s="19">
        <v>0</v>
      </c>
      <c r="J4155" s="19">
        <v>13</v>
      </c>
      <c r="K4155" s="19">
        <v>75</v>
      </c>
      <c r="L4155" s="19">
        <v>3</v>
      </c>
      <c r="M4155" s="19">
        <v>1</v>
      </c>
      <c r="N4155" s="19">
        <v>44</v>
      </c>
      <c r="O4155" s="19">
        <v>77</v>
      </c>
      <c r="P4155" s="14" t="str">
        <f>IFERROR(VLOOKUP($A4155,'Fielding Data'!$A:$H,MATCH(P$1,'Fielding Data'!$A$1:$H$1,0),0),"Other")</f>
        <v>1B</v>
      </c>
      <c r="Q4155" s="14">
        <f>IFERROR(VLOOKUP($A4155,'Fielding Data'!$A:$H,MATCH(Q$1,'Fielding Data'!$A$1:$H$1,0),0),"Other")</f>
        <v>1203</v>
      </c>
      <c r="R4155" s="14">
        <f>IFERROR(VLOOKUP($A4155,'Fielding Data'!$A:$H,MATCH(R$1,'Fielding Data'!$A$1:$H$1,0),0),"Other")</f>
        <v>98</v>
      </c>
      <c r="S4155" s="14">
        <f>IFERROR(VLOOKUP($A4155,'Fielding Data'!$A:$H,MATCH(S$1,'Fielding Data'!$A$1:$H$1,0),0),"Other")</f>
        <v>7</v>
      </c>
      <c r="T4155" s="14">
        <f>IFERROR(VLOOKUP($A4155,'Fielding Data'!$A:$H,MATCH(T$1,'Fielding Data'!$A$1:$H$1,0),0),"Other")</f>
        <v>115</v>
      </c>
      <c r="U4155" s="14">
        <f>SUMIFS('Fielding Data'!E:E,'Fielding Data'!$A:$A,'Hitting Data'!$A4155)</f>
        <v>1203</v>
      </c>
      <c r="V4155" s="14">
        <f>SUMIFS('Fielding Data'!F:F,'Fielding Data'!$A:$A,'Hitting Data'!$A4155)</f>
        <v>98</v>
      </c>
      <c r="W4155" s="14">
        <f>SUMIFS('Fielding Data'!G:G,'Fielding Data'!$A:$A,'Hitting Data'!$A4155)</f>
        <v>7</v>
      </c>
      <c r="X4155" s="14">
        <f>SUMIFS('Fielding Data'!H:H,'Fielding Data'!$A:$A,'Hitting Data'!$A4155)</f>
        <v>115</v>
      </c>
    </row>
    <row r="4156" spans="1:24" x14ac:dyDescent="0.25">
      <c r="A4156" s="14" t="str">
        <f t="shared" si="64"/>
        <v>longoev012013</v>
      </c>
      <c r="B4156" s="19" t="s">
        <v>955</v>
      </c>
      <c r="C4156" s="19">
        <v>2013</v>
      </c>
      <c r="D4156" s="19">
        <v>160</v>
      </c>
      <c r="E4156" s="19">
        <v>614</v>
      </c>
      <c r="F4156" s="19">
        <v>91</v>
      </c>
      <c r="G4156" s="19">
        <v>165</v>
      </c>
      <c r="H4156" s="19">
        <v>39</v>
      </c>
      <c r="I4156" s="19">
        <v>3</v>
      </c>
      <c r="J4156" s="19">
        <v>32</v>
      </c>
      <c r="K4156" s="19">
        <v>88</v>
      </c>
      <c r="L4156" s="19">
        <v>1</v>
      </c>
      <c r="M4156" s="19">
        <v>0</v>
      </c>
      <c r="N4156" s="19">
        <v>70</v>
      </c>
      <c r="O4156" s="19">
        <v>162</v>
      </c>
      <c r="P4156" s="14" t="str">
        <f>IFERROR(VLOOKUP($A4156,'Fielding Data'!$A:$H,MATCH(P$1,'Fielding Data'!$A$1:$H$1,0),0),"Other")</f>
        <v>3B</v>
      </c>
      <c r="Q4156" s="14">
        <f>IFERROR(VLOOKUP($A4156,'Fielding Data'!$A:$H,MATCH(Q$1,'Fielding Data'!$A$1:$H$1,0),0),"Other")</f>
        <v>96</v>
      </c>
      <c r="R4156" s="14">
        <f>IFERROR(VLOOKUP($A4156,'Fielding Data'!$A:$H,MATCH(R$1,'Fielding Data'!$A$1:$H$1,0),0),"Other")</f>
        <v>279</v>
      </c>
      <c r="S4156" s="14">
        <f>IFERROR(VLOOKUP($A4156,'Fielding Data'!$A:$H,MATCH(S$1,'Fielding Data'!$A$1:$H$1,0),0),"Other")</f>
        <v>11</v>
      </c>
      <c r="T4156" s="14">
        <f>IFERROR(VLOOKUP($A4156,'Fielding Data'!$A:$H,MATCH(T$1,'Fielding Data'!$A$1:$H$1,0),0),"Other")</f>
        <v>27</v>
      </c>
      <c r="U4156" s="14">
        <f>SUMIFS('Fielding Data'!E:E,'Fielding Data'!$A:$A,'Hitting Data'!$A4156)</f>
        <v>96</v>
      </c>
      <c r="V4156" s="14">
        <f>SUMIFS('Fielding Data'!F:F,'Fielding Data'!$A:$A,'Hitting Data'!$A4156)</f>
        <v>279</v>
      </c>
      <c r="W4156" s="14">
        <f>SUMIFS('Fielding Data'!G:G,'Fielding Data'!$A:$A,'Hitting Data'!$A4156)</f>
        <v>11</v>
      </c>
      <c r="X4156" s="14">
        <f>SUMIFS('Fielding Data'!H:H,'Fielding Data'!$A:$A,'Hitting Data'!$A4156)</f>
        <v>27</v>
      </c>
    </row>
    <row r="4157" spans="1:24" x14ac:dyDescent="0.25">
      <c r="A4157" s="14" t="str">
        <f t="shared" si="64"/>
        <v>lopezja022013</v>
      </c>
      <c r="B4157" s="19" t="s">
        <v>387</v>
      </c>
      <c r="C4157" s="19">
        <v>2013</v>
      </c>
      <c r="D4157" s="19">
        <v>69</v>
      </c>
      <c r="E4157" s="19">
        <v>0</v>
      </c>
      <c r="F4157" s="19">
        <v>0</v>
      </c>
      <c r="G4157" s="19">
        <v>0</v>
      </c>
      <c r="H4157" s="19">
        <v>0</v>
      </c>
      <c r="I4157" s="19">
        <v>0</v>
      </c>
      <c r="J4157" s="19">
        <v>0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4" t="str">
        <f>IFERROR(VLOOKUP($A4157,'Fielding Data'!$A:$H,MATCH(P$1,'Fielding Data'!$A$1:$H$1,0),0),"Other")</f>
        <v>P</v>
      </c>
      <c r="Q4157" s="14">
        <f>IFERROR(VLOOKUP($A4157,'Fielding Data'!$A:$H,MATCH(Q$1,'Fielding Data'!$A$1:$H$1,0),0),"Other")</f>
        <v>5</v>
      </c>
      <c r="R4157" s="14">
        <f>IFERROR(VLOOKUP($A4157,'Fielding Data'!$A:$H,MATCH(R$1,'Fielding Data'!$A$1:$H$1,0),0),"Other")</f>
        <v>9</v>
      </c>
      <c r="S4157" s="14">
        <f>IFERROR(VLOOKUP($A4157,'Fielding Data'!$A:$H,MATCH(S$1,'Fielding Data'!$A$1:$H$1,0),0),"Other")</f>
        <v>0</v>
      </c>
      <c r="T4157" s="14">
        <f>IFERROR(VLOOKUP($A4157,'Fielding Data'!$A:$H,MATCH(T$1,'Fielding Data'!$A$1:$H$1,0),0),"Other")</f>
        <v>1</v>
      </c>
      <c r="U4157" s="14">
        <f>SUMIFS('Fielding Data'!E:E,'Fielding Data'!$A:$A,'Hitting Data'!$A4157)</f>
        <v>5</v>
      </c>
      <c r="V4157" s="14">
        <f>SUMIFS('Fielding Data'!F:F,'Fielding Data'!$A:$A,'Hitting Data'!$A4157)</f>
        <v>9</v>
      </c>
      <c r="W4157" s="14">
        <f>SUMIFS('Fielding Data'!G:G,'Fielding Data'!$A:$A,'Hitting Data'!$A4157)</f>
        <v>0</v>
      </c>
      <c r="X4157" s="14">
        <f>SUMIFS('Fielding Data'!H:H,'Fielding Data'!$A:$A,'Hitting Data'!$A4157)</f>
        <v>1</v>
      </c>
    </row>
    <row r="4158" spans="1:24" x14ac:dyDescent="0.25">
      <c r="A4158" s="14" t="str">
        <f t="shared" si="64"/>
        <v>lopezwi012013</v>
      </c>
      <c r="B4158" s="19" t="s">
        <v>1124</v>
      </c>
      <c r="C4158" s="19">
        <v>2013</v>
      </c>
      <c r="D4158" s="19">
        <v>75</v>
      </c>
      <c r="E4158" s="19">
        <v>1</v>
      </c>
      <c r="F4158" s="19">
        <v>0</v>
      </c>
      <c r="G4158" s="19">
        <v>0</v>
      </c>
      <c r="H4158" s="19">
        <v>0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1</v>
      </c>
      <c r="P4158" s="14" t="str">
        <f>IFERROR(VLOOKUP($A4158,'Fielding Data'!$A:$H,MATCH(P$1,'Fielding Data'!$A$1:$H$1,0),0),"Other")</f>
        <v>P</v>
      </c>
      <c r="Q4158" s="14">
        <f>IFERROR(VLOOKUP($A4158,'Fielding Data'!$A:$H,MATCH(Q$1,'Fielding Data'!$A$1:$H$1,0),0),"Other")</f>
        <v>9</v>
      </c>
      <c r="R4158" s="14">
        <f>IFERROR(VLOOKUP($A4158,'Fielding Data'!$A:$H,MATCH(R$1,'Fielding Data'!$A$1:$H$1,0),0),"Other")</f>
        <v>7</v>
      </c>
      <c r="S4158" s="14">
        <f>IFERROR(VLOOKUP($A4158,'Fielding Data'!$A:$H,MATCH(S$1,'Fielding Data'!$A$1:$H$1,0),0),"Other")</f>
        <v>1</v>
      </c>
      <c r="T4158" s="14">
        <f>IFERROR(VLOOKUP($A4158,'Fielding Data'!$A:$H,MATCH(T$1,'Fielding Data'!$A$1:$H$1,0),0),"Other")</f>
        <v>0</v>
      </c>
      <c r="U4158" s="14">
        <f>SUMIFS('Fielding Data'!E:E,'Fielding Data'!$A:$A,'Hitting Data'!$A4158)</f>
        <v>9</v>
      </c>
      <c r="V4158" s="14">
        <f>SUMIFS('Fielding Data'!F:F,'Fielding Data'!$A:$A,'Hitting Data'!$A4158)</f>
        <v>7</v>
      </c>
      <c r="W4158" s="14">
        <f>SUMIFS('Fielding Data'!G:G,'Fielding Data'!$A:$A,'Hitting Data'!$A4158)</f>
        <v>1</v>
      </c>
      <c r="X4158" s="14">
        <f>SUMIFS('Fielding Data'!H:H,'Fielding Data'!$A:$A,'Hitting Data'!$A4158)</f>
        <v>0</v>
      </c>
    </row>
    <row r="4159" spans="1:24" x14ac:dyDescent="0.25">
      <c r="A4159" s="14" t="str">
        <f t="shared" si="64"/>
        <v>loughda012013</v>
      </c>
      <c r="B4159" s="19" t="s">
        <v>1768</v>
      </c>
      <c r="C4159" s="19">
        <v>2013</v>
      </c>
      <c r="D4159" s="19">
        <v>96</v>
      </c>
      <c r="E4159" s="19">
        <v>315</v>
      </c>
      <c r="F4159" s="19">
        <v>35</v>
      </c>
      <c r="G4159" s="19">
        <v>90</v>
      </c>
      <c r="H4159" s="19">
        <v>17</v>
      </c>
      <c r="I4159" s="19">
        <v>4</v>
      </c>
      <c r="J4159" s="19">
        <v>5</v>
      </c>
      <c r="K4159" s="19">
        <v>33</v>
      </c>
      <c r="L4159" s="19">
        <v>5</v>
      </c>
      <c r="M4159" s="19">
        <v>2</v>
      </c>
      <c r="N4159" s="19">
        <v>10</v>
      </c>
      <c r="O4159" s="19">
        <v>52</v>
      </c>
      <c r="P4159" s="14" t="str">
        <f>IFERROR(VLOOKUP($A4159,'Fielding Data'!$A:$H,MATCH(P$1,'Fielding Data'!$A$1:$H$1,0),0),"Other")</f>
        <v>CF</v>
      </c>
      <c r="Q4159" s="14">
        <f>IFERROR(VLOOKUP($A4159,'Fielding Data'!$A:$H,MATCH(Q$1,'Fielding Data'!$A$1:$H$1,0),0),"Other")</f>
        <v>0</v>
      </c>
      <c r="R4159" s="14">
        <f>IFERROR(VLOOKUP($A4159,'Fielding Data'!$A:$H,MATCH(R$1,'Fielding Data'!$A$1:$H$1,0),0),"Other")</f>
        <v>0</v>
      </c>
      <c r="S4159" s="14">
        <f>IFERROR(VLOOKUP($A4159,'Fielding Data'!$A:$H,MATCH(S$1,'Fielding Data'!$A$1:$H$1,0),0),"Other")</f>
        <v>0</v>
      </c>
      <c r="T4159" s="14">
        <f>IFERROR(VLOOKUP($A4159,'Fielding Data'!$A:$H,MATCH(T$1,'Fielding Data'!$A$1:$H$1,0),0),"Other")</f>
        <v>0</v>
      </c>
      <c r="U4159" s="14">
        <f>SUMIFS('Fielding Data'!E:E,'Fielding Data'!$A:$A,'Hitting Data'!$A4159)</f>
        <v>164</v>
      </c>
      <c r="V4159" s="14">
        <f>SUMIFS('Fielding Data'!F:F,'Fielding Data'!$A:$A,'Hitting Data'!$A4159)</f>
        <v>8</v>
      </c>
      <c r="W4159" s="14">
        <f>SUMIFS('Fielding Data'!G:G,'Fielding Data'!$A:$A,'Hitting Data'!$A4159)</f>
        <v>2</v>
      </c>
      <c r="X4159" s="14">
        <f>SUMIFS('Fielding Data'!H:H,'Fielding Data'!$A:$A,'Hitting Data'!$A4159)</f>
        <v>1</v>
      </c>
    </row>
    <row r="4160" spans="1:24" x14ac:dyDescent="0.25">
      <c r="A4160" s="14" t="str">
        <f t="shared" si="64"/>
        <v>loupaa012013</v>
      </c>
      <c r="B4160" s="19" t="s">
        <v>1769</v>
      </c>
      <c r="C4160" s="19">
        <v>2013</v>
      </c>
      <c r="D4160" s="19">
        <v>64</v>
      </c>
      <c r="E4160" s="19">
        <v>0</v>
      </c>
      <c r="F4160" s="19">
        <v>0</v>
      </c>
      <c r="G4160" s="19">
        <v>0</v>
      </c>
      <c r="H4160" s="19">
        <v>0</v>
      </c>
      <c r="I4160" s="19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4" t="str">
        <f>IFERROR(VLOOKUP($A4160,'Fielding Data'!$A:$H,MATCH(P$1,'Fielding Data'!$A$1:$H$1,0),0),"Other")</f>
        <v>P</v>
      </c>
      <c r="Q4160" s="14">
        <f>IFERROR(VLOOKUP($A4160,'Fielding Data'!$A:$H,MATCH(Q$1,'Fielding Data'!$A$1:$H$1,0),0),"Other")</f>
        <v>5</v>
      </c>
      <c r="R4160" s="14">
        <f>IFERROR(VLOOKUP($A4160,'Fielding Data'!$A:$H,MATCH(R$1,'Fielding Data'!$A$1:$H$1,0),0),"Other")</f>
        <v>23</v>
      </c>
      <c r="S4160" s="14">
        <f>IFERROR(VLOOKUP($A4160,'Fielding Data'!$A:$H,MATCH(S$1,'Fielding Data'!$A$1:$H$1,0),0),"Other")</f>
        <v>3</v>
      </c>
      <c r="T4160" s="14">
        <f>IFERROR(VLOOKUP($A4160,'Fielding Data'!$A:$H,MATCH(T$1,'Fielding Data'!$A$1:$H$1,0),0),"Other")</f>
        <v>2</v>
      </c>
      <c r="U4160" s="14">
        <f>SUMIFS('Fielding Data'!E:E,'Fielding Data'!$A:$A,'Hitting Data'!$A4160)</f>
        <v>5</v>
      </c>
      <c r="V4160" s="14">
        <f>SUMIFS('Fielding Data'!F:F,'Fielding Data'!$A:$A,'Hitting Data'!$A4160)</f>
        <v>23</v>
      </c>
      <c r="W4160" s="14">
        <f>SUMIFS('Fielding Data'!G:G,'Fielding Data'!$A:$A,'Hitting Data'!$A4160)</f>
        <v>3</v>
      </c>
      <c r="X4160" s="14">
        <f>SUMIFS('Fielding Data'!H:H,'Fielding Data'!$A:$A,'Hitting Data'!$A4160)</f>
        <v>2</v>
      </c>
    </row>
    <row r="4161" spans="1:24" x14ac:dyDescent="0.25">
      <c r="A4161" s="14" t="str">
        <f t="shared" si="64"/>
        <v>lowede012013</v>
      </c>
      <c r="B4161" s="19" t="s">
        <v>143</v>
      </c>
      <c r="C4161" s="19">
        <v>2013</v>
      </c>
      <c r="D4161" s="19">
        <v>9</v>
      </c>
      <c r="E4161" s="19">
        <v>0</v>
      </c>
      <c r="F4161" s="19">
        <v>0</v>
      </c>
      <c r="G4161" s="19">
        <v>0</v>
      </c>
      <c r="H4161" s="19">
        <v>0</v>
      </c>
      <c r="I4161" s="19">
        <v>0</v>
      </c>
      <c r="J4161" s="19">
        <v>0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4" t="str">
        <f>IFERROR(VLOOKUP($A4161,'Fielding Data'!$A:$H,MATCH(P$1,'Fielding Data'!$A$1:$H$1,0),0),"Other")</f>
        <v>P</v>
      </c>
      <c r="Q4161" s="14">
        <f>IFERROR(VLOOKUP($A4161,'Fielding Data'!$A:$H,MATCH(Q$1,'Fielding Data'!$A$1:$H$1,0),0),"Other")</f>
        <v>0</v>
      </c>
      <c r="R4161" s="14">
        <f>IFERROR(VLOOKUP($A4161,'Fielding Data'!$A:$H,MATCH(R$1,'Fielding Data'!$A$1:$H$1,0),0),"Other")</f>
        <v>2</v>
      </c>
      <c r="S4161" s="14">
        <f>IFERROR(VLOOKUP($A4161,'Fielding Data'!$A:$H,MATCH(S$1,'Fielding Data'!$A$1:$H$1,0),0),"Other")</f>
        <v>0</v>
      </c>
      <c r="T4161" s="14">
        <f>IFERROR(VLOOKUP($A4161,'Fielding Data'!$A:$H,MATCH(T$1,'Fielding Data'!$A$1:$H$1,0),0),"Other")</f>
        <v>0</v>
      </c>
      <c r="U4161" s="14">
        <f>SUMIFS('Fielding Data'!E:E,'Fielding Data'!$A:$A,'Hitting Data'!$A4161)</f>
        <v>0</v>
      </c>
      <c r="V4161" s="14">
        <f>SUMIFS('Fielding Data'!F:F,'Fielding Data'!$A:$A,'Hitting Data'!$A4161)</f>
        <v>2</v>
      </c>
      <c r="W4161" s="14">
        <f>SUMIFS('Fielding Data'!G:G,'Fielding Data'!$A:$A,'Hitting Data'!$A4161)</f>
        <v>0</v>
      </c>
      <c r="X4161" s="14">
        <f>SUMIFS('Fielding Data'!H:H,'Fielding Data'!$A:$A,'Hitting Data'!$A4161)</f>
        <v>0</v>
      </c>
    </row>
    <row r="4162" spans="1:24" x14ac:dyDescent="0.25">
      <c r="A4162" s="14" t="str">
        <f t="shared" si="64"/>
        <v>lowema012013</v>
      </c>
      <c r="B4162" s="19" t="s">
        <v>679</v>
      </c>
      <c r="C4162" s="19">
        <v>2013</v>
      </c>
      <c r="D4162" s="19">
        <v>11</v>
      </c>
      <c r="E4162" s="19">
        <v>0</v>
      </c>
      <c r="F4162" s="19">
        <v>0</v>
      </c>
      <c r="G4162" s="19">
        <v>0</v>
      </c>
      <c r="H4162" s="19">
        <v>0</v>
      </c>
      <c r="I4162" s="19">
        <v>0</v>
      </c>
      <c r="J4162" s="19">
        <v>0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4" t="str">
        <f>IFERROR(VLOOKUP($A4162,'Fielding Data'!$A:$H,MATCH(P$1,'Fielding Data'!$A$1:$H$1,0),0),"Other")</f>
        <v>P</v>
      </c>
      <c r="Q4162" s="14">
        <f>IFERROR(VLOOKUP($A4162,'Fielding Data'!$A:$H,MATCH(Q$1,'Fielding Data'!$A$1:$H$1,0),0),"Other")</f>
        <v>0</v>
      </c>
      <c r="R4162" s="14">
        <f>IFERROR(VLOOKUP($A4162,'Fielding Data'!$A:$H,MATCH(R$1,'Fielding Data'!$A$1:$H$1,0),0),"Other")</f>
        <v>4</v>
      </c>
      <c r="S4162" s="14">
        <f>IFERROR(VLOOKUP($A4162,'Fielding Data'!$A:$H,MATCH(S$1,'Fielding Data'!$A$1:$H$1,0),0),"Other")</f>
        <v>0</v>
      </c>
      <c r="T4162" s="14">
        <f>IFERROR(VLOOKUP($A4162,'Fielding Data'!$A:$H,MATCH(T$1,'Fielding Data'!$A$1:$H$1,0),0),"Other")</f>
        <v>0</v>
      </c>
      <c r="U4162" s="14">
        <f>SUMIFS('Fielding Data'!E:E,'Fielding Data'!$A:$A,'Hitting Data'!$A4162)</f>
        <v>0</v>
      </c>
      <c r="V4162" s="14">
        <f>SUMIFS('Fielding Data'!F:F,'Fielding Data'!$A:$A,'Hitting Data'!$A4162)</f>
        <v>4</v>
      </c>
      <c r="W4162" s="14">
        <f>SUMIFS('Fielding Data'!G:G,'Fielding Data'!$A:$A,'Hitting Data'!$A4162)</f>
        <v>0</v>
      </c>
      <c r="X4162" s="14">
        <f>SUMIFS('Fielding Data'!H:H,'Fielding Data'!$A:$A,'Hitting Data'!$A4162)</f>
        <v>0</v>
      </c>
    </row>
    <row r="4163" spans="1:24" x14ac:dyDescent="0.25">
      <c r="A4163" s="14" t="str">
        <f t="shared" ref="A4163:A4226" si="65">B4163&amp;C4163</f>
        <v>lowrije012013</v>
      </c>
      <c r="B4163" s="19" t="s">
        <v>956</v>
      </c>
      <c r="C4163" s="19">
        <v>2013</v>
      </c>
      <c r="D4163" s="19">
        <v>154</v>
      </c>
      <c r="E4163" s="19">
        <v>603</v>
      </c>
      <c r="F4163" s="19">
        <v>80</v>
      </c>
      <c r="G4163" s="19">
        <v>175</v>
      </c>
      <c r="H4163" s="19">
        <v>45</v>
      </c>
      <c r="I4163" s="19">
        <v>2</v>
      </c>
      <c r="J4163" s="19">
        <v>15</v>
      </c>
      <c r="K4163" s="19">
        <v>75</v>
      </c>
      <c r="L4163" s="19">
        <v>1</v>
      </c>
      <c r="M4163" s="19">
        <v>0</v>
      </c>
      <c r="N4163" s="19">
        <v>50</v>
      </c>
      <c r="O4163" s="19">
        <v>91</v>
      </c>
      <c r="P4163" s="14" t="str">
        <f>IFERROR(VLOOKUP($A4163,'Fielding Data'!$A:$H,MATCH(P$1,'Fielding Data'!$A$1:$H$1,0),0),"Other")</f>
        <v>2B</v>
      </c>
      <c r="Q4163" s="14">
        <f>IFERROR(VLOOKUP($A4163,'Fielding Data'!$A:$H,MATCH(Q$1,'Fielding Data'!$A$1:$H$1,0),0),"Other")</f>
        <v>33</v>
      </c>
      <c r="R4163" s="14">
        <f>IFERROR(VLOOKUP($A4163,'Fielding Data'!$A:$H,MATCH(R$1,'Fielding Data'!$A$1:$H$1,0),0),"Other")</f>
        <v>36</v>
      </c>
      <c r="S4163" s="14">
        <f>IFERROR(VLOOKUP($A4163,'Fielding Data'!$A:$H,MATCH(S$1,'Fielding Data'!$A$1:$H$1,0),0),"Other")</f>
        <v>2</v>
      </c>
      <c r="T4163" s="14">
        <f>IFERROR(VLOOKUP($A4163,'Fielding Data'!$A:$H,MATCH(T$1,'Fielding Data'!$A$1:$H$1,0),0),"Other")</f>
        <v>10</v>
      </c>
      <c r="U4163" s="14">
        <f>SUMIFS('Fielding Data'!E:E,'Fielding Data'!$A:$A,'Hitting Data'!$A4163)</f>
        <v>172</v>
      </c>
      <c r="V4163" s="14">
        <f>SUMIFS('Fielding Data'!F:F,'Fielding Data'!$A:$A,'Hitting Data'!$A4163)</f>
        <v>302</v>
      </c>
      <c r="W4163" s="14">
        <f>SUMIFS('Fielding Data'!G:G,'Fielding Data'!$A:$A,'Hitting Data'!$A4163)</f>
        <v>18</v>
      </c>
      <c r="X4163" s="14">
        <f>SUMIFS('Fielding Data'!H:H,'Fielding Data'!$A:$A,'Hitting Data'!$A4163)</f>
        <v>66</v>
      </c>
    </row>
    <row r="4164" spans="1:24" x14ac:dyDescent="0.25">
      <c r="A4164" s="14" t="str">
        <f t="shared" si="65"/>
        <v>lucased012013</v>
      </c>
      <c r="B4164" s="19" t="s">
        <v>1989</v>
      </c>
      <c r="C4164" s="19">
        <v>2013</v>
      </c>
      <c r="D4164" s="19">
        <v>94</v>
      </c>
      <c r="E4164" s="19">
        <v>351</v>
      </c>
      <c r="F4164" s="19">
        <v>43</v>
      </c>
      <c r="G4164" s="19">
        <v>90</v>
      </c>
      <c r="H4164" s="19">
        <v>14</v>
      </c>
      <c r="I4164" s="19">
        <v>1</v>
      </c>
      <c r="J4164" s="19">
        <v>4</v>
      </c>
      <c r="K4164" s="19">
        <v>28</v>
      </c>
      <c r="L4164" s="19">
        <v>1</v>
      </c>
      <c r="M4164" s="19">
        <v>1</v>
      </c>
      <c r="N4164" s="19">
        <v>26</v>
      </c>
      <c r="O4164" s="19">
        <v>78</v>
      </c>
      <c r="P4164" s="14" t="str">
        <f>IFERROR(VLOOKUP($A4164,'Fielding Data'!$A:$H,MATCH(P$1,'Fielding Data'!$A$1:$H$1,0),0),"Other")</f>
        <v>1B</v>
      </c>
      <c r="Q4164" s="14">
        <f>IFERROR(VLOOKUP($A4164,'Fielding Data'!$A:$H,MATCH(Q$1,'Fielding Data'!$A$1:$H$1,0),0),"Other")</f>
        <v>180</v>
      </c>
      <c r="R4164" s="14">
        <f>IFERROR(VLOOKUP($A4164,'Fielding Data'!$A:$H,MATCH(R$1,'Fielding Data'!$A$1:$H$1,0),0),"Other")</f>
        <v>14</v>
      </c>
      <c r="S4164" s="14">
        <f>IFERROR(VLOOKUP($A4164,'Fielding Data'!$A:$H,MATCH(S$1,'Fielding Data'!$A$1:$H$1,0),0),"Other")</f>
        <v>0</v>
      </c>
      <c r="T4164" s="14">
        <f>IFERROR(VLOOKUP($A4164,'Fielding Data'!$A:$H,MATCH(T$1,'Fielding Data'!$A$1:$H$1,0),0),"Other")</f>
        <v>17</v>
      </c>
      <c r="U4164" s="14">
        <f>SUMIFS('Fielding Data'!E:E,'Fielding Data'!$A:$A,'Hitting Data'!$A4164)</f>
        <v>246</v>
      </c>
      <c r="V4164" s="14">
        <f>SUMIFS('Fielding Data'!F:F,'Fielding Data'!$A:$A,'Hitting Data'!$A4164)</f>
        <v>173</v>
      </c>
      <c r="W4164" s="14">
        <f>SUMIFS('Fielding Data'!G:G,'Fielding Data'!$A:$A,'Hitting Data'!$A4164)</f>
        <v>7</v>
      </c>
      <c r="X4164" s="14">
        <f>SUMIFS('Fielding Data'!H:H,'Fielding Data'!$A:$A,'Hitting Data'!$A4164)</f>
        <v>40</v>
      </c>
    </row>
    <row r="4165" spans="1:24" x14ac:dyDescent="0.25">
      <c r="A4165" s="14" t="str">
        <f t="shared" si="65"/>
        <v>lucrojo012013</v>
      </c>
      <c r="B4165" s="19" t="s">
        <v>1323</v>
      </c>
      <c r="C4165" s="19">
        <v>2013</v>
      </c>
      <c r="D4165" s="19">
        <v>147</v>
      </c>
      <c r="E4165" s="19">
        <v>521</v>
      </c>
      <c r="F4165" s="19">
        <v>59</v>
      </c>
      <c r="G4165" s="19">
        <v>146</v>
      </c>
      <c r="H4165" s="19">
        <v>25</v>
      </c>
      <c r="I4165" s="19">
        <v>6</v>
      </c>
      <c r="J4165" s="19">
        <v>18</v>
      </c>
      <c r="K4165" s="19">
        <v>82</v>
      </c>
      <c r="L4165" s="19">
        <v>9</v>
      </c>
      <c r="M4165" s="19">
        <v>1</v>
      </c>
      <c r="N4165" s="19">
        <v>46</v>
      </c>
      <c r="O4165" s="19">
        <v>69</v>
      </c>
      <c r="P4165" s="14" t="str">
        <f>IFERROR(VLOOKUP($A4165,'Fielding Data'!$A:$H,MATCH(P$1,'Fielding Data'!$A$1:$H$1,0),0),"Other")</f>
        <v>1B</v>
      </c>
      <c r="Q4165" s="14">
        <f>IFERROR(VLOOKUP($A4165,'Fielding Data'!$A:$H,MATCH(Q$1,'Fielding Data'!$A$1:$H$1,0),0),"Other")</f>
        <v>66</v>
      </c>
      <c r="R4165" s="14">
        <f>IFERROR(VLOOKUP($A4165,'Fielding Data'!$A:$H,MATCH(R$1,'Fielding Data'!$A$1:$H$1,0),0),"Other")</f>
        <v>4</v>
      </c>
      <c r="S4165" s="14">
        <f>IFERROR(VLOOKUP($A4165,'Fielding Data'!$A:$H,MATCH(S$1,'Fielding Data'!$A$1:$H$1,0),0),"Other")</f>
        <v>2</v>
      </c>
      <c r="T4165" s="14">
        <f>IFERROR(VLOOKUP($A4165,'Fielding Data'!$A:$H,MATCH(T$1,'Fielding Data'!$A$1:$H$1,0),0),"Other")</f>
        <v>5</v>
      </c>
      <c r="U4165" s="14">
        <f>SUMIFS('Fielding Data'!E:E,'Fielding Data'!$A:$A,'Hitting Data'!$A4165)</f>
        <v>923</v>
      </c>
      <c r="V4165" s="14">
        <f>SUMIFS('Fielding Data'!F:F,'Fielding Data'!$A:$A,'Hitting Data'!$A4165)</f>
        <v>60</v>
      </c>
      <c r="W4165" s="14">
        <f>SUMIFS('Fielding Data'!G:G,'Fielding Data'!$A:$A,'Hitting Data'!$A4165)</f>
        <v>10</v>
      </c>
      <c r="X4165" s="14">
        <f>SUMIFS('Fielding Data'!H:H,'Fielding Data'!$A:$A,'Hitting Data'!$A4165)</f>
        <v>10</v>
      </c>
    </row>
    <row r="4166" spans="1:24" x14ac:dyDescent="0.25">
      <c r="A4166" s="14" t="str">
        <f t="shared" si="65"/>
        <v>ludwiry012013</v>
      </c>
      <c r="B4166" s="19" t="s">
        <v>318</v>
      </c>
      <c r="C4166" s="19">
        <v>2013</v>
      </c>
      <c r="D4166" s="19">
        <v>38</v>
      </c>
      <c r="E4166" s="19">
        <v>129</v>
      </c>
      <c r="F4166" s="19">
        <v>7</v>
      </c>
      <c r="G4166" s="19">
        <v>31</v>
      </c>
      <c r="H4166" s="19">
        <v>5</v>
      </c>
      <c r="I4166" s="19">
        <v>0</v>
      </c>
      <c r="J4166" s="19">
        <v>2</v>
      </c>
      <c r="K4166" s="19">
        <v>12</v>
      </c>
      <c r="L4166" s="19">
        <v>0</v>
      </c>
      <c r="M4166" s="19">
        <v>0</v>
      </c>
      <c r="N4166" s="19">
        <v>10</v>
      </c>
      <c r="O4166" s="19">
        <v>29</v>
      </c>
      <c r="P4166" s="14" t="str">
        <f>IFERROR(VLOOKUP($A4166,'Fielding Data'!$A:$H,MATCH(P$1,'Fielding Data'!$A$1:$H$1,0),0),"Other")</f>
        <v>LF</v>
      </c>
      <c r="Q4166" s="14">
        <f>IFERROR(VLOOKUP($A4166,'Fielding Data'!$A:$H,MATCH(Q$1,'Fielding Data'!$A$1:$H$1,0),0),"Other")</f>
        <v>0</v>
      </c>
      <c r="R4166" s="14">
        <f>IFERROR(VLOOKUP($A4166,'Fielding Data'!$A:$H,MATCH(R$1,'Fielding Data'!$A$1:$H$1,0),0),"Other")</f>
        <v>0</v>
      </c>
      <c r="S4166" s="14">
        <f>IFERROR(VLOOKUP($A4166,'Fielding Data'!$A:$H,MATCH(S$1,'Fielding Data'!$A$1:$H$1,0),0),"Other")</f>
        <v>0</v>
      </c>
      <c r="T4166" s="14">
        <f>IFERROR(VLOOKUP($A4166,'Fielding Data'!$A:$H,MATCH(T$1,'Fielding Data'!$A$1:$H$1,0),0),"Other")</f>
        <v>0</v>
      </c>
      <c r="U4166" s="14">
        <f>SUMIFS('Fielding Data'!E:E,'Fielding Data'!$A:$A,'Hitting Data'!$A4166)</f>
        <v>39</v>
      </c>
      <c r="V4166" s="14">
        <f>SUMIFS('Fielding Data'!F:F,'Fielding Data'!$A:$A,'Hitting Data'!$A4166)</f>
        <v>0</v>
      </c>
      <c r="W4166" s="14">
        <f>SUMIFS('Fielding Data'!G:G,'Fielding Data'!$A:$A,'Hitting Data'!$A4166)</f>
        <v>0</v>
      </c>
      <c r="X4166" s="14">
        <f>SUMIFS('Fielding Data'!H:H,'Fielding Data'!$A:$A,'Hitting Data'!$A4166)</f>
        <v>0</v>
      </c>
    </row>
    <row r="4167" spans="1:24" x14ac:dyDescent="0.25">
      <c r="A4167" s="14" t="str">
        <f t="shared" si="65"/>
        <v>luekejo012013</v>
      </c>
      <c r="B4167" s="19" t="s">
        <v>1549</v>
      </c>
      <c r="C4167" s="19">
        <v>2013</v>
      </c>
      <c r="D4167" s="19">
        <v>19</v>
      </c>
      <c r="E4167" s="19">
        <v>0</v>
      </c>
      <c r="F4167" s="19">
        <v>0</v>
      </c>
      <c r="G4167" s="19">
        <v>0</v>
      </c>
      <c r="H4167" s="19">
        <v>0</v>
      </c>
      <c r="I4167" s="19">
        <v>0</v>
      </c>
      <c r="J4167" s="19">
        <v>0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4" t="str">
        <f>IFERROR(VLOOKUP($A4167,'Fielding Data'!$A:$H,MATCH(P$1,'Fielding Data'!$A$1:$H$1,0),0),"Other")</f>
        <v>P</v>
      </c>
      <c r="Q4167" s="14">
        <f>IFERROR(VLOOKUP($A4167,'Fielding Data'!$A:$H,MATCH(Q$1,'Fielding Data'!$A$1:$H$1,0),0),"Other")</f>
        <v>1</v>
      </c>
      <c r="R4167" s="14">
        <f>IFERROR(VLOOKUP($A4167,'Fielding Data'!$A:$H,MATCH(R$1,'Fielding Data'!$A$1:$H$1,0),0),"Other")</f>
        <v>3</v>
      </c>
      <c r="S4167" s="14">
        <f>IFERROR(VLOOKUP($A4167,'Fielding Data'!$A:$H,MATCH(S$1,'Fielding Data'!$A$1:$H$1,0),0),"Other")</f>
        <v>0</v>
      </c>
      <c r="T4167" s="14">
        <f>IFERROR(VLOOKUP($A4167,'Fielding Data'!$A:$H,MATCH(T$1,'Fielding Data'!$A$1:$H$1,0),0),"Other")</f>
        <v>0</v>
      </c>
      <c r="U4167" s="14">
        <f>SUMIFS('Fielding Data'!E:E,'Fielding Data'!$A:$A,'Hitting Data'!$A4167)</f>
        <v>1</v>
      </c>
      <c r="V4167" s="14">
        <f>SUMIFS('Fielding Data'!F:F,'Fielding Data'!$A:$A,'Hitting Data'!$A4167)</f>
        <v>3</v>
      </c>
      <c r="W4167" s="14">
        <f>SUMIFS('Fielding Data'!G:G,'Fielding Data'!$A:$A,'Hitting Data'!$A4167)</f>
        <v>0</v>
      </c>
      <c r="X4167" s="14">
        <f>SUMIFS('Fielding Data'!H:H,'Fielding Data'!$A:$A,'Hitting Data'!$A4167)</f>
        <v>0</v>
      </c>
    </row>
    <row r="4168" spans="1:24" x14ac:dyDescent="0.25">
      <c r="A4168" s="14" t="str">
        <f t="shared" si="65"/>
        <v>luetglu012013</v>
      </c>
      <c r="B4168" s="19" t="s">
        <v>1770</v>
      </c>
      <c r="C4168" s="19">
        <v>2013</v>
      </c>
      <c r="D4168" s="19">
        <v>35</v>
      </c>
      <c r="E4168" s="19">
        <v>0</v>
      </c>
      <c r="F4168" s="19">
        <v>0</v>
      </c>
      <c r="G4168" s="19">
        <v>0</v>
      </c>
      <c r="H4168" s="19">
        <v>0</v>
      </c>
      <c r="I4168" s="19">
        <v>0</v>
      </c>
      <c r="J4168" s="19">
        <v>0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4" t="str">
        <f>IFERROR(VLOOKUP($A4168,'Fielding Data'!$A:$H,MATCH(P$1,'Fielding Data'!$A$1:$H$1,0),0),"Other")</f>
        <v>P</v>
      </c>
      <c r="Q4168" s="14">
        <f>IFERROR(VLOOKUP($A4168,'Fielding Data'!$A:$H,MATCH(Q$1,'Fielding Data'!$A$1:$H$1,0),0),"Other")</f>
        <v>2</v>
      </c>
      <c r="R4168" s="14">
        <f>IFERROR(VLOOKUP($A4168,'Fielding Data'!$A:$H,MATCH(R$1,'Fielding Data'!$A$1:$H$1,0),0),"Other")</f>
        <v>3</v>
      </c>
      <c r="S4168" s="14">
        <f>IFERROR(VLOOKUP($A4168,'Fielding Data'!$A:$H,MATCH(S$1,'Fielding Data'!$A$1:$H$1,0),0),"Other")</f>
        <v>0</v>
      </c>
      <c r="T4168" s="14">
        <f>IFERROR(VLOOKUP($A4168,'Fielding Data'!$A:$H,MATCH(T$1,'Fielding Data'!$A$1:$H$1,0),0),"Other")</f>
        <v>1</v>
      </c>
      <c r="U4168" s="14">
        <f>SUMIFS('Fielding Data'!E:E,'Fielding Data'!$A:$A,'Hitting Data'!$A4168)</f>
        <v>2</v>
      </c>
      <c r="V4168" s="14">
        <f>SUMIFS('Fielding Data'!F:F,'Fielding Data'!$A:$A,'Hitting Data'!$A4168)</f>
        <v>3</v>
      </c>
      <c r="W4168" s="14">
        <f>SUMIFS('Fielding Data'!G:G,'Fielding Data'!$A:$A,'Hitting Data'!$A4168)</f>
        <v>0</v>
      </c>
      <c r="X4168" s="14">
        <f>SUMIFS('Fielding Data'!H:H,'Fielding Data'!$A:$A,'Hitting Data'!$A4168)</f>
        <v>1</v>
      </c>
    </row>
    <row r="4169" spans="1:24" x14ac:dyDescent="0.25">
      <c r="A4169" s="14" t="str">
        <f t="shared" si="65"/>
        <v>lutzdo012013</v>
      </c>
      <c r="B4169" s="19" t="s">
        <v>1990</v>
      </c>
      <c r="C4169" s="19">
        <v>2013</v>
      </c>
      <c r="D4169" s="19">
        <v>34</v>
      </c>
      <c r="E4169" s="19">
        <v>58</v>
      </c>
      <c r="F4169" s="19">
        <v>5</v>
      </c>
      <c r="G4169" s="19">
        <v>14</v>
      </c>
      <c r="H4169" s="19">
        <v>1</v>
      </c>
      <c r="I4169" s="19">
        <v>0</v>
      </c>
      <c r="J4169" s="19">
        <v>1</v>
      </c>
      <c r="K4169" s="19">
        <v>8</v>
      </c>
      <c r="L4169" s="19">
        <v>2</v>
      </c>
      <c r="M4169" s="19">
        <v>0</v>
      </c>
      <c r="N4169" s="19">
        <v>1</v>
      </c>
      <c r="O4169" s="19">
        <v>14</v>
      </c>
      <c r="P4169" s="14" t="str">
        <f>IFERROR(VLOOKUP($A4169,'Fielding Data'!$A:$H,MATCH(P$1,'Fielding Data'!$A$1:$H$1,0),0),"Other")</f>
        <v>LF</v>
      </c>
      <c r="Q4169" s="14">
        <f>IFERROR(VLOOKUP($A4169,'Fielding Data'!$A:$H,MATCH(Q$1,'Fielding Data'!$A$1:$H$1,0),0),"Other")</f>
        <v>0</v>
      </c>
      <c r="R4169" s="14">
        <f>IFERROR(VLOOKUP($A4169,'Fielding Data'!$A:$H,MATCH(R$1,'Fielding Data'!$A$1:$H$1,0),0),"Other")</f>
        <v>0</v>
      </c>
      <c r="S4169" s="14">
        <f>IFERROR(VLOOKUP($A4169,'Fielding Data'!$A:$H,MATCH(S$1,'Fielding Data'!$A$1:$H$1,0),0),"Other")</f>
        <v>0</v>
      </c>
      <c r="T4169" s="14">
        <f>IFERROR(VLOOKUP($A4169,'Fielding Data'!$A:$H,MATCH(T$1,'Fielding Data'!$A$1:$H$1,0),0),"Other")</f>
        <v>0</v>
      </c>
      <c r="U4169" s="14">
        <f>SUMIFS('Fielding Data'!E:E,'Fielding Data'!$A:$A,'Hitting Data'!$A4169)</f>
        <v>27</v>
      </c>
      <c r="V4169" s="14">
        <f>SUMIFS('Fielding Data'!F:F,'Fielding Data'!$A:$A,'Hitting Data'!$A4169)</f>
        <v>0</v>
      </c>
      <c r="W4169" s="14">
        <f>SUMIFS('Fielding Data'!G:G,'Fielding Data'!$A:$A,'Hitting Data'!$A4169)</f>
        <v>0</v>
      </c>
      <c r="X4169" s="14">
        <f>SUMIFS('Fielding Data'!H:H,'Fielding Data'!$A:$A,'Hitting Data'!$A4169)</f>
        <v>0</v>
      </c>
    </row>
    <row r="4170" spans="1:24" x14ac:dyDescent="0.25">
      <c r="A4170" s="14" t="str">
        <f t="shared" si="65"/>
        <v>lutzza012013</v>
      </c>
      <c r="B4170" s="19" t="s">
        <v>1771</v>
      </c>
      <c r="C4170" s="19">
        <v>2013</v>
      </c>
      <c r="D4170" s="19">
        <v>15</v>
      </c>
      <c r="E4170" s="19">
        <v>20</v>
      </c>
      <c r="F4170" s="19">
        <v>2</v>
      </c>
      <c r="G4170" s="19">
        <v>6</v>
      </c>
      <c r="H4170" s="19">
        <v>2</v>
      </c>
      <c r="I4170" s="19">
        <v>0</v>
      </c>
      <c r="J4170" s="19">
        <v>0</v>
      </c>
      <c r="K4170" s="19">
        <v>2</v>
      </c>
      <c r="L4170" s="19">
        <v>0</v>
      </c>
      <c r="M4170" s="19">
        <v>0</v>
      </c>
      <c r="N4170" s="19">
        <v>6</v>
      </c>
      <c r="O4170" s="19">
        <v>6</v>
      </c>
      <c r="P4170" s="14" t="str">
        <f>IFERROR(VLOOKUP($A4170,'Fielding Data'!$A:$H,MATCH(P$1,'Fielding Data'!$A$1:$H$1,0),0),"Other")</f>
        <v>1B</v>
      </c>
      <c r="Q4170" s="14">
        <f>IFERROR(VLOOKUP($A4170,'Fielding Data'!$A:$H,MATCH(Q$1,'Fielding Data'!$A$1:$H$1,0),0),"Other")</f>
        <v>1</v>
      </c>
      <c r="R4170" s="14">
        <f>IFERROR(VLOOKUP($A4170,'Fielding Data'!$A:$H,MATCH(R$1,'Fielding Data'!$A$1:$H$1,0),0),"Other")</f>
        <v>0</v>
      </c>
      <c r="S4170" s="14">
        <f>IFERROR(VLOOKUP($A4170,'Fielding Data'!$A:$H,MATCH(S$1,'Fielding Data'!$A$1:$H$1,0),0),"Other")</f>
        <v>0</v>
      </c>
      <c r="T4170" s="14">
        <f>IFERROR(VLOOKUP($A4170,'Fielding Data'!$A:$H,MATCH(T$1,'Fielding Data'!$A$1:$H$1,0),0),"Other")</f>
        <v>0</v>
      </c>
      <c r="U4170" s="14">
        <f>SUMIFS('Fielding Data'!E:E,'Fielding Data'!$A:$A,'Hitting Data'!$A4170)</f>
        <v>1</v>
      </c>
      <c r="V4170" s="14">
        <f>SUMIFS('Fielding Data'!F:F,'Fielding Data'!$A:$A,'Hitting Data'!$A4170)</f>
        <v>5</v>
      </c>
      <c r="W4170" s="14">
        <f>SUMIFS('Fielding Data'!G:G,'Fielding Data'!$A:$A,'Hitting Data'!$A4170)</f>
        <v>0</v>
      </c>
      <c r="X4170" s="14">
        <f>SUMIFS('Fielding Data'!H:H,'Fielding Data'!$A:$A,'Hitting Data'!$A4170)</f>
        <v>1</v>
      </c>
    </row>
    <row r="4171" spans="1:24" x14ac:dyDescent="0.25">
      <c r="A4171" s="14" t="str">
        <f t="shared" si="65"/>
        <v>lylesjo012013</v>
      </c>
      <c r="B4171" s="19" t="s">
        <v>1550</v>
      </c>
      <c r="C4171" s="19">
        <v>2013</v>
      </c>
      <c r="D4171" s="19">
        <v>27</v>
      </c>
      <c r="E4171" s="19">
        <v>6</v>
      </c>
      <c r="F4171" s="19">
        <v>0</v>
      </c>
      <c r="G4171" s="19">
        <v>0</v>
      </c>
      <c r="H4171" s="19">
        <v>0</v>
      </c>
      <c r="I4171" s="19">
        <v>0</v>
      </c>
      <c r="J4171" s="19">
        <v>0</v>
      </c>
      <c r="K4171" s="19">
        <v>0</v>
      </c>
      <c r="L4171" s="19">
        <v>0</v>
      </c>
      <c r="M4171" s="19">
        <v>0</v>
      </c>
      <c r="N4171" s="19">
        <v>0</v>
      </c>
      <c r="O4171" s="19">
        <v>5</v>
      </c>
      <c r="P4171" s="14" t="str">
        <f>IFERROR(VLOOKUP($A4171,'Fielding Data'!$A:$H,MATCH(P$1,'Fielding Data'!$A$1:$H$1,0),0),"Other")</f>
        <v>P</v>
      </c>
      <c r="Q4171" s="14">
        <f>IFERROR(VLOOKUP($A4171,'Fielding Data'!$A:$H,MATCH(Q$1,'Fielding Data'!$A$1:$H$1,0),0),"Other")</f>
        <v>12</v>
      </c>
      <c r="R4171" s="14">
        <f>IFERROR(VLOOKUP($A4171,'Fielding Data'!$A:$H,MATCH(R$1,'Fielding Data'!$A$1:$H$1,0),0),"Other")</f>
        <v>18</v>
      </c>
      <c r="S4171" s="14">
        <f>IFERROR(VLOOKUP($A4171,'Fielding Data'!$A:$H,MATCH(S$1,'Fielding Data'!$A$1:$H$1,0),0),"Other")</f>
        <v>1</v>
      </c>
      <c r="T4171" s="14">
        <f>IFERROR(VLOOKUP($A4171,'Fielding Data'!$A:$H,MATCH(T$1,'Fielding Data'!$A$1:$H$1,0),0),"Other")</f>
        <v>1</v>
      </c>
      <c r="U4171" s="14">
        <f>SUMIFS('Fielding Data'!E:E,'Fielding Data'!$A:$A,'Hitting Data'!$A4171)</f>
        <v>12</v>
      </c>
      <c r="V4171" s="14">
        <f>SUMIFS('Fielding Data'!F:F,'Fielding Data'!$A:$A,'Hitting Data'!$A4171)</f>
        <v>18</v>
      </c>
      <c r="W4171" s="14">
        <f>SUMIFS('Fielding Data'!G:G,'Fielding Data'!$A:$A,'Hitting Data'!$A4171)</f>
        <v>1</v>
      </c>
      <c r="X4171" s="14">
        <f>SUMIFS('Fielding Data'!H:H,'Fielding Data'!$A:$A,'Hitting Data'!$A4171)</f>
        <v>1</v>
      </c>
    </row>
    <row r="4172" spans="1:24" x14ac:dyDescent="0.25">
      <c r="A4172" s="14" t="str">
        <f t="shared" si="65"/>
        <v>lynnla012013</v>
      </c>
      <c r="B4172" s="19" t="s">
        <v>1551</v>
      </c>
      <c r="C4172" s="19">
        <v>2013</v>
      </c>
      <c r="D4172" s="19">
        <v>33</v>
      </c>
      <c r="E4172" s="19">
        <v>54</v>
      </c>
      <c r="F4172" s="19">
        <v>1</v>
      </c>
      <c r="G4172" s="19">
        <v>4</v>
      </c>
      <c r="H4172" s="19">
        <v>0</v>
      </c>
      <c r="I4172" s="19">
        <v>0</v>
      </c>
      <c r="J4172" s="19">
        <v>0</v>
      </c>
      <c r="K4172" s="19">
        <v>2</v>
      </c>
      <c r="L4172" s="19">
        <v>0</v>
      </c>
      <c r="M4172" s="19">
        <v>0</v>
      </c>
      <c r="N4172" s="19">
        <v>4</v>
      </c>
      <c r="O4172" s="19">
        <v>30</v>
      </c>
      <c r="P4172" s="14" t="str">
        <f>IFERROR(VLOOKUP($A4172,'Fielding Data'!$A:$H,MATCH(P$1,'Fielding Data'!$A$1:$H$1,0),0),"Other")</f>
        <v>P</v>
      </c>
      <c r="Q4172" s="14">
        <f>IFERROR(VLOOKUP($A4172,'Fielding Data'!$A:$H,MATCH(Q$1,'Fielding Data'!$A$1:$H$1,0),0),"Other")</f>
        <v>14</v>
      </c>
      <c r="R4172" s="14">
        <f>IFERROR(VLOOKUP($A4172,'Fielding Data'!$A:$H,MATCH(R$1,'Fielding Data'!$A$1:$H$1,0),0),"Other")</f>
        <v>26</v>
      </c>
      <c r="S4172" s="14">
        <f>IFERROR(VLOOKUP($A4172,'Fielding Data'!$A:$H,MATCH(S$1,'Fielding Data'!$A$1:$H$1,0),0),"Other")</f>
        <v>1</v>
      </c>
      <c r="T4172" s="14">
        <f>IFERROR(VLOOKUP($A4172,'Fielding Data'!$A:$H,MATCH(T$1,'Fielding Data'!$A$1:$H$1,0),0),"Other")</f>
        <v>5</v>
      </c>
      <c r="U4172" s="14">
        <f>SUMIFS('Fielding Data'!E:E,'Fielding Data'!$A:$A,'Hitting Data'!$A4172)</f>
        <v>14</v>
      </c>
      <c r="V4172" s="14">
        <f>SUMIFS('Fielding Data'!F:F,'Fielding Data'!$A:$A,'Hitting Data'!$A4172)</f>
        <v>26</v>
      </c>
      <c r="W4172" s="14">
        <f>SUMIFS('Fielding Data'!G:G,'Fielding Data'!$A:$A,'Hitting Data'!$A4172)</f>
        <v>1</v>
      </c>
      <c r="X4172" s="14">
        <f>SUMIFS('Fielding Data'!H:H,'Fielding Data'!$A:$A,'Hitting Data'!$A4172)</f>
        <v>5</v>
      </c>
    </row>
    <row r="4173" spans="1:24" x14ac:dyDescent="0.25">
      <c r="A4173" s="14" t="str">
        <f t="shared" si="65"/>
        <v>lyonbr012013</v>
      </c>
      <c r="B4173" s="19" t="s">
        <v>255</v>
      </c>
      <c r="C4173" s="19">
        <v>2013</v>
      </c>
      <c r="D4173" s="19">
        <v>37</v>
      </c>
      <c r="E4173" s="19">
        <v>0</v>
      </c>
      <c r="F4173" s="19">
        <v>0</v>
      </c>
      <c r="G4173" s="19">
        <v>0</v>
      </c>
      <c r="H4173" s="19">
        <v>0</v>
      </c>
      <c r="I4173" s="19">
        <v>0</v>
      </c>
      <c r="J4173" s="19">
        <v>0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4" t="str">
        <f>IFERROR(VLOOKUP($A4173,'Fielding Data'!$A:$H,MATCH(P$1,'Fielding Data'!$A$1:$H$1,0),0),"Other")</f>
        <v>P</v>
      </c>
      <c r="Q4173" s="14">
        <f>IFERROR(VLOOKUP($A4173,'Fielding Data'!$A:$H,MATCH(Q$1,'Fielding Data'!$A$1:$H$1,0),0),"Other")</f>
        <v>1</v>
      </c>
      <c r="R4173" s="14">
        <f>IFERROR(VLOOKUP($A4173,'Fielding Data'!$A:$H,MATCH(R$1,'Fielding Data'!$A$1:$H$1,0),0),"Other")</f>
        <v>5</v>
      </c>
      <c r="S4173" s="14">
        <f>IFERROR(VLOOKUP($A4173,'Fielding Data'!$A:$H,MATCH(S$1,'Fielding Data'!$A$1:$H$1,0),0),"Other")</f>
        <v>1</v>
      </c>
      <c r="T4173" s="14">
        <f>IFERROR(VLOOKUP($A4173,'Fielding Data'!$A:$H,MATCH(T$1,'Fielding Data'!$A$1:$H$1,0),0),"Other")</f>
        <v>0</v>
      </c>
      <c r="U4173" s="14">
        <f>SUMIFS('Fielding Data'!E:E,'Fielding Data'!$A:$A,'Hitting Data'!$A4173)</f>
        <v>1</v>
      </c>
      <c r="V4173" s="14">
        <f>SUMIFS('Fielding Data'!F:F,'Fielding Data'!$A:$A,'Hitting Data'!$A4173)</f>
        <v>5</v>
      </c>
      <c r="W4173" s="14">
        <f>SUMIFS('Fielding Data'!G:G,'Fielding Data'!$A:$A,'Hitting Data'!$A4173)</f>
        <v>1</v>
      </c>
      <c r="X4173" s="14">
        <f>SUMIFS('Fielding Data'!H:H,'Fielding Data'!$A:$A,'Hitting Data'!$A4173)</f>
        <v>0</v>
      </c>
    </row>
    <row r="4174" spans="1:24" x14ac:dyDescent="0.25">
      <c r="A4174" s="14" t="str">
        <f t="shared" si="65"/>
        <v>lyonsty012013</v>
      </c>
      <c r="B4174" s="19" t="s">
        <v>1991</v>
      </c>
      <c r="C4174" s="19">
        <v>2013</v>
      </c>
      <c r="D4174" s="19">
        <v>12</v>
      </c>
      <c r="E4174" s="19">
        <v>12</v>
      </c>
      <c r="F4174" s="19">
        <v>0</v>
      </c>
      <c r="G4174" s="19">
        <v>2</v>
      </c>
      <c r="H4174" s="19">
        <v>0</v>
      </c>
      <c r="I4174" s="19">
        <v>0</v>
      </c>
      <c r="J4174" s="19">
        <v>0</v>
      </c>
      <c r="K4174" s="19">
        <v>0</v>
      </c>
      <c r="L4174" s="19">
        <v>0</v>
      </c>
      <c r="M4174" s="19">
        <v>0</v>
      </c>
      <c r="N4174" s="19">
        <v>0</v>
      </c>
      <c r="O4174" s="19">
        <v>4</v>
      </c>
      <c r="P4174" s="14" t="str">
        <f>IFERROR(VLOOKUP($A4174,'Fielding Data'!$A:$H,MATCH(P$1,'Fielding Data'!$A$1:$H$1,0),0),"Other")</f>
        <v>P</v>
      </c>
      <c r="Q4174" s="14">
        <f>IFERROR(VLOOKUP($A4174,'Fielding Data'!$A:$H,MATCH(Q$1,'Fielding Data'!$A$1:$H$1,0),0),"Other")</f>
        <v>2</v>
      </c>
      <c r="R4174" s="14">
        <f>IFERROR(VLOOKUP($A4174,'Fielding Data'!$A:$H,MATCH(R$1,'Fielding Data'!$A$1:$H$1,0),0),"Other")</f>
        <v>12</v>
      </c>
      <c r="S4174" s="14">
        <f>IFERROR(VLOOKUP($A4174,'Fielding Data'!$A:$H,MATCH(S$1,'Fielding Data'!$A$1:$H$1,0),0),"Other")</f>
        <v>0</v>
      </c>
      <c r="T4174" s="14">
        <f>IFERROR(VLOOKUP($A4174,'Fielding Data'!$A:$H,MATCH(T$1,'Fielding Data'!$A$1:$H$1,0),0),"Other")</f>
        <v>0</v>
      </c>
      <c r="U4174" s="14">
        <f>SUMIFS('Fielding Data'!E:E,'Fielding Data'!$A:$A,'Hitting Data'!$A4174)</f>
        <v>2</v>
      </c>
      <c r="V4174" s="14">
        <f>SUMIFS('Fielding Data'!F:F,'Fielding Data'!$A:$A,'Hitting Data'!$A4174)</f>
        <v>12</v>
      </c>
      <c r="W4174" s="14">
        <f>SUMIFS('Fielding Data'!G:G,'Fielding Data'!$A:$A,'Hitting Data'!$A4174)</f>
        <v>0</v>
      </c>
      <c r="X4174" s="14">
        <f>SUMIFS('Fielding Data'!H:H,'Fielding Data'!$A:$A,'Hitting Data'!$A4174)</f>
        <v>0</v>
      </c>
    </row>
    <row r="4175" spans="1:24" x14ac:dyDescent="0.25">
      <c r="A4175" s="14" t="str">
        <f t="shared" si="65"/>
        <v>machama012013</v>
      </c>
      <c r="B4175" s="19" t="s">
        <v>1772</v>
      </c>
      <c r="C4175" s="19">
        <v>2013</v>
      </c>
      <c r="D4175" s="19">
        <v>156</v>
      </c>
      <c r="E4175" s="19">
        <v>667</v>
      </c>
      <c r="F4175" s="19">
        <v>88</v>
      </c>
      <c r="G4175" s="19">
        <v>189</v>
      </c>
      <c r="H4175" s="19">
        <v>51</v>
      </c>
      <c r="I4175" s="19">
        <v>3</v>
      </c>
      <c r="J4175" s="19">
        <v>14</v>
      </c>
      <c r="K4175" s="19">
        <v>71</v>
      </c>
      <c r="L4175" s="19">
        <v>6</v>
      </c>
      <c r="M4175" s="19">
        <v>7</v>
      </c>
      <c r="N4175" s="19">
        <v>29</v>
      </c>
      <c r="O4175" s="19">
        <v>113</v>
      </c>
      <c r="P4175" s="14" t="str">
        <f>IFERROR(VLOOKUP($A4175,'Fielding Data'!$A:$H,MATCH(P$1,'Fielding Data'!$A$1:$H$1,0),0),"Other")</f>
        <v>3B</v>
      </c>
      <c r="Q4175" s="14">
        <f>IFERROR(VLOOKUP($A4175,'Fielding Data'!$A:$H,MATCH(Q$1,'Fielding Data'!$A$1:$H$1,0),0),"Other")</f>
        <v>116</v>
      </c>
      <c r="R4175" s="14">
        <f>IFERROR(VLOOKUP($A4175,'Fielding Data'!$A:$H,MATCH(R$1,'Fielding Data'!$A$1:$H$1,0),0),"Other")</f>
        <v>355</v>
      </c>
      <c r="S4175" s="14">
        <f>IFERROR(VLOOKUP($A4175,'Fielding Data'!$A:$H,MATCH(S$1,'Fielding Data'!$A$1:$H$1,0),0),"Other")</f>
        <v>13</v>
      </c>
      <c r="T4175" s="14">
        <f>IFERROR(VLOOKUP($A4175,'Fielding Data'!$A:$H,MATCH(T$1,'Fielding Data'!$A$1:$H$1,0),0),"Other")</f>
        <v>42</v>
      </c>
      <c r="U4175" s="14">
        <f>SUMIFS('Fielding Data'!E:E,'Fielding Data'!$A:$A,'Hitting Data'!$A4175)</f>
        <v>116</v>
      </c>
      <c r="V4175" s="14">
        <f>SUMIFS('Fielding Data'!F:F,'Fielding Data'!$A:$A,'Hitting Data'!$A4175)</f>
        <v>355</v>
      </c>
      <c r="W4175" s="14">
        <f>SUMIFS('Fielding Data'!G:G,'Fielding Data'!$A:$A,'Hitting Data'!$A4175)</f>
        <v>13</v>
      </c>
      <c r="X4175" s="14">
        <f>SUMIFS('Fielding Data'!H:H,'Fielding Data'!$A:$A,'Hitting Data'!$A4175)</f>
        <v>42</v>
      </c>
    </row>
    <row r="4176" spans="1:24" x14ac:dyDescent="0.25">
      <c r="A4176" s="14" t="str">
        <f t="shared" si="65"/>
        <v>machije012013</v>
      </c>
      <c r="B4176" s="19" t="s">
        <v>1773</v>
      </c>
      <c r="C4176" s="19">
        <v>2013</v>
      </c>
      <c r="D4176" s="19">
        <v>51</v>
      </c>
      <c r="E4176" s="19">
        <v>1</v>
      </c>
      <c r="F4176" s="19">
        <v>0</v>
      </c>
      <c r="G4176" s="19">
        <v>0</v>
      </c>
      <c r="H4176" s="19">
        <v>0</v>
      </c>
      <c r="I4176" s="19">
        <v>0</v>
      </c>
      <c r="J4176" s="19">
        <v>0</v>
      </c>
      <c r="K4176" s="19">
        <v>0</v>
      </c>
      <c r="L4176" s="19">
        <v>0</v>
      </c>
      <c r="M4176" s="19">
        <v>0</v>
      </c>
      <c r="N4176" s="19">
        <v>0</v>
      </c>
      <c r="O4176" s="19">
        <v>1</v>
      </c>
      <c r="P4176" s="14" t="str">
        <f>IFERROR(VLOOKUP($A4176,'Fielding Data'!$A:$H,MATCH(P$1,'Fielding Data'!$A$1:$H$1,0),0),"Other")</f>
        <v>P</v>
      </c>
      <c r="Q4176" s="14">
        <f>IFERROR(VLOOKUP($A4176,'Fielding Data'!$A:$H,MATCH(Q$1,'Fielding Data'!$A$1:$H$1,0),0),"Other")</f>
        <v>3</v>
      </c>
      <c r="R4176" s="14">
        <f>IFERROR(VLOOKUP($A4176,'Fielding Data'!$A:$H,MATCH(R$1,'Fielding Data'!$A$1:$H$1,0),0),"Other")</f>
        <v>11</v>
      </c>
      <c r="S4176" s="14">
        <f>IFERROR(VLOOKUP($A4176,'Fielding Data'!$A:$H,MATCH(S$1,'Fielding Data'!$A$1:$H$1,0),0),"Other")</f>
        <v>1</v>
      </c>
      <c r="T4176" s="14">
        <f>IFERROR(VLOOKUP($A4176,'Fielding Data'!$A:$H,MATCH(T$1,'Fielding Data'!$A$1:$H$1,0),0),"Other")</f>
        <v>0</v>
      </c>
      <c r="U4176" s="14">
        <f>SUMIFS('Fielding Data'!E:E,'Fielding Data'!$A:$A,'Hitting Data'!$A4176)</f>
        <v>3</v>
      </c>
      <c r="V4176" s="14">
        <f>SUMIFS('Fielding Data'!F:F,'Fielding Data'!$A:$A,'Hitting Data'!$A4176)</f>
        <v>11</v>
      </c>
      <c r="W4176" s="14">
        <f>SUMIFS('Fielding Data'!G:G,'Fielding Data'!$A:$A,'Hitting Data'!$A4176)</f>
        <v>1</v>
      </c>
      <c r="X4176" s="14">
        <f>SUMIFS('Fielding Data'!H:H,'Fielding Data'!$A:$A,'Hitting Data'!$A4176)</f>
        <v>0</v>
      </c>
    </row>
    <row r="4177" spans="1:24" x14ac:dyDescent="0.25">
      <c r="A4177" s="14" t="str">
        <f t="shared" si="65"/>
        <v>magilma012013</v>
      </c>
      <c r="B4177" s="19" t="s">
        <v>1992</v>
      </c>
      <c r="C4177" s="19">
        <v>2013</v>
      </c>
      <c r="D4177" s="19">
        <v>6</v>
      </c>
      <c r="E4177" s="19">
        <v>7</v>
      </c>
      <c r="F4177" s="19">
        <v>0</v>
      </c>
      <c r="G4177" s="19">
        <v>0</v>
      </c>
      <c r="H4177" s="19">
        <v>0</v>
      </c>
      <c r="I4177" s="19">
        <v>0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5</v>
      </c>
      <c r="P4177" s="14" t="str">
        <f>IFERROR(VLOOKUP($A4177,'Fielding Data'!$A:$H,MATCH(P$1,'Fielding Data'!$A$1:$H$1,0),0),"Other")</f>
        <v>P</v>
      </c>
      <c r="Q4177" s="14">
        <f>IFERROR(VLOOKUP($A4177,'Fielding Data'!$A:$H,MATCH(Q$1,'Fielding Data'!$A$1:$H$1,0),0),"Other")</f>
        <v>0</v>
      </c>
      <c r="R4177" s="14">
        <f>IFERROR(VLOOKUP($A4177,'Fielding Data'!$A:$H,MATCH(R$1,'Fielding Data'!$A$1:$H$1,0),0),"Other")</f>
        <v>3</v>
      </c>
      <c r="S4177" s="14">
        <f>IFERROR(VLOOKUP($A4177,'Fielding Data'!$A:$H,MATCH(S$1,'Fielding Data'!$A$1:$H$1,0),0),"Other")</f>
        <v>0</v>
      </c>
      <c r="T4177" s="14">
        <f>IFERROR(VLOOKUP($A4177,'Fielding Data'!$A:$H,MATCH(T$1,'Fielding Data'!$A$1:$H$1,0),0),"Other")</f>
        <v>0</v>
      </c>
      <c r="U4177" s="14">
        <f>SUMIFS('Fielding Data'!E:E,'Fielding Data'!$A:$A,'Hitting Data'!$A4177)</f>
        <v>0</v>
      </c>
      <c r="V4177" s="14">
        <f>SUMIFS('Fielding Data'!F:F,'Fielding Data'!$A:$A,'Hitting Data'!$A4177)</f>
        <v>3</v>
      </c>
      <c r="W4177" s="14">
        <f>SUMIFS('Fielding Data'!G:G,'Fielding Data'!$A:$A,'Hitting Data'!$A4177)</f>
        <v>0</v>
      </c>
      <c r="X4177" s="14">
        <f>SUMIFS('Fielding Data'!H:H,'Fielding Data'!$A:$A,'Hitting Data'!$A4177)</f>
        <v>0</v>
      </c>
    </row>
    <row r="4178" spans="1:24" x14ac:dyDescent="0.25">
      <c r="A4178" s="14" t="str">
        <f t="shared" si="65"/>
        <v>maholpa012013</v>
      </c>
      <c r="B4178" s="19" t="s">
        <v>567</v>
      </c>
      <c r="C4178" s="19">
        <v>2013</v>
      </c>
      <c r="D4178" s="19">
        <v>26</v>
      </c>
      <c r="E4178" s="19">
        <v>52</v>
      </c>
      <c r="F4178" s="19">
        <v>2</v>
      </c>
      <c r="G4178" s="19">
        <v>7</v>
      </c>
      <c r="H4178" s="19">
        <v>2</v>
      </c>
      <c r="I4178" s="19">
        <v>0</v>
      </c>
      <c r="J4178" s="19">
        <v>0</v>
      </c>
      <c r="K4178" s="19">
        <v>2</v>
      </c>
      <c r="L4178" s="19">
        <v>0</v>
      </c>
      <c r="M4178" s="19">
        <v>0</v>
      </c>
      <c r="N4178" s="19">
        <v>1</v>
      </c>
      <c r="O4178" s="19">
        <v>25</v>
      </c>
      <c r="P4178" s="14" t="str">
        <f>IFERROR(VLOOKUP($A4178,'Fielding Data'!$A:$H,MATCH(P$1,'Fielding Data'!$A$1:$H$1,0),0),"Other")</f>
        <v>P</v>
      </c>
      <c r="Q4178" s="14">
        <f>IFERROR(VLOOKUP($A4178,'Fielding Data'!$A:$H,MATCH(Q$1,'Fielding Data'!$A$1:$H$1,0),0),"Other")</f>
        <v>7</v>
      </c>
      <c r="R4178" s="14">
        <f>IFERROR(VLOOKUP($A4178,'Fielding Data'!$A:$H,MATCH(R$1,'Fielding Data'!$A$1:$H$1,0),0),"Other")</f>
        <v>18</v>
      </c>
      <c r="S4178" s="14">
        <f>IFERROR(VLOOKUP($A4178,'Fielding Data'!$A:$H,MATCH(S$1,'Fielding Data'!$A$1:$H$1,0),0),"Other")</f>
        <v>1</v>
      </c>
      <c r="T4178" s="14">
        <f>IFERROR(VLOOKUP($A4178,'Fielding Data'!$A:$H,MATCH(T$1,'Fielding Data'!$A$1:$H$1,0),0),"Other")</f>
        <v>2</v>
      </c>
      <c r="U4178" s="14">
        <f>SUMIFS('Fielding Data'!E:E,'Fielding Data'!$A:$A,'Hitting Data'!$A4178)</f>
        <v>7</v>
      </c>
      <c r="V4178" s="14">
        <f>SUMIFS('Fielding Data'!F:F,'Fielding Data'!$A:$A,'Hitting Data'!$A4178)</f>
        <v>18</v>
      </c>
      <c r="W4178" s="14">
        <f>SUMIFS('Fielding Data'!G:G,'Fielding Data'!$A:$A,'Hitting Data'!$A4178)</f>
        <v>1</v>
      </c>
      <c r="X4178" s="14">
        <f>SUMIFS('Fielding Data'!H:H,'Fielding Data'!$A:$A,'Hitting Data'!$A4178)</f>
        <v>2</v>
      </c>
    </row>
    <row r="4179" spans="1:24" x14ac:dyDescent="0.25">
      <c r="A4179" s="14" t="str">
        <f t="shared" si="65"/>
        <v>mahonjo012013</v>
      </c>
      <c r="B4179" s="19" t="s">
        <v>1774</v>
      </c>
      <c r="C4179" s="19">
        <v>2013</v>
      </c>
      <c r="D4179" s="19">
        <v>9</v>
      </c>
      <c r="E4179" s="19">
        <v>29</v>
      </c>
      <c r="F4179" s="19">
        <v>2</v>
      </c>
      <c r="G4179" s="19">
        <v>8</v>
      </c>
      <c r="H4179" s="19">
        <v>1</v>
      </c>
      <c r="I4179" s="19">
        <v>0</v>
      </c>
      <c r="J4179" s="19">
        <v>1</v>
      </c>
      <c r="K4179" s="19">
        <v>4</v>
      </c>
      <c r="L4179" s="19">
        <v>0</v>
      </c>
      <c r="M4179" s="19">
        <v>0</v>
      </c>
      <c r="N4179" s="19">
        <v>0</v>
      </c>
      <c r="O4179" s="19">
        <v>4</v>
      </c>
      <c r="P4179" s="14" t="str">
        <f>IFERROR(VLOOKUP($A4179,'Fielding Data'!$A:$H,MATCH(P$1,'Fielding Data'!$A$1:$H$1,0),0),"Other")</f>
        <v>1B</v>
      </c>
      <c r="Q4179" s="14">
        <f>IFERROR(VLOOKUP($A4179,'Fielding Data'!$A:$H,MATCH(Q$1,'Fielding Data'!$A$1:$H$1,0),0),"Other")</f>
        <v>44</v>
      </c>
      <c r="R4179" s="14">
        <f>IFERROR(VLOOKUP($A4179,'Fielding Data'!$A:$H,MATCH(R$1,'Fielding Data'!$A$1:$H$1,0),0),"Other")</f>
        <v>3</v>
      </c>
      <c r="S4179" s="14">
        <f>IFERROR(VLOOKUP($A4179,'Fielding Data'!$A:$H,MATCH(S$1,'Fielding Data'!$A$1:$H$1,0),0),"Other")</f>
        <v>1</v>
      </c>
      <c r="T4179" s="14">
        <f>IFERROR(VLOOKUP($A4179,'Fielding Data'!$A:$H,MATCH(T$1,'Fielding Data'!$A$1:$H$1,0),0),"Other")</f>
        <v>6</v>
      </c>
      <c r="U4179" s="14">
        <f>SUMIFS('Fielding Data'!E:E,'Fielding Data'!$A:$A,'Hitting Data'!$A4179)</f>
        <v>44</v>
      </c>
      <c r="V4179" s="14">
        <f>SUMIFS('Fielding Data'!F:F,'Fielding Data'!$A:$A,'Hitting Data'!$A4179)</f>
        <v>3</v>
      </c>
      <c r="W4179" s="14">
        <f>SUMIFS('Fielding Data'!G:G,'Fielding Data'!$A:$A,'Hitting Data'!$A4179)</f>
        <v>1</v>
      </c>
      <c r="X4179" s="14">
        <f>SUMIFS('Fielding Data'!H:H,'Fielding Data'!$A:$A,'Hitting Data'!$A4179)</f>
        <v>6</v>
      </c>
    </row>
    <row r="4180" spans="1:24" x14ac:dyDescent="0.25">
      <c r="A4180" s="14" t="str">
        <f t="shared" si="65"/>
        <v>mainejo012013</v>
      </c>
      <c r="B4180" s="19" t="s">
        <v>473</v>
      </c>
      <c r="C4180" s="19">
        <v>2013</v>
      </c>
      <c r="D4180" s="19">
        <v>4</v>
      </c>
      <c r="E4180" s="19">
        <v>0</v>
      </c>
      <c r="F4180" s="19">
        <v>0</v>
      </c>
      <c r="G4180" s="19">
        <v>0</v>
      </c>
      <c r="H4180" s="19">
        <v>0</v>
      </c>
      <c r="I4180" s="19">
        <v>0</v>
      </c>
      <c r="J4180" s="19">
        <v>0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4" t="str">
        <f>IFERROR(VLOOKUP($A4180,'Fielding Data'!$A:$H,MATCH(P$1,'Fielding Data'!$A$1:$H$1,0),0),"Other")</f>
        <v>P</v>
      </c>
      <c r="Q4180" s="14">
        <f>IFERROR(VLOOKUP($A4180,'Fielding Data'!$A:$H,MATCH(Q$1,'Fielding Data'!$A$1:$H$1,0),0),"Other")</f>
        <v>1</v>
      </c>
      <c r="R4180" s="14">
        <f>IFERROR(VLOOKUP($A4180,'Fielding Data'!$A:$H,MATCH(R$1,'Fielding Data'!$A$1:$H$1,0),0),"Other")</f>
        <v>1</v>
      </c>
      <c r="S4180" s="14">
        <f>IFERROR(VLOOKUP($A4180,'Fielding Data'!$A:$H,MATCH(S$1,'Fielding Data'!$A$1:$H$1,0),0),"Other")</f>
        <v>0</v>
      </c>
      <c r="T4180" s="14">
        <f>IFERROR(VLOOKUP($A4180,'Fielding Data'!$A:$H,MATCH(T$1,'Fielding Data'!$A$1:$H$1,0),0),"Other")</f>
        <v>0</v>
      </c>
      <c r="U4180" s="14">
        <f>SUMIFS('Fielding Data'!E:E,'Fielding Data'!$A:$A,'Hitting Data'!$A4180)</f>
        <v>1</v>
      </c>
      <c r="V4180" s="14">
        <f>SUMIFS('Fielding Data'!F:F,'Fielding Data'!$A:$A,'Hitting Data'!$A4180)</f>
        <v>1</v>
      </c>
      <c r="W4180" s="14">
        <f>SUMIFS('Fielding Data'!G:G,'Fielding Data'!$A:$A,'Hitting Data'!$A4180)</f>
        <v>0</v>
      </c>
      <c r="X4180" s="14">
        <f>SUMIFS('Fielding Data'!H:H,'Fielding Data'!$A:$A,'Hitting Data'!$A4180)</f>
        <v>0</v>
      </c>
    </row>
    <row r="4181" spans="1:24" x14ac:dyDescent="0.25">
      <c r="A4181" s="14" t="str">
        <f t="shared" si="65"/>
        <v>maldoma012013</v>
      </c>
      <c r="B4181" s="19" t="s">
        <v>1553</v>
      </c>
      <c r="C4181" s="19">
        <v>2013</v>
      </c>
      <c r="D4181" s="19">
        <v>67</v>
      </c>
      <c r="E4181" s="19">
        <v>183</v>
      </c>
      <c r="F4181" s="19">
        <v>13</v>
      </c>
      <c r="G4181" s="19">
        <v>31</v>
      </c>
      <c r="H4181" s="19">
        <v>7</v>
      </c>
      <c r="I4181" s="19">
        <v>1</v>
      </c>
      <c r="J4181" s="19">
        <v>4</v>
      </c>
      <c r="K4181" s="19">
        <v>22</v>
      </c>
      <c r="L4181" s="19">
        <v>0</v>
      </c>
      <c r="M4181" s="19">
        <v>0</v>
      </c>
      <c r="N4181" s="19">
        <v>13</v>
      </c>
      <c r="O4181" s="19">
        <v>53</v>
      </c>
      <c r="P4181" s="14" t="str">
        <f>IFERROR(VLOOKUP($A4181,'Fielding Data'!$A:$H,MATCH(P$1,'Fielding Data'!$A$1:$H$1,0),0),"Other")</f>
        <v>1B</v>
      </c>
      <c r="Q4181" s="14">
        <f>IFERROR(VLOOKUP($A4181,'Fielding Data'!$A:$H,MATCH(Q$1,'Fielding Data'!$A$1:$H$1,0),0),"Other")</f>
        <v>62</v>
      </c>
      <c r="R4181" s="14">
        <f>IFERROR(VLOOKUP($A4181,'Fielding Data'!$A:$H,MATCH(R$1,'Fielding Data'!$A$1:$H$1,0),0),"Other")</f>
        <v>3</v>
      </c>
      <c r="S4181" s="14">
        <f>IFERROR(VLOOKUP($A4181,'Fielding Data'!$A:$H,MATCH(S$1,'Fielding Data'!$A$1:$H$1,0),0),"Other")</f>
        <v>3</v>
      </c>
      <c r="T4181" s="14">
        <f>IFERROR(VLOOKUP($A4181,'Fielding Data'!$A:$H,MATCH(T$1,'Fielding Data'!$A$1:$H$1,0),0),"Other")</f>
        <v>4</v>
      </c>
      <c r="U4181" s="14">
        <f>SUMIFS('Fielding Data'!E:E,'Fielding Data'!$A:$A,'Hitting Data'!$A4181)</f>
        <v>343</v>
      </c>
      <c r="V4181" s="14">
        <f>SUMIFS('Fielding Data'!F:F,'Fielding Data'!$A:$A,'Hitting Data'!$A4181)</f>
        <v>38</v>
      </c>
      <c r="W4181" s="14">
        <f>SUMIFS('Fielding Data'!G:G,'Fielding Data'!$A:$A,'Hitting Data'!$A4181)</f>
        <v>4</v>
      </c>
      <c r="X4181" s="14">
        <f>SUMIFS('Fielding Data'!H:H,'Fielding Data'!$A:$A,'Hitting Data'!$A4181)</f>
        <v>7</v>
      </c>
    </row>
    <row r="4182" spans="1:24" x14ac:dyDescent="0.25">
      <c r="A4182" s="14" t="str">
        <f t="shared" si="65"/>
        <v>manesse012013</v>
      </c>
      <c r="B4182" s="19" t="s">
        <v>1993</v>
      </c>
      <c r="C4182" s="19">
        <v>2013</v>
      </c>
      <c r="D4182" s="19">
        <v>66</v>
      </c>
      <c r="E4182" s="19">
        <v>5</v>
      </c>
      <c r="F4182" s="19">
        <v>0</v>
      </c>
      <c r="G4182" s="19">
        <v>1</v>
      </c>
      <c r="H4182" s="19">
        <v>0</v>
      </c>
      <c r="I4182" s="19">
        <v>0</v>
      </c>
      <c r="J4182" s="19">
        <v>0</v>
      </c>
      <c r="K4182" s="19">
        <v>0</v>
      </c>
      <c r="L4182" s="19">
        <v>0</v>
      </c>
      <c r="M4182" s="19">
        <v>0</v>
      </c>
      <c r="N4182" s="19">
        <v>0</v>
      </c>
      <c r="O4182" s="19">
        <v>3</v>
      </c>
      <c r="P4182" s="14" t="str">
        <f>IFERROR(VLOOKUP($A4182,'Fielding Data'!$A:$H,MATCH(P$1,'Fielding Data'!$A$1:$H$1,0),0),"Other")</f>
        <v>P</v>
      </c>
      <c r="Q4182" s="14">
        <f>IFERROR(VLOOKUP($A4182,'Fielding Data'!$A:$H,MATCH(Q$1,'Fielding Data'!$A$1:$H$1,0),0),"Other")</f>
        <v>7</v>
      </c>
      <c r="R4182" s="14">
        <f>IFERROR(VLOOKUP($A4182,'Fielding Data'!$A:$H,MATCH(R$1,'Fielding Data'!$A$1:$H$1,0),0),"Other")</f>
        <v>9</v>
      </c>
      <c r="S4182" s="14">
        <f>IFERROR(VLOOKUP($A4182,'Fielding Data'!$A:$H,MATCH(S$1,'Fielding Data'!$A$1:$H$1,0),0),"Other")</f>
        <v>0</v>
      </c>
      <c r="T4182" s="14">
        <f>IFERROR(VLOOKUP($A4182,'Fielding Data'!$A:$H,MATCH(T$1,'Fielding Data'!$A$1:$H$1,0),0),"Other")</f>
        <v>0</v>
      </c>
      <c r="U4182" s="14">
        <f>SUMIFS('Fielding Data'!E:E,'Fielding Data'!$A:$A,'Hitting Data'!$A4182)</f>
        <v>7</v>
      </c>
      <c r="V4182" s="14">
        <f>SUMIFS('Fielding Data'!F:F,'Fielding Data'!$A:$A,'Hitting Data'!$A4182)</f>
        <v>9</v>
      </c>
      <c r="W4182" s="14">
        <f>SUMIFS('Fielding Data'!G:G,'Fielding Data'!$A:$A,'Hitting Data'!$A4182)</f>
        <v>0</v>
      </c>
      <c r="X4182" s="14">
        <f>SUMIFS('Fielding Data'!H:H,'Fielding Data'!$A:$A,'Hitting Data'!$A4182)</f>
        <v>0</v>
      </c>
    </row>
    <row r="4183" spans="1:24" x14ac:dyDescent="0.25">
      <c r="A4183" s="14" t="str">
        <f t="shared" si="65"/>
        <v>manshje012013</v>
      </c>
      <c r="B4183" s="19" t="s">
        <v>1126</v>
      </c>
      <c r="C4183" s="19">
        <v>2013</v>
      </c>
      <c r="D4183" s="19">
        <v>11</v>
      </c>
      <c r="E4183" s="19">
        <v>7</v>
      </c>
      <c r="F4183" s="19">
        <v>0</v>
      </c>
      <c r="G4183" s="19">
        <v>0</v>
      </c>
      <c r="H4183" s="19">
        <v>0</v>
      </c>
      <c r="I4183" s="19">
        <v>0</v>
      </c>
      <c r="J4183" s="19">
        <v>0</v>
      </c>
      <c r="K4183" s="19">
        <v>0</v>
      </c>
      <c r="L4183" s="19">
        <v>0</v>
      </c>
      <c r="M4183" s="19">
        <v>0</v>
      </c>
      <c r="N4183" s="19">
        <v>0</v>
      </c>
      <c r="O4183" s="19">
        <v>2</v>
      </c>
      <c r="P4183" s="14" t="str">
        <f>IFERROR(VLOOKUP($A4183,'Fielding Data'!$A:$H,MATCH(P$1,'Fielding Data'!$A$1:$H$1,0),0),"Other")</f>
        <v>P</v>
      </c>
      <c r="Q4183" s="14">
        <f>IFERROR(VLOOKUP($A4183,'Fielding Data'!$A:$H,MATCH(Q$1,'Fielding Data'!$A$1:$H$1,0),0),"Other")</f>
        <v>5</v>
      </c>
      <c r="R4183" s="14">
        <f>IFERROR(VLOOKUP($A4183,'Fielding Data'!$A:$H,MATCH(R$1,'Fielding Data'!$A$1:$H$1,0),0),"Other")</f>
        <v>2</v>
      </c>
      <c r="S4183" s="14">
        <f>IFERROR(VLOOKUP($A4183,'Fielding Data'!$A:$H,MATCH(S$1,'Fielding Data'!$A$1:$H$1,0),0),"Other")</f>
        <v>0</v>
      </c>
      <c r="T4183" s="14">
        <f>IFERROR(VLOOKUP($A4183,'Fielding Data'!$A:$H,MATCH(T$1,'Fielding Data'!$A$1:$H$1,0),0),"Other")</f>
        <v>0</v>
      </c>
      <c r="U4183" s="14">
        <f>SUMIFS('Fielding Data'!E:E,'Fielding Data'!$A:$A,'Hitting Data'!$A4183)</f>
        <v>5</v>
      </c>
      <c r="V4183" s="14">
        <f>SUMIFS('Fielding Data'!F:F,'Fielding Data'!$A:$A,'Hitting Data'!$A4183)</f>
        <v>2</v>
      </c>
      <c r="W4183" s="14">
        <f>SUMIFS('Fielding Data'!G:G,'Fielding Data'!$A:$A,'Hitting Data'!$A4183)</f>
        <v>0</v>
      </c>
      <c r="X4183" s="14">
        <f>SUMIFS('Fielding Data'!H:H,'Fielding Data'!$A:$A,'Hitting Data'!$A4183)</f>
        <v>0</v>
      </c>
    </row>
    <row r="4184" spans="1:24" x14ac:dyDescent="0.25">
      <c r="A4184" s="14" t="str">
        <f t="shared" si="65"/>
        <v>marcush012013</v>
      </c>
      <c r="B4184" s="19" t="s">
        <v>568</v>
      </c>
      <c r="C4184" s="19">
        <v>2013</v>
      </c>
      <c r="D4184" s="19">
        <v>15</v>
      </c>
      <c r="E4184" s="19">
        <v>22</v>
      </c>
      <c r="F4184" s="19">
        <v>0</v>
      </c>
      <c r="G4184" s="19">
        <v>3</v>
      </c>
      <c r="H4184" s="19">
        <v>1</v>
      </c>
      <c r="I4184" s="19">
        <v>0</v>
      </c>
      <c r="J4184" s="19">
        <v>0</v>
      </c>
      <c r="K4184" s="19">
        <v>0</v>
      </c>
      <c r="L4184" s="19">
        <v>0</v>
      </c>
      <c r="M4184" s="19">
        <v>0</v>
      </c>
      <c r="N4184" s="19">
        <v>0</v>
      </c>
      <c r="O4184" s="19">
        <v>5</v>
      </c>
      <c r="P4184" s="14" t="str">
        <f>IFERROR(VLOOKUP($A4184,'Fielding Data'!$A:$H,MATCH(P$1,'Fielding Data'!$A$1:$H$1,0),0),"Other")</f>
        <v>P</v>
      </c>
      <c r="Q4184" s="14">
        <f>IFERROR(VLOOKUP($A4184,'Fielding Data'!$A:$H,MATCH(Q$1,'Fielding Data'!$A$1:$H$1,0),0),"Other")</f>
        <v>4</v>
      </c>
      <c r="R4184" s="14">
        <f>IFERROR(VLOOKUP($A4184,'Fielding Data'!$A:$H,MATCH(R$1,'Fielding Data'!$A$1:$H$1,0),0),"Other")</f>
        <v>13</v>
      </c>
      <c r="S4184" s="14">
        <f>IFERROR(VLOOKUP($A4184,'Fielding Data'!$A:$H,MATCH(S$1,'Fielding Data'!$A$1:$H$1,0),0),"Other")</f>
        <v>0</v>
      </c>
      <c r="T4184" s="14">
        <f>IFERROR(VLOOKUP($A4184,'Fielding Data'!$A:$H,MATCH(T$1,'Fielding Data'!$A$1:$H$1,0),0),"Other")</f>
        <v>0</v>
      </c>
      <c r="U4184" s="14">
        <f>SUMIFS('Fielding Data'!E:E,'Fielding Data'!$A:$A,'Hitting Data'!$A4184)</f>
        <v>4</v>
      </c>
      <c r="V4184" s="14">
        <f>SUMIFS('Fielding Data'!F:F,'Fielding Data'!$A:$A,'Hitting Data'!$A4184)</f>
        <v>13</v>
      </c>
      <c r="W4184" s="14">
        <f>SUMIFS('Fielding Data'!G:G,'Fielding Data'!$A:$A,'Hitting Data'!$A4184)</f>
        <v>0</v>
      </c>
      <c r="X4184" s="14">
        <f>SUMIFS('Fielding Data'!H:H,'Fielding Data'!$A:$A,'Hitting Data'!$A4184)</f>
        <v>0</v>
      </c>
    </row>
    <row r="4185" spans="1:24" x14ac:dyDescent="0.25">
      <c r="A4185" s="14" t="str">
        <f t="shared" si="65"/>
        <v>marisja012013</v>
      </c>
      <c r="B4185" s="19" t="s">
        <v>1994</v>
      </c>
      <c r="C4185" s="19">
        <v>2013</v>
      </c>
      <c r="D4185" s="19">
        <v>40</v>
      </c>
      <c r="E4185" s="19">
        <v>109</v>
      </c>
      <c r="F4185" s="19">
        <v>6</v>
      </c>
      <c r="G4185" s="19">
        <v>20</v>
      </c>
      <c r="H4185" s="19">
        <v>2</v>
      </c>
      <c r="I4185" s="19">
        <v>1</v>
      </c>
      <c r="J4185" s="19">
        <v>1</v>
      </c>
      <c r="K4185" s="19">
        <v>5</v>
      </c>
      <c r="L4185" s="19">
        <v>3</v>
      </c>
      <c r="M4185" s="19">
        <v>1</v>
      </c>
      <c r="N4185" s="19">
        <v>6</v>
      </c>
      <c r="O4185" s="19">
        <v>27</v>
      </c>
      <c r="P4185" s="14" t="str">
        <f>IFERROR(VLOOKUP($A4185,'Fielding Data'!$A:$H,MATCH(P$1,'Fielding Data'!$A$1:$H$1,0),0),"Other")</f>
        <v>CF</v>
      </c>
      <c r="Q4185" s="14">
        <f>IFERROR(VLOOKUP($A4185,'Fielding Data'!$A:$H,MATCH(Q$1,'Fielding Data'!$A$1:$H$1,0),0),"Other")</f>
        <v>0</v>
      </c>
      <c r="R4185" s="14">
        <f>IFERROR(VLOOKUP($A4185,'Fielding Data'!$A:$H,MATCH(R$1,'Fielding Data'!$A$1:$H$1,0),0),"Other")</f>
        <v>0</v>
      </c>
      <c r="S4185" s="14">
        <f>IFERROR(VLOOKUP($A4185,'Fielding Data'!$A:$H,MATCH(S$1,'Fielding Data'!$A$1:$H$1,0),0),"Other")</f>
        <v>0</v>
      </c>
      <c r="T4185" s="14">
        <f>IFERROR(VLOOKUP($A4185,'Fielding Data'!$A:$H,MATCH(T$1,'Fielding Data'!$A$1:$H$1,0),0),"Other")</f>
        <v>0</v>
      </c>
      <c r="U4185" s="14">
        <f>SUMIFS('Fielding Data'!E:E,'Fielding Data'!$A:$A,'Hitting Data'!$A4185)</f>
        <v>75</v>
      </c>
      <c r="V4185" s="14">
        <f>SUMIFS('Fielding Data'!F:F,'Fielding Data'!$A:$A,'Hitting Data'!$A4185)</f>
        <v>5</v>
      </c>
      <c r="W4185" s="14">
        <f>SUMIFS('Fielding Data'!G:G,'Fielding Data'!$A:$A,'Hitting Data'!$A4185)</f>
        <v>0</v>
      </c>
      <c r="X4185" s="14">
        <f>SUMIFS('Fielding Data'!H:H,'Fielding Data'!$A:$A,'Hitting Data'!$A4185)</f>
        <v>2</v>
      </c>
    </row>
    <row r="4186" spans="1:24" x14ac:dyDescent="0.25">
      <c r="A4186" s="14" t="str">
        <f t="shared" si="65"/>
        <v>markani012013</v>
      </c>
      <c r="B4186" s="19" t="s">
        <v>682</v>
      </c>
      <c r="C4186" s="19">
        <v>2013</v>
      </c>
      <c r="D4186" s="19">
        <v>160</v>
      </c>
      <c r="E4186" s="19">
        <v>634</v>
      </c>
      <c r="F4186" s="19">
        <v>89</v>
      </c>
      <c r="G4186" s="19">
        <v>172</v>
      </c>
      <c r="H4186" s="19">
        <v>24</v>
      </c>
      <c r="I4186" s="19">
        <v>0</v>
      </c>
      <c r="J4186" s="19">
        <v>10</v>
      </c>
      <c r="K4186" s="19">
        <v>59</v>
      </c>
      <c r="L4186" s="19">
        <v>1</v>
      </c>
      <c r="M4186" s="19">
        <v>2</v>
      </c>
      <c r="N4186" s="19">
        <v>55</v>
      </c>
      <c r="O4186" s="19">
        <v>76</v>
      </c>
      <c r="P4186" s="14" t="str">
        <f>IFERROR(VLOOKUP($A4186,'Fielding Data'!$A:$H,MATCH(P$1,'Fielding Data'!$A$1:$H$1,0),0),"Other")</f>
        <v>OF</v>
      </c>
      <c r="Q4186" s="14">
        <f>IFERROR(VLOOKUP($A4186,'Fielding Data'!$A:$H,MATCH(Q$1,'Fielding Data'!$A$1:$H$1,0),0),"Other")</f>
        <v>312</v>
      </c>
      <c r="R4186" s="14">
        <f>IFERROR(VLOOKUP($A4186,'Fielding Data'!$A:$H,MATCH(R$1,'Fielding Data'!$A$1:$H$1,0),0),"Other")</f>
        <v>7</v>
      </c>
      <c r="S4186" s="14">
        <f>IFERROR(VLOOKUP($A4186,'Fielding Data'!$A:$H,MATCH(S$1,'Fielding Data'!$A$1:$H$1,0),0),"Other")</f>
        <v>0</v>
      </c>
      <c r="T4186" s="14">
        <f>IFERROR(VLOOKUP($A4186,'Fielding Data'!$A:$H,MATCH(T$1,'Fielding Data'!$A$1:$H$1,0),0),"Other")</f>
        <v>1</v>
      </c>
      <c r="U4186" s="14">
        <f>SUMIFS('Fielding Data'!E:E,'Fielding Data'!$A:$A,'Hitting Data'!$A4186)</f>
        <v>312</v>
      </c>
      <c r="V4186" s="14">
        <f>SUMIFS('Fielding Data'!F:F,'Fielding Data'!$A:$A,'Hitting Data'!$A4186)</f>
        <v>7</v>
      </c>
      <c r="W4186" s="14">
        <f>SUMIFS('Fielding Data'!G:G,'Fielding Data'!$A:$A,'Hitting Data'!$A4186)</f>
        <v>0</v>
      </c>
      <c r="X4186" s="14">
        <f>SUMIFS('Fielding Data'!H:H,'Fielding Data'!$A:$A,'Hitting Data'!$A4186)</f>
        <v>1</v>
      </c>
    </row>
    <row r="4187" spans="1:24" x14ac:dyDescent="0.25">
      <c r="A4187" s="14" t="str">
        <f t="shared" si="65"/>
        <v>maronni012013</v>
      </c>
      <c r="B4187" s="19" t="s">
        <v>1775</v>
      </c>
      <c r="C4187" s="19">
        <v>2013</v>
      </c>
      <c r="D4187" s="19">
        <v>10</v>
      </c>
      <c r="E4187" s="19">
        <v>0</v>
      </c>
      <c r="F4187" s="19">
        <v>0</v>
      </c>
      <c r="G4187" s="19">
        <v>0</v>
      </c>
      <c r="H4187" s="19">
        <v>0</v>
      </c>
      <c r="I4187" s="19">
        <v>0</v>
      </c>
      <c r="J4187" s="19">
        <v>0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4" t="str">
        <f>IFERROR(VLOOKUP($A4187,'Fielding Data'!$A:$H,MATCH(P$1,'Fielding Data'!$A$1:$H$1,0),0),"Other")</f>
        <v>P</v>
      </c>
      <c r="Q4187" s="14">
        <f>IFERROR(VLOOKUP($A4187,'Fielding Data'!$A:$H,MATCH(Q$1,'Fielding Data'!$A$1:$H$1,0),0),"Other")</f>
        <v>0</v>
      </c>
      <c r="R4187" s="14">
        <f>IFERROR(VLOOKUP($A4187,'Fielding Data'!$A:$H,MATCH(R$1,'Fielding Data'!$A$1:$H$1,0),0),"Other")</f>
        <v>1</v>
      </c>
      <c r="S4187" s="14">
        <f>IFERROR(VLOOKUP($A4187,'Fielding Data'!$A:$H,MATCH(S$1,'Fielding Data'!$A$1:$H$1,0),0),"Other")</f>
        <v>0</v>
      </c>
      <c r="T4187" s="14">
        <f>IFERROR(VLOOKUP($A4187,'Fielding Data'!$A:$H,MATCH(T$1,'Fielding Data'!$A$1:$H$1,0),0),"Other")</f>
        <v>0</v>
      </c>
      <c r="U4187" s="14">
        <f>SUMIFS('Fielding Data'!E:E,'Fielding Data'!$A:$A,'Hitting Data'!$A4187)</f>
        <v>0</v>
      </c>
      <c r="V4187" s="14">
        <f>SUMIFS('Fielding Data'!F:F,'Fielding Data'!$A:$A,'Hitting Data'!$A4187)</f>
        <v>1</v>
      </c>
      <c r="W4187" s="14">
        <f>SUMIFS('Fielding Data'!G:G,'Fielding Data'!$A:$A,'Hitting Data'!$A4187)</f>
        <v>0</v>
      </c>
      <c r="X4187" s="14">
        <f>SUMIFS('Fielding Data'!H:H,'Fielding Data'!$A:$A,'Hitting Data'!$A4187)</f>
        <v>0</v>
      </c>
    </row>
    <row r="4188" spans="1:24" x14ac:dyDescent="0.25">
      <c r="A4188" s="14" t="str">
        <f t="shared" si="65"/>
        <v>marquja012013</v>
      </c>
      <c r="B4188" s="19" t="s">
        <v>147</v>
      </c>
      <c r="C4188" s="19">
        <v>2013</v>
      </c>
      <c r="D4188" s="19">
        <v>21</v>
      </c>
      <c r="E4188" s="19">
        <v>42</v>
      </c>
      <c r="F4188" s="19">
        <v>0</v>
      </c>
      <c r="G4188" s="19">
        <v>5</v>
      </c>
      <c r="H4188" s="19">
        <v>1</v>
      </c>
      <c r="I4188" s="19">
        <v>0</v>
      </c>
      <c r="J4188" s="19">
        <v>0</v>
      </c>
      <c r="K4188" s="19">
        <v>2</v>
      </c>
      <c r="L4188" s="19">
        <v>0</v>
      </c>
      <c r="M4188" s="19">
        <v>0</v>
      </c>
      <c r="N4188" s="19">
        <v>0</v>
      </c>
      <c r="O4188" s="19">
        <v>12</v>
      </c>
      <c r="P4188" s="14" t="str">
        <f>IFERROR(VLOOKUP($A4188,'Fielding Data'!$A:$H,MATCH(P$1,'Fielding Data'!$A$1:$H$1,0),0),"Other")</f>
        <v>P</v>
      </c>
      <c r="Q4188" s="14">
        <f>IFERROR(VLOOKUP($A4188,'Fielding Data'!$A:$H,MATCH(Q$1,'Fielding Data'!$A$1:$H$1,0),0),"Other")</f>
        <v>8</v>
      </c>
      <c r="R4188" s="14">
        <f>IFERROR(VLOOKUP($A4188,'Fielding Data'!$A:$H,MATCH(R$1,'Fielding Data'!$A$1:$H$1,0),0),"Other")</f>
        <v>20</v>
      </c>
      <c r="S4188" s="14">
        <f>IFERROR(VLOOKUP($A4188,'Fielding Data'!$A:$H,MATCH(S$1,'Fielding Data'!$A$1:$H$1,0),0),"Other")</f>
        <v>0</v>
      </c>
      <c r="T4188" s="14">
        <f>IFERROR(VLOOKUP($A4188,'Fielding Data'!$A:$H,MATCH(T$1,'Fielding Data'!$A$1:$H$1,0),0),"Other")</f>
        <v>2</v>
      </c>
      <c r="U4188" s="14">
        <f>SUMIFS('Fielding Data'!E:E,'Fielding Data'!$A:$A,'Hitting Data'!$A4188)</f>
        <v>8</v>
      </c>
      <c r="V4188" s="14">
        <f>SUMIFS('Fielding Data'!F:F,'Fielding Data'!$A:$A,'Hitting Data'!$A4188)</f>
        <v>20</v>
      </c>
      <c r="W4188" s="14">
        <f>SUMIFS('Fielding Data'!G:G,'Fielding Data'!$A:$A,'Hitting Data'!$A4188)</f>
        <v>0</v>
      </c>
      <c r="X4188" s="14">
        <f>SUMIFS('Fielding Data'!H:H,'Fielding Data'!$A:$A,'Hitting Data'!$A4188)</f>
        <v>2</v>
      </c>
    </row>
    <row r="4189" spans="1:24" x14ac:dyDescent="0.25">
      <c r="A4189" s="14" t="str">
        <f t="shared" si="65"/>
        <v>marrech012013</v>
      </c>
      <c r="B4189" s="19" t="s">
        <v>1554</v>
      </c>
      <c r="C4189" s="19">
        <v>2013</v>
      </c>
      <c r="D4189" s="19">
        <v>8</v>
      </c>
      <c r="E4189" s="19">
        <v>16</v>
      </c>
      <c r="F4189" s="19">
        <v>0</v>
      </c>
      <c r="G4189" s="19">
        <v>2</v>
      </c>
      <c r="H4189" s="19">
        <v>0</v>
      </c>
      <c r="I4189" s="19">
        <v>0</v>
      </c>
      <c r="J4189" s="19">
        <v>0</v>
      </c>
      <c r="K4189" s="19">
        <v>1</v>
      </c>
      <c r="L4189" s="19">
        <v>0</v>
      </c>
      <c r="M4189" s="19">
        <v>0</v>
      </c>
      <c r="N4189" s="19">
        <v>0</v>
      </c>
      <c r="O4189" s="19">
        <v>4</v>
      </c>
      <c r="P4189" s="14" t="str">
        <f>IFERROR(VLOOKUP($A4189,'Fielding Data'!$A:$H,MATCH(P$1,'Fielding Data'!$A$1:$H$1,0),0),"Other")</f>
        <v>1B</v>
      </c>
      <c r="Q4189" s="14">
        <f>IFERROR(VLOOKUP($A4189,'Fielding Data'!$A:$H,MATCH(Q$1,'Fielding Data'!$A$1:$H$1,0),0),"Other")</f>
        <v>12</v>
      </c>
      <c r="R4189" s="14">
        <f>IFERROR(VLOOKUP($A4189,'Fielding Data'!$A:$H,MATCH(R$1,'Fielding Data'!$A$1:$H$1,0),0),"Other")</f>
        <v>2</v>
      </c>
      <c r="S4189" s="14">
        <f>IFERROR(VLOOKUP($A4189,'Fielding Data'!$A:$H,MATCH(S$1,'Fielding Data'!$A$1:$H$1,0),0),"Other")</f>
        <v>0</v>
      </c>
      <c r="T4189" s="14">
        <f>IFERROR(VLOOKUP($A4189,'Fielding Data'!$A:$H,MATCH(T$1,'Fielding Data'!$A$1:$H$1,0),0),"Other")</f>
        <v>1</v>
      </c>
      <c r="U4189" s="14">
        <f>SUMIFS('Fielding Data'!E:E,'Fielding Data'!$A:$A,'Hitting Data'!$A4189)</f>
        <v>12</v>
      </c>
      <c r="V4189" s="14">
        <f>SUMIFS('Fielding Data'!F:F,'Fielding Data'!$A:$A,'Hitting Data'!$A4189)</f>
        <v>2</v>
      </c>
      <c r="W4189" s="14">
        <f>SUMIFS('Fielding Data'!G:G,'Fielding Data'!$A:$A,'Hitting Data'!$A4189)</f>
        <v>0</v>
      </c>
      <c r="X4189" s="14">
        <f>SUMIFS('Fielding Data'!H:H,'Fielding Data'!$A:$A,'Hitting Data'!$A4189)</f>
        <v>1</v>
      </c>
    </row>
    <row r="4190" spans="1:24" x14ac:dyDescent="0.25">
      <c r="A4190" s="14" t="str">
        <f t="shared" si="65"/>
        <v>marshbr012013</v>
      </c>
      <c r="B4190" s="19" t="s">
        <v>1995</v>
      </c>
      <c r="C4190" s="19">
        <v>2013</v>
      </c>
      <c r="D4190" s="19">
        <v>3</v>
      </c>
      <c r="E4190" s="19">
        <v>0</v>
      </c>
      <c r="F4190" s="19">
        <v>0</v>
      </c>
      <c r="G4190" s="19">
        <v>0</v>
      </c>
      <c r="H4190" s="19">
        <v>0</v>
      </c>
      <c r="I4190" s="19">
        <v>0</v>
      </c>
      <c r="J4190" s="19">
        <v>0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4" t="str">
        <f>IFERROR(VLOOKUP($A4190,'Fielding Data'!$A:$H,MATCH(P$1,'Fielding Data'!$A$1:$H$1,0),0),"Other")</f>
        <v>P</v>
      </c>
      <c r="Q4190" s="14">
        <f>IFERROR(VLOOKUP($A4190,'Fielding Data'!$A:$H,MATCH(Q$1,'Fielding Data'!$A$1:$H$1,0),0),"Other")</f>
        <v>1</v>
      </c>
      <c r="R4190" s="14">
        <f>IFERROR(VLOOKUP($A4190,'Fielding Data'!$A:$H,MATCH(R$1,'Fielding Data'!$A$1:$H$1,0),0),"Other")</f>
        <v>1</v>
      </c>
      <c r="S4190" s="14">
        <f>IFERROR(VLOOKUP($A4190,'Fielding Data'!$A:$H,MATCH(S$1,'Fielding Data'!$A$1:$H$1,0),0),"Other")</f>
        <v>0</v>
      </c>
      <c r="T4190" s="14">
        <f>IFERROR(VLOOKUP($A4190,'Fielding Data'!$A:$H,MATCH(T$1,'Fielding Data'!$A$1:$H$1,0),0),"Other")</f>
        <v>1</v>
      </c>
      <c r="U4190" s="14">
        <f>SUMIFS('Fielding Data'!E:E,'Fielding Data'!$A:$A,'Hitting Data'!$A4190)</f>
        <v>1</v>
      </c>
      <c r="V4190" s="14">
        <f>SUMIFS('Fielding Data'!F:F,'Fielding Data'!$A:$A,'Hitting Data'!$A4190)</f>
        <v>1</v>
      </c>
      <c r="W4190" s="14">
        <f>SUMIFS('Fielding Data'!G:G,'Fielding Data'!$A:$A,'Hitting Data'!$A4190)</f>
        <v>0</v>
      </c>
      <c r="X4190" s="14">
        <f>SUMIFS('Fielding Data'!H:H,'Fielding Data'!$A:$A,'Hitting Data'!$A4190)</f>
        <v>1</v>
      </c>
    </row>
    <row r="4191" spans="1:24" x14ac:dyDescent="0.25">
      <c r="A4191" s="14" t="str">
        <f t="shared" si="65"/>
        <v>marshse012013</v>
      </c>
      <c r="B4191" s="19" t="s">
        <v>684</v>
      </c>
      <c r="C4191" s="19">
        <v>2013</v>
      </c>
      <c r="D4191" s="19">
        <v>16</v>
      </c>
      <c r="E4191" s="19">
        <v>0</v>
      </c>
      <c r="F4191" s="19">
        <v>0</v>
      </c>
      <c r="G4191" s="19">
        <v>0</v>
      </c>
      <c r="H4191" s="19">
        <v>0</v>
      </c>
      <c r="I4191" s="19">
        <v>0</v>
      </c>
      <c r="J4191" s="19">
        <v>0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4" t="str">
        <f>IFERROR(VLOOKUP($A4191,'Fielding Data'!$A:$H,MATCH(P$1,'Fielding Data'!$A$1:$H$1,0),0),"Other")</f>
        <v>P</v>
      </c>
      <c r="Q4191" s="14">
        <f>IFERROR(VLOOKUP($A4191,'Fielding Data'!$A:$H,MATCH(Q$1,'Fielding Data'!$A$1:$H$1,0),0),"Other")</f>
        <v>0</v>
      </c>
      <c r="R4191" s="14">
        <f>IFERROR(VLOOKUP($A4191,'Fielding Data'!$A:$H,MATCH(R$1,'Fielding Data'!$A$1:$H$1,0),0),"Other")</f>
        <v>3</v>
      </c>
      <c r="S4191" s="14">
        <f>IFERROR(VLOOKUP($A4191,'Fielding Data'!$A:$H,MATCH(S$1,'Fielding Data'!$A$1:$H$1,0),0),"Other")</f>
        <v>0</v>
      </c>
      <c r="T4191" s="14">
        <f>IFERROR(VLOOKUP($A4191,'Fielding Data'!$A:$H,MATCH(T$1,'Fielding Data'!$A$1:$H$1,0),0),"Other")</f>
        <v>0</v>
      </c>
      <c r="U4191" s="14">
        <f>SUMIFS('Fielding Data'!E:E,'Fielding Data'!$A:$A,'Hitting Data'!$A4191)</f>
        <v>0</v>
      </c>
      <c r="V4191" s="14">
        <f>SUMIFS('Fielding Data'!F:F,'Fielding Data'!$A:$A,'Hitting Data'!$A4191)</f>
        <v>3</v>
      </c>
      <c r="W4191" s="14">
        <f>SUMIFS('Fielding Data'!G:G,'Fielding Data'!$A:$A,'Hitting Data'!$A4191)</f>
        <v>0</v>
      </c>
      <c r="X4191" s="14">
        <f>SUMIFS('Fielding Data'!H:H,'Fielding Data'!$A:$A,'Hitting Data'!$A4191)</f>
        <v>0</v>
      </c>
    </row>
    <row r="4192" spans="1:24" x14ac:dyDescent="0.25">
      <c r="A4192" s="14" t="str">
        <f t="shared" si="65"/>
        <v>marsolo012013</v>
      </c>
      <c r="B4192" s="19" t="s">
        <v>957</v>
      </c>
      <c r="C4192" s="19">
        <v>2013</v>
      </c>
      <c r="D4192" s="19">
        <v>3</v>
      </c>
      <c r="E4192" s="19">
        <v>3</v>
      </c>
      <c r="F4192" s="19">
        <v>0</v>
      </c>
      <c r="G4192" s="19">
        <v>0</v>
      </c>
      <c r="H4192" s="19">
        <v>0</v>
      </c>
      <c r="I4192" s="19">
        <v>0</v>
      </c>
      <c r="J4192" s="19">
        <v>0</v>
      </c>
      <c r="K4192" s="19">
        <v>0</v>
      </c>
      <c r="L4192" s="19">
        <v>0</v>
      </c>
      <c r="M4192" s="19">
        <v>0</v>
      </c>
      <c r="N4192" s="19">
        <v>2</v>
      </c>
      <c r="O4192" s="19">
        <v>0</v>
      </c>
      <c r="P4192" s="14" t="str">
        <f>IFERROR(VLOOKUP($A4192,'Fielding Data'!$A:$H,MATCH(P$1,'Fielding Data'!$A$1:$H$1,0),0),"Other")</f>
        <v>C</v>
      </c>
      <c r="Q4192" s="14">
        <f>IFERROR(VLOOKUP($A4192,'Fielding Data'!$A:$H,MATCH(Q$1,'Fielding Data'!$A$1:$H$1,0),0),"Other")</f>
        <v>11</v>
      </c>
      <c r="R4192" s="14">
        <f>IFERROR(VLOOKUP($A4192,'Fielding Data'!$A:$H,MATCH(R$1,'Fielding Data'!$A$1:$H$1,0),0),"Other")</f>
        <v>1</v>
      </c>
      <c r="S4192" s="14">
        <f>IFERROR(VLOOKUP($A4192,'Fielding Data'!$A:$H,MATCH(S$1,'Fielding Data'!$A$1:$H$1,0),0),"Other")</f>
        <v>0</v>
      </c>
      <c r="T4192" s="14">
        <f>IFERROR(VLOOKUP($A4192,'Fielding Data'!$A:$H,MATCH(T$1,'Fielding Data'!$A$1:$H$1,0),0),"Other")</f>
        <v>1</v>
      </c>
      <c r="U4192" s="14">
        <f>SUMIFS('Fielding Data'!E:E,'Fielding Data'!$A:$A,'Hitting Data'!$A4192)</f>
        <v>11</v>
      </c>
      <c r="V4192" s="14">
        <f>SUMIFS('Fielding Data'!F:F,'Fielding Data'!$A:$A,'Hitting Data'!$A4192)</f>
        <v>1</v>
      </c>
      <c r="W4192" s="14">
        <f>SUMIFS('Fielding Data'!G:G,'Fielding Data'!$A:$A,'Hitting Data'!$A4192)</f>
        <v>0</v>
      </c>
      <c r="X4192" s="14">
        <f>SUMIFS('Fielding Data'!H:H,'Fielding Data'!$A:$A,'Hitting Data'!$A4192)</f>
        <v>1</v>
      </c>
    </row>
    <row r="4193" spans="1:24" x14ac:dyDescent="0.25">
      <c r="A4193" s="14" t="str">
        <f t="shared" si="65"/>
        <v>marteal012013</v>
      </c>
      <c r="B4193" s="19" t="s">
        <v>1996</v>
      </c>
      <c r="C4193" s="19">
        <v>2013</v>
      </c>
      <c r="D4193" s="19">
        <v>22</v>
      </c>
      <c r="E4193" s="19">
        <v>43</v>
      </c>
      <c r="F4193" s="19">
        <v>4</v>
      </c>
      <c r="G4193" s="19">
        <v>8</v>
      </c>
      <c r="H4193" s="19">
        <v>3</v>
      </c>
      <c r="I4193" s="19">
        <v>0</v>
      </c>
      <c r="J4193" s="19">
        <v>0</v>
      </c>
      <c r="K4193" s="19">
        <v>4</v>
      </c>
      <c r="L4193" s="19">
        <v>0</v>
      </c>
      <c r="M4193" s="19">
        <v>0</v>
      </c>
      <c r="N4193" s="19">
        <v>4</v>
      </c>
      <c r="O4193" s="19">
        <v>12</v>
      </c>
      <c r="P4193" s="14" t="str">
        <f>IFERROR(VLOOKUP($A4193,'Fielding Data'!$A:$H,MATCH(P$1,'Fielding Data'!$A$1:$H$1,0),0),"Other")</f>
        <v>LF</v>
      </c>
      <c r="Q4193" s="14">
        <f>IFERROR(VLOOKUP($A4193,'Fielding Data'!$A:$H,MATCH(Q$1,'Fielding Data'!$A$1:$H$1,0),0),"Other")</f>
        <v>0</v>
      </c>
      <c r="R4193" s="14">
        <f>IFERROR(VLOOKUP($A4193,'Fielding Data'!$A:$H,MATCH(R$1,'Fielding Data'!$A$1:$H$1,0),0),"Other")</f>
        <v>0</v>
      </c>
      <c r="S4193" s="14">
        <f>IFERROR(VLOOKUP($A4193,'Fielding Data'!$A:$H,MATCH(S$1,'Fielding Data'!$A$1:$H$1,0),0),"Other")</f>
        <v>0</v>
      </c>
      <c r="T4193" s="14">
        <f>IFERROR(VLOOKUP($A4193,'Fielding Data'!$A:$H,MATCH(T$1,'Fielding Data'!$A$1:$H$1,0),0),"Other")</f>
        <v>0</v>
      </c>
      <c r="U4193" s="14">
        <f>SUMIFS('Fielding Data'!E:E,'Fielding Data'!$A:$A,'Hitting Data'!$A4193)</f>
        <v>11</v>
      </c>
      <c r="V4193" s="14">
        <f>SUMIFS('Fielding Data'!F:F,'Fielding Data'!$A:$A,'Hitting Data'!$A4193)</f>
        <v>0</v>
      </c>
      <c r="W4193" s="14">
        <f>SUMIFS('Fielding Data'!G:G,'Fielding Data'!$A:$A,'Hitting Data'!$A4193)</f>
        <v>0</v>
      </c>
      <c r="X4193" s="14">
        <f>SUMIFS('Fielding Data'!H:H,'Fielding Data'!$A:$A,'Hitting Data'!$A4193)</f>
        <v>0</v>
      </c>
    </row>
    <row r="4194" spans="1:24" x14ac:dyDescent="0.25">
      <c r="A4194" s="14" t="str">
        <f t="shared" si="65"/>
        <v>martest012013</v>
      </c>
      <c r="B4194" s="19" t="s">
        <v>1776</v>
      </c>
      <c r="C4194" s="19">
        <v>2013</v>
      </c>
      <c r="D4194" s="19">
        <v>135</v>
      </c>
      <c r="E4194" s="19">
        <v>510</v>
      </c>
      <c r="F4194" s="19">
        <v>83</v>
      </c>
      <c r="G4194" s="19">
        <v>143</v>
      </c>
      <c r="H4194" s="19">
        <v>26</v>
      </c>
      <c r="I4194" s="19">
        <v>10</v>
      </c>
      <c r="J4194" s="19">
        <v>12</v>
      </c>
      <c r="K4194" s="19">
        <v>35</v>
      </c>
      <c r="L4194" s="19">
        <v>41</v>
      </c>
      <c r="M4194" s="19">
        <v>15</v>
      </c>
      <c r="N4194" s="19">
        <v>25</v>
      </c>
      <c r="O4194" s="19">
        <v>138</v>
      </c>
      <c r="P4194" s="14" t="str">
        <f>IFERROR(VLOOKUP($A4194,'Fielding Data'!$A:$H,MATCH(P$1,'Fielding Data'!$A$1:$H$1,0),0),"Other")</f>
        <v>CF</v>
      </c>
      <c r="Q4194" s="14">
        <f>IFERROR(VLOOKUP($A4194,'Fielding Data'!$A:$H,MATCH(Q$1,'Fielding Data'!$A$1:$H$1,0),0),"Other")</f>
        <v>0</v>
      </c>
      <c r="R4194" s="14">
        <f>IFERROR(VLOOKUP($A4194,'Fielding Data'!$A:$H,MATCH(R$1,'Fielding Data'!$A$1:$H$1,0),0),"Other")</f>
        <v>0</v>
      </c>
      <c r="S4194" s="14">
        <f>IFERROR(VLOOKUP($A4194,'Fielding Data'!$A:$H,MATCH(S$1,'Fielding Data'!$A$1:$H$1,0),0),"Other")</f>
        <v>0</v>
      </c>
      <c r="T4194" s="14">
        <f>IFERROR(VLOOKUP($A4194,'Fielding Data'!$A:$H,MATCH(T$1,'Fielding Data'!$A$1:$H$1,0),0),"Other")</f>
        <v>0</v>
      </c>
      <c r="U4194" s="14">
        <f>SUMIFS('Fielding Data'!E:E,'Fielding Data'!$A:$A,'Hitting Data'!$A4194)</f>
        <v>193</v>
      </c>
      <c r="V4194" s="14">
        <f>SUMIFS('Fielding Data'!F:F,'Fielding Data'!$A:$A,'Hitting Data'!$A4194)</f>
        <v>6</v>
      </c>
      <c r="W4194" s="14">
        <f>SUMIFS('Fielding Data'!G:G,'Fielding Data'!$A:$A,'Hitting Data'!$A4194)</f>
        <v>7</v>
      </c>
      <c r="X4194" s="14">
        <f>SUMIFS('Fielding Data'!H:H,'Fielding Data'!$A:$A,'Hitting Data'!$A4194)</f>
        <v>0</v>
      </c>
    </row>
    <row r="4195" spans="1:24" x14ac:dyDescent="0.25">
      <c r="A4195" s="14" t="str">
        <f t="shared" si="65"/>
        <v>martevi012013</v>
      </c>
      <c r="B4195" s="19" t="s">
        <v>1129</v>
      </c>
      <c r="C4195" s="19">
        <v>2013</v>
      </c>
      <c r="D4195" s="19">
        <v>4</v>
      </c>
      <c r="E4195" s="19">
        <v>0</v>
      </c>
      <c r="F4195" s="19">
        <v>0</v>
      </c>
      <c r="G4195" s="19">
        <v>0</v>
      </c>
      <c r="H4195" s="19">
        <v>0</v>
      </c>
      <c r="I4195" s="19">
        <v>0</v>
      </c>
      <c r="J4195" s="19">
        <v>0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4" t="str">
        <f>IFERROR(VLOOKUP($A4195,'Fielding Data'!$A:$H,MATCH(P$1,'Fielding Data'!$A$1:$H$1,0),0),"Other")</f>
        <v>P</v>
      </c>
      <c r="Q4195" s="14">
        <f>IFERROR(VLOOKUP($A4195,'Fielding Data'!$A:$H,MATCH(Q$1,'Fielding Data'!$A$1:$H$1,0),0),"Other")</f>
        <v>0</v>
      </c>
      <c r="R4195" s="14">
        <f>IFERROR(VLOOKUP($A4195,'Fielding Data'!$A:$H,MATCH(R$1,'Fielding Data'!$A$1:$H$1,0),0),"Other")</f>
        <v>0</v>
      </c>
      <c r="S4195" s="14">
        <f>IFERROR(VLOOKUP($A4195,'Fielding Data'!$A:$H,MATCH(S$1,'Fielding Data'!$A$1:$H$1,0),0),"Other")</f>
        <v>1</v>
      </c>
      <c r="T4195" s="14">
        <f>IFERROR(VLOOKUP($A4195,'Fielding Data'!$A:$H,MATCH(T$1,'Fielding Data'!$A$1:$H$1,0),0),"Other")</f>
        <v>0</v>
      </c>
      <c r="U4195" s="14">
        <f>SUMIFS('Fielding Data'!E:E,'Fielding Data'!$A:$A,'Hitting Data'!$A4195)</f>
        <v>0</v>
      </c>
      <c r="V4195" s="14">
        <f>SUMIFS('Fielding Data'!F:F,'Fielding Data'!$A:$A,'Hitting Data'!$A4195)</f>
        <v>0</v>
      </c>
      <c r="W4195" s="14">
        <f>SUMIFS('Fielding Data'!G:G,'Fielding Data'!$A:$A,'Hitting Data'!$A4195)</f>
        <v>1</v>
      </c>
      <c r="X4195" s="14">
        <f>SUMIFS('Fielding Data'!H:H,'Fielding Data'!$A:$A,'Hitting Data'!$A4195)</f>
        <v>0</v>
      </c>
    </row>
    <row r="4196" spans="1:24" x14ac:dyDescent="0.25">
      <c r="A4196" s="14" t="str">
        <f t="shared" si="65"/>
        <v>martica042013</v>
      </c>
      <c r="B4196" s="19" t="s">
        <v>1997</v>
      </c>
      <c r="C4196" s="19">
        <v>2013</v>
      </c>
      <c r="D4196" s="19">
        <v>21</v>
      </c>
      <c r="E4196" s="19">
        <v>2</v>
      </c>
      <c r="F4196" s="19">
        <v>0</v>
      </c>
      <c r="G4196" s="19">
        <v>0</v>
      </c>
      <c r="H4196" s="19">
        <v>0</v>
      </c>
      <c r="I4196" s="19">
        <v>0</v>
      </c>
      <c r="J4196" s="19">
        <v>0</v>
      </c>
      <c r="K4196" s="19">
        <v>0</v>
      </c>
      <c r="L4196" s="19">
        <v>0</v>
      </c>
      <c r="M4196" s="19">
        <v>0</v>
      </c>
      <c r="N4196" s="19">
        <v>0</v>
      </c>
      <c r="O4196" s="19">
        <v>1</v>
      </c>
      <c r="P4196" s="14" t="str">
        <f>IFERROR(VLOOKUP($A4196,'Fielding Data'!$A:$H,MATCH(P$1,'Fielding Data'!$A$1:$H$1,0),0),"Other")</f>
        <v>P</v>
      </c>
      <c r="Q4196" s="14">
        <f>IFERROR(VLOOKUP($A4196,'Fielding Data'!$A:$H,MATCH(Q$1,'Fielding Data'!$A$1:$H$1,0),0),"Other")</f>
        <v>4</v>
      </c>
      <c r="R4196" s="14">
        <f>IFERROR(VLOOKUP($A4196,'Fielding Data'!$A:$H,MATCH(R$1,'Fielding Data'!$A$1:$H$1,0),0),"Other")</f>
        <v>3</v>
      </c>
      <c r="S4196" s="14">
        <f>IFERROR(VLOOKUP($A4196,'Fielding Data'!$A:$H,MATCH(S$1,'Fielding Data'!$A$1:$H$1,0),0),"Other")</f>
        <v>0</v>
      </c>
      <c r="T4196" s="14">
        <f>IFERROR(VLOOKUP($A4196,'Fielding Data'!$A:$H,MATCH(T$1,'Fielding Data'!$A$1:$H$1,0),0),"Other")</f>
        <v>1</v>
      </c>
      <c r="U4196" s="14">
        <f>SUMIFS('Fielding Data'!E:E,'Fielding Data'!$A:$A,'Hitting Data'!$A4196)</f>
        <v>4</v>
      </c>
      <c r="V4196" s="14">
        <f>SUMIFS('Fielding Data'!F:F,'Fielding Data'!$A:$A,'Hitting Data'!$A4196)</f>
        <v>3</v>
      </c>
      <c r="W4196" s="14">
        <f>SUMIFS('Fielding Data'!G:G,'Fielding Data'!$A:$A,'Hitting Data'!$A4196)</f>
        <v>0</v>
      </c>
      <c r="X4196" s="14">
        <f>SUMIFS('Fielding Data'!H:H,'Fielding Data'!$A:$A,'Hitting Data'!$A4196)</f>
        <v>1</v>
      </c>
    </row>
    <row r="4197" spans="1:24" x14ac:dyDescent="0.25">
      <c r="A4197" s="14" t="str">
        <f t="shared" si="65"/>
        <v>marticr012013</v>
      </c>
      <c r="B4197" s="19" t="s">
        <v>1130</v>
      </c>
      <c r="C4197" s="19">
        <v>2013</v>
      </c>
      <c r="D4197" s="19">
        <v>2</v>
      </c>
      <c r="E4197" s="19">
        <v>0</v>
      </c>
      <c r="F4197" s="19">
        <v>0</v>
      </c>
      <c r="G4197" s="19">
        <v>0</v>
      </c>
      <c r="H4197" s="19">
        <v>0</v>
      </c>
      <c r="I4197" s="19">
        <v>0</v>
      </c>
      <c r="J4197" s="19">
        <v>0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4" t="str">
        <f>IFERROR(VLOOKUP($A4197,'Fielding Data'!$A:$H,MATCH(P$1,'Fielding Data'!$A$1:$H$1,0),0),"Other")</f>
        <v>P</v>
      </c>
      <c r="Q4197" s="14">
        <f>IFERROR(VLOOKUP($A4197,'Fielding Data'!$A:$H,MATCH(Q$1,'Fielding Data'!$A$1:$H$1,0),0),"Other")</f>
        <v>0</v>
      </c>
      <c r="R4197" s="14">
        <f>IFERROR(VLOOKUP($A4197,'Fielding Data'!$A:$H,MATCH(R$1,'Fielding Data'!$A$1:$H$1,0),0),"Other")</f>
        <v>1</v>
      </c>
      <c r="S4197" s="14">
        <f>IFERROR(VLOOKUP($A4197,'Fielding Data'!$A:$H,MATCH(S$1,'Fielding Data'!$A$1:$H$1,0),0),"Other")</f>
        <v>0</v>
      </c>
      <c r="T4197" s="14">
        <f>IFERROR(VLOOKUP($A4197,'Fielding Data'!$A:$H,MATCH(T$1,'Fielding Data'!$A$1:$H$1,0),0),"Other")</f>
        <v>0</v>
      </c>
      <c r="U4197" s="14">
        <f>SUMIFS('Fielding Data'!E:E,'Fielding Data'!$A:$A,'Hitting Data'!$A4197)</f>
        <v>0</v>
      </c>
      <c r="V4197" s="14">
        <f>SUMIFS('Fielding Data'!F:F,'Fielding Data'!$A:$A,'Hitting Data'!$A4197)</f>
        <v>1</v>
      </c>
      <c r="W4197" s="14">
        <f>SUMIFS('Fielding Data'!G:G,'Fielding Data'!$A:$A,'Hitting Data'!$A4197)</f>
        <v>0</v>
      </c>
      <c r="X4197" s="14">
        <f>SUMIFS('Fielding Data'!H:H,'Fielding Data'!$A:$A,'Hitting Data'!$A4197)</f>
        <v>0</v>
      </c>
    </row>
    <row r="4198" spans="1:24" x14ac:dyDescent="0.25">
      <c r="A4198" s="14" t="str">
        <f t="shared" si="65"/>
        <v>martida022013</v>
      </c>
      <c r="B4198" s="19" t="s">
        <v>1998</v>
      </c>
      <c r="C4198" s="19">
        <v>2013</v>
      </c>
      <c r="D4198" s="19">
        <v>4</v>
      </c>
      <c r="E4198" s="19">
        <v>0</v>
      </c>
      <c r="F4198" s="19">
        <v>0</v>
      </c>
      <c r="G4198" s="19">
        <v>0</v>
      </c>
      <c r="H4198" s="19">
        <v>0</v>
      </c>
      <c r="I4198" s="19">
        <v>0</v>
      </c>
      <c r="J4198" s="19">
        <v>0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4" t="str">
        <f>IFERROR(VLOOKUP($A4198,'Fielding Data'!$A:$H,MATCH(P$1,'Fielding Data'!$A$1:$H$1,0),0),"Other")</f>
        <v>P</v>
      </c>
      <c r="Q4198" s="14">
        <f>IFERROR(VLOOKUP($A4198,'Fielding Data'!$A:$H,MATCH(Q$1,'Fielding Data'!$A$1:$H$1,0),0),"Other")</f>
        <v>0</v>
      </c>
      <c r="R4198" s="14">
        <f>IFERROR(VLOOKUP($A4198,'Fielding Data'!$A:$H,MATCH(R$1,'Fielding Data'!$A$1:$H$1,0),0),"Other")</f>
        <v>4</v>
      </c>
      <c r="S4198" s="14">
        <f>IFERROR(VLOOKUP($A4198,'Fielding Data'!$A:$H,MATCH(S$1,'Fielding Data'!$A$1:$H$1,0),0),"Other")</f>
        <v>0</v>
      </c>
      <c r="T4198" s="14">
        <f>IFERROR(VLOOKUP($A4198,'Fielding Data'!$A:$H,MATCH(T$1,'Fielding Data'!$A$1:$H$1,0),0),"Other")</f>
        <v>0</v>
      </c>
      <c r="U4198" s="14">
        <f>SUMIFS('Fielding Data'!E:E,'Fielding Data'!$A:$A,'Hitting Data'!$A4198)</f>
        <v>0</v>
      </c>
      <c r="V4198" s="14">
        <f>SUMIFS('Fielding Data'!F:F,'Fielding Data'!$A:$A,'Hitting Data'!$A4198)</f>
        <v>4</v>
      </c>
      <c r="W4198" s="14">
        <f>SUMIFS('Fielding Data'!G:G,'Fielding Data'!$A:$A,'Hitting Data'!$A4198)</f>
        <v>0</v>
      </c>
      <c r="X4198" s="14">
        <f>SUMIFS('Fielding Data'!H:H,'Fielding Data'!$A:$A,'Hitting Data'!$A4198)</f>
        <v>0</v>
      </c>
    </row>
    <row r="4199" spans="1:24" x14ac:dyDescent="0.25">
      <c r="A4199" s="14" t="str">
        <f t="shared" si="65"/>
        <v>martiet012013</v>
      </c>
      <c r="B4199" s="19" t="s">
        <v>1999</v>
      </c>
      <c r="C4199" s="19">
        <v>2013</v>
      </c>
      <c r="D4199" s="19">
        <v>15</v>
      </c>
      <c r="E4199" s="19">
        <v>9</v>
      </c>
      <c r="F4199" s="19">
        <v>0</v>
      </c>
      <c r="G4199" s="19">
        <v>0</v>
      </c>
      <c r="H4199" s="19">
        <v>0</v>
      </c>
      <c r="I4199" s="19">
        <v>0</v>
      </c>
      <c r="J4199" s="19">
        <v>0</v>
      </c>
      <c r="K4199" s="19">
        <v>0</v>
      </c>
      <c r="L4199" s="19">
        <v>0</v>
      </c>
      <c r="M4199" s="19">
        <v>0</v>
      </c>
      <c r="N4199" s="19">
        <v>0</v>
      </c>
      <c r="O4199" s="19">
        <v>6</v>
      </c>
      <c r="P4199" s="14" t="str">
        <f>IFERROR(VLOOKUP($A4199,'Fielding Data'!$A:$H,MATCH(P$1,'Fielding Data'!$A$1:$H$1,0),0),"Other")</f>
        <v>P</v>
      </c>
      <c r="Q4199" s="14">
        <f>IFERROR(VLOOKUP($A4199,'Fielding Data'!$A:$H,MATCH(Q$1,'Fielding Data'!$A$1:$H$1,0),0),"Other")</f>
        <v>0</v>
      </c>
      <c r="R4199" s="14">
        <f>IFERROR(VLOOKUP($A4199,'Fielding Data'!$A:$H,MATCH(R$1,'Fielding Data'!$A$1:$H$1,0),0),"Other")</f>
        <v>6</v>
      </c>
      <c r="S4199" s="14">
        <f>IFERROR(VLOOKUP($A4199,'Fielding Data'!$A:$H,MATCH(S$1,'Fielding Data'!$A$1:$H$1,0),0),"Other")</f>
        <v>0</v>
      </c>
      <c r="T4199" s="14">
        <f>IFERROR(VLOOKUP($A4199,'Fielding Data'!$A:$H,MATCH(T$1,'Fielding Data'!$A$1:$H$1,0),0),"Other")</f>
        <v>0</v>
      </c>
      <c r="U4199" s="14">
        <f>SUMIFS('Fielding Data'!E:E,'Fielding Data'!$A:$A,'Hitting Data'!$A4199)</f>
        <v>0</v>
      </c>
      <c r="V4199" s="14">
        <f>SUMIFS('Fielding Data'!F:F,'Fielding Data'!$A:$A,'Hitting Data'!$A4199)</f>
        <v>6</v>
      </c>
      <c r="W4199" s="14">
        <f>SUMIFS('Fielding Data'!G:G,'Fielding Data'!$A:$A,'Hitting Data'!$A4199)</f>
        <v>0</v>
      </c>
      <c r="X4199" s="14">
        <f>SUMIFS('Fielding Data'!H:H,'Fielding Data'!$A:$A,'Hitting Data'!$A4199)</f>
        <v>0</v>
      </c>
    </row>
    <row r="4200" spans="1:24" x14ac:dyDescent="0.25">
      <c r="A4200" s="14" t="str">
        <f t="shared" si="65"/>
        <v>martife022013</v>
      </c>
      <c r="B4200" s="19" t="s">
        <v>1131</v>
      </c>
      <c r="C4200" s="19">
        <v>2013</v>
      </c>
      <c r="D4200" s="19">
        <v>11</v>
      </c>
      <c r="E4200" s="19">
        <v>33</v>
      </c>
      <c r="F4200" s="19">
        <v>1</v>
      </c>
      <c r="G4200" s="19">
        <v>6</v>
      </c>
      <c r="H4200" s="19">
        <v>0</v>
      </c>
      <c r="I4200" s="19">
        <v>0</v>
      </c>
      <c r="J4200" s="19">
        <v>1</v>
      </c>
      <c r="K4200" s="19">
        <v>3</v>
      </c>
      <c r="L4200" s="19">
        <v>0</v>
      </c>
      <c r="M4200" s="19">
        <v>0</v>
      </c>
      <c r="N4200" s="19">
        <v>1</v>
      </c>
      <c r="O4200" s="19">
        <v>12</v>
      </c>
      <c r="P4200" s="14" t="str">
        <f>IFERROR(VLOOKUP($A4200,'Fielding Data'!$A:$H,MATCH(P$1,'Fielding Data'!$A$1:$H$1,0),0),"Other")</f>
        <v>LF</v>
      </c>
      <c r="Q4200" s="14">
        <f>IFERROR(VLOOKUP($A4200,'Fielding Data'!$A:$H,MATCH(Q$1,'Fielding Data'!$A$1:$H$1,0),0),"Other")</f>
        <v>0</v>
      </c>
      <c r="R4200" s="14">
        <f>IFERROR(VLOOKUP($A4200,'Fielding Data'!$A:$H,MATCH(R$1,'Fielding Data'!$A$1:$H$1,0),0),"Other")</f>
        <v>0</v>
      </c>
      <c r="S4200" s="14">
        <f>IFERROR(VLOOKUP($A4200,'Fielding Data'!$A:$H,MATCH(S$1,'Fielding Data'!$A$1:$H$1,0),0),"Other")</f>
        <v>0</v>
      </c>
      <c r="T4200" s="14">
        <f>IFERROR(VLOOKUP($A4200,'Fielding Data'!$A:$H,MATCH(T$1,'Fielding Data'!$A$1:$H$1,0),0),"Other")</f>
        <v>0</v>
      </c>
      <c r="U4200" s="14">
        <f>SUMIFS('Fielding Data'!E:E,'Fielding Data'!$A:$A,'Hitting Data'!$A4200)</f>
        <v>12</v>
      </c>
      <c r="V4200" s="14">
        <f>SUMIFS('Fielding Data'!F:F,'Fielding Data'!$A:$A,'Hitting Data'!$A4200)</f>
        <v>0</v>
      </c>
      <c r="W4200" s="14">
        <f>SUMIFS('Fielding Data'!G:G,'Fielding Data'!$A:$A,'Hitting Data'!$A4200)</f>
        <v>0</v>
      </c>
      <c r="X4200" s="14">
        <f>SUMIFS('Fielding Data'!H:H,'Fielding Data'!$A:$A,'Hitting Data'!$A4200)</f>
        <v>0</v>
      </c>
    </row>
    <row r="4201" spans="1:24" x14ac:dyDescent="0.25">
      <c r="A4201" s="14" t="str">
        <f t="shared" si="65"/>
        <v>martijd022013</v>
      </c>
      <c r="B4201" s="19" t="s">
        <v>1556</v>
      </c>
      <c r="C4201" s="19">
        <v>2013</v>
      </c>
      <c r="D4201" s="19">
        <v>86</v>
      </c>
      <c r="E4201" s="19">
        <v>296</v>
      </c>
      <c r="F4201" s="19">
        <v>24</v>
      </c>
      <c r="G4201" s="19">
        <v>74</v>
      </c>
      <c r="H4201" s="19">
        <v>17</v>
      </c>
      <c r="I4201" s="19">
        <v>0</v>
      </c>
      <c r="J4201" s="19">
        <v>7</v>
      </c>
      <c r="K4201" s="19">
        <v>36</v>
      </c>
      <c r="L4201" s="19">
        <v>2</v>
      </c>
      <c r="M4201" s="19">
        <v>0</v>
      </c>
      <c r="N4201" s="19">
        <v>10</v>
      </c>
      <c r="O4201" s="19">
        <v>82</v>
      </c>
      <c r="P4201" s="14" t="str">
        <f>IFERROR(VLOOKUP($A4201,'Fielding Data'!$A:$H,MATCH(P$1,'Fielding Data'!$A$1:$H$1,0),0),"Other")</f>
        <v>LF</v>
      </c>
      <c r="Q4201" s="14">
        <f>IFERROR(VLOOKUP($A4201,'Fielding Data'!$A:$H,MATCH(Q$1,'Fielding Data'!$A$1:$H$1,0),0),"Other")</f>
        <v>0</v>
      </c>
      <c r="R4201" s="14">
        <f>IFERROR(VLOOKUP($A4201,'Fielding Data'!$A:$H,MATCH(R$1,'Fielding Data'!$A$1:$H$1,0),0),"Other")</f>
        <v>0</v>
      </c>
      <c r="S4201" s="14">
        <f>IFERROR(VLOOKUP($A4201,'Fielding Data'!$A:$H,MATCH(S$1,'Fielding Data'!$A$1:$H$1,0),0),"Other")</f>
        <v>0</v>
      </c>
      <c r="T4201" s="14">
        <f>IFERROR(VLOOKUP($A4201,'Fielding Data'!$A:$H,MATCH(T$1,'Fielding Data'!$A$1:$H$1,0),0),"Other")</f>
        <v>0</v>
      </c>
      <c r="U4201" s="14">
        <f>SUMIFS('Fielding Data'!E:E,'Fielding Data'!$A:$A,'Hitting Data'!$A4201)</f>
        <v>98</v>
      </c>
      <c r="V4201" s="14">
        <f>SUMIFS('Fielding Data'!F:F,'Fielding Data'!$A:$A,'Hitting Data'!$A4201)</f>
        <v>4</v>
      </c>
      <c r="W4201" s="14">
        <f>SUMIFS('Fielding Data'!G:G,'Fielding Data'!$A:$A,'Hitting Data'!$A4201)</f>
        <v>2</v>
      </c>
      <c r="X4201" s="14">
        <f>SUMIFS('Fielding Data'!H:H,'Fielding Data'!$A:$A,'Hitting Data'!$A4201)</f>
        <v>1</v>
      </c>
    </row>
    <row r="4202" spans="1:24" x14ac:dyDescent="0.25">
      <c r="A4202" s="14" t="str">
        <f t="shared" si="65"/>
        <v>martijo072013</v>
      </c>
      <c r="B4202" s="19" t="s">
        <v>1133</v>
      </c>
      <c r="C4202" s="19">
        <v>2013</v>
      </c>
      <c r="D4202" s="19">
        <v>2</v>
      </c>
      <c r="E4202" s="19">
        <v>0</v>
      </c>
      <c r="F4202" s="19">
        <v>0</v>
      </c>
      <c r="G4202" s="19">
        <v>0</v>
      </c>
      <c r="H4202" s="19">
        <v>0</v>
      </c>
      <c r="I4202" s="19">
        <v>0</v>
      </c>
      <c r="J4202" s="19">
        <v>0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4" t="str">
        <f>IFERROR(VLOOKUP($A4202,'Fielding Data'!$A:$H,MATCH(P$1,'Fielding Data'!$A$1:$H$1,0),0),"Other")</f>
        <v>P</v>
      </c>
      <c r="Q4202" s="14">
        <f>IFERROR(VLOOKUP($A4202,'Fielding Data'!$A:$H,MATCH(Q$1,'Fielding Data'!$A$1:$H$1,0),0),"Other")</f>
        <v>0</v>
      </c>
      <c r="R4202" s="14">
        <f>IFERROR(VLOOKUP($A4202,'Fielding Data'!$A:$H,MATCH(R$1,'Fielding Data'!$A$1:$H$1,0),0),"Other")</f>
        <v>0</v>
      </c>
      <c r="S4202" s="14">
        <f>IFERROR(VLOOKUP($A4202,'Fielding Data'!$A:$H,MATCH(S$1,'Fielding Data'!$A$1:$H$1,0),0),"Other")</f>
        <v>0</v>
      </c>
      <c r="T4202" s="14">
        <f>IFERROR(VLOOKUP($A4202,'Fielding Data'!$A:$H,MATCH(T$1,'Fielding Data'!$A$1:$H$1,0),0),"Other")</f>
        <v>0</v>
      </c>
      <c r="U4202" s="14">
        <f>SUMIFS('Fielding Data'!E:E,'Fielding Data'!$A:$A,'Hitting Data'!$A4202)</f>
        <v>0</v>
      </c>
      <c r="V4202" s="14">
        <f>SUMIFS('Fielding Data'!F:F,'Fielding Data'!$A:$A,'Hitting Data'!$A4202)</f>
        <v>0</v>
      </c>
      <c r="W4202" s="14">
        <f>SUMIFS('Fielding Data'!G:G,'Fielding Data'!$A:$A,'Hitting Data'!$A4202)</f>
        <v>0</v>
      </c>
      <c r="X4202" s="14">
        <f>SUMIFS('Fielding Data'!H:H,'Fielding Data'!$A:$A,'Hitting Data'!$A4202)</f>
        <v>0</v>
      </c>
    </row>
    <row r="4203" spans="1:24" x14ac:dyDescent="0.25">
      <c r="A4203" s="14" t="str">
        <f t="shared" si="65"/>
        <v>martile012013</v>
      </c>
      <c r="B4203" s="19" t="s">
        <v>1557</v>
      </c>
      <c r="C4203" s="19">
        <v>2013</v>
      </c>
      <c r="D4203" s="19">
        <v>147</v>
      </c>
      <c r="E4203" s="19">
        <v>457</v>
      </c>
      <c r="F4203" s="19">
        <v>66</v>
      </c>
      <c r="G4203" s="19">
        <v>119</v>
      </c>
      <c r="H4203" s="19">
        <v>21</v>
      </c>
      <c r="I4203" s="19">
        <v>6</v>
      </c>
      <c r="J4203" s="19">
        <v>8</v>
      </c>
      <c r="K4203" s="19">
        <v>49</v>
      </c>
      <c r="L4203" s="19">
        <v>36</v>
      </c>
      <c r="M4203" s="19">
        <v>9</v>
      </c>
      <c r="N4203" s="19">
        <v>28</v>
      </c>
      <c r="O4203" s="19">
        <v>104</v>
      </c>
      <c r="P4203" s="14" t="str">
        <f>IFERROR(VLOOKUP($A4203,'Fielding Data'!$A:$H,MATCH(P$1,'Fielding Data'!$A$1:$H$1,0),0),"Other")</f>
        <v>CF</v>
      </c>
      <c r="Q4203" s="14">
        <f>IFERROR(VLOOKUP($A4203,'Fielding Data'!$A:$H,MATCH(Q$1,'Fielding Data'!$A$1:$H$1,0),0),"Other")</f>
        <v>0</v>
      </c>
      <c r="R4203" s="14">
        <f>IFERROR(VLOOKUP($A4203,'Fielding Data'!$A:$H,MATCH(R$1,'Fielding Data'!$A$1:$H$1,0),0),"Other")</f>
        <v>0</v>
      </c>
      <c r="S4203" s="14">
        <f>IFERROR(VLOOKUP($A4203,'Fielding Data'!$A:$H,MATCH(S$1,'Fielding Data'!$A$1:$H$1,0),0),"Other")</f>
        <v>0</v>
      </c>
      <c r="T4203" s="14">
        <f>IFERROR(VLOOKUP($A4203,'Fielding Data'!$A:$H,MATCH(T$1,'Fielding Data'!$A$1:$H$1,0),0),"Other")</f>
        <v>0</v>
      </c>
      <c r="U4203" s="14">
        <f>SUMIFS('Fielding Data'!E:E,'Fielding Data'!$A:$A,'Hitting Data'!$A4203)</f>
        <v>317</v>
      </c>
      <c r="V4203" s="14">
        <f>SUMIFS('Fielding Data'!F:F,'Fielding Data'!$A:$A,'Hitting Data'!$A4203)</f>
        <v>14</v>
      </c>
      <c r="W4203" s="14">
        <f>SUMIFS('Fielding Data'!G:G,'Fielding Data'!$A:$A,'Hitting Data'!$A4203)</f>
        <v>5</v>
      </c>
      <c r="X4203" s="14">
        <f>SUMIFS('Fielding Data'!H:H,'Fielding Data'!$A:$A,'Hitting Data'!$A4203)</f>
        <v>1</v>
      </c>
    </row>
    <row r="4204" spans="1:24" x14ac:dyDescent="0.25">
      <c r="A4204" s="14" t="str">
        <f t="shared" si="65"/>
        <v>martimi022013</v>
      </c>
      <c r="B4204" s="19" t="s">
        <v>1559</v>
      </c>
      <c r="C4204" s="19">
        <v>2013</v>
      </c>
      <c r="D4204" s="19">
        <v>29</v>
      </c>
      <c r="E4204" s="19">
        <v>40</v>
      </c>
      <c r="F4204" s="19">
        <v>5</v>
      </c>
      <c r="G4204" s="19">
        <v>7</v>
      </c>
      <c r="H4204" s="19">
        <v>0</v>
      </c>
      <c r="I4204" s="19">
        <v>0</v>
      </c>
      <c r="J4204" s="19">
        <v>0</v>
      </c>
      <c r="K4204" s="19">
        <v>3</v>
      </c>
      <c r="L4204" s="19">
        <v>1</v>
      </c>
      <c r="M4204" s="19">
        <v>0</v>
      </c>
      <c r="N4204" s="19">
        <v>0</v>
      </c>
      <c r="O4204" s="19">
        <v>12</v>
      </c>
      <c r="P4204" s="14" t="str">
        <f>IFERROR(VLOOKUP($A4204,'Fielding Data'!$A:$H,MATCH(P$1,'Fielding Data'!$A$1:$H$1,0),0),"Other")</f>
        <v>3B</v>
      </c>
      <c r="Q4204" s="14">
        <f>IFERROR(VLOOKUP($A4204,'Fielding Data'!$A:$H,MATCH(Q$1,'Fielding Data'!$A$1:$H$1,0),0),"Other")</f>
        <v>1</v>
      </c>
      <c r="R4204" s="14">
        <f>IFERROR(VLOOKUP($A4204,'Fielding Data'!$A:$H,MATCH(R$1,'Fielding Data'!$A$1:$H$1,0),0),"Other")</f>
        <v>1</v>
      </c>
      <c r="S4204" s="14">
        <f>IFERROR(VLOOKUP($A4204,'Fielding Data'!$A:$H,MATCH(S$1,'Fielding Data'!$A$1:$H$1,0),0),"Other")</f>
        <v>0</v>
      </c>
      <c r="T4204" s="14">
        <f>IFERROR(VLOOKUP($A4204,'Fielding Data'!$A:$H,MATCH(T$1,'Fielding Data'!$A$1:$H$1,0),0),"Other")</f>
        <v>0</v>
      </c>
      <c r="U4204" s="14">
        <f>SUMIFS('Fielding Data'!E:E,'Fielding Data'!$A:$A,'Hitting Data'!$A4204)</f>
        <v>24</v>
      </c>
      <c r="V4204" s="14">
        <f>SUMIFS('Fielding Data'!F:F,'Fielding Data'!$A:$A,'Hitting Data'!$A4204)</f>
        <v>5</v>
      </c>
      <c r="W4204" s="14">
        <f>SUMIFS('Fielding Data'!G:G,'Fielding Data'!$A:$A,'Hitting Data'!$A4204)</f>
        <v>0</v>
      </c>
      <c r="X4204" s="14">
        <f>SUMIFS('Fielding Data'!H:H,'Fielding Data'!$A:$A,'Hitting Data'!$A4204)</f>
        <v>2</v>
      </c>
    </row>
    <row r="4205" spans="1:24" x14ac:dyDescent="0.25">
      <c r="A4205" s="14" t="str">
        <f t="shared" si="65"/>
        <v>martiru012013</v>
      </c>
      <c r="B4205" s="19" t="s">
        <v>685</v>
      </c>
      <c r="C4205" s="19">
        <v>2013</v>
      </c>
      <c r="D4205" s="19">
        <v>127</v>
      </c>
      <c r="E4205" s="19">
        <v>438</v>
      </c>
      <c r="F4205" s="19">
        <v>51</v>
      </c>
      <c r="G4205" s="19">
        <v>99</v>
      </c>
      <c r="H4205" s="19">
        <v>21</v>
      </c>
      <c r="I4205" s="19">
        <v>0</v>
      </c>
      <c r="J4205" s="19">
        <v>15</v>
      </c>
      <c r="K4205" s="19">
        <v>55</v>
      </c>
      <c r="L4205" s="19">
        <v>9</v>
      </c>
      <c r="M4205" s="19">
        <v>5</v>
      </c>
      <c r="N4205" s="19">
        <v>58</v>
      </c>
      <c r="O4205" s="19">
        <v>108</v>
      </c>
      <c r="P4205" s="14" t="str">
        <f>IFERROR(VLOOKUP($A4205,'Fielding Data'!$A:$H,MATCH(P$1,'Fielding Data'!$A$1:$H$1,0),0),"Other")</f>
        <v>3B</v>
      </c>
      <c r="Q4205" s="14">
        <f>IFERROR(VLOOKUP($A4205,'Fielding Data'!$A:$H,MATCH(Q$1,'Fielding Data'!$A$1:$H$1,0),0),"Other")</f>
        <v>3</v>
      </c>
      <c r="R4205" s="14">
        <f>IFERROR(VLOOKUP($A4205,'Fielding Data'!$A:$H,MATCH(R$1,'Fielding Data'!$A$1:$H$1,0),0),"Other")</f>
        <v>3</v>
      </c>
      <c r="S4205" s="14">
        <f>IFERROR(VLOOKUP($A4205,'Fielding Data'!$A:$H,MATCH(S$1,'Fielding Data'!$A$1:$H$1,0),0),"Other")</f>
        <v>0</v>
      </c>
      <c r="T4205" s="14">
        <f>IFERROR(VLOOKUP($A4205,'Fielding Data'!$A:$H,MATCH(T$1,'Fielding Data'!$A$1:$H$1,0),0),"Other")</f>
        <v>0</v>
      </c>
      <c r="U4205" s="14">
        <f>SUMIFS('Fielding Data'!E:E,'Fielding Data'!$A:$A,'Hitting Data'!$A4205)</f>
        <v>889</v>
      </c>
      <c r="V4205" s="14">
        <f>SUMIFS('Fielding Data'!F:F,'Fielding Data'!$A:$A,'Hitting Data'!$A4205)</f>
        <v>106</v>
      </c>
      <c r="W4205" s="14">
        <f>SUMIFS('Fielding Data'!G:G,'Fielding Data'!$A:$A,'Hitting Data'!$A4205)</f>
        <v>2</v>
      </c>
      <c r="X4205" s="14">
        <f>SUMIFS('Fielding Data'!H:H,'Fielding Data'!$A:$A,'Hitting Data'!$A4205)</f>
        <v>6</v>
      </c>
    </row>
    <row r="4206" spans="1:24" x14ac:dyDescent="0.25">
      <c r="A4206" s="14" t="str">
        <f t="shared" si="65"/>
        <v>martish012013</v>
      </c>
      <c r="B4206" s="19" t="s">
        <v>958</v>
      </c>
      <c r="C4206" s="19">
        <v>2013</v>
      </c>
      <c r="D4206" s="19">
        <v>6</v>
      </c>
      <c r="E4206" s="19">
        <v>0</v>
      </c>
      <c r="F4206" s="19">
        <v>0</v>
      </c>
      <c r="G4206" s="19">
        <v>0</v>
      </c>
      <c r="H4206" s="19">
        <v>0</v>
      </c>
      <c r="I4206" s="19">
        <v>0</v>
      </c>
      <c r="J4206" s="19">
        <v>0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4" t="str">
        <f>IFERROR(VLOOKUP($A4206,'Fielding Data'!$A:$H,MATCH(P$1,'Fielding Data'!$A$1:$H$1,0),0),"Other")</f>
        <v>P</v>
      </c>
      <c r="Q4206" s="14">
        <f>IFERROR(VLOOKUP($A4206,'Fielding Data'!$A:$H,MATCH(Q$1,'Fielding Data'!$A$1:$H$1,0),0),"Other")</f>
        <v>2</v>
      </c>
      <c r="R4206" s="14">
        <f>IFERROR(VLOOKUP($A4206,'Fielding Data'!$A:$H,MATCH(R$1,'Fielding Data'!$A$1:$H$1,0),0),"Other")</f>
        <v>0</v>
      </c>
      <c r="S4206" s="14">
        <f>IFERROR(VLOOKUP($A4206,'Fielding Data'!$A:$H,MATCH(S$1,'Fielding Data'!$A$1:$H$1,0),0),"Other")</f>
        <v>0</v>
      </c>
      <c r="T4206" s="14">
        <f>IFERROR(VLOOKUP($A4206,'Fielding Data'!$A:$H,MATCH(T$1,'Fielding Data'!$A$1:$H$1,0),0),"Other")</f>
        <v>0</v>
      </c>
      <c r="U4206" s="14">
        <f>SUMIFS('Fielding Data'!E:E,'Fielding Data'!$A:$A,'Hitting Data'!$A4206)</f>
        <v>2</v>
      </c>
      <c r="V4206" s="14">
        <f>SUMIFS('Fielding Data'!F:F,'Fielding Data'!$A:$A,'Hitting Data'!$A4206)</f>
        <v>0</v>
      </c>
      <c r="W4206" s="14">
        <f>SUMIFS('Fielding Data'!G:G,'Fielding Data'!$A:$A,'Hitting Data'!$A4206)</f>
        <v>0</v>
      </c>
      <c r="X4206" s="14">
        <f>SUMIFS('Fielding Data'!H:H,'Fielding Data'!$A:$A,'Hitting Data'!$A4206)</f>
        <v>0</v>
      </c>
    </row>
    <row r="4207" spans="1:24" x14ac:dyDescent="0.25">
      <c r="A4207" s="14" t="str">
        <f t="shared" si="65"/>
        <v>martivi012013</v>
      </c>
      <c r="B4207" s="19" t="s">
        <v>319</v>
      </c>
      <c r="C4207" s="19">
        <v>2013</v>
      </c>
      <c r="D4207" s="19">
        <v>159</v>
      </c>
      <c r="E4207" s="19">
        <v>605</v>
      </c>
      <c r="F4207" s="19">
        <v>68</v>
      </c>
      <c r="G4207" s="19">
        <v>182</v>
      </c>
      <c r="H4207" s="19">
        <v>36</v>
      </c>
      <c r="I4207" s="19">
        <v>0</v>
      </c>
      <c r="J4207" s="19">
        <v>14</v>
      </c>
      <c r="K4207" s="19">
        <v>83</v>
      </c>
      <c r="L4207" s="19">
        <v>0</v>
      </c>
      <c r="M4207" s="19">
        <v>2</v>
      </c>
      <c r="N4207" s="19">
        <v>54</v>
      </c>
      <c r="O4207" s="19">
        <v>62</v>
      </c>
      <c r="P4207" s="14" t="str">
        <f>IFERROR(VLOOKUP($A4207,'Fielding Data'!$A:$H,MATCH(P$1,'Fielding Data'!$A$1:$H$1,0),0),"Other")</f>
        <v>1B</v>
      </c>
      <c r="Q4207" s="14">
        <f>IFERROR(VLOOKUP($A4207,'Fielding Data'!$A:$H,MATCH(Q$1,'Fielding Data'!$A$1:$H$1,0),0),"Other")</f>
        <v>85</v>
      </c>
      <c r="R4207" s="14">
        <f>IFERROR(VLOOKUP($A4207,'Fielding Data'!$A:$H,MATCH(R$1,'Fielding Data'!$A$1:$H$1,0),0),"Other")</f>
        <v>14</v>
      </c>
      <c r="S4207" s="14">
        <f>IFERROR(VLOOKUP($A4207,'Fielding Data'!$A:$H,MATCH(S$1,'Fielding Data'!$A$1:$H$1,0),0),"Other")</f>
        <v>0</v>
      </c>
      <c r="T4207" s="14">
        <f>IFERROR(VLOOKUP($A4207,'Fielding Data'!$A:$H,MATCH(T$1,'Fielding Data'!$A$1:$H$1,0),0),"Other")</f>
        <v>3</v>
      </c>
      <c r="U4207" s="14">
        <f>SUMIFS('Fielding Data'!E:E,'Fielding Data'!$A:$A,'Hitting Data'!$A4207)</f>
        <v>103</v>
      </c>
      <c r="V4207" s="14">
        <f>SUMIFS('Fielding Data'!F:F,'Fielding Data'!$A:$A,'Hitting Data'!$A4207)</f>
        <v>18</v>
      </c>
      <c r="W4207" s="14">
        <f>SUMIFS('Fielding Data'!G:G,'Fielding Data'!$A:$A,'Hitting Data'!$A4207)</f>
        <v>0</v>
      </c>
      <c r="X4207" s="14">
        <f>SUMIFS('Fielding Data'!H:H,'Fielding Data'!$A:$A,'Hitting Data'!$A4207)</f>
        <v>3</v>
      </c>
    </row>
    <row r="4208" spans="1:24" x14ac:dyDescent="0.25">
      <c r="A4208" s="14" t="str">
        <f t="shared" si="65"/>
        <v>masteju012013</v>
      </c>
      <c r="B4208" s="19" t="s">
        <v>959</v>
      </c>
      <c r="C4208" s="19">
        <v>2013</v>
      </c>
      <c r="D4208" s="19">
        <v>32</v>
      </c>
      <c r="E4208" s="19">
        <v>2</v>
      </c>
      <c r="F4208" s="19">
        <v>0</v>
      </c>
      <c r="G4208" s="19">
        <v>1</v>
      </c>
      <c r="H4208" s="19">
        <v>0</v>
      </c>
      <c r="I4208" s="19">
        <v>0</v>
      </c>
      <c r="J4208" s="19">
        <v>0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4" t="str">
        <f>IFERROR(VLOOKUP($A4208,'Fielding Data'!$A:$H,MATCH(P$1,'Fielding Data'!$A$1:$H$1,0),0),"Other")</f>
        <v>P</v>
      </c>
      <c r="Q4208" s="14">
        <f>IFERROR(VLOOKUP($A4208,'Fielding Data'!$A:$H,MATCH(Q$1,'Fielding Data'!$A$1:$H$1,0),0),"Other")</f>
        <v>21</v>
      </c>
      <c r="R4208" s="14">
        <f>IFERROR(VLOOKUP($A4208,'Fielding Data'!$A:$H,MATCH(R$1,'Fielding Data'!$A$1:$H$1,0),0),"Other")</f>
        <v>27</v>
      </c>
      <c r="S4208" s="14">
        <f>IFERROR(VLOOKUP($A4208,'Fielding Data'!$A:$H,MATCH(S$1,'Fielding Data'!$A$1:$H$1,0),0),"Other")</f>
        <v>1</v>
      </c>
      <c r="T4208" s="14">
        <f>IFERROR(VLOOKUP($A4208,'Fielding Data'!$A:$H,MATCH(T$1,'Fielding Data'!$A$1:$H$1,0),0),"Other")</f>
        <v>3</v>
      </c>
      <c r="U4208" s="14">
        <f>SUMIFS('Fielding Data'!E:E,'Fielding Data'!$A:$A,'Hitting Data'!$A4208)</f>
        <v>21</v>
      </c>
      <c r="V4208" s="14">
        <f>SUMIFS('Fielding Data'!F:F,'Fielding Data'!$A:$A,'Hitting Data'!$A4208)</f>
        <v>27</v>
      </c>
      <c r="W4208" s="14">
        <f>SUMIFS('Fielding Data'!G:G,'Fielding Data'!$A:$A,'Hitting Data'!$A4208)</f>
        <v>1</v>
      </c>
      <c r="X4208" s="14">
        <f>SUMIFS('Fielding Data'!H:H,'Fielding Data'!$A:$A,'Hitting Data'!$A4208)</f>
        <v>3</v>
      </c>
    </row>
    <row r="4209" spans="1:24" x14ac:dyDescent="0.25">
      <c r="A4209" s="14" t="str">
        <f t="shared" si="65"/>
        <v>mastrda012013</v>
      </c>
      <c r="B4209" s="19" t="s">
        <v>1560</v>
      </c>
      <c r="C4209" s="19">
        <v>2013</v>
      </c>
      <c r="D4209" s="19">
        <v>30</v>
      </c>
      <c r="E4209" s="19">
        <v>65</v>
      </c>
      <c r="F4209" s="19">
        <v>5</v>
      </c>
      <c r="G4209" s="19">
        <v>12</v>
      </c>
      <c r="H4209" s="19">
        <v>2</v>
      </c>
      <c r="I4209" s="19">
        <v>0</v>
      </c>
      <c r="J4209" s="19">
        <v>0</v>
      </c>
      <c r="K4209" s="19">
        <v>5</v>
      </c>
      <c r="L4209" s="19">
        <v>2</v>
      </c>
      <c r="M4209" s="19">
        <v>1</v>
      </c>
      <c r="N4209" s="19">
        <v>3</v>
      </c>
      <c r="O4209" s="19">
        <v>23</v>
      </c>
      <c r="P4209" s="14" t="str">
        <f>IFERROR(VLOOKUP($A4209,'Fielding Data'!$A:$H,MATCH(P$1,'Fielding Data'!$A$1:$H$1,0),0),"Other")</f>
        <v>2B</v>
      </c>
      <c r="Q4209" s="14">
        <f>IFERROR(VLOOKUP($A4209,'Fielding Data'!$A:$H,MATCH(Q$1,'Fielding Data'!$A$1:$H$1,0),0),"Other")</f>
        <v>0</v>
      </c>
      <c r="R4209" s="14">
        <f>IFERROR(VLOOKUP($A4209,'Fielding Data'!$A:$H,MATCH(R$1,'Fielding Data'!$A$1:$H$1,0),0),"Other")</f>
        <v>0</v>
      </c>
      <c r="S4209" s="14">
        <f>IFERROR(VLOOKUP($A4209,'Fielding Data'!$A:$H,MATCH(S$1,'Fielding Data'!$A$1:$H$1,0),0),"Other")</f>
        <v>0</v>
      </c>
      <c r="T4209" s="14">
        <f>IFERROR(VLOOKUP($A4209,'Fielding Data'!$A:$H,MATCH(T$1,'Fielding Data'!$A$1:$H$1,0),0),"Other")</f>
        <v>0</v>
      </c>
      <c r="U4209" s="14">
        <f>SUMIFS('Fielding Data'!E:E,'Fielding Data'!$A:$A,'Hitting Data'!$A4209)</f>
        <v>40</v>
      </c>
      <c r="V4209" s="14">
        <f>SUMIFS('Fielding Data'!F:F,'Fielding Data'!$A:$A,'Hitting Data'!$A4209)</f>
        <v>1</v>
      </c>
      <c r="W4209" s="14">
        <f>SUMIFS('Fielding Data'!G:G,'Fielding Data'!$A:$A,'Hitting Data'!$A4209)</f>
        <v>0</v>
      </c>
      <c r="X4209" s="14">
        <f>SUMIFS('Fielding Data'!H:H,'Fielding Data'!$A:$A,'Hitting Data'!$A4209)</f>
        <v>0</v>
      </c>
    </row>
    <row r="4210" spans="1:24" x14ac:dyDescent="0.25">
      <c r="A4210" s="14" t="str">
        <f t="shared" si="65"/>
        <v>mathije012013</v>
      </c>
      <c r="B4210" s="19" t="s">
        <v>570</v>
      </c>
      <c r="C4210" s="19">
        <v>2013</v>
      </c>
      <c r="D4210" s="19">
        <v>73</v>
      </c>
      <c r="E4210" s="19">
        <v>232</v>
      </c>
      <c r="F4210" s="19">
        <v>14</v>
      </c>
      <c r="G4210" s="19">
        <v>42</v>
      </c>
      <c r="H4210" s="19">
        <v>7</v>
      </c>
      <c r="I4210" s="19">
        <v>1</v>
      </c>
      <c r="J4210" s="19">
        <v>5</v>
      </c>
      <c r="K4210" s="19">
        <v>29</v>
      </c>
      <c r="L4210" s="19">
        <v>0</v>
      </c>
      <c r="M4210" s="19">
        <v>0</v>
      </c>
      <c r="N4210" s="19">
        <v>21</v>
      </c>
      <c r="O4210" s="19">
        <v>76</v>
      </c>
      <c r="P4210" s="14" t="str">
        <f>IFERROR(VLOOKUP($A4210,'Fielding Data'!$A:$H,MATCH(P$1,'Fielding Data'!$A$1:$H$1,0),0),"Other")</f>
        <v>C</v>
      </c>
      <c r="Q4210" s="14">
        <f>IFERROR(VLOOKUP($A4210,'Fielding Data'!$A:$H,MATCH(Q$1,'Fielding Data'!$A$1:$H$1,0),0),"Other")</f>
        <v>520</v>
      </c>
      <c r="R4210" s="14">
        <f>IFERROR(VLOOKUP($A4210,'Fielding Data'!$A:$H,MATCH(R$1,'Fielding Data'!$A$1:$H$1,0),0),"Other")</f>
        <v>30</v>
      </c>
      <c r="S4210" s="14">
        <f>IFERROR(VLOOKUP($A4210,'Fielding Data'!$A:$H,MATCH(S$1,'Fielding Data'!$A$1:$H$1,0),0),"Other")</f>
        <v>1</v>
      </c>
      <c r="T4210" s="14">
        <f>IFERROR(VLOOKUP($A4210,'Fielding Data'!$A:$H,MATCH(T$1,'Fielding Data'!$A$1:$H$1,0),0),"Other")</f>
        <v>2</v>
      </c>
      <c r="U4210" s="14">
        <f>SUMIFS('Fielding Data'!E:E,'Fielding Data'!$A:$A,'Hitting Data'!$A4210)</f>
        <v>520</v>
      </c>
      <c r="V4210" s="14">
        <f>SUMIFS('Fielding Data'!F:F,'Fielding Data'!$A:$A,'Hitting Data'!$A4210)</f>
        <v>30</v>
      </c>
      <c r="W4210" s="14">
        <f>SUMIFS('Fielding Data'!G:G,'Fielding Data'!$A:$A,'Hitting Data'!$A4210)</f>
        <v>1</v>
      </c>
      <c r="X4210" s="14">
        <f>SUMIFS('Fielding Data'!H:H,'Fielding Data'!$A:$A,'Hitting Data'!$A4210)</f>
        <v>2</v>
      </c>
    </row>
    <row r="4211" spans="1:24" x14ac:dyDescent="0.25">
      <c r="A4211" s="14" t="str">
        <f t="shared" si="65"/>
        <v>matsuda012013</v>
      </c>
      <c r="B4211" s="19" t="s">
        <v>820</v>
      </c>
      <c r="C4211" s="19">
        <v>2013</v>
      </c>
      <c r="D4211" s="19">
        <v>7</v>
      </c>
      <c r="E4211" s="19">
        <v>12</v>
      </c>
      <c r="F4211" s="19">
        <v>0</v>
      </c>
      <c r="G4211" s="19">
        <v>3</v>
      </c>
      <c r="H4211" s="19">
        <v>0</v>
      </c>
      <c r="I4211" s="19">
        <v>0</v>
      </c>
      <c r="J4211" s="19">
        <v>0</v>
      </c>
      <c r="K4211" s="19">
        <v>1</v>
      </c>
      <c r="L4211" s="19">
        <v>0</v>
      </c>
      <c r="M4211" s="19">
        <v>0</v>
      </c>
      <c r="N4211" s="19">
        <v>0</v>
      </c>
      <c r="O4211" s="19">
        <v>5</v>
      </c>
      <c r="P4211" s="14" t="str">
        <f>IFERROR(VLOOKUP($A4211,'Fielding Data'!$A:$H,MATCH(P$1,'Fielding Data'!$A$1:$H$1,0),0),"Other")</f>
        <v>P</v>
      </c>
      <c r="Q4211" s="14">
        <f>IFERROR(VLOOKUP($A4211,'Fielding Data'!$A:$H,MATCH(Q$1,'Fielding Data'!$A$1:$H$1,0),0),"Other")</f>
        <v>1</v>
      </c>
      <c r="R4211" s="14">
        <f>IFERROR(VLOOKUP($A4211,'Fielding Data'!$A:$H,MATCH(R$1,'Fielding Data'!$A$1:$H$1,0),0),"Other")</f>
        <v>4</v>
      </c>
      <c r="S4211" s="14">
        <f>IFERROR(VLOOKUP($A4211,'Fielding Data'!$A:$H,MATCH(S$1,'Fielding Data'!$A$1:$H$1,0),0),"Other")</f>
        <v>0</v>
      </c>
      <c r="T4211" s="14">
        <f>IFERROR(VLOOKUP($A4211,'Fielding Data'!$A:$H,MATCH(T$1,'Fielding Data'!$A$1:$H$1,0),0),"Other")</f>
        <v>0</v>
      </c>
      <c r="U4211" s="14">
        <f>SUMIFS('Fielding Data'!E:E,'Fielding Data'!$A:$A,'Hitting Data'!$A4211)</f>
        <v>1</v>
      </c>
      <c r="V4211" s="14">
        <f>SUMIFS('Fielding Data'!F:F,'Fielding Data'!$A:$A,'Hitting Data'!$A4211)</f>
        <v>4</v>
      </c>
      <c r="W4211" s="14">
        <f>SUMIFS('Fielding Data'!G:G,'Fielding Data'!$A:$A,'Hitting Data'!$A4211)</f>
        <v>0</v>
      </c>
      <c r="X4211" s="14">
        <f>SUMIFS('Fielding Data'!H:H,'Fielding Data'!$A:$A,'Hitting Data'!$A4211)</f>
        <v>0</v>
      </c>
    </row>
    <row r="4212" spans="1:24" x14ac:dyDescent="0.25">
      <c r="A4212" s="14" t="str">
        <f t="shared" si="65"/>
        <v>matthry012013</v>
      </c>
      <c r="B4212" s="19" t="s">
        <v>1561</v>
      </c>
      <c r="C4212" s="19">
        <v>2013</v>
      </c>
      <c r="D4212" s="19">
        <v>37</v>
      </c>
      <c r="E4212" s="19">
        <v>0</v>
      </c>
      <c r="F4212" s="19">
        <v>0</v>
      </c>
      <c r="G4212" s="19">
        <v>0</v>
      </c>
      <c r="H4212" s="19">
        <v>0</v>
      </c>
      <c r="I4212" s="19">
        <v>0</v>
      </c>
      <c r="J4212" s="19">
        <v>0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4" t="str">
        <f>IFERROR(VLOOKUP($A4212,'Fielding Data'!$A:$H,MATCH(P$1,'Fielding Data'!$A$1:$H$1,0),0),"Other")</f>
        <v>P</v>
      </c>
      <c r="Q4212" s="14">
        <f>IFERROR(VLOOKUP($A4212,'Fielding Data'!$A:$H,MATCH(Q$1,'Fielding Data'!$A$1:$H$1,0),0),"Other")</f>
        <v>3</v>
      </c>
      <c r="R4212" s="14">
        <f>IFERROR(VLOOKUP($A4212,'Fielding Data'!$A:$H,MATCH(R$1,'Fielding Data'!$A$1:$H$1,0),0),"Other")</f>
        <v>3</v>
      </c>
      <c r="S4212" s="14">
        <f>IFERROR(VLOOKUP($A4212,'Fielding Data'!$A:$H,MATCH(S$1,'Fielding Data'!$A$1:$H$1,0),0),"Other")</f>
        <v>0</v>
      </c>
      <c r="T4212" s="14">
        <f>IFERROR(VLOOKUP($A4212,'Fielding Data'!$A:$H,MATCH(T$1,'Fielding Data'!$A$1:$H$1,0),0),"Other")</f>
        <v>1</v>
      </c>
      <c r="U4212" s="14">
        <f>SUMIFS('Fielding Data'!E:E,'Fielding Data'!$A:$A,'Hitting Data'!$A4212)</f>
        <v>3</v>
      </c>
      <c r="V4212" s="14">
        <f>SUMIFS('Fielding Data'!F:F,'Fielding Data'!$A:$A,'Hitting Data'!$A4212)</f>
        <v>3</v>
      </c>
      <c r="W4212" s="14">
        <f>SUMIFS('Fielding Data'!G:G,'Fielding Data'!$A:$A,'Hitting Data'!$A4212)</f>
        <v>0</v>
      </c>
      <c r="X4212" s="14">
        <f>SUMIFS('Fielding Data'!H:H,'Fielding Data'!$A:$A,'Hitting Data'!$A4212)</f>
        <v>1</v>
      </c>
    </row>
    <row r="4213" spans="1:24" x14ac:dyDescent="0.25">
      <c r="A4213" s="14" t="str">
        <f t="shared" si="65"/>
        <v>matusbr012013</v>
      </c>
      <c r="B4213" s="19" t="s">
        <v>1134</v>
      </c>
      <c r="C4213" s="19">
        <v>2013</v>
      </c>
      <c r="D4213" s="19">
        <v>65</v>
      </c>
      <c r="E4213" s="19">
        <v>0</v>
      </c>
      <c r="F4213" s="19">
        <v>0</v>
      </c>
      <c r="G4213" s="19">
        <v>0</v>
      </c>
      <c r="H4213" s="19">
        <v>0</v>
      </c>
      <c r="I4213" s="19">
        <v>0</v>
      </c>
      <c r="J4213" s="19">
        <v>0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4" t="str">
        <f>IFERROR(VLOOKUP($A4213,'Fielding Data'!$A:$H,MATCH(P$1,'Fielding Data'!$A$1:$H$1,0),0),"Other")</f>
        <v>P</v>
      </c>
      <c r="Q4213" s="14">
        <f>IFERROR(VLOOKUP($A4213,'Fielding Data'!$A:$H,MATCH(Q$1,'Fielding Data'!$A$1:$H$1,0),0),"Other")</f>
        <v>0</v>
      </c>
      <c r="R4213" s="14">
        <f>IFERROR(VLOOKUP($A4213,'Fielding Data'!$A:$H,MATCH(R$1,'Fielding Data'!$A$1:$H$1,0),0),"Other")</f>
        <v>6</v>
      </c>
      <c r="S4213" s="14">
        <f>IFERROR(VLOOKUP($A4213,'Fielding Data'!$A:$H,MATCH(S$1,'Fielding Data'!$A$1:$H$1,0),0),"Other")</f>
        <v>0</v>
      </c>
      <c r="T4213" s="14">
        <f>IFERROR(VLOOKUP($A4213,'Fielding Data'!$A:$H,MATCH(T$1,'Fielding Data'!$A$1:$H$1,0),0),"Other")</f>
        <v>1</v>
      </c>
      <c r="U4213" s="14">
        <f>SUMIFS('Fielding Data'!E:E,'Fielding Data'!$A:$A,'Hitting Data'!$A4213)</f>
        <v>0</v>
      </c>
      <c r="V4213" s="14">
        <f>SUMIFS('Fielding Data'!F:F,'Fielding Data'!$A:$A,'Hitting Data'!$A4213)</f>
        <v>6</v>
      </c>
      <c r="W4213" s="14">
        <f>SUMIFS('Fielding Data'!G:G,'Fielding Data'!$A:$A,'Hitting Data'!$A4213)</f>
        <v>0</v>
      </c>
      <c r="X4213" s="14">
        <f>SUMIFS('Fielding Data'!H:H,'Fielding Data'!$A:$A,'Hitting Data'!$A4213)</f>
        <v>1</v>
      </c>
    </row>
    <row r="4214" spans="1:24" x14ac:dyDescent="0.25">
      <c r="A4214" s="14" t="str">
        <f t="shared" si="65"/>
        <v>mauerjo012013</v>
      </c>
      <c r="B4214" s="19" t="s">
        <v>476</v>
      </c>
      <c r="C4214" s="19">
        <v>2013</v>
      </c>
      <c r="D4214" s="19">
        <v>113</v>
      </c>
      <c r="E4214" s="19">
        <v>445</v>
      </c>
      <c r="F4214" s="19">
        <v>62</v>
      </c>
      <c r="G4214" s="19">
        <v>144</v>
      </c>
      <c r="H4214" s="19">
        <v>35</v>
      </c>
      <c r="I4214" s="19">
        <v>0</v>
      </c>
      <c r="J4214" s="19">
        <v>11</v>
      </c>
      <c r="K4214" s="19">
        <v>47</v>
      </c>
      <c r="L4214" s="19">
        <v>0</v>
      </c>
      <c r="M4214" s="19">
        <v>1</v>
      </c>
      <c r="N4214" s="19">
        <v>61</v>
      </c>
      <c r="O4214" s="19">
        <v>89</v>
      </c>
      <c r="P4214" s="14" t="str">
        <f>IFERROR(VLOOKUP($A4214,'Fielding Data'!$A:$H,MATCH(P$1,'Fielding Data'!$A$1:$H$1,0),0),"Other")</f>
        <v>1B</v>
      </c>
      <c r="Q4214" s="14">
        <f>IFERROR(VLOOKUP($A4214,'Fielding Data'!$A:$H,MATCH(Q$1,'Fielding Data'!$A$1:$H$1,0),0),"Other")</f>
        <v>78</v>
      </c>
      <c r="R4214" s="14">
        <f>IFERROR(VLOOKUP($A4214,'Fielding Data'!$A:$H,MATCH(R$1,'Fielding Data'!$A$1:$H$1,0),0),"Other")</f>
        <v>3</v>
      </c>
      <c r="S4214" s="14">
        <f>IFERROR(VLOOKUP($A4214,'Fielding Data'!$A:$H,MATCH(S$1,'Fielding Data'!$A$1:$H$1,0),0),"Other")</f>
        <v>1</v>
      </c>
      <c r="T4214" s="14">
        <f>IFERROR(VLOOKUP($A4214,'Fielding Data'!$A:$H,MATCH(T$1,'Fielding Data'!$A$1:$H$1,0),0),"Other")</f>
        <v>9</v>
      </c>
      <c r="U4214" s="14">
        <f>SUMIFS('Fielding Data'!E:E,'Fielding Data'!$A:$A,'Hitting Data'!$A4214)</f>
        <v>573</v>
      </c>
      <c r="V4214" s="14">
        <f>SUMIFS('Fielding Data'!F:F,'Fielding Data'!$A:$A,'Hitting Data'!$A4214)</f>
        <v>33</v>
      </c>
      <c r="W4214" s="14">
        <f>SUMIFS('Fielding Data'!G:G,'Fielding Data'!$A:$A,'Hitting Data'!$A4214)</f>
        <v>3</v>
      </c>
      <c r="X4214" s="14">
        <f>SUMIFS('Fielding Data'!H:H,'Fielding Data'!$A:$A,'Hitting Data'!$A4214)</f>
        <v>16</v>
      </c>
    </row>
    <row r="4215" spans="1:24" x14ac:dyDescent="0.25">
      <c r="A4215" s="14" t="str">
        <f t="shared" si="65"/>
        <v>maurebr012013</v>
      </c>
      <c r="B4215" s="19" t="s">
        <v>2000</v>
      </c>
      <c r="C4215" s="19">
        <v>2013</v>
      </c>
      <c r="D4215" s="19">
        <v>22</v>
      </c>
      <c r="E4215" s="19">
        <v>0</v>
      </c>
      <c r="F4215" s="19">
        <v>0</v>
      </c>
      <c r="G4215" s="19">
        <v>0</v>
      </c>
      <c r="H4215" s="19">
        <v>0</v>
      </c>
      <c r="I4215" s="19">
        <v>0</v>
      </c>
      <c r="J4215" s="19">
        <v>0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4" t="str">
        <f>IFERROR(VLOOKUP($A4215,'Fielding Data'!$A:$H,MATCH(P$1,'Fielding Data'!$A$1:$H$1,0),0),"Other")</f>
        <v>P</v>
      </c>
      <c r="Q4215" s="14">
        <f>IFERROR(VLOOKUP($A4215,'Fielding Data'!$A:$H,MATCH(Q$1,'Fielding Data'!$A$1:$H$1,0),0),"Other")</f>
        <v>6</v>
      </c>
      <c r="R4215" s="14">
        <f>IFERROR(VLOOKUP($A4215,'Fielding Data'!$A:$H,MATCH(R$1,'Fielding Data'!$A$1:$H$1,0),0),"Other")</f>
        <v>10</v>
      </c>
      <c r="S4215" s="14">
        <f>IFERROR(VLOOKUP($A4215,'Fielding Data'!$A:$H,MATCH(S$1,'Fielding Data'!$A$1:$H$1,0),0),"Other")</f>
        <v>0</v>
      </c>
      <c r="T4215" s="14">
        <f>IFERROR(VLOOKUP($A4215,'Fielding Data'!$A:$H,MATCH(T$1,'Fielding Data'!$A$1:$H$1,0),0),"Other")</f>
        <v>0</v>
      </c>
      <c r="U4215" s="14">
        <f>SUMIFS('Fielding Data'!E:E,'Fielding Data'!$A:$A,'Hitting Data'!$A4215)</f>
        <v>6</v>
      </c>
      <c r="V4215" s="14">
        <f>SUMIFS('Fielding Data'!F:F,'Fielding Data'!$A:$A,'Hitting Data'!$A4215)</f>
        <v>10</v>
      </c>
      <c r="W4215" s="14">
        <f>SUMIFS('Fielding Data'!G:G,'Fielding Data'!$A:$A,'Hitting Data'!$A4215)</f>
        <v>0</v>
      </c>
      <c r="X4215" s="14">
        <f>SUMIFS('Fielding Data'!H:H,'Fielding Data'!$A:$A,'Hitting Data'!$A4215)</f>
        <v>0</v>
      </c>
    </row>
    <row r="4216" spans="1:24" x14ac:dyDescent="0.25">
      <c r="A4216" s="14" t="str">
        <f t="shared" si="65"/>
        <v>mayayu012013</v>
      </c>
      <c r="B4216" s="19" t="s">
        <v>1333</v>
      </c>
      <c r="C4216" s="19">
        <v>2013</v>
      </c>
      <c r="D4216" s="19">
        <v>1</v>
      </c>
      <c r="E4216" s="19">
        <v>0</v>
      </c>
      <c r="F4216" s="19">
        <v>0</v>
      </c>
      <c r="G4216" s="19">
        <v>0</v>
      </c>
      <c r="H4216" s="19">
        <v>0</v>
      </c>
      <c r="I4216" s="19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4" t="str">
        <f>IFERROR(VLOOKUP($A4216,'Fielding Data'!$A:$H,MATCH(P$1,'Fielding Data'!$A$1:$H$1,0),0),"Other")</f>
        <v>P</v>
      </c>
      <c r="Q4216" s="14">
        <f>IFERROR(VLOOKUP($A4216,'Fielding Data'!$A:$H,MATCH(Q$1,'Fielding Data'!$A$1:$H$1,0),0),"Other")</f>
        <v>0</v>
      </c>
      <c r="R4216" s="14">
        <f>IFERROR(VLOOKUP($A4216,'Fielding Data'!$A:$H,MATCH(R$1,'Fielding Data'!$A$1:$H$1,0),0),"Other")</f>
        <v>0</v>
      </c>
      <c r="S4216" s="14">
        <f>IFERROR(VLOOKUP($A4216,'Fielding Data'!$A:$H,MATCH(S$1,'Fielding Data'!$A$1:$H$1,0),0),"Other")</f>
        <v>0</v>
      </c>
      <c r="T4216" s="14">
        <f>IFERROR(VLOOKUP($A4216,'Fielding Data'!$A:$H,MATCH(T$1,'Fielding Data'!$A$1:$H$1,0),0),"Other")</f>
        <v>0</v>
      </c>
      <c r="U4216" s="14">
        <f>SUMIFS('Fielding Data'!E:E,'Fielding Data'!$A:$A,'Hitting Data'!$A4216)</f>
        <v>0</v>
      </c>
      <c r="V4216" s="14">
        <f>SUMIFS('Fielding Data'!F:F,'Fielding Data'!$A:$A,'Hitting Data'!$A4216)</f>
        <v>0</v>
      </c>
      <c r="W4216" s="14">
        <f>SUMIFS('Fielding Data'!G:G,'Fielding Data'!$A:$A,'Hitting Data'!$A4216)</f>
        <v>0</v>
      </c>
      <c r="X4216" s="14">
        <f>SUMIFS('Fielding Data'!H:H,'Fielding Data'!$A:$A,'Hitting Data'!$A4216)</f>
        <v>0</v>
      </c>
    </row>
    <row r="4217" spans="1:24" x14ac:dyDescent="0.25">
      <c r="A4217" s="14" t="str">
        <f t="shared" si="65"/>
        <v>maybejo022013</v>
      </c>
      <c r="B4217" s="19" t="s">
        <v>1135</v>
      </c>
      <c r="C4217" s="19">
        <v>2013</v>
      </c>
      <c r="D4217" s="19">
        <v>134</v>
      </c>
      <c r="E4217" s="19">
        <v>353</v>
      </c>
      <c r="F4217" s="19">
        <v>47</v>
      </c>
      <c r="G4217" s="19">
        <v>80</v>
      </c>
      <c r="H4217" s="19">
        <v>23</v>
      </c>
      <c r="I4217" s="19">
        <v>1</v>
      </c>
      <c r="J4217" s="19">
        <v>11</v>
      </c>
      <c r="K4217" s="19">
        <v>39</v>
      </c>
      <c r="L4217" s="19">
        <v>5</v>
      </c>
      <c r="M4217" s="19">
        <v>3</v>
      </c>
      <c r="N4217" s="19">
        <v>27</v>
      </c>
      <c r="O4217" s="19">
        <v>90</v>
      </c>
      <c r="P4217" s="14" t="str">
        <f>IFERROR(VLOOKUP($A4217,'Fielding Data'!$A:$H,MATCH(P$1,'Fielding Data'!$A$1:$H$1,0),0),"Other")</f>
        <v>1B</v>
      </c>
      <c r="Q4217" s="14">
        <f>IFERROR(VLOOKUP($A4217,'Fielding Data'!$A:$H,MATCH(Q$1,'Fielding Data'!$A$1:$H$1,0),0),"Other")</f>
        <v>36</v>
      </c>
      <c r="R4217" s="14">
        <f>IFERROR(VLOOKUP($A4217,'Fielding Data'!$A:$H,MATCH(R$1,'Fielding Data'!$A$1:$H$1,0),0),"Other")</f>
        <v>3</v>
      </c>
      <c r="S4217" s="14">
        <f>IFERROR(VLOOKUP($A4217,'Fielding Data'!$A:$H,MATCH(S$1,'Fielding Data'!$A$1:$H$1,0),0),"Other")</f>
        <v>1</v>
      </c>
      <c r="T4217" s="14">
        <f>IFERROR(VLOOKUP($A4217,'Fielding Data'!$A:$H,MATCH(T$1,'Fielding Data'!$A$1:$H$1,0),0),"Other")</f>
        <v>7</v>
      </c>
      <c r="U4217" s="14">
        <f>SUMIFS('Fielding Data'!E:E,'Fielding Data'!$A:$A,'Hitting Data'!$A4217)</f>
        <v>239</v>
      </c>
      <c r="V4217" s="14">
        <f>SUMIFS('Fielding Data'!F:F,'Fielding Data'!$A:$A,'Hitting Data'!$A4217)</f>
        <v>6</v>
      </c>
      <c r="W4217" s="14">
        <f>SUMIFS('Fielding Data'!G:G,'Fielding Data'!$A:$A,'Hitting Data'!$A4217)</f>
        <v>2</v>
      </c>
      <c r="X4217" s="14">
        <f>SUMIFS('Fielding Data'!H:H,'Fielding Data'!$A:$A,'Hitting Data'!$A4217)</f>
        <v>7</v>
      </c>
    </row>
    <row r="4218" spans="1:24" x14ac:dyDescent="0.25">
      <c r="A4218" s="14" t="str">
        <f t="shared" si="65"/>
        <v>maybica012013</v>
      </c>
      <c r="B4218" s="19" t="s">
        <v>822</v>
      </c>
      <c r="C4218" s="19">
        <v>2013</v>
      </c>
      <c r="D4218" s="19">
        <v>14</v>
      </c>
      <c r="E4218" s="19">
        <v>51</v>
      </c>
      <c r="F4218" s="19">
        <v>7</v>
      </c>
      <c r="G4218" s="19">
        <v>8</v>
      </c>
      <c r="H4218" s="19">
        <v>1</v>
      </c>
      <c r="I4218" s="19">
        <v>0</v>
      </c>
      <c r="J4218" s="19">
        <v>1</v>
      </c>
      <c r="K4218" s="19">
        <v>5</v>
      </c>
      <c r="L4218" s="19">
        <v>4</v>
      </c>
      <c r="M4218" s="19">
        <v>1</v>
      </c>
      <c r="N4218" s="19">
        <v>4</v>
      </c>
      <c r="O4218" s="19">
        <v>9</v>
      </c>
      <c r="P4218" s="14" t="str">
        <f>IFERROR(VLOOKUP($A4218,'Fielding Data'!$A:$H,MATCH(P$1,'Fielding Data'!$A$1:$H$1,0),0),"Other")</f>
        <v>CF</v>
      </c>
      <c r="Q4218" s="14">
        <f>IFERROR(VLOOKUP($A4218,'Fielding Data'!$A:$H,MATCH(Q$1,'Fielding Data'!$A$1:$H$1,0),0),"Other")</f>
        <v>0</v>
      </c>
      <c r="R4218" s="14">
        <f>IFERROR(VLOOKUP($A4218,'Fielding Data'!$A:$H,MATCH(R$1,'Fielding Data'!$A$1:$H$1,0),0),"Other")</f>
        <v>0</v>
      </c>
      <c r="S4218" s="14">
        <f>IFERROR(VLOOKUP($A4218,'Fielding Data'!$A:$H,MATCH(S$1,'Fielding Data'!$A$1:$H$1,0),0),"Other")</f>
        <v>0</v>
      </c>
      <c r="T4218" s="14">
        <f>IFERROR(VLOOKUP($A4218,'Fielding Data'!$A:$H,MATCH(T$1,'Fielding Data'!$A$1:$H$1,0),0),"Other")</f>
        <v>0</v>
      </c>
      <c r="U4218" s="14">
        <f>SUMIFS('Fielding Data'!E:E,'Fielding Data'!$A:$A,'Hitting Data'!$A4218)</f>
        <v>33</v>
      </c>
      <c r="V4218" s="14">
        <f>SUMIFS('Fielding Data'!F:F,'Fielding Data'!$A:$A,'Hitting Data'!$A4218)</f>
        <v>0</v>
      </c>
      <c r="W4218" s="14">
        <f>SUMIFS('Fielding Data'!G:G,'Fielding Data'!$A:$A,'Hitting Data'!$A4218)</f>
        <v>0</v>
      </c>
      <c r="X4218" s="14">
        <f>SUMIFS('Fielding Data'!H:H,'Fielding Data'!$A:$A,'Hitting Data'!$A4218)</f>
        <v>0</v>
      </c>
    </row>
    <row r="4219" spans="1:24" x14ac:dyDescent="0.25">
      <c r="A4219" s="14" t="str">
        <f t="shared" si="65"/>
        <v>mazzavi012013</v>
      </c>
      <c r="B4219" s="19" t="s">
        <v>1136</v>
      </c>
      <c r="C4219" s="19">
        <v>2013</v>
      </c>
      <c r="D4219" s="19">
        <v>57</v>
      </c>
      <c r="E4219" s="19">
        <v>6</v>
      </c>
      <c r="F4219" s="19">
        <v>0</v>
      </c>
      <c r="G4219" s="19">
        <v>1</v>
      </c>
      <c r="H4219" s="19">
        <v>0</v>
      </c>
      <c r="I4219" s="19">
        <v>0</v>
      </c>
      <c r="J4219" s="19">
        <v>0</v>
      </c>
      <c r="K4219" s="19">
        <v>0</v>
      </c>
      <c r="L4219" s="19">
        <v>0</v>
      </c>
      <c r="M4219" s="19">
        <v>0</v>
      </c>
      <c r="N4219" s="19">
        <v>0</v>
      </c>
      <c r="O4219" s="19">
        <v>4</v>
      </c>
      <c r="P4219" s="14" t="str">
        <f>IFERROR(VLOOKUP($A4219,'Fielding Data'!$A:$H,MATCH(P$1,'Fielding Data'!$A$1:$H$1,0),0),"Other")</f>
        <v>P</v>
      </c>
      <c r="Q4219" s="14">
        <f>IFERROR(VLOOKUP($A4219,'Fielding Data'!$A:$H,MATCH(Q$1,'Fielding Data'!$A$1:$H$1,0),0),"Other")</f>
        <v>9</v>
      </c>
      <c r="R4219" s="14">
        <f>IFERROR(VLOOKUP($A4219,'Fielding Data'!$A:$H,MATCH(R$1,'Fielding Data'!$A$1:$H$1,0),0),"Other")</f>
        <v>8</v>
      </c>
      <c r="S4219" s="14">
        <f>IFERROR(VLOOKUP($A4219,'Fielding Data'!$A:$H,MATCH(S$1,'Fielding Data'!$A$1:$H$1,0),0),"Other")</f>
        <v>0</v>
      </c>
      <c r="T4219" s="14">
        <f>IFERROR(VLOOKUP($A4219,'Fielding Data'!$A:$H,MATCH(T$1,'Fielding Data'!$A$1:$H$1,0),0),"Other")</f>
        <v>1</v>
      </c>
      <c r="U4219" s="14">
        <f>SUMIFS('Fielding Data'!E:E,'Fielding Data'!$A:$A,'Hitting Data'!$A4219)</f>
        <v>9</v>
      </c>
      <c r="V4219" s="14">
        <f>SUMIFS('Fielding Data'!F:F,'Fielding Data'!$A:$A,'Hitting Data'!$A4219)</f>
        <v>8</v>
      </c>
      <c r="W4219" s="14">
        <f>SUMIFS('Fielding Data'!G:G,'Fielding Data'!$A:$A,'Hitting Data'!$A4219)</f>
        <v>0</v>
      </c>
      <c r="X4219" s="14">
        <f>SUMIFS('Fielding Data'!H:H,'Fielding Data'!$A:$A,'Hitting Data'!$A4219)</f>
        <v>1</v>
      </c>
    </row>
    <row r="4220" spans="1:24" x14ac:dyDescent="0.25">
      <c r="A4220" s="14" t="str">
        <f t="shared" si="65"/>
        <v>mcallza012013</v>
      </c>
      <c r="B4220" s="19" t="s">
        <v>1562</v>
      </c>
      <c r="C4220" s="19">
        <v>2013</v>
      </c>
      <c r="D4220" s="19">
        <v>24</v>
      </c>
      <c r="E4220" s="19">
        <v>4</v>
      </c>
      <c r="F4220" s="19">
        <v>0</v>
      </c>
      <c r="G4220" s="19">
        <v>0</v>
      </c>
      <c r="H4220" s="19">
        <v>0</v>
      </c>
      <c r="I4220" s="19">
        <v>0</v>
      </c>
      <c r="J4220" s="19">
        <v>0</v>
      </c>
      <c r="K4220" s="19">
        <v>0</v>
      </c>
      <c r="L4220" s="19">
        <v>0</v>
      </c>
      <c r="M4220" s="19">
        <v>0</v>
      </c>
      <c r="N4220" s="19">
        <v>0</v>
      </c>
      <c r="O4220" s="19">
        <v>2</v>
      </c>
      <c r="P4220" s="14" t="str">
        <f>IFERROR(VLOOKUP($A4220,'Fielding Data'!$A:$H,MATCH(P$1,'Fielding Data'!$A$1:$H$1,0),0),"Other")</f>
        <v>P</v>
      </c>
      <c r="Q4220" s="14">
        <f>IFERROR(VLOOKUP($A4220,'Fielding Data'!$A:$H,MATCH(Q$1,'Fielding Data'!$A$1:$H$1,0),0),"Other")</f>
        <v>8</v>
      </c>
      <c r="R4220" s="14">
        <f>IFERROR(VLOOKUP($A4220,'Fielding Data'!$A:$H,MATCH(R$1,'Fielding Data'!$A$1:$H$1,0),0),"Other")</f>
        <v>6</v>
      </c>
      <c r="S4220" s="14">
        <f>IFERROR(VLOOKUP($A4220,'Fielding Data'!$A:$H,MATCH(S$1,'Fielding Data'!$A$1:$H$1,0),0),"Other")</f>
        <v>2</v>
      </c>
      <c r="T4220" s="14">
        <f>IFERROR(VLOOKUP($A4220,'Fielding Data'!$A:$H,MATCH(T$1,'Fielding Data'!$A$1:$H$1,0),0),"Other")</f>
        <v>0</v>
      </c>
      <c r="U4220" s="14">
        <f>SUMIFS('Fielding Data'!E:E,'Fielding Data'!$A:$A,'Hitting Data'!$A4220)</f>
        <v>8</v>
      </c>
      <c r="V4220" s="14">
        <f>SUMIFS('Fielding Data'!F:F,'Fielding Data'!$A:$A,'Hitting Data'!$A4220)</f>
        <v>6</v>
      </c>
      <c r="W4220" s="14">
        <f>SUMIFS('Fielding Data'!G:G,'Fielding Data'!$A:$A,'Hitting Data'!$A4220)</f>
        <v>2</v>
      </c>
      <c r="X4220" s="14">
        <f>SUMIFS('Fielding Data'!H:H,'Fielding Data'!$A:$A,'Hitting Data'!$A4220)</f>
        <v>0</v>
      </c>
    </row>
    <row r="4221" spans="1:24" x14ac:dyDescent="0.25">
      <c r="A4221" s="14" t="str">
        <f t="shared" si="65"/>
        <v>mccanbr012013</v>
      </c>
      <c r="B4221" s="19" t="s">
        <v>572</v>
      </c>
      <c r="C4221" s="19">
        <v>2013</v>
      </c>
      <c r="D4221" s="19">
        <v>102</v>
      </c>
      <c r="E4221" s="19">
        <v>356</v>
      </c>
      <c r="F4221" s="19">
        <v>43</v>
      </c>
      <c r="G4221" s="19">
        <v>91</v>
      </c>
      <c r="H4221" s="19">
        <v>13</v>
      </c>
      <c r="I4221" s="19">
        <v>0</v>
      </c>
      <c r="J4221" s="19">
        <v>20</v>
      </c>
      <c r="K4221" s="19">
        <v>57</v>
      </c>
      <c r="L4221" s="19">
        <v>0</v>
      </c>
      <c r="M4221" s="19">
        <v>1</v>
      </c>
      <c r="N4221" s="19">
        <v>39</v>
      </c>
      <c r="O4221" s="19">
        <v>66</v>
      </c>
      <c r="P4221" s="14" t="str">
        <f>IFERROR(VLOOKUP($A4221,'Fielding Data'!$A:$H,MATCH(P$1,'Fielding Data'!$A$1:$H$1,0),0),"Other")</f>
        <v>C</v>
      </c>
      <c r="Q4221" s="14">
        <f>IFERROR(VLOOKUP($A4221,'Fielding Data'!$A:$H,MATCH(Q$1,'Fielding Data'!$A$1:$H$1,0),0),"Other")</f>
        <v>729</v>
      </c>
      <c r="R4221" s="14">
        <f>IFERROR(VLOOKUP($A4221,'Fielding Data'!$A:$H,MATCH(R$1,'Fielding Data'!$A$1:$H$1,0),0),"Other")</f>
        <v>34</v>
      </c>
      <c r="S4221" s="14">
        <f>IFERROR(VLOOKUP($A4221,'Fielding Data'!$A:$H,MATCH(S$1,'Fielding Data'!$A$1:$H$1,0),0),"Other")</f>
        <v>4</v>
      </c>
      <c r="T4221" s="14">
        <f>IFERROR(VLOOKUP($A4221,'Fielding Data'!$A:$H,MATCH(T$1,'Fielding Data'!$A$1:$H$1,0),0),"Other")</f>
        <v>1</v>
      </c>
      <c r="U4221" s="14">
        <f>SUMIFS('Fielding Data'!E:E,'Fielding Data'!$A:$A,'Hitting Data'!$A4221)</f>
        <v>729</v>
      </c>
      <c r="V4221" s="14">
        <f>SUMIFS('Fielding Data'!F:F,'Fielding Data'!$A:$A,'Hitting Data'!$A4221)</f>
        <v>34</v>
      </c>
      <c r="W4221" s="14">
        <f>SUMIFS('Fielding Data'!G:G,'Fielding Data'!$A:$A,'Hitting Data'!$A4221)</f>
        <v>4</v>
      </c>
      <c r="X4221" s="14">
        <f>SUMIFS('Fielding Data'!H:H,'Fielding Data'!$A:$A,'Hitting Data'!$A4221)</f>
        <v>1</v>
      </c>
    </row>
    <row r="4222" spans="1:24" x14ac:dyDescent="0.25">
      <c r="A4222" s="14" t="str">
        <f t="shared" si="65"/>
        <v>mccarbr012013</v>
      </c>
      <c r="B4222" s="19" t="s">
        <v>573</v>
      </c>
      <c r="C4222" s="19">
        <v>2013</v>
      </c>
      <c r="D4222" s="19">
        <v>22</v>
      </c>
      <c r="E4222" s="19">
        <v>37</v>
      </c>
      <c r="F4222" s="19">
        <v>0</v>
      </c>
      <c r="G4222" s="19">
        <v>1</v>
      </c>
      <c r="H4222" s="19">
        <v>0</v>
      </c>
      <c r="I4222" s="19">
        <v>0</v>
      </c>
      <c r="J4222" s="19">
        <v>0</v>
      </c>
      <c r="K4222" s="19">
        <v>0</v>
      </c>
      <c r="L4222" s="19">
        <v>0</v>
      </c>
      <c r="M4222" s="19">
        <v>0</v>
      </c>
      <c r="N4222" s="19">
        <v>3</v>
      </c>
      <c r="O4222" s="19">
        <v>15</v>
      </c>
      <c r="P4222" s="14" t="str">
        <f>IFERROR(VLOOKUP($A4222,'Fielding Data'!$A:$H,MATCH(P$1,'Fielding Data'!$A$1:$H$1,0),0),"Other")</f>
        <v>P</v>
      </c>
      <c r="Q4222" s="14">
        <f>IFERROR(VLOOKUP($A4222,'Fielding Data'!$A:$H,MATCH(Q$1,'Fielding Data'!$A$1:$H$1,0),0),"Other")</f>
        <v>8</v>
      </c>
      <c r="R4222" s="14">
        <f>IFERROR(VLOOKUP($A4222,'Fielding Data'!$A:$H,MATCH(R$1,'Fielding Data'!$A$1:$H$1,0),0),"Other")</f>
        <v>16</v>
      </c>
      <c r="S4222" s="14">
        <f>IFERROR(VLOOKUP($A4222,'Fielding Data'!$A:$H,MATCH(S$1,'Fielding Data'!$A$1:$H$1,0),0),"Other")</f>
        <v>0</v>
      </c>
      <c r="T4222" s="14">
        <f>IFERROR(VLOOKUP($A4222,'Fielding Data'!$A:$H,MATCH(T$1,'Fielding Data'!$A$1:$H$1,0),0),"Other")</f>
        <v>0</v>
      </c>
      <c r="U4222" s="14">
        <f>SUMIFS('Fielding Data'!E:E,'Fielding Data'!$A:$A,'Hitting Data'!$A4222)</f>
        <v>8</v>
      </c>
      <c r="V4222" s="14">
        <f>SUMIFS('Fielding Data'!F:F,'Fielding Data'!$A:$A,'Hitting Data'!$A4222)</f>
        <v>16</v>
      </c>
      <c r="W4222" s="14">
        <f>SUMIFS('Fielding Data'!G:G,'Fielding Data'!$A:$A,'Hitting Data'!$A4222)</f>
        <v>0</v>
      </c>
      <c r="X4222" s="14">
        <f>SUMIFS('Fielding Data'!H:H,'Fielding Data'!$A:$A,'Hitting Data'!$A4222)</f>
        <v>0</v>
      </c>
    </row>
    <row r="4223" spans="1:24" x14ac:dyDescent="0.25">
      <c r="A4223" s="14" t="str">
        <f t="shared" si="65"/>
        <v>mccleky012013</v>
      </c>
      <c r="B4223" s="19" t="s">
        <v>963</v>
      </c>
      <c r="C4223" s="19">
        <v>2013</v>
      </c>
      <c r="D4223" s="19">
        <v>7</v>
      </c>
      <c r="E4223" s="19">
        <v>0</v>
      </c>
      <c r="F4223" s="19">
        <v>0</v>
      </c>
      <c r="G4223" s="19">
        <v>0</v>
      </c>
      <c r="H4223" s="19">
        <v>0</v>
      </c>
      <c r="I4223" s="19">
        <v>0</v>
      </c>
      <c r="J4223" s="19">
        <v>0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4" t="str">
        <f>IFERROR(VLOOKUP($A4223,'Fielding Data'!$A:$H,MATCH(P$1,'Fielding Data'!$A$1:$H$1,0),0),"Other")</f>
        <v>P</v>
      </c>
      <c r="Q4223" s="14">
        <f>IFERROR(VLOOKUP($A4223,'Fielding Data'!$A:$H,MATCH(Q$1,'Fielding Data'!$A$1:$H$1,0),0),"Other")</f>
        <v>1</v>
      </c>
      <c r="R4223" s="14">
        <f>IFERROR(VLOOKUP($A4223,'Fielding Data'!$A:$H,MATCH(R$1,'Fielding Data'!$A$1:$H$1,0),0),"Other")</f>
        <v>0</v>
      </c>
      <c r="S4223" s="14">
        <f>IFERROR(VLOOKUP($A4223,'Fielding Data'!$A:$H,MATCH(S$1,'Fielding Data'!$A$1:$H$1,0),0),"Other")</f>
        <v>0</v>
      </c>
      <c r="T4223" s="14">
        <f>IFERROR(VLOOKUP($A4223,'Fielding Data'!$A:$H,MATCH(T$1,'Fielding Data'!$A$1:$H$1,0),0),"Other")</f>
        <v>0</v>
      </c>
      <c r="U4223" s="14">
        <f>SUMIFS('Fielding Data'!E:E,'Fielding Data'!$A:$A,'Hitting Data'!$A4223)</f>
        <v>1</v>
      </c>
      <c r="V4223" s="14">
        <f>SUMIFS('Fielding Data'!F:F,'Fielding Data'!$A:$A,'Hitting Data'!$A4223)</f>
        <v>0</v>
      </c>
      <c r="W4223" s="14">
        <f>SUMIFS('Fielding Data'!G:G,'Fielding Data'!$A:$A,'Hitting Data'!$A4223)</f>
        <v>0</v>
      </c>
      <c r="X4223" s="14">
        <f>SUMIFS('Fielding Data'!H:H,'Fielding Data'!$A:$A,'Hitting Data'!$A4223)</f>
        <v>0</v>
      </c>
    </row>
    <row r="4224" spans="1:24" x14ac:dyDescent="0.25">
      <c r="A4224" s="14" t="str">
        <f t="shared" si="65"/>
        <v>mccutan012013</v>
      </c>
      <c r="B4224" s="19" t="s">
        <v>1138</v>
      </c>
      <c r="C4224" s="19">
        <v>2013</v>
      </c>
      <c r="D4224" s="19">
        <v>157</v>
      </c>
      <c r="E4224" s="19">
        <v>583</v>
      </c>
      <c r="F4224" s="19">
        <v>97</v>
      </c>
      <c r="G4224" s="19">
        <v>185</v>
      </c>
      <c r="H4224" s="19">
        <v>38</v>
      </c>
      <c r="I4224" s="19">
        <v>5</v>
      </c>
      <c r="J4224" s="19">
        <v>21</v>
      </c>
      <c r="K4224" s="19">
        <v>84</v>
      </c>
      <c r="L4224" s="19">
        <v>27</v>
      </c>
      <c r="M4224" s="19">
        <v>10</v>
      </c>
      <c r="N4224" s="19">
        <v>78</v>
      </c>
      <c r="O4224" s="19">
        <v>101</v>
      </c>
      <c r="P4224" s="14" t="str">
        <f>IFERROR(VLOOKUP($A4224,'Fielding Data'!$A:$H,MATCH(P$1,'Fielding Data'!$A$1:$H$1,0),0),"Other")</f>
        <v>CF</v>
      </c>
      <c r="Q4224" s="14">
        <f>IFERROR(VLOOKUP($A4224,'Fielding Data'!$A:$H,MATCH(Q$1,'Fielding Data'!$A$1:$H$1,0),0),"Other")</f>
        <v>0</v>
      </c>
      <c r="R4224" s="14">
        <f>IFERROR(VLOOKUP($A4224,'Fielding Data'!$A:$H,MATCH(R$1,'Fielding Data'!$A$1:$H$1,0),0),"Other")</f>
        <v>0</v>
      </c>
      <c r="S4224" s="14">
        <f>IFERROR(VLOOKUP($A4224,'Fielding Data'!$A:$H,MATCH(S$1,'Fielding Data'!$A$1:$H$1,0),0),"Other")</f>
        <v>0</v>
      </c>
      <c r="T4224" s="14">
        <f>IFERROR(VLOOKUP($A4224,'Fielding Data'!$A:$H,MATCH(T$1,'Fielding Data'!$A$1:$H$1,0),0),"Other")</f>
        <v>0</v>
      </c>
      <c r="U4224" s="14">
        <f>SUMIFS('Fielding Data'!E:E,'Fielding Data'!$A:$A,'Hitting Data'!$A4224)</f>
        <v>321</v>
      </c>
      <c r="V4224" s="14">
        <f>SUMIFS('Fielding Data'!F:F,'Fielding Data'!$A:$A,'Hitting Data'!$A4224)</f>
        <v>11</v>
      </c>
      <c r="W4224" s="14">
        <f>SUMIFS('Fielding Data'!G:G,'Fielding Data'!$A:$A,'Hitting Data'!$A4224)</f>
        <v>6</v>
      </c>
      <c r="X4224" s="14">
        <f>SUMIFS('Fielding Data'!H:H,'Fielding Data'!$A:$A,'Hitting Data'!$A4224)</f>
        <v>3</v>
      </c>
    </row>
    <row r="4225" spans="1:24" x14ac:dyDescent="0.25">
      <c r="A4225" s="14" t="str">
        <f t="shared" si="65"/>
        <v>mcdonda022013</v>
      </c>
      <c r="B4225" s="19" t="s">
        <v>477</v>
      </c>
      <c r="C4225" s="19">
        <v>2013</v>
      </c>
      <c r="D4225" s="19">
        <v>25</v>
      </c>
      <c r="E4225" s="19">
        <v>53</v>
      </c>
      <c r="F4225" s="19">
        <v>4</v>
      </c>
      <c r="G4225" s="19">
        <v>16</v>
      </c>
      <c r="H4225" s="19">
        <v>4</v>
      </c>
      <c r="I4225" s="19">
        <v>0</v>
      </c>
      <c r="J4225" s="19">
        <v>1</v>
      </c>
      <c r="K4225" s="19">
        <v>5</v>
      </c>
      <c r="L4225" s="19">
        <v>0</v>
      </c>
      <c r="M4225" s="19">
        <v>0</v>
      </c>
      <c r="N4225" s="19">
        <v>4</v>
      </c>
      <c r="O4225" s="19">
        <v>8</v>
      </c>
      <c r="P4225" s="14" t="str">
        <f>IFERROR(VLOOKUP($A4225,'Fielding Data'!$A:$H,MATCH(P$1,'Fielding Data'!$A$1:$H$1,0),0),"Other")</f>
        <v>LF</v>
      </c>
      <c r="Q4225" s="14">
        <f>IFERROR(VLOOKUP($A4225,'Fielding Data'!$A:$H,MATCH(Q$1,'Fielding Data'!$A$1:$H$1,0),0),"Other")</f>
        <v>0</v>
      </c>
      <c r="R4225" s="14">
        <f>IFERROR(VLOOKUP($A4225,'Fielding Data'!$A:$H,MATCH(R$1,'Fielding Data'!$A$1:$H$1,0),0),"Other")</f>
        <v>0</v>
      </c>
      <c r="S4225" s="14">
        <f>IFERROR(VLOOKUP($A4225,'Fielding Data'!$A:$H,MATCH(S$1,'Fielding Data'!$A$1:$H$1,0),0),"Other")</f>
        <v>0</v>
      </c>
      <c r="T4225" s="14">
        <f>IFERROR(VLOOKUP($A4225,'Fielding Data'!$A:$H,MATCH(T$1,'Fielding Data'!$A$1:$H$1,0),0),"Other")</f>
        <v>0</v>
      </c>
      <c r="U4225" s="14">
        <f>SUMIFS('Fielding Data'!E:E,'Fielding Data'!$A:$A,'Hitting Data'!$A4225)</f>
        <v>33</v>
      </c>
      <c r="V4225" s="14">
        <f>SUMIFS('Fielding Data'!F:F,'Fielding Data'!$A:$A,'Hitting Data'!$A4225)</f>
        <v>0</v>
      </c>
      <c r="W4225" s="14">
        <f>SUMIFS('Fielding Data'!G:G,'Fielding Data'!$A:$A,'Hitting Data'!$A4225)</f>
        <v>0</v>
      </c>
      <c r="X4225" s="14">
        <f>SUMIFS('Fielding Data'!H:H,'Fielding Data'!$A:$A,'Hitting Data'!$A4225)</f>
        <v>0</v>
      </c>
    </row>
    <row r="4226" spans="1:24" x14ac:dyDescent="0.25">
      <c r="A4226" s="14" t="str">
        <f t="shared" si="65"/>
        <v>mcdonja032013</v>
      </c>
      <c r="B4226" s="19" t="s">
        <v>964</v>
      </c>
      <c r="C4226" s="19">
        <v>2013</v>
      </c>
      <c r="D4226" s="19">
        <v>8</v>
      </c>
      <c r="E4226" s="19">
        <v>11</v>
      </c>
      <c r="F4226" s="19">
        <v>2</v>
      </c>
      <c r="G4226" s="19">
        <v>3</v>
      </c>
      <c r="H4226" s="19">
        <v>0</v>
      </c>
      <c r="I4226" s="19">
        <v>0</v>
      </c>
      <c r="J4226" s="19">
        <v>0</v>
      </c>
      <c r="K4226" s="19">
        <v>0</v>
      </c>
      <c r="L4226" s="19">
        <v>0</v>
      </c>
      <c r="M4226" s="19">
        <v>0</v>
      </c>
      <c r="N4226" s="19">
        <v>1</v>
      </c>
      <c r="O4226" s="19">
        <v>5</v>
      </c>
      <c r="P4226" s="14" t="str">
        <f>IFERROR(VLOOKUP($A4226,'Fielding Data'!$A:$H,MATCH(P$1,'Fielding Data'!$A$1:$H$1,0),0),"Other")</f>
        <v>P</v>
      </c>
      <c r="Q4226" s="14">
        <f>IFERROR(VLOOKUP($A4226,'Fielding Data'!$A:$H,MATCH(Q$1,'Fielding Data'!$A$1:$H$1,0),0),"Other")</f>
        <v>2</v>
      </c>
      <c r="R4226" s="14">
        <f>IFERROR(VLOOKUP($A4226,'Fielding Data'!$A:$H,MATCH(R$1,'Fielding Data'!$A$1:$H$1,0),0),"Other")</f>
        <v>1</v>
      </c>
      <c r="S4226" s="14">
        <f>IFERROR(VLOOKUP($A4226,'Fielding Data'!$A:$H,MATCH(S$1,'Fielding Data'!$A$1:$H$1,0),0),"Other")</f>
        <v>1</v>
      </c>
      <c r="T4226" s="14">
        <f>IFERROR(VLOOKUP($A4226,'Fielding Data'!$A:$H,MATCH(T$1,'Fielding Data'!$A$1:$H$1,0),0),"Other")</f>
        <v>0</v>
      </c>
      <c r="U4226" s="14">
        <f>SUMIFS('Fielding Data'!E:E,'Fielding Data'!$A:$A,'Hitting Data'!$A4226)</f>
        <v>2</v>
      </c>
      <c r="V4226" s="14">
        <f>SUMIFS('Fielding Data'!F:F,'Fielding Data'!$A:$A,'Hitting Data'!$A4226)</f>
        <v>1</v>
      </c>
      <c r="W4226" s="14">
        <f>SUMIFS('Fielding Data'!G:G,'Fielding Data'!$A:$A,'Hitting Data'!$A4226)</f>
        <v>1</v>
      </c>
      <c r="X4226" s="14">
        <f>SUMIFS('Fielding Data'!H:H,'Fielding Data'!$A:$A,'Hitting Data'!$A4226)</f>
        <v>0</v>
      </c>
    </row>
    <row r="4227" spans="1:24" x14ac:dyDescent="0.25">
      <c r="A4227" s="14" t="str">
        <f t="shared" ref="A4227:A4290" si="66">B4227&amp;C4227</f>
        <v>mcfartj012013</v>
      </c>
      <c r="B4227" s="19" t="s">
        <v>2001</v>
      </c>
      <c r="C4227" s="19">
        <v>2013</v>
      </c>
      <c r="D4227" s="19">
        <v>38</v>
      </c>
      <c r="E4227" s="19">
        <v>0</v>
      </c>
      <c r="F4227" s="19">
        <v>0</v>
      </c>
      <c r="G4227" s="19">
        <v>0</v>
      </c>
      <c r="H4227" s="19">
        <v>0</v>
      </c>
      <c r="I4227" s="19">
        <v>0</v>
      </c>
      <c r="J4227" s="19">
        <v>0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4" t="str">
        <f>IFERROR(VLOOKUP($A4227,'Fielding Data'!$A:$H,MATCH(P$1,'Fielding Data'!$A$1:$H$1,0),0),"Other")</f>
        <v>P</v>
      </c>
      <c r="Q4227" s="14">
        <f>IFERROR(VLOOKUP($A4227,'Fielding Data'!$A:$H,MATCH(Q$1,'Fielding Data'!$A$1:$H$1,0),0),"Other")</f>
        <v>3</v>
      </c>
      <c r="R4227" s="14">
        <f>IFERROR(VLOOKUP($A4227,'Fielding Data'!$A:$H,MATCH(R$1,'Fielding Data'!$A$1:$H$1,0),0),"Other")</f>
        <v>12</v>
      </c>
      <c r="S4227" s="14">
        <f>IFERROR(VLOOKUP($A4227,'Fielding Data'!$A:$H,MATCH(S$1,'Fielding Data'!$A$1:$H$1,0),0),"Other")</f>
        <v>0</v>
      </c>
      <c r="T4227" s="14">
        <f>IFERROR(VLOOKUP($A4227,'Fielding Data'!$A:$H,MATCH(T$1,'Fielding Data'!$A$1:$H$1,0),0),"Other")</f>
        <v>0</v>
      </c>
      <c r="U4227" s="14">
        <f>SUMIFS('Fielding Data'!E:E,'Fielding Data'!$A:$A,'Hitting Data'!$A4227)</f>
        <v>3</v>
      </c>
      <c r="V4227" s="14">
        <f>SUMIFS('Fielding Data'!F:F,'Fielding Data'!$A:$A,'Hitting Data'!$A4227)</f>
        <v>12</v>
      </c>
      <c r="W4227" s="14">
        <f>SUMIFS('Fielding Data'!G:G,'Fielding Data'!$A:$A,'Hitting Data'!$A4227)</f>
        <v>0</v>
      </c>
      <c r="X4227" s="14">
        <f>SUMIFS('Fielding Data'!H:H,'Fielding Data'!$A:$A,'Hitting Data'!$A4227)</f>
        <v>0</v>
      </c>
    </row>
    <row r="4228" spans="1:24" x14ac:dyDescent="0.25">
      <c r="A4228" s="14" t="str">
        <f t="shared" si="66"/>
        <v>mcgeeja012013</v>
      </c>
      <c r="B4228" s="19" t="s">
        <v>1336</v>
      </c>
      <c r="C4228" s="19">
        <v>2013</v>
      </c>
      <c r="D4228" s="19">
        <v>71</v>
      </c>
      <c r="E4228" s="19">
        <v>0</v>
      </c>
      <c r="F4228" s="19">
        <v>0</v>
      </c>
      <c r="G4228" s="19">
        <v>0</v>
      </c>
      <c r="H4228" s="19">
        <v>0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4" t="str">
        <f>IFERROR(VLOOKUP($A4228,'Fielding Data'!$A:$H,MATCH(P$1,'Fielding Data'!$A$1:$H$1,0),0),"Other")</f>
        <v>P</v>
      </c>
      <c r="Q4228" s="14">
        <f>IFERROR(VLOOKUP($A4228,'Fielding Data'!$A:$H,MATCH(Q$1,'Fielding Data'!$A$1:$H$1,0),0),"Other")</f>
        <v>1</v>
      </c>
      <c r="R4228" s="14">
        <f>IFERROR(VLOOKUP($A4228,'Fielding Data'!$A:$H,MATCH(R$1,'Fielding Data'!$A$1:$H$1,0),0),"Other")</f>
        <v>5</v>
      </c>
      <c r="S4228" s="14">
        <f>IFERROR(VLOOKUP($A4228,'Fielding Data'!$A:$H,MATCH(S$1,'Fielding Data'!$A$1:$H$1,0),0),"Other")</f>
        <v>0</v>
      </c>
      <c r="T4228" s="14">
        <f>IFERROR(VLOOKUP($A4228,'Fielding Data'!$A:$H,MATCH(T$1,'Fielding Data'!$A$1:$H$1,0),0),"Other")</f>
        <v>0</v>
      </c>
      <c r="U4228" s="14">
        <f>SUMIFS('Fielding Data'!E:E,'Fielding Data'!$A:$A,'Hitting Data'!$A4228)</f>
        <v>1</v>
      </c>
      <c r="V4228" s="14">
        <f>SUMIFS('Fielding Data'!F:F,'Fielding Data'!$A:$A,'Hitting Data'!$A4228)</f>
        <v>5</v>
      </c>
      <c r="W4228" s="14">
        <f>SUMIFS('Fielding Data'!G:G,'Fielding Data'!$A:$A,'Hitting Data'!$A4228)</f>
        <v>0</v>
      </c>
      <c r="X4228" s="14">
        <f>SUMIFS('Fielding Data'!H:H,'Fielding Data'!$A:$A,'Hitting Data'!$A4228)</f>
        <v>0</v>
      </c>
    </row>
    <row r="4229" spans="1:24" x14ac:dyDescent="0.25">
      <c r="A4229" s="14" t="str">
        <f t="shared" si="66"/>
        <v>mcgowdu012013</v>
      </c>
      <c r="B4229" s="19" t="s">
        <v>574</v>
      </c>
      <c r="C4229" s="19">
        <v>2013</v>
      </c>
      <c r="D4229" s="19">
        <v>25</v>
      </c>
      <c r="E4229" s="19">
        <v>0</v>
      </c>
      <c r="F4229" s="19">
        <v>0</v>
      </c>
      <c r="G4229" s="19">
        <v>0</v>
      </c>
      <c r="H4229" s="19">
        <v>0</v>
      </c>
      <c r="I4229" s="19">
        <v>0</v>
      </c>
      <c r="J4229" s="19">
        <v>0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4" t="str">
        <f>IFERROR(VLOOKUP($A4229,'Fielding Data'!$A:$H,MATCH(P$1,'Fielding Data'!$A$1:$H$1,0),0),"Other")</f>
        <v>P</v>
      </c>
      <c r="Q4229" s="14">
        <f>IFERROR(VLOOKUP($A4229,'Fielding Data'!$A:$H,MATCH(Q$1,'Fielding Data'!$A$1:$H$1,0),0),"Other")</f>
        <v>2</v>
      </c>
      <c r="R4229" s="14">
        <f>IFERROR(VLOOKUP($A4229,'Fielding Data'!$A:$H,MATCH(R$1,'Fielding Data'!$A$1:$H$1,0),0),"Other")</f>
        <v>6</v>
      </c>
      <c r="S4229" s="14">
        <f>IFERROR(VLOOKUP($A4229,'Fielding Data'!$A:$H,MATCH(S$1,'Fielding Data'!$A$1:$H$1,0),0),"Other")</f>
        <v>2</v>
      </c>
      <c r="T4229" s="14">
        <f>IFERROR(VLOOKUP($A4229,'Fielding Data'!$A:$H,MATCH(T$1,'Fielding Data'!$A$1:$H$1,0),0),"Other")</f>
        <v>0</v>
      </c>
      <c r="U4229" s="14">
        <f>SUMIFS('Fielding Data'!E:E,'Fielding Data'!$A:$A,'Hitting Data'!$A4229)</f>
        <v>2</v>
      </c>
      <c r="V4229" s="14">
        <f>SUMIFS('Fielding Data'!F:F,'Fielding Data'!$A:$A,'Hitting Data'!$A4229)</f>
        <v>6</v>
      </c>
      <c r="W4229" s="14">
        <f>SUMIFS('Fielding Data'!G:G,'Fielding Data'!$A:$A,'Hitting Data'!$A4229)</f>
        <v>2</v>
      </c>
      <c r="X4229" s="14">
        <f>SUMIFS('Fielding Data'!H:H,'Fielding Data'!$A:$A,'Hitting Data'!$A4229)</f>
        <v>0</v>
      </c>
    </row>
    <row r="4230" spans="1:24" x14ac:dyDescent="0.25">
      <c r="A4230" s="14" t="str">
        <f t="shared" si="66"/>
        <v>mcguich012013</v>
      </c>
      <c r="B4230" s="19" t="s">
        <v>2002</v>
      </c>
      <c r="C4230" s="19">
        <v>2013</v>
      </c>
      <c r="D4230" s="19">
        <v>10</v>
      </c>
      <c r="E4230" s="19">
        <v>34</v>
      </c>
      <c r="F4230" s="19">
        <v>0</v>
      </c>
      <c r="G4230" s="19">
        <v>6</v>
      </c>
      <c r="H4230" s="19">
        <v>1</v>
      </c>
      <c r="I4230" s="19">
        <v>0</v>
      </c>
      <c r="J4230" s="19">
        <v>0</v>
      </c>
      <c r="K4230" s="19">
        <v>1</v>
      </c>
      <c r="L4230" s="19">
        <v>0</v>
      </c>
      <c r="M4230" s="19">
        <v>0</v>
      </c>
      <c r="N4230" s="19">
        <v>0</v>
      </c>
      <c r="O4230" s="19">
        <v>13</v>
      </c>
      <c r="P4230" s="14" t="str">
        <f>IFERROR(VLOOKUP($A4230,'Fielding Data'!$A:$H,MATCH(P$1,'Fielding Data'!$A$1:$H$1,0),0),"Other")</f>
        <v>1B</v>
      </c>
      <c r="Q4230" s="14">
        <f>IFERROR(VLOOKUP($A4230,'Fielding Data'!$A:$H,MATCH(Q$1,'Fielding Data'!$A$1:$H$1,0),0),"Other")</f>
        <v>77</v>
      </c>
      <c r="R4230" s="14">
        <f>IFERROR(VLOOKUP($A4230,'Fielding Data'!$A:$H,MATCH(R$1,'Fielding Data'!$A$1:$H$1,0),0),"Other")</f>
        <v>6</v>
      </c>
      <c r="S4230" s="14">
        <f>IFERROR(VLOOKUP($A4230,'Fielding Data'!$A:$H,MATCH(S$1,'Fielding Data'!$A$1:$H$1,0),0),"Other")</f>
        <v>0</v>
      </c>
      <c r="T4230" s="14">
        <f>IFERROR(VLOOKUP($A4230,'Fielding Data'!$A:$H,MATCH(T$1,'Fielding Data'!$A$1:$H$1,0),0),"Other")</f>
        <v>5</v>
      </c>
      <c r="U4230" s="14">
        <f>SUMIFS('Fielding Data'!E:E,'Fielding Data'!$A:$A,'Hitting Data'!$A4230)</f>
        <v>77</v>
      </c>
      <c r="V4230" s="14">
        <f>SUMIFS('Fielding Data'!F:F,'Fielding Data'!$A:$A,'Hitting Data'!$A4230)</f>
        <v>6</v>
      </c>
      <c r="W4230" s="14">
        <f>SUMIFS('Fielding Data'!G:G,'Fielding Data'!$A:$A,'Hitting Data'!$A4230)</f>
        <v>0</v>
      </c>
      <c r="X4230" s="14">
        <f>SUMIFS('Fielding Data'!H:H,'Fielding Data'!$A:$A,'Hitting Data'!$A4230)</f>
        <v>5</v>
      </c>
    </row>
    <row r="4231" spans="1:24" x14ac:dyDescent="0.25">
      <c r="A4231" s="14" t="str">
        <f t="shared" si="66"/>
        <v>mckenmi012013</v>
      </c>
      <c r="B4231" s="19" t="s">
        <v>1337</v>
      </c>
      <c r="C4231" s="19">
        <v>2013</v>
      </c>
      <c r="D4231" s="19">
        <v>41</v>
      </c>
      <c r="E4231" s="19">
        <v>115</v>
      </c>
      <c r="F4231" s="19">
        <v>9</v>
      </c>
      <c r="G4231" s="19">
        <v>25</v>
      </c>
      <c r="H4231" s="19">
        <v>6</v>
      </c>
      <c r="I4231" s="19">
        <v>0</v>
      </c>
      <c r="J4231" s="19">
        <v>3</v>
      </c>
      <c r="K4231" s="19">
        <v>14</v>
      </c>
      <c r="L4231" s="19">
        <v>0</v>
      </c>
      <c r="M4231" s="19">
        <v>0</v>
      </c>
      <c r="N4231" s="19">
        <v>5</v>
      </c>
      <c r="O4231" s="19">
        <v>24</v>
      </c>
      <c r="P4231" s="14" t="str">
        <f>IFERROR(VLOOKUP($A4231,'Fielding Data'!$A:$H,MATCH(P$1,'Fielding Data'!$A$1:$H$1,0),0),"Other")</f>
        <v>C</v>
      </c>
      <c r="Q4231" s="14">
        <f>IFERROR(VLOOKUP($A4231,'Fielding Data'!$A:$H,MATCH(Q$1,'Fielding Data'!$A$1:$H$1,0),0),"Other")</f>
        <v>210</v>
      </c>
      <c r="R4231" s="14">
        <f>IFERROR(VLOOKUP($A4231,'Fielding Data'!$A:$H,MATCH(R$1,'Fielding Data'!$A$1:$H$1,0),0),"Other")</f>
        <v>16</v>
      </c>
      <c r="S4231" s="14">
        <f>IFERROR(VLOOKUP($A4231,'Fielding Data'!$A:$H,MATCH(S$1,'Fielding Data'!$A$1:$H$1,0),0),"Other")</f>
        <v>2</v>
      </c>
      <c r="T4231" s="14">
        <f>IFERROR(VLOOKUP($A4231,'Fielding Data'!$A:$H,MATCH(T$1,'Fielding Data'!$A$1:$H$1,0),0),"Other")</f>
        <v>0</v>
      </c>
      <c r="U4231" s="14">
        <f>SUMIFS('Fielding Data'!E:E,'Fielding Data'!$A:$A,'Hitting Data'!$A4231)</f>
        <v>210</v>
      </c>
      <c r="V4231" s="14">
        <f>SUMIFS('Fielding Data'!F:F,'Fielding Data'!$A:$A,'Hitting Data'!$A4231)</f>
        <v>16</v>
      </c>
      <c r="W4231" s="14">
        <f>SUMIFS('Fielding Data'!G:G,'Fielding Data'!$A:$A,'Hitting Data'!$A4231)</f>
        <v>2</v>
      </c>
      <c r="X4231" s="14">
        <f>SUMIFS('Fielding Data'!H:H,'Fielding Data'!$A:$A,'Hitting Data'!$A4231)</f>
        <v>0</v>
      </c>
    </row>
    <row r="4232" spans="1:24" x14ac:dyDescent="0.25">
      <c r="A4232" s="14" t="str">
        <f t="shared" si="66"/>
        <v>mclouna012013</v>
      </c>
      <c r="B4232" s="19" t="s">
        <v>575</v>
      </c>
      <c r="C4232" s="19">
        <v>2013</v>
      </c>
      <c r="D4232" s="19">
        <v>146</v>
      </c>
      <c r="E4232" s="19">
        <v>531</v>
      </c>
      <c r="F4232" s="19">
        <v>76</v>
      </c>
      <c r="G4232" s="19">
        <v>137</v>
      </c>
      <c r="H4232" s="19">
        <v>31</v>
      </c>
      <c r="I4232" s="19">
        <v>4</v>
      </c>
      <c r="J4232" s="19">
        <v>12</v>
      </c>
      <c r="K4232" s="19">
        <v>36</v>
      </c>
      <c r="L4232" s="19">
        <v>30</v>
      </c>
      <c r="M4232" s="19">
        <v>7</v>
      </c>
      <c r="N4232" s="19">
        <v>53</v>
      </c>
      <c r="O4232" s="19">
        <v>86</v>
      </c>
      <c r="P4232" s="14" t="str">
        <f>IFERROR(VLOOKUP($A4232,'Fielding Data'!$A:$H,MATCH(P$1,'Fielding Data'!$A$1:$H$1,0),0),"Other")</f>
        <v>CF</v>
      </c>
      <c r="Q4232" s="14">
        <f>IFERROR(VLOOKUP($A4232,'Fielding Data'!$A:$H,MATCH(Q$1,'Fielding Data'!$A$1:$H$1,0),0),"Other")</f>
        <v>0</v>
      </c>
      <c r="R4232" s="14">
        <f>IFERROR(VLOOKUP($A4232,'Fielding Data'!$A:$H,MATCH(R$1,'Fielding Data'!$A$1:$H$1,0),0),"Other")</f>
        <v>0</v>
      </c>
      <c r="S4232" s="14">
        <f>IFERROR(VLOOKUP($A4232,'Fielding Data'!$A:$H,MATCH(S$1,'Fielding Data'!$A$1:$H$1,0),0),"Other")</f>
        <v>0</v>
      </c>
      <c r="T4232" s="14">
        <f>IFERROR(VLOOKUP($A4232,'Fielding Data'!$A:$H,MATCH(T$1,'Fielding Data'!$A$1:$H$1,0),0),"Other")</f>
        <v>0</v>
      </c>
      <c r="U4232" s="14">
        <f>SUMIFS('Fielding Data'!E:E,'Fielding Data'!$A:$A,'Hitting Data'!$A4232)</f>
        <v>254</v>
      </c>
      <c r="V4232" s="14">
        <f>SUMIFS('Fielding Data'!F:F,'Fielding Data'!$A:$A,'Hitting Data'!$A4232)</f>
        <v>4</v>
      </c>
      <c r="W4232" s="14">
        <f>SUMIFS('Fielding Data'!G:G,'Fielding Data'!$A:$A,'Hitting Data'!$A4232)</f>
        <v>1</v>
      </c>
      <c r="X4232" s="14">
        <f>SUMIFS('Fielding Data'!H:H,'Fielding Data'!$A:$A,'Hitting Data'!$A4232)</f>
        <v>0</v>
      </c>
    </row>
    <row r="4233" spans="1:24" x14ac:dyDescent="0.25">
      <c r="A4233" s="14" t="str">
        <f t="shared" si="66"/>
        <v>medicto012013</v>
      </c>
      <c r="B4233" s="19" t="s">
        <v>2003</v>
      </c>
      <c r="C4233" s="19">
        <v>2013</v>
      </c>
      <c r="D4233" s="19">
        <v>19</v>
      </c>
      <c r="E4233" s="19">
        <v>69</v>
      </c>
      <c r="F4233" s="19">
        <v>9</v>
      </c>
      <c r="G4233" s="19">
        <v>20</v>
      </c>
      <c r="H4233" s="19">
        <v>2</v>
      </c>
      <c r="I4233" s="19">
        <v>0</v>
      </c>
      <c r="J4233" s="19">
        <v>3</v>
      </c>
      <c r="K4233" s="19">
        <v>10</v>
      </c>
      <c r="L4233" s="19">
        <v>0</v>
      </c>
      <c r="M4233" s="19">
        <v>0</v>
      </c>
      <c r="N4233" s="19">
        <v>10</v>
      </c>
      <c r="O4233" s="19">
        <v>23</v>
      </c>
      <c r="P4233" s="14" t="str">
        <f>IFERROR(VLOOKUP($A4233,'Fielding Data'!$A:$H,MATCH(P$1,'Fielding Data'!$A$1:$H$1,0),0),"Other")</f>
        <v>1B</v>
      </c>
      <c r="Q4233" s="14">
        <f>IFERROR(VLOOKUP($A4233,'Fielding Data'!$A:$H,MATCH(Q$1,'Fielding Data'!$A$1:$H$1,0),0),"Other")</f>
        <v>153</v>
      </c>
      <c r="R4233" s="14">
        <f>IFERROR(VLOOKUP($A4233,'Fielding Data'!$A:$H,MATCH(R$1,'Fielding Data'!$A$1:$H$1,0),0),"Other")</f>
        <v>13</v>
      </c>
      <c r="S4233" s="14">
        <f>IFERROR(VLOOKUP($A4233,'Fielding Data'!$A:$H,MATCH(S$1,'Fielding Data'!$A$1:$H$1,0),0),"Other")</f>
        <v>0</v>
      </c>
      <c r="T4233" s="14">
        <f>IFERROR(VLOOKUP($A4233,'Fielding Data'!$A:$H,MATCH(T$1,'Fielding Data'!$A$1:$H$1,0),0),"Other")</f>
        <v>6</v>
      </c>
      <c r="U4233" s="14">
        <f>SUMIFS('Fielding Data'!E:E,'Fielding Data'!$A:$A,'Hitting Data'!$A4233)</f>
        <v>153</v>
      </c>
      <c r="V4233" s="14">
        <f>SUMIFS('Fielding Data'!F:F,'Fielding Data'!$A:$A,'Hitting Data'!$A4233)</f>
        <v>13</v>
      </c>
      <c r="W4233" s="14">
        <f>SUMIFS('Fielding Data'!G:G,'Fielding Data'!$A:$A,'Hitting Data'!$A4233)</f>
        <v>0</v>
      </c>
      <c r="X4233" s="14">
        <f>SUMIFS('Fielding Data'!H:H,'Fielding Data'!$A:$A,'Hitting Data'!$A4233)</f>
        <v>6</v>
      </c>
    </row>
    <row r="4234" spans="1:24" x14ac:dyDescent="0.25">
      <c r="A4234" s="14" t="str">
        <f t="shared" si="66"/>
        <v>medinyo012013</v>
      </c>
      <c r="B4234" s="19" t="s">
        <v>2004</v>
      </c>
      <c r="C4234" s="19">
        <v>2013</v>
      </c>
      <c r="D4234" s="19">
        <v>63</v>
      </c>
      <c r="E4234" s="19">
        <v>0</v>
      </c>
      <c r="F4234" s="19">
        <v>0</v>
      </c>
      <c r="G4234" s="19">
        <v>0</v>
      </c>
      <c r="H4234" s="19">
        <v>0</v>
      </c>
      <c r="I4234" s="19">
        <v>0</v>
      </c>
      <c r="J4234" s="19">
        <v>0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4" t="str">
        <f>IFERROR(VLOOKUP($A4234,'Fielding Data'!$A:$H,MATCH(P$1,'Fielding Data'!$A$1:$H$1,0),0),"Other")</f>
        <v>P</v>
      </c>
      <c r="Q4234" s="14">
        <f>IFERROR(VLOOKUP($A4234,'Fielding Data'!$A:$H,MATCH(Q$1,'Fielding Data'!$A$1:$H$1,0),0),"Other")</f>
        <v>2</v>
      </c>
      <c r="R4234" s="14">
        <f>IFERROR(VLOOKUP($A4234,'Fielding Data'!$A:$H,MATCH(R$1,'Fielding Data'!$A$1:$H$1,0),0),"Other")</f>
        <v>7</v>
      </c>
      <c r="S4234" s="14">
        <f>IFERROR(VLOOKUP($A4234,'Fielding Data'!$A:$H,MATCH(S$1,'Fielding Data'!$A$1:$H$1,0),0),"Other")</f>
        <v>0</v>
      </c>
      <c r="T4234" s="14">
        <f>IFERROR(VLOOKUP($A4234,'Fielding Data'!$A:$H,MATCH(T$1,'Fielding Data'!$A$1:$H$1,0),0),"Other")</f>
        <v>0</v>
      </c>
      <c r="U4234" s="14">
        <f>SUMIFS('Fielding Data'!E:E,'Fielding Data'!$A:$A,'Hitting Data'!$A4234)</f>
        <v>2</v>
      </c>
      <c r="V4234" s="14">
        <f>SUMIFS('Fielding Data'!F:F,'Fielding Data'!$A:$A,'Hitting Data'!$A4234)</f>
        <v>7</v>
      </c>
      <c r="W4234" s="14">
        <f>SUMIFS('Fielding Data'!G:G,'Fielding Data'!$A:$A,'Hitting Data'!$A4234)</f>
        <v>0</v>
      </c>
      <c r="X4234" s="14">
        <f>SUMIFS('Fielding Data'!H:H,'Fielding Data'!$A:$A,'Hitting Data'!$A4234)</f>
        <v>0</v>
      </c>
    </row>
    <row r="4235" spans="1:24" x14ac:dyDescent="0.25">
      <c r="A4235" s="14" t="str">
        <f t="shared" si="66"/>
        <v>medlekr012013</v>
      </c>
      <c r="B4235" s="19" t="s">
        <v>1140</v>
      </c>
      <c r="C4235" s="19">
        <v>2013</v>
      </c>
      <c r="D4235" s="19">
        <v>32</v>
      </c>
      <c r="E4235" s="19">
        <v>55</v>
      </c>
      <c r="F4235" s="19">
        <v>3</v>
      </c>
      <c r="G4235" s="19">
        <v>9</v>
      </c>
      <c r="H4235" s="19">
        <v>2</v>
      </c>
      <c r="I4235" s="19">
        <v>0</v>
      </c>
      <c r="J4235" s="19">
        <v>1</v>
      </c>
      <c r="K4235" s="19">
        <v>4</v>
      </c>
      <c r="L4235" s="19">
        <v>1</v>
      </c>
      <c r="M4235" s="19">
        <v>0</v>
      </c>
      <c r="N4235" s="19">
        <v>4</v>
      </c>
      <c r="O4235" s="19">
        <v>23</v>
      </c>
      <c r="P4235" s="14" t="str">
        <f>IFERROR(VLOOKUP($A4235,'Fielding Data'!$A:$H,MATCH(P$1,'Fielding Data'!$A$1:$H$1,0),0),"Other")</f>
        <v>P</v>
      </c>
      <c r="Q4235" s="14">
        <f>IFERROR(VLOOKUP($A4235,'Fielding Data'!$A:$H,MATCH(Q$1,'Fielding Data'!$A$1:$H$1,0),0),"Other")</f>
        <v>9</v>
      </c>
      <c r="R4235" s="14">
        <f>IFERROR(VLOOKUP($A4235,'Fielding Data'!$A:$H,MATCH(R$1,'Fielding Data'!$A$1:$H$1,0),0),"Other")</f>
        <v>30</v>
      </c>
      <c r="S4235" s="14">
        <f>IFERROR(VLOOKUP($A4235,'Fielding Data'!$A:$H,MATCH(S$1,'Fielding Data'!$A$1:$H$1,0),0),"Other")</f>
        <v>2</v>
      </c>
      <c r="T4235" s="14">
        <f>IFERROR(VLOOKUP($A4235,'Fielding Data'!$A:$H,MATCH(T$1,'Fielding Data'!$A$1:$H$1,0),0),"Other")</f>
        <v>2</v>
      </c>
      <c r="U4235" s="14">
        <f>SUMIFS('Fielding Data'!E:E,'Fielding Data'!$A:$A,'Hitting Data'!$A4235)</f>
        <v>9</v>
      </c>
      <c r="V4235" s="14">
        <f>SUMIFS('Fielding Data'!F:F,'Fielding Data'!$A:$A,'Hitting Data'!$A4235)</f>
        <v>30</v>
      </c>
      <c r="W4235" s="14">
        <f>SUMIFS('Fielding Data'!G:G,'Fielding Data'!$A:$A,'Hitting Data'!$A4235)</f>
        <v>2</v>
      </c>
      <c r="X4235" s="14">
        <f>SUMIFS('Fielding Data'!H:H,'Fielding Data'!$A:$A,'Hitting Data'!$A4235)</f>
        <v>2</v>
      </c>
    </row>
    <row r="4236" spans="1:24" x14ac:dyDescent="0.25">
      <c r="A4236" s="14" t="str">
        <f t="shared" si="66"/>
        <v>mejiaje012013</v>
      </c>
      <c r="B4236" s="19" t="s">
        <v>1338</v>
      </c>
      <c r="C4236" s="19">
        <v>2013</v>
      </c>
      <c r="D4236" s="19">
        <v>6</v>
      </c>
      <c r="E4236" s="19">
        <v>11</v>
      </c>
      <c r="F4236" s="19">
        <v>0</v>
      </c>
      <c r="G4236" s="19">
        <v>0</v>
      </c>
      <c r="H4236" s="19">
        <v>0</v>
      </c>
      <c r="I4236" s="19">
        <v>0</v>
      </c>
      <c r="J4236" s="19">
        <v>0</v>
      </c>
      <c r="K4236" s="19">
        <v>0</v>
      </c>
      <c r="L4236" s="19">
        <v>0</v>
      </c>
      <c r="M4236" s="19">
        <v>0</v>
      </c>
      <c r="N4236" s="19">
        <v>0</v>
      </c>
      <c r="O4236" s="19">
        <v>6</v>
      </c>
      <c r="P4236" s="14" t="str">
        <f>IFERROR(VLOOKUP($A4236,'Fielding Data'!$A:$H,MATCH(P$1,'Fielding Data'!$A$1:$H$1,0),0),"Other")</f>
        <v>P</v>
      </c>
      <c r="Q4236" s="14">
        <f>IFERROR(VLOOKUP($A4236,'Fielding Data'!$A:$H,MATCH(Q$1,'Fielding Data'!$A$1:$H$1,0),0),"Other")</f>
        <v>2</v>
      </c>
      <c r="R4236" s="14">
        <f>IFERROR(VLOOKUP($A4236,'Fielding Data'!$A:$H,MATCH(R$1,'Fielding Data'!$A$1:$H$1,0),0),"Other")</f>
        <v>1</v>
      </c>
      <c r="S4236" s="14">
        <f>IFERROR(VLOOKUP($A4236,'Fielding Data'!$A:$H,MATCH(S$1,'Fielding Data'!$A$1:$H$1,0),0),"Other")</f>
        <v>0</v>
      </c>
      <c r="T4236" s="14">
        <f>IFERROR(VLOOKUP($A4236,'Fielding Data'!$A:$H,MATCH(T$1,'Fielding Data'!$A$1:$H$1,0),0),"Other")</f>
        <v>0</v>
      </c>
      <c r="U4236" s="14">
        <f>SUMIFS('Fielding Data'!E:E,'Fielding Data'!$A:$A,'Hitting Data'!$A4236)</f>
        <v>2</v>
      </c>
      <c r="V4236" s="14">
        <f>SUMIFS('Fielding Data'!F:F,'Fielding Data'!$A:$A,'Hitting Data'!$A4236)</f>
        <v>1</v>
      </c>
      <c r="W4236" s="14">
        <f>SUMIFS('Fielding Data'!G:G,'Fielding Data'!$A:$A,'Hitting Data'!$A4236)</f>
        <v>0</v>
      </c>
      <c r="X4236" s="14">
        <f>SUMIFS('Fielding Data'!H:H,'Fielding Data'!$A:$A,'Hitting Data'!$A4236)</f>
        <v>0</v>
      </c>
    </row>
    <row r="4237" spans="1:24" x14ac:dyDescent="0.25">
      <c r="A4237" s="14" t="str">
        <f t="shared" si="66"/>
        <v>melanma012013</v>
      </c>
      <c r="B4237" s="19" t="s">
        <v>1141</v>
      </c>
      <c r="C4237" s="19">
        <v>2013</v>
      </c>
      <c r="D4237" s="19">
        <v>72</v>
      </c>
      <c r="E4237" s="19">
        <v>0</v>
      </c>
      <c r="F4237" s="19">
        <v>0</v>
      </c>
      <c r="G4237" s="19">
        <v>0</v>
      </c>
      <c r="H4237" s="19">
        <v>0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4" t="str">
        <f>IFERROR(VLOOKUP($A4237,'Fielding Data'!$A:$H,MATCH(P$1,'Fielding Data'!$A$1:$H$1,0),0),"Other")</f>
        <v>P</v>
      </c>
      <c r="Q4237" s="14">
        <f>IFERROR(VLOOKUP($A4237,'Fielding Data'!$A:$H,MATCH(Q$1,'Fielding Data'!$A$1:$H$1,0),0),"Other")</f>
        <v>7</v>
      </c>
      <c r="R4237" s="14">
        <f>IFERROR(VLOOKUP($A4237,'Fielding Data'!$A:$H,MATCH(R$1,'Fielding Data'!$A$1:$H$1,0),0),"Other")</f>
        <v>11</v>
      </c>
      <c r="S4237" s="14">
        <f>IFERROR(VLOOKUP($A4237,'Fielding Data'!$A:$H,MATCH(S$1,'Fielding Data'!$A$1:$H$1,0),0),"Other")</f>
        <v>0</v>
      </c>
      <c r="T4237" s="14">
        <f>IFERROR(VLOOKUP($A4237,'Fielding Data'!$A:$H,MATCH(T$1,'Fielding Data'!$A$1:$H$1,0),0),"Other")</f>
        <v>2</v>
      </c>
      <c r="U4237" s="14">
        <f>SUMIFS('Fielding Data'!E:E,'Fielding Data'!$A:$A,'Hitting Data'!$A4237)</f>
        <v>7</v>
      </c>
      <c r="V4237" s="14">
        <f>SUMIFS('Fielding Data'!F:F,'Fielding Data'!$A:$A,'Hitting Data'!$A4237)</f>
        <v>11</v>
      </c>
      <c r="W4237" s="14">
        <f>SUMIFS('Fielding Data'!G:G,'Fielding Data'!$A:$A,'Hitting Data'!$A4237)</f>
        <v>0</v>
      </c>
      <c r="X4237" s="14">
        <f>SUMIFS('Fielding Data'!H:H,'Fielding Data'!$A:$A,'Hitting Data'!$A4237)</f>
        <v>2</v>
      </c>
    </row>
    <row r="4238" spans="1:24" x14ac:dyDescent="0.25">
      <c r="A4238" s="14" t="str">
        <f t="shared" si="66"/>
        <v>mendolu012013</v>
      </c>
      <c r="B4238" s="19" t="s">
        <v>823</v>
      </c>
      <c r="C4238" s="19">
        <v>2013</v>
      </c>
      <c r="D4238" s="19">
        <v>22</v>
      </c>
      <c r="E4238" s="19">
        <v>5</v>
      </c>
      <c r="F4238" s="19">
        <v>0</v>
      </c>
      <c r="G4238" s="19">
        <v>2</v>
      </c>
      <c r="H4238" s="19">
        <v>0</v>
      </c>
      <c r="I4238" s="19">
        <v>0</v>
      </c>
      <c r="J4238" s="19">
        <v>0</v>
      </c>
      <c r="K4238" s="19">
        <v>1</v>
      </c>
      <c r="L4238" s="19">
        <v>0</v>
      </c>
      <c r="M4238" s="19">
        <v>0</v>
      </c>
      <c r="N4238" s="19">
        <v>0</v>
      </c>
      <c r="O4238" s="19">
        <v>2</v>
      </c>
      <c r="P4238" s="14" t="str">
        <f>IFERROR(VLOOKUP($A4238,'Fielding Data'!$A:$H,MATCH(P$1,'Fielding Data'!$A$1:$H$1,0),0),"Other")</f>
        <v>P</v>
      </c>
      <c r="Q4238" s="14">
        <f>IFERROR(VLOOKUP($A4238,'Fielding Data'!$A:$H,MATCH(Q$1,'Fielding Data'!$A$1:$H$1,0),0),"Other")</f>
        <v>10</v>
      </c>
      <c r="R4238" s="14">
        <f>IFERROR(VLOOKUP($A4238,'Fielding Data'!$A:$H,MATCH(R$1,'Fielding Data'!$A$1:$H$1,0),0),"Other")</f>
        <v>8</v>
      </c>
      <c r="S4238" s="14">
        <f>IFERROR(VLOOKUP($A4238,'Fielding Data'!$A:$H,MATCH(S$1,'Fielding Data'!$A$1:$H$1,0),0),"Other")</f>
        <v>0</v>
      </c>
      <c r="T4238" s="14">
        <f>IFERROR(VLOOKUP($A4238,'Fielding Data'!$A:$H,MATCH(T$1,'Fielding Data'!$A$1:$H$1,0),0),"Other")</f>
        <v>2</v>
      </c>
      <c r="U4238" s="14">
        <f>SUMIFS('Fielding Data'!E:E,'Fielding Data'!$A:$A,'Hitting Data'!$A4238)</f>
        <v>10</v>
      </c>
      <c r="V4238" s="14">
        <f>SUMIFS('Fielding Data'!F:F,'Fielding Data'!$A:$A,'Hitting Data'!$A4238)</f>
        <v>8</v>
      </c>
      <c r="W4238" s="14">
        <f>SUMIFS('Fielding Data'!G:G,'Fielding Data'!$A:$A,'Hitting Data'!$A4238)</f>
        <v>0</v>
      </c>
      <c r="X4238" s="14">
        <f>SUMIFS('Fielding Data'!H:H,'Fielding Data'!$A:$A,'Hitting Data'!$A4238)</f>
        <v>2</v>
      </c>
    </row>
    <row r="4239" spans="1:24" x14ac:dyDescent="0.25">
      <c r="A4239" s="14" t="str">
        <f t="shared" si="66"/>
        <v>mercejo032013</v>
      </c>
      <c r="B4239" s="19" t="s">
        <v>1781</v>
      </c>
      <c r="C4239" s="19">
        <v>2013</v>
      </c>
      <c r="D4239" s="19">
        <v>103</v>
      </c>
      <c r="E4239" s="19">
        <v>333</v>
      </c>
      <c r="F4239" s="19">
        <v>33</v>
      </c>
      <c r="G4239" s="19">
        <v>95</v>
      </c>
      <c r="H4239" s="19">
        <v>22</v>
      </c>
      <c r="I4239" s="19">
        <v>2</v>
      </c>
      <c r="J4239" s="19">
        <v>8</v>
      </c>
      <c r="K4239" s="19">
        <v>27</v>
      </c>
      <c r="L4239" s="19">
        <v>3</v>
      </c>
      <c r="M4239" s="19">
        <v>2</v>
      </c>
      <c r="N4239" s="19">
        <v>22</v>
      </c>
      <c r="O4239" s="19">
        <v>62</v>
      </c>
      <c r="P4239" s="14" t="str">
        <f>IFERROR(VLOOKUP($A4239,'Fielding Data'!$A:$H,MATCH(P$1,'Fielding Data'!$A$1:$H$1,0),0),"Other")</f>
        <v>1B</v>
      </c>
      <c r="Q4239" s="14">
        <f>IFERROR(VLOOKUP($A4239,'Fielding Data'!$A:$H,MATCH(Q$1,'Fielding Data'!$A$1:$H$1,0),0),"Other")</f>
        <v>1</v>
      </c>
      <c r="R4239" s="14">
        <f>IFERROR(VLOOKUP($A4239,'Fielding Data'!$A:$H,MATCH(R$1,'Fielding Data'!$A$1:$H$1,0),0),"Other")</f>
        <v>0</v>
      </c>
      <c r="S4239" s="14">
        <f>IFERROR(VLOOKUP($A4239,'Fielding Data'!$A:$H,MATCH(S$1,'Fielding Data'!$A$1:$H$1,0),0),"Other")</f>
        <v>0</v>
      </c>
      <c r="T4239" s="14">
        <f>IFERROR(VLOOKUP($A4239,'Fielding Data'!$A:$H,MATCH(T$1,'Fielding Data'!$A$1:$H$1,0),0),"Other")</f>
        <v>0</v>
      </c>
      <c r="U4239" s="14">
        <f>SUMIFS('Fielding Data'!E:E,'Fielding Data'!$A:$A,'Hitting Data'!$A4239)</f>
        <v>121</v>
      </c>
      <c r="V4239" s="14">
        <f>SUMIFS('Fielding Data'!F:F,'Fielding Data'!$A:$A,'Hitting Data'!$A4239)</f>
        <v>289</v>
      </c>
      <c r="W4239" s="14">
        <f>SUMIFS('Fielding Data'!G:G,'Fielding Data'!$A:$A,'Hitting Data'!$A4239)</f>
        <v>15</v>
      </c>
      <c r="X4239" s="14">
        <f>SUMIFS('Fielding Data'!H:H,'Fielding Data'!$A:$A,'Hitting Data'!$A4239)</f>
        <v>62</v>
      </c>
    </row>
    <row r="4240" spans="1:24" x14ac:dyDescent="0.25">
      <c r="A4240" s="14" t="str">
        <f t="shared" si="66"/>
        <v>mesame012013</v>
      </c>
      <c r="B4240" s="19" t="s">
        <v>1782</v>
      </c>
      <c r="C4240" s="19">
        <v>2013</v>
      </c>
      <c r="D4240" s="19">
        <v>5</v>
      </c>
      <c r="E4240" s="19">
        <v>13</v>
      </c>
      <c r="F4240" s="19">
        <v>2</v>
      </c>
      <c r="G4240" s="19">
        <v>5</v>
      </c>
      <c r="H4240" s="19">
        <v>2</v>
      </c>
      <c r="I4240" s="19">
        <v>0</v>
      </c>
      <c r="J4240" s="19">
        <v>0</v>
      </c>
      <c r="K4240" s="19">
        <v>1</v>
      </c>
      <c r="L4240" s="19">
        <v>0</v>
      </c>
      <c r="M4240" s="19">
        <v>1</v>
      </c>
      <c r="N4240" s="19">
        <v>1</v>
      </c>
      <c r="O4240" s="19">
        <v>2</v>
      </c>
      <c r="P4240" s="14" t="str">
        <f>IFERROR(VLOOKUP($A4240,'Fielding Data'!$A:$H,MATCH(P$1,'Fielding Data'!$A$1:$H$1,0),0),"Other")</f>
        <v>CF</v>
      </c>
      <c r="Q4240" s="14">
        <f>IFERROR(VLOOKUP($A4240,'Fielding Data'!$A:$H,MATCH(Q$1,'Fielding Data'!$A$1:$H$1,0),0),"Other")</f>
        <v>0</v>
      </c>
      <c r="R4240" s="14">
        <f>IFERROR(VLOOKUP($A4240,'Fielding Data'!$A:$H,MATCH(R$1,'Fielding Data'!$A$1:$H$1,0),0),"Other")</f>
        <v>0</v>
      </c>
      <c r="S4240" s="14">
        <f>IFERROR(VLOOKUP($A4240,'Fielding Data'!$A:$H,MATCH(S$1,'Fielding Data'!$A$1:$H$1,0),0),"Other")</f>
        <v>0</v>
      </c>
      <c r="T4240" s="14">
        <f>IFERROR(VLOOKUP($A4240,'Fielding Data'!$A:$H,MATCH(T$1,'Fielding Data'!$A$1:$H$1,0),0),"Other")</f>
        <v>0</v>
      </c>
      <c r="U4240" s="14">
        <f>SUMIFS('Fielding Data'!E:E,'Fielding Data'!$A:$A,'Hitting Data'!$A4240)</f>
        <v>11</v>
      </c>
      <c r="V4240" s="14">
        <f>SUMIFS('Fielding Data'!F:F,'Fielding Data'!$A:$A,'Hitting Data'!$A4240)</f>
        <v>0</v>
      </c>
      <c r="W4240" s="14">
        <f>SUMIFS('Fielding Data'!G:G,'Fielding Data'!$A:$A,'Hitting Data'!$A4240)</f>
        <v>0</v>
      </c>
      <c r="X4240" s="14">
        <f>SUMIFS('Fielding Data'!H:H,'Fielding Data'!$A:$A,'Hitting Data'!$A4240)</f>
        <v>0</v>
      </c>
    </row>
    <row r="4241" spans="1:24" x14ac:dyDescent="0.25">
      <c r="A4241" s="14" t="str">
        <f t="shared" si="66"/>
        <v>mesorde012013</v>
      </c>
      <c r="B4241" s="19" t="s">
        <v>1563</v>
      </c>
      <c r="C4241" s="19">
        <v>2013</v>
      </c>
      <c r="D4241" s="19">
        <v>103</v>
      </c>
      <c r="E4241" s="19">
        <v>323</v>
      </c>
      <c r="F4241" s="19">
        <v>31</v>
      </c>
      <c r="G4241" s="19">
        <v>77</v>
      </c>
      <c r="H4241" s="19">
        <v>13</v>
      </c>
      <c r="I4241" s="19">
        <v>0</v>
      </c>
      <c r="J4241" s="19">
        <v>9</v>
      </c>
      <c r="K4241" s="19">
        <v>42</v>
      </c>
      <c r="L4241" s="19">
        <v>0</v>
      </c>
      <c r="M4241" s="19">
        <v>2</v>
      </c>
      <c r="N4241" s="19">
        <v>24</v>
      </c>
      <c r="O4241" s="19">
        <v>61</v>
      </c>
      <c r="P4241" s="14" t="str">
        <f>IFERROR(VLOOKUP($A4241,'Fielding Data'!$A:$H,MATCH(P$1,'Fielding Data'!$A$1:$H$1,0),0),"Other")</f>
        <v>C</v>
      </c>
      <c r="Q4241" s="14">
        <f>IFERROR(VLOOKUP($A4241,'Fielding Data'!$A:$H,MATCH(Q$1,'Fielding Data'!$A$1:$H$1,0),0),"Other")</f>
        <v>668</v>
      </c>
      <c r="R4241" s="14">
        <f>IFERROR(VLOOKUP($A4241,'Fielding Data'!$A:$H,MATCH(R$1,'Fielding Data'!$A$1:$H$1,0),0),"Other")</f>
        <v>55</v>
      </c>
      <c r="S4241" s="14">
        <f>IFERROR(VLOOKUP($A4241,'Fielding Data'!$A:$H,MATCH(S$1,'Fielding Data'!$A$1:$H$1,0),0),"Other")</f>
        <v>5</v>
      </c>
      <c r="T4241" s="14">
        <f>IFERROR(VLOOKUP($A4241,'Fielding Data'!$A:$H,MATCH(T$1,'Fielding Data'!$A$1:$H$1,0),0),"Other")</f>
        <v>2</v>
      </c>
      <c r="U4241" s="14">
        <f>SUMIFS('Fielding Data'!E:E,'Fielding Data'!$A:$A,'Hitting Data'!$A4241)</f>
        <v>668</v>
      </c>
      <c r="V4241" s="14">
        <f>SUMIFS('Fielding Data'!F:F,'Fielding Data'!$A:$A,'Hitting Data'!$A4241)</f>
        <v>55</v>
      </c>
      <c r="W4241" s="14">
        <f>SUMIFS('Fielding Data'!G:G,'Fielding Data'!$A:$A,'Hitting Data'!$A4241)</f>
        <v>5</v>
      </c>
      <c r="X4241" s="14">
        <f>SUMIFS('Fielding Data'!H:H,'Fielding Data'!$A:$A,'Hitting Data'!$A4241)</f>
        <v>2</v>
      </c>
    </row>
    <row r="4242" spans="1:24" x14ac:dyDescent="0.25">
      <c r="A4242" s="14" t="str">
        <f t="shared" si="66"/>
        <v>middlwi012013</v>
      </c>
      <c r="B4242" s="19" t="s">
        <v>1783</v>
      </c>
      <c r="C4242" s="19">
        <v>2013</v>
      </c>
      <c r="D4242" s="19">
        <v>94</v>
      </c>
      <c r="E4242" s="19">
        <v>348</v>
      </c>
      <c r="F4242" s="19">
        <v>41</v>
      </c>
      <c r="G4242" s="19">
        <v>79</v>
      </c>
      <c r="H4242" s="19">
        <v>18</v>
      </c>
      <c r="I4242" s="19">
        <v>0</v>
      </c>
      <c r="J4242" s="19">
        <v>17</v>
      </c>
      <c r="K4242" s="19">
        <v>49</v>
      </c>
      <c r="L4242" s="19">
        <v>3</v>
      </c>
      <c r="M4242" s="19">
        <v>1</v>
      </c>
      <c r="N4242" s="19">
        <v>20</v>
      </c>
      <c r="O4242" s="19">
        <v>98</v>
      </c>
      <c r="P4242" s="14" t="str">
        <f>IFERROR(VLOOKUP($A4242,'Fielding Data'!$A:$H,MATCH(P$1,'Fielding Data'!$A$1:$H$1,0),0),"Other")</f>
        <v>1B</v>
      </c>
      <c r="Q4242" s="14">
        <f>IFERROR(VLOOKUP($A4242,'Fielding Data'!$A:$H,MATCH(Q$1,'Fielding Data'!$A$1:$H$1,0),0),"Other")</f>
        <v>10</v>
      </c>
      <c r="R4242" s="14">
        <f>IFERROR(VLOOKUP($A4242,'Fielding Data'!$A:$H,MATCH(R$1,'Fielding Data'!$A$1:$H$1,0),0),"Other")</f>
        <v>1</v>
      </c>
      <c r="S4242" s="14">
        <f>IFERROR(VLOOKUP($A4242,'Fielding Data'!$A:$H,MATCH(S$1,'Fielding Data'!$A$1:$H$1,0),0),"Other")</f>
        <v>0</v>
      </c>
      <c r="T4242" s="14">
        <f>IFERROR(VLOOKUP($A4242,'Fielding Data'!$A:$H,MATCH(T$1,'Fielding Data'!$A$1:$H$1,0),0),"Other")</f>
        <v>0</v>
      </c>
      <c r="U4242" s="14">
        <f>SUMIFS('Fielding Data'!E:E,'Fielding Data'!$A:$A,'Hitting Data'!$A4242)</f>
        <v>64</v>
      </c>
      <c r="V4242" s="14">
        <f>SUMIFS('Fielding Data'!F:F,'Fielding Data'!$A:$A,'Hitting Data'!$A4242)</f>
        <v>159</v>
      </c>
      <c r="W4242" s="14">
        <f>SUMIFS('Fielding Data'!G:G,'Fielding Data'!$A:$A,'Hitting Data'!$A4242)</f>
        <v>10</v>
      </c>
      <c r="X4242" s="14">
        <f>SUMIFS('Fielding Data'!H:H,'Fielding Data'!$A:$A,'Hitting Data'!$A4242)</f>
        <v>13</v>
      </c>
    </row>
    <row r="4243" spans="1:24" x14ac:dyDescent="0.25">
      <c r="A4243" s="14" t="str">
        <f t="shared" si="66"/>
        <v>mijarjo012013</v>
      </c>
      <c r="B4243" s="19" t="s">
        <v>968</v>
      </c>
      <c r="C4243" s="19">
        <v>2013</v>
      </c>
      <c r="D4243" s="19">
        <v>60</v>
      </c>
      <c r="E4243" s="19">
        <v>0</v>
      </c>
      <c r="F4243" s="19">
        <v>0</v>
      </c>
      <c r="G4243" s="19">
        <v>0</v>
      </c>
      <c r="H4243" s="19">
        <v>0</v>
      </c>
      <c r="I4243" s="19">
        <v>0</v>
      </c>
      <c r="J4243" s="19">
        <v>0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4" t="str">
        <f>IFERROR(VLOOKUP($A4243,'Fielding Data'!$A:$H,MATCH(P$1,'Fielding Data'!$A$1:$H$1,0),0),"Other")</f>
        <v>P</v>
      </c>
      <c r="Q4243" s="14">
        <f>IFERROR(VLOOKUP($A4243,'Fielding Data'!$A:$H,MATCH(Q$1,'Fielding Data'!$A$1:$H$1,0),0),"Other")</f>
        <v>0</v>
      </c>
      <c r="R4243" s="14">
        <f>IFERROR(VLOOKUP($A4243,'Fielding Data'!$A:$H,MATCH(R$1,'Fielding Data'!$A$1:$H$1,0),0),"Other")</f>
        <v>4</v>
      </c>
      <c r="S4243" s="14">
        <f>IFERROR(VLOOKUP($A4243,'Fielding Data'!$A:$H,MATCH(S$1,'Fielding Data'!$A$1:$H$1,0),0),"Other")</f>
        <v>2</v>
      </c>
      <c r="T4243" s="14">
        <f>IFERROR(VLOOKUP($A4243,'Fielding Data'!$A:$H,MATCH(T$1,'Fielding Data'!$A$1:$H$1,0),0),"Other")</f>
        <v>0</v>
      </c>
      <c r="U4243" s="14">
        <f>SUMIFS('Fielding Data'!E:E,'Fielding Data'!$A:$A,'Hitting Data'!$A4243)</f>
        <v>0</v>
      </c>
      <c r="V4243" s="14">
        <f>SUMIFS('Fielding Data'!F:F,'Fielding Data'!$A:$A,'Hitting Data'!$A4243)</f>
        <v>4</v>
      </c>
      <c r="W4243" s="14">
        <f>SUMIFS('Fielding Data'!G:G,'Fielding Data'!$A:$A,'Hitting Data'!$A4243)</f>
        <v>2</v>
      </c>
      <c r="X4243" s="14">
        <f>SUMIFS('Fielding Data'!H:H,'Fielding Data'!$A:$A,'Hitting Data'!$A4243)</f>
        <v>0</v>
      </c>
    </row>
    <row r="4244" spans="1:24" x14ac:dyDescent="0.25">
      <c r="A4244" s="14" t="str">
        <f t="shared" si="66"/>
        <v>mikolmi012013</v>
      </c>
      <c r="B4244" s="19" t="s">
        <v>1784</v>
      </c>
      <c r="C4244" s="19">
        <v>2013</v>
      </c>
      <c r="D4244" s="19">
        <v>2</v>
      </c>
      <c r="E4244" s="19">
        <v>0</v>
      </c>
      <c r="F4244" s="19">
        <v>0</v>
      </c>
      <c r="G4244" s="19">
        <v>0</v>
      </c>
      <c r="H4244" s="19">
        <v>0</v>
      </c>
      <c r="I4244" s="19">
        <v>0</v>
      </c>
      <c r="J4244" s="19">
        <v>0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4" t="str">
        <f>IFERROR(VLOOKUP($A4244,'Fielding Data'!$A:$H,MATCH(P$1,'Fielding Data'!$A$1:$H$1,0),0),"Other")</f>
        <v>P</v>
      </c>
      <c r="Q4244" s="14">
        <f>IFERROR(VLOOKUP($A4244,'Fielding Data'!$A:$H,MATCH(Q$1,'Fielding Data'!$A$1:$H$1,0),0),"Other")</f>
        <v>0</v>
      </c>
      <c r="R4244" s="14">
        <f>IFERROR(VLOOKUP($A4244,'Fielding Data'!$A:$H,MATCH(R$1,'Fielding Data'!$A$1:$H$1,0),0),"Other")</f>
        <v>0</v>
      </c>
      <c r="S4244" s="14">
        <f>IFERROR(VLOOKUP($A4244,'Fielding Data'!$A:$H,MATCH(S$1,'Fielding Data'!$A$1:$H$1,0),0),"Other")</f>
        <v>0</v>
      </c>
      <c r="T4244" s="14">
        <f>IFERROR(VLOOKUP($A4244,'Fielding Data'!$A:$H,MATCH(T$1,'Fielding Data'!$A$1:$H$1,0),0),"Other")</f>
        <v>0</v>
      </c>
      <c r="U4244" s="14">
        <f>SUMIFS('Fielding Data'!E:E,'Fielding Data'!$A:$A,'Hitting Data'!$A4244)</f>
        <v>0</v>
      </c>
      <c r="V4244" s="14">
        <f>SUMIFS('Fielding Data'!F:F,'Fielding Data'!$A:$A,'Hitting Data'!$A4244)</f>
        <v>0</v>
      </c>
      <c r="W4244" s="14">
        <f>SUMIFS('Fielding Data'!G:G,'Fielding Data'!$A:$A,'Hitting Data'!$A4244)</f>
        <v>0</v>
      </c>
      <c r="X4244" s="14">
        <f>SUMIFS('Fielding Data'!H:H,'Fielding Data'!$A:$A,'Hitting Data'!$A4244)</f>
        <v>0</v>
      </c>
    </row>
    <row r="4245" spans="1:24" x14ac:dyDescent="0.25">
      <c r="A4245" s="14" t="str">
        <f t="shared" si="66"/>
        <v>mileywa012013</v>
      </c>
      <c r="B4245" s="19" t="s">
        <v>1564</v>
      </c>
      <c r="C4245" s="19">
        <v>2013</v>
      </c>
      <c r="D4245" s="19">
        <v>34</v>
      </c>
      <c r="E4245" s="19">
        <v>60</v>
      </c>
      <c r="F4245" s="19">
        <v>2</v>
      </c>
      <c r="G4245" s="19">
        <v>8</v>
      </c>
      <c r="H4245" s="19">
        <v>3</v>
      </c>
      <c r="I4245" s="19">
        <v>0</v>
      </c>
      <c r="J4245" s="19">
        <v>1</v>
      </c>
      <c r="K4245" s="19">
        <v>8</v>
      </c>
      <c r="L4245" s="19">
        <v>0</v>
      </c>
      <c r="M4245" s="19">
        <v>0</v>
      </c>
      <c r="N4245" s="19">
        <v>1</v>
      </c>
      <c r="O4245" s="19">
        <v>16</v>
      </c>
      <c r="P4245" s="14" t="str">
        <f>IFERROR(VLOOKUP($A4245,'Fielding Data'!$A:$H,MATCH(P$1,'Fielding Data'!$A$1:$H$1,0),0),"Other")</f>
        <v>P</v>
      </c>
      <c r="Q4245" s="14">
        <f>IFERROR(VLOOKUP($A4245,'Fielding Data'!$A:$H,MATCH(Q$1,'Fielding Data'!$A$1:$H$1,0),0),"Other")</f>
        <v>14</v>
      </c>
      <c r="R4245" s="14">
        <f>IFERROR(VLOOKUP($A4245,'Fielding Data'!$A:$H,MATCH(R$1,'Fielding Data'!$A$1:$H$1,0),0),"Other")</f>
        <v>24</v>
      </c>
      <c r="S4245" s="14">
        <f>IFERROR(VLOOKUP($A4245,'Fielding Data'!$A:$H,MATCH(S$1,'Fielding Data'!$A$1:$H$1,0),0),"Other")</f>
        <v>0</v>
      </c>
      <c r="T4245" s="14">
        <f>IFERROR(VLOOKUP($A4245,'Fielding Data'!$A:$H,MATCH(T$1,'Fielding Data'!$A$1:$H$1,0),0),"Other")</f>
        <v>0</v>
      </c>
      <c r="U4245" s="14">
        <f>SUMIFS('Fielding Data'!E:E,'Fielding Data'!$A:$A,'Hitting Data'!$A4245)</f>
        <v>14</v>
      </c>
      <c r="V4245" s="14">
        <f>SUMIFS('Fielding Data'!F:F,'Fielding Data'!$A:$A,'Hitting Data'!$A4245)</f>
        <v>24</v>
      </c>
      <c r="W4245" s="14">
        <f>SUMIFS('Fielding Data'!G:G,'Fielding Data'!$A:$A,'Hitting Data'!$A4245)</f>
        <v>0</v>
      </c>
      <c r="X4245" s="14">
        <f>SUMIFS('Fielding Data'!H:H,'Fielding Data'!$A:$A,'Hitting Data'!$A4245)</f>
        <v>0</v>
      </c>
    </row>
    <row r="4246" spans="1:24" x14ac:dyDescent="0.25">
      <c r="A4246" s="14" t="str">
        <f t="shared" si="66"/>
        <v>millean012013</v>
      </c>
      <c r="B4246" s="19" t="s">
        <v>688</v>
      </c>
      <c r="C4246" s="19">
        <v>2013</v>
      </c>
      <c r="D4246" s="19">
        <v>38</v>
      </c>
      <c r="E4246" s="19">
        <v>0</v>
      </c>
      <c r="F4246" s="19">
        <v>0</v>
      </c>
      <c r="G4246" s="19">
        <v>0</v>
      </c>
      <c r="H4246" s="19">
        <v>0</v>
      </c>
      <c r="I4246" s="19">
        <v>0</v>
      </c>
      <c r="J4246" s="19">
        <v>0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4" t="str">
        <f>IFERROR(VLOOKUP($A4246,'Fielding Data'!$A:$H,MATCH(P$1,'Fielding Data'!$A$1:$H$1,0),0),"Other")</f>
        <v>P</v>
      </c>
      <c r="Q4246" s="14">
        <f>IFERROR(VLOOKUP($A4246,'Fielding Data'!$A:$H,MATCH(Q$1,'Fielding Data'!$A$1:$H$1,0),0),"Other")</f>
        <v>2</v>
      </c>
      <c r="R4246" s="14">
        <f>IFERROR(VLOOKUP($A4246,'Fielding Data'!$A:$H,MATCH(R$1,'Fielding Data'!$A$1:$H$1,0),0),"Other")</f>
        <v>2</v>
      </c>
      <c r="S4246" s="14">
        <f>IFERROR(VLOOKUP($A4246,'Fielding Data'!$A:$H,MATCH(S$1,'Fielding Data'!$A$1:$H$1,0),0),"Other")</f>
        <v>1</v>
      </c>
      <c r="T4246" s="14">
        <f>IFERROR(VLOOKUP($A4246,'Fielding Data'!$A:$H,MATCH(T$1,'Fielding Data'!$A$1:$H$1,0),0),"Other")</f>
        <v>0</v>
      </c>
      <c r="U4246" s="14">
        <f>SUMIFS('Fielding Data'!E:E,'Fielding Data'!$A:$A,'Hitting Data'!$A4246)</f>
        <v>2</v>
      </c>
      <c r="V4246" s="14">
        <f>SUMIFS('Fielding Data'!F:F,'Fielding Data'!$A:$A,'Hitting Data'!$A4246)</f>
        <v>2</v>
      </c>
      <c r="W4246" s="14">
        <f>SUMIFS('Fielding Data'!G:G,'Fielding Data'!$A:$A,'Hitting Data'!$A4246)</f>
        <v>1</v>
      </c>
      <c r="X4246" s="14">
        <f>SUMIFS('Fielding Data'!H:H,'Fielding Data'!$A:$A,'Hitting Data'!$A4246)</f>
        <v>0</v>
      </c>
    </row>
    <row r="4247" spans="1:24" x14ac:dyDescent="0.25">
      <c r="A4247" s="14" t="str">
        <f t="shared" si="66"/>
        <v>millebr022013</v>
      </c>
      <c r="B4247" s="19" t="s">
        <v>2005</v>
      </c>
      <c r="C4247" s="19">
        <v>2013</v>
      </c>
      <c r="D4247" s="19">
        <v>76</v>
      </c>
      <c r="E4247" s="19">
        <v>306</v>
      </c>
      <c r="F4247" s="19">
        <v>41</v>
      </c>
      <c r="G4247" s="19">
        <v>81</v>
      </c>
      <c r="H4247" s="19">
        <v>11</v>
      </c>
      <c r="I4247" s="19">
        <v>6</v>
      </c>
      <c r="J4247" s="19">
        <v>8</v>
      </c>
      <c r="K4247" s="19">
        <v>36</v>
      </c>
      <c r="L4247" s="19">
        <v>5</v>
      </c>
      <c r="M4247" s="19">
        <v>3</v>
      </c>
      <c r="N4247" s="19">
        <v>24</v>
      </c>
      <c r="O4247" s="19">
        <v>52</v>
      </c>
      <c r="P4247" s="14" t="str">
        <f>IFERROR(VLOOKUP($A4247,'Fielding Data'!$A:$H,MATCH(P$1,'Fielding Data'!$A$1:$H$1,0),0),"Other")</f>
        <v>2B</v>
      </c>
      <c r="Q4247" s="14">
        <f>IFERROR(VLOOKUP($A4247,'Fielding Data'!$A:$H,MATCH(Q$1,'Fielding Data'!$A$1:$H$1,0),0),"Other")</f>
        <v>22</v>
      </c>
      <c r="R4247" s="14">
        <f>IFERROR(VLOOKUP($A4247,'Fielding Data'!$A:$H,MATCH(R$1,'Fielding Data'!$A$1:$H$1,0),0),"Other")</f>
        <v>25</v>
      </c>
      <c r="S4247" s="14">
        <f>IFERROR(VLOOKUP($A4247,'Fielding Data'!$A:$H,MATCH(S$1,'Fielding Data'!$A$1:$H$1,0),0),"Other")</f>
        <v>1</v>
      </c>
      <c r="T4247" s="14">
        <f>IFERROR(VLOOKUP($A4247,'Fielding Data'!$A:$H,MATCH(T$1,'Fielding Data'!$A$1:$H$1,0),0),"Other")</f>
        <v>5</v>
      </c>
      <c r="U4247" s="14">
        <f>SUMIFS('Fielding Data'!E:E,'Fielding Data'!$A:$A,'Hitting Data'!$A4247)</f>
        <v>109</v>
      </c>
      <c r="V4247" s="14">
        <f>SUMIFS('Fielding Data'!F:F,'Fielding Data'!$A:$A,'Hitting Data'!$A4247)</f>
        <v>181</v>
      </c>
      <c r="W4247" s="14">
        <f>SUMIFS('Fielding Data'!G:G,'Fielding Data'!$A:$A,'Hitting Data'!$A4247)</f>
        <v>8</v>
      </c>
      <c r="X4247" s="14">
        <f>SUMIFS('Fielding Data'!H:H,'Fielding Data'!$A:$A,'Hitting Data'!$A4247)</f>
        <v>35</v>
      </c>
    </row>
    <row r="4248" spans="1:24" x14ac:dyDescent="0.25">
      <c r="A4248" s="14" t="str">
        <f t="shared" si="66"/>
        <v>milleco012013</v>
      </c>
      <c r="B4248" s="19" t="s">
        <v>259</v>
      </c>
      <c r="C4248" s="19">
        <v>2013</v>
      </c>
      <c r="D4248" s="19">
        <v>17</v>
      </c>
      <c r="E4248" s="19">
        <v>35</v>
      </c>
      <c r="F4248" s="19">
        <v>2</v>
      </c>
      <c r="G4248" s="19">
        <v>9</v>
      </c>
      <c r="H4248" s="19">
        <v>5</v>
      </c>
      <c r="I4248" s="19">
        <v>0</v>
      </c>
      <c r="J4248" s="19">
        <v>0</v>
      </c>
      <c r="K4248" s="19">
        <v>8</v>
      </c>
      <c r="L4248" s="19">
        <v>0</v>
      </c>
      <c r="M4248" s="19">
        <v>0</v>
      </c>
      <c r="N4248" s="19">
        <v>5</v>
      </c>
      <c r="O4248" s="19">
        <v>6</v>
      </c>
      <c r="P4248" s="14" t="str">
        <f>IFERROR(VLOOKUP($A4248,'Fielding Data'!$A:$H,MATCH(P$1,'Fielding Data'!$A$1:$H$1,0),0),"Other")</f>
        <v>C</v>
      </c>
      <c r="Q4248" s="14">
        <f>IFERROR(VLOOKUP($A4248,'Fielding Data'!$A:$H,MATCH(Q$1,'Fielding Data'!$A$1:$H$1,0),0),"Other")</f>
        <v>103</v>
      </c>
      <c r="R4248" s="14">
        <f>IFERROR(VLOOKUP($A4248,'Fielding Data'!$A:$H,MATCH(R$1,'Fielding Data'!$A$1:$H$1,0),0),"Other")</f>
        <v>6</v>
      </c>
      <c r="S4248" s="14">
        <f>IFERROR(VLOOKUP($A4248,'Fielding Data'!$A:$H,MATCH(S$1,'Fielding Data'!$A$1:$H$1,0),0),"Other")</f>
        <v>1</v>
      </c>
      <c r="T4248" s="14">
        <f>IFERROR(VLOOKUP($A4248,'Fielding Data'!$A:$H,MATCH(T$1,'Fielding Data'!$A$1:$H$1,0),0),"Other")</f>
        <v>1</v>
      </c>
      <c r="U4248" s="14">
        <f>SUMIFS('Fielding Data'!E:E,'Fielding Data'!$A:$A,'Hitting Data'!$A4248)</f>
        <v>103</v>
      </c>
      <c r="V4248" s="14">
        <f>SUMIFS('Fielding Data'!F:F,'Fielding Data'!$A:$A,'Hitting Data'!$A4248)</f>
        <v>6</v>
      </c>
      <c r="W4248" s="14">
        <f>SUMIFS('Fielding Data'!G:G,'Fielding Data'!$A:$A,'Hitting Data'!$A4248)</f>
        <v>1</v>
      </c>
      <c r="X4248" s="14">
        <f>SUMIFS('Fielding Data'!H:H,'Fielding Data'!$A:$A,'Hitting Data'!$A4248)</f>
        <v>1</v>
      </c>
    </row>
    <row r="4249" spans="1:24" x14ac:dyDescent="0.25">
      <c r="A4249" s="14" t="str">
        <f t="shared" si="66"/>
        <v>milleji022013</v>
      </c>
      <c r="B4249" s="19" t="s">
        <v>970</v>
      </c>
      <c r="C4249" s="19">
        <v>2013</v>
      </c>
      <c r="D4249" s="19">
        <v>1</v>
      </c>
      <c r="E4249" s="19">
        <v>0</v>
      </c>
      <c r="F4249" s="19">
        <v>0</v>
      </c>
      <c r="G4249" s="19">
        <v>0</v>
      </c>
      <c r="H4249" s="19">
        <v>0</v>
      </c>
      <c r="I4249" s="19">
        <v>0</v>
      </c>
      <c r="J4249" s="19">
        <v>0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4" t="str">
        <f>IFERROR(VLOOKUP($A4249,'Fielding Data'!$A:$H,MATCH(P$1,'Fielding Data'!$A$1:$H$1,0),0),"Other")</f>
        <v>P</v>
      </c>
      <c r="Q4249" s="14">
        <f>IFERROR(VLOOKUP($A4249,'Fielding Data'!$A:$H,MATCH(Q$1,'Fielding Data'!$A$1:$H$1,0),0),"Other")</f>
        <v>0</v>
      </c>
      <c r="R4249" s="14">
        <f>IFERROR(VLOOKUP($A4249,'Fielding Data'!$A:$H,MATCH(R$1,'Fielding Data'!$A$1:$H$1,0),0),"Other")</f>
        <v>0</v>
      </c>
      <c r="S4249" s="14">
        <f>IFERROR(VLOOKUP($A4249,'Fielding Data'!$A:$H,MATCH(S$1,'Fielding Data'!$A$1:$H$1,0),0),"Other")</f>
        <v>0</v>
      </c>
      <c r="T4249" s="14">
        <f>IFERROR(VLOOKUP($A4249,'Fielding Data'!$A:$H,MATCH(T$1,'Fielding Data'!$A$1:$H$1,0),0),"Other")</f>
        <v>0</v>
      </c>
      <c r="U4249" s="14">
        <f>SUMIFS('Fielding Data'!E:E,'Fielding Data'!$A:$A,'Hitting Data'!$A4249)</f>
        <v>0</v>
      </c>
      <c r="V4249" s="14">
        <f>SUMIFS('Fielding Data'!F:F,'Fielding Data'!$A:$A,'Hitting Data'!$A4249)</f>
        <v>0</v>
      </c>
      <c r="W4249" s="14">
        <f>SUMIFS('Fielding Data'!G:G,'Fielding Data'!$A:$A,'Hitting Data'!$A4249)</f>
        <v>0</v>
      </c>
      <c r="X4249" s="14">
        <f>SUMIFS('Fielding Data'!H:H,'Fielding Data'!$A:$A,'Hitting Data'!$A4249)</f>
        <v>0</v>
      </c>
    </row>
    <row r="4250" spans="1:24" x14ac:dyDescent="0.25">
      <c r="A4250" s="14" t="str">
        <f t="shared" si="66"/>
        <v>millesh012013</v>
      </c>
      <c r="B4250" s="19" t="s">
        <v>1785</v>
      </c>
      <c r="C4250" s="19">
        <v>2013</v>
      </c>
      <c r="D4250" s="19">
        <v>31</v>
      </c>
      <c r="E4250" s="19">
        <v>53</v>
      </c>
      <c r="F4250" s="19">
        <v>3</v>
      </c>
      <c r="G4250" s="19">
        <v>4</v>
      </c>
      <c r="H4250" s="19">
        <v>1</v>
      </c>
      <c r="I4250" s="19">
        <v>0</v>
      </c>
      <c r="J4250" s="19">
        <v>1</v>
      </c>
      <c r="K4250" s="19">
        <v>2</v>
      </c>
      <c r="L4250" s="19">
        <v>0</v>
      </c>
      <c r="M4250" s="19">
        <v>0</v>
      </c>
      <c r="N4250" s="19">
        <v>1</v>
      </c>
      <c r="O4250" s="19">
        <v>29</v>
      </c>
      <c r="P4250" s="14" t="str">
        <f>IFERROR(VLOOKUP($A4250,'Fielding Data'!$A:$H,MATCH(P$1,'Fielding Data'!$A$1:$H$1,0),0),"Other")</f>
        <v>P</v>
      </c>
      <c r="Q4250" s="14">
        <f>IFERROR(VLOOKUP($A4250,'Fielding Data'!$A:$H,MATCH(Q$1,'Fielding Data'!$A$1:$H$1,0),0),"Other")</f>
        <v>10</v>
      </c>
      <c r="R4250" s="14">
        <f>IFERROR(VLOOKUP($A4250,'Fielding Data'!$A:$H,MATCH(R$1,'Fielding Data'!$A$1:$H$1,0),0),"Other")</f>
        <v>13</v>
      </c>
      <c r="S4250" s="14">
        <f>IFERROR(VLOOKUP($A4250,'Fielding Data'!$A:$H,MATCH(S$1,'Fielding Data'!$A$1:$H$1,0),0),"Other")</f>
        <v>1</v>
      </c>
      <c r="T4250" s="14">
        <f>IFERROR(VLOOKUP($A4250,'Fielding Data'!$A:$H,MATCH(T$1,'Fielding Data'!$A$1:$H$1,0),0),"Other")</f>
        <v>0</v>
      </c>
      <c r="U4250" s="14">
        <f>SUMIFS('Fielding Data'!E:E,'Fielding Data'!$A:$A,'Hitting Data'!$A4250)</f>
        <v>10</v>
      </c>
      <c r="V4250" s="14">
        <f>SUMIFS('Fielding Data'!F:F,'Fielding Data'!$A:$A,'Hitting Data'!$A4250)</f>
        <v>13</v>
      </c>
      <c r="W4250" s="14">
        <f>SUMIFS('Fielding Data'!G:G,'Fielding Data'!$A:$A,'Hitting Data'!$A4250)</f>
        <v>1</v>
      </c>
      <c r="X4250" s="14">
        <f>SUMIFS('Fielding Data'!H:H,'Fielding Data'!$A:$A,'Hitting Data'!$A4250)</f>
        <v>0</v>
      </c>
    </row>
    <row r="4251" spans="1:24" x14ac:dyDescent="0.25">
      <c r="A4251" s="14" t="str">
        <f t="shared" si="66"/>
        <v>milonto012013</v>
      </c>
      <c r="B4251" s="19" t="s">
        <v>1565</v>
      </c>
      <c r="C4251" s="19">
        <v>2013</v>
      </c>
      <c r="D4251" s="19">
        <v>28</v>
      </c>
      <c r="E4251" s="19">
        <v>8</v>
      </c>
      <c r="F4251" s="19">
        <v>2</v>
      </c>
      <c r="G4251" s="19">
        <v>2</v>
      </c>
      <c r="H4251" s="19">
        <v>0</v>
      </c>
      <c r="I4251" s="19">
        <v>0</v>
      </c>
      <c r="J4251" s="19">
        <v>0</v>
      </c>
      <c r="K4251" s="19">
        <v>1</v>
      </c>
      <c r="L4251" s="19">
        <v>0</v>
      </c>
      <c r="M4251" s="19">
        <v>0</v>
      </c>
      <c r="N4251" s="19">
        <v>0</v>
      </c>
      <c r="O4251" s="19">
        <v>1</v>
      </c>
      <c r="P4251" s="14" t="str">
        <f>IFERROR(VLOOKUP($A4251,'Fielding Data'!$A:$H,MATCH(P$1,'Fielding Data'!$A$1:$H$1,0),0),"Other")</f>
        <v>P</v>
      </c>
      <c r="Q4251" s="14">
        <f>IFERROR(VLOOKUP($A4251,'Fielding Data'!$A:$H,MATCH(Q$1,'Fielding Data'!$A$1:$H$1,0),0),"Other")</f>
        <v>6</v>
      </c>
      <c r="R4251" s="14">
        <f>IFERROR(VLOOKUP($A4251,'Fielding Data'!$A:$H,MATCH(R$1,'Fielding Data'!$A$1:$H$1,0),0),"Other")</f>
        <v>11</v>
      </c>
      <c r="S4251" s="14">
        <f>IFERROR(VLOOKUP($A4251,'Fielding Data'!$A:$H,MATCH(S$1,'Fielding Data'!$A$1:$H$1,0),0),"Other")</f>
        <v>1</v>
      </c>
      <c r="T4251" s="14">
        <f>IFERROR(VLOOKUP($A4251,'Fielding Data'!$A:$H,MATCH(T$1,'Fielding Data'!$A$1:$H$1,0),0),"Other")</f>
        <v>0</v>
      </c>
      <c r="U4251" s="14">
        <f>SUMIFS('Fielding Data'!E:E,'Fielding Data'!$A:$A,'Hitting Data'!$A4251)</f>
        <v>6</v>
      </c>
      <c r="V4251" s="14">
        <f>SUMIFS('Fielding Data'!F:F,'Fielding Data'!$A:$A,'Hitting Data'!$A4251)</f>
        <v>11</v>
      </c>
      <c r="W4251" s="14">
        <f>SUMIFS('Fielding Data'!G:G,'Fielding Data'!$A:$A,'Hitting Data'!$A4251)</f>
        <v>1</v>
      </c>
      <c r="X4251" s="14">
        <f>SUMIFS('Fielding Data'!H:H,'Fielding Data'!$A:$A,'Hitting Data'!$A4251)</f>
        <v>0</v>
      </c>
    </row>
    <row r="4252" spans="1:24" x14ac:dyDescent="0.25">
      <c r="A4252" s="14" t="str">
        <f t="shared" si="66"/>
        <v>minerza012013</v>
      </c>
      <c r="B4252" s="19" t="s">
        <v>690</v>
      </c>
      <c r="C4252" s="19">
        <v>2013</v>
      </c>
      <c r="D4252" s="19">
        <v>16</v>
      </c>
      <c r="E4252" s="19">
        <v>6</v>
      </c>
      <c r="F4252" s="19">
        <v>0</v>
      </c>
      <c r="G4252" s="19">
        <v>2</v>
      </c>
      <c r="H4252" s="19">
        <v>0</v>
      </c>
      <c r="I4252" s="19">
        <v>0</v>
      </c>
      <c r="J4252" s="19">
        <v>0</v>
      </c>
      <c r="K4252" s="19">
        <v>0</v>
      </c>
      <c r="L4252" s="19">
        <v>0</v>
      </c>
      <c r="M4252" s="19">
        <v>0</v>
      </c>
      <c r="N4252" s="19">
        <v>0</v>
      </c>
      <c r="O4252" s="19">
        <v>3</v>
      </c>
      <c r="P4252" s="14" t="str">
        <f>IFERROR(VLOOKUP($A4252,'Fielding Data'!$A:$H,MATCH(P$1,'Fielding Data'!$A$1:$H$1,0),0),"Other")</f>
        <v>P</v>
      </c>
      <c r="Q4252" s="14">
        <f>IFERROR(VLOOKUP($A4252,'Fielding Data'!$A:$H,MATCH(Q$1,'Fielding Data'!$A$1:$H$1,0),0),"Other")</f>
        <v>1</v>
      </c>
      <c r="R4252" s="14">
        <f>IFERROR(VLOOKUP($A4252,'Fielding Data'!$A:$H,MATCH(R$1,'Fielding Data'!$A$1:$H$1,0),0),"Other")</f>
        <v>5</v>
      </c>
      <c r="S4252" s="14">
        <f>IFERROR(VLOOKUP($A4252,'Fielding Data'!$A:$H,MATCH(S$1,'Fielding Data'!$A$1:$H$1,0),0),"Other")</f>
        <v>0</v>
      </c>
      <c r="T4252" s="14">
        <f>IFERROR(VLOOKUP($A4252,'Fielding Data'!$A:$H,MATCH(T$1,'Fielding Data'!$A$1:$H$1,0),0),"Other")</f>
        <v>1</v>
      </c>
      <c r="U4252" s="14">
        <f>SUMIFS('Fielding Data'!E:E,'Fielding Data'!$A:$A,'Hitting Data'!$A4252)</f>
        <v>1</v>
      </c>
      <c r="V4252" s="14">
        <f>SUMIFS('Fielding Data'!F:F,'Fielding Data'!$A:$A,'Hitting Data'!$A4252)</f>
        <v>5</v>
      </c>
      <c r="W4252" s="14">
        <f>SUMIFS('Fielding Data'!G:G,'Fielding Data'!$A:$A,'Hitting Data'!$A4252)</f>
        <v>0</v>
      </c>
      <c r="X4252" s="14">
        <f>SUMIFS('Fielding Data'!H:H,'Fielding Data'!$A:$A,'Hitting Data'!$A4252)</f>
        <v>1</v>
      </c>
    </row>
    <row r="4253" spans="1:24" x14ac:dyDescent="0.25">
      <c r="A4253" s="14" t="str">
        <f t="shared" si="66"/>
        <v>minormi012013</v>
      </c>
      <c r="B4253" s="19" t="s">
        <v>1340</v>
      </c>
      <c r="C4253" s="19">
        <v>2013</v>
      </c>
      <c r="D4253" s="19">
        <v>32</v>
      </c>
      <c r="E4253" s="19">
        <v>61</v>
      </c>
      <c r="F4253" s="19">
        <v>3</v>
      </c>
      <c r="G4253" s="19">
        <v>10</v>
      </c>
      <c r="H4253" s="19">
        <v>1</v>
      </c>
      <c r="I4253" s="19">
        <v>0</v>
      </c>
      <c r="J4253" s="19">
        <v>1</v>
      </c>
      <c r="K4253" s="19">
        <v>6</v>
      </c>
      <c r="L4253" s="19">
        <v>0</v>
      </c>
      <c r="M4253" s="19">
        <v>0</v>
      </c>
      <c r="N4253" s="19">
        <v>2</v>
      </c>
      <c r="O4253" s="19">
        <v>25</v>
      </c>
      <c r="P4253" s="14" t="str">
        <f>IFERROR(VLOOKUP($A4253,'Fielding Data'!$A:$H,MATCH(P$1,'Fielding Data'!$A$1:$H$1,0),0),"Other")</f>
        <v>P</v>
      </c>
      <c r="Q4253" s="14">
        <f>IFERROR(VLOOKUP($A4253,'Fielding Data'!$A:$H,MATCH(Q$1,'Fielding Data'!$A$1:$H$1,0),0),"Other")</f>
        <v>5</v>
      </c>
      <c r="R4253" s="14">
        <f>IFERROR(VLOOKUP($A4253,'Fielding Data'!$A:$H,MATCH(R$1,'Fielding Data'!$A$1:$H$1,0),0),"Other")</f>
        <v>20</v>
      </c>
      <c r="S4253" s="14">
        <f>IFERROR(VLOOKUP($A4253,'Fielding Data'!$A:$H,MATCH(S$1,'Fielding Data'!$A$1:$H$1,0),0),"Other")</f>
        <v>0</v>
      </c>
      <c r="T4253" s="14">
        <f>IFERROR(VLOOKUP($A4253,'Fielding Data'!$A:$H,MATCH(T$1,'Fielding Data'!$A$1:$H$1,0),0),"Other")</f>
        <v>1</v>
      </c>
      <c r="U4253" s="14">
        <f>SUMIFS('Fielding Data'!E:E,'Fielding Data'!$A:$A,'Hitting Data'!$A4253)</f>
        <v>5</v>
      </c>
      <c r="V4253" s="14">
        <f>SUMIFS('Fielding Data'!F:F,'Fielding Data'!$A:$A,'Hitting Data'!$A4253)</f>
        <v>20</v>
      </c>
      <c r="W4253" s="14">
        <f>SUMIFS('Fielding Data'!G:G,'Fielding Data'!$A:$A,'Hitting Data'!$A4253)</f>
        <v>0</v>
      </c>
      <c r="X4253" s="14">
        <f>SUMIFS('Fielding Data'!H:H,'Fielding Data'!$A:$A,'Hitting Data'!$A4253)</f>
        <v>1</v>
      </c>
    </row>
    <row r="4254" spans="1:24" x14ac:dyDescent="0.25">
      <c r="A4254" s="14" t="str">
        <f t="shared" si="66"/>
        <v>molinjo012013</v>
      </c>
      <c r="B4254" s="19" t="s">
        <v>260</v>
      </c>
      <c r="C4254" s="19">
        <v>2013</v>
      </c>
      <c r="D4254" s="19">
        <v>99</v>
      </c>
      <c r="E4254" s="19">
        <v>283</v>
      </c>
      <c r="F4254" s="19">
        <v>26</v>
      </c>
      <c r="G4254" s="19">
        <v>66</v>
      </c>
      <c r="H4254" s="19">
        <v>14</v>
      </c>
      <c r="I4254" s="19">
        <v>0</v>
      </c>
      <c r="J4254" s="19">
        <v>2</v>
      </c>
      <c r="K4254" s="19">
        <v>18</v>
      </c>
      <c r="L4254" s="19">
        <v>2</v>
      </c>
      <c r="M4254" s="19">
        <v>1</v>
      </c>
      <c r="N4254" s="19">
        <v>22</v>
      </c>
      <c r="O4254" s="19">
        <v>63</v>
      </c>
      <c r="P4254" s="14" t="str">
        <f>IFERROR(VLOOKUP($A4254,'Fielding Data'!$A:$H,MATCH(P$1,'Fielding Data'!$A$1:$H$1,0),0),"Other")</f>
        <v>C</v>
      </c>
      <c r="Q4254" s="14">
        <f>IFERROR(VLOOKUP($A4254,'Fielding Data'!$A:$H,MATCH(Q$1,'Fielding Data'!$A$1:$H$1,0),0),"Other")</f>
        <v>674</v>
      </c>
      <c r="R4254" s="14">
        <f>IFERROR(VLOOKUP($A4254,'Fielding Data'!$A:$H,MATCH(R$1,'Fielding Data'!$A$1:$H$1,0),0),"Other")</f>
        <v>34</v>
      </c>
      <c r="S4254" s="14">
        <f>IFERROR(VLOOKUP($A4254,'Fielding Data'!$A:$H,MATCH(S$1,'Fielding Data'!$A$1:$H$1,0),0),"Other")</f>
        <v>4</v>
      </c>
      <c r="T4254" s="14">
        <f>IFERROR(VLOOKUP($A4254,'Fielding Data'!$A:$H,MATCH(T$1,'Fielding Data'!$A$1:$H$1,0),0),"Other")</f>
        <v>5</v>
      </c>
      <c r="U4254" s="14">
        <f>SUMIFS('Fielding Data'!E:E,'Fielding Data'!$A:$A,'Hitting Data'!$A4254)</f>
        <v>674</v>
      </c>
      <c r="V4254" s="14">
        <f>SUMIFS('Fielding Data'!F:F,'Fielding Data'!$A:$A,'Hitting Data'!$A4254)</f>
        <v>34</v>
      </c>
      <c r="W4254" s="14">
        <f>SUMIFS('Fielding Data'!G:G,'Fielding Data'!$A:$A,'Hitting Data'!$A4254)</f>
        <v>4</v>
      </c>
      <c r="X4254" s="14">
        <f>SUMIFS('Fielding Data'!H:H,'Fielding Data'!$A:$A,'Hitting Data'!$A4254)</f>
        <v>5</v>
      </c>
    </row>
    <row r="4255" spans="1:24" x14ac:dyDescent="0.25">
      <c r="A4255" s="14" t="str">
        <f t="shared" si="66"/>
        <v>molinya012013</v>
      </c>
      <c r="B4255" s="19" t="s">
        <v>480</v>
      </c>
      <c r="C4255" s="19">
        <v>2013</v>
      </c>
      <c r="D4255" s="19">
        <v>136</v>
      </c>
      <c r="E4255" s="19">
        <v>505</v>
      </c>
      <c r="F4255" s="19">
        <v>68</v>
      </c>
      <c r="G4255" s="19">
        <v>161</v>
      </c>
      <c r="H4255" s="19">
        <v>44</v>
      </c>
      <c r="I4255" s="19">
        <v>0</v>
      </c>
      <c r="J4255" s="19">
        <v>12</v>
      </c>
      <c r="K4255" s="19">
        <v>80</v>
      </c>
      <c r="L4255" s="19">
        <v>3</v>
      </c>
      <c r="M4255" s="19">
        <v>2</v>
      </c>
      <c r="N4255" s="19">
        <v>30</v>
      </c>
      <c r="O4255" s="19">
        <v>55</v>
      </c>
      <c r="P4255" s="14" t="str">
        <f>IFERROR(VLOOKUP($A4255,'Fielding Data'!$A:$H,MATCH(P$1,'Fielding Data'!$A$1:$H$1,0),0),"Other")</f>
        <v>1B</v>
      </c>
      <c r="Q4255" s="14">
        <f>IFERROR(VLOOKUP($A4255,'Fielding Data'!$A:$H,MATCH(Q$1,'Fielding Data'!$A$1:$H$1,0),0),"Other")</f>
        <v>17</v>
      </c>
      <c r="R4255" s="14">
        <f>IFERROR(VLOOKUP($A4255,'Fielding Data'!$A:$H,MATCH(R$1,'Fielding Data'!$A$1:$H$1,0),0),"Other")</f>
        <v>1</v>
      </c>
      <c r="S4255" s="14">
        <f>IFERROR(VLOOKUP($A4255,'Fielding Data'!$A:$H,MATCH(S$1,'Fielding Data'!$A$1:$H$1,0),0),"Other")</f>
        <v>0</v>
      </c>
      <c r="T4255" s="14">
        <f>IFERROR(VLOOKUP($A4255,'Fielding Data'!$A:$H,MATCH(T$1,'Fielding Data'!$A$1:$H$1,0),0),"Other")</f>
        <v>1</v>
      </c>
      <c r="U4255" s="14">
        <f>SUMIFS('Fielding Data'!E:E,'Fielding Data'!$A:$A,'Hitting Data'!$A4255)</f>
        <v>993</v>
      </c>
      <c r="V4255" s="14">
        <f>SUMIFS('Fielding Data'!F:F,'Fielding Data'!$A:$A,'Hitting Data'!$A4255)</f>
        <v>64</v>
      </c>
      <c r="W4255" s="14">
        <f>SUMIFS('Fielding Data'!G:G,'Fielding Data'!$A:$A,'Hitting Data'!$A4255)</f>
        <v>4</v>
      </c>
      <c r="X4255" s="14">
        <f>SUMIFS('Fielding Data'!H:H,'Fielding Data'!$A:$A,'Hitting Data'!$A4255)</f>
        <v>12</v>
      </c>
    </row>
    <row r="4256" spans="1:24" x14ac:dyDescent="0.25">
      <c r="A4256" s="14" t="str">
        <f t="shared" si="66"/>
        <v>moneljo012013</v>
      </c>
      <c r="B4256" s="19" t="s">
        <v>2006</v>
      </c>
      <c r="C4256" s="19">
        <v>2013</v>
      </c>
      <c r="D4256" s="19">
        <v>8</v>
      </c>
      <c r="E4256" s="19">
        <v>8</v>
      </c>
      <c r="F4256" s="19">
        <v>2</v>
      </c>
      <c r="G4256" s="19">
        <v>1</v>
      </c>
      <c r="H4256" s="19">
        <v>0</v>
      </c>
      <c r="I4256" s="19">
        <v>0</v>
      </c>
      <c r="J4256" s="19">
        <v>0</v>
      </c>
      <c r="K4256" s="19">
        <v>1</v>
      </c>
      <c r="L4256" s="19">
        <v>0</v>
      </c>
      <c r="M4256" s="19">
        <v>0</v>
      </c>
      <c r="N4256" s="19">
        <v>0</v>
      </c>
      <c r="O4256" s="19">
        <v>3</v>
      </c>
      <c r="P4256" s="14" t="str">
        <f>IFERROR(VLOOKUP($A4256,'Fielding Data'!$A:$H,MATCH(P$1,'Fielding Data'!$A$1:$H$1,0),0),"Other")</f>
        <v>C</v>
      </c>
      <c r="Q4256" s="14">
        <f>IFERROR(VLOOKUP($A4256,'Fielding Data'!$A:$H,MATCH(Q$1,'Fielding Data'!$A$1:$H$1,0),0),"Other")</f>
        <v>4</v>
      </c>
      <c r="R4256" s="14">
        <f>IFERROR(VLOOKUP($A4256,'Fielding Data'!$A:$H,MATCH(R$1,'Fielding Data'!$A$1:$H$1,0),0),"Other")</f>
        <v>0</v>
      </c>
      <c r="S4256" s="14">
        <f>IFERROR(VLOOKUP($A4256,'Fielding Data'!$A:$H,MATCH(S$1,'Fielding Data'!$A$1:$H$1,0),0),"Other")</f>
        <v>0</v>
      </c>
      <c r="T4256" s="14">
        <f>IFERROR(VLOOKUP($A4256,'Fielding Data'!$A:$H,MATCH(T$1,'Fielding Data'!$A$1:$H$1,0),0),"Other")</f>
        <v>0</v>
      </c>
      <c r="U4256" s="14">
        <f>SUMIFS('Fielding Data'!E:E,'Fielding Data'!$A:$A,'Hitting Data'!$A4256)</f>
        <v>4</v>
      </c>
      <c r="V4256" s="14">
        <f>SUMIFS('Fielding Data'!F:F,'Fielding Data'!$A:$A,'Hitting Data'!$A4256)</f>
        <v>0</v>
      </c>
      <c r="W4256" s="14">
        <f>SUMIFS('Fielding Data'!G:G,'Fielding Data'!$A:$A,'Hitting Data'!$A4256)</f>
        <v>0</v>
      </c>
      <c r="X4256" s="14">
        <f>SUMIFS('Fielding Data'!H:H,'Fielding Data'!$A:$A,'Hitting Data'!$A4256)</f>
        <v>0</v>
      </c>
    </row>
    <row r="4257" spans="1:24" x14ac:dyDescent="0.25">
      <c r="A4257" s="14" t="str">
        <f t="shared" si="66"/>
        <v>monteje012013</v>
      </c>
      <c r="B4257" s="19" t="s">
        <v>1566</v>
      </c>
      <c r="C4257" s="19">
        <v>2013</v>
      </c>
      <c r="D4257" s="19">
        <v>29</v>
      </c>
      <c r="E4257" s="19">
        <v>101</v>
      </c>
      <c r="F4257" s="19">
        <v>6</v>
      </c>
      <c r="G4257" s="19">
        <v>21</v>
      </c>
      <c r="H4257" s="19">
        <v>1</v>
      </c>
      <c r="I4257" s="19">
        <v>1</v>
      </c>
      <c r="J4257" s="19">
        <v>3</v>
      </c>
      <c r="K4257" s="19">
        <v>9</v>
      </c>
      <c r="L4257" s="19">
        <v>0</v>
      </c>
      <c r="M4257" s="19">
        <v>1</v>
      </c>
      <c r="N4257" s="19">
        <v>8</v>
      </c>
      <c r="O4257" s="19">
        <v>21</v>
      </c>
      <c r="P4257" s="14" t="str">
        <f>IFERROR(VLOOKUP($A4257,'Fielding Data'!$A:$H,MATCH(P$1,'Fielding Data'!$A$1:$H$1,0),0),"Other")</f>
        <v>C</v>
      </c>
      <c r="Q4257" s="14">
        <f>IFERROR(VLOOKUP($A4257,'Fielding Data'!$A:$H,MATCH(Q$1,'Fielding Data'!$A$1:$H$1,0),0),"Other")</f>
        <v>207</v>
      </c>
      <c r="R4257" s="14">
        <f>IFERROR(VLOOKUP($A4257,'Fielding Data'!$A:$H,MATCH(R$1,'Fielding Data'!$A$1:$H$1,0),0),"Other")</f>
        <v>11</v>
      </c>
      <c r="S4257" s="14">
        <f>IFERROR(VLOOKUP($A4257,'Fielding Data'!$A:$H,MATCH(S$1,'Fielding Data'!$A$1:$H$1,0),0),"Other")</f>
        <v>1</v>
      </c>
      <c r="T4257" s="14">
        <f>IFERROR(VLOOKUP($A4257,'Fielding Data'!$A:$H,MATCH(T$1,'Fielding Data'!$A$1:$H$1,0),0),"Other")</f>
        <v>0</v>
      </c>
      <c r="U4257" s="14">
        <f>SUMIFS('Fielding Data'!E:E,'Fielding Data'!$A:$A,'Hitting Data'!$A4257)</f>
        <v>207</v>
      </c>
      <c r="V4257" s="14">
        <f>SUMIFS('Fielding Data'!F:F,'Fielding Data'!$A:$A,'Hitting Data'!$A4257)</f>
        <v>11</v>
      </c>
      <c r="W4257" s="14">
        <f>SUMIFS('Fielding Data'!G:G,'Fielding Data'!$A:$A,'Hitting Data'!$A4257)</f>
        <v>1</v>
      </c>
      <c r="X4257" s="14">
        <f>SUMIFS('Fielding Data'!H:H,'Fielding Data'!$A:$A,'Hitting Data'!$A4257)</f>
        <v>0</v>
      </c>
    </row>
    <row r="4258" spans="1:24" x14ac:dyDescent="0.25">
      <c r="A4258" s="14" t="str">
        <f t="shared" si="66"/>
        <v>montemi012013</v>
      </c>
      <c r="B4258" s="19" t="s">
        <v>692</v>
      </c>
      <c r="C4258" s="19">
        <v>2013</v>
      </c>
      <c r="D4258" s="19">
        <v>116</v>
      </c>
      <c r="E4258" s="19">
        <v>413</v>
      </c>
      <c r="F4258" s="19">
        <v>44</v>
      </c>
      <c r="G4258" s="19">
        <v>95</v>
      </c>
      <c r="H4258" s="19">
        <v>14</v>
      </c>
      <c r="I4258" s="19">
        <v>0</v>
      </c>
      <c r="J4258" s="19">
        <v>11</v>
      </c>
      <c r="K4258" s="19">
        <v>42</v>
      </c>
      <c r="L4258" s="19">
        <v>0</v>
      </c>
      <c r="M4258" s="19">
        <v>0</v>
      </c>
      <c r="N4258" s="19">
        <v>51</v>
      </c>
      <c r="O4258" s="19">
        <v>110</v>
      </c>
      <c r="P4258" s="14" t="str">
        <f>IFERROR(VLOOKUP($A4258,'Fielding Data'!$A:$H,MATCH(P$1,'Fielding Data'!$A$1:$H$1,0),0),"Other")</f>
        <v>C</v>
      </c>
      <c r="Q4258" s="14">
        <f>IFERROR(VLOOKUP($A4258,'Fielding Data'!$A:$H,MATCH(Q$1,'Fielding Data'!$A$1:$H$1,0),0),"Other")</f>
        <v>823</v>
      </c>
      <c r="R4258" s="14">
        <f>IFERROR(VLOOKUP($A4258,'Fielding Data'!$A:$H,MATCH(R$1,'Fielding Data'!$A$1:$H$1,0),0),"Other")</f>
        <v>70</v>
      </c>
      <c r="S4258" s="14">
        <f>IFERROR(VLOOKUP($A4258,'Fielding Data'!$A:$H,MATCH(S$1,'Fielding Data'!$A$1:$H$1,0),0),"Other")</f>
        <v>5</v>
      </c>
      <c r="T4258" s="14">
        <f>IFERROR(VLOOKUP($A4258,'Fielding Data'!$A:$H,MATCH(T$1,'Fielding Data'!$A$1:$H$1,0),0),"Other")</f>
        <v>5</v>
      </c>
      <c r="U4258" s="14">
        <f>SUMIFS('Fielding Data'!E:E,'Fielding Data'!$A:$A,'Hitting Data'!$A4258)</f>
        <v>823</v>
      </c>
      <c r="V4258" s="14">
        <f>SUMIFS('Fielding Data'!F:F,'Fielding Data'!$A:$A,'Hitting Data'!$A4258)</f>
        <v>70</v>
      </c>
      <c r="W4258" s="14">
        <f>SUMIFS('Fielding Data'!G:G,'Fielding Data'!$A:$A,'Hitting Data'!$A4258)</f>
        <v>5</v>
      </c>
      <c r="X4258" s="14">
        <f>SUMIFS('Fielding Data'!H:H,'Fielding Data'!$A:$A,'Hitting Data'!$A4258)</f>
        <v>5</v>
      </c>
    </row>
    <row r="4259" spans="1:24" x14ac:dyDescent="0.25">
      <c r="A4259" s="14" t="str">
        <f t="shared" si="66"/>
        <v>montzlu012013</v>
      </c>
      <c r="B4259" s="19" t="s">
        <v>974</v>
      </c>
      <c r="C4259" s="19">
        <v>2013</v>
      </c>
      <c r="D4259" s="19">
        <v>13</v>
      </c>
      <c r="E4259" s="19">
        <v>28</v>
      </c>
      <c r="F4259" s="19">
        <v>2</v>
      </c>
      <c r="G4259" s="19">
        <v>5</v>
      </c>
      <c r="H4259" s="19">
        <v>3</v>
      </c>
      <c r="I4259" s="19">
        <v>0</v>
      </c>
      <c r="J4259" s="19">
        <v>1</v>
      </c>
      <c r="K4259" s="19">
        <v>5</v>
      </c>
      <c r="L4259" s="19">
        <v>0</v>
      </c>
      <c r="M4259" s="19">
        <v>0</v>
      </c>
      <c r="N4259" s="19">
        <v>1</v>
      </c>
      <c r="O4259" s="19">
        <v>8</v>
      </c>
      <c r="P4259" s="14" t="str">
        <f>IFERROR(VLOOKUP($A4259,'Fielding Data'!$A:$H,MATCH(P$1,'Fielding Data'!$A$1:$H$1,0),0),"Other")</f>
        <v>1B</v>
      </c>
      <c r="Q4259" s="14">
        <f>IFERROR(VLOOKUP($A4259,'Fielding Data'!$A:$H,MATCH(Q$1,'Fielding Data'!$A$1:$H$1,0),0),"Other")</f>
        <v>0</v>
      </c>
      <c r="R4259" s="14">
        <f>IFERROR(VLOOKUP($A4259,'Fielding Data'!$A:$H,MATCH(R$1,'Fielding Data'!$A$1:$H$1,0),0),"Other")</f>
        <v>0</v>
      </c>
      <c r="S4259" s="14">
        <f>IFERROR(VLOOKUP($A4259,'Fielding Data'!$A:$H,MATCH(S$1,'Fielding Data'!$A$1:$H$1,0),0),"Other")</f>
        <v>0</v>
      </c>
      <c r="T4259" s="14">
        <f>IFERROR(VLOOKUP($A4259,'Fielding Data'!$A:$H,MATCH(T$1,'Fielding Data'!$A$1:$H$1,0),0),"Other")</f>
        <v>0</v>
      </c>
      <c r="U4259" s="14">
        <f>SUMIFS('Fielding Data'!E:E,'Fielding Data'!$A:$A,'Hitting Data'!$A4259)</f>
        <v>0</v>
      </c>
      <c r="V4259" s="14">
        <f>SUMIFS('Fielding Data'!F:F,'Fielding Data'!$A:$A,'Hitting Data'!$A4259)</f>
        <v>0</v>
      </c>
      <c r="W4259" s="14">
        <f>SUMIFS('Fielding Data'!G:G,'Fielding Data'!$A:$A,'Hitting Data'!$A4259)</f>
        <v>0</v>
      </c>
      <c r="X4259" s="14">
        <f>SUMIFS('Fielding Data'!H:H,'Fielding Data'!$A:$A,'Hitting Data'!$A4259)</f>
        <v>0</v>
      </c>
    </row>
    <row r="4260" spans="1:24" x14ac:dyDescent="0.25">
      <c r="A4260" s="14" t="str">
        <f t="shared" si="66"/>
        <v>mooread012013</v>
      </c>
      <c r="B4260" s="19" t="s">
        <v>1143</v>
      </c>
      <c r="C4260" s="19">
        <v>2013</v>
      </c>
      <c r="D4260" s="19">
        <v>5</v>
      </c>
      <c r="E4260" s="19">
        <v>10</v>
      </c>
      <c r="F4260" s="19">
        <v>1</v>
      </c>
      <c r="G4260" s="19">
        <v>3</v>
      </c>
      <c r="H4260" s="19">
        <v>1</v>
      </c>
      <c r="I4260" s="19">
        <v>0</v>
      </c>
      <c r="J4260" s="19">
        <v>0</v>
      </c>
      <c r="K4260" s="19">
        <v>0</v>
      </c>
      <c r="L4260" s="19">
        <v>1</v>
      </c>
      <c r="M4260" s="19">
        <v>0</v>
      </c>
      <c r="N4260" s="19">
        <v>1</v>
      </c>
      <c r="O4260" s="19">
        <v>2</v>
      </c>
      <c r="P4260" s="14" t="str">
        <f>IFERROR(VLOOKUP($A4260,'Fielding Data'!$A:$H,MATCH(P$1,'Fielding Data'!$A$1:$H$1,0),0),"Other")</f>
        <v>C</v>
      </c>
      <c r="Q4260" s="14">
        <f>IFERROR(VLOOKUP($A4260,'Fielding Data'!$A:$H,MATCH(Q$1,'Fielding Data'!$A$1:$H$1,0),0),"Other")</f>
        <v>22</v>
      </c>
      <c r="R4260" s="14">
        <f>IFERROR(VLOOKUP($A4260,'Fielding Data'!$A:$H,MATCH(R$1,'Fielding Data'!$A$1:$H$1,0),0),"Other")</f>
        <v>3</v>
      </c>
      <c r="S4260" s="14">
        <f>IFERROR(VLOOKUP($A4260,'Fielding Data'!$A:$H,MATCH(S$1,'Fielding Data'!$A$1:$H$1,0),0),"Other")</f>
        <v>1</v>
      </c>
      <c r="T4260" s="14">
        <f>IFERROR(VLOOKUP($A4260,'Fielding Data'!$A:$H,MATCH(T$1,'Fielding Data'!$A$1:$H$1,0),0),"Other")</f>
        <v>0</v>
      </c>
      <c r="U4260" s="14">
        <f>SUMIFS('Fielding Data'!E:E,'Fielding Data'!$A:$A,'Hitting Data'!$A4260)</f>
        <v>22</v>
      </c>
      <c r="V4260" s="14">
        <f>SUMIFS('Fielding Data'!F:F,'Fielding Data'!$A:$A,'Hitting Data'!$A4260)</f>
        <v>3</v>
      </c>
      <c r="W4260" s="14">
        <f>SUMIFS('Fielding Data'!G:G,'Fielding Data'!$A:$A,'Hitting Data'!$A4260)</f>
        <v>1</v>
      </c>
      <c r="X4260" s="14">
        <f>SUMIFS('Fielding Data'!H:H,'Fielding Data'!$A:$A,'Hitting Data'!$A4260)</f>
        <v>0</v>
      </c>
    </row>
    <row r="4261" spans="1:24" x14ac:dyDescent="0.25">
      <c r="A4261" s="14" t="str">
        <f t="shared" si="66"/>
        <v>moorema022013</v>
      </c>
      <c r="B4261" s="19" t="s">
        <v>1568</v>
      </c>
      <c r="C4261" s="19">
        <v>2013</v>
      </c>
      <c r="D4261" s="19">
        <v>27</v>
      </c>
      <c r="E4261" s="19">
        <v>2</v>
      </c>
      <c r="F4261" s="19">
        <v>0</v>
      </c>
      <c r="G4261" s="19">
        <v>0</v>
      </c>
      <c r="H4261" s="19">
        <v>0</v>
      </c>
      <c r="I4261" s="19">
        <v>0</v>
      </c>
      <c r="J4261" s="19">
        <v>0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4" t="str">
        <f>IFERROR(VLOOKUP($A4261,'Fielding Data'!$A:$H,MATCH(P$1,'Fielding Data'!$A$1:$H$1,0),0),"Other")</f>
        <v>P</v>
      </c>
      <c r="Q4261" s="14">
        <f>IFERROR(VLOOKUP($A4261,'Fielding Data'!$A:$H,MATCH(Q$1,'Fielding Data'!$A$1:$H$1,0),0),"Other")</f>
        <v>9</v>
      </c>
      <c r="R4261" s="14">
        <f>IFERROR(VLOOKUP($A4261,'Fielding Data'!$A:$H,MATCH(R$1,'Fielding Data'!$A$1:$H$1,0),0),"Other")</f>
        <v>17</v>
      </c>
      <c r="S4261" s="14">
        <f>IFERROR(VLOOKUP($A4261,'Fielding Data'!$A:$H,MATCH(S$1,'Fielding Data'!$A$1:$H$1,0),0),"Other")</f>
        <v>0</v>
      </c>
      <c r="T4261" s="14">
        <f>IFERROR(VLOOKUP($A4261,'Fielding Data'!$A:$H,MATCH(T$1,'Fielding Data'!$A$1:$H$1,0),0),"Other")</f>
        <v>1</v>
      </c>
      <c r="U4261" s="14">
        <f>SUMIFS('Fielding Data'!E:E,'Fielding Data'!$A:$A,'Hitting Data'!$A4261)</f>
        <v>9</v>
      </c>
      <c r="V4261" s="14">
        <f>SUMIFS('Fielding Data'!F:F,'Fielding Data'!$A:$A,'Hitting Data'!$A4261)</f>
        <v>17</v>
      </c>
      <c r="W4261" s="14">
        <f>SUMIFS('Fielding Data'!G:G,'Fielding Data'!$A:$A,'Hitting Data'!$A4261)</f>
        <v>0</v>
      </c>
      <c r="X4261" s="14">
        <f>SUMIFS('Fielding Data'!H:H,'Fielding Data'!$A:$A,'Hitting Data'!$A4261)</f>
        <v>1</v>
      </c>
    </row>
    <row r="4262" spans="1:24" x14ac:dyDescent="0.25">
      <c r="A4262" s="14" t="str">
        <f t="shared" si="66"/>
        <v>moorety012013</v>
      </c>
      <c r="B4262" s="19" t="s">
        <v>1787</v>
      </c>
      <c r="C4262" s="19">
        <v>2013</v>
      </c>
      <c r="D4262" s="19">
        <v>63</v>
      </c>
      <c r="E4262" s="19">
        <v>167</v>
      </c>
      <c r="F4262" s="19">
        <v>16</v>
      </c>
      <c r="G4262" s="19">
        <v>37</v>
      </c>
      <c r="H4262" s="19">
        <v>9</v>
      </c>
      <c r="I4262" s="19">
        <v>0</v>
      </c>
      <c r="J4262" s="19">
        <v>4</v>
      </c>
      <c r="K4262" s="19">
        <v>21</v>
      </c>
      <c r="L4262" s="19">
        <v>0</v>
      </c>
      <c r="M4262" s="19">
        <v>0</v>
      </c>
      <c r="N4262" s="19">
        <v>8</v>
      </c>
      <c r="O4262" s="19">
        <v>58</v>
      </c>
      <c r="P4262" s="14" t="str">
        <f>IFERROR(VLOOKUP($A4262,'Fielding Data'!$A:$H,MATCH(P$1,'Fielding Data'!$A$1:$H$1,0),0),"Other")</f>
        <v>1B</v>
      </c>
      <c r="Q4262" s="14">
        <f>IFERROR(VLOOKUP($A4262,'Fielding Data'!$A:$H,MATCH(Q$1,'Fielding Data'!$A$1:$H$1,0),0),"Other")</f>
        <v>97</v>
      </c>
      <c r="R4262" s="14">
        <f>IFERROR(VLOOKUP($A4262,'Fielding Data'!$A:$H,MATCH(R$1,'Fielding Data'!$A$1:$H$1,0),0),"Other")</f>
        <v>4</v>
      </c>
      <c r="S4262" s="14">
        <f>IFERROR(VLOOKUP($A4262,'Fielding Data'!$A:$H,MATCH(S$1,'Fielding Data'!$A$1:$H$1,0),0),"Other")</f>
        <v>0</v>
      </c>
      <c r="T4262" s="14">
        <f>IFERROR(VLOOKUP($A4262,'Fielding Data'!$A:$H,MATCH(T$1,'Fielding Data'!$A$1:$H$1,0),0),"Other")</f>
        <v>12</v>
      </c>
      <c r="U4262" s="14">
        <f>SUMIFS('Fielding Data'!E:E,'Fielding Data'!$A:$A,'Hitting Data'!$A4262)</f>
        <v>131</v>
      </c>
      <c r="V4262" s="14">
        <f>SUMIFS('Fielding Data'!F:F,'Fielding Data'!$A:$A,'Hitting Data'!$A4262)</f>
        <v>4</v>
      </c>
      <c r="W4262" s="14">
        <f>SUMIFS('Fielding Data'!G:G,'Fielding Data'!$A:$A,'Hitting Data'!$A4262)</f>
        <v>1</v>
      </c>
      <c r="X4262" s="14">
        <f>SUMIFS('Fielding Data'!H:H,'Fielding Data'!$A:$A,'Hitting Data'!$A4262)</f>
        <v>12</v>
      </c>
    </row>
    <row r="4263" spans="1:24" x14ac:dyDescent="0.25">
      <c r="A4263" s="14" t="str">
        <f t="shared" si="66"/>
        <v>moralfr012013</v>
      </c>
      <c r="B4263" s="19" t="s">
        <v>825</v>
      </c>
      <c r="C4263" s="19">
        <v>2013</v>
      </c>
      <c r="D4263" s="19">
        <v>20</v>
      </c>
      <c r="E4263" s="19">
        <v>2</v>
      </c>
      <c r="F4263" s="19">
        <v>0</v>
      </c>
      <c r="G4263" s="19">
        <v>0</v>
      </c>
      <c r="H4263" s="19">
        <v>0</v>
      </c>
      <c r="I4263" s="19">
        <v>0</v>
      </c>
      <c r="J4263" s="19">
        <v>0</v>
      </c>
      <c r="K4263" s="19">
        <v>0</v>
      </c>
      <c r="L4263" s="19">
        <v>0</v>
      </c>
      <c r="M4263" s="19">
        <v>0</v>
      </c>
      <c r="N4263" s="19">
        <v>0</v>
      </c>
      <c r="O4263" s="19">
        <v>2</v>
      </c>
      <c r="P4263" s="14" t="str">
        <f>IFERROR(VLOOKUP($A4263,'Fielding Data'!$A:$H,MATCH(P$1,'Fielding Data'!$A$1:$H$1,0),0),"Other")</f>
        <v>P</v>
      </c>
      <c r="Q4263" s="14">
        <f>IFERROR(VLOOKUP($A4263,'Fielding Data'!$A:$H,MATCH(Q$1,'Fielding Data'!$A$1:$H$1,0),0),"Other")</f>
        <v>1</v>
      </c>
      <c r="R4263" s="14">
        <f>IFERROR(VLOOKUP($A4263,'Fielding Data'!$A:$H,MATCH(R$1,'Fielding Data'!$A$1:$H$1,0),0),"Other")</f>
        <v>4</v>
      </c>
      <c r="S4263" s="14">
        <f>IFERROR(VLOOKUP($A4263,'Fielding Data'!$A:$H,MATCH(S$1,'Fielding Data'!$A$1:$H$1,0),0),"Other")</f>
        <v>0</v>
      </c>
      <c r="T4263" s="14">
        <f>IFERROR(VLOOKUP($A4263,'Fielding Data'!$A:$H,MATCH(T$1,'Fielding Data'!$A$1:$H$1,0),0),"Other")</f>
        <v>0</v>
      </c>
      <c r="U4263" s="14">
        <f>SUMIFS('Fielding Data'!E:E,'Fielding Data'!$A:$A,'Hitting Data'!$A4263)</f>
        <v>1</v>
      </c>
      <c r="V4263" s="14">
        <f>SUMIFS('Fielding Data'!F:F,'Fielding Data'!$A:$A,'Hitting Data'!$A4263)</f>
        <v>4</v>
      </c>
      <c r="W4263" s="14">
        <f>SUMIFS('Fielding Data'!G:G,'Fielding Data'!$A:$A,'Hitting Data'!$A4263)</f>
        <v>0</v>
      </c>
      <c r="X4263" s="14">
        <f>SUMIFS('Fielding Data'!H:H,'Fielding Data'!$A:$A,'Hitting Data'!$A4263)</f>
        <v>0</v>
      </c>
    </row>
    <row r="4264" spans="1:24" x14ac:dyDescent="0.25">
      <c r="A4264" s="14" t="str">
        <f t="shared" si="66"/>
        <v>moralke012013</v>
      </c>
      <c r="B4264" s="19" t="s">
        <v>694</v>
      </c>
      <c r="C4264" s="19">
        <v>2013</v>
      </c>
      <c r="D4264" s="19">
        <v>156</v>
      </c>
      <c r="E4264" s="19">
        <v>602</v>
      </c>
      <c r="F4264" s="19">
        <v>64</v>
      </c>
      <c r="G4264" s="19">
        <v>167</v>
      </c>
      <c r="H4264" s="19">
        <v>34</v>
      </c>
      <c r="I4264" s="19">
        <v>0</v>
      </c>
      <c r="J4264" s="19">
        <v>23</v>
      </c>
      <c r="K4264" s="19">
        <v>80</v>
      </c>
      <c r="L4264" s="19">
        <v>0</v>
      </c>
      <c r="M4264" s="19">
        <v>0</v>
      </c>
      <c r="N4264" s="19">
        <v>49</v>
      </c>
      <c r="O4264" s="19">
        <v>114</v>
      </c>
      <c r="P4264" s="14" t="str">
        <f>IFERROR(VLOOKUP($A4264,'Fielding Data'!$A:$H,MATCH(P$1,'Fielding Data'!$A$1:$H$1,0),0),"Other")</f>
        <v>1B</v>
      </c>
      <c r="Q4264" s="14">
        <f>IFERROR(VLOOKUP($A4264,'Fielding Data'!$A:$H,MATCH(Q$1,'Fielding Data'!$A$1:$H$1,0),0),"Other")</f>
        <v>293</v>
      </c>
      <c r="R4264" s="14">
        <f>IFERROR(VLOOKUP($A4264,'Fielding Data'!$A:$H,MATCH(R$1,'Fielding Data'!$A$1:$H$1,0),0),"Other")</f>
        <v>13</v>
      </c>
      <c r="S4264" s="14">
        <f>IFERROR(VLOOKUP($A4264,'Fielding Data'!$A:$H,MATCH(S$1,'Fielding Data'!$A$1:$H$1,0),0),"Other")</f>
        <v>1</v>
      </c>
      <c r="T4264" s="14">
        <f>IFERROR(VLOOKUP($A4264,'Fielding Data'!$A:$H,MATCH(T$1,'Fielding Data'!$A$1:$H$1,0),0),"Other")</f>
        <v>26</v>
      </c>
      <c r="U4264" s="14">
        <f>SUMIFS('Fielding Data'!E:E,'Fielding Data'!$A:$A,'Hitting Data'!$A4264)</f>
        <v>293</v>
      </c>
      <c r="V4264" s="14">
        <f>SUMIFS('Fielding Data'!F:F,'Fielding Data'!$A:$A,'Hitting Data'!$A4264)</f>
        <v>13</v>
      </c>
      <c r="W4264" s="14">
        <f>SUMIFS('Fielding Data'!G:G,'Fielding Data'!$A:$A,'Hitting Data'!$A4264)</f>
        <v>1</v>
      </c>
      <c r="X4264" s="14">
        <f>SUMIFS('Fielding Data'!H:H,'Fielding Data'!$A:$A,'Hitting Data'!$A4264)</f>
        <v>26</v>
      </c>
    </row>
    <row r="4265" spans="1:24" x14ac:dyDescent="0.25">
      <c r="A4265" s="14" t="str">
        <f t="shared" si="66"/>
        <v>morelbr012013</v>
      </c>
      <c r="B4265" s="19" t="s">
        <v>1343</v>
      </c>
      <c r="C4265" s="19">
        <v>2013</v>
      </c>
      <c r="D4265" s="19">
        <v>12</v>
      </c>
      <c r="E4265" s="19">
        <v>25</v>
      </c>
      <c r="F4265" s="19">
        <v>3</v>
      </c>
      <c r="G4265" s="19">
        <v>5</v>
      </c>
      <c r="H4265" s="19">
        <v>0</v>
      </c>
      <c r="I4265" s="19">
        <v>0</v>
      </c>
      <c r="J4265" s="19">
        <v>0</v>
      </c>
      <c r="K4265" s="19">
        <v>1</v>
      </c>
      <c r="L4265" s="19">
        <v>1</v>
      </c>
      <c r="M4265" s="19">
        <v>1</v>
      </c>
      <c r="N4265" s="19">
        <v>5</v>
      </c>
      <c r="O4265" s="19">
        <v>7</v>
      </c>
      <c r="P4265" s="14" t="str">
        <f>IFERROR(VLOOKUP($A4265,'Fielding Data'!$A:$H,MATCH(P$1,'Fielding Data'!$A$1:$H$1,0),0),"Other")</f>
        <v>1B</v>
      </c>
      <c r="Q4265" s="14">
        <f>IFERROR(VLOOKUP($A4265,'Fielding Data'!$A:$H,MATCH(Q$1,'Fielding Data'!$A$1:$H$1,0),0),"Other")</f>
        <v>5</v>
      </c>
      <c r="R4265" s="14">
        <f>IFERROR(VLOOKUP($A4265,'Fielding Data'!$A:$H,MATCH(R$1,'Fielding Data'!$A$1:$H$1,0),0),"Other")</f>
        <v>0</v>
      </c>
      <c r="S4265" s="14">
        <f>IFERROR(VLOOKUP($A4265,'Fielding Data'!$A:$H,MATCH(S$1,'Fielding Data'!$A$1:$H$1,0),0),"Other")</f>
        <v>0</v>
      </c>
      <c r="T4265" s="14">
        <f>IFERROR(VLOOKUP($A4265,'Fielding Data'!$A:$H,MATCH(T$1,'Fielding Data'!$A$1:$H$1,0),0),"Other")</f>
        <v>0</v>
      </c>
      <c r="U4265" s="14">
        <f>SUMIFS('Fielding Data'!E:E,'Fielding Data'!$A:$A,'Hitting Data'!$A4265)</f>
        <v>9</v>
      </c>
      <c r="V4265" s="14">
        <f>SUMIFS('Fielding Data'!F:F,'Fielding Data'!$A:$A,'Hitting Data'!$A4265)</f>
        <v>16</v>
      </c>
      <c r="W4265" s="14">
        <f>SUMIFS('Fielding Data'!G:G,'Fielding Data'!$A:$A,'Hitting Data'!$A4265)</f>
        <v>1</v>
      </c>
      <c r="X4265" s="14">
        <f>SUMIFS('Fielding Data'!H:H,'Fielding Data'!$A:$A,'Hitting Data'!$A4265)</f>
        <v>2</v>
      </c>
    </row>
    <row r="4266" spans="1:24" x14ac:dyDescent="0.25">
      <c r="A4266" s="14" t="str">
        <f t="shared" si="66"/>
        <v>morelmi012013</v>
      </c>
      <c r="B4266" s="19" t="s">
        <v>1344</v>
      </c>
      <c r="C4266" s="19">
        <v>2013</v>
      </c>
      <c r="D4266" s="19">
        <v>147</v>
      </c>
      <c r="E4266" s="19">
        <v>462</v>
      </c>
      <c r="F4266" s="19">
        <v>60</v>
      </c>
      <c r="G4266" s="19">
        <v>107</v>
      </c>
      <c r="H4266" s="19">
        <v>24</v>
      </c>
      <c r="I4266" s="19">
        <v>1</v>
      </c>
      <c r="J4266" s="19">
        <v>23</v>
      </c>
      <c r="K4266" s="19">
        <v>60</v>
      </c>
      <c r="L4266" s="19">
        <v>0</v>
      </c>
      <c r="M4266" s="19">
        <v>0</v>
      </c>
      <c r="N4266" s="19">
        <v>45</v>
      </c>
      <c r="O4266" s="19">
        <v>117</v>
      </c>
      <c r="P4266" s="14" t="str">
        <f>IFERROR(VLOOKUP($A4266,'Fielding Data'!$A:$H,MATCH(P$1,'Fielding Data'!$A$1:$H$1,0),0),"Other")</f>
        <v>1B</v>
      </c>
      <c r="Q4266" s="14">
        <f>IFERROR(VLOOKUP($A4266,'Fielding Data'!$A:$H,MATCH(Q$1,'Fielding Data'!$A$1:$H$1,0),0),"Other")</f>
        <v>1045</v>
      </c>
      <c r="R4266" s="14">
        <f>IFERROR(VLOOKUP($A4266,'Fielding Data'!$A:$H,MATCH(R$1,'Fielding Data'!$A$1:$H$1,0),0),"Other")</f>
        <v>96</v>
      </c>
      <c r="S4266" s="14">
        <f>IFERROR(VLOOKUP($A4266,'Fielding Data'!$A:$H,MATCH(S$1,'Fielding Data'!$A$1:$H$1,0),0),"Other")</f>
        <v>5</v>
      </c>
      <c r="T4266" s="14">
        <f>IFERROR(VLOOKUP($A4266,'Fielding Data'!$A:$H,MATCH(T$1,'Fielding Data'!$A$1:$H$1,0),0),"Other")</f>
        <v>108</v>
      </c>
      <c r="U4266" s="14">
        <f>SUMIFS('Fielding Data'!E:E,'Fielding Data'!$A:$A,'Hitting Data'!$A4266)</f>
        <v>1045</v>
      </c>
      <c r="V4266" s="14">
        <f>SUMIFS('Fielding Data'!F:F,'Fielding Data'!$A:$A,'Hitting Data'!$A4266)</f>
        <v>96</v>
      </c>
      <c r="W4266" s="14">
        <f>SUMIFS('Fielding Data'!G:G,'Fielding Data'!$A:$A,'Hitting Data'!$A4266)</f>
        <v>5</v>
      </c>
      <c r="X4266" s="14">
        <f>SUMIFS('Fielding Data'!H:H,'Fielding Data'!$A:$A,'Hitting Data'!$A4266)</f>
        <v>108</v>
      </c>
    </row>
    <row r="4267" spans="1:24" x14ac:dyDescent="0.25">
      <c r="A4267" s="14" t="str">
        <f t="shared" si="66"/>
        <v>morribr012013</v>
      </c>
      <c r="B4267" s="19" t="s">
        <v>1788</v>
      </c>
      <c r="C4267" s="19">
        <v>2013</v>
      </c>
      <c r="D4267" s="19">
        <v>55</v>
      </c>
      <c r="E4267" s="19">
        <v>5</v>
      </c>
      <c r="F4267" s="19">
        <v>1</v>
      </c>
      <c r="G4267" s="19">
        <v>1</v>
      </c>
      <c r="H4267" s="19">
        <v>0</v>
      </c>
      <c r="I4267" s="19">
        <v>0</v>
      </c>
      <c r="J4267" s="19">
        <v>0</v>
      </c>
      <c r="K4267" s="19">
        <v>0</v>
      </c>
      <c r="L4267" s="19">
        <v>0</v>
      </c>
      <c r="M4267" s="19">
        <v>0</v>
      </c>
      <c r="N4267" s="19">
        <v>0</v>
      </c>
      <c r="O4267" s="19">
        <v>2</v>
      </c>
      <c r="P4267" s="14" t="str">
        <f>IFERROR(VLOOKUP($A4267,'Fielding Data'!$A:$H,MATCH(P$1,'Fielding Data'!$A$1:$H$1,0),0),"Other")</f>
        <v>P</v>
      </c>
      <c r="Q4267" s="14">
        <f>IFERROR(VLOOKUP($A4267,'Fielding Data'!$A:$H,MATCH(Q$1,'Fielding Data'!$A$1:$H$1,0),0),"Other")</f>
        <v>3</v>
      </c>
      <c r="R4267" s="14">
        <f>IFERROR(VLOOKUP($A4267,'Fielding Data'!$A:$H,MATCH(R$1,'Fielding Data'!$A$1:$H$1,0),0),"Other")</f>
        <v>12</v>
      </c>
      <c r="S4267" s="14">
        <f>IFERROR(VLOOKUP($A4267,'Fielding Data'!$A:$H,MATCH(S$1,'Fielding Data'!$A$1:$H$1,0),0),"Other")</f>
        <v>0</v>
      </c>
      <c r="T4267" s="14">
        <f>IFERROR(VLOOKUP($A4267,'Fielding Data'!$A:$H,MATCH(T$1,'Fielding Data'!$A$1:$H$1,0),0),"Other")</f>
        <v>2</v>
      </c>
      <c r="U4267" s="14">
        <f>SUMIFS('Fielding Data'!E:E,'Fielding Data'!$A:$A,'Hitting Data'!$A4267)</f>
        <v>3</v>
      </c>
      <c r="V4267" s="14">
        <f>SUMIFS('Fielding Data'!F:F,'Fielding Data'!$A:$A,'Hitting Data'!$A4267)</f>
        <v>12</v>
      </c>
      <c r="W4267" s="14">
        <f>SUMIFS('Fielding Data'!G:G,'Fielding Data'!$A:$A,'Hitting Data'!$A4267)</f>
        <v>0</v>
      </c>
      <c r="X4267" s="14">
        <f>SUMIFS('Fielding Data'!H:H,'Fielding Data'!$A:$A,'Hitting Data'!$A4267)</f>
        <v>2</v>
      </c>
    </row>
    <row r="4268" spans="1:24" x14ac:dyDescent="0.25">
      <c r="A4268" s="14" t="str">
        <f t="shared" si="66"/>
        <v>morrilo012013</v>
      </c>
      <c r="B4268" s="19" t="s">
        <v>1345</v>
      </c>
      <c r="C4268" s="19">
        <v>2013</v>
      </c>
      <c r="D4268" s="19">
        <v>85</v>
      </c>
      <c r="E4268" s="19">
        <v>293</v>
      </c>
      <c r="F4268" s="19">
        <v>32</v>
      </c>
      <c r="G4268" s="19">
        <v>71</v>
      </c>
      <c r="H4268" s="19">
        <v>13</v>
      </c>
      <c r="I4268" s="19">
        <v>4</v>
      </c>
      <c r="J4268" s="19">
        <v>6</v>
      </c>
      <c r="K4268" s="19">
        <v>36</v>
      </c>
      <c r="L4268" s="19">
        <v>0</v>
      </c>
      <c r="M4268" s="19">
        <v>0</v>
      </c>
      <c r="N4268" s="19">
        <v>38</v>
      </c>
      <c r="O4268" s="19">
        <v>56</v>
      </c>
      <c r="P4268" s="14" t="str">
        <f>IFERROR(VLOOKUP($A4268,'Fielding Data'!$A:$H,MATCH(P$1,'Fielding Data'!$A$1:$H$1,0),0),"Other")</f>
        <v>1B</v>
      </c>
      <c r="Q4268" s="14">
        <f>IFERROR(VLOOKUP($A4268,'Fielding Data'!$A:$H,MATCH(Q$1,'Fielding Data'!$A$1:$H$1,0),0),"Other")</f>
        <v>678</v>
      </c>
      <c r="R4268" s="14">
        <f>IFERROR(VLOOKUP($A4268,'Fielding Data'!$A:$H,MATCH(R$1,'Fielding Data'!$A$1:$H$1,0),0),"Other")</f>
        <v>68</v>
      </c>
      <c r="S4268" s="14">
        <f>IFERROR(VLOOKUP($A4268,'Fielding Data'!$A:$H,MATCH(S$1,'Fielding Data'!$A$1:$H$1,0),0),"Other")</f>
        <v>3</v>
      </c>
      <c r="T4268" s="14">
        <f>IFERROR(VLOOKUP($A4268,'Fielding Data'!$A:$H,MATCH(T$1,'Fielding Data'!$A$1:$H$1,0),0),"Other")</f>
        <v>65</v>
      </c>
      <c r="U4268" s="14">
        <f>SUMIFS('Fielding Data'!E:E,'Fielding Data'!$A:$A,'Hitting Data'!$A4268)</f>
        <v>678</v>
      </c>
      <c r="V4268" s="14">
        <f>SUMIFS('Fielding Data'!F:F,'Fielding Data'!$A:$A,'Hitting Data'!$A4268)</f>
        <v>68</v>
      </c>
      <c r="W4268" s="14">
        <f>SUMIFS('Fielding Data'!G:G,'Fielding Data'!$A:$A,'Hitting Data'!$A4268)</f>
        <v>3</v>
      </c>
      <c r="X4268" s="14">
        <f>SUMIFS('Fielding Data'!H:H,'Fielding Data'!$A:$A,'Hitting Data'!$A4268)</f>
        <v>65</v>
      </c>
    </row>
    <row r="4269" spans="1:24" x14ac:dyDescent="0.25">
      <c r="A4269" s="14" t="str">
        <f t="shared" si="66"/>
        <v>morrobr012013</v>
      </c>
      <c r="B4269" s="19" t="s">
        <v>828</v>
      </c>
      <c r="C4269" s="19">
        <v>2013</v>
      </c>
      <c r="D4269" s="19">
        <v>10</v>
      </c>
      <c r="E4269" s="19">
        <v>0</v>
      </c>
      <c r="F4269" s="19">
        <v>0</v>
      </c>
      <c r="G4269" s="19">
        <v>0</v>
      </c>
      <c r="H4269" s="19">
        <v>0</v>
      </c>
      <c r="I4269" s="19">
        <v>0</v>
      </c>
      <c r="J4269" s="19">
        <v>0</v>
      </c>
      <c r="K4269" s="19">
        <v>0</v>
      </c>
      <c r="L4269" s="19">
        <v>0</v>
      </c>
      <c r="M4269" s="19">
        <v>0</v>
      </c>
      <c r="N4269" s="19">
        <v>0</v>
      </c>
      <c r="O4269" s="19">
        <v>0</v>
      </c>
      <c r="P4269" s="14" t="str">
        <f>IFERROR(VLOOKUP($A4269,'Fielding Data'!$A:$H,MATCH(P$1,'Fielding Data'!$A$1:$H$1,0),0),"Other")</f>
        <v>P</v>
      </c>
      <c r="Q4269" s="14">
        <f>IFERROR(VLOOKUP($A4269,'Fielding Data'!$A:$H,MATCH(Q$1,'Fielding Data'!$A$1:$H$1,0),0),"Other")</f>
        <v>2</v>
      </c>
      <c r="R4269" s="14">
        <f>IFERROR(VLOOKUP($A4269,'Fielding Data'!$A:$H,MATCH(R$1,'Fielding Data'!$A$1:$H$1,0),0),"Other")</f>
        <v>3</v>
      </c>
      <c r="S4269" s="14">
        <f>IFERROR(VLOOKUP($A4269,'Fielding Data'!$A:$H,MATCH(S$1,'Fielding Data'!$A$1:$H$1,0),0),"Other")</f>
        <v>0</v>
      </c>
      <c r="T4269" s="14">
        <f>IFERROR(VLOOKUP($A4269,'Fielding Data'!$A:$H,MATCH(T$1,'Fielding Data'!$A$1:$H$1,0),0),"Other")</f>
        <v>1</v>
      </c>
      <c r="U4269" s="14">
        <f>SUMIFS('Fielding Data'!E:E,'Fielding Data'!$A:$A,'Hitting Data'!$A4269)</f>
        <v>2</v>
      </c>
      <c r="V4269" s="14">
        <f>SUMIFS('Fielding Data'!F:F,'Fielding Data'!$A:$A,'Hitting Data'!$A4269)</f>
        <v>3</v>
      </c>
      <c r="W4269" s="14">
        <f>SUMIFS('Fielding Data'!G:G,'Fielding Data'!$A:$A,'Hitting Data'!$A4269)</f>
        <v>0</v>
      </c>
      <c r="X4269" s="14">
        <f>SUMIFS('Fielding Data'!H:H,'Fielding Data'!$A:$A,'Hitting Data'!$A4269)</f>
        <v>1</v>
      </c>
    </row>
    <row r="4270" spans="1:24" x14ac:dyDescent="0.25">
      <c r="A4270" s="14" t="str">
        <f t="shared" si="66"/>
        <v>mortecl012013</v>
      </c>
      <c r="B4270" s="19" t="s">
        <v>1144</v>
      </c>
      <c r="C4270" s="19">
        <v>2013</v>
      </c>
      <c r="D4270" s="19">
        <v>24</v>
      </c>
      <c r="E4270" s="19">
        <v>1</v>
      </c>
      <c r="F4270" s="19">
        <v>0</v>
      </c>
      <c r="G4270" s="19">
        <v>0</v>
      </c>
      <c r="H4270" s="19">
        <v>0</v>
      </c>
      <c r="I4270" s="19">
        <v>0</v>
      </c>
      <c r="J4270" s="19">
        <v>0</v>
      </c>
      <c r="K4270" s="19">
        <v>0</v>
      </c>
      <c r="L4270" s="19">
        <v>0</v>
      </c>
      <c r="M4270" s="19">
        <v>0</v>
      </c>
      <c r="N4270" s="19">
        <v>0</v>
      </c>
      <c r="O4270" s="19">
        <v>1</v>
      </c>
      <c r="P4270" s="14" t="str">
        <f>IFERROR(VLOOKUP($A4270,'Fielding Data'!$A:$H,MATCH(P$1,'Fielding Data'!$A$1:$H$1,0),0),"Other")</f>
        <v>P</v>
      </c>
      <c r="Q4270" s="14">
        <f>IFERROR(VLOOKUP($A4270,'Fielding Data'!$A:$H,MATCH(Q$1,'Fielding Data'!$A$1:$H$1,0),0),"Other")</f>
        <v>3</v>
      </c>
      <c r="R4270" s="14">
        <f>IFERROR(VLOOKUP($A4270,'Fielding Data'!$A:$H,MATCH(R$1,'Fielding Data'!$A$1:$H$1,0),0),"Other")</f>
        <v>4</v>
      </c>
      <c r="S4270" s="14">
        <f>IFERROR(VLOOKUP($A4270,'Fielding Data'!$A:$H,MATCH(S$1,'Fielding Data'!$A$1:$H$1,0),0),"Other")</f>
        <v>1</v>
      </c>
      <c r="T4270" s="14">
        <f>IFERROR(VLOOKUP($A4270,'Fielding Data'!$A:$H,MATCH(T$1,'Fielding Data'!$A$1:$H$1,0),0),"Other")</f>
        <v>0</v>
      </c>
      <c r="U4270" s="14">
        <f>SUMIFS('Fielding Data'!E:E,'Fielding Data'!$A:$A,'Hitting Data'!$A4270)</f>
        <v>3</v>
      </c>
      <c r="V4270" s="14">
        <f>SUMIFS('Fielding Data'!F:F,'Fielding Data'!$A:$A,'Hitting Data'!$A4270)</f>
        <v>4</v>
      </c>
      <c r="W4270" s="14">
        <f>SUMIFS('Fielding Data'!G:G,'Fielding Data'!$A:$A,'Hitting Data'!$A4270)</f>
        <v>1</v>
      </c>
      <c r="X4270" s="14">
        <f>SUMIFS('Fielding Data'!H:H,'Fielding Data'!$A:$A,'Hitting Data'!$A4270)</f>
        <v>0</v>
      </c>
    </row>
    <row r="4271" spans="1:24" x14ac:dyDescent="0.25">
      <c r="A4271" s="14" t="str">
        <f t="shared" si="66"/>
        <v>mortoch022013</v>
      </c>
      <c r="B4271" s="19" t="s">
        <v>975</v>
      </c>
      <c r="C4271" s="19">
        <v>2013</v>
      </c>
      <c r="D4271" s="19">
        <v>20</v>
      </c>
      <c r="E4271" s="19">
        <v>36</v>
      </c>
      <c r="F4271" s="19">
        <v>1</v>
      </c>
      <c r="G4271" s="19">
        <v>5</v>
      </c>
      <c r="H4271" s="19">
        <v>0</v>
      </c>
      <c r="I4271" s="19">
        <v>0</v>
      </c>
      <c r="J4271" s="19">
        <v>0</v>
      </c>
      <c r="K4271" s="19">
        <v>1</v>
      </c>
      <c r="L4271" s="19">
        <v>0</v>
      </c>
      <c r="M4271" s="19">
        <v>0</v>
      </c>
      <c r="N4271" s="19">
        <v>0</v>
      </c>
      <c r="O4271" s="19">
        <v>11</v>
      </c>
      <c r="P4271" s="14" t="str">
        <f>IFERROR(VLOOKUP($A4271,'Fielding Data'!$A:$H,MATCH(P$1,'Fielding Data'!$A$1:$H$1,0),0),"Other")</f>
        <v>P</v>
      </c>
      <c r="Q4271" s="14">
        <f>IFERROR(VLOOKUP($A4271,'Fielding Data'!$A:$H,MATCH(Q$1,'Fielding Data'!$A$1:$H$1,0),0),"Other")</f>
        <v>4</v>
      </c>
      <c r="R4271" s="14">
        <f>IFERROR(VLOOKUP($A4271,'Fielding Data'!$A:$H,MATCH(R$1,'Fielding Data'!$A$1:$H$1,0),0),"Other")</f>
        <v>13</v>
      </c>
      <c r="S4271" s="14">
        <f>IFERROR(VLOOKUP($A4271,'Fielding Data'!$A:$H,MATCH(S$1,'Fielding Data'!$A$1:$H$1,0),0),"Other")</f>
        <v>0</v>
      </c>
      <c r="T4271" s="14">
        <f>IFERROR(VLOOKUP($A4271,'Fielding Data'!$A:$H,MATCH(T$1,'Fielding Data'!$A$1:$H$1,0),0),"Other")</f>
        <v>0</v>
      </c>
      <c r="U4271" s="14">
        <f>SUMIFS('Fielding Data'!E:E,'Fielding Data'!$A:$A,'Hitting Data'!$A4271)</f>
        <v>4</v>
      </c>
      <c r="V4271" s="14">
        <f>SUMIFS('Fielding Data'!F:F,'Fielding Data'!$A:$A,'Hitting Data'!$A4271)</f>
        <v>13</v>
      </c>
      <c r="W4271" s="14">
        <f>SUMIFS('Fielding Data'!G:G,'Fielding Data'!$A:$A,'Hitting Data'!$A4271)</f>
        <v>0</v>
      </c>
      <c r="X4271" s="14">
        <f>SUMIFS('Fielding Data'!H:H,'Fielding Data'!$A:$A,'Hitting Data'!$A4271)</f>
        <v>0</v>
      </c>
    </row>
    <row r="4272" spans="1:24" x14ac:dyDescent="0.25">
      <c r="A4272" s="14" t="str">
        <f t="shared" si="66"/>
        <v>moscogu012013</v>
      </c>
      <c r="B4272" s="19" t="s">
        <v>1145</v>
      </c>
      <c r="C4272" s="19">
        <v>2013</v>
      </c>
      <c r="D4272" s="19">
        <v>13</v>
      </c>
      <c r="E4272" s="19">
        <v>2</v>
      </c>
      <c r="F4272" s="19">
        <v>0</v>
      </c>
      <c r="G4272" s="19">
        <v>0</v>
      </c>
      <c r="H4272" s="19">
        <v>0</v>
      </c>
      <c r="I4272" s="19">
        <v>0</v>
      </c>
      <c r="J4272" s="19">
        <v>0</v>
      </c>
      <c r="K4272" s="19">
        <v>0</v>
      </c>
      <c r="L4272" s="19">
        <v>0</v>
      </c>
      <c r="M4272" s="19">
        <v>0</v>
      </c>
      <c r="N4272" s="19">
        <v>0</v>
      </c>
      <c r="O4272" s="19">
        <v>1</v>
      </c>
      <c r="P4272" s="14" t="str">
        <f>IFERROR(VLOOKUP($A4272,'Fielding Data'!$A:$H,MATCH(P$1,'Fielding Data'!$A$1:$H$1,0),0),"Other")</f>
        <v>P</v>
      </c>
      <c r="Q4272" s="14">
        <f>IFERROR(VLOOKUP($A4272,'Fielding Data'!$A:$H,MATCH(Q$1,'Fielding Data'!$A$1:$H$1,0),0),"Other")</f>
        <v>0</v>
      </c>
      <c r="R4272" s="14">
        <f>IFERROR(VLOOKUP($A4272,'Fielding Data'!$A:$H,MATCH(R$1,'Fielding Data'!$A$1:$H$1,0),0),"Other")</f>
        <v>2</v>
      </c>
      <c r="S4272" s="14">
        <f>IFERROR(VLOOKUP($A4272,'Fielding Data'!$A:$H,MATCH(S$1,'Fielding Data'!$A$1:$H$1,0),0),"Other")</f>
        <v>1</v>
      </c>
      <c r="T4272" s="14">
        <f>IFERROR(VLOOKUP($A4272,'Fielding Data'!$A:$H,MATCH(T$1,'Fielding Data'!$A$1:$H$1,0),0),"Other")</f>
        <v>1</v>
      </c>
      <c r="U4272" s="14">
        <f>SUMIFS('Fielding Data'!E:E,'Fielding Data'!$A:$A,'Hitting Data'!$A4272)</f>
        <v>0</v>
      </c>
      <c r="V4272" s="14">
        <f>SUMIFS('Fielding Data'!F:F,'Fielding Data'!$A:$A,'Hitting Data'!$A4272)</f>
        <v>2</v>
      </c>
      <c r="W4272" s="14">
        <f>SUMIFS('Fielding Data'!G:G,'Fielding Data'!$A:$A,'Hitting Data'!$A4272)</f>
        <v>1</v>
      </c>
      <c r="X4272" s="14">
        <f>SUMIFS('Fielding Data'!H:H,'Fielding Data'!$A:$A,'Hitting Data'!$A4272)</f>
        <v>1</v>
      </c>
    </row>
    <row r="4273" spans="1:24" x14ac:dyDescent="0.25">
      <c r="A4273" s="14" t="str">
        <f t="shared" si="66"/>
        <v>mossbr012013</v>
      </c>
      <c r="B4273" s="19" t="s">
        <v>829</v>
      </c>
      <c r="C4273" s="19">
        <v>2013</v>
      </c>
      <c r="D4273" s="19">
        <v>145</v>
      </c>
      <c r="E4273" s="19">
        <v>446</v>
      </c>
      <c r="F4273" s="19">
        <v>73</v>
      </c>
      <c r="G4273" s="19">
        <v>114</v>
      </c>
      <c r="H4273" s="19">
        <v>23</v>
      </c>
      <c r="I4273" s="19">
        <v>3</v>
      </c>
      <c r="J4273" s="19">
        <v>30</v>
      </c>
      <c r="K4273" s="19">
        <v>87</v>
      </c>
      <c r="L4273" s="19">
        <v>4</v>
      </c>
      <c r="M4273" s="19">
        <v>2</v>
      </c>
      <c r="N4273" s="19">
        <v>50</v>
      </c>
      <c r="O4273" s="19">
        <v>140</v>
      </c>
      <c r="P4273" s="14" t="str">
        <f>IFERROR(VLOOKUP($A4273,'Fielding Data'!$A:$H,MATCH(P$1,'Fielding Data'!$A$1:$H$1,0),0),"Other")</f>
        <v>1B</v>
      </c>
      <c r="Q4273" s="14">
        <f>IFERROR(VLOOKUP($A4273,'Fielding Data'!$A:$H,MATCH(Q$1,'Fielding Data'!$A$1:$H$1,0),0),"Other")</f>
        <v>663</v>
      </c>
      <c r="R4273" s="14">
        <f>IFERROR(VLOOKUP($A4273,'Fielding Data'!$A:$H,MATCH(R$1,'Fielding Data'!$A$1:$H$1,0),0),"Other")</f>
        <v>47</v>
      </c>
      <c r="S4273" s="14">
        <f>IFERROR(VLOOKUP($A4273,'Fielding Data'!$A:$H,MATCH(S$1,'Fielding Data'!$A$1:$H$1,0),0),"Other")</f>
        <v>7</v>
      </c>
      <c r="T4273" s="14">
        <f>IFERROR(VLOOKUP($A4273,'Fielding Data'!$A:$H,MATCH(T$1,'Fielding Data'!$A$1:$H$1,0),0),"Other")</f>
        <v>52</v>
      </c>
      <c r="U4273" s="14">
        <f>SUMIFS('Fielding Data'!E:E,'Fielding Data'!$A:$A,'Hitting Data'!$A4273)</f>
        <v>719</v>
      </c>
      <c r="V4273" s="14">
        <f>SUMIFS('Fielding Data'!F:F,'Fielding Data'!$A:$A,'Hitting Data'!$A4273)</f>
        <v>48</v>
      </c>
      <c r="W4273" s="14">
        <f>SUMIFS('Fielding Data'!G:G,'Fielding Data'!$A:$A,'Hitting Data'!$A4273)</f>
        <v>8</v>
      </c>
      <c r="X4273" s="14">
        <f>SUMIFS('Fielding Data'!H:H,'Fielding Data'!$A:$A,'Hitting Data'!$A4273)</f>
        <v>52</v>
      </c>
    </row>
    <row r="4274" spans="1:24" x14ac:dyDescent="0.25">
      <c r="A4274" s="14" t="str">
        <f t="shared" si="66"/>
        <v>moustmi012013</v>
      </c>
      <c r="B4274" s="19" t="s">
        <v>1570</v>
      </c>
      <c r="C4274" s="19">
        <v>2013</v>
      </c>
      <c r="D4274" s="19">
        <v>136</v>
      </c>
      <c r="E4274" s="19">
        <v>472</v>
      </c>
      <c r="F4274" s="19">
        <v>42</v>
      </c>
      <c r="G4274" s="19">
        <v>110</v>
      </c>
      <c r="H4274" s="19">
        <v>26</v>
      </c>
      <c r="I4274" s="19">
        <v>0</v>
      </c>
      <c r="J4274" s="19">
        <v>12</v>
      </c>
      <c r="K4274" s="19">
        <v>42</v>
      </c>
      <c r="L4274" s="19">
        <v>2</v>
      </c>
      <c r="M4274" s="19">
        <v>4</v>
      </c>
      <c r="N4274" s="19">
        <v>32</v>
      </c>
      <c r="O4274" s="19">
        <v>83</v>
      </c>
      <c r="P4274" s="14" t="str">
        <f>IFERROR(VLOOKUP($A4274,'Fielding Data'!$A:$H,MATCH(P$1,'Fielding Data'!$A$1:$H$1,0),0),"Other")</f>
        <v>3B</v>
      </c>
      <c r="Q4274" s="14">
        <f>IFERROR(VLOOKUP($A4274,'Fielding Data'!$A:$H,MATCH(Q$1,'Fielding Data'!$A$1:$H$1,0),0),"Other")</f>
        <v>114</v>
      </c>
      <c r="R4274" s="14">
        <f>IFERROR(VLOOKUP($A4274,'Fielding Data'!$A:$H,MATCH(R$1,'Fielding Data'!$A$1:$H$1,0),0),"Other")</f>
        <v>210</v>
      </c>
      <c r="S4274" s="14">
        <f>IFERROR(VLOOKUP($A4274,'Fielding Data'!$A:$H,MATCH(S$1,'Fielding Data'!$A$1:$H$1,0),0),"Other")</f>
        <v>16</v>
      </c>
      <c r="T4274" s="14">
        <f>IFERROR(VLOOKUP($A4274,'Fielding Data'!$A:$H,MATCH(T$1,'Fielding Data'!$A$1:$H$1,0),0),"Other")</f>
        <v>19</v>
      </c>
      <c r="U4274" s="14">
        <f>SUMIFS('Fielding Data'!E:E,'Fielding Data'!$A:$A,'Hitting Data'!$A4274)</f>
        <v>114</v>
      </c>
      <c r="V4274" s="14">
        <f>SUMIFS('Fielding Data'!F:F,'Fielding Data'!$A:$A,'Hitting Data'!$A4274)</f>
        <v>210</v>
      </c>
      <c r="W4274" s="14">
        <f>SUMIFS('Fielding Data'!G:G,'Fielding Data'!$A:$A,'Hitting Data'!$A4274)</f>
        <v>16</v>
      </c>
      <c r="X4274" s="14">
        <f>SUMIFS('Fielding Data'!H:H,'Fielding Data'!$A:$A,'Hitting Data'!$A4274)</f>
        <v>19</v>
      </c>
    </row>
    <row r="4275" spans="1:24" x14ac:dyDescent="0.25">
      <c r="A4275" s="14" t="str">
        <f t="shared" si="66"/>
        <v>moylape012013</v>
      </c>
      <c r="B4275" s="19" t="s">
        <v>696</v>
      </c>
      <c r="C4275" s="19">
        <v>2013</v>
      </c>
      <c r="D4275" s="19">
        <v>14</v>
      </c>
      <c r="E4275" s="19">
        <v>0</v>
      </c>
      <c r="F4275" s="19">
        <v>0</v>
      </c>
      <c r="G4275" s="19">
        <v>0</v>
      </c>
      <c r="H4275" s="19">
        <v>0</v>
      </c>
      <c r="I4275" s="19">
        <v>0</v>
      </c>
      <c r="J4275" s="19">
        <v>0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4" t="str">
        <f>IFERROR(VLOOKUP($A4275,'Fielding Data'!$A:$H,MATCH(P$1,'Fielding Data'!$A$1:$H$1,0),0),"Other")</f>
        <v>P</v>
      </c>
      <c r="Q4275" s="14">
        <f>IFERROR(VLOOKUP($A4275,'Fielding Data'!$A:$H,MATCH(Q$1,'Fielding Data'!$A$1:$H$1,0),0),"Other")</f>
        <v>0</v>
      </c>
      <c r="R4275" s="14">
        <f>IFERROR(VLOOKUP($A4275,'Fielding Data'!$A:$H,MATCH(R$1,'Fielding Data'!$A$1:$H$1,0),0),"Other")</f>
        <v>0</v>
      </c>
      <c r="S4275" s="14">
        <f>IFERROR(VLOOKUP($A4275,'Fielding Data'!$A:$H,MATCH(S$1,'Fielding Data'!$A$1:$H$1,0),0),"Other")</f>
        <v>0</v>
      </c>
      <c r="T4275" s="14">
        <f>IFERROR(VLOOKUP($A4275,'Fielding Data'!$A:$H,MATCH(T$1,'Fielding Data'!$A$1:$H$1,0),0),"Other")</f>
        <v>0</v>
      </c>
      <c r="U4275" s="14">
        <f>SUMIFS('Fielding Data'!E:E,'Fielding Data'!$A:$A,'Hitting Data'!$A4275)</f>
        <v>0</v>
      </c>
      <c r="V4275" s="14">
        <f>SUMIFS('Fielding Data'!F:F,'Fielding Data'!$A:$A,'Hitting Data'!$A4275)</f>
        <v>0</v>
      </c>
      <c r="W4275" s="14">
        <f>SUMIFS('Fielding Data'!G:G,'Fielding Data'!$A:$A,'Hitting Data'!$A4275)</f>
        <v>0</v>
      </c>
      <c r="X4275" s="14">
        <f>SUMIFS('Fielding Data'!H:H,'Fielding Data'!$A:$A,'Hitting Data'!$A4275)</f>
        <v>0</v>
      </c>
    </row>
    <row r="4276" spans="1:24" x14ac:dyDescent="0.25">
      <c r="A4276" s="14" t="str">
        <f t="shared" si="66"/>
        <v>mujiced012013</v>
      </c>
      <c r="B4276" s="19" t="s">
        <v>697</v>
      </c>
      <c r="C4276" s="19">
        <v>2013</v>
      </c>
      <c r="D4276" s="19">
        <v>65</v>
      </c>
      <c r="E4276" s="19">
        <v>2</v>
      </c>
      <c r="F4276" s="19">
        <v>0</v>
      </c>
      <c r="G4276" s="19">
        <v>0</v>
      </c>
      <c r="H4276" s="19">
        <v>0</v>
      </c>
      <c r="I4276" s="19">
        <v>0</v>
      </c>
      <c r="J4276" s="19">
        <v>0</v>
      </c>
      <c r="K4276" s="19">
        <v>0</v>
      </c>
      <c r="L4276" s="19">
        <v>0</v>
      </c>
      <c r="M4276" s="19">
        <v>0</v>
      </c>
      <c r="N4276" s="19">
        <v>0</v>
      </c>
      <c r="O4276" s="19">
        <v>2</v>
      </c>
      <c r="P4276" s="14" t="str">
        <f>IFERROR(VLOOKUP($A4276,'Fielding Data'!$A:$H,MATCH(P$1,'Fielding Data'!$A$1:$H$1,0),0),"Other")</f>
        <v>P</v>
      </c>
      <c r="Q4276" s="14">
        <f>IFERROR(VLOOKUP($A4276,'Fielding Data'!$A:$H,MATCH(Q$1,'Fielding Data'!$A$1:$H$1,0),0),"Other")</f>
        <v>6</v>
      </c>
      <c r="R4276" s="14">
        <f>IFERROR(VLOOKUP($A4276,'Fielding Data'!$A:$H,MATCH(R$1,'Fielding Data'!$A$1:$H$1,0),0),"Other")</f>
        <v>9</v>
      </c>
      <c r="S4276" s="14">
        <f>IFERROR(VLOOKUP($A4276,'Fielding Data'!$A:$H,MATCH(S$1,'Fielding Data'!$A$1:$H$1,0),0),"Other")</f>
        <v>0</v>
      </c>
      <c r="T4276" s="14">
        <f>IFERROR(VLOOKUP($A4276,'Fielding Data'!$A:$H,MATCH(T$1,'Fielding Data'!$A$1:$H$1,0),0),"Other")</f>
        <v>0</v>
      </c>
      <c r="U4276" s="14">
        <f>SUMIFS('Fielding Data'!E:E,'Fielding Data'!$A:$A,'Hitting Data'!$A4276)</f>
        <v>6</v>
      </c>
      <c r="V4276" s="14">
        <f>SUMIFS('Fielding Data'!F:F,'Fielding Data'!$A:$A,'Hitting Data'!$A4276)</f>
        <v>9</v>
      </c>
      <c r="W4276" s="14">
        <f>SUMIFS('Fielding Data'!G:G,'Fielding Data'!$A:$A,'Hitting Data'!$A4276)</f>
        <v>0</v>
      </c>
      <c r="X4276" s="14">
        <f>SUMIFS('Fielding Data'!H:H,'Fielding Data'!$A:$A,'Hitting Data'!$A4276)</f>
        <v>0</v>
      </c>
    </row>
    <row r="4277" spans="1:24" x14ac:dyDescent="0.25">
      <c r="A4277" s="14" t="str">
        <f t="shared" si="66"/>
        <v>murphda072013</v>
      </c>
      <c r="B4277" s="19" t="s">
        <v>698</v>
      </c>
      <c r="C4277" s="19">
        <v>2013</v>
      </c>
      <c r="D4277" s="19">
        <v>142</v>
      </c>
      <c r="E4277" s="19">
        <v>436</v>
      </c>
      <c r="F4277" s="19">
        <v>51</v>
      </c>
      <c r="G4277" s="19">
        <v>96</v>
      </c>
      <c r="H4277" s="19">
        <v>26</v>
      </c>
      <c r="I4277" s="19">
        <v>1</v>
      </c>
      <c r="J4277" s="19">
        <v>13</v>
      </c>
      <c r="K4277" s="19">
        <v>45</v>
      </c>
      <c r="L4277" s="19">
        <v>1</v>
      </c>
      <c r="M4277" s="19">
        <v>4</v>
      </c>
      <c r="N4277" s="19">
        <v>37</v>
      </c>
      <c r="O4277" s="19">
        <v>59</v>
      </c>
      <c r="P4277" s="14" t="str">
        <f>IFERROR(VLOOKUP($A4277,'Fielding Data'!$A:$H,MATCH(P$1,'Fielding Data'!$A$1:$H$1,0),0),"Other")</f>
        <v>LF</v>
      </c>
      <c r="Q4277" s="14">
        <f>IFERROR(VLOOKUP($A4277,'Fielding Data'!$A:$H,MATCH(Q$1,'Fielding Data'!$A$1:$H$1,0),0),"Other")</f>
        <v>0</v>
      </c>
      <c r="R4277" s="14">
        <f>IFERROR(VLOOKUP($A4277,'Fielding Data'!$A:$H,MATCH(R$1,'Fielding Data'!$A$1:$H$1,0),0),"Other")</f>
        <v>0</v>
      </c>
      <c r="S4277" s="14">
        <f>IFERROR(VLOOKUP($A4277,'Fielding Data'!$A:$H,MATCH(S$1,'Fielding Data'!$A$1:$H$1,0),0),"Other")</f>
        <v>0</v>
      </c>
      <c r="T4277" s="14">
        <f>IFERROR(VLOOKUP($A4277,'Fielding Data'!$A:$H,MATCH(T$1,'Fielding Data'!$A$1:$H$1,0),0),"Other")</f>
        <v>0</v>
      </c>
      <c r="U4277" s="14">
        <f>SUMIFS('Fielding Data'!E:E,'Fielding Data'!$A:$A,'Hitting Data'!$A4277)</f>
        <v>195</v>
      </c>
      <c r="V4277" s="14">
        <f>SUMIFS('Fielding Data'!F:F,'Fielding Data'!$A:$A,'Hitting Data'!$A4277)</f>
        <v>10</v>
      </c>
      <c r="W4277" s="14">
        <f>SUMIFS('Fielding Data'!G:G,'Fielding Data'!$A:$A,'Hitting Data'!$A4277)</f>
        <v>2</v>
      </c>
      <c r="X4277" s="14">
        <f>SUMIFS('Fielding Data'!H:H,'Fielding Data'!$A:$A,'Hitting Data'!$A4277)</f>
        <v>1</v>
      </c>
    </row>
    <row r="4278" spans="1:24" x14ac:dyDescent="0.25">
      <c r="A4278" s="14" t="str">
        <f t="shared" si="66"/>
        <v>murphda082013</v>
      </c>
      <c r="B4278" s="19" t="s">
        <v>977</v>
      </c>
      <c r="C4278" s="19">
        <v>2013</v>
      </c>
      <c r="D4278" s="19">
        <v>161</v>
      </c>
      <c r="E4278" s="19">
        <v>658</v>
      </c>
      <c r="F4278" s="19">
        <v>92</v>
      </c>
      <c r="G4278" s="19">
        <v>188</v>
      </c>
      <c r="H4278" s="19">
        <v>38</v>
      </c>
      <c r="I4278" s="19">
        <v>4</v>
      </c>
      <c r="J4278" s="19">
        <v>13</v>
      </c>
      <c r="K4278" s="19">
        <v>78</v>
      </c>
      <c r="L4278" s="19">
        <v>23</v>
      </c>
      <c r="M4278" s="19">
        <v>3</v>
      </c>
      <c r="N4278" s="19">
        <v>32</v>
      </c>
      <c r="O4278" s="19">
        <v>95</v>
      </c>
      <c r="P4278" s="14" t="str">
        <f>IFERROR(VLOOKUP($A4278,'Fielding Data'!$A:$H,MATCH(P$1,'Fielding Data'!$A$1:$H$1,0),0),"Other")</f>
        <v>1B</v>
      </c>
      <c r="Q4278" s="14">
        <f>IFERROR(VLOOKUP($A4278,'Fielding Data'!$A:$H,MATCH(Q$1,'Fielding Data'!$A$1:$H$1,0),0),"Other")</f>
        <v>70</v>
      </c>
      <c r="R4278" s="14">
        <f>IFERROR(VLOOKUP($A4278,'Fielding Data'!$A:$H,MATCH(R$1,'Fielding Data'!$A$1:$H$1,0),0),"Other")</f>
        <v>5</v>
      </c>
      <c r="S4278" s="14">
        <f>IFERROR(VLOOKUP($A4278,'Fielding Data'!$A:$H,MATCH(S$1,'Fielding Data'!$A$1:$H$1,0),0),"Other")</f>
        <v>2</v>
      </c>
      <c r="T4278" s="14">
        <f>IFERROR(VLOOKUP($A4278,'Fielding Data'!$A:$H,MATCH(T$1,'Fielding Data'!$A$1:$H$1,0),0),"Other")</f>
        <v>3</v>
      </c>
      <c r="U4278" s="14">
        <f>SUMIFS('Fielding Data'!E:E,'Fielding Data'!$A:$A,'Hitting Data'!$A4278)</f>
        <v>333</v>
      </c>
      <c r="V4278" s="14">
        <f>SUMIFS('Fielding Data'!F:F,'Fielding Data'!$A:$A,'Hitting Data'!$A4278)</f>
        <v>396</v>
      </c>
      <c r="W4278" s="14">
        <f>SUMIFS('Fielding Data'!G:G,'Fielding Data'!$A:$A,'Hitting Data'!$A4278)</f>
        <v>18</v>
      </c>
      <c r="X4278" s="14">
        <f>SUMIFS('Fielding Data'!H:H,'Fielding Data'!$A:$A,'Hitting Data'!$A4278)</f>
        <v>89</v>
      </c>
    </row>
    <row r="4279" spans="1:24" x14ac:dyDescent="0.25">
      <c r="A4279" s="14" t="str">
        <f t="shared" si="66"/>
        <v>murphdo012013</v>
      </c>
      <c r="B4279" s="19" t="s">
        <v>481</v>
      </c>
      <c r="C4279" s="19">
        <v>2013</v>
      </c>
      <c r="D4279" s="19">
        <v>46</v>
      </c>
      <c r="E4279" s="19">
        <v>149</v>
      </c>
      <c r="F4279" s="19">
        <v>23</v>
      </c>
      <c r="G4279" s="19">
        <v>38</v>
      </c>
      <c r="H4279" s="19">
        <v>8</v>
      </c>
      <c r="I4279" s="19">
        <v>0</v>
      </c>
      <c r="J4279" s="19">
        <v>11</v>
      </c>
      <c r="K4279" s="19">
        <v>23</v>
      </c>
      <c r="L4279" s="19">
        <v>2</v>
      </c>
      <c r="M4279" s="19">
        <v>0</v>
      </c>
      <c r="N4279" s="19">
        <v>8</v>
      </c>
      <c r="O4279" s="19">
        <v>48</v>
      </c>
      <c r="P4279" s="14" t="str">
        <f>IFERROR(VLOOKUP($A4279,'Fielding Data'!$A:$H,MATCH(P$1,'Fielding Data'!$A$1:$H$1,0),0),"Other")</f>
        <v>2B</v>
      </c>
      <c r="Q4279" s="14">
        <f>IFERROR(VLOOKUP($A4279,'Fielding Data'!$A:$H,MATCH(Q$1,'Fielding Data'!$A$1:$H$1,0),0),"Other")</f>
        <v>2</v>
      </c>
      <c r="R4279" s="14">
        <f>IFERROR(VLOOKUP($A4279,'Fielding Data'!$A:$H,MATCH(R$1,'Fielding Data'!$A$1:$H$1,0),0),"Other")</f>
        <v>3</v>
      </c>
      <c r="S4279" s="14">
        <f>IFERROR(VLOOKUP($A4279,'Fielding Data'!$A:$H,MATCH(S$1,'Fielding Data'!$A$1:$H$1,0),0),"Other")</f>
        <v>0</v>
      </c>
      <c r="T4279" s="14">
        <f>IFERROR(VLOOKUP($A4279,'Fielding Data'!$A:$H,MATCH(T$1,'Fielding Data'!$A$1:$H$1,0),0),"Other")</f>
        <v>0</v>
      </c>
      <c r="U4279" s="14">
        <f>SUMIFS('Fielding Data'!E:E,'Fielding Data'!$A:$A,'Hitting Data'!$A4279)</f>
        <v>31</v>
      </c>
      <c r="V4279" s="14">
        <f>SUMIFS('Fielding Data'!F:F,'Fielding Data'!$A:$A,'Hitting Data'!$A4279)</f>
        <v>65</v>
      </c>
      <c r="W4279" s="14">
        <f>SUMIFS('Fielding Data'!G:G,'Fielding Data'!$A:$A,'Hitting Data'!$A4279)</f>
        <v>4</v>
      </c>
      <c r="X4279" s="14">
        <f>SUMIFS('Fielding Data'!H:H,'Fielding Data'!$A:$A,'Hitting Data'!$A4279)</f>
        <v>11</v>
      </c>
    </row>
    <row r="4280" spans="1:24" x14ac:dyDescent="0.25">
      <c r="A4280" s="14" t="str">
        <f t="shared" si="66"/>
        <v>murphjr012013</v>
      </c>
      <c r="B4280" s="19" t="s">
        <v>2007</v>
      </c>
      <c r="C4280" s="19">
        <v>2013</v>
      </c>
      <c r="D4280" s="19">
        <v>16</v>
      </c>
      <c r="E4280" s="19">
        <v>26</v>
      </c>
      <c r="F4280" s="19">
        <v>3</v>
      </c>
      <c r="G4280" s="19">
        <v>4</v>
      </c>
      <c r="H4280" s="19">
        <v>1</v>
      </c>
      <c r="I4280" s="19">
        <v>0</v>
      </c>
      <c r="J4280" s="19">
        <v>0</v>
      </c>
      <c r="K4280" s="19">
        <v>1</v>
      </c>
      <c r="L4280" s="19">
        <v>0</v>
      </c>
      <c r="M4280" s="19">
        <v>0</v>
      </c>
      <c r="N4280" s="19">
        <v>1</v>
      </c>
      <c r="O4280" s="19">
        <v>9</v>
      </c>
      <c r="P4280" s="14" t="str">
        <f>IFERROR(VLOOKUP($A4280,'Fielding Data'!$A:$H,MATCH(P$1,'Fielding Data'!$A$1:$H$1,0),0),"Other")</f>
        <v>C</v>
      </c>
      <c r="Q4280" s="14">
        <f>IFERROR(VLOOKUP($A4280,'Fielding Data'!$A:$H,MATCH(Q$1,'Fielding Data'!$A$1:$H$1,0),0),"Other")</f>
        <v>65</v>
      </c>
      <c r="R4280" s="14">
        <f>IFERROR(VLOOKUP($A4280,'Fielding Data'!$A:$H,MATCH(R$1,'Fielding Data'!$A$1:$H$1,0),0),"Other")</f>
        <v>7</v>
      </c>
      <c r="S4280" s="14">
        <f>IFERROR(VLOOKUP($A4280,'Fielding Data'!$A:$H,MATCH(S$1,'Fielding Data'!$A$1:$H$1,0),0),"Other")</f>
        <v>0</v>
      </c>
      <c r="T4280" s="14">
        <f>IFERROR(VLOOKUP($A4280,'Fielding Data'!$A:$H,MATCH(T$1,'Fielding Data'!$A$1:$H$1,0),0),"Other")</f>
        <v>0</v>
      </c>
      <c r="U4280" s="14">
        <f>SUMIFS('Fielding Data'!E:E,'Fielding Data'!$A:$A,'Hitting Data'!$A4280)</f>
        <v>65</v>
      </c>
      <c r="V4280" s="14">
        <f>SUMIFS('Fielding Data'!F:F,'Fielding Data'!$A:$A,'Hitting Data'!$A4280)</f>
        <v>7</v>
      </c>
      <c r="W4280" s="14">
        <f>SUMIFS('Fielding Data'!G:G,'Fielding Data'!$A:$A,'Hitting Data'!$A4280)</f>
        <v>0</v>
      </c>
      <c r="X4280" s="14">
        <f>SUMIFS('Fielding Data'!H:H,'Fielding Data'!$A:$A,'Hitting Data'!$A4280)</f>
        <v>0</v>
      </c>
    </row>
    <row r="4281" spans="1:24" x14ac:dyDescent="0.25">
      <c r="A4281" s="14" t="str">
        <f t="shared" si="66"/>
        <v>myersbr012013</v>
      </c>
      <c r="B4281" s="19" t="s">
        <v>322</v>
      </c>
      <c r="C4281" s="19">
        <v>2013</v>
      </c>
      <c r="D4281" s="19">
        <v>4</v>
      </c>
      <c r="E4281" s="19">
        <v>0</v>
      </c>
      <c r="F4281" s="19">
        <v>0</v>
      </c>
      <c r="G4281" s="19">
        <v>0</v>
      </c>
      <c r="H4281" s="19">
        <v>0</v>
      </c>
      <c r="I4281" s="19">
        <v>0</v>
      </c>
      <c r="J4281" s="19">
        <v>0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4" t="str">
        <f>IFERROR(VLOOKUP($A4281,'Fielding Data'!$A:$H,MATCH(P$1,'Fielding Data'!$A$1:$H$1,0),0),"Other")</f>
        <v>P</v>
      </c>
      <c r="Q4281" s="14">
        <f>IFERROR(VLOOKUP($A4281,'Fielding Data'!$A:$H,MATCH(Q$1,'Fielding Data'!$A$1:$H$1,0),0),"Other")</f>
        <v>1</v>
      </c>
      <c r="R4281" s="14">
        <f>IFERROR(VLOOKUP($A4281,'Fielding Data'!$A:$H,MATCH(R$1,'Fielding Data'!$A$1:$H$1,0),0),"Other")</f>
        <v>4</v>
      </c>
      <c r="S4281" s="14">
        <f>IFERROR(VLOOKUP($A4281,'Fielding Data'!$A:$H,MATCH(S$1,'Fielding Data'!$A$1:$H$1,0),0),"Other")</f>
        <v>0</v>
      </c>
      <c r="T4281" s="14">
        <f>IFERROR(VLOOKUP($A4281,'Fielding Data'!$A:$H,MATCH(T$1,'Fielding Data'!$A$1:$H$1,0),0),"Other")</f>
        <v>0</v>
      </c>
      <c r="U4281" s="14">
        <f>SUMIFS('Fielding Data'!E:E,'Fielding Data'!$A:$A,'Hitting Data'!$A4281)</f>
        <v>1</v>
      </c>
      <c r="V4281" s="14">
        <f>SUMIFS('Fielding Data'!F:F,'Fielding Data'!$A:$A,'Hitting Data'!$A4281)</f>
        <v>4</v>
      </c>
      <c r="W4281" s="14">
        <f>SUMIFS('Fielding Data'!G:G,'Fielding Data'!$A:$A,'Hitting Data'!$A4281)</f>
        <v>0</v>
      </c>
      <c r="X4281" s="14">
        <f>SUMIFS('Fielding Data'!H:H,'Fielding Data'!$A:$A,'Hitting Data'!$A4281)</f>
        <v>0</v>
      </c>
    </row>
    <row r="4282" spans="1:24" x14ac:dyDescent="0.25">
      <c r="A4282" s="14" t="str">
        <f t="shared" si="66"/>
        <v>myerswi012013</v>
      </c>
      <c r="B4282" s="19" t="s">
        <v>2008</v>
      </c>
      <c r="C4282" s="19">
        <v>2013</v>
      </c>
      <c r="D4282" s="19">
        <v>88</v>
      </c>
      <c r="E4282" s="19">
        <v>335</v>
      </c>
      <c r="F4282" s="19">
        <v>50</v>
      </c>
      <c r="G4282" s="19">
        <v>98</v>
      </c>
      <c r="H4282" s="19">
        <v>23</v>
      </c>
      <c r="I4282" s="19">
        <v>0</v>
      </c>
      <c r="J4282" s="19">
        <v>13</v>
      </c>
      <c r="K4282" s="19">
        <v>53</v>
      </c>
      <c r="L4282" s="19">
        <v>5</v>
      </c>
      <c r="M4282" s="19">
        <v>2</v>
      </c>
      <c r="N4282" s="19">
        <v>33</v>
      </c>
      <c r="O4282" s="19">
        <v>91</v>
      </c>
      <c r="P4282" s="14" t="str">
        <f>IFERROR(VLOOKUP($A4282,'Fielding Data'!$A:$H,MATCH(P$1,'Fielding Data'!$A$1:$H$1,0),0),"Other")</f>
        <v>CF</v>
      </c>
      <c r="Q4282" s="14">
        <f>IFERROR(VLOOKUP($A4282,'Fielding Data'!$A:$H,MATCH(Q$1,'Fielding Data'!$A$1:$H$1,0),0),"Other")</f>
        <v>0</v>
      </c>
      <c r="R4282" s="14">
        <f>IFERROR(VLOOKUP($A4282,'Fielding Data'!$A:$H,MATCH(R$1,'Fielding Data'!$A$1:$H$1,0),0),"Other")</f>
        <v>0</v>
      </c>
      <c r="S4282" s="14">
        <f>IFERROR(VLOOKUP($A4282,'Fielding Data'!$A:$H,MATCH(S$1,'Fielding Data'!$A$1:$H$1,0),0),"Other")</f>
        <v>0</v>
      </c>
      <c r="T4282" s="14">
        <f>IFERROR(VLOOKUP($A4282,'Fielding Data'!$A:$H,MATCH(T$1,'Fielding Data'!$A$1:$H$1,0),0),"Other")</f>
        <v>0</v>
      </c>
      <c r="U4282" s="14">
        <f>SUMIFS('Fielding Data'!E:E,'Fielding Data'!$A:$A,'Hitting Data'!$A4282)</f>
        <v>140</v>
      </c>
      <c r="V4282" s="14">
        <f>SUMIFS('Fielding Data'!F:F,'Fielding Data'!$A:$A,'Hitting Data'!$A4282)</f>
        <v>2</v>
      </c>
      <c r="W4282" s="14">
        <f>SUMIFS('Fielding Data'!G:G,'Fielding Data'!$A:$A,'Hitting Data'!$A4282)</f>
        <v>0</v>
      </c>
      <c r="X4282" s="14">
        <f>SUMIFS('Fielding Data'!H:H,'Fielding Data'!$A:$A,'Hitting Data'!$A4282)</f>
        <v>1</v>
      </c>
    </row>
    <row r="4283" spans="1:24" x14ac:dyDescent="0.25">
      <c r="A4283" s="14" t="str">
        <f t="shared" si="66"/>
        <v>napolmi012013</v>
      </c>
      <c r="B4283" s="19" t="s">
        <v>699</v>
      </c>
      <c r="C4283" s="19">
        <v>2013</v>
      </c>
      <c r="D4283" s="19">
        <v>139</v>
      </c>
      <c r="E4283" s="19">
        <v>498</v>
      </c>
      <c r="F4283" s="19">
        <v>79</v>
      </c>
      <c r="G4283" s="19">
        <v>129</v>
      </c>
      <c r="H4283" s="19">
        <v>38</v>
      </c>
      <c r="I4283" s="19">
        <v>2</v>
      </c>
      <c r="J4283" s="19">
        <v>23</v>
      </c>
      <c r="K4283" s="19">
        <v>92</v>
      </c>
      <c r="L4283" s="19">
        <v>1</v>
      </c>
      <c r="M4283" s="19">
        <v>1</v>
      </c>
      <c r="N4283" s="19">
        <v>73</v>
      </c>
      <c r="O4283" s="19">
        <v>187</v>
      </c>
      <c r="P4283" s="14" t="str">
        <f>IFERROR(VLOOKUP($A4283,'Fielding Data'!$A:$H,MATCH(P$1,'Fielding Data'!$A$1:$H$1,0),0),"Other")</f>
        <v>1B</v>
      </c>
      <c r="Q4283" s="14">
        <f>IFERROR(VLOOKUP($A4283,'Fielding Data'!$A:$H,MATCH(Q$1,'Fielding Data'!$A$1:$H$1,0),0),"Other")</f>
        <v>976</v>
      </c>
      <c r="R4283" s="14">
        <f>IFERROR(VLOOKUP($A4283,'Fielding Data'!$A:$H,MATCH(R$1,'Fielding Data'!$A$1:$H$1,0),0),"Other")</f>
        <v>87</v>
      </c>
      <c r="S4283" s="14">
        <f>IFERROR(VLOOKUP($A4283,'Fielding Data'!$A:$H,MATCH(S$1,'Fielding Data'!$A$1:$H$1,0),0),"Other")</f>
        <v>6</v>
      </c>
      <c r="T4283" s="14">
        <f>IFERROR(VLOOKUP($A4283,'Fielding Data'!$A:$H,MATCH(T$1,'Fielding Data'!$A$1:$H$1,0),0),"Other")</f>
        <v>96</v>
      </c>
      <c r="U4283" s="14">
        <f>SUMIFS('Fielding Data'!E:E,'Fielding Data'!$A:$A,'Hitting Data'!$A4283)</f>
        <v>976</v>
      </c>
      <c r="V4283" s="14">
        <f>SUMIFS('Fielding Data'!F:F,'Fielding Data'!$A:$A,'Hitting Data'!$A4283)</f>
        <v>87</v>
      </c>
      <c r="W4283" s="14">
        <f>SUMIFS('Fielding Data'!G:G,'Fielding Data'!$A:$A,'Hitting Data'!$A4283)</f>
        <v>6</v>
      </c>
      <c r="X4283" s="14">
        <f>SUMIFS('Fielding Data'!H:H,'Fielding Data'!$A:$A,'Hitting Data'!$A4283)</f>
        <v>96</v>
      </c>
    </row>
    <row r="4284" spans="1:24" x14ac:dyDescent="0.25">
      <c r="A4284" s="14" t="str">
        <f t="shared" si="66"/>
        <v>narvech012013</v>
      </c>
      <c r="B4284" s="19" t="s">
        <v>700</v>
      </c>
      <c r="C4284" s="19">
        <v>2013</v>
      </c>
      <c r="D4284" s="19">
        <v>2</v>
      </c>
      <c r="E4284" s="19">
        <v>0</v>
      </c>
      <c r="F4284" s="19">
        <v>0</v>
      </c>
      <c r="G4284" s="19">
        <v>0</v>
      </c>
      <c r="H4284" s="19">
        <v>0</v>
      </c>
      <c r="I4284" s="19">
        <v>0</v>
      </c>
      <c r="J4284" s="19">
        <v>0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4" t="str">
        <f>IFERROR(VLOOKUP($A4284,'Fielding Data'!$A:$H,MATCH(P$1,'Fielding Data'!$A$1:$H$1,0),0),"Other")</f>
        <v>P</v>
      </c>
      <c r="Q4284" s="14">
        <f>IFERROR(VLOOKUP($A4284,'Fielding Data'!$A:$H,MATCH(Q$1,'Fielding Data'!$A$1:$H$1,0),0),"Other")</f>
        <v>0</v>
      </c>
      <c r="R4284" s="14">
        <f>IFERROR(VLOOKUP($A4284,'Fielding Data'!$A:$H,MATCH(R$1,'Fielding Data'!$A$1:$H$1,0),0),"Other")</f>
        <v>0</v>
      </c>
      <c r="S4284" s="14">
        <f>IFERROR(VLOOKUP($A4284,'Fielding Data'!$A:$H,MATCH(S$1,'Fielding Data'!$A$1:$H$1,0),0),"Other")</f>
        <v>0</v>
      </c>
      <c r="T4284" s="14">
        <f>IFERROR(VLOOKUP($A4284,'Fielding Data'!$A:$H,MATCH(T$1,'Fielding Data'!$A$1:$H$1,0),0),"Other")</f>
        <v>0</v>
      </c>
      <c r="U4284" s="14">
        <f>SUMIFS('Fielding Data'!E:E,'Fielding Data'!$A:$A,'Hitting Data'!$A4284)</f>
        <v>0</v>
      </c>
      <c r="V4284" s="14">
        <f>SUMIFS('Fielding Data'!F:F,'Fielding Data'!$A:$A,'Hitting Data'!$A4284)</f>
        <v>0</v>
      </c>
      <c r="W4284" s="14">
        <f>SUMIFS('Fielding Data'!G:G,'Fielding Data'!$A:$A,'Hitting Data'!$A4284)</f>
        <v>0</v>
      </c>
      <c r="X4284" s="14">
        <f>SUMIFS('Fielding Data'!H:H,'Fielding Data'!$A:$A,'Hitting Data'!$A4284)</f>
        <v>0</v>
      </c>
    </row>
    <row r="4285" spans="1:24" x14ac:dyDescent="0.25">
      <c r="A4285" s="14" t="str">
        <f t="shared" si="66"/>
        <v>nathajo012013</v>
      </c>
      <c r="B4285" s="19" t="s">
        <v>160</v>
      </c>
      <c r="C4285" s="19">
        <v>2013</v>
      </c>
      <c r="D4285" s="19">
        <v>67</v>
      </c>
      <c r="E4285" s="19">
        <v>0</v>
      </c>
      <c r="F4285" s="19">
        <v>0</v>
      </c>
      <c r="G4285" s="19">
        <v>0</v>
      </c>
      <c r="H4285" s="19">
        <v>0</v>
      </c>
      <c r="I4285" s="19">
        <v>0</v>
      </c>
      <c r="J4285" s="19">
        <v>0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4" t="str">
        <f>IFERROR(VLOOKUP($A4285,'Fielding Data'!$A:$H,MATCH(P$1,'Fielding Data'!$A$1:$H$1,0),0),"Other")</f>
        <v>P</v>
      </c>
      <c r="Q4285" s="14">
        <f>IFERROR(VLOOKUP($A4285,'Fielding Data'!$A:$H,MATCH(Q$1,'Fielding Data'!$A$1:$H$1,0),0),"Other")</f>
        <v>5</v>
      </c>
      <c r="R4285" s="14">
        <f>IFERROR(VLOOKUP($A4285,'Fielding Data'!$A:$H,MATCH(R$1,'Fielding Data'!$A$1:$H$1,0),0),"Other")</f>
        <v>7</v>
      </c>
      <c r="S4285" s="14">
        <f>IFERROR(VLOOKUP($A4285,'Fielding Data'!$A:$H,MATCH(S$1,'Fielding Data'!$A$1:$H$1,0),0),"Other")</f>
        <v>0</v>
      </c>
      <c r="T4285" s="14">
        <f>IFERROR(VLOOKUP($A4285,'Fielding Data'!$A:$H,MATCH(T$1,'Fielding Data'!$A$1:$H$1,0),0),"Other")</f>
        <v>0</v>
      </c>
      <c r="U4285" s="14">
        <f>SUMIFS('Fielding Data'!E:E,'Fielding Data'!$A:$A,'Hitting Data'!$A4285)</f>
        <v>5</v>
      </c>
      <c r="V4285" s="14">
        <f>SUMIFS('Fielding Data'!F:F,'Fielding Data'!$A:$A,'Hitting Data'!$A4285)</f>
        <v>7</v>
      </c>
      <c r="W4285" s="14">
        <f>SUMIFS('Fielding Data'!G:G,'Fielding Data'!$A:$A,'Hitting Data'!$A4285)</f>
        <v>0</v>
      </c>
      <c r="X4285" s="14">
        <f>SUMIFS('Fielding Data'!H:H,'Fielding Data'!$A:$A,'Hitting Data'!$A4285)</f>
        <v>0</v>
      </c>
    </row>
    <row r="4286" spans="1:24" x14ac:dyDescent="0.25">
      <c r="A4286" s="14" t="str">
        <f t="shared" si="66"/>
        <v>navada012013</v>
      </c>
      <c r="B4286" s="19" t="s">
        <v>1346</v>
      </c>
      <c r="C4286" s="19">
        <v>2013</v>
      </c>
      <c r="D4286" s="19">
        <v>134</v>
      </c>
      <c r="E4286" s="19">
        <v>458</v>
      </c>
      <c r="F4286" s="19">
        <v>77</v>
      </c>
      <c r="G4286" s="19">
        <v>139</v>
      </c>
      <c r="H4286" s="19">
        <v>29</v>
      </c>
      <c r="I4286" s="19">
        <v>0</v>
      </c>
      <c r="J4286" s="19">
        <v>12</v>
      </c>
      <c r="K4286" s="19">
        <v>66</v>
      </c>
      <c r="L4286" s="19">
        <v>0</v>
      </c>
      <c r="M4286" s="19">
        <v>2</v>
      </c>
      <c r="N4286" s="19">
        <v>51</v>
      </c>
      <c r="O4286" s="19">
        <v>93</v>
      </c>
      <c r="P4286" s="14" t="str">
        <f>IFERROR(VLOOKUP($A4286,'Fielding Data'!$A:$H,MATCH(P$1,'Fielding Data'!$A$1:$H$1,0),0),"Other")</f>
        <v>1B</v>
      </c>
      <c r="Q4286" s="14">
        <f>IFERROR(VLOOKUP($A4286,'Fielding Data'!$A:$H,MATCH(Q$1,'Fielding Data'!$A$1:$H$1,0),0),"Other")</f>
        <v>63</v>
      </c>
      <c r="R4286" s="14">
        <f>IFERROR(VLOOKUP($A4286,'Fielding Data'!$A:$H,MATCH(R$1,'Fielding Data'!$A$1:$H$1,0),0),"Other")</f>
        <v>6</v>
      </c>
      <c r="S4286" s="14">
        <f>IFERROR(VLOOKUP($A4286,'Fielding Data'!$A:$H,MATCH(S$1,'Fielding Data'!$A$1:$H$1,0),0),"Other")</f>
        <v>1</v>
      </c>
      <c r="T4286" s="14">
        <f>IFERROR(VLOOKUP($A4286,'Fielding Data'!$A:$H,MATCH(T$1,'Fielding Data'!$A$1:$H$1,0),0),"Other")</f>
        <v>5</v>
      </c>
      <c r="U4286" s="14">
        <f>SUMIFS('Fielding Data'!E:E,'Fielding Data'!$A:$A,'Hitting Data'!$A4286)</f>
        <v>244</v>
      </c>
      <c r="V4286" s="14">
        <f>SUMIFS('Fielding Data'!F:F,'Fielding Data'!$A:$A,'Hitting Data'!$A4286)</f>
        <v>11</v>
      </c>
      <c r="W4286" s="14">
        <f>SUMIFS('Fielding Data'!G:G,'Fielding Data'!$A:$A,'Hitting Data'!$A4286)</f>
        <v>4</v>
      </c>
      <c r="X4286" s="14">
        <f>SUMIFS('Fielding Data'!H:H,'Fielding Data'!$A:$A,'Hitting Data'!$A4286)</f>
        <v>5</v>
      </c>
    </row>
    <row r="4287" spans="1:24" x14ac:dyDescent="0.25">
      <c r="A4287" s="14" t="str">
        <f t="shared" si="66"/>
        <v>navardi012013</v>
      </c>
      <c r="B4287" s="19" t="s">
        <v>482</v>
      </c>
      <c r="C4287" s="19">
        <v>2013</v>
      </c>
      <c r="D4287" s="19">
        <v>89</v>
      </c>
      <c r="E4287" s="19">
        <v>240</v>
      </c>
      <c r="F4287" s="19">
        <v>31</v>
      </c>
      <c r="G4287" s="19">
        <v>72</v>
      </c>
      <c r="H4287" s="19">
        <v>7</v>
      </c>
      <c r="I4287" s="19">
        <v>0</v>
      </c>
      <c r="J4287" s="19">
        <v>13</v>
      </c>
      <c r="K4287" s="19">
        <v>34</v>
      </c>
      <c r="L4287" s="19">
        <v>0</v>
      </c>
      <c r="M4287" s="19">
        <v>1</v>
      </c>
      <c r="N4287" s="19">
        <v>23</v>
      </c>
      <c r="O4287" s="19">
        <v>36</v>
      </c>
      <c r="P4287" s="14" t="str">
        <f>IFERROR(VLOOKUP($A4287,'Fielding Data'!$A:$H,MATCH(P$1,'Fielding Data'!$A$1:$H$1,0),0),"Other")</f>
        <v>C</v>
      </c>
      <c r="Q4287" s="14">
        <f>IFERROR(VLOOKUP($A4287,'Fielding Data'!$A:$H,MATCH(Q$1,'Fielding Data'!$A$1:$H$1,0),0),"Other")</f>
        <v>425</v>
      </c>
      <c r="R4287" s="14">
        <f>IFERROR(VLOOKUP($A4287,'Fielding Data'!$A:$H,MATCH(R$1,'Fielding Data'!$A$1:$H$1,0),0),"Other")</f>
        <v>36</v>
      </c>
      <c r="S4287" s="14">
        <f>IFERROR(VLOOKUP($A4287,'Fielding Data'!$A:$H,MATCH(S$1,'Fielding Data'!$A$1:$H$1,0),0),"Other")</f>
        <v>5</v>
      </c>
      <c r="T4287" s="14">
        <f>IFERROR(VLOOKUP($A4287,'Fielding Data'!$A:$H,MATCH(T$1,'Fielding Data'!$A$1:$H$1,0),0),"Other")</f>
        <v>7</v>
      </c>
      <c r="U4287" s="14">
        <f>SUMIFS('Fielding Data'!E:E,'Fielding Data'!$A:$A,'Hitting Data'!$A4287)</f>
        <v>425</v>
      </c>
      <c r="V4287" s="14">
        <f>SUMIFS('Fielding Data'!F:F,'Fielding Data'!$A:$A,'Hitting Data'!$A4287)</f>
        <v>36</v>
      </c>
      <c r="W4287" s="14">
        <f>SUMIFS('Fielding Data'!G:G,'Fielding Data'!$A:$A,'Hitting Data'!$A4287)</f>
        <v>5</v>
      </c>
      <c r="X4287" s="14">
        <f>SUMIFS('Fielding Data'!H:H,'Fielding Data'!$A:$A,'Hitting Data'!$A4287)</f>
        <v>7</v>
      </c>
    </row>
    <row r="4288" spans="1:24" x14ac:dyDescent="0.25">
      <c r="A4288" s="14" t="str">
        <f t="shared" si="66"/>
        <v>navaref012013</v>
      </c>
      <c r="B4288" s="19" t="s">
        <v>1571</v>
      </c>
      <c r="C4288" s="19">
        <v>2013</v>
      </c>
      <c r="D4288" s="19">
        <v>4</v>
      </c>
      <c r="E4288" s="19">
        <v>4</v>
      </c>
      <c r="F4288" s="19">
        <v>0</v>
      </c>
      <c r="G4288" s="19">
        <v>1</v>
      </c>
      <c r="H4288" s="19">
        <v>0</v>
      </c>
      <c r="I4288" s="19">
        <v>0</v>
      </c>
      <c r="J4288" s="19">
        <v>0</v>
      </c>
      <c r="K4288" s="19">
        <v>1</v>
      </c>
      <c r="L4288" s="19">
        <v>1</v>
      </c>
      <c r="M4288" s="19">
        <v>0</v>
      </c>
      <c r="N4288" s="19">
        <v>2</v>
      </c>
      <c r="O4288" s="19">
        <v>1</v>
      </c>
      <c r="P4288" s="14" t="str">
        <f>IFERROR(VLOOKUP($A4288,'Fielding Data'!$A:$H,MATCH(P$1,'Fielding Data'!$A$1:$H$1,0),0),"Other")</f>
        <v>1B</v>
      </c>
      <c r="Q4288" s="14">
        <f>IFERROR(VLOOKUP($A4288,'Fielding Data'!$A:$H,MATCH(Q$1,'Fielding Data'!$A$1:$H$1,0),0),"Other")</f>
        <v>7</v>
      </c>
      <c r="R4288" s="14">
        <f>IFERROR(VLOOKUP($A4288,'Fielding Data'!$A:$H,MATCH(R$1,'Fielding Data'!$A$1:$H$1,0),0),"Other")</f>
        <v>2</v>
      </c>
      <c r="S4288" s="14">
        <f>IFERROR(VLOOKUP($A4288,'Fielding Data'!$A:$H,MATCH(S$1,'Fielding Data'!$A$1:$H$1,0),0),"Other")</f>
        <v>0</v>
      </c>
      <c r="T4288" s="14">
        <f>IFERROR(VLOOKUP($A4288,'Fielding Data'!$A:$H,MATCH(T$1,'Fielding Data'!$A$1:$H$1,0),0),"Other")</f>
        <v>2</v>
      </c>
      <c r="U4288" s="14">
        <f>SUMIFS('Fielding Data'!E:E,'Fielding Data'!$A:$A,'Hitting Data'!$A4288)</f>
        <v>7</v>
      </c>
      <c r="V4288" s="14">
        <f>SUMIFS('Fielding Data'!F:F,'Fielding Data'!$A:$A,'Hitting Data'!$A4288)</f>
        <v>2</v>
      </c>
      <c r="W4288" s="14">
        <f>SUMIFS('Fielding Data'!G:G,'Fielding Data'!$A:$A,'Hitting Data'!$A4288)</f>
        <v>0</v>
      </c>
      <c r="X4288" s="14">
        <f>SUMIFS('Fielding Data'!H:H,'Fielding Data'!$A:$A,'Hitting Data'!$A4288)</f>
        <v>2</v>
      </c>
    </row>
    <row r="4289" spans="1:24" x14ac:dyDescent="0.25">
      <c r="A4289" s="14" t="str">
        <f t="shared" si="66"/>
        <v>navarya012013</v>
      </c>
      <c r="B4289" s="19" t="s">
        <v>1347</v>
      </c>
      <c r="C4289" s="19">
        <v>2013</v>
      </c>
      <c r="D4289" s="19">
        <v>8</v>
      </c>
      <c r="E4289" s="19">
        <v>28</v>
      </c>
      <c r="F4289" s="19">
        <v>3</v>
      </c>
      <c r="G4289" s="19">
        <v>8</v>
      </c>
      <c r="H4289" s="19">
        <v>0</v>
      </c>
      <c r="I4289" s="19">
        <v>1</v>
      </c>
      <c r="J4289" s="19">
        <v>0</v>
      </c>
      <c r="K4289" s="19">
        <v>2</v>
      </c>
      <c r="L4289" s="19">
        <v>0</v>
      </c>
      <c r="M4289" s="19">
        <v>0</v>
      </c>
      <c r="N4289" s="19">
        <v>2</v>
      </c>
      <c r="O4289" s="19">
        <v>8</v>
      </c>
      <c r="P4289" s="14" t="str">
        <f>IFERROR(VLOOKUP($A4289,'Fielding Data'!$A:$H,MATCH(P$1,'Fielding Data'!$A$1:$H$1,0),0),"Other")</f>
        <v>2B</v>
      </c>
      <c r="Q4289" s="14">
        <f>IFERROR(VLOOKUP($A4289,'Fielding Data'!$A:$H,MATCH(Q$1,'Fielding Data'!$A$1:$H$1,0),0),"Other")</f>
        <v>17</v>
      </c>
      <c r="R4289" s="14">
        <f>IFERROR(VLOOKUP($A4289,'Fielding Data'!$A:$H,MATCH(R$1,'Fielding Data'!$A$1:$H$1,0),0),"Other")</f>
        <v>18</v>
      </c>
      <c r="S4289" s="14">
        <f>IFERROR(VLOOKUP($A4289,'Fielding Data'!$A:$H,MATCH(S$1,'Fielding Data'!$A$1:$H$1,0),0),"Other")</f>
        <v>2</v>
      </c>
      <c r="T4289" s="14">
        <f>IFERROR(VLOOKUP($A4289,'Fielding Data'!$A:$H,MATCH(T$1,'Fielding Data'!$A$1:$H$1,0),0),"Other")</f>
        <v>4</v>
      </c>
      <c r="U4289" s="14">
        <f>SUMIFS('Fielding Data'!E:E,'Fielding Data'!$A:$A,'Hitting Data'!$A4289)</f>
        <v>17</v>
      </c>
      <c r="V4289" s="14">
        <f>SUMIFS('Fielding Data'!F:F,'Fielding Data'!$A:$A,'Hitting Data'!$A4289)</f>
        <v>18</v>
      </c>
      <c r="W4289" s="14">
        <f>SUMIFS('Fielding Data'!G:G,'Fielding Data'!$A:$A,'Hitting Data'!$A4289)</f>
        <v>2</v>
      </c>
      <c r="X4289" s="14">
        <f>SUMIFS('Fielding Data'!H:H,'Fielding Data'!$A:$A,'Hitting Data'!$A4289)</f>
        <v>4</v>
      </c>
    </row>
    <row r="4290" spans="1:24" x14ac:dyDescent="0.25">
      <c r="A4290" s="14" t="str">
        <f t="shared" si="66"/>
        <v>nelsoji022013</v>
      </c>
      <c r="B4290" s="19" t="s">
        <v>2009</v>
      </c>
      <c r="C4290" s="19">
        <v>2013</v>
      </c>
      <c r="D4290" s="19">
        <v>4</v>
      </c>
      <c r="E4290" s="19">
        <v>2</v>
      </c>
      <c r="F4290" s="19">
        <v>0</v>
      </c>
      <c r="G4290" s="19">
        <v>0</v>
      </c>
      <c r="H4290" s="19">
        <v>0</v>
      </c>
      <c r="I4290" s="19">
        <v>0</v>
      </c>
      <c r="J4290" s="19">
        <v>0</v>
      </c>
      <c r="K4290" s="19">
        <v>0</v>
      </c>
      <c r="L4290" s="19">
        <v>0</v>
      </c>
      <c r="M4290" s="19">
        <v>0</v>
      </c>
      <c r="N4290" s="19">
        <v>0</v>
      </c>
      <c r="O4290" s="19">
        <v>2</v>
      </c>
      <c r="P4290" s="14" t="str">
        <f>IFERROR(VLOOKUP($A4290,'Fielding Data'!$A:$H,MATCH(P$1,'Fielding Data'!$A$1:$H$1,0),0),"Other")</f>
        <v>P</v>
      </c>
      <c r="Q4290" s="14">
        <f>IFERROR(VLOOKUP($A4290,'Fielding Data'!$A:$H,MATCH(Q$1,'Fielding Data'!$A$1:$H$1,0),0),"Other")</f>
        <v>0</v>
      </c>
      <c r="R4290" s="14">
        <f>IFERROR(VLOOKUP($A4290,'Fielding Data'!$A:$H,MATCH(R$1,'Fielding Data'!$A$1:$H$1,0),0),"Other")</f>
        <v>1</v>
      </c>
      <c r="S4290" s="14">
        <f>IFERROR(VLOOKUP($A4290,'Fielding Data'!$A:$H,MATCH(S$1,'Fielding Data'!$A$1:$H$1,0),0),"Other")</f>
        <v>0</v>
      </c>
      <c r="T4290" s="14">
        <f>IFERROR(VLOOKUP($A4290,'Fielding Data'!$A:$H,MATCH(T$1,'Fielding Data'!$A$1:$H$1,0),0),"Other")</f>
        <v>0</v>
      </c>
      <c r="U4290" s="14">
        <f>SUMIFS('Fielding Data'!E:E,'Fielding Data'!$A:$A,'Hitting Data'!$A4290)</f>
        <v>0</v>
      </c>
      <c r="V4290" s="14">
        <f>SUMIFS('Fielding Data'!F:F,'Fielding Data'!$A:$A,'Hitting Data'!$A4290)</f>
        <v>1</v>
      </c>
      <c r="W4290" s="14">
        <f>SUMIFS('Fielding Data'!G:G,'Fielding Data'!$A:$A,'Hitting Data'!$A4290)</f>
        <v>0</v>
      </c>
      <c r="X4290" s="14">
        <f>SUMIFS('Fielding Data'!H:H,'Fielding Data'!$A:$A,'Hitting Data'!$A4290)</f>
        <v>0</v>
      </c>
    </row>
    <row r="4291" spans="1:24" x14ac:dyDescent="0.25">
      <c r="A4291" s="14" t="str">
        <f t="shared" ref="A4291:A4354" si="67">B4291&amp;C4291</f>
        <v>neshepa012013</v>
      </c>
      <c r="B4291" s="19" t="s">
        <v>702</v>
      </c>
      <c r="C4291" s="19">
        <v>2013</v>
      </c>
      <c r="D4291" s="19">
        <v>45</v>
      </c>
      <c r="E4291" s="19">
        <v>0</v>
      </c>
      <c r="F4291" s="19">
        <v>0</v>
      </c>
      <c r="G4291" s="19">
        <v>0</v>
      </c>
      <c r="H4291" s="19">
        <v>0</v>
      </c>
      <c r="I4291" s="19">
        <v>0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4" t="str">
        <f>IFERROR(VLOOKUP($A4291,'Fielding Data'!$A:$H,MATCH(P$1,'Fielding Data'!$A$1:$H$1,0),0),"Other")</f>
        <v>P</v>
      </c>
      <c r="Q4291" s="14">
        <f>IFERROR(VLOOKUP($A4291,'Fielding Data'!$A:$H,MATCH(Q$1,'Fielding Data'!$A$1:$H$1,0),0),"Other")</f>
        <v>0</v>
      </c>
      <c r="R4291" s="14">
        <f>IFERROR(VLOOKUP($A4291,'Fielding Data'!$A:$H,MATCH(R$1,'Fielding Data'!$A$1:$H$1,0),0),"Other")</f>
        <v>5</v>
      </c>
      <c r="S4291" s="14">
        <f>IFERROR(VLOOKUP($A4291,'Fielding Data'!$A:$H,MATCH(S$1,'Fielding Data'!$A$1:$H$1,0),0),"Other")</f>
        <v>0</v>
      </c>
      <c r="T4291" s="14">
        <f>IFERROR(VLOOKUP($A4291,'Fielding Data'!$A:$H,MATCH(T$1,'Fielding Data'!$A$1:$H$1,0),0),"Other")</f>
        <v>0</v>
      </c>
      <c r="U4291" s="14">
        <f>SUMIFS('Fielding Data'!E:E,'Fielding Data'!$A:$A,'Hitting Data'!$A4291)</f>
        <v>0</v>
      </c>
      <c r="V4291" s="14">
        <f>SUMIFS('Fielding Data'!F:F,'Fielding Data'!$A:$A,'Hitting Data'!$A4291)</f>
        <v>5</v>
      </c>
      <c r="W4291" s="14">
        <f>SUMIFS('Fielding Data'!G:G,'Fielding Data'!$A:$A,'Hitting Data'!$A4291)</f>
        <v>0</v>
      </c>
      <c r="X4291" s="14">
        <f>SUMIFS('Fielding Data'!H:H,'Fielding Data'!$A:$A,'Hitting Data'!$A4291)</f>
        <v>0</v>
      </c>
    </row>
    <row r="4292" spans="1:24" x14ac:dyDescent="0.25">
      <c r="A4292" s="14" t="str">
        <f t="shared" si="67"/>
        <v>nicasju012013</v>
      </c>
      <c r="B4292" s="19" t="s">
        <v>1572</v>
      </c>
      <c r="C4292" s="19">
        <v>2013</v>
      </c>
      <c r="D4292" s="19">
        <v>31</v>
      </c>
      <c r="E4292" s="19">
        <v>36</v>
      </c>
      <c r="F4292" s="19">
        <v>4</v>
      </c>
      <c r="G4292" s="19">
        <v>5</v>
      </c>
      <c r="H4292" s="19">
        <v>0</v>
      </c>
      <c r="I4292" s="19">
        <v>0</v>
      </c>
      <c r="J4292" s="19">
        <v>0</v>
      </c>
      <c r="K4292" s="19">
        <v>3</v>
      </c>
      <c r="L4292" s="19">
        <v>0</v>
      </c>
      <c r="M4292" s="19">
        <v>0</v>
      </c>
      <c r="N4292" s="19">
        <v>4</v>
      </c>
      <c r="O4292" s="19">
        <v>20</v>
      </c>
      <c r="P4292" s="14" t="str">
        <f>IFERROR(VLOOKUP($A4292,'Fielding Data'!$A:$H,MATCH(P$1,'Fielding Data'!$A$1:$H$1,0),0),"Other")</f>
        <v>P</v>
      </c>
      <c r="Q4292" s="14">
        <f>IFERROR(VLOOKUP($A4292,'Fielding Data'!$A:$H,MATCH(Q$1,'Fielding Data'!$A$1:$H$1,0),0),"Other")</f>
        <v>9</v>
      </c>
      <c r="R4292" s="14">
        <f>IFERROR(VLOOKUP($A4292,'Fielding Data'!$A:$H,MATCH(R$1,'Fielding Data'!$A$1:$H$1,0),0),"Other")</f>
        <v>15</v>
      </c>
      <c r="S4292" s="14">
        <f>IFERROR(VLOOKUP($A4292,'Fielding Data'!$A:$H,MATCH(S$1,'Fielding Data'!$A$1:$H$1,0),0),"Other")</f>
        <v>0</v>
      </c>
      <c r="T4292" s="14">
        <f>IFERROR(VLOOKUP($A4292,'Fielding Data'!$A:$H,MATCH(T$1,'Fielding Data'!$A$1:$H$1,0),0),"Other")</f>
        <v>1</v>
      </c>
      <c r="U4292" s="14">
        <f>SUMIFS('Fielding Data'!E:E,'Fielding Data'!$A:$A,'Hitting Data'!$A4292)</f>
        <v>9</v>
      </c>
      <c r="V4292" s="14">
        <f>SUMIFS('Fielding Data'!F:F,'Fielding Data'!$A:$A,'Hitting Data'!$A4292)</f>
        <v>15</v>
      </c>
      <c r="W4292" s="14">
        <f>SUMIFS('Fielding Data'!G:G,'Fielding Data'!$A:$A,'Hitting Data'!$A4292)</f>
        <v>0</v>
      </c>
      <c r="X4292" s="14">
        <f>SUMIFS('Fielding Data'!H:H,'Fielding Data'!$A:$A,'Hitting Data'!$A4292)</f>
        <v>1</v>
      </c>
    </row>
    <row r="4293" spans="1:24" x14ac:dyDescent="0.25">
      <c r="A4293" s="14" t="str">
        <f t="shared" si="67"/>
        <v>nickemi012013</v>
      </c>
      <c r="B4293" s="19" t="s">
        <v>1349</v>
      </c>
      <c r="C4293" s="19">
        <v>2013</v>
      </c>
      <c r="D4293" s="19">
        <v>1</v>
      </c>
      <c r="E4293" s="19">
        <v>0</v>
      </c>
      <c r="F4293" s="19">
        <v>0</v>
      </c>
      <c r="G4293" s="19">
        <v>0</v>
      </c>
      <c r="H4293" s="19">
        <v>0</v>
      </c>
      <c r="I4293" s="19">
        <v>0</v>
      </c>
      <c r="J4293" s="19">
        <v>0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4" t="str">
        <f>IFERROR(VLOOKUP($A4293,'Fielding Data'!$A:$H,MATCH(P$1,'Fielding Data'!$A$1:$H$1,0),0),"Other")</f>
        <v>C</v>
      </c>
      <c r="Q4293" s="14">
        <f>IFERROR(VLOOKUP($A4293,'Fielding Data'!$A:$H,MATCH(Q$1,'Fielding Data'!$A$1:$H$1,0),0),"Other")</f>
        <v>0</v>
      </c>
      <c r="R4293" s="14">
        <f>IFERROR(VLOOKUP($A4293,'Fielding Data'!$A:$H,MATCH(R$1,'Fielding Data'!$A$1:$H$1,0),0),"Other")</f>
        <v>0</v>
      </c>
      <c r="S4293" s="14">
        <f>IFERROR(VLOOKUP($A4293,'Fielding Data'!$A:$H,MATCH(S$1,'Fielding Data'!$A$1:$H$1,0),0),"Other")</f>
        <v>0</v>
      </c>
      <c r="T4293" s="14">
        <f>IFERROR(VLOOKUP($A4293,'Fielding Data'!$A:$H,MATCH(T$1,'Fielding Data'!$A$1:$H$1,0),0),"Other")</f>
        <v>0</v>
      </c>
      <c r="U4293" s="14">
        <f>SUMIFS('Fielding Data'!E:E,'Fielding Data'!$A:$A,'Hitting Data'!$A4293)</f>
        <v>0</v>
      </c>
      <c r="V4293" s="14">
        <f>SUMIFS('Fielding Data'!F:F,'Fielding Data'!$A:$A,'Hitting Data'!$A4293)</f>
        <v>0</v>
      </c>
      <c r="W4293" s="14">
        <f>SUMIFS('Fielding Data'!G:G,'Fielding Data'!$A:$A,'Hitting Data'!$A4293)</f>
        <v>0</v>
      </c>
      <c r="X4293" s="14">
        <f>SUMIFS('Fielding Data'!H:H,'Fielding Data'!$A:$A,'Hitting Data'!$A4293)</f>
        <v>0</v>
      </c>
    </row>
    <row r="4294" spans="1:24" x14ac:dyDescent="0.25">
      <c r="A4294" s="14" t="str">
        <f t="shared" si="67"/>
        <v>niesejo012013</v>
      </c>
      <c r="B4294" s="19" t="s">
        <v>979</v>
      </c>
      <c r="C4294" s="19">
        <v>2013</v>
      </c>
      <c r="D4294" s="19">
        <v>24</v>
      </c>
      <c r="E4294" s="19">
        <v>39</v>
      </c>
      <c r="F4294" s="19">
        <v>6</v>
      </c>
      <c r="G4294" s="19">
        <v>8</v>
      </c>
      <c r="H4294" s="19">
        <v>2</v>
      </c>
      <c r="I4294" s="19">
        <v>0</v>
      </c>
      <c r="J4294" s="19">
        <v>0</v>
      </c>
      <c r="K4294" s="19">
        <v>4</v>
      </c>
      <c r="L4294" s="19">
        <v>0</v>
      </c>
      <c r="M4294" s="19">
        <v>0</v>
      </c>
      <c r="N4294" s="19">
        <v>4</v>
      </c>
      <c r="O4294" s="19">
        <v>17</v>
      </c>
      <c r="P4294" s="14" t="str">
        <f>IFERROR(VLOOKUP($A4294,'Fielding Data'!$A:$H,MATCH(P$1,'Fielding Data'!$A$1:$H$1,0),0),"Other")</f>
        <v>P</v>
      </c>
      <c r="Q4294" s="14">
        <f>IFERROR(VLOOKUP($A4294,'Fielding Data'!$A:$H,MATCH(Q$1,'Fielding Data'!$A$1:$H$1,0),0),"Other")</f>
        <v>5</v>
      </c>
      <c r="R4294" s="14">
        <f>IFERROR(VLOOKUP($A4294,'Fielding Data'!$A:$H,MATCH(R$1,'Fielding Data'!$A$1:$H$1,0),0),"Other")</f>
        <v>26</v>
      </c>
      <c r="S4294" s="14">
        <f>IFERROR(VLOOKUP($A4294,'Fielding Data'!$A:$H,MATCH(S$1,'Fielding Data'!$A$1:$H$1,0),0),"Other")</f>
        <v>2</v>
      </c>
      <c r="T4294" s="14">
        <f>IFERROR(VLOOKUP($A4294,'Fielding Data'!$A:$H,MATCH(T$1,'Fielding Data'!$A$1:$H$1,0),0),"Other")</f>
        <v>1</v>
      </c>
      <c r="U4294" s="14">
        <f>SUMIFS('Fielding Data'!E:E,'Fielding Data'!$A:$A,'Hitting Data'!$A4294)</f>
        <v>5</v>
      </c>
      <c r="V4294" s="14">
        <f>SUMIFS('Fielding Data'!F:F,'Fielding Data'!$A:$A,'Hitting Data'!$A4294)</f>
        <v>26</v>
      </c>
      <c r="W4294" s="14">
        <f>SUMIFS('Fielding Data'!G:G,'Fielding Data'!$A:$A,'Hitting Data'!$A4294)</f>
        <v>2</v>
      </c>
      <c r="X4294" s="14">
        <f>SUMIFS('Fielding Data'!H:H,'Fielding Data'!$A:$A,'Hitting Data'!$A4294)</f>
        <v>1</v>
      </c>
    </row>
    <row r="4295" spans="1:24" x14ac:dyDescent="0.25">
      <c r="A4295" s="14" t="str">
        <f t="shared" si="67"/>
        <v>nieuwki012013</v>
      </c>
      <c r="B4295" s="19" t="s">
        <v>1791</v>
      </c>
      <c r="C4295" s="19">
        <v>2013</v>
      </c>
      <c r="D4295" s="19">
        <v>47</v>
      </c>
      <c r="E4295" s="19">
        <v>95</v>
      </c>
      <c r="F4295" s="19">
        <v>10</v>
      </c>
      <c r="G4295" s="19">
        <v>18</v>
      </c>
      <c r="H4295" s="19">
        <v>3</v>
      </c>
      <c r="I4295" s="19">
        <v>1</v>
      </c>
      <c r="J4295" s="19">
        <v>3</v>
      </c>
      <c r="K4295" s="19">
        <v>14</v>
      </c>
      <c r="L4295" s="19">
        <v>2</v>
      </c>
      <c r="M4295" s="19">
        <v>0</v>
      </c>
      <c r="N4295" s="19">
        <v>12</v>
      </c>
      <c r="O4295" s="19">
        <v>32</v>
      </c>
      <c r="P4295" s="14" t="str">
        <f>IFERROR(VLOOKUP($A4295,'Fielding Data'!$A:$H,MATCH(P$1,'Fielding Data'!$A$1:$H$1,0),0),"Other")</f>
        <v>CF</v>
      </c>
      <c r="Q4295" s="14">
        <f>IFERROR(VLOOKUP($A4295,'Fielding Data'!$A:$H,MATCH(Q$1,'Fielding Data'!$A$1:$H$1,0),0),"Other")</f>
        <v>0</v>
      </c>
      <c r="R4295" s="14">
        <f>IFERROR(VLOOKUP($A4295,'Fielding Data'!$A:$H,MATCH(R$1,'Fielding Data'!$A$1:$H$1,0),0),"Other")</f>
        <v>0</v>
      </c>
      <c r="S4295" s="14">
        <f>IFERROR(VLOOKUP($A4295,'Fielding Data'!$A:$H,MATCH(S$1,'Fielding Data'!$A$1:$H$1,0),0),"Other")</f>
        <v>0</v>
      </c>
      <c r="T4295" s="14">
        <f>IFERROR(VLOOKUP($A4295,'Fielding Data'!$A:$H,MATCH(T$1,'Fielding Data'!$A$1:$H$1,0),0),"Other")</f>
        <v>0</v>
      </c>
      <c r="U4295" s="14">
        <f>SUMIFS('Fielding Data'!E:E,'Fielding Data'!$A:$A,'Hitting Data'!$A4295)</f>
        <v>46</v>
      </c>
      <c r="V4295" s="14">
        <f>SUMIFS('Fielding Data'!F:F,'Fielding Data'!$A:$A,'Hitting Data'!$A4295)</f>
        <v>2</v>
      </c>
      <c r="W4295" s="14">
        <f>SUMIFS('Fielding Data'!G:G,'Fielding Data'!$A:$A,'Hitting Data'!$A4295)</f>
        <v>0</v>
      </c>
      <c r="X4295" s="14">
        <f>SUMIFS('Fielding Data'!H:H,'Fielding Data'!$A:$A,'Hitting Data'!$A4295)</f>
        <v>0</v>
      </c>
    </row>
    <row r="4296" spans="1:24" x14ac:dyDescent="0.25">
      <c r="A4296" s="14" t="str">
        <f t="shared" si="67"/>
        <v>nievewi012013</v>
      </c>
      <c r="B4296" s="19" t="s">
        <v>323</v>
      </c>
      <c r="C4296" s="19">
        <v>2013</v>
      </c>
      <c r="D4296" s="19">
        <v>71</v>
      </c>
      <c r="E4296" s="19">
        <v>195</v>
      </c>
      <c r="F4296" s="19">
        <v>16</v>
      </c>
      <c r="G4296" s="19">
        <v>58</v>
      </c>
      <c r="H4296" s="19">
        <v>11</v>
      </c>
      <c r="I4296" s="19">
        <v>0</v>
      </c>
      <c r="J4296" s="19">
        <v>1</v>
      </c>
      <c r="K4296" s="19">
        <v>22</v>
      </c>
      <c r="L4296" s="19">
        <v>0</v>
      </c>
      <c r="M4296" s="19">
        <v>0</v>
      </c>
      <c r="N4296" s="19">
        <v>8</v>
      </c>
      <c r="O4296" s="19">
        <v>32</v>
      </c>
      <c r="P4296" s="14" t="str">
        <f>IFERROR(VLOOKUP($A4296,'Fielding Data'!$A:$H,MATCH(P$1,'Fielding Data'!$A$1:$H$1,0),0),"Other")</f>
        <v>C</v>
      </c>
      <c r="Q4296" s="14">
        <f>IFERROR(VLOOKUP($A4296,'Fielding Data'!$A:$H,MATCH(Q$1,'Fielding Data'!$A$1:$H$1,0),0),"Other")</f>
        <v>323</v>
      </c>
      <c r="R4296" s="14">
        <f>IFERROR(VLOOKUP($A4296,'Fielding Data'!$A:$H,MATCH(R$1,'Fielding Data'!$A$1:$H$1,0),0),"Other")</f>
        <v>14</v>
      </c>
      <c r="S4296" s="14">
        <f>IFERROR(VLOOKUP($A4296,'Fielding Data'!$A:$H,MATCH(S$1,'Fielding Data'!$A$1:$H$1,0),0),"Other")</f>
        <v>2</v>
      </c>
      <c r="T4296" s="14">
        <f>IFERROR(VLOOKUP($A4296,'Fielding Data'!$A:$H,MATCH(T$1,'Fielding Data'!$A$1:$H$1,0),0),"Other")</f>
        <v>0</v>
      </c>
      <c r="U4296" s="14">
        <f>SUMIFS('Fielding Data'!E:E,'Fielding Data'!$A:$A,'Hitting Data'!$A4296)</f>
        <v>323</v>
      </c>
      <c r="V4296" s="14">
        <f>SUMIFS('Fielding Data'!F:F,'Fielding Data'!$A:$A,'Hitting Data'!$A4296)</f>
        <v>14</v>
      </c>
      <c r="W4296" s="14">
        <f>SUMIFS('Fielding Data'!G:G,'Fielding Data'!$A:$A,'Hitting Data'!$A4296)</f>
        <v>2</v>
      </c>
      <c r="X4296" s="14">
        <f>SUMIFS('Fielding Data'!H:H,'Fielding Data'!$A:$A,'Hitting Data'!$A4296)</f>
        <v>0</v>
      </c>
    </row>
    <row r="4297" spans="1:24" x14ac:dyDescent="0.25">
      <c r="A4297" s="14" t="str">
        <f t="shared" si="67"/>
        <v>nixja012013</v>
      </c>
      <c r="B4297" s="19" t="s">
        <v>980</v>
      </c>
      <c r="C4297" s="19">
        <v>2013</v>
      </c>
      <c r="D4297" s="19">
        <v>87</v>
      </c>
      <c r="E4297" s="19">
        <v>267</v>
      </c>
      <c r="F4297" s="19">
        <v>32</v>
      </c>
      <c r="G4297" s="19">
        <v>63</v>
      </c>
      <c r="H4297" s="19">
        <v>9</v>
      </c>
      <c r="I4297" s="19">
        <v>1</v>
      </c>
      <c r="J4297" s="19">
        <v>3</v>
      </c>
      <c r="K4297" s="19">
        <v>24</v>
      </c>
      <c r="L4297" s="19">
        <v>13</v>
      </c>
      <c r="M4297" s="19">
        <v>1</v>
      </c>
      <c r="N4297" s="19">
        <v>24</v>
      </c>
      <c r="O4297" s="19">
        <v>80</v>
      </c>
      <c r="P4297" s="14" t="str">
        <f>IFERROR(VLOOKUP($A4297,'Fielding Data'!$A:$H,MATCH(P$1,'Fielding Data'!$A$1:$H$1,0),0),"Other")</f>
        <v>2B</v>
      </c>
      <c r="Q4297" s="14">
        <f>IFERROR(VLOOKUP($A4297,'Fielding Data'!$A:$H,MATCH(Q$1,'Fielding Data'!$A$1:$H$1,0),0),"Other")</f>
        <v>3</v>
      </c>
      <c r="R4297" s="14">
        <f>IFERROR(VLOOKUP($A4297,'Fielding Data'!$A:$H,MATCH(R$1,'Fielding Data'!$A$1:$H$1,0),0),"Other")</f>
        <v>6</v>
      </c>
      <c r="S4297" s="14">
        <f>IFERROR(VLOOKUP($A4297,'Fielding Data'!$A:$H,MATCH(S$1,'Fielding Data'!$A$1:$H$1,0),0),"Other")</f>
        <v>0</v>
      </c>
      <c r="T4297" s="14">
        <f>IFERROR(VLOOKUP($A4297,'Fielding Data'!$A:$H,MATCH(T$1,'Fielding Data'!$A$1:$H$1,0),0),"Other")</f>
        <v>3</v>
      </c>
      <c r="U4297" s="14">
        <f>SUMIFS('Fielding Data'!E:E,'Fielding Data'!$A:$A,'Hitting Data'!$A4297)</f>
        <v>85</v>
      </c>
      <c r="V4297" s="14">
        <f>SUMIFS('Fielding Data'!F:F,'Fielding Data'!$A:$A,'Hitting Data'!$A4297)</f>
        <v>205</v>
      </c>
      <c r="W4297" s="14">
        <f>SUMIFS('Fielding Data'!G:G,'Fielding Data'!$A:$A,'Hitting Data'!$A4297)</f>
        <v>7</v>
      </c>
      <c r="X4297" s="14">
        <f>SUMIFS('Fielding Data'!H:H,'Fielding Data'!$A:$A,'Hitting Data'!$A4297)</f>
        <v>37</v>
      </c>
    </row>
    <row r="4298" spans="1:24" x14ac:dyDescent="0.25">
      <c r="A4298" s="14" t="str">
        <f t="shared" si="67"/>
        <v>nixla012013</v>
      </c>
      <c r="B4298" s="19" t="s">
        <v>393</v>
      </c>
      <c r="C4298" s="19">
        <v>2013</v>
      </c>
      <c r="D4298" s="19">
        <v>81</v>
      </c>
      <c r="E4298" s="19">
        <v>128</v>
      </c>
      <c r="F4298" s="19">
        <v>11</v>
      </c>
      <c r="G4298" s="19">
        <v>23</v>
      </c>
      <c r="H4298" s="19">
        <v>4</v>
      </c>
      <c r="I4298" s="19">
        <v>0</v>
      </c>
      <c r="J4298" s="19">
        <v>2</v>
      </c>
      <c r="K4298" s="19">
        <v>7</v>
      </c>
      <c r="L4298" s="19">
        <v>1</v>
      </c>
      <c r="M4298" s="19">
        <v>0</v>
      </c>
      <c r="N4298" s="19">
        <v>8</v>
      </c>
      <c r="O4298" s="19">
        <v>44</v>
      </c>
      <c r="P4298" s="14" t="str">
        <f>IFERROR(VLOOKUP($A4298,'Fielding Data'!$A:$H,MATCH(P$1,'Fielding Data'!$A$1:$H$1,0),0),"Other")</f>
        <v>1B</v>
      </c>
      <c r="Q4298" s="14">
        <f>IFERROR(VLOOKUP($A4298,'Fielding Data'!$A:$H,MATCH(Q$1,'Fielding Data'!$A$1:$H$1,0),0),"Other")</f>
        <v>24</v>
      </c>
      <c r="R4298" s="14">
        <f>IFERROR(VLOOKUP($A4298,'Fielding Data'!$A:$H,MATCH(R$1,'Fielding Data'!$A$1:$H$1,0),0),"Other")</f>
        <v>0</v>
      </c>
      <c r="S4298" s="14">
        <f>IFERROR(VLOOKUP($A4298,'Fielding Data'!$A:$H,MATCH(S$1,'Fielding Data'!$A$1:$H$1,0),0),"Other")</f>
        <v>0</v>
      </c>
      <c r="T4298" s="14">
        <f>IFERROR(VLOOKUP($A4298,'Fielding Data'!$A:$H,MATCH(T$1,'Fielding Data'!$A$1:$H$1,0),0),"Other")</f>
        <v>2</v>
      </c>
      <c r="U4298" s="14">
        <f>SUMIFS('Fielding Data'!E:E,'Fielding Data'!$A:$A,'Hitting Data'!$A4298)</f>
        <v>71</v>
      </c>
      <c r="V4298" s="14">
        <f>SUMIFS('Fielding Data'!F:F,'Fielding Data'!$A:$A,'Hitting Data'!$A4298)</f>
        <v>0</v>
      </c>
      <c r="W4298" s="14">
        <f>SUMIFS('Fielding Data'!G:G,'Fielding Data'!$A:$A,'Hitting Data'!$A4298)</f>
        <v>1</v>
      </c>
      <c r="X4298" s="14">
        <f>SUMIFS('Fielding Data'!H:H,'Fielding Data'!$A:$A,'Hitting Data'!$A4298)</f>
        <v>2</v>
      </c>
    </row>
    <row r="4299" spans="1:24" x14ac:dyDescent="0.25">
      <c r="A4299" s="14" t="str">
        <f t="shared" si="67"/>
        <v>noesihe012013</v>
      </c>
      <c r="B4299" s="19" t="s">
        <v>1574</v>
      </c>
      <c r="C4299" s="19">
        <v>2013</v>
      </c>
      <c r="D4299" s="19">
        <v>12</v>
      </c>
      <c r="E4299" s="19">
        <v>0</v>
      </c>
      <c r="F4299" s="19">
        <v>0</v>
      </c>
      <c r="G4299" s="19">
        <v>0</v>
      </c>
      <c r="H4299" s="19">
        <v>0</v>
      </c>
      <c r="I4299" s="19">
        <v>0</v>
      </c>
      <c r="J4299" s="19">
        <v>0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4" t="str">
        <f>IFERROR(VLOOKUP($A4299,'Fielding Data'!$A:$H,MATCH(P$1,'Fielding Data'!$A$1:$H$1,0),0),"Other")</f>
        <v>P</v>
      </c>
      <c r="Q4299" s="14">
        <f>IFERROR(VLOOKUP($A4299,'Fielding Data'!$A:$H,MATCH(Q$1,'Fielding Data'!$A$1:$H$1,0),0),"Other")</f>
        <v>0</v>
      </c>
      <c r="R4299" s="14">
        <f>IFERROR(VLOOKUP($A4299,'Fielding Data'!$A:$H,MATCH(R$1,'Fielding Data'!$A$1:$H$1,0),0),"Other")</f>
        <v>3</v>
      </c>
      <c r="S4299" s="14">
        <f>IFERROR(VLOOKUP($A4299,'Fielding Data'!$A:$H,MATCH(S$1,'Fielding Data'!$A$1:$H$1,0),0),"Other")</f>
        <v>1</v>
      </c>
      <c r="T4299" s="14">
        <f>IFERROR(VLOOKUP($A4299,'Fielding Data'!$A:$H,MATCH(T$1,'Fielding Data'!$A$1:$H$1,0),0),"Other")</f>
        <v>0</v>
      </c>
      <c r="U4299" s="14">
        <f>SUMIFS('Fielding Data'!E:E,'Fielding Data'!$A:$A,'Hitting Data'!$A4299)</f>
        <v>0</v>
      </c>
      <c r="V4299" s="14">
        <f>SUMIFS('Fielding Data'!F:F,'Fielding Data'!$A:$A,'Hitting Data'!$A4299)</f>
        <v>3</v>
      </c>
      <c r="W4299" s="14">
        <f>SUMIFS('Fielding Data'!G:G,'Fielding Data'!$A:$A,'Hitting Data'!$A4299)</f>
        <v>1</v>
      </c>
      <c r="X4299" s="14">
        <f>SUMIFS('Fielding Data'!H:H,'Fielding Data'!$A:$A,'Hitting Data'!$A4299)</f>
        <v>0</v>
      </c>
    </row>
    <row r="4300" spans="1:24" x14ac:dyDescent="0.25">
      <c r="A4300" s="14" t="str">
        <f t="shared" si="67"/>
        <v>nolinse012013</v>
      </c>
      <c r="B4300" s="19" t="s">
        <v>2010</v>
      </c>
      <c r="C4300" s="19">
        <v>2013</v>
      </c>
      <c r="D4300" s="19">
        <v>1</v>
      </c>
      <c r="E4300" s="19">
        <v>0</v>
      </c>
      <c r="F4300" s="19">
        <v>0</v>
      </c>
      <c r="G4300" s="19">
        <v>0</v>
      </c>
      <c r="H4300" s="19">
        <v>0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4" t="str">
        <f>IFERROR(VLOOKUP($A4300,'Fielding Data'!$A:$H,MATCH(P$1,'Fielding Data'!$A$1:$H$1,0),0),"Other")</f>
        <v>P</v>
      </c>
      <c r="Q4300" s="14">
        <f>IFERROR(VLOOKUP($A4300,'Fielding Data'!$A:$H,MATCH(Q$1,'Fielding Data'!$A$1:$H$1,0),0),"Other")</f>
        <v>0</v>
      </c>
      <c r="R4300" s="14">
        <f>IFERROR(VLOOKUP($A4300,'Fielding Data'!$A:$H,MATCH(R$1,'Fielding Data'!$A$1:$H$1,0),0),"Other")</f>
        <v>0</v>
      </c>
      <c r="S4300" s="14">
        <f>IFERROR(VLOOKUP($A4300,'Fielding Data'!$A:$H,MATCH(S$1,'Fielding Data'!$A$1:$H$1,0),0),"Other")</f>
        <v>0</v>
      </c>
      <c r="T4300" s="14">
        <f>IFERROR(VLOOKUP($A4300,'Fielding Data'!$A:$H,MATCH(T$1,'Fielding Data'!$A$1:$H$1,0),0),"Other")</f>
        <v>0</v>
      </c>
      <c r="U4300" s="14">
        <f>SUMIFS('Fielding Data'!E:E,'Fielding Data'!$A:$A,'Hitting Data'!$A4300)</f>
        <v>0</v>
      </c>
      <c r="V4300" s="14">
        <f>SUMIFS('Fielding Data'!F:F,'Fielding Data'!$A:$A,'Hitting Data'!$A4300)</f>
        <v>0</v>
      </c>
      <c r="W4300" s="14">
        <f>SUMIFS('Fielding Data'!G:G,'Fielding Data'!$A:$A,'Hitting Data'!$A4300)</f>
        <v>0</v>
      </c>
      <c r="X4300" s="14">
        <f>SUMIFS('Fielding Data'!H:H,'Fielding Data'!$A:$A,'Hitting Data'!$A4300)</f>
        <v>0</v>
      </c>
    </row>
    <row r="4301" spans="1:24" x14ac:dyDescent="0.25">
      <c r="A4301" s="14" t="str">
        <f t="shared" si="67"/>
        <v>noonani012013</v>
      </c>
      <c r="B4301" s="19" t="s">
        <v>2011</v>
      </c>
      <c r="C4301" s="19">
        <v>2013</v>
      </c>
      <c r="D4301" s="19">
        <v>62</v>
      </c>
      <c r="E4301" s="19">
        <v>105</v>
      </c>
      <c r="F4301" s="19">
        <v>12</v>
      </c>
      <c r="G4301" s="19">
        <v>23</v>
      </c>
      <c r="H4301" s="19">
        <v>2</v>
      </c>
      <c r="I4301" s="19">
        <v>0</v>
      </c>
      <c r="J4301" s="19">
        <v>0</v>
      </c>
      <c r="K4301" s="19">
        <v>5</v>
      </c>
      <c r="L4301" s="19">
        <v>0</v>
      </c>
      <c r="M4301" s="19">
        <v>0</v>
      </c>
      <c r="N4301" s="19">
        <v>6</v>
      </c>
      <c r="O4301" s="19">
        <v>24</v>
      </c>
      <c r="P4301" s="14" t="str">
        <f>IFERROR(VLOOKUP($A4301,'Fielding Data'!$A:$H,MATCH(P$1,'Fielding Data'!$A$1:$H$1,0),0),"Other")</f>
        <v>2B</v>
      </c>
      <c r="Q4301" s="14">
        <f>IFERROR(VLOOKUP($A4301,'Fielding Data'!$A:$H,MATCH(Q$1,'Fielding Data'!$A$1:$H$1,0),0),"Other")</f>
        <v>22</v>
      </c>
      <c r="R4301" s="14">
        <f>IFERROR(VLOOKUP($A4301,'Fielding Data'!$A:$H,MATCH(R$1,'Fielding Data'!$A$1:$H$1,0),0),"Other")</f>
        <v>30</v>
      </c>
      <c r="S4301" s="14">
        <f>IFERROR(VLOOKUP($A4301,'Fielding Data'!$A:$H,MATCH(S$1,'Fielding Data'!$A$1:$H$1,0),0),"Other")</f>
        <v>1</v>
      </c>
      <c r="T4301" s="14">
        <f>IFERROR(VLOOKUP($A4301,'Fielding Data'!$A:$H,MATCH(T$1,'Fielding Data'!$A$1:$H$1,0),0),"Other")</f>
        <v>11</v>
      </c>
      <c r="U4301" s="14">
        <f>SUMIFS('Fielding Data'!E:E,'Fielding Data'!$A:$A,'Hitting Data'!$A4301)</f>
        <v>29</v>
      </c>
      <c r="V4301" s="14">
        <f>SUMIFS('Fielding Data'!F:F,'Fielding Data'!$A:$A,'Hitting Data'!$A4301)</f>
        <v>46</v>
      </c>
      <c r="W4301" s="14">
        <f>SUMIFS('Fielding Data'!G:G,'Fielding Data'!$A:$A,'Hitting Data'!$A4301)</f>
        <v>1</v>
      </c>
      <c r="X4301" s="14">
        <f>SUMIFS('Fielding Data'!H:H,'Fielding Data'!$A:$A,'Hitting Data'!$A4301)</f>
        <v>13</v>
      </c>
    </row>
    <row r="4302" spans="1:24" x14ac:dyDescent="0.25">
      <c r="A4302" s="14" t="str">
        <f t="shared" si="67"/>
        <v>norride012013</v>
      </c>
      <c r="B4302" s="19" t="s">
        <v>1792</v>
      </c>
      <c r="C4302" s="19">
        <v>2013</v>
      </c>
      <c r="D4302" s="19">
        <v>98</v>
      </c>
      <c r="E4302" s="19">
        <v>264</v>
      </c>
      <c r="F4302" s="19">
        <v>41</v>
      </c>
      <c r="G4302" s="19">
        <v>65</v>
      </c>
      <c r="H4302" s="19">
        <v>16</v>
      </c>
      <c r="I4302" s="19">
        <v>0</v>
      </c>
      <c r="J4302" s="19">
        <v>9</v>
      </c>
      <c r="K4302" s="19">
        <v>30</v>
      </c>
      <c r="L4302" s="19">
        <v>5</v>
      </c>
      <c r="M4302" s="19">
        <v>0</v>
      </c>
      <c r="N4302" s="19">
        <v>37</v>
      </c>
      <c r="O4302" s="19">
        <v>71</v>
      </c>
      <c r="P4302" s="14" t="str">
        <f>IFERROR(VLOOKUP($A4302,'Fielding Data'!$A:$H,MATCH(P$1,'Fielding Data'!$A$1:$H$1,0),0),"Other")</f>
        <v>1B</v>
      </c>
      <c r="Q4302" s="14">
        <f>IFERROR(VLOOKUP($A4302,'Fielding Data'!$A:$H,MATCH(Q$1,'Fielding Data'!$A$1:$H$1,0),0),"Other")</f>
        <v>4</v>
      </c>
      <c r="R4302" s="14">
        <f>IFERROR(VLOOKUP($A4302,'Fielding Data'!$A:$H,MATCH(R$1,'Fielding Data'!$A$1:$H$1,0),0),"Other")</f>
        <v>0</v>
      </c>
      <c r="S4302" s="14">
        <f>IFERROR(VLOOKUP($A4302,'Fielding Data'!$A:$H,MATCH(S$1,'Fielding Data'!$A$1:$H$1,0),0),"Other")</f>
        <v>0</v>
      </c>
      <c r="T4302" s="14">
        <f>IFERROR(VLOOKUP($A4302,'Fielding Data'!$A:$H,MATCH(T$1,'Fielding Data'!$A$1:$H$1,0),0),"Other")</f>
        <v>0</v>
      </c>
      <c r="U4302" s="14">
        <f>SUMIFS('Fielding Data'!E:E,'Fielding Data'!$A:$A,'Hitting Data'!$A4302)</f>
        <v>566</v>
      </c>
      <c r="V4302" s="14">
        <f>SUMIFS('Fielding Data'!F:F,'Fielding Data'!$A:$A,'Hitting Data'!$A4302)</f>
        <v>30</v>
      </c>
      <c r="W4302" s="14">
        <f>SUMIFS('Fielding Data'!G:G,'Fielding Data'!$A:$A,'Hitting Data'!$A4302)</f>
        <v>3</v>
      </c>
      <c r="X4302" s="14">
        <f>SUMIFS('Fielding Data'!H:H,'Fielding Data'!$A:$A,'Hitting Data'!$A4302)</f>
        <v>4</v>
      </c>
    </row>
    <row r="4303" spans="1:24" x14ac:dyDescent="0.25">
      <c r="A4303" s="14" t="str">
        <f t="shared" si="67"/>
        <v>novaiv012013</v>
      </c>
      <c r="B4303" s="19" t="s">
        <v>1351</v>
      </c>
      <c r="C4303" s="19">
        <v>2013</v>
      </c>
      <c r="D4303" s="19">
        <v>23</v>
      </c>
      <c r="E4303" s="19">
        <v>3</v>
      </c>
      <c r="F4303" s="19">
        <v>0</v>
      </c>
      <c r="G4303" s="19">
        <v>0</v>
      </c>
      <c r="H4303" s="19">
        <v>0</v>
      </c>
      <c r="I4303" s="19">
        <v>0</v>
      </c>
      <c r="J4303" s="19">
        <v>0</v>
      </c>
      <c r="K4303" s="19">
        <v>0</v>
      </c>
      <c r="L4303" s="19">
        <v>0</v>
      </c>
      <c r="M4303" s="19">
        <v>0</v>
      </c>
      <c r="N4303" s="19">
        <v>0</v>
      </c>
      <c r="O4303" s="19">
        <v>3</v>
      </c>
      <c r="P4303" s="14" t="str">
        <f>IFERROR(VLOOKUP($A4303,'Fielding Data'!$A:$H,MATCH(P$1,'Fielding Data'!$A$1:$H$1,0),0),"Other")</f>
        <v>P</v>
      </c>
      <c r="Q4303" s="14">
        <f>IFERROR(VLOOKUP($A4303,'Fielding Data'!$A:$H,MATCH(Q$1,'Fielding Data'!$A$1:$H$1,0),0),"Other")</f>
        <v>8</v>
      </c>
      <c r="R4303" s="14">
        <f>IFERROR(VLOOKUP($A4303,'Fielding Data'!$A:$H,MATCH(R$1,'Fielding Data'!$A$1:$H$1,0),0),"Other")</f>
        <v>18</v>
      </c>
      <c r="S4303" s="14">
        <f>IFERROR(VLOOKUP($A4303,'Fielding Data'!$A:$H,MATCH(S$1,'Fielding Data'!$A$1:$H$1,0),0),"Other")</f>
        <v>0</v>
      </c>
      <c r="T4303" s="14">
        <f>IFERROR(VLOOKUP($A4303,'Fielding Data'!$A:$H,MATCH(T$1,'Fielding Data'!$A$1:$H$1,0),0),"Other")</f>
        <v>1</v>
      </c>
      <c r="U4303" s="14">
        <f>SUMIFS('Fielding Data'!E:E,'Fielding Data'!$A:$A,'Hitting Data'!$A4303)</f>
        <v>8</v>
      </c>
      <c r="V4303" s="14">
        <f>SUMIFS('Fielding Data'!F:F,'Fielding Data'!$A:$A,'Hitting Data'!$A4303)</f>
        <v>18</v>
      </c>
      <c r="W4303" s="14">
        <f>SUMIFS('Fielding Data'!G:G,'Fielding Data'!$A:$A,'Hitting Data'!$A4303)</f>
        <v>0</v>
      </c>
      <c r="X4303" s="14">
        <f>SUMIFS('Fielding Data'!H:H,'Fielding Data'!$A:$A,'Hitting Data'!$A4303)</f>
        <v>1</v>
      </c>
    </row>
    <row r="4304" spans="1:24" x14ac:dyDescent="0.25">
      <c r="A4304" s="14" t="str">
        <f t="shared" si="67"/>
        <v>nunezed022013</v>
      </c>
      <c r="B4304" s="19" t="s">
        <v>1352</v>
      </c>
      <c r="C4304" s="19">
        <v>2013</v>
      </c>
      <c r="D4304" s="19">
        <v>90</v>
      </c>
      <c r="E4304" s="19">
        <v>304</v>
      </c>
      <c r="F4304" s="19">
        <v>38</v>
      </c>
      <c r="G4304" s="19">
        <v>79</v>
      </c>
      <c r="H4304" s="19">
        <v>17</v>
      </c>
      <c r="I4304" s="19">
        <v>4</v>
      </c>
      <c r="J4304" s="19">
        <v>3</v>
      </c>
      <c r="K4304" s="19">
        <v>28</v>
      </c>
      <c r="L4304" s="19">
        <v>10</v>
      </c>
      <c r="M4304" s="19">
        <v>3</v>
      </c>
      <c r="N4304" s="19">
        <v>20</v>
      </c>
      <c r="O4304" s="19">
        <v>51</v>
      </c>
      <c r="P4304" s="14" t="str">
        <f>IFERROR(VLOOKUP($A4304,'Fielding Data'!$A:$H,MATCH(P$1,'Fielding Data'!$A$1:$H$1,0),0),"Other")</f>
        <v>2B</v>
      </c>
      <c r="Q4304" s="14">
        <f>IFERROR(VLOOKUP($A4304,'Fielding Data'!$A:$H,MATCH(Q$1,'Fielding Data'!$A$1:$H$1,0),0),"Other")</f>
        <v>6</v>
      </c>
      <c r="R4304" s="14">
        <f>IFERROR(VLOOKUP($A4304,'Fielding Data'!$A:$H,MATCH(R$1,'Fielding Data'!$A$1:$H$1,0),0),"Other")</f>
        <v>3</v>
      </c>
      <c r="S4304" s="14">
        <f>IFERROR(VLOOKUP($A4304,'Fielding Data'!$A:$H,MATCH(S$1,'Fielding Data'!$A$1:$H$1,0),0),"Other")</f>
        <v>0</v>
      </c>
      <c r="T4304" s="14">
        <f>IFERROR(VLOOKUP($A4304,'Fielding Data'!$A:$H,MATCH(T$1,'Fielding Data'!$A$1:$H$1,0),0),"Other")</f>
        <v>2</v>
      </c>
      <c r="U4304" s="14">
        <f>SUMIFS('Fielding Data'!E:E,'Fielding Data'!$A:$A,'Hitting Data'!$A4304)</f>
        <v>99</v>
      </c>
      <c r="V4304" s="14">
        <f>SUMIFS('Fielding Data'!F:F,'Fielding Data'!$A:$A,'Hitting Data'!$A4304)</f>
        <v>182</v>
      </c>
      <c r="W4304" s="14">
        <f>SUMIFS('Fielding Data'!G:G,'Fielding Data'!$A:$A,'Hitting Data'!$A4304)</f>
        <v>14</v>
      </c>
      <c r="X4304" s="14">
        <f>SUMIFS('Fielding Data'!H:H,'Fielding Data'!$A:$A,'Hitting Data'!$A4304)</f>
        <v>37</v>
      </c>
    </row>
    <row r="4305" spans="1:24" x14ac:dyDescent="0.25">
      <c r="A4305" s="14" t="str">
        <f t="shared" si="67"/>
        <v>nunovi012013</v>
      </c>
      <c r="B4305" s="19" t="s">
        <v>2012</v>
      </c>
      <c r="C4305" s="19">
        <v>2013</v>
      </c>
      <c r="D4305" s="19">
        <v>5</v>
      </c>
      <c r="E4305" s="19">
        <v>0</v>
      </c>
      <c r="F4305" s="19">
        <v>0</v>
      </c>
      <c r="G4305" s="19">
        <v>0</v>
      </c>
      <c r="H4305" s="19">
        <v>0</v>
      </c>
      <c r="I4305" s="19">
        <v>0</v>
      </c>
      <c r="J4305" s="19">
        <v>0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4" t="str">
        <f>IFERROR(VLOOKUP($A4305,'Fielding Data'!$A:$H,MATCH(P$1,'Fielding Data'!$A$1:$H$1,0),0),"Other")</f>
        <v>P</v>
      </c>
      <c r="Q4305" s="14">
        <f>IFERROR(VLOOKUP($A4305,'Fielding Data'!$A:$H,MATCH(Q$1,'Fielding Data'!$A$1:$H$1,0),0),"Other")</f>
        <v>0</v>
      </c>
      <c r="R4305" s="14">
        <f>IFERROR(VLOOKUP($A4305,'Fielding Data'!$A:$H,MATCH(R$1,'Fielding Data'!$A$1:$H$1,0),0),"Other")</f>
        <v>2</v>
      </c>
      <c r="S4305" s="14">
        <f>IFERROR(VLOOKUP($A4305,'Fielding Data'!$A:$H,MATCH(S$1,'Fielding Data'!$A$1:$H$1,0),0),"Other")</f>
        <v>0</v>
      </c>
      <c r="T4305" s="14">
        <f>IFERROR(VLOOKUP($A4305,'Fielding Data'!$A:$H,MATCH(T$1,'Fielding Data'!$A$1:$H$1,0),0),"Other")</f>
        <v>0</v>
      </c>
      <c r="U4305" s="14">
        <f>SUMIFS('Fielding Data'!E:E,'Fielding Data'!$A:$A,'Hitting Data'!$A4305)</f>
        <v>0</v>
      </c>
      <c r="V4305" s="14">
        <f>SUMIFS('Fielding Data'!F:F,'Fielding Data'!$A:$A,'Hitting Data'!$A4305)</f>
        <v>2</v>
      </c>
      <c r="W4305" s="14">
        <f>SUMIFS('Fielding Data'!G:G,'Fielding Data'!$A:$A,'Hitting Data'!$A4305)</f>
        <v>0</v>
      </c>
      <c r="X4305" s="14">
        <f>SUMIFS('Fielding Data'!H:H,'Fielding Data'!$A:$A,'Hitting Data'!$A4305)</f>
        <v>0</v>
      </c>
    </row>
    <row r="4306" spans="1:24" x14ac:dyDescent="0.25">
      <c r="A4306" s="14" t="str">
        <f t="shared" si="67"/>
        <v>oberhbr012013</v>
      </c>
      <c r="B4306" s="19" t="s">
        <v>2013</v>
      </c>
      <c r="C4306" s="19">
        <v>2013</v>
      </c>
      <c r="D4306" s="19">
        <v>13</v>
      </c>
      <c r="E4306" s="19">
        <v>0</v>
      </c>
      <c r="F4306" s="19">
        <v>0</v>
      </c>
      <c r="G4306" s="19">
        <v>0</v>
      </c>
      <c r="H4306" s="19">
        <v>0</v>
      </c>
      <c r="I4306" s="19">
        <v>0</v>
      </c>
      <c r="J4306" s="19">
        <v>0</v>
      </c>
      <c r="K4306" s="19">
        <v>0</v>
      </c>
      <c r="L4306" s="19">
        <v>0</v>
      </c>
      <c r="M4306" s="19">
        <v>0</v>
      </c>
      <c r="N4306" s="19">
        <v>0</v>
      </c>
      <c r="O4306" s="19">
        <v>0</v>
      </c>
      <c r="P4306" s="14" t="str">
        <f>IFERROR(VLOOKUP($A4306,'Fielding Data'!$A:$H,MATCH(P$1,'Fielding Data'!$A$1:$H$1,0),0),"Other")</f>
        <v>P</v>
      </c>
      <c r="Q4306" s="14">
        <f>IFERROR(VLOOKUP($A4306,'Fielding Data'!$A:$H,MATCH(Q$1,'Fielding Data'!$A$1:$H$1,0),0),"Other")</f>
        <v>4</v>
      </c>
      <c r="R4306" s="14">
        <f>IFERROR(VLOOKUP($A4306,'Fielding Data'!$A:$H,MATCH(R$1,'Fielding Data'!$A$1:$H$1,0),0),"Other")</f>
        <v>6</v>
      </c>
      <c r="S4306" s="14">
        <f>IFERROR(VLOOKUP($A4306,'Fielding Data'!$A:$H,MATCH(S$1,'Fielding Data'!$A$1:$H$1,0),0),"Other")</f>
        <v>0</v>
      </c>
      <c r="T4306" s="14">
        <f>IFERROR(VLOOKUP($A4306,'Fielding Data'!$A:$H,MATCH(T$1,'Fielding Data'!$A$1:$H$1,0),0),"Other")</f>
        <v>0</v>
      </c>
      <c r="U4306" s="14">
        <f>SUMIFS('Fielding Data'!E:E,'Fielding Data'!$A:$A,'Hitting Data'!$A4306)</f>
        <v>4</v>
      </c>
      <c r="V4306" s="14">
        <f>SUMIFS('Fielding Data'!F:F,'Fielding Data'!$A:$A,'Hitting Data'!$A4306)</f>
        <v>6</v>
      </c>
      <c r="W4306" s="14">
        <f>SUMIFS('Fielding Data'!G:G,'Fielding Data'!$A:$A,'Hitting Data'!$A4306)</f>
        <v>0</v>
      </c>
      <c r="X4306" s="14">
        <f>SUMIFS('Fielding Data'!H:H,'Fielding Data'!$A:$A,'Hitting Data'!$A4306)</f>
        <v>0</v>
      </c>
    </row>
    <row r="4307" spans="1:24" x14ac:dyDescent="0.25">
      <c r="A4307" s="14" t="str">
        <f t="shared" si="67"/>
        <v>odayda012013</v>
      </c>
      <c r="B4307" s="19" t="s">
        <v>981</v>
      </c>
      <c r="C4307" s="19">
        <v>2013</v>
      </c>
      <c r="D4307" s="19">
        <v>68</v>
      </c>
      <c r="E4307" s="19">
        <v>1</v>
      </c>
      <c r="F4307" s="19">
        <v>0</v>
      </c>
      <c r="G4307" s="19">
        <v>0</v>
      </c>
      <c r="H4307" s="19">
        <v>0</v>
      </c>
      <c r="I4307" s="19">
        <v>0</v>
      </c>
      <c r="J4307" s="19">
        <v>0</v>
      </c>
      <c r="K4307" s="19">
        <v>0</v>
      </c>
      <c r="L4307" s="19">
        <v>0</v>
      </c>
      <c r="M4307" s="19">
        <v>0</v>
      </c>
      <c r="N4307" s="19">
        <v>0</v>
      </c>
      <c r="O4307" s="19">
        <v>1</v>
      </c>
      <c r="P4307" s="14" t="str">
        <f>IFERROR(VLOOKUP($A4307,'Fielding Data'!$A:$H,MATCH(P$1,'Fielding Data'!$A$1:$H$1,0),0),"Other")</f>
        <v>P</v>
      </c>
      <c r="Q4307" s="14">
        <f>IFERROR(VLOOKUP($A4307,'Fielding Data'!$A:$H,MATCH(Q$1,'Fielding Data'!$A$1:$H$1,0),0),"Other")</f>
        <v>4</v>
      </c>
      <c r="R4307" s="14">
        <f>IFERROR(VLOOKUP($A4307,'Fielding Data'!$A:$H,MATCH(R$1,'Fielding Data'!$A$1:$H$1,0),0),"Other")</f>
        <v>3</v>
      </c>
      <c r="S4307" s="14">
        <f>IFERROR(VLOOKUP($A4307,'Fielding Data'!$A:$H,MATCH(S$1,'Fielding Data'!$A$1:$H$1,0),0),"Other")</f>
        <v>1</v>
      </c>
      <c r="T4307" s="14">
        <f>IFERROR(VLOOKUP($A4307,'Fielding Data'!$A:$H,MATCH(T$1,'Fielding Data'!$A$1:$H$1,0),0),"Other")</f>
        <v>2</v>
      </c>
      <c r="U4307" s="14">
        <f>SUMIFS('Fielding Data'!E:E,'Fielding Data'!$A:$A,'Hitting Data'!$A4307)</f>
        <v>4</v>
      </c>
      <c r="V4307" s="14">
        <f>SUMIFS('Fielding Data'!F:F,'Fielding Data'!$A:$A,'Hitting Data'!$A4307)</f>
        <v>3</v>
      </c>
      <c r="W4307" s="14">
        <f>SUMIFS('Fielding Data'!G:G,'Fielding Data'!$A:$A,'Hitting Data'!$A4307)</f>
        <v>1</v>
      </c>
      <c r="X4307" s="14">
        <f>SUMIFS('Fielding Data'!H:H,'Fielding Data'!$A:$A,'Hitting Data'!$A4307)</f>
        <v>2</v>
      </c>
    </row>
    <row r="4308" spans="1:24" x14ac:dyDescent="0.25">
      <c r="A4308" s="14" t="str">
        <f t="shared" si="67"/>
        <v>odorija012013</v>
      </c>
      <c r="B4308" s="19" t="s">
        <v>1793</v>
      </c>
      <c r="C4308" s="19">
        <v>2013</v>
      </c>
      <c r="D4308" s="19">
        <v>7</v>
      </c>
      <c r="E4308" s="19">
        <v>0</v>
      </c>
      <c r="F4308" s="19">
        <v>0</v>
      </c>
      <c r="G4308" s="19">
        <v>0</v>
      </c>
      <c r="H4308" s="19">
        <v>0</v>
      </c>
      <c r="I4308" s="19">
        <v>0</v>
      </c>
      <c r="J4308" s="19">
        <v>0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4" t="str">
        <f>IFERROR(VLOOKUP($A4308,'Fielding Data'!$A:$H,MATCH(P$1,'Fielding Data'!$A$1:$H$1,0),0),"Other")</f>
        <v>P</v>
      </c>
      <c r="Q4308" s="14">
        <f>IFERROR(VLOOKUP($A4308,'Fielding Data'!$A:$H,MATCH(Q$1,'Fielding Data'!$A$1:$H$1,0),0),"Other")</f>
        <v>3</v>
      </c>
      <c r="R4308" s="14">
        <f>IFERROR(VLOOKUP($A4308,'Fielding Data'!$A:$H,MATCH(R$1,'Fielding Data'!$A$1:$H$1,0),0),"Other")</f>
        <v>4</v>
      </c>
      <c r="S4308" s="14">
        <f>IFERROR(VLOOKUP($A4308,'Fielding Data'!$A:$H,MATCH(S$1,'Fielding Data'!$A$1:$H$1,0),0),"Other")</f>
        <v>0</v>
      </c>
      <c r="T4308" s="14">
        <f>IFERROR(VLOOKUP($A4308,'Fielding Data'!$A:$H,MATCH(T$1,'Fielding Data'!$A$1:$H$1,0),0),"Other")</f>
        <v>0</v>
      </c>
      <c r="U4308" s="14">
        <f>SUMIFS('Fielding Data'!E:E,'Fielding Data'!$A:$A,'Hitting Data'!$A4308)</f>
        <v>3</v>
      </c>
      <c r="V4308" s="14">
        <f>SUMIFS('Fielding Data'!F:F,'Fielding Data'!$A:$A,'Hitting Data'!$A4308)</f>
        <v>4</v>
      </c>
      <c r="W4308" s="14">
        <f>SUMIFS('Fielding Data'!G:G,'Fielding Data'!$A:$A,'Hitting Data'!$A4308)</f>
        <v>0</v>
      </c>
      <c r="X4308" s="14">
        <f>SUMIFS('Fielding Data'!H:H,'Fielding Data'!$A:$A,'Hitting Data'!$A4308)</f>
        <v>0</v>
      </c>
    </row>
    <row r="4309" spans="1:24" x14ac:dyDescent="0.25">
      <c r="A4309" s="14" t="str">
        <f t="shared" si="67"/>
        <v>oflaher012013</v>
      </c>
      <c r="B4309" s="19" t="s">
        <v>706</v>
      </c>
      <c r="C4309" s="19">
        <v>2013</v>
      </c>
      <c r="D4309" s="19">
        <v>19</v>
      </c>
      <c r="E4309" s="19">
        <v>0</v>
      </c>
      <c r="F4309" s="19">
        <v>0</v>
      </c>
      <c r="G4309" s="19">
        <v>0</v>
      </c>
      <c r="H4309" s="19">
        <v>0</v>
      </c>
      <c r="I4309" s="19">
        <v>0</v>
      </c>
      <c r="J4309" s="19">
        <v>0</v>
      </c>
      <c r="K4309" s="19">
        <v>0</v>
      </c>
      <c r="L4309" s="19">
        <v>0</v>
      </c>
      <c r="M4309" s="19">
        <v>0</v>
      </c>
      <c r="N4309" s="19">
        <v>0</v>
      </c>
      <c r="O4309" s="19">
        <v>0</v>
      </c>
      <c r="P4309" s="14" t="str">
        <f>IFERROR(VLOOKUP($A4309,'Fielding Data'!$A:$H,MATCH(P$1,'Fielding Data'!$A$1:$H$1,0),0),"Other")</f>
        <v>P</v>
      </c>
      <c r="Q4309" s="14">
        <f>IFERROR(VLOOKUP($A4309,'Fielding Data'!$A:$H,MATCH(Q$1,'Fielding Data'!$A$1:$H$1,0),0),"Other")</f>
        <v>0</v>
      </c>
      <c r="R4309" s="14">
        <f>IFERROR(VLOOKUP($A4309,'Fielding Data'!$A:$H,MATCH(R$1,'Fielding Data'!$A$1:$H$1,0),0),"Other")</f>
        <v>5</v>
      </c>
      <c r="S4309" s="14">
        <f>IFERROR(VLOOKUP($A4309,'Fielding Data'!$A:$H,MATCH(S$1,'Fielding Data'!$A$1:$H$1,0),0),"Other")</f>
        <v>0</v>
      </c>
      <c r="T4309" s="14">
        <f>IFERROR(VLOOKUP($A4309,'Fielding Data'!$A:$H,MATCH(T$1,'Fielding Data'!$A$1:$H$1,0),0),"Other")</f>
        <v>0</v>
      </c>
      <c r="U4309" s="14">
        <f>SUMIFS('Fielding Data'!E:E,'Fielding Data'!$A:$A,'Hitting Data'!$A4309)</f>
        <v>0</v>
      </c>
      <c r="V4309" s="14">
        <f>SUMIFS('Fielding Data'!F:F,'Fielding Data'!$A:$A,'Hitting Data'!$A4309)</f>
        <v>5</v>
      </c>
      <c r="W4309" s="14">
        <f>SUMIFS('Fielding Data'!G:G,'Fielding Data'!$A:$A,'Hitting Data'!$A4309)</f>
        <v>0</v>
      </c>
      <c r="X4309" s="14">
        <f>SUMIFS('Fielding Data'!H:H,'Fielding Data'!$A:$A,'Hitting Data'!$A4309)</f>
        <v>0</v>
      </c>
    </row>
    <row r="4310" spans="1:24" x14ac:dyDescent="0.25">
      <c r="A4310" s="14" t="str">
        <f t="shared" si="67"/>
        <v>ogandal012013</v>
      </c>
      <c r="B4310" s="19" t="s">
        <v>1353</v>
      </c>
      <c r="C4310" s="19">
        <v>2013</v>
      </c>
      <c r="D4310" s="19">
        <v>23</v>
      </c>
      <c r="E4310" s="19">
        <v>1</v>
      </c>
      <c r="F4310" s="19">
        <v>0</v>
      </c>
      <c r="G4310" s="19">
        <v>0</v>
      </c>
      <c r="H4310" s="19">
        <v>0</v>
      </c>
      <c r="I4310" s="19">
        <v>0</v>
      </c>
      <c r="J4310" s="19">
        <v>0</v>
      </c>
      <c r="K4310" s="19">
        <v>0</v>
      </c>
      <c r="L4310" s="19">
        <v>0</v>
      </c>
      <c r="M4310" s="19">
        <v>0</v>
      </c>
      <c r="N4310" s="19">
        <v>0</v>
      </c>
      <c r="O4310" s="19">
        <v>1</v>
      </c>
      <c r="P4310" s="14" t="str">
        <f>IFERROR(VLOOKUP($A4310,'Fielding Data'!$A:$H,MATCH(P$1,'Fielding Data'!$A$1:$H$1,0),0),"Other")</f>
        <v>P</v>
      </c>
      <c r="Q4310" s="14">
        <f>IFERROR(VLOOKUP($A4310,'Fielding Data'!$A:$H,MATCH(Q$1,'Fielding Data'!$A$1:$H$1,0),0),"Other")</f>
        <v>9</v>
      </c>
      <c r="R4310" s="14">
        <f>IFERROR(VLOOKUP($A4310,'Fielding Data'!$A:$H,MATCH(R$1,'Fielding Data'!$A$1:$H$1,0),0),"Other")</f>
        <v>12</v>
      </c>
      <c r="S4310" s="14">
        <f>IFERROR(VLOOKUP($A4310,'Fielding Data'!$A:$H,MATCH(S$1,'Fielding Data'!$A$1:$H$1,0),0),"Other")</f>
        <v>0</v>
      </c>
      <c r="T4310" s="14">
        <f>IFERROR(VLOOKUP($A4310,'Fielding Data'!$A:$H,MATCH(T$1,'Fielding Data'!$A$1:$H$1,0),0),"Other")</f>
        <v>1</v>
      </c>
      <c r="U4310" s="14">
        <f>SUMIFS('Fielding Data'!E:E,'Fielding Data'!$A:$A,'Hitting Data'!$A4310)</f>
        <v>9</v>
      </c>
      <c r="V4310" s="14">
        <f>SUMIFS('Fielding Data'!F:F,'Fielding Data'!$A:$A,'Hitting Data'!$A4310)</f>
        <v>12</v>
      </c>
      <c r="W4310" s="14">
        <f>SUMIFS('Fielding Data'!G:G,'Fielding Data'!$A:$A,'Hitting Data'!$A4310)</f>
        <v>0</v>
      </c>
      <c r="X4310" s="14">
        <f>SUMIFS('Fielding Data'!H:H,'Fielding Data'!$A:$A,'Hitting Data'!$A4310)</f>
        <v>1</v>
      </c>
    </row>
    <row r="4311" spans="1:24" x14ac:dyDescent="0.25">
      <c r="A4311" s="14" t="str">
        <f t="shared" si="67"/>
        <v>ohlenro012013</v>
      </c>
      <c r="B4311" s="19" t="s">
        <v>830</v>
      </c>
      <c r="C4311" s="19">
        <v>2013</v>
      </c>
      <c r="D4311" s="19">
        <v>16</v>
      </c>
      <c r="E4311" s="19">
        <v>15</v>
      </c>
      <c r="F4311" s="19">
        <v>0</v>
      </c>
      <c r="G4311" s="19">
        <v>0</v>
      </c>
      <c r="H4311" s="19">
        <v>0</v>
      </c>
      <c r="I4311" s="19">
        <v>0</v>
      </c>
      <c r="J4311" s="19">
        <v>0</v>
      </c>
      <c r="K4311" s="19">
        <v>1</v>
      </c>
      <c r="L4311" s="19">
        <v>0</v>
      </c>
      <c r="M4311" s="19">
        <v>0</v>
      </c>
      <c r="N4311" s="19">
        <v>1</v>
      </c>
      <c r="O4311" s="19">
        <v>11</v>
      </c>
      <c r="P4311" s="14" t="str">
        <f>IFERROR(VLOOKUP($A4311,'Fielding Data'!$A:$H,MATCH(P$1,'Fielding Data'!$A$1:$H$1,0),0),"Other")</f>
        <v>P</v>
      </c>
      <c r="Q4311" s="14">
        <f>IFERROR(VLOOKUP($A4311,'Fielding Data'!$A:$H,MATCH(Q$1,'Fielding Data'!$A$1:$H$1,0),0),"Other")</f>
        <v>4</v>
      </c>
      <c r="R4311" s="14">
        <f>IFERROR(VLOOKUP($A4311,'Fielding Data'!$A:$H,MATCH(R$1,'Fielding Data'!$A$1:$H$1,0),0),"Other")</f>
        <v>4</v>
      </c>
      <c r="S4311" s="14">
        <f>IFERROR(VLOOKUP($A4311,'Fielding Data'!$A:$H,MATCH(S$1,'Fielding Data'!$A$1:$H$1,0),0),"Other")</f>
        <v>4</v>
      </c>
      <c r="T4311" s="14">
        <f>IFERROR(VLOOKUP($A4311,'Fielding Data'!$A:$H,MATCH(T$1,'Fielding Data'!$A$1:$H$1,0),0),"Other")</f>
        <v>0</v>
      </c>
      <c r="U4311" s="14">
        <f>SUMIFS('Fielding Data'!E:E,'Fielding Data'!$A:$A,'Hitting Data'!$A4311)</f>
        <v>4</v>
      </c>
      <c r="V4311" s="14">
        <f>SUMIFS('Fielding Data'!F:F,'Fielding Data'!$A:$A,'Hitting Data'!$A4311)</f>
        <v>4</v>
      </c>
      <c r="W4311" s="14">
        <f>SUMIFS('Fielding Data'!G:G,'Fielding Data'!$A:$A,'Hitting Data'!$A4311)</f>
        <v>4</v>
      </c>
      <c r="X4311" s="14">
        <f>SUMIFS('Fielding Data'!H:H,'Fielding Data'!$A:$A,'Hitting Data'!$A4311)</f>
        <v>0</v>
      </c>
    </row>
    <row r="4312" spans="1:24" x14ac:dyDescent="0.25">
      <c r="A4312" s="14" t="str">
        <f t="shared" si="67"/>
        <v>okajihi012013</v>
      </c>
      <c r="B4312" s="19" t="s">
        <v>831</v>
      </c>
      <c r="C4312" s="19">
        <v>2013</v>
      </c>
      <c r="D4312" s="19">
        <v>5</v>
      </c>
      <c r="E4312" s="19">
        <v>0</v>
      </c>
      <c r="F4312" s="19">
        <v>0</v>
      </c>
      <c r="G4312" s="19">
        <v>0</v>
      </c>
      <c r="H4312" s="19">
        <v>0</v>
      </c>
      <c r="I4312" s="19">
        <v>0</v>
      </c>
      <c r="J4312" s="19">
        <v>0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4" t="str">
        <f>IFERROR(VLOOKUP($A4312,'Fielding Data'!$A:$H,MATCH(P$1,'Fielding Data'!$A$1:$H$1,0),0),"Other")</f>
        <v>P</v>
      </c>
      <c r="Q4312" s="14">
        <f>IFERROR(VLOOKUP($A4312,'Fielding Data'!$A:$H,MATCH(Q$1,'Fielding Data'!$A$1:$H$1,0),0),"Other")</f>
        <v>0</v>
      </c>
      <c r="R4312" s="14">
        <f>IFERROR(VLOOKUP($A4312,'Fielding Data'!$A:$H,MATCH(R$1,'Fielding Data'!$A$1:$H$1,0),0),"Other")</f>
        <v>2</v>
      </c>
      <c r="S4312" s="14">
        <f>IFERROR(VLOOKUP($A4312,'Fielding Data'!$A:$H,MATCH(S$1,'Fielding Data'!$A$1:$H$1,0),0),"Other")</f>
        <v>0</v>
      </c>
      <c r="T4312" s="14">
        <f>IFERROR(VLOOKUP($A4312,'Fielding Data'!$A:$H,MATCH(T$1,'Fielding Data'!$A$1:$H$1,0),0),"Other")</f>
        <v>0</v>
      </c>
      <c r="U4312" s="14">
        <f>SUMIFS('Fielding Data'!E:E,'Fielding Data'!$A:$A,'Hitting Data'!$A4312)</f>
        <v>0</v>
      </c>
      <c r="V4312" s="14">
        <f>SUMIFS('Fielding Data'!F:F,'Fielding Data'!$A:$A,'Hitting Data'!$A4312)</f>
        <v>2</v>
      </c>
      <c r="W4312" s="14">
        <f>SUMIFS('Fielding Data'!G:G,'Fielding Data'!$A:$A,'Hitting Data'!$A4312)</f>
        <v>0</v>
      </c>
      <c r="X4312" s="14">
        <f>SUMIFS('Fielding Data'!H:H,'Fielding Data'!$A:$A,'Hitting Data'!$A4312)</f>
        <v>0</v>
      </c>
    </row>
    <row r="4313" spans="1:24" x14ac:dyDescent="0.25">
      <c r="A4313" s="14" t="str">
        <f t="shared" si="67"/>
        <v>oliveda022013</v>
      </c>
      <c r="B4313" s="19" t="s">
        <v>163</v>
      </c>
      <c r="C4313" s="19">
        <v>2013</v>
      </c>
      <c r="D4313" s="19">
        <v>50</v>
      </c>
      <c r="E4313" s="19">
        <v>0</v>
      </c>
      <c r="F4313" s="19">
        <v>0</v>
      </c>
      <c r="G4313" s="19">
        <v>0</v>
      </c>
      <c r="H4313" s="19">
        <v>0</v>
      </c>
      <c r="I4313" s="19">
        <v>0</v>
      </c>
      <c r="J4313" s="19">
        <v>0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4" t="str">
        <f>IFERROR(VLOOKUP($A4313,'Fielding Data'!$A:$H,MATCH(P$1,'Fielding Data'!$A$1:$H$1,0),0),"Other")</f>
        <v>P</v>
      </c>
      <c r="Q4313" s="14">
        <f>IFERROR(VLOOKUP($A4313,'Fielding Data'!$A:$H,MATCH(Q$1,'Fielding Data'!$A$1:$H$1,0),0),"Other")</f>
        <v>0</v>
      </c>
      <c r="R4313" s="14">
        <f>IFERROR(VLOOKUP($A4313,'Fielding Data'!$A:$H,MATCH(R$1,'Fielding Data'!$A$1:$H$1,0),0),"Other")</f>
        <v>11</v>
      </c>
      <c r="S4313" s="14">
        <f>IFERROR(VLOOKUP($A4313,'Fielding Data'!$A:$H,MATCH(S$1,'Fielding Data'!$A$1:$H$1,0),0),"Other")</f>
        <v>0</v>
      </c>
      <c r="T4313" s="14">
        <f>IFERROR(VLOOKUP($A4313,'Fielding Data'!$A:$H,MATCH(T$1,'Fielding Data'!$A$1:$H$1,0),0),"Other")</f>
        <v>0</v>
      </c>
      <c r="U4313" s="14">
        <f>SUMIFS('Fielding Data'!E:E,'Fielding Data'!$A:$A,'Hitting Data'!$A4313)</f>
        <v>0</v>
      </c>
      <c r="V4313" s="14">
        <f>SUMIFS('Fielding Data'!F:F,'Fielding Data'!$A:$A,'Hitting Data'!$A4313)</f>
        <v>11</v>
      </c>
      <c r="W4313" s="14">
        <f>SUMIFS('Fielding Data'!G:G,'Fielding Data'!$A:$A,'Hitting Data'!$A4313)</f>
        <v>0</v>
      </c>
      <c r="X4313" s="14">
        <f>SUMIFS('Fielding Data'!H:H,'Fielding Data'!$A:$A,'Hitting Data'!$A4313)</f>
        <v>0</v>
      </c>
    </row>
    <row r="4314" spans="1:24" x14ac:dyDescent="0.25">
      <c r="A4314" s="14" t="str">
        <f t="shared" si="67"/>
        <v>olivomi012013</v>
      </c>
      <c r="B4314" s="19" t="s">
        <v>324</v>
      </c>
      <c r="C4314" s="19">
        <v>2013</v>
      </c>
      <c r="D4314" s="19">
        <v>33</v>
      </c>
      <c r="E4314" s="19">
        <v>74</v>
      </c>
      <c r="F4314" s="19">
        <v>5</v>
      </c>
      <c r="G4314" s="19">
        <v>15</v>
      </c>
      <c r="H4314" s="19">
        <v>2</v>
      </c>
      <c r="I4314" s="19">
        <v>0</v>
      </c>
      <c r="J4314" s="19">
        <v>4</v>
      </c>
      <c r="K4314" s="19">
        <v>9</v>
      </c>
      <c r="L4314" s="19">
        <v>0</v>
      </c>
      <c r="M4314" s="19">
        <v>0</v>
      </c>
      <c r="N4314" s="19">
        <v>5</v>
      </c>
      <c r="O4314" s="19">
        <v>23</v>
      </c>
      <c r="P4314" s="14" t="str">
        <f>IFERROR(VLOOKUP($A4314,'Fielding Data'!$A:$H,MATCH(P$1,'Fielding Data'!$A$1:$H$1,0),0),"Other")</f>
        <v>1B</v>
      </c>
      <c r="Q4314" s="14">
        <f>IFERROR(VLOOKUP($A4314,'Fielding Data'!$A:$H,MATCH(Q$1,'Fielding Data'!$A$1:$H$1,0),0),"Other")</f>
        <v>4</v>
      </c>
      <c r="R4314" s="14">
        <f>IFERROR(VLOOKUP($A4314,'Fielding Data'!$A:$H,MATCH(R$1,'Fielding Data'!$A$1:$H$1,0),0),"Other")</f>
        <v>0</v>
      </c>
      <c r="S4314" s="14">
        <f>IFERROR(VLOOKUP($A4314,'Fielding Data'!$A:$H,MATCH(S$1,'Fielding Data'!$A$1:$H$1,0),0),"Other")</f>
        <v>0</v>
      </c>
      <c r="T4314" s="14">
        <f>IFERROR(VLOOKUP($A4314,'Fielding Data'!$A:$H,MATCH(T$1,'Fielding Data'!$A$1:$H$1,0),0),"Other")</f>
        <v>0</v>
      </c>
      <c r="U4314" s="14">
        <f>SUMIFS('Fielding Data'!E:E,'Fielding Data'!$A:$A,'Hitting Data'!$A4314)</f>
        <v>118</v>
      </c>
      <c r="V4314" s="14">
        <f>SUMIFS('Fielding Data'!F:F,'Fielding Data'!$A:$A,'Hitting Data'!$A4314)</f>
        <v>12</v>
      </c>
      <c r="W4314" s="14">
        <f>SUMIFS('Fielding Data'!G:G,'Fielding Data'!$A:$A,'Hitting Data'!$A4314)</f>
        <v>3</v>
      </c>
      <c r="X4314" s="14">
        <f>SUMIFS('Fielding Data'!H:H,'Fielding Data'!$A:$A,'Hitting Data'!$A4314)</f>
        <v>1</v>
      </c>
    </row>
    <row r="4315" spans="1:24" x14ac:dyDescent="0.25">
      <c r="A4315" s="14" t="str">
        <f t="shared" si="67"/>
        <v>olmosed012013</v>
      </c>
      <c r="B4315" s="19" t="s">
        <v>2014</v>
      </c>
      <c r="C4315" s="19">
        <v>2013</v>
      </c>
      <c r="D4315" s="19">
        <v>5</v>
      </c>
      <c r="E4315" s="19">
        <v>0</v>
      </c>
      <c r="F4315" s="19">
        <v>0</v>
      </c>
      <c r="G4315" s="19">
        <v>0</v>
      </c>
      <c r="H4315" s="19">
        <v>0</v>
      </c>
      <c r="I4315" s="19">
        <v>0</v>
      </c>
      <c r="J4315" s="19">
        <v>0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4" t="str">
        <f>IFERROR(VLOOKUP($A4315,'Fielding Data'!$A:$H,MATCH(P$1,'Fielding Data'!$A$1:$H$1,0),0),"Other")</f>
        <v>P</v>
      </c>
      <c r="Q4315" s="14">
        <f>IFERROR(VLOOKUP($A4315,'Fielding Data'!$A:$H,MATCH(Q$1,'Fielding Data'!$A$1:$H$1,0),0),"Other")</f>
        <v>0</v>
      </c>
      <c r="R4315" s="14">
        <f>IFERROR(VLOOKUP($A4315,'Fielding Data'!$A:$H,MATCH(R$1,'Fielding Data'!$A$1:$H$1,0),0),"Other")</f>
        <v>1</v>
      </c>
      <c r="S4315" s="14">
        <f>IFERROR(VLOOKUP($A4315,'Fielding Data'!$A:$H,MATCH(S$1,'Fielding Data'!$A$1:$H$1,0),0),"Other")</f>
        <v>1</v>
      </c>
      <c r="T4315" s="14">
        <f>IFERROR(VLOOKUP($A4315,'Fielding Data'!$A:$H,MATCH(T$1,'Fielding Data'!$A$1:$H$1,0),0),"Other")</f>
        <v>0</v>
      </c>
      <c r="U4315" s="14">
        <f>SUMIFS('Fielding Data'!E:E,'Fielding Data'!$A:$A,'Hitting Data'!$A4315)</f>
        <v>0</v>
      </c>
      <c r="V4315" s="14">
        <f>SUMIFS('Fielding Data'!F:F,'Fielding Data'!$A:$A,'Hitting Data'!$A4315)</f>
        <v>1</v>
      </c>
      <c r="W4315" s="14">
        <f>SUMIFS('Fielding Data'!G:G,'Fielding Data'!$A:$A,'Hitting Data'!$A4315)</f>
        <v>1</v>
      </c>
      <c r="X4315" s="14">
        <f>SUMIFS('Fielding Data'!H:H,'Fielding Data'!$A:$A,'Hitting Data'!$A4315)</f>
        <v>0</v>
      </c>
    </row>
    <row r="4316" spans="1:24" x14ac:dyDescent="0.25">
      <c r="A4316" s="14" t="str">
        <f t="shared" si="67"/>
        <v>omogrbr012013</v>
      </c>
      <c r="B4316" s="19" t="s">
        <v>1795</v>
      </c>
      <c r="C4316" s="19">
        <v>2013</v>
      </c>
      <c r="D4316" s="19">
        <v>12</v>
      </c>
      <c r="E4316" s="19">
        <v>0</v>
      </c>
      <c r="F4316" s="19">
        <v>0</v>
      </c>
      <c r="G4316" s="19">
        <v>0</v>
      </c>
      <c r="H4316" s="19">
        <v>0</v>
      </c>
      <c r="I4316" s="19">
        <v>0</v>
      </c>
      <c r="J4316" s="19">
        <v>0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4" t="str">
        <f>IFERROR(VLOOKUP($A4316,'Fielding Data'!$A:$H,MATCH(P$1,'Fielding Data'!$A$1:$H$1,0),0),"Other")</f>
        <v>P</v>
      </c>
      <c r="Q4316" s="14">
        <f>IFERROR(VLOOKUP($A4316,'Fielding Data'!$A:$H,MATCH(Q$1,'Fielding Data'!$A$1:$H$1,0),0),"Other")</f>
        <v>2</v>
      </c>
      <c r="R4316" s="14">
        <f>IFERROR(VLOOKUP($A4316,'Fielding Data'!$A:$H,MATCH(R$1,'Fielding Data'!$A$1:$H$1,0),0),"Other")</f>
        <v>1</v>
      </c>
      <c r="S4316" s="14">
        <f>IFERROR(VLOOKUP($A4316,'Fielding Data'!$A:$H,MATCH(S$1,'Fielding Data'!$A$1:$H$1,0),0),"Other")</f>
        <v>0</v>
      </c>
      <c r="T4316" s="14">
        <f>IFERROR(VLOOKUP($A4316,'Fielding Data'!$A:$H,MATCH(T$1,'Fielding Data'!$A$1:$H$1,0),0),"Other")</f>
        <v>0</v>
      </c>
      <c r="U4316" s="14">
        <f>SUMIFS('Fielding Data'!E:E,'Fielding Data'!$A:$A,'Hitting Data'!$A4316)</f>
        <v>2</v>
      </c>
      <c r="V4316" s="14">
        <f>SUMIFS('Fielding Data'!F:F,'Fielding Data'!$A:$A,'Hitting Data'!$A4316)</f>
        <v>1</v>
      </c>
      <c r="W4316" s="14">
        <f>SUMIFS('Fielding Data'!G:G,'Fielding Data'!$A:$A,'Hitting Data'!$A4316)</f>
        <v>0</v>
      </c>
      <c r="X4316" s="14">
        <f>SUMIFS('Fielding Data'!H:H,'Fielding Data'!$A:$A,'Hitting Data'!$A4316)</f>
        <v>0</v>
      </c>
    </row>
    <row r="4317" spans="1:24" x14ac:dyDescent="0.25">
      <c r="A4317" s="14" t="str">
        <f t="shared" si="67"/>
        <v>ondrulo012013</v>
      </c>
      <c r="B4317" s="19" t="s">
        <v>1355</v>
      </c>
      <c r="C4317" s="19">
        <v>2013</v>
      </c>
      <c r="D4317" s="19">
        <v>52</v>
      </c>
      <c r="E4317" s="19">
        <v>0</v>
      </c>
      <c r="F4317" s="19">
        <v>0</v>
      </c>
      <c r="G4317" s="19">
        <v>0</v>
      </c>
      <c r="H4317" s="19">
        <v>0</v>
      </c>
      <c r="I4317" s="19">
        <v>0</v>
      </c>
      <c r="J4317" s="19">
        <v>0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4" t="str">
        <f>IFERROR(VLOOKUP($A4317,'Fielding Data'!$A:$H,MATCH(P$1,'Fielding Data'!$A$1:$H$1,0),0),"Other")</f>
        <v>P</v>
      </c>
      <c r="Q4317" s="14">
        <f>IFERROR(VLOOKUP($A4317,'Fielding Data'!$A:$H,MATCH(Q$1,'Fielding Data'!$A$1:$H$1,0),0),"Other")</f>
        <v>4</v>
      </c>
      <c r="R4317" s="14">
        <f>IFERROR(VLOOKUP($A4317,'Fielding Data'!$A:$H,MATCH(R$1,'Fielding Data'!$A$1:$H$1,0),0),"Other")</f>
        <v>8</v>
      </c>
      <c r="S4317" s="14">
        <f>IFERROR(VLOOKUP($A4317,'Fielding Data'!$A:$H,MATCH(S$1,'Fielding Data'!$A$1:$H$1,0),0),"Other")</f>
        <v>0</v>
      </c>
      <c r="T4317" s="14">
        <f>IFERROR(VLOOKUP($A4317,'Fielding Data'!$A:$H,MATCH(T$1,'Fielding Data'!$A$1:$H$1,0),0),"Other")</f>
        <v>1</v>
      </c>
      <c r="U4317" s="14">
        <f>SUMIFS('Fielding Data'!E:E,'Fielding Data'!$A:$A,'Hitting Data'!$A4317)</f>
        <v>4</v>
      </c>
      <c r="V4317" s="14">
        <f>SUMIFS('Fielding Data'!F:F,'Fielding Data'!$A:$A,'Hitting Data'!$A4317)</f>
        <v>8</v>
      </c>
      <c r="W4317" s="14">
        <f>SUMIFS('Fielding Data'!G:G,'Fielding Data'!$A:$A,'Hitting Data'!$A4317)</f>
        <v>0</v>
      </c>
      <c r="X4317" s="14">
        <f>SUMIFS('Fielding Data'!H:H,'Fielding Data'!$A:$A,'Hitting Data'!$A4317)</f>
        <v>1</v>
      </c>
    </row>
    <row r="4318" spans="1:24" x14ac:dyDescent="0.25">
      <c r="A4318" s="14" t="str">
        <f t="shared" si="67"/>
        <v>orrpe012013</v>
      </c>
      <c r="B4318" s="19" t="s">
        <v>582</v>
      </c>
      <c r="C4318" s="19">
        <v>2013</v>
      </c>
      <c r="D4318" s="19">
        <v>15</v>
      </c>
      <c r="E4318" s="19">
        <v>20</v>
      </c>
      <c r="F4318" s="19">
        <v>1</v>
      </c>
      <c r="G4318" s="19">
        <v>4</v>
      </c>
      <c r="H4318" s="19">
        <v>0</v>
      </c>
      <c r="I4318" s="19">
        <v>0</v>
      </c>
      <c r="J4318" s="19">
        <v>0</v>
      </c>
      <c r="K4318" s="19">
        <v>0</v>
      </c>
      <c r="L4318" s="19">
        <v>0</v>
      </c>
      <c r="M4318" s="19">
        <v>0</v>
      </c>
      <c r="N4318" s="19">
        <v>2</v>
      </c>
      <c r="O4318" s="19">
        <v>8</v>
      </c>
      <c r="P4318" s="14" t="str">
        <f>IFERROR(VLOOKUP($A4318,'Fielding Data'!$A:$H,MATCH(P$1,'Fielding Data'!$A$1:$H$1,0),0),"Other")</f>
        <v>3B</v>
      </c>
      <c r="Q4318" s="14">
        <f>IFERROR(VLOOKUP($A4318,'Fielding Data'!$A:$H,MATCH(Q$1,'Fielding Data'!$A$1:$H$1,0),0),"Other")</f>
        <v>0</v>
      </c>
      <c r="R4318" s="14">
        <f>IFERROR(VLOOKUP($A4318,'Fielding Data'!$A:$H,MATCH(R$1,'Fielding Data'!$A$1:$H$1,0),0),"Other")</f>
        <v>2</v>
      </c>
      <c r="S4318" s="14">
        <f>IFERROR(VLOOKUP($A4318,'Fielding Data'!$A:$H,MATCH(S$1,'Fielding Data'!$A$1:$H$1,0),0),"Other")</f>
        <v>1</v>
      </c>
      <c r="T4318" s="14">
        <f>IFERROR(VLOOKUP($A4318,'Fielding Data'!$A:$H,MATCH(T$1,'Fielding Data'!$A$1:$H$1,0),0),"Other")</f>
        <v>0</v>
      </c>
      <c r="U4318" s="14">
        <f>SUMIFS('Fielding Data'!E:E,'Fielding Data'!$A:$A,'Hitting Data'!$A4318)</f>
        <v>4</v>
      </c>
      <c r="V4318" s="14">
        <f>SUMIFS('Fielding Data'!F:F,'Fielding Data'!$A:$A,'Hitting Data'!$A4318)</f>
        <v>2</v>
      </c>
      <c r="W4318" s="14">
        <f>SUMIFS('Fielding Data'!G:G,'Fielding Data'!$A:$A,'Hitting Data'!$A4318)</f>
        <v>1</v>
      </c>
      <c r="X4318" s="14">
        <f>SUMIFS('Fielding Data'!H:H,'Fielding Data'!$A:$A,'Hitting Data'!$A4318)</f>
        <v>0</v>
      </c>
    </row>
    <row r="4319" spans="1:24" x14ac:dyDescent="0.25">
      <c r="A4319" s="14" t="str">
        <f t="shared" si="67"/>
        <v>ortegjo012013</v>
      </c>
      <c r="B4319" s="19" t="s">
        <v>1796</v>
      </c>
      <c r="C4319" s="19">
        <v>2013</v>
      </c>
      <c r="D4319" s="19">
        <v>11</v>
      </c>
      <c r="E4319" s="19">
        <v>0</v>
      </c>
      <c r="F4319" s="19">
        <v>0</v>
      </c>
      <c r="G4319" s="19">
        <v>0</v>
      </c>
      <c r="H4319" s="19">
        <v>0</v>
      </c>
      <c r="I4319" s="19">
        <v>0</v>
      </c>
      <c r="J4319" s="19">
        <v>0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4" t="str">
        <f>IFERROR(VLOOKUP($A4319,'Fielding Data'!$A:$H,MATCH(P$1,'Fielding Data'!$A$1:$H$1,0),0),"Other")</f>
        <v>P</v>
      </c>
      <c r="Q4319" s="14">
        <f>IFERROR(VLOOKUP($A4319,'Fielding Data'!$A:$H,MATCH(Q$1,'Fielding Data'!$A$1:$H$1,0),0),"Other")</f>
        <v>1</v>
      </c>
      <c r="R4319" s="14">
        <f>IFERROR(VLOOKUP($A4319,'Fielding Data'!$A:$H,MATCH(R$1,'Fielding Data'!$A$1:$H$1,0),0),"Other")</f>
        <v>2</v>
      </c>
      <c r="S4319" s="14">
        <f>IFERROR(VLOOKUP($A4319,'Fielding Data'!$A:$H,MATCH(S$1,'Fielding Data'!$A$1:$H$1,0),0),"Other")</f>
        <v>1</v>
      </c>
      <c r="T4319" s="14">
        <f>IFERROR(VLOOKUP($A4319,'Fielding Data'!$A:$H,MATCH(T$1,'Fielding Data'!$A$1:$H$1,0),0),"Other")</f>
        <v>0</v>
      </c>
      <c r="U4319" s="14">
        <f>SUMIFS('Fielding Data'!E:E,'Fielding Data'!$A:$A,'Hitting Data'!$A4319)</f>
        <v>1</v>
      </c>
      <c r="V4319" s="14">
        <f>SUMIFS('Fielding Data'!F:F,'Fielding Data'!$A:$A,'Hitting Data'!$A4319)</f>
        <v>2</v>
      </c>
      <c r="W4319" s="14">
        <f>SUMIFS('Fielding Data'!G:G,'Fielding Data'!$A:$A,'Hitting Data'!$A4319)</f>
        <v>1</v>
      </c>
      <c r="X4319" s="14">
        <f>SUMIFS('Fielding Data'!H:H,'Fielding Data'!$A:$A,'Hitting Data'!$A4319)</f>
        <v>0</v>
      </c>
    </row>
    <row r="4320" spans="1:24" x14ac:dyDescent="0.25">
      <c r="A4320" s="14" t="str">
        <f t="shared" si="67"/>
        <v>ortizda012013</v>
      </c>
      <c r="B4320" s="19" t="s">
        <v>165</v>
      </c>
      <c r="C4320" s="19">
        <v>2013</v>
      </c>
      <c r="D4320" s="19">
        <v>137</v>
      </c>
      <c r="E4320" s="19">
        <v>518</v>
      </c>
      <c r="F4320" s="19">
        <v>84</v>
      </c>
      <c r="G4320" s="19">
        <v>160</v>
      </c>
      <c r="H4320" s="19">
        <v>38</v>
      </c>
      <c r="I4320" s="19">
        <v>2</v>
      </c>
      <c r="J4320" s="19">
        <v>30</v>
      </c>
      <c r="K4320" s="19">
        <v>103</v>
      </c>
      <c r="L4320" s="19">
        <v>4</v>
      </c>
      <c r="M4320" s="19">
        <v>0</v>
      </c>
      <c r="N4320" s="19">
        <v>76</v>
      </c>
      <c r="O4320" s="19">
        <v>88</v>
      </c>
      <c r="P4320" s="14" t="str">
        <f>IFERROR(VLOOKUP($A4320,'Fielding Data'!$A:$H,MATCH(P$1,'Fielding Data'!$A$1:$H$1,0),0),"Other")</f>
        <v>1B</v>
      </c>
      <c r="Q4320" s="14">
        <f>IFERROR(VLOOKUP($A4320,'Fielding Data'!$A:$H,MATCH(Q$1,'Fielding Data'!$A$1:$H$1,0),0),"Other")</f>
        <v>36</v>
      </c>
      <c r="R4320" s="14">
        <f>IFERROR(VLOOKUP($A4320,'Fielding Data'!$A:$H,MATCH(R$1,'Fielding Data'!$A$1:$H$1,0),0),"Other")</f>
        <v>1</v>
      </c>
      <c r="S4320" s="14">
        <f>IFERROR(VLOOKUP($A4320,'Fielding Data'!$A:$H,MATCH(S$1,'Fielding Data'!$A$1:$H$1,0),0),"Other")</f>
        <v>0</v>
      </c>
      <c r="T4320" s="14">
        <f>IFERROR(VLOOKUP($A4320,'Fielding Data'!$A:$H,MATCH(T$1,'Fielding Data'!$A$1:$H$1,0),0),"Other")</f>
        <v>4</v>
      </c>
      <c r="U4320" s="14">
        <f>SUMIFS('Fielding Data'!E:E,'Fielding Data'!$A:$A,'Hitting Data'!$A4320)</f>
        <v>36</v>
      </c>
      <c r="V4320" s="14">
        <f>SUMIFS('Fielding Data'!F:F,'Fielding Data'!$A:$A,'Hitting Data'!$A4320)</f>
        <v>1</v>
      </c>
      <c r="W4320" s="14">
        <f>SUMIFS('Fielding Data'!G:G,'Fielding Data'!$A:$A,'Hitting Data'!$A4320)</f>
        <v>0</v>
      </c>
      <c r="X4320" s="14">
        <f>SUMIFS('Fielding Data'!H:H,'Fielding Data'!$A:$A,'Hitting Data'!$A4320)</f>
        <v>4</v>
      </c>
    </row>
    <row r="4321" spans="1:24" x14ac:dyDescent="0.25">
      <c r="A4321" s="14" t="str">
        <f t="shared" si="67"/>
        <v>ortizjo052013</v>
      </c>
      <c r="B4321" s="19" t="s">
        <v>2015</v>
      </c>
      <c r="C4321" s="19">
        <v>2013</v>
      </c>
      <c r="D4321" s="19">
        <v>32</v>
      </c>
      <c r="E4321" s="19">
        <v>0</v>
      </c>
      <c r="F4321" s="19">
        <v>0</v>
      </c>
      <c r="G4321" s="19">
        <v>0</v>
      </c>
      <c r="H4321" s="19">
        <v>0</v>
      </c>
      <c r="I4321" s="19">
        <v>0</v>
      </c>
      <c r="J4321" s="19">
        <v>0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4" t="str">
        <f>IFERROR(VLOOKUP($A4321,'Fielding Data'!$A:$H,MATCH(P$1,'Fielding Data'!$A$1:$H$1,0),0),"Other")</f>
        <v>P</v>
      </c>
      <c r="Q4321" s="14">
        <f>IFERROR(VLOOKUP($A4321,'Fielding Data'!$A:$H,MATCH(Q$1,'Fielding Data'!$A$1:$H$1,0),0),"Other")</f>
        <v>3</v>
      </c>
      <c r="R4321" s="14">
        <f>IFERROR(VLOOKUP($A4321,'Fielding Data'!$A:$H,MATCH(R$1,'Fielding Data'!$A$1:$H$1,0),0),"Other")</f>
        <v>5</v>
      </c>
      <c r="S4321" s="14">
        <f>IFERROR(VLOOKUP($A4321,'Fielding Data'!$A:$H,MATCH(S$1,'Fielding Data'!$A$1:$H$1,0),0),"Other")</f>
        <v>0</v>
      </c>
      <c r="T4321" s="14">
        <f>IFERROR(VLOOKUP($A4321,'Fielding Data'!$A:$H,MATCH(T$1,'Fielding Data'!$A$1:$H$1,0),0),"Other")</f>
        <v>0</v>
      </c>
      <c r="U4321" s="14">
        <f>SUMIFS('Fielding Data'!E:E,'Fielding Data'!$A:$A,'Hitting Data'!$A4321)</f>
        <v>3</v>
      </c>
      <c r="V4321" s="14">
        <f>SUMIFS('Fielding Data'!F:F,'Fielding Data'!$A:$A,'Hitting Data'!$A4321)</f>
        <v>5</v>
      </c>
      <c r="W4321" s="14">
        <f>SUMIFS('Fielding Data'!G:G,'Fielding Data'!$A:$A,'Hitting Data'!$A4321)</f>
        <v>0</v>
      </c>
      <c r="X4321" s="14">
        <f>SUMIFS('Fielding Data'!H:H,'Fielding Data'!$A:$A,'Hitting Data'!$A4321)</f>
        <v>0</v>
      </c>
    </row>
    <row r="4322" spans="1:24" x14ac:dyDescent="0.25">
      <c r="A4322" s="14" t="str">
        <f t="shared" si="67"/>
        <v>ortizra012013</v>
      </c>
      <c r="B4322" s="19" t="s">
        <v>166</v>
      </c>
      <c r="C4322" s="19">
        <v>2013</v>
      </c>
      <c r="D4322" s="19">
        <v>7</v>
      </c>
      <c r="E4322" s="19">
        <v>1</v>
      </c>
      <c r="F4322" s="19">
        <v>0</v>
      </c>
      <c r="G4322" s="19">
        <v>0</v>
      </c>
      <c r="H4322" s="19">
        <v>0</v>
      </c>
      <c r="I4322" s="19">
        <v>0</v>
      </c>
      <c r="J4322" s="19">
        <v>0</v>
      </c>
      <c r="K4322" s="19">
        <v>0</v>
      </c>
      <c r="L4322" s="19">
        <v>0</v>
      </c>
      <c r="M4322" s="19">
        <v>0</v>
      </c>
      <c r="N4322" s="19">
        <v>0</v>
      </c>
      <c r="O4322" s="19">
        <v>1</v>
      </c>
      <c r="P4322" s="14" t="str">
        <f>IFERROR(VLOOKUP($A4322,'Fielding Data'!$A:$H,MATCH(P$1,'Fielding Data'!$A$1:$H$1,0),0),"Other")</f>
        <v>P</v>
      </c>
      <c r="Q4322" s="14">
        <f>IFERROR(VLOOKUP($A4322,'Fielding Data'!$A:$H,MATCH(Q$1,'Fielding Data'!$A$1:$H$1,0),0),"Other")</f>
        <v>3</v>
      </c>
      <c r="R4322" s="14">
        <f>IFERROR(VLOOKUP($A4322,'Fielding Data'!$A:$H,MATCH(R$1,'Fielding Data'!$A$1:$H$1,0),0),"Other")</f>
        <v>2</v>
      </c>
      <c r="S4322" s="14">
        <f>IFERROR(VLOOKUP($A4322,'Fielding Data'!$A:$H,MATCH(S$1,'Fielding Data'!$A$1:$H$1,0),0),"Other")</f>
        <v>1</v>
      </c>
      <c r="T4322" s="14">
        <f>IFERROR(VLOOKUP($A4322,'Fielding Data'!$A:$H,MATCH(T$1,'Fielding Data'!$A$1:$H$1,0),0),"Other")</f>
        <v>1</v>
      </c>
      <c r="U4322" s="14">
        <f>SUMIFS('Fielding Data'!E:E,'Fielding Data'!$A:$A,'Hitting Data'!$A4322)</f>
        <v>3</v>
      </c>
      <c r="V4322" s="14">
        <f>SUMIFS('Fielding Data'!F:F,'Fielding Data'!$A:$A,'Hitting Data'!$A4322)</f>
        <v>2</v>
      </c>
      <c r="W4322" s="14">
        <f>SUMIFS('Fielding Data'!G:G,'Fielding Data'!$A:$A,'Hitting Data'!$A4322)</f>
        <v>1</v>
      </c>
      <c r="X4322" s="14">
        <f>SUMIFS('Fielding Data'!H:H,'Fielding Data'!$A:$A,'Hitting Data'!$A4322)</f>
        <v>1</v>
      </c>
    </row>
    <row r="4323" spans="1:24" x14ac:dyDescent="0.25">
      <c r="A4323" s="14" t="str">
        <f t="shared" si="67"/>
        <v>osullse012013</v>
      </c>
      <c r="B4323" s="19" t="s">
        <v>1150</v>
      </c>
      <c r="C4323" s="19">
        <v>2013</v>
      </c>
      <c r="D4323" s="19">
        <v>7</v>
      </c>
      <c r="E4323" s="19">
        <v>6</v>
      </c>
      <c r="F4323" s="19">
        <v>0</v>
      </c>
      <c r="G4323" s="19">
        <v>1</v>
      </c>
      <c r="H4323" s="19">
        <v>1</v>
      </c>
      <c r="I4323" s="19">
        <v>0</v>
      </c>
      <c r="J4323" s="19">
        <v>0</v>
      </c>
      <c r="K4323" s="19">
        <v>0</v>
      </c>
      <c r="L4323" s="19">
        <v>0</v>
      </c>
      <c r="M4323" s="19">
        <v>0</v>
      </c>
      <c r="N4323" s="19">
        <v>0</v>
      </c>
      <c r="O4323" s="19">
        <v>4</v>
      </c>
      <c r="P4323" s="14" t="str">
        <f>IFERROR(VLOOKUP($A4323,'Fielding Data'!$A:$H,MATCH(P$1,'Fielding Data'!$A$1:$H$1,0),0),"Other")</f>
        <v>P</v>
      </c>
      <c r="Q4323" s="14">
        <f>IFERROR(VLOOKUP($A4323,'Fielding Data'!$A:$H,MATCH(Q$1,'Fielding Data'!$A$1:$H$1,0),0),"Other")</f>
        <v>0</v>
      </c>
      <c r="R4323" s="14">
        <f>IFERROR(VLOOKUP($A4323,'Fielding Data'!$A:$H,MATCH(R$1,'Fielding Data'!$A$1:$H$1,0),0),"Other")</f>
        <v>4</v>
      </c>
      <c r="S4323" s="14">
        <f>IFERROR(VLOOKUP($A4323,'Fielding Data'!$A:$H,MATCH(S$1,'Fielding Data'!$A$1:$H$1,0),0),"Other")</f>
        <v>0</v>
      </c>
      <c r="T4323" s="14">
        <f>IFERROR(VLOOKUP($A4323,'Fielding Data'!$A:$H,MATCH(T$1,'Fielding Data'!$A$1:$H$1,0),0),"Other")</f>
        <v>0</v>
      </c>
      <c r="U4323" s="14">
        <f>SUMIFS('Fielding Data'!E:E,'Fielding Data'!$A:$A,'Hitting Data'!$A4323)</f>
        <v>0</v>
      </c>
      <c r="V4323" s="14">
        <f>SUMIFS('Fielding Data'!F:F,'Fielding Data'!$A:$A,'Hitting Data'!$A4323)</f>
        <v>4</v>
      </c>
      <c r="W4323" s="14">
        <f>SUMIFS('Fielding Data'!G:G,'Fielding Data'!$A:$A,'Hitting Data'!$A4323)</f>
        <v>0</v>
      </c>
      <c r="X4323" s="14">
        <f>SUMIFS('Fielding Data'!H:H,'Fielding Data'!$A:$A,'Hitting Data'!$A4323)</f>
        <v>0</v>
      </c>
    </row>
    <row r="4324" spans="1:24" x14ac:dyDescent="0.25">
      <c r="A4324" s="14" t="str">
        <f t="shared" si="67"/>
        <v>oswalro012013</v>
      </c>
      <c r="B4324" s="19" t="s">
        <v>262</v>
      </c>
      <c r="C4324" s="19">
        <v>2013</v>
      </c>
      <c r="D4324" s="19">
        <v>9</v>
      </c>
      <c r="E4324" s="19">
        <v>6</v>
      </c>
      <c r="F4324" s="19">
        <v>0</v>
      </c>
      <c r="G4324" s="19">
        <v>2</v>
      </c>
      <c r="H4324" s="19">
        <v>0</v>
      </c>
      <c r="I4324" s="19">
        <v>0</v>
      </c>
      <c r="J4324" s="19">
        <v>0</v>
      </c>
      <c r="K4324" s="19">
        <v>0</v>
      </c>
      <c r="L4324" s="19">
        <v>0</v>
      </c>
      <c r="M4324" s="19">
        <v>0</v>
      </c>
      <c r="N4324" s="19">
        <v>0</v>
      </c>
      <c r="O4324" s="19">
        <v>2</v>
      </c>
      <c r="P4324" s="14" t="str">
        <f>IFERROR(VLOOKUP($A4324,'Fielding Data'!$A:$H,MATCH(P$1,'Fielding Data'!$A$1:$H$1,0),0),"Other")</f>
        <v>P</v>
      </c>
      <c r="Q4324" s="14">
        <f>IFERROR(VLOOKUP($A4324,'Fielding Data'!$A:$H,MATCH(Q$1,'Fielding Data'!$A$1:$H$1,0),0),"Other")</f>
        <v>5</v>
      </c>
      <c r="R4324" s="14">
        <f>IFERROR(VLOOKUP($A4324,'Fielding Data'!$A:$H,MATCH(R$1,'Fielding Data'!$A$1:$H$1,0),0),"Other")</f>
        <v>3</v>
      </c>
      <c r="S4324" s="14">
        <f>IFERROR(VLOOKUP($A4324,'Fielding Data'!$A:$H,MATCH(S$1,'Fielding Data'!$A$1:$H$1,0),0),"Other")</f>
        <v>0</v>
      </c>
      <c r="T4324" s="14">
        <f>IFERROR(VLOOKUP($A4324,'Fielding Data'!$A:$H,MATCH(T$1,'Fielding Data'!$A$1:$H$1,0),0),"Other")</f>
        <v>1</v>
      </c>
      <c r="U4324" s="14">
        <f>SUMIFS('Fielding Data'!E:E,'Fielding Data'!$A:$A,'Hitting Data'!$A4324)</f>
        <v>5</v>
      </c>
      <c r="V4324" s="14">
        <f>SUMIFS('Fielding Data'!F:F,'Fielding Data'!$A:$A,'Hitting Data'!$A4324)</f>
        <v>3</v>
      </c>
      <c r="W4324" s="14">
        <f>SUMIFS('Fielding Data'!G:G,'Fielding Data'!$A:$A,'Hitting Data'!$A4324)</f>
        <v>0</v>
      </c>
      <c r="X4324" s="14">
        <f>SUMIFS('Fielding Data'!H:H,'Fielding Data'!$A:$A,'Hitting Data'!$A4324)</f>
        <v>1</v>
      </c>
    </row>
    <row r="4325" spans="1:24" x14ac:dyDescent="0.25">
      <c r="A4325" s="14" t="str">
        <f t="shared" si="67"/>
        <v>oteroda012013</v>
      </c>
      <c r="B4325" s="19" t="s">
        <v>1798</v>
      </c>
      <c r="C4325" s="19">
        <v>2013</v>
      </c>
      <c r="D4325" s="19">
        <v>33</v>
      </c>
      <c r="E4325" s="19">
        <v>0</v>
      </c>
      <c r="F4325" s="19">
        <v>0</v>
      </c>
      <c r="G4325" s="19">
        <v>0</v>
      </c>
      <c r="H4325" s="19">
        <v>0</v>
      </c>
      <c r="I4325" s="19">
        <v>0</v>
      </c>
      <c r="J4325" s="19">
        <v>0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4" t="str">
        <f>IFERROR(VLOOKUP($A4325,'Fielding Data'!$A:$H,MATCH(P$1,'Fielding Data'!$A$1:$H$1,0),0),"Other")</f>
        <v>P</v>
      </c>
      <c r="Q4325" s="14">
        <f>IFERROR(VLOOKUP($A4325,'Fielding Data'!$A:$H,MATCH(Q$1,'Fielding Data'!$A$1:$H$1,0),0),"Other")</f>
        <v>1</v>
      </c>
      <c r="R4325" s="14">
        <f>IFERROR(VLOOKUP($A4325,'Fielding Data'!$A:$H,MATCH(R$1,'Fielding Data'!$A$1:$H$1,0),0),"Other")</f>
        <v>7</v>
      </c>
      <c r="S4325" s="14">
        <f>IFERROR(VLOOKUP($A4325,'Fielding Data'!$A:$H,MATCH(S$1,'Fielding Data'!$A$1:$H$1,0),0),"Other")</f>
        <v>0</v>
      </c>
      <c r="T4325" s="14">
        <f>IFERROR(VLOOKUP($A4325,'Fielding Data'!$A:$H,MATCH(T$1,'Fielding Data'!$A$1:$H$1,0),0),"Other")</f>
        <v>2</v>
      </c>
      <c r="U4325" s="14">
        <f>SUMIFS('Fielding Data'!E:E,'Fielding Data'!$A:$A,'Hitting Data'!$A4325)</f>
        <v>1</v>
      </c>
      <c r="V4325" s="14">
        <f>SUMIFS('Fielding Data'!F:F,'Fielding Data'!$A:$A,'Hitting Data'!$A4325)</f>
        <v>7</v>
      </c>
      <c r="W4325" s="14">
        <f>SUMIFS('Fielding Data'!G:G,'Fielding Data'!$A:$A,'Hitting Data'!$A4325)</f>
        <v>0</v>
      </c>
      <c r="X4325" s="14">
        <f>SUMIFS('Fielding Data'!H:H,'Fielding Data'!$A:$A,'Hitting Data'!$A4325)</f>
        <v>2</v>
      </c>
    </row>
    <row r="4326" spans="1:24" x14ac:dyDescent="0.25">
      <c r="A4326" s="14" t="str">
        <f t="shared" si="67"/>
        <v>ottavad012013</v>
      </c>
      <c r="B4326" s="19" t="s">
        <v>1356</v>
      </c>
      <c r="C4326" s="19">
        <v>2013</v>
      </c>
      <c r="D4326" s="19">
        <v>51</v>
      </c>
      <c r="E4326" s="19">
        <v>9</v>
      </c>
      <c r="F4326" s="19">
        <v>0</v>
      </c>
      <c r="G4326" s="19">
        <v>1</v>
      </c>
      <c r="H4326" s="19">
        <v>0</v>
      </c>
      <c r="I4326" s="19">
        <v>0</v>
      </c>
      <c r="J4326" s="19">
        <v>0</v>
      </c>
      <c r="K4326" s="19">
        <v>0</v>
      </c>
      <c r="L4326" s="19">
        <v>0</v>
      </c>
      <c r="M4326" s="19">
        <v>0</v>
      </c>
      <c r="N4326" s="19">
        <v>0</v>
      </c>
      <c r="O4326" s="19">
        <v>5</v>
      </c>
      <c r="P4326" s="14" t="str">
        <f>IFERROR(VLOOKUP($A4326,'Fielding Data'!$A:$H,MATCH(P$1,'Fielding Data'!$A$1:$H$1,0),0),"Other")</f>
        <v>P</v>
      </c>
      <c r="Q4326" s="14">
        <f>IFERROR(VLOOKUP($A4326,'Fielding Data'!$A:$H,MATCH(Q$1,'Fielding Data'!$A$1:$H$1,0),0),"Other")</f>
        <v>8</v>
      </c>
      <c r="R4326" s="14">
        <f>IFERROR(VLOOKUP($A4326,'Fielding Data'!$A:$H,MATCH(R$1,'Fielding Data'!$A$1:$H$1,0),0),"Other")</f>
        <v>8</v>
      </c>
      <c r="S4326" s="14">
        <f>IFERROR(VLOOKUP($A4326,'Fielding Data'!$A:$H,MATCH(S$1,'Fielding Data'!$A$1:$H$1,0),0),"Other")</f>
        <v>1</v>
      </c>
      <c r="T4326" s="14">
        <f>IFERROR(VLOOKUP($A4326,'Fielding Data'!$A:$H,MATCH(T$1,'Fielding Data'!$A$1:$H$1,0),0),"Other")</f>
        <v>1</v>
      </c>
      <c r="U4326" s="14">
        <f>SUMIFS('Fielding Data'!E:E,'Fielding Data'!$A:$A,'Hitting Data'!$A4326)</f>
        <v>8</v>
      </c>
      <c r="V4326" s="14">
        <f>SUMIFS('Fielding Data'!F:F,'Fielding Data'!$A:$A,'Hitting Data'!$A4326)</f>
        <v>8</v>
      </c>
      <c r="W4326" s="14">
        <f>SUMIFS('Fielding Data'!G:G,'Fielding Data'!$A:$A,'Hitting Data'!$A4326)</f>
        <v>1</v>
      </c>
      <c r="X4326" s="14">
        <f>SUMIFS('Fielding Data'!H:H,'Fielding Data'!$A:$A,'Hitting Data'!$A4326)</f>
        <v>1</v>
      </c>
    </row>
    <row r="4327" spans="1:24" x14ac:dyDescent="0.25">
      <c r="A4327" s="14" t="str">
        <f t="shared" si="67"/>
        <v>outmajo012013</v>
      </c>
      <c r="B4327" s="19" t="s">
        <v>982</v>
      </c>
      <c r="C4327" s="19">
        <v>2013</v>
      </c>
      <c r="D4327" s="19">
        <v>61</v>
      </c>
      <c r="E4327" s="19">
        <v>5</v>
      </c>
      <c r="F4327" s="19">
        <v>0</v>
      </c>
      <c r="G4327" s="19">
        <v>0</v>
      </c>
      <c r="H4327" s="19">
        <v>0</v>
      </c>
      <c r="I4327" s="19">
        <v>0</v>
      </c>
      <c r="J4327" s="19">
        <v>0</v>
      </c>
      <c r="K4327" s="19">
        <v>0</v>
      </c>
      <c r="L4327" s="19">
        <v>0</v>
      </c>
      <c r="M4327" s="19">
        <v>0</v>
      </c>
      <c r="N4327" s="19">
        <v>0</v>
      </c>
      <c r="O4327" s="19">
        <v>2</v>
      </c>
      <c r="P4327" s="14" t="str">
        <f>IFERROR(VLOOKUP($A4327,'Fielding Data'!$A:$H,MATCH(P$1,'Fielding Data'!$A$1:$H$1,0),0),"Other")</f>
        <v>P</v>
      </c>
      <c r="Q4327" s="14">
        <f>IFERROR(VLOOKUP($A4327,'Fielding Data'!$A:$H,MATCH(Q$1,'Fielding Data'!$A$1:$H$1,0),0),"Other")</f>
        <v>3</v>
      </c>
      <c r="R4327" s="14">
        <f>IFERROR(VLOOKUP($A4327,'Fielding Data'!$A:$H,MATCH(R$1,'Fielding Data'!$A$1:$H$1,0),0),"Other")</f>
        <v>8</v>
      </c>
      <c r="S4327" s="14">
        <f>IFERROR(VLOOKUP($A4327,'Fielding Data'!$A:$H,MATCH(S$1,'Fielding Data'!$A$1:$H$1,0),0),"Other")</f>
        <v>0</v>
      </c>
      <c r="T4327" s="14">
        <f>IFERROR(VLOOKUP($A4327,'Fielding Data'!$A:$H,MATCH(T$1,'Fielding Data'!$A$1:$H$1,0),0),"Other")</f>
        <v>2</v>
      </c>
      <c r="U4327" s="14">
        <f>SUMIFS('Fielding Data'!E:E,'Fielding Data'!$A:$A,'Hitting Data'!$A4327)</f>
        <v>3</v>
      </c>
      <c r="V4327" s="14">
        <f>SUMIFS('Fielding Data'!F:F,'Fielding Data'!$A:$A,'Hitting Data'!$A4327)</f>
        <v>8</v>
      </c>
      <c r="W4327" s="14">
        <f>SUMIFS('Fielding Data'!G:G,'Fielding Data'!$A:$A,'Hitting Data'!$A4327)</f>
        <v>0</v>
      </c>
      <c r="X4327" s="14">
        <f>SUMIFS('Fielding Data'!H:H,'Fielding Data'!$A:$A,'Hitting Data'!$A4327)</f>
        <v>2</v>
      </c>
    </row>
    <row r="4328" spans="1:24" x14ac:dyDescent="0.25">
      <c r="A4328" s="14" t="str">
        <f t="shared" si="67"/>
        <v>overbly012013</v>
      </c>
      <c r="B4328" s="19" t="s">
        <v>263</v>
      </c>
      <c r="C4328" s="19">
        <v>2013</v>
      </c>
      <c r="D4328" s="19">
        <v>142</v>
      </c>
      <c r="E4328" s="19">
        <v>445</v>
      </c>
      <c r="F4328" s="19">
        <v>43</v>
      </c>
      <c r="G4328" s="19">
        <v>107</v>
      </c>
      <c r="H4328" s="19">
        <v>24</v>
      </c>
      <c r="I4328" s="19">
        <v>1</v>
      </c>
      <c r="J4328" s="19">
        <v>14</v>
      </c>
      <c r="K4328" s="19">
        <v>59</v>
      </c>
      <c r="L4328" s="19">
        <v>2</v>
      </c>
      <c r="M4328" s="19">
        <v>0</v>
      </c>
      <c r="N4328" s="19">
        <v>36</v>
      </c>
      <c r="O4328" s="19">
        <v>111</v>
      </c>
      <c r="P4328" s="14" t="str">
        <f>IFERROR(VLOOKUP($A4328,'Fielding Data'!$A:$H,MATCH(P$1,'Fielding Data'!$A$1:$H$1,0),0),"Other")</f>
        <v>1B</v>
      </c>
      <c r="Q4328" s="14">
        <f>IFERROR(VLOOKUP($A4328,'Fielding Data'!$A:$H,MATCH(Q$1,'Fielding Data'!$A$1:$H$1,0),0),"Other")</f>
        <v>933</v>
      </c>
      <c r="R4328" s="14">
        <f>IFERROR(VLOOKUP($A4328,'Fielding Data'!$A:$H,MATCH(R$1,'Fielding Data'!$A$1:$H$1,0),0),"Other")</f>
        <v>67</v>
      </c>
      <c r="S4328" s="14">
        <f>IFERROR(VLOOKUP($A4328,'Fielding Data'!$A:$H,MATCH(S$1,'Fielding Data'!$A$1:$H$1,0),0),"Other")</f>
        <v>4</v>
      </c>
      <c r="T4328" s="14">
        <f>IFERROR(VLOOKUP($A4328,'Fielding Data'!$A:$H,MATCH(T$1,'Fielding Data'!$A$1:$H$1,0),0),"Other")</f>
        <v>93</v>
      </c>
      <c r="U4328" s="14">
        <f>SUMIFS('Fielding Data'!E:E,'Fielding Data'!$A:$A,'Hitting Data'!$A4328)</f>
        <v>938</v>
      </c>
      <c r="V4328" s="14">
        <f>SUMIFS('Fielding Data'!F:F,'Fielding Data'!$A:$A,'Hitting Data'!$A4328)</f>
        <v>67</v>
      </c>
      <c r="W4328" s="14">
        <f>SUMIFS('Fielding Data'!G:G,'Fielding Data'!$A:$A,'Hitting Data'!$A4328)</f>
        <v>4</v>
      </c>
      <c r="X4328" s="14">
        <f>SUMIFS('Fielding Data'!H:H,'Fielding Data'!$A:$A,'Hitting Data'!$A4328)</f>
        <v>93</v>
      </c>
    </row>
    <row r="4329" spans="1:24" x14ac:dyDescent="0.25">
      <c r="A4329" s="14" t="str">
        <f t="shared" si="67"/>
        <v>owingch012013</v>
      </c>
      <c r="B4329" s="19" t="s">
        <v>2016</v>
      </c>
      <c r="C4329" s="19">
        <v>2013</v>
      </c>
      <c r="D4329" s="19">
        <v>20</v>
      </c>
      <c r="E4329" s="19">
        <v>55</v>
      </c>
      <c r="F4329" s="19">
        <v>5</v>
      </c>
      <c r="G4329" s="19">
        <v>16</v>
      </c>
      <c r="H4329" s="19">
        <v>5</v>
      </c>
      <c r="I4329" s="19">
        <v>0</v>
      </c>
      <c r="J4329" s="19">
        <v>0</v>
      </c>
      <c r="K4329" s="19">
        <v>5</v>
      </c>
      <c r="L4329" s="19">
        <v>2</v>
      </c>
      <c r="M4329" s="19">
        <v>0</v>
      </c>
      <c r="N4329" s="19">
        <v>6</v>
      </c>
      <c r="O4329" s="19">
        <v>10</v>
      </c>
      <c r="P4329" s="14" t="str">
        <f>IFERROR(VLOOKUP($A4329,'Fielding Data'!$A:$H,MATCH(P$1,'Fielding Data'!$A$1:$H$1,0),0),"Other")</f>
        <v>2B</v>
      </c>
      <c r="Q4329" s="14">
        <f>IFERROR(VLOOKUP($A4329,'Fielding Data'!$A:$H,MATCH(Q$1,'Fielding Data'!$A$1:$H$1,0),0),"Other")</f>
        <v>2</v>
      </c>
      <c r="R4329" s="14">
        <f>IFERROR(VLOOKUP($A4329,'Fielding Data'!$A:$H,MATCH(R$1,'Fielding Data'!$A$1:$H$1,0),0),"Other")</f>
        <v>10</v>
      </c>
      <c r="S4329" s="14">
        <f>IFERROR(VLOOKUP($A4329,'Fielding Data'!$A:$H,MATCH(S$1,'Fielding Data'!$A$1:$H$1,0),0),"Other")</f>
        <v>0</v>
      </c>
      <c r="T4329" s="14">
        <f>IFERROR(VLOOKUP($A4329,'Fielding Data'!$A:$H,MATCH(T$1,'Fielding Data'!$A$1:$H$1,0),0),"Other")</f>
        <v>0</v>
      </c>
      <c r="U4329" s="14">
        <f>SUMIFS('Fielding Data'!E:E,'Fielding Data'!$A:$A,'Hitting Data'!$A4329)</f>
        <v>20</v>
      </c>
      <c r="V4329" s="14">
        <f>SUMIFS('Fielding Data'!F:F,'Fielding Data'!$A:$A,'Hitting Data'!$A4329)</f>
        <v>41</v>
      </c>
      <c r="W4329" s="14">
        <f>SUMIFS('Fielding Data'!G:G,'Fielding Data'!$A:$A,'Hitting Data'!$A4329)</f>
        <v>1</v>
      </c>
      <c r="X4329" s="14">
        <f>SUMIFS('Fielding Data'!H:H,'Fielding Data'!$A:$A,'Hitting Data'!$A4329)</f>
        <v>4</v>
      </c>
    </row>
    <row r="4330" spans="1:24" x14ac:dyDescent="0.25">
      <c r="A4330" s="14" t="str">
        <f t="shared" si="67"/>
        <v>ozunama012013</v>
      </c>
      <c r="B4330" s="19" t="s">
        <v>2017</v>
      </c>
      <c r="C4330" s="19">
        <v>2013</v>
      </c>
      <c r="D4330" s="19">
        <v>70</v>
      </c>
      <c r="E4330" s="19">
        <v>275</v>
      </c>
      <c r="F4330" s="19">
        <v>31</v>
      </c>
      <c r="G4330" s="19">
        <v>73</v>
      </c>
      <c r="H4330" s="19">
        <v>17</v>
      </c>
      <c r="I4330" s="19">
        <v>4</v>
      </c>
      <c r="J4330" s="19">
        <v>3</v>
      </c>
      <c r="K4330" s="19">
        <v>32</v>
      </c>
      <c r="L4330" s="19">
        <v>5</v>
      </c>
      <c r="M4330" s="19">
        <v>1</v>
      </c>
      <c r="N4330" s="19">
        <v>13</v>
      </c>
      <c r="O4330" s="19">
        <v>57</v>
      </c>
      <c r="P4330" s="14" t="str">
        <f>IFERROR(VLOOKUP($A4330,'Fielding Data'!$A:$H,MATCH(P$1,'Fielding Data'!$A$1:$H$1,0),0),"Other")</f>
        <v>CF</v>
      </c>
      <c r="Q4330" s="14">
        <f>IFERROR(VLOOKUP($A4330,'Fielding Data'!$A:$H,MATCH(Q$1,'Fielding Data'!$A$1:$H$1,0),0),"Other")</f>
        <v>0</v>
      </c>
      <c r="R4330" s="14">
        <f>IFERROR(VLOOKUP($A4330,'Fielding Data'!$A:$H,MATCH(R$1,'Fielding Data'!$A$1:$H$1,0),0),"Other")</f>
        <v>0</v>
      </c>
      <c r="S4330" s="14">
        <f>IFERROR(VLOOKUP($A4330,'Fielding Data'!$A:$H,MATCH(S$1,'Fielding Data'!$A$1:$H$1,0),0),"Other")</f>
        <v>0</v>
      </c>
      <c r="T4330" s="14">
        <f>IFERROR(VLOOKUP($A4330,'Fielding Data'!$A:$H,MATCH(T$1,'Fielding Data'!$A$1:$H$1,0),0),"Other")</f>
        <v>0</v>
      </c>
      <c r="U4330" s="14">
        <f>SUMIFS('Fielding Data'!E:E,'Fielding Data'!$A:$A,'Hitting Data'!$A4330)</f>
        <v>157</v>
      </c>
      <c r="V4330" s="14">
        <f>SUMIFS('Fielding Data'!F:F,'Fielding Data'!$A:$A,'Hitting Data'!$A4330)</f>
        <v>8</v>
      </c>
      <c r="W4330" s="14">
        <f>SUMIFS('Fielding Data'!G:G,'Fielding Data'!$A:$A,'Hitting Data'!$A4330)</f>
        <v>2</v>
      </c>
      <c r="X4330" s="14">
        <f>SUMIFS('Fielding Data'!H:H,'Fielding Data'!$A:$A,'Hitting Data'!$A4330)</f>
        <v>4</v>
      </c>
    </row>
    <row r="4331" spans="1:24" x14ac:dyDescent="0.25">
      <c r="A4331" s="14" t="str">
        <f t="shared" si="67"/>
        <v>pachejo012013</v>
      </c>
      <c r="B4331" s="19" t="s">
        <v>1576</v>
      </c>
      <c r="C4331" s="19">
        <v>2013</v>
      </c>
      <c r="D4331" s="19">
        <v>95</v>
      </c>
      <c r="E4331" s="19">
        <v>247</v>
      </c>
      <c r="F4331" s="19">
        <v>23</v>
      </c>
      <c r="G4331" s="19">
        <v>59</v>
      </c>
      <c r="H4331" s="19">
        <v>15</v>
      </c>
      <c r="I4331" s="19">
        <v>0</v>
      </c>
      <c r="J4331" s="19">
        <v>1</v>
      </c>
      <c r="K4331" s="19">
        <v>22</v>
      </c>
      <c r="L4331" s="19">
        <v>0</v>
      </c>
      <c r="M4331" s="19">
        <v>0</v>
      </c>
      <c r="N4331" s="19">
        <v>10</v>
      </c>
      <c r="O4331" s="19">
        <v>38</v>
      </c>
      <c r="P4331" s="14" t="str">
        <f>IFERROR(VLOOKUP($A4331,'Fielding Data'!$A:$H,MATCH(P$1,'Fielding Data'!$A$1:$H$1,0),0),"Other")</f>
        <v>1B</v>
      </c>
      <c r="Q4331" s="14">
        <f>IFERROR(VLOOKUP($A4331,'Fielding Data'!$A:$H,MATCH(Q$1,'Fielding Data'!$A$1:$H$1,0),0),"Other")</f>
        <v>385</v>
      </c>
      <c r="R4331" s="14">
        <f>IFERROR(VLOOKUP($A4331,'Fielding Data'!$A:$H,MATCH(R$1,'Fielding Data'!$A$1:$H$1,0),0),"Other")</f>
        <v>28</v>
      </c>
      <c r="S4331" s="14">
        <f>IFERROR(VLOOKUP($A4331,'Fielding Data'!$A:$H,MATCH(S$1,'Fielding Data'!$A$1:$H$1,0),0),"Other")</f>
        <v>5</v>
      </c>
      <c r="T4331" s="14">
        <f>IFERROR(VLOOKUP($A4331,'Fielding Data'!$A:$H,MATCH(T$1,'Fielding Data'!$A$1:$H$1,0),0),"Other")</f>
        <v>28</v>
      </c>
      <c r="U4331" s="14">
        <f>SUMIFS('Fielding Data'!E:E,'Fielding Data'!$A:$A,'Hitting Data'!$A4331)</f>
        <v>469</v>
      </c>
      <c r="V4331" s="14">
        <f>SUMIFS('Fielding Data'!F:F,'Fielding Data'!$A:$A,'Hitting Data'!$A4331)</f>
        <v>36</v>
      </c>
      <c r="W4331" s="14">
        <f>SUMIFS('Fielding Data'!G:G,'Fielding Data'!$A:$A,'Hitting Data'!$A4331)</f>
        <v>7</v>
      </c>
      <c r="X4331" s="14">
        <f>SUMIFS('Fielding Data'!H:H,'Fielding Data'!$A:$A,'Hitting Data'!$A4331)</f>
        <v>30</v>
      </c>
    </row>
    <row r="4332" spans="1:24" x14ac:dyDescent="0.25">
      <c r="A4332" s="14" t="str">
        <f t="shared" si="67"/>
        <v>paganan012013</v>
      </c>
      <c r="B4332" s="19" t="s">
        <v>707</v>
      </c>
      <c r="C4332" s="19">
        <v>2013</v>
      </c>
      <c r="D4332" s="19">
        <v>71</v>
      </c>
      <c r="E4332" s="19">
        <v>280</v>
      </c>
      <c r="F4332" s="19">
        <v>44</v>
      </c>
      <c r="G4332" s="19">
        <v>79</v>
      </c>
      <c r="H4332" s="19">
        <v>16</v>
      </c>
      <c r="I4332" s="19">
        <v>3</v>
      </c>
      <c r="J4332" s="19">
        <v>5</v>
      </c>
      <c r="K4332" s="19">
        <v>30</v>
      </c>
      <c r="L4332" s="19">
        <v>9</v>
      </c>
      <c r="M4332" s="19">
        <v>4</v>
      </c>
      <c r="N4332" s="19">
        <v>23</v>
      </c>
      <c r="O4332" s="19">
        <v>36</v>
      </c>
      <c r="P4332" s="14" t="str">
        <f>IFERROR(VLOOKUP($A4332,'Fielding Data'!$A:$H,MATCH(P$1,'Fielding Data'!$A$1:$H$1,0),0),"Other")</f>
        <v>CF</v>
      </c>
      <c r="Q4332" s="14">
        <f>IFERROR(VLOOKUP($A4332,'Fielding Data'!$A:$H,MATCH(Q$1,'Fielding Data'!$A$1:$H$1,0),0),"Other")</f>
        <v>0</v>
      </c>
      <c r="R4332" s="14">
        <f>IFERROR(VLOOKUP($A4332,'Fielding Data'!$A:$H,MATCH(R$1,'Fielding Data'!$A$1:$H$1,0),0),"Other")</f>
        <v>0</v>
      </c>
      <c r="S4332" s="14">
        <f>IFERROR(VLOOKUP($A4332,'Fielding Data'!$A:$H,MATCH(S$1,'Fielding Data'!$A$1:$H$1,0),0),"Other")</f>
        <v>0</v>
      </c>
      <c r="T4332" s="14">
        <f>IFERROR(VLOOKUP($A4332,'Fielding Data'!$A:$H,MATCH(T$1,'Fielding Data'!$A$1:$H$1,0),0),"Other")</f>
        <v>0</v>
      </c>
      <c r="U4332" s="14">
        <f>SUMIFS('Fielding Data'!E:E,'Fielding Data'!$A:$A,'Hitting Data'!$A4332)</f>
        <v>149</v>
      </c>
      <c r="V4332" s="14">
        <f>SUMIFS('Fielding Data'!F:F,'Fielding Data'!$A:$A,'Hitting Data'!$A4332)</f>
        <v>5</v>
      </c>
      <c r="W4332" s="14">
        <f>SUMIFS('Fielding Data'!G:G,'Fielding Data'!$A:$A,'Hitting Data'!$A4332)</f>
        <v>4</v>
      </c>
      <c r="X4332" s="14">
        <f>SUMIFS('Fielding Data'!H:H,'Fielding Data'!$A:$A,'Hitting Data'!$A4332)</f>
        <v>1</v>
      </c>
    </row>
    <row r="4333" spans="1:24" x14ac:dyDescent="0.25">
      <c r="A4333" s="14" t="str">
        <f t="shared" si="67"/>
        <v>pagnoma012013</v>
      </c>
      <c r="B4333" s="19" t="s">
        <v>1151</v>
      </c>
      <c r="C4333" s="19">
        <v>2013</v>
      </c>
      <c r="D4333" s="19">
        <v>9</v>
      </c>
      <c r="E4333" s="19">
        <v>21</v>
      </c>
      <c r="F4333" s="19">
        <v>1</v>
      </c>
      <c r="G4333" s="19">
        <v>3</v>
      </c>
      <c r="H4333" s="19">
        <v>0</v>
      </c>
      <c r="I4333" s="19">
        <v>0</v>
      </c>
      <c r="J4333" s="19">
        <v>0</v>
      </c>
      <c r="K4333" s="19">
        <v>0</v>
      </c>
      <c r="L4333" s="19">
        <v>0</v>
      </c>
      <c r="M4333" s="19">
        <v>0</v>
      </c>
      <c r="N4333" s="19">
        <v>1</v>
      </c>
      <c r="O4333" s="19">
        <v>3</v>
      </c>
      <c r="P4333" s="14" t="str">
        <f>IFERROR(VLOOKUP($A4333,'Fielding Data'!$A:$H,MATCH(P$1,'Fielding Data'!$A$1:$H$1,0),0),"Other")</f>
        <v>C</v>
      </c>
      <c r="Q4333" s="14">
        <f>IFERROR(VLOOKUP($A4333,'Fielding Data'!$A:$H,MATCH(Q$1,'Fielding Data'!$A$1:$H$1,0),0),"Other")</f>
        <v>37</v>
      </c>
      <c r="R4333" s="14">
        <f>IFERROR(VLOOKUP($A4333,'Fielding Data'!$A:$H,MATCH(R$1,'Fielding Data'!$A$1:$H$1,0),0),"Other")</f>
        <v>2</v>
      </c>
      <c r="S4333" s="14">
        <f>IFERROR(VLOOKUP($A4333,'Fielding Data'!$A:$H,MATCH(S$1,'Fielding Data'!$A$1:$H$1,0),0),"Other")</f>
        <v>1</v>
      </c>
      <c r="T4333" s="14">
        <f>IFERROR(VLOOKUP($A4333,'Fielding Data'!$A:$H,MATCH(T$1,'Fielding Data'!$A$1:$H$1,0),0),"Other")</f>
        <v>0</v>
      </c>
      <c r="U4333" s="14">
        <f>SUMIFS('Fielding Data'!E:E,'Fielding Data'!$A:$A,'Hitting Data'!$A4333)</f>
        <v>37</v>
      </c>
      <c r="V4333" s="14">
        <f>SUMIFS('Fielding Data'!F:F,'Fielding Data'!$A:$A,'Hitting Data'!$A4333)</f>
        <v>2</v>
      </c>
      <c r="W4333" s="14">
        <f>SUMIFS('Fielding Data'!G:G,'Fielding Data'!$A:$A,'Hitting Data'!$A4333)</f>
        <v>1</v>
      </c>
      <c r="X4333" s="14">
        <f>SUMIFS('Fielding Data'!H:H,'Fielding Data'!$A:$A,'Hitting Data'!$A4333)</f>
        <v>0</v>
      </c>
    </row>
    <row r="4334" spans="1:24" x14ac:dyDescent="0.25">
      <c r="A4334" s="14" t="str">
        <f t="shared" si="67"/>
        <v>papeljo012013</v>
      </c>
      <c r="B4334" s="19" t="s">
        <v>583</v>
      </c>
      <c r="C4334" s="19">
        <v>2013</v>
      </c>
      <c r="D4334" s="19">
        <v>61</v>
      </c>
      <c r="E4334" s="19">
        <v>0</v>
      </c>
      <c r="F4334" s="19">
        <v>0</v>
      </c>
      <c r="G4334" s="19">
        <v>0</v>
      </c>
      <c r="H4334" s="19">
        <v>0</v>
      </c>
      <c r="I4334" s="19">
        <v>0</v>
      </c>
      <c r="J4334" s="19">
        <v>0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4" t="str">
        <f>IFERROR(VLOOKUP($A4334,'Fielding Data'!$A:$H,MATCH(P$1,'Fielding Data'!$A$1:$H$1,0),0),"Other")</f>
        <v>P</v>
      </c>
      <c r="Q4334" s="14">
        <f>IFERROR(VLOOKUP($A4334,'Fielding Data'!$A:$H,MATCH(Q$1,'Fielding Data'!$A$1:$H$1,0),0),"Other")</f>
        <v>2</v>
      </c>
      <c r="R4334" s="14">
        <f>IFERROR(VLOOKUP($A4334,'Fielding Data'!$A:$H,MATCH(R$1,'Fielding Data'!$A$1:$H$1,0),0),"Other")</f>
        <v>5</v>
      </c>
      <c r="S4334" s="14">
        <f>IFERROR(VLOOKUP($A4334,'Fielding Data'!$A:$H,MATCH(S$1,'Fielding Data'!$A$1:$H$1,0),0),"Other")</f>
        <v>0</v>
      </c>
      <c r="T4334" s="14">
        <f>IFERROR(VLOOKUP($A4334,'Fielding Data'!$A:$H,MATCH(T$1,'Fielding Data'!$A$1:$H$1,0),0),"Other")</f>
        <v>0</v>
      </c>
      <c r="U4334" s="14">
        <f>SUMIFS('Fielding Data'!E:E,'Fielding Data'!$A:$A,'Hitting Data'!$A4334)</f>
        <v>2</v>
      </c>
      <c r="V4334" s="14">
        <f>SUMIFS('Fielding Data'!F:F,'Fielding Data'!$A:$A,'Hitting Data'!$A4334)</f>
        <v>5</v>
      </c>
      <c r="W4334" s="14">
        <f>SUMIFS('Fielding Data'!G:G,'Fielding Data'!$A:$A,'Hitting Data'!$A4334)</f>
        <v>0</v>
      </c>
      <c r="X4334" s="14">
        <f>SUMIFS('Fielding Data'!H:H,'Fielding Data'!$A:$A,'Hitting Data'!$A4334)</f>
        <v>0</v>
      </c>
    </row>
    <row r="4335" spans="1:24" x14ac:dyDescent="0.25">
      <c r="A4335" s="14" t="str">
        <f t="shared" si="67"/>
        <v>paredji012013</v>
      </c>
      <c r="B4335" s="19" t="s">
        <v>1577</v>
      </c>
      <c r="C4335" s="19">
        <v>2013</v>
      </c>
      <c r="D4335" s="19">
        <v>48</v>
      </c>
      <c r="E4335" s="19">
        <v>125</v>
      </c>
      <c r="F4335" s="19">
        <v>8</v>
      </c>
      <c r="G4335" s="19">
        <v>24</v>
      </c>
      <c r="H4335" s="19">
        <v>4</v>
      </c>
      <c r="I4335" s="19">
        <v>0</v>
      </c>
      <c r="J4335" s="19">
        <v>1</v>
      </c>
      <c r="K4335" s="19">
        <v>10</v>
      </c>
      <c r="L4335" s="19">
        <v>4</v>
      </c>
      <c r="M4335" s="19">
        <v>4</v>
      </c>
      <c r="N4335" s="19">
        <v>6</v>
      </c>
      <c r="O4335" s="19">
        <v>44</v>
      </c>
      <c r="P4335" s="14" t="str">
        <f>IFERROR(VLOOKUP($A4335,'Fielding Data'!$A:$H,MATCH(P$1,'Fielding Data'!$A$1:$H$1,0),0),"Other")</f>
        <v>2B</v>
      </c>
      <c r="Q4335" s="14">
        <f>IFERROR(VLOOKUP($A4335,'Fielding Data'!$A:$H,MATCH(Q$1,'Fielding Data'!$A$1:$H$1,0),0),"Other")</f>
        <v>0</v>
      </c>
      <c r="R4335" s="14">
        <f>IFERROR(VLOOKUP($A4335,'Fielding Data'!$A:$H,MATCH(R$1,'Fielding Data'!$A$1:$H$1,0),0),"Other")</f>
        <v>5</v>
      </c>
      <c r="S4335" s="14">
        <f>IFERROR(VLOOKUP($A4335,'Fielding Data'!$A:$H,MATCH(S$1,'Fielding Data'!$A$1:$H$1,0),0),"Other")</f>
        <v>0</v>
      </c>
      <c r="T4335" s="14">
        <f>IFERROR(VLOOKUP($A4335,'Fielding Data'!$A:$H,MATCH(T$1,'Fielding Data'!$A$1:$H$1,0),0),"Other")</f>
        <v>0</v>
      </c>
      <c r="U4335" s="14">
        <f>SUMIFS('Fielding Data'!E:E,'Fielding Data'!$A:$A,'Hitting Data'!$A4335)</f>
        <v>61</v>
      </c>
      <c r="V4335" s="14">
        <f>SUMIFS('Fielding Data'!F:F,'Fielding Data'!$A:$A,'Hitting Data'!$A4335)</f>
        <v>8</v>
      </c>
      <c r="W4335" s="14">
        <f>SUMIFS('Fielding Data'!G:G,'Fielding Data'!$A:$A,'Hitting Data'!$A4335)</f>
        <v>1</v>
      </c>
      <c r="X4335" s="14">
        <f>SUMIFS('Fielding Data'!H:H,'Fielding Data'!$A:$A,'Hitting Data'!$A4335)</f>
        <v>0</v>
      </c>
    </row>
    <row r="4336" spans="1:24" x14ac:dyDescent="0.25">
      <c r="A4336" s="14" t="str">
        <f t="shared" si="67"/>
        <v>parkebl012013</v>
      </c>
      <c r="B4336" s="19" t="s">
        <v>1799</v>
      </c>
      <c r="C4336" s="19">
        <v>2013</v>
      </c>
      <c r="D4336" s="19">
        <v>49</v>
      </c>
      <c r="E4336" s="19">
        <v>0</v>
      </c>
      <c r="F4336" s="19">
        <v>0</v>
      </c>
      <c r="G4336" s="19">
        <v>0</v>
      </c>
      <c r="H4336" s="19">
        <v>0</v>
      </c>
      <c r="I4336" s="19">
        <v>0</v>
      </c>
      <c r="J4336" s="19">
        <v>0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4" t="str">
        <f>IFERROR(VLOOKUP($A4336,'Fielding Data'!$A:$H,MATCH(P$1,'Fielding Data'!$A$1:$H$1,0),0),"Other")</f>
        <v>P</v>
      </c>
      <c r="Q4336" s="14">
        <f>IFERROR(VLOOKUP($A4336,'Fielding Data'!$A:$H,MATCH(Q$1,'Fielding Data'!$A$1:$H$1,0),0),"Other")</f>
        <v>4</v>
      </c>
      <c r="R4336" s="14">
        <f>IFERROR(VLOOKUP($A4336,'Fielding Data'!$A:$H,MATCH(R$1,'Fielding Data'!$A$1:$H$1,0),0),"Other")</f>
        <v>2</v>
      </c>
      <c r="S4336" s="14">
        <f>IFERROR(VLOOKUP($A4336,'Fielding Data'!$A:$H,MATCH(S$1,'Fielding Data'!$A$1:$H$1,0),0),"Other")</f>
        <v>0</v>
      </c>
      <c r="T4336" s="14">
        <f>IFERROR(VLOOKUP($A4336,'Fielding Data'!$A:$H,MATCH(T$1,'Fielding Data'!$A$1:$H$1,0),0),"Other")</f>
        <v>0</v>
      </c>
      <c r="U4336" s="14">
        <f>SUMIFS('Fielding Data'!E:E,'Fielding Data'!$A:$A,'Hitting Data'!$A4336)</f>
        <v>4</v>
      </c>
      <c r="V4336" s="14">
        <f>SUMIFS('Fielding Data'!F:F,'Fielding Data'!$A:$A,'Hitting Data'!$A4336)</f>
        <v>2</v>
      </c>
      <c r="W4336" s="14">
        <f>SUMIFS('Fielding Data'!G:G,'Fielding Data'!$A:$A,'Hitting Data'!$A4336)</f>
        <v>0</v>
      </c>
      <c r="X4336" s="14">
        <f>SUMIFS('Fielding Data'!H:H,'Fielding Data'!$A:$A,'Hitting Data'!$A4336)</f>
        <v>0</v>
      </c>
    </row>
    <row r="4337" spans="1:24" x14ac:dyDescent="0.25">
      <c r="A4337" s="14" t="str">
        <f t="shared" si="67"/>
        <v>parkeja022013</v>
      </c>
      <c r="B4337" s="19" t="s">
        <v>1578</v>
      </c>
      <c r="C4337" s="19">
        <v>2013</v>
      </c>
      <c r="D4337" s="19">
        <v>32</v>
      </c>
      <c r="E4337" s="19">
        <v>0</v>
      </c>
      <c r="F4337" s="19">
        <v>0</v>
      </c>
      <c r="G4337" s="19">
        <v>0</v>
      </c>
      <c r="H4337" s="19">
        <v>0</v>
      </c>
      <c r="I4337" s="19">
        <v>0</v>
      </c>
      <c r="J4337" s="19">
        <v>0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4" t="str">
        <f>IFERROR(VLOOKUP($A4337,'Fielding Data'!$A:$H,MATCH(P$1,'Fielding Data'!$A$1:$H$1,0),0),"Other")</f>
        <v>P</v>
      </c>
      <c r="Q4337" s="14">
        <f>IFERROR(VLOOKUP($A4337,'Fielding Data'!$A:$H,MATCH(Q$1,'Fielding Data'!$A$1:$H$1,0),0),"Other")</f>
        <v>14</v>
      </c>
      <c r="R4337" s="14">
        <f>IFERROR(VLOOKUP($A4337,'Fielding Data'!$A:$H,MATCH(R$1,'Fielding Data'!$A$1:$H$1,0),0),"Other")</f>
        <v>21</v>
      </c>
      <c r="S4337" s="14">
        <f>IFERROR(VLOOKUP($A4337,'Fielding Data'!$A:$H,MATCH(S$1,'Fielding Data'!$A$1:$H$1,0),0),"Other")</f>
        <v>4</v>
      </c>
      <c r="T4337" s="14">
        <f>IFERROR(VLOOKUP($A4337,'Fielding Data'!$A:$H,MATCH(T$1,'Fielding Data'!$A$1:$H$1,0),0),"Other")</f>
        <v>0</v>
      </c>
      <c r="U4337" s="14">
        <f>SUMIFS('Fielding Data'!E:E,'Fielding Data'!$A:$A,'Hitting Data'!$A4337)</f>
        <v>14</v>
      </c>
      <c r="V4337" s="14">
        <f>SUMIFS('Fielding Data'!F:F,'Fielding Data'!$A:$A,'Hitting Data'!$A4337)</f>
        <v>21</v>
      </c>
      <c r="W4337" s="14">
        <f>SUMIFS('Fielding Data'!G:G,'Fielding Data'!$A:$A,'Hitting Data'!$A4337)</f>
        <v>4</v>
      </c>
      <c r="X4337" s="14">
        <f>SUMIFS('Fielding Data'!H:H,'Fielding Data'!$A:$A,'Hitting Data'!$A4337)</f>
        <v>0</v>
      </c>
    </row>
    <row r="4338" spans="1:24" x14ac:dyDescent="0.25">
      <c r="A4338" s="14" t="str">
        <f t="shared" si="67"/>
        <v>parmech012013</v>
      </c>
      <c r="B4338" s="19" t="s">
        <v>1579</v>
      </c>
      <c r="C4338" s="19">
        <v>2013</v>
      </c>
      <c r="D4338" s="19">
        <v>101</v>
      </c>
      <c r="E4338" s="19">
        <v>294</v>
      </c>
      <c r="F4338" s="19">
        <v>21</v>
      </c>
      <c r="G4338" s="19">
        <v>67</v>
      </c>
      <c r="H4338" s="19">
        <v>13</v>
      </c>
      <c r="I4338" s="19">
        <v>0</v>
      </c>
      <c r="J4338" s="19">
        <v>8</v>
      </c>
      <c r="K4338" s="19">
        <v>24</v>
      </c>
      <c r="L4338" s="19">
        <v>1</v>
      </c>
      <c r="M4338" s="19">
        <v>1</v>
      </c>
      <c r="N4338" s="19">
        <v>33</v>
      </c>
      <c r="O4338" s="19">
        <v>81</v>
      </c>
      <c r="P4338" s="14" t="str">
        <f>IFERROR(VLOOKUP($A4338,'Fielding Data'!$A:$H,MATCH(P$1,'Fielding Data'!$A$1:$H$1,0),0),"Other")</f>
        <v>1B</v>
      </c>
      <c r="Q4338" s="14">
        <f>IFERROR(VLOOKUP($A4338,'Fielding Data'!$A:$H,MATCH(Q$1,'Fielding Data'!$A$1:$H$1,0),0),"Other")</f>
        <v>152</v>
      </c>
      <c r="R4338" s="14">
        <f>IFERROR(VLOOKUP($A4338,'Fielding Data'!$A:$H,MATCH(R$1,'Fielding Data'!$A$1:$H$1,0),0),"Other")</f>
        <v>12</v>
      </c>
      <c r="S4338" s="14">
        <f>IFERROR(VLOOKUP($A4338,'Fielding Data'!$A:$H,MATCH(S$1,'Fielding Data'!$A$1:$H$1,0),0),"Other")</f>
        <v>0</v>
      </c>
      <c r="T4338" s="14">
        <f>IFERROR(VLOOKUP($A4338,'Fielding Data'!$A:$H,MATCH(T$1,'Fielding Data'!$A$1:$H$1,0),0),"Other")</f>
        <v>15</v>
      </c>
      <c r="U4338" s="14">
        <f>SUMIFS('Fielding Data'!E:E,'Fielding Data'!$A:$A,'Hitting Data'!$A4338)</f>
        <v>257</v>
      </c>
      <c r="V4338" s="14">
        <f>SUMIFS('Fielding Data'!F:F,'Fielding Data'!$A:$A,'Hitting Data'!$A4338)</f>
        <v>18</v>
      </c>
      <c r="W4338" s="14">
        <f>SUMIFS('Fielding Data'!G:G,'Fielding Data'!$A:$A,'Hitting Data'!$A4338)</f>
        <v>2</v>
      </c>
      <c r="X4338" s="14">
        <f>SUMIFS('Fielding Data'!H:H,'Fielding Data'!$A:$A,'Hitting Data'!$A4338)</f>
        <v>15</v>
      </c>
    </row>
    <row r="4339" spans="1:24" x14ac:dyDescent="0.25">
      <c r="A4339" s="14" t="str">
        <f t="shared" si="67"/>
        <v>parnebo012013</v>
      </c>
      <c r="B4339" s="19" t="s">
        <v>984</v>
      </c>
      <c r="C4339" s="19">
        <v>2013</v>
      </c>
      <c r="D4339" s="19">
        <v>49</v>
      </c>
      <c r="E4339" s="19">
        <v>0</v>
      </c>
      <c r="F4339" s="19">
        <v>0</v>
      </c>
      <c r="G4339" s="19">
        <v>0</v>
      </c>
      <c r="H4339" s="19">
        <v>0</v>
      </c>
      <c r="I4339" s="19">
        <v>0</v>
      </c>
      <c r="J4339" s="19">
        <v>0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4" t="str">
        <f>IFERROR(VLOOKUP($A4339,'Fielding Data'!$A:$H,MATCH(P$1,'Fielding Data'!$A$1:$H$1,0),0),"Other")</f>
        <v>P</v>
      </c>
      <c r="Q4339" s="14">
        <f>IFERROR(VLOOKUP($A4339,'Fielding Data'!$A:$H,MATCH(Q$1,'Fielding Data'!$A$1:$H$1,0),0),"Other")</f>
        <v>2</v>
      </c>
      <c r="R4339" s="14">
        <f>IFERROR(VLOOKUP($A4339,'Fielding Data'!$A:$H,MATCH(R$1,'Fielding Data'!$A$1:$H$1,0),0),"Other")</f>
        <v>8</v>
      </c>
      <c r="S4339" s="14">
        <f>IFERROR(VLOOKUP($A4339,'Fielding Data'!$A:$H,MATCH(S$1,'Fielding Data'!$A$1:$H$1,0),0),"Other")</f>
        <v>0</v>
      </c>
      <c r="T4339" s="14">
        <f>IFERROR(VLOOKUP($A4339,'Fielding Data'!$A:$H,MATCH(T$1,'Fielding Data'!$A$1:$H$1,0),0),"Other")</f>
        <v>1</v>
      </c>
      <c r="U4339" s="14">
        <f>SUMIFS('Fielding Data'!E:E,'Fielding Data'!$A:$A,'Hitting Data'!$A4339)</f>
        <v>2</v>
      </c>
      <c r="V4339" s="14">
        <f>SUMIFS('Fielding Data'!F:F,'Fielding Data'!$A:$A,'Hitting Data'!$A4339)</f>
        <v>8</v>
      </c>
      <c r="W4339" s="14">
        <f>SUMIFS('Fielding Data'!G:G,'Fielding Data'!$A:$A,'Hitting Data'!$A4339)</f>
        <v>0</v>
      </c>
      <c r="X4339" s="14">
        <f>SUMIFS('Fielding Data'!H:H,'Fielding Data'!$A:$A,'Hitting Data'!$A4339)</f>
        <v>1</v>
      </c>
    </row>
    <row r="4340" spans="1:24" x14ac:dyDescent="0.25">
      <c r="A4340" s="14" t="str">
        <f t="shared" si="67"/>
        <v>parrage012013</v>
      </c>
      <c r="B4340" s="19" t="s">
        <v>1152</v>
      </c>
      <c r="C4340" s="19">
        <v>2013</v>
      </c>
      <c r="D4340" s="19">
        <v>156</v>
      </c>
      <c r="E4340" s="19">
        <v>601</v>
      </c>
      <c r="F4340" s="19">
        <v>79</v>
      </c>
      <c r="G4340" s="19">
        <v>161</v>
      </c>
      <c r="H4340" s="19">
        <v>43</v>
      </c>
      <c r="I4340" s="19">
        <v>4</v>
      </c>
      <c r="J4340" s="19">
        <v>10</v>
      </c>
      <c r="K4340" s="19">
        <v>48</v>
      </c>
      <c r="L4340" s="19">
        <v>10</v>
      </c>
      <c r="M4340" s="19">
        <v>10</v>
      </c>
      <c r="N4340" s="19">
        <v>48</v>
      </c>
      <c r="O4340" s="19">
        <v>100</v>
      </c>
      <c r="P4340" s="14" t="str">
        <f>IFERROR(VLOOKUP($A4340,'Fielding Data'!$A:$H,MATCH(P$1,'Fielding Data'!$A$1:$H$1,0),0),"Other")</f>
        <v>CF</v>
      </c>
      <c r="Q4340" s="14">
        <f>IFERROR(VLOOKUP($A4340,'Fielding Data'!$A:$H,MATCH(Q$1,'Fielding Data'!$A$1:$H$1,0),0),"Other")</f>
        <v>0</v>
      </c>
      <c r="R4340" s="14">
        <f>IFERROR(VLOOKUP($A4340,'Fielding Data'!$A:$H,MATCH(R$1,'Fielding Data'!$A$1:$H$1,0),0),"Other")</f>
        <v>0</v>
      </c>
      <c r="S4340" s="14">
        <f>IFERROR(VLOOKUP($A4340,'Fielding Data'!$A:$H,MATCH(S$1,'Fielding Data'!$A$1:$H$1,0),0),"Other")</f>
        <v>0</v>
      </c>
      <c r="T4340" s="14">
        <f>IFERROR(VLOOKUP($A4340,'Fielding Data'!$A:$H,MATCH(T$1,'Fielding Data'!$A$1:$H$1,0),0),"Other")</f>
        <v>0</v>
      </c>
      <c r="U4340" s="14">
        <f>SUMIFS('Fielding Data'!E:E,'Fielding Data'!$A:$A,'Hitting Data'!$A4340)</f>
        <v>343</v>
      </c>
      <c r="V4340" s="14">
        <f>SUMIFS('Fielding Data'!F:F,'Fielding Data'!$A:$A,'Hitting Data'!$A4340)</f>
        <v>17</v>
      </c>
      <c r="W4340" s="14">
        <f>SUMIFS('Fielding Data'!G:G,'Fielding Data'!$A:$A,'Hitting Data'!$A4340)</f>
        <v>5</v>
      </c>
      <c r="X4340" s="14">
        <f>SUMIFS('Fielding Data'!H:H,'Fielding Data'!$A:$A,'Hitting Data'!$A4340)</f>
        <v>1</v>
      </c>
    </row>
    <row r="4341" spans="1:24" x14ac:dyDescent="0.25">
      <c r="A4341" s="14" t="str">
        <f t="shared" si="67"/>
        <v>parrama012013</v>
      </c>
      <c r="B4341" s="19" t="s">
        <v>834</v>
      </c>
      <c r="C4341" s="19">
        <v>2013</v>
      </c>
      <c r="D4341" s="19">
        <v>57</v>
      </c>
      <c r="E4341" s="19">
        <v>2</v>
      </c>
      <c r="F4341" s="19">
        <v>1</v>
      </c>
      <c r="G4341" s="19">
        <v>1</v>
      </c>
      <c r="H4341" s="19">
        <v>0</v>
      </c>
      <c r="I4341" s="19">
        <v>0</v>
      </c>
      <c r="J4341" s="19">
        <v>0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4" t="str">
        <f>IFERROR(VLOOKUP($A4341,'Fielding Data'!$A:$H,MATCH(P$1,'Fielding Data'!$A$1:$H$1,0),0),"Other")</f>
        <v>P</v>
      </c>
      <c r="Q4341" s="14">
        <f>IFERROR(VLOOKUP($A4341,'Fielding Data'!$A:$H,MATCH(Q$1,'Fielding Data'!$A$1:$H$1,0),0),"Other")</f>
        <v>4</v>
      </c>
      <c r="R4341" s="14">
        <f>IFERROR(VLOOKUP($A4341,'Fielding Data'!$A:$H,MATCH(R$1,'Fielding Data'!$A$1:$H$1,0),0),"Other")</f>
        <v>6</v>
      </c>
      <c r="S4341" s="14">
        <f>IFERROR(VLOOKUP($A4341,'Fielding Data'!$A:$H,MATCH(S$1,'Fielding Data'!$A$1:$H$1,0),0),"Other")</f>
        <v>0</v>
      </c>
      <c r="T4341" s="14">
        <f>IFERROR(VLOOKUP($A4341,'Fielding Data'!$A:$H,MATCH(T$1,'Fielding Data'!$A$1:$H$1,0),0),"Other")</f>
        <v>0</v>
      </c>
      <c r="U4341" s="14">
        <f>SUMIFS('Fielding Data'!E:E,'Fielding Data'!$A:$A,'Hitting Data'!$A4341)</f>
        <v>4</v>
      </c>
      <c r="V4341" s="14">
        <f>SUMIFS('Fielding Data'!F:F,'Fielding Data'!$A:$A,'Hitting Data'!$A4341)</f>
        <v>6</v>
      </c>
      <c r="W4341" s="14">
        <f>SUMIFS('Fielding Data'!G:G,'Fielding Data'!$A:$A,'Hitting Data'!$A4341)</f>
        <v>0</v>
      </c>
      <c r="X4341" s="14">
        <f>SUMIFS('Fielding Data'!H:H,'Fielding Data'!$A:$A,'Hitting Data'!$A4341)</f>
        <v>0</v>
      </c>
    </row>
    <row r="4342" spans="1:24" x14ac:dyDescent="0.25">
      <c r="A4342" s="14" t="str">
        <f t="shared" si="67"/>
        <v>parrian012013</v>
      </c>
      <c r="B4342" s="19" t="s">
        <v>1580</v>
      </c>
      <c r="C4342" s="19">
        <v>2013</v>
      </c>
      <c r="D4342" s="19">
        <v>14</v>
      </c>
      <c r="E4342" s="19">
        <v>34</v>
      </c>
      <c r="F4342" s="19">
        <v>2</v>
      </c>
      <c r="G4342" s="19">
        <v>4</v>
      </c>
      <c r="H4342" s="19">
        <v>2</v>
      </c>
      <c r="I4342" s="19">
        <v>0</v>
      </c>
      <c r="J4342" s="19">
        <v>0</v>
      </c>
      <c r="K4342" s="19">
        <v>1</v>
      </c>
      <c r="L4342" s="19">
        <v>0</v>
      </c>
      <c r="M4342" s="19">
        <v>0</v>
      </c>
      <c r="N4342" s="19">
        <v>2</v>
      </c>
      <c r="O4342" s="19">
        <v>12</v>
      </c>
      <c r="P4342" s="14" t="str">
        <f>IFERROR(VLOOKUP($A4342,'Fielding Data'!$A:$H,MATCH(P$1,'Fielding Data'!$A$1:$H$1,0),0),"Other")</f>
        <v>2B</v>
      </c>
      <c r="Q4342" s="14">
        <f>IFERROR(VLOOKUP($A4342,'Fielding Data'!$A:$H,MATCH(Q$1,'Fielding Data'!$A$1:$H$1,0),0),"Other")</f>
        <v>12</v>
      </c>
      <c r="R4342" s="14">
        <f>IFERROR(VLOOKUP($A4342,'Fielding Data'!$A:$H,MATCH(R$1,'Fielding Data'!$A$1:$H$1,0),0),"Other")</f>
        <v>8</v>
      </c>
      <c r="S4342" s="14">
        <f>IFERROR(VLOOKUP($A4342,'Fielding Data'!$A:$H,MATCH(S$1,'Fielding Data'!$A$1:$H$1,0),0),"Other")</f>
        <v>1</v>
      </c>
      <c r="T4342" s="14">
        <f>IFERROR(VLOOKUP($A4342,'Fielding Data'!$A:$H,MATCH(T$1,'Fielding Data'!$A$1:$H$1,0),0),"Other")</f>
        <v>2</v>
      </c>
      <c r="U4342" s="14">
        <f>SUMIFS('Fielding Data'!E:E,'Fielding Data'!$A:$A,'Hitting Data'!$A4342)</f>
        <v>14</v>
      </c>
      <c r="V4342" s="14">
        <f>SUMIFS('Fielding Data'!F:F,'Fielding Data'!$A:$A,'Hitting Data'!$A4342)</f>
        <v>22</v>
      </c>
      <c r="W4342" s="14">
        <f>SUMIFS('Fielding Data'!G:G,'Fielding Data'!$A:$A,'Hitting Data'!$A4342)</f>
        <v>1</v>
      </c>
      <c r="X4342" s="14">
        <f>SUMIFS('Fielding Data'!H:H,'Fielding Data'!$A:$A,'Hitting Data'!$A4342)</f>
        <v>3</v>
      </c>
    </row>
    <row r="4343" spans="1:24" x14ac:dyDescent="0.25">
      <c r="A4343" s="14" t="str">
        <f t="shared" si="67"/>
        <v>partccu012013</v>
      </c>
      <c r="B4343" s="19" t="s">
        <v>2018</v>
      </c>
      <c r="C4343" s="19">
        <v>2013</v>
      </c>
      <c r="D4343" s="19">
        <v>14</v>
      </c>
      <c r="E4343" s="19">
        <v>1</v>
      </c>
      <c r="F4343" s="19">
        <v>0</v>
      </c>
      <c r="G4343" s="19">
        <v>0</v>
      </c>
      <c r="H4343" s="19">
        <v>0</v>
      </c>
      <c r="I4343" s="19">
        <v>0</v>
      </c>
      <c r="J4343" s="19">
        <v>0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4" t="str">
        <f>IFERROR(VLOOKUP($A4343,'Fielding Data'!$A:$H,MATCH(P$1,'Fielding Data'!$A$1:$H$1,0),0),"Other")</f>
        <v>P</v>
      </c>
      <c r="Q4343" s="14">
        <f>IFERROR(VLOOKUP($A4343,'Fielding Data'!$A:$H,MATCH(Q$1,'Fielding Data'!$A$1:$H$1,0),0),"Other")</f>
        <v>2</v>
      </c>
      <c r="R4343" s="14">
        <f>IFERROR(VLOOKUP($A4343,'Fielding Data'!$A:$H,MATCH(R$1,'Fielding Data'!$A$1:$H$1,0),0),"Other")</f>
        <v>4</v>
      </c>
      <c r="S4343" s="14">
        <f>IFERROR(VLOOKUP($A4343,'Fielding Data'!$A:$H,MATCH(S$1,'Fielding Data'!$A$1:$H$1,0),0),"Other")</f>
        <v>0</v>
      </c>
      <c r="T4343" s="14">
        <f>IFERROR(VLOOKUP($A4343,'Fielding Data'!$A:$H,MATCH(T$1,'Fielding Data'!$A$1:$H$1,0),0),"Other")</f>
        <v>0</v>
      </c>
      <c r="U4343" s="14">
        <f>SUMIFS('Fielding Data'!E:E,'Fielding Data'!$A:$A,'Hitting Data'!$A4343)</f>
        <v>2</v>
      </c>
      <c r="V4343" s="14">
        <f>SUMIFS('Fielding Data'!F:F,'Fielding Data'!$A:$A,'Hitting Data'!$A4343)</f>
        <v>4</v>
      </c>
      <c r="W4343" s="14">
        <f>SUMIFS('Fielding Data'!G:G,'Fielding Data'!$A:$A,'Hitting Data'!$A4343)</f>
        <v>0</v>
      </c>
      <c r="X4343" s="14">
        <f>SUMIFS('Fielding Data'!H:H,'Fielding Data'!$A:$A,'Hitting Data'!$A4343)</f>
        <v>0</v>
      </c>
    </row>
    <row r="4344" spans="1:24" x14ac:dyDescent="0.25">
      <c r="A4344" s="14" t="str">
        <f t="shared" si="67"/>
        <v>pastoty012013</v>
      </c>
      <c r="B4344" s="19" t="s">
        <v>1800</v>
      </c>
      <c r="C4344" s="19">
        <v>2013</v>
      </c>
      <c r="D4344" s="19">
        <v>20</v>
      </c>
      <c r="E4344" s="19">
        <v>30</v>
      </c>
      <c r="F4344" s="19">
        <v>5</v>
      </c>
      <c r="G4344" s="19">
        <v>9</v>
      </c>
      <c r="H4344" s="19">
        <v>1</v>
      </c>
      <c r="I4344" s="19">
        <v>0</v>
      </c>
      <c r="J4344" s="19">
        <v>0</v>
      </c>
      <c r="K4344" s="19">
        <v>0</v>
      </c>
      <c r="L4344" s="19">
        <v>0</v>
      </c>
      <c r="M4344" s="19">
        <v>0</v>
      </c>
      <c r="N4344" s="19">
        <v>1</v>
      </c>
      <c r="O4344" s="19">
        <v>5</v>
      </c>
      <c r="P4344" s="14" t="str">
        <f>IFERROR(VLOOKUP($A4344,'Fielding Data'!$A:$H,MATCH(P$1,'Fielding Data'!$A$1:$H$1,0),0),"Other")</f>
        <v>2B</v>
      </c>
      <c r="Q4344" s="14">
        <f>IFERROR(VLOOKUP($A4344,'Fielding Data'!$A:$H,MATCH(Q$1,'Fielding Data'!$A$1:$H$1,0),0),"Other")</f>
        <v>4</v>
      </c>
      <c r="R4344" s="14">
        <f>IFERROR(VLOOKUP($A4344,'Fielding Data'!$A:$H,MATCH(R$1,'Fielding Data'!$A$1:$H$1,0),0),"Other")</f>
        <v>5</v>
      </c>
      <c r="S4344" s="14">
        <f>IFERROR(VLOOKUP($A4344,'Fielding Data'!$A:$H,MATCH(S$1,'Fielding Data'!$A$1:$H$1,0),0),"Other")</f>
        <v>0</v>
      </c>
      <c r="T4344" s="14">
        <f>IFERROR(VLOOKUP($A4344,'Fielding Data'!$A:$H,MATCH(T$1,'Fielding Data'!$A$1:$H$1,0),0),"Other")</f>
        <v>2</v>
      </c>
      <c r="U4344" s="14">
        <f>SUMIFS('Fielding Data'!E:E,'Fielding Data'!$A:$A,'Hitting Data'!$A4344)</f>
        <v>6</v>
      </c>
      <c r="V4344" s="14">
        <f>SUMIFS('Fielding Data'!F:F,'Fielding Data'!$A:$A,'Hitting Data'!$A4344)</f>
        <v>10</v>
      </c>
      <c r="W4344" s="14">
        <f>SUMIFS('Fielding Data'!G:G,'Fielding Data'!$A:$A,'Hitting Data'!$A4344)</f>
        <v>0</v>
      </c>
      <c r="X4344" s="14">
        <f>SUMIFS('Fielding Data'!H:H,'Fielding Data'!$A:$A,'Hitting Data'!$A4344)</f>
        <v>3</v>
      </c>
    </row>
    <row r="4345" spans="1:24" x14ac:dyDescent="0.25">
      <c r="A4345" s="14" t="str">
        <f t="shared" si="67"/>
        <v>paterjo012013</v>
      </c>
      <c r="B4345" s="19" t="s">
        <v>1581</v>
      </c>
      <c r="C4345" s="19">
        <v>2013</v>
      </c>
      <c r="D4345" s="19">
        <v>2</v>
      </c>
      <c r="E4345" s="19">
        <v>0</v>
      </c>
      <c r="F4345" s="19">
        <v>0</v>
      </c>
      <c r="G4345" s="19">
        <v>0</v>
      </c>
      <c r="H4345" s="19">
        <v>0</v>
      </c>
      <c r="I4345" s="19">
        <v>0</v>
      </c>
      <c r="J4345" s="19">
        <v>0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4" t="str">
        <f>IFERROR(VLOOKUP($A4345,'Fielding Data'!$A:$H,MATCH(P$1,'Fielding Data'!$A$1:$H$1,0),0),"Other")</f>
        <v>P</v>
      </c>
      <c r="Q4345" s="14">
        <f>IFERROR(VLOOKUP($A4345,'Fielding Data'!$A:$H,MATCH(Q$1,'Fielding Data'!$A$1:$H$1,0),0),"Other")</f>
        <v>0</v>
      </c>
      <c r="R4345" s="14">
        <f>IFERROR(VLOOKUP($A4345,'Fielding Data'!$A:$H,MATCH(R$1,'Fielding Data'!$A$1:$H$1,0),0),"Other")</f>
        <v>0</v>
      </c>
      <c r="S4345" s="14">
        <f>IFERROR(VLOOKUP($A4345,'Fielding Data'!$A:$H,MATCH(S$1,'Fielding Data'!$A$1:$H$1,0),0),"Other")</f>
        <v>0</v>
      </c>
      <c r="T4345" s="14">
        <f>IFERROR(VLOOKUP($A4345,'Fielding Data'!$A:$H,MATCH(T$1,'Fielding Data'!$A$1:$H$1,0),0),"Other")</f>
        <v>0</v>
      </c>
      <c r="U4345" s="14">
        <f>SUMIFS('Fielding Data'!E:E,'Fielding Data'!$A:$A,'Hitting Data'!$A4345)</f>
        <v>0</v>
      </c>
      <c r="V4345" s="14">
        <f>SUMIFS('Fielding Data'!F:F,'Fielding Data'!$A:$A,'Hitting Data'!$A4345)</f>
        <v>0</v>
      </c>
      <c r="W4345" s="14">
        <f>SUMIFS('Fielding Data'!G:G,'Fielding Data'!$A:$A,'Hitting Data'!$A4345)</f>
        <v>0</v>
      </c>
      <c r="X4345" s="14">
        <f>SUMIFS('Fielding Data'!H:H,'Fielding Data'!$A:$A,'Hitting Data'!$A4345)</f>
        <v>0</v>
      </c>
    </row>
    <row r="4346" spans="1:24" x14ac:dyDescent="0.25">
      <c r="A4346" s="14" t="str">
        <f t="shared" si="67"/>
        <v>pattotr012013</v>
      </c>
      <c r="B4346" s="19" t="s">
        <v>836</v>
      </c>
      <c r="C4346" s="19">
        <v>2013</v>
      </c>
      <c r="D4346" s="19">
        <v>56</v>
      </c>
      <c r="E4346" s="19">
        <v>1</v>
      </c>
      <c r="F4346" s="19">
        <v>0</v>
      </c>
      <c r="G4346" s="19">
        <v>0</v>
      </c>
      <c r="H4346" s="19">
        <v>0</v>
      </c>
      <c r="I4346" s="19">
        <v>0</v>
      </c>
      <c r="J4346" s="19">
        <v>0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4" t="str">
        <f>IFERROR(VLOOKUP($A4346,'Fielding Data'!$A:$H,MATCH(P$1,'Fielding Data'!$A$1:$H$1,0),0),"Other")</f>
        <v>P</v>
      </c>
      <c r="Q4346" s="14">
        <f>IFERROR(VLOOKUP($A4346,'Fielding Data'!$A:$H,MATCH(Q$1,'Fielding Data'!$A$1:$H$1,0),0),"Other")</f>
        <v>3</v>
      </c>
      <c r="R4346" s="14">
        <f>IFERROR(VLOOKUP($A4346,'Fielding Data'!$A:$H,MATCH(R$1,'Fielding Data'!$A$1:$H$1,0),0),"Other")</f>
        <v>10</v>
      </c>
      <c r="S4346" s="14">
        <f>IFERROR(VLOOKUP($A4346,'Fielding Data'!$A:$H,MATCH(S$1,'Fielding Data'!$A$1:$H$1,0),0),"Other")</f>
        <v>0</v>
      </c>
      <c r="T4346" s="14">
        <f>IFERROR(VLOOKUP($A4346,'Fielding Data'!$A:$H,MATCH(T$1,'Fielding Data'!$A$1:$H$1,0),0),"Other")</f>
        <v>2</v>
      </c>
      <c r="U4346" s="14">
        <f>SUMIFS('Fielding Data'!E:E,'Fielding Data'!$A:$A,'Hitting Data'!$A4346)</f>
        <v>3</v>
      </c>
      <c r="V4346" s="14">
        <f>SUMIFS('Fielding Data'!F:F,'Fielding Data'!$A:$A,'Hitting Data'!$A4346)</f>
        <v>10</v>
      </c>
      <c r="W4346" s="14">
        <f>SUMIFS('Fielding Data'!G:G,'Fielding Data'!$A:$A,'Hitting Data'!$A4346)</f>
        <v>0</v>
      </c>
      <c r="X4346" s="14">
        <f>SUMIFS('Fielding Data'!H:H,'Fielding Data'!$A:$A,'Hitting Data'!$A4346)</f>
        <v>2</v>
      </c>
    </row>
    <row r="4347" spans="1:24" x14ac:dyDescent="0.25">
      <c r="A4347" s="14" t="str">
        <f t="shared" si="67"/>
        <v>paulxa012013</v>
      </c>
      <c r="B4347" s="19" t="s">
        <v>1153</v>
      </c>
      <c r="C4347" s="19">
        <v>2013</v>
      </c>
      <c r="D4347" s="19">
        <v>97</v>
      </c>
      <c r="E4347" s="19">
        <v>209</v>
      </c>
      <c r="F4347" s="19">
        <v>24</v>
      </c>
      <c r="G4347" s="19">
        <v>51</v>
      </c>
      <c r="H4347" s="19">
        <v>12</v>
      </c>
      <c r="I4347" s="19">
        <v>0</v>
      </c>
      <c r="J4347" s="19">
        <v>7</v>
      </c>
      <c r="K4347" s="19">
        <v>32</v>
      </c>
      <c r="L4347" s="19">
        <v>0</v>
      </c>
      <c r="M4347" s="19">
        <v>1</v>
      </c>
      <c r="N4347" s="19">
        <v>27</v>
      </c>
      <c r="O4347" s="19">
        <v>53</v>
      </c>
      <c r="P4347" s="14" t="str">
        <f>IFERROR(VLOOKUP($A4347,'Fielding Data'!$A:$H,MATCH(P$1,'Fielding Data'!$A$1:$H$1,0),0),"Other")</f>
        <v>LF</v>
      </c>
      <c r="Q4347" s="14">
        <f>IFERROR(VLOOKUP($A4347,'Fielding Data'!$A:$H,MATCH(Q$1,'Fielding Data'!$A$1:$H$1,0),0),"Other")</f>
        <v>0</v>
      </c>
      <c r="R4347" s="14">
        <f>IFERROR(VLOOKUP($A4347,'Fielding Data'!$A:$H,MATCH(R$1,'Fielding Data'!$A$1:$H$1,0),0),"Other")</f>
        <v>0</v>
      </c>
      <c r="S4347" s="14">
        <f>IFERROR(VLOOKUP($A4347,'Fielding Data'!$A:$H,MATCH(S$1,'Fielding Data'!$A$1:$H$1,0),0),"Other")</f>
        <v>0</v>
      </c>
      <c r="T4347" s="14">
        <f>IFERROR(VLOOKUP($A4347,'Fielding Data'!$A:$H,MATCH(T$1,'Fielding Data'!$A$1:$H$1,0),0),"Other")</f>
        <v>0</v>
      </c>
      <c r="U4347" s="14">
        <f>SUMIFS('Fielding Data'!E:E,'Fielding Data'!$A:$A,'Hitting Data'!$A4347)</f>
        <v>69</v>
      </c>
      <c r="V4347" s="14">
        <f>SUMIFS('Fielding Data'!F:F,'Fielding Data'!$A:$A,'Hitting Data'!$A4347)</f>
        <v>3</v>
      </c>
      <c r="W4347" s="14">
        <f>SUMIFS('Fielding Data'!G:G,'Fielding Data'!$A:$A,'Hitting Data'!$A4347)</f>
        <v>2</v>
      </c>
      <c r="X4347" s="14">
        <f>SUMIFS('Fielding Data'!H:H,'Fielding Data'!$A:$A,'Hitting Data'!$A4347)</f>
        <v>0</v>
      </c>
    </row>
    <row r="4348" spans="1:24" x14ac:dyDescent="0.25">
      <c r="A4348" s="14" t="str">
        <f t="shared" si="67"/>
        <v>paxtoja012013</v>
      </c>
      <c r="B4348" s="19" t="s">
        <v>2019</v>
      </c>
      <c r="C4348" s="19">
        <v>2013</v>
      </c>
      <c r="D4348" s="19">
        <v>4</v>
      </c>
      <c r="E4348" s="19">
        <v>1</v>
      </c>
      <c r="F4348" s="19">
        <v>1</v>
      </c>
      <c r="G4348" s="19">
        <v>0</v>
      </c>
      <c r="H4348" s="19">
        <v>0</v>
      </c>
      <c r="I4348" s="19">
        <v>0</v>
      </c>
      <c r="J4348" s="19">
        <v>0</v>
      </c>
      <c r="K4348" s="19">
        <v>0</v>
      </c>
      <c r="L4348" s="19">
        <v>0</v>
      </c>
      <c r="M4348" s="19">
        <v>0</v>
      </c>
      <c r="N4348" s="19">
        <v>1</v>
      </c>
      <c r="O4348" s="19">
        <v>1</v>
      </c>
      <c r="P4348" s="14" t="str">
        <f>IFERROR(VLOOKUP($A4348,'Fielding Data'!$A:$H,MATCH(P$1,'Fielding Data'!$A$1:$H$1,0),0),"Other")</f>
        <v>P</v>
      </c>
      <c r="Q4348" s="14">
        <f>IFERROR(VLOOKUP($A4348,'Fielding Data'!$A:$H,MATCH(Q$1,'Fielding Data'!$A$1:$H$1,0),0),"Other")</f>
        <v>0</v>
      </c>
      <c r="R4348" s="14">
        <f>IFERROR(VLOOKUP($A4348,'Fielding Data'!$A:$H,MATCH(R$1,'Fielding Data'!$A$1:$H$1,0),0),"Other")</f>
        <v>3</v>
      </c>
      <c r="S4348" s="14">
        <f>IFERROR(VLOOKUP($A4348,'Fielding Data'!$A:$H,MATCH(S$1,'Fielding Data'!$A$1:$H$1,0),0),"Other")</f>
        <v>0</v>
      </c>
      <c r="T4348" s="14">
        <f>IFERROR(VLOOKUP($A4348,'Fielding Data'!$A:$H,MATCH(T$1,'Fielding Data'!$A$1:$H$1,0),0),"Other")</f>
        <v>0</v>
      </c>
      <c r="U4348" s="14">
        <f>SUMIFS('Fielding Data'!E:E,'Fielding Data'!$A:$A,'Hitting Data'!$A4348)</f>
        <v>0</v>
      </c>
      <c r="V4348" s="14">
        <f>SUMIFS('Fielding Data'!F:F,'Fielding Data'!$A:$A,'Hitting Data'!$A4348)</f>
        <v>3</v>
      </c>
      <c r="W4348" s="14">
        <f>SUMIFS('Fielding Data'!G:G,'Fielding Data'!$A:$A,'Hitting Data'!$A4348)</f>
        <v>0</v>
      </c>
      <c r="X4348" s="14">
        <f>SUMIFS('Fielding Data'!H:H,'Fielding Data'!$A:$A,'Hitting Data'!$A4348)</f>
        <v>0</v>
      </c>
    </row>
    <row r="4349" spans="1:24" x14ac:dyDescent="0.25">
      <c r="A4349" s="14" t="str">
        <f t="shared" si="67"/>
        <v>peacobr012013</v>
      </c>
      <c r="B4349" s="19" t="s">
        <v>1582</v>
      </c>
      <c r="C4349" s="19">
        <v>2013</v>
      </c>
      <c r="D4349" s="19">
        <v>18</v>
      </c>
      <c r="E4349" s="19">
        <v>0</v>
      </c>
      <c r="F4349" s="19">
        <v>0</v>
      </c>
      <c r="G4349" s="19">
        <v>0</v>
      </c>
      <c r="H4349" s="19">
        <v>0</v>
      </c>
      <c r="I4349" s="19">
        <v>0</v>
      </c>
      <c r="J4349" s="19">
        <v>0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4" t="str">
        <f>IFERROR(VLOOKUP($A4349,'Fielding Data'!$A:$H,MATCH(P$1,'Fielding Data'!$A$1:$H$1,0),0),"Other")</f>
        <v>P</v>
      </c>
      <c r="Q4349" s="14">
        <f>IFERROR(VLOOKUP($A4349,'Fielding Data'!$A:$H,MATCH(Q$1,'Fielding Data'!$A$1:$H$1,0),0),"Other")</f>
        <v>4</v>
      </c>
      <c r="R4349" s="14">
        <f>IFERROR(VLOOKUP($A4349,'Fielding Data'!$A:$H,MATCH(R$1,'Fielding Data'!$A$1:$H$1,0),0),"Other")</f>
        <v>10</v>
      </c>
      <c r="S4349" s="14">
        <f>IFERROR(VLOOKUP($A4349,'Fielding Data'!$A:$H,MATCH(S$1,'Fielding Data'!$A$1:$H$1,0),0),"Other")</f>
        <v>1</v>
      </c>
      <c r="T4349" s="14">
        <f>IFERROR(VLOOKUP($A4349,'Fielding Data'!$A:$H,MATCH(T$1,'Fielding Data'!$A$1:$H$1,0),0),"Other")</f>
        <v>0</v>
      </c>
      <c r="U4349" s="14">
        <f>SUMIFS('Fielding Data'!E:E,'Fielding Data'!$A:$A,'Hitting Data'!$A4349)</f>
        <v>4</v>
      </c>
      <c r="V4349" s="14">
        <f>SUMIFS('Fielding Data'!F:F,'Fielding Data'!$A:$A,'Hitting Data'!$A4349)</f>
        <v>10</v>
      </c>
      <c r="W4349" s="14">
        <f>SUMIFS('Fielding Data'!G:G,'Fielding Data'!$A:$A,'Hitting Data'!$A4349)</f>
        <v>1</v>
      </c>
      <c r="X4349" s="14">
        <f>SUMIFS('Fielding Data'!H:H,'Fielding Data'!$A:$A,'Hitting Data'!$A4349)</f>
        <v>0</v>
      </c>
    </row>
    <row r="4350" spans="1:24" x14ac:dyDescent="0.25">
      <c r="A4350" s="14" t="str">
        <f t="shared" si="67"/>
        <v>pearcst012013</v>
      </c>
      <c r="B4350" s="19" t="s">
        <v>838</v>
      </c>
      <c r="C4350" s="19">
        <v>2013</v>
      </c>
      <c r="D4350" s="19">
        <v>44</v>
      </c>
      <c r="E4350" s="19">
        <v>119</v>
      </c>
      <c r="F4350" s="19">
        <v>14</v>
      </c>
      <c r="G4350" s="19">
        <v>31</v>
      </c>
      <c r="H4350" s="19">
        <v>7</v>
      </c>
      <c r="I4350" s="19">
        <v>0</v>
      </c>
      <c r="J4350" s="19">
        <v>4</v>
      </c>
      <c r="K4350" s="19">
        <v>13</v>
      </c>
      <c r="L4350" s="19">
        <v>1</v>
      </c>
      <c r="M4350" s="19">
        <v>0</v>
      </c>
      <c r="N4350" s="19">
        <v>15</v>
      </c>
      <c r="O4350" s="19">
        <v>25</v>
      </c>
      <c r="P4350" s="14" t="str">
        <f>IFERROR(VLOOKUP($A4350,'Fielding Data'!$A:$H,MATCH(P$1,'Fielding Data'!$A$1:$H$1,0),0),"Other")</f>
        <v>1B</v>
      </c>
      <c r="Q4350" s="14">
        <f>IFERROR(VLOOKUP($A4350,'Fielding Data'!$A:$H,MATCH(Q$1,'Fielding Data'!$A$1:$H$1,0),0),"Other")</f>
        <v>23</v>
      </c>
      <c r="R4350" s="14">
        <f>IFERROR(VLOOKUP($A4350,'Fielding Data'!$A:$H,MATCH(R$1,'Fielding Data'!$A$1:$H$1,0),0),"Other")</f>
        <v>0</v>
      </c>
      <c r="S4350" s="14">
        <f>IFERROR(VLOOKUP($A4350,'Fielding Data'!$A:$H,MATCH(S$1,'Fielding Data'!$A$1:$H$1,0),0),"Other")</f>
        <v>0</v>
      </c>
      <c r="T4350" s="14">
        <f>IFERROR(VLOOKUP($A4350,'Fielding Data'!$A:$H,MATCH(T$1,'Fielding Data'!$A$1:$H$1,0),0),"Other")</f>
        <v>2</v>
      </c>
      <c r="U4350" s="14">
        <f>SUMIFS('Fielding Data'!E:E,'Fielding Data'!$A:$A,'Hitting Data'!$A4350)</f>
        <v>46</v>
      </c>
      <c r="V4350" s="14">
        <f>SUMIFS('Fielding Data'!F:F,'Fielding Data'!$A:$A,'Hitting Data'!$A4350)</f>
        <v>0</v>
      </c>
      <c r="W4350" s="14">
        <f>SUMIFS('Fielding Data'!G:G,'Fielding Data'!$A:$A,'Hitting Data'!$A4350)</f>
        <v>0</v>
      </c>
      <c r="X4350" s="14">
        <f>SUMIFS('Fielding Data'!H:H,'Fielding Data'!$A:$A,'Hitting Data'!$A4350)</f>
        <v>2</v>
      </c>
    </row>
    <row r="4351" spans="1:24" x14ac:dyDescent="0.25">
      <c r="A4351" s="14" t="str">
        <f t="shared" si="67"/>
        <v>pedrodu012013</v>
      </c>
      <c r="B4351" s="19" t="s">
        <v>709</v>
      </c>
      <c r="C4351" s="19">
        <v>2013</v>
      </c>
      <c r="D4351" s="19">
        <v>160</v>
      </c>
      <c r="E4351" s="19">
        <v>641</v>
      </c>
      <c r="F4351" s="19">
        <v>91</v>
      </c>
      <c r="G4351" s="19">
        <v>193</v>
      </c>
      <c r="H4351" s="19">
        <v>42</v>
      </c>
      <c r="I4351" s="19">
        <v>2</v>
      </c>
      <c r="J4351" s="19">
        <v>9</v>
      </c>
      <c r="K4351" s="19">
        <v>84</v>
      </c>
      <c r="L4351" s="19">
        <v>17</v>
      </c>
      <c r="M4351" s="19">
        <v>5</v>
      </c>
      <c r="N4351" s="19">
        <v>73</v>
      </c>
      <c r="O4351" s="19">
        <v>75</v>
      </c>
      <c r="P4351" s="14" t="str">
        <f>IFERROR(VLOOKUP($A4351,'Fielding Data'!$A:$H,MATCH(P$1,'Fielding Data'!$A$1:$H$1,0),0),"Other")</f>
        <v>2B</v>
      </c>
      <c r="Q4351" s="14">
        <f>IFERROR(VLOOKUP($A4351,'Fielding Data'!$A:$H,MATCH(Q$1,'Fielding Data'!$A$1:$H$1,0),0),"Other")</f>
        <v>254</v>
      </c>
      <c r="R4351" s="14">
        <f>IFERROR(VLOOKUP($A4351,'Fielding Data'!$A:$H,MATCH(R$1,'Fielding Data'!$A$1:$H$1,0),0),"Other")</f>
        <v>429</v>
      </c>
      <c r="S4351" s="14">
        <f>IFERROR(VLOOKUP($A4351,'Fielding Data'!$A:$H,MATCH(S$1,'Fielding Data'!$A$1:$H$1,0),0),"Other")</f>
        <v>5</v>
      </c>
      <c r="T4351" s="14">
        <f>IFERROR(VLOOKUP($A4351,'Fielding Data'!$A:$H,MATCH(T$1,'Fielding Data'!$A$1:$H$1,0),0),"Other")</f>
        <v>102</v>
      </c>
      <c r="U4351" s="14">
        <f>SUMIFS('Fielding Data'!E:E,'Fielding Data'!$A:$A,'Hitting Data'!$A4351)</f>
        <v>254</v>
      </c>
      <c r="V4351" s="14">
        <f>SUMIFS('Fielding Data'!F:F,'Fielding Data'!$A:$A,'Hitting Data'!$A4351)</f>
        <v>429</v>
      </c>
      <c r="W4351" s="14">
        <f>SUMIFS('Fielding Data'!G:G,'Fielding Data'!$A:$A,'Hitting Data'!$A4351)</f>
        <v>5</v>
      </c>
      <c r="X4351" s="14">
        <f>SUMIFS('Fielding Data'!H:H,'Fielding Data'!$A:$A,'Hitting Data'!$A4351)</f>
        <v>102</v>
      </c>
    </row>
    <row r="4352" spans="1:24" x14ac:dyDescent="0.25">
      <c r="A4352" s="14" t="str">
        <f t="shared" si="67"/>
        <v>pegueca012013</v>
      </c>
      <c r="B4352" s="19" t="s">
        <v>1583</v>
      </c>
      <c r="C4352" s="19">
        <v>2013</v>
      </c>
      <c r="D4352" s="19">
        <v>2</v>
      </c>
      <c r="E4352" s="19">
        <v>6</v>
      </c>
      <c r="F4352" s="19">
        <v>1</v>
      </c>
      <c r="G4352" s="19">
        <v>2</v>
      </c>
      <c r="H4352" s="19">
        <v>0</v>
      </c>
      <c r="I4352" s="19">
        <v>0</v>
      </c>
      <c r="J4352" s="19">
        <v>1</v>
      </c>
      <c r="K4352" s="19">
        <v>1</v>
      </c>
      <c r="L4352" s="19">
        <v>1</v>
      </c>
      <c r="M4352" s="19">
        <v>0</v>
      </c>
      <c r="N4352" s="19">
        <v>1</v>
      </c>
      <c r="O4352" s="19">
        <v>2</v>
      </c>
      <c r="P4352" s="14" t="str">
        <f>IFERROR(VLOOKUP($A4352,'Fielding Data'!$A:$H,MATCH(P$1,'Fielding Data'!$A$1:$H$1,0),0),"Other")</f>
        <v>OF</v>
      </c>
      <c r="Q4352" s="14">
        <f>IFERROR(VLOOKUP($A4352,'Fielding Data'!$A:$H,MATCH(Q$1,'Fielding Data'!$A$1:$H$1,0),0),"Other")</f>
        <v>3</v>
      </c>
      <c r="R4352" s="14">
        <f>IFERROR(VLOOKUP($A4352,'Fielding Data'!$A:$H,MATCH(R$1,'Fielding Data'!$A$1:$H$1,0),0),"Other")</f>
        <v>0</v>
      </c>
      <c r="S4352" s="14">
        <f>IFERROR(VLOOKUP($A4352,'Fielding Data'!$A:$H,MATCH(S$1,'Fielding Data'!$A$1:$H$1,0),0),"Other")</f>
        <v>0</v>
      </c>
      <c r="T4352" s="14">
        <f>IFERROR(VLOOKUP($A4352,'Fielding Data'!$A:$H,MATCH(T$1,'Fielding Data'!$A$1:$H$1,0),0),"Other")</f>
        <v>0</v>
      </c>
      <c r="U4352" s="14">
        <f>SUMIFS('Fielding Data'!E:E,'Fielding Data'!$A:$A,'Hitting Data'!$A4352)</f>
        <v>3</v>
      </c>
      <c r="V4352" s="14">
        <f>SUMIFS('Fielding Data'!F:F,'Fielding Data'!$A:$A,'Hitting Data'!$A4352)</f>
        <v>0</v>
      </c>
      <c r="W4352" s="14">
        <f>SUMIFS('Fielding Data'!G:G,'Fielding Data'!$A:$A,'Hitting Data'!$A4352)</f>
        <v>0</v>
      </c>
      <c r="X4352" s="14">
        <f>SUMIFS('Fielding Data'!H:H,'Fielding Data'!$A:$A,'Hitting Data'!$A4352)</f>
        <v>0</v>
      </c>
    </row>
    <row r="4353" spans="1:24" x14ac:dyDescent="0.25">
      <c r="A4353" s="14" t="str">
        <f t="shared" si="67"/>
        <v>peguefr012013</v>
      </c>
      <c r="B4353" s="19" t="s">
        <v>1801</v>
      </c>
      <c r="C4353" s="19">
        <v>2013</v>
      </c>
      <c r="D4353" s="19">
        <v>18</v>
      </c>
      <c r="E4353" s="19">
        <v>29</v>
      </c>
      <c r="F4353" s="19">
        <v>4</v>
      </c>
      <c r="G4353" s="19">
        <v>6</v>
      </c>
      <c r="H4353" s="19">
        <v>1</v>
      </c>
      <c r="I4353" s="19">
        <v>0</v>
      </c>
      <c r="J4353" s="19">
        <v>1</v>
      </c>
      <c r="K4353" s="19">
        <v>1</v>
      </c>
      <c r="L4353" s="19">
        <v>2</v>
      </c>
      <c r="M4353" s="19">
        <v>0</v>
      </c>
      <c r="N4353" s="19">
        <v>1</v>
      </c>
      <c r="O4353" s="19">
        <v>2</v>
      </c>
      <c r="P4353" s="14" t="str">
        <f>IFERROR(VLOOKUP($A4353,'Fielding Data'!$A:$H,MATCH(P$1,'Fielding Data'!$A$1:$H$1,0),0),"Other")</f>
        <v>LF</v>
      </c>
      <c r="Q4353" s="14">
        <f>IFERROR(VLOOKUP($A4353,'Fielding Data'!$A:$H,MATCH(Q$1,'Fielding Data'!$A$1:$H$1,0),0),"Other")</f>
        <v>0</v>
      </c>
      <c r="R4353" s="14">
        <f>IFERROR(VLOOKUP($A4353,'Fielding Data'!$A:$H,MATCH(R$1,'Fielding Data'!$A$1:$H$1,0),0),"Other")</f>
        <v>0</v>
      </c>
      <c r="S4353" s="14">
        <f>IFERROR(VLOOKUP($A4353,'Fielding Data'!$A:$H,MATCH(S$1,'Fielding Data'!$A$1:$H$1,0),0),"Other")</f>
        <v>0</v>
      </c>
      <c r="T4353" s="14">
        <f>IFERROR(VLOOKUP($A4353,'Fielding Data'!$A:$H,MATCH(T$1,'Fielding Data'!$A$1:$H$1,0),0),"Other")</f>
        <v>0</v>
      </c>
      <c r="U4353" s="14">
        <f>SUMIFS('Fielding Data'!E:E,'Fielding Data'!$A:$A,'Hitting Data'!$A4353)</f>
        <v>15</v>
      </c>
      <c r="V4353" s="14">
        <f>SUMIFS('Fielding Data'!F:F,'Fielding Data'!$A:$A,'Hitting Data'!$A4353)</f>
        <v>0</v>
      </c>
      <c r="W4353" s="14">
        <f>SUMIFS('Fielding Data'!G:G,'Fielding Data'!$A:$A,'Hitting Data'!$A4353)</f>
        <v>0</v>
      </c>
      <c r="X4353" s="14">
        <f>SUMIFS('Fielding Data'!H:H,'Fielding Data'!$A:$A,'Hitting Data'!$A4353)</f>
        <v>0</v>
      </c>
    </row>
    <row r="4354" spans="1:24" x14ac:dyDescent="0.25">
      <c r="A4354" s="14" t="str">
        <f t="shared" si="67"/>
        <v>pelfrmi012013</v>
      </c>
      <c r="B4354" s="19" t="s">
        <v>710</v>
      </c>
      <c r="C4354" s="19">
        <v>2013</v>
      </c>
      <c r="D4354" s="19">
        <v>29</v>
      </c>
      <c r="E4354" s="19">
        <v>1</v>
      </c>
      <c r="F4354" s="19">
        <v>0</v>
      </c>
      <c r="G4354" s="19">
        <v>0</v>
      </c>
      <c r="H4354" s="19">
        <v>0</v>
      </c>
      <c r="I4354" s="19">
        <v>0</v>
      </c>
      <c r="J4354" s="19">
        <v>0</v>
      </c>
      <c r="K4354" s="19">
        <v>0</v>
      </c>
      <c r="L4354" s="19">
        <v>0</v>
      </c>
      <c r="M4354" s="19">
        <v>0</v>
      </c>
      <c r="N4354" s="19">
        <v>0</v>
      </c>
      <c r="O4354" s="19">
        <v>1</v>
      </c>
      <c r="P4354" s="14" t="str">
        <f>IFERROR(VLOOKUP($A4354,'Fielding Data'!$A:$H,MATCH(P$1,'Fielding Data'!$A$1:$H$1,0),0),"Other")</f>
        <v>P</v>
      </c>
      <c r="Q4354" s="14">
        <f>IFERROR(VLOOKUP($A4354,'Fielding Data'!$A:$H,MATCH(Q$1,'Fielding Data'!$A$1:$H$1,0),0),"Other")</f>
        <v>11</v>
      </c>
      <c r="R4354" s="14">
        <f>IFERROR(VLOOKUP($A4354,'Fielding Data'!$A:$H,MATCH(R$1,'Fielding Data'!$A$1:$H$1,0),0),"Other")</f>
        <v>14</v>
      </c>
      <c r="S4354" s="14">
        <f>IFERROR(VLOOKUP($A4354,'Fielding Data'!$A:$H,MATCH(S$1,'Fielding Data'!$A$1:$H$1,0),0),"Other")</f>
        <v>2</v>
      </c>
      <c r="T4354" s="14">
        <f>IFERROR(VLOOKUP($A4354,'Fielding Data'!$A:$H,MATCH(T$1,'Fielding Data'!$A$1:$H$1,0),0),"Other")</f>
        <v>3</v>
      </c>
      <c r="U4354" s="14">
        <f>SUMIFS('Fielding Data'!E:E,'Fielding Data'!$A:$A,'Hitting Data'!$A4354)</f>
        <v>11</v>
      </c>
      <c r="V4354" s="14">
        <f>SUMIFS('Fielding Data'!F:F,'Fielding Data'!$A:$A,'Hitting Data'!$A4354)</f>
        <v>14</v>
      </c>
      <c r="W4354" s="14">
        <f>SUMIFS('Fielding Data'!G:G,'Fielding Data'!$A:$A,'Hitting Data'!$A4354)</f>
        <v>2</v>
      </c>
      <c r="X4354" s="14">
        <f>SUMIFS('Fielding Data'!H:H,'Fielding Data'!$A:$A,'Hitting Data'!$A4354)</f>
        <v>3</v>
      </c>
    </row>
    <row r="4355" spans="1:24" x14ac:dyDescent="0.25">
      <c r="A4355" s="14" t="str">
        <f t="shared" ref="A4355:A4418" si="68">B4355&amp;C4355</f>
        <v>penabr012013</v>
      </c>
      <c r="B4355" s="19" t="s">
        <v>585</v>
      </c>
      <c r="C4355" s="19">
        <v>2013</v>
      </c>
      <c r="D4355" s="19">
        <v>71</v>
      </c>
      <c r="E4355" s="19">
        <v>229</v>
      </c>
      <c r="F4355" s="19">
        <v>19</v>
      </c>
      <c r="G4355" s="19">
        <v>68</v>
      </c>
      <c r="H4355" s="19">
        <v>11</v>
      </c>
      <c r="I4355" s="19">
        <v>0</v>
      </c>
      <c r="J4355" s="19">
        <v>4</v>
      </c>
      <c r="K4355" s="19">
        <v>22</v>
      </c>
      <c r="L4355" s="19">
        <v>0</v>
      </c>
      <c r="M4355" s="19">
        <v>2</v>
      </c>
      <c r="N4355" s="19">
        <v>6</v>
      </c>
      <c r="O4355" s="19">
        <v>26</v>
      </c>
      <c r="P4355" s="14" t="str">
        <f>IFERROR(VLOOKUP($A4355,'Fielding Data'!$A:$H,MATCH(P$1,'Fielding Data'!$A$1:$H$1,0),0),"Other")</f>
        <v>1B</v>
      </c>
      <c r="Q4355" s="14">
        <f>IFERROR(VLOOKUP($A4355,'Fielding Data'!$A:$H,MATCH(Q$1,'Fielding Data'!$A$1:$H$1,0),0),"Other")</f>
        <v>1</v>
      </c>
      <c r="R4355" s="14">
        <f>IFERROR(VLOOKUP($A4355,'Fielding Data'!$A:$H,MATCH(R$1,'Fielding Data'!$A$1:$H$1,0),0),"Other")</f>
        <v>0</v>
      </c>
      <c r="S4355" s="14">
        <f>IFERROR(VLOOKUP($A4355,'Fielding Data'!$A:$H,MATCH(S$1,'Fielding Data'!$A$1:$H$1,0),0),"Other")</f>
        <v>0</v>
      </c>
      <c r="T4355" s="14">
        <f>IFERROR(VLOOKUP($A4355,'Fielding Data'!$A:$H,MATCH(T$1,'Fielding Data'!$A$1:$H$1,0),0),"Other")</f>
        <v>0</v>
      </c>
      <c r="U4355" s="14">
        <f>SUMIFS('Fielding Data'!E:E,'Fielding Data'!$A:$A,'Hitting Data'!$A4355)</f>
        <v>529</v>
      </c>
      <c r="V4355" s="14">
        <f>SUMIFS('Fielding Data'!F:F,'Fielding Data'!$A:$A,'Hitting Data'!$A4355)</f>
        <v>27</v>
      </c>
      <c r="W4355" s="14">
        <f>SUMIFS('Fielding Data'!G:G,'Fielding Data'!$A:$A,'Hitting Data'!$A4355)</f>
        <v>3</v>
      </c>
      <c r="X4355" s="14">
        <f>SUMIFS('Fielding Data'!H:H,'Fielding Data'!$A:$A,'Hitting Data'!$A4355)</f>
        <v>4</v>
      </c>
    </row>
    <row r="4356" spans="1:24" x14ac:dyDescent="0.25">
      <c r="A4356" s="14" t="str">
        <f t="shared" si="68"/>
        <v>penara022013</v>
      </c>
      <c r="B4356" s="19" t="s">
        <v>1154</v>
      </c>
      <c r="C4356" s="19">
        <v>2013</v>
      </c>
      <c r="D4356" s="19">
        <v>50</v>
      </c>
      <c r="E4356" s="19">
        <v>97</v>
      </c>
      <c r="F4356" s="19">
        <v>14</v>
      </c>
      <c r="G4356" s="19">
        <v>27</v>
      </c>
      <c r="H4356" s="19">
        <v>5</v>
      </c>
      <c r="I4356" s="19">
        <v>1</v>
      </c>
      <c r="J4356" s="19">
        <v>3</v>
      </c>
      <c r="K4356" s="19">
        <v>12</v>
      </c>
      <c r="L4356" s="19">
        <v>0</v>
      </c>
      <c r="M4356" s="19">
        <v>2</v>
      </c>
      <c r="N4356" s="19">
        <v>8</v>
      </c>
      <c r="O4356" s="19">
        <v>18</v>
      </c>
      <c r="P4356" s="14" t="str">
        <f>IFERROR(VLOOKUP($A4356,'Fielding Data'!$A:$H,MATCH(P$1,'Fielding Data'!$A$1:$H$1,0),0),"Other")</f>
        <v>2B</v>
      </c>
      <c r="Q4356" s="14">
        <f>IFERROR(VLOOKUP($A4356,'Fielding Data'!$A:$H,MATCH(Q$1,'Fielding Data'!$A$1:$H$1,0),0),"Other")</f>
        <v>12</v>
      </c>
      <c r="R4356" s="14">
        <f>IFERROR(VLOOKUP($A4356,'Fielding Data'!$A:$H,MATCH(R$1,'Fielding Data'!$A$1:$H$1,0),0),"Other")</f>
        <v>17</v>
      </c>
      <c r="S4356" s="14">
        <f>IFERROR(VLOOKUP($A4356,'Fielding Data'!$A:$H,MATCH(S$1,'Fielding Data'!$A$1:$H$1,0),0),"Other")</f>
        <v>0</v>
      </c>
      <c r="T4356" s="14">
        <f>IFERROR(VLOOKUP($A4356,'Fielding Data'!$A:$H,MATCH(T$1,'Fielding Data'!$A$1:$H$1,0),0),"Other")</f>
        <v>4</v>
      </c>
      <c r="U4356" s="14">
        <f>SUMIFS('Fielding Data'!E:E,'Fielding Data'!$A:$A,'Hitting Data'!$A4356)</f>
        <v>24</v>
      </c>
      <c r="V4356" s="14">
        <f>SUMIFS('Fielding Data'!F:F,'Fielding Data'!$A:$A,'Hitting Data'!$A4356)</f>
        <v>66</v>
      </c>
      <c r="W4356" s="14">
        <f>SUMIFS('Fielding Data'!G:G,'Fielding Data'!$A:$A,'Hitting Data'!$A4356)</f>
        <v>0</v>
      </c>
      <c r="X4356" s="14">
        <f>SUMIFS('Fielding Data'!H:H,'Fielding Data'!$A:$A,'Hitting Data'!$A4356)</f>
        <v>11</v>
      </c>
    </row>
    <row r="4357" spans="1:24" x14ac:dyDescent="0.25">
      <c r="A4357" s="14" t="str">
        <f t="shared" si="68"/>
        <v>pencehu012013</v>
      </c>
      <c r="B4357" s="19" t="s">
        <v>839</v>
      </c>
      <c r="C4357" s="19">
        <v>2013</v>
      </c>
      <c r="D4357" s="19">
        <v>162</v>
      </c>
      <c r="E4357" s="19">
        <v>629</v>
      </c>
      <c r="F4357" s="19">
        <v>91</v>
      </c>
      <c r="G4357" s="19">
        <v>178</v>
      </c>
      <c r="H4357" s="19">
        <v>35</v>
      </c>
      <c r="I4357" s="19">
        <v>5</v>
      </c>
      <c r="J4357" s="19">
        <v>27</v>
      </c>
      <c r="K4357" s="19">
        <v>99</v>
      </c>
      <c r="L4357" s="19">
        <v>22</v>
      </c>
      <c r="M4357" s="19">
        <v>3</v>
      </c>
      <c r="N4357" s="19">
        <v>52</v>
      </c>
      <c r="O4357" s="19">
        <v>115</v>
      </c>
      <c r="P4357" s="14" t="str">
        <f>IFERROR(VLOOKUP($A4357,'Fielding Data'!$A:$H,MATCH(P$1,'Fielding Data'!$A$1:$H$1,0),0),"Other")</f>
        <v>OF</v>
      </c>
      <c r="Q4357" s="14">
        <f>IFERROR(VLOOKUP($A4357,'Fielding Data'!$A:$H,MATCH(Q$1,'Fielding Data'!$A$1:$H$1,0),0),"Other")</f>
        <v>374</v>
      </c>
      <c r="R4357" s="14">
        <f>IFERROR(VLOOKUP($A4357,'Fielding Data'!$A:$H,MATCH(R$1,'Fielding Data'!$A$1:$H$1,0),0),"Other")</f>
        <v>2</v>
      </c>
      <c r="S4357" s="14">
        <f>IFERROR(VLOOKUP($A4357,'Fielding Data'!$A:$H,MATCH(S$1,'Fielding Data'!$A$1:$H$1,0),0),"Other")</f>
        <v>7</v>
      </c>
      <c r="T4357" s="14">
        <f>IFERROR(VLOOKUP($A4357,'Fielding Data'!$A:$H,MATCH(T$1,'Fielding Data'!$A$1:$H$1,0),0),"Other")</f>
        <v>1</v>
      </c>
      <c r="U4357" s="14">
        <f>SUMIFS('Fielding Data'!E:E,'Fielding Data'!$A:$A,'Hitting Data'!$A4357)</f>
        <v>374</v>
      </c>
      <c r="V4357" s="14">
        <f>SUMIFS('Fielding Data'!F:F,'Fielding Data'!$A:$A,'Hitting Data'!$A4357)</f>
        <v>2</v>
      </c>
      <c r="W4357" s="14">
        <f>SUMIFS('Fielding Data'!G:G,'Fielding Data'!$A:$A,'Hitting Data'!$A4357)</f>
        <v>7</v>
      </c>
      <c r="X4357" s="14">
        <f>SUMIFS('Fielding Data'!H:H,'Fielding Data'!$A:$A,'Hitting Data'!$A4357)</f>
        <v>1</v>
      </c>
    </row>
    <row r="4358" spans="1:24" x14ac:dyDescent="0.25">
      <c r="A4358" s="14" t="str">
        <f t="shared" si="68"/>
        <v>pennicl012013</v>
      </c>
      <c r="B4358" s="19" t="s">
        <v>985</v>
      </c>
      <c r="C4358" s="19">
        <v>2013</v>
      </c>
      <c r="D4358" s="19">
        <v>96</v>
      </c>
      <c r="E4358" s="19">
        <v>269</v>
      </c>
      <c r="F4358" s="19">
        <v>25</v>
      </c>
      <c r="G4358" s="19">
        <v>65</v>
      </c>
      <c r="H4358" s="19">
        <v>13</v>
      </c>
      <c r="I4358" s="19">
        <v>1</v>
      </c>
      <c r="J4358" s="19">
        <v>1</v>
      </c>
      <c r="K4358" s="19">
        <v>18</v>
      </c>
      <c r="L4358" s="19">
        <v>2</v>
      </c>
      <c r="M4358" s="19">
        <v>0</v>
      </c>
      <c r="N4358" s="19">
        <v>26</v>
      </c>
      <c r="O4358" s="19">
        <v>54</v>
      </c>
      <c r="P4358" s="14" t="str">
        <f>IFERROR(VLOOKUP($A4358,'Fielding Data'!$A:$H,MATCH(P$1,'Fielding Data'!$A$1:$H$1,0),0),"Other")</f>
        <v>2B</v>
      </c>
      <c r="Q4358" s="14">
        <f>IFERROR(VLOOKUP($A4358,'Fielding Data'!$A:$H,MATCH(Q$1,'Fielding Data'!$A$1:$H$1,0),0),"Other")</f>
        <v>33</v>
      </c>
      <c r="R4358" s="14">
        <f>IFERROR(VLOOKUP($A4358,'Fielding Data'!$A:$H,MATCH(R$1,'Fielding Data'!$A$1:$H$1,0),0),"Other")</f>
        <v>64</v>
      </c>
      <c r="S4358" s="14">
        <f>IFERROR(VLOOKUP($A4358,'Fielding Data'!$A:$H,MATCH(S$1,'Fielding Data'!$A$1:$H$1,0),0),"Other")</f>
        <v>2</v>
      </c>
      <c r="T4358" s="14">
        <f>IFERROR(VLOOKUP($A4358,'Fielding Data'!$A:$H,MATCH(T$1,'Fielding Data'!$A$1:$H$1,0),0),"Other")</f>
        <v>14</v>
      </c>
      <c r="U4358" s="14">
        <f>SUMIFS('Fielding Data'!E:E,'Fielding Data'!$A:$A,'Hitting Data'!$A4358)</f>
        <v>91</v>
      </c>
      <c r="V4358" s="14">
        <f>SUMIFS('Fielding Data'!F:F,'Fielding Data'!$A:$A,'Hitting Data'!$A4358)</f>
        <v>222</v>
      </c>
      <c r="W4358" s="14">
        <f>SUMIFS('Fielding Data'!G:G,'Fielding Data'!$A:$A,'Hitting Data'!$A4358)</f>
        <v>8</v>
      </c>
      <c r="X4358" s="14">
        <f>SUMIFS('Fielding Data'!H:H,'Fielding Data'!$A:$A,'Hitting Data'!$A4358)</f>
        <v>44</v>
      </c>
    </row>
    <row r="4359" spans="1:24" x14ac:dyDescent="0.25">
      <c r="A4359" s="14" t="str">
        <f t="shared" si="68"/>
        <v>peraljh012013</v>
      </c>
      <c r="B4359" s="19" t="s">
        <v>395</v>
      </c>
      <c r="C4359" s="19">
        <v>2013</v>
      </c>
      <c r="D4359" s="19">
        <v>107</v>
      </c>
      <c r="E4359" s="19">
        <v>409</v>
      </c>
      <c r="F4359" s="19">
        <v>50</v>
      </c>
      <c r="G4359" s="19">
        <v>124</v>
      </c>
      <c r="H4359" s="19">
        <v>30</v>
      </c>
      <c r="I4359" s="19">
        <v>0</v>
      </c>
      <c r="J4359" s="19">
        <v>11</v>
      </c>
      <c r="K4359" s="19">
        <v>55</v>
      </c>
      <c r="L4359" s="19">
        <v>3</v>
      </c>
      <c r="M4359" s="19">
        <v>3</v>
      </c>
      <c r="N4359" s="19">
        <v>35</v>
      </c>
      <c r="O4359" s="19">
        <v>98</v>
      </c>
      <c r="P4359" s="14" t="str">
        <f>IFERROR(VLOOKUP($A4359,'Fielding Data'!$A:$H,MATCH(P$1,'Fielding Data'!$A$1:$H$1,0),0),"Other")</f>
        <v>LF</v>
      </c>
      <c r="Q4359" s="14">
        <f>IFERROR(VLOOKUP($A4359,'Fielding Data'!$A:$H,MATCH(Q$1,'Fielding Data'!$A$1:$H$1,0),0),"Other")</f>
        <v>0</v>
      </c>
      <c r="R4359" s="14">
        <f>IFERROR(VLOOKUP($A4359,'Fielding Data'!$A:$H,MATCH(R$1,'Fielding Data'!$A$1:$H$1,0),0),"Other")</f>
        <v>0</v>
      </c>
      <c r="S4359" s="14">
        <f>IFERROR(VLOOKUP($A4359,'Fielding Data'!$A:$H,MATCH(S$1,'Fielding Data'!$A$1:$H$1,0),0),"Other")</f>
        <v>0</v>
      </c>
      <c r="T4359" s="14">
        <f>IFERROR(VLOOKUP($A4359,'Fielding Data'!$A:$H,MATCH(T$1,'Fielding Data'!$A$1:$H$1,0),0),"Other")</f>
        <v>0</v>
      </c>
      <c r="U4359" s="14">
        <f>SUMIFS('Fielding Data'!E:E,'Fielding Data'!$A:$A,'Hitting Data'!$A4359)</f>
        <v>142</v>
      </c>
      <c r="V4359" s="14">
        <f>SUMIFS('Fielding Data'!F:F,'Fielding Data'!$A:$A,'Hitting Data'!$A4359)</f>
        <v>294</v>
      </c>
      <c r="W4359" s="14">
        <f>SUMIFS('Fielding Data'!G:G,'Fielding Data'!$A:$A,'Hitting Data'!$A4359)</f>
        <v>4</v>
      </c>
      <c r="X4359" s="14">
        <f>SUMIFS('Fielding Data'!H:H,'Fielding Data'!$A:$A,'Hitting Data'!$A4359)</f>
        <v>54</v>
      </c>
    </row>
    <row r="4360" spans="1:24" x14ac:dyDescent="0.25">
      <c r="A4360" s="14" t="str">
        <f t="shared" si="68"/>
        <v>peraljo012013</v>
      </c>
      <c r="B4360" s="19" t="s">
        <v>587</v>
      </c>
      <c r="C4360" s="19">
        <v>2013</v>
      </c>
      <c r="D4360" s="19">
        <v>80</v>
      </c>
      <c r="E4360" s="19">
        <v>0</v>
      </c>
      <c r="F4360" s="19">
        <v>0</v>
      </c>
      <c r="G4360" s="19">
        <v>0</v>
      </c>
      <c r="H4360" s="19">
        <v>0</v>
      </c>
      <c r="I4360" s="19">
        <v>0</v>
      </c>
      <c r="J4360" s="19">
        <v>0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4" t="str">
        <f>IFERROR(VLOOKUP($A4360,'Fielding Data'!$A:$H,MATCH(P$1,'Fielding Data'!$A$1:$H$1,0),0),"Other")</f>
        <v>P</v>
      </c>
      <c r="Q4360" s="14">
        <f>IFERROR(VLOOKUP($A4360,'Fielding Data'!$A:$H,MATCH(Q$1,'Fielding Data'!$A$1:$H$1,0),0),"Other")</f>
        <v>3</v>
      </c>
      <c r="R4360" s="14">
        <f>IFERROR(VLOOKUP($A4360,'Fielding Data'!$A:$H,MATCH(R$1,'Fielding Data'!$A$1:$H$1,0),0),"Other")</f>
        <v>4</v>
      </c>
      <c r="S4360" s="14">
        <f>IFERROR(VLOOKUP($A4360,'Fielding Data'!$A:$H,MATCH(S$1,'Fielding Data'!$A$1:$H$1,0),0),"Other")</f>
        <v>0</v>
      </c>
      <c r="T4360" s="14">
        <f>IFERROR(VLOOKUP($A4360,'Fielding Data'!$A:$H,MATCH(T$1,'Fielding Data'!$A$1:$H$1,0),0),"Other")</f>
        <v>0</v>
      </c>
      <c r="U4360" s="14">
        <f>SUMIFS('Fielding Data'!E:E,'Fielding Data'!$A:$A,'Hitting Data'!$A4360)</f>
        <v>3</v>
      </c>
      <c r="V4360" s="14">
        <f>SUMIFS('Fielding Data'!F:F,'Fielding Data'!$A:$A,'Hitting Data'!$A4360)</f>
        <v>4</v>
      </c>
      <c r="W4360" s="14">
        <f>SUMIFS('Fielding Data'!G:G,'Fielding Data'!$A:$A,'Hitting Data'!$A4360)</f>
        <v>0</v>
      </c>
      <c r="X4360" s="14">
        <f>SUMIFS('Fielding Data'!H:H,'Fielding Data'!$A:$A,'Hitting Data'!$A4360)</f>
        <v>0</v>
      </c>
    </row>
    <row r="4361" spans="1:24" x14ac:dyDescent="0.25">
      <c r="A4361" s="14" t="str">
        <f t="shared" si="68"/>
        <v>peralwi012013</v>
      </c>
      <c r="B4361" s="19" t="s">
        <v>1802</v>
      </c>
      <c r="C4361" s="19">
        <v>2013</v>
      </c>
      <c r="D4361" s="19">
        <v>32</v>
      </c>
      <c r="E4361" s="19">
        <v>50</v>
      </c>
      <c r="F4361" s="19">
        <v>1</v>
      </c>
      <c r="G4361" s="19">
        <v>7</v>
      </c>
      <c r="H4361" s="19">
        <v>0</v>
      </c>
      <c r="I4361" s="19">
        <v>0</v>
      </c>
      <c r="J4361" s="19">
        <v>0</v>
      </c>
      <c r="K4361" s="19">
        <v>0</v>
      </c>
      <c r="L4361" s="19">
        <v>0</v>
      </c>
      <c r="M4361" s="19">
        <v>0</v>
      </c>
      <c r="N4361" s="19">
        <v>1</v>
      </c>
      <c r="O4361" s="19">
        <v>20</v>
      </c>
      <c r="P4361" s="14" t="str">
        <f>IFERROR(VLOOKUP($A4361,'Fielding Data'!$A:$H,MATCH(P$1,'Fielding Data'!$A$1:$H$1,0),0),"Other")</f>
        <v>P</v>
      </c>
      <c r="Q4361" s="14">
        <f>IFERROR(VLOOKUP($A4361,'Fielding Data'!$A:$H,MATCH(Q$1,'Fielding Data'!$A$1:$H$1,0),0),"Other")</f>
        <v>10</v>
      </c>
      <c r="R4361" s="14">
        <f>IFERROR(VLOOKUP($A4361,'Fielding Data'!$A:$H,MATCH(R$1,'Fielding Data'!$A$1:$H$1,0),0),"Other")</f>
        <v>19</v>
      </c>
      <c r="S4361" s="14">
        <f>IFERROR(VLOOKUP($A4361,'Fielding Data'!$A:$H,MATCH(S$1,'Fielding Data'!$A$1:$H$1,0),0),"Other")</f>
        <v>1</v>
      </c>
      <c r="T4361" s="14">
        <f>IFERROR(VLOOKUP($A4361,'Fielding Data'!$A:$H,MATCH(T$1,'Fielding Data'!$A$1:$H$1,0),0),"Other")</f>
        <v>2</v>
      </c>
      <c r="U4361" s="14">
        <f>SUMIFS('Fielding Data'!E:E,'Fielding Data'!$A:$A,'Hitting Data'!$A4361)</f>
        <v>10</v>
      </c>
      <c r="V4361" s="14">
        <f>SUMIFS('Fielding Data'!F:F,'Fielding Data'!$A:$A,'Hitting Data'!$A4361)</f>
        <v>19</v>
      </c>
      <c r="W4361" s="14">
        <f>SUMIFS('Fielding Data'!G:G,'Fielding Data'!$A:$A,'Hitting Data'!$A4361)</f>
        <v>1</v>
      </c>
      <c r="X4361" s="14">
        <f>SUMIFS('Fielding Data'!H:H,'Fielding Data'!$A:$A,'Hitting Data'!$A4361)</f>
        <v>2</v>
      </c>
    </row>
    <row r="4362" spans="1:24" x14ac:dyDescent="0.25">
      <c r="A4362" s="14" t="str">
        <f t="shared" si="68"/>
        <v>perezau012013</v>
      </c>
      <c r="B4362" s="19" t="s">
        <v>2020</v>
      </c>
      <c r="C4362" s="19">
        <v>2013</v>
      </c>
      <c r="D4362" s="19">
        <v>2</v>
      </c>
      <c r="E4362" s="19">
        <v>1</v>
      </c>
      <c r="F4362" s="19">
        <v>0</v>
      </c>
      <c r="G4362" s="19">
        <v>0</v>
      </c>
      <c r="H4362" s="19">
        <v>0</v>
      </c>
      <c r="I4362" s="19">
        <v>0</v>
      </c>
      <c r="J4362" s="19">
        <v>0</v>
      </c>
      <c r="K4362" s="19">
        <v>0</v>
      </c>
      <c r="L4362" s="19">
        <v>0</v>
      </c>
      <c r="M4362" s="19">
        <v>0</v>
      </c>
      <c r="N4362" s="19">
        <v>0</v>
      </c>
      <c r="O4362" s="19">
        <v>1</v>
      </c>
      <c r="P4362" s="14" t="str">
        <f>IFERROR(VLOOKUP($A4362,'Fielding Data'!$A:$H,MATCH(P$1,'Fielding Data'!$A$1:$H$1,0),0),"Other")</f>
        <v>C</v>
      </c>
      <c r="Q4362" s="14">
        <f>IFERROR(VLOOKUP($A4362,'Fielding Data'!$A:$H,MATCH(Q$1,'Fielding Data'!$A$1:$H$1,0),0),"Other")</f>
        <v>1</v>
      </c>
      <c r="R4362" s="14">
        <f>IFERROR(VLOOKUP($A4362,'Fielding Data'!$A:$H,MATCH(R$1,'Fielding Data'!$A$1:$H$1,0),0),"Other")</f>
        <v>0</v>
      </c>
      <c r="S4362" s="14">
        <f>IFERROR(VLOOKUP($A4362,'Fielding Data'!$A:$H,MATCH(S$1,'Fielding Data'!$A$1:$H$1,0),0),"Other")</f>
        <v>0</v>
      </c>
      <c r="T4362" s="14">
        <f>IFERROR(VLOOKUP($A4362,'Fielding Data'!$A:$H,MATCH(T$1,'Fielding Data'!$A$1:$H$1,0),0),"Other")</f>
        <v>0</v>
      </c>
      <c r="U4362" s="14">
        <f>SUMIFS('Fielding Data'!E:E,'Fielding Data'!$A:$A,'Hitting Data'!$A4362)</f>
        <v>1</v>
      </c>
      <c r="V4362" s="14">
        <f>SUMIFS('Fielding Data'!F:F,'Fielding Data'!$A:$A,'Hitting Data'!$A4362)</f>
        <v>0</v>
      </c>
      <c r="W4362" s="14">
        <f>SUMIFS('Fielding Data'!G:G,'Fielding Data'!$A:$A,'Hitting Data'!$A4362)</f>
        <v>0</v>
      </c>
      <c r="X4362" s="14">
        <f>SUMIFS('Fielding Data'!H:H,'Fielding Data'!$A:$A,'Hitting Data'!$A4362)</f>
        <v>0</v>
      </c>
    </row>
    <row r="4363" spans="1:24" x14ac:dyDescent="0.25">
      <c r="A4363" s="14" t="str">
        <f t="shared" si="68"/>
        <v>perezch012013</v>
      </c>
      <c r="B4363" s="19" t="s">
        <v>986</v>
      </c>
      <c r="C4363" s="19">
        <v>2013</v>
      </c>
      <c r="D4363" s="19">
        <v>54</v>
      </c>
      <c r="E4363" s="19">
        <v>0</v>
      </c>
      <c r="F4363" s="19">
        <v>0</v>
      </c>
      <c r="G4363" s="19">
        <v>0</v>
      </c>
      <c r="H4363" s="19">
        <v>0</v>
      </c>
      <c r="I4363" s="19">
        <v>0</v>
      </c>
      <c r="J4363" s="19">
        <v>0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4" t="str">
        <f>IFERROR(VLOOKUP($A4363,'Fielding Data'!$A:$H,MATCH(P$1,'Fielding Data'!$A$1:$H$1,0),0),"Other")</f>
        <v>P</v>
      </c>
      <c r="Q4363" s="14">
        <f>IFERROR(VLOOKUP($A4363,'Fielding Data'!$A:$H,MATCH(Q$1,'Fielding Data'!$A$1:$H$1,0),0),"Other")</f>
        <v>2</v>
      </c>
      <c r="R4363" s="14">
        <f>IFERROR(VLOOKUP($A4363,'Fielding Data'!$A:$H,MATCH(R$1,'Fielding Data'!$A$1:$H$1,0),0),"Other")</f>
        <v>6</v>
      </c>
      <c r="S4363" s="14">
        <f>IFERROR(VLOOKUP($A4363,'Fielding Data'!$A:$H,MATCH(S$1,'Fielding Data'!$A$1:$H$1,0),0),"Other")</f>
        <v>0</v>
      </c>
      <c r="T4363" s="14">
        <f>IFERROR(VLOOKUP($A4363,'Fielding Data'!$A:$H,MATCH(T$1,'Fielding Data'!$A$1:$H$1,0),0),"Other")</f>
        <v>0</v>
      </c>
      <c r="U4363" s="14">
        <f>SUMIFS('Fielding Data'!E:E,'Fielding Data'!$A:$A,'Hitting Data'!$A4363)</f>
        <v>2</v>
      </c>
      <c r="V4363" s="14">
        <f>SUMIFS('Fielding Data'!F:F,'Fielding Data'!$A:$A,'Hitting Data'!$A4363)</f>
        <v>6</v>
      </c>
      <c r="W4363" s="14">
        <f>SUMIFS('Fielding Data'!G:G,'Fielding Data'!$A:$A,'Hitting Data'!$A4363)</f>
        <v>0</v>
      </c>
      <c r="X4363" s="14">
        <f>SUMIFS('Fielding Data'!H:H,'Fielding Data'!$A:$A,'Hitting Data'!$A4363)</f>
        <v>0</v>
      </c>
    </row>
    <row r="4364" spans="1:24" x14ac:dyDescent="0.25">
      <c r="A4364" s="14" t="str">
        <f t="shared" si="68"/>
        <v>perezeu012013</v>
      </c>
      <c r="B4364" s="19" t="s">
        <v>1803</v>
      </c>
      <c r="C4364" s="19">
        <v>2013</v>
      </c>
      <c r="D4364" s="19">
        <v>9</v>
      </c>
      <c r="E4364" s="19">
        <v>8</v>
      </c>
      <c r="F4364" s="19">
        <v>1</v>
      </c>
      <c r="G4364" s="19">
        <v>1</v>
      </c>
      <c r="H4364" s="19">
        <v>0</v>
      </c>
      <c r="I4364" s="19">
        <v>0</v>
      </c>
      <c r="J4364" s="19">
        <v>0</v>
      </c>
      <c r="K4364" s="19">
        <v>0</v>
      </c>
      <c r="L4364" s="19">
        <v>1</v>
      </c>
      <c r="M4364" s="19">
        <v>0</v>
      </c>
      <c r="N4364" s="19">
        <v>0</v>
      </c>
      <c r="O4364" s="19">
        <v>3</v>
      </c>
      <c r="P4364" s="14" t="str">
        <f>IFERROR(VLOOKUP($A4364,'Fielding Data'!$A:$H,MATCH(P$1,'Fielding Data'!$A$1:$H$1,0),0),"Other")</f>
        <v>CF</v>
      </c>
      <c r="Q4364" s="14">
        <f>IFERROR(VLOOKUP($A4364,'Fielding Data'!$A:$H,MATCH(Q$1,'Fielding Data'!$A$1:$H$1,0),0),"Other")</f>
        <v>0</v>
      </c>
      <c r="R4364" s="14">
        <f>IFERROR(VLOOKUP($A4364,'Fielding Data'!$A:$H,MATCH(R$1,'Fielding Data'!$A$1:$H$1,0),0),"Other")</f>
        <v>0</v>
      </c>
      <c r="S4364" s="14">
        <f>IFERROR(VLOOKUP($A4364,'Fielding Data'!$A:$H,MATCH(S$1,'Fielding Data'!$A$1:$H$1,0),0),"Other")</f>
        <v>0</v>
      </c>
      <c r="T4364" s="14">
        <f>IFERROR(VLOOKUP($A4364,'Fielding Data'!$A:$H,MATCH(T$1,'Fielding Data'!$A$1:$H$1,0),0),"Other")</f>
        <v>0</v>
      </c>
      <c r="U4364" s="14">
        <f>SUMIFS('Fielding Data'!E:E,'Fielding Data'!$A:$A,'Hitting Data'!$A4364)</f>
        <v>11</v>
      </c>
      <c r="V4364" s="14">
        <f>SUMIFS('Fielding Data'!F:F,'Fielding Data'!$A:$A,'Hitting Data'!$A4364)</f>
        <v>0</v>
      </c>
      <c r="W4364" s="14">
        <f>SUMIFS('Fielding Data'!G:G,'Fielding Data'!$A:$A,'Hitting Data'!$A4364)</f>
        <v>0</v>
      </c>
      <c r="X4364" s="14">
        <f>SUMIFS('Fielding Data'!H:H,'Fielding Data'!$A:$A,'Hitting Data'!$A4364)</f>
        <v>0</v>
      </c>
    </row>
    <row r="4365" spans="1:24" x14ac:dyDescent="0.25">
      <c r="A4365" s="14" t="str">
        <f t="shared" si="68"/>
        <v>perezhe012013</v>
      </c>
      <c r="B4365" s="19" t="s">
        <v>1804</v>
      </c>
      <c r="C4365" s="19">
        <v>2013</v>
      </c>
      <c r="D4365" s="19">
        <v>34</v>
      </c>
      <c r="E4365" s="19">
        <v>66</v>
      </c>
      <c r="F4365" s="19">
        <v>13</v>
      </c>
      <c r="G4365" s="19">
        <v>13</v>
      </c>
      <c r="H4365" s="19">
        <v>0</v>
      </c>
      <c r="I4365" s="19">
        <v>1</v>
      </c>
      <c r="J4365" s="19">
        <v>0</v>
      </c>
      <c r="K4365" s="19">
        <v>5</v>
      </c>
      <c r="L4365" s="19">
        <v>1</v>
      </c>
      <c r="M4365" s="19">
        <v>0</v>
      </c>
      <c r="N4365" s="19">
        <v>2</v>
      </c>
      <c r="O4365" s="19">
        <v>15</v>
      </c>
      <c r="P4365" s="14" t="str">
        <f>IFERROR(VLOOKUP($A4365,'Fielding Data'!$A:$H,MATCH(P$1,'Fielding Data'!$A$1:$H$1,0),0),"Other")</f>
        <v>2B</v>
      </c>
      <c r="Q4365" s="14">
        <f>IFERROR(VLOOKUP($A4365,'Fielding Data'!$A:$H,MATCH(Q$1,'Fielding Data'!$A$1:$H$1,0),0),"Other")</f>
        <v>30</v>
      </c>
      <c r="R4365" s="14">
        <f>IFERROR(VLOOKUP($A4365,'Fielding Data'!$A:$H,MATCH(R$1,'Fielding Data'!$A$1:$H$1,0),0),"Other")</f>
        <v>48</v>
      </c>
      <c r="S4365" s="14">
        <f>IFERROR(VLOOKUP($A4365,'Fielding Data'!$A:$H,MATCH(S$1,'Fielding Data'!$A$1:$H$1,0),0),"Other")</f>
        <v>2</v>
      </c>
      <c r="T4365" s="14">
        <f>IFERROR(VLOOKUP($A4365,'Fielding Data'!$A:$H,MATCH(T$1,'Fielding Data'!$A$1:$H$1,0),0),"Other")</f>
        <v>9</v>
      </c>
      <c r="U4365" s="14">
        <f>SUMIFS('Fielding Data'!E:E,'Fielding Data'!$A:$A,'Hitting Data'!$A4365)</f>
        <v>30</v>
      </c>
      <c r="V4365" s="14">
        <f>SUMIFS('Fielding Data'!F:F,'Fielding Data'!$A:$A,'Hitting Data'!$A4365)</f>
        <v>49</v>
      </c>
      <c r="W4365" s="14">
        <f>SUMIFS('Fielding Data'!G:G,'Fielding Data'!$A:$A,'Hitting Data'!$A4365)</f>
        <v>2</v>
      </c>
      <c r="X4365" s="14">
        <f>SUMIFS('Fielding Data'!H:H,'Fielding Data'!$A:$A,'Hitting Data'!$A4365)</f>
        <v>9</v>
      </c>
    </row>
    <row r="4366" spans="1:24" x14ac:dyDescent="0.25">
      <c r="A4366" s="14" t="str">
        <f t="shared" si="68"/>
        <v>perezju012013</v>
      </c>
      <c r="B4366" s="19" t="s">
        <v>712</v>
      </c>
      <c r="C4366" s="19">
        <v>2013</v>
      </c>
      <c r="D4366" s="19">
        <v>19</v>
      </c>
      <c r="E4366" s="19">
        <v>0</v>
      </c>
      <c r="F4366" s="19">
        <v>0</v>
      </c>
      <c r="G4366" s="19">
        <v>0</v>
      </c>
      <c r="H4366" s="19">
        <v>0</v>
      </c>
      <c r="I4366" s="19">
        <v>0</v>
      </c>
      <c r="J4366" s="19">
        <v>0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4" t="str">
        <f>IFERROR(VLOOKUP($A4366,'Fielding Data'!$A:$H,MATCH(P$1,'Fielding Data'!$A$1:$H$1,0),0),"Other")</f>
        <v>P</v>
      </c>
      <c r="Q4366" s="14">
        <f>IFERROR(VLOOKUP($A4366,'Fielding Data'!$A:$H,MATCH(Q$1,'Fielding Data'!$A$1:$H$1,0),0),"Other")</f>
        <v>3</v>
      </c>
      <c r="R4366" s="14">
        <f>IFERROR(VLOOKUP($A4366,'Fielding Data'!$A:$H,MATCH(R$1,'Fielding Data'!$A$1:$H$1,0),0),"Other")</f>
        <v>5</v>
      </c>
      <c r="S4366" s="14">
        <f>IFERROR(VLOOKUP($A4366,'Fielding Data'!$A:$H,MATCH(S$1,'Fielding Data'!$A$1:$H$1,0),0),"Other")</f>
        <v>0</v>
      </c>
      <c r="T4366" s="14">
        <f>IFERROR(VLOOKUP($A4366,'Fielding Data'!$A:$H,MATCH(T$1,'Fielding Data'!$A$1:$H$1,0),0),"Other")</f>
        <v>0</v>
      </c>
      <c r="U4366" s="14">
        <f>SUMIFS('Fielding Data'!E:E,'Fielding Data'!$A:$A,'Hitting Data'!$A4366)</f>
        <v>3</v>
      </c>
      <c r="V4366" s="14">
        <f>SUMIFS('Fielding Data'!F:F,'Fielding Data'!$A:$A,'Hitting Data'!$A4366)</f>
        <v>5</v>
      </c>
      <c r="W4366" s="14">
        <f>SUMIFS('Fielding Data'!G:G,'Fielding Data'!$A:$A,'Hitting Data'!$A4366)</f>
        <v>0</v>
      </c>
      <c r="X4366" s="14">
        <f>SUMIFS('Fielding Data'!H:H,'Fielding Data'!$A:$A,'Hitting Data'!$A4366)</f>
        <v>0</v>
      </c>
    </row>
    <row r="4367" spans="1:24" x14ac:dyDescent="0.25">
      <c r="A4367" s="14" t="str">
        <f t="shared" si="68"/>
        <v>perezju022013</v>
      </c>
      <c r="B4367" s="19" t="s">
        <v>2021</v>
      </c>
      <c r="C4367" s="19">
        <v>2013</v>
      </c>
      <c r="D4367" s="19">
        <v>34</v>
      </c>
      <c r="E4367" s="19">
        <v>89</v>
      </c>
      <c r="F4367" s="19">
        <v>8</v>
      </c>
      <c r="G4367" s="19">
        <v>23</v>
      </c>
      <c r="H4367" s="19">
        <v>5</v>
      </c>
      <c r="I4367" s="19">
        <v>0</v>
      </c>
      <c r="J4367" s="19">
        <v>1</v>
      </c>
      <c r="K4367" s="19">
        <v>8</v>
      </c>
      <c r="L4367" s="19">
        <v>2</v>
      </c>
      <c r="M4367" s="19">
        <v>0</v>
      </c>
      <c r="N4367" s="19">
        <v>6</v>
      </c>
      <c r="O4367" s="19">
        <v>21</v>
      </c>
      <c r="P4367" s="14" t="str">
        <f>IFERROR(VLOOKUP($A4367,'Fielding Data'!$A:$H,MATCH(P$1,'Fielding Data'!$A$1:$H$1,0),0),"Other")</f>
        <v>CF</v>
      </c>
      <c r="Q4367" s="14">
        <f>IFERROR(VLOOKUP($A4367,'Fielding Data'!$A:$H,MATCH(Q$1,'Fielding Data'!$A$1:$H$1,0),0),"Other")</f>
        <v>0</v>
      </c>
      <c r="R4367" s="14">
        <f>IFERROR(VLOOKUP($A4367,'Fielding Data'!$A:$H,MATCH(R$1,'Fielding Data'!$A$1:$H$1,0),0),"Other")</f>
        <v>0</v>
      </c>
      <c r="S4367" s="14">
        <f>IFERROR(VLOOKUP($A4367,'Fielding Data'!$A:$H,MATCH(S$1,'Fielding Data'!$A$1:$H$1,0),0),"Other")</f>
        <v>0</v>
      </c>
      <c r="T4367" s="14">
        <f>IFERROR(VLOOKUP($A4367,'Fielding Data'!$A:$H,MATCH(T$1,'Fielding Data'!$A$1:$H$1,0),0),"Other")</f>
        <v>0</v>
      </c>
      <c r="U4367" s="14">
        <f>SUMIFS('Fielding Data'!E:E,'Fielding Data'!$A:$A,'Hitting Data'!$A4367)</f>
        <v>67</v>
      </c>
      <c r="V4367" s="14">
        <f>SUMIFS('Fielding Data'!F:F,'Fielding Data'!$A:$A,'Hitting Data'!$A4367)</f>
        <v>8</v>
      </c>
      <c r="W4367" s="14">
        <f>SUMIFS('Fielding Data'!G:G,'Fielding Data'!$A:$A,'Hitting Data'!$A4367)</f>
        <v>1</v>
      </c>
      <c r="X4367" s="14">
        <f>SUMIFS('Fielding Data'!H:H,'Fielding Data'!$A:$A,'Hitting Data'!$A4367)</f>
        <v>1</v>
      </c>
    </row>
    <row r="4368" spans="1:24" x14ac:dyDescent="0.25">
      <c r="A4368" s="14" t="str">
        <f t="shared" si="68"/>
        <v>perezlu012013</v>
      </c>
      <c r="B4368" s="19" t="s">
        <v>1585</v>
      </c>
      <c r="C4368" s="19">
        <v>2013</v>
      </c>
      <c r="D4368" s="19">
        <v>6</v>
      </c>
      <c r="E4368" s="19">
        <v>0</v>
      </c>
      <c r="F4368" s="19">
        <v>0</v>
      </c>
      <c r="G4368" s="19">
        <v>0</v>
      </c>
      <c r="H4368" s="19">
        <v>0</v>
      </c>
      <c r="I4368" s="19">
        <v>0</v>
      </c>
      <c r="J4368" s="19">
        <v>0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4" t="str">
        <f>IFERROR(VLOOKUP($A4368,'Fielding Data'!$A:$H,MATCH(P$1,'Fielding Data'!$A$1:$H$1,0),0),"Other")</f>
        <v>P</v>
      </c>
      <c r="Q4368" s="14">
        <f>IFERROR(VLOOKUP($A4368,'Fielding Data'!$A:$H,MATCH(Q$1,'Fielding Data'!$A$1:$H$1,0),0),"Other")</f>
        <v>0</v>
      </c>
      <c r="R4368" s="14">
        <f>IFERROR(VLOOKUP($A4368,'Fielding Data'!$A:$H,MATCH(R$1,'Fielding Data'!$A$1:$H$1,0),0),"Other")</f>
        <v>1</v>
      </c>
      <c r="S4368" s="14">
        <f>IFERROR(VLOOKUP($A4368,'Fielding Data'!$A:$H,MATCH(S$1,'Fielding Data'!$A$1:$H$1,0),0),"Other")</f>
        <v>0</v>
      </c>
      <c r="T4368" s="14">
        <f>IFERROR(VLOOKUP($A4368,'Fielding Data'!$A:$H,MATCH(T$1,'Fielding Data'!$A$1:$H$1,0),0),"Other")</f>
        <v>0</v>
      </c>
      <c r="U4368" s="14">
        <f>SUMIFS('Fielding Data'!E:E,'Fielding Data'!$A:$A,'Hitting Data'!$A4368)</f>
        <v>0</v>
      </c>
      <c r="V4368" s="14">
        <f>SUMIFS('Fielding Data'!F:F,'Fielding Data'!$A:$A,'Hitting Data'!$A4368)</f>
        <v>1</v>
      </c>
      <c r="W4368" s="14">
        <f>SUMIFS('Fielding Data'!G:G,'Fielding Data'!$A:$A,'Hitting Data'!$A4368)</f>
        <v>0</v>
      </c>
      <c r="X4368" s="14">
        <f>SUMIFS('Fielding Data'!H:H,'Fielding Data'!$A:$A,'Hitting Data'!$A4368)</f>
        <v>0</v>
      </c>
    </row>
    <row r="4369" spans="1:24" x14ac:dyDescent="0.25">
      <c r="A4369" s="14" t="str">
        <f t="shared" si="68"/>
        <v>perezma022013</v>
      </c>
      <c r="B4369" s="19" t="s">
        <v>1805</v>
      </c>
      <c r="C4369" s="19">
        <v>2013</v>
      </c>
      <c r="D4369" s="19">
        <v>20</v>
      </c>
      <c r="E4369" s="19">
        <v>5</v>
      </c>
      <c r="F4369" s="19">
        <v>0</v>
      </c>
      <c r="G4369" s="19">
        <v>0</v>
      </c>
      <c r="H4369" s="19">
        <v>0</v>
      </c>
      <c r="I4369" s="19">
        <v>0</v>
      </c>
      <c r="J4369" s="19">
        <v>0</v>
      </c>
      <c r="K4369" s="19">
        <v>0</v>
      </c>
      <c r="L4369" s="19">
        <v>0</v>
      </c>
      <c r="M4369" s="19">
        <v>0</v>
      </c>
      <c r="N4369" s="19">
        <v>0</v>
      </c>
      <c r="O4369" s="19">
        <v>4</v>
      </c>
      <c r="P4369" s="14" t="str">
        <f>IFERROR(VLOOKUP($A4369,'Fielding Data'!$A:$H,MATCH(P$1,'Fielding Data'!$A$1:$H$1,0),0),"Other")</f>
        <v>P</v>
      </c>
      <c r="Q4369" s="14">
        <f>IFERROR(VLOOKUP($A4369,'Fielding Data'!$A:$H,MATCH(Q$1,'Fielding Data'!$A$1:$H$1,0),0),"Other")</f>
        <v>4</v>
      </c>
      <c r="R4369" s="14">
        <f>IFERROR(VLOOKUP($A4369,'Fielding Data'!$A:$H,MATCH(R$1,'Fielding Data'!$A$1:$H$1,0),0),"Other")</f>
        <v>22</v>
      </c>
      <c r="S4369" s="14">
        <f>IFERROR(VLOOKUP($A4369,'Fielding Data'!$A:$H,MATCH(S$1,'Fielding Data'!$A$1:$H$1,0),0),"Other")</f>
        <v>1</v>
      </c>
      <c r="T4369" s="14">
        <f>IFERROR(VLOOKUP($A4369,'Fielding Data'!$A:$H,MATCH(T$1,'Fielding Data'!$A$1:$H$1,0),0),"Other")</f>
        <v>1</v>
      </c>
      <c r="U4369" s="14">
        <f>SUMIFS('Fielding Data'!E:E,'Fielding Data'!$A:$A,'Hitting Data'!$A4369)</f>
        <v>4</v>
      </c>
      <c r="V4369" s="14">
        <f>SUMIFS('Fielding Data'!F:F,'Fielding Data'!$A:$A,'Hitting Data'!$A4369)</f>
        <v>22</v>
      </c>
      <c r="W4369" s="14">
        <f>SUMIFS('Fielding Data'!G:G,'Fielding Data'!$A:$A,'Hitting Data'!$A4369)</f>
        <v>1</v>
      </c>
      <c r="X4369" s="14">
        <f>SUMIFS('Fielding Data'!H:H,'Fielding Data'!$A:$A,'Hitting Data'!$A4369)</f>
        <v>1</v>
      </c>
    </row>
    <row r="4370" spans="1:24" x14ac:dyDescent="0.25">
      <c r="A4370" s="14" t="str">
        <f t="shared" si="68"/>
        <v>perezol012013</v>
      </c>
      <c r="B4370" s="19" t="s">
        <v>327</v>
      </c>
      <c r="C4370" s="19">
        <v>2013</v>
      </c>
      <c r="D4370" s="19">
        <v>61</v>
      </c>
      <c r="E4370" s="19">
        <v>0</v>
      </c>
      <c r="F4370" s="19">
        <v>0</v>
      </c>
      <c r="G4370" s="19">
        <v>0</v>
      </c>
      <c r="H4370" s="19">
        <v>0</v>
      </c>
      <c r="I4370" s="19">
        <v>0</v>
      </c>
      <c r="J4370" s="19">
        <v>0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4" t="str">
        <f>IFERROR(VLOOKUP($A4370,'Fielding Data'!$A:$H,MATCH(P$1,'Fielding Data'!$A$1:$H$1,0),0),"Other")</f>
        <v>P</v>
      </c>
      <c r="Q4370" s="14">
        <f>IFERROR(VLOOKUP($A4370,'Fielding Data'!$A:$H,MATCH(Q$1,'Fielding Data'!$A$1:$H$1,0),0),"Other")</f>
        <v>1</v>
      </c>
      <c r="R4370" s="14">
        <f>IFERROR(VLOOKUP($A4370,'Fielding Data'!$A:$H,MATCH(R$1,'Fielding Data'!$A$1:$H$1,0),0),"Other")</f>
        <v>4</v>
      </c>
      <c r="S4370" s="14">
        <f>IFERROR(VLOOKUP($A4370,'Fielding Data'!$A:$H,MATCH(S$1,'Fielding Data'!$A$1:$H$1,0),0),"Other")</f>
        <v>1</v>
      </c>
      <c r="T4370" s="14">
        <f>IFERROR(VLOOKUP($A4370,'Fielding Data'!$A:$H,MATCH(T$1,'Fielding Data'!$A$1:$H$1,0),0),"Other")</f>
        <v>0</v>
      </c>
      <c r="U4370" s="14">
        <f>SUMIFS('Fielding Data'!E:E,'Fielding Data'!$A:$A,'Hitting Data'!$A4370)</f>
        <v>1</v>
      </c>
      <c r="V4370" s="14">
        <f>SUMIFS('Fielding Data'!F:F,'Fielding Data'!$A:$A,'Hitting Data'!$A4370)</f>
        <v>4</v>
      </c>
      <c r="W4370" s="14">
        <f>SUMIFS('Fielding Data'!G:G,'Fielding Data'!$A:$A,'Hitting Data'!$A4370)</f>
        <v>1</v>
      </c>
      <c r="X4370" s="14">
        <f>SUMIFS('Fielding Data'!H:H,'Fielding Data'!$A:$A,'Hitting Data'!$A4370)</f>
        <v>0</v>
      </c>
    </row>
    <row r="4371" spans="1:24" x14ac:dyDescent="0.25">
      <c r="A4371" s="14" t="str">
        <f t="shared" si="68"/>
        <v>perezsa022013</v>
      </c>
      <c r="B4371" s="19" t="s">
        <v>1586</v>
      </c>
      <c r="C4371" s="19">
        <v>2013</v>
      </c>
      <c r="D4371" s="19">
        <v>138</v>
      </c>
      <c r="E4371" s="19">
        <v>496</v>
      </c>
      <c r="F4371" s="19">
        <v>48</v>
      </c>
      <c r="G4371" s="19">
        <v>145</v>
      </c>
      <c r="H4371" s="19">
        <v>25</v>
      </c>
      <c r="I4371" s="19">
        <v>3</v>
      </c>
      <c r="J4371" s="19">
        <v>13</v>
      </c>
      <c r="K4371" s="19">
        <v>79</v>
      </c>
      <c r="L4371" s="19">
        <v>0</v>
      </c>
      <c r="M4371" s="19">
        <v>0</v>
      </c>
      <c r="N4371" s="19">
        <v>21</v>
      </c>
      <c r="O4371" s="19">
        <v>63</v>
      </c>
      <c r="P4371" s="14" t="str">
        <f>IFERROR(VLOOKUP($A4371,'Fielding Data'!$A:$H,MATCH(P$1,'Fielding Data'!$A$1:$H$1,0),0),"Other")</f>
        <v>1B</v>
      </c>
      <c r="Q4371" s="14">
        <f>IFERROR(VLOOKUP($A4371,'Fielding Data'!$A:$H,MATCH(Q$1,'Fielding Data'!$A$1:$H$1,0),0),"Other")</f>
        <v>2</v>
      </c>
      <c r="R4371" s="14">
        <f>IFERROR(VLOOKUP($A4371,'Fielding Data'!$A:$H,MATCH(R$1,'Fielding Data'!$A$1:$H$1,0),0),"Other")</f>
        <v>0</v>
      </c>
      <c r="S4371" s="14">
        <f>IFERROR(VLOOKUP($A4371,'Fielding Data'!$A:$H,MATCH(S$1,'Fielding Data'!$A$1:$H$1,0),0),"Other")</f>
        <v>1</v>
      </c>
      <c r="T4371" s="14">
        <f>IFERROR(VLOOKUP($A4371,'Fielding Data'!$A:$H,MATCH(T$1,'Fielding Data'!$A$1:$H$1,0),0),"Other")</f>
        <v>0</v>
      </c>
      <c r="U4371" s="14">
        <f>SUMIFS('Fielding Data'!E:E,'Fielding Data'!$A:$A,'Hitting Data'!$A4371)</f>
        <v>932</v>
      </c>
      <c r="V4371" s="14">
        <f>SUMIFS('Fielding Data'!F:F,'Fielding Data'!$A:$A,'Hitting Data'!$A4371)</f>
        <v>71</v>
      </c>
      <c r="W4371" s="14">
        <f>SUMIFS('Fielding Data'!G:G,'Fielding Data'!$A:$A,'Hitting Data'!$A4371)</f>
        <v>8</v>
      </c>
      <c r="X4371" s="14">
        <f>SUMIFS('Fielding Data'!H:H,'Fielding Data'!$A:$A,'Hitting Data'!$A4371)</f>
        <v>4</v>
      </c>
    </row>
    <row r="4372" spans="1:24" x14ac:dyDescent="0.25">
      <c r="A4372" s="14" t="str">
        <f t="shared" si="68"/>
        <v>perkigl012013</v>
      </c>
      <c r="B4372" s="19" t="s">
        <v>714</v>
      </c>
      <c r="C4372" s="19">
        <v>2013</v>
      </c>
      <c r="D4372" s="19">
        <v>61</v>
      </c>
      <c r="E4372" s="19">
        <v>0</v>
      </c>
      <c r="F4372" s="19">
        <v>0</v>
      </c>
      <c r="G4372" s="19">
        <v>0</v>
      </c>
      <c r="H4372" s="19">
        <v>0</v>
      </c>
      <c r="I4372" s="19">
        <v>0</v>
      </c>
      <c r="J4372" s="19">
        <v>0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4" t="str">
        <f>IFERROR(VLOOKUP($A4372,'Fielding Data'!$A:$H,MATCH(P$1,'Fielding Data'!$A$1:$H$1,0),0),"Other")</f>
        <v>P</v>
      </c>
      <c r="Q4372" s="14">
        <f>IFERROR(VLOOKUP($A4372,'Fielding Data'!$A:$H,MATCH(Q$1,'Fielding Data'!$A$1:$H$1,0),0),"Other")</f>
        <v>2</v>
      </c>
      <c r="R4372" s="14">
        <f>IFERROR(VLOOKUP($A4372,'Fielding Data'!$A:$H,MATCH(R$1,'Fielding Data'!$A$1:$H$1,0),0),"Other")</f>
        <v>5</v>
      </c>
      <c r="S4372" s="14">
        <f>IFERROR(VLOOKUP($A4372,'Fielding Data'!$A:$H,MATCH(S$1,'Fielding Data'!$A$1:$H$1,0),0),"Other")</f>
        <v>0</v>
      </c>
      <c r="T4372" s="14">
        <f>IFERROR(VLOOKUP($A4372,'Fielding Data'!$A:$H,MATCH(T$1,'Fielding Data'!$A$1:$H$1,0),0),"Other")</f>
        <v>0</v>
      </c>
      <c r="U4372" s="14">
        <f>SUMIFS('Fielding Data'!E:E,'Fielding Data'!$A:$A,'Hitting Data'!$A4372)</f>
        <v>2</v>
      </c>
      <c r="V4372" s="14">
        <f>SUMIFS('Fielding Data'!F:F,'Fielding Data'!$A:$A,'Hitting Data'!$A4372)</f>
        <v>5</v>
      </c>
      <c r="W4372" s="14">
        <f>SUMIFS('Fielding Data'!G:G,'Fielding Data'!$A:$A,'Hitting Data'!$A4372)</f>
        <v>0</v>
      </c>
      <c r="X4372" s="14">
        <f>SUMIFS('Fielding Data'!H:H,'Fielding Data'!$A:$A,'Hitting Data'!$A4372)</f>
        <v>0</v>
      </c>
    </row>
    <row r="4373" spans="1:24" x14ac:dyDescent="0.25">
      <c r="A4373" s="14" t="str">
        <f t="shared" si="68"/>
        <v>pestavi012013</v>
      </c>
      <c r="B4373" s="19" t="s">
        <v>1357</v>
      </c>
      <c r="C4373" s="19">
        <v>2013</v>
      </c>
      <c r="D4373" s="19">
        <v>37</v>
      </c>
      <c r="E4373" s="19">
        <v>0</v>
      </c>
      <c r="F4373" s="19">
        <v>0</v>
      </c>
      <c r="G4373" s="19">
        <v>0</v>
      </c>
      <c r="H4373" s="19">
        <v>0</v>
      </c>
      <c r="I4373" s="19">
        <v>0</v>
      </c>
      <c r="J4373" s="19">
        <v>0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4" t="str">
        <f>IFERROR(VLOOKUP($A4373,'Fielding Data'!$A:$H,MATCH(P$1,'Fielding Data'!$A$1:$H$1,0),0),"Other")</f>
        <v>P</v>
      </c>
      <c r="Q4373" s="14">
        <f>IFERROR(VLOOKUP($A4373,'Fielding Data'!$A:$H,MATCH(Q$1,'Fielding Data'!$A$1:$H$1,0),0),"Other")</f>
        <v>2</v>
      </c>
      <c r="R4373" s="14">
        <f>IFERROR(VLOOKUP($A4373,'Fielding Data'!$A:$H,MATCH(R$1,'Fielding Data'!$A$1:$H$1,0),0),"Other")</f>
        <v>5</v>
      </c>
      <c r="S4373" s="14">
        <f>IFERROR(VLOOKUP($A4373,'Fielding Data'!$A:$H,MATCH(S$1,'Fielding Data'!$A$1:$H$1,0),0),"Other")</f>
        <v>0</v>
      </c>
      <c r="T4373" s="14">
        <f>IFERROR(VLOOKUP($A4373,'Fielding Data'!$A:$H,MATCH(T$1,'Fielding Data'!$A$1:$H$1,0),0),"Other")</f>
        <v>0</v>
      </c>
      <c r="U4373" s="14">
        <f>SUMIFS('Fielding Data'!E:E,'Fielding Data'!$A:$A,'Hitting Data'!$A4373)</f>
        <v>2</v>
      </c>
      <c r="V4373" s="14">
        <f>SUMIFS('Fielding Data'!F:F,'Fielding Data'!$A:$A,'Hitting Data'!$A4373)</f>
        <v>5</v>
      </c>
      <c r="W4373" s="14">
        <f>SUMIFS('Fielding Data'!G:G,'Fielding Data'!$A:$A,'Hitting Data'!$A4373)</f>
        <v>0</v>
      </c>
      <c r="X4373" s="14">
        <f>SUMIFS('Fielding Data'!H:H,'Fielding Data'!$A:$A,'Hitting Data'!$A4373)</f>
        <v>0</v>
      </c>
    </row>
    <row r="4374" spans="1:24" x14ac:dyDescent="0.25">
      <c r="A4374" s="14" t="str">
        <f t="shared" si="68"/>
        <v>peterbr022013</v>
      </c>
      <c r="B4374" s="19" t="s">
        <v>2022</v>
      </c>
      <c r="C4374" s="19">
        <v>2013</v>
      </c>
      <c r="D4374" s="19">
        <v>23</v>
      </c>
      <c r="E4374" s="19">
        <v>26</v>
      </c>
      <c r="F4374" s="19">
        <v>0</v>
      </c>
      <c r="G4374" s="19">
        <v>2</v>
      </c>
      <c r="H4374" s="19">
        <v>0</v>
      </c>
      <c r="I4374" s="19">
        <v>0</v>
      </c>
      <c r="J4374" s="19">
        <v>0</v>
      </c>
      <c r="K4374" s="19">
        <v>2</v>
      </c>
      <c r="L4374" s="19">
        <v>0</v>
      </c>
      <c r="M4374" s="19">
        <v>0</v>
      </c>
      <c r="N4374" s="19">
        <v>2</v>
      </c>
      <c r="O4374" s="19">
        <v>11</v>
      </c>
      <c r="P4374" s="14" t="str">
        <f>IFERROR(VLOOKUP($A4374,'Fielding Data'!$A:$H,MATCH(P$1,'Fielding Data'!$A$1:$H$1,0),0),"Other")</f>
        <v>1B</v>
      </c>
      <c r="Q4374" s="14">
        <f>IFERROR(VLOOKUP($A4374,'Fielding Data'!$A:$H,MATCH(Q$1,'Fielding Data'!$A$1:$H$1,0),0),"Other")</f>
        <v>17</v>
      </c>
      <c r="R4374" s="14">
        <f>IFERROR(VLOOKUP($A4374,'Fielding Data'!$A:$H,MATCH(R$1,'Fielding Data'!$A$1:$H$1,0),0),"Other")</f>
        <v>2</v>
      </c>
      <c r="S4374" s="14">
        <f>IFERROR(VLOOKUP($A4374,'Fielding Data'!$A:$H,MATCH(S$1,'Fielding Data'!$A$1:$H$1,0),0),"Other")</f>
        <v>0</v>
      </c>
      <c r="T4374" s="14">
        <f>IFERROR(VLOOKUP($A4374,'Fielding Data'!$A:$H,MATCH(T$1,'Fielding Data'!$A$1:$H$1,0),0),"Other")</f>
        <v>1</v>
      </c>
      <c r="U4374" s="14">
        <f>SUMIFS('Fielding Data'!E:E,'Fielding Data'!$A:$A,'Hitting Data'!$A4374)</f>
        <v>19</v>
      </c>
      <c r="V4374" s="14">
        <f>SUMIFS('Fielding Data'!F:F,'Fielding Data'!$A:$A,'Hitting Data'!$A4374)</f>
        <v>2</v>
      </c>
      <c r="W4374" s="14">
        <f>SUMIFS('Fielding Data'!G:G,'Fielding Data'!$A:$A,'Hitting Data'!$A4374)</f>
        <v>0</v>
      </c>
      <c r="X4374" s="14">
        <f>SUMIFS('Fielding Data'!H:H,'Fielding Data'!$A:$A,'Hitting Data'!$A4374)</f>
        <v>1</v>
      </c>
    </row>
    <row r="4375" spans="1:24" x14ac:dyDescent="0.25">
      <c r="A4375" s="14" t="str">
        <f t="shared" si="68"/>
        <v>petersh012013</v>
      </c>
      <c r="B4375" s="19" t="s">
        <v>2023</v>
      </c>
      <c r="C4375" s="19">
        <v>2013</v>
      </c>
      <c r="D4375" s="19">
        <v>2</v>
      </c>
      <c r="E4375" s="19">
        <v>7</v>
      </c>
      <c r="F4375" s="19">
        <v>1</v>
      </c>
      <c r="G4375" s="19">
        <v>1</v>
      </c>
      <c r="H4375" s="19">
        <v>0</v>
      </c>
      <c r="I4375" s="19">
        <v>0</v>
      </c>
      <c r="J4375" s="19">
        <v>0</v>
      </c>
      <c r="K4375" s="19">
        <v>1</v>
      </c>
      <c r="L4375" s="19">
        <v>0</v>
      </c>
      <c r="M4375" s="19">
        <v>0</v>
      </c>
      <c r="N4375" s="19">
        <v>1</v>
      </c>
      <c r="O4375" s="19">
        <v>3</v>
      </c>
      <c r="P4375" s="14" t="str">
        <f>IFERROR(VLOOKUP($A4375,'Fielding Data'!$A:$H,MATCH(P$1,'Fielding Data'!$A$1:$H$1,0),0),"Other")</f>
        <v>1B</v>
      </c>
      <c r="Q4375" s="14">
        <f>IFERROR(VLOOKUP($A4375,'Fielding Data'!$A:$H,MATCH(Q$1,'Fielding Data'!$A$1:$H$1,0),0),"Other")</f>
        <v>8</v>
      </c>
      <c r="R4375" s="14">
        <f>IFERROR(VLOOKUP($A4375,'Fielding Data'!$A:$H,MATCH(R$1,'Fielding Data'!$A$1:$H$1,0),0),"Other")</f>
        <v>2</v>
      </c>
      <c r="S4375" s="14">
        <f>IFERROR(VLOOKUP($A4375,'Fielding Data'!$A:$H,MATCH(S$1,'Fielding Data'!$A$1:$H$1,0),0),"Other")</f>
        <v>0</v>
      </c>
      <c r="T4375" s="14">
        <f>IFERROR(VLOOKUP($A4375,'Fielding Data'!$A:$H,MATCH(T$1,'Fielding Data'!$A$1:$H$1,0),0),"Other")</f>
        <v>1</v>
      </c>
      <c r="U4375" s="14">
        <f>SUMIFS('Fielding Data'!E:E,'Fielding Data'!$A:$A,'Hitting Data'!$A4375)</f>
        <v>8</v>
      </c>
      <c r="V4375" s="14">
        <f>SUMIFS('Fielding Data'!F:F,'Fielding Data'!$A:$A,'Hitting Data'!$A4375)</f>
        <v>2</v>
      </c>
      <c r="W4375" s="14">
        <f>SUMIFS('Fielding Data'!G:G,'Fielding Data'!$A:$A,'Hitting Data'!$A4375)</f>
        <v>0</v>
      </c>
      <c r="X4375" s="14">
        <f>SUMIFS('Fielding Data'!H:H,'Fielding Data'!$A:$A,'Hitting Data'!$A4375)</f>
        <v>1</v>
      </c>
    </row>
    <row r="4376" spans="1:24" x14ac:dyDescent="0.25">
      <c r="A4376" s="14" t="str">
        <f t="shared" si="68"/>
        <v>petityu012013</v>
      </c>
      <c r="B4376" s="19" t="s">
        <v>715</v>
      </c>
      <c r="C4376" s="19">
        <v>2013</v>
      </c>
      <c r="D4376" s="19">
        <v>8</v>
      </c>
      <c r="E4376" s="19">
        <v>16</v>
      </c>
      <c r="F4376" s="19">
        <v>0</v>
      </c>
      <c r="G4376" s="19">
        <v>1</v>
      </c>
      <c r="H4376" s="19">
        <v>0</v>
      </c>
      <c r="I4376" s="19">
        <v>0</v>
      </c>
      <c r="J4376" s="19">
        <v>0</v>
      </c>
      <c r="K4376" s="19">
        <v>2</v>
      </c>
      <c r="L4376" s="19">
        <v>0</v>
      </c>
      <c r="M4376" s="19">
        <v>0</v>
      </c>
      <c r="N4376" s="19">
        <v>1</v>
      </c>
      <c r="O4376" s="19">
        <v>5</v>
      </c>
      <c r="P4376" s="14" t="str">
        <f>IFERROR(VLOOKUP($A4376,'Fielding Data'!$A:$H,MATCH(P$1,'Fielding Data'!$A$1:$H$1,0),0),"Other")</f>
        <v>P</v>
      </c>
      <c r="Q4376" s="14">
        <f>IFERROR(VLOOKUP($A4376,'Fielding Data'!$A:$H,MATCH(Q$1,'Fielding Data'!$A$1:$H$1,0),0),"Other")</f>
        <v>1</v>
      </c>
      <c r="R4376" s="14">
        <f>IFERROR(VLOOKUP($A4376,'Fielding Data'!$A:$H,MATCH(R$1,'Fielding Data'!$A$1:$H$1,0),0),"Other")</f>
        <v>5</v>
      </c>
      <c r="S4376" s="14">
        <f>IFERROR(VLOOKUP($A4376,'Fielding Data'!$A:$H,MATCH(S$1,'Fielding Data'!$A$1:$H$1,0),0),"Other")</f>
        <v>0</v>
      </c>
      <c r="T4376" s="14">
        <f>IFERROR(VLOOKUP($A4376,'Fielding Data'!$A:$H,MATCH(T$1,'Fielding Data'!$A$1:$H$1,0),0),"Other")</f>
        <v>1</v>
      </c>
      <c r="U4376" s="14">
        <f>SUMIFS('Fielding Data'!E:E,'Fielding Data'!$A:$A,'Hitting Data'!$A4376)</f>
        <v>1</v>
      </c>
      <c r="V4376" s="14">
        <f>SUMIFS('Fielding Data'!F:F,'Fielding Data'!$A:$A,'Hitting Data'!$A4376)</f>
        <v>5</v>
      </c>
      <c r="W4376" s="14">
        <f>SUMIFS('Fielding Data'!G:G,'Fielding Data'!$A:$A,'Hitting Data'!$A4376)</f>
        <v>0</v>
      </c>
      <c r="X4376" s="14">
        <f>SUMIFS('Fielding Data'!H:H,'Fielding Data'!$A:$A,'Hitting Data'!$A4376)</f>
        <v>1</v>
      </c>
    </row>
    <row r="4377" spans="1:24" x14ac:dyDescent="0.25">
      <c r="A4377" s="14" t="str">
        <f t="shared" si="68"/>
        <v>petrija012013</v>
      </c>
      <c r="B4377" s="19" t="s">
        <v>2024</v>
      </c>
      <c r="C4377" s="19">
        <v>2013</v>
      </c>
      <c r="D4377" s="19">
        <v>16</v>
      </c>
      <c r="E4377" s="19">
        <v>0</v>
      </c>
      <c r="F4377" s="19">
        <v>0</v>
      </c>
      <c r="G4377" s="19">
        <v>0</v>
      </c>
      <c r="H4377" s="19">
        <v>0</v>
      </c>
      <c r="I4377" s="19">
        <v>0</v>
      </c>
      <c r="J4377" s="19">
        <v>0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4" t="str">
        <f>IFERROR(VLOOKUP($A4377,'Fielding Data'!$A:$H,MATCH(P$1,'Fielding Data'!$A$1:$H$1,0),0),"Other")</f>
        <v>P</v>
      </c>
      <c r="Q4377" s="14">
        <f>IFERROR(VLOOKUP($A4377,'Fielding Data'!$A:$H,MATCH(Q$1,'Fielding Data'!$A$1:$H$1,0),0),"Other")</f>
        <v>0</v>
      </c>
      <c r="R4377" s="14">
        <f>IFERROR(VLOOKUP($A4377,'Fielding Data'!$A:$H,MATCH(R$1,'Fielding Data'!$A$1:$H$1,0),0),"Other")</f>
        <v>4</v>
      </c>
      <c r="S4377" s="14">
        <f>IFERROR(VLOOKUP($A4377,'Fielding Data'!$A:$H,MATCH(S$1,'Fielding Data'!$A$1:$H$1,0),0),"Other")</f>
        <v>0</v>
      </c>
      <c r="T4377" s="14">
        <f>IFERROR(VLOOKUP($A4377,'Fielding Data'!$A:$H,MATCH(T$1,'Fielding Data'!$A$1:$H$1,0),0),"Other")</f>
        <v>0</v>
      </c>
      <c r="U4377" s="14">
        <f>SUMIFS('Fielding Data'!E:E,'Fielding Data'!$A:$A,'Hitting Data'!$A4377)</f>
        <v>0</v>
      </c>
      <c r="V4377" s="14">
        <f>SUMIFS('Fielding Data'!F:F,'Fielding Data'!$A:$A,'Hitting Data'!$A4377)</f>
        <v>4</v>
      </c>
      <c r="W4377" s="14">
        <f>SUMIFS('Fielding Data'!G:G,'Fielding Data'!$A:$A,'Hitting Data'!$A4377)</f>
        <v>0</v>
      </c>
      <c r="X4377" s="14">
        <f>SUMIFS('Fielding Data'!H:H,'Fielding Data'!$A:$A,'Hitting Data'!$A4377)</f>
        <v>0</v>
      </c>
    </row>
    <row r="4378" spans="1:24" x14ac:dyDescent="0.25">
      <c r="A4378" s="14" t="str">
        <f t="shared" si="68"/>
        <v>pettian012013</v>
      </c>
      <c r="B4378" s="19" t="s">
        <v>175</v>
      </c>
      <c r="C4378" s="19">
        <v>2013</v>
      </c>
      <c r="D4378" s="19">
        <v>30</v>
      </c>
      <c r="E4378" s="19">
        <v>2</v>
      </c>
      <c r="F4378" s="19">
        <v>0</v>
      </c>
      <c r="G4378" s="19">
        <v>0</v>
      </c>
      <c r="H4378" s="19">
        <v>0</v>
      </c>
      <c r="I4378" s="19">
        <v>0</v>
      </c>
      <c r="J4378" s="19">
        <v>0</v>
      </c>
      <c r="K4378" s="19">
        <v>0</v>
      </c>
      <c r="L4378" s="19">
        <v>0</v>
      </c>
      <c r="M4378" s="19">
        <v>0</v>
      </c>
      <c r="N4378" s="19">
        <v>0</v>
      </c>
      <c r="O4378" s="19">
        <v>1</v>
      </c>
      <c r="P4378" s="14" t="str">
        <f>IFERROR(VLOOKUP($A4378,'Fielding Data'!$A:$H,MATCH(P$1,'Fielding Data'!$A$1:$H$1,0),0),"Other")</f>
        <v>P</v>
      </c>
      <c r="Q4378" s="14">
        <f>IFERROR(VLOOKUP($A4378,'Fielding Data'!$A:$H,MATCH(Q$1,'Fielding Data'!$A$1:$H$1,0),0),"Other")</f>
        <v>7</v>
      </c>
      <c r="R4378" s="14">
        <f>IFERROR(VLOOKUP($A4378,'Fielding Data'!$A:$H,MATCH(R$1,'Fielding Data'!$A$1:$H$1,0),0),"Other")</f>
        <v>30</v>
      </c>
      <c r="S4378" s="14">
        <f>IFERROR(VLOOKUP($A4378,'Fielding Data'!$A:$H,MATCH(S$1,'Fielding Data'!$A$1:$H$1,0),0),"Other")</f>
        <v>3</v>
      </c>
      <c r="T4378" s="14">
        <f>IFERROR(VLOOKUP($A4378,'Fielding Data'!$A:$H,MATCH(T$1,'Fielding Data'!$A$1:$H$1,0),0),"Other")</f>
        <v>4</v>
      </c>
      <c r="U4378" s="14">
        <f>SUMIFS('Fielding Data'!E:E,'Fielding Data'!$A:$A,'Hitting Data'!$A4378)</f>
        <v>7</v>
      </c>
      <c r="V4378" s="14">
        <f>SUMIFS('Fielding Data'!F:F,'Fielding Data'!$A:$A,'Hitting Data'!$A4378)</f>
        <v>30</v>
      </c>
      <c r="W4378" s="14">
        <f>SUMIFS('Fielding Data'!G:G,'Fielding Data'!$A:$A,'Hitting Data'!$A4378)</f>
        <v>3</v>
      </c>
      <c r="X4378" s="14">
        <f>SUMIFS('Fielding Data'!H:H,'Fielding Data'!$A:$A,'Hitting Data'!$A4378)</f>
        <v>4</v>
      </c>
    </row>
    <row r="4379" spans="1:24" x14ac:dyDescent="0.25">
      <c r="A4379" s="14" t="str">
        <f t="shared" si="68"/>
        <v>pettijo022013</v>
      </c>
      <c r="B4379" s="19" t="s">
        <v>2025</v>
      </c>
      <c r="C4379" s="19">
        <v>2013</v>
      </c>
      <c r="D4379" s="19">
        <v>18</v>
      </c>
      <c r="E4379" s="19">
        <v>29</v>
      </c>
      <c r="F4379" s="19">
        <v>4</v>
      </c>
      <c r="G4379" s="19">
        <v>3</v>
      </c>
      <c r="H4379" s="19">
        <v>1</v>
      </c>
      <c r="I4379" s="19">
        <v>0</v>
      </c>
      <c r="J4379" s="19">
        <v>0</v>
      </c>
      <c r="K4379" s="19">
        <v>0</v>
      </c>
      <c r="L4379" s="19">
        <v>0</v>
      </c>
      <c r="M4379" s="19">
        <v>0</v>
      </c>
      <c r="N4379" s="19">
        <v>3</v>
      </c>
      <c r="O4379" s="19">
        <v>14</v>
      </c>
      <c r="P4379" s="14" t="str">
        <f>IFERROR(VLOOKUP($A4379,'Fielding Data'!$A:$H,MATCH(P$1,'Fielding Data'!$A$1:$H$1,0),0),"Other")</f>
        <v>P</v>
      </c>
      <c r="Q4379" s="14">
        <f>IFERROR(VLOOKUP($A4379,'Fielding Data'!$A:$H,MATCH(Q$1,'Fielding Data'!$A$1:$H$1,0),0),"Other")</f>
        <v>9</v>
      </c>
      <c r="R4379" s="14">
        <f>IFERROR(VLOOKUP($A4379,'Fielding Data'!$A:$H,MATCH(R$1,'Fielding Data'!$A$1:$H$1,0),0),"Other")</f>
        <v>14</v>
      </c>
      <c r="S4379" s="14">
        <f>IFERROR(VLOOKUP($A4379,'Fielding Data'!$A:$H,MATCH(S$1,'Fielding Data'!$A$1:$H$1,0),0),"Other")</f>
        <v>1</v>
      </c>
      <c r="T4379" s="14">
        <f>IFERROR(VLOOKUP($A4379,'Fielding Data'!$A:$H,MATCH(T$1,'Fielding Data'!$A$1:$H$1,0),0),"Other")</f>
        <v>0</v>
      </c>
      <c r="U4379" s="14">
        <f>SUMIFS('Fielding Data'!E:E,'Fielding Data'!$A:$A,'Hitting Data'!$A4379)</f>
        <v>9</v>
      </c>
      <c r="V4379" s="14">
        <f>SUMIFS('Fielding Data'!F:F,'Fielding Data'!$A:$A,'Hitting Data'!$A4379)</f>
        <v>14</v>
      </c>
      <c r="W4379" s="14">
        <f>SUMIFS('Fielding Data'!G:G,'Fielding Data'!$A:$A,'Hitting Data'!$A4379)</f>
        <v>1</v>
      </c>
      <c r="X4379" s="14">
        <f>SUMIFS('Fielding Data'!H:H,'Fielding Data'!$A:$A,'Hitting Data'!$A4379)</f>
        <v>0</v>
      </c>
    </row>
    <row r="4380" spans="1:24" x14ac:dyDescent="0.25">
      <c r="A4380" s="14" t="str">
        <f t="shared" si="68"/>
        <v>phegljo012013</v>
      </c>
      <c r="B4380" s="19" t="s">
        <v>2026</v>
      </c>
      <c r="C4380" s="19">
        <v>2013</v>
      </c>
      <c r="D4380" s="19">
        <v>65</v>
      </c>
      <c r="E4380" s="19">
        <v>204</v>
      </c>
      <c r="F4380" s="19">
        <v>14</v>
      </c>
      <c r="G4380" s="19">
        <v>42</v>
      </c>
      <c r="H4380" s="19">
        <v>7</v>
      </c>
      <c r="I4380" s="19">
        <v>0</v>
      </c>
      <c r="J4380" s="19">
        <v>4</v>
      </c>
      <c r="K4380" s="19">
        <v>22</v>
      </c>
      <c r="L4380" s="19">
        <v>2</v>
      </c>
      <c r="M4380" s="19">
        <v>0</v>
      </c>
      <c r="N4380" s="19">
        <v>5</v>
      </c>
      <c r="O4380" s="19">
        <v>41</v>
      </c>
      <c r="P4380" s="14" t="str">
        <f>IFERROR(VLOOKUP($A4380,'Fielding Data'!$A:$H,MATCH(P$1,'Fielding Data'!$A$1:$H$1,0),0),"Other")</f>
        <v>2B</v>
      </c>
      <c r="Q4380" s="14">
        <f>IFERROR(VLOOKUP($A4380,'Fielding Data'!$A:$H,MATCH(Q$1,'Fielding Data'!$A$1:$H$1,0),0),"Other")</f>
        <v>0</v>
      </c>
      <c r="R4380" s="14">
        <f>IFERROR(VLOOKUP($A4380,'Fielding Data'!$A:$H,MATCH(R$1,'Fielding Data'!$A$1:$H$1,0),0),"Other")</f>
        <v>0</v>
      </c>
      <c r="S4380" s="14">
        <f>IFERROR(VLOOKUP($A4380,'Fielding Data'!$A:$H,MATCH(S$1,'Fielding Data'!$A$1:$H$1,0),0),"Other")</f>
        <v>0</v>
      </c>
      <c r="T4380" s="14">
        <f>IFERROR(VLOOKUP($A4380,'Fielding Data'!$A:$H,MATCH(T$1,'Fielding Data'!$A$1:$H$1,0),0),"Other")</f>
        <v>0</v>
      </c>
      <c r="U4380" s="14">
        <f>SUMIFS('Fielding Data'!E:E,'Fielding Data'!$A:$A,'Hitting Data'!$A4380)</f>
        <v>415</v>
      </c>
      <c r="V4380" s="14">
        <f>SUMIFS('Fielding Data'!F:F,'Fielding Data'!$A:$A,'Hitting Data'!$A4380)</f>
        <v>29</v>
      </c>
      <c r="W4380" s="14">
        <f>SUMIFS('Fielding Data'!G:G,'Fielding Data'!$A:$A,'Hitting Data'!$A4380)</f>
        <v>5</v>
      </c>
      <c r="X4380" s="14">
        <f>SUMIFS('Fielding Data'!H:H,'Fielding Data'!$A:$A,'Hitting Data'!$A4380)</f>
        <v>4</v>
      </c>
    </row>
    <row r="4381" spans="1:24" x14ac:dyDescent="0.25">
      <c r="A4381" s="14" t="str">
        <f t="shared" si="68"/>
        <v>phelpco012013</v>
      </c>
      <c r="B4381" s="19" t="s">
        <v>1587</v>
      </c>
      <c r="C4381" s="19">
        <v>2013</v>
      </c>
      <c r="D4381" s="19">
        <v>4</v>
      </c>
      <c r="E4381" s="19">
        <v>9</v>
      </c>
      <c r="F4381" s="19">
        <v>0</v>
      </c>
      <c r="G4381" s="19">
        <v>0</v>
      </c>
      <c r="H4381" s="19">
        <v>0</v>
      </c>
      <c r="I4381" s="19">
        <v>0</v>
      </c>
      <c r="J4381" s="19">
        <v>0</v>
      </c>
      <c r="K4381" s="19">
        <v>0</v>
      </c>
      <c r="L4381" s="19">
        <v>0</v>
      </c>
      <c r="M4381" s="19">
        <v>0</v>
      </c>
      <c r="N4381" s="19">
        <v>0</v>
      </c>
      <c r="O4381" s="19">
        <v>2</v>
      </c>
      <c r="P4381" s="14" t="str">
        <f>IFERROR(VLOOKUP($A4381,'Fielding Data'!$A:$H,MATCH(P$1,'Fielding Data'!$A$1:$H$1,0),0),"Other")</f>
        <v>2B</v>
      </c>
      <c r="Q4381" s="14">
        <f>IFERROR(VLOOKUP($A4381,'Fielding Data'!$A:$H,MATCH(Q$1,'Fielding Data'!$A$1:$H$1,0),0),"Other")</f>
        <v>3</v>
      </c>
      <c r="R4381" s="14">
        <f>IFERROR(VLOOKUP($A4381,'Fielding Data'!$A:$H,MATCH(R$1,'Fielding Data'!$A$1:$H$1,0),0),"Other")</f>
        <v>2</v>
      </c>
      <c r="S4381" s="14">
        <f>IFERROR(VLOOKUP($A4381,'Fielding Data'!$A:$H,MATCH(S$1,'Fielding Data'!$A$1:$H$1,0),0),"Other")</f>
        <v>1</v>
      </c>
      <c r="T4381" s="14">
        <f>IFERROR(VLOOKUP($A4381,'Fielding Data'!$A:$H,MATCH(T$1,'Fielding Data'!$A$1:$H$1,0),0),"Other")</f>
        <v>0</v>
      </c>
      <c r="U4381" s="14">
        <f>SUMIFS('Fielding Data'!E:E,'Fielding Data'!$A:$A,'Hitting Data'!$A4381)</f>
        <v>3</v>
      </c>
      <c r="V4381" s="14">
        <f>SUMIFS('Fielding Data'!F:F,'Fielding Data'!$A:$A,'Hitting Data'!$A4381)</f>
        <v>2</v>
      </c>
      <c r="W4381" s="14">
        <f>SUMIFS('Fielding Data'!G:G,'Fielding Data'!$A:$A,'Hitting Data'!$A4381)</f>
        <v>1</v>
      </c>
      <c r="X4381" s="14">
        <f>SUMIFS('Fielding Data'!H:H,'Fielding Data'!$A:$A,'Hitting Data'!$A4381)</f>
        <v>0</v>
      </c>
    </row>
    <row r="4382" spans="1:24" x14ac:dyDescent="0.25">
      <c r="A4382" s="14" t="str">
        <f t="shared" si="68"/>
        <v>phelpda012013</v>
      </c>
      <c r="B4382" s="19" t="s">
        <v>1806</v>
      </c>
      <c r="C4382" s="19">
        <v>2013</v>
      </c>
      <c r="D4382" s="19">
        <v>22</v>
      </c>
      <c r="E4382" s="19">
        <v>2</v>
      </c>
      <c r="F4382" s="19">
        <v>0</v>
      </c>
      <c r="G4382" s="19">
        <v>0</v>
      </c>
      <c r="H4382" s="19">
        <v>0</v>
      </c>
      <c r="I4382" s="19">
        <v>0</v>
      </c>
      <c r="J4382" s="19">
        <v>0</v>
      </c>
      <c r="K4382" s="19">
        <v>0</v>
      </c>
      <c r="L4382" s="19">
        <v>0</v>
      </c>
      <c r="M4382" s="19">
        <v>0</v>
      </c>
      <c r="N4382" s="19">
        <v>0</v>
      </c>
      <c r="O4382" s="19">
        <v>2</v>
      </c>
      <c r="P4382" s="14" t="str">
        <f>IFERROR(VLOOKUP($A4382,'Fielding Data'!$A:$H,MATCH(P$1,'Fielding Data'!$A$1:$H$1,0),0),"Other")</f>
        <v>P</v>
      </c>
      <c r="Q4382" s="14">
        <f>IFERROR(VLOOKUP($A4382,'Fielding Data'!$A:$H,MATCH(Q$1,'Fielding Data'!$A$1:$H$1,0),0),"Other")</f>
        <v>13</v>
      </c>
      <c r="R4382" s="14">
        <f>IFERROR(VLOOKUP($A4382,'Fielding Data'!$A:$H,MATCH(R$1,'Fielding Data'!$A$1:$H$1,0),0),"Other")</f>
        <v>9</v>
      </c>
      <c r="S4382" s="14">
        <f>IFERROR(VLOOKUP($A4382,'Fielding Data'!$A:$H,MATCH(S$1,'Fielding Data'!$A$1:$H$1,0),0),"Other")</f>
        <v>1</v>
      </c>
      <c r="T4382" s="14">
        <f>IFERROR(VLOOKUP($A4382,'Fielding Data'!$A:$H,MATCH(T$1,'Fielding Data'!$A$1:$H$1,0),0),"Other")</f>
        <v>2</v>
      </c>
      <c r="U4382" s="14">
        <f>SUMIFS('Fielding Data'!E:E,'Fielding Data'!$A:$A,'Hitting Data'!$A4382)</f>
        <v>13</v>
      </c>
      <c r="V4382" s="14">
        <f>SUMIFS('Fielding Data'!F:F,'Fielding Data'!$A:$A,'Hitting Data'!$A4382)</f>
        <v>9</v>
      </c>
      <c r="W4382" s="14">
        <f>SUMIFS('Fielding Data'!G:G,'Fielding Data'!$A:$A,'Hitting Data'!$A4382)</f>
        <v>1</v>
      </c>
      <c r="X4382" s="14">
        <f>SUMIFS('Fielding Data'!H:H,'Fielding Data'!$A:$A,'Hitting Data'!$A4382)</f>
        <v>2</v>
      </c>
    </row>
    <row r="4383" spans="1:24" x14ac:dyDescent="0.25">
      <c r="A4383" s="14" t="str">
        <f t="shared" si="68"/>
        <v>phillbr012013</v>
      </c>
      <c r="B4383" s="19" t="s">
        <v>328</v>
      </c>
      <c r="C4383" s="19">
        <v>2013</v>
      </c>
      <c r="D4383" s="19">
        <v>151</v>
      </c>
      <c r="E4383" s="19">
        <v>606</v>
      </c>
      <c r="F4383" s="19">
        <v>80</v>
      </c>
      <c r="G4383" s="19">
        <v>158</v>
      </c>
      <c r="H4383" s="19">
        <v>24</v>
      </c>
      <c r="I4383" s="19">
        <v>2</v>
      </c>
      <c r="J4383" s="19">
        <v>18</v>
      </c>
      <c r="K4383" s="19">
        <v>103</v>
      </c>
      <c r="L4383" s="19">
        <v>5</v>
      </c>
      <c r="M4383" s="19">
        <v>3</v>
      </c>
      <c r="N4383" s="19">
        <v>39</v>
      </c>
      <c r="O4383" s="19">
        <v>98</v>
      </c>
      <c r="P4383" s="14" t="str">
        <f>IFERROR(VLOOKUP($A4383,'Fielding Data'!$A:$H,MATCH(P$1,'Fielding Data'!$A$1:$H$1,0),0),"Other")</f>
        <v>2B</v>
      </c>
      <c r="Q4383" s="14">
        <f>IFERROR(VLOOKUP($A4383,'Fielding Data'!$A:$H,MATCH(Q$1,'Fielding Data'!$A$1:$H$1,0),0),"Other")</f>
        <v>278</v>
      </c>
      <c r="R4383" s="14">
        <f>IFERROR(VLOOKUP($A4383,'Fielding Data'!$A:$H,MATCH(R$1,'Fielding Data'!$A$1:$H$1,0),0),"Other")</f>
        <v>428</v>
      </c>
      <c r="S4383" s="14">
        <f>IFERROR(VLOOKUP($A4383,'Fielding Data'!$A:$H,MATCH(S$1,'Fielding Data'!$A$1:$H$1,0),0),"Other")</f>
        <v>9</v>
      </c>
      <c r="T4383" s="14">
        <f>IFERROR(VLOOKUP($A4383,'Fielding Data'!$A:$H,MATCH(T$1,'Fielding Data'!$A$1:$H$1,0),0),"Other")</f>
        <v>84</v>
      </c>
      <c r="U4383" s="14">
        <f>SUMIFS('Fielding Data'!E:E,'Fielding Data'!$A:$A,'Hitting Data'!$A4383)</f>
        <v>278</v>
      </c>
      <c r="V4383" s="14">
        <f>SUMIFS('Fielding Data'!F:F,'Fielding Data'!$A:$A,'Hitting Data'!$A4383)</f>
        <v>428</v>
      </c>
      <c r="W4383" s="14">
        <f>SUMIFS('Fielding Data'!G:G,'Fielding Data'!$A:$A,'Hitting Data'!$A4383)</f>
        <v>9</v>
      </c>
      <c r="X4383" s="14">
        <f>SUMIFS('Fielding Data'!H:H,'Fielding Data'!$A:$A,'Hitting Data'!$A4383)</f>
        <v>84</v>
      </c>
    </row>
    <row r="4384" spans="1:24" x14ac:dyDescent="0.25">
      <c r="A4384" s="14" t="str">
        <f t="shared" si="68"/>
        <v>phillza012013</v>
      </c>
      <c r="B4384" s="19" t="s">
        <v>1588</v>
      </c>
      <c r="C4384" s="19">
        <v>2013</v>
      </c>
      <c r="D4384" s="19">
        <v>3</v>
      </c>
      <c r="E4384" s="19">
        <v>0</v>
      </c>
      <c r="F4384" s="19">
        <v>0</v>
      </c>
      <c r="G4384" s="19">
        <v>0</v>
      </c>
      <c r="H4384" s="19">
        <v>0</v>
      </c>
      <c r="I4384" s="19">
        <v>0</v>
      </c>
      <c r="J4384" s="19">
        <v>0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4" t="str">
        <f>IFERROR(VLOOKUP($A4384,'Fielding Data'!$A:$H,MATCH(P$1,'Fielding Data'!$A$1:$H$1,0),0),"Other")</f>
        <v>P</v>
      </c>
      <c r="Q4384" s="14">
        <f>IFERROR(VLOOKUP($A4384,'Fielding Data'!$A:$H,MATCH(Q$1,'Fielding Data'!$A$1:$H$1,0),0),"Other")</f>
        <v>0</v>
      </c>
      <c r="R4384" s="14">
        <f>IFERROR(VLOOKUP($A4384,'Fielding Data'!$A:$H,MATCH(R$1,'Fielding Data'!$A$1:$H$1,0),0),"Other")</f>
        <v>0</v>
      </c>
      <c r="S4384" s="14">
        <f>IFERROR(VLOOKUP($A4384,'Fielding Data'!$A:$H,MATCH(S$1,'Fielding Data'!$A$1:$H$1,0),0),"Other")</f>
        <v>0</v>
      </c>
      <c r="T4384" s="14">
        <f>IFERROR(VLOOKUP($A4384,'Fielding Data'!$A:$H,MATCH(T$1,'Fielding Data'!$A$1:$H$1,0),0),"Other")</f>
        <v>0</v>
      </c>
      <c r="U4384" s="14">
        <f>SUMIFS('Fielding Data'!E:E,'Fielding Data'!$A:$A,'Hitting Data'!$A4384)</f>
        <v>0</v>
      </c>
      <c r="V4384" s="14">
        <f>SUMIFS('Fielding Data'!F:F,'Fielding Data'!$A:$A,'Hitting Data'!$A4384)</f>
        <v>0</v>
      </c>
      <c r="W4384" s="14">
        <f>SUMIFS('Fielding Data'!G:G,'Fielding Data'!$A:$A,'Hitting Data'!$A4384)</f>
        <v>0</v>
      </c>
      <c r="X4384" s="14">
        <f>SUMIFS('Fielding Data'!H:H,'Fielding Data'!$A:$A,'Hitting Data'!$A4384)</f>
        <v>0</v>
      </c>
    </row>
    <row r="4385" spans="1:24" x14ac:dyDescent="0.25">
      <c r="A4385" s="14" t="str">
        <f t="shared" si="68"/>
        <v>piefe012013</v>
      </c>
      <c r="B4385" s="19" t="s">
        <v>840</v>
      </c>
      <c r="C4385" s="19">
        <v>2013</v>
      </c>
      <c r="D4385" s="19">
        <v>27</v>
      </c>
      <c r="E4385" s="19">
        <v>29</v>
      </c>
      <c r="F4385" s="19">
        <v>5</v>
      </c>
      <c r="G4385" s="19">
        <v>4</v>
      </c>
      <c r="H4385" s="19">
        <v>1</v>
      </c>
      <c r="I4385" s="19">
        <v>0</v>
      </c>
      <c r="J4385" s="19">
        <v>0</v>
      </c>
      <c r="K4385" s="19">
        <v>2</v>
      </c>
      <c r="L4385" s="19">
        <v>1</v>
      </c>
      <c r="M4385" s="19">
        <v>2</v>
      </c>
      <c r="N4385" s="19">
        <v>2</v>
      </c>
      <c r="O4385" s="19">
        <v>13</v>
      </c>
      <c r="P4385" s="14" t="str">
        <f>IFERROR(VLOOKUP($A4385,'Fielding Data'!$A:$H,MATCH(P$1,'Fielding Data'!$A$1:$H$1,0),0),"Other")</f>
        <v>CF</v>
      </c>
      <c r="Q4385" s="14">
        <f>IFERROR(VLOOKUP($A4385,'Fielding Data'!$A:$H,MATCH(Q$1,'Fielding Data'!$A$1:$H$1,0),0),"Other")</f>
        <v>0</v>
      </c>
      <c r="R4385" s="14">
        <f>IFERROR(VLOOKUP($A4385,'Fielding Data'!$A:$H,MATCH(R$1,'Fielding Data'!$A$1:$H$1,0),0),"Other")</f>
        <v>0</v>
      </c>
      <c r="S4385" s="14">
        <f>IFERROR(VLOOKUP($A4385,'Fielding Data'!$A:$H,MATCH(S$1,'Fielding Data'!$A$1:$H$1,0),0),"Other")</f>
        <v>0</v>
      </c>
      <c r="T4385" s="14">
        <f>IFERROR(VLOOKUP($A4385,'Fielding Data'!$A:$H,MATCH(T$1,'Fielding Data'!$A$1:$H$1,0),0),"Other")</f>
        <v>0</v>
      </c>
      <c r="U4385" s="14">
        <f>SUMIFS('Fielding Data'!E:E,'Fielding Data'!$A:$A,'Hitting Data'!$A4385)</f>
        <v>10</v>
      </c>
      <c r="V4385" s="14">
        <f>SUMIFS('Fielding Data'!F:F,'Fielding Data'!$A:$A,'Hitting Data'!$A4385)</f>
        <v>0</v>
      </c>
      <c r="W4385" s="14">
        <f>SUMIFS('Fielding Data'!G:G,'Fielding Data'!$A:$A,'Hitting Data'!$A4385)</f>
        <v>0</v>
      </c>
      <c r="X4385" s="14">
        <f>SUMIFS('Fielding Data'!H:H,'Fielding Data'!$A:$A,'Hitting Data'!$A4385)</f>
        <v>0</v>
      </c>
    </row>
    <row r="4386" spans="1:24" x14ac:dyDescent="0.25">
      <c r="A4386" s="14" t="str">
        <f t="shared" si="68"/>
        <v>pierrju012013</v>
      </c>
      <c r="B4386" s="19" t="s">
        <v>176</v>
      </c>
      <c r="C4386" s="19">
        <v>2013</v>
      </c>
      <c r="D4386" s="19">
        <v>113</v>
      </c>
      <c r="E4386" s="19">
        <v>308</v>
      </c>
      <c r="F4386" s="19">
        <v>36</v>
      </c>
      <c r="G4386" s="19">
        <v>76</v>
      </c>
      <c r="H4386" s="19">
        <v>11</v>
      </c>
      <c r="I4386" s="19">
        <v>2</v>
      </c>
      <c r="J4386" s="19">
        <v>1</v>
      </c>
      <c r="K4386" s="19">
        <v>8</v>
      </c>
      <c r="L4386" s="19">
        <v>23</v>
      </c>
      <c r="M4386" s="19">
        <v>6</v>
      </c>
      <c r="N4386" s="19">
        <v>13</v>
      </c>
      <c r="O4386" s="19">
        <v>27</v>
      </c>
      <c r="P4386" s="14" t="str">
        <f>IFERROR(VLOOKUP($A4386,'Fielding Data'!$A:$H,MATCH(P$1,'Fielding Data'!$A$1:$H$1,0),0),"Other")</f>
        <v>LF</v>
      </c>
      <c r="Q4386" s="14">
        <f>IFERROR(VLOOKUP($A4386,'Fielding Data'!$A:$H,MATCH(Q$1,'Fielding Data'!$A$1:$H$1,0),0),"Other")</f>
        <v>0</v>
      </c>
      <c r="R4386" s="14">
        <f>IFERROR(VLOOKUP($A4386,'Fielding Data'!$A:$H,MATCH(R$1,'Fielding Data'!$A$1:$H$1,0),0),"Other")</f>
        <v>0</v>
      </c>
      <c r="S4386" s="14">
        <f>IFERROR(VLOOKUP($A4386,'Fielding Data'!$A:$H,MATCH(S$1,'Fielding Data'!$A$1:$H$1,0),0),"Other")</f>
        <v>0</v>
      </c>
      <c r="T4386" s="14">
        <f>IFERROR(VLOOKUP($A4386,'Fielding Data'!$A:$H,MATCH(T$1,'Fielding Data'!$A$1:$H$1,0),0),"Other")</f>
        <v>0</v>
      </c>
      <c r="U4386" s="14">
        <f>SUMIFS('Fielding Data'!E:E,'Fielding Data'!$A:$A,'Hitting Data'!$A4386)</f>
        <v>146</v>
      </c>
      <c r="V4386" s="14">
        <f>SUMIFS('Fielding Data'!F:F,'Fielding Data'!$A:$A,'Hitting Data'!$A4386)</f>
        <v>0</v>
      </c>
      <c r="W4386" s="14">
        <f>SUMIFS('Fielding Data'!G:G,'Fielding Data'!$A:$A,'Hitting Data'!$A4386)</f>
        <v>0</v>
      </c>
      <c r="X4386" s="14">
        <f>SUMIFS('Fielding Data'!H:H,'Fielding Data'!$A:$A,'Hitting Data'!$A4386)</f>
        <v>0</v>
      </c>
    </row>
    <row r="4387" spans="1:24" x14ac:dyDescent="0.25">
      <c r="A4387" s="14" t="str">
        <f t="shared" si="68"/>
        <v>pierzaj012013</v>
      </c>
      <c r="B4387" s="19" t="s">
        <v>177</v>
      </c>
      <c r="C4387" s="19">
        <v>2013</v>
      </c>
      <c r="D4387" s="19">
        <v>134</v>
      </c>
      <c r="E4387" s="19">
        <v>503</v>
      </c>
      <c r="F4387" s="19">
        <v>48</v>
      </c>
      <c r="G4387" s="19">
        <v>137</v>
      </c>
      <c r="H4387" s="19">
        <v>24</v>
      </c>
      <c r="I4387" s="19">
        <v>1</v>
      </c>
      <c r="J4387" s="19">
        <v>17</v>
      </c>
      <c r="K4387" s="19">
        <v>70</v>
      </c>
      <c r="L4387" s="19">
        <v>1</v>
      </c>
      <c r="M4387" s="19">
        <v>1</v>
      </c>
      <c r="N4387" s="19">
        <v>11</v>
      </c>
      <c r="O4387" s="19">
        <v>76</v>
      </c>
      <c r="P4387" s="14" t="str">
        <f>IFERROR(VLOOKUP($A4387,'Fielding Data'!$A:$H,MATCH(P$1,'Fielding Data'!$A$1:$H$1,0),0),"Other")</f>
        <v>C</v>
      </c>
      <c r="Q4387" s="14">
        <f>IFERROR(VLOOKUP($A4387,'Fielding Data'!$A:$H,MATCH(Q$1,'Fielding Data'!$A$1:$H$1,0),0),"Other")</f>
        <v>892</v>
      </c>
      <c r="R4387" s="14">
        <f>IFERROR(VLOOKUP($A4387,'Fielding Data'!$A:$H,MATCH(R$1,'Fielding Data'!$A$1:$H$1,0),0),"Other")</f>
        <v>65</v>
      </c>
      <c r="S4387" s="14">
        <f>IFERROR(VLOOKUP($A4387,'Fielding Data'!$A:$H,MATCH(S$1,'Fielding Data'!$A$1:$H$1,0),0),"Other")</f>
        <v>2</v>
      </c>
      <c r="T4387" s="14">
        <f>IFERROR(VLOOKUP($A4387,'Fielding Data'!$A:$H,MATCH(T$1,'Fielding Data'!$A$1:$H$1,0),0),"Other")</f>
        <v>8</v>
      </c>
      <c r="U4387" s="14">
        <f>SUMIFS('Fielding Data'!E:E,'Fielding Data'!$A:$A,'Hitting Data'!$A4387)</f>
        <v>892</v>
      </c>
      <c r="V4387" s="14">
        <f>SUMIFS('Fielding Data'!F:F,'Fielding Data'!$A:$A,'Hitting Data'!$A4387)</f>
        <v>65</v>
      </c>
      <c r="W4387" s="14">
        <f>SUMIFS('Fielding Data'!G:G,'Fielding Data'!$A:$A,'Hitting Data'!$A4387)</f>
        <v>2</v>
      </c>
      <c r="X4387" s="14">
        <f>SUMIFS('Fielding Data'!H:H,'Fielding Data'!$A:$A,'Hitting Data'!$A4387)</f>
        <v>8</v>
      </c>
    </row>
    <row r="4388" spans="1:24" x14ac:dyDescent="0.25">
      <c r="A4388" s="14" t="str">
        <f t="shared" si="68"/>
        <v>pillake012013</v>
      </c>
      <c r="B4388" s="19" t="s">
        <v>2027</v>
      </c>
      <c r="C4388" s="19">
        <v>2013</v>
      </c>
      <c r="D4388" s="19">
        <v>36</v>
      </c>
      <c r="E4388" s="19">
        <v>102</v>
      </c>
      <c r="F4388" s="19">
        <v>11</v>
      </c>
      <c r="G4388" s="19">
        <v>21</v>
      </c>
      <c r="H4388" s="19">
        <v>4</v>
      </c>
      <c r="I4388" s="19">
        <v>0</v>
      </c>
      <c r="J4388" s="19">
        <v>3</v>
      </c>
      <c r="K4388" s="19">
        <v>13</v>
      </c>
      <c r="L4388" s="19">
        <v>0</v>
      </c>
      <c r="M4388" s="19">
        <v>1</v>
      </c>
      <c r="N4388" s="19">
        <v>4</v>
      </c>
      <c r="O4388" s="19">
        <v>29</v>
      </c>
      <c r="P4388" s="14" t="str">
        <f>IFERROR(VLOOKUP($A4388,'Fielding Data'!$A:$H,MATCH(P$1,'Fielding Data'!$A$1:$H$1,0),0),"Other")</f>
        <v>LF</v>
      </c>
      <c r="Q4388" s="14">
        <f>IFERROR(VLOOKUP($A4388,'Fielding Data'!$A:$H,MATCH(Q$1,'Fielding Data'!$A$1:$H$1,0),0),"Other")</f>
        <v>0</v>
      </c>
      <c r="R4388" s="14">
        <f>IFERROR(VLOOKUP($A4388,'Fielding Data'!$A:$H,MATCH(R$1,'Fielding Data'!$A$1:$H$1,0),0),"Other")</f>
        <v>0</v>
      </c>
      <c r="S4388" s="14">
        <f>IFERROR(VLOOKUP($A4388,'Fielding Data'!$A:$H,MATCH(S$1,'Fielding Data'!$A$1:$H$1,0),0),"Other")</f>
        <v>0</v>
      </c>
      <c r="T4388" s="14">
        <f>IFERROR(VLOOKUP($A4388,'Fielding Data'!$A:$H,MATCH(T$1,'Fielding Data'!$A$1:$H$1,0),0),"Other")</f>
        <v>0</v>
      </c>
      <c r="U4388" s="14">
        <f>SUMIFS('Fielding Data'!E:E,'Fielding Data'!$A:$A,'Hitting Data'!$A4388)</f>
        <v>57</v>
      </c>
      <c r="V4388" s="14">
        <f>SUMIFS('Fielding Data'!F:F,'Fielding Data'!$A:$A,'Hitting Data'!$A4388)</f>
        <v>1</v>
      </c>
      <c r="W4388" s="14">
        <f>SUMIFS('Fielding Data'!G:G,'Fielding Data'!$A:$A,'Hitting Data'!$A4388)</f>
        <v>0</v>
      </c>
      <c r="X4388" s="14">
        <f>SUMIFS('Fielding Data'!H:H,'Fielding Data'!$A:$A,'Hitting Data'!$A4388)</f>
        <v>0</v>
      </c>
    </row>
    <row r="4389" spans="1:24" x14ac:dyDescent="0.25">
      <c r="A4389" s="14" t="str">
        <f t="shared" si="68"/>
        <v>pillbr012013</v>
      </c>
      <c r="B4389" s="19" t="s">
        <v>1589</v>
      </c>
      <c r="C4389" s="19">
        <v>2013</v>
      </c>
      <c r="D4389" s="19">
        <v>48</v>
      </c>
      <c r="E4389" s="19">
        <v>85</v>
      </c>
      <c r="F4389" s="19">
        <v>11</v>
      </c>
      <c r="G4389" s="19">
        <v>19</v>
      </c>
      <c r="H4389" s="19">
        <v>4</v>
      </c>
      <c r="I4389" s="19">
        <v>0</v>
      </c>
      <c r="J4389" s="19">
        <v>3</v>
      </c>
      <c r="K4389" s="19">
        <v>12</v>
      </c>
      <c r="L4389" s="19">
        <v>0</v>
      </c>
      <c r="M4389" s="19">
        <v>0</v>
      </c>
      <c r="N4389" s="19">
        <v>5</v>
      </c>
      <c r="O4389" s="19">
        <v>17</v>
      </c>
      <c r="P4389" s="14" t="str">
        <f>IFERROR(VLOOKUP($A4389,'Fielding Data'!$A:$H,MATCH(P$1,'Fielding Data'!$A$1:$H$1,0),0),"Other")</f>
        <v>1B</v>
      </c>
      <c r="Q4389" s="14">
        <f>IFERROR(VLOOKUP($A4389,'Fielding Data'!$A:$H,MATCH(Q$1,'Fielding Data'!$A$1:$H$1,0),0),"Other")</f>
        <v>73</v>
      </c>
      <c r="R4389" s="14">
        <f>IFERROR(VLOOKUP($A4389,'Fielding Data'!$A:$H,MATCH(R$1,'Fielding Data'!$A$1:$H$1,0),0),"Other")</f>
        <v>6</v>
      </c>
      <c r="S4389" s="14">
        <f>IFERROR(VLOOKUP($A4389,'Fielding Data'!$A:$H,MATCH(S$1,'Fielding Data'!$A$1:$H$1,0),0),"Other")</f>
        <v>0</v>
      </c>
      <c r="T4389" s="14">
        <f>IFERROR(VLOOKUP($A4389,'Fielding Data'!$A:$H,MATCH(T$1,'Fielding Data'!$A$1:$H$1,0),0),"Other")</f>
        <v>6</v>
      </c>
      <c r="U4389" s="14">
        <f>SUMIFS('Fielding Data'!E:E,'Fielding Data'!$A:$A,'Hitting Data'!$A4389)</f>
        <v>81</v>
      </c>
      <c r="V4389" s="14">
        <f>SUMIFS('Fielding Data'!F:F,'Fielding Data'!$A:$A,'Hitting Data'!$A4389)</f>
        <v>6</v>
      </c>
      <c r="W4389" s="14">
        <f>SUMIFS('Fielding Data'!G:G,'Fielding Data'!$A:$A,'Hitting Data'!$A4389)</f>
        <v>0</v>
      </c>
      <c r="X4389" s="14">
        <f>SUMIFS('Fielding Data'!H:H,'Fielding Data'!$A:$A,'Hitting Data'!$A4389)</f>
        <v>6</v>
      </c>
    </row>
    <row r="4390" spans="1:24" x14ac:dyDescent="0.25">
      <c r="A4390" s="14" t="str">
        <f t="shared" si="68"/>
        <v>pimenst012013</v>
      </c>
      <c r="B4390" s="19" t="s">
        <v>2028</v>
      </c>
      <c r="C4390" s="19">
        <v>2013</v>
      </c>
      <c r="D4390" s="19">
        <v>5</v>
      </c>
      <c r="E4390" s="19">
        <v>1</v>
      </c>
      <c r="F4390" s="19">
        <v>0</v>
      </c>
      <c r="G4390" s="19">
        <v>0</v>
      </c>
      <c r="H4390" s="19">
        <v>0</v>
      </c>
      <c r="I4390" s="19">
        <v>0</v>
      </c>
      <c r="J4390" s="19">
        <v>0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4" t="str">
        <f>IFERROR(VLOOKUP($A4390,'Fielding Data'!$A:$H,MATCH(P$1,'Fielding Data'!$A$1:$H$1,0),0),"Other")</f>
        <v>P</v>
      </c>
      <c r="Q4390" s="14">
        <f>IFERROR(VLOOKUP($A4390,'Fielding Data'!$A:$H,MATCH(Q$1,'Fielding Data'!$A$1:$H$1,0),0),"Other")</f>
        <v>0</v>
      </c>
      <c r="R4390" s="14">
        <f>IFERROR(VLOOKUP($A4390,'Fielding Data'!$A:$H,MATCH(R$1,'Fielding Data'!$A$1:$H$1,0),0),"Other")</f>
        <v>0</v>
      </c>
      <c r="S4390" s="14">
        <f>IFERROR(VLOOKUP($A4390,'Fielding Data'!$A:$H,MATCH(S$1,'Fielding Data'!$A$1:$H$1,0),0),"Other")</f>
        <v>0</v>
      </c>
      <c r="T4390" s="14">
        <f>IFERROR(VLOOKUP($A4390,'Fielding Data'!$A:$H,MATCH(T$1,'Fielding Data'!$A$1:$H$1,0),0),"Other")</f>
        <v>0</v>
      </c>
      <c r="U4390" s="14">
        <f>SUMIFS('Fielding Data'!E:E,'Fielding Data'!$A:$A,'Hitting Data'!$A4390)</f>
        <v>0</v>
      </c>
      <c r="V4390" s="14">
        <f>SUMIFS('Fielding Data'!F:F,'Fielding Data'!$A:$A,'Hitting Data'!$A4390)</f>
        <v>0</v>
      </c>
      <c r="W4390" s="14">
        <f>SUMIFS('Fielding Data'!G:G,'Fielding Data'!$A:$A,'Hitting Data'!$A4390)</f>
        <v>0</v>
      </c>
      <c r="X4390" s="14">
        <f>SUMIFS('Fielding Data'!H:H,'Fielding Data'!$A:$A,'Hitting Data'!$A4390)</f>
        <v>0</v>
      </c>
    </row>
    <row r="4391" spans="1:24" x14ac:dyDescent="0.25">
      <c r="A4391" s="14" t="str">
        <f t="shared" si="68"/>
        <v>pintojo012013</v>
      </c>
      <c r="B4391" s="19" t="s">
        <v>2029</v>
      </c>
      <c r="C4391" s="19">
        <v>2013</v>
      </c>
      <c r="D4391" s="19">
        <v>21</v>
      </c>
      <c r="E4391" s="19">
        <v>76</v>
      </c>
      <c r="F4391" s="19">
        <v>10</v>
      </c>
      <c r="G4391" s="19">
        <v>26</v>
      </c>
      <c r="H4391" s="19">
        <v>5</v>
      </c>
      <c r="I4391" s="19">
        <v>0</v>
      </c>
      <c r="J4391" s="19">
        <v>4</v>
      </c>
      <c r="K4391" s="19">
        <v>12</v>
      </c>
      <c r="L4391" s="19">
        <v>0</v>
      </c>
      <c r="M4391" s="19">
        <v>0</v>
      </c>
      <c r="N4391" s="19">
        <v>6</v>
      </c>
      <c r="O4391" s="19">
        <v>22</v>
      </c>
      <c r="P4391" s="14" t="str">
        <f>IFERROR(VLOOKUP($A4391,'Fielding Data'!$A:$H,MATCH(P$1,'Fielding Data'!$A$1:$H$1,0),0),"Other")</f>
        <v>C</v>
      </c>
      <c r="Q4391" s="14">
        <f>IFERROR(VLOOKUP($A4391,'Fielding Data'!$A:$H,MATCH(Q$1,'Fielding Data'!$A$1:$H$1,0),0),"Other")</f>
        <v>112</v>
      </c>
      <c r="R4391" s="14">
        <f>IFERROR(VLOOKUP($A4391,'Fielding Data'!$A:$H,MATCH(R$1,'Fielding Data'!$A$1:$H$1,0),0),"Other")</f>
        <v>4</v>
      </c>
      <c r="S4391" s="14">
        <f>IFERROR(VLOOKUP($A4391,'Fielding Data'!$A:$H,MATCH(S$1,'Fielding Data'!$A$1:$H$1,0),0),"Other")</f>
        <v>2</v>
      </c>
      <c r="T4391" s="14">
        <f>IFERROR(VLOOKUP($A4391,'Fielding Data'!$A:$H,MATCH(T$1,'Fielding Data'!$A$1:$H$1,0),0),"Other")</f>
        <v>1</v>
      </c>
      <c r="U4391" s="14">
        <f>SUMIFS('Fielding Data'!E:E,'Fielding Data'!$A:$A,'Hitting Data'!$A4391)</f>
        <v>112</v>
      </c>
      <c r="V4391" s="14">
        <f>SUMIFS('Fielding Data'!F:F,'Fielding Data'!$A:$A,'Hitting Data'!$A4391)</f>
        <v>4</v>
      </c>
      <c r="W4391" s="14">
        <f>SUMIFS('Fielding Data'!G:G,'Fielding Data'!$A:$A,'Hitting Data'!$A4391)</f>
        <v>2</v>
      </c>
      <c r="X4391" s="14">
        <f>SUMIFS('Fielding Data'!H:H,'Fielding Data'!$A:$A,'Hitting Data'!$A4391)</f>
        <v>1</v>
      </c>
    </row>
    <row r="4392" spans="1:24" x14ac:dyDescent="0.25">
      <c r="A4392" s="14" t="str">
        <f t="shared" si="68"/>
        <v>plouftr012013</v>
      </c>
      <c r="B4392" s="19" t="s">
        <v>1359</v>
      </c>
      <c r="C4392" s="19">
        <v>2013</v>
      </c>
      <c r="D4392" s="19">
        <v>129</v>
      </c>
      <c r="E4392" s="19">
        <v>477</v>
      </c>
      <c r="F4392" s="19">
        <v>44</v>
      </c>
      <c r="G4392" s="19">
        <v>121</v>
      </c>
      <c r="H4392" s="19">
        <v>22</v>
      </c>
      <c r="I4392" s="19">
        <v>1</v>
      </c>
      <c r="J4392" s="19">
        <v>14</v>
      </c>
      <c r="K4392" s="19">
        <v>52</v>
      </c>
      <c r="L4392" s="19">
        <v>2</v>
      </c>
      <c r="M4392" s="19">
        <v>1</v>
      </c>
      <c r="N4392" s="19">
        <v>34</v>
      </c>
      <c r="O4392" s="19">
        <v>112</v>
      </c>
      <c r="P4392" s="14" t="str">
        <f>IFERROR(VLOOKUP($A4392,'Fielding Data'!$A:$H,MATCH(P$1,'Fielding Data'!$A$1:$H$1,0),0),"Other")</f>
        <v>1B</v>
      </c>
      <c r="Q4392" s="14">
        <f>IFERROR(VLOOKUP($A4392,'Fielding Data'!$A:$H,MATCH(Q$1,'Fielding Data'!$A$1:$H$1,0),0),"Other")</f>
        <v>2</v>
      </c>
      <c r="R4392" s="14">
        <f>IFERROR(VLOOKUP($A4392,'Fielding Data'!$A:$H,MATCH(R$1,'Fielding Data'!$A$1:$H$1,0),0),"Other")</f>
        <v>0</v>
      </c>
      <c r="S4392" s="14">
        <f>IFERROR(VLOOKUP($A4392,'Fielding Data'!$A:$H,MATCH(S$1,'Fielding Data'!$A$1:$H$1,0),0),"Other")</f>
        <v>0</v>
      </c>
      <c r="T4392" s="14">
        <f>IFERROR(VLOOKUP($A4392,'Fielding Data'!$A:$H,MATCH(T$1,'Fielding Data'!$A$1:$H$1,0),0),"Other")</f>
        <v>0</v>
      </c>
      <c r="U4392" s="14">
        <f>SUMIFS('Fielding Data'!E:E,'Fielding Data'!$A:$A,'Hitting Data'!$A4392)</f>
        <v>93</v>
      </c>
      <c r="V4392" s="14">
        <f>SUMIFS('Fielding Data'!F:F,'Fielding Data'!$A:$A,'Hitting Data'!$A4392)</f>
        <v>194</v>
      </c>
      <c r="W4392" s="14">
        <f>SUMIFS('Fielding Data'!G:G,'Fielding Data'!$A:$A,'Hitting Data'!$A4392)</f>
        <v>13</v>
      </c>
      <c r="X4392" s="14">
        <f>SUMIFS('Fielding Data'!H:H,'Fielding Data'!$A:$A,'Hitting Data'!$A4392)</f>
        <v>25</v>
      </c>
    </row>
    <row r="4393" spans="1:24" x14ac:dyDescent="0.25">
      <c r="A4393" s="14" t="str">
        <f t="shared" si="68"/>
        <v>polanpl012013</v>
      </c>
      <c r="B4393" s="19" t="s">
        <v>179</v>
      </c>
      <c r="C4393" s="19">
        <v>2013</v>
      </c>
      <c r="D4393" s="19">
        <v>118</v>
      </c>
      <c r="E4393" s="19">
        <v>377</v>
      </c>
      <c r="F4393" s="19">
        <v>33</v>
      </c>
      <c r="G4393" s="19">
        <v>98</v>
      </c>
      <c r="H4393" s="19">
        <v>13</v>
      </c>
      <c r="I4393" s="19">
        <v>0</v>
      </c>
      <c r="J4393" s="19">
        <v>1</v>
      </c>
      <c r="K4393" s="19">
        <v>23</v>
      </c>
      <c r="L4393" s="19">
        <v>2</v>
      </c>
      <c r="M4393" s="19">
        <v>0</v>
      </c>
      <c r="N4393" s="19">
        <v>23</v>
      </c>
      <c r="O4393" s="19">
        <v>31</v>
      </c>
      <c r="P4393" s="14" t="str">
        <f>IFERROR(VLOOKUP($A4393,'Fielding Data'!$A:$H,MATCH(P$1,'Fielding Data'!$A$1:$H$1,0),0),"Other")</f>
        <v>3B</v>
      </c>
      <c r="Q4393" s="14">
        <f>IFERROR(VLOOKUP($A4393,'Fielding Data'!$A:$H,MATCH(Q$1,'Fielding Data'!$A$1:$H$1,0),0),"Other")</f>
        <v>52</v>
      </c>
      <c r="R4393" s="14">
        <f>IFERROR(VLOOKUP($A4393,'Fielding Data'!$A:$H,MATCH(R$1,'Fielding Data'!$A$1:$H$1,0),0),"Other")</f>
        <v>153</v>
      </c>
      <c r="S4393" s="14">
        <f>IFERROR(VLOOKUP($A4393,'Fielding Data'!$A:$H,MATCH(S$1,'Fielding Data'!$A$1:$H$1,0),0),"Other")</f>
        <v>2</v>
      </c>
      <c r="T4393" s="14">
        <f>IFERROR(VLOOKUP($A4393,'Fielding Data'!$A:$H,MATCH(T$1,'Fielding Data'!$A$1:$H$1,0),0),"Other")</f>
        <v>13</v>
      </c>
      <c r="U4393" s="14">
        <f>SUMIFS('Fielding Data'!E:E,'Fielding Data'!$A:$A,'Hitting Data'!$A4393)</f>
        <v>52</v>
      </c>
      <c r="V4393" s="14">
        <f>SUMIFS('Fielding Data'!F:F,'Fielding Data'!$A:$A,'Hitting Data'!$A4393)</f>
        <v>153</v>
      </c>
      <c r="W4393" s="14">
        <f>SUMIFS('Fielding Data'!G:G,'Fielding Data'!$A:$A,'Hitting Data'!$A4393)</f>
        <v>2</v>
      </c>
      <c r="X4393" s="14">
        <f>SUMIFS('Fielding Data'!H:H,'Fielding Data'!$A:$A,'Hitting Data'!$A4393)</f>
        <v>13</v>
      </c>
    </row>
    <row r="4394" spans="1:24" x14ac:dyDescent="0.25">
      <c r="A4394" s="14" t="str">
        <f t="shared" si="68"/>
        <v>polloaj012013</v>
      </c>
      <c r="B4394" s="19" t="s">
        <v>1808</v>
      </c>
      <c r="C4394" s="19">
        <v>2013</v>
      </c>
      <c r="D4394" s="19">
        <v>137</v>
      </c>
      <c r="E4394" s="19">
        <v>443</v>
      </c>
      <c r="F4394" s="19">
        <v>64</v>
      </c>
      <c r="G4394" s="19">
        <v>119</v>
      </c>
      <c r="H4394" s="19">
        <v>28</v>
      </c>
      <c r="I4394" s="19">
        <v>5</v>
      </c>
      <c r="J4394" s="19">
        <v>8</v>
      </c>
      <c r="K4394" s="19">
        <v>38</v>
      </c>
      <c r="L4394" s="19">
        <v>12</v>
      </c>
      <c r="M4394" s="19">
        <v>3</v>
      </c>
      <c r="N4394" s="19">
        <v>33</v>
      </c>
      <c r="O4394" s="19">
        <v>82</v>
      </c>
      <c r="P4394" s="14" t="str">
        <f>IFERROR(VLOOKUP($A4394,'Fielding Data'!$A:$H,MATCH(P$1,'Fielding Data'!$A$1:$H$1,0),0),"Other")</f>
        <v>CF</v>
      </c>
      <c r="Q4394" s="14">
        <f>IFERROR(VLOOKUP($A4394,'Fielding Data'!$A:$H,MATCH(Q$1,'Fielding Data'!$A$1:$H$1,0),0),"Other")</f>
        <v>0</v>
      </c>
      <c r="R4394" s="14">
        <f>IFERROR(VLOOKUP($A4394,'Fielding Data'!$A:$H,MATCH(R$1,'Fielding Data'!$A$1:$H$1,0),0),"Other")</f>
        <v>0</v>
      </c>
      <c r="S4394" s="14">
        <f>IFERROR(VLOOKUP($A4394,'Fielding Data'!$A:$H,MATCH(S$1,'Fielding Data'!$A$1:$H$1,0),0),"Other")</f>
        <v>0</v>
      </c>
      <c r="T4394" s="14">
        <f>IFERROR(VLOOKUP($A4394,'Fielding Data'!$A:$H,MATCH(T$1,'Fielding Data'!$A$1:$H$1,0),0),"Other")</f>
        <v>0</v>
      </c>
      <c r="U4394" s="14">
        <f>SUMIFS('Fielding Data'!E:E,'Fielding Data'!$A:$A,'Hitting Data'!$A4394)</f>
        <v>246</v>
      </c>
      <c r="V4394" s="14">
        <f>SUMIFS('Fielding Data'!F:F,'Fielding Data'!$A:$A,'Hitting Data'!$A4394)</f>
        <v>8</v>
      </c>
      <c r="W4394" s="14">
        <f>SUMIFS('Fielding Data'!G:G,'Fielding Data'!$A:$A,'Hitting Data'!$A4394)</f>
        <v>2</v>
      </c>
      <c r="X4394" s="14">
        <f>SUMIFS('Fielding Data'!H:H,'Fielding Data'!$A:$A,'Hitting Data'!$A4394)</f>
        <v>1</v>
      </c>
    </row>
    <row r="4395" spans="1:24" x14ac:dyDescent="0.25">
      <c r="A4395" s="14" t="str">
        <f t="shared" si="68"/>
        <v>pomerdr012013</v>
      </c>
      <c r="B4395" s="19" t="s">
        <v>1592</v>
      </c>
      <c r="C4395" s="19">
        <v>2013</v>
      </c>
      <c r="D4395" s="19">
        <v>8</v>
      </c>
      <c r="E4395" s="19">
        <v>3</v>
      </c>
      <c r="F4395" s="19">
        <v>0</v>
      </c>
      <c r="G4395" s="19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1</v>
      </c>
      <c r="P4395" s="14" t="str">
        <f>IFERROR(VLOOKUP($A4395,'Fielding Data'!$A:$H,MATCH(P$1,'Fielding Data'!$A$1:$H$1,0),0),"Other")</f>
        <v>P</v>
      </c>
      <c r="Q4395" s="14">
        <f>IFERROR(VLOOKUP($A4395,'Fielding Data'!$A:$H,MATCH(Q$1,'Fielding Data'!$A$1:$H$1,0),0),"Other")</f>
        <v>0</v>
      </c>
      <c r="R4395" s="14">
        <f>IFERROR(VLOOKUP($A4395,'Fielding Data'!$A:$H,MATCH(R$1,'Fielding Data'!$A$1:$H$1,0),0),"Other")</f>
        <v>2</v>
      </c>
      <c r="S4395" s="14">
        <f>IFERROR(VLOOKUP($A4395,'Fielding Data'!$A:$H,MATCH(S$1,'Fielding Data'!$A$1:$H$1,0),0),"Other")</f>
        <v>0</v>
      </c>
      <c r="T4395" s="14">
        <f>IFERROR(VLOOKUP($A4395,'Fielding Data'!$A:$H,MATCH(T$1,'Fielding Data'!$A$1:$H$1,0),0),"Other")</f>
        <v>0</v>
      </c>
      <c r="U4395" s="14">
        <f>SUMIFS('Fielding Data'!E:E,'Fielding Data'!$A:$A,'Hitting Data'!$A4395)</f>
        <v>0</v>
      </c>
      <c r="V4395" s="14">
        <f>SUMIFS('Fielding Data'!F:F,'Fielding Data'!$A:$A,'Hitting Data'!$A4395)</f>
        <v>2</v>
      </c>
      <c r="W4395" s="14">
        <f>SUMIFS('Fielding Data'!G:G,'Fielding Data'!$A:$A,'Hitting Data'!$A4395)</f>
        <v>0</v>
      </c>
      <c r="X4395" s="14">
        <f>SUMIFS('Fielding Data'!H:H,'Fielding Data'!$A:$A,'Hitting Data'!$A4395)</f>
        <v>0</v>
      </c>
    </row>
    <row r="4396" spans="1:24" x14ac:dyDescent="0.25">
      <c r="A4396" s="14" t="str">
        <f t="shared" si="68"/>
        <v>porceri012013</v>
      </c>
      <c r="B4396" s="19" t="s">
        <v>1159</v>
      </c>
      <c r="C4396" s="19">
        <v>2013</v>
      </c>
      <c r="D4396" s="19">
        <v>32</v>
      </c>
      <c r="E4396" s="19">
        <v>3</v>
      </c>
      <c r="F4396" s="19">
        <v>0</v>
      </c>
      <c r="G4396" s="19">
        <v>1</v>
      </c>
      <c r="H4396" s="19">
        <v>0</v>
      </c>
      <c r="I4396" s="19">
        <v>0</v>
      </c>
      <c r="J4396" s="19">
        <v>0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4" t="str">
        <f>IFERROR(VLOOKUP($A4396,'Fielding Data'!$A:$H,MATCH(P$1,'Fielding Data'!$A$1:$H$1,0),0),"Other")</f>
        <v>P</v>
      </c>
      <c r="Q4396" s="14">
        <f>IFERROR(VLOOKUP($A4396,'Fielding Data'!$A:$H,MATCH(Q$1,'Fielding Data'!$A$1:$H$1,0),0),"Other")</f>
        <v>15</v>
      </c>
      <c r="R4396" s="14">
        <f>IFERROR(VLOOKUP($A4396,'Fielding Data'!$A:$H,MATCH(R$1,'Fielding Data'!$A$1:$H$1,0),0),"Other")</f>
        <v>21</v>
      </c>
      <c r="S4396" s="14">
        <f>IFERROR(VLOOKUP($A4396,'Fielding Data'!$A:$H,MATCH(S$1,'Fielding Data'!$A$1:$H$1,0),0),"Other")</f>
        <v>1</v>
      </c>
      <c r="T4396" s="14">
        <f>IFERROR(VLOOKUP($A4396,'Fielding Data'!$A:$H,MATCH(T$1,'Fielding Data'!$A$1:$H$1,0),0),"Other")</f>
        <v>2</v>
      </c>
      <c r="U4396" s="14">
        <f>SUMIFS('Fielding Data'!E:E,'Fielding Data'!$A:$A,'Hitting Data'!$A4396)</f>
        <v>15</v>
      </c>
      <c r="V4396" s="14">
        <f>SUMIFS('Fielding Data'!F:F,'Fielding Data'!$A:$A,'Hitting Data'!$A4396)</f>
        <v>21</v>
      </c>
      <c r="W4396" s="14">
        <f>SUMIFS('Fielding Data'!G:G,'Fielding Data'!$A:$A,'Hitting Data'!$A4396)</f>
        <v>1</v>
      </c>
      <c r="X4396" s="14">
        <f>SUMIFS('Fielding Data'!H:H,'Fielding Data'!$A:$A,'Hitting Data'!$A4396)</f>
        <v>2</v>
      </c>
    </row>
    <row r="4397" spans="1:24" x14ac:dyDescent="0.25">
      <c r="A4397" s="14" t="str">
        <f t="shared" si="68"/>
        <v>poseybu012013</v>
      </c>
      <c r="B4397" s="19" t="s">
        <v>1161</v>
      </c>
      <c r="C4397" s="19">
        <v>2013</v>
      </c>
      <c r="D4397" s="19">
        <v>148</v>
      </c>
      <c r="E4397" s="19">
        <v>520</v>
      </c>
      <c r="F4397" s="19">
        <v>61</v>
      </c>
      <c r="G4397" s="19">
        <v>153</v>
      </c>
      <c r="H4397" s="19">
        <v>34</v>
      </c>
      <c r="I4397" s="19">
        <v>1</v>
      </c>
      <c r="J4397" s="19">
        <v>15</v>
      </c>
      <c r="K4397" s="19">
        <v>72</v>
      </c>
      <c r="L4397" s="19">
        <v>2</v>
      </c>
      <c r="M4397" s="19">
        <v>1</v>
      </c>
      <c r="N4397" s="19">
        <v>60</v>
      </c>
      <c r="O4397" s="19">
        <v>70</v>
      </c>
      <c r="P4397" s="14" t="str">
        <f>IFERROR(VLOOKUP($A4397,'Fielding Data'!$A:$H,MATCH(P$1,'Fielding Data'!$A$1:$H$1,0),0),"Other")</f>
        <v>1B</v>
      </c>
      <c r="Q4397" s="14">
        <f>IFERROR(VLOOKUP($A4397,'Fielding Data'!$A:$H,MATCH(Q$1,'Fielding Data'!$A$1:$H$1,0),0),"Other")</f>
        <v>137</v>
      </c>
      <c r="R4397" s="14">
        <f>IFERROR(VLOOKUP($A4397,'Fielding Data'!$A:$H,MATCH(R$1,'Fielding Data'!$A$1:$H$1,0),0),"Other")</f>
        <v>6</v>
      </c>
      <c r="S4397" s="14">
        <f>IFERROR(VLOOKUP($A4397,'Fielding Data'!$A:$H,MATCH(S$1,'Fielding Data'!$A$1:$H$1,0),0),"Other")</f>
        <v>2</v>
      </c>
      <c r="T4397" s="14">
        <f>IFERROR(VLOOKUP($A4397,'Fielding Data'!$A:$H,MATCH(T$1,'Fielding Data'!$A$1:$H$1,0),0),"Other")</f>
        <v>11</v>
      </c>
      <c r="U4397" s="14">
        <f>SUMIFS('Fielding Data'!E:E,'Fielding Data'!$A:$A,'Hitting Data'!$A4397)</f>
        <v>1044</v>
      </c>
      <c r="V4397" s="14">
        <f>SUMIFS('Fielding Data'!F:F,'Fielding Data'!$A:$A,'Hitting Data'!$A4397)</f>
        <v>59</v>
      </c>
      <c r="W4397" s="14">
        <f>SUMIFS('Fielding Data'!G:G,'Fielding Data'!$A:$A,'Hitting Data'!$A4397)</f>
        <v>9</v>
      </c>
      <c r="X4397" s="14">
        <f>SUMIFS('Fielding Data'!H:H,'Fielding Data'!$A:$A,'Hitting Data'!$A4397)</f>
        <v>16</v>
      </c>
    </row>
    <row r="4398" spans="1:24" x14ac:dyDescent="0.25">
      <c r="A4398" s="14" t="str">
        <f t="shared" si="68"/>
        <v>pradoma012013</v>
      </c>
      <c r="B4398" s="19" t="s">
        <v>717</v>
      </c>
      <c r="C4398" s="19">
        <v>2013</v>
      </c>
      <c r="D4398" s="19">
        <v>155</v>
      </c>
      <c r="E4398" s="19">
        <v>609</v>
      </c>
      <c r="F4398" s="19">
        <v>70</v>
      </c>
      <c r="G4398" s="19">
        <v>172</v>
      </c>
      <c r="H4398" s="19">
        <v>36</v>
      </c>
      <c r="I4398" s="19">
        <v>2</v>
      </c>
      <c r="J4398" s="19">
        <v>14</v>
      </c>
      <c r="K4398" s="19">
        <v>82</v>
      </c>
      <c r="L4398" s="19">
        <v>3</v>
      </c>
      <c r="M4398" s="19">
        <v>5</v>
      </c>
      <c r="N4398" s="19">
        <v>47</v>
      </c>
      <c r="O4398" s="19">
        <v>53</v>
      </c>
      <c r="P4398" s="14" t="str">
        <f>IFERROR(VLOOKUP($A4398,'Fielding Data'!$A:$H,MATCH(P$1,'Fielding Data'!$A$1:$H$1,0),0),"Other")</f>
        <v>2B</v>
      </c>
      <c r="Q4398" s="14">
        <f>IFERROR(VLOOKUP($A4398,'Fielding Data'!$A:$H,MATCH(Q$1,'Fielding Data'!$A$1:$H$1,0),0),"Other")</f>
        <v>53</v>
      </c>
      <c r="R4398" s="14">
        <f>IFERROR(VLOOKUP($A4398,'Fielding Data'!$A:$H,MATCH(R$1,'Fielding Data'!$A$1:$H$1,0),0),"Other")</f>
        <v>66</v>
      </c>
      <c r="S4398" s="14">
        <f>IFERROR(VLOOKUP($A4398,'Fielding Data'!$A:$H,MATCH(S$1,'Fielding Data'!$A$1:$H$1,0),0),"Other")</f>
        <v>3</v>
      </c>
      <c r="T4398" s="14">
        <f>IFERROR(VLOOKUP($A4398,'Fielding Data'!$A:$H,MATCH(T$1,'Fielding Data'!$A$1:$H$1,0),0),"Other")</f>
        <v>12</v>
      </c>
      <c r="U4398" s="14">
        <f>SUMIFS('Fielding Data'!E:E,'Fielding Data'!$A:$A,'Hitting Data'!$A4398)</f>
        <v>148</v>
      </c>
      <c r="V4398" s="14">
        <f>SUMIFS('Fielding Data'!F:F,'Fielding Data'!$A:$A,'Hitting Data'!$A4398)</f>
        <v>269</v>
      </c>
      <c r="W4398" s="14">
        <f>SUMIFS('Fielding Data'!G:G,'Fielding Data'!$A:$A,'Hitting Data'!$A4398)</f>
        <v>10</v>
      </c>
      <c r="X4398" s="14">
        <f>SUMIFS('Fielding Data'!H:H,'Fielding Data'!$A:$A,'Hitting Data'!$A4398)</f>
        <v>33</v>
      </c>
    </row>
    <row r="4399" spans="1:24" x14ac:dyDescent="0.25">
      <c r="A4399" s="14" t="str">
        <f t="shared" si="68"/>
        <v>pressry012013</v>
      </c>
      <c r="B4399" s="19" t="s">
        <v>2030</v>
      </c>
      <c r="C4399" s="19">
        <v>2013</v>
      </c>
      <c r="D4399" s="19">
        <v>49</v>
      </c>
      <c r="E4399" s="19">
        <v>0</v>
      </c>
      <c r="F4399" s="19">
        <v>0</v>
      </c>
      <c r="G4399" s="19">
        <v>0</v>
      </c>
      <c r="H4399" s="19">
        <v>0</v>
      </c>
      <c r="I4399" s="19">
        <v>0</v>
      </c>
      <c r="J4399" s="19">
        <v>0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4" t="str">
        <f>IFERROR(VLOOKUP($A4399,'Fielding Data'!$A:$H,MATCH(P$1,'Fielding Data'!$A$1:$H$1,0),0),"Other")</f>
        <v>P</v>
      </c>
      <c r="Q4399" s="14">
        <f>IFERROR(VLOOKUP($A4399,'Fielding Data'!$A:$H,MATCH(Q$1,'Fielding Data'!$A$1:$H$1,0),0),"Other")</f>
        <v>8</v>
      </c>
      <c r="R4399" s="14">
        <f>IFERROR(VLOOKUP($A4399,'Fielding Data'!$A:$H,MATCH(R$1,'Fielding Data'!$A$1:$H$1,0),0),"Other")</f>
        <v>13</v>
      </c>
      <c r="S4399" s="14">
        <f>IFERROR(VLOOKUP($A4399,'Fielding Data'!$A:$H,MATCH(S$1,'Fielding Data'!$A$1:$H$1,0),0),"Other")</f>
        <v>1</v>
      </c>
      <c r="T4399" s="14">
        <f>IFERROR(VLOOKUP($A4399,'Fielding Data'!$A:$H,MATCH(T$1,'Fielding Data'!$A$1:$H$1,0),0),"Other")</f>
        <v>2</v>
      </c>
      <c r="U4399" s="14">
        <f>SUMIFS('Fielding Data'!E:E,'Fielding Data'!$A:$A,'Hitting Data'!$A4399)</f>
        <v>8</v>
      </c>
      <c r="V4399" s="14">
        <f>SUMIFS('Fielding Data'!F:F,'Fielding Data'!$A:$A,'Hitting Data'!$A4399)</f>
        <v>13</v>
      </c>
      <c r="W4399" s="14">
        <f>SUMIFS('Fielding Data'!G:G,'Fielding Data'!$A:$A,'Hitting Data'!$A4399)</f>
        <v>1</v>
      </c>
      <c r="X4399" s="14">
        <f>SUMIFS('Fielding Data'!H:H,'Fielding Data'!$A:$A,'Hitting Data'!$A4399)</f>
        <v>2</v>
      </c>
    </row>
    <row r="4400" spans="1:24" x14ac:dyDescent="0.25">
      <c r="A4400" s="14" t="str">
        <f t="shared" si="68"/>
        <v>priceda012013</v>
      </c>
      <c r="B4400" s="19" t="s">
        <v>988</v>
      </c>
      <c r="C4400" s="19">
        <v>2013</v>
      </c>
      <c r="D4400" s="19">
        <v>27</v>
      </c>
      <c r="E4400" s="19">
        <v>6</v>
      </c>
      <c r="F4400" s="19">
        <v>0</v>
      </c>
      <c r="G4400" s="19">
        <v>0</v>
      </c>
      <c r="H4400" s="19">
        <v>0</v>
      </c>
      <c r="I4400" s="19">
        <v>0</v>
      </c>
      <c r="J4400" s="19">
        <v>0</v>
      </c>
      <c r="K4400" s="19">
        <v>0</v>
      </c>
      <c r="L4400" s="19">
        <v>0</v>
      </c>
      <c r="M4400" s="19">
        <v>0</v>
      </c>
      <c r="N4400" s="19">
        <v>0</v>
      </c>
      <c r="O4400" s="19">
        <v>2</v>
      </c>
      <c r="P4400" s="14" t="str">
        <f>IFERROR(VLOOKUP($A4400,'Fielding Data'!$A:$H,MATCH(P$1,'Fielding Data'!$A$1:$H$1,0),0),"Other")</f>
        <v>P</v>
      </c>
      <c r="Q4400" s="14">
        <f>IFERROR(VLOOKUP($A4400,'Fielding Data'!$A:$H,MATCH(Q$1,'Fielding Data'!$A$1:$H$1,0),0),"Other")</f>
        <v>7</v>
      </c>
      <c r="R4400" s="14">
        <f>IFERROR(VLOOKUP($A4400,'Fielding Data'!$A:$H,MATCH(R$1,'Fielding Data'!$A$1:$H$1,0),0),"Other")</f>
        <v>25</v>
      </c>
      <c r="S4400" s="14">
        <f>IFERROR(VLOOKUP($A4400,'Fielding Data'!$A:$H,MATCH(S$1,'Fielding Data'!$A$1:$H$1,0),0),"Other")</f>
        <v>0</v>
      </c>
      <c r="T4400" s="14">
        <f>IFERROR(VLOOKUP($A4400,'Fielding Data'!$A:$H,MATCH(T$1,'Fielding Data'!$A$1:$H$1,0),0),"Other")</f>
        <v>0</v>
      </c>
      <c r="U4400" s="14">
        <f>SUMIFS('Fielding Data'!E:E,'Fielding Data'!$A:$A,'Hitting Data'!$A4400)</f>
        <v>7</v>
      </c>
      <c r="V4400" s="14">
        <f>SUMIFS('Fielding Data'!F:F,'Fielding Data'!$A:$A,'Hitting Data'!$A4400)</f>
        <v>25</v>
      </c>
      <c r="W4400" s="14">
        <f>SUMIFS('Fielding Data'!G:G,'Fielding Data'!$A:$A,'Hitting Data'!$A4400)</f>
        <v>0</v>
      </c>
      <c r="X4400" s="14">
        <f>SUMIFS('Fielding Data'!H:H,'Fielding Data'!$A:$A,'Hitting Data'!$A4400)</f>
        <v>0</v>
      </c>
    </row>
    <row r="4401" spans="1:24" x14ac:dyDescent="0.25">
      <c r="A4401" s="14" t="str">
        <f t="shared" si="68"/>
        <v>pridija012013</v>
      </c>
      <c r="B4401" s="19" t="s">
        <v>989</v>
      </c>
      <c r="C4401" s="19">
        <v>2013</v>
      </c>
      <c r="D4401" s="19">
        <v>4</v>
      </c>
      <c r="E4401" s="19">
        <v>10</v>
      </c>
      <c r="F4401" s="19">
        <v>0</v>
      </c>
      <c r="G4401" s="19">
        <v>2</v>
      </c>
      <c r="H4401" s="19">
        <v>0</v>
      </c>
      <c r="I4401" s="19">
        <v>0</v>
      </c>
      <c r="J4401" s="19">
        <v>0</v>
      </c>
      <c r="K4401" s="19">
        <v>1</v>
      </c>
      <c r="L4401" s="19">
        <v>0</v>
      </c>
      <c r="M4401" s="19">
        <v>0</v>
      </c>
      <c r="N4401" s="19">
        <v>0</v>
      </c>
      <c r="O4401" s="19">
        <v>2</v>
      </c>
      <c r="P4401" s="14" t="str">
        <f>IFERROR(VLOOKUP($A4401,'Fielding Data'!$A:$H,MATCH(P$1,'Fielding Data'!$A$1:$H$1,0),0),"Other")</f>
        <v>CF</v>
      </c>
      <c r="Q4401" s="14">
        <f>IFERROR(VLOOKUP($A4401,'Fielding Data'!$A:$H,MATCH(Q$1,'Fielding Data'!$A$1:$H$1,0),0),"Other")</f>
        <v>0</v>
      </c>
      <c r="R4401" s="14">
        <f>IFERROR(VLOOKUP($A4401,'Fielding Data'!$A:$H,MATCH(R$1,'Fielding Data'!$A$1:$H$1,0),0),"Other")</f>
        <v>0</v>
      </c>
      <c r="S4401" s="14">
        <f>IFERROR(VLOOKUP($A4401,'Fielding Data'!$A:$H,MATCH(S$1,'Fielding Data'!$A$1:$H$1,0),0),"Other")</f>
        <v>0</v>
      </c>
      <c r="T4401" s="14">
        <f>IFERROR(VLOOKUP($A4401,'Fielding Data'!$A:$H,MATCH(T$1,'Fielding Data'!$A$1:$H$1,0),0),"Other")</f>
        <v>0</v>
      </c>
      <c r="U4401" s="14">
        <f>SUMIFS('Fielding Data'!E:E,'Fielding Data'!$A:$A,'Hitting Data'!$A4401)</f>
        <v>2</v>
      </c>
      <c r="V4401" s="14">
        <f>SUMIFS('Fielding Data'!F:F,'Fielding Data'!$A:$A,'Hitting Data'!$A4401)</f>
        <v>1</v>
      </c>
      <c r="W4401" s="14">
        <f>SUMIFS('Fielding Data'!G:G,'Fielding Data'!$A:$A,'Hitting Data'!$A4401)</f>
        <v>2</v>
      </c>
      <c r="X4401" s="14">
        <f>SUMIFS('Fielding Data'!H:H,'Fielding Data'!$A:$A,'Hitting Data'!$A4401)</f>
        <v>0</v>
      </c>
    </row>
    <row r="4402" spans="1:24" x14ac:dyDescent="0.25">
      <c r="A4402" s="14" t="str">
        <f t="shared" si="68"/>
        <v>princjo012013</v>
      </c>
      <c r="B4402" s="19" t="s">
        <v>2031</v>
      </c>
      <c r="C4402" s="19">
        <v>2013</v>
      </c>
      <c r="D4402" s="19">
        <v>8</v>
      </c>
      <c r="E4402" s="19">
        <v>8</v>
      </c>
      <c r="F4402" s="19">
        <v>3</v>
      </c>
      <c r="G4402" s="19">
        <v>1</v>
      </c>
      <c r="H4402" s="19">
        <v>1</v>
      </c>
      <c r="I4402" s="19">
        <v>0</v>
      </c>
      <c r="J4402" s="19">
        <v>0</v>
      </c>
      <c r="K4402" s="19">
        <v>0</v>
      </c>
      <c r="L4402" s="19">
        <v>0</v>
      </c>
      <c r="M4402" s="19">
        <v>0</v>
      </c>
      <c r="N4402" s="19">
        <v>1</v>
      </c>
      <c r="O4402" s="19">
        <v>1</v>
      </c>
      <c r="P4402" s="14" t="str">
        <f>IFERROR(VLOOKUP($A4402,'Fielding Data'!$A:$H,MATCH(P$1,'Fielding Data'!$A$1:$H$1,0),0),"Other")</f>
        <v>3B</v>
      </c>
      <c r="Q4402" s="14">
        <f>IFERROR(VLOOKUP($A4402,'Fielding Data'!$A:$H,MATCH(Q$1,'Fielding Data'!$A$1:$H$1,0),0),"Other")</f>
        <v>0</v>
      </c>
      <c r="R4402" s="14">
        <f>IFERROR(VLOOKUP($A4402,'Fielding Data'!$A:$H,MATCH(R$1,'Fielding Data'!$A$1:$H$1,0),0),"Other")</f>
        <v>0</v>
      </c>
      <c r="S4402" s="14">
        <f>IFERROR(VLOOKUP($A4402,'Fielding Data'!$A:$H,MATCH(S$1,'Fielding Data'!$A$1:$H$1,0),0),"Other")</f>
        <v>0</v>
      </c>
      <c r="T4402" s="14">
        <f>IFERROR(VLOOKUP($A4402,'Fielding Data'!$A:$H,MATCH(T$1,'Fielding Data'!$A$1:$H$1,0),0),"Other")</f>
        <v>0</v>
      </c>
      <c r="U4402" s="14">
        <f>SUMIFS('Fielding Data'!E:E,'Fielding Data'!$A:$A,'Hitting Data'!$A4402)</f>
        <v>2</v>
      </c>
      <c r="V4402" s="14">
        <f>SUMIFS('Fielding Data'!F:F,'Fielding Data'!$A:$A,'Hitting Data'!$A4402)</f>
        <v>0</v>
      </c>
      <c r="W4402" s="14">
        <f>SUMIFS('Fielding Data'!G:G,'Fielding Data'!$A:$A,'Hitting Data'!$A4402)</f>
        <v>0</v>
      </c>
      <c r="X4402" s="14">
        <f>SUMIFS('Fielding Data'!H:H,'Fielding Data'!$A:$A,'Hitting Data'!$A4402)</f>
        <v>0</v>
      </c>
    </row>
    <row r="4403" spans="1:24" x14ac:dyDescent="0.25">
      <c r="A4403" s="14" t="str">
        <f t="shared" si="68"/>
        <v>profaju012013</v>
      </c>
      <c r="B4403" s="19" t="s">
        <v>1810</v>
      </c>
      <c r="C4403" s="19">
        <v>2013</v>
      </c>
      <c r="D4403" s="19">
        <v>85</v>
      </c>
      <c r="E4403" s="19">
        <v>286</v>
      </c>
      <c r="F4403" s="19">
        <v>30</v>
      </c>
      <c r="G4403" s="19">
        <v>67</v>
      </c>
      <c r="H4403" s="19">
        <v>11</v>
      </c>
      <c r="I4403" s="19">
        <v>0</v>
      </c>
      <c r="J4403" s="19">
        <v>6</v>
      </c>
      <c r="K4403" s="19">
        <v>26</v>
      </c>
      <c r="L4403" s="19">
        <v>2</v>
      </c>
      <c r="M4403" s="19">
        <v>4</v>
      </c>
      <c r="N4403" s="19">
        <v>26</v>
      </c>
      <c r="O4403" s="19">
        <v>63</v>
      </c>
      <c r="P4403" s="14" t="str">
        <f>IFERROR(VLOOKUP($A4403,'Fielding Data'!$A:$H,MATCH(P$1,'Fielding Data'!$A$1:$H$1,0),0),"Other")</f>
        <v>2B</v>
      </c>
      <c r="Q4403" s="14">
        <f>IFERROR(VLOOKUP($A4403,'Fielding Data'!$A:$H,MATCH(Q$1,'Fielding Data'!$A$1:$H$1,0),0),"Other")</f>
        <v>54</v>
      </c>
      <c r="R4403" s="14">
        <f>IFERROR(VLOOKUP($A4403,'Fielding Data'!$A:$H,MATCH(R$1,'Fielding Data'!$A$1:$H$1,0),0),"Other")</f>
        <v>75</v>
      </c>
      <c r="S4403" s="14">
        <f>IFERROR(VLOOKUP($A4403,'Fielding Data'!$A:$H,MATCH(S$1,'Fielding Data'!$A$1:$H$1,0),0),"Other")</f>
        <v>4</v>
      </c>
      <c r="T4403" s="14">
        <f>IFERROR(VLOOKUP($A4403,'Fielding Data'!$A:$H,MATCH(T$1,'Fielding Data'!$A$1:$H$1,0),0),"Other")</f>
        <v>16</v>
      </c>
      <c r="U4403" s="14">
        <f>SUMIFS('Fielding Data'!E:E,'Fielding Data'!$A:$A,'Hitting Data'!$A4403)</f>
        <v>92</v>
      </c>
      <c r="V4403" s="14">
        <f>SUMIFS('Fielding Data'!F:F,'Fielding Data'!$A:$A,'Hitting Data'!$A4403)</f>
        <v>134</v>
      </c>
      <c r="W4403" s="14">
        <f>SUMIFS('Fielding Data'!G:G,'Fielding Data'!$A:$A,'Hitting Data'!$A4403)</f>
        <v>8</v>
      </c>
      <c r="X4403" s="14">
        <f>SUMIFS('Fielding Data'!H:H,'Fielding Data'!$A:$A,'Hitting Data'!$A4403)</f>
        <v>26</v>
      </c>
    </row>
    <row r="4404" spans="1:24" x14ac:dyDescent="0.25">
      <c r="A4404" s="14" t="str">
        <f t="shared" si="68"/>
        <v>pryorst012013</v>
      </c>
      <c r="B4404" s="19" t="s">
        <v>1811</v>
      </c>
      <c r="C4404" s="19">
        <v>2013</v>
      </c>
      <c r="D4404" s="19">
        <v>7</v>
      </c>
      <c r="E4404" s="19">
        <v>0</v>
      </c>
      <c r="F4404" s="19">
        <v>0</v>
      </c>
      <c r="G4404" s="19">
        <v>0</v>
      </c>
      <c r="H4404" s="19">
        <v>0</v>
      </c>
      <c r="I4404" s="19">
        <v>0</v>
      </c>
      <c r="J4404" s="19">
        <v>0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4" t="str">
        <f>IFERROR(VLOOKUP($A4404,'Fielding Data'!$A:$H,MATCH(P$1,'Fielding Data'!$A$1:$H$1,0),0),"Other")</f>
        <v>P</v>
      </c>
      <c r="Q4404" s="14">
        <f>IFERROR(VLOOKUP($A4404,'Fielding Data'!$A:$H,MATCH(Q$1,'Fielding Data'!$A$1:$H$1,0),0),"Other")</f>
        <v>1</v>
      </c>
      <c r="R4404" s="14">
        <f>IFERROR(VLOOKUP($A4404,'Fielding Data'!$A:$H,MATCH(R$1,'Fielding Data'!$A$1:$H$1,0),0),"Other")</f>
        <v>0</v>
      </c>
      <c r="S4404" s="14">
        <f>IFERROR(VLOOKUP($A4404,'Fielding Data'!$A:$H,MATCH(S$1,'Fielding Data'!$A$1:$H$1,0),0),"Other")</f>
        <v>0</v>
      </c>
      <c r="T4404" s="14">
        <f>IFERROR(VLOOKUP($A4404,'Fielding Data'!$A:$H,MATCH(T$1,'Fielding Data'!$A$1:$H$1,0),0),"Other")</f>
        <v>0</v>
      </c>
      <c r="U4404" s="14">
        <f>SUMIFS('Fielding Data'!E:E,'Fielding Data'!$A:$A,'Hitting Data'!$A4404)</f>
        <v>1</v>
      </c>
      <c r="V4404" s="14">
        <f>SUMIFS('Fielding Data'!F:F,'Fielding Data'!$A:$A,'Hitting Data'!$A4404)</f>
        <v>0</v>
      </c>
      <c r="W4404" s="14">
        <f>SUMIFS('Fielding Data'!G:G,'Fielding Data'!$A:$A,'Hitting Data'!$A4404)</f>
        <v>0</v>
      </c>
      <c r="X4404" s="14">
        <f>SUMIFS('Fielding Data'!H:H,'Fielding Data'!$A:$A,'Hitting Data'!$A4404)</f>
        <v>0</v>
      </c>
    </row>
    <row r="4405" spans="1:24" x14ac:dyDescent="0.25">
      <c r="A4405" s="14" t="str">
        <f t="shared" si="68"/>
        <v>puigya012013</v>
      </c>
      <c r="B4405" s="19" t="s">
        <v>2032</v>
      </c>
      <c r="C4405" s="19">
        <v>2013</v>
      </c>
      <c r="D4405" s="19">
        <v>104</v>
      </c>
      <c r="E4405" s="19">
        <v>382</v>
      </c>
      <c r="F4405" s="19">
        <v>66</v>
      </c>
      <c r="G4405" s="19">
        <v>122</v>
      </c>
      <c r="H4405" s="19">
        <v>21</v>
      </c>
      <c r="I4405" s="19">
        <v>2</v>
      </c>
      <c r="J4405" s="19">
        <v>19</v>
      </c>
      <c r="K4405" s="19">
        <v>42</v>
      </c>
      <c r="L4405" s="19">
        <v>11</v>
      </c>
      <c r="M4405" s="19">
        <v>8</v>
      </c>
      <c r="N4405" s="19">
        <v>36</v>
      </c>
      <c r="O4405" s="19">
        <v>97</v>
      </c>
      <c r="P4405" s="14" t="str">
        <f>IFERROR(VLOOKUP($A4405,'Fielding Data'!$A:$H,MATCH(P$1,'Fielding Data'!$A$1:$H$1,0),0),"Other")</f>
        <v>CF</v>
      </c>
      <c r="Q4405" s="14">
        <f>IFERROR(VLOOKUP($A4405,'Fielding Data'!$A:$H,MATCH(Q$1,'Fielding Data'!$A$1:$H$1,0),0),"Other")</f>
        <v>0</v>
      </c>
      <c r="R4405" s="14">
        <f>IFERROR(VLOOKUP($A4405,'Fielding Data'!$A:$H,MATCH(R$1,'Fielding Data'!$A$1:$H$1,0),0),"Other")</f>
        <v>0</v>
      </c>
      <c r="S4405" s="14">
        <f>IFERROR(VLOOKUP($A4405,'Fielding Data'!$A:$H,MATCH(S$1,'Fielding Data'!$A$1:$H$1,0),0),"Other")</f>
        <v>0</v>
      </c>
      <c r="T4405" s="14">
        <f>IFERROR(VLOOKUP($A4405,'Fielding Data'!$A:$H,MATCH(T$1,'Fielding Data'!$A$1:$H$1,0),0),"Other")</f>
        <v>0</v>
      </c>
      <c r="U4405" s="14">
        <f>SUMIFS('Fielding Data'!E:E,'Fielding Data'!$A:$A,'Hitting Data'!$A4405)</f>
        <v>162</v>
      </c>
      <c r="V4405" s="14">
        <f>SUMIFS('Fielding Data'!F:F,'Fielding Data'!$A:$A,'Hitting Data'!$A4405)</f>
        <v>8</v>
      </c>
      <c r="W4405" s="14">
        <f>SUMIFS('Fielding Data'!G:G,'Fielding Data'!$A:$A,'Hitting Data'!$A4405)</f>
        <v>5</v>
      </c>
      <c r="X4405" s="14">
        <f>SUMIFS('Fielding Data'!H:H,'Fielding Data'!$A:$A,'Hitting Data'!$A4405)</f>
        <v>1</v>
      </c>
    </row>
    <row r="4406" spans="1:24" x14ac:dyDescent="0.25">
      <c r="A4406" s="14" t="str">
        <f t="shared" si="68"/>
        <v>pujolal012013</v>
      </c>
      <c r="B4406" s="19" t="s">
        <v>266</v>
      </c>
      <c r="C4406" s="19">
        <v>2013</v>
      </c>
      <c r="D4406" s="19">
        <v>99</v>
      </c>
      <c r="E4406" s="19">
        <v>391</v>
      </c>
      <c r="F4406" s="19">
        <v>49</v>
      </c>
      <c r="G4406" s="19">
        <v>101</v>
      </c>
      <c r="H4406" s="19">
        <v>19</v>
      </c>
      <c r="I4406" s="19">
        <v>0</v>
      </c>
      <c r="J4406" s="19">
        <v>17</v>
      </c>
      <c r="K4406" s="19">
        <v>64</v>
      </c>
      <c r="L4406" s="19">
        <v>1</v>
      </c>
      <c r="M4406" s="19">
        <v>1</v>
      </c>
      <c r="N4406" s="19">
        <v>40</v>
      </c>
      <c r="O4406" s="19">
        <v>55</v>
      </c>
      <c r="P4406" s="14" t="str">
        <f>IFERROR(VLOOKUP($A4406,'Fielding Data'!$A:$H,MATCH(P$1,'Fielding Data'!$A$1:$H$1,0),0),"Other")</f>
        <v>1B</v>
      </c>
      <c r="Q4406" s="14">
        <f>IFERROR(VLOOKUP($A4406,'Fielding Data'!$A:$H,MATCH(Q$1,'Fielding Data'!$A$1:$H$1,0),0),"Other")</f>
        <v>265</v>
      </c>
      <c r="R4406" s="14">
        <f>IFERROR(VLOOKUP($A4406,'Fielding Data'!$A:$H,MATCH(R$1,'Fielding Data'!$A$1:$H$1,0),0),"Other")</f>
        <v>29</v>
      </c>
      <c r="S4406" s="14">
        <f>IFERROR(VLOOKUP($A4406,'Fielding Data'!$A:$H,MATCH(S$1,'Fielding Data'!$A$1:$H$1,0),0),"Other")</f>
        <v>3</v>
      </c>
      <c r="T4406" s="14">
        <f>IFERROR(VLOOKUP($A4406,'Fielding Data'!$A:$H,MATCH(T$1,'Fielding Data'!$A$1:$H$1,0),0),"Other")</f>
        <v>24</v>
      </c>
      <c r="U4406" s="14">
        <f>SUMIFS('Fielding Data'!E:E,'Fielding Data'!$A:$A,'Hitting Data'!$A4406)</f>
        <v>265</v>
      </c>
      <c r="V4406" s="14">
        <f>SUMIFS('Fielding Data'!F:F,'Fielding Data'!$A:$A,'Hitting Data'!$A4406)</f>
        <v>29</v>
      </c>
      <c r="W4406" s="14">
        <f>SUMIFS('Fielding Data'!G:G,'Fielding Data'!$A:$A,'Hitting Data'!$A4406)</f>
        <v>3</v>
      </c>
      <c r="X4406" s="14">
        <f>SUMIFS('Fielding Data'!H:H,'Fielding Data'!$A:$A,'Hitting Data'!$A4406)</f>
        <v>24</v>
      </c>
    </row>
    <row r="4407" spans="1:24" x14ac:dyDescent="0.25">
      <c r="A4407" s="14" t="str">
        <f t="shared" si="68"/>
        <v>puntoni012013</v>
      </c>
      <c r="B4407" s="19" t="s">
        <v>267</v>
      </c>
      <c r="C4407" s="19">
        <v>2013</v>
      </c>
      <c r="D4407" s="19">
        <v>116</v>
      </c>
      <c r="E4407" s="19">
        <v>294</v>
      </c>
      <c r="F4407" s="19">
        <v>34</v>
      </c>
      <c r="G4407" s="19">
        <v>75</v>
      </c>
      <c r="H4407" s="19">
        <v>15</v>
      </c>
      <c r="I4407" s="19">
        <v>0</v>
      </c>
      <c r="J4407" s="19">
        <v>2</v>
      </c>
      <c r="K4407" s="19">
        <v>21</v>
      </c>
      <c r="L4407" s="19">
        <v>3</v>
      </c>
      <c r="M4407" s="19">
        <v>3</v>
      </c>
      <c r="N4407" s="19">
        <v>33</v>
      </c>
      <c r="O4407" s="19">
        <v>67</v>
      </c>
      <c r="P4407" s="14" t="str">
        <f>IFERROR(VLOOKUP($A4407,'Fielding Data'!$A:$H,MATCH(P$1,'Fielding Data'!$A$1:$H$1,0),0),"Other")</f>
        <v>2B</v>
      </c>
      <c r="Q4407" s="14">
        <f>IFERROR(VLOOKUP($A4407,'Fielding Data'!$A:$H,MATCH(Q$1,'Fielding Data'!$A$1:$H$1,0),0),"Other")</f>
        <v>41</v>
      </c>
      <c r="R4407" s="14">
        <f>IFERROR(VLOOKUP($A4407,'Fielding Data'!$A:$H,MATCH(R$1,'Fielding Data'!$A$1:$H$1,0),0),"Other")</f>
        <v>47</v>
      </c>
      <c r="S4407" s="14">
        <f>IFERROR(VLOOKUP($A4407,'Fielding Data'!$A:$H,MATCH(S$1,'Fielding Data'!$A$1:$H$1,0),0),"Other")</f>
        <v>1</v>
      </c>
      <c r="T4407" s="14">
        <f>IFERROR(VLOOKUP($A4407,'Fielding Data'!$A:$H,MATCH(T$1,'Fielding Data'!$A$1:$H$1,0),0),"Other")</f>
        <v>15</v>
      </c>
      <c r="U4407" s="14">
        <f>SUMIFS('Fielding Data'!E:E,'Fielding Data'!$A:$A,'Hitting Data'!$A4407)</f>
        <v>103</v>
      </c>
      <c r="V4407" s="14">
        <f>SUMIFS('Fielding Data'!F:F,'Fielding Data'!$A:$A,'Hitting Data'!$A4407)</f>
        <v>196</v>
      </c>
      <c r="W4407" s="14">
        <f>SUMIFS('Fielding Data'!G:G,'Fielding Data'!$A:$A,'Hitting Data'!$A4407)</f>
        <v>8</v>
      </c>
      <c r="X4407" s="14">
        <f>SUMIFS('Fielding Data'!H:H,'Fielding Data'!$A:$A,'Hitting Data'!$A4407)</f>
        <v>48</v>
      </c>
    </row>
    <row r="4408" spans="1:24" x14ac:dyDescent="0.25">
      <c r="A4408" s="14" t="str">
        <f t="shared" si="68"/>
        <v>purceda012013</v>
      </c>
      <c r="B4408" s="19" t="s">
        <v>990</v>
      </c>
      <c r="C4408" s="19">
        <v>2013</v>
      </c>
      <c r="D4408" s="19">
        <v>24</v>
      </c>
      <c r="E4408" s="19">
        <v>0</v>
      </c>
      <c r="F4408" s="19">
        <v>0</v>
      </c>
      <c r="G4408" s="19">
        <v>0</v>
      </c>
      <c r="H4408" s="19">
        <v>0</v>
      </c>
      <c r="I4408" s="19">
        <v>0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4" t="str">
        <f>IFERROR(VLOOKUP($A4408,'Fielding Data'!$A:$H,MATCH(P$1,'Fielding Data'!$A$1:$H$1,0),0),"Other")</f>
        <v>P</v>
      </c>
      <c r="Q4408" s="14">
        <f>IFERROR(VLOOKUP($A4408,'Fielding Data'!$A:$H,MATCH(Q$1,'Fielding Data'!$A$1:$H$1,0),0),"Other")</f>
        <v>1</v>
      </c>
      <c r="R4408" s="14">
        <f>IFERROR(VLOOKUP($A4408,'Fielding Data'!$A:$H,MATCH(R$1,'Fielding Data'!$A$1:$H$1,0),0),"Other")</f>
        <v>3</v>
      </c>
      <c r="S4408" s="14">
        <f>IFERROR(VLOOKUP($A4408,'Fielding Data'!$A:$H,MATCH(S$1,'Fielding Data'!$A$1:$H$1,0),0),"Other")</f>
        <v>0</v>
      </c>
      <c r="T4408" s="14">
        <f>IFERROR(VLOOKUP($A4408,'Fielding Data'!$A:$H,MATCH(T$1,'Fielding Data'!$A$1:$H$1,0),0),"Other")</f>
        <v>0</v>
      </c>
      <c r="U4408" s="14">
        <f>SUMIFS('Fielding Data'!E:E,'Fielding Data'!$A:$A,'Hitting Data'!$A4408)</f>
        <v>1</v>
      </c>
      <c r="V4408" s="14">
        <f>SUMIFS('Fielding Data'!F:F,'Fielding Data'!$A:$A,'Hitting Data'!$A4408)</f>
        <v>3</v>
      </c>
      <c r="W4408" s="14">
        <f>SUMIFS('Fielding Data'!G:G,'Fielding Data'!$A:$A,'Hitting Data'!$A4408)</f>
        <v>0</v>
      </c>
      <c r="X4408" s="14">
        <f>SUMIFS('Fielding Data'!H:H,'Fielding Data'!$A:$A,'Hitting Data'!$A4408)</f>
        <v>0</v>
      </c>
    </row>
    <row r="4409" spans="1:24" x14ac:dyDescent="0.25">
      <c r="A4409" s="14" t="str">
        <f t="shared" si="68"/>
        <v>putkolu012013</v>
      </c>
      <c r="B4409" s="19" t="s">
        <v>1812</v>
      </c>
      <c r="C4409" s="19">
        <v>2013</v>
      </c>
      <c r="D4409" s="19">
        <v>30</v>
      </c>
      <c r="E4409" s="19">
        <v>0</v>
      </c>
      <c r="F4409" s="19">
        <v>0</v>
      </c>
      <c r="G4409" s="19">
        <v>0</v>
      </c>
      <c r="H4409" s="19">
        <v>0</v>
      </c>
      <c r="I4409" s="19">
        <v>0</v>
      </c>
      <c r="J4409" s="19">
        <v>0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4" t="str">
        <f>IFERROR(VLOOKUP($A4409,'Fielding Data'!$A:$H,MATCH(P$1,'Fielding Data'!$A$1:$H$1,0),0),"Other")</f>
        <v>P</v>
      </c>
      <c r="Q4409" s="14">
        <f>IFERROR(VLOOKUP($A4409,'Fielding Data'!$A:$H,MATCH(Q$1,'Fielding Data'!$A$1:$H$1,0),0),"Other")</f>
        <v>2</v>
      </c>
      <c r="R4409" s="14">
        <f>IFERROR(VLOOKUP($A4409,'Fielding Data'!$A:$H,MATCH(R$1,'Fielding Data'!$A$1:$H$1,0),0),"Other")</f>
        <v>1</v>
      </c>
      <c r="S4409" s="14">
        <f>IFERROR(VLOOKUP($A4409,'Fielding Data'!$A:$H,MATCH(S$1,'Fielding Data'!$A$1:$H$1,0),0),"Other")</f>
        <v>0</v>
      </c>
      <c r="T4409" s="14">
        <f>IFERROR(VLOOKUP($A4409,'Fielding Data'!$A:$H,MATCH(T$1,'Fielding Data'!$A$1:$H$1,0),0),"Other")</f>
        <v>0</v>
      </c>
      <c r="U4409" s="14">
        <f>SUMIFS('Fielding Data'!E:E,'Fielding Data'!$A:$A,'Hitting Data'!$A4409)</f>
        <v>2</v>
      </c>
      <c r="V4409" s="14">
        <f>SUMIFS('Fielding Data'!F:F,'Fielding Data'!$A:$A,'Hitting Data'!$A4409)</f>
        <v>1</v>
      </c>
      <c r="W4409" s="14">
        <f>SUMIFS('Fielding Data'!G:G,'Fielding Data'!$A:$A,'Hitting Data'!$A4409)</f>
        <v>0</v>
      </c>
      <c r="X4409" s="14">
        <f>SUMIFS('Fielding Data'!H:H,'Fielding Data'!$A:$A,'Hitting Data'!$A4409)</f>
        <v>0</v>
      </c>
    </row>
    <row r="4410" spans="1:24" x14ac:dyDescent="0.25">
      <c r="A4410" s="14" t="str">
        <f t="shared" si="68"/>
        <v>putnaza012013</v>
      </c>
      <c r="B4410" s="19" t="s">
        <v>1593</v>
      </c>
      <c r="C4410" s="19">
        <v>2013</v>
      </c>
      <c r="D4410" s="19">
        <v>5</v>
      </c>
      <c r="E4410" s="19">
        <v>0</v>
      </c>
      <c r="F4410" s="19">
        <v>0</v>
      </c>
      <c r="G4410" s="19">
        <v>0</v>
      </c>
      <c r="H4410" s="19">
        <v>0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4" t="str">
        <f>IFERROR(VLOOKUP($A4410,'Fielding Data'!$A:$H,MATCH(P$1,'Fielding Data'!$A$1:$H$1,0),0),"Other")</f>
        <v>P</v>
      </c>
      <c r="Q4410" s="14">
        <f>IFERROR(VLOOKUP($A4410,'Fielding Data'!$A:$H,MATCH(Q$1,'Fielding Data'!$A$1:$H$1,0),0),"Other")</f>
        <v>0</v>
      </c>
      <c r="R4410" s="14">
        <f>IFERROR(VLOOKUP($A4410,'Fielding Data'!$A:$H,MATCH(R$1,'Fielding Data'!$A$1:$H$1,0),0),"Other")</f>
        <v>0</v>
      </c>
      <c r="S4410" s="14">
        <f>IFERROR(VLOOKUP($A4410,'Fielding Data'!$A:$H,MATCH(S$1,'Fielding Data'!$A$1:$H$1,0),0),"Other")</f>
        <v>0</v>
      </c>
      <c r="T4410" s="14">
        <f>IFERROR(VLOOKUP($A4410,'Fielding Data'!$A:$H,MATCH(T$1,'Fielding Data'!$A$1:$H$1,0),0),"Other")</f>
        <v>0</v>
      </c>
      <c r="U4410" s="14">
        <f>SUMIFS('Fielding Data'!E:E,'Fielding Data'!$A:$A,'Hitting Data'!$A4410)</f>
        <v>0</v>
      </c>
      <c r="V4410" s="14">
        <f>SUMIFS('Fielding Data'!F:F,'Fielding Data'!$A:$A,'Hitting Data'!$A4410)</f>
        <v>0</v>
      </c>
      <c r="W4410" s="14">
        <f>SUMIFS('Fielding Data'!G:G,'Fielding Data'!$A:$A,'Hitting Data'!$A4410)</f>
        <v>0</v>
      </c>
      <c r="X4410" s="14">
        <f>SUMIFS('Fielding Data'!H:H,'Fielding Data'!$A:$A,'Hitting Data'!$A4410)</f>
        <v>0</v>
      </c>
    </row>
    <row r="4411" spans="1:24" x14ac:dyDescent="0.25">
      <c r="A4411" s="14" t="str">
        <f t="shared" si="68"/>
        <v>putzjj012013</v>
      </c>
      <c r="B4411" s="19" t="s">
        <v>396</v>
      </c>
      <c r="C4411" s="19">
        <v>2013</v>
      </c>
      <c r="D4411" s="19">
        <v>40</v>
      </c>
      <c r="E4411" s="19">
        <v>0</v>
      </c>
      <c r="F4411" s="19">
        <v>0</v>
      </c>
      <c r="G4411" s="19">
        <v>0</v>
      </c>
      <c r="H4411" s="19">
        <v>0</v>
      </c>
      <c r="I4411" s="19">
        <v>0</v>
      </c>
      <c r="J4411" s="19">
        <v>0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4" t="str">
        <f>IFERROR(VLOOKUP($A4411,'Fielding Data'!$A:$H,MATCH(P$1,'Fielding Data'!$A$1:$H$1,0),0),"Other")</f>
        <v>P</v>
      </c>
      <c r="Q4411" s="14">
        <f>IFERROR(VLOOKUP($A4411,'Fielding Data'!$A:$H,MATCH(Q$1,'Fielding Data'!$A$1:$H$1,0),0),"Other")</f>
        <v>0</v>
      </c>
      <c r="R4411" s="14">
        <f>IFERROR(VLOOKUP($A4411,'Fielding Data'!$A:$H,MATCH(R$1,'Fielding Data'!$A$1:$H$1,0),0),"Other")</f>
        <v>5</v>
      </c>
      <c r="S4411" s="14">
        <f>IFERROR(VLOOKUP($A4411,'Fielding Data'!$A:$H,MATCH(S$1,'Fielding Data'!$A$1:$H$1,0),0),"Other")</f>
        <v>0</v>
      </c>
      <c r="T4411" s="14">
        <f>IFERROR(VLOOKUP($A4411,'Fielding Data'!$A:$H,MATCH(T$1,'Fielding Data'!$A$1:$H$1,0),0),"Other")</f>
        <v>0</v>
      </c>
      <c r="U4411" s="14">
        <f>SUMIFS('Fielding Data'!E:E,'Fielding Data'!$A:$A,'Hitting Data'!$A4411)</f>
        <v>0</v>
      </c>
      <c r="V4411" s="14">
        <f>SUMIFS('Fielding Data'!F:F,'Fielding Data'!$A:$A,'Hitting Data'!$A4411)</f>
        <v>5</v>
      </c>
      <c r="W4411" s="14">
        <f>SUMIFS('Fielding Data'!G:G,'Fielding Data'!$A:$A,'Hitting Data'!$A4411)</f>
        <v>0</v>
      </c>
      <c r="X4411" s="14">
        <f>SUMIFS('Fielding Data'!H:H,'Fielding Data'!$A:$A,'Hitting Data'!$A4411)</f>
        <v>0</v>
      </c>
    </row>
    <row r="4412" spans="1:24" x14ac:dyDescent="0.25">
      <c r="A4412" s="14" t="str">
        <f t="shared" si="68"/>
        <v>quallch012013</v>
      </c>
      <c r="B4412" s="19" t="s">
        <v>486</v>
      </c>
      <c r="C4412" s="19">
        <v>2013</v>
      </c>
      <c r="D4412" s="19">
        <v>66</v>
      </c>
      <c r="E4412" s="19">
        <v>0</v>
      </c>
      <c r="F4412" s="19">
        <v>0</v>
      </c>
      <c r="G4412" s="19">
        <v>0</v>
      </c>
      <c r="H4412" s="19">
        <v>0</v>
      </c>
      <c r="I4412" s="19">
        <v>0</v>
      </c>
      <c r="J4412" s="19">
        <v>0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14" t="str">
        <f>IFERROR(VLOOKUP($A4412,'Fielding Data'!$A:$H,MATCH(P$1,'Fielding Data'!$A$1:$H$1,0),0),"Other")</f>
        <v>P</v>
      </c>
      <c r="Q4412" s="14">
        <f>IFERROR(VLOOKUP($A4412,'Fielding Data'!$A:$H,MATCH(Q$1,'Fielding Data'!$A$1:$H$1,0),0),"Other")</f>
        <v>4</v>
      </c>
      <c r="R4412" s="14">
        <f>IFERROR(VLOOKUP($A4412,'Fielding Data'!$A:$H,MATCH(R$1,'Fielding Data'!$A$1:$H$1,0),0),"Other")</f>
        <v>18</v>
      </c>
      <c r="S4412" s="14">
        <f>IFERROR(VLOOKUP($A4412,'Fielding Data'!$A:$H,MATCH(S$1,'Fielding Data'!$A$1:$H$1,0),0),"Other")</f>
        <v>0</v>
      </c>
      <c r="T4412" s="14">
        <f>IFERROR(VLOOKUP($A4412,'Fielding Data'!$A:$H,MATCH(T$1,'Fielding Data'!$A$1:$H$1,0),0),"Other")</f>
        <v>3</v>
      </c>
      <c r="U4412" s="14">
        <f>SUMIFS('Fielding Data'!E:E,'Fielding Data'!$A:$A,'Hitting Data'!$A4412)</f>
        <v>4</v>
      </c>
      <c r="V4412" s="14">
        <f>SUMIFS('Fielding Data'!F:F,'Fielding Data'!$A:$A,'Hitting Data'!$A4412)</f>
        <v>18</v>
      </c>
      <c r="W4412" s="14">
        <f>SUMIFS('Fielding Data'!G:G,'Fielding Data'!$A:$A,'Hitting Data'!$A4412)</f>
        <v>0</v>
      </c>
      <c r="X4412" s="14">
        <f>SUMIFS('Fielding Data'!H:H,'Fielding Data'!$A:$A,'Hitting Data'!$A4412)</f>
        <v>3</v>
      </c>
    </row>
    <row r="4413" spans="1:24" x14ac:dyDescent="0.25">
      <c r="A4413" s="14" t="str">
        <f t="shared" si="68"/>
        <v>quentca012013</v>
      </c>
      <c r="B4413" s="19" t="s">
        <v>718</v>
      </c>
      <c r="C4413" s="19">
        <v>2013</v>
      </c>
      <c r="D4413" s="19">
        <v>82</v>
      </c>
      <c r="E4413" s="19">
        <v>276</v>
      </c>
      <c r="F4413" s="19">
        <v>42</v>
      </c>
      <c r="G4413" s="19">
        <v>76</v>
      </c>
      <c r="H4413" s="19">
        <v>21</v>
      </c>
      <c r="I4413" s="19">
        <v>0</v>
      </c>
      <c r="J4413" s="19">
        <v>13</v>
      </c>
      <c r="K4413" s="19">
        <v>44</v>
      </c>
      <c r="L4413" s="19">
        <v>0</v>
      </c>
      <c r="M4413" s="19">
        <v>0</v>
      </c>
      <c r="N4413" s="19">
        <v>31</v>
      </c>
      <c r="O4413" s="19">
        <v>55</v>
      </c>
      <c r="P4413" s="14" t="str">
        <f>IFERROR(VLOOKUP($A4413,'Fielding Data'!$A:$H,MATCH(P$1,'Fielding Data'!$A$1:$H$1,0),0),"Other")</f>
        <v>LF</v>
      </c>
      <c r="Q4413" s="14">
        <f>IFERROR(VLOOKUP($A4413,'Fielding Data'!$A:$H,MATCH(Q$1,'Fielding Data'!$A$1:$H$1,0),0),"Other")</f>
        <v>0</v>
      </c>
      <c r="R4413" s="14">
        <f>IFERROR(VLOOKUP($A4413,'Fielding Data'!$A:$H,MATCH(R$1,'Fielding Data'!$A$1:$H$1,0),0),"Other")</f>
        <v>0</v>
      </c>
      <c r="S4413" s="14">
        <f>IFERROR(VLOOKUP($A4413,'Fielding Data'!$A:$H,MATCH(S$1,'Fielding Data'!$A$1:$H$1,0),0),"Other")</f>
        <v>0</v>
      </c>
      <c r="T4413" s="14">
        <f>IFERROR(VLOOKUP($A4413,'Fielding Data'!$A:$H,MATCH(T$1,'Fielding Data'!$A$1:$H$1,0),0),"Other")</f>
        <v>0</v>
      </c>
      <c r="U4413" s="14">
        <f>SUMIFS('Fielding Data'!E:E,'Fielding Data'!$A:$A,'Hitting Data'!$A4413)</f>
        <v>105</v>
      </c>
      <c r="V4413" s="14">
        <f>SUMIFS('Fielding Data'!F:F,'Fielding Data'!$A:$A,'Hitting Data'!$A4413)</f>
        <v>1</v>
      </c>
      <c r="W4413" s="14">
        <f>SUMIFS('Fielding Data'!G:G,'Fielding Data'!$A:$A,'Hitting Data'!$A4413)</f>
        <v>1</v>
      </c>
      <c r="X4413" s="14">
        <f>SUMIFS('Fielding Data'!H:H,'Fielding Data'!$A:$A,'Hitting Data'!$A4413)</f>
        <v>0</v>
      </c>
    </row>
    <row r="4414" spans="1:24" x14ac:dyDescent="0.25">
      <c r="A4414" s="14" t="str">
        <f t="shared" si="68"/>
        <v>quintjo012013</v>
      </c>
      <c r="B4414" s="19" t="s">
        <v>1813</v>
      </c>
      <c r="C4414" s="19">
        <v>2013</v>
      </c>
      <c r="D4414" s="19">
        <v>33</v>
      </c>
      <c r="E4414" s="19">
        <v>2</v>
      </c>
      <c r="F4414" s="19">
        <v>0</v>
      </c>
      <c r="G4414" s="19">
        <v>0</v>
      </c>
      <c r="H4414" s="19">
        <v>0</v>
      </c>
      <c r="I4414" s="19">
        <v>0</v>
      </c>
      <c r="J4414" s="19">
        <v>0</v>
      </c>
      <c r="K4414" s="19">
        <v>0</v>
      </c>
      <c r="L4414" s="19">
        <v>0</v>
      </c>
      <c r="M4414" s="19">
        <v>0</v>
      </c>
      <c r="N4414" s="19">
        <v>0</v>
      </c>
      <c r="O4414" s="19">
        <v>1</v>
      </c>
      <c r="P4414" s="14" t="str">
        <f>IFERROR(VLOOKUP($A4414,'Fielding Data'!$A:$H,MATCH(P$1,'Fielding Data'!$A$1:$H$1,0),0),"Other")</f>
        <v>P</v>
      </c>
      <c r="Q4414" s="14">
        <f>IFERROR(VLOOKUP($A4414,'Fielding Data'!$A:$H,MATCH(Q$1,'Fielding Data'!$A$1:$H$1,0),0),"Other")</f>
        <v>4</v>
      </c>
      <c r="R4414" s="14">
        <f>IFERROR(VLOOKUP($A4414,'Fielding Data'!$A:$H,MATCH(R$1,'Fielding Data'!$A$1:$H$1,0),0),"Other")</f>
        <v>23</v>
      </c>
      <c r="S4414" s="14">
        <f>IFERROR(VLOOKUP($A4414,'Fielding Data'!$A:$H,MATCH(S$1,'Fielding Data'!$A$1:$H$1,0),0),"Other")</f>
        <v>2</v>
      </c>
      <c r="T4414" s="14">
        <f>IFERROR(VLOOKUP($A4414,'Fielding Data'!$A:$H,MATCH(T$1,'Fielding Data'!$A$1:$H$1,0),0),"Other")</f>
        <v>1</v>
      </c>
      <c r="U4414" s="14">
        <f>SUMIFS('Fielding Data'!E:E,'Fielding Data'!$A:$A,'Hitting Data'!$A4414)</f>
        <v>4</v>
      </c>
      <c r="V4414" s="14">
        <f>SUMIFS('Fielding Data'!F:F,'Fielding Data'!$A:$A,'Hitting Data'!$A4414)</f>
        <v>23</v>
      </c>
      <c r="W4414" s="14">
        <f>SUMIFS('Fielding Data'!G:G,'Fielding Data'!$A:$A,'Hitting Data'!$A4414)</f>
        <v>2</v>
      </c>
      <c r="X4414" s="14">
        <f>SUMIFS('Fielding Data'!H:H,'Fielding Data'!$A:$A,'Hitting Data'!$A4414)</f>
        <v>1</v>
      </c>
    </row>
    <row r="4415" spans="1:24" x14ac:dyDescent="0.25">
      <c r="A4415" s="14" t="str">
        <f t="shared" si="68"/>
        <v>quintom012013</v>
      </c>
      <c r="B4415" s="19" t="s">
        <v>588</v>
      </c>
      <c r="C4415" s="19">
        <v>2013</v>
      </c>
      <c r="D4415" s="19">
        <v>95</v>
      </c>
      <c r="E4415" s="19">
        <v>315</v>
      </c>
      <c r="F4415" s="19">
        <v>28</v>
      </c>
      <c r="G4415" s="19">
        <v>70</v>
      </c>
      <c r="H4415" s="19">
        <v>9</v>
      </c>
      <c r="I4415" s="19">
        <v>2</v>
      </c>
      <c r="J4415" s="19">
        <v>2</v>
      </c>
      <c r="K4415" s="19">
        <v>21</v>
      </c>
      <c r="L4415" s="19">
        <v>2</v>
      </c>
      <c r="M4415" s="19">
        <v>0</v>
      </c>
      <c r="N4415" s="19">
        <v>38</v>
      </c>
      <c r="O4415" s="19">
        <v>70</v>
      </c>
      <c r="P4415" s="14" t="str">
        <f>IFERROR(VLOOKUP($A4415,'Fielding Data'!$A:$H,MATCH(P$1,'Fielding Data'!$A$1:$H$1,0),0),"Other")</f>
        <v>3B</v>
      </c>
      <c r="Q4415" s="14">
        <f>IFERROR(VLOOKUP($A4415,'Fielding Data'!$A:$H,MATCH(Q$1,'Fielding Data'!$A$1:$H$1,0),0),"Other")</f>
        <v>0</v>
      </c>
      <c r="R4415" s="14">
        <f>IFERROR(VLOOKUP($A4415,'Fielding Data'!$A:$H,MATCH(R$1,'Fielding Data'!$A$1:$H$1,0),0),"Other")</f>
        <v>0</v>
      </c>
      <c r="S4415" s="14">
        <f>IFERROR(VLOOKUP($A4415,'Fielding Data'!$A:$H,MATCH(S$1,'Fielding Data'!$A$1:$H$1,0),0),"Other")</f>
        <v>0</v>
      </c>
      <c r="T4415" s="14">
        <f>IFERROR(VLOOKUP($A4415,'Fielding Data'!$A:$H,MATCH(T$1,'Fielding Data'!$A$1:$H$1,0),0),"Other")</f>
        <v>0</v>
      </c>
      <c r="U4415" s="14">
        <f>SUMIFS('Fielding Data'!E:E,'Fielding Data'!$A:$A,'Hitting Data'!$A4415)</f>
        <v>107</v>
      </c>
      <c r="V4415" s="14">
        <f>SUMIFS('Fielding Data'!F:F,'Fielding Data'!$A:$A,'Hitting Data'!$A4415)</f>
        <v>248</v>
      </c>
      <c r="W4415" s="14">
        <f>SUMIFS('Fielding Data'!G:G,'Fielding Data'!$A:$A,'Hitting Data'!$A4415)</f>
        <v>8</v>
      </c>
      <c r="X4415" s="14">
        <f>SUMIFS('Fielding Data'!H:H,'Fielding Data'!$A:$A,'Hitting Data'!$A4415)</f>
        <v>45</v>
      </c>
    </row>
    <row r="4416" spans="1:24" x14ac:dyDescent="0.25">
      <c r="A4416" s="14" t="str">
        <f t="shared" si="68"/>
        <v>quirogu012013</v>
      </c>
      <c r="B4416" s="19" t="s">
        <v>487</v>
      </c>
      <c r="C4416" s="19">
        <v>2013</v>
      </c>
      <c r="D4416" s="19">
        <v>43</v>
      </c>
      <c r="E4416" s="19">
        <v>86</v>
      </c>
      <c r="F4416" s="19">
        <v>5</v>
      </c>
      <c r="G4416" s="19">
        <v>16</v>
      </c>
      <c r="H4416" s="19">
        <v>7</v>
      </c>
      <c r="I4416" s="19">
        <v>0</v>
      </c>
      <c r="J4416" s="19">
        <v>1</v>
      </c>
      <c r="K4416" s="19">
        <v>6</v>
      </c>
      <c r="L4416" s="19">
        <v>0</v>
      </c>
      <c r="M4416" s="19">
        <v>0</v>
      </c>
      <c r="N4416" s="19">
        <v>5</v>
      </c>
      <c r="O4416" s="19">
        <v>21</v>
      </c>
      <c r="P4416" s="14" t="str">
        <f>IFERROR(VLOOKUP($A4416,'Fielding Data'!$A:$H,MATCH(P$1,'Fielding Data'!$A$1:$H$1,0),0),"Other")</f>
        <v>C</v>
      </c>
      <c r="Q4416" s="14">
        <f>IFERROR(VLOOKUP($A4416,'Fielding Data'!$A:$H,MATCH(Q$1,'Fielding Data'!$A$1:$H$1,0),0),"Other")</f>
        <v>144</v>
      </c>
      <c r="R4416" s="14">
        <f>IFERROR(VLOOKUP($A4416,'Fielding Data'!$A:$H,MATCH(R$1,'Fielding Data'!$A$1:$H$1,0),0),"Other")</f>
        <v>13</v>
      </c>
      <c r="S4416" s="14">
        <f>IFERROR(VLOOKUP($A4416,'Fielding Data'!$A:$H,MATCH(S$1,'Fielding Data'!$A$1:$H$1,0),0),"Other")</f>
        <v>0</v>
      </c>
      <c r="T4416" s="14">
        <f>IFERROR(VLOOKUP($A4416,'Fielding Data'!$A:$H,MATCH(T$1,'Fielding Data'!$A$1:$H$1,0),0),"Other")</f>
        <v>0</v>
      </c>
      <c r="U4416" s="14">
        <f>SUMIFS('Fielding Data'!E:E,'Fielding Data'!$A:$A,'Hitting Data'!$A4416)</f>
        <v>144</v>
      </c>
      <c r="V4416" s="14">
        <f>SUMIFS('Fielding Data'!F:F,'Fielding Data'!$A:$A,'Hitting Data'!$A4416)</f>
        <v>13</v>
      </c>
      <c r="W4416" s="14">
        <f>SUMIFS('Fielding Data'!G:G,'Fielding Data'!$A:$A,'Hitting Data'!$A4416)</f>
        <v>0</v>
      </c>
      <c r="X4416" s="14">
        <f>SUMIFS('Fielding Data'!H:H,'Fielding Data'!$A:$A,'Hitting Data'!$A4416)</f>
        <v>0</v>
      </c>
    </row>
    <row r="4417" spans="1:24" x14ac:dyDescent="0.25">
      <c r="A4417" s="14" t="str">
        <f t="shared" si="68"/>
        <v>raburry012013</v>
      </c>
      <c r="B4417" s="19" t="s">
        <v>488</v>
      </c>
      <c r="C4417" s="19">
        <v>2013</v>
      </c>
      <c r="D4417" s="19">
        <v>87</v>
      </c>
      <c r="E4417" s="19">
        <v>243</v>
      </c>
      <c r="F4417" s="19">
        <v>40</v>
      </c>
      <c r="G4417" s="19">
        <v>66</v>
      </c>
      <c r="H4417" s="19">
        <v>18</v>
      </c>
      <c r="I4417" s="19">
        <v>0</v>
      </c>
      <c r="J4417" s="19">
        <v>16</v>
      </c>
      <c r="K4417" s="19">
        <v>55</v>
      </c>
      <c r="L4417" s="19">
        <v>0</v>
      </c>
      <c r="M4417" s="19">
        <v>0</v>
      </c>
      <c r="N4417" s="19">
        <v>29</v>
      </c>
      <c r="O4417" s="19">
        <v>67</v>
      </c>
      <c r="P4417" s="14" t="str">
        <f>IFERROR(VLOOKUP($A4417,'Fielding Data'!$A:$H,MATCH(P$1,'Fielding Data'!$A$1:$H$1,0),0),"Other")</f>
        <v>2B</v>
      </c>
      <c r="Q4417" s="14">
        <f>IFERROR(VLOOKUP($A4417,'Fielding Data'!$A:$H,MATCH(Q$1,'Fielding Data'!$A$1:$H$1,0),0),"Other")</f>
        <v>7</v>
      </c>
      <c r="R4417" s="14">
        <f>IFERROR(VLOOKUP($A4417,'Fielding Data'!$A:$H,MATCH(R$1,'Fielding Data'!$A$1:$H$1,0),0),"Other")</f>
        <v>3</v>
      </c>
      <c r="S4417" s="14">
        <f>IFERROR(VLOOKUP($A4417,'Fielding Data'!$A:$H,MATCH(S$1,'Fielding Data'!$A$1:$H$1,0),0),"Other")</f>
        <v>0</v>
      </c>
      <c r="T4417" s="14">
        <f>IFERROR(VLOOKUP($A4417,'Fielding Data'!$A:$H,MATCH(T$1,'Fielding Data'!$A$1:$H$1,0),0),"Other")</f>
        <v>1</v>
      </c>
      <c r="U4417" s="14">
        <f>SUMIFS('Fielding Data'!E:E,'Fielding Data'!$A:$A,'Hitting Data'!$A4417)</f>
        <v>100</v>
      </c>
      <c r="V4417" s="14">
        <f>SUMIFS('Fielding Data'!F:F,'Fielding Data'!$A:$A,'Hitting Data'!$A4417)</f>
        <v>6</v>
      </c>
      <c r="W4417" s="14">
        <f>SUMIFS('Fielding Data'!G:G,'Fielding Data'!$A:$A,'Hitting Data'!$A4417)</f>
        <v>2</v>
      </c>
      <c r="X4417" s="14">
        <f>SUMIFS('Fielding Data'!H:H,'Fielding Data'!$A:$A,'Hitting Data'!$A4417)</f>
        <v>3</v>
      </c>
    </row>
    <row r="4418" spans="1:24" x14ac:dyDescent="0.25">
      <c r="A4418" s="14" t="str">
        <f t="shared" si="68"/>
        <v>raleybr012013</v>
      </c>
      <c r="B4418" s="19" t="s">
        <v>1814</v>
      </c>
      <c r="C4418" s="19">
        <v>2013</v>
      </c>
      <c r="D4418" s="19">
        <v>9</v>
      </c>
      <c r="E4418" s="19">
        <v>3</v>
      </c>
      <c r="F4418" s="19">
        <v>0</v>
      </c>
      <c r="G4418" s="19">
        <v>0</v>
      </c>
      <c r="H4418" s="19">
        <v>0</v>
      </c>
      <c r="I4418" s="19">
        <v>0</v>
      </c>
      <c r="J4418" s="19">
        <v>0</v>
      </c>
      <c r="K4418" s="19">
        <v>0</v>
      </c>
      <c r="L4418" s="19">
        <v>0</v>
      </c>
      <c r="M4418" s="19">
        <v>0</v>
      </c>
      <c r="N4418" s="19">
        <v>0</v>
      </c>
      <c r="O4418" s="19">
        <v>1</v>
      </c>
      <c r="P4418" s="14" t="str">
        <f>IFERROR(VLOOKUP($A4418,'Fielding Data'!$A:$H,MATCH(P$1,'Fielding Data'!$A$1:$H$1,0),0),"Other")</f>
        <v>P</v>
      </c>
      <c r="Q4418" s="14">
        <f>IFERROR(VLOOKUP($A4418,'Fielding Data'!$A:$H,MATCH(Q$1,'Fielding Data'!$A$1:$H$1,0),0),"Other")</f>
        <v>2</v>
      </c>
      <c r="R4418" s="14">
        <f>IFERROR(VLOOKUP($A4418,'Fielding Data'!$A:$H,MATCH(R$1,'Fielding Data'!$A$1:$H$1,0),0),"Other")</f>
        <v>1</v>
      </c>
      <c r="S4418" s="14">
        <f>IFERROR(VLOOKUP($A4418,'Fielding Data'!$A:$H,MATCH(S$1,'Fielding Data'!$A$1:$H$1,0),0),"Other")</f>
        <v>1</v>
      </c>
      <c r="T4418" s="14">
        <f>IFERROR(VLOOKUP($A4418,'Fielding Data'!$A:$H,MATCH(T$1,'Fielding Data'!$A$1:$H$1,0),0),"Other")</f>
        <v>0</v>
      </c>
      <c r="U4418" s="14">
        <f>SUMIFS('Fielding Data'!E:E,'Fielding Data'!$A:$A,'Hitting Data'!$A4418)</f>
        <v>2</v>
      </c>
      <c r="V4418" s="14">
        <f>SUMIFS('Fielding Data'!F:F,'Fielding Data'!$A:$A,'Hitting Data'!$A4418)</f>
        <v>1</v>
      </c>
      <c r="W4418" s="14">
        <f>SUMIFS('Fielding Data'!G:G,'Fielding Data'!$A:$A,'Hitting Data'!$A4418)</f>
        <v>1</v>
      </c>
      <c r="X4418" s="14">
        <f>SUMIFS('Fielding Data'!H:H,'Fielding Data'!$A:$A,'Hitting Data'!$A4418)</f>
        <v>0</v>
      </c>
    </row>
    <row r="4419" spans="1:24" x14ac:dyDescent="0.25">
      <c r="A4419" s="14" t="str">
        <f t="shared" ref="A4419:A4482" si="69">B4419&amp;C4419</f>
        <v>ramiral032013</v>
      </c>
      <c r="B4419" s="19" t="s">
        <v>991</v>
      </c>
      <c r="C4419" s="19">
        <v>2013</v>
      </c>
      <c r="D4419" s="19">
        <v>158</v>
      </c>
      <c r="E4419" s="19">
        <v>637</v>
      </c>
      <c r="F4419" s="19">
        <v>68</v>
      </c>
      <c r="G4419" s="19">
        <v>181</v>
      </c>
      <c r="H4419" s="19">
        <v>39</v>
      </c>
      <c r="I4419" s="19">
        <v>2</v>
      </c>
      <c r="J4419" s="19">
        <v>6</v>
      </c>
      <c r="K4419" s="19">
        <v>48</v>
      </c>
      <c r="L4419" s="19">
        <v>30</v>
      </c>
      <c r="M4419" s="19">
        <v>9</v>
      </c>
      <c r="N4419" s="19">
        <v>26</v>
      </c>
      <c r="O4419" s="19">
        <v>68</v>
      </c>
      <c r="P4419" s="14" t="str">
        <f>IFERROR(VLOOKUP($A4419,'Fielding Data'!$A:$H,MATCH(P$1,'Fielding Data'!$A$1:$H$1,0),0),"Other")</f>
        <v>SS</v>
      </c>
      <c r="Q4419" s="14">
        <f>IFERROR(VLOOKUP($A4419,'Fielding Data'!$A:$H,MATCH(Q$1,'Fielding Data'!$A$1:$H$1,0),0),"Other")</f>
        <v>236</v>
      </c>
      <c r="R4419" s="14">
        <f>IFERROR(VLOOKUP($A4419,'Fielding Data'!$A:$H,MATCH(R$1,'Fielding Data'!$A$1:$H$1,0),0),"Other")</f>
        <v>433</v>
      </c>
      <c r="S4419" s="14">
        <f>IFERROR(VLOOKUP($A4419,'Fielding Data'!$A:$H,MATCH(S$1,'Fielding Data'!$A$1:$H$1,0),0),"Other")</f>
        <v>22</v>
      </c>
      <c r="T4419" s="14">
        <f>IFERROR(VLOOKUP($A4419,'Fielding Data'!$A:$H,MATCH(T$1,'Fielding Data'!$A$1:$H$1,0),0),"Other")</f>
        <v>100</v>
      </c>
      <c r="U4419" s="14">
        <f>SUMIFS('Fielding Data'!E:E,'Fielding Data'!$A:$A,'Hitting Data'!$A4419)</f>
        <v>236</v>
      </c>
      <c r="V4419" s="14">
        <f>SUMIFS('Fielding Data'!F:F,'Fielding Data'!$A:$A,'Hitting Data'!$A4419)</f>
        <v>433</v>
      </c>
      <c r="W4419" s="14">
        <f>SUMIFS('Fielding Data'!G:G,'Fielding Data'!$A:$A,'Hitting Data'!$A4419)</f>
        <v>22</v>
      </c>
      <c r="X4419" s="14">
        <f>SUMIFS('Fielding Data'!H:H,'Fielding Data'!$A:$A,'Hitting Data'!$A4419)</f>
        <v>100</v>
      </c>
    </row>
    <row r="4420" spans="1:24" x14ac:dyDescent="0.25">
      <c r="A4420" s="14" t="str">
        <f t="shared" si="69"/>
        <v>ramirar012013</v>
      </c>
      <c r="B4420" s="19" t="s">
        <v>181</v>
      </c>
      <c r="C4420" s="19">
        <v>2013</v>
      </c>
      <c r="D4420" s="19">
        <v>92</v>
      </c>
      <c r="E4420" s="19">
        <v>304</v>
      </c>
      <c r="F4420" s="19">
        <v>43</v>
      </c>
      <c r="G4420" s="19">
        <v>86</v>
      </c>
      <c r="H4420" s="19">
        <v>18</v>
      </c>
      <c r="I4420" s="19">
        <v>0</v>
      </c>
      <c r="J4420" s="19">
        <v>12</v>
      </c>
      <c r="K4420" s="19">
        <v>49</v>
      </c>
      <c r="L4420" s="19">
        <v>0</v>
      </c>
      <c r="M4420" s="19">
        <v>1</v>
      </c>
      <c r="N4420" s="19">
        <v>36</v>
      </c>
      <c r="O4420" s="19">
        <v>55</v>
      </c>
      <c r="P4420" s="14" t="str">
        <f>IFERROR(VLOOKUP($A4420,'Fielding Data'!$A:$H,MATCH(P$1,'Fielding Data'!$A$1:$H$1,0),0),"Other")</f>
        <v>3B</v>
      </c>
      <c r="Q4420" s="14">
        <f>IFERROR(VLOOKUP($A4420,'Fielding Data'!$A:$H,MATCH(Q$1,'Fielding Data'!$A$1:$H$1,0),0),"Other")</f>
        <v>45</v>
      </c>
      <c r="R4420" s="14">
        <f>IFERROR(VLOOKUP($A4420,'Fielding Data'!$A:$H,MATCH(R$1,'Fielding Data'!$A$1:$H$1,0),0),"Other")</f>
        <v>103</v>
      </c>
      <c r="S4420" s="14">
        <f>IFERROR(VLOOKUP($A4420,'Fielding Data'!$A:$H,MATCH(S$1,'Fielding Data'!$A$1:$H$1,0),0),"Other")</f>
        <v>7</v>
      </c>
      <c r="T4420" s="14">
        <f>IFERROR(VLOOKUP($A4420,'Fielding Data'!$A:$H,MATCH(T$1,'Fielding Data'!$A$1:$H$1,0),0),"Other")</f>
        <v>7</v>
      </c>
      <c r="U4420" s="14">
        <f>SUMIFS('Fielding Data'!E:E,'Fielding Data'!$A:$A,'Hitting Data'!$A4420)</f>
        <v>45</v>
      </c>
      <c r="V4420" s="14">
        <f>SUMIFS('Fielding Data'!F:F,'Fielding Data'!$A:$A,'Hitting Data'!$A4420)</f>
        <v>103</v>
      </c>
      <c r="W4420" s="14">
        <f>SUMIFS('Fielding Data'!G:G,'Fielding Data'!$A:$A,'Hitting Data'!$A4420)</f>
        <v>7</v>
      </c>
      <c r="X4420" s="14">
        <f>SUMIFS('Fielding Data'!H:H,'Fielding Data'!$A:$A,'Hitting Data'!$A4420)</f>
        <v>7</v>
      </c>
    </row>
    <row r="4421" spans="1:24" x14ac:dyDescent="0.25">
      <c r="A4421" s="14" t="str">
        <f t="shared" si="69"/>
        <v>ramirer022013</v>
      </c>
      <c r="B4421" s="19" t="s">
        <v>1816</v>
      </c>
      <c r="C4421" s="19">
        <v>2013</v>
      </c>
      <c r="D4421" s="19">
        <v>14</v>
      </c>
      <c r="E4421" s="19">
        <v>1</v>
      </c>
      <c r="F4421" s="19">
        <v>0</v>
      </c>
      <c r="G4421" s="19">
        <v>0</v>
      </c>
      <c r="H4421" s="19">
        <v>0</v>
      </c>
      <c r="I4421" s="19">
        <v>0</v>
      </c>
      <c r="J4421" s="19">
        <v>0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4" t="str">
        <f>IFERROR(VLOOKUP($A4421,'Fielding Data'!$A:$H,MATCH(P$1,'Fielding Data'!$A$1:$H$1,0),0),"Other")</f>
        <v>P</v>
      </c>
      <c r="Q4421" s="14">
        <f>IFERROR(VLOOKUP($A4421,'Fielding Data'!$A:$H,MATCH(Q$1,'Fielding Data'!$A$1:$H$1,0),0),"Other")</f>
        <v>2</v>
      </c>
      <c r="R4421" s="14">
        <f>IFERROR(VLOOKUP($A4421,'Fielding Data'!$A:$H,MATCH(R$1,'Fielding Data'!$A$1:$H$1,0),0),"Other")</f>
        <v>7</v>
      </c>
      <c r="S4421" s="14">
        <f>IFERROR(VLOOKUP($A4421,'Fielding Data'!$A:$H,MATCH(S$1,'Fielding Data'!$A$1:$H$1,0),0),"Other")</f>
        <v>0</v>
      </c>
      <c r="T4421" s="14">
        <f>IFERROR(VLOOKUP($A4421,'Fielding Data'!$A:$H,MATCH(T$1,'Fielding Data'!$A$1:$H$1,0),0),"Other")</f>
        <v>0</v>
      </c>
      <c r="U4421" s="14">
        <f>SUMIFS('Fielding Data'!E:E,'Fielding Data'!$A:$A,'Hitting Data'!$A4421)</f>
        <v>2</v>
      </c>
      <c r="V4421" s="14">
        <f>SUMIFS('Fielding Data'!F:F,'Fielding Data'!$A:$A,'Hitting Data'!$A4421)</f>
        <v>7</v>
      </c>
      <c r="W4421" s="14">
        <f>SUMIFS('Fielding Data'!G:G,'Fielding Data'!$A:$A,'Hitting Data'!$A4421)</f>
        <v>0</v>
      </c>
      <c r="X4421" s="14">
        <f>SUMIFS('Fielding Data'!H:H,'Fielding Data'!$A:$A,'Hitting Data'!$A4421)</f>
        <v>0</v>
      </c>
    </row>
    <row r="4422" spans="1:24" x14ac:dyDescent="0.25">
      <c r="A4422" s="14" t="str">
        <f t="shared" si="69"/>
        <v>ramirha012013</v>
      </c>
      <c r="B4422" s="19" t="s">
        <v>589</v>
      </c>
      <c r="C4422" s="19">
        <v>2013</v>
      </c>
      <c r="D4422" s="19">
        <v>86</v>
      </c>
      <c r="E4422" s="19">
        <v>304</v>
      </c>
      <c r="F4422" s="19">
        <v>62</v>
      </c>
      <c r="G4422" s="19">
        <v>105</v>
      </c>
      <c r="H4422" s="19">
        <v>25</v>
      </c>
      <c r="I4422" s="19">
        <v>2</v>
      </c>
      <c r="J4422" s="19">
        <v>20</v>
      </c>
      <c r="K4422" s="19">
        <v>57</v>
      </c>
      <c r="L4422" s="19">
        <v>10</v>
      </c>
      <c r="M4422" s="19">
        <v>2</v>
      </c>
      <c r="N4422" s="19">
        <v>27</v>
      </c>
      <c r="O4422" s="19">
        <v>52</v>
      </c>
      <c r="P4422" s="14" t="str">
        <f>IFERROR(VLOOKUP($A4422,'Fielding Data'!$A:$H,MATCH(P$1,'Fielding Data'!$A$1:$H$1,0),0),"Other")</f>
        <v>SS</v>
      </c>
      <c r="Q4422" s="14">
        <f>IFERROR(VLOOKUP($A4422,'Fielding Data'!$A:$H,MATCH(Q$1,'Fielding Data'!$A$1:$H$1,0),0),"Other")</f>
        <v>105</v>
      </c>
      <c r="R4422" s="14">
        <f>IFERROR(VLOOKUP($A4422,'Fielding Data'!$A:$H,MATCH(R$1,'Fielding Data'!$A$1:$H$1,0),0),"Other")</f>
        <v>210</v>
      </c>
      <c r="S4422" s="14">
        <f>IFERROR(VLOOKUP($A4422,'Fielding Data'!$A:$H,MATCH(S$1,'Fielding Data'!$A$1:$H$1,0),0),"Other")</f>
        <v>13</v>
      </c>
      <c r="T4422" s="14">
        <f>IFERROR(VLOOKUP($A4422,'Fielding Data'!$A:$H,MATCH(T$1,'Fielding Data'!$A$1:$H$1,0),0),"Other")</f>
        <v>43</v>
      </c>
      <c r="U4422" s="14">
        <f>SUMIFS('Fielding Data'!E:E,'Fielding Data'!$A:$A,'Hitting Data'!$A4422)</f>
        <v>105</v>
      </c>
      <c r="V4422" s="14">
        <f>SUMIFS('Fielding Data'!F:F,'Fielding Data'!$A:$A,'Hitting Data'!$A4422)</f>
        <v>210</v>
      </c>
      <c r="W4422" s="14">
        <f>SUMIFS('Fielding Data'!G:G,'Fielding Data'!$A:$A,'Hitting Data'!$A4422)</f>
        <v>13</v>
      </c>
      <c r="X4422" s="14">
        <f>SUMIFS('Fielding Data'!H:H,'Fielding Data'!$A:$A,'Hitting Data'!$A4422)</f>
        <v>43</v>
      </c>
    </row>
    <row r="4423" spans="1:24" x14ac:dyDescent="0.25">
      <c r="A4423" s="14" t="str">
        <f t="shared" si="69"/>
        <v>ramirjc012013</v>
      </c>
      <c r="B4423" s="19" t="s">
        <v>2033</v>
      </c>
      <c r="C4423" s="19">
        <v>2013</v>
      </c>
      <c r="D4423" s="19">
        <v>18</v>
      </c>
      <c r="E4423" s="19">
        <v>1</v>
      </c>
      <c r="F4423" s="19">
        <v>0</v>
      </c>
      <c r="G4423" s="19">
        <v>0</v>
      </c>
      <c r="H4423" s="19">
        <v>0</v>
      </c>
      <c r="I4423" s="19">
        <v>0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4" t="str">
        <f>IFERROR(VLOOKUP($A4423,'Fielding Data'!$A:$H,MATCH(P$1,'Fielding Data'!$A$1:$H$1,0),0),"Other")</f>
        <v>P</v>
      </c>
      <c r="Q4423" s="14">
        <f>IFERROR(VLOOKUP($A4423,'Fielding Data'!$A:$H,MATCH(Q$1,'Fielding Data'!$A$1:$H$1,0),0),"Other")</f>
        <v>1</v>
      </c>
      <c r="R4423" s="14">
        <f>IFERROR(VLOOKUP($A4423,'Fielding Data'!$A:$H,MATCH(R$1,'Fielding Data'!$A$1:$H$1,0),0),"Other")</f>
        <v>3</v>
      </c>
      <c r="S4423" s="14">
        <f>IFERROR(VLOOKUP($A4423,'Fielding Data'!$A:$H,MATCH(S$1,'Fielding Data'!$A$1:$H$1,0),0),"Other")</f>
        <v>1</v>
      </c>
      <c r="T4423" s="14">
        <f>IFERROR(VLOOKUP($A4423,'Fielding Data'!$A:$H,MATCH(T$1,'Fielding Data'!$A$1:$H$1,0),0),"Other")</f>
        <v>0</v>
      </c>
      <c r="U4423" s="14">
        <f>SUMIFS('Fielding Data'!E:E,'Fielding Data'!$A:$A,'Hitting Data'!$A4423)</f>
        <v>1</v>
      </c>
      <c r="V4423" s="14">
        <f>SUMIFS('Fielding Data'!F:F,'Fielding Data'!$A:$A,'Hitting Data'!$A4423)</f>
        <v>3</v>
      </c>
      <c r="W4423" s="14">
        <f>SUMIFS('Fielding Data'!G:G,'Fielding Data'!$A:$A,'Hitting Data'!$A4423)</f>
        <v>1</v>
      </c>
      <c r="X4423" s="14">
        <f>SUMIFS('Fielding Data'!H:H,'Fielding Data'!$A:$A,'Hitting Data'!$A4423)</f>
        <v>0</v>
      </c>
    </row>
    <row r="4424" spans="1:24" x14ac:dyDescent="0.25">
      <c r="A4424" s="14" t="str">
        <f t="shared" si="69"/>
        <v>ramirjo012013</v>
      </c>
      <c r="B4424" s="19" t="s">
        <v>2034</v>
      </c>
      <c r="C4424" s="19">
        <v>2013</v>
      </c>
      <c r="D4424" s="19">
        <v>15</v>
      </c>
      <c r="E4424" s="19">
        <v>12</v>
      </c>
      <c r="F4424" s="19">
        <v>5</v>
      </c>
      <c r="G4424" s="19">
        <v>4</v>
      </c>
      <c r="H4424" s="19">
        <v>0</v>
      </c>
      <c r="I4424" s="19">
        <v>1</v>
      </c>
      <c r="J4424" s="19">
        <v>0</v>
      </c>
      <c r="K4424" s="19">
        <v>0</v>
      </c>
      <c r="L4424" s="19">
        <v>0</v>
      </c>
      <c r="M4424" s="19">
        <v>1</v>
      </c>
      <c r="N4424" s="19">
        <v>2</v>
      </c>
      <c r="O4424" s="19">
        <v>2</v>
      </c>
      <c r="P4424" s="14" t="str">
        <f>IFERROR(VLOOKUP($A4424,'Fielding Data'!$A:$H,MATCH(P$1,'Fielding Data'!$A$1:$H$1,0),0),"Other")</f>
        <v>2B</v>
      </c>
      <c r="Q4424" s="14">
        <f>IFERROR(VLOOKUP($A4424,'Fielding Data'!$A:$H,MATCH(Q$1,'Fielding Data'!$A$1:$H$1,0),0),"Other")</f>
        <v>2</v>
      </c>
      <c r="R4424" s="14">
        <f>IFERROR(VLOOKUP($A4424,'Fielding Data'!$A:$H,MATCH(R$1,'Fielding Data'!$A$1:$H$1,0),0),"Other")</f>
        <v>7</v>
      </c>
      <c r="S4424" s="14">
        <f>IFERROR(VLOOKUP($A4424,'Fielding Data'!$A:$H,MATCH(S$1,'Fielding Data'!$A$1:$H$1,0),0),"Other")</f>
        <v>0</v>
      </c>
      <c r="T4424" s="14">
        <f>IFERROR(VLOOKUP($A4424,'Fielding Data'!$A:$H,MATCH(T$1,'Fielding Data'!$A$1:$H$1,0),0),"Other")</f>
        <v>0</v>
      </c>
      <c r="U4424" s="14">
        <f>SUMIFS('Fielding Data'!E:E,'Fielding Data'!$A:$A,'Hitting Data'!$A4424)</f>
        <v>2</v>
      </c>
      <c r="V4424" s="14">
        <f>SUMIFS('Fielding Data'!F:F,'Fielding Data'!$A:$A,'Hitting Data'!$A4424)</f>
        <v>10</v>
      </c>
      <c r="W4424" s="14">
        <f>SUMIFS('Fielding Data'!G:G,'Fielding Data'!$A:$A,'Hitting Data'!$A4424)</f>
        <v>1</v>
      </c>
      <c r="X4424" s="14">
        <f>SUMIFS('Fielding Data'!H:H,'Fielding Data'!$A:$A,'Hitting Data'!$A4424)</f>
        <v>0</v>
      </c>
    </row>
    <row r="4425" spans="1:24" x14ac:dyDescent="0.25">
      <c r="A4425" s="14" t="str">
        <f t="shared" si="69"/>
        <v>ramirra022013</v>
      </c>
      <c r="B4425" s="19" t="s">
        <v>719</v>
      </c>
      <c r="C4425" s="19">
        <v>2013</v>
      </c>
      <c r="D4425" s="19">
        <v>6</v>
      </c>
      <c r="E4425" s="19">
        <v>0</v>
      </c>
      <c r="F4425" s="19">
        <v>0</v>
      </c>
      <c r="G4425" s="19">
        <v>0</v>
      </c>
      <c r="H4425" s="19">
        <v>0</v>
      </c>
      <c r="I4425" s="19">
        <v>0</v>
      </c>
      <c r="J4425" s="19">
        <v>0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4" t="str">
        <f>IFERROR(VLOOKUP($A4425,'Fielding Data'!$A:$H,MATCH(P$1,'Fielding Data'!$A$1:$H$1,0),0),"Other")</f>
        <v>P</v>
      </c>
      <c r="Q4425" s="14">
        <f>IFERROR(VLOOKUP($A4425,'Fielding Data'!$A:$H,MATCH(Q$1,'Fielding Data'!$A$1:$H$1,0),0),"Other")</f>
        <v>0</v>
      </c>
      <c r="R4425" s="14">
        <f>IFERROR(VLOOKUP($A4425,'Fielding Data'!$A:$H,MATCH(R$1,'Fielding Data'!$A$1:$H$1,0),0),"Other")</f>
        <v>1</v>
      </c>
      <c r="S4425" s="14">
        <f>IFERROR(VLOOKUP($A4425,'Fielding Data'!$A:$H,MATCH(S$1,'Fielding Data'!$A$1:$H$1,0),0),"Other")</f>
        <v>0</v>
      </c>
      <c r="T4425" s="14">
        <f>IFERROR(VLOOKUP($A4425,'Fielding Data'!$A:$H,MATCH(T$1,'Fielding Data'!$A$1:$H$1,0),0),"Other")</f>
        <v>1</v>
      </c>
      <c r="U4425" s="14">
        <f>SUMIFS('Fielding Data'!E:E,'Fielding Data'!$A:$A,'Hitting Data'!$A4425)</f>
        <v>0</v>
      </c>
      <c r="V4425" s="14">
        <f>SUMIFS('Fielding Data'!F:F,'Fielding Data'!$A:$A,'Hitting Data'!$A4425)</f>
        <v>1</v>
      </c>
      <c r="W4425" s="14">
        <f>SUMIFS('Fielding Data'!G:G,'Fielding Data'!$A:$A,'Hitting Data'!$A4425)</f>
        <v>0</v>
      </c>
      <c r="X4425" s="14">
        <f>SUMIFS('Fielding Data'!H:H,'Fielding Data'!$A:$A,'Hitting Data'!$A4425)</f>
        <v>1</v>
      </c>
    </row>
    <row r="4426" spans="1:24" x14ac:dyDescent="0.25">
      <c r="A4426" s="14" t="str">
        <f t="shared" si="69"/>
        <v>ramirwi012013</v>
      </c>
      <c r="B4426" s="19" t="s">
        <v>1163</v>
      </c>
      <c r="C4426" s="19">
        <v>2013</v>
      </c>
      <c r="D4426" s="19">
        <v>35</v>
      </c>
      <c r="E4426" s="19">
        <v>81</v>
      </c>
      <c r="F4426" s="19">
        <v>5</v>
      </c>
      <c r="G4426" s="19">
        <v>22</v>
      </c>
      <c r="H4426" s="19">
        <v>6</v>
      </c>
      <c r="I4426" s="19">
        <v>1</v>
      </c>
      <c r="J4426" s="19">
        <v>0</v>
      </c>
      <c r="K4426" s="19">
        <v>6</v>
      </c>
      <c r="L4426" s="19">
        <v>0</v>
      </c>
      <c r="M4426" s="19">
        <v>0</v>
      </c>
      <c r="N4426" s="19">
        <v>3</v>
      </c>
      <c r="O4426" s="19">
        <v>23</v>
      </c>
      <c r="P4426" s="14" t="str">
        <f>IFERROR(VLOOKUP($A4426,'Fielding Data'!$A:$H,MATCH(P$1,'Fielding Data'!$A$1:$H$1,0),0),"Other")</f>
        <v>CF</v>
      </c>
      <c r="Q4426" s="14">
        <f>IFERROR(VLOOKUP($A4426,'Fielding Data'!$A:$H,MATCH(Q$1,'Fielding Data'!$A$1:$H$1,0),0),"Other")</f>
        <v>0</v>
      </c>
      <c r="R4426" s="14">
        <f>IFERROR(VLOOKUP($A4426,'Fielding Data'!$A:$H,MATCH(R$1,'Fielding Data'!$A$1:$H$1,0),0),"Other")</f>
        <v>0</v>
      </c>
      <c r="S4426" s="14">
        <f>IFERROR(VLOOKUP($A4426,'Fielding Data'!$A:$H,MATCH(S$1,'Fielding Data'!$A$1:$H$1,0),0),"Other")</f>
        <v>0</v>
      </c>
      <c r="T4426" s="14">
        <f>IFERROR(VLOOKUP($A4426,'Fielding Data'!$A:$H,MATCH(T$1,'Fielding Data'!$A$1:$H$1,0),0),"Other")</f>
        <v>0</v>
      </c>
      <c r="U4426" s="14">
        <f>SUMIFS('Fielding Data'!E:E,'Fielding Data'!$A:$A,'Hitting Data'!$A4426)</f>
        <v>49</v>
      </c>
      <c r="V4426" s="14">
        <f>SUMIFS('Fielding Data'!F:F,'Fielding Data'!$A:$A,'Hitting Data'!$A4426)</f>
        <v>1</v>
      </c>
      <c r="W4426" s="14">
        <f>SUMIFS('Fielding Data'!G:G,'Fielding Data'!$A:$A,'Hitting Data'!$A4426)</f>
        <v>0</v>
      </c>
      <c r="X4426" s="14">
        <f>SUMIFS('Fielding Data'!H:H,'Fielding Data'!$A:$A,'Hitting Data'!$A4426)</f>
        <v>0</v>
      </c>
    </row>
    <row r="4427" spans="1:24" x14ac:dyDescent="0.25">
      <c r="A4427" s="14" t="str">
        <f t="shared" si="69"/>
        <v>ramosaj012013</v>
      </c>
      <c r="B4427" s="19" t="s">
        <v>1817</v>
      </c>
      <c r="C4427" s="19">
        <v>2013</v>
      </c>
      <c r="D4427" s="19">
        <v>68</v>
      </c>
      <c r="E4427" s="19">
        <v>0</v>
      </c>
      <c r="F4427" s="19">
        <v>0</v>
      </c>
      <c r="G4427" s="19">
        <v>0</v>
      </c>
      <c r="H4427" s="19">
        <v>0</v>
      </c>
      <c r="I4427" s="19">
        <v>0</v>
      </c>
      <c r="J4427" s="19">
        <v>0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4" t="str">
        <f>IFERROR(VLOOKUP($A4427,'Fielding Data'!$A:$H,MATCH(P$1,'Fielding Data'!$A$1:$H$1,0),0),"Other")</f>
        <v>P</v>
      </c>
      <c r="Q4427" s="14">
        <f>IFERROR(VLOOKUP($A4427,'Fielding Data'!$A:$H,MATCH(Q$1,'Fielding Data'!$A$1:$H$1,0),0),"Other")</f>
        <v>5</v>
      </c>
      <c r="R4427" s="14">
        <f>IFERROR(VLOOKUP($A4427,'Fielding Data'!$A:$H,MATCH(R$1,'Fielding Data'!$A$1:$H$1,0),0),"Other")</f>
        <v>9</v>
      </c>
      <c r="S4427" s="14">
        <f>IFERROR(VLOOKUP($A4427,'Fielding Data'!$A:$H,MATCH(S$1,'Fielding Data'!$A$1:$H$1,0),0),"Other")</f>
        <v>2</v>
      </c>
      <c r="T4427" s="14">
        <f>IFERROR(VLOOKUP($A4427,'Fielding Data'!$A:$H,MATCH(T$1,'Fielding Data'!$A$1:$H$1,0),0),"Other")</f>
        <v>0</v>
      </c>
      <c r="U4427" s="14">
        <f>SUMIFS('Fielding Data'!E:E,'Fielding Data'!$A:$A,'Hitting Data'!$A4427)</f>
        <v>5</v>
      </c>
      <c r="V4427" s="14">
        <f>SUMIFS('Fielding Data'!F:F,'Fielding Data'!$A:$A,'Hitting Data'!$A4427)</f>
        <v>9</v>
      </c>
      <c r="W4427" s="14">
        <f>SUMIFS('Fielding Data'!G:G,'Fielding Data'!$A:$A,'Hitting Data'!$A4427)</f>
        <v>2</v>
      </c>
      <c r="X4427" s="14">
        <f>SUMIFS('Fielding Data'!H:H,'Fielding Data'!$A:$A,'Hitting Data'!$A4427)</f>
        <v>0</v>
      </c>
    </row>
    <row r="4428" spans="1:24" x14ac:dyDescent="0.25">
      <c r="A4428" s="14" t="str">
        <f t="shared" si="69"/>
        <v>ramosce012013</v>
      </c>
      <c r="B4428" s="19" t="s">
        <v>1164</v>
      </c>
      <c r="C4428" s="19">
        <v>2013</v>
      </c>
      <c r="D4428" s="19">
        <v>48</v>
      </c>
      <c r="E4428" s="19">
        <v>0</v>
      </c>
      <c r="F4428" s="19">
        <v>0</v>
      </c>
      <c r="G4428" s="19">
        <v>0</v>
      </c>
      <c r="H4428" s="19">
        <v>0</v>
      </c>
      <c r="I4428" s="19">
        <v>0</v>
      </c>
      <c r="J4428" s="19">
        <v>0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4" t="str">
        <f>IFERROR(VLOOKUP($A4428,'Fielding Data'!$A:$H,MATCH(P$1,'Fielding Data'!$A$1:$H$1,0),0),"Other")</f>
        <v>P</v>
      </c>
      <c r="Q4428" s="14">
        <f>IFERROR(VLOOKUP($A4428,'Fielding Data'!$A:$H,MATCH(Q$1,'Fielding Data'!$A$1:$H$1,0),0),"Other")</f>
        <v>7</v>
      </c>
      <c r="R4428" s="14">
        <f>IFERROR(VLOOKUP($A4428,'Fielding Data'!$A:$H,MATCH(R$1,'Fielding Data'!$A$1:$H$1,0),0),"Other")</f>
        <v>8</v>
      </c>
      <c r="S4428" s="14">
        <f>IFERROR(VLOOKUP($A4428,'Fielding Data'!$A:$H,MATCH(S$1,'Fielding Data'!$A$1:$H$1,0),0),"Other")</f>
        <v>0</v>
      </c>
      <c r="T4428" s="14">
        <f>IFERROR(VLOOKUP($A4428,'Fielding Data'!$A:$H,MATCH(T$1,'Fielding Data'!$A$1:$H$1,0),0),"Other")</f>
        <v>0</v>
      </c>
      <c r="U4428" s="14">
        <f>SUMIFS('Fielding Data'!E:E,'Fielding Data'!$A:$A,'Hitting Data'!$A4428)</f>
        <v>7</v>
      </c>
      <c r="V4428" s="14">
        <f>SUMIFS('Fielding Data'!F:F,'Fielding Data'!$A:$A,'Hitting Data'!$A4428)</f>
        <v>8</v>
      </c>
      <c r="W4428" s="14">
        <f>SUMIFS('Fielding Data'!G:G,'Fielding Data'!$A:$A,'Hitting Data'!$A4428)</f>
        <v>0</v>
      </c>
      <c r="X4428" s="14">
        <f>SUMIFS('Fielding Data'!H:H,'Fielding Data'!$A:$A,'Hitting Data'!$A4428)</f>
        <v>0</v>
      </c>
    </row>
    <row r="4429" spans="1:24" x14ac:dyDescent="0.25">
      <c r="A4429" s="14" t="str">
        <f t="shared" si="69"/>
        <v>ramoswi012013</v>
      </c>
      <c r="B4429" s="19" t="s">
        <v>1361</v>
      </c>
      <c r="C4429" s="19">
        <v>2013</v>
      </c>
      <c r="D4429" s="19">
        <v>78</v>
      </c>
      <c r="E4429" s="19">
        <v>287</v>
      </c>
      <c r="F4429" s="19">
        <v>29</v>
      </c>
      <c r="G4429" s="19">
        <v>78</v>
      </c>
      <c r="H4429" s="19">
        <v>9</v>
      </c>
      <c r="I4429" s="19">
        <v>0</v>
      </c>
      <c r="J4429" s="19">
        <v>16</v>
      </c>
      <c r="K4429" s="19">
        <v>59</v>
      </c>
      <c r="L4429" s="19">
        <v>0</v>
      </c>
      <c r="M4429" s="19">
        <v>1</v>
      </c>
      <c r="N4429" s="19">
        <v>15</v>
      </c>
      <c r="O4429" s="19">
        <v>42</v>
      </c>
      <c r="P4429" s="14" t="str">
        <f>IFERROR(VLOOKUP($A4429,'Fielding Data'!$A:$H,MATCH(P$1,'Fielding Data'!$A$1:$H$1,0),0),"Other")</f>
        <v>C</v>
      </c>
      <c r="Q4429" s="14">
        <f>IFERROR(VLOOKUP($A4429,'Fielding Data'!$A:$H,MATCH(Q$1,'Fielding Data'!$A$1:$H$1,0),0),"Other")</f>
        <v>593</v>
      </c>
      <c r="R4429" s="14">
        <f>IFERROR(VLOOKUP($A4429,'Fielding Data'!$A:$H,MATCH(R$1,'Fielding Data'!$A$1:$H$1,0),0),"Other")</f>
        <v>35</v>
      </c>
      <c r="S4429" s="14">
        <f>IFERROR(VLOOKUP($A4429,'Fielding Data'!$A:$H,MATCH(S$1,'Fielding Data'!$A$1:$H$1,0),0),"Other")</f>
        <v>8</v>
      </c>
      <c r="T4429" s="14">
        <f>IFERROR(VLOOKUP($A4429,'Fielding Data'!$A:$H,MATCH(T$1,'Fielding Data'!$A$1:$H$1,0),0),"Other")</f>
        <v>1</v>
      </c>
      <c r="U4429" s="14">
        <f>SUMIFS('Fielding Data'!E:E,'Fielding Data'!$A:$A,'Hitting Data'!$A4429)</f>
        <v>593</v>
      </c>
      <c r="V4429" s="14">
        <f>SUMIFS('Fielding Data'!F:F,'Fielding Data'!$A:$A,'Hitting Data'!$A4429)</f>
        <v>35</v>
      </c>
      <c r="W4429" s="14">
        <f>SUMIFS('Fielding Data'!G:G,'Fielding Data'!$A:$A,'Hitting Data'!$A4429)</f>
        <v>8</v>
      </c>
      <c r="X4429" s="14">
        <f>SUMIFS('Fielding Data'!H:H,'Fielding Data'!$A:$A,'Hitting Data'!$A4429)</f>
        <v>1</v>
      </c>
    </row>
    <row r="4430" spans="1:24" x14ac:dyDescent="0.25">
      <c r="A4430" s="14" t="str">
        <f t="shared" si="69"/>
        <v>rapadcl012013</v>
      </c>
      <c r="B4430" s="19" t="s">
        <v>842</v>
      </c>
      <c r="C4430" s="19">
        <v>2013</v>
      </c>
      <c r="D4430" s="19">
        <v>4</v>
      </c>
      <c r="E4430" s="19">
        <v>0</v>
      </c>
      <c r="F4430" s="19">
        <v>0</v>
      </c>
      <c r="G4430" s="19">
        <v>0</v>
      </c>
      <c r="H4430" s="19">
        <v>0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4" t="str">
        <f>IFERROR(VLOOKUP($A4430,'Fielding Data'!$A:$H,MATCH(P$1,'Fielding Data'!$A$1:$H$1,0),0),"Other")</f>
        <v>P</v>
      </c>
      <c r="Q4430" s="14">
        <f>IFERROR(VLOOKUP($A4430,'Fielding Data'!$A:$H,MATCH(Q$1,'Fielding Data'!$A$1:$H$1,0),0),"Other")</f>
        <v>1</v>
      </c>
      <c r="R4430" s="14">
        <f>IFERROR(VLOOKUP($A4430,'Fielding Data'!$A:$H,MATCH(R$1,'Fielding Data'!$A$1:$H$1,0),0),"Other")</f>
        <v>0</v>
      </c>
      <c r="S4430" s="14">
        <f>IFERROR(VLOOKUP($A4430,'Fielding Data'!$A:$H,MATCH(S$1,'Fielding Data'!$A$1:$H$1,0),0),"Other")</f>
        <v>0</v>
      </c>
      <c r="T4430" s="14">
        <f>IFERROR(VLOOKUP($A4430,'Fielding Data'!$A:$H,MATCH(T$1,'Fielding Data'!$A$1:$H$1,0),0),"Other")</f>
        <v>0</v>
      </c>
      <c r="U4430" s="14">
        <f>SUMIFS('Fielding Data'!E:E,'Fielding Data'!$A:$A,'Hitting Data'!$A4430)</f>
        <v>1</v>
      </c>
      <c r="V4430" s="14">
        <f>SUMIFS('Fielding Data'!F:F,'Fielding Data'!$A:$A,'Hitting Data'!$A4430)</f>
        <v>0</v>
      </c>
      <c r="W4430" s="14">
        <f>SUMIFS('Fielding Data'!G:G,'Fielding Data'!$A:$A,'Hitting Data'!$A4430)</f>
        <v>0</v>
      </c>
      <c r="X4430" s="14">
        <f>SUMIFS('Fielding Data'!H:H,'Fielding Data'!$A:$A,'Hitting Data'!$A4430)</f>
        <v>0</v>
      </c>
    </row>
    <row r="4431" spans="1:24" x14ac:dyDescent="0.25">
      <c r="A4431" s="14" t="str">
        <f t="shared" si="69"/>
        <v>rasmuco012013</v>
      </c>
      <c r="B4431" s="19" t="s">
        <v>1165</v>
      </c>
      <c r="C4431" s="19">
        <v>2013</v>
      </c>
      <c r="D4431" s="19">
        <v>118</v>
      </c>
      <c r="E4431" s="19">
        <v>417</v>
      </c>
      <c r="F4431" s="19">
        <v>57</v>
      </c>
      <c r="G4431" s="19">
        <v>115</v>
      </c>
      <c r="H4431" s="19">
        <v>26</v>
      </c>
      <c r="I4431" s="19">
        <v>1</v>
      </c>
      <c r="J4431" s="19">
        <v>22</v>
      </c>
      <c r="K4431" s="19">
        <v>66</v>
      </c>
      <c r="L4431" s="19">
        <v>0</v>
      </c>
      <c r="M4431" s="19">
        <v>1</v>
      </c>
      <c r="N4431" s="19">
        <v>37</v>
      </c>
      <c r="O4431" s="19">
        <v>135</v>
      </c>
      <c r="P4431" s="14" t="str">
        <f>IFERROR(VLOOKUP($A4431,'Fielding Data'!$A:$H,MATCH(P$1,'Fielding Data'!$A$1:$H$1,0),0),"Other")</f>
        <v>CF</v>
      </c>
      <c r="Q4431" s="14">
        <f>IFERROR(VLOOKUP($A4431,'Fielding Data'!$A:$H,MATCH(Q$1,'Fielding Data'!$A$1:$H$1,0),0),"Other")</f>
        <v>0</v>
      </c>
      <c r="R4431" s="14">
        <f>IFERROR(VLOOKUP($A4431,'Fielding Data'!$A:$H,MATCH(R$1,'Fielding Data'!$A$1:$H$1,0),0),"Other")</f>
        <v>0</v>
      </c>
      <c r="S4431" s="14">
        <f>IFERROR(VLOOKUP($A4431,'Fielding Data'!$A:$H,MATCH(S$1,'Fielding Data'!$A$1:$H$1,0),0),"Other")</f>
        <v>0</v>
      </c>
      <c r="T4431" s="14">
        <f>IFERROR(VLOOKUP($A4431,'Fielding Data'!$A:$H,MATCH(T$1,'Fielding Data'!$A$1:$H$1,0),0),"Other")</f>
        <v>0</v>
      </c>
      <c r="U4431" s="14">
        <f>SUMIFS('Fielding Data'!E:E,'Fielding Data'!$A:$A,'Hitting Data'!$A4431)</f>
        <v>308</v>
      </c>
      <c r="V4431" s="14">
        <f>SUMIFS('Fielding Data'!F:F,'Fielding Data'!$A:$A,'Hitting Data'!$A4431)</f>
        <v>1</v>
      </c>
      <c r="W4431" s="14">
        <f>SUMIFS('Fielding Data'!G:G,'Fielding Data'!$A:$A,'Hitting Data'!$A4431)</f>
        <v>4</v>
      </c>
      <c r="X4431" s="14">
        <f>SUMIFS('Fielding Data'!H:H,'Fielding Data'!$A:$A,'Hitting Data'!$A4431)</f>
        <v>1</v>
      </c>
    </row>
    <row r="4432" spans="1:24" x14ac:dyDescent="0.25">
      <c r="A4432" s="14" t="str">
        <f t="shared" si="69"/>
        <v>rauchjo012013</v>
      </c>
      <c r="B4432" s="19" t="s">
        <v>329</v>
      </c>
      <c r="C4432" s="19">
        <v>2013</v>
      </c>
      <c r="D4432" s="19">
        <v>15</v>
      </c>
      <c r="E4432" s="19">
        <v>0</v>
      </c>
      <c r="F4432" s="19">
        <v>0</v>
      </c>
      <c r="G4432" s="19">
        <v>0</v>
      </c>
      <c r="H4432" s="19">
        <v>0</v>
      </c>
      <c r="I4432" s="19">
        <v>0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4" t="str">
        <f>IFERROR(VLOOKUP($A4432,'Fielding Data'!$A:$H,MATCH(P$1,'Fielding Data'!$A$1:$H$1,0),0),"Other")</f>
        <v>P</v>
      </c>
      <c r="Q4432" s="14">
        <f>IFERROR(VLOOKUP($A4432,'Fielding Data'!$A:$H,MATCH(Q$1,'Fielding Data'!$A$1:$H$1,0),0),"Other")</f>
        <v>1</v>
      </c>
      <c r="R4432" s="14">
        <f>IFERROR(VLOOKUP($A4432,'Fielding Data'!$A:$H,MATCH(R$1,'Fielding Data'!$A$1:$H$1,0),0),"Other")</f>
        <v>4</v>
      </c>
      <c r="S4432" s="14">
        <f>IFERROR(VLOOKUP($A4432,'Fielding Data'!$A:$H,MATCH(S$1,'Fielding Data'!$A$1:$H$1,0),0),"Other")</f>
        <v>0</v>
      </c>
      <c r="T4432" s="14">
        <f>IFERROR(VLOOKUP($A4432,'Fielding Data'!$A:$H,MATCH(T$1,'Fielding Data'!$A$1:$H$1,0),0),"Other")</f>
        <v>0</v>
      </c>
      <c r="U4432" s="14">
        <f>SUMIFS('Fielding Data'!E:E,'Fielding Data'!$A:$A,'Hitting Data'!$A4432)</f>
        <v>1</v>
      </c>
      <c r="V4432" s="14">
        <f>SUMIFS('Fielding Data'!F:F,'Fielding Data'!$A:$A,'Hitting Data'!$A4432)</f>
        <v>4</v>
      </c>
      <c r="W4432" s="14">
        <f>SUMIFS('Fielding Data'!G:G,'Fielding Data'!$A:$A,'Hitting Data'!$A4432)</f>
        <v>0</v>
      </c>
      <c r="X4432" s="14">
        <f>SUMIFS('Fielding Data'!H:H,'Fielding Data'!$A:$A,'Hitting Data'!$A4432)</f>
        <v>0</v>
      </c>
    </row>
    <row r="4433" spans="1:24" x14ac:dyDescent="0.25">
      <c r="A4433" s="14" t="str">
        <f t="shared" si="69"/>
        <v>reckean012013</v>
      </c>
      <c r="B4433" s="19" t="s">
        <v>1594</v>
      </c>
      <c r="C4433" s="19">
        <v>2013</v>
      </c>
      <c r="D4433" s="19">
        <v>50</v>
      </c>
      <c r="E4433" s="19">
        <v>135</v>
      </c>
      <c r="F4433" s="19">
        <v>17</v>
      </c>
      <c r="G4433" s="19">
        <v>29</v>
      </c>
      <c r="H4433" s="19">
        <v>7</v>
      </c>
      <c r="I4433" s="19">
        <v>0</v>
      </c>
      <c r="J4433" s="19">
        <v>6</v>
      </c>
      <c r="K4433" s="19">
        <v>19</v>
      </c>
      <c r="L4433" s="19">
        <v>0</v>
      </c>
      <c r="M4433" s="19">
        <v>1</v>
      </c>
      <c r="N4433" s="19">
        <v>13</v>
      </c>
      <c r="O4433" s="19">
        <v>49</v>
      </c>
      <c r="P4433" s="14" t="str">
        <f>IFERROR(VLOOKUP($A4433,'Fielding Data'!$A:$H,MATCH(P$1,'Fielding Data'!$A$1:$H$1,0),0),"Other")</f>
        <v>C</v>
      </c>
      <c r="Q4433" s="14">
        <f>IFERROR(VLOOKUP($A4433,'Fielding Data'!$A:$H,MATCH(Q$1,'Fielding Data'!$A$1:$H$1,0),0),"Other")</f>
        <v>289</v>
      </c>
      <c r="R4433" s="14">
        <f>IFERROR(VLOOKUP($A4433,'Fielding Data'!$A:$H,MATCH(R$1,'Fielding Data'!$A$1:$H$1,0),0),"Other")</f>
        <v>17</v>
      </c>
      <c r="S4433" s="14">
        <f>IFERROR(VLOOKUP($A4433,'Fielding Data'!$A:$H,MATCH(S$1,'Fielding Data'!$A$1:$H$1,0),0),"Other")</f>
        <v>3</v>
      </c>
      <c r="T4433" s="14">
        <f>IFERROR(VLOOKUP($A4433,'Fielding Data'!$A:$H,MATCH(T$1,'Fielding Data'!$A$1:$H$1,0),0),"Other")</f>
        <v>2</v>
      </c>
      <c r="U4433" s="14">
        <f>SUMIFS('Fielding Data'!E:E,'Fielding Data'!$A:$A,'Hitting Data'!$A4433)</f>
        <v>289</v>
      </c>
      <c r="V4433" s="14">
        <f>SUMIFS('Fielding Data'!F:F,'Fielding Data'!$A:$A,'Hitting Data'!$A4433)</f>
        <v>17</v>
      </c>
      <c r="W4433" s="14">
        <f>SUMIFS('Fielding Data'!G:G,'Fielding Data'!$A:$A,'Hitting Data'!$A4433)</f>
        <v>3</v>
      </c>
      <c r="X4433" s="14">
        <f>SUMIFS('Fielding Data'!H:H,'Fielding Data'!$A:$A,'Hitting Data'!$A4433)</f>
        <v>2</v>
      </c>
    </row>
    <row r="4434" spans="1:24" x14ac:dyDescent="0.25">
      <c r="A4434" s="14" t="str">
        <f t="shared" si="69"/>
        <v>reddijo012013</v>
      </c>
      <c r="B4434" s="19" t="s">
        <v>1167</v>
      </c>
      <c r="C4434" s="19">
        <v>2013</v>
      </c>
      <c r="D4434" s="19">
        <v>114</v>
      </c>
      <c r="E4434" s="19">
        <v>385</v>
      </c>
      <c r="F4434" s="19">
        <v>54</v>
      </c>
      <c r="G4434" s="19">
        <v>87</v>
      </c>
      <c r="H4434" s="19">
        <v>19</v>
      </c>
      <c r="I4434" s="19">
        <v>2</v>
      </c>
      <c r="J4434" s="19">
        <v>12</v>
      </c>
      <c r="K4434" s="19">
        <v>56</v>
      </c>
      <c r="L4434" s="19">
        <v>9</v>
      </c>
      <c r="M4434" s="19">
        <v>2</v>
      </c>
      <c r="N4434" s="19">
        <v>46</v>
      </c>
      <c r="O4434" s="19">
        <v>86</v>
      </c>
      <c r="P4434" s="14" t="str">
        <f>IFERROR(VLOOKUP($A4434,'Fielding Data'!$A:$H,MATCH(P$1,'Fielding Data'!$A$1:$H$1,0),0),"Other")</f>
        <v>OF</v>
      </c>
      <c r="Q4434" s="14">
        <f>IFERROR(VLOOKUP($A4434,'Fielding Data'!$A:$H,MATCH(Q$1,'Fielding Data'!$A$1:$H$1,0),0),"Other")</f>
        <v>244</v>
      </c>
      <c r="R4434" s="14">
        <f>IFERROR(VLOOKUP($A4434,'Fielding Data'!$A:$H,MATCH(R$1,'Fielding Data'!$A$1:$H$1,0),0),"Other")</f>
        <v>9</v>
      </c>
      <c r="S4434" s="14">
        <f>IFERROR(VLOOKUP($A4434,'Fielding Data'!$A:$H,MATCH(S$1,'Fielding Data'!$A$1:$H$1,0),0),"Other")</f>
        <v>5</v>
      </c>
      <c r="T4434" s="14">
        <f>IFERROR(VLOOKUP($A4434,'Fielding Data'!$A:$H,MATCH(T$1,'Fielding Data'!$A$1:$H$1,0),0),"Other")</f>
        <v>3</v>
      </c>
      <c r="U4434" s="14">
        <f>SUMIFS('Fielding Data'!E:E,'Fielding Data'!$A:$A,'Hitting Data'!$A4434)</f>
        <v>244</v>
      </c>
      <c r="V4434" s="14">
        <f>SUMIFS('Fielding Data'!F:F,'Fielding Data'!$A:$A,'Hitting Data'!$A4434)</f>
        <v>9</v>
      </c>
      <c r="W4434" s="14">
        <f>SUMIFS('Fielding Data'!G:G,'Fielding Data'!$A:$A,'Hitting Data'!$A4434)</f>
        <v>5</v>
      </c>
      <c r="X4434" s="14">
        <f>SUMIFS('Fielding Data'!H:H,'Fielding Data'!$A:$A,'Hitting Data'!$A4434)</f>
        <v>3</v>
      </c>
    </row>
    <row r="4435" spans="1:24" x14ac:dyDescent="0.25">
      <c r="A4435" s="14" t="str">
        <f t="shared" si="69"/>
        <v>redmoto012013</v>
      </c>
      <c r="B4435" s="19" t="s">
        <v>1818</v>
      </c>
      <c r="C4435" s="19">
        <v>2013</v>
      </c>
      <c r="D4435" s="19">
        <v>17</v>
      </c>
      <c r="E4435" s="19">
        <v>3</v>
      </c>
      <c r="F4435" s="19">
        <v>1</v>
      </c>
      <c r="G4435" s="19">
        <v>0</v>
      </c>
      <c r="H4435" s="19">
        <v>0</v>
      </c>
      <c r="I4435" s="19">
        <v>0</v>
      </c>
      <c r="J4435" s="19">
        <v>0</v>
      </c>
      <c r="K4435" s="19">
        <v>0</v>
      </c>
      <c r="L4435" s="19">
        <v>0</v>
      </c>
      <c r="M4435" s="19">
        <v>0</v>
      </c>
      <c r="N4435" s="19">
        <v>1</v>
      </c>
      <c r="O4435" s="19">
        <v>1</v>
      </c>
      <c r="P4435" s="14" t="str">
        <f>IFERROR(VLOOKUP($A4435,'Fielding Data'!$A:$H,MATCH(P$1,'Fielding Data'!$A$1:$H$1,0),0),"Other")</f>
        <v>P</v>
      </c>
      <c r="Q4435" s="14">
        <f>IFERROR(VLOOKUP($A4435,'Fielding Data'!$A:$H,MATCH(Q$1,'Fielding Data'!$A$1:$H$1,0),0),"Other")</f>
        <v>2</v>
      </c>
      <c r="R4435" s="14">
        <f>IFERROR(VLOOKUP($A4435,'Fielding Data'!$A:$H,MATCH(R$1,'Fielding Data'!$A$1:$H$1,0),0),"Other")</f>
        <v>7</v>
      </c>
      <c r="S4435" s="14">
        <f>IFERROR(VLOOKUP($A4435,'Fielding Data'!$A:$H,MATCH(S$1,'Fielding Data'!$A$1:$H$1,0),0),"Other")</f>
        <v>1</v>
      </c>
      <c r="T4435" s="14">
        <f>IFERROR(VLOOKUP($A4435,'Fielding Data'!$A:$H,MATCH(T$1,'Fielding Data'!$A$1:$H$1,0),0),"Other")</f>
        <v>1</v>
      </c>
      <c r="U4435" s="14">
        <f>SUMIFS('Fielding Data'!E:E,'Fielding Data'!$A:$A,'Hitting Data'!$A4435)</f>
        <v>2</v>
      </c>
      <c r="V4435" s="14">
        <f>SUMIFS('Fielding Data'!F:F,'Fielding Data'!$A:$A,'Hitting Data'!$A4435)</f>
        <v>7</v>
      </c>
      <c r="W4435" s="14">
        <f>SUMIFS('Fielding Data'!G:G,'Fielding Data'!$A:$A,'Hitting Data'!$A4435)</f>
        <v>1</v>
      </c>
      <c r="X4435" s="14">
        <f>SUMIFS('Fielding Data'!H:H,'Fielding Data'!$A:$A,'Hitting Data'!$A4435)</f>
        <v>1</v>
      </c>
    </row>
    <row r="4436" spans="1:24" x14ac:dyDescent="0.25">
      <c r="A4436" s="14" t="str">
        <f t="shared" si="69"/>
        <v>reedad012013</v>
      </c>
      <c r="B4436" s="19" t="s">
        <v>1595</v>
      </c>
      <c r="C4436" s="19">
        <v>2013</v>
      </c>
      <c r="D4436" s="19">
        <v>68</v>
      </c>
      <c r="E4436" s="19">
        <v>0</v>
      </c>
      <c r="F4436" s="19">
        <v>0</v>
      </c>
      <c r="G4436" s="19">
        <v>0</v>
      </c>
      <c r="H4436" s="19">
        <v>0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4" t="str">
        <f>IFERROR(VLOOKUP($A4436,'Fielding Data'!$A:$H,MATCH(P$1,'Fielding Data'!$A$1:$H$1,0),0),"Other")</f>
        <v>P</v>
      </c>
      <c r="Q4436" s="14">
        <f>IFERROR(VLOOKUP($A4436,'Fielding Data'!$A:$H,MATCH(Q$1,'Fielding Data'!$A$1:$H$1,0),0),"Other")</f>
        <v>6</v>
      </c>
      <c r="R4436" s="14">
        <f>IFERROR(VLOOKUP($A4436,'Fielding Data'!$A:$H,MATCH(R$1,'Fielding Data'!$A$1:$H$1,0),0),"Other")</f>
        <v>5</v>
      </c>
      <c r="S4436" s="14">
        <f>IFERROR(VLOOKUP($A4436,'Fielding Data'!$A:$H,MATCH(S$1,'Fielding Data'!$A$1:$H$1,0),0),"Other")</f>
        <v>0</v>
      </c>
      <c r="T4436" s="14">
        <f>IFERROR(VLOOKUP($A4436,'Fielding Data'!$A:$H,MATCH(T$1,'Fielding Data'!$A$1:$H$1,0),0),"Other")</f>
        <v>0</v>
      </c>
      <c r="U4436" s="14">
        <f>SUMIFS('Fielding Data'!E:E,'Fielding Data'!$A:$A,'Hitting Data'!$A4436)</f>
        <v>6</v>
      </c>
      <c r="V4436" s="14">
        <f>SUMIFS('Fielding Data'!F:F,'Fielding Data'!$A:$A,'Hitting Data'!$A4436)</f>
        <v>5</v>
      </c>
      <c r="W4436" s="14">
        <f>SUMIFS('Fielding Data'!G:G,'Fielding Data'!$A:$A,'Hitting Data'!$A4436)</f>
        <v>0</v>
      </c>
      <c r="X4436" s="14">
        <f>SUMIFS('Fielding Data'!H:H,'Fielding Data'!$A:$A,'Hitting Data'!$A4436)</f>
        <v>0</v>
      </c>
    </row>
    <row r="4437" spans="1:24" x14ac:dyDescent="0.25">
      <c r="A4437" s="14" t="str">
        <f t="shared" si="69"/>
        <v>reedev012013</v>
      </c>
      <c r="B4437" s="19" t="s">
        <v>2036</v>
      </c>
      <c r="C4437" s="19">
        <v>2013</v>
      </c>
      <c r="D4437" s="19">
        <v>16</v>
      </c>
      <c r="E4437" s="19">
        <v>0</v>
      </c>
      <c r="F4437" s="19">
        <v>0</v>
      </c>
      <c r="G4437" s="19">
        <v>0</v>
      </c>
      <c r="H4437" s="19">
        <v>0</v>
      </c>
      <c r="I4437" s="19">
        <v>0</v>
      </c>
      <c r="J4437" s="19">
        <v>0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4" t="str">
        <f>IFERROR(VLOOKUP($A4437,'Fielding Data'!$A:$H,MATCH(P$1,'Fielding Data'!$A$1:$H$1,0),0),"Other")</f>
        <v>P</v>
      </c>
      <c r="Q4437" s="14">
        <f>IFERROR(VLOOKUP($A4437,'Fielding Data'!$A:$H,MATCH(Q$1,'Fielding Data'!$A$1:$H$1,0),0),"Other")</f>
        <v>2</v>
      </c>
      <c r="R4437" s="14">
        <f>IFERROR(VLOOKUP($A4437,'Fielding Data'!$A:$H,MATCH(R$1,'Fielding Data'!$A$1:$H$1,0),0),"Other")</f>
        <v>6</v>
      </c>
      <c r="S4437" s="14">
        <f>IFERROR(VLOOKUP($A4437,'Fielding Data'!$A:$H,MATCH(S$1,'Fielding Data'!$A$1:$H$1,0),0),"Other")</f>
        <v>3</v>
      </c>
      <c r="T4437" s="14">
        <f>IFERROR(VLOOKUP($A4437,'Fielding Data'!$A:$H,MATCH(T$1,'Fielding Data'!$A$1:$H$1,0),0),"Other")</f>
        <v>0</v>
      </c>
      <c r="U4437" s="14">
        <f>SUMIFS('Fielding Data'!E:E,'Fielding Data'!$A:$A,'Hitting Data'!$A4437)</f>
        <v>2</v>
      </c>
      <c r="V4437" s="14">
        <f>SUMIFS('Fielding Data'!F:F,'Fielding Data'!$A:$A,'Hitting Data'!$A4437)</f>
        <v>6</v>
      </c>
      <c r="W4437" s="14">
        <f>SUMIFS('Fielding Data'!G:G,'Fielding Data'!$A:$A,'Hitting Data'!$A4437)</f>
        <v>3</v>
      </c>
      <c r="X4437" s="14">
        <f>SUMIFS('Fielding Data'!H:H,'Fielding Data'!$A:$A,'Hitting Data'!$A4437)</f>
        <v>0</v>
      </c>
    </row>
    <row r="4438" spans="1:24" x14ac:dyDescent="0.25">
      <c r="A4438" s="14" t="str">
        <f t="shared" si="69"/>
        <v>reidry012013</v>
      </c>
      <c r="B4438" s="19" t="s">
        <v>2037</v>
      </c>
      <c r="C4438" s="19">
        <v>2013</v>
      </c>
      <c r="D4438" s="19">
        <v>7</v>
      </c>
      <c r="E4438" s="19">
        <v>1</v>
      </c>
      <c r="F4438" s="19">
        <v>0</v>
      </c>
      <c r="G4438" s="19">
        <v>0</v>
      </c>
      <c r="H4438" s="19">
        <v>0</v>
      </c>
      <c r="I4438" s="19">
        <v>0</v>
      </c>
      <c r="J4438" s="19">
        <v>0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4" t="str">
        <f>IFERROR(VLOOKUP($A4438,'Fielding Data'!$A:$H,MATCH(P$1,'Fielding Data'!$A$1:$H$1,0),0),"Other")</f>
        <v>P</v>
      </c>
      <c r="Q4438" s="14">
        <f>IFERROR(VLOOKUP($A4438,'Fielding Data'!$A:$H,MATCH(Q$1,'Fielding Data'!$A$1:$H$1,0),0),"Other")</f>
        <v>1</v>
      </c>
      <c r="R4438" s="14">
        <f>IFERROR(VLOOKUP($A4438,'Fielding Data'!$A:$H,MATCH(R$1,'Fielding Data'!$A$1:$H$1,0),0),"Other")</f>
        <v>1</v>
      </c>
      <c r="S4438" s="14">
        <f>IFERROR(VLOOKUP($A4438,'Fielding Data'!$A:$H,MATCH(S$1,'Fielding Data'!$A$1:$H$1,0),0),"Other")</f>
        <v>0</v>
      </c>
      <c r="T4438" s="14">
        <f>IFERROR(VLOOKUP($A4438,'Fielding Data'!$A:$H,MATCH(T$1,'Fielding Data'!$A$1:$H$1,0),0),"Other")</f>
        <v>0</v>
      </c>
      <c r="U4438" s="14">
        <f>SUMIFS('Fielding Data'!E:E,'Fielding Data'!$A:$A,'Hitting Data'!$A4438)</f>
        <v>1</v>
      </c>
      <c r="V4438" s="14">
        <f>SUMIFS('Fielding Data'!F:F,'Fielding Data'!$A:$A,'Hitting Data'!$A4438)</f>
        <v>1</v>
      </c>
      <c r="W4438" s="14">
        <f>SUMIFS('Fielding Data'!G:G,'Fielding Data'!$A:$A,'Hitting Data'!$A4438)</f>
        <v>0</v>
      </c>
      <c r="X4438" s="14">
        <f>SUMIFS('Fielding Data'!H:H,'Fielding Data'!$A:$A,'Hitting Data'!$A4438)</f>
        <v>0</v>
      </c>
    </row>
    <row r="4439" spans="1:24" x14ac:dyDescent="0.25">
      <c r="A4439" s="14" t="str">
        <f t="shared" si="69"/>
        <v>reimono012013</v>
      </c>
      <c r="B4439" s="19" t="s">
        <v>1168</v>
      </c>
      <c r="C4439" s="19">
        <v>2013</v>
      </c>
      <c r="D4439" s="19">
        <v>40</v>
      </c>
      <c r="E4439" s="19">
        <v>128</v>
      </c>
      <c r="F4439" s="19">
        <v>17</v>
      </c>
      <c r="G4439" s="19">
        <v>25</v>
      </c>
      <c r="H4439" s="19">
        <v>3</v>
      </c>
      <c r="I4439" s="19">
        <v>0</v>
      </c>
      <c r="J4439" s="19">
        <v>5</v>
      </c>
      <c r="K4439" s="19">
        <v>12</v>
      </c>
      <c r="L4439" s="19">
        <v>0</v>
      </c>
      <c r="M4439" s="19">
        <v>1</v>
      </c>
      <c r="N4439" s="19">
        <v>10</v>
      </c>
      <c r="O4439" s="19">
        <v>41</v>
      </c>
      <c r="P4439" s="14" t="str">
        <f>IFERROR(VLOOKUP($A4439,'Fielding Data'!$A:$H,MATCH(P$1,'Fielding Data'!$A$1:$H$1,0),0),"Other")</f>
        <v>LF</v>
      </c>
      <c r="Q4439" s="14">
        <f>IFERROR(VLOOKUP($A4439,'Fielding Data'!$A:$H,MATCH(Q$1,'Fielding Data'!$A$1:$H$1,0),0),"Other")</f>
        <v>0</v>
      </c>
      <c r="R4439" s="14">
        <f>IFERROR(VLOOKUP($A4439,'Fielding Data'!$A:$H,MATCH(R$1,'Fielding Data'!$A$1:$H$1,0),0),"Other")</f>
        <v>0</v>
      </c>
      <c r="S4439" s="14">
        <f>IFERROR(VLOOKUP($A4439,'Fielding Data'!$A:$H,MATCH(S$1,'Fielding Data'!$A$1:$H$1,0),0),"Other")</f>
        <v>0</v>
      </c>
      <c r="T4439" s="14">
        <f>IFERROR(VLOOKUP($A4439,'Fielding Data'!$A:$H,MATCH(T$1,'Fielding Data'!$A$1:$H$1,0),0),"Other")</f>
        <v>0</v>
      </c>
      <c r="U4439" s="14">
        <f>SUMIFS('Fielding Data'!E:E,'Fielding Data'!$A:$A,'Hitting Data'!$A4439)</f>
        <v>24</v>
      </c>
      <c r="V4439" s="14">
        <f>SUMIFS('Fielding Data'!F:F,'Fielding Data'!$A:$A,'Hitting Data'!$A4439)</f>
        <v>2</v>
      </c>
      <c r="W4439" s="14">
        <f>SUMIFS('Fielding Data'!G:G,'Fielding Data'!$A:$A,'Hitting Data'!$A4439)</f>
        <v>0</v>
      </c>
      <c r="X4439" s="14">
        <f>SUMIFS('Fielding Data'!H:H,'Fielding Data'!$A:$A,'Hitting Data'!$A4439)</f>
        <v>1</v>
      </c>
    </row>
    <row r="4440" spans="1:24" x14ac:dyDescent="0.25">
      <c r="A4440" s="14" t="str">
        <f t="shared" si="69"/>
        <v>rendoan012013</v>
      </c>
      <c r="B4440" s="19" t="s">
        <v>2038</v>
      </c>
      <c r="C4440" s="19">
        <v>2013</v>
      </c>
      <c r="D4440" s="19">
        <v>98</v>
      </c>
      <c r="E4440" s="19">
        <v>351</v>
      </c>
      <c r="F4440" s="19">
        <v>40</v>
      </c>
      <c r="G4440" s="19">
        <v>93</v>
      </c>
      <c r="H4440" s="19">
        <v>23</v>
      </c>
      <c r="I4440" s="19">
        <v>1</v>
      </c>
      <c r="J4440" s="19">
        <v>7</v>
      </c>
      <c r="K4440" s="19">
        <v>35</v>
      </c>
      <c r="L4440" s="19">
        <v>1</v>
      </c>
      <c r="M4440" s="19">
        <v>1</v>
      </c>
      <c r="N4440" s="19">
        <v>31</v>
      </c>
      <c r="O4440" s="19">
        <v>69</v>
      </c>
      <c r="P4440" s="14" t="str">
        <f>IFERROR(VLOOKUP($A4440,'Fielding Data'!$A:$H,MATCH(P$1,'Fielding Data'!$A$1:$H$1,0),0),"Other")</f>
        <v>2B</v>
      </c>
      <c r="Q4440" s="14">
        <f>IFERROR(VLOOKUP($A4440,'Fielding Data'!$A:$H,MATCH(Q$1,'Fielding Data'!$A$1:$H$1,0),0),"Other")</f>
        <v>147</v>
      </c>
      <c r="R4440" s="14">
        <f>IFERROR(VLOOKUP($A4440,'Fielding Data'!$A:$H,MATCH(R$1,'Fielding Data'!$A$1:$H$1,0),0),"Other")</f>
        <v>213</v>
      </c>
      <c r="S4440" s="14">
        <f>IFERROR(VLOOKUP($A4440,'Fielding Data'!$A:$H,MATCH(S$1,'Fielding Data'!$A$1:$H$1,0),0),"Other")</f>
        <v>9</v>
      </c>
      <c r="T4440" s="14">
        <f>IFERROR(VLOOKUP($A4440,'Fielding Data'!$A:$H,MATCH(T$1,'Fielding Data'!$A$1:$H$1,0),0),"Other")</f>
        <v>50</v>
      </c>
      <c r="U4440" s="14">
        <f>SUMIFS('Fielding Data'!E:E,'Fielding Data'!$A:$A,'Hitting Data'!$A4440)</f>
        <v>163</v>
      </c>
      <c r="V4440" s="14">
        <f>SUMIFS('Fielding Data'!F:F,'Fielding Data'!$A:$A,'Hitting Data'!$A4440)</f>
        <v>241</v>
      </c>
      <c r="W4440" s="14">
        <f>SUMIFS('Fielding Data'!G:G,'Fielding Data'!$A:$A,'Hitting Data'!$A4440)</f>
        <v>16</v>
      </c>
      <c r="X4440" s="14">
        <f>SUMIFS('Fielding Data'!H:H,'Fielding Data'!$A:$A,'Hitting Data'!$A4440)</f>
        <v>55</v>
      </c>
    </row>
    <row r="4441" spans="1:24" x14ac:dyDescent="0.25">
      <c r="A4441" s="14" t="str">
        <f t="shared" si="69"/>
        <v>resopch012013</v>
      </c>
      <c r="B4441" s="19" t="s">
        <v>592</v>
      </c>
      <c r="C4441" s="19">
        <v>2013</v>
      </c>
      <c r="D4441" s="19">
        <v>18</v>
      </c>
      <c r="E4441" s="19">
        <v>0</v>
      </c>
      <c r="F4441" s="19">
        <v>0</v>
      </c>
      <c r="G4441" s="19">
        <v>0</v>
      </c>
      <c r="H4441" s="19">
        <v>0</v>
      </c>
      <c r="I4441" s="19">
        <v>0</v>
      </c>
      <c r="J4441" s="19">
        <v>0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4" t="str">
        <f>IFERROR(VLOOKUP($A4441,'Fielding Data'!$A:$H,MATCH(P$1,'Fielding Data'!$A$1:$H$1,0),0),"Other")</f>
        <v>P</v>
      </c>
      <c r="Q4441" s="14">
        <f>IFERROR(VLOOKUP($A4441,'Fielding Data'!$A:$H,MATCH(Q$1,'Fielding Data'!$A$1:$H$1,0),0),"Other")</f>
        <v>1</v>
      </c>
      <c r="R4441" s="14">
        <f>IFERROR(VLOOKUP($A4441,'Fielding Data'!$A:$H,MATCH(R$1,'Fielding Data'!$A$1:$H$1,0),0),"Other")</f>
        <v>1</v>
      </c>
      <c r="S4441" s="14">
        <f>IFERROR(VLOOKUP($A4441,'Fielding Data'!$A:$H,MATCH(S$1,'Fielding Data'!$A$1:$H$1,0),0),"Other")</f>
        <v>0</v>
      </c>
      <c r="T4441" s="14">
        <f>IFERROR(VLOOKUP($A4441,'Fielding Data'!$A:$H,MATCH(T$1,'Fielding Data'!$A$1:$H$1,0),0),"Other")</f>
        <v>0</v>
      </c>
      <c r="U4441" s="14">
        <f>SUMIFS('Fielding Data'!E:E,'Fielding Data'!$A:$A,'Hitting Data'!$A4441)</f>
        <v>1</v>
      </c>
      <c r="V4441" s="14">
        <f>SUMIFS('Fielding Data'!F:F,'Fielding Data'!$A:$A,'Hitting Data'!$A4441)</f>
        <v>1</v>
      </c>
      <c r="W4441" s="14">
        <f>SUMIFS('Fielding Data'!G:G,'Fielding Data'!$A:$A,'Hitting Data'!$A4441)</f>
        <v>0</v>
      </c>
      <c r="X4441" s="14">
        <f>SUMIFS('Fielding Data'!H:H,'Fielding Data'!$A:$A,'Hitting Data'!$A4441)</f>
        <v>0</v>
      </c>
    </row>
    <row r="4442" spans="1:24" x14ac:dyDescent="0.25">
      <c r="A4442" s="14" t="str">
        <f t="shared" si="69"/>
        <v>reverbe012013</v>
      </c>
      <c r="B4442" s="19" t="s">
        <v>1363</v>
      </c>
      <c r="C4442" s="19">
        <v>2013</v>
      </c>
      <c r="D4442" s="19">
        <v>88</v>
      </c>
      <c r="E4442" s="19">
        <v>315</v>
      </c>
      <c r="F4442" s="19">
        <v>37</v>
      </c>
      <c r="G4442" s="19">
        <v>96</v>
      </c>
      <c r="H4442" s="19">
        <v>9</v>
      </c>
      <c r="I4442" s="19">
        <v>3</v>
      </c>
      <c r="J4442" s="19">
        <v>0</v>
      </c>
      <c r="K4442" s="19">
        <v>17</v>
      </c>
      <c r="L4442" s="19">
        <v>22</v>
      </c>
      <c r="M4442" s="19">
        <v>8</v>
      </c>
      <c r="N4442" s="19">
        <v>16</v>
      </c>
      <c r="O4442" s="19">
        <v>36</v>
      </c>
      <c r="P4442" s="14" t="str">
        <f>IFERROR(VLOOKUP($A4442,'Fielding Data'!$A:$H,MATCH(P$1,'Fielding Data'!$A$1:$H$1,0),0),"Other")</f>
        <v>CF</v>
      </c>
      <c r="Q4442" s="14">
        <f>IFERROR(VLOOKUP($A4442,'Fielding Data'!$A:$H,MATCH(Q$1,'Fielding Data'!$A$1:$H$1,0),0),"Other")</f>
        <v>0</v>
      </c>
      <c r="R4442" s="14">
        <f>IFERROR(VLOOKUP($A4442,'Fielding Data'!$A:$H,MATCH(R$1,'Fielding Data'!$A$1:$H$1,0),0),"Other")</f>
        <v>0</v>
      </c>
      <c r="S4442" s="14">
        <f>IFERROR(VLOOKUP($A4442,'Fielding Data'!$A:$H,MATCH(S$1,'Fielding Data'!$A$1:$H$1,0),0),"Other")</f>
        <v>0</v>
      </c>
      <c r="T4442" s="14">
        <f>IFERROR(VLOOKUP($A4442,'Fielding Data'!$A:$H,MATCH(T$1,'Fielding Data'!$A$1:$H$1,0),0),"Other")</f>
        <v>0</v>
      </c>
      <c r="U4442" s="14">
        <f>SUMIFS('Fielding Data'!E:E,'Fielding Data'!$A:$A,'Hitting Data'!$A4442)</f>
        <v>220</v>
      </c>
      <c r="V4442" s="14">
        <f>SUMIFS('Fielding Data'!F:F,'Fielding Data'!$A:$A,'Hitting Data'!$A4442)</f>
        <v>6</v>
      </c>
      <c r="W4442" s="14">
        <f>SUMIFS('Fielding Data'!G:G,'Fielding Data'!$A:$A,'Hitting Data'!$A4442)</f>
        <v>2</v>
      </c>
      <c r="X4442" s="14">
        <f>SUMIFS('Fielding Data'!H:H,'Fielding Data'!$A:$A,'Hitting Data'!$A4442)</f>
        <v>3</v>
      </c>
    </row>
    <row r="4443" spans="1:24" x14ac:dyDescent="0.25">
      <c r="A4443" s="14" t="str">
        <f t="shared" si="69"/>
        <v>reyesjo012013</v>
      </c>
      <c r="B4443" s="19" t="s">
        <v>400</v>
      </c>
      <c r="C4443" s="19">
        <v>2013</v>
      </c>
      <c r="D4443" s="19">
        <v>93</v>
      </c>
      <c r="E4443" s="19">
        <v>382</v>
      </c>
      <c r="F4443" s="19">
        <v>58</v>
      </c>
      <c r="G4443" s="19">
        <v>113</v>
      </c>
      <c r="H4443" s="19">
        <v>20</v>
      </c>
      <c r="I4443" s="19">
        <v>0</v>
      </c>
      <c r="J4443" s="19">
        <v>10</v>
      </c>
      <c r="K4443" s="19">
        <v>37</v>
      </c>
      <c r="L4443" s="19">
        <v>15</v>
      </c>
      <c r="M4443" s="19">
        <v>6</v>
      </c>
      <c r="N4443" s="19">
        <v>34</v>
      </c>
      <c r="O4443" s="19">
        <v>47</v>
      </c>
      <c r="P4443" s="14" t="str">
        <f>IFERROR(VLOOKUP($A4443,'Fielding Data'!$A:$H,MATCH(P$1,'Fielding Data'!$A$1:$H$1,0),0),"Other")</f>
        <v>SS</v>
      </c>
      <c r="Q4443" s="14">
        <f>IFERROR(VLOOKUP($A4443,'Fielding Data'!$A:$H,MATCH(Q$1,'Fielding Data'!$A$1:$H$1,0),0),"Other")</f>
        <v>95</v>
      </c>
      <c r="R4443" s="14">
        <f>IFERROR(VLOOKUP($A4443,'Fielding Data'!$A:$H,MATCH(R$1,'Fielding Data'!$A$1:$H$1,0),0),"Other")</f>
        <v>240</v>
      </c>
      <c r="S4443" s="14">
        <f>IFERROR(VLOOKUP($A4443,'Fielding Data'!$A:$H,MATCH(S$1,'Fielding Data'!$A$1:$H$1,0),0),"Other")</f>
        <v>9</v>
      </c>
      <c r="T4443" s="14">
        <f>IFERROR(VLOOKUP($A4443,'Fielding Data'!$A:$H,MATCH(T$1,'Fielding Data'!$A$1:$H$1,0),0),"Other")</f>
        <v>51</v>
      </c>
      <c r="U4443" s="14">
        <f>SUMIFS('Fielding Data'!E:E,'Fielding Data'!$A:$A,'Hitting Data'!$A4443)</f>
        <v>95</v>
      </c>
      <c r="V4443" s="14">
        <f>SUMIFS('Fielding Data'!F:F,'Fielding Data'!$A:$A,'Hitting Data'!$A4443)</f>
        <v>240</v>
      </c>
      <c r="W4443" s="14">
        <f>SUMIFS('Fielding Data'!G:G,'Fielding Data'!$A:$A,'Hitting Data'!$A4443)</f>
        <v>9</v>
      </c>
      <c r="X4443" s="14">
        <f>SUMIFS('Fielding Data'!H:H,'Fielding Data'!$A:$A,'Hitting Data'!$A4443)</f>
        <v>51</v>
      </c>
    </row>
    <row r="4444" spans="1:24" x14ac:dyDescent="0.25">
      <c r="A4444" s="14" t="str">
        <f t="shared" si="69"/>
        <v>reynogr012013</v>
      </c>
      <c r="B4444" s="19" t="s">
        <v>994</v>
      </c>
      <c r="C4444" s="19">
        <v>2013</v>
      </c>
      <c r="D4444" s="19">
        <v>6</v>
      </c>
      <c r="E4444" s="19">
        <v>7</v>
      </c>
      <c r="F4444" s="19">
        <v>1</v>
      </c>
      <c r="G4444" s="19">
        <v>1</v>
      </c>
      <c r="H4444" s="19">
        <v>1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4</v>
      </c>
      <c r="P4444" s="14" t="str">
        <f>IFERROR(VLOOKUP($A4444,'Fielding Data'!$A:$H,MATCH(P$1,'Fielding Data'!$A$1:$H$1,0),0),"Other")</f>
        <v>P</v>
      </c>
      <c r="Q4444" s="14">
        <f>IFERROR(VLOOKUP($A4444,'Fielding Data'!$A:$H,MATCH(Q$1,'Fielding Data'!$A$1:$H$1,0),0),"Other")</f>
        <v>5</v>
      </c>
      <c r="R4444" s="14">
        <f>IFERROR(VLOOKUP($A4444,'Fielding Data'!$A:$H,MATCH(R$1,'Fielding Data'!$A$1:$H$1,0),0),"Other")</f>
        <v>4</v>
      </c>
      <c r="S4444" s="14">
        <f>IFERROR(VLOOKUP($A4444,'Fielding Data'!$A:$H,MATCH(S$1,'Fielding Data'!$A$1:$H$1,0),0),"Other")</f>
        <v>0</v>
      </c>
      <c r="T4444" s="14">
        <f>IFERROR(VLOOKUP($A4444,'Fielding Data'!$A:$H,MATCH(T$1,'Fielding Data'!$A$1:$H$1,0),0),"Other")</f>
        <v>2</v>
      </c>
      <c r="U4444" s="14">
        <f>SUMIFS('Fielding Data'!E:E,'Fielding Data'!$A:$A,'Hitting Data'!$A4444)</f>
        <v>5</v>
      </c>
      <c r="V4444" s="14">
        <f>SUMIFS('Fielding Data'!F:F,'Fielding Data'!$A:$A,'Hitting Data'!$A4444)</f>
        <v>4</v>
      </c>
      <c r="W4444" s="14">
        <f>SUMIFS('Fielding Data'!G:G,'Fielding Data'!$A:$A,'Hitting Data'!$A4444)</f>
        <v>0</v>
      </c>
      <c r="X4444" s="14">
        <f>SUMIFS('Fielding Data'!H:H,'Fielding Data'!$A:$A,'Hitting Data'!$A4444)</f>
        <v>2</v>
      </c>
    </row>
    <row r="4445" spans="1:24" x14ac:dyDescent="0.25">
      <c r="A4445" s="14" t="str">
        <f t="shared" si="69"/>
        <v>reynoma022013</v>
      </c>
      <c r="B4445" s="19" t="s">
        <v>1364</v>
      </c>
      <c r="C4445" s="19">
        <v>2013</v>
      </c>
      <c r="D4445" s="19">
        <v>30</v>
      </c>
      <c r="E4445" s="19">
        <v>0</v>
      </c>
      <c r="F4445" s="19">
        <v>0</v>
      </c>
      <c r="G4445" s="19">
        <v>0</v>
      </c>
      <c r="H4445" s="19">
        <v>0</v>
      </c>
      <c r="I4445" s="19">
        <v>0</v>
      </c>
      <c r="J4445" s="19">
        <v>0</v>
      </c>
      <c r="K4445" s="19">
        <v>0</v>
      </c>
      <c r="L4445" s="19">
        <v>0</v>
      </c>
      <c r="M4445" s="19">
        <v>0</v>
      </c>
      <c r="N4445" s="19">
        <v>0</v>
      </c>
      <c r="O4445" s="19">
        <v>0</v>
      </c>
      <c r="P4445" s="14" t="str">
        <f>IFERROR(VLOOKUP($A4445,'Fielding Data'!$A:$H,MATCH(P$1,'Fielding Data'!$A$1:$H$1,0),0),"Other")</f>
        <v>P</v>
      </c>
      <c r="Q4445" s="14">
        <f>IFERROR(VLOOKUP($A4445,'Fielding Data'!$A:$H,MATCH(Q$1,'Fielding Data'!$A$1:$H$1,0),0),"Other")</f>
        <v>0</v>
      </c>
      <c r="R4445" s="14">
        <f>IFERROR(VLOOKUP($A4445,'Fielding Data'!$A:$H,MATCH(R$1,'Fielding Data'!$A$1:$H$1,0),0),"Other")</f>
        <v>3</v>
      </c>
      <c r="S4445" s="14">
        <f>IFERROR(VLOOKUP($A4445,'Fielding Data'!$A:$H,MATCH(S$1,'Fielding Data'!$A$1:$H$1,0),0),"Other")</f>
        <v>0</v>
      </c>
      <c r="T4445" s="14">
        <f>IFERROR(VLOOKUP($A4445,'Fielding Data'!$A:$H,MATCH(T$1,'Fielding Data'!$A$1:$H$1,0),0),"Other")</f>
        <v>0</v>
      </c>
      <c r="U4445" s="14">
        <f>SUMIFS('Fielding Data'!E:E,'Fielding Data'!$A:$A,'Hitting Data'!$A4445)</f>
        <v>0</v>
      </c>
      <c r="V4445" s="14">
        <f>SUMIFS('Fielding Data'!F:F,'Fielding Data'!$A:$A,'Hitting Data'!$A4445)</f>
        <v>3</v>
      </c>
      <c r="W4445" s="14">
        <f>SUMIFS('Fielding Data'!G:G,'Fielding Data'!$A:$A,'Hitting Data'!$A4445)</f>
        <v>0</v>
      </c>
      <c r="X4445" s="14">
        <f>SUMIFS('Fielding Data'!H:H,'Fielding Data'!$A:$A,'Hitting Data'!$A4445)</f>
        <v>0</v>
      </c>
    </row>
    <row r="4446" spans="1:24" x14ac:dyDescent="0.25">
      <c r="A4446" s="14" t="str">
        <f t="shared" si="69"/>
        <v>ricesc012013</v>
      </c>
      <c r="B4446" s="19" t="s">
        <v>2039</v>
      </c>
      <c r="C4446" s="19">
        <v>2013</v>
      </c>
      <c r="D4446" s="19">
        <v>73</v>
      </c>
      <c r="E4446" s="19">
        <v>0</v>
      </c>
      <c r="F4446" s="19">
        <v>0</v>
      </c>
      <c r="G4446" s="19">
        <v>0</v>
      </c>
      <c r="H4446" s="19">
        <v>0</v>
      </c>
      <c r="I4446" s="19">
        <v>0</v>
      </c>
      <c r="J4446" s="19">
        <v>0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4" t="str">
        <f>IFERROR(VLOOKUP($A4446,'Fielding Data'!$A:$H,MATCH(P$1,'Fielding Data'!$A$1:$H$1,0),0),"Other")</f>
        <v>P</v>
      </c>
      <c r="Q4446" s="14">
        <f>IFERROR(VLOOKUP($A4446,'Fielding Data'!$A:$H,MATCH(Q$1,'Fielding Data'!$A$1:$H$1,0),0),"Other")</f>
        <v>4</v>
      </c>
      <c r="R4446" s="14">
        <f>IFERROR(VLOOKUP($A4446,'Fielding Data'!$A:$H,MATCH(R$1,'Fielding Data'!$A$1:$H$1,0),0),"Other")</f>
        <v>16</v>
      </c>
      <c r="S4446" s="14">
        <f>IFERROR(VLOOKUP($A4446,'Fielding Data'!$A:$H,MATCH(S$1,'Fielding Data'!$A$1:$H$1,0),0),"Other")</f>
        <v>0</v>
      </c>
      <c r="T4446" s="14">
        <f>IFERROR(VLOOKUP($A4446,'Fielding Data'!$A:$H,MATCH(T$1,'Fielding Data'!$A$1:$H$1,0),0),"Other")</f>
        <v>0</v>
      </c>
      <c r="U4446" s="14">
        <f>SUMIFS('Fielding Data'!E:E,'Fielding Data'!$A:$A,'Hitting Data'!$A4446)</f>
        <v>4</v>
      </c>
      <c r="V4446" s="14">
        <f>SUMIFS('Fielding Data'!F:F,'Fielding Data'!$A:$A,'Hitting Data'!$A4446)</f>
        <v>16</v>
      </c>
      <c r="W4446" s="14">
        <f>SUMIFS('Fielding Data'!G:G,'Fielding Data'!$A:$A,'Hitting Data'!$A4446)</f>
        <v>0</v>
      </c>
      <c r="X4446" s="14">
        <f>SUMIFS('Fielding Data'!H:H,'Fielding Data'!$A:$A,'Hitting Data'!$A4446)</f>
        <v>0</v>
      </c>
    </row>
    <row r="4447" spans="1:24" x14ac:dyDescent="0.25">
      <c r="A4447" s="14" t="str">
        <f t="shared" si="69"/>
        <v>richacl012013</v>
      </c>
      <c r="B4447" s="19" t="s">
        <v>995</v>
      </c>
      <c r="C4447" s="19">
        <v>2013</v>
      </c>
      <c r="D4447" s="19">
        <v>14</v>
      </c>
      <c r="E4447" s="19">
        <v>14</v>
      </c>
      <c r="F4447" s="19">
        <v>1</v>
      </c>
      <c r="G4447" s="19">
        <v>3</v>
      </c>
      <c r="H4447" s="19">
        <v>0</v>
      </c>
      <c r="I4447" s="19">
        <v>0</v>
      </c>
      <c r="J4447" s="19">
        <v>0</v>
      </c>
      <c r="K4447" s="19">
        <v>1</v>
      </c>
      <c r="L4447" s="19">
        <v>0</v>
      </c>
      <c r="M4447" s="19">
        <v>0</v>
      </c>
      <c r="N4447" s="19">
        <v>0</v>
      </c>
      <c r="O4447" s="19">
        <v>5</v>
      </c>
      <c r="P4447" s="14" t="str">
        <f>IFERROR(VLOOKUP($A4447,'Fielding Data'!$A:$H,MATCH(P$1,'Fielding Data'!$A$1:$H$1,0),0),"Other")</f>
        <v>P</v>
      </c>
      <c r="Q4447" s="14">
        <f>IFERROR(VLOOKUP($A4447,'Fielding Data'!$A:$H,MATCH(Q$1,'Fielding Data'!$A$1:$H$1,0),0),"Other")</f>
        <v>4</v>
      </c>
      <c r="R4447" s="14">
        <f>IFERROR(VLOOKUP($A4447,'Fielding Data'!$A:$H,MATCH(R$1,'Fielding Data'!$A$1:$H$1,0),0),"Other")</f>
        <v>12</v>
      </c>
      <c r="S4447" s="14">
        <f>IFERROR(VLOOKUP($A4447,'Fielding Data'!$A:$H,MATCH(S$1,'Fielding Data'!$A$1:$H$1,0),0),"Other")</f>
        <v>1</v>
      </c>
      <c r="T4447" s="14">
        <f>IFERROR(VLOOKUP($A4447,'Fielding Data'!$A:$H,MATCH(T$1,'Fielding Data'!$A$1:$H$1,0),0),"Other")</f>
        <v>1</v>
      </c>
      <c r="U4447" s="14">
        <f>SUMIFS('Fielding Data'!E:E,'Fielding Data'!$A:$A,'Hitting Data'!$A4447)</f>
        <v>4</v>
      </c>
      <c r="V4447" s="14">
        <f>SUMIFS('Fielding Data'!F:F,'Fielding Data'!$A:$A,'Hitting Data'!$A4447)</f>
        <v>12</v>
      </c>
      <c r="W4447" s="14">
        <f>SUMIFS('Fielding Data'!G:G,'Fielding Data'!$A:$A,'Hitting Data'!$A4447)</f>
        <v>1</v>
      </c>
      <c r="X4447" s="14">
        <f>SUMIFS('Fielding Data'!H:H,'Fielding Data'!$A:$A,'Hitting Data'!$A4447)</f>
        <v>1</v>
      </c>
    </row>
    <row r="4448" spans="1:24" x14ac:dyDescent="0.25">
      <c r="A4448" s="14" t="str">
        <f t="shared" si="69"/>
        <v>richaga012013</v>
      </c>
      <c r="B4448" s="19" t="s">
        <v>1597</v>
      </c>
      <c r="C4448" s="19">
        <v>2013</v>
      </c>
      <c r="D4448" s="19">
        <v>47</v>
      </c>
      <c r="E4448" s="19">
        <v>0</v>
      </c>
      <c r="F4448" s="19">
        <v>0</v>
      </c>
      <c r="G4448" s="19">
        <v>0</v>
      </c>
      <c r="H4448" s="19">
        <v>0</v>
      </c>
      <c r="I4448" s="19">
        <v>0</v>
      </c>
      <c r="J4448" s="19">
        <v>0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4" t="str">
        <f>IFERROR(VLOOKUP($A4448,'Fielding Data'!$A:$H,MATCH(P$1,'Fielding Data'!$A$1:$H$1,0),0),"Other")</f>
        <v>P</v>
      </c>
      <c r="Q4448" s="14">
        <f>IFERROR(VLOOKUP($A4448,'Fielding Data'!$A:$H,MATCH(Q$1,'Fielding Data'!$A$1:$H$1,0),0),"Other")</f>
        <v>16</v>
      </c>
      <c r="R4448" s="14">
        <f>IFERROR(VLOOKUP($A4448,'Fielding Data'!$A:$H,MATCH(R$1,'Fielding Data'!$A$1:$H$1,0),0),"Other")</f>
        <v>21</v>
      </c>
      <c r="S4448" s="14">
        <f>IFERROR(VLOOKUP($A4448,'Fielding Data'!$A:$H,MATCH(S$1,'Fielding Data'!$A$1:$H$1,0),0),"Other")</f>
        <v>2</v>
      </c>
      <c r="T4448" s="14">
        <f>IFERROR(VLOOKUP($A4448,'Fielding Data'!$A:$H,MATCH(T$1,'Fielding Data'!$A$1:$H$1,0),0),"Other")</f>
        <v>1</v>
      </c>
      <c r="U4448" s="14">
        <f>SUMIFS('Fielding Data'!E:E,'Fielding Data'!$A:$A,'Hitting Data'!$A4448)</f>
        <v>16</v>
      </c>
      <c r="V4448" s="14">
        <f>SUMIFS('Fielding Data'!F:F,'Fielding Data'!$A:$A,'Hitting Data'!$A4448)</f>
        <v>21</v>
      </c>
      <c r="W4448" s="14">
        <f>SUMIFS('Fielding Data'!G:G,'Fielding Data'!$A:$A,'Hitting Data'!$A4448)</f>
        <v>2</v>
      </c>
      <c r="X4448" s="14">
        <f>SUMIFS('Fielding Data'!H:H,'Fielding Data'!$A:$A,'Hitting Data'!$A4448)</f>
        <v>1</v>
      </c>
    </row>
    <row r="4449" spans="1:24" x14ac:dyDescent="0.25">
      <c r="A4449" s="14" t="str">
        <f t="shared" si="69"/>
        <v>rienzan012013</v>
      </c>
      <c r="B4449" s="19" t="s">
        <v>2040</v>
      </c>
      <c r="C4449" s="19">
        <v>2013</v>
      </c>
      <c r="D4449" s="19">
        <v>10</v>
      </c>
      <c r="E4449" s="19">
        <v>0</v>
      </c>
      <c r="F4449" s="19">
        <v>0</v>
      </c>
      <c r="G4449" s="19">
        <v>0</v>
      </c>
      <c r="H4449" s="19">
        <v>0</v>
      </c>
      <c r="I4449" s="19">
        <v>0</v>
      </c>
      <c r="J4449" s="19">
        <v>0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4" t="str">
        <f>IFERROR(VLOOKUP($A4449,'Fielding Data'!$A:$H,MATCH(P$1,'Fielding Data'!$A$1:$H$1,0),0),"Other")</f>
        <v>P</v>
      </c>
      <c r="Q4449" s="14">
        <f>IFERROR(VLOOKUP($A4449,'Fielding Data'!$A:$H,MATCH(Q$1,'Fielding Data'!$A$1:$H$1,0),0),"Other")</f>
        <v>8</v>
      </c>
      <c r="R4449" s="14">
        <f>IFERROR(VLOOKUP($A4449,'Fielding Data'!$A:$H,MATCH(R$1,'Fielding Data'!$A$1:$H$1,0),0),"Other")</f>
        <v>10</v>
      </c>
      <c r="S4449" s="14">
        <f>IFERROR(VLOOKUP($A4449,'Fielding Data'!$A:$H,MATCH(S$1,'Fielding Data'!$A$1:$H$1,0),0),"Other")</f>
        <v>1</v>
      </c>
      <c r="T4449" s="14">
        <f>IFERROR(VLOOKUP($A4449,'Fielding Data'!$A:$H,MATCH(T$1,'Fielding Data'!$A$1:$H$1,0),0),"Other")</f>
        <v>1</v>
      </c>
      <c r="U4449" s="14">
        <f>SUMIFS('Fielding Data'!E:E,'Fielding Data'!$A:$A,'Hitting Data'!$A4449)</f>
        <v>8</v>
      </c>
      <c r="V4449" s="14">
        <f>SUMIFS('Fielding Data'!F:F,'Fielding Data'!$A:$A,'Hitting Data'!$A4449)</f>
        <v>10</v>
      </c>
      <c r="W4449" s="14">
        <f>SUMIFS('Fielding Data'!G:G,'Fielding Data'!$A:$A,'Hitting Data'!$A4449)</f>
        <v>1</v>
      </c>
      <c r="X4449" s="14">
        <f>SUMIFS('Fielding Data'!H:H,'Fielding Data'!$A:$A,'Hitting Data'!$A4449)</f>
        <v>1</v>
      </c>
    </row>
    <row r="4450" spans="1:24" x14ac:dyDescent="0.25">
      <c r="A4450" s="14" t="str">
        <f t="shared" si="69"/>
        <v>riverma012013</v>
      </c>
      <c r="B4450" s="19" t="s">
        <v>187</v>
      </c>
      <c r="C4450" s="19">
        <v>2013</v>
      </c>
      <c r="D4450" s="19">
        <v>64</v>
      </c>
      <c r="E4450" s="19">
        <v>0</v>
      </c>
      <c r="F4450" s="19">
        <v>0</v>
      </c>
      <c r="G4450" s="19">
        <v>0</v>
      </c>
      <c r="H4450" s="19">
        <v>0</v>
      </c>
      <c r="I4450" s="19">
        <v>0</v>
      </c>
      <c r="J4450" s="19">
        <v>0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4" t="str">
        <f>IFERROR(VLOOKUP($A4450,'Fielding Data'!$A:$H,MATCH(P$1,'Fielding Data'!$A$1:$H$1,0),0),"Other")</f>
        <v>P</v>
      </c>
      <c r="Q4450" s="14">
        <f>IFERROR(VLOOKUP($A4450,'Fielding Data'!$A:$H,MATCH(Q$1,'Fielding Data'!$A$1:$H$1,0),0),"Other")</f>
        <v>5</v>
      </c>
      <c r="R4450" s="14">
        <f>IFERROR(VLOOKUP($A4450,'Fielding Data'!$A:$H,MATCH(R$1,'Fielding Data'!$A$1:$H$1,0),0),"Other")</f>
        <v>12</v>
      </c>
      <c r="S4450" s="14">
        <f>IFERROR(VLOOKUP($A4450,'Fielding Data'!$A:$H,MATCH(S$1,'Fielding Data'!$A$1:$H$1,0),0),"Other")</f>
        <v>0</v>
      </c>
      <c r="T4450" s="14">
        <f>IFERROR(VLOOKUP($A4450,'Fielding Data'!$A:$H,MATCH(T$1,'Fielding Data'!$A$1:$H$1,0),0),"Other")</f>
        <v>0</v>
      </c>
      <c r="U4450" s="14">
        <f>SUMIFS('Fielding Data'!E:E,'Fielding Data'!$A:$A,'Hitting Data'!$A4450)</f>
        <v>5</v>
      </c>
      <c r="V4450" s="14">
        <f>SUMIFS('Fielding Data'!F:F,'Fielding Data'!$A:$A,'Hitting Data'!$A4450)</f>
        <v>12</v>
      </c>
      <c r="W4450" s="14">
        <f>SUMIFS('Fielding Data'!G:G,'Fielding Data'!$A:$A,'Hitting Data'!$A4450)</f>
        <v>0</v>
      </c>
      <c r="X4450" s="14">
        <f>SUMIFS('Fielding Data'!H:H,'Fielding Data'!$A:$A,'Hitting Data'!$A4450)</f>
        <v>0</v>
      </c>
    </row>
    <row r="4451" spans="1:24" x14ac:dyDescent="0.25">
      <c r="A4451" s="14" t="str">
        <f t="shared" si="69"/>
        <v>riverre012013</v>
      </c>
      <c r="B4451" s="19" t="s">
        <v>491</v>
      </c>
      <c r="C4451" s="19">
        <v>2013</v>
      </c>
      <c r="D4451" s="19">
        <v>23</v>
      </c>
      <c r="E4451" s="19">
        <v>67</v>
      </c>
      <c r="F4451" s="19">
        <v>4</v>
      </c>
      <c r="G4451" s="19">
        <v>17</v>
      </c>
      <c r="H4451" s="19">
        <v>3</v>
      </c>
      <c r="I4451" s="19">
        <v>1</v>
      </c>
      <c r="J4451" s="19">
        <v>0</v>
      </c>
      <c r="K4451" s="19">
        <v>7</v>
      </c>
      <c r="L4451" s="19">
        <v>0</v>
      </c>
      <c r="M4451" s="19">
        <v>0</v>
      </c>
      <c r="N4451" s="19">
        <v>2</v>
      </c>
      <c r="O4451" s="19">
        <v>16</v>
      </c>
      <c r="P4451" s="14" t="str">
        <f>IFERROR(VLOOKUP($A4451,'Fielding Data'!$A:$H,MATCH(P$1,'Fielding Data'!$A$1:$H$1,0),0),"Other")</f>
        <v>C</v>
      </c>
      <c r="Q4451" s="14">
        <f>IFERROR(VLOOKUP($A4451,'Fielding Data'!$A:$H,MATCH(Q$1,'Fielding Data'!$A$1:$H$1,0),0),"Other")</f>
        <v>185</v>
      </c>
      <c r="R4451" s="14">
        <f>IFERROR(VLOOKUP($A4451,'Fielding Data'!$A:$H,MATCH(R$1,'Fielding Data'!$A$1:$H$1,0),0),"Other")</f>
        <v>13</v>
      </c>
      <c r="S4451" s="14">
        <f>IFERROR(VLOOKUP($A4451,'Fielding Data'!$A:$H,MATCH(S$1,'Fielding Data'!$A$1:$H$1,0),0),"Other")</f>
        <v>0</v>
      </c>
      <c r="T4451" s="14">
        <f>IFERROR(VLOOKUP($A4451,'Fielding Data'!$A:$H,MATCH(T$1,'Fielding Data'!$A$1:$H$1,0),0),"Other")</f>
        <v>1</v>
      </c>
      <c r="U4451" s="14">
        <f>SUMIFS('Fielding Data'!E:E,'Fielding Data'!$A:$A,'Hitting Data'!$A4451)</f>
        <v>185</v>
      </c>
      <c r="V4451" s="14">
        <f>SUMIFS('Fielding Data'!F:F,'Fielding Data'!$A:$A,'Hitting Data'!$A4451)</f>
        <v>13</v>
      </c>
      <c r="W4451" s="14">
        <f>SUMIFS('Fielding Data'!G:G,'Fielding Data'!$A:$A,'Hitting Data'!$A4451)</f>
        <v>0</v>
      </c>
      <c r="X4451" s="14">
        <f>SUMIFS('Fielding Data'!H:H,'Fielding Data'!$A:$A,'Hitting Data'!$A4451)</f>
        <v>1</v>
      </c>
    </row>
    <row r="4452" spans="1:24" x14ac:dyDescent="0.25">
      <c r="A4452" s="14" t="str">
        <f t="shared" si="69"/>
        <v>rizzoan012013</v>
      </c>
      <c r="B4452" s="19" t="s">
        <v>1598</v>
      </c>
      <c r="C4452" s="19">
        <v>2013</v>
      </c>
      <c r="D4452" s="19">
        <v>160</v>
      </c>
      <c r="E4452" s="19">
        <v>606</v>
      </c>
      <c r="F4452" s="19">
        <v>71</v>
      </c>
      <c r="G4452" s="19">
        <v>141</v>
      </c>
      <c r="H4452" s="19">
        <v>40</v>
      </c>
      <c r="I4452" s="19">
        <v>2</v>
      </c>
      <c r="J4452" s="19">
        <v>23</v>
      </c>
      <c r="K4452" s="19">
        <v>80</v>
      </c>
      <c r="L4452" s="19">
        <v>6</v>
      </c>
      <c r="M4452" s="19">
        <v>5</v>
      </c>
      <c r="N4452" s="19">
        <v>76</v>
      </c>
      <c r="O4452" s="19">
        <v>127</v>
      </c>
      <c r="P4452" s="14" t="str">
        <f>IFERROR(VLOOKUP($A4452,'Fielding Data'!$A:$H,MATCH(P$1,'Fielding Data'!$A$1:$H$1,0),0),"Other")</f>
        <v>1B</v>
      </c>
      <c r="Q4452" s="14">
        <f>IFERROR(VLOOKUP($A4452,'Fielding Data'!$A:$H,MATCH(Q$1,'Fielding Data'!$A$1:$H$1,0),0),"Other")</f>
        <v>1287</v>
      </c>
      <c r="R4452" s="14">
        <f>IFERROR(VLOOKUP($A4452,'Fielding Data'!$A:$H,MATCH(R$1,'Fielding Data'!$A$1:$H$1,0),0),"Other")</f>
        <v>149</v>
      </c>
      <c r="S4452" s="14">
        <f>IFERROR(VLOOKUP($A4452,'Fielding Data'!$A:$H,MATCH(S$1,'Fielding Data'!$A$1:$H$1,0),0),"Other")</f>
        <v>5</v>
      </c>
      <c r="T4452" s="14">
        <f>IFERROR(VLOOKUP($A4452,'Fielding Data'!$A:$H,MATCH(T$1,'Fielding Data'!$A$1:$H$1,0),0),"Other")</f>
        <v>114</v>
      </c>
      <c r="U4452" s="14">
        <f>SUMIFS('Fielding Data'!E:E,'Fielding Data'!$A:$A,'Hitting Data'!$A4452)</f>
        <v>1287</v>
      </c>
      <c r="V4452" s="14">
        <f>SUMIFS('Fielding Data'!F:F,'Fielding Data'!$A:$A,'Hitting Data'!$A4452)</f>
        <v>149</v>
      </c>
      <c r="W4452" s="14">
        <f>SUMIFS('Fielding Data'!G:G,'Fielding Data'!$A:$A,'Hitting Data'!$A4452)</f>
        <v>5</v>
      </c>
      <c r="X4452" s="14">
        <f>SUMIFS('Fielding Data'!H:H,'Fielding Data'!$A:$A,'Hitting Data'!$A4452)</f>
        <v>114</v>
      </c>
    </row>
    <row r="4453" spans="1:24" x14ac:dyDescent="0.25">
      <c r="A4453" s="14" t="str">
        <f t="shared" si="69"/>
        <v>roarkta012013</v>
      </c>
      <c r="B4453" s="19" t="s">
        <v>2041</v>
      </c>
      <c r="C4453" s="19">
        <v>2013</v>
      </c>
      <c r="D4453" s="19">
        <v>14</v>
      </c>
      <c r="E4453" s="19">
        <v>14</v>
      </c>
      <c r="F4453" s="19">
        <v>0</v>
      </c>
      <c r="G4453" s="19">
        <v>4</v>
      </c>
      <c r="H4453" s="19">
        <v>1</v>
      </c>
      <c r="I4453" s="19">
        <v>0</v>
      </c>
      <c r="J4453" s="19">
        <v>0</v>
      </c>
      <c r="K4453" s="19">
        <v>1</v>
      </c>
      <c r="L4453" s="19">
        <v>0</v>
      </c>
      <c r="M4453" s="19">
        <v>0</v>
      </c>
      <c r="N4453" s="19">
        <v>0</v>
      </c>
      <c r="O4453" s="19">
        <v>5</v>
      </c>
      <c r="P4453" s="14" t="str">
        <f>IFERROR(VLOOKUP($A4453,'Fielding Data'!$A:$H,MATCH(P$1,'Fielding Data'!$A$1:$H$1,0),0),"Other")</f>
        <v>P</v>
      </c>
      <c r="Q4453" s="14">
        <f>IFERROR(VLOOKUP($A4453,'Fielding Data'!$A:$H,MATCH(Q$1,'Fielding Data'!$A$1:$H$1,0),0),"Other")</f>
        <v>6</v>
      </c>
      <c r="R4453" s="14">
        <f>IFERROR(VLOOKUP($A4453,'Fielding Data'!$A:$H,MATCH(R$1,'Fielding Data'!$A$1:$H$1,0),0),"Other")</f>
        <v>7</v>
      </c>
      <c r="S4453" s="14">
        <f>IFERROR(VLOOKUP($A4453,'Fielding Data'!$A:$H,MATCH(S$1,'Fielding Data'!$A$1:$H$1,0),0),"Other")</f>
        <v>1</v>
      </c>
      <c r="T4453" s="14">
        <f>IFERROR(VLOOKUP($A4453,'Fielding Data'!$A:$H,MATCH(T$1,'Fielding Data'!$A$1:$H$1,0),0),"Other")</f>
        <v>2</v>
      </c>
      <c r="U4453" s="14">
        <f>SUMIFS('Fielding Data'!E:E,'Fielding Data'!$A:$A,'Hitting Data'!$A4453)</f>
        <v>6</v>
      </c>
      <c r="V4453" s="14">
        <f>SUMIFS('Fielding Data'!F:F,'Fielding Data'!$A:$A,'Hitting Data'!$A4453)</f>
        <v>7</v>
      </c>
      <c r="W4453" s="14">
        <f>SUMIFS('Fielding Data'!G:G,'Fielding Data'!$A:$A,'Hitting Data'!$A4453)</f>
        <v>1</v>
      </c>
      <c r="X4453" s="14">
        <f>SUMIFS('Fielding Data'!H:H,'Fielding Data'!$A:$A,'Hitting Data'!$A4453)</f>
        <v>2</v>
      </c>
    </row>
    <row r="4454" spans="1:24" x14ac:dyDescent="0.25">
      <c r="A4454" s="14" t="str">
        <f t="shared" si="69"/>
        <v>roberbr012013</v>
      </c>
      <c r="B4454" s="19" t="s">
        <v>273</v>
      </c>
      <c r="C4454" s="19">
        <v>2013</v>
      </c>
      <c r="D4454" s="19">
        <v>77</v>
      </c>
      <c r="E4454" s="19">
        <v>265</v>
      </c>
      <c r="F4454" s="19">
        <v>33</v>
      </c>
      <c r="G4454" s="19">
        <v>66</v>
      </c>
      <c r="H4454" s="19">
        <v>12</v>
      </c>
      <c r="I4454" s="19">
        <v>1</v>
      </c>
      <c r="J4454" s="19">
        <v>8</v>
      </c>
      <c r="K4454" s="19">
        <v>39</v>
      </c>
      <c r="L4454" s="19">
        <v>3</v>
      </c>
      <c r="M4454" s="19">
        <v>1</v>
      </c>
      <c r="N4454" s="19">
        <v>26</v>
      </c>
      <c r="O4454" s="19">
        <v>44</v>
      </c>
      <c r="P4454" s="14" t="str">
        <f>IFERROR(VLOOKUP($A4454,'Fielding Data'!$A:$H,MATCH(P$1,'Fielding Data'!$A$1:$H$1,0),0),"Other")</f>
        <v>2B</v>
      </c>
      <c r="Q4454" s="14">
        <f>IFERROR(VLOOKUP($A4454,'Fielding Data'!$A:$H,MATCH(Q$1,'Fielding Data'!$A$1:$H$1,0),0),"Other")</f>
        <v>110</v>
      </c>
      <c r="R4454" s="14">
        <f>IFERROR(VLOOKUP($A4454,'Fielding Data'!$A:$H,MATCH(R$1,'Fielding Data'!$A$1:$H$1,0),0),"Other")</f>
        <v>190</v>
      </c>
      <c r="S4454" s="14">
        <f>IFERROR(VLOOKUP($A4454,'Fielding Data'!$A:$H,MATCH(S$1,'Fielding Data'!$A$1:$H$1,0),0),"Other")</f>
        <v>1</v>
      </c>
      <c r="T4454" s="14">
        <f>IFERROR(VLOOKUP($A4454,'Fielding Data'!$A:$H,MATCH(T$1,'Fielding Data'!$A$1:$H$1,0),0),"Other")</f>
        <v>43</v>
      </c>
      <c r="U4454" s="14">
        <f>SUMIFS('Fielding Data'!E:E,'Fielding Data'!$A:$A,'Hitting Data'!$A4454)</f>
        <v>110</v>
      </c>
      <c r="V4454" s="14">
        <f>SUMIFS('Fielding Data'!F:F,'Fielding Data'!$A:$A,'Hitting Data'!$A4454)</f>
        <v>190</v>
      </c>
      <c r="W4454" s="14">
        <f>SUMIFS('Fielding Data'!G:G,'Fielding Data'!$A:$A,'Hitting Data'!$A4454)</f>
        <v>1</v>
      </c>
      <c r="X4454" s="14">
        <f>SUMIFS('Fielding Data'!H:H,'Fielding Data'!$A:$A,'Hitting Data'!$A4454)</f>
        <v>43</v>
      </c>
    </row>
    <row r="4455" spans="1:24" x14ac:dyDescent="0.25">
      <c r="A4455" s="14" t="str">
        <f t="shared" si="69"/>
        <v>roberda082013</v>
      </c>
      <c r="B4455" s="19" t="s">
        <v>997</v>
      </c>
      <c r="C4455" s="19">
        <v>2013</v>
      </c>
      <c r="D4455" s="19">
        <v>70</v>
      </c>
      <c r="E4455" s="19">
        <v>0</v>
      </c>
      <c r="F4455" s="19">
        <v>0</v>
      </c>
      <c r="G4455" s="19">
        <v>0</v>
      </c>
      <c r="H4455" s="19">
        <v>0</v>
      </c>
      <c r="I4455" s="19">
        <v>0</v>
      </c>
      <c r="J4455" s="19">
        <v>0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4" t="str">
        <f>IFERROR(VLOOKUP($A4455,'Fielding Data'!$A:$H,MATCH(P$1,'Fielding Data'!$A$1:$H$1,0),0),"Other")</f>
        <v>P</v>
      </c>
      <c r="Q4455" s="14">
        <f>IFERROR(VLOOKUP($A4455,'Fielding Data'!$A:$H,MATCH(Q$1,'Fielding Data'!$A$1:$H$1,0),0),"Other")</f>
        <v>4</v>
      </c>
      <c r="R4455" s="14">
        <f>IFERROR(VLOOKUP($A4455,'Fielding Data'!$A:$H,MATCH(R$1,'Fielding Data'!$A$1:$H$1,0),0),"Other")</f>
        <v>4</v>
      </c>
      <c r="S4455" s="14">
        <f>IFERROR(VLOOKUP($A4455,'Fielding Data'!$A:$H,MATCH(S$1,'Fielding Data'!$A$1:$H$1,0),0),"Other")</f>
        <v>0</v>
      </c>
      <c r="T4455" s="14">
        <f>IFERROR(VLOOKUP($A4455,'Fielding Data'!$A:$H,MATCH(T$1,'Fielding Data'!$A$1:$H$1,0),0),"Other")</f>
        <v>0</v>
      </c>
      <c r="U4455" s="14">
        <f>SUMIFS('Fielding Data'!E:E,'Fielding Data'!$A:$A,'Hitting Data'!$A4455)</f>
        <v>4</v>
      </c>
      <c r="V4455" s="14">
        <f>SUMIFS('Fielding Data'!F:F,'Fielding Data'!$A:$A,'Hitting Data'!$A4455)</f>
        <v>4</v>
      </c>
      <c r="W4455" s="14">
        <f>SUMIFS('Fielding Data'!G:G,'Fielding Data'!$A:$A,'Hitting Data'!$A4455)</f>
        <v>0</v>
      </c>
      <c r="X4455" s="14">
        <f>SUMIFS('Fielding Data'!H:H,'Fielding Data'!$A:$A,'Hitting Data'!$A4455)</f>
        <v>0</v>
      </c>
    </row>
    <row r="4456" spans="1:24" x14ac:dyDescent="0.25">
      <c r="A4456" s="14" t="str">
        <f t="shared" si="69"/>
        <v>roberry012013</v>
      </c>
      <c r="B4456" s="19" t="s">
        <v>721</v>
      </c>
      <c r="C4456" s="19">
        <v>2013</v>
      </c>
      <c r="D4456" s="19">
        <v>60</v>
      </c>
      <c r="E4456" s="19">
        <v>162</v>
      </c>
      <c r="F4456" s="19">
        <v>15</v>
      </c>
      <c r="G4456" s="19">
        <v>40</v>
      </c>
      <c r="H4456" s="19">
        <v>6</v>
      </c>
      <c r="I4456" s="19">
        <v>0</v>
      </c>
      <c r="J4456" s="19">
        <v>5</v>
      </c>
      <c r="K4456" s="19">
        <v>17</v>
      </c>
      <c r="L4456" s="19">
        <v>0</v>
      </c>
      <c r="M4456" s="19">
        <v>2</v>
      </c>
      <c r="N4456" s="19">
        <v>11</v>
      </c>
      <c r="O4456" s="19">
        <v>39</v>
      </c>
      <c r="P4456" s="14" t="str">
        <f>IFERROR(VLOOKUP($A4456,'Fielding Data'!$A:$H,MATCH(P$1,'Fielding Data'!$A$1:$H$1,0),0),"Other")</f>
        <v>1B</v>
      </c>
      <c r="Q4456" s="14">
        <f>IFERROR(VLOOKUP($A4456,'Fielding Data'!$A:$H,MATCH(Q$1,'Fielding Data'!$A$1:$H$1,0),0),"Other")</f>
        <v>2</v>
      </c>
      <c r="R4456" s="14">
        <f>IFERROR(VLOOKUP($A4456,'Fielding Data'!$A:$H,MATCH(R$1,'Fielding Data'!$A$1:$H$1,0),0),"Other")</f>
        <v>1</v>
      </c>
      <c r="S4456" s="14">
        <f>IFERROR(VLOOKUP($A4456,'Fielding Data'!$A:$H,MATCH(S$1,'Fielding Data'!$A$1:$H$1,0),0),"Other")</f>
        <v>0</v>
      </c>
      <c r="T4456" s="14">
        <f>IFERROR(VLOOKUP($A4456,'Fielding Data'!$A:$H,MATCH(T$1,'Fielding Data'!$A$1:$H$1,0),0),"Other")</f>
        <v>0</v>
      </c>
      <c r="U4456" s="14">
        <f>SUMIFS('Fielding Data'!E:E,'Fielding Data'!$A:$A,'Hitting Data'!$A4456)</f>
        <v>51</v>
      </c>
      <c r="V4456" s="14">
        <f>SUMIFS('Fielding Data'!F:F,'Fielding Data'!$A:$A,'Hitting Data'!$A4456)</f>
        <v>99</v>
      </c>
      <c r="W4456" s="14">
        <f>SUMIFS('Fielding Data'!G:G,'Fielding Data'!$A:$A,'Hitting Data'!$A4456)</f>
        <v>4</v>
      </c>
      <c r="X4456" s="14">
        <f>SUMIFS('Fielding Data'!H:H,'Fielding Data'!$A:$A,'Hitting Data'!$A4456)</f>
        <v>20</v>
      </c>
    </row>
    <row r="4457" spans="1:24" x14ac:dyDescent="0.25">
      <c r="A4457" s="14" t="str">
        <f t="shared" si="69"/>
        <v>roberty012013</v>
      </c>
      <c r="B4457" s="19" t="s">
        <v>1819</v>
      </c>
      <c r="C4457" s="19">
        <v>2013</v>
      </c>
      <c r="D4457" s="19">
        <v>2</v>
      </c>
      <c r="E4457" s="19">
        <v>0</v>
      </c>
      <c r="F4457" s="19">
        <v>0</v>
      </c>
      <c r="G4457" s="19">
        <v>0</v>
      </c>
      <c r="H4457" s="19">
        <v>0</v>
      </c>
      <c r="I4457" s="19">
        <v>0</v>
      </c>
      <c r="J4457" s="19">
        <v>0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4" t="str">
        <f>IFERROR(VLOOKUP($A4457,'Fielding Data'!$A:$H,MATCH(P$1,'Fielding Data'!$A$1:$H$1,0),0),"Other")</f>
        <v>P</v>
      </c>
      <c r="Q4457" s="14">
        <f>IFERROR(VLOOKUP($A4457,'Fielding Data'!$A:$H,MATCH(Q$1,'Fielding Data'!$A$1:$H$1,0),0),"Other")</f>
        <v>0</v>
      </c>
      <c r="R4457" s="14">
        <f>IFERROR(VLOOKUP($A4457,'Fielding Data'!$A:$H,MATCH(R$1,'Fielding Data'!$A$1:$H$1,0),0),"Other")</f>
        <v>0</v>
      </c>
      <c r="S4457" s="14">
        <f>IFERROR(VLOOKUP($A4457,'Fielding Data'!$A:$H,MATCH(S$1,'Fielding Data'!$A$1:$H$1,0),0),"Other")</f>
        <v>0</v>
      </c>
      <c r="T4457" s="14">
        <f>IFERROR(VLOOKUP($A4457,'Fielding Data'!$A:$H,MATCH(T$1,'Fielding Data'!$A$1:$H$1,0),0),"Other")</f>
        <v>0</v>
      </c>
      <c r="U4457" s="14">
        <f>SUMIFS('Fielding Data'!E:E,'Fielding Data'!$A:$A,'Hitting Data'!$A4457)</f>
        <v>0</v>
      </c>
      <c r="V4457" s="14">
        <f>SUMIFS('Fielding Data'!F:F,'Fielding Data'!$A:$A,'Hitting Data'!$A4457)</f>
        <v>0</v>
      </c>
      <c r="W4457" s="14">
        <f>SUMIFS('Fielding Data'!G:G,'Fielding Data'!$A:$A,'Hitting Data'!$A4457)</f>
        <v>0</v>
      </c>
      <c r="X4457" s="14">
        <f>SUMIFS('Fielding Data'!H:H,'Fielding Data'!$A:$A,'Hitting Data'!$A4457)</f>
        <v>0</v>
      </c>
    </row>
    <row r="4458" spans="1:24" x14ac:dyDescent="0.25">
      <c r="A4458" s="14" t="str">
        <f t="shared" si="69"/>
        <v>robinch022013</v>
      </c>
      <c r="B4458" s="19" t="s">
        <v>2042</v>
      </c>
      <c r="C4458" s="19">
        <v>2013</v>
      </c>
      <c r="D4458" s="19">
        <v>8</v>
      </c>
      <c r="E4458" s="19">
        <v>12</v>
      </c>
      <c r="F4458" s="19">
        <v>1</v>
      </c>
      <c r="G4458" s="19">
        <v>2</v>
      </c>
      <c r="H4458" s="19">
        <v>0</v>
      </c>
      <c r="I4458" s="19">
        <v>0</v>
      </c>
      <c r="J4458" s="19">
        <v>1</v>
      </c>
      <c r="K4458" s="19">
        <v>3</v>
      </c>
      <c r="L4458" s="19">
        <v>0</v>
      </c>
      <c r="M4458" s="19">
        <v>0</v>
      </c>
      <c r="N4458" s="19">
        <v>0</v>
      </c>
      <c r="O4458" s="19">
        <v>3</v>
      </c>
      <c r="P4458" s="14" t="str">
        <f>IFERROR(VLOOKUP($A4458,'Fielding Data'!$A:$H,MATCH(P$1,'Fielding Data'!$A$1:$H$1,0),0),"Other")</f>
        <v>C</v>
      </c>
      <c r="Q4458" s="14">
        <f>IFERROR(VLOOKUP($A4458,'Fielding Data'!$A:$H,MATCH(Q$1,'Fielding Data'!$A$1:$H$1,0),0),"Other")</f>
        <v>8</v>
      </c>
      <c r="R4458" s="14">
        <f>IFERROR(VLOOKUP($A4458,'Fielding Data'!$A:$H,MATCH(R$1,'Fielding Data'!$A$1:$H$1,0),0),"Other")</f>
        <v>0</v>
      </c>
      <c r="S4458" s="14">
        <f>IFERROR(VLOOKUP($A4458,'Fielding Data'!$A:$H,MATCH(S$1,'Fielding Data'!$A$1:$H$1,0),0),"Other")</f>
        <v>0</v>
      </c>
      <c r="T4458" s="14">
        <f>IFERROR(VLOOKUP($A4458,'Fielding Data'!$A:$H,MATCH(T$1,'Fielding Data'!$A$1:$H$1,0),0),"Other")</f>
        <v>0</v>
      </c>
      <c r="U4458" s="14">
        <f>SUMIFS('Fielding Data'!E:E,'Fielding Data'!$A:$A,'Hitting Data'!$A4458)</f>
        <v>8</v>
      </c>
      <c r="V4458" s="14">
        <f>SUMIFS('Fielding Data'!F:F,'Fielding Data'!$A:$A,'Hitting Data'!$A4458)</f>
        <v>0</v>
      </c>
      <c r="W4458" s="14">
        <f>SUMIFS('Fielding Data'!G:G,'Fielding Data'!$A:$A,'Hitting Data'!$A4458)</f>
        <v>0</v>
      </c>
      <c r="X4458" s="14">
        <f>SUMIFS('Fielding Data'!H:H,'Fielding Data'!$A:$A,'Hitting Data'!$A4458)</f>
        <v>0</v>
      </c>
    </row>
    <row r="4459" spans="1:24" x14ac:dyDescent="0.25">
      <c r="A4459" s="14" t="str">
        <f t="shared" si="69"/>
        <v>robinde022013</v>
      </c>
      <c r="B4459" s="19" t="s">
        <v>2043</v>
      </c>
      <c r="C4459" s="19">
        <v>2013</v>
      </c>
      <c r="D4459" s="19">
        <v>102</v>
      </c>
      <c r="E4459" s="19">
        <v>192</v>
      </c>
      <c r="F4459" s="19">
        <v>21</v>
      </c>
      <c r="G4459" s="19">
        <v>49</v>
      </c>
      <c r="H4459" s="19">
        <v>7</v>
      </c>
      <c r="I4459" s="19">
        <v>3</v>
      </c>
      <c r="J4459" s="19">
        <v>0</v>
      </c>
      <c r="K4459" s="19">
        <v>8</v>
      </c>
      <c r="L4459" s="19">
        <v>4</v>
      </c>
      <c r="M4459" s="19">
        <v>5</v>
      </c>
      <c r="N4459" s="19">
        <v>18</v>
      </c>
      <c r="O4459" s="19">
        <v>44</v>
      </c>
      <c r="P4459" s="14" t="str">
        <f>IFERROR(VLOOKUP($A4459,'Fielding Data'!$A:$H,MATCH(P$1,'Fielding Data'!$A$1:$H$1,0),0),"Other")</f>
        <v>CF</v>
      </c>
      <c r="Q4459" s="14">
        <f>IFERROR(VLOOKUP($A4459,'Fielding Data'!$A:$H,MATCH(Q$1,'Fielding Data'!$A$1:$H$1,0),0),"Other")</f>
        <v>0</v>
      </c>
      <c r="R4459" s="14">
        <f>IFERROR(VLOOKUP($A4459,'Fielding Data'!$A:$H,MATCH(R$1,'Fielding Data'!$A$1:$H$1,0),0),"Other")</f>
        <v>0</v>
      </c>
      <c r="S4459" s="14">
        <f>IFERROR(VLOOKUP($A4459,'Fielding Data'!$A:$H,MATCH(S$1,'Fielding Data'!$A$1:$H$1,0),0),"Other")</f>
        <v>0</v>
      </c>
      <c r="T4459" s="14">
        <f>IFERROR(VLOOKUP($A4459,'Fielding Data'!$A:$H,MATCH(T$1,'Fielding Data'!$A$1:$H$1,0),0),"Other")</f>
        <v>0</v>
      </c>
      <c r="U4459" s="14">
        <f>SUMIFS('Fielding Data'!E:E,'Fielding Data'!$A:$A,'Hitting Data'!$A4459)</f>
        <v>101</v>
      </c>
      <c r="V4459" s="14">
        <f>SUMIFS('Fielding Data'!F:F,'Fielding Data'!$A:$A,'Hitting Data'!$A4459)</f>
        <v>0</v>
      </c>
      <c r="W4459" s="14">
        <f>SUMIFS('Fielding Data'!G:G,'Fielding Data'!$A:$A,'Hitting Data'!$A4459)</f>
        <v>0</v>
      </c>
      <c r="X4459" s="14">
        <f>SUMIFS('Fielding Data'!H:H,'Fielding Data'!$A:$A,'Hitting Data'!$A4459)</f>
        <v>0</v>
      </c>
    </row>
    <row r="4460" spans="1:24" x14ac:dyDescent="0.25">
      <c r="A4460" s="14" t="str">
        <f t="shared" si="69"/>
        <v>robinsh012013</v>
      </c>
      <c r="B4460" s="19" t="s">
        <v>1170</v>
      </c>
      <c r="C4460" s="19">
        <v>2013</v>
      </c>
      <c r="D4460" s="19">
        <v>99</v>
      </c>
      <c r="E4460" s="19">
        <v>144</v>
      </c>
      <c r="F4460" s="19">
        <v>22</v>
      </c>
      <c r="G4460" s="19">
        <v>36</v>
      </c>
      <c r="H4460" s="19">
        <v>2</v>
      </c>
      <c r="I4460" s="19">
        <v>1</v>
      </c>
      <c r="J4460" s="19">
        <v>2</v>
      </c>
      <c r="K4460" s="19">
        <v>16</v>
      </c>
      <c r="L4460" s="19">
        <v>5</v>
      </c>
      <c r="M4460" s="19">
        <v>1</v>
      </c>
      <c r="N4460" s="19">
        <v>23</v>
      </c>
      <c r="O4460" s="19">
        <v>17</v>
      </c>
      <c r="P4460" s="14" t="str">
        <f>IFERROR(VLOOKUP($A4460,'Fielding Data'!$A:$H,MATCH(P$1,'Fielding Data'!$A$1:$H$1,0),0),"Other")</f>
        <v>CF</v>
      </c>
      <c r="Q4460" s="14">
        <f>IFERROR(VLOOKUP($A4460,'Fielding Data'!$A:$H,MATCH(Q$1,'Fielding Data'!$A$1:$H$1,0),0),"Other")</f>
        <v>0</v>
      </c>
      <c r="R4460" s="14">
        <f>IFERROR(VLOOKUP($A4460,'Fielding Data'!$A:$H,MATCH(R$1,'Fielding Data'!$A$1:$H$1,0),0),"Other")</f>
        <v>0</v>
      </c>
      <c r="S4460" s="14">
        <f>IFERROR(VLOOKUP($A4460,'Fielding Data'!$A:$H,MATCH(S$1,'Fielding Data'!$A$1:$H$1,0),0),"Other")</f>
        <v>0</v>
      </c>
      <c r="T4460" s="14">
        <f>IFERROR(VLOOKUP($A4460,'Fielding Data'!$A:$H,MATCH(T$1,'Fielding Data'!$A$1:$H$1,0),0),"Other")</f>
        <v>0</v>
      </c>
      <c r="U4460" s="14">
        <f>SUMIFS('Fielding Data'!E:E,'Fielding Data'!$A:$A,'Hitting Data'!$A4460)</f>
        <v>108</v>
      </c>
      <c r="V4460" s="14">
        <f>SUMIFS('Fielding Data'!F:F,'Fielding Data'!$A:$A,'Hitting Data'!$A4460)</f>
        <v>0</v>
      </c>
      <c r="W4460" s="14">
        <f>SUMIFS('Fielding Data'!G:G,'Fielding Data'!$A:$A,'Hitting Data'!$A4460)</f>
        <v>3</v>
      </c>
      <c r="X4460" s="14">
        <f>SUMIFS('Fielding Data'!H:H,'Fielding Data'!$A:$A,'Hitting Data'!$A4460)</f>
        <v>0</v>
      </c>
    </row>
    <row r="4461" spans="1:24" x14ac:dyDescent="0.25">
      <c r="A4461" s="14" t="str">
        <f t="shared" si="69"/>
        <v>roblema012013</v>
      </c>
      <c r="B4461" s="19" t="s">
        <v>2044</v>
      </c>
      <c r="C4461" s="19">
        <v>2013</v>
      </c>
      <c r="D4461" s="19">
        <v>3</v>
      </c>
      <c r="E4461" s="19">
        <v>0</v>
      </c>
      <c r="F4461" s="19">
        <v>0</v>
      </c>
      <c r="G4461" s="19">
        <v>0</v>
      </c>
      <c r="H4461" s="19">
        <v>0</v>
      </c>
      <c r="I4461" s="19">
        <v>0</v>
      </c>
      <c r="J4461" s="19">
        <v>0</v>
      </c>
      <c r="K4461" s="19">
        <v>0</v>
      </c>
      <c r="L4461" s="19">
        <v>0</v>
      </c>
      <c r="M4461" s="19">
        <v>0</v>
      </c>
      <c r="N4461" s="19">
        <v>0</v>
      </c>
      <c r="O4461" s="19">
        <v>0</v>
      </c>
      <c r="P4461" s="14" t="str">
        <f>IFERROR(VLOOKUP($A4461,'Fielding Data'!$A:$H,MATCH(P$1,'Fielding Data'!$A$1:$H$1,0),0),"Other")</f>
        <v>P</v>
      </c>
      <c r="Q4461" s="14">
        <f>IFERROR(VLOOKUP($A4461,'Fielding Data'!$A:$H,MATCH(Q$1,'Fielding Data'!$A$1:$H$1,0),0),"Other")</f>
        <v>0</v>
      </c>
      <c r="R4461" s="14">
        <f>IFERROR(VLOOKUP($A4461,'Fielding Data'!$A:$H,MATCH(R$1,'Fielding Data'!$A$1:$H$1,0),0),"Other")</f>
        <v>0</v>
      </c>
      <c r="S4461" s="14">
        <f>IFERROR(VLOOKUP($A4461,'Fielding Data'!$A:$H,MATCH(S$1,'Fielding Data'!$A$1:$H$1,0),0),"Other")</f>
        <v>0</v>
      </c>
      <c r="T4461" s="14">
        <f>IFERROR(VLOOKUP($A4461,'Fielding Data'!$A:$H,MATCH(T$1,'Fielding Data'!$A$1:$H$1,0),0),"Other")</f>
        <v>0</v>
      </c>
      <c r="U4461" s="14">
        <f>SUMIFS('Fielding Data'!E:E,'Fielding Data'!$A:$A,'Hitting Data'!$A4461)</f>
        <v>0</v>
      </c>
      <c r="V4461" s="14">
        <f>SUMIFS('Fielding Data'!F:F,'Fielding Data'!$A:$A,'Hitting Data'!$A4461)</f>
        <v>0</v>
      </c>
      <c r="W4461" s="14">
        <f>SUMIFS('Fielding Data'!G:G,'Fielding Data'!$A:$A,'Hitting Data'!$A4461)</f>
        <v>0</v>
      </c>
      <c r="X4461" s="14">
        <f>SUMIFS('Fielding Data'!H:H,'Fielding Data'!$A:$A,'Hitting Data'!$A4461)</f>
        <v>0</v>
      </c>
    </row>
    <row r="4462" spans="1:24" x14ac:dyDescent="0.25">
      <c r="A4462" s="14" t="str">
        <f t="shared" si="69"/>
        <v>rodnefe012013</v>
      </c>
      <c r="B4462" s="19" t="s">
        <v>331</v>
      </c>
      <c r="C4462" s="19">
        <v>2013</v>
      </c>
      <c r="D4462" s="19">
        <v>68</v>
      </c>
      <c r="E4462" s="19">
        <v>0</v>
      </c>
      <c r="F4462" s="19">
        <v>0</v>
      </c>
      <c r="G4462" s="19">
        <v>0</v>
      </c>
      <c r="H4462" s="19">
        <v>0</v>
      </c>
      <c r="I4462" s="19">
        <v>0</v>
      </c>
      <c r="J4462" s="19">
        <v>0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4" t="str">
        <f>IFERROR(VLOOKUP($A4462,'Fielding Data'!$A:$H,MATCH(P$1,'Fielding Data'!$A$1:$H$1,0),0),"Other")</f>
        <v>P</v>
      </c>
      <c r="Q4462" s="14">
        <f>IFERROR(VLOOKUP($A4462,'Fielding Data'!$A:$H,MATCH(Q$1,'Fielding Data'!$A$1:$H$1,0),0),"Other")</f>
        <v>4</v>
      </c>
      <c r="R4462" s="14">
        <f>IFERROR(VLOOKUP($A4462,'Fielding Data'!$A:$H,MATCH(R$1,'Fielding Data'!$A$1:$H$1,0),0),"Other")</f>
        <v>7</v>
      </c>
      <c r="S4462" s="14">
        <f>IFERROR(VLOOKUP($A4462,'Fielding Data'!$A:$H,MATCH(S$1,'Fielding Data'!$A$1:$H$1,0),0),"Other")</f>
        <v>2</v>
      </c>
      <c r="T4462" s="14">
        <f>IFERROR(VLOOKUP($A4462,'Fielding Data'!$A:$H,MATCH(T$1,'Fielding Data'!$A$1:$H$1,0),0),"Other")</f>
        <v>1</v>
      </c>
      <c r="U4462" s="14">
        <f>SUMIFS('Fielding Data'!E:E,'Fielding Data'!$A:$A,'Hitting Data'!$A4462)</f>
        <v>4</v>
      </c>
      <c r="V4462" s="14">
        <f>SUMIFS('Fielding Data'!F:F,'Fielding Data'!$A:$A,'Hitting Data'!$A4462)</f>
        <v>7</v>
      </c>
      <c r="W4462" s="14">
        <f>SUMIFS('Fielding Data'!G:G,'Fielding Data'!$A:$A,'Hitting Data'!$A4462)</f>
        <v>2</v>
      </c>
      <c r="X4462" s="14">
        <f>SUMIFS('Fielding Data'!H:H,'Fielding Data'!$A:$A,'Hitting Data'!$A4462)</f>
        <v>1</v>
      </c>
    </row>
    <row r="4463" spans="1:24" x14ac:dyDescent="0.25">
      <c r="A4463" s="14" t="str">
        <f t="shared" si="69"/>
        <v>rodrial012013</v>
      </c>
      <c r="B4463" s="19" t="s">
        <v>188</v>
      </c>
      <c r="C4463" s="19">
        <v>2013</v>
      </c>
      <c r="D4463" s="19">
        <v>44</v>
      </c>
      <c r="E4463" s="19">
        <v>156</v>
      </c>
      <c r="F4463" s="19">
        <v>21</v>
      </c>
      <c r="G4463" s="19">
        <v>38</v>
      </c>
      <c r="H4463" s="19">
        <v>7</v>
      </c>
      <c r="I4463" s="19">
        <v>0</v>
      </c>
      <c r="J4463" s="19">
        <v>7</v>
      </c>
      <c r="K4463" s="19">
        <v>19</v>
      </c>
      <c r="L4463" s="19">
        <v>4</v>
      </c>
      <c r="M4463" s="19">
        <v>2</v>
      </c>
      <c r="N4463" s="19">
        <v>23</v>
      </c>
      <c r="O4463" s="19">
        <v>43</v>
      </c>
      <c r="P4463" s="14" t="str">
        <f>IFERROR(VLOOKUP($A4463,'Fielding Data'!$A:$H,MATCH(P$1,'Fielding Data'!$A$1:$H$1,0),0),"Other")</f>
        <v>3B</v>
      </c>
      <c r="Q4463" s="14">
        <f>IFERROR(VLOOKUP($A4463,'Fielding Data'!$A:$H,MATCH(Q$1,'Fielding Data'!$A$1:$H$1,0),0),"Other")</f>
        <v>22</v>
      </c>
      <c r="R4463" s="14">
        <f>IFERROR(VLOOKUP($A4463,'Fielding Data'!$A:$H,MATCH(R$1,'Fielding Data'!$A$1:$H$1,0),0),"Other")</f>
        <v>52</v>
      </c>
      <c r="S4463" s="14">
        <f>IFERROR(VLOOKUP($A4463,'Fielding Data'!$A:$H,MATCH(S$1,'Fielding Data'!$A$1:$H$1,0),0),"Other")</f>
        <v>1</v>
      </c>
      <c r="T4463" s="14">
        <f>IFERROR(VLOOKUP($A4463,'Fielding Data'!$A:$H,MATCH(T$1,'Fielding Data'!$A$1:$H$1,0),0),"Other")</f>
        <v>9</v>
      </c>
      <c r="U4463" s="14">
        <f>SUMIFS('Fielding Data'!E:E,'Fielding Data'!$A:$A,'Hitting Data'!$A4463)</f>
        <v>22</v>
      </c>
      <c r="V4463" s="14">
        <f>SUMIFS('Fielding Data'!F:F,'Fielding Data'!$A:$A,'Hitting Data'!$A4463)</f>
        <v>52</v>
      </c>
      <c r="W4463" s="14">
        <f>SUMIFS('Fielding Data'!G:G,'Fielding Data'!$A:$A,'Hitting Data'!$A4463)</f>
        <v>1</v>
      </c>
      <c r="X4463" s="14">
        <f>SUMIFS('Fielding Data'!H:H,'Fielding Data'!$A:$A,'Hitting Data'!$A4463)</f>
        <v>9</v>
      </c>
    </row>
    <row r="4464" spans="1:24" x14ac:dyDescent="0.25">
      <c r="A4464" s="14" t="str">
        <f t="shared" si="69"/>
        <v>rodrihe042013</v>
      </c>
      <c r="B4464" s="19" t="s">
        <v>1822</v>
      </c>
      <c r="C4464" s="19">
        <v>2013</v>
      </c>
      <c r="D4464" s="19">
        <v>9</v>
      </c>
      <c r="E4464" s="19">
        <v>9</v>
      </c>
      <c r="F4464" s="19">
        <v>0</v>
      </c>
      <c r="G4464" s="19">
        <v>1</v>
      </c>
      <c r="H4464" s="19">
        <v>0</v>
      </c>
      <c r="I4464" s="19">
        <v>0</v>
      </c>
      <c r="J4464" s="19">
        <v>0</v>
      </c>
      <c r="K4464" s="19">
        <v>0</v>
      </c>
      <c r="L4464" s="19">
        <v>0</v>
      </c>
      <c r="M4464" s="19">
        <v>0</v>
      </c>
      <c r="N4464" s="19">
        <v>1</v>
      </c>
      <c r="O4464" s="19">
        <v>4</v>
      </c>
      <c r="P4464" s="14" t="str">
        <f>IFERROR(VLOOKUP($A4464,'Fielding Data'!$A:$H,MATCH(P$1,'Fielding Data'!$A$1:$H$1,0),0),"Other")</f>
        <v>2B</v>
      </c>
      <c r="Q4464" s="14">
        <f>IFERROR(VLOOKUP($A4464,'Fielding Data'!$A:$H,MATCH(Q$1,'Fielding Data'!$A$1:$H$1,0),0),"Other")</f>
        <v>3</v>
      </c>
      <c r="R4464" s="14">
        <f>IFERROR(VLOOKUP($A4464,'Fielding Data'!$A:$H,MATCH(R$1,'Fielding Data'!$A$1:$H$1,0),0),"Other")</f>
        <v>3</v>
      </c>
      <c r="S4464" s="14">
        <f>IFERROR(VLOOKUP($A4464,'Fielding Data'!$A:$H,MATCH(S$1,'Fielding Data'!$A$1:$H$1,0),0),"Other")</f>
        <v>0</v>
      </c>
      <c r="T4464" s="14">
        <f>IFERROR(VLOOKUP($A4464,'Fielding Data'!$A:$H,MATCH(T$1,'Fielding Data'!$A$1:$H$1,0),0),"Other")</f>
        <v>2</v>
      </c>
      <c r="U4464" s="14">
        <f>SUMIFS('Fielding Data'!E:E,'Fielding Data'!$A:$A,'Hitting Data'!$A4464)</f>
        <v>3</v>
      </c>
      <c r="V4464" s="14">
        <f>SUMIFS('Fielding Data'!F:F,'Fielding Data'!$A:$A,'Hitting Data'!$A4464)</f>
        <v>3</v>
      </c>
      <c r="W4464" s="14">
        <f>SUMIFS('Fielding Data'!G:G,'Fielding Data'!$A:$A,'Hitting Data'!$A4464)</f>
        <v>0</v>
      </c>
      <c r="X4464" s="14">
        <f>SUMIFS('Fielding Data'!H:H,'Fielding Data'!$A:$A,'Hitting Data'!$A4464)</f>
        <v>2</v>
      </c>
    </row>
    <row r="4465" spans="1:24" x14ac:dyDescent="0.25">
      <c r="A4465" s="14" t="str">
        <f t="shared" si="69"/>
        <v>rodrise012013</v>
      </c>
      <c r="B4465" s="19" t="s">
        <v>998</v>
      </c>
      <c r="C4465" s="19">
        <v>2013</v>
      </c>
      <c r="D4465" s="19">
        <v>96</v>
      </c>
      <c r="E4465" s="19">
        <v>195</v>
      </c>
      <c r="F4465" s="19">
        <v>21</v>
      </c>
      <c r="G4465" s="19">
        <v>48</v>
      </c>
      <c r="H4465" s="19">
        <v>10</v>
      </c>
      <c r="I4465" s="19">
        <v>1</v>
      </c>
      <c r="J4465" s="19">
        <v>5</v>
      </c>
      <c r="K4465" s="19">
        <v>23</v>
      </c>
      <c r="L4465" s="19">
        <v>1</v>
      </c>
      <c r="M4465" s="19">
        <v>3</v>
      </c>
      <c r="N4465" s="19">
        <v>17</v>
      </c>
      <c r="O4465" s="19">
        <v>59</v>
      </c>
      <c r="P4465" s="14" t="str">
        <f>IFERROR(VLOOKUP($A4465,'Fielding Data'!$A:$H,MATCH(P$1,'Fielding Data'!$A$1:$H$1,0),0),"Other")</f>
        <v>1B</v>
      </c>
      <c r="Q4465" s="14">
        <f>IFERROR(VLOOKUP($A4465,'Fielding Data'!$A:$H,MATCH(Q$1,'Fielding Data'!$A$1:$H$1,0),0),"Other")</f>
        <v>124</v>
      </c>
      <c r="R4465" s="14">
        <f>IFERROR(VLOOKUP($A4465,'Fielding Data'!$A:$H,MATCH(R$1,'Fielding Data'!$A$1:$H$1,0),0),"Other")</f>
        <v>3</v>
      </c>
      <c r="S4465" s="14">
        <f>IFERROR(VLOOKUP($A4465,'Fielding Data'!$A:$H,MATCH(S$1,'Fielding Data'!$A$1:$H$1,0),0),"Other")</f>
        <v>0</v>
      </c>
      <c r="T4465" s="14">
        <f>IFERROR(VLOOKUP($A4465,'Fielding Data'!$A:$H,MATCH(T$1,'Fielding Data'!$A$1:$H$1,0),0),"Other")</f>
        <v>11</v>
      </c>
      <c r="U4465" s="14">
        <f>SUMIFS('Fielding Data'!E:E,'Fielding Data'!$A:$A,'Hitting Data'!$A4465)</f>
        <v>184</v>
      </c>
      <c r="V4465" s="14">
        <f>SUMIFS('Fielding Data'!F:F,'Fielding Data'!$A:$A,'Hitting Data'!$A4465)</f>
        <v>17</v>
      </c>
      <c r="W4465" s="14">
        <f>SUMIFS('Fielding Data'!G:G,'Fielding Data'!$A:$A,'Hitting Data'!$A4465)</f>
        <v>1</v>
      </c>
      <c r="X4465" s="14">
        <f>SUMIFS('Fielding Data'!H:H,'Fielding Data'!$A:$A,'Hitting Data'!$A4465)</f>
        <v>13</v>
      </c>
    </row>
    <row r="4466" spans="1:24" x14ac:dyDescent="0.25">
      <c r="A4466" s="14" t="str">
        <f t="shared" si="69"/>
        <v>rodrist022013</v>
      </c>
      <c r="B4466" s="19" t="s">
        <v>1823</v>
      </c>
      <c r="C4466" s="19">
        <v>2013</v>
      </c>
      <c r="D4466" s="19">
        <v>76</v>
      </c>
      <c r="E4466" s="19">
        <v>1</v>
      </c>
      <c r="F4466" s="19">
        <v>0</v>
      </c>
      <c r="G4466" s="19">
        <v>0</v>
      </c>
      <c r="H4466" s="19">
        <v>0</v>
      </c>
      <c r="I4466" s="19">
        <v>0</v>
      </c>
      <c r="J4466" s="19">
        <v>0</v>
      </c>
      <c r="K4466" s="19">
        <v>0</v>
      </c>
      <c r="L4466" s="19">
        <v>0</v>
      </c>
      <c r="M4466" s="19">
        <v>0</v>
      </c>
      <c r="N4466" s="19">
        <v>0</v>
      </c>
      <c r="O4466" s="19">
        <v>1</v>
      </c>
      <c r="P4466" s="14" t="str">
        <f>IFERROR(VLOOKUP($A4466,'Fielding Data'!$A:$H,MATCH(P$1,'Fielding Data'!$A$1:$H$1,0),0),"Other")</f>
        <v>P</v>
      </c>
      <c r="Q4466" s="14">
        <f>IFERROR(VLOOKUP($A4466,'Fielding Data'!$A:$H,MATCH(Q$1,'Fielding Data'!$A$1:$H$1,0),0),"Other")</f>
        <v>4</v>
      </c>
      <c r="R4466" s="14">
        <f>IFERROR(VLOOKUP($A4466,'Fielding Data'!$A:$H,MATCH(R$1,'Fielding Data'!$A$1:$H$1,0),0),"Other")</f>
        <v>7</v>
      </c>
      <c r="S4466" s="14">
        <f>IFERROR(VLOOKUP($A4466,'Fielding Data'!$A:$H,MATCH(S$1,'Fielding Data'!$A$1:$H$1,0),0),"Other")</f>
        <v>0</v>
      </c>
      <c r="T4466" s="14">
        <f>IFERROR(VLOOKUP($A4466,'Fielding Data'!$A:$H,MATCH(T$1,'Fielding Data'!$A$1:$H$1,0),0),"Other")</f>
        <v>1</v>
      </c>
      <c r="U4466" s="14">
        <f>SUMIFS('Fielding Data'!E:E,'Fielding Data'!$A:$A,'Hitting Data'!$A4466)</f>
        <v>4</v>
      </c>
      <c r="V4466" s="14">
        <f>SUMIFS('Fielding Data'!F:F,'Fielding Data'!$A:$A,'Hitting Data'!$A4466)</f>
        <v>7</v>
      </c>
      <c r="W4466" s="14">
        <f>SUMIFS('Fielding Data'!G:G,'Fielding Data'!$A:$A,'Hitting Data'!$A4466)</f>
        <v>0</v>
      </c>
      <c r="X4466" s="14">
        <f>SUMIFS('Fielding Data'!H:H,'Fielding Data'!$A:$A,'Hitting Data'!$A4466)</f>
        <v>1</v>
      </c>
    </row>
    <row r="4467" spans="1:24" x14ac:dyDescent="0.25">
      <c r="A4467" s="14" t="str">
        <f t="shared" si="69"/>
        <v>rodriwa012013</v>
      </c>
      <c r="B4467" s="19" t="s">
        <v>595</v>
      </c>
      <c r="C4467" s="19">
        <v>2013</v>
      </c>
      <c r="D4467" s="19">
        <v>13</v>
      </c>
      <c r="E4467" s="19">
        <v>22</v>
      </c>
      <c r="F4467" s="19">
        <v>0</v>
      </c>
      <c r="G4467" s="19">
        <v>2</v>
      </c>
      <c r="H4467" s="19">
        <v>0</v>
      </c>
      <c r="I4467" s="19">
        <v>0</v>
      </c>
      <c r="J4467" s="19">
        <v>0</v>
      </c>
      <c r="K4467" s="19">
        <v>1</v>
      </c>
      <c r="L4467" s="19">
        <v>0</v>
      </c>
      <c r="M4467" s="19">
        <v>0</v>
      </c>
      <c r="N4467" s="19">
        <v>0</v>
      </c>
      <c r="O4467" s="19">
        <v>8</v>
      </c>
      <c r="P4467" s="14" t="str">
        <f>IFERROR(VLOOKUP($A4467,'Fielding Data'!$A:$H,MATCH(P$1,'Fielding Data'!$A$1:$H$1,0),0),"Other")</f>
        <v>P</v>
      </c>
      <c r="Q4467" s="14">
        <f>IFERROR(VLOOKUP($A4467,'Fielding Data'!$A:$H,MATCH(Q$1,'Fielding Data'!$A$1:$H$1,0),0),"Other")</f>
        <v>2</v>
      </c>
      <c r="R4467" s="14">
        <f>IFERROR(VLOOKUP($A4467,'Fielding Data'!$A:$H,MATCH(R$1,'Fielding Data'!$A$1:$H$1,0),0),"Other")</f>
        <v>8</v>
      </c>
      <c r="S4467" s="14">
        <f>IFERROR(VLOOKUP($A4467,'Fielding Data'!$A:$H,MATCH(S$1,'Fielding Data'!$A$1:$H$1,0),0),"Other")</f>
        <v>0</v>
      </c>
      <c r="T4467" s="14">
        <f>IFERROR(VLOOKUP($A4467,'Fielding Data'!$A:$H,MATCH(T$1,'Fielding Data'!$A$1:$H$1,0),0),"Other")</f>
        <v>0</v>
      </c>
      <c r="U4467" s="14">
        <f>SUMIFS('Fielding Data'!E:E,'Fielding Data'!$A:$A,'Hitting Data'!$A4467)</f>
        <v>2</v>
      </c>
      <c r="V4467" s="14">
        <f>SUMIFS('Fielding Data'!F:F,'Fielding Data'!$A:$A,'Hitting Data'!$A4467)</f>
        <v>8</v>
      </c>
      <c r="W4467" s="14">
        <f>SUMIFS('Fielding Data'!G:G,'Fielding Data'!$A:$A,'Hitting Data'!$A4467)</f>
        <v>0</v>
      </c>
      <c r="X4467" s="14">
        <f>SUMIFS('Fielding Data'!H:H,'Fielding Data'!$A:$A,'Hitting Data'!$A4467)</f>
        <v>0</v>
      </c>
    </row>
    <row r="4468" spans="1:24" x14ac:dyDescent="0.25">
      <c r="A4468" s="14" t="str">
        <f t="shared" si="69"/>
        <v>roech012013</v>
      </c>
      <c r="B4468" s="19" t="s">
        <v>2045</v>
      </c>
      <c r="C4468" s="19">
        <v>2013</v>
      </c>
      <c r="D4468" s="19">
        <v>21</v>
      </c>
      <c r="E4468" s="19">
        <v>1</v>
      </c>
      <c r="F4468" s="19">
        <v>0</v>
      </c>
      <c r="G4468" s="19">
        <v>0</v>
      </c>
      <c r="H4468" s="19">
        <v>0</v>
      </c>
      <c r="I4468" s="19">
        <v>0</v>
      </c>
      <c r="J4468" s="19">
        <v>0</v>
      </c>
      <c r="K4468" s="19">
        <v>0</v>
      </c>
      <c r="L4468" s="19">
        <v>0</v>
      </c>
      <c r="M4468" s="19">
        <v>0</v>
      </c>
      <c r="N4468" s="19">
        <v>0</v>
      </c>
      <c r="O4468" s="19">
        <v>1</v>
      </c>
      <c r="P4468" s="14" t="str">
        <f>IFERROR(VLOOKUP($A4468,'Fielding Data'!$A:$H,MATCH(P$1,'Fielding Data'!$A$1:$H$1,0),0),"Other")</f>
        <v>P</v>
      </c>
      <c r="Q4468" s="14">
        <f>IFERROR(VLOOKUP($A4468,'Fielding Data'!$A:$H,MATCH(Q$1,'Fielding Data'!$A$1:$H$1,0),0),"Other")</f>
        <v>2</v>
      </c>
      <c r="R4468" s="14">
        <f>IFERROR(VLOOKUP($A4468,'Fielding Data'!$A:$H,MATCH(R$1,'Fielding Data'!$A$1:$H$1,0),0),"Other")</f>
        <v>1</v>
      </c>
      <c r="S4468" s="14">
        <f>IFERROR(VLOOKUP($A4468,'Fielding Data'!$A:$H,MATCH(S$1,'Fielding Data'!$A$1:$H$1,0),0),"Other")</f>
        <v>0</v>
      </c>
      <c r="T4468" s="14">
        <f>IFERROR(VLOOKUP($A4468,'Fielding Data'!$A:$H,MATCH(T$1,'Fielding Data'!$A$1:$H$1,0),0),"Other")</f>
        <v>0</v>
      </c>
      <c r="U4468" s="14">
        <f>SUMIFS('Fielding Data'!E:E,'Fielding Data'!$A:$A,'Hitting Data'!$A4468)</f>
        <v>2</v>
      </c>
      <c r="V4468" s="14">
        <f>SUMIFS('Fielding Data'!F:F,'Fielding Data'!$A:$A,'Hitting Data'!$A4468)</f>
        <v>1</v>
      </c>
      <c r="W4468" s="14">
        <f>SUMIFS('Fielding Data'!G:G,'Fielding Data'!$A:$A,'Hitting Data'!$A4468)</f>
        <v>0</v>
      </c>
      <c r="X4468" s="14">
        <f>SUMIFS('Fielding Data'!H:H,'Fielding Data'!$A:$A,'Hitting Data'!$A4468)</f>
        <v>0</v>
      </c>
    </row>
    <row r="4469" spans="1:24" x14ac:dyDescent="0.25">
      <c r="A4469" s="14" t="str">
        <f t="shared" si="69"/>
        <v>roenijo012013</v>
      </c>
      <c r="B4469" s="19" t="s">
        <v>999</v>
      </c>
      <c r="C4469" s="19">
        <v>2013</v>
      </c>
      <c r="D4469" s="19">
        <v>63</v>
      </c>
      <c r="E4469" s="19">
        <v>1</v>
      </c>
      <c r="F4469" s="19">
        <v>0</v>
      </c>
      <c r="G4469" s="19">
        <v>0</v>
      </c>
      <c r="H4469" s="19">
        <v>0</v>
      </c>
      <c r="I4469" s="19">
        <v>0</v>
      </c>
      <c r="J4469" s="19">
        <v>0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4" t="str">
        <f>IFERROR(VLOOKUP($A4469,'Fielding Data'!$A:$H,MATCH(P$1,'Fielding Data'!$A$1:$H$1,0),0),"Other")</f>
        <v>P</v>
      </c>
      <c r="Q4469" s="14">
        <f>IFERROR(VLOOKUP($A4469,'Fielding Data'!$A:$H,MATCH(Q$1,'Fielding Data'!$A$1:$H$1,0),0),"Other")</f>
        <v>4</v>
      </c>
      <c r="R4469" s="14">
        <f>IFERROR(VLOOKUP($A4469,'Fielding Data'!$A:$H,MATCH(R$1,'Fielding Data'!$A$1:$H$1,0),0),"Other")</f>
        <v>10</v>
      </c>
      <c r="S4469" s="14">
        <f>IFERROR(VLOOKUP($A4469,'Fielding Data'!$A:$H,MATCH(S$1,'Fielding Data'!$A$1:$H$1,0),0),"Other")</f>
        <v>0</v>
      </c>
      <c r="T4469" s="14">
        <f>IFERROR(VLOOKUP($A4469,'Fielding Data'!$A:$H,MATCH(T$1,'Fielding Data'!$A$1:$H$1,0),0),"Other")</f>
        <v>0</v>
      </c>
      <c r="U4469" s="14">
        <f>SUMIFS('Fielding Data'!E:E,'Fielding Data'!$A:$A,'Hitting Data'!$A4469)</f>
        <v>4</v>
      </c>
      <c r="V4469" s="14">
        <f>SUMIFS('Fielding Data'!F:F,'Fielding Data'!$A:$A,'Hitting Data'!$A4469)</f>
        <v>10</v>
      </c>
      <c r="W4469" s="14">
        <f>SUMIFS('Fielding Data'!G:G,'Fielding Data'!$A:$A,'Hitting Data'!$A4469)</f>
        <v>0</v>
      </c>
      <c r="X4469" s="14">
        <f>SUMIFS('Fielding Data'!H:H,'Fielding Data'!$A:$A,'Hitting Data'!$A4469)</f>
        <v>0</v>
      </c>
    </row>
    <row r="4470" spans="1:24" x14ac:dyDescent="0.25">
      <c r="A4470" s="14" t="str">
        <f t="shared" si="69"/>
        <v>rogeres012013</v>
      </c>
      <c r="B4470" s="19" t="s">
        <v>1174</v>
      </c>
      <c r="C4470" s="19">
        <v>2013</v>
      </c>
      <c r="D4470" s="19">
        <v>46</v>
      </c>
      <c r="E4470" s="19">
        <v>3</v>
      </c>
      <c r="F4470" s="19">
        <v>0</v>
      </c>
      <c r="G4470" s="19">
        <v>0</v>
      </c>
      <c r="H4470" s="19">
        <v>0</v>
      </c>
      <c r="I4470" s="19">
        <v>0</v>
      </c>
      <c r="J4470" s="19">
        <v>0</v>
      </c>
      <c r="K4470" s="19">
        <v>0</v>
      </c>
      <c r="L4470" s="19">
        <v>0</v>
      </c>
      <c r="M4470" s="19">
        <v>0</v>
      </c>
      <c r="N4470" s="19">
        <v>0</v>
      </c>
      <c r="O4470" s="19">
        <v>1</v>
      </c>
      <c r="P4470" s="14" t="str">
        <f>IFERROR(VLOOKUP($A4470,'Fielding Data'!$A:$H,MATCH(P$1,'Fielding Data'!$A$1:$H$1,0),0),"Other")</f>
        <v>P</v>
      </c>
      <c r="Q4470" s="14">
        <f>IFERROR(VLOOKUP($A4470,'Fielding Data'!$A:$H,MATCH(Q$1,'Fielding Data'!$A$1:$H$1,0),0),"Other")</f>
        <v>11</v>
      </c>
      <c r="R4470" s="14">
        <f>IFERROR(VLOOKUP($A4470,'Fielding Data'!$A:$H,MATCH(R$1,'Fielding Data'!$A$1:$H$1,0),0),"Other")</f>
        <v>16</v>
      </c>
      <c r="S4470" s="14">
        <f>IFERROR(VLOOKUP($A4470,'Fielding Data'!$A:$H,MATCH(S$1,'Fielding Data'!$A$1:$H$1,0),0),"Other")</f>
        <v>0</v>
      </c>
      <c r="T4470" s="14">
        <f>IFERROR(VLOOKUP($A4470,'Fielding Data'!$A:$H,MATCH(T$1,'Fielding Data'!$A$1:$H$1,0),0),"Other")</f>
        <v>2</v>
      </c>
      <c r="U4470" s="14">
        <f>SUMIFS('Fielding Data'!E:E,'Fielding Data'!$A:$A,'Hitting Data'!$A4470)</f>
        <v>11</v>
      </c>
      <c r="V4470" s="14">
        <f>SUMIFS('Fielding Data'!F:F,'Fielding Data'!$A:$A,'Hitting Data'!$A4470)</f>
        <v>16</v>
      </c>
      <c r="W4470" s="14">
        <f>SUMIFS('Fielding Data'!G:G,'Fielding Data'!$A:$A,'Hitting Data'!$A4470)</f>
        <v>0</v>
      </c>
      <c r="X4470" s="14">
        <f>SUMIFS('Fielding Data'!H:H,'Fielding Data'!$A:$A,'Hitting Data'!$A4470)</f>
        <v>2</v>
      </c>
    </row>
    <row r="4471" spans="1:24" x14ac:dyDescent="0.25">
      <c r="A4471" s="14" t="str">
        <f t="shared" si="69"/>
        <v>rolliji012013</v>
      </c>
      <c r="B4471" s="19" t="s">
        <v>191</v>
      </c>
      <c r="C4471" s="19">
        <v>2013</v>
      </c>
      <c r="D4471" s="19">
        <v>160</v>
      </c>
      <c r="E4471" s="19">
        <v>600</v>
      </c>
      <c r="F4471" s="19">
        <v>65</v>
      </c>
      <c r="G4471" s="19">
        <v>151</v>
      </c>
      <c r="H4471" s="19">
        <v>36</v>
      </c>
      <c r="I4471" s="19">
        <v>2</v>
      </c>
      <c r="J4471" s="19">
        <v>6</v>
      </c>
      <c r="K4471" s="19">
        <v>39</v>
      </c>
      <c r="L4471" s="19">
        <v>22</v>
      </c>
      <c r="M4471" s="19">
        <v>6</v>
      </c>
      <c r="N4471" s="19">
        <v>59</v>
      </c>
      <c r="O4471" s="19">
        <v>93</v>
      </c>
      <c r="P4471" s="14" t="str">
        <f>IFERROR(VLOOKUP($A4471,'Fielding Data'!$A:$H,MATCH(P$1,'Fielding Data'!$A$1:$H$1,0),0),"Other")</f>
        <v>SS</v>
      </c>
      <c r="Q4471" s="14">
        <f>IFERROR(VLOOKUP($A4471,'Fielding Data'!$A:$H,MATCH(Q$1,'Fielding Data'!$A$1:$H$1,0),0),"Other")</f>
        <v>190</v>
      </c>
      <c r="R4471" s="14">
        <f>IFERROR(VLOOKUP($A4471,'Fielding Data'!$A:$H,MATCH(R$1,'Fielding Data'!$A$1:$H$1,0),0),"Other")</f>
        <v>424</v>
      </c>
      <c r="S4471" s="14">
        <f>IFERROR(VLOOKUP($A4471,'Fielding Data'!$A:$H,MATCH(S$1,'Fielding Data'!$A$1:$H$1,0),0),"Other")</f>
        <v>11</v>
      </c>
      <c r="T4471" s="14">
        <f>IFERROR(VLOOKUP($A4471,'Fielding Data'!$A:$H,MATCH(T$1,'Fielding Data'!$A$1:$H$1,0),0),"Other")</f>
        <v>89</v>
      </c>
      <c r="U4471" s="14">
        <f>SUMIFS('Fielding Data'!E:E,'Fielding Data'!$A:$A,'Hitting Data'!$A4471)</f>
        <v>190</v>
      </c>
      <c r="V4471" s="14">
        <f>SUMIFS('Fielding Data'!F:F,'Fielding Data'!$A:$A,'Hitting Data'!$A4471)</f>
        <v>424</v>
      </c>
      <c r="W4471" s="14">
        <f>SUMIFS('Fielding Data'!G:G,'Fielding Data'!$A:$A,'Hitting Data'!$A4471)</f>
        <v>11</v>
      </c>
      <c r="X4471" s="14">
        <f>SUMIFS('Fielding Data'!H:H,'Fielding Data'!$A:$A,'Hitting Data'!$A4471)</f>
        <v>89</v>
      </c>
    </row>
    <row r="4472" spans="1:24" x14ac:dyDescent="0.25">
      <c r="A4472" s="14" t="str">
        <f t="shared" si="69"/>
        <v>romeren012013</v>
      </c>
      <c r="B4472" s="19" t="s">
        <v>2046</v>
      </c>
      <c r="C4472" s="19">
        <v>2013</v>
      </c>
      <c r="D4472" s="19">
        <v>1</v>
      </c>
      <c r="E4472" s="19">
        <v>0</v>
      </c>
      <c r="F4472" s="19">
        <v>0</v>
      </c>
      <c r="G4472" s="19">
        <v>0</v>
      </c>
      <c r="H4472" s="19">
        <v>0</v>
      </c>
      <c r="I4472" s="19">
        <v>0</v>
      </c>
      <c r="J4472" s="19">
        <v>0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4" t="str">
        <f>IFERROR(VLOOKUP($A4472,'Fielding Data'!$A:$H,MATCH(P$1,'Fielding Data'!$A$1:$H$1,0),0),"Other")</f>
        <v>P</v>
      </c>
      <c r="Q4472" s="14">
        <f>IFERROR(VLOOKUP($A4472,'Fielding Data'!$A:$H,MATCH(Q$1,'Fielding Data'!$A$1:$H$1,0),0),"Other")</f>
        <v>0</v>
      </c>
      <c r="R4472" s="14">
        <f>IFERROR(VLOOKUP($A4472,'Fielding Data'!$A:$H,MATCH(R$1,'Fielding Data'!$A$1:$H$1,0),0),"Other")</f>
        <v>1</v>
      </c>
      <c r="S4472" s="14">
        <f>IFERROR(VLOOKUP($A4472,'Fielding Data'!$A:$H,MATCH(S$1,'Fielding Data'!$A$1:$H$1,0),0),"Other")</f>
        <v>0</v>
      </c>
      <c r="T4472" s="14">
        <f>IFERROR(VLOOKUP($A4472,'Fielding Data'!$A:$H,MATCH(T$1,'Fielding Data'!$A$1:$H$1,0),0),"Other")</f>
        <v>1</v>
      </c>
      <c r="U4472" s="14">
        <f>SUMIFS('Fielding Data'!E:E,'Fielding Data'!$A:$A,'Hitting Data'!$A4472)</f>
        <v>0</v>
      </c>
      <c r="V4472" s="14">
        <f>SUMIFS('Fielding Data'!F:F,'Fielding Data'!$A:$A,'Hitting Data'!$A4472)</f>
        <v>1</v>
      </c>
      <c r="W4472" s="14">
        <f>SUMIFS('Fielding Data'!G:G,'Fielding Data'!$A:$A,'Hitting Data'!$A4472)</f>
        <v>0</v>
      </c>
      <c r="X4472" s="14">
        <f>SUMIFS('Fielding Data'!H:H,'Fielding Data'!$A:$A,'Hitting Data'!$A4472)</f>
        <v>1</v>
      </c>
    </row>
    <row r="4473" spans="1:24" x14ac:dyDescent="0.25">
      <c r="A4473" s="14" t="str">
        <f t="shared" si="69"/>
        <v>romerri012013</v>
      </c>
      <c r="B4473" s="19" t="s">
        <v>1176</v>
      </c>
      <c r="C4473" s="19">
        <v>2013</v>
      </c>
      <c r="D4473" s="19">
        <v>4</v>
      </c>
      <c r="E4473" s="19">
        <v>0</v>
      </c>
      <c r="F4473" s="19">
        <v>0</v>
      </c>
      <c r="G4473" s="19">
        <v>0</v>
      </c>
      <c r="H4473" s="19">
        <v>0</v>
      </c>
      <c r="I4473" s="19">
        <v>0</v>
      </c>
      <c r="J4473" s="19">
        <v>0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4" t="str">
        <f>IFERROR(VLOOKUP($A4473,'Fielding Data'!$A:$H,MATCH(P$1,'Fielding Data'!$A$1:$H$1,0),0),"Other")</f>
        <v>P</v>
      </c>
      <c r="Q4473" s="14">
        <f>IFERROR(VLOOKUP($A4473,'Fielding Data'!$A:$H,MATCH(Q$1,'Fielding Data'!$A$1:$H$1,0),0),"Other")</f>
        <v>0</v>
      </c>
      <c r="R4473" s="14">
        <f>IFERROR(VLOOKUP($A4473,'Fielding Data'!$A:$H,MATCH(R$1,'Fielding Data'!$A$1:$H$1,0),0),"Other")</f>
        <v>2</v>
      </c>
      <c r="S4473" s="14">
        <f>IFERROR(VLOOKUP($A4473,'Fielding Data'!$A:$H,MATCH(S$1,'Fielding Data'!$A$1:$H$1,0),0),"Other")</f>
        <v>0</v>
      </c>
      <c r="T4473" s="14">
        <f>IFERROR(VLOOKUP($A4473,'Fielding Data'!$A:$H,MATCH(T$1,'Fielding Data'!$A$1:$H$1,0),0),"Other")</f>
        <v>0</v>
      </c>
      <c r="U4473" s="14">
        <f>SUMIFS('Fielding Data'!E:E,'Fielding Data'!$A:$A,'Hitting Data'!$A4473)</f>
        <v>0</v>
      </c>
      <c r="V4473" s="14">
        <f>SUMIFS('Fielding Data'!F:F,'Fielding Data'!$A:$A,'Hitting Data'!$A4473)</f>
        <v>2</v>
      </c>
      <c r="W4473" s="14">
        <f>SUMIFS('Fielding Data'!G:G,'Fielding Data'!$A:$A,'Hitting Data'!$A4473)</f>
        <v>0</v>
      </c>
      <c r="X4473" s="14">
        <f>SUMIFS('Fielding Data'!H:H,'Fielding Data'!$A:$A,'Hitting Data'!$A4473)</f>
        <v>0</v>
      </c>
    </row>
    <row r="4474" spans="1:24" x14ac:dyDescent="0.25">
      <c r="A4474" s="14" t="str">
        <f t="shared" si="69"/>
        <v>rominan012013</v>
      </c>
      <c r="B4474" s="19" t="s">
        <v>1368</v>
      </c>
      <c r="C4474" s="19">
        <v>2013</v>
      </c>
      <c r="D4474" s="19">
        <v>47</v>
      </c>
      <c r="E4474" s="19">
        <v>108</v>
      </c>
      <c r="F4474" s="19">
        <v>9</v>
      </c>
      <c r="G4474" s="19">
        <v>28</v>
      </c>
      <c r="H4474" s="19">
        <v>3</v>
      </c>
      <c r="I4474" s="19">
        <v>0</v>
      </c>
      <c r="J4474" s="19">
        <v>0</v>
      </c>
      <c r="K4474" s="19">
        <v>10</v>
      </c>
      <c r="L4474" s="19">
        <v>1</v>
      </c>
      <c r="M4474" s="19">
        <v>0</v>
      </c>
      <c r="N4474" s="19">
        <v>7</v>
      </c>
      <c r="O4474" s="19">
        <v>24</v>
      </c>
      <c r="P4474" s="14" t="str">
        <f>IFERROR(VLOOKUP($A4474,'Fielding Data'!$A:$H,MATCH(P$1,'Fielding Data'!$A$1:$H$1,0),0),"Other")</f>
        <v>2B</v>
      </c>
      <c r="Q4474" s="14">
        <f>IFERROR(VLOOKUP($A4474,'Fielding Data'!$A:$H,MATCH(Q$1,'Fielding Data'!$A$1:$H$1,0),0),"Other")</f>
        <v>5</v>
      </c>
      <c r="R4474" s="14">
        <f>IFERROR(VLOOKUP($A4474,'Fielding Data'!$A:$H,MATCH(R$1,'Fielding Data'!$A$1:$H$1,0),0),"Other")</f>
        <v>15</v>
      </c>
      <c r="S4474" s="14">
        <f>IFERROR(VLOOKUP($A4474,'Fielding Data'!$A:$H,MATCH(S$1,'Fielding Data'!$A$1:$H$1,0),0),"Other")</f>
        <v>0</v>
      </c>
      <c r="T4474" s="14">
        <f>IFERROR(VLOOKUP($A4474,'Fielding Data'!$A:$H,MATCH(T$1,'Fielding Data'!$A$1:$H$1,0),0),"Other")</f>
        <v>4</v>
      </c>
      <c r="U4474" s="14">
        <f>SUMIFS('Fielding Data'!E:E,'Fielding Data'!$A:$A,'Hitting Data'!$A4474)</f>
        <v>39</v>
      </c>
      <c r="V4474" s="14">
        <f>SUMIFS('Fielding Data'!F:F,'Fielding Data'!$A:$A,'Hitting Data'!$A4474)</f>
        <v>78</v>
      </c>
      <c r="W4474" s="14">
        <f>SUMIFS('Fielding Data'!G:G,'Fielding Data'!$A:$A,'Hitting Data'!$A4474)</f>
        <v>4</v>
      </c>
      <c r="X4474" s="14">
        <f>SUMIFS('Fielding Data'!H:H,'Fielding Data'!$A:$A,'Hitting Data'!$A4474)</f>
        <v>16</v>
      </c>
    </row>
    <row r="4475" spans="1:24" x14ac:dyDescent="0.25">
      <c r="A4475" s="14" t="str">
        <f t="shared" si="69"/>
        <v>rominau012013</v>
      </c>
      <c r="B4475" s="19" t="s">
        <v>1602</v>
      </c>
      <c r="C4475" s="19">
        <v>2013</v>
      </c>
      <c r="D4475" s="19">
        <v>60</v>
      </c>
      <c r="E4475" s="19">
        <v>135</v>
      </c>
      <c r="F4475" s="19">
        <v>15</v>
      </c>
      <c r="G4475" s="19">
        <v>28</v>
      </c>
      <c r="H4475" s="19">
        <v>9</v>
      </c>
      <c r="I4475" s="19">
        <v>0</v>
      </c>
      <c r="J4475" s="19">
        <v>1</v>
      </c>
      <c r="K4475" s="19">
        <v>10</v>
      </c>
      <c r="L4475" s="19">
        <v>1</v>
      </c>
      <c r="M4475" s="19">
        <v>0</v>
      </c>
      <c r="N4475" s="19">
        <v>8</v>
      </c>
      <c r="O4475" s="19">
        <v>37</v>
      </c>
      <c r="P4475" s="14" t="str">
        <f>IFERROR(VLOOKUP($A4475,'Fielding Data'!$A:$H,MATCH(P$1,'Fielding Data'!$A$1:$H$1,0),0),"Other")</f>
        <v>C</v>
      </c>
      <c r="Q4475" s="14">
        <f>IFERROR(VLOOKUP($A4475,'Fielding Data'!$A:$H,MATCH(Q$1,'Fielding Data'!$A$1:$H$1,0),0),"Other")</f>
        <v>315</v>
      </c>
      <c r="R4475" s="14">
        <f>IFERROR(VLOOKUP($A4475,'Fielding Data'!$A:$H,MATCH(R$1,'Fielding Data'!$A$1:$H$1,0),0),"Other")</f>
        <v>24</v>
      </c>
      <c r="S4475" s="14">
        <f>IFERROR(VLOOKUP($A4475,'Fielding Data'!$A:$H,MATCH(S$1,'Fielding Data'!$A$1:$H$1,0),0),"Other")</f>
        <v>3</v>
      </c>
      <c r="T4475" s="14">
        <f>IFERROR(VLOOKUP($A4475,'Fielding Data'!$A:$H,MATCH(T$1,'Fielding Data'!$A$1:$H$1,0),0),"Other")</f>
        <v>1</v>
      </c>
      <c r="U4475" s="14">
        <f>SUMIFS('Fielding Data'!E:E,'Fielding Data'!$A:$A,'Hitting Data'!$A4475)</f>
        <v>315</v>
      </c>
      <c r="V4475" s="14">
        <f>SUMIFS('Fielding Data'!F:F,'Fielding Data'!$A:$A,'Hitting Data'!$A4475)</f>
        <v>24</v>
      </c>
      <c r="W4475" s="14">
        <f>SUMIFS('Fielding Data'!G:G,'Fielding Data'!$A:$A,'Hitting Data'!$A4475)</f>
        <v>3</v>
      </c>
      <c r="X4475" s="14">
        <f>SUMIFS('Fielding Data'!H:H,'Fielding Data'!$A:$A,'Hitting Data'!$A4475)</f>
        <v>1</v>
      </c>
    </row>
    <row r="4476" spans="1:24" x14ac:dyDescent="0.25">
      <c r="A4476" s="14" t="str">
        <f t="shared" si="69"/>
        <v>romose012013</v>
      </c>
      <c r="B4476" s="19" t="s">
        <v>1001</v>
      </c>
      <c r="C4476" s="19">
        <v>2013</v>
      </c>
      <c r="D4476" s="19">
        <v>65</v>
      </c>
      <c r="E4476" s="19">
        <v>0</v>
      </c>
      <c r="F4476" s="19">
        <v>0</v>
      </c>
      <c r="G4476" s="19">
        <v>0</v>
      </c>
      <c r="H4476" s="19">
        <v>0</v>
      </c>
      <c r="I4476" s="19">
        <v>0</v>
      </c>
      <c r="J4476" s="19">
        <v>0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4" t="str">
        <f>IFERROR(VLOOKUP($A4476,'Fielding Data'!$A:$H,MATCH(P$1,'Fielding Data'!$A$1:$H$1,0),0),"Other")</f>
        <v>P</v>
      </c>
      <c r="Q4476" s="14">
        <f>IFERROR(VLOOKUP($A4476,'Fielding Data'!$A:$H,MATCH(Q$1,'Fielding Data'!$A$1:$H$1,0),0),"Other")</f>
        <v>2</v>
      </c>
      <c r="R4476" s="14">
        <f>IFERROR(VLOOKUP($A4476,'Fielding Data'!$A:$H,MATCH(R$1,'Fielding Data'!$A$1:$H$1,0),0),"Other")</f>
        <v>6</v>
      </c>
      <c r="S4476" s="14">
        <f>IFERROR(VLOOKUP($A4476,'Fielding Data'!$A:$H,MATCH(S$1,'Fielding Data'!$A$1:$H$1,0),0),"Other")</f>
        <v>0</v>
      </c>
      <c r="T4476" s="14">
        <f>IFERROR(VLOOKUP($A4476,'Fielding Data'!$A:$H,MATCH(T$1,'Fielding Data'!$A$1:$H$1,0),0),"Other")</f>
        <v>0</v>
      </c>
      <c r="U4476" s="14">
        <f>SUMIFS('Fielding Data'!E:E,'Fielding Data'!$A:$A,'Hitting Data'!$A4476)</f>
        <v>2</v>
      </c>
      <c r="V4476" s="14">
        <f>SUMIFS('Fielding Data'!F:F,'Fielding Data'!$A:$A,'Hitting Data'!$A4476)</f>
        <v>6</v>
      </c>
      <c r="W4476" s="14">
        <f>SUMIFS('Fielding Data'!G:G,'Fielding Data'!$A:$A,'Hitting Data'!$A4476)</f>
        <v>0</v>
      </c>
      <c r="X4476" s="14">
        <f>SUMIFS('Fielding Data'!H:H,'Fielding Data'!$A:$A,'Hitting Data'!$A4476)</f>
        <v>0</v>
      </c>
    </row>
    <row r="4477" spans="1:24" x14ac:dyDescent="0.25">
      <c r="A4477" s="14" t="str">
        <f t="shared" si="69"/>
        <v>rondobr012013</v>
      </c>
      <c r="B4477" s="19" t="s">
        <v>2047</v>
      </c>
      <c r="C4477" s="19">
        <v>2013</v>
      </c>
      <c r="D4477" s="19">
        <v>30</v>
      </c>
      <c r="E4477" s="19">
        <v>0</v>
      </c>
      <c r="F4477" s="19">
        <v>0</v>
      </c>
      <c r="G4477" s="19">
        <v>0</v>
      </c>
      <c r="H4477" s="19">
        <v>0</v>
      </c>
      <c r="I4477" s="19">
        <v>0</v>
      </c>
      <c r="J4477" s="19">
        <v>0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4" t="str">
        <f>IFERROR(VLOOKUP($A4477,'Fielding Data'!$A:$H,MATCH(P$1,'Fielding Data'!$A$1:$H$1,0),0),"Other")</f>
        <v>P</v>
      </c>
      <c r="Q4477" s="14">
        <f>IFERROR(VLOOKUP($A4477,'Fielding Data'!$A:$H,MATCH(Q$1,'Fielding Data'!$A$1:$H$1,0),0),"Other")</f>
        <v>1</v>
      </c>
      <c r="R4477" s="14">
        <f>IFERROR(VLOOKUP($A4477,'Fielding Data'!$A:$H,MATCH(R$1,'Fielding Data'!$A$1:$H$1,0),0),"Other")</f>
        <v>1</v>
      </c>
      <c r="S4477" s="14">
        <f>IFERROR(VLOOKUP($A4477,'Fielding Data'!$A:$H,MATCH(S$1,'Fielding Data'!$A$1:$H$1,0),0),"Other")</f>
        <v>1</v>
      </c>
      <c r="T4477" s="14">
        <f>IFERROR(VLOOKUP($A4477,'Fielding Data'!$A:$H,MATCH(T$1,'Fielding Data'!$A$1:$H$1,0),0),"Other")</f>
        <v>0</v>
      </c>
      <c r="U4477" s="14">
        <f>SUMIFS('Fielding Data'!E:E,'Fielding Data'!$A:$A,'Hitting Data'!$A4477)</f>
        <v>1</v>
      </c>
      <c r="V4477" s="14">
        <f>SUMIFS('Fielding Data'!F:F,'Fielding Data'!$A:$A,'Hitting Data'!$A4477)</f>
        <v>1</v>
      </c>
      <c r="W4477" s="14">
        <f>SUMIFS('Fielding Data'!G:G,'Fielding Data'!$A:$A,'Hitting Data'!$A4477)</f>
        <v>1</v>
      </c>
      <c r="X4477" s="14">
        <f>SUMIFS('Fielding Data'!H:H,'Fielding Data'!$A:$A,'Hitting Data'!$A4477)</f>
        <v>0</v>
      </c>
    </row>
    <row r="4478" spans="1:24" x14ac:dyDescent="0.25">
      <c r="A4478" s="14" t="str">
        <f t="shared" si="69"/>
        <v>rondohe012013</v>
      </c>
      <c r="B4478" s="19" t="s">
        <v>2048</v>
      </c>
      <c r="C4478" s="19">
        <v>2013</v>
      </c>
      <c r="D4478" s="19">
        <v>45</v>
      </c>
      <c r="E4478" s="19">
        <v>0</v>
      </c>
      <c r="F4478" s="19">
        <v>0</v>
      </c>
      <c r="G4478" s="19">
        <v>0</v>
      </c>
      <c r="H4478" s="19">
        <v>0</v>
      </c>
      <c r="I4478" s="19">
        <v>0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4" t="str">
        <f>IFERROR(VLOOKUP($A4478,'Fielding Data'!$A:$H,MATCH(P$1,'Fielding Data'!$A$1:$H$1,0),0),"Other")</f>
        <v>P</v>
      </c>
      <c r="Q4478" s="14">
        <f>IFERROR(VLOOKUP($A4478,'Fielding Data'!$A:$H,MATCH(Q$1,'Fielding Data'!$A$1:$H$1,0),0),"Other")</f>
        <v>9</v>
      </c>
      <c r="R4478" s="14">
        <f>IFERROR(VLOOKUP($A4478,'Fielding Data'!$A:$H,MATCH(R$1,'Fielding Data'!$A$1:$H$1,0),0),"Other")</f>
        <v>8</v>
      </c>
      <c r="S4478" s="14">
        <f>IFERROR(VLOOKUP($A4478,'Fielding Data'!$A:$H,MATCH(S$1,'Fielding Data'!$A$1:$H$1,0),0),"Other")</f>
        <v>0</v>
      </c>
      <c r="T4478" s="14">
        <f>IFERROR(VLOOKUP($A4478,'Fielding Data'!$A:$H,MATCH(T$1,'Fielding Data'!$A$1:$H$1,0),0),"Other")</f>
        <v>1</v>
      </c>
      <c r="U4478" s="14">
        <f>SUMIFS('Fielding Data'!E:E,'Fielding Data'!$A:$A,'Hitting Data'!$A4478)</f>
        <v>9</v>
      </c>
      <c r="V4478" s="14">
        <f>SUMIFS('Fielding Data'!F:F,'Fielding Data'!$A:$A,'Hitting Data'!$A4478)</f>
        <v>8</v>
      </c>
      <c r="W4478" s="14">
        <f>SUMIFS('Fielding Data'!G:G,'Fielding Data'!$A:$A,'Hitting Data'!$A4478)</f>
        <v>0</v>
      </c>
      <c r="X4478" s="14">
        <f>SUMIFS('Fielding Data'!H:H,'Fielding Data'!$A:$A,'Hitting Data'!$A4478)</f>
        <v>1</v>
      </c>
    </row>
    <row r="4479" spans="1:24" x14ac:dyDescent="0.25">
      <c r="A4479" s="14" t="str">
        <f t="shared" si="69"/>
        <v>rosarsa022013</v>
      </c>
      <c r="B4479" s="19" t="s">
        <v>1369</v>
      </c>
      <c r="C4479" s="19">
        <v>2013</v>
      </c>
      <c r="D4479" s="19">
        <v>43</v>
      </c>
      <c r="E4479" s="19">
        <v>1</v>
      </c>
      <c r="F4479" s="19">
        <v>0</v>
      </c>
      <c r="G4479" s="19">
        <v>0</v>
      </c>
      <c r="H4479" s="19">
        <v>0</v>
      </c>
      <c r="I4479" s="19">
        <v>0</v>
      </c>
      <c r="J4479" s="19">
        <v>0</v>
      </c>
      <c r="K4479" s="19">
        <v>0</v>
      </c>
      <c r="L4479" s="19">
        <v>0</v>
      </c>
      <c r="M4479" s="19">
        <v>0</v>
      </c>
      <c r="N4479" s="19">
        <v>0</v>
      </c>
      <c r="O4479" s="19">
        <v>1</v>
      </c>
      <c r="P4479" s="14" t="str">
        <f>IFERROR(VLOOKUP($A4479,'Fielding Data'!$A:$H,MATCH(P$1,'Fielding Data'!$A$1:$H$1,0),0),"Other")</f>
        <v>P</v>
      </c>
      <c r="Q4479" s="14">
        <f>IFERROR(VLOOKUP($A4479,'Fielding Data'!$A:$H,MATCH(Q$1,'Fielding Data'!$A$1:$H$1,0),0),"Other")</f>
        <v>1</v>
      </c>
      <c r="R4479" s="14">
        <f>IFERROR(VLOOKUP($A4479,'Fielding Data'!$A:$H,MATCH(R$1,'Fielding Data'!$A$1:$H$1,0),0),"Other")</f>
        <v>11</v>
      </c>
      <c r="S4479" s="14">
        <f>IFERROR(VLOOKUP($A4479,'Fielding Data'!$A:$H,MATCH(S$1,'Fielding Data'!$A$1:$H$1,0),0),"Other")</f>
        <v>0</v>
      </c>
      <c r="T4479" s="14">
        <f>IFERROR(VLOOKUP($A4479,'Fielding Data'!$A:$H,MATCH(T$1,'Fielding Data'!$A$1:$H$1,0),0),"Other")</f>
        <v>0</v>
      </c>
      <c r="U4479" s="14">
        <f>SUMIFS('Fielding Data'!E:E,'Fielding Data'!$A:$A,'Hitting Data'!$A4479)</f>
        <v>1</v>
      </c>
      <c r="V4479" s="14">
        <f>SUMIFS('Fielding Data'!F:F,'Fielding Data'!$A:$A,'Hitting Data'!$A4479)</f>
        <v>11</v>
      </c>
      <c r="W4479" s="14">
        <f>SUMIFS('Fielding Data'!G:G,'Fielding Data'!$A:$A,'Hitting Data'!$A4479)</f>
        <v>0</v>
      </c>
      <c r="X4479" s="14">
        <f>SUMIFS('Fielding Data'!H:H,'Fielding Data'!$A:$A,'Hitting Data'!$A4479)</f>
        <v>0</v>
      </c>
    </row>
    <row r="4480" spans="1:24" x14ac:dyDescent="0.25">
      <c r="A4480" s="14" t="str">
        <f t="shared" si="69"/>
        <v>rosarwi012013</v>
      </c>
      <c r="B4480" s="19" t="s">
        <v>1603</v>
      </c>
      <c r="C4480" s="19">
        <v>2013</v>
      </c>
      <c r="D4480" s="19">
        <v>121</v>
      </c>
      <c r="E4480" s="19">
        <v>449</v>
      </c>
      <c r="F4480" s="19">
        <v>63</v>
      </c>
      <c r="G4480" s="19">
        <v>131</v>
      </c>
      <c r="H4480" s="19">
        <v>22</v>
      </c>
      <c r="I4480" s="19">
        <v>1</v>
      </c>
      <c r="J4480" s="19">
        <v>21</v>
      </c>
      <c r="K4480" s="19">
        <v>79</v>
      </c>
      <c r="L4480" s="19">
        <v>4</v>
      </c>
      <c r="M4480" s="19">
        <v>1</v>
      </c>
      <c r="N4480" s="19">
        <v>15</v>
      </c>
      <c r="O4480" s="19">
        <v>109</v>
      </c>
      <c r="P4480" s="14" t="str">
        <f>IFERROR(VLOOKUP($A4480,'Fielding Data'!$A:$H,MATCH(P$1,'Fielding Data'!$A$1:$H$1,0),0),"Other")</f>
        <v>1B</v>
      </c>
      <c r="Q4480" s="14">
        <f>IFERROR(VLOOKUP($A4480,'Fielding Data'!$A:$H,MATCH(Q$1,'Fielding Data'!$A$1:$H$1,0),0),"Other")</f>
        <v>21</v>
      </c>
      <c r="R4480" s="14">
        <f>IFERROR(VLOOKUP($A4480,'Fielding Data'!$A:$H,MATCH(R$1,'Fielding Data'!$A$1:$H$1,0),0),"Other")</f>
        <v>2</v>
      </c>
      <c r="S4480" s="14">
        <f>IFERROR(VLOOKUP($A4480,'Fielding Data'!$A:$H,MATCH(S$1,'Fielding Data'!$A$1:$H$1,0),0),"Other")</f>
        <v>2</v>
      </c>
      <c r="T4480" s="14">
        <f>IFERROR(VLOOKUP($A4480,'Fielding Data'!$A:$H,MATCH(T$1,'Fielding Data'!$A$1:$H$1,0),0),"Other")</f>
        <v>3</v>
      </c>
      <c r="U4480" s="14">
        <f>SUMIFS('Fielding Data'!E:E,'Fielding Data'!$A:$A,'Hitting Data'!$A4480)</f>
        <v>667</v>
      </c>
      <c r="V4480" s="14">
        <f>SUMIFS('Fielding Data'!F:F,'Fielding Data'!$A:$A,'Hitting Data'!$A4480)</f>
        <v>65</v>
      </c>
      <c r="W4480" s="14">
        <f>SUMIFS('Fielding Data'!G:G,'Fielding Data'!$A:$A,'Hitting Data'!$A4480)</f>
        <v>11</v>
      </c>
      <c r="X4480" s="14">
        <f>SUMIFS('Fielding Data'!H:H,'Fielding Data'!$A:$A,'Hitting Data'!$A4480)</f>
        <v>5</v>
      </c>
    </row>
    <row r="4481" spans="1:24" x14ac:dyDescent="0.25">
      <c r="A4481" s="14" t="str">
        <f t="shared" si="69"/>
        <v>rosenbj012013</v>
      </c>
      <c r="B4481" s="19" t="s">
        <v>1824</v>
      </c>
      <c r="C4481" s="19">
        <v>2013</v>
      </c>
      <c r="D4481" s="19">
        <v>22</v>
      </c>
      <c r="E4481" s="19">
        <v>0</v>
      </c>
      <c r="F4481" s="19">
        <v>0</v>
      </c>
      <c r="G4481" s="19">
        <v>0</v>
      </c>
      <c r="H4481" s="19">
        <v>0</v>
      </c>
      <c r="I4481" s="19">
        <v>0</v>
      </c>
      <c r="J4481" s="19">
        <v>0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4" t="str">
        <f>IFERROR(VLOOKUP($A4481,'Fielding Data'!$A:$H,MATCH(P$1,'Fielding Data'!$A$1:$H$1,0),0),"Other")</f>
        <v>P</v>
      </c>
      <c r="Q4481" s="14">
        <f>IFERROR(VLOOKUP($A4481,'Fielding Data'!$A:$H,MATCH(Q$1,'Fielding Data'!$A$1:$H$1,0),0),"Other")</f>
        <v>0</v>
      </c>
      <c r="R4481" s="14">
        <f>IFERROR(VLOOKUP($A4481,'Fielding Data'!$A:$H,MATCH(R$1,'Fielding Data'!$A$1:$H$1,0),0),"Other")</f>
        <v>3</v>
      </c>
      <c r="S4481" s="14">
        <f>IFERROR(VLOOKUP($A4481,'Fielding Data'!$A:$H,MATCH(S$1,'Fielding Data'!$A$1:$H$1,0),0),"Other")</f>
        <v>0</v>
      </c>
      <c r="T4481" s="14">
        <f>IFERROR(VLOOKUP($A4481,'Fielding Data'!$A:$H,MATCH(T$1,'Fielding Data'!$A$1:$H$1,0),0),"Other")</f>
        <v>1</v>
      </c>
      <c r="U4481" s="14">
        <f>SUMIFS('Fielding Data'!E:E,'Fielding Data'!$A:$A,'Hitting Data'!$A4481)</f>
        <v>0</v>
      </c>
      <c r="V4481" s="14">
        <f>SUMIFS('Fielding Data'!F:F,'Fielding Data'!$A:$A,'Hitting Data'!$A4481)</f>
        <v>3</v>
      </c>
      <c r="W4481" s="14">
        <f>SUMIFS('Fielding Data'!G:G,'Fielding Data'!$A:$A,'Hitting Data'!$A4481)</f>
        <v>0</v>
      </c>
      <c r="X4481" s="14">
        <f>SUMIFS('Fielding Data'!H:H,'Fielding Data'!$A:$A,'Hitting Data'!$A4481)</f>
        <v>1</v>
      </c>
    </row>
    <row r="4482" spans="1:24" x14ac:dyDescent="0.25">
      <c r="A4482" s="14" t="str">
        <f t="shared" si="69"/>
        <v>rosentr012013</v>
      </c>
      <c r="B4482" s="19" t="s">
        <v>1825</v>
      </c>
      <c r="C4482" s="19">
        <v>2013</v>
      </c>
      <c r="D4482" s="19">
        <v>74</v>
      </c>
      <c r="E4482" s="19">
        <v>1</v>
      </c>
      <c r="F4482" s="19">
        <v>0</v>
      </c>
      <c r="G4482" s="19">
        <v>0</v>
      </c>
      <c r="H4482" s="19">
        <v>0</v>
      </c>
      <c r="I4482" s="19">
        <v>0</v>
      </c>
      <c r="J4482" s="19">
        <v>0</v>
      </c>
      <c r="K4482" s="19">
        <v>0</v>
      </c>
      <c r="L4482" s="19">
        <v>0</v>
      </c>
      <c r="M4482" s="19">
        <v>0</v>
      </c>
      <c r="N4482" s="19">
        <v>0</v>
      </c>
      <c r="O4482" s="19">
        <v>1</v>
      </c>
      <c r="P4482" s="14" t="str">
        <f>IFERROR(VLOOKUP($A4482,'Fielding Data'!$A:$H,MATCH(P$1,'Fielding Data'!$A$1:$H$1,0),0),"Other")</f>
        <v>P</v>
      </c>
      <c r="Q4482" s="14">
        <f>IFERROR(VLOOKUP($A4482,'Fielding Data'!$A:$H,MATCH(Q$1,'Fielding Data'!$A$1:$H$1,0),0),"Other")</f>
        <v>6</v>
      </c>
      <c r="R4482" s="14">
        <f>IFERROR(VLOOKUP($A4482,'Fielding Data'!$A:$H,MATCH(R$1,'Fielding Data'!$A$1:$H$1,0),0),"Other")</f>
        <v>3</v>
      </c>
      <c r="S4482" s="14">
        <f>IFERROR(VLOOKUP($A4482,'Fielding Data'!$A:$H,MATCH(S$1,'Fielding Data'!$A$1:$H$1,0),0),"Other")</f>
        <v>1</v>
      </c>
      <c r="T4482" s="14">
        <f>IFERROR(VLOOKUP($A4482,'Fielding Data'!$A:$H,MATCH(T$1,'Fielding Data'!$A$1:$H$1,0),0),"Other")</f>
        <v>0</v>
      </c>
      <c r="U4482" s="14">
        <f>SUMIFS('Fielding Data'!E:E,'Fielding Data'!$A:$A,'Hitting Data'!$A4482)</f>
        <v>6</v>
      </c>
      <c r="V4482" s="14">
        <f>SUMIFS('Fielding Data'!F:F,'Fielding Data'!$A:$A,'Hitting Data'!$A4482)</f>
        <v>3</v>
      </c>
      <c r="W4482" s="14">
        <f>SUMIFS('Fielding Data'!G:G,'Fielding Data'!$A:$A,'Hitting Data'!$A4482)</f>
        <v>1</v>
      </c>
      <c r="X4482" s="14">
        <f>SUMIFS('Fielding Data'!H:H,'Fielding Data'!$A:$A,'Hitting Data'!$A4482)</f>
        <v>0</v>
      </c>
    </row>
    <row r="4483" spans="1:24" x14ac:dyDescent="0.25">
      <c r="A4483" s="14" t="str">
        <f t="shared" ref="A4483:A4546" si="70">B4483&amp;C4483</f>
        <v>rossco012013</v>
      </c>
      <c r="B4483" s="19" t="s">
        <v>401</v>
      </c>
      <c r="C4483" s="19">
        <v>2013</v>
      </c>
      <c r="D4483" s="19">
        <v>94</v>
      </c>
      <c r="E4483" s="19">
        <v>317</v>
      </c>
      <c r="F4483" s="19">
        <v>33</v>
      </c>
      <c r="G4483" s="19">
        <v>88</v>
      </c>
      <c r="H4483" s="19">
        <v>17</v>
      </c>
      <c r="I4483" s="19">
        <v>1</v>
      </c>
      <c r="J4483" s="19">
        <v>8</v>
      </c>
      <c r="K4483" s="19">
        <v>38</v>
      </c>
      <c r="L4483" s="19">
        <v>3</v>
      </c>
      <c r="M4483" s="19">
        <v>2</v>
      </c>
      <c r="N4483" s="19">
        <v>25</v>
      </c>
      <c r="O4483" s="19">
        <v>50</v>
      </c>
      <c r="P4483" s="14" t="str">
        <f>IFERROR(VLOOKUP($A4483,'Fielding Data'!$A:$H,MATCH(P$1,'Fielding Data'!$A$1:$H$1,0),0),"Other")</f>
        <v>LF</v>
      </c>
      <c r="Q4483" s="14">
        <f>IFERROR(VLOOKUP($A4483,'Fielding Data'!$A:$H,MATCH(Q$1,'Fielding Data'!$A$1:$H$1,0),0),"Other")</f>
        <v>0</v>
      </c>
      <c r="R4483" s="14">
        <f>IFERROR(VLOOKUP($A4483,'Fielding Data'!$A:$H,MATCH(R$1,'Fielding Data'!$A$1:$H$1,0),0),"Other")</f>
        <v>0</v>
      </c>
      <c r="S4483" s="14">
        <f>IFERROR(VLOOKUP($A4483,'Fielding Data'!$A:$H,MATCH(S$1,'Fielding Data'!$A$1:$H$1,0),0),"Other")</f>
        <v>0</v>
      </c>
      <c r="T4483" s="14">
        <f>IFERROR(VLOOKUP($A4483,'Fielding Data'!$A:$H,MATCH(T$1,'Fielding Data'!$A$1:$H$1,0),0),"Other")</f>
        <v>0</v>
      </c>
      <c r="U4483" s="14">
        <f>SUMIFS('Fielding Data'!E:E,'Fielding Data'!$A:$A,'Hitting Data'!$A4483)</f>
        <v>164</v>
      </c>
      <c r="V4483" s="14">
        <f>SUMIFS('Fielding Data'!F:F,'Fielding Data'!$A:$A,'Hitting Data'!$A4483)</f>
        <v>5</v>
      </c>
      <c r="W4483" s="14">
        <f>SUMIFS('Fielding Data'!G:G,'Fielding Data'!$A:$A,'Hitting Data'!$A4483)</f>
        <v>0</v>
      </c>
      <c r="X4483" s="14">
        <f>SUMIFS('Fielding Data'!H:H,'Fielding Data'!$A:$A,'Hitting Data'!$A4483)</f>
        <v>1</v>
      </c>
    </row>
    <row r="4484" spans="1:24" x14ac:dyDescent="0.25">
      <c r="A4484" s="14" t="str">
        <f t="shared" si="70"/>
        <v>rosscza012013</v>
      </c>
      <c r="B4484" s="19" t="s">
        <v>2049</v>
      </c>
      <c r="C4484" s="19">
        <v>2013</v>
      </c>
      <c r="D4484" s="19">
        <v>10</v>
      </c>
      <c r="E4484" s="19">
        <v>0</v>
      </c>
      <c r="F4484" s="19">
        <v>0</v>
      </c>
      <c r="G4484" s="19">
        <v>0</v>
      </c>
      <c r="H4484" s="19">
        <v>0</v>
      </c>
      <c r="I4484" s="19">
        <v>0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4" t="str">
        <f>IFERROR(VLOOKUP($A4484,'Fielding Data'!$A:$H,MATCH(P$1,'Fielding Data'!$A$1:$H$1,0),0),"Other")</f>
        <v>P</v>
      </c>
      <c r="Q4484" s="14">
        <f>IFERROR(VLOOKUP($A4484,'Fielding Data'!$A:$H,MATCH(Q$1,'Fielding Data'!$A$1:$H$1,0),0),"Other")</f>
        <v>0</v>
      </c>
      <c r="R4484" s="14">
        <f>IFERROR(VLOOKUP($A4484,'Fielding Data'!$A:$H,MATCH(R$1,'Fielding Data'!$A$1:$H$1,0),0),"Other")</f>
        <v>0</v>
      </c>
      <c r="S4484" s="14">
        <f>IFERROR(VLOOKUP($A4484,'Fielding Data'!$A:$H,MATCH(S$1,'Fielding Data'!$A$1:$H$1,0),0),"Other")</f>
        <v>0</v>
      </c>
      <c r="T4484" s="14">
        <f>IFERROR(VLOOKUP($A4484,'Fielding Data'!$A:$H,MATCH(T$1,'Fielding Data'!$A$1:$H$1,0),0),"Other")</f>
        <v>0</v>
      </c>
      <c r="U4484" s="14">
        <f>SUMIFS('Fielding Data'!E:E,'Fielding Data'!$A:$A,'Hitting Data'!$A4484)</f>
        <v>0</v>
      </c>
      <c r="V4484" s="14">
        <f>SUMIFS('Fielding Data'!F:F,'Fielding Data'!$A:$A,'Hitting Data'!$A4484)</f>
        <v>0</v>
      </c>
      <c r="W4484" s="14">
        <f>SUMIFS('Fielding Data'!G:G,'Fielding Data'!$A:$A,'Hitting Data'!$A4484)</f>
        <v>0</v>
      </c>
      <c r="X4484" s="14">
        <f>SUMIFS('Fielding Data'!H:H,'Fielding Data'!$A:$A,'Hitting Data'!$A4484)</f>
        <v>0</v>
      </c>
    </row>
    <row r="4485" spans="1:24" x14ac:dyDescent="0.25">
      <c r="A4485" s="14" t="str">
        <f t="shared" si="70"/>
        <v>rossda012013</v>
      </c>
      <c r="B4485" s="19" t="s">
        <v>333</v>
      </c>
      <c r="C4485" s="19">
        <v>2013</v>
      </c>
      <c r="D4485" s="19">
        <v>36</v>
      </c>
      <c r="E4485" s="19">
        <v>102</v>
      </c>
      <c r="F4485" s="19">
        <v>11</v>
      </c>
      <c r="G4485" s="19">
        <v>22</v>
      </c>
      <c r="H4485" s="19">
        <v>5</v>
      </c>
      <c r="I4485" s="19">
        <v>0</v>
      </c>
      <c r="J4485" s="19">
        <v>4</v>
      </c>
      <c r="K4485" s="19">
        <v>10</v>
      </c>
      <c r="L4485" s="19">
        <v>1</v>
      </c>
      <c r="M4485" s="19">
        <v>0</v>
      </c>
      <c r="N4485" s="19">
        <v>11</v>
      </c>
      <c r="O4485" s="19">
        <v>42</v>
      </c>
      <c r="P4485" s="14" t="str">
        <f>IFERROR(VLOOKUP($A4485,'Fielding Data'!$A:$H,MATCH(P$1,'Fielding Data'!$A$1:$H$1,0),0),"Other")</f>
        <v>C</v>
      </c>
      <c r="Q4485" s="14">
        <f>IFERROR(VLOOKUP($A4485,'Fielding Data'!$A:$H,MATCH(Q$1,'Fielding Data'!$A$1:$H$1,0),0),"Other")</f>
        <v>288</v>
      </c>
      <c r="R4485" s="14">
        <f>IFERROR(VLOOKUP($A4485,'Fielding Data'!$A:$H,MATCH(R$1,'Fielding Data'!$A$1:$H$1,0),0),"Other")</f>
        <v>13</v>
      </c>
      <c r="S4485" s="14">
        <f>IFERROR(VLOOKUP($A4485,'Fielding Data'!$A:$H,MATCH(S$1,'Fielding Data'!$A$1:$H$1,0),0),"Other")</f>
        <v>1</v>
      </c>
      <c r="T4485" s="14">
        <f>IFERROR(VLOOKUP($A4485,'Fielding Data'!$A:$H,MATCH(T$1,'Fielding Data'!$A$1:$H$1,0),0),"Other")</f>
        <v>2</v>
      </c>
      <c r="U4485" s="14">
        <f>SUMIFS('Fielding Data'!E:E,'Fielding Data'!$A:$A,'Hitting Data'!$A4485)</f>
        <v>288</v>
      </c>
      <c r="V4485" s="14">
        <f>SUMIFS('Fielding Data'!F:F,'Fielding Data'!$A:$A,'Hitting Data'!$A4485)</f>
        <v>13</v>
      </c>
      <c r="W4485" s="14">
        <f>SUMIFS('Fielding Data'!G:G,'Fielding Data'!$A:$A,'Hitting Data'!$A4485)</f>
        <v>1</v>
      </c>
      <c r="X4485" s="14">
        <f>SUMIFS('Fielding Data'!H:H,'Fielding Data'!$A:$A,'Hitting Data'!$A4485)</f>
        <v>2</v>
      </c>
    </row>
    <row r="4486" spans="1:24" x14ac:dyDescent="0.25">
      <c r="A4486" s="14" t="str">
        <f t="shared" si="70"/>
        <v>rossro012013</v>
      </c>
      <c r="B4486" s="19" t="s">
        <v>1826</v>
      </c>
      <c r="C4486" s="19">
        <v>2013</v>
      </c>
      <c r="D4486" s="19">
        <v>65</v>
      </c>
      <c r="E4486" s="19">
        <v>0</v>
      </c>
      <c r="F4486" s="19">
        <v>0</v>
      </c>
      <c r="G4486" s="19">
        <v>0</v>
      </c>
      <c r="H4486" s="19">
        <v>0</v>
      </c>
      <c r="I4486" s="19">
        <v>0</v>
      </c>
      <c r="J4486" s="19">
        <v>0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4" t="str">
        <f>IFERROR(VLOOKUP($A4486,'Fielding Data'!$A:$H,MATCH(P$1,'Fielding Data'!$A$1:$H$1,0),0),"Other")</f>
        <v>P</v>
      </c>
      <c r="Q4486" s="14">
        <f>IFERROR(VLOOKUP($A4486,'Fielding Data'!$A:$H,MATCH(Q$1,'Fielding Data'!$A$1:$H$1,0),0),"Other")</f>
        <v>5</v>
      </c>
      <c r="R4486" s="14">
        <f>IFERROR(VLOOKUP($A4486,'Fielding Data'!$A:$H,MATCH(R$1,'Fielding Data'!$A$1:$H$1,0),0),"Other")</f>
        <v>10</v>
      </c>
      <c r="S4486" s="14">
        <f>IFERROR(VLOOKUP($A4486,'Fielding Data'!$A:$H,MATCH(S$1,'Fielding Data'!$A$1:$H$1,0),0),"Other")</f>
        <v>0</v>
      </c>
      <c r="T4486" s="14">
        <f>IFERROR(VLOOKUP($A4486,'Fielding Data'!$A:$H,MATCH(T$1,'Fielding Data'!$A$1:$H$1,0),0),"Other")</f>
        <v>0</v>
      </c>
      <c r="U4486" s="14">
        <f>SUMIFS('Fielding Data'!E:E,'Fielding Data'!$A:$A,'Hitting Data'!$A4486)</f>
        <v>5</v>
      </c>
      <c r="V4486" s="14">
        <f>SUMIFS('Fielding Data'!F:F,'Fielding Data'!$A:$A,'Hitting Data'!$A4486)</f>
        <v>10</v>
      </c>
      <c r="W4486" s="14">
        <f>SUMIFS('Fielding Data'!G:G,'Fielding Data'!$A:$A,'Hitting Data'!$A4486)</f>
        <v>0</v>
      </c>
      <c r="X4486" s="14">
        <f>SUMIFS('Fielding Data'!H:H,'Fielding Data'!$A:$A,'Hitting Data'!$A4486)</f>
        <v>0</v>
      </c>
    </row>
    <row r="4487" spans="1:24" x14ac:dyDescent="0.25">
      <c r="A4487" s="14" t="str">
        <f t="shared" si="70"/>
        <v>rossty012013</v>
      </c>
      <c r="B4487" s="19" t="s">
        <v>1370</v>
      </c>
      <c r="C4487" s="19">
        <v>2013</v>
      </c>
      <c r="D4487" s="19">
        <v>36</v>
      </c>
      <c r="E4487" s="19">
        <v>33</v>
      </c>
      <c r="F4487" s="19">
        <v>0</v>
      </c>
      <c r="G4487" s="19">
        <v>6</v>
      </c>
      <c r="H4487" s="19">
        <v>0</v>
      </c>
      <c r="I4487" s="19">
        <v>0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18</v>
      </c>
      <c r="P4487" s="14" t="str">
        <f>IFERROR(VLOOKUP($A4487,'Fielding Data'!$A:$H,MATCH(P$1,'Fielding Data'!$A$1:$H$1,0),0),"Other")</f>
        <v>P</v>
      </c>
      <c r="Q4487" s="14">
        <f>IFERROR(VLOOKUP($A4487,'Fielding Data'!$A:$H,MATCH(Q$1,'Fielding Data'!$A$1:$H$1,0),0),"Other")</f>
        <v>12</v>
      </c>
      <c r="R4487" s="14">
        <f>IFERROR(VLOOKUP($A4487,'Fielding Data'!$A:$H,MATCH(R$1,'Fielding Data'!$A$1:$H$1,0),0),"Other")</f>
        <v>17</v>
      </c>
      <c r="S4487" s="14">
        <f>IFERROR(VLOOKUP($A4487,'Fielding Data'!$A:$H,MATCH(S$1,'Fielding Data'!$A$1:$H$1,0),0),"Other")</f>
        <v>2</v>
      </c>
      <c r="T4487" s="14">
        <f>IFERROR(VLOOKUP($A4487,'Fielding Data'!$A:$H,MATCH(T$1,'Fielding Data'!$A$1:$H$1,0),0),"Other")</f>
        <v>2</v>
      </c>
      <c r="U4487" s="14">
        <f>SUMIFS('Fielding Data'!E:E,'Fielding Data'!$A:$A,'Hitting Data'!$A4487)</f>
        <v>12</v>
      </c>
      <c r="V4487" s="14">
        <f>SUMIFS('Fielding Data'!F:F,'Fielding Data'!$A:$A,'Hitting Data'!$A4487)</f>
        <v>17</v>
      </c>
      <c r="W4487" s="14">
        <f>SUMIFS('Fielding Data'!G:G,'Fielding Data'!$A:$A,'Hitting Data'!$A4487)</f>
        <v>2</v>
      </c>
      <c r="X4487" s="14">
        <f>SUMIFS('Fielding Data'!H:H,'Fielding Data'!$A:$A,'Hitting Data'!$A4487)</f>
        <v>2</v>
      </c>
    </row>
    <row r="4488" spans="1:24" x14ac:dyDescent="0.25">
      <c r="A4488" s="14" t="str">
        <f t="shared" si="70"/>
        <v>rothmi012013</v>
      </c>
      <c r="B4488" s="19" t="s">
        <v>2050</v>
      </c>
      <c r="C4488" s="19">
        <v>2013</v>
      </c>
      <c r="D4488" s="19">
        <v>15</v>
      </c>
      <c r="E4488" s="19">
        <v>0</v>
      </c>
      <c r="F4488" s="19">
        <v>0</v>
      </c>
      <c r="G4488" s="19">
        <v>0</v>
      </c>
      <c r="H4488" s="19">
        <v>0</v>
      </c>
      <c r="I4488" s="19">
        <v>0</v>
      </c>
      <c r="J4488" s="19">
        <v>0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4" t="str">
        <f>IFERROR(VLOOKUP($A4488,'Fielding Data'!$A:$H,MATCH(P$1,'Fielding Data'!$A$1:$H$1,0),0),"Other")</f>
        <v>P</v>
      </c>
      <c r="Q4488" s="14">
        <f>IFERROR(VLOOKUP($A4488,'Fielding Data'!$A:$H,MATCH(Q$1,'Fielding Data'!$A$1:$H$1,0),0),"Other")</f>
        <v>2</v>
      </c>
      <c r="R4488" s="14">
        <f>IFERROR(VLOOKUP($A4488,'Fielding Data'!$A:$H,MATCH(R$1,'Fielding Data'!$A$1:$H$1,0),0),"Other")</f>
        <v>4</v>
      </c>
      <c r="S4488" s="14">
        <f>IFERROR(VLOOKUP($A4488,'Fielding Data'!$A:$H,MATCH(S$1,'Fielding Data'!$A$1:$H$1,0),0),"Other")</f>
        <v>0</v>
      </c>
      <c r="T4488" s="14">
        <f>IFERROR(VLOOKUP($A4488,'Fielding Data'!$A:$H,MATCH(T$1,'Fielding Data'!$A$1:$H$1,0),0),"Other")</f>
        <v>0</v>
      </c>
      <c r="U4488" s="14">
        <f>SUMIFS('Fielding Data'!E:E,'Fielding Data'!$A:$A,'Hitting Data'!$A4488)</f>
        <v>2</v>
      </c>
      <c r="V4488" s="14">
        <f>SUMIFS('Fielding Data'!F:F,'Fielding Data'!$A:$A,'Hitting Data'!$A4488)</f>
        <v>4</v>
      </c>
      <c r="W4488" s="14">
        <f>SUMIFS('Fielding Data'!G:G,'Fielding Data'!$A:$A,'Hitting Data'!$A4488)</f>
        <v>0</v>
      </c>
      <c r="X4488" s="14">
        <f>SUMIFS('Fielding Data'!H:H,'Fielding Data'!$A:$A,'Hitting Data'!$A4488)</f>
        <v>0</v>
      </c>
    </row>
    <row r="4489" spans="1:24" x14ac:dyDescent="0.25">
      <c r="A4489" s="14" t="str">
        <f t="shared" si="70"/>
        <v>rufda012013</v>
      </c>
      <c r="B4489" s="19" t="s">
        <v>1827</v>
      </c>
      <c r="C4489" s="19">
        <v>2013</v>
      </c>
      <c r="D4489" s="19">
        <v>73</v>
      </c>
      <c r="E4489" s="19">
        <v>251</v>
      </c>
      <c r="F4489" s="19">
        <v>36</v>
      </c>
      <c r="G4489" s="19">
        <v>62</v>
      </c>
      <c r="H4489" s="19">
        <v>11</v>
      </c>
      <c r="I4489" s="19">
        <v>0</v>
      </c>
      <c r="J4489" s="19">
        <v>14</v>
      </c>
      <c r="K4489" s="19">
        <v>30</v>
      </c>
      <c r="L4489" s="19">
        <v>0</v>
      </c>
      <c r="M4489" s="19">
        <v>0</v>
      </c>
      <c r="N4489" s="19">
        <v>33</v>
      </c>
      <c r="O4489" s="19">
        <v>91</v>
      </c>
      <c r="P4489" s="14" t="str">
        <f>IFERROR(VLOOKUP($A4489,'Fielding Data'!$A:$H,MATCH(P$1,'Fielding Data'!$A$1:$H$1,0),0),"Other")</f>
        <v>1B</v>
      </c>
      <c r="Q4489" s="14">
        <f>IFERROR(VLOOKUP($A4489,'Fielding Data'!$A:$H,MATCH(Q$1,'Fielding Data'!$A$1:$H$1,0),0),"Other")</f>
        <v>248</v>
      </c>
      <c r="R4489" s="14">
        <f>IFERROR(VLOOKUP($A4489,'Fielding Data'!$A:$H,MATCH(R$1,'Fielding Data'!$A$1:$H$1,0),0),"Other")</f>
        <v>21</v>
      </c>
      <c r="S4489" s="14">
        <f>IFERROR(VLOOKUP($A4489,'Fielding Data'!$A:$H,MATCH(S$1,'Fielding Data'!$A$1:$H$1,0),0),"Other")</f>
        <v>2</v>
      </c>
      <c r="T4489" s="14">
        <f>IFERROR(VLOOKUP($A4489,'Fielding Data'!$A:$H,MATCH(T$1,'Fielding Data'!$A$1:$H$1,0),0),"Other")</f>
        <v>29</v>
      </c>
      <c r="U4489" s="14">
        <f>SUMIFS('Fielding Data'!E:E,'Fielding Data'!$A:$A,'Hitting Data'!$A4489)</f>
        <v>322</v>
      </c>
      <c r="V4489" s="14">
        <f>SUMIFS('Fielding Data'!F:F,'Fielding Data'!$A:$A,'Hitting Data'!$A4489)</f>
        <v>25</v>
      </c>
      <c r="W4489" s="14">
        <f>SUMIFS('Fielding Data'!G:G,'Fielding Data'!$A:$A,'Hitting Data'!$A4489)</f>
        <v>2</v>
      </c>
      <c r="X4489" s="14">
        <f>SUMIFS('Fielding Data'!H:H,'Fielding Data'!$A:$A,'Hitting Data'!$A4489)</f>
        <v>29</v>
      </c>
    </row>
    <row r="4490" spans="1:24" x14ac:dyDescent="0.25">
      <c r="A4490" s="14" t="str">
        <f t="shared" si="70"/>
        <v>ruffich012013</v>
      </c>
      <c r="B4490" s="19" t="s">
        <v>1604</v>
      </c>
      <c r="C4490" s="19">
        <v>2013</v>
      </c>
      <c r="D4490" s="19">
        <v>9</v>
      </c>
      <c r="E4490" s="19">
        <v>0</v>
      </c>
      <c r="F4490" s="19">
        <v>0</v>
      </c>
      <c r="G4490" s="19">
        <v>0</v>
      </c>
      <c r="H4490" s="19">
        <v>0</v>
      </c>
      <c r="I4490" s="19">
        <v>0</v>
      </c>
      <c r="J4490" s="19">
        <v>0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4" t="str">
        <f>IFERROR(VLOOKUP($A4490,'Fielding Data'!$A:$H,MATCH(P$1,'Fielding Data'!$A$1:$H$1,0),0),"Other")</f>
        <v>P</v>
      </c>
      <c r="Q4490" s="14">
        <f>IFERROR(VLOOKUP($A4490,'Fielding Data'!$A:$H,MATCH(Q$1,'Fielding Data'!$A$1:$H$1,0),0),"Other")</f>
        <v>0</v>
      </c>
      <c r="R4490" s="14">
        <f>IFERROR(VLOOKUP($A4490,'Fielding Data'!$A:$H,MATCH(R$1,'Fielding Data'!$A$1:$H$1,0),0),"Other")</f>
        <v>0</v>
      </c>
      <c r="S4490" s="14">
        <f>IFERROR(VLOOKUP($A4490,'Fielding Data'!$A:$H,MATCH(S$1,'Fielding Data'!$A$1:$H$1,0),0),"Other")</f>
        <v>0</v>
      </c>
      <c r="T4490" s="14">
        <f>IFERROR(VLOOKUP($A4490,'Fielding Data'!$A:$H,MATCH(T$1,'Fielding Data'!$A$1:$H$1,0),0),"Other")</f>
        <v>0</v>
      </c>
      <c r="U4490" s="14">
        <f>SUMIFS('Fielding Data'!E:E,'Fielding Data'!$A:$A,'Hitting Data'!$A4490)</f>
        <v>0</v>
      </c>
      <c r="V4490" s="14">
        <f>SUMIFS('Fielding Data'!F:F,'Fielding Data'!$A:$A,'Hitting Data'!$A4490)</f>
        <v>0</v>
      </c>
      <c r="W4490" s="14">
        <f>SUMIFS('Fielding Data'!G:G,'Fielding Data'!$A:$A,'Hitting Data'!$A4490)</f>
        <v>0</v>
      </c>
      <c r="X4490" s="14">
        <f>SUMIFS('Fielding Data'!H:H,'Fielding Data'!$A:$A,'Hitting Data'!$A4490)</f>
        <v>0</v>
      </c>
    </row>
    <row r="4491" spans="1:24" x14ac:dyDescent="0.25">
      <c r="A4491" s="14" t="str">
        <f t="shared" si="70"/>
        <v>ruggiju012013</v>
      </c>
      <c r="B4491" s="19" t="s">
        <v>846</v>
      </c>
      <c r="C4491" s="19">
        <v>2013</v>
      </c>
      <c r="D4491" s="19">
        <v>128</v>
      </c>
      <c r="E4491" s="19">
        <v>424</v>
      </c>
      <c r="F4491" s="19">
        <v>49</v>
      </c>
      <c r="G4491" s="19">
        <v>94</v>
      </c>
      <c r="H4491" s="19">
        <v>18</v>
      </c>
      <c r="I4491" s="19">
        <v>1</v>
      </c>
      <c r="J4491" s="19">
        <v>18</v>
      </c>
      <c r="K4491" s="19">
        <v>50</v>
      </c>
      <c r="L4491" s="19">
        <v>15</v>
      </c>
      <c r="M4491" s="19">
        <v>8</v>
      </c>
      <c r="N4491" s="19">
        <v>41</v>
      </c>
      <c r="O4491" s="19">
        <v>114</v>
      </c>
      <c r="P4491" s="14" t="str">
        <f>IFERROR(VLOOKUP($A4491,'Fielding Data'!$A:$H,MATCH(P$1,'Fielding Data'!$A$1:$H$1,0),0),"Other")</f>
        <v>CF</v>
      </c>
      <c r="Q4491" s="14">
        <f>IFERROR(VLOOKUP($A4491,'Fielding Data'!$A:$H,MATCH(Q$1,'Fielding Data'!$A$1:$H$1,0),0),"Other")</f>
        <v>0</v>
      </c>
      <c r="R4491" s="14">
        <f>IFERROR(VLOOKUP($A4491,'Fielding Data'!$A:$H,MATCH(R$1,'Fielding Data'!$A$1:$H$1,0),0),"Other")</f>
        <v>0</v>
      </c>
      <c r="S4491" s="14">
        <f>IFERROR(VLOOKUP($A4491,'Fielding Data'!$A:$H,MATCH(S$1,'Fielding Data'!$A$1:$H$1,0),0),"Other")</f>
        <v>0</v>
      </c>
      <c r="T4491" s="14">
        <f>IFERROR(VLOOKUP($A4491,'Fielding Data'!$A:$H,MATCH(T$1,'Fielding Data'!$A$1:$H$1,0),0),"Other")</f>
        <v>0</v>
      </c>
      <c r="U4491" s="14">
        <f>SUMIFS('Fielding Data'!E:E,'Fielding Data'!$A:$A,'Hitting Data'!$A4491)</f>
        <v>242</v>
      </c>
      <c r="V4491" s="14">
        <f>SUMIFS('Fielding Data'!F:F,'Fielding Data'!$A:$A,'Hitting Data'!$A4491)</f>
        <v>3</v>
      </c>
      <c r="W4491" s="14">
        <f>SUMIFS('Fielding Data'!G:G,'Fielding Data'!$A:$A,'Hitting Data'!$A4491)</f>
        <v>4</v>
      </c>
      <c r="X4491" s="14">
        <f>SUMIFS('Fielding Data'!H:H,'Fielding Data'!$A:$A,'Hitting Data'!$A4491)</f>
        <v>0</v>
      </c>
    </row>
    <row r="4492" spans="1:24" x14ac:dyDescent="0.25">
      <c r="A4492" s="14" t="str">
        <f t="shared" si="70"/>
        <v>ruizca012013</v>
      </c>
      <c r="B4492" s="19" t="s">
        <v>723</v>
      </c>
      <c r="C4492" s="19">
        <v>2013</v>
      </c>
      <c r="D4492" s="19">
        <v>92</v>
      </c>
      <c r="E4492" s="19">
        <v>310</v>
      </c>
      <c r="F4492" s="19">
        <v>30</v>
      </c>
      <c r="G4492" s="19">
        <v>83</v>
      </c>
      <c r="H4492" s="19">
        <v>16</v>
      </c>
      <c r="I4492" s="19">
        <v>0</v>
      </c>
      <c r="J4492" s="19">
        <v>5</v>
      </c>
      <c r="K4492" s="19">
        <v>37</v>
      </c>
      <c r="L4492" s="19">
        <v>1</v>
      </c>
      <c r="M4492" s="19">
        <v>0</v>
      </c>
      <c r="N4492" s="19">
        <v>18</v>
      </c>
      <c r="O4492" s="19">
        <v>39</v>
      </c>
      <c r="P4492" s="14" t="str">
        <f>IFERROR(VLOOKUP($A4492,'Fielding Data'!$A:$H,MATCH(P$1,'Fielding Data'!$A$1:$H$1,0),0),"Other")</f>
        <v>C</v>
      </c>
      <c r="Q4492" s="14">
        <f>IFERROR(VLOOKUP($A4492,'Fielding Data'!$A:$H,MATCH(Q$1,'Fielding Data'!$A$1:$H$1,0),0),"Other")</f>
        <v>657</v>
      </c>
      <c r="R4492" s="14">
        <f>IFERROR(VLOOKUP($A4492,'Fielding Data'!$A:$H,MATCH(R$1,'Fielding Data'!$A$1:$H$1,0),0),"Other")</f>
        <v>44</v>
      </c>
      <c r="S4492" s="14">
        <f>IFERROR(VLOOKUP($A4492,'Fielding Data'!$A:$H,MATCH(S$1,'Fielding Data'!$A$1:$H$1,0),0),"Other")</f>
        <v>3</v>
      </c>
      <c r="T4492" s="14">
        <f>IFERROR(VLOOKUP($A4492,'Fielding Data'!$A:$H,MATCH(T$1,'Fielding Data'!$A$1:$H$1,0),0),"Other")</f>
        <v>9</v>
      </c>
      <c r="U4492" s="14">
        <f>SUMIFS('Fielding Data'!E:E,'Fielding Data'!$A:$A,'Hitting Data'!$A4492)</f>
        <v>657</v>
      </c>
      <c r="V4492" s="14">
        <f>SUMIFS('Fielding Data'!F:F,'Fielding Data'!$A:$A,'Hitting Data'!$A4492)</f>
        <v>44</v>
      </c>
      <c r="W4492" s="14">
        <f>SUMIFS('Fielding Data'!G:G,'Fielding Data'!$A:$A,'Hitting Data'!$A4492)</f>
        <v>3</v>
      </c>
      <c r="X4492" s="14">
        <f>SUMIFS('Fielding Data'!H:H,'Fielding Data'!$A:$A,'Hitting Data'!$A4492)</f>
        <v>9</v>
      </c>
    </row>
    <row r="4493" spans="1:24" x14ac:dyDescent="0.25">
      <c r="A4493" s="14" t="str">
        <f t="shared" si="70"/>
        <v>ruppca012013</v>
      </c>
      <c r="B4493" s="19" t="s">
        <v>2051</v>
      </c>
      <c r="C4493" s="19">
        <v>2013</v>
      </c>
      <c r="D4493" s="19">
        <v>4</v>
      </c>
      <c r="E4493" s="19">
        <v>13</v>
      </c>
      <c r="F4493" s="19">
        <v>1</v>
      </c>
      <c r="G4493" s="19">
        <v>4</v>
      </c>
      <c r="H4493" s="19">
        <v>1</v>
      </c>
      <c r="I4493" s="19">
        <v>0</v>
      </c>
      <c r="J4493" s="19">
        <v>0</v>
      </c>
      <c r="K4493" s="19">
        <v>2</v>
      </c>
      <c r="L4493" s="19">
        <v>0</v>
      </c>
      <c r="M4493" s="19">
        <v>0</v>
      </c>
      <c r="N4493" s="19">
        <v>1</v>
      </c>
      <c r="O4493" s="19">
        <v>4</v>
      </c>
      <c r="P4493" s="14" t="str">
        <f>IFERROR(VLOOKUP($A4493,'Fielding Data'!$A:$H,MATCH(P$1,'Fielding Data'!$A$1:$H$1,0),0),"Other")</f>
        <v>C</v>
      </c>
      <c r="Q4493" s="14">
        <f>IFERROR(VLOOKUP($A4493,'Fielding Data'!$A:$H,MATCH(Q$1,'Fielding Data'!$A$1:$H$1,0),0),"Other")</f>
        <v>25</v>
      </c>
      <c r="R4493" s="14">
        <f>IFERROR(VLOOKUP($A4493,'Fielding Data'!$A:$H,MATCH(R$1,'Fielding Data'!$A$1:$H$1,0),0),"Other")</f>
        <v>1</v>
      </c>
      <c r="S4493" s="14">
        <f>IFERROR(VLOOKUP($A4493,'Fielding Data'!$A:$H,MATCH(S$1,'Fielding Data'!$A$1:$H$1,0),0),"Other")</f>
        <v>0</v>
      </c>
      <c r="T4493" s="14">
        <f>IFERROR(VLOOKUP($A4493,'Fielding Data'!$A:$H,MATCH(T$1,'Fielding Data'!$A$1:$H$1,0),0),"Other")</f>
        <v>0</v>
      </c>
      <c r="U4493" s="14">
        <f>SUMIFS('Fielding Data'!E:E,'Fielding Data'!$A:$A,'Hitting Data'!$A4493)</f>
        <v>25</v>
      </c>
      <c r="V4493" s="14">
        <f>SUMIFS('Fielding Data'!F:F,'Fielding Data'!$A:$A,'Hitting Data'!$A4493)</f>
        <v>1</v>
      </c>
      <c r="W4493" s="14">
        <f>SUMIFS('Fielding Data'!G:G,'Fielding Data'!$A:$A,'Hitting Data'!$A4493)</f>
        <v>0</v>
      </c>
      <c r="X4493" s="14">
        <f>SUMIFS('Fielding Data'!H:H,'Fielding Data'!$A:$A,'Hitting Data'!$A4493)</f>
        <v>0</v>
      </c>
    </row>
    <row r="4494" spans="1:24" x14ac:dyDescent="0.25">
      <c r="A4494" s="14" t="str">
        <f t="shared" si="70"/>
        <v>rusinch012013</v>
      </c>
      <c r="B4494" s="19" t="s">
        <v>1828</v>
      </c>
      <c r="C4494" s="19">
        <v>2013</v>
      </c>
      <c r="D4494" s="19">
        <v>13</v>
      </c>
      <c r="E4494" s="19">
        <v>19</v>
      </c>
      <c r="F4494" s="19">
        <v>1</v>
      </c>
      <c r="G4494" s="19">
        <v>2</v>
      </c>
      <c r="H4494" s="19">
        <v>0</v>
      </c>
      <c r="I4494" s="19">
        <v>0</v>
      </c>
      <c r="J4494" s="19">
        <v>0</v>
      </c>
      <c r="K4494" s="19">
        <v>2</v>
      </c>
      <c r="L4494" s="19">
        <v>0</v>
      </c>
      <c r="M4494" s="19">
        <v>0</v>
      </c>
      <c r="N4494" s="19">
        <v>0</v>
      </c>
      <c r="O4494" s="19">
        <v>3</v>
      </c>
      <c r="P4494" s="14" t="str">
        <f>IFERROR(VLOOKUP($A4494,'Fielding Data'!$A:$H,MATCH(P$1,'Fielding Data'!$A$1:$H$1,0),0),"Other")</f>
        <v>P</v>
      </c>
      <c r="Q4494" s="14">
        <f>IFERROR(VLOOKUP($A4494,'Fielding Data'!$A:$H,MATCH(Q$1,'Fielding Data'!$A$1:$H$1,0),0),"Other")</f>
        <v>3</v>
      </c>
      <c r="R4494" s="14">
        <f>IFERROR(VLOOKUP($A4494,'Fielding Data'!$A:$H,MATCH(R$1,'Fielding Data'!$A$1:$H$1,0),0),"Other")</f>
        <v>11</v>
      </c>
      <c r="S4494" s="14">
        <f>IFERROR(VLOOKUP($A4494,'Fielding Data'!$A:$H,MATCH(S$1,'Fielding Data'!$A$1:$H$1,0),0),"Other")</f>
        <v>0</v>
      </c>
      <c r="T4494" s="14">
        <f>IFERROR(VLOOKUP($A4494,'Fielding Data'!$A:$H,MATCH(T$1,'Fielding Data'!$A$1:$H$1,0),0),"Other")</f>
        <v>0</v>
      </c>
      <c r="U4494" s="14">
        <f>SUMIFS('Fielding Data'!E:E,'Fielding Data'!$A:$A,'Hitting Data'!$A4494)</f>
        <v>3</v>
      </c>
      <c r="V4494" s="14">
        <f>SUMIFS('Fielding Data'!F:F,'Fielding Data'!$A:$A,'Hitting Data'!$A4494)</f>
        <v>11</v>
      </c>
      <c r="W4494" s="14">
        <f>SUMIFS('Fielding Data'!G:G,'Fielding Data'!$A:$A,'Hitting Data'!$A4494)</f>
        <v>0</v>
      </c>
      <c r="X4494" s="14">
        <f>SUMIFS('Fielding Data'!H:H,'Fielding Data'!$A:$A,'Hitting Data'!$A4494)</f>
        <v>0</v>
      </c>
    </row>
    <row r="4495" spans="1:24" x14ac:dyDescent="0.25">
      <c r="A4495" s="14" t="str">
        <f t="shared" si="70"/>
        <v>russeja022013</v>
      </c>
      <c r="B4495" s="19" t="s">
        <v>1371</v>
      </c>
      <c r="C4495" s="19">
        <v>2013</v>
      </c>
      <c r="D4495" s="19">
        <v>74</v>
      </c>
      <c r="E4495" s="19">
        <v>0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4" t="str">
        <f>IFERROR(VLOOKUP($A4495,'Fielding Data'!$A:$H,MATCH(P$1,'Fielding Data'!$A$1:$H$1,0),0),"Other")</f>
        <v>P</v>
      </c>
      <c r="Q4495" s="14">
        <f>IFERROR(VLOOKUP($A4495,'Fielding Data'!$A:$H,MATCH(Q$1,'Fielding Data'!$A$1:$H$1,0),0),"Other")</f>
        <v>4</v>
      </c>
      <c r="R4495" s="14">
        <f>IFERROR(VLOOKUP($A4495,'Fielding Data'!$A:$H,MATCH(R$1,'Fielding Data'!$A$1:$H$1,0),0),"Other")</f>
        <v>8</v>
      </c>
      <c r="S4495" s="14">
        <f>IFERROR(VLOOKUP($A4495,'Fielding Data'!$A:$H,MATCH(S$1,'Fielding Data'!$A$1:$H$1,0),0),"Other")</f>
        <v>0</v>
      </c>
      <c r="T4495" s="14">
        <f>IFERROR(VLOOKUP($A4495,'Fielding Data'!$A:$H,MATCH(T$1,'Fielding Data'!$A$1:$H$1,0),0),"Other")</f>
        <v>1</v>
      </c>
      <c r="U4495" s="14">
        <f>SUMIFS('Fielding Data'!E:E,'Fielding Data'!$A:$A,'Hitting Data'!$A4495)</f>
        <v>4</v>
      </c>
      <c r="V4495" s="14">
        <f>SUMIFS('Fielding Data'!F:F,'Fielding Data'!$A:$A,'Hitting Data'!$A4495)</f>
        <v>8</v>
      </c>
      <c r="W4495" s="14">
        <f>SUMIFS('Fielding Data'!G:G,'Fielding Data'!$A:$A,'Hitting Data'!$A4495)</f>
        <v>0</v>
      </c>
      <c r="X4495" s="14">
        <f>SUMIFS('Fielding Data'!H:H,'Fielding Data'!$A:$A,'Hitting Data'!$A4495)</f>
        <v>1</v>
      </c>
    </row>
    <row r="4496" spans="1:24" x14ac:dyDescent="0.25">
      <c r="A4496" s="14" t="str">
        <f t="shared" si="70"/>
        <v>rutlejo012013</v>
      </c>
      <c r="B4496" s="19" t="s">
        <v>1829</v>
      </c>
      <c r="C4496" s="19">
        <v>2013</v>
      </c>
      <c r="D4496" s="19">
        <v>88</v>
      </c>
      <c r="E4496" s="19">
        <v>285</v>
      </c>
      <c r="F4496" s="19">
        <v>45</v>
      </c>
      <c r="G4496" s="19">
        <v>67</v>
      </c>
      <c r="H4496" s="19">
        <v>6</v>
      </c>
      <c r="I4496" s="19">
        <v>1</v>
      </c>
      <c r="J4496" s="19">
        <v>7</v>
      </c>
      <c r="K4496" s="19">
        <v>19</v>
      </c>
      <c r="L4496" s="19">
        <v>12</v>
      </c>
      <c r="M4496" s="19">
        <v>0</v>
      </c>
      <c r="N4496" s="19">
        <v>22</v>
      </c>
      <c r="O4496" s="19">
        <v>62</v>
      </c>
      <c r="P4496" s="14" t="str">
        <f>IFERROR(VLOOKUP($A4496,'Fielding Data'!$A:$H,MATCH(P$1,'Fielding Data'!$A$1:$H$1,0),0),"Other")</f>
        <v>2B</v>
      </c>
      <c r="Q4496" s="14">
        <f>IFERROR(VLOOKUP($A4496,'Fielding Data'!$A:$H,MATCH(Q$1,'Fielding Data'!$A$1:$H$1,0),0),"Other")</f>
        <v>98</v>
      </c>
      <c r="R4496" s="14">
        <f>IFERROR(VLOOKUP($A4496,'Fielding Data'!$A:$H,MATCH(R$1,'Fielding Data'!$A$1:$H$1,0),0),"Other")</f>
        <v>171</v>
      </c>
      <c r="S4496" s="14">
        <f>IFERROR(VLOOKUP($A4496,'Fielding Data'!$A:$H,MATCH(S$1,'Fielding Data'!$A$1:$H$1,0),0),"Other")</f>
        <v>5</v>
      </c>
      <c r="T4496" s="14">
        <f>IFERROR(VLOOKUP($A4496,'Fielding Data'!$A:$H,MATCH(T$1,'Fielding Data'!$A$1:$H$1,0),0),"Other")</f>
        <v>40</v>
      </c>
      <c r="U4496" s="14">
        <f>SUMIFS('Fielding Data'!E:E,'Fielding Data'!$A:$A,'Hitting Data'!$A4496)</f>
        <v>121</v>
      </c>
      <c r="V4496" s="14">
        <f>SUMIFS('Fielding Data'!F:F,'Fielding Data'!$A:$A,'Hitting Data'!$A4496)</f>
        <v>208</v>
      </c>
      <c r="W4496" s="14">
        <f>SUMIFS('Fielding Data'!G:G,'Fielding Data'!$A:$A,'Hitting Data'!$A4496)</f>
        <v>6</v>
      </c>
      <c r="X4496" s="14">
        <f>SUMIFS('Fielding Data'!H:H,'Fielding Data'!$A:$A,'Hitting Data'!$A4496)</f>
        <v>48</v>
      </c>
    </row>
    <row r="4497" spans="1:24" x14ac:dyDescent="0.25">
      <c r="A4497" s="14" t="str">
        <f t="shared" si="70"/>
        <v>ryuhy012013</v>
      </c>
      <c r="B4497" s="19" t="s">
        <v>2052</v>
      </c>
      <c r="C4497" s="19">
        <v>2013</v>
      </c>
      <c r="D4497" s="19">
        <v>30</v>
      </c>
      <c r="E4497" s="19">
        <v>58</v>
      </c>
      <c r="F4497" s="19">
        <v>5</v>
      </c>
      <c r="G4497" s="19">
        <v>12</v>
      </c>
      <c r="H4497" s="19">
        <v>3</v>
      </c>
      <c r="I4497" s="19">
        <v>1</v>
      </c>
      <c r="J4497" s="19">
        <v>0</v>
      </c>
      <c r="K4497" s="19">
        <v>5</v>
      </c>
      <c r="L4497" s="19">
        <v>0</v>
      </c>
      <c r="M4497" s="19">
        <v>0</v>
      </c>
      <c r="N4497" s="19">
        <v>2</v>
      </c>
      <c r="O4497" s="19">
        <v>23</v>
      </c>
      <c r="P4497" s="14" t="str">
        <f>IFERROR(VLOOKUP($A4497,'Fielding Data'!$A:$H,MATCH(P$1,'Fielding Data'!$A$1:$H$1,0),0),"Other")</f>
        <v>P</v>
      </c>
      <c r="Q4497" s="14">
        <f>IFERROR(VLOOKUP($A4497,'Fielding Data'!$A:$H,MATCH(Q$1,'Fielding Data'!$A$1:$H$1,0),0),"Other")</f>
        <v>8</v>
      </c>
      <c r="R4497" s="14">
        <f>IFERROR(VLOOKUP($A4497,'Fielding Data'!$A:$H,MATCH(R$1,'Fielding Data'!$A$1:$H$1,0),0),"Other")</f>
        <v>29</v>
      </c>
      <c r="S4497" s="14">
        <f>IFERROR(VLOOKUP($A4497,'Fielding Data'!$A:$H,MATCH(S$1,'Fielding Data'!$A$1:$H$1,0),0),"Other")</f>
        <v>0</v>
      </c>
      <c r="T4497" s="14">
        <f>IFERROR(VLOOKUP($A4497,'Fielding Data'!$A:$H,MATCH(T$1,'Fielding Data'!$A$1:$H$1,0),0),"Other")</f>
        <v>3</v>
      </c>
      <c r="U4497" s="14">
        <f>SUMIFS('Fielding Data'!E:E,'Fielding Data'!$A:$A,'Hitting Data'!$A4497)</f>
        <v>8</v>
      </c>
      <c r="V4497" s="14">
        <f>SUMIFS('Fielding Data'!F:F,'Fielding Data'!$A:$A,'Hitting Data'!$A4497)</f>
        <v>29</v>
      </c>
      <c r="W4497" s="14">
        <f>SUMIFS('Fielding Data'!G:G,'Fielding Data'!$A:$A,'Hitting Data'!$A4497)</f>
        <v>0</v>
      </c>
      <c r="X4497" s="14">
        <f>SUMIFS('Fielding Data'!H:H,'Fielding Data'!$A:$A,'Hitting Data'!$A4497)</f>
        <v>3</v>
      </c>
    </row>
    <row r="4498" spans="1:24" x14ac:dyDescent="0.25">
      <c r="A4498" s="14" t="str">
        <f t="shared" si="70"/>
        <v>sabatcc012013</v>
      </c>
      <c r="B4498" s="19" t="s">
        <v>275</v>
      </c>
      <c r="C4498" s="19">
        <v>2013</v>
      </c>
      <c r="D4498" s="19">
        <v>32</v>
      </c>
      <c r="E4498" s="19">
        <v>4</v>
      </c>
      <c r="F4498" s="19">
        <v>0</v>
      </c>
      <c r="G4498" s="19">
        <v>0</v>
      </c>
      <c r="H4498" s="19">
        <v>0</v>
      </c>
      <c r="I4498" s="19">
        <v>0</v>
      </c>
      <c r="J4498" s="19">
        <v>0</v>
      </c>
      <c r="K4498" s="19">
        <v>1</v>
      </c>
      <c r="L4498" s="19">
        <v>0</v>
      </c>
      <c r="M4498" s="19">
        <v>0</v>
      </c>
      <c r="N4498" s="19">
        <v>0</v>
      </c>
      <c r="O4498" s="19">
        <v>2</v>
      </c>
      <c r="P4498" s="14" t="str">
        <f>IFERROR(VLOOKUP($A4498,'Fielding Data'!$A:$H,MATCH(P$1,'Fielding Data'!$A$1:$H$1,0),0),"Other")</f>
        <v>P</v>
      </c>
      <c r="Q4498" s="14">
        <f>IFERROR(VLOOKUP($A4498,'Fielding Data'!$A:$H,MATCH(Q$1,'Fielding Data'!$A$1:$H$1,0),0),"Other")</f>
        <v>1</v>
      </c>
      <c r="R4498" s="14">
        <f>IFERROR(VLOOKUP($A4498,'Fielding Data'!$A:$H,MATCH(R$1,'Fielding Data'!$A$1:$H$1,0),0),"Other")</f>
        <v>30</v>
      </c>
      <c r="S4498" s="14">
        <f>IFERROR(VLOOKUP($A4498,'Fielding Data'!$A:$H,MATCH(S$1,'Fielding Data'!$A$1:$H$1,0),0),"Other")</f>
        <v>2</v>
      </c>
      <c r="T4498" s="14">
        <f>IFERROR(VLOOKUP($A4498,'Fielding Data'!$A:$H,MATCH(T$1,'Fielding Data'!$A$1:$H$1,0),0),"Other")</f>
        <v>2</v>
      </c>
      <c r="U4498" s="14">
        <f>SUMIFS('Fielding Data'!E:E,'Fielding Data'!$A:$A,'Hitting Data'!$A4498)</f>
        <v>1</v>
      </c>
      <c r="V4498" s="14">
        <f>SUMIFS('Fielding Data'!F:F,'Fielding Data'!$A:$A,'Hitting Data'!$A4498)</f>
        <v>30</v>
      </c>
      <c r="W4498" s="14">
        <f>SUMIFS('Fielding Data'!G:G,'Fielding Data'!$A:$A,'Hitting Data'!$A4498)</f>
        <v>2</v>
      </c>
      <c r="X4498" s="14">
        <f>SUMIFS('Fielding Data'!H:H,'Fielding Data'!$A:$A,'Hitting Data'!$A4498)</f>
        <v>2</v>
      </c>
    </row>
    <row r="4499" spans="1:24" x14ac:dyDescent="0.25">
      <c r="A4499" s="14" t="str">
        <f t="shared" si="70"/>
        <v>salasfe012013</v>
      </c>
      <c r="B4499" s="19" t="s">
        <v>1373</v>
      </c>
      <c r="C4499" s="19">
        <v>2013</v>
      </c>
      <c r="D4499" s="19">
        <v>27</v>
      </c>
      <c r="E4499" s="19">
        <v>2</v>
      </c>
      <c r="F4499" s="19">
        <v>0</v>
      </c>
      <c r="G4499" s="19">
        <v>0</v>
      </c>
      <c r="H4499" s="19">
        <v>0</v>
      </c>
      <c r="I4499" s="19">
        <v>0</v>
      </c>
      <c r="J4499" s="19">
        <v>0</v>
      </c>
      <c r="K4499" s="19">
        <v>0</v>
      </c>
      <c r="L4499" s="19">
        <v>0</v>
      </c>
      <c r="M4499" s="19">
        <v>0</v>
      </c>
      <c r="N4499" s="19">
        <v>0</v>
      </c>
      <c r="O4499" s="19">
        <v>1</v>
      </c>
      <c r="P4499" s="14" t="str">
        <f>IFERROR(VLOOKUP($A4499,'Fielding Data'!$A:$H,MATCH(P$1,'Fielding Data'!$A$1:$H$1,0),0),"Other")</f>
        <v>P</v>
      </c>
      <c r="Q4499" s="14">
        <f>IFERROR(VLOOKUP($A4499,'Fielding Data'!$A:$H,MATCH(Q$1,'Fielding Data'!$A$1:$H$1,0),0),"Other")</f>
        <v>1</v>
      </c>
      <c r="R4499" s="14">
        <f>IFERROR(VLOOKUP($A4499,'Fielding Data'!$A:$H,MATCH(R$1,'Fielding Data'!$A$1:$H$1,0),0),"Other")</f>
        <v>3</v>
      </c>
      <c r="S4499" s="14">
        <f>IFERROR(VLOOKUP($A4499,'Fielding Data'!$A:$H,MATCH(S$1,'Fielding Data'!$A$1:$H$1,0),0),"Other")</f>
        <v>0</v>
      </c>
      <c r="T4499" s="14">
        <f>IFERROR(VLOOKUP($A4499,'Fielding Data'!$A:$H,MATCH(T$1,'Fielding Data'!$A$1:$H$1,0),0),"Other")</f>
        <v>0</v>
      </c>
      <c r="U4499" s="14">
        <f>SUMIFS('Fielding Data'!E:E,'Fielding Data'!$A:$A,'Hitting Data'!$A4499)</f>
        <v>1</v>
      </c>
      <c r="V4499" s="14">
        <f>SUMIFS('Fielding Data'!F:F,'Fielding Data'!$A:$A,'Hitting Data'!$A4499)</f>
        <v>3</v>
      </c>
      <c r="W4499" s="14">
        <f>SUMIFS('Fielding Data'!G:G,'Fielding Data'!$A:$A,'Hitting Data'!$A4499)</f>
        <v>0</v>
      </c>
      <c r="X4499" s="14">
        <f>SUMIFS('Fielding Data'!H:H,'Fielding Data'!$A:$A,'Hitting Data'!$A4499)</f>
        <v>0</v>
      </c>
    </row>
    <row r="4500" spans="1:24" x14ac:dyDescent="0.25">
      <c r="A4500" s="14" t="str">
        <f t="shared" si="70"/>
        <v>salazda012013</v>
      </c>
      <c r="B4500" s="19" t="s">
        <v>2053</v>
      </c>
      <c r="C4500" s="19">
        <v>2013</v>
      </c>
      <c r="D4500" s="19">
        <v>10</v>
      </c>
      <c r="E4500" s="19">
        <v>2</v>
      </c>
      <c r="F4500" s="19">
        <v>0</v>
      </c>
      <c r="G4500" s="19">
        <v>0</v>
      </c>
      <c r="H4500" s="19">
        <v>0</v>
      </c>
      <c r="I4500" s="19">
        <v>0</v>
      </c>
      <c r="J4500" s="19">
        <v>0</v>
      </c>
      <c r="K4500" s="19">
        <v>0</v>
      </c>
      <c r="L4500" s="19">
        <v>0</v>
      </c>
      <c r="M4500" s="19">
        <v>0</v>
      </c>
      <c r="N4500" s="19">
        <v>0</v>
      </c>
      <c r="O4500" s="19">
        <v>2</v>
      </c>
      <c r="P4500" s="14" t="str">
        <f>IFERROR(VLOOKUP($A4500,'Fielding Data'!$A:$H,MATCH(P$1,'Fielding Data'!$A$1:$H$1,0),0),"Other")</f>
        <v>P</v>
      </c>
      <c r="Q4500" s="14">
        <f>IFERROR(VLOOKUP($A4500,'Fielding Data'!$A:$H,MATCH(Q$1,'Fielding Data'!$A$1:$H$1,0),0),"Other")</f>
        <v>3</v>
      </c>
      <c r="R4500" s="14">
        <f>IFERROR(VLOOKUP($A4500,'Fielding Data'!$A:$H,MATCH(R$1,'Fielding Data'!$A$1:$H$1,0),0),"Other")</f>
        <v>2</v>
      </c>
      <c r="S4500" s="14">
        <f>IFERROR(VLOOKUP($A4500,'Fielding Data'!$A:$H,MATCH(S$1,'Fielding Data'!$A$1:$H$1,0),0),"Other")</f>
        <v>0</v>
      </c>
      <c r="T4500" s="14">
        <f>IFERROR(VLOOKUP($A4500,'Fielding Data'!$A:$H,MATCH(T$1,'Fielding Data'!$A$1:$H$1,0),0),"Other")</f>
        <v>1</v>
      </c>
      <c r="U4500" s="14">
        <f>SUMIFS('Fielding Data'!E:E,'Fielding Data'!$A:$A,'Hitting Data'!$A4500)</f>
        <v>3</v>
      </c>
      <c r="V4500" s="14">
        <f>SUMIFS('Fielding Data'!F:F,'Fielding Data'!$A:$A,'Hitting Data'!$A4500)</f>
        <v>2</v>
      </c>
      <c r="W4500" s="14">
        <f>SUMIFS('Fielding Data'!G:G,'Fielding Data'!$A:$A,'Hitting Data'!$A4500)</f>
        <v>0</v>
      </c>
      <c r="X4500" s="14">
        <f>SUMIFS('Fielding Data'!H:H,'Fielding Data'!$A:$A,'Hitting Data'!$A4500)</f>
        <v>1</v>
      </c>
    </row>
    <row r="4501" spans="1:24" x14ac:dyDescent="0.25">
      <c r="A4501" s="14" t="str">
        <f t="shared" si="70"/>
        <v>salech012013</v>
      </c>
      <c r="B4501" s="19" t="s">
        <v>1374</v>
      </c>
      <c r="C4501" s="19">
        <v>2013</v>
      </c>
      <c r="D4501" s="19">
        <v>30</v>
      </c>
      <c r="E4501" s="19">
        <v>0</v>
      </c>
      <c r="F4501" s="19">
        <v>0</v>
      </c>
      <c r="G4501" s="19">
        <v>0</v>
      </c>
      <c r="H4501" s="19">
        <v>0</v>
      </c>
      <c r="I4501" s="19">
        <v>0</v>
      </c>
      <c r="J4501" s="19">
        <v>0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4" t="str">
        <f>IFERROR(VLOOKUP($A4501,'Fielding Data'!$A:$H,MATCH(P$1,'Fielding Data'!$A$1:$H$1,0),0),"Other")</f>
        <v>P</v>
      </c>
      <c r="Q4501" s="14">
        <f>IFERROR(VLOOKUP($A4501,'Fielding Data'!$A:$H,MATCH(Q$1,'Fielding Data'!$A$1:$H$1,0),0),"Other")</f>
        <v>5</v>
      </c>
      <c r="R4501" s="14">
        <f>IFERROR(VLOOKUP($A4501,'Fielding Data'!$A:$H,MATCH(R$1,'Fielding Data'!$A$1:$H$1,0),0),"Other")</f>
        <v>19</v>
      </c>
      <c r="S4501" s="14">
        <f>IFERROR(VLOOKUP($A4501,'Fielding Data'!$A:$H,MATCH(S$1,'Fielding Data'!$A$1:$H$1,0),0),"Other")</f>
        <v>1</v>
      </c>
      <c r="T4501" s="14">
        <f>IFERROR(VLOOKUP($A4501,'Fielding Data'!$A:$H,MATCH(T$1,'Fielding Data'!$A$1:$H$1,0),0),"Other")</f>
        <v>1</v>
      </c>
      <c r="U4501" s="14">
        <f>SUMIFS('Fielding Data'!E:E,'Fielding Data'!$A:$A,'Hitting Data'!$A4501)</f>
        <v>5</v>
      </c>
      <c r="V4501" s="14">
        <f>SUMIFS('Fielding Data'!F:F,'Fielding Data'!$A:$A,'Hitting Data'!$A4501)</f>
        <v>19</v>
      </c>
      <c r="W4501" s="14">
        <f>SUMIFS('Fielding Data'!G:G,'Fielding Data'!$A:$A,'Hitting Data'!$A4501)</f>
        <v>1</v>
      </c>
      <c r="X4501" s="14">
        <f>SUMIFS('Fielding Data'!H:H,'Fielding Data'!$A:$A,'Hitting Data'!$A4501)</f>
        <v>1</v>
      </c>
    </row>
    <row r="4502" spans="1:24" x14ac:dyDescent="0.25">
      <c r="A4502" s="14" t="str">
        <f t="shared" si="70"/>
        <v>saltaja012013</v>
      </c>
      <c r="B4502" s="19" t="s">
        <v>848</v>
      </c>
      <c r="C4502" s="19">
        <v>2013</v>
      </c>
      <c r="D4502" s="19">
        <v>121</v>
      </c>
      <c r="E4502" s="19">
        <v>425</v>
      </c>
      <c r="F4502" s="19">
        <v>68</v>
      </c>
      <c r="G4502" s="19">
        <v>116</v>
      </c>
      <c r="H4502" s="19">
        <v>40</v>
      </c>
      <c r="I4502" s="19">
        <v>0</v>
      </c>
      <c r="J4502" s="19">
        <v>14</v>
      </c>
      <c r="K4502" s="19">
        <v>65</v>
      </c>
      <c r="L4502" s="19">
        <v>4</v>
      </c>
      <c r="M4502" s="19">
        <v>1</v>
      </c>
      <c r="N4502" s="19">
        <v>43</v>
      </c>
      <c r="O4502" s="19">
        <v>139</v>
      </c>
      <c r="P4502" s="14" t="str">
        <f>IFERROR(VLOOKUP($A4502,'Fielding Data'!$A:$H,MATCH(P$1,'Fielding Data'!$A$1:$H$1,0),0),"Other")</f>
        <v>C</v>
      </c>
      <c r="Q4502" s="14">
        <f>IFERROR(VLOOKUP($A4502,'Fielding Data'!$A:$H,MATCH(Q$1,'Fielding Data'!$A$1:$H$1,0),0),"Other")</f>
        <v>908</v>
      </c>
      <c r="R4502" s="14">
        <f>IFERROR(VLOOKUP($A4502,'Fielding Data'!$A:$H,MATCH(R$1,'Fielding Data'!$A$1:$H$1,0),0),"Other")</f>
        <v>46</v>
      </c>
      <c r="S4502" s="14">
        <f>IFERROR(VLOOKUP($A4502,'Fielding Data'!$A:$H,MATCH(S$1,'Fielding Data'!$A$1:$H$1,0),0),"Other")</f>
        <v>6</v>
      </c>
      <c r="T4502" s="14">
        <f>IFERROR(VLOOKUP($A4502,'Fielding Data'!$A:$H,MATCH(T$1,'Fielding Data'!$A$1:$H$1,0),0),"Other")</f>
        <v>4</v>
      </c>
      <c r="U4502" s="14">
        <f>SUMIFS('Fielding Data'!E:E,'Fielding Data'!$A:$A,'Hitting Data'!$A4502)</f>
        <v>908</v>
      </c>
      <c r="V4502" s="14">
        <f>SUMIFS('Fielding Data'!F:F,'Fielding Data'!$A:$A,'Hitting Data'!$A4502)</f>
        <v>46</v>
      </c>
      <c r="W4502" s="14">
        <f>SUMIFS('Fielding Data'!G:G,'Fielding Data'!$A:$A,'Hitting Data'!$A4502)</f>
        <v>6</v>
      </c>
      <c r="X4502" s="14">
        <f>SUMIFS('Fielding Data'!H:H,'Fielding Data'!$A:$A,'Hitting Data'!$A4502)</f>
        <v>4</v>
      </c>
    </row>
    <row r="4503" spans="1:24" x14ac:dyDescent="0.25">
      <c r="A4503" s="14" t="str">
        <f t="shared" si="70"/>
        <v>samarje012013</v>
      </c>
      <c r="B4503" s="19" t="s">
        <v>1007</v>
      </c>
      <c r="C4503" s="19">
        <v>2013</v>
      </c>
      <c r="D4503" s="19">
        <v>33</v>
      </c>
      <c r="E4503" s="19">
        <v>62</v>
      </c>
      <c r="F4503" s="19">
        <v>4</v>
      </c>
      <c r="G4503" s="19">
        <v>7</v>
      </c>
      <c r="H4503" s="19">
        <v>2</v>
      </c>
      <c r="I4503" s="19">
        <v>0</v>
      </c>
      <c r="J4503" s="19">
        <v>1</v>
      </c>
      <c r="K4503" s="19">
        <v>2</v>
      </c>
      <c r="L4503" s="19">
        <v>0</v>
      </c>
      <c r="M4503" s="19">
        <v>0</v>
      </c>
      <c r="N4503" s="19">
        <v>1</v>
      </c>
      <c r="O4503" s="19">
        <v>31</v>
      </c>
      <c r="P4503" s="14" t="str">
        <f>IFERROR(VLOOKUP($A4503,'Fielding Data'!$A:$H,MATCH(P$1,'Fielding Data'!$A$1:$H$1,0),0),"Other")</f>
        <v>P</v>
      </c>
      <c r="Q4503" s="14">
        <f>IFERROR(VLOOKUP($A4503,'Fielding Data'!$A:$H,MATCH(Q$1,'Fielding Data'!$A$1:$H$1,0),0),"Other")</f>
        <v>23</v>
      </c>
      <c r="R4503" s="14">
        <f>IFERROR(VLOOKUP($A4503,'Fielding Data'!$A:$H,MATCH(R$1,'Fielding Data'!$A$1:$H$1,0),0),"Other")</f>
        <v>16</v>
      </c>
      <c r="S4503" s="14">
        <f>IFERROR(VLOOKUP($A4503,'Fielding Data'!$A:$H,MATCH(S$1,'Fielding Data'!$A$1:$H$1,0),0),"Other")</f>
        <v>3</v>
      </c>
      <c r="T4503" s="14">
        <f>IFERROR(VLOOKUP($A4503,'Fielding Data'!$A:$H,MATCH(T$1,'Fielding Data'!$A$1:$H$1,0),0),"Other")</f>
        <v>2</v>
      </c>
      <c r="U4503" s="14">
        <f>SUMIFS('Fielding Data'!E:E,'Fielding Data'!$A:$A,'Hitting Data'!$A4503)</f>
        <v>23</v>
      </c>
      <c r="V4503" s="14">
        <f>SUMIFS('Fielding Data'!F:F,'Fielding Data'!$A:$A,'Hitting Data'!$A4503)</f>
        <v>16</v>
      </c>
      <c r="W4503" s="14">
        <f>SUMIFS('Fielding Data'!G:G,'Fielding Data'!$A:$A,'Hitting Data'!$A4503)</f>
        <v>3</v>
      </c>
      <c r="X4503" s="14">
        <f>SUMIFS('Fielding Data'!H:H,'Fielding Data'!$A:$A,'Hitting Data'!$A4503)</f>
        <v>2</v>
      </c>
    </row>
    <row r="4504" spans="1:24" x14ac:dyDescent="0.25">
      <c r="A4504" s="14" t="str">
        <f t="shared" si="70"/>
        <v>sanabal012013</v>
      </c>
      <c r="B4504" s="19" t="s">
        <v>1375</v>
      </c>
      <c r="C4504" s="19">
        <v>2013</v>
      </c>
      <c r="D4504" s="19">
        <v>10</v>
      </c>
      <c r="E4504" s="19">
        <v>16</v>
      </c>
      <c r="F4504" s="19">
        <v>1</v>
      </c>
      <c r="G4504" s="19">
        <v>1</v>
      </c>
      <c r="H4504" s="19">
        <v>0</v>
      </c>
      <c r="I4504" s="19">
        <v>0</v>
      </c>
      <c r="J4504" s="19">
        <v>0</v>
      </c>
      <c r="K4504" s="19">
        <v>0</v>
      </c>
      <c r="L4504" s="19">
        <v>0</v>
      </c>
      <c r="M4504" s="19">
        <v>0</v>
      </c>
      <c r="N4504" s="19">
        <v>1</v>
      </c>
      <c r="O4504" s="19">
        <v>7</v>
      </c>
      <c r="P4504" s="14" t="str">
        <f>IFERROR(VLOOKUP($A4504,'Fielding Data'!$A:$H,MATCH(P$1,'Fielding Data'!$A$1:$H$1,0),0),"Other")</f>
        <v>P</v>
      </c>
      <c r="Q4504" s="14">
        <f>IFERROR(VLOOKUP($A4504,'Fielding Data'!$A:$H,MATCH(Q$1,'Fielding Data'!$A$1:$H$1,0),0),"Other")</f>
        <v>1</v>
      </c>
      <c r="R4504" s="14">
        <f>IFERROR(VLOOKUP($A4504,'Fielding Data'!$A:$H,MATCH(R$1,'Fielding Data'!$A$1:$H$1,0),0),"Other")</f>
        <v>9</v>
      </c>
      <c r="S4504" s="14">
        <f>IFERROR(VLOOKUP($A4504,'Fielding Data'!$A:$H,MATCH(S$1,'Fielding Data'!$A$1:$H$1,0),0),"Other")</f>
        <v>0</v>
      </c>
      <c r="T4504" s="14">
        <f>IFERROR(VLOOKUP($A4504,'Fielding Data'!$A:$H,MATCH(T$1,'Fielding Data'!$A$1:$H$1,0),0),"Other")</f>
        <v>0</v>
      </c>
      <c r="U4504" s="14">
        <f>SUMIFS('Fielding Data'!E:E,'Fielding Data'!$A:$A,'Hitting Data'!$A4504)</f>
        <v>1</v>
      </c>
      <c r="V4504" s="14">
        <f>SUMIFS('Fielding Data'!F:F,'Fielding Data'!$A:$A,'Hitting Data'!$A4504)</f>
        <v>9</v>
      </c>
      <c r="W4504" s="14">
        <f>SUMIFS('Fielding Data'!G:G,'Fielding Data'!$A:$A,'Hitting Data'!$A4504)</f>
        <v>0</v>
      </c>
      <c r="X4504" s="14">
        <f>SUMIFS('Fielding Data'!H:H,'Fielding Data'!$A:$A,'Hitting Data'!$A4504)</f>
        <v>0</v>
      </c>
    </row>
    <row r="4505" spans="1:24" x14ac:dyDescent="0.25">
      <c r="A4505" s="14" t="str">
        <f t="shared" si="70"/>
        <v>sanchan012013</v>
      </c>
      <c r="B4505" s="19" t="s">
        <v>726</v>
      </c>
      <c r="C4505" s="19">
        <v>2013</v>
      </c>
      <c r="D4505" s="19">
        <v>29</v>
      </c>
      <c r="E4505" s="19">
        <v>4</v>
      </c>
      <c r="F4505" s="19">
        <v>0</v>
      </c>
      <c r="G4505" s="19">
        <v>0</v>
      </c>
      <c r="H4505" s="19">
        <v>0</v>
      </c>
      <c r="I4505" s="19">
        <v>0</v>
      </c>
      <c r="J4505" s="19">
        <v>0</v>
      </c>
      <c r="K4505" s="19">
        <v>0</v>
      </c>
      <c r="L4505" s="19">
        <v>0</v>
      </c>
      <c r="M4505" s="19">
        <v>0</v>
      </c>
      <c r="N4505" s="19">
        <v>1</v>
      </c>
      <c r="O4505" s="19">
        <v>4</v>
      </c>
      <c r="P4505" s="14" t="str">
        <f>IFERROR(VLOOKUP($A4505,'Fielding Data'!$A:$H,MATCH(P$1,'Fielding Data'!$A$1:$H$1,0),0),"Other")</f>
        <v>P</v>
      </c>
      <c r="Q4505" s="14">
        <f>IFERROR(VLOOKUP($A4505,'Fielding Data'!$A:$H,MATCH(Q$1,'Fielding Data'!$A$1:$H$1,0),0),"Other")</f>
        <v>17</v>
      </c>
      <c r="R4505" s="14">
        <f>IFERROR(VLOOKUP($A4505,'Fielding Data'!$A:$H,MATCH(R$1,'Fielding Data'!$A$1:$H$1,0),0),"Other")</f>
        <v>19</v>
      </c>
      <c r="S4505" s="14">
        <f>IFERROR(VLOOKUP($A4505,'Fielding Data'!$A:$H,MATCH(S$1,'Fielding Data'!$A$1:$H$1,0),0),"Other")</f>
        <v>1</v>
      </c>
      <c r="T4505" s="14">
        <f>IFERROR(VLOOKUP($A4505,'Fielding Data'!$A:$H,MATCH(T$1,'Fielding Data'!$A$1:$H$1,0),0),"Other")</f>
        <v>0</v>
      </c>
      <c r="U4505" s="14">
        <f>SUMIFS('Fielding Data'!E:E,'Fielding Data'!$A:$A,'Hitting Data'!$A4505)</f>
        <v>17</v>
      </c>
      <c r="V4505" s="14">
        <f>SUMIFS('Fielding Data'!F:F,'Fielding Data'!$A:$A,'Hitting Data'!$A4505)</f>
        <v>19</v>
      </c>
      <c r="W4505" s="14">
        <f>SUMIFS('Fielding Data'!G:G,'Fielding Data'!$A:$A,'Hitting Data'!$A4505)</f>
        <v>1</v>
      </c>
      <c r="X4505" s="14">
        <f>SUMIFS('Fielding Data'!H:H,'Fielding Data'!$A:$A,'Hitting Data'!$A4505)</f>
        <v>0</v>
      </c>
    </row>
    <row r="4506" spans="1:24" x14ac:dyDescent="0.25">
      <c r="A4506" s="14" t="str">
        <f t="shared" si="70"/>
        <v>sanchan022013</v>
      </c>
      <c r="B4506" s="19" t="s">
        <v>727</v>
      </c>
      <c r="C4506" s="19">
        <v>2013</v>
      </c>
      <c r="D4506" s="19">
        <v>1</v>
      </c>
      <c r="E4506" s="19">
        <v>2</v>
      </c>
      <c r="F4506" s="19">
        <v>0</v>
      </c>
      <c r="G4506" s="19">
        <v>0</v>
      </c>
      <c r="H4506" s="19">
        <v>0</v>
      </c>
      <c r="I4506" s="19">
        <v>0</v>
      </c>
      <c r="J4506" s="19">
        <v>0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4" t="str">
        <f>IFERROR(VLOOKUP($A4506,'Fielding Data'!$A:$H,MATCH(P$1,'Fielding Data'!$A$1:$H$1,0),0),"Other")</f>
        <v>2B</v>
      </c>
      <c r="Q4506" s="14">
        <f>IFERROR(VLOOKUP($A4506,'Fielding Data'!$A:$H,MATCH(Q$1,'Fielding Data'!$A$1:$H$1,0),0),"Other")</f>
        <v>0</v>
      </c>
      <c r="R4506" s="14">
        <f>IFERROR(VLOOKUP($A4506,'Fielding Data'!$A:$H,MATCH(R$1,'Fielding Data'!$A$1:$H$1,0),0),"Other")</f>
        <v>1</v>
      </c>
      <c r="S4506" s="14">
        <f>IFERROR(VLOOKUP($A4506,'Fielding Data'!$A:$H,MATCH(S$1,'Fielding Data'!$A$1:$H$1,0),0),"Other")</f>
        <v>0</v>
      </c>
      <c r="T4506" s="14">
        <f>IFERROR(VLOOKUP($A4506,'Fielding Data'!$A:$H,MATCH(T$1,'Fielding Data'!$A$1:$H$1,0),0),"Other")</f>
        <v>0</v>
      </c>
      <c r="U4506" s="14">
        <f>SUMIFS('Fielding Data'!E:E,'Fielding Data'!$A:$A,'Hitting Data'!$A4506)</f>
        <v>0</v>
      </c>
      <c r="V4506" s="14">
        <f>SUMIFS('Fielding Data'!F:F,'Fielding Data'!$A:$A,'Hitting Data'!$A4506)</f>
        <v>1</v>
      </c>
      <c r="W4506" s="14">
        <f>SUMIFS('Fielding Data'!G:G,'Fielding Data'!$A:$A,'Hitting Data'!$A4506)</f>
        <v>0</v>
      </c>
      <c r="X4506" s="14">
        <f>SUMIFS('Fielding Data'!H:H,'Fielding Data'!$A:$A,'Hitting Data'!$A4506)</f>
        <v>0</v>
      </c>
    </row>
    <row r="4507" spans="1:24" x14ac:dyDescent="0.25">
      <c r="A4507" s="14" t="str">
        <f t="shared" si="70"/>
        <v>sanched012013</v>
      </c>
      <c r="B4507" s="19" t="s">
        <v>1605</v>
      </c>
      <c r="C4507" s="19">
        <v>2013</v>
      </c>
      <c r="D4507" s="19">
        <v>4</v>
      </c>
      <c r="E4507" s="19">
        <v>0</v>
      </c>
      <c r="F4507" s="19">
        <v>0</v>
      </c>
      <c r="G4507" s="19">
        <v>0</v>
      </c>
      <c r="H4507" s="19">
        <v>0</v>
      </c>
      <c r="I4507" s="19">
        <v>0</v>
      </c>
      <c r="J4507" s="19">
        <v>0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4" t="str">
        <f>IFERROR(VLOOKUP($A4507,'Fielding Data'!$A:$H,MATCH(P$1,'Fielding Data'!$A$1:$H$1,0),0),"Other")</f>
        <v>P</v>
      </c>
      <c r="Q4507" s="14">
        <f>IFERROR(VLOOKUP($A4507,'Fielding Data'!$A:$H,MATCH(Q$1,'Fielding Data'!$A$1:$H$1,0),0),"Other")</f>
        <v>0</v>
      </c>
      <c r="R4507" s="14">
        <f>IFERROR(VLOOKUP($A4507,'Fielding Data'!$A:$H,MATCH(R$1,'Fielding Data'!$A$1:$H$1,0),0),"Other")</f>
        <v>1</v>
      </c>
      <c r="S4507" s="14">
        <f>IFERROR(VLOOKUP($A4507,'Fielding Data'!$A:$H,MATCH(S$1,'Fielding Data'!$A$1:$H$1,0),0),"Other")</f>
        <v>0</v>
      </c>
      <c r="T4507" s="14">
        <f>IFERROR(VLOOKUP($A4507,'Fielding Data'!$A:$H,MATCH(T$1,'Fielding Data'!$A$1:$H$1,0),0),"Other")</f>
        <v>0</v>
      </c>
      <c r="U4507" s="14">
        <f>SUMIFS('Fielding Data'!E:E,'Fielding Data'!$A:$A,'Hitting Data'!$A4507)</f>
        <v>0</v>
      </c>
      <c r="V4507" s="14">
        <f>SUMIFS('Fielding Data'!F:F,'Fielding Data'!$A:$A,'Hitting Data'!$A4507)</f>
        <v>1</v>
      </c>
      <c r="W4507" s="14">
        <f>SUMIFS('Fielding Data'!G:G,'Fielding Data'!$A:$A,'Hitting Data'!$A4507)</f>
        <v>0</v>
      </c>
      <c r="X4507" s="14">
        <f>SUMIFS('Fielding Data'!H:H,'Fielding Data'!$A:$A,'Hitting Data'!$A4507)</f>
        <v>0</v>
      </c>
    </row>
    <row r="4508" spans="1:24" x14ac:dyDescent="0.25">
      <c r="A4508" s="14" t="str">
        <f t="shared" si="70"/>
        <v>sanchga012013</v>
      </c>
      <c r="B4508" s="19" t="s">
        <v>1008</v>
      </c>
      <c r="C4508" s="19">
        <v>2013</v>
      </c>
      <c r="D4508" s="19">
        <v>136</v>
      </c>
      <c r="E4508" s="19">
        <v>264</v>
      </c>
      <c r="F4508" s="19">
        <v>29</v>
      </c>
      <c r="G4508" s="19">
        <v>67</v>
      </c>
      <c r="H4508" s="19">
        <v>18</v>
      </c>
      <c r="I4508" s="19">
        <v>0</v>
      </c>
      <c r="J4508" s="19">
        <v>7</v>
      </c>
      <c r="K4508" s="19">
        <v>36</v>
      </c>
      <c r="L4508" s="19">
        <v>1</v>
      </c>
      <c r="M4508" s="19">
        <v>0</v>
      </c>
      <c r="N4508" s="19">
        <v>44</v>
      </c>
      <c r="O4508" s="19">
        <v>51</v>
      </c>
      <c r="P4508" s="14" t="str">
        <f>IFERROR(VLOOKUP($A4508,'Fielding Data'!$A:$H,MATCH(P$1,'Fielding Data'!$A$1:$H$1,0),0),"Other")</f>
        <v>1B</v>
      </c>
      <c r="Q4508" s="14">
        <f>IFERROR(VLOOKUP($A4508,'Fielding Data'!$A:$H,MATCH(Q$1,'Fielding Data'!$A$1:$H$1,0),0),"Other")</f>
        <v>696</v>
      </c>
      <c r="R4508" s="14">
        <f>IFERROR(VLOOKUP($A4508,'Fielding Data'!$A:$H,MATCH(R$1,'Fielding Data'!$A$1:$H$1,0),0),"Other")</f>
        <v>58</v>
      </c>
      <c r="S4508" s="14">
        <f>IFERROR(VLOOKUP($A4508,'Fielding Data'!$A:$H,MATCH(S$1,'Fielding Data'!$A$1:$H$1,0),0),"Other")</f>
        <v>3</v>
      </c>
      <c r="T4508" s="14">
        <f>IFERROR(VLOOKUP($A4508,'Fielding Data'!$A:$H,MATCH(T$1,'Fielding Data'!$A$1:$H$1,0),0),"Other")</f>
        <v>55</v>
      </c>
      <c r="U4508" s="14">
        <f>SUMIFS('Fielding Data'!E:E,'Fielding Data'!$A:$A,'Hitting Data'!$A4508)</f>
        <v>696</v>
      </c>
      <c r="V4508" s="14">
        <f>SUMIFS('Fielding Data'!F:F,'Fielding Data'!$A:$A,'Hitting Data'!$A4508)</f>
        <v>58</v>
      </c>
      <c r="W4508" s="14">
        <f>SUMIFS('Fielding Data'!G:G,'Fielding Data'!$A:$A,'Hitting Data'!$A4508)</f>
        <v>3</v>
      </c>
      <c r="X4508" s="14">
        <f>SUMIFS('Fielding Data'!H:H,'Fielding Data'!$A:$A,'Hitting Data'!$A4508)</f>
        <v>55</v>
      </c>
    </row>
    <row r="4509" spans="1:24" x14ac:dyDescent="0.25">
      <c r="A4509" s="14" t="str">
        <f t="shared" si="70"/>
        <v>sanchhe012013</v>
      </c>
      <c r="B4509" s="19" t="s">
        <v>1606</v>
      </c>
      <c r="C4509" s="19">
        <v>2013</v>
      </c>
      <c r="D4509" s="19">
        <v>63</v>
      </c>
      <c r="E4509" s="19">
        <v>129</v>
      </c>
      <c r="F4509" s="19">
        <v>8</v>
      </c>
      <c r="G4509" s="19">
        <v>32</v>
      </c>
      <c r="H4509" s="19">
        <v>4</v>
      </c>
      <c r="I4509" s="19">
        <v>0</v>
      </c>
      <c r="J4509" s="19">
        <v>3</v>
      </c>
      <c r="K4509" s="19">
        <v>19</v>
      </c>
      <c r="L4509" s="19">
        <v>0</v>
      </c>
      <c r="M4509" s="19">
        <v>0</v>
      </c>
      <c r="N4509" s="19">
        <v>7</v>
      </c>
      <c r="O4509" s="19">
        <v>29</v>
      </c>
      <c r="P4509" s="14" t="str">
        <f>IFERROR(VLOOKUP($A4509,'Fielding Data'!$A:$H,MATCH(P$1,'Fielding Data'!$A$1:$H$1,0),0),"Other")</f>
        <v>C</v>
      </c>
      <c r="Q4509" s="14">
        <f>IFERROR(VLOOKUP($A4509,'Fielding Data'!$A:$H,MATCH(Q$1,'Fielding Data'!$A$1:$H$1,0),0),"Other")</f>
        <v>210</v>
      </c>
      <c r="R4509" s="14">
        <f>IFERROR(VLOOKUP($A4509,'Fielding Data'!$A:$H,MATCH(R$1,'Fielding Data'!$A$1:$H$1,0),0),"Other")</f>
        <v>15</v>
      </c>
      <c r="S4509" s="14">
        <f>IFERROR(VLOOKUP($A4509,'Fielding Data'!$A:$H,MATCH(S$1,'Fielding Data'!$A$1:$H$1,0),0),"Other")</f>
        <v>1</v>
      </c>
      <c r="T4509" s="14">
        <f>IFERROR(VLOOKUP($A4509,'Fielding Data'!$A:$H,MATCH(T$1,'Fielding Data'!$A$1:$H$1,0),0),"Other")</f>
        <v>0</v>
      </c>
      <c r="U4509" s="14">
        <f>SUMIFS('Fielding Data'!E:E,'Fielding Data'!$A:$A,'Hitting Data'!$A4509)</f>
        <v>210</v>
      </c>
      <c r="V4509" s="14">
        <f>SUMIFS('Fielding Data'!F:F,'Fielding Data'!$A:$A,'Hitting Data'!$A4509)</f>
        <v>15</v>
      </c>
      <c r="W4509" s="14">
        <f>SUMIFS('Fielding Data'!G:G,'Fielding Data'!$A:$A,'Hitting Data'!$A4509)</f>
        <v>1</v>
      </c>
      <c r="X4509" s="14">
        <f>SUMIFS('Fielding Data'!H:H,'Fielding Data'!$A:$A,'Hitting Data'!$A4509)</f>
        <v>0</v>
      </c>
    </row>
    <row r="4510" spans="1:24" x14ac:dyDescent="0.25">
      <c r="A4510" s="14" t="str">
        <f t="shared" si="70"/>
        <v>sanchjo012013</v>
      </c>
      <c r="B4510" s="19" t="s">
        <v>729</v>
      </c>
      <c r="C4510" s="19">
        <v>2013</v>
      </c>
      <c r="D4510" s="19">
        <v>6</v>
      </c>
      <c r="E4510" s="19">
        <v>5</v>
      </c>
      <c r="F4510" s="19">
        <v>1</v>
      </c>
      <c r="G4510" s="19">
        <v>0</v>
      </c>
      <c r="H4510" s="19">
        <v>0</v>
      </c>
      <c r="I4510" s="19">
        <v>0</v>
      </c>
      <c r="J4510" s="19">
        <v>0</v>
      </c>
      <c r="K4510" s="19">
        <v>0</v>
      </c>
      <c r="L4510" s="19">
        <v>0</v>
      </c>
      <c r="M4510" s="19">
        <v>0</v>
      </c>
      <c r="N4510" s="19">
        <v>1</v>
      </c>
      <c r="O4510" s="19">
        <v>4</v>
      </c>
      <c r="P4510" s="14" t="str">
        <f>IFERROR(VLOOKUP($A4510,'Fielding Data'!$A:$H,MATCH(P$1,'Fielding Data'!$A$1:$H$1,0),0),"Other")</f>
        <v>P</v>
      </c>
      <c r="Q4510" s="14">
        <f>IFERROR(VLOOKUP($A4510,'Fielding Data'!$A:$H,MATCH(Q$1,'Fielding Data'!$A$1:$H$1,0),0),"Other")</f>
        <v>0</v>
      </c>
      <c r="R4510" s="14">
        <f>IFERROR(VLOOKUP($A4510,'Fielding Data'!$A:$H,MATCH(R$1,'Fielding Data'!$A$1:$H$1,0),0),"Other")</f>
        <v>2</v>
      </c>
      <c r="S4510" s="14">
        <f>IFERROR(VLOOKUP($A4510,'Fielding Data'!$A:$H,MATCH(S$1,'Fielding Data'!$A$1:$H$1,0),0),"Other")</f>
        <v>1</v>
      </c>
      <c r="T4510" s="14">
        <f>IFERROR(VLOOKUP($A4510,'Fielding Data'!$A:$H,MATCH(T$1,'Fielding Data'!$A$1:$H$1,0),0),"Other")</f>
        <v>0</v>
      </c>
      <c r="U4510" s="14">
        <f>SUMIFS('Fielding Data'!E:E,'Fielding Data'!$A:$A,'Hitting Data'!$A4510)</f>
        <v>0</v>
      </c>
      <c r="V4510" s="14">
        <f>SUMIFS('Fielding Data'!F:F,'Fielding Data'!$A:$A,'Hitting Data'!$A4510)</f>
        <v>2</v>
      </c>
      <c r="W4510" s="14">
        <f>SUMIFS('Fielding Data'!G:G,'Fielding Data'!$A:$A,'Hitting Data'!$A4510)</f>
        <v>1</v>
      </c>
      <c r="X4510" s="14">
        <f>SUMIFS('Fielding Data'!H:H,'Fielding Data'!$A:$A,'Hitting Data'!$A4510)</f>
        <v>0</v>
      </c>
    </row>
    <row r="4511" spans="1:24" x14ac:dyDescent="0.25">
      <c r="A4511" s="14" t="str">
        <f t="shared" si="70"/>
        <v>sanchto012013</v>
      </c>
      <c r="B4511" s="19" t="s">
        <v>2054</v>
      </c>
      <c r="C4511" s="19">
        <v>2013</v>
      </c>
      <c r="D4511" s="19">
        <v>22</v>
      </c>
      <c r="E4511" s="19">
        <v>60</v>
      </c>
      <c r="F4511" s="19">
        <v>9</v>
      </c>
      <c r="G4511" s="19">
        <v>14</v>
      </c>
      <c r="H4511" s="19">
        <v>4</v>
      </c>
      <c r="I4511" s="19">
        <v>0</v>
      </c>
      <c r="J4511" s="19">
        <v>2</v>
      </c>
      <c r="K4511" s="19">
        <v>5</v>
      </c>
      <c r="L4511" s="19">
        <v>0</v>
      </c>
      <c r="M4511" s="19">
        <v>0</v>
      </c>
      <c r="N4511" s="19">
        <v>3</v>
      </c>
      <c r="O4511" s="19">
        <v>14</v>
      </c>
      <c r="P4511" s="14" t="str">
        <f>IFERROR(VLOOKUP($A4511,'Fielding Data'!$A:$H,MATCH(P$1,'Fielding Data'!$A$1:$H$1,0),0),"Other")</f>
        <v>C</v>
      </c>
      <c r="Q4511" s="14">
        <f>IFERROR(VLOOKUP($A4511,'Fielding Data'!$A:$H,MATCH(Q$1,'Fielding Data'!$A$1:$H$1,0),0),"Other")</f>
        <v>98</v>
      </c>
      <c r="R4511" s="14">
        <f>IFERROR(VLOOKUP($A4511,'Fielding Data'!$A:$H,MATCH(R$1,'Fielding Data'!$A$1:$H$1,0),0),"Other")</f>
        <v>7</v>
      </c>
      <c r="S4511" s="14">
        <f>IFERROR(VLOOKUP($A4511,'Fielding Data'!$A:$H,MATCH(S$1,'Fielding Data'!$A$1:$H$1,0),0),"Other")</f>
        <v>0</v>
      </c>
      <c r="T4511" s="14">
        <f>IFERROR(VLOOKUP($A4511,'Fielding Data'!$A:$H,MATCH(T$1,'Fielding Data'!$A$1:$H$1,0),0),"Other")</f>
        <v>0</v>
      </c>
      <c r="U4511" s="14">
        <f>SUMIFS('Fielding Data'!E:E,'Fielding Data'!$A:$A,'Hitting Data'!$A4511)</f>
        <v>98</v>
      </c>
      <c r="V4511" s="14">
        <f>SUMIFS('Fielding Data'!F:F,'Fielding Data'!$A:$A,'Hitting Data'!$A4511)</f>
        <v>7</v>
      </c>
      <c r="W4511" s="14">
        <f>SUMIFS('Fielding Data'!G:G,'Fielding Data'!$A:$A,'Hitting Data'!$A4511)</f>
        <v>0</v>
      </c>
      <c r="X4511" s="14">
        <f>SUMIFS('Fielding Data'!H:H,'Fielding Data'!$A:$A,'Hitting Data'!$A4511)</f>
        <v>0</v>
      </c>
    </row>
    <row r="4512" spans="1:24" x14ac:dyDescent="0.25">
      <c r="A4512" s="14" t="str">
        <f t="shared" si="70"/>
        <v>sandopa012013</v>
      </c>
      <c r="B4512" s="19" t="s">
        <v>1009</v>
      </c>
      <c r="C4512" s="19">
        <v>2013</v>
      </c>
      <c r="D4512" s="19">
        <v>141</v>
      </c>
      <c r="E4512" s="19">
        <v>525</v>
      </c>
      <c r="F4512" s="19">
        <v>52</v>
      </c>
      <c r="G4512" s="19">
        <v>146</v>
      </c>
      <c r="H4512" s="19">
        <v>27</v>
      </c>
      <c r="I4512" s="19">
        <v>2</v>
      </c>
      <c r="J4512" s="19">
        <v>14</v>
      </c>
      <c r="K4512" s="19">
        <v>79</v>
      </c>
      <c r="L4512" s="19">
        <v>0</v>
      </c>
      <c r="M4512" s="19">
        <v>0</v>
      </c>
      <c r="N4512" s="19">
        <v>47</v>
      </c>
      <c r="O4512" s="19">
        <v>79</v>
      </c>
      <c r="P4512" s="14" t="str">
        <f>IFERROR(VLOOKUP($A4512,'Fielding Data'!$A:$H,MATCH(P$1,'Fielding Data'!$A$1:$H$1,0),0),"Other")</f>
        <v>3B</v>
      </c>
      <c r="Q4512" s="14">
        <f>IFERROR(VLOOKUP($A4512,'Fielding Data'!$A:$H,MATCH(Q$1,'Fielding Data'!$A$1:$H$1,0),0),"Other")</f>
        <v>77</v>
      </c>
      <c r="R4512" s="14">
        <f>IFERROR(VLOOKUP($A4512,'Fielding Data'!$A:$H,MATCH(R$1,'Fielding Data'!$A$1:$H$1,0),0),"Other")</f>
        <v>206</v>
      </c>
      <c r="S4512" s="14">
        <f>IFERROR(VLOOKUP($A4512,'Fielding Data'!$A:$H,MATCH(S$1,'Fielding Data'!$A$1:$H$1,0),0),"Other")</f>
        <v>18</v>
      </c>
      <c r="T4512" s="14">
        <f>IFERROR(VLOOKUP($A4512,'Fielding Data'!$A:$H,MATCH(T$1,'Fielding Data'!$A$1:$H$1,0),0),"Other")</f>
        <v>14</v>
      </c>
      <c r="U4512" s="14">
        <f>SUMIFS('Fielding Data'!E:E,'Fielding Data'!$A:$A,'Hitting Data'!$A4512)</f>
        <v>77</v>
      </c>
      <c r="V4512" s="14">
        <f>SUMIFS('Fielding Data'!F:F,'Fielding Data'!$A:$A,'Hitting Data'!$A4512)</f>
        <v>206</v>
      </c>
      <c r="W4512" s="14">
        <f>SUMIFS('Fielding Data'!G:G,'Fielding Data'!$A:$A,'Hitting Data'!$A4512)</f>
        <v>18</v>
      </c>
      <c r="X4512" s="14">
        <f>SUMIFS('Fielding Data'!H:H,'Fielding Data'!$A:$A,'Hitting Data'!$A4512)</f>
        <v>14</v>
      </c>
    </row>
    <row r="4513" spans="1:24" x14ac:dyDescent="0.25">
      <c r="A4513" s="14" t="str">
        <f t="shared" si="70"/>
        <v>santaca012013</v>
      </c>
      <c r="B4513" s="19" t="s">
        <v>1376</v>
      </c>
      <c r="C4513" s="19">
        <v>2013</v>
      </c>
      <c r="D4513" s="19">
        <v>154</v>
      </c>
      <c r="E4513" s="19">
        <v>541</v>
      </c>
      <c r="F4513" s="19">
        <v>75</v>
      </c>
      <c r="G4513" s="19">
        <v>145</v>
      </c>
      <c r="H4513" s="19">
        <v>39</v>
      </c>
      <c r="I4513" s="19">
        <v>1</v>
      </c>
      <c r="J4513" s="19">
        <v>20</v>
      </c>
      <c r="K4513" s="19">
        <v>74</v>
      </c>
      <c r="L4513" s="19">
        <v>3</v>
      </c>
      <c r="M4513" s="19">
        <v>1</v>
      </c>
      <c r="N4513" s="19">
        <v>93</v>
      </c>
      <c r="O4513" s="19">
        <v>110</v>
      </c>
      <c r="P4513" s="14" t="str">
        <f>IFERROR(VLOOKUP($A4513,'Fielding Data'!$A:$H,MATCH(P$1,'Fielding Data'!$A$1:$H$1,0),0),"Other")</f>
        <v>1B</v>
      </c>
      <c r="Q4513" s="14">
        <f>IFERROR(VLOOKUP($A4513,'Fielding Data'!$A:$H,MATCH(Q$1,'Fielding Data'!$A$1:$H$1,0),0),"Other")</f>
        <v>185</v>
      </c>
      <c r="R4513" s="14">
        <f>IFERROR(VLOOKUP($A4513,'Fielding Data'!$A:$H,MATCH(R$1,'Fielding Data'!$A$1:$H$1,0),0),"Other")</f>
        <v>9</v>
      </c>
      <c r="S4513" s="14">
        <f>IFERROR(VLOOKUP($A4513,'Fielding Data'!$A:$H,MATCH(S$1,'Fielding Data'!$A$1:$H$1,0),0),"Other")</f>
        <v>1</v>
      </c>
      <c r="T4513" s="14">
        <f>IFERROR(VLOOKUP($A4513,'Fielding Data'!$A:$H,MATCH(T$1,'Fielding Data'!$A$1:$H$1,0),0),"Other")</f>
        <v>29</v>
      </c>
      <c r="U4513" s="14">
        <f>SUMIFS('Fielding Data'!E:E,'Fielding Data'!$A:$A,'Hitting Data'!$A4513)</f>
        <v>879</v>
      </c>
      <c r="V4513" s="14">
        <f>SUMIFS('Fielding Data'!F:F,'Fielding Data'!$A:$A,'Hitting Data'!$A4513)</f>
        <v>42</v>
      </c>
      <c r="W4513" s="14">
        <f>SUMIFS('Fielding Data'!G:G,'Fielding Data'!$A:$A,'Hitting Data'!$A4513)</f>
        <v>5</v>
      </c>
      <c r="X4513" s="14">
        <f>SUMIFS('Fielding Data'!H:H,'Fielding Data'!$A:$A,'Hitting Data'!$A4513)</f>
        <v>31</v>
      </c>
    </row>
    <row r="4514" spans="1:24" x14ac:dyDescent="0.25">
      <c r="A4514" s="14" t="str">
        <f t="shared" si="70"/>
        <v>santaer012013</v>
      </c>
      <c r="B4514" s="19" t="s">
        <v>597</v>
      </c>
      <c r="C4514" s="19">
        <v>2013</v>
      </c>
      <c r="D4514" s="19">
        <v>32</v>
      </c>
      <c r="E4514" s="19">
        <v>4</v>
      </c>
      <c r="F4514" s="19">
        <v>0</v>
      </c>
      <c r="G4514" s="19">
        <v>1</v>
      </c>
      <c r="H4514" s="19">
        <v>0</v>
      </c>
      <c r="I4514" s="19">
        <v>0</v>
      </c>
      <c r="J4514" s="19">
        <v>0</v>
      </c>
      <c r="K4514" s="19">
        <v>0</v>
      </c>
      <c r="L4514" s="19">
        <v>0</v>
      </c>
      <c r="M4514" s="19">
        <v>0</v>
      </c>
      <c r="N4514" s="19">
        <v>0</v>
      </c>
      <c r="O4514" s="19">
        <v>2</v>
      </c>
      <c r="P4514" s="14" t="str">
        <f>IFERROR(VLOOKUP($A4514,'Fielding Data'!$A:$H,MATCH(P$1,'Fielding Data'!$A$1:$H$1,0),0),"Other")</f>
        <v>P</v>
      </c>
      <c r="Q4514" s="14">
        <f>IFERROR(VLOOKUP($A4514,'Fielding Data'!$A:$H,MATCH(Q$1,'Fielding Data'!$A$1:$H$1,0),0),"Other")</f>
        <v>22</v>
      </c>
      <c r="R4514" s="14">
        <f>IFERROR(VLOOKUP($A4514,'Fielding Data'!$A:$H,MATCH(R$1,'Fielding Data'!$A$1:$H$1,0),0),"Other")</f>
        <v>19</v>
      </c>
      <c r="S4514" s="14">
        <f>IFERROR(VLOOKUP($A4514,'Fielding Data'!$A:$H,MATCH(S$1,'Fielding Data'!$A$1:$H$1,0),0),"Other")</f>
        <v>1</v>
      </c>
      <c r="T4514" s="14">
        <f>IFERROR(VLOOKUP($A4514,'Fielding Data'!$A:$H,MATCH(T$1,'Fielding Data'!$A$1:$H$1,0),0),"Other")</f>
        <v>2</v>
      </c>
      <c r="U4514" s="14">
        <f>SUMIFS('Fielding Data'!E:E,'Fielding Data'!$A:$A,'Hitting Data'!$A4514)</f>
        <v>22</v>
      </c>
      <c r="V4514" s="14">
        <f>SUMIFS('Fielding Data'!F:F,'Fielding Data'!$A:$A,'Hitting Data'!$A4514)</f>
        <v>19</v>
      </c>
      <c r="W4514" s="14">
        <f>SUMIFS('Fielding Data'!G:G,'Fielding Data'!$A:$A,'Hitting Data'!$A4514)</f>
        <v>1</v>
      </c>
      <c r="X4514" s="14">
        <f>SUMIFS('Fielding Data'!H:H,'Fielding Data'!$A:$A,'Hitting Data'!$A4514)</f>
        <v>2</v>
      </c>
    </row>
    <row r="4515" spans="1:24" x14ac:dyDescent="0.25">
      <c r="A4515" s="14" t="str">
        <f t="shared" si="70"/>
        <v>santihe012013</v>
      </c>
      <c r="B4515" s="19" t="s">
        <v>1609</v>
      </c>
      <c r="C4515" s="19">
        <v>2013</v>
      </c>
      <c r="D4515" s="19">
        <v>34</v>
      </c>
      <c r="E4515" s="19">
        <v>4</v>
      </c>
      <c r="F4515" s="19">
        <v>0</v>
      </c>
      <c r="G4515" s="19">
        <v>0</v>
      </c>
      <c r="H4515" s="19">
        <v>0</v>
      </c>
      <c r="I4515" s="19">
        <v>0</v>
      </c>
      <c r="J4515" s="19">
        <v>0</v>
      </c>
      <c r="K4515" s="19">
        <v>0</v>
      </c>
      <c r="L4515" s="19">
        <v>0</v>
      </c>
      <c r="M4515" s="19">
        <v>0</v>
      </c>
      <c r="N4515" s="19">
        <v>0</v>
      </c>
      <c r="O4515" s="19">
        <v>1</v>
      </c>
      <c r="P4515" s="14" t="str">
        <f>IFERROR(VLOOKUP($A4515,'Fielding Data'!$A:$H,MATCH(P$1,'Fielding Data'!$A$1:$H$1,0),0),"Other")</f>
        <v>P</v>
      </c>
      <c r="Q4515" s="14">
        <f>IFERROR(VLOOKUP($A4515,'Fielding Data'!$A:$H,MATCH(Q$1,'Fielding Data'!$A$1:$H$1,0),0),"Other")</f>
        <v>8</v>
      </c>
      <c r="R4515" s="14">
        <f>IFERROR(VLOOKUP($A4515,'Fielding Data'!$A:$H,MATCH(R$1,'Fielding Data'!$A$1:$H$1,0),0),"Other")</f>
        <v>17</v>
      </c>
      <c r="S4515" s="14">
        <f>IFERROR(VLOOKUP($A4515,'Fielding Data'!$A:$H,MATCH(S$1,'Fielding Data'!$A$1:$H$1,0),0),"Other")</f>
        <v>1</v>
      </c>
      <c r="T4515" s="14">
        <f>IFERROR(VLOOKUP($A4515,'Fielding Data'!$A:$H,MATCH(T$1,'Fielding Data'!$A$1:$H$1,0),0),"Other")</f>
        <v>0</v>
      </c>
      <c r="U4515" s="14">
        <f>SUMIFS('Fielding Data'!E:E,'Fielding Data'!$A:$A,'Hitting Data'!$A4515)</f>
        <v>8</v>
      </c>
      <c r="V4515" s="14">
        <f>SUMIFS('Fielding Data'!F:F,'Fielding Data'!$A:$A,'Hitting Data'!$A4515)</f>
        <v>17</v>
      </c>
      <c r="W4515" s="14">
        <f>SUMIFS('Fielding Data'!G:G,'Fielding Data'!$A:$A,'Hitting Data'!$A4515)</f>
        <v>1</v>
      </c>
      <c r="X4515" s="14">
        <f>SUMIFS('Fielding Data'!H:H,'Fielding Data'!$A:$A,'Hitting Data'!$A4515)</f>
        <v>0</v>
      </c>
    </row>
    <row r="4516" spans="1:24" x14ac:dyDescent="0.25">
      <c r="A4516" s="14" t="str">
        <f t="shared" si="70"/>
        <v>santira012013</v>
      </c>
      <c r="B4516" s="19" t="s">
        <v>337</v>
      </c>
      <c r="C4516" s="19">
        <v>2013</v>
      </c>
      <c r="D4516" s="19">
        <v>80</v>
      </c>
      <c r="E4516" s="19">
        <v>205</v>
      </c>
      <c r="F4516" s="19">
        <v>27</v>
      </c>
      <c r="G4516" s="19">
        <v>46</v>
      </c>
      <c r="H4516" s="19">
        <v>8</v>
      </c>
      <c r="I4516" s="19">
        <v>1</v>
      </c>
      <c r="J4516" s="19">
        <v>1</v>
      </c>
      <c r="K4516" s="19">
        <v>14</v>
      </c>
      <c r="L4516" s="19">
        <v>0</v>
      </c>
      <c r="M4516" s="19">
        <v>1</v>
      </c>
      <c r="N4516" s="19">
        <v>21</v>
      </c>
      <c r="O4516" s="19">
        <v>32</v>
      </c>
      <c r="P4516" s="14" t="str">
        <f>IFERROR(VLOOKUP($A4516,'Fielding Data'!$A:$H,MATCH(P$1,'Fielding Data'!$A$1:$H$1,0),0),"Other")</f>
        <v>2B</v>
      </c>
      <c r="Q4516" s="14">
        <f>IFERROR(VLOOKUP($A4516,'Fielding Data'!$A:$H,MATCH(Q$1,'Fielding Data'!$A$1:$H$1,0),0),"Other")</f>
        <v>55</v>
      </c>
      <c r="R4516" s="14">
        <f>IFERROR(VLOOKUP($A4516,'Fielding Data'!$A:$H,MATCH(R$1,'Fielding Data'!$A$1:$H$1,0),0),"Other")</f>
        <v>90</v>
      </c>
      <c r="S4516" s="14">
        <f>IFERROR(VLOOKUP($A4516,'Fielding Data'!$A:$H,MATCH(S$1,'Fielding Data'!$A$1:$H$1,0),0),"Other")</f>
        <v>0</v>
      </c>
      <c r="T4516" s="14">
        <f>IFERROR(VLOOKUP($A4516,'Fielding Data'!$A:$H,MATCH(T$1,'Fielding Data'!$A$1:$H$1,0),0),"Other")</f>
        <v>19</v>
      </c>
      <c r="U4516" s="14">
        <f>SUMIFS('Fielding Data'!E:E,'Fielding Data'!$A:$A,'Hitting Data'!$A4516)</f>
        <v>80</v>
      </c>
      <c r="V4516" s="14">
        <f>SUMIFS('Fielding Data'!F:F,'Fielding Data'!$A:$A,'Hitting Data'!$A4516)</f>
        <v>158</v>
      </c>
      <c r="W4516" s="14">
        <f>SUMIFS('Fielding Data'!G:G,'Fielding Data'!$A:$A,'Hitting Data'!$A4516)</f>
        <v>2</v>
      </c>
      <c r="X4516" s="14">
        <f>SUMIFS('Fielding Data'!H:H,'Fielding Data'!$A:$A,'Hitting Data'!$A4516)</f>
        <v>27</v>
      </c>
    </row>
    <row r="4517" spans="1:24" x14ac:dyDescent="0.25">
      <c r="A4517" s="14" t="str">
        <f t="shared" si="70"/>
        <v>santoom012013</v>
      </c>
      <c r="B4517" s="19" t="s">
        <v>1010</v>
      </c>
      <c r="C4517" s="19">
        <v>2013</v>
      </c>
      <c r="D4517" s="19">
        <v>1</v>
      </c>
      <c r="E4517" s="19">
        <v>1</v>
      </c>
      <c r="F4517" s="19">
        <v>0</v>
      </c>
      <c r="G4517" s="19">
        <v>0</v>
      </c>
      <c r="H4517" s="19">
        <v>0</v>
      </c>
      <c r="I4517" s="19">
        <v>0</v>
      </c>
      <c r="J4517" s="19">
        <v>0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4" t="str">
        <f>IFERROR(VLOOKUP($A4517,'Fielding Data'!$A:$H,MATCH(P$1,'Fielding Data'!$A$1:$H$1,0),0),"Other")</f>
        <v>C</v>
      </c>
      <c r="Q4517" s="14">
        <f>IFERROR(VLOOKUP($A4517,'Fielding Data'!$A:$H,MATCH(Q$1,'Fielding Data'!$A$1:$H$1,0),0),"Other")</f>
        <v>2</v>
      </c>
      <c r="R4517" s="14">
        <f>IFERROR(VLOOKUP($A4517,'Fielding Data'!$A:$H,MATCH(R$1,'Fielding Data'!$A$1:$H$1,0),0),"Other")</f>
        <v>0</v>
      </c>
      <c r="S4517" s="14">
        <f>IFERROR(VLOOKUP($A4517,'Fielding Data'!$A:$H,MATCH(S$1,'Fielding Data'!$A$1:$H$1,0),0),"Other")</f>
        <v>0</v>
      </c>
      <c r="T4517" s="14">
        <f>IFERROR(VLOOKUP($A4517,'Fielding Data'!$A:$H,MATCH(T$1,'Fielding Data'!$A$1:$H$1,0),0),"Other")</f>
        <v>0</v>
      </c>
      <c r="U4517" s="14">
        <f>SUMIFS('Fielding Data'!E:E,'Fielding Data'!$A:$A,'Hitting Data'!$A4517)</f>
        <v>2</v>
      </c>
      <c r="V4517" s="14">
        <f>SUMIFS('Fielding Data'!F:F,'Fielding Data'!$A:$A,'Hitting Data'!$A4517)</f>
        <v>0</v>
      </c>
      <c r="W4517" s="14">
        <f>SUMIFS('Fielding Data'!G:G,'Fielding Data'!$A:$A,'Hitting Data'!$A4517)</f>
        <v>0</v>
      </c>
      <c r="X4517" s="14">
        <f>SUMIFS('Fielding Data'!H:H,'Fielding Data'!$A:$A,'Hitting Data'!$A4517)</f>
        <v>0</v>
      </c>
    </row>
    <row r="4518" spans="1:24" x14ac:dyDescent="0.25">
      <c r="A4518" s="14" t="str">
        <f t="shared" si="70"/>
        <v>santose012013</v>
      </c>
      <c r="B4518" s="19" t="s">
        <v>1377</v>
      </c>
      <c r="C4518" s="19">
        <v>2013</v>
      </c>
      <c r="D4518" s="19">
        <v>29</v>
      </c>
      <c r="E4518" s="19">
        <v>1</v>
      </c>
      <c r="F4518" s="19">
        <v>0</v>
      </c>
      <c r="G4518" s="19">
        <v>0</v>
      </c>
      <c r="H4518" s="19">
        <v>0</v>
      </c>
      <c r="I4518" s="19">
        <v>0</v>
      </c>
      <c r="J4518" s="19">
        <v>0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4" t="str">
        <f>IFERROR(VLOOKUP($A4518,'Fielding Data'!$A:$H,MATCH(P$1,'Fielding Data'!$A$1:$H$1,0),0),"Other")</f>
        <v>P</v>
      </c>
      <c r="Q4518" s="14">
        <f>IFERROR(VLOOKUP($A4518,'Fielding Data'!$A:$H,MATCH(Q$1,'Fielding Data'!$A$1:$H$1,0),0),"Other")</f>
        <v>1</v>
      </c>
      <c r="R4518" s="14">
        <f>IFERROR(VLOOKUP($A4518,'Fielding Data'!$A:$H,MATCH(R$1,'Fielding Data'!$A$1:$H$1,0),0),"Other")</f>
        <v>3</v>
      </c>
      <c r="S4518" s="14">
        <f>IFERROR(VLOOKUP($A4518,'Fielding Data'!$A:$H,MATCH(S$1,'Fielding Data'!$A$1:$H$1,0),0),"Other")</f>
        <v>0</v>
      </c>
      <c r="T4518" s="14">
        <f>IFERROR(VLOOKUP($A4518,'Fielding Data'!$A:$H,MATCH(T$1,'Fielding Data'!$A$1:$H$1,0),0),"Other")</f>
        <v>1</v>
      </c>
      <c r="U4518" s="14">
        <f>SUMIFS('Fielding Data'!E:E,'Fielding Data'!$A:$A,'Hitting Data'!$A4518)</f>
        <v>1</v>
      </c>
      <c r="V4518" s="14">
        <f>SUMIFS('Fielding Data'!F:F,'Fielding Data'!$A:$A,'Hitting Data'!$A4518)</f>
        <v>3</v>
      </c>
      <c r="W4518" s="14">
        <f>SUMIFS('Fielding Data'!G:G,'Fielding Data'!$A:$A,'Hitting Data'!$A4518)</f>
        <v>0</v>
      </c>
      <c r="X4518" s="14">
        <f>SUMIFS('Fielding Data'!H:H,'Fielding Data'!$A:$A,'Hitting Data'!$A4518)</f>
        <v>1</v>
      </c>
    </row>
    <row r="4519" spans="1:24" x14ac:dyDescent="0.25">
      <c r="A4519" s="14" t="str">
        <f t="shared" si="70"/>
        <v>sappeda012013</v>
      </c>
      <c r="B4519" s="19" t="s">
        <v>1610</v>
      </c>
      <c r="C4519" s="19">
        <v>2013</v>
      </c>
      <c r="D4519" s="19">
        <v>31</v>
      </c>
      <c r="E4519" s="19">
        <v>75</v>
      </c>
      <c r="F4519" s="19">
        <v>6</v>
      </c>
      <c r="G4519" s="19">
        <v>18</v>
      </c>
      <c r="H4519" s="19">
        <v>3</v>
      </c>
      <c r="I4519" s="19">
        <v>0</v>
      </c>
      <c r="J4519" s="19">
        <v>0</v>
      </c>
      <c r="K4519" s="19">
        <v>4</v>
      </c>
      <c r="L4519" s="19">
        <v>3</v>
      </c>
      <c r="M4519" s="19">
        <v>1</v>
      </c>
      <c r="N4519" s="19">
        <v>3</v>
      </c>
      <c r="O4519" s="19">
        <v>14</v>
      </c>
      <c r="P4519" s="14" t="str">
        <f>IFERROR(VLOOKUP($A4519,'Fielding Data'!$A:$H,MATCH(P$1,'Fielding Data'!$A$1:$H$1,0),0),"Other")</f>
        <v>CF</v>
      </c>
      <c r="Q4519" s="14">
        <f>IFERROR(VLOOKUP($A4519,'Fielding Data'!$A:$H,MATCH(Q$1,'Fielding Data'!$A$1:$H$1,0),0),"Other")</f>
        <v>0</v>
      </c>
      <c r="R4519" s="14">
        <f>IFERROR(VLOOKUP($A4519,'Fielding Data'!$A:$H,MATCH(R$1,'Fielding Data'!$A$1:$H$1,0),0),"Other")</f>
        <v>0</v>
      </c>
      <c r="S4519" s="14">
        <f>IFERROR(VLOOKUP($A4519,'Fielding Data'!$A:$H,MATCH(S$1,'Fielding Data'!$A$1:$H$1,0),0),"Other")</f>
        <v>0</v>
      </c>
      <c r="T4519" s="14">
        <f>IFERROR(VLOOKUP($A4519,'Fielding Data'!$A:$H,MATCH(T$1,'Fielding Data'!$A$1:$H$1,0),0),"Other")</f>
        <v>0</v>
      </c>
      <c r="U4519" s="14">
        <f>SUMIFS('Fielding Data'!E:E,'Fielding Data'!$A:$A,'Hitting Data'!$A4519)</f>
        <v>30</v>
      </c>
      <c r="V4519" s="14">
        <f>SUMIFS('Fielding Data'!F:F,'Fielding Data'!$A:$A,'Hitting Data'!$A4519)</f>
        <v>0</v>
      </c>
      <c r="W4519" s="14">
        <f>SUMIFS('Fielding Data'!G:G,'Fielding Data'!$A:$A,'Hitting Data'!$A4519)</f>
        <v>1</v>
      </c>
      <c r="X4519" s="14">
        <f>SUMIFS('Fielding Data'!H:H,'Fielding Data'!$A:$A,'Hitting Data'!$A4519)</f>
        <v>0</v>
      </c>
    </row>
    <row r="4520" spans="1:24" x14ac:dyDescent="0.25">
      <c r="A4520" s="14" t="str">
        <f t="shared" si="70"/>
        <v>satinjo012013</v>
      </c>
      <c r="B4520" s="19" t="s">
        <v>1611</v>
      </c>
      <c r="C4520" s="19">
        <v>2013</v>
      </c>
      <c r="D4520" s="19">
        <v>75</v>
      </c>
      <c r="E4520" s="19">
        <v>190</v>
      </c>
      <c r="F4520" s="19">
        <v>23</v>
      </c>
      <c r="G4520" s="19">
        <v>53</v>
      </c>
      <c r="H4520" s="19">
        <v>15</v>
      </c>
      <c r="I4520" s="19">
        <v>0</v>
      </c>
      <c r="J4520" s="19">
        <v>3</v>
      </c>
      <c r="K4520" s="19">
        <v>17</v>
      </c>
      <c r="L4520" s="19">
        <v>1</v>
      </c>
      <c r="M4520" s="19">
        <v>1</v>
      </c>
      <c r="N4520" s="19">
        <v>30</v>
      </c>
      <c r="O4520" s="19">
        <v>56</v>
      </c>
      <c r="P4520" s="14" t="str">
        <f>IFERROR(VLOOKUP($A4520,'Fielding Data'!$A:$H,MATCH(P$1,'Fielding Data'!$A$1:$H$1,0),0),"Other")</f>
        <v>1B</v>
      </c>
      <c r="Q4520" s="14">
        <f>IFERROR(VLOOKUP($A4520,'Fielding Data'!$A:$H,MATCH(Q$1,'Fielding Data'!$A$1:$H$1,0),0),"Other")</f>
        <v>257</v>
      </c>
      <c r="R4520" s="14">
        <f>IFERROR(VLOOKUP($A4520,'Fielding Data'!$A:$H,MATCH(R$1,'Fielding Data'!$A$1:$H$1,0),0),"Other")</f>
        <v>16</v>
      </c>
      <c r="S4520" s="14">
        <f>IFERROR(VLOOKUP($A4520,'Fielding Data'!$A:$H,MATCH(S$1,'Fielding Data'!$A$1:$H$1,0),0),"Other")</f>
        <v>2</v>
      </c>
      <c r="T4520" s="14">
        <f>IFERROR(VLOOKUP($A4520,'Fielding Data'!$A:$H,MATCH(T$1,'Fielding Data'!$A$1:$H$1,0),0),"Other")</f>
        <v>27</v>
      </c>
      <c r="U4520" s="14">
        <f>SUMIFS('Fielding Data'!E:E,'Fielding Data'!$A:$A,'Hitting Data'!$A4520)</f>
        <v>267</v>
      </c>
      <c r="V4520" s="14">
        <f>SUMIFS('Fielding Data'!F:F,'Fielding Data'!$A:$A,'Hitting Data'!$A4520)</f>
        <v>37</v>
      </c>
      <c r="W4520" s="14">
        <f>SUMIFS('Fielding Data'!G:G,'Fielding Data'!$A:$A,'Hitting Data'!$A4520)</f>
        <v>5</v>
      </c>
      <c r="X4520" s="14">
        <f>SUMIFS('Fielding Data'!H:H,'Fielding Data'!$A:$A,'Hitting Data'!$A4520)</f>
        <v>27</v>
      </c>
    </row>
    <row r="4521" spans="1:24" x14ac:dyDescent="0.25">
      <c r="A4521" s="14" t="str">
        <f t="shared" si="70"/>
        <v>saundjo012013</v>
      </c>
      <c r="B4521" s="19" t="s">
        <v>598</v>
      </c>
      <c r="C4521" s="19">
        <v>2013</v>
      </c>
      <c r="D4521" s="19">
        <v>33</v>
      </c>
      <c r="E4521" s="19">
        <v>5</v>
      </c>
      <c r="F4521" s="19">
        <v>0</v>
      </c>
      <c r="G4521" s="19">
        <v>0</v>
      </c>
      <c r="H4521" s="19">
        <v>0</v>
      </c>
      <c r="I4521" s="19">
        <v>0</v>
      </c>
      <c r="J4521" s="19">
        <v>0</v>
      </c>
      <c r="K4521" s="19">
        <v>0</v>
      </c>
      <c r="L4521" s="19">
        <v>0</v>
      </c>
      <c r="M4521" s="19">
        <v>0</v>
      </c>
      <c r="N4521" s="19">
        <v>0</v>
      </c>
      <c r="O4521" s="19">
        <v>2</v>
      </c>
      <c r="P4521" s="14" t="str">
        <f>IFERROR(VLOOKUP($A4521,'Fielding Data'!$A:$H,MATCH(P$1,'Fielding Data'!$A$1:$H$1,0),0),"Other")</f>
        <v>P</v>
      </c>
      <c r="Q4521" s="14">
        <f>IFERROR(VLOOKUP($A4521,'Fielding Data'!$A:$H,MATCH(Q$1,'Fielding Data'!$A$1:$H$1,0),0),"Other")</f>
        <v>8</v>
      </c>
      <c r="R4521" s="14">
        <f>IFERROR(VLOOKUP($A4521,'Fielding Data'!$A:$H,MATCH(R$1,'Fielding Data'!$A$1:$H$1,0),0),"Other")</f>
        <v>35</v>
      </c>
      <c r="S4521" s="14">
        <f>IFERROR(VLOOKUP($A4521,'Fielding Data'!$A:$H,MATCH(S$1,'Fielding Data'!$A$1:$H$1,0),0),"Other")</f>
        <v>1</v>
      </c>
      <c r="T4521" s="14">
        <f>IFERROR(VLOOKUP($A4521,'Fielding Data'!$A:$H,MATCH(T$1,'Fielding Data'!$A$1:$H$1,0),0),"Other")</f>
        <v>3</v>
      </c>
      <c r="U4521" s="14">
        <f>SUMIFS('Fielding Data'!E:E,'Fielding Data'!$A:$A,'Hitting Data'!$A4521)</f>
        <v>8</v>
      </c>
      <c r="V4521" s="14">
        <f>SUMIFS('Fielding Data'!F:F,'Fielding Data'!$A:$A,'Hitting Data'!$A4521)</f>
        <v>35</v>
      </c>
      <c r="W4521" s="14">
        <f>SUMIFS('Fielding Data'!G:G,'Fielding Data'!$A:$A,'Hitting Data'!$A4521)</f>
        <v>1</v>
      </c>
      <c r="X4521" s="14">
        <f>SUMIFS('Fielding Data'!H:H,'Fielding Data'!$A:$A,'Hitting Data'!$A4521)</f>
        <v>3</v>
      </c>
    </row>
    <row r="4522" spans="1:24" x14ac:dyDescent="0.25">
      <c r="A4522" s="14" t="str">
        <f t="shared" si="70"/>
        <v>saundmi012013</v>
      </c>
      <c r="B4522" s="19" t="s">
        <v>1180</v>
      </c>
      <c r="C4522" s="19">
        <v>2013</v>
      </c>
      <c r="D4522" s="19">
        <v>132</v>
      </c>
      <c r="E4522" s="19">
        <v>406</v>
      </c>
      <c r="F4522" s="19">
        <v>59</v>
      </c>
      <c r="G4522" s="19">
        <v>96</v>
      </c>
      <c r="H4522" s="19">
        <v>23</v>
      </c>
      <c r="I4522" s="19">
        <v>3</v>
      </c>
      <c r="J4522" s="19">
        <v>12</v>
      </c>
      <c r="K4522" s="19">
        <v>46</v>
      </c>
      <c r="L4522" s="19">
        <v>13</v>
      </c>
      <c r="M4522" s="19">
        <v>5</v>
      </c>
      <c r="N4522" s="19">
        <v>54</v>
      </c>
      <c r="O4522" s="19">
        <v>118</v>
      </c>
      <c r="P4522" s="14" t="str">
        <f>IFERROR(VLOOKUP($A4522,'Fielding Data'!$A:$H,MATCH(P$1,'Fielding Data'!$A$1:$H$1,0),0),"Other")</f>
        <v>CF</v>
      </c>
      <c r="Q4522" s="14">
        <f>IFERROR(VLOOKUP($A4522,'Fielding Data'!$A:$H,MATCH(Q$1,'Fielding Data'!$A$1:$H$1,0),0),"Other")</f>
        <v>0</v>
      </c>
      <c r="R4522" s="14">
        <f>IFERROR(VLOOKUP($A4522,'Fielding Data'!$A:$H,MATCH(R$1,'Fielding Data'!$A$1:$H$1,0),0),"Other")</f>
        <v>0</v>
      </c>
      <c r="S4522" s="14">
        <f>IFERROR(VLOOKUP($A4522,'Fielding Data'!$A:$H,MATCH(S$1,'Fielding Data'!$A$1:$H$1,0),0),"Other")</f>
        <v>0</v>
      </c>
      <c r="T4522" s="14">
        <f>IFERROR(VLOOKUP($A4522,'Fielding Data'!$A:$H,MATCH(T$1,'Fielding Data'!$A$1:$H$1,0),0),"Other")</f>
        <v>0</v>
      </c>
      <c r="U4522" s="14">
        <f>SUMIFS('Fielding Data'!E:E,'Fielding Data'!$A:$A,'Hitting Data'!$A4522)</f>
        <v>255</v>
      </c>
      <c r="V4522" s="14">
        <f>SUMIFS('Fielding Data'!F:F,'Fielding Data'!$A:$A,'Hitting Data'!$A4522)</f>
        <v>7</v>
      </c>
      <c r="W4522" s="14">
        <f>SUMIFS('Fielding Data'!G:G,'Fielding Data'!$A:$A,'Hitting Data'!$A4522)</f>
        <v>1</v>
      </c>
      <c r="X4522" s="14">
        <f>SUMIFS('Fielding Data'!H:H,'Fielding Data'!$A:$A,'Hitting Data'!$A4522)</f>
        <v>2</v>
      </c>
    </row>
    <row r="4523" spans="1:24" x14ac:dyDescent="0.25">
      <c r="A4523" s="14" t="str">
        <f t="shared" si="70"/>
        <v>saverjo012013</v>
      </c>
      <c r="B4523" s="19" t="s">
        <v>1612</v>
      </c>
      <c r="C4523" s="19">
        <v>2013</v>
      </c>
      <c r="D4523" s="19">
        <v>18</v>
      </c>
      <c r="E4523" s="19">
        <v>0</v>
      </c>
      <c r="F4523" s="19">
        <v>0</v>
      </c>
      <c r="G4523" s="19">
        <v>0</v>
      </c>
      <c r="H4523" s="19">
        <v>0</v>
      </c>
      <c r="I4523" s="19">
        <v>0</v>
      </c>
      <c r="J4523" s="19">
        <v>0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14" t="str">
        <f>IFERROR(VLOOKUP($A4523,'Fielding Data'!$A:$H,MATCH(P$1,'Fielding Data'!$A$1:$H$1,0),0),"Other")</f>
        <v>P</v>
      </c>
      <c r="Q4523" s="14">
        <f>IFERROR(VLOOKUP($A4523,'Fielding Data'!$A:$H,MATCH(Q$1,'Fielding Data'!$A$1:$H$1,0),0),"Other")</f>
        <v>1</v>
      </c>
      <c r="R4523" s="14">
        <f>IFERROR(VLOOKUP($A4523,'Fielding Data'!$A:$H,MATCH(R$1,'Fielding Data'!$A$1:$H$1,0),0),"Other")</f>
        <v>2</v>
      </c>
      <c r="S4523" s="14">
        <f>IFERROR(VLOOKUP($A4523,'Fielding Data'!$A:$H,MATCH(S$1,'Fielding Data'!$A$1:$H$1,0),0),"Other")</f>
        <v>1</v>
      </c>
      <c r="T4523" s="14">
        <f>IFERROR(VLOOKUP($A4523,'Fielding Data'!$A:$H,MATCH(T$1,'Fielding Data'!$A$1:$H$1,0),0),"Other")</f>
        <v>0</v>
      </c>
      <c r="U4523" s="14">
        <f>SUMIFS('Fielding Data'!E:E,'Fielding Data'!$A:$A,'Hitting Data'!$A4523)</f>
        <v>1</v>
      </c>
      <c r="V4523" s="14">
        <f>SUMIFS('Fielding Data'!F:F,'Fielding Data'!$A:$A,'Hitting Data'!$A4523)</f>
        <v>2</v>
      </c>
      <c r="W4523" s="14">
        <f>SUMIFS('Fielding Data'!G:G,'Fielding Data'!$A:$A,'Hitting Data'!$A4523)</f>
        <v>1</v>
      </c>
      <c r="X4523" s="14">
        <f>SUMIFS('Fielding Data'!H:H,'Fielding Data'!$A:$A,'Hitting Data'!$A4523)</f>
        <v>0</v>
      </c>
    </row>
    <row r="4524" spans="1:24" x14ac:dyDescent="0.25">
      <c r="A4524" s="14" t="str">
        <f t="shared" si="70"/>
        <v>scahiro012013</v>
      </c>
      <c r="B4524" s="19" t="s">
        <v>1830</v>
      </c>
      <c r="C4524" s="19">
        <v>2013</v>
      </c>
      <c r="D4524" s="19">
        <v>23</v>
      </c>
      <c r="E4524" s="19">
        <v>1</v>
      </c>
      <c r="F4524" s="19">
        <v>0</v>
      </c>
      <c r="G4524" s="19">
        <v>0</v>
      </c>
      <c r="H4524" s="19">
        <v>0</v>
      </c>
      <c r="I4524" s="19">
        <v>0</v>
      </c>
      <c r="J4524" s="19">
        <v>0</v>
      </c>
      <c r="K4524" s="19">
        <v>0</v>
      </c>
      <c r="L4524" s="19">
        <v>0</v>
      </c>
      <c r="M4524" s="19">
        <v>0</v>
      </c>
      <c r="N4524" s="19">
        <v>0</v>
      </c>
      <c r="O4524" s="19">
        <v>0</v>
      </c>
      <c r="P4524" s="14" t="str">
        <f>IFERROR(VLOOKUP($A4524,'Fielding Data'!$A:$H,MATCH(P$1,'Fielding Data'!$A$1:$H$1,0),0),"Other")</f>
        <v>P</v>
      </c>
      <c r="Q4524" s="14">
        <f>IFERROR(VLOOKUP($A4524,'Fielding Data'!$A:$H,MATCH(Q$1,'Fielding Data'!$A$1:$H$1,0),0),"Other")</f>
        <v>7</v>
      </c>
      <c r="R4524" s="14">
        <f>IFERROR(VLOOKUP($A4524,'Fielding Data'!$A:$H,MATCH(R$1,'Fielding Data'!$A$1:$H$1,0),0),"Other")</f>
        <v>4</v>
      </c>
      <c r="S4524" s="14">
        <f>IFERROR(VLOOKUP($A4524,'Fielding Data'!$A:$H,MATCH(S$1,'Fielding Data'!$A$1:$H$1,0),0),"Other")</f>
        <v>0</v>
      </c>
      <c r="T4524" s="14">
        <f>IFERROR(VLOOKUP($A4524,'Fielding Data'!$A:$H,MATCH(T$1,'Fielding Data'!$A$1:$H$1,0),0),"Other")</f>
        <v>1</v>
      </c>
      <c r="U4524" s="14">
        <f>SUMIFS('Fielding Data'!E:E,'Fielding Data'!$A:$A,'Hitting Data'!$A4524)</f>
        <v>7</v>
      </c>
      <c r="V4524" s="14">
        <f>SUMIFS('Fielding Data'!F:F,'Fielding Data'!$A:$A,'Hitting Data'!$A4524)</f>
        <v>4</v>
      </c>
      <c r="W4524" s="14">
        <f>SUMIFS('Fielding Data'!G:G,'Fielding Data'!$A:$A,'Hitting Data'!$A4524)</f>
        <v>0</v>
      </c>
      <c r="X4524" s="14">
        <f>SUMIFS('Fielding Data'!H:H,'Fielding Data'!$A:$A,'Hitting Data'!$A4524)</f>
        <v>1</v>
      </c>
    </row>
    <row r="4525" spans="1:24" x14ac:dyDescent="0.25">
      <c r="A4525" s="14" t="str">
        <f t="shared" si="70"/>
        <v>schafjo022013</v>
      </c>
      <c r="B4525" s="19" t="s">
        <v>1182</v>
      </c>
      <c r="C4525" s="19">
        <v>2013</v>
      </c>
      <c r="D4525" s="19">
        <v>94</v>
      </c>
      <c r="E4525" s="19">
        <v>231</v>
      </c>
      <c r="F4525" s="19">
        <v>32</v>
      </c>
      <c r="G4525" s="19">
        <v>57</v>
      </c>
      <c r="H4525" s="19">
        <v>8</v>
      </c>
      <c r="I4525" s="19">
        <v>3</v>
      </c>
      <c r="J4525" s="19">
        <v>3</v>
      </c>
      <c r="K4525" s="19">
        <v>21</v>
      </c>
      <c r="L4525" s="19">
        <v>22</v>
      </c>
      <c r="M4525" s="19">
        <v>6</v>
      </c>
      <c r="N4525" s="19">
        <v>29</v>
      </c>
      <c r="O4525" s="19">
        <v>73</v>
      </c>
      <c r="P4525" s="14" t="str">
        <f>IFERROR(VLOOKUP($A4525,'Fielding Data'!$A:$H,MATCH(P$1,'Fielding Data'!$A$1:$H$1,0),0),"Other")</f>
        <v>CF</v>
      </c>
      <c r="Q4525" s="14">
        <f>IFERROR(VLOOKUP($A4525,'Fielding Data'!$A:$H,MATCH(Q$1,'Fielding Data'!$A$1:$H$1,0),0),"Other")</f>
        <v>0</v>
      </c>
      <c r="R4525" s="14">
        <f>IFERROR(VLOOKUP($A4525,'Fielding Data'!$A:$H,MATCH(R$1,'Fielding Data'!$A$1:$H$1,0),0),"Other")</f>
        <v>0</v>
      </c>
      <c r="S4525" s="14">
        <f>IFERROR(VLOOKUP($A4525,'Fielding Data'!$A:$H,MATCH(S$1,'Fielding Data'!$A$1:$H$1,0),0),"Other")</f>
        <v>0</v>
      </c>
      <c r="T4525" s="14">
        <f>IFERROR(VLOOKUP($A4525,'Fielding Data'!$A:$H,MATCH(T$1,'Fielding Data'!$A$1:$H$1,0),0),"Other")</f>
        <v>0</v>
      </c>
      <c r="U4525" s="14">
        <f>SUMIFS('Fielding Data'!E:E,'Fielding Data'!$A:$A,'Hitting Data'!$A4525)</f>
        <v>126</v>
      </c>
      <c r="V4525" s="14">
        <f>SUMIFS('Fielding Data'!F:F,'Fielding Data'!$A:$A,'Hitting Data'!$A4525)</f>
        <v>5</v>
      </c>
      <c r="W4525" s="14">
        <f>SUMIFS('Fielding Data'!G:G,'Fielding Data'!$A:$A,'Hitting Data'!$A4525)</f>
        <v>1</v>
      </c>
      <c r="X4525" s="14">
        <f>SUMIFS('Fielding Data'!H:H,'Fielding Data'!$A:$A,'Hitting Data'!$A4525)</f>
        <v>1</v>
      </c>
    </row>
    <row r="4526" spans="1:24" x14ac:dyDescent="0.25">
      <c r="A4526" s="14" t="str">
        <f t="shared" si="70"/>
        <v>schaflo012013</v>
      </c>
      <c r="B4526" s="19" t="s">
        <v>1613</v>
      </c>
      <c r="C4526" s="19">
        <v>2013</v>
      </c>
      <c r="D4526" s="19">
        <v>134</v>
      </c>
      <c r="E4526" s="19">
        <v>298</v>
      </c>
      <c r="F4526" s="19">
        <v>29</v>
      </c>
      <c r="G4526" s="19">
        <v>63</v>
      </c>
      <c r="H4526" s="19">
        <v>15</v>
      </c>
      <c r="I4526" s="19">
        <v>3</v>
      </c>
      <c r="J4526" s="19">
        <v>4</v>
      </c>
      <c r="K4526" s="19">
        <v>33</v>
      </c>
      <c r="L4526" s="19">
        <v>7</v>
      </c>
      <c r="M4526" s="19">
        <v>1</v>
      </c>
      <c r="N4526" s="19">
        <v>25</v>
      </c>
      <c r="O4526" s="19">
        <v>60</v>
      </c>
      <c r="P4526" s="14" t="str">
        <f>IFERROR(VLOOKUP($A4526,'Fielding Data'!$A:$H,MATCH(P$1,'Fielding Data'!$A$1:$H$1,0),0),"Other")</f>
        <v>CF</v>
      </c>
      <c r="Q4526" s="14">
        <f>IFERROR(VLOOKUP($A4526,'Fielding Data'!$A:$H,MATCH(Q$1,'Fielding Data'!$A$1:$H$1,0),0),"Other")</f>
        <v>0</v>
      </c>
      <c r="R4526" s="14">
        <f>IFERROR(VLOOKUP($A4526,'Fielding Data'!$A:$H,MATCH(R$1,'Fielding Data'!$A$1:$H$1,0),0),"Other")</f>
        <v>0</v>
      </c>
      <c r="S4526" s="14">
        <f>IFERROR(VLOOKUP($A4526,'Fielding Data'!$A:$H,MATCH(S$1,'Fielding Data'!$A$1:$H$1,0),0),"Other")</f>
        <v>0</v>
      </c>
      <c r="T4526" s="14">
        <f>IFERROR(VLOOKUP($A4526,'Fielding Data'!$A:$H,MATCH(T$1,'Fielding Data'!$A$1:$H$1,0),0),"Other")</f>
        <v>0</v>
      </c>
      <c r="U4526" s="14">
        <f>SUMIFS('Fielding Data'!E:E,'Fielding Data'!$A:$A,'Hitting Data'!$A4526)</f>
        <v>174</v>
      </c>
      <c r="V4526" s="14">
        <f>SUMIFS('Fielding Data'!F:F,'Fielding Data'!$A:$A,'Hitting Data'!$A4526)</f>
        <v>4</v>
      </c>
      <c r="W4526" s="14">
        <f>SUMIFS('Fielding Data'!G:G,'Fielding Data'!$A:$A,'Hitting Data'!$A4526)</f>
        <v>0</v>
      </c>
      <c r="X4526" s="14">
        <f>SUMIFS('Fielding Data'!H:H,'Fielding Data'!$A:$A,'Hitting Data'!$A4526)</f>
        <v>2</v>
      </c>
    </row>
    <row r="4527" spans="1:24" x14ac:dyDescent="0.25">
      <c r="A4527" s="14" t="str">
        <f t="shared" si="70"/>
        <v>schepta012013</v>
      </c>
      <c r="B4527" s="19" t="s">
        <v>1831</v>
      </c>
      <c r="C4527" s="19">
        <v>2013</v>
      </c>
      <c r="D4527" s="19">
        <v>76</v>
      </c>
      <c r="E4527" s="19">
        <v>0</v>
      </c>
      <c r="F4527" s="19">
        <v>0</v>
      </c>
      <c r="G4527" s="19">
        <v>0</v>
      </c>
      <c r="H4527" s="19">
        <v>0</v>
      </c>
      <c r="I4527" s="19">
        <v>0</v>
      </c>
      <c r="J4527" s="19">
        <v>0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4" t="str">
        <f>IFERROR(VLOOKUP($A4527,'Fielding Data'!$A:$H,MATCH(P$1,'Fielding Data'!$A$1:$H$1,0),0),"Other")</f>
        <v>P</v>
      </c>
      <c r="Q4527" s="14">
        <f>IFERROR(VLOOKUP($A4527,'Fielding Data'!$A:$H,MATCH(Q$1,'Fielding Data'!$A$1:$H$1,0),0),"Other")</f>
        <v>7</v>
      </c>
      <c r="R4527" s="14">
        <f>IFERROR(VLOOKUP($A4527,'Fielding Data'!$A:$H,MATCH(R$1,'Fielding Data'!$A$1:$H$1,0),0),"Other")</f>
        <v>8</v>
      </c>
      <c r="S4527" s="14">
        <f>IFERROR(VLOOKUP($A4527,'Fielding Data'!$A:$H,MATCH(S$1,'Fielding Data'!$A$1:$H$1,0),0),"Other")</f>
        <v>2</v>
      </c>
      <c r="T4527" s="14">
        <f>IFERROR(VLOOKUP($A4527,'Fielding Data'!$A:$H,MATCH(T$1,'Fielding Data'!$A$1:$H$1,0),0),"Other")</f>
        <v>1</v>
      </c>
      <c r="U4527" s="14">
        <f>SUMIFS('Fielding Data'!E:E,'Fielding Data'!$A:$A,'Hitting Data'!$A4527)</f>
        <v>7</v>
      </c>
      <c r="V4527" s="14">
        <f>SUMIFS('Fielding Data'!F:F,'Fielding Data'!$A:$A,'Hitting Data'!$A4527)</f>
        <v>8</v>
      </c>
      <c r="W4527" s="14">
        <f>SUMIFS('Fielding Data'!G:G,'Fielding Data'!$A:$A,'Hitting Data'!$A4527)</f>
        <v>2</v>
      </c>
      <c r="X4527" s="14">
        <f>SUMIFS('Fielding Data'!H:H,'Fielding Data'!$A:$A,'Hitting Data'!$A4527)</f>
        <v>1</v>
      </c>
    </row>
    <row r="4528" spans="1:24" x14ac:dyDescent="0.25">
      <c r="A4528" s="14" t="str">
        <f t="shared" si="70"/>
        <v>scherma012013</v>
      </c>
      <c r="B4528" s="19" t="s">
        <v>1011</v>
      </c>
      <c r="C4528" s="19">
        <v>2013</v>
      </c>
      <c r="D4528" s="19">
        <v>32</v>
      </c>
      <c r="E4528" s="19">
        <v>3</v>
      </c>
      <c r="F4528" s="19">
        <v>0</v>
      </c>
      <c r="G4528" s="19">
        <v>1</v>
      </c>
      <c r="H4528" s="19">
        <v>1</v>
      </c>
      <c r="I4528" s="19">
        <v>0</v>
      </c>
      <c r="J4528" s="19">
        <v>0</v>
      </c>
      <c r="K4528" s="19">
        <v>1</v>
      </c>
      <c r="L4528" s="19">
        <v>0</v>
      </c>
      <c r="M4528" s="19">
        <v>0</v>
      </c>
      <c r="N4528" s="19">
        <v>0</v>
      </c>
      <c r="O4528" s="19">
        <v>0</v>
      </c>
      <c r="P4528" s="14" t="str">
        <f>IFERROR(VLOOKUP($A4528,'Fielding Data'!$A:$H,MATCH(P$1,'Fielding Data'!$A$1:$H$1,0),0),"Other")</f>
        <v>P</v>
      </c>
      <c r="Q4528" s="14">
        <f>IFERROR(VLOOKUP($A4528,'Fielding Data'!$A:$H,MATCH(Q$1,'Fielding Data'!$A$1:$H$1,0),0),"Other")</f>
        <v>17</v>
      </c>
      <c r="R4528" s="14">
        <f>IFERROR(VLOOKUP($A4528,'Fielding Data'!$A:$H,MATCH(R$1,'Fielding Data'!$A$1:$H$1,0),0),"Other")</f>
        <v>21</v>
      </c>
      <c r="S4528" s="14">
        <f>IFERROR(VLOOKUP($A4528,'Fielding Data'!$A:$H,MATCH(S$1,'Fielding Data'!$A$1:$H$1,0),0),"Other")</f>
        <v>3</v>
      </c>
      <c r="T4528" s="14">
        <f>IFERROR(VLOOKUP($A4528,'Fielding Data'!$A:$H,MATCH(T$1,'Fielding Data'!$A$1:$H$1,0),0),"Other")</f>
        <v>0</v>
      </c>
      <c r="U4528" s="14">
        <f>SUMIFS('Fielding Data'!E:E,'Fielding Data'!$A:$A,'Hitting Data'!$A4528)</f>
        <v>17</v>
      </c>
      <c r="V4528" s="14">
        <f>SUMIFS('Fielding Data'!F:F,'Fielding Data'!$A:$A,'Hitting Data'!$A4528)</f>
        <v>21</v>
      </c>
      <c r="W4528" s="14">
        <f>SUMIFS('Fielding Data'!G:G,'Fielding Data'!$A:$A,'Hitting Data'!$A4528)</f>
        <v>3</v>
      </c>
      <c r="X4528" s="14">
        <f>SUMIFS('Fielding Data'!H:H,'Fielding Data'!$A:$A,'Hitting Data'!$A4528)</f>
        <v>0</v>
      </c>
    </row>
    <row r="4529" spans="1:24" x14ac:dyDescent="0.25">
      <c r="A4529" s="14" t="str">
        <f t="shared" si="70"/>
        <v>schiena012013</v>
      </c>
      <c r="B4529" s="19" t="s">
        <v>850</v>
      </c>
      <c r="C4529" s="19">
        <v>2013</v>
      </c>
      <c r="D4529" s="19">
        <v>137</v>
      </c>
      <c r="E4529" s="19">
        <v>462</v>
      </c>
      <c r="F4529" s="19">
        <v>56</v>
      </c>
      <c r="G4529" s="19">
        <v>116</v>
      </c>
      <c r="H4529" s="19">
        <v>32</v>
      </c>
      <c r="I4529" s="19">
        <v>3</v>
      </c>
      <c r="J4529" s="19">
        <v>21</v>
      </c>
      <c r="K4529" s="19">
        <v>68</v>
      </c>
      <c r="L4529" s="19">
        <v>6</v>
      </c>
      <c r="M4529" s="19">
        <v>3</v>
      </c>
      <c r="N4529" s="19">
        <v>29</v>
      </c>
      <c r="O4529" s="19">
        <v>94</v>
      </c>
      <c r="P4529" s="14" t="str">
        <f>IFERROR(VLOOKUP($A4529,'Fielding Data'!$A:$H,MATCH(P$1,'Fielding Data'!$A$1:$H$1,0),0),"Other")</f>
        <v>OF</v>
      </c>
      <c r="Q4529" s="14">
        <f>IFERROR(VLOOKUP($A4529,'Fielding Data'!$A:$H,MATCH(Q$1,'Fielding Data'!$A$1:$H$1,0),0),"Other")</f>
        <v>242</v>
      </c>
      <c r="R4529" s="14">
        <f>IFERROR(VLOOKUP($A4529,'Fielding Data'!$A:$H,MATCH(R$1,'Fielding Data'!$A$1:$H$1,0),0),"Other")</f>
        <v>5</v>
      </c>
      <c r="S4529" s="14">
        <f>IFERROR(VLOOKUP($A4529,'Fielding Data'!$A:$H,MATCH(S$1,'Fielding Data'!$A$1:$H$1,0),0),"Other")</f>
        <v>3</v>
      </c>
      <c r="T4529" s="14">
        <f>IFERROR(VLOOKUP($A4529,'Fielding Data'!$A:$H,MATCH(T$1,'Fielding Data'!$A$1:$H$1,0),0),"Other")</f>
        <v>1</v>
      </c>
      <c r="U4529" s="14">
        <f>SUMIFS('Fielding Data'!E:E,'Fielding Data'!$A:$A,'Hitting Data'!$A4529)</f>
        <v>242</v>
      </c>
      <c r="V4529" s="14">
        <f>SUMIFS('Fielding Data'!F:F,'Fielding Data'!$A:$A,'Hitting Data'!$A4529)</f>
        <v>5</v>
      </c>
      <c r="W4529" s="14">
        <f>SUMIFS('Fielding Data'!G:G,'Fielding Data'!$A:$A,'Hitting Data'!$A4529)</f>
        <v>3</v>
      </c>
      <c r="X4529" s="14">
        <f>SUMIFS('Fielding Data'!H:H,'Fielding Data'!$A:$A,'Hitting Data'!$A4529)</f>
        <v>1</v>
      </c>
    </row>
    <row r="4530" spans="1:24" x14ac:dyDescent="0.25">
      <c r="A4530" s="14" t="str">
        <f t="shared" si="70"/>
        <v>schoojo012013</v>
      </c>
      <c r="B4530" s="19" t="s">
        <v>2055</v>
      </c>
      <c r="C4530" s="19">
        <v>2013</v>
      </c>
      <c r="D4530" s="19">
        <v>5</v>
      </c>
      <c r="E4530" s="19">
        <v>14</v>
      </c>
      <c r="F4530" s="19">
        <v>5</v>
      </c>
      <c r="G4530" s="19">
        <v>4</v>
      </c>
      <c r="H4530" s="19">
        <v>0</v>
      </c>
      <c r="I4530" s="19">
        <v>0</v>
      </c>
      <c r="J4530" s="19">
        <v>1</v>
      </c>
      <c r="K4530" s="19">
        <v>1</v>
      </c>
      <c r="L4530" s="19">
        <v>0</v>
      </c>
      <c r="M4530" s="19">
        <v>0</v>
      </c>
      <c r="N4530" s="19">
        <v>1</v>
      </c>
      <c r="O4530" s="19">
        <v>2</v>
      </c>
      <c r="P4530" s="14" t="str">
        <f>IFERROR(VLOOKUP($A4530,'Fielding Data'!$A:$H,MATCH(P$1,'Fielding Data'!$A$1:$H$1,0),0),"Other")</f>
        <v>2B</v>
      </c>
      <c r="Q4530" s="14">
        <f>IFERROR(VLOOKUP($A4530,'Fielding Data'!$A:$H,MATCH(Q$1,'Fielding Data'!$A$1:$H$1,0),0),"Other")</f>
        <v>8</v>
      </c>
      <c r="R4530" s="14">
        <f>IFERROR(VLOOKUP($A4530,'Fielding Data'!$A:$H,MATCH(R$1,'Fielding Data'!$A$1:$H$1,0),0),"Other")</f>
        <v>12</v>
      </c>
      <c r="S4530" s="14">
        <f>IFERROR(VLOOKUP($A4530,'Fielding Data'!$A:$H,MATCH(S$1,'Fielding Data'!$A$1:$H$1,0),0),"Other")</f>
        <v>1</v>
      </c>
      <c r="T4530" s="14">
        <f>IFERROR(VLOOKUP($A4530,'Fielding Data'!$A:$H,MATCH(T$1,'Fielding Data'!$A$1:$H$1,0),0),"Other")</f>
        <v>4</v>
      </c>
      <c r="U4530" s="14">
        <f>SUMIFS('Fielding Data'!E:E,'Fielding Data'!$A:$A,'Hitting Data'!$A4530)</f>
        <v>8</v>
      </c>
      <c r="V4530" s="14">
        <f>SUMIFS('Fielding Data'!F:F,'Fielding Data'!$A:$A,'Hitting Data'!$A4530)</f>
        <v>12</v>
      </c>
      <c r="W4530" s="14">
        <f>SUMIFS('Fielding Data'!G:G,'Fielding Data'!$A:$A,'Hitting Data'!$A4530)</f>
        <v>1</v>
      </c>
      <c r="X4530" s="14">
        <f>SUMIFS('Fielding Data'!H:H,'Fielding Data'!$A:$A,'Hitting Data'!$A4530)</f>
        <v>4</v>
      </c>
    </row>
    <row r="4531" spans="1:24" x14ac:dyDescent="0.25">
      <c r="A4531" s="14" t="str">
        <f t="shared" si="70"/>
        <v>schumsk012013</v>
      </c>
      <c r="B4531" s="19" t="s">
        <v>599</v>
      </c>
      <c r="C4531" s="19">
        <v>2013</v>
      </c>
      <c r="D4531" s="19">
        <v>125</v>
      </c>
      <c r="E4531" s="19">
        <v>319</v>
      </c>
      <c r="F4531" s="19">
        <v>31</v>
      </c>
      <c r="G4531" s="19">
        <v>84</v>
      </c>
      <c r="H4531" s="19">
        <v>16</v>
      </c>
      <c r="I4531" s="19">
        <v>0</v>
      </c>
      <c r="J4531" s="19">
        <v>2</v>
      </c>
      <c r="K4531" s="19">
        <v>30</v>
      </c>
      <c r="L4531" s="19">
        <v>2</v>
      </c>
      <c r="M4531" s="19">
        <v>2</v>
      </c>
      <c r="N4531" s="19">
        <v>28</v>
      </c>
      <c r="O4531" s="19">
        <v>54</v>
      </c>
      <c r="P4531" s="14" t="str">
        <f>IFERROR(VLOOKUP($A4531,'Fielding Data'!$A:$H,MATCH(P$1,'Fielding Data'!$A$1:$H$1,0),0),"Other")</f>
        <v>2B</v>
      </c>
      <c r="Q4531" s="14">
        <f>IFERROR(VLOOKUP($A4531,'Fielding Data'!$A:$H,MATCH(Q$1,'Fielding Data'!$A$1:$H$1,0),0),"Other")</f>
        <v>85</v>
      </c>
      <c r="R4531" s="14">
        <f>IFERROR(VLOOKUP($A4531,'Fielding Data'!$A:$H,MATCH(R$1,'Fielding Data'!$A$1:$H$1,0),0),"Other")</f>
        <v>79</v>
      </c>
      <c r="S4531" s="14">
        <f>IFERROR(VLOOKUP($A4531,'Fielding Data'!$A:$H,MATCH(S$1,'Fielding Data'!$A$1:$H$1,0),0),"Other")</f>
        <v>5</v>
      </c>
      <c r="T4531" s="14">
        <f>IFERROR(VLOOKUP($A4531,'Fielding Data'!$A:$H,MATCH(T$1,'Fielding Data'!$A$1:$H$1,0),0),"Other")</f>
        <v>25</v>
      </c>
      <c r="U4531" s="14">
        <f>SUMIFS('Fielding Data'!E:E,'Fielding Data'!$A:$A,'Hitting Data'!$A4531)</f>
        <v>165</v>
      </c>
      <c r="V4531" s="14">
        <f>SUMIFS('Fielding Data'!F:F,'Fielding Data'!$A:$A,'Hitting Data'!$A4531)</f>
        <v>80</v>
      </c>
      <c r="W4531" s="14">
        <f>SUMIFS('Fielding Data'!G:G,'Fielding Data'!$A:$A,'Hitting Data'!$A4531)</f>
        <v>7</v>
      </c>
      <c r="X4531" s="14">
        <f>SUMIFS('Fielding Data'!H:H,'Fielding Data'!$A:$A,'Hitting Data'!$A4531)</f>
        <v>26</v>
      </c>
    </row>
    <row r="4532" spans="1:24" x14ac:dyDescent="0.25">
      <c r="A4532" s="14" t="str">
        <f t="shared" si="70"/>
        <v>scottlu012013</v>
      </c>
      <c r="B4532" s="19" t="s">
        <v>600</v>
      </c>
      <c r="C4532" s="19">
        <v>2013</v>
      </c>
      <c r="D4532" s="19">
        <v>91</v>
      </c>
      <c r="E4532" s="19">
        <v>253</v>
      </c>
      <c r="F4532" s="19">
        <v>27</v>
      </c>
      <c r="G4532" s="19">
        <v>61</v>
      </c>
      <c r="H4532" s="19">
        <v>13</v>
      </c>
      <c r="I4532" s="19">
        <v>2</v>
      </c>
      <c r="J4532" s="19">
        <v>9</v>
      </c>
      <c r="K4532" s="19">
        <v>40</v>
      </c>
      <c r="L4532" s="19">
        <v>1</v>
      </c>
      <c r="M4532" s="19">
        <v>1</v>
      </c>
      <c r="N4532" s="19">
        <v>30</v>
      </c>
      <c r="O4532" s="19">
        <v>63</v>
      </c>
      <c r="P4532" s="14" t="str">
        <f>IFERROR(VLOOKUP($A4532,'Fielding Data'!$A:$H,MATCH(P$1,'Fielding Data'!$A$1:$H$1,0),0),"Other")</f>
        <v>1B</v>
      </c>
      <c r="Q4532" s="14">
        <f>IFERROR(VLOOKUP($A4532,'Fielding Data'!$A:$H,MATCH(Q$1,'Fielding Data'!$A$1:$H$1,0),0),"Other")</f>
        <v>12</v>
      </c>
      <c r="R4532" s="14">
        <f>IFERROR(VLOOKUP($A4532,'Fielding Data'!$A:$H,MATCH(R$1,'Fielding Data'!$A$1:$H$1,0),0),"Other")</f>
        <v>0</v>
      </c>
      <c r="S4532" s="14">
        <f>IFERROR(VLOOKUP($A4532,'Fielding Data'!$A:$H,MATCH(S$1,'Fielding Data'!$A$1:$H$1,0),0),"Other")</f>
        <v>0</v>
      </c>
      <c r="T4532" s="14">
        <f>IFERROR(VLOOKUP($A4532,'Fielding Data'!$A:$H,MATCH(T$1,'Fielding Data'!$A$1:$H$1,0),0),"Other")</f>
        <v>0</v>
      </c>
      <c r="U4532" s="14">
        <f>SUMIFS('Fielding Data'!E:E,'Fielding Data'!$A:$A,'Hitting Data'!$A4532)</f>
        <v>17</v>
      </c>
      <c r="V4532" s="14">
        <f>SUMIFS('Fielding Data'!F:F,'Fielding Data'!$A:$A,'Hitting Data'!$A4532)</f>
        <v>0</v>
      </c>
      <c r="W4532" s="14">
        <f>SUMIFS('Fielding Data'!G:G,'Fielding Data'!$A:$A,'Hitting Data'!$A4532)</f>
        <v>1</v>
      </c>
      <c r="X4532" s="14">
        <f>SUMIFS('Fielding Data'!H:H,'Fielding Data'!$A:$A,'Hitting Data'!$A4532)</f>
        <v>0</v>
      </c>
    </row>
    <row r="4533" spans="1:24" x14ac:dyDescent="0.25">
      <c r="A4533" s="14" t="str">
        <f t="shared" si="70"/>
        <v>scribev012013</v>
      </c>
      <c r="B4533" s="19" t="s">
        <v>1616</v>
      </c>
      <c r="C4533" s="19">
        <v>2013</v>
      </c>
      <c r="D4533" s="19">
        <v>18</v>
      </c>
      <c r="E4533" s="19">
        <v>0</v>
      </c>
      <c r="F4533" s="19">
        <v>0</v>
      </c>
      <c r="G4533" s="19">
        <v>0</v>
      </c>
      <c r="H4533" s="19">
        <v>0</v>
      </c>
      <c r="I4533" s="19">
        <v>0</v>
      </c>
      <c r="J4533" s="19">
        <v>0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4" t="str">
        <f>IFERROR(VLOOKUP($A4533,'Fielding Data'!$A:$H,MATCH(P$1,'Fielding Data'!$A$1:$H$1,0),0),"Other")</f>
        <v>P</v>
      </c>
      <c r="Q4533" s="14">
        <f>IFERROR(VLOOKUP($A4533,'Fielding Data'!$A:$H,MATCH(Q$1,'Fielding Data'!$A$1:$H$1,0),0),"Other")</f>
        <v>1</v>
      </c>
      <c r="R4533" s="14">
        <f>IFERROR(VLOOKUP($A4533,'Fielding Data'!$A:$H,MATCH(R$1,'Fielding Data'!$A$1:$H$1,0),0),"Other")</f>
        <v>0</v>
      </c>
      <c r="S4533" s="14">
        <f>IFERROR(VLOOKUP($A4533,'Fielding Data'!$A:$H,MATCH(S$1,'Fielding Data'!$A$1:$H$1,0),0),"Other")</f>
        <v>0</v>
      </c>
      <c r="T4533" s="14">
        <f>IFERROR(VLOOKUP($A4533,'Fielding Data'!$A:$H,MATCH(T$1,'Fielding Data'!$A$1:$H$1,0),0),"Other")</f>
        <v>0</v>
      </c>
      <c r="U4533" s="14">
        <f>SUMIFS('Fielding Data'!E:E,'Fielding Data'!$A:$A,'Hitting Data'!$A4533)</f>
        <v>1</v>
      </c>
      <c r="V4533" s="14">
        <f>SUMIFS('Fielding Data'!F:F,'Fielding Data'!$A:$A,'Hitting Data'!$A4533)</f>
        <v>0</v>
      </c>
      <c r="W4533" s="14">
        <f>SUMIFS('Fielding Data'!G:G,'Fielding Data'!$A:$A,'Hitting Data'!$A4533)</f>
        <v>0</v>
      </c>
      <c r="X4533" s="14">
        <f>SUMIFS('Fielding Data'!H:H,'Fielding Data'!$A:$A,'Hitting Data'!$A4533)</f>
        <v>0</v>
      </c>
    </row>
    <row r="4534" spans="1:24" x14ac:dyDescent="0.25">
      <c r="A4534" s="14" t="str">
        <f t="shared" si="70"/>
        <v>scutama012013</v>
      </c>
      <c r="B4534" s="19" t="s">
        <v>338</v>
      </c>
      <c r="C4534" s="19">
        <v>2013</v>
      </c>
      <c r="D4534" s="19">
        <v>127</v>
      </c>
      <c r="E4534" s="19">
        <v>488</v>
      </c>
      <c r="F4534" s="19">
        <v>57</v>
      </c>
      <c r="G4534" s="19">
        <v>145</v>
      </c>
      <c r="H4534" s="19">
        <v>23</v>
      </c>
      <c r="I4534" s="19">
        <v>3</v>
      </c>
      <c r="J4534" s="19">
        <v>2</v>
      </c>
      <c r="K4534" s="19">
        <v>31</v>
      </c>
      <c r="L4534" s="19">
        <v>2</v>
      </c>
      <c r="M4534" s="19">
        <v>0</v>
      </c>
      <c r="N4534" s="19">
        <v>45</v>
      </c>
      <c r="O4534" s="19">
        <v>34</v>
      </c>
      <c r="P4534" s="14" t="str">
        <f>IFERROR(VLOOKUP($A4534,'Fielding Data'!$A:$H,MATCH(P$1,'Fielding Data'!$A$1:$H$1,0),0),"Other")</f>
        <v>2B</v>
      </c>
      <c r="Q4534" s="14">
        <f>IFERROR(VLOOKUP($A4534,'Fielding Data'!$A:$H,MATCH(Q$1,'Fielding Data'!$A$1:$H$1,0),0),"Other")</f>
        <v>221</v>
      </c>
      <c r="R4534" s="14">
        <f>IFERROR(VLOOKUP($A4534,'Fielding Data'!$A:$H,MATCH(R$1,'Fielding Data'!$A$1:$H$1,0),0),"Other")</f>
        <v>299</v>
      </c>
      <c r="S4534" s="14">
        <f>IFERROR(VLOOKUP($A4534,'Fielding Data'!$A:$H,MATCH(S$1,'Fielding Data'!$A$1:$H$1,0),0),"Other")</f>
        <v>13</v>
      </c>
      <c r="T4534" s="14">
        <f>IFERROR(VLOOKUP($A4534,'Fielding Data'!$A:$H,MATCH(T$1,'Fielding Data'!$A$1:$H$1,0),0),"Other")</f>
        <v>69</v>
      </c>
      <c r="U4534" s="14">
        <f>SUMIFS('Fielding Data'!E:E,'Fielding Data'!$A:$A,'Hitting Data'!$A4534)</f>
        <v>221</v>
      </c>
      <c r="V4534" s="14">
        <f>SUMIFS('Fielding Data'!F:F,'Fielding Data'!$A:$A,'Hitting Data'!$A4534)</f>
        <v>299</v>
      </c>
      <c r="W4534" s="14">
        <f>SUMIFS('Fielding Data'!G:G,'Fielding Data'!$A:$A,'Hitting Data'!$A4534)</f>
        <v>13</v>
      </c>
      <c r="X4534" s="14">
        <f>SUMIFS('Fielding Data'!H:H,'Fielding Data'!$A:$A,'Hitting Data'!$A4534)</f>
        <v>69</v>
      </c>
    </row>
    <row r="4535" spans="1:24" x14ac:dyDescent="0.25">
      <c r="A4535" s="14" t="str">
        <f t="shared" si="70"/>
        <v>seageky012013</v>
      </c>
      <c r="B4535" s="19" t="s">
        <v>1617</v>
      </c>
      <c r="C4535" s="19">
        <v>2013</v>
      </c>
      <c r="D4535" s="19">
        <v>160</v>
      </c>
      <c r="E4535" s="19">
        <v>615</v>
      </c>
      <c r="F4535" s="19">
        <v>79</v>
      </c>
      <c r="G4535" s="19">
        <v>160</v>
      </c>
      <c r="H4535" s="19">
        <v>32</v>
      </c>
      <c r="I4535" s="19">
        <v>2</v>
      </c>
      <c r="J4535" s="19">
        <v>22</v>
      </c>
      <c r="K4535" s="19">
        <v>69</v>
      </c>
      <c r="L4535" s="19">
        <v>9</v>
      </c>
      <c r="M4535" s="19">
        <v>3</v>
      </c>
      <c r="N4535" s="19">
        <v>68</v>
      </c>
      <c r="O4535" s="19">
        <v>122</v>
      </c>
      <c r="P4535" s="14" t="str">
        <f>IFERROR(VLOOKUP($A4535,'Fielding Data'!$A:$H,MATCH(P$1,'Fielding Data'!$A$1:$H$1,0),0),"Other")</f>
        <v>3B</v>
      </c>
      <c r="Q4535" s="14">
        <f>IFERROR(VLOOKUP($A4535,'Fielding Data'!$A:$H,MATCH(Q$1,'Fielding Data'!$A$1:$H$1,0),0),"Other")</f>
        <v>94</v>
      </c>
      <c r="R4535" s="14">
        <f>IFERROR(VLOOKUP($A4535,'Fielding Data'!$A:$H,MATCH(R$1,'Fielding Data'!$A$1:$H$1,0),0),"Other")</f>
        <v>308</v>
      </c>
      <c r="S4535" s="14">
        <f>IFERROR(VLOOKUP($A4535,'Fielding Data'!$A:$H,MATCH(S$1,'Fielding Data'!$A$1:$H$1,0),0),"Other")</f>
        <v>15</v>
      </c>
      <c r="T4535" s="14">
        <f>IFERROR(VLOOKUP($A4535,'Fielding Data'!$A:$H,MATCH(T$1,'Fielding Data'!$A$1:$H$1,0),0),"Other")</f>
        <v>38</v>
      </c>
      <c r="U4535" s="14">
        <f>SUMIFS('Fielding Data'!E:E,'Fielding Data'!$A:$A,'Hitting Data'!$A4535)</f>
        <v>94</v>
      </c>
      <c r="V4535" s="14">
        <f>SUMIFS('Fielding Data'!F:F,'Fielding Data'!$A:$A,'Hitting Data'!$A4535)</f>
        <v>308</v>
      </c>
      <c r="W4535" s="14">
        <f>SUMIFS('Fielding Data'!G:G,'Fielding Data'!$A:$A,'Hitting Data'!$A4535)</f>
        <v>15</v>
      </c>
      <c r="X4535" s="14">
        <f>SUMIFS('Fielding Data'!H:H,'Fielding Data'!$A:$A,'Hitting Data'!$A4535)</f>
        <v>38</v>
      </c>
    </row>
    <row r="4536" spans="1:24" x14ac:dyDescent="0.25">
      <c r="A4536" s="14" t="str">
        <f t="shared" si="70"/>
        <v>segurje012013</v>
      </c>
      <c r="B4536" s="19" t="s">
        <v>1832</v>
      </c>
      <c r="C4536" s="19">
        <v>2013</v>
      </c>
      <c r="D4536" s="19">
        <v>146</v>
      </c>
      <c r="E4536" s="19">
        <v>588</v>
      </c>
      <c r="F4536" s="19">
        <v>74</v>
      </c>
      <c r="G4536" s="19">
        <v>173</v>
      </c>
      <c r="H4536" s="19">
        <v>20</v>
      </c>
      <c r="I4536" s="19">
        <v>10</v>
      </c>
      <c r="J4536" s="19">
        <v>12</v>
      </c>
      <c r="K4536" s="19">
        <v>49</v>
      </c>
      <c r="L4536" s="19">
        <v>44</v>
      </c>
      <c r="M4536" s="19">
        <v>13</v>
      </c>
      <c r="N4536" s="19">
        <v>25</v>
      </c>
      <c r="O4536" s="19">
        <v>84</v>
      </c>
      <c r="P4536" s="14" t="str">
        <f>IFERROR(VLOOKUP($A4536,'Fielding Data'!$A:$H,MATCH(P$1,'Fielding Data'!$A$1:$H$1,0),0),"Other")</f>
        <v>SS</v>
      </c>
      <c r="Q4536" s="14">
        <f>IFERROR(VLOOKUP($A4536,'Fielding Data'!$A:$H,MATCH(Q$1,'Fielding Data'!$A$1:$H$1,0),0),"Other")</f>
        <v>199</v>
      </c>
      <c r="R4536" s="14">
        <f>IFERROR(VLOOKUP($A4536,'Fielding Data'!$A:$H,MATCH(R$1,'Fielding Data'!$A$1:$H$1,0),0),"Other")</f>
        <v>459</v>
      </c>
      <c r="S4536" s="14">
        <f>IFERROR(VLOOKUP($A4536,'Fielding Data'!$A:$H,MATCH(S$1,'Fielding Data'!$A$1:$H$1,0),0),"Other")</f>
        <v>15</v>
      </c>
      <c r="T4536" s="14">
        <f>IFERROR(VLOOKUP($A4536,'Fielding Data'!$A:$H,MATCH(T$1,'Fielding Data'!$A$1:$H$1,0),0),"Other")</f>
        <v>96</v>
      </c>
      <c r="U4536" s="14">
        <f>SUMIFS('Fielding Data'!E:E,'Fielding Data'!$A:$A,'Hitting Data'!$A4536)</f>
        <v>199</v>
      </c>
      <c r="V4536" s="14">
        <f>SUMIFS('Fielding Data'!F:F,'Fielding Data'!$A:$A,'Hitting Data'!$A4536)</f>
        <v>459</v>
      </c>
      <c r="W4536" s="14">
        <f>SUMIFS('Fielding Data'!G:G,'Fielding Data'!$A:$A,'Hitting Data'!$A4536)</f>
        <v>15</v>
      </c>
      <c r="X4536" s="14">
        <f>SUMIFS('Fielding Data'!H:H,'Fielding Data'!$A:$A,'Hitting Data'!$A4536)</f>
        <v>96</v>
      </c>
    </row>
    <row r="4537" spans="1:24" x14ac:dyDescent="0.25">
      <c r="A4537" s="14" t="str">
        <f t="shared" si="70"/>
        <v>selleju012013</v>
      </c>
      <c r="B4537" s="19" t="s">
        <v>1618</v>
      </c>
      <c r="C4537" s="19">
        <v>2013</v>
      </c>
      <c r="D4537" s="19">
        <v>27</v>
      </c>
      <c r="E4537" s="19">
        <v>69</v>
      </c>
      <c r="F4537" s="19">
        <v>6</v>
      </c>
      <c r="G4537" s="19">
        <v>13</v>
      </c>
      <c r="H4537" s="19">
        <v>1</v>
      </c>
      <c r="I4537" s="19">
        <v>0</v>
      </c>
      <c r="J4537" s="19">
        <v>1</v>
      </c>
      <c r="K4537" s="19">
        <v>2</v>
      </c>
      <c r="L4537" s="19">
        <v>0</v>
      </c>
      <c r="M4537" s="19">
        <v>0</v>
      </c>
      <c r="N4537" s="19">
        <v>5</v>
      </c>
      <c r="O4537" s="19">
        <v>20</v>
      </c>
      <c r="P4537" s="14" t="str">
        <f>IFERROR(VLOOKUP($A4537,'Fielding Data'!$A:$H,MATCH(P$1,'Fielding Data'!$A$1:$H$1,0),0),"Other")</f>
        <v>3B</v>
      </c>
      <c r="Q4537" s="14">
        <f>IFERROR(VLOOKUP($A4537,'Fielding Data'!$A:$H,MATCH(Q$1,'Fielding Data'!$A$1:$H$1,0),0),"Other")</f>
        <v>0</v>
      </c>
      <c r="R4537" s="14">
        <f>IFERROR(VLOOKUP($A4537,'Fielding Data'!$A:$H,MATCH(R$1,'Fielding Data'!$A$1:$H$1,0),0),"Other")</f>
        <v>0</v>
      </c>
      <c r="S4537" s="14">
        <f>IFERROR(VLOOKUP($A4537,'Fielding Data'!$A:$H,MATCH(S$1,'Fielding Data'!$A$1:$H$1,0),0),"Other")</f>
        <v>0</v>
      </c>
      <c r="T4537" s="14">
        <f>IFERROR(VLOOKUP($A4537,'Fielding Data'!$A:$H,MATCH(T$1,'Fielding Data'!$A$1:$H$1,0),0),"Other")</f>
        <v>0</v>
      </c>
      <c r="U4537" s="14">
        <f>SUMIFS('Fielding Data'!E:E,'Fielding Data'!$A:$A,'Hitting Data'!$A4537)</f>
        <v>22</v>
      </c>
      <c r="V4537" s="14">
        <f>SUMIFS('Fielding Data'!F:F,'Fielding Data'!$A:$A,'Hitting Data'!$A4537)</f>
        <v>48</v>
      </c>
      <c r="W4537" s="14">
        <f>SUMIFS('Fielding Data'!G:G,'Fielding Data'!$A:$A,'Hitting Data'!$A4537)</f>
        <v>3</v>
      </c>
      <c r="X4537" s="14">
        <f>SUMIFS('Fielding Data'!H:H,'Fielding Data'!$A:$A,'Hitting Data'!$A4537)</f>
        <v>11</v>
      </c>
    </row>
    <row r="4538" spans="1:24" x14ac:dyDescent="0.25">
      <c r="A4538" s="14" t="str">
        <f t="shared" si="70"/>
        <v>semiema012013</v>
      </c>
      <c r="B4538" s="19" t="s">
        <v>2056</v>
      </c>
      <c r="C4538" s="19">
        <v>2013</v>
      </c>
      <c r="D4538" s="19">
        <v>21</v>
      </c>
      <c r="E4538" s="19">
        <v>69</v>
      </c>
      <c r="F4538" s="19">
        <v>7</v>
      </c>
      <c r="G4538" s="19">
        <v>18</v>
      </c>
      <c r="H4538" s="19">
        <v>4</v>
      </c>
      <c r="I4538" s="19">
        <v>0</v>
      </c>
      <c r="J4538" s="19">
        <v>2</v>
      </c>
      <c r="K4538" s="19">
        <v>7</v>
      </c>
      <c r="L4538" s="19">
        <v>2</v>
      </c>
      <c r="M4538" s="19">
        <v>2</v>
      </c>
      <c r="N4538" s="19">
        <v>1</v>
      </c>
      <c r="O4538" s="19">
        <v>22</v>
      </c>
      <c r="P4538" s="14" t="str">
        <f>IFERROR(VLOOKUP($A4538,'Fielding Data'!$A:$H,MATCH(P$1,'Fielding Data'!$A$1:$H$1,0),0),"Other")</f>
        <v>2B</v>
      </c>
      <c r="Q4538" s="14">
        <f>IFERROR(VLOOKUP($A4538,'Fielding Data'!$A:$H,MATCH(Q$1,'Fielding Data'!$A$1:$H$1,0),0),"Other")</f>
        <v>1</v>
      </c>
      <c r="R4538" s="14">
        <f>IFERROR(VLOOKUP($A4538,'Fielding Data'!$A:$H,MATCH(R$1,'Fielding Data'!$A$1:$H$1,0),0),"Other")</f>
        <v>7</v>
      </c>
      <c r="S4538" s="14">
        <f>IFERROR(VLOOKUP($A4538,'Fielding Data'!$A:$H,MATCH(S$1,'Fielding Data'!$A$1:$H$1,0),0),"Other")</f>
        <v>0</v>
      </c>
      <c r="T4538" s="14">
        <f>IFERROR(VLOOKUP($A4538,'Fielding Data'!$A:$H,MATCH(T$1,'Fielding Data'!$A$1:$H$1,0),0),"Other")</f>
        <v>0</v>
      </c>
      <c r="U4538" s="14">
        <f>SUMIFS('Fielding Data'!E:E,'Fielding Data'!$A:$A,'Hitting Data'!$A4538)</f>
        <v>13</v>
      </c>
      <c r="V4538" s="14">
        <f>SUMIFS('Fielding Data'!F:F,'Fielding Data'!$A:$A,'Hitting Data'!$A4538)</f>
        <v>50</v>
      </c>
      <c r="W4538" s="14">
        <f>SUMIFS('Fielding Data'!G:G,'Fielding Data'!$A:$A,'Hitting Data'!$A4538)</f>
        <v>3</v>
      </c>
      <c r="X4538" s="14">
        <f>SUMIFS('Fielding Data'!H:H,'Fielding Data'!$A:$A,'Hitting Data'!$A4538)</f>
        <v>2</v>
      </c>
    </row>
    <row r="4539" spans="1:24" x14ac:dyDescent="0.25">
      <c r="A4539" s="14" t="str">
        <f t="shared" si="70"/>
        <v>shawbr012013</v>
      </c>
      <c r="B4539" s="19" t="s">
        <v>1620</v>
      </c>
      <c r="C4539" s="19">
        <v>2013</v>
      </c>
      <c r="D4539" s="19">
        <v>70</v>
      </c>
      <c r="E4539" s="19">
        <v>0</v>
      </c>
      <c r="F4539" s="19">
        <v>0</v>
      </c>
      <c r="G4539" s="19">
        <v>0</v>
      </c>
      <c r="H4539" s="19">
        <v>0</v>
      </c>
      <c r="I4539" s="19">
        <v>0</v>
      </c>
      <c r="J4539" s="19">
        <v>0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4" t="str">
        <f>IFERROR(VLOOKUP($A4539,'Fielding Data'!$A:$H,MATCH(P$1,'Fielding Data'!$A$1:$H$1,0),0),"Other")</f>
        <v>P</v>
      </c>
      <c r="Q4539" s="14">
        <f>IFERROR(VLOOKUP($A4539,'Fielding Data'!$A:$H,MATCH(Q$1,'Fielding Data'!$A$1:$H$1,0),0),"Other")</f>
        <v>4</v>
      </c>
      <c r="R4539" s="14">
        <f>IFERROR(VLOOKUP($A4539,'Fielding Data'!$A:$H,MATCH(R$1,'Fielding Data'!$A$1:$H$1,0),0),"Other")</f>
        <v>5</v>
      </c>
      <c r="S4539" s="14">
        <f>IFERROR(VLOOKUP($A4539,'Fielding Data'!$A:$H,MATCH(S$1,'Fielding Data'!$A$1:$H$1,0),0),"Other")</f>
        <v>2</v>
      </c>
      <c r="T4539" s="14">
        <f>IFERROR(VLOOKUP($A4539,'Fielding Data'!$A:$H,MATCH(T$1,'Fielding Data'!$A$1:$H$1,0),0),"Other")</f>
        <v>0</v>
      </c>
      <c r="U4539" s="14">
        <f>SUMIFS('Fielding Data'!E:E,'Fielding Data'!$A:$A,'Hitting Data'!$A4539)</f>
        <v>4</v>
      </c>
      <c r="V4539" s="14">
        <f>SUMIFS('Fielding Data'!F:F,'Fielding Data'!$A:$A,'Hitting Data'!$A4539)</f>
        <v>5</v>
      </c>
      <c r="W4539" s="14">
        <f>SUMIFS('Fielding Data'!G:G,'Fielding Data'!$A:$A,'Hitting Data'!$A4539)</f>
        <v>2</v>
      </c>
      <c r="X4539" s="14">
        <f>SUMIFS('Fielding Data'!H:H,'Fielding Data'!$A:$A,'Hitting Data'!$A4539)</f>
        <v>0</v>
      </c>
    </row>
    <row r="4540" spans="1:24" x14ac:dyDescent="0.25">
      <c r="A4540" s="14" t="str">
        <f t="shared" si="70"/>
        <v>shielja022013</v>
      </c>
      <c r="B4540" s="19" t="s">
        <v>730</v>
      </c>
      <c r="C4540" s="19">
        <v>2013</v>
      </c>
      <c r="D4540" s="19">
        <v>34</v>
      </c>
      <c r="E4540" s="19">
        <v>3</v>
      </c>
      <c r="F4540" s="19">
        <v>1</v>
      </c>
      <c r="G4540" s="19">
        <v>1</v>
      </c>
      <c r="H4540" s="19">
        <v>0</v>
      </c>
      <c r="I4540" s="19">
        <v>0</v>
      </c>
      <c r="J4540" s="19">
        <v>0</v>
      </c>
      <c r="K4540" s="19">
        <v>0</v>
      </c>
      <c r="L4540" s="19">
        <v>0</v>
      </c>
      <c r="M4540" s="19">
        <v>0</v>
      </c>
      <c r="N4540" s="19">
        <v>0</v>
      </c>
      <c r="O4540" s="19">
        <v>1</v>
      </c>
      <c r="P4540" s="14" t="str">
        <f>IFERROR(VLOOKUP($A4540,'Fielding Data'!$A:$H,MATCH(P$1,'Fielding Data'!$A$1:$H$1,0),0),"Other")</f>
        <v>P</v>
      </c>
      <c r="Q4540" s="14">
        <f>IFERROR(VLOOKUP($A4540,'Fielding Data'!$A:$H,MATCH(Q$1,'Fielding Data'!$A$1:$H$1,0),0),"Other")</f>
        <v>11</v>
      </c>
      <c r="R4540" s="14">
        <f>IFERROR(VLOOKUP($A4540,'Fielding Data'!$A:$H,MATCH(R$1,'Fielding Data'!$A$1:$H$1,0),0),"Other")</f>
        <v>21</v>
      </c>
      <c r="S4540" s="14">
        <f>IFERROR(VLOOKUP($A4540,'Fielding Data'!$A:$H,MATCH(S$1,'Fielding Data'!$A$1:$H$1,0),0),"Other")</f>
        <v>3</v>
      </c>
      <c r="T4540" s="14">
        <f>IFERROR(VLOOKUP($A4540,'Fielding Data'!$A:$H,MATCH(T$1,'Fielding Data'!$A$1:$H$1,0),0),"Other")</f>
        <v>2</v>
      </c>
      <c r="U4540" s="14">
        <f>SUMIFS('Fielding Data'!E:E,'Fielding Data'!$A:$A,'Hitting Data'!$A4540)</f>
        <v>11</v>
      </c>
      <c r="V4540" s="14">
        <f>SUMIFS('Fielding Data'!F:F,'Fielding Data'!$A:$A,'Hitting Data'!$A4540)</f>
        <v>21</v>
      </c>
      <c r="W4540" s="14">
        <f>SUMIFS('Fielding Data'!G:G,'Fielding Data'!$A:$A,'Hitting Data'!$A4540)</f>
        <v>3</v>
      </c>
      <c r="X4540" s="14">
        <f>SUMIFS('Fielding Data'!H:H,'Fielding Data'!$A:$A,'Hitting Data'!$A4540)</f>
        <v>2</v>
      </c>
    </row>
    <row r="4541" spans="1:24" x14ac:dyDescent="0.25">
      <c r="A4541" s="14" t="str">
        <f t="shared" si="70"/>
        <v>shoemma012013</v>
      </c>
      <c r="B4541" s="19" t="s">
        <v>2057</v>
      </c>
      <c r="C4541" s="19">
        <v>2013</v>
      </c>
      <c r="D4541" s="19">
        <v>1</v>
      </c>
      <c r="E4541" s="19">
        <v>0</v>
      </c>
      <c r="F4541" s="19">
        <v>0</v>
      </c>
      <c r="G4541" s="19">
        <v>0</v>
      </c>
      <c r="H4541" s="19">
        <v>0</v>
      </c>
      <c r="I4541" s="19">
        <v>0</v>
      </c>
      <c r="J4541" s="19">
        <v>0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4" t="str">
        <f>IFERROR(VLOOKUP($A4541,'Fielding Data'!$A:$H,MATCH(P$1,'Fielding Data'!$A$1:$H$1,0),0),"Other")</f>
        <v>P</v>
      </c>
      <c r="Q4541" s="14">
        <f>IFERROR(VLOOKUP($A4541,'Fielding Data'!$A:$H,MATCH(Q$1,'Fielding Data'!$A$1:$H$1,0),0),"Other")</f>
        <v>0</v>
      </c>
      <c r="R4541" s="14">
        <f>IFERROR(VLOOKUP($A4541,'Fielding Data'!$A:$H,MATCH(R$1,'Fielding Data'!$A$1:$H$1,0),0),"Other")</f>
        <v>1</v>
      </c>
      <c r="S4541" s="14">
        <f>IFERROR(VLOOKUP($A4541,'Fielding Data'!$A:$H,MATCH(S$1,'Fielding Data'!$A$1:$H$1,0),0),"Other")</f>
        <v>0</v>
      </c>
      <c r="T4541" s="14">
        <f>IFERROR(VLOOKUP($A4541,'Fielding Data'!$A:$H,MATCH(T$1,'Fielding Data'!$A$1:$H$1,0),0),"Other")</f>
        <v>0</v>
      </c>
      <c r="U4541" s="14">
        <f>SUMIFS('Fielding Data'!E:E,'Fielding Data'!$A:$A,'Hitting Data'!$A4541)</f>
        <v>0</v>
      </c>
      <c r="V4541" s="14">
        <f>SUMIFS('Fielding Data'!F:F,'Fielding Data'!$A:$A,'Hitting Data'!$A4541)</f>
        <v>1</v>
      </c>
      <c r="W4541" s="14">
        <f>SUMIFS('Fielding Data'!G:G,'Fielding Data'!$A:$A,'Hitting Data'!$A4541)</f>
        <v>0</v>
      </c>
      <c r="X4541" s="14">
        <f>SUMIFS('Fielding Data'!H:H,'Fielding Data'!$A:$A,'Hitting Data'!$A4541)</f>
        <v>0</v>
      </c>
    </row>
    <row r="4542" spans="1:24" x14ac:dyDescent="0.25">
      <c r="A4542" s="14" t="str">
        <f t="shared" si="70"/>
        <v>shuckja012013</v>
      </c>
      <c r="B4542" s="19" t="s">
        <v>1621</v>
      </c>
      <c r="C4542" s="19">
        <v>2013</v>
      </c>
      <c r="D4542" s="19">
        <v>129</v>
      </c>
      <c r="E4542" s="19">
        <v>437</v>
      </c>
      <c r="F4542" s="19">
        <v>60</v>
      </c>
      <c r="G4542" s="19">
        <v>128</v>
      </c>
      <c r="H4542" s="19">
        <v>20</v>
      </c>
      <c r="I4542" s="19">
        <v>3</v>
      </c>
      <c r="J4542" s="19">
        <v>2</v>
      </c>
      <c r="K4542" s="19">
        <v>39</v>
      </c>
      <c r="L4542" s="19">
        <v>8</v>
      </c>
      <c r="M4542" s="19">
        <v>4</v>
      </c>
      <c r="N4542" s="19">
        <v>27</v>
      </c>
      <c r="O4542" s="19">
        <v>54</v>
      </c>
      <c r="P4542" s="14" t="str">
        <f>IFERROR(VLOOKUP($A4542,'Fielding Data'!$A:$H,MATCH(P$1,'Fielding Data'!$A$1:$H$1,0),0),"Other")</f>
        <v>LF</v>
      </c>
      <c r="Q4542" s="14">
        <f>IFERROR(VLOOKUP($A4542,'Fielding Data'!$A:$H,MATCH(Q$1,'Fielding Data'!$A$1:$H$1,0),0),"Other")</f>
        <v>0</v>
      </c>
      <c r="R4542" s="14">
        <f>IFERROR(VLOOKUP($A4542,'Fielding Data'!$A:$H,MATCH(R$1,'Fielding Data'!$A$1:$H$1,0),0),"Other")</f>
        <v>0</v>
      </c>
      <c r="S4542" s="14">
        <f>IFERROR(VLOOKUP($A4542,'Fielding Data'!$A:$H,MATCH(S$1,'Fielding Data'!$A$1:$H$1,0),0),"Other")</f>
        <v>0</v>
      </c>
      <c r="T4542" s="14">
        <f>IFERROR(VLOOKUP($A4542,'Fielding Data'!$A:$H,MATCH(T$1,'Fielding Data'!$A$1:$H$1,0),0),"Other")</f>
        <v>0</v>
      </c>
      <c r="U4542" s="14">
        <f>SUMIFS('Fielding Data'!E:E,'Fielding Data'!$A:$A,'Hitting Data'!$A4542)</f>
        <v>158</v>
      </c>
      <c r="V4542" s="14">
        <f>SUMIFS('Fielding Data'!F:F,'Fielding Data'!$A:$A,'Hitting Data'!$A4542)</f>
        <v>7</v>
      </c>
      <c r="W4542" s="14">
        <f>SUMIFS('Fielding Data'!G:G,'Fielding Data'!$A:$A,'Hitting Data'!$A4542)</f>
        <v>2</v>
      </c>
      <c r="X4542" s="14">
        <f>SUMIFS('Fielding Data'!H:H,'Fielding Data'!$A:$A,'Hitting Data'!$A4542)</f>
        <v>0</v>
      </c>
    </row>
    <row r="4543" spans="1:24" x14ac:dyDescent="0.25">
      <c r="A4543" s="14" t="str">
        <f t="shared" si="70"/>
        <v>siegrke012013</v>
      </c>
      <c r="B4543" s="19" t="s">
        <v>2058</v>
      </c>
      <c r="C4543" s="19">
        <v>2013</v>
      </c>
      <c r="D4543" s="19">
        <v>45</v>
      </c>
      <c r="E4543" s="19">
        <v>1</v>
      </c>
      <c r="F4543" s="19">
        <v>0</v>
      </c>
      <c r="G4543" s="19">
        <v>0</v>
      </c>
      <c r="H4543" s="19">
        <v>0</v>
      </c>
      <c r="I4543" s="19">
        <v>0</v>
      </c>
      <c r="J4543" s="19">
        <v>0</v>
      </c>
      <c r="K4543" s="19">
        <v>0</v>
      </c>
      <c r="L4543" s="19">
        <v>0</v>
      </c>
      <c r="M4543" s="19">
        <v>0</v>
      </c>
      <c r="N4543" s="19">
        <v>0</v>
      </c>
      <c r="O4543" s="19">
        <v>1</v>
      </c>
      <c r="P4543" s="14" t="str">
        <f>IFERROR(VLOOKUP($A4543,'Fielding Data'!$A:$H,MATCH(P$1,'Fielding Data'!$A$1:$H$1,0),0),"Other")</f>
        <v>P</v>
      </c>
      <c r="Q4543" s="14">
        <f>IFERROR(VLOOKUP($A4543,'Fielding Data'!$A:$H,MATCH(Q$1,'Fielding Data'!$A$1:$H$1,0),0),"Other")</f>
        <v>1</v>
      </c>
      <c r="R4543" s="14">
        <f>IFERROR(VLOOKUP($A4543,'Fielding Data'!$A:$H,MATCH(R$1,'Fielding Data'!$A$1:$H$1,0),0),"Other")</f>
        <v>4</v>
      </c>
      <c r="S4543" s="14">
        <f>IFERROR(VLOOKUP($A4543,'Fielding Data'!$A:$H,MATCH(S$1,'Fielding Data'!$A$1:$H$1,0),0),"Other")</f>
        <v>0</v>
      </c>
      <c r="T4543" s="14">
        <f>IFERROR(VLOOKUP($A4543,'Fielding Data'!$A:$H,MATCH(T$1,'Fielding Data'!$A$1:$H$1,0),0),"Other")</f>
        <v>1</v>
      </c>
      <c r="U4543" s="14">
        <f>SUMIFS('Fielding Data'!E:E,'Fielding Data'!$A:$A,'Hitting Data'!$A4543)</f>
        <v>1</v>
      </c>
      <c r="V4543" s="14">
        <f>SUMIFS('Fielding Data'!F:F,'Fielding Data'!$A:$A,'Hitting Data'!$A4543)</f>
        <v>4</v>
      </c>
      <c r="W4543" s="14">
        <f>SUMIFS('Fielding Data'!G:G,'Fielding Data'!$A:$A,'Hitting Data'!$A4543)</f>
        <v>0</v>
      </c>
      <c r="X4543" s="14">
        <f>SUMIFS('Fielding Data'!H:H,'Fielding Data'!$A:$A,'Hitting Data'!$A4543)</f>
        <v>1</v>
      </c>
    </row>
    <row r="4544" spans="1:24" x14ac:dyDescent="0.25">
      <c r="A4544" s="14" t="str">
        <f t="shared" si="70"/>
        <v>sierrmo012013</v>
      </c>
      <c r="B4544" s="19" t="s">
        <v>1834</v>
      </c>
      <c r="C4544" s="19">
        <v>2013</v>
      </c>
      <c r="D4544" s="19">
        <v>35</v>
      </c>
      <c r="E4544" s="19">
        <v>107</v>
      </c>
      <c r="F4544" s="19">
        <v>11</v>
      </c>
      <c r="G4544" s="19">
        <v>31</v>
      </c>
      <c r="H4544" s="19">
        <v>13</v>
      </c>
      <c r="I4544" s="19">
        <v>1</v>
      </c>
      <c r="J4544" s="19">
        <v>1</v>
      </c>
      <c r="K4544" s="19">
        <v>13</v>
      </c>
      <c r="L4544" s="19">
        <v>1</v>
      </c>
      <c r="M4544" s="19">
        <v>0</v>
      </c>
      <c r="N4544" s="19">
        <v>14</v>
      </c>
      <c r="O4544" s="19">
        <v>29</v>
      </c>
      <c r="P4544" s="14" t="str">
        <f>IFERROR(VLOOKUP($A4544,'Fielding Data'!$A:$H,MATCH(P$1,'Fielding Data'!$A$1:$H$1,0),0),"Other")</f>
        <v>LF</v>
      </c>
      <c r="Q4544" s="14">
        <f>IFERROR(VLOOKUP($A4544,'Fielding Data'!$A:$H,MATCH(Q$1,'Fielding Data'!$A$1:$H$1,0),0),"Other")</f>
        <v>0</v>
      </c>
      <c r="R4544" s="14">
        <f>IFERROR(VLOOKUP($A4544,'Fielding Data'!$A:$H,MATCH(R$1,'Fielding Data'!$A$1:$H$1,0),0),"Other")</f>
        <v>0</v>
      </c>
      <c r="S4544" s="14">
        <f>IFERROR(VLOOKUP($A4544,'Fielding Data'!$A:$H,MATCH(S$1,'Fielding Data'!$A$1:$H$1,0),0),"Other")</f>
        <v>0</v>
      </c>
      <c r="T4544" s="14">
        <f>IFERROR(VLOOKUP($A4544,'Fielding Data'!$A:$H,MATCH(T$1,'Fielding Data'!$A$1:$H$1,0),0),"Other")</f>
        <v>0</v>
      </c>
      <c r="U4544" s="14">
        <f>SUMIFS('Fielding Data'!E:E,'Fielding Data'!$A:$A,'Hitting Data'!$A4544)</f>
        <v>57</v>
      </c>
      <c r="V4544" s="14">
        <f>SUMIFS('Fielding Data'!F:F,'Fielding Data'!$A:$A,'Hitting Data'!$A4544)</f>
        <v>0</v>
      </c>
      <c r="W4544" s="14">
        <f>SUMIFS('Fielding Data'!G:G,'Fielding Data'!$A:$A,'Hitting Data'!$A4544)</f>
        <v>2</v>
      </c>
      <c r="X4544" s="14">
        <f>SUMIFS('Fielding Data'!H:H,'Fielding Data'!$A:$A,'Hitting Data'!$A4544)</f>
        <v>0</v>
      </c>
    </row>
    <row r="4545" spans="1:24" x14ac:dyDescent="0.25">
      <c r="A4545" s="14" t="str">
        <f t="shared" si="70"/>
        <v>simmoan012013</v>
      </c>
      <c r="B4545" s="19" t="s">
        <v>1835</v>
      </c>
      <c r="C4545" s="19">
        <v>2013</v>
      </c>
      <c r="D4545" s="19">
        <v>157</v>
      </c>
      <c r="E4545" s="19">
        <v>606</v>
      </c>
      <c r="F4545" s="19">
        <v>76</v>
      </c>
      <c r="G4545" s="19">
        <v>150</v>
      </c>
      <c r="H4545" s="19">
        <v>27</v>
      </c>
      <c r="I4545" s="19">
        <v>6</v>
      </c>
      <c r="J4545" s="19">
        <v>17</v>
      </c>
      <c r="K4545" s="19">
        <v>59</v>
      </c>
      <c r="L4545" s="19">
        <v>6</v>
      </c>
      <c r="M4545" s="19">
        <v>5</v>
      </c>
      <c r="N4545" s="19">
        <v>40</v>
      </c>
      <c r="O4545" s="19">
        <v>55</v>
      </c>
      <c r="P4545" s="14" t="str">
        <f>IFERROR(VLOOKUP($A4545,'Fielding Data'!$A:$H,MATCH(P$1,'Fielding Data'!$A$1:$H$1,0),0),"Other")</f>
        <v>SS</v>
      </c>
      <c r="Q4545" s="14">
        <f>IFERROR(VLOOKUP($A4545,'Fielding Data'!$A:$H,MATCH(Q$1,'Fielding Data'!$A$1:$H$1,0),0),"Other")</f>
        <v>240</v>
      </c>
      <c r="R4545" s="14">
        <f>IFERROR(VLOOKUP($A4545,'Fielding Data'!$A:$H,MATCH(R$1,'Fielding Data'!$A$1:$H$1,0),0),"Other")</f>
        <v>499</v>
      </c>
      <c r="S4545" s="14">
        <f>IFERROR(VLOOKUP($A4545,'Fielding Data'!$A:$H,MATCH(S$1,'Fielding Data'!$A$1:$H$1,0),0),"Other")</f>
        <v>14</v>
      </c>
      <c r="T4545" s="14">
        <f>IFERROR(VLOOKUP($A4545,'Fielding Data'!$A:$H,MATCH(T$1,'Fielding Data'!$A$1:$H$1,0),0),"Other")</f>
        <v>94</v>
      </c>
      <c r="U4545" s="14">
        <f>SUMIFS('Fielding Data'!E:E,'Fielding Data'!$A:$A,'Hitting Data'!$A4545)</f>
        <v>240</v>
      </c>
      <c r="V4545" s="14">
        <f>SUMIFS('Fielding Data'!F:F,'Fielding Data'!$A:$A,'Hitting Data'!$A4545)</f>
        <v>499</v>
      </c>
      <c r="W4545" s="14">
        <f>SUMIFS('Fielding Data'!G:G,'Fielding Data'!$A:$A,'Hitting Data'!$A4545)</f>
        <v>14</v>
      </c>
      <c r="X4545" s="14">
        <f>SUMIFS('Fielding Data'!H:H,'Fielding Data'!$A:$A,'Hitting Data'!$A4545)</f>
        <v>94</v>
      </c>
    </row>
    <row r="4546" spans="1:24" x14ac:dyDescent="0.25">
      <c r="A4546" s="14" t="str">
        <f t="shared" si="70"/>
        <v>simonal012013</v>
      </c>
      <c r="B4546" s="19" t="s">
        <v>1012</v>
      </c>
      <c r="C4546" s="19">
        <v>2013</v>
      </c>
      <c r="D4546" s="19">
        <v>63</v>
      </c>
      <c r="E4546" s="19">
        <v>7</v>
      </c>
      <c r="F4546" s="19">
        <v>0</v>
      </c>
      <c r="G4546" s="19">
        <v>1</v>
      </c>
      <c r="H4546" s="19">
        <v>0</v>
      </c>
      <c r="I4546" s="19">
        <v>0</v>
      </c>
      <c r="J4546" s="19">
        <v>0</v>
      </c>
      <c r="K4546" s="19">
        <v>0</v>
      </c>
      <c r="L4546" s="19">
        <v>0</v>
      </c>
      <c r="M4546" s="19">
        <v>0</v>
      </c>
      <c r="N4546" s="19">
        <v>0</v>
      </c>
      <c r="O4546" s="19">
        <v>4</v>
      </c>
      <c r="P4546" s="14" t="str">
        <f>IFERROR(VLOOKUP($A4546,'Fielding Data'!$A:$H,MATCH(P$1,'Fielding Data'!$A$1:$H$1,0),0),"Other")</f>
        <v>P</v>
      </c>
      <c r="Q4546" s="14">
        <f>IFERROR(VLOOKUP($A4546,'Fielding Data'!$A:$H,MATCH(Q$1,'Fielding Data'!$A$1:$H$1,0),0),"Other")</f>
        <v>5</v>
      </c>
      <c r="R4546" s="14">
        <f>IFERROR(VLOOKUP($A4546,'Fielding Data'!$A:$H,MATCH(R$1,'Fielding Data'!$A$1:$H$1,0),0),"Other")</f>
        <v>13</v>
      </c>
      <c r="S4546" s="14">
        <f>IFERROR(VLOOKUP($A4546,'Fielding Data'!$A:$H,MATCH(S$1,'Fielding Data'!$A$1:$H$1,0),0),"Other")</f>
        <v>0</v>
      </c>
      <c r="T4546" s="14">
        <f>IFERROR(VLOOKUP($A4546,'Fielding Data'!$A:$H,MATCH(T$1,'Fielding Data'!$A$1:$H$1,0),0),"Other")</f>
        <v>0</v>
      </c>
      <c r="U4546" s="14">
        <f>SUMIFS('Fielding Data'!E:E,'Fielding Data'!$A:$A,'Hitting Data'!$A4546)</f>
        <v>5</v>
      </c>
      <c r="V4546" s="14">
        <f>SUMIFS('Fielding Data'!F:F,'Fielding Data'!$A:$A,'Hitting Data'!$A4546)</f>
        <v>13</v>
      </c>
      <c r="W4546" s="14">
        <f>SUMIFS('Fielding Data'!G:G,'Fielding Data'!$A:$A,'Hitting Data'!$A4546)</f>
        <v>0</v>
      </c>
      <c r="X4546" s="14">
        <f>SUMIFS('Fielding Data'!H:H,'Fielding Data'!$A:$A,'Hitting Data'!$A4546)</f>
        <v>0</v>
      </c>
    </row>
    <row r="4547" spans="1:24" x14ac:dyDescent="0.25">
      <c r="A4547" s="14" t="str">
        <f t="shared" ref="A4547:A4610" si="71">B4547&amp;C4547</f>
        <v>sippto012013</v>
      </c>
      <c r="B4547" s="19" t="s">
        <v>1185</v>
      </c>
      <c r="C4547" s="19">
        <v>2013</v>
      </c>
      <c r="D4547" s="19">
        <v>56</v>
      </c>
      <c r="E4547" s="19">
        <v>0</v>
      </c>
      <c r="F4547" s="19">
        <v>0</v>
      </c>
      <c r="G4547" s="19">
        <v>0</v>
      </c>
      <c r="H4547" s="19">
        <v>0</v>
      </c>
      <c r="I4547" s="19">
        <v>0</v>
      </c>
      <c r="J4547" s="19">
        <v>0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4" t="str">
        <f>IFERROR(VLOOKUP($A4547,'Fielding Data'!$A:$H,MATCH(P$1,'Fielding Data'!$A$1:$H$1,0),0),"Other")</f>
        <v>P</v>
      </c>
      <c r="Q4547" s="14">
        <f>IFERROR(VLOOKUP($A4547,'Fielding Data'!$A:$H,MATCH(Q$1,'Fielding Data'!$A$1:$H$1,0),0),"Other")</f>
        <v>4</v>
      </c>
      <c r="R4547" s="14">
        <f>IFERROR(VLOOKUP($A4547,'Fielding Data'!$A:$H,MATCH(R$1,'Fielding Data'!$A$1:$H$1,0),0),"Other")</f>
        <v>2</v>
      </c>
      <c r="S4547" s="14">
        <f>IFERROR(VLOOKUP($A4547,'Fielding Data'!$A:$H,MATCH(S$1,'Fielding Data'!$A$1:$H$1,0),0),"Other")</f>
        <v>1</v>
      </c>
      <c r="T4547" s="14">
        <f>IFERROR(VLOOKUP($A4547,'Fielding Data'!$A:$H,MATCH(T$1,'Fielding Data'!$A$1:$H$1,0),0),"Other")</f>
        <v>0</v>
      </c>
      <c r="U4547" s="14">
        <f>SUMIFS('Fielding Data'!E:E,'Fielding Data'!$A:$A,'Hitting Data'!$A4547)</f>
        <v>4</v>
      </c>
      <c r="V4547" s="14">
        <f>SUMIFS('Fielding Data'!F:F,'Fielding Data'!$A:$A,'Hitting Data'!$A4547)</f>
        <v>2</v>
      </c>
      <c r="W4547" s="14">
        <f>SUMIFS('Fielding Data'!G:G,'Fielding Data'!$A:$A,'Hitting Data'!$A4547)</f>
        <v>1</v>
      </c>
      <c r="X4547" s="14">
        <f>SUMIFS('Fielding Data'!H:H,'Fielding Data'!$A:$A,'Hitting Data'!$A4547)</f>
        <v>0</v>
      </c>
    </row>
    <row r="4548" spans="1:24" x14ac:dyDescent="0.25">
      <c r="A4548" s="14" t="str">
        <f t="shared" si="71"/>
        <v>sizemsc012013</v>
      </c>
      <c r="B4548" s="19" t="s">
        <v>1382</v>
      </c>
      <c r="C4548" s="19">
        <v>2013</v>
      </c>
      <c r="D4548" s="19">
        <v>2</v>
      </c>
      <c r="E4548" s="19">
        <v>6</v>
      </c>
      <c r="F4548" s="19">
        <v>0</v>
      </c>
      <c r="G4548" s="19">
        <v>1</v>
      </c>
      <c r="H4548" s="19">
        <v>1</v>
      </c>
      <c r="I4548" s="19">
        <v>0</v>
      </c>
      <c r="J4548" s="19">
        <v>0</v>
      </c>
      <c r="K4548" s="19">
        <v>0</v>
      </c>
      <c r="L4548" s="19">
        <v>0</v>
      </c>
      <c r="M4548" s="19">
        <v>0</v>
      </c>
      <c r="N4548" s="19">
        <v>0</v>
      </c>
      <c r="O4548" s="19">
        <v>2</v>
      </c>
      <c r="P4548" s="14" t="str">
        <f>IFERROR(VLOOKUP($A4548,'Fielding Data'!$A:$H,MATCH(P$1,'Fielding Data'!$A$1:$H$1,0),0),"Other")</f>
        <v>2B</v>
      </c>
      <c r="Q4548" s="14">
        <f>IFERROR(VLOOKUP($A4548,'Fielding Data'!$A:$H,MATCH(Q$1,'Fielding Data'!$A$1:$H$1,0),0),"Other")</f>
        <v>4</v>
      </c>
      <c r="R4548" s="14">
        <f>IFERROR(VLOOKUP($A4548,'Fielding Data'!$A:$H,MATCH(R$1,'Fielding Data'!$A$1:$H$1,0),0),"Other")</f>
        <v>2</v>
      </c>
      <c r="S4548" s="14">
        <f>IFERROR(VLOOKUP($A4548,'Fielding Data'!$A:$H,MATCH(S$1,'Fielding Data'!$A$1:$H$1,0),0),"Other")</f>
        <v>0</v>
      </c>
      <c r="T4548" s="14">
        <f>IFERROR(VLOOKUP($A4548,'Fielding Data'!$A:$H,MATCH(T$1,'Fielding Data'!$A$1:$H$1,0),0),"Other")</f>
        <v>2</v>
      </c>
      <c r="U4548" s="14">
        <f>SUMIFS('Fielding Data'!E:E,'Fielding Data'!$A:$A,'Hitting Data'!$A4548)</f>
        <v>4</v>
      </c>
      <c r="V4548" s="14">
        <f>SUMIFS('Fielding Data'!F:F,'Fielding Data'!$A:$A,'Hitting Data'!$A4548)</f>
        <v>2</v>
      </c>
      <c r="W4548" s="14">
        <f>SUMIFS('Fielding Data'!G:G,'Fielding Data'!$A:$A,'Hitting Data'!$A4548)</f>
        <v>0</v>
      </c>
      <c r="X4548" s="14">
        <f>SUMIFS('Fielding Data'!H:H,'Fielding Data'!$A:$A,'Hitting Data'!$A4548)</f>
        <v>2</v>
      </c>
    </row>
    <row r="4549" spans="1:24" x14ac:dyDescent="0.25">
      <c r="A4549" s="14" t="str">
        <f t="shared" si="71"/>
        <v>skaggty012013</v>
      </c>
      <c r="B4549" s="19" t="s">
        <v>1836</v>
      </c>
      <c r="C4549" s="19">
        <v>2013</v>
      </c>
      <c r="D4549" s="19">
        <v>7</v>
      </c>
      <c r="E4549" s="19">
        <v>10</v>
      </c>
      <c r="F4549" s="19">
        <v>0</v>
      </c>
      <c r="G4549" s="19">
        <v>2</v>
      </c>
      <c r="H4549" s="19">
        <v>0</v>
      </c>
      <c r="I4549" s="19">
        <v>0</v>
      </c>
      <c r="J4549" s="19">
        <v>0</v>
      </c>
      <c r="K4549" s="19">
        <v>1</v>
      </c>
      <c r="L4549" s="19">
        <v>0</v>
      </c>
      <c r="M4549" s="19">
        <v>0</v>
      </c>
      <c r="N4549" s="19">
        <v>0</v>
      </c>
      <c r="O4549" s="19">
        <v>5</v>
      </c>
      <c r="P4549" s="14" t="str">
        <f>IFERROR(VLOOKUP($A4549,'Fielding Data'!$A:$H,MATCH(P$1,'Fielding Data'!$A$1:$H$1,0),0),"Other")</f>
        <v>P</v>
      </c>
      <c r="Q4549" s="14">
        <f>IFERROR(VLOOKUP($A4549,'Fielding Data'!$A:$H,MATCH(Q$1,'Fielding Data'!$A$1:$H$1,0),0),"Other")</f>
        <v>1</v>
      </c>
      <c r="R4549" s="14">
        <f>IFERROR(VLOOKUP($A4549,'Fielding Data'!$A:$H,MATCH(R$1,'Fielding Data'!$A$1:$H$1,0),0),"Other")</f>
        <v>5</v>
      </c>
      <c r="S4549" s="14">
        <f>IFERROR(VLOOKUP($A4549,'Fielding Data'!$A:$H,MATCH(S$1,'Fielding Data'!$A$1:$H$1,0),0),"Other")</f>
        <v>0</v>
      </c>
      <c r="T4549" s="14">
        <f>IFERROR(VLOOKUP($A4549,'Fielding Data'!$A:$H,MATCH(T$1,'Fielding Data'!$A$1:$H$1,0),0),"Other")</f>
        <v>0</v>
      </c>
      <c r="U4549" s="14">
        <f>SUMIFS('Fielding Data'!E:E,'Fielding Data'!$A:$A,'Hitting Data'!$A4549)</f>
        <v>1</v>
      </c>
      <c r="V4549" s="14">
        <f>SUMIFS('Fielding Data'!F:F,'Fielding Data'!$A:$A,'Hitting Data'!$A4549)</f>
        <v>5</v>
      </c>
      <c r="W4549" s="14">
        <f>SUMIFS('Fielding Data'!G:G,'Fielding Data'!$A:$A,'Hitting Data'!$A4549)</f>
        <v>0</v>
      </c>
      <c r="X4549" s="14">
        <f>SUMIFS('Fielding Data'!H:H,'Fielding Data'!$A:$A,'Hitting Data'!$A4549)</f>
        <v>0</v>
      </c>
    </row>
    <row r="4550" spans="1:24" x14ac:dyDescent="0.25">
      <c r="A4550" s="14" t="str">
        <f t="shared" si="71"/>
        <v>skipwky012013</v>
      </c>
      <c r="B4550" s="19" t="s">
        <v>2059</v>
      </c>
      <c r="C4550" s="19">
        <v>2013</v>
      </c>
      <c r="D4550" s="19">
        <v>4</v>
      </c>
      <c r="E4550" s="19">
        <v>3</v>
      </c>
      <c r="F4550" s="19">
        <v>0</v>
      </c>
      <c r="G4550" s="19">
        <v>0</v>
      </c>
      <c r="H4550" s="19">
        <v>0</v>
      </c>
      <c r="I4550" s="19">
        <v>0</v>
      </c>
      <c r="J4550" s="19">
        <v>0</v>
      </c>
      <c r="K4550" s="19">
        <v>0</v>
      </c>
      <c r="L4550" s="19">
        <v>0</v>
      </c>
      <c r="M4550" s="19">
        <v>0</v>
      </c>
      <c r="N4550" s="19">
        <v>1</v>
      </c>
      <c r="O4550" s="19">
        <v>1</v>
      </c>
      <c r="P4550" s="14" t="str">
        <f>IFERROR(VLOOKUP($A4550,'Fielding Data'!$A:$H,MATCH(P$1,'Fielding Data'!$A$1:$H$1,0),0),"Other")</f>
        <v>C</v>
      </c>
      <c r="Q4550" s="14">
        <f>IFERROR(VLOOKUP($A4550,'Fielding Data'!$A:$H,MATCH(Q$1,'Fielding Data'!$A$1:$H$1,0),0),"Other")</f>
        <v>2</v>
      </c>
      <c r="R4550" s="14">
        <f>IFERROR(VLOOKUP($A4550,'Fielding Data'!$A:$H,MATCH(R$1,'Fielding Data'!$A$1:$H$1,0),0),"Other")</f>
        <v>0</v>
      </c>
      <c r="S4550" s="14">
        <f>IFERROR(VLOOKUP($A4550,'Fielding Data'!$A:$H,MATCH(S$1,'Fielding Data'!$A$1:$H$1,0),0),"Other")</f>
        <v>0</v>
      </c>
      <c r="T4550" s="14">
        <f>IFERROR(VLOOKUP($A4550,'Fielding Data'!$A:$H,MATCH(T$1,'Fielding Data'!$A$1:$H$1,0),0),"Other")</f>
        <v>0</v>
      </c>
      <c r="U4550" s="14">
        <f>SUMIFS('Fielding Data'!E:E,'Fielding Data'!$A:$A,'Hitting Data'!$A4550)</f>
        <v>2</v>
      </c>
      <c r="V4550" s="14">
        <f>SUMIFS('Fielding Data'!F:F,'Fielding Data'!$A:$A,'Hitting Data'!$A4550)</f>
        <v>0</v>
      </c>
      <c r="W4550" s="14">
        <f>SUMIFS('Fielding Data'!G:G,'Fielding Data'!$A:$A,'Hitting Data'!$A4550)</f>
        <v>0</v>
      </c>
      <c r="X4550" s="14">
        <f>SUMIFS('Fielding Data'!H:H,'Fielding Data'!$A:$A,'Hitting Data'!$A4550)</f>
        <v>0</v>
      </c>
    </row>
    <row r="4551" spans="1:24" x14ac:dyDescent="0.25">
      <c r="A4551" s="14" t="str">
        <f t="shared" si="71"/>
        <v>sloweke012013</v>
      </c>
      <c r="B4551" s="19" t="s">
        <v>852</v>
      </c>
      <c r="C4551" s="19">
        <v>2013</v>
      </c>
      <c r="D4551" s="19">
        <v>20</v>
      </c>
      <c r="E4551" s="19">
        <v>21</v>
      </c>
      <c r="F4551" s="19">
        <v>1</v>
      </c>
      <c r="G4551" s="19">
        <v>1</v>
      </c>
      <c r="H4551" s="19">
        <v>0</v>
      </c>
      <c r="I4551" s="19">
        <v>0</v>
      </c>
      <c r="J4551" s="19">
        <v>0</v>
      </c>
      <c r="K4551" s="19">
        <v>0</v>
      </c>
      <c r="L4551" s="19">
        <v>0</v>
      </c>
      <c r="M4551" s="19">
        <v>0</v>
      </c>
      <c r="N4551" s="19">
        <v>2</v>
      </c>
      <c r="O4551" s="19">
        <v>12</v>
      </c>
      <c r="P4551" s="14" t="str">
        <f>IFERROR(VLOOKUP($A4551,'Fielding Data'!$A:$H,MATCH(P$1,'Fielding Data'!$A$1:$H$1,0),0),"Other")</f>
        <v>P</v>
      </c>
      <c r="Q4551" s="14">
        <f>IFERROR(VLOOKUP($A4551,'Fielding Data'!$A:$H,MATCH(Q$1,'Fielding Data'!$A$1:$H$1,0),0),"Other")</f>
        <v>7</v>
      </c>
      <c r="R4551" s="14">
        <f>IFERROR(VLOOKUP($A4551,'Fielding Data'!$A:$H,MATCH(R$1,'Fielding Data'!$A$1:$H$1,0),0),"Other")</f>
        <v>15</v>
      </c>
      <c r="S4551" s="14">
        <f>IFERROR(VLOOKUP($A4551,'Fielding Data'!$A:$H,MATCH(S$1,'Fielding Data'!$A$1:$H$1,0),0),"Other")</f>
        <v>0</v>
      </c>
      <c r="T4551" s="14">
        <f>IFERROR(VLOOKUP($A4551,'Fielding Data'!$A:$H,MATCH(T$1,'Fielding Data'!$A$1:$H$1,0),0),"Other")</f>
        <v>1</v>
      </c>
      <c r="U4551" s="14">
        <f>SUMIFS('Fielding Data'!E:E,'Fielding Data'!$A:$A,'Hitting Data'!$A4551)</f>
        <v>7</v>
      </c>
      <c r="V4551" s="14">
        <f>SUMIFS('Fielding Data'!F:F,'Fielding Data'!$A:$A,'Hitting Data'!$A4551)</f>
        <v>15</v>
      </c>
      <c r="W4551" s="14">
        <f>SUMIFS('Fielding Data'!G:G,'Fielding Data'!$A:$A,'Hitting Data'!$A4551)</f>
        <v>0</v>
      </c>
      <c r="X4551" s="14">
        <f>SUMIFS('Fielding Data'!H:H,'Fielding Data'!$A:$A,'Hitting Data'!$A4551)</f>
        <v>1</v>
      </c>
    </row>
    <row r="4552" spans="1:24" x14ac:dyDescent="0.25">
      <c r="A4552" s="14" t="str">
        <f t="shared" si="71"/>
        <v>smithbu032013</v>
      </c>
      <c r="B4552" s="19" t="s">
        <v>2060</v>
      </c>
      <c r="C4552" s="19">
        <v>2013</v>
      </c>
      <c r="D4552" s="19">
        <v>10</v>
      </c>
      <c r="E4552" s="19">
        <v>9</v>
      </c>
      <c r="F4552" s="19">
        <v>0</v>
      </c>
      <c r="G4552" s="19">
        <v>1</v>
      </c>
      <c r="H4552" s="19">
        <v>0</v>
      </c>
      <c r="I4552" s="19">
        <v>0</v>
      </c>
      <c r="J4552" s="19">
        <v>0</v>
      </c>
      <c r="K4552" s="19">
        <v>0</v>
      </c>
      <c r="L4552" s="19">
        <v>0</v>
      </c>
      <c r="M4552" s="19">
        <v>0</v>
      </c>
      <c r="N4552" s="19">
        <v>1</v>
      </c>
      <c r="O4552" s="19">
        <v>2</v>
      </c>
      <c r="P4552" s="14" t="str">
        <f>IFERROR(VLOOKUP($A4552,'Fielding Data'!$A:$H,MATCH(P$1,'Fielding Data'!$A$1:$H$1,0),0),"Other")</f>
        <v>P</v>
      </c>
      <c r="Q4552" s="14">
        <f>IFERROR(VLOOKUP($A4552,'Fielding Data'!$A:$H,MATCH(Q$1,'Fielding Data'!$A$1:$H$1,0),0),"Other")</f>
        <v>2</v>
      </c>
      <c r="R4552" s="14">
        <f>IFERROR(VLOOKUP($A4552,'Fielding Data'!$A:$H,MATCH(R$1,'Fielding Data'!$A$1:$H$1,0),0),"Other")</f>
        <v>3</v>
      </c>
      <c r="S4552" s="14">
        <f>IFERROR(VLOOKUP($A4552,'Fielding Data'!$A:$H,MATCH(S$1,'Fielding Data'!$A$1:$H$1,0),0),"Other")</f>
        <v>1</v>
      </c>
      <c r="T4552" s="14">
        <f>IFERROR(VLOOKUP($A4552,'Fielding Data'!$A:$H,MATCH(T$1,'Fielding Data'!$A$1:$H$1,0),0),"Other")</f>
        <v>0</v>
      </c>
      <c r="U4552" s="14">
        <f>SUMIFS('Fielding Data'!E:E,'Fielding Data'!$A:$A,'Hitting Data'!$A4552)</f>
        <v>2</v>
      </c>
      <c r="V4552" s="14">
        <f>SUMIFS('Fielding Data'!F:F,'Fielding Data'!$A:$A,'Hitting Data'!$A4552)</f>
        <v>3</v>
      </c>
      <c r="W4552" s="14">
        <f>SUMIFS('Fielding Data'!G:G,'Fielding Data'!$A:$A,'Hitting Data'!$A4552)</f>
        <v>1</v>
      </c>
      <c r="X4552" s="14">
        <f>SUMIFS('Fielding Data'!H:H,'Fielding Data'!$A:$A,'Hitting Data'!$A4552)</f>
        <v>0</v>
      </c>
    </row>
    <row r="4553" spans="1:24" x14ac:dyDescent="0.25">
      <c r="A4553" s="14" t="str">
        <f t="shared" si="71"/>
        <v>smithjo052013</v>
      </c>
      <c r="B4553" s="19" t="s">
        <v>853</v>
      </c>
      <c r="C4553" s="19">
        <v>2013</v>
      </c>
      <c r="D4553" s="19">
        <v>70</v>
      </c>
      <c r="E4553" s="19">
        <v>0</v>
      </c>
      <c r="F4553" s="19">
        <v>0</v>
      </c>
      <c r="G4553" s="19">
        <v>0</v>
      </c>
      <c r="H4553" s="19">
        <v>0</v>
      </c>
      <c r="I4553" s="19">
        <v>0</v>
      </c>
      <c r="J4553" s="19">
        <v>0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4" t="str">
        <f>IFERROR(VLOOKUP($A4553,'Fielding Data'!$A:$H,MATCH(P$1,'Fielding Data'!$A$1:$H$1,0),0),"Other")</f>
        <v>P</v>
      </c>
      <c r="Q4553" s="14">
        <f>IFERROR(VLOOKUP($A4553,'Fielding Data'!$A:$H,MATCH(Q$1,'Fielding Data'!$A$1:$H$1,0),0),"Other")</f>
        <v>2</v>
      </c>
      <c r="R4553" s="14">
        <f>IFERROR(VLOOKUP($A4553,'Fielding Data'!$A:$H,MATCH(R$1,'Fielding Data'!$A$1:$H$1,0),0),"Other")</f>
        <v>14</v>
      </c>
      <c r="S4553" s="14">
        <f>IFERROR(VLOOKUP($A4553,'Fielding Data'!$A:$H,MATCH(S$1,'Fielding Data'!$A$1:$H$1,0),0),"Other")</f>
        <v>1</v>
      </c>
      <c r="T4553" s="14">
        <f>IFERROR(VLOOKUP($A4553,'Fielding Data'!$A:$H,MATCH(T$1,'Fielding Data'!$A$1:$H$1,0),0),"Other")</f>
        <v>1</v>
      </c>
      <c r="U4553" s="14">
        <f>SUMIFS('Fielding Data'!E:E,'Fielding Data'!$A:$A,'Hitting Data'!$A4553)</f>
        <v>2</v>
      </c>
      <c r="V4553" s="14">
        <f>SUMIFS('Fielding Data'!F:F,'Fielding Data'!$A:$A,'Hitting Data'!$A4553)</f>
        <v>14</v>
      </c>
      <c r="W4553" s="14">
        <f>SUMIFS('Fielding Data'!G:G,'Fielding Data'!$A:$A,'Hitting Data'!$A4553)</f>
        <v>1</v>
      </c>
      <c r="X4553" s="14">
        <f>SUMIFS('Fielding Data'!H:H,'Fielding Data'!$A:$A,'Hitting Data'!$A4553)</f>
        <v>1</v>
      </c>
    </row>
    <row r="4554" spans="1:24" x14ac:dyDescent="0.25">
      <c r="A4554" s="14" t="str">
        <f t="shared" si="71"/>
        <v>smithse012013</v>
      </c>
      <c r="B4554" s="19" t="s">
        <v>854</v>
      </c>
      <c r="C4554" s="19">
        <v>2013</v>
      </c>
      <c r="D4554" s="19">
        <v>117</v>
      </c>
      <c r="E4554" s="19">
        <v>368</v>
      </c>
      <c r="F4554" s="19">
        <v>49</v>
      </c>
      <c r="G4554" s="19">
        <v>93</v>
      </c>
      <c r="H4554" s="19">
        <v>27</v>
      </c>
      <c r="I4554" s="19">
        <v>0</v>
      </c>
      <c r="J4554" s="19">
        <v>8</v>
      </c>
      <c r="K4554" s="19">
        <v>40</v>
      </c>
      <c r="L4554" s="19">
        <v>0</v>
      </c>
      <c r="M4554" s="19">
        <v>0</v>
      </c>
      <c r="N4554" s="19">
        <v>39</v>
      </c>
      <c r="O4554" s="19">
        <v>94</v>
      </c>
      <c r="P4554" s="14" t="str">
        <f>IFERROR(VLOOKUP($A4554,'Fielding Data'!$A:$H,MATCH(P$1,'Fielding Data'!$A$1:$H$1,0),0),"Other")</f>
        <v>LF</v>
      </c>
      <c r="Q4554" s="14">
        <f>IFERROR(VLOOKUP($A4554,'Fielding Data'!$A:$H,MATCH(Q$1,'Fielding Data'!$A$1:$H$1,0),0),"Other")</f>
        <v>0</v>
      </c>
      <c r="R4554" s="14">
        <f>IFERROR(VLOOKUP($A4554,'Fielding Data'!$A:$H,MATCH(R$1,'Fielding Data'!$A$1:$H$1,0),0),"Other")</f>
        <v>0</v>
      </c>
      <c r="S4554" s="14">
        <f>IFERROR(VLOOKUP($A4554,'Fielding Data'!$A:$H,MATCH(S$1,'Fielding Data'!$A$1:$H$1,0),0),"Other")</f>
        <v>0</v>
      </c>
      <c r="T4554" s="14">
        <f>IFERROR(VLOOKUP($A4554,'Fielding Data'!$A:$H,MATCH(T$1,'Fielding Data'!$A$1:$H$1,0),0),"Other")</f>
        <v>0</v>
      </c>
      <c r="U4554" s="14">
        <f>SUMIFS('Fielding Data'!E:E,'Fielding Data'!$A:$A,'Hitting Data'!$A4554)</f>
        <v>114</v>
      </c>
      <c r="V4554" s="14">
        <f>SUMIFS('Fielding Data'!F:F,'Fielding Data'!$A:$A,'Hitting Data'!$A4554)</f>
        <v>1</v>
      </c>
      <c r="W4554" s="14">
        <f>SUMIFS('Fielding Data'!G:G,'Fielding Data'!$A:$A,'Hitting Data'!$A4554)</f>
        <v>0</v>
      </c>
      <c r="X4554" s="14">
        <f>SUMIFS('Fielding Data'!H:H,'Fielding Data'!$A:$A,'Hitting Data'!$A4554)</f>
        <v>0</v>
      </c>
    </row>
    <row r="4555" spans="1:24" x14ac:dyDescent="0.25">
      <c r="A4555" s="14" t="str">
        <f t="shared" si="71"/>
        <v>smithwi042013</v>
      </c>
      <c r="B4555" s="19" t="s">
        <v>1837</v>
      </c>
      <c r="C4555" s="19">
        <v>2013</v>
      </c>
      <c r="D4555" s="19">
        <v>19</v>
      </c>
      <c r="E4555" s="19">
        <v>0</v>
      </c>
      <c r="F4555" s="19">
        <v>0</v>
      </c>
      <c r="G4555" s="19">
        <v>0</v>
      </c>
      <c r="H4555" s="19">
        <v>0</v>
      </c>
      <c r="I4555" s="19">
        <v>0</v>
      </c>
      <c r="J4555" s="19">
        <v>0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4" t="str">
        <f>IFERROR(VLOOKUP($A4555,'Fielding Data'!$A:$H,MATCH(P$1,'Fielding Data'!$A$1:$H$1,0),0),"Other")</f>
        <v>P</v>
      </c>
      <c r="Q4555" s="14">
        <f>IFERROR(VLOOKUP($A4555,'Fielding Data'!$A:$H,MATCH(Q$1,'Fielding Data'!$A$1:$H$1,0),0),"Other")</f>
        <v>2</v>
      </c>
      <c r="R4555" s="14">
        <f>IFERROR(VLOOKUP($A4555,'Fielding Data'!$A:$H,MATCH(R$1,'Fielding Data'!$A$1:$H$1,0),0),"Other")</f>
        <v>4</v>
      </c>
      <c r="S4555" s="14">
        <f>IFERROR(VLOOKUP($A4555,'Fielding Data'!$A:$H,MATCH(S$1,'Fielding Data'!$A$1:$H$1,0),0),"Other")</f>
        <v>1</v>
      </c>
      <c r="T4555" s="14">
        <f>IFERROR(VLOOKUP($A4555,'Fielding Data'!$A:$H,MATCH(T$1,'Fielding Data'!$A$1:$H$1,0),0),"Other")</f>
        <v>1</v>
      </c>
      <c r="U4555" s="14">
        <f>SUMIFS('Fielding Data'!E:E,'Fielding Data'!$A:$A,'Hitting Data'!$A4555)</f>
        <v>2</v>
      </c>
      <c r="V4555" s="14">
        <f>SUMIFS('Fielding Data'!F:F,'Fielding Data'!$A:$A,'Hitting Data'!$A4555)</f>
        <v>4</v>
      </c>
      <c r="W4555" s="14">
        <f>SUMIFS('Fielding Data'!G:G,'Fielding Data'!$A:$A,'Hitting Data'!$A4555)</f>
        <v>1</v>
      </c>
      <c r="X4555" s="14">
        <f>SUMIFS('Fielding Data'!H:H,'Fielding Data'!$A:$A,'Hitting Data'!$A4555)</f>
        <v>1</v>
      </c>
    </row>
    <row r="4556" spans="1:24" x14ac:dyDescent="0.25">
      <c r="A4556" s="14" t="str">
        <f t="shared" si="71"/>
        <v>smoakju012013</v>
      </c>
      <c r="B4556" s="19" t="s">
        <v>1385</v>
      </c>
      <c r="C4556" s="19">
        <v>2013</v>
      </c>
      <c r="D4556" s="19">
        <v>131</v>
      </c>
      <c r="E4556" s="19">
        <v>454</v>
      </c>
      <c r="F4556" s="19">
        <v>53</v>
      </c>
      <c r="G4556" s="19">
        <v>108</v>
      </c>
      <c r="H4556" s="19">
        <v>19</v>
      </c>
      <c r="I4556" s="19">
        <v>0</v>
      </c>
      <c r="J4556" s="19">
        <v>20</v>
      </c>
      <c r="K4556" s="19">
        <v>50</v>
      </c>
      <c r="L4556" s="19">
        <v>0</v>
      </c>
      <c r="M4556" s="19">
        <v>0</v>
      </c>
      <c r="N4556" s="19">
        <v>64</v>
      </c>
      <c r="O4556" s="19">
        <v>119</v>
      </c>
      <c r="P4556" s="14" t="str">
        <f>IFERROR(VLOOKUP($A4556,'Fielding Data'!$A:$H,MATCH(P$1,'Fielding Data'!$A$1:$H$1,0),0),"Other")</f>
        <v>1B</v>
      </c>
      <c r="Q4556" s="14">
        <f>IFERROR(VLOOKUP($A4556,'Fielding Data'!$A:$H,MATCH(Q$1,'Fielding Data'!$A$1:$H$1,0),0),"Other")</f>
        <v>1035</v>
      </c>
      <c r="R4556" s="14">
        <f>IFERROR(VLOOKUP($A4556,'Fielding Data'!$A:$H,MATCH(R$1,'Fielding Data'!$A$1:$H$1,0),0),"Other")</f>
        <v>60</v>
      </c>
      <c r="S4556" s="14">
        <f>IFERROR(VLOOKUP($A4556,'Fielding Data'!$A:$H,MATCH(S$1,'Fielding Data'!$A$1:$H$1,0),0),"Other")</f>
        <v>5</v>
      </c>
      <c r="T4556" s="14">
        <f>IFERROR(VLOOKUP($A4556,'Fielding Data'!$A:$H,MATCH(T$1,'Fielding Data'!$A$1:$H$1,0),0),"Other")</f>
        <v>101</v>
      </c>
      <c r="U4556" s="14">
        <f>SUMIFS('Fielding Data'!E:E,'Fielding Data'!$A:$A,'Hitting Data'!$A4556)</f>
        <v>1035</v>
      </c>
      <c r="V4556" s="14">
        <f>SUMIFS('Fielding Data'!F:F,'Fielding Data'!$A:$A,'Hitting Data'!$A4556)</f>
        <v>60</v>
      </c>
      <c r="W4556" s="14">
        <f>SUMIFS('Fielding Data'!G:G,'Fielding Data'!$A:$A,'Hitting Data'!$A4556)</f>
        <v>5</v>
      </c>
      <c r="X4556" s="14">
        <f>SUMIFS('Fielding Data'!H:H,'Fielding Data'!$A:$A,'Hitting Data'!$A4556)</f>
        <v>101</v>
      </c>
    </row>
    <row r="4557" spans="1:24" x14ac:dyDescent="0.25">
      <c r="A4557" s="14" t="str">
        <f t="shared" si="71"/>
        <v>smylydr012013</v>
      </c>
      <c r="B4557" s="19" t="s">
        <v>1838</v>
      </c>
      <c r="C4557" s="19">
        <v>2013</v>
      </c>
      <c r="D4557" s="19">
        <v>63</v>
      </c>
      <c r="E4557" s="19">
        <v>0</v>
      </c>
      <c r="F4557" s="19">
        <v>0</v>
      </c>
      <c r="G4557" s="19">
        <v>0</v>
      </c>
      <c r="H4557" s="19">
        <v>0</v>
      </c>
      <c r="I4557" s="19">
        <v>0</v>
      </c>
      <c r="J4557" s="19">
        <v>0</v>
      </c>
      <c r="K4557" s="19">
        <v>0</v>
      </c>
      <c r="L4557" s="19">
        <v>0</v>
      </c>
      <c r="M4557" s="19">
        <v>0</v>
      </c>
      <c r="N4557" s="19">
        <v>0</v>
      </c>
      <c r="O4557" s="19">
        <v>0</v>
      </c>
      <c r="P4557" s="14" t="str">
        <f>IFERROR(VLOOKUP($A4557,'Fielding Data'!$A:$H,MATCH(P$1,'Fielding Data'!$A$1:$H$1,0),0),"Other")</f>
        <v>P</v>
      </c>
      <c r="Q4557" s="14">
        <f>IFERROR(VLOOKUP($A4557,'Fielding Data'!$A:$H,MATCH(Q$1,'Fielding Data'!$A$1:$H$1,0),0),"Other")</f>
        <v>6</v>
      </c>
      <c r="R4557" s="14">
        <f>IFERROR(VLOOKUP($A4557,'Fielding Data'!$A:$H,MATCH(R$1,'Fielding Data'!$A$1:$H$1,0),0),"Other")</f>
        <v>6</v>
      </c>
      <c r="S4557" s="14">
        <f>IFERROR(VLOOKUP($A4557,'Fielding Data'!$A:$H,MATCH(S$1,'Fielding Data'!$A$1:$H$1,0),0),"Other")</f>
        <v>0</v>
      </c>
      <c r="T4557" s="14">
        <f>IFERROR(VLOOKUP($A4557,'Fielding Data'!$A:$H,MATCH(T$1,'Fielding Data'!$A$1:$H$1,0),0),"Other")</f>
        <v>0</v>
      </c>
      <c r="U4557" s="14">
        <f>SUMIFS('Fielding Data'!E:E,'Fielding Data'!$A:$A,'Hitting Data'!$A4557)</f>
        <v>6</v>
      </c>
      <c r="V4557" s="14">
        <f>SUMIFS('Fielding Data'!F:F,'Fielding Data'!$A:$A,'Hitting Data'!$A4557)</f>
        <v>6</v>
      </c>
      <c r="W4557" s="14">
        <f>SUMIFS('Fielding Data'!G:G,'Fielding Data'!$A:$A,'Hitting Data'!$A4557)</f>
        <v>0</v>
      </c>
      <c r="X4557" s="14">
        <f>SUMIFS('Fielding Data'!H:H,'Fielding Data'!$A:$A,'Hitting Data'!$A4557)</f>
        <v>0</v>
      </c>
    </row>
    <row r="4558" spans="1:24" x14ac:dyDescent="0.25">
      <c r="A4558" s="14" t="str">
        <f t="shared" si="71"/>
        <v>snidetr012013</v>
      </c>
      <c r="B4558" s="19" t="s">
        <v>1015</v>
      </c>
      <c r="C4558" s="19">
        <v>2013</v>
      </c>
      <c r="D4558" s="19">
        <v>111</v>
      </c>
      <c r="E4558" s="19">
        <v>261</v>
      </c>
      <c r="F4558" s="19">
        <v>28</v>
      </c>
      <c r="G4558" s="19">
        <v>56</v>
      </c>
      <c r="H4558" s="19">
        <v>12</v>
      </c>
      <c r="I4558" s="19">
        <v>2</v>
      </c>
      <c r="J4558" s="19">
        <v>5</v>
      </c>
      <c r="K4558" s="19">
        <v>25</v>
      </c>
      <c r="L4558" s="19">
        <v>2</v>
      </c>
      <c r="M4558" s="19">
        <v>3</v>
      </c>
      <c r="N4558" s="19">
        <v>24</v>
      </c>
      <c r="O4558" s="19">
        <v>75</v>
      </c>
      <c r="P4558" s="14" t="str">
        <f>IFERROR(VLOOKUP($A4558,'Fielding Data'!$A:$H,MATCH(P$1,'Fielding Data'!$A$1:$H$1,0),0),"Other")</f>
        <v>LF</v>
      </c>
      <c r="Q4558" s="14">
        <f>IFERROR(VLOOKUP($A4558,'Fielding Data'!$A:$H,MATCH(Q$1,'Fielding Data'!$A$1:$H$1,0),0),"Other")</f>
        <v>0</v>
      </c>
      <c r="R4558" s="14">
        <f>IFERROR(VLOOKUP($A4558,'Fielding Data'!$A:$H,MATCH(R$1,'Fielding Data'!$A$1:$H$1,0),0),"Other")</f>
        <v>0</v>
      </c>
      <c r="S4558" s="14">
        <f>IFERROR(VLOOKUP($A4558,'Fielding Data'!$A:$H,MATCH(S$1,'Fielding Data'!$A$1:$H$1,0),0),"Other")</f>
        <v>0</v>
      </c>
      <c r="T4558" s="14">
        <f>IFERROR(VLOOKUP($A4558,'Fielding Data'!$A:$H,MATCH(T$1,'Fielding Data'!$A$1:$H$1,0),0),"Other")</f>
        <v>0</v>
      </c>
      <c r="U4558" s="14">
        <f>SUMIFS('Fielding Data'!E:E,'Fielding Data'!$A:$A,'Hitting Data'!$A4558)</f>
        <v>117</v>
      </c>
      <c r="V4558" s="14">
        <f>SUMIFS('Fielding Data'!F:F,'Fielding Data'!$A:$A,'Hitting Data'!$A4558)</f>
        <v>5</v>
      </c>
      <c r="W4558" s="14">
        <f>SUMIFS('Fielding Data'!G:G,'Fielding Data'!$A:$A,'Hitting Data'!$A4558)</f>
        <v>1</v>
      </c>
      <c r="X4558" s="14">
        <f>SUMIFS('Fielding Data'!H:H,'Fielding Data'!$A:$A,'Hitting Data'!$A4558)</f>
        <v>0</v>
      </c>
    </row>
    <row r="4559" spans="1:24" x14ac:dyDescent="0.25">
      <c r="A4559" s="14" t="str">
        <f t="shared" si="71"/>
        <v>snydebr032013</v>
      </c>
      <c r="B4559" s="19" t="s">
        <v>1387</v>
      </c>
      <c r="C4559" s="19">
        <v>2013</v>
      </c>
      <c r="D4559" s="19">
        <v>27</v>
      </c>
      <c r="E4559" s="19">
        <v>50</v>
      </c>
      <c r="F4559" s="19">
        <v>5</v>
      </c>
      <c r="G4559" s="19">
        <v>9</v>
      </c>
      <c r="H4559" s="19">
        <v>3</v>
      </c>
      <c r="I4559" s="19">
        <v>0</v>
      </c>
      <c r="J4559" s="19">
        <v>2</v>
      </c>
      <c r="K4559" s="19">
        <v>7</v>
      </c>
      <c r="L4559" s="19">
        <v>0</v>
      </c>
      <c r="M4559" s="19">
        <v>0</v>
      </c>
      <c r="N4559" s="19">
        <v>0</v>
      </c>
      <c r="O4559" s="19">
        <v>16</v>
      </c>
      <c r="P4559" s="14" t="str">
        <f>IFERROR(VLOOKUP($A4559,'Fielding Data'!$A:$H,MATCH(P$1,'Fielding Data'!$A$1:$H$1,0),0),"Other")</f>
        <v>1B</v>
      </c>
      <c r="Q4559" s="14">
        <f>IFERROR(VLOOKUP($A4559,'Fielding Data'!$A:$H,MATCH(Q$1,'Fielding Data'!$A$1:$H$1,0),0),"Other")</f>
        <v>15</v>
      </c>
      <c r="R4559" s="14">
        <f>IFERROR(VLOOKUP($A4559,'Fielding Data'!$A:$H,MATCH(R$1,'Fielding Data'!$A$1:$H$1,0),0),"Other")</f>
        <v>1</v>
      </c>
      <c r="S4559" s="14">
        <f>IFERROR(VLOOKUP($A4559,'Fielding Data'!$A:$H,MATCH(S$1,'Fielding Data'!$A$1:$H$1,0),0),"Other")</f>
        <v>0</v>
      </c>
      <c r="T4559" s="14">
        <f>IFERROR(VLOOKUP($A4559,'Fielding Data'!$A:$H,MATCH(T$1,'Fielding Data'!$A$1:$H$1,0),0),"Other")</f>
        <v>3</v>
      </c>
      <c r="U4559" s="14">
        <f>SUMIFS('Fielding Data'!E:E,'Fielding Data'!$A:$A,'Hitting Data'!$A4559)</f>
        <v>23</v>
      </c>
      <c r="V4559" s="14">
        <f>SUMIFS('Fielding Data'!F:F,'Fielding Data'!$A:$A,'Hitting Data'!$A4559)</f>
        <v>25</v>
      </c>
      <c r="W4559" s="14">
        <f>SUMIFS('Fielding Data'!G:G,'Fielding Data'!$A:$A,'Hitting Data'!$A4559)</f>
        <v>1</v>
      </c>
      <c r="X4559" s="14">
        <f>SUMIFS('Fielding Data'!H:H,'Fielding Data'!$A:$A,'Hitting Data'!$A4559)</f>
        <v>7</v>
      </c>
    </row>
    <row r="4560" spans="1:24" x14ac:dyDescent="0.25">
      <c r="A4560" s="14" t="str">
        <f t="shared" si="71"/>
        <v>snydech022013</v>
      </c>
      <c r="B4560" s="19" t="s">
        <v>495</v>
      </c>
      <c r="C4560" s="19">
        <v>2013</v>
      </c>
      <c r="D4560" s="19">
        <v>9</v>
      </c>
      <c r="E4560" s="19">
        <v>20</v>
      </c>
      <c r="F4560" s="19">
        <v>0</v>
      </c>
      <c r="G4560" s="19">
        <v>2</v>
      </c>
      <c r="H4560" s="19">
        <v>0</v>
      </c>
      <c r="I4560" s="19">
        <v>0</v>
      </c>
      <c r="J4560" s="19">
        <v>0</v>
      </c>
      <c r="K4560" s="19">
        <v>1</v>
      </c>
      <c r="L4560" s="19">
        <v>0</v>
      </c>
      <c r="M4560" s="19">
        <v>0</v>
      </c>
      <c r="N4560" s="19">
        <v>4</v>
      </c>
      <c r="O4560" s="19">
        <v>7</v>
      </c>
      <c r="P4560" s="14" t="str">
        <f>IFERROR(VLOOKUP($A4560,'Fielding Data'!$A:$H,MATCH(P$1,'Fielding Data'!$A$1:$H$1,0),0),"Other")</f>
        <v>C</v>
      </c>
      <c r="Q4560" s="14">
        <f>IFERROR(VLOOKUP($A4560,'Fielding Data'!$A:$H,MATCH(Q$1,'Fielding Data'!$A$1:$H$1,0),0),"Other")</f>
        <v>39</v>
      </c>
      <c r="R4560" s="14">
        <f>IFERROR(VLOOKUP($A4560,'Fielding Data'!$A:$H,MATCH(R$1,'Fielding Data'!$A$1:$H$1,0),0),"Other")</f>
        <v>5</v>
      </c>
      <c r="S4560" s="14">
        <f>IFERROR(VLOOKUP($A4560,'Fielding Data'!$A:$H,MATCH(S$1,'Fielding Data'!$A$1:$H$1,0),0),"Other")</f>
        <v>0</v>
      </c>
      <c r="T4560" s="14">
        <f>IFERROR(VLOOKUP($A4560,'Fielding Data'!$A:$H,MATCH(T$1,'Fielding Data'!$A$1:$H$1,0),0),"Other")</f>
        <v>2</v>
      </c>
      <c r="U4560" s="14">
        <f>SUMIFS('Fielding Data'!E:E,'Fielding Data'!$A:$A,'Hitting Data'!$A4560)</f>
        <v>39</v>
      </c>
      <c r="V4560" s="14">
        <f>SUMIFS('Fielding Data'!F:F,'Fielding Data'!$A:$A,'Hitting Data'!$A4560)</f>
        <v>5</v>
      </c>
      <c r="W4560" s="14">
        <f>SUMIFS('Fielding Data'!G:G,'Fielding Data'!$A:$A,'Hitting Data'!$A4560)</f>
        <v>0</v>
      </c>
      <c r="X4560" s="14">
        <f>SUMIFS('Fielding Data'!H:H,'Fielding Data'!$A:$A,'Hitting Data'!$A4560)</f>
        <v>2</v>
      </c>
    </row>
    <row r="4561" spans="1:24" x14ac:dyDescent="0.25">
      <c r="A4561" s="14" t="str">
        <f t="shared" si="71"/>
        <v>sogarer012013</v>
      </c>
      <c r="B4561" s="19" t="s">
        <v>1388</v>
      </c>
      <c r="C4561" s="19">
        <v>2013</v>
      </c>
      <c r="D4561" s="19">
        <v>130</v>
      </c>
      <c r="E4561" s="19">
        <v>368</v>
      </c>
      <c r="F4561" s="19">
        <v>45</v>
      </c>
      <c r="G4561" s="19">
        <v>98</v>
      </c>
      <c r="H4561" s="19">
        <v>24</v>
      </c>
      <c r="I4561" s="19">
        <v>3</v>
      </c>
      <c r="J4561" s="19">
        <v>2</v>
      </c>
      <c r="K4561" s="19">
        <v>35</v>
      </c>
      <c r="L4561" s="19">
        <v>10</v>
      </c>
      <c r="M4561" s="19">
        <v>5</v>
      </c>
      <c r="N4561" s="19">
        <v>27</v>
      </c>
      <c r="O4561" s="19">
        <v>51</v>
      </c>
      <c r="P4561" s="14" t="str">
        <f>IFERROR(VLOOKUP($A4561,'Fielding Data'!$A:$H,MATCH(P$1,'Fielding Data'!$A$1:$H$1,0),0),"Other")</f>
        <v>2B</v>
      </c>
      <c r="Q4561" s="14">
        <f>IFERROR(VLOOKUP($A4561,'Fielding Data'!$A:$H,MATCH(Q$1,'Fielding Data'!$A$1:$H$1,0),0),"Other")</f>
        <v>207</v>
      </c>
      <c r="R4561" s="14">
        <f>IFERROR(VLOOKUP($A4561,'Fielding Data'!$A:$H,MATCH(R$1,'Fielding Data'!$A$1:$H$1,0),0),"Other")</f>
        <v>258</v>
      </c>
      <c r="S4561" s="14">
        <f>IFERROR(VLOOKUP($A4561,'Fielding Data'!$A:$H,MATCH(S$1,'Fielding Data'!$A$1:$H$1,0),0),"Other")</f>
        <v>7</v>
      </c>
      <c r="T4561" s="14">
        <f>IFERROR(VLOOKUP($A4561,'Fielding Data'!$A:$H,MATCH(T$1,'Fielding Data'!$A$1:$H$1,0),0),"Other")</f>
        <v>68</v>
      </c>
      <c r="U4561" s="14">
        <f>SUMIFS('Fielding Data'!E:E,'Fielding Data'!$A:$A,'Hitting Data'!$A4561)</f>
        <v>234</v>
      </c>
      <c r="V4561" s="14">
        <f>SUMIFS('Fielding Data'!F:F,'Fielding Data'!$A:$A,'Hitting Data'!$A4561)</f>
        <v>286</v>
      </c>
      <c r="W4561" s="14">
        <f>SUMIFS('Fielding Data'!G:G,'Fielding Data'!$A:$A,'Hitting Data'!$A4561)</f>
        <v>9</v>
      </c>
      <c r="X4561" s="14">
        <f>SUMIFS('Fielding Data'!H:H,'Fielding Data'!$A:$A,'Hitting Data'!$A4561)</f>
        <v>70</v>
      </c>
    </row>
    <row r="4562" spans="1:24" x14ac:dyDescent="0.25">
      <c r="A4562" s="14" t="str">
        <f t="shared" si="71"/>
        <v>solando012013</v>
      </c>
      <c r="B4562" s="19" t="s">
        <v>1840</v>
      </c>
      <c r="C4562" s="19">
        <v>2013</v>
      </c>
      <c r="D4562" s="19">
        <v>102</v>
      </c>
      <c r="E4562" s="19">
        <v>361</v>
      </c>
      <c r="F4562" s="19">
        <v>33</v>
      </c>
      <c r="G4562" s="19">
        <v>90</v>
      </c>
      <c r="H4562" s="19">
        <v>13</v>
      </c>
      <c r="I4562" s="19">
        <v>1</v>
      </c>
      <c r="J4562" s="19">
        <v>3</v>
      </c>
      <c r="K4562" s="19">
        <v>34</v>
      </c>
      <c r="L4562" s="19">
        <v>3</v>
      </c>
      <c r="M4562" s="19">
        <v>1</v>
      </c>
      <c r="N4562" s="19">
        <v>23</v>
      </c>
      <c r="O4562" s="19">
        <v>57</v>
      </c>
      <c r="P4562" s="14" t="str">
        <f>IFERROR(VLOOKUP($A4562,'Fielding Data'!$A:$H,MATCH(P$1,'Fielding Data'!$A$1:$H$1,0),0),"Other")</f>
        <v>2B</v>
      </c>
      <c r="Q4562" s="14">
        <f>IFERROR(VLOOKUP($A4562,'Fielding Data'!$A:$H,MATCH(Q$1,'Fielding Data'!$A$1:$H$1,0),0),"Other")</f>
        <v>172</v>
      </c>
      <c r="R4562" s="14">
        <f>IFERROR(VLOOKUP($A4562,'Fielding Data'!$A:$H,MATCH(R$1,'Fielding Data'!$A$1:$H$1,0),0),"Other")</f>
        <v>284</v>
      </c>
      <c r="S4562" s="14">
        <f>IFERROR(VLOOKUP($A4562,'Fielding Data'!$A:$H,MATCH(S$1,'Fielding Data'!$A$1:$H$1,0),0),"Other")</f>
        <v>8</v>
      </c>
      <c r="T4562" s="14">
        <f>IFERROR(VLOOKUP($A4562,'Fielding Data'!$A:$H,MATCH(T$1,'Fielding Data'!$A$1:$H$1,0),0),"Other")</f>
        <v>69</v>
      </c>
      <c r="U4562" s="14">
        <f>SUMIFS('Fielding Data'!E:E,'Fielding Data'!$A:$A,'Hitting Data'!$A4562)</f>
        <v>172</v>
      </c>
      <c r="V4562" s="14">
        <f>SUMIFS('Fielding Data'!F:F,'Fielding Data'!$A:$A,'Hitting Data'!$A4562)</f>
        <v>284</v>
      </c>
      <c r="W4562" s="14">
        <f>SUMIFS('Fielding Data'!G:G,'Fielding Data'!$A:$A,'Hitting Data'!$A4562)</f>
        <v>8</v>
      </c>
      <c r="X4562" s="14">
        <f>SUMIFS('Fielding Data'!H:H,'Fielding Data'!$A:$A,'Hitting Data'!$A4562)</f>
        <v>69</v>
      </c>
    </row>
    <row r="4563" spans="1:24" x14ac:dyDescent="0.25">
      <c r="A4563" s="14" t="str">
        <f t="shared" si="71"/>
        <v>solanjh012013</v>
      </c>
      <c r="B4563" s="19" t="s">
        <v>1841</v>
      </c>
      <c r="C4563" s="19">
        <v>2013</v>
      </c>
      <c r="D4563" s="19">
        <v>24</v>
      </c>
      <c r="E4563" s="19">
        <v>48</v>
      </c>
      <c r="F4563" s="19">
        <v>2</v>
      </c>
      <c r="G4563" s="19">
        <v>7</v>
      </c>
      <c r="H4563" s="19">
        <v>2</v>
      </c>
      <c r="I4563" s="19">
        <v>0</v>
      </c>
      <c r="J4563" s="19">
        <v>0</v>
      </c>
      <c r="K4563" s="19">
        <v>2</v>
      </c>
      <c r="L4563" s="19">
        <v>0</v>
      </c>
      <c r="M4563" s="19">
        <v>1</v>
      </c>
      <c r="N4563" s="19">
        <v>2</v>
      </c>
      <c r="O4563" s="19">
        <v>7</v>
      </c>
      <c r="P4563" s="14" t="str">
        <f>IFERROR(VLOOKUP($A4563,'Fielding Data'!$A:$H,MATCH(P$1,'Fielding Data'!$A$1:$H$1,0),0),"Other")</f>
        <v>C</v>
      </c>
      <c r="Q4563" s="14">
        <f>IFERROR(VLOOKUP($A4563,'Fielding Data'!$A:$H,MATCH(Q$1,'Fielding Data'!$A$1:$H$1,0),0),"Other")</f>
        <v>96</v>
      </c>
      <c r="R4563" s="14">
        <f>IFERROR(VLOOKUP($A4563,'Fielding Data'!$A:$H,MATCH(R$1,'Fielding Data'!$A$1:$H$1,0),0),"Other")</f>
        <v>6</v>
      </c>
      <c r="S4563" s="14">
        <f>IFERROR(VLOOKUP($A4563,'Fielding Data'!$A:$H,MATCH(S$1,'Fielding Data'!$A$1:$H$1,0),0),"Other")</f>
        <v>1</v>
      </c>
      <c r="T4563" s="14">
        <f>IFERROR(VLOOKUP($A4563,'Fielding Data'!$A:$H,MATCH(T$1,'Fielding Data'!$A$1:$H$1,0),0),"Other")</f>
        <v>0</v>
      </c>
      <c r="U4563" s="14">
        <f>SUMIFS('Fielding Data'!E:E,'Fielding Data'!$A:$A,'Hitting Data'!$A4563)</f>
        <v>96</v>
      </c>
      <c r="V4563" s="14">
        <f>SUMIFS('Fielding Data'!F:F,'Fielding Data'!$A:$A,'Hitting Data'!$A4563)</f>
        <v>6</v>
      </c>
      <c r="W4563" s="14">
        <f>SUMIFS('Fielding Data'!G:G,'Fielding Data'!$A:$A,'Hitting Data'!$A4563)</f>
        <v>1</v>
      </c>
      <c r="X4563" s="14">
        <f>SUMIFS('Fielding Data'!H:H,'Fielding Data'!$A:$A,'Hitting Data'!$A4563)</f>
        <v>0</v>
      </c>
    </row>
    <row r="4564" spans="1:24" x14ac:dyDescent="0.25">
      <c r="A4564" s="14" t="str">
        <f t="shared" si="71"/>
        <v>soriajo012013</v>
      </c>
      <c r="B4564" s="19" t="s">
        <v>856</v>
      </c>
      <c r="C4564" s="19">
        <v>2013</v>
      </c>
      <c r="D4564" s="19">
        <v>26</v>
      </c>
      <c r="E4564" s="19">
        <v>0</v>
      </c>
      <c r="F4564" s="19">
        <v>0</v>
      </c>
      <c r="G4564" s="19">
        <v>0</v>
      </c>
      <c r="H4564" s="19">
        <v>0</v>
      </c>
      <c r="I4564" s="19">
        <v>0</v>
      </c>
      <c r="J4564" s="19">
        <v>0</v>
      </c>
      <c r="K4564" s="19">
        <v>0</v>
      </c>
      <c r="L4564" s="19">
        <v>0</v>
      </c>
      <c r="M4564" s="19">
        <v>0</v>
      </c>
      <c r="N4564" s="19">
        <v>0</v>
      </c>
      <c r="O4564" s="19">
        <v>0</v>
      </c>
      <c r="P4564" s="14" t="str">
        <f>IFERROR(VLOOKUP($A4564,'Fielding Data'!$A:$H,MATCH(P$1,'Fielding Data'!$A$1:$H$1,0),0),"Other")</f>
        <v>P</v>
      </c>
      <c r="Q4564" s="14">
        <f>IFERROR(VLOOKUP($A4564,'Fielding Data'!$A:$H,MATCH(Q$1,'Fielding Data'!$A$1:$H$1,0),0),"Other")</f>
        <v>1</v>
      </c>
      <c r="R4564" s="14">
        <f>IFERROR(VLOOKUP($A4564,'Fielding Data'!$A:$H,MATCH(R$1,'Fielding Data'!$A$1:$H$1,0),0),"Other")</f>
        <v>1</v>
      </c>
      <c r="S4564" s="14">
        <f>IFERROR(VLOOKUP($A4564,'Fielding Data'!$A:$H,MATCH(S$1,'Fielding Data'!$A$1:$H$1,0),0),"Other")</f>
        <v>0</v>
      </c>
      <c r="T4564" s="14">
        <f>IFERROR(VLOOKUP($A4564,'Fielding Data'!$A:$H,MATCH(T$1,'Fielding Data'!$A$1:$H$1,0),0),"Other")</f>
        <v>0</v>
      </c>
      <c r="U4564" s="14">
        <f>SUMIFS('Fielding Data'!E:E,'Fielding Data'!$A:$A,'Hitting Data'!$A4564)</f>
        <v>1</v>
      </c>
      <c r="V4564" s="14">
        <f>SUMIFS('Fielding Data'!F:F,'Fielding Data'!$A:$A,'Hitting Data'!$A4564)</f>
        <v>1</v>
      </c>
      <c r="W4564" s="14">
        <f>SUMIFS('Fielding Data'!G:G,'Fielding Data'!$A:$A,'Hitting Data'!$A4564)</f>
        <v>0</v>
      </c>
      <c r="X4564" s="14">
        <f>SUMIFS('Fielding Data'!H:H,'Fielding Data'!$A:$A,'Hitting Data'!$A4564)</f>
        <v>0</v>
      </c>
    </row>
    <row r="4565" spans="1:24" x14ac:dyDescent="0.25">
      <c r="A4565" s="14" t="str">
        <f t="shared" si="71"/>
        <v>soriara012013</v>
      </c>
      <c r="B4565" s="19" t="s">
        <v>340</v>
      </c>
      <c r="C4565" s="19">
        <v>2013</v>
      </c>
      <c r="D4565" s="19">
        <v>68</v>
      </c>
      <c r="E4565" s="19">
        <v>0</v>
      </c>
      <c r="F4565" s="19">
        <v>0</v>
      </c>
      <c r="G4565" s="19">
        <v>0</v>
      </c>
      <c r="H4565" s="19">
        <v>0</v>
      </c>
      <c r="I4565" s="19">
        <v>0</v>
      </c>
      <c r="J4565" s="19">
        <v>0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4" t="str">
        <f>IFERROR(VLOOKUP($A4565,'Fielding Data'!$A:$H,MATCH(P$1,'Fielding Data'!$A$1:$H$1,0),0),"Other")</f>
        <v>P</v>
      </c>
      <c r="Q4565" s="14">
        <f>IFERROR(VLOOKUP($A4565,'Fielding Data'!$A:$H,MATCH(Q$1,'Fielding Data'!$A$1:$H$1,0),0),"Other")</f>
        <v>3</v>
      </c>
      <c r="R4565" s="14">
        <f>IFERROR(VLOOKUP($A4565,'Fielding Data'!$A:$H,MATCH(R$1,'Fielding Data'!$A$1:$H$1,0),0),"Other")</f>
        <v>6</v>
      </c>
      <c r="S4565" s="14">
        <f>IFERROR(VLOOKUP($A4565,'Fielding Data'!$A:$H,MATCH(S$1,'Fielding Data'!$A$1:$H$1,0),0),"Other")</f>
        <v>0</v>
      </c>
      <c r="T4565" s="14">
        <f>IFERROR(VLOOKUP($A4565,'Fielding Data'!$A:$H,MATCH(T$1,'Fielding Data'!$A$1:$H$1,0),0),"Other")</f>
        <v>0</v>
      </c>
      <c r="U4565" s="14">
        <f>SUMIFS('Fielding Data'!E:E,'Fielding Data'!$A:$A,'Hitting Data'!$A4565)</f>
        <v>3</v>
      </c>
      <c r="V4565" s="14">
        <f>SUMIFS('Fielding Data'!F:F,'Fielding Data'!$A:$A,'Hitting Data'!$A4565)</f>
        <v>6</v>
      </c>
      <c r="W4565" s="14">
        <f>SUMIFS('Fielding Data'!G:G,'Fielding Data'!$A:$A,'Hitting Data'!$A4565)</f>
        <v>0</v>
      </c>
      <c r="X4565" s="14">
        <f>SUMIFS('Fielding Data'!H:H,'Fielding Data'!$A:$A,'Hitting Data'!$A4565)</f>
        <v>0</v>
      </c>
    </row>
    <row r="4566" spans="1:24" x14ac:dyDescent="0.25">
      <c r="A4566" s="14" t="str">
        <f t="shared" si="71"/>
        <v>sotoge012013</v>
      </c>
      <c r="B4566" s="19" t="s">
        <v>603</v>
      </c>
      <c r="C4566" s="19">
        <v>2013</v>
      </c>
      <c r="D4566" s="19">
        <v>54</v>
      </c>
      <c r="E4566" s="19">
        <v>163</v>
      </c>
      <c r="F4566" s="19">
        <v>20</v>
      </c>
      <c r="G4566" s="19">
        <v>40</v>
      </c>
      <c r="H4566" s="19">
        <v>9</v>
      </c>
      <c r="I4566" s="19">
        <v>0</v>
      </c>
      <c r="J4566" s="19">
        <v>9</v>
      </c>
      <c r="K4566" s="19">
        <v>22</v>
      </c>
      <c r="L4566" s="19">
        <v>1</v>
      </c>
      <c r="M4566" s="19">
        <v>2</v>
      </c>
      <c r="N4566" s="19">
        <v>20</v>
      </c>
      <c r="O4566" s="19">
        <v>60</v>
      </c>
      <c r="P4566" s="14" t="str">
        <f>IFERROR(VLOOKUP($A4566,'Fielding Data'!$A:$H,MATCH(P$1,'Fielding Data'!$A$1:$H$1,0),0),"Other")</f>
        <v>3B</v>
      </c>
      <c r="Q4566" s="14">
        <f>IFERROR(VLOOKUP($A4566,'Fielding Data'!$A:$H,MATCH(Q$1,'Fielding Data'!$A$1:$H$1,0),0),"Other")</f>
        <v>0</v>
      </c>
      <c r="R4566" s="14">
        <f>IFERROR(VLOOKUP($A4566,'Fielding Data'!$A:$H,MATCH(R$1,'Fielding Data'!$A$1:$H$1,0),0),"Other")</f>
        <v>0</v>
      </c>
      <c r="S4566" s="14">
        <f>IFERROR(VLOOKUP($A4566,'Fielding Data'!$A:$H,MATCH(S$1,'Fielding Data'!$A$1:$H$1,0),0),"Other")</f>
        <v>0</v>
      </c>
      <c r="T4566" s="14">
        <f>IFERROR(VLOOKUP($A4566,'Fielding Data'!$A:$H,MATCH(T$1,'Fielding Data'!$A$1:$H$1,0),0),"Other")</f>
        <v>0</v>
      </c>
      <c r="U4566" s="14">
        <f>SUMIFS('Fielding Data'!E:E,'Fielding Data'!$A:$A,'Hitting Data'!$A4566)</f>
        <v>395</v>
      </c>
      <c r="V4566" s="14">
        <f>SUMIFS('Fielding Data'!F:F,'Fielding Data'!$A:$A,'Hitting Data'!$A4566)</f>
        <v>27</v>
      </c>
      <c r="W4566" s="14">
        <f>SUMIFS('Fielding Data'!G:G,'Fielding Data'!$A:$A,'Hitting Data'!$A4566)</f>
        <v>2</v>
      </c>
      <c r="X4566" s="14">
        <f>SUMIFS('Fielding Data'!H:H,'Fielding Data'!$A:$A,'Hitting Data'!$A4566)</f>
        <v>3</v>
      </c>
    </row>
    <row r="4567" spans="1:24" x14ac:dyDescent="0.25">
      <c r="A4567" s="14" t="str">
        <f t="shared" si="71"/>
        <v>sotone012013</v>
      </c>
      <c r="B4567" s="19" t="s">
        <v>2061</v>
      </c>
      <c r="C4567" s="19">
        <v>2013</v>
      </c>
      <c r="D4567" s="19">
        <v>13</v>
      </c>
      <c r="E4567" s="19">
        <v>12</v>
      </c>
      <c r="F4567" s="19">
        <v>0</v>
      </c>
      <c r="G4567" s="19">
        <v>0</v>
      </c>
      <c r="H4567" s="19">
        <v>0</v>
      </c>
      <c r="I4567" s="19">
        <v>0</v>
      </c>
      <c r="J4567" s="19">
        <v>0</v>
      </c>
      <c r="K4567" s="19">
        <v>0</v>
      </c>
      <c r="L4567" s="19">
        <v>0</v>
      </c>
      <c r="M4567" s="19">
        <v>0</v>
      </c>
      <c r="N4567" s="19">
        <v>0</v>
      </c>
      <c r="O4567" s="19">
        <v>6</v>
      </c>
      <c r="P4567" s="14" t="str">
        <f>IFERROR(VLOOKUP($A4567,'Fielding Data'!$A:$H,MATCH(P$1,'Fielding Data'!$A$1:$H$1,0),0),"Other")</f>
        <v>1B</v>
      </c>
      <c r="Q4567" s="14">
        <f>IFERROR(VLOOKUP($A4567,'Fielding Data'!$A:$H,MATCH(Q$1,'Fielding Data'!$A$1:$H$1,0),0),"Other")</f>
        <v>14</v>
      </c>
      <c r="R4567" s="14">
        <f>IFERROR(VLOOKUP($A4567,'Fielding Data'!$A:$H,MATCH(R$1,'Fielding Data'!$A$1:$H$1,0),0),"Other")</f>
        <v>0</v>
      </c>
      <c r="S4567" s="14">
        <f>IFERROR(VLOOKUP($A4567,'Fielding Data'!$A:$H,MATCH(S$1,'Fielding Data'!$A$1:$H$1,0),0),"Other")</f>
        <v>0</v>
      </c>
      <c r="T4567" s="14">
        <f>IFERROR(VLOOKUP($A4567,'Fielding Data'!$A:$H,MATCH(T$1,'Fielding Data'!$A$1:$H$1,0),0),"Other")</f>
        <v>2</v>
      </c>
      <c r="U4567" s="14">
        <f>SUMIFS('Fielding Data'!E:E,'Fielding Data'!$A:$A,'Hitting Data'!$A4567)</f>
        <v>14</v>
      </c>
      <c r="V4567" s="14">
        <f>SUMIFS('Fielding Data'!F:F,'Fielding Data'!$A:$A,'Hitting Data'!$A4567)</f>
        <v>0</v>
      </c>
      <c r="W4567" s="14">
        <f>SUMIFS('Fielding Data'!G:G,'Fielding Data'!$A:$A,'Hitting Data'!$A4567)</f>
        <v>0</v>
      </c>
      <c r="X4567" s="14">
        <f>SUMIFS('Fielding Data'!H:H,'Fielding Data'!$A:$A,'Hitting Data'!$A4567)</f>
        <v>2</v>
      </c>
    </row>
    <row r="4568" spans="1:24" x14ac:dyDescent="0.25">
      <c r="A4568" s="14" t="str">
        <f t="shared" si="71"/>
        <v>spande012013</v>
      </c>
      <c r="B4568" s="19" t="s">
        <v>1016</v>
      </c>
      <c r="C4568" s="19">
        <v>2013</v>
      </c>
      <c r="D4568" s="19">
        <v>153</v>
      </c>
      <c r="E4568" s="19">
        <v>610</v>
      </c>
      <c r="F4568" s="19">
        <v>75</v>
      </c>
      <c r="G4568" s="19">
        <v>170</v>
      </c>
      <c r="H4568" s="19">
        <v>28</v>
      </c>
      <c r="I4568" s="19">
        <v>11</v>
      </c>
      <c r="J4568" s="19">
        <v>4</v>
      </c>
      <c r="K4568" s="19">
        <v>47</v>
      </c>
      <c r="L4568" s="19">
        <v>20</v>
      </c>
      <c r="M4568" s="19">
        <v>6</v>
      </c>
      <c r="N4568" s="19">
        <v>42</v>
      </c>
      <c r="O4568" s="19">
        <v>77</v>
      </c>
      <c r="P4568" s="14" t="str">
        <f>IFERROR(VLOOKUP($A4568,'Fielding Data'!$A:$H,MATCH(P$1,'Fielding Data'!$A$1:$H$1,0),0),"Other")</f>
        <v>CF</v>
      </c>
      <c r="Q4568" s="14">
        <f>IFERROR(VLOOKUP($A4568,'Fielding Data'!$A:$H,MATCH(Q$1,'Fielding Data'!$A$1:$H$1,0),0),"Other")</f>
        <v>0</v>
      </c>
      <c r="R4568" s="14">
        <f>IFERROR(VLOOKUP($A4568,'Fielding Data'!$A:$H,MATCH(R$1,'Fielding Data'!$A$1:$H$1,0),0),"Other")</f>
        <v>0</v>
      </c>
      <c r="S4568" s="14">
        <f>IFERROR(VLOOKUP($A4568,'Fielding Data'!$A:$H,MATCH(S$1,'Fielding Data'!$A$1:$H$1,0),0),"Other")</f>
        <v>0</v>
      </c>
      <c r="T4568" s="14">
        <f>IFERROR(VLOOKUP($A4568,'Fielding Data'!$A:$H,MATCH(T$1,'Fielding Data'!$A$1:$H$1,0),0),"Other")</f>
        <v>0</v>
      </c>
      <c r="U4568" s="14">
        <f>SUMIFS('Fielding Data'!E:E,'Fielding Data'!$A:$A,'Hitting Data'!$A4568)</f>
        <v>379</v>
      </c>
      <c r="V4568" s="14">
        <f>SUMIFS('Fielding Data'!F:F,'Fielding Data'!$A:$A,'Hitting Data'!$A4568)</f>
        <v>5</v>
      </c>
      <c r="W4568" s="14">
        <f>SUMIFS('Fielding Data'!G:G,'Fielding Data'!$A:$A,'Hitting Data'!$A4568)</f>
        <v>0</v>
      </c>
      <c r="X4568" s="14">
        <f>SUMIFS('Fielding Data'!H:H,'Fielding Data'!$A:$A,'Hitting Data'!$A4568)</f>
        <v>1</v>
      </c>
    </row>
    <row r="4569" spans="1:24" x14ac:dyDescent="0.25">
      <c r="A4569" s="14" t="str">
        <f t="shared" si="71"/>
        <v>spruize012013</v>
      </c>
      <c r="B4569" s="19" t="s">
        <v>2062</v>
      </c>
      <c r="C4569" s="19">
        <v>2013</v>
      </c>
      <c r="D4569" s="19">
        <v>6</v>
      </c>
      <c r="E4569" s="19">
        <v>1</v>
      </c>
      <c r="F4569" s="19">
        <v>0</v>
      </c>
      <c r="G4569" s="19">
        <v>0</v>
      </c>
      <c r="H4569" s="19">
        <v>0</v>
      </c>
      <c r="I4569" s="19">
        <v>0</v>
      </c>
      <c r="J4569" s="19">
        <v>0</v>
      </c>
      <c r="K4569" s="19">
        <v>0</v>
      </c>
      <c r="L4569" s="19">
        <v>0</v>
      </c>
      <c r="M4569" s="19">
        <v>0</v>
      </c>
      <c r="N4569" s="19">
        <v>0</v>
      </c>
      <c r="O4569" s="19">
        <v>1</v>
      </c>
      <c r="P4569" s="14" t="str">
        <f>IFERROR(VLOOKUP($A4569,'Fielding Data'!$A:$H,MATCH(P$1,'Fielding Data'!$A$1:$H$1,0),0),"Other")</f>
        <v>P</v>
      </c>
      <c r="Q4569" s="14">
        <f>IFERROR(VLOOKUP($A4569,'Fielding Data'!$A:$H,MATCH(Q$1,'Fielding Data'!$A$1:$H$1,0),0),"Other")</f>
        <v>0</v>
      </c>
      <c r="R4569" s="14">
        <f>IFERROR(VLOOKUP($A4569,'Fielding Data'!$A:$H,MATCH(R$1,'Fielding Data'!$A$1:$H$1,0),0),"Other")</f>
        <v>2</v>
      </c>
      <c r="S4569" s="14">
        <f>IFERROR(VLOOKUP($A4569,'Fielding Data'!$A:$H,MATCH(S$1,'Fielding Data'!$A$1:$H$1,0),0),"Other")</f>
        <v>0</v>
      </c>
      <c r="T4569" s="14">
        <f>IFERROR(VLOOKUP($A4569,'Fielding Data'!$A:$H,MATCH(T$1,'Fielding Data'!$A$1:$H$1,0),0),"Other")</f>
        <v>0</v>
      </c>
      <c r="U4569" s="14">
        <f>SUMIFS('Fielding Data'!E:E,'Fielding Data'!$A:$A,'Hitting Data'!$A4569)</f>
        <v>0</v>
      </c>
      <c r="V4569" s="14">
        <f>SUMIFS('Fielding Data'!F:F,'Fielding Data'!$A:$A,'Hitting Data'!$A4569)</f>
        <v>2</v>
      </c>
      <c r="W4569" s="14">
        <f>SUMIFS('Fielding Data'!G:G,'Fielding Data'!$A:$A,'Hitting Data'!$A4569)</f>
        <v>0</v>
      </c>
      <c r="X4569" s="14">
        <f>SUMIFS('Fielding Data'!H:H,'Fielding Data'!$A:$A,'Hitting Data'!$A4569)</f>
        <v>0</v>
      </c>
    </row>
    <row r="4570" spans="1:24" x14ac:dyDescent="0.25">
      <c r="A4570" s="14" t="str">
        <f t="shared" si="71"/>
        <v>stammcr012013</v>
      </c>
      <c r="B4570" s="19" t="s">
        <v>1186</v>
      </c>
      <c r="C4570" s="19">
        <v>2013</v>
      </c>
      <c r="D4570" s="19">
        <v>55</v>
      </c>
      <c r="E4570" s="19">
        <v>5</v>
      </c>
      <c r="F4570" s="19">
        <v>0</v>
      </c>
      <c r="G4570" s="19">
        <v>0</v>
      </c>
      <c r="H4570" s="19">
        <v>0</v>
      </c>
      <c r="I4570" s="19">
        <v>0</v>
      </c>
      <c r="J4570" s="19">
        <v>0</v>
      </c>
      <c r="K4570" s="19">
        <v>0</v>
      </c>
      <c r="L4570" s="19">
        <v>0</v>
      </c>
      <c r="M4570" s="19">
        <v>0</v>
      </c>
      <c r="N4570" s="19">
        <v>1</v>
      </c>
      <c r="O4570" s="19">
        <v>2</v>
      </c>
      <c r="P4570" s="14" t="str">
        <f>IFERROR(VLOOKUP($A4570,'Fielding Data'!$A:$H,MATCH(P$1,'Fielding Data'!$A$1:$H$1,0),0),"Other")</f>
        <v>P</v>
      </c>
      <c r="Q4570" s="14">
        <f>IFERROR(VLOOKUP($A4570,'Fielding Data'!$A:$H,MATCH(Q$1,'Fielding Data'!$A$1:$H$1,0),0),"Other")</f>
        <v>0</v>
      </c>
      <c r="R4570" s="14">
        <f>IFERROR(VLOOKUP($A4570,'Fielding Data'!$A:$H,MATCH(R$1,'Fielding Data'!$A$1:$H$1,0),0),"Other")</f>
        <v>8</v>
      </c>
      <c r="S4570" s="14">
        <f>IFERROR(VLOOKUP($A4570,'Fielding Data'!$A:$H,MATCH(S$1,'Fielding Data'!$A$1:$H$1,0),0),"Other")</f>
        <v>0</v>
      </c>
      <c r="T4570" s="14">
        <f>IFERROR(VLOOKUP($A4570,'Fielding Data'!$A:$H,MATCH(T$1,'Fielding Data'!$A$1:$H$1,0),0),"Other")</f>
        <v>0</v>
      </c>
      <c r="U4570" s="14">
        <f>SUMIFS('Fielding Data'!E:E,'Fielding Data'!$A:$A,'Hitting Data'!$A4570)</f>
        <v>0</v>
      </c>
      <c r="V4570" s="14">
        <f>SUMIFS('Fielding Data'!F:F,'Fielding Data'!$A:$A,'Hitting Data'!$A4570)</f>
        <v>8</v>
      </c>
      <c r="W4570" s="14">
        <f>SUMIFS('Fielding Data'!G:G,'Fielding Data'!$A:$A,'Hitting Data'!$A4570)</f>
        <v>0</v>
      </c>
      <c r="X4570" s="14">
        <f>SUMIFS('Fielding Data'!H:H,'Fielding Data'!$A:$A,'Hitting Data'!$A4570)</f>
        <v>0</v>
      </c>
    </row>
    <row r="4571" spans="1:24" x14ac:dyDescent="0.25">
      <c r="A4571" s="14" t="str">
        <f t="shared" si="71"/>
        <v>stangda012013</v>
      </c>
      <c r="B4571" s="19" t="s">
        <v>1389</v>
      </c>
      <c r="C4571" s="19">
        <v>2013</v>
      </c>
      <c r="D4571" s="19">
        <v>3</v>
      </c>
      <c r="E4571" s="19">
        <v>0</v>
      </c>
      <c r="F4571" s="19">
        <v>0</v>
      </c>
      <c r="G4571" s="19">
        <v>0</v>
      </c>
      <c r="H4571" s="19">
        <v>0</v>
      </c>
      <c r="I4571" s="19">
        <v>0</v>
      </c>
      <c r="J4571" s="19">
        <v>0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4" t="str">
        <f>IFERROR(VLOOKUP($A4571,'Fielding Data'!$A:$H,MATCH(P$1,'Fielding Data'!$A$1:$H$1,0),0),"Other")</f>
        <v>P</v>
      </c>
      <c r="Q4571" s="14">
        <f>IFERROR(VLOOKUP($A4571,'Fielding Data'!$A:$H,MATCH(Q$1,'Fielding Data'!$A$1:$H$1,0),0),"Other")</f>
        <v>0</v>
      </c>
      <c r="R4571" s="14">
        <f>IFERROR(VLOOKUP($A4571,'Fielding Data'!$A:$H,MATCH(R$1,'Fielding Data'!$A$1:$H$1,0),0),"Other")</f>
        <v>0</v>
      </c>
      <c r="S4571" s="14">
        <f>IFERROR(VLOOKUP($A4571,'Fielding Data'!$A:$H,MATCH(S$1,'Fielding Data'!$A$1:$H$1,0),0),"Other")</f>
        <v>0</v>
      </c>
      <c r="T4571" s="14">
        <f>IFERROR(VLOOKUP($A4571,'Fielding Data'!$A:$H,MATCH(T$1,'Fielding Data'!$A$1:$H$1,0),0),"Other")</f>
        <v>0</v>
      </c>
      <c r="U4571" s="14">
        <f>SUMIFS('Fielding Data'!E:E,'Fielding Data'!$A:$A,'Hitting Data'!$A4571)</f>
        <v>0</v>
      </c>
      <c r="V4571" s="14">
        <f>SUMIFS('Fielding Data'!F:F,'Fielding Data'!$A:$A,'Hitting Data'!$A4571)</f>
        <v>0</v>
      </c>
      <c r="W4571" s="14">
        <f>SUMIFS('Fielding Data'!G:G,'Fielding Data'!$A:$A,'Hitting Data'!$A4571)</f>
        <v>0</v>
      </c>
      <c r="X4571" s="14">
        <f>SUMIFS('Fielding Data'!H:H,'Fielding Data'!$A:$A,'Hitting Data'!$A4571)</f>
        <v>0</v>
      </c>
    </row>
    <row r="4572" spans="1:24" x14ac:dyDescent="0.25">
      <c r="A4572" s="14" t="str">
        <f t="shared" si="71"/>
        <v>stantmi032013</v>
      </c>
      <c r="B4572" s="19" t="s">
        <v>1390</v>
      </c>
      <c r="C4572" s="19">
        <v>2013</v>
      </c>
      <c r="D4572" s="19">
        <v>116</v>
      </c>
      <c r="E4572" s="19">
        <v>425</v>
      </c>
      <c r="F4572" s="19">
        <v>62</v>
      </c>
      <c r="G4572" s="19">
        <v>106</v>
      </c>
      <c r="H4572" s="19">
        <v>26</v>
      </c>
      <c r="I4572" s="19">
        <v>0</v>
      </c>
      <c r="J4572" s="19">
        <v>24</v>
      </c>
      <c r="K4572" s="19">
        <v>62</v>
      </c>
      <c r="L4572" s="19">
        <v>1</v>
      </c>
      <c r="M4572" s="19">
        <v>0</v>
      </c>
      <c r="N4572" s="19">
        <v>74</v>
      </c>
      <c r="O4572" s="19">
        <v>140</v>
      </c>
      <c r="P4572" s="14" t="str">
        <f>IFERROR(VLOOKUP($A4572,'Fielding Data'!$A:$H,MATCH(P$1,'Fielding Data'!$A$1:$H$1,0),0),"Other")</f>
        <v>OF</v>
      </c>
      <c r="Q4572" s="14">
        <f>IFERROR(VLOOKUP($A4572,'Fielding Data'!$A:$H,MATCH(Q$1,'Fielding Data'!$A$1:$H$1,0),0),"Other")</f>
        <v>233</v>
      </c>
      <c r="R4572" s="14">
        <f>IFERROR(VLOOKUP($A4572,'Fielding Data'!$A:$H,MATCH(R$1,'Fielding Data'!$A$1:$H$1,0),0),"Other")</f>
        <v>7</v>
      </c>
      <c r="S4572" s="14">
        <f>IFERROR(VLOOKUP($A4572,'Fielding Data'!$A:$H,MATCH(S$1,'Fielding Data'!$A$1:$H$1,0),0),"Other")</f>
        <v>8</v>
      </c>
      <c r="T4572" s="14">
        <f>IFERROR(VLOOKUP($A4572,'Fielding Data'!$A:$H,MATCH(T$1,'Fielding Data'!$A$1:$H$1,0),0),"Other")</f>
        <v>0</v>
      </c>
      <c r="U4572" s="14">
        <f>SUMIFS('Fielding Data'!E:E,'Fielding Data'!$A:$A,'Hitting Data'!$A4572)</f>
        <v>233</v>
      </c>
      <c r="V4572" s="14">
        <f>SUMIFS('Fielding Data'!F:F,'Fielding Data'!$A:$A,'Hitting Data'!$A4572)</f>
        <v>7</v>
      </c>
      <c r="W4572" s="14">
        <f>SUMIFS('Fielding Data'!G:G,'Fielding Data'!$A:$A,'Hitting Data'!$A4572)</f>
        <v>8</v>
      </c>
      <c r="X4572" s="14">
        <f>SUMIFS('Fielding Data'!H:H,'Fielding Data'!$A:$A,'Hitting Data'!$A4572)</f>
        <v>0</v>
      </c>
    </row>
    <row r="4573" spans="1:24" x14ac:dyDescent="0.25">
      <c r="A4573" s="14" t="str">
        <f t="shared" si="71"/>
        <v>stassma012013</v>
      </c>
      <c r="B4573" s="19" t="s">
        <v>2063</v>
      </c>
      <c r="C4573" s="19">
        <v>2013</v>
      </c>
      <c r="D4573" s="19">
        <v>3</v>
      </c>
      <c r="E4573" s="19">
        <v>7</v>
      </c>
      <c r="F4573" s="19">
        <v>0</v>
      </c>
      <c r="G4573" s="19">
        <v>2</v>
      </c>
      <c r="H4573" s="19">
        <v>0</v>
      </c>
      <c r="I4573" s="19">
        <v>0</v>
      </c>
      <c r="J4573" s="19">
        <v>0</v>
      </c>
      <c r="K4573" s="19">
        <v>1</v>
      </c>
      <c r="L4573" s="19">
        <v>0</v>
      </c>
      <c r="M4573" s="19">
        <v>0</v>
      </c>
      <c r="N4573" s="19">
        <v>0</v>
      </c>
      <c r="O4573" s="19">
        <v>2</v>
      </c>
      <c r="P4573" s="14" t="str">
        <f>IFERROR(VLOOKUP($A4573,'Fielding Data'!$A:$H,MATCH(P$1,'Fielding Data'!$A$1:$H$1,0),0),"Other")</f>
        <v>C</v>
      </c>
      <c r="Q4573" s="14">
        <f>IFERROR(VLOOKUP($A4573,'Fielding Data'!$A:$H,MATCH(Q$1,'Fielding Data'!$A$1:$H$1,0),0),"Other")</f>
        <v>1</v>
      </c>
      <c r="R4573" s="14">
        <f>IFERROR(VLOOKUP($A4573,'Fielding Data'!$A:$H,MATCH(R$1,'Fielding Data'!$A$1:$H$1,0),0),"Other")</f>
        <v>1</v>
      </c>
      <c r="S4573" s="14">
        <f>IFERROR(VLOOKUP($A4573,'Fielding Data'!$A:$H,MATCH(S$1,'Fielding Data'!$A$1:$H$1,0),0),"Other")</f>
        <v>0</v>
      </c>
      <c r="T4573" s="14">
        <f>IFERROR(VLOOKUP($A4573,'Fielding Data'!$A:$H,MATCH(T$1,'Fielding Data'!$A$1:$H$1,0),0),"Other")</f>
        <v>0</v>
      </c>
      <c r="U4573" s="14">
        <f>SUMIFS('Fielding Data'!E:E,'Fielding Data'!$A:$A,'Hitting Data'!$A4573)</f>
        <v>1</v>
      </c>
      <c r="V4573" s="14">
        <f>SUMIFS('Fielding Data'!F:F,'Fielding Data'!$A:$A,'Hitting Data'!$A4573)</f>
        <v>1</v>
      </c>
      <c r="W4573" s="14">
        <f>SUMIFS('Fielding Data'!G:G,'Fielding Data'!$A:$A,'Hitting Data'!$A4573)</f>
        <v>0</v>
      </c>
      <c r="X4573" s="14">
        <f>SUMIFS('Fielding Data'!H:H,'Fielding Data'!$A:$A,'Hitting Data'!$A4573)</f>
        <v>0</v>
      </c>
    </row>
    <row r="4574" spans="1:24" x14ac:dyDescent="0.25">
      <c r="A4574" s="14" t="str">
        <f t="shared" si="71"/>
        <v>staufti012013</v>
      </c>
      <c r="B4574" s="19" t="s">
        <v>605</v>
      </c>
      <c r="C4574" s="19">
        <v>2013</v>
      </c>
      <c r="D4574" s="19">
        <v>43</v>
      </c>
      <c r="E4574" s="19">
        <v>8</v>
      </c>
      <c r="F4574" s="19">
        <v>0</v>
      </c>
      <c r="G4574" s="19">
        <v>0</v>
      </c>
      <c r="H4574" s="19">
        <v>0</v>
      </c>
      <c r="I4574" s="19">
        <v>0</v>
      </c>
      <c r="J4574" s="19">
        <v>0</v>
      </c>
      <c r="K4574" s="19">
        <v>0</v>
      </c>
      <c r="L4574" s="19">
        <v>0</v>
      </c>
      <c r="M4574" s="19">
        <v>0</v>
      </c>
      <c r="N4574" s="19">
        <v>0</v>
      </c>
      <c r="O4574" s="19">
        <v>4</v>
      </c>
      <c r="P4574" s="14" t="str">
        <f>IFERROR(VLOOKUP($A4574,'Fielding Data'!$A:$H,MATCH(P$1,'Fielding Data'!$A$1:$H$1,0),0),"Other")</f>
        <v>P</v>
      </c>
      <c r="Q4574" s="14">
        <f>IFERROR(VLOOKUP($A4574,'Fielding Data'!$A:$H,MATCH(Q$1,'Fielding Data'!$A$1:$H$1,0),0),"Other")</f>
        <v>6</v>
      </c>
      <c r="R4574" s="14">
        <f>IFERROR(VLOOKUP($A4574,'Fielding Data'!$A:$H,MATCH(R$1,'Fielding Data'!$A$1:$H$1,0),0),"Other")</f>
        <v>10</v>
      </c>
      <c r="S4574" s="14">
        <f>IFERROR(VLOOKUP($A4574,'Fielding Data'!$A:$H,MATCH(S$1,'Fielding Data'!$A$1:$H$1,0),0),"Other")</f>
        <v>0</v>
      </c>
      <c r="T4574" s="14">
        <f>IFERROR(VLOOKUP($A4574,'Fielding Data'!$A:$H,MATCH(T$1,'Fielding Data'!$A$1:$H$1,0),0),"Other")</f>
        <v>0</v>
      </c>
      <c r="U4574" s="14">
        <f>SUMIFS('Fielding Data'!E:E,'Fielding Data'!$A:$A,'Hitting Data'!$A4574)</f>
        <v>6</v>
      </c>
      <c r="V4574" s="14">
        <f>SUMIFS('Fielding Data'!F:F,'Fielding Data'!$A:$A,'Hitting Data'!$A4574)</f>
        <v>10</v>
      </c>
      <c r="W4574" s="14">
        <f>SUMIFS('Fielding Data'!G:G,'Fielding Data'!$A:$A,'Hitting Data'!$A4574)</f>
        <v>0</v>
      </c>
      <c r="X4574" s="14">
        <f>SUMIFS('Fielding Data'!H:H,'Fielding Data'!$A:$A,'Hitting Data'!$A4574)</f>
        <v>0</v>
      </c>
    </row>
    <row r="4575" spans="1:24" x14ac:dyDescent="0.25">
      <c r="A4575" s="14" t="str">
        <f t="shared" si="71"/>
        <v>stewach012013</v>
      </c>
      <c r="B4575" s="19" t="s">
        <v>732</v>
      </c>
      <c r="C4575" s="19">
        <v>2013</v>
      </c>
      <c r="D4575" s="19">
        <v>109</v>
      </c>
      <c r="E4575" s="19">
        <v>294</v>
      </c>
      <c r="F4575" s="19">
        <v>28</v>
      </c>
      <c r="G4575" s="19">
        <v>62</v>
      </c>
      <c r="H4575" s="19">
        <v>6</v>
      </c>
      <c r="I4575" s="19">
        <v>0</v>
      </c>
      <c r="J4575" s="19">
        <v>4</v>
      </c>
      <c r="K4575" s="19">
        <v>25</v>
      </c>
      <c r="L4575" s="19">
        <v>4</v>
      </c>
      <c r="M4575" s="19">
        <v>0</v>
      </c>
      <c r="N4575" s="19">
        <v>30</v>
      </c>
      <c r="O4575" s="19">
        <v>49</v>
      </c>
      <c r="P4575" s="14" t="str">
        <f>IFERROR(VLOOKUP($A4575,'Fielding Data'!$A:$H,MATCH(P$1,'Fielding Data'!$A$1:$H$1,0),0),"Other")</f>
        <v>1B</v>
      </c>
      <c r="Q4575" s="14">
        <f>IFERROR(VLOOKUP($A4575,'Fielding Data'!$A:$H,MATCH(Q$1,'Fielding Data'!$A$1:$H$1,0),0),"Other")</f>
        <v>4</v>
      </c>
      <c r="R4575" s="14">
        <f>IFERROR(VLOOKUP($A4575,'Fielding Data'!$A:$H,MATCH(R$1,'Fielding Data'!$A$1:$H$1,0),0),"Other")</f>
        <v>0</v>
      </c>
      <c r="S4575" s="14">
        <f>IFERROR(VLOOKUP($A4575,'Fielding Data'!$A:$H,MATCH(S$1,'Fielding Data'!$A$1:$H$1,0),0),"Other")</f>
        <v>0</v>
      </c>
      <c r="T4575" s="14">
        <f>IFERROR(VLOOKUP($A4575,'Fielding Data'!$A:$H,MATCH(T$1,'Fielding Data'!$A$1:$H$1,0),0),"Other")</f>
        <v>2</v>
      </c>
      <c r="U4575" s="14">
        <f>SUMIFS('Fielding Data'!E:E,'Fielding Data'!$A:$A,'Hitting Data'!$A4575)</f>
        <v>745</v>
      </c>
      <c r="V4575" s="14">
        <f>SUMIFS('Fielding Data'!F:F,'Fielding Data'!$A:$A,'Hitting Data'!$A4575)</f>
        <v>55</v>
      </c>
      <c r="W4575" s="14">
        <f>SUMIFS('Fielding Data'!G:G,'Fielding Data'!$A:$A,'Hitting Data'!$A4575)</f>
        <v>2</v>
      </c>
      <c r="X4575" s="14">
        <f>SUMIFS('Fielding Data'!H:H,'Fielding Data'!$A:$A,'Hitting Data'!$A4575)</f>
        <v>8</v>
      </c>
    </row>
    <row r="4576" spans="1:24" x14ac:dyDescent="0.25">
      <c r="A4576" s="14" t="str">
        <f t="shared" si="71"/>
        <v>stinsjo012013</v>
      </c>
      <c r="B4576" s="19" t="s">
        <v>1626</v>
      </c>
      <c r="C4576" s="19">
        <v>2013</v>
      </c>
      <c r="D4576" s="19">
        <v>11</v>
      </c>
      <c r="E4576" s="19">
        <v>0</v>
      </c>
      <c r="F4576" s="19">
        <v>0</v>
      </c>
      <c r="G4576" s="19">
        <v>0</v>
      </c>
      <c r="H4576" s="19">
        <v>0</v>
      </c>
      <c r="I4576" s="19">
        <v>0</v>
      </c>
      <c r="J4576" s="19">
        <v>0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4" t="str">
        <f>IFERROR(VLOOKUP($A4576,'Fielding Data'!$A:$H,MATCH(P$1,'Fielding Data'!$A$1:$H$1,0),0),"Other")</f>
        <v>P</v>
      </c>
      <c r="Q4576" s="14">
        <f>IFERROR(VLOOKUP($A4576,'Fielding Data'!$A:$H,MATCH(Q$1,'Fielding Data'!$A$1:$H$1,0),0),"Other")</f>
        <v>3</v>
      </c>
      <c r="R4576" s="14">
        <f>IFERROR(VLOOKUP($A4576,'Fielding Data'!$A:$H,MATCH(R$1,'Fielding Data'!$A$1:$H$1,0),0),"Other")</f>
        <v>1</v>
      </c>
      <c r="S4576" s="14">
        <f>IFERROR(VLOOKUP($A4576,'Fielding Data'!$A:$H,MATCH(S$1,'Fielding Data'!$A$1:$H$1,0),0),"Other")</f>
        <v>0</v>
      </c>
      <c r="T4576" s="14">
        <f>IFERROR(VLOOKUP($A4576,'Fielding Data'!$A:$H,MATCH(T$1,'Fielding Data'!$A$1:$H$1,0),0),"Other")</f>
        <v>0</v>
      </c>
      <c r="U4576" s="14">
        <f>SUMIFS('Fielding Data'!E:E,'Fielding Data'!$A:$A,'Hitting Data'!$A4576)</f>
        <v>3</v>
      </c>
      <c r="V4576" s="14">
        <f>SUMIFS('Fielding Data'!F:F,'Fielding Data'!$A:$A,'Hitting Data'!$A4576)</f>
        <v>1</v>
      </c>
      <c r="W4576" s="14">
        <f>SUMIFS('Fielding Data'!G:G,'Fielding Data'!$A:$A,'Hitting Data'!$A4576)</f>
        <v>0</v>
      </c>
      <c r="X4576" s="14">
        <f>SUMIFS('Fielding Data'!H:H,'Fielding Data'!$A:$A,'Hitting Data'!$A4576)</f>
        <v>0</v>
      </c>
    </row>
    <row r="4577" spans="1:24" x14ac:dyDescent="0.25">
      <c r="A4577" s="14" t="str">
        <f t="shared" si="71"/>
        <v>storedr012013</v>
      </c>
      <c r="B4577" s="19" t="s">
        <v>1391</v>
      </c>
      <c r="C4577" s="19">
        <v>2013</v>
      </c>
      <c r="D4577" s="19">
        <v>68</v>
      </c>
      <c r="E4577" s="19">
        <v>0</v>
      </c>
      <c r="F4577" s="19">
        <v>0</v>
      </c>
      <c r="G4577" s="19">
        <v>0</v>
      </c>
      <c r="H4577" s="19">
        <v>0</v>
      </c>
      <c r="I4577" s="19">
        <v>0</v>
      </c>
      <c r="J4577" s="19">
        <v>0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4" t="str">
        <f>IFERROR(VLOOKUP($A4577,'Fielding Data'!$A:$H,MATCH(P$1,'Fielding Data'!$A$1:$H$1,0),0),"Other")</f>
        <v>P</v>
      </c>
      <c r="Q4577" s="14">
        <f>IFERROR(VLOOKUP($A4577,'Fielding Data'!$A:$H,MATCH(Q$1,'Fielding Data'!$A$1:$H$1,0),0),"Other")</f>
        <v>4</v>
      </c>
      <c r="R4577" s="14">
        <f>IFERROR(VLOOKUP($A4577,'Fielding Data'!$A:$H,MATCH(R$1,'Fielding Data'!$A$1:$H$1,0),0),"Other")</f>
        <v>8</v>
      </c>
      <c r="S4577" s="14">
        <f>IFERROR(VLOOKUP($A4577,'Fielding Data'!$A:$H,MATCH(S$1,'Fielding Data'!$A$1:$H$1,0),0),"Other")</f>
        <v>1</v>
      </c>
      <c r="T4577" s="14">
        <f>IFERROR(VLOOKUP($A4577,'Fielding Data'!$A:$H,MATCH(T$1,'Fielding Data'!$A$1:$H$1,0),0),"Other")</f>
        <v>2</v>
      </c>
      <c r="U4577" s="14">
        <f>SUMIFS('Fielding Data'!E:E,'Fielding Data'!$A:$A,'Hitting Data'!$A4577)</f>
        <v>4</v>
      </c>
      <c r="V4577" s="14">
        <f>SUMIFS('Fielding Data'!F:F,'Fielding Data'!$A:$A,'Hitting Data'!$A4577)</f>
        <v>8</v>
      </c>
      <c r="W4577" s="14">
        <f>SUMIFS('Fielding Data'!G:G,'Fielding Data'!$A:$A,'Hitting Data'!$A4577)</f>
        <v>1</v>
      </c>
      <c r="X4577" s="14">
        <f>SUMIFS('Fielding Data'!H:H,'Fielding Data'!$A:$A,'Hitting Data'!$A4577)</f>
        <v>2</v>
      </c>
    </row>
    <row r="4578" spans="1:24" x14ac:dyDescent="0.25">
      <c r="A4578" s="14" t="str">
        <f t="shared" si="71"/>
        <v>storemi012013</v>
      </c>
      <c r="B4578" s="19" t="s">
        <v>1843</v>
      </c>
      <c r="C4578" s="19">
        <v>2013</v>
      </c>
      <c r="D4578" s="19">
        <v>3</v>
      </c>
      <c r="E4578" s="19">
        <v>0</v>
      </c>
      <c r="F4578" s="19">
        <v>0</v>
      </c>
      <c r="G4578" s="19">
        <v>0</v>
      </c>
      <c r="H4578" s="19">
        <v>0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14" t="str">
        <f>IFERROR(VLOOKUP($A4578,'Fielding Data'!$A:$H,MATCH(P$1,'Fielding Data'!$A$1:$H$1,0),0),"Other")</f>
        <v>P</v>
      </c>
      <c r="Q4578" s="14">
        <f>IFERROR(VLOOKUP($A4578,'Fielding Data'!$A:$H,MATCH(Q$1,'Fielding Data'!$A$1:$H$1,0),0),"Other")</f>
        <v>0</v>
      </c>
      <c r="R4578" s="14">
        <f>IFERROR(VLOOKUP($A4578,'Fielding Data'!$A:$H,MATCH(R$1,'Fielding Data'!$A$1:$H$1,0),0),"Other")</f>
        <v>0</v>
      </c>
      <c r="S4578" s="14">
        <f>IFERROR(VLOOKUP($A4578,'Fielding Data'!$A:$H,MATCH(S$1,'Fielding Data'!$A$1:$H$1,0),0),"Other")</f>
        <v>0</v>
      </c>
      <c r="T4578" s="14">
        <f>IFERROR(VLOOKUP($A4578,'Fielding Data'!$A:$H,MATCH(T$1,'Fielding Data'!$A$1:$H$1,0),0),"Other")</f>
        <v>0</v>
      </c>
      <c r="U4578" s="14">
        <f>SUMIFS('Fielding Data'!E:E,'Fielding Data'!$A:$A,'Hitting Data'!$A4578)</f>
        <v>0</v>
      </c>
      <c r="V4578" s="14">
        <f>SUMIFS('Fielding Data'!F:F,'Fielding Data'!$A:$A,'Hitting Data'!$A4578)</f>
        <v>0</v>
      </c>
      <c r="W4578" s="14">
        <f>SUMIFS('Fielding Data'!G:G,'Fielding Data'!$A:$A,'Hitting Data'!$A4578)</f>
        <v>0</v>
      </c>
      <c r="X4578" s="14">
        <f>SUMIFS('Fielding Data'!H:H,'Fielding Data'!$A:$A,'Hitting Data'!$A4578)</f>
        <v>0</v>
      </c>
    </row>
    <row r="4579" spans="1:24" x14ac:dyDescent="0.25">
      <c r="A4579" s="14" t="str">
        <f t="shared" si="71"/>
        <v>straida012013</v>
      </c>
      <c r="B4579" s="19" t="s">
        <v>1844</v>
      </c>
      <c r="C4579" s="19">
        <v>2013</v>
      </c>
      <c r="D4579" s="19">
        <v>27</v>
      </c>
      <c r="E4579" s="19">
        <v>2</v>
      </c>
      <c r="F4579" s="19">
        <v>0</v>
      </c>
      <c r="G4579" s="19">
        <v>0</v>
      </c>
      <c r="H4579" s="19">
        <v>0</v>
      </c>
      <c r="I4579" s="19">
        <v>0</v>
      </c>
      <c r="J4579" s="19">
        <v>0</v>
      </c>
      <c r="K4579" s="19">
        <v>0</v>
      </c>
      <c r="L4579" s="19">
        <v>0</v>
      </c>
      <c r="M4579" s="19">
        <v>0</v>
      </c>
      <c r="N4579" s="19">
        <v>1</v>
      </c>
      <c r="O4579" s="19">
        <v>2</v>
      </c>
      <c r="P4579" s="14" t="str">
        <f>IFERROR(VLOOKUP($A4579,'Fielding Data'!$A:$H,MATCH(P$1,'Fielding Data'!$A$1:$H$1,0),0),"Other")</f>
        <v>P</v>
      </c>
      <c r="Q4579" s="14">
        <f>IFERROR(VLOOKUP($A4579,'Fielding Data'!$A:$H,MATCH(Q$1,'Fielding Data'!$A$1:$H$1,0),0),"Other")</f>
        <v>8</v>
      </c>
      <c r="R4579" s="14">
        <f>IFERROR(VLOOKUP($A4579,'Fielding Data'!$A:$H,MATCH(R$1,'Fielding Data'!$A$1:$H$1,0),0),"Other")</f>
        <v>8</v>
      </c>
      <c r="S4579" s="14">
        <f>IFERROR(VLOOKUP($A4579,'Fielding Data'!$A:$H,MATCH(S$1,'Fielding Data'!$A$1:$H$1,0),0),"Other")</f>
        <v>0</v>
      </c>
      <c r="T4579" s="14">
        <f>IFERROR(VLOOKUP($A4579,'Fielding Data'!$A:$H,MATCH(T$1,'Fielding Data'!$A$1:$H$1,0),0),"Other")</f>
        <v>0</v>
      </c>
      <c r="U4579" s="14">
        <f>SUMIFS('Fielding Data'!E:E,'Fielding Data'!$A:$A,'Hitting Data'!$A4579)</f>
        <v>8</v>
      </c>
      <c r="V4579" s="14">
        <f>SUMIFS('Fielding Data'!F:F,'Fielding Data'!$A:$A,'Hitting Data'!$A4579)</f>
        <v>8</v>
      </c>
      <c r="W4579" s="14">
        <f>SUMIFS('Fielding Data'!G:G,'Fielding Data'!$A:$A,'Hitting Data'!$A4579)</f>
        <v>0</v>
      </c>
      <c r="X4579" s="14">
        <f>SUMIFS('Fielding Data'!H:H,'Fielding Data'!$A:$A,'Hitting Data'!$A4579)</f>
        <v>0</v>
      </c>
    </row>
    <row r="4580" spans="1:24" x14ac:dyDescent="0.25">
      <c r="A4580" s="14" t="str">
        <f t="shared" si="71"/>
        <v>strasst012013</v>
      </c>
      <c r="B4580" s="19" t="s">
        <v>1393</v>
      </c>
      <c r="C4580" s="19">
        <v>2013</v>
      </c>
      <c r="D4580" s="19">
        <v>30</v>
      </c>
      <c r="E4580" s="19">
        <v>49</v>
      </c>
      <c r="F4580" s="19">
        <v>2</v>
      </c>
      <c r="G4580" s="19">
        <v>7</v>
      </c>
      <c r="H4580" s="19">
        <v>2</v>
      </c>
      <c r="I4580" s="19">
        <v>0</v>
      </c>
      <c r="J4580" s="19">
        <v>0</v>
      </c>
      <c r="K4580" s="19">
        <v>2</v>
      </c>
      <c r="L4580" s="19">
        <v>0</v>
      </c>
      <c r="M4580" s="19">
        <v>0</v>
      </c>
      <c r="N4580" s="19">
        <v>2</v>
      </c>
      <c r="O4580" s="19">
        <v>23</v>
      </c>
      <c r="P4580" s="14" t="str">
        <f>IFERROR(VLOOKUP($A4580,'Fielding Data'!$A:$H,MATCH(P$1,'Fielding Data'!$A$1:$H$1,0),0),"Other")</f>
        <v>P</v>
      </c>
      <c r="Q4580" s="14">
        <f>IFERROR(VLOOKUP($A4580,'Fielding Data'!$A:$H,MATCH(Q$1,'Fielding Data'!$A$1:$H$1,0),0),"Other")</f>
        <v>9</v>
      </c>
      <c r="R4580" s="14">
        <f>IFERROR(VLOOKUP($A4580,'Fielding Data'!$A:$H,MATCH(R$1,'Fielding Data'!$A$1:$H$1,0),0),"Other")</f>
        <v>19</v>
      </c>
      <c r="S4580" s="14">
        <f>IFERROR(VLOOKUP($A4580,'Fielding Data'!$A:$H,MATCH(S$1,'Fielding Data'!$A$1:$H$1,0),0),"Other")</f>
        <v>0</v>
      </c>
      <c r="T4580" s="14">
        <f>IFERROR(VLOOKUP($A4580,'Fielding Data'!$A:$H,MATCH(T$1,'Fielding Data'!$A$1:$H$1,0),0),"Other")</f>
        <v>0</v>
      </c>
      <c r="U4580" s="14">
        <f>SUMIFS('Fielding Data'!E:E,'Fielding Data'!$A:$A,'Hitting Data'!$A4580)</f>
        <v>9</v>
      </c>
      <c r="V4580" s="14">
        <f>SUMIFS('Fielding Data'!F:F,'Fielding Data'!$A:$A,'Hitting Data'!$A4580)</f>
        <v>19</v>
      </c>
      <c r="W4580" s="14">
        <f>SUMIFS('Fielding Data'!G:G,'Fielding Data'!$A:$A,'Hitting Data'!$A4580)</f>
        <v>0</v>
      </c>
      <c r="X4580" s="14">
        <f>SUMIFS('Fielding Data'!H:H,'Fielding Data'!$A:$A,'Hitting Data'!$A4580)</f>
        <v>0</v>
      </c>
    </row>
    <row r="4581" spans="1:24" x14ac:dyDescent="0.25">
      <c r="A4581" s="14" t="str">
        <f t="shared" si="71"/>
        <v>streehu012013</v>
      </c>
      <c r="B4581" s="19" t="s">
        <v>607</v>
      </c>
      <c r="C4581" s="19">
        <v>2013</v>
      </c>
      <c r="D4581" s="19">
        <v>58</v>
      </c>
      <c r="E4581" s="19">
        <v>0</v>
      </c>
      <c r="F4581" s="19">
        <v>0</v>
      </c>
      <c r="G4581" s="19">
        <v>0</v>
      </c>
      <c r="H4581" s="19">
        <v>0</v>
      </c>
      <c r="I4581" s="19">
        <v>0</v>
      </c>
      <c r="J4581" s="19">
        <v>0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4" t="str">
        <f>IFERROR(VLOOKUP($A4581,'Fielding Data'!$A:$H,MATCH(P$1,'Fielding Data'!$A$1:$H$1,0),0),"Other")</f>
        <v>P</v>
      </c>
      <c r="Q4581" s="14">
        <f>IFERROR(VLOOKUP($A4581,'Fielding Data'!$A:$H,MATCH(Q$1,'Fielding Data'!$A$1:$H$1,0),0),"Other")</f>
        <v>3</v>
      </c>
      <c r="R4581" s="14">
        <f>IFERROR(VLOOKUP($A4581,'Fielding Data'!$A:$H,MATCH(R$1,'Fielding Data'!$A$1:$H$1,0),0),"Other")</f>
        <v>9</v>
      </c>
      <c r="S4581" s="14">
        <f>IFERROR(VLOOKUP($A4581,'Fielding Data'!$A:$H,MATCH(S$1,'Fielding Data'!$A$1:$H$1,0),0),"Other")</f>
        <v>0</v>
      </c>
      <c r="T4581" s="14">
        <f>IFERROR(VLOOKUP($A4581,'Fielding Data'!$A:$H,MATCH(T$1,'Fielding Data'!$A$1:$H$1,0),0),"Other")</f>
        <v>0</v>
      </c>
      <c r="U4581" s="14">
        <f>SUMIFS('Fielding Data'!E:E,'Fielding Data'!$A:$A,'Hitting Data'!$A4581)</f>
        <v>3</v>
      </c>
      <c r="V4581" s="14">
        <f>SUMIFS('Fielding Data'!F:F,'Fielding Data'!$A:$A,'Hitting Data'!$A4581)</f>
        <v>9</v>
      </c>
      <c r="W4581" s="14">
        <f>SUMIFS('Fielding Data'!G:G,'Fielding Data'!$A:$A,'Hitting Data'!$A4581)</f>
        <v>0</v>
      </c>
      <c r="X4581" s="14">
        <f>SUMIFS('Fielding Data'!H:H,'Fielding Data'!$A:$A,'Hitting Data'!$A4581)</f>
        <v>0</v>
      </c>
    </row>
    <row r="4582" spans="1:24" x14ac:dyDescent="0.25">
      <c r="A4582" s="14" t="str">
        <f t="shared" si="71"/>
        <v>stubbdr012013</v>
      </c>
      <c r="B4582" s="19" t="s">
        <v>1190</v>
      </c>
      <c r="C4582" s="19">
        <v>2013</v>
      </c>
      <c r="D4582" s="19">
        <v>146</v>
      </c>
      <c r="E4582" s="19">
        <v>430</v>
      </c>
      <c r="F4582" s="19">
        <v>59</v>
      </c>
      <c r="G4582" s="19">
        <v>100</v>
      </c>
      <c r="H4582" s="19">
        <v>21</v>
      </c>
      <c r="I4582" s="19">
        <v>2</v>
      </c>
      <c r="J4582" s="19">
        <v>10</v>
      </c>
      <c r="K4582" s="19">
        <v>45</v>
      </c>
      <c r="L4582" s="19">
        <v>17</v>
      </c>
      <c r="M4582" s="19">
        <v>2</v>
      </c>
      <c r="N4582" s="19">
        <v>44</v>
      </c>
      <c r="O4582" s="19">
        <v>141</v>
      </c>
      <c r="P4582" s="14" t="str">
        <f>IFERROR(VLOOKUP($A4582,'Fielding Data'!$A:$H,MATCH(P$1,'Fielding Data'!$A$1:$H$1,0),0),"Other")</f>
        <v>CF</v>
      </c>
      <c r="Q4582" s="14">
        <f>IFERROR(VLOOKUP($A4582,'Fielding Data'!$A:$H,MATCH(Q$1,'Fielding Data'!$A$1:$H$1,0),0),"Other")</f>
        <v>0</v>
      </c>
      <c r="R4582" s="14">
        <f>IFERROR(VLOOKUP($A4582,'Fielding Data'!$A:$H,MATCH(R$1,'Fielding Data'!$A$1:$H$1,0),0),"Other")</f>
        <v>0</v>
      </c>
      <c r="S4582" s="14">
        <f>IFERROR(VLOOKUP($A4582,'Fielding Data'!$A:$H,MATCH(S$1,'Fielding Data'!$A$1:$H$1,0),0),"Other")</f>
        <v>0</v>
      </c>
      <c r="T4582" s="14">
        <f>IFERROR(VLOOKUP($A4582,'Fielding Data'!$A:$H,MATCH(T$1,'Fielding Data'!$A$1:$H$1,0),0),"Other")</f>
        <v>0</v>
      </c>
      <c r="U4582" s="14">
        <f>SUMIFS('Fielding Data'!E:E,'Fielding Data'!$A:$A,'Hitting Data'!$A4582)</f>
        <v>258</v>
      </c>
      <c r="V4582" s="14">
        <f>SUMIFS('Fielding Data'!F:F,'Fielding Data'!$A:$A,'Hitting Data'!$A4582)</f>
        <v>6</v>
      </c>
      <c r="W4582" s="14">
        <f>SUMIFS('Fielding Data'!G:G,'Fielding Data'!$A:$A,'Hitting Data'!$A4582)</f>
        <v>6</v>
      </c>
      <c r="X4582" s="14">
        <f>SUMIFS('Fielding Data'!H:H,'Fielding Data'!$A:$A,'Hitting Data'!$A4582)</f>
        <v>1</v>
      </c>
    </row>
    <row r="4583" spans="1:24" x14ac:dyDescent="0.25">
      <c r="A4583" s="14" t="str">
        <f t="shared" si="71"/>
        <v>stulter012013</v>
      </c>
      <c r="B4583" s="19" t="s">
        <v>734</v>
      </c>
      <c r="C4583" s="19">
        <v>2013</v>
      </c>
      <c r="D4583" s="19">
        <v>37</v>
      </c>
      <c r="E4583" s="19">
        <v>61</v>
      </c>
      <c r="F4583" s="19">
        <v>2</v>
      </c>
      <c r="G4583" s="19">
        <v>10</v>
      </c>
      <c r="H4583" s="19">
        <v>1</v>
      </c>
      <c r="I4583" s="19">
        <v>0</v>
      </c>
      <c r="J4583" s="19">
        <v>1</v>
      </c>
      <c r="K4583" s="19">
        <v>4</v>
      </c>
      <c r="L4583" s="19">
        <v>0</v>
      </c>
      <c r="M4583" s="19">
        <v>0</v>
      </c>
      <c r="N4583" s="19">
        <v>0</v>
      </c>
      <c r="O4583" s="19">
        <v>21</v>
      </c>
      <c r="P4583" s="14" t="str">
        <f>IFERROR(VLOOKUP($A4583,'Fielding Data'!$A:$H,MATCH(P$1,'Fielding Data'!$A$1:$H$1,0),0),"Other")</f>
        <v>P</v>
      </c>
      <c r="Q4583" s="14">
        <f>IFERROR(VLOOKUP($A4583,'Fielding Data'!$A:$H,MATCH(Q$1,'Fielding Data'!$A$1:$H$1,0),0),"Other")</f>
        <v>5</v>
      </c>
      <c r="R4583" s="14">
        <f>IFERROR(VLOOKUP($A4583,'Fielding Data'!$A:$H,MATCH(R$1,'Fielding Data'!$A$1:$H$1,0),0),"Other")</f>
        <v>32</v>
      </c>
      <c r="S4583" s="14">
        <f>IFERROR(VLOOKUP($A4583,'Fielding Data'!$A:$H,MATCH(S$1,'Fielding Data'!$A$1:$H$1,0),0),"Other")</f>
        <v>2</v>
      </c>
      <c r="T4583" s="14">
        <f>IFERROR(VLOOKUP($A4583,'Fielding Data'!$A:$H,MATCH(T$1,'Fielding Data'!$A$1:$H$1,0),0),"Other")</f>
        <v>5</v>
      </c>
      <c r="U4583" s="14">
        <f>SUMIFS('Fielding Data'!E:E,'Fielding Data'!$A:$A,'Hitting Data'!$A4583)</f>
        <v>5</v>
      </c>
      <c r="V4583" s="14">
        <f>SUMIFS('Fielding Data'!F:F,'Fielding Data'!$A:$A,'Hitting Data'!$A4583)</f>
        <v>32</v>
      </c>
      <c r="W4583" s="14">
        <f>SUMIFS('Fielding Data'!G:G,'Fielding Data'!$A:$A,'Hitting Data'!$A4583)</f>
        <v>2</v>
      </c>
      <c r="X4583" s="14">
        <f>SUMIFS('Fielding Data'!H:H,'Fielding Data'!$A:$A,'Hitting Data'!$A4583)</f>
        <v>5</v>
      </c>
    </row>
    <row r="4584" spans="1:24" x14ac:dyDescent="0.25">
      <c r="A4584" s="14" t="str">
        <f t="shared" si="71"/>
        <v>stutemi012013</v>
      </c>
      <c r="B4584" s="19" t="s">
        <v>1627</v>
      </c>
      <c r="C4584" s="19">
        <v>2013</v>
      </c>
      <c r="D4584" s="19">
        <v>16</v>
      </c>
      <c r="E4584" s="19">
        <v>1</v>
      </c>
      <c r="F4584" s="19">
        <v>0</v>
      </c>
      <c r="G4584" s="19">
        <v>0</v>
      </c>
      <c r="H4584" s="19">
        <v>0</v>
      </c>
      <c r="I4584" s="19">
        <v>0</v>
      </c>
      <c r="J4584" s="19">
        <v>0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4" t="str">
        <f>IFERROR(VLOOKUP($A4584,'Fielding Data'!$A:$H,MATCH(P$1,'Fielding Data'!$A$1:$H$1,0),0),"Other")</f>
        <v>P</v>
      </c>
      <c r="Q4584" s="14">
        <f>IFERROR(VLOOKUP($A4584,'Fielding Data'!$A:$H,MATCH(Q$1,'Fielding Data'!$A$1:$H$1,0),0),"Other")</f>
        <v>3</v>
      </c>
      <c r="R4584" s="14">
        <f>IFERROR(VLOOKUP($A4584,'Fielding Data'!$A:$H,MATCH(R$1,'Fielding Data'!$A$1:$H$1,0),0),"Other")</f>
        <v>3</v>
      </c>
      <c r="S4584" s="14">
        <f>IFERROR(VLOOKUP($A4584,'Fielding Data'!$A:$H,MATCH(S$1,'Fielding Data'!$A$1:$H$1,0),0),"Other")</f>
        <v>0</v>
      </c>
      <c r="T4584" s="14">
        <f>IFERROR(VLOOKUP($A4584,'Fielding Data'!$A:$H,MATCH(T$1,'Fielding Data'!$A$1:$H$1,0),0),"Other")</f>
        <v>0</v>
      </c>
      <c r="U4584" s="14">
        <f>SUMIFS('Fielding Data'!E:E,'Fielding Data'!$A:$A,'Hitting Data'!$A4584)</f>
        <v>3</v>
      </c>
      <c r="V4584" s="14">
        <f>SUMIFS('Fielding Data'!F:F,'Fielding Data'!$A:$A,'Hitting Data'!$A4584)</f>
        <v>3</v>
      </c>
      <c r="W4584" s="14">
        <f>SUMIFS('Fielding Data'!G:G,'Fielding Data'!$A:$A,'Hitting Data'!$A4584)</f>
        <v>0</v>
      </c>
      <c r="X4584" s="14">
        <f>SUMIFS('Fielding Data'!H:H,'Fielding Data'!$A:$A,'Hitting Data'!$A4584)</f>
        <v>0</v>
      </c>
    </row>
    <row r="4585" spans="1:24" x14ac:dyDescent="0.25">
      <c r="A4585" s="14" t="str">
        <f t="shared" si="71"/>
        <v>sucreje012013</v>
      </c>
      <c r="B4585" s="19" t="s">
        <v>2064</v>
      </c>
      <c r="C4585" s="19">
        <v>2013</v>
      </c>
      <c r="D4585" s="19">
        <v>8</v>
      </c>
      <c r="E4585" s="19">
        <v>26</v>
      </c>
      <c r="F4585" s="19">
        <v>1</v>
      </c>
      <c r="G4585" s="19">
        <v>5</v>
      </c>
      <c r="H4585" s="19">
        <v>0</v>
      </c>
      <c r="I4585" s="19">
        <v>0</v>
      </c>
      <c r="J4585" s="19">
        <v>0</v>
      </c>
      <c r="K4585" s="19">
        <v>3</v>
      </c>
      <c r="L4585" s="19">
        <v>0</v>
      </c>
      <c r="M4585" s="19">
        <v>0</v>
      </c>
      <c r="N4585" s="19">
        <v>2</v>
      </c>
      <c r="O4585" s="19">
        <v>1</v>
      </c>
      <c r="P4585" s="14" t="str">
        <f>IFERROR(VLOOKUP($A4585,'Fielding Data'!$A:$H,MATCH(P$1,'Fielding Data'!$A$1:$H$1,0),0),"Other")</f>
        <v>C</v>
      </c>
      <c r="Q4585" s="14">
        <f>IFERROR(VLOOKUP($A4585,'Fielding Data'!$A:$H,MATCH(Q$1,'Fielding Data'!$A$1:$H$1,0),0),"Other")</f>
        <v>60</v>
      </c>
      <c r="R4585" s="14">
        <f>IFERROR(VLOOKUP($A4585,'Fielding Data'!$A:$H,MATCH(R$1,'Fielding Data'!$A$1:$H$1,0),0),"Other")</f>
        <v>6</v>
      </c>
      <c r="S4585" s="14">
        <f>IFERROR(VLOOKUP($A4585,'Fielding Data'!$A:$H,MATCH(S$1,'Fielding Data'!$A$1:$H$1,0),0),"Other")</f>
        <v>0</v>
      </c>
      <c r="T4585" s="14">
        <f>IFERROR(VLOOKUP($A4585,'Fielding Data'!$A:$H,MATCH(T$1,'Fielding Data'!$A$1:$H$1,0),0),"Other")</f>
        <v>1</v>
      </c>
      <c r="U4585" s="14">
        <f>SUMIFS('Fielding Data'!E:E,'Fielding Data'!$A:$A,'Hitting Data'!$A4585)</f>
        <v>60</v>
      </c>
      <c r="V4585" s="14">
        <f>SUMIFS('Fielding Data'!F:F,'Fielding Data'!$A:$A,'Hitting Data'!$A4585)</f>
        <v>6</v>
      </c>
      <c r="W4585" s="14">
        <f>SUMIFS('Fielding Data'!G:G,'Fielding Data'!$A:$A,'Hitting Data'!$A4585)</f>
        <v>0</v>
      </c>
      <c r="X4585" s="14">
        <f>SUMIFS('Fielding Data'!H:H,'Fielding Data'!$A:$A,'Hitting Data'!$A4585)</f>
        <v>1</v>
      </c>
    </row>
    <row r="4586" spans="1:24" x14ac:dyDescent="0.25">
      <c r="A4586" s="14" t="str">
        <f t="shared" si="71"/>
        <v>surkaer012013</v>
      </c>
      <c r="B4586" s="19" t="s">
        <v>1628</v>
      </c>
      <c r="C4586" s="19">
        <v>2013</v>
      </c>
      <c r="D4586" s="19">
        <v>1</v>
      </c>
      <c r="E4586" s="19">
        <v>1</v>
      </c>
      <c r="F4586" s="19">
        <v>0</v>
      </c>
      <c r="G4586" s="19">
        <v>0</v>
      </c>
      <c r="H4586" s="19">
        <v>0</v>
      </c>
      <c r="I4586" s="19">
        <v>0</v>
      </c>
      <c r="J4586" s="19">
        <v>0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4" t="str">
        <f>IFERROR(VLOOKUP($A4586,'Fielding Data'!$A:$H,MATCH(P$1,'Fielding Data'!$A$1:$H$1,0),0),"Other")</f>
        <v>P</v>
      </c>
      <c r="Q4586" s="14">
        <f>IFERROR(VLOOKUP($A4586,'Fielding Data'!$A:$H,MATCH(Q$1,'Fielding Data'!$A$1:$H$1,0),0),"Other")</f>
        <v>0</v>
      </c>
      <c r="R4586" s="14">
        <f>IFERROR(VLOOKUP($A4586,'Fielding Data'!$A:$H,MATCH(R$1,'Fielding Data'!$A$1:$H$1,0),0),"Other")</f>
        <v>0</v>
      </c>
      <c r="S4586" s="14">
        <f>IFERROR(VLOOKUP($A4586,'Fielding Data'!$A:$H,MATCH(S$1,'Fielding Data'!$A$1:$H$1,0),0),"Other")</f>
        <v>0</v>
      </c>
      <c r="T4586" s="14">
        <f>IFERROR(VLOOKUP($A4586,'Fielding Data'!$A:$H,MATCH(T$1,'Fielding Data'!$A$1:$H$1,0),0),"Other")</f>
        <v>0</v>
      </c>
      <c r="U4586" s="14">
        <f>SUMIFS('Fielding Data'!E:E,'Fielding Data'!$A:$A,'Hitting Data'!$A4586)</f>
        <v>0</v>
      </c>
      <c r="V4586" s="14">
        <f>SUMIFS('Fielding Data'!F:F,'Fielding Data'!$A:$A,'Hitting Data'!$A4586)</f>
        <v>0</v>
      </c>
      <c r="W4586" s="14">
        <f>SUMIFS('Fielding Data'!G:G,'Fielding Data'!$A:$A,'Hitting Data'!$A4586)</f>
        <v>0</v>
      </c>
      <c r="X4586" s="14">
        <f>SUMIFS('Fielding Data'!H:H,'Fielding Data'!$A:$A,'Hitting Data'!$A4586)</f>
        <v>0</v>
      </c>
    </row>
    <row r="4587" spans="1:24" x14ac:dyDescent="0.25">
      <c r="A4587" s="14" t="str">
        <f t="shared" si="71"/>
        <v>susdost012013</v>
      </c>
      <c r="B4587" s="19" t="s">
        <v>2065</v>
      </c>
      <c r="C4587" s="19">
        <v>2013</v>
      </c>
      <c r="D4587" s="19">
        <v>3</v>
      </c>
      <c r="E4587" s="19">
        <v>7</v>
      </c>
      <c r="F4587" s="19">
        <v>1</v>
      </c>
      <c r="G4587" s="19">
        <v>1</v>
      </c>
      <c r="H4587" s="19">
        <v>1</v>
      </c>
      <c r="I4587" s="19">
        <v>0</v>
      </c>
      <c r="J4587" s="19">
        <v>0</v>
      </c>
      <c r="K4587" s="19">
        <v>0</v>
      </c>
      <c r="L4587" s="19">
        <v>0</v>
      </c>
      <c r="M4587" s="19">
        <v>0</v>
      </c>
      <c r="N4587" s="19">
        <v>0</v>
      </c>
      <c r="O4587" s="19">
        <v>1</v>
      </c>
      <c r="P4587" s="14" t="str">
        <f>IFERROR(VLOOKUP($A4587,'Fielding Data'!$A:$H,MATCH(P$1,'Fielding Data'!$A$1:$H$1,0),0),"Other")</f>
        <v>LF</v>
      </c>
      <c r="Q4587" s="14">
        <f>IFERROR(VLOOKUP($A4587,'Fielding Data'!$A:$H,MATCH(Q$1,'Fielding Data'!$A$1:$H$1,0),0),"Other")</f>
        <v>0</v>
      </c>
      <c r="R4587" s="14">
        <f>IFERROR(VLOOKUP($A4587,'Fielding Data'!$A:$H,MATCH(R$1,'Fielding Data'!$A$1:$H$1,0),0),"Other")</f>
        <v>0</v>
      </c>
      <c r="S4587" s="14">
        <f>IFERROR(VLOOKUP($A4587,'Fielding Data'!$A:$H,MATCH(S$1,'Fielding Data'!$A$1:$H$1,0),0),"Other")</f>
        <v>0</v>
      </c>
      <c r="T4587" s="14">
        <f>IFERROR(VLOOKUP($A4587,'Fielding Data'!$A:$H,MATCH(T$1,'Fielding Data'!$A$1:$H$1,0),0),"Other")</f>
        <v>0</v>
      </c>
      <c r="U4587" s="14">
        <f>SUMIFS('Fielding Data'!E:E,'Fielding Data'!$A:$A,'Hitting Data'!$A4587)</f>
        <v>3</v>
      </c>
      <c r="V4587" s="14">
        <f>SUMIFS('Fielding Data'!F:F,'Fielding Data'!$A:$A,'Hitting Data'!$A4587)</f>
        <v>0</v>
      </c>
      <c r="W4587" s="14">
        <f>SUMIFS('Fielding Data'!G:G,'Fielding Data'!$A:$A,'Hitting Data'!$A4587)</f>
        <v>1</v>
      </c>
      <c r="X4587" s="14">
        <f>SUMIFS('Fielding Data'!H:H,'Fielding Data'!$A:$A,'Hitting Data'!$A4587)</f>
        <v>0</v>
      </c>
    </row>
    <row r="4588" spans="1:24" x14ac:dyDescent="0.25">
      <c r="A4588" s="14" t="str">
        <f t="shared" si="71"/>
        <v>suzukic012013</v>
      </c>
      <c r="B4588" s="19" t="s">
        <v>278</v>
      </c>
      <c r="C4588" s="19">
        <v>2013</v>
      </c>
      <c r="D4588" s="19">
        <v>150</v>
      </c>
      <c r="E4588" s="19">
        <v>520</v>
      </c>
      <c r="F4588" s="19">
        <v>57</v>
      </c>
      <c r="G4588" s="19">
        <v>136</v>
      </c>
      <c r="H4588" s="19">
        <v>15</v>
      </c>
      <c r="I4588" s="19">
        <v>3</v>
      </c>
      <c r="J4588" s="19">
        <v>7</v>
      </c>
      <c r="K4588" s="19">
        <v>35</v>
      </c>
      <c r="L4588" s="19">
        <v>20</v>
      </c>
      <c r="M4588" s="19">
        <v>4</v>
      </c>
      <c r="N4588" s="19">
        <v>26</v>
      </c>
      <c r="O4588" s="19">
        <v>63</v>
      </c>
      <c r="P4588" s="14" t="str">
        <f>IFERROR(VLOOKUP($A4588,'Fielding Data'!$A:$H,MATCH(P$1,'Fielding Data'!$A$1:$H$1,0),0),"Other")</f>
        <v>CF</v>
      </c>
      <c r="Q4588" s="14">
        <f>IFERROR(VLOOKUP($A4588,'Fielding Data'!$A:$H,MATCH(Q$1,'Fielding Data'!$A$1:$H$1,0),0),"Other")</f>
        <v>0</v>
      </c>
      <c r="R4588" s="14">
        <f>IFERROR(VLOOKUP($A4588,'Fielding Data'!$A:$H,MATCH(R$1,'Fielding Data'!$A$1:$H$1,0),0),"Other")</f>
        <v>0</v>
      </c>
      <c r="S4588" s="14">
        <f>IFERROR(VLOOKUP($A4588,'Fielding Data'!$A:$H,MATCH(S$1,'Fielding Data'!$A$1:$H$1,0),0),"Other")</f>
        <v>0</v>
      </c>
      <c r="T4588" s="14">
        <f>IFERROR(VLOOKUP($A4588,'Fielding Data'!$A:$H,MATCH(T$1,'Fielding Data'!$A$1:$H$1,0),0),"Other")</f>
        <v>0</v>
      </c>
      <c r="U4588" s="14">
        <f>SUMIFS('Fielding Data'!E:E,'Fielding Data'!$A:$A,'Hitting Data'!$A4588)</f>
        <v>254</v>
      </c>
      <c r="V4588" s="14">
        <f>SUMIFS('Fielding Data'!F:F,'Fielding Data'!$A:$A,'Hitting Data'!$A4588)</f>
        <v>5</v>
      </c>
      <c r="W4588" s="14">
        <f>SUMIFS('Fielding Data'!G:G,'Fielding Data'!$A:$A,'Hitting Data'!$A4588)</f>
        <v>3</v>
      </c>
      <c r="X4588" s="14">
        <f>SUMIFS('Fielding Data'!H:H,'Fielding Data'!$A:$A,'Hitting Data'!$A4588)</f>
        <v>0</v>
      </c>
    </row>
    <row r="4589" spans="1:24" x14ac:dyDescent="0.25">
      <c r="A4589" s="14" t="str">
        <f t="shared" si="71"/>
        <v>swarzan012013</v>
      </c>
      <c r="B4589" s="19" t="s">
        <v>1192</v>
      </c>
      <c r="C4589" s="19">
        <v>2013</v>
      </c>
      <c r="D4589" s="19">
        <v>48</v>
      </c>
      <c r="E4589" s="19">
        <v>1</v>
      </c>
      <c r="F4589" s="19">
        <v>0</v>
      </c>
      <c r="G4589" s="19">
        <v>0</v>
      </c>
      <c r="H4589" s="19">
        <v>0</v>
      </c>
      <c r="I4589" s="19">
        <v>0</v>
      </c>
      <c r="J4589" s="19">
        <v>0</v>
      </c>
      <c r="K4589" s="19">
        <v>0</v>
      </c>
      <c r="L4589" s="19">
        <v>0</v>
      </c>
      <c r="M4589" s="19">
        <v>0</v>
      </c>
      <c r="N4589" s="19">
        <v>0</v>
      </c>
      <c r="O4589" s="19">
        <v>1</v>
      </c>
      <c r="P4589" s="14" t="str">
        <f>IFERROR(VLOOKUP($A4589,'Fielding Data'!$A:$H,MATCH(P$1,'Fielding Data'!$A$1:$H$1,0),0),"Other")</f>
        <v>P</v>
      </c>
      <c r="Q4589" s="14">
        <f>IFERROR(VLOOKUP($A4589,'Fielding Data'!$A:$H,MATCH(Q$1,'Fielding Data'!$A$1:$H$1,0),0),"Other")</f>
        <v>6</v>
      </c>
      <c r="R4589" s="14">
        <f>IFERROR(VLOOKUP($A4589,'Fielding Data'!$A:$H,MATCH(R$1,'Fielding Data'!$A$1:$H$1,0),0),"Other")</f>
        <v>9</v>
      </c>
      <c r="S4589" s="14">
        <f>IFERROR(VLOOKUP($A4589,'Fielding Data'!$A:$H,MATCH(S$1,'Fielding Data'!$A$1:$H$1,0),0),"Other")</f>
        <v>1</v>
      </c>
      <c r="T4589" s="14">
        <f>IFERROR(VLOOKUP($A4589,'Fielding Data'!$A:$H,MATCH(T$1,'Fielding Data'!$A$1:$H$1,0),0),"Other")</f>
        <v>1</v>
      </c>
      <c r="U4589" s="14">
        <f>SUMIFS('Fielding Data'!E:E,'Fielding Data'!$A:$A,'Hitting Data'!$A4589)</f>
        <v>6</v>
      </c>
      <c r="V4589" s="14">
        <f>SUMIFS('Fielding Data'!F:F,'Fielding Data'!$A:$A,'Hitting Data'!$A4589)</f>
        <v>9</v>
      </c>
      <c r="W4589" s="14">
        <f>SUMIFS('Fielding Data'!G:G,'Fielding Data'!$A:$A,'Hitting Data'!$A4589)</f>
        <v>1</v>
      </c>
      <c r="X4589" s="14">
        <f>SUMIFS('Fielding Data'!H:H,'Fielding Data'!$A:$A,'Hitting Data'!$A4589)</f>
        <v>1</v>
      </c>
    </row>
    <row r="4590" spans="1:24" x14ac:dyDescent="0.25">
      <c r="A4590" s="14" t="str">
        <f t="shared" si="71"/>
        <v>sweenry012013</v>
      </c>
      <c r="B4590" s="19" t="s">
        <v>735</v>
      </c>
      <c r="C4590" s="19">
        <v>2013</v>
      </c>
      <c r="D4590" s="19">
        <v>70</v>
      </c>
      <c r="E4590" s="19">
        <v>192</v>
      </c>
      <c r="F4590" s="19">
        <v>19</v>
      </c>
      <c r="G4590" s="19">
        <v>51</v>
      </c>
      <c r="H4590" s="19">
        <v>13</v>
      </c>
      <c r="I4590" s="19">
        <v>2</v>
      </c>
      <c r="J4590" s="19">
        <v>6</v>
      </c>
      <c r="K4590" s="19">
        <v>19</v>
      </c>
      <c r="L4590" s="19">
        <v>1</v>
      </c>
      <c r="M4590" s="19">
        <v>0</v>
      </c>
      <c r="N4590" s="19">
        <v>17</v>
      </c>
      <c r="O4590" s="19">
        <v>31</v>
      </c>
      <c r="P4590" s="14" t="str">
        <f>IFERROR(VLOOKUP($A4590,'Fielding Data'!$A:$H,MATCH(P$1,'Fielding Data'!$A$1:$H$1,0),0),"Other")</f>
        <v>CF</v>
      </c>
      <c r="Q4590" s="14">
        <f>IFERROR(VLOOKUP($A4590,'Fielding Data'!$A:$H,MATCH(Q$1,'Fielding Data'!$A$1:$H$1,0),0),"Other")</f>
        <v>0</v>
      </c>
      <c r="R4590" s="14">
        <f>IFERROR(VLOOKUP($A4590,'Fielding Data'!$A:$H,MATCH(R$1,'Fielding Data'!$A$1:$H$1,0),0),"Other")</f>
        <v>0</v>
      </c>
      <c r="S4590" s="14">
        <f>IFERROR(VLOOKUP($A4590,'Fielding Data'!$A:$H,MATCH(S$1,'Fielding Data'!$A$1:$H$1,0),0),"Other")</f>
        <v>0</v>
      </c>
      <c r="T4590" s="14">
        <f>IFERROR(VLOOKUP($A4590,'Fielding Data'!$A:$H,MATCH(T$1,'Fielding Data'!$A$1:$H$1,0),0),"Other")</f>
        <v>0</v>
      </c>
      <c r="U4590" s="14">
        <f>SUMIFS('Fielding Data'!E:E,'Fielding Data'!$A:$A,'Hitting Data'!$A4590)</f>
        <v>140</v>
      </c>
      <c r="V4590" s="14">
        <f>SUMIFS('Fielding Data'!F:F,'Fielding Data'!$A:$A,'Hitting Data'!$A4590)</f>
        <v>1</v>
      </c>
      <c r="W4590" s="14">
        <f>SUMIFS('Fielding Data'!G:G,'Fielding Data'!$A:$A,'Hitting Data'!$A4590)</f>
        <v>1</v>
      </c>
      <c r="X4590" s="14">
        <f>SUMIFS('Fielding Data'!H:H,'Fielding Data'!$A:$A,'Hitting Data'!$A4590)</f>
        <v>0</v>
      </c>
    </row>
    <row r="4591" spans="1:24" x14ac:dyDescent="0.25">
      <c r="A4591" s="14" t="str">
        <f t="shared" si="71"/>
        <v>swishni012013</v>
      </c>
      <c r="B4591" s="19" t="s">
        <v>496</v>
      </c>
      <c r="C4591" s="19">
        <v>2013</v>
      </c>
      <c r="D4591" s="19">
        <v>145</v>
      </c>
      <c r="E4591" s="19">
        <v>549</v>
      </c>
      <c r="F4591" s="19">
        <v>74</v>
      </c>
      <c r="G4591" s="19">
        <v>135</v>
      </c>
      <c r="H4591" s="19">
        <v>27</v>
      </c>
      <c r="I4591" s="19">
        <v>2</v>
      </c>
      <c r="J4591" s="19">
        <v>22</v>
      </c>
      <c r="K4591" s="19">
        <v>63</v>
      </c>
      <c r="L4591" s="19">
        <v>1</v>
      </c>
      <c r="M4591" s="19">
        <v>0</v>
      </c>
      <c r="N4591" s="19">
        <v>77</v>
      </c>
      <c r="O4591" s="19">
        <v>138</v>
      </c>
      <c r="P4591" s="14" t="str">
        <f>IFERROR(VLOOKUP($A4591,'Fielding Data'!$A:$H,MATCH(P$1,'Fielding Data'!$A$1:$H$1,0),0),"Other")</f>
        <v>1B</v>
      </c>
      <c r="Q4591" s="14">
        <f>IFERROR(VLOOKUP($A4591,'Fielding Data'!$A:$H,MATCH(Q$1,'Fielding Data'!$A$1:$H$1,0),0),"Other")</f>
        <v>812</v>
      </c>
      <c r="R4591" s="14">
        <f>IFERROR(VLOOKUP($A4591,'Fielding Data'!$A:$H,MATCH(R$1,'Fielding Data'!$A$1:$H$1,0),0),"Other")</f>
        <v>88</v>
      </c>
      <c r="S4591" s="14">
        <f>IFERROR(VLOOKUP($A4591,'Fielding Data'!$A:$H,MATCH(S$1,'Fielding Data'!$A$1:$H$1,0),0),"Other")</f>
        <v>8</v>
      </c>
      <c r="T4591" s="14">
        <f>IFERROR(VLOOKUP($A4591,'Fielding Data'!$A:$H,MATCH(T$1,'Fielding Data'!$A$1:$H$1,0),0),"Other")</f>
        <v>70</v>
      </c>
      <c r="U4591" s="14">
        <f>SUMIFS('Fielding Data'!E:E,'Fielding Data'!$A:$A,'Hitting Data'!$A4591)</f>
        <v>853</v>
      </c>
      <c r="V4591" s="14">
        <f>SUMIFS('Fielding Data'!F:F,'Fielding Data'!$A:$A,'Hitting Data'!$A4591)</f>
        <v>90</v>
      </c>
      <c r="W4591" s="14">
        <f>SUMIFS('Fielding Data'!G:G,'Fielding Data'!$A:$A,'Hitting Data'!$A4591)</f>
        <v>9</v>
      </c>
      <c r="X4591" s="14">
        <f>SUMIFS('Fielding Data'!H:H,'Fielding Data'!$A:$A,'Hitting Data'!$A4591)</f>
        <v>71</v>
      </c>
    </row>
    <row r="4592" spans="1:24" x14ac:dyDescent="0.25">
      <c r="A4592" s="14" t="str">
        <f t="shared" si="71"/>
        <v>tabatjo012013</v>
      </c>
      <c r="B4592" s="19" t="s">
        <v>1394</v>
      </c>
      <c r="C4592" s="19">
        <v>2013</v>
      </c>
      <c r="D4592" s="19">
        <v>106</v>
      </c>
      <c r="E4592" s="19">
        <v>308</v>
      </c>
      <c r="F4592" s="19">
        <v>35</v>
      </c>
      <c r="G4592" s="19">
        <v>87</v>
      </c>
      <c r="H4592" s="19">
        <v>17</v>
      </c>
      <c r="I4592" s="19">
        <v>5</v>
      </c>
      <c r="J4592" s="19">
        <v>6</v>
      </c>
      <c r="K4592" s="19">
        <v>33</v>
      </c>
      <c r="L4592" s="19">
        <v>3</v>
      </c>
      <c r="M4592" s="19">
        <v>1</v>
      </c>
      <c r="N4592" s="19">
        <v>23</v>
      </c>
      <c r="O4592" s="19">
        <v>45</v>
      </c>
      <c r="P4592" s="14" t="str">
        <f>IFERROR(VLOOKUP($A4592,'Fielding Data'!$A:$H,MATCH(P$1,'Fielding Data'!$A$1:$H$1,0),0),"Other")</f>
        <v>LF</v>
      </c>
      <c r="Q4592" s="14">
        <f>IFERROR(VLOOKUP($A4592,'Fielding Data'!$A:$H,MATCH(Q$1,'Fielding Data'!$A$1:$H$1,0),0),"Other")</f>
        <v>0</v>
      </c>
      <c r="R4592" s="14">
        <f>IFERROR(VLOOKUP($A4592,'Fielding Data'!$A:$H,MATCH(R$1,'Fielding Data'!$A$1:$H$1,0),0),"Other")</f>
        <v>0</v>
      </c>
      <c r="S4592" s="14">
        <f>IFERROR(VLOOKUP($A4592,'Fielding Data'!$A:$H,MATCH(S$1,'Fielding Data'!$A$1:$H$1,0),0),"Other")</f>
        <v>0</v>
      </c>
      <c r="T4592" s="14">
        <f>IFERROR(VLOOKUP($A4592,'Fielding Data'!$A:$H,MATCH(T$1,'Fielding Data'!$A$1:$H$1,0),0),"Other")</f>
        <v>0</v>
      </c>
      <c r="U4592" s="14">
        <f>SUMIFS('Fielding Data'!E:E,'Fielding Data'!$A:$A,'Hitting Data'!$A4592)</f>
        <v>106</v>
      </c>
      <c r="V4592" s="14">
        <f>SUMIFS('Fielding Data'!F:F,'Fielding Data'!$A:$A,'Hitting Data'!$A4592)</f>
        <v>0</v>
      </c>
      <c r="W4592" s="14">
        <f>SUMIFS('Fielding Data'!G:G,'Fielding Data'!$A:$A,'Hitting Data'!$A4592)</f>
        <v>0</v>
      </c>
      <c r="X4592" s="14">
        <f>SUMIFS('Fielding Data'!H:H,'Fielding Data'!$A:$A,'Hitting Data'!$A4592)</f>
        <v>0</v>
      </c>
    </row>
    <row r="4593" spans="1:24" x14ac:dyDescent="0.25">
      <c r="A4593" s="14" t="str">
        <f t="shared" si="71"/>
        <v>takahhi012013</v>
      </c>
      <c r="B4593" s="19" t="s">
        <v>1395</v>
      </c>
      <c r="C4593" s="19">
        <v>2013</v>
      </c>
      <c r="D4593" s="19">
        <v>3</v>
      </c>
      <c r="E4593" s="19">
        <v>0</v>
      </c>
      <c r="F4593" s="19">
        <v>0</v>
      </c>
      <c r="G4593" s="19">
        <v>0</v>
      </c>
      <c r="H4593" s="19">
        <v>0</v>
      </c>
      <c r="I4593" s="19">
        <v>0</v>
      </c>
      <c r="J4593" s="19">
        <v>0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4" t="str">
        <f>IFERROR(VLOOKUP($A4593,'Fielding Data'!$A:$H,MATCH(P$1,'Fielding Data'!$A$1:$H$1,0),0),"Other")</f>
        <v>P</v>
      </c>
      <c r="Q4593" s="14">
        <f>IFERROR(VLOOKUP($A4593,'Fielding Data'!$A:$H,MATCH(Q$1,'Fielding Data'!$A$1:$H$1,0),0),"Other")</f>
        <v>0</v>
      </c>
      <c r="R4593" s="14">
        <f>IFERROR(VLOOKUP($A4593,'Fielding Data'!$A:$H,MATCH(R$1,'Fielding Data'!$A$1:$H$1,0),0),"Other")</f>
        <v>1</v>
      </c>
      <c r="S4593" s="14">
        <f>IFERROR(VLOOKUP($A4593,'Fielding Data'!$A:$H,MATCH(S$1,'Fielding Data'!$A$1:$H$1,0),0),"Other")</f>
        <v>0</v>
      </c>
      <c r="T4593" s="14">
        <f>IFERROR(VLOOKUP($A4593,'Fielding Data'!$A:$H,MATCH(T$1,'Fielding Data'!$A$1:$H$1,0),0),"Other")</f>
        <v>0</v>
      </c>
      <c r="U4593" s="14">
        <f>SUMIFS('Fielding Data'!E:E,'Fielding Data'!$A:$A,'Hitting Data'!$A4593)</f>
        <v>0</v>
      </c>
      <c r="V4593" s="14">
        <f>SUMIFS('Fielding Data'!F:F,'Fielding Data'!$A:$A,'Hitting Data'!$A4593)</f>
        <v>1</v>
      </c>
      <c r="W4593" s="14">
        <f>SUMIFS('Fielding Data'!G:G,'Fielding Data'!$A:$A,'Hitting Data'!$A4593)</f>
        <v>0</v>
      </c>
      <c r="X4593" s="14">
        <f>SUMIFS('Fielding Data'!H:H,'Fielding Data'!$A:$A,'Hitting Data'!$A4593)</f>
        <v>0</v>
      </c>
    </row>
    <row r="4594" spans="1:24" x14ac:dyDescent="0.25">
      <c r="A4594" s="14" t="str">
        <f t="shared" si="71"/>
        <v>tanakke012013</v>
      </c>
      <c r="B4594" s="19" t="s">
        <v>2066</v>
      </c>
      <c r="C4594" s="19">
        <v>2013</v>
      </c>
      <c r="D4594" s="19">
        <v>15</v>
      </c>
      <c r="E4594" s="19">
        <v>30</v>
      </c>
      <c r="F4594" s="19">
        <v>4</v>
      </c>
      <c r="G4594" s="19">
        <v>8</v>
      </c>
      <c r="H4594" s="19">
        <v>0</v>
      </c>
      <c r="I4594" s="19">
        <v>0</v>
      </c>
      <c r="J4594" s="19">
        <v>0</v>
      </c>
      <c r="K4594" s="19">
        <v>2</v>
      </c>
      <c r="L4594" s="19">
        <v>2</v>
      </c>
      <c r="M4594" s="19">
        <v>0</v>
      </c>
      <c r="N4594" s="19">
        <v>4</v>
      </c>
      <c r="O4594" s="19">
        <v>3</v>
      </c>
      <c r="P4594" s="14" t="str">
        <f>IFERROR(VLOOKUP($A4594,'Fielding Data'!$A:$H,MATCH(P$1,'Fielding Data'!$A$1:$H$1,0),0),"Other")</f>
        <v>LF</v>
      </c>
      <c r="Q4594" s="14">
        <f>IFERROR(VLOOKUP($A4594,'Fielding Data'!$A:$H,MATCH(Q$1,'Fielding Data'!$A$1:$H$1,0),0),"Other")</f>
        <v>0</v>
      </c>
      <c r="R4594" s="14">
        <f>IFERROR(VLOOKUP($A4594,'Fielding Data'!$A:$H,MATCH(R$1,'Fielding Data'!$A$1:$H$1,0),0),"Other")</f>
        <v>0</v>
      </c>
      <c r="S4594" s="14">
        <f>IFERROR(VLOOKUP($A4594,'Fielding Data'!$A:$H,MATCH(S$1,'Fielding Data'!$A$1:$H$1,0),0),"Other")</f>
        <v>0</v>
      </c>
      <c r="T4594" s="14">
        <f>IFERROR(VLOOKUP($A4594,'Fielding Data'!$A:$H,MATCH(T$1,'Fielding Data'!$A$1:$H$1,0),0),"Other")</f>
        <v>0</v>
      </c>
      <c r="U4594" s="14">
        <f>SUMIFS('Fielding Data'!E:E,'Fielding Data'!$A:$A,'Hitting Data'!$A4594)</f>
        <v>6</v>
      </c>
      <c r="V4594" s="14">
        <f>SUMIFS('Fielding Data'!F:F,'Fielding Data'!$A:$A,'Hitting Data'!$A4594)</f>
        <v>0</v>
      </c>
      <c r="W4594" s="14">
        <f>SUMIFS('Fielding Data'!G:G,'Fielding Data'!$A:$A,'Hitting Data'!$A4594)</f>
        <v>0</v>
      </c>
      <c r="X4594" s="14">
        <f>SUMIFS('Fielding Data'!H:H,'Fielding Data'!$A:$A,'Hitting Data'!$A4594)</f>
        <v>0</v>
      </c>
    </row>
    <row r="4595" spans="1:24" x14ac:dyDescent="0.25">
      <c r="A4595" s="14" t="str">
        <f t="shared" si="71"/>
        <v>taylomi012013</v>
      </c>
      <c r="B4595" s="19" t="s">
        <v>1630</v>
      </c>
      <c r="C4595" s="19">
        <v>2013</v>
      </c>
      <c r="D4595" s="19">
        <v>9</v>
      </c>
      <c r="E4595" s="19">
        <v>23</v>
      </c>
      <c r="F4595" s="19">
        <v>0</v>
      </c>
      <c r="G4595" s="19">
        <v>1</v>
      </c>
      <c r="H4595" s="19">
        <v>0</v>
      </c>
      <c r="I4595" s="19">
        <v>0</v>
      </c>
      <c r="J4595" s="19">
        <v>0</v>
      </c>
      <c r="K4595" s="19">
        <v>0</v>
      </c>
      <c r="L4595" s="19">
        <v>0</v>
      </c>
      <c r="M4595" s="19">
        <v>0</v>
      </c>
      <c r="N4595" s="19">
        <v>2</v>
      </c>
      <c r="O4595" s="19">
        <v>5</v>
      </c>
      <c r="P4595" s="14" t="str">
        <f>IFERROR(VLOOKUP($A4595,'Fielding Data'!$A:$H,MATCH(P$1,'Fielding Data'!$A$1:$H$1,0),0),"Other")</f>
        <v>LF</v>
      </c>
      <c r="Q4595" s="14">
        <f>IFERROR(VLOOKUP($A4595,'Fielding Data'!$A:$H,MATCH(Q$1,'Fielding Data'!$A$1:$H$1,0),0),"Other")</f>
        <v>0</v>
      </c>
      <c r="R4595" s="14">
        <f>IFERROR(VLOOKUP($A4595,'Fielding Data'!$A:$H,MATCH(R$1,'Fielding Data'!$A$1:$H$1,0),0),"Other")</f>
        <v>0</v>
      </c>
      <c r="S4595" s="14">
        <f>IFERROR(VLOOKUP($A4595,'Fielding Data'!$A:$H,MATCH(S$1,'Fielding Data'!$A$1:$H$1,0),0),"Other")</f>
        <v>0</v>
      </c>
      <c r="T4595" s="14">
        <f>IFERROR(VLOOKUP($A4595,'Fielding Data'!$A:$H,MATCH(T$1,'Fielding Data'!$A$1:$H$1,0),0),"Other")</f>
        <v>0</v>
      </c>
      <c r="U4595" s="14">
        <f>SUMIFS('Fielding Data'!E:E,'Fielding Data'!$A:$A,'Hitting Data'!$A4595)</f>
        <v>12</v>
      </c>
      <c r="V4595" s="14">
        <f>SUMIFS('Fielding Data'!F:F,'Fielding Data'!$A:$A,'Hitting Data'!$A4595)</f>
        <v>0</v>
      </c>
      <c r="W4595" s="14">
        <f>SUMIFS('Fielding Data'!G:G,'Fielding Data'!$A:$A,'Hitting Data'!$A4595)</f>
        <v>0</v>
      </c>
      <c r="X4595" s="14">
        <f>SUMIFS('Fielding Data'!H:H,'Fielding Data'!$A:$A,'Hitting Data'!$A4595)</f>
        <v>0</v>
      </c>
    </row>
    <row r="4596" spans="1:24" x14ac:dyDescent="0.25">
      <c r="A4596" s="14" t="str">
        <f t="shared" si="71"/>
        <v>tazawju012013</v>
      </c>
      <c r="B4596" s="19" t="s">
        <v>1194</v>
      </c>
      <c r="C4596" s="19">
        <v>2013</v>
      </c>
      <c r="D4596" s="19">
        <v>71</v>
      </c>
      <c r="E4596" s="19">
        <v>0</v>
      </c>
      <c r="F4596" s="19">
        <v>0</v>
      </c>
      <c r="G4596" s="19">
        <v>0</v>
      </c>
      <c r="H4596" s="19">
        <v>0</v>
      </c>
      <c r="I4596" s="19">
        <v>0</v>
      </c>
      <c r="J4596" s="19">
        <v>0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4" t="str">
        <f>IFERROR(VLOOKUP($A4596,'Fielding Data'!$A:$H,MATCH(P$1,'Fielding Data'!$A$1:$H$1,0),0),"Other")</f>
        <v>P</v>
      </c>
      <c r="Q4596" s="14">
        <f>IFERROR(VLOOKUP($A4596,'Fielding Data'!$A:$H,MATCH(Q$1,'Fielding Data'!$A$1:$H$1,0),0),"Other")</f>
        <v>2</v>
      </c>
      <c r="R4596" s="14">
        <f>IFERROR(VLOOKUP($A4596,'Fielding Data'!$A:$H,MATCH(R$1,'Fielding Data'!$A$1:$H$1,0),0),"Other")</f>
        <v>6</v>
      </c>
      <c r="S4596" s="14">
        <f>IFERROR(VLOOKUP($A4596,'Fielding Data'!$A:$H,MATCH(S$1,'Fielding Data'!$A$1:$H$1,0),0),"Other")</f>
        <v>0</v>
      </c>
      <c r="T4596" s="14">
        <f>IFERROR(VLOOKUP($A4596,'Fielding Data'!$A:$H,MATCH(T$1,'Fielding Data'!$A$1:$H$1,0),0),"Other")</f>
        <v>1</v>
      </c>
      <c r="U4596" s="14">
        <f>SUMIFS('Fielding Data'!E:E,'Fielding Data'!$A:$A,'Hitting Data'!$A4596)</f>
        <v>2</v>
      </c>
      <c r="V4596" s="14">
        <f>SUMIFS('Fielding Data'!F:F,'Fielding Data'!$A:$A,'Hitting Data'!$A4596)</f>
        <v>6</v>
      </c>
      <c r="W4596" s="14">
        <f>SUMIFS('Fielding Data'!G:G,'Fielding Data'!$A:$A,'Hitting Data'!$A4596)</f>
        <v>0</v>
      </c>
      <c r="X4596" s="14">
        <f>SUMIFS('Fielding Data'!H:H,'Fielding Data'!$A:$A,'Hitting Data'!$A4596)</f>
        <v>1</v>
      </c>
    </row>
    <row r="4597" spans="1:24" x14ac:dyDescent="0.25">
      <c r="A4597" s="14" t="str">
        <f t="shared" si="71"/>
        <v>teafoev012013</v>
      </c>
      <c r="B4597" s="19" t="s">
        <v>1631</v>
      </c>
      <c r="C4597" s="19">
        <v>2013</v>
      </c>
      <c r="D4597" s="19">
        <v>1</v>
      </c>
      <c r="E4597" s="19">
        <v>0</v>
      </c>
      <c r="F4597" s="19">
        <v>0</v>
      </c>
      <c r="G4597" s="19">
        <v>0</v>
      </c>
      <c r="H4597" s="19">
        <v>0</v>
      </c>
      <c r="I4597" s="19">
        <v>0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4" t="str">
        <f>IFERROR(VLOOKUP($A4597,'Fielding Data'!$A:$H,MATCH(P$1,'Fielding Data'!$A$1:$H$1,0),0),"Other")</f>
        <v>P</v>
      </c>
      <c r="Q4597" s="14">
        <f>IFERROR(VLOOKUP($A4597,'Fielding Data'!$A:$H,MATCH(Q$1,'Fielding Data'!$A$1:$H$1,0),0),"Other")</f>
        <v>0</v>
      </c>
      <c r="R4597" s="14">
        <f>IFERROR(VLOOKUP($A4597,'Fielding Data'!$A:$H,MATCH(R$1,'Fielding Data'!$A$1:$H$1,0),0),"Other")</f>
        <v>0</v>
      </c>
      <c r="S4597" s="14">
        <f>IFERROR(VLOOKUP($A4597,'Fielding Data'!$A:$H,MATCH(S$1,'Fielding Data'!$A$1:$H$1,0),0),"Other")</f>
        <v>0</v>
      </c>
      <c r="T4597" s="14">
        <f>IFERROR(VLOOKUP($A4597,'Fielding Data'!$A:$H,MATCH(T$1,'Fielding Data'!$A$1:$H$1,0),0),"Other")</f>
        <v>0</v>
      </c>
      <c r="U4597" s="14">
        <f>SUMIFS('Fielding Data'!E:E,'Fielding Data'!$A:$A,'Hitting Data'!$A4597)</f>
        <v>0</v>
      </c>
      <c r="V4597" s="14">
        <f>SUMIFS('Fielding Data'!F:F,'Fielding Data'!$A:$A,'Hitting Data'!$A4597)</f>
        <v>0</v>
      </c>
      <c r="W4597" s="14">
        <f>SUMIFS('Fielding Data'!G:G,'Fielding Data'!$A:$A,'Hitting Data'!$A4597)</f>
        <v>0</v>
      </c>
      <c r="X4597" s="14">
        <f>SUMIFS('Fielding Data'!H:H,'Fielding Data'!$A:$A,'Hitting Data'!$A4597)</f>
        <v>0</v>
      </c>
    </row>
    <row r="4598" spans="1:24" x14ac:dyDescent="0.25">
      <c r="A4598" s="14" t="str">
        <f t="shared" si="71"/>
        <v>teagata012013</v>
      </c>
      <c r="B4598" s="19" t="s">
        <v>1019</v>
      </c>
      <c r="C4598" s="19">
        <v>2013</v>
      </c>
      <c r="D4598" s="19">
        <v>23</v>
      </c>
      <c r="E4598" s="19">
        <v>60</v>
      </c>
      <c r="F4598" s="19">
        <v>3</v>
      </c>
      <c r="G4598" s="19">
        <v>10</v>
      </c>
      <c r="H4598" s="19">
        <v>2</v>
      </c>
      <c r="I4598" s="19">
        <v>0</v>
      </c>
      <c r="J4598" s="19">
        <v>2</v>
      </c>
      <c r="K4598" s="19">
        <v>5</v>
      </c>
      <c r="L4598" s="19">
        <v>0</v>
      </c>
      <c r="M4598" s="19">
        <v>1</v>
      </c>
      <c r="N4598" s="19">
        <v>1</v>
      </c>
      <c r="O4598" s="19">
        <v>18</v>
      </c>
      <c r="P4598" s="14" t="str">
        <f>IFERROR(VLOOKUP($A4598,'Fielding Data'!$A:$H,MATCH(P$1,'Fielding Data'!$A$1:$H$1,0),0),"Other")</f>
        <v>C</v>
      </c>
      <c r="Q4598" s="14">
        <f>IFERROR(VLOOKUP($A4598,'Fielding Data'!$A:$H,MATCH(Q$1,'Fielding Data'!$A$1:$H$1,0),0),"Other")</f>
        <v>108</v>
      </c>
      <c r="R4598" s="14">
        <f>IFERROR(VLOOKUP($A4598,'Fielding Data'!$A:$H,MATCH(R$1,'Fielding Data'!$A$1:$H$1,0),0),"Other")</f>
        <v>9</v>
      </c>
      <c r="S4598" s="14">
        <f>IFERROR(VLOOKUP($A4598,'Fielding Data'!$A:$H,MATCH(S$1,'Fielding Data'!$A$1:$H$1,0),0),"Other")</f>
        <v>1</v>
      </c>
      <c r="T4598" s="14">
        <f>IFERROR(VLOOKUP($A4598,'Fielding Data'!$A:$H,MATCH(T$1,'Fielding Data'!$A$1:$H$1,0),0),"Other")</f>
        <v>0</v>
      </c>
      <c r="U4598" s="14">
        <f>SUMIFS('Fielding Data'!E:E,'Fielding Data'!$A:$A,'Hitting Data'!$A4598)</f>
        <v>108</v>
      </c>
      <c r="V4598" s="14">
        <f>SUMIFS('Fielding Data'!F:F,'Fielding Data'!$A:$A,'Hitting Data'!$A4598)</f>
        <v>9</v>
      </c>
      <c r="W4598" s="14">
        <f>SUMIFS('Fielding Data'!G:G,'Fielding Data'!$A:$A,'Hitting Data'!$A4598)</f>
        <v>1</v>
      </c>
      <c r="X4598" s="14">
        <f>SUMIFS('Fielding Data'!H:H,'Fielding Data'!$A:$A,'Hitting Data'!$A4598)</f>
        <v>0</v>
      </c>
    </row>
    <row r="4599" spans="1:24" x14ac:dyDescent="0.25">
      <c r="A4599" s="14" t="str">
        <f t="shared" si="71"/>
        <v>teherju012013</v>
      </c>
      <c r="B4599" s="19" t="s">
        <v>1632</v>
      </c>
      <c r="C4599" s="19">
        <v>2013</v>
      </c>
      <c r="D4599" s="19">
        <v>30</v>
      </c>
      <c r="E4599" s="19">
        <v>58</v>
      </c>
      <c r="F4599" s="19">
        <v>1</v>
      </c>
      <c r="G4599" s="19">
        <v>13</v>
      </c>
      <c r="H4599" s="19">
        <v>3</v>
      </c>
      <c r="I4599" s="19">
        <v>0</v>
      </c>
      <c r="J4599" s="19">
        <v>0</v>
      </c>
      <c r="K4599" s="19">
        <v>2</v>
      </c>
      <c r="L4599" s="19">
        <v>0</v>
      </c>
      <c r="M4599" s="19">
        <v>0</v>
      </c>
      <c r="N4599" s="19">
        <v>2</v>
      </c>
      <c r="O4599" s="19">
        <v>16</v>
      </c>
      <c r="P4599" s="14" t="str">
        <f>IFERROR(VLOOKUP($A4599,'Fielding Data'!$A:$H,MATCH(P$1,'Fielding Data'!$A$1:$H$1,0),0),"Other")</f>
        <v>P</v>
      </c>
      <c r="Q4599" s="14">
        <f>IFERROR(VLOOKUP($A4599,'Fielding Data'!$A:$H,MATCH(Q$1,'Fielding Data'!$A$1:$H$1,0),0),"Other")</f>
        <v>12</v>
      </c>
      <c r="R4599" s="14">
        <f>IFERROR(VLOOKUP($A4599,'Fielding Data'!$A:$H,MATCH(R$1,'Fielding Data'!$A$1:$H$1,0),0),"Other")</f>
        <v>25</v>
      </c>
      <c r="S4599" s="14">
        <f>IFERROR(VLOOKUP($A4599,'Fielding Data'!$A:$H,MATCH(S$1,'Fielding Data'!$A$1:$H$1,0),0),"Other")</f>
        <v>0</v>
      </c>
      <c r="T4599" s="14">
        <f>IFERROR(VLOOKUP($A4599,'Fielding Data'!$A:$H,MATCH(T$1,'Fielding Data'!$A$1:$H$1,0),0),"Other")</f>
        <v>0</v>
      </c>
      <c r="U4599" s="14">
        <f>SUMIFS('Fielding Data'!E:E,'Fielding Data'!$A:$A,'Hitting Data'!$A4599)</f>
        <v>12</v>
      </c>
      <c r="V4599" s="14">
        <f>SUMIFS('Fielding Data'!F:F,'Fielding Data'!$A:$A,'Hitting Data'!$A4599)</f>
        <v>25</v>
      </c>
      <c r="W4599" s="14">
        <f>SUMIFS('Fielding Data'!G:G,'Fielding Data'!$A:$A,'Hitting Data'!$A4599)</f>
        <v>0</v>
      </c>
      <c r="X4599" s="14">
        <f>SUMIFS('Fielding Data'!H:H,'Fielding Data'!$A:$A,'Hitting Data'!$A4599)</f>
        <v>0</v>
      </c>
    </row>
    <row r="4600" spans="1:24" x14ac:dyDescent="0.25">
      <c r="A4600" s="14" t="str">
        <f t="shared" si="71"/>
        <v>teixema012013</v>
      </c>
      <c r="B4600" s="19" t="s">
        <v>404</v>
      </c>
      <c r="C4600" s="19">
        <v>2013</v>
      </c>
      <c r="D4600" s="19">
        <v>15</v>
      </c>
      <c r="E4600" s="19">
        <v>53</v>
      </c>
      <c r="F4600" s="19">
        <v>5</v>
      </c>
      <c r="G4600" s="19">
        <v>8</v>
      </c>
      <c r="H4600" s="19">
        <v>1</v>
      </c>
      <c r="I4600" s="19">
        <v>0</v>
      </c>
      <c r="J4600" s="19">
        <v>3</v>
      </c>
      <c r="K4600" s="19">
        <v>12</v>
      </c>
      <c r="L4600" s="19">
        <v>0</v>
      </c>
      <c r="M4600" s="19">
        <v>0</v>
      </c>
      <c r="N4600" s="19">
        <v>8</v>
      </c>
      <c r="O4600" s="19">
        <v>19</v>
      </c>
      <c r="P4600" s="14" t="str">
        <f>IFERROR(VLOOKUP($A4600,'Fielding Data'!$A:$H,MATCH(P$1,'Fielding Data'!$A$1:$H$1,0),0),"Other")</f>
        <v>1B</v>
      </c>
      <c r="Q4600" s="14">
        <f>IFERROR(VLOOKUP($A4600,'Fielding Data'!$A:$H,MATCH(Q$1,'Fielding Data'!$A$1:$H$1,0),0),"Other")</f>
        <v>100</v>
      </c>
      <c r="R4600" s="14">
        <f>IFERROR(VLOOKUP($A4600,'Fielding Data'!$A:$H,MATCH(R$1,'Fielding Data'!$A$1:$H$1,0),0),"Other")</f>
        <v>8</v>
      </c>
      <c r="S4600" s="14">
        <f>IFERROR(VLOOKUP($A4600,'Fielding Data'!$A:$H,MATCH(S$1,'Fielding Data'!$A$1:$H$1,0),0),"Other")</f>
        <v>0</v>
      </c>
      <c r="T4600" s="14">
        <f>IFERROR(VLOOKUP($A4600,'Fielding Data'!$A:$H,MATCH(T$1,'Fielding Data'!$A$1:$H$1,0),0),"Other")</f>
        <v>9</v>
      </c>
      <c r="U4600" s="14">
        <f>SUMIFS('Fielding Data'!E:E,'Fielding Data'!$A:$A,'Hitting Data'!$A4600)</f>
        <v>100</v>
      </c>
      <c r="V4600" s="14">
        <f>SUMIFS('Fielding Data'!F:F,'Fielding Data'!$A:$A,'Hitting Data'!$A4600)</f>
        <v>8</v>
      </c>
      <c r="W4600" s="14">
        <f>SUMIFS('Fielding Data'!G:G,'Fielding Data'!$A:$A,'Hitting Data'!$A4600)</f>
        <v>0</v>
      </c>
      <c r="X4600" s="14">
        <f>SUMIFS('Fielding Data'!H:H,'Fielding Data'!$A:$A,'Hitting Data'!$A4600)</f>
        <v>9</v>
      </c>
    </row>
    <row r="4601" spans="1:24" x14ac:dyDescent="0.25">
      <c r="A4601" s="14" t="str">
        <f t="shared" si="71"/>
        <v>tejadmi012013</v>
      </c>
      <c r="B4601" s="19" t="s">
        <v>203</v>
      </c>
      <c r="C4601" s="19">
        <v>2013</v>
      </c>
      <c r="D4601" s="19">
        <v>53</v>
      </c>
      <c r="E4601" s="19">
        <v>156</v>
      </c>
      <c r="F4601" s="19">
        <v>15</v>
      </c>
      <c r="G4601" s="19">
        <v>45</v>
      </c>
      <c r="H4601" s="19">
        <v>5</v>
      </c>
      <c r="I4601" s="19">
        <v>0</v>
      </c>
      <c r="J4601" s="19">
        <v>3</v>
      </c>
      <c r="K4601" s="19">
        <v>20</v>
      </c>
      <c r="L4601" s="19">
        <v>1</v>
      </c>
      <c r="M4601" s="19">
        <v>0</v>
      </c>
      <c r="N4601" s="19">
        <v>6</v>
      </c>
      <c r="O4601" s="19">
        <v>25</v>
      </c>
      <c r="P4601" s="14" t="str">
        <f>IFERROR(VLOOKUP($A4601,'Fielding Data'!$A:$H,MATCH(P$1,'Fielding Data'!$A$1:$H$1,0),0),"Other")</f>
        <v>1B</v>
      </c>
      <c r="Q4601" s="14">
        <f>IFERROR(VLOOKUP($A4601,'Fielding Data'!$A:$H,MATCH(Q$1,'Fielding Data'!$A$1:$H$1,0),0),"Other")</f>
        <v>10</v>
      </c>
      <c r="R4601" s="14">
        <f>IFERROR(VLOOKUP($A4601,'Fielding Data'!$A:$H,MATCH(R$1,'Fielding Data'!$A$1:$H$1,0),0),"Other")</f>
        <v>0</v>
      </c>
      <c r="S4601" s="14">
        <f>IFERROR(VLOOKUP($A4601,'Fielding Data'!$A:$H,MATCH(S$1,'Fielding Data'!$A$1:$H$1,0),0),"Other")</f>
        <v>0</v>
      </c>
      <c r="T4601" s="14">
        <f>IFERROR(VLOOKUP($A4601,'Fielding Data'!$A:$H,MATCH(T$1,'Fielding Data'!$A$1:$H$1,0),0),"Other")</f>
        <v>0</v>
      </c>
      <c r="U4601" s="14">
        <f>SUMIFS('Fielding Data'!E:E,'Fielding Data'!$A:$A,'Hitting Data'!$A4601)</f>
        <v>43</v>
      </c>
      <c r="V4601" s="14">
        <f>SUMIFS('Fielding Data'!F:F,'Fielding Data'!$A:$A,'Hitting Data'!$A4601)</f>
        <v>77</v>
      </c>
      <c r="W4601" s="14">
        <f>SUMIFS('Fielding Data'!G:G,'Fielding Data'!$A:$A,'Hitting Data'!$A4601)</f>
        <v>2</v>
      </c>
      <c r="X4601" s="14">
        <f>SUMIFS('Fielding Data'!H:H,'Fielding Data'!$A:$A,'Hitting Data'!$A4601)</f>
        <v>11</v>
      </c>
    </row>
    <row r="4602" spans="1:24" x14ac:dyDescent="0.25">
      <c r="A4602" s="14" t="str">
        <f t="shared" si="71"/>
        <v>tejadru012013</v>
      </c>
      <c r="B4602" s="19" t="s">
        <v>1396</v>
      </c>
      <c r="C4602" s="19">
        <v>2013</v>
      </c>
      <c r="D4602" s="19">
        <v>57</v>
      </c>
      <c r="E4602" s="19">
        <v>208</v>
      </c>
      <c r="F4602" s="19">
        <v>20</v>
      </c>
      <c r="G4602" s="19">
        <v>42</v>
      </c>
      <c r="H4602" s="19">
        <v>12</v>
      </c>
      <c r="I4602" s="19">
        <v>0</v>
      </c>
      <c r="J4602" s="19">
        <v>0</v>
      </c>
      <c r="K4602" s="19">
        <v>10</v>
      </c>
      <c r="L4602" s="19">
        <v>2</v>
      </c>
      <c r="M4602" s="19">
        <v>1</v>
      </c>
      <c r="N4602" s="19">
        <v>15</v>
      </c>
      <c r="O4602" s="19">
        <v>24</v>
      </c>
      <c r="P4602" s="14" t="str">
        <f>IFERROR(VLOOKUP($A4602,'Fielding Data'!$A:$H,MATCH(P$1,'Fielding Data'!$A$1:$H$1,0),0),"Other")</f>
        <v>SS</v>
      </c>
      <c r="Q4602" s="14">
        <f>IFERROR(VLOOKUP($A4602,'Fielding Data'!$A:$H,MATCH(Q$1,'Fielding Data'!$A$1:$H$1,0),0),"Other")</f>
        <v>72</v>
      </c>
      <c r="R4602" s="14">
        <f>IFERROR(VLOOKUP($A4602,'Fielding Data'!$A:$H,MATCH(R$1,'Fielding Data'!$A$1:$H$1,0),0),"Other")</f>
        <v>177</v>
      </c>
      <c r="S4602" s="14">
        <f>IFERROR(VLOOKUP($A4602,'Fielding Data'!$A:$H,MATCH(S$1,'Fielding Data'!$A$1:$H$1,0),0),"Other")</f>
        <v>8</v>
      </c>
      <c r="T4602" s="14">
        <f>IFERROR(VLOOKUP($A4602,'Fielding Data'!$A:$H,MATCH(T$1,'Fielding Data'!$A$1:$H$1,0),0),"Other")</f>
        <v>37</v>
      </c>
      <c r="U4602" s="14">
        <f>SUMIFS('Fielding Data'!E:E,'Fielding Data'!$A:$A,'Hitting Data'!$A4602)</f>
        <v>72</v>
      </c>
      <c r="V4602" s="14">
        <f>SUMIFS('Fielding Data'!F:F,'Fielding Data'!$A:$A,'Hitting Data'!$A4602)</f>
        <v>177</v>
      </c>
      <c r="W4602" s="14">
        <f>SUMIFS('Fielding Data'!G:G,'Fielding Data'!$A:$A,'Hitting Data'!$A4602)</f>
        <v>8</v>
      </c>
      <c r="X4602" s="14">
        <f>SUMIFS('Fielding Data'!H:H,'Fielding Data'!$A:$A,'Hitting Data'!$A4602)</f>
        <v>37</v>
      </c>
    </row>
    <row r="4603" spans="1:24" x14ac:dyDescent="0.25">
      <c r="A4603" s="14" t="str">
        <f t="shared" si="71"/>
        <v>tekotbl012013</v>
      </c>
      <c r="B4603" s="19" t="s">
        <v>1633</v>
      </c>
      <c r="C4603" s="19">
        <v>2013</v>
      </c>
      <c r="D4603" s="19">
        <v>20</v>
      </c>
      <c r="E4603" s="19">
        <v>31</v>
      </c>
      <c r="F4603" s="19">
        <v>4</v>
      </c>
      <c r="G4603" s="19">
        <v>7</v>
      </c>
      <c r="H4603" s="19">
        <v>1</v>
      </c>
      <c r="I4603" s="19">
        <v>0</v>
      </c>
      <c r="J4603" s="19">
        <v>1</v>
      </c>
      <c r="K4603" s="19">
        <v>2</v>
      </c>
      <c r="L4603" s="19">
        <v>1</v>
      </c>
      <c r="M4603" s="19">
        <v>3</v>
      </c>
      <c r="N4603" s="19">
        <v>3</v>
      </c>
      <c r="O4603" s="19">
        <v>9</v>
      </c>
      <c r="P4603" s="14" t="str">
        <f>IFERROR(VLOOKUP($A4603,'Fielding Data'!$A:$H,MATCH(P$1,'Fielding Data'!$A$1:$H$1,0),0),"Other")</f>
        <v>CF</v>
      </c>
      <c r="Q4603" s="14">
        <f>IFERROR(VLOOKUP($A4603,'Fielding Data'!$A:$H,MATCH(Q$1,'Fielding Data'!$A$1:$H$1,0),0),"Other")</f>
        <v>0</v>
      </c>
      <c r="R4603" s="14">
        <f>IFERROR(VLOOKUP($A4603,'Fielding Data'!$A:$H,MATCH(R$1,'Fielding Data'!$A$1:$H$1,0),0),"Other")</f>
        <v>0</v>
      </c>
      <c r="S4603" s="14">
        <f>IFERROR(VLOOKUP($A4603,'Fielding Data'!$A:$H,MATCH(S$1,'Fielding Data'!$A$1:$H$1,0),0),"Other")</f>
        <v>0</v>
      </c>
      <c r="T4603" s="14">
        <f>IFERROR(VLOOKUP($A4603,'Fielding Data'!$A:$H,MATCH(T$1,'Fielding Data'!$A$1:$H$1,0),0),"Other")</f>
        <v>0</v>
      </c>
      <c r="U4603" s="14">
        <f>SUMIFS('Fielding Data'!E:E,'Fielding Data'!$A:$A,'Hitting Data'!$A4603)</f>
        <v>21</v>
      </c>
      <c r="V4603" s="14">
        <f>SUMIFS('Fielding Data'!F:F,'Fielding Data'!$A:$A,'Hitting Data'!$A4603)</f>
        <v>0</v>
      </c>
      <c r="W4603" s="14">
        <f>SUMIFS('Fielding Data'!G:G,'Fielding Data'!$A:$A,'Hitting Data'!$A4603)</f>
        <v>0</v>
      </c>
      <c r="X4603" s="14">
        <f>SUMIFS('Fielding Data'!H:H,'Fielding Data'!$A:$A,'Hitting Data'!$A4603)</f>
        <v>0</v>
      </c>
    </row>
    <row r="4604" spans="1:24" x14ac:dyDescent="0.25">
      <c r="A4604" s="14" t="str">
        <f t="shared" si="71"/>
        <v>tepesni012013</v>
      </c>
      <c r="B4604" s="19" t="s">
        <v>2067</v>
      </c>
      <c r="C4604" s="19">
        <v>2013</v>
      </c>
      <c r="D4604" s="19">
        <v>19</v>
      </c>
      <c r="E4604" s="19">
        <v>3</v>
      </c>
      <c r="F4604" s="19">
        <v>0</v>
      </c>
      <c r="G4604" s="19">
        <v>0</v>
      </c>
      <c r="H4604" s="19">
        <v>0</v>
      </c>
      <c r="I4604" s="19">
        <v>0</v>
      </c>
      <c r="J4604" s="19">
        <v>0</v>
      </c>
      <c r="K4604" s="19">
        <v>0</v>
      </c>
      <c r="L4604" s="19">
        <v>0</v>
      </c>
      <c r="M4604" s="19">
        <v>0</v>
      </c>
      <c r="N4604" s="19">
        <v>0</v>
      </c>
      <c r="O4604" s="19">
        <v>1</v>
      </c>
      <c r="P4604" s="14" t="str">
        <f>IFERROR(VLOOKUP($A4604,'Fielding Data'!$A:$H,MATCH(P$1,'Fielding Data'!$A$1:$H$1,0),0),"Other")</f>
        <v>P</v>
      </c>
      <c r="Q4604" s="14">
        <f>IFERROR(VLOOKUP($A4604,'Fielding Data'!$A:$H,MATCH(Q$1,'Fielding Data'!$A$1:$H$1,0),0),"Other")</f>
        <v>10</v>
      </c>
      <c r="R4604" s="14">
        <f>IFERROR(VLOOKUP($A4604,'Fielding Data'!$A:$H,MATCH(R$1,'Fielding Data'!$A$1:$H$1,0),0),"Other")</f>
        <v>6</v>
      </c>
      <c r="S4604" s="14">
        <f>IFERROR(VLOOKUP($A4604,'Fielding Data'!$A:$H,MATCH(S$1,'Fielding Data'!$A$1:$H$1,0),0),"Other")</f>
        <v>0</v>
      </c>
      <c r="T4604" s="14">
        <f>IFERROR(VLOOKUP($A4604,'Fielding Data'!$A:$H,MATCH(T$1,'Fielding Data'!$A$1:$H$1,0),0),"Other")</f>
        <v>0</v>
      </c>
      <c r="U4604" s="14">
        <f>SUMIFS('Fielding Data'!E:E,'Fielding Data'!$A:$A,'Hitting Data'!$A4604)</f>
        <v>10</v>
      </c>
      <c r="V4604" s="14">
        <f>SUMIFS('Fielding Data'!F:F,'Fielding Data'!$A:$A,'Hitting Data'!$A4604)</f>
        <v>6</v>
      </c>
      <c r="W4604" s="14">
        <f>SUMIFS('Fielding Data'!G:G,'Fielding Data'!$A:$A,'Hitting Data'!$A4604)</f>
        <v>0</v>
      </c>
      <c r="X4604" s="14">
        <f>SUMIFS('Fielding Data'!H:H,'Fielding Data'!$A:$A,'Hitting Data'!$A4604)</f>
        <v>0</v>
      </c>
    </row>
    <row r="4605" spans="1:24" x14ac:dyDescent="0.25">
      <c r="A4605" s="14" t="str">
        <f t="shared" si="71"/>
        <v>terdojo012013</v>
      </c>
      <c r="B4605" s="19" t="s">
        <v>2068</v>
      </c>
      <c r="C4605" s="19">
        <v>2013</v>
      </c>
      <c r="D4605" s="19">
        <v>55</v>
      </c>
      <c r="E4605" s="19">
        <v>79</v>
      </c>
      <c r="F4605" s="19">
        <v>11</v>
      </c>
      <c r="G4605" s="19">
        <v>17</v>
      </c>
      <c r="H4605" s="19">
        <v>4</v>
      </c>
      <c r="I4605" s="19">
        <v>0</v>
      </c>
      <c r="J4605" s="19">
        <v>0</v>
      </c>
      <c r="K4605" s="19">
        <v>4</v>
      </c>
      <c r="L4605" s="19">
        <v>1</v>
      </c>
      <c r="M4605" s="19">
        <v>0</v>
      </c>
      <c r="N4605" s="19">
        <v>12</v>
      </c>
      <c r="O4605" s="19">
        <v>24</v>
      </c>
      <c r="P4605" s="14" t="str">
        <f>IFERROR(VLOOKUP($A4605,'Fielding Data'!$A:$H,MATCH(P$1,'Fielding Data'!$A$1:$H$1,0),0),"Other")</f>
        <v>1B</v>
      </c>
      <c r="Q4605" s="14">
        <f>IFERROR(VLOOKUP($A4605,'Fielding Data'!$A:$H,MATCH(Q$1,'Fielding Data'!$A$1:$H$1,0),0),"Other")</f>
        <v>32</v>
      </c>
      <c r="R4605" s="14">
        <f>IFERROR(VLOOKUP($A4605,'Fielding Data'!$A:$H,MATCH(R$1,'Fielding Data'!$A$1:$H$1,0),0),"Other")</f>
        <v>1</v>
      </c>
      <c r="S4605" s="14">
        <f>IFERROR(VLOOKUP($A4605,'Fielding Data'!$A:$H,MATCH(S$1,'Fielding Data'!$A$1:$H$1,0),0),"Other")</f>
        <v>0</v>
      </c>
      <c r="T4605" s="14">
        <f>IFERROR(VLOOKUP($A4605,'Fielding Data'!$A:$H,MATCH(T$1,'Fielding Data'!$A$1:$H$1,0),0),"Other")</f>
        <v>3</v>
      </c>
      <c r="U4605" s="14">
        <f>SUMIFS('Fielding Data'!E:E,'Fielding Data'!$A:$A,'Hitting Data'!$A4605)</f>
        <v>53</v>
      </c>
      <c r="V4605" s="14">
        <f>SUMIFS('Fielding Data'!F:F,'Fielding Data'!$A:$A,'Hitting Data'!$A4605)</f>
        <v>2</v>
      </c>
      <c r="W4605" s="14">
        <f>SUMIFS('Fielding Data'!G:G,'Fielding Data'!$A:$A,'Hitting Data'!$A4605)</f>
        <v>0</v>
      </c>
      <c r="X4605" s="14">
        <f>SUMIFS('Fielding Data'!H:H,'Fielding Data'!$A:$A,'Hitting Data'!$A4605)</f>
        <v>3</v>
      </c>
    </row>
    <row r="4606" spans="1:24" x14ac:dyDescent="0.25">
      <c r="A4606" s="14" t="str">
        <f t="shared" si="71"/>
        <v>thayeda012013</v>
      </c>
      <c r="B4606" s="19" t="s">
        <v>1195</v>
      </c>
      <c r="C4606" s="19">
        <v>2013</v>
      </c>
      <c r="D4606" s="19">
        <v>69</v>
      </c>
      <c r="E4606" s="19">
        <v>1</v>
      </c>
      <c r="F4606" s="19">
        <v>0</v>
      </c>
      <c r="G4606" s="19">
        <v>0</v>
      </c>
      <c r="H4606" s="19">
        <v>0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4" t="str">
        <f>IFERROR(VLOOKUP($A4606,'Fielding Data'!$A:$H,MATCH(P$1,'Fielding Data'!$A$1:$H$1,0),0),"Other")</f>
        <v>P</v>
      </c>
      <c r="Q4606" s="14">
        <f>IFERROR(VLOOKUP($A4606,'Fielding Data'!$A:$H,MATCH(Q$1,'Fielding Data'!$A$1:$H$1,0),0),"Other")</f>
        <v>2</v>
      </c>
      <c r="R4606" s="14">
        <f>IFERROR(VLOOKUP($A4606,'Fielding Data'!$A:$H,MATCH(R$1,'Fielding Data'!$A$1:$H$1,0),0),"Other")</f>
        <v>6</v>
      </c>
      <c r="S4606" s="14">
        <f>IFERROR(VLOOKUP($A4606,'Fielding Data'!$A:$H,MATCH(S$1,'Fielding Data'!$A$1:$H$1,0),0),"Other")</f>
        <v>1</v>
      </c>
      <c r="T4606" s="14">
        <f>IFERROR(VLOOKUP($A4606,'Fielding Data'!$A:$H,MATCH(T$1,'Fielding Data'!$A$1:$H$1,0),0),"Other")</f>
        <v>2</v>
      </c>
      <c r="U4606" s="14">
        <f>SUMIFS('Fielding Data'!E:E,'Fielding Data'!$A:$A,'Hitting Data'!$A4606)</f>
        <v>2</v>
      </c>
      <c r="V4606" s="14">
        <f>SUMIFS('Fielding Data'!F:F,'Fielding Data'!$A:$A,'Hitting Data'!$A4606)</f>
        <v>6</v>
      </c>
      <c r="W4606" s="14">
        <f>SUMIFS('Fielding Data'!G:G,'Fielding Data'!$A:$A,'Hitting Data'!$A4606)</f>
        <v>1</v>
      </c>
      <c r="X4606" s="14">
        <f>SUMIFS('Fielding Data'!H:H,'Fielding Data'!$A:$A,'Hitting Data'!$A4606)</f>
        <v>2</v>
      </c>
    </row>
    <row r="4607" spans="1:24" x14ac:dyDescent="0.25">
      <c r="A4607" s="14" t="str">
        <f t="shared" si="71"/>
        <v>thielca012013</v>
      </c>
      <c r="B4607" s="19" t="s">
        <v>2069</v>
      </c>
      <c r="C4607" s="19">
        <v>2013</v>
      </c>
      <c r="D4607" s="19">
        <v>49</v>
      </c>
      <c r="E4607" s="19">
        <v>0</v>
      </c>
      <c r="F4607" s="19">
        <v>0</v>
      </c>
      <c r="G4607" s="19">
        <v>0</v>
      </c>
      <c r="H4607" s="19">
        <v>0</v>
      </c>
      <c r="I4607" s="19">
        <v>0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4" t="str">
        <f>IFERROR(VLOOKUP($A4607,'Fielding Data'!$A:$H,MATCH(P$1,'Fielding Data'!$A$1:$H$1,0),0),"Other")</f>
        <v>P</v>
      </c>
      <c r="Q4607" s="14">
        <f>IFERROR(VLOOKUP($A4607,'Fielding Data'!$A:$H,MATCH(Q$1,'Fielding Data'!$A$1:$H$1,0),0),"Other")</f>
        <v>3</v>
      </c>
      <c r="R4607" s="14">
        <f>IFERROR(VLOOKUP($A4607,'Fielding Data'!$A:$H,MATCH(R$1,'Fielding Data'!$A$1:$H$1,0),0),"Other")</f>
        <v>3</v>
      </c>
      <c r="S4607" s="14">
        <f>IFERROR(VLOOKUP($A4607,'Fielding Data'!$A:$H,MATCH(S$1,'Fielding Data'!$A$1:$H$1,0),0),"Other")</f>
        <v>0</v>
      </c>
      <c r="T4607" s="14">
        <f>IFERROR(VLOOKUP($A4607,'Fielding Data'!$A:$H,MATCH(T$1,'Fielding Data'!$A$1:$H$1,0),0),"Other")</f>
        <v>0</v>
      </c>
      <c r="U4607" s="14">
        <f>SUMIFS('Fielding Data'!E:E,'Fielding Data'!$A:$A,'Hitting Data'!$A4607)</f>
        <v>3</v>
      </c>
      <c r="V4607" s="14">
        <f>SUMIFS('Fielding Data'!F:F,'Fielding Data'!$A:$A,'Hitting Data'!$A4607)</f>
        <v>3</v>
      </c>
      <c r="W4607" s="14">
        <f>SUMIFS('Fielding Data'!G:G,'Fielding Data'!$A:$A,'Hitting Data'!$A4607)</f>
        <v>0</v>
      </c>
      <c r="X4607" s="14">
        <f>SUMIFS('Fielding Data'!H:H,'Fielding Data'!$A:$A,'Hitting Data'!$A4607)</f>
        <v>0</v>
      </c>
    </row>
    <row r="4608" spans="1:24" x14ac:dyDescent="0.25">
      <c r="A4608" s="14" t="str">
        <f t="shared" si="71"/>
        <v>tholejo012013</v>
      </c>
      <c r="B4608" s="19" t="s">
        <v>1196</v>
      </c>
      <c r="C4608" s="19">
        <v>2013</v>
      </c>
      <c r="D4608" s="19">
        <v>45</v>
      </c>
      <c r="E4608" s="19">
        <v>120</v>
      </c>
      <c r="F4608" s="19">
        <v>11</v>
      </c>
      <c r="G4608" s="19">
        <v>21</v>
      </c>
      <c r="H4608" s="19">
        <v>3</v>
      </c>
      <c r="I4608" s="19">
        <v>1</v>
      </c>
      <c r="J4608" s="19">
        <v>1</v>
      </c>
      <c r="K4608" s="19">
        <v>8</v>
      </c>
      <c r="L4608" s="19">
        <v>0</v>
      </c>
      <c r="M4608" s="19">
        <v>0</v>
      </c>
      <c r="N4608" s="19">
        <v>12</v>
      </c>
      <c r="O4608" s="19">
        <v>25</v>
      </c>
      <c r="P4608" s="14" t="str">
        <f>IFERROR(VLOOKUP($A4608,'Fielding Data'!$A:$H,MATCH(P$1,'Fielding Data'!$A$1:$H$1,0),0),"Other")</f>
        <v>1B</v>
      </c>
      <c r="Q4608" s="14">
        <f>IFERROR(VLOOKUP($A4608,'Fielding Data'!$A:$H,MATCH(Q$1,'Fielding Data'!$A$1:$H$1,0),0),"Other")</f>
        <v>9</v>
      </c>
      <c r="R4608" s="14">
        <f>IFERROR(VLOOKUP($A4608,'Fielding Data'!$A:$H,MATCH(R$1,'Fielding Data'!$A$1:$H$1,0),0),"Other")</f>
        <v>0</v>
      </c>
      <c r="S4608" s="14">
        <f>IFERROR(VLOOKUP($A4608,'Fielding Data'!$A:$H,MATCH(S$1,'Fielding Data'!$A$1:$H$1,0),0),"Other")</f>
        <v>1</v>
      </c>
      <c r="T4608" s="14">
        <f>IFERROR(VLOOKUP($A4608,'Fielding Data'!$A:$H,MATCH(T$1,'Fielding Data'!$A$1:$H$1,0),0),"Other")</f>
        <v>0</v>
      </c>
      <c r="U4608" s="14">
        <f>SUMIFS('Fielding Data'!E:E,'Fielding Data'!$A:$A,'Hitting Data'!$A4608)</f>
        <v>262</v>
      </c>
      <c r="V4608" s="14">
        <f>SUMIFS('Fielding Data'!F:F,'Fielding Data'!$A:$A,'Hitting Data'!$A4608)</f>
        <v>13</v>
      </c>
      <c r="W4608" s="14">
        <f>SUMIFS('Fielding Data'!G:G,'Fielding Data'!$A:$A,'Hitting Data'!$A4608)</f>
        <v>3</v>
      </c>
      <c r="X4608" s="14">
        <f>SUMIFS('Fielding Data'!H:H,'Fielding Data'!$A:$A,'Hitting Data'!$A4608)</f>
        <v>2</v>
      </c>
    </row>
    <row r="4609" spans="1:24" x14ac:dyDescent="0.25">
      <c r="A4609" s="14" t="str">
        <f t="shared" si="71"/>
        <v>thomacl022013</v>
      </c>
      <c r="B4609" s="19" t="s">
        <v>1020</v>
      </c>
      <c r="C4609" s="19">
        <v>2013</v>
      </c>
      <c r="D4609" s="19">
        <v>92</v>
      </c>
      <c r="E4609" s="19">
        <v>290</v>
      </c>
      <c r="F4609" s="19">
        <v>39</v>
      </c>
      <c r="G4609" s="19">
        <v>62</v>
      </c>
      <c r="H4609" s="19">
        <v>15</v>
      </c>
      <c r="I4609" s="19">
        <v>0</v>
      </c>
      <c r="J4609" s="19">
        <v>4</v>
      </c>
      <c r="K4609" s="19">
        <v>13</v>
      </c>
      <c r="L4609" s="19">
        <v>1</v>
      </c>
      <c r="M4609" s="19">
        <v>3</v>
      </c>
      <c r="N4609" s="19">
        <v>30</v>
      </c>
      <c r="O4609" s="19">
        <v>92</v>
      </c>
      <c r="P4609" s="14" t="str">
        <f>IFERROR(VLOOKUP($A4609,'Fielding Data'!$A:$H,MATCH(P$1,'Fielding Data'!$A$1:$H$1,0),0),"Other")</f>
        <v>CF</v>
      </c>
      <c r="Q4609" s="14">
        <f>IFERROR(VLOOKUP($A4609,'Fielding Data'!$A:$H,MATCH(Q$1,'Fielding Data'!$A$1:$H$1,0),0),"Other")</f>
        <v>0</v>
      </c>
      <c r="R4609" s="14">
        <f>IFERROR(VLOOKUP($A4609,'Fielding Data'!$A:$H,MATCH(R$1,'Fielding Data'!$A$1:$H$1,0),0),"Other")</f>
        <v>0</v>
      </c>
      <c r="S4609" s="14">
        <f>IFERROR(VLOOKUP($A4609,'Fielding Data'!$A:$H,MATCH(S$1,'Fielding Data'!$A$1:$H$1,0),0),"Other")</f>
        <v>0</v>
      </c>
      <c r="T4609" s="14">
        <f>IFERROR(VLOOKUP($A4609,'Fielding Data'!$A:$H,MATCH(T$1,'Fielding Data'!$A$1:$H$1,0),0),"Other")</f>
        <v>0</v>
      </c>
      <c r="U4609" s="14">
        <f>SUMIFS('Fielding Data'!E:E,'Fielding Data'!$A:$A,'Hitting Data'!$A4609)</f>
        <v>212</v>
      </c>
      <c r="V4609" s="14">
        <f>SUMIFS('Fielding Data'!F:F,'Fielding Data'!$A:$A,'Hitting Data'!$A4609)</f>
        <v>6</v>
      </c>
      <c r="W4609" s="14">
        <f>SUMIFS('Fielding Data'!G:G,'Fielding Data'!$A:$A,'Hitting Data'!$A4609)</f>
        <v>3</v>
      </c>
      <c r="X4609" s="14">
        <f>SUMIFS('Fielding Data'!H:H,'Fielding Data'!$A:$A,'Hitting Data'!$A4609)</f>
        <v>1</v>
      </c>
    </row>
    <row r="4610" spans="1:24" x14ac:dyDescent="0.25">
      <c r="A4610" s="14" t="str">
        <f t="shared" si="71"/>
        <v>thornty012013</v>
      </c>
      <c r="B4610" s="19" t="s">
        <v>1846</v>
      </c>
      <c r="C4610" s="19">
        <v>2013</v>
      </c>
      <c r="D4610" s="19">
        <v>19</v>
      </c>
      <c r="E4610" s="19">
        <v>16</v>
      </c>
      <c r="F4610" s="19">
        <v>0</v>
      </c>
      <c r="G4610" s="19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8</v>
      </c>
      <c r="P4610" s="14" t="str">
        <f>IFERROR(VLOOKUP($A4610,'Fielding Data'!$A:$H,MATCH(P$1,'Fielding Data'!$A$1:$H$1,0),0),"Other")</f>
        <v>P</v>
      </c>
      <c r="Q4610" s="14">
        <f>IFERROR(VLOOKUP($A4610,'Fielding Data'!$A:$H,MATCH(Q$1,'Fielding Data'!$A$1:$H$1,0),0),"Other")</f>
        <v>3</v>
      </c>
      <c r="R4610" s="14">
        <f>IFERROR(VLOOKUP($A4610,'Fielding Data'!$A:$H,MATCH(R$1,'Fielding Data'!$A$1:$H$1,0),0),"Other")</f>
        <v>8</v>
      </c>
      <c r="S4610" s="14">
        <f>IFERROR(VLOOKUP($A4610,'Fielding Data'!$A:$H,MATCH(S$1,'Fielding Data'!$A$1:$H$1,0),0),"Other")</f>
        <v>0</v>
      </c>
      <c r="T4610" s="14">
        <f>IFERROR(VLOOKUP($A4610,'Fielding Data'!$A:$H,MATCH(T$1,'Fielding Data'!$A$1:$H$1,0),0),"Other")</f>
        <v>1</v>
      </c>
      <c r="U4610" s="14">
        <f>SUMIFS('Fielding Data'!E:E,'Fielding Data'!$A:$A,'Hitting Data'!$A4610)</f>
        <v>3</v>
      </c>
      <c r="V4610" s="14">
        <f>SUMIFS('Fielding Data'!F:F,'Fielding Data'!$A:$A,'Hitting Data'!$A4610)</f>
        <v>8</v>
      </c>
      <c r="W4610" s="14">
        <f>SUMIFS('Fielding Data'!G:G,'Fielding Data'!$A:$A,'Hitting Data'!$A4610)</f>
        <v>0</v>
      </c>
      <c r="X4610" s="14">
        <f>SUMIFS('Fielding Data'!H:H,'Fielding Data'!$A:$A,'Hitting Data'!$A4610)</f>
        <v>1</v>
      </c>
    </row>
    <row r="4611" spans="1:24" x14ac:dyDescent="0.25">
      <c r="A4611" s="14" t="str">
        <f t="shared" ref="A4611:A4674" si="72">B4611&amp;C4611</f>
        <v>tillmch012013</v>
      </c>
      <c r="B4611" s="19" t="s">
        <v>1197</v>
      </c>
      <c r="C4611" s="19">
        <v>2013</v>
      </c>
      <c r="D4611" s="19">
        <v>33</v>
      </c>
      <c r="E4611" s="19">
        <v>5</v>
      </c>
      <c r="F4611" s="19">
        <v>0</v>
      </c>
      <c r="G4611" s="19">
        <v>0</v>
      </c>
      <c r="H4611" s="19">
        <v>0</v>
      </c>
      <c r="I4611" s="19">
        <v>0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1</v>
      </c>
      <c r="P4611" s="14" t="str">
        <f>IFERROR(VLOOKUP($A4611,'Fielding Data'!$A:$H,MATCH(P$1,'Fielding Data'!$A$1:$H$1,0),0),"Other")</f>
        <v>P</v>
      </c>
      <c r="Q4611" s="14">
        <f>IFERROR(VLOOKUP($A4611,'Fielding Data'!$A:$H,MATCH(Q$1,'Fielding Data'!$A$1:$H$1,0),0),"Other")</f>
        <v>8</v>
      </c>
      <c r="R4611" s="14">
        <f>IFERROR(VLOOKUP($A4611,'Fielding Data'!$A:$H,MATCH(R$1,'Fielding Data'!$A$1:$H$1,0),0),"Other")</f>
        <v>18</v>
      </c>
      <c r="S4611" s="14">
        <f>IFERROR(VLOOKUP($A4611,'Fielding Data'!$A:$H,MATCH(S$1,'Fielding Data'!$A$1:$H$1,0),0),"Other")</f>
        <v>0</v>
      </c>
      <c r="T4611" s="14">
        <f>IFERROR(VLOOKUP($A4611,'Fielding Data'!$A:$H,MATCH(T$1,'Fielding Data'!$A$1:$H$1,0),0),"Other")</f>
        <v>1</v>
      </c>
      <c r="U4611" s="14">
        <f>SUMIFS('Fielding Data'!E:E,'Fielding Data'!$A:$A,'Hitting Data'!$A4611)</f>
        <v>8</v>
      </c>
      <c r="V4611" s="14">
        <f>SUMIFS('Fielding Data'!F:F,'Fielding Data'!$A:$A,'Hitting Data'!$A4611)</f>
        <v>18</v>
      </c>
      <c r="W4611" s="14">
        <f>SUMIFS('Fielding Data'!G:G,'Fielding Data'!$A:$A,'Hitting Data'!$A4611)</f>
        <v>0</v>
      </c>
      <c r="X4611" s="14">
        <f>SUMIFS('Fielding Data'!H:H,'Fielding Data'!$A:$A,'Hitting Data'!$A4611)</f>
        <v>1</v>
      </c>
    </row>
    <row r="4612" spans="1:24" x14ac:dyDescent="0.25">
      <c r="A4612" s="14" t="str">
        <f t="shared" si="72"/>
        <v>tollesh012013</v>
      </c>
      <c r="B4612" s="19" t="s">
        <v>1847</v>
      </c>
      <c r="C4612" s="19">
        <v>2013</v>
      </c>
      <c r="D4612" s="19">
        <v>1</v>
      </c>
      <c r="E4612" s="19">
        <v>0</v>
      </c>
      <c r="F4612" s="19">
        <v>0</v>
      </c>
      <c r="G4612" s="19">
        <v>0</v>
      </c>
      <c r="H4612" s="19">
        <v>0</v>
      </c>
      <c r="I4612" s="19">
        <v>0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4" t="str">
        <f>IFERROR(VLOOKUP($A4612,'Fielding Data'!$A:$H,MATCH(P$1,'Fielding Data'!$A$1:$H$1,0),0),"Other")</f>
        <v>P</v>
      </c>
      <c r="Q4612" s="14">
        <f>IFERROR(VLOOKUP($A4612,'Fielding Data'!$A:$H,MATCH(Q$1,'Fielding Data'!$A$1:$H$1,0),0),"Other")</f>
        <v>0</v>
      </c>
      <c r="R4612" s="14">
        <f>IFERROR(VLOOKUP($A4612,'Fielding Data'!$A:$H,MATCH(R$1,'Fielding Data'!$A$1:$H$1,0),0),"Other")</f>
        <v>0</v>
      </c>
      <c r="S4612" s="14">
        <f>IFERROR(VLOOKUP($A4612,'Fielding Data'!$A:$H,MATCH(S$1,'Fielding Data'!$A$1:$H$1,0),0),"Other")</f>
        <v>0</v>
      </c>
      <c r="T4612" s="14">
        <f>IFERROR(VLOOKUP($A4612,'Fielding Data'!$A:$H,MATCH(T$1,'Fielding Data'!$A$1:$H$1,0),0),"Other")</f>
        <v>0</v>
      </c>
      <c r="U4612" s="14">
        <f>SUMIFS('Fielding Data'!E:E,'Fielding Data'!$A:$A,'Hitting Data'!$A4612)</f>
        <v>0</v>
      </c>
      <c r="V4612" s="14">
        <f>SUMIFS('Fielding Data'!F:F,'Fielding Data'!$A:$A,'Hitting Data'!$A4612)</f>
        <v>0</v>
      </c>
      <c r="W4612" s="14">
        <f>SUMIFS('Fielding Data'!G:G,'Fielding Data'!$A:$A,'Hitting Data'!$A4612)</f>
        <v>0</v>
      </c>
      <c r="X4612" s="14">
        <f>SUMIFS('Fielding Data'!H:H,'Fielding Data'!$A:$A,'Hitting Data'!$A4612)</f>
        <v>0</v>
      </c>
    </row>
    <row r="4613" spans="1:24" x14ac:dyDescent="0.25">
      <c r="A4613" s="14" t="str">
        <f t="shared" si="72"/>
        <v>tomlijo012013</v>
      </c>
      <c r="B4613" s="19" t="s">
        <v>1399</v>
      </c>
      <c r="C4613" s="19">
        <v>2013</v>
      </c>
      <c r="D4613" s="19">
        <v>1</v>
      </c>
      <c r="E4613" s="19">
        <v>0</v>
      </c>
      <c r="F4613" s="19">
        <v>0</v>
      </c>
      <c r="G4613" s="19">
        <v>0</v>
      </c>
      <c r="H4613" s="19">
        <v>0</v>
      </c>
      <c r="I4613" s="19">
        <v>0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4" t="str">
        <f>IFERROR(VLOOKUP($A4613,'Fielding Data'!$A:$H,MATCH(P$1,'Fielding Data'!$A$1:$H$1,0),0),"Other")</f>
        <v>P</v>
      </c>
      <c r="Q4613" s="14">
        <f>IFERROR(VLOOKUP($A4613,'Fielding Data'!$A:$H,MATCH(Q$1,'Fielding Data'!$A$1:$H$1,0),0),"Other")</f>
        <v>0</v>
      </c>
      <c r="R4613" s="14">
        <f>IFERROR(VLOOKUP($A4613,'Fielding Data'!$A:$H,MATCH(R$1,'Fielding Data'!$A$1:$H$1,0),0),"Other")</f>
        <v>0</v>
      </c>
      <c r="S4613" s="14">
        <f>IFERROR(VLOOKUP($A4613,'Fielding Data'!$A:$H,MATCH(S$1,'Fielding Data'!$A$1:$H$1,0),0),"Other")</f>
        <v>0</v>
      </c>
      <c r="T4613" s="14">
        <f>IFERROR(VLOOKUP($A4613,'Fielding Data'!$A:$H,MATCH(T$1,'Fielding Data'!$A$1:$H$1,0),0),"Other")</f>
        <v>0</v>
      </c>
      <c r="U4613" s="14">
        <f>SUMIFS('Fielding Data'!E:E,'Fielding Data'!$A:$A,'Hitting Data'!$A4613)</f>
        <v>0</v>
      </c>
      <c r="V4613" s="14">
        <f>SUMIFS('Fielding Data'!F:F,'Fielding Data'!$A:$A,'Hitting Data'!$A4613)</f>
        <v>0</v>
      </c>
      <c r="W4613" s="14">
        <f>SUMIFS('Fielding Data'!G:G,'Fielding Data'!$A:$A,'Hitting Data'!$A4613)</f>
        <v>0</v>
      </c>
      <c r="X4613" s="14">
        <f>SUMIFS('Fielding Data'!H:H,'Fielding Data'!$A:$A,'Hitting Data'!$A4613)</f>
        <v>0</v>
      </c>
    </row>
    <row r="4614" spans="1:24" x14ac:dyDescent="0.25">
      <c r="A4614" s="14" t="str">
        <f t="shared" si="72"/>
        <v>tonkimi012013</v>
      </c>
      <c r="B4614" s="19" t="s">
        <v>2070</v>
      </c>
      <c r="C4614" s="19">
        <v>2013</v>
      </c>
      <c r="D4614" s="19">
        <v>9</v>
      </c>
      <c r="E4614" s="19">
        <v>0</v>
      </c>
      <c r="F4614" s="19">
        <v>0</v>
      </c>
      <c r="G4614" s="19">
        <v>0</v>
      </c>
      <c r="H4614" s="19">
        <v>0</v>
      </c>
      <c r="I4614" s="19">
        <v>0</v>
      </c>
      <c r="J4614" s="19">
        <v>0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4" t="str">
        <f>IFERROR(VLOOKUP($A4614,'Fielding Data'!$A:$H,MATCH(P$1,'Fielding Data'!$A$1:$H$1,0),0),"Other")</f>
        <v>P</v>
      </c>
      <c r="Q4614" s="14">
        <f>IFERROR(VLOOKUP($A4614,'Fielding Data'!$A:$H,MATCH(Q$1,'Fielding Data'!$A$1:$H$1,0),0),"Other")</f>
        <v>0</v>
      </c>
      <c r="R4614" s="14">
        <f>IFERROR(VLOOKUP($A4614,'Fielding Data'!$A:$H,MATCH(R$1,'Fielding Data'!$A$1:$H$1,0),0),"Other")</f>
        <v>2</v>
      </c>
      <c r="S4614" s="14">
        <f>IFERROR(VLOOKUP($A4614,'Fielding Data'!$A:$H,MATCH(S$1,'Fielding Data'!$A$1:$H$1,0),0),"Other")</f>
        <v>0</v>
      </c>
      <c r="T4614" s="14">
        <f>IFERROR(VLOOKUP($A4614,'Fielding Data'!$A:$H,MATCH(T$1,'Fielding Data'!$A$1:$H$1,0),0),"Other")</f>
        <v>1</v>
      </c>
      <c r="U4614" s="14">
        <f>SUMIFS('Fielding Data'!E:E,'Fielding Data'!$A:$A,'Hitting Data'!$A4614)</f>
        <v>0</v>
      </c>
      <c r="V4614" s="14">
        <f>SUMIFS('Fielding Data'!F:F,'Fielding Data'!$A:$A,'Hitting Data'!$A4614)</f>
        <v>2</v>
      </c>
      <c r="W4614" s="14">
        <f>SUMIFS('Fielding Data'!G:G,'Fielding Data'!$A:$A,'Hitting Data'!$A4614)</f>
        <v>0</v>
      </c>
      <c r="X4614" s="14">
        <f>SUMIFS('Fielding Data'!H:H,'Fielding Data'!$A:$A,'Hitting Data'!$A4614)</f>
        <v>1</v>
      </c>
    </row>
    <row r="4615" spans="1:24" x14ac:dyDescent="0.25">
      <c r="A4615" s="14" t="str">
        <f t="shared" si="72"/>
        <v>torreal012013</v>
      </c>
      <c r="B4615" s="19" t="s">
        <v>1637</v>
      </c>
      <c r="C4615" s="19">
        <v>2013</v>
      </c>
      <c r="D4615" s="19">
        <v>39</v>
      </c>
      <c r="E4615" s="19">
        <v>0</v>
      </c>
      <c r="F4615" s="19">
        <v>0</v>
      </c>
      <c r="G4615" s="19">
        <v>0</v>
      </c>
      <c r="H4615" s="19">
        <v>0</v>
      </c>
      <c r="I4615" s="19">
        <v>0</v>
      </c>
      <c r="J4615" s="19">
        <v>0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4" t="str">
        <f>IFERROR(VLOOKUP($A4615,'Fielding Data'!$A:$H,MATCH(P$1,'Fielding Data'!$A$1:$H$1,0),0),"Other")</f>
        <v>P</v>
      </c>
      <c r="Q4615" s="14">
        <f>IFERROR(VLOOKUP($A4615,'Fielding Data'!$A:$H,MATCH(Q$1,'Fielding Data'!$A$1:$H$1,0),0),"Other")</f>
        <v>2</v>
      </c>
      <c r="R4615" s="14">
        <f>IFERROR(VLOOKUP($A4615,'Fielding Data'!$A:$H,MATCH(R$1,'Fielding Data'!$A$1:$H$1,0),0),"Other")</f>
        <v>9</v>
      </c>
      <c r="S4615" s="14">
        <f>IFERROR(VLOOKUP($A4615,'Fielding Data'!$A:$H,MATCH(S$1,'Fielding Data'!$A$1:$H$1,0),0),"Other")</f>
        <v>1</v>
      </c>
      <c r="T4615" s="14">
        <f>IFERROR(VLOOKUP($A4615,'Fielding Data'!$A:$H,MATCH(T$1,'Fielding Data'!$A$1:$H$1,0),0),"Other")</f>
        <v>0</v>
      </c>
      <c r="U4615" s="14">
        <f>SUMIFS('Fielding Data'!E:E,'Fielding Data'!$A:$A,'Hitting Data'!$A4615)</f>
        <v>2</v>
      </c>
      <c r="V4615" s="14">
        <f>SUMIFS('Fielding Data'!F:F,'Fielding Data'!$A:$A,'Hitting Data'!$A4615)</f>
        <v>9</v>
      </c>
      <c r="W4615" s="14">
        <f>SUMIFS('Fielding Data'!G:G,'Fielding Data'!$A:$A,'Hitting Data'!$A4615)</f>
        <v>1</v>
      </c>
      <c r="X4615" s="14">
        <f>SUMIFS('Fielding Data'!H:H,'Fielding Data'!$A:$A,'Hitting Data'!$A4615)</f>
        <v>0</v>
      </c>
    </row>
    <row r="4616" spans="1:24" x14ac:dyDescent="0.25">
      <c r="A4616" s="14" t="str">
        <f t="shared" si="72"/>
        <v>torrean022013</v>
      </c>
      <c r="B4616" s="19" t="s">
        <v>345</v>
      </c>
      <c r="C4616" s="19">
        <v>2013</v>
      </c>
      <c r="D4616" s="19">
        <v>103</v>
      </c>
      <c r="E4616" s="19">
        <v>272</v>
      </c>
      <c r="F4616" s="19">
        <v>33</v>
      </c>
      <c r="G4616" s="19">
        <v>68</v>
      </c>
      <c r="H4616" s="19">
        <v>17</v>
      </c>
      <c r="I4616" s="19">
        <v>1</v>
      </c>
      <c r="J4616" s="19">
        <v>2</v>
      </c>
      <c r="K4616" s="19">
        <v>21</v>
      </c>
      <c r="L4616" s="19">
        <v>4</v>
      </c>
      <c r="M4616" s="19">
        <v>3</v>
      </c>
      <c r="N4616" s="19">
        <v>22</v>
      </c>
      <c r="O4616" s="19">
        <v>61</v>
      </c>
      <c r="P4616" s="14" t="str">
        <f>IFERROR(VLOOKUP($A4616,'Fielding Data'!$A:$H,MATCH(P$1,'Fielding Data'!$A$1:$H$1,0),0),"Other")</f>
        <v>CF</v>
      </c>
      <c r="Q4616" s="14">
        <f>IFERROR(VLOOKUP($A4616,'Fielding Data'!$A:$H,MATCH(Q$1,'Fielding Data'!$A$1:$H$1,0),0),"Other")</f>
        <v>0</v>
      </c>
      <c r="R4616" s="14">
        <f>IFERROR(VLOOKUP($A4616,'Fielding Data'!$A:$H,MATCH(R$1,'Fielding Data'!$A$1:$H$1,0),0),"Other")</f>
        <v>0</v>
      </c>
      <c r="S4616" s="14">
        <f>IFERROR(VLOOKUP($A4616,'Fielding Data'!$A:$H,MATCH(S$1,'Fielding Data'!$A$1:$H$1,0),0),"Other")</f>
        <v>0</v>
      </c>
      <c r="T4616" s="14">
        <f>IFERROR(VLOOKUP($A4616,'Fielding Data'!$A:$H,MATCH(T$1,'Fielding Data'!$A$1:$H$1,0),0),"Other")</f>
        <v>0</v>
      </c>
      <c r="U4616" s="14">
        <f>SUMIFS('Fielding Data'!E:E,'Fielding Data'!$A:$A,'Hitting Data'!$A4616)</f>
        <v>152</v>
      </c>
      <c r="V4616" s="14">
        <f>SUMIFS('Fielding Data'!F:F,'Fielding Data'!$A:$A,'Hitting Data'!$A4616)</f>
        <v>1</v>
      </c>
      <c r="W4616" s="14">
        <f>SUMIFS('Fielding Data'!G:G,'Fielding Data'!$A:$A,'Hitting Data'!$A4616)</f>
        <v>5</v>
      </c>
      <c r="X4616" s="14">
        <f>SUMIFS('Fielding Data'!H:H,'Fielding Data'!$A:$A,'Hitting Data'!$A4616)</f>
        <v>0</v>
      </c>
    </row>
    <row r="4617" spans="1:24" x14ac:dyDescent="0.25">
      <c r="A4617" s="14" t="str">
        <f t="shared" si="72"/>
        <v>torreca012013</v>
      </c>
      <c r="B4617" s="19" t="s">
        <v>1200</v>
      </c>
      <c r="C4617" s="19">
        <v>2013</v>
      </c>
      <c r="D4617" s="19">
        <v>33</v>
      </c>
      <c r="E4617" s="19">
        <v>16</v>
      </c>
      <c r="F4617" s="19">
        <v>0</v>
      </c>
      <c r="G4617" s="19">
        <v>1</v>
      </c>
      <c r="H4617" s="19">
        <v>0</v>
      </c>
      <c r="I4617" s="19">
        <v>0</v>
      </c>
      <c r="J4617" s="19">
        <v>0</v>
      </c>
      <c r="K4617" s="19">
        <v>1</v>
      </c>
      <c r="L4617" s="19">
        <v>0</v>
      </c>
      <c r="M4617" s="19">
        <v>0</v>
      </c>
      <c r="N4617" s="19">
        <v>1</v>
      </c>
      <c r="O4617" s="19">
        <v>8</v>
      </c>
      <c r="P4617" s="14" t="str">
        <f>IFERROR(VLOOKUP($A4617,'Fielding Data'!$A:$H,MATCH(P$1,'Fielding Data'!$A$1:$H$1,0),0),"Other")</f>
        <v>P</v>
      </c>
      <c r="Q4617" s="14">
        <f>IFERROR(VLOOKUP($A4617,'Fielding Data'!$A:$H,MATCH(Q$1,'Fielding Data'!$A$1:$H$1,0),0),"Other")</f>
        <v>5</v>
      </c>
      <c r="R4617" s="14">
        <f>IFERROR(VLOOKUP($A4617,'Fielding Data'!$A:$H,MATCH(R$1,'Fielding Data'!$A$1:$H$1,0),0),"Other")</f>
        <v>9</v>
      </c>
      <c r="S4617" s="14">
        <f>IFERROR(VLOOKUP($A4617,'Fielding Data'!$A:$H,MATCH(S$1,'Fielding Data'!$A$1:$H$1,0),0),"Other")</f>
        <v>0</v>
      </c>
      <c r="T4617" s="14">
        <f>IFERROR(VLOOKUP($A4617,'Fielding Data'!$A:$H,MATCH(T$1,'Fielding Data'!$A$1:$H$1,0),0),"Other")</f>
        <v>0</v>
      </c>
      <c r="U4617" s="14">
        <f>SUMIFS('Fielding Data'!E:E,'Fielding Data'!$A:$A,'Hitting Data'!$A4617)</f>
        <v>5</v>
      </c>
      <c r="V4617" s="14">
        <f>SUMIFS('Fielding Data'!F:F,'Fielding Data'!$A:$A,'Hitting Data'!$A4617)</f>
        <v>9</v>
      </c>
      <c r="W4617" s="14">
        <f>SUMIFS('Fielding Data'!G:G,'Fielding Data'!$A:$A,'Hitting Data'!$A4617)</f>
        <v>0</v>
      </c>
      <c r="X4617" s="14">
        <f>SUMIFS('Fielding Data'!H:H,'Fielding Data'!$A:$A,'Hitting Data'!$A4617)</f>
        <v>0</v>
      </c>
    </row>
    <row r="4618" spans="1:24" x14ac:dyDescent="0.25">
      <c r="A4618" s="14" t="str">
        <f t="shared" si="72"/>
        <v>torreyo012013</v>
      </c>
      <c r="B4618" s="19" t="s">
        <v>280</v>
      </c>
      <c r="C4618" s="19">
        <v>2013</v>
      </c>
      <c r="D4618" s="19">
        <v>61</v>
      </c>
      <c r="E4618" s="19">
        <v>179</v>
      </c>
      <c r="F4618" s="19">
        <v>10</v>
      </c>
      <c r="G4618" s="19">
        <v>43</v>
      </c>
      <c r="H4618" s="19">
        <v>8</v>
      </c>
      <c r="I4618" s="19">
        <v>0</v>
      </c>
      <c r="J4618" s="19">
        <v>0</v>
      </c>
      <c r="K4618" s="19">
        <v>16</v>
      </c>
      <c r="L4618" s="19">
        <v>0</v>
      </c>
      <c r="M4618" s="19">
        <v>0</v>
      </c>
      <c r="N4618" s="19">
        <v>13</v>
      </c>
      <c r="O4618" s="19">
        <v>24</v>
      </c>
      <c r="P4618" s="14" t="str">
        <f>IFERROR(VLOOKUP($A4618,'Fielding Data'!$A:$H,MATCH(P$1,'Fielding Data'!$A$1:$H$1,0),0),"Other")</f>
        <v>1B</v>
      </c>
      <c r="Q4618" s="14">
        <f>IFERROR(VLOOKUP($A4618,'Fielding Data'!$A:$H,MATCH(Q$1,'Fielding Data'!$A$1:$H$1,0),0),"Other")</f>
        <v>4</v>
      </c>
      <c r="R4618" s="14">
        <f>IFERROR(VLOOKUP($A4618,'Fielding Data'!$A:$H,MATCH(R$1,'Fielding Data'!$A$1:$H$1,0),0),"Other")</f>
        <v>0</v>
      </c>
      <c r="S4618" s="14">
        <f>IFERROR(VLOOKUP($A4618,'Fielding Data'!$A:$H,MATCH(S$1,'Fielding Data'!$A$1:$H$1,0),0),"Other")</f>
        <v>0</v>
      </c>
      <c r="T4618" s="14">
        <f>IFERROR(VLOOKUP($A4618,'Fielding Data'!$A:$H,MATCH(T$1,'Fielding Data'!$A$1:$H$1,0),0),"Other")</f>
        <v>0</v>
      </c>
      <c r="U4618" s="14">
        <f>SUMIFS('Fielding Data'!E:E,'Fielding Data'!$A:$A,'Hitting Data'!$A4618)</f>
        <v>340</v>
      </c>
      <c r="V4618" s="14">
        <f>SUMIFS('Fielding Data'!F:F,'Fielding Data'!$A:$A,'Hitting Data'!$A4618)</f>
        <v>20</v>
      </c>
      <c r="W4618" s="14">
        <f>SUMIFS('Fielding Data'!G:G,'Fielding Data'!$A:$A,'Hitting Data'!$A4618)</f>
        <v>3</v>
      </c>
      <c r="X4618" s="14">
        <f>SUMIFS('Fielding Data'!H:H,'Fielding Data'!$A:$A,'Hitting Data'!$A4618)</f>
        <v>4</v>
      </c>
    </row>
    <row r="4619" spans="1:24" x14ac:dyDescent="0.25">
      <c r="A4619" s="14" t="str">
        <f t="shared" si="72"/>
        <v>tovarwi012013</v>
      </c>
      <c r="B4619" s="19" t="s">
        <v>2071</v>
      </c>
      <c r="C4619" s="19">
        <v>2013</v>
      </c>
      <c r="D4619" s="19">
        <v>7</v>
      </c>
      <c r="E4619" s="19">
        <v>15</v>
      </c>
      <c r="F4619" s="19">
        <v>1</v>
      </c>
      <c r="G4619" s="19">
        <v>3</v>
      </c>
      <c r="H4619" s="19">
        <v>0</v>
      </c>
      <c r="I4619" s="19">
        <v>0</v>
      </c>
      <c r="J4619" s="19">
        <v>0</v>
      </c>
      <c r="K4619" s="19">
        <v>2</v>
      </c>
      <c r="L4619" s="19">
        <v>1</v>
      </c>
      <c r="M4619" s="19">
        <v>0</v>
      </c>
      <c r="N4619" s="19">
        <v>1</v>
      </c>
      <c r="O4619" s="19">
        <v>3</v>
      </c>
      <c r="P4619" s="14" t="str">
        <f>IFERROR(VLOOKUP($A4619,'Fielding Data'!$A:$H,MATCH(P$1,'Fielding Data'!$A$1:$H$1,0),0),"Other")</f>
        <v>SS</v>
      </c>
      <c r="Q4619" s="14">
        <f>IFERROR(VLOOKUP($A4619,'Fielding Data'!$A:$H,MATCH(Q$1,'Fielding Data'!$A$1:$H$1,0),0),"Other")</f>
        <v>5</v>
      </c>
      <c r="R4619" s="14">
        <f>IFERROR(VLOOKUP($A4619,'Fielding Data'!$A:$H,MATCH(R$1,'Fielding Data'!$A$1:$H$1,0),0),"Other")</f>
        <v>15</v>
      </c>
      <c r="S4619" s="14">
        <f>IFERROR(VLOOKUP($A4619,'Fielding Data'!$A:$H,MATCH(S$1,'Fielding Data'!$A$1:$H$1,0),0),"Other")</f>
        <v>0</v>
      </c>
      <c r="T4619" s="14">
        <f>IFERROR(VLOOKUP($A4619,'Fielding Data'!$A:$H,MATCH(T$1,'Fielding Data'!$A$1:$H$1,0),0),"Other")</f>
        <v>4</v>
      </c>
      <c r="U4619" s="14">
        <f>SUMIFS('Fielding Data'!E:E,'Fielding Data'!$A:$A,'Hitting Data'!$A4619)</f>
        <v>5</v>
      </c>
      <c r="V4619" s="14">
        <f>SUMIFS('Fielding Data'!F:F,'Fielding Data'!$A:$A,'Hitting Data'!$A4619)</f>
        <v>15</v>
      </c>
      <c r="W4619" s="14">
        <f>SUMIFS('Fielding Data'!G:G,'Fielding Data'!$A:$A,'Hitting Data'!$A4619)</f>
        <v>0</v>
      </c>
      <c r="X4619" s="14">
        <f>SUMIFS('Fielding Data'!H:H,'Fielding Data'!$A:$A,'Hitting Data'!$A4619)</f>
        <v>4</v>
      </c>
    </row>
    <row r="4620" spans="1:24" x14ac:dyDescent="0.25">
      <c r="A4620" s="14" t="str">
        <f t="shared" si="72"/>
        <v>tracych012013</v>
      </c>
      <c r="B4620" s="19" t="s">
        <v>500</v>
      </c>
      <c r="C4620" s="19">
        <v>2013</v>
      </c>
      <c r="D4620" s="19">
        <v>92</v>
      </c>
      <c r="E4620" s="19">
        <v>129</v>
      </c>
      <c r="F4620" s="19">
        <v>6</v>
      </c>
      <c r="G4620" s="19">
        <v>26</v>
      </c>
      <c r="H4620" s="19">
        <v>4</v>
      </c>
      <c r="I4620" s="19">
        <v>0</v>
      </c>
      <c r="J4620" s="19">
        <v>4</v>
      </c>
      <c r="K4620" s="19">
        <v>11</v>
      </c>
      <c r="L4620" s="19">
        <v>0</v>
      </c>
      <c r="M4620" s="19">
        <v>2</v>
      </c>
      <c r="N4620" s="19">
        <v>7</v>
      </c>
      <c r="O4620" s="19">
        <v>25</v>
      </c>
      <c r="P4620" s="14" t="str">
        <f>IFERROR(VLOOKUP($A4620,'Fielding Data'!$A:$H,MATCH(P$1,'Fielding Data'!$A$1:$H$1,0),0),"Other")</f>
        <v>1B</v>
      </c>
      <c r="Q4620" s="14">
        <f>IFERROR(VLOOKUP($A4620,'Fielding Data'!$A:$H,MATCH(Q$1,'Fielding Data'!$A$1:$H$1,0),0),"Other")</f>
        <v>55</v>
      </c>
      <c r="R4620" s="14">
        <f>IFERROR(VLOOKUP($A4620,'Fielding Data'!$A:$H,MATCH(R$1,'Fielding Data'!$A$1:$H$1,0),0),"Other")</f>
        <v>4</v>
      </c>
      <c r="S4620" s="14">
        <f>IFERROR(VLOOKUP($A4620,'Fielding Data'!$A:$H,MATCH(S$1,'Fielding Data'!$A$1:$H$1,0),0),"Other")</f>
        <v>1</v>
      </c>
      <c r="T4620" s="14">
        <f>IFERROR(VLOOKUP($A4620,'Fielding Data'!$A:$H,MATCH(T$1,'Fielding Data'!$A$1:$H$1,0),0),"Other")</f>
        <v>5</v>
      </c>
      <c r="U4620" s="14">
        <f>SUMIFS('Fielding Data'!E:E,'Fielding Data'!$A:$A,'Hitting Data'!$A4620)</f>
        <v>60</v>
      </c>
      <c r="V4620" s="14">
        <f>SUMIFS('Fielding Data'!F:F,'Fielding Data'!$A:$A,'Hitting Data'!$A4620)</f>
        <v>17</v>
      </c>
      <c r="W4620" s="14">
        <f>SUMIFS('Fielding Data'!G:G,'Fielding Data'!$A:$A,'Hitting Data'!$A4620)</f>
        <v>2</v>
      </c>
      <c r="X4620" s="14">
        <f>SUMIFS('Fielding Data'!H:H,'Fielding Data'!$A:$A,'Hitting Data'!$A4620)</f>
        <v>8</v>
      </c>
    </row>
    <row r="4621" spans="1:24" x14ac:dyDescent="0.25">
      <c r="A4621" s="14" t="str">
        <f t="shared" si="72"/>
        <v>triunca012013</v>
      </c>
      <c r="B4621" s="19" t="s">
        <v>1848</v>
      </c>
      <c r="C4621" s="19">
        <v>2013</v>
      </c>
      <c r="D4621" s="19">
        <v>17</v>
      </c>
      <c r="E4621" s="19">
        <v>44</v>
      </c>
      <c r="F4621" s="19">
        <v>1</v>
      </c>
      <c r="G4621" s="19">
        <v>6</v>
      </c>
      <c r="H4621" s="19">
        <v>1</v>
      </c>
      <c r="I4621" s="19">
        <v>0</v>
      </c>
      <c r="J4621" s="19">
        <v>0</v>
      </c>
      <c r="K4621" s="19">
        <v>2</v>
      </c>
      <c r="L4621" s="19">
        <v>0</v>
      </c>
      <c r="M4621" s="19">
        <v>0</v>
      </c>
      <c r="N4621" s="19">
        <v>0</v>
      </c>
      <c r="O4621" s="19">
        <v>11</v>
      </c>
      <c r="P4621" s="14" t="str">
        <f>IFERROR(VLOOKUP($A4621,'Fielding Data'!$A:$H,MATCH(P$1,'Fielding Data'!$A$1:$H$1,0),0),"Other")</f>
        <v>2B</v>
      </c>
      <c r="Q4621" s="14">
        <f>IFERROR(VLOOKUP($A4621,'Fielding Data'!$A:$H,MATCH(Q$1,'Fielding Data'!$A$1:$H$1,0),0),"Other")</f>
        <v>5</v>
      </c>
      <c r="R4621" s="14">
        <f>IFERROR(VLOOKUP($A4621,'Fielding Data'!$A:$H,MATCH(R$1,'Fielding Data'!$A$1:$H$1,0),0),"Other")</f>
        <v>6</v>
      </c>
      <c r="S4621" s="14">
        <f>IFERROR(VLOOKUP($A4621,'Fielding Data'!$A:$H,MATCH(S$1,'Fielding Data'!$A$1:$H$1,0),0),"Other")</f>
        <v>0</v>
      </c>
      <c r="T4621" s="14">
        <f>IFERROR(VLOOKUP($A4621,'Fielding Data'!$A:$H,MATCH(T$1,'Fielding Data'!$A$1:$H$1,0),0),"Other")</f>
        <v>2</v>
      </c>
      <c r="U4621" s="14">
        <f>SUMIFS('Fielding Data'!E:E,'Fielding Data'!$A:$A,'Hitting Data'!$A4621)</f>
        <v>17</v>
      </c>
      <c r="V4621" s="14">
        <f>SUMIFS('Fielding Data'!F:F,'Fielding Data'!$A:$A,'Hitting Data'!$A4621)</f>
        <v>29</v>
      </c>
      <c r="W4621" s="14">
        <f>SUMIFS('Fielding Data'!G:G,'Fielding Data'!$A:$A,'Hitting Data'!$A4621)</f>
        <v>2</v>
      </c>
      <c r="X4621" s="14">
        <f>SUMIFS('Fielding Data'!H:H,'Fielding Data'!$A:$A,'Hitting Data'!$A4621)</f>
        <v>8</v>
      </c>
    </row>
    <row r="4622" spans="1:24" x14ac:dyDescent="0.25">
      <c r="A4622" s="14" t="str">
        <f t="shared" si="72"/>
        <v>troncra012013</v>
      </c>
      <c r="B4622" s="19" t="s">
        <v>1024</v>
      </c>
      <c r="C4622" s="19">
        <v>2013</v>
      </c>
      <c r="D4622" s="19">
        <v>29</v>
      </c>
      <c r="E4622" s="19">
        <v>0</v>
      </c>
      <c r="F4622" s="19">
        <v>0</v>
      </c>
      <c r="G4622" s="19">
        <v>0</v>
      </c>
      <c r="H4622" s="19">
        <v>0</v>
      </c>
      <c r="I4622" s="19">
        <v>0</v>
      </c>
      <c r="J4622" s="19">
        <v>0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4" t="str">
        <f>IFERROR(VLOOKUP($A4622,'Fielding Data'!$A:$H,MATCH(P$1,'Fielding Data'!$A$1:$H$1,0),0),"Other")</f>
        <v>P</v>
      </c>
      <c r="Q4622" s="14">
        <f>IFERROR(VLOOKUP($A4622,'Fielding Data'!$A:$H,MATCH(Q$1,'Fielding Data'!$A$1:$H$1,0),0),"Other")</f>
        <v>3</v>
      </c>
      <c r="R4622" s="14">
        <f>IFERROR(VLOOKUP($A4622,'Fielding Data'!$A:$H,MATCH(R$1,'Fielding Data'!$A$1:$H$1,0),0),"Other")</f>
        <v>6</v>
      </c>
      <c r="S4622" s="14">
        <f>IFERROR(VLOOKUP($A4622,'Fielding Data'!$A:$H,MATCH(S$1,'Fielding Data'!$A$1:$H$1,0),0),"Other")</f>
        <v>2</v>
      </c>
      <c r="T4622" s="14">
        <f>IFERROR(VLOOKUP($A4622,'Fielding Data'!$A:$H,MATCH(T$1,'Fielding Data'!$A$1:$H$1,0),0),"Other")</f>
        <v>0</v>
      </c>
      <c r="U4622" s="14">
        <f>SUMIFS('Fielding Data'!E:E,'Fielding Data'!$A:$A,'Hitting Data'!$A4622)</f>
        <v>3</v>
      </c>
      <c r="V4622" s="14">
        <f>SUMIFS('Fielding Data'!F:F,'Fielding Data'!$A:$A,'Hitting Data'!$A4622)</f>
        <v>6</v>
      </c>
      <c r="W4622" s="14">
        <f>SUMIFS('Fielding Data'!G:G,'Fielding Data'!$A:$A,'Hitting Data'!$A4622)</f>
        <v>2</v>
      </c>
      <c r="X4622" s="14">
        <f>SUMIFS('Fielding Data'!H:H,'Fielding Data'!$A:$A,'Hitting Data'!$A4622)</f>
        <v>0</v>
      </c>
    </row>
    <row r="4623" spans="1:24" x14ac:dyDescent="0.25">
      <c r="A4623" s="14" t="str">
        <f t="shared" si="72"/>
        <v>troutmi012013</v>
      </c>
      <c r="B4623" s="19" t="s">
        <v>1639</v>
      </c>
      <c r="C4623" s="19">
        <v>2013</v>
      </c>
      <c r="D4623" s="19">
        <v>157</v>
      </c>
      <c r="E4623" s="19">
        <v>589</v>
      </c>
      <c r="F4623" s="19">
        <v>109</v>
      </c>
      <c r="G4623" s="19">
        <v>190</v>
      </c>
      <c r="H4623" s="19">
        <v>39</v>
      </c>
      <c r="I4623" s="19">
        <v>9</v>
      </c>
      <c r="J4623" s="19">
        <v>27</v>
      </c>
      <c r="K4623" s="19">
        <v>97</v>
      </c>
      <c r="L4623" s="19">
        <v>33</v>
      </c>
      <c r="M4623" s="19">
        <v>7</v>
      </c>
      <c r="N4623" s="19">
        <v>110</v>
      </c>
      <c r="O4623" s="19">
        <v>136</v>
      </c>
      <c r="P4623" s="14" t="str">
        <f>IFERROR(VLOOKUP($A4623,'Fielding Data'!$A:$H,MATCH(P$1,'Fielding Data'!$A$1:$H$1,0),0),"Other")</f>
        <v>CF</v>
      </c>
      <c r="Q4623" s="14">
        <f>IFERROR(VLOOKUP($A4623,'Fielding Data'!$A:$H,MATCH(Q$1,'Fielding Data'!$A$1:$H$1,0),0),"Other")</f>
        <v>0</v>
      </c>
      <c r="R4623" s="14">
        <f>IFERROR(VLOOKUP($A4623,'Fielding Data'!$A:$H,MATCH(R$1,'Fielding Data'!$A$1:$H$1,0),0),"Other")</f>
        <v>0</v>
      </c>
      <c r="S4623" s="14">
        <f>IFERROR(VLOOKUP($A4623,'Fielding Data'!$A:$H,MATCH(S$1,'Fielding Data'!$A$1:$H$1,0),0),"Other")</f>
        <v>0</v>
      </c>
      <c r="T4623" s="14">
        <f>IFERROR(VLOOKUP($A4623,'Fielding Data'!$A:$H,MATCH(T$1,'Fielding Data'!$A$1:$H$1,0),0),"Other")</f>
        <v>0</v>
      </c>
      <c r="U4623" s="14">
        <f>SUMIFS('Fielding Data'!E:E,'Fielding Data'!$A:$A,'Hitting Data'!$A4623)</f>
        <v>359</v>
      </c>
      <c r="V4623" s="14">
        <f>SUMIFS('Fielding Data'!F:F,'Fielding Data'!$A:$A,'Hitting Data'!$A4623)</f>
        <v>0</v>
      </c>
      <c r="W4623" s="14">
        <f>SUMIFS('Fielding Data'!G:G,'Fielding Data'!$A:$A,'Hitting Data'!$A4623)</f>
        <v>2</v>
      </c>
      <c r="X4623" s="14">
        <f>SUMIFS('Fielding Data'!H:H,'Fielding Data'!$A:$A,'Hitting Data'!$A4623)</f>
        <v>0</v>
      </c>
    </row>
    <row r="4624" spans="1:24" x14ac:dyDescent="0.25">
      <c r="A4624" s="14" t="str">
        <f t="shared" si="72"/>
        <v>trumbma012013</v>
      </c>
      <c r="B4624" s="19" t="s">
        <v>1400</v>
      </c>
      <c r="C4624" s="19">
        <v>2013</v>
      </c>
      <c r="D4624" s="19">
        <v>159</v>
      </c>
      <c r="E4624" s="19">
        <v>620</v>
      </c>
      <c r="F4624" s="19">
        <v>85</v>
      </c>
      <c r="G4624" s="19">
        <v>145</v>
      </c>
      <c r="H4624" s="19">
        <v>30</v>
      </c>
      <c r="I4624" s="19">
        <v>2</v>
      </c>
      <c r="J4624" s="19">
        <v>34</v>
      </c>
      <c r="K4624" s="19">
        <v>100</v>
      </c>
      <c r="L4624" s="19">
        <v>5</v>
      </c>
      <c r="M4624" s="19">
        <v>2</v>
      </c>
      <c r="N4624" s="19">
        <v>54</v>
      </c>
      <c r="O4624" s="19">
        <v>184</v>
      </c>
      <c r="P4624" s="14" t="str">
        <f>IFERROR(VLOOKUP($A4624,'Fielding Data'!$A:$H,MATCH(P$1,'Fielding Data'!$A$1:$H$1,0),0),"Other")</f>
        <v>1B</v>
      </c>
      <c r="Q4624" s="14">
        <f>IFERROR(VLOOKUP($A4624,'Fielding Data'!$A:$H,MATCH(Q$1,'Fielding Data'!$A$1:$H$1,0),0),"Other")</f>
        <v>915</v>
      </c>
      <c r="R4624" s="14">
        <f>IFERROR(VLOOKUP($A4624,'Fielding Data'!$A:$H,MATCH(R$1,'Fielding Data'!$A$1:$H$1,0),0),"Other")</f>
        <v>79</v>
      </c>
      <c r="S4624" s="14">
        <f>IFERROR(VLOOKUP($A4624,'Fielding Data'!$A:$H,MATCH(S$1,'Fielding Data'!$A$1:$H$1,0),0),"Other")</f>
        <v>8</v>
      </c>
      <c r="T4624" s="14">
        <f>IFERROR(VLOOKUP($A4624,'Fielding Data'!$A:$H,MATCH(T$1,'Fielding Data'!$A$1:$H$1,0),0),"Other")</f>
        <v>87</v>
      </c>
      <c r="U4624" s="14">
        <f>SUMIFS('Fielding Data'!E:E,'Fielding Data'!$A:$A,'Hitting Data'!$A4624)</f>
        <v>965</v>
      </c>
      <c r="V4624" s="14">
        <f>SUMIFS('Fielding Data'!F:F,'Fielding Data'!$A:$A,'Hitting Data'!$A4624)</f>
        <v>80</v>
      </c>
      <c r="W4624" s="14">
        <f>SUMIFS('Fielding Data'!G:G,'Fielding Data'!$A:$A,'Hitting Data'!$A4624)</f>
        <v>9</v>
      </c>
      <c r="X4624" s="14">
        <f>SUMIFS('Fielding Data'!H:H,'Fielding Data'!$A:$A,'Hitting Data'!$A4624)</f>
        <v>87</v>
      </c>
    </row>
    <row r="4625" spans="1:24" x14ac:dyDescent="0.25">
      <c r="A4625" s="14" t="str">
        <f t="shared" si="72"/>
        <v>tuiasma012013</v>
      </c>
      <c r="B4625" s="19" t="s">
        <v>1026</v>
      </c>
      <c r="C4625" s="19">
        <v>2013</v>
      </c>
      <c r="D4625" s="19">
        <v>81</v>
      </c>
      <c r="E4625" s="19">
        <v>164</v>
      </c>
      <c r="F4625" s="19">
        <v>26</v>
      </c>
      <c r="G4625" s="19">
        <v>40</v>
      </c>
      <c r="H4625" s="19">
        <v>7</v>
      </c>
      <c r="I4625" s="19">
        <v>0</v>
      </c>
      <c r="J4625" s="19">
        <v>7</v>
      </c>
      <c r="K4625" s="19">
        <v>30</v>
      </c>
      <c r="L4625" s="19">
        <v>0</v>
      </c>
      <c r="M4625" s="19">
        <v>0</v>
      </c>
      <c r="N4625" s="19">
        <v>25</v>
      </c>
      <c r="O4625" s="19">
        <v>57</v>
      </c>
      <c r="P4625" s="14" t="str">
        <f>IFERROR(VLOOKUP($A4625,'Fielding Data'!$A:$H,MATCH(P$1,'Fielding Data'!$A$1:$H$1,0),0),"Other")</f>
        <v>1B</v>
      </c>
      <c r="Q4625" s="14">
        <f>IFERROR(VLOOKUP($A4625,'Fielding Data'!$A:$H,MATCH(Q$1,'Fielding Data'!$A$1:$H$1,0),0),"Other")</f>
        <v>27</v>
      </c>
      <c r="R4625" s="14">
        <f>IFERROR(VLOOKUP($A4625,'Fielding Data'!$A:$H,MATCH(R$1,'Fielding Data'!$A$1:$H$1,0),0),"Other")</f>
        <v>1</v>
      </c>
      <c r="S4625" s="14">
        <f>IFERROR(VLOOKUP($A4625,'Fielding Data'!$A:$H,MATCH(S$1,'Fielding Data'!$A$1:$H$1,0),0),"Other")</f>
        <v>0</v>
      </c>
      <c r="T4625" s="14">
        <f>IFERROR(VLOOKUP($A4625,'Fielding Data'!$A:$H,MATCH(T$1,'Fielding Data'!$A$1:$H$1,0),0),"Other")</f>
        <v>3</v>
      </c>
      <c r="U4625" s="14">
        <f>SUMIFS('Fielding Data'!E:E,'Fielding Data'!$A:$A,'Hitting Data'!$A4625)</f>
        <v>124</v>
      </c>
      <c r="V4625" s="14">
        <f>SUMIFS('Fielding Data'!F:F,'Fielding Data'!$A:$A,'Hitting Data'!$A4625)</f>
        <v>2</v>
      </c>
      <c r="W4625" s="14">
        <f>SUMIFS('Fielding Data'!G:G,'Fielding Data'!$A:$A,'Hitting Data'!$A4625)</f>
        <v>1</v>
      </c>
      <c r="X4625" s="14">
        <f>SUMIFS('Fielding Data'!H:H,'Fielding Data'!$A:$A,'Hitting Data'!$A4625)</f>
        <v>3</v>
      </c>
    </row>
    <row r="4626" spans="1:24" x14ac:dyDescent="0.25">
      <c r="A4626" s="14" t="str">
        <f t="shared" si="72"/>
        <v>tulowtr012013</v>
      </c>
      <c r="B4626" s="19" t="s">
        <v>737</v>
      </c>
      <c r="C4626" s="19">
        <v>2013</v>
      </c>
      <c r="D4626" s="19">
        <v>126</v>
      </c>
      <c r="E4626" s="19">
        <v>446</v>
      </c>
      <c r="F4626" s="19">
        <v>72</v>
      </c>
      <c r="G4626" s="19">
        <v>139</v>
      </c>
      <c r="H4626" s="19">
        <v>27</v>
      </c>
      <c r="I4626" s="19">
        <v>0</v>
      </c>
      <c r="J4626" s="19">
        <v>25</v>
      </c>
      <c r="K4626" s="19">
        <v>82</v>
      </c>
      <c r="L4626" s="19">
        <v>1</v>
      </c>
      <c r="M4626" s="19">
        <v>0</v>
      </c>
      <c r="N4626" s="19">
        <v>57</v>
      </c>
      <c r="O4626" s="19">
        <v>85</v>
      </c>
      <c r="P4626" s="14" t="str">
        <f>IFERROR(VLOOKUP($A4626,'Fielding Data'!$A:$H,MATCH(P$1,'Fielding Data'!$A$1:$H$1,0),0),"Other")</f>
        <v>SS</v>
      </c>
      <c r="Q4626" s="14">
        <f>IFERROR(VLOOKUP($A4626,'Fielding Data'!$A:$H,MATCH(Q$1,'Fielding Data'!$A$1:$H$1,0),0),"Other")</f>
        <v>183</v>
      </c>
      <c r="R4626" s="14">
        <f>IFERROR(VLOOKUP($A4626,'Fielding Data'!$A:$H,MATCH(R$1,'Fielding Data'!$A$1:$H$1,0),0),"Other")</f>
        <v>379</v>
      </c>
      <c r="S4626" s="14">
        <f>IFERROR(VLOOKUP($A4626,'Fielding Data'!$A:$H,MATCH(S$1,'Fielding Data'!$A$1:$H$1,0),0),"Other")</f>
        <v>8</v>
      </c>
      <c r="T4626" s="14">
        <f>IFERROR(VLOOKUP($A4626,'Fielding Data'!$A:$H,MATCH(T$1,'Fielding Data'!$A$1:$H$1,0),0),"Other")</f>
        <v>84</v>
      </c>
      <c r="U4626" s="14">
        <f>SUMIFS('Fielding Data'!E:E,'Fielding Data'!$A:$A,'Hitting Data'!$A4626)</f>
        <v>183</v>
      </c>
      <c r="V4626" s="14">
        <f>SUMIFS('Fielding Data'!F:F,'Fielding Data'!$A:$A,'Hitting Data'!$A4626)</f>
        <v>379</v>
      </c>
      <c r="W4626" s="14">
        <f>SUMIFS('Fielding Data'!G:G,'Fielding Data'!$A:$A,'Hitting Data'!$A4626)</f>
        <v>8</v>
      </c>
      <c r="X4626" s="14">
        <f>SUMIFS('Fielding Data'!H:H,'Fielding Data'!$A:$A,'Hitting Data'!$A4626)</f>
        <v>84</v>
      </c>
    </row>
    <row r="4627" spans="1:24" x14ac:dyDescent="0.25">
      <c r="A4627" s="14" t="str">
        <f t="shared" si="72"/>
        <v>turneja012013</v>
      </c>
      <c r="B4627" s="19" t="s">
        <v>1640</v>
      </c>
      <c r="C4627" s="19">
        <v>2013</v>
      </c>
      <c r="D4627" s="19">
        <v>20</v>
      </c>
      <c r="E4627" s="19">
        <v>35</v>
      </c>
      <c r="F4627" s="19">
        <v>0</v>
      </c>
      <c r="G4627" s="19">
        <v>3</v>
      </c>
      <c r="H4627" s="19">
        <v>0</v>
      </c>
      <c r="I4627" s="19">
        <v>1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16</v>
      </c>
      <c r="P4627" s="14" t="str">
        <f>IFERROR(VLOOKUP($A4627,'Fielding Data'!$A:$H,MATCH(P$1,'Fielding Data'!$A$1:$H$1,0),0),"Other")</f>
        <v>P</v>
      </c>
      <c r="Q4627" s="14">
        <f>IFERROR(VLOOKUP($A4627,'Fielding Data'!$A:$H,MATCH(Q$1,'Fielding Data'!$A$1:$H$1,0),0),"Other")</f>
        <v>14</v>
      </c>
      <c r="R4627" s="14">
        <f>IFERROR(VLOOKUP($A4627,'Fielding Data'!$A:$H,MATCH(R$1,'Fielding Data'!$A$1:$H$1,0),0),"Other")</f>
        <v>21</v>
      </c>
      <c r="S4627" s="14">
        <f>IFERROR(VLOOKUP($A4627,'Fielding Data'!$A:$H,MATCH(S$1,'Fielding Data'!$A$1:$H$1,0),0),"Other")</f>
        <v>5</v>
      </c>
      <c r="T4627" s="14">
        <f>IFERROR(VLOOKUP($A4627,'Fielding Data'!$A:$H,MATCH(T$1,'Fielding Data'!$A$1:$H$1,0),0),"Other")</f>
        <v>1</v>
      </c>
      <c r="U4627" s="14">
        <f>SUMIFS('Fielding Data'!E:E,'Fielding Data'!$A:$A,'Hitting Data'!$A4627)</f>
        <v>14</v>
      </c>
      <c r="V4627" s="14">
        <f>SUMIFS('Fielding Data'!F:F,'Fielding Data'!$A:$A,'Hitting Data'!$A4627)</f>
        <v>21</v>
      </c>
      <c r="W4627" s="14">
        <f>SUMIFS('Fielding Data'!G:G,'Fielding Data'!$A:$A,'Hitting Data'!$A4627)</f>
        <v>5</v>
      </c>
      <c r="X4627" s="14">
        <f>SUMIFS('Fielding Data'!H:H,'Fielding Data'!$A:$A,'Hitting Data'!$A4627)</f>
        <v>1</v>
      </c>
    </row>
    <row r="4628" spans="1:24" x14ac:dyDescent="0.25">
      <c r="A4628" s="14" t="str">
        <f t="shared" si="72"/>
        <v>turneju012013</v>
      </c>
      <c r="B4628" s="19" t="s">
        <v>1201</v>
      </c>
      <c r="C4628" s="19">
        <v>2013</v>
      </c>
      <c r="D4628" s="19">
        <v>86</v>
      </c>
      <c r="E4628" s="19">
        <v>200</v>
      </c>
      <c r="F4628" s="19">
        <v>12</v>
      </c>
      <c r="G4628" s="19">
        <v>56</v>
      </c>
      <c r="H4628" s="19">
        <v>13</v>
      </c>
      <c r="I4628" s="19">
        <v>1</v>
      </c>
      <c r="J4628" s="19">
        <v>2</v>
      </c>
      <c r="K4628" s="19">
        <v>16</v>
      </c>
      <c r="L4628" s="19">
        <v>0</v>
      </c>
      <c r="M4628" s="19">
        <v>1</v>
      </c>
      <c r="N4628" s="19">
        <v>11</v>
      </c>
      <c r="O4628" s="19">
        <v>34</v>
      </c>
      <c r="P4628" s="14" t="str">
        <f>IFERROR(VLOOKUP($A4628,'Fielding Data'!$A:$H,MATCH(P$1,'Fielding Data'!$A$1:$H$1,0),0),"Other")</f>
        <v>1B</v>
      </c>
      <c r="Q4628" s="14">
        <f>IFERROR(VLOOKUP($A4628,'Fielding Data'!$A:$H,MATCH(Q$1,'Fielding Data'!$A$1:$H$1,0),0),"Other")</f>
        <v>87</v>
      </c>
      <c r="R4628" s="14">
        <f>IFERROR(VLOOKUP($A4628,'Fielding Data'!$A:$H,MATCH(R$1,'Fielding Data'!$A$1:$H$1,0),0),"Other")</f>
        <v>6</v>
      </c>
      <c r="S4628" s="14">
        <f>IFERROR(VLOOKUP($A4628,'Fielding Data'!$A:$H,MATCH(S$1,'Fielding Data'!$A$1:$H$1,0),0),"Other")</f>
        <v>1</v>
      </c>
      <c r="T4628" s="14">
        <f>IFERROR(VLOOKUP($A4628,'Fielding Data'!$A:$H,MATCH(T$1,'Fielding Data'!$A$1:$H$1,0),0),"Other")</f>
        <v>9</v>
      </c>
      <c r="U4628" s="14">
        <f>SUMIFS('Fielding Data'!E:E,'Fielding Data'!$A:$A,'Hitting Data'!$A4628)</f>
        <v>120</v>
      </c>
      <c r="V4628" s="14">
        <f>SUMIFS('Fielding Data'!F:F,'Fielding Data'!$A:$A,'Hitting Data'!$A4628)</f>
        <v>66</v>
      </c>
      <c r="W4628" s="14">
        <f>SUMIFS('Fielding Data'!G:G,'Fielding Data'!$A:$A,'Hitting Data'!$A4628)</f>
        <v>2</v>
      </c>
      <c r="X4628" s="14">
        <f>SUMIFS('Fielding Data'!H:H,'Fielding Data'!$A:$A,'Hitting Data'!$A4628)</f>
        <v>19</v>
      </c>
    </row>
    <row r="4629" spans="1:24" x14ac:dyDescent="0.25">
      <c r="A4629" s="14" t="str">
        <f t="shared" si="72"/>
        <v>ueharko012013</v>
      </c>
      <c r="B4629" s="19" t="s">
        <v>1202</v>
      </c>
      <c r="C4629" s="19">
        <v>2013</v>
      </c>
      <c r="D4629" s="19">
        <v>73</v>
      </c>
      <c r="E4629" s="19">
        <v>0</v>
      </c>
      <c r="F4629" s="19">
        <v>0</v>
      </c>
      <c r="G4629" s="19">
        <v>0</v>
      </c>
      <c r="H4629" s="19">
        <v>0</v>
      </c>
      <c r="I4629" s="19">
        <v>0</v>
      </c>
      <c r="J4629" s="19">
        <v>0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4" t="str">
        <f>IFERROR(VLOOKUP($A4629,'Fielding Data'!$A:$H,MATCH(P$1,'Fielding Data'!$A$1:$H$1,0),0),"Other")</f>
        <v>P</v>
      </c>
      <c r="Q4629" s="14">
        <f>IFERROR(VLOOKUP($A4629,'Fielding Data'!$A:$H,MATCH(Q$1,'Fielding Data'!$A$1:$H$1,0),0),"Other")</f>
        <v>2</v>
      </c>
      <c r="R4629" s="14">
        <f>IFERROR(VLOOKUP($A4629,'Fielding Data'!$A:$H,MATCH(R$1,'Fielding Data'!$A$1:$H$1,0),0),"Other")</f>
        <v>7</v>
      </c>
      <c r="S4629" s="14">
        <f>IFERROR(VLOOKUP($A4629,'Fielding Data'!$A:$H,MATCH(S$1,'Fielding Data'!$A$1:$H$1,0),0),"Other")</f>
        <v>0</v>
      </c>
      <c r="T4629" s="14">
        <f>IFERROR(VLOOKUP($A4629,'Fielding Data'!$A:$H,MATCH(T$1,'Fielding Data'!$A$1:$H$1,0),0),"Other")</f>
        <v>0</v>
      </c>
      <c r="U4629" s="14">
        <f>SUMIFS('Fielding Data'!E:E,'Fielding Data'!$A:$A,'Hitting Data'!$A4629)</f>
        <v>2</v>
      </c>
      <c r="V4629" s="14">
        <f>SUMIFS('Fielding Data'!F:F,'Fielding Data'!$A:$A,'Hitting Data'!$A4629)</f>
        <v>7</v>
      </c>
      <c r="W4629" s="14">
        <f>SUMIFS('Fielding Data'!G:G,'Fielding Data'!$A:$A,'Hitting Data'!$A4629)</f>
        <v>0</v>
      </c>
      <c r="X4629" s="14">
        <f>SUMIFS('Fielding Data'!H:H,'Fielding Data'!$A:$A,'Hitting Data'!$A4629)</f>
        <v>0</v>
      </c>
    </row>
    <row r="4630" spans="1:24" x14ac:dyDescent="0.25">
      <c r="A4630" s="14" t="str">
        <f t="shared" si="72"/>
        <v>ugglada012013</v>
      </c>
      <c r="B4630" s="19" t="s">
        <v>738</v>
      </c>
      <c r="C4630" s="19">
        <v>2013</v>
      </c>
      <c r="D4630" s="19">
        <v>136</v>
      </c>
      <c r="E4630" s="19">
        <v>448</v>
      </c>
      <c r="F4630" s="19">
        <v>60</v>
      </c>
      <c r="G4630" s="19">
        <v>80</v>
      </c>
      <c r="H4630" s="19">
        <v>10</v>
      </c>
      <c r="I4630" s="19">
        <v>3</v>
      </c>
      <c r="J4630" s="19">
        <v>22</v>
      </c>
      <c r="K4630" s="19">
        <v>55</v>
      </c>
      <c r="L4630" s="19">
        <v>2</v>
      </c>
      <c r="M4630" s="19">
        <v>0</v>
      </c>
      <c r="N4630" s="19">
        <v>77</v>
      </c>
      <c r="O4630" s="19">
        <v>171</v>
      </c>
      <c r="P4630" s="14" t="str">
        <f>IFERROR(VLOOKUP($A4630,'Fielding Data'!$A:$H,MATCH(P$1,'Fielding Data'!$A$1:$H$1,0),0),"Other")</f>
        <v>2B</v>
      </c>
      <c r="Q4630" s="14">
        <f>IFERROR(VLOOKUP($A4630,'Fielding Data'!$A:$H,MATCH(Q$1,'Fielding Data'!$A$1:$H$1,0),0),"Other")</f>
        <v>247</v>
      </c>
      <c r="R4630" s="14">
        <f>IFERROR(VLOOKUP($A4630,'Fielding Data'!$A:$H,MATCH(R$1,'Fielding Data'!$A$1:$H$1,0),0),"Other")</f>
        <v>334</v>
      </c>
      <c r="S4630" s="14">
        <f>IFERROR(VLOOKUP($A4630,'Fielding Data'!$A:$H,MATCH(S$1,'Fielding Data'!$A$1:$H$1,0),0),"Other")</f>
        <v>14</v>
      </c>
      <c r="T4630" s="14">
        <f>IFERROR(VLOOKUP($A4630,'Fielding Data'!$A:$H,MATCH(T$1,'Fielding Data'!$A$1:$H$1,0),0),"Other")</f>
        <v>81</v>
      </c>
      <c r="U4630" s="14">
        <f>SUMIFS('Fielding Data'!E:E,'Fielding Data'!$A:$A,'Hitting Data'!$A4630)</f>
        <v>247</v>
      </c>
      <c r="V4630" s="14">
        <f>SUMIFS('Fielding Data'!F:F,'Fielding Data'!$A:$A,'Hitting Data'!$A4630)</f>
        <v>334</v>
      </c>
      <c r="W4630" s="14">
        <f>SUMIFS('Fielding Data'!G:G,'Fielding Data'!$A:$A,'Hitting Data'!$A4630)</f>
        <v>14</v>
      </c>
      <c r="X4630" s="14">
        <f>SUMIFS('Fielding Data'!H:H,'Fielding Data'!$A:$A,'Hitting Data'!$A4630)</f>
        <v>81</v>
      </c>
    </row>
    <row r="4631" spans="1:24" x14ac:dyDescent="0.25">
      <c r="A4631" s="14" t="str">
        <f t="shared" si="72"/>
        <v>uptonbj012013</v>
      </c>
      <c r="B4631" s="19" t="s">
        <v>502</v>
      </c>
      <c r="C4631" s="19">
        <v>2013</v>
      </c>
      <c r="D4631" s="19">
        <v>126</v>
      </c>
      <c r="E4631" s="19">
        <v>391</v>
      </c>
      <c r="F4631" s="19">
        <v>30</v>
      </c>
      <c r="G4631" s="19">
        <v>72</v>
      </c>
      <c r="H4631" s="19">
        <v>14</v>
      </c>
      <c r="I4631" s="19">
        <v>0</v>
      </c>
      <c r="J4631" s="19">
        <v>9</v>
      </c>
      <c r="K4631" s="19">
        <v>26</v>
      </c>
      <c r="L4631" s="19">
        <v>12</v>
      </c>
      <c r="M4631" s="19">
        <v>5</v>
      </c>
      <c r="N4631" s="19">
        <v>44</v>
      </c>
      <c r="O4631" s="19">
        <v>151</v>
      </c>
      <c r="P4631" s="14" t="str">
        <f>IFERROR(VLOOKUP($A4631,'Fielding Data'!$A:$H,MATCH(P$1,'Fielding Data'!$A$1:$H$1,0),0),"Other")</f>
        <v>CF</v>
      </c>
      <c r="Q4631" s="14">
        <f>IFERROR(VLOOKUP($A4631,'Fielding Data'!$A:$H,MATCH(Q$1,'Fielding Data'!$A$1:$H$1,0),0),"Other")</f>
        <v>0</v>
      </c>
      <c r="R4631" s="14">
        <f>IFERROR(VLOOKUP($A4631,'Fielding Data'!$A:$H,MATCH(R$1,'Fielding Data'!$A$1:$H$1,0),0),"Other")</f>
        <v>0</v>
      </c>
      <c r="S4631" s="14">
        <f>IFERROR(VLOOKUP($A4631,'Fielding Data'!$A:$H,MATCH(S$1,'Fielding Data'!$A$1:$H$1,0),0),"Other")</f>
        <v>0</v>
      </c>
      <c r="T4631" s="14">
        <f>IFERROR(VLOOKUP($A4631,'Fielding Data'!$A:$H,MATCH(T$1,'Fielding Data'!$A$1:$H$1,0),0),"Other")</f>
        <v>0</v>
      </c>
      <c r="U4631" s="14">
        <f>SUMIFS('Fielding Data'!E:E,'Fielding Data'!$A:$A,'Hitting Data'!$A4631)</f>
        <v>230</v>
      </c>
      <c r="V4631" s="14">
        <f>SUMIFS('Fielding Data'!F:F,'Fielding Data'!$A:$A,'Hitting Data'!$A4631)</f>
        <v>3</v>
      </c>
      <c r="W4631" s="14">
        <f>SUMIFS('Fielding Data'!G:G,'Fielding Data'!$A:$A,'Hitting Data'!$A4631)</f>
        <v>4</v>
      </c>
      <c r="X4631" s="14">
        <f>SUMIFS('Fielding Data'!H:H,'Fielding Data'!$A:$A,'Hitting Data'!$A4631)</f>
        <v>3</v>
      </c>
    </row>
    <row r="4632" spans="1:24" x14ac:dyDescent="0.25">
      <c r="A4632" s="14" t="str">
        <f t="shared" si="72"/>
        <v>uptonju012013</v>
      </c>
      <c r="B4632" s="19" t="s">
        <v>864</v>
      </c>
      <c r="C4632" s="19">
        <v>2013</v>
      </c>
      <c r="D4632" s="19">
        <v>149</v>
      </c>
      <c r="E4632" s="19">
        <v>558</v>
      </c>
      <c r="F4632" s="19">
        <v>94</v>
      </c>
      <c r="G4632" s="19">
        <v>147</v>
      </c>
      <c r="H4632" s="19">
        <v>27</v>
      </c>
      <c r="I4632" s="19">
        <v>2</v>
      </c>
      <c r="J4632" s="19">
        <v>27</v>
      </c>
      <c r="K4632" s="19">
        <v>70</v>
      </c>
      <c r="L4632" s="19">
        <v>8</v>
      </c>
      <c r="M4632" s="19">
        <v>1</v>
      </c>
      <c r="N4632" s="19">
        <v>75</v>
      </c>
      <c r="O4632" s="19">
        <v>161</v>
      </c>
      <c r="P4632" s="14" t="str">
        <f>IFERROR(VLOOKUP($A4632,'Fielding Data'!$A:$H,MATCH(P$1,'Fielding Data'!$A$1:$H$1,0),0),"Other")</f>
        <v>LF</v>
      </c>
      <c r="Q4632" s="14">
        <f>IFERROR(VLOOKUP($A4632,'Fielding Data'!$A:$H,MATCH(Q$1,'Fielding Data'!$A$1:$H$1,0),0),"Other")</f>
        <v>0</v>
      </c>
      <c r="R4632" s="14">
        <f>IFERROR(VLOOKUP($A4632,'Fielding Data'!$A:$H,MATCH(R$1,'Fielding Data'!$A$1:$H$1,0),0),"Other")</f>
        <v>0</v>
      </c>
      <c r="S4632" s="14">
        <f>IFERROR(VLOOKUP($A4632,'Fielding Data'!$A:$H,MATCH(S$1,'Fielding Data'!$A$1:$H$1,0),0),"Other")</f>
        <v>0</v>
      </c>
      <c r="T4632" s="14">
        <f>IFERROR(VLOOKUP($A4632,'Fielding Data'!$A:$H,MATCH(T$1,'Fielding Data'!$A$1:$H$1,0),0),"Other")</f>
        <v>0</v>
      </c>
      <c r="U4632" s="14">
        <f>SUMIFS('Fielding Data'!E:E,'Fielding Data'!$A:$A,'Hitting Data'!$A4632)</f>
        <v>263</v>
      </c>
      <c r="V4632" s="14">
        <f>SUMIFS('Fielding Data'!F:F,'Fielding Data'!$A:$A,'Hitting Data'!$A4632)</f>
        <v>2</v>
      </c>
      <c r="W4632" s="14">
        <f>SUMIFS('Fielding Data'!G:G,'Fielding Data'!$A:$A,'Hitting Data'!$A4632)</f>
        <v>4</v>
      </c>
      <c r="X4632" s="14">
        <f>SUMIFS('Fielding Data'!H:H,'Fielding Data'!$A:$A,'Hitting Data'!$A4632)</f>
        <v>0</v>
      </c>
    </row>
    <row r="4633" spans="1:24" x14ac:dyDescent="0.25">
      <c r="A4633" s="14" t="str">
        <f t="shared" si="72"/>
        <v>uribeju012013</v>
      </c>
      <c r="B4633" s="19" t="s">
        <v>281</v>
      </c>
      <c r="C4633" s="19">
        <v>2013</v>
      </c>
      <c r="D4633" s="19">
        <v>132</v>
      </c>
      <c r="E4633" s="19">
        <v>388</v>
      </c>
      <c r="F4633" s="19">
        <v>47</v>
      </c>
      <c r="G4633" s="19">
        <v>108</v>
      </c>
      <c r="H4633" s="19">
        <v>22</v>
      </c>
      <c r="I4633" s="19">
        <v>2</v>
      </c>
      <c r="J4633" s="19">
        <v>12</v>
      </c>
      <c r="K4633" s="19">
        <v>50</v>
      </c>
      <c r="L4633" s="19">
        <v>5</v>
      </c>
      <c r="M4633" s="19">
        <v>0</v>
      </c>
      <c r="N4633" s="19">
        <v>30</v>
      </c>
      <c r="O4633" s="19">
        <v>81</v>
      </c>
      <c r="P4633" s="14" t="str">
        <f>IFERROR(VLOOKUP($A4633,'Fielding Data'!$A:$H,MATCH(P$1,'Fielding Data'!$A$1:$H$1,0),0),"Other")</f>
        <v>1B</v>
      </c>
      <c r="Q4633" s="14">
        <f>IFERROR(VLOOKUP($A4633,'Fielding Data'!$A:$H,MATCH(Q$1,'Fielding Data'!$A$1:$H$1,0),0),"Other")</f>
        <v>18</v>
      </c>
      <c r="R4633" s="14">
        <f>IFERROR(VLOOKUP($A4633,'Fielding Data'!$A:$H,MATCH(R$1,'Fielding Data'!$A$1:$H$1,0),0),"Other")</f>
        <v>1</v>
      </c>
      <c r="S4633" s="14">
        <f>IFERROR(VLOOKUP($A4633,'Fielding Data'!$A:$H,MATCH(S$1,'Fielding Data'!$A$1:$H$1,0),0),"Other")</f>
        <v>1</v>
      </c>
      <c r="T4633" s="14">
        <f>IFERROR(VLOOKUP($A4633,'Fielding Data'!$A:$H,MATCH(T$1,'Fielding Data'!$A$1:$H$1,0),0),"Other")</f>
        <v>1</v>
      </c>
      <c r="U4633" s="14">
        <f>SUMIFS('Fielding Data'!E:E,'Fielding Data'!$A:$A,'Hitting Data'!$A4633)</f>
        <v>80</v>
      </c>
      <c r="V4633" s="14">
        <f>SUMIFS('Fielding Data'!F:F,'Fielding Data'!$A:$A,'Hitting Data'!$A4633)</f>
        <v>231</v>
      </c>
      <c r="W4633" s="14">
        <f>SUMIFS('Fielding Data'!G:G,'Fielding Data'!$A:$A,'Hitting Data'!$A4633)</f>
        <v>6</v>
      </c>
      <c r="X4633" s="14">
        <f>SUMIFS('Fielding Data'!H:H,'Fielding Data'!$A:$A,'Hitting Data'!$A4633)</f>
        <v>23</v>
      </c>
    </row>
    <row r="4634" spans="1:24" x14ac:dyDescent="0.25">
      <c r="A4634" s="14" t="str">
        <f t="shared" si="72"/>
        <v>urruthe012013</v>
      </c>
      <c r="B4634" s="19" t="s">
        <v>2072</v>
      </c>
      <c r="C4634" s="19">
        <v>2013</v>
      </c>
      <c r="D4634" s="19">
        <v>24</v>
      </c>
      <c r="E4634" s="19">
        <v>58</v>
      </c>
      <c r="F4634" s="19">
        <v>5</v>
      </c>
      <c r="G4634" s="19">
        <v>16</v>
      </c>
      <c r="H4634" s="19">
        <v>0</v>
      </c>
      <c r="I4634" s="19">
        <v>1</v>
      </c>
      <c r="J4634" s="19">
        <v>0</v>
      </c>
      <c r="K4634" s="19">
        <v>2</v>
      </c>
      <c r="L4634" s="19">
        <v>0</v>
      </c>
      <c r="M4634" s="19">
        <v>0</v>
      </c>
      <c r="N4634" s="19">
        <v>0</v>
      </c>
      <c r="O4634" s="19">
        <v>11</v>
      </c>
      <c r="P4634" s="14" t="str">
        <f>IFERROR(VLOOKUP($A4634,'Fielding Data'!$A:$H,MATCH(P$1,'Fielding Data'!$A$1:$H$1,0),0),"Other")</f>
        <v>LF</v>
      </c>
      <c r="Q4634" s="14">
        <f>IFERROR(VLOOKUP($A4634,'Fielding Data'!$A:$H,MATCH(Q$1,'Fielding Data'!$A$1:$H$1,0),0),"Other")</f>
        <v>0</v>
      </c>
      <c r="R4634" s="14">
        <f>IFERROR(VLOOKUP($A4634,'Fielding Data'!$A:$H,MATCH(R$1,'Fielding Data'!$A$1:$H$1,0),0),"Other")</f>
        <v>0</v>
      </c>
      <c r="S4634" s="14">
        <f>IFERROR(VLOOKUP($A4634,'Fielding Data'!$A:$H,MATCH(S$1,'Fielding Data'!$A$1:$H$1,0),0),"Other")</f>
        <v>0</v>
      </c>
      <c r="T4634" s="14">
        <f>IFERROR(VLOOKUP($A4634,'Fielding Data'!$A:$H,MATCH(T$1,'Fielding Data'!$A$1:$H$1,0),0),"Other")</f>
        <v>0</v>
      </c>
      <c r="U4634" s="14">
        <f>SUMIFS('Fielding Data'!E:E,'Fielding Data'!$A:$A,'Hitting Data'!$A4634)</f>
        <v>0</v>
      </c>
      <c r="V4634" s="14">
        <f>SUMIFS('Fielding Data'!F:F,'Fielding Data'!$A:$A,'Hitting Data'!$A4634)</f>
        <v>0</v>
      </c>
      <c r="W4634" s="14">
        <f>SUMIFS('Fielding Data'!G:G,'Fielding Data'!$A:$A,'Hitting Data'!$A4634)</f>
        <v>0</v>
      </c>
      <c r="X4634" s="14">
        <f>SUMIFS('Fielding Data'!H:H,'Fielding Data'!$A:$A,'Hitting Data'!$A4634)</f>
        <v>0</v>
      </c>
    </row>
    <row r="4635" spans="1:24" x14ac:dyDescent="0.25">
      <c r="A4635" s="14" t="str">
        <f t="shared" si="72"/>
        <v>utleych012013</v>
      </c>
      <c r="B4635" s="19" t="s">
        <v>405</v>
      </c>
      <c r="C4635" s="19">
        <v>2013</v>
      </c>
      <c r="D4635" s="19">
        <v>131</v>
      </c>
      <c r="E4635" s="19">
        <v>476</v>
      </c>
      <c r="F4635" s="19">
        <v>73</v>
      </c>
      <c r="G4635" s="19">
        <v>135</v>
      </c>
      <c r="H4635" s="19">
        <v>25</v>
      </c>
      <c r="I4635" s="19">
        <v>6</v>
      </c>
      <c r="J4635" s="19">
        <v>18</v>
      </c>
      <c r="K4635" s="19">
        <v>69</v>
      </c>
      <c r="L4635" s="19">
        <v>8</v>
      </c>
      <c r="M4635" s="19">
        <v>3</v>
      </c>
      <c r="N4635" s="19">
        <v>45</v>
      </c>
      <c r="O4635" s="19">
        <v>79</v>
      </c>
      <c r="P4635" s="14" t="str">
        <f>IFERROR(VLOOKUP($A4635,'Fielding Data'!$A:$H,MATCH(P$1,'Fielding Data'!$A$1:$H$1,0),0),"Other")</f>
        <v>2B</v>
      </c>
      <c r="Q4635" s="14">
        <f>IFERROR(VLOOKUP($A4635,'Fielding Data'!$A:$H,MATCH(Q$1,'Fielding Data'!$A$1:$H$1,0),0),"Other")</f>
        <v>247</v>
      </c>
      <c r="R4635" s="14">
        <f>IFERROR(VLOOKUP($A4635,'Fielding Data'!$A:$H,MATCH(R$1,'Fielding Data'!$A$1:$H$1,0),0),"Other")</f>
        <v>317</v>
      </c>
      <c r="S4635" s="14">
        <f>IFERROR(VLOOKUP($A4635,'Fielding Data'!$A:$H,MATCH(S$1,'Fielding Data'!$A$1:$H$1,0),0),"Other")</f>
        <v>17</v>
      </c>
      <c r="T4635" s="14">
        <f>IFERROR(VLOOKUP($A4635,'Fielding Data'!$A:$H,MATCH(T$1,'Fielding Data'!$A$1:$H$1,0),0),"Other")</f>
        <v>65</v>
      </c>
      <c r="U4635" s="14">
        <f>SUMIFS('Fielding Data'!E:E,'Fielding Data'!$A:$A,'Hitting Data'!$A4635)</f>
        <v>247</v>
      </c>
      <c r="V4635" s="14">
        <f>SUMIFS('Fielding Data'!F:F,'Fielding Data'!$A:$A,'Hitting Data'!$A4635)</f>
        <v>317</v>
      </c>
      <c r="W4635" s="14">
        <f>SUMIFS('Fielding Data'!G:G,'Fielding Data'!$A:$A,'Hitting Data'!$A4635)</f>
        <v>17</v>
      </c>
      <c r="X4635" s="14">
        <f>SUMIFS('Fielding Data'!H:H,'Fielding Data'!$A:$A,'Hitting Data'!$A4635)</f>
        <v>65</v>
      </c>
    </row>
    <row r="4636" spans="1:24" x14ac:dyDescent="0.25">
      <c r="A4636" s="14" t="str">
        <f t="shared" si="72"/>
        <v>valaich012013</v>
      </c>
      <c r="B4636" s="19" t="s">
        <v>1401</v>
      </c>
      <c r="C4636" s="19">
        <v>2013</v>
      </c>
      <c r="D4636" s="19">
        <v>22</v>
      </c>
      <c r="E4636" s="19">
        <v>64</v>
      </c>
      <c r="F4636" s="19">
        <v>4</v>
      </c>
      <c r="G4636" s="19">
        <v>14</v>
      </c>
      <c r="H4636" s="19">
        <v>5</v>
      </c>
      <c r="I4636" s="19">
        <v>0</v>
      </c>
      <c r="J4636" s="19">
        <v>1</v>
      </c>
      <c r="K4636" s="19">
        <v>9</v>
      </c>
      <c r="L4636" s="19">
        <v>0</v>
      </c>
      <c r="M4636" s="19">
        <v>0</v>
      </c>
      <c r="N4636" s="19">
        <v>3</v>
      </c>
      <c r="O4636" s="19">
        <v>16</v>
      </c>
      <c r="P4636" s="14" t="str">
        <f>IFERROR(VLOOKUP($A4636,'Fielding Data'!$A:$H,MATCH(P$1,'Fielding Data'!$A$1:$H$1,0),0),"Other")</f>
        <v>1B</v>
      </c>
      <c r="Q4636" s="14">
        <f>IFERROR(VLOOKUP($A4636,'Fielding Data'!$A:$H,MATCH(Q$1,'Fielding Data'!$A$1:$H$1,0),0),"Other")</f>
        <v>8</v>
      </c>
      <c r="R4636" s="14">
        <f>IFERROR(VLOOKUP($A4636,'Fielding Data'!$A:$H,MATCH(R$1,'Fielding Data'!$A$1:$H$1,0),0),"Other")</f>
        <v>2</v>
      </c>
      <c r="S4636" s="14">
        <f>IFERROR(VLOOKUP($A4636,'Fielding Data'!$A:$H,MATCH(S$1,'Fielding Data'!$A$1:$H$1,0),0),"Other")</f>
        <v>1</v>
      </c>
      <c r="T4636" s="14">
        <f>IFERROR(VLOOKUP($A4636,'Fielding Data'!$A:$H,MATCH(T$1,'Fielding Data'!$A$1:$H$1,0),0),"Other")</f>
        <v>2</v>
      </c>
      <c r="U4636" s="14">
        <f>SUMIFS('Fielding Data'!E:E,'Fielding Data'!$A:$A,'Hitting Data'!$A4636)</f>
        <v>21</v>
      </c>
      <c r="V4636" s="14">
        <f>SUMIFS('Fielding Data'!F:F,'Fielding Data'!$A:$A,'Hitting Data'!$A4636)</f>
        <v>29</v>
      </c>
      <c r="W4636" s="14">
        <f>SUMIFS('Fielding Data'!G:G,'Fielding Data'!$A:$A,'Hitting Data'!$A4636)</f>
        <v>3</v>
      </c>
      <c r="X4636" s="14">
        <f>SUMIFS('Fielding Data'!H:H,'Fielding Data'!$A:$A,'Hitting Data'!$A4636)</f>
        <v>8</v>
      </c>
    </row>
    <row r="4637" spans="1:24" x14ac:dyDescent="0.25">
      <c r="A4637" s="14" t="str">
        <f t="shared" si="72"/>
        <v>valbulu012013</v>
      </c>
      <c r="B4637" s="19" t="s">
        <v>1027</v>
      </c>
      <c r="C4637" s="19">
        <v>2013</v>
      </c>
      <c r="D4637" s="19">
        <v>108</v>
      </c>
      <c r="E4637" s="19">
        <v>331</v>
      </c>
      <c r="F4637" s="19">
        <v>34</v>
      </c>
      <c r="G4637" s="19">
        <v>72</v>
      </c>
      <c r="H4637" s="19">
        <v>15</v>
      </c>
      <c r="I4637" s="19">
        <v>1</v>
      </c>
      <c r="J4637" s="19">
        <v>12</v>
      </c>
      <c r="K4637" s="19">
        <v>37</v>
      </c>
      <c r="L4637" s="19">
        <v>1</v>
      </c>
      <c r="M4637" s="19">
        <v>4</v>
      </c>
      <c r="N4637" s="19">
        <v>53</v>
      </c>
      <c r="O4637" s="19">
        <v>63</v>
      </c>
      <c r="P4637" s="14" t="str">
        <f>IFERROR(VLOOKUP($A4637,'Fielding Data'!$A:$H,MATCH(P$1,'Fielding Data'!$A$1:$H$1,0),0),"Other")</f>
        <v>2B</v>
      </c>
      <c r="Q4637" s="14">
        <f>IFERROR(VLOOKUP($A4637,'Fielding Data'!$A:$H,MATCH(Q$1,'Fielding Data'!$A$1:$H$1,0),0),"Other")</f>
        <v>13</v>
      </c>
      <c r="R4637" s="14">
        <f>IFERROR(VLOOKUP($A4637,'Fielding Data'!$A:$H,MATCH(R$1,'Fielding Data'!$A$1:$H$1,0),0),"Other")</f>
        <v>13</v>
      </c>
      <c r="S4637" s="14">
        <f>IFERROR(VLOOKUP($A4637,'Fielding Data'!$A:$H,MATCH(S$1,'Fielding Data'!$A$1:$H$1,0),0),"Other")</f>
        <v>0</v>
      </c>
      <c r="T4637" s="14">
        <f>IFERROR(VLOOKUP($A4637,'Fielding Data'!$A:$H,MATCH(T$1,'Fielding Data'!$A$1:$H$1,0),0),"Other")</f>
        <v>4</v>
      </c>
      <c r="U4637" s="14">
        <f>SUMIFS('Fielding Data'!E:E,'Fielding Data'!$A:$A,'Hitting Data'!$A4637)</f>
        <v>69</v>
      </c>
      <c r="V4637" s="14">
        <f>SUMIFS('Fielding Data'!F:F,'Fielding Data'!$A:$A,'Hitting Data'!$A4637)</f>
        <v>163</v>
      </c>
      <c r="W4637" s="14">
        <f>SUMIFS('Fielding Data'!G:G,'Fielding Data'!$A:$A,'Hitting Data'!$A4637)</f>
        <v>7</v>
      </c>
      <c r="X4637" s="14">
        <f>SUMIFS('Fielding Data'!H:H,'Fielding Data'!$A:$A,'Hitting Data'!$A4637)</f>
        <v>17</v>
      </c>
    </row>
    <row r="4638" spans="1:24" x14ac:dyDescent="0.25">
      <c r="A4638" s="14" t="str">
        <f t="shared" si="72"/>
        <v>valdejo022013</v>
      </c>
      <c r="B4638" s="19" t="s">
        <v>1849</v>
      </c>
      <c r="C4638" s="19">
        <v>2013</v>
      </c>
      <c r="D4638" s="19">
        <v>66</v>
      </c>
      <c r="E4638" s="19">
        <v>133</v>
      </c>
      <c r="F4638" s="19">
        <v>16</v>
      </c>
      <c r="G4638" s="19">
        <v>25</v>
      </c>
      <c r="H4638" s="19">
        <v>3</v>
      </c>
      <c r="I4638" s="19">
        <v>1</v>
      </c>
      <c r="J4638" s="19">
        <v>4</v>
      </c>
      <c r="K4638" s="19">
        <v>16</v>
      </c>
      <c r="L4638" s="19">
        <v>4</v>
      </c>
      <c r="M4638" s="19">
        <v>3</v>
      </c>
      <c r="N4638" s="19">
        <v>8</v>
      </c>
      <c r="O4638" s="19">
        <v>28</v>
      </c>
      <c r="P4638" s="14" t="str">
        <f>IFERROR(VLOOKUP($A4638,'Fielding Data'!$A:$H,MATCH(P$1,'Fielding Data'!$A$1:$H$1,0),0),"Other")</f>
        <v>2B</v>
      </c>
      <c r="Q4638" s="14">
        <f>IFERROR(VLOOKUP($A4638,'Fielding Data'!$A:$H,MATCH(Q$1,'Fielding Data'!$A$1:$H$1,0),0),"Other")</f>
        <v>14</v>
      </c>
      <c r="R4638" s="14">
        <f>IFERROR(VLOOKUP($A4638,'Fielding Data'!$A:$H,MATCH(R$1,'Fielding Data'!$A$1:$H$1,0),0),"Other")</f>
        <v>24</v>
      </c>
      <c r="S4638" s="14">
        <f>IFERROR(VLOOKUP($A4638,'Fielding Data'!$A:$H,MATCH(S$1,'Fielding Data'!$A$1:$H$1,0),0),"Other")</f>
        <v>1</v>
      </c>
      <c r="T4638" s="14">
        <f>IFERROR(VLOOKUP($A4638,'Fielding Data'!$A:$H,MATCH(T$1,'Fielding Data'!$A$1:$H$1,0),0),"Other")</f>
        <v>4</v>
      </c>
      <c r="U4638" s="14">
        <f>SUMIFS('Fielding Data'!E:E,'Fielding Data'!$A:$A,'Hitting Data'!$A4638)</f>
        <v>48</v>
      </c>
      <c r="V4638" s="14">
        <f>SUMIFS('Fielding Data'!F:F,'Fielding Data'!$A:$A,'Hitting Data'!$A4638)</f>
        <v>25</v>
      </c>
      <c r="W4638" s="14">
        <f>SUMIFS('Fielding Data'!G:G,'Fielding Data'!$A:$A,'Hitting Data'!$A4638)</f>
        <v>2</v>
      </c>
      <c r="X4638" s="14">
        <f>SUMIFS('Fielding Data'!H:H,'Fielding Data'!$A:$A,'Hitting Data'!$A4638)</f>
        <v>4</v>
      </c>
    </row>
    <row r="4639" spans="1:24" x14ac:dyDescent="0.25">
      <c r="A4639" s="14" t="str">
        <f t="shared" si="72"/>
        <v>valdelu012013</v>
      </c>
      <c r="B4639" s="19" t="s">
        <v>1203</v>
      </c>
      <c r="C4639" s="19">
        <v>2013</v>
      </c>
      <c r="D4639" s="19">
        <v>4</v>
      </c>
      <c r="E4639" s="19">
        <v>0</v>
      </c>
      <c r="F4639" s="19">
        <v>0</v>
      </c>
      <c r="G4639" s="19">
        <v>0</v>
      </c>
      <c r="H4639" s="19">
        <v>0</v>
      </c>
      <c r="I4639" s="19">
        <v>0</v>
      </c>
      <c r="J4639" s="19">
        <v>0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4" t="str">
        <f>IFERROR(VLOOKUP($A4639,'Fielding Data'!$A:$H,MATCH(P$1,'Fielding Data'!$A$1:$H$1,0),0),"Other")</f>
        <v>P</v>
      </c>
      <c r="Q4639" s="14">
        <f>IFERROR(VLOOKUP($A4639,'Fielding Data'!$A:$H,MATCH(Q$1,'Fielding Data'!$A$1:$H$1,0),0),"Other")</f>
        <v>0</v>
      </c>
      <c r="R4639" s="14">
        <f>IFERROR(VLOOKUP($A4639,'Fielding Data'!$A:$H,MATCH(R$1,'Fielding Data'!$A$1:$H$1,0),0),"Other")</f>
        <v>1</v>
      </c>
      <c r="S4639" s="14">
        <f>IFERROR(VLOOKUP($A4639,'Fielding Data'!$A:$H,MATCH(S$1,'Fielding Data'!$A$1:$H$1,0),0),"Other")</f>
        <v>0</v>
      </c>
      <c r="T4639" s="14">
        <f>IFERROR(VLOOKUP($A4639,'Fielding Data'!$A:$H,MATCH(T$1,'Fielding Data'!$A$1:$H$1,0),0),"Other")</f>
        <v>0</v>
      </c>
      <c r="U4639" s="14">
        <f>SUMIFS('Fielding Data'!E:E,'Fielding Data'!$A:$A,'Hitting Data'!$A4639)</f>
        <v>0</v>
      </c>
      <c r="V4639" s="14">
        <f>SUMIFS('Fielding Data'!F:F,'Fielding Data'!$A:$A,'Hitting Data'!$A4639)</f>
        <v>1</v>
      </c>
      <c r="W4639" s="14">
        <f>SUMIFS('Fielding Data'!G:G,'Fielding Data'!$A:$A,'Hitting Data'!$A4639)</f>
        <v>0</v>
      </c>
      <c r="X4639" s="14">
        <f>SUMIFS('Fielding Data'!H:H,'Fielding Data'!$A:$A,'Hitting Data'!$A4639)</f>
        <v>0</v>
      </c>
    </row>
    <row r="4640" spans="1:24" x14ac:dyDescent="0.25">
      <c r="A4640" s="14" t="str">
        <f t="shared" si="72"/>
        <v>valdera022013</v>
      </c>
      <c r="B4640" s="19" t="s">
        <v>1403</v>
      </c>
      <c r="C4640" s="19">
        <v>2013</v>
      </c>
      <c r="D4640" s="19">
        <v>17</v>
      </c>
      <c r="E4640" s="19">
        <v>3</v>
      </c>
      <c r="F4640" s="19">
        <v>0</v>
      </c>
      <c r="G4640" s="19">
        <v>1</v>
      </c>
      <c r="H4640" s="19">
        <v>1</v>
      </c>
      <c r="I4640" s="19">
        <v>0</v>
      </c>
      <c r="J4640" s="19">
        <v>0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4" t="str">
        <f>IFERROR(VLOOKUP($A4640,'Fielding Data'!$A:$H,MATCH(P$1,'Fielding Data'!$A$1:$H$1,0),0),"Other")</f>
        <v>P</v>
      </c>
      <c r="Q4640" s="14">
        <f>IFERROR(VLOOKUP($A4640,'Fielding Data'!$A:$H,MATCH(Q$1,'Fielding Data'!$A$1:$H$1,0),0),"Other")</f>
        <v>1</v>
      </c>
      <c r="R4640" s="14">
        <f>IFERROR(VLOOKUP($A4640,'Fielding Data'!$A:$H,MATCH(R$1,'Fielding Data'!$A$1:$H$1,0),0),"Other")</f>
        <v>7</v>
      </c>
      <c r="S4640" s="14">
        <f>IFERROR(VLOOKUP($A4640,'Fielding Data'!$A:$H,MATCH(S$1,'Fielding Data'!$A$1:$H$1,0),0),"Other")</f>
        <v>0</v>
      </c>
      <c r="T4640" s="14">
        <f>IFERROR(VLOOKUP($A4640,'Fielding Data'!$A:$H,MATCH(T$1,'Fielding Data'!$A$1:$H$1,0),0),"Other")</f>
        <v>1</v>
      </c>
      <c r="U4640" s="14">
        <f>SUMIFS('Fielding Data'!E:E,'Fielding Data'!$A:$A,'Hitting Data'!$A4640)</f>
        <v>1</v>
      </c>
      <c r="V4640" s="14">
        <f>SUMIFS('Fielding Data'!F:F,'Fielding Data'!$A:$A,'Hitting Data'!$A4640)</f>
        <v>7</v>
      </c>
      <c r="W4640" s="14">
        <f>SUMIFS('Fielding Data'!G:G,'Fielding Data'!$A:$A,'Hitting Data'!$A4640)</f>
        <v>0</v>
      </c>
      <c r="X4640" s="14">
        <f>SUMIFS('Fielding Data'!H:H,'Fielding Data'!$A:$A,'Hitting Data'!$A4640)</f>
        <v>1</v>
      </c>
    </row>
    <row r="4641" spans="1:24" x14ac:dyDescent="0.25">
      <c r="A4641" s="14" t="str">
        <f t="shared" si="72"/>
        <v>valenda012013</v>
      </c>
      <c r="B4641" s="19" t="s">
        <v>1404</v>
      </c>
      <c r="C4641" s="19">
        <v>2013</v>
      </c>
      <c r="D4641" s="19">
        <v>52</v>
      </c>
      <c r="E4641" s="19">
        <v>161</v>
      </c>
      <c r="F4641" s="19">
        <v>20</v>
      </c>
      <c r="G4641" s="19">
        <v>49</v>
      </c>
      <c r="H4641" s="19">
        <v>14</v>
      </c>
      <c r="I4641" s="19">
        <v>1</v>
      </c>
      <c r="J4641" s="19">
        <v>8</v>
      </c>
      <c r="K4641" s="19">
        <v>23</v>
      </c>
      <c r="L4641" s="19">
        <v>0</v>
      </c>
      <c r="M4641" s="19">
        <v>2</v>
      </c>
      <c r="N4641" s="19">
        <v>8</v>
      </c>
      <c r="O4641" s="19">
        <v>33</v>
      </c>
      <c r="P4641" s="14" t="str">
        <f>IFERROR(VLOOKUP($A4641,'Fielding Data'!$A:$H,MATCH(P$1,'Fielding Data'!$A$1:$H$1,0),0),"Other")</f>
        <v>3B</v>
      </c>
      <c r="Q4641" s="14">
        <f>IFERROR(VLOOKUP($A4641,'Fielding Data'!$A:$H,MATCH(Q$1,'Fielding Data'!$A$1:$H$1,0),0),"Other")</f>
        <v>2</v>
      </c>
      <c r="R4641" s="14">
        <f>IFERROR(VLOOKUP($A4641,'Fielding Data'!$A:$H,MATCH(R$1,'Fielding Data'!$A$1:$H$1,0),0),"Other")</f>
        <v>2</v>
      </c>
      <c r="S4641" s="14">
        <f>IFERROR(VLOOKUP($A4641,'Fielding Data'!$A:$H,MATCH(S$1,'Fielding Data'!$A$1:$H$1,0),0),"Other")</f>
        <v>0</v>
      </c>
      <c r="T4641" s="14">
        <f>IFERROR(VLOOKUP($A4641,'Fielding Data'!$A:$H,MATCH(T$1,'Fielding Data'!$A$1:$H$1,0),0),"Other")</f>
        <v>1</v>
      </c>
      <c r="U4641" s="14">
        <f>SUMIFS('Fielding Data'!E:E,'Fielding Data'!$A:$A,'Hitting Data'!$A4641)</f>
        <v>2</v>
      </c>
      <c r="V4641" s="14">
        <f>SUMIFS('Fielding Data'!F:F,'Fielding Data'!$A:$A,'Hitting Data'!$A4641)</f>
        <v>2</v>
      </c>
      <c r="W4641" s="14">
        <f>SUMIFS('Fielding Data'!G:G,'Fielding Data'!$A:$A,'Hitting Data'!$A4641)</f>
        <v>0</v>
      </c>
      <c r="X4641" s="14">
        <f>SUMIFS('Fielding Data'!H:H,'Fielding Data'!$A:$A,'Hitting Data'!$A4641)</f>
        <v>1</v>
      </c>
    </row>
    <row r="4642" spans="1:24" x14ac:dyDescent="0.25">
      <c r="A4642" s="14" t="str">
        <f t="shared" si="72"/>
        <v>valvejo012013</v>
      </c>
      <c r="B4642" s="19" t="s">
        <v>406</v>
      </c>
      <c r="C4642" s="19">
        <v>2013</v>
      </c>
      <c r="D4642" s="19">
        <v>20</v>
      </c>
      <c r="E4642" s="19">
        <v>0</v>
      </c>
      <c r="F4642" s="19">
        <v>0</v>
      </c>
      <c r="G4642" s="19">
        <v>0</v>
      </c>
      <c r="H4642" s="19">
        <v>0</v>
      </c>
      <c r="I4642" s="19">
        <v>0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4" t="str">
        <f>IFERROR(VLOOKUP($A4642,'Fielding Data'!$A:$H,MATCH(P$1,'Fielding Data'!$A$1:$H$1,0),0),"Other")</f>
        <v>P</v>
      </c>
      <c r="Q4642" s="14">
        <f>IFERROR(VLOOKUP($A4642,'Fielding Data'!$A:$H,MATCH(Q$1,'Fielding Data'!$A$1:$H$1,0),0),"Other")</f>
        <v>0</v>
      </c>
      <c r="R4642" s="14">
        <f>IFERROR(VLOOKUP($A4642,'Fielding Data'!$A:$H,MATCH(R$1,'Fielding Data'!$A$1:$H$1,0),0),"Other")</f>
        <v>1</v>
      </c>
      <c r="S4642" s="14">
        <f>IFERROR(VLOOKUP($A4642,'Fielding Data'!$A:$H,MATCH(S$1,'Fielding Data'!$A$1:$H$1,0),0),"Other")</f>
        <v>0</v>
      </c>
      <c r="T4642" s="14">
        <f>IFERROR(VLOOKUP($A4642,'Fielding Data'!$A:$H,MATCH(T$1,'Fielding Data'!$A$1:$H$1,0),0),"Other")</f>
        <v>0</v>
      </c>
      <c r="U4642" s="14">
        <f>SUMIFS('Fielding Data'!E:E,'Fielding Data'!$A:$A,'Hitting Data'!$A4642)</f>
        <v>0</v>
      </c>
      <c r="V4642" s="14">
        <f>SUMIFS('Fielding Data'!F:F,'Fielding Data'!$A:$A,'Hitting Data'!$A4642)</f>
        <v>1</v>
      </c>
      <c r="W4642" s="14">
        <f>SUMIFS('Fielding Data'!G:G,'Fielding Data'!$A:$A,'Hitting Data'!$A4642)</f>
        <v>0</v>
      </c>
      <c r="X4642" s="14">
        <f>SUMIFS('Fielding Data'!H:H,'Fielding Data'!$A:$A,'Hitting Data'!$A4642)</f>
        <v>0</v>
      </c>
    </row>
    <row r="4643" spans="1:24" x14ac:dyDescent="0.25">
      <c r="A4643" s="14" t="str">
        <f t="shared" si="72"/>
        <v>vanslsc012013</v>
      </c>
      <c r="B4643" s="19" t="s">
        <v>1850</v>
      </c>
      <c r="C4643" s="19">
        <v>2013</v>
      </c>
      <c r="D4643" s="19">
        <v>53</v>
      </c>
      <c r="E4643" s="19">
        <v>129</v>
      </c>
      <c r="F4643" s="19">
        <v>13</v>
      </c>
      <c r="G4643" s="19">
        <v>31</v>
      </c>
      <c r="H4643" s="19">
        <v>8</v>
      </c>
      <c r="I4643" s="19">
        <v>0</v>
      </c>
      <c r="J4643" s="19">
        <v>7</v>
      </c>
      <c r="K4643" s="19">
        <v>19</v>
      </c>
      <c r="L4643" s="19">
        <v>1</v>
      </c>
      <c r="M4643" s="19">
        <v>1</v>
      </c>
      <c r="N4643" s="19">
        <v>20</v>
      </c>
      <c r="O4643" s="19">
        <v>37</v>
      </c>
      <c r="P4643" s="14" t="str">
        <f>IFERROR(VLOOKUP($A4643,'Fielding Data'!$A:$H,MATCH(P$1,'Fielding Data'!$A$1:$H$1,0),0),"Other")</f>
        <v>1B</v>
      </c>
      <c r="Q4643" s="14">
        <f>IFERROR(VLOOKUP($A4643,'Fielding Data'!$A:$H,MATCH(Q$1,'Fielding Data'!$A$1:$H$1,0),0),"Other")</f>
        <v>24</v>
      </c>
      <c r="R4643" s="14">
        <f>IFERROR(VLOOKUP($A4643,'Fielding Data'!$A:$H,MATCH(R$1,'Fielding Data'!$A$1:$H$1,0),0),"Other")</f>
        <v>0</v>
      </c>
      <c r="S4643" s="14">
        <f>IFERROR(VLOOKUP($A4643,'Fielding Data'!$A:$H,MATCH(S$1,'Fielding Data'!$A$1:$H$1,0),0),"Other")</f>
        <v>0</v>
      </c>
      <c r="T4643" s="14">
        <f>IFERROR(VLOOKUP($A4643,'Fielding Data'!$A:$H,MATCH(T$1,'Fielding Data'!$A$1:$H$1,0),0),"Other")</f>
        <v>4</v>
      </c>
      <c r="U4643" s="14">
        <f>SUMIFS('Fielding Data'!E:E,'Fielding Data'!$A:$A,'Hitting Data'!$A4643)</f>
        <v>83</v>
      </c>
      <c r="V4643" s="14">
        <f>SUMIFS('Fielding Data'!F:F,'Fielding Data'!$A:$A,'Hitting Data'!$A4643)</f>
        <v>1</v>
      </c>
      <c r="W4643" s="14">
        <f>SUMIFS('Fielding Data'!G:G,'Fielding Data'!$A:$A,'Hitting Data'!$A4643)</f>
        <v>2</v>
      </c>
      <c r="X4643" s="14">
        <f>SUMIFS('Fielding Data'!H:H,'Fielding Data'!$A:$A,'Hitting Data'!$A4643)</f>
        <v>4</v>
      </c>
    </row>
    <row r="4644" spans="1:24" x14ac:dyDescent="0.25">
      <c r="A4644" s="14" t="str">
        <f t="shared" si="72"/>
        <v>vargaja012013</v>
      </c>
      <c r="B4644" s="19" t="s">
        <v>614</v>
      </c>
      <c r="C4644" s="19">
        <v>2013</v>
      </c>
      <c r="D4644" s="19">
        <v>24</v>
      </c>
      <c r="E4644" s="19">
        <v>0</v>
      </c>
      <c r="F4644" s="19">
        <v>0</v>
      </c>
      <c r="G4644" s="19">
        <v>0</v>
      </c>
      <c r="H4644" s="19">
        <v>0</v>
      </c>
      <c r="I4644" s="19">
        <v>0</v>
      </c>
      <c r="J4644" s="19">
        <v>0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4" t="str">
        <f>IFERROR(VLOOKUP($A4644,'Fielding Data'!$A:$H,MATCH(P$1,'Fielding Data'!$A$1:$H$1,0),0),"Other")</f>
        <v>P</v>
      </c>
      <c r="Q4644" s="14">
        <f>IFERROR(VLOOKUP($A4644,'Fielding Data'!$A:$H,MATCH(Q$1,'Fielding Data'!$A$1:$H$1,0),0),"Other")</f>
        <v>7</v>
      </c>
      <c r="R4644" s="14">
        <f>IFERROR(VLOOKUP($A4644,'Fielding Data'!$A:$H,MATCH(R$1,'Fielding Data'!$A$1:$H$1,0),0),"Other")</f>
        <v>19</v>
      </c>
      <c r="S4644" s="14">
        <f>IFERROR(VLOOKUP($A4644,'Fielding Data'!$A:$H,MATCH(S$1,'Fielding Data'!$A$1:$H$1,0),0),"Other")</f>
        <v>1</v>
      </c>
      <c r="T4644" s="14">
        <f>IFERROR(VLOOKUP($A4644,'Fielding Data'!$A:$H,MATCH(T$1,'Fielding Data'!$A$1:$H$1,0),0),"Other")</f>
        <v>2</v>
      </c>
      <c r="U4644" s="14">
        <f>SUMIFS('Fielding Data'!E:E,'Fielding Data'!$A:$A,'Hitting Data'!$A4644)</f>
        <v>7</v>
      </c>
      <c r="V4644" s="14">
        <f>SUMIFS('Fielding Data'!F:F,'Fielding Data'!$A:$A,'Hitting Data'!$A4644)</f>
        <v>19</v>
      </c>
      <c r="W4644" s="14">
        <f>SUMIFS('Fielding Data'!G:G,'Fielding Data'!$A:$A,'Hitting Data'!$A4644)</f>
        <v>1</v>
      </c>
      <c r="X4644" s="14">
        <f>SUMIFS('Fielding Data'!H:H,'Fielding Data'!$A:$A,'Hitting Data'!$A4644)</f>
        <v>2</v>
      </c>
    </row>
    <row r="4645" spans="1:24" x14ac:dyDescent="0.25">
      <c r="A4645" s="14" t="str">
        <f t="shared" si="72"/>
        <v>varvaan012013</v>
      </c>
      <c r="B4645" s="19" t="s">
        <v>1405</v>
      </c>
      <c r="C4645" s="19">
        <v>2013</v>
      </c>
      <c r="D4645" s="19">
        <v>62</v>
      </c>
      <c r="E4645" s="19">
        <v>1</v>
      </c>
      <c r="F4645" s="19">
        <v>0</v>
      </c>
      <c r="G4645" s="19">
        <v>0</v>
      </c>
      <c r="H4645" s="19">
        <v>0</v>
      </c>
      <c r="I4645" s="19">
        <v>0</v>
      </c>
      <c r="J4645" s="19">
        <v>0</v>
      </c>
      <c r="K4645" s="19">
        <v>0</v>
      </c>
      <c r="L4645" s="19">
        <v>0</v>
      </c>
      <c r="M4645" s="19">
        <v>0</v>
      </c>
      <c r="N4645" s="19">
        <v>0</v>
      </c>
      <c r="O4645" s="19">
        <v>1</v>
      </c>
      <c r="P4645" s="14" t="str">
        <f>IFERROR(VLOOKUP($A4645,'Fielding Data'!$A:$H,MATCH(P$1,'Fielding Data'!$A$1:$H$1,0),0),"Other")</f>
        <v>P</v>
      </c>
      <c r="Q4645" s="14">
        <f>IFERROR(VLOOKUP($A4645,'Fielding Data'!$A:$H,MATCH(Q$1,'Fielding Data'!$A$1:$H$1,0),0),"Other")</f>
        <v>13</v>
      </c>
      <c r="R4645" s="14">
        <f>IFERROR(VLOOKUP($A4645,'Fielding Data'!$A:$H,MATCH(R$1,'Fielding Data'!$A$1:$H$1,0),0),"Other")</f>
        <v>9</v>
      </c>
      <c r="S4645" s="14">
        <f>IFERROR(VLOOKUP($A4645,'Fielding Data'!$A:$H,MATCH(S$1,'Fielding Data'!$A$1:$H$1,0),0),"Other")</f>
        <v>1</v>
      </c>
      <c r="T4645" s="14">
        <f>IFERROR(VLOOKUP($A4645,'Fielding Data'!$A:$H,MATCH(T$1,'Fielding Data'!$A$1:$H$1,0),0),"Other")</f>
        <v>2</v>
      </c>
      <c r="U4645" s="14">
        <f>SUMIFS('Fielding Data'!E:E,'Fielding Data'!$A:$A,'Hitting Data'!$A4645)</f>
        <v>13</v>
      </c>
      <c r="V4645" s="14">
        <f>SUMIFS('Fielding Data'!F:F,'Fielding Data'!$A:$A,'Hitting Data'!$A4645)</f>
        <v>9</v>
      </c>
      <c r="W4645" s="14">
        <f>SUMIFS('Fielding Data'!G:G,'Fielding Data'!$A:$A,'Hitting Data'!$A4645)</f>
        <v>1</v>
      </c>
      <c r="X4645" s="14">
        <f>SUMIFS('Fielding Data'!H:H,'Fielding Data'!$A:$A,'Hitting Data'!$A4645)</f>
        <v>2</v>
      </c>
    </row>
    <row r="4646" spans="1:24" x14ac:dyDescent="0.25">
      <c r="A4646" s="14" t="str">
        <f t="shared" si="72"/>
        <v>vealdo012013</v>
      </c>
      <c r="B4646" s="19" t="s">
        <v>1205</v>
      </c>
      <c r="C4646" s="19">
        <v>2013</v>
      </c>
      <c r="D4646" s="19">
        <v>50</v>
      </c>
      <c r="E4646" s="19">
        <v>0</v>
      </c>
      <c r="F4646" s="19">
        <v>0</v>
      </c>
      <c r="G4646" s="19">
        <v>0</v>
      </c>
      <c r="H4646" s="19">
        <v>0</v>
      </c>
      <c r="I4646" s="19">
        <v>0</v>
      </c>
      <c r="J4646" s="19">
        <v>0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4" t="str">
        <f>IFERROR(VLOOKUP($A4646,'Fielding Data'!$A:$H,MATCH(P$1,'Fielding Data'!$A$1:$H$1,0),0),"Other")</f>
        <v>P</v>
      </c>
      <c r="Q4646" s="14">
        <f>IFERROR(VLOOKUP($A4646,'Fielding Data'!$A:$H,MATCH(Q$1,'Fielding Data'!$A$1:$H$1,0),0),"Other")</f>
        <v>1</v>
      </c>
      <c r="R4646" s="14">
        <f>IFERROR(VLOOKUP($A4646,'Fielding Data'!$A:$H,MATCH(R$1,'Fielding Data'!$A$1:$H$1,0),0),"Other")</f>
        <v>2</v>
      </c>
      <c r="S4646" s="14">
        <f>IFERROR(VLOOKUP($A4646,'Fielding Data'!$A:$H,MATCH(S$1,'Fielding Data'!$A$1:$H$1,0),0),"Other")</f>
        <v>1</v>
      </c>
      <c r="T4646" s="14">
        <f>IFERROR(VLOOKUP($A4646,'Fielding Data'!$A:$H,MATCH(T$1,'Fielding Data'!$A$1:$H$1,0),0),"Other")</f>
        <v>0</v>
      </c>
      <c r="U4646" s="14">
        <f>SUMIFS('Fielding Data'!E:E,'Fielding Data'!$A:$A,'Hitting Data'!$A4646)</f>
        <v>1</v>
      </c>
      <c r="V4646" s="14">
        <f>SUMIFS('Fielding Data'!F:F,'Fielding Data'!$A:$A,'Hitting Data'!$A4646)</f>
        <v>2</v>
      </c>
      <c r="W4646" s="14">
        <f>SUMIFS('Fielding Data'!G:G,'Fielding Data'!$A:$A,'Hitting Data'!$A4646)</f>
        <v>1</v>
      </c>
      <c r="X4646" s="14">
        <f>SUMIFS('Fielding Data'!H:H,'Fielding Data'!$A:$A,'Hitting Data'!$A4646)</f>
        <v>0</v>
      </c>
    </row>
    <row r="4647" spans="1:24" x14ac:dyDescent="0.25">
      <c r="A4647" s="14" t="str">
        <f t="shared" si="72"/>
        <v>velazgi012013</v>
      </c>
      <c r="B4647" s="19" t="s">
        <v>1029</v>
      </c>
      <c r="C4647" s="19">
        <v>2013</v>
      </c>
      <c r="D4647" s="19">
        <v>1</v>
      </c>
      <c r="E4647" s="19">
        <v>1</v>
      </c>
      <c r="F4647" s="19">
        <v>0</v>
      </c>
      <c r="G4647" s="19">
        <v>0</v>
      </c>
      <c r="H4647" s="19">
        <v>0</v>
      </c>
      <c r="I4647" s="19">
        <v>0</v>
      </c>
      <c r="J4647" s="19">
        <v>0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4" t="str">
        <f>IFERROR(VLOOKUP($A4647,'Fielding Data'!$A:$H,MATCH(P$1,'Fielding Data'!$A$1:$H$1,0),0),"Other")</f>
        <v>3B</v>
      </c>
      <c r="Q4647" s="14">
        <f>IFERROR(VLOOKUP($A4647,'Fielding Data'!$A:$H,MATCH(Q$1,'Fielding Data'!$A$1:$H$1,0),0),"Other")</f>
        <v>0</v>
      </c>
      <c r="R4647" s="14">
        <f>IFERROR(VLOOKUP($A4647,'Fielding Data'!$A:$H,MATCH(R$1,'Fielding Data'!$A$1:$H$1,0),0),"Other")</f>
        <v>0</v>
      </c>
      <c r="S4647" s="14">
        <f>IFERROR(VLOOKUP($A4647,'Fielding Data'!$A:$H,MATCH(S$1,'Fielding Data'!$A$1:$H$1,0),0),"Other")</f>
        <v>0</v>
      </c>
      <c r="T4647" s="14">
        <f>IFERROR(VLOOKUP($A4647,'Fielding Data'!$A:$H,MATCH(T$1,'Fielding Data'!$A$1:$H$1,0),0),"Other")</f>
        <v>0</v>
      </c>
      <c r="U4647" s="14">
        <f>SUMIFS('Fielding Data'!E:E,'Fielding Data'!$A:$A,'Hitting Data'!$A4647)</f>
        <v>0</v>
      </c>
      <c r="V4647" s="14">
        <f>SUMIFS('Fielding Data'!F:F,'Fielding Data'!$A:$A,'Hitting Data'!$A4647)</f>
        <v>0</v>
      </c>
      <c r="W4647" s="14">
        <f>SUMIFS('Fielding Data'!G:G,'Fielding Data'!$A:$A,'Hitting Data'!$A4647)</f>
        <v>0</v>
      </c>
      <c r="X4647" s="14">
        <f>SUMIFS('Fielding Data'!H:H,'Fielding Data'!$A:$A,'Hitting Data'!$A4647)</f>
        <v>0</v>
      </c>
    </row>
    <row r="4648" spans="1:24" x14ac:dyDescent="0.25">
      <c r="A4648" s="14" t="str">
        <f t="shared" si="72"/>
        <v>venabwi012013</v>
      </c>
      <c r="B4648" s="19" t="s">
        <v>1030</v>
      </c>
      <c r="C4648" s="19">
        <v>2013</v>
      </c>
      <c r="D4648" s="19">
        <v>151</v>
      </c>
      <c r="E4648" s="19">
        <v>481</v>
      </c>
      <c r="F4648" s="19">
        <v>64</v>
      </c>
      <c r="G4648" s="19">
        <v>129</v>
      </c>
      <c r="H4648" s="19">
        <v>22</v>
      </c>
      <c r="I4648" s="19">
        <v>8</v>
      </c>
      <c r="J4648" s="19">
        <v>22</v>
      </c>
      <c r="K4648" s="19">
        <v>53</v>
      </c>
      <c r="L4648" s="19">
        <v>22</v>
      </c>
      <c r="M4648" s="19">
        <v>6</v>
      </c>
      <c r="N4648" s="19">
        <v>29</v>
      </c>
      <c r="O4648" s="19">
        <v>118</v>
      </c>
      <c r="P4648" s="14" t="str">
        <f>IFERROR(VLOOKUP($A4648,'Fielding Data'!$A:$H,MATCH(P$1,'Fielding Data'!$A$1:$H$1,0),0),"Other")</f>
        <v>CF</v>
      </c>
      <c r="Q4648" s="14">
        <f>IFERROR(VLOOKUP($A4648,'Fielding Data'!$A:$H,MATCH(Q$1,'Fielding Data'!$A$1:$H$1,0),0),"Other")</f>
        <v>0</v>
      </c>
      <c r="R4648" s="14">
        <f>IFERROR(VLOOKUP($A4648,'Fielding Data'!$A:$H,MATCH(R$1,'Fielding Data'!$A$1:$H$1,0),0),"Other")</f>
        <v>0</v>
      </c>
      <c r="S4648" s="14">
        <f>IFERROR(VLOOKUP($A4648,'Fielding Data'!$A:$H,MATCH(S$1,'Fielding Data'!$A$1:$H$1,0),0),"Other")</f>
        <v>0</v>
      </c>
      <c r="T4648" s="14">
        <f>IFERROR(VLOOKUP($A4648,'Fielding Data'!$A:$H,MATCH(T$1,'Fielding Data'!$A$1:$H$1,0),0),"Other")</f>
        <v>0</v>
      </c>
      <c r="U4648" s="14">
        <f>SUMIFS('Fielding Data'!E:E,'Fielding Data'!$A:$A,'Hitting Data'!$A4648)</f>
        <v>271</v>
      </c>
      <c r="V4648" s="14">
        <f>SUMIFS('Fielding Data'!F:F,'Fielding Data'!$A:$A,'Hitting Data'!$A4648)</f>
        <v>3</v>
      </c>
      <c r="W4648" s="14">
        <f>SUMIFS('Fielding Data'!G:G,'Fielding Data'!$A:$A,'Hitting Data'!$A4648)</f>
        <v>3</v>
      </c>
      <c r="X4648" s="14">
        <f>SUMIFS('Fielding Data'!H:H,'Fielding Data'!$A:$A,'Hitting Data'!$A4648)</f>
        <v>1</v>
      </c>
    </row>
    <row r="4649" spans="1:24" x14ac:dyDescent="0.25">
      <c r="A4649" s="14" t="str">
        <f t="shared" si="72"/>
        <v>ventuyo012013</v>
      </c>
      <c r="B4649" s="19" t="s">
        <v>2073</v>
      </c>
      <c r="C4649" s="19">
        <v>2013</v>
      </c>
      <c r="D4649" s="19">
        <v>3</v>
      </c>
      <c r="E4649" s="19">
        <v>0</v>
      </c>
      <c r="F4649" s="19">
        <v>0</v>
      </c>
      <c r="G4649" s="19">
        <v>0</v>
      </c>
      <c r="H4649" s="19">
        <v>0</v>
      </c>
      <c r="I4649" s="19">
        <v>0</v>
      </c>
      <c r="J4649" s="19">
        <v>0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4" t="str">
        <f>IFERROR(VLOOKUP($A4649,'Fielding Data'!$A:$H,MATCH(P$1,'Fielding Data'!$A$1:$H$1,0),0),"Other")</f>
        <v>P</v>
      </c>
      <c r="Q4649" s="14">
        <f>IFERROR(VLOOKUP($A4649,'Fielding Data'!$A:$H,MATCH(Q$1,'Fielding Data'!$A$1:$H$1,0),0),"Other")</f>
        <v>1</v>
      </c>
      <c r="R4649" s="14">
        <f>IFERROR(VLOOKUP($A4649,'Fielding Data'!$A:$H,MATCH(R$1,'Fielding Data'!$A$1:$H$1,0),0),"Other")</f>
        <v>2</v>
      </c>
      <c r="S4649" s="14">
        <f>IFERROR(VLOOKUP($A4649,'Fielding Data'!$A:$H,MATCH(S$1,'Fielding Data'!$A$1:$H$1,0),0),"Other")</f>
        <v>1</v>
      </c>
      <c r="T4649" s="14">
        <f>IFERROR(VLOOKUP($A4649,'Fielding Data'!$A:$H,MATCH(T$1,'Fielding Data'!$A$1:$H$1,0),0),"Other")</f>
        <v>2</v>
      </c>
      <c r="U4649" s="14">
        <f>SUMIFS('Fielding Data'!E:E,'Fielding Data'!$A:$A,'Hitting Data'!$A4649)</f>
        <v>1</v>
      </c>
      <c r="V4649" s="14">
        <f>SUMIFS('Fielding Data'!F:F,'Fielding Data'!$A:$A,'Hitting Data'!$A4649)</f>
        <v>2</v>
      </c>
      <c r="W4649" s="14">
        <f>SUMIFS('Fielding Data'!G:G,'Fielding Data'!$A:$A,'Hitting Data'!$A4649)</f>
        <v>1</v>
      </c>
      <c r="X4649" s="14">
        <f>SUMIFS('Fielding Data'!H:H,'Fielding Data'!$A:$A,'Hitting Data'!$A4649)</f>
        <v>2</v>
      </c>
    </row>
    <row r="4650" spans="1:24" x14ac:dyDescent="0.25">
      <c r="A4650" s="14" t="str">
        <f t="shared" si="72"/>
        <v>verlaju012013</v>
      </c>
      <c r="B4650" s="19" t="s">
        <v>615</v>
      </c>
      <c r="C4650" s="19">
        <v>2013</v>
      </c>
      <c r="D4650" s="19">
        <v>34</v>
      </c>
      <c r="E4650" s="19">
        <v>2</v>
      </c>
      <c r="F4650" s="19">
        <v>0</v>
      </c>
      <c r="G4650" s="19">
        <v>0</v>
      </c>
      <c r="H4650" s="19">
        <v>0</v>
      </c>
      <c r="I4650" s="19">
        <v>0</v>
      </c>
      <c r="J4650" s="19">
        <v>0</v>
      </c>
      <c r="K4650" s="19">
        <v>0</v>
      </c>
      <c r="L4650" s="19">
        <v>0</v>
      </c>
      <c r="M4650" s="19">
        <v>0</v>
      </c>
      <c r="N4650" s="19">
        <v>0</v>
      </c>
      <c r="O4650" s="19">
        <v>1</v>
      </c>
      <c r="P4650" s="14" t="str">
        <f>IFERROR(VLOOKUP($A4650,'Fielding Data'!$A:$H,MATCH(P$1,'Fielding Data'!$A$1:$H$1,0),0),"Other")</f>
        <v>P</v>
      </c>
      <c r="Q4650" s="14">
        <f>IFERROR(VLOOKUP($A4650,'Fielding Data'!$A:$H,MATCH(Q$1,'Fielding Data'!$A$1:$H$1,0),0),"Other")</f>
        <v>19</v>
      </c>
      <c r="R4650" s="14">
        <f>IFERROR(VLOOKUP($A4650,'Fielding Data'!$A:$H,MATCH(R$1,'Fielding Data'!$A$1:$H$1,0),0),"Other")</f>
        <v>17</v>
      </c>
      <c r="S4650" s="14">
        <f>IFERROR(VLOOKUP($A4650,'Fielding Data'!$A:$H,MATCH(S$1,'Fielding Data'!$A$1:$H$1,0),0),"Other")</f>
        <v>2</v>
      </c>
      <c r="T4650" s="14">
        <f>IFERROR(VLOOKUP($A4650,'Fielding Data'!$A:$H,MATCH(T$1,'Fielding Data'!$A$1:$H$1,0),0),"Other")</f>
        <v>5</v>
      </c>
      <c r="U4650" s="14">
        <f>SUMIFS('Fielding Data'!E:E,'Fielding Data'!$A:$A,'Hitting Data'!$A4650)</f>
        <v>19</v>
      </c>
      <c r="V4650" s="14">
        <f>SUMIFS('Fielding Data'!F:F,'Fielding Data'!$A:$A,'Hitting Data'!$A4650)</f>
        <v>17</v>
      </c>
      <c r="W4650" s="14">
        <f>SUMIFS('Fielding Data'!G:G,'Fielding Data'!$A:$A,'Hitting Data'!$A4650)</f>
        <v>2</v>
      </c>
      <c r="X4650" s="14">
        <f>SUMIFS('Fielding Data'!H:H,'Fielding Data'!$A:$A,'Hitting Data'!$A4650)</f>
        <v>5</v>
      </c>
    </row>
    <row r="4651" spans="1:24" x14ac:dyDescent="0.25">
      <c r="A4651" s="14" t="str">
        <f t="shared" si="72"/>
        <v>vicieda012013</v>
      </c>
      <c r="B4651" s="19" t="s">
        <v>1407</v>
      </c>
      <c r="C4651" s="19">
        <v>2013</v>
      </c>
      <c r="D4651" s="19">
        <v>124</v>
      </c>
      <c r="E4651" s="19">
        <v>441</v>
      </c>
      <c r="F4651" s="19">
        <v>43</v>
      </c>
      <c r="G4651" s="19">
        <v>117</v>
      </c>
      <c r="H4651" s="19">
        <v>23</v>
      </c>
      <c r="I4651" s="19">
        <v>3</v>
      </c>
      <c r="J4651" s="19">
        <v>14</v>
      </c>
      <c r="K4651" s="19">
        <v>56</v>
      </c>
      <c r="L4651" s="19">
        <v>0</v>
      </c>
      <c r="M4651" s="19">
        <v>0</v>
      </c>
      <c r="N4651" s="19">
        <v>24</v>
      </c>
      <c r="O4651" s="19">
        <v>98</v>
      </c>
      <c r="P4651" s="14" t="str">
        <f>IFERROR(VLOOKUP($A4651,'Fielding Data'!$A:$H,MATCH(P$1,'Fielding Data'!$A$1:$H$1,0),0),"Other")</f>
        <v>LF</v>
      </c>
      <c r="Q4651" s="14">
        <f>IFERROR(VLOOKUP($A4651,'Fielding Data'!$A:$H,MATCH(Q$1,'Fielding Data'!$A$1:$H$1,0),0),"Other")</f>
        <v>0</v>
      </c>
      <c r="R4651" s="14">
        <f>IFERROR(VLOOKUP($A4651,'Fielding Data'!$A:$H,MATCH(R$1,'Fielding Data'!$A$1:$H$1,0),0),"Other")</f>
        <v>0</v>
      </c>
      <c r="S4651" s="14">
        <f>IFERROR(VLOOKUP($A4651,'Fielding Data'!$A:$H,MATCH(S$1,'Fielding Data'!$A$1:$H$1,0),0),"Other")</f>
        <v>0</v>
      </c>
      <c r="T4651" s="14">
        <f>IFERROR(VLOOKUP($A4651,'Fielding Data'!$A:$H,MATCH(T$1,'Fielding Data'!$A$1:$H$1,0),0),"Other")</f>
        <v>0</v>
      </c>
      <c r="U4651" s="14">
        <f>SUMIFS('Fielding Data'!E:E,'Fielding Data'!$A:$A,'Hitting Data'!$A4651)</f>
        <v>147</v>
      </c>
      <c r="V4651" s="14">
        <f>SUMIFS('Fielding Data'!F:F,'Fielding Data'!$A:$A,'Hitting Data'!$A4651)</f>
        <v>12</v>
      </c>
      <c r="W4651" s="14">
        <f>SUMIFS('Fielding Data'!G:G,'Fielding Data'!$A:$A,'Hitting Data'!$A4651)</f>
        <v>5</v>
      </c>
      <c r="X4651" s="14">
        <f>SUMIFS('Fielding Data'!H:H,'Fielding Data'!$A:$A,'Hitting Data'!$A4651)</f>
        <v>0</v>
      </c>
    </row>
    <row r="4652" spans="1:24" x14ac:dyDescent="0.25">
      <c r="A4652" s="14" t="str">
        <f t="shared" si="72"/>
        <v>victosh012013</v>
      </c>
      <c r="B4652" s="19" t="s">
        <v>408</v>
      </c>
      <c r="C4652" s="19">
        <v>2013</v>
      </c>
      <c r="D4652" s="19">
        <v>122</v>
      </c>
      <c r="E4652" s="19">
        <v>477</v>
      </c>
      <c r="F4652" s="19">
        <v>82</v>
      </c>
      <c r="G4652" s="19">
        <v>140</v>
      </c>
      <c r="H4652" s="19">
        <v>26</v>
      </c>
      <c r="I4652" s="19">
        <v>2</v>
      </c>
      <c r="J4652" s="19">
        <v>15</v>
      </c>
      <c r="K4652" s="19">
        <v>61</v>
      </c>
      <c r="L4652" s="19">
        <v>21</v>
      </c>
      <c r="M4652" s="19">
        <v>3</v>
      </c>
      <c r="N4652" s="19">
        <v>25</v>
      </c>
      <c r="O4652" s="19">
        <v>75</v>
      </c>
      <c r="P4652" s="14" t="str">
        <f>IFERROR(VLOOKUP($A4652,'Fielding Data'!$A:$H,MATCH(P$1,'Fielding Data'!$A$1:$H$1,0),0),"Other")</f>
        <v>CF</v>
      </c>
      <c r="Q4652" s="14">
        <f>IFERROR(VLOOKUP($A4652,'Fielding Data'!$A:$H,MATCH(Q$1,'Fielding Data'!$A$1:$H$1,0),0),"Other")</f>
        <v>0</v>
      </c>
      <c r="R4652" s="14">
        <f>IFERROR(VLOOKUP($A4652,'Fielding Data'!$A:$H,MATCH(R$1,'Fielding Data'!$A$1:$H$1,0),0),"Other")</f>
        <v>0</v>
      </c>
      <c r="S4652" s="14">
        <f>IFERROR(VLOOKUP($A4652,'Fielding Data'!$A:$H,MATCH(S$1,'Fielding Data'!$A$1:$H$1,0),0),"Other")</f>
        <v>0</v>
      </c>
      <c r="T4652" s="14">
        <f>IFERROR(VLOOKUP($A4652,'Fielding Data'!$A:$H,MATCH(T$1,'Fielding Data'!$A$1:$H$1,0),0),"Other")</f>
        <v>0</v>
      </c>
      <c r="U4652" s="14">
        <f>SUMIFS('Fielding Data'!E:E,'Fielding Data'!$A:$A,'Hitting Data'!$A4652)</f>
        <v>296</v>
      </c>
      <c r="V4652" s="14">
        <f>SUMIFS('Fielding Data'!F:F,'Fielding Data'!$A:$A,'Hitting Data'!$A4652)</f>
        <v>10</v>
      </c>
      <c r="W4652" s="14">
        <f>SUMIFS('Fielding Data'!G:G,'Fielding Data'!$A:$A,'Hitting Data'!$A4652)</f>
        <v>3</v>
      </c>
      <c r="X4652" s="14">
        <f>SUMIFS('Fielding Data'!H:H,'Fielding Data'!$A:$A,'Hitting Data'!$A4652)</f>
        <v>3</v>
      </c>
    </row>
    <row r="4653" spans="1:24" x14ac:dyDescent="0.25">
      <c r="A4653" s="14" t="str">
        <f t="shared" si="72"/>
        <v>villaca012013</v>
      </c>
      <c r="B4653" s="19" t="s">
        <v>740</v>
      </c>
      <c r="C4653" s="19">
        <v>2013</v>
      </c>
      <c r="D4653" s="19">
        <v>47</v>
      </c>
      <c r="E4653" s="19">
        <v>32</v>
      </c>
      <c r="F4653" s="19">
        <v>2</v>
      </c>
      <c r="G4653" s="19">
        <v>5</v>
      </c>
      <c r="H4653" s="19">
        <v>0</v>
      </c>
      <c r="I4653" s="19">
        <v>0</v>
      </c>
      <c r="J4653" s="19">
        <v>0</v>
      </c>
      <c r="K4653" s="19">
        <v>1</v>
      </c>
      <c r="L4653" s="19">
        <v>0</v>
      </c>
      <c r="M4653" s="19">
        <v>0</v>
      </c>
      <c r="N4653" s="19">
        <v>0</v>
      </c>
      <c r="O4653" s="19">
        <v>15</v>
      </c>
      <c r="P4653" s="14" t="str">
        <f>IFERROR(VLOOKUP($A4653,'Fielding Data'!$A:$H,MATCH(P$1,'Fielding Data'!$A$1:$H$1,0),0),"Other")</f>
        <v>P</v>
      </c>
      <c r="Q4653" s="14">
        <f>IFERROR(VLOOKUP($A4653,'Fielding Data'!$A:$H,MATCH(Q$1,'Fielding Data'!$A$1:$H$1,0),0),"Other")</f>
        <v>9</v>
      </c>
      <c r="R4653" s="14">
        <f>IFERROR(VLOOKUP($A4653,'Fielding Data'!$A:$H,MATCH(R$1,'Fielding Data'!$A$1:$H$1,0),0),"Other")</f>
        <v>9</v>
      </c>
      <c r="S4653" s="14">
        <f>IFERROR(VLOOKUP($A4653,'Fielding Data'!$A:$H,MATCH(S$1,'Fielding Data'!$A$1:$H$1,0),0),"Other")</f>
        <v>0</v>
      </c>
      <c r="T4653" s="14">
        <f>IFERROR(VLOOKUP($A4653,'Fielding Data'!$A:$H,MATCH(T$1,'Fielding Data'!$A$1:$H$1,0),0),"Other")</f>
        <v>2</v>
      </c>
      <c r="U4653" s="14">
        <f>SUMIFS('Fielding Data'!E:E,'Fielding Data'!$A:$A,'Hitting Data'!$A4653)</f>
        <v>9</v>
      </c>
      <c r="V4653" s="14">
        <f>SUMIFS('Fielding Data'!F:F,'Fielding Data'!$A:$A,'Hitting Data'!$A4653)</f>
        <v>9</v>
      </c>
      <c r="W4653" s="14">
        <f>SUMIFS('Fielding Data'!G:G,'Fielding Data'!$A:$A,'Hitting Data'!$A4653)</f>
        <v>0</v>
      </c>
      <c r="X4653" s="14">
        <f>SUMIFS('Fielding Data'!H:H,'Fielding Data'!$A:$A,'Hitting Data'!$A4653)</f>
        <v>2</v>
      </c>
    </row>
    <row r="4654" spans="1:24" x14ac:dyDescent="0.25">
      <c r="A4654" s="14" t="str">
        <f t="shared" si="72"/>
        <v>villajo012013</v>
      </c>
      <c r="B4654" s="19" t="s">
        <v>2074</v>
      </c>
      <c r="C4654" s="19">
        <v>2013</v>
      </c>
      <c r="D4654" s="19">
        <v>58</v>
      </c>
      <c r="E4654" s="19">
        <v>210</v>
      </c>
      <c r="F4654" s="19">
        <v>26</v>
      </c>
      <c r="G4654" s="19">
        <v>51</v>
      </c>
      <c r="H4654" s="19">
        <v>9</v>
      </c>
      <c r="I4654" s="19">
        <v>2</v>
      </c>
      <c r="J4654" s="19">
        <v>1</v>
      </c>
      <c r="K4654" s="19">
        <v>8</v>
      </c>
      <c r="L4654" s="19">
        <v>18</v>
      </c>
      <c r="M4654" s="19">
        <v>8</v>
      </c>
      <c r="N4654" s="19">
        <v>24</v>
      </c>
      <c r="O4654" s="19">
        <v>71</v>
      </c>
      <c r="P4654" s="14" t="str">
        <f>IFERROR(VLOOKUP($A4654,'Fielding Data'!$A:$H,MATCH(P$1,'Fielding Data'!$A$1:$H$1,0),0),"Other")</f>
        <v>SS</v>
      </c>
      <c r="Q4654" s="14">
        <f>IFERROR(VLOOKUP($A4654,'Fielding Data'!$A:$H,MATCH(Q$1,'Fielding Data'!$A$1:$H$1,0),0),"Other")</f>
        <v>95</v>
      </c>
      <c r="R4654" s="14">
        <f>IFERROR(VLOOKUP($A4654,'Fielding Data'!$A:$H,MATCH(R$1,'Fielding Data'!$A$1:$H$1,0),0),"Other")</f>
        <v>141</v>
      </c>
      <c r="S4654" s="14">
        <f>IFERROR(VLOOKUP($A4654,'Fielding Data'!$A:$H,MATCH(S$1,'Fielding Data'!$A$1:$H$1,0),0),"Other")</f>
        <v>16</v>
      </c>
      <c r="T4654" s="14">
        <f>IFERROR(VLOOKUP($A4654,'Fielding Data'!$A:$H,MATCH(T$1,'Fielding Data'!$A$1:$H$1,0),0),"Other")</f>
        <v>38</v>
      </c>
      <c r="U4654" s="14">
        <f>SUMIFS('Fielding Data'!E:E,'Fielding Data'!$A:$A,'Hitting Data'!$A4654)</f>
        <v>95</v>
      </c>
      <c r="V4654" s="14">
        <f>SUMIFS('Fielding Data'!F:F,'Fielding Data'!$A:$A,'Hitting Data'!$A4654)</f>
        <v>141</v>
      </c>
      <c r="W4654" s="14">
        <f>SUMIFS('Fielding Data'!G:G,'Fielding Data'!$A:$A,'Hitting Data'!$A4654)</f>
        <v>16</v>
      </c>
      <c r="X4654" s="14">
        <f>SUMIFS('Fielding Data'!H:H,'Fielding Data'!$A:$A,'Hitting Data'!$A4654)</f>
        <v>38</v>
      </c>
    </row>
    <row r="4655" spans="1:24" x14ac:dyDescent="0.25">
      <c r="A4655" s="14" t="str">
        <f t="shared" si="72"/>
        <v>villape012013</v>
      </c>
      <c r="B4655" s="19" t="s">
        <v>1852</v>
      </c>
      <c r="C4655" s="19">
        <v>2013</v>
      </c>
      <c r="D4655" s="19">
        <v>2</v>
      </c>
      <c r="E4655" s="19">
        <v>1</v>
      </c>
      <c r="F4655" s="19">
        <v>0</v>
      </c>
      <c r="G4655" s="19">
        <v>0</v>
      </c>
      <c r="H4655" s="19">
        <v>0</v>
      </c>
      <c r="I4655" s="19">
        <v>0</v>
      </c>
      <c r="J4655" s="19">
        <v>0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4" t="str">
        <f>IFERROR(VLOOKUP($A4655,'Fielding Data'!$A:$H,MATCH(P$1,'Fielding Data'!$A$1:$H$1,0),0),"Other")</f>
        <v>P</v>
      </c>
      <c r="Q4655" s="14">
        <f>IFERROR(VLOOKUP($A4655,'Fielding Data'!$A:$H,MATCH(Q$1,'Fielding Data'!$A$1:$H$1,0),0),"Other")</f>
        <v>0</v>
      </c>
      <c r="R4655" s="14">
        <f>IFERROR(VLOOKUP($A4655,'Fielding Data'!$A:$H,MATCH(R$1,'Fielding Data'!$A$1:$H$1,0),0),"Other")</f>
        <v>0</v>
      </c>
      <c r="S4655" s="14">
        <f>IFERROR(VLOOKUP($A4655,'Fielding Data'!$A:$H,MATCH(S$1,'Fielding Data'!$A$1:$H$1,0),0),"Other")</f>
        <v>0</v>
      </c>
      <c r="T4655" s="14">
        <f>IFERROR(VLOOKUP($A4655,'Fielding Data'!$A:$H,MATCH(T$1,'Fielding Data'!$A$1:$H$1,0),0),"Other")</f>
        <v>0</v>
      </c>
      <c r="U4655" s="14">
        <f>SUMIFS('Fielding Data'!E:E,'Fielding Data'!$A:$A,'Hitting Data'!$A4655)</f>
        <v>0</v>
      </c>
      <c r="V4655" s="14">
        <f>SUMIFS('Fielding Data'!F:F,'Fielding Data'!$A:$A,'Hitting Data'!$A4655)</f>
        <v>0</v>
      </c>
      <c r="W4655" s="14">
        <f>SUMIFS('Fielding Data'!G:G,'Fielding Data'!$A:$A,'Hitting Data'!$A4655)</f>
        <v>0</v>
      </c>
      <c r="X4655" s="14">
        <f>SUMIFS('Fielding Data'!H:H,'Fielding Data'!$A:$A,'Hitting Data'!$A4655)</f>
        <v>0</v>
      </c>
    </row>
    <row r="4656" spans="1:24" x14ac:dyDescent="0.25">
      <c r="A4656" s="14" t="str">
        <f t="shared" si="72"/>
        <v>vinceni012013</v>
      </c>
      <c r="B4656" s="19" t="s">
        <v>1853</v>
      </c>
      <c r="C4656" s="19">
        <v>2013</v>
      </c>
      <c r="D4656" s="19">
        <v>45</v>
      </c>
      <c r="E4656" s="19">
        <v>0</v>
      </c>
      <c r="F4656" s="19">
        <v>0</v>
      </c>
      <c r="G4656" s="19">
        <v>0</v>
      </c>
      <c r="H4656" s="19">
        <v>0</v>
      </c>
      <c r="I4656" s="19">
        <v>0</v>
      </c>
      <c r="J4656" s="19">
        <v>0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4" t="str">
        <f>IFERROR(VLOOKUP($A4656,'Fielding Data'!$A:$H,MATCH(P$1,'Fielding Data'!$A$1:$H$1,0),0),"Other")</f>
        <v>P</v>
      </c>
      <c r="Q4656" s="14">
        <f>IFERROR(VLOOKUP($A4656,'Fielding Data'!$A:$H,MATCH(Q$1,'Fielding Data'!$A$1:$H$1,0),0),"Other")</f>
        <v>4</v>
      </c>
      <c r="R4656" s="14">
        <f>IFERROR(VLOOKUP($A4656,'Fielding Data'!$A:$H,MATCH(R$1,'Fielding Data'!$A$1:$H$1,0),0),"Other")</f>
        <v>7</v>
      </c>
      <c r="S4656" s="14">
        <f>IFERROR(VLOOKUP($A4656,'Fielding Data'!$A:$H,MATCH(S$1,'Fielding Data'!$A$1:$H$1,0),0),"Other")</f>
        <v>0</v>
      </c>
      <c r="T4656" s="14">
        <f>IFERROR(VLOOKUP($A4656,'Fielding Data'!$A:$H,MATCH(T$1,'Fielding Data'!$A$1:$H$1,0),0),"Other")</f>
        <v>0</v>
      </c>
      <c r="U4656" s="14">
        <f>SUMIFS('Fielding Data'!E:E,'Fielding Data'!$A:$A,'Hitting Data'!$A4656)</f>
        <v>4</v>
      </c>
      <c r="V4656" s="14">
        <f>SUMIFS('Fielding Data'!F:F,'Fielding Data'!$A:$A,'Hitting Data'!$A4656)</f>
        <v>7</v>
      </c>
      <c r="W4656" s="14">
        <f>SUMIFS('Fielding Data'!G:G,'Fielding Data'!$A:$A,'Hitting Data'!$A4656)</f>
        <v>0</v>
      </c>
      <c r="X4656" s="14">
        <f>SUMIFS('Fielding Data'!H:H,'Fielding Data'!$A:$A,'Hitting Data'!$A4656)</f>
        <v>0</v>
      </c>
    </row>
    <row r="4657" spans="1:24" x14ac:dyDescent="0.25">
      <c r="A4657" s="14" t="str">
        <f t="shared" si="72"/>
        <v>vogelry012013</v>
      </c>
      <c r="B4657" s="19" t="s">
        <v>209</v>
      </c>
      <c r="C4657" s="19">
        <v>2013</v>
      </c>
      <c r="D4657" s="19">
        <v>19</v>
      </c>
      <c r="E4657" s="19">
        <v>29</v>
      </c>
      <c r="F4657" s="19">
        <v>2</v>
      </c>
      <c r="G4657" s="19">
        <v>2</v>
      </c>
      <c r="H4657" s="19">
        <v>0</v>
      </c>
      <c r="I4657" s="19">
        <v>0</v>
      </c>
      <c r="J4657" s="19">
        <v>0</v>
      </c>
      <c r="K4657" s="19">
        <v>2</v>
      </c>
      <c r="L4657" s="19">
        <v>0</v>
      </c>
      <c r="M4657" s="19">
        <v>0</v>
      </c>
      <c r="N4657" s="19">
        <v>3</v>
      </c>
      <c r="O4657" s="19">
        <v>17</v>
      </c>
      <c r="P4657" s="14" t="str">
        <f>IFERROR(VLOOKUP($A4657,'Fielding Data'!$A:$H,MATCH(P$1,'Fielding Data'!$A$1:$H$1,0),0),"Other")</f>
        <v>P</v>
      </c>
      <c r="Q4657" s="14">
        <f>IFERROR(VLOOKUP($A4657,'Fielding Data'!$A:$H,MATCH(Q$1,'Fielding Data'!$A$1:$H$1,0),0),"Other")</f>
        <v>8</v>
      </c>
      <c r="R4657" s="14">
        <f>IFERROR(VLOOKUP($A4657,'Fielding Data'!$A:$H,MATCH(R$1,'Fielding Data'!$A$1:$H$1,0),0),"Other")</f>
        <v>10</v>
      </c>
      <c r="S4657" s="14">
        <f>IFERROR(VLOOKUP($A4657,'Fielding Data'!$A:$H,MATCH(S$1,'Fielding Data'!$A$1:$H$1,0),0),"Other")</f>
        <v>0</v>
      </c>
      <c r="T4657" s="14">
        <f>IFERROR(VLOOKUP($A4657,'Fielding Data'!$A:$H,MATCH(T$1,'Fielding Data'!$A$1:$H$1,0),0),"Other")</f>
        <v>0</v>
      </c>
      <c r="U4657" s="14">
        <f>SUMIFS('Fielding Data'!E:E,'Fielding Data'!$A:$A,'Hitting Data'!$A4657)</f>
        <v>8</v>
      </c>
      <c r="V4657" s="14">
        <f>SUMIFS('Fielding Data'!F:F,'Fielding Data'!$A:$A,'Hitting Data'!$A4657)</f>
        <v>10</v>
      </c>
      <c r="W4657" s="14">
        <f>SUMIFS('Fielding Data'!G:G,'Fielding Data'!$A:$A,'Hitting Data'!$A4657)</f>
        <v>0</v>
      </c>
      <c r="X4657" s="14">
        <f>SUMIFS('Fielding Data'!H:H,'Fielding Data'!$A:$A,'Hitting Data'!$A4657)</f>
        <v>0</v>
      </c>
    </row>
    <row r="4658" spans="1:24" x14ac:dyDescent="0.25">
      <c r="A4658" s="14" t="str">
        <f t="shared" si="72"/>
        <v>vogtst012013</v>
      </c>
      <c r="B4658" s="19" t="s">
        <v>1855</v>
      </c>
      <c r="C4658" s="19">
        <v>2013</v>
      </c>
      <c r="D4658" s="19">
        <v>47</v>
      </c>
      <c r="E4658" s="19">
        <v>135</v>
      </c>
      <c r="F4658" s="19">
        <v>18</v>
      </c>
      <c r="G4658" s="19">
        <v>34</v>
      </c>
      <c r="H4658" s="19">
        <v>6</v>
      </c>
      <c r="I4658" s="19">
        <v>1</v>
      </c>
      <c r="J4658" s="19">
        <v>4</v>
      </c>
      <c r="K4658" s="19">
        <v>16</v>
      </c>
      <c r="L4658" s="19">
        <v>0</v>
      </c>
      <c r="M4658" s="19">
        <v>1</v>
      </c>
      <c r="N4658" s="19">
        <v>9</v>
      </c>
      <c r="O4658" s="19">
        <v>28</v>
      </c>
      <c r="P4658" s="14" t="str">
        <f>IFERROR(VLOOKUP($A4658,'Fielding Data'!$A:$H,MATCH(P$1,'Fielding Data'!$A$1:$H$1,0),0),"Other")</f>
        <v>C</v>
      </c>
      <c r="Q4658" s="14">
        <f>IFERROR(VLOOKUP($A4658,'Fielding Data'!$A:$H,MATCH(Q$1,'Fielding Data'!$A$1:$H$1,0),0),"Other")</f>
        <v>299</v>
      </c>
      <c r="R4658" s="14">
        <f>IFERROR(VLOOKUP($A4658,'Fielding Data'!$A:$H,MATCH(R$1,'Fielding Data'!$A$1:$H$1,0),0),"Other")</f>
        <v>14</v>
      </c>
      <c r="S4658" s="14">
        <f>IFERROR(VLOOKUP($A4658,'Fielding Data'!$A:$H,MATCH(S$1,'Fielding Data'!$A$1:$H$1,0),0),"Other")</f>
        <v>1</v>
      </c>
      <c r="T4658" s="14">
        <f>IFERROR(VLOOKUP($A4658,'Fielding Data'!$A:$H,MATCH(T$1,'Fielding Data'!$A$1:$H$1,0),0),"Other")</f>
        <v>2</v>
      </c>
      <c r="U4658" s="14">
        <f>SUMIFS('Fielding Data'!E:E,'Fielding Data'!$A:$A,'Hitting Data'!$A4658)</f>
        <v>299</v>
      </c>
      <c r="V4658" s="14">
        <f>SUMIFS('Fielding Data'!F:F,'Fielding Data'!$A:$A,'Hitting Data'!$A4658)</f>
        <v>14</v>
      </c>
      <c r="W4658" s="14">
        <f>SUMIFS('Fielding Data'!G:G,'Fielding Data'!$A:$A,'Hitting Data'!$A4658)</f>
        <v>1</v>
      </c>
      <c r="X4658" s="14">
        <f>SUMIFS('Fielding Data'!H:H,'Fielding Data'!$A:$A,'Hitting Data'!$A4658)</f>
        <v>2</v>
      </c>
    </row>
    <row r="4659" spans="1:24" x14ac:dyDescent="0.25">
      <c r="A4659" s="14" t="str">
        <f t="shared" si="72"/>
        <v>volstch012013</v>
      </c>
      <c r="B4659" s="19" t="s">
        <v>1031</v>
      </c>
      <c r="C4659" s="19">
        <v>2013</v>
      </c>
      <c r="D4659" s="19">
        <v>6</v>
      </c>
      <c r="E4659" s="19">
        <v>0</v>
      </c>
      <c r="F4659" s="19">
        <v>0</v>
      </c>
      <c r="G4659" s="19">
        <v>0</v>
      </c>
      <c r="H4659" s="19">
        <v>0</v>
      </c>
      <c r="I4659" s="19">
        <v>0</v>
      </c>
      <c r="J4659" s="19">
        <v>0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4" t="str">
        <f>IFERROR(VLOOKUP($A4659,'Fielding Data'!$A:$H,MATCH(P$1,'Fielding Data'!$A$1:$H$1,0),0),"Other")</f>
        <v>P</v>
      </c>
      <c r="Q4659" s="14">
        <f>IFERROR(VLOOKUP($A4659,'Fielding Data'!$A:$H,MATCH(Q$1,'Fielding Data'!$A$1:$H$1,0),0),"Other")</f>
        <v>0</v>
      </c>
      <c r="R4659" s="14">
        <f>IFERROR(VLOOKUP($A4659,'Fielding Data'!$A:$H,MATCH(R$1,'Fielding Data'!$A$1:$H$1,0),0),"Other")</f>
        <v>0</v>
      </c>
      <c r="S4659" s="14">
        <f>IFERROR(VLOOKUP($A4659,'Fielding Data'!$A:$H,MATCH(S$1,'Fielding Data'!$A$1:$H$1,0),0),"Other")</f>
        <v>0</v>
      </c>
      <c r="T4659" s="14">
        <f>IFERROR(VLOOKUP($A4659,'Fielding Data'!$A:$H,MATCH(T$1,'Fielding Data'!$A$1:$H$1,0),0),"Other")</f>
        <v>0</v>
      </c>
      <c r="U4659" s="14">
        <f>SUMIFS('Fielding Data'!E:E,'Fielding Data'!$A:$A,'Hitting Data'!$A4659)</f>
        <v>0</v>
      </c>
      <c r="V4659" s="14">
        <f>SUMIFS('Fielding Data'!F:F,'Fielding Data'!$A:$A,'Hitting Data'!$A4659)</f>
        <v>0</v>
      </c>
      <c r="W4659" s="14">
        <f>SUMIFS('Fielding Data'!G:G,'Fielding Data'!$A:$A,'Hitting Data'!$A4659)</f>
        <v>0</v>
      </c>
      <c r="X4659" s="14">
        <f>SUMIFS('Fielding Data'!H:H,'Fielding Data'!$A:$A,'Hitting Data'!$A4659)</f>
        <v>0</v>
      </c>
    </row>
    <row r="4660" spans="1:24" x14ac:dyDescent="0.25">
      <c r="A4660" s="14" t="str">
        <f t="shared" si="72"/>
        <v>vottojo012013</v>
      </c>
      <c r="B4660" s="19" t="s">
        <v>867</v>
      </c>
      <c r="C4660" s="19">
        <v>2013</v>
      </c>
      <c r="D4660" s="19">
        <v>162</v>
      </c>
      <c r="E4660" s="19">
        <v>581</v>
      </c>
      <c r="F4660" s="19">
        <v>101</v>
      </c>
      <c r="G4660" s="19">
        <v>177</v>
      </c>
      <c r="H4660" s="19">
        <v>30</v>
      </c>
      <c r="I4660" s="19">
        <v>3</v>
      </c>
      <c r="J4660" s="19">
        <v>24</v>
      </c>
      <c r="K4660" s="19">
        <v>73</v>
      </c>
      <c r="L4660" s="19">
        <v>6</v>
      </c>
      <c r="M4660" s="19">
        <v>3</v>
      </c>
      <c r="N4660" s="19">
        <v>135</v>
      </c>
      <c r="O4660" s="19">
        <v>138</v>
      </c>
      <c r="P4660" s="14" t="str">
        <f>IFERROR(VLOOKUP($A4660,'Fielding Data'!$A:$H,MATCH(P$1,'Fielding Data'!$A$1:$H$1,0),0),"Other")</f>
        <v>1B</v>
      </c>
      <c r="Q4660" s="14">
        <f>IFERROR(VLOOKUP($A4660,'Fielding Data'!$A:$H,MATCH(Q$1,'Fielding Data'!$A$1:$H$1,0),0),"Other")</f>
        <v>1245</v>
      </c>
      <c r="R4660" s="14">
        <f>IFERROR(VLOOKUP($A4660,'Fielding Data'!$A:$H,MATCH(R$1,'Fielding Data'!$A$1:$H$1,0),0),"Other")</f>
        <v>154</v>
      </c>
      <c r="S4660" s="14">
        <f>IFERROR(VLOOKUP($A4660,'Fielding Data'!$A:$H,MATCH(S$1,'Fielding Data'!$A$1:$H$1,0),0),"Other")</f>
        <v>14</v>
      </c>
      <c r="T4660" s="14">
        <f>IFERROR(VLOOKUP($A4660,'Fielding Data'!$A:$H,MATCH(T$1,'Fielding Data'!$A$1:$H$1,0),0),"Other")</f>
        <v>115</v>
      </c>
      <c r="U4660" s="14">
        <f>SUMIFS('Fielding Data'!E:E,'Fielding Data'!$A:$A,'Hitting Data'!$A4660)</f>
        <v>1245</v>
      </c>
      <c r="V4660" s="14">
        <f>SUMIFS('Fielding Data'!F:F,'Fielding Data'!$A:$A,'Hitting Data'!$A4660)</f>
        <v>154</v>
      </c>
      <c r="W4660" s="14">
        <f>SUMIFS('Fielding Data'!G:G,'Fielding Data'!$A:$A,'Hitting Data'!$A4660)</f>
        <v>14</v>
      </c>
      <c r="X4660" s="14">
        <f>SUMIFS('Fielding Data'!H:H,'Fielding Data'!$A:$A,'Hitting Data'!$A4660)</f>
        <v>115</v>
      </c>
    </row>
    <row r="4661" spans="1:24" x14ac:dyDescent="0.25">
      <c r="A4661" s="14" t="str">
        <f t="shared" si="72"/>
        <v>wachami012013</v>
      </c>
      <c r="B4661" s="19" t="s">
        <v>2075</v>
      </c>
      <c r="C4661" s="19">
        <v>2013</v>
      </c>
      <c r="D4661" s="19">
        <v>15</v>
      </c>
      <c r="E4661" s="19">
        <v>21</v>
      </c>
      <c r="F4661" s="19">
        <v>0</v>
      </c>
      <c r="G4661" s="19">
        <v>3</v>
      </c>
      <c r="H4661" s="19">
        <v>0</v>
      </c>
      <c r="I4661" s="19">
        <v>0</v>
      </c>
      <c r="J4661" s="19">
        <v>0</v>
      </c>
      <c r="K4661" s="19">
        <v>3</v>
      </c>
      <c r="L4661" s="19">
        <v>0</v>
      </c>
      <c r="M4661" s="19">
        <v>0</v>
      </c>
      <c r="N4661" s="19">
        <v>0</v>
      </c>
      <c r="O4661" s="19">
        <v>10</v>
      </c>
      <c r="P4661" s="14" t="str">
        <f>IFERROR(VLOOKUP($A4661,'Fielding Data'!$A:$H,MATCH(P$1,'Fielding Data'!$A$1:$H$1,0),0),"Other")</f>
        <v>P</v>
      </c>
      <c r="Q4661" s="14">
        <f>IFERROR(VLOOKUP($A4661,'Fielding Data'!$A:$H,MATCH(Q$1,'Fielding Data'!$A$1:$H$1,0),0),"Other")</f>
        <v>3</v>
      </c>
      <c r="R4661" s="14">
        <f>IFERROR(VLOOKUP($A4661,'Fielding Data'!$A:$H,MATCH(R$1,'Fielding Data'!$A$1:$H$1,0),0),"Other")</f>
        <v>6</v>
      </c>
      <c r="S4661" s="14">
        <f>IFERROR(VLOOKUP($A4661,'Fielding Data'!$A:$H,MATCH(S$1,'Fielding Data'!$A$1:$H$1,0),0),"Other")</f>
        <v>1</v>
      </c>
      <c r="T4661" s="14">
        <f>IFERROR(VLOOKUP($A4661,'Fielding Data'!$A:$H,MATCH(T$1,'Fielding Data'!$A$1:$H$1,0),0),"Other")</f>
        <v>0</v>
      </c>
      <c r="U4661" s="14">
        <f>SUMIFS('Fielding Data'!E:E,'Fielding Data'!$A:$A,'Hitting Data'!$A4661)</f>
        <v>3</v>
      </c>
      <c r="V4661" s="14">
        <f>SUMIFS('Fielding Data'!F:F,'Fielding Data'!$A:$A,'Hitting Data'!$A4661)</f>
        <v>6</v>
      </c>
      <c r="W4661" s="14">
        <f>SUMIFS('Fielding Data'!G:G,'Fielding Data'!$A:$A,'Hitting Data'!$A4661)</f>
        <v>1</v>
      </c>
      <c r="X4661" s="14">
        <f>SUMIFS('Fielding Data'!H:H,'Fielding Data'!$A:$A,'Hitting Data'!$A4661)</f>
        <v>0</v>
      </c>
    </row>
    <row r="4662" spans="1:24" x14ac:dyDescent="0.25">
      <c r="A4662" s="14" t="str">
        <f t="shared" si="72"/>
        <v>wagnene012013</v>
      </c>
      <c r="B4662" s="19" t="s">
        <v>1646</v>
      </c>
      <c r="C4662" s="19">
        <v>2013</v>
      </c>
      <c r="D4662" s="19">
        <v>36</v>
      </c>
      <c r="E4662" s="19">
        <v>0</v>
      </c>
      <c r="F4662" s="19">
        <v>0</v>
      </c>
      <c r="G4662" s="19">
        <v>0</v>
      </c>
      <c r="H4662" s="19">
        <v>0</v>
      </c>
      <c r="I4662" s="19">
        <v>0</v>
      </c>
      <c r="J4662" s="19">
        <v>0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4" t="str">
        <f>IFERROR(VLOOKUP($A4662,'Fielding Data'!$A:$H,MATCH(P$1,'Fielding Data'!$A$1:$H$1,0),0),"Other")</f>
        <v>P</v>
      </c>
      <c r="Q4662" s="14">
        <f>IFERROR(VLOOKUP($A4662,'Fielding Data'!$A:$H,MATCH(Q$1,'Fielding Data'!$A$1:$H$1,0),0),"Other")</f>
        <v>0</v>
      </c>
      <c r="R4662" s="14">
        <f>IFERROR(VLOOKUP($A4662,'Fielding Data'!$A:$H,MATCH(R$1,'Fielding Data'!$A$1:$H$1,0),0),"Other")</f>
        <v>7</v>
      </c>
      <c r="S4662" s="14">
        <f>IFERROR(VLOOKUP($A4662,'Fielding Data'!$A:$H,MATCH(S$1,'Fielding Data'!$A$1:$H$1,0),0),"Other")</f>
        <v>0</v>
      </c>
      <c r="T4662" s="14">
        <f>IFERROR(VLOOKUP($A4662,'Fielding Data'!$A:$H,MATCH(T$1,'Fielding Data'!$A$1:$H$1,0),0),"Other")</f>
        <v>2</v>
      </c>
      <c r="U4662" s="14">
        <f>SUMIFS('Fielding Data'!E:E,'Fielding Data'!$A:$A,'Hitting Data'!$A4662)</f>
        <v>0</v>
      </c>
      <c r="V4662" s="14">
        <f>SUMIFS('Fielding Data'!F:F,'Fielding Data'!$A:$A,'Hitting Data'!$A4662)</f>
        <v>7</v>
      </c>
      <c r="W4662" s="14">
        <f>SUMIFS('Fielding Data'!G:G,'Fielding Data'!$A:$A,'Hitting Data'!$A4662)</f>
        <v>0</v>
      </c>
      <c r="X4662" s="14">
        <f>SUMIFS('Fielding Data'!H:H,'Fielding Data'!$A:$A,'Hitting Data'!$A4662)</f>
        <v>2</v>
      </c>
    </row>
    <row r="4663" spans="1:24" x14ac:dyDescent="0.25">
      <c r="A4663" s="14" t="str">
        <f t="shared" si="72"/>
        <v>wainwad012013</v>
      </c>
      <c r="B4663" s="19" t="s">
        <v>617</v>
      </c>
      <c r="C4663" s="19">
        <v>2013</v>
      </c>
      <c r="D4663" s="19">
        <v>35</v>
      </c>
      <c r="E4663" s="19">
        <v>71</v>
      </c>
      <c r="F4663" s="19">
        <v>4</v>
      </c>
      <c r="G4663" s="19">
        <v>15</v>
      </c>
      <c r="H4663" s="19">
        <v>4</v>
      </c>
      <c r="I4663" s="19">
        <v>0</v>
      </c>
      <c r="J4663" s="19">
        <v>0</v>
      </c>
      <c r="K4663" s="19">
        <v>6</v>
      </c>
      <c r="L4663" s="19">
        <v>0</v>
      </c>
      <c r="M4663" s="19">
        <v>0</v>
      </c>
      <c r="N4663" s="19">
        <v>0</v>
      </c>
      <c r="O4663" s="19">
        <v>23</v>
      </c>
      <c r="P4663" s="14" t="str">
        <f>IFERROR(VLOOKUP($A4663,'Fielding Data'!$A:$H,MATCH(P$1,'Fielding Data'!$A$1:$H$1,0),0),"Other")</f>
        <v>P</v>
      </c>
      <c r="Q4663" s="14">
        <f>IFERROR(VLOOKUP($A4663,'Fielding Data'!$A:$H,MATCH(Q$1,'Fielding Data'!$A$1:$H$1,0),0),"Other")</f>
        <v>25</v>
      </c>
      <c r="R4663" s="14">
        <f>IFERROR(VLOOKUP($A4663,'Fielding Data'!$A:$H,MATCH(R$1,'Fielding Data'!$A$1:$H$1,0),0),"Other")</f>
        <v>36</v>
      </c>
      <c r="S4663" s="14">
        <f>IFERROR(VLOOKUP($A4663,'Fielding Data'!$A:$H,MATCH(S$1,'Fielding Data'!$A$1:$H$1,0),0),"Other")</f>
        <v>0</v>
      </c>
      <c r="T4663" s="14">
        <f>IFERROR(VLOOKUP($A4663,'Fielding Data'!$A:$H,MATCH(T$1,'Fielding Data'!$A$1:$H$1,0),0),"Other")</f>
        <v>6</v>
      </c>
      <c r="U4663" s="14">
        <f>SUMIFS('Fielding Data'!E:E,'Fielding Data'!$A:$A,'Hitting Data'!$A4663)</f>
        <v>25</v>
      </c>
      <c r="V4663" s="14">
        <f>SUMIFS('Fielding Data'!F:F,'Fielding Data'!$A:$A,'Hitting Data'!$A4663)</f>
        <v>36</v>
      </c>
      <c r="W4663" s="14">
        <f>SUMIFS('Fielding Data'!G:G,'Fielding Data'!$A:$A,'Hitting Data'!$A4663)</f>
        <v>0</v>
      </c>
      <c r="X4663" s="14">
        <f>SUMIFS('Fielding Data'!H:H,'Fielding Data'!$A:$A,'Hitting Data'!$A4663)</f>
        <v>6</v>
      </c>
    </row>
    <row r="4664" spans="1:24" x14ac:dyDescent="0.25">
      <c r="A4664" s="14" t="str">
        <f t="shared" si="72"/>
        <v>waldejo012013</v>
      </c>
      <c r="B4664" s="19" t="s">
        <v>1409</v>
      </c>
      <c r="C4664" s="19">
        <v>2013</v>
      </c>
      <c r="D4664" s="19">
        <v>50</v>
      </c>
      <c r="E4664" s="19">
        <v>0</v>
      </c>
      <c r="F4664" s="19">
        <v>0</v>
      </c>
      <c r="G4664" s="19">
        <v>0</v>
      </c>
      <c r="H4664" s="19">
        <v>0</v>
      </c>
      <c r="I4664" s="19">
        <v>0</v>
      </c>
      <c r="J4664" s="19">
        <v>0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4" t="str">
        <f>IFERROR(VLOOKUP($A4664,'Fielding Data'!$A:$H,MATCH(P$1,'Fielding Data'!$A$1:$H$1,0),0),"Other")</f>
        <v>P</v>
      </c>
      <c r="Q4664" s="14">
        <f>IFERROR(VLOOKUP($A4664,'Fielding Data'!$A:$H,MATCH(Q$1,'Fielding Data'!$A$1:$H$1,0),0),"Other")</f>
        <v>0</v>
      </c>
      <c r="R4664" s="14">
        <f>IFERROR(VLOOKUP($A4664,'Fielding Data'!$A:$H,MATCH(R$1,'Fielding Data'!$A$1:$H$1,0),0),"Other")</f>
        <v>4</v>
      </c>
      <c r="S4664" s="14">
        <f>IFERROR(VLOOKUP($A4664,'Fielding Data'!$A:$H,MATCH(S$1,'Fielding Data'!$A$1:$H$1,0),0),"Other")</f>
        <v>2</v>
      </c>
      <c r="T4664" s="14">
        <f>IFERROR(VLOOKUP($A4664,'Fielding Data'!$A:$H,MATCH(T$1,'Fielding Data'!$A$1:$H$1,0),0),"Other")</f>
        <v>0</v>
      </c>
      <c r="U4664" s="14">
        <f>SUMIFS('Fielding Data'!E:E,'Fielding Data'!$A:$A,'Hitting Data'!$A4664)</f>
        <v>0</v>
      </c>
      <c r="V4664" s="14">
        <f>SUMIFS('Fielding Data'!F:F,'Fielding Data'!$A:$A,'Hitting Data'!$A4664)</f>
        <v>4</v>
      </c>
      <c r="W4664" s="14">
        <f>SUMIFS('Fielding Data'!G:G,'Fielding Data'!$A:$A,'Hitting Data'!$A4664)</f>
        <v>2</v>
      </c>
      <c r="X4664" s="14">
        <f>SUMIFS('Fielding Data'!H:H,'Fielding Data'!$A:$A,'Hitting Data'!$A4664)</f>
        <v>0</v>
      </c>
    </row>
    <row r="4665" spans="1:24" x14ac:dyDescent="0.25">
      <c r="A4665" s="14" t="str">
        <f t="shared" si="72"/>
        <v>walkene012013</v>
      </c>
      <c r="B4665" s="19" t="s">
        <v>1207</v>
      </c>
      <c r="C4665" s="19">
        <v>2013</v>
      </c>
      <c r="D4665" s="19">
        <v>133</v>
      </c>
      <c r="E4665" s="19">
        <v>478</v>
      </c>
      <c r="F4665" s="19">
        <v>62</v>
      </c>
      <c r="G4665" s="19">
        <v>120</v>
      </c>
      <c r="H4665" s="19">
        <v>24</v>
      </c>
      <c r="I4665" s="19">
        <v>4</v>
      </c>
      <c r="J4665" s="19">
        <v>16</v>
      </c>
      <c r="K4665" s="19">
        <v>53</v>
      </c>
      <c r="L4665" s="19">
        <v>1</v>
      </c>
      <c r="M4665" s="19">
        <v>2</v>
      </c>
      <c r="N4665" s="19">
        <v>50</v>
      </c>
      <c r="O4665" s="19">
        <v>85</v>
      </c>
      <c r="P4665" s="14" t="str">
        <f>IFERROR(VLOOKUP($A4665,'Fielding Data'!$A:$H,MATCH(P$1,'Fielding Data'!$A$1:$H$1,0),0),"Other")</f>
        <v>2B</v>
      </c>
      <c r="Q4665" s="14">
        <f>IFERROR(VLOOKUP($A4665,'Fielding Data'!$A:$H,MATCH(Q$1,'Fielding Data'!$A$1:$H$1,0),0),"Other")</f>
        <v>256</v>
      </c>
      <c r="R4665" s="14">
        <f>IFERROR(VLOOKUP($A4665,'Fielding Data'!$A:$H,MATCH(R$1,'Fielding Data'!$A$1:$H$1,0),0),"Other")</f>
        <v>397</v>
      </c>
      <c r="S4665" s="14">
        <f>IFERROR(VLOOKUP($A4665,'Fielding Data'!$A:$H,MATCH(S$1,'Fielding Data'!$A$1:$H$1,0),0),"Other")</f>
        <v>7</v>
      </c>
      <c r="T4665" s="14">
        <f>IFERROR(VLOOKUP($A4665,'Fielding Data'!$A:$H,MATCH(T$1,'Fielding Data'!$A$1:$H$1,0),0),"Other")</f>
        <v>88</v>
      </c>
      <c r="U4665" s="14">
        <f>SUMIFS('Fielding Data'!E:E,'Fielding Data'!$A:$A,'Hitting Data'!$A4665)</f>
        <v>256</v>
      </c>
      <c r="V4665" s="14">
        <f>SUMIFS('Fielding Data'!F:F,'Fielding Data'!$A:$A,'Hitting Data'!$A4665)</f>
        <v>397</v>
      </c>
      <c r="W4665" s="14">
        <f>SUMIFS('Fielding Data'!G:G,'Fielding Data'!$A:$A,'Hitting Data'!$A4665)</f>
        <v>7</v>
      </c>
      <c r="X4665" s="14">
        <f>SUMIFS('Fielding Data'!H:H,'Fielding Data'!$A:$A,'Hitting Data'!$A4665)</f>
        <v>88</v>
      </c>
    </row>
    <row r="4666" spans="1:24" x14ac:dyDescent="0.25">
      <c r="A4666" s="14" t="str">
        <f t="shared" si="72"/>
        <v>walketa012013</v>
      </c>
      <c r="B4666" s="19" t="s">
        <v>2076</v>
      </c>
      <c r="C4666" s="19">
        <v>2013</v>
      </c>
      <c r="D4666" s="19">
        <v>3</v>
      </c>
      <c r="E4666" s="19">
        <v>0</v>
      </c>
      <c r="F4666" s="19">
        <v>0</v>
      </c>
      <c r="G4666" s="19">
        <v>0</v>
      </c>
      <c r="H4666" s="19">
        <v>0</v>
      </c>
      <c r="I4666" s="19">
        <v>0</v>
      </c>
      <c r="J4666" s="19">
        <v>0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4" t="str">
        <f>IFERROR(VLOOKUP($A4666,'Fielding Data'!$A:$H,MATCH(P$1,'Fielding Data'!$A$1:$H$1,0),0),"Other")</f>
        <v>P</v>
      </c>
      <c r="Q4666" s="14">
        <f>IFERROR(VLOOKUP($A4666,'Fielding Data'!$A:$H,MATCH(Q$1,'Fielding Data'!$A$1:$H$1,0),0),"Other")</f>
        <v>0</v>
      </c>
      <c r="R4666" s="14">
        <f>IFERROR(VLOOKUP($A4666,'Fielding Data'!$A:$H,MATCH(R$1,'Fielding Data'!$A$1:$H$1,0),0),"Other")</f>
        <v>1</v>
      </c>
      <c r="S4666" s="14">
        <f>IFERROR(VLOOKUP($A4666,'Fielding Data'!$A:$H,MATCH(S$1,'Fielding Data'!$A$1:$H$1,0),0),"Other")</f>
        <v>0</v>
      </c>
      <c r="T4666" s="14">
        <f>IFERROR(VLOOKUP($A4666,'Fielding Data'!$A:$H,MATCH(T$1,'Fielding Data'!$A$1:$H$1,0),0),"Other")</f>
        <v>0</v>
      </c>
      <c r="U4666" s="14">
        <f>SUMIFS('Fielding Data'!E:E,'Fielding Data'!$A:$A,'Hitting Data'!$A4666)</f>
        <v>0</v>
      </c>
      <c r="V4666" s="14">
        <f>SUMIFS('Fielding Data'!F:F,'Fielding Data'!$A:$A,'Hitting Data'!$A4666)</f>
        <v>1</v>
      </c>
      <c r="W4666" s="14">
        <f>SUMIFS('Fielding Data'!G:G,'Fielding Data'!$A:$A,'Hitting Data'!$A4666)</f>
        <v>0</v>
      </c>
      <c r="X4666" s="14">
        <f>SUMIFS('Fielding Data'!H:H,'Fielding Data'!$A:$A,'Hitting Data'!$A4666)</f>
        <v>0</v>
      </c>
    </row>
    <row r="4667" spans="1:24" x14ac:dyDescent="0.25">
      <c r="A4667" s="14" t="str">
        <f t="shared" si="72"/>
        <v>wallabr012013</v>
      </c>
      <c r="B4667" s="19" t="s">
        <v>1410</v>
      </c>
      <c r="C4667" s="19">
        <v>2013</v>
      </c>
      <c r="D4667" s="19">
        <v>79</v>
      </c>
      <c r="E4667" s="19">
        <v>262</v>
      </c>
      <c r="F4667" s="19">
        <v>35</v>
      </c>
      <c r="G4667" s="19">
        <v>58</v>
      </c>
      <c r="H4667" s="19">
        <v>14</v>
      </c>
      <c r="I4667" s="19">
        <v>1</v>
      </c>
      <c r="J4667" s="19">
        <v>13</v>
      </c>
      <c r="K4667" s="19">
        <v>36</v>
      </c>
      <c r="L4667" s="19">
        <v>1</v>
      </c>
      <c r="M4667" s="19">
        <v>1</v>
      </c>
      <c r="N4667" s="19">
        <v>18</v>
      </c>
      <c r="O4667" s="19">
        <v>104</v>
      </c>
      <c r="P4667" s="14" t="str">
        <f>IFERROR(VLOOKUP($A4667,'Fielding Data'!$A:$H,MATCH(P$1,'Fielding Data'!$A$1:$H$1,0),0),"Other")</f>
        <v>1B</v>
      </c>
      <c r="Q4667" s="14">
        <f>IFERROR(VLOOKUP($A4667,'Fielding Data'!$A:$H,MATCH(Q$1,'Fielding Data'!$A$1:$H$1,0),0),"Other")</f>
        <v>452</v>
      </c>
      <c r="R4667" s="14">
        <f>IFERROR(VLOOKUP($A4667,'Fielding Data'!$A:$H,MATCH(R$1,'Fielding Data'!$A$1:$H$1,0),0),"Other")</f>
        <v>40</v>
      </c>
      <c r="S4667" s="14">
        <f>IFERROR(VLOOKUP($A4667,'Fielding Data'!$A:$H,MATCH(S$1,'Fielding Data'!$A$1:$H$1,0),0),"Other")</f>
        <v>4</v>
      </c>
      <c r="T4667" s="14">
        <f>IFERROR(VLOOKUP($A4667,'Fielding Data'!$A:$H,MATCH(T$1,'Fielding Data'!$A$1:$H$1,0),0),"Other")</f>
        <v>53</v>
      </c>
      <c r="U4667" s="14">
        <f>SUMIFS('Fielding Data'!E:E,'Fielding Data'!$A:$A,'Hitting Data'!$A4667)</f>
        <v>456</v>
      </c>
      <c r="V4667" s="14">
        <f>SUMIFS('Fielding Data'!F:F,'Fielding Data'!$A:$A,'Hitting Data'!$A4667)</f>
        <v>52</v>
      </c>
      <c r="W4667" s="14">
        <f>SUMIFS('Fielding Data'!G:G,'Fielding Data'!$A:$A,'Hitting Data'!$A4667)</f>
        <v>4</v>
      </c>
      <c r="X4667" s="14">
        <f>SUMIFS('Fielding Data'!H:H,'Fielding Data'!$A:$A,'Hitting Data'!$A4667)</f>
        <v>56</v>
      </c>
    </row>
    <row r="4668" spans="1:24" x14ac:dyDescent="0.25">
      <c r="A4668" s="14" t="str">
        <f t="shared" si="72"/>
        <v>walljo022013</v>
      </c>
      <c r="B4668" s="19" t="s">
        <v>1856</v>
      </c>
      <c r="C4668" s="19">
        <v>2013</v>
      </c>
      <c r="D4668" s="19">
        <v>6</v>
      </c>
      <c r="E4668" s="19">
        <v>0</v>
      </c>
      <c r="F4668" s="19">
        <v>0</v>
      </c>
      <c r="G4668" s="19">
        <v>0</v>
      </c>
      <c r="H4668" s="19">
        <v>0</v>
      </c>
      <c r="I4668" s="19">
        <v>0</v>
      </c>
      <c r="J4668" s="19">
        <v>0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4" t="str">
        <f>IFERROR(VLOOKUP($A4668,'Fielding Data'!$A:$H,MATCH(P$1,'Fielding Data'!$A$1:$H$1,0),0),"Other")</f>
        <v>P</v>
      </c>
      <c r="Q4668" s="14">
        <f>IFERROR(VLOOKUP($A4668,'Fielding Data'!$A:$H,MATCH(Q$1,'Fielding Data'!$A$1:$H$1,0),0),"Other")</f>
        <v>0</v>
      </c>
      <c r="R4668" s="14">
        <f>IFERROR(VLOOKUP($A4668,'Fielding Data'!$A:$H,MATCH(R$1,'Fielding Data'!$A$1:$H$1,0),0),"Other")</f>
        <v>0</v>
      </c>
      <c r="S4668" s="14">
        <f>IFERROR(VLOOKUP($A4668,'Fielding Data'!$A:$H,MATCH(S$1,'Fielding Data'!$A$1:$H$1,0),0),"Other")</f>
        <v>0</v>
      </c>
      <c r="T4668" s="14">
        <f>IFERROR(VLOOKUP($A4668,'Fielding Data'!$A:$H,MATCH(T$1,'Fielding Data'!$A$1:$H$1,0),0),"Other")</f>
        <v>0</v>
      </c>
      <c r="U4668" s="14">
        <f>SUMIFS('Fielding Data'!E:E,'Fielding Data'!$A:$A,'Hitting Data'!$A4668)</f>
        <v>0</v>
      </c>
      <c r="V4668" s="14">
        <f>SUMIFS('Fielding Data'!F:F,'Fielding Data'!$A:$A,'Hitting Data'!$A4668)</f>
        <v>0</v>
      </c>
      <c r="W4668" s="14">
        <f>SUMIFS('Fielding Data'!G:G,'Fielding Data'!$A:$A,'Hitting Data'!$A4668)</f>
        <v>0</v>
      </c>
      <c r="X4668" s="14">
        <f>SUMIFS('Fielding Data'!H:H,'Fielding Data'!$A:$A,'Hitting Data'!$A4668)</f>
        <v>0</v>
      </c>
    </row>
    <row r="4669" spans="1:24" x14ac:dyDescent="0.25">
      <c r="A4669" s="14" t="str">
        <f t="shared" si="72"/>
        <v>waltepj012013</v>
      </c>
      <c r="B4669" s="19" t="s">
        <v>1208</v>
      </c>
      <c r="C4669" s="19">
        <v>2013</v>
      </c>
      <c r="D4669" s="19">
        <v>8</v>
      </c>
      <c r="E4669" s="19">
        <v>0</v>
      </c>
      <c r="F4669" s="19">
        <v>0</v>
      </c>
      <c r="G4669" s="19">
        <v>0</v>
      </c>
      <c r="H4669" s="19">
        <v>0</v>
      </c>
      <c r="I4669" s="19">
        <v>0</v>
      </c>
      <c r="J4669" s="19">
        <v>0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4" t="str">
        <f>IFERROR(VLOOKUP($A4669,'Fielding Data'!$A:$H,MATCH(P$1,'Fielding Data'!$A$1:$H$1,0),0),"Other")</f>
        <v>P</v>
      </c>
      <c r="Q4669" s="14">
        <f>IFERROR(VLOOKUP($A4669,'Fielding Data'!$A:$H,MATCH(Q$1,'Fielding Data'!$A$1:$H$1,0),0),"Other")</f>
        <v>3</v>
      </c>
      <c r="R4669" s="14">
        <f>IFERROR(VLOOKUP($A4669,'Fielding Data'!$A:$H,MATCH(R$1,'Fielding Data'!$A$1:$H$1,0),0),"Other")</f>
        <v>4</v>
      </c>
      <c r="S4669" s="14">
        <f>IFERROR(VLOOKUP($A4669,'Fielding Data'!$A:$H,MATCH(S$1,'Fielding Data'!$A$1:$H$1,0),0),"Other")</f>
        <v>0</v>
      </c>
      <c r="T4669" s="14">
        <f>IFERROR(VLOOKUP($A4669,'Fielding Data'!$A:$H,MATCH(T$1,'Fielding Data'!$A$1:$H$1,0),0),"Other")</f>
        <v>0</v>
      </c>
      <c r="U4669" s="14">
        <f>SUMIFS('Fielding Data'!E:E,'Fielding Data'!$A:$A,'Hitting Data'!$A4669)</f>
        <v>3</v>
      </c>
      <c r="V4669" s="14">
        <f>SUMIFS('Fielding Data'!F:F,'Fielding Data'!$A:$A,'Hitting Data'!$A4669)</f>
        <v>4</v>
      </c>
      <c r="W4669" s="14">
        <f>SUMIFS('Fielding Data'!G:G,'Fielding Data'!$A:$A,'Hitting Data'!$A4669)</f>
        <v>0</v>
      </c>
      <c r="X4669" s="14">
        <f>SUMIFS('Fielding Data'!H:H,'Fielding Data'!$A:$A,'Hitting Data'!$A4669)</f>
        <v>0</v>
      </c>
    </row>
    <row r="4670" spans="1:24" x14ac:dyDescent="0.25">
      <c r="A4670" s="14" t="str">
        <f t="shared" si="72"/>
        <v>walteza012013</v>
      </c>
      <c r="B4670" s="19" t="s">
        <v>2077</v>
      </c>
      <c r="C4670" s="19">
        <v>2013</v>
      </c>
      <c r="D4670" s="19">
        <v>8</v>
      </c>
      <c r="E4670" s="19">
        <v>8</v>
      </c>
      <c r="F4670" s="19">
        <v>2</v>
      </c>
      <c r="G4670" s="19">
        <v>3</v>
      </c>
      <c r="H4670" s="19">
        <v>0</v>
      </c>
      <c r="I4670" s="19">
        <v>1</v>
      </c>
      <c r="J4670" s="19">
        <v>0</v>
      </c>
      <c r="K4670" s="19">
        <v>1</v>
      </c>
      <c r="L4670" s="19">
        <v>0</v>
      </c>
      <c r="M4670" s="19">
        <v>0</v>
      </c>
      <c r="N4670" s="19">
        <v>1</v>
      </c>
      <c r="O4670" s="19">
        <v>0</v>
      </c>
      <c r="P4670" s="14" t="str">
        <f>IFERROR(VLOOKUP($A4670,'Fielding Data'!$A:$H,MATCH(P$1,'Fielding Data'!$A$1:$H$1,0),0),"Other")</f>
        <v>3B</v>
      </c>
      <c r="Q4670" s="14">
        <f>IFERROR(VLOOKUP($A4670,'Fielding Data'!$A:$H,MATCH(Q$1,'Fielding Data'!$A$1:$H$1,0),0),"Other")</f>
        <v>0</v>
      </c>
      <c r="R4670" s="14">
        <f>IFERROR(VLOOKUP($A4670,'Fielding Data'!$A:$H,MATCH(R$1,'Fielding Data'!$A$1:$H$1,0),0),"Other")</f>
        <v>1</v>
      </c>
      <c r="S4670" s="14">
        <f>IFERROR(VLOOKUP($A4670,'Fielding Data'!$A:$H,MATCH(S$1,'Fielding Data'!$A$1:$H$1,0),0),"Other")</f>
        <v>0</v>
      </c>
      <c r="T4670" s="14">
        <f>IFERROR(VLOOKUP($A4670,'Fielding Data'!$A:$H,MATCH(T$1,'Fielding Data'!$A$1:$H$1,0),0),"Other")</f>
        <v>0</v>
      </c>
      <c r="U4670" s="14">
        <f>SUMIFS('Fielding Data'!E:E,'Fielding Data'!$A:$A,'Hitting Data'!$A4670)</f>
        <v>0</v>
      </c>
      <c r="V4670" s="14">
        <f>SUMIFS('Fielding Data'!F:F,'Fielding Data'!$A:$A,'Hitting Data'!$A4670)</f>
        <v>7</v>
      </c>
      <c r="W4670" s="14">
        <f>SUMIFS('Fielding Data'!G:G,'Fielding Data'!$A:$A,'Hitting Data'!$A4670)</f>
        <v>0</v>
      </c>
      <c r="X4670" s="14">
        <f>SUMIFS('Fielding Data'!H:H,'Fielding Data'!$A:$A,'Hitting Data'!$A4670)</f>
        <v>1</v>
      </c>
    </row>
    <row r="4671" spans="1:24" x14ac:dyDescent="0.25">
      <c r="A4671" s="14" t="str">
        <f t="shared" si="72"/>
        <v>wangch012013</v>
      </c>
      <c r="B4671" s="19" t="s">
        <v>618</v>
      </c>
      <c r="C4671" s="19">
        <v>2013</v>
      </c>
      <c r="D4671" s="19">
        <v>6</v>
      </c>
      <c r="E4671" s="19">
        <v>0</v>
      </c>
      <c r="F4671" s="19">
        <v>0</v>
      </c>
      <c r="G4671" s="19">
        <v>0</v>
      </c>
      <c r="H4671" s="19">
        <v>0</v>
      </c>
      <c r="I4671" s="19">
        <v>0</v>
      </c>
      <c r="J4671" s="19">
        <v>0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4" t="str">
        <f>IFERROR(VLOOKUP($A4671,'Fielding Data'!$A:$H,MATCH(P$1,'Fielding Data'!$A$1:$H$1,0),0),"Other")</f>
        <v>P</v>
      </c>
      <c r="Q4671" s="14">
        <f>IFERROR(VLOOKUP($A4671,'Fielding Data'!$A:$H,MATCH(Q$1,'Fielding Data'!$A$1:$H$1,0),0),"Other")</f>
        <v>3</v>
      </c>
      <c r="R4671" s="14">
        <f>IFERROR(VLOOKUP($A4671,'Fielding Data'!$A:$H,MATCH(R$1,'Fielding Data'!$A$1:$H$1,0),0),"Other")</f>
        <v>8</v>
      </c>
      <c r="S4671" s="14">
        <f>IFERROR(VLOOKUP($A4671,'Fielding Data'!$A:$H,MATCH(S$1,'Fielding Data'!$A$1:$H$1,0),0),"Other")</f>
        <v>0</v>
      </c>
      <c r="T4671" s="14">
        <f>IFERROR(VLOOKUP($A4671,'Fielding Data'!$A:$H,MATCH(T$1,'Fielding Data'!$A$1:$H$1,0),0),"Other")</f>
        <v>2</v>
      </c>
      <c r="U4671" s="14">
        <f>SUMIFS('Fielding Data'!E:E,'Fielding Data'!$A:$A,'Hitting Data'!$A4671)</f>
        <v>3</v>
      </c>
      <c r="V4671" s="14">
        <f>SUMIFS('Fielding Data'!F:F,'Fielding Data'!$A:$A,'Hitting Data'!$A4671)</f>
        <v>8</v>
      </c>
      <c r="W4671" s="14">
        <f>SUMIFS('Fielding Data'!G:G,'Fielding Data'!$A:$A,'Hitting Data'!$A4671)</f>
        <v>0</v>
      </c>
      <c r="X4671" s="14">
        <f>SUMIFS('Fielding Data'!H:H,'Fielding Data'!$A:$A,'Hitting Data'!$A4671)</f>
        <v>2</v>
      </c>
    </row>
    <row r="4672" spans="1:24" x14ac:dyDescent="0.25">
      <c r="A4672" s="14" t="str">
        <f t="shared" si="72"/>
        <v>warread012013</v>
      </c>
      <c r="B4672" s="19" t="s">
        <v>1857</v>
      </c>
      <c r="C4672" s="19">
        <v>2013</v>
      </c>
      <c r="D4672" s="19">
        <v>34</v>
      </c>
      <c r="E4672" s="19">
        <v>0</v>
      </c>
      <c r="F4672" s="19">
        <v>0</v>
      </c>
      <c r="G4672" s="19">
        <v>0</v>
      </c>
      <c r="H4672" s="19">
        <v>0</v>
      </c>
      <c r="I4672" s="19">
        <v>0</v>
      </c>
      <c r="J4672" s="19">
        <v>0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4" t="str">
        <f>IFERROR(VLOOKUP($A4672,'Fielding Data'!$A:$H,MATCH(P$1,'Fielding Data'!$A$1:$H$1,0),0),"Other")</f>
        <v>P</v>
      </c>
      <c r="Q4672" s="14">
        <f>IFERROR(VLOOKUP($A4672,'Fielding Data'!$A:$H,MATCH(Q$1,'Fielding Data'!$A$1:$H$1,0),0),"Other")</f>
        <v>4</v>
      </c>
      <c r="R4672" s="14">
        <f>IFERROR(VLOOKUP($A4672,'Fielding Data'!$A:$H,MATCH(R$1,'Fielding Data'!$A$1:$H$1,0),0),"Other")</f>
        <v>12</v>
      </c>
      <c r="S4672" s="14">
        <f>IFERROR(VLOOKUP($A4672,'Fielding Data'!$A:$H,MATCH(S$1,'Fielding Data'!$A$1:$H$1,0),0),"Other")</f>
        <v>0</v>
      </c>
      <c r="T4672" s="14">
        <f>IFERROR(VLOOKUP($A4672,'Fielding Data'!$A:$H,MATCH(T$1,'Fielding Data'!$A$1:$H$1,0),0),"Other")</f>
        <v>1</v>
      </c>
      <c r="U4672" s="14">
        <f>SUMIFS('Fielding Data'!E:E,'Fielding Data'!$A:$A,'Hitting Data'!$A4672)</f>
        <v>4</v>
      </c>
      <c r="V4672" s="14">
        <f>SUMIFS('Fielding Data'!F:F,'Fielding Data'!$A:$A,'Hitting Data'!$A4672)</f>
        <v>12</v>
      </c>
      <c r="W4672" s="14">
        <f>SUMIFS('Fielding Data'!G:G,'Fielding Data'!$A:$A,'Hitting Data'!$A4672)</f>
        <v>0</v>
      </c>
      <c r="X4672" s="14">
        <f>SUMIFS('Fielding Data'!H:H,'Fielding Data'!$A:$A,'Hitting Data'!$A4672)</f>
        <v>1</v>
      </c>
    </row>
    <row r="4673" spans="1:24" x14ac:dyDescent="0.25">
      <c r="A4673" s="14" t="str">
        <f t="shared" si="72"/>
        <v>watkilo012013</v>
      </c>
      <c r="B4673" s="19" t="s">
        <v>2078</v>
      </c>
      <c r="C4673" s="19">
        <v>2013</v>
      </c>
      <c r="D4673" s="19">
        <v>27</v>
      </c>
      <c r="E4673" s="19">
        <v>38</v>
      </c>
      <c r="F4673" s="19">
        <v>2</v>
      </c>
      <c r="G4673" s="19">
        <v>8</v>
      </c>
      <c r="H4673" s="19">
        <v>1</v>
      </c>
      <c r="I4673" s="19">
        <v>0</v>
      </c>
      <c r="J4673" s="19">
        <v>0</v>
      </c>
      <c r="K4673" s="19">
        <v>0</v>
      </c>
      <c r="L4673" s="19">
        <v>0</v>
      </c>
      <c r="M4673" s="19">
        <v>0</v>
      </c>
      <c r="N4673" s="19">
        <v>3</v>
      </c>
      <c r="O4673" s="19">
        <v>14</v>
      </c>
      <c r="P4673" s="14" t="str">
        <f>IFERROR(VLOOKUP($A4673,'Fielding Data'!$A:$H,MATCH(P$1,'Fielding Data'!$A$1:$H$1,0),0),"Other")</f>
        <v>2B</v>
      </c>
      <c r="Q4673" s="14">
        <f>IFERROR(VLOOKUP($A4673,'Fielding Data'!$A:$H,MATCH(Q$1,'Fielding Data'!$A$1:$H$1,0),0),"Other")</f>
        <v>2</v>
      </c>
      <c r="R4673" s="14">
        <f>IFERROR(VLOOKUP($A4673,'Fielding Data'!$A:$H,MATCH(R$1,'Fielding Data'!$A$1:$H$1,0),0),"Other")</f>
        <v>11</v>
      </c>
      <c r="S4673" s="14">
        <f>IFERROR(VLOOKUP($A4673,'Fielding Data'!$A:$H,MATCH(S$1,'Fielding Data'!$A$1:$H$1,0),0),"Other")</f>
        <v>1</v>
      </c>
      <c r="T4673" s="14">
        <f>IFERROR(VLOOKUP($A4673,'Fielding Data'!$A:$H,MATCH(T$1,'Fielding Data'!$A$1:$H$1,0),0),"Other")</f>
        <v>1</v>
      </c>
      <c r="U4673" s="14">
        <f>SUMIFS('Fielding Data'!E:E,'Fielding Data'!$A:$A,'Hitting Data'!$A4673)</f>
        <v>2</v>
      </c>
      <c r="V4673" s="14">
        <f>SUMIFS('Fielding Data'!F:F,'Fielding Data'!$A:$A,'Hitting Data'!$A4673)</f>
        <v>11</v>
      </c>
      <c r="W4673" s="14">
        <f>SUMIFS('Fielding Data'!G:G,'Fielding Data'!$A:$A,'Hitting Data'!$A4673)</f>
        <v>1</v>
      </c>
      <c r="X4673" s="14">
        <f>SUMIFS('Fielding Data'!H:H,'Fielding Data'!$A:$A,'Hitting Data'!$A4673)</f>
        <v>1</v>
      </c>
    </row>
    <row r="4674" spans="1:24" x14ac:dyDescent="0.25">
      <c r="A4674" s="14" t="str">
        <f t="shared" si="72"/>
        <v>watsoto012013</v>
      </c>
      <c r="B4674" s="19" t="s">
        <v>1648</v>
      </c>
      <c r="C4674" s="19">
        <v>2013</v>
      </c>
      <c r="D4674" s="19">
        <v>67</v>
      </c>
      <c r="E4674" s="19">
        <v>1</v>
      </c>
      <c r="F4674" s="19">
        <v>0</v>
      </c>
      <c r="G4674" s="19">
        <v>0</v>
      </c>
      <c r="H4674" s="19">
        <v>0</v>
      </c>
      <c r="I4674" s="19">
        <v>0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1</v>
      </c>
      <c r="P4674" s="14" t="str">
        <f>IFERROR(VLOOKUP($A4674,'Fielding Data'!$A:$H,MATCH(P$1,'Fielding Data'!$A$1:$H$1,0),0),"Other")</f>
        <v>P</v>
      </c>
      <c r="Q4674" s="14">
        <f>IFERROR(VLOOKUP($A4674,'Fielding Data'!$A:$H,MATCH(Q$1,'Fielding Data'!$A$1:$H$1,0),0),"Other")</f>
        <v>2</v>
      </c>
      <c r="R4674" s="14">
        <f>IFERROR(VLOOKUP($A4674,'Fielding Data'!$A:$H,MATCH(R$1,'Fielding Data'!$A$1:$H$1,0),0),"Other")</f>
        <v>12</v>
      </c>
      <c r="S4674" s="14">
        <f>IFERROR(VLOOKUP($A4674,'Fielding Data'!$A:$H,MATCH(S$1,'Fielding Data'!$A$1:$H$1,0),0),"Other")</f>
        <v>0</v>
      </c>
      <c r="T4674" s="14">
        <f>IFERROR(VLOOKUP($A4674,'Fielding Data'!$A:$H,MATCH(T$1,'Fielding Data'!$A$1:$H$1,0),0),"Other")</f>
        <v>0</v>
      </c>
      <c r="U4674" s="14">
        <f>SUMIFS('Fielding Data'!E:E,'Fielding Data'!$A:$A,'Hitting Data'!$A4674)</f>
        <v>2</v>
      </c>
      <c r="V4674" s="14">
        <f>SUMIFS('Fielding Data'!F:F,'Fielding Data'!$A:$A,'Hitting Data'!$A4674)</f>
        <v>12</v>
      </c>
      <c r="W4674" s="14">
        <f>SUMIFS('Fielding Data'!G:G,'Fielding Data'!$A:$A,'Hitting Data'!$A4674)</f>
        <v>0</v>
      </c>
      <c r="X4674" s="14">
        <f>SUMIFS('Fielding Data'!H:H,'Fielding Data'!$A:$A,'Hitting Data'!$A4674)</f>
        <v>0</v>
      </c>
    </row>
    <row r="4675" spans="1:24" x14ac:dyDescent="0.25">
      <c r="A4675" s="14" t="str">
        <f t="shared" ref="A4675:A4738" si="73">B4675&amp;C4675</f>
        <v>weaveje022013</v>
      </c>
      <c r="B4675" s="19" t="s">
        <v>741</v>
      </c>
      <c r="C4675" s="19">
        <v>2013</v>
      </c>
      <c r="D4675" s="19">
        <v>24</v>
      </c>
      <c r="E4675" s="19">
        <v>4</v>
      </c>
      <c r="F4675" s="19">
        <v>0</v>
      </c>
      <c r="G4675" s="19">
        <v>0</v>
      </c>
      <c r="H4675" s="19">
        <v>0</v>
      </c>
      <c r="I4675" s="19">
        <v>0</v>
      </c>
      <c r="J4675" s="19">
        <v>0</v>
      </c>
      <c r="K4675" s="19">
        <v>0</v>
      </c>
      <c r="L4675" s="19">
        <v>0</v>
      </c>
      <c r="M4675" s="19">
        <v>0</v>
      </c>
      <c r="N4675" s="19">
        <v>0</v>
      </c>
      <c r="O4675" s="19">
        <v>4</v>
      </c>
      <c r="P4675" s="14" t="str">
        <f>IFERROR(VLOOKUP($A4675,'Fielding Data'!$A:$H,MATCH(P$1,'Fielding Data'!$A$1:$H$1,0),0),"Other")</f>
        <v>P</v>
      </c>
      <c r="Q4675" s="14">
        <f>IFERROR(VLOOKUP($A4675,'Fielding Data'!$A:$H,MATCH(Q$1,'Fielding Data'!$A$1:$H$1,0),0),"Other")</f>
        <v>6</v>
      </c>
      <c r="R4675" s="14">
        <f>IFERROR(VLOOKUP($A4675,'Fielding Data'!$A:$H,MATCH(R$1,'Fielding Data'!$A$1:$H$1,0),0),"Other")</f>
        <v>5</v>
      </c>
      <c r="S4675" s="14">
        <f>IFERROR(VLOOKUP($A4675,'Fielding Data'!$A:$H,MATCH(S$1,'Fielding Data'!$A$1:$H$1,0),0),"Other")</f>
        <v>1</v>
      </c>
      <c r="T4675" s="14">
        <f>IFERROR(VLOOKUP($A4675,'Fielding Data'!$A:$H,MATCH(T$1,'Fielding Data'!$A$1:$H$1,0),0),"Other")</f>
        <v>1</v>
      </c>
      <c r="U4675" s="14">
        <f>SUMIFS('Fielding Data'!E:E,'Fielding Data'!$A:$A,'Hitting Data'!$A4675)</f>
        <v>6</v>
      </c>
      <c r="V4675" s="14">
        <f>SUMIFS('Fielding Data'!F:F,'Fielding Data'!$A:$A,'Hitting Data'!$A4675)</f>
        <v>5</v>
      </c>
      <c r="W4675" s="14">
        <f>SUMIFS('Fielding Data'!G:G,'Fielding Data'!$A:$A,'Hitting Data'!$A4675)</f>
        <v>1</v>
      </c>
      <c r="X4675" s="14">
        <f>SUMIFS('Fielding Data'!H:H,'Fielding Data'!$A:$A,'Hitting Data'!$A4675)</f>
        <v>1</v>
      </c>
    </row>
    <row r="4676" spans="1:24" x14ac:dyDescent="0.25">
      <c r="A4676" s="14" t="str">
        <f t="shared" si="73"/>
        <v>webbda012013</v>
      </c>
      <c r="B4676" s="19" t="s">
        <v>2079</v>
      </c>
      <c r="C4676" s="19">
        <v>2013</v>
      </c>
      <c r="D4676" s="19">
        <v>9</v>
      </c>
      <c r="E4676" s="19">
        <v>0</v>
      </c>
      <c r="F4676" s="19">
        <v>0</v>
      </c>
      <c r="G4676" s="19">
        <v>0</v>
      </c>
      <c r="H4676" s="19">
        <v>0</v>
      </c>
      <c r="I4676" s="19">
        <v>0</v>
      </c>
      <c r="J4676" s="19">
        <v>0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4" t="str">
        <f>IFERROR(VLOOKUP($A4676,'Fielding Data'!$A:$H,MATCH(P$1,'Fielding Data'!$A$1:$H$1,0),0),"Other")</f>
        <v>P</v>
      </c>
      <c r="Q4676" s="14">
        <f>IFERROR(VLOOKUP($A4676,'Fielding Data'!$A:$H,MATCH(Q$1,'Fielding Data'!$A$1:$H$1,0),0),"Other")</f>
        <v>0</v>
      </c>
      <c r="R4676" s="14">
        <f>IFERROR(VLOOKUP($A4676,'Fielding Data'!$A:$H,MATCH(R$1,'Fielding Data'!$A$1:$H$1,0),0),"Other")</f>
        <v>0</v>
      </c>
      <c r="S4676" s="14">
        <f>IFERROR(VLOOKUP($A4676,'Fielding Data'!$A:$H,MATCH(S$1,'Fielding Data'!$A$1:$H$1,0),0),"Other")</f>
        <v>0</v>
      </c>
      <c r="T4676" s="14">
        <f>IFERROR(VLOOKUP($A4676,'Fielding Data'!$A:$H,MATCH(T$1,'Fielding Data'!$A$1:$H$1,0),0),"Other")</f>
        <v>0</v>
      </c>
      <c r="U4676" s="14">
        <f>SUMIFS('Fielding Data'!E:E,'Fielding Data'!$A:$A,'Hitting Data'!$A4676)</f>
        <v>0</v>
      </c>
      <c r="V4676" s="14">
        <f>SUMIFS('Fielding Data'!F:F,'Fielding Data'!$A:$A,'Hitting Data'!$A4676)</f>
        <v>0</v>
      </c>
      <c r="W4676" s="14">
        <f>SUMIFS('Fielding Data'!G:G,'Fielding Data'!$A:$A,'Hitting Data'!$A4676)</f>
        <v>0</v>
      </c>
      <c r="X4676" s="14">
        <f>SUMIFS('Fielding Data'!H:H,'Fielding Data'!$A:$A,'Hitting Data'!$A4676)</f>
        <v>0</v>
      </c>
    </row>
    <row r="4677" spans="1:24" x14ac:dyDescent="0.25">
      <c r="A4677" s="14" t="str">
        <f t="shared" si="73"/>
        <v>webbry012013</v>
      </c>
      <c r="B4677" s="19" t="s">
        <v>1209</v>
      </c>
      <c r="C4677" s="19">
        <v>2013</v>
      </c>
      <c r="D4677" s="19">
        <v>66</v>
      </c>
      <c r="E4677" s="19">
        <v>3</v>
      </c>
      <c r="F4677" s="19">
        <v>1</v>
      </c>
      <c r="G4677" s="19">
        <v>1</v>
      </c>
      <c r="H4677" s="19">
        <v>0</v>
      </c>
      <c r="I4677" s="19">
        <v>0</v>
      </c>
      <c r="J4677" s="19">
        <v>0</v>
      </c>
      <c r="K4677" s="19">
        <v>0</v>
      </c>
      <c r="L4677" s="19">
        <v>0</v>
      </c>
      <c r="M4677" s="19">
        <v>0</v>
      </c>
      <c r="N4677" s="19">
        <v>0</v>
      </c>
      <c r="O4677" s="19">
        <v>2</v>
      </c>
      <c r="P4677" s="14" t="str">
        <f>IFERROR(VLOOKUP($A4677,'Fielding Data'!$A:$H,MATCH(P$1,'Fielding Data'!$A$1:$H$1,0),0),"Other")</f>
        <v>P</v>
      </c>
      <c r="Q4677" s="14">
        <f>IFERROR(VLOOKUP($A4677,'Fielding Data'!$A:$H,MATCH(Q$1,'Fielding Data'!$A$1:$H$1,0),0),"Other")</f>
        <v>3</v>
      </c>
      <c r="R4677" s="14">
        <f>IFERROR(VLOOKUP($A4677,'Fielding Data'!$A:$H,MATCH(R$1,'Fielding Data'!$A$1:$H$1,0),0),"Other")</f>
        <v>19</v>
      </c>
      <c r="S4677" s="14">
        <f>IFERROR(VLOOKUP($A4677,'Fielding Data'!$A:$H,MATCH(S$1,'Fielding Data'!$A$1:$H$1,0),0),"Other")</f>
        <v>0</v>
      </c>
      <c r="T4677" s="14">
        <f>IFERROR(VLOOKUP($A4677,'Fielding Data'!$A:$H,MATCH(T$1,'Fielding Data'!$A$1:$H$1,0),0),"Other")</f>
        <v>1</v>
      </c>
      <c r="U4677" s="14">
        <f>SUMIFS('Fielding Data'!E:E,'Fielding Data'!$A:$A,'Hitting Data'!$A4677)</f>
        <v>3</v>
      </c>
      <c r="V4677" s="14">
        <f>SUMIFS('Fielding Data'!F:F,'Fielding Data'!$A:$A,'Hitting Data'!$A4677)</f>
        <v>19</v>
      </c>
      <c r="W4677" s="14">
        <f>SUMIFS('Fielding Data'!G:G,'Fielding Data'!$A:$A,'Hitting Data'!$A4677)</f>
        <v>0</v>
      </c>
      <c r="X4677" s="14">
        <f>SUMIFS('Fielding Data'!H:H,'Fielding Data'!$A:$A,'Hitting Data'!$A4677)</f>
        <v>1</v>
      </c>
    </row>
    <row r="4678" spans="1:24" x14ac:dyDescent="0.25">
      <c r="A4678" s="14" t="str">
        <f t="shared" si="73"/>
        <v>webstal012013</v>
      </c>
      <c r="B4678" s="19" t="s">
        <v>2080</v>
      </c>
      <c r="C4678" s="19">
        <v>2013</v>
      </c>
      <c r="D4678" s="19">
        <v>8</v>
      </c>
      <c r="E4678" s="19">
        <v>0</v>
      </c>
      <c r="F4678" s="19">
        <v>0</v>
      </c>
      <c r="G4678" s="19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4" t="str">
        <f>IFERROR(VLOOKUP($A4678,'Fielding Data'!$A:$H,MATCH(P$1,'Fielding Data'!$A$1:$H$1,0),0),"Other")</f>
        <v>P</v>
      </c>
      <c r="Q4678" s="14">
        <f>IFERROR(VLOOKUP($A4678,'Fielding Data'!$A:$H,MATCH(Q$1,'Fielding Data'!$A$1:$H$1,0),0),"Other")</f>
        <v>3</v>
      </c>
      <c r="R4678" s="14">
        <f>IFERROR(VLOOKUP($A4678,'Fielding Data'!$A:$H,MATCH(R$1,'Fielding Data'!$A$1:$H$1,0),0),"Other")</f>
        <v>2</v>
      </c>
      <c r="S4678" s="14">
        <f>IFERROR(VLOOKUP($A4678,'Fielding Data'!$A:$H,MATCH(S$1,'Fielding Data'!$A$1:$H$1,0),0),"Other")</f>
        <v>0</v>
      </c>
      <c r="T4678" s="14">
        <f>IFERROR(VLOOKUP($A4678,'Fielding Data'!$A:$H,MATCH(T$1,'Fielding Data'!$A$1:$H$1,0),0),"Other")</f>
        <v>0</v>
      </c>
      <c r="U4678" s="14">
        <f>SUMIFS('Fielding Data'!E:E,'Fielding Data'!$A:$A,'Hitting Data'!$A4678)</f>
        <v>3</v>
      </c>
      <c r="V4678" s="14">
        <f>SUMIFS('Fielding Data'!F:F,'Fielding Data'!$A:$A,'Hitting Data'!$A4678)</f>
        <v>2</v>
      </c>
      <c r="W4678" s="14">
        <f>SUMIFS('Fielding Data'!G:G,'Fielding Data'!$A:$A,'Hitting Data'!$A4678)</f>
        <v>0</v>
      </c>
      <c r="X4678" s="14">
        <f>SUMIFS('Fielding Data'!H:H,'Fielding Data'!$A:$A,'Hitting Data'!$A4678)</f>
        <v>0</v>
      </c>
    </row>
    <row r="4679" spans="1:24" x14ac:dyDescent="0.25">
      <c r="A4679" s="14" t="str">
        <f t="shared" si="73"/>
        <v>weeksje012013</v>
      </c>
      <c r="B4679" s="19" t="s">
        <v>1649</v>
      </c>
      <c r="C4679" s="19">
        <v>2013</v>
      </c>
      <c r="D4679" s="19">
        <v>8</v>
      </c>
      <c r="E4679" s="19">
        <v>9</v>
      </c>
      <c r="F4679" s="19">
        <v>3</v>
      </c>
      <c r="G4679" s="19">
        <v>1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5</v>
      </c>
      <c r="P4679" s="14" t="str">
        <f>IFERROR(VLOOKUP($A4679,'Fielding Data'!$A:$H,MATCH(P$1,'Fielding Data'!$A$1:$H$1,0),0),"Other")</f>
        <v>2B</v>
      </c>
      <c r="Q4679" s="14">
        <f>IFERROR(VLOOKUP($A4679,'Fielding Data'!$A:$H,MATCH(Q$1,'Fielding Data'!$A$1:$H$1,0),0),"Other")</f>
        <v>5</v>
      </c>
      <c r="R4679" s="14">
        <f>IFERROR(VLOOKUP($A4679,'Fielding Data'!$A:$H,MATCH(R$1,'Fielding Data'!$A$1:$H$1,0),0),"Other")</f>
        <v>6</v>
      </c>
      <c r="S4679" s="14">
        <f>IFERROR(VLOOKUP($A4679,'Fielding Data'!$A:$H,MATCH(S$1,'Fielding Data'!$A$1:$H$1,0),0),"Other")</f>
        <v>0</v>
      </c>
      <c r="T4679" s="14">
        <f>IFERROR(VLOOKUP($A4679,'Fielding Data'!$A:$H,MATCH(T$1,'Fielding Data'!$A$1:$H$1,0),0),"Other")</f>
        <v>1</v>
      </c>
      <c r="U4679" s="14">
        <f>SUMIFS('Fielding Data'!E:E,'Fielding Data'!$A:$A,'Hitting Data'!$A4679)</f>
        <v>7</v>
      </c>
      <c r="V4679" s="14">
        <f>SUMIFS('Fielding Data'!F:F,'Fielding Data'!$A:$A,'Hitting Data'!$A4679)</f>
        <v>6</v>
      </c>
      <c r="W4679" s="14">
        <f>SUMIFS('Fielding Data'!G:G,'Fielding Data'!$A:$A,'Hitting Data'!$A4679)</f>
        <v>0</v>
      </c>
      <c r="X4679" s="14">
        <f>SUMIFS('Fielding Data'!H:H,'Fielding Data'!$A:$A,'Hitting Data'!$A4679)</f>
        <v>1</v>
      </c>
    </row>
    <row r="4680" spans="1:24" x14ac:dyDescent="0.25">
      <c r="A4680" s="14" t="str">
        <f t="shared" si="73"/>
        <v>weeksri012013</v>
      </c>
      <c r="B4680" s="19" t="s">
        <v>410</v>
      </c>
      <c r="C4680" s="19">
        <v>2013</v>
      </c>
      <c r="D4680" s="19">
        <v>104</v>
      </c>
      <c r="E4680" s="19">
        <v>350</v>
      </c>
      <c r="F4680" s="19">
        <v>40</v>
      </c>
      <c r="G4680" s="19">
        <v>73</v>
      </c>
      <c r="H4680" s="19">
        <v>20</v>
      </c>
      <c r="I4680" s="19">
        <v>1</v>
      </c>
      <c r="J4680" s="19">
        <v>10</v>
      </c>
      <c r="K4680" s="19">
        <v>24</v>
      </c>
      <c r="L4680" s="19">
        <v>7</v>
      </c>
      <c r="M4680" s="19">
        <v>3</v>
      </c>
      <c r="N4680" s="19">
        <v>40</v>
      </c>
      <c r="O4680" s="19">
        <v>105</v>
      </c>
      <c r="P4680" s="14" t="str">
        <f>IFERROR(VLOOKUP($A4680,'Fielding Data'!$A:$H,MATCH(P$1,'Fielding Data'!$A$1:$H$1,0),0),"Other")</f>
        <v>2B</v>
      </c>
      <c r="Q4680" s="14">
        <f>IFERROR(VLOOKUP($A4680,'Fielding Data'!$A:$H,MATCH(Q$1,'Fielding Data'!$A$1:$H$1,0),0),"Other")</f>
        <v>143</v>
      </c>
      <c r="R4680" s="14">
        <f>IFERROR(VLOOKUP($A4680,'Fielding Data'!$A:$H,MATCH(R$1,'Fielding Data'!$A$1:$H$1,0),0),"Other")</f>
        <v>254</v>
      </c>
      <c r="S4680" s="14">
        <f>IFERROR(VLOOKUP($A4680,'Fielding Data'!$A:$H,MATCH(S$1,'Fielding Data'!$A$1:$H$1,0),0),"Other")</f>
        <v>10</v>
      </c>
      <c r="T4680" s="14">
        <f>IFERROR(VLOOKUP($A4680,'Fielding Data'!$A:$H,MATCH(T$1,'Fielding Data'!$A$1:$H$1,0),0),"Other")</f>
        <v>56</v>
      </c>
      <c r="U4680" s="14">
        <f>SUMIFS('Fielding Data'!E:E,'Fielding Data'!$A:$A,'Hitting Data'!$A4680)</f>
        <v>143</v>
      </c>
      <c r="V4680" s="14">
        <f>SUMIFS('Fielding Data'!F:F,'Fielding Data'!$A:$A,'Hitting Data'!$A4680)</f>
        <v>254</v>
      </c>
      <c r="W4680" s="14">
        <f>SUMIFS('Fielding Data'!G:G,'Fielding Data'!$A:$A,'Hitting Data'!$A4680)</f>
        <v>10</v>
      </c>
      <c r="X4680" s="14">
        <f>SUMIFS('Fielding Data'!H:H,'Fielding Data'!$A:$A,'Hitting Data'!$A4680)</f>
        <v>56</v>
      </c>
    </row>
    <row r="4681" spans="1:24" x14ac:dyDescent="0.25">
      <c r="A4681" s="14" t="str">
        <f t="shared" si="73"/>
        <v>welkedu012013</v>
      </c>
      <c r="B4681" s="19" t="s">
        <v>2081</v>
      </c>
      <c r="C4681" s="19">
        <v>2013</v>
      </c>
      <c r="D4681" s="19">
        <v>2</v>
      </c>
      <c r="E4681" s="19">
        <v>0</v>
      </c>
      <c r="F4681" s="19">
        <v>0</v>
      </c>
      <c r="G4681" s="19">
        <v>0</v>
      </c>
      <c r="H4681" s="19">
        <v>0</v>
      </c>
      <c r="I4681" s="19">
        <v>0</v>
      </c>
      <c r="J4681" s="19">
        <v>0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4" t="str">
        <f>IFERROR(VLOOKUP($A4681,'Fielding Data'!$A:$H,MATCH(P$1,'Fielding Data'!$A$1:$H$1,0),0),"Other")</f>
        <v>P</v>
      </c>
      <c r="Q4681" s="14">
        <f>IFERROR(VLOOKUP($A4681,'Fielding Data'!$A:$H,MATCH(Q$1,'Fielding Data'!$A$1:$H$1,0),0),"Other")</f>
        <v>0</v>
      </c>
      <c r="R4681" s="14">
        <f>IFERROR(VLOOKUP($A4681,'Fielding Data'!$A:$H,MATCH(R$1,'Fielding Data'!$A$1:$H$1,0),0),"Other")</f>
        <v>1</v>
      </c>
      <c r="S4681" s="14">
        <f>IFERROR(VLOOKUP($A4681,'Fielding Data'!$A:$H,MATCH(S$1,'Fielding Data'!$A$1:$H$1,0),0),"Other")</f>
        <v>0</v>
      </c>
      <c r="T4681" s="14">
        <f>IFERROR(VLOOKUP($A4681,'Fielding Data'!$A:$H,MATCH(T$1,'Fielding Data'!$A$1:$H$1,0),0),"Other")</f>
        <v>0</v>
      </c>
      <c r="U4681" s="14">
        <f>SUMIFS('Fielding Data'!E:E,'Fielding Data'!$A:$A,'Hitting Data'!$A4681)</f>
        <v>0</v>
      </c>
      <c r="V4681" s="14">
        <f>SUMIFS('Fielding Data'!F:F,'Fielding Data'!$A:$A,'Hitting Data'!$A4681)</f>
        <v>1</v>
      </c>
      <c r="W4681" s="14">
        <f>SUMIFS('Fielding Data'!G:G,'Fielding Data'!$A:$A,'Hitting Data'!$A4681)</f>
        <v>0</v>
      </c>
      <c r="X4681" s="14">
        <f>SUMIFS('Fielding Data'!H:H,'Fielding Data'!$A:$A,'Hitting Data'!$A4681)</f>
        <v>0</v>
      </c>
    </row>
    <row r="4682" spans="1:24" x14ac:dyDescent="0.25">
      <c r="A4682" s="14" t="str">
        <f t="shared" si="73"/>
        <v>wellsve012013</v>
      </c>
      <c r="B4682" s="19" t="s">
        <v>214</v>
      </c>
      <c r="C4682" s="19">
        <v>2013</v>
      </c>
      <c r="D4682" s="19">
        <v>130</v>
      </c>
      <c r="E4682" s="19">
        <v>424</v>
      </c>
      <c r="F4682" s="19">
        <v>45</v>
      </c>
      <c r="G4682" s="19">
        <v>99</v>
      </c>
      <c r="H4682" s="19">
        <v>16</v>
      </c>
      <c r="I4682" s="19">
        <v>0</v>
      </c>
      <c r="J4682" s="19">
        <v>11</v>
      </c>
      <c r="K4682" s="19">
        <v>50</v>
      </c>
      <c r="L4682" s="19">
        <v>7</v>
      </c>
      <c r="M4682" s="19">
        <v>3</v>
      </c>
      <c r="N4682" s="19">
        <v>30</v>
      </c>
      <c r="O4682" s="19">
        <v>73</v>
      </c>
      <c r="P4682" s="14" t="str">
        <f>IFERROR(VLOOKUP($A4682,'Fielding Data'!$A:$H,MATCH(P$1,'Fielding Data'!$A$1:$H$1,0),0),"Other")</f>
        <v>1B</v>
      </c>
      <c r="Q4682" s="14">
        <f>IFERROR(VLOOKUP($A4682,'Fielding Data'!$A:$H,MATCH(Q$1,'Fielding Data'!$A$1:$H$1,0),0),"Other")</f>
        <v>6</v>
      </c>
      <c r="R4682" s="14">
        <f>IFERROR(VLOOKUP($A4682,'Fielding Data'!$A:$H,MATCH(R$1,'Fielding Data'!$A$1:$H$1,0),0),"Other")</f>
        <v>0</v>
      </c>
      <c r="S4682" s="14">
        <f>IFERROR(VLOOKUP($A4682,'Fielding Data'!$A:$H,MATCH(S$1,'Fielding Data'!$A$1:$H$1,0),0),"Other")</f>
        <v>0</v>
      </c>
      <c r="T4682" s="14">
        <f>IFERROR(VLOOKUP($A4682,'Fielding Data'!$A:$H,MATCH(T$1,'Fielding Data'!$A$1:$H$1,0),0),"Other")</f>
        <v>0</v>
      </c>
      <c r="U4682" s="14">
        <f>SUMIFS('Fielding Data'!E:E,'Fielding Data'!$A:$A,'Hitting Data'!$A4682)</f>
        <v>183</v>
      </c>
      <c r="V4682" s="14">
        <f>SUMIFS('Fielding Data'!F:F,'Fielding Data'!$A:$A,'Hitting Data'!$A4682)</f>
        <v>9</v>
      </c>
      <c r="W4682" s="14">
        <f>SUMIFS('Fielding Data'!G:G,'Fielding Data'!$A:$A,'Hitting Data'!$A4682)</f>
        <v>0</v>
      </c>
      <c r="X4682" s="14">
        <f>SUMIFS('Fielding Data'!H:H,'Fielding Data'!$A:$A,'Hitting Data'!$A4682)</f>
        <v>1</v>
      </c>
    </row>
    <row r="4683" spans="1:24" x14ac:dyDescent="0.25">
      <c r="A4683" s="14" t="str">
        <f t="shared" si="73"/>
        <v>werthja012013</v>
      </c>
      <c r="B4683" s="19" t="s">
        <v>347</v>
      </c>
      <c r="C4683" s="19">
        <v>2013</v>
      </c>
      <c r="D4683" s="19">
        <v>129</v>
      </c>
      <c r="E4683" s="19">
        <v>462</v>
      </c>
      <c r="F4683" s="19">
        <v>84</v>
      </c>
      <c r="G4683" s="19">
        <v>147</v>
      </c>
      <c r="H4683" s="19">
        <v>24</v>
      </c>
      <c r="I4683" s="19">
        <v>0</v>
      </c>
      <c r="J4683" s="19">
        <v>25</v>
      </c>
      <c r="K4683" s="19">
        <v>82</v>
      </c>
      <c r="L4683" s="19">
        <v>10</v>
      </c>
      <c r="M4683" s="19">
        <v>1</v>
      </c>
      <c r="N4683" s="19">
        <v>60</v>
      </c>
      <c r="O4683" s="19">
        <v>101</v>
      </c>
      <c r="P4683" s="14" t="str">
        <f>IFERROR(VLOOKUP($A4683,'Fielding Data'!$A:$H,MATCH(P$1,'Fielding Data'!$A$1:$H$1,0),0),"Other")</f>
        <v>OF</v>
      </c>
      <c r="Q4683" s="14">
        <f>IFERROR(VLOOKUP($A4683,'Fielding Data'!$A:$H,MATCH(Q$1,'Fielding Data'!$A$1:$H$1,0),0),"Other")</f>
        <v>235</v>
      </c>
      <c r="R4683" s="14">
        <f>IFERROR(VLOOKUP($A4683,'Fielding Data'!$A:$H,MATCH(R$1,'Fielding Data'!$A$1:$H$1,0),0),"Other")</f>
        <v>7</v>
      </c>
      <c r="S4683" s="14">
        <f>IFERROR(VLOOKUP($A4683,'Fielding Data'!$A:$H,MATCH(S$1,'Fielding Data'!$A$1:$H$1,0),0),"Other")</f>
        <v>2</v>
      </c>
      <c r="T4683" s="14">
        <f>IFERROR(VLOOKUP($A4683,'Fielding Data'!$A:$H,MATCH(T$1,'Fielding Data'!$A$1:$H$1,0),0),"Other")</f>
        <v>1</v>
      </c>
      <c r="U4683" s="14">
        <f>SUMIFS('Fielding Data'!E:E,'Fielding Data'!$A:$A,'Hitting Data'!$A4683)</f>
        <v>235</v>
      </c>
      <c r="V4683" s="14">
        <f>SUMIFS('Fielding Data'!F:F,'Fielding Data'!$A:$A,'Hitting Data'!$A4683)</f>
        <v>7</v>
      </c>
      <c r="W4683" s="14">
        <f>SUMIFS('Fielding Data'!G:G,'Fielding Data'!$A:$A,'Hitting Data'!$A4683)</f>
        <v>2</v>
      </c>
      <c r="X4683" s="14">
        <f>SUMIFS('Fielding Data'!H:H,'Fielding Data'!$A:$A,'Hitting Data'!$A4683)</f>
        <v>1</v>
      </c>
    </row>
    <row r="4684" spans="1:24" x14ac:dyDescent="0.25">
      <c r="A4684" s="14" t="str">
        <f t="shared" si="73"/>
        <v>westbja012013</v>
      </c>
      <c r="B4684" s="19" t="s">
        <v>215</v>
      </c>
      <c r="C4684" s="19">
        <v>2013</v>
      </c>
      <c r="D4684" s="19">
        <v>21</v>
      </c>
      <c r="E4684" s="19">
        <v>34</v>
      </c>
      <c r="F4684" s="19">
        <v>5</v>
      </c>
      <c r="G4684" s="19">
        <v>6</v>
      </c>
      <c r="H4684" s="19">
        <v>2</v>
      </c>
      <c r="I4684" s="19">
        <v>0</v>
      </c>
      <c r="J4684" s="19">
        <v>0</v>
      </c>
      <c r="K4684" s="19">
        <v>4</v>
      </c>
      <c r="L4684" s="19">
        <v>1</v>
      </c>
      <c r="M4684" s="19">
        <v>0</v>
      </c>
      <c r="N4684" s="19">
        <v>4</v>
      </c>
      <c r="O4684" s="19">
        <v>12</v>
      </c>
      <c r="P4684" s="14" t="str">
        <f>IFERROR(VLOOKUP($A4684,'Fielding Data'!$A:$H,MATCH(P$1,'Fielding Data'!$A$1:$H$1,0),0),"Other")</f>
        <v>P</v>
      </c>
      <c r="Q4684" s="14">
        <f>IFERROR(VLOOKUP($A4684,'Fielding Data'!$A:$H,MATCH(Q$1,'Fielding Data'!$A$1:$H$1,0),0),"Other")</f>
        <v>11</v>
      </c>
      <c r="R4684" s="14">
        <f>IFERROR(VLOOKUP($A4684,'Fielding Data'!$A:$H,MATCH(R$1,'Fielding Data'!$A$1:$H$1,0),0),"Other")</f>
        <v>24</v>
      </c>
      <c r="S4684" s="14">
        <f>IFERROR(VLOOKUP($A4684,'Fielding Data'!$A:$H,MATCH(S$1,'Fielding Data'!$A$1:$H$1,0),0),"Other")</f>
        <v>0</v>
      </c>
      <c r="T4684" s="14">
        <f>IFERROR(VLOOKUP($A4684,'Fielding Data'!$A:$H,MATCH(T$1,'Fielding Data'!$A$1:$H$1,0),0),"Other")</f>
        <v>2</v>
      </c>
      <c r="U4684" s="14">
        <f>SUMIFS('Fielding Data'!E:E,'Fielding Data'!$A:$A,'Hitting Data'!$A4684)</f>
        <v>11</v>
      </c>
      <c r="V4684" s="14">
        <f>SUMIFS('Fielding Data'!F:F,'Fielding Data'!$A:$A,'Hitting Data'!$A4684)</f>
        <v>24</v>
      </c>
      <c r="W4684" s="14">
        <f>SUMIFS('Fielding Data'!G:G,'Fielding Data'!$A:$A,'Hitting Data'!$A4684)</f>
        <v>0</v>
      </c>
      <c r="X4684" s="14">
        <f>SUMIFS('Fielding Data'!H:H,'Fielding Data'!$A:$A,'Hitting Data'!$A4684)</f>
        <v>2</v>
      </c>
    </row>
    <row r="4685" spans="1:24" x14ac:dyDescent="0.25">
      <c r="A4685" s="14" t="str">
        <f t="shared" si="73"/>
        <v>wheelry012013</v>
      </c>
      <c r="B4685" s="19" t="s">
        <v>1860</v>
      </c>
      <c r="C4685" s="19">
        <v>2013</v>
      </c>
      <c r="D4685" s="19">
        <v>28</v>
      </c>
      <c r="E4685" s="19">
        <v>41</v>
      </c>
      <c r="F4685" s="19">
        <v>1</v>
      </c>
      <c r="G4685" s="19">
        <v>9</v>
      </c>
      <c r="H4685" s="19">
        <v>2</v>
      </c>
      <c r="I4685" s="19">
        <v>0</v>
      </c>
      <c r="J4685" s="19">
        <v>0</v>
      </c>
      <c r="K4685" s="19">
        <v>7</v>
      </c>
      <c r="L4685" s="19">
        <v>0</v>
      </c>
      <c r="M4685" s="19">
        <v>0</v>
      </c>
      <c r="N4685" s="19">
        <v>1</v>
      </c>
      <c r="O4685" s="19">
        <v>10</v>
      </c>
      <c r="P4685" s="14" t="str">
        <f>IFERROR(VLOOKUP($A4685,'Fielding Data'!$A:$H,MATCH(P$1,'Fielding Data'!$A$1:$H$1,0),0),"Other")</f>
        <v>1B</v>
      </c>
      <c r="Q4685" s="14">
        <f>IFERROR(VLOOKUP($A4685,'Fielding Data'!$A:$H,MATCH(Q$1,'Fielding Data'!$A$1:$H$1,0),0),"Other")</f>
        <v>39</v>
      </c>
      <c r="R4685" s="14">
        <f>IFERROR(VLOOKUP($A4685,'Fielding Data'!$A:$H,MATCH(R$1,'Fielding Data'!$A$1:$H$1,0),0),"Other")</f>
        <v>0</v>
      </c>
      <c r="S4685" s="14">
        <f>IFERROR(VLOOKUP($A4685,'Fielding Data'!$A:$H,MATCH(S$1,'Fielding Data'!$A$1:$H$1,0),0),"Other")</f>
        <v>0</v>
      </c>
      <c r="T4685" s="14">
        <f>IFERROR(VLOOKUP($A4685,'Fielding Data'!$A:$H,MATCH(T$1,'Fielding Data'!$A$1:$H$1,0),0),"Other")</f>
        <v>4</v>
      </c>
      <c r="U4685" s="14">
        <f>SUMIFS('Fielding Data'!E:E,'Fielding Data'!$A:$A,'Hitting Data'!$A4685)</f>
        <v>40</v>
      </c>
      <c r="V4685" s="14">
        <f>SUMIFS('Fielding Data'!F:F,'Fielding Data'!$A:$A,'Hitting Data'!$A4685)</f>
        <v>1</v>
      </c>
      <c r="W4685" s="14">
        <f>SUMIFS('Fielding Data'!G:G,'Fielding Data'!$A:$A,'Hitting Data'!$A4685)</f>
        <v>1</v>
      </c>
      <c r="X4685" s="14">
        <f>SUMIFS('Fielding Data'!H:H,'Fielding Data'!$A:$A,'Hitting Data'!$A4685)</f>
        <v>5</v>
      </c>
    </row>
    <row r="4686" spans="1:24" x14ac:dyDescent="0.25">
      <c r="A4686" s="14" t="str">
        <f t="shared" si="73"/>
        <v>wheelza012013</v>
      </c>
      <c r="B4686" s="19" t="s">
        <v>2082</v>
      </c>
      <c r="C4686" s="19">
        <v>2013</v>
      </c>
      <c r="D4686" s="19">
        <v>18</v>
      </c>
      <c r="E4686" s="19">
        <v>30</v>
      </c>
      <c r="F4686" s="19">
        <v>1</v>
      </c>
      <c r="G4686" s="19">
        <v>4</v>
      </c>
      <c r="H4686" s="19">
        <v>1</v>
      </c>
      <c r="I4686" s="19">
        <v>0</v>
      </c>
      <c r="J4686" s="19">
        <v>0</v>
      </c>
      <c r="K4686" s="19">
        <v>2</v>
      </c>
      <c r="L4686" s="19">
        <v>0</v>
      </c>
      <c r="M4686" s="19">
        <v>0</v>
      </c>
      <c r="N4686" s="19">
        <v>1</v>
      </c>
      <c r="O4686" s="19">
        <v>13</v>
      </c>
      <c r="P4686" s="14" t="str">
        <f>IFERROR(VLOOKUP($A4686,'Fielding Data'!$A:$H,MATCH(P$1,'Fielding Data'!$A$1:$H$1,0),0),"Other")</f>
        <v>P</v>
      </c>
      <c r="Q4686" s="14">
        <f>IFERROR(VLOOKUP($A4686,'Fielding Data'!$A:$H,MATCH(Q$1,'Fielding Data'!$A$1:$H$1,0),0),"Other")</f>
        <v>1</v>
      </c>
      <c r="R4686" s="14">
        <f>IFERROR(VLOOKUP($A4686,'Fielding Data'!$A:$H,MATCH(R$1,'Fielding Data'!$A$1:$H$1,0),0),"Other")</f>
        <v>5</v>
      </c>
      <c r="S4686" s="14">
        <f>IFERROR(VLOOKUP($A4686,'Fielding Data'!$A:$H,MATCH(S$1,'Fielding Data'!$A$1:$H$1,0),0),"Other")</f>
        <v>0</v>
      </c>
      <c r="T4686" s="14">
        <f>IFERROR(VLOOKUP($A4686,'Fielding Data'!$A:$H,MATCH(T$1,'Fielding Data'!$A$1:$H$1,0),0),"Other")</f>
        <v>1</v>
      </c>
      <c r="U4686" s="14">
        <f>SUMIFS('Fielding Data'!E:E,'Fielding Data'!$A:$A,'Hitting Data'!$A4686)</f>
        <v>1</v>
      </c>
      <c r="V4686" s="14">
        <f>SUMIFS('Fielding Data'!F:F,'Fielding Data'!$A:$A,'Hitting Data'!$A4686)</f>
        <v>5</v>
      </c>
      <c r="W4686" s="14">
        <f>SUMIFS('Fielding Data'!G:G,'Fielding Data'!$A:$A,'Hitting Data'!$A4686)</f>
        <v>0</v>
      </c>
      <c r="X4686" s="14">
        <f>SUMIFS('Fielding Data'!H:H,'Fielding Data'!$A:$A,'Hitting Data'!$A4686)</f>
        <v>1</v>
      </c>
    </row>
    <row r="4687" spans="1:24" x14ac:dyDescent="0.25">
      <c r="A4687" s="14" t="str">
        <f t="shared" si="73"/>
        <v>wietema012013</v>
      </c>
      <c r="B4687" s="19" t="s">
        <v>1211</v>
      </c>
      <c r="C4687" s="19">
        <v>2013</v>
      </c>
      <c r="D4687" s="19">
        <v>148</v>
      </c>
      <c r="E4687" s="19">
        <v>523</v>
      </c>
      <c r="F4687" s="19">
        <v>59</v>
      </c>
      <c r="G4687" s="19">
        <v>123</v>
      </c>
      <c r="H4687" s="19">
        <v>29</v>
      </c>
      <c r="I4687" s="19">
        <v>0</v>
      </c>
      <c r="J4687" s="19">
        <v>22</v>
      </c>
      <c r="K4687" s="19">
        <v>79</v>
      </c>
      <c r="L4687" s="19">
        <v>2</v>
      </c>
      <c r="M4687" s="19">
        <v>0</v>
      </c>
      <c r="N4687" s="19">
        <v>43</v>
      </c>
      <c r="O4687" s="19">
        <v>104</v>
      </c>
      <c r="P4687" s="14" t="str">
        <f>IFERROR(VLOOKUP($A4687,'Fielding Data'!$A:$H,MATCH(P$1,'Fielding Data'!$A$1:$H$1,0),0),"Other")</f>
        <v>C</v>
      </c>
      <c r="Q4687" s="14">
        <f>IFERROR(VLOOKUP($A4687,'Fielding Data'!$A:$H,MATCH(Q$1,'Fielding Data'!$A$1:$H$1,0),0),"Other")</f>
        <v>1021</v>
      </c>
      <c r="R4687" s="14">
        <f>IFERROR(VLOOKUP($A4687,'Fielding Data'!$A:$H,MATCH(R$1,'Fielding Data'!$A$1:$H$1,0),0),"Other")</f>
        <v>58</v>
      </c>
      <c r="S4687" s="14">
        <f>IFERROR(VLOOKUP($A4687,'Fielding Data'!$A:$H,MATCH(S$1,'Fielding Data'!$A$1:$H$1,0),0),"Other")</f>
        <v>3</v>
      </c>
      <c r="T4687" s="14">
        <f>IFERROR(VLOOKUP($A4687,'Fielding Data'!$A:$H,MATCH(T$1,'Fielding Data'!$A$1:$H$1,0),0),"Other")</f>
        <v>6</v>
      </c>
      <c r="U4687" s="14">
        <f>SUMIFS('Fielding Data'!E:E,'Fielding Data'!$A:$A,'Hitting Data'!$A4687)</f>
        <v>1021</v>
      </c>
      <c r="V4687" s="14">
        <f>SUMIFS('Fielding Data'!F:F,'Fielding Data'!$A:$A,'Hitting Data'!$A4687)</f>
        <v>58</v>
      </c>
      <c r="W4687" s="14">
        <f>SUMIFS('Fielding Data'!G:G,'Fielding Data'!$A:$A,'Hitting Data'!$A4687)</f>
        <v>3</v>
      </c>
      <c r="X4687" s="14">
        <f>SUMIFS('Fielding Data'!H:H,'Fielding Data'!$A:$A,'Hitting Data'!$A4687)</f>
        <v>6</v>
      </c>
    </row>
    <row r="4688" spans="1:24" x14ac:dyDescent="0.25">
      <c r="A4688" s="14" t="str">
        <f t="shared" si="73"/>
        <v>wiggity012013</v>
      </c>
      <c r="B4688" s="19" t="s">
        <v>348</v>
      </c>
      <c r="C4688" s="19">
        <v>2013</v>
      </c>
      <c r="D4688" s="19">
        <v>47</v>
      </c>
      <c r="E4688" s="19">
        <v>57</v>
      </c>
      <c r="F4688" s="19">
        <v>9</v>
      </c>
      <c r="G4688" s="19">
        <v>9</v>
      </c>
      <c r="H4688" s="19">
        <v>2</v>
      </c>
      <c r="I4688" s="19">
        <v>0</v>
      </c>
      <c r="J4688" s="19">
        <v>0</v>
      </c>
      <c r="K4688" s="19">
        <v>3</v>
      </c>
      <c r="L4688" s="19">
        <v>0</v>
      </c>
      <c r="M4688" s="19">
        <v>1</v>
      </c>
      <c r="N4688" s="19">
        <v>5</v>
      </c>
      <c r="O4688" s="19">
        <v>19</v>
      </c>
      <c r="P4688" s="14" t="str">
        <f>IFERROR(VLOOKUP($A4688,'Fielding Data'!$A:$H,MATCH(P$1,'Fielding Data'!$A$1:$H$1,0),0),"Other")</f>
        <v>1B</v>
      </c>
      <c r="Q4688" s="14">
        <f>IFERROR(VLOOKUP($A4688,'Fielding Data'!$A:$H,MATCH(Q$1,'Fielding Data'!$A$1:$H$1,0),0),"Other")</f>
        <v>36</v>
      </c>
      <c r="R4688" s="14">
        <f>IFERROR(VLOOKUP($A4688,'Fielding Data'!$A:$H,MATCH(R$1,'Fielding Data'!$A$1:$H$1,0),0),"Other")</f>
        <v>3</v>
      </c>
      <c r="S4688" s="14">
        <f>IFERROR(VLOOKUP($A4688,'Fielding Data'!$A:$H,MATCH(S$1,'Fielding Data'!$A$1:$H$1,0),0),"Other")</f>
        <v>0</v>
      </c>
      <c r="T4688" s="14">
        <f>IFERROR(VLOOKUP($A4688,'Fielding Data'!$A:$H,MATCH(T$1,'Fielding Data'!$A$1:$H$1,0),0),"Other")</f>
        <v>6</v>
      </c>
      <c r="U4688" s="14">
        <f>SUMIFS('Fielding Data'!E:E,'Fielding Data'!$A:$A,'Hitting Data'!$A4688)</f>
        <v>37</v>
      </c>
      <c r="V4688" s="14">
        <f>SUMIFS('Fielding Data'!F:F,'Fielding Data'!$A:$A,'Hitting Data'!$A4688)</f>
        <v>12</v>
      </c>
      <c r="W4688" s="14">
        <f>SUMIFS('Fielding Data'!G:G,'Fielding Data'!$A:$A,'Hitting Data'!$A4688)</f>
        <v>1</v>
      </c>
      <c r="X4688" s="14">
        <f>SUMIFS('Fielding Data'!H:H,'Fielding Data'!$A:$A,'Hitting Data'!$A4688)</f>
        <v>6</v>
      </c>
    </row>
    <row r="4689" spans="1:24" x14ac:dyDescent="0.25">
      <c r="A4689" s="14" t="str">
        <f t="shared" si="73"/>
        <v>wilheto012013</v>
      </c>
      <c r="B4689" s="19" t="s">
        <v>1653</v>
      </c>
      <c r="C4689" s="19">
        <v>2013</v>
      </c>
      <c r="D4689" s="19">
        <v>59</v>
      </c>
      <c r="E4689" s="19">
        <v>0</v>
      </c>
      <c r="F4689" s="19">
        <v>0</v>
      </c>
      <c r="G4689" s="19">
        <v>0</v>
      </c>
      <c r="H4689" s="19">
        <v>0</v>
      </c>
      <c r="I4689" s="19">
        <v>0</v>
      </c>
      <c r="J4689" s="19">
        <v>0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4" t="str">
        <f>IFERROR(VLOOKUP($A4689,'Fielding Data'!$A:$H,MATCH(P$1,'Fielding Data'!$A$1:$H$1,0),0),"Other")</f>
        <v>P</v>
      </c>
      <c r="Q4689" s="14">
        <f>IFERROR(VLOOKUP($A4689,'Fielding Data'!$A:$H,MATCH(Q$1,'Fielding Data'!$A$1:$H$1,0),0),"Other")</f>
        <v>3</v>
      </c>
      <c r="R4689" s="14">
        <f>IFERROR(VLOOKUP($A4689,'Fielding Data'!$A:$H,MATCH(R$1,'Fielding Data'!$A$1:$H$1,0),0),"Other")</f>
        <v>6</v>
      </c>
      <c r="S4689" s="14">
        <f>IFERROR(VLOOKUP($A4689,'Fielding Data'!$A:$H,MATCH(S$1,'Fielding Data'!$A$1:$H$1,0),0),"Other")</f>
        <v>1</v>
      </c>
      <c r="T4689" s="14">
        <f>IFERROR(VLOOKUP($A4689,'Fielding Data'!$A:$H,MATCH(T$1,'Fielding Data'!$A$1:$H$1,0),0),"Other")</f>
        <v>0</v>
      </c>
      <c r="U4689" s="14">
        <f>SUMIFS('Fielding Data'!E:E,'Fielding Data'!$A:$A,'Hitting Data'!$A4689)</f>
        <v>3</v>
      </c>
      <c r="V4689" s="14">
        <f>SUMIFS('Fielding Data'!F:F,'Fielding Data'!$A:$A,'Hitting Data'!$A4689)</f>
        <v>6</v>
      </c>
      <c r="W4689" s="14">
        <f>SUMIFS('Fielding Data'!G:G,'Fielding Data'!$A:$A,'Hitting Data'!$A4689)</f>
        <v>1</v>
      </c>
      <c r="X4689" s="14">
        <f>SUMIFS('Fielding Data'!H:H,'Fielding Data'!$A:$A,'Hitting Data'!$A4689)</f>
        <v>0</v>
      </c>
    </row>
    <row r="4690" spans="1:24" x14ac:dyDescent="0.25">
      <c r="A4690" s="14" t="str">
        <f t="shared" si="73"/>
        <v>willije022013</v>
      </c>
      <c r="B4690" s="19" t="s">
        <v>413</v>
      </c>
      <c r="C4690" s="19">
        <v>2013</v>
      </c>
      <c r="D4690" s="19">
        <v>37</v>
      </c>
      <c r="E4690" s="19">
        <v>2</v>
      </c>
      <c r="F4690" s="19">
        <v>0</v>
      </c>
      <c r="G4690" s="19">
        <v>0</v>
      </c>
      <c r="H4690" s="19">
        <v>0</v>
      </c>
      <c r="I4690" s="19">
        <v>0</v>
      </c>
      <c r="J4690" s="19">
        <v>0</v>
      </c>
      <c r="K4690" s="19">
        <v>0</v>
      </c>
      <c r="L4690" s="19">
        <v>0</v>
      </c>
      <c r="M4690" s="19">
        <v>0</v>
      </c>
      <c r="N4690" s="19">
        <v>0</v>
      </c>
      <c r="O4690" s="19">
        <v>1</v>
      </c>
      <c r="P4690" s="14" t="str">
        <f>IFERROR(VLOOKUP($A4690,'Fielding Data'!$A:$H,MATCH(P$1,'Fielding Data'!$A$1:$H$1,0),0),"Other")</f>
        <v>P</v>
      </c>
      <c r="Q4690" s="14">
        <f>IFERROR(VLOOKUP($A4690,'Fielding Data'!$A:$H,MATCH(Q$1,'Fielding Data'!$A$1:$H$1,0),0),"Other")</f>
        <v>15</v>
      </c>
      <c r="R4690" s="14">
        <f>IFERROR(VLOOKUP($A4690,'Fielding Data'!$A:$H,MATCH(R$1,'Fielding Data'!$A$1:$H$1,0),0),"Other")</f>
        <v>16</v>
      </c>
      <c r="S4690" s="14">
        <f>IFERROR(VLOOKUP($A4690,'Fielding Data'!$A:$H,MATCH(S$1,'Fielding Data'!$A$1:$H$1,0),0),"Other")</f>
        <v>1</v>
      </c>
      <c r="T4690" s="14">
        <f>IFERROR(VLOOKUP($A4690,'Fielding Data'!$A:$H,MATCH(T$1,'Fielding Data'!$A$1:$H$1,0),0),"Other")</f>
        <v>0</v>
      </c>
      <c r="U4690" s="14">
        <f>SUMIFS('Fielding Data'!E:E,'Fielding Data'!$A:$A,'Hitting Data'!$A4690)</f>
        <v>15</v>
      </c>
      <c r="V4690" s="14">
        <f>SUMIFS('Fielding Data'!F:F,'Fielding Data'!$A:$A,'Hitting Data'!$A4690)</f>
        <v>16</v>
      </c>
      <c r="W4690" s="14">
        <f>SUMIFS('Fielding Data'!G:G,'Fielding Data'!$A:$A,'Hitting Data'!$A4690)</f>
        <v>1</v>
      </c>
      <c r="X4690" s="14">
        <f>SUMIFS('Fielding Data'!H:H,'Fielding Data'!$A:$A,'Hitting Data'!$A4690)</f>
        <v>0</v>
      </c>
    </row>
    <row r="4691" spans="1:24" x14ac:dyDescent="0.25">
      <c r="A4691" s="14" t="str">
        <f t="shared" si="73"/>
        <v>willijo032013</v>
      </c>
      <c r="B4691" s="19" t="s">
        <v>505</v>
      </c>
      <c r="C4691" s="19">
        <v>2013</v>
      </c>
      <c r="D4691" s="19">
        <v>111</v>
      </c>
      <c r="E4691" s="19">
        <v>389</v>
      </c>
      <c r="F4691" s="19">
        <v>42</v>
      </c>
      <c r="G4691" s="19">
        <v>81</v>
      </c>
      <c r="H4691" s="19">
        <v>20</v>
      </c>
      <c r="I4691" s="19">
        <v>0</v>
      </c>
      <c r="J4691" s="19">
        <v>14</v>
      </c>
      <c r="K4691" s="19">
        <v>48</v>
      </c>
      <c r="L4691" s="19">
        <v>1</v>
      </c>
      <c r="M4691" s="19">
        <v>0</v>
      </c>
      <c r="N4691" s="19">
        <v>66</v>
      </c>
      <c r="O4691" s="19">
        <v>128</v>
      </c>
      <c r="P4691" s="14" t="str">
        <f>IFERROR(VLOOKUP($A4691,'Fielding Data'!$A:$H,MATCH(P$1,'Fielding Data'!$A$1:$H$1,0),0),"Other")</f>
        <v>LF</v>
      </c>
      <c r="Q4691" s="14">
        <f>IFERROR(VLOOKUP($A4691,'Fielding Data'!$A:$H,MATCH(Q$1,'Fielding Data'!$A$1:$H$1,0),0),"Other")</f>
        <v>0</v>
      </c>
      <c r="R4691" s="14">
        <f>IFERROR(VLOOKUP($A4691,'Fielding Data'!$A:$H,MATCH(R$1,'Fielding Data'!$A$1:$H$1,0),0),"Other")</f>
        <v>0</v>
      </c>
      <c r="S4691" s="14">
        <f>IFERROR(VLOOKUP($A4691,'Fielding Data'!$A:$H,MATCH(S$1,'Fielding Data'!$A$1:$H$1,0),0),"Other")</f>
        <v>0</v>
      </c>
      <c r="T4691" s="14">
        <f>IFERROR(VLOOKUP($A4691,'Fielding Data'!$A:$H,MATCH(T$1,'Fielding Data'!$A$1:$H$1,0),0),"Other")</f>
        <v>0</v>
      </c>
      <c r="U4691" s="14">
        <f>SUMIFS('Fielding Data'!E:E,'Fielding Data'!$A:$A,'Hitting Data'!$A4691)</f>
        <v>125</v>
      </c>
      <c r="V4691" s="14">
        <f>SUMIFS('Fielding Data'!F:F,'Fielding Data'!$A:$A,'Hitting Data'!$A4691)</f>
        <v>5</v>
      </c>
      <c r="W4691" s="14">
        <f>SUMIFS('Fielding Data'!G:G,'Fielding Data'!$A:$A,'Hitting Data'!$A4691)</f>
        <v>1</v>
      </c>
      <c r="X4691" s="14">
        <f>SUMIFS('Fielding Data'!H:H,'Fielding Data'!$A:$A,'Hitting Data'!$A4691)</f>
        <v>1</v>
      </c>
    </row>
    <row r="4692" spans="1:24" x14ac:dyDescent="0.25">
      <c r="A4692" s="14" t="str">
        <f t="shared" si="73"/>
        <v>wilsoal012013</v>
      </c>
      <c r="B4692" s="19" t="s">
        <v>2083</v>
      </c>
      <c r="C4692" s="19">
        <v>2013</v>
      </c>
      <c r="D4692" s="19">
        <v>26</v>
      </c>
      <c r="E4692" s="19">
        <v>0</v>
      </c>
      <c r="F4692" s="19">
        <v>0</v>
      </c>
      <c r="G4692" s="19">
        <v>0</v>
      </c>
      <c r="H4692" s="19">
        <v>0</v>
      </c>
      <c r="I4692" s="19">
        <v>0</v>
      </c>
      <c r="J4692" s="19">
        <v>0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4" t="str">
        <f>IFERROR(VLOOKUP($A4692,'Fielding Data'!$A:$H,MATCH(P$1,'Fielding Data'!$A$1:$H$1,0),0),"Other")</f>
        <v>P</v>
      </c>
      <c r="Q4692" s="14">
        <f>IFERROR(VLOOKUP($A4692,'Fielding Data'!$A:$H,MATCH(Q$1,'Fielding Data'!$A$1:$H$1,0),0),"Other")</f>
        <v>1</v>
      </c>
      <c r="R4692" s="14">
        <f>IFERROR(VLOOKUP($A4692,'Fielding Data'!$A:$H,MATCH(R$1,'Fielding Data'!$A$1:$H$1,0),0),"Other")</f>
        <v>6</v>
      </c>
      <c r="S4692" s="14">
        <f>IFERROR(VLOOKUP($A4692,'Fielding Data'!$A:$H,MATCH(S$1,'Fielding Data'!$A$1:$H$1,0),0),"Other")</f>
        <v>0</v>
      </c>
      <c r="T4692" s="14">
        <f>IFERROR(VLOOKUP($A4692,'Fielding Data'!$A:$H,MATCH(T$1,'Fielding Data'!$A$1:$H$1,0),0),"Other")</f>
        <v>1</v>
      </c>
      <c r="U4692" s="14">
        <f>SUMIFS('Fielding Data'!E:E,'Fielding Data'!$A:$A,'Hitting Data'!$A4692)</f>
        <v>1</v>
      </c>
      <c r="V4692" s="14">
        <f>SUMIFS('Fielding Data'!F:F,'Fielding Data'!$A:$A,'Hitting Data'!$A4692)</f>
        <v>6</v>
      </c>
      <c r="W4692" s="14">
        <f>SUMIFS('Fielding Data'!G:G,'Fielding Data'!$A:$A,'Hitting Data'!$A4692)</f>
        <v>0</v>
      </c>
      <c r="X4692" s="14">
        <f>SUMIFS('Fielding Data'!H:H,'Fielding Data'!$A:$A,'Hitting Data'!$A4692)</f>
        <v>1</v>
      </c>
    </row>
    <row r="4693" spans="1:24" x14ac:dyDescent="0.25">
      <c r="A4693" s="14" t="str">
        <f t="shared" si="73"/>
        <v>wilsobr012013</v>
      </c>
      <c r="B4693" s="19" t="s">
        <v>743</v>
      </c>
      <c r="C4693" s="19">
        <v>2013</v>
      </c>
      <c r="D4693" s="19">
        <v>18</v>
      </c>
      <c r="E4693" s="19">
        <v>0</v>
      </c>
      <c r="F4693" s="19">
        <v>0</v>
      </c>
      <c r="G4693" s="19">
        <v>0</v>
      </c>
      <c r="H4693" s="19">
        <v>0</v>
      </c>
      <c r="I4693" s="19">
        <v>0</v>
      </c>
      <c r="J4693" s="19">
        <v>0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4" t="str">
        <f>IFERROR(VLOOKUP($A4693,'Fielding Data'!$A:$H,MATCH(P$1,'Fielding Data'!$A$1:$H$1,0),0),"Other")</f>
        <v>P</v>
      </c>
      <c r="Q4693" s="14">
        <f>IFERROR(VLOOKUP($A4693,'Fielding Data'!$A:$H,MATCH(Q$1,'Fielding Data'!$A$1:$H$1,0),0),"Other")</f>
        <v>1</v>
      </c>
      <c r="R4693" s="14">
        <f>IFERROR(VLOOKUP($A4693,'Fielding Data'!$A:$H,MATCH(R$1,'Fielding Data'!$A$1:$H$1,0),0),"Other")</f>
        <v>3</v>
      </c>
      <c r="S4693" s="14">
        <f>IFERROR(VLOOKUP($A4693,'Fielding Data'!$A:$H,MATCH(S$1,'Fielding Data'!$A$1:$H$1,0),0),"Other")</f>
        <v>0</v>
      </c>
      <c r="T4693" s="14">
        <f>IFERROR(VLOOKUP($A4693,'Fielding Data'!$A:$H,MATCH(T$1,'Fielding Data'!$A$1:$H$1,0),0),"Other")</f>
        <v>1</v>
      </c>
      <c r="U4693" s="14">
        <f>SUMIFS('Fielding Data'!E:E,'Fielding Data'!$A:$A,'Hitting Data'!$A4693)</f>
        <v>1</v>
      </c>
      <c r="V4693" s="14">
        <f>SUMIFS('Fielding Data'!F:F,'Fielding Data'!$A:$A,'Hitting Data'!$A4693)</f>
        <v>3</v>
      </c>
      <c r="W4693" s="14">
        <f>SUMIFS('Fielding Data'!G:G,'Fielding Data'!$A:$A,'Hitting Data'!$A4693)</f>
        <v>0</v>
      </c>
      <c r="X4693" s="14">
        <f>SUMIFS('Fielding Data'!H:H,'Fielding Data'!$A:$A,'Hitting Data'!$A4693)</f>
        <v>1</v>
      </c>
    </row>
    <row r="4694" spans="1:24" x14ac:dyDescent="0.25">
      <c r="A4694" s="14" t="str">
        <f t="shared" si="73"/>
        <v>wilsocj012013</v>
      </c>
      <c r="B4694" s="19" t="s">
        <v>620</v>
      </c>
      <c r="C4694" s="19">
        <v>2013</v>
      </c>
      <c r="D4694" s="19">
        <v>33</v>
      </c>
      <c r="E4694" s="19">
        <v>8</v>
      </c>
      <c r="F4694" s="19">
        <v>1</v>
      </c>
      <c r="G4694" s="19">
        <v>1</v>
      </c>
      <c r="H4694" s="19">
        <v>0</v>
      </c>
      <c r="I4694" s="19">
        <v>0</v>
      </c>
      <c r="J4694" s="19">
        <v>0</v>
      </c>
      <c r="K4694" s="19">
        <v>0</v>
      </c>
      <c r="L4694" s="19">
        <v>0</v>
      </c>
      <c r="M4694" s="19">
        <v>0</v>
      </c>
      <c r="N4694" s="19">
        <v>1</v>
      </c>
      <c r="O4694" s="19">
        <v>5</v>
      </c>
      <c r="P4694" s="14" t="str">
        <f>IFERROR(VLOOKUP($A4694,'Fielding Data'!$A:$H,MATCH(P$1,'Fielding Data'!$A$1:$H$1,0),0),"Other")</f>
        <v>P</v>
      </c>
      <c r="Q4694" s="14">
        <f>IFERROR(VLOOKUP($A4694,'Fielding Data'!$A:$H,MATCH(Q$1,'Fielding Data'!$A$1:$H$1,0),0),"Other")</f>
        <v>9</v>
      </c>
      <c r="R4694" s="14">
        <f>IFERROR(VLOOKUP($A4694,'Fielding Data'!$A:$H,MATCH(R$1,'Fielding Data'!$A$1:$H$1,0),0),"Other")</f>
        <v>24</v>
      </c>
      <c r="S4694" s="14">
        <f>IFERROR(VLOOKUP($A4694,'Fielding Data'!$A:$H,MATCH(S$1,'Fielding Data'!$A$1:$H$1,0),0),"Other")</f>
        <v>1</v>
      </c>
      <c r="T4694" s="14">
        <f>IFERROR(VLOOKUP($A4694,'Fielding Data'!$A:$H,MATCH(T$1,'Fielding Data'!$A$1:$H$1,0),0),"Other")</f>
        <v>1</v>
      </c>
      <c r="U4694" s="14">
        <f>SUMIFS('Fielding Data'!E:E,'Fielding Data'!$A:$A,'Hitting Data'!$A4694)</f>
        <v>9</v>
      </c>
      <c r="V4694" s="14">
        <f>SUMIFS('Fielding Data'!F:F,'Fielding Data'!$A:$A,'Hitting Data'!$A4694)</f>
        <v>24</v>
      </c>
      <c r="W4694" s="14">
        <f>SUMIFS('Fielding Data'!G:G,'Fielding Data'!$A:$A,'Hitting Data'!$A4694)</f>
        <v>1</v>
      </c>
      <c r="X4694" s="14">
        <f>SUMIFS('Fielding Data'!H:H,'Fielding Data'!$A:$A,'Hitting Data'!$A4694)</f>
        <v>1</v>
      </c>
    </row>
    <row r="4695" spans="1:24" x14ac:dyDescent="0.25">
      <c r="A4695" s="14" t="str">
        <f t="shared" si="73"/>
        <v>wilsojo032013</v>
      </c>
      <c r="B4695" s="19" t="s">
        <v>621</v>
      </c>
      <c r="C4695" s="19">
        <v>2013</v>
      </c>
      <c r="D4695" s="19">
        <v>30</v>
      </c>
      <c r="E4695" s="19">
        <v>60</v>
      </c>
      <c r="F4695" s="19">
        <v>9</v>
      </c>
      <c r="G4695" s="19">
        <v>12</v>
      </c>
      <c r="H4695" s="19">
        <v>1</v>
      </c>
      <c r="I4695" s="19">
        <v>1</v>
      </c>
      <c r="J4695" s="19">
        <v>1</v>
      </c>
      <c r="K4695" s="19">
        <v>4</v>
      </c>
      <c r="L4695" s="19">
        <v>0</v>
      </c>
      <c r="M4695" s="19">
        <v>0</v>
      </c>
      <c r="N4695" s="19">
        <v>5</v>
      </c>
      <c r="O4695" s="19">
        <v>17</v>
      </c>
      <c r="P4695" s="14" t="str">
        <f>IFERROR(VLOOKUP($A4695,'Fielding Data'!$A:$H,MATCH(P$1,'Fielding Data'!$A$1:$H$1,0),0),"Other")</f>
        <v>2B</v>
      </c>
      <c r="Q4695" s="14">
        <f>IFERROR(VLOOKUP($A4695,'Fielding Data'!$A:$H,MATCH(Q$1,'Fielding Data'!$A$1:$H$1,0),0),"Other")</f>
        <v>22</v>
      </c>
      <c r="R4695" s="14">
        <f>IFERROR(VLOOKUP($A4695,'Fielding Data'!$A:$H,MATCH(R$1,'Fielding Data'!$A$1:$H$1,0),0),"Other")</f>
        <v>43</v>
      </c>
      <c r="S4695" s="14">
        <f>IFERROR(VLOOKUP($A4695,'Fielding Data'!$A:$H,MATCH(S$1,'Fielding Data'!$A$1:$H$1,0),0),"Other")</f>
        <v>1</v>
      </c>
      <c r="T4695" s="14">
        <f>IFERROR(VLOOKUP($A4695,'Fielding Data'!$A:$H,MATCH(T$1,'Fielding Data'!$A$1:$H$1,0),0),"Other")</f>
        <v>11</v>
      </c>
      <c r="U4695" s="14">
        <f>SUMIFS('Fielding Data'!E:E,'Fielding Data'!$A:$A,'Hitting Data'!$A4695)</f>
        <v>22</v>
      </c>
      <c r="V4695" s="14">
        <f>SUMIFS('Fielding Data'!F:F,'Fielding Data'!$A:$A,'Hitting Data'!$A4695)</f>
        <v>47</v>
      </c>
      <c r="W4695" s="14">
        <f>SUMIFS('Fielding Data'!G:G,'Fielding Data'!$A:$A,'Hitting Data'!$A4695)</f>
        <v>2</v>
      </c>
      <c r="X4695" s="14">
        <f>SUMIFS('Fielding Data'!H:H,'Fielding Data'!$A:$A,'Hitting Data'!$A4695)</f>
        <v>11</v>
      </c>
    </row>
    <row r="4696" spans="1:24" x14ac:dyDescent="0.25">
      <c r="A4696" s="14" t="str">
        <f t="shared" si="73"/>
        <v>wilsoju102013</v>
      </c>
      <c r="B4696" s="19" t="s">
        <v>1862</v>
      </c>
      <c r="C4696" s="19">
        <v>2013</v>
      </c>
      <c r="D4696" s="19">
        <v>58</v>
      </c>
      <c r="E4696" s="19">
        <v>5</v>
      </c>
      <c r="F4696" s="19">
        <v>0</v>
      </c>
      <c r="G4696" s="19">
        <v>0</v>
      </c>
      <c r="H4696" s="19">
        <v>0</v>
      </c>
      <c r="I4696" s="19">
        <v>0</v>
      </c>
      <c r="J4696" s="19">
        <v>0</v>
      </c>
      <c r="K4696" s="19">
        <v>0</v>
      </c>
      <c r="L4696" s="19">
        <v>0</v>
      </c>
      <c r="M4696" s="19">
        <v>0</v>
      </c>
      <c r="N4696" s="19">
        <v>0</v>
      </c>
      <c r="O4696" s="19">
        <v>5</v>
      </c>
      <c r="P4696" s="14" t="str">
        <f>IFERROR(VLOOKUP($A4696,'Fielding Data'!$A:$H,MATCH(P$1,'Fielding Data'!$A$1:$H$1,0),0),"Other")</f>
        <v>P</v>
      </c>
      <c r="Q4696" s="14">
        <f>IFERROR(VLOOKUP($A4696,'Fielding Data'!$A:$H,MATCH(Q$1,'Fielding Data'!$A$1:$H$1,0),0),"Other")</f>
        <v>5</v>
      </c>
      <c r="R4696" s="14">
        <f>IFERROR(VLOOKUP($A4696,'Fielding Data'!$A:$H,MATCH(R$1,'Fielding Data'!$A$1:$H$1,0),0),"Other")</f>
        <v>10</v>
      </c>
      <c r="S4696" s="14">
        <f>IFERROR(VLOOKUP($A4696,'Fielding Data'!$A:$H,MATCH(S$1,'Fielding Data'!$A$1:$H$1,0),0),"Other")</f>
        <v>0</v>
      </c>
      <c r="T4696" s="14">
        <f>IFERROR(VLOOKUP($A4696,'Fielding Data'!$A:$H,MATCH(T$1,'Fielding Data'!$A$1:$H$1,0),0),"Other")</f>
        <v>0</v>
      </c>
      <c r="U4696" s="14">
        <f>SUMIFS('Fielding Data'!E:E,'Fielding Data'!$A:$A,'Hitting Data'!$A4696)</f>
        <v>5</v>
      </c>
      <c r="V4696" s="14">
        <f>SUMIFS('Fielding Data'!F:F,'Fielding Data'!$A:$A,'Hitting Data'!$A4696)</f>
        <v>10</v>
      </c>
      <c r="W4696" s="14">
        <f>SUMIFS('Fielding Data'!G:G,'Fielding Data'!$A:$A,'Hitting Data'!$A4696)</f>
        <v>0</v>
      </c>
      <c r="X4696" s="14">
        <f>SUMIFS('Fielding Data'!H:H,'Fielding Data'!$A:$A,'Hitting Data'!$A4696)</f>
        <v>0</v>
      </c>
    </row>
    <row r="4697" spans="1:24" x14ac:dyDescent="0.25">
      <c r="A4697" s="14" t="str">
        <f t="shared" si="73"/>
        <v>wisede012013</v>
      </c>
      <c r="B4697" s="19" t="s">
        <v>218</v>
      </c>
      <c r="C4697" s="19">
        <v>2013</v>
      </c>
      <c r="D4697" s="19">
        <v>30</v>
      </c>
      <c r="E4697" s="19">
        <v>64</v>
      </c>
      <c r="F4697" s="19">
        <v>6</v>
      </c>
      <c r="G4697" s="19">
        <v>15</v>
      </c>
      <c r="H4697" s="19">
        <v>3</v>
      </c>
      <c r="I4697" s="19">
        <v>0</v>
      </c>
      <c r="J4697" s="19">
        <v>1</v>
      </c>
      <c r="K4697" s="19">
        <v>3</v>
      </c>
      <c r="L4697" s="19">
        <v>1</v>
      </c>
      <c r="M4697" s="19">
        <v>1</v>
      </c>
      <c r="N4697" s="19">
        <v>2</v>
      </c>
      <c r="O4697" s="19">
        <v>14</v>
      </c>
      <c r="P4697" s="14" t="str">
        <f>IFERROR(VLOOKUP($A4697,'Fielding Data'!$A:$H,MATCH(P$1,'Fielding Data'!$A$1:$H$1,0),0),"Other")</f>
        <v>CF</v>
      </c>
      <c r="Q4697" s="14">
        <f>IFERROR(VLOOKUP($A4697,'Fielding Data'!$A:$H,MATCH(Q$1,'Fielding Data'!$A$1:$H$1,0),0),"Other")</f>
        <v>0</v>
      </c>
      <c r="R4697" s="14">
        <f>IFERROR(VLOOKUP($A4697,'Fielding Data'!$A:$H,MATCH(R$1,'Fielding Data'!$A$1:$H$1,0),0),"Other")</f>
        <v>0</v>
      </c>
      <c r="S4697" s="14">
        <f>IFERROR(VLOOKUP($A4697,'Fielding Data'!$A:$H,MATCH(S$1,'Fielding Data'!$A$1:$H$1,0),0),"Other")</f>
        <v>0</v>
      </c>
      <c r="T4697" s="14">
        <f>IFERROR(VLOOKUP($A4697,'Fielding Data'!$A:$H,MATCH(T$1,'Fielding Data'!$A$1:$H$1,0),0),"Other")</f>
        <v>0</v>
      </c>
      <c r="U4697" s="14">
        <f>SUMIFS('Fielding Data'!E:E,'Fielding Data'!$A:$A,'Hitting Data'!$A4697)</f>
        <v>51</v>
      </c>
      <c r="V4697" s="14">
        <f>SUMIFS('Fielding Data'!F:F,'Fielding Data'!$A:$A,'Hitting Data'!$A4697)</f>
        <v>0</v>
      </c>
      <c r="W4697" s="14">
        <f>SUMIFS('Fielding Data'!G:G,'Fielding Data'!$A:$A,'Hitting Data'!$A4697)</f>
        <v>1</v>
      </c>
      <c r="X4697" s="14">
        <f>SUMIFS('Fielding Data'!H:H,'Fielding Data'!$A:$A,'Hitting Data'!$A4697)</f>
        <v>0</v>
      </c>
    </row>
    <row r="4698" spans="1:24" x14ac:dyDescent="0.25">
      <c r="A4698" s="14" t="str">
        <f t="shared" si="73"/>
        <v>withrch012013</v>
      </c>
      <c r="B4698" s="19" t="s">
        <v>2084</v>
      </c>
      <c r="C4698" s="19">
        <v>2013</v>
      </c>
      <c r="D4698" s="19">
        <v>26</v>
      </c>
      <c r="E4698" s="19">
        <v>1</v>
      </c>
      <c r="F4698" s="19">
        <v>0</v>
      </c>
      <c r="G4698" s="19">
        <v>0</v>
      </c>
      <c r="H4698" s="19">
        <v>0</v>
      </c>
      <c r="I4698" s="19">
        <v>0</v>
      </c>
      <c r="J4698" s="19">
        <v>0</v>
      </c>
      <c r="K4698" s="19">
        <v>0</v>
      </c>
      <c r="L4698" s="19">
        <v>0</v>
      </c>
      <c r="M4698" s="19">
        <v>0</v>
      </c>
      <c r="N4698" s="19">
        <v>0</v>
      </c>
      <c r="O4698" s="19">
        <v>1</v>
      </c>
      <c r="P4698" s="14" t="str">
        <f>IFERROR(VLOOKUP($A4698,'Fielding Data'!$A:$H,MATCH(P$1,'Fielding Data'!$A$1:$H$1,0),0),"Other")</f>
        <v>P</v>
      </c>
      <c r="Q4698" s="14">
        <f>IFERROR(VLOOKUP($A4698,'Fielding Data'!$A:$H,MATCH(Q$1,'Fielding Data'!$A$1:$H$1,0),0),"Other")</f>
        <v>0</v>
      </c>
      <c r="R4698" s="14">
        <f>IFERROR(VLOOKUP($A4698,'Fielding Data'!$A:$H,MATCH(R$1,'Fielding Data'!$A$1:$H$1,0),0),"Other")</f>
        <v>1</v>
      </c>
      <c r="S4698" s="14">
        <f>IFERROR(VLOOKUP($A4698,'Fielding Data'!$A:$H,MATCH(S$1,'Fielding Data'!$A$1:$H$1,0),0),"Other")</f>
        <v>0</v>
      </c>
      <c r="T4698" s="14">
        <f>IFERROR(VLOOKUP($A4698,'Fielding Data'!$A:$H,MATCH(T$1,'Fielding Data'!$A$1:$H$1,0),0),"Other")</f>
        <v>0</v>
      </c>
      <c r="U4698" s="14">
        <f>SUMIFS('Fielding Data'!E:E,'Fielding Data'!$A:$A,'Hitting Data'!$A4698)</f>
        <v>0</v>
      </c>
      <c r="V4698" s="14">
        <f>SUMIFS('Fielding Data'!F:F,'Fielding Data'!$A:$A,'Hitting Data'!$A4698)</f>
        <v>1</v>
      </c>
      <c r="W4698" s="14">
        <f>SUMIFS('Fielding Data'!G:G,'Fielding Data'!$A:$A,'Hitting Data'!$A4698)</f>
        <v>0</v>
      </c>
      <c r="X4698" s="14">
        <f>SUMIFS('Fielding Data'!H:H,'Fielding Data'!$A:$A,'Hitting Data'!$A4698)</f>
        <v>0</v>
      </c>
    </row>
    <row r="4699" spans="1:24" x14ac:dyDescent="0.25">
      <c r="A4699" s="14" t="str">
        <f t="shared" si="73"/>
        <v>wolfro012013</v>
      </c>
      <c r="B4699" s="19" t="s">
        <v>869</v>
      </c>
      <c r="C4699" s="19">
        <v>2013</v>
      </c>
      <c r="D4699" s="19">
        <v>22</v>
      </c>
      <c r="E4699" s="19">
        <v>0</v>
      </c>
      <c r="F4699" s="19">
        <v>0</v>
      </c>
      <c r="G4699" s="19">
        <v>0</v>
      </c>
      <c r="H4699" s="19">
        <v>0</v>
      </c>
      <c r="I4699" s="19">
        <v>0</v>
      </c>
      <c r="J4699" s="19">
        <v>0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4" t="str">
        <f>IFERROR(VLOOKUP($A4699,'Fielding Data'!$A:$H,MATCH(P$1,'Fielding Data'!$A$1:$H$1,0),0),"Other")</f>
        <v>P</v>
      </c>
      <c r="Q4699" s="14">
        <f>IFERROR(VLOOKUP($A4699,'Fielding Data'!$A:$H,MATCH(Q$1,'Fielding Data'!$A$1:$H$1,0),0),"Other")</f>
        <v>7</v>
      </c>
      <c r="R4699" s="14">
        <f>IFERROR(VLOOKUP($A4699,'Fielding Data'!$A:$H,MATCH(R$1,'Fielding Data'!$A$1:$H$1,0),0),"Other")</f>
        <v>5</v>
      </c>
      <c r="S4699" s="14">
        <f>IFERROR(VLOOKUP($A4699,'Fielding Data'!$A:$H,MATCH(S$1,'Fielding Data'!$A$1:$H$1,0),0),"Other")</f>
        <v>1</v>
      </c>
      <c r="T4699" s="14">
        <f>IFERROR(VLOOKUP($A4699,'Fielding Data'!$A:$H,MATCH(T$1,'Fielding Data'!$A$1:$H$1,0),0),"Other")</f>
        <v>3</v>
      </c>
      <c r="U4699" s="14">
        <f>SUMIFS('Fielding Data'!E:E,'Fielding Data'!$A:$A,'Hitting Data'!$A4699)</f>
        <v>7</v>
      </c>
      <c r="V4699" s="14">
        <f>SUMIFS('Fielding Data'!F:F,'Fielding Data'!$A:$A,'Hitting Data'!$A4699)</f>
        <v>5</v>
      </c>
      <c r="W4699" s="14">
        <f>SUMIFS('Fielding Data'!G:G,'Fielding Data'!$A:$A,'Hitting Data'!$A4699)</f>
        <v>1</v>
      </c>
      <c r="X4699" s="14">
        <f>SUMIFS('Fielding Data'!H:H,'Fielding Data'!$A:$A,'Hitting Data'!$A4699)</f>
        <v>3</v>
      </c>
    </row>
    <row r="4700" spans="1:24" x14ac:dyDescent="0.25">
      <c r="A4700" s="14" t="str">
        <f t="shared" si="73"/>
        <v>wongko012013</v>
      </c>
      <c r="B4700" s="19" t="s">
        <v>2085</v>
      </c>
      <c r="C4700" s="19">
        <v>2013</v>
      </c>
      <c r="D4700" s="19">
        <v>32</v>
      </c>
      <c r="E4700" s="19">
        <v>59</v>
      </c>
      <c r="F4700" s="19">
        <v>6</v>
      </c>
      <c r="G4700" s="19">
        <v>9</v>
      </c>
      <c r="H4700" s="19">
        <v>1</v>
      </c>
      <c r="I4700" s="19">
        <v>0</v>
      </c>
      <c r="J4700" s="19">
        <v>0</v>
      </c>
      <c r="K4700" s="19">
        <v>0</v>
      </c>
      <c r="L4700" s="19">
        <v>3</v>
      </c>
      <c r="M4700" s="19">
        <v>0</v>
      </c>
      <c r="N4700" s="19">
        <v>3</v>
      </c>
      <c r="O4700" s="19">
        <v>12</v>
      </c>
      <c r="P4700" s="14" t="str">
        <f>IFERROR(VLOOKUP($A4700,'Fielding Data'!$A:$H,MATCH(P$1,'Fielding Data'!$A$1:$H$1,0),0),"Other")</f>
        <v>2B</v>
      </c>
      <c r="Q4700" s="14">
        <f>IFERROR(VLOOKUP($A4700,'Fielding Data'!$A:$H,MATCH(Q$1,'Fielding Data'!$A$1:$H$1,0),0),"Other")</f>
        <v>22</v>
      </c>
      <c r="R4700" s="14">
        <f>IFERROR(VLOOKUP($A4700,'Fielding Data'!$A:$H,MATCH(R$1,'Fielding Data'!$A$1:$H$1,0),0),"Other")</f>
        <v>43</v>
      </c>
      <c r="S4700" s="14">
        <f>IFERROR(VLOOKUP($A4700,'Fielding Data'!$A:$H,MATCH(S$1,'Fielding Data'!$A$1:$H$1,0),0),"Other")</f>
        <v>0</v>
      </c>
      <c r="T4700" s="14">
        <f>IFERROR(VLOOKUP($A4700,'Fielding Data'!$A:$H,MATCH(T$1,'Fielding Data'!$A$1:$H$1,0),0),"Other")</f>
        <v>8</v>
      </c>
      <c r="U4700" s="14">
        <f>SUMIFS('Fielding Data'!E:E,'Fielding Data'!$A:$A,'Hitting Data'!$A4700)</f>
        <v>22</v>
      </c>
      <c r="V4700" s="14">
        <f>SUMIFS('Fielding Data'!F:F,'Fielding Data'!$A:$A,'Hitting Data'!$A4700)</f>
        <v>43</v>
      </c>
      <c r="W4700" s="14">
        <f>SUMIFS('Fielding Data'!G:G,'Fielding Data'!$A:$A,'Hitting Data'!$A4700)</f>
        <v>0</v>
      </c>
      <c r="X4700" s="14">
        <f>SUMIFS('Fielding Data'!H:H,'Fielding Data'!$A:$A,'Hitting Data'!$A4700)</f>
        <v>8</v>
      </c>
    </row>
    <row r="4701" spans="1:24" x14ac:dyDescent="0.25">
      <c r="A4701" s="14" t="str">
        <f t="shared" si="73"/>
        <v>woodal022013</v>
      </c>
      <c r="B4701" s="19" t="s">
        <v>2086</v>
      </c>
      <c r="C4701" s="19">
        <v>2013</v>
      </c>
      <c r="D4701" s="19">
        <v>31</v>
      </c>
      <c r="E4701" s="19">
        <v>21</v>
      </c>
      <c r="F4701" s="19">
        <v>1</v>
      </c>
      <c r="G4701" s="19">
        <v>0</v>
      </c>
      <c r="H4701" s="19">
        <v>0</v>
      </c>
      <c r="I4701" s="19">
        <v>0</v>
      </c>
      <c r="J4701" s="19">
        <v>0</v>
      </c>
      <c r="K4701" s="19">
        <v>0</v>
      </c>
      <c r="L4701" s="19">
        <v>0</v>
      </c>
      <c r="M4701" s="19">
        <v>0</v>
      </c>
      <c r="N4701" s="19">
        <v>0</v>
      </c>
      <c r="O4701" s="19">
        <v>15</v>
      </c>
      <c r="P4701" s="14" t="str">
        <f>IFERROR(VLOOKUP($A4701,'Fielding Data'!$A:$H,MATCH(P$1,'Fielding Data'!$A$1:$H$1,0),0),"Other")</f>
        <v>P</v>
      </c>
      <c r="Q4701" s="14">
        <f>IFERROR(VLOOKUP($A4701,'Fielding Data'!$A:$H,MATCH(Q$1,'Fielding Data'!$A$1:$H$1,0),0),"Other")</f>
        <v>0</v>
      </c>
      <c r="R4701" s="14">
        <f>IFERROR(VLOOKUP($A4701,'Fielding Data'!$A:$H,MATCH(R$1,'Fielding Data'!$A$1:$H$1,0),0),"Other")</f>
        <v>13</v>
      </c>
      <c r="S4701" s="14">
        <f>IFERROR(VLOOKUP($A4701,'Fielding Data'!$A:$H,MATCH(S$1,'Fielding Data'!$A$1:$H$1,0),0),"Other")</f>
        <v>0</v>
      </c>
      <c r="T4701" s="14">
        <f>IFERROR(VLOOKUP($A4701,'Fielding Data'!$A:$H,MATCH(T$1,'Fielding Data'!$A$1:$H$1,0),0),"Other")</f>
        <v>0</v>
      </c>
      <c r="U4701" s="14">
        <f>SUMIFS('Fielding Data'!E:E,'Fielding Data'!$A:$A,'Hitting Data'!$A4701)</f>
        <v>0</v>
      </c>
      <c r="V4701" s="14">
        <f>SUMIFS('Fielding Data'!F:F,'Fielding Data'!$A:$A,'Hitting Data'!$A4701)</f>
        <v>13</v>
      </c>
      <c r="W4701" s="14">
        <f>SUMIFS('Fielding Data'!G:G,'Fielding Data'!$A:$A,'Hitting Data'!$A4701)</f>
        <v>0</v>
      </c>
      <c r="X4701" s="14">
        <f>SUMIFS('Fielding Data'!H:H,'Fielding Data'!$A:$A,'Hitting Data'!$A4701)</f>
        <v>0</v>
      </c>
    </row>
    <row r="4702" spans="1:24" x14ac:dyDescent="0.25">
      <c r="A4702" s="14" t="str">
        <f t="shared" si="73"/>
        <v>woodbl012013</v>
      </c>
      <c r="B4702" s="19" t="s">
        <v>1413</v>
      </c>
      <c r="C4702" s="19">
        <v>2013</v>
      </c>
      <c r="D4702" s="19">
        <v>2</v>
      </c>
      <c r="E4702" s="19">
        <v>0</v>
      </c>
      <c r="F4702" s="19">
        <v>0</v>
      </c>
      <c r="G4702" s="19">
        <v>0</v>
      </c>
      <c r="H4702" s="19">
        <v>0</v>
      </c>
      <c r="I4702" s="19">
        <v>0</v>
      </c>
      <c r="J4702" s="19">
        <v>0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4" t="str">
        <f>IFERROR(VLOOKUP($A4702,'Fielding Data'!$A:$H,MATCH(P$1,'Fielding Data'!$A$1:$H$1,0),0),"Other")</f>
        <v>P</v>
      </c>
      <c r="Q4702" s="14">
        <f>IFERROR(VLOOKUP($A4702,'Fielding Data'!$A:$H,MATCH(Q$1,'Fielding Data'!$A$1:$H$1,0),0),"Other")</f>
        <v>0</v>
      </c>
      <c r="R4702" s="14">
        <f>IFERROR(VLOOKUP($A4702,'Fielding Data'!$A:$H,MATCH(R$1,'Fielding Data'!$A$1:$H$1,0),0),"Other")</f>
        <v>0</v>
      </c>
      <c r="S4702" s="14">
        <f>IFERROR(VLOOKUP($A4702,'Fielding Data'!$A:$H,MATCH(S$1,'Fielding Data'!$A$1:$H$1,0),0),"Other")</f>
        <v>0</v>
      </c>
      <c r="T4702" s="14">
        <f>IFERROR(VLOOKUP($A4702,'Fielding Data'!$A:$H,MATCH(T$1,'Fielding Data'!$A$1:$H$1,0),0),"Other")</f>
        <v>0</v>
      </c>
      <c r="U4702" s="14">
        <f>SUMIFS('Fielding Data'!E:E,'Fielding Data'!$A:$A,'Hitting Data'!$A4702)</f>
        <v>0</v>
      </c>
      <c r="V4702" s="14">
        <f>SUMIFS('Fielding Data'!F:F,'Fielding Data'!$A:$A,'Hitting Data'!$A4702)</f>
        <v>0</v>
      </c>
      <c r="W4702" s="14">
        <f>SUMIFS('Fielding Data'!G:G,'Fielding Data'!$A:$A,'Hitting Data'!$A4702)</f>
        <v>0</v>
      </c>
      <c r="X4702" s="14">
        <f>SUMIFS('Fielding Data'!H:H,'Fielding Data'!$A:$A,'Hitting Data'!$A4702)</f>
        <v>0</v>
      </c>
    </row>
    <row r="4703" spans="1:24" x14ac:dyDescent="0.25">
      <c r="A4703" s="14" t="str">
        <f t="shared" si="73"/>
        <v>woodtr012013</v>
      </c>
      <c r="B4703" s="19" t="s">
        <v>1414</v>
      </c>
      <c r="C4703" s="19">
        <v>2013</v>
      </c>
      <c r="D4703" s="19">
        <v>37</v>
      </c>
      <c r="E4703" s="19">
        <v>63</v>
      </c>
      <c r="F4703" s="19">
        <v>8</v>
      </c>
      <c r="G4703" s="19">
        <v>14</v>
      </c>
      <c r="H4703" s="19">
        <v>1</v>
      </c>
      <c r="I4703" s="19">
        <v>0</v>
      </c>
      <c r="J4703" s="19">
        <v>3</v>
      </c>
      <c r="K4703" s="19">
        <v>8</v>
      </c>
      <c r="L4703" s="19">
        <v>1</v>
      </c>
      <c r="M4703" s="19">
        <v>0</v>
      </c>
      <c r="N4703" s="19">
        <v>3</v>
      </c>
      <c r="O4703" s="19">
        <v>21</v>
      </c>
      <c r="P4703" s="14" t="str">
        <f>IFERROR(VLOOKUP($A4703,'Fielding Data'!$A:$H,MATCH(P$1,'Fielding Data'!$A$1:$H$1,0),0),"Other")</f>
        <v>P</v>
      </c>
      <c r="Q4703" s="14">
        <f>IFERROR(VLOOKUP($A4703,'Fielding Data'!$A:$H,MATCH(Q$1,'Fielding Data'!$A$1:$H$1,0),0),"Other")</f>
        <v>20</v>
      </c>
      <c r="R4703" s="14">
        <f>IFERROR(VLOOKUP($A4703,'Fielding Data'!$A:$H,MATCH(R$1,'Fielding Data'!$A$1:$H$1,0),0),"Other")</f>
        <v>14</v>
      </c>
      <c r="S4703" s="14">
        <f>IFERROR(VLOOKUP($A4703,'Fielding Data'!$A:$H,MATCH(S$1,'Fielding Data'!$A$1:$H$1,0),0),"Other")</f>
        <v>1</v>
      </c>
      <c r="T4703" s="14">
        <f>IFERROR(VLOOKUP($A4703,'Fielding Data'!$A:$H,MATCH(T$1,'Fielding Data'!$A$1:$H$1,0),0),"Other")</f>
        <v>0</v>
      </c>
      <c r="U4703" s="14">
        <f>SUMIFS('Fielding Data'!E:E,'Fielding Data'!$A:$A,'Hitting Data'!$A4703)</f>
        <v>20</v>
      </c>
      <c r="V4703" s="14">
        <f>SUMIFS('Fielding Data'!F:F,'Fielding Data'!$A:$A,'Hitting Data'!$A4703)</f>
        <v>14</v>
      </c>
      <c r="W4703" s="14">
        <f>SUMIFS('Fielding Data'!G:G,'Fielding Data'!$A:$A,'Hitting Data'!$A4703)</f>
        <v>1</v>
      </c>
      <c r="X4703" s="14">
        <f>SUMIFS('Fielding Data'!H:H,'Fielding Data'!$A:$A,'Hitting Data'!$A4703)</f>
        <v>0</v>
      </c>
    </row>
    <row r="4704" spans="1:24" x14ac:dyDescent="0.25">
      <c r="A4704" s="14" t="str">
        <f t="shared" si="73"/>
        <v>wootero012013</v>
      </c>
      <c r="B4704" s="19" t="s">
        <v>2087</v>
      </c>
      <c r="C4704" s="19">
        <v>2013</v>
      </c>
      <c r="D4704" s="19">
        <v>27</v>
      </c>
      <c r="E4704" s="19">
        <v>1</v>
      </c>
      <c r="F4704" s="19">
        <v>0</v>
      </c>
      <c r="G4704" s="19">
        <v>0</v>
      </c>
      <c r="H4704" s="19">
        <v>0</v>
      </c>
      <c r="I4704" s="19">
        <v>0</v>
      </c>
      <c r="J4704" s="19">
        <v>0</v>
      </c>
      <c r="K4704" s="19">
        <v>0</v>
      </c>
      <c r="L4704" s="19">
        <v>0</v>
      </c>
      <c r="M4704" s="19">
        <v>0</v>
      </c>
      <c r="N4704" s="19">
        <v>0</v>
      </c>
      <c r="O4704" s="19">
        <v>1</v>
      </c>
      <c r="P4704" s="14" t="str">
        <f>IFERROR(VLOOKUP($A4704,'Fielding Data'!$A:$H,MATCH(P$1,'Fielding Data'!$A$1:$H$1,0),0),"Other")</f>
        <v>P</v>
      </c>
      <c r="Q4704" s="14">
        <f>IFERROR(VLOOKUP($A4704,'Fielding Data'!$A:$H,MATCH(Q$1,'Fielding Data'!$A$1:$H$1,0),0),"Other")</f>
        <v>0</v>
      </c>
      <c r="R4704" s="14">
        <f>IFERROR(VLOOKUP($A4704,'Fielding Data'!$A:$H,MATCH(R$1,'Fielding Data'!$A$1:$H$1,0),0),"Other")</f>
        <v>3</v>
      </c>
      <c r="S4704" s="14">
        <f>IFERROR(VLOOKUP($A4704,'Fielding Data'!$A:$H,MATCH(S$1,'Fielding Data'!$A$1:$H$1,0),0),"Other")</f>
        <v>0</v>
      </c>
      <c r="T4704" s="14">
        <f>IFERROR(VLOOKUP($A4704,'Fielding Data'!$A:$H,MATCH(T$1,'Fielding Data'!$A$1:$H$1,0),0),"Other")</f>
        <v>0</v>
      </c>
      <c r="U4704" s="14">
        <f>SUMIFS('Fielding Data'!E:E,'Fielding Data'!$A:$A,'Hitting Data'!$A4704)</f>
        <v>0</v>
      </c>
      <c r="V4704" s="14">
        <f>SUMIFS('Fielding Data'!F:F,'Fielding Data'!$A:$A,'Hitting Data'!$A4704)</f>
        <v>3</v>
      </c>
      <c r="W4704" s="14">
        <f>SUMIFS('Fielding Data'!G:G,'Fielding Data'!$A:$A,'Hitting Data'!$A4704)</f>
        <v>0</v>
      </c>
      <c r="X4704" s="14">
        <f>SUMIFS('Fielding Data'!H:H,'Fielding Data'!$A:$A,'Hitting Data'!$A4704)</f>
        <v>0</v>
      </c>
    </row>
    <row r="4705" spans="1:24" x14ac:dyDescent="0.25">
      <c r="A4705" s="14" t="str">
        <f t="shared" si="73"/>
        <v>workmbr012013</v>
      </c>
      <c r="B4705" s="19" t="s">
        <v>2088</v>
      </c>
      <c r="C4705" s="19">
        <v>2013</v>
      </c>
      <c r="D4705" s="19">
        <v>20</v>
      </c>
      <c r="E4705" s="19">
        <v>0</v>
      </c>
      <c r="F4705" s="19">
        <v>0</v>
      </c>
      <c r="G4705" s="19">
        <v>0</v>
      </c>
      <c r="H4705" s="19">
        <v>0</v>
      </c>
      <c r="I4705" s="19">
        <v>0</v>
      </c>
      <c r="J4705" s="19">
        <v>0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4" t="str">
        <f>IFERROR(VLOOKUP($A4705,'Fielding Data'!$A:$H,MATCH(P$1,'Fielding Data'!$A$1:$H$1,0),0),"Other")</f>
        <v>P</v>
      </c>
      <c r="Q4705" s="14">
        <f>IFERROR(VLOOKUP($A4705,'Fielding Data'!$A:$H,MATCH(Q$1,'Fielding Data'!$A$1:$H$1,0),0),"Other")</f>
        <v>0</v>
      </c>
      <c r="R4705" s="14">
        <f>IFERROR(VLOOKUP($A4705,'Fielding Data'!$A:$H,MATCH(R$1,'Fielding Data'!$A$1:$H$1,0),0),"Other")</f>
        <v>1</v>
      </c>
      <c r="S4705" s="14">
        <f>IFERROR(VLOOKUP($A4705,'Fielding Data'!$A:$H,MATCH(S$1,'Fielding Data'!$A$1:$H$1,0),0),"Other")</f>
        <v>0</v>
      </c>
      <c r="T4705" s="14">
        <f>IFERROR(VLOOKUP($A4705,'Fielding Data'!$A:$H,MATCH(T$1,'Fielding Data'!$A$1:$H$1,0),0),"Other")</f>
        <v>0</v>
      </c>
      <c r="U4705" s="14">
        <f>SUMIFS('Fielding Data'!E:E,'Fielding Data'!$A:$A,'Hitting Data'!$A4705)</f>
        <v>0</v>
      </c>
      <c r="V4705" s="14">
        <f>SUMIFS('Fielding Data'!F:F,'Fielding Data'!$A:$A,'Hitting Data'!$A4705)</f>
        <v>1</v>
      </c>
      <c r="W4705" s="14">
        <f>SUMIFS('Fielding Data'!G:G,'Fielding Data'!$A:$A,'Hitting Data'!$A4705)</f>
        <v>0</v>
      </c>
      <c r="X4705" s="14">
        <f>SUMIFS('Fielding Data'!H:H,'Fielding Data'!$A:$A,'Hitting Data'!$A4705)</f>
        <v>0</v>
      </c>
    </row>
    <row r="4706" spans="1:24" x14ac:dyDescent="0.25">
      <c r="A4706" s="14" t="str">
        <f t="shared" si="73"/>
        <v>worleva012013</v>
      </c>
      <c r="B4706" s="19" t="s">
        <v>1415</v>
      </c>
      <c r="C4706" s="19">
        <v>2013</v>
      </c>
      <c r="D4706" s="19">
        <v>10</v>
      </c>
      <c r="E4706" s="19">
        <v>1</v>
      </c>
      <c r="F4706" s="19">
        <v>0</v>
      </c>
      <c r="G4706" s="19">
        <v>0</v>
      </c>
      <c r="H4706" s="19">
        <v>0</v>
      </c>
      <c r="I4706" s="19">
        <v>0</v>
      </c>
      <c r="J4706" s="19">
        <v>0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4" t="str">
        <f>IFERROR(VLOOKUP($A4706,'Fielding Data'!$A:$H,MATCH(P$1,'Fielding Data'!$A$1:$H$1,0),0),"Other")</f>
        <v>P</v>
      </c>
      <c r="Q4706" s="14">
        <f>IFERROR(VLOOKUP($A4706,'Fielding Data'!$A:$H,MATCH(Q$1,'Fielding Data'!$A$1:$H$1,0),0),"Other")</f>
        <v>2</v>
      </c>
      <c r="R4706" s="14">
        <f>IFERROR(VLOOKUP($A4706,'Fielding Data'!$A:$H,MATCH(R$1,'Fielding Data'!$A$1:$H$1,0),0),"Other")</f>
        <v>11</v>
      </c>
      <c r="S4706" s="14">
        <f>IFERROR(VLOOKUP($A4706,'Fielding Data'!$A:$H,MATCH(S$1,'Fielding Data'!$A$1:$H$1,0),0),"Other")</f>
        <v>1</v>
      </c>
      <c r="T4706" s="14">
        <f>IFERROR(VLOOKUP($A4706,'Fielding Data'!$A:$H,MATCH(T$1,'Fielding Data'!$A$1:$H$1,0),0),"Other")</f>
        <v>1</v>
      </c>
      <c r="U4706" s="14">
        <f>SUMIFS('Fielding Data'!E:E,'Fielding Data'!$A:$A,'Hitting Data'!$A4706)</f>
        <v>2</v>
      </c>
      <c r="V4706" s="14">
        <f>SUMIFS('Fielding Data'!F:F,'Fielding Data'!$A:$A,'Hitting Data'!$A4706)</f>
        <v>11</v>
      </c>
      <c r="W4706" s="14">
        <f>SUMIFS('Fielding Data'!G:G,'Fielding Data'!$A:$A,'Hitting Data'!$A4706)</f>
        <v>1</v>
      </c>
      <c r="X4706" s="14">
        <f>SUMIFS('Fielding Data'!H:H,'Fielding Data'!$A:$A,'Hitting Data'!$A4706)</f>
        <v>1</v>
      </c>
    </row>
    <row r="4707" spans="1:24" x14ac:dyDescent="0.25">
      <c r="A4707" s="14" t="str">
        <f t="shared" si="73"/>
        <v>worthda012013</v>
      </c>
      <c r="B4707" s="19" t="s">
        <v>1416</v>
      </c>
      <c r="C4707" s="19">
        <v>2013</v>
      </c>
      <c r="D4707" s="19">
        <v>3</v>
      </c>
      <c r="E4707" s="19">
        <v>2</v>
      </c>
      <c r="F4707" s="19">
        <v>0</v>
      </c>
      <c r="G4707" s="19">
        <v>0</v>
      </c>
      <c r="H4707" s="19">
        <v>0</v>
      </c>
      <c r="I4707" s="19">
        <v>0</v>
      </c>
      <c r="J4707" s="19">
        <v>0</v>
      </c>
      <c r="K4707" s="19">
        <v>0</v>
      </c>
      <c r="L4707" s="19">
        <v>0</v>
      </c>
      <c r="M4707" s="19">
        <v>0</v>
      </c>
      <c r="N4707" s="19">
        <v>0</v>
      </c>
      <c r="O4707" s="19">
        <v>1</v>
      </c>
      <c r="P4707" s="14" t="str">
        <f>IFERROR(VLOOKUP($A4707,'Fielding Data'!$A:$H,MATCH(P$1,'Fielding Data'!$A$1:$H$1,0),0),"Other")</f>
        <v>3B</v>
      </c>
      <c r="Q4707" s="14">
        <f>IFERROR(VLOOKUP($A4707,'Fielding Data'!$A:$H,MATCH(Q$1,'Fielding Data'!$A$1:$H$1,0),0),"Other")</f>
        <v>0</v>
      </c>
      <c r="R4707" s="14">
        <f>IFERROR(VLOOKUP($A4707,'Fielding Data'!$A:$H,MATCH(R$1,'Fielding Data'!$A$1:$H$1,0),0),"Other")</f>
        <v>3</v>
      </c>
      <c r="S4707" s="14">
        <f>IFERROR(VLOOKUP($A4707,'Fielding Data'!$A:$H,MATCH(S$1,'Fielding Data'!$A$1:$H$1,0),0),"Other")</f>
        <v>1</v>
      </c>
      <c r="T4707" s="14">
        <f>IFERROR(VLOOKUP($A4707,'Fielding Data'!$A:$H,MATCH(T$1,'Fielding Data'!$A$1:$H$1,0),0),"Other")</f>
        <v>0</v>
      </c>
      <c r="U4707" s="14">
        <f>SUMIFS('Fielding Data'!E:E,'Fielding Data'!$A:$A,'Hitting Data'!$A4707)</f>
        <v>0</v>
      </c>
      <c r="V4707" s="14">
        <f>SUMIFS('Fielding Data'!F:F,'Fielding Data'!$A:$A,'Hitting Data'!$A4707)</f>
        <v>3</v>
      </c>
      <c r="W4707" s="14">
        <f>SUMIFS('Fielding Data'!G:G,'Fielding Data'!$A:$A,'Hitting Data'!$A4707)</f>
        <v>1</v>
      </c>
      <c r="X4707" s="14">
        <f>SUMIFS('Fielding Data'!H:H,'Fielding Data'!$A:$A,'Hitting Data'!$A4707)</f>
        <v>0</v>
      </c>
    </row>
    <row r="4708" spans="1:24" x14ac:dyDescent="0.25">
      <c r="A4708" s="14" t="str">
        <f t="shared" si="73"/>
        <v>wrighda032013</v>
      </c>
      <c r="B4708" s="19" t="s">
        <v>507</v>
      </c>
      <c r="C4708" s="19">
        <v>2013</v>
      </c>
      <c r="D4708" s="19">
        <v>112</v>
      </c>
      <c r="E4708" s="19">
        <v>430</v>
      </c>
      <c r="F4708" s="19">
        <v>63</v>
      </c>
      <c r="G4708" s="19">
        <v>132</v>
      </c>
      <c r="H4708" s="19">
        <v>23</v>
      </c>
      <c r="I4708" s="19">
        <v>6</v>
      </c>
      <c r="J4708" s="19">
        <v>18</v>
      </c>
      <c r="K4708" s="19">
        <v>58</v>
      </c>
      <c r="L4708" s="19">
        <v>17</v>
      </c>
      <c r="M4708" s="19">
        <v>3</v>
      </c>
      <c r="N4708" s="19">
        <v>55</v>
      </c>
      <c r="O4708" s="19">
        <v>79</v>
      </c>
      <c r="P4708" s="14" t="str">
        <f>IFERROR(VLOOKUP($A4708,'Fielding Data'!$A:$H,MATCH(P$1,'Fielding Data'!$A$1:$H$1,0),0),"Other")</f>
        <v>3B</v>
      </c>
      <c r="Q4708" s="14">
        <f>IFERROR(VLOOKUP($A4708,'Fielding Data'!$A:$H,MATCH(Q$1,'Fielding Data'!$A$1:$H$1,0),0),"Other")</f>
        <v>86</v>
      </c>
      <c r="R4708" s="14">
        <f>IFERROR(VLOOKUP($A4708,'Fielding Data'!$A:$H,MATCH(R$1,'Fielding Data'!$A$1:$H$1,0),0),"Other")</f>
        <v>235</v>
      </c>
      <c r="S4708" s="14">
        <f>IFERROR(VLOOKUP($A4708,'Fielding Data'!$A:$H,MATCH(S$1,'Fielding Data'!$A$1:$H$1,0),0),"Other")</f>
        <v>9</v>
      </c>
      <c r="T4708" s="14">
        <f>IFERROR(VLOOKUP($A4708,'Fielding Data'!$A:$H,MATCH(T$1,'Fielding Data'!$A$1:$H$1,0),0),"Other")</f>
        <v>18</v>
      </c>
      <c r="U4708" s="14">
        <f>SUMIFS('Fielding Data'!E:E,'Fielding Data'!$A:$A,'Hitting Data'!$A4708)</f>
        <v>86</v>
      </c>
      <c r="V4708" s="14">
        <f>SUMIFS('Fielding Data'!F:F,'Fielding Data'!$A:$A,'Hitting Data'!$A4708)</f>
        <v>235</v>
      </c>
      <c r="W4708" s="14">
        <f>SUMIFS('Fielding Data'!G:G,'Fielding Data'!$A:$A,'Hitting Data'!$A4708)</f>
        <v>9</v>
      </c>
      <c r="X4708" s="14">
        <f>SUMIFS('Fielding Data'!H:H,'Fielding Data'!$A:$A,'Hitting Data'!$A4708)</f>
        <v>18</v>
      </c>
    </row>
    <row r="4709" spans="1:24" x14ac:dyDescent="0.25">
      <c r="A4709" s="14" t="str">
        <f t="shared" si="73"/>
        <v>wrighja012013</v>
      </c>
      <c r="B4709" s="19" t="s">
        <v>222</v>
      </c>
      <c r="C4709" s="19">
        <v>2013</v>
      </c>
      <c r="D4709" s="19">
        <v>66</v>
      </c>
      <c r="E4709" s="19">
        <v>0</v>
      </c>
      <c r="F4709" s="19">
        <v>0</v>
      </c>
      <c r="G4709" s="19">
        <v>0</v>
      </c>
      <c r="H4709" s="19">
        <v>0</v>
      </c>
      <c r="I4709" s="19">
        <v>0</v>
      </c>
      <c r="J4709" s="19">
        <v>0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4" t="str">
        <f>IFERROR(VLOOKUP($A4709,'Fielding Data'!$A:$H,MATCH(P$1,'Fielding Data'!$A$1:$H$1,0),0),"Other")</f>
        <v>P</v>
      </c>
      <c r="Q4709" s="14">
        <f>IFERROR(VLOOKUP($A4709,'Fielding Data'!$A:$H,MATCH(Q$1,'Fielding Data'!$A$1:$H$1,0),0),"Other")</f>
        <v>8</v>
      </c>
      <c r="R4709" s="14">
        <f>IFERROR(VLOOKUP($A4709,'Fielding Data'!$A:$H,MATCH(R$1,'Fielding Data'!$A$1:$H$1,0),0),"Other")</f>
        <v>13</v>
      </c>
      <c r="S4709" s="14">
        <f>IFERROR(VLOOKUP($A4709,'Fielding Data'!$A:$H,MATCH(S$1,'Fielding Data'!$A$1:$H$1,0),0),"Other")</f>
        <v>0</v>
      </c>
      <c r="T4709" s="14">
        <f>IFERROR(VLOOKUP($A4709,'Fielding Data'!$A:$H,MATCH(T$1,'Fielding Data'!$A$1:$H$1,0),0),"Other")</f>
        <v>2</v>
      </c>
      <c r="U4709" s="14">
        <f>SUMIFS('Fielding Data'!E:E,'Fielding Data'!$A:$A,'Hitting Data'!$A4709)</f>
        <v>8</v>
      </c>
      <c r="V4709" s="14">
        <f>SUMIFS('Fielding Data'!F:F,'Fielding Data'!$A:$A,'Hitting Data'!$A4709)</f>
        <v>13</v>
      </c>
      <c r="W4709" s="14">
        <f>SUMIFS('Fielding Data'!G:G,'Fielding Data'!$A:$A,'Hitting Data'!$A4709)</f>
        <v>0</v>
      </c>
      <c r="X4709" s="14">
        <f>SUMIFS('Fielding Data'!H:H,'Fielding Data'!$A:$A,'Hitting Data'!$A4709)</f>
        <v>2</v>
      </c>
    </row>
    <row r="4710" spans="1:24" x14ac:dyDescent="0.25">
      <c r="A4710" s="14" t="str">
        <f t="shared" si="73"/>
        <v>wrighst012013</v>
      </c>
      <c r="B4710" s="19" t="s">
        <v>2089</v>
      </c>
      <c r="C4710" s="19">
        <v>2013</v>
      </c>
      <c r="D4710" s="19">
        <v>4</v>
      </c>
      <c r="E4710" s="19">
        <v>0</v>
      </c>
      <c r="F4710" s="19">
        <v>0</v>
      </c>
      <c r="G4710" s="19">
        <v>0</v>
      </c>
      <c r="H4710" s="19">
        <v>0</v>
      </c>
      <c r="I4710" s="19">
        <v>0</v>
      </c>
      <c r="J4710" s="19">
        <v>0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4" t="str">
        <f>IFERROR(VLOOKUP($A4710,'Fielding Data'!$A:$H,MATCH(P$1,'Fielding Data'!$A$1:$H$1,0),0),"Other")</f>
        <v>P</v>
      </c>
      <c r="Q4710" s="14">
        <f>IFERROR(VLOOKUP($A4710,'Fielding Data'!$A:$H,MATCH(Q$1,'Fielding Data'!$A$1:$H$1,0),0),"Other")</f>
        <v>0</v>
      </c>
      <c r="R4710" s="14">
        <f>IFERROR(VLOOKUP($A4710,'Fielding Data'!$A:$H,MATCH(R$1,'Fielding Data'!$A$1:$H$1,0),0),"Other")</f>
        <v>1</v>
      </c>
      <c r="S4710" s="14">
        <f>IFERROR(VLOOKUP($A4710,'Fielding Data'!$A:$H,MATCH(S$1,'Fielding Data'!$A$1:$H$1,0),0),"Other")</f>
        <v>0</v>
      </c>
      <c r="T4710" s="14">
        <f>IFERROR(VLOOKUP($A4710,'Fielding Data'!$A:$H,MATCH(T$1,'Fielding Data'!$A$1:$H$1,0),0),"Other")</f>
        <v>0</v>
      </c>
      <c r="U4710" s="14">
        <f>SUMIFS('Fielding Data'!E:E,'Fielding Data'!$A:$A,'Hitting Data'!$A4710)</f>
        <v>0</v>
      </c>
      <c r="V4710" s="14">
        <f>SUMIFS('Fielding Data'!F:F,'Fielding Data'!$A:$A,'Hitting Data'!$A4710)</f>
        <v>1</v>
      </c>
      <c r="W4710" s="14">
        <f>SUMIFS('Fielding Data'!G:G,'Fielding Data'!$A:$A,'Hitting Data'!$A4710)</f>
        <v>0</v>
      </c>
      <c r="X4710" s="14">
        <f>SUMIFS('Fielding Data'!H:H,'Fielding Data'!$A:$A,'Hitting Data'!$A4710)</f>
        <v>0</v>
      </c>
    </row>
    <row r="4711" spans="1:24" x14ac:dyDescent="0.25">
      <c r="A4711" s="14" t="str">
        <f t="shared" si="73"/>
        <v>yelicch012013</v>
      </c>
      <c r="B4711" s="19" t="s">
        <v>2090</v>
      </c>
      <c r="C4711" s="19">
        <v>2013</v>
      </c>
      <c r="D4711" s="19">
        <v>62</v>
      </c>
      <c r="E4711" s="19">
        <v>240</v>
      </c>
      <c r="F4711" s="19">
        <v>34</v>
      </c>
      <c r="G4711" s="19">
        <v>69</v>
      </c>
      <c r="H4711" s="19">
        <v>12</v>
      </c>
      <c r="I4711" s="19">
        <v>1</v>
      </c>
      <c r="J4711" s="19">
        <v>4</v>
      </c>
      <c r="K4711" s="19">
        <v>16</v>
      </c>
      <c r="L4711" s="19">
        <v>10</v>
      </c>
      <c r="M4711" s="19">
        <v>0</v>
      </c>
      <c r="N4711" s="19">
        <v>31</v>
      </c>
      <c r="O4711" s="19">
        <v>66</v>
      </c>
      <c r="P4711" s="14" t="str">
        <f>IFERROR(VLOOKUP($A4711,'Fielding Data'!$A:$H,MATCH(P$1,'Fielding Data'!$A$1:$H$1,0),0),"Other")</f>
        <v>CF</v>
      </c>
      <c r="Q4711" s="14">
        <f>IFERROR(VLOOKUP($A4711,'Fielding Data'!$A:$H,MATCH(Q$1,'Fielding Data'!$A$1:$H$1,0),0),"Other")</f>
        <v>0</v>
      </c>
      <c r="R4711" s="14">
        <f>IFERROR(VLOOKUP($A4711,'Fielding Data'!$A:$H,MATCH(R$1,'Fielding Data'!$A$1:$H$1,0),0),"Other")</f>
        <v>0</v>
      </c>
      <c r="S4711" s="14">
        <f>IFERROR(VLOOKUP($A4711,'Fielding Data'!$A:$H,MATCH(S$1,'Fielding Data'!$A$1:$H$1,0),0),"Other")</f>
        <v>0</v>
      </c>
      <c r="T4711" s="14">
        <f>IFERROR(VLOOKUP($A4711,'Fielding Data'!$A:$H,MATCH(T$1,'Fielding Data'!$A$1:$H$1,0),0),"Other")</f>
        <v>0</v>
      </c>
      <c r="U4711" s="14">
        <f>SUMIFS('Fielding Data'!E:E,'Fielding Data'!$A:$A,'Hitting Data'!$A4711)</f>
        <v>114</v>
      </c>
      <c r="V4711" s="14">
        <f>SUMIFS('Fielding Data'!F:F,'Fielding Data'!$A:$A,'Hitting Data'!$A4711)</f>
        <v>0</v>
      </c>
      <c r="W4711" s="14">
        <f>SUMIFS('Fielding Data'!G:G,'Fielding Data'!$A:$A,'Hitting Data'!$A4711)</f>
        <v>0</v>
      </c>
      <c r="X4711" s="14">
        <f>SUMIFS('Fielding Data'!H:H,'Fielding Data'!$A:$A,'Hitting Data'!$A4711)</f>
        <v>0</v>
      </c>
    </row>
    <row r="4712" spans="1:24" x14ac:dyDescent="0.25">
      <c r="A4712" s="14" t="str">
        <f t="shared" si="73"/>
        <v>youklke012013</v>
      </c>
      <c r="B4712" s="19" t="s">
        <v>509</v>
      </c>
      <c r="C4712" s="19">
        <v>2013</v>
      </c>
      <c r="D4712" s="19">
        <v>28</v>
      </c>
      <c r="E4712" s="19">
        <v>105</v>
      </c>
      <c r="F4712" s="19">
        <v>12</v>
      </c>
      <c r="G4712" s="19">
        <v>23</v>
      </c>
      <c r="H4712" s="19">
        <v>7</v>
      </c>
      <c r="I4712" s="19">
        <v>0</v>
      </c>
      <c r="J4712" s="19">
        <v>2</v>
      </c>
      <c r="K4712" s="19">
        <v>8</v>
      </c>
      <c r="L4712" s="19">
        <v>0</v>
      </c>
      <c r="M4712" s="19">
        <v>0</v>
      </c>
      <c r="N4712" s="19">
        <v>8</v>
      </c>
      <c r="O4712" s="19">
        <v>31</v>
      </c>
      <c r="P4712" s="14" t="str">
        <f>IFERROR(VLOOKUP($A4712,'Fielding Data'!$A:$H,MATCH(P$1,'Fielding Data'!$A$1:$H$1,0),0),"Other")</f>
        <v>1B</v>
      </c>
      <c r="Q4712" s="14">
        <f>IFERROR(VLOOKUP($A4712,'Fielding Data'!$A:$H,MATCH(Q$1,'Fielding Data'!$A$1:$H$1,0),0),"Other")</f>
        <v>45</v>
      </c>
      <c r="R4712" s="14">
        <f>IFERROR(VLOOKUP($A4712,'Fielding Data'!$A:$H,MATCH(R$1,'Fielding Data'!$A$1:$H$1,0),0),"Other")</f>
        <v>1</v>
      </c>
      <c r="S4712" s="14">
        <f>IFERROR(VLOOKUP($A4712,'Fielding Data'!$A:$H,MATCH(S$1,'Fielding Data'!$A$1:$H$1,0),0),"Other")</f>
        <v>0</v>
      </c>
      <c r="T4712" s="14">
        <f>IFERROR(VLOOKUP($A4712,'Fielding Data'!$A:$H,MATCH(T$1,'Fielding Data'!$A$1:$H$1,0),0),"Other")</f>
        <v>1</v>
      </c>
      <c r="U4712" s="14">
        <f>SUMIFS('Fielding Data'!E:E,'Fielding Data'!$A:$A,'Hitting Data'!$A4712)</f>
        <v>57</v>
      </c>
      <c r="V4712" s="14">
        <f>SUMIFS('Fielding Data'!F:F,'Fielding Data'!$A:$A,'Hitting Data'!$A4712)</f>
        <v>26</v>
      </c>
      <c r="W4712" s="14">
        <f>SUMIFS('Fielding Data'!G:G,'Fielding Data'!$A:$A,'Hitting Data'!$A4712)</f>
        <v>3</v>
      </c>
      <c r="X4712" s="14">
        <f>SUMIFS('Fielding Data'!H:H,'Fielding Data'!$A:$A,'Hitting Data'!$A4712)</f>
        <v>2</v>
      </c>
    </row>
    <row r="4713" spans="1:24" x14ac:dyDescent="0.25">
      <c r="A4713" s="14" t="str">
        <f t="shared" si="73"/>
        <v>youngch042013</v>
      </c>
      <c r="B4713" s="19" t="s">
        <v>744</v>
      </c>
      <c r="C4713" s="19">
        <v>2013</v>
      </c>
      <c r="D4713" s="19">
        <v>107</v>
      </c>
      <c r="E4713" s="19">
        <v>335</v>
      </c>
      <c r="F4713" s="19">
        <v>46</v>
      </c>
      <c r="G4713" s="19">
        <v>67</v>
      </c>
      <c r="H4713" s="19">
        <v>18</v>
      </c>
      <c r="I4713" s="19">
        <v>3</v>
      </c>
      <c r="J4713" s="19">
        <v>12</v>
      </c>
      <c r="K4713" s="19">
        <v>40</v>
      </c>
      <c r="L4713" s="19">
        <v>10</v>
      </c>
      <c r="M4713" s="19">
        <v>3</v>
      </c>
      <c r="N4713" s="19">
        <v>36</v>
      </c>
      <c r="O4713" s="19">
        <v>93</v>
      </c>
      <c r="P4713" s="14" t="str">
        <f>IFERROR(VLOOKUP($A4713,'Fielding Data'!$A:$H,MATCH(P$1,'Fielding Data'!$A$1:$H$1,0),0),"Other")</f>
        <v>CF</v>
      </c>
      <c r="Q4713" s="14">
        <f>IFERROR(VLOOKUP($A4713,'Fielding Data'!$A:$H,MATCH(Q$1,'Fielding Data'!$A$1:$H$1,0),0),"Other")</f>
        <v>0</v>
      </c>
      <c r="R4713" s="14">
        <f>IFERROR(VLOOKUP($A4713,'Fielding Data'!$A:$H,MATCH(R$1,'Fielding Data'!$A$1:$H$1,0),0),"Other")</f>
        <v>0</v>
      </c>
      <c r="S4713" s="14">
        <f>IFERROR(VLOOKUP($A4713,'Fielding Data'!$A:$H,MATCH(S$1,'Fielding Data'!$A$1:$H$1,0),0),"Other")</f>
        <v>0</v>
      </c>
      <c r="T4713" s="14">
        <f>IFERROR(VLOOKUP($A4713,'Fielding Data'!$A:$H,MATCH(T$1,'Fielding Data'!$A$1:$H$1,0),0),"Other")</f>
        <v>0</v>
      </c>
      <c r="U4713" s="14">
        <f>SUMIFS('Fielding Data'!E:E,'Fielding Data'!$A:$A,'Hitting Data'!$A4713)</f>
        <v>240</v>
      </c>
      <c r="V4713" s="14">
        <f>SUMIFS('Fielding Data'!F:F,'Fielding Data'!$A:$A,'Hitting Data'!$A4713)</f>
        <v>2</v>
      </c>
      <c r="W4713" s="14">
        <f>SUMIFS('Fielding Data'!G:G,'Fielding Data'!$A:$A,'Hitting Data'!$A4713)</f>
        <v>2</v>
      </c>
      <c r="X4713" s="14">
        <f>SUMIFS('Fielding Data'!H:H,'Fielding Data'!$A:$A,'Hitting Data'!$A4713)</f>
        <v>0</v>
      </c>
    </row>
    <row r="4714" spans="1:24" x14ac:dyDescent="0.25">
      <c r="A4714" s="14" t="str">
        <f t="shared" si="73"/>
        <v>zeidjo012013</v>
      </c>
      <c r="B4714" s="19" t="s">
        <v>2091</v>
      </c>
      <c r="C4714" s="19">
        <v>2013</v>
      </c>
      <c r="D4714" s="19">
        <v>25</v>
      </c>
      <c r="E4714" s="19">
        <v>0</v>
      </c>
      <c r="F4714" s="19">
        <v>0</v>
      </c>
      <c r="G4714" s="19">
        <v>0</v>
      </c>
      <c r="H4714" s="19">
        <v>0</v>
      </c>
      <c r="I4714" s="19">
        <v>0</v>
      </c>
      <c r="J4714" s="19">
        <v>0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4" t="str">
        <f>IFERROR(VLOOKUP($A4714,'Fielding Data'!$A:$H,MATCH(P$1,'Fielding Data'!$A$1:$H$1,0),0),"Other")</f>
        <v>P</v>
      </c>
      <c r="Q4714" s="14">
        <f>IFERROR(VLOOKUP($A4714,'Fielding Data'!$A:$H,MATCH(Q$1,'Fielding Data'!$A$1:$H$1,0),0),"Other")</f>
        <v>2</v>
      </c>
      <c r="R4714" s="14">
        <f>IFERROR(VLOOKUP($A4714,'Fielding Data'!$A:$H,MATCH(R$1,'Fielding Data'!$A$1:$H$1,0),0),"Other")</f>
        <v>5</v>
      </c>
      <c r="S4714" s="14">
        <f>IFERROR(VLOOKUP($A4714,'Fielding Data'!$A:$H,MATCH(S$1,'Fielding Data'!$A$1:$H$1,0),0),"Other")</f>
        <v>1</v>
      </c>
      <c r="T4714" s="14">
        <f>IFERROR(VLOOKUP($A4714,'Fielding Data'!$A:$H,MATCH(T$1,'Fielding Data'!$A$1:$H$1,0),0),"Other")</f>
        <v>0</v>
      </c>
      <c r="U4714" s="14">
        <f>SUMIFS('Fielding Data'!E:E,'Fielding Data'!$A:$A,'Hitting Data'!$A4714)</f>
        <v>2</v>
      </c>
      <c r="V4714" s="14">
        <f>SUMIFS('Fielding Data'!F:F,'Fielding Data'!$A:$A,'Hitting Data'!$A4714)</f>
        <v>5</v>
      </c>
      <c r="W4714" s="14">
        <f>SUMIFS('Fielding Data'!G:G,'Fielding Data'!$A:$A,'Hitting Data'!$A4714)</f>
        <v>1</v>
      </c>
      <c r="X4714" s="14">
        <f>SUMIFS('Fielding Data'!H:H,'Fielding Data'!$A:$A,'Hitting Data'!$A4714)</f>
        <v>0</v>
      </c>
    </row>
    <row r="4715" spans="1:24" x14ac:dyDescent="0.25">
      <c r="A4715" s="14" t="str">
        <f t="shared" si="73"/>
        <v>zieglbr012013</v>
      </c>
      <c r="B4715" s="19" t="s">
        <v>1037</v>
      </c>
      <c r="C4715" s="19">
        <v>2013</v>
      </c>
      <c r="D4715" s="19">
        <v>78</v>
      </c>
      <c r="E4715" s="19">
        <v>2</v>
      </c>
      <c r="F4715" s="19">
        <v>0</v>
      </c>
      <c r="G4715" s="19">
        <v>0</v>
      </c>
      <c r="H4715" s="19">
        <v>0</v>
      </c>
      <c r="I4715" s="19">
        <v>0</v>
      </c>
      <c r="J4715" s="19">
        <v>0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4" t="str">
        <f>IFERROR(VLOOKUP($A4715,'Fielding Data'!$A:$H,MATCH(P$1,'Fielding Data'!$A$1:$H$1,0),0),"Other")</f>
        <v>P</v>
      </c>
      <c r="Q4715" s="14">
        <f>IFERROR(VLOOKUP($A4715,'Fielding Data'!$A:$H,MATCH(Q$1,'Fielding Data'!$A$1:$H$1,0),0),"Other")</f>
        <v>3</v>
      </c>
      <c r="R4715" s="14">
        <f>IFERROR(VLOOKUP($A4715,'Fielding Data'!$A:$H,MATCH(R$1,'Fielding Data'!$A$1:$H$1,0),0),"Other")</f>
        <v>21</v>
      </c>
      <c r="S4715" s="14">
        <f>IFERROR(VLOOKUP($A4715,'Fielding Data'!$A:$H,MATCH(S$1,'Fielding Data'!$A$1:$H$1,0),0),"Other")</f>
        <v>2</v>
      </c>
      <c r="T4715" s="14">
        <f>IFERROR(VLOOKUP($A4715,'Fielding Data'!$A:$H,MATCH(T$1,'Fielding Data'!$A$1:$H$1,0),0),"Other")</f>
        <v>0</v>
      </c>
      <c r="U4715" s="14">
        <f>SUMIFS('Fielding Data'!E:E,'Fielding Data'!$A:$A,'Hitting Data'!$A4715)</f>
        <v>3</v>
      </c>
      <c r="V4715" s="14">
        <f>SUMIFS('Fielding Data'!F:F,'Fielding Data'!$A:$A,'Hitting Data'!$A4715)</f>
        <v>21</v>
      </c>
      <c r="W4715" s="14">
        <f>SUMIFS('Fielding Data'!G:G,'Fielding Data'!$A:$A,'Hitting Data'!$A4715)</f>
        <v>2</v>
      </c>
      <c r="X4715" s="14">
        <f>SUMIFS('Fielding Data'!H:H,'Fielding Data'!$A:$A,'Hitting Data'!$A4715)</f>
        <v>0</v>
      </c>
    </row>
    <row r="4716" spans="1:24" x14ac:dyDescent="0.25">
      <c r="A4716" s="14" t="str">
        <f t="shared" si="73"/>
        <v>zimmejo022013</v>
      </c>
      <c r="B4716" s="19" t="s">
        <v>1214</v>
      </c>
      <c r="C4716" s="19">
        <v>2013</v>
      </c>
      <c r="D4716" s="19">
        <v>32</v>
      </c>
      <c r="E4716" s="19">
        <v>65</v>
      </c>
      <c r="F4716" s="19">
        <v>4</v>
      </c>
      <c r="G4716" s="19">
        <v>8</v>
      </c>
      <c r="H4716" s="19">
        <v>1</v>
      </c>
      <c r="I4716" s="19">
        <v>0</v>
      </c>
      <c r="J4716" s="19">
        <v>0</v>
      </c>
      <c r="K4716" s="19">
        <v>2</v>
      </c>
      <c r="L4716" s="19">
        <v>0</v>
      </c>
      <c r="M4716" s="19">
        <v>0</v>
      </c>
      <c r="N4716" s="19">
        <v>1</v>
      </c>
      <c r="O4716" s="19">
        <v>20</v>
      </c>
      <c r="P4716" s="14" t="str">
        <f>IFERROR(VLOOKUP($A4716,'Fielding Data'!$A:$H,MATCH(P$1,'Fielding Data'!$A$1:$H$1,0),0),"Other")</f>
        <v>P</v>
      </c>
      <c r="Q4716" s="14">
        <f>IFERROR(VLOOKUP($A4716,'Fielding Data'!$A:$H,MATCH(Q$1,'Fielding Data'!$A$1:$H$1,0),0),"Other")</f>
        <v>12</v>
      </c>
      <c r="R4716" s="14">
        <f>IFERROR(VLOOKUP($A4716,'Fielding Data'!$A:$H,MATCH(R$1,'Fielding Data'!$A$1:$H$1,0),0),"Other")</f>
        <v>28</v>
      </c>
      <c r="S4716" s="14">
        <f>IFERROR(VLOOKUP($A4716,'Fielding Data'!$A:$H,MATCH(S$1,'Fielding Data'!$A$1:$H$1,0),0),"Other")</f>
        <v>2</v>
      </c>
      <c r="T4716" s="14">
        <f>IFERROR(VLOOKUP($A4716,'Fielding Data'!$A:$H,MATCH(T$1,'Fielding Data'!$A$1:$H$1,0),0),"Other")</f>
        <v>1</v>
      </c>
      <c r="U4716" s="14">
        <f>SUMIFS('Fielding Data'!E:E,'Fielding Data'!$A:$A,'Hitting Data'!$A4716)</f>
        <v>12</v>
      </c>
      <c r="V4716" s="14">
        <f>SUMIFS('Fielding Data'!F:F,'Fielding Data'!$A:$A,'Hitting Data'!$A4716)</f>
        <v>28</v>
      </c>
      <c r="W4716" s="14">
        <f>SUMIFS('Fielding Data'!G:G,'Fielding Data'!$A:$A,'Hitting Data'!$A4716)</f>
        <v>2</v>
      </c>
      <c r="X4716" s="14">
        <f>SUMIFS('Fielding Data'!H:H,'Fielding Data'!$A:$A,'Hitting Data'!$A4716)</f>
        <v>1</v>
      </c>
    </row>
    <row r="4717" spans="1:24" x14ac:dyDescent="0.25">
      <c r="A4717" s="14" t="str">
        <f t="shared" si="73"/>
        <v>zimmery012013</v>
      </c>
      <c r="B4717" s="19" t="s">
        <v>622</v>
      </c>
      <c r="C4717" s="19">
        <v>2013</v>
      </c>
      <c r="D4717" s="19">
        <v>147</v>
      </c>
      <c r="E4717" s="19">
        <v>568</v>
      </c>
      <c r="F4717" s="19">
        <v>84</v>
      </c>
      <c r="G4717" s="19">
        <v>156</v>
      </c>
      <c r="H4717" s="19">
        <v>26</v>
      </c>
      <c r="I4717" s="19">
        <v>2</v>
      </c>
      <c r="J4717" s="19">
        <v>26</v>
      </c>
      <c r="K4717" s="19">
        <v>79</v>
      </c>
      <c r="L4717" s="19">
        <v>6</v>
      </c>
      <c r="M4717" s="19">
        <v>0</v>
      </c>
      <c r="N4717" s="19">
        <v>60</v>
      </c>
      <c r="O4717" s="19">
        <v>133</v>
      </c>
      <c r="P4717" s="14" t="str">
        <f>IFERROR(VLOOKUP($A4717,'Fielding Data'!$A:$H,MATCH(P$1,'Fielding Data'!$A$1:$H$1,0),0),"Other")</f>
        <v>3B</v>
      </c>
      <c r="Q4717" s="14">
        <f>IFERROR(VLOOKUP($A4717,'Fielding Data'!$A:$H,MATCH(Q$1,'Fielding Data'!$A$1:$H$1,0),0),"Other")</f>
        <v>98</v>
      </c>
      <c r="R4717" s="14">
        <f>IFERROR(VLOOKUP($A4717,'Fielding Data'!$A:$H,MATCH(R$1,'Fielding Data'!$A$1:$H$1,0),0),"Other")</f>
        <v>260</v>
      </c>
      <c r="S4717" s="14">
        <f>IFERROR(VLOOKUP($A4717,'Fielding Data'!$A:$H,MATCH(S$1,'Fielding Data'!$A$1:$H$1,0),0),"Other")</f>
        <v>21</v>
      </c>
      <c r="T4717" s="14">
        <f>IFERROR(VLOOKUP($A4717,'Fielding Data'!$A:$H,MATCH(T$1,'Fielding Data'!$A$1:$H$1,0),0),"Other")</f>
        <v>28</v>
      </c>
      <c r="U4717" s="14">
        <f>SUMIFS('Fielding Data'!E:E,'Fielding Data'!$A:$A,'Hitting Data'!$A4717)</f>
        <v>98</v>
      </c>
      <c r="V4717" s="14">
        <f>SUMIFS('Fielding Data'!F:F,'Fielding Data'!$A:$A,'Hitting Data'!$A4717)</f>
        <v>260</v>
      </c>
      <c r="W4717" s="14">
        <f>SUMIFS('Fielding Data'!G:G,'Fielding Data'!$A:$A,'Hitting Data'!$A4717)</f>
        <v>21</v>
      </c>
      <c r="X4717" s="14">
        <f>SUMIFS('Fielding Data'!H:H,'Fielding Data'!$A:$A,'Hitting Data'!$A4717)</f>
        <v>28</v>
      </c>
    </row>
    <row r="4718" spans="1:24" x14ac:dyDescent="0.25">
      <c r="A4718" s="14" t="str">
        <f t="shared" si="73"/>
        <v>zitoba012013</v>
      </c>
      <c r="B4718" s="19" t="s">
        <v>225</v>
      </c>
      <c r="C4718" s="19">
        <v>2013</v>
      </c>
      <c r="D4718" s="19">
        <v>30</v>
      </c>
      <c r="E4718" s="19">
        <v>34</v>
      </c>
      <c r="F4718" s="19">
        <v>3</v>
      </c>
      <c r="G4718" s="19">
        <v>5</v>
      </c>
      <c r="H4718" s="19">
        <v>0</v>
      </c>
      <c r="I4718" s="19">
        <v>0</v>
      </c>
      <c r="J4718" s="19">
        <v>0</v>
      </c>
      <c r="K4718" s="19">
        <v>2</v>
      </c>
      <c r="L4718" s="19">
        <v>0</v>
      </c>
      <c r="M4718" s="19">
        <v>0</v>
      </c>
      <c r="N4718" s="19">
        <v>0</v>
      </c>
      <c r="O4718" s="19">
        <v>8</v>
      </c>
      <c r="P4718" s="14" t="str">
        <f>IFERROR(VLOOKUP($A4718,'Fielding Data'!$A:$H,MATCH(P$1,'Fielding Data'!$A$1:$H$1,0),0),"Other")</f>
        <v>P</v>
      </c>
      <c r="Q4718" s="14">
        <f>IFERROR(VLOOKUP($A4718,'Fielding Data'!$A:$H,MATCH(Q$1,'Fielding Data'!$A$1:$H$1,0),0),"Other")</f>
        <v>3</v>
      </c>
      <c r="R4718" s="14">
        <f>IFERROR(VLOOKUP($A4718,'Fielding Data'!$A:$H,MATCH(R$1,'Fielding Data'!$A$1:$H$1,0),0),"Other")</f>
        <v>20</v>
      </c>
      <c r="S4718" s="14">
        <f>IFERROR(VLOOKUP($A4718,'Fielding Data'!$A:$H,MATCH(S$1,'Fielding Data'!$A$1:$H$1,0),0),"Other")</f>
        <v>0</v>
      </c>
      <c r="T4718" s="14">
        <f>IFERROR(VLOOKUP($A4718,'Fielding Data'!$A:$H,MATCH(T$1,'Fielding Data'!$A$1:$H$1,0),0),"Other")</f>
        <v>0</v>
      </c>
      <c r="U4718" s="14">
        <f>SUMIFS('Fielding Data'!E:E,'Fielding Data'!$A:$A,'Hitting Data'!$A4718)</f>
        <v>3</v>
      </c>
      <c r="V4718" s="14">
        <f>SUMIFS('Fielding Data'!F:F,'Fielding Data'!$A:$A,'Hitting Data'!$A4718)</f>
        <v>20</v>
      </c>
      <c r="W4718" s="14">
        <f>SUMIFS('Fielding Data'!G:G,'Fielding Data'!$A:$A,'Hitting Data'!$A4718)</f>
        <v>0</v>
      </c>
      <c r="X4718" s="14">
        <f>SUMIFS('Fielding Data'!H:H,'Fielding Data'!$A:$A,'Hitting Data'!$A4718)</f>
        <v>0</v>
      </c>
    </row>
    <row r="4719" spans="1:24" x14ac:dyDescent="0.25">
      <c r="A4719" s="14" t="str">
        <f t="shared" si="73"/>
        <v>zobribe012013</v>
      </c>
      <c r="B4719" s="19" t="s">
        <v>747</v>
      </c>
      <c r="C4719" s="19">
        <v>2013</v>
      </c>
      <c r="D4719" s="19">
        <v>157</v>
      </c>
      <c r="E4719" s="19">
        <v>612</v>
      </c>
      <c r="F4719" s="19">
        <v>77</v>
      </c>
      <c r="G4719" s="19">
        <v>168</v>
      </c>
      <c r="H4719" s="19">
        <v>36</v>
      </c>
      <c r="I4719" s="19">
        <v>3</v>
      </c>
      <c r="J4719" s="19">
        <v>12</v>
      </c>
      <c r="K4719" s="19">
        <v>71</v>
      </c>
      <c r="L4719" s="19">
        <v>11</v>
      </c>
      <c r="M4719" s="19">
        <v>3</v>
      </c>
      <c r="N4719" s="19">
        <v>72</v>
      </c>
      <c r="O4719" s="19">
        <v>91</v>
      </c>
      <c r="P4719" s="14" t="str">
        <f>IFERROR(VLOOKUP($A4719,'Fielding Data'!$A:$H,MATCH(P$1,'Fielding Data'!$A$1:$H$1,0),0),"Other")</f>
        <v>2B</v>
      </c>
      <c r="Q4719" s="14">
        <f>IFERROR(VLOOKUP($A4719,'Fielding Data'!$A:$H,MATCH(Q$1,'Fielding Data'!$A$1:$H$1,0),0),"Other")</f>
        <v>218</v>
      </c>
      <c r="R4719" s="14">
        <f>IFERROR(VLOOKUP($A4719,'Fielding Data'!$A:$H,MATCH(R$1,'Fielding Data'!$A$1:$H$1,0),0),"Other")</f>
        <v>332</v>
      </c>
      <c r="S4719" s="14">
        <f>IFERROR(VLOOKUP($A4719,'Fielding Data'!$A:$H,MATCH(S$1,'Fielding Data'!$A$1:$H$1,0),0),"Other")</f>
        <v>4</v>
      </c>
      <c r="T4719" s="14">
        <f>IFERROR(VLOOKUP($A4719,'Fielding Data'!$A:$H,MATCH(T$1,'Fielding Data'!$A$1:$H$1,0),0),"Other")</f>
        <v>73</v>
      </c>
      <c r="U4719" s="14">
        <f>SUMIFS('Fielding Data'!E:E,'Fielding Data'!$A:$A,'Hitting Data'!$A4719)</f>
        <v>278</v>
      </c>
      <c r="V4719" s="14">
        <f>SUMIFS('Fielding Data'!F:F,'Fielding Data'!$A:$A,'Hitting Data'!$A4719)</f>
        <v>373</v>
      </c>
      <c r="W4719" s="14">
        <f>SUMIFS('Fielding Data'!G:G,'Fielding Data'!$A:$A,'Hitting Data'!$A4719)</f>
        <v>5</v>
      </c>
      <c r="X4719" s="14">
        <f>SUMIFS('Fielding Data'!H:H,'Fielding Data'!$A:$A,'Hitting Data'!$A4719)</f>
        <v>79</v>
      </c>
    </row>
    <row r="4720" spans="1:24" x14ac:dyDescent="0.25">
      <c r="A4720" s="14" t="str">
        <f t="shared" si="73"/>
        <v>zuninmi012013</v>
      </c>
      <c r="B4720" s="19" t="s">
        <v>2092</v>
      </c>
      <c r="C4720" s="19">
        <v>2013</v>
      </c>
      <c r="D4720" s="19">
        <v>52</v>
      </c>
      <c r="E4720" s="19">
        <v>173</v>
      </c>
      <c r="F4720" s="19">
        <v>22</v>
      </c>
      <c r="G4720" s="19">
        <v>37</v>
      </c>
      <c r="H4720" s="19">
        <v>5</v>
      </c>
      <c r="I4720" s="19">
        <v>0</v>
      </c>
      <c r="J4720" s="19">
        <v>5</v>
      </c>
      <c r="K4720" s="19">
        <v>14</v>
      </c>
      <c r="L4720" s="19">
        <v>1</v>
      </c>
      <c r="M4720" s="19">
        <v>0</v>
      </c>
      <c r="N4720" s="19">
        <v>16</v>
      </c>
      <c r="O4720" s="19">
        <v>49</v>
      </c>
      <c r="P4720" s="14" t="str">
        <f>IFERROR(VLOOKUP($A4720,'Fielding Data'!$A:$H,MATCH(P$1,'Fielding Data'!$A$1:$H$1,0),0),"Other")</f>
        <v>C</v>
      </c>
      <c r="Q4720" s="14">
        <f>IFERROR(VLOOKUP($A4720,'Fielding Data'!$A:$H,MATCH(Q$1,'Fielding Data'!$A$1:$H$1,0),0),"Other")</f>
        <v>363</v>
      </c>
      <c r="R4720" s="14">
        <f>IFERROR(VLOOKUP($A4720,'Fielding Data'!$A:$H,MATCH(R$1,'Fielding Data'!$A$1:$H$1,0),0),"Other")</f>
        <v>22</v>
      </c>
      <c r="S4720" s="14">
        <f>IFERROR(VLOOKUP($A4720,'Fielding Data'!$A:$H,MATCH(S$1,'Fielding Data'!$A$1:$H$1,0),0),"Other")</f>
        <v>2</v>
      </c>
      <c r="T4720" s="14">
        <f>IFERROR(VLOOKUP($A4720,'Fielding Data'!$A:$H,MATCH(T$1,'Fielding Data'!$A$1:$H$1,0),0),"Other")</f>
        <v>1</v>
      </c>
      <c r="U4720" s="14">
        <f>SUMIFS('Fielding Data'!E:E,'Fielding Data'!$A:$A,'Hitting Data'!$A4720)</f>
        <v>363</v>
      </c>
      <c r="V4720" s="14">
        <f>SUMIFS('Fielding Data'!F:F,'Fielding Data'!$A:$A,'Hitting Data'!$A4720)</f>
        <v>22</v>
      </c>
      <c r="W4720" s="14">
        <f>SUMIFS('Fielding Data'!G:G,'Fielding Data'!$A:$A,'Hitting Data'!$A4720)</f>
        <v>2</v>
      </c>
      <c r="X4720" s="14">
        <f>SUMIFS('Fielding Data'!H:H,'Fielding Data'!$A:$A,'Hitting Data'!$A4720)</f>
        <v>1</v>
      </c>
    </row>
    <row r="4721" spans="1:24" x14ac:dyDescent="0.25">
      <c r="A4721" s="14" t="str">
        <f t="shared" si="73"/>
        <v>abadfe012014</v>
      </c>
      <c r="B4721" s="19" t="s">
        <v>1215</v>
      </c>
      <c r="C4721" s="19">
        <v>2014</v>
      </c>
      <c r="D4721" s="19">
        <v>69</v>
      </c>
      <c r="E4721" s="19">
        <v>0</v>
      </c>
      <c r="F4721" s="19">
        <v>0</v>
      </c>
      <c r="G4721" s="19">
        <v>0</v>
      </c>
      <c r="H4721" s="19">
        <v>0</v>
      </c>
      <c r="I4721" s="19">
        <v>0</v>
      </c>
      <c r="J4721" s="19">
        <v>0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4" t="str">
        <f>IFERROR(VLOOKUP($A4721,'Fielding Data'!$A:$H,MATCH(P$1,'Fielding Data'!$A$1:$H$1,0),0),"Other")</f>
        <v>P</v>
      </c>
      <c r="Q4721" s="14">
        <f>IFERROR(VLOOKUP($A4721,'Fielding Data'!$A:$H,MATCH(Q$1,'Fielding Data'!$A$1:$H$1,0),0),"Other")</f>
        <v>0</v>
      </c>
      <c r="R4721" s="14">
        <f>IFERROR(VLOOKUP($A4721,'Fielding Data'!$A:$H,MATCH(R$1,'Fielding Data'!$A$1:$H$1,0),0),"Other")</f>
        <v>8</v>
      </c>
      <c r="S4721" s="14">
        <f>IFERROR(VLOOKUP($A4721,'Fielding Data'!$A:$H,MATCH(S$1,'Fielding Data'!$A$1:$H$1,0),0),"Other")</f>
        <v>0</v>
      </c>
      <c r="T4721" s="14">
        <f>IFERROR(VLOOKUP($A4721,'Fielding Data'!$A:$H,MATCH(T$1,'Fielding Data'!$A$1:$H$1,0),0),"Other")</f>
        <v>0</v>
      </c>
      <c r="U4721" s="14">
        <f>SUMIFS('Fielding Data'!E:E,'Fielding Data'!$A:$A,'Hitting Data'!$A4721)</f>
        <v>0</v>
      </c>
      <c r="V4721" s="14">
        <f>SUMIFS('Fielding Data'!F:F,'Fielding Data'!$A:$A,'Hitting Data'!$A4721)</f>
        <v>8</v>
      </c>
      <c r="W4721" s="14">
        <f>SUMIFS('Fielding Data'!G:G,'Fielding Data'!$A:$A,'Hitting Data'!$A4721)</f>
        <v>0</v>
      </c>
      <c r="X4721" s="14">
        <f>SUMIFS('Fielding Data'!H:H,'Fielding Data'!$A:$A,'Hitting Data'!$A4721)</f>
        <v>0</v>
      </c>
    </row>
    <row r="4722" spans="1:24" x14ac:dyDescent="0.25">
      <c r="A4722" s="14" t="str">
        <f t="shared" si="73"/>
        <v>abreubo012014</v>
      </c>
      <c r="B4722" s="19" t="s">
        <v>47</v>
      </c>
      <c r="C4722" s="19">
        <v>2014</v>
      </c>
      <c r="D4722" s="19">
        <v>78</v>
      </c>
      <c r="E4722" s="19">
        <v>133</v>
      </c>
      <c r="F4722" s="19">
        <v>12</v>
      </c>
      <c r="G4722" s="19">
        <v>33</v>
      </c>
      <c r="H4722" s="19">
        <v>9</v>
      </c>
      <c r="I4722" s="19">
        <v>0</v>
      </c>
      <c r="J4722" s="19">
        <v>1</v>
      </c>
      <c r="K4722" s="19">
        <v>14</v>
      </c>
      <c r="L4722" s="19">
        <v>1</v>
      </c>
      <c r="M4722" s="19">
        <v>0</v>
      </c>
      <c r="N4722" s="19">
        <v>20</v>
      </c>
      <c r="O4722" s="19">
        <v>21</v>
      </c>
      <c r="P4722" s="14" t="str">
        <f>IFERROR(VLOOKUP($A4722,'Fielding Data'!$A:$H,MATCH(P$1,'Fielding Data'!$A$1:$H$1,0),0),"Other")</f>
        <v>LF</v>
      </c>
      <c r="Q4722" s="14">
        <f>IFERROR(VLOOKUP($A4722,'Fielding Data'!$A:$H,MATCH(Q$1,'Fielding Data'!$A$1:$H$1,0),0),"Other")</f>
        <v>6</v>
      </c>
      <c r="R4722" s="14">
        <f>IFERROR(VLOOKUP($A4722,'Fielding Data'!$A:$H,MATCH(R$1,'Fielding Data'!$A$1:$H$1,0),0),"Other")</f>
        <v>0</v>
      </c>
      <c r="S4722" s="14">
        <f>IFERROR(VLOOKUP($A4722,'Fielding Data'!$A:$H,MATCH(S$1,'Fielding Data'!$A$1:$H$1,0),0),"Other")</f>
        <v>0</v>
      </c>
      <c r="T4722" s="14">
        <f>IFERROR(VLOOKUP($A4722,'Fielding Data'!$A:$H,MATCH(T$1,'Fielding Data'!$A$1:$H$1,0),0),"Other")</f>
        <v>0</v>
      </c>
      <c r="U4722" s="14">
        <f>SUMIFS('Fielding Data'!E:E,'Fielding Data'!$A:$A,'Hitting Data'!$A4722)</f>
        <v>74</v>
      </c>
      <c r="V4722" s="14">
        <f>SUMIFS('Fielding Data'!F:F,'Fielding Data'!$A:$A,'Hitting Data'!$A4722)</f>
        <v>0</v>
      </c>
      <c r="W4722" s="14">
        <f>SUMIFS('Fielding Data'!G:G,'Fielding Data'!$A:$A,'Hitting Data'!$A4722)</f>
        <v>4</v>
      </c>
      <c r="X4722" s="14">
        <f>SUMIFS('Fielding Data'!H:H,'Fielding Data'!$A:$A,'Hitting Data'!$A4722)</f>
        <v>0</v>
      </c>
    </row>
    <row r="4723" spans="1:24" x14ac:dyDescent="0.25">
      <c r="A4723" s="14" t="str">
        <f t="shared" si="73"/>
        <v>abreujo022014</v>
      </c>
      <c r="B4723" s="19" t="s">
        <v>2093</v>
      </c>
      <c r="C4723" s="19">
        <v>2014</v>
      </c>
      <c r="D4723" s="19">
        <v>145</v>
      </c>
      <c r="E4723" s="19">
        <v>556</v>
      </c>
      <c r="F4723" s="19">
        <v>80</v>
      </c>
      <c r="G4723" s="19">
        <v>176</v>
      </c>
      <c r="H4723" s="19">
        <v>35</v>
      </c>
      <c r="I4723" s="19">
        <v>2</v>
      </c>
      <c r="J4723" s="19">
        <v>36</v>
      </c>
      <c r="K4723" s="19">
        <v>107</v>
      </c>
      <c r="L4723" s="19">
        <v>3</v>
      </c>
      <c r="M4723" s="19">
        <v>1</v>
      </c>
      <c r="N4723" s="19">
        <v>51</v>
      </c>
      <c r="O4723" s="19">
        <v>131</v>
      </c>
      <c r="P4723" s="14" t="str">
        <f>IFERROR(VLOOKUP($A4723,'Fielding Data'!$A:$H,MATCH(P$1,'Fielding Data'!$A$1:$H$1,0),0),"Other")</f>
        <v>1B</v>
      </c>
      <c r="Q4723" s="14">
        <f>IFERROR(VLOOKUP($A4723,'Fielding Data'!$A:$H,MATCH(Q$1,'Fielding Data'!$A$1:$H$1,0),0),"Other")</f>
        <v>970</v>
      </c>
      <c r="R4723" s="14">
        <f>IFERROR(VLOOKUP($A4723,'Fielding Data'!$A:$H,MATCH(R$1,'Fielding Data'!$A$1:$H$1,0),0),"Other")</f>
        <v>69</v>
      </c>
      <c r="S4723" s="14">
        <f>IFERROR(VLOOKUP($A4723,'Fielding Data'!$A:$H,MATCH(S$1,'Fielding Data'!$A$1:$H$1,0),0),"Other")</f>
        <v>6</v>
      </c>
      <c r="T4723" s="14">
        <f>IFERROR(VLOOKUP($A4723,'Fielding Data'!$A:$H,MATCH(T$1,'Fielding Data'!$A$1:$H$1,0),0),"Other")</f>
        <v>105</v>
      </c>
      <c r="U4723" s="14">
        <f>SUMIFS('Fielding Data'!E:E,'Fielding Data'!$A:$A,'Hitting Data'!$A4723)</f>
        <v>970</v>
      </c>
      <c r="V4723" s="14">
        <f>SUMIFS('Fielding Data'!F:F,'Fielding Data'!$A:$A,'Hitting Data'!$A4723)</f>
        <v>69</v>
      </c>
      <c r="W4723" s="14">
        <f>SUMIFS('Fielding Data'!G:G,'Fielding Data'!$A:$A,'Hitting Data'!$A4723)</f>
        <v>6</v>
      </c>
      <c r="X4723" s="14">
        <f>SUMIFS('Fielding Data'!H:H,'Fielding Data'!$A:$A,'Hitting Data'!$A4723)</f>
        <v>105</v>
      </c>
    </row>
    <row r="4724" spans="1:24" x14ac:dyDescent="0.25">
      <c r="A4724" s="14" t="str">
        <f t="shared" si="73"/>
        <v>abreuto012014</v>
      </c>
      <c r="B4724" s="19" t="s">
        <v>749</v>
      </c>
      <c r="C4724" s="19">
        <v>2014</v>
      </c>
      <c r="D4724" s="19">
        <v>3</v>
      </c>
      <c r="E4724" s="19">
        <v>4</v>
      </c>
      <c r="F4724" s="19">
        <v>0</v>
      </c>
      <c r="G4724" s="19">
        <v>0</v>
      </c>
      <c r="H4724" s="19">
        <v>0</v>
      </c>
      <c r="I4724" s="19">
        <v>0</v>
      </c>
      <c r="J4724" s="19">
        <v>0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4" t="str">
        <f>IFERROR(VLOOKUP($A4724,'Fielding Data'!$A:$H,MATCH(P$1,'Fielding Data'!$A$1:$H$1,0),0),"Other")</f>
        <v>2B</v>
      </c>
      <c r="Q4724" s="14">
        <f>IFERROR(VLOOKUP($A4724,'Fielding Data'!$A:$H,MATCH(Q$1,'Fielding Data'!$A$1:$H$1,0),0),"Other")</f>
        <v>2</v>
      </c>
      <c r="R4724" s="14">
        <f>IFERROR(VLOOKUP($A4724,'Fielding Data'!$A:$H,MATCH(R$1,'Fielding Data'!$A$1:$H$1,0),0),"Other")</f>
        <v>1</v>
      </c>
      <c r="S4724" s="14">
        <f>IFERROR(VLOOKUP($A4724,'Fielding Data'!$A:$H,MATCH(S$1,'Fielding Data'!$A$1:$H$1,0),0),"Other")</f>
        <v>0</v>
      </c>
      <c r="T4724" s="14">
        <f>IFERROR(VLOOKUP($A4724,'Fielding Data'!$A:$H,MATCH(T$1,'Fielding Data'!$A$1:$H$1,0),0),"Other")</f>
        <v>0</v>
      </c>
      <c r="U4724" s="14">
        <f>SUMIFS('Fielding Data'!E:E,'Fielding Data'!$A:$A,'Hitting Data'!$A4724)</f>
        <v>2</v>
      </c>
      <c r="V4724" s="14">
        <f>SUMIFS('Fielding Data'!F:F,'Fielding Data'!$A:$A,'Hitting Data'!$A4724)</f>
        <v>1</v>
      </c>
      <c r="W4724" s="14">
        <f>SUMIFS('Fielding Data'!G:G,'Fielding Data'!$A:$A,'Hitting Data'!$A4724)</f>
        <v>0</v>
      </c>
      <c r="X4724" s="14">
        <f>SUMIFS('Fielding Data'!H:H,'Fielding Data'!$A:$A,'Hitting Data'!$A4724)</f>
        <v>0</v>
      </c>
    </row>
    <row r="4725" spans="1:24" x14ac:dyDescent="0.25">
      <c r="A4725" s="14" t="str">
        <f t="shared" si="73"/>
        <v>aceveal012014</v>
      </c>
      <c r="B4725" s="19" t="s">
        <v>872</v>
      </c>
      <c r="C4725" s="19">
        <v>2014</v>
      </c>
      <c r="D4725" s="19">
        <v>10</v>
      </c>
      <c r="E4725" s="19">
        <v>0</v>
      </c>
      <c r="F4725" s="19">
        <v>0</v>
      </c>
      <c r="G4725" s="19">
        <v>0</v>
      </c>
      <c r="H4725" s="19">
        <v>0</v>
      </c>
      <c r="I4725" s="19">
        <v>0</v>
      </c>
      <c r="J4725" s="19">
        <v>0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4" t="str">
        <f>IFERROR(VLOOKUP($A4725,'Fielding Data'!$A:$H,MATCH(P$1,'Fielding Data'!$A$1:$H$1,0),0),"Other")</f>
        <v>P</v>
      </c>
      <c r="Q4725" s="14">
        <f>IFERROR(VLOOKUP($A4725,'Fielding Data'!$A:$H,MATCH(Q$1,'Fielding Data'!$A$1:$H$1,0),0),"Other")</f>
        <v>2</v>
      </c>
      <c r="R4725" s="14">
        <f>IFERROR(VLOOKUP($A4725,'Fielding Data'!$A:$H,MATCH(R$1,'Fielding Data'!$A$1:$H$1,0),0),"Other")</f>
        <v>1</v>
      </c>
      <c r="S4725" s="14">
        <f>IFERROR(VLOOKUP($A4725,'Fielding Data'!$A:$H,MATCH(S$1,'Fielding Data'!$A$1:$H$1,0),0),"Other")</f>
        <v>0</v>
      </c>
      <c r="T4725" s="14">
        <f>IFERROR(VLOOKUP($A4725,'Fielding Data'!$A:$H,MATCH(T$1,'Fielding Data'!$A$1:$H$1,0),0),"Other")</f>
        <v>0</v>
      </c>
      <c r="U4725" s="14">
        <f>SUMIFS('Fielding Data'!E:E,'Fielding Data'!$A:$A,'Hitting Data'!$A4725)</f>
        <v>2</v>
      </c>
      <c r="V4725" s="14">
        <f>SUMIFS('Fielding Data'!F:F,'Fielding Data'!$A:$A,'Hitting Data'!$A4725)</f>
        <v>1</v>
      </c>
      <c r="W4725" s="14">
        <f>SUMIFS('Fielding Data'!G:G,'Fielding Data'!$A:$A,'Hitting Data'!$A4725)</f>
        <v>0</v>
      </c>
      <c r="X4725" s="14">
        <f>SUMIFS('Fielding Data'!H:H,'Fielding Data'!$A:$A,'Hitting Data'!$A4725)</f>
        <v>0</v>
      </c>
    </row>
    <row r="4726" spans="1:24" x14ac:dyDescent="0.25">
      <c r="A4726" s="14" t="str">
        <f t="shared" si="73"/>
        <v>achteaj012014</v>
      </c>
      <c r="B4726" s="19" t="s">
        <v>2094</v>
      </c>
      <c r="C4726" s="19">
        <v>2014</v>
      </c>
      <c r="D4726" s="19">
        <v>7</v>
      </c>
      <c r="E4726" s="19">
        <v>0</v>
      </c>
      <c r="F4726" s="19">
        <v>0</v>
      </c>
      <c r="G4726" s="19">
        <v>0</v>
      </c>
      <c r="H4726" s="19">
        <v>0</v>
      </c>
      <c r="I4726" s="19">
        <v>0</v>
      </c>
      <c r="J4726" s="19">
        <v>0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4" t="str">
        <f>IFERROR(VLOOKUP($A4726,'Fielding Data'!$A:$H,MATCH(P$1,'Fielding Data'!$A$1:$H$1,0),0),"Other")</f>
        <v>P</v>
      </c>
      <c r="Q4726" s="14">
        <f>IFERROR(VLOOKUP($A4726,'Fielding Data'!$A:$H,MATCH(Q$1,'Fielding Data'!$A$1:$H$1,0),0),"Other")</f>
        <v>0</v>
      </c>
      <c r="R4726" s="14">
        <f>IFERROR(VLOOKUP($A4726,'Fielding Data'!$A:$H,MATCH(R$1,'Fielding Data'!$A$1:$H$1,0),0),"Other")</f>
        <v>1</v>
      </c>
      <c r="S4726" s="14">
        <f>IFERROR(VLOOKUP($A4726,'Fielding Data'!$A:$H,MATCH(S$1,'Fielding Data'!$A$1:$H$1,0),0),"Other")</f>
        <v>0</v>
      </c>
      <c r="T4726" s="14">
        <f>IFERROR(VLOOKUP($A4726,'Fielding Data'!$A:$H,MATCH(T$1,'Fielding Data'!$A$1:$H$1,0),0),"Other")</f>
        <v>0</v>
      </c>
      <c r="U4726" s="14">
        <f>SUMIFS('Fielding Data'!E:E,'Fielding Data'!$A:$A,'Hitting Data'!$A4726)</f>
        <v>0</v>
      </c>
      <c r="V4726" s="14">
        <f>SUMIFS('Fielding Data'!F:F,'Fielding Data'!$A:$A,'Hitting Data'!$A4726)</f>
        <v>1</v>
      </c>
      <c r="W4726" s="14">
        <f>SUMIFS('Fielding Data'!G:G,'Fielding Data'!$A:$A,'Hitting Data'!$A4726)</f>
        <v>0</v>
      </c>
      <c r="X4726" s="14">
        <f>SUMIFS('Fielding Data'!H:H,'Fielding Data'!$A:$A,'Hitting Data'!$A4726)</f>
        <v>0</v>
      </c>
    </row>
    <row r="4727" spans="1:24" x14ac:dyDescent="0.25">
      <c r="A4727" s="14" t="str">
        <f t="shared" si="73"/>
        <v>ackledu012014</v>
      </c>
      <c r="B4727" s="19" t="s">
        <v>1419</v>
      </c>
      <c r="C4727" s="19">
        <v>2014</v>
      </c>
      <c r="D4727" s="19">
        <v>143</v>
      </c>
      <c r="E4727" s="19">
        <v>502</v>
      </c>
      <c r="F4727" s="19">
        <v>64</v>
      </c>
      <c r="G4727" s="19">
        <v>123</v>
      </c>
      <c r="H4727" s="19">
        <v>27</v>
      </c>
      <c r="I4727" s="19">
        <v>4</v>
      </c>
      <c r="J4727" s="19">
        <v>14</v>
      </c>
      <c r="K4727" s="19">
        <v>65</v>
      </c>
      <c r="L4727" s="19">
        <v>8</v>
      </c>
      <c r="M4727" s="19">
        <v>4</v>
      </c>
      <c r="N4727" s="19">
        <v>32</v>
      </c>
      <c r="O4727" s="19">
        <v>90</v>
      </c>
      <c r="P4727" s="14" t="str">
        <f>IFERROR(VLOOKUP($A4727,'Fielding Data'!$A:$H,MATCH(P$1,'Fielding Data'!$A$1:$H$1,0),0),"Other")</f>
        <v>LF</v>
      </c>
      <c r="Q4727" s="14">
        <f>IFERROR(VLOOKUP($A4727,'Fielding Data'!$A:$H,MATCH(Q$1,'Fielding Data'!$A$1:$H$1,0),0),"Other")</f>
        <v>245</v>
      </c>
      <c r="R4727" s="14">
        <f>IFERROR(VLOOKUP($A4727,'Fielding Data'!$A:$H,MATCH(R$1,'Fielding Data'!$A$1:$H$1,0),0),"Other")</f>
        <v>4</v>
      </c>
      <c r="S4727" s="14">
        <f>IFERROR(VLOOKUP($A4727,'Fielding Data'!$A:$H,MATCH(S$1,'Fielding Data'!$A$1:$H$1,0),0),"Other")</f>
        <v>2</v>
      </c>
      <c r="T4727" s="14">
        <f>IFERROR(VLOOKUP($A4727,'Fielding Data'!$A:$H,MATCH(T$1,'Fielding Data'!$A$1:$H$1,0),0),"Other")</f>
        <v>2</v>
      </c>
      <c r="U4727" s="14">
        <f>SUMIFS('Fielding Data'!E:E,'Fielding Data'!$A:$A,'Hitting Data'!$A4727)</f>
        <v>490</v>
      </c>
      <c r="V4727" s="14">
        <f>SUMIFS('Fielding Data'!F:F,'Fielding Data'!$A:$A,'Hitting Data'!$A4727)</f>
        <v>8</v>
      </c>
      <c r="W4727" s="14">
        <f>SUMIFS('Fielding Data'!G:G,'Fielding Data'!$A:$A,'Hitting Data'!$A4727)</f>
        <v>4</v>
      </c>
      <c r="X4727" s="14">
        <f>SUMIFS('Fielding Data'!H:H,'Fielding Data'!$A:$A,'Hitting Data'!$A4727)</f>
        <v>4</v>
      </c>
    </row>
    <row r="4728" spans="1:24" x14ac:dyDescent="0.25">
      <c r="A4728" s="14" t="str">
        <f t="shared" si="73"/>
        <v>adamecr012014</v>
      </c>
      <c r="B4728" s="19" t="s">
        <v>2095</v>
      </c>
      <c r="C4728" s="19">
        <v>2014</v>
      </c>
      <c r="D4728" s="19">
        <v>7</v>
      </c>
      <c r="E4728" s="19">
        <v>15</v>
      </c>
      <c r="F4728" s="19">
        <v>1</v>
      </c>
      <c r="G4728" s="19">
        <v>1</v>
      </c>
      <c r="H4728" s="19">
        <v>0</v>
      </c>
      <c r="I4728" s="19">
        <v>0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5</v>
      </c>
      <c r="P4728" s="14" t="str">
        <f>IFERROR(VLOOKUP($A4728,'Fielding Data'!$A:$H,MATCH(P$1,'Fielding Data'!$A$1:$H$1,0),0),"Other")</f>
        <v>2B</v>
      </c>
      <c r="Q4728" s="14">
        <f>IFERROR(VLOOKUP($A4728,'Fielding Data'!$A:$H,MATCH(Q$1,'Fielding Data'!$A$1:$H$1,0),0),"Other")</f>
        <v>2</v>
      </c>
      <c r="R4728" s="14">
        <f>IFERROR(VLOOKUP($A4728,'Fielding Data'!$A:$H,MATCH(R$1,'Fielding Data'!$A$1:$H$1,0),0),"Other")</f>
        <v>6</v>
      </c>
      <c r="S4728" s="14">
        <f>IFERROR(VLOOKUP($A4728,'Fielding Data'!$A:$H,MATCH(S$1,'Fielding Data'!$A$1:$H$1,0),0),"Other")</f>
        <v>0</v>
      </c>
      <c r="T4728" s="14">
        <f>IFERROR(VLOOKUP($A4728,'Fielding Data'!$A:$H,MATCH(T$1,'Fielding Data'!$A$1:$H$1,0),0),"Other")</f>
        <v>2</v>
      </c>
      <c r="U4728" s="14">
        <f>SUMIFS('Fielding Data'!E:E,'Fielding Data'!$A:$A,'Hitting Data'!$A4728)</f>
        <v>8</v>
      </c>
      <c r="V4728" s="14">
        <f>SUMIFS('Fielding Data'!F:F,'Fielding Data'!$A:$A,'Hitting Data'!$A4728)</f>
        <v>16</v>
      </c>
      <c r="W4728" s="14">
        <f>SUMIFS('Fielding Data'!G:G,'Fielding Data'!$A:$A,'Hitting Data'!$A4728)</f>
        <v>0</v>
      </c>
      <c r="X4728" s="14">
        <f>SUMIFS('Fielding Data'!H:H,'Fielding Data'!$A:$A,'Hitting Data'!$A4728)</f>
        <v>4</v>
      </c>
    </row>
    <row r="4729" spans="1:24" x14ac:dyDescent="0.25">
      <c r="A4729" s="14" t="str">
        <f t="shared" si="73"/>
        <v>adamsau012014</v>
      </c>
      <c r="B4729" s="19" t="s">
        <v>2096</v>
      </c>
      <c r="C4729" s="19">
        <v>2014</v>
      </c>
      <c r="D4729" s="19">
        <v>6</v>
      </c>
      <c r="E4729" s="19">
        <v>0</v>
      </c>
      <c r="F4729" s="19">
        <v>0</v>
      </c>
      <c r="G4729" s="19">
        <v>0</v>
      </c>
      <c r="H4729" s="19">
        <v>0</v>
      </c>
      <c r="I4729" s="19">
        <v>0</v>
      </c>
      <c r="J4729" s="19">
        <v>0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4" t="str">
        <f>IFERROR(VLOOKUP($A4729,'Fielding Data'!$A:$H,MATCH(P$1,'Fielding Data'!$A$1:$H$1,0),0),"Other")</f>
        <v>P</v>
      </c>
      <c r="Q4729" s="14">
        <f>IFERROR(VLOOKUP($A4729,'Fielding Data'!$A:$H,MATCH(Q$1,'Fielding Data'!$A$1:$H$1,0),0),"Other")</f>
        <v>1</v>
      </c>
      <c r="R4729" s="14">
        <f>IFERROR(VLOOKUP($A4729,'Fielding Data'!$A:$H,MATCH(R$1,'Fielding Data'!$A$1:$H$1,0),0),"Other")</f>
        <v>2</v>
      </c>
      <c r="S4729" s="14">
        <f>IFERROR(VLOOKUP($A4729,'Fielding Data'!$A:$H,MATCH(S$1,'Fielding Data'!$A$1:$H$1,0),0),"Other")</f>
        <v>0</v>
      </c>
      <c r="T4729" s="14">
        <f>IFERROR(VLOOKUP($A4729,'Fielding Data'!$A:$H,MATCH(T$1,'Fielding Data'!$A$1:$H$1,0),0),"Other")</f>
        <v>0</v>
      </c>
      <c r="U4729" s="14">
        <f>SUMIFS('Fielding Data'!E:E,'Fielding Data'!$A:$A,'Hitting Data'!$A4729)</f>
        <v>1</v>
      </c>
      <c r="V4729" s="14">
        <f>SUMIFS('Fielding Data'!F:F,'Fielding Data'!$A:$A,'Hitting Data'!$A4729)</f>
        <v>2</v>
      </c>
      <c r="W4729" s="14">
        <f>SUMIFS('Fielding Data'!G:G,'Fielding Data'!$A:$A,'Hitting Data'!$A4729)</f>
        <v>0</v>
      </c>
      <c r="X4729" s="14">
        <f>SUMIFS('Fielding Data'!H:H,'Fielding Data'!$A:$A,'Hitting Data'!$A4729)</f>
        <v>0</v>
      </c>
    </row>
    <row r="4730" spans="1:24" x14ac:dyDescent="0.25">
      <c r="A4730" s="14" t="str">
        <f t="shared" si="73"/>
        <v>adamsla012014</v>
      </c>
      <c r="B4730" s="19" t="s">
        <v>2097</v>
      </c>
      <c r="C4730" s="19">
        <v>2014</v>
      </c>
      <c r="D4730" s="19">
        <v>6</v>
      </c>
      <c r="E4730" s="19">
        <v>3</v>
      </c>
      <c r="F4730" s="19">
        <v>1</v>
      </c>
      <c r="G4730" s="19">
        <v>0</v>
      </c>
      <c r="H4730" s="19">
        <v>0</v>
      </c>
      <c r="I4730" s="19">
        <v>0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2</v>
      </c>
      <c r="P4730" s="14" t="str">
        <f>IFERROR(VLOOKUP($A4730,'Fielding Data'!$A:$H,MATCH(P$1,'Fielding Data'!$A$1:$H$1,0),0),"Other")</f>
        <v>CF</v>
      </c>
      <c r="Q4730" s="14">
        <f>IFERROR(VLOOKUP($A4730,'Fielding Data'!$A:$H,MATCH(Q$1,'Fielding Data'!$A$1:$H$1,0),0),"Other")</f>
        <v>0</v>
      </c>
      <c r="R4730" s="14">
        <f>IFERROR(VLOOKUP($A4730,'Fielding Data'!$A:$H,MATCH(R$1,'Fielding Data'!$A$1:$H$1,0),0),"Other")</f>
        <v>0</v>
      </c>
      <c r="S4730" s="14">
        <f>IFERROR(VLOOKUP($A4730,'Fielding Data'!$A:$H,MATCH(S$1,'Fielding Data'!$A$1:$H$1,0),0),"Other")</f>
        <v>0</v>
      </c>
      <c r="T4730" s="14">
        <f>IFERROR(VLOOKUP($A4730,'Fielding Data'!$A:$H,MATCH(T$1,'Fielding Data'!$A$1:$H$1,0),0),"Other")</f>
        <v>0</v>
      </c>
      <c r="U4730" s="14">
        <f>SUMIFS('Fielding Data'!E:E,'Fielding Data'!$A:$A,'Hitting Data'!$A4730)</f>
        <v>6</v>
      </c>
      <c r="V4730" s="14">
        <f>SUMIFS('Fielding Data'!F:F,'Fielding Data'!$A:$A,'Hitting Data'!$A4730)</f>
        <v>0</v>
      </c>
      <c r="W4730" s="14">
        <f>SUMIFS('Fielding Data'!G:G,'Fielding Data'!$A:$A,'Hitting Data'!$A4730)</f>
        <v>0</v>
      </c>
      <c r="X4730" s="14">
        <f>SUMIFS('Fielding Data'!H:H,'Fielding Data'!$A:$A,'Hitting Data'!$A4730)</f>
        <v>0</v>
      </c>
    </row>
    <row r="4731" spans="1:24" x14ac:dyDescent="0.25">
      <c r="A4731" s="14" t="str">
        <f t="shared" si="73"/>
        <v>adamsma012014</v>
      </c>
      <c r="B4731" s="19" t="s">
        <v>1657</v>
      </c>
      <c r="C4731" s="19">
        <v>2014</v>
      </c>
      <c r="D4731" s="19">
        <v>142</v>
      </c>
      <c r="E4731" s="19">
        <v>527</v>
      </c>
      <c r="F4731" s="19">
        <v>55</v>
      </c>
      <c r="G4731" s="19">
        <v>152</v>
      </c>
      <c r="H4731" s="19">
        <v>34</v>
      </c>
      <c r="I4731" s="19">
        <v>5</v>
      </c>
      <c r="J4731" s="19">
        <v>15</v>
      </c>
      <c r="K4731" s="19">
        <v>68</v>
      </c>
      <c r="L4731" s="19">
        <v>3</v>
      </c>
      <c r="M4731" s="19">
        <v>2</v>
      </c>
      <c r="N4731" s="19">
        <v>26</v>
      </c>
      <c r="O4731" s="19">
        <v>114</v>
      </c>
      <c r="P4731" s="14" t="str">
        <f>IFERROR(VLOOKUP($A4731,'Fielding Data'!$A:$H,MATCH(P$1,'Fielding Data'!$A$1:$H$1,0),0),"Other")</f>
        <v>1B</v>
      </c>
      <c r="Q4731" s="14">
        <f>IFERROR(VLOOKUP($A4731,'Fielding Data'!$A:$H,MATCH(Q$1,'Fielding Data'!$A$1:$H$1,0),0),"Other")</f>
        <v>1115</v>
      </c>
      <c r="R4731" s="14">
        <f>IFERROR(VLOOKUP($A4731,'Fielding Data'!$A:$H,MATCH(R$1,'Fielding Data'!$A$1:$H$1,0),0),"Other")</f>
        <v>80</v>
      </c>
      <c r="S4731" s="14">
        <f>IFERROR(VLOOKUP($A4731,'Fielding Data'!$A:$H,MATCH(S$1,'Fielding Data'!$A$1:$H$1,0),0),"Other")</f>
        <v>9</v>
      </c>
      <c r="T4731" s="14">
        <f>IFERROR(VLOOKUP($A4731,'Fielding Data'!$A:$H,MATCH(T$1,'Fielding Data'!$A$1:$H$1,0),0),"Other")</f>
        <v>111</v>
      </c>
      <c r="U4731" s="14">
        <f>SUMIFS('Fielding Data'!E:E,'Fielding Data'!$A:$A,'Hitting Data'!$A4731)</f>
        <v>1115</v>
      </c>
      <c r="V4731" s="14">
        <f>SUMIFS('Fielding Data'!F:F,'Fielding Data'!$A:$A,'Hitting Data'!$A4731)</f>
        <v>80</v>
      </c>
      <c r="W4731" s="14">
        <f>SUMIFS('Fielding Data'!G:G,'Fielding Data'!$A:$A,'Hitting Data'!$A4731)</f>
        <v>9</v>
      </c>
      <c r="X4731" s="14">
        <f>SUMIFS('Fielding Data'!H:H,'Fielding Data'!$A:$A,'Hitting Data'!$A4731)</f>
        <v>111</v>
      </c>
    </row>
    <row r="4732" spans="1:24" x14ac:dyDescent="0.25">
      <c r="A4732" s="14" t="str">
        <f t="shared" si="73"/>
        <v>adamsmi032014</v>
      </c>
      <c r="B4732" s="19" t="s">
        <v>415</v>
      </c>
      <c r="C4732" s="19">
        <v>2014</v>
      </c>
      <c r="D4732" s="19">
        <v>22</v>
      </c>
      <c r="E4732" s="19">
        <v>0</v>
      </c>
      <c r="F4732" s="19">
        <v>0</v>
      </c>
      <c r="G4732" s="19">
        <v>0</v>
      </c>
      <c r="H4732" s="19">
        <v>0</v>
      </c>
      <c r="I4732" s="19">
        <v>0</v>
      </c>
      <c r="J4732" s="19">
        <v>0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4" t="str">
        <f>IFERROR(VLOOKUP($A4732,'Fielding Data'!$A:$H,MATCH(P$1,'Fielding Data'!$A$1:$H$1,0),0),"Other")</f>
        <v>P</v>
      </c>
      <c r="Q4732" s="14">
        <f>IFERROR(VLOOKUP($A4732,'Fielding Data'!$A:$H,MATCH(Q$1,'Fielding Data'!$A$1:$H$1,0),0),"Other")</f>
        <v>0</v>
      </c>
      <c r="R4732" s="14">
        <f>IFERROR(VLOOKUP($A4732,'Fielding Data'!$A:$H,MATCH(R$1,'Fielding Data'!$A$1:$H$1,0),0),"Other")</f>
        <v>5</v>
      </c>
      <c r="S4732" s="14">
        <f>IFERROR(VLOOKUP($A4732,'Fielding Data'!$A:$H,MATCH(S$1,'Fielding Data'!$A$1:$H$1,0),0),"Other")</f>
        <v>0</v>
      </c>
      <c r="T4732" s="14">
        <f>IFERROR(VLOOKUP($A4732,'Fielding Data'!$A:$H,MATCH(T$1,'Fielding Data'!$A$1:$H$1,0),0),"Other")</f>
        <v>1</v>
      </c>
      <c r="U4732" s="14">
        <f>SUMIFS('Fielding Data'!E:E,'Fielding Data'!$A:$A,'Hitting Data'!$A4732)</f>
        <v>0</v>
      </c>
      <c r="V4732" s="14">
        <f>SUMIFS('Fielding Data'!F:F,'Fielding Data'!$A:$A,'Hitting Data'!$A4732)</f>
        <v>5</v>
      </c>
      <c r="W4732" s="14">
        <f>SUMIFS('Fielding Data'!G:G,'Fielding Data'!$A:$A,'Hitting Data'!$A4732)</f>
        <v>0</v>
      </c>
      <c r="X4732" s="14">
        <f>SUMIFS('Fielding Data'!H:H,'Fielding Data'!$A:$A,'Hitting Data'!$A4732)</f>
        <v>1</v>
      </c>
    </row>
    <row r="4733" spans="1:24" x14ac:dyDescent="0.25">
      <c r="A4733" s="14" t="str">
        <f t="shared" si="73"/>
        <v>adcocna012014</v>
      </c>
      <c r="B4733" s="19" t="s">
        <v>1421</v>
      </c>
      <c r="C4733" s="19">
        <v>2014</v>
      </c>
      <c r="D4733" s="19">
        <v>7</v>
      </c>
      <c r="E4733" s="19">
        <v>0</v>
      </c>
      <c r="F4733" s="19">
        <v>0</v>
      </c>
      <c r="G4733" s="19">
        <v>0</v>
      </c>
      <c r="H4733" s="19">
        <v>0</v>
      </c>
      <c r="I4733" s="19">
        <v>0</v>
      </c>
      <c r="J4733" s="19">
        <v>0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4" t="str">
        <f>IFERROR(VLOOKUP($A4733,'Fielding Data'!$A:$H,MATCH(P$1,'Fielding Data'!$A$1:$H$1,0),0),"Other")</f>
        <v>P</v>
      </c>
      <c r="Q4733" s="14">
        <f>IFERROR(VLOOKUP($A4733,'Fielding Data'!$A:$H,MATCH(Q$1,'Fielding Data'!$A$1:$H$1,0),0),"Other")</f>
        <v>0</v>
      </c>
      <c r="R4733" s="14">
        <f>IFERROR(VLOOKUP($A4733,'Fielding Data'!$A:$H,MATCH(R$1,'Fielding Data'!$A$1:$H$1,0),0),"Other")</f>
        <v>0</v>
      </c>
      <c r="S4733" s="14">
        <f>IFERROR(VLOOKUP($A4733,'Fielding Data'!$A:$H,MATCH(S$1,'Fielding Data'!$A$1:$H$1,0),0),"Other")</f>
        <v>0</v>
      </c>
      <c r="T4733" s="14">
        <f>IFERROR(VLOOKUP($A4733,'Fielding Data'!$A:$H,MATCH(T$1,'Fielding Data'!$A$1:$H$1,0),0),"Other")</f>
        <v>0</v>
      </c>
      <c r="U4733" s="14">
        <f>SUMIFS('Fielding Data'!E:E,'Fielding Data'!$A:$A,'Hitting Data'!$A4733)</f>
        <v>0</v>
      </c>
      <c r="V4733" s="14">
        <f>SUMIFS('Fielding Data'!F:F,'Fielding Data'!$A:$A,'Hitting Data'!$A4733)</f>
        <v>0</v>
      </c>
      <c r="W4733" s="14">
        <f>SUMIFS('Fielding Data'!G:G,'Fielding Data'!$A:$A,'Hitting Data'!$A4733)</f>
        <v>0</v>
      </c>
      <c r="X4733" s="14">
        <f>SUMIFS('Fielding Data'!H:H,'Fielding Data'!$A:$A,'Hitting Data'!$A4733)</f>
        <v>0</v>
      </c>
    </row>
    <row r="4734" spans="1:24" x14ac:dyDescent="0.25">
      <c r="A4734" s="14" t="str">
        <f t="shared" si="73"/>
        <v>adducji022014</v>
      </c>
      <c r="B4734" s="19" t="s">
        <v>1864</v>
      </c>
      <c r="C4734" s="19">
        <v>2014</v>
      </c>
      <c r="D4734" s="19">
        <v>44</v>
      </c>
      <c r="E4734" s="19">
        <v>101</v>
      </c>
      <c r="F4734" s="19">
        <v>13</v>
      </c>
      <c r="G4734" s="19">
        <v>17</v>
      </c>
      <c r="H4734" s="19">
        <v>3</v>
      </c>
      <c r="I4734" s="19">
        <v>0</v>
      </c>
      <c r="J4734" s="19">
        <v>1</v>
      </c>
      <c r="K4734" s="19">
        <v>8</v>
      </c>
      <c r="L4734" s="19">
        <v>3</v>
      </c>
      <c r="M4734" s="19">
        <v>1</v>
      </c>
      <c r="N4734" s="19">
        <v>10</v>
      </c>
      <c r="O4734" s="19">
        <v>27</v>
      </c>
      <c r="P4734" s="14" t="str">
        <f>IFERROR(VLOOKUP($A4734,'Fielding Data'!$A:$H,MATCH(P$1,'Fielding Data'!$A$1:$H$1,0),0),"Other")</f>
        <v>1B</v>
      </c>
      <c r="Q4734" s="14">
        <f>IFERROR(VLOOKUP($A4734,'Fielding Data'!$A:$H,MATCH(Q$1,'Fielding Data'!$A$1:$H$1,0),0),"Other")</f>
        <v>13</v>
      </c>
      <c r="R4734" s="14">
        <f>IFERROR(VLOOKUP($A4734,'Fielding Data'!$A:$H,MATCH(R$1,'Fielding Data'!$A$1:$H$1,0),0),"Other")</f>
        <v>1</v>
      </c>
      <c r="S4734" s="14">
        <f>IFERROR(VLOOKUP($A4734,'Fielding Data'!$A:$H,MATCH(S$1,'Fielding Data'!$A$1:$H$1,0),0),"Other")</f>
        <v>0</v>
      </c>
      <c r="T4734" s="14">
        <f>IFERROR(VLOOKUP($A4734,'Fielding Data'!$A:$H,MATCH(T$1,'Fielding Data'!$A$1:$H$1,0),0),"Other")</f>
        <v>0</v>
      </c>
      <c r="U4734" s="14">
        <f>SUMIFS('Fielding Data'!E:E,'Fielding Data'!$A:$A,'Hitting Data'!$A4734)</f>
        <v>133</v>
      </c>
      <c r="V4734" s="14">
        <f>SUMIFS('Fielding Data'!F:F,'Fielding Data'!$A:$A,'Hitting Data'!$A4734)</f>
        <v>3</v>
      </c>
      <c r="W4734" s="14">
        <f>SUMIFS('Fielding Data'!G:G,'Fielding Data'!$A:$A,'Hitting Data'!$A4734)</f>
        <v>0</v>
      </c>
      <c r="X4734" s="14">
        <f>SUMIFS('Fielding Data'!H:H,'Fielding Data'!$A:$A,'Hitting Data'!$A4734)</f>
        <v>0</v>
      </c>
    </row>
    <row r="4735" spans="1:24" x14ac:dyDescent="0.25">
      <c r="A4735" s="14" t="str">
        <f t="shared" si="73"/>
        <v>adriaeh012014</v>
      </c>
      <c r="B4735" s="19" t="s">
        <v>1865</v>
      </c>
      <c r="C4735" s="19">
        <v>2014</v>
      </c>
      <c r="D4735" s="19">
        <v>53</v>
      </c>
      <c r="E4735" s="19">
        <v>97</v>
      </c>
      <c r="F4735" s="19">
        <v>10</v>
      </c>
      <c r="G4735" s="19">
        <v>23</v>
      </c>
      <c r="H4735" s="19">
        <v>6</v>
      </c>
      <c r="I4735" s="19">
        <v>0</v>
      </c>
      <c r="J4735" s="19">
        <v>0</v>
      </c>
      <c r="K4735" s="19">
        <v>5</v>
      </c>
      <c r="L4735" s="19">
        <v>1</v>
      </c>
      <c r="M4735" s="19">
        <v>1</v>
      </c>
      <c r="N4735" s="19">
        <v>5</v>
      </c>
      <c r="O4735" s="19">
        <v>22</v>
      </c>
      <c r="P4735" s="14" t="str">
        <f>IFERROR(VLOOKUP($A4735,'Fielding Data'!$A:$H,MATCH(P$1,'Fielding Data'!$A$1:$H$1,0),0),"Other")</f>
        <v>2B</v>
      </c>
      <c r="Q4735" s="14">
        <f>IFERROR(VLOOKUP($A4735,'Fielding Data'!$A:$H,MATCH(Q$1,'Fielding Data'!$A$1:$H$1,0),0),"Other")</f>
        <v>27</v>
      </c>
      <c r="R4735" s="14">
        <f>IFERROR(VLOOKUP($A4735,'Fielding Data'!$A:$H,MATCH(R$1,'Fielding Data'!$A$1:$H$1,0),0),"Other")</f>
        <v>52</v>
      </c>
      <c r="S4735" s="14">
        <f>IFERROR(VLOOKUP($A4735,'Fielding Data'!$A:$H,MATCH(S$1,'Fielding Data'!$A$1:$H$1,0),0),"Other")</f>
        <v>2</v>
      </c>
      <c r="T4735" s="14">
        <f>IFERROR(VLOOKUP($A4735,'Fielding Data'!$A:$H,MATCH(T$1,'Fielding Data'!$A$1:$H$1,0),0),"Other")</f>
        <v>10</v>
      </c>
      <c r="U4735" s="14">
        <f>SUMIFS('Fielding Data'!E:E,'Fielding Data'!$A:$A,'Hitting Data'!$A4735)</f>
        <v>32</v>
      </c>
      <c r="V4735" s="14">
        <f>SUMIFS('Fielding Data'!F:F,'Fielding Data'!$A:$A,'Hitting Data'!$A4735)</f>
        <v>70</v>
      </c>
      <c r="W4735" s="14">
        <f>SUMIFS('Fielding Data'!G:G,'Fielding Data'!$A:$A,'Hitting Data'!$A4735)</f>
        <v>2</v>
      </c>
      <c r="X4735" s="14">
        <f>SUMIFS('Fielding Data'!H:H,'Fielding Data'!$A:$A,'Hitting Data'!$A4735)</f>
        <v>12</v>
      </c>
    </row>
    <row r="4736" spans="1:24" x14ac:dyDescent="0.25">
      <c r="A4736" s="14" t="str">
        <f t="shared" si="73"/>
        <v>affelje012014</v>
      </c>
      <c r="B4736" s="19" t="s">
        <v>284</v>
      </c>
      <c r="C4736" s="19">
        <v>2014</v>
      </c>
      <c r="D4736" s="19">
        <v>62</v>
      </c>
      <c r="E4736" s="19">
        <v>0</v>
      </c>
      <c r="F4736" s="19">
        <v>0</v>
      </c>
      <c r="G4736" s="19">
        <v>0</v>
      </c>
      <c r="H4736" s="19">
        <v>0</v>
      </c>
      <c r="I4736" s="19">
        <v>0</v>
      </c>
      <c r="J4736" s="19">
        <v>0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4" t="str">
        <f>IFERROR(VLOOKUP($A4736,'Fielding Data'!$A:$H,MATCH(P$1,'Fielding Data'!$A$1:$H$1,0),0),"Other")</f>
        <v>P</v>
      </c>
      <c r="Q4736" s="14">
        <f>IFERROR(VLOOKUP($A4736,'Fielding Data'!$A:$H,MATCH(Q$1,'Fielding Data'!$A$1:$H$1,0),0),"Other")</f>
        <v>0</v>
      </c>
      <c r="R4736" s="14">
        <f>IFERROR(VLOOKUP($A4736,'Fielding Data'!$A:$H,MATCH(R$1,'Fielding Data'!$A$1:$H$1,0),0),"Other")</f>
        <v>20</v>
      </c>
      <c r="S4736" s="14">
        <f>IFERROR(VLOOKUP($A4736,'Fielding Data'!$A:$H,MATCH(S$1,'Fielding Data'!$A$1:$H$1,0),0),"Other")</f>
        <v>0</v>
      </c>
      <c r="T4736" s="14">
        <f>IFERROR(VLOOKUP($A4736,'Fielding Data'!$A:$H,MATCH(T$1,'Fielding Data'!$A$1:$H$1,0),0),"Other")</f>
        <v>2</v>
      </c>
      <c r="U4736" s="14">
        <f>SUMIFS('Fielding Data'!E:E,'Fielding Data'!$A:$A,'Hitting Data'!$A4736)</f>
        <v>0</v>
      </c>
      <c r="V4736" s="14">
        <f>SUMIFS('Fielding Data'!F:F,'Fielding Data'!$A:$A,'Hitting Data'!$A4736)</f>
        <v>20</v>
      </c>
      <c r="W4736" s="14">
        <f>SUMIFS('Fielding Data'!G:G,'Fielding Data'!$A:$A,'Hitting Data'!$A4736)</f>
        <v>0</v>
      </c>
      <c r="X4736" s="14">
        <f>SUMIFS('Fielding Data'!H:H,'Fielding Data'!$A:$A,'Hitting Data'!$A4736)</f>
        <v>2</v>
      </c>
    </row>
    <row r="4737" spans="1:24" x14ac:dyDescent="0.25">
      <c r="A4737" s="14" t="str">
        <f t="shared" si="73"/>
        <v>aguilje012014</v>
      </c>
      <c r="B4737" s="19" t="s">
        <v>2098</v>
      </c>
      <c r="C4737" s="19">
        <v>2014</v>
      </c>
      <c r="D4737" s="19">
        <v>19</v>
      </c>
      <c r="E4737" s="19">
        <v>33</v>
      </c>
      <c r="F4737" s="19">
        <v>2</v>
      </c>
      <c r="G4737" s="19">
        <v>4</v>
      </c>
      <c r="H4737" s="19">
        <v>0</v>
      </c>
      <c r="I4737" s="19">
        <v>0</v>
      </c>
      <c r="J4737" s="19">
        <v>0</v>
      </c>
      <c r="K4737" s="19">
        <v>3</v>
      </c>
      <c r="L4737" s="19">
        <v>0</v>
      </c>
      <c r="M4737" s="19">
        <v>0</v>
      </c>
      <c r="N4737" s="19">
        <v>4</v>
      </c>
      <c r="O4737" s="19">
        <v>13</v>
      </c>
      <c r="P4737" s="14" t="str">
        <f>IFERROR(VLOOKUP($A4737,'Fielding Data'!$A:$H,MATCH(P$1,'Fielding Data'!$A$1:$H$1,0),0),"Other")</f>
        <v>1B</v>
      </c>
      <c r="Q4737" s="14">
        <f>IFERROR(VLOOKUP($A4737,'Fielding Data'!$A:$H,MATCH(Q$1,'Fielding Data'!$A$1:$H$1,0),0),"Other")</f>
        <v>71</v>
      </c>
      <c r="R4737" s="14">
        <f>IFERROR(VLOOKUP($A4737,'Fielding Data'!$A:$H,MATCH(R$1,'Fielding Data'!$A$1:$H$1,0),0),"Other")</f>
        <v>4</v>
      </c>
      <c r="S4737" s="14">
        <f>IFERROR(VLOOKUP($A4737,'Fielding Data'!$A:$H,MATCH(S$1,'Fielding Data'!$A$1:$H$1,0),0),"Other")</f>
        <v>2</v>
      </c>
      <c r="T4737" s="14">
        <f>IFERROR(VLOOKUP($A4737,'Fielding Data'!$A:$H,MATCH(T$1,'Fielding Data'!$A$1:$H$1,0),0),"Other")</f>
        <v>4</v>
      </c>
      <c r="U4737" s="14">
        <f>SUMIFS('Fielding Data'!E:E,'Fielding Data'!$A:$A,'Hitting Data'!$A4737)</f>
        <v>71</v>
      </c>
      <c r="V4737" s="14">
        <f>SUMIFS('Fielding Data'!F:F,'Fielding Data'!$A:$A,'Hitting Data'!$A4737)</f>
        <v>4</v>
      </c>
      <c r="W4737" s="14">
        <f>SUMIFS('Fielding Data'!G:G,'Fielding Data'!$A:$A,'Hitting Data'!$A4737)</f>
        <v>2</v>
      </c>
      <c r="X4737" s="14">
        <f>SUMIFS('Fielding Data'!H:H,'Fielding Data'!$A:$A,'Hitting Data'!$A4737)</f>
        <v>4</v>
      </c>
    </row>
    <row r="4738" spans="1:24" x14ac:dyDescent="0.25">
      <c r="A4738" s="14" t="str">
        <f t="shared" si="73"/>
        <v>ahmedni012014</v>
      </c>
      <c r="B4738" s="19" t="s">
        <v>2099</v>
      </c>
      <c r="C4738" s="19">
        <v>2014</v>
      </c>
      <c r="D4738" s="19">
        <v>25</v>
      </c>
      <c r="E4738" s="19">
        <v>70</v>
      </c>
      <c r="F4738" s="19">
        <v>9</v>
      </c>
      <c r="G4738" s="19">
        <v>14</v>
      </c>
      <c r="H4738" s="19">
        <v>2</v>
      </c>
      <c r="I4738" s="19">
        <v>0</v>
      </c>
      <c r="J4738" s="19">
        <v>1</v>
      </c>
      <c r="K4738" s="19">
        <v>4</v>
      </c>
      <c r="L4738" s="19">
        <v>0</v>
      </c>
      <c r="M4738" s="19">
        <v>1</v>
      </c>
      <c r="N4738" s="19">
        <v>3</v>
      </c>
      <c r="O4738" s="19">
        <v>10</v>
      </c>
      <c r="P4738" s="14" t="str">
        <f>IFERROR(VLOOKUP($A4738,'Fielding Data'!$A:$H,MATCH(P$1,'Fielding Data'!$A$1:$H$1,0),0),"Other")</f>
        <v>2B</v>
      </c>
      <c r="Q4738" s="14">
        <f>IFERROR(VLOOKUP($A4738,'Fielding Data'!$A:$H,MATCH(Q$1,'Fielding Data'!$A$1:$H$1,0),0),"Other")</f>
        <v>2</v>
      </c>
      <c r="R4738" s="14">
        <f>IFERROR(VLOOKUP($A4738,'Fielding Data'!$A:$H,MATCH(R$1,'Fielding Data'!$A$1:$H$1,0),0),"Other")</f>
        <v>5</v>
      </c>
      <c r="S4738" s="14">
        <f>IFERROR(VLOOKUP($A4738,'Fielding Data'!$A:$H,MATCH(S$1,'Fielding Data'!$A$1:$H$1,0),0),"Other")</f>
        <v>0</v>
      </c>
      <c r="T4738" s="14">
        <f>IFERROR(VLOOKUP($A4738,'Fielding Data'!$A:$H,MATCH(T$1,'Fielding Data'!$A$1:$H$1,0),0),"Other")</f>
        <v>2</v>
      </c>
      <c r="U4738" s="14">
        <f>SUMIFS('Fielding Data'!E:E,'Fielding Data'!$A:$A,'Hitting Data'!$A4738)</f>
        <v>27</v>
      </c>
      <c r="V4738" s="14">
        <f>SUMIFS('Fielding Data'!F:F,'Fielding Data'!$A:$A,'Hitting Data'!$A4738)</f>
        <v>45</v>
      </c>
      <c r="W4738" s="14">
        <f>SUMIFS('Fielding Data'!G:G,'Fielding Data'!$A:$A,'Hitting Data'!$A4738)</f>
        <v>2</v>
      </c>
      <c r="X4738" s="14">
        <f>SUMIFS('Fielding Data'!H:H,'Fielding Data'!$A:$A,'Hitting Data'!$A4738)</f>
        <v>13</v>
      </c>
    </row>
    <row r="4739" spans="1:24" x14ac:dyDescent="0.25">
      <c r="A4739" s="14" t="str">
        <f t="shared" ref="A4739:A4802" si="74">B4739&amp;C4739</f>
        <v>alberma012014</v>
      </c>
      <c r="B4739" s="19" t="s">
        <v>623</v>
      </c>
      <c r="C4739" s="19">
        <v>2014</v>
      </c>
      <c r="D4739" s="19">
        <v>8</v>
      </c>
      <c r="E4739" s="19">
        <v>0</v>
      </c>
      <c r="F4739" s="19">
        <v>0</v>
      </c>
      <c r="G4739" s="19">
        <v>0</v>
      </c>
      <c r="H4739" s="19">
        <v>0</v>
      </c>
      <c r="I4739" s="19">
        <v>0</v>
      </c>
      <c r="J4739" s="19">
        <v>0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4" t="str">
        <f>IFERROR(VLOOKUP($A4739,'Fielding Data'!$A:$H,MATCH(P$1,'Fielding Data'!$A$1:$H$1,0),0),"Other")</f>
        <v>P</v>
      </c>
      <c r="Q4739" s="14">
        <f>IFERROR(VLOOKUP($A4739,'Fielding Data'!$A:$H,MATCH(Q$1,'Fielding Data'!$A$1:$H$1,0),0),"Other")</f>
        <v>0</v>
      </c>
      <c r="R4739" s="14">
        <f>IFERROR(VLOOKUP($A4739,'Fielding Data'!$A:$H,MATCH(R$1,'Fielding Data'!$A$1:$H$1,0),0),"Other")</f>
        <v>0</v>
      </c>
      <c r="S4739" s="14">
        <f>IFERROR(VLOOKUP($A4739,'Fielding Data'!$A:$H,MATCH(S$1,'Fielding Data'!$A$1:$H$1,0),0),"Other")</f>
        <v>0</v>
      </c>
      <c r="T4739" s="14">
        <f>IFERROR(VLOOKUP($A4739,'Fielding Data'!$A:$H,MATCH(T$1,'Fielding Data'!$A$1:$H$1,0),0),"Other")</f>
        <v>0</v>
      </c>
      <c r="U4739" s="14">
        <f>SUMIFS('Fielding Data'!E:E,'Fielding Data'!$A:$A,'Hitting Data'!$A4739)</f>
        <v>0</v>
      </c>
      <c r="V4739" s="14">
        <f>SUMIFS('Fielding Data'!F:F,'Fielding Data'!$A:$A,'Hitting Data'!$A4739)</f>
        <v>0</v>
      </c>
      <c r="W4739" s="14">
        <f>SUMIFS('Fielding Data'!G:G,'Fielding Data'!$A:$A,'Hitting Data'!$A4739)</f>
        <v>0</v>
      </c>
      <c r="X4739" s="14">
        <f>SUMIFS('Fielding Data'!H:H,'Fielding Data'!$A:$A,'Hitting Data'!$A4739)</f>
        <v>0</v>
      </c>
    </row>
    <row r="4740" spans="1:24" x14ac:dyDescent="0.25">
      <c r="A4740" s="14" t="str">
        <f t="shared" si="74"/>
        <v>albural012014</v>
      </c>
      <c r="B4740" s="19" t="s">
        <v>1422</v>
      </c>
      <c r="C4740" s="19">
        <v>2014</v>
      </c>
      <c r="D4740" s="19">
        <v>72</v>
      </c>
      <c r="E4740" s="19">
        <v>0</v>
      </c>
      <c r="F4740" s="19">
        <v>0</v>
      </c>
      <c r="G4740" s="19">
        <v>0</v>
      </c>
      <c r="H4740" s="19">
        <v>0</v>
      </c>
      <c r="I4740" s="19">
        <v>0</v>
      </c>
      <c r="J4740" s="19">
        <v>0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4" t="str">
        <f>IFERROR(VLOOKUP($A4740,'Fielding Data'!$A:$H,MATCH(P$1,'Fielding Data'!$A$1:$H$1,0),0),"Other")</f>
        <v>P</v>
      </c>
      <c r="Q4740" s="14">
        <f>IFERROR(VLOOKUP($A4740,'Fielding Data'!$A:$H,MATCH(Q$1,'Fielding Data'!$A$1:$H$1,0),0),"Other")</f>
        <v>4</v>
      </c>
      <c r="R4740" s="14">
        <f>IFERROR(VLOOKUP($A4740,'Fielding Data'!$A:$H,MATCH(R$1,'Fielding Data'!$A$1:$H$1,0),0),"Other")</f>
        <v>5</v>
      </c>
      <c r="S4740" s="14">
        <f>IFERROR(VLOOKUP($A4740,'Fielding Data'!$A:$H,MATCH(S$1,'Fielding Data'!$A$1:$H$1,0),0),"Other")</f>
        <v>0</v>
      </c>
      <c r="T4740" s="14">
        <f>IFERROR(VLOOKUP($A4740,'Fielding Data'!$A:$H,MATCH(T$1,'Fielding Data'!$A$1:$H$1,0),0),"Other")</f>
        <v>1</v>
      </c>
      <c r="U4740" s="14">
        <f>SUMIFS('Fielding Data'!E:E,'Fielding Data'!$A:$A,'Hitting Data'!$A4740)</f>
        <v>4</v>
      </c>
      <c r="V4740" s="14">
        <f>SUMIFS('Fielding Data'!F:F,'Fielding Data'!$A:$A,'Hitting Data'!$A4740)</f>
        <v>5</v>
      </c>
      <c r="W4740" s="14">
        <f>SUMIFS('Fielding Data'!G:G,'Fielding Data'!$A:$A,'Hitting Data'!$A4740)</f>
        <v>0</v>
      </c>
      <c r="X4740" s="14">
        <f>SUMIFS('Fielding Data'!H:H,'Fielding Data'!$A:$A,'Hitting Data'!$A4740)</f>
        <v>1</v>
      </c>
    </row>
    <row r="4741" spans="1:24" x14ac:dyDescent="0.25">
      <c r="A4741" s="14" t="str">
        <f t="shared" si="74"/>
        <v>alcanar012014</v>
      </c>
      <c r="B4741" s="19" t="s">
        <v>2100</v>
      </c>
      <c r="C4741" s="19">
        <v>2014</v>
      </c>
      <c r="D4741" s="19">
        <v>70</v>
      </c>
      <c r="E4741" s="19">
        <v>278</v>
      </c>
      <c r="F4741" s="19">
        <v>31</v>
      </c>
      <c r="G4741" s="19">
        <v>57</v>
      </c>
      <c r="H4741" s="19">
        <v>11</v>
      </c>
      <c r="I4741" s="19">
        <v>2</v>
      </c>
      <c r="J4741" s="19">
        <v>10</v>
      </c>
      <c r="K4741" s="19">
        <v>29</v>
      </c>
      <c r="L4741" s="19">
        <v>8</v>
      </c>
      <c r="M4741" s="19">
        <v>5</v>
      </c>
      <c r="N4741" s="19">
        <v>17</v>
      </c>
      <c r="O4741" s="19">
        <v>93</v>
      </c>
      <c r="P4741" s="14" t="str">
        <f>IFERROR(VLOOKUP($A4741,'Fielding Data'!$A:$H,MATCH(P$1,'Fielding Data'!$A$1:$H$1,0),0),"Other")</f>
        <v>2B</v>
      </c>
      <c r="Q4741" s="14">
        <f>IFERROR(VLOOKUP($A4741,'Fielding Data'!$A:$H,MATCH(Q$1,'Fielding Data'!$A$1:$H$1,0),0),"Other")</f>
        <v>31</v>
      </c>
      <c r="R4741" s="14">
        <f>IFERROR(VLOOKUP($A4741,'Fielding Data'!$A:$H,MATCH(R$1,'Fielding Data'!$A$1:$H$1,0),0),"Other")</f>
        <v>63</v>
      </c>
      <c r="S4741" s="14">
        <f>IFERROR(VLOOKUP($A4741,'Fielding Data'!$A:$H,MATCH(S$1,'Fielding Data'!$A$1:$H$1,0),0),"Other")</f>
        <v>1</v>
      </c>
      <c r="T4741" s="14">
        <f>IFERROR(VLOOKUP($A4741,'Fielding Data'!$A:$H,MATCH(T$1,'Fielding Data'!$A$1:$H$1,0),0),"Other")</f>
        <v>9</v>
      </c>
      <c r="U4741" s="14">
        <f>SUMIFS('Fielding Data'!E:E,'Fielding Data'!$A:$A,'Hitting Data'!$A4741)</f>
        <v>253</v>
      </c>
      <c r="V4741" s="14">
        <f>SUMIFS('Fielding Data'!F:F,'Fielding Data'!$A:$A,'Hitting Data'!$A4741)</f>
        <v>69</v>
      </c>
      <c r="W4741" s="14">
        <f>SUMIFS('Fielding Data'!G:G,'Fielding Data'!$A:$A,'Hitting Data'!$A4741)</f>
        <v>11</v>
      </c>
      <c r="X4741" s="14">
        <f>SUMIFS('Fielding Data'!H:H,'Fielding Data'!$A:$A,'Hitting Data'!$A4741)</f>
        <v>9</v>
      </c>
    </row>
    <row r="4742" spans="1:24" x14ac:dyDescent="0.25">
      <c r="A4742" s="14" t="str">
        <f t="shared" si="74"/>
        <v>allenco012014</v>
      </c>
      <c r="B4742" s="19" t="s">
        <v>1658</v>
      </c>
      <c r="C4742" s="19">
        <v>2014</v>
      </c>
      <c r="D4742" s="19">
        <v>76</v>
      </c>
      <c r="E4742" s="19">
        <v>0</v>
      </c>
      <c r="F4742" s="19">
        <v>0</v>
      </c>
      <c r="G4742" s="19">
        <v>0</v>
      </c>
      <c r="H4742" s="19">
        <v>0</v>
      </c>
      <c r="I4742" s="19">
        <v>0</v>
      </c>
      <c r="J4742" s="19">
        <v>0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4" t="str">
        <f>IFERROR(VLOOKUP($A4742,'Fielding Data'!$A:$H,MATCH(P$1,'Fielding Data'!$A$1:$H$1,0),0),"Other")</f>
        <v>P</v>
      </c>
      <c r="Q4742" s="14">
        <f>IFERROR(VLOOKUP($A4742,'Fielding Data'!$A:$H,MATCH(Q$1,'Fielding Data'!$A$1:$H$1,0),0),"Other")</f>
        <v>2</v>
      </c>
      <c r="R4742" s="14">
        <f>IFERROR(VLOOKUP($A4742,'Fielding Data'!$A:$H,MATCH(R$1,'Fielding Data'!$A$1:$H$1,0),0),"Other")</f>
        <v>2</v>
      </c>
      <c r="S4742" s="14">
        <f>IFERROR(VLOOKUP($A4742,'Fielding Data'!$A:$H,MATCH(S$1,'Fielding Data'!$A$1:$H$1,0),0),"Other")</f>
        <v>0</v>
      </c>
      <c r="T4742" s="14">
        <f>IFERROR(VLOOKUP($A4742,'Fielding Data'!$A:$H,MATCH(T$1,'Fielding Data'!$A$1:$H$1,0),0),"Other")</f>
        <v>0</v>
      </c>
      <c r="U4742" s="14">
        <f>SUMIFS('Fielding Data'!E:E,'Fielding Data'!$A:$A,'Hitting Data'!$A4742)</f>
        <v>2</v>
      </c>
      <c r="V4742" s="14">
        <f>SUMIFS('Fielding Data'!F:F,'Fielding Data'!$A:$A,'Hitting Data'!$A4742)</f>
        <v>2</v>
      </c>
      <c r="W4742" s="14">
        <f>SUMIFS('Fielding Data'!G:G,'Fielding Data'!$A:$A,'Hitting Data'!$A4742)</f>
        <v>0</v>
      </c>
      <c r="X4742" s="14">
        <f>SUMIFS('Fielding Data'!H:H,'Fielding Data'!$A:$A,'Hitting Data'!$A4742)</f>
        <v>0</v>
      </c>
    </row>
    <row r="4743" spans="1:24" x14ac:dyDescent="0.25">
      <c r="A4743" s="14" t="str">
        <f t="shared" si="74"/>
        <v>almonzo012014</v>
      </c>
      <c r="B4743" s="19" t="s">
        <v>1868</v>
      </c>
      <c r="C4743" s="19">
        <v>2014</v>
      </c>
      <c r="D4743" s="19">
        <v>13</v>
      </c>
      <c r="E4743" s="19">
        <v>36</v>
      </c>
      <c r="F4743" s="19">
        <v>2</v>
      </c>
      <c r="G4743" s="19">
        <v>5</v>
      </c>
      <c r="H4743" s="19">
        <v>0</v>
      </c>
      <c r="I4743" s="19">
        <v>0</v>
      </c>
      <c r="J4743" s="19">
        <v>1</v>
      </c>
      <c r="K4743" s="19">
        <v>3</v>
      </c>
      <c r="L4743" s="19">
        <v>1</v>
      </c>
      <c r="M4743" s="19">
        <v>0</v>
      </c>
      <c r="N4743" s="19">
        <v>0</v>
      </c>
      <c r="O4743" s="19">
        <v>14</v>
      </c>
      <c r="P4743" s="14" t="str">
        <f>IFERROR(VLOOKUP($A4743,'Fielding Data'!$A:$H,MATCH(P$1,'Fielding Data'!$A$1:$H$1,0),0),"Other")</f>
        <v>LF</v>
      </c>
      <c r="Q4743" s="14">
        <f>IFERROR(VLOOKUP($A4743,'Fielding Data'!$A:$H,MATCH(Q$1,'Fielding Data'!$A$1:$H$1,0),0),"Other")</f>
        <v>13</v>
      </c>
      <c r="R4743" s="14">
        <f>IFERROR(VLOOKUP($A4743,'Fielding Data'!$A:$H,MATCH(R$1,'Fielding Data'!$A$1:$H$1,0),0),"Other")</f>
        <v>1</v>
      </c>
      <c r="S4743" s="14">
        <f>IFERROR(VLOOKUP($A4743,'Fielding Data'!$A:$H,MATCH(S$1,'Fielding Data'!$A$1:$H$1,0),0),"Other")</f>
        <v>0</v>
      </c>
      <c r="T4743" s="14">
        <f>IFERROR(VLOOKUP($A4743,'Fielding Data'!$A:$H,MATCH(T$1,'Fielding Data'!$A$1:$H$1,0),0),"Other")</f>
        <v>0</v>
      </c>
      <c r="U4743" s="14">
        <f>SUMIFS('Fielding Data'!E:E,'Fielding Data'!$A:$A,'Hitting Data'!$A4743)</f>
        <v>38</v>
      </c>
      <c r="V4743" s="14">
        <f>SUMIFS('Fielding Data'!F:F,'Fielding Data'!$A:$A,'Hitting Data'!$A4743)</f>
        <v>2</v>
      </c>
      <c r="W4743" s="14">
        <f>SUMIFS('Fielding Data'!G:G,'Fielding Data'!$A:$A,'Hitting Data'!$A4743)</f>
        <v>0</v>
      </c>
      <c r="X4743" s="14">
        <f>SUMIFS('Fielding Data'!H:H,'Fielding Data'!$A:$A,'Hitting Data'!$A4743)</f>
        <v>0</v>
      </c>
    </row>
    <row r="4744" spans="1:24" x14ac:dyDescent="0.25">
      <c r="A4744" s="14" t="str">
        <f t="shared" si="74"/>
        <v>alonsyo012014</v>
      </c>
      <c r="B4744" s="19" t="s">
        <v>1216</v>
      </c>
      <c r="C4744" s="19">
        <v>2014</v>
      </c>
      <c r="D4744" s="19">
        <v>84</v>
      </c>
      <c r="E4744" s="19">
        <v>267</v>
      </c>
      <c r="F4744" s="19">
        <v>27</v>
      </c>
      <c r="G4744" s="19">
        <v>64</v>
      </c>
      <c r="H4744" s="19">
        <v>19</v>
      </c>
      <c r="I4744" s="19">
        <v>1</v>
      </c>
      <c r="J4744" s="19">
        <v>7</v>
      </c>
      <c r="K4744" s="19">
        <v>27</v>
      </c>
      <c r="L4744" s="19">
        <v>6</v>
      </c>
      <c r="M4744" s="19">
        <v>1</v>
      </c>
      <c r="N4744" s="19">
        <v>17</v>
      </c>
      <c r="O4744" s="19">
        <v>36</v>
      </c>
      <c r="P4744" s="14" t="str">
        <f>IFERROR(VLOOKUP($A4744,'Fielding Data'!$A:$H,MATCH(P$1,'Fielding Data'!$A$1:$H$1,0),0),"Other")</f>
        <v>1B</v>
      </c>
      <c r="Q4744" s="14">
        <f>IFERROR(VLOOKUP($A4744,'Fielding Data'!$A:$H,MATCH(Q$1,'Fielding Data'!$A$1:$H$1,0),0),"Other")</f>
        <v>569</v>
      </c>
      <c r="R4744" s="14">
        <f>IFERROR(VLOOKUP($A4744,'Fielding Data'!$A:$H,MATCH(R$1,'Fielding Data'!$A$1:$H$1,0),0),"Other")</f>
        <v>43</v>
      </c>
      <c r="S4744" s="14">
        <f>IFERROR(VLOOKUP($A4744,'Fielding Data'!$A:$H,MATCH(S$1,'Fielding Data'!$A$1:$H$1,0),0),"Other")</f>
        <v>2</v>
      </c>
      <c r="T4744" s="14">
        <f>IFERROR(VLOOKUP($A4744,'Fielding Data'!$A:$H,MATCH(T$1,'Fielding Data'!$A$1:$H$1,0),0),"Other")</f>
        <v>45</v>
      </c>
      <c r="U4744" s="14">
        <f>SUMIFS('Fielding Data'!E:E,'Fielding Data'!$A:$A,'Hitting Data'!$A4744)</f>
        <v>569</v>
      </c>
      <c r="V4744" s="14">
        <f>SUMIFS('Fielding Data'!F:F,'Fielding Data'!$A:$A,'Hitting Data'!$A4744)</f>
        <v>44</v>
      </c>
      <c r="W4744" s="14">
        <f>SUMIFS('Fielding Data'!G:G,'Fielding Data'!$A:$A,'Hitting Data'!$A4744)</f>
        <v>2</v>
      </c>
      <c r="X4744" s="14">
        <f>SUMIFS('Fielding Data'!H:H,'Fielding Data'!$A:$A,'Hitting Data'!$A4744)</f>
        <v>45</v>
      </c>
    </row>
    <row r="4745" spans="1:24" x14ac:dyDescent="0.25">
      <c r="A4745" s="14" t="str">
        <f t="shared" si="74"/>
        <v>altheaa012014</v>
      </c>
      <c r="B4745" s="19" t="s">
        <v>2101</v>
      </c>
      <c r="C4745" s="19">
        <v>2014</v>
      </c>
      <c r="D4745" s="19">
        <v>2</v>
      </c>
      <c r="E4745" s="19">
        <v>5</v>
      </c>
      <c r="F4745" s="19">
        <v>0</v>
      </c>
      <c r="G4745" s="19">
        <v>0</v>
      </c>
      <c r="H4745" s="19">
        <v>0</v>
      </c>
      <c r="I4745" s="19">
        <v>0</v>
      </c>
      <c r="J4745" s="19">
        <v>0</v>
      </c>
      <c r="K4745" s="19">
        <v>0</v>
      </c>
      <c r="L4745" s="19">
        <v>0</v>
      </c>
      <c r="M4745" s="19">
        <v>0</v>
      </c>
      <c r="N4745" s="19">
        <v>0</v>
      </c>
      <c r="O4745" s="19">
        <v>2</v>
      </c>
      <c r="P4745" s="14" t="str">
        <f>IFERROR(VLOOKUP($A4745,'Fielding Data'!$A:$H,MATCH(P$1,'Fielding Data'!$A$1:$H$1,0),0),"Other")</f>
        <v>LF</v>
      </c>
      <c r="Q4745" s="14">
        <f>IFERROR(VLOOKUP($A4745,'Fielding Data'!$A:$H,MATCH(Q$1,'Fielding Data'!$A$1:$H$1,0),0),"Other")</f>
        <v>3</v>
      </c>
      <c r="R4745" s="14">
        <f>IFERROR(VLOOKUP($A4745,'Fielding Data'!$A:$H,MATCH(R$1,'Fielding Data'!$A$1:$H$1,0),0),"Other")</f>
        <v>0</v>
      </c>
      <c r="S4745" s="14">
        <f>IFERROR(VLOOKUP($A4745,'Fielding Data'!$A:$H,MATCH(S$1,'Fielding Data'!$A$1:$H$1,0),0),"Other")</f>
        <v>0</v>
      </c>
      <c r="T4745" s="14">
        <f>IFERROR(VLOOKUP($A4745,'Fielding Data'!$A:$H,MATCH(T$1,'Fielding Data'!$A$1:$H$1,0),0),"Other")</f>
        <v>0</v>
      </c>
      <c r="U4745" s="14">
        <f>SUMIFS('Fielding Data'!E:E,'Fielding Data'!$A:$A,'Hitting Data'!$A4745)</f>
        <v>6</v>
      </c>
      <c r="V4745" s="14">
        <f>SUMIFS('Fielding Data'!F:F,'Fielding Data'!$A:$A,'Hitting Data'!$A4745)</f>
        <v>0</v>
      </c>
      <c r="W4745" s="14">
        <f>SUMIFS('Fielding Data'!G:G,'Fielding Data'!$A:$A,'Hitting Data'!$A4745)</f>
        <v>0</v>
      </c>
      <c r="X4745" s="14">
        <f>SUMIFS('Fielding Data'!H:H,'Fielding Data'!$A:$A,'Hitting Data'!$A4745)</f>
        <v>0</v>
      </c>
    </row>
    <row r="4746" spans="1:24" x14ac:dyDescent="0.25">
      <c r="A4746" s="14" t="str">
        <f t="shared" si="74"/>
        <v>altuvjo012014</v>
      </c>
      <c r="B4746" s="19" t="s">
        <v>1423</v>
      </c>
      <c r="C4746" s="19">
        <v>2014</v>
      </c>
      <c r="D4746" s="19">
        <v>158</v>
      </c>
      <c r="E4746" s="19">
        <v>660</v>
      </c>
      <c r="F4746" s="19">
        <v>85</v>
      </c>
      <c r="G4746" s="19">
        <v>225</v>
      </c>
      <c r="H4746" s="19">
        <v>47</v>
      </c>
      <c r="I4746" s="19">
        <v>3</v>
      </c>
      <c r="J4746" s="19">
        <v>7</v>
      </c>
      <c r="K4746" s="19">
        <v>59</v>
      </c>
      <c r="L4746" s="19">
        <v>56</v>
      </c>
      <c r="M4746" s="19">
        <v>9</v>
      </c>
      <c r="N4746" s="19">
        <v>36</v>
      </c>
      <c r="O4746" s="19">
        <v>53</v>
      </c>
      <c r="P4746" s="14" t="str">
        <f>IFERROR(VLOOKUP($A4746,'Fielding Data'!$A:$H,MATCH(P$1,'Fielding Data'!$A$1:$H$1,0),0),"Other")</f>
        <v>2B</v>
      </c>
      <c r="Q4746" s="14">
        <f>IFERROR(VLOOKUP($A4746,'Fielding Data'!$A:$H,MATCH(Q$1,'Fielding Data'!$A$1:$H$1,0),0),"Other")</f>
        <v>268</v>
      </c>
      <c r="R4746" s="14">
        <f>IFERROR(VLOOKUP($A4746,'Fielding Data'!$A:$H,MATCH(R$1,'Fielding Data'!$A$1:$H$1,0),0),"Other")</f>
        <v>459</v>
      </c>
      <c r="S4746" s="14">
        <f>IFERROR(VLOOKUP($A4746,'Fielding Data'!$A:$H,MATCH(S$1,'Fielding Data'!$A$1:$H$1,0),0),"Other")</f>
        <v>10</v>
      </c>
      <c r="T4746" s="14">
        <f>IFERROR(VLOOKUP($A4746,'Fielding Data'!$A:$H,MATCH(T$1,'Fielding Data'!$A$1:$H$1,0),0),"Other")</f>
        <v>105</v>
      </c>
      <c r="U4746" s="14">
        <f>SUMIFS('Fielding Data'!E:E,'Fielding Data'!$A:$A,'Hitting Data'!$A4746)</f>
        <v>268</v>
      </c>
      <c r="V4746" s="14">
        <f>SUMIFS('Fielding Data'!F:F,'Fielding Data'!$A:$A,'Hitting Data'!$A4746)</f>
        <v>459</v>
      </c>
      <c r="W4746" s="14">
        <f>SUMIFS('Fielding Data'!G:G,'Fielding Data'!$A:$A,'Hitting Data'!$A4746)</f>
        <v>10</v>
      </c>
      <c r="X4746" s="14">
        <f>SUMIFS('Fielding Data'!H:H,'Fielding Data'!$A:$A,'Hitting Data'!$A4746)</f>
        <v>105</v>
      </c>
    </row>
    <row r="4747" spans="1:24" x14ac:dyDescent="0.25">
      <c r="A4747" s="14" t="str">
        <f t="shared" si="74"/>
        <v>alvarda012014</v>
      </c>
      <c r="B4747" s="19" t="s">
        <v>2102</v>
      </c>
      <c r="C4747" s="19">
        <v>2014</v>
      </c>
      <c r="D4747" s="19">
        <v>4</v>
      </c>
      <c r="E4747" s="19">
        <v>0</v>
      </c>
      <c r="F4747" s="19">
        <v>0</v>
      </c>
      <c r="G4747" s="19">
        <v>0</v>
      </c>
      <c r="H4747" s="19">
        <v>0</v>
      </c>
      <c r="I4747" s="19">
        <v>0</v>
      </c>
      <c r="J4747" s="19">
        <v>0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4" t="str">
        <f>IFERROR(VLOOKUP($A4747,'Fielding Data'!$A:$H,MATCH(P$1,'Fielding Data'!$A$1:$H$1,0),0),"Other")</f>
        <v>P</v>
      </c>
      <c r="Q4747" s="14">
        <f>IFERROR(VLOOKUP($A4747,'Fielding Data'!$A:$H,MATCH(Q$1,'Fielding Data'!$A$1:$H$1,0),0),"Other")</f>
        <v>0</v>
      </c>
      <c r="R4747" s="14">
        <f>IFERROR(VLOOKUP($A4747,'Fielding Data'!$A:$H,MATCH(R$1,'Fielding Data'!$A$1:$H$1,0),0),"Other")</f>
        <v>0</v>
      </c>
      <c r="S4747" s="14">
        <f>IFERROR(VLOOKUP($A4747,'Fielding Data'!$A:$H,MATCH(S$1,'Fielding Data'!$A$1:$H$1,0),0),"Other")</f>
        <v>0</v>
      </c>
      <c r="T4747" s="14">
        <f>IFERROR(VLOOKUP($A4747,'Fielding Data'!$A:$H,MATCH(T$1,'Fielding Data'!$A$1:$H$1,0),0),"Other")</f>
        <v>0</v>
      </c>
      <c r="U4747" s="14">
        <f>SUMIFS('Fielding Data'!E:E,'Fielding Data'!$A:$A,'Hitting Data'!$A4747)</f>
        <v>0</v>
      </c>
      <c r="V4747" s="14">
        <f>SUMIFS('Fielding Data'!F:F,'Fielding Data'!$A:$A,'Hitting Data'!$A4747)</f>
        <v>0</v>
      </c>
      <c r="W4747" s="14">
        <f>SUMIFS('Fielding Data'!G:G,'Fielding Data'!$A:$A,'Hitting Data'!$A4747)</f>
        <v>0</v>
      </c>
      <c r="X4747" s="14">
        <f>SUMIFS('Fielding Data'!H:H,'Fielding Data'!$A:$A,'Hitting Data'!$A4747)</f>
        <v>0</v>
      </c>
    </row>
    <row r="4748" spans="1:24" x14ac:dyDescent="0.25">
      <c r="A4748" s="14" t="str">
        <f t="shared" si="74"/>
        <v>alvarhe012014</v>
      </c>
      <c r="B4748" s="19" t="s">
        <v>1424</v>
      </c>
      <c r="C4748" s="19">
        <v>2014</v>
      </c>
      <c r="D4748" s="19">
        <v>30</v>
      </c>
      <c r="E4748" s="19">
        <v>57</v>
      </c>
      <c r="F4748" s="19">
        <v>2</v>
      </c>
      <c r="G4748" s="19">
        <v>11</v>
      </c>
      <c r="H4748" s="19">
        <v>0</v>
      </c>
      <c r="I4748" s="19">
        <v>0</v>
      </c>
      <c r="J4748" s="19">
        <v>0</v>
      </c>
      <c r="K4748" s="19">
        <v>2</v>
      </c>
      <c r="L4748" s="19">
        <v>0</v>
      </c>
      <c r="M4748" s="19">
        <v>0</v>
      </c>
      <c r="N4748" s="19">
        <v>1</v>
      </c>
      <c r="O4748" s="19">
        <v>20</v>
      </c>
      <c r="P4748" s="14" t="str">
        <f>IFERROR(VLOOKUP($A4748,'Fielding Data'!$A:$H,MATCH(P$1,'Fielding Data'!$A$1:$H$1,0),0),"Other")</f>
        <v>P</v>
      </c>
      <c r="Q4748" s="14">
        <f>IFERROR(VLOOKUP($A4748,'Fielding Data'!$A:$H,MATCH(Q$1,'Fielding Data'!$A$1:$H$1,0),0),"Other")</f>
        <v>18</v>
      </c>
      <c r="R4748" s="14">
        <f>IFERROR(VLOOKUP($A4748,'Fielding Data'!$A:$H,MATCH(R$1,'Fielding Data'!$A$1:$H$1,0),0),"Other")</f>
        <v>36</v>
      </c>
      <c r="S4748" s="14">
        <f>IFERROR(VLOOKUP($A4748,'Fielding Data'!$A:$H,MATCH(S$1,'Fielding Data'!$A$1:$H$1,0),0),"Other")</f>
        <v>2</v>
      </c>
      <c r="T4748" s="14">
        <f>IFERROR(VLOOKUP($A4748,'Fielding Data'!$A:$H,MATCH(T$1,'Fielding Data'!$A$1:$H$1,0),0),"Other")</f>
        <v>5</v>
      </c>
      <c r="U4748" s="14">
        <f>SUMIFS('Fielding Data'!E:E,'Fielding Data'!$A:$A,'Hitting Data'!$A4748)</f>
        <v>18</v>
      </c>
      <c r="V4748" s="14">
        <f>SUMIFS('Fielding Data'!F:F,'Fielding Data'!$A:$A,'Hitting Data'!$A4748)</f>
        <v>36</v>
      </c>
      <c r="W4748" s="14">
        <f>SUMIFS('Fielding Data'!G:G,'Fielding Data'!$A:$A,'Hitting Data'!$A4748)</f>
        <v>2</v>
      </c>
      <c r="X4748" s="14">
        <f>SUMIFS('Fielding Data'!H:H,'Fielding Data'!$A:$A,'Hitting Data'!$A4748)</f>
        <v>5</v>
      </c>
    </row>
    <row r="4749" spans="1:24" x14ac:dyDescent="0.25">
      <c r="A4749" s="14" t="str">
        <f t="shared" si="74"/>
        <v>alvarjo022014</v>
      </c>
      <c r="B4749" s="19" t="s">
        <v>1869</v>
      </c>
      <c r="C4749" s="19">
        <v>2014</v>
      </c>
      <c r="D4749" s="19">
        <v>2</v>
      </c>
      <c r="E4749" s="19">
        <v>0</v>
      </c>
      <c r="F4749" s="19">
        <v>0</v>
      </c>
      <c r="G4749" s="19">
        <v>0</v>
      </c>
      <c r="H4749" s="19">
        <v>0</v>
      </c>
      <c r="I4749" s="19">
        <v>0</v>
      </c>
      <c r="J4749" s="19">
        <v>0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4" t="str">
        <f>IFERROR(VLOOKUP($A4749,'Fielding Data'!$A:$H,MATCH(P$1,'Fielding Data'!$A$1:$H$1,0),0),"Other")</f>
        <v>P</v>
      </c>
      <c r="Q4749" s="14">
        <f>IFERROR(VLOOKUP($A4749,'Fielding Data'!$A:$H,MATCH(Q$1,'Fielding Data'!$A$1:$H$1,0),0),"Other")</f>
        <v>0</v>
      </c>
      <c r="R4749" s="14">
        <f>IFERROR(VLOOKUP($A4749,'Fielding Data'!$A:$H,MATCH(R$1,'Fielding Data'!$A$1:$H$1,0),0),"Other")</f>
        <v>0</v>
      </c>
      <c r="S4749" s="14">
        <f>IFERROR(VLOOKUP($A4749,'Fielding Data'!$A:$H,MATCH(S$1,'Fielding Data'!$A$1:$H$1,0),0),"Other")</f>
        <v>0</v>
      </c>
      <c r="T4749" s="14">
        <f>IFERROR(VLOOKUP($A4749,'Fielding Data'!$A:$H,MATCH(T$1,'Fielding Data'!$A$1:$H$1,0),0),"Other")</f>
        <v>0</v>
      </c>
      <c r="U4749" s="14">
        <f>SUMIFS('Fielding Data'!E:E,'Fielding Data'!$A:$A,'Hitting Data'!$A4749)</f>
        <v>0</v>
      </c>
      <c r="V4749" s="14">
        <f>SUMIFS('Fielding Data'!F:F,'Fielding Data'!$A:$A,'Hitting Data'!$A4749)</f>
        <v>0</v>
      </c>
      <c r="W4749" s="14">
        <f>SUMIFS('Fielding Data'!G:G,'Fielding Data'!$A:$A,'Hitting Data'!$A4749)</f>
        <v>0</v>
      </c>
      <c r="X4749" s="14">
        <f>SUMIFS('Fielding Data'!H:H,'Fielding Data'!$A:$A,'Hitting Data'!$A4749)</f>
        <v>0</v>
      </c>
    </row>
    <row r="4750" spans="1:24" x14ac:dyDescent="0.25">
      <c r="A4750" s="14" t="str">
        <f t="shared" si="74"/>
        <v>alvarpe012014</v>
      </c>
      <c r="B4750" s="19" t="s">
        <v>1217</v>
      </c>
      <c r="C4750" s="19">
        <v>2014</v>
      </c>
      <c r="D4750" s="19">
        <v>122</v>
      </c>
      <c r="E4750" s="19">
        <v>398</v>
      </c>
      <c r="F4750" s="19">
        <v>46</v>
      </c>
      <c r="G4750" s="19">
        <v>92</v>
      </c>
      <c r="H4750" s="19">
        <v>13</v>
      </c>
      <c r="I4750" s="19">
        <v>1</v>
      </c>
      <c r="J4750" s="19">
        <v>18</v>
      </c>
      <c r="K4750" s="19">
        <v>56</v>
      </c>
      <c r="L4750" s="19">
        <v>8</v>
      </c>
      <c r="M4750" s="19">
        <v>3</v>
      </c>
      <c r="N4750" s="19">
        <v>45</v>
      </c>
      <c r="O4750" s="19">
        <v>113</v>
      </c>
      <c r="P4750" s="14" t="str">
        <f>IFERROR(VLOOKUP($A4750,'Fielding Data'!$A:$H,MATCH(P$1,'Fielding Data'!$A$1:$H$1,0),0),"Other")</f>
        <v>1B</v>
      </c>
      <c r="Q4750" s="14">
        <f>IFERROR(VLOOKUP($A4750,'Fielding Data'!$A:$H,MATCH(Q$1,'Fielding Data'!$A$1:$H$1,0),0),"Other")</f>
        <v>31</v>
      </c>
      <c r="R4750" s="14">
        <f>IFERROR(VLOOKUP($A4750,'Fielding Data'!$A:$H,MATCH(R$1,'Fielding Data'!$A$1:$H$1,0),0),"Other")</f>
        <v>1</v>
      </c>
      <c r="S4750" s="14">
        <f>IFERROR(VLOOKUP($A4750,'Fielding Data'!$A:$H,MATCH(S$1,'Fielding Data'!$A$1:$H$1,0),0),"Other")</f>
        <v>0</v>
      </c>
      <c r="T4750" s="14">
        <f>IFERROR(VLOOKUP($A4750,'Fielding Data'!$A:$H,MATCH(T$1,'Fielding Data'!$A$1:$H$1,0),0),"Other")</f>
        <v>4</v>
      </c>
      <c r="U4750" s="14">
        <f>SUMIFS('Fielding Data'!E:E,'Fielding Data'!$A:$A,'Hitting Data'!$A4750)</f>
        <v>100</v>
      </c>
      <c r="V4750" s="14">
        <f>SUMIFS('Fielding Data'!F:F,'Fielding Data'!$A:$A,'Hitting Data'!$A4750)</f>
        <v>234</v>
      </c>
      <c r="W4750" s="14">
        <f>SUMIFS('Fielding Data'!G:G,'Fielding Data'!$A:$A,'Hitting Data'!$A4750)</f>
        <v>25</v>
      </c>
      <c r="X4750" s="14">
        <f>SUMIFS('Fielding Data'!H:H,'Fielding Data'!$A:$A,'Hitting Data'!$A4750)</f>
        <v>29</v>
      </c>
    </row>
    <row r="4751" spans="1:24" x14ac:dyDescent="0.25">
      <c r="A4751" s="14" t="str">
        <f t="shared" si="74"/>
        <v>alvarrj012014</v>
      </c>
      <c r="B4751" s="19" t="s">
        <v>2103</v>
      </c>
      <c r="C4751" s="19">
        <v>2014</v>
      </c>
      <c r="D4751" s="19">
        <v>10</v>
      </c>
      <c r="E4751" s="19">
        <v>0</v>
      </c>
      <c r="F4751" s="19">
        <v>0</v>
      </c>
      <c r="G4751" s="19">
        <v>0</v>
      </c>
      <c r="H4751" s="19">
        <v>0</v>
      </c>
      <c r="I4751" s="19">
        <v>0</v>
      </c>
      <c r="J4751" s="19">
        <v>0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4" t="str">
        <f>IFERROR(VLOOKUP($A4751,'Fielding Data'!$A:$H,MATCH(P$1,'Fielding Data'!$A$1:$H$1,0),0),"Other")</f>
        <v>P</v>
      </c>
      <c r="Q4751" s="14">
        <f>IFERROR(VLOOKUP($A4751,'Fielding Data'!$A:$H,MATCH(Q$1,'Fielding Data'!$A$1:$H$1,0),0),"Other")</f>
        <v>0</v>
      </c>
      <c r="R4751" s="14">
        <f>IFERROR(VLOOKUP($A4751,'Fielding Data'!$A:$H,MATCH(R$1,'Fielding Data'!$A$1:$H$1,0),0),"Other")</f>
        <v>2</v>
      </c>
      <c r="S4751" s="14">
        <f>IFERROR(VLOOKUP($A4751,'Fielding Data'!$A:$H,MATCH(S$1,'Fielding Data'!$A$1:$H$1,0),0),"Other")</f>
        <v>0</v>
      </c>
      <c r="T4751" s="14">
        <f>IFERROR(VLOOKUP($A4751,'Fielding Data'!$A:$H,MATCH(T$1,'Fielding Data'!$A$1:$H$1,0),0),"Other")</f>
        <v>0</v>
      </c>
      <c r="U4751" s="14">
        <f>SUMIFS('Fielding Data'!E:E,'Fielding Data'!$A:$A,'Hitting Data'!$A4751)</f>
        <v>0</v>
      </c>
      <c r="V4751" s="14">
        <f>SUMIFS('Fielding Data'!F:F,'Fielding Data'!$A:$A,'Hitting Data'!$A4751)</f>
        <v>2</v>
      </c>
      <c r="W4751" s="14">
        <f>SUMIFS('Fielding Data'!G:G,'Fielding Data'!$A:$A,'Hitting Data'!$A4751)</f>
        <v>0</v>
      </c>
      <c r="X4751" s="14">
        <f>SUMIFS('Fielding Data'!H:H,'Fielding Data'!$A:$A,'Hitting Data'!$A4751)</f>
        <v>0</v>
      </c>
    </row>
    <row r="4752" spans="1:24" x14ac:dyDescent="0.25">
      <c r="A4752" s="14" t="str">
        <f t="shared" si="74"/>
        <v>amarial012014</v>
      </c>
      <c r="B4752" s="19" t="s">
        <v>1425</v>
      </c>
      <c r="C4752" s="19">
        <v>2014</v>
      </c>
      <c r="D4752" s="19">
        <v>148</v>
      </c>
      <c r="E4752" s="19">
        <v>423</v>
      </c>
      <c r="F4752" s="19">
        <v>39</v>
      </c>
      <c r="G4752" s="19">
        <v>101</v>
      </c>
      <c r="H4752" s="19">
        <v>13</v>
      </c>
      <c r="I4752" s="19">
        <v>2</v>
      </c>
      <c r="J4752" s="19">
        <v>5</v>
      </c>
      <c r="K4752" s="19">
        <v>40</v>
      </c>
      <c r="L4752" s="19">
        <v>12</v>
      </c>
      <c r="M4752" s="19">
        <v>1</v>
      </c>
      <c r="N4752" s="19">
        <v>29</v>
      </c>
      <c r="O4752" s="19">
        <v>69</v>
      </c>
      <c r="P4752" s="14" t="str">
        <f>IFERROR(VLOOKUP($A4752,'Fielding Data'!$A:$H,MATCH(P$1,'Fielding Data'!$A$1:$H$1,0),0),"Other")</f>
        <v>2B</v>
      </c>
      <c r="Q4752" s="14">
        <f>IFERROR(VLOOKUP($A4752,'Fielding Data'!$A:$H,MATCH(Q$1,'Fielding Data'!$A$1:$H$1,0),0),"Other")</f>
        <v>27</v>
      </c>
      <c r="R4752" s="14">
        <f>IFERROR(VLOOKUP($A4752,'Fielding Data'!$A:$H,MATCH(R$1,'Fielding Data'!$A$1:$H$1,0),0),"Other")</f>
        <v>39</v>
      </c>
      <c r="S4752" s="14">
        <f>IFERROR(VLOOKUP($A4752,'Fielding Data'!$A:$H,MATCH(S$1,'Fielding Data'!$A$1:$H$1,0),0),"Other")</f>
        <v>0</v>
      </c>
      <c r="T4752" s="14">
        <f>IFERROR(VLOOKUP($A4752,'Fielding Data'!$A:$H,MATCH(T$1,'Fielding Data'!$A$1:$H$1,0),0),"Other")</f>
        <v>7</v>
      </c>
      <c r="U4752" s="14">
        <f>SUMIFS('Fielding Data'!E:E,'Fielding Data'!$A:$A,'Hitting Data'!$A4752)</f>
        <v>217</v>
      </c>
      <c r="V4752" s="14">
        <f>SUMIFS('Fielding Data'!F:F,'Fielding Data'!$A:$A,'Hitting Data'!$A4752)</f>
        <v>274</v>
      </c>
      <c r="W4752" s="14">
        <f>SUMIFS('Fielding Data'!G:G,'Fielding Data'!$A:$A,'Hitting Data'!$A4752)</f>
        <v>10</v>
      </c>
      <c r="X4752" s="14">
        <f>SUMIFS('Fielding Data'!H:H,'Fielding Data'!$A:$A,'Hitting Data'!$A4752)</f>
        <v>45</v>
      </c>
    </row>
    <row r="4753" spans="1:24" x14ac:dyDescent="0.25">
      <c r="A4753" s="14" t="str">
        <f t="shared" si="74"/>
        <v>ambrihe012014</v>
      </c>
      <c r="B4753" s="19" t="s">
        <v>1218</v>
      </c>
      <c r="C4753" s="19">
        <v>2014</v>
      </c>
      <c r="D4753" s="19">
        <v>1</v>
      </c>
      <c r="E4753" s="19">
        <v>0</v>
      </c>
      <c r="F4753" s="19">
        <v>0</v>
      </c>
      <c r="G4753" s="19">
        <v>0</v>
      </c>
      <c r="H4753" s="19">
        <v>0</v>
      </c>
      <c r="I4753" s="19">
        <v>0</v>
      </c>
      <c r="J4753" s="19">
        <v>0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4" t="str">
        <f>IFERROR(VLOOKUP($A4753,'Fielding Data'!$A:$H,MATCH(P$1,'Fielding Data'!$A$1:$H$1,0),0),"Other")</f>
        <v>P</v>
      </c>
      <c r="Q4753" s="14">
        <f>IFERROR(VLOOKUP($A4753,'Fielding Data'!$A:$H,MATCH(Q$1,'Fielding Data'!$A$1:$H$1,0),0),"Other")</f>
        <v>0</v>
      </c>
      <c r="R4753" s="14">
        <f>IFERROR(VLOOKUP($A4753,'Fielding Data'!$A:$H,MATCH(R$1,'Fielding Data'!$A$1:$H$1,0),0),"Other")</f>
        <v>0</v>
      </c>
      <c r="S4753" s="14">
        <f>IFERROR(VLOOKUP($A4753,'Fielding Data'!$A:$H,MATCH(S$1,'Fielding Data'!$A$1:$H$1,0),0),"Other")</f>
        <v>0</v>
      </c>
      <c r="T4753" s="14">
        <f>IFERROR(VLOOKUP($A4753,'Fielding Data'!$A:$H,MATCH(T$1,'Fielding Data'!$A$1:$H$1,0),0),"Other")</f>
        <v>0</v>
      </c>
      <c r="U4753" s="14">
        <f>SUMIFS('Fielding Data'!E:E,'Fielding Data'!$A:$A,'Hitting Data'!$A4753)</f>
        <v>0</v>
      </c>
      <c r="V4753" s="14">
        <f>SUMIFS('Fielding Data'!F:F,'Fielding Data'!$A:$A,'Hitting Data'!$A4753)</f>
        <v>0</v>
      </c>
      <c r="W4753" s="14">
        <f>SUMIFS('Fielding Data'!G:G,'Fielding Data'!$A:$A,'Hitting Data'!$A4753)</f>
        <v>0</v>
      </c>
      <c r="X4753" s="14">
        <f>SUMIFS('Fielding Data'!H:H,'Fielding Data'!$A:$A,'Hitting Data'!$A4753)</f>
        <v>0</v>
      </c>
    </row>
    <row r="4754" spans="1:24" x14ac:dyDescent="0.25">
      <c r="A4754" s="14" t="str">
        <f t="shared" si="74"/>
        <v>anderbr042014</v>
      </c>
      <c r="B4754" s="19" t="s">
        <v>1039</v>
      </c>
      <c r="C4754" s="19">
        <v>2014</v>
      </c>
      <c r="D4754" s="19">
        <v>8</v>
      </c>
      <c r="E4754" s="19">
        <v>14</v>
      </c>
      <c r="F4754" s="19">
        <v>0</v>
      </c>
      <c r="G4754" s="19">
        <v>2</v>
      </c>
      <c r="H4754" s="19">
        <v>2</v>
      </c>
      <c r="I4754" s="19">
        <v>0</v>
      </c>
      <c r="J4754" s="19">
        <v>0</v>
      </c>
      <c r="K4754" s="19">
        <v>1</v>
      </c>
      <c r="L4754" s="19">
        <v>0</v>
      </c>
      <c r="M4754" s="19">
        <v>0</v>
      </c>
      <c r="N4754" s="19">
        <v>0</v>
      </c>
      <c r="O4754" s="19">
        <v>7</v>
      </c>
      <c r="P4754" s="14" t="str">
        <f>IFERROR(VLOOKUP($A4754,'Fielding Data'!$A:$H,MATCH(P$1,'Fielding Data'!$A$1:$H$1,0),0),"Other")</f>
        <v>P</v>
      </c>
      <c r="Q4754" s="14">
        <f>IFERROR(VLOOKUP($A4754,'Fielding Data'!$A:$H,MATCH(Q$1,'Fielding Data'!$A$1:$H$1,0),0),"Other")</f>
        <v>0</v>
      </c>
      <c r="R4754" s="14">
        <f>IFERROR(VLOOKUP($A4754,'Fielding Data'!$A:$H,MATCH(R$1,'Fielding Data'!$A$1:$H$1,0),0),"Other")</f>
        <v>5</v>
      </c>
      <c r="S4754" s="14">
        <f>IFERROR(VLOOKUP($A4754,'Fielding Data'!$A:$H,MATCH(S$1,'Fielding Data'!$A$1:$H$1,0),0),"Other")</f>
        <v>0</v>
      </c>
      <c r="T4754" s="14">
        <f>IFERROR(VLOOKUP($A4754,'Fielding Data'!$A:$H,MATCH(T$1,'Fielding Data'!$A$1:$H$1,0),0),"Other")</f>
        <v>0</v>
      </c>
      <c r="U4754" s="14">
        <f>SUMIFS('Fielding Data'!E:E,'Fielding Data'!$A:$A,'Hitting Data'!$A4754)</f>
        <v>0</v>
      </c>
      <c r="V4754" s="14">
        <f>SUMIFS('Fielding Data'!F:F,'Fielding Data'!$A:$A,'Hitting Data'!$A4754)</f>
        <v>5</v>
      </c>
      <c r="W4754" s="14">
        <f>SUMIFS('Fielding Data'!G:G,'Fielding Data'!$A:$A,'Hitting Data'!$A4754)</f>
        <v>0</v>
      </c>
      <c r="X4754" s="14">
        <f>SUMIFS('Fielding Data'!H:H,'Fielding Data'!$A:$A,'Hitting Data'!$A4754)</f>
        <v>0</v>
      </c>
    </row>
    <row r="4755" spans="1:24" x14ac:dyDescent="0.25">
      <c r="A4755" s="14" t="str">
        <f t="shared" si="74"/>
        <v>anderbr052014</v>
      </c>
      <c r="B4755" s="19" t="s">
        <v>1219</v>
      </c>
      <c r="C4755" s="19">
        <v>2014</v>
      </c>
      <c r="D4755" s="19">
        <v>1</v>
      </c>
      <c r="E4755" s="19">
        <v>1</v>
      </c>
      <c r="F4755" s="19">
        <v>0</v>
      </c>
      <c r="G4755" s="19">
        <v>0</v>
      </c>
      <c r="H4755" s="19">
        <v>0</v>
      </c>
      <c r="I4755" s="19">
        <v>0</v>
      </c>
      <c r="J4755" s="19">
        <v>0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4" t="str">
        <f>IFERROR(VLOOKUP($A4755,'Fielding Data'!$A:$H,MATCH(P$1,'Fielding Data'!$A$1:$H$1,0),0),"Other")</f>
        <v>Other</v>
      </c>
      <c r="Q4755" s="14" t="str">
        <f>IFERROR(VLOOKUP($A4755,'Fielding Data'!$A:$H,MATCH(Q$1,'Fielding Data'!$A$1:$H$1,0),0),"Other")</f>
        <v>Other</v>
      </c>
      <c r="R4755" s="14" t="str">
        <f>IFERROR(VLOOKUP($A4755,'Fielding Data'!$A:$H,MATCH(R$1,'Fielding Data'!$A$1:$H$1,0),0),"Other")</f>
        <v>Other</v>
      </c>
      <c r="S4755" s="14" t="str">
        <f>IFERROR(VLOOKUP($A4755,'Fielding Data'!$A:$H,MATCH(S$1,'Fielding Data'!$A$1:$H$1,0),0),"Other")</f>
        <v>Other</v>
      </c>
      <c r="T4755" s="14" t="str">
        <f>IFERROR(VLOOKUP($A4755,'Fielding Data'!$A:$H,MATCH(T$1,'Fielding Data'!$A$1:$H$1,0),0),"Other")</f>
        <v>Other</v>
      </c>
      <c r="U4755" s="14">
        <f>SUMIFS('Fielding Data'!E:E,'Fielding Data'!$A:$A,'Hitting Data'!$A4755)</f>
        <v>0</v>
      </c>
      <c r="V4755" s="14">
        <f>SUMIFS('Fielding Data'!F:F,'Fielding Data'!$A:$A,'Hitting Data'!$A4755)</f>
        <v>0</v>
      </c>
      <c r="W4755" s="14">
        <f>SUMIFS('Fielding Data'!G:G,'Fielding Data'!$A:$A,'Hitting Data'!$A4755)</f>
        <v>0</v>
      </c>
      <c r="X4755" s="14">
        <f>SUMIFS('Fielding Data'!H:H,'Fielding Data'!$A:$A,'Hitting Data'!$A4755)</f>
        <v>0</v>
      </c>
    </row>
    <row r="4756" spans="1:24" x14ac:dyDescent="0.25">
      <c r="A4756" s="14" t="str">
        <f t="shared" si="74"/>
        <v>anderch012014</v>
      </c>
      <c r="B4756" s="19" t="s">
        <v>2104</v>
      </c>
      <c r="C4756" s="19">
        <v>2014</v>
      </c>
      <c r="D4756" s="19">
        <v>22</v>
      </c>
      <c r="E4756" s="19">
        <v>34</v>
      </c>
      <c r="F4756" s="19">
        <v>0</v>
      </c>
      <c r="G4756" s="19">
        <v>1</v>
      </c>
      <c r="H4756" s="19">
        <v>0</v>
      </c>
      <c r="I4756" s="19">
        <v>0</v>
      </c>
      <c r="J4756" s="19">
        <v>0</v>
      </c>
      <c r="K4756" s="19">
        <v>0</v>
      </c>
      <c r="L4756" s="19">
        <v>0</v>
      </c>
      <c r="M4756" s="19">
        <v>0</v>
      </c>
      <c r="N4756" s="19">
        <v>0</v>
      </c>
      <c r="O4756" s="19">
        <v>14</v>
      </c>
      <c r="P4756" s="14" t="str">
        <f>IFERROR(VLOOKUP($A4756,'Fielding Data'!$A:$H,MATCH(P$1,'Fielding Data'!$A$1:$H$1,0),0),"Other")</f>
        <v>P</v>
      </c>
      <c r="Q4756" s="14">
        <f>IFERROR(VLOOKUP($A4756,'Fielding Data'!$A:$H,MATCH(Q$1,'Fielding Data'!$A$1:$H$1,0),0),"Other")</f>
        <v>9</v>
      </c>
      <c r="R4756" s="14">
        <f>IFERROR(VLOOKUP($A4756,'Fielding Data'!$A:$H,MATCH(R$1,'Fielding Data'!$A$1:$H$1,0),0),"Other")</f>
        <v>16</v>
      </c>
      <c r="S4756" s="14">
        <f>IFERROR(VLOOKUP($A4756,'Fielding Data'!$A:$H,MATCH(S$1,'Fielding Data'!$A$1:$H$1,0),0),"Other")</f>
        <v>1</v>
      </c>
      <c r="T4756" s="14">
        <f>IFERROR(VLOOKUP($A4756,'Fielding Data'!$A:$H,MATCH(T$1,'Fielding Data'!$A$1:$H$1,0),0),"Other")</f>
        <v>1</v>
      </c>
      <c r="U4756" s="14">
        <f>SUMIFS('Fielding Data'!E:E,'Fielding Data'!$A:$A,'Hitting Data'!$A4756)</f>
        <v>9</v>
      </c>
      <c r="V4756" s="14">
        <f>SUMIFS('Fielding Data'!F:F,'Fielding Data'!$A:$A,'Hitting Data'!$A4756)</f>
        <v>16</v>
      </c>
      <c r="W4756" s="14">
        <f>SUMIFS('Fielding Data'!G:G,'Fielding Data'!$A:$A,'Hitting Data'!$A4756)</f>
        <v>1</v>
      </c>
      <c r="X4756" s="14">
        <f>SUMIFS('Fielding Data'!H:H,'Fielding Data'!$A:$A,'Hitting Data'!$A4756)</f>
        <v>1</v>
      </c>
    </row>
    <row r="4757" spans="1:24" x14ac:dyDescent="0.25">
      <c r="A4757" s="14" t="str">
        <f t="shared" si="74"/>
        <v>andruel012014</v>
      </c>
      <c r="B4757" s="19" t="s">
        <v>1040</v>
      </c>
      <c r="C4757" s="19">
        <v>2014</v>
      </c>
      <c r="D4757" s="19">
        <v>157</v>
      </c>
      <c r="E4757" s="19">
        <v>619</v>
      </c>
      <c r="F4757" s="19">
        <v>72</v>
      </c>
      <c r="G4757" s="19">
        <v>163</v>
      </c>
      <c r="H4757" s="19">
        <v>35</v>
      </c>
      <c r="I4757" s="19">
        <v>1</v>
      </c>
      <c r="J4757" s="19">
        <v>2</v>
      </c>
      <c r="K4757" s="19">
        <v>41</v>
      </c>
      <c r="L4757" s="19">
        <v>27</v>
      </c>
      <c r="M4757" s="19">
        <v>15</v>
      </c>
      <c r="N4757" s="19">
        <v>46</v>
      </c>
      <c r="O4757" s="19">
        <v>96</v>
      </c>
      <c r="P4757" s="14" t="str">
        <f>IFERROR(VLOOKUP($A4757,'Fielding Data'!$A:$H,MATCH(P$1,'Fielding Data'!$A$1:$H$1,0),0),"Other")</f>
        <v>SS</v>
      </c>
      <c r="Q4757" s="14">
        <f>IFERROR(VLOOKUP($A4757,'Fielding Data'!$A:$H,MATCH(Q$1,'Fielding Data'!$A$1:$H$1,0),0),"Other")</f>
        <v>237</v>
      </c>
      <c r="R4757" s="14">
        <f>IFERROR(VLOOKUP($A4757,'Fielding Data'!$A:$H,MATCH(R$1,'Fielding Data'!$A$1:$H$1,0),0),"Other")</f>
        <v>371</v>
      </c>
      <c r="S4757" s="14">
        <f>IFERROR(VLOOKUP($A4757,'Fielding Data'!$A:$H,MATCH(S$1,'Fielding Data'!$A$1:$H$1,0),0),"Other")</f>
        <v>18</v>
      </c>
      <c r="T4757" s="14">
        <f>IFERROR(VLOOKUP($A4757,'Fielding Data'!$A:$H,MATCH(T$1,'Fielding Data'!$A$1:$H$1,0),0),"Other")</f>
        <v>94</v>
      </c>
      <c r="U4757" s="14">
        <f>SUMIFS('Fielding Data'!E:E,'Fielding Data'!$A:$A,'Hitting Data'!$A4757)</f>
        <v>237</v>
      </c>
      <c r="V4757" s="14">
        <f>SUMIFS('Fielding Data'!F:F,'Fielding Data'!$A:$A,'Hitting Data'!$A4757)</f>
        <v>371</v>
      </c>
      <c r="W4757" s="14">
        <f>SUMIFS('Fielding Data'!G:G,'Fielding Data'!$A:$A,'Hitting Data'!$A4757)</f>
        <v>18</v>
      </c>
      <c r="X4757" s="14">
        <f>SUMIFS('Fielding Data'!H:H,'Fielding Data'!$A:$A,'Hitting Data'!$A4757)</f>
        <v>94</v>
      </c>
    </row>
    <row r="4758" spans="1:24" x14ac:dyDescent="0.25">
      <c r="A4758" s="14" t="str">
        <f t="shared" si="74"/>
        <v>annade012014</v>
      </c>
      <c r="B4758" s="19" t="s">
        <v>2105</v>
      </c>
      <c r="C4758" s="19">
        <v>2014</v>
      </c>
      <c r="D4758" s="19">
        <v>12</v>
      </c>
      <c r="E4758" s="19">
        <v>22</v>
      </c>
      <c r="F4758" s="19">
        <v>3</v>
      </c>
      <c r="G4758" s="19">
        <v>3</v>
      </c>
      <c r="H4758" s="19">
        <v>1</v>
      </c>
      <c r="I4758" s="19">
        <v>0</v>
      </c>
      <c r="J4758" s="19">
        <v>1</v>
      </c>
      <c r="K4758" s="19">
        <v>3</v>
      </c>
      <c r="L4758" s="19">
        <v>0</v>
      </c>
      <c r="M4758" s="19">
        <v>0</v>
      </c>
      <c r="N4758" s="19">
        <v>2</v>
      </c>
      <c r="O4758" s="19">
        <v>6</v>
      </c>
      <c r="P4758" s="14" t="str">
        <f>IFERROR(VLOOKUP($A4758,'Fielding Data'!$A:$H,MATCH(P$1,'Fielding Data'!$A$1:$H$1,0),0),"Other")</f>
        <v>2B</v>
      </c>
      <c r="Q4758" s="14">
        <f>IFERROR(VLOOKUP($A4758,'Fielding Data'!$A:$H,MATCH(Q$1,'Fielding Data'!$A$1:$H$1,0),0),"Other")</f>
        <v>1</v>
      </c>
      <c r="R4758" s="14">
        <f>IFERROR(VLOOKUP($A4758,'Fielding Data'!$A:$H,MATCH(R$1,'Fielding Data'!$A$1:$H$1,0),0),"Other")</f>
        <v>5</v>
      </c>
      <c r="S4758" s="14">
        <f>IFERROR(VLOOKUP($A4758,'Fielding Data'!$A:$H,MATCH(S$1,'Fielding Data'!$A$1:$H$1,0),0),"Other")</f>
        <v>0</v>
      </c>
      <c r="T4758" s="14">
        <f>IFERROR(VLOOKUP($A4758,'Fielding Data'!$A:$H,MATCH(T$1,'Fielding Data'!$A$1:$H$1,0),0),"Other")</f>
        <v>0</v>
      </c>
      <c r="U4758" s="14">
        <f>SUMIFS('Fielding Data'!E:E,'Fielding Data'!$A:$A,'Hitting Data'!$A4758)</f>
        <v>5</v>
      </c>
      <c r="V4758" s="14">
        <f>SUMIFS('Fielding Data'!F:F,'Fielding Data'!$A:$A,'Hitting Data'!$A4758)</f>
        <v>19</v>
      </c>
      <c r="W4758" s="14">
        <f>SUMIFS('Fielding Data'!G:G,'Fielding Data'!$A:$A,'Hitting Data'!$A4758)</f>
        <v>1</v>
      </c>
      <c r="X4758" s="14">
        <f>SUMIFS('Fielding Data'!H:H,'Fielding Data'!$A:$A,'Hitting Data'!$A4758)</f>
        <v>1</v>
      </c>
    </row>
    <row r="4759" spans="1:24" x14ac:dyDescent="0.25">
      <c r="A4759" s="14" t="str">
        <f t="shared" si="74"/>
        <v>aokino012014</v>
      </c>
      <c r="B4759" s="19" t="s">
        <v>1659</v>
      </c>
      <c r="C4759" s="19">
        <v>2014</v>
      </c>
      <c r="D4759" s="19">
        <v>132</v>
      </c>
      <c r="E4759" s="19">
        <v>491</v>
      </c>
      <c r="F4759" s="19">
        <v>63</v>
      </c>
      <c r="G4759" s="19">
        <v>140</v>
      </c>
      <c r="H4759" s="19">
        <v>22</v>
      </c>
      <c r="I4759" s="19">
        <v>6</v>
      </c>
      <c r="J4759" s="19">
        <v>1</v>
      </c>
      <c r="K4759" s="19">
        <v>43</v>
      </c>
      <c r="L4759" s="19">
        <v>17</v>
      </c>
      <c r="M4759" s="19">
        <v>8</v>
      </c>
      <c r="N4759" s="19">
        <v>43</v>
      </c>
      <c r="O4759" s="19">
        <v>49</v>
      </c>
      <c r="P4759" s="14" t="str">
        <f>IFERROR(VLOOKUP($A4759,'Fielding Data'!$A:$H,MATCH(P$1,'Fielding Data'!$A$1:$H$1,0),0),"Other")</f>
        <v>LF</v>
      </c>
      <c r="Q4759" s="14">
        <f>IFERROR(VLOOKUP($A4759,'Fielding Data'!$A:$H,MATCH(Q$1,'Fielding Data'!$A$1:$H$1,0),0),"Other")</f>
        <v>3</v>
      </c>
      <c r="R4759" s="14">
        <f>IFERROR(VLOOKUP($A4759,'Fielding Data'!$A:$H,MATCH(R$1,'Fielding Data'!$A$1:$H$1,0),0),"Other")</f>
        <v>0</v>
      </c>
      <c r="S4759" s="14">
        <f>IFERROR(VLOOKUP($A4759,'Fielding Data'!$A:$H,MATCH(S$1,'Fielding Data'!$A$1:$H$1,0),0),"Other")</f>
        <v>0</v>
      </c>
      <c r="T4759" s="14">
        <f>IFERROR(VLOOKUP($A4759,'Fielding Data'!$A:$H,MATCH(T$1,'Fielding Data'!$A$1:$H$1,0),0),"Other")</f>
        <v>0</v>
      </c>
      <c r="U4759" s="14">
        <f>SUMIFS('Fielding Data'!E:E,'Fielding Data'!$A:$A,'Hitting Data'!$A4759)</f>
        <v>424</v>
      </c>
      <c r="V4759" s="14">
        <f>SUMIFS('Fielding Data'!F:F,'Fielding Data'!$A:$A,'Hitting Data'!$A4759)</f>
        <v>10</v>
      </c>
      <c r="W4759" s="14">
        <f>SUMIFS('Fielding Data'!G:G,'Fielding Data'!$A:$A,'Hitting Data'!$A4759)</f>
        <v>4</v>
      </c>
      <c r="X4759" s="14">
        <f>SUMIFS('Fielding Data'!H:H,'Fielding Data'!$A:$A,'Hitting Data'!$A4759)</f>
        <v>2</v>
      </c>
    </row>
    <row r="4760" spans="1:24" x14ac:dyDescent="0.25">
      <c r="A4760" s="14" t="str">
        <f t="shared" si="74"/>
        <v>archech012014</v>
      </c>
      <c r="B4760" s="19" t="s">
        <v>1660</v>
      </c>
      <c r="C4760" s="19">
        <v>2014</v>
      </c>
      <c r="D4760" s="19">
        <v>32</v>
      </c>
      <c r="E4760" s="19">
        <v>4</v>
      </c>
      <c r="F4760" s="19">
        <v>0</v>
      </c>
      <c r="G4760" s="19">
        <v>0</v>
      </c>
      <c r="H4760" s="19">
        <v>0</v>
      </c>
      <c r="I4760" s="19">
        <v>0</v>
      </c>
      <c r="J4760" s="19">
        <v>0</v>
      </c>
      <c r="K4760" s="19">
        <v>0</v>
      </c>
      <c r="L4760" s="19">
        <v>0</v>
      </c>
      <c r="M4760" s="19">
        <v>0</v>
      </c>
      <c r="N4760" s="19">
        <v>0</v>
      </c>
      <c r="O4760" s="19">
        <v>2</v>
      </c>
      <c r="P4760" s="14" t="str">
        <f>IFERROR(VLOOKUP($A4760,'Fielding Data'!$A:$H,MATCH(P$1,'Fielding Data'!$A$1:$H$1,0),0),"Other")</f>
        <v>P</v>
      </c>
      <c r="Q4760" s="14">
        <f>IFERROR(VLOOKUP($A4760,'Fielding Data'!$A:$H,MATCH(Q$1,'Fielding Data'!$A$1:$H$1,0),0),"Other")</f>
        <v>10</v>
      </c>
      <c r="R4760" s="14">
        <f>IFERROR(VLOOKUP($A4760,'Fielding Data'!$A:$H,MATCH(R$1,'Fielding Data'!$A$1:$H$1,0),0),"Other")</f>
        <v>17</v>
      </c>
      <c r="S4760" s="14">
        <f>IFERROR(VLOOKUP($A4760,'Fielding Data'!$A:$H,MATCH(S$1,'Fielding Data'!$A$1:$H$1,0),0),"Other")</f>
        <v>4</v>
      </c>
      <c r="T4760" s="14">
        <f>IFERROR(VLOOKUP($A4760,'Fielding Data'!$A:$H,MATCH(T$1,'Fielding Data'!$A$1:$H$1,0),0),"Other")</f>
        <v>2</v>
      </c>
      <c r="U4760" s="14">
        <f>SUMIFS('Fielding Data'!E:E,'Fielding Data'!$A:$A,'Hitting Data'!$A4760)</f>
        <v>10</v>
      </c>
      <c r="V4760" s="14">
        <f>SUMIFS('Fielding Data'!F:F,'Fielding Data'!$A:$A,'Hitting Data'!$A4760)</f>
        <v>17</v>
      </c>
      <c r="W4760" s="14">
        <f>SUMIFS('Fielding Data'!G:G,'Fielding Data'!$A:$A,'Hitting Data'!$A4760)</f>
        <v>4</v>
      </c>
      <c r="X4760" s="14">
        <f>SUMIFS('Fielding Data'!H:H,'Fielding Data'!$A:$A,'Hitting Data'!$A4760)</f>
        <v>2</v>
      </c>
    </row>
    <row r="4761" spans="1:24" x14ac:dyDescent="0.25">
      <c r="A4761" s="14" t="str">
        <f t="shared" si="74"/>
        <v>arciaos012014</v>
      </c>
      <c r="B4761" s="19" t="s">
        <v>1871</v>
      </c>
      <c r="C4761" s="19">
        <v>2014</v>
      </c>
      <c r="D4761" s="19">
        <v>103</v>
      </c>
      <c r="E4761" s="19">
        <v>372</v>
      </c>
      <c r="F4761" s="19">
        <v>46</v>
      </c>
      <c r="G4761" s="19">
        <v>86</v>
      </c>
      <c r="H4761" s="19">
        <v>16</v>
      </c>
      <c r="I4761" s="19">
        <v>3</v>
      </c>
      <c r="J4761" s="19">
        <v>20</v>
      </c>
      <c r="K4761" s="19">
        <v>57</v>
      </c>
      <c r="L4761" s="19">
        <v>1</v>
      </c>
      <c r="M4761" s="19">
        <v>2</v>
      </c>
      <c r="N4761" s="19">
        <v>31</v>
      </c>
      <c r="O4761" s="19">
        <v>127</v>
      </c>
      <c r="P4761" s="14" t="str">
        <f>IFERROR(VLOOKUP($A4761,'Fielding Data'!$A:$H,MATCH(P$1,'Fielding Data'!$A$1:$H$1,0),0),"Other")</f>
        <v>OF</v>
      </c>
      <c r="Q4761" s="14">
        <f>IFERROR(VLOOKUP($A4761,'Fielding Data'!$A:$H,MATCH(Q$1,'Fielding Data'!$A$1:$H$1,0),0),"Other")</f>
        <v>191</v>
      </c>
      <c r="R4761" s="14">
        <f>IFERROR(VLOOKUP($A4761,'Fielding Data'!$A:$H,MATCH(R$1,'Fielding Data'!$A$1:$H$1,0),0),"Other")</f>
        <v>8</v>
      </c>
      <c r="S4761" s="14">
        <f>IFERROR(VLOOKUP($A4761,'Fielding Data'!$A:$H,MATCH(S$1,'Fielding Data'!$A$1:$H$1,0),0),"Other")</f>
        <v>5</v>
      </c>
      <c r="T4761" s="14">
        <f>IFERROR(VLOOKUP($A4761,'Fielding Data'!$A:$H,MATCH(T$1,'Fielding Data'!$A$1:$H$1,0),0),"Other")</f>
        <v>0</v>
      </c>
      <c r="U4761" s="14">
        <f>SUMIFS('Fielding Data'!E:E,'Fielding Data'!$A:$A,'Hitting Data'!$A4761)</f>
        <v>382</v>
      </c>
      <c r="V4761" s="14">
        <f>SUMIFS('Fielding Data'!F:F,'Fielding Data'!$A:$A,'Hitting Data'!$A4761)</f>
        <v>16</v>
      </c>
      <c r="W4761" s="14">
        <f>SUMIFS('Fielding Data'!G:G,'Fielding Data'!$A:$A,'Hitting Data'!$A4761)</f>
        <v>10</v>
      </c>
      <c r="X4761" s="14">
        <f>SUMIFS('Fielding Data'!H:H,'Fielding Data'!$A:$A,'Hitting Data'!$A4761)</f>
        <v>0</v>
      </c>
    </row>
    <row r="4762" spans="1:24" x14ac:dyDescent="0.25">
      <c r="A4762" s="14" t="str">
        <f t="shared" si="74"/>
        <v>arenano012014</v>
      </c>
      <c r="B4762" s="19" t="s">
        <v>1872</v>
      </c>
      <c r="C4762" s="19">
        <v>2014</v>
      </c>
      <c r="D4762" s="19">
        <v>111</v>
      </c>
      <c r="E4762" s="19">
        <v>432</v>
      </c>
      <c r="F4762" s="19">
        <v>58</v>
      </c>
      <c r="G4762" s="19">
        <v>124</v>
      </c>
      <c r="H4762" s="19">
        <v>34</v>
      </c>
      <c r="I4762" s="19">
        <v>2</v>
      </c>
      <c r="J4762" s="19">
        <v>18</v>
      </c>
      <c r="K4762" s="19">
        <v>61</v>
      </c>
      <c r="L4762" s="19">
        <v>2</v>
      </c>
      <c r="M4762" s="19">
        <v>1</v>
      </c>
      <c r="N4762" s="19">
        <v>25</v>
      </c>
      <c r="O4762" s="19">
        <v>58</v>
      </c>
      <c r="P4762" s="14" t="str">
        <f>IFERROR(VLOOKUP($A4762,'Fielding Data'!$A:$H,MATCH(P$1,'Fielding Data'!$A$1:$H$1,0),0),"Other")</f>
        <v>3B</v>
      </c>
      <c r="Q4762" s="14">
        <f>IFERROR(VLOOKUP($A4762,'Fielding Data'!$A:$H,MATCH(Q$1,'Fielding Data'!$A$1:$H$1,0),0),"Other")</f>
        <v>69</v>
      </c>
      <c r="R4762" s="14">
        <f>IFERROR(VLOOKUP($A4762,'Fielding Data'!$A:$H,MATCH(R$1,'Fielding Data'!$A$1:$H$1,0),0),"Other")</f>
        <v>280</v>
      </c>
      <c r="S4762" s="14">
        <f>IFERROR(VLOOKUP($A4762,'Fielding Data'!$A:$H,MATCH(S$1,'Fielding Data'!$A$1:$H$1,0),0),"Other")</f>
        <v>15</v>
      </c>
      <c r="T4762" s="14">
        <f>IFERROR(VLOOKUP($A4762,'Fielding Data'!$A:$H,MATCH(T$1,'Fielding Data'!$A$1:$H$1,0),0),"Other")</f>
        <v>31</v>
      </c>
      <c r="U4762" s="14">
        <f>SUMIFS('Fielding Data'!E:E,'Fielding Data'!$A:$A,'Hitting Data'!$A4762)</f>
        <v>69</v>
      </c>
      <c r="V4762" s="14">
        <f>SUMIFS('Fielding Data'!F:F,'Fielding Data'!$A:$A,'Hitting Data'!$A4762)</f>
        <v>280</v>
      </c>
      <c r="W4762" s="14">
        <f>SUMIFS('Fielding Data'!G:G,'Fielding Data'!$A:$A,'Hitting Data'!$A4762)</f>
        <v>15</v>
      </c>
      <c r="X4762" s="14">
        <f>SUMIFS('Fielding Data'!H:H,'Fielding Data'!$A:$A,'Hitting Data'!$A4762)</f>
        <v>31</v>
      </c>
    </row>
    <row r="4763" spans="1:24" x14ac:dyDescent="0.25">
      <c r="A4763" s="14" t="str">
        <f t="shared" si="74"/>
        <v>arencjp012014</v>
      </c>
      <c r="B4763" s="19" t="s">
        <v>1221</v>
      </c>
      <c r="C4763" s="19">
        <v>2014</v>
      </c>
      <c r="D4763" s="19">
        <v>63</v>
      </c>
      <c r="E4763" s="19">
        <v>203</v>
      </c>
      <c r="F4763" s="19">
        <v>20</v>
      </c>
      <c r="G4763" s="19">
        <v>36</v>
      </c>
      <c r="H4763" s="19">
        <v>9</v>
      </c>
      <c r="I4763" s="19">
        <v>0</v>
      </c>
      <c r="J4763" s="19">
        <v>10</v>
      </c>
      <c r="K4763" s="19">
        <v>35</v>
      </c>
      <c r="L4763" s="19">
        <v>0</v>
      </c>
      <c r="M4763" s="19">
        <v>0</v>
      </c>
      <c r="N4763" s="19">
        <v>10</v>
      </c>
      <c r="O4763" s="19">
        <v>62</v>
      </c>
      <c r="P4763" s="14" t="str">
        <f>IFERROR(VLOOKUP($A4763,'Fielding Data'!$A:$H,MATCH(P$1,'Fielding Data'!$A$1:$H$1,0),0),"Other")</f>
        <v>1B</v>
      </c>
      <c r="Q4763" s="14">
        <f>IFERROR(VLOOKUP($A4763,'Fielding Data'!$A:$H,MATCH(Q$1,'Fielding Data'!$A$1:$H$1,0),0),"Other")</f>
        <v>144</v>
      </c>
      <c r="R4763" s="14">
        <f>IFERROR(VLOOKUP($A4763,'Fielding Data'!$A:$H,MATCH(R$1,'Fielding Data'!$A$1:$H$1,0),0),"Other")</f>
        <v>13</v>
      </c>
      <c r="S4763" s="14">
        <f>IFERROR(VLOOKUP($A4763,'Fielding Data'!$A:$H,MATCH(S$1,'Fielding Data'!$A$1:$H$1,0),0),"Other")</f>
        <v>2</v>
      </c>
      <c r="T4763" s="14">
        <f>IFERROR(VLOOKUP($A4763,'Fielding Data'!$A:$H,MATCH(T$1,'Fielding Data'!$A$1:$H$1,0),0),"Other")</f>
        <v>17</v>
      </c>
      <c r="U4763" s="14">
        <f>SUMIFS('Fielding Data'!E:E,'Fielding Data'!$A:$A,'Hitting Data'!$A4763)</f>
        <v>304</v>
      </c>
      <c r="V4763" s="14">
        <f>SUMIFS('Fielding Data'!F:F,'Fielding Data'!$A:$A,'Hitting Data'!$A4763)</f>
        <v>20</v>
      </c>
      <c r="W4763" s="14">
        <f>SUMIFS('Fielding Data'!G:G,'Fielding Data'!$A:$A,'Hitting Data'!$A4763)</f>
        <v>4</v>
      </c>
      <c r="X4763" s="14">
        <f>SUMIFS('Fielding Data'!H:H,'Fielding Data'!$A:$A,'Hitting Data'!$A4763)</f>
        <v>18</v>
      </c>
    </row>
    <row r="4764" spans="1:24" x14ac:dyDescent="0.25">
      <c r="A4764" s="14" t="str">
        <f t="shared" si="74"/>
        <v>ariasjo012014</v>
      </c>
      <c r="B4764" s="19" t="s">
        <v>625</v>
      </c>
      <c r="C4764" s="19">
        <v>2014</v>
      </c>
      <c r="D4764" s="19">
        <v>107</v>
      </c>
      <c r="E4764" s="19">
        <v>193</v>
      </c>
      <c r="F4764" s="19">
        <v>18</v>
      </c>
      <c r="G4764" s="19">
        <v>49</v>
      </c>
      <c r="H4764" s="19">
        <v>9</v>
      </c>
      <c r="I4764" s="19">
        <v>0</v>
      </c>
      <c r="J4764" s="19">
        <v>0</v>
      </c>
      <c r="K4764" s="19">
        <v>15</v>
      </c>
      <c r="L4764" s="19">
        <v>1</v>
      </c>
      <c r="M4764" s="19">
        <v>0</v>
      </c>
      <c r="N4764" s="19">
        <v>8</v>
      </c>
      <c r="O4764" s="19">
        <v>23</v>
      </c>
      <c r="P4764" s="14" t="str">
        <f>IFERROR(VLOOKUP($A4764,'Fielding Data'!$A:$H,MATCH(P$1,'Fielding Data'!$A$1:$H$1,0),0),"Other")</f>
        <v>1B</v>
      </c>
      <c r="Q4764" s="14">
        <f>IFERROR(VLOOKUP($A4764,'Fielding Data'!$A:$H,MATCH(Q$1,'Fielding Data'!$A$1:$H$1,0),0),"Other")</f>
        <v>90</v>
      </c>
      <c r="R4764" s="14">
        <f>IFERROR(VLOOKUP($A4764,'Fielding Data'!$A:$H,MATCH(R$1,'Fielding Data'!$A$1:$H$1,0),0),"Other")</f>
        <v>5</v>
      </c>
      <c r="S4764" s="14">
        <f>IFERROR(VLOOKUP($A4764,'Fielding Data'!$A:$H,MATCH(S$1,'Fielding Data'!$A$1:$H$1,0),0),"Other")</f>
        <v>0</v>
      </c>
      <c r="T4764" s="14">
        <f>IFERROR(VLOOKUP($A4764,'Fielding Data'!$A:$H,MATCH(T$1,'Fielding Data'!$A$1:$H$1,0),0),"Other")</f>
        <v>4</v>
      </c>
      <c r="U4764" s="14">
        <f>SUMIFS('Fielding Data'!E:E,'Fielding Data'!$A:$A,'Hitting Data'!$A4764)</f>
        <v>132</v>
      </c>
      <c r="V4764" s="14">
        <f>SUMIFS('Fielding Data'!F:F,'Fielding Data'!$A:$A,'Hitting Data'!$A4764)</f>
        <v>85</v>
      </c>
      <c r="W4764" s="14">
        <f>SUMIFS('Fielding Data'!G:G,'Fielding Data'!$A:$A,'Hitting Data'!$A4764)</f>
        <v>3</v>
      </c>
      <c r="X4764" s="14">
        <f>SUMIFS('Fielding Data'!H:H,'Fielding Data'!$A:$A,'Hitting Data'!$A4764)</f>
        <v>26</v>
      </c>
    </row>
    <row r="4765" spans="1:24" x14ac:dyDescent="0.25">
      <c r="A4765" s="14" t="str">
        <f t="shared" si="74"/>
        <v>arrieja012014</v>
      </c>
      <c r="B4765" s="19" t="s">
        <v>1222</v>
      </c>
      <c r="C4765" s="19">
        <v>2014</v>
      </c>
      <c r="D4765" s="19">
        <v>26</v>
      </c>
      <c r="E4765" s="19">
        <v>39</v>
      </c>
      <c r="F4765" s="19">
        <v>3</v>
      </c>
      <c r="G4765" s="19">
        <v>7</v>
      </c>
      <c r="H4765" s="19">
        <v>2</v>
      </c>
      <c r="I4765" s="19">
        <v>1</v>
      </c>
      <c r="J4765" s="19">
        <v>0</v>
      </c>
      <c r="K4765" s="19">
        <v>3</v>
      </c>
      <c r="L4765" s="19">
        <v>0</v>
      </c>
      <c r="M4765" s="19">
        <v>0</v>
      </c>
      <c r="N4765" s="19">
        <v>2</v>
      </c>
      <c r="O4765" s="19">
        <v>16</v>
      </c>
      <c r="P4765" s="14" t="str">
        <f>IFERROR(VLOOKUP($A4765,'Fielding Data'!$A:$H,MATCH(P$1,'Fielding Data'!$A$1:$H$1,0),0),"Other")</f>
        <v>P</v>
      </c>
      <c r="Q4765" s="14">
        <f>IFERROR(VLOOKUP($A4765,'Fielding Data'!$A:$H,MATCH(Q$1,'Fielding Data'!$A$1:$H$1,0),0),"Other")</f>
        <v>17</v>
      </c>
      <c r="R4765" s="14">
        <f>IFERROR(VLOOKUP($A4765,'Fielding Data'!$A:$H,MATCH(R$1,'Fielding Data'!$A$1:$H$1,0),0),"Other")</f>
        <v>20</v>
      </c>
      <c r="S4765" s="14">
        <f>IFERROR(VLOOKUP($A4765,'Fielding Data'!$A:$H,MATCH(S$1,'Fielding Data'!$A$1:$H$1,0),0),"Other")</f>
        <v>2</v>
      </c>
      <c r="T4765" s="14">
        <f>IFERROR(VLOOKUP($A4765,'Fielding Data'!$A:$H,MATCH(T$1,'Fielding Data'!$A$1:$H$1,0),0),"Other")</f>
        <v>1</v>
      </c>
      <c r="U4765" s="14">
        <f>SUMIFS('Fielding Data'!E:E,'Fielding Data'!$A:$A,'Hitting Data'!$A4765)</f>
        <v>17</v>
      </c>
      <c r="V4765" s="14">
        <f>SUMIFS('Fielding Data'!F:F,'Fielding Data'!$A:$A,'Hitting Data'!$A4765)</f>
        <v>20</v>
      </c>
      <c r="W4765" s="14">
        <f>SUMIFS('Fielding Data'!G:G,'Fielding Data'!$A:$A,'Hitting Data'!$A4765)</f>
        <v>2</v>
      </c>
      <c r="X4765" s="14">
        <f>SUMIFS('Fielding Data'!H:H,'Fielding Data'!$A:$A,'Hitting Data'!$A4765)</f>
        <v>1</v>
      </c>
    </row>
    <row r="4766" spans="1:24" x14ac:dyDescent="0.25">
      <c r="A4766" s="14" t="str">
        <f t="shared" si="74"/>
        <v>arroybr012014</v>
      </c>
      <c r="B4766" s="19" t="s">
        <v>50</v>
      </c>
      <c r="C4766" s="19">
        <v>2014</v>
      </c>
      <c r="D4766" s="19">
        <v>15</v>
      </c>
      <c r="E4766" s="19">
        <v>27</v>
      </c>
      <c r="F4766" s="19">
        <v>5</v>
      </c>
      <c r="G4766" s="19">
        <v>6</v>
      </c>
      <c r="H4766" s="19">
        <v>0</v>
      </c>
      <c r="I4766" s="19">
        <v>0</v>
      </c>
      <c r="J4766" s="19">
        <v>0</v>
      </c>
      <c r="K4766" s="19">
        <v>0</v>
      </c>
      <c r="L4766" s="19">
        <v>0</v>
      </c>
      <c r="M4766" s="19">
        <v>0</v>
      </c>
      <c r="N4766" s="19">
        <v>0</v>
      </c>
      <c r="O4766" s="19">
        <v>12</v>
      </c>
      <c r="P4766" s="14" t="str">
        <f>IFERROR(VLOOKUP($A4766,'Fielding Data'!$A:$H,MATCH(P$1,'Fielding Data'!$A$1:$H$1,0),0),"Other")</f>
        <v>P</v>
      </c>
      <c r="Q4766" s="14">
        <f>IFERROR(VLOOKUP($A4766,'Fielding Data'!$A:$H,MATCH(Q$1,'Fielding Data'!$A$1:$H$1,0),0),"Other")</f>
        <v>12</v>
      </c>
      <c r="R4766" s="14">
        <f>IFERROR(VLOOKUP($A4766,'Fielding Data'!$A:$H,MATCH(R$1,'Fielding Data'!$A$1:$H$1,0),0),"Other")</f>
        <v>12</v>
      </c>
      <c r="S4766" s="14">
        <f>IFERROR(VLOOKUP($A4766,'Fielding Data'!$A:$H,MATCH(S$1,'Fielding Data'!$A$1:$H$1,0),0),"Other")</f>
        <v>1</v>
      </c>
      <c r="T4766" s="14">
        <f>IFERROR(VLOOKUP($A4766,'Fielding Data'!$A:$H,MATCH(T$1,'Fielding Data'!$A$1:$H$1,0),0),"Other")</f>
        <v>2</v>
      </c>
      <c r="U4766" s="14">
        <f>SUMIFS('Fielding Data'!E:E,'Fielding Data'!$A:$A,'Hitting Data'!$A4766)</f>
        <v>12</v>
      </c>
      <c r="V4766" s="14">
        <f>SUMIFS('Fielding Data'!F:F,'Fielding Data'!$A:$A,'Hitting Data'!$A4766)</f>
        <v>12</v>
      </c>
      <c r="W4766" s="14">
        <f>SUMIFS('Fielding Data'!G:G,'Fielding Data'!$A:$A,'Hitting Data'!$A4766)</f>
        <v>1</v>
      </c>
      <c r="X4766" s="14">
        <f>SUMIFS('Fielding Data'!H:H,'Fielding Data'!$A:$A,'Hitting Data'!$A4766)</f>
        <v>2</v>
      </c>
    </row>
    <row r="4767" spans="1:24" x14ac:dyDescent="0.25">
      <c r="A4767" s="14" t="str">
        <f t="shared" si="74"/>
        <v>arrueer012014</v>
      </c>
      <c r="B4767" s="19" t="s">
        <v>2106</v>
      </c>
      <c r="C4767" s="19">
        <v>2014</v>
      </c>
      <c r="D4767" s="19">
        <v>22</v>
      </c>
      <c r="E4767" s="19">
        <v>41</v>
      </c>
      <c r="F4767" s="19">
        <v>4</v>
      </c>
      <c r="G4767" s="19">
        <v>8</v>
      </c>
      <c r="H4767" s="19">
        <v>1</v>
      </c>
      <c r="I4767" s="19">
        <v>0</v>
      </c>
      <c r="J4767" s="19">
        <v>0</v>
      </c>
      <c r="K4767" s="19">
        <v>4</v>
      </c>
      <c r="L4767" s="19">
        <v>0</v>
      </c>
      <c r="M4767" s="19">
        <v>0</v>
      </c>
      <c r="N4767" s="19">
        <v>3</v>
      </c>
      <c r="O4767" s="19">
        <v>17</v>
      </c>
      <c r="P4767" s="14" t="str">
        <f>IFERROR(VLOOKUP($A4767,'Fielding Data'!$A:$H,MATCH(P$1,'Fielding Data'!$A$1:$H$1,0),0),"Other")</f>
        <v>SS</v>
      </c>
      <c r="Q4767" s="14">
        <f>IFERROR(VLOOKUP($A4767,'Fielding Data'!$A:$H,MATCH(Q$1,'Fielding Data'!$A$1:$H$1,0),0),"Other")</f>
        <v>14</v>
      </c>
      <c r="R4767" s="14">
        <f>IFERROR(VLOOKUP($A4767,'Fielding Data'!$A:$H,MATCH(R$1,'Fielding Data'!$A$1:$H$1,0),0),"Other")</f>
        <v>26</v>
      </c>
      <c r="S4767" s="14">
        <f>IFERROR(VLOOKUP($A4767,'Fielding Data'!$A:$H,MATCH(S$1,'Fielding Data'!$A$1:$H$1,0),0),"Other")</f>
        <v>3</v>
      </c>
      <c r="T4767" s="14">
        <f>IFERROR(VLOOKUP($A4767,'Fielding Data'!$A:$H,MATCH(T$1,'Fielding Data'!$A$1:$H$1,0),0),"Other")</f>
        <v>6</v>
      </c>
      <c r="U4767" s="14">
        <f>SUMIFS('Fielding Data'!E:E,'Fielding Data'!$A:$A,'Hitting Data'!$A4767)</f>
        <v>14</v>
      </c>
      <c r="V4767" s="14">
        <f>SUMIFS('Fielding Data'!F:F,'Fielding Data'!$A:$A,'Hitting Data'!$A4767)</f>
        <v>26</v>
      </c>
      <c r="W4767" s="14">
        <f>SUMIFS('Fielding Data'!G:G,'Fielding Data'!$A:$A,'Hitting Data'!$A4767)</f>
        <v>3</v>
      </c>
      <c r="X4767" s="14">
        <f>SUMIFS('Fielding Data'!H:H,'Fielding Data'!$A:$A,'Hitting Data'!$A4767)</f>
        <v>6</v>
      </c>
    </row>
    <row r="4768" spans="1:24" x14ac:dyDescent="0.25">
      <c r="A4768" s="14" t="str">
        <f t="shared" si="74"/>
        <v>ascheco012014</v>
      </c>
      <c r="B4768" s="19" t="s">
        <v>1873</v>
      </c>
      <c r="C4768" s="19">
        <v>2014</v>
      </c>
      <c r="D4768" s="19">
        <v>121</v>
      </c>
      <c r="E4768" s="19">
        <v>397</v>
      </c>
      <c r="F4768" s="19">
        <v>43</v>
      </c>
      <c r="G4768" s="19">
        <v>100</v>
      </c>
      <c r="H4768" s="19">
        <v>25</v>
      </c>
      <c r="I4768" s="19">
        <v>0</v>
      </c>
      <c r="J4768" s="19">
        <v>10</v>
      </c>
      <c r="K4768" s="19">
        <v>46</v>
      </c>
      <c r="L4768" s="19">
        <v>0</v>
      </c>
      <c r="M4768" s="19">
        <v>1</v>
      </c>
      <c r="N4768" s="19">
        <v>33</v>
      </c>
      <c r="O4768" s="19">
        <v>102</v>
      </c>
      <c r="P4768" s="14" t="str">
        <f>IFERROR(VLOOKUP($A4768,'Fielding Data'!$A:$H,MATCH(P$1,'Fielding Data'!$A$1:$H$1,0),0),"Other")</f>
        <v>3B</v>
      </c>
      <c r="Q4768" s="14">
        <f>IFERROR(VLOOKUP($A4768,'Fielding Data'!$A:$H,MATCH(Q$1,'Fielding Data'!$A$1:$H$1,0),0),"Other")</f>
        <v>59</v>
      </c>
      <c r="R4768" s="14">
        <f>IFERROR(VLOOKUP($A4768,'Fielding Data'!$A:$H,MATCH(R$1,'Fielding Data'!$A$1:$H$1,0),0),"Other")</f>
        <v>206</v>
      </c>
      <c r="S4768" s="14">
        <f>IFERROR(VLOOKUP($A4768,'Fielding Data'!$A:$H,MATCH(S$1,'Fielding Data'!$A$1:$H$1,0),0),"Other")</f>
        <v>16</v>
      </c>
      <c r="T4768" s="14">
        <f>IFERROR(VLOOKUP($A4768,'Fielding Data'!$A:$H,MATCH(T$1,'Fielding Data'!$A$1:$H$1,0),0),"Other")</f>
        <v>18</v>
      </c>
      <c r="U4768" s="14">
        <f>SUMIFS('Fielding Data'!E:E,'Fielding Data'!$A:$A,'Hitting Data'!$A4768)</f>
        <v>59</v>
      </c>
      <c r="V4768" s="14">
        <f>SUMIFS('Fielding Data'!F:F,'Fielding Data'!$A:$A,'Hitting Data'!$A4768)</f>
        <v>206</v>
      </c>
      <c r="W4768" s="14">
        <f>SUMIFS('Fielding Data'!G:G,'Fielding Data'!$A:$A,'Hitting Data'!$A4768)</f>
        <v>16</v>
      </c>
      <c r="X4768" s="14">
        <f>SUMIFS('Fielding Data'!H:H,'Fielding Data'!$A:$A,'Hitting Data'!$A4768)</f>
        <v>18</v>
      </c>
    </row>
    <row r="4769" spans="1:24" x14ac:dyDescent="0.25">
      <c r="A4769" s="14" t="str">
        <f t="shared" si="74"/>
        <v>atchisc012014</v>
      </c>
      <c r="B4769" s="19" t="s">
        <v>416</v>
      </c>
      <c r="C4769" s="19">
        <v>2014</v>
      </c>
      <c r="D4769" s="19">
        <v>70</v>
      </c>
      <c r="E4769" s="19">
        <v>0</v>
      </c>
      <c r="F4769" s="19">
        <v>0</v>
      </c>
      <c r="G4769" s="19">
        <v>0</v>
      </c>
      <c r="H4769" s="19">
        <v>0</v>
      </c>
      <c r="I4769" s="19">
        <v>0</v>
      </c>
      <c r="J4769" s="19">
        <v>0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4" t="str">
        <f>IFERROR(VLOOKUP($A4769,'Fielding Data'!$A:$H,MATCH(P$1,'Fielding Data'!$A$1:$H$1,0),0),"Other")</f>
        <v>P</v>
      </c>
      <c r="Q4769" s="14">
        <f>IFERROR(VLOOKUP($A4769,'Fielding Data'!$A:$H,MATCH(Q$1,'Fielding Data'!$A$1:$H$1,0),0),"Other")</f>
        <v>5</v>
      </c>
      <c r="R4769" s="14">
        <f>IFERROR(VLOOKUP($A4769,'Fielding Data'!$A:$H,MATCH(R$1,'Fielding Data'!$A$1:$H$1,0),0),"Other")</f>
        <v>13</v>
      </c>
      <c r="S4769" s="14">
        <f>IFERROR(VLOOKUP($A4769,'Fielding Data'!$A:$H,MATCH(S$1,'Fielding Data'!$A$1:$H$1,0),0),"Other")</f>
        <v>1</v>
      </c>
      <c r="T4769" s="14">
        <f>IFERROR(VLOOKUP($A4769,'Fielding Data'!$A:$H,MATCH(T$1,'Fielding Data'!$A$1:$H$1,0),0),"Other")</f>
        <v>1</v>
      </c>
      <c r="U4769" s="14">
        <f>SUMIFS('Fielding Data'!E:E,'Fielding Data'!$A:$A,'Hitting Data'!$A4769)</f>
        <v>5</v>
      </c>
      <c r="V4769" s="14">
        <f>SUMIFS('Fielding Data'!F:F,'Fielding Data'!$A:$A,'Hitting Data'!$A4769)</f>
        <v>13</v>
      </c>
      <c r="W4769" s="14">
        <f>SUMIFS('Fielding Data'!G:G,'Fielding Data'!$A:$A,'Hitting Data'!$A4769)</f>
        <v>1</v>
      </c>
      <c r="X4769" s="14">
        <f>SUMIFS('Fielding Data'!H:H,'Fielding Data'!$A:$A,'Hitting Data'!$A4769)</f>
        <v>1</v>
      </c>
    </row>
    <row r="4770" spans="1:24" x14ac:dyDescent="0.25">
      <c r="A4770" s="14" t="str">
        <f t="shared" si="74"/>
        <v>aumonph012014</v>
      </c>
      <c r="B4770" s="19" t="s">
        <v>1661</v>
      </c>
      <c r="C4770" s="19">
        <v>2014</v>
      </c>
      <c r="D4770" s="19">
        <v>5</v>
      </c>
      <c r="E4770" s="19">
        <v>1</v>
      </c>
      <c r="F4770" s="19">
        <v>0</v>
      </c>
      <c r="G4770" s="19">
        <v>0</v>
      </c>
      <c r="H4770" s="19">
        <v>0</v>
      </c>
      <c r="I4770" s="19">
        <v>0</v>
      </c>
      <c r="J4770" s="19">
        <v>0</v>
      </c>
      <c r="K4770" s="19">
        <v>0</v>
      </c>
      <c r="L4770" s="19">
        <v>0</v>
      </c>
      <c r="M4770" s="19">
        <v>0</v>
      </c>
      <c r="N4770" s="19">
        <v>0</v>
      </c>
      <c r="O4770" s="19">
        <v>1</v>
      </c>
      <c r="P4770" s="14" t="str">
        <f>IFERROR(VLOOKUP($A4770,'Fielding Data'!$A:$H,MATCH(P$1,'Fielding Data'!$A$1:$H$1,0),0),"Other")</f>
        <v>P</v>
      </c>
      <c r="Q4770" s="14">
        <f>IFERROR(VLOOKUP($A4770,'Fielding Data'!$A:$H,MATCH(Q$1,'Fielding Data'!$A$1:$H$1,0),0),"Other")</f>
        <v>0</v>
      </c>
      <c r="R4770" s="14">
        <f>IFERROR(VLOOKUP($A4770,'Fielding Data'!$A:$H,MATCH(R$1,'Fielding Data'!$A$1:$H$1,0),0),"Other")</f>
        <v>0</v>
      </c>
      <c r="S4770" s="14">
        <f>IFERROR(VLOOKUP($A4770,'Fielding Data'!$A:$H,MATCH(S$1,'Fielding Data'!$A$1:$H$1,0),0),"Other")</f>
        <v>0</v>
      </c>
      <c r="T4770" s="14">
        <f>IFERROR(VLOOKUP($A4770,'Fielding Data'!$A:$H,MATCH(T$1,'Fielding Data'!$A$1:$H$1,0),0),"Other")</f>
        <v>0</v>
      </c>
      <c r="U4770" s="14">
        <f>SUMIFS('Fielding Data'!E:E,'Fielding Data'!$A:$A,'Hitting Data'!$A4770)</f>
        <v>0</v>
      </c>
      <c r="V4770" s="14">
        <f>SUMIFS('Fielding Data'!F:F,'Fielding Data'!$A:$A,'Hitting Data'!$A4770)</f>
        <v>0</v>
      </c>
      <c r="W4770" s="14">
        <f>SUMIFS('Fielding Data'!G:G,'Fielding Data'!$A:$A,'Hitting Data'!$A4770)</f>
        <v>0</v>
      </c>
      <c r="X4770" s="14">
        <f>SUMIFS('Fielding Data'!H:H,'Fielding Data'!$A:$A,'Hitting Data'!$A4770)</f>
        <v>0</v>
      </c>
    </row>
    <row r="4771" spans="1:24" x14ac:dyDescent="0.25">
      <c r="A4771" s="14" t="str">
        <f t="shared" si="74"/>
        <v>avilaal012014</v>
      </c>
      <c r="B4771" s="19" t="s">
        <v>1043</v>
      </c>
      <c r="C4771" s="19">
        <v>2014</v>
      </c>
      <c r="D4771" s="19">
        <v>124</v>
      </c>
      <c r="E4771" s="19">
        <v>390</v>
      </c>
      <c r="F4771" s="19">
        <v>44</v>
      </c>
      <c r="G4771" s="19">
        <v>85</v>
      </c>
      <c r="H4771" s="19">
        <v>22</v>
      </c>
      <c r="I4771" s="19">
        <v>0</v>
      </c>
      <c r="J4771" s="19">
        <v>11</v>
      </c>
      <c r="K4771" s="19">
        <v>47</v>
      </c>
      <c r="L4771" s="19">
        <v>0</v>
      </c>
      <c r="M4771" s="19">
        <v>3</v>
      </c>
      <c r="N4771" s="19">
        <v>61</v>
      </c>
      <c r="O4771" s="19">
        <v>151</v>
      </c>
      <c r="P4771" s="14" t="str">
        <f>IFERROR(VLOOKUP($A4771,'Fielding Data'!$A:$H,MATCH(P$1,'Fielding Data'!$A$1:$H$1,0),0),"Other")</f>
        <v>1B</v>
      </c>
      <c r="Q4771" s="14">
        <f>IFERROR(VLOOKUP($A4771,'Fielding Data'!$A:$H,MATCH(Q$1,'Fielding Data'!$A$1:$H$1,0),0),"Other")</f>
        <v>0</v>
      </c>
      <c r="R4771" s="14">
        <f>IFERROR(VLOOKUP($A4771,'Fielding Data'!$A:$H,MATCH(R$1,'Fielding Data'!$A$1:$H$1,0),0),"Other")</f>
        <v>0</v>
      </c>
      <c r="S4771" s="14">
        <f>IFERROR(VLOOKUP($A4771,'Fielding Data'!$A:$H,MATCH(S$1,'Fielding Data'!$A$1:$H$1,0),0),"Other")</f>
        <v>0</v>
      </c>
      <c r="T4771" s="14">
        <f>IFERROR(VLOOKUP($A4771,'Fielding Data'!$A:$H,MATCH(T$1,'Fielding Data'!$A$1:$H$1,0),0),"Other")</f>
        <v>0</v>
      </c>
      <c r="U4771" s="14">
        <f>SUMIFS('Fielding Data'!E:E,'Fielding Data'!$A:$A,'Hitting Data'!$A4771)</f>
        <v>883</v>
      </c>
      <c r="V4771" s="14">
        <f>SUMIFS('Fielding Data'!F:F,'Fielding Data'!$A:$A,'Hitting Data'!$A4771)</f>
        <v>52</v>
      </c>
      <c r="W4771" s="14">
        <f>SUMIFS('Fielding Data'!G:G,'Fielding Data'!$A:$A,'Hitting Data'!$A4771)</f>
        <v>5</v>
      </c>
      <c r="X4771" s="14">
        <f>SUMIFS('Fielding Data'!H:H,'Fielding Data'!$A:$A,'Hitting Data'!$A4771)</f>
        <v>9</v>
      </c>
    </row>
    <row r="4772" spans="1:24" x14ac:dyDescent="0.25">
      <c r="A4772" s="14" t="str">
        <f t="shared" si="74"/>
        <v>avilalu012014</v>
      </c>
      <c r="B4772" s="19" t="s">
        <v>1663</v>
      </c>
      <c r="C4772" s="19">
        <v>2014</v>
      </c>
      <c r="D4772" s="19">
        <v>62</v>
      </c>
      <c r="E4772" s="19">
        <v>0</v>
      </c>
      <c r="F4772" s="19">
        <v>0</v>
      </c>
      <c r="G4772" s="19">
        <v>0</v>
      </c>
      <c r="H4772" s="19">
        <v>0</v>
      </c>
      <c r="I4772" s="19">
        <v>0</v>
      </c>
      <c r="J4772" s="19">
        <v>0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4" t="str">
        <f>IFERROR(VLOOKUP($A4772,'Fielding Data'!$A:$H,MATCH(P$1,'Fielding Data'!$A$1:$H$1,0),0),"Other")</f>
        <v>P</v>
      </c>
      <c r="Q4772" s="14">
        <f>IFERROR(VLOOKUP($A4772,'Fielding Data'!$A:$H,MATCH(Q$1,'Fielding Data'!$A$1:$H$1,0),0),"Other")</f>
        <v>5</v>
      </c>
      <c r="R4772" s="14">
        <f>IFERROR(VLOOKUP($A4772,'Fielding Data'!$A:$H,MATCH(R$1,'Fielding Data'!$A$1:$H$1,0),0),"Other")</f>
        <v>10</v>
      </c>
      <c r="S4772" s="14">
        <f>IFERROR(VLOOKUP($A4772,'Fielding Data'!$A:$H,MATCH(S$1,'Fielding Data'!$A$1:$H$1,0),0),"Other")</f>
        <v>0</v>
      </c>
      <c r="T4772" s="14">
        <f>IFERROR(VLOOKUP($A4772,'Fielding Data'!$A:$H,MATCH(T$1,'Fielding Data'!$A$1:$H$1,0),0),"Other")</f>
        <v>2</v>
      </c>
      <c r="U4772" s="14">
        <f>SUMIFS('Fielding Data'!E:E,'Fielding Data'!$A:$A,'Hitting Data'!$A4772)</f>
        <v>5</v>
      </c>
      <c r="V4772" s="14">
        <f>SUMIFS('Fielding Data'!F:F,'Fielding Data'!$A:$A,'Hitting Data'!$A4772)</f>
        <v>10</v>
      </c>
      <c r="W4772" s="14">
        <f>SUMIFS('Fielding Data'!G:G,'Fielding Data'!$A:$A,'Hitting Data'!$A4772)</f>
        <v>0</v>
      </c>
      <c r="X4772" s="14">
        <f>SUMIFS('Fielding Data'!H:H,'Fielding Data'!$A:$A,'Hitting Data'!$A4772)</f>
        <v>2</v>
      </c>
    </row>
    <row r="4773" spans="1:24" x14ac:dyDescent="0.25">
      <c r="A4773" s="14" t="str">
        <f t="shared" si="74"/>
        <v>avilemi012014</v>
      </c>
      <c r="B4773" s="19" t="s">
        <v>874</v>
      </c>
      <c r="C4773" s="19">
        <v>2014</v>
      </c>
      <c r="D4773" s="19">
        <v>113</v>
      </c>
      <c r="E4773" s="19">
        <v>344</v>
      </c>
      <c r="F4773" s="19">
        <v>38</v>
      </c>
      <c r="G4773" s="19">
        <v>85</v>
      </c>
      <c r="H4773" s="19">
        <v>16</v>
      </c>
      <c r="I4773" s="19">
        <v>1</v>
      </c>
      <c r="J4773" s="19">
        <v>5</v>
      </c>
      <c r="K4773" s="19">
        <v>39</v>
      </c>
      <c r="L4773" s="19">
        <v>14</v>
      </c>
      <c r="M4773" s="19">
        <v>5</v>
      </c>
      <c r="N4773" s="19">
        <v>13</v>
      </c>
      <c r="O4773" s="19">
        <v>49</v>
      </c>
      <c r="P4773" s="14" t="str">
        <f>IFERROR(VLOOKUP($A4773,'Fielding Data'!$A:$H,MATCH(P$1,'Fielding Data'!$A$1:$H$1,0),0),"Other")</f>
        <v>2B</v>
      </c>
      <c r="Q4773" s="14">
        <f>IFERROR(VLOOKUP($A4773,'Fielding Data'!$A:$H,MATCH(Q$1,'Fielding Data'!$A$1:$H$1,0),0),"Other")</f>
        <v>52</v>
      </c>
      <c r="R4773" s="14">
        <f>IFERROR(VLOOKUP($A4773,'Fielding Data'!$A:$H,MATCH(R$1,'Fielding Data'!$A$1:$H$1,0),0),"Other")</f>
        <v>86</v>
      </c>
      <c r="S4773" s="14">
        <f>IFERROR(VLOOKUP($A4773,'Fielding Data'!$A:$H,MATCH(S$1,'Fielding Data'!$A$1:$H$1,0),0),"Other")</f>
        <v>1</v>
      </c>
      <c r="T4773" s="14">
        <f>IFERROR(VLOOKUP($A4773,'Fielding Data'!$A:$H,MATCH(T$1,'Fielding Data'!$A$1:$H$1,0),0),"Other")</f>
        <v>19</v>
      </c>
      <c r="U4773" s="14">
        <f>SUMIFS('Fielding Data'!E:E,'Fielding Data'!$A:$A,'Hitting Data'!$A4773)</f>
        <v>150</v>
      </c>
      <c r="V4773" s="14">
        <f>SUMIFS('Fielding Data'!F:F,'Fielding Data'!$A:$A,'Hitting Data'!$A4773)</f>
        <v>174</v>
      </c>
      <c r="W4773" s="14">
        <f>SUMIFS('Fielding Data'!G:G,'Fielding Data'!$A:$A,'Hitting Data'!$A4773)</f>
        <v>8</v>
      </c>
      <c r="X4773" s="14">
        <f>SUMIFS('Fielding Data'!H:H,'Fielding Data'!$A:$A,'Hitting Data'!$A4773)</f>
        <v>29</v>
      </c>
    </row>
    <row r="4774" spans="1:24" x14ac:dyDescent="0.25">
      <c r="A4774" s="14" t="str">
        <f t="shared" si="74"/>
        <v>axelrdy012014</v>
      </c>
      <c r="B4774" s="19" t="s">
        <v>1427</v>
      </c>
      <c r="C4774" s="19">
        <v>2014</v>
      </c>
      <c r="D4774" s="19">
        <v>5</v>
      </c>
      <c r="E4774" s="19">
        <v>4</v>
      </c>
      <c r="F4774" s="19">
        <v>0</v>
      </c>
      <c r="G4774" s="19">
        <v>0</v>
      </c>
      <c r="H4774" s="19">
        <v>0</v>
      </c>
      <c r="I4774" s="19">
        <v>0</v>
      </c>
      <c r="J4774" s="19">
        <v>0</v>
      </c>
      <c r="K4774" s="19">
        <v>0</v>
      </c>
      <c r="L4774" s="19">
        <v>0</v>
      </c>
      <c r="M4774" s="19">
        <v>0</v>
      </c>
      <c r="N4774" s="19">
        <v>0</v>
      </c>
      <c r="O4774" s="19">
        <v>4</v>
      </c>
      <c r="P4774" s="14" t="str">
        <f>IFERROR(VLOOKUP($A4774,'Fielding Data'!$A:$H,MATCH(P$1,'Fielding Data'!$A$1:$H$1,0),0),"Other")</f>
        <v>P</v>
      </c>
      <c r="Q4774" s="14">
        <f>IFERROR(VLOOKUP($A4774,'Fielding Data'!$A:$H,MATCH(Q$1,'Fielding Data'!$A$1:$H$1,0),0),"Other")</f>
        <v>1</v>
      </c>
      <c r="R4774" s="14">
        <f>IFERROR(VLOOKUP($A4774,'Fielding Data'!$A:$H,MATCH(R$1,'Fielding Data'!$A$1:$H$1,0),0),"Other")</f>
        <v>3</v>
      </c>
      <c r="S4774" s="14">
        <f>IFERROR(VLOOKUP($A4774,'Fielding Data'!$A:$H,MATCH(S$1,'Fielding Data'!$A$1:$H$1,0),0),"Other")</f>
        <v>0</v>
      </c>
      <c r="T4774" s="14">
        <f>IFERROR(VLOOKUP($A4774,'Fielding Data'!$A:$H,MATCH(T$1,'Fielding Data'!$A$1:$H$1,0),0),"Other")</f>
        <v>0</v>
      </c>
      <c r="U4774" s="14">
        <f>SUMIFS('Fielding Data'!E:E,'Fielding Data'!$A:$A,'Hitting Data'!$A4774)</f>
        <v>1</v>
      </c>
      <c r="V4774" s="14">
        <f>SUMIFS('Fielding Data'!F:F,'Fielding Data'!$A:$A,'Hitting Data'!$A4774)</f>
        <v>3</v>
      </c>
      <c r="W4774" s="14">
        <f>SUMIFS('Fielding Data'!G:G,'Fielding Data'!$A:$A,'Hitting Data'!$A4774)</f>
        <v>0</v>
      </c>
      <c r="X4774" s="14">
        <f>SUMIFS('Fielding Data'!H:H,'Fielding Data'!$A:$A,'Hitting Data'!$A4774)</f>
        <v>0</v>
      </c>
    </row>
    <row r="4775" spans="1:24" x14ac:dyDescent="0.25">
      <c r="A4775" s="14" t="str">
        <f t="shared" si="74"/>
        <v>aybarer012014</v>
      </c>
      <c r="B4775" s="19" t="s">
        <v>626</v>
      </c>
      <c r="C4775" s="19">
        <v>2014</v>
      </c>
      <c r="D4775" s="19">
        <v>156</v>
      </c>
      <c r="E4775" s="19">
        <v>589</v>
      </c>
      <c r="F4775" s="19">
        <v>77</v>
      </c>
      <c r="G4775" s="19">
        <v>164</v>
      </c>
      <c r="H4775" s="19">
        <v>30</v>
      </c>
      <c r="I4775" s="19">
        <v>4</v>
      </c>
      <c r="J4775" s="19">
        <v>7</v>
      </c>
      <c r="K4775" s="19">
        <v>68</v>
      </c>
      <c r="L4775" s="19">
        <v>16</v>
      </c>
      <c r="M4775" s="19">
        <v>9</v>
      </c>
      <c r="N4775" s="19">
        <v>36</v>
      </c>
      <c r="O4775" s="19">
        <v>62</v>
      </c>
      <c r="P4775" s="14" t="str">
        <f>IFERROR(VLOOKUP($A4775,'Fielding Data'!$A:$H,MATCH(P$1,'Fielding Data'!$A$1:$H$1,0),0),"Other")</f>
        <v>SS</v>
      </c>
      <c r="Q4775" s="14">
        <f>IFERROR(VLOOKUP($A4775,'Fielding Data'!$A:$H,MATCH(Q$1,'Fielding Data'!$A$1:$H$1,0),0),"Other")</f>
        <v>194</v>
      </c>
      <c r="R4775" s="14">
        <f>IFERROR(VLOOKUP($A4775,'Fielding Data'!$A:$H,MATCH(R$1,'Fielding Data'!$A$1:$H$1,0),0),"Other")</f>
        <v>359</v>
      </c>
      <c r="S4775" s="14">
        <f>IFERROR(VLOOKUP($A4775,'Fielding Data'!$A:$H,MATCH(S$1,'Fielding Data'!$A$1:$H$1,0),0),"Other")</f>
        <v>10</v>
      </c>
      <c r="T4775" s="14">
        <f>IFERROR(VLOOKUP($A4775,'Fielding Data'!$A:$H,MATCH(T$1,'Fielding Data'!$A$1:$H$1,0),0),"Other")</f>
        <v>75</v>
      </c>
      <c r="U4775" s="14">
        <f>SUMIFS('Fielding Data'!E:E,'Fielding Data'!$A:$A,'Hitting Data'!$A4775)</f>
        <v>194</v>
      </c>
      <c r="V4775" s="14">
        <f>SUMIFS('Fielding Data'!F:F,'Fielding Data'!$A:$A,'Hitting Data'!$A4775)</f>
        <v>359</v>
      </c>
      <c r="W4775" s="14">
        <f>SUMIFS('Fielding Data'!G:G,'Fielding Data'!$A:$A,'Hitting Data'!$A4775)</f>
        <v>10</v>
      </c>
      <c r="X4775" s="14">
        <f>SUMIFS('Fielding Data'!H:H,'Fielding Data'!$A:$A,'Hitting Data'!$A4775)</f>
        <v>75</v>
      </c>
    </row>
    <row r="4776" spans="1:24" x14ac:dyDescent="0.25">
      <c r="A4776" s="14" t="str">
        <f t="shared" si="74"/>
        <v>badenbu012014</v>
      </c>
      <c r="B4776" s="19" t="s">
        <v>875</v>
      </c>
      <c r="C4776" s="19">
        <v>2014</v>
      </c>
      <c r="D4776" s="19">
        <v>70</v>
      </c>
      <c r="E4776" s="19">
        <v>0</v>
      </c>
      <c r="F4776" s="19">
        <v>0</v>
      </c>
      <c r="G4776" s="19">
        <v>0</v>
      </c>
      <c r="H4776" s="19">
        <v>0</v>
      </c>
      <c r="I4776" s="19">
        <v>0</v>
      </c>
      <c r="J4776" s="19">
        <v>0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4" t="str">
        <f>IFERROR(VLOOKUP($A4776,'Fielding Data'!$A:$H,MATCH(P$1,'Fielding Data'!$A$1:$H$1,0),0),"Other")</f>
        <v>P</v>
      </c>
      <c r="Q4776" s="14">
        <f>IFERROR(VLOOKUP($A4776,'Fielding Data'!$A:$H,MATCH(Q$1,'Fielding Data'!$A$1:$H$1,0),0),"Other")</f>
        <v>9</v>
      </c>
      <c r="R4776" s="14">
        <f>IFERROR(VLOOKUP($A4776,'Fielding Data'!$A:$H,MATCH(R$1,'Fielding Data'!$A$1:$H$1,0),0),"Other")</f>
        <v>10</v>
      </c>
      <c r="S4776" s="14">
        <f>IFERROR(VLOOKUP($A4776,'Fielding Data'!$A:$H,MATCH(S$1,'Fielding Data'!$A$1:$H$1,0),0),"Other")</f>
        <v>2</v>
      </c>
      <c r="T4776" s="14">
        <f>IFERROR(VLOOKUP($A4776,'Fielding Data'!$A:$H,MATCH(T$1,'Fielding Data'!$A$1:$H$1,0),0),"Other")</f>
        <v>6</v>
      </c>
      <c r="U4776" s="14">
        <f>SUMIFS('Fielding Data'!E:E,'Fielding Data'!$A:$A,'Hitting Data'!$A4776)</f>
        <v>9</v>
      </c>
      <c r="V4776" s="14">
        <f>SUMIFS('Fielding Data'!F:F,'Fielding Data'!$A:$A,'Hitting Data'!$A4776)</f>
        <v>10</v>
      </c>
      <c r="W4776" s="14">
        <f>SUMIFS('Fielding Data'!G:G,'Fielding Data'!$A:$A,'Hitting Data'!$A4776)</f>
        <v>2</v>
      </c>
      <c r="X4776" s="14">
        <f>SUMIFS('Fielding Data'!H:H,'Fielding Data'!$A:$A,'Hitting Data'!$A4776)</f>
        <v>6</v>
      </c>
    </row>
    <row r="4777" spans="1:24" x14ac:dyDescent="0.25">
      <c r="A4777" s="14" t="str">
        <f t="shared" si="74"/>
        <v>baezja012014</v>
      </c>
      <c r="B4777" s="19" t="s">
        <v>2107</v>
      </c>
      <c r="C4777" s="19">
        <v>2014</v>
      </c>
      <c r="D4777" s="19">
        <v>52</v>
      </c>
      <c r="E4777" s="19">
        <v>213</v>
      </c>
      <c r="F4777" s="19">
        <v>25</v>
      </c>
      <c r="G4777" s="19">
        <v>36</v>
      </c>
      <c r="H4777" s="19">
        <v>6</v>
      </c>
      <c r="I4777" s="19">
        <v>0</v>
      </c>
      <c r="J4777" s="19">
        <v>9</v>
      </c>
      <c r="K4777" s="19">
        <v>20</v>
      </c>
      <c r="L4777" s="19">
        <v>5</v>
      </c>
      <c r="M4777" s="19">
        <v>1</v>
      </c>
      <c r="N4777" s="19">
        <v>15</v>
      </c>
      <c r="O4777" s="19">
        <v>95</v>
      </c>
      <c r="P4777" s="14" t="str">
        <f>IFERROR(VLOOKUP($A4777,'Fielding Data'!$A:$H,MATCH(P$1,'Fielding Data'!$A$1:$H$1,0),0),"Other")</f>
        <v>2B</v>
      </c>
      <c r="Q4777" s="14">
        <f>IFERROR(VLOOKUP($A4777,'Fielding Data'!$A:$H,MATCH(Q$1,'Fielding Data'!$A$1:$H$1,0),0),"Other")</f>
        <v>60</v>
      </c>
      <c r="R4777" s="14">
        <f>IFERROR(VLOOKUP($A4777,'Fielding Data'!$A:$H,MATCH(R$1,'Fielding Data'!$A$1:$H$1,0),0),"Other")</f>
        <v>51</v>
      </c>
      <c r="S4777" s="14">
        <f>IFERROR(VLOOKUP($A4777,'Fielding Data'!$A:$H,MATCH(S$1,'Fielding Data'!$A$1:$H$1,0),0),"Other")</f>
        <v>5</v>
      </c>
      <c r="T4777" s="14">
        <f>IFERROR(VLOOKUP($A4777,'Fielding Data'!$A:$H,MATCH(T$1,'Fielding Data'!$A$1:$H$1,0),0),"Other")</f>
        <v>18</v>
      </c>
      <c r="U4777" s="14">
        <f>SUMIFS('Fielding Data'!E:E,'Fielding Data'!$A:$A,'Hitting Data'!$A4777)</f>
        <v>105</v>
      </c>
      <c r="V4777" s="14">
        <f>SUMIFS('Fielding Data'!F:F,'Fielding Data'!$A:$A,'Hitting Data'!$A4777)</f>
        <v>140</v>
      </c>
      <c r="W4777" s="14">
        <f>SUMIFS('Fielding Data'!G:G,'Fielding Data'!$A:$A,'Hitting Data'!$A4777)</f>
        <v>10</v>
      </c>
      <c r="X4777" s="14">
        <f>SUMIFS('Fielding Data'!H:H,'Fielding Data'!$A:$A,'Hitting Data'!$A4777)</f>
        <v>40</v>
      </c>
    </row>
    <row r="4778" spans="1:24" x14ac:dyDescent="0.25">
      <c r="A4778" s="14" t="str">
        <f t="shared" si="74"/>
        <v>baezpe012014</v>
      </c>
      <c r="B4778" s="19" t="s">
        <v>2108</v>
      </c>
      <c r="C4778" s="19">
        <v>2014</v>
      </c>
      <c r="D4778" s="19">
        <v>20</v>
      </c>
      <c r="E4778" s="19">
        <v>0</v>
      </c>
      <c r="F4778" s="19">
        <v>0</v>
      </c>
      <c r="G4778" s="19">
        <v>0</v>
      </c>
      <c r="H4778" s="19">
        <v>0</v>
      </c>
      <c r="I4778" s="19">
        <v>0</v>
      </c>
      <c r="J4778" s="19">
        <v>0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4" t="str">
        <f>IFERROR(VLOOKUP($A4778,'Fielding Data'!$A:$H,MATCH(P$1,'Fielding Data'!$A$1:$H$1,0),0),"Other")</f>
        <v>P</v>
      </c>
      <c r="Q4778" s="14">
        <f>IFERROR(VLOOKUP($A4778,'Fielding Data'!$A:$H,MATCH(Q$1,'Fielding Data'!$A$1:$H$1,0),0),"Other")</f>
        <v>1</v>
      </c>
      <c r="R4778" s="14">
        <f>IFERROR(VLOOKUP($A4778,'Fielding Data'!$A:$H,MATCH(R$1,'Fielding Data'!$A$1:$H$1,0),0),"Other")</f>
        <v>1</v>
      </c>
      <c r="S4778" s="14">
        <f>IFERROR(VLOOKUP($A4778,'Fielding Data'!$A:$H,MATCH(S$1,'Fielding Data'!$A$1:$H$1,0),0),"Other")</f>
        <v>0</v>
      </c>
      <c r="T4778" s="14">
        <f>IFERROR(VLOOKUP($A4778,'Fielding Data'!$A:$H,MATCH(T$1,'Fielding Data'!$A$1:$H$1,0),0),"Other")</f>
        <v>0</v>
      </c>
      <c r="U4778" s="14">
        <f>SUMIFS('Fielding Data'!E:E,'Fielding Data'!$A:$A,'Hitting Data'!$A4778)</f>
        <v>1</v>
      </c>
      <c r="V4778" s="14">
        <f>SUMIFS('Fielding Data'!F:F,'Fielding Data'!$A:$A,'Hitting Data'!$A4778)</f>
        <v>1</v>
      </c>
      <c r="W4778" s="14">
        <f>SUMIFS('Fielding Data'!G:G,'Fielding Data'!$A:$A,'Hitting Data'!$A4778)</f>
        <v>0</v>
      </c>
      <c r="X4778" s="14">
        <f>SUMIFS('Fielding Data'!H:H,'Fielding Data'!$A:$A,'Hitting Data'!$A4778)</f>
        <v>0</v>
      </c>
    </row>
    <row r="4779" spans="1:24" x14ac:dyDescent="0.25">
      <c r="A4779" s="14" t="str">
        <f t="shared" si="74"/>
        <v>baileho022014</v>
      </c>
      <c r="B4779" s="19" t="s">
        <v>753</v>
      </c>
      <c r="C4779" s="19">
        <v>2014</v>
      </c>
      <c r="D4779" s="19">
        <v>23</v>
      </c>
      <c r="E4779" s="19">
        <v>41</v>
      </c>
      <c r="F4779" s="19">
        <v>3</v>
      </c>
      <c r="G4779" s="19">
        <v>6</v>
      </c>
      <c r="H4779" s="19">
        <v>0</v>
      </c>
      <c r="I4779" s="19">
        <v>0</v>
      </c>
      <c r="J4779" s="19">
        <v>0</v>
      </c>
      <c r="K4779" s="19">
        <v>3</v>
      </c>
      <c r="L4779" s="19">
        <v>0</v>
      </c>
      <c r="M4779" s="19">
        <v>0</v>
      </c>
      <c r="N4779" s="19">
        <v>2</v>
      </c>
      <c r="O4779" s="19">
        <v>18</v>
      </c>
      <c r="P4779" s="14" t="str">
        <f>IFERROR(VLOOKUP($A4779,'Fielding Data'!$A:$H,MATCH(P$1,'Fielding Data'!$A$1:$H$1,0),0),"Other")</f>
        <v>P</v>
      </c>
      <c r="Q4779" s="14">
        <f>IFERROR(VLOOKUP($A4779,'Fielding Data'!$A:$H,MATCH(Q$1,'Fielding Data'!$A$1:$H$1,0),0),"Other")</f>
        <v>13</v>
      </c>
      <c r="R4779" s="14">
        <f>IFERROR(VLOOKUP($A4779,'Fielding Data'!$A:$H,MATCH(R$1,'Fielding Data'!$A$1:$H$1,0),0),"Other")</f>
        <v>17</v>
      </c>
      <c r="S4779" s="14">
        <f>IFERROR(VLOOKUP($A4779,'Fielding Data'!$A:$H,MATCH(S$1,'Fielding Data'!$A$1:$H$1,0),0),"Other")</f>
        <v>0</v>
      </c>
      <c r="T4779" s="14">
        <f>IFERROR(VLOOKUP($A4779,'Fielding Data'!$A:$H,MATCH(T$1,'Fielding Data'!$A$1:$H$1,0),0),"Other")</f>
        <v>2</v>
      </c>
      <c r="U4779" s="14">
        <f>SUMIFS('Fielding Data'!E:E,'Fielding Data'!$A:$A,'Hitting Data'!$A4779)</f>
        <v>13</v>
      </c>
      <c r="V4779" s="14">
        <f>SUMIFS('Fielding Data'!F:F,'Fielding Data'!$A:$A,'Hitting Data'!$A4779)</f>
        <v>17</v>
      </c>
      <c r="W4779" s="14">
        <f>SUMIFS('Fielding Data'!G:G,'Fielding Data'!$A:$A,'Hitting Data'!$A4779)</f>
        <v>0</v>
      </c>
      <c r="X4779" s="14">
        <f>SUMIFS('Fielding Data'!H:H,'Fielding Data'!$A:$A,'Hitting Data'!$A4779)</f>
        <v>2</v>
      </c>
    </row>
    <row r="4780" spans="1:24" x14ac:dyDescent="0.25">
      <c r="A4780" s="14" t="str">
        <f t="shared" si="74"/>
        <v>bakerje032014</v>
      </c>
      <c r="B4780" s="19" t="s">
        <v>514</v>
      </c>
      <c r="C4780" s="19">
        <v>2014</v>
      </c>
      <c r="D4780" s="19">
        <v>90</v>
      </c>
      <c r="E4780" s="19">
        <v>208</v>
      </c>
      <c r="F4780" s="19">
        <v>27</v>
      </c>
      <c r="G4780" s="19">
        <v>55</v>
      </c>
      <c r="H4780" s="19">
        <v>10</v>
      </c>
      <c r="I4780" s="19">
        <v>4</v>
      </c>
      <c r="J4780" s="19">
        <v>3</v>
      </c>
      <c r="K4780" s="19">
        <v>28</v>
      </c>
      <c r="L4780" s="19">
        <v>1</v>
      </c>
      <c r="M4780" s="19">
        <v>0</v>
      </c>
      <c r="N4780" s="19">
        <v>13</v>
      </c>
      <c r="O4780" s="19">
        <v>51</v>
      </c>
      <c r="P4780" s="14" t="str">
        <f>IFERROR(VLOOKUP($A4780,'Fielding Data'!$A:$H,MATCH(P$1,'Fielding Data'!$A$1:$H$1,0),0),"Other")</f>
        <v>1B</v>
      </c>
      <c r="Q4780" s="14">
        <f>IFERROR(VLOOKUP($A4780,'Fielding Data'!$A:$H,MATCH(Q$1,'Fielding Data'!$A$1:$H$1,0),0),"Other")</f>
        <v>263</v>
      </c>
      <c r="R4780" s="14">
        <f>IFERROR(VLOOKUP($A4780,'Fielding Data'!$A:$H,MATCH(R$1,'Fielding Data'!$A$1:$H$1,0),0),"Other")</f>
        <v>15</v>
      </c>
      <c r="S4780" s="14">
        <f>IFERROR(VLOOKUP($A4780,'Fielding Data'!$A:$H,MATCH(S$1,'Fielding Data'!$A$1:$H$1,0),0),"Other")</f>
        <v>2</v>
      </c>
      <c r="T4780" s="14">
        <f>IFERROR(VLOOKUP($A4780,'Fielding Data'!$A:$H,MATCH(T$1,'Fielding Data'!$A$1:$H$1,0),0),"Other")</f>
        <v>23</v>
      </c>
      <c r="U4780" s="14">
        <f>SUMIFS('Fielding Data'!E:E,'Fielding Data'!$A:$A,'Hitting Data'!$A4780)</f>
        <v>284</v>
      </c>
      <c r="V4780" s="14">
        <f>SUMIFS('Fielding Data'!F:F,'Fielding Data'!$A:$A,'Hitting Data'!$A4780)</f>
        <v>60</v>
      </c>
      <c r="W4780" s="14">
        <f>SUMIFS('Fielding Data'!G:G,'Fielding Data'!$A:$A,'Hitting Data'!$A4780)</f>
        <v>3</v>
      </c>
      <c r="X4780" s="14">
        <f>SUMIFS('Fielding Data'!H:H,'Fielding Data'!$A:$A,'Hitting Data'!$A4780)</f>
        <v>32</v>
      </c>
    </row>
    <row r="4781" spans="1:24" x14ac:dyDescent="0.25">
      <c r="A4781" s="14" t="str">
        <f t="shared" si="74"/>
        <v>bakerjo012014</v>
      </c>
      <c r="B4781" s="19" t="s">
        <v>876</v>
      </c>
      <c r="C4781" s="19">
        <v>2014</v>
      </c>
      <c r="D4781" s="19">
        <v>68</v>
      </c>
      <c r="E4781" s="19">
        <v>182</v>
      </c>
      <c r="F4781" s="19">
        <v>9</v>
      </c>
      <c r="G4781" s="19">
        <v>35</v>
      </c>
      <c r="H4781" s="19">
        <v>7</v>
      </c>
      <c r="I4781" s="19">
        <v>0</v>
      </c>
      <c r="J4781" s="19">
        <v>0</v>
      </c>
      <c r="K4781" s="19">
        <v>15</v>
      </c>
      <c r="L4781" s="19">
        <v>0</v>
      </c>
      <c r="M4781" s="19">
        <v>0</v>
      </c>
      <c r="N4781" s="19">
        <v>19</v>
      </c>
      <c r="O4781" s="19">
        <v>58</v>
      </c>
      <c r="P4781" s="14" t="str">
        <f>IFERROR(VLOOKUP($A4781,'Fielding Data'!$A:$H,MATCH(P$1,'Fielding Data'!$A$1:$H$1,0),0),"Other")</f>
        <v>C</v>
      </c>
      <c r="Q4781" s="14">
        <f>IFERROR(VLOOKUP($A4781,'Fielding Data'!$A:$H,MATCH(Q$1,'Fielding Data'!$A$1:$H$1,0),0),"Other")</f>
        <v>437</v>
      </c>
      <c r="R4781" s="14">
        <f>IFERROR(VLOOKUP($A4781,'Fielding Data'!$A:$H,MATCH(R$1,'Fielding Data'!$A$1:$H$1,0),0),"Other")</f>
        <v>30</v>
      </c>
      <c r="S4781" s="14">
        <f>IFERROR(VLOOKUP($A4781,'Fielding Data'!$A:$H,MATCH(S$1,'Fielding Data'!$A$1:$H$1,0),0),"Other")</f>
        <v>2</v>
      </c>
      <c r="T4781" s="14">
        <f>IFERROR(VLOOKUP($A4781,'Fielding Data'!$A:$H,MATCH(T$1,'Fielding Data'!$A$1:$H$1,0),0),"Other")</f>
        <v>2</v>
      </c>
      <c r="U4781" s="14">
        <f>SUMIFS('Fielding Data'!E:E,'Fielding Data'!$A:$A,'Hitting Data'!$A4781)</f>
        <v>437</v>
      </c>
      <c r="V4781" s="14">
        <f>SUMIFS('Fielding Data'!F:F,'Fielding Data'!$A:$A,'Hitting Data'!$A4781)</f>
        <v>30</v>
      </c>
      <c r="W4781" s="14">
        <f>SUMIFS('Fielding Data'!G:G,'Fielding Data'!$A:$A,'Hitting Data'!$A4781)</f>
        <v>2</v>
      </c>
      <c r="X4781" s="14">
        <f>SUMIFS('Fielding Data'!H:H,'Fielding Data'!$A:$A,'Hitting Data'!$A4781)</f>
        <v>2</v>
      </c>
    </row>
    <row r="4782" spans="1:24" x14ac:dyDescent="0.25">
      <c r="A4782" s="14" t="str">
        <f t="shared" si="74"/>
        <v>bakersc022014</v>
      </c>
      <c r="B4782" s="19" t="s">
        <v>515</v>
      </c>
      <c r="C4782" s="19">
        <v>2014</v>
      </c>
      <c r="D4782" s="19">
        <v>25</v>
      </c>
      <c r="E4782" s="19">
        <v>1</v>
      </c>
      <c r="F4782" s="19">
        <v>0</v>
      </c>
      <c r="G4782" s="19">
        <v>0</v>
      </c>
      <c r="H4782" s="19">
        <v>0</v>
      </c>
      <c r="I4782" s="19">
        <v>0</v>
      </c>
      <c r="J4782" s="19">
        <v>0</v>
      </c>
      <c r="K4782" s="19">
        <v>0</v>
      </c>
      <c r="L4782" s="19">
        <v>0</v>
      </c>
      <c r="M4782" s="19">
        <v>0</v>
      </c>
      <c r="N4782" s="19">
        <v>0</v>
      </c>
      <c r="O4782" s="19">
        <v>1</v>
      </c>
      <c r="P4782" s="14" t="str">
        <f>IFERROR(VLOOKUP($A4782,'Fielding Data'!$A:$H,MATCH(P$1,'Fielding Data'!$A$1:$H$1,0),0),"Other")</f>
        <v>P</v>
      </c>
      <c r="Q4782" s="14">
        <f>IFERROR(VLOOKUP($A4782,'Fielding Data'!$A:$H,MATCH(Q$1,'Fielding Data'!$A$1:$H$1,0),0),"Other")</f>
        <v>6</v>
      </c>
      <c r="R4782" s="14">
        <f>IFERROR(VLOOKUP($A4782,'Fielding Data'!$A:$H,MATCH(R$1,'Fielding Data'!$A$1:$H$1,0),0),"Other")</f>
        <v>1</v>
      </c>
      <c r="S4782" s="14">
        <f>IFERROR(VLOOKUP($A4782,'Fielding Data'!$A:$H,MATCH(S$1,'Fielding Data'!$A$1:$H$1,0),0),"Other")</f>
        <v>0</v>
      </c>
      <c r="T4782" s="14">
        <f>IFERROR(VLOOKUP($A4782,'Fielding Data'!$A:$H,MATCH(T$1,'Fielding Data'!$A$1:$H$1,0),0),"Other")</f>
        <v>1</v>
      </c>
      <c r="U4782" s="14">
        <f>SUMIFS('Fielding Data'!E:E,'Fielding Data'!$A:$A,'Hitting Data'!$A4782)</f>
        <v>6</v>
      </c>
      <c r="V4782" s="14">
        <f>SUMIFS('Fielding Data'!F:F,'Fielding Data'!$A:$A,'Hitting Data'!$A4782)</f>
        <v>1</v>
      </c>
      <c r="W4782" s="14">
        <f>SUMIFS('Fielding Data'!G:G,'Fielding Data'!$A:$A,'Hitting Data'!$A4782)</f>
        <v>0</v>
      </c>
      <c r="X4782" s="14">
        <f>SUMIFS('Fielding Data'!H:H,'Fielding Data'!$A:$A,'Hitting Data'!$A4782)</f>
        <v>1</v>
      </c>
    </row>
    <row r="4783" spans="1:24" x14ac:dyDescent="0.25">
      <c r="A4783" s="14" t="str">
        <f t="shared" si="74"/>
        <v>balfogr012014</v>
      </c>
      <c r="B4783" s="19" t="s">
        <v>229</v>
      </c>
      <c r="C4783" s="19">
        <v>2014</v>
      </c>
      <c r="D4783" s="19">
        <v>65</v>
      </c>
      <c r="E4783" s="19">
        <v>0</v>
      </c>
      <c r="F4783" s="19">
        <v>0</v>
      </c>
      <c r="G4783" s="19">
        <v>0</v>
      </c>
      <c r="H4783" s="19">
        <v>0</v>
      </c>
      <c r="I4783" s="19">
        <v>0</v>
      </c>
      <c r="J4783" s="19">
        <v>0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4" t="str">
        <f>IFERROR(VLOOKUP($A4783,'Fielding Data'!$A:$H,MATCH(P$1,'Fielding Data'!$A$1:$H$1,0),0),"Other")</f>
        <v>P</v>
      </c>
      <c r="Q4783" s="14">
        <f>IFERROR(VLOOKUP($A4783,'Fielding Data'!$A:$H,MATCH(Q$1,'Fielding Data'!$A$1:$H$1,0),0),"Other")</f>
        <v>1</v>
      </c>
      <c r="R4783" s="14">
        <f>IFERROR(VLOOKUP($A4783,'Fielding Data'!$A:$H,MATCH(R$1,'Fielding Data'!$A$1:$H$1,0),0),"Other")</f>
        <v>5</v>
      </c>
      <c r="S4783" s="14">
        <f>IFERROR(VLOOKUP($A4783,'Fielding Data'!$A:$H,MATCH(S$1,'Fielding Data'!$A$1:$H$1,0),0),"Other")</f>
        <v>0</v>
      </c>
      <c r="T4783" s="14">
        <f>IFERROR(VLOOKUP($A4783,'Fielding Data'!$A:$H,MATCH(T$1,'Fielding Data'!$A$1:$H$1,0),0),"Other")</f>
        <v>0</v>
      </c>
      <c r="U4783" s="14">
        <f>SUMIFS('Fielding Data'!E:E,'Fielding Data'!$A:$A,'Hitting Data'!$A4783)</f>
        <v>1</v>
      </c>
      <c r="V4783" s="14">
        <f>SUMIFS('Fielding Data'!F:F,'Fielding Data'!$A:$A,'Hitting Data'!$A4783)</f>
        <v>5</v>
      </c>
      <c r="W4783" s="14">
        <f>SUMIFS('Fielding Data'!G:G,'Fielding Data'!$A:$A,'Hitting Data'!$A4783)</f>
        <v>0</v>
      </c>
      <c r="X4783" s="14">
        <f>SUMIFS('Fielding Data'!H:H,'Fielding Data'!$A:$A,'Hitting Data'!$A4783)</f>
        <v>0</v>
      </c>
    </row>
    <row r="4784" spans="1:24" x14ac:dyDescent="0.25">
      <c r="A4784" s="14" t="str">
        <f t="shared" si="74"/>
        <v>barmecl012014</v>
      </c>
      <c r="B4784" s="19" t="s">
        <v>352</v>
      </c>
      <c r="C4784" s="19">
        <v>2014</v>
      </c>
      <c r="D4784" s="19">
        <v>48</v>
      </c>
      <c r="E4784" s="19">
        <v>102</v>
      </c>
      <c r="F4784" s="19">
        <v>15</v>
      </c>
      <c r="G4784" s="19">
        <v>25</v>
      </c>
      <c r="H4784" s="19">
        <v>5</v>
      </c>
      <c r="I4784" s="19">
        <v>0</v>
      </c>
      <c r="J4784" s="19">
        <v>0</v>
      </c>
      <c r="K4784" s="19">
        <v>7</v>
      </c>
      <c r="L4784" s="19">
        <v>1</v>
      </c>
      <c r="M4784" s="19">
        <v>1</v>
      </c>
      <c r="N4784" s="19">
        <v>9</v>
      </c>
      <c r="O4784" s="19">
        <v>18</v>
      </c>
      <c r="P4784" s="14" t="str">
        <f>IFERROR(VLOOKUP($A4784,'Fielding Data'!$A:$H,MATCH(P$1,'Fielding Data'!$A$1:$H$1,0),0),"Other")</f>
        <v>1B</v>
      </c>
      <c r="Q4784" s="14">
        <f>IFERROR(VLOOKUP($A4784,'Fielding Data'!$A:$H,MATCH(Q$1,'Fielding Data'!$A$1:$H$1,0),0),"Other")</f>
        <v>5</v>
      </c>
      <c r="R4784" s="14">
        <f>IFERROR(VLOOKUP($A4784,'Fielding Data'!$A:$H,MATCH(R$1,'Fielding Data'!$A$1:$H$1,0),0),"Other")</f>
        <v>0</v>
      </c>
      <c r="S4784" s="14">
        <f>IFERROR(VLOOKUP($A4784,'Fielding Data'!$A:$H,MATCH(S$1,'Fielding Data'!$A$1:$H$1,0),0),"Other")</f>
        <v>0</v>
      </c>
      <c r="T4784" s="14">
        <f>IFERROR(VLOOKUP($A4784,'Fielding Data'!$A:$H,MATCH(T$1,'Fielding Data'!$A$1:$H$1,0),0),"Other")</f>
        <v>0</v>
      </c>
      <c r="U4784" s="14">
        <f>SUMIFS('Fielding Data'!E:E,'Fielding Data'!$A:$A,'Hitting Data'!$A4784)</f>
        <v>38</v>
      </c>
      <c r="V4784" s="14">
        <f>SUMIFS('Fielding Data'!F:F,'Fielding Data'!$A:$A,'Hitting Data'!$A4784)</f>
        <v>79</v>
      </c>
      <c r="W4784" s="14">
        <f>SUMIFS('Fielding Data'!G:G,'Fielding Data'!$A:$A,'Hitting Data'!$A4784)</f>
        <v>2</v>
      </c>
      <c r="X4784" s="14">
        <f>SUMIFS('Fielding Data'!H:H,'Fielding Data'!$A:$A,'Hitting Data'!$A4784)</f>
        <v>11</v>
      </c>
    </row>
    <row r="4785" spans="1:24" x14ac:dyDescent="0.25">
      <c r="A4785" s="14" t="str">
        <f t="shared" si="74"/>
        <v>barnebr022014</v>
      </c>
      <c r="B4785" s="19" t="s">
        <v>1664</v>
      </c>
      <c r="C4785" s="19">
        <v>2014</v>
      </c>
      <c r="D4785" s="19">
        <v>132</v>
      </c>
      <c r="E4785" s="19">
        <v>292</v>
      </c>
      <c r="F4785" s="19">
        <v>37</v>
      </c>
      <c r="G4785" s="19">
        <v>75</v>
      </c>
      <c r="H4785" s="19">
        <v>17</v>
      </c>
      <c r="I4785" s="19">
        <v>4</v>
      </c>
      <c r="J4785" s="19">
        <v>8</v>
      </c>
      <c r="K4785" s="19">
        <v>27</v>
      </c>
      <c r="L4785" s="19">
        <v>5</v>
      </c>
      <c r="M4785" s="19">
        <v>4</v>
      </c>
      <c r="N4785" s="19">
        <v>15</v>
      </c>
      <c r="O4785" s="19">
        <v>100</v>
      </c>
      <c r="P4785" s="14" t="str">
        <f>IFERROR(VLOOKUP($A4785,'Fielding Data'!$A:$H,MATCH(P$1,'Fielding Data'!$A$1:$H$1,0),0),"Other")</f>
        <v>CF</v>
      </c>
      <c r="Q4785" s="14">
        <f>IFERROR(VLOOKUP($A4785,'Fielding Data'!$A:$H,MATCH(Q$1,'Fielding Data'!$A$1:$H$1,0),0),"Other")</f>
        <v>3</v>
      </c>
      <c r="R4785" s="14">
        <f>IFERROR(VLOOKUP($A4785,'Fielding Data'!$A:$H,MATCH(R$1,'Fielding Data'!$A$1:$H$1,0),0),"Other")</f>
        <v>0</v>
      </c>
      <c r="S4785" s="14">
        <f>IFERROR(VLOOKUP($A4785,'Fielding Data'!$A:$H,MATCH(S$1,'Fielding Data'!$A$1:$H$1,0),0),"Other")</f>
        <v>0</v>
      </c>
      <c r="T4785" s="14">
        <f>IFERROR(VLOOKUP($A4785,'Fielding Data'!$A:$H,MATCH(T$1,'Fielding Data'!$A$1:$H$1,0),0),"Other")</f>
        <v>0</v>
      </c>
      <c r="U4785" s="14">
        <f>SUMIFS('Fielding Data'!E:E,'Fielding Data'!$A:$A,'Hitting Data'!$A4785)</f>
        <v>228</v>
      </c>
      <c r="V4785" s="14">
        <f>SUMIFS('Fielding Data'!F:F,'Fielding Data'!$A:$A,'Hitting Data'!$A4785)</f>
        <v>6</v>
      </c>
      <c r="W4785" s="14">
        <f>SUMIFS('Fielding Data'!G:G,'Fielding Data'!$A:$A,'Hitting Data'!$A4785)</f>
        <v>4</v>
      </c>
      <c r="X4785" s="14">
        <f>SUMIFS('Fielding Data'!H:H,'Fielding Data'!$A:$A,'Hitting Data'!$A4785)</f>
        <v>2</v>
      </c>
    </row>
    <row r="4786" spans="1:24" x14ac:dyDescent="0.25">
      <c r="A4786" s="14" t="str">
        <f t="shared" si="74"/>
        <v>barnema012014</v>
      </c>
      <c r="B4786" s="19" t="s">
        <v>2109</v>
      </c>
      <c r="C4786" s="19">
        <v>2014</v>
      </c>
      <c r="D4786" s="19">
        <v>5</v>
      </c>
      <c r="E4786" s="19">
        <v>0</v>
      </c>
      <c r="F4786" s="19">
        <v>0</v>
      </c>
      <c r="G4786" s="19">
        <v>0</v>
      </c>
      <c r="H4786" s="19">
        <v>0</v>
      </c>
      <c r="I4786" s="19">
        <v>0</v>
      </c>
      <c r="J4786" s="19">
        <v>0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4" t="str">
        <f>IFERROR(VLOOKUP($A4786,'Fielding Data'!$A:$H,MATCH(P$1,'Fielding Data'!$A$1:$H$1,0),0),"Other")</f>
        <v>P</v>
      </c>
      <c r="Q4786" s="14">
        <f>IFERROR(VLOOKUP($A4786,'Fielding Data'!$A:$H,MATCH(Q$1,'Fielding Data'!$A$1:$H$1,0),0),"Other")</f>
        <v>1</v>
      </c>
      <c r="R4786" s="14">
        <f>IFERROR(VLOOKUP($A4786,'Fielding Data'!$A:$H,MATCH(R$1,'Fielding Data'!$A$1:$H$1,0),0),"Other")</f>
        <v>0</v>
      </c>
      <c r="S4786" s="14">
        <f>IFERROR(VLOOKUP($A4786,'Fielding Data'!$A:$H,MATCH(S$1,'Fielding Data'!$A$1:$H$1,0),0),"Other")</f>
        <v>0</v>
      </c>
      <c r="T4786" s="14">
        <f>IFERROR(VLOOKUP($A4786,'Fielding Data'!$A:$H,MATCH(T$1,'Fielding Data'!$A$1:$H$1,0),0),"Other")</f>
        <v>0</v>
      </c>
      <c r="U4786" s="14">
        <f>SUMIFS('Fielding Data'!E:E,'Fielding Data'!$A:$A,'Hitting Data'!$A4786)</f>
        <v>1</v>
      </c>
      <c r="V4786" s="14">
        <f>SUMIFS('Fielding Data'!F:F,'Fielding Data'!$A:$A,'Hitting Data'!$A4786)</f>
        <v>0</v>
      </c>
      <c r="W4786" s="14">
        <f>SUMIFS('Fielding Data'!G:G,'Fielding Data'!$A:$A,'Hitting Data'!$A4786)</f>
        <v>0</v>
      </c>
      <c r="X4786" s="14">
        <f>SUMIFS('Fielding Data'!H:H,'Fielding Data'!$A:$A,'Hitting Data'!$A4786)</f>
        <v>0</v>
      </c>
    </row>
    <row r="4787" spans="1:24" x14ac:dyDescent="0.25">
      <c r="A4787" s="14" t="str">
        <f t="shared" si="74"/>
        <v>barnhtu012014</v>
      </c>
      <c r="B4787" s="19" t="s">
        <v>2110</v>
      </c>
      <c r="C4787" s="19">
        <v>2014</v>
      </c>
      <c r="D4787" s="19">
        <v>21</v>
      </c>
      <c r="E4787" s="19">
        <v>54</v>
      </c>
      <c r="F4787" s="19">
        <v>3</v>
      </c>
      <c r="G4787" s="19">
        <v>10</v>
      </c>
      <c r="H4787" s="19">
        <v>0</v>
      </c>
      <c r="I4787" s="19">
        <v>0</v>
      </c>
      <c r="J4787" s="19">
        <v>1</v>
      </c>
      <c r="K4787" s="19">
        <v>1</v>
      </c>
      <c r="L4787" s="19">
        <v>0</v>
      </c>
      <c r="M4787" s="19">
        <v>0</v>
      </c>
      <c r="N4787" s="19">
        <v>4</v>
      </c>
      <c r="O4787" s="19">
        <v>10</v>
      </c>
      <c r="P4787" s="14" t="str">
        <f>IFERROR(VLOOKUP($A4787,'Fielding Data'!$A:$H,MATCH(P$1,'Fielding Data'!$A$1:$H$1,0),0),"Other")</f>
        <v>C</v>
      </c>
      <c r="Q4787" s="14">
        <f>IFERROR(VLOOKUP($A4787,'Fielding Data'!$A:$H,MATCH(Q$1,'Fielding Data'!$A$1:$H$1,0),0),"Other")</f>
        <v>110</v>
      </c>
      <c r="R4787" s="14">
        <f>IFERROR(VLOOKUP($A4787,'Fielding Data'!$A:$H,MATCH(R$1,'Fielding Data'!$A$1:$H$1,0),0),"Other")</f>
        <v>14</v>
      </c>
      <c r="S4787" s="14">
        <f>IFERROR(VLOOKUP($A4787,'Fielding Data'!$A:$H,MATCH(S$1,'Fielding Data'!$A$1:$H$1,0),0),"Other")</f>
        <v>0</v>
      </c>
      <c r="T4787" s="14">
        <f>IFERROR(VLOOKUP($A4787,'Fielding Data'!$A:$H,MATCH(T$1,'Fielding Data'!$A$1:$H$1,0),0),"Other")</f>
        <v>2</v>
      </c>
      <c r="U4787" s="14">
        <f>SUMIFS('Fielding Data'!E:E,'Fielding Data'!$A:$A,'Hitting Data'!$A4787)</f>
        <v>110</v>
      </c>
      <c r="V4787" s="14">
        <f>SUMIFS('Fielding Data'!F:F,'Fielding Data'!$A:$A,'Hitting Data'!$A4787)</f>
        <v>14</v>
      </c>
      <c r="W4787" s="14">
        <f>SUMIFS('Fielding Data'!G:G,'Fielding Data'!$A:$A,'Hitting Data'!$A4787)</f>
        <v>0</v>
      </c>
      <c r="X4787" s="14">
        <f>SUMIFS('Fielding Data'!H:H,'Fielding Data'!$A:$A,'Hitting Data'!$A4787)</f>
        <v>2</v>
      </c>
    </row>
    <row r="4788" spans="1:24" x14ac:dyDescent="0.25">
      <c r="A4788" s="14" t="str">
        <f t="shared" si="74"/>
        <v>barreaa012014</v>
      </c>
      <c r="B4788" s="19" t="s">
        <v>2111</v>
      </c>
      <c r="C4788" s="19">
        <v>2014</v>
      </c>
      <c r="D4788" s="19">
        <v>50</v>
      </c>
      <c r="E4788" s="19">
        <v>0</v>
      </c>
      <c r="F4788" s="19">
        <v>0</v>
      </c>
      <c r="G4788" s="19">
        <v>0</v>
      </c>
      <c r="H4788" s="19">
        <v>0</v>
      </c>
      <c r="I4788" s="19">
        <v>0</v>
      </c>
      <c r="J4788" s="19">
        <v>0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4" t="str">
        <f>IFERROR(VLOOKUP($A4788,'Fielding Data'!$A:$H,MATCH(P$1,'Fielding Data'!$A$1:$H$1,0),0),"Other")</f>
        <v>P</v>
      </c>
      <c r="Q4788" s="14">
        <f>IFERROR(VLOOKUP($A4788,'Fielding Data'!$A:$H,MATCH(Q$1,'Fielding Data'!$A$1:$H$1,0),0),"Other")</f>
        <v>2</v>
      </c>
      <c r="R4788" s="14">
        <f>IFERROR(VLOOKUP($A4788,'Fielding Data'!$A:$H,MATCH(R$1,'Fielding Data'!$A$1:$H$1,0),0),"Other")</f>
        <v>4</v>
      </c>
      <c r="S4788" s="14">
        <f>IFERROR(VLOOKUP($A4788,'Fielding Data'!$A:$H,MATCH(S$1,'Fielding Data'!$A$1:$H$1,0),0),"Other")</f>
        <v>1</v>
      </c>
      <c r="T4788" s="14">
        <f>IFERROR(VLOOKUP($A4788,'Fielding Data'!$A:$H,MATCH(T$1,'Fielding Data'!$A$1:$H$1,0),0),"Other")</f>
        <v>0</v>
      </c>
      <c r="U4788" s="14">
        <f>SUMIFS('Fielding Data'!E:E,'Fielding Data'!$A:$A,'Hitting Data'!$A4788)</f>
        <v>2</v>
      </c>
      <c r="V4788" s="14">
        <f>SUMIFS('Fielding Data'!F:F,'Fielding Data'!$A:$A,'Hitting Data'!$A4788)</f>
        <v>4</v>
      </c>
      <c r="W4788" s="14">
        <f>SUMIFS('Fielding Data'!G:G,'Fielding Data'!$A:$A,'Hitting Data'!$A4788)</f>
        <v>1</v>
      </c>
      <c r="X4788" s="14">
        <f>SUMIFS('Fielding Data'!H:H,'Fielding Data'!$A:$A,'Hitting Data'!$A4788)</f>
        <v>0</v>
      </c>
    </row>
    <row r="4789" spans="1:24" x14ac:dyDescent="0.25">
      <c r="A4789" s="14" t="str">
        <f t="shared" si="74"/>
        <v>bartlja012014</v>
      </c>
      <c r="B4789" s="19" t="s">
        <v>417</v>
      </c>
      <c r="C4789" s="19">
        <v>2014</v>
      </c>
      <c r="D4789" s="19">
        <v>3</v>
      </c>
      <c r="E4789" s="19">
        <v>3</v>
      </c>
      <c r="F4789" s="19">
        <v>3</v>
      </c>
      <c r="G4789" s="19">
        <v>0</v>
      </c>
      <c r="H4789" s="19">
        <v>0</v>
      </c>
      <c r="I4789" s="19">
        <v>0</v>
      </c>
      <c r="J4789" s="19">
        <v>0</v>
      </c>
      <c r="K4789" s="19">
        <v>0</v>
      </c>
      <c r="L4789" s="19">
        <v>0</v>
      </c>
      <c r="M4789" s="19">
        <v>0</v>
      </c>
      <c r="N4789" s="19">
        <v>0</v>
      </c>
      <c r="O4789" s="19">
        <v>3</v>
      </c>
      <c r="P4789" s="14" t="str">
        <f>IFERROR(VLOOKUP($A4789,'Fielding Data'!$A:$H,MATCH(P$1,'Fielding Data'!$A$1:$H$1,0),0),"Other")</f>
        <v>LF</v>
      </c>
      <c r="Q4789" s="14">
        <f>IFERROR(VLOOKUP($A4789,'Fielding Data'!$A:$H,MATCH(Q$1,'Fielding Data'!$A$1:$H$1,0),0),"Other")</f>
        <v>0</v>
      </c>
      <c r="R4789" s="14">
        <f>IFERROR(VLOOKUP($A4789,'Fielding Data'!$A:$H,MATCH(R$1,'Fielding Data'!$A$1:$H$1,0),0),"Other")</f>
        <v>0</v>
      </c>
      <c r="S4789" s="14">
        <f>IFERROR(VLOOKUP($A4789,'Fielding Data'!$A:$H,MATCH(S$1,'Fielding Data'!$A$1:$H$1,0),0),"Other")</f>
        <v>0</v>
      </c>
      <c r="T4789" s="14">
        <f>IFERROR(VLOOKUP($A4789,'Fielding Data'!$A:$H,MATCH(T$1,'Fielding Data'!$A$1:$H$1,0),0),"Other")</f>
        <v>0</v>
      </c>
      <c r="U4789" s="14">
        <f>SUMIFS('Fielding Data'!E:E,'Fielding Data'!$A:$A,'Hitting Data'!$A4789)</f>
        <v>0</v>
      </c>
      <c r="V4789" s="14">
        <f>SUMIFS('Fielding Data'!F:F,'Fielding Data'!$A:$A,'Hitting Data'!$A4789)</f>
        <v>0</v>
      </c>
      <c r="W4789" s="14">
        <f>SUMIFS('Fielding Data'!G:G,'Fielding Data'!$A:$A,'Hitting Data'!$A4789)</f>
        <v>0</v>
      </c>
      <c r="X4789" s="14">
        <f>SUMIFS('Fielding Data'!H:H,'Fielding Data'!$A:$A,'Hitting Data'!$A4789)</f>
        <v>0</v>
      </c>
    </row>
    <row r="4790" spans="1:24" x14ac:dyDescent="0.25">
      <c r="A4790" s="14" t="str">
        <f t="shared" si="74"/>
        <v>bartoda022014</v>
      </c>
      <c r="B4790" s="19" t="s">
        <v>756</v>
      </c>
      <c r="C4790" s="19">
        <v>2014</v>
      </c>
      <c r="D4790" s="19">
        <v>30</v>
      </c>
      <c r="E4790" s="19">
        <v>57</v>
      </c>
      <c r="F4790" s="19">
        <v>7</v>
      </c>
      <c r="G4790" s="19">
        <v>9</v>
      </c>
      <c r="H4790" s="19">
        <v>1</v>
      </c>
      <c r="I4790" s="19">
        <v>0</v>
      </c>
      <c r="J4790" s="19">
        <v>0</v>
      </c>
      <c r="K4790" s="19">
        <v>5</v>
      </c>
      <c r="L4790" s="19">
        <v>0</v>
      </c>
      <c r="M4790" s="19">
        <v>0</v>
      </c>
      <c r="N4790" s="19">
        <v>5</v>
      </c>
      <c r="O4790" s="19">
        <v>14</v>
      </c>
      <c r="P4790" s="14" t="str">
        <f>IFERROR(VLOOKUP($A4790,'Fielding Data'!$A:$H,MATCH(P$1,'Fielding Data'!$A$1:$H$1,0),0),"Other")</f>
        <v>1B</v>
      </c>
      <c r="Q4790" s="14">
        <f>IFERROR(VLOOKUP($A4790,'Fielding Data'!$A:$H,MATCH(Q$1,'Fielding Data'!$A$1:$H$1,0),0),"Other")</f>
        <v>166</v>
      </c>
      <c r="R4790" s="14">
        <f>IFERROR(VLOOKUP($A4790,'Fielding Data'!$A:$H,MATCH(R$1,'Fielding Data'!$A$1:$H$1,0),0),"Other")</f>
        <v>12</v>
      </c>
      <c r="S4790" s="14">
        <f>IFERROR(VLOOKUP($A4790,'Fielding Data'!$A:$H,MATCH(S$1,'Fielding Data'!$A$1:$H$1,0),0),"Other")</f>
        <v>3</v>
      </c>
      <c r="T4790" s="14">
        <f>IFERROR(VLOOKUP($A4790,'Fielding Data'!$A:$H,MATCH(T$1,'Fielding Data'!$A$1:$H$1,0),0),"Other")</f>
        <v>16</v>
      </c>
      <c r="U4790" s="14">
        <f>SUMIFS('Fielding Data'!E:E,'Fielding Data'!$A:$A,'Hitting Data'!$A4790)</f>
        <v>166</v>
      </c>
      <c r="V4790" s="14">
        <f>SUMIFS('Fielding Data'!F:F,'Fielding Data'!$A:$A,'Hitting Data'!$A4790)</f>
        <v>12</v>
      </c>
      <c r="W4790" s="14">
        <f>SUMIFS('Fielding Data'!G:G,'Fielding Data'!$A:$A,'Hitting Data'!$A4790)</f>
        <v>3</v>
      </c>
      <c r="X4790" s="14">
        <f>SUMIFS('Fielding Data'!H:H,'Fielding Data'!$A:$A,'Hitting Data'!$A4790)</f>
        <v>16</v>
      </c>
    </row>
    <row r="4791" spans="1:24" x14ac:dyDescent="0.25">
      <c r="A4791" s="14" t="str">
        <f t="shared" si="74"/>
        <v>bassan012014</v>
      </c>
      <c r="B4791" s="19" t="s">
        <v>1428</v>
      </c>
      <c r="C4791" s="19">
        <v>2014</v>
      </c>
      <c r="D4791" s="19">
        <v>21</v>
      </c>
      <c r="E4791" s="19">
        <v>0</v>
      </c>
      <c r="F4791" s="19">
        <v>0</v>
      </c>
      <c r="G4791" s="19">
        <v>0</v>
      </c>
      <c r="H4791" s="19">
        <v>0</v>
      </c>
      <c r="I4791" s="19">
        <v>0</v>
      </c>
      <c r="J4791" s="19">
        <v>0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4" t="str">
        <f>IFERROR(VLOOKUP($A4791,'Fielding Data'!$A:$H,MATCH(P$1,'Fielding Data'!$A$1:$H$1,0),0),"Other")</f>
        <v>P</v>
      </c>
      <c r="Q4791" s="14">
        <f>IFERROR(VLOOKUP($A4791,'Fielding Data'!$A:$H,MATCH(Q$1,'Fielding Data'!$A$1:$H$1,0),0),"Other")</f>
        <v>2</v>
      </c>
      <c r="R4791" s="14">
        <f>IFERROR(VLOOKUP($A4791,'Fielding Data'!$A:$H,MATCH(R$1,'Fielding Data'!$A$1:$H$1,0),0),"Other")</f>
        <v>6</v>
      </c>
      <c r="S4791" s="14">
        <f>IFERROR(VLOOKUP($A4791,'Fielding Data'!$A:$H,MATCH(S$1,'Fielding Data'!$A$1:$H$1,0),0),"Other")</f>
        <v>1</v>
      </c>
      <c r="T4791" s="14">
        <f>IFERROR(VLOOKUP($A4791,'Fielding Data'!$A:$H,MATCH(T$1,'Fielding Data'!$A$1:$H$1,0),0),"Other")</f>
        <v>0</v>
      </c>
      <c r="U4791" s="14">
        <f>SUMIFS('Fielding Data'!E:E,'Fielding Data'!$A:$A,'Hitting Data'!$A4791)</f>
        <v>2</v>
      </c>
      <c r="V4791" s="14">
        <f>SUMIFS('Fielding Data'!F:F,'Fielding Data'!$A:$A,'Hitting Data'!$A4791)</f>
        <v>6</v>
      </c>
      <c r="W4791" s="14">
        <f>SUMIFS('Fielding Data'!G:G,'Fielding Data'!$A:$A,'Hitting Data'!$A4791)</f>
        <v>1</v>
      </c>
      <c r="X4791" s="14">
        <f>SUMIFS('Fielding Data'!H:H,'Fielding Data'!$A:$A,'Hitting Data'!$A4791)</f>
        <v>0</v>
      </c>
    </row>
    <row r="4792" spans="1:24" x14ac:dyDescent="0.25">
      <c r="A4792" s="14" t="str">
        <f t="shared" si="74"/>
        <v>bassich012014</v>
      </c>
      <c r="B4792" s="19" t="s">
        <v>2112</v>
      </c>
      <c r="C4792" s="19">
        <v>2014</v>
      </c>
      <c r="D4792" s="19">
        <v>6</v>
      </c>
      <c r="E4792" s="19">
        <v>0</v>
      </c>
      <c r="F4792" s="19">
        <v>0</v>
      </c>
      <c r="G4792" s="19">
        <v>0</v>
      </c>
      <c r="H4792" s="19">
        <v>0</v>
      </c>
      <c r="I4792" s="19">
        <v>0</v>
      </c>
      <c r="J4792" s="19">
        <v>0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4" t="str">
        <f>IFERROR(VLOOKUP($A4792,'Fielding Data'!$A:$H,MATCH(P$1,'Fielding Data'!$A$1:$H$1,0),0),"Other")</f>
        <v>P</v>
      </c>
      <c r="Q4792" s="14">
        <f>IFERROR(VLOOKUP($A4792,'Fielding Data'!$A:$H,MATCH(Q$1,'Fielding Data'!$A$1:$H$1,0),0),"Other")</f>
        <v>1</v>
      </c>
      <c r="R4792" s="14">
        <f>IFERROR(VLOOKUP($A4792,'Fielding Data'!$A:$H,MATCH(R$1,'Fielding Data'!$A$1:$H$1,0),0),"Other")</f>
        <v>4</v>
      </c>
      <c r="S4792" s="14">
        <f>IFERROR(VLOOKUP($A4792,'Fielding Data'!$A:$H,MATCH(S$1,'Fielding Data'!$A$1:$H$1,0),0),"Other")</f>
        <v>0</v>
      </c>
      <c r="T4792" s="14">
        <f>IFERROR(VLOOKUP($A4792,'Fielding Data'!$A:$H,MATCH(T$1,'Fielding Data'!$A$1:$H$1,0),0),"Other")</f>
        <v>0</v>
      </c>
      <c r="U4792" s="14">
        <f>SUMIFS('Fielding Data'!E:E,'Fielding Data'!$A:$A,'Hitting Data'!$A4792)</f>
        <v>1</v>
      </c>
      <c r="V4792" s="14">
        <f>SUMIFS('Fielding Data'!F:F,'Fielding Data'!$A:$A,'Hitting Data'!$A4792)</f>
        <v>4</v>
      </c>
      <c r="W4792" s="14">
        <f>SUMIFS('Fielding Data'!G:G,'Fielding Data'!$A:$A,'Hitting Data'!$A4792)</f>
        <v>0</v>
      </c>
      <c r="X4792" s="14">
        <f>SUMIFS('Fielding Data'!H:H,'Fielding Data'!$A:$A,'Hitting Data'!$A4792)</f>
        <v>0</v>
      </c>
    </row>
    <row r="4793" spans="1:24" x14ac:dyDescent="0.25">
      <c r="A4793" s="14" t="str">
        <f t="shared" si="74"/>
        <v>bastaan012014</v>
      </c>
      <c r="B4793" s="19" t="s">
        <v>1047</v>
      </c>
      <c r="C4793" s="19">
        <v>2014</v>
      </c>
      <c r="D4793" s="19">
        <v>67</v>
      </c>
      <c r="E4793" s="19">
        <v>0</v>
      </c>
      <c r="F4793" s="19">
        <v>0</v>
      </c>
      <c r="G4793" s="19">
        <v>0</v>
      </c>
      <c r="H4793" s="19">
        <v>0</v>
      </c>
      <c r="I4793" s="19">
        <v>0</v>
      </c>
      <c r="J4793" s="19">
        <v>0</v>
      </c>
      <c r="K4793" s="19">
        <v>0</v>
      </c>
      <c r="L4793" s="19">
        <v>0</v>
      </c>
      <c r="M4793" s="19">
        <v>0</v>
      </c>
      <c r="N4793" s="19">
        <v>1</v>
      </c>
      <c r="O4793" s="19">
        <v>0</v>
      </c>
      <c r="P4793" s="14" t="str">
        <f>IFERROR(VLOOKUP($A4793,'Fielding Data'!$A:$H,MATCH(P$1,'Fielding Data'!$A$1:$H$1,0),0),"Other")</f>
        <v>P</v>
      </c>
      <c r="Q4793" s="14">
        <f>IFERROR(VLOOKUP($A4793,'Fielding Data'!$A:$H,MATCH(Q$1,'Fielding Data'!$A$1:$H$1,0),0),"Other")</f>
        <v>1</v>
      </c>
      <c r="R4793" s="14">
        <f>IFERROR(VLOOKUP($A4793,'Fielding Data'!$A:$H,MATCH(R$1,'Fielding Data'!$A$1:$H$1,0),0),"Other")</f>
        <v>1</v>
      </c>
      <c r="S4793" s="14">
        <f>IFERROR(VLOOKUP($A4793,'Fielding Data'!$A:$H,MATCH(S$1,'Fielding Data'!$A$1:$H$1,0),0),"Other")</f>
        <v>1</v>
      </c>
      <c r="T4793" s="14">
        <f>IFERROR(VLOOKUP($A4793,'Fielding Data'!$A:$H,MATCH(T$1,'Fielding Data'!$A$1:$H$1,0),0),"Other")</f>
        <v>0</v>
      </c>
      <c r="U4793" s="14">
        <f>SUMIFS('Fielding Data'!E:E,'Fielding Data'!$A:$A,'Hitting Data'!$A4793)</f>
        <v>1</v>
      </c>
      <c r="V4793" s="14">
        <f>SUMIFS('Fielding Data'!F:F,'Fielding Data'!$A:$A,'Hitting Data'!$A4793)</f>
        <v>1</v>
      </c>
      <c r="W4793" s="14">
        <f>SUMIFS('Fielding Data'!G:G,'Fielding Data'!$A:$A,'Hitting Data'!$A4793)</f>
        <v>1</v>
      </c>
      <c r="X4793" s="14">
        <f>SUMIFS('Fielding Data'!H:H,'Fielding Data'!$A:$A,'Hitting Data'!$A4793)</f>
        <v>0</v>
      </c>
    </row>
    <row r="4794" spans="1:24" x14ac:dyDescent="0.25">
      <c r="A4794" s="14" t="str">
        <f t="shared" si="74"/>
        <v>bauertr012014</v>
      </c>
      <c r="B4794" s="19" t="s">
        <v>1666</v>
      </c>
      <c r="C4794" s="19">
        <v>2014</v>
      </c>
      <c r="D4794" s="19">
        <v>26</v>
      </c>
      <c r="E4794" s="19">
        <v>2</v>
      </c>
      <c r="F4794" s="19">
        <v>0</v>
      </c>
      <c r="G4794" s="19">
        <v>0</v>
      </c>
      <c r="H4794" s="19">
        <v>0</v>
      </c>
      <c r="I4794" s="19">
        <v>0</v>
      </c>
      <c r="J4794" s="19">
        <v>0</v>
      </c>
      <c r="K4794" s="19">
        <v>0</v>
      </c>
      <c r="L4794" s="19">
        <v>0</v>
      </c>
      <c r="M4794" s="19">
        <v>0</v>
      </c>
      <c r="N4794" s="19">
        <v>0</v>
      </c>
      <c r="O4794" s="19">
        <v>2</v>
      </c>
      <c r="P4794" s="14" t="str">
        <f>IFERROR(VLOOKUP($A4794,'Fielding Data'!$A:$H,MATCH(P$1,'Fielding Data'!$A$1:$H$1,0),0),"Other")</f>
        <v>P</v>
      </c>
      <c r="Q4794" s="14">
        <f>IFERROR(VLOOKUP($A4794,'Fielding Data'!$A:$H,MATCH(Q$1,'Fielding Data'!$A$1:$H$1,0),0),"Other")</f>
        <v>9</v>
      </c>
      <c r="R4794" s="14">
        <f>IFERROR(VLOOKUP($A4794,'Fielding Data'!$A:$H,MATCH(R$1,'Fielding Data'!$A$1:$H$1,0),0),"Other")</f>
        <v>12</v>
      </c>
      <c r="S4794" s="14">
        <f>IFERROR(VLOOKUP($A4794,'Fielding Data'!$A:$H,MATCH(S$1,'Fielding Data'!$A$1:$H$1,0),0),"Other")</f>
        <v>1</v>
      </c>
      <c r="T4794" s="14">
        <f>IFERROR(VLOOKUP($A4794,'Fielding Data'!$A:$H,MATCH(T$1,'Fielding Data'!$A$1:$H$1,0),0),"Other")</f>
        <v>4</v>
      </c>
      <c r="U4794" s="14">
        <f>SUMIFS('Fielding Data'!E:E,'Fielding Data'!$A:$A,'Hitting Data'!$A4794)</f>
        <v>9</v>
      </c>
      <c r="V4794" s="14">
        <f>SUMIFS('Fielding Data'!F:F,'Fielding Data'!$A:$A,'Hitting Data'!$A4794)</f>
        <v>12</v>
      </c>
      <c r="W4794" s="14">
        <f>SUMIFS('Fielding Data'!G:G,'Fielding Data'!$A:$A,'Hitting Data'!$A4794)</f>
        <v>1</v>
      </c>
      <c r="X4794" s="14">
        <f>SUMIFS('Fielding Data'!H:H,'Fielding Data'!$A:$A,'Hitting Data'!$A4794)</f>
        <v>4</v>
      </c>
    </row>
    <row r="4795" spans="1:24" x14ac:dyDescent="0.25">
      <c r="A4795" s="14" t="str">
        <f t="shared" si="74"/>
        <v>bautijo022014</v>
      </c>
      <c r="B4795" s="19" t="s">
        <v>419</v>
      </c>
      <c r="C4795" s="19">
        <v>2014</v>
      </c>
      <c r="D4795" s="19">
        <v>155</v>
      </c>
      <c r="E4795" s="19">
        <v>553</v>
      </c>
      <c r="F4795" s="19">
        <v>101</v>
      </c>
      <c r="G4795" s="19">
        <v>158</v>
      </c>
      <c r="H4795" s="19">
        <v>27</v>
      </c>
      <c r="I4795" s="19">
        <v>0</v>
      </c>
      <c r="J4795" s="19">
        <v>35</v>
      </c>
      <c r="K4795" s="19">
        <v>103</v>
      </c>
      <c r="L4795" s="19">
        <v>6</v>
      </c>
      <c r="M4795" s="19">
        <v>2</v>
      </c>
      <c r="N4795" s="19">
        <v>104</v>
      </c>
      <c r="O4795" s="19">
        <v>96</v>
      </c>
      <c r="P4795" s="14" t="str">
        <f>IFERROR(VLOOKUP($A4795,'Fielding Data'!$A:$H,MATCH(P$1,'Fielding Data'!$A$1:$H$1,0),0),"Other")</f>
        <v>1B</v>
      </c>
      <c r="Q4795" s="14">
        <f>IFERROR(VLOOKUP($A4795,'Fielding Data'!$A:$H,MATCH(Q$1,'Fielding Data'!$A$1:$H$1,0),0),"Other")</f>
        <v>75</v>
      </c>
      <c r="R4795" s="14">
        <f>IFERROR(VLOOKUP($A4795,'Fielding Data'!$A:$H,MATCH(R$1,'Fielding Data'!$A$1:$H$1,0),0),"Other")</f>
        <v>6</v>
      </c>
      <c r="S4795" s="14">
        <f>IFERROR(VLOOKUP($A4795,'Fielding Data'!$A:$H,MATCH(S$1,'Fielding Data'!$A$1:$H$1,0),0),"Other")</f>
        <v>0</v>
      </c>
      <c r="T4795" s="14">
        <f>IFERROR(VLOOKUP($A4795,'Fielding Data'!$A:$H,MATCH(T$1,'Fielding Data'!$A$1:$H$1,0),0),"Other")</f>
        <v>6</v>
      </c>
      <c r="U4795" s="14">
        <f>SUMIFS('Fielding Data'!E:E,'Fielding Data'!$A:$A,'Hitting Data'!$A4795)</f>
        <v>639</v>
      </c>
      <c r="V4795" s="14">
        <f>SUMIFS('Fielding Data'!F:F,'Fielding Data'!$A:$A,'Hitting Data'!$A4795)</f>
        <v>30</v>
      </c>
      <c r="W4795" s="14">
        <f>SUMIFS('Fielding Data'!G:G,'Fielding Data'!$A:$A,'Hitting Data'!$A4795)</f>
        <v>8</v>
      </c>
      <c r="X4795" s="14">
        <f>SUMIFS('Fielding Data'!H:H,'Fielding Data'!$A:$A,'Hitting Data'!$A4795)</f>
        <v>10</v>
      </c>
    </row>
    <row r="4796" spans="1:24" x14ac:dyDescent="0.25">
      <c r="A4796" s="14" t="str">
        <f t="shared" si="74"/>
        <v>baxtemi012014</v>
      </c>
      <c r="B4796" s="19" t="s">
        <v>1225</v>
      </c>
      <c r="C4796" s="19">
        <v>2014</v>
      </c>
      <c r="D4796" s="19">
        <v>4</v>
      </c>
      <c r="E4796" s="19">
        <v>7</v>
      </c>
      <c r="F4796" s="19">
        <v>0</v>
      </c>
      <c r="G4796" s="19">
        <v>0</v>
      </c>
      <c r="H4796" s="19">
        <v>0</v>
      </c>
      <c r="I4796" s="19">
        <v>0</v>
      </c>
      <c r="J4796" s="19">
        <v>0</v>
      </c>
      <c r="K4796" s="19">
        <v>0</v>
      </c>
      <c r="L4796" s="19">
        <v>0</v>
      </c>
      <c r="M4796" s="19">
        <v>0</v>
      </c>
      <c r="N4796" s="19">
        <v>1</v>
      </c>
      <c r="O4796" s="19">
        <v>2</v>
      </c>
      <c r="P4796" s="14" t="str">
        <f>IFERROR(VLOOKUP($A4796,'Fielding Data'!$A:$H,MATCH(P$1,'Fielding Data'!$A$1:$H$1,0),0),"Other")</f>
        <v>LF</v>
      </c>
      <c r="Q4796" s="14">
        <f>IFERROR(VLOOKUP($A4796,'Fielding Data'!$A:$H,MATCH(Q$1,'Fielding Data'!$A$1:$H$1,0),0),"Other")</f>
        <v>3</v>
      </c>
      <c r="R4796" s="14">
        <f>IFERROR(VLOOKUP($A4796,'Fielding Data'!$A:$H,MATCH(R$1,'Fielding Data'!$A$1:$H$1,0),0),"Other")</f>
        <v>0</v>
      </c>
      <c r="S4796" s="14">
        <f>IFERROR(VLOOKUP($A4796,'Fielding Data'!$A:$H,MATCH(S$1,'Fielding Data'!$A$1:$H$1,0),0),"Other")</f>
        <v>0</v>
      </c>
      <c r="T4796" s="14">
        <f>IFERROR(VLOOKUP($A4796,'Fielding Data'!$A:$H,MATCH(T$1,'Fielding Data'!$A$1:$H$1,0),0),"Other")</f>
        <v>0</v>
      </c>
      <c r="U4796" s="14">
        <f>SUMIFS('Fielding Data'!E:E,'Fielding Data'!$A:$A,'Hitting Data'!$A4796)</f>
        <v>6</v>
      </c>
      <c r="V4796" s="14">
        <f>SUMIFS('Fielding Data'!F:F,'Fielding Data'!$A:$A,'Hitting Data'!$A4796)</f>
        <v>0</v>
      </c>
      <c r="W4796" s="14">
        <f>SUMIFS('Fielding Data'!G:G,'Fielding Data'!$A:$A,'Hitting Data'!$A4796)</f>
        <v>0</v>
      </c>
      <c r="X4796" s="14">
        <f>SUMIFS('Fielding Data'!H:H,'Fielding Data'!$A:$A,'Hitting Data'!$A4796)</f>
        <v>0</v>
      </c>
    </row>
    <row r="4797" spans="1:24" x14ac:dyDescent="0.25">
      <c r="A4797" s="14" t="str">
        <f t="shared" si="74"/>
        <v>beatope012014</v>
      </c>
      <c r="B4797" s="19" t="s">
        <v>1429</v>
      </c>
      <c r="C4797" s="19">
        <v>2014</v>
      </c>
      <c r="D4797" s="19">
        <v>3</v>
      </c>
      <c r="E4797" s="19">
        <v>0</v>
      </c>
      <c r="F4797" s="19">
        <v>0</v>
      </c>
      <c r="G4797" s="19">
        <v>0</v>
      </c>
      <c r="H4797" s="19">
        <v>0</v>
      </c>
      <c r="I4797" s="19">
        <v>0</v>
      </c>
      <c r="J4797" s="19">
        <v>0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4" t="str">
        <f>IFERROR(VLOOKUP($A4797,'Fielding Data'!$A:$H,MATCH(P$1,'Fielding Data'!$A$1:$H$1,0),0),"Other")</f>
        <v>P</v>
      </c>
      <c r="Q4797" s="14">
        <f>IFERROR(VLOOKUP($A4797,'Fielding Data'!$A:$H,MATCH(Q$1,'Fielding Data'!$A$1:$H$1,0),0),"Other")</f>
        <v>0</v>
      </c>
      <c r="R4797" s="14">
        <f>IFERROR(VLOOKUP($A4797,'Fielding Data'!$A:$H,MATCH(R$1,'Fielding Data'!$A$1:$H$1,0),0),"Other")</f>
        <v>0</v>
      </c>
      <c r="S4797" s="14">
        <f>IFERROR(VLOOKUP($A4797,'Fielding Data'!$A:$H,MATCH(S$1,'Fielding Data'!$A$1:$H$1,0),0),"Other")</f>
        <v>0</v>
      </c>
      <c r="T4797" s="14">
        <f>IFERROR(VLOOKUP($A4797,'Fielding Data'!$A:$H,MATCH(T$1,'Fielding Data'!$A$1:$H$1,0),0),"Other")</f>
        <v>0</v>
      </c>
      <c r="U4797" s="14">
        <f>SUMIFS('Fielding Data'!E:E,'Fielding Data'!$A:$A,'Hitting Data'!$A4797)</f>
        <v>0</v>
      </c>
      <c r="V4797" s="14">
        <f>SUMIFS('Fielding Data'!F:F,'Fielding Data'!$A:$A,'Hitting Data'!$A4797)</f>
        <v>0</v>
      </c>
      <c r="W4797" s="14">
        <f>SUMIFS('Fielding Data'!G:G,'Fielding Data'!$A:$A,'Hitting Data'!$A4797)</f>
        <v>0</v>
      </c>
      <c r="X4797" s="14">
        <f>SUMIFS('Fielding Data'!H:H,'Fielding Data'!$A:$A,'Hitting Data'!$A4797)</f>
        <v>0</v>
      </c>
    </row>
    <row r="4798" spans="1:24" x14ac:dyDescent="0.25">
      <c r="A4798" s="14" t="str">
        <f t="shared" si="74"/>
        <v>beavabl012014</v>
      </c>
      <c r="B4798" s="19" t="s">
        <v>1430</v>
      </c>
      <c r="C4798" s="19">
        <v>2014</v>
      </c>
      <c r="D4798" s="19">
        <v>1</v>
      </c>
      <c r="E4798" s="19">
        <v>0</v>
      </c>
      <c r="F4798" s="19">
        <v>0</v>
      </c>
      <c r="G4798" s="19">
        <v>0</v>
      </c>
      <c r="H4798" s="19">
        <v>0</v>
      </c>
      <c r="I4798" s="19">
        <v>0</v>
      </c>
      <c r="J4798" s="19">
        <v>0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4" t="str">
        <f>IFERROR(VLOOKUP($A4798,'Fielding Data'!$A:$H,MATCH(P$1,'Fielding Data'!$A$1:$H$1,0),0),"Other")</f>
        <v>P</v>
      </c>
      <c r="Q4798" s="14">
        <f>IFERROR(VLOOKUP($A4798,'Fielding Data'!$A:$H,MATCH(Q$1,'Fielding Data'!$A$1:$H$1,0),0),"Other")</f>
        <v>0</v>
      </c>
      <c r="R4798" s="14">
        <f>IFERROR(VLOOKUP($A4798,'Fielding Data'!$A:$H,MATCH(R$1,'Fielding Data'!$A$1:$H$1,0),0),"Other")</f>
        <v>1</v>
      </c>
      <c r="S4798" s="14">
        <f>IFERROR(VLOOKUP($A4798,'Fielding Data'!$A:$H,MATCH(S$1,'Fielding Data'!$A$1:$H$1,0),0),"Other")</f>
        <v>0</v>
      </c>
      <c r="T4798" s="14">
        <f>IFERROR(VLOOKUP($A4798,'Fielding Data'!$A:$H,MATCH(T$1,'Fielding Data'!$A$1:$H$1,0),0),"Other")</f>
        <v>0</v>
      </c>
      <c r="U4798" s="14">
        <f>SUMIFS('Fielding Data'!E:E,'Fielding Data'!$A:$A,'Hitting Data'!$A4798)</f>
        <v>0</v>
      </c>
      <c r="V4798" s="14">
        <f>SUMIFS('Fielding Data'!F:F,'Fielding Data'!$A:$A,'Hitting Data'!$A4798)</f>
        <v>1</v>
      </c>
      <c r="W4798" s="14">
        <f>SUMIFS('Fielding Data'!G:G,'Fielding Data'!$A:$A,'Hitting Data'!$A4798)</f>
        <v>0</v>
      </c>
      <c r="X4798" s="14">
        <f>SUMIFS('Fielding Data'!H:H,'Fielding Data'!$A:$A,'Hitting Data'!$A4798)</f>
        <v>0</v>
      </c>
    </row>
    <row r="4799" spans="1:24" x14ac:dyDescent="0.25">
      <c r="A4799" s="14" t="str">
        <f t="shared" si="74"/>
        <v>beckejo022014</v>
      </c>
      <c r="B4799" s="19" t="s">
        <v>230</v>
      </c>
      <c r="C4799" s="19">
        <v>2014</v>
      </c>
      <c r="D4799" s="19">
        <v>20</v>
      </c>
      <c r="E4799" s="19">
        <v>39</v>
      </c>
      <c r="F4799" s="19">
        <v>4</v>
      </c>
      <c r="G4799" s="19">
        <v>7</v>
      </c>
      <c r="H4799" s="19">
        <v>3</v>
      </c>
      <c r="I4799" s="19">
        <v>0</v>
      </c>
      <c r="J4799" s="19">
        <v>0</v>
      </c>
      <c r="K4799" s="19">
        <v>2</v>
      </c>
      <c r="L4799" s="19">
        <v>0</v>
      </c>
      <c r="M4799" s="19">
        <v>0</v>
      </c>
      <c r="N4799" s="19">
        <v>1</v>
      </c>
      <c r="O4799" s="19">
        <v>14</v>
      </c>
      <c r="P4799" s="14" t="str">
        <f>IFERROR(VLOOKUP($A4799,'Fielding Data'!$A:$H,MATCH(P$1,'Fielding Data'!$A$1:$H$1,0),0),"Other")</f>
        <v>P</v>
      </c>
      <c r="Q4799" s="14">
        <f>IFERROR(VLOOKUP($A4799,'Fielding Data'!$A:$H,MATCH(Q$1,'Fielding Data'!$A$1:$H$1,0),0),"Other")</f>
        <v>8</v>
      </c>
      <c r="R4799" s="14">
        <f>IFERROR(VLOOKUP($A4799,'Fielding Data'!$A:$H,MATCH(R$1,'Fielding Data'!$A$1:$H$1,0),0),"Other")</f>
        <v>8</v>
      </c>
      <c r="S4799" s="14">
        <f>IFERROR(VLOOKUP($A4799,'Fielding Data'!$A:$H,MATCH(S$1,'Fielding Data'!$A$1:$H$1,0),0),"Other")</f>
        <v>2</v>
      </c>
      <c r="T4799" s="14">
        <f>IFERROR(VLOOKUP($A4799,'Fielding Data'!$A:$H,MATCH(T$1,'Fielding Data'!$A$1:$H$1,0),0),"Other")</f>
        <v>1</v>
      </c>
      <c r="U4799" s="14">
        <f>SUMIFS('Fielding Data'!E:E,'Fielding Data'!$A:$A,'Hitting Data'!$A4799)</f>
        <v>8</v>
      </c>
      <c r="V4799" s="14">
        <f>SUMIFS('Fielding Data'!F:F,'Fielding Data'!$A:$A,'Hitting Data'!$A4799)</f>
        <v>8</v>
      </c>
      <c r="W4799" s="14">
        <f>SUMIFS('Fielding Data'!G:G,'Fielding Data'!$A:$A,'Hitting Data'!$A4799)</f>
        <v>2</v>
      </c>
      <c r="X4799" s="14">
        <f>SUMIFS('Fielding Data'!H:H,'Fielding Data'!$A:$A,'Hitting Data'!$A4799)</f>
        <v>1</v>
      </c>
    </row>
    <row r="4800" spans="1:24" x14ac:dyDescent="0.25">
      <c r="A4800" s="14" t="str">
        <f t="shared" si="74"/>
        <v>bedarer012014</v>
      </c>
      <c r="B4800" s="19" t="s">
        <v>287</v>
      </c>
      <c r="C4800" s="19">
        <v>2014</v>
      </c>
      <c r="D4800" s="19">
        <v>17</v>
      </c>
      <c r="E4800" s="19">
        <v>0</v>
      </c>
      <c r="F4800" s="19">
        <v>0</v>
      </c>
      <c r="G4800" s="19">
        <v>0</v>
      </c>
      <c r="H4800" s="19">
        <v>0</v>
      </c>
      <c r="I4800" s="19">
        <v>0</v>
      </c>
      <c r="J4800" s="19">
        <v>0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4" t="str">
        <f>IFERROR(VLOOKUP($A4800,'Fielding Data'!$A:$H,MATCH(P$1,'Fielding Data'!$A$1:$H$1,0),0),"Other")</f>
        <v>P</v>
      </c>
      <c r="Q4800" s="14">
        <f>IFERROR(VLOOKUP($A4800,'Fielding Data'!$A:$H,MATCH(Q$1,'Fielding Data'!$A$1:$H$1,0),0),"Other")</f>
        <v>2</v>
      </c>
      <c r="R4800" s="14">
        <f>IFERROR(VLOOKUP($A4800,'Fielding Data'!$A:$H,MATCH(R$1,'Fielding Data'!$A$1:$H$1,0),0),"Other")</f>
        <v>5</v>
      </c>
      <c r="S4800" s="14">
        <f>IFERROR(VLOOKUP($A4800,'Fielding Data'!$A:$H,MATCH(S$1,'Fielding Data'!$A$1:$H$1,0),0),"Other")</f>
        <v>0</v>
      </c>
      <c r="T4800" s="14">
        <f>IFERROR(VLOOKUP($A4800,'Fielding Data'!$A:$H,MATCH(T$1,'Fielding Data'!$A$1:$H$1,0),0),"Other")</f>
        <v>0</v>
      </c>
      <c r="U4800" s="14">
        <f>SUMIFS('Fielding Data'!E:E,'Fielding Data'!$A:$A,'Hitting Data'!$A4800)</f>
        <v>2</v>
      </c>
      <c r="V4800" s="14">
        <f>SUMIFS('Fielding Data'!F:F,'Fielding Data'!$A:$A,'Hitting Data'!$A4800)</f>
        <v>5</v>
      </c>
      <c r="W4800" s="14">
        <f>SUMIFS('Fielding Data'!G:G,'Fielding Data'!$A:$A,'Hitting Data'!$A4800)</f>
        <v>0</v>
      </c>
      <c r="X4800" s="14">
        <f>SUMIFS('Fielding Data'!H:H,'Fielding Data'!$A:$A,'Hitting Data'!$A4800)</f>
        <v>0</v>
      </c>
    </row>
    <row r="4801" spans="1:24" x14ac:dyDescent="0.25">
      <c r="A4801" s="14" t="str">
        <f t="shared" si="74"/>
        <v>bedroca012014</v>
      </c>
      <c r="B4801" s="19" t="s">
        <v>2113</v>
      </c>
      <c r="C4801" s="19">
        <v>2014</v>
      </c>
      <c r="D4801" s="19">
        <v>17</v>
      </c>
      <c r="E4801" s="19">
        <v>0</v>
      </c>
      <c r="F4801" s="19">
        <v>0</v>
      </c>
      <c r="G4801" s="19">
        <v>0</v>
      </c>
      <c r="H4801" s="19">
        <v>0</v>
      </c>
      <c r="I4801" s="19">
        <v>0</v>
      </c>
      <c r="J4801" s="19">
        <v>0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4" t="str">
        <f>IFERROR(VLOOKUP($A4801,'Fielding Data'!$A:$H,MATCH(P$1,'Fielding Data'!$A$1:$H$1,0),0),"Other")</f>
        <v>P</v>
      </c>
      <c r="Q4801" s="14">
        <f>IFERROR(VLOOKUP($A4801,'Fielding Data'!$A:$H,MATCH(Q$1,'Fielding Data'!$A$1:$H$1,0),0),"Other")</f>
        <v>2</v>
      </c>
      <c r="R4801" s="14">
        <f>IFERROR(VLOOKUP($A4801,'Fielding Data'!$A:$H,MATCH(R$1,'Fielding Data'!$A$1:$H$1,0),0),"Other")</f>
        <v>4</v>
      </c>
      <c r="S4801" s="14">
        <f>IFERROR(VLOOKUP($A4801,'Fielding Data'!$A:$H,MATCH(S$1,'Fielding Data'!$A$1:$H$1,0),0),"Other")</f>
        <v>0</v>
      </c>
      <c r="T4801" s="14">
        <f>IFERROR(VLOOKUP($A4801,'Fielding Data'!$A:$H,MATCH(T$1,'Fielding Data'!$A$1:$H$1,0),0),"Other")</f>
        <v>0</v>
      </c>
      <c r="U4801" s="14">
        <f>SUMIFS('Fielding Data'!E:E,'Fielding Data'!$A:$A,'Hitting Data'!$A4801)</f>
        <v>2</v>
      </c>
      <c r="V4801" s="14">
        <f>SUMIFS('Fielding Data'!F:F,'Fielding Data'!$A:$A,'Hitting Data'!$A4801)</f>
        <v>4</v>
      </c>
      <c r="W4801" s="14">
        <f>SUMIFS('Fielding Data'!G:G,'Fielding Data'!$A:$A,'Hitting Data'!$A4801)</f>
        <v>0</v>
      </c>
      <c r="X4801" s="14">
        <f>SUMIFS('Fielding Data'!H:H,'Fielding Data'!$A:$A,'Hitting Data'!$A4801)</f>
        <v>0</v>
      </c>
    </row>
    <row r="4802" spans="1:24" x14ac:dyDescent="0.25">
      <c r="A4802" s="14" t="str">
        <f t="shared" si="74"/>
        <v>beeleda012014</v>
      </c>
      <c r="B4802" s="19" t="s">
        <v>2114</v>
      </c>
      <c r="C4802" s="19">
        <v>2014</v>
      </c>
      <c r="D4802" s="19">
        <v>2</v>
      </c>
      <c r="E4802" s="19">
        <v>4</v>
      </c>
      <c r="F4802" s="19">
        <v>0</v>
      </c>
      <c r="G4802" s="19">
        <v>1</v>
      </c>
      <c r="H4802" s="19">
        <v>0</v>
      </c>
      <c r="I4802" s="19">
        <v>0</v>
      </c>
      <c r="J4802" s="19">
        <v>0</v>
      </c>
      <c r="K4802" s="19">
        <v>0</v>
      </c>
      <c r="L4802" s="19">
        <v>0</v>
      </c>
      <c r="M4802" s="19">
        <v>0</v>
      </c>
      <c r="N4802" s="19">
        <v>0</v>
      </c>
      <c r="O4802" s="19">
        <v>2</v>
      </c>
      <c r="P4802" s="14" t="str">
        <f>IFERROR(VLOOKUP($A4802,'Fielding Data'!$A:$H,MATCH(P$1,'Fielding Data'!$A$1:$H$1,0),0),"Other")</f>
        <v>P</v>
      </c>
      <c r="Q4802" s="14">
        <f>IFERROR(VLOOKUP($A4802,'Fielding Data'!$A:$H,MATCH(Q$1,'Fielding Data'!$A$1:$H$1,0),0),"Other")</f>
        <v>0</v>
      </c>
      <c r="R4802" s="14">
        <f>IFERROR(VLOOKUP($A4802,'Fielding Data'!$A:$H,MATCH(R$1,'Fielding Data'!$A$1:$H$1,0),0),"Other")</f>
        <v>3</v>
      </c>
      <c r="S4802" s="14">
        <f>IFERROR(VLOOKUP($A4802,'Fielding Data'!$A:$H,MATCH(S$1,'Fielding Data'!$A$1:$H$1,0),0),"Other")</f>
        <v>0</v>
      </c>
      <c r="T4802" s="14">
        <f>IFERROR(VLOOKUP($A4802,'Fielding Data'!$A:$H,MATCH(T$1,'Fielding Data'!$A$1:$H$1,0),0),"Other")</f>
        <v>0</v>
      </c>
      <c r="U4802" s="14">
        <f>SUMIFS('Fielding Data'!E:E,'Fielding Data'!$A:$A,'Hitting Data'!$A4802)</f>
        <v>0</v>
      </c>
      <c r="V4802" s="14">
        <f>SUMIFS('Fielding Data'!F:F,'Fielding Data'!$A:$A,'Hitting Data'!$A4802)</f>
        <v>3</v>
      </c>
      <c r="W4802" s="14">
        <f>SUMIFS('Fielding Data'!G:G,'Fielding Data'!$A:$A,'Hitting Data'!$A4802)</f>
        <v>0</v>
      </c>
      <c r="X4802" s="14">
        <f>SUMIFS('Fielding Data'!H:H,'Fielding Data'!$A:$A,'Hitting Data'!$A4802)</f>
        <v>0</v>
      </c>
    </row>
    <row r="4803" spans="1:24" x14ac:dyDescent="0.25">
      <c r="A4803" s="14" t="str">
        <f t="shared" ref="A4803:A4866" si="75">B4803&amp;C4803</f>
        <v>beimejo012014</v>
      </c>
      <c r="B4803" s="19" t="s">
        <v>231</v>
      </c>
      <c r="C4803" s="19">
        <v>2014</v>
      </c>
      <c r="D4803" s="19">
        <v>56</v>
      </c>
      <c r="E4803" s="19">
        <v>0</v>
      </c>
      <c r="F4803" s="19">
        <v>0</v>
      </c>
      <c r="G4803" s="19">
        <v>0</v>
      </c>
      <c r="H4803" s="19">
        <v>0</v>
      </c>
      <c r="I4803" s="19">
        <v>0</v>
      </c>
      <c r="J4803" s="19">
        <v>0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4" t="str">
        <f>IFERROR(VLOOKUP($A4803,'Fielding Data'!$A:$H,MATCH(P$1,'Fielding Data'!$A$1:$H$1,0),0),"Other")</f>
        <v>P</v>
      </c>
      <c r="Q4803" s="14">
        <f>IFERROR(VLOOKUP($A4803,'Fielding Data'!$A:$H,MATCH(Q$1,'Fielding Data'!$A$1:$H$1,0),0),"Other")</f>
        <v>2</v>
      </c>
      <c r="R4803" s="14">
        <f>IFERROR(VLOOKUP($A4803,'Fielding Data'!$A:$H,MATCH(R$1,'Fielding Data'!$A$1:$H$1,0),0),"Other")</f>
        <v>11</v>
      </c>
      <c r="S4803" s="14">
        <f>IFERROR(VLOOKUP($A4803,'Fielding Data'!$A:$H,MATCH(S$1,'Fielding Data'!$A$1:$H$1,0),0),"Other")</f>
        <v>1</v>
      </c>
      <c r="T4803" s="14">
        <f>IFERROR(VLOOKUP($A4803,'Fielding Data'!$A:$H,MATCH(T$1,'Fielding Data'!$A$1:$H$1,0),0),"Other")</f>
        <v>1</v>
      </c>
      <c r="U4803" s="14">
        <f>SUMIFS('Fielding Data'!E:E,'Fielding Data'!$A:$A,'Hitting Data'!$A4803)</f>
        <v>2</v>
      </c>
      <c r="V4803" s="14">
        <f>SUMIFS('Fielding Data'!F:F,'Fielding Data'!$A:$A,'Hitting Data'!$A4803)</f>
        <v>11</v>
      </c>
      <c r="W4803" s="14">
        <f>SUMIFS('Fielding Data'!G:G,'Fielding Data'!$A:$A,'Hitting Data'!$A4803)</f>
        <v>1</v>
      </c>
      <c r="X4803" s="14">
        <f>SUMIFS('Fielding Data'!H:H,'Fielding Data'!$A:$A,'Hitting Data'!$A4803)</f>
        <v>1</v>
      </c>
    </row>
    <row r="4804" spans="1:24" x14ac:dyDescent="0.25">
      <c r="A4804" s="14" t="str">
        <f t="shared" si="75"/>
        <v>belisma012014</v>
      </c>
      <c r="B4804" s="19" t="s">
        <v>354</v>
      </c>
      <c r="C4804" s="19">
        <v>2014</v>
      </c>
      <c r="D4804" s="19">
        <v>66</v>
      </c>
      <c r="E4804" s="19">
        <v>1</v>
      </c>
      <c r="F4804" s="19">
        <v>0</v>
      </c>
      <c r="G4804" s="19">
        <v>0</v>
      </c>
      <c r="H4804" s="19">
        <v>0</v>
      </c>
      <c r="I4804" s="19">
        <v>0</v>
      </c>
      <c r="J4804" s="19">
        <v>0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4" t="str">
        <f>IFERROR(VLOOKUP($A4804,'Fielding Data'!$A:$H,MATCH(P$1,'Fielding Data'!$A$1:$H$1,0),0),"Other")</f>
        <v>P</v>
      </c>
      <c r="Q4804" s="14">
        <f>IFERROR(VLOOKUP($A4804,'Fielding Data'!$A:$H,MATCH(Q$1,'Fielding Data'!$A$1:$H$1,0),0),"Other")</f>
        <v>6</v>
      </c>
      <c r="R4804" s="14">
        <f>IFERROR(VLOOKUP($A4804,'Fielding Data'!$A:$H,MATCH(R$1,'Fielding Data'!$A$1:$H$1,0),0),"Other")</f>
        <v>12</v>
      </c>
      <c r="S4804" s="14">
        <f>IFERROR(VLOOKUP($A4804,'Fielding Data'!$A:$H,MATCH(S$1,'Fielding Data'!$A$1:$H$1,0),0),"Other")</f>
        <v>1</v>
      </c>
      <c r="T4804" s="14">
        <f>IFERROR(VLOOKUP($A4804,'Fielding Data'!$A:$H,MATCH(T$1,'Fielding Data'!$A$1:$H$1,0),0),"Other")</f>
        <v>1</v>
      </c>
      <c r="U4804" s="14">
        <f>SUMIFS('Fielding Data'!E:E,'Fielding Data'!$A:$A,'Hitting Data'!$A4804)</f>
        <v>6</v>
      </c>
      <c r="V4804" s="14">
        <f>SUMIFS('Fielding Data'!F:F,'Fielding Data'!$A:$A,'Hitting Data'!$A4804)</f>
        <v>12</v>
      </c>
      <c r="W4804" s="14">
        <f>SUMIFS('Fielding Data'!G:G,'Fielding Data'!$A:$A,'Hitting Data'!$A4804)</f>
        <v>1</v>
      </c>
      <c r="X4804" s="14">
        <f>SUMIFS('Fielding Data'!H:H,'Fielding Data'!$A:$A,'Hitting Data'!$A4804)</f>
        <v>1</v>
      </c>
    </row>
    <row r="4805" spans="1:24" x14ac:dyDescent="0.25">
      <c r="A4805" s="14" t="str">
        <f t="shared" si="75"/>
        <v>belisro012014</v>
      </c>
      <c r="B4805" s="19" t="s">
        <v>1049</v>
      </c>
      <c r="C4805" s="19">
        <v>2014</v>
      </c>
      <c r="D4805" s="19">
        <v>62</v>
      </c>
      <c r="E4805" s="19">
        <v>0</v>
      </c>
      <c r="F4805" s="19">
        <v>0</v>
      </c>
      <c r="G4805" s="19">
        <v>0</v>
      </c>
      <c r="H4805" s="19">
        <v>0</v>
      </c>
      <c r="I4805" s="19">
        <v>0</v>
      </c>
      <c r="J4805" s="19">
        <v>0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4" t="str">
        <f>IFERROR(VLOOKUP($A4805,'Fielding Data'!$A:$H,MATCH(P$1,'Fielding Data'!$A$1:$H$1,0),0),"Other")</f>
        <v>P</v>
      </c>
      <c r="Q4805" s="14">
        <f>IFERROR(VLOOKUP($A4805,'Fielding Data'!$A:$H,MATCH(Q$1,'Fielding Data'!$A$1:$H$1,0),0),"Other")</f>
        <v>2</v>
      </c>
      <c r="R4805" s="14">
        <f>IFERROR(VLOOKUP($A4805,'Fielding Data'!$A:$H,MATCH(R$1,'Fielding Data'!$A$1:$H$1,0),0),"Other")</f>
        <v>9</v>
      </c>
      <c r="S4805" s="14">
        <f>IFERROR(VLOOKUP($A4805,'Fielding Data'!$A:$H,MATCH(S$1,'Fielding Data'!$A$1:$H$1,0),0),"Other")</f>
        <v>0</v>
      </c>
      <c r="T4805" s="14">
        <f>IFERROR(VLOOKUP($A4805,'Fielding Data'!$A:$H,MATCH(T$1,'Fielding Data'!$A$1:$H$1,0),0),"Other")</f>
        <v>0</v>
      </c>
      <c r="U4805" s="14">
        <f>SUMIFS('Fielding Data'!E:E,'Fielding Data'!$A:$A,'Hitting Data'!$A4805)</f>
        <v>2</v>
      </c>
      <c r="V4805" s="14">
        <f>SUMIFS('Fielding Data'!F:F,'Fielding Data'!$A:$A,'Hitting Data'!$A4805)</f>
        <v>9</v>
      </c>
      <c r="W4805" s="14">
        <f>SUMIFS('Fielding Data'!G:G,'Fielding Data'!$A:$A,'Hitting Data'!$A4805)</f>
        <v>0</v>
      </c>
      <c r="X4805" s="14">
        <f>SUMIFS('Fielding Data'!H:H,'Fielding Data'!$A:$A,'Hitting Data'!$A4805)</f>
        <v>0</v>
      </c>
    </row>
    <row r="4806" spans="1:24" x14ac:dyDescent="0.25">
      <c r="A4806" s="14" t="str">
        <f t="shared" si="75"/>
        <v>belivje012014</v>
      </c>
      <c r="B4806" s="19" t="s">
        <v>1667</v>
      </c>
      <c r="C4806" s="19">
        <v>2014</v>
      </c>
      <c r="D4806" s="19">
        <v>30</v>
      </c>
      <c r="E4806" s="19">
        <v>0</v>
      </c>
      <c r="F4806" s="19">
        <v>0</v>
      </c>
      <c r="G4806" s="19">
        <v>0</v>
      </c>
      <c r="H4806" s="19">
        <v>0</v>
      </c>
      <c r="I4806" s="19">
        <v>0</v>
      </c>
      <c r="J4806" s="19">
        <v>0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4" t="str">
        <f>IFERROR(VLOOKUP($A4806,'Fielding Data'!$A:$H,MATCH(P$1,'Fielding Data'!$A$1:$H$1,0),0),"Other")</f>
        <v>P</v>
      </c>
      <c r="Q4806" s="14">
        <f>IFERROR(VLOOKUP($A4806,'Fielding Data'!$A:$H,MATCH(Q$1,'Fielding Data'!$A$1:$H$1,0),0),"Other")</f>
        <v>1</v>
      </c>
      <c r="R4806" s="14">
        <f>IFERROR(VLOOKUP($A4806,'Fielding Data'!$A:$H,MATCH(R$1,'Fielding Data'!$A$1:$H$1,0),0),"Other")</f>
        <v>1</v>
      </c>
      <c r="S4806" s="14">
        <f>IFERROR(VLOOKUP($A4806,'Fielding Data'!$A:$H,MATCH(S$1,'Fielding Data'!$A$1:$H$1,0),0),"Other")</f>
        <v>0</v>
      </c>
      <c r="T4806" s="14">
        <f>IFERROR(VLOOKUP($A4806,'Fielding Data'!$A:$H,MATCH(T$1,'Fielding Data'!$A$1:$H$1,0),0),"Other")</f>
        <v>0</v>
      </c>
      <c r="U4806" s="14">
        <f>SUMIFS('Fielding Data'!E:E,'Fielding Data'!$A:$A,'Hitting Data'!$A4806)</f>
        <v>1</v>
      </c>
      <c r="V4806" s="14">
        <f>SUMIFS('Fielding Data'!F:F,'Fielding Data'!$A:$A,'Hitting Data'!$A4806)</f>
        <v>1</v>
      </c>
      <c r="W4806" s="14">
        <f>SUMIFS('Fielding Data'!G:G,'Fielding Data'!$A:$A,'Hitting Data'!$A4806)</f>
        <v>0</v>
      </c>
      <c r="X4806" s="14">
        <f>SUMIFS('Fielding Data'!H:H,'Fielding Data'!$A:$A,'Hitting Data'!$A4806)</f>
        <v>0</v>
      </c>
    </row>
    <row r="4807" spans="1:24" x14ac:dyDescent="0.25">
      <c r="A4807" s="14" t="str">
        <f t="shared" si="75"/>
        <v>bellhe012014</v>
      </c>
      <c r="B4807" s="19" t="s">
        <v>420</v>
      </c>
      <c r="C4807" s="19">
        <v>2014</v>
      </c>
      <c r="D4807" s="19">
        <v>13</v>
      </c>
      <c r="E4807" s="19">
        <v>0</v>
      </c>
      <c r="F4807" s="19">
        <v>0</v>
      </c>
      <c r="G4807" s="19">
        <v>0</v>
      </c>
      <c r="H4807" s="19">
        <v>0</v>
      </c>
      <c r="I4807" s="19">
        <v>0</v>
      </c>
      <c r="J4807" s="19">
        <v>0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4" t="str">
        <f>IFERROR(VLOOKUP($A4807,'Fielding Data'!$A:$H,MATCH(P$1,'Fielding Data'!$A$1:$H$1,0),0),"Other")</f>
        <v>P</v>
      </c>
      <c r="Q4807" s="14">
        <f>IFERROR(VLOOKUP($A4807,'Fielding Data'!$A:$H,MATCH(Q$1,'Fielding Data'!$A$1:$H$1,0),0),"Other")</f>
        <v>1</v>
      </c>
      <c r="R4807" s="14">
        <f>IFERROR(VLOOKUP($A4807,'Fielding Data'!$A:$H,MATCH(R$1,'Fielding Data'!$A$1:$H$1,0),0),"Other")</f>
        <v>2</v>
      </c>
      <c r="S4807" s="14">
        <f>IFERROR(VLOOKUP($A4807,'Fielding Data'!$A:$H,MATCH(S$1,'Fielding Data'!$A$1:$H$1,0),0),"Other")</f>
        <v>0</v>
      </c>
      <c r="T4807" s="14">
        <f>IFERROR(VLOOKUP($A4807,'Fielding Data'!$A:$H,MATCH(T$1,'Fielding Data'!$A$1:$H$1,0),0),"Other")</f>
        <v>0</v>
      </c>
      <c r="U4807" s="14">
        <f>SUMIFS('Fielding Data'!E:E,'Fielding Data'!$A:$A,'Hitting Data'!$A4807)</f>
        <v>1</v>
      </c>
      <c r="V4807" s="14">
        <f>SUMIFS('Fielding Data'!F:F,'Fielding Data'!$A:$A,'Hitting Data'!$A4807)</f>
        <v>2</v>
      </c>
      <c r="W4807" s="14">
        <f>SUMIFS('Fielding Data'!G:G,'Fielding Data'!$A:$A,'Hitting Data'!$A4807)</f>
        <v>0</v>
      </c>
      <c r="X4807" s="14">
        <f>SUMIFS('Fielding Data'!H:H,'Fielding Data'!$A:$A,'Hitting Data'!$A4807)</f>
        <v>0</v>
      </c>
    </row>
    <row r="4808" spans="1:24" x14ac:dyDescent="0.25">
      <c r="A4808" s="14" t="str">
        <f t="shared" si="75"/>
        <v>belltr012014</v>
      </c>
      <c r="B4808" s="19" t="s">
        <v>1050</v>
      </c>
      <c r="C4808" s="19">
        <v>2014</v>
      </c>
      <c r="D4808" s="19">
        <v>2</v>
      </c>
      <c r="E4808" s="19">
        <v>0</v>
      </c>
      <c r="F4808" s="19">
        <v>0</v>
      </c>
      <c r="G4808" s="19">
        <v>0</v>
      </c>
      <c r="H4808" s="19">
        <v>0</v>
      </c>
      <c r="I4808" s="19">
        <v>0</v>
      </c>
      <c r="J4808" s="19">
        <v>0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  <c r="P4808" s="14" t="str">
        <f>IFERROR(VLOOKUP($A4808,'Fielding Data'!$A:$H,MATCH(P$1,'Fielding Data'!$A$1:$H$1,0),0),"Other")</f>
        <v>P</v>
      </c>
      <c r="Q4808" s="14">
        <f>IFERROR(VLOOKUP($A4808,'Fielding Data'!$A:$H,MATCH(Q$1,'Fielding Data'!$A$1:$H$1,0),0),"Other")</f>
        <v>0</v>
      </c>
      <c r="R4808" s="14">
        <f>IFERROR(VLOOKUP($A4808,'Fielding Data'!$A:$H,MATCH(R$1,'Fielding Data'!$A$1:$H$1,0),0),"Other")</f>
        <v>0</v>
      </c>
      <c r="S4808" s="14">
        <f>IFERROR(VLOOKUP($A4808,'Fielding Data'!$A:$H,MATCH(S$1,'Fielding Data'!$A$1:$H$1,0),0),"Other")</f>
        <v>0</v>
      </c>
      <c r="T4808" s="14">
        <f>IFERROR(VLOOKUP($A4808,'Fielding Data'!$A:$H,MATCH(T$1,'Fielding Data'!$A$1:$H$1,0),0),"Other")</f>
        <v>0</v>
      </c>
      <c r="U4808" s="14">
        <f>SUMIFS('Fielding Data'!E:E,'Fielding Data'!$A:$A,'Hitting Data'!$A4808)</f>
        <v>0</v>
      </c>
      <c r="V4808" s="14">
        <f>SUMIFS('Fielding Data'!F:F,'Fielding Data'!$A:$A,'Hitting Data'!$A4808)</f>
        <v>0</v>
      </c>
      <c r="W4808" s="14">
        <f>SUMIFS('Fielding Data'!G:G,'Fielding Data'!$A:$A,'Hitting Data'!$A4808)</f>
        <v>0</v>
      </c>
      <c r="X4808" s="14">
        <f>SUMIFS('Fielding Data'!H:H,'Fielding Data'!$A:$A,'Hitting Data'!$A4808)</f>
        <v>0</v>
      </c>
    </row>
    <row r="4809" spans="1:24" x14ac:dyDescent="0.25">
      <c r="A4809" s="14" t="str">
        <f t="shared" si="75"/>
        <v>belnovi012014</v>
      </c>
      <c r="B4809" s="19" t="s">
        <v>2115</v>
      </c>
      <c r="C4809" s="19">
        <v>2014</v>
      </c>
      <c r="D4809" s="19">
        <v>4</v>
      </c>
      <c r="E4809" s="19">
        <v>10</v>
      </c>
      <c r="F4809" s="19">
        <v>1</v>
      </c>
      <c r="G4809" s="19">
        <v>1</v>
      </c>
      <c r="H4809" s="19">
        <v>1</v>
      </c>
      <c r="I4809" s="19">
        <v>0</v>
      </c>
      <c r="J4809" s="19">
        <v>0</v>
      </c>
      <c r="K4809" s="19">
        <v>1</v>
      </c>
      <c r="L4809" s="19">
        <v>0</v>
      </c>
      <c r="M4809" s="19">
        <v>0</v>
      </c>
      <c r="N4809" s="19">
        <v>3</v>
      </c>
      <c r="O4809" s="19">
        <v>3</v>
      </c>
      <c r="P4809" s="14" t="str">
        <f>IFERROR(VLOOKUP($A4809,'Fielding Data'!$A:$H,MATCH(P$1,'Fielding Data'!$A$1:$H$1,0),0),"Other")</f>
        <v>Other</v>
      </c>
      <c r="Q4809" s="14" t="str">
        <f>IFERROR(VLOOKUP($A4809,'Fielding Data'!$A:$H,MATCH(Q$1,'Fielding Data'!$A$1:$H$1,0),0),"Other")</f>
        <v>Other</v>
      </c>
      <c r="R4809" s="14" t="str">
        <f>IFERROR(VLOOKUP($A4809,'Fielding Data'!$A:$H,MATCH(R$1,'Fielding Data'!$A$1:$H$1,0),0),"Other")</f>
        <v>Other</v>
      </c>
      <c r="S4809" s="14" t="str">
        <f>IFERROR(VLOOKUP($A4809,'Fielding Data'!$A:$H,MATCH(S$1,'Fielding Data'!$A$1:$H$1,0),0),"Other")</f>
        <v>Other</v>
      </c>
      <c r="T4809" s="14" t="str">
        <f>IFERROR(VLOOKUP($A4809,'Fielding Data'!$A:$H,MATCH(T$1,'Fielding Data'!$A$1:$H$1,0),0),"Other")</f>
        <v>Other</v>
      </c>
      <c r="U4809" s="14">
        <f>SUMIFS('Fielding Data'!E:E,'Fielding Data'!$A:$A,'Hitting Data'!$A4809)</f>
        <v>0</v>
      </c>
      <c r="V4809" s="14">
        <f>SUMIFS('Fielding Data'!F:F,'Fielding Data'!$A:$A,'Hitting Data'!$A4809)</f>
        <v>0</v>
      </c>
      <c r="W4809" s="14">
        <f>SUMIFS('Fielding Data'!G:G,'Fielding Data'!$A:$A,'Hitting Data'!$A4809)</f>
        <v>0</v>
      </c>
      <c r="X4809" s="14">
        <f>SUMIFS('Fielding Data'!H:H,'Fielding Data'!$A:$A,'Hitting Data'!$A4809)</f>
        <v>0</v>
      </c>
    </row>
    <row r="4810" spans="1:24" x14ac:dyDescent="0.25">
      <c r="A4810" s="14" t="str">
        <f t="shared" si="75"/>
        <v>beltbr012014</v>
      </c>
      <c r="B4810" s="19" t="s">
        <v>1433</v>
      </c>
      <c r="C4810" s="19">
        <v>2014</v>
      </c>
      <c r="D4810" s="19">
        <v>61</v>
      </c>
      <c r="E4810" s="19">
        <v>214</v>
      </c>
      <c r="F4810" s="19">
        <v>30</v>
      </c>
      <c r="G4810" s="19">
        <v>52</v>
      </c>
      <c r="H4810" s="19">
        <v>8</v>
      </c>
      <c r="I4810" s="19">
        <v>0</v>
      </c>
      <c r="J4810" s="19">
        <v>12</v>
      </c>
      <c r="K4810" s="19">
        <v>27</v>
      </c>
      <c r="L4810" s="19">
        <v>3</v>
      </c>
      <c r="M4810" s="19">
        <v>1</v>
      </c>
      <c r="N4810" s="19">
        <v>18</v>
      </c>
      <c r="O4810" s="19">
        <v>64</v>
      </c>
      <c r="P4810" s="14" t="str">
        <f>IFERROR(VLOOKUP($A4810,'Fielding Data'!$A:$H,MATCH(P$1,'Fielding Data'!$A$1:$H$1,0),0),"Other")</f>
        <v>1B</v>
      </c>
      <c r="Q4810" s="14">
        <f>IFERROR(VLOOKUP($A4810,'Fielding Data'!$A:$H,MATCH(Q$1,'Fielding Data'!$A$1:$H$1,0),0),"Other")</f>
        <v>499</v>
      </c>
      <c r="R4810" s="14">
        <f>IFERROR(VLOOKUP($A4810,'Fielding Data'!$A:$H,MATCH(R$1,'Fielding Data'!$A$1:$H$1,0),0),"Other")</f>
        <v>55</v>
      </c>
      <c r="S4810" s="14">
        <f>IFERROR(VLOOKUP($A4810,'Fielding Data'!$A:$H,MATCH(S$1,'Fielding Data'!$A$1:$H$1,0),0),"Other")</f>
        <v>4</v>
      </c>
      <c r="T4810" s="14">
        <f>IFERROR(VLOOKUP($A4810,'Fielding Data'!$A:$H,MATCH(T$1,'Fielding Data'!$A$1:$H$1,0),0),"Other")</f>
        <v>48</v>
      </c>
      <c r="U4810" s="14">
        <f>SUMIFS('Fielding Data'!E:E,'Fielding Data'!$A:$A,'Hitting Data'!$A4810)</f>
        <v>499</v>
      </c>
      <c r="V4810" s="14">
        <f>SUMIFS('Fielding Data'!F:F,'Fielding Data'!$A:$A,'Hitting Data'!$A4810)</f>
        <v>55</v>
      </c>
      <c r="W4810" s="14">
        <f>SUMIFS('Fielding Data'!G:G,'Fielding Data'!$A:$A,'Hitting Data'!$A4810)</f>
        <v>4</v>
      </c>
      <c r="X4810" s="14">
        <f>SUMIFS('Fielding Data'!H:H,'Fielding Data'!$A:$A,'Hitting Data'!$A4810)</f>
        <v>48</v>
      </c>
    </row>
    <row r="4811" spans="1:24" x14ac:dyDescent="0.25">
      <c r="A4811" s="14" t="str">
        <f t="shared" si="75"/>
        <v>beltrad012014</v>
      </c>
      <c r="B4811" s="19" t="s">
        <v>55</v>
      </c>
      <c r="C4811" s="19">
        <v>2014</v>
      </c>
      <c r="D4811" s="19">
        <v>148</v>
      </c>
      <c r="E4811" s="19">
        <v>549</v>
      </c>
      <c r="F4811" s="19">
        <v>79</v>
      </c>
      <c r="G4811" s="19">
        <v>178</v>
      </c>
      <c r="H4811" s="19">
        <v>33</v>
      </c>
      <c r="I4811" s="19">
        <v>1</v>
      </c>
      <c r="J4811" s="19">
        <v>19</v>
      </c>
      <c r="K4811" s="19">
        <v>77</v>
      </c>
      <c r="L4811" s="19">
        <v>1</v>
      </c>
      <c r="M4811" s="19">
        <v>1</v>
      </c>
      <c r="N4811" s="19">
        <v>57</v>
      </c>
      <c r="O4811" s="19">
        <v>74</v>
      </c>
      <c r="P4811" s="14" t="str">
        <f>IFERROR(VLOOKUP($A4811,'Fielding Data'!$A:$H,MATCH(P$1,'Fielding Data'!$A$1:$H$1,0),0),"Other")</f>
        <v>3B</v>
      </c>
      <c r="Q4811" s="14">
        <f>IFERROR(VLOOKUP($A4811,'Fielding Data'!$A:$H,MATCH(Q$1,'Fielding Data'!$A$1:$H$1,0),0),"Other")</f>
        <v>144</v>
      </c>
      <c r="R4811" s="14">
        <f>IFERROR(VLOOKUP($A4811,'Fielding Data'!$A:$H,MATCH(R$1,'Fielding Data'!$A$1:$H$1,0),0),"Other")</f>
        <v>206</v>
      </c>
      <c r="S4811" s="14">
        <f>IFERROR(VLOOKUP($A4811,'Fielding Data'!$A:$H,MATCH(S$1,'Fielding Data'!$A$1:$H$1,0),0),"Other")</f>
        <v>12</v>
      </c>
      <c r="T4811" s="14">
        <f>IFERROR(VLOOKUP($A4811,'Fielding Data'!$A:$H,MATCH(T$1,'Fielding Data'!$A$1:$H$1,0),0),"Other")</f>
        <v>25</v>
      </c>
      <c r="U4811" s="14">
        <f>SUMIFS('Fielding Data'!E:E,'Fielding Data'!$A:$A,'Hitting Data'!$A4811)</f>
        <v>144</v>
      </c>
      <c r="V4811" s="14">
        <f>SUMIFS('Fielding Data'!F:F,'Fielding Data'!$A:$A,'Hitting Data'!$A4811)</f>
        <v>206</v>
      </c>
      <c r="W4811" s="14">
        <f>SUMIFS('Fielding Data'!G:G,'Fielding Data'!$A:$A,'Hitting Data'!$A4811)</f>
        <v>12</v>
      </c>
      <c r="X4811" s="14">
        <f>SUMIFS('Fielding Data'!H:H,'Fielding Data'!$A:$A,'Hitting Data'!$A4811)</f>
        <v>25</v>
      </c>
    </row>
    <row r="4812" spans="1:24" x14ac:dyDescent="0.25">
      <c r="A4812" s="14" t="str">
        <f t="shared" si="75"/>
        <v>beltrca012014</v>
      </c>
      <c r="B4812" s="19" t="s">
        <v>56</v>
      </c>
      <c r="C4812" s="19">
        <v>2014</v>
      </c>
      <c r="D4812" s="19">
        <v>109</v>
      </c>
      <c r="E4812" s="19">
        <v>403</v>
      </c>
      <c r="F4812" s="19">
        <v>46</v>
      </c>
      <c r="G4812" s="19">
        <v>94</v>
      </c>
      <c r="H4812" s="19">
        <v>23</v>
      </c>
      <c r="I4812" s="19">
        <v>0</v>
      </c>
      <c r="J4812" s="19">
        <v>15</v>
      </c>
      <c r="K4812" s="19">
        <v>49</v>
      </c>
      <c r="L4812" s="19">
        <v>3</v>
      </c>
      <c r="M4812" s="19">
        <v>1</v>
      </c>
      <c r="N4812" s="19">
        <v>37</v>
      </c>
      <c r="O4812" s="19">
        <v>80</v>
      </c>
      <c r="P4812" s="14" t="str">
        <f>IFERROR(VLOOKUP($A4812,'Fielding Data'!$A:$H,MATCH(P$1,'Fielding Data'!$A$1:$H$1,0),0),"Other")</f>
        <v>1B</v>
      </c>
      <c r="Q4812" s="14">
        <f>IFERROR(VLOOKUP($A4812,'Fielding Data'!$A:$H,MATCH(Q$1,'Fielding Data'!$A$1:$H$1,0),0),"Other")</f>
        <v>3</v>
      </c>
      <c r="R4812" s="14">
        <f>IFERROR(VLOOKUP($A4812,'Fielding Data'!$A:$H,MATCH(R$1,'Fielding Data'!$A$1:$H$1,0),0),"Other")</f>
        <v>0</v>
      </c>
      <c r="S4812" s="14">
        <f>IFERROR(VLOOKUP($A4812,'Fielding Data'!$A:$H,MATCH(S$1,'Fielding Data'!$A$1:$H$1,0),0),"Other")</f>
        <v>0</v>
      </c>
      <c r="T4812" s="14">
        <f>IFERROR(VLOOKUP($A4812,'Fielding Data'!$A:$H,MATCH(T$1,'Fielding Data'!$A$1:$H$1,0),0),"Other")</f>
        <v>0</v>
      </c>
      <c r="U4812" s="14">
        <f>SUMIFS('Fielding Data'!E:E,'Fielding Data'!$A:$A,'Hitting Data'!$A4812)</f>
        <v>105</v>
      </c>
      <c r="V4812" s="14">
        <f>SUMIFS('Fielding Data'!F:F,'Fielding Data'!$A:$A,'Hitting Data'!$A4812)</f>
        <v>4</v>
      </c>
      <c r="W4812" s="14">
        <f>SUMIFS('Fielding Data'!G:G,'Fielding Data'!$A:$A,'Hitting Data'!$A4812)</f>
        <v>6</v>
      </c>
      <c r="X4812" s="14">
        <f>SUMIFS('Fielding Data'!H:H,'Fielding Data'!$A:$A,'Hitting Data'!$A4812)</f>
        <v>2</v>
      </c>
    </row>
    <row r="4813" spans="1:24" x14ac:dyDescent="0.25">
      <c r="A4813" s="14" t="str">
        <f t="shared" si="75"/>
        <v>benoijo012014</v>
      </c>
      <c r="B4813" s="19" t="s">
        <v>232</v>
      </c>
      <c r="C4813" s="19">
        <v>2014</v>
      </c>
      <c r="D4813" s="19">
        <v>53</v>
      </c>
      <c r="E4813" s="19">
        <v>0</v>
      </c>
      <c r="F4813" s="19">
        <v>0</v>
      </c>
      <c r="G4813" s="19">
        <v>0</v>
      </c>
      <c r="H4813" s="19">
        <v>0</v>
      </c>
      <c r="I4813" s="19">
        <v>0</v>
      </c>
      <c r="J4813" s="19">
        <v>0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4" t="str">
        <f>IFERROR(VLOOKUP($A4813,'Fielding Data'!$A:$H,MATCH(P$1,'Fielding Data'!$A$1:$H$1,0),0),"Other")</f>
        <v>P</v>
      </c>
      <c r="Q4813" s="14">
        <f>IFERROR(VLOOKUP($A4813,'Fielding Data'!$A:$H,MATCH(Q$1,'Fielding Data'!$A$1:$H$1,0),0),"Other")</f>
        <v>0</v>
      </c>
      <c r="R4813" s="14">
        <f>IFERROR(VLOOKUP($A4813,'Fielding Data'!$A:$H,MATCH(R$1,'Fielding Data'!$A$1:$H$1,0),0),"Other")</f>
        <v>5</v>
      </c>
      <c r="S4813" s="14">
        <f>IFERROR(VLOOKUP($A4813,'Fielding Data'!$A:$H,MATCH(S$1,'Fielding Data'!$A$1:$H$1,0),0),"Other")</f>
        <v>0</v>
      </c>
      <c r="T4813" s="14">
        <f>IFERROR(VLOOKUP($A4813,'Fielding Data'!$A:$H,MATCH(T$1,'Fielding Data'!$A$1:$H$1,0),0),"Other")</f>
        <v>0</v>
      </c>
      <c r="U4813" s="14">
        <f>SUMIFS('Fielding Data'!E:E,'Fielding Data'!$A:$A,'Hitting Data'!$A4813)</f>
        <v>0</v>
      </c>
      <c r="V4813" s="14">
        <f>SUMIFS('Fielding Data'!F:F,'Fielding Data'!$A:$A,'Hitting Data'!$A4813)</f>
        <v>5</v>
      </c>
      <c r="W4813" s="14">
        <f>SUMIFS('Fielding Data'!G:G,'Fielding Data'!$A:$A,'Hitting Data'!$A4813)</f>
        <v>0</v>
      </c>
      <c r="X4813" s="14">
        <f>SUMIFS('Fielding Data'!H:H,'Fielding Data'!$A:$A,'Hitting Data'!$A4813)</f>
        <v>0</v>
      </c>
    </row>
    <row r="4814" spans="1:24" x14ac:dyDescent="0.25">
      <c r="A4814" s="14" t="str">
        <f t="shared" si="75"/>
        <v>bergmch012014</v>
      </c>
      <c r="B4814" s="19" t="s">
        <v>2116</v>
      </c>
      <c r="C4814" s="19">
        <v>2014</v>
      </c>
      <c r="D4814" s="19">
        <v>10</v>
      </c>
      <c r="E4814" s="19">
        <v>19</v>
      </c>
      <c r="F4814" s="19">
        <v>0</v>
      </c>
      <c r="G4814" s="19">
        <v>1</v>
      </c>
      <c r="H4814" s="19">
        <v>0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0</v>
      </c>
      <c r="O4814" s="19">
        <v>6</v>
      </c>
      <c r="P4814" s="14" t="str">
        <f>IFERROR(VLOOKUP($A4814,'Fielding Data'!$A:$H,MATCH(P$1,'Fielding Data'!$A$1:$H$1,0),0),"Other")</f>
        <v>P</v>
      </c>
      <c r="Q4814" s="14">
        <f>IFERROR(VLOOKUP($A4814,'Fielding Data'!$A:$H,MATCH(Q$1,'Fielding Data'!$A$1:$H$1,0),0),"Other")</f>
        <v>5</v>
      </c>
      <c r="R4814" s="14">
        <f>IFERROR(VLOOKUP($A4814,'Fielding Data'!$A:$H,MATCH(R$1,'Fielding Data'!$A$1:$H$1,0),0),"Other")</f>
        <v>6</v>
      </c>
      <c r="S4814" s="14">
        <f>IFERROR(VLOOKUP($A4814,'Fielding Data'!$A:$H,MATCH(S$1,'Fielding Data'!$A$1:$H$1,0),0),"Other")</f>
        <v>0</v>
      </c>
      <c r="T4814" s="14">
        <f>IFERROR(VLOOKUP($A4814,'Fielding Data'!$A:$H,MATCH(T$1,'Fielding Data'!$A$1:$H$1,0),0),"Other")</f>
        <v>0</v>
      </c>
      <c r="U4814" s="14">
        <f>SUMIFS('Fielding Data'!E:E,'Fielding Data'!$A:$A,'Hitting Data'!$A4814)</f>
        <v>5</v>
      </c>
      <c r="V4814" s="14">
        <f>SUMIFS('Fielding Data'!F:F,'Fielding Data'!$A:$A,'Hitting Data'!$A4814)</f>
        <v>6</v>
      </c>
      <c r="W4814" s="14">
        <f>SUMIFS('Fielding Data'!G:G,'Fielding Data'!$A:$A,'Hitting Data'!$A4814)</f>
        <v>0</v>
      </c>
      <c r="X4814" s="14">
        <f>SUMIFS('Fielding Data'!H:H,'Fielding Data'!$A:$A,'Hitting Data'!$A4814)</f>
        <v>0</v>
      </c>
    </row>
    <row r="4815" spans="1:24" x14ac:dyDescent="0.25">
      <c r="A4815" s="14" t="str">
        <f t="shared" si="75"/>
        <v>bernido012014</v>
      </c>
      <c r="B4815" s="19" t="s">
        <v>880</v>
      </c>
      <c r="C4815" s="19">
        <v>2014</v>
      </c>
      <c r="D4815" s="19">
        <v>7</v>
      </c>
      <c r="E4815" s="19">
        <v>7</v>
      </c>
      <c r="F4815" s="19">
        <v>2</v>
      </c>
      <c r="G4815" s="19">
        <v>2</v>
      </c>
      <c r="H4815" s="19">
        <v>0</v>
      </c>
      <c r="I4815" s="19">
        <v>0</v>
      </c>
      <c r="J4815" s="19">
        <v>0</v>
      </c>
      <c r="K4815" s="19">
        <v>0</v>
      </c>
      <c r="L4815" s="19">
        <v>0</v>
      </c>
      <c r="M4815" s="19">
        <v>0</v>
      </c>
      <c r="N4815" s="19">
        <v>1</v>
      </c>
      <c r="O4815" s="19">
        <v>2</v>
      </c>
      <c r="P4815" s="14" t="str">
        <f>IFERROR(VLOOKUP($A4815,'Fielding Data'!$A:$H,MATCH(P$1,'Fielding Data'!$A$1:$H$1,0),0),"Other")</f>
        <v>2B</v>
      </c>
      <c r="Q4815" s="14">
        <f>IFERROR(VLOOKUP($A4815,'Fielding Data'!$A:$H,MATCH(Q$1,'Fielding Data'!$A$1:$H$1,0),0),"Other")</f>
        <v>2</v>
      </c>
      <c r="R4815" s="14">
        <f>IFERROR(VLOOKUP($A4815,'Fielding Data'!$A:$H,MATCH(R$1,'Fielding Data'!$A$1:$H$1,0),0),"Other")</f>
        <v>3</v>
      </c>
      <c r="S4815" s="14">
        <f>IFERROR(VLOOKUP($A4815,'Fielding Data'!$A:$H,MATCH(S$1,'Fielding Data'!$A$1:$H$1,0),0),"Other")</f>
        <v>0</v>
      </c>
      <c r="T4815" s="14">
        <f>IFERROR(VLOOKUP($A4815,'Fielding Data'!$A:$H,MATCH(T$1,'Fielding Data'!$A$1:$H$1,0),0),"Other")</f>
        <v>1</v>
      </c>
      <c r="U4815" s="14">
        <f>SUMIFS('Fielding Data'!E:E,'Fielding Data'!$A:$A,'Hitting Data'!$A4815)</f>
        <v>3</v>
      </c>
      <c r="V4815" s="14">
        <f>SUMIFS('Fielding Data'!F:F,'Fielding Data'!$A:$A,'Hitting Data'!$A4815)</f>
        <v>7</v>
      </c>
      <c r="W4815" s="14">
        <f>SUMIFS('Fielding Data'!G:G,'Fielding Data'!$A:$A,'Hitting Data'!$A4815)</f>
        <v>0</v>
      </c>
      <c r="X4815" s="14">
        <f>SUMIFS('Fielding Data'!H:H,'Fielding Data'!$A:$A,'Hitting Data'!$A4815)</f>
        <v>1</v>
      </c>
    </row>
    <row r="4816" spans="1:24" x14ac:dyDescent="0.25">
      <c r="A4816" s="14" t="str">
        <f t="shared" si="75"/>
        <v>berryqu012014</v>
      </c>
      <c r="B4816" s="19" t="s">
        <v>1668</v>
      </c>
      <c r="C4816" s="19">
        <v>2014</v>
      </c>
      <c r="D4816" s="19">
        <v>10</v>
      </c>
      <c r="E4816" s="19">
        <v>2</v>
      </c>
      <c r="F4816" s="19">
        <v>3</v>
      </c>
      <c r="G4816" s="19">
        <v>0</v>
      </c>
      <c r="H4816" s="19">
        <v>0</v>
      </c>
      <c r="I4816" s="19">
        <v>0</v>
      </c>
      <c r="J4816" s="19">
        <v>0</v>
      </c>
      <c r="K4816" s="19">
        <v>0</v>
      </c>
      <c r="L4816" s="19">
        <v>1</v>
      </c>
      <c r="M4816" s="19">
        <v>0</v>
      </c>
      <c r="N4816" s="19">
        <v>0</v>
      </c>
      <c r="O4816" s="19">
        <v>1</v>
      </c>
      <c r="P4816" s="14" t="str">
        <f>IFERROR(VLOOKUP($A4816,'Fielding Data'!$A:$H,MATCH(P$1,'Fielding Data'!$A$1:$H$1,0),0),"Other")</f>
        <v>CF</v>
      </c>
      <c r="Q4816" s="14">
        <f>IFERROR(VLOOKUP($A4816,'Fielding Data'!$A:$H,MATCH(Q$1,'Fielding Data'!$A$1:$H$1,0),0),"Other")</f>
        <v>1</v>
      </c>
      <c r="R4816" s="14">
        <f>IFERROR(VLOOKUP($A4816,'Fielding Data'!$A:$H,MATCH(R$1,'Fielding Data'!$A$1:$H$1,0),0),"Other")</f>
        <v>0</v>
      </c>
      <c r="S4816" s="14">
        <f>IFERROR(VLOOKUP($A4816,'Fielding Data'!$A:$H,MATCH(S$1,'Fielding Data'!$A$1:$H$1,0),0),"Other")</f>
        <v>0</v>
      </c>
      <c r="T4816" s="14">
        <f>IFERROR(VLOOKUP($A4816,'Fielding Data'!$A:$H,MATCH(T$1,'Fielding Data'!$A$1:$H$1,0),0),"Other")</f>
        <v>0</v>
      </c>
      <c r="U4816" s="14">
        <f>SUMIFS('Fielding Data'!E:E,'Fielding Data'!$A:$A,'Hitting Data'!$A4816)</f>
        <v>4</v>
      </c>
      <c r="V4816" s="14">
        <f>SUMIFS('Fielding Data'!F:F,'Fielding Data'!$A:$A,'Hitting Data'!$A4816)</f>
        <v>0</v>
      </c>
      <c r="W4816" s="14">
        <f>SUMIFS('Fielding Data'!G:G,'Fielding Data'!$A:$A,'Hitting Data'!$A4816)</f>
        <v>0</v>
      </c>
      <c r="X4816" s="14">
        <f>SUMIFS('Fielding Data'!H:H,'Fielding Data'!$A:$A,'Hitting Data'!$A4816)</f>
        <v>0</v>
      </c>
    </row>
    <row r="4817" spans="1:24" x14ac:dyDescent="0.25">
      <c r="A4817" s="14" t="str">
        <f t="shared" si="75"/>
        <v>betande012014</v>
      </c>
      <c r="B4817" s="19" t="s">
        <v>1435</v>
      </c>
      <c r="C4817" s="19">
        <v>2014</v>
      </c>
      <c r="D4817" s="19">
        <v>70</v>
      </c>
      <c r="E4817" s="19">
        <v>0</v>
      </c>
      <c r="F4817" s="19">
        <v>0</v>
      </c>
      <c r="G4817" s="19">
        <v>0</v>
      </c>
      <c r="H4817" s="19">
        <v>0</v>
      </c>
      <c r="I4817" s="19">
        <v>0</v>
      </c>
      <c r="J4817" s="19">
        <v>0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4" t="str">
        <f>IFERROR(VLOOKUP($A4817,'Fielding Data'!$A:$H,MATCH(P$1,'Fielding Data'!$A$1:$H$1,0),0),"Other")</f>
        <v>P</v>
      </c>
      <c r="Q4817" s="14">
        <f>IFERROR(VLOOKUP($A4817,'Fielding Data'!$A:$H,MATCH(Q$1,'Fielding Data'!$A$1:$H$1,0),0),"Other")</f>
        <v>6</v>
      </c>
      <c r="R4817" s="14">
        <f>IFERROR(VLOOKUP($A4817,'Fielding Data'!$A:$H,MATCH(R$1,'Fielding Data'!$A$1:$H$1,0),0),"Other")</f>
        <v>6</v>
      </c>
      <c r="S4817" s="14">
        <f>IFERROR(VLOOKUP($A4817,'Fielding Data'!$A:$H,MATCH(S$1,'Fielding Data'!$A$1:$H$1,0),0),"Other")</f>
        <v>2</v>
      </c>
      <c r="T4817" s="14">
        <f>IFERROR(VLOOKUP($A4817,'Fielding Data'!$A:$H,MATCH(T$1,'Fielding Data'!$A$1:$H$1,0),0),"Other")</f>
        <v>0</v>
      </c>
      <c r="U4817" s="14">
        <f>SUMIFS('Fielding Data'!E:E,'Fielding Data'!$A:$A,'Hitting Data'!$A4817)</f>
        <v>6</v>
      </c>
      <c r="V4817" s="14">
        <f>SUMIFS('Fielding Data'!F:F,'Fielding Data'!$A:$A,'Hitting Data'!$A4817)</f>
        <v>6</v>
      </c>
      <c r="W4817" s="14">
        <f>SUMIFS('Fielding Data'!G:G,'Fielding Data'!$A:$A,'Hitting Data'!$A4817)</f>
        <v>2</v>
      </c>
      <c r="X4817" s="14">
        <f>SUMIFS('Fielding Data'!H:H,'Fielding Data'!$A:$A,'Hitting Data'!$A4817)</f>
        <v>0</v>
      </c>
    </row>
    <row r="4818" spans="1:24" x14ac:dyDescent="0.25">
      <c r="A4818" s="14" t="str">
        <f t="shared" si="75"/>
        <v>bethach012014</v>
      </c>
      <c r="B4818" s="19" t="s">
        <v>1878</v>
      </c>
      <c r="C4818" s="19">
        <v>2014</v>
      </c>
      <c r="D4818" s="19">
        <v>31</v>
      </c>
      <c r="E4818" s="19">
        <v>113</v>
      </c>
      <c r="F4818" s="19">
        <v>7</v>
      </c>
      <c r="G4818" s="19">
        <v>28</v>
      </c>
      <c r="H4818" s="19">
        <v>3</v>
      </c>
      <c r="I4818" s="19">
        <v>0</v>
      </c>
      <c r="J4818" s="19">
        <v>0</v>
      </c>
      <c r="K4818" s="19">
        <v>9</v>
      </c>
      <c r="L4818" s="19">
        <v>1</v>
      </c>
      <c r="M4818" s="19">
        <v>1</v>
      </c>
      <c r="N4818" s="19">
        <v>3</v>
      </c>
      <c r="O4818" s="19">
        <v>26</v>
      </c>
      <c r="P4818" s="14" t="str">
        <f>IFERROR(VLOOKUP($A4818,'Fielding Data'!$A:$H,MATCH(P$1,'Fielding Data'!$A$1:$H$1,0),0),"Other")</f>
        <v>C</v>
      </c>
      <c r="Q4818" s="14">
        <f>IFERROR(VLOOKUP($A4818,'Fielding Data'!$A:$H,MATCH(Q$1,'Fielding Data'!$A$1:$H$1,0),0),"Other")</f>
        <v>216</v>
      </c>
      <c r="R4818" s="14">
        <f>IFERROR(VLOOKUP($A4818,'Fielding Data'!$A:$H,MATCH(R$1,'Fielding Data'!$A$1:$H$1,0),0),"Other")</f>
        <v>15</v>
      </c>
      <c r="S4818" s="14">
        <f>IFERROR(VLOOKUP($A4818,'Fielding Data'!$A:$H,MATCH(S$1,'Fielding Data'!$A$1:$H$1,0),0),"Other")</f>
        <v>3</v>
      </c>
      <c r="T4818" s="14">
        <f>IFERROR(VLOOKUP($A4818,'Fielding Data'!$A:$H,MATCH(T$1,'Fielding Data'!$A$1:$H$1,0),0),"Other")</f>
        <v>1</v>
      </c>
      <c r="U4818" s="14">
        <f>SUMIFS('Fielding Data'!E:E,'Fielding Data'!$A:$A,'Hitting Data'!$A4818)</f>
        <v>216</v>
      </c>
      <c r="V4818" s="14">
        <f>SUMIFS('Fielding Data'!F:F,'Fielding Data'!$A:$A,'Hitting Data'!$A4818)</f>
        <v>15</v>
      </c>
      <c r="W4818" s="14">
        <f>SUMIFS('Fielding Data'!G:G,'Fielding Data'!$A:$A,'Hitting Data'!$A4818)</f>
        <v>3</v>
      </c>
      <c r="X4818" s="14">
        <f>SUMIFS('Fielding Data'!H:H,'Fielding Data'!$A:$A,'Hitting Data'!$A4818)</f>
        <v>1</v>
      </c>
    </row>
    <row r="4819" spans="1:24" x14ac:dyDescent="0.25">
      <c r="A4819" s="14" t="str">
        <f t="shared" si="75"/>
        <v>bettich012014</v>
      </c>
      <c r="B4819" s="19" t="s">
        <v>1879</v>
      </c>
      <c r="C4819" s="19">
        <v>2014</v>
      </c>
      <c r="D4819" s="19">
        <v>21</v>
      </c>
      <c r="E4819" s="19">
        <v>3</v>
      </c>
      <c r="F4819" s="19">
        <v>0</v>
      </c>
      <c r="G4819" s="19">
        <v>0</v>
      </c>
      <c r="H4819" s="19">
        <v>0</v>
      </c>
      <c r="I4819" s="19">
        <v>0</v>
      </c>
      <c r="J4819" s="19">
        <v>0</v>
      </c>
      <c r="K4819" s="19">
        <v>0</v>
      </c>
      <c r="L4819" s="19">
        <v>0</v>
      </c>
      <c r="M4819" s="19">
        <v>0</v>
      </c>
      <c r="N4819" s="19">
        <v>0</v>
      </c>
      <c r="O4819" s="19">
        <v>1</v>
      </c>
      <c r="P4819" s="14" t="str">
        <f>IFERROR(VLOOKUP($A4819,'Fielding Data'!$A:$H,MATCH(P$1,'Fielding Data'!$A$1:$H$1,0),0),"Other")</f>
        <v>P</v>
      </c>
      <c r="Q4819" s="14">
        <f>IFERROR(VLOOKUP($A4819,'Fielding Data'!$A:$H,MATCH(Q$1,'Fielding Data'!$A$1:$H$1,0),0),"Other")</f>
        <v>0</v>
      </c>
      <c r="R4819" s="14">
        <f>IFERROR(VLOOKUP($A4819,'Fielding Data'!$A:$H,MATCH(R$1,'Fielding Data'!$A$1:$H$1,0),0),"Other")</f>
        <v>10</v>
      </c>
      <c r="S4819" s="14">
        <f>IFERROR(VLOOKUP($A4819,'Fielding Data'!$A:$H,MATCH(S$1,'Fielding Data'!$A$1:$H$1,0),0),"Other")</f>
        <v>1</v>
      </c>
      <c r="T4819" s="14">
        <f>IFERROR(VLOOKUP($A4819,'Fielding Data'!$A:$H,MATCH(T$1,'Fielding Data'!$A$1:$H$1,0),0),"Other")</f>
        <v>0</v>
      </c>
      <c r="U4819" s="14">
        <f>SUMIFS('Fielding Data'!E:E,'Fielding Data'!$A:$A,'Hitting Data'!$A4819)</f>
        <v>0</v>
      </c>
      <c r="V4819" s="14">
        <f>SUMIFS('Fielding Data'!F:F,'Fielding Data'!$A:$A,'Hitting Data'!$A4819)</f>
        <v>10</v>
      </c>
      <c r="W4819" s="14">
        <f>SUMIFS('Fielding Data'!G:G,'Fielding Data'!$A:$A,'Hitting Data'!$A4819)</f>
        <v>1</v>
      </c>
      <c r="X4819" s="14">
        <f>SUMIFS('Fielding Data'!H:H,'Fielding Data'!$A:$A,'Hitting Data'!$A4819)</f>
        <v>0</v>
      </c>
    </row>
    <row r="4820" spans="1:24" x14ac:dyDescent="0.25">
      <c r="A4820" s="14" t="str">
        <f t="shared" si="75"/>
        <v>bettsmo012014</v>
      </c>
      <c r="B4820" s="19" t="s">
        <v>2117</v>
      </c>
      <c r="C4820" s="19">
        <v>2014</v>
      </c>
      <c r="D4820" s="19">
        <v>52</v>
      </c>
      <c r="E4820" s="19">
        <v>189</v>
      </c>
      <c r="F4820" s="19">
        <v>34</v>
      </c>
      <c r="G4820" s="19">
        <v>55</v>
      </c>
      <c r="H4820" s="19">
        <v>12</v>
      </c>
      <c r="I4820" s="19">
        <v>1</v>
      </c>
      <c r="J4820" s="19">
        <v>5</v>
      </c>
      <c r="K4820" s="19">
        <v>18</v>
      </c>
      <c r="L4820" s="19">
        <v>7</v>
      </c>
      <c r="M4820" s="19">
        <v>3</v>
      </c>
      <c r="N4820" s="19">
        <v>21</v>
      </c>
      <c r="O4820" s="19">
        <v>31</v>
      </c>
      <c r="P4820" s="14" t="str">
        <f>IFERROR(VLOOKUP($A4820,'Fielding Data'!$A:$H,MATCH(P$1,'Fielding Data'!$A$1:$H$1,0),0),"Other")</f>
        <v>2B</v>
      </c>
      <c r="Q4820" s="14">
        <f>IFERROR(VLOOKUP($A4820,'Fielding Data'!$A:$H,MATCH(Q$1,'Fielding Data'!$A$1:$H$1,0),0),"Other")</f>
        <v>25</v>
      </c>
      <c r="R4820" s="14">
        <f>IFERROR(VLOOKUP($A4820,'Fielding Data'!$A:$H,MATCH(R$1,'Fielding Data'!$A$1:$H$1,0),0),"Other")</f>
        <v>38</v>
      </c>
      <c r="S4820" s="14">
        <f>IFERROR(VLOOKUP($A4820,'Fielding Data'!$A:$H,MATCH(S$1,'Fielding Data'!$A$1:$H$1,0),0),"Other")</f>
        <v>3</v>
      </c>
      <c r="T4820" s="14">
        <f>IFERROR(VLOOKUP($A4820,'Fielding Data'!$A:$H,MATCH(T$1,'Fielding Data'!$A$1:$H$1,0),0),"Other")</f>
        <v>7</v>
      </c>
      <c r="U4820" s="14">
        <f>SUMIFS('Fielding Data'!E:E,'Fielding Data'!$A:$A,'Hitting Data'!$A4820)</f>
        <v>193</v>
      </c>
      <c r="V4820" s="14">
        <f>SUMIFS('Fielding Data'!F:F,'Fielding Data'!$A:$A,'Hitting Data'!$A4820)</f>
        <v>44</v>
      </c>
      <c r="W4820" s="14">
        <f>SUMIFS('Fielding Data'!G:G,'Fielding Data'!$A:$A,'Hitting Data'!$A4820)</f>
        <v>5</v>
      </c>
      <c r="X4820" s="14">
        <f>SUMIFS('Fielding Data'!H:H,'Fielding Data'!$A:$A,'Hitting Data'!$A4820)</f>
        <v>11</v>
      </c>
    </row>
    <row r="4821" spans="1:24" x14ac:dyDescent="0.25">
      <c r="A4821" s="14" t="str">
        <f t="shared" si="75"/>
        <v>biancje012014</v>
      </c>
      <c r="B4821" s="19" t="s">
        <v>1669</v>
      </c>
      <c r="C4821" s="19">
        <v>2014</v>
      </c>
      <c r="D4821" s="19">
        <v>29</v>
      </c>
      <c r="E4821" s="19">
        <v>70</v>
      </c>
      <c r="F4821" s="19">
        <v>4</v>
      </c>
      <c r="G4821" s="19">
        <v>12</v>
      </c>
      <c r="H4821" s="19">
        <v>1</v>
      </c>
      <c r="I4821" s="19">
        <v>0</v>
      </c>
      <c r="J4821" s="19">
        <v>0</v>
      </c>
      <c r="K4821" s="19">
        <v>6</v>
      </c>
      <c r="L4821" s="19">
        <v>0</v>
      </c>
      <c r="M4821" s="19">
        <v>0</v>
      </c>
      <c r="N4821" s="19">
        <v>3</v>
      </c>
      <c r="O4821" s="19">
        <v>17</v>
      </c>
      <c r="P4821" s="14" t="str">
        <f>IFERROR(VLOOKUP($A4821,'Fielding Data'!$A:$H,MATCH(P$1,'Fielding Data'!$A$1:$H$1,0),0),"Other")</f>
        <v>2B</v>
      </c>
      <c r="Q4821" s="14">
        <f>IFERROR(VLOOKUP($A4821,'Fielding Data'!$A:$H,MATCH(Q$1,'Fielding Data'!$A$1:$H$1,0),0),"Other")</f>
        <v>2</v>
      </c>
      <c r="R4821" s="14">
        <f>IFERROR(VLOOKUP($A4821,'Fielding Data'!$A:$H,MATCH(R$1,'Fielding Data'!$A$1:$H$1,0),0),"Other")</f>
        <v>6</v>
      </c>
      <c r="S4821" s="14">
        <f>IFERROR(VLOOKUP($A4821,'Fielding Data'!$A:$H,MATCH(S$1,'Fielding Data'!$A$1:$H$1,0),0),"Other")</f>
        <v>0</v>
      </c>
      <c r="T4821" s="14">
        <f>IFERROR(VLOOKUP($A4821,'Fielding Data'!$A:$H,MATCH(T$1,'Fielding Data'!$A$1:$H$1,0),0),"Other")</f>
        <v>1</v>
      </c>
      <c r="U4821" s="14">
        <f>SUMIFS('Fielding Data'!E:E,'Fielding Data'!$A:$A,'Hitting Data'!$A4821)</f>
        <v>23</v>
      </c>
      <c r="V4821" s="14">
        <f>SUMIFS('Fielding Data'!F:F,'Fielding Data'!$A:$A,'Hitting Data'!$A4821)</f>
        <v>48</v>
      </c>
      <c r="W4821" s="14">
        <f>SUMIFS('Fielding Data'!G:G,'Fielding Data'!$A:$A,'Hitting Data'!$A4821)</f>
        <v>3</v>
      </c>
      <c r="X4821" s="14">
        <f>SUMIFS('Fielding Data'!H:H,'Fielding Data'!$A:$A,'Hitting Data'!$A4821)</f>
        <v>7</v>
      </c>
    </row>
    <row r="4822" spans="1:24" x14ac:dyDescent="0.25">
      <c r="A4822" s="14" t="str">
        <f t="shared" si="75"/>
        <v>billibr022014</v>
      </c>
      <c r="B4822" s="19" t="s">
        <v>1436</v>
      </c>
      <c r="C4822" s="19">
        <v>2014</v>
      </c>
      <c r="D4822" s="19">
        <v>1</v>
      </c>
      <c r="E4822" s="19">
        <v>0</v>
      </c>
      <c r="F4822" s="19">
        <v>0</v>
      </c>
      <c r="G4822" s="19">
        <v>0</v>
      </c>
      <c r="H4822" s="19">
        <v>0</v>
      </c>
      <c r="I4822" s="19">
        <v>0</v>
      </c>
      <c r="J4822" s="19">
        <v>0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4" t="str">
        <f>IFERROR(VLOOKUP($A4822,'Fielding Data'!$A:$H,MATCH(P$1,'Fielding Data'!$A$1:$H$1,0),0),"Other")</f>
        <v>P</v>
      </c>
      <c r="Q4822" s="14">
        <f>IFERROR(VLOOKUP($A4822,'Fielding Data'!$A:$H,MATCH(Q$1,'Fielding Data'!$A$1:$H$1,0),0),"Other")</f>
        <v>0</v>
      </c>
      <c r="R4822" s="14">
        <f>IFERROR(VLOOKUP($A4822,'Fielding Data'!$A:$H,MATCH(R$1,'Fielding Data'!$A$1:$H$1,0),0),"Other")</f>
        <v>0</v>
      </c>
      <c r="S4822" s="14">
        <f>IFERROR(VLOOKUP($A4822,'Fielding Data'!$A:$H,MATCH(S$1,'Fielding Data'!$A$1:$H$1,0),0),"Other")</f>
        <v>0</v>
      </c>
      <c r="T4822" s="14">
        <f>IFERROR(VLOOKUP($A4822,'Fielding Data'!$A:$H,MATCH(T$1,'Fielding Data'!$A$1:$H$1,0),0),"Other")</f>
        <v>0</v>
      </c>
      <c r="U4822" s="14">
        <f>SUMIFS('Fielding Data'!E:E,'Fielding Data'!$A:$A,'Hitting Data'!$A4822)</f>
        <v>0</v>
      </c>
      <c r="V4822" s="14">
        <f>SUMIFS('Fielding Data'!F:F,'Fielding Data'!$A:$A,'Hitting Data'!$A4822)</f>
        <v>0</v>
      </c>
      <c r="W4822" s="14">
        <f>SUMIFS('Fielding Data'!G:G,'Fielding Data'!$A:$A,'Hitting Data'!$A4822)</f>
        <v>0</v>
      </c>
      <c r="X4822" s="14">
        <f>SUMIFS('Fielding Data'!H:H,'Fielding Data'!$A:$A,'Hitting Data'!$A4822)</f>
        <v>0</v>
      </c>
    </row>
    <row r="4823" spans="1:24" x14ac:dyDescent="0.25">
      <c r="A4823" s="14" t="str">
        <f t="shared" si="75"/>
        <v>blackch022014</v>
      </c>
      <c r="B4823" s="19" t="s">
        <v>1437</v>
      </c>
      <c r="C4823" s="19">
        <v>2014</v>
      </c>
      <c r="D4823" s="19">
        <v>154</v>
      </c>
      <c r="E4823" s="19">
        <v>593</v>
      </c>
      <c r="F4823" s="19">
        <v>82</v>
      </c>
      <c r="G4823" s="19">
        <v>171</v>
      </c>
      <c r="H4823" s="19">
        <v>27</v>
      </c>
      <c r="I4823" s="19">
        <v>3</v>
      </c>
      <c r="J4823" s="19">
        <v>19</v>
      </c>
      <c r="K4823" s="19">
        <v>72</v>
      </c>
      <c r="L4823" s="19">
        <v>28</v>
      </c>
      <c r="M4823" s="19">
        <v>10</v>
      </c>
      <c r="N4823" s="19">
        <v>31</v>
      </c>
      <c r="O4823" s="19">
        <v>96</v>
      </c>
      <c r="P4823" s="14" t="str">
        <f>IFERROR(VLOOKUP($A4823,'Fielding Data'!$A:$H,MATCH(P$1,'Fielding Data'!$A$1:$H$1,0),0),"Other")</f>
        <v>CF</v>
      </c>
      <c r="Q4823" s="14">
        <f>IFERROR(VLOOKUP($A4823,'Fielding Data'!$A:$H,MATCH(Q$1,'Fielding Data'!$A$1:$H$1,0),0),"Other")</f>
        <v>153</v>
      </c>
      <c r="R4823" s="14">
        <f>IFERROR(VLOOKUP($A4823,'Fielding Data'!$A:$H,MATCH(R$1,'Fielding Data'!$A$1:$H$1,0),0),"Other")</f>
        <v>1</v>
      </c>
      <c r="S4823" s="14">
        <f>IFERROR(VLOOKUP($A4823,'Fielding Data'!$A:$H,MATCH(S$1,'Fielding Data'!$A$1:$H$1,0),0),"Other")</f>
        <v>2</v>
      </c>
      <c r="T4823" s="14">
        <f>IFERROR(VLOOKUP($A4823,'Fielding Data'!$A:$H,MATCH(T$1,'Fielding Data'!$A$1:$H$1,0),0),"Other")</f>
        <v>0</v>
      </c>
      <c r="U4823" s="14">
        <f>SUMIFS('Fielding Data'!E:E,'Fielding Data'!$A:$A,'Hitting Data'!$A4823)</f>
        <v>634</v>
      </c>
      <c r="V4823" s="14">
        <f>SUMIFS('Fielding Data'!F:F,'Fielding Data'!$A:$A,'Hitting Data'!$A4823)</f>
        <v>12</v>
      </c>
      <c r="W4823" s="14">
        <f>SUMIFS('Fielding Data'!G:G,'Fielding Data'!$A:$A,'Hitting Data'!$A4823)</f>
        <v>14</v>
      </c>
      <c r="X4823" s="14">
        <f>SUMIFS('Fielding Data'!H:H,'Fielding Data'!$A:$A,'Hitting Data'!$A4823)</f>
        <v>4</v>
      </c>
    </row>
    <row r="4824" spans="1:24" x14ac:dyDescent="0.25">
      <c r="A4824" s="14" t="str">
        <f t="shared" si="75"/>
        <v>blackvi012014</v>
      </c>
      <c r="B4824" s="19" t="s">
        <v>1880</v>
      </c>
      <c r="C4824" s="19">
        <v>2014</v>
      </c>
      <c r="D4824" s="19">
        <v>41</v>
      </c>
      <c r="E4824" s="19">
        <v>0</v>
      </c>
      <c r="F4824" s="19">
        <v>0</v>
      </c>
      <c r="G4824" s="19">
        <v>0</v>
      </c>
      <c r="H4824" s="19">
        <v>0</v>
      </c>
      <c r="I4824" s="19">
        <v>0</v>
      </c>
      <c r="J4824" s="19">
        <v>0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4" t="str">
        <f>IFERROR(VLOOKUP($A4824,'Fielding Data'!$A:$H,MATCH(P$1,'Fielding Data'!$A$1:$H$1,0),0),"Other")</f>
        <v>P</v>
      </c>
      <c r="Q4824" s="14">
        <f>IFERROR(VLOOKUP($A4824,'Fielding Data'!$A:$H,MATCH(Q$1,'Fielding Data'!$A$1:$H$1,0),0),"Other")</f>
        <v>2</v>
      </c>
      <c r="R4824" s="14">
        <f>IFERROR(VLOOKUP($A4824,'Fielding Data'!$A:$H,MATCH(R$1,'Fielding Data'!$A$1:$H$1,0),0),"Other")</f>
        <v>3</v>
      </c>
      <c r="S4824" s="14">
        <f>IFERROR(VLOOKUP($A4824,'Fielding Data'!$A:$H,MATCH(S$1,'Fielding Data'!$A$1:$H$1,0),0),"Other")</f>
        <v>1</v>
      </c>
      <c r="T4824" s="14">
        <f>IFERROR(VLOOKUP($A4824,'Fielding Data'!$A:$H,MATCH(T$1,'Fielding Data'!$A$1:$H$1,0),0),"Other")</f>
        <v>1</v>
      </c>
      <c r="U4824" s="14">
        <f>SUMIFS('Fielding Data'!E:E,'Fielding Data'!$A:$A,'Hitting Data'!$A4824)</f>
        <v>2</v>
      </c>
      <c r="V4824" s="14">
        <f>SUMIFS('Fielding Data'!F:F,'Fielding Data'!$A:$A,'Hitting Data'!$A4824)</f>
        <v>3</v>
      </c>
      <c r="W4824" s="14">
        <f>SUMIFS('Fielding Data'!G:G,'Fielding Data'!$A:$A,'Hitting Data'!$A4824)</f>
        <v>1</v>
      </c>
      <c r="X4824" s="14">
        <f>SUMIFS('Fielding Data'!H:H,'Fielding Data'!$A:$A,'Hitting Data'!$A4824)</f>
        <v>1</v>
      </c>
    </row>
    <row r="4825" spans="1:24" x14ac:dyDescent="0.25">
      <c r="A4825" s="14" t="str">
        <f t="shared" si="75"/>
        <v>blancan012014</v>
      </c>
      <c r="B4825" s="19" t="s">
        <v>422</v>
      </c>
      <c r="C4825" s="19">
        <v>2014</v>
      </c>
      <c r="D4825" s="19">
        <v>25</v>
      </c>
      <c r="E4825" s="19">
        <v>47</v>
      </c>
      <c r="F4825" s="19">
        <v>4</v>
      </c>
      <c r="G4825" s="19">
        <v>13</v>
      </c>
      <c r="H4825" s="19">
        <v>5</v>
      </c>
      <c r="I4825" s="19">
        <v>0</v>
      </c>
      <c r="J4825" s="19">
        <v>1</v>
      </c>
      <c r="K4825" s="19">
        <v>3</v>
      </c>
      <c r="L4825" s="19">
        <v>0</v>
      </c>
      <c r="M4825" s="19">
        <v>0</v>
      </c>
      <c r="N4825" s="19">
        <v>2</v>
      </c>
      <c r="O4825" s="19">
        <v>6</v>
      </c>
      <c r="P4825" s="14" t="str">
        <f>IFERROR(VLOOKUP($A4825,'Fielding Data'!$A:$H,MATCH(P$1,'Fielding Data'!$A$1:$H$1,0),0),"Other")</f>
        <v>2B</v>
      </c>
      <c r="Q4825" s="14">
        <f>IFERROR(VLOOKUP($A4825,'Fielding Data'!$A:$H,MATCH(Q$1,'Fielding Data'!$A$1:$H$1,0),0),"Other")</f>
        <v>1</v>
      </c>
      <c r="R4825" s="14">
        <f>IFERROR(VLOOKUP($A4825,'Fielding Data'!$A:$H,MATCH(R$1,'Fielding Data'!$A$1:$H$1,0),0),"Other")</f>
        <v>8</v>
      </c>
      <c r="S4825" s="14">
        <f>IFERROR(VLOOKUP($A4825,'Fielding Data'!$A:$H,MATCH(S$1,'Fielding Data'!$A$1:$H$1,0),0),"Other")</f>
        <v>0</v>
      </c>
      <c r="T4825" s="14">
        <f>IFERROR(VLOOKUP($A4825,'Fielding Data'!$A:$H,MATCH(T$1,'Fielding Data'!$A$1:$H$1,0),0),"Other")</f>
        <v>1</v>
      </c>
      <c r="U4825" s="14">
        <f>SUMIFS('Fielding Data'!E:E,'Fielding Data'!$A:$A,'Hitting Data'!$A4825)</f>
        <v>6</v>
      </c>
      <c r="V4825" s="14">
        <f>SUMIFS('Fielding Data'!F:F,'Fielding Data'!$A:$A,'Hitting Data'!$A4825)</f>
        <v>36</v>
      </c>
      <c r="W4825" s="14">
        <f>SUMIFS('Fielding Data'!G:G,'Fielding Data'!$A:$A,'Hitting Data'!$A4825)</f>
        <v>1</v>
      </c>
      <c r="X4825" s="14">
        <f>SUMIFS('Fielding Data'!H:H,'Fielding Data'!$A:$A,'Hitting Data'!$A4825)</f>
        <v>5</v>
      </c>
    </row>
    <row r="4826" spans="1:24" x14ac:dyDescent="0.25">
      <c r="A4826" s="14" t="str">
        <f t="shared" si="75"/>
        <v>blancgr012014</v>
      </c>
      <c r="B4826" s="19" t="s">
        <v>882</v>
      </c>
      <c r="C4826" s="19">
        <v>2014</v>
      </c>
      <c r="D4826" s="19">
        <v>146</v>
      </c>
      <c r="E4826" s="19">
        <v>393</v>
      </c>
      <c r="F4826" s="19">
        <v>51</v>
      </c>
      <c r="G4826" s="19">
        <v>102</v>
      </c>
      <c r="H4826" s="19">
        <v>18</v>
      </c>
      <c r="I4826" s="19">
        <v>6</v>
      </c>
      <c r="J4826" s="19">
        <v>5</v>
      </c>
      <c r="K4826" s="19">
        <v>38</v>
      </c>
      <c r="L4826" s="19">
        <v>16</v>
      </c>
      <c r="M4826" s="19">
        <v>5</v>
      </c>
      <c r="N4826" s="19">
        <v>41</v>
      </c>
      <c r="O4826" s="19">
        <v>77</v>
      </c>
      <c r="P4826" s="14" t="str">
        <f>IFERROR(VLOOKUP($A4826,'Fielding Data'!$A:$H,MATCH(P$1,'Fielding Data'!$A$1:$H$1,0),0),"Other")</f>
        <v>CF</v>
      </c>
      <c r="Q4826" s="14">
        <f>IFERROR(VLOOKUP($A4826,'Fielding Data'!$A:$H,MATCH(Q$1,'Fielding Data'!$A$1:$H$1,0),0),"Other")</f>
        <v>140</v>
      </c>
      <c r="R4826" s="14">
        <f>IFERROR(VLOOKUP($A4826,'Fielding Data'!$A:$H,MATCH(R$1,'Fielding Data'!$A$1:$H$1,0),0),"Other")</f>
        <v>5</v>
      </c>
      <c r="S4826" s="14">
        <f>IFERROR(VLOOKUP($A4826,'Fielding Data'!$A:$H,MATCH(S$1,'Fielding Data'!$A$1:$H$1,0),0),"Other")</f>
        <v>0</v>
      </c>
      <c r="T4826" s="14">
        <f>IFERROR(VLOOKUP($A4826,'Fielding Data'!$A:$H,MATCH(T$1,'Fielding Data'!$A$1:$H$1,0),0),"Other")</f>
        <v>0</v>
      </c>
      <c r="U4826" s="14">
        <f>SUMIFS('Fielding Data'!E:E,'Fielding Data'!$A:$A,'Hitting Data'!$A4826)</f>
        <v>438</v>
      </c>
      <c r="V4826" s="14">
        <f>SUMIFS('Fielding Data'!F:F,'Fielding Data'!$A:$A,'Hitting Data'!$A4826)</f>
        <v>12</v>
      </c>
      <c r="W4826" s="14">
        <f>SUMIFS('Fielding Data'!G:G,'Fielding Data'!$A:$A,'Hitting Data'!$A4826)</f>
        <v>2</v>
      </c>
      <c r="X4826" s="14">
        <f>SUMIFS('Fielding Data'!H:H,'Fielding Data'!$A:$A,'Hitting Data'!$A4826)</f>
        <v>0</v>
      </c>
    </row>
    <row r="4827" spans="1:24" x14ac:dyDescent="0.25">
      <c r="A4827" s="14" t="str">
        <f t="shared" si="75"/>
        <v>blevije012014</v>
      </c>
      <c r="B4827" s="19" t="s">
        <v>759</v>
      </c>
      <c r="C4827" s="19">
        <v>2014</v>
      </c>
      <c r="D4827" s="19">
        <v>64</v>
      </c>
      <c r="E4827" s="19">
        <v>0</v>
      </c>
      <c r="F4827" s="19">
        <v>0</v>
      </c>
      <c r="G4827" s="19">
        <v>0</v>
      </c>
      <c r="H4827" s="19">
        <v>0</v>
      </c>
      <c r="I4827" s="19">
        <v>0</v>
      </c>
      <c r="J4827" s="19">
        <v>0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4" t="str">
        <f>IFERROR(VLOOKUP($A4827,'Fielding Data'!$A:$H,MATCH(P$1,'Fielding Data'!$A$1:$H$1,0),0),"Other")</f>
        <v>P</v>
      </c>
      <c r="Q4827" s="14">
        <f>IFERROR(VLOOKUP($A4827,'Fielding Data'!$A:$H,MATCH(Q$1,'Fielding Data'!$A$1:$H$1,0),0),"Other")</f>
        <v>1</v>
      </c>
      <c r="R4827" s="14">
        <f>IFERROR(VLOOKUP($A4827,'Fielding Data'!$A:$H,MATCH(R$1,'Fielding Data'!$A$1:$H$1,0),0),"Other")</f>
        <v>6</v>
      </c>
      <c r="S4827" s="14">
        <f>IFERROR(VLOOKUP($A4827,'Fielding Data'!$A:$H,MATCH(S$1,'Fielding Data'!$A$1:$H$1,0),0),"Other")</f>
        <v>0</v>
      </c>
      <c r="T4827" s="14">
        <f>IFERROR(VLOOKUP($A4827,'Fielding Data'!$A:$H,MATCH(T$1,'Fielding Data'!$A$1:$H$1,0),0),"Other")</f>
        <v>0</v>
      </c>
      <c r="U4827" s="14">
        <f>SUMIFS('Fielding Data'!E:E,'Fielding Data'!$A:$A,'Hitting Data'!$A4827)</f>
        <v>1</v>
      </c>
      <c r="V4827" s="14">
        <f>SUMIFS('Fielding Data'!F:F,'Fielding Data'!$A:$A,'Hitting Data'!$A4827)</f>
        <v>6</v>
      </c>
      <c r="W4827" s="14">
        <f>SUMIFS('Fielding Data'!G:G,'Fielding Data'!$A:$A,'Hitting Data'!$A4827)</f>
        <v>0</v>
      </c>
      <c r="X4827" s="14">
        <f>SUMIFS('Fielding Data'!H:H,'Fielding Data'!$A:$A,'Hitting Data'!$A4827)</f>
        <v>0</v>
      </c>
    </row>
    <row r="4828" spans="1:24" x14ac:dyDescent="0.25">
      <c r="A4828" s="14" t="str">
        <f t="shared" si="75"/>
        <v>bloomwi012014</v>
      </c>
      <c r="B4828" s="19" t="s">
        <v>289</v>
      </c>
      <c r="C4828" s="19">
        <v>2014</v>
      </c>
      <c r="D4828" s="19">
        <v>47</v>
      </c>
      <c r="E4828" s="19">
        <v>133</v>
      </c>
      <c r="F4828" s="19">
        <v>15</v>
      </c>
      <c r="G4828" s="19">
        <v>37</v>
      </c>
      <c r="H4828" s="19">
        <v>6</v>
      </c>
      <c r="I4828" s="19">
        <v>0</v>
      </c>
      <c r="J4828" s="19">
        <v>1</v>
      </c>
      <c r="K4828" s="19">
        <v>14</v>
      </c>
      <c r="L4828" s="19">
        <v>1</v>
      </c>
      <c r="M4828" s="19">
        <v>1</v>
      </c>
      <c r="N4828" s="19">
        <v>4</v>
      </c>
      <c r="O4828" s="19">
        <v>32</v>
      </c>
      <c r="P4828" s="14" t="str">
        <f>IFERROR(VLOOKUP($A4828,'Fielding Data'!$A:$H,MATCH(P$1,'Fielding Data'!$A$1:$H$1,0),0),"Other")</f>
        <v>1B</v>
      </c>
      <c r="Q4828" s="14">
        <f>IFERROR(VLOOKUP($A4828,'Fielding Data'!$A:$H,MATCH(Q$1,'Fielding Data'!$A$1:$H$1,0),0),"Other")</f>
        <v>51</v>
      </c>
      <c r="R4828" s="14">
        <f>IFERROR(VLOOKUP($A4828,'Fielding Data'!$A:$H,MATCH(R$1,'Fielding Data'!$A$1:$H$1,0),0),"Other")</f>
        <v>5</v>
      </c>
      <c r="S4828" s="14">
        <f>IFERROR(VLOOKUP($A4828,'Fielding Data'!$A:$H,MATCH(S$1,'Fielding Data'!$A$1:$H$1,0),0),"Other")</f>
        <v>0</v>
      </c>
      <c r="T4828" s="14">
        <f>IFERROR(VLOOKUP($A4828,'Fielding Data'!$A:$H,MATCH(T$1,'Fielding Data'!$A$1:$H$1,0),0),"Other")</f>
        <v>6</v>
      </c>
      <c r="U4828" s="14">
        <f>SUMIFS('Fielding Data'!E:E,'Fielding Data'!$A:$A,'Hitting Data'!$A4828)</f>
        <v>83</v>
      </c>
      <c r="V4828" s="14">
        <f>SUMIFS('Fielding Data'!F:F,'Fielding Data'!$A:$A,'Hitting Data'!$A4828)</f>
        <v>51</v>
      </c>
      <c r="W4828" s="14">
        <f>SUMIFS('Fielding Data'!G:G,'Fielding Data'!$A:$A,'Hitting Data'!$A4828)</f>
        <v>0</v>
      </c>
      <c r="X4828" s="14">
        <f>SUMIFS('Fielding Data'!H:H,'Fielding Data'!$A:$A,'Hitting Data'!$A4828)</f>
        <v>13</v>
      </c>
    </row>
    <row r="4829" spans="1:24" x14ac:dyDescent="0.25">
      <c r="A4829" s="14" t="str">
        <f t="shared" si="75"/>
        <v>bochybr022014</v>
      </c>
      <c r="B4829" s="19" t="s">
        <v>2118</v>
      </c>
      <c r="C4829" s="19">
        <v>2014</v>
      </c>
      <c r="D4829" s="19">
        <v>3</v>
      </c>
      <c r="E4829" s="19">
        <v>0</v>
      </c>
      <c r="F4829" s="19">
        <v>0</v>
      </c>
      <c r="G4829" s="19">
        <v>0</v>
      </c>
      <c r="H4829" s="19">
        <v>0</v>
      </c>
      <c r="I4829" s="19">
        <v>0</v>
      </c>
      <c r="J4829" s="19">
        <v>0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4" t="str">
        <f>IFERROR(VLOOKUP($A4829,'Fielding Data'!$A:$H,MATCH(P$1,'Fielding Data'!$A$1:$H$1,0),0),"Other")</f>
        <v>P</v>
      </c>
      <c r="Q4829" s="14">
        <f>IFERROR(VLOOKUP($A4829,'Fielding Data'!$A:$H,MATCH(Q$1,'Fielding Data'!$A$1:$H$1,0),0),"Other")</f>
        <v>0</v>
      </c>
      <c r="R4829" s="14">
        <f>IFERROR(VLOOKUP($A4829,'Fielding Data'!$A:$H,MATCH(R$1,'Fielding Data'!$A$1:$H$1,0),0),"Other")</f>
        <v>0</v>
      </c>
      <c r="S4829" s="14">
        <f>IFERROR(VLOOKUP($A4829,'Fielding Data'!$A:$H,MATCH(S$1,'Fielding Data'!$A$1:$H$1,0),0),"Other")</f>
        <v>0</v>
      </c>
      <c r="T4829" s="14">
        <f>IFERROR(VLOOKUP($A4829,'Fielding Data'!$A:$H,MATCH(T$1,'Fielding Data'!$A$1:$H$1,0),0),"Other")</f>
        <v>0</v>
      </c>
      <c r="U4829" s="14">
        <f>SUMIFS('Fielding Data'!E:E,'Fielding Data'!$A:$A,'Hitting Data'!$A4829)</f>
        <v>0</v>
      </c>
      <c r="V4829" s="14">
        <f>SUMIFS('Fielding Data'!F:F,'Fielding Data'!$A:$A,'Hitting Data'!$A4829)</f>
        <v>0</v>
      </c>
      <c r="W4829" s="14">
        <f>SUMIFS('Fielding Data'!G:G,'Fielding Data'!$A:$A,'Hitting Data'!$A4829)</f>
        <v>0</v>
      </c>
      <c r="X4829" s="14">
        <f>SUMIFS('Fielding Data'!H:H,'Fielding Data'!$A:$A,'Hitting Data'!$A4829)</f>
        <v>0</v>
      </c>
    </row>
    <row r="4830" spans="1:24" x14ac:dyDescent="0.25">
      <c r="A4830" s="14" t="str">
        <f t="shared" si="75"/>
        <v>boescbr012014</v>
      </c>
      <c r="B4830" s="19" t="s">
        <v>1229</v>
      </c>
      <c r="C4830" s="19">
        <v>2014</v>
      </c>
      <c r="D4830" s="19">
        <v>27</v>
      </c>
      <c r="E4830" s="19">
        <v>75</v>
      </c>
      <c r="F4830" s="19">
        <v>6</v>
      </c>
      <c r="G4830" s="19">
        <v>14</v>
      </c>
      <c r="H4830" s="19">
        <v>2</v>
      </c>
      <c r="I4830" s="19">
        <v>0</v>
      </c>
      <c r="J4830" s="19">
        <v>2</v>
      </c>
      <c r="K4830" s="19">
        <v>7</v>
      </c>
      <c r="L4830" s="19">
        <v>3</v>
      </c>
      <c r="M4830" s="19">
        <v>0</v>
      </c>
      <c r="N4830" s="19">
        <v>2</v>
      </c>
      <c r="O4830" s="19">
        <v>19</v>
      </c>
      <c r="P4830" s="14" t="str">
        <f>IFERROR(VLOOKUP($A4830,'Fielding Data'!$A:$H,MATCH(P$1,'Fielding Data'!$A$1:$H$1,0),0),"Other")</f>
        <v>CF</v>
      </c>
      <c r="Q4830" s="14">
        <f>IFERROR(VLOOKUP($A4830,'Fielding Data'!$A:$H,MATCH(Q$1,'Fielding Data'!$A$1:$H$1,0),0),"Other")</f>
        <v>0</v>
      </c>
      <c r="R4830" s="14">
        <f>IFERROR(VLOOKUP($A4830,'Fielding Data'!$A:$H,MATCH(R$1,'Fielding Data'!$A$1:$H$1,0),0),"Other")</f>
        <v>0</v>
      </c>
      <c r="S4830" s="14">
        <f>IFERROR(VLOOKUP($A4830,'Fielding Data'!$A:$H,MATCH(S$1,'Fielding Data'!$A$1:$H$1,0),0),"Other")</f>
        <v>0</v>
      </c>
      <c r="T4830" s="14">
        <f>IFERROR(VLOOKUP($A4830,'Fielding Data'!$A:$H,MATCH(T$1,'Fielding Data'!$A$1:$H$1,0),0),"Other")</f>
        <v>0</v>
      </c>
      <c r="U4830" s="14">
        <f>SUMIFS('Fielding Data'!E:E,'Fielding Data'!$A:$A,'Hitting Data'!$A4830)</f>
        <v>28</v>
      </c>
      <c r="V4830" s="14">
        <f>SUMIFS('Fielding Data'!F:F,'Fielding Data'!$A:$A,'Hitting Data'!$A4830)</f>
        <v>0</v>
      </c>
      <c r="W4830" s="14">
        <f>SUMIFS('Fielding Data'!G:G,'Fielding Data'!$A:$A,'Hitting Data'!$A4830)</f>
        <v>2</v>
      </c>
      <c r="X4830" s="14">
        <f>SUMIFS('Fielding Data'!H:H,'Fielding Data'!$A:$A,'Hitting Data'!$A4830)</f>
        <v>0</v>
      </c>
    </row>
    <row r="4831" spans="1:24" x14ac:dyDescent="0.25">
      <c r="A4831" s="14" t="str">
        <f t="shared" si="75"/>
        <v>bogaexa012014</v>
      </c>
      <c r="B4831" s="19" t="s">
        <v>1882</v>
      </c>
      <c r="C4831" s="19">
        <v>2014</v>
      </c>
      <c r="D4831" s="19">
        <v>144</v>
      </c>
      <c r="E4831" s="19">
        <v>538</v>
      </c>
      <c r="F4831" s="19">
        <v>60</v>
      </c>
      <c r="G4831" s="19">
        <v>129</v>
      </c>
      <c r="H4831" s="19">
        <v>28</v>
      </c>
      <c r="I4831" s="19">
        <v>1</v>
      </c>
      <c r="J4831" s="19">
        <v>12</v>
      </c>
      <c r="K4831" s="19">
        <v>46</v>
      </c>
      <c r="L4831" s="19">
        <v>2</v>
      </c>
      <c r="M4831" s="19">
        <v>3</v>
      </c>
      <c r="N4831" s="19">
        <v>39</v>
      </c>
      <c r="O4831" s="19">
        <v>138</v>
      </c>
      <c r="P4831" s="14" t="str">
        <f>IFERROR(VLOOKUP($A4831,'Fielding Data'!$A:$H,MATCH(P$1,'Fielding Data'!$A$1:$H$1,0),0),"Other")</f>
        <v>3B</v>
      </c>
      <c r="Q4831" s="14">
        <f>IFERROR(VLOOKUP($A4831,'Fielding Data'!$A:$H,MATCH(Q$1,'Fielding Data'!$A$1:$H$1,0),0),"Other")</f>
        <v>37</v>
      </c>
      <c r="R4831" s="14">
        <f>IFERROR(VLOOKUP($A4831,'Fielding Data'!$A:$H,MATCH(R$1,'Fielding Data'!$A$1:$H$1,0),0),"Other")</f>
        <v>64</v>
      </c>
      <c r="S4831" s="14">
        <f>IFERROR(VLOOKUP($A4831,'Fielding Data'!$A:$H,MATCH(S$1,'Fielding Data'!$A$1:$H$1,0),0),"Other")</f>
        <v>10</v>
      </c>
      <c r="T4831" s="14">
        <f>IFERROR(VLOOKUP($A4831,'Fielding Data'!$A:$H,MATCH(T$1,'Fielding Data'!$A$1:$H$1,0),0),"Other")</f>
        <v>2</v>
      </c>
      <c r="U4831" s="14">
        <f>SUMIFS('Fielding Data'!E:E,'Fielding Data'!$A:$A,'Hitting Data'!$A4831)</f>
        <v>175</v>
      </c>
      <c r="V4831" s="14">
        <f>SUMIFS('Fielding Data'!F:F,'Fielding Data'!$A:$A,'Hitting Data'!$A4831)</f>
        <v>320</v>
      </c>
      <c r="W4831" s="14">
        <f>SUMIFS('Fielding Data'!G:G,'Fielding Data'!$A:$A,'Hitting Data'!$A4831)</f>
        <v>20</v>
      </c>
      <c r="X4831" s="14">
        <f>SUMIFS('Fielding Data'!H:H,'Fielding Data'!$A:$A,'Hitting Data'!$A4831)</f>
        <v>56</v>
      </c>
    </row>
    <row r="4832" spans="1:24" x14ac:dyDescent="0.25">
      <c r="A4832" s="14" t="str">
        <f t="shared" si="75"/>
        <v>bolsimi012014</v>
      </c>
      <c r="B4832" s="19" t="s">
        <v>2119</v>
      </c>
      <c r="C4832" s="19">
        <v>2014</v>
      </c>
      <c r="D4832" s="19">
        <v>10</v>
      </c>
      <c r="E4832" s="19">
        <v>19</v>
      </c>
      <c r="F4832" s="19">
        <v>1</v>
      </c>
      <c r="G4832" s="19">
        <v>2</v>
      </c>
      <c r="H4832" s="19">
        <v>0</v>
      </c>
      <c r="I4832" s="19">
        <v>0</v>
      </c>
      <c r="J4832" s="19">
        <v>0</v>
      </c>
      <c r="K4832" s="19">
        <v>1</v>
      </c>
      <c r="L4832" s="19">
        <v>0</v>
      </c>
      <c r="M4832" s="19">
        <v>0</v>
      </c>
      <c r="N4832" s="19">
        <v>0</v>
      </c>
      <c r="O4832" s="19">
        <v>7</v>
      </c>
      <c r="P4832" s="14" t="str">
        <f>IFERROR(VLOOKUP($A4832,'Fielding Data'!$A:$H,MATCH(P$1,'Fielding Data'!$A$1:$H$1,0),0),"Other")</f>
        <v>P</v>
      </c>
      <c r="Q4832" s="14">
        <f>IFERROR(VLOOKUP($A4832,'Fielding Data'!$A:$H,MATCH(Q$1,'Fielding Data'!$A$1:$H$1,0),0),"Other")</f>
        <v>5</v>
      </c>
      <c r="R4832" s="14">
        <f>IFERROR(VLOOKUP($A4832,'Fielding Data'!$A:$H,MATCH(R$1,'Fielding Data'!$A$1:$H$1,0),0),"Other")</f>
        <v>11</v>
      </c>
      <c r="S4832" s="14">
        <f>IFERROR(VLOOKUP($A4832,'Fielding Data'!$A:$H,MATCH(S$1,'Fielding Data'!$A$1:$H$1,0),0),"Other")</f>
        <v>0</v>
      </c>
      <c r="T4832" s="14">
        <f>IFERROR(VLOOKUP($A4832,'Fielding Data'!$A:$H,MATCH(T$1,'Fielding Data'!$A$1:$H$1,0),0),"Other")</f>
        <v>0</v>
      </c>
      <c r="U4832" s="14">
        <f>SUMIFS('Fielding Data'!E:E,'Fielding Data'!$A:$A,'Hitting Data'!$A4832)</f>
        <v>5</v>
      </c>
      <c r="V4832" s="14">
        <f>SUMIFS('Fielding Data'!F:F,'Fielding Data'!$A:$A,'Hitting Data'!$A4832)</f>
        <v>11</v>
      </c>
      <c r="W4832" s="14">
        <f>SUMIFS('Fielding Data'!G:G,'Fielding Data'!$A:$A,'Hitting Data'!$A4832)</f>
        <v>0</v>
      </c>
      <c r="X4832" s="14">
        <f>SUMIFS('Fielding Data'!H:H,'Fielding Data'!$A:$A,'Hitting Data'!$A4832)</f>
        <v>0</v>
      </c>
    </row>
    <row r="4833" spans="1:24" x14ac:dyDescent="0.25">
      <c r="A4833" s="14" t="str">
        <f t="shared" si="75"/>
        <v>bonilli012014</v>
      </c>
      <c r="B4833" s="19" t="s">
        <v>2120</v>
      </c>
      <c r="C4833" s="19">
        <v>2014</v>
      </c>
      <c r="D4833" s="19">
        <v>5</v>
      </c>
      <c r="E4833" s="19">
        <v>0</v>
      </c>
      <c r="F4833" s="19">
        <v>0</v>
      </c>
      <c r="G4833" s="19">
        <v>0</v>
      </c>
      <c r="H4833" s="19">
        <v>0</v>
      </c>
      <c r="I4833" s="19">
        <v>0</v>
      </c>
      <c r="J4833" s="19">
        <v>0</v>
      </c>
      <c r="K4833" s="19">
        <v>0</v>
      </c>
      <c r="L4833" s="19">
        <v>0</v>
      </c>
      <c r="M4833" s="19">
        <v>0</v>
      </c>
      <c r="N4833" s="19">
        <v>0</v>
      </c>
      <c r="O4833" s="19">
        <v>0</v>
      </c>
      <c r="P4833" s="14" t="str">
        <f>IFERROR(VLOOKUP($A4833,'Fielding Data'!$A:$H,MATCH(P$1,'Fielding Data'!$A$1:$H$1,0),0),"Other")</f>
        <v>P</v>
      </c>
      <c r="Q4833" s="14">
        <f>IFERROR(VLOOKUP($A4833,'Fielding Data'!$A:$H,MATCH(Q$1,'Fielding Data'!$A$1:$H$1,0),0),"Other")</f>
        <v>3</v>
      </c>
      <c r="R4833" s="14">
        <f>IFERROR(VLOOKUP($A4833,'Fielding Data'!$A:$H,MATCH(R$1,'Fielding Data'!$A$1:$H$1,0),0),"Other")</f>
        <v>1</v>
      </c>
      <c r="S4833" s="14">
        <f>IFERROR(VLOOKUP($A4833,'Fielding Data'!$A:$H,MATCH(S$1,'Fielding Data'!$A$1:$H$1,0),0),"Other")</f>
        <v>0</v>
      </c>
      <c r="T4833" s="14">
        <f>IFERROR(VLOOKUP($A4833,'Fielding Data'!$A:$H,MATCH(T$1,'Fielding Data'!$A$1:$H$1,0),0),"Other")</f>
        <v>0</v>
      </c>
      <c r="U4833" s="14">
        <f>SUMIFS('Fielding Data'!E:E,'Fielding Data'!$A:$A,'Hitting Data'!$A4833)</f>
        <v>3</v>
      </c>
      <c r="V4833" s="14">
        <f>SUMIFS('Fielding Data'!F:F,'Fielding Data'!$A:$A,'Hitting Data'!$A4833)</f>
        <v>1</v>
      </c>
      <c r="W4833" s="14">
        <f>SUMIFS('Fielding Data'!G:G,'Fielding Data'!$A:$A,'Hitting Data'!$A4833)</f>
        <v>0</v>
      </c>
      <c r="X4833" s="14">
        <f>SUMIFS('Fielding Data'!H:H,'Fielding Data'!$A:$A,'Hitting Data'!$A4833)</f>
        <v>0</v>
      </c>
    </row>
    <row r="4834" spans="1:24" x14ac:dyDescent="0.25">
      <c r="A4834" s="14" t="str">
        <f t="shared" si="75"/>
        <v>bourgja012014</v>
      </c>
      <c r="B4834" s="19" t="s">
        <v>887</v>
      </c>
      <c r="C4834" s="19">
        <v>2014</v>
      </c>
      <c r="D4834" s="19">
        <v>18</v>
      </c>
      <c r="E4834" s="19">
        <v>33</v>
      </c>
      <c r="F4834" s="19">
        <v>5</v>
      </c>
      <c r="G4834" s="19">
        <v>8</v>
      </c>
      <c r="H4834" s="19">
        <v>0</v>
      </c>
      <c r="I4834" s="19">
        <v>1</v>
      </c>
      <c r="J4834" s="19">
        <v>0</v>
      </c>
      <c r="K4834" s="19">
        <v>1</v>
      </c>
      <c r="L4834" s="19">
        <v>0</v>
      </c>
      <c r="M4834" s="19">
        <v>0</v>
      </c>
      <c r="N4834" s="19">
        <v>1</v>
      </c>
      <c r="O4834" s="19">
        <v>6</v>
      </c>
      <c r="P4834" s="14" t="str">
        <f>IFERROR(VLOOKUP($A4834,'Fielding Data'!$A:$H,MATCH(P$1,'Fielding Data'!$A$1:$H$1,0),0),"Other")</f>
        <v>CF</v>
      </c>
      <c r="Q4834" s="14">
        <f>IFERROR(VLOOKUP($A4834,'Fielding Data'!$A:$H,MATCH(Q$1,'Fielding Data'!$A$1:$H$1,0),0),"Other")</f>
        <v>2</v>
      </c>
      <c r="R4834" s="14">
        <f>IFERROR(VLOOKUP($A4834,'Fielding Data'!$A:$H,MATCH(R$1,'Fielding Data'!$A$1:$H$1,0),0),"Other")</f>
        <v>0</v>
      </c>
      <c r="S4834" s="14">
        <f>IFERROR(VLOOKUP($A4834,'Fielding Data'!$A:$H,MATCH(S$1,'Fielding Data'!$A$1:$H$1,0),0),"Other")</f>
        <v>0</v>
      </c>
      <c r="T4834" s="14">
        <f>IFERROR(VLOOKUP($A4834,'Fielding Data'!$A:$H,MATCH(T$1,'Fielding Data'!$A$1:$H$1,0),0),"Other")</f>
        <v>0</v>
      </c>
      <c r="U4834" s="14">
        <f>SUMIFS('Fielding Data'!E:E,'Fielding Data'!$A:$A,'Hitting Data'!$A4834)</f>
        <v>24</v>
      </c>
      <c r="V4834" s="14">
        <f>SUMIFS('Fielding Data'!F:F,'Fielding Data'!$A:$A,'Hitting Data'!$A4834)</f>
        <v>2</v>
      </c>
      <c r="W4834" s="14">
        <f>SUMIFS('Fielding Data'!G:G,'Fielding Data'!$A:$A,'Hitting Data'!$A4834)</f>
        <v>2</v>
      </c>
      <c r="X4834" s="14">
        <f>SUMIFS('Fielding Data'!H:H,'Fielding Data'!$A:$A,'Hitting Data'!$A4834)</f>
        <v>0</v>
      </c>
    </row>
    <row r="4835" spans="1:24" x14ac:dyDescent="0.25">
      <c r="A4835" s="14" t="str">
        <f t="shared" si="75"/>
        <v>bourjpe012014</v>
      </c>
      <c r="B4835" s="19" t="s">
        <v>1232</v>
      </c>
      <c r="C4835" s="19">
        <v>2014</v>
      </c>
      <c r="D4835" s="19">
        <v>119</v>
      </c>
      <c r="E4835" s="19">
        <v>264</v>
      </c>
      <c r="F4835" s="19">
        <v>32</v>
      </c>
      <c r="G4835" s="19">
        <v>61</v>
      </c>
      <c r="H4835" s="19">
        <v>9</v>
      </c>
      <c r="I4835" s="19">
        <v>5</v>
      </c>
      <c r="J4835" s="19">
        <v>4</v>
      </c>
      <c r="K4835" s="19">
        <v>24</v>
      </c>
      <c r="L4835" s="19">
        <v>9</v>
      </c>
      <c r="M4835" s="19">
        <v>3</v>
      </c>
      <c r="N4835" s="19">
        <v>20</v>
      </c>
      <c r="O4835" s="19">
        <v>78</v>
      </c>
      <c r="P4835" s="14" t="str">
        <f>IFERROR(VLOOKUP($A4835,'Fielding Data'!$A:$H,MATCH(P$1,'Fielding Data'!$A$1:$H$1,0),0),"Other")</f>
        <v>CF</v>
      </c>
      <c r="Q4835" s="14">
        <f>IFERROR(VLOOKUP($A4835,'Fielding Data'!$A:$H,MATCH(Q$1,'Fielding Data'!$A$1:$H$1,0),0),"Other")</f>
        <v>194</v>
      </c>
      <c r="R4835" s="14">
        <f>IFERROR(VLOOKUP($A4835,'Fielding Data'!$A:$H,MATCH(R$1,'Fielding Data'!$A$1:$H$1,0),0),"Other")</f>
        <v>0</v>
      </c>
      <c r="S4835" s="14">
        <f>IFERROR(VLOOKUP($A4835,'Fielding Data'!$A:$H,MATCH(S$1,'Fielding Data'!$A$1:$H$1,0),0),"Other")</f>
        <v>2</v>
      </c>
      <c r="T4835" s="14">
        <f>IFERROR(VLOOKUP($A4835,'Fielding Data'!$A:$H,MATCH(T$1,'Fielding Data'!$A$1:$H$1,0),0),"Other")</f>
        <v>0</v>
      </c>
      <c r="U4835" s="14">
        <f>SUMIFS('Fielding Data'!E:E,'Fielding Data'!$A:$A,'Hitting Data'!$A4835)</f>
        <v>388</v>
      </c>
      <c r="V4835" s="14">
        <f>SUMIFS('Fielding Data'!F:F,'Fielding Data'!$A:$A,'Hitting Data'!$A4835)</f>
        <v>0</v>
      </c>
      <c r="W4835" s="14">
        <f>SUMIFS('Fielding Data'!G:G,'Fielding Data'!$A:$A,'Hitting Data'!$A4835)</f>
        <v>4</v>
      </c>
      <c r="X4835" s="14">
        <f>SUMIFS('Fielding Data'!H:H,'Fielding Data'!$A:$A,'Hitting Data'!$A4835)</f>
        <v>0</v>
      </c>
    </row>
    <row r="4836" spans="1:24" x14ac:dyDescent="0.25">
      <c r="A4836" s="14" t="str">
        <f t="shared" si="75"/>
        <v>bourju012014</v>
      </c>
      <c r="B4836" s="19" t="s">
        <v>2121</v>
      </c>
      <c r="C4836" s="19">
        <v>2014</v>
      </c>
      <c r="D4836" s="19">
        <v>39</v>
      </c>
      <c r="E4836" s="19">
        <v>74</v>
      </c>
      <c r="F4836" s="19">
        <v>10</v>
      </c>
      <c r="G4836" s="19">
        <v>21</v>
      </c>
      <c r="H4836" s="19">
        <v>3</v>
      </c>
      <c r="I4836" s="19">
        <v>0</v>
      </c>
      <c r="J4836" s="19">
        <v>1</v>
      </c>
      <c r="K4836" s="19">
        <v>11</v>
      </c>
      <c r="L4836" s="19">
        <v>0</v>
      </c>
      <c r="M4836" s="19">
        <v>0</v>
      </c>
      <c r="N4836" s="19">
        <v>9</v>
      </c>
      <c r="O4836" s="19">
        <v>19</v>
      </c>
      <c r="P4836" s="14" t="str">
        <f>IFERROR(VLOOKUP($A4836,'Fielding Data'!$A:$H,MATCH(P$1,'Fielding Data'!$A$1:$H$1,0),0),"Other")</f>
        <v>1B</v>
      </c>
      <c r="Q4836" s="14">
        <f>IFERROR(VLOOKUP($A4836,'Fielding Data'!$A:$H,MATCH(Q$1,'Fielding Data'!$A$1:$H$1,0),0),"Other")</f>
        <v>116</v>
      </c>
      <c r="R4836" s="14">
        <f>IFERROR(VLOOKUP($A4836,'Fielding Data'!$A:$H,MATCH(R$1,'Fielding Data'!$A$1:$H$1,0),0),"Other")</f>
        <v>10</v>
      </c>
      <c r="S4836" s="14">
        <f>IFERROR(VLOOKUP($A4836,'Fielding Data'!$A:$H,MATCH(S$1,'Fielding Data'!$A$1:$H$1,0),0),"Other")</f>
        <v>0</v>
      </c>
      <c r="T4836" s="14">
        <f>IFERROR(VLOOKUP($A4836,'Fielding Data'!$A:$H,MATCH(T$1,'Fielding Data'!$A$1:$H$1,0),0),"Other")</f>
        <v>13</v>
      </c>
      <c r="U4836" s="14">
        <f>SUMIFS('Fielding Data'!E:E,'Fielding Data'!$A:$A,'Hitting Data'!$A4836)</f>
        <v>116</v>
      </c>
      <c r="V4836" s="14">
        <f>SUMIFS('Fielding Data'!F:F,'Fielding Data'!$A:$A,'Hitting Data'!$A4836)</f>
        <v>10</v>
      </c>
      <c r="W4836" s="14">
        <f>SUMIFS('Fielding Data'!G:G,'Fielding Data'!$A:$A,'Hitting Data'!$A4836)</f>
        <v>0</v>
      </c>
      <c r="X4836" s="14">
        <f>SUMIFS('Fielding Data'!H:H,'Fielding Data'!$A:$A,'Hitting Data'!$A4836)</f>
        <v>13</v>
      </c>
    </row>
    <row r="4837" spans="1:24" x14ac:dyDescent="0.25">
      <c r="A4837" s="14" t="str">
        <f t="shared" si="75"/>
        <v>bournmi012014</v>
      </c>
      <c r="B4837" s="19" t="s">
        <v>630</v>
      </c>
      <c r="C4837" s="19">
        <v>2014</v>
      </c>
      <c r="D4837" s="19">
        <v>106</v>
      </c>
      <c r="E4837" s="19">
        <v>444</v>
      </c>
      <c r="F4837" s="19">
        <v>57</v>
      </c>
      <c r="G4837" s="19">
        <v>114</v>
      </c>
      <c r="H4837" s="19">
        <v>17</v>
      </c>
      <c r="I4837" s="19">
        <v>10</v>
      </c>
      <c r="J4837" s="19">
        <v>3</v>
      </c>
      <c r="K4837" s="19">
        <v>28</v>
      </c>
      <c r="L4837" s="19">
        <v>10</v>
      </c>
      <c r="M4837" s="19">
        <v>6</v>
      </c>
      <c r="N4837" s="19">
        <v>35</v>
      </c>
      <c r="O4837" s="19">
        <v>114</v>
      </c>
      <c r="P4837" s="14" t="str">
        <f>IFERROR(VLOOKUP($A4837,'Fielding Data'!$A:$H,MATCH(P$1,'Fielding Data'!$A$1:$H$1,0),0),"Other")</f>
        <v>CF</v>
      </c>
      <c r="Q4837" s="14">
        <f>IFERROR(VLOOKUP($A4837,'Fielding Data'!$A:$H,MATCH(Q$1,'Fielding Data'!$A$1:$H$1,0),0),"Other")</f>
        <v>235</v>
      </c>
      <c r="R4837" s="14">
        <f>IFERROR(VLOOKUP($A4837,'Fielding Data'!$A:$H,MATCH(R$1,'Fielding Data'!$A$1:$H$1,0),0),"Other")</f>
        <v>5</v>
      </c>
      <c r="S4837" s="14">
        <f>IFERROR(VLOOKUP($A4837,'Fielding Data'!$A:$H,MATCH(S$1,'Fielding Data'!$A$1:$H$1,0),0),"Other")</f>
        <v>2</v>
      </c>
      <c r="T4837" s="14">
        <f>IFERROR(VLOOKUP($A4837,'Fielding Data'!$A:$H,MATCH(T$1,'Fielding Data'!$A$1:$H$1,0),0),"Other")</f>
        <v>1</v>
      </c>
      <c r="U4837" s="14">
        <f>SUMIFS('Fielding Data'!E:E,'Fielding Data'!$A:$A,'Hitting Data'!$A4837)</f>
        <v>470</v>
      </c>
      <c r="V4837" s="14">
        <f>SUMIFS('Fielding Data'!F:F,'Fielding Data'!$A:$A,'Hitting Data'!$A4837)</f>
        <v>10</v>
      </c>
      <c r="W4837" s="14">
        <f>SUMIFS('Fielding Data'!G:G,'Fielding Data'!$A:$A,'Hitting Data'!$A4837)</f>
        <v>4</v>
      </c>
      <c r="X4837" s="14">
        <f>SUMIFS('Fielding Data'!H:H,'Fielding Data'!$A:$A,'Hitting Data'!$A4837)</f>
        <v>2</v>
      </c>
    </row>
    <row r="4838" spans="1:24" x14ac:dyDescent="0.25">
      <c r="A4838" s="14" t="str">
        <f t="shared" si="75"/>
        <v>boxbebr012014</v>
      </c>
      <c r="B4838" s="19" t="s">
        <v>1670</v>
      </c>
      <c r="C4838" s="19">
        <v>2014</v>
      </c>
      <c r="D4838" s="19">
        <v>63</v>
      </c>
      <c r="E4838" s="19">
        <v>1</v>
      </c>
      <c r="F4838" s="19">
        <v>0</v>
      </c>
      <c r="G4838" s="19">
        <v>0</v>
      </c>
      <c r="H4838" s="19">
        <v>0</v>
      </c>
      <c r="I4838" s="19">
        <v>0</v>
      </c>
      <c r="J4838" s="19">
        <v>0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4" t="str">
        <f>IFERROR(VLOOKUP($A4838,'Fielding Data'!$A:$H,MATCH(P$1,'Fielding Data'!$A$1:$H$1,0),0),"Other")</f>
        <v>P</v>
      </c>
      <c r="Q4838" s="14">
        <f>IFERROR(VLOOKUP($A4838,'Fielding Data'!$A:$H,MATCH(Q$1,'Fielding Data'!$A$1:$H$1,0),0),"Other")</f>
        <v>1</v>
      </c>
      <c r="R4838" s="14">
        <f>IFERROR(VLOOKUP($A4838,'Fielding Data'!$A:$H,MATCH(R$1,'Fielding Data'!$A$1:$H$1,0),0),"Other")</f>
        <v>5</v>
      </c>
      <c r="S4838" s="14">
        <f>IFERROR(VLOOKUP($A4838,'Fielding Data'!$A:$H,MATCH(S$1,'Fielding Data'!$A$1:$H$1,0),0),"Other")</f>
        <v>0</v>
      </c>
      <c r="T4838" s="14">
        <f>IFERROR(VLOOKUP($A4838,'Fielding Data'!$A:$H,MATCH(T$1,'Fielding Data'!$A$1:$H$1,0),0),"Other")</f>
        <v>0</v>
      </c>
      <c r="U4838" s="14">
        <f>SUMIFS('Fielding Data'!E:E,'Fielding Data'!$A:$A,'Hitting Data'!$A4838)</f>
        <v>1</v>
      </c>
      <c r="V4838" s="14">
        <f>SUMIFS('Fielding Data'!F:F,'Fielding Data'!$A:$A,'Hitting Data'!$A4838)</f>
        <v>5</v>
      </c>
      <c r="W4838" s="14">
        <f>SUMIFS('Fielding Data'!G:G,'Fielding Data'!$A:$A,'Hitting Data'!$A4838)</f>
        <v>0</v>
      </c>
      <c r="X4838" s="14">
        <f>SUMIFS('Fielding Data'!H:H,'Fielding Data'!$A:$A,'Hitting Data'!$A4838)</f>
        <v>0</v>
      </c>
    </row>
    <row r="4839" spans="1:24" x14ac:dyDescent="0.25">
      <c r="A4839" s="14" t="str">
        <f t="shared" si="75"/>
        <v>boyerbl012014</v>
      </c>
      <c r="B4839" s="19" t="s">
        <v>518</v>
      </c>
      <c r="C4839" s="19">
        <v>2014</v>
      </c>
      <c r="D4839" s="19">
        <v>32</v>
      </c>
      <c r="E4839" s="19">
        <v>0</v>
      </c>
      <c r="F4839" s="19">
        <v>0</v>
      </c>
      <c r="G4839" s="19">
        <v>0</v>
      </c>
      <c r="H4839" s="19">
        <v>0</v>
      </c>
      <c r="I4839" s="19">
        <v>0</v>
      </c>
      <c r="J4839" s="19">
        <v>0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4" t="str">
        <f>IFERROR(VLOOKUP($A4839,'Fielding Data'!$A:$H,MATCH(P$1,'Fielding Data'!$A$1:$H$1,0),0),"Other")</f>
        <v>P</v>
      </c>
      <c r="Q4839" s="14">
        <f>IFERROR(VLOOKUP($A4839,'Fielding Data'!$A:$H,MATCH(Q$1,'Fielding Data'!$A$1:$H$1,0),0),"Other")</f>
        <v>0</v>
      </c>
      <c r="R4839" s="14">
        <f>IFERROR(VLOOKUP($A4839,'Fielding Data'!$A:$H,MATCH(R$1,'Fielding Data'!$A$1:$H$1,0),0),"Other")</f>
        <v>6</v>
      </c>
      <c r="S4839" s="14">
        <f>IFERROR(VLOOKUP($A4839,'Fielding Data'!$A:$H,MATCH(S$1,'Fielding Data'!$A$1:$H$1,0),0),"Other")</f>
        <v>0</v>
      </c>
      <c r="T4839" s="14">
        <f>IFERROR(VLOOKUP($A4839,'Fielding Data'!$A:$H,MATCH(T$1,'Fielding Data'!$A$1:$H$1,0),0),"Other")</f>
        <v>0</v>
      </c>
      <c r="U4839" s="14">
        <f>SUMIFS('Fielding Data'!E:E,'Fielding Data'!$A:$A,'Hitting Data'!$A4839)</f>
        <v>0</v>
      </c>
      <c r="V4839" s="14">
        <f>SUMIFS('Fielding Data'!F:F,'Fielding Data'!$A:$A,'Hitting Data'!$A4839)</f>
        <v>6</v>
      </c>
      <c r="W4839" s="14">
        <f>SUMIFS('Fielding Data'!G:G,'Fielding Data'!$A:$A,'Hitting Data'!$A4839)</f>
        <v>0</v>
      </c>
      <c r="X4839" s="14">
        <f>SUMIFS('Fielding Data'!H:H,'Fielding Data'!$A:$A,'Hitting Data'!$A4839)</f>
        <v>0</v>
      </c>
    </row>
    <row r="4840" spans="1:24" x14ac:dyDescent="0.25">
      <c r="A4840" s="14" t="str">
        <f t="shared" si="75"/>
        <v>brachbr012014</v>
      </c>
      <c r="B4840" s="19" t="s">
        <v>1438</v>
      </c>
      <c r="C4840" s="19">
        <v>2014</v>
      </c>
      <c r="D4840" s="19">
        <v>46</v>
      </c>
      <c r="E4840" s="19">
        <v>1</v>
      </c>
      <c r="F4840" s="19">
        <v>0</v>
      </c>
      <c r="G4840" s="19">
        <v>0</v>
      </c>
      <c r="H4840" s="19">
        <v>0</v>
      </c>
      <c r="I4840" s="19">
        <v>0</v>
      </c>
      <c r="J4840" s="19">
        <v>0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4" t="str">
        <f>IFERROR(VLOOKUP($A4840,'Fielding Data'!$A:$H,MATCH(P$1,'Fielding Data'!$A$1:$H$1,0),0),"Other")</f>
        <v>P</v>
      </c>
      <c r="Q4840" s="14">
        <f>IFERROR(VLOOKUP($A4840,'Fielding Data'!$A:$H,MATCH(Q$1,'Fielding Data'!$A$1:$H$1,0),0),"Other")</f>
        <v>2</v>
      </c>
      <c r="R4840" s="14">
        <f>IFERROR(VLOOKUP($A4840,'Fielding Data'!$A:$H,MATCH(R$1,'Fielding Data'!$A$1:$H$1,0),0),"Other")</f>
        <v>6</v>
      </c>
      <c r="S4840" s="14">
        <f>IFERROR(VLOOKUP($A4840,'Fielding Data'!$A:$H,MATCH(S$1,'Fielding Data'!$A$1:$H$1,0),0),"Other")</f>
        <v>3</v>
      </c>
      <c r="T4840" s="14">
        <f>IFERROR(VLOOKUP($A4840,'Fielding Data'!$A:$H,MATCH(T$1,'Fielding Data'!$A$1:$H$1,0),0),"Other")</f>
        <v>1</v>
      </c>
      <c r="U4840" s="14">
        <f>SUMIFS('Fielding Data'!E:E,'Fielding Data'!$A:$A,'Hitting Data'!$A4840)</f>
        <v>2</v>
      </c>
      <c r="V4840" s="14">
        <f>SUMIFS('Fielding Data'!F:F,'Fielding Data'!$A:$A,'Hitting Data'!$A4840)</f>
        <v>6</v>
      </c>
      <c r="W4840" s="14">
        <f>SUMIFS('Fielding Data'!G:G,'Fielding Data'!$A:$A,'Hitting Data'!$A4840)</f>
        <v>3</v>
      </c>
      <c r="X4840" s="14">
        <f>SUMIFS('Fielding Data'!H:H,'Fielding Data'!$A:$A,'Hitting Data'!$A4840)</f>
        <v>1</v>
      </c>
    </row>
    <row r="4841" spans="1:24" x14ac:dyDescent="0.25">
      <c r="A4841" s="14" t="str">
        <f t="shared" si="75"/>
        <v>bradlja022014</v>
      </c>
      <c r="B4841" s="19" t="s">
        <v>1884</v>
      </c>
      <c r="C4841" s="19">
        <v>2014</v>
      </c>
      <c r="D4841" s="19">
        <v>127</v>
      </c>
      <c r="E4841" s="19">
        <v>384</v>
      </c>
      <c r="F4841" s="19">
        <v>45</v>
      </c>
      <c r="G4841" s="19">
        <v>76</v>
      </c>
      <c r="H4841" s="19">
        <v>19</v>
      </c>
      <c r="I4841" s="19">
        <v>2</v>
      </c>
      <c r="J4841" s="19">
        <v>1</v>
      </c>
      <c r="K4841" s="19">
        <v>30</v>
      </c>
      <c r="L4841" s="19">
        <v>8</v>
      </c>
      <c r="M4841" s="19">
        <v>0</v>
      </c>
      <c r="N4841" s="19">
        <v>31</v>
      </c>
      <c r="O4841" s="19">
        <v>121</v>
      </c>
      <c r="P4841" s="14" t="str">
        <f>IFERROR(VLOOKUP($A4841,'Fielding Data'!$A:$H,MATCH(P$1,'Fielding Data'!$A$1:$H$1,0),0),"Other")</f>
        <v>CF</v>
      </c>
      <c r="Q4841" s="14">
        <f>IFERROR(VLOOKUP($A4841,'Fielding Data'!$A:$H,MATCH(Q$1,'Fielding Data'!$A$1:$H$1,0),0),"Other")</f>
        <v>293</v>
      </c>
      <c r="R4841" s="14">
        <f>IFERROR(VLOOKUP($A4841,'Fielding Data'!$A:$H,MATCH(R$1,'Fielding Data'!$A$1:$H$1,0),0),"Other")</f>
        <v>13</v>
      </c>
      <c r="S4841" s="14">
        <f>IFERROR(VLOOKUP($A4841,'Fielding Data'!$A:$H,MATCH(S$1,'Fielding Data'!$A$1:$H$1,0),0),"Other")</f>
        <v>1</v>
      </c>
      <c r="T4841" s="14">
        <f>IFERROR(VLOOKUP($A4841,'Fielding Data'!$A:$H,MATCH(T$1,'Fielding Data'!$A$1:$H$1,0),0),"Other")</f>
        <v>8</v>
      </c>
      <c r="U4841" s="14">
        <f>SUMIFS('Fielding Data'!E:E,'Fielding Data'!$A:$A,'Hitting Data'!$A4841)</f>
        <v>608</v>
      </c>
      <c r="V4841" s="14">
        <f>SUMIFS('Fielding Data'!F:F,'Fielding Data'!$A:$A,'Hitting Data'!$A4841)</f>
        <v>26</v>
      </c>
      <c r="W4841" s="14">
        <f>SUMIFS('Fielding Data'!G:G,'Fielding Data'!$A:$A,'Hitting Data'!$A4841)</f>
        <v>2</v>
      </c>
      <c r="X4841" s="14">
        <f>SUMIFS('Fielding Data'!H:H,'Fielding Data'!$A:$A,'Hitting Data'!$A4841)</f>
        <v>16</v>
      </c>
    </row>
    <row r="4842" spans="1:24" x14ac:dyDescent="0.25">
      <c r="A4842" s="14" t="str">
        <f t="shared" si="75"/>
        <v>brantmi022014</v>
      </c>
      <c r="B4842" s="19" t="s">
        <v>1056</v>
      </c>
      <c r="C4842" s="19">
        <v>2014</v>
      </c>
      <c r="D4842" s="19">
        <v>156</v>
      </c>
      <c r="E4842" s="19">
        <v>611</v>
      </c>
      <c r="F4842" s="19">
        <v>94</v>
      </c>
      <c r="G4842" s="19">
        <v>200</v>
      </c>
      <c r="H4842" s="19">
        <v>45</v>
      </c>
      <c r="I4842" s="19">
        <v>2</v>
      </c>
      <c r="J4842" s="19">
        <v>20</v>
      </c>
      <c r="K4842" s="19">
        <v>97</v>
      </c>
      <c r="L4842" s="19">
        <v>23</v>
      </c>
      <c r="M4842" s="19">
        <v>1</v>
      </c>
      <c r="N4842" s="19">
        <v>52</v>
      </c>
      <c r="O4842" s="19">
        <v>56</v>
      </c>
      <c r="P4842" s="14" t="str">
        <f>IFERROR(VLOOKUP($A4842,'Fielding Data'!$A:$H,MATCH(P$1,'Fielding Data'!$A$1:$H$1,0),0),"Other")</f>
        <v>CF</v>
      </c>
      <c r="Q4842" s="14">
        <f>IFERROR(VLOOKUP($A4842,'Fielding Data'!$A:$H,MATCH(Q$1,'Fielding Data'!$A$1:$H$1,0),0),"Other")</f>
        <v>106</v>
      </c>
      <c r="R4842" s="14">
        <f>IFERROR(VLOOKUP($A4842,'Fielding Data'!$A:$H,MATCH(R$1,'Fielding Data'!$A$1:$H$1,0),0),"Other")</f>
        <v>2</v>
      </c>
      <c r="S4842" s="14">
        <f>IFERROR(VLOOKUP($A4842,'Fielding Data'!$A:$H,MATCH(S$1,'Fielding Data'!$A$1:$H$1,0),0),"Other")</f>
        <v>1</v>
      </c>
      <c r="T4842" s="14">
        <f>IFERROR(VLOOKUP($A4842,'Fielding Data'!$A:$H,MATCH(T$1,'Fielding Data'!$A$1:$H$1,0),0),"Other")</f>
        <v>0</v>
      </c>
      <c r="U4842" s="14">
        <f>SUMIFS('Fielding Data'!E:E,'Fielding Data'!$A:$A,'Hitting Data'!$A4842)</f>
        <v>542</v>
      </c>
      <c r="V4842" s="14">
        <f>SUMIFS('Fielding Data'!F:F,'Fielding Data'!$A:$A,'Hitting Data'!$A4842)</f>
        <v>24</v>
      </c>
      <c r="W4842" s="14">
        <f>SUMIFS('Fielding Data'!G:G,'Fielding Data'!$A:$A,'Hitting Data'!$A4842)</f>
        <v>2</v>
      </c>
      <c r="X4842" s="14">
        <f>SUMIFS('Fielding Data'!H:H,'Fielding Data'!$A:$A,'Hitting Data'!$A4842)</f>
        <v>4</v>
      </c>
    </row>
    <row r="4843" spans="1:24" x14ac:dyDescent="0.25">
      <c r="A4843" s="14" t="str">
        <f t="shared" si="75"/>
        <v>braunry022014</v>
      </c>
      <c r="B4843" s="19" t="s">
        <v>762</v>
      </c>
      <c r="C4843" s="19">
        <v>2014</v>
      </c>
      <c r="D4843" s="19">
        <v>135</v>
      </c>
      <c r="E4843" s="19">
        <v>530</v>
      </c>
      <c r="F4843" s="19">
        <v>68</v>
      </c>
      <c r="G4843" s="19">
        <v>141</v>
      </c>
      <c r="H4843" s="19">
        <v>30</v>
      </c>
      <c r="I4843" s="19">
        <v>6</v>
      </c>
      <c r="J4843" s="19">
        <v>19</v>
      </c>
      <c r="K4843" s="19">
        <v>81</v>
      </c>
      <c r="L4843" s="19">
        <v>11</v>
      </c>
      <c r="M4843" s="19">
        <v>5</v>
      </c>
      <c r="N4843" s="19">
        <v>41</v>
      </c>
      <c r="O4843" s="19">
        <v>113</v>
      </c>
      <c r="P4843" s="14" t="str">
        <f>IFERROR(VLOOKUP($A4843,'Fielding Data'!$A:$H,MATCH(P$1,'Fielding Data'!$A$1:$H$1,0),0),"Other")</f>
        <v>CF</v>
      </c>
      <c r="Q4843" s="14">
        <f>IFERROR(VLOOKUP($A4843,'Fielding Data'!$A:$H,MATCH(Q$1,'Fielding Data'!$A$1:$H$1,0),0),"Other")</f>
        <v>0</v>
      </c>
      <c r="R4843" s="14">
        <f>IFERROR(VLOOKUP($A4843,'Fielding Data'!$A:$H,MATCH(R$1,'Fielding Data'!$A$1:$H$1,0),0),"Other")</f>
        <v>0</v>
      </c>
      <c r="S4843" s="14">
        <f>IFERROR(VLOOKUP($A4843,'Fielding Data'!$A:$H,MATCH(S$1,'Fielding Data'!$A$1:$H$1,0),0),"Other")</f>
        <v>0</v>
      </c>
      <c r="T4843" s="14">
        <f>IFERROR(VLOOKUP($A4843,'Fielding Data'!$A:$H,MATCH(T$1,'Fielding Data'!$A$1:$H$1,0),0),"Other")</f>
        <v>0</v>
      </c>
      <c r="U4843" s="14">
        <f>SUMIFS('Fielding Data'!E:E,'Fielding Data'!$A:$A,'Hitting Data'!$A4843)</f>
        <v>526</v>
      </c>
      <c r="V4843" s="14">
        <f>SUMIFS('Fielding Data'!F:F,'Fielding Data'!$A:$A,'Hitting Data'!$A4843)</f>
        <v>10</v>
      </c>
      <c r="W4843" s="14">
        <f>SUMIFS('Fielding Data'!G:G,'Fielding Data'!$A:$A,'Hitting Data'!$A4843)</f>
        <v>4</v>
      </c>
      <c r="X4843" s="14">
        <f>SUMIFS('Fielding Data'!H:H,'Fielding Data'!$A:$A,'Hitting Data'!$A4843)</f>
        <v>4</v>
      </c>
    </row>
    <row r="4844" spans="1:24" x14ac:dyDescent="0.25">
      <c r="A4844" s="14" t="str">
        <f t="shared" si="75"/>
        <v>brentbr012014</v>
      </c>
      <c r="B4844" s="19" t="s">
        <v>2122</v>
      </c>
      <c r="C4844" s="19">
        <v>2014</v>
      </c>
      <c r="D4844" s="19">
        <v>9</v>
      </c>
      <c r="E4844" s="19">
        <v>26</v>
      </c>
      <c r="F4844" s="19">
        <v>5</v>
      </c>
      <c r="G4844" s="19">
        <v>8</v>
      </c>
      <c r="H4844" s="19">
        <v>2</v>
      </c>
      <c r="I4844" s="19">
        <v>0</v>
      </c>
      <c r="J4844" s="19">
        <v>0</v>
      </c>
      <c r="K4844" s="19">
        <v>2</v>
      </c>
      <c r="L4844" s="19">
        <v>0</v>
      </c>
      <c r="M4844" s="19">
        <v>0</v>
      </c>
      <c r="N4844" s="19">
        <v>0</v>
      </c>
      <c r="O4844" s="19">
        <v>9</v>
      </c>
      <c r="P4844" s="14" t="str">
        <f>IFERROR(VLOOKUP($A4844,'Fielding Data'!$A:$H,MATCH(P$1,'Fielding Data'!$A$1:$H$1,0),0),"Other")</f>
        <v>LF</v>
      </c>
      <c r="Q4844" s="14">
        <f>IFERROR(VLOOKUP($A4844,'Fielding Data'!$A:$H,MATCH(Q$1,'Fielding Data'!$A$1:$H$1,0),0),"Other")</f>
        <v>12</v>
      </c>
      <c r="R4844" s="14">
        <f>IFERROR(VLOOKUP($A4844,'Fielding Data'!$A:$H,MATCH(R$1,'Fielding Data'!$A$1:$H$1,0),0),"Other")</f>
        <v>0</v>
      </c>
      <c r="S4844" s="14">
        <f>IFERROR(VLOOKUP($A4844,'Fielding Data'!$A:$H,MATCH(S$1,'Fielding Data'!$A$1:$H$1,0),0),"Other")</f>
        <v>0</v>
      </c>
      <c r="T4844" s="14">
        <f>IFERROR(VLOOKUP($A4844,'Fielding Data'!$A:$H,MATCH(T$1,'Fielding Data'!$A$1:$H$1,0),0),"Other")</f>
        <v>0</v>
      </c>
      <c r="U4844" s="14">
        <f>SUMIFS('Fielding Data'!E:E,'Fielding Data'!$A:$A,'Hitting Data'!$A4844)</f>
        <v>28</v>
      </c>
      <c r="V4844" s="14">
        <f>SUMIFS('Fielding Data'!F:F,'Fielding Data'!$A:$A,'Hitting Data'!$A4844)</f>
        <v>0</v>
      </c>
      <c r="W4844" s="14">
        <f>SUMIFS('Fielding Data'!G:G,'Fielding Data'!$A:$A,'Hitting Data'!$A4844)</f>
        <v>0</v>
      </c>
      <c r="X4844" s="14">
        <f>SUMIFS('Fielding Data'!H:H,'Fielding Data'!$A:$A,'Hitting Data'!$A4844)</f>
        <v>0</v>
      </c>
    </row>
    <row r="4845" spans="1:24" x14ac:dyDescent="0.25">
      <c r="A4845" s="14" t="str">
        <f t="shared" si="75"/>
        <v>breslcr012014</v>
      </c>
      <c r="B4845" s="19" t="s">
        <v>519</v>
      </c>
      <c r="C4845" s="19">
        <v>2014</v>
      </c>
      <c r="D4845" s="19">
        <v>60</v>
      </c>
      <c r="E4845" s="19">
        <v>0</v>
      </c>
      <c r="F4845" s="19">
        <v>0</v>
      </c>
      <c r="G4845" s="19">
        <v>0</v>
      </c>
      <c r="H4845" s="19">
        <v>0</v>
      </c>
      <c r="I4845" s="19">
        <v>0</v>
      </c>
      <c r="J4845" s="19">
        <v>0</v>
      </c>
      <c r="K4845" s="19">
        <v>0</v>
      </c>
      <c r="L4845" s="19">
        <v>0</v>
      </c>
      <c r="M4845" s="19">
        <v>0</v>
      </c>
      <c r="N4845" s="19">
        <v>0</v>
      </c>
      <c r="O4845" s="19">
        <v>0</v>
      </c>
      <c r="P4845" s="14" t="str">
        <f>IFERROR(VLOOKUP($A4845,'Fielding Data'!$A:$H,MATCH(P$1,'Fielding Data'!$A$1:$H$1,0),0),"Other")</f>
        <v>P</v>
      </c>
      <c r="Q4845" s="14">
        <f>IFERROR(VLOOKUP($A4845,'Fielding Data'!$A:$H,MATCH(Q$1,'Fielding Data'!$A$1:$H$1,0),0),"Other")</f>
        <v>3</v>
      </c>
      <c r="R4845" s="14">
        <f>IFERROR(VLOOKUP($A4845,'Fielding Data'!$A:$H,MATCH(R$1,'Fielding Data'!$A$1:$H$1,0),0),"Other")</f>
        <v>4</v>
      </c>
      <c r="S4845" s="14">
        <f>IFERROR(VLOOKUP($A4845,'Fielding Data'!$A:$H,MATCH(S$1,'Fielding Data'!$A$1:$H$1,0),0),"Other")</f>
        <v>0</v>
      </c>
      <c r="T4845" s="14">
        <f>IFERROR(VLOOKUP($A4845,'Fielding Data'!$A:$H,MATCH(T$1,'Fielding Data'!$A$1:$H$1,0),0),"Other")</f>
        <v>0</v>
      </c>
      <c r="U4845" s="14">
        <f>SUMIFS('Fielding Data'!E:E,'Fielding Data'!$A:$A,'Hitting Data'!$A4845)</f>
        <v>3</v>
      </c>
      <c r="V4845" s="14">
        <f>SUMIFS('Fielding Data'!F:F,'Fielding Data'!$A:$A,'Hitting Data'!$A4845)</f>
        <v>4</v>
      </c>
      <c r="W4845" s="14">
        <f>SUMIFS('Fielding Data'!G:G,'Fielding Data'!$A:$A,'Hitting Data'!$A4845)</f>
        <v>0</v>
      </c>
      <c r="X4845" s="14">
        <f>SUMIFS('Fielding Data'!H:H,'Fielding Data'!$A:$A,'Hitting Data'!$A4845)</f>
        <v>0</v>
      </c>
    </row>
    <row r="4846" spans="1:24" x14ac:dyDescent="0.25">
      <c r="A4846" s="14" t="str">
        <f t="shared" si="75"/>
        <v>brignre012014</v>
      </c>
      <c r="B4846" s="19" t="s">
        <v>891</v>
      </c>
      <c r="C4846" s="19">
        <v>2014</v>
      </c>
      <c r="D4846" s="19">
        <v>37</v>
      </c>
      <c r="E4846" s="19">
        <v>81</v>
      </c>
      <c r="F4846" s="19">
        <v>4</v>
      </c>
      <c r="G4846" s="19">
        <v>18</v>
      </c>
      <c r="H4846" s="19">
        <v>5</v>
      </c>
      <c r="I4846" s="19">
        <v>1</v>
      </c>
      <c r="J4846" s="19">
        <v>1</v>
      </c>
      <c r="K4846" s="19">
        <v>10</v>
      </c>
      <c r="L4846" s="19">
        <v>1</v>
      </c>
      <c r="M4846" s="19">
        <v>1</v>
      </c>
      <c r="N4846" s="19">
        <v>9</v>
      </c>
      <c r="O4846" s="19">
        <v>33</v>
      </c>
      <c r="P4846" s="14" t="str">
        <f>IFERROR(VLOOKUP($A4846,'Fielding Data'!$A:$H,MATCH(P$1,'Fielding Data'!$A$1:$H$1,0),0),"Other")</f>
        <v>2B</v>
      </c>
      <c r="Q4846" s="14">
        <f>IFERROR(VLOOKUP($A4846,'Fielding Data'!$A:$H,MATCH(Q$1,'Fielding Data'!$A$1:$H$1,0),0),"Other")</f>
        <v>1</v>
      </c>
      <c r="R4846" s="14">
        <f>IFERROR(VLOOKUP($A4846,'Fielding Data'!$A:$H,MATCH(R$1,'Fielding Data'!$A$1:$H$1,0),0),"Other")</f>
        <v>3</v>
      </c>
      <c r="S4846" s="14">
        <f>IFERROR(VLOOKUP($A4846,'Fielding Data'!$A:$H,MATCH(S$1,'Fielding Data'!$A$1:$H$1,0),0),"Other")</f>
        <v>0</v>
      </c>
      <c r="T4846" s="14">
        <f>IFERROR(VLOOKUP($A4846,'Fielding Data'!$A:$H,MATCH(T$1,'Fielding Data'!$A$1:$H$1,0),0),"Other")</f>
        <v>0</v>
      </c>
      <c r="U4846" s="14">
        <f>SUMIFS('Fielding Data'!E:E,'Fielding Data'!$A:$A,'Hitting Data'!$A4846)</f>
        <v>11</v>
      </c>
      <c r="V4846" s="14">
        <f>SUMIFS('Fielding Data'!F:F,'Fielding Data'!$A:$A,'Hitting Data'!$A4846)</f>
        <v>26</v>
      </c>
      <c r="W4846" s="14">
        <f>SUMIFS('Fielding Data'!G:G,'Fielding Data'!$A:$A,'Hitting Data'!$A4846)</f>
        <v>0</v>
      </c>
      <c r="X4846" s="14">
        <f>SUMIFS('Fielding Data'!H:H,'Fielding Data'!$A:$A,'Hitting Data'!$A4846)</f>
        <v>2</v>
      </c>
    </row>
    <row r="4847" spans="1:24" x14ac:dyDescent="0.25">
      <c r="A4847" s="14" t="str">
        <f t="shared" si="75"/>
        <v>brittdr012014</v>
      </c>
      <c r="B4847" s="19" t="s">
        <v>1887</v>
      </c>
      <c r="C4847" s="19">
        <v>2014</v>
      </c>
      <c r="D4847" s="19">
        <v>7</v>
      </c>
      <c r="E4847" s="19">
        <v>0</v>
      </c>
      <c r="F4847" s="19">
        <v>0</v>
      </c>
      <c r="G4847" s="19">
        <v>0</v>
      </c>
      <c r="H4847" s="19">
        <v>0</v>
      </c>
      <c r="I4847" s="19">
        <v>0</v>
      </c>
      <c r="J4847" s="19">
        <v>0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4" t="str">
        <f>IFERROR(VLOOKUP($A4847,'Fielding Data'!$A:$H,MATCH(P$1,'Fielding Data'!$A$1:$H$1,0),0),"Other")</f>
        <v>P</v>
      </c>
      <c r="Q4847" s="14">
        <f>IFERROR(VLOOKUP($A4847,'Fielding Data'!$A:$H,MATCH(Q$1,'Fielding Data'!$A$1:$H$1,0),0),"Other")</f>
        <v>0</v>
      </c>
      <c r="R4847" s="14">
        <f>IFERROR(VLOOKUP($A4847,'Fielding Data'!$A:$H,MATCH(R$1,'Fielding Data'!$A$1:$H$1,0),0),"Other")</f>
        <v>1</v>
      </c>
      <c r="S4847" s="14">
        <f>IFERROR(VLOOKUP($A4847,'Fielding Data'!$A:$H,MATCH(S$1,'Fielding Data'!$A$1:$H$1,0),0),"Other")</f>
        <v>0</v>
      </c>
      <c r="T4847" s="14">
        <f>IFERROR(VLOOKUP($A4847,'Fielding Data'!$A:$H,MATCH(T$1,'Fielding Data'!$A$1:$H$1,0),0),"Other")</f>
        <v>0</v>
      </c>
      <c r="U4847" s="14">
        <f>SUMIFS('Fielding Data'!E:E,'Fielding Data'!$A:$A,'Hitting Data'!$A4847)</f>
        <v>0</v>
      </c>
      <c r="V4847" s="14">
        <f>SUMIFS('Fielding Data'!F:F,'Fielding Data'!$A:$A,'Hitting Data'!$A4847)</f>
        <v>1</v>
      </c>
      <c r="W4847" s="14">
        <f>SUMIFS('Fielding Data'!G:G,'Fielding Data'!$A:$A,'Hitting Data'!$A4847)</f>
        <v>0</v>
      </c>
      <c r="X4847" s="14">
        <f>SUMIFS('Fielding Data'!H:H,'Fielding Data'!$A:$A,'Hitting Data'!$A4847)</f>
        <v>0</v>
      </c>
    </row>
    <row r="4848" spans="1:24" x14ac:dyDescent="0.25">
      <c r="A4848" s="14" t="str">
        <f t="shared" si="75"/>
        <v>brittza012014</v>
      </c>
      <c r="B4848" s="19" t="s">
        <v>1440</v>
      </c>
      <c r="C4848" s="19">
        <v>2014</v>
      </c>
      <c r="D4848" s="19">
        <v>71</v>
      </c>
      <c r="E4848" s="19">
        <v>0</v>
      </c>
      <c r="F4848" s="19">
        <v>0</v>
      </c>
      <c r="G4848" s="19">
        <v>0</v>
      </c>
      <c r="H4848" s="19">
        <v>0</v>
      </c>
      <c r="I4848" s="19">
        <v>0</v>
      </c>
      <c r="J4848" s="19">
        <v>0</v>
      </c>
      <c r="K4848" s="19">
        <v>0</v>
      </c>
      <c r="L4848" s="19">
        <v>0</v>
      </c>
      <c r="M4848" s="19">
        <v>0</v>
      </c>
      <c r="N4848" s="19">
        <v>0</v>
      </c>
      <c r="O4848" s="19">
        <v>0</v>
      </c>
      <c r="P4848" s="14" t="str">
        <f>IFERROR(VLOOKUP($A4848,'Fielding Data'!$A:$H,MATCH(P$1,'Fielding Data'!$A$1:$H$1,0),0),"Other")</f>
        <v>P</v>
      </c>
      <c r="Q4848" s="14">
        <f>IFERROR(VLOOKUP($A4848,'Fielding Data'!$A:$H,MATCH(Q$1,'Fielding Data'!$A$1:$H$1,0),0),"Other")</f>
        <v>5</v>
      </c>
      <c r="R4848" s="14">
        <f>IFERROR(VLOOKUP($A4848,'Fielding Data'!$A:$H,MATCH(R$1,'Fielding Data'!$A$1:$H$1,0),0),"Other")</f>
        <v>15</v>
      </c>
      <c r="S4848" s="14">
        <f>IFERROR(VLOOKUP($A4848,'Fielding Data'!$A:$H,MATCH(S$1,'Fielding Data'!$A$1:$H$1,0),0),"Other")</f>
        <v>0</v>
      </c>
      <c r="T4848" s="14">
        <f>IFERROR(VLOOKUP($A4848,'Fielding Data'!$A:$H,MATCH(T$1,'Fielding Data'!$A$1:$H$1,0),0),"Other")</f>
        <v>1</v>
      </c>
      <c r="U4848" s="14">
        <f>SUMIFS('Fielding Data'!E:E,'Fielding Data'!$A:$A,'Hitting Data'!$A4848)</f>
        <v>5</v>
      </c>
      <c r="V4848" s="14">
        <f>SUMIFS('Fielding Data'!F:F,'Fielding Data'!$A:$A,'Hitting Data'!$A4848)</f>
        <v>15</v>
      </c>
      <c r="W4848" s="14">
        <f>SUMIFS('Fielding Data'!G:G,'Fielding Data'!$A:$A,'Hitting Data'!$A4848)</f>
        <v>0</v>
      </c>
      <c r="X4848" s="14">
        <f>SUMIFS('Fielding Data'!H:H,'Fielding Data'!$A:$A,'Hitting Data'!$A4848)</f>
        <v>1</v>
      </c>
    </row>
    <row r="4849" spans="1:24" x14ac:dyDescent="0.25">
      <c r="A4849" s="14" t="str">
        <f t="shared" si="75"/>
        <v>brookaa012014</v>
      </c>
      <c r="B4849" s="19" t="s">
        <v>2123</v>
      </c>
      <c r="C4849" s="19">
        <v>2014</v>
      </c>
      <c r="D4849" s="19">
        <v>2</v>
      </c>
      <c r="E4849" s="19">
        <v>0</v>
      </c>
      <c r="F4849" s="19">
        <v>0</v>
      </c>
      <c r="G4849" s="19">
        <v>0</v>
      </c>
      <c r="H4849" s="19">
        <v>0</v>
      </c>
      <c r="I4849" s="19">
        <v>0</v>
      </c>
      <c r="J4849" s="19">
        <v>0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4" t="str">
        <f>IFERROR(VLOOKUP($A4849,'Fielding Data'!$A:$H,MATCH(P$1,'Fielding Data'!$A$1:$H$1,0),0),"Other")</f>
        <v>P</v>
      </c>
      <c r="Q4849" s="14">
        <f>IFERROR(VLOOKUP($A4849,'Fielding Data'!$A:$H,MATCH(Q$1,'Fielding Data'!$A$1:$H$1,0),0),"Other")</f>
        <v>0</v>
      </c>
      <c r="R4849" s="14">
        <f>IFERROR(VLOOKUP($A4849,'Fielding Data'!$A:$H,MATCH(R$1,'Fielding Data'!$A$1:$H$1,0),0),"Other")</f>
        <v>1</v>
      </c>
      <c r="S4849" s="14">
        <f>IFERROR(VLOOKUP($A4849,'Fielding Data'!$A:$H,MATCH(S$1,'Fielding Data'!$A$1:$H$1,0),0),"Other")</f>
        <v>0</v>
      </c>
      <c r="T4849" s="14">
        <f>IFERROR(VLOOKUP($A4849,'Fielding Data'!$A:$H,MATCH(T$1,'Fielding Data'!$A$1:$H$1,0),0),"Other")</f>
        <v>1</v>
      </c>
      <c r="U4849" s="14">
        <f>SUMIFS('Fielding Data'!E:E,'Fielding Data'!$A:$A,'Hitting Data'!$A4849)</f>
        <v>0</v>
      </c>
      <c r="V4849" s="14">
        <f>SUMIFS('Fielding Data'!F:F,'Fielding Data'!$A:$A,'Hitting Data'!$A4849)</f>
        <v>1</v>
      </c>
      <c r="W4849" s="14">
        <f>SUMIFS('Fielding Data'!G:G,'Fielding Data'!$A:$A,'Hitting Data'!$A4849)</f>
        <v>0</v>
      </c>
      <c r="X4849" s="14">
        <f>SUMIFS('Fielding Data'!H:H,'Fielding Data'!$A:$A,'Hitting Data'!$A4849)</f>
        <v>1</v>
      </c>
    </row>
    <row r="4850" spans="1:24" x14ac:dyDescent="0.25">
      <c r="A4850" s="14" t="str">
        <f t="shared" si="75"/>
        <v>brothre012014</v>
      </c>
      <c r="B4850" s="19" t="s">
        <v>1442</v>
      </c>
      <c r="C4850" s="19">
        <v>2014</v>
      </c>
      <c r="D4850" s="19">
        <v>74</v>
      </c>
      <c r="E4850" s="19">
        <v>0</v>
      </c>
      <c r="F4850" s="19">
        <v>0</v>
      </c>
      <c r="G4850" s="19">
        <v>0</v>
      </c>
      <c r="H4850" s="19">
        <v>0</v>
      </c>
      <c r="I4850" s="19">
        <v>0</v>
      </c>
      <c r="J4850" s="19">
        <v>0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4" t="str">
        <f>IFERROR(VLOOKUP($A4850,'Fielding Data'!$A:$H,MATCH(P$1,'Fielding Data'!$A$1:$H$1,0),0),"Other")</f>
        <v>P</v>
      </c>
      <c r="Q4850" s="14">
        <f>IFERROR(VLOOKUP($A4850,'Fielding Data'!$A:$H,MATCH(Q$1,'Fielding Data'!$A$1:$H$1,0),0),"Other")</f>
        <v>1</v>
      </c>
      <c r="R4850" s="14">
        <f>IFERROR(VLOOKUP($A4850,'Fielding Data'!$A:$H,MATCH(R$1,'Fielding Data'!$A$1:$H$1,0),0),"Other")</f>
        <v>8</v>
      </c>
      <c r="S4850" s="14">
        <f>IFERROR(VLOOKUP($A4850,'Fielding Data'!$A:$H,MATCH(S$1,'Fielding Data'!$A$1:$H$1,0),0),"Other")</f>
        <v>0</v>
      </c>
      <c r="T4850" s="14">
        <f>IFERROR(VLOOKUP($A4850,'Fielding Data'!$A:$H,MATCH(T$1,'Fielding Data'!$A$1:$H$1,0),0),"Other")</f>
        <v>0</v>
      </c>
      <c r="U4850" s="14">
        <f>SUMIFS('Fielding Data'!E:E,'Fielding Data'!$A:$A,'Hitting Data'!$A4850)</f>
        <v>1</v>
      </c>
      <c r="V4850" s="14">
        <f>SUMIFS('Fielding Data'!F:F,'Fielding Data'!$A:$A,'Hitting Data'!$A4850)</f>
        <v>8</v>
      </c>
      <c r="W4850" s="14">
        <f>SUMIFS('Fielding Data'!G:G,'Fielding Data'!$A:$A,'Hitting Data'!$A4850)</f>
        <v>0</v>
      </c>
      <c r="X4850" s="14">
        <f>SUMIFS('Fielding Data'!H:H,'Fielding Data'!$A:$A,'Hitting Data'!$A4850)</f>
        <v>0</v>
      </c>
    </row>
    <row r="4851" spans="1:24" x14ac:dyDescent="0.25">
      <c r="A4851" s="14" t="str">
        <f t="shared" si="75"/>
        <v>brownan022014</v>
      </c>
      <c r="B4851" s="19" t="s">
        <v>1443</v>
      </c>
      <c r="C4851" s="19">
        <v>2014</v>
      </c>
      <c r="D4851" s="19">
        <v>19</v>
      </c>
      <c r="E4851" s="19">
        <v>44</v>
      </c>
      <c r="F4851" s="19">
        <v>6</v>
      </c>
      <c r="G4851" s="19">
        <v>8</v>
      </c>
      <c r="H4851" s="19">
        <v>1</v>
      </c>
      <c r="I4851" s="19">
        <v>0</v>
      </c>
      <c r="J4851" s="19">
        <v>2</v>
      </c>
      <c r="K4851" s="19">
        <v>7</v>
      </c>
      <c r="L4851" s="19">
        <v>0</v>
      </c>
      <c r="M4851" s="19">
        <v>0</v>
      </c>
      <c r="N4851" s="19">
        <v>3</v>
      </c>
      <c r="O4851" s="19">
        <v>15</v>
      </c>
      <c r="P4851" s="14" t="str">
        <f>IFERROR(VLOOKUP($A4851,'Fielding Data'!$A:$H,MATCH(P$1,'Fielding Data'!$A$1:$H$1,0),0),"Other")</f>
        <v>LF</v>
      </c>
      <c r="Q4851" s="14">
        <f>IFERROR(VLOOKUP($A4851,'Fielding Data'!$A:$H,MATCH(Q$1,'Fielding Data'!$A$1:$H$1,0),0),"Other")</f>
        <v>8</v>
      </c>
      <c r="R4851" s="14">
        <f>IFERROR(VLOOKUP($A4851,'Fielding Data'!$A:$H,MATCH(R$1,'Fielding Data'!$A$1:$H$1,0),0),"Other")</f>
        <v>0</v>
      </c>
      <c r="S4851" s="14">
        <f>IFERROR(VLOOKUP($A4851,'Fielding Data'!$A:$H,MATCH(S$1,'Fielding Data'!$A$1:$H$1,0),0),"Other")</f>
        <v>0</v>
      </c>
      <c r="T4851" s="14">
        <f>IFERROR(VLOOKUP($A4851,'Fielding Data'!$A:$H,MATCH(T$1,'Fielding Data'!$A$1:$H$1,0),0),"Other")</f>
        <v>0</v>
      </c>
      <c r="U4851" s="14">
        <f>SUMIFS('Fielding Data'!E:E,'Fielding Data'!$A:$A,'Hitting Data'!$A4851)</f>
        <v>28</v>
      </c>
      <c r="V4851" s="14">
        <f>SUMIFS('Fielding Data'!F:F,'Fielding Data'!$A:$A,'Hitting Data'!$A4851)</f>
        <v>0</v>
      </c>
      <c r="W4851" s="14">
        <f>SUMIFS('Fielding Data'!G:G,'Fielding Data'!$A:$A,'Hitting Data'!$A4851)</f>
        <v>0</v>
      </c>
      <c r="X4851" s="14">
        <f>SUMIFS('Fielding Data'!H:H,'Fielding Data'!$A:$A,'Hitting Data'!$A4851)</f>
        <v>0</v>
      </c>
    </row>
    <row r="4852" spans="1:24" x14ac:dyDescent="0.25">
      <c r="A4852" s="14" t="str">
        <f t="shared" si="75"/>
        <v>brownbr022014</v>
      </c>
      <c r="B4852" s="19" t="s">
        <v>2124</v>
      </c>
      <c r="C4852" s="19">
        <v>2014</v>
      </c>
      <c r="D4852" s="19">
        <v>28</v>
      </c>
      <c r="E4852" s="19">
        <v>1</v>
      </c>
      <c r="F4852" s="19">
        <v>0</v>
      </c>
      <c r="G4852" s="19">
        <v>0</v>
      </c>
      <c r="H4852" s="19">
        <v>0</v>
      </c>
      <c r="I4852" s="19">
        <v>0</v>
      </c>
      <c r="J4852" s="19">
        <v>0</v>
      </c>
      <c r="K4852" s="19">
        <v>0</v>
      </c>
      <c r="L4852" s="19">
        <v>0</v>
      </c>
      <c r="M4852" s="19">
        <v>0</v>
      </c>
      <c r="N4852" s="19">
        <v>0</v>
      </c>
      <c r="O4852" s="19">
        <v>1</v>
      </c>
      <c r="P4852" s="14" t="str">
        <f>IFERROR(VLOOKUP($A4852,'Fielding Data'!$A:$H,MATCH(P$1,'Fielding Data'!$A$1:$H$1,0),0),"Other")</f>
        <v>P</v>
      </c>
      <c r="Q4852" s="14">
        <f>IFERROR(VLOOKUP($A4852,'Fielding Data'!$A:$H,MATCH(Q$1,'Fielding Data'!$A$1:$H$1,0),0),"Other")</f>
        <v>6</v>
      </c>
      <c r="R4852" s="14">
        <f>IFERROR(VLOOKUP($A4852,'Fielding Data'!$A:$H,MATCH(R$1,'Fielding Data'!$A$1:$H$1,0),0),"Other")</f>
        <v>5</v>
      </c>
      <c r="S4852" s="14">
        <f>IFERROR(VLOOKUP($A4852,'Fielding Data'!$A:$H,MATCH(S$1,'Fielding Data'!$A$1:$H$1,0),0),"Other")</f>
        <v>0</v>
      </c>
      <c r="T4852" s="14">
        <f>IFERROR(VLOOKUP($A4852,'Fielding Data'!$A:$H,MATCH(T$1,'Fielding Data'!$A$1:$H$1,0),0),"Other")</f>
        <v>1</v>
      </c>
      <c r="U4852" s="14">
        <f>SUMIFS('Fielding Data'!E:E,'Fielding Data'!$A:$A,'Hitting Data'!$A4852)</f>
        <v>6</v>
      </c>
      <c r="V4852" s="14">
        <f>SUMIFS('Fielding Data'!F:F,'Fielding Data'!$A:$A,'Hitting Data'!$A4852)</f>
        <v>5</v>
      </c>
      <c r="W4852" s="14">
        <f>SUMIFS('Fielding Data'!G:G,'Fielding Data'!$A:$A,'Hitting Data'!$A4852)</f>
        <v>0</v>
      </c>
      <c r="X4852" s="14">
        <f>SUMIFS('Fielding Data'!H:H,'Fielding Data'!$A:$A,'Hitting Data'!$A4852)</f>
        <v>1</v>
      </c>
    </row>
    <row r="4853" spans="1:24" x14ac:dyDescent="0.25">
      <c r="A4853" s="14" t="str">
        <f t="shared" si="75"/>
        <v>brownco012014</v>
      </c>
      <c r="B4853" s="19" t="s">
        <v>1444</v>
      </c>
      <c r="C4853" s="19">
        <v>2014</v>
      </c>
      <c r="D4853" s="19">
        <v>3</v>
      </c>
      <c r="E4853" s="19">
        <v>1</v>
      </c>
      <c r="F4853" s="19">
        <v>0</v>
      </c>
      <c r="G4853" s="19">
        <v>0</v>
      </c>
      <c r="H4853" s="19">
        <v>0</v>
      </c>
      <c r="I4853" s="19">
        <v>0</v>
      </c>
      <c r="J4853" s="19">
        <v>0</v>
      </c>
      <c r="K4853" s="19">
        <v>0</v>
      </c>
      <c r="L4853" s="19">
        <v>0</v>
      </c>
      <c r="M4853" s="19">
        <v>0</v>
      </c>
      <c r="N4853" s="19">
        <v>0</v>
      </c>
      <c r="O4853" s="19">
        <v>1</v>
      </c>
      <c r="P4853" s="14" t="str">
        <f>IFERROR(VLOOKUP($A4853,'Fielding Data'!$A:$H,MATCH(P$1,'Fielding Data'!$A$1:$H$1,0),0),"Other")</f>
        <v>OF</v>
      </c>
      <c r="Q4853" s="14">
        <f>IFERROR(VLOOKUP($A4853,'Fielding Data'!$A:$H,MATCH(Q$1,'Fielding Data'!$A$1:$H$1,0),0),"Other")</f>
        <v>1</v>
      </c>
      <c r="R4853" s="14">
        <f>IFERROR(VLOOKUP($A4853,'Fielding Data'!$A:$H,MATCH(R$1,'Fielding Data'!$A$1:$H$1,0),0),"Other")</f>
        <v>0</v>
      </c>
      <c r="S4853" s="14">
        <f>IFERROR(VLOOKUP($A4853,'Fielding Data'!$A:$H,MATCH(S$1,'Fielding Data'!$A$1:$H$1,0),0),"Other")</f>
        <v>0</v>
      </c>
      <c r="T4853" s="14">
        <f>IFERROR(VLOOKUP($A4853,'Fielding Data'!$A:$H,MATCH(T$1,'Fielding Data'!$A$1:$H$1,0),0),"Other")</f>
        <v>0</v>
      </c>
      <c r="U4853" s="14">
        <f>SUMIFS('Fielding Data'!E:E,'Fielding Data'!$A:$A,'Hitting Data'!$A4853)</f>
        <v>2</v>
      </c>
      <c r="V4853" s="14">
        <f>SUMIFS('Fielding Data'!F:F,'Fielding Data'!$A:$A,'Hitting Data'!$A4853)</f>
        <v>0</v>
      </c>
      <c r="W4853" s="14">
        <f>SUMIFS('Fielding Data'!G:G,'Fielding Data'!$A:$A,'Hitting Data'!$A4853)</f>
        <v>0</v>
      </c>
      <c r="X4853" s="14">
        <f>SUMIFS('Fielding Data'!H:H,'Fielding Data'!$A:$A,'Hitting Data'!$A4853)</f>
        <v>0</v>
      </c>
    </row>
    <row r="4854" spans="1:24" x14ac:dyDescent="0.25">
      <c r="A4854" s="14" t="str">
        <f t="shared" si="75"/>
        <v>browndo012014</v>
      </c>
      <c r="B4854" s="19" t="s">
        <v>1234</v>
      </c>
      <c r="C4854" s="19">
        <v>2014</v>
      </c>
      <c r="D4854" s="19">
        <v>144</v>
      </c>
      <c r="E4854" s="19">
        <v>473</v>
      </c>
      <c r="F4854" s="19">
        <v>47</v>
      </c>
      <c r="G4854" s="19">
        <v>111</v>
      </c>
      <c r="H4854" s="19">
        <v>22</v>
      </c>
      <c r="I4854" s="19">
        <v>1</v>
      </c>
      <c r="J4854" s="19">
        <v>10</v>
      </c>
      <c r="K4854" s="19">
        <v>63</v>
      </c>
      <c r="L4854" s="19">
        <v>7</v>
      </c>
      <c r="M4854" s="19">
        <v>1</v>
      </c>
      <c r="N4854" s="19">
        <v>34</v>
      </c>
      <c r="O4854" s="19">
        <v>91</v>
      </c>
      <c r="P4854" s="14" t="str">
        <f>IFERROR(VLOOKUP($A4854,'Fielding Data'!$A:$H,MATCH(P$1,'Fielding Data'!$A$1:$H$1,0),0),"Other")</f>
        <v>LF</v>
      </c>
      <c r="Q4854" s="14">
        <f>IFERROR(VLOOKUP($A4854,'Fielding Data'!$A:$H,MATCH(Q$1,'Fielding Data'!$A$1:$H$1,0),0),"Other")</f>
        <v>182</v>
      </c>
      <c r="R4854" s="14">
        <f>IFERROR(VLOOKUP($A4854,'Fielding Data'!$A:$H,MATCH(R$1,'Fielding Data'!$A$1:$H$1,0),0),"Other")</f>
        <v>4</v>
      </c>
      <c r="S4854" s="14">
        <f>IFERROR(VLOOKUP($A4854,'Fielding Data'!$A:$H,MATCH(S$1,'Fielding Data'!$A$1:$H$1,0),0),"Other")</f>
        <v>2</v>
      </c>
      <c r="T4854" s="14">
        <f>IFERROR(VLOOKUP($A4854,'Fielding Data'!$A:$H,MATCH(T$1,'Fielding Data'!$A$1:$H$1,0),0),"Other")</f>
        <v>2</v>
      </c>
      <c r="U4854" s="14">
        <f>SUMIFS('Fielding Data'!E:E,'Fielding Data'!$A:$A,'Hitting Data'!$A4854)</f>
        <v>364</v>
      </c>
      <c r="V4854" s="14">
        <f>SUMIFS('Fielding Data'!F:F,'Fielding Data'!$A:$A,'Hitting Data'!$A4854)</f>
        <v>8</v>
      </c>
      <c r="W4854" s="14">
        <f>SUMIFS('Fielding Data'!G:G,'Fielding Data'!$A:$A,'Hitting Data'!$A4854)</f>
        <v>4</v>
      </c>
      <c r="X4854" s="14">
        <f>SUMIFS('Fielding Data'!H:H,'Fielding Data'!$A:$A,'Hitting Data'!$A4854)</f>
        <v>4</v>
      </c>
    </row>
    <row r="4855" spans="1:24" x14ac:dyDescent="0.25">
      <c r="A4855" s="14" t="str">
        <f t="shared" si="75"/>
        <v>brownga022014</v>
      </c>
      <c r="B4855" s="19" t="s">
        <v>2125</v>
      </c>
      <c r="C4855" s="19">
        <v>2014</v>
      </c>
      <c r="D4855" s="19">
        <v>7</v>
      </c>
      <c r="E4855" s="19">
        <v>7</v>
      </c>
      <c r="F4855" s="19">
        <v>1</v>
      </c>
      <c r="G4855" s="19">
        <v>3</v>
      </c>
      <c r="H4855" s="19">
        <v>0</v>
      </c>
      <c r="I4855" s="19">
        <v>0</v>
      </c>
      <c r="J4855" s="19">
        <v>0</v>
      </c>
      <c r="K4855" s="19">
        <v>1</v>
      </c>
      <c r="L4855" s="19">
        <v>0</v>
      </c>
      <c r="M4855" s="19">
        <v>0</v>
      </c>
      <c r="N4855" s="19">
        <v>0</v>
      </c>
      <c r="O4855" s="19">
        <v>0</v>
      </c>
      <c r="P4855" s="14" t="str">
        <f>IFERROR(VLOOKUP($A4855,'Fielding Data'!$A:$H,MATCH(P$1,'Fielding Data'!$A$1:$H$1,0),0),"Other")</f>
        <v>CF</v>
      </c>
      <c r="Q4855" s="14">
        <f>IFERROR(VLOOKUP($A4855,'Fielding Data'!$A:$H,MATCH(Q$1,'Fielding Data'!$A$1:$H$1,0),0),"Other")</f>
        <v>7</v>
      </c>
      <c r="R4855" s="14">
        <f>IFERROR(VLOOKUP($A4855,'Fielding Data'!$A:$H,MATCH(R$1,'Fielding Data'!$A$1:$H$1,0),0),"Other")</f>
        <v>0</v>
      </c>
      <c r="S4855" s="14">
        <f>IFERROR(VLOOKUP($A4855,'Fielding Data'!$A:$H,MATCH(S$1,'Fielding Data'!$A$1:$H$1,0),0),"Other")</f>
        <v>0</v>
      </c>
      <c r="T4855" s="14">
        <f>IFERROR(VLOOKUP($A4855,'Fielding Data'!$A:$H,MATCH(T$1,'Fielding Data'!$A$1:$H$1,0),0),"Other")</f>
        <v>0</v>
      </c>
      <c r="U4855" s="14">
        <f>SUMIFS('Fielding Data'!E:E,'Fielding Data'!$A:$A,'Hitting Data'!$A4855)</f>
        <v>14</v>
      </c>
      <c r="V4855" s="14">
        <f>SUMIFS('Fielding Data'!F:F,'Fielding Data'!$A:$A,'Hitting Data'!$A4855)</f>
        <v>0</v>
      </c>
      <c r="W4855" s="14">
        <f>SUMIFS('Fielding Data'!G:G,'Fielding Data'!$A:$A,'Hitting Data'!$A4855)</f>
        <v>0</v>
      </c>
      <c r="X4855" s="14">
        <f>SUMIFS('Fielding Data'!H:H,'Fielding Data'!$A:$A,'Hitting Data'!$A4855)</f>
        <v>0</v>
      </c>
    </row>
    <row r="4856" spans="1:24" x14ac:dyDescent="0.25">
      <c r="A4856" s="14" t="str">
        <f t="shared" si="75"/>
        <v>bruceja012014</v>
      </c>
      <c r="B4856" s="19" t="s">
        <v>892</v>
      </c>
      <c r="C4856" s="19">
        <v>2014</v>
      </c>
      <c r="D4856" s="19">
        <v>137</v>
      </c>
      <c r="E4856" s="19">
        <v>493</v>
      </c>
      <c r="F4856" s="19">
        <v>71</v>
      </c>
      <c r="G4856" s="19">
        <v>107</v>
      </c>
      <c r="H4856" s="19">
        <v>21</v>
      </c>
      <c r="I4856" s="19">
        <v>1</v>
      </c>
      <c r="J4856" s="19">
        <v>18</v>
      </c>
      <c r="K4856" s="19">
        <v>66</v>
      </c>
      <c r="L4856" s="19">
        <v>12</v>
      </c>
      <c r="M4856" s="19">
        <v>3</v>
      </c>
      <c r="N4856" s="19">
        <v>44</v>
      </c>
      <c r="O4856" s="19">
        <v>149</v>
      </c>
      <c r="P4856" s="14" t="str">
        <f>IFERROR(VLOOKUP($A4856,'Fielding Data'!$A:$H,MATCH(P$1,'Fielding Data'!$A$1:$H$1,0),0),"Other")</f>
        <v>1B</v>
      </c>
      <c r="Q4856" s="14">
        <f>IFERROR(VLOOKUP($A4856,'Fielding Data'!$A:$H,MATCH(Q$1,'Fielding Data'!$A$1:$H$1,0),0),"Other")</f>
        <v>14</v>
      </c>
      <c r="R4856" s="14">
        <f>IFERROR(VLOOKUP($A4856,'Fielding Data'!$A:$H,MATCH(R$1,'Fielding Data'!$A$1:$H$1,0),0),"Other")</f>
        <v>0</v>
      </c>
      <c r="S4856" s="14">
        <f>IFERROR(VLOOKUP($A4856,'Fielding Data'!$A:$H,MATCH(S$1,'Fielding Data'!$A$1:$H$1,0),0),"Other")</f>
        <v>2</v>
      </c>
      <c r="T4856" s="14">
        <f>IFERROR(VLOOKUP($A4856,'Fielding Data'!$A:$H,MATCH(T$1,'Fielding Data'!$A$1:$H$1,0),0),"Other")</f>
        <v>0</v>
      </c>
      <c r="U4856" s="14">
        <f>SUMIFS('Fielding Data'!E:E,'Fielding Data'!$A:$A,'Hitting Data'!$A4856)</f>
        <v>476</v>
      </c>
      <c r="V4856" s="14">
        <f>SUMIFS('Fielding Data'!F:F,'Fielding Data'!$A:$A,'Hitting Data'!$A4856)</f>
        <v>16</v>
      </c>
      <c r="W4856" s="14">
        <f>SUMIFS('Fielding Data'!G:G,'Fielding Data'!$A:$A,'Hitting Data'!$A4856)</f>
        <v>12</v>
      </c>
      <c r="X4856" s="14">
        <f>SUMIFS('Fielding Data'!H:H,'Fielding Data'!$A:$A,'Hitting Data'!$A4856)</f>
        <v>4</v>
      </c>
    </row>
    <row r="4857" spans="1:24" x14ac:dyDescent="0.25">
      <c r="A4857" s="14" t="str">
        <f t="shared" si="75"/>
        <v>buchada012014</v>
      </c>
      <c r="B4857" s="19" t="s">
        <v>2126</v>
      </c>
      <c r="C4857" s="19">
        <v>2014</v>
      </c>
      <c r="D4857" s="19">
        <v>20</v>
      </c>
      <c r="E4857" s="19">
        <v>30</v>
      </c>
      <c r="F4857" s="19">
        <v>2</v>
      </c>
      <c r="G4857" s="19">
        <v>3</v>
      </c>
      <c r="H4857" s="19">
        <v>1</v>
      </c>
      <c r="I4857" s="19">
        <v>0</v>
      </c>
      <c r="J4857" s="19">
        <v>0</v>
      </c>
      <c r="K4857" s="19">
        <v>2</v>
      </c>
      <c r="L4857" s="19">
        <v>0</v>
      </c>
      <c r="M4857" s="19">
        <v>0</v>
      </c>
      <c r="N4857" s="19">
        <v>4</v>
      </c>
      <c r="O4857" s="19">
        <v>10</v>
      </c>
      <c r="P4857" s="14" t="str">
        <f>IFERROR(VLOOKUP($A4857,'Fielding Data'!$A:$H,MATCH(P$1,'Fielding Data'!$A$1:$H$1,0),0),"Other")</f>
        <v>P</v>
      </c>
      <c r="Q4857" s="14">
        <f>IFERROR(VLOOKUP($A4857,'Fielding Data'!$A:$H,MATCH(Q$1,'Fielding Data'!$A$1:$H$1,0),0),"Other")</f>
        <v>11</v>
      </c>
      <c r="R4857" s="14">
        <f>IFERROR(VLOOKUP($A4857,'Fielding Data'!$A:$H,MATCH(R$1,'Fielding Data'!$A$1:$H$1,0),0),"Other")</f>
        <v>14</v>
      </c>
      <c r="S4857" s="14">
        <f>IFERROR(VLOOKUP($A4857,'Fielding Data'!$A:$H,MATCH(S$1,'Fielding Data'!$A$1:$H$1,0),0),"Other")</f>
        <v>3</v>
      </c>
      <c r="T4857" s="14">
        <f>IFERROR(VLOOKUP($A4857,'Fielding Data'!$A:$H,MATCH(T$1,'Fielding Data'!$A$1:$H$1,0),0),"Other")</f>
        <v>0</v>
      </c>
      <c r="U4857" s="14">
        <f>SUMIFS('Fielding Data'!E:E,'Fielding Data'!$A:$A,'Hitting Data'!$A4857)</f>
        <v>11</v>
      </c>
      <c r="V4857" s="14">
        <f>SUMIFS('Fielding Data'!F:F,'Fielding Data'!$A:$A,'Hitting Data'!$A4857)</f>
        <v>14</v>
      </c>
      <c r="W4857" s="14">
        <f>SUMIFS('Fielding Data'!G:G,'Fielding Data'!$A:$A,'Hitting Data'!$A4857)</f>
        <v>3</v>
      </c>
      <c r="X4857" s="14">
        <f>SUMIFS('Fielding Data'!H:H,'Fielding Data'!$A:$A,'Hitting Data'!$A4857)</f>
        <v>0</v>
      </c>
    </row>
    <row r="4858" spans="1:24" x14ac:dyDescent="0.25">
      <c r="A4858" s="14" t="str">
        <f t="shared" si="75"/>
        <v>buchaja012014</v>
      </c>
      <c r="B4858" s="19" t="s">
        <v>2127</v>
      </c>
      <c r="C4858" s="19">
        <v>2014</v>
      </c>
      <c r="D4858" s="19">
        <v>17</v>
      </c>
      <c r="E4858" s="19">
        <v>1</v>
      </c>
      <c r="F4858" s="19">
        <v>0</v>
      </c>
      <c r="G4858" s="19">
        <v>0</v>
      </c>
      <c r="H4858" s="19">
        <v>0</v>
      </c>
      <c r="I4858" s="19">
        <v>0</v>
      </c>
      <c r="J4858" s="19">
        <v>0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4" t="str">
        <f>IFERROR(VLOOKUP($A4858,'Fielding Data'!$A:$H,MATCH(P$1,'Fielding Data'!$A$1:$H$1,0),0),"Other")</f>
        <v>P</v>
      </c>
      <c r="Q4858" s="14">
        <f>IFERROR(VLOOKUP($A4858,'Fielding Data'!$A:$H,MATCH(Q$1,'Fielding Data'!$A$1:$H$1,0),0),"Other")</f>
        <v>2</v>
      </c>
      <c r="R4858" s="14">
        <f>IFERROR(VLOOKUP($A4858,'Fielding Data'!$A:$H,MATCH(R$1,'Fielding Data'!$A$1:$H$1,0),0),"Other")</f>
        <v>6</v>
      </c>
      <c r="S4858" s="14">
        <f>IFERROR(VLOOKUP($A4858,'Fielding Data'!$A:$H,MATCH(S$1,'Fielding Data'!$A$1:$H$1,0),0),"Other")</f>
        <v>1</v>
      </c>
      <c r="T4858" s="14">
        <f>IFERROR(VLOOKUP($A4858,'Fielding Data'!$A:$H,MATCH(T$1,'Fielding Data'!$A$1:$H$1,0),0),"Other")</f>
        <v>1</v>
      </c>
      <c r="U4858" s="14">
        <f>SUMIFS('Fielding Data'!E:E,'Fielding Data'!$A:$A,'Hitting Data'!$A4858)</f>
        <v>2</v>
      </c>
      <c r="V4858" s="14">
        <f>SUMIFS('Fielding Data'!F:F,'Fielding Data'!$A:$A,'Hitting Data'!$A4858)</f>
        <v>6</v>
      </c>
      <c r="W4858" s="14">
        <f>SUMIFS('Fielding Data'!G:G,'Fielding Data'!$A:$A,'Hitting Data'!$A4858)</f>
        <v>1</v>
      </c>
      <c r="X4858" s="14">
        <f>SUMIFS('Fielding Data'!H:H,'Fielding Data'!$A:$A,'Hitting Data'!$A4858)</f>
        <v>1</v>
      </c>
    </row>
    <row r="4859" spans="1:24" x14ac:dyDescent="0.25">
      <c r="A4859" s="14" t="str">
        <f t="shared" si="75"/>
        <v>buchhcl012014</v>
      </c>
      <c r="B4859" s="19" t="s">
        <v>763</v>
      </c>
      <c r="C4859" s="19">
        <v>2014</v>
      </c>
      <c r="D4859" s="19">
        <v>28</v>
      </c>
      <c r="E4859" s="19">
        <v>2</v>
      </c>
      <c r="F4859" s="19">
        <v>0</v>
      </c>
      <c r="G4859" s="19">
        <v>1</v>
      </c>
      <c r="H4859" s="19">
        <v>0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14" t="str">
        <f>IFERROR(VLOOKUP($A4859,'Fielding Data'!$A:$H,MATCH(P$1,'Fielding Data'!$A$1:$H$1,0),0),"Other")</f>
        <v>P</v>
      </c>
      <c r="Q4859" s="14">
        <f>IFERROR(VLOOKUP($A4859,'Fielding Data'!$A:$H,MATCH(Q$1,'Fielding Data'!$A$1:$H$1,0),0),"Other")</f>
        <v>20</v>
      </c>
      <c r="R4859" s="14">
        <f>IFERROR(VLOOKUP($A4859,'Fielding Data'!$A:$H,MATCH(R$1,'Fielding Data'!$A$1:$H$1,0),0),"Other")</f>
        <v>16</v>
      </c>
      <c r="S4859" s="14">
        <f>IFERROR(VLOOKUP($A4859,'Fielding Data'!$A:$H,MATCH(S$1,'Fielding Data'!$A$1:$H$1,0),0),"Other")</f>
        <v>1</v>
      </c>
      <c r="T4859" s="14">
        <f>IFERROR(VLOOKUP($A4859,'Fielding Data'!$A:$H,MATCH(T$1,'Fielding Data'!$A$1:$H$1,0),0),"Other")</f>
        <v>1</v>
      </c>
      <c r="U4859" s="14">
        <f>SUMIFS('Fielding Data'!E:E,'Fielding Data'!$A:$A,'Hitting Data'!$A4859)</f>
        <v>20</v>
      </c>
      <c r="V4859" s="14">
        <f>SUMIFS('Fielding Data'!F:F,'Fielding Data'!$A:$A,'Hitting Data'!$A4859)</f>
        <v>16</v>
      </c>
      <c r="W4859" s="14">
        <f>SUMIFS('Fielding Data'!G:G,'Fielding Data'!$A:$A,'Hitting Data'!$A4859)</f>
        <v>1</v>
      </c>
      <c r="X4859" s="14">
        <f>SUMIFS('Fielding Data'!H:H,'Fielding Data'!$A:$A,'Hitting Data'!$A4859)</f>
        <v>1</v>
      </c>
    </row>
    <row r="4860" spans="1:24" x14ac:dyDescent="0.25">
      <c r="A4860" s="14" t="str">
        <f t="shared" si="75"/>
        <v>buchtry012014</v>
      </c>
      <c r="B4860" s="19" t="s">
        <v>2128</v>
      </c>
      <c r="C4860" s="19">
        <v>2014</v>
      </c>
      <c r="D4860" s="19">
        <v>1</v>
      </c>
      <c r="E4860" s="19">
        <v>0</v>
      </c>
      <c r="F4860" s="19">
        <v>0</v>
      </c>
      <c r="G4860" s="19">
        <v>0</v>
      </c>
      <c r="H4860" s="19">
        <v>0</v>
      </c>
      <c r="I4860" s="19">
        <v>0</v>
      </c>
      <c r="J4860" s="19">
        <v>0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4" t="str">
        <f>IFERROR(VLOOKUP($A4860,'Fielding Data'!$A:$H,MATCH(P$1,'Fielding Data'!$A$1:$H$1,0),0),"Other")</f>
        <v>P</v>
      </c>
      <c r="Q4860" s="14">
        <f>IFERROR(VLOOKUP($A4860,'Fielding Data'!$A:$H,MATCH(Q$1,'Fielding Data'!$A$1:$H$1,0),0),"Other")</f>
        <v>0</v>
      </c>
      <c r="R4860" s="14">
        <f>IFERROR(VLOOKUP($A4860,'Fielding Data'!$A:$H,MATCH(R$1,'Fielding Data'!$A$1:$H$1,0),0),"Other")</f>
        <v>0</v>
      </c>
      <c r="S4860" s="14">
        <f>IFERROR(VLOOKUP($A4860,'Fielding Data'!$A:$H,MATCH(S$1,'Fielding Data'!$A$1:$H$1,0),0),"Other")</f>
        <v>0</v>
      </c>
      <c r="T4860" s="14">
        <f>IFERROR(VLOOKUP($A4860,'Fielding Data'!$A:$H,MATCH(T$1,'Fielding Data'!$A$1:$H$1,0),0),"Other")</f>
        <v>0</v>
      </c>
      <c r="U4860" s="14">
        <f>SUMIFS('Fielding Data'!E:E,'Fielding Data'!$A:$A,'Hitting Data'!$A4860)</f>
        <v>0</v>
      </c>
      <c r="V4860" s="14">
        <f>SUMIFS('Fielding Data'!F:F,'Fielding Data'!$A:$A,'Hitting Data'!$A4860)</f>
        <v>0</v>
      </c>
      <c r="W4860" s="14">
        <f>SUMIFS('Fielding Data'!G:G,'Fielding Data'!$A:$A,'Hitting Data'!$A4860)</f>
        <v>0</v>
      </c>
      <c r="X4860" s="14">
        <f>SUMIFS('Fielding Data'!H:H,'Fielding Data'!$A:$A,'Hitting Data'!$A4860)</f>
        <v>0</v>
      </c>
    </row>
    <row r="4861" spans="1:24" x14ac:dyDescent="0.25">
      <c r="A4861" s="14" t="str">
        <f t="shared" si="75"/>
        <v>bucknbi022014</v>
      </c>
      <c r="B4861" s="19" t="s">
        <v>764</v>
      </c>
      <c r="C4861" s="19">
        <v>2014</v>
      </c>
      <c r="D4861" s="19">
        <v>1</v>
      </c>
      <c r="E4861" s="19">
        <v>1</v>
      </c>
      <c r="F4861" s="19">
        <v>0</v>
      </c>
      <c r="G4861" s="19">
        <v>0</v>
      </c>
      <c r="H4861" s="19">
        <v>0</v>
      </c>
      <c r="I4861" s="19">
        <v>0</v>
      </c>
      <c r="J4861" s="19">
        <v>0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4" t="str">
        <f>IFERROR(VLOOKUP($A4861,'Fielding Data'!$A:$H,MATCH(P$1,'Fielding Data'!$A$1:$H$1,0),0),"Other")</f>
        <v>P</v>
      </c>
      <c r="Q4861" s="14">
        <f>IFERROR(VLOOKUP($A4861,'Fielding Data'!$A:$H,MATCH(Q$1,'Fielding Data'!$A$1:$H$1,0),0),"Other")</f>
        <v>0</v>
      </c>
      <c r="R4861" s="14">
        <f>IFERROR(VLOOKUP($A4861,'Fielding Data'!$A:$H,MATCH(R$1,'Fielding Data'!$A$1:$H$1,0),0),"Other")</f>
        <v>0</v>
      </c>
      <c r="S4861" s="14">
        <f>IFERROR(VLOOKUP($A4861,'Fielding Data'!$A:$H,MATCH(S$1,'Fielding Data'!$A$1:$H$1,0),0),"Other")</f>
        <v>0</v>
      </c>
      <c r="T4861" s="14">
        <f>IFERROR(VLOOKUP($A4861,'Fielding Data'!$A:$H,MATCH(T$1,'Fielding Data'!$A$1:$H$1,0),0),"Other")</f>
        <v>0</v>
      </c>
      <c r="U4861" s="14">
        <f>SUMIFS('Fielding Data'!E:E,'Fielding Data'!$A:$A,'Hitting Data'!$A4861)</f>
        <v>0</v>
      </c>
      <c r="V4861" s="14">
        <f>SUMIFS('Fielding Data'!F:F,'Fielding Data'!$A:$A,'Hitting Data'!$A4861)</f>
        <v>0</v>
      </c>
      <c r="W4861" s="14">
        <f>SUMIFS('Fielding Data'!G:G,'Fielding Data'!$A:$A,'Hitting Data'!$A4861)</f>
        <v>0</v>
      </c>
      <c r="X4861" s="14">
        <f>SUMIFS('Fielding Data'!H:H,'Fielding Data'!$A:$A,'Hitting Data'!$A4861)</f>
        <v>0</v>
      </c>
    </row>
    <row r="4862" spans="1:24" x14ac:dyDescent="0.25">
      <c r="A4862" s="14" t="str">
        <f t="shared" si="75"/>
        <v>buehrma012014</v>
      </c>
      <c r="B4862" s="19" t="s">
        <v>64</v>
      </c>
      <c r="C4862" s="19">
        <v>2014</v>
      </c>
      <c r="D4862" s="19">
        <v>32</v>
      </c>
      <c r="E4862" s="19">
        <v>0</v>
      </c>
      <c r="F4862" s="19">
        <v>0</v>
      </c>
      <c r="G4862" s="19">
        <v>0</v>
      </c>
      <c r="H4862" s="19">
        <v>0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4" t="str">
        <f>IFERROR(VLOOKUP($A4862,'Fielding Data'!$A:$H,MATCH(P$1,'Fielding Data'!$A$1:$H$1,0),0),"Other")</f>
        <v>P</v>
      </c>
      <c r="Q4862" s="14">
        <f>IFERROR(VLOOKUP($A4862,'Fielding Data'!$A:$H,MATCH(Q$1,'Fielding Data'!$A$1:$H$1,0),0),"Other")</f>
        <v>12</v>
      </c>
      <c r="R4862" s="14">
        <f>IFERROR(VLOOKUP($A4862,'Fielding Data'!$A:$H,MATCH(R$1,'Fielding Data'!$A$1:$H$1,0),0),"Other")</f>
        <v>29</v>
      </c>
      <c r="S4862" s="14">
        <f>IFERROR(VLOOKUP($A4862,'Fielding Data'!$A:$H,MATCH(S$1,'Fielding Data'!$A$1:$H$1,0),0),"Other")</f>
        <v>1</v>
      </c>
      <c r="T4862" s="14">
        <f>IFERROR(VLOOKUP($A4862,'Fielding Data'!$A:$H,MATCH(T$1,'Fielding Data'!$A$1:$H$1,0),0),"Other")</f>
        <v>2</v>
      </c>
      <c r="U4862" s="14">
        <f>SUMIFS('Fielding Data'!E:E,'Fielding Data'!$A:$A,'Hitting Data'!$A4862)</f>
        <v>12</v>
      </c>
      <c r="V4862" s="14">
        <f>SUMIFS('Fielding Data'!F:F,'Fielding Data'!$A:$A,'Hitting Data'!$A4862)</f>
        <v>29</v>
      </c>
      <c r="W4862" s="14">
        <f>SUMIFS('Fielding Data'!G:G,'Fielding Data'!$A:$A,'Hitting Data'!$A4862)</f>
        <v>1</v>
      </c>
      <c r="X4862" s="14">
        <f>SUMIFS('Fielding Data'!H:H,'Fielding Data'!$A:$A,'Hitting Data'!$A4862)</f>
        <v>2</v>
      </c>
    </row>
    <row r="4863" spans="1:24" x14ac:dyDescent="0.25">
      <c r="A4863" s="14" t="str">
        <f t="shared" si="75"/>
        <v>buenofr012014</v>
      </c>
      <c r="B4863" s="19" t="s">
        <v>893</v>
      </c>
      <c r="C4863" s="19">
        <v>2014</v>
      </c>
      <c r="D4863" s="19">
        <v>30</v>
      </c>
      <c r="E4863" s="19">
        <v>0</v>
      </c>
      <c r="F4863" s="19">
        <v>0</v>
      </c>
      <c r="G4863" s="19">
        <v>0</v>
      </c>
      <c r="H4863" s="19">
        <v>0</v>
      </c>
      <c r="I4863" s="19">
        <v>0</v>
      </c>
      <c r="J4863" s="19">
        <v>0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4" t="str">
        <f>IFERROR(VLOOKUP($A4863,'Fielding Data'!$A:$H,MATCH(P$1,'Fielding Data'!$A$1:$H$1,0),0),"Other")</f>
        <v>P</v>
      </c>
      <c r="Q4863" s="14">
        <f>IFERROR(VLOOKUP($A4863,'Fielding Data'!$A:$H,MATCH(Q$1,'Fielding Data'!$A$1:$H$1,0),0),"Other")</f>
        <v>4</v>
      </c>
      <c r="R4863" s="14">
        <f>IFERROR(VLOOKUP($A4863,'Fielding Data'!$A:$H,MATCH(R$1,'Fielding Data'!$A$1:$H$1,0),0),"Other")</f>
        <v>2</v>
      </c>
      <c r="S4863" s="14">
        <f>IFERROR(VLOOKUP($A4863,'Fielding Data'!$A:$H,MATCH(S$1,'Fielding Data'!$A$1:$H$1,0),0),"Other")</f>
        <v>0</v>
      </c>
      <c r="T4863" s="14">
        <f>IFERROR(VLOOKUP($A4863,'Fielding Data'!$A:$H,MATCH(T$1,'Fielding Data'!$A$1:$H$1,0),0),"Other")</f>
        <v>1</v>
      </c>
      <c r="U4863" s="14">
        <f>SUMIFS('Fielding Data'!E:E,'Fielding Data'!$A:$A,'Hitting Data'!$A4863)</f>
        <v>4</v>
      </c>
      <c r="V4863" s="14">
        <f>SUMIFS('Fielding Data'!F:F,'Fielding Data'!$A:$A,'Hitting Data'!$A4863)</f>
        <v>2</v>
      </c>
      <c r="W4863" s="14">
        <f>SUMIFS('Fielding Data'!G:G,'Fielding Data'!$A:$A,'Hitting Data'!$A4863)</f>
        <v>0</v>
      </c>
      <c r="X4863" s="14">
        <f>SUMIFS('Fielding Data'!H:H,'Fielding Data'!$A:$A,'Hitting Data'!$A4863)</f>
        <v>1</v>
      </c>
    </row>
    <row r="4864" spans="1:24" x14ac:dyDescent="0.25">
      <c r="A4864" s="14" t="str">
        <f t="shared" si="75"/>
        <v>bumgama012014</v>
      </c>
      <c r="B4864" s="19" t="s">
        <v>1058</v>
      </c>
      <c r="C4864" s="19">
        <v>2014</v>
      </c>
      <c r="D4864" s="19">
        <v>34</v>
      </c>
      <c r="E4864" s="19">
        <v>66</v>
      </c>
      <c r="F4864" s="19">
        <v>10</v>
      </c>
      <c r="G4864" s="19">
        <v>17</v>
      </c>
      <c r="H4864" s="19">
        <v>2</v>
      </c>
      <c r="I4864" s="19">
        <v>0</v>
      </c>
      <c r="J4864" s="19">
        <v>4</v>
      </c>
      <c r="K4864" s="19">
        <v>15</v>
      </c>
      <c r="L4864" s="19">
        <v>0</v>
      </c>
      <c r="M4864" s="19">
        <v>0</v>
      </c>
      <c r="N4864" s="19">
        <v>2</v>
      </c>
      <c r="O4864" s="19">
        <v>29</v>
      </c>
      <c r="P4864" s="14" t="str">
        <f>IFERROR(VLOOKUP($A4864,'Fielding Data'!$A:$H,MATCH(P$1,'Fielding Data'!$A$1:$H$1,0),0),"Other")</f>
        <v>P</v>
      </c>
      <c r="Q4864" s="14">
        <f>IFERROR(VLOOKUP($A4864,'Fielding Data'!$A:$H,MATCH(Q$1,'Fielding Data'!$A$1:$H$1,0),0),"Other")</f>
        <v>8</v>
      </c>
      <c r="R4864" s="14">
        <f>IFERROR(VLOOKUP($A4864,'Fielding Data'!$A:$H,MATCH(R$1,'Fielding Data'!$A$1:$H$1,0),0),"Other")</f>
        <v>26</v>
      </c>
      <c r="S4864" s="14">
        <f>IFERROR(VLOOKUP($A4864,'Fielding Data'!$A:$H,MATCH(S$1,'Fielding Data'!$A$1:$H$1,0),0),"Other")</f>
        <v>2</v>
      </c>
      <c r="T4864" s="14">
        <f>IFERROR(VLOOKUP($A4864,'Fielding Data'!$A:$H,MATCH(T$1,'Fielding Data'!$A$1:$H$1,0),0),"Other")</f>
        <v>2</v>
      </c>
      <c r="U4864" s="14">
        <f>SUMIFS('Fielding Data'!E:E,'Fielding Data'!$A:$A,'Hitting Data'!$A4864)</f>
        <v>8</v>
      </c>
      <c r="V4864" s="14">
        <f>SUMIFS('Fielding Data'!F:F,'Fielding Data'!$A:$A,'Hitting Data'!$A4864)</f>
        <v>26</v>
      </c>
      <c r="W4864" s="14">
        <f>SUMIFS('Fielding Data'!G:G,'Fielding Data'!$A:$A,'Hitting Data'!$A4864)</f>
        <v>2</v>
      </c>
      <c r="X4864" s="14">
        <f>SUMIFS('Fielding Data'!H:H,'Fielding Data'!$A:$A,'Hitting Data'!$A4864)</f>
        <v>2</v>
      </c>
    </row>
    <row r="4865" spans="1:24" x14ac:dyDescent="0.25">
      <c r="A4865" s="14" t="str">
        <f t="shared" si="75"/>
        <v>burneaj012014</v>
      </c>
      <c r="B4865" s="19" t="s">
        <v>65</v>
      </c>
      <c r="C4865" s="19">
        <v>2014</v>
      </c>
      <c r="D4865" s="19">
        <v>34</v>
      </c>
      <c r="E4865" s="19">
        <v>60</v>
      </c>
      <c r="F4865" s="19">
        <v>5</v>
      </c>
      <c r="G4865" s="19">
        <v>8</v>
      </c>
      <c r="H4865" s="19">
        <v>2</v>
      </c>
      <c r="I4865" s="19">
        <v>0</v>
      </c>
      <c r="J4865" s="19">
        <v>0</v>
      </c>
      <c r="K4865" s="19">
        <v>1</v>
      </c>
      <c r="L4865" s="19">
        <v>0</v>
      </c>
      <c r="M4865" s="19">
        <v>0</v>
      </c>
      <c r="N4865" s="19">
        <v>3</v>
      </c>
      <c r="O4865" s="19">
        <v>23</v>
      </c>
      <c r="P4865" s="14" t="str">
        <f>IFERROR(VLOOKUP($A4865,'Fielding Data'!$A:$H,MATCH(P$1,'Fielding Data'!$A$1:$H$1,0),0),"Other")</f>
        <v>P</v>
      </c>
      <c r="Q4865" s="14">
        <f>IFERROR(VLOOKUP($A4865,'Fielding Data'!$A:$H,MATCH(Q$1,'Fielding Data'!$A$1:$H$1,0),0),"Other")</f>
        <v>9</v>
      </c>
      <c r="R4865" s="14">
        <f>IFERROR(VLOOKUP($A4865,'Fielding Data'!$A:$H,MATCH(R$1,'Fielding Data'!$A$1:$H$1,0),0),"Other")</f>
        <v>25</v>
      </c>
      <c r="S4865" s="14">
        <f>IFERROR(VLOOKUP($A4865,'Fielding Data'!$A:$H,MATCH(S$1,'Fielding Data'!$A$1:$H$1,0),0),"Other")</f>
        <v>1</v>
      </c>
      <c r="T4865" s="14">
        <f>IFERROR(VLOOKUP($A4865,'Fielding Data'!$A:$H,MATCH(T$1,'Fielding Data'!$A$1:$H$1,0),0),"Other")</f>
        <v>1</v>
      </c>
      <c r="U4865" s="14">
        <f>SUMIFS('Fielding Data'!E:E,'Fielding Data'!$A:$A,'Hitting Data'!$A4865)</f>
        <v>9</v>
      </c>
      <c r="V4865" s="14">
        <f>SUMIFS('Fielding Data'!F:F,'Fielding Data'!$A:$A,'Hitting Data'!$A4865)</f>
        <v>25</v>
      </c>
      <c r="W4865" s="14">
        <f>SUMIFS('Fielding Data'!G:G,'Fielding Data'!$A:$A,'Hitting Data'!$A4865)</f>
        <v>1</v>
      </c>
      <c r="X4865" s="14">
        <f>SUMIFS('Fielding Data'!H:H,'Fielding Data'!$A:$A,'Hitting Data'!$A4865)</f>
        <v>1</v>
      </c>
    </row>
    <row r="4866" spans="1:24" x14ac:dyDescent="0.25">
      <c r="A4866" s="14" t="str">
        <f t="shared" si="75"/>
        <v>burnese012014</v>
      </c>
      <c r="B4866" s="19" t="s">
        <v>427</v>
      </c>
      <c r="C4866" s="19">
        <v>2014</v>
      </c>
      <c r="D4866" s="19">
        <v>3</v>
      </c>
      <c r="E4866" s="19">
        <v>0</v>
      </c>
      <c r="F4866" s="19">
        <v>0</v>
      </c>
      <c r="G4866" s="19">
        <v>0</v>
      </c>
      <c r="H4866" s="19">
        <v>0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4" t="str">
        <f>IFERROR(VLOOKUP($A4866,'Fielding Data'!$A:$H,MATCH(P$1,'Fielding Data'!$A$1:$H$1,0),0),"Other")</f>
        <v>P</v>
      </c>
      <c r="Q4866" s="14">
        <f>IFERROR(VLOOKUP($A4866,'Fielding Data'!$A:$H,MATCH(Q$1,'Fielding Data'!$A$1:$H$1,0),0),"Other")</f>
        <v>0</v>
      </c>
      <c r="R4866" s="14">
        <f>IFERROR(VLOOKUP($A4866,'Fielding Data'!$A:$H,MATCH(R$1,'Fielding Data'!$A$1:$H$1,0),0),"Other")</f>
        <v>0</v>
      </c>
      <c r="S4866" s="14">
        <f>IFERROR(VLOOKUP($A4866,'Fielding Data'!$A:$H,MATCH(S$1,'Fielding Data'!$A$1:$H$1,0),0),"Other")</f>
        <v>0</v>
      </c>
      <c r="T4866" s="14">
        <f>IFERROR(VLOOKUP($A4866,'Fielding Data'!$A:$H,MATCH(T$1,'Fielding Data'!$A$1:$H$1,0),0),"Other")</f>
        <v>0</v>
      </c>
      <c r="U4866" s="14">
        <f>SUMIFS('Fielding Data'!E:E,'Fielding Data'!$A:$A,'Hitting Data'!$A4866)</f>
        <v>0</v>
      </c>
      <c r="V4866" s="14">
        <f>SUMIFS('Fielding Data'!F:F,'Fielding Data'!$A:$A,'Hitting Data'!$A4866)</f>
        <v>0</v>
      </c>
      <c r="W4866" s="14">
        <f>SUMIFS('Fielding Data'!G:G,'Fielding Data'!$A:$A,'Hitting Data'!$A4866)</f>
        <v>0</v>
      </c>
      <c r="X4866" s="14">
        <f>SUMIFS('Fielding Data'!H:H,'Fielding Data'!$A:$A,'Hitting Data'!$A4866)</f>
        <v>0</v>
      </c>
    </row>
    <row r="4867" spans="1:24" x14ac:dyDescent="0.25">
      <c r="A4867" s="14" t="str">
        <f t="shared" ref="A4867:A4930" si="76">B4867&amp;C4867</f>
        <v>burnsbi022014</v>
      </c>
      <c r="B4867" s="19" t="s">
        <v>2129</v>
      </c>
      <c r="C4867" s="19">
        <v>2014</v>
      </c>
      <c r="D4867" s="19">
        <v>13</v>
      </c>
      <c r="E4867" s="19">
        <v>6</v>
      </c>
      <c r="F4867" s="19">
        <v>4</v>
      </c>
      <c r="G4867" s="19">
        <v>1</v>
      </c>
      <c r="H4867" s="19">
        <v>0</v>
      </c>
      <c r="I4867" s="19">
        <v>0</v>
      </c>
      <c r="J4867" s="19">
        <v>0</v>
      </c>
      <c r="K4867" s="19">
        <v>0</v>
      </c>
      <c r="L4867" s="19">
        <v>3</v>
      </c>
      <c r="M4867" s="19">
        <v>1</v>
      </c>
      <c r="N4867" s="19">
        <v>0</v>
      </c>
      <c r="O4867" s="19">
        <v>0</v>
      </c>
      <c r="P4867" s="14" t="str">
        <f>IFERROR(VLOOKUP($A4867,'Fielding Data'!$A:$H,MATCH(P$1,'Fielding Data'!$A$1:$H$1,0),0),"Other")</f>
        <v>OF</v>
      </c>
      <c r="Q4867" s="14">
        <f>IFERROR(VLOOKUP($A4867,'Fielding Data'!$A:$H,MATCH(Q$1,'Fielding Data'!$A$1:$H$1,0),0),"Other")</f>
        <v>2</v>
      </c>
      <c r="R4867" s="14">
        <f>IFERROR(VLOOKUP($A4867,'Fielding Data'!$A:$H,MATCH(R$1,'Fielding Data'!$A$1:$H$1,0),0),"Other")</f>
        <v>0</v>
      </c>
      <c r="S4867" s="14">
        <f>IFERROR(VLOOKUP($A4867,'Fielding Data'!$A:$H,MATCH(S$1,'Fielding Data'!$A$1:$H$1,0),0),"Other")</f>
        <v>1</v>
      </c>
      <c r="T4867" s="14">
        <f>IFERROR(VLOOKUP($A4867,'Fielding Data'!$A:$H,MATCH(T$1,'Fielding Data'!$A$1:$H$1,0),0),"Other")</f>
        <v>0</v>
      </c>
      <c r="U4867" s="14">
        <f>SUMIFS('Fielding Data'!E:E,'Fielding Data'!$A:$A,'Hitting Data'!$A4867)</f>
        <v>2</v>
      </c>
      <c r="V4867" s="14">
        <f>SUMIFS('Fielding Data'!F:F,'Fielding Data'!$A:$A,'Hitting Data'!$A4867)</f>
        <v>0</v>
      </c>
      <c r="W4867" s="14">
        <f>SUMIFS('Fielding Data'!G:G,'Fielding Data'!$A:$A,'Hitting Data'!$A4867)</f>
        <v>1</v>
      </c>
      <c r="X4867" s="14">
        <f>SUMIFS('Fielding Data'!H:H,'Fielding Data'!$A:$A,'Hitting Data'!$A4867)</f>
        <v>0</v>
      </c>
    </row>
    <row r="4868" spans="1:24" x14ac:dyDescent="0.25">
      <c r="A4868" s="14" t="str">
        <f t="shared" si="76"/>
        <v>burtoja012014</v>
      </c>
      <c r="B4868" s="19" t="s">
        <v>767</v>
      </c>
      <c r="C4868" s="19">
        <v>2014</v>
      </c>
      <c r="D4868" s="19">
        <v>68</v>
      </c>
      <c r="E4868" s="19">
        <v>0</v>
      </c>
      <c r="F4868" s="19">
        <v>0</v>
      </c>
      <c r="G4868" s="19">
        <v>0</v>
      </c>
      <c r="H4868" s="19">
        <v>0</v>
      </c>
      <c r="I4868" s="19">
        <v>0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4" t="str">
        <f>IFERROR(VLOOKUP($A4868,'Fielding Data'!$A:$H,MATCH(P$1,'Fielding Data'!$A$1:$H$1,0),0),"Other")</f>
        <v>P</v>
      </c>
      <c r="Q4868" s="14">
        <f>IFERROR(VLOOKUP($A4868,'Fielding Data'!$A:$H,MATCH(Q$1,'Fielding Data'!$A$1:$H$1,0),0),"Other")</f>
        <v>4</v>
      </c>
      <c r="R4868" s="14">
        <f>IFERROR(VLOOKUP($A4868,'Fielding Data'!$A:$H,MATCH(R$1,'Fielding Data'!$A$1:$H$1,0),0),"Other")</f>
        <v>6</v>
      </c>
      <c r="S4868" s="14">
        <f>IFERROR(VLOOKUP($A4868,'Fielding Data'!$A:$H,MATCH(S$1,'Fielding Data'!$A$1:$H$1,0),0),"Other")</f>
        <v>0</v>
      </c>
      <c r="T4868" s="14">
        <f>IFERROR(VLOOKUP($A4868,'Fielding Data'!$A:$H,MATCH(T$1,'Fielding Data'!$A$1:$H$1,0),0),"Other")</f>
        <v>0</v>
      </c>
      <c r="U4868" s="14">
        <f>SUMIFS('Fielding Data'!E:E,'Fielding Data'!$A:$A,'Hitting Data'!$A4868)</f>
        <v>4</v>
      </c>
      <c r="V4868" s="14">
        <f>SUMIFS('Fielding Data'!F:F,'Fielding Data'!$A:$A,'Hitting Data'!$A4868)</f>
        <v>6</v>
      </c>
      <c r="W4868" s="14">
        <f>SUMIFS('Fielding Data'!G:G,'Fielding Data'!$A:$A,'Hitting Data'!$A4868)</f>
        <v>0</v>
      </c>
      <c r="X4868" s="14">
        <f>SUMIFS('Fielding Data'!H:H,'Fielding Data'!$A:$A,'Hitting Data'!$A4868)</f>
        <v>0</v>
      </c>
    </row>
    <row r="4869" spans="1:24" x14ac:dyDescent="0.25">
      <c r="A4869" s="14" t="str">
        <f t="shared" si="76"/>
        <v>buterdr012014</v>
      </c>
      <c r="B4869" s="19" t="s">
        <v>1238</v>
      </c>
      <c r="C4869" s="19">
        <v>2014</v>
      </c>
      <c r="D4869" s="19">
        <v>61</v>
      </c>
      <c r="E4869" s="19">
        <v>170</v>
      </c>
      <c r="F4869" s="19">
        <v>16</v>
      </c>
      <c r="G4869" s="19">
        <v>32</v>
      </c>
      <c r="H4869" s="19">
        <v>6</v>
      </c>
      <c r="I4869" s="19">
        <v>1</v>
      </c>
      <c r="J4869" s="19">
        <v>3</v>
      </c>
      <c r="K4869" s="19">
        <v>14</v>
      </c>
      <c r="L4869" s="19">
        <v>0</v>
      </c>
      <c r="M4869" s="19">
        <v>0</v>
      </c>
      <c r="N4869" s="19">
        <v>17</v>
      </c>
      <c r="O4869" s="19">
        <v>41</v>
      </c>
      <c r="P4869" s="14" t="str">
        <f>IFERROR(VLOOKUP($A4869,'Fielding Data'!$A:$H,MATCH(P$1,'Fielding Data'!$A$1:$H$1,0),0),"Other")</f>
        <v>1B</v>
      </c>
      <c r="Q4869" s="14">
        <f>IFERROR(VLOOKUP($A4869,'Fielding Data'!$A:$H,MATCH(Q$1,'Fielding Data'!$A$1:$H$1,0),0),"Other")</f>
        <v>4</v>
      </c>
      <c r="R4869" s="14">
        <f>IFERROR(VLOOKUP($A4869,'Fielding Data'!$A:$H,MATCH(R$1,'Fielding Data'!$A$1:$H$1,0),0),"Other")</f>
        <v>0</v>
      </c>
      <c r="S4869" s="14">
        <f>IFERROR(VLOOKUP($A4869,'Fielding Data'!$A:$H,MATCH(S$1,'Fielding Data'!$A$1:$H$1,0),0),"Other")</f>
        <v>1</v>
      </c>
      <c r="T4869" s="14">
        <f>IFERROR(VLOOKUP($A4869,'Fielding Data'!$A:$H,MATCH(T$1,'Fielding Data'!$A$1:$H$1,0),0),"Other")</f>
        <v>0</v>
      </c>
      <c r="U4869" s="14">
        <f>SUMIFS('Fielding Data'!E:E,'Fielding Data'!$A:$A,'Hitting Data'!$A4869)</f>
        <v>438</v>
      </c>
      <c r="V4869" s="14">
        <f>SUMIFS('Fielding Data'!F:F,'Fielding Data'!$A:$A,'Hitting Data'!$A4869)</f>
        <v>30</v>
      </c>
      <c r="W4869" s="14">
        <f>SUMIFS('Fielding Data'!G:G,'Fielding Data'!$A:$A,'Hitting Data'!$A4869)</f>
        <v>1</v>
      </c>
      <c r="X4869" s="14">
        <f>SUMIFS('Fielding Data'!H:H,'Fielding Data'!$A:$A,'Hitting Data'!$A4869)</f>
        <v>2</v>
      </c>
    </row>
    <row r="4870" spans="1:24" x14ac:dyDescent="0.25">
      <c r="A4870" s="14" t="str">
        <f t="shared" si="76"/>
        <v>butlebi032014</v>
      </c>
      <c r="B4870" s="19" t="s">
        <v>768</v>
      </c>
      <c r="C4870" s="19">
        <v>2014</v>
      </c>
      <c r="D4870" s="19">
        <v>151</v>
      </c>
      <c r="E4870" s="19">
        <v>549</v>
      </c>
      <c r="F4870" s="19">
        <v>57</v>
      </c>
      <c r="G4870" s="19">
        <v>149</v>
      </c>
      <c r="H4870" s="19">
        <v>32</v>
      </c>
      <c r="I4870" s="19">
        <v>0</v>
      </c>
      <c r="J4870" s="19">
        <v>9</v>
      </c>
      <c r="K4870" s="19">
        <v>66</v>
      </c>
      <c r="L4870" s="19">
        <v>0</v>
      </c>
      <c r="M4870" s="19">
        <v>0</v>
      </c>
      <c r="N4870" s="19">
        <v>41</v>
      </c>
      <c r="O4870" s="19">
        <v>96</v>
      </c>
      <c r="P4870" s="14" t="str">
        <f>IFERROR(VLOOKUP($A4870,'Fielding Data'!$A:$H,MATCH(P$1,'Fielding Data'!$A$1:$H$1,0),0),"Other")</f>
        <v>1B</v>
      </c>
      <c r="Q4870" s="14">
        <f>IFERROR(VLOOKUP($A4870,'Fielding Data'!$A:$H,MATCH(Q$1,'Fielding Data'!$A$1:$H$1,0),0),"Other")</f>
        <v>272</v>
      </c>
      <c r="R4870" s="14">
        <f>IFERROR(VLOOKUP($A4870,'Fielding Data'!$A:$H,MATCH(R$1,'Fielding Data'!$A$1:$H$1,0),0),"Other")</f>
        <v>24</v>
      </c>
      <c r="S4870" s="14">
        <f>IFERROR(VLOOKUP($A4870,'Fielding Data'!$A:$H,MATCH(S$1,'Fielding Data'!$A$1:$H$1,0),0),"Other")</f>
        <v>2</v>
      </c>
      <c r="T4870" s="14">
        <f>IFERROR(VLOOKUP($A4870,'Fielding Data'!$A:$H,MATCH(T$1,'Fielding Data'!$A$1:$H$1,0),0),"Other")</f>
        <v>26</v>
      </c>
      <c r="U4870" s="14">
        <f>SUMIFS('Fielding Data'!E:E,'Fielding Data'!$A:$A,'Hitting Data'!$A4870)</f>
        <v>272</v>
      </c>
      <c r="V4870" s="14">
        <f>SUMIFS('Fielding Data'!F:F,'Fielding Data'!$A:$A,'Hitting Data'!$A4870)</f>
        <v>24</v>
      </c>
      <c r="W4870" s="14">
        <f>SUMIFS('Fielding Data'!G:G,'Fielding Data'!$A:$A,'Hitting Data'!$A4870)</f>
        <v>2</v>
      </c>
      <c r="X4870" s="14">
        <f>SUMIFS('Fielding Data'!H:H,'Fielding Data'!$A:$A,'Hitting Data'!$A4870)</f>
        <v>26</v>
      </c>
    </row>
    <row r="4871" spans="1:24" x14ac:dyDescent="0.25">
      <c r="A4871" s="14" t="str">
        <f t="shared" si="76"/>
        <v>butleda012014</v>
      </c>
      <c r="B4871" s="19" t="s">
        <v>2130</v>
      </c>
      <c r="C4871" s="19">
        <v>2014</v>
      </c>
      <c r="D4871" s="19">
        <v>7</v>
      </c>
      <c r="E4871" s="19">
        <v>19</v>
      </c>
      <c r="F4871" s="19">
        <v>1</v>
      </c>
      <c r="G4871" s="19">
        <v>4</v>
      </c>
      <c r="H4871" s="19">
        <v>3</v>
      </c>
      <c r="I4871" s="19">
        <v>0</v>
      </c>
      <c r="J4871" s="19">
        <v>0</v>
      </c>
      <c r="K4871" s="19">
        <v>2</v>
      </c>
      <c r="L4871" s="19">
        <v>0</v>
      </c>
      <c r="M4871" s="19">
        <v>0</v>
      </c>
      <c r="N4871" s="19">
        <v>1</v>
      </c>
      <c r="O4871" s="19">
        <v>5</v>
      </c>
      <c r="P4871" s="14" t="str">
        <f>IFERROR(VLOOKUP($A4871,'Fielding Data'!$A:$H,MATCH(P$1,'Fielding Data'!$A$1:$H$1,0),0),"Other")</f>
        <v>C</v>
      </c>
      <c r="Q4871" s="14">
        <f>IFERROR(VLOOKUP($A4871,'Fielding Data'!$A:$H,MATCH(Q$1,'Fielding Data'!$A$1:$H$1,0),0),"Other")</f>
        <v>41</v>
      </c>
      <c r="R4871" s="14">
        <f>IFERROR(VLOOKUP($A4871,'Fielding Data'!$A:$H,MATCH(R$1,'Fielding Data'!$A$1:$H$1,0),0),"Other")</f>
        <v>2</v>
      </c>
      <c r="S4871" s="14">
        <f>IFERROR(VLOOKUP($A4871,'Fielding Data'!$A:$H,MATCH(S$1,'Fielding Data'!$A$1:$H$1,0),0),"Other")</f>
        <v>1</v>
      </c>
      <c r="T4871" s="14">
        <f>IFERROR(VLOOKUP($A4871,'Fielding Data'!$A:$H,MATCH(T$1,'Fielding Data'!$A$1:$H$1,0),0),"Other")</f>
        <v>0</v>
      </c>
      <c r="U4871" s="14">
        <f>SUMIFS('Fielding Data'!E:E,'Fielding Data'!$A:$A,'Hitting Data'!$A4871)</f>
        <v>41</v>
      </c>
      <c r="V4871" s="14">
        <f>SUMIFS('Fielding Data'!F:F,'Fielding Data'!$A:$A,'Hitting Data'!$A4871)</f>
        <v>2</v>
      </c>
      <c r="W4871" s="14">
        <f>SUMIFS('Fielding Data'!G:G,'Fielding Data'!$A:$A,'Hitting Data'!$A4871)</f>
        <v>1</v>
      </c>
      <c r="X4871" s="14">
        <f>SUMIFS('Fielding Data'!H:H,'Fielding Data'!$A:$A,'Hitting Data'!$A4871)</f>
        <v>0</v>
      </c>
    </row>
    <row r="4872" spans="1:24" x14ac:dyDescent="0.25">
      <c r="A4872" s="14" t="str">
        <f t="shared" si="76"/>
        <v>butleed012014</v>
      </c>
      <c r="B4872" s="19" t="s">
        <v>2131</v>
      </c>
      <c r="C4872" s="19">
        <v>2014</v>
      </c>
      <c r="D4872" s="19">
        <v>3</v>
      </c>
      <c r="E4872" s="19">
        <v>6</v>
      </c>
      <c r="F4872" s="19">
        <v>0</v>
      </c>
      <c r="G4872" s="19">
        <v>0</v>
      </c>
      <c r="H4872" s="19">
        <v>0</v>
      </c>
      <c r="I4872" s="19">
        <v>0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3</v>
      </c>
      <c r="P4872" s="14" t="str">
        <f>IFERROR(VLOOKUP($A4872,'Fielding Data'!$A:$H,MATCH(P$1,'Fielding Data'!$A$1:$H$1,0),0),"Other")</f>
        <v>P</v>
      </c>
      <c r="Q4872" s="14">
        <f>IFERROR(VLOOKUP($A4872,'Fielding Data'!$A:$H,MATCH(Q$1,'Fielding Data'!$A$1:$H$1,0),0),"Other")</f>
        <v>0</v>
      </c>
      <c r="R4872" s="14">
        <f>IFERROR(VLOOKUP($A4872,'Fielding Data'!$A:$H,MATCH(R$1,'Fielding Data'!$A$1:$H$1,0),0),"Other")</f>
        <v>4</v>
      </c>
      <c r="S4872" s="14">
        <f>IFERROR(VLOOKUP($A4872,'Fielding Data'!$A:$H,MATCH(S$1,'Fielding Data'!$A$1:$H$1,0),0),"Other")</f>
        <v>0</v>
      </c>
      <c r="T4872" s="14">
        <f>IFERROR(VLOOKUP($A4872,'Fielding Data'!$A:$H,MATCH(T$1,'Fielding Data'!$A$1:$H$1,0),0),"Other")</f>
        <v>0</v>
      </c>
      <c r="U4872" s="14">
        <f>SUMIFS('Fielding Data'!E:E,'Fielding Data'!$A:$A,'Hitting Data'!$A4872)</f>
        <v>0</v>
      </c>
      <c r="V4872" s="14">
        <f>SUMIFS('Fielding Data'!F:F,'Fielding Data'!$A:$A,'Hitting Data'!$A4872)</f>
        <v>4</v>
      </c>
      <c r="W4872" s="14">
        <f>SUMIFS('Fielding Data'!G:G,'Fielding Data'!$A:$A,'Hitting Data'!$A4872)</f>
        <v>0</v>
      </c>
      <c r="X4872" s="14">
        <f>SUMIFS('Fielding Data'!H:H,'Fielding Data'!$A:$A,'Hitting Data'!$A4872)</f>
        <v>0</v>
      </c>
    </row>
    <row r="4873" spans="1:24" x14ac:dyDescent="0.25">
      <c r="A4873" s="14" t="str">
        <f t="shared" si="76"/>
        <v>butlejo042014</v>
      </c>
      <c r="B4873" s="19" t="s">
        <v>1890</v>
      </c>
      <c r="C4873" s="19">
        <v>2014</v>
      </c>
      <c r="D4873" s="19">
        <v>6</v>
      </c>
      <c r="E4873" s="19">
        <v>5</v>
      </c>
      <c r="F4873" s="19">
        <v>0</v>
      </c>
      <c r="G4873" s="19">
        <v>0</v>
      </c>
      <c r="H4873" s="19">
        <v>0</v>
      </c>
      <c r="I4873" s="19">
        <v>0</v>
      </c>
      <c r="J4873" s="19">
        <v>0</v>
      </c>
      <c r="K4873" s="19">
        <v>0</v>
      </c>
      <c r="L4873" s="19">
        <v>0</v>
      </c>
      <c r="M4873" s="19">
        <v>0</v>
      </c>
      <c r="N4873" s="19">
        <v>1</v>
      </c>
      <c r="O4873" s="19">
        <v>3</v>
      </c>
      <c r="P4873" s="14" t="str">
        <f>IFERROR(VLOOKUP($A4873,'Fielding Data'!$A:$H,MATCH(P$1,'Fielding Data'!$A$1:$H$1,0),0),"Other")</f>
        <v>OF</v>
      </c>
      <c r="Q4873" s="14">
        <f>IFERROR(VLOOKUP($A4873,'Fielding Data'!$A:$H,MATCH(Q$1,'Fielding Data'!$A$1:$H$1,0),0),"Other")</f>
        <v>1</v>
      </c>
      <c r="R4873" s="14">
        <f>IFERROR(VLOOKUP($A4873,'Fielding Data'!$A:$H,MATCH(R$1,'Fielding Data'!$A$1:$H$1,0),0),"Other")</f>
        <v>0</v>
      </c>
      <c r="S4873" s="14">
        <f>IFERROR(VLOOKUP($A4873,'Fielding Data'!$A:$H,MATCH(S$1,'Fielding Data'!$A$1:$H$1,0),0),"Other")</f>
        <v>0</v>
      </c>
      <c r="T4873" s="14">
        <f>IFERROR(VLOOKUP($A4873,'Fielding Data'!$A:$H,MATCH(T$1,'Fielding Data'!$A$1:$H$1,0),0),"Other")</f>
        <v>0</v>
      </c>
      <c r="U4873" s="14">
        <f>SUMIFS('Fielding Data'!E:E,'Fielding Data'!$A:$A,'Hitting Data'!$A4873)</f>
        <v>2</v>
      </c>
      <c r="V4873" s="14">
        <f>SUMIFS('Fielding Data'!F:F,'Fielding Data'!$A:$A,'Hitting Data'!$A4873)</f>
        <v>0</v>
      </c>
      <c r="W4873" s="14">
        <f>SUMIFS('Fielding Data'!G:G,'Fielding Data'!$A:$A,'Hitting Data'!$A4873)</f>
        <v>0</v>
      </c>
      <c r="X4873" s="14">
        <f>SUMIFS('Fielding Data'!H:H,'Fielding Data'!$A:$A,'Hitting Data'!$A4873)</f>
        <v>0</v>
      </c>
    </row>
    <row r="4874" spans="1:24" x14ac:dyDescent="0.25">
      <c r="A4874" s="14" t="str">
        <f t="shared" si="76"/>
        <v>butleke012014</v>
      </c>
      <c r="B4874" s="19" t="s">
        <v>1891</v>
      </c>
      <c r="C4874" s="19">
        <v>2014</v>
      </c>
      <c r="D4874" s="19">
        <v>2</v>
      </c>
      <c r="E4874" s="19">
        <v>0</v>
      </c>
      <c r="F4874" s="19">
        <v>0</v>
      </c>
      <c r="G4874" s="19">
        <v>0</v>
      </c>
      <c r="H4874" s="19">
        <v>0</v>
      </c>
      <c r="I4874" s="19">
        <v>0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4" t="str">
        <f>IFERROR(VLOOKUP($A4874,'Fielding Data'!$A:$H,MATCH(P$1,'Fielding Data'!$A$1:$H$1,0),0),"Other")</f>
        <v>P</v>
      </c>
      <c r="Q4874" s="14">
        <f>IFERROR(VLOOKUP($A4874,'Fielding Data'!$A:$H,MATCH(Q$1,'Fielding Data'!$A$1:$H$1,0),0),"Other")</f>
        <v>0</v>
      </c>
      <c r="R4874" s="14">
        <f>IFERROR(VLOOKUP($A4874,'Fielding Data'!$A:$H,MATCH(R$1,'Fielding Data'!$A$1:$H$1,0),0),"Other")</f>
        <v>0</v>
      </c>
      <c r="S4874" s="14">
        <f>IFERROR(VLOOKUP($A4874,'Fielding Data'!$A:$H,MATCH(S$1,'Fielding Data'!$A$1:$H$1,0),0),"Other")</f>
        <v>0</v>
      </c>
      <c r="T4874" s="14">
        <f>IFERROR(VLOOKUP($A4874,'Fielding Data'!$A:$H,MATCH(T$1,'Fielding Data'!$A$1:$H$1,0),0),"Other")</f>
        <v>0</v>
      </c>
      <c r="U4874" s="14">
        <f>SUMIFS('Fielding Data'!E:E,'Fielding Data'!$A:$A,'Hitting Data'!$A4874)</f>
        <v>0</v>
      </c>
      <c r="V4874" s="14">
        <f>SUMIFS('Fielding Data'!F:F,'Fielding Data'!$A:$A,'Hitting Data'!$A4874)</f>
        <v>0</v>
      </c>
      <c r="W4874" s="14">
        <f>SUMIFS('Fielding Data'!G:G,'Fielding Data'!$A:$A,'Hitting Data'!$A4874)</f>
        <v>0</v>
      </c>
      <c r="X4874" s="14">
        <f>SUMIFS('Fielding Data'!H:H,'Fielding Data'!$A:$A,'Hitting Data'!$A4874)</f>
        <v>0</v>
      </c>
    </row>
    <row r="4875" spans="1:24" x14ac:dyDescent="0.25">
      <c r="A4875" s="14" t="str">
        <f t="shared" si="76"/>
        <v>byrdma012014</v>
      </c>
      <c r="B4875" s="19" t="s">
        <v>291</v>
      </c>
      <c r="C4875" s="19">
        <v>2014</v>
      </c>
      <c r="D4875" s="19">
        <v>154</v>
      </c>
      <c r="E4875" s="19">
        <v>591</v>
      </c>
      <c r="F4875" s="19">
        <v>71</v>
      </c>
      <c r="G4875" s="19">
        <v>156</v>
      </c>
      <c r="H4875" s="19">
        <v>28</v>
      </c>
      <c r="I4875" s="19">
        <v>2</v>
      </c>
      <c r="J4875" s="19">
        <v>25</v>
      </c>
      <c r="K4875" s="19">
        <v>85</v>
      </c>
      <c r="L4875" s="19">
        <v>3</v>
      </c>
      <c r="M4875" s="19">
        <v>2</v>
      </c>
      <c r="N4875" s="19">
        <v>35</v>
      </c>
      <c r="O4875" s="19">
        <v>185</v>
      </c>
      <c r="P4875" s="14" t="str">
        <f>IFERROR(VLOOKUP($A4875,'Fielding Data'!$A:$H,MATCH(P$1,'Fielding Data'!$A$1:$H$1,0),0),"Other")</f>
        <v>OF</v>
      </c>
      <c r="Q4875" s="14">
        <f>IFERROR(VLOOKUP($A4875,'Fielding Data'!$A:$H,MATCH(Q$1,'Fielding Data'!$A$1:$H$1,0),0),"Other")</f>
        <v>329</v>
      </c>
      <c r="R4875" s="14">
        <f>IFERROR(VLOOKUP($A4875,'Fielding Data'!$A:$H,MATCH(R$1,'Fielding Data'!$A$1:$H$1,0),0),"Other")</f>
        <v>6</v>
      </c>
      <c r="S4875" s="14">
        <f>IFERROR(VLOOKUP($A4875,'Fielding Data'!$A:$H,MATCH(S$1,'Fielding Data'!$A$1:$H$1,0),0),"Other")</f>
        <v>6</v>
      </c>
      <c r="T4875" s="14">
        <f>IFERROR(VLOOKUP($A4875,'Fielding Data'!$A:$H,MATCH(T$1,'Fielding Data'!$A$1:$H$1,0),0),"Other")</f>
        <v>1</v>
      </c>
      <c r="U4875" s="14">
        <f>SUMIFS('Fielding Data'!E:E,'Fielding Data'!$A:$A,'Hitting Data'!$A4875)</f>
        <v>658</v>
      </c>
      <c r="V4875" s="14">
        <f>SUMIFS('Fielding Data'!F:F,'Fielding Data'!$A:$A,'Hitting Data'!$A4875)</f>
        <v>12</v>
      </c>
      <c r="W4875" s="14">
        <f>SUMIFS('Fielding Data'!G:G,'Fielding Data'!$A:$A,'Hitting Data'!$A4875)</f>
        <v>12</v>
      </c>
      <c r="X4875" s="14">
        <f>SUMIFS('Fielding Data'!H:H,'Fielding Data'!$A:$A,'Hitting Data'!$A4875)</f>
        <v>2</v>
      </c>
    </row>
    <row r="4876" spans="1:24" x14ac:dyDescent="0.25">
      <c r="A4876" s="14" t="str">
        <f t="shared" si="76"/>
        <v>cabrace012014</v>
      </c>
      <c r="B4876" s="19" t="s">
        <v>1892</v>
      </c>
      <c r="C4876" s="19">
        <v>2014</v>
      </c>
      <c r="D4876" s="19">
        <v>4</v>
      </c>
      <c r="E4876" s="19">
        <v>0</v>
      </c>
      <c r="F4876" s="19">
        <v>0</v>
      </c>
      <c r="G4876" s="19">
        <v>0</v>
      </c>
      <c r="H4876" s="19">
        <v>0</v>
      </c>
      <c r="I4876" s="19">
        <v>0</v>
      </c>
      <c r="J4876" s="19">
        <v>0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4" t="str">
        <f>IFERROR(VLOOKUP($A4876,'Fielding Data'!$A:$H,MATCH(P$1,'Fielding Data'!$A$1:$H$1,0),0),"Other")</f>
        <v>P</v>
      </c>
      <c r="Q4876" s="14">
        <f>IFERROR(VLOOKUP($A4876,'Fielding Data'!$A:$H,MATCH(Q$1,'Fielding Data'!$A$1:$H$1,0),0),"Other")</f>
        <v>0</v>
      </c>
      <c r="R4876" s="14">
        <f>IFERROR(VLOOKUP($A4876,'Fielding Data'!$A:$H,MATCH(R$1,'Fielding Data'!$A$1:$H$1,0),0),"Other")</f>
        <v>0</v>
      </c>
      <c r="S4876" s="14">
        <f>IFERROR(VLOOKUP($A4876,'Fielding Data'!$A:$H,MATCH(S$1,'Fielding Data'!$A$1:$H$1,0),0),"Other")</f>
        <v>0</v>
      </c>
      <c r="T4876" s="14">
        <f>IFERROR(VLOOKUP($A4876,'Fielding Data'!$A:$H,MATCH(T$1,'Fielding Data'!$A$1:$H$1,0),0),"Other")</f>
        <v>0</v>
      </c>
      <c r="U4876" s="14">
        <f>SUMIFS('Fielding Data'!E:E,'Fielding Data'!$A:$A,'Hitting Data'!$A4876)</f>
        <v>0</v>
      </c>
      <c r="V4876" s="14">
        <f>SUMIFS('Fielding Data'!F:F,'Fielding Data'!$A:$A,'Hitting Data'!$A4876)</f>
        <v>0</v>
      </c>
      <c r="W4876" s="14">
        <f>SUMIFS('Fielding Data'!G:G,'Fielding Data'!$A:$A,'Hitting Data'!$A4876)</f>
        <v>0</v>
      </c>
      <c r="X4876" s="14">
        <f>SUMIFS('Fielding Data'!H:H,'Fielding Data'!$A:$A,'Hitting Data'!$A4876)</f>
        <v>0</v>
      </c>
    </row>
    <row r="4877" spans="1:24" x14ac:dyDescent="0.25">
      <c r="A4877" s="14" t="str">
        <f t="shared" si="76"/>
        <v>cabreev012014</v>
      </c>
      <c r="B4877" s="19" t="s">
        <v>1060</v>
      </c>
      <c r="C4877" s="19">
        <v>2014</v>
      </c>
      <c r="D4877" s="19">
        <v>90</v>
      </c>
      <c r="E4877" s="19">
        <v>357</v>
      </c>
      <c r="F4877" s="19">
        <v>36</v>
      </c>
      <c r="G4877" s="19">
        <v>83</v>
      </c>
      <c r="H4877" s="19">
        <v>13</v>
      </c>
      <c r="I4877" s="19">
        <v>1</v>
      </c>
      <c r="J4877" s="19">
        <v>3</v>
      </c>
      <c r="K4877" s="19">
        <v>20</v>
      </c>
      <c r="L4877" s="19">
        <v>18</v>
      </c>
      <c r="M4877" s="19">
        <v>8</v>
      </c>
      <c r="N4877" s="19">
        <v>20</v>
      </c>
      <c r="O4877" s="19">
        <v>86</v>
      </c>
      <c r="P4877" s="14" t="str">
        <f>IFERROR(VLOOKUP($A4877,'Fielding Data'!$A:$H,MATCH(P$1,'Fielding Data'!$A$1:$H$1,0),0),"Other")</f>
        <v>SS</v>
      </c>
      <c r="Q4877" s="14">
        <f>IFERROR(VLOOKUP($A4877,'Fielding Data'!$A:$H,MATCH(Q$1,'Fielding Data'!$A$1:$H$1,0),0),"Other")</f>
        <v>126</v>
      </c>
      <c r="R4877" s="14">
        <f>IFERROR(VLOOKUP($A4877,'Fielding Data'!$A:$H,MATCH(R$1,'Fielding Data'!$A$1:$H$1,0),0),"Other")</f>
        <v>254</v>
      </c>
      <c r="S4877" s="14">
        <f>IFERROR(VLOOKUP($A4877,'Fielding Data'!$A:$H,MATCH(S$1,'Fielding Data'!$A$1:$H$1,0),0),"Other")</f>
        <v>13</v>
      </c>
      <c r="T4877" s="14">
        <f>IFERROR(VLOOKUP($A4877,'Fielding Data'!$A:$H,MATCH(T$1,'Fielding Data'!$A$1:$H$1,0),0),"Other")</f>
        <v>47</v>
      </c>
      <c r="U4877" s="14">
        <f>SUMIFS('Fielding Data'!E:E,'Fielding Data'!$A:$A,'Hitting Data'!$A4877)</f>
        <v>126</v>
      </c>
      <c r="V4877" s="14">
        <f>SUMIFS('Fielding Data'!F:F,'Fielding Data'!$A:$A,'Hitting Data'!$A4877)</f>
        <v>254</v>
      </c>
      <c r="W4877" s="14">
        <f>SUMIFS('Fielding Data'!G:G,'Fielding Data'!$A:$A,'Hitting Data'!$A4877)</f>
        <v>13</v>
      </c>
      <c r="X4877" s="14">
        <f>SUMIFS('Fielding Data'!H:H,'Fielding Data'!$A:$A,'Hitting Data'!$A4877)</f>
        <v>47</v>
      </c>
    </row>
    <row r="4878" spans="1:24" x14ac:dyDescent="0.25">
      <c r="A4878" s="14" t="str">
        <f t="shared" si="76"/>
        <v>cabreme012014</v>
      </c>
      <c r="B4878" s="19" t="s">
        <v>523</v>
      </c>
      <c r="C4878" s="19">
        <v>2014</v>
      </c>
      <c r="D4878" s="19">
        <v>139</v>
      </c>
      <c r="E4878" s="19">
        <v>568</v>
      </c>
      <c r="F4878" s="19">
        <v>81</v>
      </c>
      <c r="G4878" s="19">
        <v>171</v>
      </c>
      <c r="H4878" s="19">
        <v>35</v>
      </c>
      <c r="I4878" s="19">
        <v>3</v>
      </c>
      <c r="J4878" s="19">
        <v>16</v>
      </c>
      <c r="K4878" s="19">
        <v>73</v>
      </c>
      <c r="L4878" s="19">
        <v>6</v>
      </c>
      <c r="M4878" s="19">
        <v>2</v>
      </c>
      <c r="N4878" s="19">
        <v>43</v>
      </c>
      <c r="O4878" s="19">
        <v>67</v>
      </c>
      <c r="P4878" s="14" t="str">
        <f>IFERROR(VLOOKUP($A4878,'Fielding Data'!$A:$H,MATCH(P$1,'Fielding Data'!$A$1:$H$1,0),0),"Other")</f>
        <v>CF</v>
      </c>
      <c r="Q4878" s="14">
        <f>IFERROR(VLOOKUP($A4878,'Fielding Data'!$A:$H,MATCH(Q$1,'Fielding Data'!$A$1:$H$1,0),0),"Other")</f>
        <v>1</v>
      </c>
      <c r="R4878" s="14">
        <f>IFERROR(VLOOKUP($A4878,'Fielding Data'!$A:$H,MATCH(R$1,'Fielding Data'!$A$1:$H$1,0),0),"Other")</f>
        <v>0</v>
      </c>
      <c r="S4878" s="14">
        <f>IFERROR(VLOOKUP($A4878,'Fielding Data'!$A:$H,MATCH(S$1,'Fielding Data'!$A$1:$H$1,0),0),"Other")</f>
        <v>0</v>
      </c>
      <c r="T4878" s="14">
        <f>IFERROR(VLOOKUP($A4878,'Fielding Data'!$A:$H,MATCH(T$1,'Fielding Data'!$A$1:$H$1,0),0),"Other")</f>
        <v>0</v>
      </c>
      <c r="U4878" s="14">
        <f>SUMIFS('Fielding Data'!E:E,'Fielding Data'!$A:$A,'Hitting Data'!$A4878)</f>
        <v>480</v>
      </c>
      <c r="V4878" s="14">
        <f>SUMIFS('Fielding Data'!F:F,'Fielding Data'!$A:$A,'Hitting Data'!$A4878)</f>
        <v>26</v>
      </c>
      <c r="W4878" s="14">
        <f>SUMIFS('Fielding Data'!G:G,'Fielding Data'!$A:$A,'Hitting Data'!$A4878)</f>
        <v>4</v>
      </c>
      <c r="X4878" s="14">
        <f>SUMIFS('Fielding Data'!H:H,'Fielding Data'!$A:$A,'Hitting Data'!$A4878)</f>
        <v>6</v>
      </c>
    </row>
    <row r="4879" spans="1:24" x14ac:dyDescent="0.25">
      <c r="A4879" s="14" t="str">
        <f t="shared" si="76"/>
        <v>cabremi012014</v>
      </c>
      <c r="B4879" s="19" t="s">
        <v>358</v>
      </c>
      <c r="C4879" s="19">
        <v>2014</v>
      </c>
      <c r="D4879" s="19">
        <v>159</v>
      </c>
      <c r="E4879" s="19">
        <v>611</v>
      </c>
      <c r="F4879" s="19">
        <v>101</v>
      </c>
      <c r="G4879" s="19">
        <v>191</v>
      </c>
      <c r="H4879" s="19">
        <v>52</v>
      </c>
      <c r="I4879" s="19">
        <v>1</v>
      </c>
      <c r="J4879" s="19">
        <v>25</v>
      </c>
      <c r="K4879" s="19">
        <v>109</v>
      </c>
      <c r="L4879" s="19">
        <v>1</v>
      </c>
      <c r="M4879" s="19">
        <v>1</v>
      </c>
      <c r="N4879" s="19">
        <v>60</v>
      </c>
      <c r="O4879" s="19">
        <v>117</v>
      </c>
      <c r="P4879" s="14" t="str">
        <f>IFERROR(VLOOKUP($A4879,'Fielding Data'!$A:$H,MATCH(P$1,'Fielding Data'!$A$1:$H$1,0),0),"Other")</f>
        <v>1B</v>
      </c>
      <c r="Q4879" s="14">
        <f>IFERROR(VLOOKUP($A4879,'Fielding Data'!$A:$H,MATCH(Q$1,'Fielding Data'!$A$1:$H$1,0),0),"Other")</f>
        <v>978</v>
      </c>
      <c r="R4879" s="14">
        <f>IFERROR(VLOOKUP($A4879,'Fielding Data'!$A:$H,MATCH(R$1,'Fielding Data'!$A$1:$H$1,0),0),"Other")</f>
        <v>98</v>
      </c>
      <c r="S4879" s="14">
        <f>IFERROR(VLOOKUP($A4879,'Fielding Data'!$A:$H,MATCH(S$1,'Fielding Data'!$A$1:$H$1,0),0),"Other")</f>
        <v>5</v>
      </c>
      <c r="T4879" s="14">
        <f>IFERROR(VLOOKUP($A4879,'Fielding Data'!$A:$H,MATCH(T$1,'Fielding Data'!$A$1:$H$1,0),0),"Other")</f>
        <v>100</v>
      </c>
      <c r="U4879" s="14">
        <f>SUMIFS('Fielding Data'!E:E,'Fielding Data'!$A:$A,'Hitting Data'!$A4879)</f>
        <v>984</v>
      </c>
      <c r="V4879" s="14">
        <f>SUMIFS('Fielding Data'!F:F,'Fielding Data'!$A:$A,'Hitting Data'!$A4879)</f>
        <v>111</v>
      </c>
      <c r="W4879" s="14">
        <f>SUMIFS('Fielding Data'!G:G,'Fielding Data'!$A:$A,'Hitting Data'!$A4879)</f>
        <v>6</v>
      </c>
      <c r="X4879" s="14">
        <f>SUMIFS('Fielding Data'!H:H,'Fielding Data'!$A:$A,'Hitting Data'!$A4879)</f>
        <v>102</v>
      </c>
    </row>
    <row r="4880" spans="1:24" x14ac:dyDescent="0.25">
      <c r="A4880" s="14" t="str">
        <f t="shared" si="76"/>
        <v>cahiltr012014</v>
      </c>
      <c r="B4880" s="19" t="s">
        <v>1061</v>
      </c>
      <c r="C4880" s="19">
        <v>2014</v>
      </c>
      <c r="D4880" s="19">
        <v>32</v>
      </c>
      <c r="E4880" s="19">
        <v>24</v>
      </c>
      <c r="F4880" s="19">
        <v>0</v>
      </c>
      <c r="G4880" s="19">
        <v>2</v>
      </c>
      <c r="H4880" s="19">
        <v>1</v>
      </c>
      <c r="I4880" s="19">
        <v>0</v>
      </c>
      <c r="J4880" s="19">
        <v>0</v>
      </c>
      <c r="K4880" s="19">
        <v>0</v>
      </c>
      <c r="L4880" s="19">
        <v>0</v>
      </c>
      <c r="M4880" s="19">
        <v>0</v>
      </c>
      <c r="N4880" s="19">
        <v>1</v>
      </c>
      <c r="O4880" s="19">
        <v>5</v>
      </c>
      <c r="P4880" s="14" t="str">
        <f>IFERROR(VLOOKUP($A4880,'Fielding Data'!$A:$H,MATCH(P$1,'Fielding Data'!$A$1:$H$1,0),0),"Other")</f>
        <v>P</v>
      </c>
      <c r="Q4880" s="14">
        <f>IFERROR(VLOOKUP($A4880,'Fielding Data'!$A:$H,MATCH(Q$1,'Fielding Data'!$A$1:$H$1,0),0),"Other")</f>
        <v>5</v>
      </c>
      <c r="R4880" s="14">
        <f>IFERROR(VLOOKUP($A4880,'Fielding Data'!$A:$H,MATCH(R$1,'Fielding Data'!$A$1:$H$1,0),0),"Other")</f>
        <v>12</v>
      </c>
      <c r="S4880" s="14">
        <f>IFERROR(VLOOKUP($A4880,'Fielding Data'!$A:$H,MATCH(S$1,'Fielding Data'!$A$1:$H$1,0),0),"Other")</f>
        <v>1</v>
      </c>
      <c r="T4880" s="14">
        <f>IFERROR(VLOOKUP($A4880,'Fielding Data'!$A:$H,MATCH(T$1,'Fielding Data'!$A$1:$H$1,0),0),"Other")</f>
        <v>1</v>
      </c>
      <c r="U4880" s="14">
        <f>SUMIFS('Fielding Data'!E:E,'Fielding Data'!$A:$A,'Hitting Data'!$A4880)</f>
        <v>5</v>
      </c>
      <c r="V4880" s="14">
        <f>SUMIFS('Fielding Data'!F:F,'Fielding Data'!$A:$A,'Hitting Data'!$A4880)</f>
        <v>12</v>
      </c>
      <c r="W4880" s="14">
        <f>SUMIFS('Fielding Data'!G:G,'Fielding Data'!$A:$A,'Hitting Data'!$A4880)</f>
        <v>1</v>
      </c>
      <c r="X4880" s="14">
        <f>SUMIFS('Fielding Data'!H:H,'Fielding Data'!$A:$A,'Hitting Data'!$A4880)</f>
        <v>1</v>
      </c>
    </row>
    <row r="4881" spans="1:24" x14ac:dyDescent="0.25">
      <c r="A4881" s="14" t="str">
        <f t="shared" si="76"/>
        <v>cainlo012014</v>
      </c>
      <c r="B4881" s="19" t="s">
        <v>1239</v>
      </c>
      <c r="C4881" s="19">
        <v>2014</v>
      </c>
      <c r="D4881" s="19">
        <v>133</v>
      </c>
      <c r="E4881" s="19">
        <v>471</v>
      </c>
      <c r="F4881" s="19">
        <v>55</v>
      </c>
      <c r="G4881" s="19">
        <v>142</v>
      </c>
      <c r="H4881" s="19">
        <v>29</v>
      </c>
      <c r="I4881" s="19">
        <v>4</v>
      </c>
      <c r="J4881" s="19">
        <v>5</v>
      </c>
      <c r="K4881" s="19">
        <v>53</v>
      </c>
      <c r="L4881" s="19">
        <v>28</v>
      </c>
      <c r="M4881" s="19">
        <v>5</v>
      </c>
      <c r="N4881" s="19">
        <v>24</v>
      </c>
      <c r="O4881" s="19">
        <v>108</v>
      </c>
      <c r="P4881" s="14" t="str">
        <f>IFERROR(VLOOKUP($A4881,'Fielding Data'!$A:$H,MATCH(P$1,'Fielding Data'!$A$1:$H$1,0),0),"Other")</f>
        <v>CF</v>
      </c>
      <c r="Q4881" s="14">
        <f>IFERROR(VLOOKUP($A4881,'Fielding Data'!$A:$H,MATCH(Q$1,'Fielding Data'!$A$1:$H$1,0),0),"Other")</f>
        <v>234</v>
      </c>
      <c r="R4881" s="14">
        <f>IFERROR(VLOOKUP($A4881,'Fielding Data'!$A:$H,MATCH(R$1,'Fielding Data'!$A$1:$H$1,0),0),"Other")</f>
        <v>4</v>
      </c>
      <c r="S4881" s="14">
        <f>IFERROR(VLOOKUP($A4881,'Fielding Data'!$A:$H,MATCH(S$1,'Fielding Data'!$A$1:$H$1,0),0),"Other")</f>
        <v>1</v>
      </c>
      <c r="T4881" s="14">
        <f>IFERROR(VLOOKUP($A4881,'Fielding Data'!$A:$H,MATCH(T$1,'Fielding Data'!$A$1:$H$1,0),0),"Other")</f>
        <v>0</v>
      </c>
      <c r="U4881" s="14">
        <f>SUMIFS('Fielding Data'!E:E,'Fielding Data'!$A:$A,'Hitting Data'!$A4881)</f>
        <v>676</v>
      </c>
      <c r="V4881" s="14">
        <f>SUMIFS('Fielding Data'!F:F,'Fielding Data'!$A:$A,'Hitting Data'!$A4881)</f>
        <v>16</v>
      </c>
      <c r="W4881" s="14">
        <f>SUMIFS('Fielding Data'!G:G,'Fielding Data'!$A:$A,'Hitting Data'!$A4881)</f>
        <v>4</v>
      </c>
      <c r="X4881" s="14">
        <f>SUMIFS('Fielding Data'!H:H,'Fielding Data'!$A:$A,'Hitting Data'!$A4881)</f>
        <v>0</v>
      </c>
    </row>
    <row r="4882" spans="1:24" x14ac:dyDescent="0.25">
      <c r="A4882" s="14" t="str">
        <f t="shared" si="76"/>
        <v>cainma012014</v>
      </c>
      <c r="B4882" s="19" t="s">
        <v>524</v>
      </c>
      <c r="C4882" s="19">
        <v>2014</v>
      </c>
      <c r="D4882" s="19">
        <v>15</v>
      </c>
      <c r="E4882" s="19">
        <v>27</v>
      </c>
      <c r="F4882" s="19">
        <v>1</v>
      </c>
      <c r="G4882" s="19">
        <v>4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2</v>
      </c>
      <c r="O4882" s="19">
        <v>13</v>
      </c>
      <c r="P4882" s="14" t="str">
        <f>IFERROR(VLOOKUP($A4882,'Fielding Data'!$A:$H,MATCH(P$1,'Fielding Data'!$A$1:$H$1,0),0),"Other")</f>
        <v>P</v>
      </c>
      <c r="Q4882" s="14">
        <f>IFERROR(VLOOKUP($A4882,'Fielding Data'!$A:$H,MATCH(Q$1,'Fielding Data'!$A$1:$H$1,0),0),"Other")</f>
        <v>12</v>
      </c>
      <c r="R4882" s="14">
        <f>IFERROR(VLOOKUP($A4882,'Fielding Data'!$A:$H,MATCH(R$1,'Fielding Data'!$A$1:$H$1,0),0),"Other")</f>
        <v>12</v>
      </c>
      <c r="S4882" s="14">
        <f>IFERROR(VLOOKUP($A4882,'Fielding Data'!$A:$H,MATCH(S$1,'Fielding Data'!$A$1:$H$1,0),0),"Other")</f>
        <v>2</v>
      </c>
      <c r="T4882" s="14">
        <f>IFERROR(VLOOKUP($A4882,'Fielding Data'!$A:$H,MATCH(T$1,'Fielding Data'!$A$1:$H$1,0),0),"Other")</f>
        <v>1</v>
      </c>
      <c r="U4882" s="14">
        <f>SUMIFS('Fielding Data'!E:E,'Fielding Data'!$A:$A,'Hitting Data'!$A4882)</f>
        <v>12</v>
      </c>
      <c r="V4882" s="14">
        <f>SUMIFS('Fielding Data'!F:F,'Fielding Data'!$A:$A,'Hitting Data'!$A4882)</f>
        <v>12</v>
      </c>
      <c r="W4882" s="14">
        <f>SUMIFS('Fielding Data'!G:G,'Fielding Data'!$A:$A,'Hitting Data'!$A4882)</f>
        <v>2</v>
      </c>
      <c r="X4882" s="14">
        <f>SUMIFS('Fielding Data'!H:H,'Fielding Data'!$A:$A,'Hitting Data'!$A4882)</f>
        <v>1</v>
      </c>
    </row>
    <row r="4883" spans="1:24" x14ac:dyDescent="0.25">
      <c r="A4883" s="14" t="str">
        <f t="shared" si="76"/>
        <v>calhoko012014</v>
      </c>
      <c r="B4883" s="19" t="s">
        <v>1678</v>
      </c>
      <c r="C4883" s="19">
        <v>2014</v>
      </c>
      <c r="D4883" s="19">
        <v>127</v>
      </c>
      <c r="E4883" s="19">
        <v>493</v>
      </c>
      <c r="F4883" s="19">
        <v>90</v>
      </c>
      <c r="G4883" s="19">
        <v>134</v>
      </c>
      <c r="H4883" s="19">
        <v>31</v>
      </c>
      <c r="I4883" s="19">
        <v>3</v>
      </c>
      <c r="J4883" s="19">
        <v>17</v>
      </c>
      <c r="K4883" s="19">
        <v>58</v>
      </c>
      <c r="L4883" s="19">
        <v>5</v>
      </c>
      <c r="M4883" s="19">
        <v>3</v>
      </c>
      <c r="N4883" s="19">
        <v>38</v>
      </c>
      <c r="O4883" s="19">
        <v>104</v>
      </c>
      <c r="P4883" s="14" t="str">
        <f>IFERROR(VLOOKUP($A4883,'Fielding Data'!$A:$H,MATCH(P$1,'Fielding Data'!$A$1:$H$1,0),0),"Other")</f>
        <v>1B</v>
      </c>
      <c r="Q4883" s="14">
        <f>IFERROR(VLOOKUP($A4883,'Fielding Data'!$A:$H,MATCH(Q$1,'Fielding Data'!$A$1:$H$1,0),0),"Other")</f>
        <v>4</v>
      </c>
      <c r="R4883" s="14">
        <f>IFERROR(VLOOKUP($A4883,'Fielding Data'!$A:$H,MATCH(R$1,'Fielding Data'!$A$1:$H$1,0),0),"Other")</f>
        <v>0</v>
      </c>
      <c r="S4883" s="14">
        <f>IFERROR(VLOOKUP($A4883,'Fielding Data'!$A:$H,MATCH(S$1,'Fielding Data'!$A$1:$H$1,0),0),"Other")</f>
        <v>0</v>
      </c>
      <c r="T4883" s="14">
        <f>IFERROR(VLOOKUP($A4883,'Fielding Data'!$A:$H,MATCH(T$1,'Fielding Data'!$A$1:$H$1,0),0),"Other")</f>
        <v>0</v>
      </c>
      <c r="U4883" s="14">
        <f>SUMIFS('Fielding Data'!E:E,'Fielding Data'!$A:$A,'Hitting Data'!$A4883)</f>
        <v>464</v>
      </c>
      <c r="V4883" s="14">
        <f>SUMIFS('Fielding Data'!F:F,'Fielding Data'!$A:$A,'Hitting Data'!$A4883)</f>
        <v>18</v>
      </c>
      <c r="W4883" s="14">
        <f>SUMIFS('Fielding Data'!G:G,'Fielding Data'!$A:$A,'Hitting Data'!$A4883)</f>
        <v>2</v>
      </c>
      <c r="X4883" s="14">
        <f>SUMIFS('Fielding Data'!H:H,'Fielding Data'!$A:$A,'Hitting Data'!$A4883)</f>
        <v>2</v>
      </c>
    </row>
    <row r="4884" spans="1:24" x14ac:dyDescent="0.25">
      <c r="A4884" s="14" t="str">
        <f t="shared" si="76"/>
        <v>callaal012014</v>
      </c>
      <c r="B4884" s="19" t="s">
        <v>634</v>
      </c>
      <c r="C4884" s="19">
        <v>2014</v>
      </c>
      <c r="D4884" s="19">
        <v>127</v>
      </c>
      <c r="E4884" s="19">
        <v>404</v>
      </c>
      <c r="F4884" s="19">
        <v>37</v>
      </c>
      <c r="G4884" s="19">
        <v>90</v>
      </c>
      <c r="H4884" s="19">
        <v>15</v>
      </c>
      <c r="I4884" s="19">
        <v>0</v>
      </c>
      <c r="J4884" s="19">
        <v>4</v>
      </c>
      <c r="K4884" s="19">
        <v>39</v>
      </c>
      <c r="L4884" s="19">
        <v>0</v>
      </c>
      <c r="M4884" s="19">
        <v>1</v>
      </c>
      <c r="N4884" s="19">
        <v>40</v>
      </c>
      <c r="O4884" s="19">
        <v>50</v>
      </c>
      <c r="P4884" s="14" t="str">
        <f>IFERROR(VLOOKUP($A4884,'Fielding Data'!$A:$H,MATCH(P$1,'Fielding Data'!$A$1:$H$1,0),0),"Other")</f>
        <v>1B</v>
      </c>
      <c r="Q4884" s="14">
        <f>IFERROR(VLOOKUP($A4884,'Fielding Data'!$A:$H,MATCH(Q$1,'Fielding Data'!$A$1:$H$1,0),0),"Other")</f>
        <v>128</v>
      </c>
      <c r="R4884" s="14">
        <f>IFERROR(VLOOKUP($A4884,'Fielding Data'!$A:$H,MATCH(R$1,'Fielding Data'!$A$1:$H$1,0),0),"Other")</f>
        <v>17</v>
      </c>
      <c r="S4884" s="14">
        <f>IFERROR(VLOOKUP($A4884,'Fielding Data'!$A:$H,MATCH(S$1,'Fielding Data'!$A$1:$H$1,0),0),"Other")</f>
        <v>2</v>
      </c>
      <c r="T4884" s="14">
        <f>IFERROR(VLOOKUP($A4884,'Fielding Data'!$A:$H,MATCH(T$1,'Fielding Data'!$A$1:$H$1,0),0),"Other")</f>
        <v>14</v>
      </c>
      <c r="U4884" s="14">
        <f>SUMIFS('Fielding Data'!E:E,'Fielding Data'!$A:$A,'Hitting Data'!$A4884)</f>
        <v>212</v>
      </c>
      <c r="V4884" s="14">
        <f>SUMIFS('Fielding Data'!F:F,'Fielding Data'!$A:$A,'Hitting Data'!$A4884)</f>
        <v>154</v>
      </c>
      <c r="W4884" s="14">
        <f>SUMIFS('Fielding Data'!G:G,'Fielding Data'!$A:$A,'Hitting Data'!$A4884)</f>
        <v>8</v>
      </c>
      <c r="X4884" s="14">
        <f>SUMIFS('Fielding Data'!H:H,'Fielding Data'!$A:$A,'Hitting Data'!$A4884)</f>
        <v>43</v>
      </c>
    </row>
    <row r="4885" spans="1:24" x14ac:dyDescent="0.25">
      <c r="A4885" s="14" t="str">
        <f t="shared" si="76"/>
        <v>caminar012014</v>
      </c>
      <c r="B4885" s="19" t="s">
        <v>1893</v>
      </c>
      <c r="C4885" s="19">
        <v>2014</v>
      </c>
      <c r="D4885" s="19">
        <v>6</v>
      </c>
      <c r="E4885" s="19">
        <v>0</v>
      </c>
      <c r="F4885" s="19">
        <v>0</v>
      </c>
      <c r="G4885" s="19">
        <v>0</v>
      </c>
      <c r="H4885" s="19">
        <v>0</v>
      </c>
      <c r="I4885" s="19">
        <v>0</v>
      </c>
      <c r="J4885" s="19">
        <v>0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4" t="str">
        <f>IFERROR(VLOOKUP($A4885,'Fielding Data'!$A:$H,MATCH(P$1,'Fielding Data'!$A$1:$H$1,0),0),"Other")</f>
        <v>P</v>
      </c>
      <c r="Q4885" s="14">
        <f>IFERROR(VLOOKUP($A4885,'Fielding Data'!$A:$H,MATCH(Q$1,'Fielding Data'!$A$1:$H$1,0),0),"Other")</f>
        <v>2</v>
      </c>
      <c r="R4885" s="14">
        <f>IFERROR(VLOOKUP($A4885,'Fielding Data'!$A:$H,MATCH(R$1,'Fielding Data'!$A$1:$H$1,0),0),"Other")</f>
        <v>0</v>
      </c>
      <c r="S4885" s="14">
        <f>IFERROR(VLOOKUP($A4885,'Fielding Data'!$A:$H,MATCH(S$1,'Fielding Data'!$A$1:$H$1,0),0),"Other")</f>
        <v>0</v>
      </c>
      <c r="T4885" s="14">
        <f>IFERROR(VLOOKUP($A4885,'Fielding Data'!$A:$H,MATCH(T$1,'Fielding Data'!$A$1:$H$1,0),0),"Other")</f>
        <v>0</v>
      </c>
      <c r="U4885" s="14">
        <f>SUMIFS('Fielding Data'!E:E,'Fielding Data'!$A:$A,'Hitting Data'!$A4885)</f>
        <v>2</v>
      </c>
      <c r="V4885" s="14">
        <f>SUMIFS('Fielding Data'!F:F,'Fielding Data'!$A:$A,'Hitting Data'!$A4885)</f>
        <v>0</v>
      </c>
      <c r="W4885" s="14">
        <f>SUMIFS('Fielding Data'!G:G,'Fielding Data'!$A:$A,'Hitting Data'!$A4885)</f>
        <v>0</v>
      </c>
      <c r="X4885" s="14">
        <f>SUMIFS('Fielding Data'!H:H,'Fielding Data'!$A:$A,'Hitting Data'!$A4885)</f>
        <v>0</v>
      </c>
    </row>
    <row r="4886" spans="1:24" x14ac:dyDescent="0.25">
      <c r="A4886" s="14" t="str">
        <f t="shared" si="76"/>
        <v>campber012014</v>
      </c>
      <c r="B4886" s="19" t="s">
        <v>2132</v>
      </c>
      <c r="C4886" s="19">
        <v>2014</v>
      </c>
      <c r="D4886" s="19">
        <v>85</v>
      </c>
      <c r="E4886" s="19">
        <v>190</v>
      </c>
      <c r="F4886" s="19">
        <v>16</v>
      </c>
      <c r="G4886" s="19">
        <v>50</v>
      </c>
      <c r="H4886" s="19">
        <v>9</v>
      </c>
      <c r="I4886" s="19">
        <v>0</v>
      </c>
      <c r="J4886" s="19">
        <v>3</v>
      </c>
      <c r="K4886" s="19">
        <v>16</v>
      </c>
      <c r="L4886" s="19">
        <v>3</v>
      </c>
      <c r="M4886" s="19">
        <v>0</v>
      </c>
      <c r="N4886" s="19">
        <v>17</v>
      </c>
      <c r="O4886" s="19">
        <v>55</v>
      </c>
      <c r="P4886" s="14" t="str">
        <f>IFERROR(VLOOKUP($A4886,'Fielding Data'!$A:$H,MATCH(P$1,'Fielding Data'!$A$1:$H$1,0),0),"Other")</f>
        <v>1B</v>
      </c>
      <c r="Q4886" s="14">
        <f>IFERROR(VLOOKUP($A4886,'Fielding Data'!$A:$H,MATCH(Q$1,'Fielding Data'!$A$1:$H$1,0),0),"Other")</f>
        <v>125</v>
      </c>
      <c r="R4886" s="14">
        <f>IFERROR(VLOOKUP($A4886,'Fielding Data'!$A:$H,MATCH(R$1,'Fielding Data'!$A$1:$H$1,0),0),"Other")</f>
        <v>5</v>
      </c>
      <c r="S4886" s="14">
        <f>IFERROR(VLOOKUP($A4886,'Fielding Data'!$A:$H,MATCH(S$1,'Fielding Data'!$A$1:$H$1,0),0),"Other")</f>
        <v>1</v>
      </c>
      <c r="T4886" s="14">
        <f>IFERROR(VLOOKUP($A4886,'Fielding Data'!$A:$H,MATCH(T$1,'Fielding Data'!$A$1:$H$1,0),0),"Other")</f>
        <v>15</v>
      </c>
      <c r="U4886" s="14">
        <f>SUMIFS('Fielding Data'!E:E,'Fielding Data'!$A:$A,'Hitting Data'!$A4886)</f>
        <v>182</v>
      </c>
      <c r="V4886" s="14">
        <f>SUMIFS('Fielding Data'!F:F,'Fielding Data'!$A:$A,'Hitting Data'!$A4886)</f>
        <v>41</v>
      </c>
      <c r="W4886" s="14">
        <f>SUMIFS('Fielding Data'!G:G,'Fielding Data'!$A:$A,'Hitting Data'!$A4886)</f>
        <v>2</v>
      </c>
      <c r="X4886" s="14">
        <f>SUMIFS('Fielding Data'!H:H,'Fielding Data'!$A:$A,'Hitting Data'!$A4886)</f>
        <v>22</v>
      </c>
    </row>
    <row r="4887" spans="1:24" x14ac:dyDescent="0.25">
      <c r="A4887" s="14" t="str">
        <f t="shared" si="76"/>
        <v>campole012014</v>
      </c>
      <c r="B4887" s="19" t="s">
        <v>2133</v>
      </c>
      <c r="C4887" s="19">
        <v>2014</v>
      </c>
      <c r="D4887" s="19">
        <v>6</v>
      </c>
      <c r="E4887" s="19">
        <v>0</v>
      </c>
      <c r="F4887" s="19">
        <v>0</v>
      </c>
      <c r="G4887" s="19">
        <v>0</v>
      </c>
      <c r="H4887" s="19">
        <v>0</v>
      </c>
      <c r="I4887" s="19">
        <v>0</v>
      </c>
      <c r="J4887" s="19">
        <v>0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4" t="str">
        <f>IFERROR(VLOOKUP($A4887,'Fielding Data'!$A:$H,MATCH(P$1,'Fielding Data'!$A$1:$H$1,0),0),"Other")</f>
        <v>P</v>
      </c>
      <c r="Q4887" s="14">
        <f>IFERROR(VLOOKUP($A4887,'Fielding Data'!$A:$H,MATCH(Q$1,'Fielding Data'!$A$1:$H$1,0),0),"Other")</f>
        <v>0</v>
      </c>
      <c r="R4887" s="14">
        <f>IFERROR(VLOOKUP($A4887,'Fielding Data'!$A:$H,MATCH(R$1,'Fielding Data'!$A$1:$H$1,0),0),"Other")</f>
        <v>1</v>
      </c>
      <c r="S4887" s="14">
        <f>IFERROR(VLOOKUP($A4887,'Fielding Data'!$A:$H,MATCH(S$1,'Fielding Data'!$A$1:$H$1,0),0),"Other")</f>
        <v>0</v>
      </c>
      <c r="T4887" s="14">
        <f>IFERROR(VLOOKUP($A4887,'Fielding Data'!$A:$H,MATCH(T$1,'Fielding Data'!$A$1:$H$1,0),0),"Other")</f>
        <v>0</v>
      </c>
      <c r="U4887" s="14">
        <f>SUMIFS('Fielding Data'!E:E,'Fielding Data'!$A:$A,'Hitting Data'!$A4887)</f>
        <v>0</v>
      </c>
      <c r="V4887" s="14">
        <f>SUMIFS('Fielding Data'!F:F,'Fielding Data'!$A:$A,'Hitting Data'!$A4887)</f>
        <v>1</v>
      </c>
      <c r="W4887" s="14">
        <f>SUMIFS('Fielding Data'!G:G,'Fielding Data'!$A:$A,'Hitting Data'!$A4887)</f>
        <v>0</v>
      </c>
      <c r="X4887" s="14">
        <f>SUMIFS('Fielding Data'!H:H,'Fielding Data'!$A:$A,'Hitting Data'!$A4887)</f>
        <v>0</v>
      </c>
    </row>
    <row r="4888" spans="1:24" x14ac:dyDescent="0.25">
      <c r="A4888" s="14" t="str">
        <f t="shared" si="76"/>
        <v>campsh012014</v>
      </c>
      <c r="B4888" s="19" t="s">
        <v>430</v>
      </c>
      <c r="C4888" s="19">
        <v>2014</v>
      </c>
      <c r="D4888" s="19">
        <v>3</v>
      </c>
      <c r="E4888" s="19">
        <v>0</v>
      </c>
      <c r="F4888" s="19">
        <v>0</v>
      </c>
      <c r="G4888" s="19">
        <v>0</v>
      </c>
      <c r="H4888" s="19">
        <v>0</v>
      </c>
      <c r="I4888" s="19">
        <v>0</v>
      </c>
      <c r="J4888" s="19">
        <v>0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4" t="str">
        <f>IFERROR(VLOOKUP($A4888,'Fielding Data'!$A:$H,MATCH(P$1,'Fielding Data'!$A$1:$H$1,0),0),"Other")</f>
        <v>P</v>
      </c>
      <c r="Q4888" s="14">
        <f>IFERROR(VLOOKUP($A4888,'Fielding Data'!$A:$H,MATCH(Q$1,'Fielding Data'!$A$1:$H$1,0),0),"Other")</f>
        <v>0</v>
      </c>
      <c r="R4888" s="14">
        <f>IFERROR(VLOOKUP($A4888,'Fielding Data'!$A:$H,MATCH(R$1,'Fielding Data'!$A$1:$H$1,0),0),"Other")</f>
        <v>0</v>
      </c>
      <c r="S4888" s="14">
        <f>IFERROR(VLOOKUP($A4888,'Fielding Data'!$A:$H,MATCH(S$1,'Fielding Data'!$A$1:$H$1,0),0),"Other")</f>
        <v>0</v>
      </c>
      <c r="T4888" s="14">
        <f>IFERROR(VLOOKUP($A4888,'Fielding Data'!$A:$H,MATCH(T$1,'Fielding Data'!$A$1:$H$1,0),0),"Other")</f>
        <v>0</v>
      </c>
      <c r="U4888" s="14">
        <f>SUMIFS('Fielding Data'!E:E,'Fielding Data'!$A:$A,'Hitting Data'!$A4888)</f>
        <v>0</v>
      </c>
      <c r="V4888" s="14">
        <f>SUMIFS('Fielding Data'!F:F,'Fielding Data'!$A:$A,'Hitting Data'!$A4888)</f>
        <v>0</v>
      </c>
      <c r="W4888" s="14">
        <f>SUMIFS('Fielding Data'!G:G,'Fielding Data'!$A:$A,'Hitting Data'!$A4888)</f>
        <v>0</v>
      </c>
      <c r="X4888" s="14">
        <f>SUMIFS('Fielding Data'!H:H,'Fielding Data'!$A:$A,'Hitting Data'!$A4888)</f>
        <v>0</v>
      </c>
    </row>
    <row r="4889" spans="1:24" x14ac:dyDescent="0.25">
      <c r="A4889" s="14" t="str">
        <f t="shared" si="76"/>
        <v>canoro012014</v>
      </c>
      <c r="B4889" s="19" t="s">
        <v>525</v>
      </c>
      <c r="C4889" s="19">
        <v>2014</v>
      </c>
      <c r="D4889" s="19">
        <v>157</v>
      </c>
      <c r="E4889" s="19">
        <v>595</v>
      </c>
      <c r="F4889" s="19">
        <v>77</v>
      </c>
      <c r="G4889" s="19">
        <v>187</v>
      </c>
      <c r="H4889" s="19">
        <v>37</v>
      </c>
      <c r="I4889" s="19">
        <v>2</v>
      </c>
      <c r="J4889" s="19">
        <v>14</v>
      </c>
      <c r="K4889" s="19">
        <v>82</v>
      </c>
      <c r="L4889" s="19">
        <v>10</v>
      </c>
      <c r="M4889" s="19">
        <v>3</v>
      </c>
      <c r="N4889" s="19">
        <v>61</v>
      </c>
      <c r="O4889" s="19">
        <v>68</v>
      </c>
      <c r="P4889" s="14" t="str">
        <f>IFERROR(VLOOKUP($A4889,'Fielding Data'!$A:$H,MATCH(P$1,'Fielding Data'!$A$1:$H$1,0),0),"Other")</f>
        <v>2B</v>
      </c>
      <c r="Q4889" s="14">
        <f>IFERROR(VLOOKUP($A4889,'Fielding Data'!$A:$H,MATCH(Q$1,'Fielding Data'!$A$1:$H$1,0),0),"Other")</f>
        <v>261</v>
      </c>
      <c r="R4889" s="14">
        <f>IFERROR(VLOOKUP($A4889,'Fielding Data'!$A:$H,MATCH(R$1,'Fielding Data'!$A$1:$H$1,0),0),"Other")</f>
        <v>427</v>
      </c>
      <c r="S4889" s="14">
        <f>IFERROR(VLOOKUP($A4889,'Fielding Data'!$A:$H,MATCH(S$1,'Fielding Data'!$A$1:$H$1,0),0),"Other")</f>
        <v>9</v>
      </c>
      <c r="T4889" s="14">
        <f>IFERROR(VLOOKUP($A4889,'Fielding Data'!$A:$H,MATCH(T$1,'Fielding Data'!$A$1:$H$1,0),0),"Other")</f>
        <v>103</v>
      </c>
      <c r="U4889" s="14">
        <f>SUMIFS('Fielding Data'!E:E,'Fielding Data'!$A:$A,'Hitting Data'!$A4889)</f>
        <v>261</v>
      </c>
      <c r="V4889" s="14">
        <f>SUMIFS('Fielding Data'!F:F,'Fielding Data'!$A:$A,'Hitting Data'!$A4889)</f>
        <v>427</v>
      </c>
      <c r="W4889" s="14">
        <f>SUMIFS('Fielding Data'!G:G,'Fielding Data'!$A:$A,'Hitting Data'!$A4889)</f>
        <v>9</v>
      </c>
      <c r="X4889" s="14">
        <f>SUMIFS('Fielding Data'!H:H,'Fielding Data'!$A:$A,'Hitting Data'!$A4889)</f>
        <v>103</v>
      </c>
    </row>
    <row r="4890" spans="1:24" x14ac:dyDescent="0.25">
      <c r="A4890" s="14" t="str">
        <f t="shared" si="76"/>
        <v>cappsca012014</v>
      </c>
      <c r="B4890" s="19" t="s">
        <v>1679</v>
      </c>
      <c r="C4890" s="19">
        <v>2014</v>
      </c>
      <c r="D4890" s="19">
        <v>17</v>
      </c>
      <c r="E4890" s="19">
        <v>0</v>
      </c>
      <c r="F4890" s="19">
        <v>0</v>
      </c>
      <c r="G4890" s="19">
        <v>0</v>
      </c>
      <c r="H4890" s="19">
        <v>0</v>
      </c>
      <c r="I4890" s="19">
        <v>0</v>
      </c>
      <c r="J4890" s="19">
        <v>0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4" t="str">
        <f>IFERROR(VLOOKUP($A4890,'Fielding Data'!$A:$H,MATCH(P$1,'Fielding Data'!$A$1:$H$1,0),0),"Other")</f>
        <v>P</v>
      </c>
      <c r="Q4890" s="14">
        <f>IFERROR(VLOOKUP($A4890,'Fielding Data'!$A:$H,MATCH(Q$1,'Fielding Data'!$A$1:$H$1,0),0),"Other")</f>
        <v>0</v>
      </c>
      <c r="R4890" s="14">
        <f>IFERROR(VLOOKUP($A4890,'Fielding Data'!$A:$H,MATCH(R$1,'Fielding Data'!$A$1:$H$1,0),0),"Other")</f>
        <v>0</v>
      </c>
      <c r="S4890" s="14">
        <f>IFERROR(VLOOKUP($A4890,'Fielding Data'!$A:$H,MATCH(S$1,'Fielding Data'!$A$1:$H$1,0),0),"Other")</f>
        <v>0</v>
      </c>
      <c r="T4890" s="14">
        <f>IFERROR(VLOOKUP($A4890,'Fielding Data'!$A:$H,MATCH(T$1,'Fielding Data'!$A$1:$H$1,0),0),"Other")</f>
        <v>0</v>
      </c>
      <c r="U4890" s="14">
        <f>SUMIFS('Fielding Data'!E:E,'Fielding Data'!$A:$A,'Hitting Data'!$A4890)</f>
        <v>0</v>
      </c>
      <c r="V4890" s="14">
        <f>SUMIFS('Fielding Data'!F:F,'Fielding Data'!$A:$A,'Hitting Data'!$A4890)</f>
        <v>0</v>
      </c>
      <c r="W4890" s="14">
        <f>SUMIFS('Fielding Data'!G:G,'Fielding Data'!$A:$A,'Hitting Data'!$A4890)</f>
        <v>0</v>
      </c>
      <c r="X4890" s="14">
        <f>SUMIFS('Fielding Data'!H:H,'Fielding Data'!$A:$A,'Hitting Data'!$A4890)</f>
        <v>0</v>
      </c>
    </row>
    <row r="4891" spans="1:24" x14ac:dyDescent="0.25">
      <c r="A4891" s="14" t="str">
        <f t="shared" si="76"/>
        <v>carlybu012014</v>
      </c>
      <c r="B4891" s="19" t="s">
        <v>72</v>
      </c>
      <c r="C4891" s="19">
        <v>2014</v>
      </c>
      <c r="D4891" s="19">
        <v>27</v>
      </c>
      <c r="E4891" s="19">
        <v>1</v>
      </c>
      <c r="F4891" s="19">
        <v>0</v>
      </c>
      <c r="G4891" s="19">
        <v>1</v>
      </c>
      <c r="H4891" s="19">
        <v>0</v>
      </c>
      <c r="I4891" s="19">
        <v>0</v>
      </c>
      <c r="J4891" s="19">
        <v>0</v>
      </c>
      <c r="K4891" s="19">
        <v>0</v>
      </c>
      <c r="L4891" s="19">
        <v>0</v>
      </c>
      <c r="M4891" s="19">
        <v>0</v>
      </c>
      <c r="N4891" s="19">
        <v>0</v>
      </c>
      <c r="O4891" s="19">
        <v>0</v>
      </c>
      <c r="P4891" s="14" t="str">
        <f>IFERROR(VLOOKUP($A4891,'Fielding Data'!$A:$H,MATCH(P$1,'Fielding Data'!$A$1:$H$1,0),0),"Other")</f>
        <v>P</v>
      </c>
      <c r="Q4891" s="14">
        <f>IFERROR(VLOOKUP($A4891,'Fielding Data'!$A:$H,MATCH(Q$1,'Fielding Data'!$A$1:$H$1,0),0),"Other")</f>
        <v>2</v>
      </c>
      <c r="R4891" s="14">
        <f>IFERROR(VLOOKUP($A4891,'Fielding Data'!$A:$H,MATCH(R$1,'Fielding Data'!$A$1:$H$1,0),0),"Other")</f>
        <v>2</v>
      </c>
      <c r="S4891" s="14">
        <f>IFERROR(VLOOKUP($A4891,'Fielding Data'!$A:$H,MATCH(S$1,'Fielding Data'!$A$1:$H$1,0),0),"Other")</f>
        <v>0</v>
      </c>
      <c r="T4891" s="14">
        <f>IFERROR(VLOOKUP($A4891,'Fielding Data'!$A:$H,MATCH(T$1,'Fielding Data'!$A$1:$H$1,0),0),"Other")</f>
        <v>0</v>
      </c>
      <c r="U4891" s="14">
        <f>SUMIFS('Fielding Data'!E:E,'Fielding Data'!$A:$A,'Hitting Data'!$A4891)</f>
        <v>2</v>
      </c>
      <c r="V4891" s="14">
        <f>SUMIFS('Fielding Data'!F:F,'Fielding Data'!$A:$A,'Hitting Data'!$A4891)</f>
        <v>2</v>
      </c>
      <c r="W4891" s="14">
        <f>SUMIFS('Fielding Data'!G:G,'Fielding Data'!$A:$A,'Hitting Data'!$A4891)</f>
        <v>0</v>
      </c>
      <c r="X4891" s="14">
        <f>SUMIFS('Fielding Data'!H:H,'Fielding Data'!$A:$A,'Hitting Data'!$A4891)</f>
        <v>0</v>
      </c>
    </row>
    <row r="4892" spans="1:24" x14ac:dyDescent="0.25">
      <c r="A4892" s="14" t="str">
        <f t="shared" si="76"/>
        <v>carpeda012014</v>
      </c>
      <c r="B4892" s="19" t="s">
        <v>1449</v>
      </c>
      <c r="C4892" s="19">
        <v>2014</v>
      </c>
      <c r="D4892" s="19">
        <v>65</v>
      </c>
      <c r="E4892" s="19">
        <v>0</v>
      </c>
      <c r="F4892" s="19">
        <v>0</v>
      </c>
      <c r="G4892" s="19">
        <v>0</v>
      </c>
      <c r="H4892" s="19">
        <v>0</v>
      </c>
      <c r="I4892" s="19">
        <v>0</v>
      </c>
      <c r="J4892" s="19">
        <v>0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4" t="str">
        <f>IFERROR(VLOOKUP($A4892,'Fielding Data'!$A:$H,MATCH(P$1,'Fielding Data'!$A$1:$H$1,0),0),"Other")</f>
        <v>P</v>
      </c>
      <c r="Q4892" s="14">
        <f>IFERROR(VLOOKUP($A4892,'Fielding Data'!$A:$H,MATCH(Q$1,'Fielding Data'!$A$1:$H$1,0),0),"Other")</f>
        <v>5</v>
      </c>
      <c r="R4892" s="14">
        <f>IFERROR(VLOOKUP($A4892,'Fielding Data'!$A:$H,MATCH(R$1,'Fielding Data'!$A$1:$H$1,0),0),"Other")</f>
        <v>5</v>
      </c>
      <c r="S4892" s="14">
        <f>IFERROR(VLOOKUP($A4892,'Fielding Data'!$A:$H,MATCH(S$1,'Fielding Data'!$A$1:$H$1,0),0),"Other")</f>
        <v>1</v>
      </c>
      <c r="T4892" s="14">
        <f>IFERROR(VLOOKUP($A4892,'Fielding Data'!$A:$H,MATCH(T$1,'Fielding Data'!$A$1:$H$1,0),0),"Other")</f>
        <v>0</v>
      </c>
      <c r="U4892" s="14">
        <f>SUMIFS('Fielding Data'!E:E,'Fielding Data'!$A:$A,'Hitting Data'!$A4892)</f>
        <v>5</v>
      </c>
      <c r="V4892" s="14">
        <f>SUMIFS('Fielding Data'!F:F,'Fielding Data'!$A:$A,'Hitting Data'!$A4892)</f>
        <v>5</v>
      </c>
      <c r="W4892" s="14">
        <f>SUMIFS('Fielding Data'!G:G,'Fielding Data'!$A:$A,'Hitting Data'!$A4892)</f>
        <v>1</v>
      </c>
      <c r="X4892" s="14">
        <f>SUMIFS('Fielding Data'!H:H,'Fielding Data'!$A:$A,'Hitting Data'!$A4892)</f>
        <v>0</v>
      </c>
    </row>
    <row r="4893" spans="1:24" x14ac:dyDescent="0.25">
      <c r="A4893" s="14" t="str">
        <f t="shared" si="76"/>
        <v>carpeda022014</v>
      </c>
      <c r="B4893" s="19" t="s">
        <v>1681</v>
      </c>
      <c r="C4893" s="19">
        <v>2014</v>
      </c>
      <c r="D4893" s="19">
        <v>1</v>
      </c>
      <c r="E4893" s="19">
        <v>0</v>
      </c>
      <c r="F4893" s="19">
        <v>0</v>
      </c>
      <c r="G4893" s="19">
        <v>0</v>
      </c>
      <c r="H4893" s="19">
        <v>0</v>
      </c>
      <c r="I4893" s="19">
        <v>0</v>
      </c>
      <c r="J4893" s="19">
        <v>0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14" t="str">
        <f>IFERROR(VLOOKUP($A4893,'Fielding Data'!$A:$H,MATCH(P$1,'Fielding Data'!$A$1:$H$1,0),0),"Other")</f>
        <v>P</v>
      </c>
      <c r="Q4893" s="14">
        <f>IFERROR(VLOOKUP($A4893,'Fielding Data'!$A:$H,MATCH(Q$1,'Fielding Data'!$A$1:$H$1,0),0),"Other")</f>
        <v>1</v>
      </c>
      <c r="R4893" s="14">
        <f>IFERROR(VLOOKUP($A4893,'Fielding Data'!$A:$H,MATCH(R$1,'Fielding Data'!$A$1:$H$1,0),0),"Other")</f>
        <v>1</v>
      </c>
      <c r="S4893" s="14">
        <f>IFERROR(VLOOKUP($A4893,'Fielding Data'!$A:$H,MATCH(S$1,'Fielding Data'!$A$1:$H$1,0),0),"Other")</f>
        <v>0</v>
      </c>
      <c r="T4893" s="14">
        <f>IFERROR(VLOOKUP($A4893,'Fielding Data'!$A:$H,MATCH(T$1,'Fielding Data'!$A$1:$H$1,0),0),"Other")</f>
        <v>0</v>
      </c>
      <c r="U4893" s="14">
        <f>SUMIFS('Fielding Data'!E:E,'Fielding Data'!$A:$A,'Hitting Data'!$A4893)</f>
        <v>1</v>
      </c>
      <c r="V4893" s="14">
        <f>SUMIFS('Fielding Data'!F:F,'Fielding Data'!$A:$A,'Hitting Data'!$A4893)</f>
        <v>1</v>
      </c>
      <c r="W4893" s="14">
        <f>SUMIFS('Fielding Data'!G:G,'Fielding Data'!$A:$A,'Hitting Data'!$A4893)</f>
        <v>0</v>
      </c>
      <c r="X4893" s="14">
        <f>SUMIFS('Fielding Data'!H:H,'Fielding Data'!$A:$A,'Hitting Data'!$A4893)</f>
        <v>0</v>
      </c>
    </row>
    <row r="4894" spans="1:24" x14ac:dyDescent="0.25">
      <c r="A4894" s="14" t="str">
        <f t="shared" si="76"/>
        <v>carpema012014</v>
      </c>
      <c r="B4894" s="19" t="s">
        <v>1450</v>
      </c>
      <c r="C4894" s="19">
        <v>2014</v>
      </c>
      <c r="D4894" s="19">
        <v>158</v>
      </c>
      <c r="E4894" s="19">
        <v>595</v>
      </c>
      <c r="F4894" s="19">
        <v>99</v>
      </c>
      <c r="G4894" s="19">
        <v>162</v>
      </c>
      <c r="H4894" s="19">
        <v>33</v>
      </c>
      <c r="I4894" s="19">
        <v>2</v>
      </c>
      <c r="J4894" s="19">
        <v>8</v>
      </c>
      <c r="K4894" s="19">
        <v>59</v>
      </c>
      <c r="L4894" s="19">
        <v>5</v>
      </c>
      <c r="M4894" s="19">
        <v>3</v>
      </c>
      <c r="N4894" s="19">
        <v>95</v>
      </c>
      <c r="O4894" s="19">
        <v>111</v>
      </c>
      <c r="P4894" s="14" t="str">
        <f>IFERROR(VLOOKUP($A4894,'Fielding Data'!$A:$H,MATCH(P$1,'Fielding Data'!$A$1:$H$1,0),0),"Other")</f>
        <v>3B</v>
      </c>
      <c r="Q4894" s="14">
        <f>IFERROR(VLOOKUP($A4894,'Fielding Data'!$A:$H,MATCH(Q$1,'Fielding Data'!$A$1:$H$1,0),0),"Other")</f>
        <v>90</v>
      </c>
      <c r="R4894" s="14">
        <f>IFERROR(VLOOKUP($A4894,'Fielding Data'!$A:$H,MATCH(R$1,'Fielding Data'!$A$1:$H$1,0),0),"Other")</f>
        <v>288</v>
      </c>
      <c r="S4894" s="14">
        <f>IFERROR(VLOOKUP($A4894,'Fielding Data'!$A:$H,MATCH(S$1,'Fielding Data'!$A$1:$H$1,0),0),"Other")</f>
        <v>16</v>
      </c>
      <c r="T4894" s="14">
        <f>IFERROR(VLOOKUP($A4894,'Fielding Data'!$A:$H,MATCH(T$1,'Fielding Data'!$A$1:$H$1,0),0),"Other")</f>
        <v>23</v>
      </c>
      <c r="U4894" s="14">
        <f>SUMIFS('Fielding Data'!E:E,'Fielding Data'!$A:$A,'Hitting Data'!$A4894)</f>
        <v>92</v>
      </c>
      <c r="V4894" s="14">
        <f>SUMIFS('Fielding Data'!F:F,'Fielding Data'!$A:$A,'Hitting Data'!$A4894)</f>
        <v>288</v>
      </c>
      <c r="W4894" s="14">
        <f>SUMIFS('Fielding Data'!G:G,'Fielding Data'!$A:$A,'Hitting Data'!$A4894)</f>
        <v>16</v>
      </c>
      <c r="X4894" s="14">
        <f>SUMIFS('Fielding Data'!H:H,'Fielding Data'!$A:$A,'Hitting Data'!$A4894)</f>
        <v>23</v>
      </c>
    </row>
    <row r="4895" spans="1:24" x14ac:dyDescent="0.25">
      <c r="A4895" s="14" t="str">
        <f t="shared" si="76"/>
        <v>carraca012014</v>
      </c>
      <c r="B4895" s="19" t="s">
        <v>1064</v>
      </c>
      <c r="C4895" s="19">
        <v>2014</v>
      </c>
      <c r="D4895" s="19">
        <v>40</v>
      </c>
      <c r="E4895" s="19">
        <v>2</v>
      </c>
      <c r="F4895" s="19">
        <v>0</v>
      </c>
      <c r="G4895" s="19">
        <v>0</v>
      </c>
      <c r="H4895" s="19">
        <v>0</v>
      </c>
      <c r="I4895" s="19">
        <v>0</v>
      </c>
      <c r="J4895" s="19">
        <v>0</v>
      </c>
      <c r="K4895" s="19">
        <v>0</v>
      </c>
      <c r="L4895" s="19">
        <v>0</v>
      </c>
      <c r="M4895" s="19">
        <v>0</v>
      </c>
      <c r="N4895" s="19">
        <v>0</v>
      </c>
      <c r="O4895" s="19">
        <v>2</v>
      </c>
      <c r="P4895" s="14" t="str">
        <f>IFERROR(VLOOKUP($A4895,'Fielding Data'!$A:$H,MATCH(P$1,'Fielding Data'!$A$1:$H$1,0),0),"Other")</f>
        <v>P</v>
      </c>
      <c r="Q4895" s="14">
        <f>IFERROR(VLOOKUP($A4895,'Fielding Data'!$A:$H,MATCH(Q$1,'Fielding Data'!$A$1:$H$1,0),0),"Other")</f>
        <v>10</v>
      </c>
      <c r="R4895" s="14">
        <f>IFERROR(VLOOKUP($A4895,'Fielding Data'!$A:$H,MATCH(R$1,'Fielding Data'!$A$1:$H$1,0),0),"Other")</f>
        <v>14</v>
      </c>
      <c r="S4895" s="14">
        <f>IFERROR(VLOOKUP($A4895,'Fielding Data'!$A:$H,MATCH(S$1,'Fielding Data'!$A$1:$H$1,0),0),"Other")</f>
        <v>2</v>
      </c>
      <c r="T4895" s="14">
        <f>IFERROR(VLOOKUP($A4895,'Fielding Data'!$A:$H,MATCH(T$1,'Fielding Data'!$A$1:$H$1,0),0),"Other")</f>
        <v>2</v>
      </c>
      <c r="U4895" s="14">
        <f>SUMIFS('Fielding Data'!E:E,'Fielding Data'!$A:$A,'Hitting Data'!$A4895)</f>
        <v>10</v>
      </c>
      <c r="V4895" s="14">
        <f>SUMIFS('Fielding Data'!F:F,'Fielding Data'!$A:$A,'Hitting Data'!$A4895)</f>
        <v>14</v>
      </c>
      <c r="W4895" s="14">
        <f>SUMIFS('Fielding Data'!G:G,'Fielding Data'!$A:$A,'Hitting Data'!$A4895)</f>
        <v>2</v>
      </c>
      <c r="X4895" s="14">
        <f>SUMIFS('Fielding Data'!H:H,'Fielding Data'!$A:$A,'Hitting Data'!$A4895)</f>
        <v>2</v>
      </c>
    </row>
    <row r="4896" spans="1:24" x14ac:dyDescent="0.25">
      <c r="A4896" s="14" t="str">
        <f t="shared" si="76"/>
        <v>carreez012014</v>
      </c>
      <c r="B4896" s="19" t="s">
        <v>1451</v>
      </c>
      <c r="C4896" s="19">
        <v>2014</v>
      </c>
      <c r="D4896" s="19">
        <v>45</v>
      </c>
      <c r="E4896" s="19">
        <v>69</v>
      </c>
      <c r="F4896" s="19">
        <v>12</v>
      </c>
      <c r="G4896" s="19">
        <v>18</v>
      </c>
      <c r="H4896" s="19">
        <v>4</v>
      </c>
      <c r="I4896" s="19">
        <v>1</v>
      </c>
      <c r="J4896" s="19">
        <v>0</v>
      </c>
      <c r="K4896" s="19">
        <v>2</v>
      </c>
      <c r="L4896" s="19">
        <v>7</v>
      </c>
      <c r="M4896" s="19">
        <v>1</v>
      </c>
      <c r="N4896" s="19">
        <v>3</v>
      </c>
      <c r="O4896" s="19">
        <v>14</v>
      </c>
      <c r="P4896" s="14" t="str">
        <f>IFERROR(VLOOKUP($A4896,'Fielding Data'!$A:$H,MATCH(P$1,'Fielding Data'!$A$1:$H$1,0),0),"Other")</f>
        <v>CF</v>
      </c>
      <c r="Q4896" s="14">
        <f>IFERROR(VLOOKUP($A4896,'Fielding Data'!$A:$H,MATCH(Q$1,'Fielding Data'!$A$1:$H$1,0),0),"Other")</f>
        <v>47</v>
      </c>
      <c r="R4896" s="14">
        <f>IFERROR(VLOOKUP($A4896,'Fielding Data'!$A:$H,MATCH(R$1,'Fielding Data'!$A$1:$H$1,0),0),"Other")</f>
        <v>1</v>
      </c>
      <c r="S4896" s="14">
        <f>IFERROR(VLOOKUP($A4896,'Fielding Data'!$A:$H,MATCH(S$1,'Fielding Data'!$A$1:$H$1,0),0),"Other")</f>
        <v>0</v>
      </c>
      <c r="T4896" s="14">
        <f>IFERROR(VLOOKUP($A4896,'Fielding Data'!$A:$H,MATCH(T$1,'Fielding Data'!$A$1:$H$1,0),0),"Other")</f>
        <v>0</v>
      </c>
      <c r="U4896" s="14">
        <f>SUMIFS('Fielding Data'!E:E,'Fielding Data'!$A:$A,'Hitting Data'!$A4896)</f>
        <v>102</v>
      </c>
      <c r="V4896" s="14">
        <f>SUMIFS('Fielding Data'!F:F,'Fielding Data'!$A:$A,'Hitting Data'!$A4896)</f>
        <v>2</v>
      </c>
      <c r="W4896" s="14">
        <f>SUMIFS('Fielding Data'!G:G,'Fielding Data'!$A:$A,'Hitting Data'!$A4896)</f>
        <v>0</v>
      </c>
      <c r="X4896" s="14">
        <f>SUMIFS('Fielding Data'!H:H,'Fielding Data'!$A:$A,'Hitting Data'!$A4896)</f>
        <v>0</v>
      </c>
    </row>
    <row r="4897" spans="1:24" x14ac:dyDescent="0.25">
      <c r="A4897" s="14" t="str">
        <f t="shared" si="76"/>
        <v>carrosc022014</v>
      </c>
      <c r="B4897" s="19" t="s">
        <v>2134</v>
      </c>
      <c r="C4897" s="19">
        <v>2014</v>
      </c>
      <c r="D4897" s="19">
        <v>26</v>
      </c>
      <c r="E4897" s="19">
        <v>0</v>
      </c>
      <c r="F4897" s="19">
        <v>0</v>
      </c>
      <c r="G4897" s="19">
        <v>0</v>
      </c>
      <c r="H4897" s="19">
        <v>0</v>
      </c>
      <c r="I4897" s="19">
        <v>0</v>
      </c>
      <c r="J4897" s="19">
        <v>0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4" t="str">
        <f>IFERROR(VLOOKUP($A4897,'Fielding Data'!$A:$H,MATCH(P$1,'Fielding Data'!$A$1:$H$1,0),0),"Other")</f>
        <v>P</v>
      </c>
      <c r="Q4897" s="14">
        <f>IFERROR(VLOOKUP($A4897,'Fielding Data'!$A:$H,MATCH(Q$1,'Fielding Data'!$A$1:$H$1,0),0),"Other")</f>
        <v>8</v>
      </c>
      <c r="R4897" s="14">
        <f>IFERROR(VLOOKUP($A4897,'Fielding Data'!$A:$H,MATCH(R$1,'Fielding Data'!$A$1:$H$1,0),0),"Other")</f>
        <v>11</v>
      </c>
      <c r="S4897" s="14">
        <f>IFERROR(VLOOKUP($A4897,'Fielding Data'!$A:$H,MATCH(S$1,'Fielding Data'!$A$1:$H$1,0),0),"Other")</f>
        <v>0</v>
      </c>
      <c r="T4897" s="14">
        <f>IFERROR(VLOOKUP($A4897,'Fielding Data'!$A:$H,MATCH(T$1,'Fielding Data'!$A$1:$H$1,0),0),"Other")</f>
        <v>1</v>
      </c>
      <c r="U4897" s="14">
        <f>SUMIFS('Fielding Data'!E:E,'Fielding Data'!$A:$A,'Hitting Data'!$A4897)</f>
        <v>8</v>
      </c>
      <c r="V4897" s="14">
        <f>SUMIFS('Fielding Data'!F:F,'Fielding Data'!$A:$A,'Hitting Data'!$A4897)</f>
        <v>11</v>
      </c>
      <c r="W4897" s="14">
        <f>SUMIFS('Fielding Data'!G:G,'Fielding Data'!$A:$A,'Hitting Data'!$A4897)</f>
        <v>0</v>
      </c>
      <c r="X4897" s="14">
        <f>SUMIFS('Fielding Data'!H:H,'Fielding Data'!$A:$A,'Hitting Data'!$A4897)</f>
        <v>1</v>
      </c>
    </row>
    <row r="4898" spans="1:24" x14ac:dyDescent="0.25">
      <c r="A4898" s="14" t="str">
        <f t="shared" si="76"/>
        <v>cartech022014</v>
      </c>
      <c r="B4898" s="19" t="s">
        <v>1240</v>
      </c>
      <c r="C4898" s="19">
        <v>2014</v>
      </c>
      <c r="D4898" s="19">
        <v>145</v>
      </c>
      <c r="E4898" s="19">
        <v>507</v>
      </c>
      <c r="F4898" s="19">
        <v>68</v>
      </c>
      <c r="G4898" s="19">
        <v>115</v>
      </c>
      <c r="H4898" s="19">
        <v>21</v>
      </c>
      <c r="I4898" s="19">
        <v>1</v>
      </c>
      <c r="J4898" s="19">
        <v>37</v>
      </c>
      <c r="K4898" s="19">
        <v>88</v>
      </c>
      <c r="L4898" s="19">
        <v>5</v>
      </c>
      <c r="M4898" s="19">
        <v>2</v>
      </c>
      <c r="N4898" s="19">
        <v>56</v>
      </c>
      <c r="O4898" s="19">
        <v>182</v>
      </c>
      <c r="P4898" s="14" t="str">
        <f>IFERROR(VLOOKUP($A4898,'Fielding Data'!$A:$H,MATCH(P$1,'Fielding Data'!$A$1:$H$1,0),0),"Other")</f>
        <v>1B</v>
      </c>
      <c r="Q4898" s="14">
        <f>IFERROR(VLOOKUP($A4898,'Fielding Data'!$A:$H,MATCH(Q$1,'Fielding Data'!$A$1:$H$1,0),0),"Other")</f>
        <v>123</v>
      </c>
      <c r="R4898" s="14">
        <f>IFERROR(VLOOKUP($A4898,'Fielding Data'!$A:$H,MATCH(R$1,'Fielding Data'!$A$1:$H$1,0),0),"Other")</f>
        <v>12</v>
      </c>
      <c r="S4898" s="14">
        <f>IFERROR(VLOOKUP($A4898,'Fielding Data'!$A:$H,MATCH(S$1,'Fielding Data'!$A$1:$H$1,0),0),"Other")</f>
        <v>3</v>
      </c>
      <c r="T4898" s="14">
        <f>IFERROR(VLOOKUP($A4898,'Fielding Data'!$A:$H,MATCH(T$1,'Fielding Data'!$A$1:$H$1,0),0),"Other")</f>
        <v>13</v>
      </c>
      <c r="U4898" s="14">
        <f>SUMIFS('Fielding Data'!E:E,'Fielding Data'!$A:$A,'Hitting Data'!$A4898)</f>
        <v>147</v>
      </c>
      <c r="V4898" s="14">
        <f>SUMIFS('Fielding Data'!F:F,'Fielding Data'!$A:$A,'Hitting Data'!$A4898)</f>
        <v>12</v>
      </c>
      <c r="W4898" s="14">
        <f>SUMIFS('Fielding Data'!G:G,'Fielding Data'!$A:$A,'Hitting Data'!$A4898)</f>
        <v>3</v>
      </c>
      <c r="X4898" s="14">
        <f>SUMIFS('Fielding Data'!H:H,'Fielding Data'!$A:$A,'Hitting Data'!$A4898)</f>
        <v>13</v>
      </c>
    </row>
    <row r="4899" spans="1:24" x14ac:dyDescent="0.25">
      <c r="A4899" s="14" t="str">
        <f t="shared" si="76"/>
        <v>casalcu012014</v>
      </c>
      <c r="B4899" s="19" t="s">
        <v>2135</v>
      </c>
      <c r="C4899" s="19">
        <v>2014</v>
      </c>
      <c r="D4899" s="19">
        <v>30</v>
      </c>
      <c r="E4899" s="19">
        <v>72</v>
      </c>
      <c r="F4899" s="19">
        <v>10</v>
      </c>
      <c r="G4899" s="19">
        <v>12</v>
      </c>
      <c r="H4899" s="19">
        <v>3</v>
      </c>
      <c r="I4899" s="19">
        <v>0</v>
      </c>
      <c r="J4899" s="19">
        <v>0</v>
      </c>
      <c r="K4899" s="19">
        <v>3</v>
      </c>
      <c r="L4899" s="19">
        <v>0</v>
      </c>
      <c r="M4899" s="19">
        <v>0</v>
      </c>
      <c r="N4899" s="19">
        <v>8</v>
      </c>
      <c r="O4899" s="19">
        <v>23</v>
      </c>
      <c r="P4899" s="14" t="str">
        <f>IFERROR(VLOOKUP($A4899,'Fielding Data'!$A:$H,MATCH(P$1,'Fielding Data'!$A$1:$H$1,0),0),"Other")</f>
        <v>C</v>
      </c>
      <c r="Q4899" s="14">
        <f>IFERROR(VLOOKUP($A4899,'Fielding Data'!$A:$H,MATCH(Q$1,'Fielding Data'!$A$1:$H$1,0),0),"Other")</f>
        <v>212</v>
      </c>
      <c r="R4899" s="14">
        <f>IFERROR(VLOOKUP($A4899,'Fielding Data'!$A:$H,MATCH(R$1,'Fielding Data'!$A$1:$H$1,0),0),"Other")</f>
        <v>11</v>
      </c>
      <c r="S4899" s="14">
        <f>IFERROR(VLOOKUP($A4899,'Fielding Data'!$A:$H,MATCH(S$1,'Fielding Data'!$A$1:$H$1,0),0),"Other")</f>
        <v>1</v>
      </c>
      <c r="T4899" s="14">
        <f>IFERROR(VLOOKUP($A4899,'Fielding Data'!$A:$H,MATCH(T$1,'Fielding Data'!$A$1:$H$1,0),0),"Other")</f>
        <v>0</v>
      </c>
      <c r="U4899" s="14">
        <f>SUMIFS('Fielding Data'!E:E,'Fielding Data'!$A:$A,'Hitting Data'!$A4899)</f>
        <v>212</v>
      </c>
      <c r="V4899" s="14">
        <f>SUMIFS('Fielding Data'!F:F,'Fielding Data'!$A:$A,'Hitting Data'!$A4899)</f>
        <v>11</v>
      </c>
      <c r="W4899" s="14">
        <f>SUMIFS('Fielding Data'!G:G,'Fielding Data'!$A:$A,'Hitting Data'!$A4899)</f>
        <v>1</v>
      </c>
      <c r="X4899" s="14">
        <f>SUMIFS('Fielding Data'!H:H,'Fielding Data'!$A:$A,'Hitting Data'!$A4899)</f>
        <v>0</v>
      </c>
    </row>
    <row r="4900" spans="1:24" x14ac:dyDescent="0.25">
      <c r="A4900" s="14" t="str">
        <f t="shared" si="76"/>
        <v>cashnan012014</v>
      </c>
      <c r="B4900" s="19" t="s">
        <v>1241</v>
      </c>
      <c r="C4900" s="19">
        <v>2014</v>
      </c>
      <c r="D4900" s="19">
        <v>23</v>
      </c>
      <c r="E4900" s="19">
        <v>35</v>
      </c>
      <c r="F4900" s="19">
        <v>3</v>
      </c>
      <c r="G4900" s="19">
        <v>6</v>
      </c>
      <c r="H4900" s="19">
        <v>1</v>
      </c>
      <c r="I4900" s="19">
        <v>1</v>
      </c>
      <c r="J4900" s="19">
        <v>0</v>
      </c>
      <c r="K4900" s="19">
        <v>2</v>
      </c>
      <c r="L4900" s="19">
        <v>0</v>
      </c>
      <c r="M4900" s="19">
        <v>0</v>
      </c>
      <c r="N4900" s="19">
        <v>1</v>
      </c>
      <c r="O4900" s="19">
        <v>14</v>
      </c>
      <c r="P4900" s="14" t="str">
        <f>IFERROR(VLOOKUP($A4900,'Fielding Data'!$A:$H,MATCH(P$1,'Fielding Data'!$A$1:$H$1,0),0),"Other")</f>
        <v>LF</v>
      </c>
      <c r="Q4900" s="14">
        <f>IFERROR(VLOOKUP($A4900,'Fielding Data'!$A:$H,MATCH(Q$1,'Fielding Data'!$A$1:$H$1,0),0),"Other")</f>
        <v>0</v>
      </c>
      <c r="R4900" s="14">
        <f>IFERROR(VLOOKUP($A4900,'Fielding Data'!$A:$H,MATCH(R$1,'Fielding Data'!$A$1:$H$1,0),0),"Other")</f>
        <v>0</v>
      </c>
      <c r="S4900" s="14">
        <f>IFERROR(VLOOKUP($A4900,'Fielding Data'!$A:$H,MATCH(S$1,'Fielding Data'!$A$1:$H$1,0),0),"Other")</f>
        <v>0</v>
      </c>
      <c r="T4900" s="14">
        <f>IFERROR(VLOOKUP($A4900,'Fielding Data'!$A:$H,MATCH(T$1,'Fielding Data'!$A$1:$H$1,0),0),"Other")</f>
        <v>0</v>
      </c>
      <c r="U4900" s="14">
        <f>SUMIFS('Fielding Data'!E:E,'Fielding Data'!$A:$A,'Hitting Data'!$A4900)</f>
        <v>4</v>
      </c>
      <c r="V4900" s="14">
        <f>SUMIFS('Fielding Data'!F:F,'Fielding Data'!$A:$A,'Hitting Data'!$A4900)</f>
        <v>19</v>
      </c>
      <c r="W4900" s="14">
        <f>SUMIFS('Fielding Data'!G:G,'Fielding Data'!$A:$A,'Hitting Data'!$A4900)</f>
        <v>1</v>
      </c>
      <c r="X4900" s="14">
        <f>SUMIFS('Fielding Data'!H:H,'Fielding Data'!$A:$A,'Hitting Data'!$A4900)</f>
        <v>1</v>
      </c>
    </row>
    <row r="4901" spans="1:24" x14ac:dyDescent="0.25">
      <c r="A4901" s="14" t="str">
        <f t="shared" si="76"/>
        <v>casilal012014</v>
      </c>
      <c r="B4901" s="19" t="s">
        <v>636</v>
      </c>
      <c r="C4901" s="19">
        <v>2014</v>
      </c>
      <c r="D4901" s="19">
        <v>1</v>
      </c>
      <c r="E4901" s="19">
        <v>4</v>
      </c>
      <c r="F4901" s="19">
        <v>0</v>
      </c>
      <c r="G4901" s="19">
        <v>0</v>
      </c>
      <c r="H4901" s="19">
        <v>0</v>
      </c>
      <c r="I4901" s="19">
        <v>0</v>
      </c>
      <c r="J4901" s="19">
        <v>0</v>
      </c>
      <c r="K4901" s="19">
        <v>0</v>
      </c>
      <c r="L4901" s="19">
        <v>0</v>
      </c>
      <c r="M4901" s="19">
        <v>0</v>
      </c>
      <c r="N4901" s="19">
        <v>0</v>
      </c>
      <c r="O4901" s="19">
        <v>1</v>
      </c>
      <c r="P4901" s="14" t="str">
        <f>IFERROR(VLOOKUP($A4901,'Fielding Data'!$A:$H,MATCH(P$1,'Fielding Data'!$A$1:$H$1,0),0),"Other")</f>
        <v>2B</v>
      </c>
      <c r="Q4901" s="14">
        <f>IFERROR(VLOOKUP($A4901,'Fielding Data'!$A:$H,MATCH(Q$1,'Fielding Data'!$A$1:$H$1,0),0),"Other")</f>
        <v>0</v>
      </c>
      <c r="R4901" s="14">
        <f>IFERROR(VLOOKUP($A4901,'Fielding Data'!$A:$H,MATCH(R$1,'Fielding Data'!$A$1:$H$1,0),0),"Other")</f>
        <v>0</v>
      </c>
      <c r="S4901" s="14">
        <f>IFERROR(VLOOKUP($A4901,'Fielding Data'!$A:$H,MATCH(S$1,'Fielding Data'!$A$1:$H$1,0),0),"Other")</f>
        <v>0</v>
      </c>
      <c r="T4901" s="14">
        <f>IFERROR(VLOOKUP($A4901,'Fielding Data'!$A:$H,MATCH(T$1,'Fielding Data'!$A$1:$H$1,0),0),"Other")</f>
        <v>0</v>
      </c>
      <c r="U4901" s="14">
        <f>SUMIFS('Fielding Data'!E:E,'Fielding Data'!$A:$A,'Hitting Data'!$A4901)</f>
        <v>0</v>
      </c>
      <c r="V4901" s="14">
        <f>SUMIFS('Fielding Data'!F:F,'Fielding Data'!$A:$A,'Hitting Data'!$A4901)</f>
        <v>1</v>
      </c>
      <c r="W4901" s="14">
        <f>SUMIFS('Fielding Data'!G:G,'Fielding Data'!$A:$A,'Hitting Data'!$A4901)</f>
        <v>1</v>
      </c>
      <c r="X4901" s="14">
        <f>SUMIFS('Fielding Data'!H:H,'Fielding Data'!$A:$A,'Hitting Data'!$A4901)</f>
        <v>0</v>
      </c>
    </row>
    <row r="4902" spans="1:24" x14ac:dyDescent="0.25">
      <c r="A4902" s="14" t="str">
        <f t="shared" si="76"/>
        <v>casteni012014</v>
      </c>
      <c r="B4902" s="19" t="s">
        <v>1894</v>
      </c>
      <c r="C4902" s="19">
        <v>2014</v>
      </c>
      <c r="D4902" s="19">
        <v>148</v>
      </c>
      <c r="E4902" s="19">
        <v>533</v>
      </c>
      <c r="F4902" s="19">
        <v>50</v>
      </c>
      <c r="G4902" s="19">
        <v>138</v>
      </c>
      <c r="H4902" s="19">
        <v>31</v>
      </c>
      <c r="I4902" s="19">
        <v>4</v>
      </c>
      <c r="J4902" s="19">
        <v>11</v>
      </c>
      <c r="K4902" s="19">
        <v>66</v>
      </c>
      <c r="L4902" s="19">
        <v>2</v>
      </c>
      <c r="M4902" s="19">
        <v>2</v>
      </c>
      <c r="N4902" s="19">
        <v>36</v>
      </c>
      <c r="O4902" s="19">
        <v>140</v>
      </c>
      <c r="P4902" s="14" t="str">
        <f>IFERROR(VLOOKUP($A4902,'Fielding Data'!$A:$H,MATCH(P$1,'Fielding Data'!$A$1:$H$1,0),0),"Other")</f>
        <v>3B</v>
      </c>
      <c r="Q4902" s="14">
        <f>IFERROR(VLOOKUP($A4902,'Fielding Data'!$A:$H,MATCH(Q$1,'Fielding Data'!$A$1:$H$1,0),0),"Other")</f>
        <v>75</v>
      </c>
      <c r="R4902" s="14">
        <f>IFERROR(VLOOKUP($A4902,'Fielding Data'!$A:$H,MATCH(R$1,'Fielding Data'!$A$1:$H$1,0),0),"Other")</f>
        <v>212</v>
      </c>
      <c r="S4902" s="14">
        <f>IFERROR(VLOOKUP($A4902,'Fielding Data'!$A:$H,MATCH(S$1,'Fielding Data'!$A$1:$H$1,0),0),"Other")</f>
        <v>15</v>
      </c>
      <c r="T4902" s="14">
        <f>IFERROR(VLOOKUP($A4902,'Fielding Data'!$A:$H,MATCH(T$1,'Fielding Data'!$A$1:$H$1,0),0),"Other")</f>
        <v>22</v>
      </c>
      <c r="U4902" s="14">
        <f>SUMIFS('Fielding Data'!E:E,'Fielding Data'!$A:$A,'Hitting Data'!$A4902)</f>
        <v>75</v>
      </c>
      <c r="V4902" s="14">
        <f>SUMIFS('Fielding Data'!F:F,'Fielding Data'!$A:$A,'Hitting Data'!$A4902)</f>
        <v>212</v>
      </c>
      <c r="W4902" s="14">
        <f>SUMIFS('Fielding Data'!G:G,'Fielding Data'!$A:$A,'Hitting Data'!$A4902)</f>
        <v>15</v>
      </c>
      <c r="X4902" s="14">
        <f>SUMIFS('Fielding Data'!H:H,'Fielding Data'!$A:$A,'Hitting Data'!$A4902)</f>
        <v>22</v>
      </c>
    </row>
    <row r="4903" spans="1:24" x14ac:dyDescent="0.25">
      <c r="A4903" s="14" t="str">
        <f t="shared" si="76"/>
        <v>castiru012014</v>
      </c>
      <c r="B4903" s="19" t="s">
        <v>2136</v>
      </c>
      <c r="C4903" s="19">
        <v>2014</v>
      </c>
      <c r="D4903" s="19">
        <v>10</v>
      </c>
      <c r="E4903" s="19">
        <v>36</v>
      </c>
      <c r="F4903" s="19">
        <v>6</v>
      </c>
      <c r="G4903" s="19">
        <v>12</v>
      </c>
      <c r="H4903" s="19">
        <v>1</v>
      </c>
      <c r="I4903" s="19">
        <v>0</v>
      </c>
      <c r="J4903" s="19">
        <v>2</v>
      </c>
      <c r="K4903" s="19">
        <v>6</v>
      </c>
      <c r="L4903" s="19">
        <v>3</v>
      </c>
      <c r="M4903" s="19">
        <v>0</v>
      </c>
      <c r="N4903" s="19">
        <v>3</v>
      </c>
      <c r="O4903" s="19">
        <v>6</v>
      </c>
      <c r="P4903" s="14" t="str">
        <f>IFERROR(VLOOKUP($A4903,'Fielding Data'!$A:$H,MATCH(P$1,'Fielding Data'!$A$1:$H$1,0),0),"Other")</f>
        <v>CF</v>
      </c>
      <c r="Q4903" s="14">
        <f>IFERROR(VLOOKUP($A4903,'Fielding Data'!$A:$H,MATCH(Q$1,'Fielding Data'!$A$1:$H$1,0),0),"Other")</f>
        <v>31</v>
      </c>
      <c r="R4903" s="14">
        <f>IFERROR(VLOOKUP($A4903,'Fielding Data'!$A:$H,MATCH(R$1,'Fielding Data'!$A$1:$H$1,0),0),"Other")</f>
        <v>1</v>
      </c>
      <c r="S4903" s="14">
        <f>IFERROR(VLOOKUP($A4903,'Fielding Data'!$A:$H,MATCH(S$1,'Fielding Data'!$A$1:$H$1,0),0),"Other")</f>
        <v>0</v>
      </c>
      <c r="T4903" s="14">
        <f>IFERROR(VLOOKUP($A4903,'Fielding Data'!$A:$H,MATCH(T$1,'Fielding Data'!$A$1:$H$1,0),0),"Other")</f>
        <v>0</v>
      </c>
      <c r="U4903" s="14">
        <f>SUMIFS('Fielding Data'!E:E,'Fielding Data'!$A:$A,'Hitting Data'!$A4903)</f>
        <v>62</v>
      </c>
      <c r="V4903" s="14">
        <f>SUMIFS('Fielding Data'!F:F,'Fielding Data'!$A:$A,'Hitting Data'!$A4903)</f>
        <v>2</v>
      </c>
      <c r="W4903" s="14">
        <f>SUMIFS('Fielding Data'!G:G,'Fielding Data'!$A:$A,'Hitting Data'!$A4903)</f>
        <v>0</v>
      </c>
      <c r="X4903" s="14">
        <f>SUMIFS('Fielding Data'!H:H,'Fielding Data'!$A:$A,'Hitting Data'!$A4903)</f>
        <v>0</v>
      </c>
    </row>
    <row r="4904" spans="1:24" x14ac:dyDescent="0.25">
      <c r="A4904" s="14" t="str">
        <f t="shared" si="76"/>
        <v>castiwe012014</v>
      </c>
      <c r="B4904" s="19" t="s">
        <v>1243</v>
      </c>
      <c r="C4904" s="19">
        <v>2014</v>
      </c>
      <c r="D4904" s="19">
        <v>110</v>
      </c>
      <c r="E4904" s="19">
        <v>380</v>
      </c>
      <c r="F4904" s="19">
        <v>28</v>
      </c>
      <c r="G4904" s="19">
        <v>90</v>
      </c>
      <c r="H4904" s="19">
        <v>19</v>
      </c>
      <c r="I4904" s="19">
        <v>0</v>
      </c>
      <c r="J4904" s="19">
        <v>13</v>
      </c>
      <c r="K4904" s="19">
        <v>46</v>
      </c>
      <c r="L4904" s="19">
        <v>0</v>
      </c>
      <c r="M4904" s="19">
        <v>0</v>
      </c>
      <c r="N4904" s="19">
        <v>26</v>
      </c>
      <c r="O4904" s="19">
        <v>102</v>
      </c>
      <c r="P4904" s="14" t="str">
        <f>IFERROR(VLOOKUP($A4904,'Fielding Data'!$A:$H,MATCH(P$1,'Fielding Data'!$A$1:$H$1,0),0),"Other")</f>
        <v>C</v>
      </c>
      <c r="Q4904" s="14">
        <f>IFERROR(VLOOKUP($A4904,'Fielding Data'!$A:$H,MATCH(Q$1,'Fielding Data'!$A$1:$H$1,0),0),"Other")</f>
        <v>784</v>
      </c>
      <c r="R4904" s="14">
        <f>IFERROR(VLOOKUP($A4904,'Fielding Data'!$A:$H,MATCH(R$1,'Fielding Data'!$A$1:$H$1,0),0),"Other")</f>
        <v>93</v>
      </c>
      <c r="S4904" s="14">
        <f>IFERROR(VLOOKUP($A4904,'Fielding Data'!$A:$H,MATCH(S$1,'Fielding Data'!$A$1:$H$1,0),0),"Other")</f>
        <v>6</v>
      </c>
      <c r="T4904" s="14">
        <f>IFERROR(VLOOKUP($A4904,'Fielding Data'!$A:$H,MATCH(T$1,'Fielding Data'!$A$1:$H$1,0),0),"Other")</f>
        <v>6</v>
      </c>
      <c r="U4904" s="14">
        <f>SUMIFS('Fielding Data'!E:E,'Fielding Data'!$A:$A,'Hitting Data'!$A4904)</f>
        <v>784</v>
      </c>
      <c r="V4904" s="14">
        <f>SUMIFS('Fielding Data'!F:F,'Fielding Data'!$A:$A,'Hitting Data'!$A4904)</f>
        <v>93</v>
      </c>
      <c r="W4904" s="14">
        <f>SUMIFS('Fielding Data'!G:G,'Fielding Data'!$A:$A,'Hitting Data'!$A4904)</f>
        <v>6</v>
      </c>
      <c r="X4904" s="14">
        <f>SUMIFS('Fielding Data'!H:H,'Fielding Data'!$A:$A,'Hitting Data'!$A4904)</f>
        <v>6</v>
      </c>
    </row>
    <row r="4905" spans="1:24" x14ac:dyDescent="0.25">
      <c r="A4905" s="14" t="str">
        <f t="shared" si="76"/>
        <v>castrja012014</v>
      </c>
      <c r="B4905" s="19" t="s">
        <v>1244</v>
      </c>
      <c r="C4905" s="19">
        <v>2014</v>
      </c>
      <c r="D4905" s="19">
        <v>126</v>
      </c>
      <c r="E4905" s="19">
        <v>465</v>
      </c>
      <c r="F4905" s="19">
        <v>43</v>
      </c>
      <c r="G4905" s="19">
        <v>103</v>
      </c>
      <c r="H4905" s="19">
        <v>21</v>
      </c>
      <c r="I4905" s="19">
        <v>2</v>
      </c>
      <c r="J4905" s="19">
        <v>14</v>
      </c>
      <c r="K4905" s="19">
        <v>56</v>
      </c>
      <c r="L4905" s="19">
        <v>1</v>
      </c>
      <c r="M4905" s="19">
        <v>0</v>
      </c>
      <c r="N4905" s="19">
        <v>34</v>
      </c>
      <c r="O4905" s="19">
        <v>151</v>
      </c>
      <c r="P4905" s="14" t="str">
        <f>IFERROR(VLOOKUP($A4905,'Fielding Data'!$A:$H,MATCH(P$1,'Fielding Data'!$A$1:$H$1,0),0),"Other")</f>
        <v>C</v>
      </c>
      <c r="Q4905" s="14">
        <f>IFERROR(VLOOKUP($A4905,'Fielding Data'!$A:$H,MATCH(Q$1,'Fielding Data'!$A$1:$H$1,0),0),"Other")</f>
        <v>767</v>
      </c>
      <c r="R4905" s="14">
        <f>IFERROR(VLOOKUP($A4905,'Fielding Data'!$A:$H,MATCH(R$1,'Fielding Data'!$A$1:$H$1,0),0),"Other")</f>
        <v>55</v>
      </c>
      <c r="S4905" s="14">
        <f>IFERROR(VLOOKUP($A4905,'Fielding Data'!$A:$H,MATCH(S$1,'Fielding Data'!$A$1:$H$1,0),0),"Other")</f>
        <v>4</v>
      </c>
      <c r="T4905" s="14">
        <f>IFERROR(VLOOKUP($A4905,'Fielding Data'!$A:$H,MATCH(T$1,'Fielding Data'!$A$1:$H$1,0),0),"Other")</f>
        <v>4</v>
      </c>
      <c r="U4905" s="14">
        <f>SUMIFS('Fielding Data'!E:E,'Fielding Data'!$A:$A,'Hitting Data'!$A4905)</f>
        <v>767</v>
      </c>
      <c r="V4905" s="14">
        <f>SUMIFS('Fielding Data'!F:F,'Fielding Data'!$A:$A,'Hitting Data'!$A4905)</f>
        <v>55</v>
      </c>
      <c r="W4905" s="14">
        <f>SUMIFS('Fielding Data'!G:G,'Fielding Data'!$A:$A,'Hitting Data'!$A4905)</f>
        <v>4</v>
      </c>
      <c r="X4905" s="14">
        <f>SUMIFS('Fielding Data'!H:H,'Fielding Data'!$A:$A,'Hitting Data'!$A4905)</f>
        <v>4</v>
      </c>
    </row>
    <row r="4906" spans="1:24" x14ac:dyDescent="0.25">
      <c r="A4906" s="14" t="str">
        <f t="shared" si="76"/>
        <v>castrst012014</v>
      </c>
      <c r="B4906" s="19" t="s">
        <v>1245</v>
      </c>
      <c r="C4906" s="19">
        <v>2014</v>
      </c>
      <c r="D4906" s="19">
        <v>134</v>
      </c>
      <c r="E4906" s="19">
        <v>528</v>
      </c>
      <c r="F4906" s="19">
        <v>58</v>
      </c>
      <c r="G4906" s="19">
        <v>154</v>
      </c>
      <c r="H4906" s="19">
        <v>33</v>
      </c>
      <c r="I4906" s="19">
        <v>1</v>
      </c>
      <c r="J4906" s="19">
        <v>14</v>
      </c>
      <c r="K4906" s="19">
        <v>65</v>
      </c>
      <c r="L4906" s="19">
        <v>4</v>
      </c>
      <c r="M4906" s="19">
        <v>4</v>
      </c>
      <c r="N4906" s="19">
        <v>35</v>
      </c>
      <c r="O4906" s="19">
        <v>100</v>
      </c>
      <c r="P4906" s="14" t="str">
        <f>IFERROR(VLOOKUP($A4906,'Fielding Data'!$A:$H,MATCH(P$1,'Fielding Data'!$A$1:$H$1,0),0),"Other")</f>
        <v>SS</v>
      </c>
      <c r="Q4906" s="14">
        <f>IFERROR(VLOOKUP($A4906,'Fielding Data'!$A:$H,MATCH(Q$1,'Fielding Data'!$A$1:$H$1,0),0),"Other")</f>
        <v>148</v>
      </c>
      <c r="R4906" s="14">
        <f>IFERROR(VLOOKUP($A4906,'Fielding Data'!$A:$H,MATCH(R$1,'Fielding Data'!$A$1:$H$1,0),0),"Other")</f>
        <v>386</v>
      </c>
      <c r="S4906" s="14">
        <f>IFERROR(VLOOKUP($A4906,'Fielding Data'!$A:$H,MATCH(S$1,'Fielding Data'!$A$1:$H$1,0),0),"Other")</f>
        <v>15</v>
      </c>
      <c r="T4906" s="14">
        <f>IFERROR(VLOOKUP($A4906,'Fielding Data'!$A:$H,MATCH(T$1,'Fielding Data'!$A$1:$H$1,0),0),"Other")</f>
        <v>74</v>
      </c>
      <c r="U4906" s="14">
        <f>SUMIFS('Fielding Data'!E:E,'Fielding Data'!$A:$A,'Hitting Data'!$A4906)</f>
        <v>148</v>
      </c>
      <c r="V4906" s="14">
        <f>SUMIFS('Fielding Data'!F:F,'Fielding Data'!$A:$A,'Hitting Data'!$A4906)</f>
        <v>386</v>
      </c>
      <c r="W4906" s="14">
        <f>SUMIFS('Fielding Data'!G:G,'Fielding Data'!$A:$A,'Hitting Data'!$A4906)</f>
        <v>15</v>
      </c>
      <c r="X4906" s="14">
        <f>SUMIFS('Fielding Data'!H:H,'Fielding Data'!$A:$A,'Hitting Data'!$A4906)</f>
        <v>74</v>
      </c>
    </row>
    <row r="4907" spans="1:24" x14ac:dyDescent="0.25">
      <c r="A4907" s="14" t="str">
        <f t="shared" si="76"/>
        <v>cecchga012014</v>
      </c>
      <c r="B4907" s="19" t="s">
        <v>2137</v>
      </c>
      <c r="C4907" s="19">
        <v>2014</v>
      </c>
      <c r="D4907" s="19">
        <v>11</v>
      </c>
      <c r="E4907" s="19">
        <v>31</v>
      </c>
      <c r="F4907" s="19">
        <v>6</v>
      </c>
      <c r="G4907" s="19">
        <v>8</v>
      </c>
      <c r="H4907" s="19">
        <v>3</v>
      </c>
      <c r="I4907" s="19">
        <v>0</v>
      </c>
      <c r="J4907" s="19">
        <v>1</v>
      </c>
      <c r="K4907" s="19">
        <v>4</v>
      </c>
      <c r="L4907" s="19">
        <v>0</v>
      </c>
      <c r="M4907" s="19">
        <v>0</v>
      </c>
      <c r="N4907" s="19">
        <v>3</v>
      </c>
      <c r="O4907" s="19">
        <v>11</v>
      </c>
      <c r="P4907" s="14" t="str">
        <f>IFERROR(VLOOKUP($A4907,'Fielding Data'!$A:$H,MATCH(P$1,'Fielding Data'!$A$1:$H$1,0),0),"Other")</f>
        <v>3B</v>
      </c>
      <c r="Q4907" s="14">
        <f>IFERROR(VLOOKUP($A4907,'Fielding Data'!$A:$H,MATCH(Q$1,'Fielding Data'!$A$1:$H$1,0),0),"Other")</f>
        <v>7</v>
      </c>
      <c r="R4907" s="14">
        <f>IFERROR(VLOOKUP($A4907,'Fielding Data'!$A:$H,MATCH(R$1,'Fielding Data'!$A$1:$H$1,0),0),"Other")</f>
        <v>13</v>
      </c>
      <c r="S4907" s="14">
        <f>IFERROR(VLOOKUP($A4907,'Fielding Data'!$A:$H,MATCH(S$1,'Fielding Data'!$A$1:$H$1,0),0),"Other")</f>
        <v>1</v>
      </c>
      <c r="T4907" s="14">
        <f>IFERROR(VLOOKUP($A4907,'Fielding Data'!$A:$H,MATCH(T$1,'Fielding Data'!$A$1:$H$1,0),0),"Other")</f>
        <v>2</v>
      </c>
      <c r="U4907" s="14">
        <f>SUMIFS('Fielding Data'!E:E,'Fielding Data'!$A:$A,'Hitting Data'!$A4907)</f>
        <v>7</v>
      </c>
      <c r="V4907" s="14">
        <f>SUMIFS('Fielding Data'!F:F,'Fielding Data'!$A:$A,'Hitting Data'!$A4907)</f>
        <v>13</v>
      </c>
      <c r="W4907" s="14">
        <f>SUMIFS('Fielding Data'!G:G,'Fielding Data'!$A:$A,'Hitting Data'!$A4907)</f>
        <v>1</v>
      </c>
      <c r="X4907" s="14">
        <f>SUMIFS('Fielding Data'!H:H,'Fielding Data'!$A:$A,'Hitting Data'!$A4907)</f>
        <v>2</v>
      </c>
    </row>
    <row r="4908" spans="1:24" x14ac:dyDescent="0.25">
      <c r="A4908" s="14" t="str">
        <f t="shared" si="76"/>
        <v>cecilbr012014</v>
      </c>
      <c r="B4908" s="19" t="s">
        <v>1066</v>
      </c>
      <c r="C4908" s="19">
        <v>2014</v>
      </c>
      <c r="D4908" s="19">
        <v>66</v>
      </c>
      <c r="E4908" s="19">
        <v>0</v>
      </c>
      <c r="F4908" s="19">
        <v>0</v>
      </c>
      <c r="G4908" s="19">
        <v>0</v>
      </c>
      <c r="H4908" s="19">
        <v>0</v>
      </c>
      <c r="I4908" s="19">
        <v>0</v>
      </c>
      <c r="J4908" s="19">
        <v>0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4" t="str">
        <f>IFERROR(VLOOKUP($A4908,'Fielding Data'!$A:$H,MATCH(P$1,'Fielding Data'!$A$1:$H$1,0),0),"Other")</f>
        <v>P</v>
      </c>
      <c r="Q4908" s="14">
        <f>IFERROR(VLOOKUP($A4908,'Fielding Data'!$A:$H,MATCH(Q$1,'Fielding Data'!$A$1:$H$1,0),0),"Other")</f>
        <v>0</v>
      </c>
      <c r="R4908" s="14">
        <f>IFERROR(VLOOKUP($A4908,'Fielding Data'!$A:$H,MATCH(R$1,'Fielding Data'!$A$1:$H$1,0),0),"Other")</f>
        <v>5</v>
      </c>
      <c r="S4908" s="14">
        <f>IFERROR(VLOOKUP($A4908,'Fielding Data'!$A:$H,MATCH(S$1,'Fielding Data'!$A$1:$H$1,0),0),"Other")</f>
        <v>0</v>
      </c>
      <c r="T4908" s="14">
        <f>IFERROR(VLOOKUP($A4908,'Fielding Data'!$A:$H,MATCH(T$1,'Fielding Data'!$A$1:$H$1,0),0),"Other")</f>
        <v>0</v>
      </c>
      <c r="U4908" s="14">
        <f>SUMIFS('Fielding Data'!E:E,'Fielding Data'!$A:$A,'Hitting Data'!$A4908)</f>
        <v>0</v>
      </c>
      <c r="V4908" s="14">
        <f>SUMIFS('Fielding Data'!F:F,'Fielding Data'!$A:$A,'Hitting Data'!$A4908)</f>
        <v>5</v>
      </c>
      <c r="W4908" s="14">
        <f>SUMIFS('Fielding Data'!G:G,'Fielding Data'!$A:$A,'Hitting Data'!$A4908)</f>
        <v>0</v>
      </c>
      <c r="X4908" s="14">
        <f>SUMIFS('Fielding Data'!H:H,'Fielding Data'!$A:$A,'Hitting Data'!$A4908)</f>
        <v>0</v>
      </c>
    </row>
    <row r="4909" spans="1:24" x14ac:dyDescent="0.25">
      <c r="A4909" s="14" t="str">
        <f t="shared" si="76"/>
        <v>cedenro022014</v>
      </c>
      <c r="B4909" s="19" t="s">
        <v>527</v>
      </c>
      <c r="C4909" s="19">
        <v>2014</v>
      </c>
      <c r="D4909" s="19">
        <v>7</v>
      </c>
      <c r="E4909" s="19">
        <v>9</v>
      </c>
      <c r="F4909" s="19">
        <v>0</v>
      </c>
      <c r="G4909" s="19">
        <v>0</v>
      </c>
      <c r="H4909" s="19">
        <v>0</v>
      </c>
      <c r="I4909" s="19">
        <v>0</v>
      </c>
      <c r="J4909" s="19">
        <v>0</v>
      </c>
      <c r="K4909" s="19">
        <v>0</v>
      </c>
      <c r="L4909" s="19">
        <v>0</v>
      </c>
      <c r="M4909" s="19">
        <v>0</v>
      </c>
      <c r="N4909" s="19">
        <v>0</v>
      </c>
      <c r="O4909" s="19">
        <v>2</v>
      </c>
      <c r="P4909" s="14" t="str">
        <f>IFERROR(VLOOKUP($A4909,'Fielding Data'!$A:$H,MATCH(P$1,'Fielding Data'!$A$1:$H$1,0),0),"Other")</f>
        <v>3B</v>
      </c>
      <c r="Q4909" s="14">
        <f>IFERROR(VLOOKUP($A4909,'Fielding Data'!$A:$H,MATCH(Q$1,'Fielding Data'!$A$1:$H$1,0),0),"Other")</f>
        <v>2</v>
      </c>
      <c r="R4909" s="14">
        <f>IFERROR(VLOOKUP($A4909,'Fielding Data'!$A:$H,MATCH(R$1,'Fielding Data'!$A$1:$H$1,0),0),"Other")</f>
        <v>1</v>
      </c>
      <c r="S4909" s="14">
        <f>IFERROR(VLOOKUP($A4909,'Fielding Data'!$A:$H,MATCH(S$1,'Fielding Data'!$A$1:$H$1,0),0),"Other")</f>
        <v>0</v>
      </c>
      <c r="T4909" s="14">
        <f>IFERROR(VLOOKUP($A4909,'Fielding Data'!$A:$H,MATCH(T$1,'Fielding Data'!$A$1:$H$1,0),0),"Other")</f>
        <v>0</v>
      </c>
      <c r="U4909" s="14">
        <f>SUMIFS('Fielding Data'!E:E,'Fielding Data'!$A:$A,'Hitting Data'!$A4909)</f>
        <v>4</v>
      </c>
      <c r="V4909" s="14">
        <f>SUMIFS('Fielding Data'!F:F,'Fielding Data'!$A:$A,'Hitting Data'!$A4909)</f>
        <v>5</v>
      </c>
      <c r="W4909" s="14">
        <f>SUMIFS('Fielding Data'!G:G,'Fielding Data'!$A:$A,'Hitting Data'!$A4909)</f>
        <v>0</v>
      </c>
      <c r="X4909" s="14">
        <f>SUMIFS('Fielding Data'!H:H,'Fielding Data'!$A:$A,'Hitting Data'!$A4909)</f>
        <v>1</v>
      </c>
    </row>
    <row r="4910" spans="1:24" x14ac:dyDescent="0.25">
      <c r="A4910" s="14" t="str">
        <f t="shared" si="76"/>
        <v>cedenxa012014</v>
      </c>
      <c r="B4910" s="19" t="s">
        <v>1453</v>
      </c>
      <c r="C4910" s="19">
        <v>2014</v>
      </c>
      <c r="D4910" s="19">
        <v>9</v>
      </c>
      <c r="E4910" s="19">
        <v>0</v>
      </c>
      <c r="F4910" s="19">
        <v>0</v>
      </c>
      <c r="G4910" s="19">
        <v>0</v>
      </c>
      <c r="H4910" s="19">
        <v>0</v>
      </c>
      <c r="I4910" s="19">
        <v>0</v>
      </c>
      <c r="J4910" s="19">
        <v>0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4" t="str">
        <f>IFERROR(VLOOKUP($A4910,'Fielding Data'!$A:$H,MATCH(P$1,'Fielding Data'!$A$1:$H$1,0),0),"Other")</f>
        <v>P</v>
      </c>
      <c r="Q4910" s="14">
        <f>IFERROR(VLOOKUP($A4910,'Fielding Data'!$A:$H,MATCH(Q$1,'Fielding Data'!$A$1:$H$1,0),0),"Other")</f>
        <v>0</v>
      </c>
      <c r="R4910" s="14">
        <f>IFERROR(VLOOKUP($A4910,'Fielding Data'!$A:$H,MATCH(R$1,'Fielding Data'!$A$1:$H$1,0),0),"Other")</f>
        <v>1</v>
      </c>
      <c r="S4910" s="14">
        <f>IFERROR(VLOOKUP($A4910,'Fielding Data'!$A:$H,MATCH(S$1,'Fielding Data'!$A$1:$H$1,0),0),"Other")</f>
        <v>0</v>
      </c>
      <c r="T4910" s="14">
        <f>IFERROR(VLOOKUP($A4910,'Fielding Data'!$A:$H,MATCH(T$1,'Fielding Data'!$A$1:$H$1,0),0),"Other")</f>
        <v>0</v>
      </c>
      <c r="U4910" s="14">
        <f>SUMIFS('Fielding Data'!E:E,'Fielding Data'!$A:$A,'Hitting Data'!$A4910)</f>
        <v>0</v>
      </c>
      <c r="V4910" s="14">
        <f>SUMIFS('Fielding Data'!F:F,'Fielding Data'!$A:$A,'Hitting Data'!$A4910)</f>
        <v>1</v>
      </c>
      <c r="W4910" s="14">
        <f>SUMIFS('Fielding Data'!G:G,'Fielding Data'!$A:$A,'Hitting Data'!$A4910)</f>
        <v>0</v>
      </c>
      <c r="X4910" s="14">
        <f>SUMIFS('Fielding Data'!H:H,'Fielding Data'!$A:$A,'Hitting Data'!$A4910)</f>
        <v>0</v>
      </c>
    </row>
    <row r="4911" spans="1:24" x14ac:dyDescent="0.25">
      <c r="A4911" s="14" t="str">
        <f t="shared" si="76"/>
        <v>centeju012014</v>
      </c>
      <c r="B4911" s="19" t="s">
        <v>1896</v>
      </c>
      <c r="C4911" s="19">
        <v>2014</v>
      </c>
      <c r="D4911" s="19">
        <v>10</v>
      </c>
      <c r="E4911" s="19">
        <v>30</v>
      </c>
      <c r="F4911" s="19">
        <v>1</v>
      </c>
      <c r="G4911" s="19">
        <v>6</v>
      </c>
      <c r="H4911" s="19">
        <v>0</v>
      </c>
      <c r="I4911" s="19">
        <v>0</v>
      </c>
      <c r="J4911" s="19">
        <v>0</v>
      </c>
      <c r="K4911" s="19">
        <v>2</v>
      </c>
      <c r="L4911" s="19">
        <v>0</v>
      </c>
      <c r="M4911" s="19">
        <v>0</v>
      </c>
      <c r="N4911" s="19">
        <v>3</v>
      </c>
      <c r="O4911" s="19">
        <v>5</v>
      </c>
      <c r="P4911" s="14" t="str">
        <f>IFERROR(VLOOKUP($A4911,'Fielding Data'!$A:$H,MATCH(P$1,'Fielding Data'!$A$1:$H$1,0),0),"Other")</f>
        <v>C</v>
      </c>
      <c r="Q4911" s="14">
        <f>IFERROR(VLOOKUP($A4911,'Fielding Data'!$A:$H,MATCH(Q$1,'Fielding Data'!$A$1:$H$1,0),0),"Other")</f>
        <v>63</v>
      </c>
      <c r="R4911" s="14">
        <f>IFERROR(VLOOKUP($A4911,'Fielding Data'!$A:$H,MATCH(R$1,'Fielding Data'!$A$1:$H$1,0),0),"Other")</f>
        <v>4</v>
      </c>
      <c r="S4911" s="14">
        <f>IFERROR(VLOOKUP($A4911,'Fielding Data'!$A:$H,MATCH(S$1,'Fielding Data'!$A$1:$H$1,0),0),"Other")</f>
        <v>2</v>
      </c>
      <c r="T4911" s="14">
        <f>IFERROR(VLOOKUP($A4911,'Fielding Data'!$A:$H,MATCH(T$1,'Fielding Data'!$A$1:$H$1,0),0),"Other")</f>
        <v>0</v>
      </c>
      <c r="U4911" s="14">
        <f>SUMIFS('Fielding Data'!E:E,'Fielding Data'!$A:$A,'Hitting Data'!$A4911)</f>
        <v>63</v>
      </c>
      <c r="V4911" s="14">
        <f>SUMIFS('Fielding Data'!F:F,'Fielding Data'!$A:$A,'Hitting Data'!$A4911)</f>
        <v>4</v>
      </c>
      <c r="W4911" s="14">
        <f>SUMIFS('Fielding Data'!G:G,'Fielding Data'!$A:$A,'Hitting Data'!$A4911)</f>
        <v>2</v>
      </c>
      <c r="X4911" s="14">
        <f>SUMIFS('Fielding Data'!H:H,'Fielding Data'!$A:$A,'Hitting Data'!$A4911)</f>
        <v>0</v>
      </c>
    </row>
    <row r="4912" spans="1:24" x14ac:dyDescent="0.25">
      <c r="A4912" s="14" t="str">
        <f t="shared" si="76"/>
        <v>cervefr012014</v>
      </c>
      <c r="B4912" s="19" t="s">
        <v>901</v>
      </c>
      <c r="C4912" s="19">
        <v>2014</v>
      </c>
      <c r="D4912" s="19">
        <v>49</v>
      </c>
      <c r="E4912" s="19">
        <v>146</v>
      </c>
      <c r="F4912" s="19">
        <v>18</v>
      </c>
      <c r="G4912" s="19">
        <v>44</v>
      </c>
      <c r="H4912" s="19">
        <v>11</v>
      </c>
      <c r="I4912" s="19">
        <v>1</v>
      </c>
      <c r="J4912" s="19">
        <v>2</v>
      </c>
      <c r="K4912" s="19">
        <v>13</v>
      </c>
      <c r="L4912" s="19">
        <v>1</v>
      </c>
      <c r="M4912" s="19">
        <v>0</v>
      </c>
      <c r="N4912" s="19">
        <v>11</v>
      </c>
      <c r="O4912" s="19">
        <v>41</v>
      </c>
      <c r="P4912" s="14" t="str">
        <f>IFERROR(VLOOKUP($A4912,'Fielding Data'!$A:$H,MATCH(P$1,'Fielding Data'!$A$1:$H$1,0),0),"Other")</f>
        <v>1B</v>
      </c>
      <c r="Q4912" s="14">
        <f>IFERROR(VLOOKUP($A4912,'Fielding Data'!$A:$H,MATCH(Q$1,'Fielding Data'!$A$1:$H$1,0),0),"Other")</f>
        <v>33</v>
      </c>
      <c r="R4912" s="14">
        <f>IFERROR(VLOOKUP($A4912,'Fielding Data'!$A:$H,MATCH(R$1,'Fielding Data'!$A$1:$H$1,0),0),"Other")</f>
        <v>1</v>
      </c>
      <c r="S4912" s="14">
        <f>IFERROR(VLOOKUP($A4912,'Fielding Data'!$A:$H,MATCH(S$1,'Fielding Data'!$A$1:$H$1,0),0),"Other")</f>
        <v>0</v>
      </c>
      <c r="T4912" s="14">
        <f>IFERROR(VLOOKUP($A4912,'Fielding Data'!$A:$H,MATCH(T$1,'Fielding Data'!$A$1:$H$1,0),0),"Other")</f>
        <v>2</v>
      </c>
      <c r="U4912" s="14">
        <f>SUMIFS('Fielding Data'!E:E,'Fielding Data'!$A:$A,'Hitting Data'!$A4912)</f>
        <v>368</v>
      </c>
      <c r="V4912" s="14">
        <f>SUMIFS('Fielding Data'!F:F,'Fielding Data'!$A:$A,'Hitting Data'!$A4912)</f>
        <v>21</v>
      </c>
      <c r="W4912" s="14">
        <f>SUMIFS('Fielding Data'!G:G,'Fielding Data'!$A:$A,'Hitting Data'!$A4912)</f>
        <v>1</v>
      </c>
      <c r="X4912" s="14">
        <f>SUMIFS('Fielding Data'!H:H,'Fielding Data'!$A:$A,'Hitting Data'!$A4912)</f>
        <v>2</v>
      </c>
    </row>
    <row r="4913" spans="1:24" x14ac:dyDescent="0.25">
      <c r="A4913" s="14" t="str">
        <f t="shared" si="76"/>
        <v>chacijh012014</v>
      </c>
      <c r="B4913" s="19" t="s">
        <v>1067</v>
      </c>
      <c r="C4913" s="19">
        <v>2014</v>
      </c>
      <c r="D4913" s="19">
        <v>12</v>
      </c>
      <c r="E4913" s="19">
        <v>15</v>
      </c>
      <c r="F4913" s="19">
        <v>2</v>
      </c>
      <c r="G4913" s="19">
        <v>5</v>
      </c>
      <c r="H4913" s="19">
        <v>1</v>
      </c>
      <c r="I4913" s="19">
        <v>0</v>
      </c>
      <c r="J4913" s="19">
        <v>0</v>
      </c>
      <c r="K4913" s="19">
        <v>0</v>
      </c>
      <c r="L4913" s="19">
        <v>0</v>
      </c>
      <c r="M4913" s="19">
        <v>0</v>
      </c>
      <c r="N4913" s="19">
        <v>1</v>
      </c>
      <c r="O4913" s="19">
        <v>4</v>
      </c>
      <c r="P4913" s="14" t="str">
        <f>IFERROR(VLOOKUP($A4913,'Fielding Data'!$A:$H,MATCH(P$1,'Fielding Data'!$A$1:$H$1,0),0),"Other")</f>
        <v>P</v>
      </c>
      <c r="Q4913" s="14">
        <f>IFERROR(VLOOKUP($A4913,'Fielding Data'!$A:$H,MATCH(Q$1,'Fielding Data'!$A$1:$H$1,0),0),"Other")</f>
        <v>2</v>
      </c>
      <c r="R4913" s="14">
        <f>IFERROR(VLOOKUP($A4913,'Fielding Data'!$A:$H,MATCH(R$1,'Fielding Data'!$A$1:$H$1,0),0),"Other")</f>
        <v>10</v>
      </c>
      <c r="S4913" s="14">
        <f>IFERROR(VLOOKUP($A4913,'Fielding Data'!$A:$H,MATCH(S$1,'Fielding Data'!$A$1:$H$1,0),0),"Other")</f>
        <v>1</v>
      </c>
      <c r="T4913" s="14">
        <f>IFERROR(VLOOKUP($A4913,'Fielding Data'!$A:$H,MATCH(T$1,'Fielding Data'!$A$1:$H$1,0),0),"Other")</f>
        <v>1</v>
      </c>
      <c r="U4913" s="14">
        <f>SUMIFS('Fielding Data'!E:E,'Fielding Data'!$A:$A,'Hitting Data'!$A4913)</f>
        <v>2</v>
      </c>
      <c r="V4913" s="14">
        <f>SUMIFS('Fielding Data'!F:F,'Fielding Data'!$A:$A,'Hitting Data'!$A4913)</f>
        <v>10</v>
      </c>
      <c r="W4913" s="14">
        <f>SUMIFS('Fielding Data'!G:G,'Fielding Data'!$A:$A,'Hitting Data'!$A4913)</f>
        <v>1</v>
      </c>
      <c r="X4913" s="14">
        <f>SUMIFS('Fielding Data'!H:H,'Fielding Data'!$A:$A,'Hitting Data'!$A4913)</f>
        <v>1</v>
      </c>
    </row>
    <row r="4914" spans="1:24" x14ac:dyDescent="0.25">
      <c r="A4914" s="14" t="str">
        <f t="shared" si="76"/>
        <v>chafian012014</v>
      </c>
      <c r="B4914" s="19" t="s">
        <v>2138</v>
      </c>
      <c r="C4914" s="19">
        <v>2014</v>
      </c>
      <c r="D4914" s="19">
        <v>3</v>
      </c>
      <c r="E4914" s="19">
        <v>2</v>
      </c>
      <c r="F4914" s="19">
        <v>0</v>
      </c>
      <c r="G4914" s="19">
        <v>1</v>
      </c>
      <c r="H4914" s="19">
        <v>0</v>
      </c>
      <c r="I4914" s="19">
        <v>0</v>
      </c>
      <c r="J4914" s="19">
        <v>0</v>
      </c>
      <c r="K4914" s="19">
        <v>1</v>
      </c>
      <c r="L4914" s="19">
        <v>0</v>
      </c>
      <c r="M4914" s="19">
        <v>0</v>
      </c>
      <c r="N4914" s="19">
        <v>0</v>
      </c>
      <c r="O4914" s="19">
        <v>1</v>
      </c>
      <c r="P4914" s="14" t="str">
        <f>IFERROR(VLOOKUP($A4914,'Fielding Data'!$A:$H,MATCH(P$1,'Fielding Data'!$A$1:$H$1,0),0),"Other")</f>
        <v>P</v>
      </c>
      <c r="Q4914" s="14">
        <f>IFERROR(VLOOKUP($A4914,'Fielding Data'!$A:$H,MATCH(Q$1,'Fielding Data'!$A$1:$H$1,0),0),"Other")</f>
        <v>0</v>
      </c>
      <c r="R4914" s="14">
        <f>IFERROR(VLOOKUP($A4914,'Fielding Data'!$A:$H,MATCH(R$1,'Fielding Data'!$A$1:$H$1,0),0),"Other")</f>
        <v>2</v>
      </c>
      <c r="S4914" s="14">
        <f>IFERROR(VLOOKUP($A4914,'Fielding Data'!$A:$H,MATCH(S$1,'Fielding Data'!$A$1:$H$1,0),0),"Other")</f>
        <v>0</v>
      </c>
      <c r="T4914" s="14">
        <f>IFERROR(VLOOKUP($A4914,'Fielding Data'!$A:$H,MATCH(T$1,'Fielding Data'!$A$1:$H$1,0),0),"Other")</f>
        <v>0</v>
      </c>
      <c r="U4914" s="14">
        <f>SUMIFS('Fielding Data'!E:E,'Fielding Data'!$A:$A,'Hitting Data'!$A4914)</f>
        <v>0</v>
      </c>
      <c r="V4914" s="14">
        <f>SUMIFS('Fielding Data'!F:F,'Fielding Data'!$A:$A,'Hitting Data'!$A4914)</f>
        <v>2</v>
      </c>
      <c r="W4914" s="14">
        <f>SUMIFS('Fielding Data'!G:G,'Fielding Data'!$A:$A,'Hitting Data'!$A4914)</f>
        <v>0</v>
      </c>
      <c r="X4914" s="14">
        <f>SUMIFS('Fielding Data'!H:H,'Fielding Data'!$A:$A,'Hitting Data'!$A4914)</f>
        <v>0</v>
      </c>
    </row>
    <row r="4915" spans="1:24" x14ac:dyDescent="0.25">
      <c r="A4915" s="14" t="str">
        <f t="shared" si="76"/>
        <v>chambjo032014</v>
      </c>
      <c r="B4915" s="19" t="s">
        <v>771</v>
      </c>
      <c r="C4915" s="19">
        <v>2014</v>
      </c>
      <c r="D4915" s="19">
        <v>69</v>
      </c>
      <c r="E4915" s="19">
        <v>1</v>
      </c>
      <c r="F4915" s="19">
        <v>0</v>
      </c>
      <c r="G4915" s="19">
        <v>0</v>
      </c>
      <c r="H4915" s="19">
        <v>0</v>
      </c>
      <c r="I4915" s="19">
        <v>0</v>
      </c>
      <c r="J4915" s="19">
        <v>0</v>
      </c>
      <c r="K4915" s="19">
        <v>0</v>
      </c>
      <c r="L4915" s="19">
        <v>0</v>
      </c>
      <c r="M4915" s="19">
        <v>0</v>
      </c>
      <c r="N4915" s="19">
        <v>0</v>
      </c>
      <c r="O4915" s="19">
        <v>1</v>
      </c>
      <c r="P4915" s="14" t="str">
        <f>IFERROR(VLOOKUP($A4915,'Fielding Data'!$A:$H,MATCH(P$1,'Fielding Data'!$A$1:$H$1,0),0),"Other")</f>
        <v>P</v>
      </c>
      <c r="Q4915" s="14">
        <f>IFERROR(VLOOKUP($A4915,'Fielding Data'!$A:$H,MATCH(Q$1,'Fielding Data'!$A$1:$H$1,0),0),"Other")</f>
        <v>8</v>
      </c>
      <c r="R4915" s="14">
        <f>IFERROR(VLOOKUP($A4915,'Fielding Data'!$A:$H,MATCH(R$1,'Fielding Data'!$A$1:$H$1,0),0),"Other")</f>
        <v>3</v>
      </c>
      <c r="S4915" s="14">
        <f>IFERROR(VLOOKUP($A4915,'Fielding Data'!$A:$H,MATCH(S$1,'Fielding Data'!$A$1:$H$1,0),0),"Other")</f>
        <v>0</v>
      </c>
      <c r="T4915" s="14">
        <f>IFERROR(VLOOKUP($A4915,'Fielding Data'!$A:$H,MATCH(T$1,'Fielding Data'!$A$1:$H$1,0),0),"Other")</f>
        <v>0</v>
      </c>
      <c r="U4915" s="14">
        <f>SUMIFS('Fielding Data'!E:E,'Fielding Data'!$A:$A,'Hitting Data'!$A4915)</f>
        <v>8</v>
      </c>
      <c r="V4915" s="14">
        <f>SUMIFS('Fielding Data'!F:F,'Fielding Data'!$A:$A,'Hitting Data'!$A4915)</f>
        <v>3</v>
      </c>
      <c r="W4915" s="14">
        <f>SUMIFS('Fielding Data'!G:G,'Fielding Data'!$A:$A,'Hitting Data'!$A4915)</f>
        <v>0</v>
      </c>
      <c r="X4915" s="14">
        <f>SUMIFS('Fielding Data'!H:H,'Fielding Data'!$A:$A,'Hitting Data'!$A4915)</f>
        <v>0</v>
      </c>
    </row>
    <row r="4916" spans="1:24" x14ac:dyDescent="0.25">
      <c r="A4916" s="14" t="str">
        <f t="shared" si="76"/>
        <v>chapmar012014</v>
      </c>
      <c r="B4916" s="19" t="s">
        <v>1247</v>
      </c>
      <c r="C4916" s="19">
        <v>2014</v>
      </c>
      <c r="D4916" s="19">
        <v>54</v>
      </c>
      <c r="E4916" s="19">
        <v>0</v>
      </c>
      <c r="F4916" s="19">
        <v>0</v>
      </c>
      <c r="G4916" s="19">
        <v>0</v>
      </c>
      <c r="H4916" s="19">
        <v>0</v>
      </c>
      <c r="I4916" s="19">
        <v>0</v>
      </c>
      <c r="J4916" s="19">
        <v>0</v>
      </c>
      <c r="K4916" s="19">
        <v>0</v>
      </c>
      <c r="L4916" s="19">
        <v>0</v>
      </c>
      <c r="M4916" s="19">
        <v>0</v>
      </c>
      <c r="N4916" s="19">
        <v>0</v>
      </c>
      <c r="O4916" s="19">
        <v>0</v>
      </c>
      <c r="P4916" s="14" t="str">
        <f>IFERROR(VLOOKUP($A4916,'Fielding Data'!$A:$H,MATCH(P$1,'Fielding Data'!$A$1:$H$1,0),0),"Other")</f>
        <v>P</v>
      </c>
      <c r="Q4916" s="14">
        <f>IFERROR(VLOOKUP($A4916,'Fielding Data'!$A:$H,MATCH(Q$1,'Fielding Data'!$A$1:$H$1,0),0),"Other")</f>
        <v>1</v>
      </c>
      <c r="R4916" s="14">
        <f>IFERROR(VLOOKUP($A4916,'Fielding Data'!$A:$H,MATCH(R$1,'Fielding Data'!$A$1:$H$1,0),0),"Other")</f>
        <v>2</v>
      </c>
      <c r="S4916" s="14">
        <f>IFERROR(VLOOKUP($A4916,'Fielding Data'!$A:$H,MATCH(S$1,'Fielding Data'!$A$1:$H$1,0),0),"Other")</f>
        <v>0</v>
      </c>
      <c r="T4916" s="14">
        <f>IFERROR(VLOOKUP($A4916,'Fielding Data'!$A:$H,MATCH(T$1,'Fielding Data'!$A$1:$H$1,0),0),"Other")</f>
        <v>0</v>
      </c>
      <c r="U4916" s="14">
        <f>SUMIFS('Fielding Data'!E:E,'Fielding Data'!$A:$A,'Hitting Data'!$A4916)</f>
        <v>1</v>
      </c>
      <c r="V4916" s="14">
        <f>SUMIFS('Fielding Data'!F:F,'Fielding Data'!$A:$A,'Hitting Data'!$A4916)</f>
        <v>2</v>
      </c>
      <c r="W4916" s="14">
        <f>SUMIFS('Fielding Data'!G:G,'Fielding Data'!$A:$A,'Hitting Data'!$A4916)</f>
        <v>0</v>
      </c>
      <c r="X4916" s="14">
        <f>SUMIFS('Fielding Data'!H:H,'Fielding Data'!$A:$A,'Hitting Data'!$A4916)</f>
        <v>0</v>
      </c>
    </row>
    <row r="4917" spans="1:24" x14ac:dyDescent="0.25">
      <c r="A4917" s="14" t="str">
        <f t="shared" si="76"/>
        <v>chapmke022014</v>
      </c>
      <c r="B4917" s="19" t="s">
        <v>1897</v>
      </c>
      <c r="C4917" s="19">
        <v>2014</v>
      </c>
      <c r="D4917" s="19">
        <v>21</v>
      </c>
      <c r="E4917" s="19">
        <v>0</v>
      </c>
      <c r="F4917" s="19">
        <v>0</v>
      </c>
      <c r="G4917" s="19">
        <v>0</v>
      </c>
      <c r="H4917" s="19">
        <v>0</v>
      </c>
      <c r="I4917" s="19">
        <v>0</v>
      </c>
      <c r="J4917" s="19">
        <v>0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14" t="str">
        <f>IFERROR(VLOOKUP($A4917,'Fielding Data'!$A:$H,MATCH(P$1,'Fielding Data'!$A$1:$H$1,0),0),"Other")</f>
        <v>P</v>
      </c>
      <c r="Q4917" s="14">
        <f>IFERROR(VLOOKUP($A4917,'Fielding Data'!$A:$H,MATCH(Q$1,'Fielding Data'!$A$1:$H$1,0),0),"Other")</f>
        <v>1</v>
      </c>
      <c r="R4917" s="14">
        <f>IFERROR(VLOOKUP($A4917,'Fielding Data'!$A:$H,MATCH(R$1,'Fielding Data'!$A$1:$H$1,0),0),"Other")</f>
        <v>3</v>
      </c>
      <c r="S4917" s="14">
        <f>IFERROR(VLOOKUP($A4917,'Fielding Data'!$A:$H,MATCH(S$1,'Fielding Data'!$A$1:$H$1,0),0),"Other")</f>
        <v>0</v>
      </c>
      <c r="T4917" s="14">
        <f>IFERROR(VLOOKUP($A4917,'Fielding Data'!$A:$H,MATCH(T$1,'Fielding Data'!$A$1:$H$1,0),0),"Other")</f>
        <v>0</v>
      </c>
      <c r="U4917" s="14">
        <f>SUMIFS('Fielding Data'!E:E,'Fielding Data'!$A:$A,'Hitting Data'!$A4917)</f>
        <v>1</v>
      </c>
      <c r="V4917" s="14">
        <f>SUMIFS('Fielding Data'!F:F,'Fielding Data'!$A:$A,'Hitting Data'!$A4917)</f>
        <v>3</v>
      </c>
      <c r="W4917" s="14">
        <f>SUMIFS('Fielding Data'!G:G,'Fielding Data'!$A:$A,'Hitting Data'!$A4917)</f>
        <v>0</v>
      </c>
      <c r="X4917" s="14">
        <f>SUMIFS('Fielding Data'!H:H,'Fielding Data'!$A:$A,'Hitting Data'!$A4917)</f>
        <v>0</v>
      </c>
    </row>
    <row r="4918" spans="1:24" x14ac:dyDescent="0.25">
      <c r="A4918" s="14" t="str">
        <f t="shared" si="76"/>
        <v>chatwty012014</v>
      </c>
      <c r="B4918" s="19" t="s">
        <v>1455</v>
      </c>
      <c r="C4918" s="19">
        <v>2014</v>
      </c>
      <c r="D4918" s="19">
        <v>4</v>
      </c>
      <c r="E4918" s="19">
        <v>10</v>
      </c>
      <c r="F4918" s="19">
        <v>0</v>
      </c>
      <c r="G4918" s="19">
        <v>1</v>
      </c>
      <c r="H4918" s="19">
        <v>0</v>
      </c>
      <c r="I4918" s="19">
        <v>0</v>
      </c>
      <c r="J4918" s="19">
        <v>0</v>
      </c>
      <c r="K4918" s="19">
        <v>0</v>
      </c>
      <c r="L4918" s="19">
        <v>0</v>
      </c>
      <c r="M4918" s="19">
        <v>0</v>
      </c>
      <c r="N4918" s="19">
        <v>0</v>
      </c>
      <c r="O4918" s="19">
        <v>5</v>
      </c>
      <c r="P4918" s="14" t="str">
        <f>IFERROR(VLOOKUP($A4918,'Fielding Data'!$A:$H,MATCH(P$1,'Fielding Data'!$A$1:$H$1,0),0),"Other")</f>
        <v>P</v>
      </c>
      <c r="Q4918" s="14">
        <f>IFERROR(VLOOKUP($A4918,'Fielding Data'!$A:$H,MATCH(Q$1,'Fielding Data'!$A$1:$H$1,0),0),"Other")</f>
        <v>0</v>
      </c>
      <c r="R4918" s="14">
        <f>IFERROR(VLOOKUP($A4918,'Fielding Data'!$A:$H,MATCH(R$1,'Fielding Data'!$A$1:$H$1,0),0),"Other")</f>
        <v>1</v>
      </c>
      <c r="S4918" s="14">
        <f>IFERROR(VLOOKUP($A4918,'Fielding Data'!$A:$H,MATCH(S$1,'Fielding Data'!$A$1:$H$1,0),0),"Other")</f>
        <v>1</v>
      </c>
      <c r="T4918" s="14">
        <f>IFERROR(VLOOKUP($A4918,'Fielding Data'!$A:$H,MATCH(T$1,'Fielding Data'!$A$1:$H$1,0),0),"Other")</f>
        <v>0</v>
      </c>
      <c r="U4918" s="14">
        <f>SUMIFS('Fielding Data'!E:E,'Fielding Data'!$A:$A,'Hitting Data'!$A4918)</f>
        <v>0</v>
      </c>
      <c r="V4918" s="14">
        <f>SUMIFS('Fielding Data'!F:F,'Fielding Data'!$A:$A,'Hitting Data'!$A4918)</f>
        <v>1</v>
      </c>
      <c r="W4918" s="14">
        <f>SUMIFS('Fielding Data'!G:G,'Fielding Data'!$A:$A,'Hitting Data'!$A4918)</f>
        <v>1</v>
      </c>
      <c r="X4918" s="14">
        <f>SUMIFS('Fielding Data'!H:H,'Fielding Data'!$A:$A,'Hitting Data'!$A4918)</f>
        <v>0</v>
      </c>
    </row>
    <row r="4919" spans="1:24" x14ac:dyDescent="0.25">
      <c r="A4919" s="14" t="str">
        <f t="shared" si="76"/>
        <v>chaveen012014</v>
      </c>
      <c r="B4919" s="19" t="s">
        <v>235</v>
      </c>
      <c r="C4919" s="19">
        <v>2014</v>
      </c>
      <c r="D4919" s="19">
        <v>80</v>
      </c>
      <c r="E4919" s="19">
        <v>232</v>
      </c>
      <c r="F4919" s="19">
        <v>22</v>
      </c>
      <c r="G4919" s="19">
        <v>64</v>
      </c>
      <c r="H4919" s="19">
        <v>12</v>
      </c>
      <c r="I4919" s="19">
        <v>2</v>
      </c>
      <c r="J4919" s="19">
        <v>2</v>
      </c>
      <c r="K4919" s="19">
        <v>23</v>
      </c>
      <c r="L4919" s="19">
        <v>5</v>
      </c>
      <c r="M4919" s="19">
        <v>2</v>
      </c>
      <c r="N4919" s="19">
        <v>15</v>
      </c>
      <c r="O4919" s="19">
        <v>30</v>
      </c>
      <c r="P4919" s="14" t="str">
        <f>IFERROR(VLOOKUP($A4919,'Fielding Data'!$A:$H,MATCH(P$1,'Fielding Data'!$A$1:$H$1,0),0),"Other")</f>
        <v>CF</v>
      </c>
      <c r="Q4919" s="14">
        <f>IFERROR(VLOOKUP($A4919,'Fielding Data'!$A:$H,MATCH(Q$1,'Fielding Data'!$A$1:$H$1,0),0),"Other")</f>
        <v>7</v>
      </c>
      <c r="R4919" s="14">
        <f>IFERROR(VLOOKUP($A4919,'Fielding Data'!$A:$H,MATCH(R$1,'Fielding Data'!$A$1:$H$1,0),0),"Other")</f>
        <v>0</v>
      </c>
      <c r="S4919" s="14">
        <f>IFERROR(VLOOKUP($A4919,'Fielding Data'!$A:$H,MATCH(S$1,'Fielding Data'!$A$1:$H$1,0),0),"Other")</f>
        <v>0</v>
      </c>
      <c r="T4919" s="14">
        <f>IFERROR(VLOOKUP($A4919,'Fielding Data'!$A:$H,MATCH(T$1,'Fielding Data'!$A$1:$H$1,0),0),"Other")</f>
        <v>0</v>
      </c>
      <c r="U4919" s="14">
        <f>SUMIFS('Fielding Data'!E:E,'Fielding Data'!$A:$A,'Hitting Data'!$A4919)</f>
        <v>158</v>
      </c>
      <c r="V4919" s="14">
        <f>SUMIFS('Fielding Data'!F:F,'Fielding Data'!$A:$A,'Hitting Data'!$A4919)</f>
        <v>2</v>
      </c>
      <c r="W4919" s="14">
        <f>SUMIFS('Fielding Data'!G:G,'Fielding Data'!$A:$A,'Hitting Data'!$A4919)</f>
        <v>0</v>
      </c>
      <c r="X4919" s="14">
        <f>SUMIFS('Fielding Data'!H:H,'Fielding Data'!$A:$A,'Hitting Data'!$A4919)</f>
        <v>0</v>
      </c>
    </row>
    <row r="4920" spans="1:24" x14ac:dyDescent="0.25">
      <c r="A4920" s="14" t="str">
        <f t="shared" si="76"/>
        <v>chaveer012014</v>
      </c>
      <c r="B4920" s="19" t="s">
        <v>78</v>
      </c>
      <c r="C4920" s="19">
        <v>2014</v>
      </c>
      <c r="D4920" s="19">
        <v>44</v>
      </c>
      <c r="E4920" s="19">
        <v>69</v>
      </c>
      <c r="F4920" s="19">
        <v>6</v>
      </c>
      <c r="G4920" s="19">
        <v>17</v>
      </c>
      <c r="H4920" s="19">
        <v>3</v>
      </c>
      <c r="I4920" s="19">
        <v>1</v>
      </c>
      <c r="J4920" s="19">
        <v>3</v>
      </c>
      <c r="K4920" s="19">
        <v>8</v>
      </c>
      <c r="L4920" s="19">
        <v>2</v>
      </c>
      <c r="M4920" s="19">
        <v>0</v>
      </c>
      <c r="N4920" s="19">
        <v>11</v>
      </c>
      <c r="O4920" s="19">
        <v>19</v>
      </c>
      <c r="P4920" s="14" t="str">
        <f>IFERROR(VLOOKUP($A4920,'Fielding Data'!$A:$H,MATCH(P$1,'Fielding Data'!$A$1:$H$1,0),0),"Other")</f>
        <v>3B</v>
      </c>
      <c r="Q4920" s="14">
        <f>IFERROR(VLOOKUP($A4920,'Fielding Data'!$A:$H,MATCH(Q$1,'Fielding Data'!$A$1:$H$1,0),0),"Other")</f>
        <v>5</v>
      </c>
      <c r="R4920" s="14">
        <f>IFERROR(VLOOKUP($A4920,'Fielding Data'!$A:$H,MATCH(R$1,'Fielding Data'!$A$1:$H$1,0),0),"Other")</f>
        <v>10</v>
      </c>
      <c r="S4920" s="14">
        <f>IFERROR(VLOOKUP($A4920,'Fielding Data'!$A:$H,MATCH(S$1,'Fielding Data'!$A$1:$H$1,0),0),"Other")</f>
        <v>0</v>
      </c>
      <c r="T4920" s="14">
        <f>IFERROR(VLOOKUP($A4920,'Fielding Data'!$A:$H,MATCH(T$1,'Fielding Data'!$A$1:$H$1,0),0),"Other")</f>
        <v>2</v>
      </c>
      <c r="U4920" s="14">
        <f>SUMIFS('Fielding Data'!E:E,'Fielding Data'!$A:$A,'Hitting Data'!$A4920)</f>
        <v>5</v>
      </c>
      <c r="V4920" s="14">
        <f>SUMIFS('Fielding Data'!F:F,'Fielding Data'!$A:$A,'Hitting Data'!$A4920)</f>
        <v>10</v>
      </c>
      <c r="W4920" s="14">
        <f>SUMIFS('Fielding Data'!G:G,'Fielding Data'!$A:$A,'Hitting Data'!$A4920)</f>
        <v>0</v>
      </c>
      <c r="X4920" s="14">
        <f>SUMIFS('Fielding Data'!H:H,'Fielding Data'!$A:$A,'Hitting Data'!$A4920)</f>
        <v>2</v>
      </c>
    </row>
    <row r="4921" spans="1:24" x14ac:dyDescent="0.25">
      <c r="A4921" s="14" t="str">
        <f t="shared" si="76"/>
        <v>chaveje012014</v>
      </c>
      <c r="B4921" s="19" t="s">
        <v>902</v>
      </c>
      <c r="C4921" s="19">
        <v>2014</v>
      </c>
      <c r="D4921" s="19">
        <v>32</v>
      </c>
      <c r="E4921" s="19">
        <v>3</v>
      </c>
      <c r="F4921" s="19">
        <v>0</v>
      </c>
      <c r="G4921" s="19">
        <v>0</v>
      </c>
      <c r="H4921" s="19">
        <v>0</v>
      </c>
      <c r="I4921" s="19">
        <v>0</v>
      </c>
      <c r="J4921" s="19">
        <v>0</v>
      </c>
      <c r="K4921" s="19">
        <v>0</v>
      </c>
      <c r="L4921" s="19">
        <v>0</v>
      </c>
      <c r="M4921" s="19">
        <v>0</v>
      </c>
      <c r="N4921" s="19">
        <v>0</v>
      </c>
      <c r="O4921" s="19">
        <v>3</v>
      </c>
      <c r="P4921" s="14" t="str">
        <f>IFERROR(VLOOKUP($A4921,'Fielding Data'!$A:$H,MATCH(P$1,'Fielding Data'!$A$1:$H$1,0),0),"Other")</f>
        <v>P</v>
      </c>
      <c r="Q4921" s="14">
        <f>IFERROR(VLOOKUP($A4921,'Fielding Data'!$A:$H,MATCH(Q$1,'Fielding Data'!$A$1:$H$1,0),0),"Other")</f>
        <v>11</v>
      </c>
      <c r="R4921" s="14">
        <f>IFERROR(VLOOKUP($A4921,'Fielding Data'!$A:$H,MATCH(R$1,'Fielding Data'!$A$1:$H$1,0),0),"Other")</f>
        <v>4</v>
      </c>
      <c r="S4921" s="14">
        <f>IFERROR(VLOOKUP($A4921,'Fielding Data'!$A:$H,MATCH(S$1,'Fielding Data'!$A$1:$H$1,0),0),"Other")</f>
        <v>0</v>
      </c>
      <c r="T4921" s="14">
        <f>IFERROR(VLOOKUP($A4921,'Fielding Data'!$A:$H,MATCH(T$1,'Fielding Data'!$A$1:$H$1,0),0),"Other")</f>
        <v>3</v>
      </c>
      <c r="U4921" s="14">
        <f>SUMIFS('Fielding Data'!E:E,'Fielding Data'!$A:$A,'Hitting Data'!$A4921)</f>
        <v>11</v>
      </c>
      <c r="V4921" s="14">
        <f>SUMIFS('Fielding Data'!F:F,'Fielding Data'!$A:$A,'Hitting Data'!$A4921)</f>
        <v>4</v>
      </c>
      <c r="W4921" s="14">
        <f>SUMIFS('Fielding Data'!G:G,'Fielding Data'!$A:$A,'Hitting Data'!$A4921)</f>
        <v>0</v>
      </c>
      <c r="X4921" s="14">
        <f>SUMIFS('Fielding Data'!H:H,'Fielding Data'!$A:$A,'Hitting Data'!$A4921)</f>
        <v>3</v>
      </c>
    </row>
    <row r="4922" spans="1:24" x14ac:dyDescent="0.25">
      <c r="A4922" s="14" t="str">
        <f t="shared" si="76"/>
        <v>chenbr012014</v>
      </c>
      <c r="B4922" s="19" t="s">
        <v>79</v>
      </c>
      <c r="C4922" s="19">
        <v>2014</v>
      </c>
      <c r="D4922" s="19">
        <v>13</v>
      </c>
      <c r="E4922" s="19">
        <v>0</v>
      </c>
      <c r="F4922" s="19">
        <v>0</v>
      </c>
      <c r="G4922" s="19">
        <v>0</v>
      </c>
      <c r="H4922" s="19">
        <v>0</v>
      </c>
      <c r="I4922" s="19">
        <v>0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4" t="str">
        <f>IFERROR(VLOOKUP($A4922,'Fielding Data'!$A:$H,MATCH(P$1,'Fielding Data'!$A$1:$H$1,0),0),"Other")</f>
        <v>P</v>
      </c>
      <c r="Q4922" s="14">
        <f>IFERROR(VLOOKUP($A4922,'Fielding Data'!$A:$H,MATCH(Q$1,'Fielding Data'!$A$1:$H$1,0),0),"Other")</f>
        <v>4</v>
      </c>
      <c r="R4922" s="14">
        <f>IFERROR(VLOOKUP($A4922,'Fielding Data'!$A:$H,MATCH(R$1,'Fielding Data'!$A$1:$H$1,0),0),"Other")</f>
        <v>4</v>
      </c>
      <c r="S4922" s="14">
        <f>IFERROR(VLOOKUP($A4922,'Fielding Data'!$A:$H,MATCH(S$1,'Fielding Data'!$A$1:$H$1,0),0),"Other")</f>
        <v>1</v>
      </c>
      <c r="T4922" s="14">
        <f>IFERROR(VLOOKUP($A4922,'Fielding Data'!$A:$H,MATCH(T$1,'Fielding Data'!$A$1:$H$1,0),0),"Other")</f>
        <v>0</v>
      </c>
      <c r="U4922" s="14">
        <f>SUMIFS('Fielding Data'!E:E,'Fielding Data'!$A:$A,'Hitting Data'!$A4922)</f>
        <v>4</v>
      </c>
      <c r="V4922" s="14">
        <f>SUMIFS('Fielding Data'!F:F,'Fielding Data'!$A:$A,'Hitting Data'!$A4922)</f>
        <v>4</v>
      </c>
      <c r="W4922" s="14">
        <f>SUMIFS('Fielding Data'!G:G,'Fielding Data'!$A:$A,'Hitting Data'!$A4922)</f>
        <v>1</v>
      </c>
      <c r="X4922" s="14">
        <f>SUMIFS('Fielding Data'!H:H,'Fielding Data'!$A:$A,'Hitting Data'!$A4922)</f>
        <v>0</v>
      </c>
    </row>
    <row r="4923" spans="1:24" x14ac:dyDescent="0.25">
      <c r="A4923" s="14" t="str">
        <f t="shared" si="76"/>
        <v>chenwe022014</v>
      </c>
      <c r="B4923" s="19" t="s">
        <v>1687</v>
      </c>
      <c r="C4923" s="19">
        <v>2014</v>
      </c>
      <c r="D4923" s="19">
        <v>31</v>
      </c>
      <c r="E4923" s="19">
        <v>1</v>
      </c>
      <c r="F4923" s="19">
        <v>0</v>
      </c>
      <c r="G4923" s="19">
        <v>0</v>
      </c>
      <c r="H4923" s="19">
        <v>0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  <c r="O4923" s="19">
        <v>1</v>
      </c>
      <c r="P4923" s="14" t="str">
        <f>IFERROR(VLOOKUP($A4923,'Fielding Data'!$A:$H,MATCH(P$1,'Fielding Data'!$A$1:$H$1,0),0),"Other")</f>
        <v>P</v>
      </c>
      <c r="Q4923" s="14">
        <f>IFERROR(VLOOKUP($A4923,'Fielding Data'!$A:$H,MATCH(Q$1,'Fielding Data'!$A$1:$H$1,0),0),"Other")</f>
        <v>7</v>
      </c>
      <c r="R4923" s="14">
        <f>IFERROR(VLOOKUP($A4923,'Fielding Data'!$A:$H,MATCH(R$1,'Fielding Data'!$A$1:$H$1,0),0),"Other")</f>
        <v>24</v>
      </c>
      <c r="S4923" s="14">
        <f>IFERROR(VLOOKUP($A4923,'Fielding Data'!$A:$H,MATCH(S$1,'Fielding Data'!$A$1:$H$1,0),0),"Other")</f>
        <v>0</v>
      </c>
      <c r="T4923" s="14">
        <f>IFERROR(VLOOKUP($A4923,'Fielding Data'!$A:$H,MATCH(T$1,'Fielding Data'!$A$1:$H$1,0),0),"Other")</f>
        <v>1</v>
      </c>
      <c r="U4923" s="14">
        <f>SUMIFS('Fielding Data'!E:E,'Fielding Data'!$A:$A,'Hitting Data'!$A4923)</f>
        <v>7</v>
      </c>
      <c r="V4923" s="14">
        <f>SUMIFS('Fielding Data'!F:F,'Fielding Data'!$A:$A,'Hitting Data'!$A4923)</f>
        <v>24</v>
      </c>
      <c r="W4923" s="14">
        <f>SUMIFS('Fielding Data'!G:G,'Fielding Data'!$A:$A,'Hitting Data'!$A4923)</f>
        <v>0</v>
      </c>
      <c r="X4923" s="14">
        <f>SUMIFS('Fielding Data'!H:H,'Fielding Data'!$A:$A,'Hitting Data'!$A4923)</f>
        <v>1</v>
      </c>
    </row>
    <row r="4924" spans="1:24" x14ac:dyDescent="0.25">
      <c r="A4924" s="14" t="str">
        <f t="shared" si="76"/>
        <v>chiriro012014</v>
      </c>
      <c r="B4924" s="19" t="s">
        <v>1456</v>
      </c>
      <c r="C4924" s="19">
        <v>2014</v>
      </c>
      <c r="D4924" s="19">
        <v>93</v>
      </c>
      <c r="E4924" s="19">
        <v>306</v>
      </c>
      <c r="F4924" s="19">
        <v>36</v>
      </c>
      <c r="G4924" s="19">
        <v>73</v>
      </c>
      <c r="H4924" s="19">
        <v>15</v>
      </c>
      <c r="I4924" s="19">
        <v>0</v>
      </c>
      <c r="J4924" s="19">
        <v>13</v>
      </c>
      <c r="K4924" s="19">
        <v>40</v>
      </c>
      <c r="L4924" s="19">
        <v>0</v>
      </c>
      <c r="M4924" s="19">
        <v>1</v>
      </c>
      <c r="N4924" s="19">
        <v>17</v>
      </c>
      <c r="O4924" s="19">
        <v>71</v>
      </c>
      <c r="P4924" s="14" t="str">
        <f>IFERROR(VLOOKUP($A4924,'Fielding Data'!$A:$H,MATCH(P$1,'Fielding Data'!$A$1:$H$1,0),0),"Other")</f>
        <v>C</v>
      </c>
      <c r="Q4924" s="14">
        <f>IFERROR(VLOOKUP($A4924,'Fielding Data'!$A:$H,MATCH(Q$1,'Fielding Data'!$A$1:$H$1,0),0),"Other")</f>
        <v>585</v>
      </c>
      <c r="R4924" s="14">
        <f>IFERROR(VLOOKUP($A4924,'Fielding Data'!$A:$H,MATCH(R$1,'Fielding Data'!$A$1:$H$1,0),0),"Other")</f>
        <v>45</v>
      </c>
      <c r="S4924" s="14">
        <f>IFERROR(VLOOKUP($A4924,'Fielding Data'!$A:$H,MATCH(S$1,'Fielding Data'!$A$1:$H$1,0),0),"Other")</f>
        <v>4</v>
      </c>
      <c r="T4924" s="14">
        <f>IFERROR(VLOOKUP($A4924,'Fielding Data'!$A:$H,MATCH(T$1,'Fielding Data'!$A$1:$H$1,0),0),"Other")</f>
        <v>7</v>
      </c>
      <c r="U4924" s="14">
        <f>SUMIFS('Fielding Data'!E:E,'Fielding Data'!$A:$A,'Hitting Data'!$A4924)</f>
        <v>585</v>
      </c>
      <c r="V4924" s="14">
        <f>SUMIFS('Fielding Data'!F:F,'Fielding Data'!$A:$A,'Hitting Data'!$A4924)</f>
        <v>45</v>
      </c>
      <c r="W4924" s="14">
        <f>SUMIFS('Fielding Data'!G:G,'Fielding Data'!$A:$A,'Hitting Data'!$A4924)</f>
        <v>4</v>
      </c>
      <c r="X4924" s="14">
        <f>SUMIFS('Fielding Data'!H:H,'Fielding Data'!$A:$A,'Hitting Data'!$A4924)</f>
        <v>7</v>
      </c>
    </row>
    <row r="4925" spans="1:24" x14ac:dyDescent="0.25">
      <c r="A4925" s="14" t="str">
        <f t="shared" si="76"/>
        <v>chiselo012014</v>
      </c>
      <c r="B4925" s="19" t="s">
        <v>1457</v>
      </c>
      <c r="C4925" s="19">
        <v>2014</v>
      </c>
      <c r="D4925" s="19">
        <v>142</v>
      </c>
      <c r="E4925" s="19">
        <v>478</v>
      </c>
      <c r="F4925" s="19">
        <v>62</v>
      </c>
      <c r="G4925" s="19">
        <v>134</v>
      </c>
      <c r="H4925" s="19">
        <v>29</v>
      </c>
      <c r="I4925" s="19">
        <v>1</v>
      </c>
      <c r="J4925" s="19">
        <v>13</v>
      </c>
      <c r="K4925" s="19">
        <v>59</v>
      </c>
      <c r="L4925" s="19">
        <v>3</v>
      </c>
      <c r="M4925" s="19">
        <v>1</v>
      </c>
      <c r="N4925" s="19">
        <v>39</v>
      </c>
      <c r="O4925" s="19">
        <v>99</v>
      </c>
      <c r="P4925" s="14" t="str">
        <f>IFERROR(VLOOKUP($A4925,'Fielding Data'!$A:$H,MATCH(P$1,'Fielding Data'!$A$1:$H$1,0),0),"Other")</f>
        <v>1B</v>
      </c>
      <c r="Q4925" s="14">
        <f>IFERROR(VLOOKUP($A4925,'Fielding Data'!$A:$H,MATCH(Q$1,'Fielding Data'!$A$1:$H$1,0),0),"Other")</f>
        <v>52</v>
      </c>
      <c r="R4925" s="14">
        <f>IFERROR(VLOOKUP($A4925,'Fielding Data'!$A:$H,MATCH(R$1,'Fielding Data'!$A$1:$H$1,0),0),"Other")</f>
        <v>1</v>
      </c>
      <c r="S4925" s="14">
        <f>IFERROR(VLOOKUP($A4925,'Fielding Data'!$A:$H,MATCH(S$1,'Fielding Data'!$A$1:$H$1,0),0),"Other")</f>
        <v>0</v>
      </c>
      <c r="T4925" s="14">
        <f>IFERROR(VLOOKUP($A4925,'Fielding Data'!$A:$H,MATCH(T$1,'Fielding Data'!$A$1:$H$1,0),0),"Other")</f>
        <v>5</v>
      </c>
      <c r="U4925" s="14">
        <f>SUMIFS('Fielding Data'!E:E,'Fielding Data'!$A:$A,'Hitting Data'!$A4925)</f>
        <v>112</v>
      </c>
      <c r="V4925" s="14">
        <f>SUMIFS('Fielding Data'!F:F,'Fielding Data'!$A:$A,'Hitting Data'!$A4925)</f>
        <v>183</v>
      </c>
      <c r="W4925" s="14">
        <f>SUMIFS('Fielding Data'!G:G,'Fielding Data'!$A:$A,'Hitting Data'!$A4925)</f>
        <v>18</v>
      </c>
      <c r="X4925" s="14">
        <f>SUMIFS('Fielding Data'!H:H,'Fielding Data'!$A:$A,'Hitting Data'!$A4925)</f>
        <v>14</v>
      </c>
    </row>
    <row r="4926" spans="1:24" x14ac:dyDescent="0.25">
      <c r="A4926" s="14" t="str">
        <f t="shared" si="76"/>
        <v>choatra012014</v>
      </c>
      <c r="B4926" s="19" t="s">
        <v>80</v>
      </c>
      <c r="C4926" s="19">
        <v>2014</v>
      </c>
      <c r="D4926" s="19">
        <v>61</v>
      </c>
      <c r="E4926" s="19">
        <v>0</v>
      </c>
      <c r="F4926" s="19">
        <v>0</v>
      </c>
      <c r="G4926" s="19">
        <v>0</v>
      </c>
      <c r="H4926" s="19">
        <v>0</v>
      </c>
      <c r="I4926" s="19">
        <v>0</v>
      </c>
      <c r="J4926" s="19">
        <v>0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4" t="str">
        <f>IFERROR(VLOOKUP($A4926,'Fielding Data'!$A:$H,MATCH(P$1,'Fielding Data'!$A$1:$H$1,0),0),"Other")</f>
        <v>P</v>
      </c>
      <c r="Q4926" s="14">
        <f>IFERROR(VLOOKUP($A4926,'Fielding Data'!$A:$H,MATCH(Q$1,'Fielding Data'!$A$1:$H$1,0),0),"Other")</f>
        <v>1</v>
      </c>
      <c r="R4926" s="14">
        <f>IFERROR(VLOOKUP($A4926,'Fielding Data'!$A:$H,MATCH(R$1,'Fielding Data'!$A$1:$H$1,0),0),"Other")</f>
        <v>7</v>
      </c>
      <c r="S4926" s="14">
        <f>IFERROR(VLOOKUP($A4926,'Fielding Data'!$A:$H,MATCH(S$1,'Fielding Data'!$A$1:$H$1,0),0),"Other")</f>
        <v>1</v>
      </c>
      <c r="T4926" s="14">
        <f>IFERROR(VLOOKUP($A4926,'Fielding Data'!$A:$H,MATCH(T$1,'Fielding Data'!$A$1:$H$1,0),0),"Other")</f>
        <v>0</v>
      </c>
      <c r="U4926" s="14">
        <f>SUMIFS('Fielding Data'!E:E,'Fielding Data'!$A:$A,'Hitting Data'!$A4926)</f>
        <v>1</v>
      </c>
      <c r="V4926" s="14">
        <f>SUMIFS('Fielding Data'!F:F,'Fielding Data'!$A:$A,'Hitting Data'!$A4926)</f>
        <v>7</v>
      </c>
      <c r="W4926" s="14">
        <f>SUMIFS('Fielding Data'!G:G,'Fielding Data'!$A:$A,'Hitting Data'!$A4926)</f>
        <v>1</v>
      </c>
      <c r="X4926" s="14">
        <f>SUMIFS('Fielding Data'!H:H,'Fielding Data'!$A:$A,'Hitting Data'!$A4926)</f>
        <v>0</v>
      </c>
    </row>
    <row r="4927" spans="1:24" x14ac:dyDescent="0.25">
      <c r="A4927" s="14" t="str">
        <f t="shared" si="76"/>
        <v>choicmi012014</v>
      </c>
      <c r="B4927" s="19" t="s">
        <v>1898</v>
      </c>
      <c r="C4927" s="19">
        <v>2014</v>
      </c>
      <c r="D4927" s="19">
        <v>86</v>
      </c>
      <c r="E4927" s="19">
        <v>253</v>
      </c>
      <c r="F4927" s="19">
        <v>20</v>
      </c>
      <c r="G4927" s="19">
        <v>46</v>
      </c>
      <c r="H4927" s="19">
        <v>6</v>
      </c>
      <c r="I4927" s="19">
        <v>1</v>
      </c>
      <c r="J4927" s="19">
        <v>9</v>
      </c>
      <c r="K4927" s="19">
        <v>36</v>
      </c>
      <c r="L4927" s="19">
        <v>1</v>
      </c>
      <c r="M4927" s="19">
        <v>0</v>
      </c>
      <c r="N4927" s="19">
        <v>21</v>
      </c>
      <c r="O4927" s="19">
        <v>69</v>
      </c>
      <c r="P4927" s="14" t="str">
        <f>IFERROR(VLOOKUP($A4927,'Fielding Data'!$A:$H,MATCH(P$1,'Fielding Data'!$A$1:$H$1,0),0),"Other")</f>
        <v>CF</v>
      </c>
      <c r="Q4927" s="14">
        <f>IFERROR(VLOOKUP($A4927,'Fielding Data'!$A:$H,MATCH(Q$1,'Fielding Data'!$A$1:$H$1,0),0),"Other")</f>
        <v>9</v>
      </c>
      <c r="R4927" s="14">
        <f>IFERROR(VLOOKUP($A4927,'Fielding Data'!$A:$H,MATCH(R$1,'Fielding Data'!$A$1:$H$1,0),0),"Other")</f>
        <v>0</v>
      </c>
      <c r="S4927" s="14">
        <f>IFERROR(VLOOKUP($A4927,'Fielding Data'!$A:$H,MATCH(S$1,'Fielding Data'!$A$1:$H$1,0),0),"Other")</f>
        <v>0</v>
      </c>
      <c r="T4927" s="14">
        <f>IFERROR(VLOOKUP($A4927,'Fielding Data'!$A:$H,MATCH(T$1,'Fielding Data'!$A$1:$H$1,0),0),"Other")</f>
        <v>0</v>
      </c>
      <c r="U4927" s="14">
        <f>SUMIFS('Fielding Data'!E:E,'Fielding Data'!$A:$A,'Hitting Data'!$A4927)</f>
        <v>238</v>
      </c>
      <c r="V4927" s="14">
        <f>SUMIFS('Fielding Data'!F:F,'Fielding Data'!$A:$A,'Hitting Data'!$A4927)</f>
        <v>10</v>
      </c>
      <c r="W4927" s="14">
        <f>SUMIFS('Fielding Data'!G:G,'Fielding Data'!$A:$A,'Hitting Data'!$A4927)</f>
        <v>8</v>
      </c>
      <c r="X4927" s="14">
        <f>SUMIFS('Fielding Data'!H:H,'Fielding Data'!$A:$A,'Hitting Data'!$A4927)</f>
        <v>0</v>
      </c>
    </row>
    <row r="4928" spans="1:24" x14ac:dyDescent="0.25">
      <c r="A4928" s="14" t="str">
        <f t="shared" si="76"/>
        <v>choosh012014</v>
      </c>
      <c r="B4928" s="19" t="s">
        <v>528</v>
      </c>
      <c r="C4928" s="19">
        <v>2014</v>
      </c>
      <c r="D4928" s="19">
        <v>123</v>
      </c>
      <c r="E4928" s="19">
        <v>455</v>
      </c>
      <c r="F4928" s="19">
        <v>58</v>
      </c>
      <c r="G4928" s="19">
        <v>110</v>
      </c>
      <c r="H4928" s="19">
        <v>19</v>
      </c>
      <c r="I4928" s="19">
        <v>1</v>
      </c>
      <c r="J4928" s="19">
        <v>13</v>
      </c>
      <c r="K4928" s="19">
        <v>40</v>
      </c>
      <c r="L4928" s="19">
        <v>3</v>
      </c>
      <c r="M4928" s="19">
        <v>4</v>
      </c>
      <c r="N4928" s="19">
        <v>58</v>
      </c>
      <c r="O4928" s="19">
        <v>131</v>
      </c>
      <c r="P4928" s="14" t="str">
        <f>IFERROR(VLOOKUP($A4928,'Fielding Data'!$A:$H,MATCH(P$1,'Fielding Data'!$A$1:$H$1,0),0),"Other")</f>
        <v>LF</v>
      </c>
      <c r="Q4928" s="14">
        <f>IFERROR(VLOOKUP($A4928,'Fielding Data'!$A:$H,MATCH(Q$1,'Fielding Data'!$A$1:$H$1,0),0),"Other")</f>
        <v>100</v>
      </c>
      <c r="R4928" s="14">
        <f>IFERROR(VLOOKUP($A4928,'Fielding Data'!$A:$H,MATCH(R$1,'Fielding Data'!$A$1:$H$1,0),0),"Other")</f>
        <v>3</v>
      </c>
      <c r="S4928" s="14">
        <f>IFERROR(VLOOKUP($A4928,'Fielding Data'!$A:$H,MATCH(S$1,'Fielding Data'!$A$1:$H$1,0),0),"Other")</f>
        <v>3</v>
      </c>
      <c r="T4928" s="14">
        <f>IFERROR(VLOOKUP($A4928,'Fielding Data'!$A:$H,MATCH(T$1,'Fielding Data'!$A$1:$H$1,0),0),"Other")</f>
        <v>0</v>
      </c>
      <c r="U4928" s="14">
        <f>SUMIFS('Fielding Data'!E:E,'Fielding Data'!$A:$A,'Hitting Data'!$A4928)</f>
        <v>258</v>
      </c>
      <c r="V4928" s="14">
        <f>SUMIFS('Fielding Data'!F:F,'Fielding Data'!$A:$A,'Hitting Data'!$A4928)</f>
        <v>8</v>
      </c>
      <c r="W4928" s="14">
        <f>SUMIFS('Fielding Data'!G:G,'Fielding Data'!$A:$A,'Hitting Data'!$A4928)</f>
        <v>8</v>
      </c>
      <c r="X4928" s="14">
        <f>SUMIFS('Fielding Data'!H:H,'Fielding Data'!$A:$A,'Hitting Data'!$A4928)</f>
        <v>0</v>
      </c>
    </row>
    <row r="4929" spans="1:24" x14ac:dyDescent="0.25">
      <c r="A4929" s="14" t="str">
        <f t="shared" si="76"/>
        <v>chrisni012014</v>
      </c>
      <c r="B4929" s="19" t="s">
        <v>1899</v>
      </c>
      <c r="C4929" s="19">
        <v>2014</v>
      </c>
      <c r="D4929" s="19">
        <v>10</v>
      </c>
      <c r="E4929" s="19">
        <v>1</v>
      </c>
      <c r="F4929" s="19">
        <v>0</v>
      </c>
      <c r="G4929" s="19">
        <v>0</v>
      </c>
      <c r="H4929" s="19">
        <v>0</v>
      </c>
      <c r="I4929" s="19">
        <v>0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4" t="str">
        <f>IFERROR(VLOOKUP($A4929,'Fielding Data'!$A:$H,MATCH(P$1,'Fielding Data'!$A$1:$H$1,0),0),"Other")</f>
        <v>P</v>
      </c>
      <c r="Q4929" s="14">
        <f>IFERROR(VLOOKUP($A4929,'Fielding Data'!$A:$H,MATCH(Q$1,'Fielding Data'!$A$1:$H$1,0),0),"Other")</f>
        <v>1</v>
      </c>
      <c r="R4929" s="14">
        <f>IFERROR(VLOOKUP($A4929,'Fielding Data'!$A:$H,MATCH(R$1,'Fielding Data'!$A$1:$H$1,0),0),"Other")</f>
        <v>0</v>
      </c>
      <c r="S4929" s="14">
        <f>IFERROR(VLOOKUP($A4929,'Fielding Data'!$A:$H,MATCH(S$1,'Fielding Data'!$A$1:$H$1,0),0),"Other")</f>
        <v>1</v>
      </c>
      <c r="T4929" s="14">
        <f>IFERROR(VLOOKUP($A4929,'Fielding Data'!$A:$H,MATCH(T$1,'Fielding Data'!$A$1:$H$1,0),0),"Other")</f>
        <v>0</v>
      </c>
      <c r="U4929" s="14">
        <f>SUMIFS('Fielding Data'!E:E,'Fielding Data'!$A:$A,'Hitting Data'!$A4929)</f>
        <v>1</v>
      </c>
      <c r="V4929" s="14">
        <f>SUMIFS('Fielding Data'!F:F,'Fielding Data'!$A:$A,'Hitting Data'!$A4929)</f>
        <v>0</v>
      </c>
      <c r="W4929" s="14">
        <f>SUMIFS('Fielding Data'!G:G,'Fielding Data'!$A:$A,'Hitting Data'!$A4929)</f>
        <v>1</v>
      </c>
      <c r="X4929" s="14">
        <f>SUMIFS('Fielding Data'!H:H,'Fielding Data'!$A:$A,'Hitting Data'!$A4929)</f>
        <v>0</v>
      </c>
    </row>
    <row r="4930" spans="1:24" x14ac:dyDescent="0.25">
      <c r="A4930" s="14" t="str">
        <f t="shared" si="76"/>
        <v>cingrto012014</v>
      </c>
      <c r="B4930" s="19" t="s">
        <v>1688</v>
      </c>
      <c r="C4930" s="19">
        <v>2014</v>
      </c>
      <c r="D4930" s="19">
        <v>13</v>
      </c>
      <c r="E4930" s="19">
        <v>21</v>
      </c>
      <c r="F4930" s="19">
        <v>0</v>
      </c>
      <c r="G4930" s="19">
        <v>3</v>
      </c>
      <c r="H4930" s="19">
        <v>0</v>
      </c>
      <c r="I4930" s="19">
        <v>0</v>
      </c>
      <c r="J4930" s="19">
        <v>0</v>
      </c>
      <c r="K4930" s="19">
        <v>0</v>
      </c>
      <c r="L4930" s="19">
        <v>0</v>
      </c>
      <c r="M4930" s="19">
        <v>0</v>
      </c>
      <c r="N4930" s="19">
        <v>0</v>
      </c>
      <c r="O4930" s="19">
        <v>5</v>
      </c>
      <c r="P4930" s="14" t="str">
        <f>IFERROR(VLOOKUP($A4930,'Fielding Data'!$A:$H,MATCH(P$1,'Fielding Data'!$A$1:$H$1,0),0),"Other")</f>
        <v>P</v>
      </c>
      <c r="Q4930" s="14">
        <f>IFERROR(VLOOKUP($A4930,'Fielding Data'!$A:$H,MATCH(Q$1,'Fielding Data'!$A$1:$H$1,0),0),"Other")</f>
        <v>0</v>
      </c>
      <c r="R4930" s="14">
        <f>IFERROR(VLOOKUP($A4930,'Fielding Data'!$A:$H,MATCH(R$1,'Fielding Data'!$A$1:$H$1,0),0),"Other")</f>
        <v>3</v>
      </c>
      <c r="S4930" s="14">
        <f>IFERROR(VLOOKUP($A4930,'Fielding Data'!$A:$H,MATCH(S$1,'Fielding Data'!$A$1:$H$1,0),0),"Other")</f>
        <v>1</v>
      </c>
      <c r="T4930" s="14">
        <f>IFERROR(VLOOKUP($A4930,'Fielding Data'!$A:$H,MATCH(T$1,'Fielding Data'!$A$1:$H$1,0),0),"Other")</f>
        <v>0</v>
      </c>
      <c r="U4930" s="14">
        <f>SUMIFS('Fielding Data'!E:E,'Fielding Data'!$A:$A,'Hitting Data'!$A4930)</f>
        <v>0</v>
      </c>
      <c r="V4930" s="14">
        <f>SUMIFS('Fielding Data'!F:F,'Fielding Data'!$A:$A,'Hitting Data'!$A4930)</f>
        <v>3</v>
      </c>
      <c r="W4930" s="14">
        <f>SUMIFS('Fielding Data'!G:G,'Fielding Data'!$A:$A,'Hitting Data'!$A4930)</f>
        <v>1</v>
      </c>
      <c r="X4930" s="14">
        <f>SUMIFS('Fielding Data'!H:H,'Fielding Data'!$A:$A,'Hitting Data'!$A4930)</f>
        <v>0</v>
      </c>
    </row>
    <row r="4931" spans="1:24" x14ac:dyDescent="0.25">
      <c r="A4931" s="14" t="str">
        <f t="shared" ref="A4931:A4994" si="77">B4931&amp;C4931</f>
        <v>ciriape012014</v>
      </c>
      <c r="B4931" s="19" t="s">
        <v>1248</v>
      </c>
      <c r="C4931" s="19">
        <v>2014</v>
      </c>
      <c r="D4931" s="19">
        <v>25</v>
      </c>
      <c r="E4931" s="19">
        <v>47</v>
      </c>
      <c r="F4931" s="19">
        <v>7</v>
      </c>
      <c r="G4931" s="19">
        <v>10</v>
      </c>
      <c r="H4931" s="19">
        <v>2</v>
      </c>
      <c r="I4931" s="19">
        <v>0</v>
      </c>
      <c r="J4931" s="19">
        <v>0</v>
      </c>
      <c r="K4931" s="19">
        <v>2</v>
      </c>
      <c r="L4931" s="19">
        <v>4</v>
      </c>
      <c r="M4931" s="19">
        <v>0</v>
      </c>
      <c r="N4931" s="19">
        <v>0</v>
      </c>
      <c r="O4931" s="19">
        <v>9</v>
      </c>
      <c r="P4931" s="14" t="str">
        <f>IFERROR(VLOOKUP($A4931,'Fielding Data'!$A:$H,MATCH(P$1,'Fielding Data'!$A$1:$H$1,0),0),"Other")</f>
        <v>2B</v>
      </c>
      <c r="Q4931" s="14">
        <f>IFERROR(VLOOKUP($A4931,'Fielding Data'!$A:$H,MATCH(Q$1,'Fielding Data'!$A$1:$H$1,0),0),"Other")</f>
        <v>17</v>
      </c>
      <c r="R4931" s="14">
        <f>IFERROR(VLOOKUP($A4931,'Fielding Data'!$A:$H,MATCH(R$1,'Fielding Data'!$A$1:$H$1,0),0),"Other")</f>
        <v>27</v>
      </c>
      <c r="S4931" s="14">
        <f>IFERROR(VLOOKUP($A4931,'Fielding Data'!$A:$H,MATCH(S$1,'Fielding Data'!$A$1:$H$1,0),0),"Other")</f>
        <v>0</v>
      </c>
      <c r="T4931" s="14">
        <f>IFERROR(VLOOKUP($A4931,'Fielding Data'!$A:$H,MATCH(T$1,'Fielding Data'!$A$1:$H$1,0),0),"Other")</f>
        <v>7</v>
      </c>
      <c r="U4931" s="14">
        <f>SUMIFS('Fielding Data'!E:E,'Fielding Data'!$A:$A,'Hitting Data'!$A4931)</f>
        <v>21</v>
      </c>
      <c r="V4931" s="14">
        <f>SUMIFS('Fielding Data'!F:F,'Fielding Data'!$A:$A,'Hitting Data'!$A4931)</f>
        <v>28</v>
      </c>
      <c r="W4931" s="14">
        <f>SUMIFS('Fielding Data'!G:G,'Fielding Data'!$A:$A,'Hitting Data'!$A4931)</f>
        <v>0</v>
      </c>
      <c r="X4931" s="14">
        <f>SUMIFS('Fielding Data'!H:H,'Fielding Data'!$A:$A,'Hitting Data'!$A4931)</f>
        <v>7</v>
      </c>
    </row>
    <row r="4932" spans="1:24" x14ac:dyDescent="0.25">
      <c r="A4932" s="14" t="str">
        <f t="shared" si="77"/>
        <v>cishest012014</v>
      </c>
      <c r="B4932" s="19" t="s">
        <v>1249</v>
      </c>
      <c r="C4932" s="19">
        <v>2014</v>
      </c>
      <c r="D4932" s="19">
        <v>67</v>
      </c>
      <c r="E4932" s="19">
        <v>0</v>
      </c>
      <c r="F4932" s="19">
        <v>0</v>
      </c>
      <c r="G4932" s="19">
        <v>0</v>
      </c>
      <c r="H4932" s="19">
        <v>0</v>
      </c>
      <c r="I4932" s="19">
        <v>0</v>
      </c>
      <c r="J4932" s="19">
        <v>0</v>
      </c>
      <c r="K4932" s="19">
        <v>0</v>
      </c>
      <c r="L4932" s="19">
        <v>0</v>
      </c>
      <c r="M4932" s="19">
        <v>0</v>
      </c>
      <c r="N4932" s="19">
        <v>0</v>
      </c>
      <c r="O4932" s="19">
        <v>0</v>
      </c>
      <c r="P4932" s="14" t="str">
        <f>IFERROR(VLOOKUP($A4932,'Fielding Data'!$A:$H,MATCH(P$1,'Fielding Data'!$A$1:$H$1,0),0),"Other")</f>
        <v>P</v>
      </c>
      <c r="Q4932" s="14">
        <f>IFERROR(VLOOKUP($A4932,'Fielding Data'!$A:$H,MATCH(Q$1,'Fielding Data'!$A$1:$H$1,0),0),"Other")</f>
        <v>2</v>
      </c>
      <c r="R4932" s="14">
        <f>IFERROR(VLOOKUP($A4932,'Fielding Data'!$A:$H,MATCH(R$1,'Fielding Data'!$A$1:$H$1,0),0),"Other")</f>
        <v>5</v>
      </c>
      <c r="S4932" s="14">
        <f>IFERROR(VLOOKUP($A4932,'Fielding Data'!$A:$H,MATCH(S$1,'Fielding Data'!$A$1:$H$1,0),0),"Other")</f>
        <v>2</v>
      </c>
      <c r="T4932" s="14">
        <f>IFERROR(VLOOKUP($A4932,'Fielding Data'!$A:$H,MATCH(T$1,'Fielding Data'!$A$1:$H$1,0),0),"Other")</f>
        <v>0</v>
      </c>
      <c r="U4932" s="14">
        <f>SUMIFS('Fielding Data'!E:E,'Fielding Data'!$A:$A,'Hitting Data'!$A4932)</f>
        <v>2</v>
      </c>
      <c r="V4932" s="14">
        <f>SUMIFS('Fielding Data'!F:F,'Fielding Data'!$A:$A,'Hitting Data'!$A4932)</f>
        <v>5</v>
      </c>
      <c r="W4932" s="14">
        <f>SUMIFS('Fielding Data'!G:G,'Fielding Data'!$A:$A,'Hitting Data'!$A4932)</f>
        <v>2</v>
      </c>
      <c r="X4932" s="14">
        <f>SUMIFS('Fielding Data'!H:H,'Fielding Data'!$A:$A,'Hitting Data'!$A4932)</f>
        <v>0</v>
      </c>
    </row>
    <row r="4933" spans="1:24" x14ac:dyDescent="0.25">
      <c r="A4933" s="14" t="str">
        <f t="shared" si="77"/>
        <v>cisnejo012014</v>
      </c>
      <c r="B4933" s="19" t="s">
        <v>1900</v>
      </c>
      <c r="C4933" s="19">
        <v>2014</v>
      </c>
      <c r="D4933" s="19">
        <v>5</v>
      </c>
      <c r="E4933" s="19">
        <v>0</v>
      </c>
      <c r="F4933" s="19">
        <v>0</v>
      </c>
      <c r="G4933" s="19">
        <v>0</v>
      </c>
      <c r="H4933" s="19">
        <v>0</v>
      </c>
      <c r="I4933" s="19">
        <v>0</v>
      </c>
      <c r="J4933" s="19">
        <v>0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4" t="str">
        <f>IFERROR(VLOOKUP($A4933,'Fielding Data'!$A:$H,MATCH(P$1,'Fielding Data'!$A$1:$H$1,0),0),"Other")</f>
        <v>P</v>
      </c>
      <c r="Q4933" s="14">
        <f>IFERROR(VLOOKUP($A4933,'Fielding Data'!$A:$H,MATCH(Q$1,'Fielding Data'!$A$1:$H$1,0),0),"Other")</f>
        <v>0</v>
      </c>
      <c r="R4933" s="14">
        <f>IFERROR(VLOOKUP($A4933,'Fielding Data'!$A:$H,MATCH(R$1,'Fielding Data'!$A$1:$H$1,0),0),"Other")</f>
        <v>0</v>
      </c>
      <c r="S4933" s="14">
        <f>IFERROR(VLOOKUP($A4933,'Fielding Data'!$A:$H,MATCH(S$1,'Fielding Data'!$A$1:$H$1,0),0),"Other")</f>
        <v>0</v>
      </c>
      <c r="T4933" s="14">
        <f>IFERROR(VLOOKUP($A4933,'Fielding Data'!$A:$H,MATCH(T$1,'Fielding Data'!$A$1:$H$1,0),0),"Other")</f>
        <v>0</v>
      </c>
      <c r="U4933" s="14">
        <f>SUMIFS('Fielding Data'!E:E,'Fielding Data'!$A:$A,'Hitting Data'!$A4933)</f>
        <v>0</v>
      </c>
      <c r="V4933" s="14">
        <f>SUMIFS('Fielding Data'!F:F,'Fielding Data'!$A:$A,'Hitting Data'!$A4933)</f>
        <v>0</v>
      </c>
      <c r="W4933" s="14">
        <f>SUMIFS('Fielding Data'!G:G,'Fielding Data'!$A:$A,'Hitting Data'!$A4933)</f>
        <v>0</v>
      </c>
      <c r="X4933" s="14">
        <f>SUMIFS('Fielding Data'!H:H,'Fielding Data'!$A:$A,'Hitting Data'!$A4933)</f>
        <v>0</v>
      </c>
    </row>
    <row r="4934" spans="1:24" x14ac:dyDescent="0.25">
      <c r="A4934" s="14" t="str">
        <f t="shared" si="77"/>
        <v>claibpr012014</v>
      </c>
      <c r="B4934" s="19" t="s">
        <v>1901</v>
      </c>
      <c r="C4934" s="19">
        <v>2014</v>
      </c>
      <c r="D4934" s="19">
        <v>18</v>
      </c>
      <c r="E4934" s="19">
        <v>0</v>
      </c>
      <c r="F4934" s="19">
        <v>0</v>
      </c>
      <c r="G4934" s="19">
        <v>0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4" t="str">
        <f>IFERROR(VLOOKUP($A4934,'Fielding Data'!$A:$H,MATCH(P$1,'Fielding Data'!$A$1:$H$1,0),0),"Other")</f>
        <v>P</v>
      </c>
      <c r="Q4934" s="14">
        <f>IFERROR(VLOOKUP($A4934,'Fielding Data'!$A:$H,MATCH(Q$1,'Fielding Data'!$A$1:$H$1,0),0),"Other")</f>
        <v>0</v>
      </c>
      <c r="R4934" s="14">
        <f>IFERROR(VLOOKUP($A4934,'Fielding Data'!$A:$H,MATCH(R$1,'Fielding Data'!$A$1:$H$1,0),0),"Other")</f>
        <v>3</v>
      </c>
      <c r="S4934" s="14">
        <f>IFERROR(VLOOKUP($A4934,'Fielding Data'!$A:$H,MATCH(S$1,'Fielding Data'!$A$1:$H$1,0),0),"Other")</f>
        <v>0</v>
      </c>
      <c r="T4934" s="14">
        <f>IFERROR(VLOOKUP($A4934,'Fielding Data'!$A:$H,MATCH(T$1,'Fielding Data'!$A$1:$H$1,0),0),"Other")</f>
        <v>0</v>
      </c>
      <c r="U4934" s="14">
        <f>SUMIFS('Fielding Data'!E:E,'Fielding Data'!$A:$A,'Hitting Data'!$A4934)</f>
        <v>0</v>
      </c>
      <c r="V4934" s="14">
        <f>SUMIFS('Fielding Data'!F:F,'Fielding Data'!$A:$A,'Hitting Data'!$A4934)</f>
        <v>3</v>
      </c>
      <c r="W4934" s="14">
        <f>SUMIFS('Fielding Data'!G:G,'Fielding Data'!$A:$A,'Hitting Data'!$A4934)</f>
        <v>0</v>
      </c>
      <c r="X4934" s="14">
        <f>SUMIFS('Fielding Data'!H:H,'Fielding Data'!$A:$A,'Hitting Data'!$A4934)</f>
        <v>0</v>
      </c>
    </row>
    <row r="4935" spans="1:24" x14ac:dyDescent="0.25">
      <c r="A4935" s="14" t="str">
        <f t="shared" si="77"/>
        <v>clarkma022014</v>
      </c>
      <c r="B4935" s="19" t="s">
        <v>2139</v>
      </c>
      <c r="C4935" s="19">
        <v>2014</v>
      </c>
      <c r="D4935" s="19">
        <v>16</v>
      </c>
      <c r="E4935" s="19">
        <v>27</v>
      </c>
      <c r="F4935" s="19">
        <v>4</v>
      </c>
      <c r="G4935" s="19">
        <v>5</v>
      </c>
      <c r="H4935" s="19">
        <v>0</v>
      </c>
      <c r="I4935" s="19">
        <v>0</v>
      </c>
      <c r="J4935" s="19">
        <v>3</v>
      </c>
      <c r="K4935" s="19">
        <v>7</v>
      </c>
      <c r="L4935" s="19">
        <v>0</v>
      </c>
      <c r="M4935" s="19">
        <v>0</v>
      </c>
      <c r="N4935" s="19">
        <v>2</v>
      </c>
      <c r="O4935" s="19">
        <v>8</v>
      </c>
      <c r="P4935" s="14" t="str">
        <f>IFERROR(VLOOKUP($A4935,'Fielding Data'!$A:$H,MATCH(P$1,'Fielding Data'!$A$1:$H$1,0),0),"Other")</f>
        <v>1B</v>
      </c>
      <c r="Q4935" s="14">
        <f>IFERROR(VLOOKUP($A4935,'Fielding Data'!$A:$H,MATCH(Q$1,'Fielding Data'!$A$1:$H$1,0),0),"Other")</f>
        <v>51</v>
      </c>
      <c r="R4935" s="14">
        <f>IFERROR(VLOOKUP($A4935,'Fielding Data'!$A:$H,MATCH(R$1,'Fielding Data'!$A$1:$H$1,0),0),"Other")</f>
        <v>3</v>
      </c>
      <c r="S4935" s="14">
        <f>IFERROR(VLOOKUP($A4935,'Fielding Data'!$A:$H,MATCH(S$1,'Fielding Data'!$A$1:$H$1,0),0),"Other")</f>
        <v>1</v>
      </c>
      <c r="T4935" s="14">
        <f>IFERROR(VLOOKUP($A4935,'Fielding Data'!$A:$H,MATCH(T$1,'Fielding Data'!$A$1:$H$1,0),0),"Other")</f>
        <v>5</v>
      </c>
      <c r="U4935" s="14">
        <f>SUMIFS('Fielding Data'!E:E,'Fielding Data'!$A:$A,'Hitting Data'!$A4935)</f>
        <v>51</v>
      </c>
      <c r="V4935" s="14">
        <f>SUMIFS('Fielding Data'!F:F,'Fielding Data'!$A:$A,'Hitting Data'!$A4935)</f>
        <v>3</v>
      </c>
      <c r="W4935" s="14">
        <f>SUMIFS('Fielding Data'!G:G,'Fielding Data'!$A:$A,'Hitting Data'!$A4935)</f>
        <v>1</v>
      </c>
      <c r="X4935" s="14">
        <f>SUMIFS('Fielding Data'!H:H,'Fielding Data'!$A:$A,'Hitting Data'!$A4935)</f>
        <v>5</v>
      </c>
    </row>
    <row r="4936" spans="1:24" x14ac:dyDescent="0.25">
      <c r="A4936" s="14" t="str">
        <f t="shared" si="77"/>
        <v>claudal012014</v>
      </c>
      <c r="B4936" s="19" t="s">
        <v>2140</v>
      </c>
      <c r="C4936" s="19">
        <v>2014</v>
      </c>
      <c r="D4936" s="19">
        <v>15</v>
      </c>
      <c r="E4936" s="19">
        <v>0</v>
      </c>
      <c r="F4936" s="19">
        <v>0</v>
      </c>
      <c r="G4936" s="19">
        <v>0</v>
      </c>
      <c r="H4936" s="19">
        <v>0</v>
      </c>
      <c r="I4936" s="19">
        <v>0</v>
      </c>
      <c r="J4936" s="19">
        <v>0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4" t="str">
        <f>IFERROR(VLOOKUP($A4936,'Fielding Data'!$A:$H,MATCH(P$1,'Fielding Data'!$A$1:$H$1,0),0),"Other")</f>
        <v>P</v>
      </c>
      <c r="Q4936" s="14">
        <f>IFERROR(VLOOKUP($A4936,'Fielding Data'!$A:$H,MATCH(Q$1,'Fielding Data'!$A$1:$H$1,0),0),"Other")</f>
        <v>1</v>
      </c>
      <c r="R4936" s="14">
        <f>IFERROR(VLOOKUP($A4936,'Fielding Data'!$A:$H,MATCH(R$1,'Fielding Data'!$A$1:$H$1,0),0),"Other")</f>
        <v>1</v>
      </c>
      <c r="S4936" s="14">
        <f>IFERROR(VLOOKUP($A4936,'Fielding Data'!$A:$H,MATCH(S$1,'Fielding Data'!$A$1:$H$1,0),0),"Other")</f>
        <v>0</v>
      </c>
      <c r="T4936" s="14">
        <f>IFERROR(VLOOKUP($A4936,'Fielding Data'!$A:$H,MATCH(T$1,'Fielding Data'!$A$1:$H$1,0),0),"Other")</f>
        <v>0</v>
      </c>
      <c r="U4936" s="14">
        <f>SUMIFS('Fielding Data'!E:E,'Fielding Data'!$A:$A,'Hitting Data'!$A4936)</f>
        <v>1</v>
      </c>
      <c r="V4936" s="14">
        <f>SUMIFS('Fielding Data'!F:F,'Fielding Data'!$A:$A,'Hitting Data'!$A4936)</f>
        <v>1</v>
      </c>
      <c r="W4936" s="14">
        <f>SUMIFS('Fielding Data'!G:G,'Fielding Data'!$A:$A,'Hitting Data'!$A4936)</f>
        <v>0</v>
      </c>
      <c r="X4936" s="14">
        <f>SUMIFS('Fielding Data'!H:H,'Fielding Data'!$A:$A,'Hitting Data'!$A4936)</f>
        <v>0</v>
      </c>
    </row>
    <row r="4937" spans="1:24" x14ac:dyDescent="0.25">
      <c r="A4937" s="14" t="str">
        <f t="shared" si="77"/>
        <v>clemepa022014</v>
      </c>
      <c r="B4937" s="19" t="s">
        <v>1904</v>
      </c>
      <c r="C4937" s="19">
        <v>2014</v>
      </c>
      <c r="D4937" s="19">
        <v>13</v>
      </c>
      <c r="E4937" s="19">
        <v>0</v>
      </c>
      <c r="F4937" s="19">
        <v>0</v>
      </c>
      <c r="G4937" s="19">
        <v>0</v>
      </c>
      <c r="H4937" s="19">
        <v>0</v>
      </c>
      <c r="I4937" s="19">
        <v>0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4" t="str">
        <f>IFERROR(VLOOKUP($A4937,'Fielding Data'!$A:$H,MATCH(P$1,'Fielding Data'!$A$1:$H$1,0),0),"Other")</f>
        <v>P</v>
      </c>
      <c r="Q4937" s="14">
        <f>IFERROR(VLOOKUP($A4937,'Fielding Data'!$A:$H,MATCH(Q$1,'Fielding Data'!$A$1:$H$1,0),0),"Other")</f>
        <v>3</v>
      </c>
      <c r="R4937" s="14">
        <f>IFERROR(VLOOKUP($A4937,'Fielding Data'!$A:$H,MATCH(R$1,'Fielding Data'!$A$1:$H$1,0),0),"Other")</f>
        <v>6</v>
      </c>
      <c r="S4937" s="14">
        <f>IFERROR(VLOOKUP($A4937,'Fielding Data'!$A:$H,MATCH(S$1,'Fielding Data'!$A$1:$H$1,0),0),"Other")</f>
        <v>0</v>
      </c>
      <c r="T4937" s="14">
        <f>IFERROR(VLOOKUP($A4937,'Fielding Data'!$A:$H,MATCH(T$1,'Fielding Data'!$A$1:$H$1,0),0),"Other")</f>
        <v>0</v>
      </c>
      <c r="U4937" s="14">
        <f>SUMIFS('Fielding Data'!E:E,'Fielding Data'!$A:$A,'Hitting Data'!$A4937)</f>
        <v>3</v>
      </c>
      <c r="V4937" s="14">
        <f>SUMIFS('Fielding Data'!F:F,'Fielding Data'!$A:$A,'Hitting Data'!$A4937)</f>
        <v>6</v>
      </c>
      <c r="W4937" s="14">
        <f>SUMIFS('Fielding Data'!G:G,'Fielding Data'!$A:$A,'Hitting Data'!$A4937)</f>
        <v>0</v>
      </c>
      <c r="X4937" s="14">
        <f>SUMIFS('Fielding Data'!H:H,'Fielding Data'!$A:$A,'Hitting Data'!$A4937)</f>
        <v>0</v>
      </c>
    </row>
    <row r="4938" spans="1:24" x14ac:dyDescent="0.25">
      <c r="A4938" s="14" t="str">
        <f t="shared" si="77"/>
        <v>cletoma012014</v>
      </c>
      <c r="B4938" s="19" t="s">
        <v>1458</v>
      </c>
      <c r="C4938" s="19">
        <v>2014</v>
      </c>
      <c r="D4938" s="19">
        <v>28</v>
      </c>
      <c r="E4938" s="19">
        <v>0</v>
      </c>
      <c r="F4938" s="19">
        <v>0</v>
      </c>
      <c r="G4938" s="19">
        <v>0</v>
      </c>
      <c r="H4938" s="19">
        <v>0</v>
      </c>
      <c r="I4938" s="19">
        <v>0</v>
      </c>
      <c r="J4938" s="19">
        <v>0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4" t="str">
        <f>IFERROR(VLOOKUP($A4938,'Fielding Data'!$A:$H,MATCH(P$1,'Fielding Data'!$A$1:$H$1,0),0),"Other")</f>
        <v>P</v>
      </c>
      <c r="Q4938" s="14">
        <f>IFERROR(VLOOKUP($A4938,'Fielding Data'!$A:$H,MATCH(Q$1,'Fielding Data'!$A$1:$H$1,0),0),"Other")</f>
        <v>1</v>
      </c>
      <c r="R4938" s="14">
        <f>IFERROR(VLOOKUP($A4938,'Fielding Data'!$A:$H,MATCH(R$1,'Fielding Data'!$A$1:$H$1,0),0),"Other")</f>
        <v>4</v>
      </c>
      <c r="S4938" s="14">
        <f>IFERROR(VLOOKUP($A4938,'Fielding Data'!$A:$H,MATCH(S$1,'Fielding Data'!$A$1:$H$1,0),0),"Other")</f>
        <v>0</v>
      </c>
      <c r="T4938" s="14">
        <f>IFERROR(VLOOKUP($A4938,'Fielding Data'!$A:$H,MATCH(T$1,'Fielding Data'!$A$1:$H$1,0),0),"Other")</f>
        <v>0</v>
      </c>
      <c r="U4938" s="14">
        <f>SUMIFS('Fielding Data'!E:E,'Fielding Data'!$A:$A,'Hitting Data'!$A4938)</f>
        <v>1</v>
      </c>
      <c r="V4938" s="14">
        <f>SUMIFS('Fielding Data'!F:F,'Fielding Data'!$A:$A,'Hitting Data'!$A4938)</f>
        <v>4</v>
      </c>
      <c r="W4938" s="14">
        <f>SUMIFS('Fielding Data'!G:G,'Fielding Data'!$A:$A,'Hitting Data'!$A4938)</f>
        <v>0</v>
      </c>
      <c r="X4938" s="14">
        <f>SUMIFS('Fielding Data'!H:H,'Fielding Data'!$A:$A,'Hitting Data'!$A4938)</f>
        <v>0</v>
      </c>
    </row>
    <row r="4939" spans="1:24" x14ac:dyDescent="0.25">
      <c r="A4939" s="14" t="str">
        <f t="shared" si="77"/>
        <v>clevest012014</v>
      </c>
      <c r="B4939" s="19" t="s">
        <v>1459</v>
      </c>
      <c r="C4939" s="19">
        <v>2014</v>
      </c>
      <c r="D4939" s="19">
        <v>35</v>
      </c>
      <c r="E4939" s="19">
        <v>89</v>
      </c>
      <c r="F4939" s="19">
        <v>8</v>
      </c>
      <c r="G4939" s="19">
        <v>20</v>
      </c>
      <c r="H4939" s="19">
        <v>8</v>
      </c>
      <c r="I4939" s="19">
        <v>1</v>
      </c>
      <c r="J4939" s="19">
        <v>0</v>
      </c>
      <c r="K4939" s="19">
        <v>8</v>
      </c>
      <c r="L4939" s="19">
        <v>0</v>
      </c>
      <c r="M4939" s="19">
        <v>0</v>
      </c>
      <c r="N4939" s="19">
        <v>8</v>
      </c>
      <c r="O4939" s="19">
        <v>19</v>
      </c>
      <c r="P4939" s="14" t="str">
        <f>IFERROR(VLOOKUP($A4939,'Fielding Data'!$A:$H,MATCH(P$1,'Fielding Data'!$A$1:$H$1,0),0),"Other")</f>
        <v>1B</v>
      </c>
      <c r="Q4939" s="14">
        <f>IFERROR(VLOOKUP($A4939,'Fielding Data'!$A:$H,MATCH(Q$1,'Fielding Data'!$A$1:$H$1,0),0),"Other")</f>
        <v>13</v>
      </c>
      <c r="R4939" s="14">
        <f>IFERROR(VLOOKUP($A4939,'Fielding Data'!$A:$H,MATCH(R$1,'Fielding Data'!$A$1:$H$1,0),0),"Other")</f>
        <v>0</v>
      </c>
      <c r="S4939" s="14">
        <f>IFERROR(VLOOKUP($A4939,'Fielding Data'!$A:$H,MATCH(S$1,'Fielding Data'!$A$1:$H$1,0),0),"Other")</f>
        <v>1</v>
      </c>
      <c r="T4939" s="14">
        <f>IFERROR(VLOOKUP($A4939,'Fielding Data'!$A:$H,MATCH(T$1,'Fielding Data'!$A$1:$H$1,0),0),"Other")</f>
        <v>1</v>
      </c>
      <c r="U4939" s="14">
        <f>SUMIFS('Fielding Data'!E:E,'Fielding Data'!$A:$A,'Hitting Data'!$A4939)</f>
        <v>143</v>
      </c>
      <c r="V4939" s="14">
        <f>SUMIFS('Fielding Data'!F:F,'Fielding Data'!$A:$A,'Hitting Data'!$A4939)</f>
        <v>10</v>
      </c>
      <c r="W4939" s="14">
        <f>SUMIFS('Fielding Data'!G:G,'Fielding Data'!$A:$A,'Hitting Data'!$A4939)</f>
        <v>1</v>
      </c>
      <c r="X4939" s="14">
        <f>SUMIFS('Fielding Data'!H:H,'Fielding Data'!$A:$A,'Hitting Data'!$A4939)</f>
        <v>3</v>
      </c>
    </row>
    <row r="4940" spans="1:24" x14ac:dyDescent="0.25">
      <c r="A4940" s="14" t="str">
        <f t="shared" si="77"/>
        <v>clippty012014</v>
      </c>
      <c r="B4940" s="19" t="s">
        <v>774</v>
      </c>
      <c r="C4940" s="19">
        <v>2014</v>
      </c>
      <c r="D4940" s="19">
        <v>75</v>
      </c>
      <c r="E4940" s="19">
        <v>0</v>
      </c>
      <c r="F4940" s="19">
        <v>0</v>
      </c>
      <c r="G4940" s="19">
        <v>0</v>
      </c>
      <c r="H4940" s="19">
        <v>0</v>
      </c>
      <c r="I4940" s="19">
        <v>0</v>
      </c>
      <c r="J4940" s="19">
        <v>0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4" t="str">
        <f>IFERROR(VLOOKUP($A4940,'Fielding Data'!$A:$H,MATCH(P$1,'Fielding Data'!$A$1:$H$1,0),0),"Other")</f>
        <v>P</v>
      </c>
      <c r="Q4940" s="14">
        <f>IFERROR(VLOOKUP($A4940,'Fielding Data'!$A:$H,MATCH(Q$1,'Fielding Data'!$A$1:$H$1,0),0),"Other")</f>
        <v>1</v>
      </c>
      <c r="R4940" s="14">
        <f>IFERROR(VLOOKUP($A4940,'Fielding Data'!$A:$H,MATCH(R$1,'Fielding Data'!$A$1:$H$1,0),0),"Other")</f>
        <v>7</v>
      </c>
      <c r="S4940" s="14">
        <f>IFERROR(VLOOKUP($A4940,'Fielding Data'!$A:$H,MATCH(S$1,'Fielding Data'!$A$1:$H$1,0),0),"Other")</f>
        <v>0</v>
      </c>
      <c r="T4940" s="14">
        <f>IFERROR(VLOOKUP($A4940,'Fielding Data'!$A:$H,MATCH(T$1,'Fielding Data'!$A$1:$H$1,0),0),"Other")</f>
        <v>1</v>
      </c>
      <c r="U4940" s="14">
        <f>SUMIFS('Fielding Data'!E:E,'Fielding Data'!$A:$A,'Hitting Data'!$A4940)</f>
        <v>1</v>
      </c>
      <c r="V4940" s="14">
        <f>SUMIFS('Fielding Data'!F:F,'Fielding Data'!$A:$A,'Hitting Data'!$A4940)</f>
        <v>7</v>
      </c>
      <c r="W4940" s="14">
        <f>SUMIFS('Fielding Data'!G:G,'Fielding Data'!$A:$A,'Hitting Data'!$A4940)</f>
        <v>0</v>
      </c>
      <c r="X4940" s="14">
        <f>SUMIFS('Fielding Data'!H:H,'Fielding Data'!$A:$A,'Hitting Data'!$A4940)</f>
        <v>1</v>
      </c>
    </row>
    <row r="4941" spans="1:24" x14ac:dyDescent="0.25">
      <c r="A4941" s="14" t="str">
        <f t="shared" si="77"/>
        <v>cobbal012014</v>
      </c>
      <c r="B4941" s="19" t="s">
        <v>1460</v>
      </c>
      <c r="C4941" s="19">
        <v>2014</v>
      </c>
      <c r="D4941" s="19">
        <v>27</v>
      </c>
      <c r="E4941" s="19">
        <v>8</v>
      </c>
      <c r="F4941" s="19">
        <v>0</v>
      </c>
      <c r="G4941" s="19">
        <v>1</v>
      </c>
      <c r="H4941" s="19">
        <v>1</v>
      </c>
      <c r="I4941" s="19">
        <v>0</v>
      </c>
      <c r="J4941" s="19">
        <v>0</v>
      </c>
      <c r="K4941" s="19">
        <v>1</v>
      </c>
      <c r="L4941" s="19">
        <v>0</v>
      </c>
      <c r="M4941" s="19">
        <v>0</v>
      </c>
      <c r="N4941" s="19">
        <v>0</v>
      </c>
      <c r="O4941" s="19">
        <v>2</v>
      </c>
      <c r="P4941" s="14" t="str">
        <f>IFERROR(VLOOKUP($A4941,'Fielding Data'!$A:$H,MATCH(P$1,'Fielding Data'!$A$1:$H$1,0),0),"Other")</f>
        <v>P</v>
      </c>
      <c r="Q4941" s="14">
        <f>IFERROR(VLOOKUP($A4941,'Fielding Data'!$A:$H,MATCH(Q$1,'Fielding Data'!$A$1:$H$1,0),0),"Other")</f>
        <v>7</v>
      </c>
      <c r="R4941" s="14">
        <f>IFERROR(VLOOKUP($A4941,'Fielding Data'!$A:$H,MATCH(R$1,'Fielding Data'!$A$1:$H$1,0),0),"Other")</f>
        <v>22</v>
      </c>
      <c r="S4941" s="14">
        <f>IFERROR(VLOOKUP($A4941,'Fielding Data'!$A:$H,MATCH(S$1,'Fielding Data'!$A$1:$H$1,0),0),"Other")</f>
        <v>4</v>
      </c>
      <c r="T4941" s="14">
        <f>IFERROR(VLOOKUP($A4941,'Fielding Data'!$A:$H,MATCH(T$1,'Fielding Data'!$A$1:$H$1,0),0),"Other")</f>
        <v>3</v>
      </c>
      <c r="U4941" s="14">
        <f>SUMIFS('Fielding Data'!E:E,'Fielding Data'!$A:$A,'Hitting Data'!$A4941)</f>
        <v>7</v>
      </c>
      <c r="V4941" s="14">
        <f>SUMIFS('Fielding Data'!F:F,'Fielding Data'!$A:$A,'Hitting Data'!$A4941)</f>
        <v>22</v>
      </c>
      <c r="W4941" s="14">
        <f>SUMIFS('Fielding Data'!G:G,'Fielding Data'!$A:$A,'Hitting Data'!$A4941)</f>
        <v>4</v>
      </c>
      <c r="X4941" s="14">
        <f>SUMIFS('Fielding Data'!H:H,'Fielding Data'!$A:$A,'Hitting Data'!$A4941)</f>
        <v>3</v>
      </c>
    </row>
    <row r="4942" spans="1:24" x14ac:dyDescent="0.25">
      <c r="A4942" s="14" t="str">
        <f t="shared" si="77"/>
        <v>coghlch012014</v>
      </c>
      <c r="B4942" s="19" t="s">
        <v>1068</v>
      </c>
      <c r="C4942" s="19">
        <v>2014</v>
      </c>
      <c r="D4942" s="19">
        <v>125</v>
      </c>
      <c r="E4942" s="19">
        <v>385</v>
      </c>
      <c r="F4942" s="19">
        <v>50</v>
      </c>
      <c r="G4942" s="19">
        <v>109</v>
      </c>
      <c r="H4942" s="19">
        <v>28</v>
      </c>
      <c r="I4942" s="19">
        <v>5</v>
      </c>
      <c r="J4942" s="19">
        <v>9</v>
      </c>
      <c r="K4942" s="19">
        <v>41</v>
      </c>
      <c r="L4942" s="19">
        <v>7</v>
      </c>
      <c r="M4942" s="19">
        <v>4</v>
      </c>
      <c r="N4942" s="19">
        <v>39</v>
      </c>
      <c r="O4942" s="19">
        <v>81</v>
      </c>
      <c r="P4942" s="14" t="str">
        <f>IFERROR(VLOOKUP($A4942,'Fielding Data'!$A:$H,MATCH(P$1,'Fielding Data'!$A$1:$H$1,0),0),"Other")</f>
        <v>LF</v>
      </c>
      <c r="Q4942" s="14">
        <f>IFERROR(VLOOKUP($A4942,'Fielding Data'!$A:$H,MATCH(Q$1,'Fielding Data'!$A$1:$H$1,0),0),"Other")</f>
        <v>164</v>
      </c>
      <c r="R4942" s="14">
        <f>IFERROR(VLOOKUP($A4942,'Fielding Data'!$A:$H,MATCH(R$1,'Fielding Data'!$A$1:$H$1,0),0),"Other")</f>
        <v>5</v>
      </c>
      <c r="S4942" s="14">
        <f>IFERROR(VLOOKUP($A4942,'Fielding Data'!$A:$H,MATCH(S$1,'Fielding Data'!$A$1:$H$1,0),0),"Other")</f>
        <v>4</v>
      </c>
      <c r="T4942" s="14">
        <f>IFERROR(VLOOKUP($A4942,'Fielding Data'!$A:$H,MATCH(T$1,'Fielding Data'!$A$1:$H$1,0),0),"Other")</f>
        <v>2</v>
      </c>
      <c r="U4942" s="14">
        <f>SUMIFS('Fielding Data'!E:E,'Fielding Data'!$A:$A,'Hitting Data'!$A4942)</f>
        <v>342</v>
      </c>
      <c r="V4942" s="14">
        <f>SUMIFS('Fielding Data'!F:F,'Fielding Data'!$A:$A,'Hitting Data'!$A4942)</f>
        <v>10</v>
      </c>
      <c r="W4942" s="14">
        <f>SUMIFS('Fielding Data'!G:G,'Fielding Data'!$A:$A,'Hitting Data'!$A4942)</f>
        <v>8</v>
      </c>
      <c r="X4942" s="14">
        <f>SUMIFS('Fielding Data'!H:H,'Fielding Data'!$A:$A,'Hitting Data'!$A4942)</f>
        <v>4</v>
      </c>
    </row>
    <row r="4943" spans="1:24" x14ac:dyDescent="0.25">
      <c r="A4943" s="14" t="str">
        <f t="shared" si="77"/>
        <v>cokeph012014</v>
      </c>
      <c r="B4943" s="19" t="s">
        <v>904</v>
      </c>
      <c r="C4943" s="19">
        <v>2014</v>
      </c>
      <c r="D4943" s="19">
        <v>62</v>
      </c>
      <c r="E4943" s="19">
        <v>0</v>
      </c>
      <c r="F4943" s="19">
        <v>0</v>
      </c>
      <c r="G4943" s="19">
        <v>0</v>
      </c>
      <c r="H4943" s="19">
        <v>0</v>
      </c>
      <c r="I4943" s="19">
        <v>0</v>
      </c>
      <c r="J4943" s="19">
        <v>0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4" t="str">
        <f>IFERROR(VLOOKUP($A4943,'Fielding Data'!$A:$H,MATCH(P$1,'Fielding Data'!$A$1:$H$1,0),0),"Other")</f>
        <v>P</v>
      </c>
      <c r="Q4943" s="14">
        <f>IFERROR(VLOOKUP($A4943,'Fielding Data'!$A:$H,MATCH(Q$1,'Fielding Data'!$A$1:$H$1,0),0),"Other")</f>
        <v>1</v>
      </c>
      <c r="R4943" s="14">
        <f>IFERROR(VLOOKUP($A4943,'Fielding Data'!$A:$H,MATCH(R$1,'Fielding Data'!$A$1:$H$1,0),0),"Other")</f>
        <v>5</v>
      </c>
      <c r="S4943" s="14">
        <f>IFERROR(VLOOKUP($A4943,'Fielding Data'!$A:$H,MATCH(S$1,'Fielding Data'!$A$1:$H$1,0),0),"Other")</f>
        <v>0</v>
      </c>
      <c r="T4943" s="14">
        <f>IFERROR(VLOOKUP($A4943,'Fielding Data'!$A:$H,MATCH(T$1,'Fielding Data'!$A$1:$H$1,0),0),"Other")</f>
        <v>0</v>
      </c>
      <c r="U4943" s="14">
        <f>SUMIFS('Fielding Data'!E:E,'Fielding Data'!$A:$A,'Hitting Data'!$A4943)</f>
        <v>1</v>
      </c>
      <c r="V4943" s="14">
        <f>SUMIFS('Fielding Data'!F:F,'Fielding Data'!$A:$A,'Hitting Data'!$A4943)</f>
        <v>5</v>
      </c>
      <c r="W4943" s="14">
        <f>SUMIFS('Fielding Data'!G:G,'Fielding Data'!$A:$A,'Hitting Data'!$A4943)</f>
        <v>0</v>
      </c>
      <c r="X4943" s="14">
        <f>SUMIFS('Fielding Data'!H:H,'Fielding Data'!$A:$A,'Hitting Data'!$A4943)</f>
        <v>0</v>
      </c>
    </row>
    <row r="4944" spans="1:24" x14ac:dyDescent="0.25">
      <c r="A4944" s="14" t="str">
        <f t="shared" si="77"/>
        <v>colabch012014</v>
      </c>
      <c r="B4944" s="19" t="s">
        <v>1905</v>
      </c>
      <c r="C4944" s="19">
        <v>2014</v>
      </c>
      <c r="D4944" s="19">
        <v>59</v>
      </c>
      <c r="E4944" s="19">
        <v>205</v>
      </c>
      <c r="F4944" s="19">
        <v>17</v>
      </c>
      <c r="G4944" s="19">
        <v>47</v>
      </c>
      <c r="H4944" s="19">
        <v>13</v>
      </c>
      <c r="I4944" s="19">
        <v>0</v>
      </c>
      <c r="J4944" s="19">
        <v>6</v>
      </c>
      <c r="K4944" s="19">
        <v>39</v>
      </c>
      <c r="L4944" s="19">
        <v>0</v>
      </c>
      <c r="M4944" s="19">
        <v>2</v>
      </c>
      <c r="N4944" s="19">
        <v>14</v>
      </c>
      <c r="O4944" s="19">
        <v>66</v>
      </c>
      <c r="P4944" s="14" t="str">
        <f>IFERROR(VLOOKUP($A4944,'Fielding Data'!$A:$H,MATCH(P$1,'Fielding Data'!$A$1:$H$1,0),0),"Other")</f>
        <v>1B</v>
      </c>
      <c r="Q4944" s="14">
        <f>IFERROR(VLOOKUP($A4944,'Fielding Data'!$A:$H,MATCH(Q$1,'Fielding Data'!$A$1:$H$1,0),0),"Other")</f>
        <v>162</v>
      </c>
      <c r="R4944" s="14">
        <f>IFERROR(VLOOKUP($A4944,'Fielding Data'!$A:$H,MATCH(R$1,'Fielding Data'!$A$1:$H$1,0),0),"Other")</f>
        <v>18</v>
      </c>
      <c r="S4944" s="14">
        <f>IFERROR(VLOOKUP($A4944,'Fielding Data'!$A:$H,MATCH(S$1,'Fielding Data'!$A$1:$H$1,0),0),"Other")</f>
        <v>2</v>
      </c>
      <c r="T4944" s="14">
        <f>IFERROR(VLOOKUP($A4944,'Fielding Data'!$A:$H,MATCH(T$1,'Fielding Data'!$A$1:$H$1,0),0),"Other")</f>
        <v>18</v>
      </c>
      <c r="U4944" s="14">
        <f>SUMIFS('Fielding Data'!E:E,'Fielding Data'!$A:$A,'Hitting Data'!$A4944)</f>
        <v>206</v>
      </c>
      <c r="V4944" s="14">
        <f>SUMIFS('Fielding Data'!F:F,'Fielding Data'!$A:$A,'Hitting Data'!$A4944)</f>
        <v>22</v>
      </c>
      <c r="W4944" s="14">
        <f>SUMIFS('Fielding Data'!G:G,'Fielding Data'!$A:$A,'Hitting Data'!$A4944)</f>
        <v>4</v>
      </c>
      <c r="X4944" s="14">
        <f>SUMIFS('Fielding Data'!H:H,'Fielding Data'!$A:$A,'Hitting Data'!$A4944)</f>
        <v>20</v>
      </c>
    </row>
    <row r="4945" spans="1:24" x14ac:dyDescent="0.25">
      <c r="A4945" s="14" t="str">
        <f t="shared" si="77"/>
        <v>colege012014</v>
      </c>
      <c r="B4945" s="19" t="s">
        <v>1906</v>
      </c>
      <c r="C4945" s="19">
        <v>2014</v>
      </c>
      <c r="D4945" s="19">
        <v>23</v>
      </c>
      <c r="E4945" s="19">
        <v>46</v>
      </c>
      <c r="F4945" s="19">
        <v>3</v>
      </c>
      <c r="G4945" s="19">
        <v>8</v>
      </c>
      <c r="H4945" s="19">
        <v>0</v>
      </c>
      <c r="I4945" s="19">
        <v>0</v>
      </c>
      <c r="J4945" s="19">
        <v>1</v>
      </c>
      <c r="K4945" s="19">
        <v>2</v>
      </c>
      <c r="L4945" s="19">
        <v>0</v>
      </c>
      <c r="M4945" s="19">
        <v>0</v>
      </c>
      <c r="N4945" s="19">
        <v>2</v>
      </c>
      <c r="O4945" s="19">
        <v>17</v>
      </c>
      <c r="P4945" s="14" t="str">
        <f>IFERROR(VLOOKUP($A4945,'Fielding Data'!$A:$H,MATCH(P$1,'Fielding Data'!$A$1:$H$1,0),0),"Other")</f>
        <v>P</v>
      </c>
      <c r="Q4945" s="14">
        <f>IFERROR(VLOOKUP($A4945,'Fielding Data'!$A:$H,MATCH(Q$1,'Fielding Data'!$A$1:$H$1,0),0),"Other")</f>
        <v>7</v>
      </c>
      <c r="R4945" s="14">
        <f>IFERROR(VLOOKUP($A4945,'Fielding Data'!$A:$H,MATCH(R$1,'Fielding Data'!$A$1:$H$1,0),0),"Other")</f>
        <v>24</v>
      </c>
      <c r="S4945" s="14">
        <f>IFERROR(VLOOKUP($A4945,'Fielding Data'!$A:$H,MATCH(S$1,'Fielding Data'!$A$1:$H$1,0),0),"Other")</f>
        <v>2</v>
      </c>
      <c r="T4945" s="14">
        <f>IFERROR(VLOOKUP($A4945,'Fielding Data'!$A:$H,MATCH(T$1,'Fielding Data'!$A$1:$H$1,0),0),"Other")</f>
        <v>1</v>
      </c>
      <c r="U4945" s="14">
        <f>SUMIFS('Fielding Data'!E:E,'Fielding Data'!$A:$A,'Hitting Data'!$A4945)</f>
        <v>7</v>
      </c>
      <c r="V4945" s="14">
        <f>SUMIFS('Fielding Data'!F:F,'Fielding Data'!$A:$A,'Hitting Data'!$A4945)</f>
        <v>24</v>
      </c>
      <c r="W4945" s="14">
        <f>SUMIFS('Fielding Data'!G:G,'Fielding Data'!$A:$A,'Hitting Data'!$A4945)</f>
        <v>2</v>
      </c>
      <c r="X4945" s="14">
        <f>SUMIFS('Fielding Data'!H:H,'Fielding Data'!$A:$A,'Hitting Data'!$A4945)</f>
        <v>1</v>
      </c>
    </row>
    <row r="4946" spans="1:24" x14ac:dyDescent="0.25">
      <c r="A4946" s="14" t="str">
        <f t="shared" si="77"/>
        <v>colemca012014</v>
      </c>
      <c r="B4946" s="19" t="s">
        <v>1251</v>
      </c>
      <c r="C4946" s="19">
        <v>2014</v>
      </c>
      <c r="D4946" s="19">
        <v>10</v>
      </c>
      <c r="E4946" s="19">
        <v>0</v>
      </c>
      <c r="F4946" s="19">
        <v>0</v>
      </c>
      <c r="G4946" s="19">
        <v>0</v>
      </c>
      <c r="H4946" s="19">
        <v>0</v>
      </c>
      <c r="I4946" s="19">
        <v>0</v>
      </c>
      <c r="J4946" s="19">
        <v>0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4" t="str">
        <f>IFERROR(VLOOKUP($A4946,'Fielding Data'!$A:$H,MATCH(P$1,'Fielding Data'!$A$1:$H$1,0),0),"Other")</f>
        <v>P</v>
      </c>
      <c r="Q4946" s="14">
        <f>IFERROR(VLOOKUP($A4946,'Fielding Data'!$A:$H,MATCH(Q$1,'Fielding Data'!$A$1:$H$1,0),0),"Other")</f>
        <v>2</v>
      </c>
      <c r="R4946" s="14">
        <f>IFERROR(VLOOKUP($A4946,'Fielding Data'!$A:$H,MATCH(R$1,'Fielding Data'!$A$1:$H$1,0),0),"Other")</f>
        <v>1</v>
      </c>
      <c r="S4946" s="14">
        <f>IFERROR(VLOOKUP($A4946,'Fielding Data'!$A:$H,MATCH(S$1,'Fielding Data'!$A$1:$H$1,0),0),"Other")</f>
        <v>0</v>
      </c>
      <c r="T4946" s="14">
        <f>IFERROR(VLOOKUP($A4946,'Fielding Data'!$A:$H,MATCH(T$1,'Fielding Data'!$A$1:$H$1,0),0),"Other")</f>
        <v>1</v>
      </c>
      <c r="U4946" s="14">
        <f>SUMIFS('Fielding Data'!E:E,'Fielding Data'!$A:$A,'Hitting Data'!$A4946)</f>
        <v>2</v>
      </c>
      <c r="V4946" s="14">
        <f>SUMIFS('Fielding Data'!F:F,'Fielding Data'!$A:$A,'Hitting Data'!$A4946)</f>
        <v>1</v>
      </c>
      <c r="W4946" s="14">
        <f>SUMIFS('Fielding Data'!G:G,'Fielding Data'!$A:$A,'Hitting Data'!$A4946)</f>
        <v>0</v>
      </c>
      <c r="X4946" s="14">
        <f>SUMIFS('Fielding Data'!H:H,'Fielding Data'!$A:$A,'Hitting Data'!$A4946)</f>
        <v>1</v>
      </c>
    </row>
    <row r="4947" spans="1:24" x14ac:dyDescent="0.25">
      <c r="A4947" s="14" t="str">
        <f t="shared" si="77"/>
        <v>colemlo012014</v>
      </c>
      <c r="B4947" s="19" t="s">
        <v>1461</v>
      </c>
      <c r="C4947" s="19">
        <v>2014</v>
      </c>
      <c r="D4947" s="19">
        <v>31</v>
      </c>
      <c r="E4947" s="19">
        <v>0</v>
      </c>
      <c r="F4947" s="19">
        <v>0</v>
      </c>
      <c r="G4947" s="19">
        <v>0</v>
      </c>
      <c r="H4947" s="19">
        <v>0</v>
      </c>
      <c r="I4947" s="19">
        <v>0</v>
      </c>
      <c r="J4947" s="19">
        <v>0</v>
      </c>
      <c r="K4947" s="19">
        <v>0</v>
      </c>
      <c r="L4947" s="19">
        <v>0</v>
      </c>
      <c r="M4947" s="19">
        <v>0</v>
      </c>
      <c r="N4947" s="19">
        <v>0</v>
      </c>
      <c r="O4947" s="19">
        <v>0</v>
      </c>
      <c r="P4947" s="14" t="str">
        <f>IFERROR(VLOOKUP($A4947,'Fielding Data'!$A:$H,MATCH(P$1,'Fielding Data'!$A$1:$H$1,0),0),"Other")</f>
        <v>P</v>
      </c>
      <c r="Q4947" s="14">
        <f>IFERROR(VLOOKUP($A4947,'Fielding Data'!$A:$H,MATCH(Q$1,'Fielding Data'!$A$1:$H$1,0),0),"Other")</f>
        <v>1</v>
      </c>
      <c r="R4947" s="14">
        <f>IFERROR(VLOOKUP($A4947,'Fielding Data'!$A:$H,MATCH(R$1,'Fielding Data'!$A$1:$H$1,0),0),"Other")</f>
        <v>6</v>
      </c>
      <c r="S4947" s="14">
        <f>IFERROR(VLOOKUP($A4947,'Fielding Data'!$A:$H,MATCH(S$1,'Fielding Data'!$A$1:$H$1,0),0),"Other")</f>
        <v>0</v>
      </c>
      <c r="T4947" s="14">
        <f>IFERROR(VLOOKUP($A4947,'Fielding Data'!$A:$H,MATCH(T$1,'Fielding Data'!$A$1:$H$1,0),0),"Other")</f>
        <v>1</v>
      </c>
      <c r="U4947" s="14">
        <f>SUMIFS('Fielding Data'!E:E,'Fielding Data'!$A:$A,'Hitting Data'!$A4947)</f>
        <v>1</v>
      </c>
      <c r="V4947" s="14">
        <f>SUMIFS('Fielding Data'!F:F,'Fielding Data'!$A:$A,'Hitting Data'!$A4947)</f>
        <v>6</v>
      </c>
      <c r="W4947" s="14">
        <f>SUMIFS('Fielding Data'!G:G,'Fielding Data'!$A:$A,'Hitting Data'!$A4947)</f>
        <v>0</v>
      </c>
      <c r="X4947" s="14">
        <f>SUMIFS('Fielding Data'!H:H,'Fielding Data'!$A:$A,'Hitting Data'!$A4947)</f>
        <v>1</v>
      </c>
    </row>
    <row r="4948" spans="1:24" x14ac:dyDescent="0.25">
      <c r="A4948" s="14" t="str">
        <f t="shared" si="77"/>
        <v>colliti012014</v>
      </c>
      <c r="B4948" s="19" t="s">
        <v>1462</v>
      </c>
      <c r="C4948" s="19">
        <v>2014</v>
      </c>
      <c r="D4948" s="19">
        <v>22</v>
      </c>
      <c r="E4948" s="19">
        <v>0</v>
      </c>
      <c r="F4948" s="19">
        <v>0</v>
      </c>
      <c r="G4948" s="19">
        <v>0</v>
      </c>
      <c r="H4948" s="19">
        <v>0</v>
      </c>
      <c r="I4948" s="19">
        <v>0</v>
      </c>
      <c r="J4948" s="19">
        <v>0</v>
      </c>
      <c r="K4948" s="19">
        <v>0</v>
      </c>
      <c r="L4948" s="19">
        <v>0</v>
      </c>
      <c r="M4948" s="19">
        <v>0</v>
      </c>
      <c r="N4948" s="19">
        <v>0</v>
      </c>
      <c r="O4948" s="19">
        <v>0</v>
      </c>
      <c r="P4948" s="14" t="str">
        <f>IFERROR(VLOOKUP($A4948,'Fielding Data'!$A:$H,MATCH(P$1,'Fielding Data'!$A$1:$H$1,0),0),"Other")</f>
        <v>P</v>
      </c>
      <c r="Q4948" s="14">
        <f>IFERROR(VLOOKUP($A4948,'Fielding Data'!$A:$H,MATCH(Q$1,'Fielding Data'!$A$1:$H$1,0),0),"Other")</f>
        <v>1</v>
      </c>
      <c r="R4948" s="14">
        <f>IFERROR(VLOOKUP($A4948,'Fielding Data'!$A:$H,MATCH(R$1,'Fielding Data'!$A$1:$H$1,0),0),"Other")</f>
        <v>5</v>
      </c>
      <c r="S4948" s="14">
        <f>IFERROR(VLOOKUP($A4948,'Fielding Data'!$A:$H,MATCH(S$1,'Fielding Data'!$A$1:$H$1,0),0),"Other")</f>
        <v>0</v>
      </c>
      <c r="T4948" s="14">
        <f>IFERROR(VLOOKUP($A4948,'Fielding Data'!$A:$H,MATCH(T$1,'Fielding Data'!$A$1:$H$1,0),0),"Other")</f>
        <v>0</v>
      </c>
      <c r="U4948" s="14">
        <f>SUMIFS('Fielding Data'!E:E,'Fielding Data'!$A:$A,'Hitting Data'!$A4948)</f>
        <v>1</v>
      </c>
      <c r="V4948" s="14">
        <f>SUMIFS('Fielding Data'!F:F,'Fielding Data'!$A:$A,'Hitting Data'!$A4948)</f>
        <v>5</v>
      </c>
      <c r="W4948" s="14">
        <f>SUMIFS('Fielding Data'!G:G,'Fielding Data'!$A:$A,'Hitting Data'!$A4948)</f>
        <v>0</v>
      </c>
      <c r="X4948" s="14">
        <f>SUMIFS('Fielding Data'!H:H,'Fielding Data'!$A:$A,'Hitting Data'!$A4948)</f>
        <v>0</v>
      </c>
    </row>
    <row r="4949" spans="1:24" x14ac:dyDescent="0.25">
      <c r="A4949" s="14" t="str">
        <f t="shared" si="77"/>
        <v>collity012014</v>
      </c>
      <c r="B4949" s="19" t="s">
        <v>2141</v>
      </c>
      <c r="C4949" s="19">
        <v>2014</v>
      </c>
      <c r="D4949" s="19">
        <v>18</v>
      </c>
      <c r="E4949" s="19">
        <v>24</v>
      </c>
      <c r="F4949" s="19">
        <v>3</v>
      </c>
      <c r="G4949" s="19">
        <v>6</v>
      </c>
      <c r="H4949" s="19">
        <v>0</v>
      </c>
      <c r="I4949" s="19">
        <v>0</v>
      </c>
      <c r="J4949" s="19">
        <v>1</v>
      </c>
      <c r="K4949" s="19">
        <v>4</v>
      </c>
      <c r="L4949" s="19">
        <v>0</v>
      </c>
      <c r="M4949" s="19">
        <v>0</v>
      </c>
      <c r="N4949" s="19">
        <v>1</v>
      </c>
      <c r="O4949" s="19">
        <v>4</v>
      </c>
      <c r="P4949" s="14" t="str">
        <f>IFERROR(VLOOKUP($A4949,'Fielding Data'!$A:$H,MATCH(P$1,'Fielding Data'!$A$1:$H$1,0),0),"Other")</f>
        <v>CF</v>
      </c>
      <c r="Q4949" s="14">
        <f>IFERROR(VLOOKUP($A4949,'Fielding Data'!$A:$H,MATCH(Q$1,'Fielding Data'!$A$1:$H$1,0),0),"Other")</f>
        <v>0</v>
      </c>
      <c r="R4949" s="14">
        <f>IFERROR(VLOOKUP($A4949,'Fielding Data'!$A:$H,MATCH(R$1,'Fielding Data'!$A$1:$H$1,0),0),"Other")</f>
        <v>0</v>
      </c>
      <c r="S4949" s="14">
        <f>IFERROR(VLOOKUP($A4949,'Fielding Data'!$A:$H,MATCH(S$1,'Fielding Data'!$A$1:$H$1,0),0),"Other")</f>
        <v>0</v>
      </c>
      <c r="T4949" s="14">
        <f>IFERROR(VLOOKUP($A4949,'Fielding Data'!$A:$H,MATCH(T$1,'Fielding Data'!$A$1:$H$1,0),0),"Other")</f>
        <v>0</v>
      </c>
      <c r="U4949" s="14">
        <f>SUMIFS('Fielding Data'!E:E,'Fielding Data'!$A:$A,'Hitting Data'!$A4949)</f>
        <v>28</v>
      </c>
      <c r="V4949" s="14">
        <f>SUMIFS('Fielding Data'!F:F,'Fielding Data'!$A:$A,'Hitting Data'!$A4949)</f>
        <v>0</v>
      </c>
      <c r="W4949" s="14">
        <f>SUMIFS('Fielding Data'!G:G,'Fielding Data'!$A:$A,'Hitting Data'!$A4949)</f>
        <v>0</v>
      </c>
      <c r="X4949" s="14">
        <f>SUMIFS('Fielding Data'!H:H,'Fielding Data'!$A:$A,'Hitting Data'!$A4949)</f>
        <v>0</v>
      </c>
    </row>
    <row r="4950" spans="1:24" x14ac:dyDescent="0.25">
      <c r="A4950" s="14" t="str">
        <f t="shared" si="77"/>
        <v>collmjo012014</v>
      </c>
      <c r="B4950" s="19" t="s">
        <v>1463</v>
      </c>
      <c r="C4950" s="19">
        <v>2014</v>
      </c>
      <c r="D4950" s="19">
        <v>33</v>
      </c>
      <c r="E4950" s="19">
        <v>54</v>
      </c>
      <c r="F4950" s="19">
        <v>2</v>
      </c>
      <c r="G4950" s="19">
        <v>6</v>
      </c>
      <c r="H4950" s="19">
        <v>2</v>
      </c>
      <c r="I4950" s="19">
        <v>0</v>
      </c>
      <c r="J4950" s="19">
        <v>0</v>
      </c>
      <c r="K4950" s="19">
        <v>2</v>
      </c>
      <c r="L4950" s="19">
        <v>0</v>
      </c>
      <c r="M4950" s="19">
        <v>0</v>
      </c>
      <c r="N4950" s="19">
        <v>3</v>
      </c>
      <c r="O4950" s="19">
        <v>15</v>
      </c>
      <c r="P4950" s="14" t="str">
        <f>IFERROR(VLOOKUP($A4950,'Fielding Data'!$A:$H,MATCH(P$1,'Fielding Data'!$A$1:$H$1,0),0),"Other")</f>
        <v>P</v>
      </c>
      <c r="Q4950" s="14">
        <f>IFERROR(VLOOKUP($A4950,'Fielding Data'!$A:$H,MATCH(Q$1,'Fielding Data'!$A$1:$H$1,0),0),"Other")</f>
        <v>13</v>
      </c>
      <c r="R4950" s="14">
        <f>IFERROR(VLOOKUP($A4950,'Fielding Data'!$A:$H,MATCH(R$1,'Fielding Data'!$A$1:$H$1,0),0),"Other")</f>
        <v>23</v>
      </c>
      <c r="S4950" s="14">
        <f>IFERROR(VLOOKUP($A4950,'Fielding Data'!$A:$H,MATCH(S$1,'Fielding Data'!$A$1:$H$1,0),0),"Other")</f>
        <v>0</v>
      </c>
      <c r="T4950" s="14">
        <f>IFERROR(VLOOKUP($A4950,'Fielding Data'!$A:$H,MATCH(T$1,'Fielding Data'!$A$1:$H$1,0),0),"Other")</f>
        <v>1</v>
      </c>
      <c r="U4950" s="14">
        <f>SUMIFS('Fielding Data'!E:E,'Fielding Data'!$A:$A,'Hitting Data'!$A4950)</f>
        <v>13</v>
      </c>
      <c r="V4950" s="14">
        <f>SUMIFS('Fielding Data'!F:F,'Fielding Data'!$A:$A,'Hitting Data'!$A4950)</f>
        <v>23</v>
      </c>
      <c r="W4950" s="14">
        <f>SUMIFS('Fielding Data'!G:G,'Fielding Data'!$A:$A,'Hitting Data'!$A4950)</f>
        <v>0</v>
      </c>
      <c r="X4950" s="14">
        <f>SUMIFS('Fielding Data'!H:H,'Fielding Data'!$A:$A,'Hitting Data'!$A4950)</f>
        <v>1</v>
      </c>
    </row>
    <row r="4951" spans="1:24" x14ac:dyDescent="0.25">
      <c r="A4951" s="14" t="str">
        <f t="shared" si="77"/>
        <v>colomal012014</v>
      </c>
      <c r="B4951" s="19" t="s">
        <v>1907</v>
      </c>
      <c r="C4951" s="19">
        <v>2014</v>
      </c>
      <c r="D4951" s="19">
        <v>5</v>
      </c>
      <c r="E4951" s="19">
        <v>0</v>
      </c>
      <c r="F4951" s="19">
        <v>0</v>
      </c>
      <c r="G4951" s="19">
        <v>0</v>
      </c>
      <c r="H4951" s="19">
        <v>0</v>
      </c>
      <c r="I4951" s="19">
        <v>0</v>
      </c>
      <c r="J4951" s="19">
        <v>0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4" t="str">
        <f>IFERROR(VLOOKUP($A4951,'Fielding Data'!$A:$H,MATCH(P$1,'Fielding Data'!$A$1:$H$1,0),0),"Other")</f>
        <v>P</v>
      </c>
      <c r="Q4951" s="14">
        <f>IFERROR(VLOOKUP($A4951,'Fielding Data'!$A:$H,MATCH(Q$1,'Fielding Data'!$A$1:$H$1,0),0),"Other")</f>
        <v>0</v>
      </c>
      <c r="R4951" s="14">
        <f>IFERROR(VLOOKUP($A4951,'Fielding Data'!$A:$H,MATCH(R$1,'Fielding Data'!$A$1:$H$1,0),0),"Other")</f>
        <v>2</v>
      </c>
      <c r="S4951" s="14">
        <f>IFERROR(VLOOKUP($A4951,'Fielding Data'!$A:$H,MATCH(S$1,'Fielding Data'!$A$1:$H$1,0),0),"Other")</f>
        <v>0</v>
      </c>
      <c r="T4951" s="14">
        <f>IFERROR(VLOOKUP($A4951,'Fielding Data'!$A:$H,MATCH(T$1,'Fielding Data'!$A$1:$H$1,0),0),"Other")</f>
        <v>0</v>
      </c>
      <c r="U4951" s="14">
        <f>SUMIFS('Fielding Data'!E:E,'Fielding Data'!$A:$A,'Hitting Data'!$A4951)</f>
        <v>0</v>
      </c>
      <c r="V4951" s="14">
        <f>SUMIFS('Fielding Data'!F:F,'Fielding Data'!$A:$A,'Hitting Data'!$A4951)</f>
        <v>2</v>
      </c>
      <c r="W4951" s="14">
        <f>SUMIFS('Fielding Data'!G:G,'Fielding Data'!$A:$A,'Hitting Data'!$A4951)</f>
        <v>0</v>
      </c>
      <c r="X4951" s="14">
        <f>SUMIFS('Fielding Data'!H:H,'Fielding Data'!$A:$A,'Hitting Data'!$A4951)</f>
        <v>0</v>
      </c>
    </row>
    <row r="4952" spans="1:24" x14ac:dyDescent="0.25">
      <c r="A4952" s="14" t="str">
        <f t="shared" si="77"/>
        <v>colonba012014</v>
      </c>
      <c r="B4952" s="19" t="s">
        <v>81</v>
      </c>
      <c r="C4952" s="19">
        <v>2014</v>
      </c>
      <c r="D4952" s="19">
        <v>31</v>
      </c>
      <c r="E4952" s="19">
        <v>62</v>
      </c>
      <c r="F4952" s="19">
        <v>3</v>
      </c>
      <c r="G4952" s="19">
        <v>2</v>
      </c>
      <c r="H4952" s="19">
        <v>1</v>
      </c>
      <c r="I4952" s="19">
        <v>0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33</v>
      </c>
      <c r="P4952" s="14" t="str">
        <f>IFERROR(VLOOKUP($A4952,'Fielding Data'!$A:$H,MATCH(P$1,'Fielding Data'!$A$1:$H$1,0),0),"Other")</f>
        <v>P</v>
      </c>
      <c r="Q4952" s="14">
        <f>IFERROR(VLOOKUP($A4952,'Fielding Data'!$A:$H,MATCH(Q$1,'Fielding Data'!$A$1:$H$1,0),0),"Other")</f>
        <v>11</v>
      </c>
      <c r="R4952" s="14">
        <f>IFERROR(VLOOKUP($A4952,'Fielding Data'!$A:$H,MATCH(R$1,'Fielding Data'!$A$1:$H$1,0),0),"Other")</f>
        <v>27</v>
      </c>
      <c r="S4952" s="14">
        <f>IFERROR(VLOOKUP($A4952,'Fielding Data'!$A:$H,MATCH(S$1,'Fielding Data'!$A$1:$H$1,0),0),"Other")</f>
        <v>5</v>
      </c>
      <c r="T4952" s="14">
        <f>IFERROR(VLOOKUP($A4952,'Fielding Data'!$A:$H,MATCH(T$1,'Fielding Data'!$A$1:$H$1,0),0),"Other")</f>
        <v>2</v>
      </c>
      <c r="U4952" s="14">
        <f>SUMIFS('Fielding Data'!E:E,'Fielding Data'!$A:$A,'Hitting Data'!$A4952)</f>
        <v>11</v>
      </c>
      <c r="V4952" s="14">
        <f>SUMIFS('Fielding Data'!F:F,'Fielding Data'!$A:$A,'Hitting Data'!$A4952)</f>
        <v>27</v>
      </c>
      <c r="W4952" s="14">
        <f>SUMIFS('Fielding Data'!G:G,'Fielding Data'!$A:$A,'Hitting Data'!$A4952)</f>
        <v>5</v>
      </c>
      <c r="X4952" s="14">
        <f>SUMIFS('Fielding Data'!H:H,'Fielding Data'!$A:$A,'Hitting Data'!$A4952)</f>
        <v>2</v>
      </c>
    </row>
    <row r="4953" spans="1:24" x14ac:dyDescent="0.25">
      <c r="A4953" s="14" t="str">
        <f t="shared" si="77"/>
        <v>colonch012014</v>
      </c>
      <c r="B4953" s="19" t="s">
        <v>2142</v>
      </c>
      <c r="C4953" s="19">
        <v>2014</v>
      </c>
      <c r="D4953" s="19">
        <v>21</v>
      </c>
      <c r="E4953" s="19">
        <v>45</v>
      </c>
      <c r="F4953" s="19">
        <v>8</v>
      </c>
      <c r="G4953" s="19">
        <v>15</v>
      </c>
      <c r="H4953" s="19">
        <v>5</v>
      </c>
      <c r="I4953" s="19">
        <v>1</v>
      </c>
      <c r="J4953" s="19">
        <v>0</v>
      </c>
      <c r="K4953" s="19">
        <v>6</v>
      </c>
      <c r="L4953" s="19">
        <v>2</v>
      </c>
      <c r="M4953" s="19">
        <v>0</v>
      </c>
      <c r="N4953" s="19">
        <v>3</v>
      </c>
      <c r="O4953" s="19">
        <v>4</v>
      </c>
      <c r="P4953" s="14" t="str">
        <f>IFERROR(VLOOKUP($A4953,'Fielding Data'!$A:$H,MATCH(P$1,'Fielding Data'!$A$1:$H$1,0),0),"Other")</f>
        <v>2B</v>
      </c>
      <c r="Q4953" s="14">
        <f>IFERROR(VLOOKUP($A4953,'Fielding Data'!$A:$H,MATCH(Q$1,'Fielding Data'!$A$1:$H$1,0),0),"Other")</f>
        <v>15</v>
      </c>
      <c r="R4953" s="14">
        <f>IFERROR(VLOOKUP($A4953,'Fielding Data'!$A:$H,MATCH(R$1,'Fielding Data'!$A$1:$H$1,0),0),"Other")</f>
        <v>26</v>
      </c>
      <c r="S4953" s="14">
        <f>IFERROR(VLOOKUP($A4953,'Fielding Data'!$A:$H,MATCH(S$1,'Fielding Data'!$A$1:$H$1,0),0),"Other")</f>
        <v>0</v>
      </c>
      <c r="T4953" s="14">
        <f>IFERROR(VLOOKUP($A4953,'Fielding Data'!$A:$H,MATCH(T$1,'Fielding Data'!$A$1:$H$1,0),0),"Other")</f>
        <v>4</v>
      </c>
      <c r="U4953" s="14">
        <f>SUMIFS('Fielding Data'!E:E,'Fielding Data'!$A:$A,'Hitting Data'!$A4953)</f>
        <v>17</v>
      </c>
      <c r="V4953" s="14">
        <f>SUMIFS('Fielding Data'!F:F,'Fielding Data'!$A:$A,'Hitting Data'!$A4953)</f>
        <v>34</v>
      </c>
      <c r="W4953" s="14">
        <f>SUMIFS('Fielding Data'!G:G,'Fielding Data'!$A:$A,'Hitting Data'!$A4953)</f>
        <v>2</v>
      </c>
      <c r="X4953" s="14">
        <f>SUMIFS('Fielding Data'!H:H,'Fielding Data'!$A:$A,'Hitting Data'!$A4953)</f>
        <v>5</v>
      </c>
    </row>
    <row r="4954" spans="1:24" x14ac:dyDescent="0.25">
      <c r="A4954" s="14" t="str">
        <f t="shared" si="77"/>
        <v>colvity012014</v>
      </c>
      <c r="B4954" s="19" t="s">
        <v>1069</v>
      </c>
      <c r="C4954" s="19">
        <v>2014</v>
      </c>
      <c r="D4954" s="19">
        <v>57</v>
      </c>
      <c r="E4954" s="19">
        <v>139</v>
      </c>
      <c r="F4954" s="19">
        <v>16</v>
      </c>
      <c r="G4954" s="19">
        <v>31</v>
      </c>
      <c r="H4954" s="19">
        <v>10</v>
      </c>
      <c r="I4954" s="19">
        <v>3</v>
      </c>
      <c r="J4954" s="19">
        <v>2</v>
      </c>
      <c r="K4954" s="19">
        <v>18</v>
      </c>
      <c r="L4954" s="19">
        <v>1</v>
      </c>
      <c r="M4954" s="19">
        <v>0</v>
      </c>
      <c r="N4954" s="19">
        <v>8</v>
      </c>
      <c r="O4954" s="19">
        <v>45</v>
      </c>
      <c r="P4954" s="14" t="str">
        <f>IFERROR(VLOOKUP($A4954,'Fielding Data'!$A:$H,MATCH(P$1,'Fielding Data'!$A$1:$H$1,0),0),"Other")</f>
        <v>CF</v>
      </c>
      <c r="Q4954" s="14">
        <f>IFERROR(VLOOKUP($A4954,'Fielding Data'!$A:$H,MATCH(Q$1,'Fielding Data'!$A$1:$H$1,0),0),"Other")</f>
        <v>3</v>
      </c>
      <c r="R4954" s="14">
        <f>IFERROR(VLOOKUP($A4954,'Fielding Data'!$A:$H,MATCH(R$1,'Fielding Data'!$A$1:$H$1,0),0),"Other")</f>
        <v>0</v>
      </c>
      <c r="S4954" s="14">
        <f>IFERROR(VLOOKUP($A4954,'Fielding Data'!$A:$H,MATCH(S$1,'Fielding Data'!$A$1:$H$1,0),0),"Other")</f>
        <v>0</v>
      </c>
      <c r="T4954" s="14">
        <f>IFERROR(VLOOKUP($A4954,'Fielding Data'!$A:$H,MATCH(T$1,'Fielding Data'!$A$1:$H$1,0),0),"Other")</f>
        <v>0</v>
      </c>
      <c r="U4954" s="14">
        <f>SUMIFS('Fielding Data'!E:E,'Fielding Data'!$A:$A,'Hitting Data'!$A4954)</f>
        <v>104</v>
      </c>
      <c r="V4954" s="14">
        <f>SUMIFS('Fielding Data'!F:F,'Fielding Data'!$A:$A,'Hitting Data'!$A4954)</f>
        <v>4</v>
      </c>
      <c r="W4954" s="14">
        <f>SUMIFS('Fielding Data'!G:G,'Fielding Data'!$A:$A,'Hitting Data'!$A4954)</f>
        <v>2</v>
      </c>
      <c r="X4954" s="14">
        <f>SUMIFS('Fielding Data'!H:H,'Fielding Data'!$A:$A,'Hitting Data'!$A4954)</f>
        <v>2</v>
      </c>
    </row>
    <row r="4955" spans="1:24" x14ac:dyDescent="0.25">
      <c r="A4955" s="14" t="str">
        <f t="shared" si="77"/>
        <v>congeha012014</v>
      </c>
      <c r="B4955" s="19" t="s">
        <v>1252</v>
      </c>
      <c r="C4955" s="19">
        <v>2014</v>
      </c>
      <c r="D4955" s="19">
        <v>80</v>
      </c>
      <c r="E4955" s="19">
        <v>231</v>
      </c>
      <c r="F4955" s="19">
        <v>24</v>
      </c>
      <c r="G4955" s="19">
        <v>51</v>
      </c>
      <c r="H4955" s="19">
        <v>12</v>
      </c>
      <c r="I4955" s="19">
        <v>0</v>
      </c>
      <c r="J4955" s="19">
        <v>4</v>
      </c>
      <c r="K4955" s="19">
        <v>25</v>
      </c>
      <c r="L4955" s="19">
        <v>0</v>
      </c>
      <c r="M4955" s="19">
        <v>2</v>
      </c>
      <c r="N4955" s="19">
        <v>22</v>
      </c>
      <c r="O4955" s="19">
        <v>57</v>
      </c>
      <c r="P4955" s="14" t="str">
        <f>IFERROR(VLOOKUP($A4955,'Fielding Data'!$A:$H,MATCH(P$1,'Fielding Data'!$A$1:$H$1,0),0),"Other")</f>
        <v>C</v>
      </c>
      <c r="Q4955" s="14">
        <f>IFERROR(VLOOKUP($A4955,'Fielding Data'!$A:$H,MATCH(Q$1,'Fielding Data'!$A$1:$H$1,0),0),"Other")</f>
        <v>599</v>
      </c>
      <c r="R4955" s="14">
        <f>IFERROR(VLOOKUP($A4955,'Fielding Data'!$A:$H,MATCH(R$1,'Fielding Data'!$A$1:$H$1,0),0),"Other")</f>
        <v>37</v>
      </c>
      <c r="S4955" s="14">
        <f>IFERROR(VLOOKUP($A4955,'Fielding Data'!$A:$H,MATCH(S$1,'Fielding Data'!$A$1:$H$1,0),0),"Other")</f>
        <v>7</v>
      </c>
      <c r="T4955" s="14">
        <f>IFERROR(VLOOKUP($A4955,'Fielding Data'!$A:$H,MATCH(T$1,'Fielding Data'!$A$1:$H$1,0),0),"Other")</f>
        <v>1</v>
      </c>
      <c r="U4955" s="14">
        <f>SUMIFS('Fielding Data'!E:E,'Fielding Data'!$A:$A,'Hitting Data'!$A4955)</f>
        <v>599</v>
      </c>
      <c r="V4955" s="14">
        <f>SUMIFS('Fielding Data'!F:F,'Fielding Data'!$A:$A,'Hitting Data'!$A4955)</f>
        <v>37</v>
      </c>
      <c r="W4955" s="14">
        <f>SUMIFS('Fielding Data'!G:G,'Fielding Data'!$A:$A,'Hitting Data'!$A4955)</f>
        <v>7</v>
      </c>
      <c r="X4955" s="14">
        <f>SUMIFS('Fielding Data'!H:H,'Fielding Data'!$A:$A,'Hitting Data'!$A4955)</f>
        <v>1</v>
      </c>
    </row>
    <row r="4956" spans="1:24" x14ac:dyDescent="0.25">
      <c r="A4956" s="14" t="str">
        <f t="shared" si="77"/>
        <v>conrabr012014</v>
      </c>
      <c r="B4956" s="19" t="s">
        <v>905</v>
      </c>
      <c r="C4956" s="19">
        <v>2014</v>
      </c>
      <c r="D4956" s="19">
        <v>13</v>
      </c>
      <c r="E4956" s="19">
        <v>30</v>
      </c>
      <c r="F4956" s="19">
        <v>2</v>
      </c>
      <c r="G4956" s="19">
        <v>3</v>
      </c>
      <c r="H4956" s="19">
        <v>1</v>
      </c>
      <c r="I4956" s="19">
        <v>0</v>
      </c>
      <c r="J4956" s="19">
        <v>1</v>
      </c>
      <c r="K4956" s="19">
        <v>2</v>
      </c>
      <c r="L4956" s="19">
        <v>0</v>
      </c>
      <c r="M4956" s="19">
        <v>0</v>
      </c>
      <c r="N4956" s="19">
        <v>3</v>
      </c>
      <c r="O4956" s="19">
        <v>14</v>
      </c>
      <c r="P4956" s="14" t="str">
        <f>IFERROR(VLOOKUP($A4956,'Fielding Data'!$A:$H,MATCH(P$1,'Fielding Data'!$A$1:$H$1,0),0),"Other")</f>
        <v>2B</v>
      </c>
      <c r="Q4956" s="14">
        <f>IFERROR(VLOOKUP($A4956,'Fielding Data'!$A:$H,MATCH(Q$1,'Fielding Data'!$A$1:$H$1,0),0),"Other")</f>
        <v>17</v>
      </c>
      <c r="R4956" s="14">
        <f>IFERROR(VLOOKUP($A4956,'Fielding Data'!$A:$H,MATCH(R$1,'Fielding Data'!$A$1:$H$1,0),0),"Other")</f>
        <v>15</v>
      </c>
      <c r="S4956" s="14">
        <f>IFERROR(VLOOKUP($A4956,'Fielding Data'!$A:$H,MATCH(S$1,'Fielding Data'!$A$1:$H$1,0),0),"Other")</f>
        <v>0</v>
      </c>
      <c r="T4956" s="14">
        <f>IFERROR(VLOOKUP($A4956,'Fielding Data'!$A:$H,MATCH(T$1,'Fielding Data'!$A$1:$H$1,0),0),"Other")</f>
        <v>5</v>
      </c>
      <c r="U4956" s="14">
        <f>SUMIFS('Fielding Data'!E:E,'Fielding Data'!$A:$A,'Hitting Data'!$A4956)</f>
        <v>17</v>
      </c>
      <c r="V4956" s="14">
        <f>SUMIFS('Fielding Data'!F:F,'Fielding Data'!$A:$A,'Hitting Data'!$A4956)</f>
        <v>15</v>
      </c>
      <c r="W4956" s="14">
        <f>SUMIFS('Fielding Data'!G:G,'Fielding Data'!$A:$A,'Hitting Data'!$A4956)</f>
        <v>0</v>
      </c>
      <c r="X4956" s="14">
        <f>SUMIFS('Fielding Data'!H:H,'Fielding Data'!$A:$A,'Hitting Data'!$A4956)</f>
        <v>5</v>
      </c>
    </row>
    <row r="4957" spans="1:24" x14ac:dyDescent="0.25">
      <c r="A4957" s="14" t="str">
        <f t="shared" si="77"/>
        <v>constjo012014</v>
      </c>
      <c r="B4957" s="19" t="s">
        <v>1464</v>
      </c>
      <c r="C4957" s="19">
        <v>2014</v>
      </c>
      <c r="D4957" s="19">
        <v>12</v>
      </c>
      <c r="E4957" s="19">
        <v>4</v>
      </c>
      <c r="F4957" s="19">
        <v>1</v>
      </c>
      <c r="G4957" s="19">
        <v>0</v>
      </c>
      <c r="H4957" s="19">
        <v>0</v>
      </c>
      <c r="I4957" s="19">
        <v>0</v>
      </c>
      <c r="J4957" s="19">
        <v>0</v>
      </c>
      <c r="K4957" s="19">
        <v>0</v>
      </c>
      <c r="L4957" s="19">
        <v>0</v>
      </c>
      <c r="M4957" s="19">
        <v>0</v>
      </c>
      <c r="N4957" s="19">
        <v>0</v>
      </c>
      <c r="O4957" s="19">
        <v>1</v>
      </c>
      <c r="P4957" s="14" t="str">
        <f>IFERROR(VLOOKUP($A4957,'Fielding Data'!$A:$H,MATCH(P$1,'Fielding Data'!$A$1:$H$1,0),0),"Other")</f>
        <v>LF</v>
      </c>
      <c r="Q4957" s="14">
        <f>IFERROR(VLOOKUP($A4957,'Fielding Data'!$A:$H,MATCH(Q$1,'Fielding Data'!$A$1:$H$1,0),0),"Other")</f>
        <v>2</v>
      </c>
      <c r="R4957" s="14">
        <f>IFERROR(VLOOKUP($A4957,'Fielding Data'!$A:$H,MATCH(R$1,'Fielding Data'!$A$1:$H$1,0),0),"Other")</f>
        <v>0</v>
      </c>
      <c r="S4957" s="14">
        <f>IFERROR(VLOOKUP($A4957,'Fielding Data'!$A:$H,MATCH(S$1,'Fielding Data'!$A$1:$H$1,0),0),"Other")</f>
        <v>0</v>
      </c>
      <c r="T4957" s="14">
        <f>IFERROR(VLOOKUP($A4957,'Fielding Data'!$A:$H,MATCH(T$1,'Fielding Data'!$A$1:$H$1,0),0),"Other")</f>
        <v>0</v>
      </c>
      <c r="U4957" s="14">
        <f>SUMIFS('Fielding Data'!E:E,'Fielding Data'!$A:$A,'Hitting Data'!$A4957)</f>
        <v>4</v>
      </c>
      <c r="V4957" s="14">
        <f>SUMIFS('Fielding Data'!F:F,'Fielding Data'!$A:$A,'Hitting Data'!$A4957)</f>
        <v>0</v>
      </c>
      <c r="W4957" s="14">
        <f>SUMIFS('Fielding Data'!G:G,'Fielding Data'!$A:$A,'Hitting Data'!$A4957)</f>
        <v>0</v>
      </c>
      <c r="X4957" s="14">
        <f>SUMIFS('Fielding Data'!H:H,'Fielding Data'!$A:$A,'Hitting Data'!$A4957)</f>
        <v>0</v>
      </c>
    </row>
    <row r="4958" spans="1:24" x14ac:dyDescent="0.25">
      <c r="A4958" s="14" t="str">
        <f t="shared" si="77"/>
        <v>contrca012014</v>
      </c>
      <c r="B4958" s="19" t="s">
        <v>2143</v>
      </c>
      <c r="C4958" s="19">
        <v>2014</v>
      </c>
      <c r="D4958" s="19">
        <v>17</v>
      </c>
      <c r="E4958" s="19">
        <v>1</v>
      </c>
      <c r="F4958" s="19">
        <v>0</v>
      </c>
      <c r="G4958" s="19">
        <v>0</v>
      </c>
      <c r="H4958" s="19">
        <v>0</v>
      </c>
      <c r="I4958" s="19">
        <v>0</v>
      </c>
      <c r="J4958" s="19">
        <v>0</v>
      </c>
      <c r="K4958" s="19">
        <v>0</v>
      </c>
      <c r="L4958" s="19">
        <v>0</v>
      </c>
      <c r="M4958" s="19">
        <v>0</v>
      </c>
      <c r="N4958" s="19">
        <v>0</v>
      </c>
      <c r="O4958" s="19">
        <v>1</v>
      </c>
      <c r="P4958" s="14" t="str">
        <f>IFERROR(VLOOKUP($A4958,'Fielding Data'!$A:$H,MATCH(P$1,'Fielding Data'!$A$1:$H$1,0),0),"Other")</f>
        <v>P</v>
      </c>
      <c r="Q4958" s="14">
        <f>IFERROR(VLOOKUP($A4958,'Fielding Data'!$A:$H,MATCH(Q$1,'Fielding Data'!$A$1:$H$1,0),0),"Other")</f>
        <v>2</v>
      </c>
      <c r="R4958" s="14">
        <f>IFERROR(VLOOKUP($A4958,'Fielding Data'!$A:$H,MATCH(R$1,'Fielding Data'!$A$1:$H$1,0),0),"Other")</f>
        <v>0</v>
      </c>
      <c r="S4958" s="14">
        <f>IFERROR(VLOOKUP($A4958,'Fielding Data'!$A:$H,MATCH(S$1,'Fielding Data'!$A$1:$H$1,0),0),"Other")</f>
        <v>0</v>
      </c>
      <c r="T4958" s="14">
        <f>IFERROR(VLOOKUP($A4958,'Fielding Data'!$A:$H,MATCH(T$1,'Fielding Data'!$A$1:$H$1,0),0),"Other")</f>
        <v>0</v>
      </c>
      <c r="U4958" s="14">
        <f>SUMIFS('Fielding Data'!E:E,'Fielding Data'!$A:$A,'Hitting Data'!$A4958)</f>
        <v>2</v>
      </c>
      <c r="V4958" s="14">
        <f>SUMIFS('Fielding Data'!F:F,'Fielding Data'!$A:$A,'Hitting Data'!$A4958)</f>
        <v>0</v>
      </c>
      <c r="W4958" s="14">
        <f>SUMIFS('Fielding Data'!G:G,'Fielding Data'!$A:$A,'Hitting Data'!$A4958)</f>
        <v>0</v>
      </c>
      <c r="X4958" s="14">
        <f>SUMIFS('Fielding Data'!H:H,'Fielding Data'!$A:$A,'Hitting Data'!$A4958)</f>
        <v>0</v>
      </c>
    </row>
    <row r="4959" spans="1:24" x14ac:dyDescent="0.25">
      <c r="A4959" s="14" t="str">
        <f t="shared" si="77"/>
        <v>cookry012014</v>
      </c>
      <c r="B4959" s="19" t="s">
        <v>1465</v>
      </c>
      <c r="C4959" s="19">
        <v>2014</v>
      </c>
      <c r="D4959" s="19">
        <v>54</v>
      </c>
      <c r="E4959" s="19">
        <v>0</v>
      </c>
      <c r="F4959" s="19">
        <v>0</v>
      </c>
      <c r="G4959" s="19">
        <v>0</v>
      </c>
      <c r="H4959" s="19">
        <v>0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0</v>
      </c>
      <c r="P4959" s="14" t="str">
        <f>IFERROR(VLOOKUP($A4959,'Fielding Data'!$A:$H,MATCH(P$1,'Fielding Data'!$A$1:$H$1,0),0),"Other")</f>
        <v>P</v>
      </c>
      <c r="Q4959" s="14">
        <f>IFERROR(VLOOKUP($A4959,'Fielding Data'!$A:$H,MATCH(Q$1,'Fielding Data'!$A$1:$H$1,0),0),"Other")</f>
        <v>3</v>
      </c>
      <c r="R4959" s="14">
        <f>IFERROR(VLOOKUP($A4959,'Fielding Data'!$A:$H,MATCH(R$1,'Fielding Data'!$A$1:$H$1,0),0),"Other")</f>
        <v>8</v>
      </c>
      <c r="S4959" s="14">
        <f>IFERROR(VLOOKUP($A4959,'Fielding Data'!$A:$H,MATCH(S$1,'Fielding Data'!$A$1:$H$1,0),0),"Other")</f>
        <v>0</v>
      </c>
      <c r="T4959" s="14">
        <f>IFERROR(VLOOKUP($A4959,'Fielding Data'!$A:$H,MATCH(T$1,'Fielding Data'!$A$1:$H$1,0),0),"Other")</f>
        <v>1</v>
      </c>
      <c r="U4959" s="14">
        <f>SUMIFS('Fielding Data'!E:E,'Fielding Data'!$A:$A,'Hitting Data'!$A4959)</f>
        <v>3</v>
      </c>
      <c r="V4959" s="14">
        <f>SUMIFS('Fielding Data'!F:F,'Fielding Data'!$A:$A,'Hitting Data'!$A4959)</f>
        <v>8</v>
      </c>
      <c r="W4959" s="14">
        <f>SUMIFS('Fielding Data'!G:G,'Fielding Data'!$A:$A,'Hitting Data'!$A4959)</f>
        <v>0</v>
      </c>
      <c r="X4959" s="14">
        <f>SUMIFS('Fielding Data'!H:H,'Fielding Data'!$A:$A,'Hitting Data'!$A4959)</f>
        <v>1</v>
      </c>
    </row>
    <row r="4960" spans="1:24" x14ac:dyDescent="0.25">
      <c r="A4960" s="14" t="str">
        <f t="shared" si="77"/>
        <v>corcida012014</v>
      </c>
      <c r="B4960" s="19" t="s">
        <v>2144</v>
      </c>
      <c r="C4960" s="19">
        <v>2014</v>
      </c>
      <c r="D4960" s="19">
        <v>5</v>
      </c>
      <c r="E4960" s="19">
        <v>3</v>
      </c>
      <c r="F4960" s="19">
        <v>0</v>
      </c>
      <c r="G4960" s="19">
        <v>1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14" t="str">
        <f>IFERROR(VLOOKUP($A4960,'Fielding Data'!$A:$H,MATCH(P$1,'Fielding Data'!$A$1:$H$1,0),0),"Other")</f>
        <v>P</v>
      </c>
      <c r="Q4960" s="14">
        <f>IFERROR(VLOOKUP($A4960,'Fielding Data'!$A:$H,MATCH(Q$1,'Fielding Data'!$A$1:$H$1,0),0),"Other")</f>
        <v>4</v>
      </c>
      <c r="R4960" s="14">
        <f>IFERROR(VLOOKUP($A4960,'Fielding Data'!$A:$H,MATCH(R$1,'Fielding Data'!$A$1:$H$1,0),0),"Other")</f>
        <v>3</v>
      </c>
      <c r="S4960" s="14">
        <f>IFERROR(VLOOKUP($A4960,'Fielding Data'!$A:$H,MATCH(S$1,'Fielding Data'!$A$1:$H$1,0),0),"Other")</f>
        <v>0</v>
      </c>
      <c r="T4960" s="14">
        <f>IFERROR(VLOOKUP($A4960,'Fielding Data'!$A:$H,MATCH(T$1,'Fielding Data'!$A$1:$H$1,0),0),"Other")</f>
        <v>0</v>
      </c>
      <c r="U4960" s="14">
        <f>SUMIFS('Fielding Data'!E:E,'Fielding Data'!$A:$A,'Hitting Data'!$A4960)</f>
        <v>4</v>
      </c>
      <c r="V4960" s="14">
        <f>SUMIFS('Fielding Data'!F:F,'Fielding Data'!$A:$A,'Hitting Data'!$A4960)</f>
        <v>3</v>
      </c>
      <c r="W4960" s="14">
        <f>SUMIFS('Fielding Data'!G:G,'Fielding Data'!$A:$A,'Hitting Data'!$A4960)</f>
        <v>0</v>
      </c>
      <c r="X4960" s="14">
        <f>SUMIFS('Fielding Data'!H:H,'Fielding Data'!$A:$A,'Hitting Data'!$A4960)</f>
        <v>0</v>
      </c>
    </row>
    <row r="4961" spans="1:24" x14ac:dyDescent="0.25">
      <c r="A4961" s="14" t="str">
        <f t="shared" si="77"/>
        <v>cordier012014</v>
      </c>
      <c r="B4961" s="19" t="s">
        <v>2145</v>
      </c>
      <c r="C4961" s="19">
        <v>2014</v>
      </c>
      <c r="D4961" s="19">
        <v>7</v>
      </c>
      <c r="E4961" s="19">
        <v>0</v>
      </c>
      <c r="F4961" s="19">
        <v>0</v>
      </c>
      <c r="G4961" s="19">
        <v>0</v>
      </c>
      <c r="H4961" s="19">
        <v>0</v>
      </c>
      <c r="I4961" s="19">
        <v>0</v>
      </c>
      <c r="J4961" s="19">
        <v>0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14" t="str">
        <f>IFERROR(VLOOKUP($A4961,'Fielding Data'!$A:$H,MATCH(P$1,'Fielding Data'!$A$1:$H$1,0),0),"Other")</f>
        <v>P</v>
      </c>
      <c r="Q4961" s="14">
        <f>IFERROR(VLOOKUP($A4961,'Fielding Data'!$A:$H,MATCH(Q$1,'Fielding Data'!$A$1:$H$1,0),0),"Other")</f>
        <v>0</v>
      </c>
      <c r="R4961" s="14">
        <f>IFERROR(VLOOKUP($A4961,'Fielding Data'!$A:$H,MATCH(R$1,'Fielding Data'!$A$1:$H$1,0),0),"Other")</f>
        <v>0</v>
      </c>
      <c r="S4961" s="14">
        <f>IFERROR(VLOOKUP($A4961,'Fielding Data'!$A:$H,MATCH(S$1,'Fielding Data'!$A$1:$H$1,0),0),"Other")</f>
        <v>0</v>
      </c>
      <c r="T4961" s="14">
        <f>IFERROR(VLOOKUP($A4961,'Fielding Data'!$A:$H,MATCH(T$1,'Fielding Data'!$A$1:$H$1,0),0),"Other")</f>
        <v>0</v>
      </c>
      <c r="U4961" s="14">
        <f>SUMIFS('Fielding Data'!E:E,'Fielding Data'!$A:$A,'Hitting Data'!$A4961)</f>
        <v>0</v>
      </c>
      <c r="V4961" s="14">
        <f>SUMIFS('Fielding Data'!F:F,'Fielding Data'!$A:$A,'Hitting Data'!$A4961)</f>
        <v>0</v>
      </c>
      <c r="W4961" s="14">
        <f>SUMIFS('Fielding Data'!G:G,'Fielding Data'!$A:$A,'Hitting Data'!$A4961)</f>
        <v>0</v>
      </c>
      <c r="X4961" s="14">
        <f>SUMIFS('Fielding Data'!H:H,'Fielding Data'!$A:$A,'Hitting Data'!$A4961)</f>
        <v>0</v>
      </c>
    </row>
    <row r="4962" spans="1:24" x14ac:dyDescent="0.25">
      <c r="A4962" s="14" t="str">
        <f t="shared" si="77"/>
        <v>corpoca012014</v>
      </c>
      <c r="B4962" s="19" t="s">
        <v>1070</v>
      </c>
      <c r="C4962" s="19">
        <v>2014</v>
      </c>
      <c r="D4962" s="19">
        <v>55</v>
      </c>
      <c r="E4962" s="19">
        <v>170</v>
      </c>
      <c r="F4962" s="19">
        <v>22</v>
      </c>
      <c r="G4962" s="19">
        <v>40</v>
      </c>
      <c r="H4962" s="19">
        <v>6</v>
      </c>
      <c r="I4962" s="19">
        <v>0</v>
      </c>
      <c r="J4962" s="19">
        <v>6</v>
      </c>
      <c r="K4962" s="19">
        <v>19</v>
      </c>
      <c r="L4962" s="19">
        <v>0</v>
      </c>
      <c r="M4962" s="19">
        <v>0</v>
      </c>
      <c r="N4962" s="19">
        <v>14</v>
      </c>
      <c r="O4962" s="19">
        <v>37</v>
      </c>
      <c r="P4962" s="14" t="str">
        <f>IFERROR(VLOOKUP($A4962,'Fielding Data'!$A:$H,MATCH(P$1,'Fielding Data'!$A$1:$H$1,0),0),"Other")</f>
        <v>C</v>
      </c>
      <c r="Q4962" s="14">
        <f>IFERROR(VLOOKUP($A4962,'Fielding Data'!$A:$H,MATCH(Q$1,'Fielding Data'!$A$1:$H$1,0),0),"Other")</f>
        <v>359</v>
      </c>
      <c r="R4962" s="14">
        <f>IFERROR(VLOOKUP($A4962,'Fielding Data'!$A:$H,MATCH(R$1,'Fielding Data'!$A$1:$H$1,0),0),"Other")</f>
        <v>25</v>
      </c>
      <c r="S4962" s="14">
        <f>IFERROR(VLOOKUP($A4962,'Fielding Data'!$A:$H,MATCH(S$1,'Fielding Data'!$A$1:$H$1,0),0),"Other")</f>
        <v>3</v>
      </c>
      <c r="T4962" s="14">
        <f>IFERROR(VLOOKUP($A4962,'Fielding Data'!$A:$H,MATCH(T$1,'Fielding Data'!$A$1:$H$1,0),0),"Other")</f>
        <v>4</v>
      </c>
      <c r="U4962" s="14">
        <f>SUMIFS('Fielding Data'!E:E,'Fielding Data'!$A:$A,'Hitting Data'!$A4962)</f>
        <v>359</v>
      </c>
      <c r="V4962" s="14">
        <f>SUMIFS('Fielding Data'!F:F,'Fielding Data'!$A:$A,'Hitting Data'!$A4962)</f>
        <v>25</v>
      </c>
      <c r="W4962" s="14">
        <f>SUMIFS('Fielding Data'!G:G,'Fielding Data'!$A:$A,'Hitting Data'!$A4962)</f>
        <v>3</v>
      </c>
      <c r="X4962" s="14">
        <f>SUMIFS('Fielding Data'!H:H,'Fielding Data'!$A:$A,'Hitting Data'!$A4962)</f>
        <v>4</v>
      </c>
    </row>
    <row r="4963" spans="1:24" x14ac:dyDescent="0.25">
      <c r="A4963" s="14" t="str">
        <f t="shared" si="77"/>
        <v>cottsne012014</v>
      </c>
      <c r="B4963" s="19" t="s">
        <v>365</v>
      </c>
      <c r="C4963" s="19">
        <v>2014</v>
      </c>
      <c r="D4963" s="19">
        <v>73</v>
      </c>
      <c r="E4963" s="19">
        <v>0</v>
      </c>
      <c r="F4963" s="19">
        <v>0</v>
      </c>
      <c r="G4963" s="19">
        <v>0</v>
      </c>
      <c r="H4963" s="19">
        <v>0</v>
      </c>
      <c r="I4963" s="19">
        <v>0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  <c r="P4963" s="14" t="str">
        <f>IFERROR(VLOOKUP($A4963,'Fielding Data'!$A:$H,MATCH(P$1,'Fielding Data'!$A$1:$H$1,0),0),"Other")</f>
        <v>P</v>
      </c>
      <c r="Q4963" s="14">
        <f>IFERROR(VLOOKUP($A4963,'Fielding Data'!$A:$H,MATCH(Q$1,'Fielding Data'!$A$1:$H$1,0),0),"Other")</f>
        <v>3</v>
      </c>
      <c r="R4963" s="14">
        <f>IFERROR(VLOOKUP($A4963,'Fielding Data'!$A:$H,MATCH(R$1,'Fielding Data'!$A$1:$H$1,0),0),"Other")</f>
        <v>7</v>
      </c>
      <c r="S4963" s="14">
        <f>IFERROR(VLOOKUP($A4963,'Fielding Data'!$A:$H,MATCH(S$1,'Fielding Data'!$A$1:$H$1,0),0),"Other")</f>
        <v>0</v>
      </c>
      <c r="T4963" s="14">
        <f>IFERROR(VLOOKUP($A4963,'Fielding Data'!$A:$H,MATCH(T$1,'Fielding Data'!$A$1:$H$1,0),0),"Other")</f>
        <v>0</v>
      </c>
      <c r="U4963" s="14">
        <f>SUMIFS('Fielding Data'!E:E,'Fielding Data'!$A:$A,'Hitting Data'!$A4963)</f>
        <v>3</v>
      </c>
      <c r="V4963" s="14">
        <f>SUMIFS('Fielding Data'!F:F,'Fielding Data'!$A:$A,'Hitting Data'!$A4963)</f>
        <v>7</v>
      </c>
      <c r="W4963" s="14">
        <f>SUMIFS('Fielding Data'!G:G,'Fielding Data'!$A:$A,'Hitting Data'!$A4963)</f>
        <v>0</v>
      </c>
      <c r="X4963" s="14">
        <f>SUMIFS('Fielding Data'!H:H,'Fielding Data'!$A:$A,'Hitting Data'!$A4963)</f>
        <v>0</v>
      </c>
    </row>
    <row r="4964" spans="1:24" x14ac:dyDescent="0.25">
      <c r="A4964" s="14" t="str">
        <f t="shared" si="77"/>
        <v>couloda012014</v>
      </c>
      <c r="B4964" s="19" t="s">
        <v>2146</v>
      </c>
      <c r="C4964" s="19">
        <v>2014</v>
      </c>
      <c r="D4964" s="19">
        <v>5</v>
      </c>
      <c r="E4964" s="19">
        <v>0</v>
      </c>
      <c r="F4964" s="19">
        <v>0</v>
      </c>
      <c r="G4964" s="19">
        <v>0</v>
      </c>
      <c r="H4964" s="19">
        <v>0</v>
      </c>
      <c r="I4964" s="19">
        <v>0</v>
      </c>
      <c r="J4964" s="19">
        <v>0</v>
      </c>
      <c r="K4964" s="19">
        <v>0</v>
      </c>
      <c r="L4964" s="19">
        <v>0</v>
      </c>
      <c r="M4964" s="19">
        <v>0</v>
      </c>
      <c r="N4964" s="19">
        <v>0</v>
      </c>
      <c r="O4964" s="19">
        <v>0</v>
      </c>
      <c r="P4964" s="14" t="str">
        <f>IFERROR(VLOOKUP($A4964,'Fielding Data'!$A:$H,MATCH(P$1,'Fielding Data'!$A$1:$H$1,0),0),"Other")</f>
        <v>P</v>
      </c>
      <c r="Q4964" s="14">
        <f>IFERROR(VLOOKUP($A4964,'Fielding Data'!$A:$H,MATCH(Q$1,'Fielding Data'!$A$1:$H$1,0),0),"Other")</f>
        <v>0</v>
      </c>
      <c r="R4964" s="14">
        <f>IFERROR(VLOOKUP($A4964,'Fielding Data'!$A:$H,MATCH(R$1,'Fielding Data'!$A$1:$H$1,0),0),"Other")</f>
        <v>0</v>
      </c>
      <c r="S4964" s="14">
        <f>IFERROR(VLOOKUP($A4964,'Fielding Data'!$A:$H,MATCH(S$1,'Fielding Data'!$A$1:$H$1,0),0),"Other")</f>
        <v>0</v>
      </c>
      <c r="T4964" s="14">
        <f>IFERROR(VLOOKUP($A4964,'Fielding Data'!$A:$H,MATCH(T$1,'Fielding Data'!$A$1:$H$1,0),0),"Other")</f>
        <v>0</v>
      </c>
      <c r="U4964" s="14">
        <f>SUMIFS('Fielding Data'!E:E,'Fielding Data'!$A:$A,'Hitting Data'!$A4964)</f>
        <v>0</v>
      </c>
      <c r="V4964" s="14">
        <f>SUMIFS('Fielding Data'!F:F,'Fielding Data'!$A:$A,'Hitting Data'!$A4964)</f>
        <v>0</v>
      </c>
      <c r="W4964" s="14">
        <f>SUMIFS('Fielding Data'!G:G,'Fielding Data'!$A:$A,'Hitting Data'!$A4964)</f>
        <v>0</v>
      </c>
      <c r="X4964" s="14">
        <f>SUMIFS('Fielding Data'!H:H,'Fielding Data'!$A:$A,'Hitting Data'!$A4964)</f>
        <v>0</v>
      </c>
    </row>
    <row r="4965" spans="1:24" x14ac:dyDescent="0.25">
      <c r="A4965" s="14" t="str">
        <f t="shared" si="77"/>
        <v>cowgico012014</v>
      </c>
      <c r="B4965" s="19" t="s">
        <v>1467</v>
      </c>
      <c r="C4965" s="19">
        <v>2014</v>
      </c>
      <c r="D4965" s="19">
        <v>106</v>
      </c>
      <c r="E4965" s="19">
        <v>260</v>
      </c>
      <c r="F4965" s="19">
        <v>37</v>
      </c>
      <c r="G4965" s="19">
        <v>65</v>
      </c>
      <c r="H4965" s="19">
        <v>10</v>
      </c>
      <c r="I4965" s="19">
        <v>1</v>
      </c>
      <c r="J4965" s="19">
        <v>5</v>
      </c>
      <c r="K4965" s="19">
        <v>21</v>
      </c>
      <c r="L4965" s="19">
        <v>4</v>
      </c>
      <c r="M4965" s="19">
        <v>0</v>
      </c>
      <c r="N4965" s="19">
        <v>26</v>
      </c>
      <c r="O4965" s="19">
        <v>74</v>
      </c>
      <c r="P4965" s="14" t="str">
        <f>IFERROR(VLOOKUP($A4965,'Fielding Data'!$A:$H,MATCH(P$1,'Fielding Data'!$A$1:$H$1,0),0),"Other")</f>
        <v>CF</v>
      </c>
      <c r="Q4965" s="14">
        <f>IFERROR(VLOOKUP($A4965,'Fielding Data'!$A:$H,MATCH(Q$1,'Fielding Data'!$A$1:$H$1,0),0),"Other")</f>
        <v>14</v>
      </c>
      <c r="R4965" s="14">
        <f>IFERROR(VLOOKUP($A4965,'Fielding Data'!$A:$H,MATCH(R$1,'Fielding Data'!$A$1:$H$1,0),0),"Other")</f>
        <v>1</v>
      </c>
      <c r="S4965" s="14">
        <f>IFERROR(VLOOKUP($A4965,'Fielding Data'!$A:$H,MATCH(S$1,'Fielding Data'!$A$1:$H$1,0),0),"Other")</f>
        <v>0</v>
      </c>
      <c r="T4965" s="14">
        <f>IFERROR(VLOOKUP($A4965,'Fielding Data'!$A:$H,MATCH(T$1,'Fielding Data'!$A$1:$H$1,0),0),"Other")</f>
        <v>0</v>
      </c>
      <c r="U4965" s="14">
        <f>SUMIFS('Fielding Data'!E:E,'Fielding Data'!$A:$A,'Hitting Data'!$A4965)</f>
        <v>350</v>
      </c>
      <c r="V4965" s="14">
        <f>SUMIFS('Fielding Data'!F:F,'Fielding Data'!$A:$A,'Hitting Data'!$A4965)</f>
        <v>8</v>
      </c>
      <c r="W4965" s="14">
        <f>SUMIFS('Fielding Data'!G:G,'Fielding Data'!$A:$A,'Hitting Data'!$A4965)</f>
        <v>6</v>
      </c>
      <c r="X4965" s="14">
        <f>SUMIFS('Fielding Data'!H:H,'Fielding Data'!$A:$A,'Hitting Data'!$A4965)</f>
        <v>4</v>
      </c>
    </row>
    <row r="4966" spans="1:24" x14ac:dyDescent="0.25">
      <c r="A4966" s="14" t="str">
        <f t="shared" si="77"/>
        <v>cozarza012014</v>
      </c>
      <c r="B4966" s="19" t="s">
        <v>1468</v>
      </c>
      <c r="C4966" s="19">
        <v>2014</v>
      </c>
      <c r="D4966" s="19">
        <v>147</v>
      </c>
      <c r="E4966" s="19">
        <v>506</v>
      </c>
      <c r="F4966" s="19">
        <v>48</v>
      </c>
      <c r="G4966" s="19">
        <v>112</v>
      </c>
      <c r="H4966" s="19">
        <v>18</v>
      </c>
      <c r="I4966" s="19">
        <v>5</v>
      </c>
      <c r="J4966" s="19">
        <v>4</v>
      </c>
      <c r="K4966" s="19">
        <v>38</v>
      </c>
      <c r="L4966" s="19">
        <v>7</v>
      </c>
      <c r="M4966" s="19">
        <v>0</v>
      </c>
      <c r="N4966" s="19">
        <v>25</v>
      </c>
      <c r="O4966" s="19">
        <v>79</v>
      </c>
      <c r="P4966" s="14" t="str">
        <f>IFERROR(VLOOKUP($A4966,'Fielding Data'!$A:$H,MATCH(P$1,'Fielding Data'!$A$1:$H$1,0),0),"Other")</f>
        <v>SS</v>
      </c>
      <c r="Q4966" s="14">
        <f>IFERROR(VLOOKUP($A4966,'Fielding Data'!$A:$H,MATCH(Q$1,'Fielding Data'!$A$1:$H$1,0),0),"Other")</f>
        <v>204</v>
      </c>
      <c r="R4966" s="14">
        <f>IFERROR(VLOOKUP($A4966,'Fielding Data'!$A:$H,MATCH(R$1,'Fielding Data'!$A$1:$H$1,0),0),"Other")</f>
        <v>400</v>
      </c>
      <c r="S4966" s="14">
        <f>IFERROR(VLOOKUP($A4966,'Fielding Data'!$A:$H,MATCH(S$1,'Fielding Data'!$A$1:$H$1,0),0),"Other")</f>
        <v>10</v>
      </c>
      <c r="T4966" s="14">
        <f>IFERROR(VLOOKUP($A4966,'Fielding Data'!$A:$H,MATCH(T$1,'Fielding Data'!$A$1:$H$1,0),0),"Other")</f>
        <v>73</v>
      </c>
      <c r="U4966" s="14">
        <f>SUMIFS('Fielding Data'!E:E,'Fielding Data'!$A:$A,'Hitting Data'!$A4966)</f>
        <v>204</v>
      </c>
      <c r="V4966" s="14">
        <f>SUMIFS('Fielding Data'!F:F,'Fielding Data'!$A:$A,'Hitting Data'!$A4966)</f>
        <v>400</v>
      </c>
      <c r="W4966" s="14">
        <f>SUMIFS('Fielding Data'!G:G,'Fielding Data'!$A:$A,'Hitting Data'!$A4966)</f>
        <v>10</v>
      </c>
      <c r="X4966" s="14">
        <f>SUMIFS('Fielding Data'!H:H,'Fielding Data'!$A:$A,'Hitting Data'!$A4966)</f>
        <v>73</v>
      </c>
    </row>
    <row r="4967" spans="1:24" x14ac:dyDescent="0.25">
      <c r="A4967" s="14" t="str">
        <f t="shared" si="77"/>
        <v>crawfbr012014</v>
      </c>
      <c r="B4967" s="19" t="s">
        <v>1469</v>
      </c>
      <c r="C4967" s="19">
        <v>2014</v>
      </c>
      <c r="D4967" s="19">
        <v>153</v>
      </c>
      <c r="E4967" s="19">
        <v>491</v>
      </c>
      <c r="F4967" s="19">
        <v>54</v>
      </c>
      <c r="G4967" s="19">
        <v>121</v>
      </c>
      <c r="H4967" s="19">
        <v>20</v>
      </c>
      <c r="I4967" s="19">
        <v>10</v>
      </c>
      <c r="J4967" s="19">
        <v>10</v>
      </c>
      <c r="K4967" s="19">
        <v>69</v>
      </c>
      <c r="L4967" s="19">
        <v>5</v>
      </c>
      <c r="M4967" s="19">
        <v>3</v>
      </c>
      <c r="N4967" s="19">
        <v>59</v>
      </c>
      <c r="O4967" s="19">
        <v>129</v>
      </c>
      <c r="P4967" s="14" t="str">
        <f>IFERROR(VLOOKUP($A4967,'Fielding Data'!$A:$H,MATCH(P$1,'Fielding Data'!$A$1:$H$1,0),0),"Other")</f>
        <v>SS</v>
      </c>
      <c r="Q4967" s="14">
        <f>IFERROR(VLOOKUP($A4967,'Fielding Data'!$A:$H,MATCH(Q$1,'Fielding Data'!$A$1:$H$1,0),0),"Other")</f>
        <v>185</v>
      </c>
      <c r="R4967" s="14">
        <f>IFERROR(VLOOKUP($A4967,'Fielding Data'!$A:$H,MATCH(R$1,'Fielding Data'!$A$1:$H$1,0),0),"Other")</f>
        <v>428</v>
      </c>
      <c r="S4967" s="14">
        <f>IFERROR(VLOOKUP($A4967,'Fielding Data'!$A:$H,MATCH(S$1,'Fielding Data'!$A$1:$H$1,0),0),"Other")</f>
        <v>21</v>
      </c>
      <c r="T4967" s="14">
        <f>IFERROR(VLOOKUP($A4967,'Fielding Data'!$A:$H,MATCH(T$1,'Fielding Data'!$A$1:$H$1,0),0),"Other")</f>
        <v>85</v>
      </c>
      <c r="U4967" s="14">
        <f>SUMIFS('Fielding Data'!E:E,'Fielding Data'!$A:$A,'Hitting Data'!$A4967)</f>
        <v>185</v>
      </c>
      <c r="V4967" s="14">
        <f>SUMIFS('Fielding Data'!F:F,'Fielding Data'!$A:$A,'Hitting Data'!$A4967)</f>
        <v>428</v>
      </c>
      <c r="W4967" s="14">
        <f>SUMIFS('Fielding Data'!G:G,'Fielding Data'!$A:$A,'Hitting Data'!$A4967)</f>
        <v>21</v>
      </c>
      <c r="X4967" s="14">
        <f>SUMIFS('Fielding Data'!H:H,'Fielding Data'!$A:$A,'Hitting Data'!$A4967)</f>
        <v>85</v>
      </c>
    </row>
    <row r="4968" spans="1:24" x14ac:dyDescent="0.25">
      <c r="A4968" s="14" t="str">
        <f t="shared" si="77"/>
        <v>crawfca022014</v>
      </c>
      <c r="B4968" s="19" t="s">
        <v>295</v>
      </c>
      <c r="C4968" s="19">
        <v>2014</v>
      </c>
      <c r="D4968" s="19">
        <v>105</v>
      </c>
      <c r="E4968" s="19">
        <v>343</v>
      </c>
      <c r="F4968" s="19">
        <v>56</v>
      </c>
      <c r="G4968" s="19">
        <v>103</v>
      </c>
      <c r="H4968" s="19">
        <v>14</v>
      </c>
      <c r="I4968" s="19">
        <v>3</v>
      </c>
      <c r="J4968" s="19">
        <v>8</v>
      </c>
      <c r="K4968" s="19">
        <v>46</v>
      </c>
      <c r="L4968" s="19">
        <v>23</v>
      </c>
      <c r="M4968" s="19">
        <v>6</v>
      </c>
      <c r="N4968" s="19">
        <v>16</v>
      </c>
      <c r="O4968" s="19">
        <v>55</v>
      </c>
      <c r="P4968" s="14" t="str">
        <f>IFERROR(VLOOKUP($A4968,'Fielding Data'!$A:$H,MATCH(P$1,'Fielding Data'!$A$1:$H$1,0),0),"Other")</f>
        <v>LF</v>
      </c>
      <c r="Q4968" s="14">
        <f>IFERROR(VLOOKUP($A4968,'Fielding Data'!$A:$H,MATCH(Q$1,'Fielding Data'!$A$1:$H$1,0),0),"Other")</f>
        <v>132</v>
      </c>
      <c r="R4968" s="14">
        <f>IFERROR(VLOOKUP($A4968,'Fielding Data'!$A:$H,MATCH(R$1,'Fielding Data'!$A$1:$H$1,0),0),"Other")</f>
        <v>1</v>
      </c>
      <c r="S4968" s="14">
        <f>IFERROR(VLOOKUP($A4968,'Fielding Data'!$A:$H,MATCH(S$1,'Fielding Data'!$A$1:$H$1,0),0),"Other")</f>
        <v>3</v>
      </c>
      <c r="T4968" s="14">
        <f>IFERROR(VLOOKUP($A4968,'Fielding Data'!$A:$H,MATCH(T$1,'Fielding Data'!$A$1:$H$1,0),0),"Other")</f>
        <v>0</v>
      </c>
      <c r="U4968" s="14">
        <f>SUMIFS('Fielding Data'!E:E,'Fielding Data'!$A:$A,'Hitting Data'!$A4968)</f>
        <v>264</v>
      </c>
      <c r="V4968" s="14">
        <f>SUMIFS('Fielding Data'!F:F,'Fielding Data'!$A:$A,'Hitting Data'!$A4968)</f>
        <v>2</v>
      </c>
      <c r="W4968" s="14">
        <f>SUMIFS('Fielding Data'!G:G,'Fielding Data'!$A:$A,'Hitting Data'!$A4968)</f>
        <v>6</v>
      </c>
      <c r="X4968" s="14">
        <f>SUMIFS('Fielding Data'!H:H,'Fielding Data'!$A:$A,'Hitting Data'!$A4968)</f>
        <v>0</v>
      </c>
    </row>
    <row r="4969" spans="1:24" x14ac:dyDescent="0.25">
      <c r="A4969" s="14" t="str">
        <f t="shared" si="77"/>
        <v>crispco012014</v>
      </c>
      <c r="B4969" s="19" t="s">
        <v>296</v>
      </c>
      <c r="C4969" s="19">
        <v>2014</v>
      </c>
      <c r="D4969" s="19">
        <v>126</v>
      </c>
      <c r="E4969" s="19">
        <v>463</v>
      </c>
      <c r="F4969" s="19">
        <v>68</v>
      </c>
      <c r="G4969" s="19">
        <v>114</v>
      </c>
      <c r="H4969" s="19">
        <v>21</v>
      </c>
      <c r="I4969" s="19">
        <v>3</v>
      </c>
      <c r="J4969" s="19">
        <v>9</v>
      </c>
      <c r="K4969" s="19">
        <v>47</v>
      </c>
      <c r="L4969" s="19">
        <v>19</v>
      </c>
      <c r="M4969" s="19">
        <v>5</v>
      </c>
      <c r="N4969" s="19">
        <v>66</v>
      </c>
      <c r="O4969" s="19">
        <v>66</v>
      </c>
      <c r="P4969" s="14" t="str">
        <f>IFERROR(VLOOKUP($A4969,'Fielding Data'!$A:$H,MATCH(P$1,'Fielding Data'!$A$1:$H$1,0),0),"Other")</f>
        <v>CF</v>
      </c>
      <c r="Q4969" s="14">
        <f>IFERROR(VLOOKUP($A4969,'Fielding Data'!$A:$H,MATCH(Q$1,'Fielding Data'!$A$1:$H$1,0),0),"Other")</f>
        <v>194</v>
      </c>
      <c r="R4969" s="14">
        <f>IFERROR(VLOOKUP($A4969,'Fielding Data'!$A:$H,MATCH(R$1,'Fielding Data'!$A$1:$H$1,0),0),"Other")</f>
        <v>0</v>
      </c>
      <c r="S4969" s="14">
        <f>IFERROR(VLOOKUP($A4969,'Fielding Data'!$A:$H,MATCH(S$1,'Fielding Data'!$A$1:$H$1,0),0),"Other")</f>
        <v>3</v>
      </c>
      <c r="T4969" s="14">
        <f>IFERROR(VLOOKUP($A4969,'Fielding Data'!$A:$H,MATCH(T$1,'Fielding Data'!$A$1:$H$1,0),0),"Other")</f>
        <v>0</v>
      </c>
      <c r="U4969" s="14">
        <f>SUMIFS('Fielding Data'!E:E,'Fielding Data'!$A:$A,'Hitting Data'!$A4969)</f>
        <v>388</v>
      </c>
      <c r="V4969" s="14">
        <f>SUMIFS('Fielding Data'!F:F,'Fielding Data'!$A:$A,'Hitting Data'!$A4969)</f>
        <v>0</v>
      </c>
      <c r="W4969" s="14">
        <f>SUMIFS('Fielding Data'!G:G,'Fielding Data'!$A:$A,'Hitting Data'!$A4969)</f>
        <v>6</v>
      </c>
      <c r="X4969" s="14">
        <f>SUMIFS('Fielding Data'!H:H,'Fielding Data'!$A:$A,'Hitting Data'!$A4969)</f>
        <v>0</v>
      </c>
    </row>
    <row r="4970" spans="1:24" x14ac:dyDescent="0.25">
      <c r="A4970" s="14" t="str">
        <f t="shared" si="77"/>
        <v>crockky012014</v>
      </c>
      <c r="B4970" s="19" t="s">
        <v>2147</v>
      </c>
      <c r="C4970" s="19">
        <v>2014</v>
      </c>
      <c r="D4970" s="19">
        <v>44</v>
      </c>
      <c r="E4970" s="19">
        <v>0</v>
      </c>
      <c r="F4970" s="19">
        <v>0</v>
      </c>
      <c r="G4970" s="19">
        <v>0</v>
      </c>
      <c r="H4970" s="19">
        <v>0</v>
      </c>
      <c r="I4970" s="19">
        <v>0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14" t="str">
        <f>IFERROR(VLOOKUP($A4970,'Fielding Data'!$A:$H,MATCH(P$1,'Fielding Data'!$A$1:$H$1,0),0),"Other")</f>
        <v>P</v>
      </c>
      <c r="Q4970" s="14">
        <f>IFERROR(VLOOKUP($A4970,'Fielding Data'!$A:$H,MATCH(Q$1,'Fielding Data'!$A$1:$H$1,0),0),"Other")</f>
        <v>2</v>
      </c>
      <c r="R4970" s="14">
        <f>IFERROR(VLOOKUP($A4970,'Fielding Data'!$A:$H,MATCH(R$1,'Fielding Data'!$A$1:$H$1,0),0),"Other")</f>
        <v>1</v>
      </c>
      <c r="S4970" s="14">
        <f>IFERROR(VLOOKUP($A4970,'Fielding Data'!$A:$H,MATCH(S$1,'Fielding Data'!$A$1:$H$1,0),0),"Other")</f>
        <v>0</v>
      </c>
      <c r="T4970" s="14">
        <f>IFERROR(VLOOKUP($A4970,'Fielding Data'!$A:$H,MATCH(T$1,'Fielding Data'!$A$1:$H$1,0),0),"Other")</f>
        <v>0</v>
      </c>
      <c r="U4970" s="14">
        <f>SUMIFS('Fielding Data'!E:E,'Fielding Data'!$A:$A,'Hitting Data'!$A4970)</f>
        <v>2</v>
      </c>
      <c r="V4970" s="14">
        <f>SUMIFS('Fielding Data'!F:F,'Fielding Data'!$A:$A,'Hitting Data'!$A4970)</f>
        <v>1</v>
      </c>
      <c r="W4970" s="14">
        <f>SUMIFS('Fielding Data'!G:G,'Fielding Data'!$A:$A,'Hitting Data'!$A4970)</f>
        <v>0</v>
      </c>
      <c r="X4970" s="14">
        <f>SUMIFS('Fielding Data'!H:H,'Fielding Data'!$A:$A,'Hitting Data'!$A4970)</f>
        <v>0</v>
      </c>
    </row>
    <row r="4971" spans="1:24" x14ac:dyDescent="0.25">
      <c r="A4971" s="14" t="str">
        <f t="shared" si="77"/>
        <v>croncj012014</v>
      </c>
      <c r="B4971" s="19" t="s">
        <v>2148</v>
      </c>
      <c r="C4971" s="19">
        <v>2014</v>
      </c>
      <c r="D4971" s="19">
        <v>79</v>
      </c>
      <c r="E4971" s="19">
        <v>242</v>
      </c>
      <c r="F4971" s="19">
        <v>28</v>
      </c>
      <c r="G4971" s="19">
        <v>62</v>
      </c>
      <c r="H4971" s="19">
        <v>12</v>
      </c>
      <c r="I4971" s="19">
        <v>1</v>
      </c>
      <c r="J4971" s="19">
        <v>11</v>
      </c>
      <c r="K4971" s="19">
        <v>37</v>
      </c>
      <c r="L4971" s="19">
        <v>0</v>
      </c>
      <c r="M4971" s="19">
        <v>0</v>
      </c>
      <c r="N4971" s="19">
        <v>10</v>
      </c>
      <c r="O4971" s="19">
        <v>61</v>
      </c>
      <c r="P4971" s="14" t="str">
        <f>IFERROR(VLOOKUP($A4971,'Fielding Data'!$A:$H,MATCH(P$1,'Fielding Data'!$A$1:$H$1,0),0),"Other")</f>
        <v>1B</v>
      </c>
      <c r="Q4971" s="14">
        <f>IFERROR(VLOOKUP($A4971,'Fielding Data'!$A:$H,MATCH(Q$1,'Fielding Data'!$A$1:$H$1,0),0),"Other")</f>
        <v>221</v>
      </c>
      <c r="R4971" s="14">
        <f>IFERROR(VLOOKUP($A4971,'Fielding Data'!$A:$H,MATCH(R$1,'Fielding Data'!$A$1:$H$1,0),0),"Other")</f>
        <v>12</v>
      </c>
      <c r="S4971" s="14">
        <f>IFERROR(VLOOKUP($A4971,'Fielding Data'!$A:$H,MATCH(S$1,'Fielding Data'!$A$1:$H$1,0),0),"Other")</f>
        <v>1</v>
      </c>
      <c r="T4971" s="14">
        <f>IFERROR(VLOOKUP($A4971,'Fielding Data'!$A:$H,MATCH(T$1,'Fielding Data'!$A$1:$H$1,0),0),"Other")</f>
        <v>23</v>
      </c>
      <c r="U4971" s="14">
        <f>SUMIFS('Fielding Data'!E:E,'Fielding Data'!$A:$A,'Hitting Data'!$A4971)</f>
        <v>221</v>
      </c>
      <c r="V4971" s="14">
        <f>SUMIFS('Fielding Data'!F:F,'Fielding Data'!$A:$A,'Hitting Data'!$A4971)</f>
        <v>12</v>
      </c>
      <c r="W4971" s="14">
        <f>SUMIFS('Fielding Data'!G:G,'Fielding Data'!$A:$A,'Hitting Data'!$A4971)</f>
        <v>1</v>
      </c>
      <c r="X4971" s="14">
        <f>SUMIFS('Fielding Data'!H:H,'Fielding Data'!$A:$A,'Hitting Data'!$A4971)</f>
        <v>23</v>
      </c>
    </row>
    <row r="4972" spans="1:24" x14ac:dyDescent="0.25">
      <c r="A4972" s="14" t="str">
        <f t="shared" si="77"/>
        <v>crowaa012014</v>
      </c>
      <c r="B4972" s="19" t="s">
        <v>1471</v>
      </c>
      <c r="C4972" s="19">
        <v>2014</v>
      </c>
      <c r="D4972" s="19">
        <v>67</v>
      </c>
      <c r="E4972" s="19">
        <v>0</v>
      </c>
      <c r="F4972" s="19">
        <v>0</v>
      </c>
      <c r="G4972" s="19">
        <v>0</v>
      </c>
      <c r="H4972" s="19">
        <v>0</v>
      </c>
      <c r="I4972" s="19">
        <v>0</v>
      </c>
      <c r="J4972" s="19">
        <v>0</v>
      </c>
      <c r="K4972" s="19">
        <v>0</v>
      </c>
      <c r="L4972" s="19">
        <v>0</v>
      </c>
      <c r="M4972" s="19">
        <v>0</v>
      </c>
      <c r="N4972" s="19">
        <v>0</v>
      </c>
      <c r="O4972" s="19">
        <v>0</v>
      </c>
      <c r="P4972" s="14" t="str">
        <f>IFERROR(VLOOKUP($A4972,'Fielding Data'!$A:$H,MATCH(P$1,'Fielding Data'!$A$1:$H$1,0),0),"Other")</f>
        <v>P</v>
      </c>
      <c r="Q4972" s="14">
        <f>IFERROR(VLOOKUP($A4972,'Fielding Data'!$A:$H,MATCH(Q$1,'Fielding Data'!$A$1:$H$1,0),0),"Other")</f>
        <v>6</v>
      </c>
      <c r="R4972" s="14">
        <f>IFERROR(VLOOKUP($A4972,'Fielding Data'!$A:$H,MATCH(R$1,'Fielding Data'!$A$1:$H$1,0),0),"Other")</f>
        <v>6</v>
      </c>
      <c r="S4972" s="14">
        <f>IFERROR(VLOOKUP($A4972,'Fielding Data'!$A:$H,MATCH(S$1,'Fielding Data'!$A$1:$H$1,0),0),"Other")</f>
        <v>0</v>
      </c>
      <c r="T4972" s="14">
        <f>IFERROR(VLOOKUP($A4972,'Fielding Data'!$A:$H,MATCH(T$1,'Fielding Data'!$A$1:$H$1,0),0),"Other")</f>
        <v>0</v>
      </c>
      <c r="U4972" s="14">
        <f>SUMIFS('Fielding Data'!E:E,'Fielding Data'!$A:$A,'Hitting Data'!$A4972)</f>
        <v>6</v>
      </c>
      <c r="V4972" s="14">
        <f>SUMIFS('Fielding Data'!F:F,'Fielding Data'!$A:$A,'Hitting Data'!$A4972)</f>
        <v>6</v>
      </c>
      <c r="W4972" s="14">
        <f>SUMIFS('Fielding Data'!G:G,'Fielding Data'!$A:$A,'Hitting Data'!$A4972)</f>
        <v>0</v>
      </c>
      <c r="X4972" s="14">
        <f>SUMIFS('Fielding Data'!H:H,'Fielding Data'!$A:$A,'Hitting Data'!$A4972)</f>
        <v>0</v>
      </c>
    </row>
    <row r="4973" spans="1:24" x14ac:dyDescent="0.25">
      <c r="A4973" s="14" t="str">
        <f t="shared" si="77"/>
        <v>cruzne022014</v>
      </c>
      <c r="B4973" s="19" t="s">
        <v>530</v>
      </c>
      <c r="C4973" s="19">
        <v>2014</v>
      </c>
      <c r="D4973" s="19">
        <v>159</v>
      </c>
      <c r="E4973" s="19">
        <v>613</v>
      </c>
      <c r="F4973" s="19">
        <v>87</v>
      </c>
      <c r="G4973" s="19">
        <v>166</v>
      </c>
      <c r="H4973" s="19">
        <v>32</v>
      </c>
      <c r="I4973" s="19">
        <v>2</v>
      </c>
      <c r="J4973" s="19">
        <v>40</v>
      </c>
      <c r="K4973" s="19">
        <v>108</v>
      </c>
      <c r="L4973" s="19">
        <v>4</v>
      </c>
      <c r="M4973" s="19">
        <v>5</v>
      </c>
      <c r="N4973" s="19">
        <v>55</v>
      </c>
      <c r="O4973" s="19">
        <v>140</v>
      </c>
      <c r="P4973" s="14" t="str">
        <f>IFERROR(VLOOKUP($A4973,'Fielding Data'!$A:$H,MATCH(P$1,'Fielding Data'!$A$1:$H$1,0),0),"Other")</f>
        <v>LF</v>
      </c>
      <c r="Q4973" s="14">
        <f>IFERROR(VLOOKUP($A4973,'Fielding Data'!$A:$H,MATCH(Q$1,'Fielding Data'!$A$1:$H$1,0),0),"Other")</f>
        <v>113</v>
      </c>
      <c r="R4973" s="14">
        <f>IFERROR(VLOOKUP($A4973,'Fielding Data'!$A:$H,MATCH(R$1,'Fielding Data'!$A$1:$H$1,0),0),"Other")</f>
        <v>2</v>
      </c>
      <c r="S4973" s="14">
        <f>IFERROR(VLOOKUP($A4973,'Fielding Data'!$A:$H,MATCH(S$1,'Fielding Data'!$A$1:$H$1,0),0),"Other")</f>
        <v>0</v>
      </c>
      <c r="T4973" s="14">
        <f>IFERROR(VLOOKUP($A4973,'Fielding Data'!$A:$H,MATCH(T$1,'Fielding Data'!$A$1:$H$1,0),0),"Other")</f>
        <v>0</v>
      </c>
      <c r="U4973" s="14">
        <f>SUMIFS('Fielding Data'!E:E,'Fielding Data'!$A:$A,'Hitting Data'!$A4973)</f>
        <v>264</v>
      </c>
      <c r="V4973" s="14">
        <f>SUMIFS('Fielding Data'!F:F,'Fielding Data'!$A:$A,'Hitting Data'!$A4973)</f>
        <v>4</v>
      </c>
      <c r="W4973" s="14">
        <f>SUMIFS('Fielding Data'!G:G,'Fielding Data'!$A:$A,'Hitting Data'!$A4973)</f>
        <v>0</v>
      </c>
      <c r="X4973" s="14">
        <f>SUMIFS('Fielding Data'!H:H,'Fielding Data'!$A:$A,'Hitting Data'!$A4973)</f>
        <v>0</v>
      </c>
    </row>
    <row r="4974" spans="1:24" x14ac:dyDescent="0.25">
      <c r="A4974" s="14" t="str">
        <f t="shared" si="77"/>
        <v>cruzto032014</v>
      </c>
      <c r="B4974" s="19" t="s">
        <v>1472</v>
      </c>
      <c r="C4974" s="19">
        <v>2014</v>
      </c>
      <c r="D4974" s="19">
        <v>50</v>
      </c>
      <c r="E4974" s="19">
        <v>135</v>
      </c>
      <c r="F4974" s="19">
        <v>11</v>
      </c>
      <c r="G4974" s="19">
        <v>27</v>
      </c>
      <c r="H4974" s="19">
        <v>5</v>
      </c>
      <c r="I4974" s="19">
        <v>0</v>
      </c>
      <c r="J4974" s="19">
        <v>1</v>
      </c>
      <c r="K4974" s="19">
        <v>17</v>
      </c>
      <c r="L4974" s="19">
        <v>0</v>
      </c>
      <c r="M4974" s="19">
        <v>3</v>
      </c>
      <c r="N4974" s="19">
        <v>13</v>
      </c>
      <c r="O4974" s="19">
        <v>28</v>
      </c>
      <c r="P4974" s="14" t="str">
        <f>IFERROR(VLOOKUP($A4974,'Fielding Data'!$A:$H,MATCH(P$1,'Fielding Data'!$A$1:$H$1,0),0),"Other")</f>
        <v>1B</v>
      </c>
      <c r="Q4974" s="14">
        <f>IFERROR(VLOOKUP($A4974,'Fielding Data'!$A:$H,MATCH(Q$1,'Fielding Data'!$A$1:$H$1,0),0),"Other")</f>
        <v>4</v>
      </c>
      <c r="R4974" s="14">
        <f>IFERROR(VLOOKUP($A4974,'Fielding Data'!$A:$H,MATCH(R$1,'Fielding Data'!$A$1:$H$1,0),0),"Other")</f>
        <v>0</v>
      </c>
      <c r="S4974" s="14">
        <f>IFERROR(VLOOKUP($A4974,'Fielding Data'!$A:$H,MATCH(S$1,'Fielding Data'!$A$1:$H$1,0),0),"Other")</f>
        <v>0</v>
      </c>
      <c r="T4974" s="14">
        <f>IFERROR(VLOOKUP($A4974,'Fielding Data'!$A:$H,MATCH(T$1,'Fielding Data'!$A$1:$H$1,0),0),"Other")</f>
        <v>0</v>
      </c>
      <c r="U4974" s="14">
        <f>SUMIFS('Fielding Data'!E:E,'Fielding Data'!$A:$A,'Hitting Data'!$A4974)</f>
        <v>279</v>
      </c>
      <c r="V4974" s="14">
        <f>SUMIFS('Fielding Data'!F:F,'Fielding Data'!$A:$A,'Hitting Data'!$A4974)</f>
        <v>16</v>
      </c>
      <c r="W4974" s="14">
        <f>SUMIFS('Fielding Data'!G:G,'Fielding Data'!$A:$A,'Hitting Data'!$A4974)</f>
        <v>1</v>
      </c>
      <c r="X4974" s="14">
        <f>SUMIFS('Fielding Data'!H:H,'Fielding Data'!$A:$A,'Hitting Data'!$A4974)</f>
        <v>2</v>
      </c>
    </row>
    <row r="4975" spans="1:24" x14ac:dyDescent="0.25">
      <c r="A4975" s="14" t="str">
        <f t="shared" si="77"/>
        <v>cuddymi012014</v>
      </c>
      <c r="B4975" s="19" t="s">
        <v>238</v>
      </c>
      <c r="C4975" s="19">
        <v>2014</v>
      </c>
      <c r="D4975" s="19">
        <v>49</v>
      </c>
      <c r="E4975" s="19">
        <v>190</v>
      </c>
      <c r="F4975" s="19">
        <v>32</v>
      </c>
      <c r="G4975" s="19">
        <v>63</v>
      </c>
      <c r="H4975" s="19">
        <v>15</v>
      </c>
      <c r="I4975" s="19">
        <v>1</v>
      </c>
      <c r="J4975" s="19">
        <v>10</v>
      </c>
      <c r="K4975" s="19">
        <v>31</v>
      </c>
      <c r="L4975" s="19">
        <v>3</v>
      </c>
      <c r="M4975" s="19">
        <v>0</v>
      </c>
      <c r="N4975" s="19">
        <v>14</v>
      </c>
      <c r="O4975" s="19">
        <v>30</v>
      </c>
      <c r="P4975" s="14" t="str">
        <f>IFERROR(VLOOKUP($A4975,'Fielding Data'!$A:$H,MATCH(P$1,'Fielding Data'!$A$1:$H$1,0),0),"Other")</f>
        <v>1B</v>
      </c>
      <c r="Q4975" s="14">
        <f>IFERROR(VLOOKUP($A4975,'Fielding Data'!$A:$H,MATCH(Q$1,'Fielding Data'!$A$1:$H$1,0),0),"Other")</f>
        <v>92</v>
      </c>
      <c r="R4975" s="14">
        <f>IFERROR(VLOOKUP($A4975,'Fielding Data'!$A:$H,MATCH(R$1,'Fielding Data'!$A$1:$H$1,0),0),"Other")</f>
        <v>7</v>
      </c>
      <c r="S4975" s="14">
        <f>IFERROR(VLOOKUP($A4975,'Fielding Data'!$A:$H,MATCH(S$1,'Fielding Data'!$A$1:$H$1,0),0),"Other")</f>
        <v>1</v>
      </c>
      <c r="T4975" s="14">
        <f>IFERROR(VLOOKUP($A4975,'Fielding Data'!$A:$H,MATCH(T$1,'Fielding Data'!$A$1:$H$1,0),0),"Other")</f>
        <v>6</v>
      </c>
      <c r="U4975" s="14">
        <f>SUMIFS('Fielding Data'!E:E,'Fielding Data'!$A:$A,'Hitting Data'!$A4975)</f>
        <v>205</v>
      </c>
      <c r="V4975" s="14">
        <f>SUMIFS('Fielding Data'!F:F,'Fielding Data'!$A:$A,'Hitting Data'!$A4975)</f>
        <v>21</v>
      </c>
      <c r="W4975" s="14">
        <f>SUMIFS('Fielding Data'!G:G,'Fielding Data'!$A:$A,'Hitting Data'!$A4975)</f>
        <v>1</v>
      </c>
      <c r="X4975" s="14">
        <f>SUMIFS('Fielding Data'!H:H,'Fielding Data'!$A:$A,'Hitting Data'!$A4975)</f>
        <v>8</v>
      </c>
    </row>
    <row r="4976" spans="1:24" x14ac:dyDescent="0.25">
      <c r="A4976" s="14" t="str">
        <f t="shared" si="77"/>
        <v>cuetojo012014</v>
      </c>
      <c r="B4976" s="19" t="s">
        <v>907</v>
      </c>
      <c r="C4976" s="19">
        <v>2014</v>
      </c>
      <c r="D4976" s="19">
        <v>34</v>
      </c>
      <c r="E4976" s="19">
        <v>68</v>
      </c>
      <c r="F4976" s="19">
        <v>3</v>
      </c>
      <c r="G4976" s="19">
        <v>9</v>
      </c>
      <c r="H4976" s="19">
        <v>0</v>
      </c>
      <c r="I4976" s="19">
        <v>0</v>
      </c>
      <c r="J4976" s="19">
        <v>0</v>
      </c>
      <c r="K4976" s="19">
        <v>3</v>
      </c>
      <c r="L4976" s="19">
        <v>0</v>
      </c>
      <c r="M4976" s="19">
        <v>0</v>
      </c>
      <c r="N4976" s="19">
        <v>2</v>
      </c>
      <c r="O4976" s="19">
        <v>20</v>
      </c>
      <c r="P4976" s="14" t="str">
        <f>IFERROR(VLOOKUP($A4976,'Fielding Data'!$A:$H,MATCH(P$1,'Fielding Data'!$A$1:$H$1,0),0),"Other")</f>
        <v>P</v>
      </c>
      <c r="Q4976" s="14">
        <f>IFERROR(VLOOKUP($A4976,'Fielding Data'!$A:$H,MATCH(Q$1,'Fielding Data'!$A$1:$H$1,0),0),"Other")</f>
        <v>21</v>
      </c>
      <c r="R4976" s="14">
        <f>IFERROR(VLOOKUP($A4976,'Fielding Data'!$A:$H,MATCH(R$1,'Fielding Data'!$A$1:$H$1,0),0),"Other")</f>
        <v>39</v>
      </c>
      <c r="S4976" s="14">
        <f>IFERROR(VLOOKUP($A4976,'Fielding Data'!$A:$H,MATCH(S$1,'Fielding Data'!$A$1:$H$1,0),0),"Other")</f>
        <v>3</v>
      </c>
      <c r="T4976" s="14">
        <f>IFERROR(VLOOKUP($A4976,'Fielding Data'!$A:$H,MATCH(T$1,'Fielding Data'!$A$1:$H$1,0),0),"Other")</f>
        <v>0</v>
      </c>
      <c r="U4976" s="14">
        <f>SUMIFS('Fielding Data'!E:E,'Fielding Data'!$A:$A,'Hitting Data'!$A4976)</f>
        <v>21</v>
      </c>
      <c r="V4976" s="14">
        <f>SUMIFS('Fielding Data'!F:F,'Fielding Data'!$A:$A,'Hitting Data'!$A4976)</f>
        <v>39</v>
      </c>
      <c r="W4976" s="14">
        <f>SUMIFS('Fielding Data'!G:G,'Fielding Data'!$A:$A,'Hitting Data'!$A4976)</f>
        <v>3</v>
      </c>
      <c r="X4976" s="14">
        <f>SUMIFS('Fielding Data'!H:H,'Fielding Data'!$A:$A,'Hitting Data'!$A4976)</f>
        <v>0</v>
      </c>
    </row>
    <row r="4977" spans="1:24" x14ac:dyDescent="0.25">
      <c r="A4977" s="14" t="str">
        <f t="shared" si="77"/>
        <v>culbech012014</v>
      </c>
      <c r="B4977" s="19" t="s">
        <v>1695</v>
      </c>
      <c r="C4977" s="19">
        <v>2014</v>
      </c>
      <c r="D4977" s="19">
        <v>95</v>
      </c>
      <c r="E4977" s="19">
        <v>210</v>
      </c>
      <c r="F4977" s="19">
        <v>17</v>
      </c>
      <c r="G4977" s="19">
        <v>41</v>
      </c>
      <c r="H4977" s="19">
        <v>7</v>
      </c>
      <c r="I4977" s="19">
        <v>2</v>
      </c>
      <c r="J4977" s="19">
        <v>3</v>
      </c>
      <c r="K4977" s="19">
        <v>24</v>
      </c>
      <c r="L4977" s="19">
        <v>2</v>
      </c>
      <c r="M4977" s="19">
        <v>2</v>
      </c>
      <c r="N4977" s="19">
        <v>12</v>
      </c>
      <c r="O4977" s="19">
        <v>62</v>
      </c>
      <c r="P4977" s="14" t="str">
        <f>IFERROR(VLOOKUP($A4977,'Fielding Data'!$A:$H,MATCH(P$1,'Fielding Data'!$A$1:$H$1,0),0),"Other")</f>
        <v>1B</v>
      </c>
      <c r="Q4977" s="14">
        <f>IFERROR(VLOOKUP($A4977,'Fielding Data'!$A:$H,MATCH(Q$1,'Fielding Data'!$A$1:$H$1,0),0),"Other")</f>
        <v>31</v>
      </c>
      <c r="R4977" s="14">
        <f>IFERROR(VLOOKUP($A4977,'Fielding Data'!$A:$H,MATCH(R$1,'Fielding Data'!$A$1:$H$1,0),0),"Other")</f>
        <v>3</v>
      </c>
      <c r="S4977" s="14">
        <f>IFERROR(VLOOKUP($A4977,'Fielding Data'!$A:$H,MATCH(S$1,'Fielding Data'!$A$1:$H$1,0),0),"Other")</f>
        <v>0</v>
      </c>
      <c r="T4977" s="14">
        <f>IFERROR(VLOOKUP($A4977,'Fielding Data'!$A:$H,MATCH(T$1,'Fielding Data'!$A$1:$H$1,0),0),"Other")</f>
        <v>0</v>
      </c>
      <c r="U4977" s="14">
        <f>SUMIFS('Fielding Data'!E:E,'Fielding Data'!$A:$A,'Hitting Data'!$A4977)</f>
        <v>105</v>
      </c>
      <c r="V4977" s="14">
        <f>SUMIFS('Fielding Data'!F:F,'Fielding Data'!$A:$A,'Hitting Data'!$A4977)</f>
        <v>150</v>
      </c>
      <c r="W4977" s="14">
        <f>SUMIFS('Fielding Data'!G:G,'Fielding Data'!$A:$A,'Hitting Data'!$A4977)</f>
        <v>4</v>
      </c>
      <c r="X4977" s="14">
        <f>SUMIFS('Fielding Data'!H:H,'Fielding Data'!$A:$A,'Hitting Data'!$A4977)</f>
        <v>32</v>
      </c>
    </row>
    <row r="4978" spans="1:24" x14ac:dyDescent="0.25">
      <c r="A4978" s="14" t="str">
        <f t="shared" si="77"/>
        <v>cumptbr012014</v>
      </c>
      <c r="B4978" s="19" t="s">
        <v>1909</v>
      </c>
      <c r="C4978" s="19">
        <v>2014</v>
      </c>
      <c r="D4978" s="19">
        <v>16</v>
      </c>
      <c r="E4978" s="19">
        <v>17</v>
      </c>
      <c r="F4978" s="19">
        <v>1</v>
      </c>
      <c r="G4978" s="19">
        <v>2</v>
      </c>
      <c r="H4978" s="19">
        <v>0</v>
      </c>
      <c r="I4978" s="19">
        <v>0</v>
      </c>
      <c r="J4978" s="19">
        <v>0</v>
      </c>
      <c r="K4978" s="19">
        <v>1</v>
      </c>
      <c r="L4978" s="19">
        <v>0</v>
      </c>
      <c r="M4978" s="19">
        <v>0</v>
      </c>
      <c r="N4978" s="19">
        <v>1</v>
      </c>
      <c r="O4978" s="19">
        <v>7</v>
      </c>
      <c r="P4978" s="14" t="str">
        <f>IFERROR(VLOOKUP($A4978,'Fielding Data'!$A:$H,MATCH(P$1,'Fielding Data'!$A$1:$H$1,0),0),"Other")</f>
        <v>P</v>
      </c>
      <c r="Q4978" s="14">
        <f>IFERROR(VLOOKUP($A4978,'Fielding Data'!$A:$H,MATCH(Q$1,'Fielding Data'!$A$1:$H$1,0),0),"Other")</f>
        <v>4</v>
      </c>
      <c r="R4978" s="14">
        <f>IFERROR(VLOOKUP($A4978,'Fielding Data'!$A:$H,MATCH(R$1,'Fielding Data'!$A$1:$H$1,0),0),"Other")</f>
        <v>8</v>
      </c>
      <c r="S4978" s="14">
        <f>IFERROR(VLOOKUP($A4978,'Fielding Data'!$A:$H,MATCH(S$1,'Fielding Data'!$A$1:$H$1,0),0),"Other")</f>
        <v>0</v>
      </c>
      <c r="T4978" s="14">
        <f>IFERROR(VLOOKUP($A4978,'Fielding Data'!$A:$H,MATCH(T$1,'Fielding Data'!$A$1:$H$1,0),0),"Other")</f>
        <v>1</v>
      </c>
      <c r="U4978" s="14">
        <f>SUMIFS('Fielding Data'!E:E,'Fielding Data'!$A:$A,'Hitting Data'!$A4978)</f>
        <v>4</v>
      </c>
      <c r="V4978" s="14">
        <f>SUMIFS('Fielding Data'!F:F,'Fielding Data'!$A:$A,'Hitting Data'!$A4978)</f>
        <v>8</v>
      </c>
      <c r="W4978" s="14">
        <f>SUMIFS('Fielding Data'!G:G,'Fielding Data'!$A:$A,'Hitting Data'!$A4978)</f>
        <v>0</v>
      </c>
      <c r="X4978" s="14">
        <f>SUMIFS('Fielding Data'!H:H,'Fielding Data'!$A:$A,'Hitting Data'!$A4978)</f>
        <v>1</v>
      </c>
    </row>
    <row r="4979" spans="1:24" x14ac:dyDescent="0.25">
      <c r="A4979" s="14" t="str">
        <f t="shared" si="77"/>
        <v>daleyma012014</v>
      </c>
      <c r="B4979" s="19" t="s">
        <v>1072</v>
      </c>
      <c r="C4979" s="19">
        <v>2014</v>
      </c>
      <c r="D4979" s="19">
        <v>13</v>
      </c>
      <c r="E4979" s="19">
        <v>0</v>
      </c>
      <c r="F4979" s="19">
        <v>0</v>
      </c>
      <c r="G4979" s="19">
        <v>0</v>
      </c>
      <c r="H4979" s="19">
        <v>0</v>
      </c>
      <c r="I4979" s="19">
        <v>0</v>
      </c>
      <c r="J4979" s="19">
        <v>0</v>
      </c>
      <c r="K4979" s="19">
        <v>0</v>
      </c>
      <c r="L4979" s="19">
        <v>0</v>
      </c>
      <c r="M4979" s="19">
        <v>0</v>
      </c>
      <c r="N4979" s="19">
        <v>0</v>
      </c>
      <c r="O4979" s="19">
        <v>0</v>
      </c>
      <c r="P4979" s="14" t="str">
        <f>IFERROR(VLOOKUP($A4979,'Fielding Data'!$A:$H,MATCH(P$1,'Fielding Data'!$A$1:$H$1,0),0),"Other")</f>
        <v>P</v>
      </c>
      <c r="Q4979" s="14">
        <f>IFERROR(VLOOKUP($A4979,'Fielding Data'!$A:$H,MATCH(Q$1,'Fielding Data'!$A$1:$H$1,0),0),"Other")</f>
        <v>1</v>
      </c>
      <c r="R4979" s="14">
        <f>IFERROR(VLOOKUP($A4979,'Fielding Data'!$A:$H,MATCH(R$1,'Fielding Data'!$A$1:$H$1,0),0),"Other")</f>
        <v>3</v>
      </c>
      <c r="S4979" s="14">
        <f>IFERROR(VLOOKUP($A4979,'Fielding Data'!$A:$H,MATCH(S$1,'Fielding Data'!$A$1:$H$1,0),0),"Other")</f>
        <v>0</v>
      </c>
      <c r="T4979" s="14">
        <f>IFERROR(VLOOKUP($A4979,'Fielding Data'!$A:$H,MATCH(T$1,'Fielding Data'!$A$1:$H$1,0),0),"Other")</f>
        <v>0</v>
      </c>
      <c r="U4979" s="14">
        <f>SUMIFS('Fielding Data'!E:E,'Fielding Data'!$A:$A,'Hitting Data'!$A4979)</f>
        <v>1</v>
      </c>
      <c r="V4979" s="14">
        <f>SUMIFS('Fielding Data'!F:F,'Fielding Data'!$A:$A,'Hitting Data'!$A4979)</f>
        <v>3</v>
      </c>
      <c r="W4979" s="14">
        <f>SUMIFS('Fielding Data'!G:G,'Fielding Data'!$A:$A,'Hitting Data'!$A4979)</f>
        <v>0</v>
      </c>
      <c r="X4979" s="14">
        <f>SUMIFS('Fielding Data'!H:H,'Fielding Data'!$A:$A,'Hitting Data'!$A4979)</f>
        <v>0</v>
      </c>
    </row>
    <row r="4980" spans="1:24" x14ac:dyDescent="0.25">
      <c r="A4980" s="14" t="str">
        <f t="shared" si="77"/>
        <v>danksjo012014</v>
      </c>
      <c r="B4980" s="19" t="s">
        <v>775</v>
      </c>
      <c r="C4980" s="19">
        <v>2014</v>
      </c>
      <c r="D4980" s="19">
        <v>32</v>
      </c>
      <c r="E4980" s="19">
        <v>3</v>
      </c>
      <c r="F4980" s="19">
        <v>0</v>
      </c>
      <c r="G4980" s="19">
        <v>1</v>
      </c>
      <c r="H4980" s="19">
        <v>0</v>
      </c>
      <c r="I4980" s="19">
        <v>0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1</v>
      </c>
      <c r="P4980" s="14" t="str">
        <f>IFERROR(VLOOKUP($A4980,'Fielding Data'!$A:$H,MATCH(P$1,'Fielding Data'!$A$1:$H$1,0),0),"Other")</f>
        <v>P</v>
      </c>
      <c r="Q4980" s="14">
        <f>IFERROR(VLOOKUP($A4980,'Fielding Data'!$A:$H,MATCH(Q$1,'Fielding Data'!$A$1:$H$1,0),0),"Other")</f>
        <v>4</v>
      </c>
      <c r="R4980" s="14">
        <f>IFERROR(VLOOKUP($A4980,'Fielding Data'!$A:$H,MATCH(R$1,'Fielding Data'!$A$1:$H$1,0),0),"Other")</f>
        <v>24</v>
      </c>
      <c r="S4980" s="14">
        <f>IFERROR(VLOOKUP($A4980,'Fielding Data'!$A:$H,MATCH(S$1,'Fielding Data'!$A$1:$H$1,0),0),"Other")</f>
        <v>1</v>
      </c>
      <c r="T4980" s="14">
        <f>IFERROR(VLOOKUP($A4980,'Fielding Data'!$A:$H,MATCH(T$1,'Fielding Data'!$A$1:$H$1,0),0),"Other")</f>
        <v>0</v>
      </c>
      <c r="U4980" s="14">
        <f>SUMIFS('Fielding Data'!E:E,'Fielding Data'!$A:$A,'Hitting Data'!$A4980)</f>
        <v>4</v>
      </c>
      <c r="V4980" s="14">
        <f>SUMIFS('Fielding Data'!F:F,'Fielding Data'!$A:$A,'Hitting Data'!$A4980)</f>
        <v>24</v>
      </c>
      <c r="W4980" s="14">
        <f>SUMIFS('Fielding Data'!G:G,'Fielding Data'!$A:$A,'Hitting Data'!$A4980)</f>
        <v>1</v>
      </c>
      <c r="X4980" s="14">
        <f>SUMIFS('Fielding Data'!H:H,'Fielding Data'!$A:$A,'Hitting Data'!$A4980)</f>
        <v>0</v>
      </c>
    </row>
    <row r="4981" spans="1:24" x14ac:dyDescent="0.25">
      <c r="A4981" s="14" t="str">
        <f t="shared" si="77"/>
        <v>danksjo022014</v>
      </c>
      <c r="B4981" s="19" t="s">
        <v>1696</v>
      </c>
      <c r="C4981" s="19">
        <v>2014</v>
      </c>
      <c r="D4981" s="19">
        <v>51</v>
      </c>
      <c r="E4981" s="19">
        <v>117</v>
      </c>
      <c r="F4981" s="19">
        <v>14</v>
      </c>
      <c r="G4981" s="19">
        <v>26</v>
      </c>
      <c r="H4981" s="19">
        <v>2</v>
      </c>
      <c r="I4981" s="19">
        <v>0</v>
      </c>
      <c r="J4981" s="19">
        <v>2</v>
      </c>
      <c r="K4981" s="19">
        <v>10</v>
      </c>
      <c r="L4981" s="19">
        <v>5</v>
      </c>
      <c r="M4981" s="19">
        <v>3</v>
      </c>
      <c r="N4981" s="19">
        <v>14</v>
      </c>
      <c r="O4981" s="19">
        <v>46</v>
      </c>
      <c r="P4981" s="14" t="str">
        <f>IFERROR(VLOOKUP($A4981,'Fielding Data'!$A:$H,MATCH(P$1,'Fielding Data'!$A$1:$H$1,0),0),"Other")</f>
        <v>CF</v>
      </c>
      <c r="Q4981" s="14">
        <f>IFERROR(VLOOKUP($A4981,'Fielding Data'!$A:$H,MATCH(Q$1,'Fielding Data'!$A$1:$H$1,0),0),"Other")</f>
        <v>69</v>
      </c>
      <c r="R4981" s="14">
        <f>IFERROR(VLOOKUP($A4981,'Fielding Data'!$A:$H,MATCH(R$1,'Fielding Data'!$A$1:$H$1,0),0),"Other")</f>
        <v>0</v>
      </c>
      <c r="S4981" s="14">
        <f>IFERROR(VLOOKUP($A4981,'Fielding Data'!$A:$H,MATCH(S$1,'Fielding Data'!$A$1:$H$1,0),0),"Other")</f>
        <v>1</v>
      </c>
      <c r="T4981" s="14">
        <f>IFERROR(VLOOKUP($A4981,'Fielding Data'!$A:$H,MATCH(T$1,'Fielding Data'!$A$1:$H$1,0),0),"Other")</f>
        <v>0</v>
      </c>
      <c r="U4981" s="14">
        <f>SUMIFS('Fielding Data'!E:E,'Fielding Data'!$A:$A,'Hitting Data'!$A4981)</f>
        <v>186</v>
      </c>
      <c r="V4981" s="14">
        <f>SUMIFS('Fielding Data'!F:F,'Fielding Data'!$A:$A,'Hitting Data'!$A4981)</f>
        <v>2</v>
      </c>
      <c r="W4981" s="14">
        <f>SUMIFS('Fielding Data'!G:G,'Fielding Data'!$A:$A,'Hitting Data'!$A4981)</f>
        <v>2</v>
      </c>
      <c r="X4981" s="14">
        <f>SUMIFS('Fielding Data'!H:H,'Fielding Data'!$A:$A,'Hitting Data'!$A4981)</f>
        <v>0</v>
      </c>
    </row>
    <row r="4982" spans="1:24" x14ac:dyDescent="0.25">
      <c r="A4982" s="14" t="str">
        <f t="shared" si="77"/>
        <v>darnach012014</v>
      </c>
      <c r="B4982" s="19" t="s">
        <v>1473</v>
      </c>
      <c r="C4982" s="19">
        <v>2014</v>
      </c>
      <c r="D4982" s="19">
        <v>8</v>
      </c>
      <c r="E4982" s="19">
        <v>0</v>
      </c>
      <c r="F4982" s="19">
        <v>2</v>
      </c>
      <c r="G4982" s="19">
        <v>0</v>
      </c>
      <c r="H4982" s="19">
        <v>0</v>
      </c>
      <c r="I4982" s="19">
        <v>0</v>
      </c>
      <c r="J4982" s="19">
        <v>0</v>
      </c>
      <c r="K4982" s="19">
        <v>0</v>
      </c>
      <c r="L4982" s="19">
        <v>0</v>
      </c>
      <c r="M4982" s="19">
        <v>2</v>
      </c>
      <c r="N4982" s="19">
        <v>0</v>
      </c>
      <c r="O4982" s="19">
        <v>0</v>
      </c>
      <c r="P4982" s="14" t="str">
        <f>IFERROR(VLOOKUP($A4982,'Fielding Data'!$A:$H,MATCH(P$1,'Fielding Data'!$A$1:$H$1,0),0),"Other")</f>
        <v>SS</v>
      </c>
      <c r="Q4982" s="14">
        <f>IFERROR(VLOOKUP($A4982,'Fielding Data'!$A:$H,MATCH(Q$1,'Fielding Data'!$A$1:$H$1,0),0),"Other")</f>
        <v>0</v>
      </c>
      <c r="R4982" s="14">
        <f>IFERROR(VLOOKUP($A4982,'Fielding Data'!$A:$H,MATCH(R$1,'Fielding Data'!$A$1:$H$1,0),0),"Other")</f>
        <v>0</v>
      </c>
      <c r="S4982" s="14">
        <f>IFERROR(VLOOKUP($A4982,'Fielding Data'!$A:$H,MATCH(S$1,'Fielding Data'!$A$1:$H$1,0),0),"Other")</f>
        <v>0</v>
      </c>
      <c r="T4982" s="14">
        <f>IFERROR(VLOOKUP($A4982,'Fielding Data'!$A:$H,MATCH(T$1,'Fielding Data'!$A$1:$H$1,0),0),"Other")</f>
        <v>0</v>
      </c>
      <c r="U4982" s="14">
        <f>SUMIFS('Fielding Data'!E:E,'Fielding Data'!$A:$A,'Hitting Data'!$A4982)</f>
        <v>0</v>
      </c>
      <c r="V4982" s="14">
        <f>SUMIFS('Fielding Data'!F:F,'Fielding Data'!$A:$A,'Hitting Data'!$A4982)</f>
        <v>0</v>
      </c>
      <c r="W4982" s="14">
        <f>SUMIFS('Fielding Data'!G:G,'Fielding Data'!$A:$A,'Hitting Data'!$A4982)</f>
        <v>0</v>
      </c>
      <c r="X4982" s="14">
        <f>SUMIFS('Fielding Data'!H:H,'Fielding Data'!$A:$A,'Hitting Data'!$A4982)</f>
        <v>0</v>
      </c>
    </row>
    <row r="4983" spans="1:24" x14ac:dyDescent="0.25">
      <c r="A4983" s="14" t="str">
        <f t="shared" si="77"/>
        <v>darnatr012014</v>
      </c>
      <c r="B4983" s="19" t="s">
        <v>1912</v>
      </c>
      <c r="C4983" s="19">
        <v>2014</v>
      </c>
      <c r="D4983" s="19">
        <v>108</v>
      </c>
      <c r="E4983" s="19">
        <v>385</v>
      </c>
      <c r="F4983" s="19">
        <v>48</v>
      </c>
      <c r="G4983" s="19">
        <v>93</v>
      </c>
      <c r="H4983" s="19">
        <v>22</v>
      </c>
      <c r="I4983" s="19">
        <v>3</v>
      </c>
      <c r="J4983" s="19">
        <v>13</v>
      </c>
      <c r="K4983" s="19">
        <v>41</v>
      </c>
      <c r="L4983" s="19">
        <v>1</v>
      </c>
      <c r="M4983" s="19">
        <v>0</v>
      </c>
      <c r="N4983" s="19">
        <v>32</v>
      </c>
      <c r="O4983" s="19">
        <v>64</v>
      </c>
      <c r="P4983" s="14" t="str">
        <f>IFERROR(VLOOKUP($A4983,'Fielding Data'!$A:$H,MATCH(P$1,'Fielding Data'!$A$1:$H$1,0),0),"Other")</f>
        <v>C</v>
      </c>
      <c r="Q4983" s="14">
        <f>IFERROR(VLOOKUP($A4983,'Fielding Data'!$A:$H,MATCH(Q$1,'Fielding Data'!$A$1:$H$1,0),0),"Other")</f>
        <v>829</v>
      </c>
      <c r="R4983" s="14">
        <f>IFERROR(VLOOKUP($A4983,'Fielding Data'!$A:$H,MATCH(R$1,'Fielding Data'!$A$1:$H$1,0),0),"Other")</f>
        <v>38</v>
      </c>
      <c r="S4983" s="14">
        <f>IFERROR(VLOOKUP($A4983,'Fielding Data'!$A:$H,MATCH(S$1,'Fielding Data'!$A$1:$H$1,0),0),"Other")</f>
        <v>9</v>
      </c>
      <c r="T4983" s="14">
        <f>IFERROR(VLOOKUP($A4983,'Fielding Data'!$A:$H,MATCH(T$1,'Fielding Data'!$A$1:$H$1,0),0),"Other")</f>
        <v>2</v>
      </c>
      <c r="U4983" s="14">
        <f>SUMIFS('Fielding Data'!E:E,'Fielding Data'!$A:$A,'Hitting Data'!$A4983)</f>
        <v>829</v>
      </c>
      <c r="V4983" s="14">
        <f>SUMIFS('Fielding Data'!F:F,'Fielding Data'!$A:$A,'Hitting Data'!$A4983)</f>
        <v>38</v>
      </c>
      <c r="W4983" s="14">
        <f>SUMIFS('Fielding Data'!G:G,'Fielding Data'!$A:$A,'Hitting Data'!$A4983)</f>
        <v>9</v>
      </c>
      <c r="X4983" s="14">
        <f>SUMIFS('Fielding Data'!H:H,'Fielding Data'!$A:$A,'Hitting Data'!$A4983)</f>
        <v>2</v>
      </c>
    </row>
    <row r="4984" spans="1:24" x14ac:dyDescent="0.25">
      <c r="A4984" s="14" t="str">
        <f t="shared" si="77"/>
        <v>darnelo012014</v>
      </c>
      <c r="B4984" s="19" t="s">
        <v>2149</v>
      </c>
      <c r="C4984" s="19">
        <v>2014</v>
      </c>
      <c r="D4984" s="19">
        <v>7</v>
      </c>
      <c r="E4984" s="19">
        <v>0</v>
      </c>
      <c r="F4984" s="19">
        <v>0</v>
      </c>
      <c r="G4984" s="19">
        <v>0</v>
      </c>
      <c r="H4984" s="19">
        <v>0</v>
      </c>
      <c r="I4984" s="19">
        <v>0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14" t="str">
        <f>IFERROR(VLOOKUP($A4984,'Fielding Data'!$A:$H,MATCH(P$1,'Fielding Data'!$A$1:$H$1,0),0),"Other")</f>
        <v>P</v>
      </c>
      <c r="Q4984" s="14">
        <f>IFERROR(VLOOKUP($A4984,'Fielding Data'!$A:$H,MATCH(Q$1,'Fielding Data'!$A$1:$H$1,0),0),"Other")</f>
        <v>1</v>
      </c>
      <c r="R4984" s="14">
        <f>IFERROR(VLOOKUP($A4984,'Fielding Data'!$A:$H,MATCH(R$1,'Fielding Data'!$A$1:$H$1,0),0),"Other")</f>
        <v>2</v>
      </c>
      <c r="S4984" s="14">
        <f>IFERROR(VLOOKUP($A4984,'Fielding Data'!$A:$H,MATCH(S$1,'Fielding Data'!$A$1:$H$1,0),0),"Other")</f>
        <v>1</v>
      </c>
      <c r="T4984" s="14">
        <f>IFERROR(VLOOKUP($A4984,'Fielding Data'!$A:$H,MATCH(T$1,'Fielding Data'!$A$1:$H$1,0),0),"Other")</f>
        <v>0</v>
      </c>
      <c r="U4984" s="14">
        <f>SUMIFS('Fielding Data'!E:E,'Fielding Data'!$A:$A,'Hitting Data'!$A4984)</f>
        <v>1</v>
      </c>
      <c r="V4984" s="14">
        <f>SUMIFS('Fielding Data'!F:F,'Fielding Data'!$A:$A,'Hitting Data'!$A4984)</f>
        <v>2</v>
      </c>
      <c r="W4984" s="14">
        <f>SUMIFS('Fielding Data'!G:G,'Fielding Data'!$A:$A,'Hitting Data'!$A4984)</f>
        <v>1</v>
      </c>
      <c r="X4984" s="14">
        <f>SUMIFS('Fielding Data'!H:H,'Fielding Data'!$A:$A,'Hitting Data'!$A4984)</f>
        <v>0</v>
      </c>
    </row>
    <row r="4985" spans="1:24" x14ac:dyDescent="0.25">
      <c r="A4985" s="14" t="str">
        <f t="shared" si="77"/>
        <v>darviyu012014</v>
      </c>
      <c r="B4985" s="19" t="s">
        <v>1697</v>
      </c>
      <c r="C4985" s="19">
        <v>2014</v>
      </c>
      <c r="D4985" s="19">
        <v>22</v>
      </c>
      <c r="E4985" s="19">
        <v>5</v>
      </c>
      <c r="F4985" s="19">
        <v>0</v>
      </c>
      <c r="G4985" s="19">
        <v>1</v>
      </c>
      <c r="H4985" s="19">
        <v>1</v>
      </c>
      <c r="I4985" s="19">
        <v>0</v>
      </c>
      <c r="J4985" s="19">
        <v>0</v>
      </c>
      <c r="K4985" s="19">
        <v>0</v>
      </c>
      <c r="L4985" s="19">
        <v>0</v>
      </c>
      <c r="M4985" s="19">
        <v>0</v>
      </c>
      <c r="N4985" s="19">
        <v>0</v>
      </c>
      <c r="O4985" s="19">
        <v>2</v>
      </c>
      <c r="P4985" s="14" t="str">
        <f>IFERROR(VLOOKUP($A4985,'Fielding Data'!$A:$H,MATCH(P$1,'Fielding Data'!$A$1:$H$1,0),0),"Other")</f>
        <v>P</v>
      </c>
      <c r="Q4985" s="14">
        <f>IFERROR(VLOOKUP($A4985,'Fielding Data'!$A:$H,MATCH(Q$1,'Fielding Data'!$A$1:$H$1,0),0),"Other")</f>
        <v>6</v>
      </c>
      <c r="R4985" s="14">
        <f>IFERROR(VLOOKUP($A4985,'Fielding Data'!$A:$H,MATCH(R$1,'Fielding Data'!$A$1:$H$1,0),0),"Other")</f>
        <v>16</v>
      </c>
      <c r="S4985" s="14">
        <f>IFERROR(VLOOKUP($A4985,'Fielding Data'!$A:$H,MATCH(S$1,'Fielding Data'!$A$1:$H$1,0),0),"Other")</f>
        <v>0</v>
      </c>
      <c r="T4985" s="14">
        <f>IFERROR(VLOOKUP($A4985,'Fielding Data'!$A:$H,MATCH(T$1,'Fielding Data'!$A$1:$H$1,0),0),"Other")</f>
        <v>1</v>
      </c>
      <c r="U4985" s="14">
        <f>SUMIFS('Fielding Data'!E:E,'Fielding Data'!$A:$A,'Hitting Data'!$A4985)</f>
        <v>6</v>
      </c>
      <c r="V4985" s="14">
        <f>SUMIFS('Fielding Data'!F:F,'Fielding Data'!$A:$A,'Hitting Data'!$A4985)</f>
        <v>16</v>
      </c>
      <c r="W4985" s="14">
        <f>SUMIFS('Fielding Data'!G:G,'Fielding Data'!$A:$A,'Hitting Data'!$A4985)</f>
        <v>0</v>
      </c>
      <c r="X4985" s="14">
        <f>SUMIFS('Fielding Data'!H:H,'Fielding Data'!$A:$A,'Hitting Data'!$A4985)</f>
        <v>1</v>
      </c>
    </row>
    <row r="4986" spans="1:24" x14ac:dyDescent="0.25">
      <c r="A4986" s="14" t="str">
        <f t="shared" si="77"/>
        <v>davisch022014</v>
      </c>
      <c r="B4986" s="19" t="s">
        <v>909</v>
      </c>
      <c r="C4986" s="19">
        <v>2014</v>
      </c>
      <c r="D4986" s="19">
        <v>127</v>
      </c>
      <c r="E4986" s="19">
        <v>450</v>
      </c>
      <c r="F4986" s="19">
        <v>65</v>
      </c>
      <c r="G4986" s="19">
        <v>88</v>
      </c>
      <c r="H4986" s="19">
        <v>16</v>
      </c>
      <c r="I4986" s="19">
        <v>0</v>
      </c>
      <c r="J4986" s="19">
        <v>26</v>
      </c>
      <c r="K4986" s="19">
        <v>72</v>
      </c>
      <c r="L4986" s="19">
        <v>2</v>
      </c>
      <c r="M4986" s="19">
        <v>1</v>
      </c>
      <c r="N4986" s="19">
        <v>60</v>
      </c>
      <c r="O4986" s="19">
        <v>173</v>
      </c>
      <c r="P4986" s="14" t="str">
        <f>IFERROR(VLOOKUP($A4986,'Fielding Data'!$A:$H,MATCH(P$1,'Fielding Data'!$A$1:$H$1,0),0),"Other")</f>
        <v>1B</v>
      </c>
      <c r="Q4986" s="14">
        <f>IFERROR(VLOOKUP($A4986,'Fielding Data'!$A:$H,MATCH(Q$1,'Fielding Data'!$A$1:$H$1,0),0),"Other")</f>
        <v>909</v>
      </c>
      <c r="R4986" s="14">
        <f>IFERROR(VLOOKUP($A4986,'Fielding Data'!$A:$H,MATCH(R$1,'Fielding Data'!$A$1:$H$1,0),0),"Other")</f>
        <v>52</v>
      </c>
      <c r="S4986" s="14">
        <f>IFERROR(VLOOKUP($A4986,'Fielding Data'!$A:$H,MATCH(S$1,'Fielding Data'!$A$1:$H$1,0),0),"Other")</f>
        <v>4</v>
      </c>
      <c r="T4986" s="14">
        <f>IFERROR(VLOOKUP($A4986,'Fielding Data'!$A:$H,MATCH(T$1,'Fielding Data'!$A$1:$H$1,0),0),"Other")</f>
        <v>97</v>
      </c>
      <c r="U4986" s="14">
        <f>SUMIFS('Fielding Data'!E:E,'Fielding Data'!$A:$A,'Hitting Data'!$A4986)</f>
        <v>918</v>
      </c>
      <c r="V4986" s="14">
        <f>SUMIFS('Fielding Data'!F:F,'Fielding Data'!$A:$A,'Hitting Data'!$A4986)</f>
        <v>74</v>
      </c>
      <c r="W4986" s="14">
        <f>SUMIFS('Fielding Data'!G:G,'Fielding Data'!$A:$A,'Hitting Data'!$A4986)</f>
        <v>8</v>
      </c>
      <c r="X4986" s="14">
        <f>SUMIFS('Fielding Data'!H:H,'Fielding Data'!$A:$A,'Hitting Data'!$A4986)</f>
        <v>100</v>
      </c>
    </row>
    <row r="4987" spans="1:24" x14ac:dyDescent="0.25">
      <c r="A4987" s="14" t="str">
        <f t="shared" si="77"/>
        <v>daviskh012014</v>
      </c>
      <c r="B4987" s="19" t="s">
        <v>1915</v>
      </c>
      <c r="C4987" s="19">
        <v>2014</v>
      </c>
      <c r="D4987" s="19">
        <v>144</v>
      </c>
      <c r="E4987" s="19">
        <v>501</v>
      </c>
      <c r="F4987" s="19">
        <v>70</v>
      </c>
      <c r="G4987" s="19">
        <v>122</v>
      </c>
      <c r="H4987" s="19">
        <v>37</v>
      </c>
      <c r="I4987" s="19">
        <v>2</v>
      </c>
      <c r="J4987" s="19">
        <v>22</v>
      </c>
      <c r="K4987" s="19">
        <v>69</v>
      </c>
      <c r="L4987" s="19">
        <v>4</v>
      </c>
      <c r="M4987" s="19">
        <v>1</v>
      </c>
      <c r="N4987" s="19">
        <v>32</v>
      </c>
      <c r="O4987" s="19">
        <v>122</v>
      </c>
      <c r="P4987" s="14" t="str">
        <f>IFERROR(VLOOKUP($A4987,'Fielding Data'!$A:$H,MATCH(P$1,'Fielding Data'!$A$1:$H$1,0),0),"Other")</f>
        <v>LF</v>
      </c>
      <c r="Q4987" s="14">
        <f>IFERROR(VLOOKUP($A4987,'Fielding Data'!$A:$H,MATCH(Q$1,'Fielding Data'!$A$1:$H$1,0),0),"Other")</f>
        <v>252</v>
      </c>
      <c r="R4987" s="14">
        <f>IFERROR(VLOOKUP($A4987,'Fielding Data'!$A:$H,MATCH(R$1,'Fielding Data'!$A$1:$H$1,0),0),"Other")</f>
        <v>2</v>
      </c>
      <c r="S4987" s="14">
        <f>IFERROR(VLOOKUP($A4987,'Fielding Data'!$A:$H,MATCH(S$1,'Fielding Data'!$A$1:$H$1,0),0),"Other")</f>
        <v>3</v>
      </c>
      <c r="T4987" s="14">
        <f>IFERROR(VLOOKUP($A4987,'Fielding Data'!$A:$H,MATCH(T$1,'Fielding Data'!$A$1:$H$1,0),0),"Other")</f>
        <v>2</v>
      </c>
      <c r="U4987" s="14">
        <f>SUMIFS('Fielding Data'!E:E,'Fielding Data'!$A:$A,'Hitting Data'!$A4987)</f>
        <v>504</v>
      </c>
      <c r="V4987" s="14">
        <f>SUMIFS('Fielding Data'!F:F,'Fielding Data'!$A:$A,'Hitting Data'!$A4987)</f>
        <v>4</v>
      </c>
      <c r="W4987" s="14">
        <f>SUMIFS('Fielding Data'!G:G,'Fielding Data'!$A:$A,'Hitting Data'!$A4987)</f>
        <v>6</v>
      </c>
      <c r="X4987" s="14">
        <f>SUMIFS('Fielding Data'!H:H,'Fielding Data'!$A:$A,'Hitting Data'!$A4987)</f>
        <v>4</v>
      </c>
    </row>
    <row r="4988" spans="1:24" x14ac:dyDescent="0.25">
      <c r="A4988" s="14" t="str">
        <f t="shared" si="77"/>
        <v>davisra012014</v>
      </c>
      <c r="B4988" s="19" t="s">
        <v>639</v>
      </c>
      <c r="C4988" s="19">
        <v>2014</v>
      </c>
      <c r="D4988" s="19">
        <v>134</v>
      </c>
      <c r="E4988" s="19">
        <v>461</v>
      </c>
      <c r="F4988" s="19">
        <v>64</v>
      </c>
      <c r="G4988" s="19">
        <v>130</v>
      </c>
      <c r="H4988" s="19">
        <v>27</v>
      </c>
      <c r="I4988" s="19">
        <v>2</v>
      </c>
      <c r="J4988" s="19">
        <v>8</v>
      </c>
      <c r="K4988" s="19">
        <v>51</v>
      </c>
      <c r="L4988" s="19">
        <v>36</v>
      </c>
      <c r="M4988" s="19">
        <v>11</v>
      </c>
      <c r="N4988" s="19">
        <v>22</v>
      </c>
      <c r="O4988" s="19">
        <v>75</v>
      </c>
      <c r="P4988" s="14" t="str">
        <f>IFERROR(VLOOKUP($A4988,'Fielding Data'!$A:$H,MATCH(P$1,'Fielding Data'!$A$1:$H$1,0),0),"Other")</f>
        <v>CF</v>
      </c>
      <c r="Q4988" s="14">
        <f>IFERROR(VLOOKUP($A4988,'Fielding Data'!$A:$H,MATCH(Q$1,'Fielding Data'!$A$1:$H$1,0),0),"Other")</f>
        <v>117</v>
      </c>
      <c r="R4988" s="14">
        <f>IFERROR(VLOOKUP($A4988,'Fielding Data'!$A:$H,MATCH(R$1,'Fielding Data'!$A$1:$H$1,0),0),"Other")</f>
        <v>0</v>
      </c>
      <c r="S4988" s="14">
        <f>IFERROR(VLOOKUP($A4988,'Fielding Data'!$A:$H,MATCH(S$1,'Fielding Data'!$A$1:$H$1,0),0),"Other")</f>
        <v>1</v>
      </c>
      <c r="T4988" s="14">
        <f>IFERROR(VLOOKUP($A4988,'Fielding Data'!$A:$H,MATCH(T$1,'Fielding Data'!$A$1:$H$1,0),0),"Other")</f>
        <v>0</v>
      </c>
      <c r="U4988" s="14">
        <f>SUMIFS('Fielding Data'!E:E,'Fielding Data'!$A:$A,'Hitting Data'!$A4988)</f>
        <v>554</v>
      </c>
      <c r="V4988" s="14">
        <f>SUMIFS('Fielding Data'!F:F,'Fielding Data'!$A:$A,'Hitting Data'!$A4988)</f>
        <v>12</v>
      </c>
      <c r="W4988" s="14">
        <f>SUMIFS('Fielding Data'!G:G,'Fielding Data'!$A:$A,'Hitting Data'!$A4988)</f>
        <v>10</v>
      </c>
      <c r="X4988" s="14">
        <f>SUMIFS('Fielding Data'!H:H,'Fielding Data'!$A:$A,'Hitting Data'!$A4988)</f>
        <v>2</v>
      </c>
    </row>
    <row r="4989" spans="1:24" x14ac:dyDescent="0.25">
      <c r="A4989" s="14" t="str">
        <f t="shared" si="77"/>
        <v>daviswa012014</v>
      </c>
      <c r="B4989" s="19" t="s">
        <v>1073</v>
      </c>
      <c r="C4989" s="19">
        <v>2014</v>
      </c>
      <c r="D4989" s="19">
        <v>71</v>
      </c>
      <c r="E4989" s="19">
        <v>0</v>
      </c>
      <c r="F4989" s="19">
        <v>0</v>
      </c>
      <c r="G4989" s="19">
        <v>0</v>
      </c>
      <c r="H4989" s="19">
        <v>0</v>
      </c>
      <c r="I4989" s="19">
        <v>0</v>
      </c>
      <c r="J4989" s="19">
        <v>0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4" t="str">
        <f>IFERROR(VLOOKUP($A4989,'Fielding Data'!$A:$H,MATCH(P$1,'Fielding Data'!$A$1:$H$1,0),0),"Other")</f>
        <v>P</v>
      </c>
      <c r="Q4989" s="14">
        <f>IFERROR(VLOOKUP($A4989,'Fielding Data'!$A:$H,MATCH(Q$1,'Fielding Data'!$A$1:$H$1,0),0),"Other")</f>
        <v>4</v>
      </c>
      <c r="R4989" s="14">
        <f>IFERROR(VLOOKUP($A4989,'Fielding Data'!$A:$H,MATCH(R$1,'Fielding Data'!$A$1:$H$1,0),0),"Other")</f>
        <v>3</v>
      </c>
      <c r="S4989" s="14">
        <f>IFERROR(VLOOKUP($A4989,'Fielding Data'!$A:$H,MATCH(S$1,'Fielding Data'!$A$1:$H$1,0),0),"Other")</f>
        <v>1</v>
      </c>
      <c r="T4989" s="14">
        <f>IFERROR(VLOOKUP($A4989,'Fielding Data'!$A:$H,MATCH(T$1,'Fielding Data'!$A$1:$H$1,0),0),"Other")</f>
        <v>0</v>
      </c>
      <c r="U4989" s="14">
        <f>SUMIFS('Fielding Data'!E:E,'Fielding Data'!$A:$A,'Hitting Data'!$A4989)</f>
        <v>4</v>
      </c>
      <c r="V4989" s="14">
        <f>SUMIFS('Fielding Data'!F:F,'Fielding Data'!$A:$A,'Hitting Data'!$A4989)</f>
        <v>3</v>
      </c>
      <c r="W4989" s="14">
        <f>SUMIFS('Fielding Data'!G:G,'Fielding Data'!$A:$A,'Hitting Data'!$A4989)</f>
        <v>1</v>
      </c>
      <c r="X4989" s="14">
        <f>SUMIFS('Fielding Data'!H:H,'Fielding Data'!$A:$A,'Hitting Data'!$A4989)</f>
        <v>0</v>
      </c>
    </row>
    <row r="4990" spans="1:24" x14ac:dyDescent="0.25">
      <c r="A4990" s="14" t="str">
        <f t="shared" si="77"/>
        <v>deckeja012014</v>
      </c>
      <c r="B4990" s="19" t="s">
        <v>1916</v>
      </c>
      <c r="C4990" s="19">
        <v>2014</v>
      </c>
      <c r="D4990" s="19">
        <v>5</v>
      </c>
      <c r="E4990" s="19">
        <v>5</v>
      </c>
      <c r="F4990" s="19">
        <v>0</v>
      </c>
      <c r="G4990" s="19">
        <v>0</v>
      </c>
      <c r="H4990" s="19">
        <v>0</v>
      </c>
      <c r="I4990" s="19">
        <v>0</v>
      </c>
      <c r="J4990" s="19">
        <v>0</v>
      </c>
      <c r="K4990" s="19">
        <v>0</v>
      </c>
      <c r="L4990" s="19">
        <v>0</v>
      </c>
      <c r="M4990" s="19">
        <v>0</v>
      </c>
      <c r="N4990" s="19">
        <v>0</v>
      </c>
      <c r="O4990" s="19">
        <v>3</v>
      </c>
      <c r="P4990" s="14" t="str">
        <f>IFERROR(VLOOKUP($A4990,'Fielding Data'!$A:$H,MATCH(P$1,'Fielding Data'!$A$1:$H$1,0),0),"Other")</f>
        <v>LF</v>
      </c>
      <c r="Q4990" s="14">
        <f>IFERROR(VLOOKUP($A4990,'Fielding Data'!$A:$H,MATCH(Q$1,'Fielding Data'!$A$1:$H$1,0),0),"Other")</f>
        <v>0</v>
      </c>
      <c r="R4990" s="14">
        <f>IFERROR(VLOOKUP($A4990,'Fielding Data'!$A:$H,MATCH(R$1,'Fielding Data'!$A$1:$H$1,0),0),"Other")</f>
        <v>0</v>
      </c>
      <c r="S4990" s="14">
        <f>IFERROR(VLOOKUP($A4990,'Fielding Data'!$A:$H,MATCH(S$1,'Fielding Data'!$A$1:$H$1,0),0),"Other")</f>
        <v>0</v>
      </c>
      <c r="T4990" s="14">
        <f>IFERROR(VLOOKUP($A4990,'Fielding Data'!$A:$H,MATCH(T$1,'Fielding Data'!$A$1:$H$1,0),0),"Other")</f>
        <v>0</v>
      </c>
      <c r="U4990" s="14">
        <f>SUMIFS('Fielding Data'!E:E,'Fielding Data'!$A:$A,'Hitting Data'!$A4990)</f>
        <v>0</v>
      </c>
      <c r="V4990" s="14">
        <f>SUMIFS('Fielding Data'!F:F,'Fielding Data'!$A:$A,'Hitting Data'!$A4990)</f>
        <v>0</v>
      </c>
      <c r="W4990" s="14">
        <f>SUMIFS('Fielding Data'!G:G,'Fielding Data'!$A:$A,'Hitting Data'!$A4990)</f>
        <v>0</v>
      </c>
      <c r="X4990" s="14">
        <f>SUMIFS('Fielding Data'!H:H,'Fielding Data'!$A:$A,'Hitting Data'!$A4990)</f>
        <v>0</v>
      </c>
    </row>
    <row r="4991" spans="1:24" x14ac:dyDescent="0.25">
      <c r="A4991" s="14" t="str">
        <f t="shared" si="77"/>
        <v>defraju012014</v>
      </c>
      <c r="B4991" s="19" t="s">
        <v>1476</v>
      </c>
      <c r="C4991" s="19">
        <v>2014</v>
      </c>
      <c r="D4991" s="19">
        <v>54</v>
      </c>
      <c r="E4991" s="19">
        <v>1</v>
      </c>
      <c r="F4991" s="19">
        <v>0</v>
      </c>
      <c r="G4991" s="19">
        <v>0</v>
      </c>
      <c r="H4991" s="19">
        <v>0</v>
      </c>
      <c r="I4991" s="19">
        <v>0</v>
      </c>
      <c r="J4991" s="19">
        <v>0</v>
      </c>
      <c r="K4991" s="19">
        <v>0</v>
      </c>
      <c r="L4991" s="19">
        <v>0</v>
      </c>
      <c r="M4991" s="19">
        <v>0</v>
      </c>
      <c r="N4991" s="19">
        <v>0</v>
      </c>
      <c r="O4991" s="19">
        <v>1</v>
      </c>
      <c r="P4991" s="14" t="str">
        <f>IFERROR(VLOOKUP($A4991,'Fielding Data'!$A:$H,MATCH(P$1,'Fielding Data'!$A$1:$H$1,0),0),"Other")</f>
        <v>P</v>
      </c>
      <c r="Q4991" s="14">
        <f>IFERROR(VLOOKUP($A4991,'Fielding Data'!$A:$H,MATCH(Q$1,'Fielding Data'!$A$1:$H$1,0),0),"Other")</f>
        <v>1</v>
      </c>
      <c r="R4991" s="14">
        <f>IFERROR(VLOOKUP($A4991,'Fielding Data'!$A:$H,MATCH(R$1,'Fielding Data'!$A$1:$H$1,0),0),"Other")</f>
        <v>2</v>
      </c>
      <c r="S4991" s="14">
        <f>IFERROR(VLOOKUP($A4991,'Fielding Data'!$A:$H,MATCH(S$1,'Fielding Data'!$A$1:$H$1,0),0),"Other")</f>
        <v>2</v>
      </c>
      <c r="T4991" s="14">
        <f>IFERROR(VLOOKUP($A4991,'Fielding Data'!$A:$H,MATCH(T$1,'Fielding Data'!$A$1:$H$1,0),0),"Other")</f>
        <v>0</v>
      </c>
      <c r="U4991" s="14">
        <f>SUMIFS('Fielding Data'!E:E,'Fielding Data'!$A:$A,'Hitting Data'!$A4991)</f>
        <v>1</v>
      </c>
      <c r="V4991" s="14">
        <f>SUMIFS('Fielding Data'!F:F,'Fielding Data'!$A:$A,'Hitting Data'!$A4991)</f>
        <v>2</v>
      </c>
      <c r="W4991" s="14">
        <f>SUMIFS('Fielding Data'!G:G,'Fielding Data'!$A:$A,'Hitting Data'!$A4991)</f>
        <v>2</v>
      </c>
      <c r="X4991" s="14">
        <f>SUMIFS('Fielding Data'!H:H,'Fielding Data'!$A:$A,'Hitting Data'!$A4991)</f>
        <v>0</v>
      </c>
    </row>
    <row r="4992" spans="1:24" x14ac:dyDescent="0.25">
      <c r="A4992" s="14" t="str">
        <f t="shared" si="77"/>
        <v>degroja012014</v>
      </c>
      <c r="B4992" s="19" t="s">
        <v>2150</v>
      </c>
      <c r="C4992" s="19">
        <v>2014</v>
      </c>
      <c r="D4992" s="19">
        <v>23</v>
      </c>
      <c r="E4992" s="19">
        <v>46</v>
      </c>
      <c r="F4992" s="19">
        <v>3</v>
      </c>
      <c r="G4992" s="19">
        <v>10</v>
      </c>
      <c r="H4992" s="19">
        <v>2</v>
      </c>
      <c r="I4992" s="19">
        <v>0</v>
      </c>
      <c r="J4992" s="19">
        <v>0</v>
      </c>
      <c r="K4992" s="19">
        <v>2</v>
      </c>
      <c r="L4992" s="19">
        <v>0</v>
      </c>
      <c r="M4992" s="19">
        <v>0</v>
      </c>
      <c r="N4992" s="19">
        <v>1</v>
      </c>
      <c r="O4992" s="19">
        <v>13</v>
      </c>
      <c r="P4992" s="14" t="str">
        <f>IFERROR(VLOOKUP($A4992,'Fielding Data'!$A:$H,MATCH(P$1,'Fielding Data'!$A$1:$H$1,0),0),"Other")</f>
        <v>P</v>
      </c>
      <c r="Q4992" s="14">
        <f>IFERROR(VLOOKUP($A4992,'Fielding Data'!$A:$H,MATCH(Q$1,'Fielding Data'!$A$1:$H$1,0),0),"Other")</f>
        <v>6</v>
      </c>
      <c r="R4992" s="14">
        <f>IFERROR(VLOOKUP($A4992,'Fielding Data'!$A:$H,MATCH(R$1,'Fielding Data'!$A$1:$H$1,0),0),"Other")</f>
        <v>20</v>
      </c>
      <c r="S4992" s="14">
        <f>IFERROR(VLOOKUP($A4992,'Fielding Data'!$A:$H,MATCH(S$1,'Fielding Data'!$A$1:$H$1,0),0),"Other")</f>
        <v>0</v>
      </c>
      <c r="T4992" s="14">
        <f>IFERROR(VLOOKUP($A4992,'Fielding Data'!$A:$H,MATCH(T$1,'Fielding Data'!$A$1:$H$1,0),0),"Other")</f>
        <v>4</v>
      </c>
      <c r="U4992" s="14">
        <f>SUMIFS('Fielding Data'!E:E,'Fielding Data'!$A:$A,'Hitting Data'!$A4992)</f>
        <v>6</v>
      </c>
      <c r="V4992" s="14">
        <f>SUMIFS('Fielding Data'!F:F,'Fielding Data'!$A:$A,'Hitting Data'!$A4992)</f>
        <v>20</v>
      </c>
      <c r="W4992" s="14">
        <f>SUMIFS('Fielding Data'!G:G,'Fielding Data'!$A:$A,'Hitting Data'!$A4992)</f>
        <v>0</v>
      </c>
      <c r="X4992" s="14">
        <f>SUMIFS('Fielding Data'!H:H,'Fielding Data'!$A:$A,'Hitting Data'!$A4992)</f>
        <v>4</v>
      </c>
    </row>
    <row r="4993" spans="1:24" x14ac:dyDescent="0.25">
      <c r="A4993" s="14" t="str">
        <f t="shared" si="77"/>
        <v>dejesda012014</v>
      </c>
      <c r="B4993" s="19" t="s">
        <v>367</v>
      </c>
      <c r="C4993" s="19">
        <v>2014</v>
      </c>
      <c r="D4993" s="19">
        <v>83</v>
      </c>
      <c r="E4993" s="19">
        <v>238</v>
      </c>
      <c r="F4993" s="19">
        <v>24</v>
      </c>
      <c r="G4993" s="19">
        <v>59</v>
      </c>
      <c r="H4993" s="19">
        <v>15</v>
      </c>
      <c r="I4993" s="19">
        <v>2</v>
      </c>
      <c r="J4993" s="19">
        <v>6</v>
      </c>
      <c r="K4993" s="19">
        <v>19</v>
      </c>
      <c r="L4993" s="19">
        <v>0</v>
      </c>
      <c r="M4993" s="19">
        <v>3</v>
      </c>
      <c r="N4993" s="19">
        <v>30</v>
      </c>
      <c r="O4993" s="19">
        <v>43</v>
      </c>
      <c r="P4993" s="14" t="str">
        <f>IFERROR(VLOOKUP($A4993,'Fielding Data'!$A:$H,MATCH(P$1,'Fielding Data'!$A$1:$H$1,0),0),"Other")</f>
        <v>CF</v>
      </c>
      <c r="Q4993" s="14">
        <f>IFERROR(VLOOKUP($A4993,'Fielding Data'!$A:$H,MATCH(Q$1,'Fielding Data'!$A$1:$H$1,0),0),"Other")</f>
        <v>5</v>
      </c>
      <c r="R4993" s="14">
        <f>IFERROR(VLOOKUP($A4993,'Fielding Data'!$A:$H,MATCH(R$1,'Fielding Data'!$A$1:$H$1,0),0),"Other")</f>
        <v>0</v>
      </c>
      <c r="S4993" s="14">
        <f>IFERROR(VLOOKUP($A4993,'Fielding Data'!$A:$H,MATCH(S$1,'Fielding Data'!$A$1:$H$1,0),0),"Other")</f>
        <v>0</v>
      </c>
      <c r="T4993" s="14">
        <f>IFERROR(VLOOKUP($A4993,'Fielding Data'!$A:$H,MATCH(T$1,'Fielding Data'!$A$1:$H$1,0),0),"Other")</f>
        <v>0</v>
      </c>
      <c r="U4993" s="14">
        <f>SUMIFS('Fielding Data'!E:E,'Fielding Data'!$A:$A,'Hitting Data'!$A4993)</f>
        <v>50</v>
      </c>
      <c r="V4993" s="14">
        <f>SUMIFS('Fielding Data'!F:F,'Fielding Data'!$A:$A,'Hitting Data'!$A4993)</f>
        <v>0</v>
      </c>
      <c r="W4993" s="14">
        <f>SUMIFS('Fielding Data'!G:G,'Fielding Data'!$A:$A,'Hitting Data'!$A4993)</f>
        <v>0</v>
      </c>
      <c r="X4993" s="14">
        <f>SUMIFS('Fielding Data'!H:H,'Fielding Data'!$A:$A,'Hitting Data'!$A4993)</f>
        <v>0</v>
      </c>
    </row>
    <row r="4994" spans="1:24" x14ac:dyDescent="0.25">
      <c r="A4994" s="14" t="str">
        <f t="shared" si="77"/>
        <v>delabst012014</v>
      </c>
      <c r="B4994" s="19" t="s">
        <v>1478</v>
      </c>
      <c r="C4994" s="19">
        <v>2014</v>
      </c>
      <c r="D4994" s="19">
        <v>30</v>
      </c>
      <c r="E4994" s="19">
        <v>0</v>
      </c>
      <c r="F4994" s="19">
        <v>0</v>
      </c>
      <c r="G4994" s="19">
        <v>0</v>
      </c>
      <c r="H4994" s="19">
        <v>0</v>
      </c>
      <c r="I4994" s="19">
        <v>0</v>
      </c>
      <c r="J4994" s="19">
        <v>0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14" t="str">
        <f>IFERROR(VLOOKUP($A4994,'Fielding Data'!$A:$H,MATCH(P$1,'Fielding Data'!$A$1:$H$1,0),0),"Other")</f>
        <v>P</v>
      </c>
      <c r="Q4994" s="14">
        <f>IFERROR(VLOOKUP($A4994,'Fielding Data'!$A:$H,MATCH(Q$1,'Fielding Data'!$A$1:$H$1,0),0),"Other")</f>
        <v>0</v>
      </c>
      <c r="R4994" s="14">
        <f>IFERROR(VLOOKUP($A4994,'Fielding Data'!$A:$H,MATCH(R$1,'Fielding Data'!$A$1:$H$1,0),0),"Other")</f>
        <v>4</v>
      </c>
      <c r="S4994" s="14">
        <f>IFERROR(VLOOKUP($A4994,'Fielding Data'!$A:$H,MATCH(S$1,'Fielding Data'!$A$1:$H$1,0),0),"Other")</f>
        <v>0</v>
      </c>
      <c r="T4994" s="14">
        <f>IFERROR(VLOOKUP($A4994,'Fielding Data'!$A:$H,MATCH(T$1,'Fielding Data'!$A$1:$H$1,0),0),"Other")</f>
        <v>0</v>
      </c>
      <c r="U4994" s="14">
        <f>SUMIFS('Fielding Data'!E:E,'Fielding Data'!$A:$A,'Hitting Data'!$A4994)</f>
        <v>0</v>
      </c>
      <c r="V4994" s="14">
        <f>SUMIFS('Fielding Data'!F:F,'Fielding Data'!$A:$A,'Hitting Data'!$A4994)</f>
        <v>4</v>
      </c>
      <c r="W4994" s="14">
        <f>SUMIFS('Fielding Data'!G:G,'Fielding Data'!$A:$A,'Hitting Data'!$A4994)</f>
        <v>0</v>
      </c>
      <c r="X4994" s="14">
        <f>SUMIFS('Fielding Data'!H:H,'Fielding Data'!$A:$A,'Hitting Data'!$A4994)</f>
        <v>0</v>
      </c>
    </row>
    <row r="4995" spans="1:24" x14ac:dyDescent="0.25">
      <c r="A4995" s="14" t="str">
        <f t="shared" ref="A4995:A5058" si="78">B4995&amp;C4995</f>
        <v>delarda012014</v>
      </c>
      <c r="B4995" s="19" t="s">
        <v>1479</v>
      </c>
      <c r="C4995" s="19">
        <v>2014</v>
      </c>
      <c r="D4995" s="19">
        <v>3</v>
      </c>
      <c r="E4995" s="19">
        <v>0</v>
      </c>
      <c r="F4995" s="19">
        <v>0</v>
      </c>
      <c r="G4995" s="19">
        <v>0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14" t="str">
        <f>IFERROR(VLOOKUP($A4995,'Fielding Data'!$A:$H,MATCH(P$1,'Fielding Data'!$A$1:$H$1,0),0),"Other")</f>
        <v>P</v>
      </c>
      <c r="Q4995" s="14">
        <f>IFERROR(VLOOKUP($A4995,'Fielding Data'!$A:$H,MATCH(Q$1,'Fielding Data'!$A$1:$H$1,0),0),"Other")</f>
        <v>0</v>
      </c>
      <c r="R4995" s="14">
        <f>IFERROR(VLOOKUP($A4995,'Fielding Data'!$A:$H,MATCH(R$1,'Fielding Data'!$A$1:$H$1,0),0),"Other")</f>
        <v>4</v>
      </c>
      <c r="S4995" s="14">
        <f>IFERROR(VLOOKUP($A4995,'Fielding Data'!$A:$H,MATCH(S$1,'Fielding Data'!$A$1:$H$1,0),0),"Other")</f>
        <v>0</v>
      </c>
      <c r="T4995" s="14">
        <f>IFERROR(VLOOKUP($A4995,'Fielding Data'!$A:$H,MATCH(T$1,'Fielding Data'!$A$1:$H$1,0),0),"Other")</f>
        <v>0</v>
      </c>
      <c r="U4995" s="14">
        <f>SUMIFS('Fielding Data'!E:E,'Fielding Data'!$A:$A,'Hitting Data'!$A4995)</f>
        <v>0</v>
      </c>
      <c r="V4995" s="14">
        <f>SUMIFS('Fielding Data'!F:F,'Fielding Data'!$A:$A,'Hitting Data'!$A4995)</f>
        <v>4</v>
      </c>
      <c r="W4995" s="14">
        <f>SUMIFS('Fielding Data'!G:G,'Fielding Data'!$A:$A,'Hitting Data'!$A4995)</f>
        <v>0</v>
      </c>
      <c r="X4995" s="14">
        <f>SUMIFS('Fielding Data'!H:H,'Fielding Data'!$A:$A,'Hitting Data'!$A4995)</f>
        <v>0</v>
      </c>
    </row>
    <row r="4996" spans="1:24" x14ac:dyDescent="0.25">
      <c r="A4996" s="14" t="str">
        <f t="shared" si="78"/>
        <v>delareu012014</v>
      </c>
      <c r="B4996" s="19" t="s">
        <v>1917</v>
      </c>
      <c r="C4996" s="19">
        <v>2014</v>
      </c>
      <c r="D4996" s="19">
        <v>25</v>
      </c>
      <c r="E4996" s="19">
        <v>2</v>
      </c>
      <c r="F4996" s="19">
        <v>0</v>
      </c>
      <c r="G4996" s="19">
        <v>0</v>
      </c>
      <c r="H4996" s="19">
        <v>0</v>
      </c>
      <c r="I4996" s="19">
        <v>0</v>
      </c>
      <c r="J4996" s="19">
        <v>0</v>
      </c>
      <c r="K4996" s="19">
        <v>0</v>
      </c>
      <c r="L4996" s="19">
        <v>0</v>
      </c>
      <c r="M4996" s="19">
        <v>0</v>
      </c>
      <c r="N4996" s="19">
        <v>0</v>
      </c>
      <c r="O4996" s="19">
        <v>2</v>
      </c>
      <c r="P4996" s="14" t="str">
        <f>IFERROR(VLOOKUP($A4996,'Fielding Data'!$A:$H,MATCH(P$1,'Fielding Data'!$A$1:$H$1,0),0),"Other")</f>
        <v>P</v>
      </c>
      <c r="Q4996" s="14">
        <f>IFERROR(VLOOKUP($A4996,'Fielding Data'!$A:$H,MATCH(Q$1,'Fielding Data'!$A$1:$H$1,0),0),"Other")</f>
        <v>0</v>
      </c>
      <c r="R4996" s="14">
        <f>IFERROR(VLOOKUP($A4996,'Fielding Data'!$A:$H,MATCH(R$1,'Fielding Data'!$A$1:$H$1,0),0),"Other")</f>
        <v>6</v>
      </c>
      <c r="S4996" s="14">
        <f>IFERROR(VLOOKUP($A4996,'Fielding Data'!$A:$H,MATCH(S$1,'Fielding Data'!$A$1:$H$1,0),0),"Other")</f>
        <v>0</v>
      </c>
      <c r="T4996" s="14">
        <f>IFERROR(VLOOKUP($A4996,'Fielding Data'!$A:$H,MATCH(T$1,'Fielding Data'!$A$1:$H$1,0),0),"Other")</f>
        <v>1</v>
      </c>
      <c r="U4996" s="14">
        <f>SUMIFS('Fielding Data'!E:E,'Fielding Data'!$A:$A,'Hitting Data'!$A4996)</f>
        <v>0</v>
      </c>
      <c r="V4996" s="14">
        <f>SUMIFS('Fielding Data'!F:F,'Fielding Data'!$A:$A,'Hitting Data'!$A4996)</f>
        <v>6</v>
      </c>
      <c r="W4996" s="14">
        <f>SUMIFS('Fielding Data'!G:G,'Fielding Data'!$A:$A,'Hitting Data'!$A4996)</f>
        <v>0</v>
      </c>
      <c r="X4996" s="14">
        <f>SUMIFS('Fielding Data'!H:H,'Fielding Data'!$A:$A,'Hitting Data'!$A4996)</f>
        <v>1</v>
      </c>
    </row>
    <row r="4997" spans="1:24" x14ac:dyDescent="0.25">
      <c r="A4997" s="14" t="str">
        <f t="shared" si="78"/>
        <v>delarjo012014</v>
      </c>
      <c r="B4997" s="19" t="s">
        <v>438</v>
      </c>
      <c r="C4997" s="19">
        <v>2014</v>
      </c>
      <c r="D4997" s="19">
        <v>32</v>
      </c>
      <c r="E4997" s="19">
        <v>60</v>
      </c>
      <c r="F4997" s="19">
        <v>5</v>
      </c>
      <c r="G4997" s="19">
        <v>9</v>
      </c>
      <c r="H4997" s="19">
        <v>0</v>
      </c>
      <c r="I4997" s="19">
        <v>0</v>
      </c>
      <c r="J4997" s="19">
        <v>0</v>
      </c>
      <c r="K4997" s="19">
        <v>1</v>
      </c>
      <c r="L4997" s="19">
        <v>0</v>
      </c>
      <c r="M4997" s="19">
        <v>0</v>
      </c>
      <c r="N4997" s="19">
        <v>1</v>
      </c>
      <c r="O4997" s="19">
        <v>26</v>
      </c>
      <c r="P4997" s="14" t="str">
        <f>IFERROR(VLOOKUP($A4997,'Fielding Data'!$A:$H,MATCH(P$1,'Fielding Data'!$A$1:$H$1,0),0),"Other")</f>
        <v>P</v>
      </c>
      <c r="Q4997" s="14">
        <f>IFERROR(VLOOKUP($A4997,'Fielding Data'!$A:$H,MATCH(Q$1,'Fielding Data'!$A$1:$H$1,0),0),"Other")</f>
        <v>4</v>
      </c>
      <c r="R4997" s="14">
        <f>IFERROR(VLOOKUP($A4997,'Fielding Data'!$A:$H,MATCH(R$1,'Fielding Data'!$A$1:$H$1,0),0),"Other")</f>
        <v>25</v>
      </c>
      <c r="S4997" s="14">
        <f>IFERROR(VLOOKUP($A4997,'Fielding Data'!$A:$H,MATCH(S$1,'Fielding Data'!$A$1:$H$1,0),0),"Other")</f>
        <v>2</v>
      </c>
      <c r="T4997" s="14">
        <f>IFERROR(VLOOKUP($A4997,'Fielding Data'!$A:$H,MATCH(T$1,'Fielding Data'!$A$1:$H$1,0),0),"Other")</f>
        <v>1</v>
      </c>
      <c r="U4997" s="14">
        <f>SUMIFS('Fielding Data'!E:E,'Fielding Data'!$A:$A,'Hitting Data'!$A4997)</f>
        <v>4</v>
      </c>
      <c r="V4997" s="14">
        <f>SUMIFS('Fielding Data'!F:F,'Fielding Data'!$A:$A,'Hitting Data'!$A4997)</f>
        <v>25</v>
      </c>
      <c r="W4997" s="14">
        <f>SUMIFS('Fielding Data'!G:G,'Fielding Data'!$A:$A,'Hitting Data'!$A4997)</f>
        <v>2</v>
      </c>
      <c r="X4997" s="14">
        <f>SUMIFS('Fielding Data'!H:H,'Fielding Data'!$A:$A,'Hitting Data'!$A4997)</f>
        <v>1</v>
      </c>
    </row>
    <row r="4998" spans="1:24" x14ac:dyDescent="0.25">
      <c r="A4998" s="14" t="str">
        <f t="shared" si="78"/>
        <v>delarru012014</v>
      </c>
      <c r="B4998" s="19" t="s">
        <v>1480</v>
      </c>
      <c r="C4998" s="19">
        <v>2014</v>
      </c>
      <c r="D4998" s="19">
        <v>19</v>
      </c>
      <c r="E4998" s="19">
        <v>2</v>
      </c>
      <c r="F4998" s="19">
        <v>0</v>
      </c>
      <c r="G4998" s="19">
        <v>0</v>
      </c>
      <c r="H4998" s="19">
        <v>0</v>
      </c>
      <c r="I4998" s="19">
        <v>0</v>
      </c>
      <c r="J4998" s="19">
        <v>0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  <c r="P4998" s="14" t="str">
        <f>IFERROR(VLOOKUP($A4998,'Fielding Data'!$A:$H,MATCH(P$1,'Fielding Data'!$A$1:$H$1,0),0),"Other")</f>
        <v>P</v>
      </c>
      <c r="Q4998" s="14">
        <f>IFERROR(VLOOKUP($A4998,'Fielding Data'!$A:$H,MATCH(Q$1,'Fielding Data'!$A$1:$H$1,0),0),"Other")</f>
        <v>12</v>
      </c>
      <c r="R4998" s="14">
        <f>IFERROR(VLOOKUP($A4998,'Fielding Data'!$A:$H,MATCH(R$1,'Fielding Data'!$A$1:$H$1,0),0),"Other")</f>
        <v>11</v>
      </c>
      <c r="S4998" s="14">
        <f>IFERROR(VLOOKUP($A4998,'Fielding Data'!$A:$H,MATCH(S$1,'Fielding Data'!$A$1:$H$1,0),0),"Other")</f>
        <v>1</v>
      </c>
      <c r="T4998" s="14">
        <f>IFERROR(VLOOKUP($A4998,'Fielding Data'!$A:$H,MATCH(T$1,'Fielding Data'!$A$1:$H$1,0),0),"Other")</f>
        <v>1</v>
      </c>
      <c r="U4998" s="14">
        <f>SUMIFS('Fielding Data'!E:E,'Fielding Data'!$A:$A,'Hitting Data'!$A4998)</f>
        <v>12</v>
      </c>
      <c r="V4998" s="14">
        <f>SUMIFS('Fielding Data'!F:F,'Fielding Data'!$A:$A,'Hitting Data'!$A4998)</f>
        <v>11</v>
      </c>
      <c r="W4998" s="14">
        <f>SUMIFS('Fielding Data'!G:G,'Fielding Data'!$A:$A,'Hitting Data'!$A4998)</f>
        <v>1</v>
      </c>
      <c r="X4998" s="14">
        <f>SUMIFS('Fielding Data'!H:H,'Fielding Data'!$A:$A,'Hitting Data'!$A4998)</f>
        <v>1</v>
      </c>
    </row>
    <row r="4999" spans="1:24" x14ac:dyDescent="0.25">
      <c r="A4999" s="14" t="str">
        <f t="shared" si="78"/>
        <v>deleojo022014</v>
      </c>
      <c r="B4999" s="19" t="s">
        <v>1919</v>
      </c>
      <c r="C4999" s="19">
        <v>2014</v>
      </c>
      <c r="D4999" s="19">
        <v>8</v>
      </c>
      <c r="E4999" s="19">
        <v>0</v>
      </c>
      <c r="F4999" s="19">
        <v>0</v>
      </c>
      <c r="G4999" s="19">
        <v>0</v>
      </c>
      <c r="H4999" s="19">
        <v>0</v>
      </c>
      <c r="I4999" s="19">
        <v>0</v>
      </c>
      <c r="J4999" s="19">
        <v>0</v>
      </c>
      <c r="K4999" s="19">
        <v>0</v>
      </c>
      <c r="L4999" s="19">
        <v>0</v>
      </c>
      <c r="M4999" s="19">
        <v>0</v>
      </c>
      <c r="N4999" s="19">
        <v>0</v>
      </c>
      <c r="O4999" s="19">
        <v>0</v>
      </c>
      <c r="P4999" s="14" t="str">
        <f>IFERROR(VLOOKUP($A4999,'Fielding Data'!$A:$H,MATCH(P$1,'Fielding Data'!$A$1:$H$1,0),0),"Other")</f>
        <v>P</v>
      </c>
      <c r="Q4999" s="14">
        <f>IFERROR(VLOOKUP($A4999,'Fielding Data'!$A:$H,MATCH(Q$1,'Fielding Data'!$A$1:$H$1,0),0),"Other")</f>
        <v>0</v>
      </c>
      <c r="R4999" s="14">
        <f>IFERROR(VLOOKUP($A4999,'Fielding Data'!$A:$H,MATCH(R$1,'Fielding Data'!$A$1:$H$1,0),0),"Other")</f>
        <v>1</v>
      </c>
      <c r="S4999" s="14">
        <f>IFERROR(VLOOKUP($A4999,'Fielding Data'!$A:$H,MATCH(S$1,'Fielding Data'!$A$1:$H$1,0),0),"Other")</f>
        <v>0</v>
      </c>
      <c r="T4999" s="14">
        <f>IFERROR(VLOOKUP($A4999,'Fielding Data'!$A:$H,MATCH(T$1,'Fielding Data'!$A$1:$H$1,0),0),"Other")</f>
        <v>0</v>
      </c>
      <c r="U4999" s="14">
        <f>SUMIFS('Fielding Data'!E:E,'Fielding Data'!$A:$A,'Hitting Data'!$A4999)</f>
        <v>0</v>
      </c>
      <c r="V4999" s="14">
        <f>SUMIFS('Fielding Data'!F:F,'Fielding Data'!$A:$A,'Hitting Data'!$A4999)</f>
        <v>1</v>
      </c>
      <c r="W4999" s="14">
        <f>SUMIFS('Fielding Data'!G:G,'Fielding Data'!$A:$A,'Hitting Data'!$A4999)</f>
        <v>0</v>
      </c>
      <c r="X4999" s="14">
        <f>SUMIFS('Fielding Data'!H:H,'Fielding Data'!$A:$A,'Hitting Data'!$A4999)</f>
        <v>0</v>
      </c>
    </row>
    <row r="5000" spans="1:24" x14ac:dyDescent="0.25">
      <c r="A5000" s="14" t="str">
        <f t="shared" si="78"/>
        <v>delgara012014</v>
      </c>
      <c r="B5000" s="19" t="s">
        <v>1481</v>
      </c>
      <c r="C5000" s="19">
        <v>2014</v>
      </c>
      <c r="D5000" s="19">
        <v>47</v>
      </c>
      <c r="E5000" s="19">
        <v>9</v>
      </c>
      <c r="F5000" s="19">
        <v>0</v>
      </c>
      <c r="G5000" s="19">
        <v>1</v>
      </c>
      <c r="H5000" s="19">
        <v>0</v>
      </c>
      <c r="I5000" s="19">
        <v>0</v>
      </c>
      <c r="J5000" s="19">
        <v>0</v>
      </c>
      <c r="K5000" s="19">
        <v>0</v>
      </c>
      <c r="L5000" s="19">
        <v>0</v>
      </c>
      <c r="M5000" s="19">
        <v>0</v>
      </c>
      <c r="N5000" s="19">
        <v>0</v>
      </c>
      <c r="O5000" s="19">
        <v>4</v>
      </c>
      <c r="P5000" s="14" t="str">
        <f>IFERROR(VLOOKUP($A5000,'Fielding Data'!$A:$H,MATCH(P$1,'Fielding Data'!$A$1:$H$1,0),0),"Other")</f>
        <v>P</v>
      </c>
      <c r="Q5000" s="14">
        <f>IFERROR(VLOOKUP($A5000,'Fielding Data'!$A:$H,MATCH(Q$1,'Fielding Data'!$A$1:$H$1,0),0),"Other")</f>
        <v>4</v>
      </c>
      <c r="R5000" s="14">
        <f>IFERROR(VLOOKUP($A5000,'Fielding Data'!$A:$H,MATCH(R$1,'Fielding Data'!$A$1:$H$1,0),0),"Other")</f>
        <v>11</v>
      </c>
      <c r="S5000" s="14">
        <f>IFERROR(VLOOKUP($A5000,'Fielding Data'!$A:$H,MATCH(S$1,'Fielding Data'!$A$1:$H$1,0),0),"Other")</f>
        <v>1</v>
      </c>
      <c r="T5000" s="14">
        <f>IFERROR(VLOOKUP($A5000,'Fielding Data'!$A:$H,MATCH(T$1,'Fielding Data'!$A$1:$H$1,0),0),"Other")</f>
        <v>0</v>
      </c>
      <c r="U5000" s="14">
        <f>SUMIFS('Fielding Data'!E:E,'Fielding Data'!$A:$A,'Hitting Data'!$A5000)</f>
        <v>4</v>
      </c>
      <c r="V5000" s="14">
        <f>SUMIFS('Fielding Data'!F:F,'Fielding Data'!$A:$A,'Hitting Data'!$A5000)</f>
        <v>11</v>
      </c>
      <c r="W5000" s="14">
        <f>SUMIFS('Fielding Data'!G:G,'Fielding Data'!$A:$A,'Hitting Data'!$A5000)</f>
        <v>1</v>
      </c>
      <c r="X5000" s="14">
        <f>SUMIFS('Fielding Data'!H:H,'Fielding Data'!$A:$A,'Hitting Data'!$A5000)</f>
        <v>0</v>
      </c>
    </row>
    <row r="5001" spans="1:24" x14ac:dyDescent="0.25">
      <c r="A5001" s="14" t="str">
        <f t="shared" si="78"/>
        <v>dendema012014</v>
      </c>
      <c r="B5001" s="19" t="s">
        <v>1920</v>
      </c>
      <c r="C5001" s="19">
        <v>2014</v>
      </c>
      <c r="D5001" s="19">
        <v>53</v>
      </c>
      <c r="E5001" s="19">
        <v>152</v>
      </c>
      <c r="F5001" s="19">
        <v>23</v>
      </c>
      <c r="G5001" s="19">
        <v>38</v>
      </c>
      <c r="H5001" s="19">
        <v>11</v>
      </c>
      <c r="I5001" s="19">
        <v>0</v>
      </c>
      <c r="J5001" s="19">
        <v>0</v>
      </c>
      <c r="K5001" s="19">
        <v>7</v>
      </c>
      <c r="L5001" s="19">
        <v>7</v>
      </c>
      <c r="M5001" s="19">
        <v>4</v>
      </c>
      <c r="N5001" s="19">
        <v>21</v>
      </c>
      <c r="O5001" s="19">
        <v>34</v>
      </c>
      <c r="P5001" s="14" t="str">
        <f>IFERROR(VLOOKUP($A5001,'Fielding Data'!$A:$H,MATCH(P$1,'Fielding Data'!$A$1:$H$1,0),0),"Other")</f>
        <v>CF</v>
      </c>
      <c r="Q5001" s="14">
        <f>IFERROR(VLOOKUP($A5001,'Fielding Data'!$A:$H,MATCH(Q$1,'Fielding Data'!$A$1:$H$1,0),0),"Other")</f>
        <v>29</v>
      </c>
      <c r="R5001" s="14">
        <f>IFERROR(VLOOKUP($A5001,'Fielding Data'!$A:$H,MATCH(R$1,'Fielding Data'!$A$1:$H$1,0),0),"Other")</f>
        <v>3</v>
      </c>
      <c r="S5001" s="14">
        <f>IFERROR(VLOOKUP($A5001,'Fielding Data'!$A:$H,MATCH(S$1,'Fielding Data'!$A$1:$H$1,0),0),"Other")</f>
        <v>0</v>
      </c>
      <c r="T5001" s="14">
        <f>IFERROR(VLOOKUP($A5001,'Fielding Data'!$A:$H,MATCH(T$1,'Fielding Data'!$A$1:$H$1,0),0),"Other")</f>
        <v>0</v>
      </c>
      <c r="U5001" s="14">
        <f>SUMIFS('Fielding Data'!E:E,'Fielding Data'!$A:$A,'Hitting Data'!$A5001)</f>
        <v>138</v>
      </c>
      <c r="V5001" s="14">
        <f>SUMIFS('Fielding Data'!F:F,'Fielding Data'!$A:$A,'Hitting Data'!$A5001)</f>
        <v>8</v>
      </c>
      <c r="W5001" s="14">
        <f>SUMIFS('Fielding Data'!G:G,'Fielding Data'!$A:$A,'Hitting Data'!$A5001)</f>
        <v>2</v>
      </c>
      <c r="X5001" s="14">
        <f>SUMIFS('Fielding Data'!H:H,'Fielding Data'!$A:$A,'Hitting Data'!$A5001)</f>
        <v>0</v>
      </c>
    </row>
    <row r="5002" spans="1:24" x14ac:dyDescent="0.25">
      <c r="A5002" s="14" t="str">
        <f t="shared" si="78"/>
        <v>denniry012014</v>
      </c>
      <c r="B5002" s="19" t="s">
        <v>2151</v>
      </c>
      <c r="C5002" s="19">
        <v>2014</v>
      </c>
      <c r="D5002" s="19">
        <v>8</v>
      </c>
      <c r="E5002" s="19">
        <v>0</v>
      </c>
      <c r="F5002" s="19">
        <v>0</v>
      </c>
      <c r="G5002" s="19">
        <v>0</v>
      </c>
      <c r="H5002" s="19">
        <v>0</v>
      </c>
      <c r="I5002" s="19">
        <v>0</v>
      </c>
      <c r="J5002" s="19">
        <v>0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4" t="str">
        <f>IFERROR(VLOOKUP($A5002,'Fielding Data'!$A:$H,MATCH(P$1,'Fielding Data'!$A$1:$H$1,0),0),"Other")</f>
        <v>P</v>
      </c>
      <c r="Q5002" s="14">
        <f>IFERROR(VLOOKUP($A5002,'Fielding Data'!$A:$H,MATCH(Q$1,'Fielding Data'!$A$1:$H$1,0),0),"Other")</f>
        <v>0</v>
      </c>
      <c r="R5002" s="14">
        <f>IFERROR(VLOOKUP($A5002,'Fielding Data'!$A:$H,MATCH(R$1,'Fielding Data'!$A$1:$H$1,0),0),"Other")</f>
        <v>1</v>
      </c>
      <c r="S5002" s="14">
        <f>IFERROR(VLOOKUP($A5002,'Fielding Data'!$A:$H,MATCH(S$1,'Fielding Data'!$A$1:$H$1,0),0),"Other")</f>
        <v>0</v>
      </c>
      <c r="T5002" s="14">
        <f>IFERROR(VLOOKUP($A5002,'Fielding Data'!$A:$H,MATCH(T$1,'Fielding Data'!$A$1:$H$1,0),0),"Other")</f>
        <v>0</v>
      </c>
      <c r="U5002" s="14">
        <f>SUMIFS('Fielding Data'!E:E,'Fielding Data'!$A:$A,'Hitting Data'!$A5002)</f>
        <v>0</v>
      </c>
      <c r="V5002" s="14">
        <f>SUMIFS('Fielding Data'!F:F,'Fielding Data'!$A:$A,'Hitting Data'!$A5002)</f>
        <v>1</v>
      </c>
      <c r="W5002" s="14">
        <f>SUMIFS('Fielding Data'!G:G,'Fielding Data'!$A:$A,'Hitting Data'!$A5002)</f>
        <v>0</v>
      </c>
      <c r="X5002" s="14">
        <f>SUMIFS('Fielding Data'!H:H,'Fielding Data'!$A:$A,'Hitting Data'!$A5002)</f>
        <v>0</v>
      </c>
    </row>
    <row r="5003" spans="1:24" x14ac:dyDescent="0.25">
      <c r="A5003" s="14" t="str">
        <f t="shared" si="78"/>
        <v>descada012014</v>
      </c>
      <c r="B5003" s="19" t="s">
        <v>1264</v>
      </c>
      <c r="C5003" s="19">
        <v>2014</v>
      </c>
      <c r="D5003" s="19">
        <v>104</v>
      </c>
      <c r="E5003" s="19">
        <v>161</v>
      </c>
      <c r="F5003" s="19">
        <v>20</v>
      </c>
      <c r="G5003" s="19">
        <v>39</v>
      </c>
      <c r="H5003" s="19">
        <v>11</v>
      </c>
      <c r="I5003" s="19">
        <v>0</v>
      </c>
      <c r="J5003" s="19">
        <v>0</v>
      </c>
      <c r="K5003" s="19">
        <v>10</v>
      </c>
      <c r="L5003" s="19">
        <v>1</v>
      </c>
      <c r="M5003" s="19">
        <v>3</v>
      </c>
      <c r="N5003" s="19">
        <v>20</v>
      </c>
      <c r="O5003" s="19">
        <v>33</v>
      </c>
      <c r="P5003" s="14" t="str">
        <f>IFERROR(VLOOKUP($A5003,'Fielding Data'!$A:$H,MATCH(P$1,'Fielding Data'!$A$1:$H$1,0),0),"Other")</f>
        <v>1B</v>
      </c>
      <c r="Q5003" s="14">
        <f>IFERROR(VLOOKUP($A5003,'Fielding Data'!$A:$H,MATCH(Q$1,'Fielding Data'!$A$1:$H$1,0),0),"Other")</f>
        <v>24</v>
      </c>
      <c r="R5003" s="14">
        <f>IFERROR(VLOOKUP($A5003,'Fielding Data'!$A:$H,MATCH(R$1,'Fielding Data'!$A$1:$H$1,0),0),"Other")</f>
        <v>2</v>
      </c>
      <c r="S5003" s="14">
        <f>IFERROR(VLOOKUP($A5003,'Fielding Data'!$A:$H,MATCH(S$1,'Fielding Data'!$A$1:$H$1,0),0),"Other")</f>
        <v>0</v>
      </c>
      <c r="T5003" s="14">
        <f>IFERROR(VLOOKUP($A5003,'Fielding Data'!$A:$H,MATCH(T$1,'Fielding Data'!$A$1:$H$1,0),0),"Other")</f>
        <v>1</v>
      </c>
      <c r="U5003" s="14">
        <f>SUMIFS('Fielding Data'!E:E,'Fielding Data'!$A:$A,'Hitting Data'!$A5003)</f>
        <v>64</v>
      </c>
      <c r="V5003" s="14">
        <f>SUMIFS('Fielding Data'!F:F,'Fielding Data'!$A:$A,'Hitting Data'!$A5003)</f>
        <v>85</v>
      </c>
      <c r="W5003" s="14">
        <f>SUMIFS('Fielding Data'!G:G,'Fielding Data'!$A:$A,'Hitting Data'!$A5003)</f>
        <v>4</v>
      </c>
      <c r="X5003" s="14">
        <f>SUMIFS('Fielding Data'!H:H,'Fielding Data'!$A:$A,'Hitting Data'!$A5003)</f>
        <v>21</v>
      </c>
    </row>
    <row r="5004" spans="1:24" x14ac:dyDescent="0.25">
      <c r="A5004" s="14" t="str">
        <f t="shared" si="78"/>
        <v>desclan012014</v>
      </c>
      <c r="B5004" s="19" t="s">
        <v>2152</v>
      </c>
      <c r="C5004" s="19">
        <v>2014</v>
      </c>
      <c r="D5004" s="19">
        <v>13</v>
      </c>
      <c r="E5004" s="19">
        <v>10</v>
      </c>
      <c r="F5004" s="19">
        <v>1</v>
      </c>
      <c r="G5004" s="19">
        <v>1</v>
      </c>
      <c r="H5004" s="19">
        <v>0</v>
      </c>
      <c r="I5004" s="19">
        <v>0</v>
      </c>
      <c r="J5004" s="19">
        <v>0</v>
      </c>
      <c r="K5004" s="19">
        <v>2</v>
      </c>
      <c r="L5004" s="19">
        <v>0</v>
      </c>
      <c r="M5004" s="19">
        <v>0</v>
      </c>
      <c r="N5004" s="19">
        <v>1</v>
      </c>
      <c r="O5004" s="19">
        <v>3</v>
      </c>
      <c r="P5004" s="14" t="str">
        <f>IFERROR(VLOOKUP($A5004,'Fielding Data'!$A:$H,MATCH(P$1,'Fielding Data'!$A$1:$H$1,0),0),"Other")</f>
        <v>P</v>
      </c>
      <c r="Q5004" s="14">
        <f>IFERROR(VLOOKUP($A5004,'Fielding Data'!$A:$H,MATCH(Q$1,'Fielding Data'!$A$1:$H$1,0),0),"Other")</f>
        <v>1</v>
      </c>
      <c r="R5004" s="14">
        <f>IFERROR(VLOOKUP($A5004,'Fielding Data'!$A:$H,MATCH(R$1,'Fielding Data'!$A$1:$H$1,0),0),"Other")</f>
        <v>2</v>
      </c>
      <c r="S5004" s="14">
        <f>IFERROR(VLOOKUP($A5004,'Fielding Data'!$A:$H,MATCH(S$1,'Fielding Data'!$A$1:$H$1,0),0),"Other")</f>
        <v>0</v>
      </c>
      <c r="T5004" s="14">
        <f>IFERROR(VLOOKUP($A5004,'Fielding Data'!$A:$H,MATCH(T$1,'Fielding Data'!$A$1:$H$1,0),0),"Other")</f>
        <v>0</v>
      </c>
      <c r="U5004" s="14">
        <f>SUMIFS('Fielding Data'!E:E,'Fielding Data'!$A:$A,'Hitting Data'!$A5004)</f>
        <v>1</v>
      </c>
      <c r="V5004" s="14">
        <f>SUMIFS('Fielding Data'!F:F,'Fielding Data'!$A:$A,'Hitting Data'!$A5004)</f>
        <v>2</v>
      </c>
      <c r="W5004" s="14">
        <f>SUMIFS('Fielding Data'!G:G,'Fielding Data'!$A:$A,'Hitting Data'!$A5004)</f>
        <v>0</v>
      </c>
      <c r="X5004" s="14">
        <f>SUMIFS('Fielding Data'!H:H,'Fielding Data'!$A:$A,'Hitting Data'!$A5004)</f>
        <v>0</v>
      </c>
    </row>
    <row r="5005" spans="1:24" x14ac:dyDescent="0.25">
      <c r="A5005" s="14" t="str">
        <f t="shared" si="78"/>
        <v>desmoia012014</v>
      </c>
      <c r="B5005" s="19" t="s">
        <v>1074</v>
      </c>
      <c r="C5005" s="19">
        <v>2014</v>
      </c>
      <c r="D5005" s="19">
        <v>154</v>
      </c>
      <c r="E5005" s="19">
        <v>593</v>
      </c>
      <c r="F5005" s="19">
        <v>73</v>
      </c>
      <c r="G5005" s="19">
        <v>151</v>
      </c>
      <c r="H5005" s="19">
        <v>26</v>
      </c>
      <c r="I5005" s="19">
        <v>3</v>
      </c>
      <c r="J5005" s="19">
        <v>24</v>
      </c>
      <c r="K5005" s="19">
        <v>91</v>
      </c>
      <c r="L5005" s="19">
        <v>24</v>
      </c>
      <c r="M5005" s="19">
        <v>5</v>
      </c>
      <c r="N5005" s="19">
        <v>46</v>
      </c>
      <c r="O5005" s="19">
        <v>183</v>
      </c>
      <c r="P5005" s="14" t="str">
        <f>IFERROR(VLOOKUP($A5005,'Fielding Data'!$A:$H,MATCH(P$1,'Fielding Data'!$A$1:$H$1,0),0),"Other")</f>
        <v>SS</v>
      </c>
      <c r="Q5005" s="14">
        <f>IFERROR(VLOOKUP($A5005,'Fielding Data'!$A:$H,MATCH(Q$1,'Fielding Data'!$A$1:$H$1,0),0),"Other")</f>
        <v>203</v>
      </c>
      <c r="R5005" s="14">
        <f>IFERROR(VLOOKUP($A5005,'Fielding Data'!$A:$H,MATCH(R$1,'Fielding Data'!$A$1:$H$1,0),0),"Other")</f>
        <v>416</v>
      </c>
      <c r="S5005" s="14">
        <f>IFERROR(VLOOKUP($A5005,'Fielding Data'!$A:$H,MATCH(S$1,'Fielding Data'!$A$1:$H$1,0),0),"Other")</f>
        <v>24</v>
      </c>
      <c r="T5005" s="14">
        <f>IFERROR(VLOOKUP($A5005,'Fielding Data'!$A:$H,MATCH(T$1,'Fielding Data'!$A$1:$H$1,0),0),"Other")</f>
        <v>82</v>
      </c>
      <c r="U5005" s="14">
        <f>SUMIFS('Fielding Data'!E:E,'Fielding Data'!$A:$A,'Hitting Data'!$A5005)</f>
        <v>203</v>
      </c>
      <c r="V5005" s="14">
        <f>SUMIFS('Fielding Data'!F:F,'Fielding Data'!$A:$A,'Hitting Data'!$A5005)</f>
        <v>416</v>
      </c>
      <c r="W5005" s="14">
        <f>SUMIFS('Fielding Data'!G:G,'Fielding Data'!$A:$A,'Hitting Data'!$A5005)</f>
        <v>24</v>
      </c>
      <c r="X5005" s="14">
        <f>SUMIFS('Fielding Data'!H:H,'Fielding Data'!$A:$A,'Hitting Data'!$A5005)</f>
        <v>82</v>
      </c>
    </row>
    <row r="5006" spans="1:24" x14ac:dyDescent="0.25">
      <c r="A5006" s="14" t="str">
        <f t="shared" si="78"/>
        <v>despaod012014</v>
      </c>
      <c r="B5006" s="19" t="s">
        <v>2153</v>
      </c>
      <c r="C5006" s="19">
        <v>2014</v>
      </c>
      <c r="D5006" s="19">
        <v>16</v>
      </c>
      <c r="E5006" s="19">
        <v>24</v>
      </c>
      <c r="F5006" s="19">
        <v>0</v>
      </c>
      <c r="G5006" s="19">
        <v>0</v>
      </c>
      <c r="H5006" s="19">
        <v>0</v>
      </c>
      <c r="I5006" s="19">
        <v>0</v>
      </c>
      <c r="J5006" s="19">
        <v>0</v>
      </c>
      <c r="K5006" s="19">
        <v>0</v>
      </c>
      <c r="L5006" s="19">
        <v>0</v>
      </c>
      <c r="M5006" s="19">
        <v>0</v>
      </c>
      <c r="N5006" s="19">
        <v>1</v>
      </c>
      <c r="O5006" s="19">
        <v>10</v>
      </c>
      <c r="P5006" s="14" t="str">
        <f>IFERROR(VLOOKUP($A5006,'Fielding Data'!$A:$H,MATCH(P$1,'Fielding Data'!$A$1:$H$1,0),0),"Other")</f>
        <v>P</v>
      </c>
      <c r="Q5006" s="14">
        <f>IFERROR(VLOOKUP($A5006,'Fielding Data'!$A:$H,MATCH(Q$1,'Fielding Data'!$A$1:$H$1,0),0),"Other")</f>
        <v>7</v>
      </c>
      <c r="R5006" s="14">
        <f>IFERROR(VLOOKUP($A5006,'Fielding Data'!$A:$H,MATCH(R$1,'Fielding Data'!$A$1:$H$1,0),0),"Other")</f>
        <v>17</v>
      </c>
      <c r="S5006" s="14">
        <f>IFERROR(VLOOKUP($A5006,'Fielding Data'!$A:$H,MATCH(S$1,'Fielding Data'!$A$1:$H$1,0),0),"Other")</f>
        <v>3</v>
      </c>
      <c r="T5006" s="14">
        <f>IFERROR(VLOOKUP($A5006,'Fielding Data'!$A:$H,MATCH(T$1,'Fielding Data'!$A$1:$H$1,0),0),"Other")</f>
        <v>0</v>
      </c>
      <c r="U5006" s="14">
        <f>SUMIFS('Fielding Data'!E:E,'Fielding Data'!$A:$A,'Hitting Data'!$A5006)</f>
        <v>7</v>
      </c>
      <c r="V5006" s="14">
        <f>SUMIFS('Fielding Data'!F:F,'Fielding Data'!$A:$A,'Hitting Data'!$A5006)</f>
        <v>17</v>
      </c>
      <c r="W5006" s="14">
        <f>SUMIFS('Fielding Data'!G:G,'Fielding Data'!$A:$A,'Hitting Data'!$A5006)</f>
        <v>3</v>
      </c>
      <c r="X5006" s="14">
        <f>SUMIFS('Fielding Data'!H:H,'Fielding Data'!$A:$A,'Hitting Data'!$A5006)</f>
        <v>0</v>
      </c>
    </row>
    <row r="5007" spans="1:24" x14ac:dyDescent="0.25">
      <c r="A5007" s="14" t="str">
        <f t="shared" si="78"/>
        <v>detwiro012014</v>
      </c>
      <c r="B5007" s="19" t="s">
        <v>778</v>
      </c>
      <c r="C5007" s="19">
        <v>2014</v>
      </c>
      <c r="D5007" s="19">
        <v>47</v>
      </c>
      <c r="E5007" s="19">
        <v>2</v>
      </c>
      <c r="F5007" s="19">
        <v>1</v>
      </c>
      <c r="G5007" s="19">
        <v>0</v>
      </c>
      <c r="H5007" s="19">
        <v>0</v>
      </c>
      <c r="I5007" s="19">
        <v>0</v>
      </c>
      <c r="J5007" s="19">
        <v>0</v>
      </c>
      <c r="K5007" s="19">
        <v>0</v>
      </c>
      <c r="L5007" s="19">
        <v>0</v>
      </c>
      <c r="M5007" s="19">
        <v>0</v>
      </c>
      <c r="N5007" s="19">
        <v>1</v>
      </c>
      <c r="O5007" s="19">
        <v>1</v>
      </c>
      <c r="P5007" s="14" t="str">
        <f>IFERROR(VLOOKUP($A5007,'Fielding Data'!$A:$H,MATCH(P$1,'Fielding Data'!$A$1:$H$1,0),0),"Other")</f>
        <v>P</v>
      </c>
      <c r="Q5007" s="14">
        <f>IFERROR(VLOOKUP($A5007,'Fielding Data'!$A:$H,MATCH(Q$1,'Fielding Data'!$A$1:$H$1,0),0),"Other")</f>
        <v>4</v>
      </c>
      <c r="R5007" s="14">
        <f>IFERROR(VLOOKUP($A5007,'Fielding Data'!$A:$H,MATCH(R$1,'Fielding Data'!$A$1:$H$1,0),0),"Other")</f>
        <v>10</v>
      </c>
      <c r="S5007" s="14">
        <f>IFERROR(VLOOKUP($A5007,'Fielding Data'!$A:$H,MATCH(S$1,'Fielding Data'!$A$1:$H$1,0),0),"Other")</f>
        <v>0</v>
      </c>
      <c r="T5007" s="14">
        <f>IFERROR(VLOOKUP($A5007,'Fielding Data'!$A:$H,MATCH(T$1,'Fielding Data'!$A$1:$H$1,0),0),"Other")</f>
        <v>1</v>
      </c>
      <c r="U5007" s="14">
        <f>SUMIFS('Fielding Data'!E:E,'Fielding Data'!$A:$A,'Hitting Data'!$A5007)</f>
        <v>4</v>
      </c>
      <c r="V5007" s="14">
        <f>SUMIFS('Fielding Data'!F:F,'Fielding Data'!$A:$A,'Hitting Data'!$A5007)</f>
        <v>10</v>
      </c>
      <c r="W5007" s="14">
        <f>SUMIFS('Fielding Data'!G:G,'Fielding Data'!$A:$A,'Hitting Data'!$A5007)</f>
        <v>0</v>
      </c>
      <c r="X5007" s="14">
        <f>SUMIFS('Fielding Data'!H:H,'Fielding Data'!$A:$A,'Hitting Data'!$A5007)</f>
        <v>1</v>
      </c>
    </row>
    <row r="5008" spans="1:24" x14ac:dyDescent="0.25">
      <c r="A5008" s="14" t="str">
        <f t="shared" si="78"/>
        <v>diazja012014</v>
      </c>
      <c r="B5008" s="19" t="s">
        <v>2154</v>
      </c>
      <c r="C5008" s="19">
        <v>2014</v>
      </c>
      <c r="D5008" s="19">
        <v>5</v>
      </c>
      <c r="E5008" s="19">
        <v>0</v>
      </c>
      <c r="F5008" s="19">
        <v>0</v>
      </c>
      <c r="G5008" s="19">
        <v>0</v>
      </c>
      <c r="H5008" s="19">
        <v>0</v>
      </c>
      <c r="I5008" s="19">
        <v>0</v>
      </c>
      <c r="J5008" s="19">
        <v>0</v>
      </c>
      <c r="K5008" s="19">
        <v>0</v>
      </c>
      <c r="L5008" s="19">
        <v>0</v>
      </c>
      <c r="M5008" s="19">
        <v>0</v>
      </c>
      <c r="N5008" s="19">
        <v>0</v>
      </c>
      <c r="O5008" s="19">
        <v>0</v>
      </c>
      <c r="P5008" s="14" t="str">
        <f>IFERROR(VLOOKUP($A5008,'Fielding Data'!$A:$H,MATCH(P$1,'Fielding Data'!$A$1:$H$1,0),0),"Other")</f>
        <v>P</v>
      </c>
      <c r="Q5008" s="14">
        <f>IFERROR(VLOOKUP($A5008,'Fielding Data'!$A:$H,MATCH(Q$1,'Fielding Data'!$A$1:$H$1,0),0),"Other")</f>
        <v>0</v>
      </c>
      <c r="R5008" s="14">
        <f>IFERROR(VLOOKUP($A5008,'Fielding Data'!$A:$H,MATCH(R$1,'Fielding Data'!$A$1:$H$1,0),0),"Other")</f>
        <v>0</v>
      </c>
      <c r="S5008" s="14">
        <f>IFERROR(VLOOKUP($A5008,'Fielding Data'!$A:$H,MATCH(S$1,'Fielding Data'!$A$1:$H$1,0),0),"Other")</f>
        <v>0</v>
      </c>
      <c r="T5008" s="14">
        <f>IFERROR(VLOOKUP($A5008,'Fielding Data'!$A:$H,MATCH(T$1,'Fielding Data'!$A$1:$H$1,0),0),"Other")</f>
        <v>0</v>
      </c>
      <c r="U5008" s="14">
        <f>SUMIFS('Fielding Data'!E:E,'Fielding Data'!$A:$A,'Hitting Data'!$A5008)</f>
        <v>0</v>
      </c>
      <c r="V5008" s="14">
        <f>SUMIFS('Fielding Data'!F:F,'Fielding Data'!$A:$A,'Hitting Data'!$A5008)</f>
        <v>0</v>
      </c>
      <c r="W5008" s="14">
        <f>SUMIFS('Fielding Data'!G:G,'Fielding Data'!$A:$A,'Hitting Data'!$A5008)</f>
        <v>0</v>
      </c>
      <c r="X5008" s="14">
        <f>SUMIFS('Fielding Data'!H:H,'Fielding Data'!$A:$A,'Hitting Data'!$A5008)</f>
        <v>0</v>
      </c>
    </row>
    <row r="5009" spans="1:24" x14ac:dyDescent="0.25">
      <c r="A5009" s="14" t="str">
        <f t="shared" si="78"/>
        <v>diazjo022014</v>
      </c>
      <c r="B5009" s="19" t="s">
        <v>1921</v>
      </c>
      <c r="C5009" s="19">
        <v>2014</v>
      </c>
      <c r="D5009" s="19">
        <v>23</v>
      </c>
      <c r="E5009" s="19">
        <v>38</v>
      </c>
      <c r="F5009" s="19">
        <v>3</v>
      </c>
      <c r="G5009" s="19">
        <v>6</v>
      </c>
      <c r="H5009" s="19">
        <v>1</v>
      </c>
      <c r="I5009" s="19">
        <v>0</v>
      </c>
      <c r="J5009" s="19">
        <v>0</v>
      </c>
      <c r="K5009" s="19">
        <v>4</v>
      </c>
      <c r="L5009" s="19">
        <v>1</v>
      </c>
      <c r="M5009" s="19">
        <v>0</v>
      </c>
      <c r="N5009" s="19">
        <v>3</v>
      </c>
      <c r="O5009" s="19">
        <v>14</v>
      </c>
      <c r="P5009" s="14" t="str">
        <f>IFERROR(VLOOKUP($A5009,'Fielding Data'!$A:$H,MATCH(P$1,'Fielding Data'!$A$1:$H$1,0),0),"Other")</f>
        <v>2B</v>
      </c>
      <c r="Q5009" s="14">
        <f>IFERROR(VLOOKUP($A5009,'Fielding Data'!$A:$H,MATCH(Q$1,'Fielding Data'!$A$1:$H$1,0),0),"Other")</f>
        <v>3</v>
      </c>
      <c r="R5009" s="14">
        <f>IFERROR(VLOOKUP($A5009,'Fielding Data'!$A:$H,MATCH(R$1,'Fielding Data'!$A$1:$H$1,0),0),"Other")</f>
        <v>5</v>
      </c>
      <c r="S5009" s="14">
        <f>IFERROR(VLOOKUP($A5009,'Fielding Data'!$A:$H,MATCH(S$1,'Fielding Data'!$A$1:$H$1,0),0),"Other")</f>
        <v>0</v>
      </c>
      <c r="T5009" s="14">
        <f>IFERROR(VLOOKUP($A5009,'Fielding Data'!$A:$H,MATCH(T$1,'Fielding Data'!$A$1:$H$1,0),0),"Other")</f>
        <v>2</v>
      </c>
      <c r="U5009" s="14">
        <f>SUMIFS('Fielding Data'!E:E,'Fielding Data'!$A:$A,'Hitting Data'!$A5009)</f>
        <v>19</v>
      </c>
      <c r="V5009" s="14">
        <f>SUMIFS('Fielding Data'!F:F,'Fielding Data'!$A:$A,'Hitting Data'!$A5009)</f>
        <v>28</v>
      </c>
      <c r="W5009" s="14">
        <f>SUMIFS('Fielding Data'!G:G,'Fielding Data'!$A:$A,'Hitting Data'!$A5009)</f>
        <v>0</v>
      </c>
      <c r="X5009" s="14">
        <f>SUMIFS('Fielding Data'!H:H,'Fielding Data'!$A:$A,'Hitting Data'!$A5009)</f>
        <v>8</v>
      </c>
    </row>
    <row r="5010" spans="1:24" x14ac:dyDescent="0.25">
      <c r="A5010" s="14" t="str">
        <f t="shared" si="78"/>
        <v>diazju032014</v>
      </c>
      <c r="B5010" s="19" t="s">
        <v>2155</v>
      </c>
      <c r="C5010" s="19">
        <v>2014</v>
      </c>
      <c r="D5010" s="19">
        <v>36</v>
      </c>
      <c r="E5010" s="19">
        <v>0</v>
      </c>
      <c r="F5010" s="19">
        <v>0</v>
      </c>
      <c r="G5010" s="19">
        <v>0</v>
      </c>
      <c r="H5010" s="19">
        <v>0</v>
      </c>
      <c r="I5010" s="19">
        <v>0</v>
      </c>
      <c r="J5010" s="19">
        <v>0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14" t="str">
        <f>IFERROR(VLOOKUP($A5010,'Fielding Data'!$A:$H,MATCH(P$1,'Fielding Data'!$A$1:$H$1,0),0),"Other")</f>
        <v>P</v>
      </c>
      <c r="Q5010" s="14">
        <f>IFERROR(VLOOKUP($A5010,'Fielding Data'!$A:$H,MATCH(Q$1,'Fielding Data'!$A$1:$H$1,0),0),"Other")</f>
        <v>1</v>
      </c>
      <c r="R5010" s="14">
        <f>IFERROR(VLOOKUP($A5010,'Fielding Data'!$A:$H,MATCH(R$1,'Fielding Data'!$A$1:$H$1,0),0),"Other")</f>
        <v>1</v>
      </c>
      <c r="S5010" s="14">
        <f>IFERROR(VLOOKUP($A5010,'Fielding Data'!$A:$H,MATCH(S$1,'Fielding Data'!$A$1:$H$1,0),0),"Other")</f>
        <v>0</v>
      </c>
      <c r="T5010" s="14">
        <f>IFERROR(VLOOKUP($A5010,'Fielding Data'!$A:$H,MATCH(T$1,'Fielding Data'!$A$1:$H$1,0),0),"Other")</f>
        <v>0</v>
      </c>
      <c r="U5010" s="14">
        <f>SUMIFS('Fielding Data'!E:E,'Fielding Data'!$A:$A,'Hitting Data'!$A5010)</f>
        <v>1</v>
      </c>
      <c r="V5010" s="14">
        <f>SUMIFS('Fielding Data'!F:F,'Fielding Data'!$A:$A,'Hitting Data'!$A5010)</f>
        <v>1</v>
      </c>
      <c r="W5010" s="14">
        <f>SUMIFS('Fielding Data'!G:G,'Fielding Data'!$A:$A,'Hitting Data'!$A5010)</f>
        <v>0</v>
      </c>
      <c r="X5010" s="14">
        <f>SUMIFS('Fielding Data'!H:H,'Fielding Data'!$A:$A,'Hitting Data'!$A5010)</f>
        <v>0</v>
      </c>
    </row>
    <row r="5011" spans="1:24" x14ac:dyDescent="0.25">
      <c r="A5011" s="14" t="str">
        <f t="shared" si="78"/>
        <v>dickech012014</v>
      </c>
      <c r="B5011" s="19" t="s">
        <v>911</v>
      </c>
      <c r="C5011" s="19">
        <v>2014</v>
      </c>
      <c r="D5011" s="19">
        <v>41</v>
      </c>
      <c r="E5011" s="19">
        <v>98</v>
      </c>
      <c r="F5011" s="19">
        <v>12</v>
      </c>
      <c r="G5011" s="19">
        <v>22</v>
      </c>
      <c r="H5011" s="19">
        <v>4</v>
      </c>
      <c r="I5011" s="19">
        <v>0</v>
      </c>
      <c r="J5011" s="19">
        <v>2</v>
      </c>
      <c r="K5011" s="19">
        <v>6</v>
      </c>
      <c r="L5011" s="19">
        <v>3</v>
      </c>
      <c r="M5011" s="19">
        <v>0</v>
      </c>
      <c r="N5011" s="19">
        <v>12</v>
      </c>
      <c r="O5011" s="19">
        <v>38</v>
      </c>
      <c r="P5011" s="14" t="str">
        <f>IFERROR(VLOOKUP($A5011,'Fielding Data'!$A:$H,MATCH(P$1,'Fielding Data'!$A$1:$H$1,0),0),"Other")</f>
        <v>CF</v>
      </c>
      <c r="Q5011" s="14">
        <f>IFERROR(VLOOKUP($A5011,'Fielding Data'!$A:$H,MATCH(Q$1,'Fielding Data'!$A$1:$H$1,0),0),"Other")</f>
        <v>11</v>
      </c>
      <c r="R5011" s="14">
        <f>IFERROR(VLOOKUP($A5011,'Fielding Data'!$A:$H,MATCH(R$1,'Fielding Data'!$A$1:$H$1,0),0),"Other")</f>
        <v>1</v>
      </c>
      <c r="S5011" s="14">
        <f>IFERROR(VLOOKUP($A5011,'Fielding Data'!$A:$H,MATCH(S$1,'Fielding Data'!$A$1:$H$1,0),0),"Other")</f>
        <v>0</v>
      </c>
      <c r="T5011" s="14">
        <f>IFERROR(VLOOKUP($A5011,'Fielding Data'!$A:$H,MATCH(T$1,'Fielding Data'!$A$1:$H$1,0),0),"Other")</f>
        <v>0</v>
      </c>
      <c r="U5011" s="14">
        <f>SUMIFS('Fielding Data'!E:E,'Fielding Data'!$A:$A,'Hitting Data'!$A5011)</f>
        <v>100</v>
      </c>
      <c r="V5011" s="14">
        <f>SUMIFS('Fielding Data'!F:F,'Fielding Data'!$A:$A,'Hitting Data'!$A5011)</f>
        <v>6</v>
      </c>
      <c r="W5011" s="14">
        <f>SUMIFS('Fielding Data'!G:G,'Fielding Data'!$A:$A,'Hitting Data'!$A5011)</f>
        <v>4</v>
      </c>
      <c r="X5011" s="14">
        <f>SUMIFS('Fielding Data'!H:H,'Fielding Data'!$A:$A,'Hitting Data'!$A5011)</f>
        <v>0</v>
      </c>
    </row>
    <row r="5012" spans="1:24" x14ac:dyDescent="0.25">
      <c r="A5012" s="14" t="str">
        <f t="shared" si="78"/>
        <v>dickeco012014</v>
      </c>
      <c r="B5012" s="19" t="s">
        <v>1922</v>
      </c>
      <c r="C5012" s="19">
        <v>2014</v>
      </c>
      <c r="D5012" s="19">
        <v>131</v>
      </c>
      <c r="E5012" s="19">
        <v>436</v>
      </c>
      <c r="F5012" s="19">
        <v>74</v>
      </c>
      <c r="G5012" s="19">
        <v>136</v>
      </c>
      <c r="H5012" s="19">
        <v>27</v>
      </c>
      <c r="I5012" s="19">
        <v>6</v>
      </c>
      <c r="J5012" s="19">
        <v>24</v>
      </c>
      <c r="K5012" s="19">
        <v>76</v>
      </c>
      <c r="L5012" s="19">
        <v>8</v>
      </c>
      <c r="M5012" s="19">
        <v>7</v>
      </c>
      <c r="N5012" s="19">
        <v>37</v>
      </c>
      <c r="O5012" s="19">
        <v>101</v>
      </c>
      <c r="P5012" s="14" t="str">
        <f>IFERROR(VLOOKUP($A5012,'Fielding Data'!$A:$H,MATCH(P$1,'Fielding Data'!$A$1:$H$1,0),0),"Other")</f>
        <v>CF</v>
      </c>
      <c r="Q5012" s="14">
        <f>IFERROR(VLOOKUP($A5012,'Fielding Data'!$A:$H,MATCH(Q$1,'Fielding Data'!$A$1:$H$1,0),0),"Other")</f>
        <v>15</v>
      </c>
      <c r="R5012" s="14">
        <f>IFERROR(VLOOKUP($A5012,'Fielding Data'!$A:$H,MATCH(R$1,'Fielding Data'!$A$1:$H$1,0),0),"Other")</f>
        <v>0</v>
      </c>
      <c r="S5012" s="14">
        <f>IFERROR(VLOOKUP($A5012,'Fielding Data'!$A:$H,MATCH(S$1,'Fielding Data'!$A$1:$H$1,0),0),"Other")</f>
        <v>0</v>
      </c>
      <c r="T5012" s="14">
        <f>IFERROR(VLOOKUP($A5012,'Fielding Data'!$A:$H,MATCH(T$1,'Fielding Data'!$A$1:$H$1,0),0),"Other")</f>
        <v>0</v>
      </c>
      <c r="U5012" s="14">
        <f>SUMIFS('Fielding Data'!E:E,'Fielding Data'!$A:$A,'Hitting Data'!$A5012)</f>
        <v>342</v>
      </c>
      <c r="V5012" s="14">
        <f>SUMIFS('Fielding Data'!F:F,'Fielding Data'!$A:$A,'Hitting Data'!$A5012)</f>
        <v>4</v>
      </c>
      <c r="W5012" s="14">
        <f>SUMIFS('Fielding Data'!G:G,'Fielding Data'!$A:$A,'Hitting Data'!$A5012)</f>
        <v>8</v>
      </c>
      <c r="X5012" s="14">
        <f>SUMIFS('Fielding Data'!H:H,'Fielding Data'!$A:$A,'Hitting Data'!$A5012)</f>
        <v>0</v>
      </c>
    </row>
    <row r="5013" spans="1:24" x14ac:dyDescent="0.25">
      <c r="A5013" s="14" t="str">
        <f t="shared" si="78"/>
        <v>dickera012014</v>
      </c>
      <c r="B5013" s="19" t="s">
        <v>240</v>
      </c>
      <c r="C5013" s="19">
        <v>2014</v>
      </c>
      <c r="D5013" s="19">
        <v>35</v>
      </c>
      <c r="E5013" s="19">
        <v>9</v>
      </c>
      <c r="F5013" s="19">
        <v>0</v>
      </c>
      <c r="G5013" s="19">
        <v>0</v>
      </c>
      <c r="H5013" s="19">
        <v>0</v>
      </c>
      <c r="I5013" s="19">
        <v>0</v>
      </c>
      <c r="J5013" s="19">
        <v>0</v>
      </c>
      <c r="K5013" s="19">
        <v>0</v>
      </c>
      <c r="L5013" s="19">
        <v>0</v>
      </c>
      <c r="M5013" s="19">
        <v>0</v>
      </c>
      <c r="N5013" s="19">
        <v>0</v>
      </c>
      <c r="O5013" s="19">
        <v>2</v>
      </c>
      <c r="P5013" s="14" t="str">
        <f>IFERROR(VLOOKUP($A5013,'Fielding Data'!$A:$H,MATCH(P$1,'Fielding Data'!$A$1:$H$1,0),0),"Other")</f>
        <v>P</v>
      </c>
      <c r="Q5013" s="14">
        <f>IFERROR(VLOOKUP($A5013,'Fielding Data'!$A:$H,MATCH(Q$1,'Fielding Data'!$A$1:$H$1,0),0),"Other")</f>
        <v>17</v>
      </c>
      <c r="R5013" s="14">
        <f>IFERROR(VLOOKUP($A5013,'Fielding Data'!$A:$H,MATCH(R$1,'Fielding Data'!$A$1:$H$1,0),0),"Other")</f>
        <v>23</v>
      </c>
      <c r="S5013" s="14">
        <f>IFERROR(VLOOKUP($A5013,'Fielding Data'!$A:$H,MATCH(S$1,'Fielding Data'!$A$1:$H$1,0),0),"Other")</f>
        <v>2</v>
      </c>
      <c r="T5013" s="14">
        <f>IFERROR(VLOOKUP($A5013,'Fielding Data'!$A:$H,MATCH(T$1,'Fielding Data'!$A$1:$H$1,0),0),"Other")</f>
        <v>4</v>
      </c>
      <c r="U5013" s="14">
        <f>SUMIFS('Fielding Data'!E:E,'Fielding Data'!$A:$A,'Hitting Data'!$A5013)</f>
        <v>17</v>
      </c>
      <c r="V5013" s="14">
        <f>SUMIFS('Fielding Data'!F:F,'Fielding Data'!$A:$A,'Hitting Data'!$A5013)</f>
        <v>23</v>
      </c>
      <c r="W5013" s="14">
        <f>SUMIFS('Fielding Data'!G:G,'Fielding Data'!$A:$A,'Hitting Data'!$A5013)</f>
        <v>2</v>
      </c>
      <c r="X5013" s="14">
        <f>SUMIFS('Fielding Data'!H:H,'Fielding Data'!$A:$A,'Hitting Data'!$A5013)</f>
        <v>4</v>
      </c>
    </row>
    <row r="5014" spans="1:24" x14ac:dyDescent="0.25">
      <c r="A5014" s="14" t="str">
        <f t="shared" si="78"/>
        <v>diekmja012014</v>
      </c>
      <c r="B5014" s="19" t="s">
        <v>1700</v>
      </c>
      <c r="C5014" s="19">
        <v>2014</v>
      </c>
      <c r="D5014" s="19">
        <v>73</v>
      </c>
      <c r="E5014" s="19">
        <v>0</v>
      </c>
      <c r="F5014" s="19">
        <v>0</v>
      </c>
      <c r="G5014" s="19">
        <v>0</v>
      </c>
      <c r="H5014" s="19">
        <v>0</v>
      </c>
      <c r="I5014" s="19">
        <v>0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14" t="str">
        <f>IFERROR(VLOOKUP($A5014,'Fielding Data'!$A:$H,MATCH(P$1,'Fielding Data'!$A$1:$H$1,0),0),"Other")</f>
        <v>P</v>
      </c>
      <c r="Q5014" s="14">
        <f>IFERROR(VLOOKUP($A5014,'Fielding Data'!$A:$H,MATCH(Q$1,'Fielding Data'!$A$1:$H$1,0),0),"Other")</f>
        <v>3</v>
      </c>
      <c r="R5014" s="14">
        <f>IFERROR(VLOOKUP($A5014,'Fielding Data'!$A:$H,MATCH(R$1,'Fielding Data'!$A$1:$H$1,0),0),"Other")</f>
        <v>9</v>
      </c>
      <c r="S5014" s="14">
        <f>IFERROR(VLOOKUP($A5014,'Fielding Data'!$A:$H,MATCH(S$1,'Fielding Data'!$A$1:$H$1,0),0),"Other")</f>
        <v>0</v>
      </c>
      <c r="T5014" s="14">
        <f>IFERROR(VLOOKUP($A5014,'Fielding Data'!$A:$H,MATCH(T$1,'Fielding Data'!$A$1:$H$1,0),0),"Other")</f>
        <v>0</v>
      </c>
      <c r="U5014" s="14">
        <f>SUMIFS('Fielding Data'!E:E,'Fielding Data'!$A:$A,'Hitting Data'!$A5014)</f>
        <v>3</v>
      </c>
      <c r="V5014" s="14">
        <f>SUMIFS('Fielding Data'!F:F,'Fielding Data'!$A:$A,'Hitting Data'!$A5014)</f>
        <v>9</v>
      </c>
      <c r="W5014" s="14">
        <f>SUMIFS('Fielding Data'!G:G,'Fielding Data'!$A:$A,'Hitting Data'!$A5014)</f>
        <v>0</v>
      </c>
      <c r="X5014" s="14">
        <f>SUMIFS('Fielding Data'!H:H,'Fielding Data'!$A:$A,'Hitting Data'!$A5014)</f>
        <v>0</v>
      </c>
    </row>
    <row r="5015" spans="1:24" x14ac:dyDescent="0.25">
      <c r="A5015" s="14" t="str">
        <f t="shared" si="78"/>
        <v>dietrde012014</v>
      </c>
      <c r="B5015" s="19" t="s">
        <v>1923</v>
      </c>
      <c r="C5015" s="19">
        <v>2014</v>
      </c>
      <c r="D5015" s="19">
        <v>49</v>
      </c>
      <c r="E5015" s="19">
        <v>158</v>
      </c>
      <c r="F5015" s="19">
        <v>31</v>
      </c>
      <c r="G5015" s="19">
        <v>36</v>
      </c>
      <c r="H5015" s="19">
        <v>6</v>
      </c>
      <c r="I5015" s="19">
        <v>2</v>
      </c>
      <c r="J5015" s="19">
        <v>5</v>
      </c>
      <c r="K5015" s="19">
        <v>17</v>
      </c>
      <c r="L5015" s="19">
        <v>1</v>
      </c>
      <c r="M5015" s="19">
        <v>0</v>
      </c>
      <c r="N5015" s="19">
        <v>13</v>
      </c>
      <c r="O5015" s="19">
        <v>38</v>
      </c>
      <c r="P5015" s="14" t="str">
        <f>IFERROR(VLOOKUP($A5015,'Fielding Data'!$A:$H,MATCH(P$1,'Fielding Data'!$A$1:$H$1,0),0),"Other")</f>
        <v>2B</v>
      </c>
      <c r="Q5015" s="14">
        <f>IFERROR(VLOOKUP($A5015,'Fielding Data'!$A:$H,MATCH(Q$1,'Fielding Data'!$A$1:$H$1,0),0),"Other")</f>
        <v>58</v>
      </c>
      <c r="R5015" s="14">
        <f>IFERROR(VLOOKUP($A5015,'Fielding Data'!$A:$H,MATCH(R$1,'Fielding Data'!$A$1:$H$1,0),0),"Other")</f>
        <v>134</v>
      </c>
      <c r="S5015" s="14">
        <f>IFERROR(VLOOKUP($A5015,'Fielding Data'!$A:$H,MATCH(S$1,'Fielding Data'!$A$1:$H$1,0),0),"Other")</f>
        <v>10</v>
      </c>
      <c r="T5015" s="14">
        <f>IFERROR(VLOOKUP($A5015,'Fielding Data'!$A:$H,MATCH(T$1,'Fielding Data'!$A$1:$H$1,0),0),"Other")</f>
        <v>24</v>
      </c>
      <c r="U5015" s="14">
        <f>SUMIFS('Fielding Data'!E:E,'Fielding Data'!$A:$A,'Hitting Data'!$A5015)</f>
        <v>58</v>
      </c>
      <c r="V5015" s="14">
        <f>SUMIFS('Fielding Data'!F:F,'Fielding Data'!$A:$A,'Hitting Data'!$A5015)</f>
        <v>134</v>
      </c>
      <c r="W5015" s="14">
        <f>SUMIFS('Fielding Data'!G:G,'Fielding Data'!$A:$A,'Hitting Data'!$A5015)</f>
        <v>11</v>
      </c>
      <c r="X5015" s="14">
        <f>SUMIFS('Fielding Data'!H:H,'Fielding Data'!$A:$A,'Hitting Data'!$A5015)</f>
        <v>24</v>
      </c>
    </row>
    <row r="5016" spans="1:24" x14ac:dyDescent="0.25">
      <c r="A5016" s="14" t="str">
        <f t="shared" si="78"/>
        <v>dominch012014</v>
      </c>
      <c r="B5016" s="19" t="s">
        <v>2156</v>
      </c>
      <c r="C5016" s="19">
        <v>2014</v>
      </c>
      <c r="D5016" s="19">
        <v>8</v>
      </c>
      <c r="E5016" s="19">
        <v>17</v>
      </c>
      <c r="F5016" s="19">
        <v>1</v>
      </c>
      <c r="G5016" s="19">
        <v>1</v>
      </c>
      <c r="H5016" s="19">
        <v>0</v>
      </c>
      <c r="I5016" s="19">
        <v>0</v>
      </c>
      <c r="J5016" s="19">
        <v>1</v>
      </c>
      <c r="K5016" s="19">
        <v>2</v>
      </c>
      <c r="L5016" s="19">
        <v>0</v>
      </c>
      <c r="M5016" s="19">
        <v>0</v>
      </c>
      <c r="N5016" s="19">
        <v>1</v>
      </c>
      <c r="O5016" s="19">
        <v>4</v>
      </c>
      <c r="P5016" s="14" t="str">
        <f>IFERROR(VLOOKUP($A5016,'Fielding Data'!$A:$H,MATCH(P$1,'Fielding Data'!$A$1:$H$1,0),0),"Other")</f>
        <v>3B</v>
      </c>
      <c r="Q5016" s="14">
        <f>IFERROR(VLOOKUP($A5016,'Fielding Data'!$A:$H,MATCH(Q$1,'Fielding Data'!$A$1:$H$1,0),0),"Other")</f>
        <v>0</v>
      </c>
      <c r="R5016" s="14">
        <f>IFERROR(VLOOKUP($A5016,'Fielding Data'!$A:$H,MATCH(R$1,'Fielding Data'!$A$1:$H$1,0),0),"Other")</f>
        <v>0</v>
      </c>
      <c r="S5016" s="14">
        <f>IFERROR(VLOOKUP($A5016,'Fielding Data'!$A:$H,MATCH(S$1,'Fielding Data'!$A$1:$H$1,0),0),"Other")</f>
        <v>0</v>
      </c>
      <c r="T5016" s="14">
        <f>IFERROR(VLOOKUP($A5016,'Fielding Data'!$A:$H,MATCH(T$1,'Fielding Data'!$A$1:$H$1,0),0),"Other")</f>
        <v>0</v>
      </c>
      <c r="U5016" s="14">
        <f>SUMIFS('Fielding Data'!E:E,'Fielding Data'!$A:$A,'Hitting Data'!$A5016)</f>
        <v>24</v>
      </c>
      <c r="V5016" s="14">
        <f>SUMIFS('Fielding Data'!F:F,'Fielding Data'!$A:$A,'Hitting Data'!$A5016)</f>
        <v>0</v>
      </c>
      <c r="W5016" s="14">
        <f>SUMIFS('Fielding Data'!G:G,'Fielding Data'!$A:$A,'Hitting Data'!$A5016)</f>
        <v>0</v>
      </c>
      <c r="X5016" s="14">
        <f>SUMIFS('Fielding Data'!H:H,'Fielding Data'!$A:$A,'Hitting Data'!$A5016)</f>
        <v>0</v>
      </c>
    </row>
    <row r="5017" spans="1:24" x14ac:dyDescent="0.25">
      <c r="A5017" s="14" t="str">
        <f t="shared" si="78"/>
        <v>dominjo012014</v>
      </c>
      <c r="B5017" s="19" t="s">
        <v>1924</v>
      </c>
      <c r="C5017" s="19">
        <v>2014</v>
      </c>
      <c r="D5017" s="19">
        <v>5</v>
      </c>
      <c r="E5017" s="19">
        <v>1</v>
      </c>
      <c r="F5017" s="19">
        <v>0</v>
      </c>
      <c r="G5017" s="19">
        <v>0</v>
      </c>
      <c r="H5017" s="19">
        <v>0</v>
      </c>
      <c r="I5017" s="19">
        <v>0</v>
      </c>
      <c r="J5017" s="19">
        <v>0</v>
      </c>
      <c r="K5017" s="19">
        <v>0</v>
      </c>
      <c r="L5017" s="19">
        <v>0</v>
      </c>
      <c r="M5017" s="19">
        <v>0</v>
      </c>
      <c r="N5017" s="19">
        <v>0</v>
      </c>
      <c r="O5017" s="19">
        <v>1</v>
      </c>
      <c r="P5017" s="14" t="str">
        <f>IFERROR(VLOOKUP($A5017,'Fielding Data'!$A:$H,MATCH(P$1,'Fielding Data'!$A$1:$H$1,0),0),"Other")</f>
        <v>P</v>
      </c>
      <c r="Q5017" s="14">
        <f>IFERROR(VLOOKUP($A5017,'Fielding Data'!$A:$H,MATCH(Q$1,'Fielding Data'!$A$1:$H$1,0),0),"Other")</f>
        <v>1</v>
      </c>
      <c r="R5017" s="14">
        <f>IFERROR(VLOOKUP($A5017,'Fielding Data'!$A:$H,MATCH(R$1,'Fielding Data'!$A$1:$H$1,0),0),"Other")</f>
        <v>1</v>
      </c>
      <c r="S5017" s="14">
        <f>IFERROR(VLOOKUP($A5017,'Fielding Data'!$A:$H,MATCH(S$1,'Fielding Data'!$A$1:$H$1,0),0),"Other")</f>
        <v>0</v>
      </c>
      <c r="T5017" s="14">
        <f>IFERROR(VLOOKUP($A5017,'Fielding Data'!$A:$H,MATCH(T$1,'Fielding Data'!$A$1:$H$1,0),0),"Other")</f>
        <v>0</v>
      </c>
      <c r="U5017" s="14">
        <f>SUMIFS('Fielding Data'!E:E,'Fielding Data'!$A:$A,'Hitting Data'!$A5017)</f>
        <v>1</v>
      </c>
      <c r="V5017" s="14">
        <f>SUMIFS('Fielding Data'!F:F,'Fielding Data'!$A:$A,'Hitting Data'!$A5017)</f>
        <v>1</v>
      </c>
      <c r="W5017" s="14">
        <f>SUMIFS('Fielding Data'!G:G,'Fielding Data'!$A:$A,'Hitting Data'!$A5017)</f>
        <v>0</v>
      </c>
      <c r="X5017" s="14">
        <f>SUMIFS('Fielding Data'!H:H,'Fielding Data'!$A:$A,'Hitting Data'!$A5017)</f>
        <v>0</v>
      </c>
    </row>
    <row r="5018" spans="1:24" x14ac:dyDescent="0.25">
      <c r="A5018" s="14" t="str">
        <f t="shared" si="78"/>
        <v>dominma012014</v>
      </c>
      <c r="B5018" s="19" t="s">
        <v>1488</v>
      </c>
      <c r="C5018" s="19">
        <v>2014</v>
      </c>
      <c r="D5018" s="19">
        <v>157</v>
      </c>
      <c r="E5018" s="19">
        <v>564</v>
      </c>
      <c r="F5018" s="19">
        <v>51</v>
      </c>
      <c r="G5018" s="19">
        <v>121</v>
      </c>
      <c r="H5018" s="19">
        <v>17</v>
      </c>
      <c r="I5018" s="19">
        <v>0</v>
      </c>
      <c r="J5018" s="19">
        <v>16</v>
      </c>
      <c r="K5018" s="19">
        <v>57</v>
      </c>
      <c r="L5018" s="19">
        <v>0</v>
      </c>
      <c r="M5018" s="19">
        <v>1</v>
      </c>
      <c r="N5018" s="19">
        <v>29</v>
      </c>
      <c r="O5018" s="19">
        <v>125</v>
      </c>
      <c r="P5018" s="14" t="str">
        <f>IFERROR(VLOOKUP($A5018,'Fielding Data'!$A:$H,MATCH(P$1,'Fielding Data'!$A$1:$H$1,0),0),"Other")</f>
        <v>3B</v>
      </c>
      <c r="Q5018" s="14">
        <f>IFERROR(VLOOKUP($A5018,'Fielding Data'!$A:$H,MATCH(Q$1,'Fielding Data'!$A$1:$H$1,0),0),"Other")</f>
        <v>109</v>
      </c>
      <c r="R5018" s="14">
        <f>IFERROR(VLOOKUP($A5018,'Fielding Data'!$A:$H,MATCH(R$1,'Fielding Data'!$A$1:$H$1,0),0),"Other")</f>
        <v>278</v>
      </c>
      <c r="S5018" s="14">
        <f>IFERROR(VLOOKUP($A5018,'Fielding Data'!$A:$H,MATCH(S$1,'Fielding Data'!$A$1:$H$1,0),0),"Other")</f>
        <v>11</v>
      </c>
      <c r="T5018" s="14">
        <f>IFERROR(VLOOKUP($A5018,'Fielding Data'!$A:$H,MATCH(T$1,'Fielding Data'!$A$1:$H$1,0),0),"Other")</f>
        <v>22</v>
      </c>
      <c r="U5018" s="14">
        <f>SUMIFS('Fielding Data'!E:E,'Fielding Data'!$A:$A,'Hitting Data'!$A5018)</f>
        <v>109</v>
      </c>
      <c r="V5018" s="14">
        <f>SUMIFS('Fielding Data'!F:F,'Fielding Data'!$A:$A,'Hitting Data'!$A5018)</f>
        <v>278</v>
      </c>
      <c r="W5018" s="14">
        <f>SUMIFS('Fielding Data'!G:G,'Fielding Data'!$A:$A,'Hitting Data'!$A5018)</f>
        <v>11</v>
      </c>
      <c r="X5018" s="14">
        <f>SUMIFS('Fielding Data'!H:H,'Fielding Data'!$A:$A,'Hitting Data'!$A5018)</f>
        <v>22</v>
      </c>
    </row>
    <row r="5019" spans="1:24" x14ac:dyDescent="0.25">
      <c r="A5019" s="14" t="str">
        <f t="shared" si="78"/>
        <v>donaljo022014</v>
      </c>
      <c r="B5019" s="19" t="s">
        <v>1268</v>
      </c>
      <c r="C5019" s="19">
        <v>2014</v>
      </c>
      <c r="D5019" s="19">
        <v>158</v>
      </c>
      <c r="E5019" s="19">
        <v>608</v>
      </c>
      <c r="F5019" s="19">
        <v>93</v>
      </c>
      <c r="G5019" s="19">
        <v>155</v>
      </c>
      <c r="H5019" s="19">
        <v>31</v>
      </c>
      <c r="I5019" s="19">
        <v>2</v>
      </c>
      <c r="J5019" s="19">
        <v>29</v>
      </c>
      <c r="K5019" s="19">
        <v>98</v>
      </c>
      <c r="L5019" s="19">
        <v>8</v>
      </c>
      <c r="M5019" s="19">
        <v>0</v>
      </c>
      <c r="N5019" s="19">
        <v>76</v>
      </c>
      <c r="O5019" s="19">
        <v>130</v>
      </c>
      <c r="P5019" s="14" t="str">
        <f>IFERROR(VLOOKUP($A5019,'Fielding Data'!$A:$H,MATCH(P$1,'Fielding Data'!$A$1:$H$1,0),0),"Other")</f>
        <v>3B</v>
      </c>
      <c r="Q5019" s="14">
        <f>IFERROR(VLOOKUP($A5019,'Fielding Data'!$A:$H,MATCH(Q$1,'Fielding Data'!$A$1:$H$1,0),0),"Other")</f>
        <v>131</v>
      </c>
      <c r="R5019" s="14">
        <f>IFERROR(VLOOKUP($A5019,'Fielding Data'!$A:$H,MATCH(R$1,'Fielding Data'!$A$1:$H$1,0),0),"Other")</f>
        <v>328</v>
      </c>
      <c r="S5019" s="14">
        <f>IFERROR(VLOOKUP($A5019,'Fielding Data'!$A:$H,MATCH(S$1,'Fielding Data'!$A$1:$H$1,0),0),"Other")</f>
        <v>23</v>
      </c>
      <c r="T5019" s="14">
        <f>IFERROR(VLOOKUP($A5019,'Fielding Data'!$A:$H,MATCH(T$1,'Fielding Data'!$A$1:$H$1,0),0),"Other")</f>
        <v>43</v>
      </c>
      <c r="U5019" s="14">
        <f>SUMIFS('Fielding Data'!E:E,'Fielding Data'!$A:$A,'Hitting Data'!$A5019)</f>
        <v>131</v>
      </c>
      <c r="V5019" s="14">
        <f>SUMIFS('Fielding Data'!F:F,'Fielding Data'!$A:$A,'Hitting Data'!$A5019)</f>
        <v>328</v>
      </c>
      <c r="W5019" s="14">
        <f>SUMIFS('Fielding Data'!G:G,'Fielding Data'!$A:$A,'Hitting Data'!$A5019)</f>
        <v>23</v>
      </c>
      <c r="X5019" s="14">
        <f>SUMIFS('Fielding Data'!H:H,'Fielding Data'!$A:$A,'Hitting Data'!$A5019)</f>
        <v>43</v>
      </c>
    </row>
    <row r="5020" spans="1:24" x14ac:dyDescent="0.25">
      <c r="A5020" s="14" t="str">
        <f t="shared" si="78"/>
        <v>doolise012014</v>
      </c>
      <c r="B5020" s="19" t="s">
        <v>1701</v>
      </c>
      <c r="C5020" s="19">
        <v>2014</v>
      </c>
      <c r="D5020" s="19">
        <v>62</v>
      </c>
      <c r="E5020" s="19">
        <v>1</v>
      </c>
      <c r="F5020" s="19">
        <v>0</v>
      </c>
      <c r="G5020" s="19">
        <v>0</v>
      </c>
      <c r="H5020" s="19">
        <v>0</v>
      </c>
      <c r="I5020" s="19">
        <v>0</v>
      </c>
      <c r="J5020" s="19">
        <v>0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14" t="str">
        <f>IFERROR(VLOOKUP($A5020,'Fielding Data'!$A:$H,MATCH(P$1,'Fielding Data'!$A$1:$H$1,0),0),"Other")</f>
        <v>P</v>
      </c>
      <c r="Q5020" s="14">
        <f>IFERROR(VLOOKUP($A5020,'Fielding Data'!$A:$H,MATCH(Q$1,'Fielding Data'!$A$1:$H$1,0),0),"Other")</f>
        <v>1</v>
      </c>
      <c r="R5020" s="14">
        <f>IFERROR(VLOOKUP($A5020,'Fielding Data'!$A:$H,MATCH(R$1,'Fielding Data'!$A$1:$H$1,0),0),"Other")</f>
        <v>4</v>
      </c>
      <c r="S5020" s="14">
        <f>IFERROR(VLOOKUP($A5020,'Fielding Data'!$A:$H,MATCH(S$1,'Fielding Data'!$A$1:$H$1,0),0),"Other")</f>
        <v>0</v>
      </c>
      <c r="T5020" s="14">
        <f>IFERROR(VLOOKUP($A5020,'Fielding Data'!$A:$H,MATCH(T$1,'Fielding Data'!$A$1:$H$1,0),0),"Other")</f>
        <v>0</v>
      </c>
      <c r="U5020" s="14">
        <f>SUMIFS('Fielding Data'!E:E,'Fielding Data'!$A:$A,'Hitting Data'!$A5020)</f>
        <v>1</v>
      </c>
      <c r="V5020" s="14">
        <f>SUMIFS('Fielding Data'!F:F,'Fielding Data'!$A:$A,'Hitting Data'!$A5020)</f>
        <v>4</v>
      </c>
      <c r="W5020" s="14">
        <f>SUMIFS('Fielding Data'!G:G,'Fielding Data'!$A:$A,'Hitting Data'!$A5020)</f>
        <v>0</v>
      </c>
      <c r="X5020" s="14">
        <f>SUMIFS('Fielding Data'!H:H,'Fielding Data'!$A:$A,'Hitting Data'!$A5020)</f>
        <v>0</v>
      </c>
    </row>
    <row r="5021" spans="1:24" x14ac:dyDescent="0.25">
      <c r="A5021" s="14" t="str">
        <f t="shared" si="78"/>
        <v>doumiry012014</v>
      </c>
      <c r="B5021" s="19" t="s">
        <v>535</v>
      </c>
      <c r="C5021" s="19">
        <v>2014</v>
      </c>
      <c r="D5021" s="19">
        <v>100</v>
      </c>
      <c r="E5021" s="19">
        <v>157</v>
      </c>
      <c r="F5021" s="19">
        <v>11</v>
      </c>
      <c r="G5021" s="19">
        <v>31</v>
      </c>
      <c r="H5021" s="19">
        <v>4</v>
      </c>
      <c r="I5021" s="19">
        <v>0</v>
      </c>
      <c r="J5021" s="19">
        <v>5</v>
      </c>
      <c r="K5021" s="19">
        <v>17</v>
      </c>
      <c r="L5021" s="19">
        <v>1</v>
      </c>
      <c r="M5021" s="19">
        <v>0</v>
      </c>
      <c r="N5021" s="19">
        <v>7</v>
      </c>
      <c r="O5021" s="19">
        <v>49</v>
      </c>
      <c r="P5021" s="14" t="str">
        <f>IFERROR(VLOOKUP($A5021,'Fielding Data'!$A:$H,MATCH(P$1,'Fielding Data'!$A$1:$H$1,0),0),"Other")</f>
        <v>C</v>
      </c>
      <c r="Q5021" s="14">
        <f>IFERROR(VLOOKUP($A5021,'Fielding Data'!$A:$H,MATCH(Q$1,'Fielding Data'!$A$1:$H$1,0),0),"Other")</f>
        <v>19</v>
      </c>
      <c r="R5021" s="14">
        <f>IFERROR(VLOOKUP($A5021,'Fielding Data'!$A:$H,MATCH(R$1,'Fielding Data'!$A$1:$H$1,0),0),"Other")</f>
        <v>1</v>
      </c>
      <c r="S5021" s="14">
        <f>IFERROR(VLOOKUP($A5021,'Fielding Data'!$A:$H,MATCH(S$1,'Fielding Data'!$A$1:$H$1,0),0),"Other")</f>
        <v>1</v>
      </c>
      <c r="T5021" s="14">
        <f>IFERROR(VLOOKUP($A5021,'Fielding Data'!$A:$H,MATCH(T$1,'Fielding Data'!$A$1:$H$1,0),0),"Other")</f>
        <v>1</v>
      </c>
      <c r="U5021" s="14">
        <f>SUMIFS('Fielding Data'!E:E,'Fielding Data'!$A:$A,'Hitting Data'!$A5021)</f>
        <v>89</v>
      </c>
      <c r="V5021" s="14">
        <f>SUMIFS('Fielding Data'!F:F,'Fielding Data'!$A:$A,'Hitting Data'!$A5021)</f>
        <v>1</v>
      </c>
      <c r="W5021" s="14">
        <f>SUMIFS('Fielding Data'!G:G,'Fielding Data'!$A:$A,'Hitting Data'!$A5021)</f>
        <v>1</v>
      </c>
      <c r="X5021" s="14">
        <f>SUMIFS('Fielding Data'!H:H,'Fielding Data'!$A:$A,'Hitting Data'!$A5021)</f>
        <v>1</v>
      </c>
    </row>
    <row r="5022" spans="1:24" x14ac:dyDescent="0.25">
      <c r="A5022" s="14" t="str">
        <f t="shared" si="78"/>
        <v>downsda022014</v>
      </c>
      <c r="B5022" s="19" t="s">
        <v>1702</v>
      </c>
      <c r="C5022" s="19">
        <v>2014</v>
      </c>
      <c r="D5022" s="19">
        <v>45</v>
      </c>
      <c r="E5022" s="19">
        <v>0</v>
      </c>
      <c r="F5022" s="19">
        <v>0</v>
      </c>
      <c r="G5022" s="19">
        <v>0</v>
      </c>
      <c r="H5022" s="19">
        <v>0</v>
      </c>
      <c r="I5022" s="19">
        <v>0</v>
      </c>
      <c r="J5022" s="19">
        <v>0</v>
      </c>
      <c r="K5022" s="19">
        <v>0</v>
      </c>
      <c r="L5022" s="19">
        <v>0</v>
      </c>
      <c r="M5022" s="19">
        <v>0</v>
      </c>
      <c r="N5022" s="19">
        <v>0</v>
      </c>
      <c r="O5022" s="19">
        <v>0</v>
      </c>
      <c r="P5022" s="14" t="str">
        <f>IFERROR(VLOOKUP($A5022,'Fielding Data'!$A:$H,MATCH(P$1,'Fielding Data'!$A$1:$H$1,0),0),"Other")</f>
        <v>P</v>
      </c>
      <c r="Q5022" s="14">
        <f>IFERROR(VLOOKUP($A5022,'Fielding Data'!$A:$H,MATCH(Q$1,'Fielding Data'!$A$1:$H$1,0),0),"Other")</f>
        <v>2</v>
      </c>
      <c r="R5022" s="14">
        <f>IFERROR(VLOOKUP($A5022,'Fielding Data'!$A:$H,MATCH(R$1,'Fielding Data'!$A$1:$H$1,0),0),"Other")</f>
        <v>5</v>
      </c>
      <c r="S5022" s="14">
        <f>IFERROR(VLOOKUP($A5022,'Fielding Data'!$A:$H,MATCH(S$1,'Fielding Data'!$A$1:$H$1,0),0),"Other")</f>
        <v>0</v>
      </c>
      <c r="T5022" s="14">
        <f>IFERROR(VLOOKUP($A5022,'Fielding Data'!$A:$H,MATCH(T$1,'Fielding Data'!$A$1:$H$1,0),0),"Other")</f>
        <v>0</v>
      </c>
      <c r="U5022" s="14">
        <f>SUMIFS('Fielding Data'!E:E,'Fielding Data'!$A:$A,'Hitting Data'!$A5022)</f>
        <v>2</v>
      </c>
      <c r="V5022" s="14">
        <f>SUMIFS('Fielding Data'!F:F,'Fielding Data'!$A:$A,'Hitting Data'!$A5022)</f>
        <v>5</v>
      </c>
      <c r="W5022" s="14">
        <f>SUMIFS('Fielding Data'!G:G,'Fielding Data'!$A:$A,'Hitting Data'!$A5022)</f>
        <v>0</v>
      </c>
      <c r="X5022" s="14">
        <f>SUMIFS('Fielding Data'!H:H,'Fielding Data'!$A:$A,'Hitting Data'!$A5022)</f>
        <v>0</v>
      </c>
    </row>
    <row r="5023" spans="1:24" x14ac:dyDescent="0.25">
      <c r="A5023" s="14" t="str">
        <f t="shared" si="78"/>
        <v>doziebr012014</v>
      </c>
      <c r="B5023" s="19" t="s">
        <v>1703</v>
      </c>
      <c r="C5023" s="19">
        <v>2014</v>
      </c>
      <c r="D5023" s="19">
        <v>156</v>
      </c>
      <c r="E5023" s="19">
        <v>598</v>
      </c>
      <c r="F5023" s="19">
        <v>112</v>
      </c>
      <c r="G5023" s="19">
        <v>145</v>
      </c>
      <c r="H5023" s="19">
        <v>33</v>
      </c>
      <c r="I5023" s="19">
        <v>1</v>
      </c>
      <c r="J5023" s="19">
        <v>23</v>
      </c>
      <c r="K5023" s="19">
        <v>71</v>
      </c>
      <c r="L5023" s="19">
        <v>21</v>
      </c>
      <c r="M5023" s="19">
        <v>7</v>
      </c>
      <c r="N5023" s="19">
        <v>89</v>
      </c>
      <c r="O5023" s="19">
        <v>129</v>
      </c>
      <c r="P5023" s="14" t="str">
        <f>IFERROR(VLOOKUP($A5023,'Fielding Data'!$A:$H,MATCH(P$1,'Fielding Data'!$A$1:$H$1,0),0),"Other")</f>
        <v>2B</v>
      </c>
      <c r="Q5023" s="14">
        <f>IFERROR(VLOOKUP($A5023,'Fielding Data'!$A:$H,MATCH(Q$1,'Fielding Data'!$A$1:$H$1,0),0),"Other")</f>
        <v>261</v>
      </c>
      <c r="R5023" s="14">
        <f>IFERROR(VLOOKUP($A5023,'Fielding Data'!$A:$H,MATCH(R$1,'Fielding Data'!$A$1:$H$1,0),0),"Other")</f>
        <v>475</v>
      </c>
      <c r="S5023" s="14">
        <f>IFERROR(VLOOKUP($A5023,'Fielding Data'!$A:$H,MATCH(S$1,'Fielding Data'!$A$1:$H$1,0),0),"Other")</f>
        <v>15</v>
      </c>
      <c r="T5023" s="14">
        <f>IFERROR(VLOOKUP($A5023,'Fielding Data'!$A:$H,MATCH(T$1,'Fielding Data'!$A$1:$H$1,0),0),"Other")</f>
        <v>98</v>
      </c>
      <c r="U5023" s="14">
        <f>SUMIFS('Fielding Data'!E:E,'Fielding Data'!$A:$A,'Hitting Data'!$A5023)</f>
        <v>261</v>
      </c>
      <c r="V5023" s="14">
        <f>SUMIFS('Fielding Data'!F:F,'Fielding Data'!$A:$A,'Hitting Data'!$A5023)</f>
        <v>475</v>
      </c>
      <c r="W5023" s="14">
        <f>SUMIFS('Fielding Data'!G:G,'Fielding Data'!$A:$A,'Hitting Data'!$A5023)</f>
        <v>15</v>
      </c>
      <c r="X5023" s="14">
        <f>SUMIFS('Fielding Data'!H:H,'Fielding Data'!$A:$A,'Hitting Data'!$A5023)</f>
        <v>98</v>
      </c>
    </row>
    <row r="5024" spans="1:24" x14ac:dyDescent="0.25">
      <c r="A5024" s="14" t="str">
        <f t="shared" si="78"/>
        <v>drabeky012014</v>
      </c>
      <c r="B5024" s="19" t="s">
        <v>1270</v>
      </c>
      <c r="C5024" s="19">
        <v>2014</v>
      </c>
      <c r="D5024" s="19">
        <v>2</v>
      </c>
      <c r="E5024" s="19">
        <v>0</v>
      </c>
      <c r="F5024" s="19">
        <v>0</v>
      </c>
      <c r="G5024" s="19">
        <v>0</v>
      </c>
      <c r="H5024" s="19">
        <v>0</v>
      </c>
      <c r="I5024" s="19">
        <v>0</v>
      </c>
      <c r="J5024" s="19">
        <v>0</v>
      </c>
      <c r="K5024" s="19">
        <v>0</v>
      </c>
      <c r="L5024" s="19">
        <v>0</v>
      </c>
      <c r="M5024" s="19">
        <v>0</v>
      </c>
      <c r="N5024" s="19">
        <v>0</v>
      </c>
      <c r="O5024" s="19">
        <v>0</v>
      </c>
      <c r="P5024" s="14" t="str">
        <f>IFERROR(VLOOKUP($A5024,'Fielding Data'!$A:$H,MATCH(P$1,'Fielding Data'!$A$1:$H$1,0),0),"Other")</f>
        <v>P</v>
      </c>
      <c r="Q5024" s="14">
        <f>IFERROR(VLOOKUP($A5024,'Fielding Data'!$A:$H,MATCH(Q$1,'Fielding Data'!$A$1:$H$1,0),0),"Other")</f>
        <v>0</v>
      </c>
      <c r="R5024" s="14">
        <f>IFERROR(VLOOKUP($A5024,'Fielding Data'!$A:$H,MATCH(R$1,'Fielding Data'!$A$1:$H$1,0),0),"Other")</f>
        <v>0</v>
      </c>
      <c r="S5024" s="14">
        <f>IFERROR(VLOOKUP($A5024,'Fielding Data'!$A:$H,MATCH(S$1,'Fielding Data'!$A$1:$H$1,0),0),"Other")</f>
        <v>0</v>
      </c>
      <c r="T5024" s="14">
        <f>IFERROR(VLOOKUP($A5024,'Fielding Data'!$A:$H,MATCH(T$1,'Fielding Data'!$A$1:$H$1,0),0),"Other")</f>
        <v>0</v>
      </c>
      <c r="U5024" s="14">
        <f>SUMIFS('Fielding Data'!E:E,'Fielding Data'!$A:$A,'Hitting Data'!$A5024)</f>
        <v>0</v>
      </c>
      <c r="V5024" s="14">
        <f>SUMIFS('Fielding Data'!F:F,'Fielding Data'!$A:$A,'Hitting Data'!$A5024)</f>
        <v>0</v>
      </c>
      <c r="W5024" s="14">
        <f>SUMIFS('Fielding Data'!G:G,'Fielding Data'!$A:$A,'Hitting Data'!$A5024)</f>
        <v>0</v>
      </c>
      <c r="X5024" s="14">
        <f>SUMIFS('Fielding Data'!H:H,'Fielding Data'!$A:$A,'Hitting Data'!$A5024)</f>
        <v>0</v>
      </c>
    </row>
    <row r="5025" spans="1:24" x14ac:dyDescent="0.25">
      <c r="A5025" s="14" t="str">
        <f t="shared" si="78"/>
        <v>dudalu012014</v>
      </c>
      <c r="B5025" s="19" t="s">
        <v>1271</v>
      </c>
      <c r="C5025" s="19">
        <v>2014</v>
      </c>
      <c r="D5025" s="19">
        <v>153</v>
      </c>
      <c r="E5025" s="19">
        <v>514</v>
      </c>
      <c r="F5025" s="19">
        <v>74</v>
      </c>
      <c r="G5025" s="19">
        <v>130</v>
      </c>
      <c r="H5025" s="19">
        <v>27</v>
      </c>
      <c r="I5025" s="19">
        <v>0</v>
      </c>
      <c r="J5025" s="19">
        <v>30</v>
      </c>
      <c r="K5025" s="19">
        <v>92</v>
      </c>
      <c r="L5025" s="19">
        <v>3</v>
      </c>
      <c r="M5025" s="19">
        <v>2</v>
      </c>
      <c r="N5025" s="19">
        <v>69</v>
      </c>
      <c r="O5025" s="19">
        <v>135</v>
      </c>
      <c r="P5025" s="14" t="str">
        <f>IFERROR(VLOOKUP($A5025,'Fielding Data'!$A:$H,MATCH(P$1,'Fielding Data'!$A$1:$H$1,0),0),"Other")</f>
        <v>1B</v>
      </c>
      <c r="Q5025" s="14">
        <f>IFERROR(VLOOKUP($A5025,'Fielding Data'!$A:$H,MATCH(Q$1,'Fielding Data'!$A$1:$H$1,0),0),"Other")</f>
        <v>1108</v>
      </c>
      <c r="R5025" s="14">
        <f>IFERROR(VLOOKUP($A5025,'Fielding Data'!$A:$H,MATCH(R$1,'Fielding Data'!$A$1:$H$1,0),0),"Other")</f>
        <v>82</v>
      </c>
      <c r="S5025" s="14">
        <f>IFERROR(VLOOKUP($A5025,'Fielding Data'!$A:$H,MATCH(S$1,'Fielding Data'!$A$1:$H$1,0),0),"Other")</f>
        <v>7</v>
      </c>
      <c r="T5025" s="14">
        <f>IFERROR(VLOOKUP($A5025,'Fielding Data'!$A:$H,MATCH(T$1,'Fielding Data'!$A$1:$H$1,0),0),"Other")</f>
        <v>125</v>
      </c>
      <c r="U5025" s="14">
        <f>SUMIFS('Fielding Data'!E:E,'Fielding Data'!$A:$A,'Hitting Data'!$A5025)</f>
        <v>1110</v>
      </c>
      <c r="V5025" s="14">
        <f>SUMIFS('Fielding Data'!F:F,'Fielding Data'!$A:$A,'Hitting Data'!$A5025)</f>
        <v>82</v>
      </c>
      <c r="W5025" s="14">
        <f>SUMIFS('Fielding Data'!G:G,'Fielding Data'!$A:$A,'Hitting Data'!$A5025)</f>
        <v>7</v>
      </c>
      <c r="X5025" s="14">
        <f>SUMIFS('Fielding Data'!H:H,'Fielding Data'!$A:$A,'Hitting Data'!$A5025)</f>
        <v>125</v>
      </c>
    </row>
    <row r="5026" spans="1:24" x14ac:dyDescent="0.25">
      <c r="A5026" s="14" t="str">
        <f t="shared" si="78"/>
        <v>duensbr012014</v>
      </c>
      <c r="B5026" s="19" t="s">
        <v>1076</v>
      </c>
      <c r="C5026" s="19">
        <v>2014</v>
      </c>
      <c r="D5026" s="19">
        <v>62</v>
      </c>
      <c r="E5026" s="19">
        <v>0</v>
      </c>
      <c r="F5026" s="19">
        <v>0</v>
      </c>
      <c r="G5026" s="19">
        <v>0</v>
      </c>
      <c r="H5026" s="19">
        <v>0</v>
      </c>
      <c r="I5026" s="19">
        <v>0</v>
      </c>
      <c r="J5026" s="19">
        <v>0</v>
      </c>
      <c r="K5026" s="19">
        <v>0</v>
      </c>
      <c r="L5026" s="19">
        <v>0</v>
      </c>
      <c r="M5026" s="19">
        <v>0</v>
      </c>
      <c r="N5026" s="19">
        <v>0</v>
      </c>
      <c r="O5026" s="19">
        <v>0</v>
      </c>
      <c r="P5026" s="14" t="str">
        <f>IFERROR(VLOOKUP($A5026,'Fielding Data'!$A:$H,MATCH(P$1,'Fielding Data'!$A$1:$H$1,0),0),"Other")</f>
        <v>P</v>
      </c>
      <c r="Q5026" s="14">
        <f>IFERROR(VLOOKUP($A5026,'Fielding Data'!$A:$H,MATCH(Q$1,'Fielding Data'!$A$1:$H$1,0),0),"Other")</f>
        <v>1</v>
      </c>
      <c r="R5026" s="14">
        <f>IFERROR(VLOOKUP($A5026,'Fielding Data'!$A:$H,MATCH(R$1,'Fielding Data'!$A$1:$H$1,0),0),"Other")</f>
        <v>8</v>
      </c>
      <c r="S5026" s="14">
        <f>IFERROR(VLOOKUP($A5026,'Fielding Data'!$A:$H,MATCH(S$1,'Fielding Data'!$A$1:$H$1,0),0),"Other")</f>
        <v>0</v>
      </c>
      <c r="T5026" s="14">
        <f>IFERROR(VLOOKUP($A5026,'Fielding Data'!$A:$H,MATCH(T$1,'Fielding Data'!$A$1:$H$1,0),0),"Other")</f>
        <v>1</v>
      </c>
      <c r="U5026" s="14">
        <f>SUMIFS('Fielding Data'!E:E,'Fielding Data'!$A:$A,'Hitting Data'!$A5026)</f>
        <v>1</v>
      </c>
      <c r="V5026" s="14">
        <f>SUMIFS('Fielding Data'!F:F,'Fielding Data'!$A:$A,'Hitting Data'!$A5026)</f>
        <v>8</v>
      </c>
      <c r="W5026" s="14">
        <f>SUMIFS('Fielding Data'!G:G,'Fielding Data'!$A:$A,'Hitting Data'!$A5026)</f>
        <v>0</v>
      </c>
      <c r="X5026" s="14">
        <f>SUMIFS('Fielding Data'!H:H,'Fielding Data'!$A:$A,'Hitting Data'!$A5026)</f>
        <v>1</v>
      </c>
    </row>
    <row r="5027" spans="1:24" x14ac:dyDescent="0.25">
      <c r="A5027" s="14" t="str">
        <f t="shared" si="78"/>
        <v>duffyda012014</v>
      </c>
      <c r="B5027" s="19" t="s">
        <v>1489</v>
      </c>
      <c r="C5027" s="19">
        <v>2014</v>
      </c>
      <c r="D5027" s="19">
        <v>31</v>
      </c>
      <c r="E5027" s="19">
        <v>6</v>
      </c>
      <c r="F5027" s="19">
        <v>1</v>
      </c>
      <c r="G5027" s="19">
        <v>0</v>
      </c>
      <c r="H5027" s="19">
        <v>0</v>
      </c>
      <c r="I5027" s="19">
        <v>0</v>
      </c>
      <c r="J5027" s="19">
        <v>0</v>
      </c>
      <c r="K5027" s="19">
        <v>0</v>
      </c>
      <c r="L5027" s="19">
        <v>0</v>
      </c>
      <c r="M5027" s="19">
        <v>0</v>
      </c>
      <c r="N5027" s="19">
        <v>0</v>
      </c>
      <c r="O5027" s="19">
        <v>3</v>
      </c>
      <c r="P5027" s="14" t="str">
        <f>IFERROR(VLOOKUP($A5027,'Fielding Data'!$A:$H,MATCH(P$1,'Fielding Data'!$A$1:$H$1,0),0),"Other")</f>
        <v>P</v>
      </c>
      <c r="Q5027" s="14">
        <f>IFERROR(VLOOKUP($A5027,'Fielding Data'!$A:$H,MATCH(Q$1,'Fielding Data'!$A$1:$H$1,0),0),"Other")</f>
        <v>4</v>
      </c>
      <c r="R5027" s="14">
        <f>IFERROR(VLOOKUP($A5027,'Fielding Data'!$A:$H,MATCH(R$1,'Fielding Data'!$A$1:$H$1,0),0),"Other")</f>
        <v>12</v>
      </c>
      <c r="S5027" s="14">
        <f>IFERROR(VLOOKUP($A5027,'Fielding Data'!$A:$H,MATCH(S$1,'Fielding Data'!$A$1:$H$1,0),0),"Other")</f>
        <v>5</v>
      </c>
      <c r="T5027" s="14">
        <f>IFERROR(VLOOKUP($A5027,'Fielding Data'!$A:$H,MATCH(T$1,'Fielding Data'!$A$1:$H$1,0),0),"Other")</f>
        <v>0</v>
      </c>
      <c r="U5027" s="14">
        <f>SUMIFS('Fielding Data'!E:E,'Fielding Data'!$A:$A,'Hitting Data'!$A5027)</f>
        <v>4</v>
      </c>
      <c r="V5027" s="14">
        <f>SUMIFS('Fielding Data'!F:F,'Fielding Data'!$A:$A,'Hitting Data'!$A5027)</f>
        <v>12</v>
      </c>
      <c r="W5027" s="14">
        <f>SUMIFS('Fielding Data'!G:G,'Fielding Data'!$A:$A,'Hitting Data'!$A5027)</f>
        <v>5</v>
      </c>
      <c r="X5027" s="14">
        <f>SUMIFS('Fielding Data'!H:H,'Fielding Data'!$A:$A,'Hitting Data'!$A5027)</f>
        <v>0</v>
      </c>
    </row>
    <row r="5028" spans="1:24" x14ac:dyDescent="0.25">
      <c r="A5028" s="14" t="str">
        <f t="shared" si="78"/>
        <v>duffyma012014</v>
      </c>
      <c r="B5028" s="19" t="s">
        <v>2157</v>
      </c>
      <c r="C5028" s="19">
        <v>2014</v>
      </c>
      <c r="D5028" s="19">
        <v>34</v>
      </c>
      <c r="E5028" s="19">
        <v>60</v>
      </c>
      <c r="F5028" s="19">
        <v>5</v>
      </c>
      <c r="G5028" s="19">
        <v>16</v>
      </c>
      <c r="H5028" s="19">
        <v>2</v>
      </c>
      <c r="I5028" s="19">
        <v>0</v>
      </c>
      <c r="J5028" s="19">
        <v>0</v>
      </c>
      <c r="K5028" s="19">
        <v>8</v>
      </c>
      <c r="L5028" s="19">
        <v>0</v>
      </c>
      <c r="M5028" s="19">
        <v>1</v>
      </c>
      <c r="N5028" s="19">
        <v>1</v>
      </c>
      <c r="O5028" s="19">
        <v>14</v>
      </c>
      <c r="P5028" s="14" t="str">
        <f>IFERROR(VLOOKUP($A5028,'Fielding Data'!$A:$H,MATCH(P$1,'Fielding Data'!$A$1:$H$1,0),0),"Other")</f>
        <v>2B</v>
      </c>
      <c r="Q5028" s="14">
        <f>IFERROR(VLOOKUP($A5028,'Fielding Data'!$A:$H,MATCH(Q$1,'Fielding Data'!$A$1:$H$1,0),0),"Other")</f>
        <v>9</v>
      </c>
      <c r="R5028" s="14">
        <f>IFERROR(VLOOKUP($A5028,'Fielding Data'!$A:$H,MATCH(R$1,'Fielding Data'!$A$1:$H$1,0),0),"Other")</f>
        <v>16</v>
      </c>
      <c r="S5028" s="14">
        <f>IFERROR(VLOOKUP($A5028,'Fielding Data'!$A:$H,MATCH(S$1,'Fielding Data'!$A$1:$H$1,0),0),"Other")</f>
        <v>1</v>
      </c>
      <c r="T5028" s="14">
        <f>IFERROR(VLOOKUP($A5028,'Fielding Data'!$A:$H,MATCH(T$1,'Fielding Data'!$A$1:$H$1,0),0),"Other")</f>
        <v>3</v>
      </c>
      <c r="U5028" s="14">
        <f>SUMIFS('Fielding Data'!E:E,'Fielding Data'!$A:$A,'Hitting Data'!$A5028)</f>
        <v>24</v>
      </c>
      <c r="V5028" s="14">
        <f>SUMIFS('Fielding Data'!F:F,'Fielding Data'!$A:$A,'Hitting Data'!$A5028)</f>
        <v>31</v>
      </c>
      <c r="W5028" s="14">
        <f>SUMIFS('Fielding Data'!G:G,'Fielding Data'!$A:$A,'Hitting Data'!$A5028)</f>
        <v>2</v>
      </c>
      <c r="X5028" s="14">
        <f>SUMIFS('Fielding Data'!H:H,'Fielding Data'!$A:$A,'Hitting Data'!$A5028)</f>
        <v>8</v>
      </c>
    </row>
    <row r="5029" spans="1:24" x14ac:dyDescent="0.25">
      <c r="A5029" s="14" t="str">
        <f t="shared" si="78"/>
        <v>dukeza012014</v>
      </c>
      <c r="B5029" s="19" t="s">
        <v>536</v>
      </c>
      <c r="C5029" s="19">
        <v>2014</v>
      </c>
      <c r="D5029" s="19">
        <v>74</v>
      </c>
      <c r="E5029" s="19">
        <v>1</v>
      </c>
      <c r="F5029" s="19">
        <v>0</v>
      </c>
      <c r="G5029" s="19">
        <v>0</v>
      </c>
      <c r="H5029" s="19">
        <v>0</v>
      </c>
      <c r="I5029" s="19">
        <v>0</v>
      </c>
      <c r="J5029" s="19">
        <v>0</v>
      </c>
      <c r="K5029" s="19">
        <v>0</v>
      </c>
      <c r="L5029" s="19">
        <v>0</v>
      </c>
      <c r="M5029" s="19">
        <v>0</v>
      </c>
      <c r="N5029" s="19">
        <v>0</v>
      </c>
      <c r="O5029" s="19">
        <v>1</v>
      </c>
      <c r="P5029" s="14" t="str">
        <f>IFERROR(VLOOKUP($A5029,'Fielding Data'!$A:$H,MATCH(P$1,'Fielding Data'!$A$1:$H$1,0),0),"Other")</f>
        <v>P</v>
      </c>
      <c r="Q5029" s="14">
        <f>IFERROR(VLOOKUP($A5029,'Fielding Data'!$A:$H,MATCH(Q$1,'Fielding Data'!$A$1:$H$1,0),0),"Other")</f>
        <v>2</v>
      </c>
      <c r="R5029" s="14">
        <f>IFERROR(VLOOKUP($A5029,'Fielding Data'!$A:$H,MATCH(R$1,'Fielding Data'!$A$1:$H$1,0),0),"Other")</f>
        <v>10</v>
      </c>
      <c r="S5029" s="14">
        <f>IFERROR(VLOOKUP($A5029,'Fielding Data'!$A:$H,MATCH(S$1,'Fielding Data'!$A$1:$H$1,0),0),"Other")</f>
        <v>0</v>
      </c>
      <c r="T5029" s="14">
        <f>IFERROR(VLOOKUP($A5029,'Fielding Data'!$A:$H,MATCH(T$1,'Fielding Data'!$A$1:$H$1,0),0),"Other")</f>
        <v>1</v>
      </c>
      <c r="U5029" s="14">
        <f>SUMIFS('Fielding Data'!E:E,'Fielding Data'!$A:$A,'Hitting Data'!$A5029)</f>
        <v>2</v>
      </c>
      <c r="V5029" s="14">
        <f>SUMIFS('Fielding Data'!F:F,'Fielding Data'!$A:$A,'Hitting Data'!$A5029)</f>
        <v>10</v>
      </c>
      <c r="W5029" s="14">
        <f>SUMIFS('Fielding Data'!G:G,'Fielding Data'!$A:$A,'Hitting Data'!$A5029)</f>
        <v>0</v>
      </c>
      <c r="X5029" s="14">
        <f>SUMIFS('Fielding Data'!H:H,'Fielding Data'!$A:$A,'Hitting Data'!$A5029)</f>
        <v>1</v>
      </c>
    </row>
    <row r="5030" spans="1:24" x14ac:dyDescent="0.25">
      <c r="A5030" s="14" t="str">
        <f t="shared" si="78"/>
        <v>dunnija012014</v>
      </c>
      <c r="B5030" s="19" t="s">
        <v>1925</v>
      </c>
      <c r="C5030" s="19">
        <v>2014</v>
      </c>
      <c r="D5030" s="19">
        <v>1</v>
      </c>
      <c r="E5030" s="19">
        <v>0</v>
      </c>
      <c r="F5030" s="19">
        <v>0</v>
      </c>
      <c r="G5030" s="19">
        <v>0</v>
      </c>
      <c r="H5030" s="19">
        <v>0</v>
      </c>
      <c r="I5030" s="19">
        <v>0</v>
      </c>
      <c r="J5030" s="19">
        <v>0</v>
      </c>
      <c r="K5030" s="19">
        <v>0</v>
      </c>
      <c r="L5030" s="19">
        <v>0</v>
      </c>
      <c r="M5030" s="19">
        <v>0</v>
      </c>
      <c r="N5030" s="19">
        <v>0</v>
      </c>
      <c r="O5030" s="19">
        <v>0</v>
      </c>
      <c r="P5030" s="14" t="str">
        <f>IFERROR(VLOOKUP($A5030,'Fielding Data'!$A:$H,MATCH(P$1,'Fielding Data'!$A$1:$H$1,0),0),"Other")</f>
        <v>P</v>
      </c>
      <c r="Q5030" s="14">
        <f>IFERROR(VLOOKUP($A5030,'Fielding Data'!$A:$H,MATCH(Q$1,'Fielding Data'!$A$1:$H$1,0),0),"Other")</f>
        <v>0</v>
      </c>
      <c r="R5030" s="14">
        <f>IFERROR(VLOOKUP($A5030,'Fielding Data'!$A:$H,MATCH(R$1,'Fielding Data'!$A$1:$H$1,0),0),"Other")</f>
        <v>0</v>
      </c>
      <c r="S5030" s="14">
        <f>IFERROR(VLOOKUP($A5030,'Fielding Data'!$A:$H,MATCH(S$1,'Fielding Data'!$A$1:$H$1,0),0),"Other")</f>
        <v>0</v>
      </c>
      <c r="T5030" s="14">
        <f>IFERROR(VLOOKUP($A5030,'Fielding Data'!$A:$H,MATCH(T$1,'Fielding Data'!$A$1:$H$1,0),0),"Other")</f>
        <v>0</v>
      </c>
      <c r="U5030" s="14">
        <f>SUMIFS('Fielding Data'!E:E,'Fielding Data'!$A:$A,'Hitting Data'!$A5030)</f>
        <v>0</v>
      </c>
      <c r="V5030" s="14">
        <f>SUMIFS('Fielding Data'!F:F,'Fielding Data'!$A:$A,'Hitting Data'!$A5030)</f>
        <v>0</v>
      </c>
      <c r="W5030" s="14">
        <f>SUMIFS('Fielding Data'!G:G,'Fielding Data'!$A:$A,'Hitting Data'!$A5030)</f>
        <v>0</v>
      </c>
      <c r="X5030" s="14">
        <f>SUMIFS('Fielding Data'!H:H,'Fielding Data'!$A:$A,'Hitting Data'!$A5030)</f>
        <v>0</v>
      </c>
    </row>
    <row r="5031" spans="1:24" x14ac:dyDescent="0.25">
      <c r="A5031" s="14" t="str">
        <f t="shared" si="78"/>
        <v>dunnmi012014</v>
      </c>
      <c r="B5031" s="19" t="s">
        <v>1077</v>
      </c>
      <c r="C5031" s="19">
        <v>2014</v>
      </c>
      <c r="D5031" s="19">
        <v>75</v>
      </c>
      <c r="E5031" s="19">
        <v>0</v>
      </c>
      <c r="F5031" s="19">
        <v>0</v>
      </c>
      <c r="G5031" s="19">
        <v>0</v>
      </c>
      <c r="H5031" s="19">
        <v>0</v>
      </c>
      <c r="I5031" s="19">
        <v>0</v>
      </c>
      <c r="J5031" s="19">
        <v>0</v>
      </c>
      <c r="K5031" s="19">
        <v>0</v>
      </c>
      <c r="L5031" s="19">
        <v>0</v>
      </c>
      <c r="M5031" s="19">
        <v>0</v>
      </c>
      <c r="N5031" s="19">
        <v>0</v>
      </c>
      <c r="O5031" s="19">
        <v>0</v>
      </c>
      <c r="P5031" s="14" t="str">
        <f>IFERROR(VLOOKUP($A5031,'Fielding Data'!$A:$H,MATCH(P$1,'Fielding Data'!$A$1:$H$1,0),0),"Other")</f>
        <v>P</v>
      </c>
      <c r="Q5031" s="14">
        <f>IFERROR(VLOOKUP($A5031,'Fielding Data'!$A:$H,MATCH(Q$1,'Fielding Data'!$A$1:$H$1,0),0),"Other")</f>
        <v>2</v>
      </c>
      <c r="R5031" s="14">
        <f>IFERROR(VLOOKUP($A5031,'Fielding Data'!$A:$H,MATCH(R$1,'Fielding Data'!$A$1:$H$1,0),0),"Other")</f>
        <v>6</v>
      </c>
      <c r="S5031" s="14">
        <f>IFERROR(VLOOKUP($A5031,'Fielding Data'!$A:$H,MATCH(S$1,'Fielding Data'!$A$1:$H$1,0),0),"Other")</f>
        <v>1</v>
      </c>
      <c r="T5031" s="14">
        <f>IFERROR(VLOOKUP($A5031,'Fielding Data'!$A:$H,MATCH(T$1,'Fielding Data'!$A$1:$H$1,0),0),"Other")</f>
        <v>0</v>
      </c>
      <c r="U5031" s="14">
        <f>SUMIFS('Fielding Data'!E:E,'Fielding Data'!$A:$A,'Hitting Data'!$A5031)</f>
        <v>2</v>
      </c>
      <c r="V5031" s="14">
        <f>SUMIFS('Fielding Data'!F:F,'Fielding Data'!$A:$A,'Hitting Data'!$A5031)</f>
        <v>6</v>
      </c>
      <c r="W5031" s="14">
        <f>SUMIFS('Fielding Data'!G:G,'Fielding Data'!$A:$A,'Hitting Data'!$A5031)</f>
        <v>1</v>
      </c>
      <c r="X5031" s="14">
        <f>SUMIFS('Fielding Data'!H:H,'Fielding Data'!$A:$A,'Hitting Data'!$A5031)</f>
        <v>0</v>
      </c>
    </row>
    <row r="5032" spans="1:24" x14ac:dyDescent="0.25">
      <c r="A5032" s="14" t="str">
        <f t="shared" si="78"/>
        <v>duvalad012014</v>
      </c>
      <c r="B5032" s="19" t="s">
        <v>2158</v>
      </c>
      <c r="C5032" s="19">
        <v>2014</v>
      </c>
      <c r="D5032" s="19">
        <v>28</v>
      </c>
      <c r="E5032" s="19">
        <v>73</v>
      </c>
      <c r="F5032" s="19">
        <v>8</v>
      </c>
      <c r="G5032" s="19">
        <v>14</v>
      </c>
      <c r="H5032" s="19">
        <v>2</v>
      </c>
      <c r="I5032" s="19">
        <v>0</v>
      </c>
      <c r="J5032" s="19">
        <v>3</v>
      </c>
      <c r="K5032" s="19">
        <v>5</v>
      </c>
      <c r="L5032" s="19">
        <v>0</v>
      </c>
      <c r="M5032" s="19">
        <v>0</v>
      </c>
      <c r="N5032" s="19">
        <v>3</v>
      </c>
      <c r="O5032" s="19">
        <v>20</v>
      </c>
      <c r="P5032" s="14" t="str">
        <f>IFERROR(VLOOKUP($A5032,'Fielding Data'!$A:$H,MATCH(P$1,'Fielding Data'!$A$1:$H$1,0),0),"Other")</f>
        <v>1B</v>
      </c>
      <c r="Q5032" s="14">
        <f>IFERROR(VLOOKUP($A5032,'Fielding Data'!$A:$H,MATCH(Q$1,'Fielding Data'!$A$1:$H$1,0),0),"Other")</f>
        <v>149</v>
      </c>
      <c r="R5032" s="14">
        <f>IFERROR(VLOOKUP($A5032,'Fielding Data'!$A:$H,MATCH(R$1,'Fielding Data'!$A$1:$H$1,0),0),"Other")</f>
        <v>8</v>
      </c>
      <c r="S5032" s="14">
        <f>IFERROR(VLOOKUP($A5032,'Fielding Data'!$A:$H,MATCH(S$1,'Fielding Data'!$A$1:$H$1,0),0),"Other")</f>
        <v>1</v>
      </c>
      <c r="T5032" s="14">
        <f>IFERROR(VLOOKUP($A5032,'Fielding Data'!$A:$H,MATCH(T$1,'Fielding Data'!$A$1:$H$1,0),0),"Other")</f>
        <v>13</v>
      </c>
      <c r="U5032" s="14">
        <f>SUMIFS('Fielding Data'!E:E,'Fielding Data'!$A:$A,'Hitting Data'!$A5032)</f>
        <v>149</v>
      </c>
      <c r="V5032" s="14">
        <f>SUMIFS('Fielding Data'!F:F,'Fielding Data'!$A:$A,'Hitting Data'!$A5032)</f>
        <v>8</v>
      </c>
      <c r="W5032" s="14">
        <f>SUMIFS('Fielding Data'!G:G,'Fielding Data'!$A:$A,'Hitting Data'!$A5032)</f>
        <v>1</v>
      </c>
      <c r="X5032" s="14">
        <f>SUMIFS('Fielding Data'!H:H,'Fielding Data'!$A:$A,'Hitting Data'!$A5032)</f>
        <v>13</v>
      </c>
    </row>
    <row r="5033" spans="1:24" x14ac:dyDescent="0.25">
      <c r="A5033" s="14" t="str">
        <f t="shared" si="78"/>
        <v>dysonja012014</v>
      </c>
      <c r="B5033" s="19" t="s">
        <v>1272</v>
      </c>
      <c r="C5033" s="19">
        <v>2014</v>
      </c>
      <c r="D5033" s="19">
        <v>120</v>
      </c>
      <c r="E5033" s="19">
        <v>260</v>
      </c>
      <c r="F5033" s="19">
        <v>33</v>
      </c>
      <c r="G5033" s="19">
        <v>70</v>
      </c>
      <c r="H5033" s="19">
        <v>4</v>
      </c>
      <c r="I5033" s="19">
        <v>4</v>
      </c>
      <c r="J5033" s="19">
        <v>1</v>
      </c>
      <c r="K5033" s="19">
        <v>24</v>
      </c>
      <c r="L5033" s="19">
        <v>36</v>
      </c>
      <c r="M5033" s="19">
        <v>7</v>
      </c>
      <c r="N5033" s="19">
        <v>22</v>
      </c>
      <c r="O5033" s="19">
        <v>52</v>
      </c>
      <c r="P5033" s="14" t="str">
        <f>IFERROR(VLOOKUP($A5033,'Fielding Data'!$A:$H,MATCH(P$1,'Fielding Data'!$A$1:$H$1,0),0),"Other")</f>
        <v>CF</v>
      </c>
      <c r="Q5033" s="14">
        <f>IFERROR(VLOOKUP($A5033,'Fielding Data'!$A:$H,MATCH(Q$1,'Fielding Data'!$A$1:$H$1,0),0),"Other")</f>
        <v>224</v>
      </c>
      <c r="R5033" s="14">
        <f>IFERROR(VLOOKUP($A5033,'Fielding Data'!$A:$H,MATCH(R$1,'Fielding Data'!$A$1:$H$1,0),0),"Other")</f>
        <v>4</v>
      </c>
      <c r="S5033" s="14">
        <f>IFERROR(VLOOKUP($A5033,'Fielding Data'!$A:$H,MATCH(S$1,'Fielding Data'!$A$1:$H$1,0),0),"Other")</f>
        <v>4</v>
      </c>
      <c r="T5033" s="14">
        <f>IFERROR(VLOOKUP($A5033,'Fielding Data'!$A:$H,MATCH(T$1,'Fielding Data'!$A$1:$H$1,0),0),"Other")</f>
        <v>0</v>
      </c>
      <c r="U5033" s="14">
        <f>SUMIFS('Fielding Data'!E:E,'Fielding Data'!$A:$A,'Hitting Data'!$A5033)</f>
        <v>456</v>
      </c>
      <c r="V5033" s="14">
        <f>SUMIFS('Fielding Data'!F:F,'Fielding Data'!$A:$A,'Hitting Data'!$A5033)</f>
        <v>8</v>
      </c>
      <c r="W5033" s="14">
        <f>SUMIFS('Fielding Data'!G:G,'Fielding Data'!$A:$A,'Hitting Data'!$A5033)</f>
        <v>8</v>
      </c>
      <c r="X5033" s="14">
        <f>SUMIFS('Fielding Data'!H:H,'Fielding Data'!$A:$A,'Hitting Data'!$A5033)</f>
        <v>0</v>
      </c>
    </row>
    <row r="5034" spans="1:24" x14ac:dyDescent="0.25">
      <c r="A5034" s="14" t="str">
        <f t="shared" si="78"/>
        <v>dysonsa012014</v>
      </c>
      <c r="B5034" s="19" t="s">
        <v>1704</v>
      </c>
      <c r="C5034" s="19">
        <v>2014</v>
      </c>
      <c r="D5034" s="19">
        <v>31</v>
      </c>
      <c r="E5034" s="19">
        <v>1</v>
      </c>
      <c r="F5034" s="19">
        <v>0</v>
      </c>
      <c r="G5034" s="19">
        <v>0</v>
      </c>
      <c r="H5034" s="19">
        <v>0</v>
      </c>
      <c r="I5034" s="19">
        <v>0</v>
      </c>
      <c r="J5034" s="19">
        <v>0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4" t="str">
        <f>IFERROR(VLOOKUP($A5034,'Fielding Data'!$A:$H,MATCH(P$1,'Fielding Data'!$A$1:$H$1,0),0),"Other")</f>
        <v>P</v>
      </c>
      <c r="Q5034" s="14">
        <f>IFERROR(VLOOKUP($A5034,'Fielding Data'!$A:$H,MATCH(Q$1,'Fielding Data'!$A$1:$H$1,0),0),"Other")</f>
        <v>7</v>
      </c>
      <c r="R5034" s="14">
        <f>IFERROR(VLOOKUP($A5034,'Fielding Data'!$A:$H,MATCH(R$1,'Fielding Data'!$A$1:$H$1,0),0),"Other")</f>
        <v>4</v>
      </c>
      <c r="S5034" s="14">
        <f>IFERROR(VLOOKUP($A5034,'Fielding Data'!$A:$H,MATCH(S$1,'Fielding Data'!$A$1:$H$1,0),0),"Other")</f>
        <v>2</v>
      </c>
      <c r="T5034" s="14">
        <f>IFERROR(VLOOKUP($A5034,'Fielding Data'!$A:$H,MATCH(T$1,'Fielding Data'!$A$1:$H$1,0),0),"Other")</f>
        <v>0</v>
      </c>
      <c r="U5034" s="14">
        <f>SUMIFS('Fielding Data'!E:E,'Fielding Data'!$A:$A,'Hitting Data'!$A5034)</f>
        <v>7</v>
      </c>
      <c r="V5034" s="14">
        <f>SUMIFS('Fielding Data'!F:F,'Fielding Data'!$A:$A,'Hitting Data'!$A5034)</f>
        <v>4</v>
      </c>
      <c r="W5034" s="14">
        <f>SUMIFS('Fielding Data'!G:G,'Fielding Data'!$A:$A,'Hitting Data'!$A5034)</f>
        <v>2</v>
      </c>
      <c r="X5034" s="14">
        <f>SUMIFS('Fielding Data'!H:H,'Fielding Data'!$A:$A,'Hitting Data'!$A5034)</f>
        <v>0</v>
      </c>
    </row>
    <row r="5035" spans="1:24" x14ac:dyDescent="0.25">
      <c r="A5035" s="14" t="str">
        <f t="shared" si="78"/>
        <v>eatonad022014</v>
      </c>
      <c r="B5035" s="19" t="s">
        <v>1705</v>
      </c>
      <c r="C5035" s="19">
        <v>2014</v>
      </c>
      <c r="D5035" s="19">
        <v>123</v>
      </c>
      <c r="E5035" s="19">
        <v>486</v>
      </c>
      <c r="F5035" s="19">
        <v>76</v>
      </c>
      <c r="G5035" s="19">
        <v>146</v>
      </c>
      <c r="H5035" s="19">
        <v>26</v>
      </c>
      <c r="I5035" s="19">
        <v>10</v>
      </c>
      <c r="J5035" s="19">
        <v>1</v>
      </c>
      <c r="K5035" s="19">
        <v>35</v>
      </c>
      <c r="L5035" s="19">
        <v>15</v>
      </c>
      <c r="M5035" s="19">
        <v>9</v>
      </c>
      <c r="N5035" s="19">
        <v>43</v>
      </c>
      <c r="O5035" s="19">
        <v>83</v>
      </c>
      <c r="P5035" s="14" t="str">
        <f>IFERROR(VLOOKUP($A5035,'Fielding Data'!$A:$H,MATCH(P$1,'Fielding Data'!$A$1:$H$1,0),0),"Other")</f>
        <v>CF</v>
      </c>
      <c r="Q5035" s="14">
        <f>IFERROR(VLOOKUP($A5035,'Fielding Data'!$A:$H,MATCH(Q$1,'Fielding Data'!$A$1:$H$1,0),0),"Other")</f>
        <v>312</v>
      </c>
      <c r="R5035" s="14">
        <f>IFERROR(VLOOKUP($A5035,'Fielding Data'!$A:$H,MATCH(R$1,'Fielding Data'!$A$1:$H$1,0),0),"Other")</f>
        <v>9</v>
      </c>
      <c r="S5035" s="14">
        <f>IFERROR(VLOOKUP($A5035,'Fielding Data'!$A:$H,MATCH(S$1,'Fielding Data'!$A$1:$H$1,0),0),"Other")</f>
        <v>4</v>
      </c>
      <c r="T5035" s="14">
        <f>IFERROR(VLOOKUP($A5035,'Fielding Data'!$A:$H,MATCH(T$1,'Fielding Data'!$A$1:$H$1,0),0),"Other")</f>
        <v>1</v>
      </c>
      <c r="U5035" s="14">
        <f>SUMIFS('Fielding Data'!E:E,'Fielding Data'!$A:$A,'Hitting Data'!$A5035)</f>
        <v>624</v>
      </c>
      <c r="V5035" s="14">
        <f>SUMIFS('Fielding Data'!F:F,'Fielding Data'!$A:$A,'Hitting Data'!$A5035)</f>
        <v>18</v>
      </c>
      <c r="W5035" s="14">
        <f>SUMIFS('Fielding Data'!G:G,'Fielding Data'!$A:$A,'Hitting Data'!$A5035)</f>
        <v>8</v>
      </c>
      <c r="X5035" s="14">
        <f>SUMIFS('Fielding Data'!H:H,'Fielding Data'!$A:$A,'Hitting Data'!$A5035)</f>
        <v>2</v>
      </c>
    </row>
    <row r="5036" spans="1:24" x14ac:dyDescent="0.25">
      <c r="A5036" s="14" t="str">
        <f t="shared" si="78"/>
        <v>edginjo012014</v>
      </c>
      <c r="B5036" s="19" t="s">
        <v>1706</v>
      </c>
      <c r="C5036" s="19">
        <v>2014</v>
      </c>
      <c r="D5036" s="19">
        <v>47</v>
      </c>
      <c r="E5036" s="19">
        <v>1</v>
      </c>
      <c r="F5036" s="19">
        <v>0</v>
      </c>
      <c r="G5036" s="19">
        <v>0</v>
      </c>
      <c r="H5036" s="19">
        <v>0</v>
      </c>
      <c r="I5036" s="19">
        <v>0</v>
      </c>
      <c r="J5036" s="19">
        <v>0</v>
      </c>
      <c r="K5036" s="19">
        <v>0</v>
      </c>
      <c r="L5036" s="19">
        <v>0</v>
      </c>
      <c r="M5036" s="19">
        <v>0</v>
      </c>
      <c r="N5036" s="19">
        <v>0</v>
      </c>
      <c r="O5036" s="19">
        <v>1</v>
      </c>
      <c r="P5036" s="14" t="str">
        <f>IFERROR(VLOOKUP($A5036,'Fielding Data'!$A:$H,MATCH(P$1,'Fielding Data'!$A$1:$H$1,0),0),"Other")</f>
        <v>P</v>
      </c>
      <c r="Q5036" s="14">
        <f>IFERROR(VLOOKUP($A5036,'Fielding Data'!$A:$H,MATCH(Q$1,'Fielding Data'!$A$1:$H$1,0),0),"Other")</f>
        <v>1</v>
      </c>
      <c r="R5036" s="14">
        <f>IFERROR(VLOOKUP($A5036,'Fielding Data'!$A:$H,MATCH(R$1,'Fielding Data'!$A$1:$H$1,0),0),"Other")</f>
        <v>1</v>
      </c>
      <c r="S5036" s="14">
        <f>IFERROR(VLOOKUP($A5036,'Fielding Data'!$A:$H,MATCH(S$1,'Fielding Data'!$A$1:$H$1,0),0),"Other")</f>
        <v>1</v>
      </c>
      <c r="T5036" s="14">
        <f>IFERROR(VLOOKUP($A5036,'Fielding Data'!$A:$H,MATCH(T$1,'Fielding Data'!$A$1:$H$1,0),0),"Other")</f>
        <v>0</v>
      </c>
      <c r="U5036" s="14">
        <f>SUMIFS('Fielding Data'!E:E,'Fielding Data'!$A:$A,'Hitting Data'!$A5036)</f>
        <v>1</v>
      </c>
      <c r="V5036" s="14">
        <f>SUMIFS('Fielding Data'!F:F,'Fielding Data'!$A:$A,'Hitting Data'!$A5036)</f>
        <v>1</v>
      </c>
      <c r="W5036" s="14">
        <f>SUMIFS('Fielding Data'!G:G,'Fielding Data'!$A:$A,'Hitting Data'!$A5036)</f>
        <v>1</v>
      </c>
      <c r="X5036" s="14">
        <f>SUMIFS('Fielding Data'!H:H,'Fielding Data'!$A:$A,'Hitting Data'!$A5036)</f>
        <v>0</v>
      </c>
    </row>
    <row r="5037" spans="1:24" x14ac:dyDescent="0.25">
      <c r="A5037" s="14" t="str">
        <f t="shared" si="78"/>
        <v>edwarjo022014</v>
      </c>
      <c r="B5037" s="19" t="s">
        <v>2159</v>
      </c>
      <c r="C5037" s="19">
        <v>2014</v>
      </c>
      <c r="D5037" s="19">
        <v>9</v>
      </c>
      <c r="E5037" s="19">
        <v>0</v>
      </c>
      <c r="F5037" s="19">
        <v>0</v>
      </c>
      <c r="G5037" s="19">
        <v>0</v>
      </c>
      <c r="H5037" s="19">
        <v>0</v>
      </c>
      <c r="I5037" s="19">
        <v>0</v>
      </c>
      <c r="J5037" s="19">
        <v>0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4" t="str">
        <f>IFERROR(VLOOKUP($A5037,'Fielding Data'!$A:$H,MATCH(P$1,'Fielding Data'!$A$1:$H$1,0),0),"Other")</f>
        <v>P</v>
      </c>
      <c r="Q5037" s="14">
        <f>IFERROR(VLOOKUP($A5037,'Fielding Data'!$A:$H,MATCH(Q$1,'Fielding Data'!$A$1:$H$1,0),0),"Other")</f>
        <v>0</v>
      </c>
      <c r="R5037" s="14">
        <f>IFERROR(VLOOKUP($A5037,'Fielding Data'!$A:$H,MATCH(R$1,'Fielding Data'!$A$1:$H$1,0),0),"Other")</f>
        <v>1</v>
      </c>
      <c r="S5037" s="14">
        <f>IFERROR(VLOOKUP($A5037,'Fielding Data'!$A:$H,MATCH(S$1,'Fielding Data'!$A$1:$H$1,0),0),"Other")</f>
        <v>0</v>
      </c>
      <c r="T5037" s="14">
        <f>IFERROR(VLOOKUP($A5037,'Fielding Data'!$A:$H,MATCH(T$1,'Fielding Data'!$A$1:$H$1,0),0),"Other")</f>
        <v>0</v>
      </c>
      <c r="U5037" s="14">
        <f>SUMIFS('Fielding Data'!E:E,'Fielding Data'!$A:$A,'Hitting Data'!$A5037)</f>
        <v>0</v>
      </c>
      <c r="V5037" s="14">
        <f>SUMIFS('Fielding Data'!F:F,'Fielding Data'!$A:$A,'Hitting Data'!$A5037)</f>
        <v>1</v>
      </c>
      <c r="W5037" s="14">
        <f>SUMIFS('Fielding Data'!G:G,'Fielding Data'!$A:$A,'Hitting Data'!$A5037)</f>
        <v>0</v>
      </c>
      <c r="X5037" s="14">
        <f>SUMIFS('Fielding Data'!H:H,'Fielding Data'!$A:$A,'Hitting Data'!$A5037)</f>
        <v>0</v>
      </c>
    </row>
    <row r="5038" spans="1:24" x14ac:dyDescent="0.25">
      <c r="A5038" s="14" t="str">
        <f t="shared" si="78"/>
        <v>elbersc012014</v>
      </c>
      <c r="B5038" s="19" t="s">
        <v>915</v>
      </c>
      <c r="C5038" s="19">
        <v>2014</v>
      </c>
      <c r="D5038" s="19">
        <v>7</v>
      </c>
      <c r="E5038" s="19">
        <v>0</v>
      </c>
      <c r="F5038" s="19">
        <v>0</v>
      </c>
      <c r="G5038" s="19">
        <v>0</v>
      </c>
      <c r="H5038" s="19">
        <v>0</v>
      </c>
      <c r="I5038" s="19">
        <v>0</v>
      </c>
      <c r="J5038" s="19">
        <v>0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4" t="str">
        <f>IFERROR(VLOOKUP($A5038,'Fielding Data'!$A:$H,MATCH(P$1,'Fielding Data'!$A$1:$H$1,0),0),"Other")</f>
        <v>P</v>
      </c>
      <c r="Q5038" s="14">
        <f>IFERROR(VLOOKUP($A5038,'Fielding Data'!$A:$H,MATCH(Q$1,'Fielding Data'!$A$1:$H$1,0),0),"Other")</f>
        <v>1</v>
      </c>
      <c r="R5038" s="14">
        <f>IFERROR(VLOOKUP($A5038,'Fielding Data'!$A:$H,MATCH(R$1,'Fielding Data'!$A$1:$H$1,0),0),"Other")</f>
        <v>0</v>
      </c>
      <c r="S5038" s="14">
        <f>IFERROR(VLOOKUP($A5038,'Fielding Data'!$A:$H,MATCH(S$1,'Fielding Data'!$A$1:$H$1,0),0),"Other")</f>
        <v>0</v>
      </c>
      <c r="T5038" s="14">
        <f>IFERROR(VLOOKUP($A5038,'Fielding Data'!$A:$H,MATCH(T$1,'Fielding Data'!$A$1:$H$1,0),0),"Other")</f>
        <v>0</v>
      </c>
      <c r="U5038" s="14">
        <f>SUMIFS('Fielding Data'!E:E,'Fielding Data'!$A:$A,'Hitting Data'!$A5038)</f>
        <v>1</v>
      </c>
      <c r="V5038" s="14">
        <f>SUMIFS('Fielding Data'!F:F,'Fielding Data'!$A:$A,'Hitting Data'!$A5038)</f>
        <v>0</v>
      </c>
      <c r="W5038" s="14">
        <f>SUMIFS('Fielding Data'!G:G,'Fielding Data'!$A:$A,'Hitting Data'!$A5038)</f>
        <v>0</v>
      </c>
      <c r="X5038" s="14">
        <f>SUMIFS('Fielding Data'!H:H,'Fielding Data'!$A:$A,'Hitting Data'!$A5038)</f>
        <v>0</v>
      </c>
    </row>
    <row r="5039" spans="1:24" x14ac:dyDescent="0.25">
      <c r="A5039" s="14" t="str">
        <f t="shared" si="78"/>
        <v>eliasro012014</v>
      </c>
      <c r="B5039" s="19" t="s">
        <v>2160</v>
      </c>
      <c r="C5039" s="19">
        <v>2014</v>
      </c>
      <c r="D5039" s="19">
        <v>29</v>
      </c>
      <c r="E5039" s="19">
        <v>4</v>
      </c>
      <c r="F5039" s="19">
        <v>0</v>
      </c>
      <c r="G5039" s="19">
        <v>0</v>
      </c>
      <c r="H5039" s="19">
        <v>0</v>
      </c>
      <c r="I5039" s="19">
        <v>0</v>
      </c>
      <c r="J5039" s="19">
        <v>0</v>
      </c>
      <c r="K5039" s="19">
        <v>0</v>
      </c>
      <c r="L5039" s="19">
        <v>0</v>
      </c>
      <c r="M5039" s="19">
        <v>0</v>
      </c>
      <c r="N5039" s="19">
        <v>0</v>
      </c>
      <c r="O5039" s="19">
        <v>1</v>
      </c>
      <c r="P5039" s="14" t="str">
        <f>IFERROR(VLOOKUP($A5039,'Fielding Data'!$A:$H,MATCH(P$1,'Fielding Data'!$A$1:$H$1,0),0),"Other")</f>
        <v>P</v>
      </c>
      <c r="Q5039" s="14">
        <f>IFERROR(VLOOKUP($A5039,'Fielding Data'!$A:$H,MATCH(Q$1,'Fielding Data'!$A$1:$H$1,0),0),"Other")</f>
        <v>2</v>
      </c>
      <c r="R5039" s="14">
        <f>IFERROR(VLOOKUP($A5039,'Fielding Data'!$A:$H,MATCH(R$1,'Fielding Data'!$A$1:$H$1,0),0),"Other")</f>
        <v>22</v>
      </c>
      <c r="S5039" s="14">
        <f>IFERROR(VLOOKUP($A5039,'Fielding Data'!$A:$H,MATCH(S$1,'Fielding Data'!$A$1:$H$1,0),0),"Other")</f>
        <v>0</v>
      </c>
      <c r="T5039" s="14">
        <f>IFERROR(VLOOKUP($A5039,'Fielding Data'!$A:$H,MATCH(T$1,'Fielding Data'!$A$1:$H$1,0),0),"Other")</f>
        <v>2</v>
      </c>
      <c r="U5039" s="14">
        <f>SUMIFS('Fielding Data'!E:E,'Fielding Data'!$A:$A,'Hitting Data'!$A5039)</f>
        <v>2</v>
      </c>
      <c r="V5039" s="14">
        <f>SUMIFS('Fielding Data'!F:F,'Fielding Data'!$A:$A,'Hitting Data'!$A5039)</f>
        <v>22</v>
      </c>
      <c r="W5039" s="14">
        <f>SUMIFS('Fielding Data'!G:G,'Fielding Data'!$A:$A,'Hitting Data'!$A5039)</f>
        <v>0</v>
      </c>
      <c r="X5039" s="14">
        <f>SUMIFS('Fielding Data'!H:H,'Fielding Data'!$A:$A,'Hitting Data'!$A5039)</f>
        <v>2</v>
      </c>
    </row>
    <row r="5040" spans="1:24" x14ac:dyDescent="0.25">
      <c r="A5040" s="14" t="str">
        <f t="shared" si="78"/>
        <v>ellisaj012014</v>
      </c>
      <c r="B5040" s="19" t="s">
        <v>916</v>
      </c>
      <c r="C5040" s="19">
        <v>2014</v>
      </c>
      <c r="D5040" s="19">
        <v>93</v>
      </c>
      <c r="E5040" s="19">
        <v>283</v>
      </c>
      <c r="F5040" s="19">
        <v>21</v>
      </c>
      <c r="G5040" s="19">
        <v>54</v>
      </c>
      <c r="H5040" s="19">
        <v>9</v>
      </c>
      <c r="I5040" s="19">
        <v>0</v>
      </c>
      <c r="J5040" s="19">
        <v>3</v>
      </c>
      <c r="K5040" s="19">
        <v>25</v>
      </c>
      <c r="L5040" s="19">
        <v>0</v>
      </c>
      <c r="M5040" s="19">
        <v>0</v>
      </c>
      <c r="N5040" s="19">
        <v>53</v>
      </c>
      <c r="O5040" s="19">
        <v>57</v>
      </c>
      <c r="P5040" s="14" t="str">
        <f>IFERROR(VLOOKUP($A5040,'Fielding Data'!$A:$H,MATCH(P$1,'Fielding Data'!$A$1:$H$1,0),0),"Other")</f>
        <v>C</v>
      </c>
      <c r="Q5040" s="14">
        <f>IFERROR(VLOOKUP($A5040,'Fielding Data'!$A:$H,MATCH(Q$1,'Fielding Data'!$A$1:$H$1,0),0),"Other")</f>
        <v>737</v>
      </c>
      <c r="R5040" s="14">
        <f>IFERROR(VLOOKUP($A5040,'Fielding Data'!$A:$H,MATCH(R$1,'Fielding Data'!$A$1:$H$1,0),0),"Other")</f>
        <v>68</v>
      </c>
      <c r="S5040" s="14">
        <f>IFERROR(VLOOKUP($A5040,'Fielding Data'!$A:$H,MATCH(S$1,'Fielding Data'!$A$1:$H$1,0),0),"Other")</f>
        <v>4</v>
      </c>
      <c r="T5040" s="14">
        <f>IFERROR(VLOOKUP($A5040,'Fielding Data'!$A:$H,MATCH(T$1,'Fielding Data'!$A$1:$H$1,0),0),"Other")</f>
        <v>4</v>
      </c>
      <c r="U5040" s="14">
        <f>SUMIFS('Fielding Data'!E:E,'Fielding Data'!$A:$A,'Hitting Data'!$A5040)</f>
        <v>737</v>
      </c>
      <c r="V5040" s="14">
        <f>SUMIFS('Fielding Data'!F:F,'Fielding Data'!$A:$A,'Hitting Data'!$A5040)</f>
        <v>68</v>
      </c>
      <c r="W5040" s="14">
        <f>SUMIFS('Fielding Data'!G:G,'Fielding Data'!$A:$A,'Hitting Data'!$A5040)</f>
        <v>4</v>
      </c>
      <c r="X5040" s="14">
        <f>SUMIFS('Fielding Data'!H:H,'Fielding Data'!$A:$A,'Hitting Data'!$A5040)</f>
        <v>4</v>
      </c>
    </row>
    <row r="5041" spans="1:24" x14ac:dyDescent="0.25">
      <c r="A5041" s="14" t="str">
        <f t="shared" si="78"/>
        <v>ellisma012014</v>
      </c>
      <c r="B5041" s="19" t="s">
        <v>298</v>
      </c>
      <c r="C5041" s="19">
        <v>2014</v>
      </c>
      <c r="D5041" s="19">
        <v>73</v>
      </c>
      <c r="E5041" s="19">
        <v>178</v>
      </c>
      <c r="F5041" s="19">
        <v>15</v>
      </c>
      <c r="G5041" s="19">
        <v>32</v>
      </c>
      <c r="H5041" s="19">
        <v>6</v>
      </c>
      <c r="I5041" s="19">
        <v>0</v>
      </c>
      <c r="J5041" s="19">
        <v>0</v>
      </c>
      <c r="K5041" s="19">
        <v>12</v>
      </c>
      <c r="L5041" s="19">
        <v>4</v>
      </c>
      <c r="M5041" s="19">
        <v>1</v>
      </c>
      <c r="N5041" s="19">
        <v>14</v>
      </c>
      <c r="O5041" s="19">
        <v>38</v>
      </c>
      <c r="P5041" s="14" t="str">
        <f>IFERROR(VLOOKUP($A5041,'Fielding Data'!$A:$H,MATCH(P$1,'Fielding Data'!$A$1:$H$1,0),0),"Other")</f>
        <v>1B</v>
      </c>
      <c r="Q5041" s="14">
        <f>IFERROR(VLOOKUP($A5041,'Fielding Data'!$A:$H,MATCH(Q$1,'Fielding Data'!$A$1:$H$1,0),0),"Other")</f>
        <v>15</v>
      </c>
      <c r="R5041" s="14">
        <f>IFERROR(VLOOKUP($A5041,'Fielding Data'!$A:$H,MATCH(R$1,'Fielding Data'!$A$1:$H$1,0),0),"Other")</f>
        <v>2</v>
      </c>
      <c r="S5041" s="14">
        <f>IFERROR(VLOOKUP($A5041,'Fielding Data'!$A:$H,MATCH(S$1,'Fielding Data'!$A$1:$H$1,0),0),"Other")</f>
        <v>0</v>
      </c>
      <c r="T5041" s="14">
        <f>IFERROR(VLOOKUP($A5041,'Fielding Data'!$A:$H,MATCH(T$1,'Fielding Data'!$A$1:$H$1,0),0),"Other")</f>
        <v>5</v>
      </c>
      <c r="U5041" s="14">
        <f>SUMIFS('Fielding Data'!E:E,'Fielding Data'!$A:$A,'Hitting Data'!$A5041)</f>
        <v>85</v>
      </c>
      <c r="V5041" s="14">
        <f>SUMIFS('Fielding Data'!F:F,'Fielding Data'!$A:$A,'Hitting Data'!$A5041)</f>
        <v>127</v>
      </c>
      <c r="W5041" s="14">
        <f>SUMIFS('Fielding Data'!G:G,'Fielding Data'!$A:$A,'Hitting Data'!$A5041)</f>
        <v>1</v>
      </c>
      <c r="X5041" s="14">
        <f>SUMIFS('Fielding Data'!H:H,'Fielding Data'!$A:$A,'Hitting Data'!$A5041)</f>
        <v>27</v>
      </c>
    </row>
    <row r="5042" spans="1:24" x14ac:dyDescent="0.25">
      <c r="A5042" s="14" t="str">
        <f t="shared" si="78"/>
        <v>ellsbja012014</v>
      </c>
      <c r="B5042" s="19" t="s">
        <v>781</v>
      </c>
      <c r="C5042" s="19">
        <v>2014</v>
      </c>
      <c r="D5042" s="19">
        <v>149</v>
      </c>
      <c r="E5042" s="19">
        <v>575</v>
      </c>
      <c r="F5042" s="19">
        <v>71</v>
      </c>
      <c r="G5042" s="19">
        <v>156</v>
      </c>
      <c r="H5042" s="19">
        <v>27</v>
      </c>
      <c r="I5042" s="19">
        <v>5</v>
      </c>
      <c r="J5042" s="19">
        <v>16</v>
      </c>
      <c r="K5042" s="19">
        <v>70</v>
      </c>
      <c r="L5042" s="19">
        <v>39</v>
      </c>
      <c r="M5042" s="19">
        <v>5</v>
      </c>
      <c r="N5042" s="19">
        <v>49</v>
      </c>
      <c r="O5042" s="19">
        <v>93</v>
      </c>
      <c r="P5042" s="14" t="str">
        <f>IFERROR(VLOOKUP($A5042,'Fielding Data'!$A:$H,MATCH(P$1,'Fielding Data'!$A$1:$H$1,0),0),"Other")</f>
        <v>CF</v>
      </c>
      <c r="Q5042" s="14">
        <f>IFERROR(VLOOKUP($A5042,'Fielding Data'!$A:$H,MATCH(Q$1,'Fielding Data'!$A$1:$H$1,0),0),"Other")</f>
        <v>380</v>
      </c>
      <c r="R5042" s="14">
        <f>IFERROR(VLOOKUP($A5042,'Fielding Data'!$A:$H,MATCH(R$1,'Fielding Data'!$A$1:$H$1,0),0),"Other")</f>
        <v>3</v>
      </c>
      <c r="S5042" s="14">
        <f>IFERROR(VLOOKUP($A5042,'Fielding Data'!$A:$H,MATCH(S$1,'Fielding Data'!$A$1:$H$1,0),0),"Other")</f>
        <v>1</v>
      </c>
      <c r="T5042" s="14">
        <f>IFERROR(VLOOKUP($A5042,'Fielding Data'!$A:$H,MATCH(T$1,'Fielding Data'!$A$1:$H$1,0),0),"Other")</f>
        <v>1</v>
      </c>
      <c r="U5042" s="14">
        <f>SUMIFS('Fielding Data'!E:E,'Fielding Data'!$A:$A,'Hitting Data'!$A5042)</f>
        <v>760</v>
      </c>
      <c r="V5042" s="14">
        <f>SUMIFS('Fielding Data'!F:F,'Fielding Data'!$A:$A,'Hitting Data'!$A5042)</f>
        <v>6</v>
      </c>
      <c r="W5042" s="14">
        <f>SUMIFS('Fielding Data'!G:G,'Fielding Data'!$A:$A,'Hitting Data'!$A5042)</f>
        <v>2</v>
      </c>
      <c r="X5042" s="14">
        <f>SUMIFS('Fielding Data'!H:H,'Fielding Data'!$A:$A,'Hitting Data'!$A5042)</f>
        <v>2</v>
      </c>
    </row>
    <row r="5043" spans="1:24" x14ac:dyDescent="0.25">
      <c r="A5043" s="14" t="str">
        <f t="shared" si="78"/>
        <v>elmorja012014</v>
      </c>
      <c r="B5043" s="19" t="s">
        <v>1707</v>
      </c>
      <c r="C5043" s="19">
        <v>2014</v>
      </c>
      <c r="D5043" s="19">
        <v>5</v>
      </c>
      <c r="E5043" s="19">
        <v>11</v>
      </c>
      <c r="F5043" s="19">
        <v>0</v>
      </c>
      <c r="G5043" s="19">
        <v>2</v>
      </c>
      <c r="H5043" s="19">
        <v>0</v>
      </c>
      <c r="I5043" s="19">
        <v>0</v>
      </c>
      <c r="J5043" s="19">
        <v>0</v>
      </c>
      <c r="K5043" s="19">
        <v>0</v>
      </c>
      <c r="L5043" s="19">
        <v>0</v>
      </c>
      <c r="M5043" s="19">
        <v>0</v>
      </c>
      <c r="N5043" s="19">
        <v>1</v>
      </c>
      <c r="O5043" s="19">
        <v>4</v>
      </c>
      <c r="P5043" s="14" t="str">
        <f>IFERROR(VLOOKUP($A5043,'Fielding Data'!$A:$H,MATCH(P$1,'Fielding Data'!$A$1:$H$1,0),0),"Other")</f>
        <v>2B</v>
      </c>
      <c r="Q5043" s="14">
        <f>IFERROR(VLOOKUP($A5043,'Fielding Data'!$A:$H,MATCH(Q$1,'Fielding Data'!$A$1:$H$1,0),0),"Other")</f>
        <v>5</v>
      </c>
      <c r="R5043" s="14">
        <f>IFERROR(VLOOKUP($A5043,'Fielding Data'!$A:$H,MATCH(R$1,'Fielding Data'!$A$1:$H$1,0),0),"Other")</f>
        <v>2</v>
      </c>
      <c r="S5043" s="14">
        <f>IFERROR(VLOOKUP($A5043,'Fielding Data'!$A:$H,MATCH(S$1,'Fielding Data'!$A$1:$H$1,0),0),"Other")</f>
        <v>0</v>
      </c>
      <c r="T5043" s="14">
        <f>IFERROR(VLOOKUP($A5043,'Fielding Data'!$A:$H,MATCH(T$1,'Fielding Data'!$A$1:$H$1,0),0),"Other")</f>
        <v>0</v>
      </c>
      <c r="U5043" s="14">
        <f>SUMIFS('Fielding Data'!E:E,'Fielding Data'!$A:$A,'Hitting Data'!$A5043)</f>
        <v>7</v>
      </c>
      <c r="V5043" s="14">
        <f>SUMIFS('Fielding Data'!F:F,'Fielding Data'!$A:$A,'Hitting Data'!$A5043)</f>
        <v>7</v>
      </c>
      <c r="W5043" s="14">
        <f>SUMIFS('Fielding Data'!G:G,'Fielding Data'!$A:$A,'Hitting Data'!$A5043)</f>
        <v>0</v>
      </c>
      <c r="X5043" s="14">
        <f>SUMIFS('Fielding Data'!H:H,'Fielding Data'!$A:$A,'Hitting Data'!$A5043)</f>
        <v>1</v>
      </c>
    </row>
    <row r="5044" spans="1:24" x14ac:dyDescent="0.25">
      <c r="A5044" s="14" t="str">
        <f t="shared" si="78"/>
        <v>encared012014</v>
      </c>
      <c r="B5044" s="19" t="s">
        <v>538</v>
      </c>
      <c r="C5044" s="19">
        <v>2014</v>
      </c>
      <c r="D5044" s="19">
        <v>128</v>
      </c>
      <c r="E5044" s="19">
        <v>477</v>
      </c>
      <c r="F5044" s="19">
        <v>75</v>
      </c>
      <c r="G5044" s="19">
        <v>128</v>
      </c>
      <c r="H5044" s="19">
        <v>27</v>
      </c>
      <c r="I5044" s="19">
        <v>2</v>
      </c>
      <c r="J5044" s="19">
        <v>34</v>
      </c>
      <c r="K5044" s="19">
        <v>98</v>
      </c>
      <c r="L5044" s="19">
        <v>2</v>
      </c>
      <c r="M5044" s="19">
        <v>0</v>
      </c>
      <c r="N5044" s="19">
        <v>62</v>
      </c>
      <c r="O5044" s="19">
        <v>82</v>
      </c>
      <c r="P5044" s="14" t="str">
        <f>IFERROR(VLOOKUP($A5044,'Fielding Data'!$A:$H,MATCH(P$1,'Fielding Data'!$A$1:$H$1,0),0),"Other")</f>
        <v>1B</v>
      </c>
      <c r="Q5044" s="14">
        <f>IFERROR(VLOOKUP($A5044,'Fielding Data'!$A:$H,MATCH(Q$1,'Fielding Data'!$A$1:$H$1,0),0),"Other")</f>
        <v>625</v>
      </c>
      <c r="R5044" s="14">
        <f>IFERROR(VLOOKUP($A5044,'Fielding Data'!$A:$H,MATCH(R$1,'Fielding Data'!$A$1:$H$1,0),0),"Other")</f>
        <v>33</v>
      </c>
      <c r="S5044" s="14">
        <f>IFERROR(VLOOKUP($A5044,'Fielding Data'!$A:$H,MATCH(S$1,'Fielding Data'!$A$1:$H$1,0),0),"Other")</f>
        <v>8</v>
      </c>
      <c r="T5044" s="14">
        <f>IFERROR(VLOOKUP($A5044,'Fielding Data'!$A:$H,MATCH(T$1,'Fielding Data'!$A$1:$H$1,0),0),"Other")</f>
        <v>51</v>
      </c>
      <c r="U5044" s="14">
        <f>SUMIFS('Fielding Data'!E:E,'Fielding Data'!$A:$A,'Hitting Data'!$A5044)</f>
        <v>629</v>
      </c>
      <c r="V5044" s="14">
        <f>SUMIFS('Fielding Data'!F:F,'Fielding Data'!$A:$A,'Hitting Data'!$A5044)</f>
        <v>33</v>
      </c>
      <c r="W5044" s="14">
        <f>SUMIFS('Fielding Data'!G:G,'Fielding Data'!$A:$A,'Hitting Data'!$A5044)</f>
        <v>8</v>
      </c>
      <c r="X5044" s="14">
        <f>SUMIFS('Fielding Data'!H:H,'Fielding Data'!$A:$A,'Hitting Data'!$A5044)</f>
        <v>51</v>
      </c>
    </row>
    <row r="5045" spans="1:24" x14ac:dyDescent="0.25">
      <c r="A5045" s="14" t="str">
        <f t="shared" si="78"/>
        <v>eovalna012014</v>
      </c>
      <c r="B5045" s="19" t="s">
        <v>1492</v>
      </c>
      <c r="C5045" s="19">
        <v>2014</v>
      </c>
      <c r="D5045" s="19">
        <v>33</v>
      </c>
      <c r="E5045" s="19">
        <v>56</v>
      </c>
      <c r="F5045" s="19">
        <v>1</v>
      </c>
      <c r="G5045" s="19">
        <v>5</v>
      </c>
      <c r="H5045" s="19">
        <v>0</v>
      </c>
      <c r="I5045" s="19">
        <v>0</v>
      </c>
      <c r="J5045" s="19">
        <v>0</v>
      </c>
      <c r="K5045" s="19">
        <v>0</v>
      </c>
      <c r="L5045" s="19">
        <v>0</v>
      </c>
      <c r="M5045" s="19">
        <v>0</v>
      </c>
      <c r="N5045" s="19">
        <v>1</v>
      </c>
      <c r="O5045" s="19">
        <v>36</v>
      </c>
      <c r="P5045" s="14" t="str">
        <f>IFERROR(VLOOKUP($A5045,'Fielding Data'!$A:$H,MATCH(P$1,'Fielding Data'!$A$1:$H$1,0),0),"Other")</f>
        <v>P</v>
      </c>
      <c r="Q5045" s="14">
        <f>IFERROR(VLOOKUP($A5045,'Fielding Data'!$A:$H,MATCH(Q$1,'Fielding Data'!$A$1:$H$1,0),0),"Other")</f>
        <v>21</v>
      </c>
      <c r="R5045" s="14">
        <f>IFERROR(VLOOKUP($A5045,'Fielding Data'!$A:$H,MATCH(R$1,'Fielding Data'!$A$1:$H$1,0),0),"Other")</f>
        <v>31</v>
      </c>
      <c r="S5045" s="14">
        <f>IFERROR(VLOOKUP($A5045,'Fielding Data'!$A:$H,MATCH(S$1,'Fielding Data'!$A$1:$H$1,0),0),"Other")</f>
        <v>1</v>
      </c>
      <c r="T5045" s="14">
        <f>IFERROR(VLOOKUP($A5045,'Fielding Data'!$A:$H,MATCH(T$1,'Fielding Data'!$A$1:$H$1,0),0),"Other")</f>
        <v>2</v>
      </c>
      <c r="U5045" s="14">
        <f>SUMIFS('Fielding Data'!E:E,'Fielding Data'!$A:$A,'Hitting Data'!$A5045)</f>
        <v>21</v>
      </c>
      <c r="V5045" s="14">
        <f>SUMIFS('Fielding Data'!F:F,'Fielding Data'!$A:$A,'Hitting Data'!$A5045)</f>
        <v>31</v>
      </c>
      <c r="W5045" s="14">
        <f>SUMIFS('Fielding Data'!G:G,'Fielding Data'!$A:$A,'Hitting Data'!$A5045)</f>
        <v>1</v>
      </c>
      <c r="X5045" s="14">
        <f>SUMIFS('Fielding Data'!H:H,'Fielding Data'!$A:$A,'Hitting Data'!$A5045)</f>
        <v>2</v>
      </c>
    </row>
    <row r="5046" spans="1:24" x14ac:dyDescent="0.25">
      <c r="A5046" s="14" t="str">
        <f t="shared" si="78"/>
        <v>erlinro012014</v>
      </c>
      <c r="B5046" s="19" t="s">
        <v>1927</v>
      </c>
      <c r="C5046" s="19">
        <v>2014</v>
      </c>
      <c r="D5046" s="19">
        <v>13</v>
      </c>
      <c r="E5046" s="19">
        <v>18</v>
      </c>
      <c r="F5046" s="19">
        <v>0</v>
      </c>
      <c r="G5046" s="19">
        <v>2</v>
      </c>
      <c r="H5046" s="19">
        <v>0</v>
      </c>
      <c r="I5046" s="19">
        <v>0</v>
      </c>
      <c r="J5046" s="19">
        <v>0</v>
      </c>
      <c r="K5046" s="19">
        <v>1</v>
      </c>
      <c r="L5046" s="19">
        <v>0</v>
      </c>
      <c r="M5046" s="19">
        <v>0</v>
      </c>
      <c r="N5046" s="19">
        <v>1</v>
      </c>
      <c r="O5046" s="19">
        <v>6</v>
      </c>
      <c r="P5046" s="14" t="str">
        <f>IFERROR(VLOOKUP($A5046,'Fielding Data'!$A:$H,MATCH(P$1,'Fielding Data'!$A$1:$H$1,0),0),"Other")</f>
        <v>P</v>
      </c>
      <c r="Q5046" s="14">
        <f>IFERROR(VLOOKUP($A5046,'Fielding Data'!$A:$H,MATCH(Q$1,'Fielding Data'!$A$1:$H$1,0),0),"Other")</f>
        <v>3</v>
      </c>
      <c r="R5046" s="14">
        <f>IFERROR(VLOOKUP($A5046,'Fielding Data'!$A:$H,MATCH(R$1,'Fielding Data'!$A$1:$H$1,0),0),"Other")</f>
        <v>5</v>
      </c>
      <c r="S5046" s="14">
        <f>IFERROR(VLOOKUP($A5046,'Fielding Data'!$A:$H,MATCH(S$1,'Fielding Data'!$A$1:$H$1,0),0),"Other")</f>
        <v>0</v>
      </c>
      <c r="T5046" s="14">
        <f>IFERROR(VLOOKUP($A5046,'Fielding Data'!$A:$H,MATCH(T$1,'Fielding Data'!$A$1:$H$1,0),0),"Other")</f>
        <v>0</v>
      </c>
      <c r="U5046" s="14">
        <f>SUMIFS('Fielding Data'!E:E,'Fielding Data'!$A:$A,'Hitting Data'!$A5046)</f>
        <v>3</v>
      </c>
      <c r="V5046" s="14">
        <f>SUMIFS('Fielding Data'!F:F,'Fielding Data'!$A:$A,'Hitting Data'!$A5046)</f>
        <v>5</v>
      </c>
      <c r="W5046" s="14">
        <f>SUMIFS('Fielding Data'!G:G,'Fielding Data'!$A:$A,'Hitting Data'!$A5046)</f>
        <v>0</v>
      </c>
      <c r="X5046" s="14">
        <f>SUMIFS('Fielding Data'!H:H,'Fielding Data'!$A:$A,'Hitting Data'!$A5046)</f>
        <v>0</v>
      </c>
    </row>
    <row r="5047" spans="1:24" x14ac:dyDescent="0.25">
      <c r="A5047" s="14" t="str">
        <f t="shared" si="78"/>
        <v>escobal022014</v>
      </c>
      <c r="B5047" s="19" t="s">
        <v>917</v>
      </c>
      <c r="C5047" s="19">
        <v>2014</v>
      </c>
      <c r="D5047" s="19">
        <v>162</v>
      </c>
      <c r="E5047" s="19">
        <v>579</v>
      </c>
      <c r="F5047" s="19">
        <v>74</v>
      </c>
      <c r="G5047" s="19">
        <v>165</v>
      </c>
      <c r="H5047" s="19">
        <v>34</v>
      </c>
      <c r="I5047" s="19">
        <v>5</v>
      </c>
      <c r="J5047" s="19">
        <v>3</v>
      </c>
      <c r="K5047" s="19">
        <v>50</v>
      </c>
      <c r="L5047" s="19">
        <v>31</v>
      </c>
      <c r="M5047" s="19">
        <v>6</v>
      </c>
      <c r="N5047" s="19">
        <v>23</v>
      </c>
      <c r="O5047" s="19">
        <v>83</v>
      </c>
      <c r="P5047" s="14" t="str">
        <f>IFERROR(VLOOKUP($A5047,'Fielding Data'!$A:$H,MATCH(P$1,'Fielding Data'!$A$1:$H$1,0),0),"Other")</f>
        <v>SS</v>
      </c>
      <c r="Q5047" s="14">
        <f>IFERROR(VLOOKUP($A5047,'Fielding Data'!$A:$H,MATCH(Q$1,'Fielding Data'!$A$1:$H$1,0),0),"Other")</f>
        <v>213</v>
      </c>
      <c r="R5047" s="14">
        <f>IFERROR(VLOOKUP($A5047,'Fielding Data'!$A:$H,MATCH(R$1,'Fielding Data'!$A$1:$H$1,0),0),"Other")</f>
        <v>440</v>
      </c>
      <c r="S5047" s="14">
        <f>IFERROR(VLOOKUP($A5047,'Fielding Data'!$A:$H,MATCH(S$1,'Fielding Data'!$A$1:$H$1,0),0),"Other")</f>
        <v>16</v>
      </c>
      <c r="T5047" s="14">
        <f>IFERROR(VLOOKUP($A5047,'Fielding Data'!$A:$H,MATCH(T$1,'Fielding Data'!$A$1:$H$1,0),0),"Other")</f>
        <v>91</v>
      </c>
      <c r="U5047" s="14">
        <f>SUMIFS('Fielding Data'!E:E,'Fielding Data'!$A:$A,'Hitting Data'!$A5047)</f>
        <v>213</v>
      </c>
      <c r="V5047" s="14">
        <f>SUMIFS('Fielding Data'!F:F,'Fielding Data'!$A:$A,'Hitting Data'!$A5047)</f>
        <v>440</v>
      </c>
      <c r="W5047" s="14">
        <f>SUMIFS('Fielding Data'!G:G,'Fielding Data'!$A:$A,'Hitting Data'!$A5047)</f>
        <v>16</v>
      </c>
      <c r="X5047" s="14">
        <f>SUMIFS('Fielding Data'!H:H,'Fielding Data'!$A:$A,'Hitting Data'!$A5047)</f>
        <v>91</v>
      </c>
    </row>
    <row r="5048" spans="1:24" x14ac:dyDescent="0.25">
      <c r="A5048" s="14" t="str">
        <f t="shared" si="78"/>
        <v>escobed012014</v>
      </c>
      <c r="B5048" s="19" t="s">
        <v>1494</v>
      </c>
      <c r="C5048" s="19">
        <v>2014</v>
      </c>
      <c r="D5048" s="19">
        <v>133</v>
      </c>
      <c r="E5048" s="19">
        <v>433</v>
      </c>
      <c r="F5048" s="19">
        <v>52</v>
      </c>
      <c r="G5048" s="19">
        <v>119</v>
      </c>
      <c r="H5048" s="19">
        <v>35</v>
      </c>
      <c r="I5048" s="19">
        <v>2</v>
      </c>
      <c r="J5048" s="19">
        <v>6</v>
      </c>
      <c r="K5048" s="19">
        <v>37</v>
      </c>
      <c r="L5048" s="19">
        <v>1</v>
      </c>
      <c r="M5048" s="19">
        <v>1</v>
      </c>
      <c r="N5048" s="19">
        <v>24</v>
      </c>
      <c r="O5048" s="19">
        <v>93</v>
      </c>
      <c r="P5048" s="14" t="str">
        <f>IFERROR(VLOOKUP($A5048,'Fielding Data'!$A:$H,MATCH(P$1,'Fielding Data'!$A$1:$H$1,0),0),"Other")</f>
        <v>2B</v>
      </c>
      <c r="Q5048" s="14">
        <f>IFERROR(VLOOKUP($A5048,'Fielding Data'!$A:$H,MATCH(Q$1,'Fielding Data'!$A$1:$H$1,0),0),"Other")</f>
        <v>12</v>
      </c>
      <c r="R5048" s="14">
        <f>IFERROR(VLOOKUP($A5048,'Fielding Data'!$A:$H,MATCH(R$1,'Fielding Data'!$A$1:$H$1,0),0),"Other")</f>
        <v>16</v>
      </c>
      <c r="S5048" s="14">
        <f>IFERROR(VLOOKUP($A5048,'Fielding Data'!$A:$H,MATCH(S$1,'Fielding Data'!$A$1:$H$1,0),0),"Other")</f>
        <v>1</v>
      </c>
      <c r="T5048" s="14">
        <f>IFERROR(VLOOKUP($A5048,'Fielding Data'!$A:$H,MATCH(T$1,'Fielding Data'!$A$1:$H$1,0),0),"Other")</f>
        <v>5</v>
      </c>
      <c r="U5048" s="14">
        <f>SUMIFS('Fielding Data'!E:E,'Fielding Data'!$A:$A,'Hitting Data'!$A5048)</f>
        <v>164</v>
      </c>
      <c r="V5048" s="14">
        <f>SUMIFS('Fielding Data'!F:F,'Fielding Data'!$A:$A,'Hitting Data'!$A5048)</f>
        <v>283</v>
      </c>
      <c r="W5048" s="14">
        <f>SUMIFS('Fielding Data'!G:G,'Fielding Data'!$A:$A,'Hitting Data'!$A5048)</f>
        <v>9</v>
      </c>
      <c r="X5048" s="14">
        <f>SUMIFS('Fielding Data'!H:H,'Fielding Data'!$A:$A,'Hitting Data'!$A5048)</f>
        <v>61</v>
      </c>
    </row>
    <row r="5049" spans="1:24" x14ac:dyDescent="0.25">
      <c r="A5049" s="14" t="str">
        <f t="shared" si="78"/>
        <v>escobed022014</v>
      </c>
      <c r="B5049" s="19" t="s">
        <v>2161</v>
      </c>
      <c r="C5049" s="19">
        <v>2014</v>
      </c>
      <c r="D5049" s="19">
        <v>2</v>
      </c>
      <c r="E5049" s="19">
        <v>0</v>
      </c>
      <c r="F5049" s="19">
        <v>0</v>
      </c>
      <c r="G5049" s="19">
        <v>0</v>
      </c>
      <c r="H5049" s="19">
        <v>0</v>
      </c>
      <c r="I5049" s="19">
        <v>0</v>
      </c>
      <c r="J5049" s="19">
        <v>0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4" t="str">
        <f>IFERROR(VLOOKUP($A5049,'Fielding Data'!$A:$H,MATCH(P$1,'Fielding Data'!$A$1:$H$1,0),0),"Other")</f>
        <v>P</v>
      </c>
      <c r="Q5049" s="14">
        <f>IFERROR(VLOOKUP($A5049,'Fielding Data'!$A:$H,MATCH(Q$1,'Fielding Data'!$A$1:$H$1,0),0),"Other")</f>
        <v>0</v>
      </c>
      <c r="R5049" s="14">
        <f>IFERROR(VLOOKUP($A5049,'Fielding Data'!$A:$H,MATCH(R$1,'Fielding Data'!$A$1:$H$1,0),0),"Other")</f>
        <v>0</v>
      </c>
      <c r="S5049" s="14">
        <f>IFERROR(VLOOKUP($A5049,'Fielding Data'!$A:$H,MATCH(S$1,'Fielding Data'!$A$1:$H$1,0),0),"Other")</f>
        <v>0</v>
      </c>
      <c r="T5049" s="14">
        <f>IFERROR(VLOOKUP($A5049,'Fielding Data'!$A:$H,MATCH(T$1,'Fielding Data'!$A$1:$H$1,0),0),"Other")</f>
        <v>0</v>
      </c>
      <c r="U5049" s="14">
        <f>SUMIFS('Fielding Data'!E:E,'Fielding Data'!$A:$A,'Hitting Data'!$A5049)</f>
        <v>0</v>
      </c>
      <c r="V5049" s="14">
        <f>SUMIFS('Fielding Data'!F:F,'Fielding Data'!$A:$A,'Hitting Data'!$A5049)</f>
        <v>0</v>
      </c>
      <c r="W5049" s="14">
        <f>SUMIFS('Fielding Data'!G:G,'Fielding Data'!$A:$A,'Hitting Data'!$A5049)</f>
        <v>0</v>
      </c>
      <c r="X5049" s="14">
        <f>SUMIFS('Fielding Data'!H:H,'Fielding Data'!$A:$A,'Hitting Data'!$A5049)</f>
        <v>0</v>
      </c>
    </row>
    <row r="5050" spans="1:24" x14ac:dyDescent="0.25">
      <c r="A5050" s="14" t="str">
        <f t="shared" si="78"/>
        <v>escobyu012014</v>
      </c>
      <c r="B5050" s="19" t="s">
        <v>782</v>
      </c>
      <c r="C5050" s="19">
        <v>2014</v>
      </c>
      <c r="D5050" s="19">
        <v>137</v>
      </c>
      <c r="E5050" s="19">
        <v>476</v>
      </c>
      <c r="F5050" s="19">
        <v>33</v>
      </c>
      <c r="G5050" s="19">
        <v>123</v>
      </c>
      <c r="H5050" s="19">
        <v>18</v>
      </c>
      <c r="I5050" s="19">
        <v>0</v>
      </c>
      <c r="J5050" s="19">
        <v>7</v>
      </c>
      <c r="K5050" s="19">
        <v>39</v>
      </c>
      <c r="L5050" s="19">
        <v>1</v>
      </c>
      <c r="M5050" s="19">
        <v>1</v>
      </c>
      <c r="N5050" s="19">
        <v>43</v>
      </c>
      <c r="O5050" s="19">
        <v>60</v>
      </c>
      <c r="P5050" s="14" t="str">
        <f>IFERROR(VLOOKUP($A5050,'Fielding Data'!$A:$H,MATCH(P$1,'Fielding Data'!$A$1:$H$1,0),0),"Other")</f>
        <v>LF</v>
      </c>
      <c r="Q5050" s="14">
        <f>IFERROR(VLOOKUP($A5050,'Fielding Data'!$A:$H,MATCH(Q$1,'Fielding Data'!$A$1:$H$1,0),0),"Other")</f>
        <v>0</v>
      </c>
      <c r="R5050" s="14">
        <f>IFERROR(VLOOKUP($A5050,'Fielding Data'!$A:$H,MATCH(R$1,'Fielding Data'!$A$1:$H$1,0),0),"Other")</f>
        <v>0</v>
      </c>
      <c r="S5050" s="14">
        <f>IFERROR(VLOOKUP($A5050,'Fielding Data'!$A:$H,MATCH(S$1,'Fielding Data'!$A$1:$H$1,0),0),"Other")</f>
        <v>0</v>
      </c>
      <c r="T5050" s="14">
        <f>IFERROR(VLOOKUP($A5050,'Fielding Data'!$A:$H,MATCH(T$1,'Fielding Data'!$A$1:$H$1,0),0),"Other")</f>
        <v>0</v>
      </c>
      <c r="U5050" s="14">
        <f>SUMIFS('Fielding Data'!E:E,'Fielding Data'!$A:$A,'Hitting Data'!$A5050)</f>
        <v>168</v>
      </c>
      <c r="V5050" s="14">
        <f>SUMIFS('Fielding Data'!F:F,'Fielding Data'!$A:$A,'Hitting Data'!$A5050)</f>
        <v>267</v>
      </c>
      <c r="W5050" s="14">
        <f>SUMIFS('Fielding Data'!G:G,'Fielding Data'!$A:$A,'Hitting Data'!$A5050)</f>
        <v>16</v>
      </c>
      <c r="X5050" s="14">
        <f>SUMIFS('Fielding Data'!H:H,'Fielding Data'!$A:$A,'Hitting Data'!$A5050)</f>
        <v>50</v>
      </c>
    </row>
    <row r="5051" spans="1:24" x14ac:dyDescent="0.25">
      <c r="A5051" s="14" t="str">
        <f t="shared" si="78"/>
        <v>espinda012014</v>
      </c>
      <c r="B5051" s="19" t="s">
        <v>1277</v>
      </c>
      <c r="C5051" s="19">
        <v>2014</v>
      </c>
      <c r="D5051" s="19">
        <v>114</v>
      </c>
      <c r="E5051" s="19">
        <v>333</v>
      </c>
      <c r="F5051" s="19">
        <v>31</v>
      </c>
      <c r="G5051" s="19">
        <v>73</v>
      </c>
      <c r="H5051" s="19">
        <v>14</v>
      </c>
      <c r="I5051" s="19">
        <v>3</v>
      </c>
      <c r="J5051" s="19">
        <v>8</v>
      </c>
      <c r="K5051" s="19">
        <v>27</v>
      </c>
      <c r="L5051" s="19">
        <v>8</v>
      </c>
      <c r="M5051" s="19">
        <v>1</v>
      </c>
      <c r="N5051" s="19">
        <v>18</v>
      </c>
      <c r="O5051" s="19">
        <v>122</v>
      </c>
      <c r="P5051" s="14" t="str">
        <f>IFERROR(VLOOKUP($A5051,'Fielding Data'!$A:$H,MATCH(P$1,'Fielding Data'!$A$1:$H$1,0),0),"Other")</f>
        <v>2B</v>
      </c>
      <c r="Q5051" s="14">
        <f>IFERROR(VLOOKUP($A5051,'Fielding Data'!$A:$H,MATCH(Q$1,'Fielding Data'!$A$1:$H$1,0),0),"Other")</f>
        <v>157</v>
      </c>
      <c r="R5051" s="14">
        <f>IFERROR(VLOOKUP($A5051,'Fielding Data'!$A:$H,MATCH(R$1,'Fielding Data'!$A$1:$H$1,0),0),"Other")</f>
        <v>231</v>
      </c>
      <c r="S5051" s="14">
        <f>IFERROR(VLOOKUP($A5051,'Fielding Data'!$A:$H,MATCH(S$1,'Fielding Data'!$A$1:$H$1,0),0),"Other")</f>
        <v>4</v>
      </c>
      <c r="T5051" s="14">
        <f>IFERROR(VLOOKUP($A5051,'Fielding Data'!$A:$H,MATCH(T$1,'Fielding Data'!$A$1:$H$1,0),0),"Other")</f>
        <v>58</v>
      </c>
      <c r="U5051" s="14">
        <f>SUMIFS('Fielding Data'!E:E,'Fielding Data'!$A:$A,'Hitting Data'!$A5051)</f>
        <v>173</v>
      </c>
      <c r="V5051" s="14">
        <f>SUMIFS('Fielding Data'!F:F,'Fielding Data'!$A:$A,'Hitting Data'!$A5051)</f>
        <v>259</v>
      </c>
      <c r="W5051" s="14">
        <f>SUMIFS('Fielding Data'!G:G,'Fielding Data'!$A:$A,'Hitting Data'!$A5051)</f>
        <v>5</v>
      </c>
      <c r="X5051" s="14">
        <f>SUMIFS('Fielding Data'!H:H,'Fielding Data'!$A:$A,'Hitting Data'!$A5051)</f>
        <v>65</v>
      </c>
    </row>
    <row r="5052" spans="1:24" x14ac:dyDescent="0.25">
      <c r="A5052" s="14" t="str">
        <f t="shared" si="78"/>
        <v>estrama012014</v>
      </c>
      <c r="B5052" s="19" t="s">
        <v>918</v>
      </c>
      <c r="C5052" s="19">
        <v>2014</v>
      </c>
      <c r="D5052" s="19">
        <v>39</v>
      </c>
      <c r="E5052" s="19">
        <v>32</v>
      </c>
      <c r="F5052" s="19">
        <v>0</v>
      </c>
      <c r="G5052" s="19">
        <v>3</v>
      </c>
      <c r="H5052" s="19">
        <v>0</v>
      </c>
      <c r="I5052" s="19">
        <v>0</v>
      </c>
      <c r="J5052" s="19">
        <v>0</v>
      </c>
      <c r="K5052" s="19">
        <v>2</v>
      </c>
      <c r="L5052" s="19">
        <v>0</v>
      </c>
      <c r="M5052" s="19">
        <v>0</v>
      </c>
      <c r="N5052" s="19">
        <v>3</v>
      </c>
      <c r="O5052" s="19">
        <v>13</v>
      </c>
      <c r="P5052" s="14" t="str">
        <f>IFERROR(VLOOKUP($A5052,'Fielding Data'!$A:$H,MATCH(P$1,'Fielding Data'!$A$1:$H$1,0),0),"Other")</f>
        <v>P</v>
      </c>
      <c r="Q5052" s="14">
        <f>IFERROR(VLOOKUP($A5052,'Fielding Data'!$A:$H,MATCH(Q$1,'Fielding Data'!$A$1:$H$1,0),0),"Other")</f>
        <v>6</v>
      </c>
      <c r="R5052" s="14">
        <f>IFERROR(VLOOKUP($A5052,'Fielding Data'!$A:$H,MATCH(R$1,'Fielding Data'!$A$1:$H$1,0),0),"Other")</f>
        <v>21</v>
      </c>
      <c r="S5052" s="14">
        <f>IFERROR(VLOOKUP($A5052,'Fielding Data'!$A:$H,MATCH(S$1,'Fielding Data'!$A$1:$H$1,0),0),"Other")</f>
        <v>0</v>
      </c>
      <c r="T5052" s="14">
        <f>IFERROR(VLOOKUP($A5052,'Fielding Data'!$A:$H,MATCH(T$1,'Fielding Data'!$A$1:$H$1,0),0),"Other")</f>
        <v>0</v>
      </c>
      <c r="U5052" s="14">
        <f>SUMIFS('Fielding Data'!E:E,'Fielding Data'!$A:$A,'Hitting Data'!$A5052)</f>
        <v>6</v>
      </c>
      <c r="V5052" s="14">
        <f>SUMIFS('Fielding Data'!F:F,'Fielding Data'!$A:$A,'Hitting Data'!$A5052)</f>
        <v>21</v>
      </c>
      <c r="W5052" s="14">
        <f>SUMIFS('Fielding Data'!G:G,'Fielding Data'!$A:$A,'Hitting Data'!$A5052)</f>
        <v>0</v>
      </c>
      <c r="X5052" s="14">
        <f>SUMIFS('Fielding Data'!H:H,'Fielding Data'!$A:$A,'Hitting Data'!$A5052)</f>
        <v>0</v>
      </c>
    </row>
    <row r="5053" spans="1:24" x14ac:dyDescent="0.25">
      <c r="A5053" s="14" t="str">
        <f t="shared" si="78"/>
        <v>ethiean012014</v>
      </c>
      <c r="B5053" s="19" t="s">
        <v>641</v>
      </c>
      <c r="C5053" s="19">
        <v>2014</v>
      </c>
      <c r="D5053" s="19">
        <v>130</v>
      </c>
      <c r="E5053" s="19">
        <v>341</v>
      </c>
      <c r="F5053" s="19">
        <v>29</v>
      </c>
      <c r="G5053" s="19">
        <v>85</v>
      </c>
      <c r="H5053" s="19">
        <v>17</v>
      </c>
      <c r="I5053" s="19">
        <v>6</v>
      </c>
      <c r="J5053" s="19">
        <v>4</v>
      </c>
      <c r="K5053" s="19">
        <v>42</v>
      </c>
      <c r="L5053" s="19">
        <v>2</v>
      </c>
      <c r="M5053" s="19">
        <v>2</v>
      </c>
      <c r="N5053" s="19">
        <v>31</v>
      </c>
      <c r="O5053" s="19">
        <v>74</v>
      </c>
      <c r="P5053" s="14" t="str">
        <f>IFERROR(VLOOKUP($A5053,'Fielding Data'!$A:$H,MATCH(P$1,'Fielding Data'!$A$1:$H$1,0),0),"Other")</f>
        <v>1B</v>
      </c>
      <c r="Q5053" s="14">
        <f>IFERROR(VLOOKUP($A5053,'Fielding Data'!$A:$H,MATCH(Q$1,'Fielding Data'!$A$1:$H$1,0),0),"Other")</f>
        <v>5</v>
      </c>
      <c r="R5053" s="14">
        <f>IFERROR(VLOOKUP($A5053,'Fielding Data'!$A:$H,MATCH(R$1,'Fielding Data'!$A$1:$H$1,0),0),"Other")</f>
        <v>0</v>
      </c>
      <c r="S5053" s="14">
        <f>IFERROR(VLOOKUP($A5053,'Fielding Data'!$A:$H,MATCH(S$1,'Fielding Data'!$A$1:$H$1,0),0),"Other")</f>
        <v>0</v>
      </c>
      <c r="T5053" s="14">
        <f>IFERROR(VLOOKUP($A5053,'Fielding Data'!$A:$H,MATCH(T$1,'Fielding Data'!$A$1:$H$1,0),0),"Other")</f>
        <v>0</v>
      </c>
      <c r="U5053" s="14">
        <f>SUMIFS('Fielding Data'!E:E,'Fielding Data'!$A:$A,'Hitting Data'!$A5053)</f>
        <v>311</v>
      </c>
      <c r="V5053" s="14">
        <f>SUMIFS('Fielding Data'!F:F,'Fielding Data'!$A:$A,'Hitting Data'!$A5053)</f>
        <v>2</v>
      </c>
      <c r="W5053" s="14">
        <f>SUMIFS('Fielding Data'!G:G,'Fielding Data'!$A:$A,'Hitting Data'!$A5053)</f>
        <v>2</v>
      </c>
      <c r="X5053" s="14">
        <f>SUMIFS('Fielding Data'!H:H,'Fielding Data'!$A:$A,'Hitting Data'!$A5053)</f>
        <v>0</v>
      </c>
    </row>
    <row r="5054" spans="1:24" x14ac:dyDescent="0.25">
      <c r="A5054" s="14" t="str">
        <f t="shared" si="78"/>
        <v>evansni012014</v>
      </c>
      <c r="B5054" s="19" t="s">
        <v>919</v>
      </c>
      <c r="C5054" s="19">
        <v>2014</v>
      </c>
      <c r="D5054" s="19">
        <v>18</v>
      </c>
      <c r="E5054" s="19">
        <v>22</v>
      </c>
      <c r="F5054" s="19">
        <v>2</v>
      </c>
      <c r="G5054" s="19">
        <v>6</v>
      </c>
      <c r="H5054" s="19">
        <v>2</v>
      </c>
      <c r="I5054" s="19">
        <v>0</v>
      </c>
      <c r="J5054" s="19">
        <v>2</v>
      </c>
      <c r="K5054" s="19">
        <v>7</v>
      </c>
      <c r="L5054" s="19">
        <v>0</v>
      </c>
      <c r="M5054" s="19">
        <v>0</v>
      </c>
      <c r="N5054" s="19">
        <v>1</v>
      </c>
      <c r="O5054" s="19">
        <v>10</v>
      </c>
      <c r="P5054" s="14" t="str">
        <f>IFERROR(VLOOKUP($A5054,'Fielding Data'!$A:$H,MATCH(P$1,'Fielding Data'!$A$1:$H$1,0),0),"Other")</f>
        <v>1B</v>
      </c>
      <c r="Q5054" s="14">
        <f>IFERROR(VLOOKUP($A5054,'Fielding Data'!$A:$H,MATCH(Q$1,'Fielding Data'!$A$1:$H$1,0),0),"Other")</f>
        <v>9</v>
      </c>
      <c r="R5054" s="14">
        <f>IFERROR(VLOOKUP($A5054,'Fielding Data'!$A:$H,MATCH(R$1,'Fielding Data'!$A$1:$H$1,0),0),"Other")</f>
        <v>2</v>
      </c>
      <c r="S5054" s="14">
        <f>IFERROR(VLOOKUP($A5054,'Fielding Data'!$A:$H,MATCH(S$1,'Fielding Data'!$A$1:$H$1,0),0),"Other")</f>
        <v>0</v>
      </c>
      <c r="T5054" s="14">
        <f>IFERROR(VLOOKUP($A5054,'Fielding Data'!$A:$H,MATCH(T$1,'Fielding Data'!$A$1:$H$1,0),0),"Other")</f>
        <v>1</v>
      </c>
      <c r="U5054" s="14">
        <f>SUMIFS('Fielding Data'!E:E,'Fielding Data'!$A:$A,'Hitting Data'!$A5054)</f>
        <v>10</v>
      </c>
      <c r="V5054" s="14">
        <f>SUMIFS('Fielding Data'!F:F,'Fielding Data'!$A:$A,'Hitting Data'!$A5054)</f>
        <v>4</v>
      </c>
      <c r="W5054" s="14">
        <f>SUMIFS('Fielding Data'!G:G,'Fielding Data'!$A:$A,'Hitting Data'!$A5054)</f>
        <v>0</v>
      </c>
      <c r="X5054" s="14">
        <f>SUMIFS('Fielding Data'!H:H,'Fielding Data'!$A:$A,'Hitting Data'!$A5054)</f>
        <v>2</v>
      </c>
    </row>
    <row r="5055" spans="1:24" x14ac:dyDescent="0.25">
      <c r="A5055" s="14" t="str">
        <f t="shared" si="78"/>
        <v>evelada012014</v>
      </c>
      <c r="B5055" s="19" t="s">
        <v>539</v>
      </c>
      <c r="C5055" s="19">
        <v>2014</v>
      </c>
      <c r="D5055" s="19">
        <v>30</v>
      </c>
      <c r="E5055" s="19">
        <v>0</v>
      </c>
      <c r="F5055" s="19">
        <v>0</v>
      </c>
      <c r="G5055" s="19">
        <v>0</v>
      </c>
      <c r="H5055" s="19">
        <v>0</v>
      </c>
      <c r="I5055" s="19">
        <v>0</v>
      </c>
      <c r="J5055" s="19">
        <v>0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4" t="str">
        <f>IFERROR(VLOOKUP($A5055,'Fielding Data'!$A:$H,MATCH(P$1,'Fielding Data'!$A$1:$H$1,0),0),"Other")</f>
        <v>P</v>
      </c>
      <c r="Q5055" s="14">
        <f>IFERROR(VLOOKUP($A5055,'Fielding Data'!$A:$H,MATCH(Q$1,'Fielding Data'!$A$1:$H$1,0),0),"Other")</f>
        <v>1</v>
      </c>
      <c r="R5055" s="14">
        <f>IFERROR(VLOOKUP($A5055,'Fielding Data'!$A:$H,MATCH(R$1,'Fielding Data'!$A$1:$H$1,0),0),"Other")</f>
        <v>2</v>
      </c>
      <c r="S5055" s="14">
        <f>IFERROR(VLOOKUP($A5055,'Fielding Data'!$A:$H,MATCH(S$1,'Fielding Data'!$A$1:$H$1,0),0),"Other")</f>
        <v>0</v>
      </c>
      <c r="T5055" s="14">
        <f>IFERROR(VLOOKUP($A5055,'Fielding Data'!$A:$H,MATCH(T$1,'Fielding Data'!$A$1:$H$1,0),0),"Other")</f>
        <v>0</v>
      </c>
      <c r="U5055" s="14">
        <f>SUMIFS('Fielding Data'!E:E,'Fielding Data'!$A:$A,'Hitting Data'!$A5055)</f>
        <v>1</v>
      </c>
      <c r="V5055" s="14">
        <f>SUMIFS('Fielding Data'!F:F,'Fielding Data'!$A:$A,'Hitting Data'!$A5055)</f>
        <v>2</v>
      </c>
      <c r="W5055" s="14">
        <f>SUMIFS('Fielding Data'!G:G,'Fielding Data'!$A:$A,'Hitting Data'!$A5055)</f>
        <v>0</v>
      </c>
      <c r="X5055" s="14">
        <f>SUMIFS('Fielding Data'!H:H,'Fielding Data'!$A:$A,'Hitting Data'!$A5055)</f>
        <v>0</v>
      </c>
    </row>
    <row r="5056" spans="1:24" x14ac:dyDescent="0.25">
      <c r="A5056" s="14" t="str">
        <f t="shared" si="78"/>
        <v>familje012014</v>
      </c>
      <c r="B5056" s="19" t="s">
        <v>1710</v>
      </c>
      <c r="C5056" s="19">
        <v>2014</v>
      </c>
      <c r="D5056" s="19">
        <v>76</v>
      </c>
      <c r="E5056" s="19">
        <v>3</v>
      </c>
      <c r="F5056" s="19">
        <v>0</v>
      </c>
      <c r="G5056" s="19">
        <v>2</v>
      </c>
      <c r="H5056" s="19">
        <v>0</v>
      </c>
      <c r="I5056" s="19">
        <v>0</v>
      </c>
      <c r="J5056" s="19">
        <v>0</v>
      </c>
      <c r="K5056" s="19">
        <v>1</v>
      </c>
      <c r="L5056" s="19">
        <v>0</v>
      </c>
      <c r="M5056" s="19">
        <v>0</v>
      </c>
      <c r="N5056" s="19">
        <v>0</v>
      </c>
      <c r="O5056" s="19">
        <v>0</v>
      </c>
      <c r="P5056" s="14" t="str">
        <f>IFERROR(VLOOKUP($A5056,'Fielding Data'!$A:$H,MATCH(P$1,'Fielding Data'!$A$1:$H$1,0),0),"Other")</f>
        <v>P</v>
      </c>
      <c r="Q5056" s="14">
        <f>IFERROR(VLOOKUP($A5056,'Fielding Data'!$A:$H,MATCH(Q$1,'Fielding Data'!$A$1:$H$1,0),0),"Other")</f>
        <v>5</v>
      </c>
      <c r="R5056" s="14">
        <f>IFERROR(VLOOKUP($A5056,'Fielding Data'!$A:$H,MATCH(R$1,'Fielding Data'!$A$1:$H$1,0),0),"Other")</f>
        <v>10</v>
      </c>
      <c r="S5056" s="14">
        <f>IFERROR(VLOOKUP($A5056,'Fielding Data'!$A:$H,MATCH(S$1,'Fielding Data'!$A$1:$H$1,0),0),"Other")</f>
        <v>3</v>
      </c>
      <c r="T5056" s="14">
        <f>IFERROR(VLOOKUP($A5056,'Fielding Data'!$A:$H,MATCH(T$1,'Fielding Data'!$A$1:$H$1,0),0),"Other")</f>
        <v>0</v>
      </c>
      <c r="U5056" s="14">
        <f>SUMIFS('Fielding Data'!E:E,'Fielding Data'!$A:$A,'Hitting Data'!$A5056)</f>
        <v>5</v>
      </c>
      <c r="V5056" s="14">
        <f>SUMIFS('Fielding Data'!F:F,'Fielding Data'!$A:$A,'Hitting Data'!$A5056)</f>
        <v>10</v>
      </c>
      <c r="W5056" s="14">
        <f>SUMIFS('Fielding Data'!G:G,'Fielding Data'!$A:$A,'Hitting Data'!$A5056)</f>
        <v>3</v>
      </c>
      <c r="X5056" s="14">
        <f>SUMIFS('Fielding Data'!H:H,'Fielding Data'!$A:$A,'Hitting Data'!$A5056)</f>
        <v>0</v>
      </c>
    </row>
    <row r="5057" spans="1:24" x14ac:dyDescent="0.25">
      <c r="A5057" s="14" t="str">
        <f t="shared" si="78"/>
        <v>farmebu012014</v>
      </c>
      <c r="B5057" s="19" t="s">
        <v>2162</v>
      </c>
      <c r="C5057" s="19">
        <v>2014</v>
      </c>
      <c r="D5057" s="19">
        <v>4</v>
      </c>
      <c r="E5057" s="19">
        <v>0</v>
      </c>
      <c r="F5057" s="19">
        <v>0</v>
      </c>
      <c r="G5057" s="19">
        <v>0</v>
      </c>
      <c r="H5057" s="19">
        <v>0</v>
      </c>
      <c r="I5057" s="19">
        <v>0</v>
      </c>
      <c r="J5057" s="19">
        <v>0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4" t="str">
        <f>IFERROR(VLOOKUP($A5057,'Fielding Data'!$A:$H,MATCH(P$1,'Fielding Data'!$A$1:$H$1,0),0),"Other")</f>
        <v>P</v>
      </c>
      <c r="Q5057" s="14">
        <f>IFERROR(VLOOKUP($A5057,'Fielding Data'!$A:$H,MATCH(Q$1,'Fielding Data'!$A$1:$H$1,0),0),"Other")</f>
        <v>0</v>
      </c>
      <c r="R5057" s="14">
        <f>IFERROR(VLOOKUP($A5057,'Fielding Data'!$A:$H,MATCH(R$1,'Fielding Data'!$A$1:$H$1,0),0),"Other")</f>
        <v>0</v>
      </c>
      <c r="S5057" s="14">
        <f>IFERROR(VLOOKUP($A5057,'Fielding Data'!$A:$H,MATCH(S$1,'Fielding Data'!$A$1:$H$1,0),0),"Other")</f>
        <v>0</v>
      </c>
      <c r="T5057" s="14">
        <f>IFERROR(VLOOKUP($A5057,'Fielding Data'!$A:$H,MATCH(T$1,'Fielding Data'!$A$1:$H$1,0),0),"Other")</f>
        <v>0</v>
      </c>
      <c r="U5057" s="14">
        <f>SUMIFS('Fielding Data'!E:E,'Fielding Data'!$A:$A,'Hitting Data'!$A5057)</f>
        <v>0</v>
      </c>
      <c r="V5057" s="14">
        <f>SUMIFS('Fielding Data'!F:F,'Fielding Data'!$A:$A,'Hitting Data'!$A5057)</f>
        <v>0</v>
      </c>
      <c r="W5057" s="14">
        <f>SUMIFS('Fielding Data'!G:G,'Fielding Data'!$A:$A,'Hitting Data'!$A5057)</f>
        <v>0</v>
      </c>
      <c r="X5057" s="14">
        <f>SUMIFS('Fielding Data'!H:H,'Fielding Data'!$A:$A,'Hitting Data'!$A5057)</f>
        <v>0</v>
      </c>
    </row>
    <row r="5058" spans="1:24" x14ac:dyDescent="0.25">
      <c r="A5058" s="14" t="str">
        <f t="shared" si="78"/>
        <v>farquda012014</v>
      </c>
      <c r="B5058" s="19" t="s">
        <v>1495</v>
      </c>
      <c r="C5058" s="19">
        <v>2014</v>
      </c>
      <c r="D5058" s="19">
        <v>67</v>
      </c>
      <c r="E5058" s="19">
        <v>0</v>
      </c>
      <c r="F5058" s="19">
        <v>0</v>
      </c>
      <c r="G5058" s="19">
        <v>0</v>
      </c>
      <c r="H5058" s="19">
        <v>0</v>
      </c>
      <c r="I5058" s="19">
        <v>0</v>
      </c>
      <c r="J5058" s="19">
        <v>0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4" t="str">
        <f>IFERROR(VLOOKUP($A5058,'Fielding Data'!$A:$H,MATCH(P$1,'Fielding Data'!$A$1:$H$1,0),0),"Other")</f>
        <v>P</v>
      </c>
      <c r="Q5058" s="14">
        <f>IFERROR(VLOOKUP($A5058,'Fielding Data'!$A:$H,MATCH(Q$1,'Fielding Data'!$A$1:$H$1,0),0),"Other")</f>
        <v>6</v>
      </c>
      <c r="R5058" s="14">
        <f>IFERROR(VLOOKUP($A5058,'Fielding Data'!$A:$H,MATCH(R$1,'Fielding Data'!$A$1:$H$1,0),0),"Other")</f>
        <v>11</v>
      </c>
      <c r="S5058" s="14">
        <f>IFERROR(VLOOKUP($A5058,'Fielding Data'!$A:$H,MATCH(S$1,'Fielding Data'!$A$1:$H$1,0),0),"Other")</f>
        <v>0</v>
      </c>
      <c r="T5058" s="14">
        <f>IFERROR(VLOOKUP($A5058,'Fielding Data'!$A:$H,MATCH(T$1,'Fielding Data'!$A$1:$H$1,0),0),"Other")</f>
        <v>1</v>
      </c>
      <c r="U5058" s="14">
        <f>SUMIFS('Fielding Data'!E:E,'Fielding Data'!$A:$A,'Hitting Data'!$A5058)</f>
        <v>6</v>
      </c>
      <c r="V5058" s="14">
        <f>SUMIFS('Fielding Data'!F:F,'Fielding Data'!$A:$A,'Hitting Data'!$A5058)</f>
        <v>11</v>
      </c>
      <c r="W5058" s="14">
        <f>SUMIFS('Fielding Data'!G:G,'Fielding Data'!$A:$A,'Hitting Data'!$A5058)</f>
        <v>0</v>
      </c>
      <c r="X5058" s="14">
        <f>SUMIFS('Fielding Data'!H:H,'Fielding Data'!$A:$A,'Hitting Data'!$A5058)</f>
        <v>1</v>
      </c>
    </row>
    <row r="5059" spans="1:24" x14ac:dyDescent="0.25">
      <c r="A5059" s="14" t="str">
        <f t="shared" ref="A5059:A5122" si="79">B5059&amp;C5059</f>
        <v>federti012014</v>
      </c>
      <c r="B5059" s="19" t="s">
        <v>1497</v>
      </c>
      <c r="C5059" s="19">
        <v>2014</v>
      </c>
      <c r="D5059" s="19">
        <v>23</v>
      </c>
      <c r="E5059" s="19">
        <v>71</v>
      </c>
      <c r="F5059" s="19">
        <v>2</v>
      </c>
      <c r="G5059" s="19">
        <v>8</v>
      </c>
      <c r="H5059" s="19">
        <v>3</v>
      </c>
      <c r="I5059" s="19">
        <v>0</v>
      </c>
      <c r="J5059" s="19">
        <v>1</v>
      </c>
      <c r="K5059" s="19">
        <v>5</v>
      </c>
      <c r="L5059" s="19">
        <v>0</v>
      </c>
      <c r="M5059" s="19">
        <v>0</v>
      </c>
      <c r="N5059" s="19">
        <v>3</v>
      </c>
      <c r="O5059" s="19">
        <v>18</v>
      </c>
      <c r="P5059" s="14" t="str">
        <f>IFERROR(VLOOKUP($A5059,'Fielding Data'!$A:$H,MATCH(P$1,'Fielding Data'!$A$1:$H$1,0),0),"Other")</f>
        <v>C</v>
      </c>
      <c r="Q5059" s="14">
        <f>IFERROR(VLOOKUP($A5059,'Fielding Data'!$A:$H,MATCH(Q$1,'Fielding Data'!$A$1:$H$1,0),0),"Other")</f>
        <v>150</v>
      </c>
      <c r="R5059" s="14">
        <f>IFERROR(VLOOKUP($A5059,'Fielding Data'!$A:$H,MATCH(R$1,'Fielding Data'!$A$1:$H$1,0),0),"Other")</f>
        <v>19</v>
      </c>
      <c r="S5059" s="14">
        <f>IFERROR(VLOOKUP($A5059,'Fielding Data'!$A:$H,MATCH(S$1,'Fielding Data'!$A$1:$H$1,0),0),"Other")</f>
        <v>3</v>
      </c>
      <c r="T5059" s="14">
        <f>IFERROR(VLOOKUP($A5059,'Fielding Data'!$A:$H,MATCH(T$1,'Fielding Data'!$A$1:$H$1,0),0),"Other")</f>
        <v>1</v>
      </c>
      <c r="U5059" s="14">
        <f>SUMIFS('Fielding Data'!E:E,'Fielding Data'!$A:$A,'Hitting Data'!$A5059)</f>
        <v>150</v>
      </c>
      <c r="V5059" s="14">
        <f>SUMIFS('Fielding Data'!F:F,'Fielding Data'!$A:$A,'Hitting Data'!$A5059)</f>
        <v>19</v>
      </c>
      <c r="W5059" s="14">
        <f>SUMIFS('Fielding Data'!G:G,'Fielding Data'!$A:$A,'Hitting Data'!$A5059)</f>
        <v>3</v>
      </c>
      <c r="X5059" s="14">
        <f>SUMIFS('Fielding Data'!H:H,'Fielding Data'!$A:$A,'Hitting Data'!$A5059)</f>
        <v>1</v>
      </c>
    </row>
    <row r="5060" spans="1:24" x14ac:dyDescent="0.25">
      <c r="A5060" s="14" t="str">
        <f t="shared" si="79"/>
        <v>feierry012014</v>
      </c>
      <c r="B5060" s="19" t="s">
        <v>643</v>
      </c>
      <c r="C5060" s="19">
        <v>2014</v>
      </c>
      <c r="D5060" s="19">
        <v>6</v>
      </c>
      <c r="E5060" s="19">
        <v>0</v>
      </c>
      <c r="F5060" s="19">
        <v>0</v>
      </c>
      <c r="G5060" s="19">
        <v>0</v>
      </c>
      <c r="H5060" s="19">
        <v>0</v>
      </c>
      <c r="I5060" s="19">
        <v>0</v>
      </c>
      <c r="J5060" s="19">
        <v>0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4" t="str">
        <f>IFERROR(VLOOKUP($A5060,'Fielding Data'!$A:$H,MATCH(P$1,'Fielding Data'!$A$1:$H$1,0),0),"Other")</f>
        <v>P</v>
      </c>
      <c r="Q5060" s="14">
        <f>IFERROR(VLOOKUP($A5060,'Fielding Data'!$A:$H,MATCH(Q$1,'Fielding Data'!$A$1:$H$1,0),0),"Other")</f>
        <v>2</v>
      </c>
      <c r="R5060" s="14">
        <f>IFERROR(VLOOKUP($A5060,'Fielding Data'!$A:$H,MATCH(R$1,'Fielding Data'!$A$1:$H$1,0),0),"Other")</f>
        <v>1</v>
      </c>
      <c r="S5060" s="14">
        <f>IFERROR(VLOOKUP($A5060,'Fielding Data'!$A:$H,MATCH(S$1,'Fielding Data'!$A$1:$H$1,0),0),"Other")</f>
        <v>1</v>
      </c>
      <c r="T5060" s="14">
        <f>IFERROR(VLOOKUP($A5060,'Fielding Data'!$A:$H,MATCH(T$1,'Fielding Data'!$A$1:$H$1,0),0),"Other")</f>
        <v>0</v>
      </c>
      <c r="U5060" s="14">
        <f>SUMIFS('Fielding Data'!E:E,'Fielding Data'!$A:$A,'Hitting Data'!$A5060)</f>
        <v>2</v>
      </c>
      <c r="V5060" s="14">
        <f>SUMIFS('Fielding Data'!F:F,'Fielding Data'!$A:$A,'Hitting Data'!$A5060)</f>
        <v>1</v>
      </c>
      <c r="W5060" s="14">
        <f>SUMIFS('Fielding Data'!G:G,'Fielding Data'!$A:$A,'Hitting Data'!$A5060)</f>
        <v>1</v>
      </c>
      <c r="X5060" s="14">
        <f>SUMIFS('Fielding Data'!H:H,'Fielding Data'!$A:$A,'Hitting Data'!$A5060)</f>
        <v>0</v>
      </c>
    </row>
    <row r="5061" spans="1:24" x14ac:dyDescent="0.25">
      <c r="A5061" s="14" t="str">
        <f t="shared" si="79"/>
        <v>feldmsc012014</v>
      </c>
      <c r="B5061" s="19" t="s">
        <v>540</v>
      </c>
      <c r="C5061" s="19">
        <v>2014</v>
      </c>
      <c r="D5061" s="19">
        <v>29</v>
      </c>
      <c r="E5061" s="19">
        <v>2</v>
      </c>
      <c r="F5061" s="19">
        <v>0</v>
      </c>
      <c r="G5061" s="19">
        <v>0</v>
      </c>
      <c r="H5061" s="19">
        <v>0</v>
      </c>
      <c r="I5061" s="19">
        <v>0</v>
      </c>
      <c r="J5061" s="19">
        <v>0</v>
      </c>
      <c r="K5061" s="19">
        <v>0</v>
      </c>
      <c r="L5061" s="19">
        <v>0</v>
      </c>
      <c r="M5061" s="19">
        <v>0</v>
      </c>
      <c r="N5061" s="19">
        <v>0</v>
      </c>
      <c r="O5061" s="19">
        <v>2</v>
      </c>
      <c r="P5061" s="14" t="str">
        <f>IFERROR(VLOOKUP($A5061,'Fielding Data'!$A:$H,MATCH(P$1,'Fielding Data'!$A$1:$H$1,0),0),"Other")</f>
        <v>P</v>
      </c>
      <c r="Q5061" s="14">
        <f>IFERROR(VLOOKUP($A5061,'Fielding Data'!$A:$H,MATCH(Q$1,'Fielding Data'!$A$1:$H$1,0),0),"Other")</f>
        <v>18</v>
      </c>
      <c r="R5061" s="14">
        <f>IFERROR(VLOOKUP($A5061,'Fielding Data'!$A:$H,MATCH(R$1,'Fielding Data'!$A$1:$H$1,0),0),"Other")</f>
        <v>18</v>
      </c>
      <c r="S5061" s="14">
        <f>IFERROR(VLOOKUP($A5061,'Fielding Data'!$A:$H,MATCH(S$1,'Fielding Data'!$A$1:$H$1,0),0),"Other")</f>
        <v>0</v>
      </c>
      <c r="T5061" s="14">
        <f>IFERROR(VLOOKUP($A5061,'Fielding Data'!$A:$H,MATCH(T$1,'Fielding Data'!$A$1:$H$1,0),0),"Other")</f>
        <v>1</v>
      </c>
      <c r="U5061" s="14">
        <f>SUMIFS('Fielding Data'!E:E,'Fielding Data'!$A:$A,'Hitting Data'!$A5061)</f>
        <v>18</v>
      </c>
      <c r="V5061" s="14">
        <f>SUMIFS('Fielding Data'!F:F,'Fielding Data'!$A:$A,'Hitting Data'!$A5061)</f>
        <v>18</v>
      </c>
      <c r="W5061" s="14">
        <f>SUMIFS('Fielding Data'!G:G,'Fielding Data'!$A:$A,'Hitting Data'!$A5061)</f>
        <v>0</v>
      </c>
      <c r="X5061" s="14">
        <f>SUMIFS('Fielding Data'!H:H,'Fielding Data'!$A:$A,'Hitting Data'!$A5061)</f>
        <v>1</v>
      </c>
    </row>
    <row r="5062" spans="1:24" x14ac:dyDescent="0.25">
      <c r="A5062" s="14" t="str">
        <f t="shared" si="79"/>
        <v>felizne012014</v>
      </c>
      <c r="B5062" s="19" t="s">
        <v>1081</v>
      </c>
      <c r="C5062" s="19">
        <v>2014</v>
      </c>
      <c r="D5062" s="19">
        <v>30</v>
      </c>
      <c r="E5062" s="19">
        <v>0</v>
      </c>
      <c r="F5062" s="19">
        <v>0</v>
      </c>
      <c r="G5062" s="19">
        <v>0</v>
      </c>
      <c r="H5062" s="19">
        <v>0</v>
      </c>
      <c r="I5062" s="19">
        <v>0</v>
      </c>
      <c r="J5062" s="19">
        <v>0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4" t="str">
        <f>IFERROR(VLOOKUP($A5062,'Fielding Data'!$A:$H,MATCH(P$1,'Fielding Data'!$A$1:$H$1,0),0),"Other")</f>
        <v>P</v>
      </c>
      <c r="Q5062" s="14">
        <f>IFERROR(VLOOKUP($A5062,'Fielding Data'!$A:$H,MATCH(Q$1,'Fielding Data'!$A$1:$H$1,0),0),"Other")</f>
        <v>4</v>
      </c>
      <c r="R5062" s="14">
        <f>IFERROR(VLOOKUP($A5062,'Fielding Data'!$A:$H,MATCH(R$1,'Fielding Data'!$A$1:$H$1,0),0),"Other")</f>
        <v>2</v>
      </c>
      <c r="S5062" s="14">
        <f>IFERROR(VLOOKUP($A5062,'Fielding Data'!$A:$H,MATCH(S$1,'Fielding Data'!$A$1:$H$1,0),0),"Other")</f>
        <v>0</v>
      </c>
      <c r="T5062" s="14">
        <f>IFERROR(VLOOKUP($A5062,'Fielding Data'!$A:$H,MATCH(T$1,'Fielding Data'!$A$1:$H$1,0),0),"Other")</f>
        <v>1</v>
      </c>
      <c r="U5062" s="14">
        <f>SUMIFS('Fielding Data'!E:E,'Fielding Data'!$A:$A,'Hitting Data'!$A5062)</f>
        <v>4</v>
      </c>
      <c r="V5062" s="14">
        <f>SUMIFS('Fielding Data'!F:F,'Fielding Data'!$A:$A,'Hitting Data'!$A5062)</f>
        <v>2</v>
      </c>
      <c r="W5062" s="14">
        <f>SUMIFS('Fielding Data'!G:G,'Fielding Data'!$A:$A,'Hitting Data'!$A5062)</f>
        <v>0</v>
      </c>
      <c r="X5062" s="14">
        <f>SUMIFS('Fielding Data'!H:H,'Fielding Data'!$A:$A,'Hitting Data'!$A5062)</f>
        <v>1</v>
      </c>
    </row>
    <row r="5063" spans="1:24" x14ac:dyDescent="0.25">
      <c r="A5063" s="14" t="str">
        <f t="shared" si="79"/>
        <v>fernajo022014</v>
      </c>
      <c r="B5063" s="19" t="s">
        <v>1928</v>
      </c>
      <c r="C5063" s="19">
        <v>2014</v>
      </c>
      <c r="D5063" s="19">
        <v>8</v>
      </c>
      <c r="E5063" s="19">
        <v>16</v>
      </c>
      <c r="F5063" s="19">
        <v>1</v>
      </c>
      <c r="G5063" s="19">
        <v>2</v>
      </c>
      <c r="H5063" s="19">
        <v>0</v>
      </c>
      <c r="I5063" s="19">
        <v>0</v>
      </c>
      <c r="J5063" s="19">
        <v>0</v>
      </c>
      <c r="K5063" s="19">
        <v>1</v>
      </c>
      <c r="L5063" s="19">
        <v>0</v>
      </c>
      <c r="M5063" s="19">
        <v>0</v>
      </c>
      <c r="N5063" s="19">
        <v>0</v>
      </c>
      <c r="O5063" s="19">
        <v>6</v>
      </c>
      <c r="P5063" s="14" t="str">
        <f>IFERROR(VLOOKUP($A5063,'Fielding Data'!$A:$H,MATCH(P$1,'Fielding Data'!$A$1:$H$1,0),0),"Other")</f>
        <v>P</v>
      </c>
      <c r="Q5063" s="14">
        <f>IFERROR(VLOOKUP($A5063,'Fielding Data'!$A:$H,MATCH(Q$1,'Fielding Data'!$A$1:$H$1,0),0),"Other")</f>
        <v>4</v>
      </c>
      <c r="R5063" s="14">
        <f>IFERROR(VLOOKUP($A5063,'Fielding Data'!$A:$H,MATCH(R$1,'Fielding Data'!$A$1:$H$1,0),0),"Other")</f>
        <v>3</v>
      </c>
      <c r="S5063" s="14">
        <f>IFERROR(VLOOKUP($A5063,'Fielding Data'!$A:$H,MATCH(S$1,'Fielding Data'!$A$1:$H$1,0),0),"Other")</f>
        <v>0</v>
      </c>
      <c r="T5063" s="14">
        <f>IFERROR(VLOOKUP($A5063,'Fielding Data'!$A:$H,MATCH(T$1,'Fielding Data'!$A$1:$H$1,0),0),"Other")</f>
        <v>0</v>
      </c>
      <c r="U5063" s="14">
        <f>SUMIFS('Fielding Data'!E:E,'Fielding Data'!$A:$A,'Hitting Data'!$A5063)</f>
        <v>4</v>
      </c>
      <c r="V5063" s="14">
        <f>SUMIFS('Fielding Data'!F:F,'Fielding Data'!$A:$A,'Hitting Data'!$A5063)</f>
        <v>3</v>
      </c>
      <c r="W5063" s="14">
        <f>SUMIFS('Fielding Data'!G:G,'Fielding Data'!$A:$A,'Hitting Data'!$A5063)</f>
        <v>0</v>
      </c>
      <c r="X5063" s="14">
        <f>SUMIFS('Fielding Data'!H:H,'Fielding Data'!$A:$A,'Hitting Data'!$A5063)</f>
        <v>0</v>
      </c>
    </row>
    <row r="5064" spans="1:24" x14ac:dyDescent="0.25">
      <c r="A5064" s="14" t="str">
        <f t="shared" si="79"/>
        <v>fieldjo032014</v>
      </c>
      <c r="B5064" s="19" t="s">
        <v>1929</v>
      </c>
      <c r="C5064" s="19">
        <v>2014</v>
      </c>
      <c r="D5064" s="19">
        <v>54</v>
      </c>
      <c r="E5064" s="19">
        <v>0</v>
      </c>
      <c r="F5064" s="19">
        <v>0</v>
      </c>
      <c r="G5064" s="19">
        <v>0</v>
      </c>
      <c r="H5064" s="19">
        <v>0</v>
      </c>
      <c r="I5064" s="19">
        <v>0</v>
      </c>
      <c r="J5064" s="19">
        <v>0</v>
      </c>
      <c r="K5064" s="19">
        <v>0</v>
      </c>
      <c r="L5064" s="19">
        <v>0</v>
      </c>
      <c r="M5064" s="19">
        <v>0</v>
      </c>
      <c r="N5064" s="19">
        <v>0</v>
      </c>
      <c r="O5064" s="19">
        <v>0</v>
      </c>
      <c r="P5064" s="14" t="str">
        <f>IFERROR(VLOOKUP($A5064,'Fielding Data'!$A:$H,MATCH(P$1,'Fielding Data'!$A$1:$H$1,0),0),"Other")</f>
        <v>P</v>
      </c>
      <c r="Q5064" s="14">
        <f>IFERROR(VLOOKUP($A5064,'Fielding Data'!$A:$H,MATCH(Q$1,'Fielding Data'!$A$1:$H$1,0),0),"Other")</f>
        <v>2</v>
      </c>
      <c r="R5064" s="14">
        <f>IFERROR(VLOOKUP($A5064,'Fielding Data'!$A:$H,MATCH(R$1,'Fielding Data'!$A$1:$H$1,0),0),"Other")</f>
        <v>0</v>
      </c>
      <c r="S5064" s="14">
        <f>IFERROR(VLOOKUP($A5064,'Fielding Data'!$A:$H,MATCH(S$1,'Fielding Data'!$A$1:$H$1,0),0),"Other")</f>
        <v>0</v>
      </c>
      <c r="T5064" s="14">
        <f>IFERROR(VLOOKUP($A5064,'Fielding Data'!$A:$H,MATCH(T$1,'Fielding Data'!$A$1:$H$1,0),0),"Other")</f>
        <v>0</v>
      </c>
      <c r="U5064" s="14">
        <f>SUMIFS('Fielding Data'!E:E,'Fielding Data'!$A:$A,'Hitting Data'!$A5064)</f>
        <v>2</v>
      </c>
      <c r="V5064" s="14">
        <f>SUMIFS('Fielding Data'!F:F,'Fielding Data'!$A:$A,'Hitting Data'!$A5064)</f>
        <v>0</v>
      </c>
      <c r="W5064" s="14">
        <f>SUMIFS('Fielding Data'!G:G,'Fielding Data'!$A:$A,'Hitting Data'!$A5064)</f>
        <v>0</v>
      </c>
      <c r="X5064" s="14">
        <f>SUMIFS('Fielding Data'!H:H,'Fielding Data'!$A:$A,'Hitting Data'!$A5064)</f>
        <v>0</v>
      </c>
    </row>
    <row r="5065" spans="1:24" x14ac:dyDescent="0.25">
      <c r="A5065" s="14" t="str">
        <f t="shared" si="79"/>
        <v>fieldpr012014</v>
      </c>
      <c r="B5065" s="19" t="s">
        <v>541</v>
      </c>
      <c r="C5065" s="19">
        <v>2014</v>
      </c>
      <c r="D5065" s="19">
        <v>42</v>
      </c>
      <c r="E5065" s="19">
        <v>150</v>
      </c>
      <c r="F5065" s="19">
        <v>19</v>
      </c>
      <c r="G5065" s="19">
        <v>37</v>
      </c>
      <c r="H5065" s="19">
        <v>8</v>
      </c>
      <c r="I5065" s="19">
        <v>0</v>
      </c>
      <c r="J5065" s="19">
        <v>3</v>
      </c>
      <c r="K5065" s="19">
        <v>16</v>
      </c>
      <c r="L5065" s="19">
        <v>0</v>
      </c>
      <c r="M5065" s="19">
        <v>0</v>
      </c>
      <c r="N5065" s="19">
        <v>25</v>
      </c>
      <c r="O5065" s="19">
        <v>24</v>
      </c>
      <c r="P5065" s="14" t="str">
        <f>IFERROR(VLOOKUP($A5065,'Fielding Data'!$A:$H,MATCH(P$1,'Fielding Data'!$A$1:$H$1,0),0),"Other")</f>
        <v>1B</v>
      </c>
      <c r="Q5065" s="14">
        <f>IFERROR(VLOOKUP($A5065,'Fielding Data'!$A:$H,MATCH(Q$1,'Fielding Data'!$A$1:$H$1,0),0),"Other")</f>
        <v>333</v>
      </c>
      <c r="R5065" s="14">
        <f>IFERROR(VLOOKUP($A5065,'Fielding Data'!$A:$H,MATCH(R$1,'Fielding Data'!$A$1:$H$1,0),0),"Other")</f>
        <v>14</v>
      </c>
      <c r="S5065" s="14">
        <f>IFERROR(VLOOKUP($A5065,'Fielding Data'!$A:$H,MATCH(S$1,'Fielding Data'!$A$1:$H$1,0),0),"Other")</f>
        <v>4</v>
      </c>
      <c r="T5065" s="14">
        <f>IFERROR(VLOOKUP($A5065,'Fielding Data'!$A:$H,MATCH(T$1,'Fielding Data'!$A$1:$H$1,0),0),"Other")</f>
        <v>36</v>
      </c>
      <c r="U5065" s="14">
        <f>SUMIFS('Fielding Data'!E:E,'Fielding Data'!$A:$A,'Hitting Data'!$A5065)</f>
        <v>333</v>
      </c>
      <c r="V5065" s="14">
        <f>SUMIFS('Fielding Data'!F:F,'Fielding Data'!$A:$A,'Hitting Data'!$A5065)</f>
        <v>14</v>
      </c>
      <c r="W5065" s="14">
        <f>SUMIFS('Fielding Data'!G:G,'Fielding Data'!$A:$A,'Hitting Data'!$A5065)</f>
        <v>4</v>
      </c>
      <c r="X5065" s="14">
        <f>SUMIFS('Fielding Data'!H:H,'Fielding Data'!$A:$A,'Hitting Data'!$A5065)</f>
        <v>36</v>
      </c>
    </row>
    <row r="5066" spans="1:24" x14ac:dyDescent="0.25">
      <c r="A5066" s="14" t="str">
        <f t="shared" si="79"/>
        <v>fienca012014</v>
      </c>
      <c r="B5066" s="19" t="s">
        <v>1082</v>
      </c>
      <c r="C5066" s="19">
        <v>2014</v>
      </c>
      <c r="D5066" s="19">
        <v>73</v>
      </c>
      <c r="E5066" s="19">
        <v>0</v>
      </c>
      <c r="F5066" s="19">
        <v>0</v>
      </c>
      <c r="G5066" s="19">
        <v>0</v>
      </c>
      <c r="H5066" s="19">
        <v>0</v>
      </c>
      <c r="I5066" s="19">
        <v>0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14" t="str">
        <f>IFERROR(VLOOKUP($A5066,'Fielding Data'!$A:$H,MATCH(P$1,'Fielding Data'!$A$1:$H$1,0),0),"Other")</f>
        <v>P</v>
      </c>
      <c r="Q5066" s="14">
        <f>IFERROR(VLOOKUP($A5066,'Fielding Data'!$A:$H,MATCH(Q$1,'Fielding Data'!$A$1:$H$1,0),0),"Other")</f>
        <v>6</v>
      </c>
      <c r="R5066" s="14">
        <f>IFERROR(VLOOKUP($A5066,'Fielding Data'!$A:$H,MATCH(R$1,'Fielding Data'!$A$1:$H$1,0),0),"Other")</f>
        <v>9</v>
      </c>
      <c r="S5066" s="14">
        <f>IFERROR(VLOOKUP($A5066,'Fielding Data'!$A:$H,MATCH(S$1,'Fielding Data'!$A$1:$H$1,0),0),"Other")</f>
        <v>0</v>
      </c>
      <c r="T5066" s="14">
        <f>IFERROR(VLOOKUP($A5066,'Fielding Data'!$A:$H,MATCH(T$1,'Fielding Data'!$A$1:$H$1,0),0),"Other")</f>
        <v>1</v>
      </c>
      <c r="U5066" s="14">
        <f>SUMIFS('Fielding Data'!E:E,'Fielding Data'!$A:$A,'Hitting Data'!$A5066)</f>
        <v>6</v>
      </c>
      <c r="V5066" s="14">
        <f>SUMIFS('Fielding Data'!F:F,'Fielding Data'!$A:$A,'Hitting Data'!$A5066)</f>
        <v>9</v>
      </c>
      <c r="W5066" s="14">
        <f>SUMIFS('Fielding Data'!G:G,'Fielding Data'!$A:$A,'Hitting Data'!$A5066)</f>
        <v>0</v>
      </c>
      <c r="X5066" s="14">
        <f>SUMIFS('Fielding Data'!H:H,'Fielding Data'!$A:$A,'Hitting Data'!$A5066)</f>
        <v>1</v>
      </c>
    </row>
    <row r="5067" spans="1:24" x14ac:dyDescent="0.25">
      <c r="A5067" s="14" t="str">
        <f t="shared" si="79"/>
        <v>fiersmi012014</v>
      </c>
      <c r="B5067" s="19" t="s">
        <v>1499</v>
      </c>
      <c r="C5067" s="19">
        <v>2014</v>
      </c>
      <c r="D5067" s="19">
        <v>14</v>
      </c>
      <c r="E5067" s="19">
        <v>19</v>
      </c>
      <c r="F5067" s="19">
        <v>0</v>
      </c>
      <c r="G5067" s="19">
        <v>1</v>
      </c>
      <c r="H5067" s="19">
        <v>0</v>
      </c>
      <c r="I5067" s="19">
        <v>0</v>
      </c>
      <c r="J5067" s="19">
        <v>0</v>
      </c>
      <c r="K5067" s="19">
        <v>0</v>
      </c>
      <c r="L5067" s="19">
        <v>0</v>
      </c>
      <c r="M5067" s="19">
        <v>0</v>
      </c>
      <c r="N5067" s="19">
        <v>0</v>
      </c>
      <c r="O5067" s="19">
        <v>11</v>
      </c>
      <c r="P5067" s="14" t="str">
        <f>IFERROR(VLOOKUP($A5067,'Fielding Data'!$A:$H,MATCH(P$1,'Fielding Data'!$A$1:$H$1,0),0),"Other")</f>
        <v>P</v>
      </c>
      <c r="Q5067" s="14">
        <f>IFERROR(VLOOKUP($A5067,'Fielding Data'!$A:$H,MATCH(Q$1,'Fielding Data'!$A$1:$H$1,0),0),"Other")</f>
        <v>5</v>
      </c>
      <c r="R5067" s="14">
        <f>IFERROR(VLOOKUP($A5067,'Fielding Data'!$A:$H,MATCH(R$1,'Fielding Data'!$A$1:$H$1,0),0),"Other")</f>
        <v>9</v>
      </c>
      <c r="S5067" s="14">
        <f>IFERROR(VLOOKUP($A5067,'Fielding Data'!$A:$H,MATCH(S$1,'Fielding Data'!$A$1:$H$1,0),0),"Other")</f>
        <v>1</v>
      </c>
      <c r="T5067" s="14">
        <f>IFERROR(VLOOKUP($A5067,'Fielding Data'!$A:$H,MATCH(T$1,'Fielding Data'!$A$1:$H$1,0),0),"Other")</f>
        <v>1</v>
      </c>
      <c r="U5067" s="14">
        <f>SUMIFS('Fielding Data'!E:E,'Fielding Data'!$A:$A,'Hitting Data'!$A5067)</f>
        <v>5</v>
      </c>
      <c r="V5067" s="14">
        <f>SUMIFS('Fielding Data'!F:F,'Fielding Data'!$A:$A,'Hitting Data'!$A5067)</f>
        <v>9</v>
      </c>
      <c r="W5067" s="14">
        <f>SUMIFS('Fielding Data'!G:G,'Fielding Data'!$A:$A,'Hitting Data'!$A5067)</f>
        <v>1</v>
      </c>
      <c r="X5067" s="14">
        <f>SUMIFS('Fielding Data'!H:H,'Fielding Data'!$A:$A,'Hitting Data'!$A5067)</f>
        <v>1</v>
      </c>
    </row>
    <row r="5068" spans="1:24" x14ac:dyDescent="0.25">
      <c r="A5068" s="14" t="str">
        <f t="shared" si="79"/>
        <v>fifest012014</v>
      </c>
      <c r="B5068" s="19" t="s">
        <v>1712</v>
      </c>
      <c r="C5068" s="19">
        <v>2014</v>
      </c>
      <c r="D5068" s="19">
        <v>1</v>
      </c>
      <c r="E5068" s="19">
        <v>3</v>
      </c>
      <c r="F5068" s="19">
        <v>0</v>
      </c>
      <c r="G5068" s="19">
        <v>0</v>
      </c>
      <c r="H5068" s="19">
        <v>0</v>
      </c>
      <c r="I5068" s="19">
        <v>0</v>
      </c>
      <c r="J5068" s="19">
        <v>0</v>
      </c>
      <c r="K5068" s="19">
        <v>0</v>
      </c>
      <c r="L5068" s="19">
        <v>0</v>
      </c>
      <c r="M5068" s="19">
        <v>0</v>
      </c>
      <c r="N5068" s="19">
        <v>0</v>
      </c>
      <c r="O5068" s="19">
        <v>1</v>
      </c>
      <c r="P5068" s="14" t="str">
        <f>IFERROR(VLOOKUP($A5068,'Fielding Data'!$A:$H,MATCH(P$1,'Fielding Data'!$A$1:$H$1,0),0),"Other")</f>
        <v>P</v>
      </c>
      <c r="Q5068" s="14">
        <f>IFERROR(VLOOKUP($A5068,'Fielding Data'!$A:$H,MATCH(Q$1,'Fielding Data'!$A$1:$H$1,0),0),"Other")</f>
        <v>2</v>
      </c>
      <c r="R5068" s="14">
        <f>IFERROR(VLOOKUP($A5068,'Fielding Data'!$A:$H,MATCH(R$1,'Fielding Data'!$A$1:$H$1,0),0),"Other")</f>
        <v>2</v>
      </c>
      <c r="S5068" s="14">
        <f>IFERROR(VLOOKUP($A5068,'Fielding Data'!$A:$H,MATCH(S$1,'Fielding Data'!$A$1:$H$1,0),0),"Other")</f>
        <v>0</v>
      </c>
      <c r="T5068" s="14">
        <f>IFERROR(VLOOKUP($A5068,'Fielding Data'!$A:$H,MATCH(T$1,'Fielding Data'!$A$1:$H$1,0),0),"Other")</f>
        <v>0</v>
      </c>
      <c r="U5068" s="14">
        <f>SUMIFS('Fielding Data'!E:E,'Fielding Data'!$A:$A,'Hitting Data'!$A5068)</f>
        <v>2</v>
      </c>
      <c r="V5068" s="14">
        <f>SUMIFS('Fielding Data'!F:F,'Fielding Data'!$A:$A,'Hitting Data'!$A5068)</f>
        <v>2</v>
      </c>
      <c r="W5068" s="14">
        <f>SUMIFS('Fielding Data'!G:G,'Fielding Data'!$A:$A,'Hitting Data'!$A5068)</f>
        <v>0</v>
      </c>
      <c r="X5068" s="14">
        <f>SUMIFS('Fielding Data'!H:H,'Fielding Data'!$A:$A,'Hitting Data'!$A5068)</f>
        <v>0</v>
      </c>
    </row>
    <row r="5069" spans="1:24" x14ac:dyDescent="0.25">
      <c r="A5069" s="14" t="str">
        <f t="shared" si="79"/>
        <v>figaral012014</v>
      </c>
      <c r="B5069" s="19" t="s">
        <v>1083</v>
      </c>
      <c r="C5069" s="19">
        <v>2014</v>
      </c>
      <c r="D5069" s="19">
        <v>6</v>
      </c>
      <c r="E5069" s="19">
        <v>1</v>
      </c>
      <c r="F5069" s="19">
        <v>0</v>
      </c>
      <c r="G5069" s="19">
        <v>0</v>
      </c>
      <c r="H5069" s="19">
        <v>0</v>
      </c>
      <c r="I5069" s="19">
        <v>0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4" t="str">
        <f>IFERROR(VLOOKUP($A5069,'Fielding Data'!$A:$H,MATCH(P$1,'Fielding Data'!$A$1:$H$1,0),0),"Other")</f>
        <v>P</v>
      </c>
      <c r="Q5069" s="14">
        <f>IFERROR(VLOOKUP($A5069,'Fielding Data'!$A:$H,MATCH(Q$1,'Fielding Data'!$A$1:$H$1,0),0),"Other")</f>
        <v>1</v>
      </c>
      <c r="R5069" s="14">
        <f>IFERROR(VLOOKUP($A5069,'Fielding Data'!$A:$H,MATCH(R$1,'Fielding Data'!$A$1:$H$1,0),0),"Other")</f>
        <v>1</v>
      </c>
      <c r="S5069" s="14">
        <f>IFERROR(VLOOKUP($A5069,'Fielding Data'!$A:$H,MATCH(S$1,'Fielding Data'!$A$1:$H$1,0),0),"Other")</f>
        <v>0</v>
      </c>
      <c r="T5069" s="14">
        <f>IFERROR(VLOOKUP($A5069,'Fielding Data'!$A:$H,MATCH(T$1,'Fielding Data'!$A$1:$H$1,0),0),"Other")</f>
        <v>0</v>
      </c>
      <c r="U5069" s="14">
        <f>SUMIFS('Fielding Data'!E:E,'Fielding Data'!$A:$A,'Hitting Data'!$A5069)</f>
        <v>1</v>
      </c>
      <c r="V5069" s="14">
        <f>SUMIFS('Fielding Data'!F:F,'Fielding Data'!$A:$A,'Hitting Data'!$A5069)</f>
        <v>1</v>
      </c>
      <c r="W5069" s="14">
        <f>SUMIFS('Fielding Data'!G:G,'Fielding Data'!$A:$A,'Hitting Data'!$A5069)</f>
        <v>0</v>
      </c>
      <c r="X5069" s="14">
        <f>SUMIFS('Fielding Data'!H:H,'Fielding Data'!$A:$A,'Hitting Data'!$A5069)</f>
        <v>0</v>
      </c>
    </row>
    <row r="5070" spans="1:24" x14ac:dyDescent="0.25">
      <c r="A5070" s="14" t="str">
        <f t="shared" si="79"/>
        <v>figgich012014</v>
      </c>
      <c r="B5070" s="19" t="s">
        <v>300</v>
      </c>
      <c r="C5070" s="19">
        <v>2014</v>
      </c>
      <c r="D5070" s="19">
        <v>38</v>
      </c>
      <c r="E5070" s="19">
        <v>60</v>
      </c>
      <c r="F5070" s="19">
        <v>8</v>
      </c>
      <c r="G5070" s="19">
        <v>13</v>
      </c>
      <c r="H5070" s="19">
        <v>3</v>
      </c>
      <c r="I5070" s="19">
        <v>0</v>
      </c>
      <c r="J5070" s="19">
        <v>0</v>
      </c>
      <c r="K5070" s="19">
        <v>1</v>
      </c>
      <c r="L5070" s="19">
        <v>4</v>
      </c>
      <c r="M5070" s="19">
        <v>1</v>
      </c>
      <c r="N5070" s="19">
        <v>14</v>
      </c>
      <c r="O5070" s="19">
        <v>15</v>
      </c>
      <c r="P5070" s="14" t="str">
        <f>IFERROR(VLOOKUP($A5070,'Fielding Data'!$A:$H,MATCH(P$1,'Fielding Data'!$A$1:$H$1,0),0),"Other")</f>
        <v>2B</v>
      </c>
      <c r="Q5070" s="14">
        <f>IFERROR(VLOOKUP($A5070,'Fielding Data'!$A:$H,MATCH(Q$1,'Fielding Data'!$A$1:$H$1,0),0),"Other")</f>
        <v>3</v>
      </c>
      <c r="R5070" s="14">
        <f>IFERROR(VLOOKUP($A5070,'Fielding Data'!$A:$H,MATCH(R$1,'Fielding Data'!$A$1:$H$1,0),0),"Other")</f>
        <v>13</v>
      </c>
      <c r="S5070" s="14">
        <f>IFERROR(VLOOKUP($A5070,'Fielding Data'!$A:$H,MATCH(S$1,'Fielding Data'!$A$1:$H$1,0),0),"Other")</f>
        <v>0</v>
      </c>
      <c r="T5070" s="14">
        <f>IFERROR(VLOOKUP($A5070,'Fielding Data'!$A:$H,MATCH(T$1,'Fielding Data'!$A$1:$H$1,0),0),"Other")</f>
        <v>3</v>
      </c>
      <c r="U5070" s="14">
        <f>SUMIFS('Fielding Data'!E:E,'Fielding Data'!$A:$A,'Hitting Data'!$A5070)</f>
        <v>10</v>
      </c>
      <c r="V5070" s="14">
        <f>SUMIFS('Fielding Data'!F:F,'Fielding Data'!$A:$A,'Hitting Data'!$A5070)</f>
        <v>32</v>
      </c>
      <c r="W5070" s="14">
        <f>SUMIFS('Fielding Data'!G:G,'Fielding Data'!$A:$A,'Hitting Data'!$A5070)</f>
        <v>1</v>
      </c>
      <c r="X5070" s="14">
        <f>SUMIFS('Fielding Data'!H:H,'Fielding Data'!$A:$A,'Hitting Data'!$A5070)</f>
        <v>3</v>
      </c>
    </row>
    <row r="5071" spans="1:24" x14ac:dyDescent="0.25">
      <c r="A5071" s="14" t="str">
        <f t="shared" si="79"/>
        <v>figueco012014</v>
      </c>
      <c r="B5071" s="19" t="s">
        <v>2163</v>
      </c>
      <c r="C5071" s="19">
        <v>2014</v>
      </c>
      <c r="D5071" s="19">
        <v>23</v>
      </c>
      <c r="E5071" s="19">
        <v>43</v>
      </c>
      <c r="F5071" s="19">
        <v>6</v>
      </c>
      <c r="G5071" s="19">
        <v>10</v>
      </c>
      <c r="H5071" s="19">
        <v>2</v>
      </c>
      <c r="I5071" s="19">
        <v>1</v>
      </c>
      <c r="J5071" s="19">
        <v>0</v>
      </c>
      <c r="K5071" s="19">
        <v>6</v>
      </c>
      <c r="L5071" s="19">
        <v>0</v>
      </c>
      <c r="M5071" s="19">
        <v>0</v>
      </c>
      <c r="N5071" s="19">
        <v>4</v>
      </c>
      <c r="O5071" s="19">
        <v>4</v>
      </c>
      <c r="P5071" s="14" t="str">
        <f>IFERROR(VLOOKUP($A5071,'Fielding Data'!$A:$H,MATCH(P$1,'Fielding Data'!$A$1:$H$1,0),0),"Other")</f>
        <v>2B</v>
      </c>
      <c r="Q5071" s="14">
        <f>IFERROR(VLOOKUP($A5071,'Fielding Data'!$A:$H,MATCH(Q$1,'Fielding Data'!$A$1:$H$1,0),0),"Other")</f>
        <v>19</v>
      </c>
      <c r="R5071" s="14">
        <f>IFERROR(VLOOKUP($A5071,'Fielding Data'!$A:$H,MATCH(R$1,'Fielding Data'!$A$1:$H$1,0),0),"Other")</f>
        <v>24</v>
      </c>
      <c r="S5071" s="14">
        <f>IFERROR(VLOOKUP($A5071,'Fielding Data'!$A:$H,MATCH(S$1,'Fielding Data'!$A$1:$H$1,0),0),"Other")</f>
        <v>1</v>
      </c>
      <c r="T5071" s="14">
        <f>IFERROR(VLOOKUP($A5071,'Fielding Data'!$A:$H,MATCH(T$1,'Fielding Data'!$A$1:$H$1,0),0),"Other")</f>
        <v>4</v>
      </c>
      <c r="U5071" s="14">
        <f>SUMIFS('Fielding Data'!E:E,'Fielding Data'!$A:$A,'Hitting Data'!$A5071)</f>
        <v>19</v>
      </c>
      <c r="V5071" s="14">
        <f>SUMIFS('Fielding Data'!F:F,'Fielding Data'!$A:$A,'Hitting Data'!$A5071)</f>
        <v>24</v>
      </c>
      <c r="W5071" s="14">
        <f>SUMIFS('Fielding Data'!G:G,'Fielding Data'!$A:$A,'Hitting Data'!$A5071)</f>
        <v>1</v>
      </c>
      <c r="X5071" s="14">
        <f>SUMIFS('Fielding Data'!H:H,'Fielding Data'!$A:$A,'Hitting Data'!$A5071)</f>
        <v>4</v>
      </c>
    </row>
    <row r="5072" spans="1:24" x14ac:dyDescent="0.25">
      <c r="A5072" s="14" t="str">
        <f t="shared" si="79"/>
        <v>figuepe012014</v>
      </c>
      <c r="B5072" s="19" t="s">
        <v>1713</v>
      </c>
      <c r="C5072" s="19">
        <v>2014</v>
      </c>
      <c r="D5072" s="19">
        <v>10</v>
      </c>
      <c r="E5072" s="19">
        <v>0</v>
      </c>
      <c r="F5072" s="19">
        <v>0</v>
      </c>
      <c r="G5072" s="19">
        <v>0</v>
      </c>
      <c r="H5072" s="19">
        <v>0</v>
      </c>
      <c r="I5072" s="19">
        <v>0</v>
      </c>
      <c r="J5072" s="19">
        <v>0</v>
      </c>
      <c r="K5072" s="19">
        <v>0</v>
      </c>
      <c r="L5072" s="19">
        <v>0</v>
      </c>
      <c r="M5072" s="19">
        <v>0</v>
      </c>
      <c r="N5072" s="19">
        <v>0</v>
      </c>
      <c r="O5072" s="19">
        <v>0</v>
      </c>
      <c r="P5072" s="14" t="str">
        <f>IFERROR(VLOOKUP($A5072,'Fielding Data'!$A:$H,MATCH(P$1,'Fielding Data'!$A$1:$H$1,0),0),"Other")</f>
        <v>P</v>
      </c>
      <c r="Q5072" s="14">
        <f>IFERROR(VLOOKUP($A5072,'Fielding Data'!$A:$H,MATCH(Q$1,'Fielding Data'!$A$1:$H$1,0),0),"Other")</f>
        <v>1</v>
      </c>
      <c r="R5072" s="14">
        <f>IFERROR(VLOOKUP($A5072,'Fielding Data'!$A:$H,MATCH(R$1,'Fielding Data'!$A$1:$H$1,0),0),"Other")</f>
        <v>1</v>
      </c>
      <c r="S5072" s="14">
        <f>IFERROR(VLOOKUP($A5072,'Fielding Data'!$A:$H,MATCH(S$1,'Fielding Data'!$A$1:$H$1,0),0),"Other")</f>
        <v>0</v>
      </c>
      <c r="T5072" s="14">
        <f>IFERROR(VLOOKUP($A5072,'Fielding Data'!$A:$H,MATCH(T$1,'Fielding Data'!$A$1:$H$1,0),0),"Other")</f>
        <v>0</v>
      </c>
      <c r="U5072" s="14">
        <f>SUMIFS('Fielding Data'!E:E,'Fielding Data'!$A:$A,'Hitting Data'!$A5072)</f>
        <v>1</v>
      </c>
      <c r="V5072" s="14">
        <f>SUMIFS('Fielding Data'!F:F,'Fielding Data'!$A:$A,'Hitting Data'!$A5072)</f>
        <v>1</v>
      </c>
      <c r="W5072" s="14">
        <f>SUMIFS('Fielding Data'!G:G,'Fielding Data'!$A:$A,'Hitting Data'!$A5072)</f>
        <v>0</v>
      </c>
      <c r="X5072" s="14">
        <f>SUMIFS('Fielding Data'!H:H,'Fielding Data'!$A:$A,'Hitting Data'!$A5072)</f>
        <v>0</v>
      </c>
    </row>
    <row r="5073" spans="1:24" x14ac:dyDescent="0.25">
      <c r="A5073" s="14" t="str">
        <f t="shared" si="79"/>
        <v>finnebr012014</v>
      </c>
      <c r="B5073" s="19" t="s">
        <v>2164</v>
      </c>
      <c r="C5073" s="19">
        <v>2014</v>
      </c>
      <c r="D5073" s="19">
        <v>7</v>
      </c>
      <c r="E5073" s="19">
        <v>0</v>
      </c>
      <c r="F5073" s="19">
        <v>0</v>
      </c>
      <c r="G5073" s="19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4" t="str">
        <f>IFERROR(VLOOKUP($A5073,'Fielding Data'!$A:$H,MATCH(P$1,'Fielding Data'!$A$1:$H$1,0),0),"Other")</f>
        <v>P</v>
      </c>
      <c r="Q5073" s="14">
        <f>IFERROR(VLOOKUP($A5073,'Fielding Data'!$A:$H,MATCH(Q$1,'Fielding Data'!$A$1:$H$1,0),0),"Other")</f>
        <v>0</v>
      </c>
      <c r="R5073" s="14">
        <f>IFERROR(VLOOKUP($A5073,'Fielding Data'!$A:$H,MATCH(R$1,'Fielding Data'!$A$1:$H$1,0),0),"Other")</f>
        <v>1</v>
      </c>
      <c r="S5073" s="14">
        <f>IFERROR(VLOOKUP($A5073,'Fielding Data'!$A:$H,MATCH(S$1,'Fielding Data'!$A$1:$H$1,0),0),"Other")</f>
        <v>0</v>
      </c>
      <c r="T5073" s="14">
        <f>IFERROR(VLOOKUP($A5073,'Fielding Data'!$A:$H,MATCH(T$1,'Fielding Data'!$A$1:$H$1,0),0),"Other")</f>
        <v>0</v>
      </c>
      <c r="U5073" s="14">
        <f>SUMIFS('Fielding Data'!E:E,'Fielding Data'!$A:$A,'Hitting Data'!$A5073)</f>
        <v>0</v>
      </c>
      <c r="V5073" s="14">
        <f>SUMIFS('Fielding Data'!F:F,'Fielding Data'!$A:$A,'Hitting Data'!$A5073)</f>
        <v>1</v>
      </c>
      <c r="W5073" s="14">
        <f>SUMIFS('Fielding Data'!G:G,'Fielding Data'!$A:$A,'Hitting Data'!$A5073)</f>
        <v>0</v>
      </c>
      <c r="X5073" s="14">
        <f>SUMIFS('Fielding Data'!H:H,'Fielding Data'!$A:$A,'Hitting Data'!$A5073)</f>
        <v>0</v>
      </c>
    </row>
    <row r="5074" spans="1:24" x14ac:dyDescent="0.25">
      <c r="A5074" s="14" t="str">
        <f t="shared" si="79"/>
        <v>fistedo012014</v>
      </c>
      <c r="B5074" s="19" t="s">
        <v>1085</v>
      </c>
      <c r="C5074" s="19">
        <v>2014</v>
      </c>
      <c r="D5074" s="19">
        <v>26</v>
      </c>
      <c r="E5074" s="19">
        <v>52</v>
      </c>
      <c r="F5074" s="19">
        <v>3</v>
      </c>
      <c r="G5074" s="19">
        <v>4</v>
      </c>
      <c r="H5074" s="19">
        <v>1</v>
      </c>
      <c r="I5074" s="19">
        <v>0</v>
      </c>
      <c r="J5074" s="19">
        <v>0</v>
      </c>
      <c r="K5074" s="19">
        <v>0</v>
      </c>
      <c r="L5074" s="19">
        <v>0</v>
      </c>
      <c r="M5074" s="19">
        <v>0</v>
      </c>
      <c r="N5074" s="19">
        <v>1</v>
      </c>
      <c r="O5074" s="19">
        <v>21</v>
      </c>
      <c r="P5074" s="14" t="str">
        <f>IFERROR(VLOOKUP($A5074,'Fielding Data'!$A:$H,MATCH(P$1,'Fielding Data'!$A$1:$H$1,0),0),"Other")</f>
        <v>P</v>
      </c>
      <c r="Q5074" s="14">
        <f>IFERROR(VLOOKUP($A5074,'Fielding Data'!$A:$H,MATCH(Q$1,'Fielding Data'!$A$1:$H$1,0),0),"Other")</f>
        <v>15</v>
      </c>
      <c r="R5074" s="14">
        <f>IFERROR(VLOOKUP($A5074,'Fielding Data'!$A:$H,MATCH(R$1,'Fielding Data'!$A$1:$H$1,0),0),"Other")</f>
        <v>21</v>
      </c>
      <c r="S5074" s="14">
        <f>IFERROR(VLOOKUP($A5074,'Fielding Data'!$A:$H,MATCH(S$1,'Fielding Data'!$A$1:$H$1,0),0),"Other")</f>
        <v>1</v>
      </c>
      <c r="T5074" s="14">
        <f>IFERROR(VLOOKUP($A5074,'Fielding Data'!$A:$H,MATCH(T$1,'Fielding Data'!$A$1:$H$1,0),0),"Other")</f>
        <v>0</v>
      </c>
      <c r="U5074" s="14">
        <f>SUMIFS('Fielding Data'!E:E,'Fielding Data'!$A:$A,'Hitting Data'!$A5074)</f>
        <v>15</v>
      </c>
      <c r="V5074" s="14">
        <f>SUMIFS('Fielding Data'!F:F,'Fielding Data'!$A:$A,'Hitting Data'!$A5074)</f>
        <v>21</v>
      </c>
      <c r="W5074" s="14">
        <f>SUMIFS('Fielding Data'!G:G,'Fielding Data'!$A:$A,'Hitting Data'!$A5074)</f>
        <v>1</v>
      </c>
      <c r="X5074" s="14">
        <f>SUMIFS('Fielding Data'!H:H,'Fielding Data'!$A:$A,'Hitting Data'!$A5074)</f>
        <v>0</v>
      </c>
    </row>
    <row r="5075" spans="1:24" x14ac:dyDescent="0.25">
      <c r="A5075" s="14" t="str">
        <f t="shared" si="79"/>
        <v>flahery012014</v>
      </c>
      <c r="B5075" s="19" t="s">
        <v>1714</v>
      </c>
      <c r="C5075" s="19">
        <v>2014</v>
      </c>
      <c r="D5075" s="19">
        <v>102</v>
      </c>
      <c r="E5075" s="19">
        <v>281</v>
      </c>
      <c r="F5075" s="19">
        <v>33</v>
      </c>
      <c r="G5075" s="19">
        <v>62</v>
      </c>
      <c r="H5075" s="19">
        <v>15</v>
      </c>
      <c r="I5075" s="19">
        <v>1</v>
      </c>
      <c r="J5075" s="19">
        <v>7</v>
      </c>
      <c r="K5075" s="19">
        <v>32</v>
      </c>
      <c r="L5075" s="19">
        <v>1</v>
      </c>
      <c r="M5075" s="19">
        <v>0</v>
      </c>
      <c r="N5075" s="19">
        <v>22</v>
      </c>
      <c r="O5075" s="19">
        <v>68</v>
      </c>
      <c r="P5075" s="14" t="str">
        <f>IFERROR(VLOOKUP($A5075,'Fielding Data'!$A:$H,MATCH(P$1,'Fielding Data'!$A$1:$H$1,0),0),"Other")</f>
        <v>1B</v>
      </c>
      <c r="Q5075" s="14">
        <f>IFERROR(VLOOKUP($A5075,'Fielding Data'!$A:$H,MATCH(Q$1,'Fielding Data'!$A$1:$H$1,0),0),"Other")</f>
        <v>12</v>
      </c>
      <c r="R5075" s="14">
        <f>IFERROR(VLOOKUP($A5075,'Fielding Data'!$A:$H,MATCH(R$1,'Fielding Data'!$A$1:$H$1,0),0),"Other")</f>
        <v>0</v>
      </c>
      <c r="S5075" s="14">
        <f>IFERROR(VLOOKUP($A5075,'Fielding Data'!$A:$H,MATCH(S$1,'Fielding Data'!$A$1:$H$1,0),0),"Other")</f>
        <v>0</v>
      </c>
      <c r="T5075" s="14">
        <f>IFERROR(VLOOKUP($A5075,'Fielding Data'!$A:$H,MATCH(T$1,'Fielding Data'!$A$1:$H$1,0),0),"Other")</f>
        <v>1</v>
      </c>
      <c r="U5075" s="14">
        <f>SUMIFS('Fielding Data'!E:E,'Fielding Data'!$A:$A,'Hitting Data'!$A5075)</f>
        <v>104</v>
      </c>
      <c r="V5075" s="14">
        <f>SUMIFS('Fielding Data'!F:F,'Fielding Data'!$A:$A,'Hitting Data'!$A5075)</f>
        <v>202</v>
      </c>
      <c r="W5075" s="14">
        <f>SUMIFS('Fielding Data'!G:G,'Fielding Data'!$A:$A,'Hitting Data'!$A5075)</f>
        <v>10</v>
      </c>
      <c r="X5075" s="14">
        <f>SUMIFS('Fielding Data'!H:H,'Fielding Data'!$A:$A,'Hitting Data'!$A5075)</f>
        <v>35</v>
      </c>
    </row>
    <row r="5076" spans="1:24" x14ac:dyDescent="0.25">
      <c r="A5076" s="14" t="str">
        <f t="shared" si="79"/>
        <v>flandyo012014</v>
      </c>
      <c r="B5076" s="19" t="s">
        <v>2165</v>
      </c>
      <c r="C5076" s="19">
        <v>2014</v>
      </c>
      <c r="D5076" s="19">
        <v>16</v>
      </c>
      <c r="E5076" s="19">
        <v>12</v>
      </c>
      <c r="F5076" s="19">
        <v>0</v>
      </c>
      <c r="G5076" s="19">
        <v>1</v>
      </c>
      <c r="H5076" s="19">
        <v>0</v>
      </c>
      <c r="I5076" s="19">
        <v>0</v>
      </c>
      <c r="J5076" s="19">
        <v>0</v>
      </c>
      <c r="K5076" s="19">
        <v>1</v>
      </c>
      <c r="L5076" s="19">
        <v>0</v>
      </c>
      <c r="M5076" s="19">
        <v>0</v>
      </c>
      <c r="N5076" s="19">
        <v>1</v>
      </c>
      <c r="O5076" s="19">
        <v>6</v>
      </c>
      <c r="P5076" s="14" t="str">
        <f>IFERROR(VLOOKUP($A5076,'Fielding Data'!$A:$H,MATCH(P$1,'Fielding Data'!$A$1:$H$1,0),0),"Other")</f>
        <v>P</v>
      </c>
      <c r="Q5076" s="14">
        <f>IFERROR(VLOOKUP($A5076,'Fielding Data'!$A:$H,MATCH(Q$1,'Fielding Data'!$A$1:$H$1,0),0),"Other")</f>
        <v>6</v>
      </c>
      <c r="R5076" s="14">
        <f>IFERROR(VLOOKUP($A5076,'Fielding Data'!$A:$H,MATCH(R$1,'Fielding Data'!$A$1:$H$1,0),0),"Other")</f>
        <v>8</v>
      </c>
      <c r="S5076" s="14">
        <f>IFERROR(VLOOKUP($A5076,'Fielding Data'!$A:$H,MATCH(S$1,'Fielding Data'!$A$1:$H$1,0),0),"Other")</f>
        <v>0</v>
      </c>
      <c r="T5076" s="14">
        <f>IFERROR(VLOOKUP($A5076,'Fielding Data'!$A:$H,MATCH(T$1,'Fielding Data'!$A$1:$H$1,0),0),"Other")</f>
        <v>0</v>
      </c>
      <c r="U5076" s="14">
        <f>SUMIFS('Fielding Data'!E:E,'Fielding Data'!$A:$A,'Hitting Data'!$A5076)</f>
        <v>6</v>
      </c>
      <c r="V5076" s="14">
        <f>SUMIFS('Fielding Data'!F:F,'Fielding Data'!$A:$A,'Hitting Data'!$A5076)</f>
        <v>8</v>
      </c>
      <c r="W5076" s="14">
        <f>SUMIFS('Fielding Data'!G:G,'Fielding Data'!$A:$A,'Hitting Data'!$A5076)</f>
        <v>0</v>
      </c>
      <c r="X5076" s="14">
        <f>SUMIFS('Fielding Data'!H:H,'Fielding Data'!$A:$A,'Hitting Data'!$A5076)</f>
        <v>0</v>
      </c>
    </row>
    <row r="5077" spans="1:24" x14ac:dyDescent="0.25">
      <c r="A5077" s="14" t="str">
        <f t="shared" si="79"/>
        <v>florewi012014</v>
      </c>
      <c r="B5077" s="19" t="s">
        <v>1930</v>
      </c>
      <c r="C5077" s="19">
        <v>2014</v>
      </c>
      <c r="D5077" s="19">
        <v>78</v>
      </c>
      <c r="E5077" s="19">
        <v>259</v>
      </c>
      <c r="F5077" s="19">
        <v>28</v>
      </c>
      <c r="G5077" s="19">
        <v>65</v>
      </c>
      <c r="H5077" s="19">
        <v>13</v>
      </c>
      <c r="I5077" s="19">
        <v>1</v>
      </c>
      <c r="J5077" s="19">
        <v>6</v>
      </c>
      <c r="K5077" s="19">
        <v>29</v>
      </c>
      <c r="L5077" s="19">
        <v>1</v>
      </c>
      <c r="M5077" s="19">
        <v>0</v>
      </c>
      <c r="N5077" s="19">
        <v>12</v>
      </c>
      <c r="O5077" s="19">
        <v>31</v>
      </c>
      <c r="P5077" s="14" t="str">
        <f>IFERROR(VLOOKUP($A5077,'Fielding Data'!$A:$H,MATCH(P$1,'Fielding Data'!$A$1:$H$1,0),0),"Other")</f>
        <v>2B</v>
      </c>
      <c r="Q5077" s="14">
        <f>IFERROR(VLOOKUP($A5077,'Fielding Data'!$A:$H,MATCH(Q$1,'Fielding Data'!$A$1:$H$1,0),0),"Other")</f>
        <v>40</v>
      </c>
      <c r="R5077" s="14">
        <f>IFERROR(VLOOKUP($A5077,'Fielding Data'!$A:$H,MATCH(R$1,'Fielding Data'!$A$1:$H$1,0),0),"Other")</f>
        <v>46</v>
      </c>
      <c r="S5077" s="14">
        <f>IFERROR(VLOOKUP($A5077,'Fielding Data'!$A:$H,MATCH(S$1,'Fielding Data'!$A$1:$H$1,0),0),"Other")</f>
        <v>1</v>
      </c>
      <c r="T5077" s="14">
        <f>IFERROR(VLOOKUP($A5077,'Fielding Data'!$A:$H,MATCH(T$1,'Fielding Data'!$A$1:$H$1,0),0),"Other")</f>
        <v>13</v>
      </c>
      <c r="U5077" s="14">
        <f>SUMIFS('Fielding Data'!E:E,'Fielding Data'!$A:$A,'Hitting Data'!$A5077)</f>
        <v>94</v>
      </c>
      <c r="V5077" s="14">
        <f>SUMIFS('Fielding Data'!F:F,'Fielding Data'!$A:$A,'Hitting Data'!$A5077)</f>
        <v>181</v>
      </c>
      <c r="W5077" s="14">
        <f>SUMIFS('Fielding Data'!G:G,'Fielding Data'!$A:$A,'Hitting Data'!$A5077)</f>
        <v>5</v>
      </c>
      <c r="X5077" s="14">
        <f>SUMIFS('Fielding Data'!H:H,'Fielding Data'!$A:$A,'Hitting Data'!$A5077)</f>
        <v>46</v>
      </c>
    </row>
    <row r="5078" spans="1:24" x14ac:dyDescent="0.25">
      <c r="A5078" s="14" t="str">
        <f t="shared" si="79"/>
        <v>floripe012014</v>
      </c>
      <c r="B5078" s="19" t="s">
        <v>1500</v>
      </c>
      <c r="C5078" s="19">
        <v>2014</v>
      </c>
      <c r="D5078" s="19">
        <v>33</v>
      </c>
      <c r="E5078" s="19">
        <v>76</v>
      </c>
      <c r="F5078" s="19">
        <v>7</v>
      </c>
      <c r="G5078" s="19">
        <v>7</v>
      </c>
      <c r="H5078" s="19">
        <v>1</v>
      </c>
      <c r="I5078" s="19">
        <v>1</v>
      </c>
      <c r="J5078" s="19">
        <v>0</v>
      </c>
      <c r="K5078" s="19">
        <v>1</v>
      </c>
      <c r="L5078" s="19">
        <v>6</v>
      </c>
      <c r="M5078" s="19">
        <v>0</v>
      </c>
      <c r="N5078" s="19">
        <v>8</v>
      </c>
      <c r="O5078" s="19">
        <v>22</v>
      </c>
      <c r="P5078" s="14" t="str">
        <f>IFERROR(VLOOKUP($A5078,'Fielding Data'!$A:$H,MATCH(P$1,'Fielding Data'!$A$1:$H$1,0),0),"Other")</f>
        <v>SS</v>
      </c>
      <c r="Q5078" s="14">
        <f>IFERROR(VLOOKUP($A5078,'Fielding Data'!$A:$H,MATCH(Q$1,'Fielding Data'!$A$1:$H$1,0),0),"Other")</f>
        <v>28</v>
      </c>
      <c r="R5078" s="14">
        <f>IFERROR(VLOOKUP($A5078,'Fielding Data'!$A:$H,MATCH(R$1,'Fielding Data'!$A$1:$H$1,0),0),"Other")</f>
        <v>84</v>
      </c>
      <c r="S5078" s="14">
        <f>IFERROR(VLOOKUP($A5078,'Fielding Data'!$A:$H,MATCH(S$1,'Fielding Data'!$A$1:$H$1,0),0),"Other")</f>
        <v>2</v>
      </c>
      <c r="T5078" s="14">
        <f>IFERROR(VLOOKUP($A5078,'Fielding Data'!$A:$H,MATCH(T$1,'Fielding Data'!$A$1:$H$1,0),0),"Other")</f>
        <v>18</v>
      </c>
      <c r="U5078" s="14">
        <f>SUMIFS('Fielding Data'!E:E,'Fielding Data'!$A:$A,'Hitting Data'!$A5078)</f>
        <v>28</v>
      </c>
      <c r="V5078" s="14">
        <f>SUMIFS('Fielding Data'!F:F,'Fielding Data'!$A:$A,'Hitting Data'!$A5078)</f>
        <v>84</v>
      </c>
      <c r="W5078" s="14">
        <f>SUMIFS('Fielding Data'!G:G,'Fielding Data'!$A:$A,'Hitting Data'!$A5078)</f>
        <v>2</v>
      </c>
      <c r="X5078" s="14">
        <f>SUMIFS('Fielding Data'!H:H,'Fielding Data'!$A:$A,'Hitting Data'!$A5078)</f>
        <v>18</v>
      </c>
    </row>
    <row r="5079" spans="1:24" x14ac:dyDescent="0.25">
      <c r="A5079" s="14" t="str">
        <f t="shared" si="79"/>
        <v>flowety012014</v>
      </c>
      <c r="B5079" s="19" t="s">
        <v>1086</v>
      </c>
      <c r="C5079" s="19">
        <v>2014</v>
      </c>
      <c r="D5079" s="19">
        <v>127</v>
      </c>
      <c r="E5079" s="19">
        <v>407</v>
      </c>
      <c r="F5079" s="19">
        <v>42</v>
      </c>
      <c r="G5079" s="19">
        <v>98</v>
      </c>
      <c r="H5079" s="19">
        <v>16</v>
      </c>
      <c r="I5079" s="19">
        <v>1</v>
      </c>
      <c r="J5079" s="19">
        <v>15</v>
      </c>
      <c r="K5079" s="19">
        <v>50</v>
      </c>
      <c r="L5079" s="19">
        <v>0</v>
      </c>
      <c r="M5079" s="19">
        <v>1</v>
      </c>
      <c r="N5079" s="19">
        <v>25</v>
      </c>
      <c r="O5079" s="19">
        <v>159</v>
      </c>
      <c r="P5079" s="14" t="str">
        <f>IFERROR(VLOOKUP($A5079,'Fielding Data'!$A:$H,MATCH(P$1,'Fielding Data'!$A$1:$H$1,0),0),"Other")</f>
        <v>C</v>
      </c>
      <c r="Q5079" s="14">
        <f>IFERROR(VLOOKUP($A5079,'Fielding Data'!$A:$H,MATCH(Q$1,'Fielding Data'!$A$1:$H$1,0),0),"Other")</f>
        <v>863</v>
      </c>
      <c r="R5079" s="14">
        <f>IFERROR(VLOOKUP($A5079,'Fielding Data'!$A:$H,MATCH(R$1,'Fielding Data'!$A$1:$H$1,0),0),"Other")</f>
        <v>70</v>
      </c>
      <c r="S5079" s="14">
        <f>IFERROR(VLOOKUP($A5079,'Fielding Data'!$A:$H,MATCH(S$1,'Fielding Data'!$A$1:$H$1,0),0),"Other")</f>
        <v>8</v>
      </c>
      <c r="T5079" s="14">
        <f>IFERROR(VLOOKUP($A5079,'Fielding Data'!$A:$H,MATCH(T$1,'Fielding Data'!$A$1:$H$1,0),0),"Other")</f>
        <v>6</v>
      </c>
      <c r="U5079" s="14">
        <f>SUMIFS('Fielding Data'!E:E,'Fielding Data'!$A:$A,'Hitting Data'!$A5079)</f>
        <v>863</v>
      </c>
      <c r="V5079" s="14">
        <f>SUMIFS('Fielding Data'!F:F,'Fielding Data'!$A:$A,'Hitting Data'!$A5079)</f>
        <v>70</v>
      </c>
      <c r="W5079" s="14">
        <f>SUMIFS('Fielding Data'!G:G,'Fielding Data'!$A:$A,'Hitting Data'!$A5079)</f>
        <v>8</v>
      </c>
      <c r="X5079" s="14">
        <f>SUMIFS('Fielding Data'!H:H,'Fielding Data'!$A:$A,'Hitting Data'!$A5079)</f>
        <v>6</v>
      </c>
    </row>
    <row r="5080" spans="1:24" x14ac:dyDescent="0.25">
      <c r="A5080" s="14" t="str">
        <f t="shared" si="79"/>
        <v>floydga012014</v>
      </c>
      <c r="B5080" s="19" t="s">
        <v>440</v>
      </c>
      <c r="C5080" s="19">
        <v>2014</v>
      </c>
      <c r="D5080" s="19">
        <v>9</v>
      </c>
      <c r="E5080" s="19">
        <v>18</v>
      </c>
      <c r="F5080" s="19">
        <v>0</v>
      </c>
      <c r="G5080" s="19">
        <v>2</v>
      </c>
      <c r="H5080" s="19">
        <v>0</v>
      </c>
      <c r="I5080" s="19">
        <v>0</v>
      </c>
      <c r="J5080" s="19">
        <v>0</v>
      </c>
      <c r="K5080" s="19">
        <v>0</v>
      </c>
      <c r="L5080" s="19">
        <v>0</v>
      </c>
      <c r="M5080" s="19">
        <v>0</v>
      </c>
      <c r="N5080" s="19">
        <v>0</v>
      </c>
      <c r="O5080" s="19">
        <v>12</v>
      </c>
      <c r="P5080" s="14" t="str">
        <f>IFERROR(VLOOKUP($A5080,'Fielding Data'!$A:$H,MATCH(P$1,'Fielding Data'!$A$1:$H$1,0),0),"Other")</f>
        <v>P</v>
      </c>
      <c r="Q5080" s="14">
        <f>IFERROR(VLOOKUP($A5080,'Fielding Data'!$A:$H,MATCH(Q$1,'Fielding Data'!$A$1:$H$1,0),0),"Other")</f>
        <v>3</v>
      </c>
      <c r="R5080" s="14">
        <f>IFERROR(VLOOKUP($A5080,'Fielding Data'!$A:$H,MATCH(R$1,'Fielding Data'!$A$1:$H$1,0),0),"Other")</f>
        <v>9</v>
      </c>
      <c r="S5080" s="14">
        <f>IFERROR(VLOOKUP($A5080,'Fielding Data'!$A:$H,MATCH(S$1,'Fielding Data'!$A$1:$H$1,0),0),"Other")</f>
        <v>1</v>
      </c>
      <c r="T5080" s="14">
        <f>IFERROR(VLOOKUP($A5080,'Fielding Data'!$A:$H,MATCH(T$1,'Fielding Data'!$A$1:$H$1,0),0),"Other")</f>
        <v>1</v>
      </c>
      <c r="U5080" s="14">
        <f>SUMIFS('Fielding Data'!E:E,'Fielding Data'!$A:$A,'Hitting Data'!$A5080)</f>
        <v>3</v>
      </c>
      <c r="V5080" s="14">
        <f>SUMIFS('Fielding Data'!F:F,'Fielding Data'!$A:$A,'Hitting Data'!$A5080)</f>
        <v>9</v>
      </c>
      <c r="W5080" s="14">
        <f>SUMIFS('Fielding Data'!G:G,'Fielding Data'!$A:$A,'Hitting Data'!$A5080)</f>
        <v>1</v>
      </c>
      <c r="X5080" s="14">
        <f>SUMIFS('Fielding Data'!H:H,'Fielding Data'!$A:$A,'Hitting Data'!$A5080)</f>
        <v>1</v>
      </c>
    </row>
    <row r="5081" spans="1:24" x14ac:dyDescent="0.25">
      <c r="A5081" s="14" t="str">
        <f t="shared" si="79"/>
        <v>flynnbr012014</v>
      </c>
      <c r="B5081" s="19" t="s">
        <v>1931</v>
      </c>
      <c r="C5081" s="19">
        <v>2014</v>
      </c>
      <c r="D5081" s="19">
        <v>2</v>
      </c>
      <c r="E5081" s="19">
        <v>2</v>
      </c>
      <c r="F5081" s="19">
        <v>0</v>
      </c>
      <c r="G5081" s="19">
        <v>0</v>
      </c>
      <c r="H5081" s="19">
        <v>0</v>
      </c>
      <c r="I5081" s="19">
        <v>0</v>
      </c>
      <c r="J5081" s="19">
        <v>0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4" t="str">
        <f>IFERROR(VLOOKUP($A5081,'Fielding Data'!$A:$H,MATCH(P$1,'Fielding Data'!$A$1:$H$1,0),0),"Other")</f>
        <v>P</v>
      </c>
      <c r="Q5081" s="14">
        <f>IFERROR(VLOOKUP($A5081,'Fielding Data'!$A:$H,MATCH(Q$1,'Fielding Data'!$A$1:$H$1,0),0),"Other")</f>
        <v>1</v>
      </c>
      <c r="R5081" s="14">
        <f>IFERROR(VLOOKUP($A5081,'Fielding Data'!$A:$H,MATCH(R$1,'Fielding Data'!$A$1:$H$1,0),0),"Other")</f>
        <v>0</v>
      </c>
      <c r="S5081" s="14">
        <f>IFERROR(VLOOKUP($A5081,'Fielding Data'!$A:$H,MATCH(S$1,'Fielding Data'!$A$1:$H$1,0),0),"Other")</f>
        <v>0</v>
      </c>
      <c r="T5081" s="14">
        <f>IFERROR(VLOOKUP($A5081,'Fielding Data'!$A:$H,MATCH(T$1,'Fielding Data'!$A$1:$H$1,0),0),"Other")</f>
        <v>0</v>
      </c>
      <c r="U5081" s="14">
        <f>SUMIFS('Fielding Data'!E:E,'Fielding Data'!$A:$A,'Hitting Data'!$A5081)</f>
        <v>1</v>
      </c>
      <c r="V5081" s="14">
        <f>SUMIFS('Fielding Data'!F:F,'Fielding Data'!$A:$A,'Hitting Data'!$A5081)</f>
        <v>0</v>
      </c>
      <c r="W5081" s="14">
        <f>SUMIFS('Fielding Data'!G:G,'Fielding Data'!$A:$A,'Hitting Data'!$A5081)</f>
        <v>0</v>
      </c>
      <c r="X5081" s="14">
        <f>SUMIFS('Fielding Data'!H:H,'Fielding Data'!$A:$A,'Hitting Data'!$A5081)</f>
        <v>0</v>
      </c>
    </row>
    <row r="5082" spans="1:24" x14ac:dyDescent="0.25">
      <c r="A5082" s="14" t="str">
        <f t="shared" si="79"/>
        <v>foltymi012014</v>
      </c>
      <c r="B5082" s="19" t="s">
        <v>2166</v>
      </c>
      <c r="C5082" s="19">
        <v>2014</v>
      </c>
      <c r="D5082" s="19">
        <v>16</v>
      </c>
      <c r="E5082" s="19">
        <v>0</v>
      </c>
      <c r="F5082" s="19">
        <v>0</v>
      </c>
      <c r="G5082" s="19">
        <v>0</v>
      </c>
      <c r="H5082" s="19">
        <v>0</v>
      </c>
      <c r="I5082" s="19">
        <v>0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4" t="str">
        <f>IFERROR(VLOOKUP($A5082,'Fielding Data'!$A:$H,MATCH(P$1,'Fielding Data'!$A$1:$H$1,0),0),"Other")</f>
        <v>P</v>
      </c>
      <c r="Q5082" s="14">
        <f>IFERROR(VLOOKUP($A5082,'Fielding Data'!$A:$H,MATCH(Q$1,'Fielding Data'!$A$1:$H$1,0),0),"Other")</f>
        <v>2</v>
      </c>
      <c r="R5082" s="14">
        <f>IFERROR(VLOOKUP($A5082,'Fielding Data'!$A:$H,MATCH(R$1,'Fielding Data'!$A$1:$H$1,0),0),"Other")</f>
        <v>0</v>
      </c>
      <c r="S5082" s="14">
        <f>IFERROR(VLOOKUP($A5082,'Fielding Data'!$A:$H,MATCH(S$1,'Fielding Data'!$A$1:$H$1,0),0),"Other")</f>
        <v>0</v>
      </c>
      <c r="T5082" s="14">
        <f>IFERROR(VLOOKUP($A5082,'Fielding Data'!$A:$H,MATCH(T$1,'Fielding Data'!$A$1:$H$1,0),0),"Other")</f>
        <v>0</v>
      </c>
      <c r="U5082" s="14">
        <f>SUMIFS('Fielding Data'!E:E,'Fielding Data'!$A:$A,'Hitting Data'!$A5082)</f>
        <v>2</v>
      </c>
      <c r="V5082" s="14">
        <f>SUMIFS('Fielding Data'!F:F,'Fielding Data'!$A:$A,'Hitting Data'!$A5082)</f>
        <v>0</v>
      </c>
      <c r="W5082" s="14">
        <f>SUMIFS('Fielding Data'!G:G,'Fielding Data'!$A:$A,'Hitting Data'!$A5082)</f>
        <v>0</v>
      </c>
      <c r="X5082" s="14">
        <f>SUMIFS('Fielding Data'!H:H,'Fielding Data'!$A:$A,'Hitting Data'!$A5082)</f>
        <v>0</v>
      </c>
    </row>
    <row r="5083" spans="1:24" x14ac:dyDescent="0.25">
      <c r="A5083" s="14" t="str">
        <f t="shared" si="79"/>
        <v>fornaer012014</v>
      </c>
      <c r="B5083" s="19" t="s">
        <v>2167</v>
      </c>
      <c r="C5083" s="19">
        <v>2014</v>
      </c>
      <c r="D5083" s="19">
        <v>8</v>
      </c>
      <c r="E5083" s="19">
        <v>0</v>
      </c>
      <c r="F5083" s="19">
        <v>0</v>
      </c>
      <c r="G5083" s="19">
        <v>0</v>
      </c>
      <c r="H5083" s="19">
        <v>0</v>
      </c>
      <c r="I5083" s="19">
        <v>0</v>
      </c>
      <c r="J5083" s="19">
        <v>0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4" t="str">
        <f>IFERROR(VLOOKUP($A5083,'Fielding Data'!$A:$H,MATCH(P$1,'Fielding Data'!$A$1:$H$1,0),0),"Other")</f>
        <v>P</v>
      </c>
      <c r="Q5083" s="14">
        <f>IFERROR(VLOOKUP($A5083,'Fielding Data'!$A:$H,MATCH(Q$1,'Fielding Data'!$A$1:$H$1,0),0),"Other")</f>
        <v>1</v>
      </c>
      <c r="R5083" s="14">
        <f>IFERROR(VLOOKUP($A5083,'Fielding Data'!$A:$H,MATCH(R$1,'Fielding Data'!$A$1:$H$1,0),0),"Other")</f>
        <v>1</v>
      </c>
      <c r="S5083" s="14">
        <f>IFERROR(VLOOKUP($A5083,'Fielding Data'!$A:$H,MATCH(S$1,'Fielding Data'!$A$1:$H$1,0),0),"Other")</f>
        <v>1</v>
      </c>
      <c r="T5083" s="14">
        <f>IFERROR(VLOOKUP($A5083,'Fielding Data'!$A:$H,MATCH(T$1,'Fielding Data'!$A$1:$H$1,0),0),"Other")</f>
        <v>0</v>
      </c>
      <c r="U5083" s="14">
        <f>SUMIFS('Fielding Data'!E:E,'Fielding Data'!$A:$A,'Hitting Data'!$A5083)</f>
        <v>1</v>
      </c>
      <c r="V5083" s="14">
        <f>SUMIFS('Fielding Data'!F:F,'Fielding Data'!$A:$A,'Hitting Data'!$A5083)</f>
        <v>1</v>
      </c>
      <c r="W5083" s="14">
        <f>SUMIFS('Fielding Data'!G:G,'Fielding Data'!$A:$A,'Hitting Data'!$A5083)</f>
        <v>1</v>
      </c>
      <c r="X5083" s="14">
        <f>SUMIFS('Fielding Data'!H:H,'Fielding Data'!$A:$A,'Hitting Data'!$A5083)</f>
        <v>0</v>
      </c>
    </row>
    <row r="5084" spans="1:24" x14ac:dyDescent="0.25">
      <c r="A5084" s="14" t="str">
        <f t="shared" si="79"/>
        <v>forsylo012014</v>
      </c>
      <c r="B5084" s="19" t="s">
        <v>1501</v>
      </c>
      <c r="C5084" s="19">
        <v>2014</v>
      </c>
      <c r="D5084" s="19">
        <v>110</v>
      </c>
      <c r="E5084" s="19">
        <v>301</v>
      </c>
      <c r="F5084" s="19">
        <v>32</v>
      </c>
      <c r="G5084" s="19">
        <v>67</v>
      </c>
      <c r="H5084" s="19">
        <v>12</v>
      </c>
      <c r="I5084" s="19">
        <v>1</v>
      </c>
      <c r="J5084" s="19">
        <v>6</v>
      </c>
      <c r="K5084" s="19">
        <v>26</v>
      </c>
      <c r="L5084" s="19">
        <v>2</v>
      </c>
      <c r="M5084" s="19">
        <v>0</v>
      </c>
      <c r="N5084" s="19">
        <v>25</v>
      </c>
      <c r="O5084" s="19">
        <v>71</v>
      </c>
      <c r="P5084" s="14" t="str">
        <f>IFERROR(VLOOKUP($A5084,'Fielding Data'!$A:$H,MATCH(P$1,'Fielding Data'!$A$1:$H$1,0),0),"Other")</f>
        <v>1B</v>
      </c>
      <c r="Q5084" s="14">
        <f>IFERROR(VLOOKUP($A5084,'Fielding Data'!$A:$H,MATCH(Q$1,'Fielding Data'!$A$1:$H$1,0),0),"Other")</f>
        <v>1</v>
      </c>
      <c r="R5084" s="14">
        <f>IFERROR(VLOOKUP($A5084,'Fielding Data'!$A:$H,MATCH(R$1,'Fielding Data'!$A$1:$H$1,0),0),"Other")</f>
        <v>0</v>
      </c>
      <c r="S5084" s="14">
        <f>IFERROR(VLOOKUP($A5084,'Fielding Data'!$A:$H,MATCH(S$1,'Fielding Data'!$A$1:$H$1,0),0),"Other")</f>
        <v>0</v>
      </c>
      <c r="T5084" s="14">
        <f>IFERROR(VLOOKUP($A5084,'Fielding Data'!$A:$H,MATCH(T$1,'Fielding Data'!$A$1:$H$1,0),0),"Other")</f>
        <v>0</v>
      </c>
      <c r="U5084" s="14">
        <f>SUMIFS('Fielding Data'!E:E,'Fielding Data'!$A:$A,'Hitting Data'!$A5084)</f>
        <v>91</v>
      </c>
      <c r="V5084" s="14">
        <f>SUMIFS('Fielding Data'!F:F,'Fielding Data'!$A:$A,'Hitting Data'!$A5084)</f>
        <v>158</v>
      </c>
      <c r="W5084" s="14">
        <f>SUMIFS('Fielding Data'!G:G,'Fielding Data'!$A:$A,'Hitting Data'!$A5084)</f>
        <v>2</v>
      </c>
      <c r="X5084" s="14">
        <f>SUMIFS('Fielding Data'!H:H,'Fielding Data'!$A:$A,'Hitting Data'!$A5084)</f>
        <v>22</v>
      </c>
    </row>
    <row r="5085" spans="1:24" x14ac:dyDescent="0.25">
      <c r="A5085" s="14" t="str">
        <f t="shared" si="79"/>
        <v>fowlede012014</v>
      </c>
      <c r="B5085" s="19" t="s">
        <v>920</v>
      </c>
      <c r="C5085" s="19">
        <v>2014</v>
      </c>
      <c r="D5085" s="19">
        <v>116</v>
      </c>
      <c r="E5085" s="19">
        <v>434</v>
      </c>
      <c r="F5085" s="19">
        <v>61</v>
      </c>
      <c r="G5085" s="19">
        <v>120</v>
      </c>
      <c r="H5085" s="19">
        <v>21</v>
      </c>
      <c r="I5085" s="19">
        <v>4</v>
      </c>
      <c r="J5085" s="19">
        <v>8</v>
      </c>
      <c r="K5085" s="19">
        <v>35</v>
      </c>
      <c r="L5085" s="19">
        <v>11</v>
      </c>
      <c r="M5085" s="19">
        <v>4</v>
      </c>
      <c r="N5085" s="19">
        <v>66</v>
      </c>
      <c r="O5085" s="19">
        <v>108</v>
      </c>
      <c r="P5085" s="14" t="str">
        <f>IFERROR(VLOOKUP($A5085,'Fielding Data'!$A:$H,MATCH(P$1,'Fielding Data'!$A$1:$H$1,0),0),"Other")</f>
        <v>CF</v>
      </c>
      <c r="Q5085" s="14">
        <f>IFERROR(VLOOKUP($A5085,'Fielding Data'!$A:$H,MATCH(Q$1,'Fielding Data'!$A$1:$H$1,0),0),"Other")</f>
        <v>238</v>
      </c>
      <c r="R5085" s="14">
        <f>IFERROR(VLOOKUP($A5085,'Fielding Data'!$A:$H,MATCH(R$1,'Fielding Data'!$A$1:$H$1,0),0),"Other")</f>
        <v>4</v>
      </c>
      <c r="S5085" s="14">
        <f>IFERROR(VLOOKUP($A5085,'Fielding Data'!$A:$H,MATCH(S$1,'Fielding Data'!$A$1:$H$1,0),0),"Other")</f>
        <v>5</v>
      </c>
      <c r="T5085" s="14">
        <f>IFERROR(VLOOKUP($A5085,'Fielding Data'!$A:$H,MATCH(T$1,'Fielding Data'!$A$1:$H$1,0),0),"Other")</f>
        <v>1</v>
      </c>
      <c r="U5085" s="14">
        <f>SUMIFS('Fielding Data'!E:E,'Fielding Data'!$A:$A,'Hitting Data'!$A5085)</f>
        <v>476</v>
      </c>
      <c r="V5085" s="14">
        <f>SUMIFS('Fielding Data'!F:F,'Fielding Data'!$A:$A,'Hitting Data'!$A5085)</f>
        <v>8</v>
      </c>
      <c r="W5085" s="14">
        <f>SUMIFS('Fielding Data'!G:G,'Fielding Data'!$A:$A,'Hitting Data'!$A5085)</f>
        <v>10</v>
      </c>
      <c r="X5085" s="14">
        <f>SUMIFS('Fielding Data'!H:H,'Fielding Data'!$A:$A,'Hitting Data'!$A5085)</f>
        <v>2</v>
      </c>
    </row>
    <row r="5086" spans="1:24" x14ac:dyDescent="0.25">
      <c r="A5086" s="14" t="str">
        <f t="shared" si="79"/>
        <v>francfr012014</v>
      </c>
      <c r="B5086" s="19" t="s">
        <v>441</v>
      </c>
      <c r="C5086" s="19">
        <v>2014</v>
      </c>
      <c r="D5086" s="19">
        <v>4</v>
      </c>
      <c r="E5086" s="19">
        <v>0</v>
      </c>
      <c r="F5086" s="19">
        <v>0</v>
      </c>
      <c r="G5086" s="19">
        <v>0</v>
      </c>
      <c r="H5086" s="19">
        <v>0</v>
      </c>
      <c r="I5086" s="19">
        <v>0</v>
      </c>
      <c r="J5086" s="19">
        <v>0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4" t="str">
        <f>IFERROR(VLOOKUP($A5086,'Fielding Data'!$A:$H,MATCH(P$1,'Fielding Data'!$A$1:$H$1,0),0),"Other")</f>
        <v>P</v>
      </c>
      <c r="Q5086" s="14">
        <f>IFERROR(VLOOKUP($A5086,'Fielding Data'!$A:$H,MATCH(Q$1,'Fielding Data'!$A$1:$H$1,0),0),"Other")</f>
        <v>0</v>
      </c>
      <c r="R5086" s="14">
        <f>IFERROR(VLOOKUP($A5086,'Fielding Data'!$A:$H,MATCH(R$1,'Fielding Data'!$A$1:$H$1,0),0),"Other")</f>
        <v>0</v>
      </c>
      <c r="S5086" s="14">
        <f>IFERROR(VLOOKUP($A5086,'Fielding Data'!$A:$H,MATCH(S$1,'Fielding Data'!$A$1:$H$1,0),0),"Other")</f>
        <v>0</v>
      </c>
      <c r="T5086" s="14">
        <f>IFERROR(VLOOKUP($A5086,'Fielding Data'!$A:$H,MATCH(T$1,'Fielding Data'!$A$1:$H$1,0),0),"Other")</f>
        <v>0</v>
      </c>
      <c r="U5086" s="14">
        <f>SUMIFS('Fielding Data'!E:E,'Fielding Data'!$A:$A,'Hitting Data'!$A5086)</f>
        <v>0</v>
      </c>
      <c r="V5086" s="14">
        <f>SUMIFS('Fielding Data'!F:F,'Fielding Data'!$A:$A,'Hitting Data'!$A5086)</f>
        <v>0</v>
      </c>
      <c r="W5086" s="14">
        <f>SUMIFS('Fielding Data'!G:G,'Fielding Data'!$A:$A,'Hitting Data'!$A5086)</f>
        <v>0</v>
      </c>
      <c r="X5086" s="14">
        <f>SUMIFS('Fielding Data'!H:H,'Fielding Data'!$A:$A,'Hitting Data'!$A5086)</f>
        <v>0</v>
      </c>
    </row>
    <row r="5087" spans="1:24" x14ac:dyDescent="0.25">
      <c r="A5087" s="14" t="str">
        <f t="shared" si="79"/>
        <v>francje022014</v>
      </c>
      <c r="B5087" s="19" t="s">
        <v>543</v>
      </c>
      <c r="C5087" s="19">
        <v>2014</v>
      </c>
      <c r="D5087" s="19">
        <v>10</v>
      </c>
      <c r="E5087" s="19">
        <v>24</v>
      </c>
      <c r="F5087" s="19">
        <v>2</v>
      </c>
      <c r="G5087" s="19">
        <v>2</v>
      </c>
      <c r="H5087" s="19">
        <v>0</v>
      </c>
      <c r="I5087" s="19">
        <v>0</v>
      </c>
      <c r="J5087" s="19">
        <v>0</v>
      </c>
      <c r="K5087" s="19">
        <v>1</v>
      </c>
      <c r="L5087" s="19">
        <v>0</v>
      </c>
      <c r="M5087" s="19">
        <v>0</v>
      </c>
      <c r="N5087" s="19">
        <v>3</v>
      </c>
      <c r="O5087" s="19">
        <v>7</v>
      </c>
      <c r="P5087" s="14" t="str">
        <f>IFERROR(VLOOKUP($A5087,'Fielding Data'!$A:$H,MATCH(P$1,'Fielding Data'!$A$1:$H$1,0),0),"Other")</f>
        <v>OF</v>
      </c>
      <c r="Q5087" s="14">
        <f>IFERROR(VLOOKUP($A5087,'Fielding Data'!$A:$H,MATCH(Q$1,'Fielding Data'!$A$1:$H$1,0),0),"Other")</f>
        <v>13</v>
      </c>
      <c r="R5087" s="14">
        <f>IFERROR(VLOOKUP($A5087,'Fielding Data'!$A:$H,MATCH(R$1,'Fielding Data'!$A$1:$H$1,0),0),"Other")</f>
        <v>0</v>
      </c>
      <c r="S5087" s="14">
        <f>IFERROR(VLOOKUP($A5087,'Fielding Data'!$A:$H,MATCH(S$1,'Fielding Data'!$A$1:$H$1,0),0),"Other")</f>
        <v>1</v>
      </c>
      <c r="T5087" s="14">
        <f>IFERROR(VLOOKUP($A5087,'Fielding Data'!$A:$H,MATCH(T$1,'Fielding Data'!$A$1:$H$1,0),0),"Other")</f>
        <v>0</v>
      </c>
      <c r="U5087" s="14">
        <f>SUMIFS('Fielding Data'!E:E,'Fielding Data'!$A:$A,'Hitting Data'!$A5087)</f>
        <v>26</v>
      </c>
      <c r="V5087" s="14">
        <f>SUMIFS('Fielding Data'!F:F,'Fielding Data'!$A:$A,'Hitting Data'!$A5087)</f>
        <v>0</v>
      </c>
      <c r="W5087" s="14">
        <f>SUMIFS('Fielding Data'!G:G,'Fielding Data'!$A:$A,'Hitting Data'!$A5087)</f>
        <v>2</v>
      </c>
      <c r="X5087" s="14">
        <f>SUMIFS('Fielding Data'!H:H,'Fielding Data'!$A:$A,'Hitting Data'!$A5087)</f>
        <v>0</v>
      </c>
    </row>
    <row r="5088" spans="1:24" x14ac:dyDescent="0.25">
      <c r="A5088" s="14" t="str">
        <f t="shared" si="79"/>
        <v>francju022014</v>
      </c>
      <c r="B5088" s="19" t="s">
        <v>1087</v>
      </c>
      <c r="C5088" s="19">
        <v>2014</v>
      </c>
      <c r="D5088" s="19">
        <v>106</v>
      </c>
      <c r="E5088" s="19">
        <v>287</v>
      </c>
      <c r="F5088" s="19">
        <v>40</v>
      </c>
      <c r="G5088" s="19">
        <v>63</v>
      </c>
      <c r="H5088" s="19">
        <v>16</v>
      </c>
      <c r="I5088" s="19">
        <v>2</v>
      </c>
      <c r="J5088" s="19">
        <v>16</v>
      </c>
      <c r="K5088" s="19">
        <v>43</v>
      </c>
      <c r="L5088" s="19">
        <v>0</v>
      </c>
      <c r="M5088" s="19">
        <v>2</v>
      </c>
      <c r="N5088" s="19">
        <v>27</v>
      </c>
      <c r="O5088" s="19">
        <v>116</v>
      </c>
      <c r="P5088" s="14" t="str">
        <f>IFERROR(VLOOKUP($A5088,'Fielding Data'!$A:$H,MATCH(P$1,'Fielding Data'!$A$1:$H$1,0),0),"Other")</f>
        <v>1B</v>
      </c>
      <c r="Q5088" s="14">
        <f>IFERROR(VLOOKUP($A5088,'Fielding Data'!$A:$H,MATCH(Q$1,'Fielding Data'!$A$1:$H$1,0),0),"Other")</f>
        <v>129</v>
      </c>
      <c r="R5088" s="14">
        <f>IFERROR(VLOOKUP($A5088,'Fielding Data'!$A:$H,MATCH(R$1,'Fielding Data'!$A$1:$H$1,0),0),"Other")</f>
        <v>6</v>
      </c>
      <c r="S5088" s="14">
        <f>IFERROR(VLOOKUP($A5088,'Fielding Data'!$A:$H,MATCH(S$1,'Fielding Data'!$A$1:$H$1,0),0),"Other")</f>
        <v>2</v>
      </c>
      <c r="T5088" s="14">
        <f>IFERROR(VLOOKUP($A5088,'Fielding Data'!$A:$H,MATCH(T$1,'Fielding Data'!$A$1:$H$1,0),0),"Other")</f>
        <v>12</v>
      </c>
      <c r="U5088" s="14">
        <f>SUMIFS('Fielding Data'!E:E,'Fielding Data'!$A:$A,'Hitting Data'!$A5088)</f>
        <v>166</v>
      </c>
      <c r="V5088" s="14">
        <f>SUMIFS('Fielding Data'!F:F,'Fielding Data'!$A:$A,'Hitting Data'!$A5088)</f>
        <v>94</v>
      </c>
      <c r="W5088" s="14">
        <f>SUMIFS('Fielding Data'!G:G,'Fielding Data'!$A:$A,'Hitting Data'!$A5088)</f>
        <v>11</v>
      </c>
      <c r="X5088" s="14">
        <f>SUMIFS('Fielding Data'!H:H,'Fielding Data'!$A:$A,'Hitting Data'!$A5088)</f>
        <v>23</v>
      </c>
    </row>
    <row r="5089" spans="1:24" x14ac:dyDescent="0.25">
      <c r="A5089" s="14" t="str">
        <f t="shared" si="79"/>
        <v>francma022014</v>
      </c>
      <c r="B5089" s="19" t="s">
        <v>2168</v>
      </c>
      <c r="C5089" s="19">
        <v>2014</v>
      </c>
      <c r="D5089" s="19">
        <v>16</v>
      </c>
      <c r="E5089" s="19">
        <v>56</v>
      </c>
      <c r="F5089" s="19">
        <v>5</v>
      </c>
      <c r="G5089" s="19">
        <v>10</v>
      </c>
      <c r="H5089" s="19">
        <v>2</v>
      </c>
      <c r="I5089" s="19">
        <v>0</v>
      </c>
      <c r="J5089" s="19">
        <v>0</v>
      </c>
      <c r="K5089" s="19">
        <v>5</v>
      </c>
      <c r="L5089" s="19">
        <v>0</v>
      </c>
      <c r="M5089" s="19">
        <v>0</v>
      </c>
      <c r="N5089" s="19">
        <v>1</v>
      </c>
      <c r="O5089" s="19">
        <v>13</v>
      </c>
      <c r="P5089" s="14" t="str">
        <f>IFERROR(VLOOKUP($A5089,'Fielding Data'!$A:$H,MATCH(P$1,'Fielding Data'!$A$1:$H$1,0),0),"Other")</f>
        <v>1B</v>
      </c>
      <c r="Q5089" s="14">
        <f>IFERROR(VLOOKUP($A5089,'Fielding Data'!$A:$H,MATCH(Q$1,'Fielding Data'!$A$1:$H$1,0),0),"Other")</f>
        <v>20</v>
      </c>
      <c r="R5089" s="14">
        <f>IFERROR(VLOOKUP($A5089,'Fielding Data'!$A:$H,MATCH(R$1,'Fielding Data'!$A$1:$H$1,0),0),"Other")</f>
        <v>2</v>
      </c>
      <c r="S5089" s="14">
        <f>IFERROR(VLOOKUP($A5089,'Fielding Data'!$A:$H,MATCH(S$1,'Fielding Data'!$A$1:$H$1,0),0),"Other")</f>
        <v>0</v>
      </c>
      <c r="T5089" s="14">
        <f>IFERROR(VLOOKUP($A5089,'Fielding Data'!$A:$H,MATCH(T$1,'Fielding Data'!$A$1:$H$1,0),0),"Other")</f>
        <v>2</v>
      </c>
      <c r="U5089" s="14">
        <f>SUMIFS('Fielding Data'!E:E,'Fielding Data'!$A:$A,'Hitting Data'!$A5089)</f>
        <v>31</v>
      </c>
      <c r="V5089" s="14">
        <f>SUMIFS('Fielding Data'!F:F,'Fielding Data'!$A:$A,'Hitting Data'!$A5089)</f>
        <v>30</v>
      </c>
      <c r="W5089" s="14">
        <f>SUMIFS('Fielding Data'!G:G,'Fielding Data'!$A:$A,'Hitting Data'!$A5089)</f>
        <v>1</v>
      </c>
      <c r="X5089" s="14">
        <f>SUMIFS('Fielding Data'!H:H,'Fielding Data'!$A:$A,'Hitting Data'!$A5089)</f>
        <v>5</v>
      </c>
    </row>
    <row r="5090" spans="1:24" x14ac:dyDescent="0.25">
      <c r="A5090" s="14" t="str">
        <f t="shared" si="79"/>
        <v>frandke012014</v>
      </c>
      <c r="B5090" s="19" t="s">
        <v>645</v>
      </c>
      <c r="C5090" s="19">
        <v>2014</v>
      </c>
      <c r="D5090" s="19">
        <v>105</v>
      </c>
      <c r="E5090" s="19">
        <v>220</v>
      </c>
      <c r="F5090" s="19">
        <v>17</v>
      </c>
      <c r="G5090" s="19">
        <v>57</v>
      </c>
      <c r="H5090" s="19">
        <v>8</v>
      </c>
      <c r="I5090" s="19">
        <v>0</v>
      </c>
      <c r="J5090" s="19">
        <v>1</v>
      </c>
      <c r="K5090" s="19">
        <v>17</v>
      </c>
      <c r="L5090" s="19">
        <v>0</v>
      </c>
      <c r="M5090" s="19">
        <v>0</v>
      </c>
      <c r="N5090" s="19">
        <v>6</v>
      </c>
      <c r="O5090" s="19">
        <v>26</v>
      </c>
      <c r="P5090" s="14" t="str">
        <f>IFERROR(VLOOKUP($A5090,'Fielding Data'!$A:$H,MATCH(P$1,'Fielding Data'!$A$1:$H$1,0),0),"Other")</f>
        <v>1B</v>
      </c>
      <c r="Q5090" s="14">
        <f>IFERROR(VLOOKUP($A5090,'Fielding Data'!$A:$H,MATCH(Q$1,'Fielding Data'!$A$1:$H$1,0),0),"Other")</f>
        <v>51</v>
      </c>
      <c r="R5090" s="14">
        <f>IFERROR(VLOOKUP($A5090,'Fielding Data'!$A:$H,MATCH(R$1,'Fielding Data'!$A$1:$H$1,0),0),"Other")</f>
        <v>1</v>
      </c>
      <c r="S5090" s="14">
        <f>IFERROR(VLOOKUP($A5090,'Fielding Data'!$A:$H,MATCH(S$1,'Fielding Data'!$A$1:$H$1,0),0),"Other")</f>
        <v>0</v>
      </c>
      <c r="T5090" s="14">
        <f>IFERROR(VLOOKUP($A5090,'Fielding Data'!$A:$H,MATCH(T$1,'Fielding Data'!$A$1:$H$1,0),0),"Other")</f>
        <v>5</v>
      </c>
      <c r="U5090" s="14">
        <f>SUMIFS('Fielding Data'!E:E,'Fielding Data'!$A:$A,'Hitting Data'!$A5090)</f>
        <v>140</v>
      </c>
      <c r="V5090" s="14">
        <f>SUMIFS('Fielding Data'!F:F,'Fielding Data'!$A:$A,'Hitting Data'!$A5090)</f>
        <v>58</v>
      </c>
      <c r="W5090" s="14">
        <f>SUMIFS('Fielding Data'!G:G,'Fielding Data'!$A:$A,'Hitting Data'!$A5090)</f>
        <v>4</v>
      </c>
      <c r="X5090" s="14">
        <f>SUMIFS('Fielding Data'!H:H,'Fielding Data'!$A:$A,'Hitting Data'!$A5090)</f>
        <v>11</v>
      </c>
    </row>
    <row r="5091" spans="1:24" x14ac:dyDescent="0.25">
      <c r="A5091" s="14" t="str">
        <f t="shared" si="79"/>
        <v>frazito012014</v>
      </c>
      <c r="B5091" s="19" t="s">
        <v>1502</v>
      </c>
      <c r="C5091" s="19">
        <v>2014</v>
      </c>
      <c r="D5091" s="19">
        <v>157</v>
      </c>
      <c r="E5091" s="19">
        <v>597</v>
      </c>
      <c r="F5091" s="19">
        <v>88</v>
      </c>
      <c r="G5091" s="19">
        <v>163</v>
      </c>
      <c r="H5091" s="19">
        <v>22</v>
      </c>
      <c r="I5091" s="19">
        <v>1</v>
      </c>
      <c r="J5091" s="19">
        <v>29</v>
      </c>
      <c r="K5091" s="19">
        <v>80</v>
      </c>
      <c r="L5091" s="19">
        <v>20</v>
      </c>
      <c r="M5091" s="19">
        <v>8</v>
      </c>
      <c r="N5091" s="19">
        <v>52</v>
      </c>
      <c r="O5091" s="19">
        <v>139</v>
      </c>
      <c r="P5091" s="14" t="str">
        <f>IFERROR(VLOOKUP($A5091,'Fielding Data'!$A:$H,MATCH(P$1,'Fielding Data'!$A$1:$H$1,0),0),"Other")</f>
        <v>1B</v>
      </c>
      <c r="Q5091" s="14">
        <f>IFERROR(VLOOKUP($A5091,'Fielding Data'!$A:$H,MATCH(Q$1,'Fielding Data'!$A$1:$H$1,0),0),"Other")</f>
        <v>297</v>
      </c>
      <c r="R5091" s="14">
        <f>IFERROR(VLOOKUP($A5091,'Fielding Data'!$A:$H,MATCH(R$1,'Fielding Data'!$A$1:$H$1,0),0),"Other")</f>
        <v>27</v>
      </c>
      <c r="S5091" s="14">
        <f>IFERROR(VLOOKUP($A5091,'Fielding Data'!$A:$H,MATCH(S$1,'Fielding Data'!$A$1:$H$1,0),0),"Other")</f>
        <v>5</v>
      </c>
      <c r="T5091" s="14">
        <f>IFERROR(VLOOKUP($A5091,'Fielding Data'!$A:$H,MATCH(T$1,'Fielding Data'!$A$1:$H$1,0),0),"Other")</f>
        <v>21</v>
      </c>
      <c r="U5091" s="14">
        <f>SUMIFS('Fielding Data'!E:E,'Fielding Data'!$A:$A,'Hitting Data'!$A5091)</f>
        <v>382</v>
      </c>
      <c r="V5091" s="14">
        <f>SUMIFS('Fielding Data'!F:F,'Fielding Data'!$A:$A,'Hitting Data'!$A5091)</f>
        <v>231</v>
      </c>
      <c r="W5091" s="14">
        <f>SUMIFS('Fielding Data'!G:G,'Fielding Data'!$A:$A,'Hitting Data'!$A5091)</f>
        <v>14</v>
      </c>
      <c r="X5091" s="14">
        <f>SUMIFS('Fielding Data'!H:H,'Fielding Data'!$A:$A,'Hitting Data'!$A5091)</f>
        <v>37</v>
      </c>
    </row>
    <row r="5092" spans="1:24" x14ac:dyDescent="0.25">
      <c r="A5092" s="14" t="str">
        <f t="shared" si="79"/>
        <v>freemfr012014</v>
      </c>
      <c r="B5092" s="19" t="s">
        <v>1282</v>
      </c>
      <c r="C5092" s="19">
        <v>2014</v>
      </c>
      <c r="D5092" s="19">
        <v>162</v>
      </c>
      <c r="E5092" s="19">
        <v>607</v>
      </c>
      <c r="F5092" s="19">
        <v>93</v>
      </c>
      <c r="G5092" s="19">
        <v>175</v>
      </c>
      <c r="H5092" s="19">
        <v>43</v>
      </c>
      <c r="I5092" s="19">
        <v>4</v>
      </c>
      <c r="J5092" s="19">
        <v>18</v>
      </c>
      <c r="K5092" s="19">
        <v>78</v>
      </c>
      <c r="L5092" s="19">
        <v>3</v>
      </c>
      <c r="M5092" s="19">
        <v>4</v>
      </c>
      <c r="N5092" s="19">
        <v>90</v>
      </c>
      <c r="O5092" s="19">
        <v>145</v>
      </c>
      <c r="P5092" s="14" t="str">
        <f>IFERROR(VLOOKUP($A5092,'Fielding Data'!$A:$H,MATCH(P$1,'Fielding Data'!$A$1:$H$1,0),0),"Other")</f>
        <v>1B</v>
      </c>
      <c r="Q5092" s="14">
        <f>IFERROR(VLOOKUP($A5092,'Fielding Data'!$A:$H,MATCH(Q$1,'Fielding Data'!$A$1:$H$1,0),0),"Other")</f>
        <v>1271</v>
      </c>
      <c r="R5092" s="14">
        <f>IFERROR(VLOOKUP($A5092,'Fielding Data'!$A:$H,MATCH(R$1,'Fielding Data'!$A$1:$H$1,0),0),"Other")</f>
        <v>116</v>
      </c>
      <c r="S5092" s="14">
        <f>IFERROR(VLOOKUP($A5092,'Fielding Data'!$A:$H,MATCH(S$1,'Fielding Data'!$A$1:$H$1,0),0),"Other")</f>
        <v>5</v>
      </c>
      <c r="T5092" s="14">
        <f>IFERROR(VLOOKUP($A5092,'Fielding Data'!$A:$H,MATCH(T$1,'Fielding Data'!$A$1:$H$1,0),0),"Other")</f>
        <v>130</v>
      </c>
      <c r="U5092" s="14">
        <f>SUMIFS('Fielding Data'!E:E,'Fielding Data'!$A:$A,'Hitting Data'!$A5092)</f>
        <v>1271</v>
      </c>
      <c r="V5092" s="14">
        <f>SUMIFS('Fielding Data'!F:F,'Fielding Data'!$A:$A,'Hitting Data'!$A5092)</f>
        <v>116</v>
      </c>
      <c r="W5092" s="14">
        <f>SUMIFS('Fielding Data'!G:G,'Fielding Data'!$A:$A,'Hitting Data'!$A5092)</f>
        <v>5</v>
      </c>
      <c r="X5092" s="14">
        <f>SUMIFS('Fielding Data'!H:H,'Fielding Data'!$A:$A,'Hitting Data'!$A5092)</f>
        <v>130</v>
      </c>
    </row>
    <row r="5093" spans="1:24" x14ac:dyDescent="0.25">
      <c r="A5093" s="14" t="str">
        <f t="shared" si="79"/>
        <v>freemsa012014</v>
      </c>
      <c r="B5093" s="19" t="s">
        <v>1716</v>
      </c>
      <c r="C5093" s="19">
        <v>2014</v>
      </c>
      <c r="D5093" s="19">
        <v>44</v>
      </c>
      <c r="E5093" s="19">
        <v>0</v>
      </c>
      <c r="F5093" s="19">
        <v>0</v>
      </c>
      <c r="G5093" s="19">
        <v>0</v>
      </c>
      <c r="H5093" s="19">
        <v>0</v>
      </c>
      <c r="I5093" s="19">
        <v>0</v>
      </c>
      <c r="J5093" s="19">
        <v>0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4" t="str">
        <f>IFERROR(VLOOKUP($A5093,'Fielding Data'!$A:$H,MATCH(P$1,'Fielding Data'!$A$1:$H$1,0),0),"Other")</f>
        <v>P</v>
      </c>
      <c r="Q5093" s="14">
        <f>IFERROR(VLOOKUP($A5093,'Fielding Data'!$A:$H,MATCH(Q$1,'Fielding Data'!$A$1:$H$1,0),0),"Other")</f>
        <v>4</v>
      </c>
      <c r="R5093" s="14">
        <f>IFERROR(VLOOKUP($A5093,'Fielding Data'!$A:$H,MATCH(R$1,'Fielding Data'!$A$1:$H$1,0),0),"Other")</f>
        <v>9</v>
      </c>
      <c r="S5093" s="14">
        <f>IFERROR(VLOOKUP($A5093,'Fielding Data'!$A:$H,MATCH(S$1,'Fielding Data'!$A$1:$H$1,0),0),"Other")</f>
        <v>0</v>
      </c>
      <c r="T5093" s="14">
        <f>IFERROR(VLOOKUP($A5093,'Fielding Data'!$A:$H,MATCH(T$1,'Fielding Data'!$A$1:$H$1,0),0),"Other")</f>
        <v>0</v>
      </c>
      <c r="U5093" s="14">
        <f>SUMIFS('Fielding Data'!E:E,'Fielding Data'!$A:$A,'Hitting Data'!$A5093)</f>
        <v>4</v>
      </c>
      <c r="V5093" s="14">
        <f>SUMIFS('Fielding Data'!F:F,'Fielding Data'!$A:$A,'Hitting Data'!$A5093)</f>
        <v>9</v>
      </c>
      <c r="W5093" s="14">
        <f>SUMIFS('Fielding Data'!G:G,'Fielding Data'!$A:$A,'Hitting Data'!$A5093)</f>
        <v>0</v>
      </c>
      <c r="X5093" s="14">
        <f>SUMIFS('Fielding Data'!H:H,'Fielding Data'!$A:$A,'Hitting Data'!$A5093)</f>
        <v>0</v>
      </c>
    </row>
    <row r="5094" spans="1:24" x14ac:dyDescent="0.25">
      <c r="A5094" s="14" t="str">
        <f t="shared" si="79"/>
        <v>freesda012014</v>
      </c>
      <c r="B5094" s="19" t="s">
        <v>1088</v>
      </c>
      <c r="C5094" s="19">
        <v>2014</v>
      </c>
      <c r="D5094" s="19">
        <v>134</v>
      </c>
      <c r="E5094" s="19">
        <v>462</v>
      </c>
      <c r="F5094" s="19">
        <v>53</v>
      </c>
      <c r="G5094" s="19">
        <v>120</v>
      </c>
      <c r="H5094" s="19">
        <v>25</v>
      </c>
      <c r="I5094" s="19">
        <v>1</v>
      </c>
      <c r="J5094" s="19">
        <v>10</v>
      </c>
      <c r="K5094" s="19">
        <v>55</v>
      </c>
      <c r="L5094" s="19">
        <v>1</v>
      </c>
      <c r="M5094" s="19">
        <v>3</v>
      </c>
      <c r="N5094" s="19">
        <v>38</v>
      </c>
      <c r="O5094" s="19">
        <v>124</v>
      </c>
      <c r="P5094" s="14" t="str">
        <f>IFERROR(VLOOKUP($A5094,'Fielding Data'!$A:$H,MATCH(P$1,'Fielding Data'!$A$1:$H$1,0),0),"Other")</f>
        <v>3B</v>
      </c>
      <c r="Q5094" s="14">
        <f>IFERROR(VLOOKUP($A5094,'Fielding Data'!$A:$H,MATCH(Q$1,'Fielding Data'!$A$1:$H$1,0),0),"Other")</f>
        <v>67</v>
      </c>
      <c r="R5094" s="14">
        <f>IFERROR(VLOOKUP($A5094,'Fielding Data'!$A:$H,MATCH(R$1,'Fielding Data'!$A$1:$H$1,0),0),"Other")</f>
        <v>162</v>
      </c>
      <c r="S5094" s="14">
        <f>IFERROR(VLOOKUP($A5094,'Fielding Data'!$A:$H,MATCH(S$1,'Fielding Data'!$A$1:$H$1,0),0),"Other")</f>
        <v>8</v>
      </c>
      <c r="T5094" s="14">
        <f>IFERROR(VLOOKUP($A5094,'Fielding Data'!$A:$H,MATCH(T$1,'Fielding Data'!$A$1:$H$1,0),0),"Other")</f>
        <v>18</v>
      </c>
      <c r="U5094" s="14">
        <f>SUMIFS('Fielding Data'!E:E,'Fielding Data'!$A:$A,'Hitting Data'!$A5094)</f>
        <v>67</v>
      </c>
      <c r="V5094" s="14">
        <f>SUMIFS('Fielding Data'!F:F,'Fielding Data'!$A:$A,'Hitting Data'!$A5094)</f>
        <v>162</v>
      </c>
      <c r="W5094" s="14">
        <f>SUMIFS('Fielding Data'!G:G,'Fielding Data'!$A:$A,'Hitting Data'!$A5094)</f>
        <v>8</v>
      </c>
      <c r="X5094" s="14">
        <f>SUMIFS('Fielding Data'!H:H,'Fielding Data'!$A:$A,'Hitting Data'!$A5094)</f>
        <v>18</v>
      </c>
    </row>
    <row r="5095" spans="1:24" x14ac:dyDescent="0.25">
      <c r="A5095" s="14" t="str">
        <f t="shared" si="79"/>
        <v>freimna012014</v>
      </c>
      <c r="B5095" s="19" t="s">
        <v>1934</v>
      </c>
      <c r="C5095" s="19">
        <v>2014</v>
      </c>
      <c r="D5095" s="19">
        <v>36</v>
      </c>
      <c r="E5095" s="19">
        <v>87</v>
      </c>
      <c r="F5095" s="19">
        <v>12</v>
      </c>
      <c r="G5095" s="19">
        <v>19</v>
      </c>
      <c r="H5095" s="19">
        <v>5</v>
      </c>
      <c r="I5095" s="19">
        <v>0</v>
      </c>
      <c r="J5095" s="19">
        <v>5</v>
      </c>
      <c r="K5095" s="19">
        <v>15</v>
      </c>
      <c r="L5095" s="19">
        <v>0</v>
      </c>
      <c r="M5095" s="19">
        <v>0</v>
      </c>
      <c r="N5095" s="19">
        <v>5</v>
      </c>
      <c r="O5095" s="19">
        <v>23</v>
      </c>
      <c r="P5095" s="14" t="str">
        <f>IFERROR(VLOOKUP($A5095,'Fielding Data'!$A:$H,MATCH(P$1,'Fielding Data'!$A$1:$H$1,0),0),"Other")</f>
        <v>1B</v>
      </c>
      <c r="Q5095" s="14">
        <f>IFERROR(VLOOKUP($A5095,'Fielding Data'!$A:$H,MATCH(Q$1,'Fielding Data'!$A$1:$H$1,0),0),"Other")</f>
        <v>211</v>
      </c>
      <c r="R5095" s="14">
        <f>IFERROR(VLOOKUP($A5095,'Fielding Data'!$A:$H,MATCH(R$1,'Fielding Data'!$A$1:$H$1,0),0),"Other")</f>
        <v>7</v>
      </c>
      <c r="S5095" s="14">
        <f>IFERROR(VLOOKUP($A5095,'Fielding Data'!$A:$H,MATCH(S$1,'Fielding Data'!$A$1:$H$1,0),0),"Other")</f>
        <v>3</v>
      </c>
      <c r="T5095" s="14">
        <f>IFERROR(VLOOKUP($A5095,'Fielding Data'!$A:$H,MATCH(T$1,'Fielding Data'!$A$1:$H$1,0),0),"Other")</f>
        <v>24</v>
      </c>
      <c r="U5095" s="14">
        <f>SUMIFS('Fielding Data'!E:E,'Fielding Data'!$A:$A,'Hitting Data'!$A5095)</f>
        <v>211</v>
      </c>
      <c r="V5095" s="14">
        <f>SUMIFS('Fielding Data'!F:F,'Fielding Data'!$A:$A,'Hitting Data'!$A5095)</f>
        <v>7</v>
      </c>
      <c r="W5095" s="14">
        <f>SUMIFS('Fielding Data'!G:G,'Fielding Data'!$A:$A,'Hitting Data'!$A5095)</f>
        <v>3</v>
      </c>
      <c r="X5095" s="14">
        <f>SUMIFS('Fielding Data'!H:H,'Fielding Data'!$A:$A,'Hitting Data'!$A5095)</f>
        <v>24</v>
      </c>
    </row>
    <row r="5096" spans="1:24" x14ac:dyDescent="0.25">
      <c r="A5096" s="14" t="str">
        <f t="shared" si="79"/>
        <v>friasca012014</v>
      </c>
      <c r="B5096" s="19" t="s">
        <v>2169</v>
      </c>
      <c r="C5096" s="19">
        <v>2014</v>
      </c>
      <c r="D5096" s="19">
        <v>15</v>
      </c>
      <c r="E5096" s="19">
        <v>7</v>
      </c>
      <c r="F5096" s="19">
        <v>0</v>
      </c>
      <c r="G5096" s="19">
        <v>0</v>
      </c>
      <c r="H5096" s="19">
        <v>0</v>
      </c>
      <c r="I5096" s="19">
        <v>0</v>
      </c>
      <c r="J5096" s="19">
        <v>0</v>
      </c>
      <c r="K5096" s="19">
        <v>0</v>
      </c>
      <c r="L5096" s="19">
        <v>0</v>
      </c>
      <c r="M5096" s="19">
        <v>0</v>
      </c>
      <c r="N5096" s="19">
        <v>0</v>
      </c>
      <c r="O5096" s="19">
        <v>4</v>
      </c>
      <c r="P5096" s="14" t="str">
        <f>IFERROR(VLOOKUP($A5096,'Fielding Data'!$A:$H,MATCH(P$1,'Fielding Data'!$A$1:$H$1,0),0),"Other")</f>
        <v>P</v>
      </c>
      <c r="Q5096" s="14">
        <f>IFERROR(VLOOKUP($A5096,'Fielding Data'!$A:$H,MATCH(Q$1,'Fielding Data'!$A$1:$H$1,0),0),"Other")</f>
        <v>2</v>
      </c>
      <c r="R5096" s="14">
        <f>IFERROR(VLOOKUP($A5096,'Fielding Data'!$A:$H,MATCH(R$1,'Fielding Data'!$A$1:$H$1,0),0),"Other")</f>
        <v>3</v>
      </c>
      <c r="S5096" s="14">
        <f>IFERROR(VLOOKUP($A5096,'Fielding Data'!$A:$H,MATCH(S$1,'Fielding Data'!$A$1:$H$1,0),0),"Other")</f>
        <v>0</v>
      </c>
      <c r="T5096" s="14">
        <f>IFERROR(VLOOKUP($A5096,'Fielding Data'!$A:$H,MATCH(T$1,'Fielding Data'!$A$1:$H$1,0),0),"Other")</f>
        <v>0</v>
      </c>
      <c r="U5096" s="14">
        <f>SUMIFS('Fielding Data'!E:E,'Fielding Data'!$A:$A,'Hitting Data'!$A5096)</f>
        <v>2</v>
      </c>
      <c r="V5096" s="14">
        <f>SUMIFS('Fielding Data'!F:F,'Fielding Data'!$A:$A,'Hitting Data'!$A5096)</f>
        <v>3</v>
      </c>
      <c r="W5096" s="14">
        <f>SUMIFS('Fielding Data'!G:G,'Fielding Data'!$A:$A,'Hitting Data'!$A5096)</f>
        <v>0</v>
      </c>
      <c r="X5096" s="14">
        <f>SUMIFS('Fielding Data'!H:H,'Fielding Data'!$A:$A,'Hitting Data'!$A5096)</f>
        <v>0</v>
      </c>
    </row>
    <row r="5097" spans="1:24" x14ac:dyDescent="0.25">
      <c r="A5097" s="14" t="str">
        <f t="shared" si="79"/>
        <v>friedch012014</v>
      </c>
      <c r="B5097" s="19" t="s">
        <v>1717</v>
      </c>
      <c r="C5097" s="19">
        <v>2014</v>
      </c>
      <c r="D5097" s="19">
        <v>16</v>
      </c>
      <c r="E5097" s="19">
        <v>5</v>
      </c>
      <c r="F5097" s="19">
        <v>0</v>
      </c>
      <c r="G5097" s="19">
        <v>1</v>
      </c>
      <c r="H5097" s="19">
        <v>0</v>
      </c>
      <c r="I5097" s="19">
        <v>0</v>
      </c>
      <c r="J5097" s="19">
        <v>0</v>
      </c>
      <c r="K5097" s="19">
        <v>0</v>
      </c>
      <c r="L5097" s="19">
        <v>0</v>
      </c>
      <c r="M5097" s="19">
        <v>0</v>
      </c>
      <c r="N5097" s="19">
        <v>0</v>
      </c>
      <c r="O5097" s="19">
        <v>2</v>
      </c>
      <c r="P5097" s="14" t="str">
        <f>IFERROR(VLOOKUP($A5097,'Fielding Data'!$A:$H,MATCH(P$1,'Fielding Data'!$A$1:$H$1,0),0),"Other")</f>
        <v>P</v>
      </c>
      <c r="Q5097" s="14">
        <f>IFERROR(VLOOKUP($A5097,'Fielding Data'!$A:$H,MATCH(Q$1,'Fielding Data'!$A$1:$H$1,0),0),"Other")</f>
        <v>3</v>
      </c>
      <c r="R5097" s="14">
        <f>IFERROR(VLOOKUP($A5097,'Fielding Data'!$A:$H,MATCH(R$1,'Fielding Data'!$A$1:$H$1,0),0),"Other")</f>
        <v>3</v>
      </c>
      <c r="S5097" s="14">
        <f>IFERROR(VLOOKUP($A5097,'Fielding Data'!$A:$H,MATCH(S$1,'Fielding Data'!$A$1:$H$1,0),0),"Other")</f>
        <v>1</v>
      </c>
      <c r="T5097" s="14">
        <f>IFERROR(VLOOKUP($A5097,'Fielding Data'!$A:$H,MATCH(T$1,'Fielding Data'!$A$1:$H$1,0),0),"Other")</f>
        <v>0</v>
      </c>
      <c r="U5097" s="14">
        <f>SUMIFS('Fielding Data'!E:E,'Fielding Data'!$A:$A,'Hitting Data'!$A5097)</f>
        <v>3</v>
      </c>
      <c r="V5097" s="14">
        <f>SUMIFS('Fielding Data'!F:F,'Fielding Data'!$A:$A,'Hitting Data'!$A5097)</f>
        <v>3</v>
      </c>
      <c r="W5097" s="14">
        <f>SUMIFS('Fielding Data'!G:G,'Fielding Data'!$A:$A,'Hitting Data'!$A5097)</f>
        <v>1</v>
      </c>
      <c r="X5097" s="14">
        <f>SUMIFS('Fielding Data'!H:H,'Fielding Data'!$A:$A,'Hitting Data'!$A5097)</f>
        <v>0</v>
      </c>
    </row>
    <row r="5098" spans="1:24" x14ac:dyDescent="0.25">
      <c r="A5098" s="14" t="str">
        <f t="shared" si="79"/>
        <v>fryerer012014</v>
      </c>
      <c r="B5098" s="19" t="s">
        <v>1503</v>
      </c>
      <c r="C5098" s="19">
        <v>2014</v>
      </c>
      <c r="D5098" s="19">
        <v>28</v>
      </c>
      <c r="E5098" s="19">
        <v>75</v>
      </c>
      <c r="F5098" s="19">
        <v>11</v>
      </c>
      <c r="G5098" s="19">
        <v>16</v>
      </c>
      <c r="H5098" s="19">
        <v>4</v>
      </c>
      <c r="I5098" s="19">
        <v>0</v>
      </c>
      <c r="J5098" s="19">
        <v>1</v>
      </c>
      <c r="K5098" s="19">
        <v>5</v>
      </c>
      <c r="L5098" s="19">
        <v>1</v>
      </c>
      <c r="M5098" s="19">
        <v>0</v>
      </c>
      <c r="N5098" s="19">
        <v>5</v>
      </c>
      <c r="O5098" s="19">
        <v>15</v>
      </c>
      <c r="P5098" s="14" t="str">
        <f>IFERROR(VLOOKUP($A5098,'Fielding Data'!$A:$H,MATCH(P$1,'Fielding Data'!$A$1:$H$1,0),0),"Other")</f>
        <v>C</v>
      </c>
      <c r="Q5098" s="14">
        <f>IFERROR(VLOOKUP($A5098,'Fielding Data'!$A:$H,MATCH(Q$1,'Fielding Data'!$A$1:$H$1,0),0),"Other")</f>
        <v>152</v>
      </c>
      <c r="R5098" s="14">
        <f>IFERROR(VLOOKUP($A5098,'Fielding Data'!$A:$H,MATCH(R$1,'Fielding Data'!$A$1:$H$1,0),0),"Other")</f>
        <v>6</v>
      </c>
      <c r="S5098" s="14">
        <f>IFERROR(VLOOKUP($A5098,'Fielding Data'!$A:$H,MATCH(S$1,'Fielding Data'!$A$1:$H$1,0),0),"Other")</f>
        <v>1</v>
      </c>
      <c r="T5098" s="14">
        <f>IFERROR(VLOOKUP($A5098,'Fielding Data'!$A:$H,MATCH(T$1,'Fielding Data'!$A$1:$H$1,0),0),"Other")</f>
        <v>1</v>
      </c>
      <c r="U5098" s="14">
        <f>SUMIFS('Fielding Data'!E:E,'Fielding Data'!$A:$A,'Hitting Data'!$A5098)</f>
        <v>152</v>
      </c>
      <c r="V5098" s="14">
        <f>SUMIFS('Fielding Data'!F:F,'Fielding Data'!$A:$A,'Hitting Data'!$A5098)</f>
        <v>6</v>
      </c>
      <c r="W5098" s="14">
        <f>SUMIFS('Fielding Data'!G:G,'Fielding Data'!$A:$A,'Hitting Data'!$A5098)</f>
        <v>1</v>
      </c>
      <c r="X5098" s="14">
        <f>SUMIFS('Fielding Data'!H:H,'Fielding Data'!$A:$A,'Hitting Data'!$A5098)</f>
        <v>1</v>
      </c>
    </row>
    <row r="5099" spans="1:24" x14ac:dyDescent="0.25">
      <c r="A5099" s="14" t="str">
        <f t="shared" si="79"/>
        <v>fujikky012014</v>
      </c>
      <c r="B5099" s="19" t="s">
        <v>1936</v>
      </c>
      <c r="C5099" s="19">
        <v>2014</v>
      </c>
      <c r="D5099" s="19">
        <v>15</v>
      </c>
      <c r="E5099" s="19">
        <v>0</v>
      </c>
      <c r="F5099" s="19">
        <v>0</v>
      </c>
      <c r="G5099" s="19">
        <v>0</v>
      </c>
      <c r="H5099" s="19">
        <v>0</v>
      </c>
      <c r="I5099" s="19">
        <v>0</v>
      </c>
      <c r="J5099" s="19">
        <v>0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4" t="str">
        <f>IFERROR(VLOOKUP($A5099,'Fielding Data'!$A:$H,MATCH(P$1,'Fielding Data'!$A$1:$H$1,0),0),"Other")</f>
        <v>P</v>
      </c>
      <c r="Q5099" s="14">
        <f>IFERROR(VLOOKUP($A5099,'Fielding Data'!$A:$H,MATCH(Q$1,'Fielding Data'!$A$1:$H$1,0),0),"Other")</f>
        <v>0</v>
      </c>
      <c r="R5099" s="14">
        <f>IFERROR(VLOOKUP($A5099,'Fielding Data'!$A:$H,MATCH(R$1,'Fielding Data'!$A$1:$H$1,0),0),"Other")</f>
        <v>1</v>
      </c>
      <c r="S5099" s="14">
        <f>IFERROR(VLOOKUP($A5099,'Fielding Data'!$A:$H,MATCH(S$1,'Fielding Data'!$A$1:$H$1,0),0),"Other")</f>
        <v>0</v>
      </c>
      <c r="T5099" s="14">
        <f>IFERROR(VLOOKUP($A5099,'Fielding Data'!$A:$H,MATCH(T$1,'Fielding Data'!$A$1:$H$1,0),0),"Other")</f>
        <v>0</v>
      </c>
      <c r="U5099" s="14">
        <f>SUMIFS('Fielding Data'!E:E,'Fielding Data'!$A:$A,'Hitting Data'!$A5099)</f>
        <v>0</v>
      </c>
      <c r="V5099" s="14">
        <f>SUMIFS('Fielding Data'!F:F,'Fielding Data'!$A:$A,'Hitting Data'!$A5099)</f>
        <v>1</v>
      </c>
      <c r="W5099" s="14">
        <f>SUMIFS('Fielding Data'!G:G,'Fielding Data'!$A:$A,'Hitting Data'!$A5099)</f>
        <v>0</v>
      </c>
      <c r="X5099" s="14">
        <f>SUMIFS('Fielding Data'!H:H,'Fielding Data'!$A:$A,'Hitting Data'!$A5099)</f>
        <v>0</v>
      </c>
    </row>
    <row r="5100" spans="1:24" x14ac:dyDescent="0.25">
      <c r="A5100" s="14" t="str">
        <f t="shared" si="79"/>
        <v>furbuch012014</v>
      </c>
      <c r="B5100" s="19" t="s">
        <v>1504</v>
      </c>
      <c r="C5100" s="19">
        <v>2014</v>
      </c>
      <c r="D5100" s="19">
        <v>67</v>
      </c>
      <c r="E5100" s="19">
        <v>0</v>
      </c>
      <c r="F5100" s="19">
        <v>0</v>
      </c>
      <c r="G5100" s="19">
        <v>0</v>
      </c>
      <c r="H5100" s="19">
        <v>0</v>
      </c>
      <c r="I5100" s="19">
        <v>0</v>
      </c>
      <c r="J5100" s="19">
        <v>0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4" t="str">
        <f>IFERROR(VLOOKUP($A5100,'Fielding Data'!$A:$H,MATCH(P$1,'Fielding Data'!$A$1:$H$1,0),0),"Other")</f>
        <v>P</v>
      </c>
      <c r="Q5100" s="14">
        <f>IFERROR(VLOOKUP($A5100,'Fielding Data'!$A:$H,MATCH(Q$1,'Fielding Data'!$A$1:$H$1,0),0),"Other")</f>
        <v>0</v>
      </c>
      <c r="R5100" s="14">
        <f>IFERROR(VLOOKUP($A5100,'Fielding Data'!$A:$H,MATCH(R$1,'Fielding Data'!$A$1:$H$1,0),0),"Other")</f>
        <v>3</v>
      </c>
      <c r="S5100" s="14">
        <f>IFERROR(VLOOKUP($A5100,'Fielding Data'!$A:$H,MATCH(S$1,'Fielding Data'!$A$1:$H$1,0),0),"Other")</f>
        <v>0</v>
      </c>
      <c r="T5100" s="14">
        <f>IFERROR(VLOOKUP($A5100,'Fielding Data'!$A:$H,MATCH(T$1,'Fielding Data'!$A$1:$H$1,0),0),"Other")</f>
        <v>0</v>
      </c>
      <c r="U5100" s="14">
        <f>SUMIFS('Fielding Data'!E:E,'Fielding Data'!$A:$A,'Hitting Data'!$A5100)</f>
        <v>0</v>
      </c>
      <c r="V5100" s="14">
        <f>SUMIFS('Fielding Data'!F:F,'Fielding Data'!$A:$A,'Hitting Data'!$A5100)</f>
        <v>3</v>
      </c>
      <c r="W5100" s="14">
        <f>SUMIFS('Fielding Data'!G:G,'Fielding Data'!$A:$A,'Hitting Data'!$A5100)</f>
        <v>0</v>
      </c>
      <c r="X5100" s="14">
        <f>SUMIFS('Fielding Data'!H:H,'Fielding Data'!$A:$A,'Hitting Data'!$A5100)</f>
        <v>0</v>
      </c>
    </row>
    <row r="5101" spans="1:24" x14ac:dyDescent="0.25">
      <c r="A5101" s="14" t="str">
        <f t="shared" si="79"/>
        <v>furcara012014</v>
      </c>
      <c r="B5101" s="19" t="s">
        <v>98</v>
      </c>
      <c r="C5101" s="19">
        <v>2014</v>
      </c>
      <c r="D5101" s="19">
        <v>9</v>
      </c>
      <c r="E5101" s="19">
        <v>35</v>
      </c>
      <c r="F5101" s="19">
        <v>4</v>
      </c>
      <c r="G5101" s="19">
        <v>6</v>
      </c>
      <c r="H5101" s="19">
        <v>0</v>
      </c>
      <c r="I5101" s="19">
        <v>1</v>
      </c>
      <c r="J5101" s="19">
        <v>0</v>
      </c>
      <c r="K5101" s="19">
        <v>2</v>
      </c>
      <c r="L5101" s="19">
        <v>0</v>
      </c>
      <c r="M5101" s="19">
        <v>0</v>
      </c>
      <c r="N5101" s="19">
        <v>2</v>
      </c>
      <c r="O5101" s="19">
        <v>7</v>
      </c>
      <c r="P5101" s="14" t="str">
        <f>IFERROR(VLOOKUP($A5101,'Fielding Data'!$A:$H,MATCH(P$1,'Fielding Data'!$A$1:$H$1,0),0),"Other")</f>
        <v>2B</v>
      </c>
      <c r="Q5101" s="14">
        <f>IFERROR(VLOOKUP($A5101,'Fielding Data'!$A:$H,MATCH(Q$1,'Fielding Data'!$A$1:$H$1,0),0),"Other")</f>
        <v>13</v>
      </c>
      <c r="R5101" s="14">
        <f>IFERROR(VLOOKUP($A5101,'Fielding Data'!$A:$H,MATCH(R$1,'Fielding Data'!$A$1:$H$1,0),0),"Other")</f>
        <v>19</v>
      </c>
      <c r="S5101" s="14">
        <f>IFERROR(VLOOKUP($A5101,'Fielding Data'!$A:$H,MATCH(S$1,'Fielding Data'!$A$1:$H$1,0),0),"Other")</f>
        <v>0</v>
      </c>
      <c r="T5101" s="14">
        <f>IFERROR(VLOOKUP($A5101,'Fielding Data'!$A:$H,MATCH(T$1,'Fielding Data'!$A$1:$H$1,0),0),"Other")</f>
        <v>8</v>
      </c>
      <c r="U5101" s="14">
        <f>SUMIFS('Fielding Data'!E:E,'Fielding Data'!$A:$A,'Hitting Data'!$A5101)</f>
        <v>13</v>
      </c>
      <c r="V5101" s="14">
        <f>SUMIFS('Fielding Data'!F:F,'Fielding Data'!$A:$A,'Hitting Data'!$A5101)</f>
        <v>19</v>
      </c>
      <c r="W5101" s="14">
        <f>SUMIFS('Fielding Data'!G:G,'Fielding Data'!$A:$A,'Hitting Data'!$A5101)</f>
        <v>0</v>
      </c>
      <c r="X5101" s="14">
        <f>SUMIFS('Fielding Data'!H:H,'Fielding Data'!$A:$A,'Hitting Data'!$A5101)</f>
        <v>8</v>
      </c>
    </row>
    <row r="5102" spans="1:24" x14ac:dyDescent="0.25">
      <c r="A5102" s="14" t="str">
        <f t="shared" si="79"/>
        <v>gallayo012014</v>
      </c>
      <c r="B5102" s="19" t="s">
        <v>791</v>
      </c>
      <c r="C5102" s="19">
        <v>2014</v>
      </c>
      <c r="D5102" s="19">
        <v>33</v>
      </c>
      <c r="E5102" s="19">
        <v>54</v>
      </c>
      <c r="F5102" s="19">
        <v>1</v>
      </c>
      <c r="G5102" s="19">
        <v>6</v>
      </c>
      <c r="H5102" s="19">
        <v>1</v>
      </c>
      <c r="I5102" s="19">
        <v>0</v>
      </c>
      <c r="J5102" s="19">
        <v>0</v>
      </c>
      <c r="K5102" s="19">
        <v>1</v>
      </c>
      <c r="L5102" s="19">
        <v>0</v>
      </c>
      <c r="M5102" s="19">
        <v>0</v>
      </c>
      <c r="N5102" s="19">
        <v>1</v>
      </c>
      <c r="O5102" s="19">
        <v>18</v>
      </c>
      <c r="P5102" s="14" t="str">
        <f>IFERROR(VLOOKUP($A5102,'Fielding Data'!$A:$H,MATCH(P$1,'Fielding Data'!$A$1:$H$1,0),0),"Other")</f>
        <v>P</v>
      </c>
      <c r="Q5102" s="14">
        <f>IFERROR(VLOOKUP($A5102,'Fielding Data'!$A:$H,MATCH(Q$1,'Fielding Data'!$A$1:$H$1,0),0),"Other")</f>
        <v>14</v>
      </c>
      <c r="R5102" s="14">
        <f>IFERROR(VLOOKUP($A5102,'Fielding Data'!$A:$H,MATCH(R$1,'Fielding Data'!$A$1:$H$1,0),0),"Other")</f>
        <v>26</v>
      </c>
      <c r="S5102" s="14">
        <f>IFERROR(VLOOKUP($A5102,'Fielding Data'!$A:$H,MATCH(S$1,'Fielding Data'!$A$1:$H$1,0),0),"Other")</f>
        <v>0</v>
      </c>
      <c r="T5102" s="14">
        <f>IFERROR(VLOOKUP($A5102,'Fielding Data'!$A:$H,MATCH(T$1,'Fielding Data'!$A$1:$H$1,0),0),"Other")</f>
        <v>2</v>
      </c>
      <c r="U5102" s="14">
        <f>SUMIFS('Fielding Data'!E:E,'Fielding Data'!$A:$A,'Hitting Data'!$A5102)</f>
        <v>14</v>
      </c>
      <c r="V5102" s="14">
        <f>SUMIFS('Fielding Data'!F:F,'Fielding Data'!$A:$A,'Hitting Data'!$A5102)</f>
        <v>26</v>
      </c>
      <c r="W5102" s="14">
        <f>SUMIFS('Fielding Data'!G:G,'Fielding Data'!$A:$A,'Hitting Data'!$A5102)</f>
        <v>0</v>
      </c>
      <c r="X5102" s="14">
        <f>SUMIFS('Fielding Data'!H:H,'Fielding Data'!$A:$A,'Hitting Data'!$A5102)</f>
        <v>2</v>
      </c>
    </row>
    <row r="5103" spans="1:24" x14ac:dyDescent="0.25">
      <c r="A5103" s="14" t="str">
        <f t="shared" si="79"/>
        <v>galvifr012014</v>
      </c>
      <c r="B5103" s="19" t="s">
        <v>1718</v>
      </c>
      <c r="C5103" s="19">
        <v>2014</v>
      </c>
      <c r="D5103" s="19">
        <v>43</v>
      </c>
      <c r="E5103" s="19">
        <v>119</v>
      </c>
      <c r="F5103" s="19">
        <v>14</v>
      </c>
      <c r="G5103" s="19">
        <v>21</v>
      </c>
      <c r="H5103" s="19">
        <v>3</v>
      </c>
      <c r="I5103" s="19">
        <v>1</v>
      </c>
      <c r="J5103" s="19">
        <v>4</v>
      </c>
      <c r="K5103" s="19">
        <v>12</v>
      </c>
      <c r="L5103" s="19">
        <v>1</v>
      </c>
      <c r="M5103" s="19">
        <v>0</v>
      </c>
      <c r="N5103" s="19">
        <v>8</v>
      </c>
      <c r="O5103" s="19">
        <v>30</v>
      </c>
      <c r="P5103" s="14" t="str">
        <f>IFERROR(VLOOKUP($A5103,'Fielding Data'!$A:$H,MATCH(P$1,'Fielding Data'!$A$1:$H$1,0),0),"Other")</f>
        <v>2B</v>
      </c>
      <c r="Q5103" s="14">
        <f>IFERROR(VLOOKUP($A5103,'Fielding Data'!$A:$H,MATCH(Q$1,'Fielding Data'!$A$1:$H$1,0),0),"Other")</f>
        <v>9</v>
      </c>
      <c r="R5103" s="14">
        <f>IFERROR(VLOOKUP($A5103,'Fielding Data'!$A:$H,MATCH(R$1,'Fielding Data'!$A$1:$H$1,0),0),"Other")</f>
        <v>9</v>
      </c>
      <c r="S5103" s="14">
        <f>IFERROR(VLOOKUP($A5103,'Fielding Data'!$A:$H,MATCH(S$1,'Fielding Data'!$A$1:$H$1,0),0),"Other")</f>
        <v>0</v>
      </c>
      <c r="T5103" s="14">
        <f>IFERROR(VLOOKUP($A5103,'Fielding Data'!$A:$H,MATCH(T$1,'Fielding Data'!$A$1:$H$1,0),0),"Other")</f>
        <v>2</v>
      </c>
      <c r="U5103" s="14">
        <f>SUMIFS('Fielding Data'!E:E,'Fielding Data'!$A:$A,'Hitting Data'!$A5103)</f>
        <v>42</v>
      </c>
      <c r="V5103" s="14">
        <f>SUMIFS('Fielding Data'!F:F,'Fielding Data'!$A:$A,'Hitting Data'!$A5103)</f>
        <v>102</v>
      </c>
      <c r="W5103" s="14">
        <f>SUMIFS('Fielding Data'!G:G,'Fielding Data'!$A:$A,'Hitting Data'!$A5103)</f>
        <v>1</v>
      </c>
      <c r="X5103" s="14">
        <f>SUMIFS('Fielding Data'!H:H,'Fielding Data'!$A:$A,'Hitting Data'!$A5103)</f>
        <v>19</v>
      </c>
    </row>
    <row r="5104" spans="1:24" x14ac:dyDescent="0.25">
      <c r="A5104" s="14" t="str">
        <f t="shared" si="79"/>
        <v>garcefr012014</v>
      </c>
      <c r="B5104" s="19" t="s">
        <v>2170</v>
      </c>
      <c r="C5104" s="19">
        <v>2014</v>
      </c>
      <c r="D5104" s="19">
        <v>15</v>
      </c>
      <c r="E5104" s="19">
        <v>0</v>
      </c>
      <c r="F5104" s="19">
        <v>0</v>
      </c>
      <c r="G5104" s="19">
        <v>0</v>
      </c>
      <c r="H5104" s="19">
        <v>0</v>
      </c>
      <c r="I5104" s="19">
        <v>0</v>
      </c>
      <c r="J5104" s="19">
        <v>0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4" t="str">
        <f>IFERROR(VLOOKUP($A5104,'Fielding Data'!$A:$H,MATCH(P$1,'Fielding Data'!$A$1:$H$1,0),0),"Other")</f>
        <v>P</v>
      </c>
      <c r="Q5104" s="14">
        <f>IFERROR(VLOOKUP($A5104,'Fielding Data'!$A:$H,MATCH(Q$1,'Fielding Data'!$A$1:$H$1,0),0),"Other")</f>
        <v>0</v>
      </c>
      <c r="R5104" s="14">
        <f>IFERROR(VLOOKUP($A5104,'Fielding Data'!$A:$H,MATCH(R$1,'Fielding Data'!$A$1:$H$1,0),0),"Other")</f>
        <v>1</v>
      </c>
      <c r="S5104" s="14">
        <f>IFERROR(VLOOKUP($A5104,'Fielding Data'!$A:$H,MATCH(S$1,'Fielding Data'!$A$1:$H$1,0),0),"Other")</f>
        <v>0</v>
      </c>
      <c r="T5104" s="14">
        <f>IFERROR(VLOOKUP($A5104,'Fielding Data'!$A:$H,MATCH(T$1,'Fielding Data'!$A$1:$H$1,0),0),"Other")</f>
        <v>0</v>
      </c>
      <c r="U5104" s="14">
        <f>SUMIFS('Fielding Data'!E:E,'Fielding Data'!$A:$A,'Hitting Data'!$A5104)</f>
        <v>0</v>
      </c>
      <c r="V5104" s="14">
        <f>SUMIFS('Fielding Data'!F:F,'Fielding Data'!$A:$A,'Hitting Data'!$A5104)</f>
        <v>1</v>
      </c>
      <c r="W5104" s="14">
        <f>SUMIFS('Fielding Data'!G:G,'Fielding Data'!$A:$A,'Hitting Data'!$A5104)</f>
        <v>0</v>
      </c>
      <c r="X5104" s="14">
        <f>SUMIFS('Fielding Data'!H:H,'Fielding Data'!$A:$A,'Hitting Data'!$A5104)</f>
        <v>0</v>
      </c>
    </row>
    <row r="5105" spans="1:24" x14ac:dyDescent="0.25">
      <c r="A5105" s="14" t="str">
        <f t="shared" si="79"/>
        <v>garciav012014</v>
      </c>
      <c r="B5105" s="19" t="s">
        <v>1719</v>
      </c>
      <c r="C5105" s="19">
        <v>2014</v>
      </c>
      <c r="D5105" s="19">
        <v>46</v>
      </c>
      <c r="E5105" s="19">
        <v>172</v>
      </c>
      <c r="F5105" s="19">
        <v>19</v>
      </c>
      <c r="G5105" s="19">
        <v>42</v>
      </c>
      <c r="H5105" s="19">
        <v>8</v>
      </c>
      <c r="I5105" s="19">
        <v>0</v>
      </c>
      <c r="J5105" s="19">
        <v>7</v>
      </c>
      <c r="K5105" s="19">
        <v>29</v>
      </c>
      <c r="L5105" s="19">
        <v>4</v>
      </c>
      <c r="M5105" s="19">
        <v>1</v>
      </c>
      <c r="N5105" s="19">
        <v>14</v>
      </c>
      <c r="O5105" s="19">
        <v>44</v>
      </c>
      <c r="P5105" s="14" t="str">
        <f>IFERROR(VLOOKUP($A5105,'Fielding Data'!$A:$H,MATCH(P$1,'Fielding Data'!$A$1:$H$1,0),0),"Other")</f>
        <v>OF</v>
      </c>
      <c r="Q5105" s="14">
        <f>IFERROR(VLOOKUP($A5105,'Fielding Data'!$A:$H,MATCH(Q$1,'Fielding Data'!$A$1:$H$1,0),0),"Other")</f>
        <v>84</v>
      </c>
      <c r="R5105" s="14">
        <f>IFERROR(VLOOKUP($A5105,'Fielding Data'!$A:$H,MATCH(R$1,'Fielding Data'!$A$1:$H$1,0),0),"Other")</f>
        <v>4</v>
      </c>
      <c r="S5105" s="14">
        <f>IFERROR(VLOOKUP($A5105,'Fielding Data'!$A:$H,MATCH(S$1,'Fielding Data'!$A$1:$H$1,0),0),"Other")</f>
        <v>2</v>
      </c>
      <c r="T5105" s="14">
        <f>IFERROR(VLOOKUP($A5105,'Fielding Data'!$A:$H,MATCH(T$1,'Fielding Data'!$A$1:$H$1,0),0),"Other")</f>
        <v>0</v>
      </c>
      <c r="U5105" s="14">
        <f>SUMIFS('Fielding Data'!E:E,'Fielding Data'!$A:$A,'Hitting Data'!$A5105)</f>
        <v>168</v>
      </c>
      <c r="V5105" s="14">
        <f>SUMIFS('Fielding Data'!F:F,'Fielding Data'!$A:$A,'Hitting Data'!$A5105)</f>
        <v>8</v>
      </c>
      <c r="W5105" s="14">
        <f>SUMIFS('Fielding Data'!G:G,'Fielding Data'!$A:$A,'Hitting Data'!$A5105)</f>
        <v>4</v>
      </c>
      <c r="X5105" s="14">
        <f>SUMIFS('Fielding Data'!H:H,'Fielding Data'!$A:$A,'Hitting Data'!$A5105)</f>
        <v>0</v>
      </c>
    </row>
    <row r="5106" spans="1:24" x14ac:dyDescent="0.25">
      <c r="A5106" s="14" t="str">
        <f t="shared" si="79"/>
        <v>garcigr012014</v>
      </c>
      <c r="B5106" s="19" t="s">
        <v>2171</v>
      </c>
      <c r="C5106" s="19">
        <v>2014</v>
      </c>
      <c r="D5106" s="19">
        <v>14</v>
      </c>
      <c r="E5106" s="19">
        <v>14</v>
      </c>
      <c r="F5106" s="19">
        <v>2</v>
      </c>
      <c r="G5106" s="19">
        <v>2</v>
      </c>
      <c r="H5106" s="19">
        <v>1</v>
      </c>
      <c r="I5106" s="19">
        <v>0</v>
      </c>
      <c r="J5106" s="19">
        <v>0</v>
      </c>
      <c r="K5106" s="19">
        <v>1</v>
      </c>
      <c r="L5106" s="19">
        <v>0</v>
      </c>
      <c r="M5106" s="19">
        <v>0</v>
      </c>
      <c r="N5106" s="19">
        <v>1</v>
      </c>
      <c r="O5106" s="19">
        <v>6</v>
      </c>
      <c r="P5106" s="14" t="str">
        <f>IFERROR(VLOOKUP($A5106,'Fielding Data'!$A:$H,MATCH(P$1,'Fielding Data'!$A$1:$H$1,0),0),"Other")</f>
        <v>2B</v>
      </c>
      <c r="Q5106" s="14">
        <f>IFERROR(VLOOKUP($A5106,'Fielding Data'!$A:$H,MATCH(Q$1,'Fielding Data'!$A$1:$H$1,0),0),"Other")</f>
        <v>5</v>
      </c>
      <c r="R5106" s="14">
        <f>IFERROR(VLOOKUP($A5106,'Fielding Data'!$A:$H,MATCH(R$1,'Fielding Data'!$A$1:$H$1,0),0),"Other")</f>
        <v>7</v>
      </c>
      <c r="S5106" s="14">
        <f>IFERROR(VLOOKUP($A5106,'Fielding Data'!$A:$H,MATCH(S$1,'Fielding Data'!$A$1:$H$1,0),0),"Other")</f>
        <v>0</v>
      </c>
      <c r="T5106" s="14">
        <f>IFERROR(VLOOKUP($A5106,'Fielding Data'!$A:$H,MATCH(T$1,'Fielding Data'!$A$1:$H$1,0),0),"Other")</f>
        <v>2</v>
      </c>
      <c r="U5106" s="14">
        <f>SUMIFS('Fielding Data'!E:E,'Fielding Data'!$A:$A,'Hitting Data'!$A5106)</f>
        <v>5</v>
      </c>
      <c r="V5106" s="14">
        <f>SUMIFS('Fielding Data'!F:F,'Fielding Data'!$A:$A,'Hitting Data'!$A5106)</f>
        <v>8</v>
      </c>
      <c r="W5106" s="14">
        <f>SUMIFS('Fielding Data'!G:G,'Fielding Data'!$A:$A,'Hitting Data'!$A5106)</f>
        <v>0</v>
      </c>
      <c r="X5106" s="14">
        <f>SUMIFS('Fielding Data'!H:H,'Fielding Data'!$A:$A,'Hitting Data'!$A5106)</f>
        <v>2</v>
      </c>
    </row>
    <row r="5107" spans="1:24" x14ac:dyDescent="0.25">
      <c r="A5107" s="14" t="str">
        <f t="shared" si="79"/>
        <v>garcija012014</v>
      </c>
      <c r="B5107" s="19" t="s">
        <v>444</v>
      </c>
      <c r="C5107" s="19">
        <v>2014</v>
      </c>
      <c r="D5107" s="19">
        <v>54</v>
      </c>
      <c r="E5107" s="19">
        <v>1</v>
      </c>
      <c r="F5107" s="19">
        <v>0</v>
      </c>
      <c r="G5107" s="19">
        <v>0</v>
      </c>
      <c r="H5107" s="19">
        <v>0</v>
      </c>
      <c r="I5107" s="19">
        <v>0</v>
      </c>
      <c r="J5107" s="19">
        <v>0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4" t="str">
        <f>IFERROR(VLOOKUP($A5107,'Fielding Data'!$A:$H,MATCH(P$1,'Fielding Data'!$A$1:$H$1,0),0),"Other")</f>
        <v>P</v>
      </c>
      <c r="Q5107" s="14">
        <f>IFERROR(VLOOKUP($A5107,'Fielding Data'!$A:$H,MATCH(Q$1,'Fielding Data'!$A$1:$H$1,0),0),"Other")</f>
        <v>3</v>
      </c>
      <c r="R5107" s="14">
        <f>IFERROR(VLOOKUP($A5107,'Fielding Data'!$A:$H,MATCH(R$1,'Fielding Data'!$A$1:$H$1,0),0),"Other")</f>
        <v>9</v>
      </c>
      <c r="S5107" s="14">
        <f>IFERROR(VLOOKUP($A5107,'Fielding Data'!$A:$H,MATCH(S$1,'Fielding Data'!$A$1:$H$1,0),0),"Other")</f>
        <v>1</v>
      </c>
      <c r="T5107" s="14">
        <f>IFERROR(VLOOKUP($A5107,'Fielding Data'!$A:$H,MATCH(T$1,'Fielding Data'!$A$1:$H$1,0),0),"Other")</f>
        <v>2</v>
      </c>
      <c r="U5107" s="14">
        <f>SUMIFS('Fielding Data'!E:E,'Fielding Data'!$A:$A,'Hitting Data'!$A5107)</f>
        <v>3</v>
      </c>
      <c r="V5107" s="14">
        <f>SUMIFS('Fielding Data'!F:F,'Fielding Data'!$A:$A,'Hitting Data'!$A5107)</f>
        <v>9</v>
      </c>
      <c r="W5107" s="14">
        <f>SUMIFS('Fielding Data'!G:G,'Fielding Data'!$A:$A,'Hitting Data'!$A5107)</f>
        <v>1</v>
      </c>
      <c r="X5107" s="14">
        <f>SUMIFS('Fielding Data'!H:H,'Fielding Data'!$A:$A,'Hitting Data'!$A5107)</f>
        <v>2</v>
      </c>
    </row>
    <row r="5108" spans="1:24" x14ac:dyDescent="0.25">
      <c r="A5108" s="14" t="str">
        <f t="shared" si="79"/>
        <v>garcija022014</v>
      </c>
      <c r="B5108" s="19" t="s">
        <v>923</v>
      </c>
      <c r="C5108" s="19">
        <v>2014</v>
      </c>
      <c r="D5108" s="19">
        <v>8</v>
      </c>
      <c r="E5108" s="19">
        <v>12</v>
      </c>
      <c r="F5108" s="19">
        <v>2</v>
      </c>
      <c r="G5108" s="19">
        <v>3</v>
      </c>
      <c r="H5108" s="19">
        <v>0</v>
      </c>
      <c r="I5108" s="19">
        <v>0</v>
      </c>
      <c r="J5108" s="19">
        <v>0</v>
      </c>
      <c r="K5108" s="19">
        <v>0</v>
      </c>
      <c r="L5108" s="19">
        <v>0</v>
      </c>
      <c r="M5108" s="19">
        <v>0</v>
      </c>
      <c r="N5108" s="19">
        <v>0</v>
      </c>
      <c r="O5108" s="19">
        <v>2</v>
      </c>
      <c r="P5108" s="14" t="str">
        <f>IFERROR(VLOOKUP($A5108,'Fielding Data'!$A:$H,MATCH(P$1,'Fielding Data'!$A$1:$H$1,0),0),"Other")</f>
        <v>P</v>
      </c>
      <c r="Q5108" s="14">
        <f>IFERROR(VLOOKUP($A5108,'Fielding Data'!$A:$H,MATCH(Q$1,'Fielding Data'!$A$1:$H$1,0),0),"Other")</f>
        <v>1</v>
      </c>
      <c r="R5108" s="14">
        <f>IFERROR(VLOOKUP($A5108,'Fielding Data'!$A:$H,MATCH(R$1,'Fielding Data'!$A$1:$H$1,0),0),"Other")</f>
        <v>7</v>
      </c>
      <c r="S5108" s="14">
        <f>IFERROR(VLOOKUP($A5108,'Fielding Data'!$A:$H,MATCH(S$1,'Fielding Data'!$A$1:$H$1,0),0),"Other")</f>
        <v>0</v>
      </c>
      <c r="T5108" s="14">
        <f>IFERROR(VLOOKUP($A5108,'Fielding Data'!$A:$H,MATCH(T$1,'Fielding Data'!$A$1:$H$1,0),0),"Other")</f>
        <v>1</v>
      </c>
      <c r="U5108" s="14">
        <f>SUMIFS('Fielding Data'!E:E,'Fielding Data'!$A:$A,'Hitting Data'!$A5108)</f>
        <v>1</v>
      </c>
      <c r="V5108" s="14">
        <f>SUMIFS('Fielding Data'!F:F,'Fielding Data'!$A:$A,'Hitting Data'!$A5108)</f>
        <v>7</v>
      </c>
      <c r="W5108" s="14">
        <f>SUMIFS('Fielding Data'!G:G,'Fielding Data'!$A:$A,'Hitting Data'!$A5108)</f>
        <v>0</v>
      </c>
      <c r="X5108" s="14">
        <f>SUMIFS('Fielding Data'!H:H,'Fielding Data'!$A:$A,'Hitting Data'!$A5108)</f>
        <v>1</v>
      </c>
    </row>
    <row r="5109" spans="1:24" x14ac:dyDescent="0.25">
      <c r="A5109" s="14" t="str">
        <f t="shared" si="79"/>
        <v>garcile022014</v>
      </c>
      <c r="B5109" s="19" t="s">
        <v>1937</v>
      </c>
      <c r="C5109" s="19">
        <v>2014</v>
      </c>
      <c r="D5109" s="19">
        <v>74</v>
      </c>
      <c r="E5109" s="19">
        <v>145</v>
      </c>
      <c r="F5109" s="19">
        <v>13</v>
      </c>
      <c r="G5109" s="19">
        <v>24</v>
      </c>
      <c r="H5109" s="19">
        <v>3</v>
      </c>
      <c r="I5109" s="19">
        <v>0</v>
      </c>
      <c r="J5109" s="19">
        <v>1</v>
      </c>
      <c r="K5109" s="19">
        <v>6</v>
      </c>
      <c r="L5109" s="19">
        <v>11</v>
      </c>
      <c r="M5109" s="19">
        <v>1</v>
      </c>
      <c r="N5109" s="19">
        <v>5</v>
      </c>
      <c r="O5109" s="19">
        <v>48</v>
      </c>
      <c r="P5109" s="14" t="str">
        <f>IFERROR(VLOOKUP($A5109,'Fielding Data'!$A:$H,MATCH(P$1,'Fielding Data'!$A$1:$H$1,0),0),"Other")</f>
        <v>2B</v>
      </c>
      <c r="Q5109" s="14">
        <f>IFERROR(VLOOKUP($A5109,'Fielding Data'!$A:$H,MATCH(Q$1,'Fielding Data'!$A$1:$H$1,0),0),"Other")</f>
        <v>18</v>
      </c>
      <c r="R5109" s="14">
        <f>IFERROR(VLOOKUP($A5109,'Fielding Data'!$A:$H,MATCH(R$1,'Fielding Data'!$A$1:$H$1,0),0),"Other")</f>
        <v>32</v>
      </c>
      <c r="S5109" s="14">
        <f>IFERROR(VLOOKUP($A5109,'Fielding Data'!$A:$H,MATCH(S$1,'Fielding Data'!$A$1:$H$1,0),0),"Other")</f>
        <v>3</v>
      </c>
      <c r="T5109" s="14">
        <f>IFERROR(VLOOKUP($A5109,'Fielding Data'!$A:$H,MATCH(T$1,'Fielding Data'!$A$1:$H$1,0),0),"Other")</f>
        <v>14</v>
      </c>
      <c r="U5109" s="14">
        <f>SUMIFS('Fielding Data'!E:E,'Fielding Data'!$A:$A,'Hitting Data'!$A5109)</f>
        <v>66</v>
      </c>
      <c r="V5109" s="14">
        <f>SUMIFS('Fielding Data'!F:F,'Fielding Data'!$A:$A,'Hitting Data'!$A5109)</f>
        <v>68</v>
      </c>
      <c r="W5109" s="14">
        <f>SUMIFS('Fielding Data'!G:G,'Fielding Data'!$A:$A,'Hitting Data'!$A5109)</f>
        <v>7</v>
      </c>
      <c r="X5109" s="14">
        <f>SUMIFS('Fielding Data'!H:H,'Fielding Data'!$A:$A,'Hitting Data'!$A5109)</f>
        <v>17</v>
      </c>
    </row>
    <row r="5110" spans="1:24" x14ac:dyDescent="0.25">
      <c r="A5110" s="14" t="str">
        <f t="shared" si="79"/>
        <v>garcilu032014</v>
      </c>
      <c r="B5110" s="19" t="s">
        <v>1938</v>
      </c>
      <c r="C5110" s="19">
        <v>2014</v>
      </c>
      <c r="D5110" s="19">
        <v>13</v>
      </c>
      <c r="E5110" s="19">
        <v>0</v>
      </c>
      <c r="F5110" s="19">
        <v>0</v>
      </c>
      <c r="G5110" s="19">
        <v>0</v>
      </c>
      <c r="H5110" s="19">
        <v>0</v>
      </c>
      <c r="I5110" s="19">
        <v>0</v>
      </c>
      <c r="J5110" s="19">
        <v>0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4" t="str">
        <f>IFERROR(VLOOKUP($A5110,'Fielding Data'!$A:$H,MATCH(P$1,'Fielding Data'!$A$1:$H$1,0),0),"Other")</f>
        <v>P</v>
      </c>
      <c r="Q5110" s="14">
        <f>IFERROR(VLOOKUP($A5110,'Fielding Data'!$A:$H,MATCH(Q$1,'Fielding Data'!$A$1:$H$1,0),0),"Other")</f>
        <v>2</v>
      </c>
      <c r="R5110" s="14">
        <f>IFERROR(VLOOKUP($A5110,'Fielding Data'!$A:$H,MATCH(R$1,'Fielding Data'!$A$1:$H$1,0),0),"Other")</f>
        <v>2</v>
      </c>
      <c r="S5110" s="14">
        <f>IFERROR(VLOOKUP($A5110,'Fielding Data'!$A:$H,MATCH(S$1,'Fielding Data'!$A$1:$H$1,0),0),"Other")</f>
        <v>0</v>
      </c>
      <c r="T5110" s="14">
        <f>IFERROR(VLOOKUP($A5110,'Fielding Data'!$A:$H,MATCH(T$1,'Fielding Data'!$A$1:$H$1,0),0),"Other")</f>
        <v>0</v>
      </c>
      <c r="U5110" s="14">
        <f>SUMIFS('Fielding Data'!E:E,'Fielding Data'!$A:$A,'Hitting Data'!$A5110)</f>
        <v>2</v>
      </c>
      <c r="V5110" s="14">
        <f>SUMIFS('Fielding Data'!F:F,'Fielding Data'!$A:$A,'Hitting Data'!$A5110)</f>
        <v>2</v>
      </c>
      <c r="W5110" s="14">
        <f>SUMIFS('Fielding Data'!G:G,'Fielding Data'!$A:$A,'Hitting Data'!$A5110)</f>
        <v>0</v>
      </c>
      <c r="X5110" s="14">
        <f>SUMIFS('Fielding Data'!H:H,'Fielding Data'!$A:$A,'Hitting Data'!$A5110)</f>
        <v>0</v>
      </c>
    </row>
    <row r="5111" spans="1:24" x14ac:dyDescent="0.25">
      <c r="A5111" s="14" t="str">
        <f t="shared" si="79"/>
        <v>garciyi012014</v>
      </c>
      <c r="B5111" s="19" t="s">
        <v>2172</v>
      </c>
      <c r="C5111" s="19">
        <v>2014</v>
      </c>
      <c r="D5111" s="19">
        <v>8</v>
      </c>
      <c r="E5111" s="19">
        <v>1</v>
      </c>
      <c r="F5111" s="19">
        <v>0</v>
      </c>
      <c r="G5111" s="19">
        <v>0</v>
      </c>
      <c r="H5111" s="19">
        <v>0</v>
      </c>
      <c r="I5111" s="19">
        <v>0</v>
      </c>
      <c r="J5111" s="19">
        <v>0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4" t="str">
        <f>IFERROR(VLOOKUP($A5111,'Fielding Data'!$A:$H,MATCH(P$1,'Fielding Data'!$A$1:$H$1,0),0),"Other")</f>
        <v>P</v>
      </c>
      <c r="Q5111" s="14">
        <f>IFERROR(VLOOKUP($A5111,'Fielding Data'!$A:$H,MATCH(Q$1,'Fielding Data'!$A$1:$H$1,0),0),"Other")</f>
        <v>3</v>
      </c>
      <c r="R5111" s="14">
        <f>IFERROR(VLOOKUP($A5111,'Fielding Data'!$A:$H,MATCH(R$1,'Fielding Data'!$A$1:$H$1,0),0),"Other")</f>
        <v>1</v>
      </c>
      <c r="S5111" s="14">
        <f>IFERROR(VLOOKUP($A5111,'Fielding Data'!$A:$H,MATCH(S$1,'Fielding Data'!$A$1:$H$1,0),0),"Other")</f>
        <v>0</v>
      </c>
      <c r="T5111" s="14">
        <f>IFERROR(VLOOKUP($A5111,'Fielding Data'!$A:$H,MATCH(T$1,'Fielding Data'!$A$1:$H$1,0),0),"Other")</f>
        <v>0</v>
      </c>
      <c r="U5111" s="14">
        <f>SUMIFS('Fielding Data'!E:E,'Fielding Data'!$A:$A,'Hitting Data'!$A5111)</f>
        <v>3</v>
      </c>
      <c r="V5111" s="14">
        <f>SUMIFS('Fielding Data'!F:F,'Fielding Data'!$A:$A,'Hitting Data'!$A5111)</f>
        <v>1</v>
      </c>
      <c r="W5111" s="14">
        <f>SUMIFS('Fielding Data'!G:G,'Fielding Data'!$A:$A,'Hitting Data'!$A5111)</f>
        <v>0</v>
      </c>
      <c r="X5111" s="14">
        <f>SUMIFS('Fielding Data'!H:H,'Fielding Data'!$A:$A,'Hitting Data'!$A5111)</f>
        <v>0</v>
      </c>
    </row>
    <row r="5112" spans="1:24" x14ac:dyDescent="0.25">
      <c r="A5112" s="14" t="str">
        <f t="shared" si="79"/>
        <v>gardnbr012014</v>
      </c>
      <c r="B5112" s="19" t="s">
        <v>924</v>
      </c>
      <c r="C5112" s="19">
        <v>2014</v>
      </c>
      <c r="D5112" s="19">
        <v>148</v>
      </c>
      <c r="E5112" s="19">
        <v>555</v>
      </c>
      <c r="F5112" s="19">
        <v>87</v>
      </c>
      <c r="G5112" s="19">
        <v>142</v>
      </c>
      <c r="H5112" s="19">
        <v>25</v>
      </c>
      <c r="I5112" s="19">
        <v>8</v>
      </c>
      <c r="J5112" s="19">
        <v>17</v>
      </c>
      <c r="K5112" s="19">
        <v>58</v>
      </c>
      <c r="L5112" s="19">
        <v>21</v>
      </c>
      <c r="M5112" s="19">
        <v>5</v>
      </c>
      <c r="N5112" s="19">
        <v>56</v>
      </c>
      <c r="O5112" s="19">
        <v>134</v>
      </c>
      <c r="P5112" s="14" t="str">
        <f>IFERROR(VLOOKUP($A5112,'Fielding Data'!$A:$H,MATCH(P$1,'Fielding Data'!$A$1:$H$1,0),0),"Other")</f>
        <v>CF</v>
      </c>
      <c r="Q5112" s="14">
        <f>IFERROR(VLOOKUP($A5112,'Fielding Data'!$A:$H,MATCH(Q$1,'Fielding Data'!$A$1:$H$1,0),0),"Other")</f>
        <v>50</v>
      </c>
      <c r="R5112" s="14">
        <f>IFERROR(VLOOKUP($A5112,'Fielding Data'!$A:$H,MATCH(R$1,'Fielding Data'!$A$1:$H$1,0),0),"Other")</f>
        <v>2</v>
      </c>
      <c r="S5112" s="14">
        <f>IFERROR(VLOOKUP($A5112,'Fielding Data'!$A:$H,MATCH(S$1,'Fielding Data'!$A$1:$H$1,0),0),"Other")</f>
        <v>0</v>
      </c>
      <c r="T5112" s="14">
        <f>IFERROR(VLOOKUP($A5112,'Fielding Data'!$A:$H,MATCH(T$1,'Fielding Data'!$A$1:$H$1,0),0),"Other")</f>
        <v>0</v>
      </c>
      <c r="U5112" s="14">
        <f>SUMIFS('Fielding Data'!E:E,'Fielding Data'!$A:$A,'Hitting Data'!$A5112)</f>
        <v>560</v>
      </c>
      <c r="V5112" s="14">
        <f>SUMIFS('Fielding Data'!F:F,'Fielding Data'!$A:$A,'Hitting Data'!$A5112)</f>
        <v>10</v>
      </c>
      <c r="W5112" s="14">
        <f>SUMIFS('Fielding Data'!G:G,'Fielding Data'!$A:$A,'Hitting Data'!$A5112)</f>
        <v>4</v>
      </c>
      <c r="X5112" s="14">
        <f>SUMIFS('Fielding Data'!H:H,'Fielding Data'!$A:$A,'Hitting Data'!$A5112)</f>
        <v>0</v>
      </c>
    </row>
    <row r="5113" spans="1:24" x14ac:dyDescent="0.25">
      <c r="A5113" s="14" t="str">
        <f t="shared" si="79"/>
        <v>garzama012014</v>
      </c>
      <c r="B5113" s="19" t="s">
        <v>647</v>
      </c>
      <c r="C5113" s="19">
        <v>2014</v>
      </c>
      <c r="D5113" s="19">
        <v>27</v>
      </c>
      <c r="E5113" s="19">
        <v>49</v>
      </c>
      <c r="F5113" s="19">
        <v>2</v>
      </c>
      <c r="G5113" s="19">
        <v>3</v>
      </c>
      <c r="H5113" s="19">
        <v>1</v>
      </c>
      <c r="I5113" s="19">
        <v>0</v>
      </c>
      <c r="J5113" s="19">
        <v>0</v>
      </c>
      <c r="K5113" s="19">
        <v>0</v>
      </c>
      <c r="L5113" s="19">
        <v>0</v>
      </c>
      <c r="M5113" s="19">
        <v>0</v>
      </c>
      <c r="N5113" s="19">
        <v>1</v>
      </c>
      <c r="O5113" s="19">
        <v>21</v>
      </c>
      <c r="P5113" s="14" t="str">
        <f>IFERROR(VLOOKUP($A5113,'Fielding Data'!$A:$H,MATCH(P$1,'Fielding Data'!$A$1:$H$1,0),0),"Other")</f>
        <v>P</v>
      </c>
      <c r="Q5113" s="14">
        <f>IFERROR(VLOOKUP($A5113,'Fielding Data'!$A:$H,MATCH(Q$1,'Fielding Data'!$A$1:$H$1,0),0),"Other")</f>
        <v>11</v>
      </c>
      <c r="R5113" s="14">
        <f>IFERROR(VLOOKUP($A5113,'Fielding Data'!$A:$H,MATCH(R$1,'Fielding Data'!$A$1:$H$1,0),0),"Other")</f>
        <v>15</v>
      </c>
      <c r="S5113" s="14">
        <f>IFERROR(VLOOKUP($A5113,'Fielding Data'!$A:$H,MATCH(S$1,'Fielding Data'!$A$1:$H$1,0),0),"Other")</f>
        <v>3</v>
      </c>
      <c r="T5113" s="14">
        <f>IFERROR(VLOOKUP($A5113,'Fielding Data'!$A:$H,MATCH(T$1,'Fielding Data'!$A$1:$H$1,0),0),"Other")</f>
        <v>0</v>
      </c>
      <c r="U5113" s="14">
        <f>SUMIFS('Fielding Data'!E:E,'Fielding Data'!$A:$A,'Hitting Data'!$A5113)</f>
        <v>11</v>
      </c>
      <c r="V5113" s="14">
        <f>SUMIFS('Fielding Data'!F:F,'Fielding Data'!$A:$A,'Hitting Data'!$A5113)</f>
        <v>15</v>
      </c>
      <c r="W5113" s="14">
        <f>SUMIFS('Fielding Data'!G:G,'Fielding Data'!$A:$A,'Hitting Data'!$A5113)</f>
        <v>3</v>
      </c>
      <c r="X5113" s="14">
        <f>SUMIFS('Fielding Data'!H:H,'Fielding Data'!$A:$A,'Hitting Data'!$A5113)</f>
        <v>0</v>
      </c>
    </row>
    <row r="5114" spans="1:24" x14ac:dyDescent="0.25">
      <c r="A5114" s="14" t="str">
        <f t="shared" si="79"/>
        <v>gattiev012014</v>
      </c>
      <c r="B5114" s="19" t="s">
        <v>1941</v>
      </c>
      <c r="C5114" s="19">
        <v>2014</v>
      </c>
      <c r="D5114" s="19">
        <v>108</v>
      </c>
      <c r="E5114" s="19">
        <v>369</v>
      </c>
      <c r="F5114" s="19">
        <v>41</v>
      </c>
      <c r="G5114" s="19">
        <v>97</v>
      </c>
      <c r="H5114" s="19">
        <v>17</v>
      </c>
      <c r="I5114" s="19">
        <v>1</v>
      </c>
      <c r="J5114" s="19">
        <v>22</v>
      </c>
      <c r="K5114" s="19">
        <v>52</v>
      </c>
      <c r="L5114" s="19">
        <v>0</v>
      </c>
      <c r="M5114" s="19">
        <v>0</v>
      </c>
      <c r="N5114" s="19">
        <v>22</v>
      </c>
      <c r="O5114" s="19">
        <v>97</v>
      </c>
      <c r="P5114" s="14" t="str">
        <f>IFERROR(VLOOKUP($A5114,'Fielding Data'!$A:$H,MATCH(P$1,'Fielding Data'!$A$1:$H$1,0),0),"Other")</f>
        <v>C</v>
      </c>
      <c r="Q5114" s="14">
        <f>IFERROR(VLOOKUP($A5114,'Fielding Data'!$A:$H,MATCH(Q$1,'Fielding Data'!$A$1:$H$1,0),0),"Other")</f>
        <v>723</v>
      </c>
      <c r="R5114" s="14">
        <f>IFERROR(VLOOKUP($A5114,'Fielding Data'!$A:$H,MATCH(R$1,'Fielding Data'!$A$1:$H$1,0),0),"Other")</f>
        <v>49</v>
      </c>
      <c r="S5114" s="14">
        <f>IFERROR(VLOOKUP($A5114,'Fielding Data'!$A:$H,MATCH(S$1,'Fielding Data'!$A$1:$H$1,0),0),"Other")</f>
        <v>5</v>
      </c>
      <c r="T5114" s="14">
        <f>IFERROR(VLOOKUP($A5114,'Fielding Data'!$A:$H,MATCH(T$1,'Fielding Data'!$A$1:$H$1,0),0),"Other")</f>
        <v>2</v>
      </c>
      <c r="U5114" s="14">
        <f>SUMIFS('Fielding Data'!E:E,'Fielding Data'!$A:$A,'Hitting Data'!$A5114)</f>
        <v>723</v>
      </c>
      <c r="V5114" s="14">
        <f>SUMIFS('Fielding Data'!F:F,'Fielding Data'!$A:$A,'Hitting Data'!$A5114)</f>
        <v>49</v>
      </c>
      <c r="W5114" s="14">
        <f>SUMIFS('Fielding Data'!G:G,'Fielding Data'!$A:$A,'Hitting Data'!$A5114)</f>
        <v>5</v>
      </c>
      <c r="X5114" s="14">
        <f>SUMIFS('Fielding Data'!H:H,'Fielding Data'!$A:$A,'Hitting Data'!$A5114)</f>
        <v>2</v>
      </c>
    </row>
    <row r="5115" spans="1:24" x14ac:dyDescent="0.25">
      <c r="A5115" s="14" t="str">
        <f t="shared" si="79"/>
        <v>gausmke012014</v>
      </c>
      <c r="B5115" s="19" t="s">
        <v>1942</v>
      </c>
      <c r="C5115" s="19">
        <v>2014</v>
      </c>
      <c r="D5115" s="19">
        <v>20</v>
      </c>
      <c r="E5115" s="19">
        <v>3</v>
      </c>
      <c r="F5115" s="19">
        <v>0</v>
      </c>
      <c r="G5115" s="19">
        <v>0</v>
      </c>
      <c r="H5115" s="19">
        <v>0</v>
      </c>
      <c r="I5115" s="19">
        <v>0</v>
      </c>
      <c r="J5115" s="19">
        <v>0</v>
      </c>
      <c r="K5115" s="19">
        <v>0</v>
      </c>
      <c r="L5115" s="19">
        <v>0</v>
      </c>
      <c r="M5115" s="19">
        <v>0</v>
      </c>
      <c r="N5115" s="19">
        <v>0</v>
      </c>
      <c r="O5115" s="19">
        <v>2</v>
      </c>
      <c r="P5115" s="14" t="str">
        <f>IFERROR(VLOOKUP($A5115,'Fielding Data'!$A:$H,MATCH(P$1,'Fielding Data'!$A$1:$H$1,0),0),"Other")</f>
        <v>P</v>
      </c>
      <c r="Q5115" s="14">
        <f>IFERROR(VLOOKUP($A5115,'Fielding Data'!$A:$H,MATCH(Q$1,'Fielding Data'!$A$1:$H$1,0),0),"Other")</f>
        <v>5</v>
      </c>
      <c r="R5115" s="14">
        <f>IFERROR(VLOOKUP($A5115,'Fielding Data'!$A:$H,MATCH(R$1,'Fielding Data'!$A$1:$H$1,0),0),"Other")</f>
        <v>12</v>
      </c>
      <c r="S5115" s="14">
        <f>IFERROR(VLOOKUP($A5115,'Fielding Data'!$A:$H,MATCH(S$1,'Fielding Data'!$A$1:$H$1,0),0),"Other")</f>
        <v>0</v>
      </c>
      <c r="T5115" s="14">
        <f>IFERROR(VLOOKUP($A5115,'Fielding Data'!$A:$H,MATCH(T$1,'Fielding Data'!$A$1:$H$1,0),0),"Other")</f>
        <v>2</v>
      </c>
      <c r="U5115" s="14">
        <f>SUMIFS('Fielding Data'!E:E,'Fielding Data'!$A:$A,'Hitting Data'!$A5115)</f>
        <v>5</v>
      </c>
      <c r="V5115" s="14">
        <f>SUMIFS('Fielding Data'!F:F,'Fielding Data'!$A:$A,'Hitting Data'!$A5115)</f>
        <v>12</v>
      </c>
      <c r="W5115" s="14">
        <f>SUMIFS('Fielding Data'!G:G,'Fielding Data'!$A:$A,'Hitting Data'!$A5115)</f>
        <v>0</v>
      </c>
      <c r="X5115" s="14">
        <f>SUMIFS('Fielding Data'!H:H,'Fielding Data'!$A:$A,'Hitting Data'!$A5115)</f>
        <v>2</v>
      </c>
    </row>
    <row r="5116" spans="1:24" x14ac:dyDescent="0.25">
      <c r="A5116" s="14" t="str">
        <f t="shared" si="79"/>
        <v>geedi012014</v>
      </c>
      <c r="B5116" s="19" t="s">
        <v>1283</v>
      </c>
      <c r="C5116" s="19">
        <v>2014</v>
      </c>
      <c r="D5116" s="19">
        <v>22</v>
      </c>
      <c r="E5116" s="19">
        <v>38</v>
      </c>
      <c r="F5116" s="19">
        <v>1</v>
      </c>
      <c r="G5116" s="19">
        <v>1</v>
      </c>
      <c r="H5116" s="19">
        <v>0</v>
      </c>
      <c r="I5116" s="19">
        <v>0</v>
      </c>
      <c r="J5116" s="19">
        <v>0</v>
      </c>
      <c r="K5116" s="19">
        <v>1</v>
      </c>
      <c r="L5116" s="19">
        <v>0</v>
      </c>
      <c r="M5116" s="19">
        <v>0</v>
      </c>
      <c r="N5116" s="19">
        <v>2</v>
      </c>
      <c r="O5116" s="19">
        <v>17</v>
      </c>
      <c r="P5116" s="14" t="str">
        <f>IFERROR(VLOOKUP($A5116,'Fielding Data'!$A:$H,MATCH(P$1,'Fielding Data'!$A$1:$H$1,0),0),"Other")</f>
        <v>P</v>
      </c>
      <c r="Q5116" s="14">
        <f>IFERROR(VLOOKUP($A5116,'Fielding Data'!$A:$H,MATCH(Q$1,'Fielding Data'!$A$1:$H$1,0),0),"Other")</f>
        <v>14</v>
      </c>
      <c r="R5116" s="14">
        <f>IFERROR(VLOOKUP($A5116,'Fielding Data'!$A:$H,MATCH(R$1,'Fielding Data'!$A$1:$H$1,0),0),"Other")</f>
        <v>24</v>
      </c>
      <c r="S5116" s="14">
        <f>IFERROR(VLOOKUP($A5116,'Fielding Data'!$A:$H,MATCH(S$1,'Fielding Data'!$A$1:$H$1,0),0),"Other")</f>
        <v>0</v>
      </c>
      <c r="T5116" s="14">
        <f>IFERROR(VLOOKUP($A5116,'Fielding Data'!$A:$H,MATCH(T$1,'Fielding Data'!$A$1:$H$1,0),0),"Other")</f>
        <v>1</v>
      </c>
      <c r="U5116" s="14">
        <f>SUMIFS('Fielding Data'!E:E,'Fielding Data'!$A:$A,'Hitting Data'!$A5116)</f>
        <v>14</v>
      </c>
      <c r="V5116" s="14">
        <f>SUMIFS('Fielding Data'!F:F,'Fielding Data'!$A:$A,'Hitting Data'!$A5116)</f>
        <v>24</v>
      </c>
      <c r="W5116" s="14">
        <f>SUMIFS('Fielding Data'!G:G,'Fielding Data'!$A:$A,'Hitting Data'!$A5116)</f>
        <v>0</v>
      </c>
      <c r="X5116" s="14">
        <f>SUMIFS('Fielding Data'!H:H,'Fielding Data'!$A:$A,'Hitting Data'!$A5116)</f>
        <v>1</v>
      </c>
    </row>
    <row r="5117" spans="1:24" x14ac:dyDescent="0.25">
      <c r="A5117" s="14" t="str">
        <f t="shared" si="79"/>
        <v>geltzst012014</v>
      </c>
      <c r="B5117" s="19" t="s">
        <v>1721</v>
      </c>
      <c r="C5117" s="19">
        <v>2014</v>
      </c>
      <c r="D5117" s="19">
        <v>11</v>
      </c>
      <c r="E5117" s="19">
        <v>0</v>
      </c>
      <c r="F5117" s="19">
        <v>0</v>
      </c>
      <c r="G5117" s="19">
        <v>0</v>
      </c>
      <c r="H5117" s="19">
        <v>0</v>
      </c>
      <c r="I5117" s="19">
        <v>0</v>
      </c>
      <c r="J5117" s="19">
        <v>0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4" t="str">
        <f>IFERROR(VLOOKUP($A5117,'Fielding Data'!$A:$H,MATCH(P$1,'Fielding Data'!$A$1:$H$1,0),0),"Other")</f>
        <v>P</v>
      </c>
      <c r="Q5117" s="14">
        <f>IFERROR(VLOOKUP($A5117,'Fielding Data'!$A:$H,MATCH(Q$1,'Fielding Data'!$A$1:$H$1,0),0),"Other")</f>
        <v>0</v>
      </c>
      <c r="R5117" s="14">
        <f>IFERROR(VLOOKUP($A5117,'Fielding Data'!$A:$H,MATCH(R$1,'Fielding Data'!$A$1:$H$1,0),0),"Other")</f>
        <v>0</v>
      </c>
      <c r="S5117" s="14">
        <f>IFERROR(VLOOKUP($A5117,'Fielding Data'!$A:$H,MATCH(S$1,'Fielding Data'!$A$1:$H$1,0),0),"Other")</f>
        <v>1</v>
      </c>
      <c r="T5117" s="14">
        <f>IFERROR(VLOOKUP($A5117,'Fielding Data'!$A:$H,MATCH(T$1,'Fielding Data'!$A$1:$H$1,0),0),"Other")</f>
        <v>0</v>
      </c>
      <c r="U5117" s="14">
        <f>SUMIFS('Fielding Data'!E:E,'Fielding Data'!$A:$A,'Hitting Data'!$A5117)</f>
        <v>0</v>
      </c>
      <c r="V5117" s="14">
        <f>SUMIFS('Fielding Data'!F:F,'Fielding Data'!$A:$A,'Hitting Data'!$A5117)</f>
        <v>0</v>
      </c>
      <c r="W5117" s="14">
        <f>SUMIFS('Fielding Data'!G:G,'Fielding Data'!$A:$A,'Hitting Data'!$A5117)</f>
        <v>1</v>
      </c>
      <c r="X5117" s="14">
        <f>SUMIFS('Fielding Data'!H:H,'Fielding Data'!$A:$A,'Hitting Data'!$A5117)</f>
        <v>0</v>
      </c>
    </row>
    <row r="5118" spans="1:24" x14ac:dyDescent="0.25">
      <c r="A5118" s="14" t="str">
        <f t="shared" si="79"/>
        <v>gennesc012014</v>
      </c>
      <c r="B5118" s="19" t="s">
        <v>1943</v>
      </c>
      <c r="C5118" s="19">
        <v>2014</v>
      </c>
      <c r="D5118" s="19">
        <v>137</v>
      </c>
      <c r="E5118" s="19">
        <v>440</v>
      </c>
      <c r="F5118" s="19">
        <v>55</v>
      </c>
      <c r="G5118" s="19">
        <v>127</v>
      </c>
      <c r="H5118" s="19">
        <v>31</v>
      </c>
      <c r="I5118" s="19">
        <v>3</v>
      </c>
      <c r="J5118" s="19">
        <v>9</v>
      </c>
      <c r="K5118" s="19">
        <v>54</v>
      </c>
      <c r="L5118" s="19">
        <v>6</v>
      </c>
      <c r="M5118" s="19">
        <v>3</v>
      </c>
      <c r="N5118" s="19">
        <v>22</v>
      </c>
      <c r="O5118" s="19">
        <v>67</v>
      </c>
      <c r="P5118" s="14" t="str">
        <f>IFERROR(VLOOKUP($A5118,'Fielding Data'!$A:$H,MATCH(P$1,'Fielding Data'!$A$1:$H$1,0),0),"Other")</f>
        <v>2B</v>
      </c>
      <c r="Q5118" s="14">
        <f>IFERROR(VLOOKUP($A5118,'Fielding Data'!$A:$H,MATCH(Q$1,'Fielding Data'!$A$1:$H$1,0),0),"Other")</f>
        <v>201</v>
      </c>
      <c r="R5118" s="14">
        <f>IFERROR(VLOOKUP($A5118,'Fielding Data'!$A:$H,MATCH(R$1,'Fielding Data'!$A$1:$H$1,0),0),"Other")</f>
        <v>268</v>
      </c>
      <c r="S5118" s="14">
        <f>IFERROR(VLOOKUP($A5118,'Fielding Data'!$A:$H,MATCH(S$1,'Fielding Data'!$A$1:$H$1,0),0),"Other")</f>
        <v>9</v>
      </c>
      <c r="T5118" s="14">
        <f>IFERROR(VLOOKUP($A5118,'Fielding Data'!$A:$H,MATCH(T$1,'Fielding Data'!$A$1:$H$1,0),0),"Other")</f>
        <v>61</v>
      </c>
      <c r="U5118" s="14">
        <f>SUMIFS('Fielding Data'!E:E,'Fielding Data'!$A:$A,'Hitting Data'!$A5118)</f>
        <v>201</v>
      </c>
      <c r="V5118" s="14">
        <f>SUMIFS('Fielding Data'!F:F,'Fielding Data'!$A:$A,'Hitting Data'!$A5118)</f>
        <v>268</v>
      </c>
      <c r="W5118" s="14">
        <f>SUMIFS('Fielding Data'!G:G,'Fielding Data'!$A:$A,'Hitting Data'!$A5118)</f>
        <v>9</v>
      </c>
      <c r="X5118" s="14">
        <f>SUMIFS('Fielding Data'!H:H,'Fielding Data'!$A:$A,'Hitting Data'!$A5118)</f>
        <v>61</v>
      </c>
    </row>
    <row r="5119" spans="1:24" x14ac:dyDescent="0.25">
      <c r="A5119" s="14" t="str">
        <f t="shared" si="79"/>
        <v>gentrcr012014</v>
      </c>
      <c r="B5119" s="19" t="s">
        <v>1092</v>
      </c>
      <c r="C5119" s="19">
        <v>2014</v>
      </c>
      <c r="D5119" s="19">
        <v>94</v>
      </c>
      <c r="E5119" s="19">
        <v>232</v>
      </c>
      <c r="F5119" s="19">
        <v>38</v>
      </c>
      <c r="G5119" s="19">
        <v>59</v>
      </c>
      <c r="H5119" s="19">
        <v>6</v>
      </c>
      <c r="I5119" s="19">
        <v>1</v>
      </c>
      <c r="J5119" s="19">
        <v>0</v>
      </c>
      <c r="K5119" s="19">
        <v>12</v>
      </c>
      <c r="L5119" s="19">
        <v>20</v>
      </c>
      <c r="M5119" s="19">
        <v>2</v>
      </c>
      <c r="N5119" s="19">
        <v>17</v>
      </c>
      <c r="O5119" s="19">
        <v>44</v>
      </c>
      <c r="P5119" s="14" t="str">
        <f>IFERROR(VLOOKUP($A5119,'Fielding Data'!$A:$H,MATCH(P$1,'Fielding Data'!$A$1:$H$1,0),0),"Other")</f>
        <v>CF</v>
      </c>
      <c r="Q5119" s="14">
        <f>IFERROR(VLOOKUP($A5119,'Fielding Data'!$A:$H,MATCH(Q$1,'Fielding Data'!$A$1:$H$1,0),0),"Other")</f>
        <v>90</v>
      </c>
      <c r="R5119" s="14">
        <f>IFERROR(VLOOKUP($A5119,'Fielding Data'!$A:$H,MATCH(R$1,'Fielding Data'!$A$1:$H$1,0),0),"Other")</f>
        <v>5</v>
      </c>
      <c r="S5119" s="14">
        <f>IFERROR(VLOOKUP($A5119,'Fielding Data'!$A:$H,MATCH(S$1,'Fielding Data'!$A$1:$H$1,0),0),"Other")</f>
        <v>0</v>
      </c>
      <c r="T5119" s="14">
        <f>IFERROR(VLOOKUP($A5119,'Fielding Data'!$A:$H,MATCH(T$1,'Fielding Data'!$A$1:$H$1,0),0),"Other")</f>
        <v>2</v>
      </c>
      <c r="U5119" s="14">
        <f>SUMIFS('Fielding Data'!E:E,'Fielding Data'!$A:$A,'Hitting Data'!$A5119)</f>
        <v>306</v>
      </c>
      <c r="V5119" s="14">
        <f>SUMIFS('Fielding Data'!F:F,'Fielding Data'!$A:$A,'Hitting Data'!$A5119)</f>
        <v>16</v>
      </c>
      <c r="W5119" s="14">
        <f>SUMIFS('Fielding Data'!G:G,'Fielding Data'!$A:$A,'Hitting Data'!$A5119)</f>
        <v>2</v>
      </c>
      <c r="X5119" s="14">
        <f>SUMIFS('Fielding Data'!H:H,'Fielding Data'!$A:$A,'Hitting Data'!$A5119)</f>
        <v>4</v>
      </c>
    </row>
    <row r="5120" spans="1:24" x14ac:dyDescent="0.25">
      <c r="A5120" s="14" t="str">
        <f t="shared" si="79"/>
        <v>germaju012014</v>
      </c>
      <c r="B5120" s="19" t="s">
        <v>446</v>
      </c>
      <c r="C5120" s="19">
        <v>2014</v>
      </c>
      <c r="D5120" s="19">
        <v>2</v>
      </c>
      <c r="E5120" s="19">
        <v>0</v>
      </c>
      <c r="F5120" s="19">
        <v>0</v>
      </c>
      <c r="G5120" s="19">
        <v>0</v>
      </c>
      <c r="H5120" s="19">
        <v>0</v>
      </c>
      <c r="I5120" s="19">
        <v>0</v>
      </c>
      <c r="J5120" s="19">
        <v>0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4" t="str">
        <f>IFERROR(VLOOKUP($A5120,'Fielding Data'!$A:$H,MATCH(P$1,'Fielding Data'!$A$1:$H$1,0),0),"Other")</f>
        <v>P</v>
      </c>
      <c r="Q5120" s="14">
        <f>IFERROR(VLOOKUP($A5120,'Fielding Data'!$A:$H,MATCH(Q$1,'Fielding Data'!$A$1:$H$1,0),0),"Other")</f>
        <v>0</v>
      </c>
      <c r="R5120" s="14">
        <f>IFERROR(VLOOKUP($A5120,'Fielding Data'!$A:$H,MATCH(R$1,'Fielding Data'!$A$1:$H$1,0),0),"Other")</f>
        <v>0</v>
      </c>
      <c r="S5120" s="14">
        <f>IFERROR(VLOOKUP($A5120,'Fielding Data'!$A:$H,MATCH(S$1,'Fielding Data'!$A$1:$H$1,0),0),"Other")</f>
        <v>0</v>
      </c>
      <c r="T5120" s="14">
        <f>IFERROR(VLOOKUP($A5120,'Fielding Data'!$A:$H,MATCH(T$1,'Fielding Data'!$A$1:$H$1,0),0),"Other")</f>
        <v>0</v>
      </c>
      <c r="U5120" s="14">
        <f>SUMIFS('Fielding Data'!E:E,'Fielding Data'!$A:$A,'Hitting Data'!$A5120)</f>
        <v>0</v>
      </c>
      <c r="V5120" s="14">
        <f>SUMIFS('Fielding Data'!F:F,'Fielding Data'!$A:$A,'Hitting Data'!$A5120)</f>
        <v>0</v>
      </c>
      <c r="W5120" s="14">
        <f>SUMIFS('Fielding Data'!G:G,'Fielding Data'!$A:$A,'Hitting Data'!$A5120)</f>
        <v>0</v>
      </c>
      <c r="X5120" s="14">
        <f>SUMIFS('Fielding Data'!H:H,'Fielding Data'!$A:$A,'Hitting Data'!$A5120)</f>
        <v>0</v>
      </c>
    </row>
    <row r="5121" spans="1:24" x14ac:dyDescent="0.25">
      <c r="A5121" s="14" t="str">
        <f t="shared" si="79"/>
        <v>germego012014</v>
      </c>
      <c r="B5121" s="19" t="s">
        <v>1944</v>
      </c>
      <c r="C5121" s="19">
        <v>2014</v>
      </c>
      <c r="D5121" s="19">
        <v>25</v>
      </c>
      <c r="E5121" s="19">
        <v>1</v>
      </c>
      <c r="F5121" s="19">
        <v>0</v>
      </c>
      <c r="G5121" s="19">
        <v>0</v>
      </c>
      <c r="H5121" s="19">
        <v>0</v>
      </c>
      <c r="I5121" s="19">
        <v>0</v>
      </c>
      <c r="J5121" s="19">
        <v>0</v>
      </c>
      <c r="K5121" s="19">
        <v>0</v>
      </c>
      <c r="L5121" s="19">
        <v>0</v>
      </c>
      <c r="M5121" s="19">
        <v>0</v>
      </c>
      <c r="N5121" s="19">
        <v>0</v>
      </c>
      <c r="O5121" s="19">
        <v>1</v>
      </c>
      <c r="P5121" s="14" t="str">
        <f>IFERROR(VLOOKUP($A5121,'Fielding Data'!$A:$H,MATCH(P$1,'Fielding Data'!$A$1:$H$1,0),0),"Other")</f>
        <v>P</v>
      </c>
      <c r="Q5121" s="14">
        <f>IFERROR(VLOOKUP($A5121,'Fielding Data'!$A:$H,MATCH(Q$1,'Fielding Data'!$A$1:$H$1,0),0),"Other")</f>
        <v>2</v>
      </c>
      <c r="R5121" s="14">
        <f>IFERROR(VLOOKUP($A5121,'Fielding Data'!$A:$H,MATCH(R$1,'Fielding Data'!$A$1:$H$1,0),0),"Other")</f>
        <v>2</v>
      </c>
      <c r="S5121" s="14">
        <f>IFERROR(VLOOKUP($A5121,'Fielding Data'!$A:$H,MATCH(S$1,'Fielding Data'!$A$1:$H$1,0),0),"Other")</f>
        <v>0</v>
      </c>
      <c r="T5121" s="14">
        <f>IFERROR(VLOOKUP($A5121,'Fielding Data'!$A:$H,MATCH(T$1,'Fielding Data'!$A$1:$H$1,0),0),"Other")</f>
        <v>1</v>
      </c>
      <c r="U5121" s="14">
        <f>SUMIFS('Fielding Data'!E:E,'Fielding Data'!$A:$A,'Hitting Data'!$A5121)</f>
        <v>2</v>
      </c>
      <c r="V5121" s="14">
        <f>SUMIFS('Fielding Data'!F:F,'Fielding Data'!$A:$A,'Hitting Data'!$A5121)</f>
        <v>2</v>
      </c>
      <c r="W5121" s="14">
        <f>SUMIFS('Fielding Data'!G:G,'Fielding Data'!$A:$A,'Hitting Data'!$A5121)</f>
        <v>0</v>
      </c>
      <c r="X5121" s="14">
        <f>SUMIFS('Fielding Data'!H:H,'Fielding Data'!$A:$A,'Hitting Data'!$A5121)</f>
        <v>1</v>
      </c>
    </row>
    <row r="5122" spans="1:24" x14ac:dyDescent="0.25">
      <c r="A5122" s="14" t="str">
        <f t="shared" si="79"/>
        <v>getzch012014</v>
      </c>
      <c r="B5122" s="19" t="s">
        <v>925</v>
      </c>
      <c r="C5122" s="19">
        <v>2014</v>
      </c>
      <c r="D5122" s="19">
        <v>10</v>
      </c>
      <c r="E5122" s="19">
        <v>25</v>
      </c>
      <c r="F5122" s="19">
        <v>1</v>
      </c>
      <c r="G5122" s="19">
        <v>4</v>
      </c>
      <c r="H5122" s="19">
        <v>1</v>
      </c>
      <c r="I5122" s="19">
        <v>0</v>
      </c>
      <c r="J5122" s="19">
        <v>0</v>
      </c>
      <c r="K5122" s="19">
        <v>0</v>
      </c>
      <c r="L5122" s="19">
        <v>2</v>
      </c>
      <c r="M5122" s="19">
        <v>0</v>
      </c>
      <c r="N5122" s="19">
        <v>1</v>
      </c>
      <c r="O5122" s="19">
        <v>4</v>
      </c>
      <c r="P5122" s="14" t="str">
        <f>IFERROR(VLOOKUP($A5122,'Fielding Data'!$A:$H,MATCH(P$1,'Fielding Data'!$A$1:$H$1,0),0),"Other")</f>
        <v>2B</v>
      </c>
      <c r="Q5122" s="14">
        <f>IFERROR(VLOOKUP($A5122,'Fielding Data'!$A:$H,MATCH(Q$1,'Fielding Data'!$A$1:$H$1,0),0),"Other")</f>
        <v>8</v>
      </c>
      <c r="R5122" s="14">
        <f>IFERROR(VLOOKUP($A5122,'Fielding Data'!$A:$H,MATCH(R$1,'Fielding Data'!$A$1:$H$1,0),0),"Other")</f>
        <v>22</v>
      </c>
      <c r="S5122" s="14">
        <f>IFERROR(VLOOKUP($A5122,'Fielding Data'!$A:$H,MATCH(S$1,'Fielding Data'!$A$1:$H$1,0),0),"Other")</f>
        <v>0</v>
      </c>
      <c r="T5122" s="14">
        <f>IFERROR(VLOOKUP($A5122,'Fielding Data'!$A:$H,MATCH(T$1,'Fielding Data'!$A$1:$H$1,0),0),"Other")</f>
        <v>1</v>
      </c>
      <c r="U5122" s="14">
        <f>SUMIFS('Fielding Data'!E:E,'Fielding Data'!$A:$A,'Hitting Data'!$A5122)</f>
        <v>8</v>
      </c>
      <c r="V5122" s="14">
        <f>SUMIFS('Fielding Data'!F:F,'Fielding Data'!$A:$A,'Hitting Data'!$A5122)</f>
        <v>22</v>
      </c>
      <c r="W5122" s="14">
        <f>SUMIFS('Fielding Data'!G:G,'Fielding Data'!$A:$A,'Hitting Data'!$A5122)</f>
        <v>0</v>
      </c>
      <c r="X5122" s="14">
        <f>SUMIFS('Fielding Data'!H:H,'Fielding Data'!$A:$A,'Hitting Data'!$A5122)</f>
        <v>1</v>
      </c>
    </row>
    <row r="5123" spans="1:24" x14ac:dyDescent="0.25">
      <c r="A5123" s="14" t="str">
        <f t="shared" ref="A5123:A5186" si="80">B5123&amp;C5123</f>
        <v>giambja012014</v>
      </c>
      <c r="B5123" s="19" t="s">
        <v>101</v>
      </c>
      <c r="C5123" s="19">
        <v>2014</v>
      </c>
      <c r="D5123" s="19">
        <v>26</v>
      </c>
      <c r="E5123" s="19">
        <v>60</v>
      </c>
      <c r="F5123" s="19">
        <v>3</v>
      </c>
      <c r="G5123" s="19">
        <v>8</v>
      </c>
      <c r="H5123" s="19">
        <v>2</v>
      </c>
      <c r="I5123" s="19">
        <v>0</v>
      </c>
      <c r="J5123" s="19">
        <v>2</v>
      </c>
      <c r="K5123" s="19">
        <v>5</v>
      </c>
      <c r="L5123" s="19">
        <v>0</v>
      </c>
      <c r="M5123" s="19">
        <v>0</v>
      </c>
      <c r="N5123" s="19">
        <v>9</v>
      </c>
      <c r="O5123" s="19">
        <v>12</v>
      </c>
      <c r="P5123" s="14" t="str">
        <f>IFERROR(VLOOKUP($A5123,'Fielding Data'!$A:$H,MATCH(P$1,'Fielding Data'!$A$1:$H$1,0),0),"Other")</f>
        <v>Other</v>
      </c>
      <c r="Q5123" s="14" t="str">
        <f>IFERROR(VLOOKUP($A5123,'Fielding Data'!$A:$H,MATCH(Q$1,'Fielding Data'!$A$1:$H$1,0),0),"Other")</f>
        <v>Other</v>
      </c>
      <c r="R5123" s="14" t="str">
        <f>IFERROR(VLOOKUP($A5123,'Fielding Data'!$A:$H,MATCH(R$1,'Fielding Data'!$A$1:$H$1,0),0),"Other")</f>
        <v>Other</v>
      </c>
      <c r="S5123" s="14" t="str">
        <f>IFERROR(VLOOKUP($A5123,'Fielding Data'!$A:$H,MATCH(S$1,'Fielding Data'!$A$1:$H$1,0),0),"Other")</f>
        <v>Other</v>
      </c>
      <c r="T5123" s="14" t="str">
        <f>IFERROR(VLOOKUP($A5123,'Fielding Data'!$A:$H,MATCH(T$1,'Fielding Data'!$A$1:$H$1,0),0),"Other")</f>
        <v>Other</v>
      </c>
      <c r="U5123" s="14">
        <f>SUMIFS('Fielding Data'!E:E,'Fielding Data'!$A:$A,'Hitting Data'!$A5123)</f>
        <v>0</v>
      </c>
      <c r="V5123" s="14">
        <f>SUMIFS('Fielding Data'!F:F,'Fielding Data'!$A:$A,'Hitting Data'!$A5123)</f>
        <v>0</v>
      </c>
      <c r="W5123" s="14">
        <f>SUMIFS('Fielding Data'!G:G,'Fielding Data'!$A:$A,'Hitting Data'!$A5123)</f>
        <v>0</v>
      </c>
      <c r="X5123" s="14">
        <f>SUMIFS('Fielding Data'!H:H,'Fielding Data'!$A:$A,'Hitting Data'!$A5123)</f>
        <v>0</v>
      </c>
    </row>
    <row r="5124" spans="1:24" x14ac:dyDescent="0.25">
      <c r="A5124" s="14" t="str">
        <f t="shared" si="80"/>
        <v>giavojo012014</v>
      </c>
      <c r="B5124" s="19" t="s">
        <v>1509</v>
      </c>
      <c r="C5124" s="19">
        <v>2014</v>
      </c>
      <c r="D5124" s="19">
        <v>12</v>
      </c>
      <c r="E5124" s="19">
        <v>37</v>
      </c>
      <c r="F5124" s="19">
        <v>8</v>
      </c>
      <c r="G5124" s="19">
        <v>8</v>
      </c>
      <c r="H5124" s="19">
        <v>1</v>
      </c>
      <c r="I5124" s="19">
        <v>0</v>
      </c>
      <c r="J5124" s="19">
        <v>1</v>
      </c>
      <c r="K5124" s="19">
        <v>5</v>
      </c>
      <c r="L5124" s="19">
        <v>0</v>
      </c>
      <c r="M5124" s="19">
        <v>1</v>
      </c>
      <c r="N5124" s="19">
        <v>1</v>
      </c>
      <c r="O5124" s="19">
        <v>5</v>
      </c>
      <c r="P5124" s="14" t="str">
        <f>IFERROR(VLOOKUP($A5124,'Fielding Data'!$A:$H,MATCH(P$1,'Fielding Data'!$A$1:$H$1,0),0),"Other")</f>
        <v>2B</v>
      </c>
      <c r="Q5124" s="14">
        <f>IFERROR(VLOOKUP($A5124,'Fielding Data'!$A:$H,MATCH(Q$1,'Fielding Data'!$A$1:$H$1,0),0),"Other")</f>
        <v>15</v>
      </c>
      <c r="R5124" s="14">
        <f>IFERROR(VLOOKUP($A5124,'Fielding Data'!$A:$H,MATCH(R$1,'Fielding Data'!$A$1:$H$1,0),0),"Other")</f>
        <v>31</v>
      </c>
      <c r="S5124" s="14">
        <f>IFERROR(VLOOKUP($A5124,'Fielding Data'!$A:$H,MATCH(S$1,'Fielding Data'!$A$1:$H$1,0),0),"Other")</f>
        <v>1</v>
      </c>
      <c r="T5124" s="14">
        <f>IFERROR(VLOOKUP($A5124,'Fielding Data'!$A:$H,MATCH(T$1,'Fielding Data'!$A$1:$H$1,0),0),"Other")</f>
        <v>5</v>
      </c>
      <c r="U5124" s="14">
        <f>SUMIFS('Fielding Data'!E:E,'Fielding Data'!$A:$A,'Hitting Data'!$A5124)</f>
        <v>15</v>
      </c>
      <c r="V5124" s="14">
        <f>SUMIFS('Fielding Data'!F:F,'Fielding Data'!$A:$A,'Hitting Data'!$A5124)</f>
        <v>31</v>
      </c>
      <c r="W5124" s="14">
        <f>SUMIFS('Fielding Data'!G:G,'Fielding Data'!$A:$A,'Hitting Data'!$A5124)</f>
        <v>1</v>
      </c>
      <c r="X5124" s="14">
        <f>SUMIFS('Fielding Data'!H:H,'Fielding Data'!$A:$A,'Hitting Data'!$A5124)</f>
        <v>5</v>
      </c>
    </row>
    <row r="5125" spans="1:24" x14ac:dyDescent="0.25">
      <c r="A5125" s="14" t="str">
        <f t="shared" si="80"/>
        <v>gibsoky012014</v>
      </c>
      <c r="B5125" s="19" t="s">
        <v>1945</v>
      </c>
      <c r="C5125" s="19">
        <v>2014</v>
      </c>
      <c r="D5125" s="19">
        <v>31</v>
      </c>
      <c r="E5125" s="19">
        <v>4</v>
      </c>
      <c r="F5125" s="19">
        <v>0</v>
      </c>
      <c r="G5125" s="19">
        <v>1</v>
      </c>
      <c r="H5125" s="19">
        <v>0</v>
      </c>
      <c r="I5125" s="19">
        <v>0</v>
      </c>
      <c r="J5125" s="19">
        <v>0</v>
      </c>
      <c r="K5125" s="19">
        <v>0</v>
      </c>
      <c r="L5125" s="19">
        <v>0</v>
      </c>
      <c r="M5125" s="19">
        <v>0</v>
      </c>
      <c r="N5125" s="19">
        <v>0</v>
      </c>
      <c r="O5125" s="19">
        <v>2</v>
      </c>
      <c r="P5125" s="14" t="str">
        <f>IFERROR(VLOOKUP($A5125,'Fielding Data'!$A:$H,MATCH(P$1,'Fielding Data'!$A$1:$H$1,0),0),"Other")</f>
        <v>P</v>
      </c>
      <c r="Q5125" s="14">
        <f>IFERROR(VLOOKUP($A5125,'Fielding Data'!$A:$H,MATCH(Q$1,'Fielding Data'!$A$1:$H$1,0),0),"Other")</f>
        <v>30</v>
      </c>
      <c r="R5125" s="14">
        <f>IFERROR(VLOOKUP($A5125,'Fielding Data'!$A:$H,MATCH(R$1,'Fielding Data'!$A$1:$H$1,0),0),"Other")</f>
        <v>27</v>
      </c>
      <c r="S5125" s="14">
        <f>IFERROR(VLOOKUP($A5125,'Fielding Data'!$A:$H,MATCH(S$1,'Fielding Data'!$A$1:$H$1,0),0),"Other")</f>
        <v>0</v>
      </c>
      <c r="T5125" s="14">
        <f>IFERROR(VLOOKUP($A5125,'Fielding Data'!$A:$H,MATCH(T$1,'Fielding Data'!$A$1:$H$1,0),0),"Other")</f>
        <v>3</v>
      </c>
      <c r="U5125" s="14">
        <f>SUMIFS('Fielding Data'!E:E,'Fielding Data'!$A:$A,'Hitting Data'!$A5125)</f>
        <v>30</v>
      </c>
      <c r="V5125" s="14">
        <f>SUMIFS('Fielding Data'!F:F,'Fielding Data'!$A:$A,'Hitting Data'!$A5125)</f>
        <v>27</v>
      </c>
      <c r="W5125" s="14">
        <f>SUMIFS('Fielding Data'!G:G,'Fielding Data'!$A:$A,'Hitting Data'!$A5125)</f>
        <v>0</v>
      </c>
      <c r="X5125" s="14">
        <f>SUMIFS('Fielding Data'!H:H,'Fielding Data'!$A:$A,'Hitting Data'!$A5125)</f>
        <v>3</v>
      </c>
    </row>
    <row r="5126" spans="1:24" x14ac:dyDescent="0.25">
      <c r="A5126" s="14" t="str">
        <f t="shared" si="80"/>
        <v>gileske012014</v>
      </c>
      <c r="B5126" s="19" t="s">
        <v>2173</v>
      </c>
      <c r="C5126" s="19">
        <v>2014</v>
      </c>
      <c r="D5126" s="19">
        <v>44</v>
      </c>
      <c r="E5126" s="19">
        <v>0</v>
      </c>
      <c r="F5126" s="19">
        <v>0</v>
      </c>
      <c r="G5126" s="19">
        <v>0</v>
      </c>
      <c r="H5126" s="19">
        <v>0</v>
      </c>
      <c r="I5126" s="19">
        <v>0</v>
      </c>
      <c r="J5126" s="19">
        <v>0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4" t="str">
        <f>IFERROR(VLOOKUP($A5126,'Fielding Data'!$A:$H,MATCH(P$1,'Fielding Data'!$A$1:$H$1,0),0),"Other")</f>
        <v>P</v>
      </c>
      <c r="Q5126" s="14">
        <f>IFERROR(VLOOKUP($A5126,'Fielding Data'!$A:$H,MATCH(Q$1,'Fielding Data'!$A$1:$H$1,0),0),"Other")</f>
        <v>1</v>
      </c>
      <c r="R5126" s="14">
        <f>IFERROR(VLOOKUP($A5126,'Fielding Data'!$A:$H,MATCH(R$1,'Fielding Data'!$A$1:$H$1,0),0),"Other")</f>
        <v>3</v>
      </c>
      <c r="S5126" s="14">
        <f>IFERROR(VLOOKUP($A5126,'Fielding Data'!$A:$H,MATCH(S$1,'Fielding Data'!$A$1:$H$1,0),0),"Other")</f>
        <v>0</v>
      </c>
      <c r="T5126" s="14">
        <f>IFERROR(VLOOKUP($A5126,'Fielding Data'!$A:$H,MATCH(T$1,'Fielding Data'!$A$1:$H$1,0),0),"Other")</f>
        <v>1</v>
      </c>
      <c r="U5126" s="14">
        <f>SUMIFS('Fielding Data'!E:E,'Fielding Data'!$A:$A,'Hitting Data'!$A5126)</f>
        <v>1</v>
      </c>
      <c r="V5126" s="14">
        <f>SUMIFS('Fielding Data'!F:F,'Fielding Data'!$A:$A,'Hitting Data'!$A5126)</f>
        <v>3</v>
      </c>
      <c r="W5126" s="14">
        <f>SUMIFS('Fielding Data'!G:G,'Fielding Data'!$A:$A,'Hitting Data'!$A5126)</f>
        <v>0</v>
      </c>
      <c r="X5126" s="14">
        <f>SUMIFS('Fielding Data'!H:H,'Fielding Data'!$A:$A,'Hitting Data'!$A5126)</f>
        <v>1</v>
      </c>
    </row>
    <row r="5127" spans="1:24" x14ac:dyDescent="0.25">
      <c r="A5127" s="14" t="str">
        <f t="shared" si="80"/>
        <v>gillaco012014</v>
      </c>
      <c r="B5127" s="19" t="s">
        <v>926</v>
      </c>
      <c r="C5127" s="19">
        <v>2014</v>
      </c>
      <c r="D5127" s="19">
        <v>130</v>
      </c>
      <c r="E5127" s="19">
        <v>464</v>
      </c>
      <c r="F5127" s="19">
        <v>50</v>
      </c>
      <c r="G5127" s="19">
        <v>131</v>
      </c>
      <c r="H5127" s="19">
        <v>31</v>
      </c>
      <c r="I5127" s="19">
        <v>5</v>
      </c>
      <c r="J5127" s="19">
        <v>7</v>
      </c>
      <c r="K5127" s="19">
        <v>57</v>
      </c>
      <c r="L5127" s="19">
        <v>0</v>
      </c>
      <c r="M5127" s="19">
        <v>4</v>
      </c>
      <c r="N5127" s="19">
        <v>36</v>
      </c>
      <c r="O5127" s="19">
        <v>78</v>
      </c>
      <c r="P5127" s="14" t="str">
        <f>IFERROR(VLOOKUP($A5127,'Fielding Data'!$A:$H,MATCH(P$1,'Fielding Data'!$A$1:$H$1,0),0),"Other")</f>
        <v>3B</v>
      </c>
      <c r="Q5127" s="14">
        <f>IFERROR(VLOOKUP($A5127,'Fielding Data'!$A:$H,MATCH(Q$1,'Fielding Data'!$A$1:$H$1,0),0),"Other")</f>
        <v>79</v>
      </c>
      <c r="R5127" s="14">
        <f>IFERROR(VLOOKUP($A5127,'Fielding Data'!$A:$H,MATCH(R$1,'Fielding Data'!$A$1:$H$1,0),0),"Other")</f>
        <v>216</v>
      </c>
      <c r="S5127" s="14">
        <f>IFERROR(VLOOKUP($A5127,'Fielding Data'!$A:$H,MATCH(S$1,'Fielding Data'!$A$1:$H$1,0),0),"Other")</f>
        <v>12</v>
      </c>
      <c r="T5127" s="14">
        <f>IFERROR(VLOOKUP($A5127,'Fielding Data'!$A:$H,MATCH(T$1,'Fielding Data'!$A$1:$H$1,0),0),"Other")</f>
        <v>26</v>
      </c>
      <c r="U5127" s="14">
        <f>SUMIFS('Fielding Data'!E:E,'Fielding Data'!$A:$A,'Hitting Data'!$A5127)</f>
        <v>79</v>
      </c>
      <c r="V5127" s="14">
        <f>SUMIFS('Fielding Data'!F:F,'Fielding Data'!$A:$A,'Hitting Data'!$A5127)</f>
        <v>216</v>
      </c>
      <c r="W5127" s="14">
        <f>SUMIFS('Fielding Data'!G:G,'Fielding Data'!$A:$A,'Hitting Data'!$A5127)</f>
        <v>12</v>
      </c>
      <c r="X5127" s="14">
        <f>SUMIFS('Fielding Data'!H:H,'Fielding Data'!$A:$A,'Hitting Data'!$A5127)</f>
        <v>26</v>
      </c>
    </row>
    <row r="5128" spans="1:24" x14ac:dyDescent="0.25">
      <c r="A5128" s="14" t="str">
        <f t="shared" si="80"/>
        <v>gindlca012014</v>
      </c>
      <c r="B5128" s="19" t="s">
        <v>1946</v>
      </c>
      <c r="C5128" s="19">
        <v>2014</v>
      </c>
      <c r="D5128" s="19">
        <v>8</v>
      </c>
      <c r="E5128" s="19">
        <v>19</v>
      </c>
      <c r="F5128" s="19">
        <v>0</v>
      </c>
      <c r="G5128" s="19">
        <v>3</v>
      </c>
      <c r="H5128" s="19">
        <v>0</v>
      </c>
      <c r="I5128" s="19">
        <v>0</v>
      </c>
      <c r="J5128" s="19">
        <v>0</v>
      </c>
      <c r="K5128" s="19">
        <v>0</v>
      </c>
      <c r="L5128" s="19">
        <v>0</v>
      </c>
      <c r="M5128" s="19">
        <v>0</v>
      </c>
      <c r="N5128" s="19">
        <v>4</v>
      </c>
      <c r="O5128" s="19">
        <v>5</v>
      </c>
      <c r="P5128" s="14" t="str">
        <f>IFERROR(VLOOKUP($A5128,'Fielding Data'!$A:$H,MATCH(P$1,'Fielding Data'!$A$1:$H$1,0),0),"Other")</f>
        <v>OF</v>
      </c>
      <c r="Q5128" s="14">
        <f>IFERROR(VLOOKUP($A5128,'Fielding Data'!$A:$H,MATCH(Q$1,'Fielding Data'!$A$1:$H$1,0),0),"Other")</f>
        <v>11</v>
      </c>
      <c r="R5128" s="14">
        <f>IFERROR(VLOOKUP($A5128,'Fielding Data'!$A:$H,MATCH(R$1,'Fielding Data'!$A$1:$H$1,0),0),"Other")</f>
        <v>0</v>
      </c>
      <c r="S5128" s="14">
        <f>IFERROR(VLOOKUP($A5128,'Fielding Data'!$A:$H,MATCH(S$1,'Fielding Data'!$A$1:$H$1,0),0),"Other")</f>
        <v>0</v>
      </c>
      <c r="T5128" s="14">
        <f>IFERROR(VLOOKUP($A5128,'Fielding Data'!$A:$H,MATCH(T$1,'Fielding Data'!$A$1:$H$1,0),0),"Other")</f>
        <v>0</v>
      </c>
      <c r="U5128" s="14">
        <f>SUMIFS('Fielding Data'!E:E,'Fielding Data'!$A:$A,'Hitting Data'!$A5128)</f>
        <v>22</v>
      </c>
      <c r="V5128" s="14">
        <f>SUMIFS('Fielding Data'!F:F,'Fielding Data'!$A:$A,'Hitting Data'!$A5128)</f>
        <v>0</v>
      </c>
      <c r="W5128" s="14">
        <f>SUMIFS('Fielding Data'!G:G,'Fielding Data'!$A:$A,'Hitting Data'!$A5128)</f>
        <v>0</v>
      </c>
      <c r="X5128" s="14">
        <f>SUMIFS('Fielding Data'!H:H,'Fielding Data'!$A:$A,'Hitting Data'!$A5128)</f>
        <v>0</v>
      </c>
    </row>
    <row r="5129" spans="1:24" x14ac:dyDescent="0.25">
      <c r="A5129" s="14" t="str">
        <f t="shared" si="80"/>
        <v>glennbr012014</v>
      </c>
      <c r="B5129" s="19" t="s">
        <v>2174</v>
      </c>
      <c r="C5129" s="19">
        <v>2014</v>
      </c>
      <c r="D5129" s="19">
        <v>6</v>
      </c>
      <c r="E5129" s="19">
        <v>15</v>
      </c>
      <c r="F5129" s="19">
        <v>0</v>
      </c>
      <c r="G5129" s="19">
        <v>1</v>
      </c>
      <c r="H5129" s="19">
        <v>0</v>
      </c>
      <c r="I5129" s="19">
        <v>0</v>
      </c>
      <c r="J5129" s="19">
        <v>0</v>
      </c>
      <c r="K5129" s="19">
        <v>0</v>
      </c>
      <c r="L5129" s="19">
        <v>0</v>
      </c>
      <c r="M5129" s="19">
        <v>0</v>
      </c>
      <c r="N5129" s="19">
        <v>1</v>
      </c>
      <c r="O5129" s="19">
        <v>5</v>
      </c>
      <c r="P5129" s="14" t="str">
        <f>IFERROR(VLOOKUP($A5129,'Fielding Data'!$A:$H,MATCH(P$1,'Fielding Data'!$A$1:$H$1,0),0),"Other")</f>
        <v>OF</v>
      </c>
      <c r="Q5129" s="14">
        <f>IFERROR(VLOOKUP($A5129,'Fielding Data'!$A:$H,MATCH(Q$1,'Fielding Data'!$A$1:$H$1,0),0),"Other")</f>
        <v>8</v>
      </c>
      <c r="R5129" s="14">
        <f>IFERROR(VLOOKUP($A5129,'Fielding Data'!$A:$H,MATCH(R$1,'Fielding Data'!$A$1:$H$1,0),0),"Other")</f>
        <v>0</v>
      </c>
      <c r="S5129" s="14">
        <f>IFERROR(VLOOKUP($A5129,'Fielding Data'!$A:$H,MATCH(S$1,'Fielding Data'!$A$1:$H$1,0),0),"Other")</f>
        <v>0</v>
      </c>
      <c r="T5129" s="14">
        <f>IFERROR(VLOOKUP($A5129,'Fielding Data'!$A:$H,MATCH(T$1,'Fielding Data'!$A$1:$H$1,0),0),"Other")</f>
        <v>0</v>
      </c>
      <c r="U5129" s="14">
        <f>SUMIFS('Fielding Data'!E:E,'Fielding Data'!$A:$A,'Hitting Data'!$A5129)</f>
        <v>16</v>
      </c>
      <c r="V5129" s="14">
        <f>SUMIFS('Fielding Data'!F:F,'Fielding Data'!$A:$A,'Hitting Data'!$A5129)</f>
        <v>0</v>
      </c>
      <c r="W5129" s="14">
        <f>SUMIFS('Fielding Data'!G:G,'Fielding Data'!$A:$A,'Hitting Data'!$A5129)</f>
        <v>0</v>
      </c>
      <c r="X5129" s="14">
        <f>SUMIFS('Fielding Data'!H:H,'Fielding Data'!$A:$A,'Hitting Data'!$A5129)</f>
        <v>0</v>
      </c>
    </row>
    <row r="5130" spans="1:24" x14ac:dyDescent="0.25">
      <c r="A5130" s="14" t="str">
        <f t="shared" si="80"/>
        <v>goebbja012014</v>
      </c>
      <c r="B5130" s="19" t="s">
        <v>2175</v>
      </c>
      <c r="C5130" s="19">
        <v>2014</v>
      </c>
      <c r="D5130" s="19">
        <v>51</v>
      </c>
      <c r="E5130" s="19">
        <v>101</v>
      </c>
      <c r="F5130" s="19">
        <v>12</v>
      </c>
      <c r="G5130" s="19">
        <v>22</v>
      </c>
      <c r="H5130" s="19">
        <v>1</v>
      </c>
      <c r="I5130" s="19">
        <v>3</v>
      </c>
      <c r="J5130" s="19">
        <v>1</v>
      </c>
      <c r="K5130" s="19">
        <v>10</v>
      </c>
      <c r="L5130" s="19">
        <v>2</v>
      </c>
      <c r="M5130" s="19">
        <v>1</v>
      </c>
      <c r="N5130" s="19">
        <v>12</v>
      </c>
      <c r="O5130" s="19">
        <v>32</v>
      </c>
      <c r="P5130" s="14" t="str">
        <f>IFERROR(VLOOKUP($A5130,'Fielding Data'!$A:$H,MATCH(P$1,'Fielding Data'!$A$1:$H$1,0),0),"Other")</f>
        <v>1B</v>
      </c>
      <c r="Q5130" s="14">
        <f>IFERROR(VLOOKUP($A5130,'Fielding Data'!$A:$H,MATCH(Q$1,'Fielding Data'!$A$1:$H$1,0),0),"Other")</f>
        <v>166</v>
      </c>
      <c r="R5130" s="14">
        <f>IFERROR(VLOOKUP($A5130,'Fielding Data'!$A:$H,MATCH(R$1,'Fielding Data'!$A$1:$H$1,0),0),"Other")</f>
        <v>13</v>
      </c>
      <c r="S5130" s="14">
        <f>IFERROR(VLOOKUP($A5130,'Fielding Data'!$A:$H,MATCH(S$1,'Fielding Data'!$A$1:$H$1,0),0),"Other")</f>
        <v>2</v>
      </c>
      <c r="T5130" s="14">
        <f>IFERROR(VLOOKUP($A5130,'Fielding Data'!$A:$H,MATCH(T$1,'Fielding Data'!$A$1:$H$1,0),0),"Other")</f>
        <v>6</v>
      </c>
      <c r="U5130" s="14">
        <f>SUMIFS('Fielding Data'!E:E,'Fielding Data'!$A:$A,'Hitting Data'!$A5130)</f>
        <v>186</v>
      </c>
      <c r="V5130" s="14">
        <f>SUMIFS('Fielding Data'!F:F,'Fielding Data'!$A:$A,'Hitting Data'!$A5130)</f>
        <v>13</v>
      </c>
      <c r="W5130" s="14">
        <f>SUMIFS('Fielding Data'!G:G,'Fielding Data'!$A:$A,'Hitting Data'!$A5130)</f>
        <v>2</v>
      </c>
      <c r="X5130" s="14">
        <f>SUMIFS('Fielding Data'!H:H,'Fielding Data'!$A:$A,'Hitting Data'!$A5130)</f>
        <v>6</v>
      </c>
    </row>
    <row r="5131" spans="1:24" x14ac:dyDescent="0.25">
      <c r="A5131" s="14" t="str">
        <f t="shared" si="80"/>
        <v>goedder012014</v>
      </c>
      <c r="B5131" s="19" t="s">
        <v>2176</v>
      </c>
      <c r="C5131" s="19">
        <v>2014</v>
      </c>
      <c r="D5131" s="19">
        <v>6</v>
      </c>
      <c r="E5131" s="19">
        <v>0</v>
      </c>
      <c r="F5131" s="19">
        <v>0</v>
      </c>
      <c r="G5131" s="19">
        <v>0</v>
      </c>
      <c r="H5131" s="19">
        <v>0</v>
      </c>
      <c r="I5131" s="19">
        <v>0</v>
      </c>
      <c r="J5131" s="19">
        <v>0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4" t="str">
        <f>IFERROR(VLOOKUP($A5131,'Fielding Data'!$A:$H,MATCH(P$1,'Fielding Data'!$A$1:$H$1,0),0),"Other")</f>
        <v>P</v>
      </c>
      <c r="Q5131" s="14">
        <f>IFERROR(VLOOKUP($A5131,'Fielding Data'!$A:$H,MATCH(Q$1,'Fielding Data'!$A$1:$H$1,0),0),"Other")</f>
        <v>0</v>
      </c>
      <c r="R5131" s="14">
        <f>IFERROR(VLOOKUP($A5131,'Fielding Data'!$A:$H,MATCH(R$1,'Fielding Data'!$A$1:$H$1,0),0),"Other")</f>
        <v>0</v>
      </c>
      <c r="S5131" s="14">
        <f>IFERROR(VLOOKUP($A5131,'Fielding Data'!$A:$H,MATCH(S$1,'Fielding Data'!$A$1:$H$1,0),0),"Other")</f>
        <v>0</v>
      </c>
      <c r="T5131" s="14">
        <f>IFERROR(VLOOKUP($A5131,'Fielding Data'!$A:$H,MATCH(T$1,'Fielding Data'!$A$1:$H$1,0),0),"Other")</f>
        <v>0</v>
      </c>
      <c r="U5131" s="14">
        <f>SUMIFS('Fielding Data'!E:E,'Fielding Data'!$A:$A,'Hitting Data'!$A5131)</f>
        <v>0</v>
      </c>
      <c r="V5131" s="14">
        <f>SUMIFS('Fielding Data'!F:F,'Fielding Data'!$A:$A,'Hitting Data'!$A5131)</f>
        <v>0</v>
      </c>
      <c r="W5131" s="14">
        <f>SUMIFS('Fielding Data'!G:G,'Fielding Data'!$A:$A,'Hitting Data'!$A5131)</f>
        <v>0</v>
      </c>
      <c r="X5131" s="14">
        <f>SUMIFS('Fielding Data'!H:H,'Fielding Data'!$A:$A,'Hitting Data'!$A5131)</f>
        <v>0</v>
      </c>
    </row>
    <row r="5132" spans="1:24" x14ac:dyDescent="0.25">
      <c r="A5132" s="14" t="str">
        <f t="shared" si="80"/>
        <v>goinsry012014</v>
      </c>
      <c r="B5132" s="19" t="s">
        <v>1947</v>
      </c>
      <c r="C5132" s="19">
        <v>2014</v>
      </c>
      <c r="D5132" s="19">
        <v>67</v>
      </c>
      <c r="E5132" s="19">
        <v>181</v>
      </c>
      <c r="F5132" s="19">
        <v>14</v>
      </c>
      <c r="G5132" s="19">
        <v>34</v>
      </c>
      <c r="H5132" s="19">
        <v>6</v>
      </c>
      <c r="I5132" s="19">
        <v>3</v>
      </c>
      <c r="J5132" s="19">
        <v>1</v>
      </c>
      <c r="K5132" s="19">
        <v>15</v>
      </c>
      <c r="L5132" s="19">
        <v>0</v>
      </c>
      <c r="M5132" s="19">
        <v>1</v>
      </c>
      <c r="N5132" s="19">
        <v>5</v>
      </c>
      <c r="O5132" s="19">
        <v>42</v>
      </c>
      <c r="P5132" s="14" t="str">
        <f>IFERROR(VLOOKUP($A5132,'Fielding Data'!$A:$H,MATCH(P$1,'Fielding Data'!$A$1:$H$1,0),0),"Other")</f>
        <v>2B</v>
      </c>
      <c r="Q5132" s="14">
        <f>IFERROR(VLOOKUP($A5132,'Fielding Data'!$A:$H,MATCH(Q$1,'Fielding Data'!$A$1:$H$1,0),0),"Other")</f>
        <v>79</v>
      </c>
      <c r="R5132" s="14">
        <f>IFERROR(VLOOKUP($A5132,'Fielding Data'!$A:$H,MATCH(R$1,'Fielding Data'!$A$1:$H$1,0),0),"Other")</f>
        <v>124</v>
      </c>
      <c r="S5132" s="14">
        <f>IFERROR(VLOOKUP($A5132,'Fielding Data'!$A:$H,MATCH(S$1,'Fielding Data'!$A$1:$H$1,0),0),"Other")</f>
        <v>1</v>
      </c>
      <c r="T5132" s="14">
        <f>IFERROR(VLOOKUP($A5132,'Fielding Data'!$A:$H,MATCH(T$1,'Fielding Data'!$A$1:$H$1,0),0),"Other")</f>
        <v>24</v>
      </c>
      <c r="U5132" s="14">
        <f>SUMIFS('Fielding Data'!E:E,'Fielding Data'!$A:$A,'Hitting Data'!$A5132)</f>
        <v>91</v>
      </c>
      <c r="V5132" s="14">
        <f>SUMIFS('Fielding Data'!F:F,'Fielding Data'!$A:$A,'Hitting Data'!$A5132)</f>
        <v>149</v>
      </c>
      <c r="W5132" s="14">
        <f>SUMIFS('Fielding Data'!G:G,'Fielding Data'!$A:$A,'Hitting Data'!$A5132)</f>
        <v>1</v>
      </c>
      <c r="X5132" s="14">
        <f>SUMIFS('Fielding Data'!H:H,'Fielding Data'!$A:$A,'Hitting Data'!$A5132)</f>
        <v>29</v>
      </c>
    </row>
    <row r="5133" spans="1:24" x14ac:dyDescent="0.25">
      <c r="A5133" s="14" t="str">
        <f t="shared" si="80"/>
        <v>goldspa012014</v>
      </c>
      <c r="B5133" s="19" t="s">
        <v>1511</v>
      </c>
      <c r="C5133" s="19">
        <v>2014</v>
      </c>
      <c r="D5133" s="19">
        <v>109</v>
      </c>
      <c r="E5133" s="19">
        <v>406</v>
      </c>
      <c r="F5133" s="19">
        <v>75</v>
      </c>
      <c r="G5133" s="19">
        <v>122</v>
      </c>
      <c r="H5133" s="19">
        <v>39</v>
      </c>
      <c r="I5133" s="19">
        <v>1</v>
      </c>
      <c r="J5133" s="19">
        <v>19</v>
      </c>
      <c r="K5133" s="19">
        <v>69</v>
      </c>
      <c r="L5133" s="19">
        <v>9</v>
      </c>
      <c r="M5133" s="19">
        <v>3</v>
      </c>
      <c r="N5133" s="19">
        <v>64</v>
      </c>
      <c r="O5133" s="19">
        <v>110</v>
      </c>
      <c r="P5133" s="14" t="str">
        <f>IFERROR(VLOOKUP($A5133,'Fielding Data'!$A:$H,MATCH(P$1,'Fielding Data'!$A$1:$H$1,0),0),"Other")</f>
        <v>1B</v>
      </c>
      <c r="Q5133" s="14">
        <f>IFERROR(VLOOKUP($A5133,'Fielding Data'!$A:$H,MATCH(Q$1,'Fielding Data'!$A$1:$H$1,0),0),"Other")</f>
        <v>934</v>
      </c>
      <c r="R5133" s="14">
        <f>IFERROR(VLOOKUP($A5133,'Fielding Data'!$A:$H,MATCH(R$1,'Fielding Data'!$A$1:$H$1,0),0),"Other")</f>
        <v>80</v>
      </c>
      <c r="S5133" s="14">
        <f>IFERROR(VLOOKUP($A5133,'Fielding Data'!$A:$H,MATCH(S$1,'Fielding Data'!$A$1:$H$1,0),0),"Other")</f>
        <v>7</v>
      </c>
      <c r="T5133" s="14">
        <f>IFERROR(VLOOKUP($A5133,'Fielding Data'!$A:$H,MATCH(T$1,'Fielding Data'!$A$1:$H$1,0),0),"Other")</f>
        <v>83</v>
      </c>
      <c r="U5133" s="14">
        <f>SUMIFS('Fielding Data'!E:E,'Fielding Data'!$A:$A,'Hitting Data'!$A5133)</f>
        <v>934</v>
      </c>
      <c r="V5133" s="14">
        <f>SUMIFS('Fielding Data'!F:F,'Fielding Data'!$A:$A,'Hitting Data'!$A5133)</f>
        <v>80</v>
      </c>
      <c r="W5133" s="14">
        <f>SUMIFS('Fielding Data'!G:G,'Fielding Data'!$A:$A,'Hitting Data'!$A5133)</f>
        <v>7</v>
      </c>
      <c r="X5133" s="14">
        <f>SUMIFS('Fielding Data'!H:H,'Fielding Data'!$A:$A,'Hitting Data'!$A5133)</f>
        <v>83</v>
      </c>
    </row>
    <row r="5134" spans="1:24" x14ac:dyDescent="0.25">
      <c r="A5134" s="14" t="str">
        <f t="shared" si="80"/>
        <v>gomesbr012014</v>
      </c>
      <c r="B5134" s="19" t="s">
        <v>1512</v>
      </c>
      <c r="C5134" s="19">
        <v>2014</v>
      </c>
      <c r="D5134" s="19">
        <v>29</v>
      </c>
      <c r="E5134" s="19">
        <v>0</v>
      </c>
      <c r="F5134" s="19">
        <v>0</v>
      </c>
      <c r="G5134" s="19">
        <v>0</v>
      </c>
      <c r="H5134" s="19">
        <v>0</v>
      </c>
      <c r="I5134" s="19">
        <v>0</v>
      </c>
      <c r="J5134" s="19">
        <v>0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4" t="str">
        <f>IFERROR(VLOOKUP($A5134,'Fielding Data'!$A:$H,MATCH(P$1,'Fielding Data'!$A$1:$H$1,0),0),"Other")</f>
        <v>P</v>
      </c>
      <c r="Q5134" s="14">
        <f>IFERROR(VLOOKUP($A5134,'Fielding Data'!$A:$H,MATCH(Q$1,'Fielding Data'!$A$1:$H$1,0),0),"Other")</f>
        <v>0</v>
      </c>
      <c r="R5134" s="14">
        <f>IFERROR(VLOOKUP($A5134,'Fielding Data'!$A:$H,MATCH(R$1,'Fielding Data'!$A$1:$H$1,0),0),"Other")</f>
        <v>3</v>
      </c>
      <c r="S5134" s="14">
        <f>IFERROR(VLOOKUP($A5134,'Fielding Data'!$A:$H,MATCH(S$1,'Fielding Data'!$A$1:$H$1,0),0),"Other")</f>
        <v>0</v>
      </c>
      <c r="T5134" s="14">
        <f>IFERROR(VLOOKUP($A5134,'Fielding Data'!$A:$H,MATCH(T$1,'Fielding Data'!$A$1:$H$1,0),0),"Other")</f>
        <v>0</v>
      </c>
      <c r="U5134" s="14">
        <f>SUMIFS('Fielding Data'!E:E,'Fielding Data'!$A:$A,'Hitting Data'!$A5134)</f>
        <v>0</v>
      </c>
      <c r="V5134" s="14">
        <f>SUMIFS('Fielding Data'!F:F,'Fielding Data'!$A:$A,'Hitting Data'!$A5134)</f>
        <v>3</v>
      </c>
      <c r="W5134" s="14">
        <f>SUMIFS('Fielding Data'!G:G,'Fielding Data'!$A:$A,'Hitting Data'!$A5134)</f>
        <v>0</v>
      </c>
      <c r="X5134" s="14">
        <f>SUMIFS('Fielding Data'!H:H,'Fielding Data'!$A:$A,'Hitting Data'!$A5134)</f>
        <v>0</v>
      </c>
    </row>
    <row r="5135" spans="1:24" x14ac:dyDescent="0.25">
      <c r="A5135" s="14" t="str">
        <f t="shared" si="80"/>
        <v>gomesya012014</v>
      </c>
      <c r="B5135" s="19" t="s">
        <v>1722</v>
      </c>
      <c r="C5135" s="19">
        <v>2014</v>
      </c>
      <c r="D5135" s="19">
        <v>135</v>
      </c>
      <c r="E5135" s="19">
        <v>485</v>
      </c>
      <c r="F5135" s="19">
        <v>61</v>
      </c>
      <c r="G5135" s="19">
        <v>135</v>
      </c>
      <c r="H5135" s="19">
        <v>25</v>
      </c>
      <c r="I5135" s="19">
        <v>3</v>
      </c>
      <c r="J5135" s="19">
        <v>21</v>
      </c>
      <c r="K5135" s="19">
        <v>74</v>
      </c>
      <c r="L5135" s="19">
        <v>0</v>
      </c>
      <c r="M5135" s="19">
        <v>0</v>
      </c>
      <c r="N5135" s="19">
        <v>24</v>
      </c>
      <c r="O5135" s="19">
        <v>120</v>
      </c>
      <c r="P5135" s="14" t="str">
        <f>IFERROR(VLOOKUP($A5135,'Fielding Data'!$A:$H,MATCH(P$1,'Fielding Data'!$A$1:$H$1,0),0),"Other")</f>
        <v>C</v>
      </c>
      <c r="Q5135" s="14">
        <f>IFERROR(VLOOKUP($A5135,'Fielding Data'!$A:$H,MATCH(Q$1,'Fielding Data'!$A$1:$H$1,0),0),"Other")</f>
        <v>1052</v>
      </c>
      <c r="R5135" s="14">
        <f>IFERROR(VLOOKUP($A5135,'Fielding Data'!$A:$H,MATCH(R$1,'Fielding Data'!$A$1:$H$1,0),0),"Other")</f>
        <v>73</v>
      </c>
      <c r="S5135" s="14">
        <f>IFERROR(VLOOKUP($A5135,'Fielding Data'!$A:$H,MATCH(S$1,'Fielding Data'!$A$1:$H$1,0),0),"Other")</f>
        <v>14</v>
      </c>
      <c r="T5135" s="14">
        <f>IFERROR(VLOOKUP($A5135,'Fielding Data'!$A:$H,MATCH(T$1,'Fielding Data'!$A$1:$H$1,0),0),"Other")</f>
        <v>9</v>
      </c>
      <c r="U5135" s="14">
        <f>SUMIFS('Fielding Data'!E:E,'Fielding Data'!$A:$A,'Hitting Data'!$A5135)</f>
        <v>1052</v>
      </c>
      <c r="V5135" s="14">
        <f>SUMIFS('Fielding Data'!F:F,'Fielding Data'!$A:$A,'Hitting Data'!$A5135)</f>
        <v>73</v>
      </c>
      <c r="W5135" s="14">
        <f>SUMIFS('Fielding Data'!G:G,'Fielding Data'!$A:$A,'Hitting Data'!$A5135)</f>
        <v>14</v>
      </c>
      <c r="X5135" s="14">
        <f>SUMIFS('Fielding Data'!H:H,'Fielding Data'!$A:$A,'Hitting Data'!$A5135)</f>
        <v>9</v>
      </c>
    </row>
    <row r="5136" spans="1:24" x14ac:dyDescent="0.25">
      <c r="A5136" s="14" t="str">
        <f t="shared" si="80"/>
        <v>gomezca012014</v>
      </c>
      <c r="B5136" s="19" t="s">
        <v>792</v>
      </c>
      <c r="C5136" s="19">
        <v>2014</v>
      </c>
      <c r="D5136" s="19">
        <v>148</v>
      </c>
      <c r="E5136" s="19">
        <v>574</v>
      </c>
      <c r="F5136" s="19">
        <v>95</v>
      </c>
      <c r="G5136" s="19">
        <v>163</v>
      </c>
      <c r="H5136" s="19">
        <v>34</v>
      </c>
      <c r="I5136" s="19">
        <v>4</v>
      </c>
      <c r="J5136" s="19">
        <v>23</v>
      </c>
      <c r="K5136" s="19">
        <v>73</v>
      </c>
      <c r="L5136" s="19">
        <v>34</v>
      </c>
      <c r="M5136" s="19">
        <v>12</v>
      </c>
      <c r="N5136" s="19">
        <v>47</v>
      </c>
      <c r="O5136" s="19">
        <v>141</v>
      </c>
      <c r="P5136" s="14" t="str">
        <f>IFERROR(VLOOKUP($A5136,'Fielding Data'!$A:$H,MATCH(P$1,'Fielding Data'!$A$1:$H$1,0),0),"Other")</f>
        <v>CF</v>
      </c>
      <c r="Q5136" s="14">
        <f>IFERROR(VLOOKUP($A5136,'Fielding Data'!$A:$H,MATCH(Q$1,'Fielding Data'!$A$1:$H$1,0),0),"Other")</f>
        <v>355</v>
      </c>
      <c r="R5136" s="14">
        <f>IFERROR(VLOOKUP($A5136,'Fielding Data'!$A:$H,MATCH(R$1,'Fielding Data'!$A$1:$H$1,0),0),"Other")</f>
        <v>7</v>
      </c>
      <c r="S5136" s="14">
        <f>IFERROR(VLOOKUP($A5136,'Fielding Data'!$A:$H,MATCH(S$1,'Fielding Data'!$A$1:$H$1,0),0),"Other")</f>
        <v>5</v>
      </c>
      <c r="T5136" s="14">
        <f>IFERROR(VLOOKUP($A5136,'Fielding Data'!$A:$H,MATCH(T$1,'Fielding Data'!$A$1:$H$1,0),0),"Other")</f>
        <v>2</v>
      </c>
      <c r="U5136" s="14">
        <f>SUMIFS('Fielding Data'!E:E,'Fielding Data'!$A:$A,'Hitting Data'!$A5136)</f>
        <v>710</v>
      </c>
      <c r="V5136" s="14">
        <f>SUMIFS('Fielding Data'!F:F,'Fielding Data'!$A:$A,'Hitting Data'!$A5136)</f>
        <v>14</v>
      </c>
      <c r="W5136" s="14">
        <f>SUMIFS('Fielding Data'!G:G,'Fielding Data'!$A:$A,'Hitting Data'!$A5136)</f>
        <v>10</v>
      </c>
      <c r="X5136" s="14">
        <f>SUMIFS('Fielding Data'!H:H,'Fielding Data'!$A:$A,'Hitting Data'!$A5136)</f>
        <v>4</v>
      </c>
    </row>
    <row r="5137" spans="1:24" x14ac:dyDescent="0.25">
      <c r="A5137" s="14" t="str">
        <f t="shared" si="80"/>
        <v>gomezhe012014</v>
      </c>
      <c r="B5137" s="19" t="s">
        <v>1513</v>
      </c>
      <c r="C5137" s="19">
        <v>2014</v>
      </c>
      <c r="D5137" s="19">
        <v>15</v>
      </c>
      <c r="E5137" s="19">
        <v>20</v>
      </c>
      <c r="F5137" s="19">
        <v>2</v>
      </c>
      <c r="G5137" s="19">
        <v>3</v>
      </c>
      <c r="H5137" s="19">
        <v>1</v>
      </c>
      <c r="I5137" s="19">
        <v>0</v>
      </c>
      <c r="J5137" s="19">
        <v>0</v>
      </c>
      <c r="K5137" s="19">
        <v>1</v>
      </c>
      <c r="L5137" s="19">
        <v>0</v>
      </c>
      <c r="M5137" s="19">
        <v>0</v>
      </c>
      <c r="N5137" s="19">
        <v>1</v>
      </c>
      <c r="O5137" s="19">
        <v>9</v>
      </c>
      <c r="P5137" s="14" t="str">
        <f>IFERROR(VLOOKUP($A5137,'Fielding Data'!$A:$H,MATCH(P$1,'Fielding Data'!$A$1:$H$1,0),0),"Other")</f>
        <v>2B</v>
      </c>
      <c r="Q5137" s="14">
        <f>IFERROR(VLOOKUP($A5137,'Fielding Data'!$A:$H,MATCH(Q$1,'Fielding Data'!$A$1:$H$1,0),0),"Other")</f>
        <v>0</v>
      </c>
      <c r="R5137" s="14">
        <f>IFERROR(VLOOKUP($A5137,'Fielding Data'!$A:$H,MATCH(R$1,'Fielding Data'!$A$1:$H$1,0),0),"Other")</f>
        <v>1</v>
      </c>
      <c r="S5137" s="14">
        <f>IFERROR(VLOOKUP($A5137,'Fielding Data'!$A:$H,MATCH(S$1,'Fielding Data'!$A$1:$H$1,0),0),"Other")</f>
        <v>0</v>
      </c>
      <c r="T5137" s="14">
        <f>IFERROR(VLOOKUP($A5137,'Fielding Data'!$A:$H,MATCH(T$1,'Fielding Data'!$A$1:$H$1,0),0),"Other")</f>
        <v>0</v>
      </c>
      <c r="U5137" s="14">
        <f>SUMIFS('Fielding Data'!E:E,'Fielding Data'!$A:$A,'Hitting Data'!$A5137)</f>
        <v>4</v>
      </c>
      <c r="V5137" s="14">
        <f>SUMIFS('Fielding Data'!F:F,'Fielding Data'!$A:$A,'Hitting Data'!$A5137)</f>
        <v>18</v>
      </c>
      <c r="W5137" s="14">
        <f>SUMIFS('Fielding Data'!G:G,'Fielding Data'!$A:$A,'Hitting Data'!$A5137)</f>
        <v>1</v>
      </c>
      <c r="X5137" s="14">
        <f>SUMIFS('Fielding Data'!H:H,'Fielding Data'!$A:$A,'Hitting Data'!$A5137)</f>
        <v>3</v>
      </c>
    </row>
    <row r="5138" spans="1:24" x14ac:dyDescent="0.25">
      <c r="A5138" s="14" t="str">
        <f t="shared" si="80"/>
        <v>gomezje012014</v>
      </c>
      <c r="B5138" s="19" t="s">
        <v>1285</v>
      </c>
      <c r="C5138" s="19">
        <v>2014</v>
      </c>
      <c r="D5138" s="19">
        <v>44</v>
      </c>
      <c r="E5138" s="19">
        <v>1</v>
      </c>
      <c r="F5138" s="19">
        <v>0</v>
      </c>
      <c r="G5138" s="19">
        <v>1</v>
      </c>
      <c r="H5138" s="19">
        <v>0</v>
      </c>
      <c r="I5138" s="19">
        <v>0</v>
      </c>
      <c r="J5138" s="19">
        <v>0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4" t="str">
        <f>IFERROR(VLOOKUP($A5138,'Fielding Data'!$A:$H,MATCH(P$1,'Fielding Data'!$A$1:$H$1,0),0),"Other")</f>
        <v>P</v>
      </c>
      <c r="Q5138" s="14">
        <f>IFERROR(VLOOKUP($A5138,'Fielding Data'!$A:$H,MATCH(Q$1,'Fielding Data'!$A$1:$H$1,0),0),"Other")</f>
        <v>5</v>
      </c>
      <c r="R5138" s="14">
        <f>IFERROR(VLOOKUP($A5138,'Fielding Data'!$A:$H,MATCH(R$1,'Fielding Data'!$A$1:$H$1,0),0),"Other")</f>
        <v>8</v>
      </c>
      <c r="S5138" s="14">
        <f>IFERROR(VLOOKUP($A5138,'Fielding Data'!$A:$H,MATCH(S$1,'Fielding Data'!$A$1:$H$1,0),0),"Other")</f>
        <v>1</v>
      </c>
      <c r="T5138" s="14">
        <f>IFERROR(VLOOKUP($A5138,'Fielding Data'!$A:$H,MATCH(T$1,'Fielding Data'!$A$1:$H$1,0),0),"Other")</f>
        <v>0</v>
      </c>
      <c r="U5138" s="14">
        <f>SUMIFS('Fielding Data'!E:E,'Fielding Data'!$A:$A,'Hitting Data'!$A5138)</f>
        <v>5</v>
      </c>
      <c r="V5138" s="14">
        <f>SUMIFS('Fielding Data'!F:F,'Fielding Data'!$A:$A,'Hitting Data'!$A5138)</f>
        <v>8</v>
      </c>
      <c r="W5138" s="14">
        <f>SUMIFS('Fielding Data'!G:G,'Fielding Data'!$A:$A,'Hitting Data'!$A5138)</f>
        <v>1</v>
      </c>
      <c r="X5138" s="14">
        <f>SUMIFS('Fielding Data'!H:H,'Fielding Data'!$A:$A,'Hitting Data'!$A5138)</f>
        <v>0</v>
      </c>
    </row>
    <row r="5139" spans="1:24" x14ac:dyDescent="0.25">
      <c r="A5139" s="14" t="str">
        <f t="shared" si="80"/>
        <v>gonzaad012014</v>
      </c>
      <c r="B5139" s="19" t="s">
        <v>447</v>
      </c>
      <c r="C5139" s="19">
        <v>2014</v>
      </c>
      <c r="D5139" s="19">
        <v>159</v>
      </c>
      <c r="E5139" s="19">
        <v>591</v>
      </c>
      <c r="F5139" s="19">
        <v>83</v>
      </c>
      <c r="G5139" s="19">
        <v>163</v>
      </c>
      <c r="H5139" s="19">
        <v>41</v>
      </c>
      <c r="I5139" s="19">
        <v>0</v>
      </c>
      <c r="J5139" s="19">
        <v>27</v>
      </c>
      <c r="K5139" s="19">
        <v>116</v>
      </c>
      <c r="L5139" s="19">
        <v>1</v>
      </c>
      <c r="M5139" s="19">
        <v>1</v>
      </c>
      <c r="N5139" s="19">
        <v>56</v>
      </c>
      <c r="O5139" s="19">
        <v>112</v>
      </c>
      <c r="P5139" s="14" t="str">
        <f>IFERROR(VLOOKUP($A5139,'Fielding Data'!$A:$H,MATCH(P$1,'Fielding Data'!$A$1:$H$1,0),0),"Other")</f>
        <v>1B</v>
      </c>
      <c r="Q5139" s="14">
        <f>IFERROR(VLOOKUP($A5139,'Fielding Data'!$A:$H,MATCH(Q$1,'Fielding Data'!$A$1:$H$1,0),0),"Other")</f>
        <v>1318</v>
      </c>
      <c r="R5139" s="14">
        <f>IFERROR(VLOOKUP($A5139,'Fielding Data'!$A:$H,MATCH(R$1,'Fielding Data'!$A$1:$H$1,0),0),"Other")</f>
        <v>118</v>
      </c>
      <c r="S5139" s="14">
        <f>IFERROR(VLOOKUP($A5139,'Fielding Data'!$A:$H,MATCH(S$1,'Fielding Data'!$A$1:$H$1,0),0),"Other")</f>
        <v>6</v>
      </c>
      <c r="T5139" s="14">
        <f>IFERROR(VLOOKUP($A5139,'Fielding Data'!$A:$H,MATCH(T$1,'Fielding Data'!$A$1:$H$1,0),0),"Other")</f>
        <v>118</v>
      </c>
      <c r="U5139" s="14">
        <f>SUMIFS('Fielding Data'!E:E,'Fielding Data'!$A:$A,'Hitting Data'!$A5139)</f>
        <v>1318</v>
      </c>
      <c r="V5139" s="14">
        <f>SUMIFS('Fielding Data'!F:F,'Fielding Data'!$A:$A,'Hitting Data'!$A5139)</f>
        <v>118</v>
      </c>
      <c r="W5139" s="14">
        <f>SUMIFS('Fielding Data'!G:G,'Fielding Data'!$A:$A,'Hitting Data'!$A5139)</f>
        <v>6</v>
      </c>
      <c r="X5139" s="14">
        <f>SUMIFS('Fielding Data'!H:H,'Fielding Data'!$A:$A,'Hitting Data'!$A5139)</f>
        <v>118</v>
      </c>
    </row>
    <row r="5140" spans="1:24" x14ac:dyDescent="0.25">
      <c r="A5140" s="14" t="str">
        <f t="shared" si="80"/>
        <v>gonzaal022014</v>
      </c>
      <c r="B5140" s="19" t="s">
        <v>104</v>
      </c>
      <c r="C5140" s="19">
        <v>2014</v>
      </c>
      <c r="D5140" s="19">
        <v>9</v>
      </c>
      <c r="E5140" s="19">
        <v>30</v>
      </c>
      <c r="F5140" s="19">
        <v>4</v>
      </c>
      <c r="G5140" s="19">
        <v>5</v>
      </c>
      <c r="H5140" s="19">
        <v>0</v>
      </c>
      <c r="I5140" s="19">
        <v>1</v>
      </c>
      <c r="J5140" s="19">
        <v>0</v>
      </c>
      <c r="K5140" s="19">
        <v>2</v>
      </c>
      <c r="L5140" s="19">
        <v>0</v>
      </c>
      <c r="M5140" s="19">
        <v>0</v>
      </c>
      <c r="N5140" s="19">
        <v>2</v>
      </c>
      <c r="O5140" s="19">
        <v>4</v>
      </c>
      <c r="P5140" s="14" t="str">
        <f>IFERROR(VLOOKUP($A5140,'Fielding Data'!$A:$H,MATCH(P$1,'Fielding Data'!$A$1:$H$1,0),0),"Other")</f>
        <v>3B</v>
      </c>
      <c r="Q5140" s="14">
        <f>IFERROR(VLOOKUP($A5140,'Fielding Data'!$A:$H,MATCH(Q$1,'Fielding Data'!$A$1:$H$1,0),0),"Other")</f>
        <v>0</v>
      </c>
      <c r="R5140" s="14">
        <f>IFERROR(VLOOKUP($A5140,'Fielding Data'!$A:$H,MATCH(R$1,'Fielding Data'!$A$1:$H$1,0),0),"Other")</f>
        <v>0</v>
      </c>
      <c r="S5140" s="14">
        <f>IFERROR(VLOOKUP($A5140,'Fielding Data'!$A:$H,MATCH(S$1,'Fielding Data'!$A$1:$H$1,0),0),"Other")</f>
        <v>0</v>
      </c>
      <c r="T5140" s="14">
        <f>IFERROR(VLOOKUP($A5140,'Fielding Data'!$A:$H,MATCH(T$1,'Fielding Data'!$A$1:$H$1,0),0),"Other")</f>
        <v>0</v>
      </c>
      <c r="U5140" s="14">
        <f>SUMIFS('Fielding Data'!E:E,'Fielding Data'!$A:$A,'Hitting Data'!$A5140)</f>
        <v>7</v>
      </c>
      <c r="V5140" s="14">
        <f>SUMIFS('Fielding Data'!F:F,'Fielding Data'!$A:$A,'Hitting Data'!$A5140)</f>
        <v>21</v>
      </c>
      <c r="W5140" s="14">
        <f>SUMIFS('Fielding Data'!G:G,'Fielding Data'!$A:$A,'Hitting Data'!$A5140)</f>
        <v>3</v>
      </c>
      <c r="X5140" s="14">
        <f>SUMIFS('Fielding Data'!H:H,'Fielding Data'!$A:$A,'Hitting Data'!$A5140)</f>
        <v>5</v>
      </c>
    </row>
    <row r="5141" spans="1:24" x14ac:dyDescent="0.25">
      <c r="A5141" s="14" t="str">
        <f t="shared" si="80"/>
        <v>gonzaca012014</v>
      </c>
      <c r="B5141" s="19" t="s">
        <v>928</v>
      </c>
      <c r="C5141" s="19">
        <v>2014</v>
      </c>
      <c r="D5141" s="19">
        <v>70</v>
      </c>
      <c r="E5141" s="19">
        <v>260</v>
      </c>
      <c r="F5141" s="19">
        <v>35</v>
      </c>
      <c r="G5141" s="19">
        <v>62</v>
      </c>
      <c r="H5141" s="19">
        <v>15</v>
      </c>
      <c r="I5141" s="19">
        <v>1</v>
      </c>
      <c r="J5141" s="19">
        <v>11</v>
      </c>
      <c r="K5141" s="19">
        <v>38</v>
      </c>
      <c r="L5141" s="19">
        <v>3</v>
      </c>
      <c r="M5141" s="19">
        <v>0</v>
      </c>
      <c r="N5141" s="19">
        <v>19</v>
      </c>
      <c r="O5141" s="19">
        <v>70</v>
      </c>
      <c r="P5141" s="14" t="str">
        <f>IFERROR(VLOOKUP($A5141,'Fielding Data'!$A:$H,MATCH(P$1,'Fielding Data'!$A$1:$H$1,0),0),"Other")</f>
        <v>LF</v>
      </c>
      <c r="Q5141" s="14">
        <f>IFERROR(VLOOKUP($A5141,'Fielding Data'!$A:$H,MATCH(Q$1,'Fielding Data'!$A$1:$H$1,0),0),"Other")</f>
        <v>67</v>
      </c>
      <c r="R5141" s="14">
        <f>IFERROR(VLOOKUP($A5141,'Fielding Data'!$A:$H,MATCH(R$1,'Fielding Data'!$A$1:$H$1,0),0),"Other")</f>
        <v>1</v>
      </c>
      <c r="S5141" s="14">
        <f>IFERROR(VLOOKUP($A5141,'Fielding Data'!$A:$H,MATCH(S$1,'Fielding Data'!$A$1:$H$1,0),0),"Other")</f>
        <v>1</v>
      </c>
      <c r="T5141" s="14">
        <f>IFERROR(VLOOKUP($A5141,'Fielding Data'!$A:$H,MATCH(T$1,'Fielding Data'!$A$1:$H$1,0),0),"Other")</f>
        <v>1</v>
      </c>
      <c r="U5141" s="14">
        <f>SUMIFS('Fielding Data'!E:E,'Fielding Data'!$A:$A,'Hitting Data'!$A5141)</f>
        <v>194</v>
      </c>
      <c r="V5141" s="14">
        <f>SUMIFS('Fielding Data'!F:F,'Fielding Data'!$A:$A,'Hitting Data'!$A5141)</f>
        <v>6</v>
      </c>
      <c r="W5141" s="14">
        <f>SUMIFS('Fielding Data'!G:G,'Fielding Data'!$A:$A,'Hitting Data'!$A5141)</f>
        <v>2</v>
      </c>
      <c r="X5141" s="14">
        <f>SUMIFS('Fielding Data'!H:H,'Fielding Data'!$A:$A,'Hitting Data'!$A5141)</f>
        <v>2</v>
      </c>
    </row>
    <row r="5142" spans="1:24" x14ac:dyDescent="0.25">
      <c r="A5142" s="14" t="str">
        <f t="shared" si="80"/>
        <v>gonzagi012014</v>
      </c>
      <c r="B5142" s="19" t="s">
        <v>929</v>
      </c>
      <c r="C5142" s="19">
        <v>2014</v>
      </c>
      <c r="D5142" s="19">
        <v>27</v>
      </c>
      <c r="E5142" s="19">
        <v>46</v>
      </c>
      <c r="F5142" s="19">
        <v>3</v>
      </c>
      <c r="G5142" s="19">
        <v>4</v>
      </c>
      <c r="H5142" s="19">
        <v>1</v>
      </c>
      <c r="I5142" s="19">
        <v>0</v>
      </c>
      <c r="J5142" s="19">
        <v>1</v>
      </c>
      <c r="K5142" s="19">
        <v>2</v>
      </c>
      <c r="L5142" s="19">
        <v>0</v>
      </c>
      <c r="M5142" s="19">
        <v>0</v>
      </c>
      <c r="N5142" s="19">
        <v>0</v>
      </c>
      <c r="O5142" s="19">
        <v>26</v>
      </c>
      <c r="P5142" s="14" t="str">
        <f>IFERROR(VLOOKUP($A5142,'Fielding Data'!$A:$H,MATCH(P$1,'Fielding Data'!$A$1:$H$1,0),0),"Other")</f>
        <v>P</v>
      </c>
      <c r="Q5142" s="14">
        <f>IFERROR(VLOOKUP($A5142,'Fielding Data'!$A:$H,MATCH(Q$1,'Fielding Data'!$A$1:$H$1,0),0),"Other")</f>
        <v>6</v>
      </c>
      <c r="R5142" s="14">
        <f>IFERROR(VLOOKUP($A5142,'Fielding Data'!$A:$H,MATCH(R$1,'Fielding Data'!$A$1:$H$1,0),0),"Other")</f>
        <v>19</v>
      </c>
      <c r="S5142" s="14">
        <f>IFERROR(VLOOKUP($A5142,'Fielding Data'!$A:$H,MATCH(S$1,'Fielding Data'!$A$1:$H$1,0),0),"Other")</f>
        <v>1</v>
      </c>
      <c r="T5142" s="14">
        <f>IFERROR(VLOOKUP($A5142,'Fielding Data'!$A:$H,MATCH(T$1,'Fielding Data'!$A$1:$H$1,0),0),"Other")</f>
        <v>1</v>
      </c>
      <c r="U5142" s="14">
        <f>SUMIFS('Fielding Data'!E:E,'Fielding Data'!$A:$A,'Hitting Data'!$A5142)</f>
        <v>6</v>
      </c>
      <c r="V5142" s="14">
        <f>SUMIFS('Fielding Data'!F:F,'Fielding Data'!$A:$A,'Hitting Data'!$A5142)</f>
        <v>19</v>
      </c>
      <c r="W5142" s="14">
        <f>SUMIFS('Fielding Data'!G:G,'Fielding Data'!$A:$A,'Hitting Data'!$A5142)</f>
        <v>1</v>
      </c>
      <c r="X5142" s="14">
        <f>SUMIFS('Fielding Data'!H:H,'Fielding Data'!$A:$A,'Hitting Data'!$A5142)</f>
        <v>1</v>
      </c>
    </row>
    <row r="5143" spans="1:24" x14ac:dyDescent="0.25">
      <c r="A5143" s="14" t="str">
        <f t="shared" si="80"/>
        <v>gonzama012014</v>
      </c>
      <c r="B5143" s="19" t="s">
        <v>1724</v>
      </c>
      <c r="C5143" s="19">
        <v>2014</v>
      </c>
      <c r="D5143" s="19">
        <v>103</v>
      </c>
      <c r="E5143" s="19">
        <v>285</v>
      </c>
      <c r="F5143" s="19">
        <v>33</v>
      </c>
      <c r="G5143" s="19">
        <v>79</v>
      </c>
      <c r="H5143" s="19">
        <v>15</v>
      </c>
      <c r="I5143" s="19">
        <v>1</v>
      </c>
      <c r="J5143" s="19">
        <v>6</v>
      </c>
      <c r="K5143" s="19">
        <v>23</v>
      </c>
      <c r="L5143" s="19">
        <v>2</v>
      </c>
      <c r="M5143" s="19">
        <v>4</v>
      </c>
      <c r="N5143" s="19">
        <v>17</v>
      </c>
      <c r="O5143" s="19">
        <v>58</v>
      </c>
      <c r="P5143" s="14" t="str">
        <f>IFERROR(VLOOKUP($A5143,'Fielding Data'!$A:$H,MATCH(P$1,'Fielding Data'!$A$1:$H$1,0),0),"Other")</f>
        <v>1B</v>
      </c>
      <c r="Q5143" s="14">
        <f>IFERROR(VLOOKUP($A5143,'Fielding Data'!$A:$H,MATCH(Q$1,'Fielding Data'!$A$1:$H$1,0),0),"Other")</f>
        <v>2</v>
      </c>
      <c r="R5143" s="14">
        <f>IFERROR(VLOOKUP($A5143,'Fielding Data'!$A:$H,MATCH(R$1,'Fielding Data'!$A$1:$H$1,0),0),"Other")</f>
        <v>0</v>
      </c>
      <c r="S5143" s="14">
        <f>IFERROR(VLOOKUP($A5143,'Fielding Data'!$A:$H,MATCH(S$1,'Fielding Data'!$A$1:$H$1,0),0),"Other")</f>
        <v>0</v>
      </c>
      <c r="T5143" s="14">
        <f>IFERROR(VLOOKUP($A5143,'Fielding Data'!$A:$H,MATCH(T$1,'Fielding Data'!$A$1:$H$1,0),0),"Other")</f>
        <v>0</v>
      </c>
      <c r="U5143" s="14">
        <f>SUMIFS('Fielding Data'!E:E,'Fielding Data'!$A:$A,'Hitting Data'!$A5143)</f>
        <v>98</v>
      </c>
      <c r="V5143" s="14">
        <f>SUMIFS('Fielding Data'!F:F,'Fielding Data'!$A:$A,'Hitting Data'!$A5143)</f>
        <v>233</v>
      </c>
      <c r="W5143" s="14">
        <f>SUMIFS('Fielding Data'!G:G,'Fielding Data'!$A:$A,'Hitting Data'!$A5143)</f>
        <v>8</v>
      </c>
      <c r="X5143" s="14">
        <f>SUMIFS('Fielding Data'!H:H,'Fielding Data'!$A:$A,'Hitting Data'!$A5143)</f>
        <v>41</v>
      </c>
    </row>
    <row r="5144" spans="1:24" x14ac:dyDescent="0.25">
      <c r="A5144" s="14" t="str">
        <f t="shared" si="80"/>
        <v>gonzama022014</v>
      </c>
      <c r="B5144" s="19" t="s">
        <v>2177</v>
      </c>
      <c r="C5144" s="19">
        <v>2014</v>
      </c>
      <c r="D5144" s="19">
        <v>10</v>
      </c>
      <c r="E5144" s="19">
        <v>10</v>
      </c>
      <c r="F5144" s="19">
        <v>1</v>
      </c>
      <c r="G5144" s="19">
        <v>3</v>
      </c>
      <c r="H5144" s="19">
        <v>2</v>
      </c>
      <c r="I5144" s="19">
        <v>0</v>
      </c>
      <c r="J5144" s="19">
        <v>0</v>
      </c>
      <c r="K5144" s="19">
        <v>0</v>
      </c>
      <c r="L5144" s="19">
        <v>0</v>
      </c>
      <c r="M5144" s="19">
        <v>0</v>
      </c>
      <c r="N5144" s="19">
        <v>0</v>
      </c>
      <c r="O5144" s="19">
        <v>2</v>
      </c>
      <c r="P5144" s="14" t="str">
        <f>IFERROR(VLOOKUP($A5144,'Fielding Data'!$A:$H,MATCH(P$1,'Fielding Data'!$A$1:$H$1,0),0),"Other")</f>
        <v>P</v>
      </c>
      <c r="Q5144" s="14">
        <f>IFERROR(VLOOKUP($A5144,'Fielding Data'!$A:$H,MATCH(Q$1,'Fielding Data'!$A$1:$H$1,0),0),"Other")</f>
        <v>1</v>
      </c>
      <c r="R5144" s="14">
        <f>IFERROR(VLOOKUP($A5144,'Fielding Data'!$A:$H,MATCH(R$1,'Fielding Data'!$A$1:$H$1,0),0),"Other")</f>
        <v>3</v>
      </c>
      <c r="S5144" s="14">
        <f>IFERROR(VLOOKUP($A5144,'Fielding Data'!$A:$H,MATCH(S$1,'Fielding Data'!$A$1:$H$1,0),0),"Other")</f>
        <v>0</v>
      </c>
      <c r="T5144" s="14">
        <f>IFERROR(VLOOKUP($A5144,'Fielding Data'!$A:$H,MATCH(T$1,'Fielding Data'!$A$1:$H$1,0),0),"Other")</f>
        <v>1</v>
      </c>
      <c r="U5144" s="14">
        <f>SUMIFS('Fielding Data'!E:E,'Fielding Data'!$A:$A,'Hitting Data'!$A5144)</f>
        <v>1</v>
      </c>
      <c r="V5144" s="14">
        <f>SUMIFS('Fielding Data'!F:F,'Fielding Data'!$A:$A,'Hitting Data'!$A5144)</f>
        <v>3</v>
      </c>
      <c r="W5144" s="14">
        <f>SUMIFS('Fielding Data'!G:G,'Fielding Data'!$A:$A,'Hitting Data'!$A5144)</f>
        <v>0</v>
      </c>
      <c r="X5144" s="14">
        <f>SUMIFS('Fielding Data'!H:H,'Fielding Data'!$A:$A,'Hitting Data'!$A5144)</f>
        <v>1</v>
      </c>
    </row>
    <row r="5145" spans="1:24" x14ac:dyDescent="0.25">
      <c r="A5145" s="14" t="str">
        <f t="shared" si="80"/>
        <v>gonzami032014</v>
      </c>
      <c r="B5145" s="19" t="s">
        <v>1725</v>
      </c>
      <c r="C5145" s="19">
        <v>2014</v>
      </c>
      <c r="D5145" s="19">
        <v>27</v>
      </c>
      <c r="E5145" s="19">
        <v>5</v>
      </c>
      <c r="F5145" s="19">
        <v>0</v>
      </c>
      <c r="G5145" s="19">
        <v>0</v>
      </c>
      <c r="H5145" s="19">
        <v>0</v>
      </c>
      <c r="I5145" s="19">
        <v>0</v>
      </c>
      <c r="J5145" s="19">
        <v>0</v>
      </c>
      <c r="K5145" s="19">
        <v>0</v>
      </c>
      <c r="L5145" s="19">
        <v>0</v>
      </c>
      <c r="M5145" s="19">
        <v>0</v>
      </c>
      <c r="N5145" s="19">
        <v>0</v>
      </c>
      <c r="O5145" s="19">
        <v>2</v>
      </c>
      <c r="P5145" s="14" t="str">
        <f>IFERROR(VLOOKUP($A5145,'Fielding Data'!$A:$H,MATCH(P$1,'Fielding Data'!$A$1:$H$1,0),0),"Other")</f>
        <v>P</v>
      </c>
      <c r="Q5145" s="14">
        <f>IFERROR(VLOOKUP($A5145,'Fielding Data'!$A:$H,MATCH(Q$1,'Fielding Data'!$A$1:$H$1,0),0),"Other")</f>
        <v>7</v>
      </c>
      <c r="R5145" s="14">
        <f>IFERROR(VLOOKUP($A5145,'Fielding Data'!$A:$H,MATCH(R$1,'Fielding Data'!$A$1:$H$1,0),0),"Other")</f>
        <v>13</v>
      </c>
      <c r="S5145" s="14">
        <f>IFERROR(VLOOKUP($A5145,'Fielding Data'!$A:$H,MATCH(S$1,'Fielding Data'!$A$1:$H$1,0),0),"Other")</f>
        <v>1</v>
      </c>
      <c r="T5145" s="14">
        <f>IFERROR(VLOOKUP($A5145,'Fielding Data'!$A:$H,MATCH(T$1,'Fielding Data'!$A$1:$H$1,0),0),"Other")</f>
        <v>0</v>
      </c>
      <c r="U5145" s="14">
        <f>SUMIFS('Fielding Data'!E:E,'Fielding Data'!$A:$A,'Hitting Data'!$A5145)</f>
        <v>7</v>
      </c>
      <c r="V5145" s="14">
        <f>SUMIFS('Fielding Data'!F:F,'Fielding Data'!$A:$A,'Hitting Data'!$A5145)</f>
        <v>13</v>
      </c>
      <c r="W5145" s="14">
        <f>SUMIFS('Fielding Data'!G:G,'Fielding Data'!$A:$A,'Hitting Data'!$A5145)</f>
        <v>1</v>
      </c>
      <c r="X5145" s="14">
        <f>SUMIFS('Fielding Data'!H:H,'Fielding Data'!$A:$A,'Hitting Data'!$A5145)</f>
        <v>0</v>
      </c>
    </row>
    <row r="5146" spans="1:24" x14ac:dyDescent="0.25">
      <c r="A5146" s="14" t="str">
        <f t="shared" si="80"/>
        <v>gonzami052014</v>
      </c>
      <c r="B5146" s="19" t="s">
        <v>2178</v>
      </c>
      <c r="C5146" s="19">
        <v>2014</v>
      </c>
      <c r="D5146" s="19">
        <v>6</v>
      </c>
      <c r="E5146" s="19">
        <v>0</v>
      </c>
      <c r="F5146" s="19">
        <v>0</v>
      </c>
      <c r="G5146" s="19">
        <v>0</v>
      </c>
      <c r="H5146" s="19">
        <v>0</v>
      </c>
      <c r="I5146" s="19">
        <v>0</v>
      </c>
      <c r="J5146" s="19">
        <v>0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4" t="str">
        <f>IFERROR(VLOOKUP($A5146,'Fielding Data'!$A:$H,MATCH(P$1,'Fielding Data'!$A$1:$H$1,0),0),"Other")</f>
        <v>P</v>
      </c>
      <c r="Q5146" s="14">
        <f>IFERROR(VLOOKUP($A5146,'Fielding Data'!$A:$H,MATCH(Q$1,'Fielding Data'!$A$1:$H$1,0),0),"Other")</f>
        <v>0</v>
      </c>
      <c r="R5146" s="14">
        <f>IFERROR(VLOOKUP($A5146,'Fielding Data'!$A:$H,MATCH(R$1,'Fielding Data'!$A$1:$H$1,0),0),"Other")</f>
        <v>1</v>
      </c>
      <c r="S5146" s="14">
        <f>IFERROR(VLOOKUP($A5146,'Fielding Data'!$A:$H,MATCH(S$1,'Fielding Data'!$A$1:$H$1,0),0),"Other")</f>
        <v>0</v>
      </c>
      <c r="T5146" s="14">
        <f>IFERROR(VLOOKUP($A5146,'Fielding Data'!$A:$H,MATCH(T$1,'Fielding Data'!$A$1:$H$1,0),0),"Other")</f>
        <v>0</v>
      </c>
      <c r="U5146" s="14">
        <f>SUMIFS('Fielding Data'!E:E,'Fielding Data'!$A:$A,'Hitting Data'!$A5146)</f>
        <v>0</v>
      </c>
      <c r="V5146" s="14">
        <f>SUMIFS('Fielding Data'!F:F,'Fielding Data'!$A:$A,'Hitting Data'!$A5146)</f>
        <v>1</v>
      </c>
      <c r="W5146" s="14">
        <f>SUMIFS('Fielding Data'!G:G,'Fielding Data'!$A:$A,'Hitting Data'!$A5146)</f>
        <v>0</v>
      </c>
      <c r="X5146" s="14">
        <f>SUMIFS('Fielding Data'!H:H,'Fielding Data'!$A:$A,'Hitting Data'!$A5146)</f>
        <v>0</v>
      </c>
    </row>
    <row r="5147" spans="1:24" x14ac:dyDescent="0.25">
      <c r="A5147" s="14" t="str">
        <f t="shared" si="80"/>
        <v>gordoal012014</v>
      </c>
      <c r="B5147" s="19" t="s">
        <v>794</v>
      </c>
      <c r="C5147" s="19">
        <v>2014</v>
      </c>
      <c r="D5147" s="19">
        <v>156</v>
      </c>
      <c r="E5147" s="19">
        <v>563</v>
      </c>
      <c r="F5147" s="19">
        <v>87</v>
      </c>
      <c r="G5147" s="19">
        <v>150</v>
      </c>
      <c r="H5147" s="19">
        <v>34</v>
      </c>
      <c r="I5147" s="19">
        <v>1</v>
      </c>
      <c r="J5147" s="19">
        <v>19</v>
      </c>
      <c r="K5147" s="19">
        <v>74</v>
      </c>
      <c r="L5147" s="19">
        <v>12</v>
      </c>
      <c r="M5147" s="19">
        <v>3</v>
      </c>
      <c r="N5147" s="19">
        <v>65</v>
      </c>
      <c r="O5147" s="19">
        <v>126</v>
      </c>
      <c r="P5147" s="14" t="str">
        <f>IFERROR(VLOOKUP($A5147,'Fielding Data'!$A:$H,MATCH(P$1,'Fielding Data'!$A$1:$H$1,0),0),"Other")</f>
        <v>LF</v>
      </c>
      <c r="Q5147" s="14">
        <f>IFERROR(VLOOKUP($A5147,'Fielding Data'!$A:$H,MATCH(Q$1,'Fielding Data'!$A$1:$H$1,0),0),"Other")</f>
        <v>341</v>
      </c>
      <c r="R5147" s="14">
        <f>IFERROR(VLOOKUP($A5147,'Fielding Data'!$A:$H,MATCH(R$1,'Fielding Data'!$A$1:$H$1,0),0),"Other")</f>
        <v>8</v>
      </c>
      <c r="S5147" s="14">
        <f>IFERROR(VLOOKUP($A5147,'Fielding Data'!$A:$H,MATCH(S$1,'Fielding Data'!$A$1:$H$1,0),0),"Other")</f>
        <v>2</v>
      </c>
      <c r="T5147" s="14">
        <f>IFERROR(VLOOKUP($A5147,'Fielding Data'!$A:$H,MATCH(T$1,'Fielding Data'!$A$1:$H$1,0),0),"Other")</f>
        <v>0</v>
      </c>
      <c r="U5147" s="14">
        <f>SUMIFS('Fielding Data'!E:E,'Fielding Data'!$A:$A,'Hitting Data'!$A5147)</f>
        <v>682</v>
      </c>
      <c r="V5147" s="14">
        <f>SUMIFS('Fielding Data'!F:F,'Fielding Data'!$A:$A,'Hitting Data'!$A5147)</f>
        <v>16</v>
      </c>
      <c r="W5147" s="14">
        <f>SUMIFS('Fielding Data'!G:G,'Fielding Data'!$A:$A,'Hitting Data'!$A5147)</f>
        <v>4</v>
      </c>
      <c r="X5147" s="14">
        <f>SUMIFS('Fielding Data'!H:H,'Fielding Data'!$A:$A,'Hitting Data'!$A5147)</f>
        <v>0</v>
      </c>
    </row>
    <row r="5148" spans="1:24" x14ac:dyDescent="0.25">
      <c r="A5148" s="14" t="str">
        <f t="shared" si="80"/>
        <v>gordode012014</v>
      </c>
      <c r="B5148" s="19" t="s">
        <v>1514</v>
      </c>
      <c r="C5148" s="19">
        <v>2014</v>
      </c>
      <c r="D5148" s="19">
        <v>148</v>
      </c>
      <c r="E5148" s="19">
        <v>609</v>
      </c>
      <c r="F5148" s="19">
        <v>92</v>
      </c>
      <c r="G5148" s="19">
        <v>176</v>
      </c>
      <c r="H5148" s="19">
        <v>24</v>
      </c>
      <c r="I5148" s="19">
        <v>12</v>
      </c>
      <c r="J5148" s="19">
        <v>2</v>
      </c>
      <c r="K5148" s="19">
        <v>34</v>
      </c>
      <c r="L5148" s="19">
        <v>64</v>
      </c>
      <c r="M5148" s="19">
        <v>19</v>
      </c>
      <c r="N5148" s="19">
        <v>31</v>
      </c>
      <c r="O5148" s="19">
        <v>107</v>
      </c>
      <c r="P5148" s="14" t="str">
        <f>IFERROR(VLOOKUP($A5148,'Fielding Data'!$A:$H,MATCH(P$1,'Fielding Data'!$A$1:$H$1,0),0),"Other")</f>
        <v>2B</v>
      </c>
      <c r="Q5148" s="14">
        <f>IFERROR(VLOOKUP($A5148,'Fielding Data'!$A:$H,MATCH(Q$1,'Fielding Data'!$A$1:$H$1,0),0),"Other")</f>
        <v>256</v>
      </c>
      <c r="R5148" s="14">
        <f>IFERROR(VLOOKUP($A5148,'Fielding Data'!$A:$H,MATCH(R$1,'Fielding Data'!$A$1:$H$1,0),0),"Other")</f>
        <v>375</v>
      </c>
      <c r="S5148" s="14">
        <f>IFERROR(VLOOKUP($A5148,'Fielding Data'!$A:$H,MATCH(S$1,'Fielding Data'!$A$1:$H$1,0),0),"Other")</f>
        <v>12</v>
      </c>
      <c r="T5148" s="14">
        <f>IFERROR(VLOOKUP($A5148,'Fielding Data'!$A:$H,MATCH(T$1,'Fielding Data'!$A$1:$H$1,0),0),"Other")</f>
        <v>84</v>
      </c>
      <c r="U5148" s="14">
        <f>SUMIFS('Fielding Data'!E:E,'Fielding Data'!$A:$A,'Hitting Data'!$A5148)</f>
        <v>256</v>
      </c>
      <c r="V5148" s="14">
        <f>SUMIFS('Fielding Data'!F:F,'Fielding Data'!$A:$A,'Hitting Data'!$A5148)</f>
        <v>375</v>
      </c>
      <c r="W5148" s="14">
        <f>SUMIFS('Fielding Data'!G:G,'Fielding Data'!$A:$A,'Hitting Data'!$A5148)</f>
        <v>12</v>
      </c>
      <c r="X5148" s="14">
        <f>SUMIFS('Fielding Data'!H:H,'Fielding Data'!$A:$A,'Hitting Data'!$A5148)</f>
        <v>84</v>
      </c>
    </row>
    <row r="5149" spans="1:24" x14ac:dyDescent="0.25">
      <c r="A5149" s="14" t="str">
        <f t="shared" si="80"/>
        <v>gorete012014</v>
      </c>
      <c r="B5149" s="19" t="s">
        <v>2179</v>
      </c>
      <c r="C5149" s="19">
        <v>2014</v>
      </c>
      <c r="D5149" s="19">
        <v>11</v>
      </c>
      <c r="E5149" s="19">
        <v>1</v>
      </c>
      <c r="F5149" s="19">
        <v>5</v>
      </c>
      <c r="G5149" s="19">
        <v>0</v>
      </c>
      <c r="H5149" s="19">
        <v>0</v>
      </c>
      <c r="I5149" s="19">
        <v>0</v>
      </c>
      <c r="J5149" s="19">
        <v>0</v>
      </c>
      <c r="K5149" s="19">
        <v>0</v>
      </c>
      <c r="L5149" s="19">
        <v>5</v>
      </c>
      <c r="M5149" s="19">
        <v>0</v>
      </c>
      <c r="N5149" s="19">
        <v>0</v>
      </c>
      <c r="O5149" s="19">
        <v>0</v>
      </c>
      <c r="P5149" s="14" t="str">
        <f>IFERROR(VLOOKUP($A5149,'Fielding Data'!$A:$H,MATCH(P$1,'Fielding Data'!$A$1:$H$1,0),0),"Other")</f>
        <v>LF</v>
      </c>
      <c r="Q5149" s="14">
        <f>IFERROR(VLOOKUP($A5149,'Fielding Data'!$A:$H,MATCH(Q$1,'Fielding Data'!$A$1:$H$1,0),0),"Other")</f>
        <v>1</v>
      </c>
      <c r="R5149" s="14">
        <f>IFERROR(VLOOKUP($A5149,'Fielding Data'!$A:$H,MATCH(R$1,'Fielding Data'!$A$1:$H$1,0),0),"Other")</f>
        <v>0</v>
      </c>
      <c r="S5149" s="14">
        <f>IFERROR(VLOOKUP($A5149,'Fielding Data'!$A:$H,MATCH(S$1,'Fielding Data'!$A$1:$H$1,0),0),"Other")</f>
        <v>0</v>
      </c>
      <c r="T5149" s="14">
        <f>IFERROR(VLOOKUP($A5149,'Fielding Data'!$A:$H,MATCH(T$1,'Fielding Data'!$A$1:$H$1,0),0),"Other")</f>
        <v>0</v>
      </c>
      <c r="U5149" s="14">
        <f>SUMIFS('Fielding Data'!E:E,'Fielding Data'!$A:$A,'Hitting Data'!$A5149)</f>
        <v>2</v>
      </c>
      <c r="V5149" s="14">
        <f>SUMIFS('Fielding Data'!F:F,'Fielding Data'!$A:$A,'Hitting Data'!$A5149)</f>
        <v>0</v>
      </c>
      <c r="W5149" s="14">
        <f>SUMIFS('Fielding Data'!G:G,'Fielding Data'!$A:$A,'Hitting Data'!$A5149)</f>
        <v>0</v>
      </c>
      <c r="X5149" s="14">
        <f>SUMIFS('Fielding Data'!H:H,'Fielding Data'!$A:$A,'Hitting Data'!$A5149)</f>
        <v>0</v>
      </c>
    </row>
    <row r="5150" spans="1:24" x14ac:dyDescent="0.25">
      <c r="A5150" s="14" t="str">
        <f t="shared" si="80"/>
        <v>gorzeto012014</v>
      </c>
      <c r="B5150" s="19" t="s">
        <v>545</v>
      </c>
      <c r="C5150" s="19">
        <v>2014</v>
      </c>
      <c r="D5150" s="19">
        <v>23</v>
      </c>
      <c r="E5150" s="19">
        <v>1</v>
      </c>
      <c r="F5150" s="19">
        <v>0</v>
      </c>
      <c r="G5150" s="19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1</v>
      </c>
      <c r="P5150" s="14" t="str">
        <f>IFERROR(VLOOKUP($A5150,'Fielding Data'!$A:$H,MATCH(P$1,'Fielding Data'!$A$1:$H$1,0),0),"Other")</f>
        <v>P</v>
      </c>
      <c r="Q5150" s="14">
        <f>IFERROR(VLOOKUP($A5150,'Fielding Data'!$A:$H,MATCH(Q$1,'Fielding Data'!$A$1:$H$1,0),0),"Other")</f>
        <v>2</v>
      </c>
      <c r="R5150" s="14">
        <f>IFERROR(VLOOKUP($A5150,'Fielding Data'!$A:$H,MATCH(R$1,'Fielding Data'!$A$1:$H$1,0),0),"Other")</f>
        <v>3</v>
      </c>
      <c r="S5150" s="14">
        <f>IFERROR(VLOOKUP($A5150,'Fielding Data'!$A:$H,MATCH(S$1,'Fielding Data'!$A$1:$H$1,0),0),"Other")</f>
        <v>1</v>
      </c>
      <c r="T5150" s="14">
        <f>IFERROR(VLOOKUP($A5150,'Fielding Data'!$A:$H,MATCH(T$1,'Fielding Data'!$A$1:$H$1,0),0),"Other")</f>
        <v>0</v>
      </c>
      <c r="U5150" s="14">
        <f>SUMIFS('Fielding Data'!E:E,'Fielding Data'!$A:$A,'Hitting Data'!$A5150)</f>
        <v>2</v>
      </c>
      <c r="V5150" s="14">
        <f>SUMIFS('Fielding Data'!F:F,'Fielding Data'!$A:$A,'Hitting Data'!$A5150)</f>
        <v>3</v>
      </c>
      <c r="W5150" s="14">
        <f>SUMIFS('Fielding Data'!G:G,'Fielding Data'!$A:$A,'Hitting Data'!$A5150)</f>
        <v>1</v>
      </c>
      <c r="X5150" s="14">
        <f>SUMIFS('Fielding Data'!H:H,'Fielding Data'!$A:$A,'Hitting Data'!$A5150)</f>
        <v>0</v>
      </c>
    </row>
    <row r="5151" spans="1:24" x14ac:dyDescent="0.25">
      <c r="A5151" s="14" t="str">
        <f t="shared" si="80"/>
        <v>gosean012014</v>
      </c>
      <c r="B5151" s="19" t="s">
        <v>1726</v>
      </c>
      <c r="C5151" s="19">
        <v>2014</v>
      </c>
      <c r="D5151" s="19">
        <v>94</v>
      </c>
      <c r="E5151" s="19">
        <v>239</v>
      </c>
      <c r="F5151" s="19">
        <v>31</v>
      </c>
      <c r="G5151" s="19">
        <v>54</v>
      </c>
      <c r="H5151" s="19">
        <v>8</v>
      </c>
      <c r="I5151" s="19">
        <v>1</v>
      </c>
      <c r="J5151" s="19">
        <v>2</v>
      </c>
      <c r="K5151" s="19">
        <v>13</v>
      </c>
      <c r="L5151" s="19">
        <v>15</v>
      </c>
      <c r="M5151" s="19">
        <v>5</v>
      </c>
      <c r="N5151" s="19">
        <v>25</v>
      </c>
      <c r="O5151" s="19">
        <v>74</v>
      </c>
      <c r="P5151" s="14" t="str">
        <f>IFERROR(VLOOKUP($A5151,'Fielding Data'!$A:$H,MATCH(P$1,'Fielding Data'!$A$1:$H$1,0),0),"Other")</f>
        <v>CF</v>
      </c>
      <c r="Q5151" s="14">
        <f>IFERROR(VLOOKUP($A5151,'Fielding Data'!$A:$H,MATCH(Q$1,'Fielding Data'!$A$1:$H$1,0),0),"Other")</f>
        <v>142</v>
      </c>
      <c r="R5151" s="14">
        <f>IFERROR(VLOOKUP($A5151,'Fielding Data'!$A:$H,MATCH(R$1,'Fielding Data'!$A$1:$H$1,0),0),"Other")</f>
        <v>1</v>
      </c>
      <c r="S5151" s="14">
        <f>IFERROR(VLOOKUP($A5151,'Fielding Data'!$A:$H,MATCH(S$1,'Fielding Data'!$A$1:$H$1,0),0),"Other")</f>
        <v>1</v>
      </c>
      <c r="T5151" s="14">
        <f>IFERROR(VLOOKUP($A5151,'Fielding Data'!$A:$H,MATCH(T$1,'Fielding Data'!$A$1:$H$1,0),0),"Other")</f>
        <v>0</v>
      </c>
      <c r="U5151" s="14">
        <f>SUMIFS('Fielding Data'!E:E,'Fielding Data'!$A:$A,'Hitting Data'!$A5151)</f>
        <v>374</v>
      </c>
      <c r="V5151" s="14">
        <f>SUMIFS('Fielding Data'!F:F,'Fielding Data'!$A:$A,'Hitting Data'!$A5151)</f>
        <v>4</v>
      </c>
      <c r="W5151" s="14">
        <f>SUMIFS('Fielding Data'!G:G,'Fielding Data'!$A:$A,'Hitting Data'!$A5151)</f>
        <v>2</v>
      </c>
      <c r="X5151" s="14">
        <f>SUMIFS('Fielding Data'!H:H,'Fielding Data'!$A:$A,'Hitting Data'!$A5151)</f>
        <v>0</v>
      </c>
    </row>
    <row r="5152" spans="1:24" x14ac:dyDescent="0.25">
      <c r="A5152" s="14" t="str">
        <f t="shared" si="80"/>
        <v>gosewtu012014</v>
      </c>
      <c r="B5152" s="19" t="s">
        <v>1949</v>
      </c>
      <c r="C5152" s="19">
        <v>2014</v>
      </c>
      <c r="D5152" s="19">
        <v>41</v>
      </c>
      <c r="E5152" s="19">
        <v>129</v>
      </c>
      <c r="F5152" s="19">
        <v>6</v>
      </c>
      <c r="G5152" s="19">
        <v>29</v>
      </c>
      <c r="H5152" s="19">
        <v>8</v>
      </c>
      <c r="I5152" s="19">
        <v>0</v>
      </c>
      <c r="J5152" s="19">
        <v>1</v>
      </c>
      <c r="K5152" s="19">
        <v>7</v>
      </c>
      <c r="L5152" s="19">
        <v>0</v>
      </c>
      <c r="M5152" s="19">
        <v>0</v>
      </c>
      <c r="N5152" s="19">
        <v>3</v>
      </c>
      <c r="O5152" s="19">
        <v>24</v>
      </c>
      <c r="P5152" s="14" t="str">
        <f>IFERROR(VLOOKUP($A5152,'Fielding Data'!$A:$H,MATCH(P$1,'Fielding Data'!$A$1:$H$1,0),0),"Other")</f>
        <v>C</v>
      </c>
      <c r="Q5152" s="14">
        <f>IFERROR(VLOOKUP($A5152,'Fielding Data'!$A:$H,MATCH(Q$1,'Fielding Data'!$A$1:$H$1,0),0),"Other")</f>
        <v>241</v>
      </c>
      <c r="R5152" s="14">
        <f>IFERROR(VLOOKUP($A5152,'Fielding Data'!$A:$H,MATCH(R$1,'Fielding Data'!$A$1:$H$1,0),0),"Other")</f>
        <v>18</v>
      </c>
      <c r="S5152" s="14">
        <f>IFERROR(VLOOKUP($A5152,'Fielding Data'!$A:$H,MATCH(S$1,'Fielding Data'!$A$1:$H$1,0),0),"Other")</f>
        <v>1</v>
      </c>
      <c r="T5152" s="14">
        <f>IFERROR(VLOOKUP($A5152,'Fielding Data'!$A:$H,MATCH(T$1,'Fielding Data'!$A$1:$H$1,0),0),"Other")</f>
        <v>1</v>
      </c>
      <c r="U5152" s="14">
        <f>SUMIFS('Fielding Data'!E:E,'Fielding Data'!$A:$A,'Hitting Data'!$A5152)</f>
        <v>241</v>
      </c>
      <c r="V5152" s="14">
        <f>SUMIFS('Fielding Data'!F:F,'Fielding Data'!$A:$A,'Hitting Data'!$A5152)</f>
        <v>18</v>
      </c>
      <c r="W5152" s="14">
        <f>SUMIFS('Fielding Data'!G:G,'Fielding Data'!$A:$A,'Hitting Data'!$A5152)</f>
        <v>1</v>
      </c>
      <c r="X5152" s="14">
        <f>SUMIFS('Fielding Data'!H:H,'Fielding Data'!$A:$A,'Hitting Data'!$A5152)</f>
        <v>1</v>
      </c>
    </row>
    <row r="5153" spans="1:24" x14ac:dyDescent="0.25">
      <c r="A5153" s="14" t="str">
        <f t="shared" si="80"/>
        <v>gosseph012014</v>
      </c>
      <c r="B5153" s="19" t="s">
        <v>1950</v>
      </c>
      <c r="C5153" s="19">
        <v>2014</v>
      </c>
      <c r="D5153" s="19">
        <v>46</v>
      </c>
      <c r="E5153" s="19">
        <v>128</v>
      </c>
      <c r="F5153" s="19">
        <v>17</v>
      </c>
      <c r="G5153" s="19">
        <v>34</v>
      </c>
      <c r="H5153" s="19">
        <v>4</v>
      </c>
      <c r="I5153" s="19">
        <v>0</v>
      </c>
      <c r="J5153" s="19">
        <v>1</v>
      </c>
      <c r="K5153" s="19">
        <v>3</v>
      </c>
      <c r="L5153" s="19">
        <v>2</v>
      </c>
      <c r="M5153" s="19">
        <v>2</v>
      </c>
      <c r="N5153" s="19">
        <v>5</v>
      </c>
      <c r="O5153" s="19">
        <v>27</v>
      </c>
      <c r="P5153" s="14" t="str">
        <f>IFERROR(VLOOKUP($A5153,'Fielding Data'!$A:$H,MATCH(P$1,'Fielding Data'!$A$1:$H$1,0),0),"Other")</f>
        <v>2B</v>
      </c>
      <c r="Q5153" s="14">
        <f>IFERROR(VLOOKUP($A5153,'Fielding Data'!$A:$H,MATCH(Q$1,'Fielding Data'!$A$1:$H$1,0),0),"Other")</f>
        <v>32</v>
      </c>
      <c r="R5153" s="14">
        <f>IFERROR(VLOOKUP($A5153,'Fielding Data'!$A:$H,MATCH(R$1,'Fielding Data'!$A$1:$H$1,0),0),"Other")</f>
        <v>40</v>
      </c>
      <c r="S5153" s="14">
        <f>IFERROR(VLOOKUP($A5153,'Fielding Data'!$A:$H,MATCH(S$1,'Fielding Data'!$A$1:$H$1,0),0),"Other")</f>
        <v>2</v>
      </c>
      <c r="T5153" s="14">
        <f>IFERROR(VLOOKUP($A5153,'Fielding Data'!$A:$H,MATCH(T$1,'Fielding Data'!$A$1:$H$1,0),0),"Other")</f>
        <v>10</v>
      </c>
      <c r="U5153" s="14">
        <f>SUMIFS('Fielding Data'!E:E,'Fielding Data'!$A:$A,'Hitting Data'!$A5153)</f>
        <v>44</v>
      </c>
      <c r="V5153" s="14">
        <f>SUMIFS('Fielding Data'!F:F,'Fielding Data'!$A:$A,'Hitting Data'!$A5153)</f>
        <v>68</v>
      </c>
      <c r="W5153" s="14">
        <f>SUMIFS('Fielding Data'!G:G,'Fielding Data'!$A:$A,'Hitting Data'!$A5153)</f>
        <v>3</v>
      </c>
      <c r="X5153" s="14">
        <f>SUMIFS('Fielding Data'!H:H,'Fielding Data'!$A:$A,'Hitting Data'!$A5153)</f>
        <v>17</v>
      </c>
    </row>
    <row r="5154" spans="1:24" x14ac:dyDescent="0.25">
      <c r="A5154" s="14" t="str">
        <f t="shared" si="80"/>
        <v>grandcu012014</v>
      </c>
      <c r="B5154" s="19" t="s">
        <v>448</v>
      </c>
      <c r="C5154" s="19">
        <v>2014</v>
      </c>
      <c r="D5154" s="19">
        <v>155</v>
      </c>
      <c r="E5154" s="19">
        <v>564</v>
      </c>
      <c r="F5154" s="19">
        <v>73</v>
      </c>
      <c r="G5154" s="19">
        <v>128</v>
      </c>
      <c r="H5154" s="19">
        <v>27</v>
      </c>
      <c r="I5154" s="19">
        <v>2</v>
      </c>
      <c r="J5154" s="19">
        <v>20</v>
      </c>
      <c r="K5154" s="19">
        <v>66</v>
      </c>
      <c r="L5154" s="19">
        <v>8</v>
      </c>
      <c r="M5154" s="19">
        <v>2</v>
      </c>
      <c r="N5154" s="19">
        <v>79</v>
      </c>
      <c r="O5154" s="19">
        <v>141</v>
      </c>
      <c r="P5154" s="14" t="str">
        <f>IFERROR(VLOOKUP($A5154,'Fielding Data'!$A:$H,MATCH(P$1,'Fielding Data'!$A$1:$H$1,0),0),"Other")</f>
        <v>CF</v>
      </c>
      <c r="Q5154" s="14">
        <f>IFERROR(VLOOKUP($A5154,'Fielding Data'!$A:$H,MATCH(Q$1,'Fielding Data'!$A$1:$H$1,0),0),"Other")</f>
        <v>23</v>
      </c>
      <c r="R5154" s="14">
        <f>IFERROR(VLOOKUP($A5154,'Fielding Data'!$A:$H,MATCH(R$1,'Fielding Data'!$A$1:$H$1,0),0),"Other")</f>
        <v>1</v>
      </c>
      <c r="S5154" s="14">
        <f>IFERROR(VLOOKUP($A5154,'Fielding Data'!$A:$H,MATCH(S$1,'Fielding Data'!$A$1:$H$1,0),0),"Other")</f>
        <v>0</v>
      </c>
      <c r="T5154" s="14">
        <f>IFERROR(VLOOKUP($A5154,'Fielding Data'!$A:$H,MATCH(T$1,'Fielding Data'!$A$1:$H$1,0),0),"Other")</f>
        <v>0</v>
      </c>
      <c r="U5154" s="14">
        <f>SUMIFS('Fielding Data'!E:E,'Fielding Data'!$A:$A,'Hitting Data'!$A5154)</f>
        <v>610</v>
      </c>
      <c r="V5154" s="14">
        <f>SUMIFS('Fielding Data'!F:F,'Fielding Data'!$A:$A,'Hitting Data'!$A5154)</f>
        <v>16</v>
      </c>
      <c r="W5154" s="14">
        <f>SUMIFS('Fielding Data'!G:G,'Fielding Data'!$A:$A,'Hitting Data'!$A5154)</f>
        <v>4</v>
      </c>
      <c r="X5154" s="14">
        <f>SUMIFS('Fielding Data'!H:H,'Fielding Data'!$A:$A,'Hitting Data'!$A5154)</f>
        <v>2</v>
      </c>
    </row>
    <row r="5155" spans="1:24" x14ac:dyDescent="0.25">
      <c r="A5155" s="14" t="str">
        <f t="shared" si="80"/>
        <v>grandya012014</v>
      </c>
      <c r="B5155" s="19" t="s">
        <v>1728</v>
      </c>
      <c r="C5155" s="19">
        <v>2014</v>
      </c>
      <c r="D5155" s="19">
        <v>128</v>
      </c>
      <c r="E5155" s="19">
        <v>377</v>
      </c>
      <c r="F5155" s="19">
        <v>47</v>
      </c>
      <c r="G5155" s="19">
        <v>85</v>
      </c>
      <c r="H5155" s="19">
        <v>19</v>
      </c>
      <c r="I5155" s="19">
        <v>1</v>
      </c>
      <c r="J5155" s="19">
        <v>15</v>
      </c>
      <c r="K5155" s="19">
        <v>49</v>
      </c>
      <c r="L5155" s="19">
        <v>3</v>
      </c>
      <c r="M5155" s="19">
        <v>0</v>
      </c>
      <c r="N5155" s="19">
        <v>58</v>
      </c>
      <c r="O5155" s="19">
        <v>115</v>
      </c>
      <c r="P5155" s="14" t="str">
        <f>IFERROR(VLOOKUP($A5155,'Fielding Data'!$A:$H,MATCH(P$1,'Fielding Data'!$A$1:$H$1,0),0),"Other")</f>
        <v>1B</v>
      </c>
      <c r="Q5155" s="14">
        <f>IFERROR(VLOOKUP($A5155,'Fielding Data'!$A:$H,MATCH(Q$1,'Fielding Data'!$A$1:$H$1,0),0),"Other")</f>
        <v>235</v>
      </c>
      <c r="R5155" s="14">
        <f>IFERROR(VLOOKUP($A5155,'Fielding Data'!$A:$H,MATCH(R$1,'Fielding Data'!$A$1:$H$1,0),0),"Other")</f>
        <v>22</v>
      </c>
      <c r="S5155" s="14">
        <f>IFERROR(VLOOKUP($A5155,'Fielding Data'!$A:$H,MATCH(S$1,'Fielding Data'!$A$1:$H$1,0),0),"Other")</f>
        <v>3</v>
      </c>
      <c r="T5155" s="14">
        <f>IFERROR(VLOOKUP($A5155,'Fielding Data'!$A:$H,MATCH(T$1,'Fielding Data'!$A$1:$H$1,0),0),"Other")</f>
        <v>18</v>
      </c>
      <c r="U5155" s="14">
        <f>SUMIFS('Fielding Data'!E:E,'Fielding Data'!$A:$A,'Hitting Data'!$A5155)</f>
        <v>761</v>
      </c>
      <c r="V5155" s="14">
        <f>SUMIFS('Fielding Data'!F:F,'Fielding Data'!$A:$A,'Hitting Data'!$A5155)</f>
        <v>53</v>
      </c>
      <c r="W5155" s="14">
        <f>SUMIFS('Fielding Data'!G:G,'Fielding Data'!$A:$A,'Hitting Data'!$A5155)</f>
        <v>7</v>
      </c>
      <c r="X5155" s="14">
        <f>SUMIFS('Fielding Data'!H:H,'Fielding Data'!$A:$A,'Hitting Data'!$A5155)</f>
        <v>22</v>
      </c>
    </row>
    <row r="5156" spans="1:24" x14ac:dyDescent="0.25">
      <c r="A5156" s="14" t="str">
        <f t="shared" si="80"/>
        <v>graveke012014</v>
      </c>
      <c r="B5156" s="19" t="s">
        <v>2180</v>
      </c>
      <c r="C5156" s="19">
        <v>2014</v>
      </c>
      <c r="D5156" s="19">
        <v>5</v>
      </c>
      <c r="E5156" s="19">
        <v>0</v>
      </c>
      <c r="F5156" s="19">
        <v>0</v>
      </c>
      <c r="G5156" s="19">
        <v>0</v>
      </c>
      <c r="H5156" s="19">
        <v>0</v>
      </c>
      <c r="I5156" s="19">
        <v>0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4" t="str">
        <f>IFERROR(VLOOKUP($A5156,'Fielding Data'!$A:$H,MATCH(P$1,'Fielding Data'!$A$1:$H$1,0),0),"Other")</f>
        <v>P</v>
      </c>
      <c r="Q5156" s="14">
        <f>IFERROR(VLOOKUP($A5156,'Fielding Data'!$A:$H,MATCH(Q$1,'Fielding Data'!$A$1:$H$1,0),0),"Other")</f>
        <v>1</v>
      </c>
      <c r="R5156" s="14">
        <f>IFERROR(VLOOKUP($A5156,'Fielding Data'!$A:$H,MATCH(R$1,'Fielding Data'!$A$1:$H$1,0),0),"Other")</f>
        <v>1</v>
      </c>
      <c r="S5156" s="14">
        <f>IFERROR(VLOOKUP($A5156,'Fielding Data'!$A:$H,MATCH(S$1,'Fielding Data'!$A$1:$H$1,0),0),"Other")</f>
        <v>0</v>
      </c>
      <c r="T5156" s="14">
        <f>IFERROR(VLOOKUP($A5156,'Fielding Data'!$A:$H,MATCH(T$1,'Fielding Data'!$A$1:$H$1,0),0),"Other")</f>
        <v>0</v>
      </c>
      <c r="U5156" s="14">
        <f>SUMIFS('Fielding Data'!E:E,'Fielding Data'!$A:$A,'Hitting Data'!$A5156)</f>
        <v>1</v>
      </c>
      <c r="V5156" s="14">
        <f>SUMIFS('Fielding Data'!F:F,'Fielding Data'!$A:$A,'Hitting Data'!$A5156)</f>
        <v>1</v>
      </c>
      <c r="W5156" s="14">
        <f>SUMIFS('Fielding Data'!G:G,'Fielding Data'!$A:$A,'Hitting Data'!$A5156)</f>
        <v>0</v>
      </c>
      <c r="X5156" s="14">
        <f>SUMIFS('Fielding Data'!H:H,'Fielding Data'!$A:$A,'Hitting Data'!$A5156)</f>
        <v>0</v>
      </c>
    </row>
    <row r="5157" spans="1:24" x14ac:dyDescent="0.25">
      <c r="A5157" s="14" t="str">
        <f t="shared" si="80"/>
        <v>grayso012014</v>
      </c>
      <c r="B5157" s="19" t="s">
        <v>1951</v>
      </c>
      <c r="C5157" s="19">
        <v>2014</v>
      </c>
      <c r="D5157" s="19">
        <v>33</v>
      </c>
      <c r="E5157" s="19">
        <v>2</v>
      </c>
      <c r="F5157" s="19">
        <v>0</v>
      </c>
      <c r="G5157" s="19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1</v>
      </c>
      <c r="P5157" s="14" t="str">
        <f>IFERROR(VLOOKUP($A5157,'Fielding Data'!$A:$H,MATCH(P$1,'Fielding Data'!$A$1:$H$1,0),0),"Other")</f>
        <v>P</v>
      </c>
      <c r="Q5157" s="14">
        <f>IFERROR(VLOOKUP($A5157,'Fielding Data'!$A:$H,MATCH(Q$1,'Fielding Data'!$A$1:$H$1,0),0),"Other")</f>
        <v>18</v>
      </c>
      <c r="R5157" s="14">
        <f>IFERROR(VLOOKUP($A5157,'Fielding Data'!$A:$H,MATCH(R$1,'Fielding Data'!$A$1:$H$1,0),0),"Other")</f>
        <v>41</v>
      </c>
      <c r="S5157" s="14">
        <f>IFERROR(VLOOKUP($A5157,'Fielding Data'!$A:$H,MATCH(S$1,'Fielding Data'!$A$1:$H$1,0),0),"Other")</f>
        <v>3</v>
      </c>
      <c r="T5157" s="14">
        <f>IFERROR(VLOOKUP($A5157,'Fielding Data'!$A:$H,MATCH(T$1,'Fielding Data'!$A$1:$H$1,0),0),"Other")</f>
        <v>3</v>
      </c>
      <c r="U5157" s="14">
        <f>SUMIFS('Fielding Data'!E:E,'Fielding Data'!$A:$A,'Hitting Data'!$A5157)</f>
        <v>18</v>
      </c>
      <c r="V5157" s="14">
        <f>SUMIFS('Fielding Data'!F:F,'Fielding Data'!$A:$A,'Hitting Data'!$A5157)</f>
        <v>41</v>
      </c>
      <c r="W5157" s="14">
        <f>SUMIFS('Fielding Data'!G:G,'Fielding Data'!$A:$A,'Hitting Data'!$A5157)</f>
        <v>3</v>
      </c>
      <c r="X5157" s="14">
        <f>SUMIFS('Fielding Data'!H:H,'Fielding Data'!$A:$A,'Hitting Data'!$A5157)</f>
        <v>3</v>
      </c>
    </row>
    <row r="5158" spans="1:24" x14ac:dyDescent="0.25">
      <c r="A5158" s="14" t="str">
        <f t="shared" si="80"/>
        <v>greengr012014</v>
      </c>
      <c r="B5158" s="19" t="s">
        <v>1952</v>
      </c>
      <c r="C5158" s="19">
        <v>2014</v>
      </c>
      <c r="D5158" s="19">
        <v>43</v>
      </c>
      <c r="E5158" s="19">
        <v>99</v>
      </c>
      <c r="F5158" s="19">
        <v>7</v>
      </c>
      <c r="G5158" s="19">
        <v>27</v>
      </c>
      <c r="H5158" s="19">
        <v>5</v>
      </c>
      <c r="I5158" s="19">
        <v>0</v>
      </c>
      <c r="J5158" s="19">
        <v>1</v>
      </c>
      <c r="K5158" s="19">
        <v>11</v>
      </c>
      <c r="L5158" s="19">
        <v>1</v>
      </c>
      <c r="M5158" s="19">
        <v>4</v>
      </c>
      <c r="N5158" s="19">
        <v>2</v>
      </c>
      <c r="O5158" s="19">
        <v>20</v>
      </c>
      <c r="P5158" s="14" t="str">
        <f>IFERROR(VLOOKUP($A5158,'Fielding Data'!$A:$H,MATCH(P$1,'Fielding Data'!$A$1:$H$1,0),0),"Other")</f>
        <v>1B</v>
      </c>
      <c r="Q5158" s="14">
        <f>IFERROR(VLOOKUP($A5158,'Fielding Data'!$A:$H,MATCH(Q$1,'Fielding Data'!$A$1:$H$1,0),0),"Other")</f>
        <v>4</v>
      </c>
      <c r="R5158" s="14">
        <f>IFERROR(VLOOKUP($A5158,'Fielding Data'!$A:$H,MATCH(R$1,'Fielding Data'!$A$1:$H$1,0),0),"Other")</f>
        <v>0</v>
      </c>
      <c r="S5158" s="14">
        <f>IFERROR(VLOOKUP($A5158,'Fielding Data'!$A:$H,MATCH(S$1,'Fielding Data'!$A$1:$H$1,0),0),"Other")</f>
        <v>0</v>
      </c>
      <c r="T5158" s="14">
        <f>IFERROR(VLOOKUP($A5158,'Fielding Data'!$A:$H,MATCH(T$1,'Fielding Data'!$A$1:$H$1,0),0),"Other")</f>
        <v>1</v>
      </c>
      <c r="U5158" s="14">
        <f>SUMIFS('Fielding Data'!E:E,'Fielding Data'!$A:$A,'Hitting Data'!$A5158)</f>
        <v>49</v>
      </c>
      <c r="V5158" s="14">
        <f>SUMIFS('Fielding Data'!F:F,'Fielding Data'!$A:$A,'Hitting Data'!$A5158)</f>
        <v>31</v>
      </c>
      <c r="W5158" s="14">
        <f>SUMIFS('Fielding Data'!G:G,'Fielding Data'!$A:$A,'Hitting Data'!$A5158)</f>
        <v>0</v>
      </c>
      <c r="X5158" s="14">
        <f>SUMIFS('Fielding Data'!H:H,'Fielding Data'!$A:$A,'Hitting Data'!$A5158)</f>
        <v>7</v>
      </c>
    </row>
    <row r="5159" spans="1:24" x14ac:dyDescent="0.25">
      <c r="A5159" s="14" t="str">
        <f t="shared" si="80"/>
        <v>greenni022014</v>
      </c>
      <c r="B5159" s="19" t="s">
        <v>2181</v>
      </c>
      <c r="C5159" s="19">
        <v>2014</v>
      </c>
      <c r="D5159" s="19">
        <v>19</v>
      </c>
      <c r="E5159" s="19">
        <v>5</v>
      </c>
      <c r="F5159" s="19">
        <v>0</v>
      </c>
      <c r="G5159" s="19">
        <v>0</v>
      </c>
      <c r="H5159" s="19">
        <v>0</v>
      </c>
      <c r="I5159" s="19">
        <v>0</v>
      </c>
      <c r="J5159" s="19">
        <v>0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4" t="str">
        <f>IFERROR(VLOOKUP($A5159,'Fielding Data'!$A:$H,MATCH(P$1,'Fielding Data'!$A$1:$H$1,0),0),"Other")</f>
        <v>P</v>
      </c>
      <c r="Q5159" s="14">
        <f>IFERROR(VLOOKUP($A5159,'Fielding Data'!$A:$H,MATCH(Q$1,'Fielding Data'!$A$1:$H$1,0),0),"Other")</f>
        <v>6</v>
      </c>
      <c r="R5159" s="14">
        <f>IFERROR(VLOOKUP($A5159,'Fielding Data'!$A:$H,MATCH(R$1,'Fielding Data'!$A$1:$H$1,0),0),"Other")</f>
        <v>11</v>
      </c>
      <c r="S5159" s="14">
        <f>IFERROR(VLOOKUP($A5159,'Fielding Data'!$A:$H,MATCH(S$1,'Fielding Data'!$A$1:$H$1,0),0),"Other")</f>
        <v>0</v>
      </c>
      <c r="T5159" s="14">
        <f>IFERROR(VLOOKUP($A5159,'Fielding Data'!$A:$H,MATCH(T$1,'Fielding Data'!$A$1:$H$1,0),0),"Other")</f>
        <v>1</v>
      </c>
      <c r="U5159" s="14">
        <f>SUMIFS('Fielding Data'!E:E,'Fielding Data'!$A:$A,'Hitting Data'!$A5159)</f>
        <v>6</v>
      </c>
      <c r="V5159" s="14">
        <f>SUMIFS('Fielding Data'!F:F,'Fielding Data'!$A:$A,'Hitting Data'!$A5159)</f>
        <v>11</v>
      </c>
      <c r="W5159" s="14">
        <f>SUMIFS('Fielding Data'!G:G,'Fielding Data'!$A:$A,'Hitting Data'!$A5159)</f>
        <v>0</v>
      </c>
      <c r="X5159" s="14">
        <f>SUMIFS('Fielding Data'!H:H,'Fielding Data'!$A:$A,'Hitting Data'!$A5159)</f>
        <v>1</v>
      </c>
    </row>
    <row r="5160" spans="1:24" x14ac:dyDescent="0.25">
      <c r="A5160" s="14" t="str">
        <f t="shared" si="80"/>
        <v>greensh022014</v>
      </c>
      <c r="B5160" s="19" t="s">
        <v>2182</v>
      </c>
      <c r="C5160" s="19">
        <v>2014</v>
      </c>
      <c r="D5160" s="19">
        <v>15</v>
      </c>
      <c r="E5160" s="19">
        <v>0</v>
      </c>
      <c r="F5160" s="19">
        <v>0</v>
      </c>
      <c r="G5160" s="19">
        <v>0</v>
      </c>
      <c r="H5160" s="19">
        <v>0</v>
      </c>
      <c r="I5160" s="19">
        <v>0</v>
      </c>
      <c r="J5160" s="19">
        <v>0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4" t="str">
        <f>IFERROR(VLOOKUP($A5160,'Fielding Data'!$A:$H,MATCH(P$1,'Fielding Data'!$A$1:$H$1,0),0),"Other")</f>
        <v>P</v>
      </c>
      <c r="Q5160" s="14">
        <f>IFERROR(VLOOKUP($A5160,'Fielding Data'!$A:$H,MATCH(Q$1,'Fielding Data'!$A$1:$H$1,0),0),"Other")</f>
        <v>5</v>
      </c>
      <c r="R5160" s="14">
        <f>IFERROR(VLOOKUP($A5160,'Fielding Data'!$A:$H,MATCH(R$1,'Fielding Data'!$A$1:$H$1,0),0),"Other")</f>
        <v>4</v>
      </c>
      <c r="S5160" s="14">
        <f>IFERROR(VLOOKUP($A5160,'Fielding Data'!$A:$H,MATCH(S$1,'Fielding Data'!$A$1:$H$1,0),0),"Other")</f>
        <v>4</v>
      </c>
      <c r="T5160" s="14">
        <f>IFERROR(VLOOKUP($A5160,'Fielding Data'!$A:$H,MATCH(T$1,'Fielding Data'!$A$1:$H$1,0),0),"Other")</f>
        <v>0</v>
      </c>
      <c r="U5160" s="14">
        <f>SUMIFS('Fielding Data'!E:E,'Fielding Data'!$A:$A,'Hitting Data'!$A5160)</f>
        <v>5</v>
      </c>
      <c r="V5160" s="14">
        <f>SUMIFS('Fielding Data'!F:F,'Fielding Data'!$A:$A,'Hitting Data'!$A5160)</f>
        <v>4</v>
      </c>
      <c r="W5160" s="14">
        <f>SUMIFS('Fielding Data'!G:G,'Fielding Data'!$A:$A,'Hitting Data'!$A5160)</f>
        <v>4</v>
      </c>
      <c r="X5160" s="14">
        <f>SUMIFS('Fielding Data'!H:H,'Fielding Data'!$A:$A,'Hitting Data'!$A5160)</f>
        <v>0</v>
      </c>
    </row>
    <row r="5161" spans="1:24" x14ac:dyDescent="0.25">
      <c r="A5161" s="14" t="str">
        <f t="shared" si="80"/>
        <v>gregelu012014</v>
      </c>
      <c r="B5161" s="19" t="s">
        <v>1096</v>
      </c>
      <c r="C5161" s="19">
        <v>2014</v>
      </c>
      <c r="D5161" s="19">
        <v>72</v>
      </c>
      <c r="E5161" s="19">
        <v>0</v>
      </c>
      <c r="F5161" s="19">
        <v>0</v>
      </c>
      <c r="G5161" s="19">
        <v>0</v>
      </c>
      <c r="H5161" s="19">
        <v>0</v>
      </c>
      <c r="I5161" s="19">
        <v>0</v>
      </c>
      <c r="J5161" s="19">
        <v>0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4" t="str">
        <f>IFERROR(VLOOKUP($A5161,'Fielding Data'!$A:$H,MATCH(P$1,'Fielding Data'!$A$1:$H$1,0),0),"Other")</f>
        <v>P</v>
      </c>
      <c r="Q5161" s="14">
        <f>IFERROR(VLOOKUP($A5161,'Fielding Data'!$A:$H,MATCH(Q$1,'Fielding Data'!$A$1:$H$1,0),0),"Other")</f>
        <v>4</v>
      </c>
      <c r="R5161" s="14">
        <f>IFERROR(VLOOKUP($A5161,'Fielding Data'!$A:$H,MATCH(R$1,'Fielding Data'!$A$1:$H$1,0),0),"Other")</f>
        <v>8</v>
      </c>
      <c r="S5161" s="14">
        <f>IFERROR(VLOOKUP($A5161,'Fielding Data'!$A:$H,MATCH(S$1,'Fielding Data'!$A$1:$H$1,0),0),"Other")</f>
        <v>0</v>
      </c>
      <c r="T5161" s="14">
        <f>IFERROR(VLOOKUP($A5161,'Fielding Data'!$A:$H,MATCH(T$1,'Fielding Data'!$A$1:$H$1,0),0),"Other")</f>
        <v>0</v>
      </c>
      <c r="U5161" s="14">
        <f>SUMIFS('Fielding Data'!E:E,'Fielding Data'!$A:$A,'Hitting Data'!$A5161)</f>
        <v>4</v>
      </c>
      <c r="V5161" s="14">
        <f>SUMIFS('Fielding Data'!F:F,'Fielding Data'!$A:$A,'Hitting Data'!$A5161)</f>
        <v>8</v>
      </c>
      <c r="W5161" s="14">
        <f>SUMIFS('Fielding Data'!G:G,'Fielding Data'!$A:$A,'Hitting Data'!$A5161)</f>
        <v>0</v>
      </c>
      <c r="X5161" s="14">
        <f>SUMIFS('Fielding Data'!H:H,'Fielding Data'!$A:$A,'Hitting Data'!$A5161)</f>
        <v>0</v>
      </c>
    </row>
    <row r="5162" spans="1:24" x14ac:dyDescent="0.25">
      <c r="A5162" s="14" t="str">
        <f t="shared" si="80"/>
        <v>greggke012014</v>
      </c>
      <c r="B5162" s="19" t="s">
        <v>376</v>
      </c>
      <c r="C5162" s="19">
        <v>2014</v>
      </c>
      <c r="D5162" s="19">
        <v>12</v>
      </c>
      <c r="E5162" s="19">
        <v>0</v>
      </c>
      <c r="F5162" s="19">
        <v>0</v>
      </c>
      <c r="G5162" s="19">
        <v>0</v>
      </c>
      <c r="H5162" s="19">
        <v>0</v>
      </c>
      <c r="I5162" s="19">
        <v>0</v>
      </c>
      <c r="J5162" s="19">
        <v>0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4" t="str">
        <f>IFERROR(VLOOKUP($A5162,'Fielding Data'!$A:$H,MATCH(P$1,'Fielding Data'!$A$1:$H$1,0),0),"Other")</f>
        <v>P</v>
      </c>
      <c r="Q5162" s="14">
        <f>IFERROR(VLOOKUP($A5162,'Fielding Data'!$A:$H,MATCH(Q$1,'Fielding Data'!$A$1:$H$1,0),0),"Other")</f>
        <v>0</v>
      </c>
      <c r="R5162" s="14">
        <f>IFERROR(VLOOKUP($A5162,'Fielding Data'!$A:$H,MATCH(R$1,'Fielding Data'!$A$1:$H$1,0),0),"Other")</f>
        <v>0</v>
      </c>
      <c r="S5162" s="14">
        <f>IFERROR(VLOOKUP($A5162,'Fielding Data'!$A:$H,MATCH(S$1,'Fielding Data'!$A$1:$H$1,0),0),"Other")</f>
        <v>0</v>
      </c>
      <c r="T5162" s="14">
        <f>IFERROR(VLOOKUP($A5162,'Fielding Data'!$A:$H,MATCH(T$1,'Fielding Data'!$A$1:$H$1,0),0),"Other")</f>
        <v>0</v>
      </c>
      <c r="U5162" s="14">
        <f>SUMIFS('Fielding Data'!E:E,'Fielding Data'!$A:$A,'Hitting Data'!$A5162)</f>
        <v>0</v>
      </c>
      <c r="V5162" s="14">
        <f>SUMIFS('Fielding Data'!F:F,'Fielding Data'!$A:$A,'Hitting Data'!$A5162)</f>
        <v>0</v>
      </c>
      <c r="W5162" s="14">
        <f>SUMIFS('Fielding Data'!G:G,'Fielding Data'!$A:$A,'Hitting Data'!$A5162)</f>
        <v>0</v>
      </c>
      <c r="X5162" s="14">
        <f>SUMIFS('Fielding Data'!H:H,'Fielding Data'!$A:$A,'Hitting Data'!$A5162)</f>
        <v>0</v>
      </c>
    </row>
    <row r="5163" spans="1:24" x14ac:dyDescent="0.25">
      <c r="A5163" s="14" t="str">
        <f t="shared" si="80"/>
        <v>gregodi012014</v>
      </c>
      <c r="B5163" s="19" t="s">
        <v>1729</v>
      </c>
      <c r="C5163" s="19">
        <v>2014</v>
      </c>
      <c r="D5163" s="19">
        <v>80</v>
      </c>
      <c r="E5163" s="19">
        <v>270</v>
      </c>
      <c r="F5163" s="19">
        <v>35</v>
      </c>
      <c r="G5163" s="19">
        <v>61</v>
      </c>
      <c r="H5163" s="19">
        <v>9</v>
      </c>
      <c r="I5163" s="19">
        <v>5</v>
      </c>
      <c r="J5163" s="19">
        <v>6</v>
      </c>
      <c r="K5163" s="19">
        <v>27</v>
      </c>
      <c r="L5163" s="19">
        <v>3</v>
      </c>
      <c r="M5163" s="19">
        <v>0</v>
      </c>
      <c r="N5163" s="19">
        <v>22</v>
      </c>
      <c r="O5163" s="19">
        <v>52</v>
      </c>
      <c r="P5163" s="14" t="str">
        <f>IFERROR(VLOOKUP($A5163,'Fielding Data'!$A:$H,MATCH(P$1,'Fielding Data'!$A$1:$H$1,0),0),"Other")</f>
        <v>2B</v>
      </c>
      <c r="Q5163" s="14">
        <f>IFERROR(VLOOKUP($A5163,'Fielding Data'!$A:$H,MATCH(Q$1,'Fielding Data'!$A$1:$H$1,0),0),"Other")</f>
        <v>13</v>
      </c>
      <c r="R5163" s="14">
        <f>IFERROR(VLOOKUP($A5163,'Fielding Data'!$A:$H,MATCH(R$1,'Fielding Data'!$A$1:$H$1,0),0),"Other")</f>
        <v>26</v>
      </c>
      <c r="S5163" s="14">
        <f>IFERROR(VLOOKUP($A5163,'Fielding Data'!$A:$H,MATCH(S$1,'Fielding Data'!$A$1:$H$1,0),0),"Other")</f>
        <v>1</v>
      </c>
      <c r="T5163" s="14">
        <f>IFERROR(VLOOKUP($A5163,'Fielding Data'!$A:$H,MATCH(T$1,'Fielding Data'!$A$1:$H$1,0),0),"Other")</f>
        <v>3</v>
      </c>
      <c r="U5163" s="14">
        <f>SUMIFS('Fielding Data'!E:E,'Fielding Data'!$A:$A,'Hitting Data'!$A5163)</f>
        <v>113</v>
      </c>
      <c r="V5163" s="14">
        <f>SUMIFS('Fielding Data'!F:F,'Fielding Data'!$A:$A,'Hitting Data'!$A5163)</f>
        <v>216</v>
      </c>
      <c r="W5163" s="14">
        <f>SUMIFS('Fielding Data'!G:G,'Fielding Data'!$A:$A,'Hitting Data'!$A5163)</f>
        <v>6</v>
      </c>
      <c r="X5163" s="14">
        <f>SUMIFS('Fielding Data'!H:H,'Fielding Data'!$A:$A,'Hitting Data'!$A5163)</f>
        <v>42</v>
      </c>
    </row>
    <row r="5164" spans="1:24" x14ac:dyDescent="0.25">
      <c r="A5164" s="14" t="str">
        <f t="shared" si="80"/>
        <v>greinza012014</v>
      </c>
      <c r="B5164" s="19" t="s">
        <v>450</v>
      </c>
      <c r="C5164" s="19">
        <v>2014</v>
      </c>
      <c r="D5164" s="19">
        <v>32</v>
      </c>
      <c r="E5164" s="19">
        <v>60</v>
      </c>
      <c r="F5164" s="19">
        <v>5</v>
      </c>
      <c r="G5164" s="19">
        <v>12</v>
      </c>
      <c r="H5164" s="19">
        <v>6</v>
      </c>
      <c r="I5164" s="19">
        <v>0</v>
      </c>
      <c r="J5164" s="19">
        <v>1</v>
      </c>
      <c r="K5164" s="19">
        <v>3</v>
      </c>
      <c r="L5164" s="19">
        <v>0</v>
      </c>
      <c r="M5164" s="19">
        <v>0</v>
      </c>
      <c r="N5164" s="19">
        <v>5</v>
      </c>
      <c r="O5164" s="19">
        <v>11</v>
      </c>
      <c r="P5164" s="14" t="str">
        <f>IFERROR(VLOOKUP($A5164,'Fielding Data'!$A:$H,MATCH(P$1,'Fielding Data'!$A$1:$H$1,0),0),"Other")</f>
        <v>P</v>
      </c>
      <c r="Q5164" s="14">
        <f>IFERROR(VLOOKUP($A5164,'Fielding Data'!$A:$H,MATCH(Q$1,'Fielding Data'!$A$1:$H$1,0),0),"Other")</f>
        <v>28</v>
      </c>
      <c r="R5164" s="14">
        <f>IFERROR(VLOOKUP($A5164,'Fielding Data'!$A:$H,MATCH(R$1,'Fielding Data'!$A$1:$H$1,0),0),"Other")</f>
        <v>30</v>
      </c>
      <c r="S5164" s="14">
        <f>IFERROR(VLOOKUP($A5164,'Fielding Data'!$A:$H,MATCH(S$1,'Fielding Data'!$A$1:$H$1,0),0),"Other")</f>
        <v>1</v>
      </c>
      <c r="T5164" s="14">
        <f>IFERROR(VLOOKUP($A5164,'Fielding Data'!$A:$H,MATCH(T$1,'Fielding Data'!$A$1:$H$1,0),0),"Other")</f>
        <v>8</v>
      </c>
      <c r="U5164" s="14">
        <f>SUMIFS('Fielding Data'!E:E,'Fielding Data'!$A:$A,'Hitting Data'!$A5164)</f>
        <v>28</v>
      </c>
      <c r="V5164" s="14">
        <f>SUMIFS('Fielding Data'!F:F,'Fielding Data'!$A:$A,'Hitting Data'!$A5164)</f>
        <v>30</v>
      </c>
      <c r="W5164" s="14">
        <f>SUMIFS('Fielding Data'!G:G,'Fielding Data'!$A:$A,'Hitting Data'!$A5164)</f>
        <v>1</v>
      </c>
      <c r="X5164" s="14">
        <f>SUMIFS('Fielding Data'!H:H,'Fielding Data'!$A:$A,'Hitting Data'!$A5164)</f>
        <v>8</v>
      </c>
    </row>
    <row r="5165" spans="1:24" x14ac:dyDescent="0.25">
      <c r="A5165" s="14" t="str">
        <f t="shared" si="80"/>
        <v>grichra012014</v>
      </c>
      <c r="B5165" s="19" t="s">
        <v>2183</v>
      </c>
      <c r="C5165" s="19">
        <v>2014</v>
      </c>
      <c r="D5165" s="19">
        <v>47</v>
      </c>
      <c r="E5165" s="19">
        <v>110</v>
      </c>
      <c r="F5165" s="19">
        <v>11</v>
      </c>
      <c r="G5165" s="19">
        <v>27</v>
      </c>
      <c r="H5165" s="19">
        <v>6</v>
      </c>
      <c r="I5165" s="19">
        <v>1</v>
      </c>
      <c r="J5165" s="19">
        <v>3</v>
      </c>
      <c r="K5165" s="19">
        <v>8</v>
      </c>
      <c r="L5165" s="19">
        <v>0</v>
      </c>
      <c r="M5165" s="19">
        <v>2</v>
      </c>
      <c r="N5165" s="19">
        <v>5</v>
      </c>
      <c r="O5165" s="19">
        <v>31</v>
      </c>
      <c r="P5165" s="14" t="str">
        <f>IFERROR(VLOOKUP($A5165,'Fielding Data'!$A:$H,MATCH(P$1,'Fielding Data'!$A$1:$H$1,0),0),"Other")</f>
        <v>CF</v>
      </c>
      <c r="Q5165" s="14">
        <f>IFERROR(VLOOKUP($A5165,'Fielding Data'!$A:$H,MATCH(Q$1,'Fielding Data'!$A$1:$H$1,0),0),"Other")</f>
        <v>17</v>
      </c>
      <c r="R5165" s="14">
        <f>IFERROR(VLOOKUP($A5165,'Fielding Data'!$A:$H,MATCH(R$1,'Fielding Data'!$A$1:$H$1,0),0),"Other")</f>
        <v>0</v>
      </c>
      <c r="S5165" s="14">
        <f>IFERROR(VLOOKUP($A5165,'Fielding Data'!$A:$H,MATCH(S$1,'Fielding Data'!$A$1:$H$1,0),0),"Other")</f>
        <v>1</v>
      </c>
      <c r="T5165" s="14">
        <f>IFERROR(VLOOKUP($A5165,'Fielding Data'!$A:$H,MATCH(T$1,'Fielding Data'!$A$1:$H$1,0),0),"Other")</f>
        <v>0</v>
      </c>
      <c r="U5165" s="14">
        <f>SUMIFS('Fielding Data'!E:E,'Fielding Data'!$A:$A,'Hitting Data'!$A5165)</f>
        <v>108</v>
      </c>
      <c r="V5165" s="14">
        <f>SUMIFS('Fielding Data'!F:F,'Fielding Data'!$A:$A,'Hitting Data'!$A5165)</f>
        <v>4</v>
      </c>
      <c r="W5165" s="14">
        <f>SUMIFS('Fielding Data'!G:G,'Fielding Data'!$A:$A,'Hitting Data'!$A5165)</f>
        <v>4</v>
      </c>
      <c r="X5165" s="14">
        <f>SUMIFS('Fielding Data'!H:H,'Fielding Data'!$A:$A,'Hitting Data'!$A5165)</f>
        <v>0</v>
      </c>
    </row>
    <row r="5166" spans="1:24" x14ac:dyDescent="0.25">
      <c r="A5166" s="14" t="str">
        <f t="shared" si="80"/>
        <v>grimmju012014</v>
      </c>
      <c r="B5166" s="19" t="s">
        <v>1731</v>
      </c>
      <c r="C5166" s="19">
        <v>2014</v>
      </c>
      <c r="D5166" s="19">
        <v>73</v>
      </c>
      <c r="E5166" s="19">
        <v>2</v>
      </c>
      <c r="F5166" s="19">
        <v>0</v>
      </c>
      <c r="G5166" s="19">
        <v>0</v>
      </c>
      <c r="H5166" s="19">
        <v>0</v>
      </c>
      <c r="I5166" s="19">
        <v>0</v>
      </c>
      <c r="J5166" s="19">
        <v>0</v>
      </c>
      <c r="K5166" s="19">
        <v>0</v>
      </c>
      <c r="L5166" s="19">
        <v>0</v>
      </c>
      <c r="M5166" s="19">
        <v>0</v>
      </c>
      <c r="N5166" s="19">
        <v>0</v>
      </c>
      <c r="O5166" s="19">
        <v>2</v>
      </c>
      <c r="P5166" s="14" t="str">
        <f>IFERROR(VLOOKUP($A5166,'Fielding Data'!$A:$H,MATCH(P$1,'Fielding Data'!$A$1:$H$1,0),0),"Other")</f>
        <v>P</v>
      </c>
      <c r="Q5166" s="14">
        <f>IFERROR(VLOOKUP($A5166,'Fielding Data'!$A:$H,MATCH(Q$1,'Fielding Data'!$A$1:$H$1,0),0),"Other")</f>
        <v>4</v>
      </c>
      <c r="R5166" s="14">
        <f>IFERROR(VLOOKUP($A5166,'Fielding Data'!$A:$H,MATCH(R$1,'Fielding Data'!$A$1:$H$1,0),0),"Other")</f>
        <v>6</v>
      </c>
      <c r="S5166" s="14">
        <f>IFERROR(VLOOKUP($A5166,'Fielding Data'!$A:$H,MATCH(S$1,'Fielding Data'!$A$1:$H$1,0),0),"Other")</f>
        <v>0</v>
      </c>
      <c r="T5166" s="14">
        <f>IFERROR(VLOOKUP($A5166,'Fielding Data'!$A:$H,MATCH(T$1,'Fielding Data'!$A$1:$H$1,0),0),"Other")</f>
        <v>0</v>
      </c>
      <c r="U5166" s="14">
        <f>SUMIFS('Fielding Data'!E:E,'Fielding Data'!$A:$A,'Hitting Data'!$A5166)</f>
        <v>4</v>
      </c>
      <c r="V5166" s="14">
        <f>SUMIFS('Fielding Data'!F:F,'Fielding Data'!$A:$A,'Hitting Data'!$A5166)</f>
        <v>6</v>
      </c>
      <c r="W5166" s="14">
        <f>SUMIFS('Fielding Data'!G:G,'Fielding Data'!$A:$A,'Hitting Data'!$A5166)</f>
        <v>0</v>
      </c>
      <c r="X5166" s="14">
        <f>SUMIFS('Fielding Data'!H:H,'Fielding Data'!$A:$A,'Hitting Data'!$A5166)</f>
        <v>0</v>
      </c>
    </row>
    <row r="5167" spans="1:24" x14ac:dyDescent="0.25">
      <c r="A5167" s="14" t="str">
        <f t="shared" si="80"/>
        <v>grossro012014</v>
      </c>
      <c r="B5167" s="19" t="s">
        <v>1953</v>
      </c>
      <c r="C5167" s="19">
        <v>2014</v>
      </c>
      <c r="D5167" s="19">
        <v>103</v>
      </c>
      <c r="E5167" s="19">
        <v>360</v>
      </c>
      <c r="F5167" s="19">
        <v>42</v>
      </c>
      <c r="G5167" s="19">
        <v>84</v>
      </c>
      <c r="H5167" s="19">
        <v>14</v>
      </c>
      <c r="I5167" s="19">
        <v>2</v>
      </c>
      <c r="J5167" s="19">
        <v>6</v>
      </c>
      <c r="K5167" s="19">
        <v>37</v>
      </c>
      <c r="L5167" s="19">
        <v>9</v>
      </c>
      <c r="M5167" s="19">
        <v>3</v>
      </c>
      <c r="N5167" s="19">
        <v>55</v>
      </c>
      <c r="O5167" s="19">
        <v>105</v>
      </c>
      <c r="P5167" s="14" t="str">
        <f>IFERROR(VLOOKUP($A5167,'Fielding Data'!$A:$H,MATCH(P$1,'Fielding Data'!$A$1:$H$1,0),0),"Other")</f>
        <v>CF</v>
      </c>
      <c r="Q5167" s="14">
        <f>IFERROR(VLOOKUP($A5167,'Fielding Data'!$A:$H,MATCH(Q$1,'Fielding Data'!$A$1:$H$1,0),0),"Other")</f>
        <v>7</v>
      </c>
      <c r="R5167" s="14">
        <f>IFERROR(VLOOKUP($A5167,'Fielding Data'!$A:$H,MATCH(R$1,'Fielding Data'!$A$1:$H$1,0),0),"Other")</f>
        <v>0</v>
      </c>
      <c r="S5167" s="14">
        <f>IFERROR(VLOOKUP($A5167,'Fielding Data'!$A:$H,MATCH(S$1,'Fielding Data'!$A$1:$H$1,0),0),"Other")</f>
        <v>0</v>
      </c>
      <c r="T5167" s="14">
        <f>IFERROR(VLOOKUP($A5167,'Fielding Data'!$A:$H,MATCH(T$1,'Fielding Data'!$A$1:$H$1,0),0),"Other")</f>
        <v>0</v>
      </c>
      <c r="U5167" s="14">
        <f>SUMIFS('Fielding Data'!E:E,'Fielding Data'!$A:$A,'Hitting Data'!$A5167)</f>
        <v>354</v>
      </c>
      <c r="V5167" s="14">
        <f>SUMIFS('Fielding Data'!F:F,'Fielding Data'!$A:$A,'Hitting Data'!$A5167)</f>
        <v>12</v>
      </c>
      <c r="W5167" s="14">
        <f>SUMIFS('Fielding Data'!G:G,'Fielding Data'!$A:$A,'Hitting Data'!$A5167)</f>
        <v>6</v>
      </c>
      <c r="X5167" s="14">
        <f>SUMIFS('Fielding Data'!H:H,'Fielding Data'!$A:$A,'Hitting Data'!$A5167)</f>
        <v>2</v>
      </c>
    </row>
    <row r="5168" spans="1:24" x14ac:dyDescent="0.25">
      <c r="A5168" s="14" t="str">
        <f t="shared" si="80"/>
        <v>grubeja012014</v>
      </c>
      <c r="B5168" s="19" t="s">
        <v>2184</v>
      </c>
      <c r="C5168" s="19">
        <v>2014</v>
      </c>
      <c r="D5168" s="19">
        <v>1</v>
      </c>
      <c r="E5168" s="19">
        <v>0</v>
      </c>
      <c r="F5168" s="19">
        <v>0</v>
      </c>
      <c r="G5168" s="19">
        <v>0</v>
      </c>
      <c r="H5168" s="19">
        <v>0</v>
      </c>
      <c r="I5168" s="19">
        <v>0</v>
      </c>
      <c r="J5168" s="19">
        <v>0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4" t="str">
        <f>IFERROR(VLOOKUP($A5168,'Fielding Data'!$A:$H,MATCH(P$1,'Fielding Data'!$A$1:$H$1,0),0),"Other")</f>
        <v>P</v>
      </c>
      <c r="Q5168" s="14">
        <f>IFERROR(VLOOKUP($A5168,'Fielding Data'!$A:$H,MATCH(Q$1,'Fielding Data'!$A$1:$H$1,0),0),"Other")</f>
        <v>0</v>
      </c>
      <c r="R5168" s="14">
        <f>IFERROR(VLOOKUP($A5168,'Fielding Data'!$A:$H,MATCH(R$1,'Fielding Data'!$A$1:$H$1,0),0),"Other")</f>
        <v>0</v>
      </c>
      <c r="S5168" s="14">
        <f>IFERROR(VLOOKUP($A5168,'Fielding Data'!$A:$H,MATCH(S$1,'Fielding Data'!$A$1:$H$1,0),0),"Other")</f>
        <v>0</v>
      </c>
      <c r="T5168" s="14">
        <f>IFERROR(VLOOKUP($A5168,'Fielding Data'!$A:$H,MATCH(T$1,'Fielding Data'!$A$1:$H$1,0),0),"Other")</f>
        <v>0</v>
      </c>
      <c r="U5168" s="14">
        <f>SUMIFS('Fielding Data'!E:E,'Fielding Data'!$A:$A,'Hitting Data'!$A5168)</f>
        <v>0</v>
      </c>
      <c r="V5168" s="14">
        <f>SUMIFS('Fielding Data'!F:F,'Fielding Data'!$A:$A,'Hitting Data'!$A5168)</f>
        <v>0</v>
      </c>
      <c r="W5168" s="14">
        <f>SUMIFS('Fielding Data'!G:G,'Fielding Data'!$A:$A,'Hitting Data'!$A5168)</f>
        <v>0</v>
      </c>
      <c r="X5168" s="14">
        <f>SUMIFS('Fielding Data'!H:H,'Fielding Data'!$A:$A,'Hitting Data'!$A5168)</f>
        <v>0</v>
      </c>
    </row>
    <row r="5169" spans="1:24" x14ac:dyDescent="0.25">
      <c r="A5169" s="14" t="str">
        <f t="shared" si="80"/>
        <v>guerral012014</v>
      </c>
      <c r="B5169" s="19" t="s">
        <v>2185</v>
      </c>
      <c r="C5169" s="19">
        <v>2014</v>
      </c>
      <c r="D5169" s="19">
        <v>11</v>
      </c>
      <c r="E5169" s="19">
        <v>13</v>
      </c>
      <c r="F5169" s="19">
        <v>0</v>
      </c>
      <c r="G5169" s="19">
        <v>1</v>
      </c>
      <c r="H5169" s="19">
        <v>0</v>
      </c>
      <c r="I5169" s="19">
        <v>0</v>
      </c>
      <c r="J5169" s="19">
        <v>0</v>
      </c>
      <c r="K5169" s="19">
        <v>0</v>
      </c>
      <c r="L5169" s="19">
        <v>0</v>
      </c>
      <c r="M5169" s="19">
        <v>0</v>
      </c>
      <c r="N5169" s="19">
        <v>0</v>
      </c>
      <c r="O5169" s="19">
        <v>6</v>
      </c>
      <c r="P5169" s="14" t="str">
        <f>IFERROR(VLOOKUP($A5169,'Fielding Data'!$A:$H,MATCH(P$1,'Fielding Data'!$A$1:$H$1,0),0),"Other")</f>
        <v>LF</v>
      </c>
      <c r="Q5169" s="14">
        <f>IFERROR(VLOOKUP($A5169,'Fielding Data'!$A:$H,MATCH(Q$1,'Fielding Data'!$A$1:$H$1,0),0),"Other")</f>
        <v>2</v>
      </c>
      <c r="R5169" s="14">
        <f>IFERROR(VLOOKUP($A5169,'Fielding Data'!$A:$H,MATCH(R$1,'Fielding Data'!$A$1:$H$1,0),0),"Other")</f>
        <v>0</v>
      </c>
      <c r="S5169" s="14">
        <f>IFERROR(VLOOKUP($A5169,'Fielding Data'!$A:$H,MATCH(S$1,'Fielding Data'!$A$1:$H$1,0),0),"Other")</f>
        <v>0</v>
      </c>
      <c r="T5169" s="14">
        <f>IFERROR(VLOOKUP($A5169,'Fielding Data'!$A:$H,MATCH(T$1,'Fielding Data'!$A$1:$H$1,0),0),"Other")</f>
        <v>0</v>
      </c>
      <c r="U5169" s="14">
        <f>SUMIFS('Fielding Data'!E:E,'Fielding Data'!$A:$A,'Hitting Data'!$A5169)</f>
        <v>4</v>
      </c>
      <c r="V5169" s="14">
        <f>SUMIFS('Fielding Data'!F:F,'Fielding Data'!$A:$A,'Hitting Data'!$A5169)</f>
        <v>0</v>
      </c>
      <c r="W5169" s="14">
        <f>SUMIFS('Fielding Data'!G:G,'Fielding Data'!$A:$A,'Hitting Data'!$A5169)</f>
        <v>0</v>
      </c>
      <c r="X5169" s="14">
        <f>SUMIFS('Fielding Data'!H:H,'Fielding Data'!$A:$A,'Hitting Data'!$A5169)</f>
        <v>0</v>
      </c>
    </row>
    <row r="5170" spans="1:24" x14ac:dyDescent="0.25">
      <c r="A5170" s="14" t="str">
        <f t="shared" si="80"/>
        <v>guerrja012014</v>
      </c>
      <c r="B5170" s="19" t="s">
        <v>1516</v>
      </c>
      <c r="C5170" s="19">
        <v>2014</v>
      </c>
      <c r="D5170" s="19">
        <v>42</v>
      </c>
      <c r="E5170" s="19">
        <v>0</v>
      </c>
      <c r="F5170" s="19">
        <v>0</v>
      </c>
      <c r="G5170" s="19">
        <v>0</v>
      </c>
      <c r="H5170" s="19">
        <v>0</v>
      </c>
      <c r="I5170" s="19">
        <v>0</v>
      </c>
      <c r="J5170" s="19">
        <v>0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4" t="str">
        <f>IFERROR(VLOOKUP($A5170,'Fielding Data'!$A:$H,MATCH(P$1,'Fielding Data'!$A$1:$H$1,0),0),"Other")</f>
        <v>P</v>
      </c>
      <c r="Q5170" s="14">
        <f>IFERROR(VLOOKUP($A5170,'Fielding Data'!$A:$H,MATCH(Q$1,'Fielding Data'!$A$1:$H$1,0),0),"Other")</f>
        <v>6</v>
      </c>
      <c r="R5170" s="14">
        <f>IFERROR(VLOOKUP($A5170,'Fielding Data'!$A:$H,MATCH(R$1,'Fielding Data'!$A$1:$H$1,0),0),"Other")</f>
        <v>3</v>
      </c>
      <c r="S5170" s="14">
        <f>IFERROR(VLOOKUP($A5170,'Fielding Data'!$A:$H,MATCH(S$1,'Fielding Data'!$A$1:$H$1,0),0),"Other")</f>
        <v>1</v>
      </c>
      <c r="T5170" s="14">
        <f>IFERROR(VLOOKUP($A5170,'Fielding Data'!$A:$H,MATCH(T$1,'Fielding Data'!$A$1:$H$1,0),0),"Other")</f>
        <v>0</v>
      </c>
      <c r="U5170" s="14">
        <f>SUMIFS('Fielding Data'!E:E,'Fielding Data'!$A:$A,'Hitting Data'!$A5170)</f>
        <v>6</v>
      </c>
      <c r="V5170" s="14">
        <f>SUMIFS('Fielding Data'!F:F,'Fielding Data'!$A:$A,'Hitting Data'!$A5170)</f>
        <v>3</v>
      </c>
      <c r="W5170" s="14">
        <f>SUMIFS('Fielding Data'!G:G,'Fielding Data'!$A:$A,'Hitting Data'!$A5170)</f>
        <v>1</v>
      </c>
      <c r="X5170" s="14">
        <f>SUMIFS('Fielding Data'!H:H,'Fielding Data'!$A:$A,'Hitting Data'!$A5170)</f>
        <v>0</v>
      </c>
    </row>
    <row r="5171" spans="1:24" x14ac:dyDescent="0.25">
      <c r="A5171" s="14" t="str">
        <f t="shared" si="80"/>
        <v>guerrma022014</v>
      </c>
      <c r="B5171" s="19" t="s">
        <v>452</v>
      </c>
      <c r="C5171" s="19">
        <v>2014</v>
      </c>
      <c r="D5171" s="19">
        <v>27</v>
      </c>
      <c r="E5171" s="19">
        <v>0</v>
      </c>
      <c r="F5171" s="19">
        <v>0</v>
      </c>
      <c r="G5171" s="19">
        <v>0</v>
      </c>
      <c r="H5171" s="19">
        <v>0</v>
      </c>
      <c r="I5171" s="19">
        <v>0</v>
      </c>
      <c r="J5171" s="19">
        <v>0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4" t="str">
        <f>IFERROR(VLOOKUP($A5171,'Fielding Data'!$A:$H,MATCH(P$1,'Fielding Data'!$A$1:$H$1,0),0),"Other")</f>
        <v>P</v>
      </c>
      <c r="Q5171" s="14">
        <f>IFERROR(VLOOKUP($A5171,'Fielding Data'!$A:$H,MATCH(Q$1,'Fielding Data'!$A$1:$H$1,0),0),"Other")</f>
        <v>3</v>
      </c>
      <c r="R5171" s="14">
        <f>IFERROR(VLOOKUP($A5171,'Fielding Data'!$A:$H,MATCH(R$1,'Fielding Data'!$A$1:$H$1,0),0),"Other")</f>
        <v>3</v>
      </c>
      <c r="S5171" s="14">
        <f>IFERROR(VLOOKUP($A5171,'Fielding Data'!$A:$H,MATCH(S$1,'Fielding Data'!$A$1:$H$1,0),0),"Other")</f>
        <v>0</v>
      </c>
      <c r="T5171" s="14">
        <f>IFERROR(VLOOKUP($A5171,'Fielding Data'!$A:$H,MATCH(T$1,'Fielding Data'!$A$1:$H$1,0),0),"Other")</f>
        <v>0</v>
      </c>
      <c r="U5171" s="14">
        <f>SUMIFS('Fielding Data'!E:E,'Fielding Data'!$A:$A,'Hitting Data'!$A5171)</f>
        <v>3</v>
      </c>
      <c r="V5171" s="14">
        <f>SUMIFS('Fielding Data'!F:F,'Fielding Data'!$A:$A,'Hitting Data'!$A5171)</f>
        <v>3</v>
      </c>
      <c r="W5171" s="14">
        <f>SUMIFS('Fielding Data'!G:G,'Fielding Data'!$A:$A,'Hitting Data'!$A5171)</f>
        <v>0</v>
      </c>
      <c r="X5171" s="14">
        <f>SUMIFS('Fielding Data'!H:H,'Fielding Data'!$A:$A,'Hitting Data'!$A5171)</f>
        <v>0</v>
      </c>
    </row>
    <row r="5172" spans="1:24" x14ac:dyDescent="0.25">
      <c r="A5172" s="14" t="str">
        <f t="shared" si="80"/>
        <v>guilmpr012014</v>
      </c>
      <c r="B5172" s="19" t="s">
        <v>1954</v>
      </c>
      <c r="C5172" s="19">
        <v>2014</v>
      </c>
      <c r="D5172" s="19">
        <v>10</v>
      </c>
      <c r="E5172" s="19">
        <v>0</v>
      </c>
      <c r="F5172" s="19">
        <v>0</v>
      </c>
      <c r="G5172" s="19">
        <v>0</v>
      </c>
      <c r="H5172" s="19">
        <v>0</v>
      </c>
      <c r="I5172" s="19">
        <v>0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4" t="str">
        <f>IFERROR(VLOOKUP($A5172,'Fielding Data'!$A:$H,MATCH(P$1,'Fielding Data'!$A$1:$H$1,0),0),"Other")</f>
        <v>P</v>
      </c>
      <c r="Q5172" s="14">
        <f>IFERROR(VLOOKUP($A5172,'Fielding Data'!$A:$H,MATCH(Q$1,'Fielding Data'!$A$1:$H$1,0),0),"Other")</f>
        <v>0</v>
      </c>
      <c r="R5172" s="14">
        <f>IFERROR(VLOOKUP($A5172,'Fielding Data'!$A:$H,MATCH(R$1,'Fielding Data'!$A$1:$H$1,0),0),"Other")</f>
        <v>0</v>
      </c>
      <c r="S5172" s="14">
        <f>IFERROR(VLOOKUP($A5172,'Fielding Data'!$A:$H,MATCH(S$1,'Fielding Data'!$A$1:$H$1,0),0),"Other")</f>
        <v>0</v>
      </c>
      <c r="T5172" s="14">
        <f>IFERROR(VLOOKUP($A5172,'Fielding Data'!$A:$H,MATCH(T$1,'Fielding Data'!$A$1:$H$1,0),0),"Other")</f>
        <v>0</v>
      </c>
      <c r="U5172" s="14">
        <f>SUMIFS('Fielding Data'!E:E,'Fielding Data'!$A:$A,'Hitting Data'!$A5172)</f>
        <v>0</v>
      </c>
      <c r="V5172" s="14">
        <f>SUMIFS('Fielding Data'!F:F,'Fielding Data'!$A:$A,'Hitting Data'!$A5172)</f>
        <v>0</v>
      </c>
      <c r="W5172" s="14">
        <f>SUMIFS('Fielding Data'!G:G,'Fielding Data'!$A:$A,'Hitting Data'!$A5172)</f>
        <v>0</v>
      </c>
      <c r="X5172" s="14">
        <f>SUMIFS('Fielding Data'!H:H,'Fielding Data'!$A:$A,'Hitting Data'!$A5172)</f>
        <v>0</v>
      </c>
    </row>
    <row r="5173" spans="1:24" x14ac:dyDescent="0.25">
      <c r="A5173" s="14" t="str">
        <f t="shared" si="80"/>
        <v>guthrje012014</v>
      </c>
      <c r="B5173" s="19" t="s">
        <v>453</v>
      </c>
      <c r="C5173" s="19">
        <v>2014</v>
      </c>
      <c r="D5173" s="19">
        <v>33</v>
      </c>
      <c r="E5173" s="19">
        <v>5</v>
      </c>
      <c r="F5173" s="19">
        <v>0</v>
      </c>
      <c r="G5173" s="19">
        <v>0</v>
      </c>
      <c r="H5173" s="19">
        <v>0</v>
      </c>
      <c r="I5173" s="19">
        <v>0</v>
      </c>
      <c r="J5173" s="19">
        <v>0</v>
      </c>
      <c r="K5173" s="19">
        <v>0</v>
      </c>
      <c r="L5173" s="19">
        <v>0</v>
      </c>
      <c r="M5173" s="19">
        <v>0</v>
      </c>
      <c r="N5173" s="19">
        <v>0</v>
      </c>
      <c r="O5173" s="19">
        <v>1</v>
      </c>
      <c r="P5173" s="14" t="str">
        <f>IFERROR(VLOOKUP($A5173,'Fielding Data'!$A:$H,MATCH(P$1,'Fielding Data'!$A$1:$H$1,0),0),"Other")</f>
        <v>P</v>
      </c>
      <c r="Q5173" s="14">
        <f>IFERROR(VLOOKUP($A5173,'Fielding Data'!$A:$H,MATCH(Q$1,'Fielding Data'!$A$1:$H$1,0),0),"Other")</f>
        <v>12</v>
      </c>
      <c r="R5173" s="14">
        <f>IFERROR(VLOOKUP($A5173,'Fielding Data'!$A:$H,MATCH(R$1,'Fielding Data'!$A$1:$H$1,0),0),"Other")</f>
        <v>24</v>
      </c>
      <c r="S5173" s="14">
        <f>IFERROR(VLOOKUP($A5173,'Fielding Data'!$A:$H,MATCH(S$1,'Fielding Data'!$A$1:$H$1,0),0),"Other")</f>
        <v>6</v>
      </c>
      <c r="T5173" s="14">
        <f>IFERROR(VLOOKUP($A5173,'Fielding Data'!$A:$H,MATCH(T$1,'Fielding Data'!$A$1:$H$1,0),0),"Other")</f>
        <v>1</v>
      </c>
      <c r="U5173" s="14">
        <f>SUMIFS('Fielding Data'!E:E,'Fielding Data'!$A:$A,'Hitting Data'!$A5173)</f>
        <v>12</v>
      </c>
      <c r="V5173" s="14">
        <f>SUMIFS('Fielding Data'!F:F,'Fielding Data'!$A:$A,'Hitting Data'!$A5173)</f>
        <v>24</v>
      </c>
      <c r="W5173" s="14">
        <f>SUMIFS('Fielding Data'!G:G,'Fielding Data'!$A:$A,'Hitting Data'!$A5173)</f>
        <v>6</v>
      </c>
      <c r="X5173" s="14">
        <f>SUMIFS('Fielding Data'!H:H,'Fielding Data'!$A:$A,'Hitting Data'!$A5173)</f>
        <v>1</v>
      </c>
    </row>
    <row r="5174" spans="1:24" x14ac:dyDescent="0.25">
      <c r="A5174" s="14" t="str">
        <f t="shared" si="80"/>
        <v>gutieju012014</v>
      </c>
      <c r="B5174" s="19" t="s">
        <v>795</v>
      </c>
      <c r="C5174" s="19">
        <v>2014</v>
      </c>
      <c r="D5174" s="19">
        <v>61</v>
      </c>
      <c r="E5174" s="19">
        <v>1</v>
      </c>
      <c r="F5174" s="19">
        <v>0</v>
      </c>
      <c r="G5174" s="19">
        <v>0</v>
      </c>
      <c r="H5174" s="19">
        <v>0</v>
      </c>
      <c r="I5174" s="19">
        <v>0</v>
      </c>
      <c r="J5174" s="19">
        <v>0</v>
      </c>
      <c r="K5174" s="19">
        <v>0</v>
      </c>
      <c r="L5174" s="19">
        <v>0</v>
      </c>
      <c r="M5174" s="19">
        <v>0</v>
      </c>
      <c r="N5174" s="19">
        <v>0</v>
      </c>
      <c r="O5174" s="19">
        <v>1</v>
      </c>
      <c r="P5174" s="14" t="str">
        <f>IFERROR(VLOOKUP($A5174,'Fielding Data'!$A:$H,MATCH(P$1,'Fielding Data'!$A$1:$H$1,0),0),"Other")</f>
        <v>P</v>
      </c>
      <c r="Q5174" s="14">
        <f>IFERROR(VLOOKUP($A5174,'Fielding Data'!$A:$H,MATCH(Q$1,'Fielding Data'!$A$1:$H$1,0),0),"Other")</f>
        <v>5</v>
      </c>
      <c r="R5174" s="14">
        <f>IFERROR(VLOOKUP($A5174,'Fielding Data'!$A:$H,MATCH(R$1,'Fielding Data'!$A$1:$H$1,0),0),"Other")</f>
        <v>4</v>
      </c>
      <c r="S5174" s="14">
        <f>IFERROR(VLOOKUP($A5174,'Fielding Data'!$A:$H,MATCH(S$1,'Fielding Data'!$A$1:$H$1,0),0),"Other")</f>
        <v>0</v>
      </c>
      <c r="T5174" s="14">
        <f>IFERROR(VLOOKUP($A5174,'Fielding Data'!$A:$H,MATCH(T$1,'Fielding Data'!$A$1:$H$1,0),0),"Other")</f>
        <v>0</v>
      </c>
      <c r="U5174" s="14">
        <f>SUMIFS('Fielding Data'!E:E,'Fielding Data'!$A:$A,'Hitting Data'!$A5174)</f>
        <v>5</v>
      </c>
      <c r="V5174" s="14">
        <f>SUMIFS('Fielding Data'!F:F,'Fielding Data'!$A:$A,'Hitting Data'!$A5174)</f>
        <v>4</v>
      </c>
      <c r="W5174" s="14">
        <f>SUMIFS('Fielding Data'!G:G,'Fielding Data'!$A:$A,'Hitting Data'!$A5174)</f>
        <v>0</v>
      </c>
      <c r="X5174" s="14">
        <f>SUMIFS('Fielding Data'!H:H,'Fielding Data'!$A:$A,'Hitting Data'!$A5174)</f>
        <v>0</v>
      </c>
    </row>
    <row r="5175" spans="1:24" x14ac:dyDescent="0.25">
      <c r="A5175" s="14" t="str">
        <f t="shared" si="80"/>
        <v>guyerbr012014</v>
      </c>
      <c r="B5175" s="19" t="s">
        <v>1517</v>
      </c>
      <c r="C5175" s="19">
        <v>2014</v>
      </c>
      <c r="D5175" s="19">
        <v>97</v>
      </c>
      <c r="E5175" s="19">
        <v>259</v>
      </c>
      <c r="F5175" s="19">
        <v>37</v>
      </c>
      <c r="G5175" s="19">
        <v>69</v>
      </c>
      <c r="H5175" s="19">
        <v>15</v>
      </c>
      <c r="I5175" s="19">
        <v>1</v>
      </c>
      <c r="J5175" s="19">
        <v>3</v>
      </c>
      <c r="K5175" s="19">
        <v>26</v>
      </c>
      <c r="L5175" s="19">
        <v>6</v>
      </c>
      <c r="M5175" s="19">
        <v>1</v>
      </c>
      <c r="N5175" s="19">
        <v>16</v>
      </c>
      <c r="O5175" s="19">
        <v>52</v>
      </c>
      <c r="P5175" s="14" t="str">
        <f>IFERROR(VLOOKUP($A5175,'Fielding Data'!$A:$H,MATCH(P$1,'Fielding Data'!$A$1:$H$1,0),0),"Other")</f>
        <v>CF</v>
      </c>
      <c r="Q5175" s="14">
        <f>IFERROR(VLOOKUP($A5175,'Fielding Data'!$A:$H,MATCH(Q$1,'Fielding Data'!$A$1:$H$1,0),0),"Other")</f>
        <v>20</v>
      </c>
      <c r="R5175" s="14">
        <f>IFERROR(VLOOKUP($A5175,'Fielding Data'!$A:$H,MATCH(R$1,'Fielding Data'!$A$1:$H$1,0),0),"Other")</f>
        <v>0</v>
      </c>
      <c r="S5175" s="14">
        <f>IFERROR(VLOOKUP($A5175,'Fielding Data'!$A:$H,MATCH(S$1,'Fielding Data'!$A$1:$H$1,0),0),"Other")</f>
        <v>0</v>
      </c>
      <c r="T5175" s="14">
        <f>IFERROR(VLOOKUP($A5175,'Fielding Data'!$A:$H,MATCH(T$1,'Fielding Data'!$A$1:$H$1,0),0),"Other")</f>
        <v>0</v>
      </c>
      <c r="U5175" s="14">
        <f>SUMIFS('Fielding Data'!E:E,'Fielding Data'!$A:$A,'Hitting Data'!$A5175)</f>
        <v>244</v>
      </c>
      <c r="V5175" s="14">
        <f>SUMIFS('Fielding Data'!F:F,'Fielding Data'!$A:$A,'Hitting Data'!$A5175)</f>
        <v>0</v>
      </c>
      <c r="W5175" s="14">
        <f>SUMIFS('Fielding Data'!G:G,'Fielding Data'!$A:$A,'Hitting Data'!$A5175)</f>
        <v>0</v>
      </c>
      <c r="X5175" s="14">
        <f>SUMIFS('Fielding Data'!H:H,'Fielding Data'!$A:$A,'Hitting Data'!$A5175)</f>
        <v>0</v>
      </c>
    </row>
    <row r="5176" spans="1:24" x14ac:dyDescent="0.25">
      <c r="A5176" s="14" t="str">
        <f t="shared" si="80"/>
        <v>guzmaje012014</v>
      </c>
      <c r="B5176" s="19" t="s">
        <v>1097</v>
      </c>
      <c r="C5176" s="19">
        <v>2014</v>
      </c>
      <c r="D5176" s="19">
        <v>69</v>
      </c>
      <c r="E5176" s="19">
        <v>165</v>
      </c>
      <c r="F5176" s="19">
        <v>10</v>
      </c>
      <c r="G5176" s="19">
        <v>31</v>
      </c>
      <c r="H5176" s="19">
        <v>4</v>
      </c>
      <c r="I5176" s="19">
        <v>0</v>
      </c>
      <c r="J5176" s="19">
        <v>2</v>
      </c>
      <c r="K5176" s="19">
        <v>9</v>
      </c>
      <c r="L5176" s="19">
        <v>3</v>
      </c>
      <c r="M5176" s="19">
        <v>0</v>
      </c>
      <c r="N5176" s="19">
        <v>19</v>
      </c>
      <c r="O5176" s="19">
        <v>52</v>
      </c>
      <c r="P5176" s="14" t="str">
        <f>IFERROR(VLOOKUP($A5176,'Fielding Data'!$A:$H,MATCH(P$1,'Fielding Data'!$A$1:$H$1,0),0),"Other")</f>
        <v>1B</v>
      </c>
      <c r="Q5176" s="14">
        <f>IFERROR(VLOOKUP($A5176,'Fielding Data'!$A:$H,MATCH(Q$1,'Fielding Data'!$A$1:$H$1,0),0),"Other")</f>
        <v>300</v>
      </c>
      <c r="R5176" s="14">
        <f>IFERROR(VLOOKUP($A5176,'Fielding Data'!$A:$H,MATCH(R$1,'Fielding Data'!$A$1:$H$1,0),0),"Other")</f>
        <v>24</v>
      </c>
      <c r="S5176" s="14">
        <f>IFERROR(VLOOKUP($A5176,'Fielding Data'!$A:$H,MATCH(S$1,'Fielding Data'!$A$1:$H$1,0),0),"Other")</f>
        <v>2</v>
      </c>
      <c r="T5176" s="14">
        <f>IFERROR(VLOOKUP($A5176,'Fielding Data'!$A:$H,MATCH(T$1,'Fielding Data'!$A$1:$H$1,0),0),"Other")</f>
        <v>29</v>
      </c>
      <c r="U5176" s="14">
        <f>SUMIFS('Fielding Data'!E:E,'Fielding Data'!$A:$A,'Hitting Data'!$A5176)</f>
        <v>310</v>
      </c>
      <c r="V5176" s="14">
        <f>SUMIFS('Fielding Data'!F:F,'Fielding Data'!$A:$A,'Hitting Data'!$A5176)</f>
        <v>24</v>
      </c>
      <c r="W5176" s="14">
        <f>SUMIFS('Fielding Data'!G:G,'Fielding Data'!$A:$A,'Hitting Data'!$A5176)</f>
        <v>2</v>
      </c>
      <c r="X5176" s="14">
        <f>SUMIFS('Fielding Data'!H:H,'Fielding Data'!$A:$A,'Hitting Data'!$A5176)</f>
        <v>29</v>
      </c>
    </row>
    <row r="5177" spans="1:24" x14ac:dyDescent="0.25">
      <c r="A5177" s="14" t="str">
        <f t="shared" si="80"/>
        <v>gwynnto022014</v>
      </c>
      <c r="B5177" s="19" t="s">
        <v>651</v>
      </c>
      <c r="C5177" s="19">
        <v>2014</v>
      </c>
      <c r="D5177" s="19">
        <v>80</v>
      </c>
      <c r="E5177" s="19">
        <v>105</v>
      </c>
      <c r="F5177" s="19">
        <v>14</v>
      </c>
      <c r="G5177" s="19">
        <v>16</v>
      </c>
      <c r="H5177" s="19">
        <v>2</v>
      </c>
      <c r="I5177" s="19">
        <v>1</v>
      </c>
      <c r="J5177" s="19">
        <v>0</v>
      </c>
      <c r="K5177" s="19">
        <v>3</v>
      </c>
      <c r="L5177" s="19">
        <v>3</v>
      </c>
      <c r="M5177" s="19">
        <v>0</v>
      </c>
      <c r="N5177" s="19">
        <v>15</v>
      </c>
      <c r="O5177" s="19">
        <v>23</v>
      </c>
      <c r="P5177" s="14" t="str">
        <f>IFERROR(VLOOKUP($A5177,'Fielding Data'!$A:$H,MATCH(P$1,'Fielding Data'!$A$1:$H$1,0),0),"Other")</f>
        <v>CF</v>
      </c>
      <c r="Q5177" s="14">
        <f>IFERROR(VLOOKUP($A5177,'Fielding Data'!$A:$H,MATCH(Q$1,'Fielding Data'!$A$1:$H$1,0),0),"Other")</f>
        <v>38</v>
      </c>
      <c r="R5177" s="14">
        <f>IFERROR(VLOOKUP($A5177,'Fielding Data'!$A:$H,MATCH(R$1,'Fielding Data'!$A$1:$H$1,0),0),"Other")</f>
        <v>2</v>
      </c>
      <c r="S5177" s="14">
        <f>IFERROR(VLOOKUP($A5177,'Fielding Data'!$A:$H,MATCH(S$1,'Fielding Data'!$A$1:$H$1,0),0),"Other")</f>
        <v>0</v>
      </c>
      <c r="T5177" s="14">
        <f>IFERROR(VLOOKUP($A5177,'Fielding Data'!$A:$H,MATCH(T$1,'Fielding Data'!$A$1:$H$1,0),0),"Other")</f>
        <v>1</v>
      </c>
      <c r="U5177" s="14">
        <f>SUMIFS('Fielding Data'!E:E,'Fielding Data'!$A:$A,'Hitting Data'!$A5177)</f>
        <v>94</v>
      </c>
      <c r="V5177" s="14">
        <f>SUMIFS('Fielding Data'!F:F,'Fielding Data'!$A:$A,'Hitting Data'!$A5177)</f>
        <v>4</v>
      </c>
      <c r="W5177" s="14">
        <f>SUMIFS('Fielding Data'!G:G,'Fielding Data'!$A:$A,'Hitting Data'!$A5177)</f>
        <v>0</v>
      </c>
      <c r="X5177" s="14">
        <f>SUMIFS('Fielding Data'!H:H,'Fielding Data'!$A:$A,'Hitting Data'!$A5177)</f>
        <v>2</v>
      </c>
    </row>
    <row r="5178" spans="1:24" x14ac:dyDescent="0.25">
      <c r="A5178" s="14" t="str">
        <f t="shared" si="80"/>
        <v>gyorkje012014</v>
      </c>
      <c r="B5178" s="19" t="s">
        <v>1955</v>
      </c>
      <c r="C5178" s="19">
        <v>2014</v>
      </c>
      <c r="D5178" s="19">
        <v>111</v>
      </c>
      <c r="E5178" s="19">
        <v>400</v>
      </c>
      <c r="F5178" s="19">
        <v>37</v>
      </c>
      <c r="G5178" s="19">
        <v>84</v>
      </c>
      <c r="H5178" s="19">
        <v>17</v>
      </c>
      <c r="I5178" s="19">
        <v>1</v>
      </c>
      <c r="J5178" s="19">
        <v>10</v>
      </c>
      <c r="K5178" s="19">
        <v>51</v>
      </c>
      <c r="L5178" s="19">
        <v>3</v>
      </c>
      <c r="M5178" s="19">
        <v>2</v>
      </c>
      <c r="N5178" s="19">
        <v>36</v>
      </c>
      <c r="O5178" s="19">
        <v>100</v>
      </c>
      <c r="P5178" s="14" t="str">
        <f>IFERROR(VLOOKUP($A5178,'Fielding Data'!$A:$H,MATCH(P$1,'Fielding Data'!$A$1:$H$1,0),0),"Other")</f>
        <v>2B</v>
      </c>
      <c r="Q5178" s="14">
        <f>IFERROR(VLOOKUP($A5178,'Fielding Data'!$A:$H,MATCH(Q$1,'Fielding Data'!$A$1:$H$1,0),0),"Other")</f>
        <v>184</v>
      </c>
      <c r="R5178" s="14">
        <f>IFERROR(VLOOKUP($A5178,'Fielding Data'!$A:$H,MATCH(R$1,'Fielding Data'!$A$1:$H$1,0),0),"Other")</f>
        <v>281</v>
      </c>
      <c r="S5178" s="14">
        <f>IFERROR(VLOOKUP($A5178,'Fielding Data'!$A:$H,MATCH(S$1,'Fielding Data'!$A$1:$H$1,0),0),"Other")</f>
        <v>11</v>
      </c>
      <c r="T5178" s="14">
        <f>IFERROR(VLOOKUP($A5178,'Fielding Data'!$A:$H,MATCH(T$1,'Fielding Data'!$A$1:$H$1,0),0),"Other")</f>
        <v>60</v>
      </c>
      <c r="U5178" s="14">
        <f>SUMIFS('Fielding Data'!E:E,'Fielding Data'!$A:$A,'Hitting Data'!$A5178)</f>
        <v>184</v>
      </c>
      <c r="V5178" s="14">
        <f>SUMIFS('Fielding Data'!F:F,'Fielding Data'!$A:$A,'Hitting Data'!$A5178)</f>
        <v>281</v>
      </c>
      <c r="W5178" s="14">
        <f>SUMIFS('Fielding Data'!G:G,'Fielding Data'!$A:$A,'Hitting Data'!$A5178)</f>
        <v>11</v>
      </c>
      <c r="X5178" s="14">
        <f>SUMIFS('Fielding Data'!H:H,'Fielding Data'!$A:$A,'Hitting Data'!$A5178)</f>
        <v>60</v>
      </c>
    </row>
    <row r="5179" spans="1:24" x14ac:dyDescent="0.25">
      <c r="A5179" s="14" t="str">
        <f t="shared" si="80"/>
        <v>hagadni012014</v>
      </c>
      <c r="B5179" s="19" t="s">
        <v>1518</v>
      </c>
      <c r="C5179" s="19">
        <v>2014</v>
      </c>
      <c r="D5179" s="19">
        <v>35</v>
      </c>
      <c r="E5179" s="19">
        <v>0</v>
      </c>
      <c r="F5179" s="19">
        <v>0</v>
      </c>
      <c r="G5179" s="19">
        <v>0</v>
      </c>
      <c r="H5179" s="19">
        <v>0</v>
      </c>
      <c r="I5179" s="19">
        <v>0</v>
      </c>
      <c r="J5179" s="19">
        <v>0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4" t="str">
        <f>IFERROR(VLOOKUP($A5179,'Fielding Data'!$A:$H,MATCH(P$1,'Fielding Data'!$A$1:$H$1,0),0),"Other")</f>
        <v>P</v>
      </c>
      <c r="Q5179" s="14">
        <f>IFERROR(VLOOKUP($A5179,'Fielding Data'!$A:$H,MATCH(Q$1,'Fielding Data'!$A$1:$H$1,0),0),"Other")</f>
        <v>0</v>
      </c>
      <c r="R5179" s="14">
        <f>IFERROR(VLOOKUP($A5179,'Fielding Data'!$A:$H,MATCH(R$1,'Fielding Data'!$A$1:$H$1,0),0),"Other")</f>
        <v>3</v>
      </c>
      <c r="S5179" s="14">
        <f>IFERROR(VLOOKUP($A5179,'Fielding Data'!$A:$H,MATCH(S$1,'Fielding Data'!$A$1:$H$1,0),0),"Other")</f>
        <v>0</v>
      </c>
      <c r="T5179" s="14">
        <f>IFERROR(VLOOKUP($A5179,'Fielding Data'!$A:$H,MATCH(T$1,'Fielding Data'!$A$1:$H$1,0),0),"Other")</f>
        <v>0</v>
      </c>
      <c r="U5179" s="14">
        <f>SUMIFS('Fielding Data'!E:E,'Fielding Data'!$A:$A,'Hitting Data'!$A5179)</f>
        <v>0</v>
      </c>
      <c r="V5179" s="14">
        <f>SUMIFS('Fielding Data'!F:F,'Fielding Data'!$A:$A,'Hitting Data'!$A5179)</f>
        <v>3</v>
      </c>
      <c r="W5179" s="14">
        <f>SUMIFS('Fielding Data'!G:G,'Fielding Data'!$A:$A,'Hitting Data'!$A5179)</f>
        <v>0</v>
      </c>
      <c r="X5179" s="14">
        <f>SUMIFS('Fielding Data'!H:H,'Fielding Data'!$A:$A,'Hitting Data'!$A5179)</f>
        <v>0</v>
      </c>
    </row>
    <row r="5180" spans="1:24" x14ac:dyDescent="0.25">
      <c r="A5180" s="14" t="str">
        <f t="shared" si="80"/>
        <v>hagenbr012014</v>
      </c>
      <c r="B5180" s="19" t="s">
        <v>2186</v>
      </c>
      <c r="C5180" s="19">
        <v>2014</v>
      </c>
      <c r="D5180" s="19">
        <v>2</v>
      </c>
      <c r="E5180" s="19">
        <v>0</v>
      </c>
      <c r="F5180" s="19">
        <v>0</v>
      </c>
      <c r="G5180" s="19">
        <v>0</v>
      </c>
      <c r="H5180" s="19">
        <v>0</v>
      </c>
      <c r="I5180" s="19">
        <v>0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4" t="str">
        <f>IFERROR(VLOOKUP($A5180,'Fielding Data'!$A:$H,MATCH(P$1,'Fielding Data'!$A$1:$H$1,0),0),"Other")</f>
        <v>P</v>
      </c>
      <c r="Q5180" s="14">
        <f>IFERROR(VLOOKUP($A5180,'Fielding Data'!$A:$H,MATCH(Q$1,'Fielding Data'!$A$1:$H$1,0),0),"Other")</f>
        <v>0</v>
      </c>
      <c r="R5180" s="14">
        <f>IFERROR(VLOOKUP($A5180,'Fielding Data'!$A:$H,MATCH(R$1,'Fielding Data'!$A$1:$H$1,0),0),"Other")</f>
        <v>1</v>
      </c>
      <c r="S5180" s="14">
        <f>IFERROR(VLOOKUP($A5180,'Fielding Data'!$A:$H,MATCH(S$1,'Fielding Data'!$A$1:$H$1,0),0),"Other")</f>
        <v>0</v>
      </c>
      <c r="T5180" s="14">
        <f>IFERROR(VLOOKUP($A5180,'Fielding Data'!$A:$H,MATCH(T$1,'Fielding Data'!$A$1:$H$1,0),0),"Other")</f>
        <v>0</v>
      </c>
      <c r="U5180" s="14">
        <f>SUMIFS('Fielding Data'!E:E,'Fielding Data'!$A:$A,'Hitting Data'!$A5180)</f>
        <v>0</v>
      </c>
      <c r="V5180" s="14">
        <f>SUMIFS('Fielding Data'!F:F,'Fielding Data'!$A:$A,'Hitting Data'!$A5180)</f>
        <v>1</v>
      </c>
      <c r="W5180" s="14">
        <f>SUMIFS('Fielding Data'!G:G,'Fielding Data'!$A:$A,'Hitting Data'!$A5180)</f>
        <v>0</v>
      </c>
      <c r="X5180" s="14">
        <f>SUMIFS('Fielding Data'!H:H,'Fielding Data'!$A:$A,'Hitting Data'!$A5180)</f>
        <v>0</v>
      </c>
    </row>
    <row r="5181" spans="1:24" x14ac:dyDescent="0.25">
      <c r="A5181" s="14" t="str">
        <f t="shared" si="80"/>
        <v>haguema012014</v>
      </c>
      <c r="B5181" s="19" t="s">
        <v>1732</v>
      </c>
      <c r="C5181" s="19">
        <v>2014</v>
      </c>
      <c r="D5181" s="19">
        <v>3</v>
      </c>
      <c r="E5181" s="19">
        <v>2</v>
      </c>
      <c r="F5181" s="19">
        <v>0</v>
      </c>
      <c r="G5181" s="19">
        <v>0</v>
      </c>
      <c r="H5181" s="19">
        <v>0</v>
      </c>
      <c r="I5181" s="19">
        <v>0</v>
      </c>
      <c r="J5181" s="19">
        <v>0</v>
      </c>
      <c r="K5181" s="19">
        <v>0</v>
      </c>
      <c r="L5181" s="19">
        <v>0</v>
      </c>
      <c r="M5181" s="19">
        <v>0</v>
      </c>
      <c r="N5181" s="19">
        <v>0</v>
      </c>
      <c r="O5181" s="19">
        <v>1</v>
      </c>
      <c r="P5181" s="14" t="str">
        <f>IFERROR(VLOOKUP($A5181,'Fielding Data'!$A:$H,MATCH(P$1,'Fielding Data'!$A$1:$H$1,0),0),"Other")</f>
        <v>Other</v>
      </c>
      <c r="Q5181" s="14" t="str">
        <f>IFERROR(VLOOKUP($A5181,'Fielding Data'!$A:$H,MATCH(Q$1,'Fielding Data'!$A$1:$H$1,0),0),"Other")</f>
        <v>Other</v>
      </c>
      <c r="R5181" s="14" t="str">
        <f>IFERROR(VLOOKUP($A5181,'Fielding Data'!$A:$H,MATCH(R$1,'Fielding Data'!$A$1:$H$1,0),0),"Other")</f>
        <v>Other</v>
      </c>
      <c r="S5181" s="14" t="str">
        <f>IFERROR(VLOOKUP($A5181,'Fielding Data'!$A:$H,MATCH(S$1,'Fielding Data'!$A$1:$H$1,0),0),"Other")</f>
        <v>Other</v>
      </c>
      <c r="T5181" s="14" t="str">
        <f>IFERROR(VLOOKUP($A5181,'Fielding Data'!$A:$H,MATCH(T$1,'Fielding Data'!$A$1:$H$1,0),0),"Other")</f>
        <v>Other</v>
      </c>
      <c r="U5181" s="14">
        <f>SUMIFS('Fielding Data'!E:E,'Fielding Data'!$A:$A,'Hitting Data'!$A5181)</f>
        <v>0</v>
      </c>
      <c r="V5181" s="14">
        <f>SUMIFS('Fielding Data'!F:F,'Fielding Data'!$A:$A,'Hitting Data'!$A5181)</f>
        <v>0</v>
      </c>
      <c r="W5181" s="14">
        <f>SUMIFS('Fielding Data'!G:G,'Fielding Data'!$A:$A,'Hitting Data'!$A5181)</f>
        <v>0</v>
      </c>
      <c r="X5181" s="14">
        <f>SUMIFS('Fielding Data'!H:H,'Fielding Data'!$A:$A,'Hitting Data'!$A5181)</f>
        <v>0</v>
      </c>
    </row>
    <row r="5182" spans="1:24" x14ac:dyDescent="0.25">
      <c r="A5182" s="14" t="str">
        <f t="shared" si="80"/>
        <v>hahnje012014</v>
      </c>
      <c r="B5182" s="19" t="s">
        <v>2187</v>
      </c>
      <c r="C5182" s="19">
        <v>2014</v>
      </c>
      <c r="D5182" s="19">
        <v>15</v>
      </c>
      <c r="E5182" s="19">
        <v>22</v>
      </c>
      <c r="F5182" s="19">
        <v>1</v>
      </c>
      <c r="G5182" s="19">
        <v>2</v>
      </c>
      <c r="H5182" s="19">
        <v>0</v>
      </c>
      <c r="I5182" s="19">
        <v>0</v>
      </c>
      <c r="J5182" s="19">
        <v>0</v>
      </c>
      <c r="K5182" s="19">
        <v>1</v>
      </c>
      <c r="L5182" s="19">
        <v>0</v>
      </c>
      <c r="M5182" s="19">
        <v>0</v>
      </c>
      <c r="N5182" s="19">
        <v>0</v>
      </c>
      <c r="O5182" s="19">
        <v>12</v>
      </c>
      <c r="P5182" s="14" t="str">
        <f>IFERROR(VLOOKUP($A5182,'Fielding Data'!$A:$H,MATCH(P$1,'Fielding Data'!$A$1:$H$1,0),0),"Other")</f>
        <v>P</v>
      </c>
      <c r="Q5182" s="14">
        <f>IFERROR(VLOOKUP($A5182,'Fielding Data'!$A:$H,MATCH(Q$1,'Fielding Data'!$A$1:$H$1,0),0),"Other")</f>
        <v>0</v>
      </c>
      <c r="R5182" s="14">
        <f>IFERROR(VLOOKUP($A5182,'Fielding Data'!$A:$H,MATCH(R$1,'Fielding Data'!$A$1:$H$1,0),0),"Other")</f>
        <v>15</v>
      </c>
      <c r="S5182" s="14">
        <f>IFERROR(VLOOKUP($A5182,'Fielding Data'!$A:$H,MATCH(S$1,'Fielding Data'!$A$1:$H$1,0),0),"Other")</f>
        <v>0</v>
      </c>
      <c r="T5182" s="14">
        <f>IFERROR(VLOOKUP($A5182,'Fielding Data'!$A:$H,MATCH(T$1,'Fielding Data'!$A$1:$H$1,0),0),"Other")</f>
        <v>0</v>
      </c>
      <c r="U5182" s="14">
        <f>SUMIFS('Fielding Data'!E:E,'Fielding Data'!$A:$A,'Hitting Data'!$A5182)</f>
        <v>0</v>
      </c>
      <c r="V5182" s="14">
        <f>SUMIFS('Fielding Data'!F:F,'Fielding Data'!$A:$A,'Hitting Data'!$A5182)</f>
        <v>15</v>
      </c>
      <c r="W5182" s="14">
        <f>SUMIFS('Fielding Data'!G:G,'Fielding Data'!$A:$A,'Hitting Data'!$A5182)</f>
        <v>0</v>
      </c>
      <c r="X5182" s="14">
        <f>SUMIFS('Fielding Data'!H:H,'Fielding Data'!$A:$A,'Hitting Data'!$A5182)</f>
        <v>0</v>
      </c>
    </row>
    <row r="5183" spans="1:24" x14ac:dyDescent="0.25">
      <c r="A5183" s="14" t="str">
        <f t="shared" si="80"/>
        <v>hairssc012014</v>
      </c>
      <c r="B5183" s="19" t="s">
        <v>455</v>
      </c>
      <c r="C5183" s="19">
        <v>2014</v>
      </c>
      <c r="D5183" s="19">
        <v>61</v>
      </c>
      <c r="E5183" s="19">
        <v>77</v>
      </c>
      <c r="F5183" s="19">
        <v>6</v>
      </c>
      <c r="G5183" s="19">
        <v>16</v>
      </c>
      <c r="H5183" s="19">
        <v>4</v>
      </c>
      <c r="I5183" s="19">
        <v>0</v>
      </c>
      <c r="J5183" s="19">
        <v>1</v>
      </c>
      <c r="K5183" s="19">
        <v>8</v>
      </c>
      <c r="L5183" s="19">
        <v>0</v>
      </c>
      <c r="M5183" s="19">
        <v>0</v>
      </c>
      <c r="N5183" s="19">
        <v>4</v>
      </c>
      <c r="O5183" s="19">
        <v>26</v>
      </c>
      <c r="P5183" s="14" t="str">
        <f>IFERROR(VLOOKUP($A5183,'Fielding Data'!$A:$H,MATCH(P$1,'Fielding Data'!$A$1:$H$1,0),0),"Other")</f>
        <v>LF</v>
      </c>
      <c r="Q5183" s="14">
        <f>IFERROR(VLOOKUP($A5183,'Fielding Data'!$A:$H,MATCH(Q$1,'Fielding Data'!$A$1:$H$1,0),0),"Other")</f>
        <v>25</v>
      </c>
      <c r="R5183" s="14">
        <f>IFERROR(VLOOKUP($A5183,'Fielding Data'!$A:$H,MATCH(R$1,'Fielding Data'!$A$1:$H$1,0),0),"Other")</f>
        <v>0</v>
      </c>
      <c r="S5183" s="14">
        <f>IFERROR(VLOOKUP($A5183,'Fielding Data'!$A:$H,MATCH(S$1,'Fielding Data'!$A$1:$H$1,0),0),"Other")</f>
        <v>2</v>
      </c>
      <c r="T5183" s="14">
        <f>IFERROR(VLOOKUP($A5183,'Fielding Data'!$A:$H,MATCH(T$1,'Fielding Data'!$A$1:$H$1,0),0),"Other")</f>
        <v>0</v>
      </c>
      <c r="U5183" s="14">
        <f>SUMIFS('Fielding Data'!E:E,'Fielding Data'!$A:$A,'Hitting Data'!$A5183)</f>
        <v>50</v>
      </c>
      <c r="V5183" s="14">
        <f>SUMIFS('Fielding Data'!F:F,'Fielding Data'!$A:$A,'Hitting Data'!$A5183)</f>
        <v>0</v>
      </c>
      <c r="W5183" s="14">
        <f>SUMIFS('Fielding Data'!G:G,'Fielding Data'!$A:$A,'Hitting Data'!$A5183)</f>
        <v>4</v>
      </c>
      <c r="X5183" s="14">
        <f>SUMIFS('Fielding Data'!H:H,'Fielding Data'!$A:$A,'Hitting Data'!$A5183)</f>
        <v>0</v>
      </c>
    </row>
    <row r="5184" spans="1:24" x14ac:dyDescent="0.25">
      <c r="A5184" s="14" t="str">
        <f t="shared" si="80"/>
        <v>haleda022014</v>
      </c>
      <c r="B5184" s="19" t="s">
        <v>1956</v>
      </c>
      <c r="C5184" s="19">
        <v>2014</v>
      </c>
      <c r="D5184" s="19">
        <v>45</v>
      </c>
      <c r="E5184" s="19">
        <v>17</v>
      </c>
      <c r="F5184" s="19">
        <v>1</v>
      </c>
      <c r="G5184" s="19">
        <v>1</v>
      </c>
      <c r="H5184" s="19">
        <v>0</v>
      </c>
      <c r="I5184" s="19">
        <v>0</v>
      </c>
      <c r="J5184" s="19">
        <v>0</v>
      </c>
      <c r="K5184" s="19">
        <v>1</v>
      </c>
      <c r="L5184" s="19">
        <v>0</v>
      </c>
      <c r="M5184" s="19">
        <v>0</v>
      </c>
      <c r="N5184" s="19">
        <v>0</v>
      </c>
      <c r="O5184" s="19">
        <v>8</v>
      </c>
      <c r="P5184" s="14" t="str">
        <f>IFERROR(VLOOKUP($A5184,'Fielding Data'!$A:$H,MATCH(P$1,'Fielding Data'!$A$1:$H$1,0),0),"Other")</f>
        <v>P</v>
      </c>
      <c r="Q5184" s="14">
        <f>IFERROR(VLOOKUP($A5184,'Fielding Data'!$A:$H,MATCH(Q$1,'Fielding Data'!$A$1:$H$1,0),0),"Other")</f>
        <v>7</v>
      </c>
      <c r="R5184" s="14">
        <f>IFERROR(VLOOKUP($A5184,'Fielding Data'!$A:$H,MATCH(R$1,'Fielding Data'!$A$1:$H$1,0),0),"Other")</f>
        <v>14</v>
      </c>
      <c r="S5184" s="14">
        <f>IFERROR(VLOOKUP($A5184,'Fielding Data'!$A:$H,MATCH(S$1,'Fielding Data'!$A$1:$H$1,0),0),"Other")</f>
        <v>0</v>
      </c>
      <c r="T5184" s="14">
        <f>IFERROR(VLOOKUP($A5184,'Fielding Data'!$A:$H,MATCH(T$1,'Fielding Data'!$A$1:$H$1,0),0),"Other")</f>
        <v>2</v>
      </c>
      <c r="U5184" s="14">
        <f>SUMIFS('Fielding Data'!E:E,'Fielding Data'!$A:$A,'Hitting Data'!$A5184)</f>
        <v>7</v>
      </c>
      <c r="V5184" s="14">
        <f>SUMIFS('Fielding Data'!F:F,'Fielding Data'!$A:$A,'Hitting Data'!$A5184)</f>
        <v>14</v>
      </c>
      <c r="W5184" s="14">
        <f>SUMIFS('Fielding Data'!G:G,'Fielding Data'!$A:$A,'Hitting Data'!$A5184)</f>
        <v>0</v>
      </c>
      <c r="X5184" s="14">
        <f>SUMIFS('Fielding Data'!H:H,'Fielding Data'!$A:$A,'Hitting Data'!$A5184)</f>
        <v>2</v>
      </c>
    </row>
    <row r="5185" spans="1:24" x14ac:dyDescent="0.25">
      <c r="A5185" s="14" t="str">
        <f t="shared" si="80"/>
        <v>hamelco012014</v>
      </c>
      <c r="B5185" s="19" t="s">
        <v>653</v>
      </c>
      <c r="C5185" s="19">
        <v>2014</v>
      </c>
      <c r="D5185" s="19">
        <v>30</v>
      </c>
      <c r="E5185" s="19">
        <v>62</v>
      </c>
      <c r="F5185" s="19">
        <v>1</v>
      </c>
      <c r="G5185" s="19">
        <v>13</v>
      </c>
      <c r="H5185" s="19">
        <v>2</v>
      </c>
      <c r="I5185" s="19">
        <v>0</v>
      </c>
      <c r="J5185" s="19">
        <v>0</v>
      </c>
      <c r="K5185" s="19">
        <v>0</v>
      </c>
      <c r="L5185" s="19">
        <v>0</v>
      </c>
      <c r="M5185" s="19">
        <v>0</v>
      </c>
      <c r="N5185" s="19">
        <v>0</v>
      </c>
      <c r="O5185" s="19">
        <v>28</v>
      </c>
      <c r="P5185" s="14" t="str">
        <f>IFERROR(VLOOKUP($A5185,'Fielding Data'!$A:$H,MATCH(P$1,'Fielding Data'!$A$1:$H$1,0),0),"Other")</f>
        <v>P</v>
      </c>
      <c r="Q5185" s="14">
        <f>IFERROR(VLOOKUP($A5185,'Fielding Data'!$A:$H,MATCH(Q$1,'Fielding Data'!$A$1:$H$1,0),0),"Other")</f>
        <v>6</v>
      </c>
      <c r="R5185" s="14">
        <f>IFERROR(VLOOKUP($A5185,'Fielding Data'!$A:$H,MATCH(R$1,'Fielding Data'!$A$1:$H$1,0),0),"Other")</f>
        <v>26</v>
      </c>
      <c r="S5185" s="14">
        <f>IFERROR(VLOOKUP($A5185,'Fielding Data'!$A:$H,MATCH(S$1,'Fielding Data'!$A$1:$H$1,0),0),"Other")</f>
        <v>0</v>
      </c>
      <c r="T5185" s="14">
        <f>IFERROR(VLOOKUP($A5185,'Fielding Data'!$A:$H,MATCH(T$1,'Fielding Data'!$A$1:$H$1,0),0),"Other")</f>
        <v>1</v>
      </c>
      <c r="U5185" s="14">
        <f>SUMIFS('Fielding Data'!E:E,'Fielding Data'!$A:$A,'Hitting Data'!$A5185)</f>
        <v>6</v>
      </c>
      <c r="V5185" s="14">
        <f>SUMIFS('Fielding Data'!F:F,'Fielding Data'!$A:$A,'Hitting Data'!$A5185)</f>
        <v>26</v>
      </c>
      <c r="W5185" s="14">
        <f>SUMIFS('Fielding Data'!G:G,'Fielding Data'!$A:$A,'Hitting Data'!$A5185)</f>
        <v>0</v>
      </c>
      <c r="X5185" s="14">
        <f>SUMIFS('Fielding Data'!H:H,'Fielding Data'!$A:$A,'Hitting Data'!$A5185)</f>
        <v>1</v>
      </c>
    </row>
    <row r="5186" spans="1:24" x14ac:dyDescent="0.25">
      <c r="A5186" s="14" t="str">
        <f t="shared" si="80"/>
        <v>hamilbi022014</v>
      </c>
      <c r="B5186" s="19" t="s">
        <v>1958</v>
      </c>
      <c r="C5186" s="19">
        <v>2014</v>
      </c>
      <c r="D5186" s="19">
        <v>152</v>
      </c>
      <c r="E5186" s="19">
        <v>563</v>
      </c>
      <c r="F5186" s="19">
        <v>72</v>
      </c>
      <c r="G5186" s="19">
        <v>141</v>
      </c>
      <c r="H5186" s="19">
        <v>25</v>
      </c>
      <c r="I5186" s="19">
        <v>8</v>
      </c>
      <c r="J5186" s="19">
        <v>6</v>
      </c>
      <c r="K5186" s="19">
        <v>48</v>
      </c>
      <c r="L5186" s="19">
        <v>56</v>
      </c>
      <c r="M5186" s="19">
        <v>23</v>
      </c>
      <c r="N5186" s="19">
        <v>34</v>
      </c>
      <c r="O5186" s="19">
        <v>117</v>
      </c>
      <c r="P5186" s="14" t="str">
        <f>IFERROR(VLOOKUP($A5186,'Fielding Data'!$A:$H,MATCH(P$1,'Fielding Data'!$A$1:$H$1,0),0),"Other")</f>
        <v>CF</v>
      </c>
      <c r="Q5186" s="14">
        <f>IFERROR(VLOOKUP($A5186,'Fielding Data'!$A:$H,MATCH(Q$1,'Fielding Data'!$A$1:$H$1,0),0),"Other")</f>
        <v>342</v>
      </c>
      <c r="R5186" s="14">
        <f>IFERROR(VLOOKUP($A5186,'Fielding Data'!$A:$H,MATCH(R$1,'Fielding Data'!$A$1:$H$1,0),0),"Other")</f>
        <v>10</v>
      </c>
      <c r="S5186" s="14">
        <f>IFERROR(VLOOKUP($A5186,'Fielding Data'!$A:$H,MATCH(S$1,'Fielding Data'!$A$1:$H$1,0),0),"Other")</f>
        <v>2</v>
      </c>
      <c r="T5186" s="14">
        <f>IFERROR(VLOOKUP($A5186,'Fielding Data'!$A:$H,MATCH(T$1,'Fielding Data'!$A$1:$H$1,0),0),"Other")</f>
        <v>3</v>
      </c>
      <c r="U5186" s="14">
        <f>SUMIFS('Fielding Data'!E:E,'Fielding Data'!$A:$A,'Hitting Data'!$A5186)</f>
        <v>684</v>
      </c>
      <c r="V5186" s="14">
        <f>SUMIFS('Fielding Data'!F:F,'Fielding Data'!$A:$A,'Hitting Data'!$A5186)</f>
        <v>20</v>
      </c>
      <c r="W5186" s="14">
        <f>SUMIFS('Fielding Data'!G:G,'Fielding Data'!$A:$A,'Hitting Data'!$A5186)</f>
        <v>4</v>
      </c>
      <c r="X5186" s="14">
        <f>SUMIFS('Fielding Data'!H:H,'Fielding Data'!$A:$A,'Hitting Data'!$A5186)</f>
        <v>6</v>
      </c>
    </row>
    <row r="5187" spans="1:24" x14ac:dyDescent="0.25">
      <c r="A5187" s="14" t="str">
        <f t="shared" ref="A5187:A5250" si="81">B5187&amp;C5187</f>
        <v>hamiljo032014</v>
      </c>
      <c r="B5187" s="19" t="s">
        <v>796</v>
      </c>
      <c r="C5187" s="19">
        <v>2014</v>
      </c>
      <c r="D5187" s="19">
        <v>89</v>
      </c>
      <c r="E5187" s="19">
        <v>338</v>
      </c>
      <c r="F5187" s="19">
        <v>43</v>
      </c>
      <c r="G5187" s="19">
        <v>89</v>
      </c>
      <c r="H5187" s="19">
        <v>21</v>
      </c>
      <c r="I5187" s="19">
        <v>0</v>
      </c>
      <c r="J5187" s="19">
        <v>10</v>
      </c>
      <c r="K5187" s="19">
        <v>44</v>
      </c>
      <c r="L5187" s="19">
        <v>3</v>
      </c>
      <c r="M5187" s="19">
        <v>3</v>
      </c>
      <c r="N5187" s="19">
        <v>32</v>
      </c>
      <c r="O5187" s="19">
        <v>108</v>
      </c>
      <c r="P5187" s="14" t="str">
        <f>IFERROR(VLOOKUP($A5187,'Fielding Data'!$A:$H,MATCH(P$1,'Fielding Data'!$A$1:$H$1,0),0),"Other")</f>
        <v>CF</v>
      </c>
      <c r="Q5187" s="14">
        <f>IFERROR(VLOOKUP($A5187,'Fielding Data'!$A:$H,MATCH(Q$1,'Fielding Data'!$A$1:$H$1,0),0),"Other")</f>
        <v>21</v>
      </c>
      <c r="R5187" s="14">
        <f>IFERROR(VLOOKUP($A5187,'Fielding Data'!$A:$H,MATCH(R$1,'Fielding Data'!$A$1:$H$1,0),0),"Other")</f>
        <v>1</v>
      </c>
      <c r="S5187" s="14">
        <f>IFERROR(VLOOKUP($A5187,'Fielding Data'!$A:$H,MATCH(S$1,'Fielding Data'!$A$1:$H$1,0),0),"Other")</f>
        <v>0</v>
      </c>
      <c r="T5187" s="14">
        <f>IFERROR(VLOOKUP($A5187,'Fielding Data'!$A:$H,MATCH(T$1,'Fielding Data'!$A$1:$H$1,0),0),"Other")</f>
        <v>1</v>
      </c>
      <c r="U5187" s="14">
        <f>SUMIFS('Fielding Data'!E:E,'Fielding Data'!$A:$A,'Hitting Data'!$A5187)</f>
        <v>338</v>
      </c>
      <c r="V5187" s="14">
        <f>SUMIFS('Fielding Data'!F:F,'Fielding Data'!$A:$A,'Hitting Data'!$A5187)</f>
        <v>6</v>
      </c>
      <c r="W5187" s="14">
        <f>SUMIFS('Fielding Data'!G:G,'Fielding Data'!$A:$A,'Hitting Data'!$A5187)</f>
        <v>10</v>
      </c>
      <c r="X5187" s="14">
        <f>SUMIFS('Fielding Data'!H:H,'Fielding Data'!$A:$A,'Hitting Data'!$A5187)</f>
        <v>2</v>
      </c>
    </row>
    <row r="5188" spans="1:24" x14ac:dyDescent="0.25">
      <c r="A5188" s="14" t="str">
        <f t="shared" si="81"/>
        <v>handbr012014</v>
      </c>
      <c r="B5188" s="19" t="s">
        <v>1521</v>
      </c>
      <c r="C5188" s="19">
        <v>2014</v>
      </c>
      <c r="D5188" s="19">
        <v>32</v>
      </c>
      <c r="E5188" s="19">
        <v>27</v>
      </c>
      <c r="F5188" s="19">
        <v>0</v>
      </c>
      <c r="G5188" s="19">
        <v>1</v>
      </c>
      <c r="H5188" s="19">
        <v>0</v>
      </c>
      <c r="I5188" s="19">
        <v>0</v>
      </c>
      <c r="J5188" s="19">
        <v>0</v>
      </c>
      <c r="K5188" s="19">
        <v>1</v>
      </c>
      <c r="L5188" s="19">
        <v>0</v>
      </c>
      <c r="M5188" s="19">
        <v>0</v>
      </c>
      <c r="N5188" s="19">
        <v>0</v>
      </c>
      <c r="O5188" s="19">
        <v>7</v>
      </c>
      <c r="P5188" s="14" t="str">
        <f>IFERROR(VLOOKUP($A5188,'Fielding Data'!$A:$H,MATCH(P$1,'Fielding Data'!$A$1:$H$1,0),0),"Other")</f>
        <v>P</v>
      </c>
      <c r="Q5188" s="14">
        <f>IFERROR(VLOOKUP($A5188,'Fielding Data'!$A:$H,MATCH(Q$1,'Fielding Data'!$A$1:$H$1,0),0),"Other")</f>
        <v>8</v>
      </c>
      <c r="R5188" s="14">
        <f>IFERROR(VLOOKUP($A5188,'Fielding Data'!$A:$H,MATCH(R$1,'Fielding Data'!$A$1:$H$1,0),0),"Other")</f>
        <v>24</v>
      </c>
      <c r="S5188" s="14">
        <f>IFERROR(VLOOKUP($A5188,'Fielding Data'!$A:$H,MATCH(S$1,'Fielding Data'!$A$1:$H$1,0),0),"Other")</f>
        <v>0</v>
      </c>
      <c r="T5188" s="14">
        <f>IFERROR(VLOOKUP($A5188,'Fielding Data'!$A:$H,MATCH(T$1,'Fielding Data'!$A$1:$H$1,0),0),"Other")</f>
        <v>1</v>
      </c>
      <c r="U5188" s="14">
        <f>SUMIFS('Fielding Data'!E:E,'Fielding Data'!$A:$A,'Hitting Data'!$A5188)</f>
        <v>8</v>
      </c>
      <c r="V5188" s="14">
        <f>SUMIFS('Fielding Data'!F:F,'Fielding Data'!$A:$A,'Hitting Data'!$A5188)</f>
        <v>24</v>
      </c>
      <c r="W5188" s="14">
        <f>SUMIFS('Fielding Data'!G:G,'Fielding Data'!$A:$A,'Hitting Data'!$A5188)</f>
        <v>0</v>
      </c>
      <c r="X5188" s="14">
        <f>SUMIFS('Fielding Data'!H:H,'Fielding Data'!$A:$A,'Hitting Data'!$A5188)</f>
        <v>1</v>
      </c>
    </row>
    <row r="5189" spans="1:24" x14ac:dyDescent="0.25">
      <c r="A5189" s="14" t="str">
        <f t="shared" si="81"/>
        <v>hanigry012014</v>
      </c>
      <c r="B5189" s="19" t="s">
        <v>797</v>
      </c>
      <c r="C5189" s="19">
        <v>2014</v>
      </c>
      <c r="D5189" s="19">
        <v>84</v>
      </c>
      <c r="E5189" s="19">
        <v>225</v>
      </c>
      <c r="F5189" s="19">
        <v>18</v>
      </c>
      <c r="G5189" s="19">
        <v>49</v>
      </c>
      <c r="H5189" s="19">
        <v>9</v>
      </c>
      <c r="I5189" s="19">
        <v>0</v>
      </c>
      <c r="J5189" s="19">
        <v>5</v>
      </c>
      <c r="K5189" s="19">
        <v>34</v>
      </c>
      <c r="L5189" s="19">
        <v>1</v>
      </c>
      <c r="M5189" s="19">
        <v>0</v>
      </c>
      <c r="N5189" s="19">
        <v>31</v>
      </c>
      <c r="O5189" s="19">
        <v>39</v>
      </c>
      <c r="P5189" s="14" t="str">
        <f>IFERROR(VLOOKUP($A5189,'Fielding Data'!$A:$H,MATCH(P$1,'Fielding Data'!$A$1:$H$1,0),0),"Other")</f>
        <v>C</v>
      </c>
      <c r="Q5189" s="14">
        <f>IFERROR(VLOOKUP($A5189,'Fielding Data'!$A:$H,MATCH(Q$1,'Fielding Data'!$A$1:$H$1,0),0),"Other")</f>
        <v>540</v>
      </c>
      <c r="R5189" s="14">
        <f>IFERROR(VLOOKUP($A5189,'Fielding Data'!$A:$H,MATCH(R$1,'Fielding Data'!$A$1:$H$1,0),0),"Other")</f>
        <v>32</v>
      </c>
      <c r="S5189" s="14">
        <f>IFERROR(VLOOKUP($A5189,'Fielding Data'!$A:$H,MATCH(S$1,'Fielding Data'!$A$1:$H$1,0),0),"Other")</f>
        <v>1</v>
      </c>
      <c r="T5189" s="14">
        <f>IFERROR(VLOOKUP($A5189,'Fielding Data'!$A:$H,MATCH(T$1,'Fielding Data'!$A$1:$H$1,0),0),"Other")</f>
        <v>5</v>
      </c>
      <c r="U5189" s="14">
        <f>SUMIFS('Fielding Data'!E:E,'Fielding Data'!$A:$A,'Hitting Data'!$A5189)</f>
        <v>540</v>
      </c>
      <c r="V5189" s="14">
        <f>SUMIFS('Fielding Data'!F:F,'Fielding Data'!$A:$A,'Hitting Data'!$A5189)</f>
        <v>32</v>
      </c>
      <c r="W5189" s="14">
        <f>SUMIFS('Fielding Data'!G:G,'Fielding Data'!$A:$A,'Hitting Data'!$A5189)</f>
        <v>1</v>
      </c>
      <c r="X5189" s="14">
        <f>SUMIFS('Fielding Data'!H:H,'Fielding Data'!$A:$A,'Hitting Data'!$A5189)</f>
        <v>5</v>
      </c>
    </row>
    <row r="5190" spans="1:24" x14ac:dyDescent="0.25">
      <c r="A5190" s="14" t="str">
        <f t="shared" si="81"/>
        <v>hannaja012014</v>
      </c>
      <c r="B5190" s="19" t="s">
        <v>656</v>
      </c>
      <c r="C5190" s="19">
        <v>2014</v>
      </c>
      <c r="D5190" s="19">
        <v>26</v>
      </c>
      <c r="E5190" s="19">
        <v>48</v>
      </c>
      <c r="F5190" s="19">
        <v>3</v>
      </c>
      <c r="G5190" s="19">
        <v>9</v>
      </c>
      <c r="H5190" s="19">
        <v>3</v>
      </c>
      <c r="I5190" s="19">
        <v>0</v>
      </c>
      <c r="J5190" s="19">
        <v>0</v>
      </c>
      <c r="K5190" s="19">
        <v>2</v>
      </c>
      <c r="L5190" s="19">
        <v>0</v>
      </c>
      <c r="M5190" s="19">
        <v>0</v>
      </c>
      <c r="N5190" s="19">
        <v>2</v>
      </c>
      <c r="O5190" s="19">
        <v>17</v>
      </c>
      <c r="P5190" s="14" t="str">
        <f>IFERROR(VLOOKUP($A5190,'Fielding Data'!$A:$H,MATCH(P$1,'Fielding Data'!$A$1:$H$1,0),0),"Other")</f>
        <v>1B</v>
      </c>
      <c r="Q5190" s="14">
        <f>IFERROR(VLOOKUP($A5190,'Fielding Data'!$A:$H,MATCH(Q$1,'Fielding Data'!$A$1:$H$1,0),0),"Other")</f>
        <v>58</v>
      </c>
      <c r="R5190" s="14">
        <f>IFERROR(VLOOKUP($A5190,'Fielding Data'!$A:$H,MATCH(R$1,'Fielding Data'!$A$1:$H$1,0),0),"Other")</f>
        <v>6</v>
      </c>
      <c r="S5190" s="14">
        <f>IFERROR(VLOOKUP($A5190,'Fielding Data'!$A:$H,MATCH(S$1,'Fielding Data'!$A$1:$H$1,0),0),"Other")</f>
        <v>1</v>
      </c>
      <c r="T5190" s="14">
        <f>IFERROR(VLOOKUP($A5190,'Fielding Data'!$A:$H,MATCH(T$1,'Fielding Data'!$A$1:$H$1,0),0),"Other")</f>
        <v>7</v>
      </c>
      <c r="U5190" s="14">
        <f>SUMIFS('Fielding Data'!E:E,'Fielding Data'!$A:$A,'Hitting Data'!$A5190)</f>
        <v>58</v>
      </c>
      <c r="V5190" s="14">
        <f>SUMIFS('Fielding Data'!F:F,'Fielding Data'!$A:$A,'Hitting Data'!$A5190)</f>
        <v>6</v>
      </c>
      <c r="W5190" s="14">
        <f>SUMIFS('Fielding Data'!G:G,'Fielding Data'!$A:$A,'Hitting Data'!$A5190)</f>
        <v>1</v>
      </c>
      <c r="X5190" s="14">
        <f>SUMIFS('Fielding Data'!H:H,'Fielding Data'!$A:$A,'Hitting Data'!$A5190)</f>
        <v>7</v>
      </c>
    </row>
    <row r="5191" spans="1:24" x14ac:dyDescent="0.25">
      <c r="A5191" s="14" t="str">
        <f t="shared" si="81"/>
        <v>happja012014</v>
      </c>
      <c r="B5191" s="19" t="s">
        <v>799</v>
      </c>
      <c r="C5191" s="19">
        <v>2014</v>
      </c>
      <c r="D5191" s="19">
        <v>30</v>
      </c>
      <c r="E5191" s="19">
        <v>4</v>
      </c>
      <c r="F5191" s="19">
        <v>0</v>
      </c>
      <c r="G5191" s="19">
        <v>0</v>
      </c>
      <c r="H5191" s="19">
        <v>0</v>
      </c>
      <c r="I5191" s="19">
        <v>0</v>
      </c>
      <c r="J5191" s="19">
        <v>0</v>
      </c>
      <c r="K5191" s="19">
        <v>0</v>
      </c>
      <c r="L5191" s="19">
        <v>0</v>
      </c>
      <c r="M5191" s="19">
        <v>0</v>
      </c>
      <c r="N5191" s="19">
        <v>0</v>
      </c>
      <c r="O5191" s="19">
        <v>4</v>
      </c>
      <c r="P5191" s="14" t="str">
        <f>IFERROR(VLOOKUP($A5191,'Fielding Data'!$A:$H,MATCH(P$1,'Fielding Data'!$A$1:$H$1,0),0),"Other")</f>
        <v>P</v>
      </c>
      <c r="Q5191" s="14">
        <f>IFERROR(VLOOKUP($A5191,'Fielding Data'!$A:$H,MATCH(Q$1,'Fielding Data'!$A$1:$H$1,0),0),"Other")</f>
        <v>0</v>
      </c>
      <c r="R5191" s="14">
        <f>IFERROR(VLOOKUP($A5191,'Fielding Data'!$A:$H,MATCH(R$1,'Fielding Data'!$A$1:$H$1,0),0),"Other")</f>
        <v>19</v>
      </c>
      <c r="S5191" s="14">
        <f>IFERROR(VLOOKUP($A5191,'Fielding Data'!$A:$H,MATCH(S$1,'Fielding Data'!$A$1:$H$1,0),0),"Other")</f>
        <v>1</v>
      </c>
      <c r="T5191" s="14">
        <f>IFERROR(VLOOKUP($A5191,'Fielding Data'!$A:$H,MATCH(T$1,'Fielding Data'!$A$1:$H$1,0),0),"Other")</f>
        <v>0</v>
      </c>
      <c r="U5191" s="14">
        <f>SUMIFS('Fielding Data'!E:E,'Fielding Data'!$A:$A,'Hitting Data'!$A5191)</f>
        <v>0</v>
      </c>
      <c r="V5191" s="14">
        <f>SUMIFS('Fielding Data'!F:F,'Fielding Data'!$A:$A,'Hitting Data'!$A5191)</f>
        <v>19</v>
      </c>
      <c r="W5191" s="14">
        <f>SUMIFS('Fielding Data'!G:G,'Fielding Data'!$A:$A,'Hitting Data'!$A5191)</f>
        <v>1</v>
      </c>
      <c r="X5191" s="14">
        <f>SUMIFS('Fielding Data'!H:H,'Fielding Data'!$A:$A,'Hitting Data'!$A5191)</f>
        <v>0</v>
      </c>
    </row>
    <row r="5192" spans="1:24" x14ac:dyDescent="0.25">
      <c r="A5192" s="14" t="str">
        <f t="shared" si="81"/>
        <v>haranaa012014</v>
      </c>
      <c r="B5192" s="19" t="s">
        <v>305</v>
      </c>
      <c r="C5192" s="19">
        <v>2014</v>
      </c>
      <c r="D5192" s="19">
        <v>33</v>
      </c>
      <c r="E5192" s="19">
        <v>61</v>
      </c>
      <c r="F5192" s="19">
        <v>2</v>
      </c>
      <c r="G5192" s="19">
        <v>5</v>
      </c>
      <c r="H5192" s="19">
        <v>0</v>
      </c>
      <c r="I5192" s="19">
        <v>0</v>
      </c>
      <c r="J5192" s="19">
        <v>0</v>
      </c>
      <c r="K5192" s="19">
        <v>1</v>
      </c>
      <c r="L5192" s="19">
        <v>0</v>
      </c>
      <c r="M5192" s="19">
        <v>0</v>
      </c>
      <c r="N5192" s="19">
        <v>1</v>
      </c>
      <c r="O5192" s="19">
        <v>29</v>
      </c>
      <c r="P5192" s="14" t="str">
        <f>IFERROR(VLOOKUP($A5192,'Fielding Data'!$A:$H,MATCH(P$1,'Fielding Data'!$A$1:$H$1,0),0),"Other")</f>
        <v>P</v>
      </c>
      <c r="Q5192" s="14">
        <f>IFERROR(VLOOKUP($A5192,'Fielding Data'!$A:$H,MATCH(Q$1,'Fielding Data'!$A$1:$H$1,0),0),"Other")</f>
        <v>8</v>
      </c>
      <c r="R5192" s="14">
        <f>IFERROR(VLOOKUP($A5192,'Fielding Data'!$A:$H,MATCH(R$1,'Fielding Data'!$A$1:$H$1,0),0),"Other")</f>
        <v>27</v>
      </c>
      <c r="S5192" s="14">
        <f>IFERROR(VLOOKUP($A5192,'Fielding Data'!$A:$H,MATCH(S$1,'Fielding Data'!$A$1:$H$1,0),0),"Other")</f>
        <v>0</v>
      </c>
      <c r="T5192" s="14">
        <f>IFERROR(VLOOKUP($A5192,'Fielding Data'!$A:$H,MATCH(T$1,'Fielding Data'!$A$1:$H$1,0),0),"Other")</f>
        <v>1</v>
      </c>
      <c r="U5192" s="14">
        <f>SUMIFS('Fielding Data'!E:E,'Fielding Data'!$A:$A,'Hitting Data'!$A5192)</f>
        <v>8</v>
      </c>
      <c r="V5192" s="14">
        <f>SUMIFS('Fielding Data'!F:F,'Fielding Data'!$A:$A,'Hitting Data'!$A5192)</f>
        <v>27</v>
      </c>
      <c r="W5192" s="14">
        <f>SUMIFS('Fielding Data'!G:G,'Fielding Data'!$A:$A,'Hitting Data'!$A5192)</f>
        <v>0</v>
      </c>
      <c r="X5192" s="14">
        <f>SUMIFS('Fielding Data'!H:H,'Fielding Data'!$A:$A,'Hitting Data'!$A5192)</f>
        <v>1</v>
      </c>
    </row>
    <row r="5193" spans="1:24" x14ac:dyDescent="0.25">
      <c r="A5193" s="14" t="str">
        <f t="shared" si="81"/>
        <v>hardybl012014</v>
      </c>
      <c r="B5193" s="19" t="s">
        <v>2188</v>
      </c>
      <c r="C5193" s="19">
        <v>2014</v>
      </c>
      <c r="D5193" s="19">
        <v>38</v>
      </c>
      <c r="E5193" s="19">
        <v>0</v>
      </c>
      <c r="F5193" s="19">
        <v>0</v>
      </c>
      <c r="G5193" s="19">
        <v>0</v>
      </c>
      <c r="H5193" s="19">
        <v>0</v>
      </c>
      <c r="I5193" s="19">
        <v>0</v>
      </c>
      <c r="J5193" s="19">
        <v>0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4" t="str">
        <f>IFERROR(VLOOKUP($A5193,'Fielding Data'!$A:$H,MATCH(P$1,'Fielding Data'!$A$1:$H$1,0),0),"Other")</f>
        <v>P</v>
      </c>
      <c r="Q5193" s="14">
        <f>IFERROR(VLOOKUP($A5193,'Fielding Data'!$A:$H,MATCH(Q$1,'Fielding Data'!$A$1:$H$1,0),0),"Other")</f>
        <v>5</v>
      </c>
      <c r="R5193" s="14">
        <f>IFERROR(VLOOKUP($A5193,'Fielding Data'!$A:$H,MATCH(R$1,'Fielding Data'!$A$1:$H$1,0),0),"Other")</f>
        <v>9</v>
      </c>
      <c r="S5193" s="14">
        <f>IFERROR(VLOOKUP($A5193,'Fielding Data'!$A:$H,MATCH(S$1,'Fielding Data'!$A$1:$H$1,0),0),"Other")</f>
        <v>0</v>
      </c>
      <c r="T5193" s="14">
        <f>IFERROR(VLOOKUP($A5193,'Fielding Data'!$A:$H,MATCH(T$1,'Fielding Data'!$A$1:$H$1,0),0),"Other")</f>
        <v>0</v>
      </c>
      <c r="U5193" s="14">
        <f>SUMIFS('Fielding Data'!E:E,'Fielding Data'!$A:$A,'Hitting Data'!$A5193)</f>
        <v>5</v>
      </c>
      <c r="V5193" s="14">
        <f>SUMIFS('Fielding Data'!F:F,'Fielding Data'!$A:$A,'Hitting Data'!$A5193)</f>
        <v>9</v>
      </c>
      <c r="W5193" s="14">
        <f>SUMIFS('Fielding Data'!G:G,'Fielding Data'!$A:$A,'Hitting Data'!$A5193)</f>
        <v>0</v>
      </c>
      <c r="X5193" s="14">
        <f>SUMIFS('Fielding Data'!H:H,'Fielding Data'!$A:$A,'Hitting Data'!$A5193)</f>
        <v>0</v>
      </c>
    </row>
    <row r="5194" spans="1:24" x14ac:dyDescent="0.25">
      <c r="A5194" s="14" t="str">
        <f t="shared" si="81"/>
        <v>hardyjj012014</v>
      </c>
      <c r="B5194" s="19" t="s">
        <v>548</v>
      </c>
      <c r="C5194" s="19">
        <v>2014</v>
      </c>
      <c r="D5194" s="19">
        <v>141</v>
      </c>
      <c r="E5194" s="19">
        <v>529</v>
      </c>
      <c r="F5194" s="19">
        <v>56</v>
      </c>
      <c r="G5194" s="19">
        <v>142</v>
      </c>
      <c r="H5194" s="19">
        <v>28</v>
      </c>
      <c r="I5194" s="19">
        <v>0</v>
      </c>
      <c r="J5194" s="19">
        <v>9</v>
      </c>
      <c r="K5194" s="19">
        <v>52</v>
      </c>
      <c r="L5194" s="19">
        <v>0</v>
      </c>
      <c r="M5194" s="19">
        <v>0</v>
      </c>
      <c r="N5194" s="19">
        <v>29</v>
      </c>
      <c r="O5194" s="19">
        <v>104</v>
      </c>
      <c r="P5194" s="14" t="str">
        <f>IFERROR(VLOOKUP($A5194,'Fielding Data'!$A:$H,MATCH(P$1,'Fielding Data'!$A$1:$H$1,0),0),"Other")</f>
        <v>SS</v>
      </c>
      <c r="Q5194" s="14">
        <f>IFERROR(VLOOKUP($A5194,'Fielding Data'!$A:$H,MATCH(Q$1,'Fielding Data'!$A$1:$H$1,0),0),"Other")</f>
        <v>187</v>
      </c>
      <c r="R5194" s="14">
        <f>IFERROR(VLOOKUP($A5194,'Fielding Data'!$A:$H,MATCH(R$1,'Fielding Data'!$A$1:$H$1,0),0),"Other")</f>
        <v>394</v>
      </c>
      <c r="S5194" s="14">
        <f>IFERROR(VLOOKUP($A5194,'Fielding Data'!$A:$H,MATCH(S$1,'Fielding Data'!$A$1:$H$1,0),0),"Other")</f>
        <v>13</v>
      </c>
      <c r="T5194" s="14">
        <f>IFERROR(VLOOKUP($A5194,'Fielding Data'!$A:$H,MATCH(T$1,'Fielding Data'!$A$1:$H$1,0),0),"Other")</f>
        <v>99</v>
      </c>
      <c r="U5194" s="14">
        <f>SUMIFS('Fielding Data'!E:E,'Fielding Data'!$A:$A,'Hitting Data'!$A5194)</f>
        <v>187</v>
      </c>
      <c r="V5194" s="14">
        <f>SUMIFS('Fielding Data'!F:F,'Fielding Data'!$A:$A,'Hitting Data'!$A5194)</f>
        <v>394</v>
      </c>
      <c r="W5194" s="14">
        <f>SUMIFS('Fielding Data'!G:G,'Fielding Data'!$A:$A,'Hitting Data'!$A5194)</f>
        <v>13</v>
      </c>
      <c r="X5194" s="14">
        <f>SUMIFS('Fielding Data'!H:H,'Fielding Data'!$A:$A,'Hitting Data'!$A5194)</f>
        <v>99</v>
      </c>
    </row>
    <row r="5195" spans="1:24" x14ac:dyDescent="0.25">
      <c r="A5195" s="14" t="str">
        <f t="shared" si="81"/>
        <v>harenda012014</v>
      </c>
      <c r="B5195" s="19" t="s">
        <v>379</v>
      </c>
      <c r="C5195" s="19">
        <v>2014</v>
      </c>
      <c r="D5195" s="19">
        <v>32</v>
      </c>
      <c r="E5195" s="19">
        <v>54</v>
      </c>
      <c r="F5195" s="19">
        <v>2</v>
      </c>
      <c r="G5195" s="19">
        <v>10</v>
      </c>
      <c r="H5195" s="19">
        <v>1</v>
      </c>
      <c r="I5195" s="19">
        <v>0</v>
      </c>
      <c r="J5195" s="19">
        <v>0</v>
      </c>
      <c r="K5195" s="19">
        <v>5</v>
      </c>
      <c r="L5195" s="19">
        <v>0</v>
      </c>
      <c r="M5195" s="19">
        <v>0</v>
      </c>
      <c r="N5195" s="19">
        <v>3</v>
      </c>
      <c r="O5195" s="19">
        <v>20</v>
      </c>
      <c r="P5195" s="14" t="str">
        <f>IFERROR(VLOOKUP($A5195,'Fielding Data'!$A:$H,MATCH(P$1,'Fielding Data'!$A$1:$H$1,0),0),"Other")</f>
        <v>P</v>
      </c>
      <c r="Q5195" s="14">
        <f>IFERROR(VLOOKUP($A5195,'Fielding Data'!$A:$H,MATCH(Q$1,'Fielding Data'!$A$1:$H$1,0),0),"Other")</f>
        <v>14</v>
      </c>
      <c r="R5195" s="14">
        <f>IFERROR(VLOOKUP($A5195,'Fielding Data'!$A:$H,MATCH(R$1,'Fielding Data'!$A$1:$H$1,0),0),"Other")</f>
        <v>23</v>
      </c>
      <c r="S5195" s="14">
        <f>IFERROR(VLOOKUP($A5195,'Fielding Data'!$A:$H,MATCH(S$1,'Fielding Data'!$A$1:$H$1,0),0),"Other")</f>
        <v>1</v>
      </c>
      <c r="T5195" s="14">
        <f>IFERROR(VLOOKUP($A5195,'Fielding Data'!$A:$H,MATCH(T$1,'Fielding Data'!$A$1:$H$1,0),0),"Other")</f>
        <v>2</v>
      </c>
      <c r="U5195" s="14">
        <f>SUMIFS('Fielding Data'!E:E,'Fielding Data'!$A:$A,'Hitting Data'!$A5195)</f>
        <v>14</v>
      </c>
      <c r="V5195" s="14">
        <f>SUMIFS('Fielding Data'!F:F,'Fielding Data'!$A:$A,'Hitting Data'!$A5195)</f>
        <v>23</v>
      </c>
      <c r="W5195" s="14">
        <f>SUMIFS('Fielding Data'!G:G,'Fielding Data'!$A:$A,'Hitting Data'!$A5195)</f>
        <v>1</v>
      </c>
      <c r="X5195" s="14">
        <f>SUMIFS('Fielding Data'!H:H,'Fielding Data'!$A:$A,'Hitting Data'!$A5195)</f>
        <v>2</v>
      </c>
    </row>
    <row r="5196" spans="1:24" x14ac:dyDescent="0.25">
      <c r="A5196" s="14" t="str">
        <f t="shared" si="81"/>
        <v>harpebr032014</v>
      </c>
      <c r="B5196" s="19" t="s">
        <v>1733</v>
      </c>
      <c r="C5196" s="19">
        <v>2014</v>
      </c>
      <c r="D5196" s="19">
        <v>100</v>
      </c>
      <c r="E5196" s="19">
        <v>352</v>
      </c>
      <c r="F5196" s="19">
        <v>41</v>
      </c>
      <c r="G5196" s="19">
        <v>96</v>
      </c>
      <c r="H5196" s="19">
        <v>10</v>
      </c>
      <c r="I5196" s="19">
        <v>2</v>
      </c>
      <c r="J5196" s="19">
        <v>13</v>
      </c>
      <c r="K5196" s="19">
        <v>32</v>
      </c>
      <c r="L5196" s="19">
        <v>2</v>
      </c>
      <c r="M5196" s="19">
        <v>2</v>
      </c>
      <c r="N5196" s="19">
        <v>38</v>
      </c>
      <c r="O5196" s="19">
        <v>104</v>
      </c>
      <c r="P5196" s="14" t="str">
        <f>IFERROR(VLOOKUP($A5196,'Fielding Data'!$A:$H,MATCH(P$1,'Fielding Data'!$A$1:$H$1,0),0),"Other")</f>
        <v>CF</v>
      </c>
      <c r="Q5196" s="14">
        <f>IFERROR(VLOOKUP($A5196,'Fielding Data'!$A:$H,MATCH(Q$1,'Fielding Data'!$A$1:$H$1,0),0),"Other")</f>
        <v>10</v>
      </c>
      <c r="R5196" s="14">
        <f>IFERROR(VLOOKUP($A5196,'Fielding Data'!$A:$H,MATCH(R$1,'Fielding Data'!$A$1:$H$1,0),0),"Other")</f>
        <v>0</v>
      </c>
      <c r="S5196" s="14">
        <f>IFERROR(VLOOKUP($A5196,'Fielding Data'!$A:$H,MATCH(S$1,'Fielding Data'!$A$1:$H$1,0),0),"Other")</f>
        <v>1</v>
      </c>
      <c r="T5196" s="14">
        <f>IFERROR(VLOOKUP($A5196,'Fielding Data'!$A:$H,MATCH(T$1,'Fielding Data'!$A$1:$H$1,0),0),"Other")</f>
        <v>0</v>
      </c>
      <c r="U5196" s="14">
        <f>SUMIFS('Fielding Data'!E:E,'Fielding Data'!$A:$A,'Hitting Data'!$A5196)</f>
        <v>332</v>
      </c>
      <c r="V5196" s="14">
        <f>SUMIFS('Fielding Data'!F:F,'Fielding Data'!$A:$A,'Hitting Data'!$A5196)</f>
        <v>18</v>
      </c>
      <c r="W5196" s="14">
        <f>SUMIFS('Fielding Data'!G:G,'Fielding Data'!$A:$A,'Hitting Data'!$A5196)</f>
        <v>8</v>
      </c>
      <c r="X5196" s="14">
        <f>SUMIFS('Fielding Data'!H:H,'Fielding Data'!$A:$A,'Hitting Data'!$A5196)</f>
        <v>0</v>
      </c>
    </row>
    <row r="5197" spans="1:24" x14ac:dyDescent="0.25">
      <c r="A5197" s="14" t="str">
        <f t="shared" si="81"/>
        <v>harrelu012014</v>
      </c>
      <c r="B5197" s="19" t="s">
        <v>1288</v>
      </c>
      <c r="C5197" s="19">
        <v>2014</v>
      </c>
      <c r="D5197" s="19">
        <v>3</v>
      </c>
      <c r="E5197" s="19">
        <v>0</v>
      </c>
      <c r="F5197" s="19">
        <v>0</v>
      </c>
      <c r="G5197" s="19">
        <v>0</v>
      </c>
      <c r="H5197" s="19">
        <v>0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4" t="str">
        <f>IFERROR(VLOOKUP($A5197,'Fielding Data'!$A:$H,MATCH(P$1,'Fielding Data'!$A$1:$H$1,0),0),"Other")</f>
        <v>P</v>
      </c>
      <c r="Q5197" s="14">
        <f>IFERROR(VLOOKUP($A5197,'Fielding Data'!$A:$H,MATCH(Q$1,'Fielding Data'!$A$1:$H$1,0),0),"Other")</f>
        <v>1</v>
      </c>
      <c r="R5197" s="14">
        <f>IFERROR(VLOOKUP($A5197,'Fielding Data'!$A:$H,MATCH(R$1,'Fielding Data'!$A$1:$H$1,0),0),"Other")</f>
        <v>1</v>
      </c>
      <c r="S5197" s="14">
        <f>IFERROR(VLOOKUP($A5197,'Fielding Data'!$A:$H,MATCH(S$1,'Fielding Data'!$A$1:$H$1,0),0),"Other")</f>
        <v>0</v>
      </c>
      <c r="T5197" s="14">
        <f>IFERROR(VLOOKUP($A5197,'Fielding Data'!$A:$H,MATCH(T$1,'Fielding Data'!$A$1:$H$1,0),0),"Other")</f>
        <v>0</v>
      </c>
      <c r="U5197" s="14">
        <f>SUMIFS('Fielding Data'!E:E,'Fielding Data'!$A:$A,'Hitting Data'!$A5197)</f>
        <v>1</v>
      </c>
      <c r="V5197" s="14">
        <f>SUMIFS('Fielding Data'!F:F,'Fielding Data'!$A:$A,'Hitting Data'!$A5197)</f>
        <v>1</v>
      </c>
      <c r="W5197" s="14">
        <f>SUMIFS('Fielding Data'!G:G,'Fielding Data'!$A:$A,'Hitting Data'!$A5197)</f>
        <v>0</v>
      </c>
      <c r="X5197" s="14">
        <f>SUMIFS('Fielding Data'!H:H,'Fielding Data'!$A:$A,'Hitting Data'!$A5197)</f>
        <v>0</v>
      </c>
    </row>
    <row r="5198" spans="1:24" x14ac:dyDescent="0.25">
      <c r="A5198" s="14" t="str">
        <f t="shared" si="81"/>
        <v>harrijo052014</v>
      </c>
      <c r="B5198" s="19" t="s">
        <v>1522</v>
      </c>
      <c r="C5198" s="19">
        <v>2014</v>
      </c>
      <c r="D5198" s="19">
        <v>143</v>
      </c>
      <c r="E5198" s="19">
        <v>520</v>
      </c>
      <c r="F5198" s="19">
        <v>77</v>
      </c>
      <c r="G5198" s="19">
        <v>164</v>
      </c>
      <c r="H5198" s="19">
        <v>38</v>
      </c>
      <c r="I5198" s="19">
        <v>7</v>
      </c>
      <c r="J5198" s="19">
        <v>13</v>
      </c>
      <c r="K5198" s="19">
        <v>52</v>
      </c>
      <c r="L5198" s="19">
        <v>18</v>
      </c>
      <c r="M5198" s="19">
        <v>7</v>
      </c>
      <c r="N5198" s="19">
        <v>22</v>
      </c>
      <c r="O5198" s="19">
        <v>81</v>
      </c>
      <c r="P5198" s="14" t="str">
        <f>IFERROR(VLOOKUP($A5198,'Fielding Data'!$A:$H,MATCH(P$1,'Fielding Data'!$A$1:$H$1,0),0),"Other")</f>
        <v>2B</v>
      </c>
      <c r="Q5198" s="14">
        <f>IFERROR(VLOOKUP($A5198,'Fielding Data'!$A:$H,MATCH(Q$1,'Fielding Data'!$A$1:$H$1,0),0),"Other")</f>
        <v>26</v>
      </c>
      <c r="R5198" s="14">
        <f>IFERROR(VLOOKUP($A5198,'Fielding Data'!$A:$H,MATCH(R$1,'Fielding Data'!$A$1:$H$1,0),0),"Other")</f>
        <v>42</v>
      </c>
      <c r="S5198" s="14">
        <f>IFERROR(VLOOKUP($A5198,'Fielding Data'!$A:$H,MATCH(S$1,'Fielding Data'!$A$1:$H$1,0),0),"Other")</f>
        <v>1</v>
      </c>
      <c r="T5198" s="14">
        <f>IFERROR(VLOOKUP($A5198,'Fielding Data'!$A:$H,MATCH(T$1,'Fielding Data'!$A$1:$H$1,0),0),"Other")</f>
        <v>9</v>
      </c>
      <c r="U5198" s="14">
        <f>SUMIFS('Fielding Data'!E:E,'Fielding Data'!$A:$A,'Hitting Data'!$A5198)</f>
        <v>226</v>
      </c>
      <c r="V5198" s="14">
        <f>SUMIFS('Fielding Data'!F:F,'Fielding Data'!$A:$A,'Hitting Data'!$A5198)</f>
        <v>201</v>
      </c>
      <c r="W5198" s="14">
        <f>SUMIFS('Fielding Data'!G:G,'Fielding Data'!$A:$A,'Hitting Data'!$A5198)</f>
        <v>7</v>
      </c>
      <c r="X5198" s="14">
        <f>SUMIFS('Fielding Data'!H:H,'Fielding Data'!$A:$A,'Hitting Data'!$A5198)</f>
        <v>31</v>
      </c>
    </row>
    <row r="5199" spans="1:24" x14ac:dyDescent="0.25">
      <c r="A5199" s="14" t="str">
        <f t="shared" si="81"/>
        <v>harrima012014</v>
      </c>
      <c r="B5199" s="19" t="s">
        <v>932</v>
      </c>
      <c r="C5199" s="19">
        <v>2014</v>
      </c>
      <c r="D5199" s="19">
        <v>4</v>
      </c>
      <c r="E5199" s="19">
        <v>0</v>
      </c>
      <c r="F5199" s="19">
        <v>0</v>
      </c>
      <c r="G5199" s="19">
        <v>0</v>
      </c>
      <c r="H5199" s="19">
        <v>0</v>
      </c>
      <c r="I5199" s="19">
        <v>0</v>
      </c>
      <c r="J5199" s="19">
        <v>0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4" t="str">
        <f>IFERROR(VLOOKUP($A5199,'Fielding Data'!$A:$H,MATCH(P$1,'Fielding Data'!$A$1:$H$1,0),0),"Other")</f>
        <v>P</v>
      </c>
      <c r="Q5199" s="14">
        <f>IFERROR(VLOOKUP($A5199,'Fielding Data'!$A:$H,MATCH(Q$1,'Fielding Data'!$A$1:$H$1,0),0),"Other")</f>
        <v>0</v>
      </c>
      <c r="R5199" s="14">
        <f>IFERROR(VLOOKUP($A5199,'Fielding Data'!$A:$H,MATCH(R$1,'Fielding Data'!$A$1:$H$1,0),0),"Other")</f>
        <v>1</v>
      </c>
      <c r="S5199" s="14">
        <f>IFERROR(VLOOKUP($A5199,'Fielding Data'!$A:$H,MATCH(S$1,'Fielding Data'!$A$1:$H$1,0),0),"Other")</f>
        <v>0</v>
      </c>
      <c r="T5199" s="14">
        <f>IFERROR(VLOOKUP($A5199,'Fielding Data'!$A:$H,MATCH(T$1,'Fielding Data'!$A$1:$H$1,0),0),"Other")</f>
        <v>0</v>
      </c>
      <c r="U5199" s="14">
        <f>SUMIFS('Fielding Data'!E:E,'Fielding Data'!$A:$A,'Hitting Data'!$A5199)</f>
        <v>0</v>
      </c>
      <c r="V5199" s="14">
        <f>SUMIFS('Fielding Data'!F:F,'Fielding Data'!$A:$A,'Hitting Data'!$A5199)</f>
        <v>1</v>
      </c>
      <c r="W5199" s="14">
        <f>SUMIFS('Fielding Data'!G:G,'Fielding Data'!$A:$A,'Hitting Data'!$A5199)</f>
        <v>0</v>
      </c>
      <c r="X5199" s="14">
        <f>SUMIFS('Fielding Data'!H:H,'Fielding Data'!$A:$A,'Hitting Data'!$A5199)</f>
        <v>0</v>
      </c>
    </row>
    <row r="5200" spans="1:24" x14ac:dyDescent="0.25">
      <c r="A5200" s="14" t="str">
        <f t="shared" si="81"/>
        <v>harriwi022014</v>
      </c>
      <c r="B5200" s="19" t="s">
        <v>1734</v>
      </c>
      <c r="C5200" s="19">
        <v>2014</v>
      </c>
      <c r="D5200" s="19">
        <v>29</v>
      </c>
      <c r="E5200" s="19">
        <v>0</v>
      </c>
      <c r="F5200" s="19">
        <v>0</v>
      </c>
      <c r="G5200" s="19">
        <v>0</v>
      </c>
      <c r="H5200" s="19">
        <v>0</v>
      </c>
      <c r="I5200" s="19">
        <v>0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4" t="str">
        <f>IFERROR(VLOOKUP($A5200,'Fielding Data'!$A:$H,MATCH(P$1,'Fielding Data'!$A$1:$H$1,0),0),"Other")</f>
        <v>P</v>
      </c>
      <c r="Q5200" s="14">
        <f>IFERROR(VLOOKUP($A5200,'Fielding Data'!$A:$H,MATCH(Q$1,'Fielding Data'!$A$1:$H$1,0),0),"Other")</f>
        <v>0</v>
      </c>
      <c r="R5200" s="14">
        <f>IFERROR(VLOOKUP($A5200,'Fielding Data'!$A:$H,MATCH(R$1,'Fielding Data'!$A$1:$H$1,0),0),"Other")</f>
        <v>2</v>
      </c>
      <c r="S5200" s="14">
        <f>IFERROR(VLOOKUP($A5200,'Fielding Data'!$A:$H,MATCH(S$1,'Fielding Data'!$A$1:$H$1,0),0),"Other")</f>
        <v>0</v>
      </c>
      <c r="T5200" s="14">
        <f>IFERROR(VLOOKUP($A5200,'Fielding Data'!$A:$H,MATCH(T$1,'Fielding Data'!$A$1:$H$1,0),0),"Other")</f>
        <v>0</v>
      </c>
      <c r="U5200" s="14">
        <f>SUMIFS('Fielding Data'!E:E,'Fielding Data'!$A:$A,'Hitting Data'!$A5200)</f>
        <v>0</v>
      </c>
      <c r="V5200" s="14">
        <f>SUMIFS('Fielding Data'!F:F,'Fielding Data'!$A:$A,'Hitting Data'!$A5200)</f>
        <v>2</v>
      </c>
      <c r="W5200" s="14">
        <f>SUMIFS('Fielding Data'!G:G,'Fielding Data'!$A:$A,'Hitting Data'!$A5200)</f>
        <v>0</v>
      </c>
      <c r="X5200" s="14">
        <f>SUMIFS('Fielding Data'!H:H,'Fielding Data'!$A:$A,'Hitting Data'!$A5200)</f>
        <v>0</v>
      </c>
    </row>
    <row r="5201" spans="1:24" x14ac:dyDescent="0.25">
      <c r="A5201" s="14" t="str">
        <f t="shared" si="81"/>
        <v>hartco012014</v>
      </c>
      <c r="B5201" s="19" t="s">
        <v>457</v>
      </c>
      <c r="C5201" s="19">
        <v>2014</v>
      </c>
      <c r="D5201" s="19">
        <v>68</v>
      </c>
      <c r="E5201" s="19">
        <v>232</v>
      </c>
      <c r="F5201" s="19">
        <v>17</v>
      </c>
      <c r="G5201" s="19">
        <v>47</v>
      </c>
      <c r="H5201" s="19">
        <v>9</v>
      </c>
      <c r="I5201" s="19">
        <v>0</v>
      </c>
      <c r="J5201" s="19">
        <v>6</v>
      </c>
      <c r="K5201" s="19">
        <v>21</v>
      </c>
      <c r="L5201" s="19">
        <v>2</v>
      </c>
      <c r="M5201" s="19">
        <v>0</v>
      </c>
      <c r="N5201" s="19">
        <v>16</v>
      </c>
      <c r="O5201" s="19">
        <v>59</v>
      </c>
      <c r="P5201" s="14" t="str">
        <f>IFERROR(VLOOKUP($A5201,'Fielding Data'!$A:$H,MATCH(P$1,'Fielding Data'!$A$1:$H$1,0),0),"Other")</f>
        <v>1B</v>
      </c>
      <c r="Q5201" s="14">
        <f>IFERROR(VLOOKUP($A5201,'Fielding Data'!$A:$H,MATCH(Q$1,'Fielding Data'!$A$1:$H$1,0),0),"Other")</f>
        <v>15</v>
      </c>
      <c r="R5201" s="14">
        <f>IFERROR(VLOOKUP($A5201,'Fielding Data'!$A:$H,MATCH(R$1,'Fielding Data'!$A$1:$H$1,0),0),"Other")</f>
        <v>0</v>
      </c>
      <c r="S5201" s="14">
        <f>IFERROR(VLOOKUP($A5201,'Fielding Data'!$A:$H,MATCH(S$1,'Fielding Data'!$A$1:$H$1,0),0),"Other")</f>
        <v>0</v>
      </c>
      <c r="T5201" s="14">
        <f>IFERROR(VLOOKUP($A5201,'Fielding Data'!$A:$H,MATCH(T$1,'Fielding Data'!$A$1:$H$1,0),0),"Other")</f>
        <v>1</v>
      </c>
      <c r="U5201" s="14">
        <f>SUMIFS('Fielding Data'!E:E,'Fielding Data'!$A:$A,'Hitting Data'!$A5201)</f>
        <v>41</v>
      </c>
      <c r="V5201" s="14">
        <f>SUMIFS('Fielding Data'!F:F,'Fielding Data'!$A:$A,'Hitting Data'!$A5201)</f>
        <v>0</v>
      </c>
      <c r="W5201" s="14">
        <f>SUMIFS('Fielding Data'!G:G,'Fielding Data'!$A:$A,'Hitting Data'!$A5201)</f>
        <v>2</v>
      </c>
      <c r="X5201" s="14">
        <f>SUMIFS('Fielding Data'!H:H,'Fielding Data'!$A:$A,'Hitting Data'!$A5201)</f>
        <v>1</v>
      </c>
    </row>
    <row r="5202" spans="1:24" x14ac:dyDescent="0.25">
      <c r="A5202" s="14" t="str">
        <f t="shared" si="81"/>
        <v>hassaal012014</v>
      </c>
      <c r="B5202" s="19" t="s">
        <v>2189</v>
      </c>
      <c r="C5202" s="19">
        <v>2014</v>
      </c>
      <c r="D5202" s="19">
        <v>3</v>
      </c>
      <c r="E5202" s="19">
        <v>8</v>
      </c>
      <c r="F5202" s="19">
        <v>1</v>
      </c>
      <c r="G5202" s="19">
        <v>1</v>
      </c>
      <c r="H5202" s="19">
        <v>0</v>
      </c>
      <c r="I5202" s="19">
        <v>0</v>
      </c>
      <c r="J5202" s="19">
        <v>0</v>
      </c>
      <c r="K5202" s="19">
        <v>0</v>
      </c>
      <c r="L5202" s="19">
        <v>0</v>
      </c>
      <c r="M5202" s="19">
        <v>0</v>
      </c>
      <c r="N5202" s="19">
        <v>1</v>
      </c>
      <c r="O5202" s="19">
        <v>5</v>
      </c>
      <c r="P5202" s="14" t="str">
        <f>IFERROR(VLOOKUP($A5202,'Fielding Data'!$A:$H,MATCH(P$1,'Fielding Data'!$A$1:$H$1,0),0),"Other")</f>
        <v>OF</v>
      </c>
      <c r="Q5202" s="14">
        <f>IFERROR(VLOOKUP($A5202,'Fielding Data'!$A:$H,MATCH(Q$1,'Fielding Data'!$A$1:$H$1,0),0),"Other")</f>
        <v>1</v>
      </c>
      <c r="R5202" s="14">
        <f>IFERROR(VLOOKUP($A5202,'Fielding Data'!$A:$H,MATCH(R$1,'Fielding Data'!$A$1:$H$1,0),0),"Other")</f>
        <v>0</v>
      </c>
      <c r="S5202" s="14">
        <f>IFERROR(VLOOKUP($A5202,'Fielding Data'!$A:$H,MATCH(S$1,'Fielding Data'!$A$1:$H$1,0),0),"Other")</f>
        <v>0</v>
      </c>
      <c r="T5202" s="14">
        <f>IFERROR(VLOOKUP($A5202,'Fielding Data'!$A:$H,MATCH(T$1,'Fielding Data'!$A$1:$H$1,0),0),"Other")</f>
        <v>0</v>
      </c>
      <c r="U5202" s="14">
        <f>SUMIFS('Fielding Data'!E:E,'Fielding Data'!$A:$A,'Hitting Data'!$A5202)</f>
        <v>2</v>
      </c>
      <c r="V5202" s="14">
        <f>SUMIFS('Fielding Data'!F:F,'Fielding Data'!$A:$A,'Hitting Data'!$A5202)</f>
        <v>0</v>
      </c>
      <c r="W5202" s="14">
        <f>SUMIFS('Fielding Data'!G:G,'Fielding Data'!$A:$A,'Hitting Data'!$A5202)</f>
        <v>0</v>
      </c>
      <c r="X5202" s="14">
        <f>SUMIFS('Fielding Data'!H:H,'Fielding Data'!$A:$A,'Hitting Data'!$A5202)</f>
        <v>0</v>
      </c>
    </row>
    <row r="5203" spans="1:24" x14ac:dyDescent="0.25">
      <c r="A5203" s="14" t="str">
        <f t="shared" si="81"/>
        <v>hatchch022014</v>
      </c>
      <c r="B5203" s="19" t="s">
        <v>1289</v>
      </c>
      <c r="C5203" s="19">
        <v>2014</v>
      </c>
      <c r="D5203" s="19">
        <v>52</v>
      </c>
      <c r="E5203" s="19">
        <v>1</v>
      </c>
      <c r="F5203" s="19">
        <v>0</v>
      </c>
      <c r="G5203" s="19">
        <v>0</v>
      </c>
      <c r="H5203" s="19">
        <v>0</v>
      </c>
      <c r="I5203" s="19">
        <v>0</v>
      </c>
      <c r="J5203" s="19">
        <v>0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4" t="str">
        <f>IFERROR(VLOOKUP($A5203,'Fielding Data'!$A:$H,MATCH(P$1,'Fielding Data'!$A$1:$H$1,0),0),"Other")</f>
        <v>P</v>
      </c>
      <c r="Q5203" s="14">
        <f>IFERROR(VLOOKUP($A5203,'Fielding Data'!$A:$H,MATCH(Q$1,'Fielding Data'!$A$1:$H$1,0),0),"Other")</f>
        <v>6</v>
      </c>
      <c r="R5203" s="14">
        <f>IFERROR(VLOOKUP($A5203,'Fielding Data'!$A:$H,MATCH(R$1,'Fielding Data'!$A$1:$H$1,0),0),"Other")</f>
        <v>4</v>
      </c>
      <c r="S5203" s="14">
        <f>IFERROR(VLOOKUP($A5203,'Fielding Data'!$A:$H,MATCH(S$1,'Fielding Data'!$A$1:$H$1,0),0),"Other")</f>
        <v>0</v>
      </c>
      <c r="T5203" s="14">
        <f>IFERROR(VLOOKUP($A5203,'Fielding Data'!$A:$H,MATCH(T$1,'Fielding Data'!$A$1:$H$1,0),0),"Other")</f>
        <v>0</v>
      </c>
      <c r="U5203" s="14">
        <f>SUMIFS('Fielding Data'!E:E,'Fielding Data'!$A:$A,'Hitting Data'!$A5203)</f>
        <v>6</v>
      </c>
      <c r="V5203" s="14">
        <f>SUMIFS('Fielding Data'!F:F,'Fielding Data'!$A:$A,'Hitting Data'!$A5203)</f>
        <v>4</v>
      </c>
      <c r="W5203" s="14">
        <f>SUMIFS('Fielding Data'!G:G,'Fielding Data'!$A:$A,'Hitting Data'!$A5203)</f>
        <v>0</v>
      </c>
      <c r="X5203" s="14">
        <f>SUMIFS('Fielding Data'!H:H,'Fielding Data'!$A:$A,'Hitting Data'!$A5203)</f>
        <v>0</v>
      </c>
    </row>
    <row r="5204" spans="1:24" x14ac:dyDescent="0.25">
      <c r="A5204" s="14" t="str">
        <f t="shared" si="81"/>
        <v>hawkila012014</v>
      </c>
      <c r="B5204" s="19" t="s">
        <v>115</v>
      </c>
      <c r="C5204" s="19">
        <v>2014</v>
      </c>
      <c r="D5204" s="19">
        <v>57</v>
      </c>
      <c r="E5204" s="19">
        <v>1</v>
      </c>
      <c r="F5204" s="19">
        <v>0</v>
      </c>
      <c r="G5204" s="19">
        <v>0</v>
      </c>
      <c r="H5204" s="19">
        <v>0</v>
      </c>
      <c r="I5204" s="19">
        <v>0</v>
      </c>
      <c r="J5204" s="19">
        <v>0</v>
      </c>
      <c r="K5204" s="19">
        <v>0</v>
      </c>
      <c r="L5204" s="19">
        <v>0</v>
      </c>
      <c r="M5204" s="19">
        <v>0</v>
      </c>
      <c r="N5204" s="19">
        <v>0</v>
      </c>
      <c r="O5204" s="19">
        <v>1</v>
      </c>
      <c r="P5204" s="14" t="str">
        <f>IFERROR(VLOOKUP($A5204,'Fielding Data'!$A:$H,MATCH(P$1,'Fielding Data'!$A$1:$H$1,0),0),"Other")</f>
        <v>P</v>
      </c>
      <c r="Q5204" s="14">
        <f>IFERROR(VLOOKUP($A5204,'Fielding Data'!$A:$H,MATCH(Q$1,'Fielding Data'!$A$1:$H$1,0),0),"Other")</f>
        <v>5</v>
      </c>
      <c r="R5204" s="14">
        <f>IFERROR(VLOOKUP($A5204,'Fielding Data'!$A:$H,MATCH(R$1,'Fielding Data'!$A$1:$H$1,0),0),"Other")</f>
        <v>5</v>
      </c>
      <c r="S5204" s="14">
        <f>IFERROR(VLOOKUP($A5204,'Fielding Data'!$A:$H,MATCH(S$1,'Fielding Data'!$A$1:$H$1,0),0),"Other")</f>
        <v>1</v>
      </c>
      <c r="T5204" s="14">
        <f>IFERROR(VLOOKUP($A5204,'Fielding Data'!$A:$H,MATCH(T$1,'Fielding Data'!$A$1:$H$1,0),0),"Other")</f>
        <v>1</v>
      </c>
      <c r="U5204" s="14">
        <f>SUMIFS('Fielding Data'!E:E,'Fielding Data'!$A:$A,'Hitting Data'!$A5204)</f>
        <v>5</v>
      </c>
      <c r="V5204" s="14">
        <f>SUMIFS('Fielding Data'!F:F,'Fielding Data'!$A:$A,'Hitting Data'!$A5204)</f>
        <v>5</v>
      </c>
      <c r="W5204" s="14">
        <f>SUMIFS('Fielding Data'!G:G,'Fielding Data'!$A:$A,'Hitting Data'!$A5204)</f>
        <v>1</v>
      </c>
      <c r="X5204" s="14">
        <f>SUMIFS('Fielding Data'!H:H,'Fielding Data'!$A:$A,'Hitting Data'!$A5204)</f>
        <v>1</v>
      </c>
    </row>
    <row r="5205" spans="1:24" x14ac:dyDescent="0.25">
      <c r="A5205" s="14" t="str">
        <f t="shared" si="81"/>
        <v>hayesbr012014</v>
      </c>
      <c r="B5205" s="19" t="s">
        <v>1101</v>
      </c>
      <c r="C5205" s="19">
        <v>2014</v>
      </c>
      <c r="D5205" s="19">
        <v>27</v>
      </c>
      <c r="E5205" s="19">
        <v>52</v>
      </c>
      <c r="F5205" s="19">
        <v>3</v>
      </c>
      <c r="G5205" s="19">
        <v>7</v>
      </c>
      <c r="H5205" s="19">
        <v>1</v>
      </c>
      <c r="I5205" s="19">
        <v>0</v>
      </c>
      <c r="J5205" s="19">
        <v>1</v>
      </c>
      <c r="K5205" s="19">
        <v>2</v>
      </c>
      <c r="L5205" s="19">
        <v>0</v>
      </c>
      <c r="M5205" s="19">
        <v>0</v>
      </c>
      <c r="N5205" s="19">
        <v>1</v>
      </c>
      <c r="O5205" s="19">
        <v>12</v>
      </c>
      <c r="P5205" s="14" t="str">
        <f>IFERROR(VLOOKUP($A5205,'Fielding Data'!$A:$H,MATCH(P$1,'Fielding Data'!$A$1:$H$1,0),0),"Other")</f>
        <v>C</v>
      </c>
      <c r="Q5205" s="14">
        <f>IFERROR(VLOOKUP($A5205,'Fielding Data'!$A:$H,MATCH(Q$1,'Fielding Data'!$A$1:$H$1,0),0),"Other")</f>
        <v>94</v>
      </c>
      <c r="R5205" s="14">
        <f>IFERROR(VLOOKUP($A5205,'Fielding Data'!$A:$H,MATCH(R$1,'Fielding Data'!$A$1:$H$1,0),0),"Other")</f>
        <v>5</v>
      </c>
      <c r="S5205" s="14">
        <f>IFERROR(VLOOKUP($A5205,'Fielding Data'!$A:$H,MATCH(S$1,'Fielding Data'!$A$1:$H$1,0),0),"Other")</f>
        <v>0</v>
      </c>
      <c r="T5205" s="14">
        <f>IFERROR(VLOOKUP($A5205,'Fielding Data'!$A:$H,MATCH(T$1,'Fielding Data'!$A$1:$H$1,0),0),"Other")</f>
        <v>2</v>
      </c>
      <c r="U5205" s="14">
        <f>SUMIFS('Fielding Data'!E:E,'Fielding Data'!$A:$A,'Hitting Data'!$A5205)</f>
        <v>94</v>
      </c>
      <c r="V5205" s="14">
        <f>SUMIFS('Fielding Data'!F:F,'Fielding Data'!$A:$A,'Hitting Data'!$A5205)</f>
        <v>5</v>
      </c>
      <c r="W5205" s="14">
        <f>SUMIFS('Fielding Data'!G:G,'Fielding Data'!$A:$A,'Hitting Data'!$A5205)</f>
        <v>0</v>
      </c>
      <c r="X5205" s="14">
        <f>SUMIFS('Fielding Data'!H:H,'Fielding Data'!$A:$A,'Hitting Data'!$A5205)</f>
        <v>2</v>
      </c>
    </row>
    <row r="5206" spans="1:24" x14ac:dyDescent="0.25">
      <c r="A5206" s="14" t="str">
        <f t="shared" si="81"/>
        <v>heanean012014</v>
      </c>
      <c r="B5206" s="19" t="s">
        <v>2190</v>
      </c>
      <c r="C5206" s="19">
        <v>2014</v>
      </c>
      <c r="D5206" s="19">
        <v>7</v>
      </c>
      <c r="E5206" s="19">
        <v>8</v>
      </c>
      <c r="F5206" s="19">
        <v>0</v>
      </c>
      <c r="G5206" s="19">
        <v>1</v>
      </c>
      <c r="H5206" s="19">
        <v>0</v>
      </c>
      <c r="I5206" s="19">
        <v>0</v>
      </c>
      <c r="J5206" s="19">
        <v>0</v>
      </c>
      <c r="K5206" s="19">
        <v>0</v>
      </c>
      <c r="L5206" s="19">
        <v>0</v>
      </c>
      <c r="M5206" s="19">
        <v>0</v>
      </c>
      <c r="N5206" s="19">
        <v>0</v>
      </c>
      <c r="O5206" s="19">
        <v>2</v>
      </c>
      <c r="P5206" s="14" t="str">
        <f>IFERROR(VLOOKUP($A5206,'Fielding Data'!$A:$H,MATCH(P$1,'Fielding Data'!$A$1:$H$1,0),0),"Other")</f>
        <v>P</v>
      </c>
      <c r="Q5206" s="14">
        <f>IFERROR(VLOOKUP($A5206,'Fielding Data'!$A:$H,MATCH(Q$1,'Fielding Data'!$A$1:$H$1,0),0),"Other")</f>
        <v>7</v>
      </c>
      <c r="R5206" s="14">
        <f>IFERROR(VLOOKUP($A5206,'Fielding Data'!$A:$H,MATCH(R$1,'Fielding Data'!$A$1:$H$1,0),0),"Other")</f>
        <v>3</v>
      </c>
      <c r="S5206" s="14">
        <f>IFERROR(VLOOKUP($A5206,'Fielding Data'!$A:$H,MATCH(S$1,'Fielding Data'!$A$1:$H$1,0),0),"Other")</f>
        <v>0</v>
      </c>
      <c r="T5206" s="14">
        <f>IFERROR(VLOOKUP($A5206,'Fielding Data'!$A:$H,MATCH(T$1,'Fielding Data'!$A$1:$H$1,0),0),"Other")</f>
        <v>0</v>
      </c>
      <c r="U5206" s="14">
        <f>SUMIFS('Fielding Data'!E:E,'Fielding Data'!$A:$A,'Hitting Data'!$A5206)</f>
        <v>7</v>
      </c>
      <c r="V5206" s="14">
        <f>SUMIFS('Fielding Data'!F:F,'Fielding Data'!$A:$A,'Hitting Data'!$A5206)</f>
        <v>3</v>
      </c>
      <c r="W5206" s="14">
        <f>SUMIFS('Fielding Data'!G:G,'Fielding Data'!$A:$A,'Hitting Data'!$A5206)</f>
        <v>0</v>
      </c>
      <c r="X5206" s="14">
        <f>SUMIFS('Fielding Data'!H:H,'Fielding Data'!$A:$A,'Hitting Data'!$A5206)</f>
        <v>0</v>
      </c>
    </row>
    <row r="5207" spans="1:24" x14ac:dyDescent="0.25">
      <c r="A5207" s="14" t="str">
        <f t="shared" si="81"/>
        <v>hechaad012014</v>
      </c>
      <c r="B5207" s="19" t="s">
        <v>1737</v>
      </c>
      <c r="C5207" s="19">
        <v>2014</v>
      </c>
      <c r="D5207" s="19">
        <v>146</v>
      </c>
      <c r="E5207" s="19">
        <v>536</v>
      </c>
      <c r="F5207" s="19">
        <v>53</v>
      </c>
      <c r="G5207" s="19">
        <v>148</v>
      </c>
      <c r="H5207" s="19">
        <v>20</v>
      </c>
      <c r="I5207" s="19">
        <v>10</v>
      </c>
      <c r="J5207" s="19">
        <v>1</v>
      </c>
      <c r="K5207" s="19">
        <v>34</v>
      </c>
      <c r="L5207" s="19">
        <v>7</v>
      </c>
      <c r="M5207" s="19">
        <v>5</v>
      </c>
      <c r="N5207" s="19">
        <v>26</v>
      </c>
      <c r="O5207" s="19">
        <v>86</v>
      </c>
      <c r="P5207" s="14" t="str">
        <f>IFERROR(VLOOKUP($A5207,'Fielding Data'!$A:$H,MATCH(P$1,'Fielding Data'!$A$1:$H$1,0),0),"Other")</f>
        <v>SS</v>
      </c>
      <c r="Q5207" s="14">
        <f>IFERROR(VLOOKUP($A5207,'Fielding Data'!$A:$H,MATCH(Q$1,'Fielding Data'!$A$1:$H$1,0),0),"Other")</f>
        <v>200</v>
      </c>
      <c r="R5207" s="14">
        <f>IFERROR(VLOOKUP($A5207,'Fielding Data'!$A:$H,MATCH(R$1,'Fielding Data'!$A$1:$H$1,0),0),"Other")</f>
        <v>438</v>
      </c>
      <c r="S5207" s="14">
        <f>IFERROR(VLOOKUP($A5207,'Fielding Data'!$A:$H,MATCH(S$1,'Fielding Data'!$A$1:$H$1,0),0),"Other")</f>
        <v>14</v>
      </c>
      <c r="T5207" s="14">
        <f>IFERROR(VLOOKUP($A5207,'Fielding Data'!$A:$H,MATCH(T$1,'Fielding Data'!$A$1:$H$1,0),0),"Other")</f>
        <v>87</v>
      </c>
      <c r="U5207" s="14">
        <f>SUMIFS('Fielding Data'!E:E,'Fielding Data'!$A:$A,'Hitting Data'!$A5207)</f>
        <v>200</v>
      </c>
      <c r="V5207" s="14">
        <f>SUMIFS('Fielding Data'!F:F,'Fielding Data'!$A:$A,'Hitting Data'!$A5207)</f>
        <v>438</v>
      </c>
      <c r="W5207" s="14">
        <f>SUMIFS('Fielding Data'!G:G,'Fielding Data'!$A:$A,'Hitting Data'!$A5207)</f>
        <v>14</v>
      </c>
      <c r="X5207" s="14">
        <f>SUMIFS('Fielding Data'!H:H,'Fielding Data'!$A:$A,'Hitting Data'!$A5207)</f>
        <v>87</v>
      </c>
    </row>
    <row r="5208" spans="1:24" x14ac:dyDescent="0.25">
      <c r="A5208" s="14" t="str">
        <f t="shared" si="81"/>
        <v>heisech012014</v>
      </c>
      <c r="B5208" s="19" t="s">
        <v>1290</v>
      </c>
      <c r="C5208" s="19">
        <v>2014</v>
      </c>
      <c r="D5208" s="19">
        <v>119</v>
      </c>
      <c r="E5208" s="19">
        <v>275</v>
      </c>
      <c r="F5208" s="19">
        <v>34</v>
      </c>
      <c r="G5208" s="19">
        <v>61</v>
      </c>
      <c r="H5208" s="19">
        <v>15</v>
      </c>
      <c r="I5208" s="19">
        <v>2</v>
      </c>
      <c r="J5208" s="19">
        <v>8</v>
      </c>
      <c r="K5208" s="19">
        <v>22</v>
      </c>
      <c r="L5208" s="19">
        <v>9</v>
      </c>
      <c r="M5208" s="19">
        <v>2</v>
      </c>
      <c r="N5208" s="19">
        <v>15</v>
      </c>
      <c r="O5208" s="19">
        <v>64</v>
      </c>
      <c r="P5208" s="14" t="str">
        <f>IFERROR(VLOOKUP($A5208,'Fielding Data'!$A:$H,MATCH(P$1,'Fielding Data'!$A$1:$H$1,0),0),"Other")</f>
        <v>CF</v>
      </c>
      <c r="Q5208" s="14">
        <f>IFERROR(VLOOKUP($A5208,'Fielding Data'!$A:$H,MATCH(Q$1,'Fielding Data'!$A$1:$H$1,0),0),"Other")</f>
        <v>37</v>
      </c>
      <c r="R5208" s="14">
        <f>IFERROR(VLOOKUP($A5208,'Fielding Data'!$A:$H,MATCH(R$1,'Fielding Data'!$A$1:$H$1,0),0),"Other")</f>
        <v>0</v>
      </c>
      <c r="S5208" s="14">
        <f>IFERROR(VLOOKUP($A5208,'Fielding Data'!$A:$H,MATCH(S$1,'Fielding Data'!$A$1:$H$1,0),0),"Other")</f>
        <v>0</v>
      </c>
      <c r="T5208" s="14">
        <f>IFERROR(VLOOKUP($A5208,'Fielding Data'!$A:$H,MATCH(T$1,'Fielding Data'!$A$1:$H$1,0),0),"Other")</f>
        <v>0</v>
      </c>
      <c r="U5208" s="14">
        <f>SUMIFS('Fielding Data'!E:E,'Fielding Data'!$A:$A,'Hitting Data'!$A5208)</f>
        <v>262</v>
      </c>
      <c r="V5208" s="14">
        <f>SUMIFS('Fielding Data'!F:F,'Fielding Data'!$A:$A,'Hitting Data'!$A5208)</f>
        <v>0</v>
      </c>
      <c r="W5208" s="14">
        <f>SUMIFS('Fielding Data'!G:G,'Fielding Data'!$A:$A,'Hitting Data'!$A5208)</f>
        <v>0</v>
      </c>
      <c r="X5208" s="14">
        <f>SUMIFS('Fielding Data'!H:H,'Fielding Data'!$A:$A,'Hitting Data'!$A5208)</f>
        <v>0</v>
      </c>
    </row>
    <row r="5209" spans="1:24" x14ac:dyDescent="0.25">
      <c r="A5209" s="14" t="str">
        <f t="shared" si="81"/>
        <v>hellije012014</v>
      </c>
      <c r="B5209" s="19" t="s">
        <v>1291</v>
      </c>
      <c r="C5209" s="19">
        <v>2014</v>
      </c>
      <c r="D5209" s="19">
        <v>13</v>
      </c>
      <c r="E5209" s="19">
        <v>0</v>
      </c>
      <c r="F5209" s="19">
        <v>0</v>
      </c>
      <c r="G5209" s="19">
        <v>0</v>
      </c>
      <c r="H5209" s="19">
        <v>0</v>
      </c>
      <c r="I5209" s="19">
        <v>0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4" t="str">
        <f>IFERROR(VLOOKUP($A5209,'Fielding Data'!$A:$H,MATCH(P$1,'Fielding Data'!$A$1:$H$1,0),0),"Other")</f>
        <v>P</v>
      </c>
      <c r="Q5209" s="14">
        <f>IFERROR(VLOOKUP($A5209,'Fielding Data'!$A:$H,MATCH(Q$1,'Fielding Data'!$A$1:$H$1,0),0),"Other")</f>
        <v>3</v>
      </c>
      <c r="R5209" s="14">
        <f>IFERROR(VLOOKUP($A5209,'Fielding Data'!$A:$H,MATCH(R$1,'Fielding Data'!$A$1:$H$1,0),0),"Other")</f>
        <v>7</v>
      </c>
      <c r="S5209" s="14">
        <f>IFERROR(VLOOKUP($A5209,'Fielding Data'!$A:$H,MATCH(S$1,'Fielding Data'!$A$1:$H$1,0),0),"Other")</f>
        <v>1</v>
      </c>
      <c r="T5209" s="14">
        <f>IFERROR(VLOOKUP($A5209,'Fielding Data'!$A:$H,MATCH(T$1,'Fielding Data'!$A$1:$H$1,0),0),"Other")</f>
        <v>2</v>
      </c>
      <c r="U5209" s="14">
        <f>SUMIFS('Fielding Data'!E:E,'Fielding Data'!$A:$A,'Hitting Data'!$A5209)</f>
        <v>3</v>
      </c>
      <c r="V5209" s="14">
        <f>SUMIFS('Fielding Data'!F:F,'Fielding Data'!$A:$A,'Hitting Data'!$A5209)</f>
        <v>7</v>
      </c>
      <c r="W5209" s="14">
        <f>SUMIFS('Fielding Data'!G:G,'Fielding Data'!$A:$A,'Hitting Data'!$A5209)</f>
        <v>1</v>
      </c>
      <c r="X5209" s="14">
        <f>SUMIFS('Fielding Data'!H:H,'Fielding Data'!$A:$A,'Hitting Data'!$A5209)</f>
        <v>2</v>
      </c>
    </row>
    <row r="5210" spans="1:24" x14ac:dyDescent="0.25">
      <c r="A5210" s="14" t="str">
        <f t="shared" si="81"/>
        <v>hembrhe012014</v>
      </c>
      <c r="B5210" s="19" t="s">
        <v>1961</v>
      </c>
      <c r="C5210" s="19">
        <v>2014</v>
      </c>
      <c r="D5210" s="19">
        <v>6</v>
      </c>
      <c r="E5210" s="19">
        <v>0</v>
      </c>
      <c r="F5210" s="19">
        <v>0</v>
      </c>
      <c r="G5210" s="19">
        <v>0</v>
      </c>
      <c r="H5210" s="19">
        <v>0</v>
      </c>
      <c r="I5210" s="19">
        <v>0</v>
      </c>
      <c r="J5210" s="19">
        <v>0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4" t="str">
        <f>IFERROR(VLOOKUP($A5210,'Fielding Data'!$A:$H,MATCH(P$1,'Fielding Data'!$A$1:$H$1,0),0),"Other")</f>
        <v>P</v>
      </c>
      <c r="Q5210" s="14">
        <f>IFERROR(VLOOKUP($A5210,'Fielding Data'!$A:$H,MATCH(Q$1,'Fielding Data'!$A$1:$H$1,0),0),"Other")</f>
        <v>1</v>
      </c>
      <c r="R5210" s="14">
        <f>IFERROR(VLOOKUP($A5210,'Fielding Data'!$A:$H,MATCH(R$1,'Fielding Data'!$A$1:$H$1,0),0),"Other")</f>
        <v>0</v>
      </c>
      <c r="S5210" s="14">
        <f>IFERROR(VLOOKUP($A5210,'Fielding Data'!$A:$H,MATCH(S$1,'Fielding Data'!$A$1:$H$1,0),0),"Other")</f>
        <v>0</v>
      </c>
      <c r="T5210" s="14">
        <f>IFERROR(VLOOKUP($A5210,'Fielding Data'!$A:$H,MATCH(T$1,'Fielding Data'!$A$1:$H$1,0),0),"Other")</f>
        <v>0</v>
      </c>
      <c r="U5210" s="14">
        <f>SUMIFS('Fielding Data'!E:E,'Fielding Data'!$A:$A,'Hitting Data'!$A5210)</f>
        <v>1</v>
      </c>
      <c r="V5210" s="14">
        <f>SUMIFS('Fielding Data'!F:F,'Fielding Data'!$A:$A,'Hitting Data'!$A5210)</f>
        <v>0</v>
      </c>
      <c r="W5210" s="14">
        <f>SUMIFS('Fielding Data'!G:G,'Fielding Data'!$A:$A,'Hitting Data'!$A5210)</f>
        <v>0</v>
      </c>
      <c r="X5210" s="14">
        <f>SUMIFS('Fielding Data'!H:H,'Fielding Data'!$A:$A,'Hitting Data'!$A5210)</f>
        <v>0</v>
      </c>
    </row>
    <row r="5211" spans="1:24" x14ac:dyDescent="0.25">
      <c r="A5211" s="14" t="str">
        <f t="shared" si="81"/>
        <v>hendeji012014</v>
      </c>
      <c r="B5211" s="19" t="s">
        <v>1739</v>
      </c>
      <c r="C5211" s="19">
        <v>2014</v>
      </c>
      <c r="D5211" s="19">
        <v>14</v>
      </c>
      <c r="E5211" s="19">
        <v>0</v>
      </c>
      <c r="F5211" s="19">
        <v>0</v>
      </c>
      <c r="G5211" s="19">
        <v>0</v>
      </c>
      <c r="H5211" s="19">
        <v>0</v>
      </c>
      <c r="I5211" s="19">
        <v>0</v>
      </c>
      <c r="J5211" s="19">
        <v>0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4" t="str">
        <f>IFERROR(VLOOKUP($A5211,'Fielding Data'!$A:$H,MATCH(P$1,'Fielding Data'!$A$1:$H$1,0),0),"Other")</f>
        <v>P</v>
      </c>
      <c r="Q5211" s="14">
        <f>IFERROR(VLOOKUP($A5211,'Fielding Data'!$A:$H,MATCH(Q$1,'Fielding Data'!$A$1:$H$1,0),0),"Other")</f>
        <v>1</v>
      </c>
      <c r="R5211" s="14">
        <f>IFERROR(VLOOKUP($A5211,'Fielding Data'!$A:$H,MATCH(R$1,'Fielding Data'!$A$1:$H$1,0),0),"Other")</f>
        <v>3</v>
      </c>
      <c r="S5211" s="14">
        <f>IFERROR(VLOOKUP($A5211,'Fielding Data'!$A:$H,MATCH(S$1,'Fielding Data'!$A$1:$H$1,0),0),"Other")</f>
        <v>0</v>
      </c>
      <c r="T5211" s="14">
        <f>IFERROR(VLOOKUP($A5211,'Fielding Data'!$A:$H,MATCH(T$1,'Fielding Data'!$A$1:$H$1,0),0),"Other")</f>
        <v>1</v>
      </c>
      <c r="U5211" s="14">
        <f>SUMIFS('Fielding Data'!E:E,'Fielding Data'!$A:$A,'Hitting Data'!$A5211)</f>
        <v>1</v>
      </c>
      <c r="V5211" s="14">
        <f>SUMIFS('Fielding Data'!F:F,'Fielding Data'!$A:$A,'Hitting Data'!$A5211)</f>
        <v>3</v>
      </c>
      <c r="W5211" s="14">
        <f>SUMIFS('Fielding Data'!G:G,'Fielding Data'!$A:$A,'Hitting Data'!$A5211)</f>
        <v>0</v>
      </c>
      <c r="X5211" s="14">
        <f>SUMIFS('Fielding Data'!H:H,'Fielding Data'!$A:$A,'Hitting Data'!$A5211)</f>
        <v>1</v>
      </c>
    </row>
    <row r="5212" spans="1:24" x14ac:dyDescent="0.25">
      <c r="A5212" s="14" t="str">
        <f t="shared" si="81"/>
        <v>hendrky012014</v>
      </c>
      <c r="B5212" s="19" t="s">
        <v>2191</v>
      </c>
      <c r="C5212" s="19">
        <v>2014</v>
      </c>
      <c r="D5212" s="19">
        <v>14</v>
      </c>
      <c r="E5212" s="19">
        <v>24</v>
      </c>
      <c r="F5212" s="19">
        <v>1</v>
      </c>
      <c r="G5212" s="19">
        <v>3</v>
      </c>
      <c r="H5212" s="19">
        <v>0</v>
      </c>
      <c r="I5212" s="19">
        <v>0</v>
      </c>
      <c r="J5212" s="19">
        <v>0</v>
      </c>
      <c r="K5212" s="19">
        <v>1</v>
      </c>
      <c r="L5212" s="19">
        <v>0</v>
      </c>
      <c r="M5212" s="19">
        <v>0</v>
      </c>
      <c r="N5212" s="19">
        <v>3</v>
      </c>
      <c r="O5212" s="19">
        <v>11</v>
      </c>
      <c r="P5212" s="14" t="str">
        <f>IFERROR(VLOOKUP($A5212,'Fielding Data'!$A:$H,MATCH(P$1,'Fielding Data'!$A$1:$H$1,0),0),"Other")</f>
        <v>P</v>
      </c>
      <c r="Q5212" s="14">
        <f>IFERROR(VLOOKUP($A5212,'Fielding Data'!$A:$H,MATCH(Q$1,'Fielding Data'!$A$1:$H$1,0),0),"Other")</f>
        <v>4</v>
      </c>
      <c r="R5212" s="14">
        <f>IFERROR(VLOOKUP($A5212,'Fielding Data'!$A:$H,MATCH(R$1,'Fielding Data'!$A$1:$H$1,0),0),"Other")</f>
        <v>16</v>
      </c>
      <c r="S5212" s="14">
        <f>IFERROR(VLOOKUP($A5212,'Fielding Data'!$A:$H,MATCH(S$1,'Fielding Data'!$A$1:$H$1,0),0),"Other")</f>
        <v>0</v>
      </c>
      <c r="T5212" s="14">
        <f>IFERROR(VLOOKUP($A5212,'Fielding Data'!$A:$H,MATCH(T$1,'Fielding Data'!$A$1:$H$1,0),0),"Other")</f>
        <v>3</v>
      </c>
      <c r="U5212" s="14">
        <f>SUMIFS('Fielding Data'!E:E,'Fielding Data'!$A:$A,'Hitting Data'!$A5212)</f>
        <v>4</v>
      </c>
      <c r="V5212" s="14">
        <f>SUMIFS('Fielding Data'!F:F,'Fielding Data'!$A:$A,'Hitting Data'!$A5212)</f>
        <v>16</v>
      </c>
      <c r="W5212" s="14">
        <f>SUMIFS('Fielding Data'!G:G,'Fielding Data'!$A:$A,'Hitting Data'!$A5212)</f>
        <v>0</v>
      </c>
      <c r="X5212" s="14">
        <f>SUMIFS('Fielding Data'!H:H,'Fielding Data'!$A:$A,'Hitting Data'!$A5212)</f>
        <v>3</v>
      </c>
    </row>
    <row r="5213" spans="1:24" x14ac:dyDescent="0.25">
      <c r="A5213" s="14" t="str">
        <f t="shared" si="81"/>
        <v>hernace022014</v>
      </c>
      <c r="B5213" s="19" t="s">
        <v>1962</v>
      </c>
      <c r="C5213" s="19">
        <v>2014</v>
      </c>
      <c r="D5213" s="19">
        <v>66</v>
      </c>
      <c r="E5213" s="19">
        <v>114</v>
      </c>
      <c r="F5213" s="19">
        <v>13</v>
      </c>
      <c r="G5213" s="19">
        <v>27</v>
      </c>
      <c r="H5213" s="19">
        <v>2</v>
      </c>
      <c r="I5213" s="19">
        <v>0</v>
      </c>
      <c r="J5213" s="19">
        <v>1</v>
      </c>
      <c r="K5213" s="19">
        <v>4</v>
      </c>
      <c r="L5213" s="19">
        <v>1</v>
      </c>
      <c r="M5213" s="19">
        <v>1</v>
      </c>
      <c r="N5213" s="19">
        <v>9</v>
      </c>
      <c r="O5213" s="19">
        <v>33</v>
      </c>
      <c r="P5213" s="14" t="str">
        <f>IFERROR(VLOOKUP($A5213,'Fielding Data'!$A:$H,MATCH(P$1,'Fielding Data'!$A$1:$H$1,0),0),"Other")</f>
        <v>2B</v>
      </c>
      <c r="Q5213" s="14">
        <f>IFERROR(VLOOKUP($A5213,'Fielding Data'!$A:$H,MATCH(Q$1,'Fielding Data'!$A$1:$H$1,0),0),"Other")</f>
        <v>22</v>
      </c>
      <c r="R5213" s="14">
        <f>IFERROR(VLOOKUP($A5213,'Fielding Data'!$A:$H,MATCH(R$1,'Fielding Data'!$A$1:$H$1,0),0),"Other")</f>
        <v>14</v>
      </c>
      <c r="S5213" s="14">
        <f>IFERROR(VLOOKUP($A5213,'Fielding Data'!$A:$H,MATCH(S$1,'Fielding Data'!$A$1:$H$1,0),0),"Other")</f>
        <v>0</v>
      </c>
      <c r="T5213" s="14">
        <f>IFERROR(VLOOKUP($A5213,'Fielding Data'!$A:$H,MATCH(T$1,'Fielding Data'!$A$1:$H$1,0),0),"Other")</f>
        <v>3</v>
      </c>
      <c r="U5213" s="14">
        <f>SUMIFS('Fielding Data'!E:E,'Fielding Data'!$A:$A,'Hitting Data'!$A5213)</f>
        <v>33</v>
      </c>
      <c r="V5213" s="14">
        <f>SUMIFS('Fielding Data'!F:F,'Fielding Data'!$A:$A,'Hitting Data'!$A5213)</f>
        <v>37</v>
      </c>
      <c r="W5213" s="14">
        <f>SUMIFS('Fielding Data'!G:G,'Fielding Data'!$A:$A,'Hitting Data'!$A5213)</f>
        <v>3</v>
      </c>
      <c r="X5213" s="14">
        <f>SUMIFS('Fielding Data'!H:H,'Fielding Data'!$A:$A,'Hitting Data'!$A5213)</f>
        <v>5</v>
      </c>
    </row>
    <row r="5214" spans="1:24" x14ac:dyDescent="0.25">
      <c r="A5214" s="14" t="str">
        <f t="shared" si="81"/>
        <v>hernafe022014</v>
      </c>
      <c r="B5214" s="19" t="s">
        <v>553</v>
      </c>
      <c r="C5214" s="19">
        <v>2014</v>
      </c>
      <c r="D5214" s="19">
        <v>34</v>
      </c>
      <c r="E5214" s="19">
        <v>2</v>
      </c>
      <c r="F5214" s="19">
        <v>0</v>
      </c>
      <c r="G5214" s="19">
        <v>0</v>
      </c>
      <c r="H5214" s="19">
        <v>0</v>
      </c>
      <c r="I5214" s="19">
        <v>0</v>
      </c>
      <c r="J5214" s="19">
        <v>0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4" t="str">
        <f>IFERROR(VLOOKUP($A5214,'Fielding Data'!$A:$H,MATCH(P$1,'Fielding Data'!$A$1:$H$1,0),0),"Other")</f>
        <v>P</v>
      </c>
      <c r="Q5214" s="14">
        <f>IFERROR(VLOOKUP($A5214,'Fielding Data'!$A:$H,MATCH(Q$1,'Fielding Data'!$A$1:$H$1,0),0),"Other")</f>
        <v>11</v>
      </c>
      <c r="R5214" s="14">
        <f>IFERROR(VLOOKUP($A5214,'Fielding Data'!$A:$H,MATCH(R$1,'Fielding Data'!$A$1:$H$1,0),0),"Other")</f>
        <v>25</v>
      </c>
      <c r="S5214" s="14">
        <f>IFERROR(VLOOKUP($A5214,'Fielding Data'!$A:$H,MATCH(S$1,'Fielding Data'!$A$1:$H$1,0),0),"Other")</f>
        <v>1</v>
      </c>
      <c r="T5214" s="14">
        <f>IFERROR(VLOOKUP($A5214,'Fielding Data'!$A:$H,MATCH(T$1,'Fielding Data'!$A$1:$H$1,0),0),"Other")</f>
        <v>2</v>
      </c>
      <c r="U5214" s="14">
        <f>SUMIFS('Fielding Data'!E:E,'Fielding Data'!$A:$A,'Hitting Data'!$A5214)</f>
        <v>11</v>
      </c>
      <c r="V5214" s="14">
        <f>SUMIFS('Fielding Data'!F:F,'Fielding Data'!$A:$A,'Hitting Data'!$A5214)</f>
        <v>25</v>
      </c>
      <c r="W5214" s="14">
        <f>SUMIFS('Fielding Data'!G:G,'Fielding Data'!$A:$A,'Hitting Data'!$A5214)</f>
        <v>1</v>
      </c>
      <c r="X5214" s="14">
        <f>SUMIFS('Fielding Data'!H:H,'Fielding Data'!$A:$A,'Hitting Data'!$A5214)</f>
        <v>2</v>
      </c>
    </row>
    <row r="5215" spans="1:24" x14ac:dyDescent="0.25">
      <c r="A5215" s="14" t="str">
        <f t="shared" si="81"/>
        <v>hernape022014</v>
      </c>
      <c r="B5215" s="19" t="s">
        <v>1741</v>
      </c>
      <c r="C5215" s="19">
        <v>2014</v>
      </c>
      <c r="D5215" s="19">
        <v>1</v>
      </c>
      <c r="E5215" s="19">
        <v>2</v>
      </c>
      <c r="F5215" s="19">
        <v>0</v>
      </c>
      <c r="G5215" s="19">
        <v>0</v>
      </c>
      <c r="H5215" s="19">
        <v>0</v>
      </c>
      <c r="I5215" s="19">
        <v>0</v>
      </c>
      <c r="J5215" s="19">
        <v>0</v>
      </c>
      <c r="K5215" s="19">
        <v>0</v>
      </c>
      <c r="L5215" s="19">
        <v>0</v>
      </c>
      <c r="M5215" s="19">
        <v>0</v>
      </c>
      <c r="N5215" s="19">
        <v>0</v>
      </c>
      <c r="O5215" s="19">
        <v>2</v>
      </c>
      <c r="P5215" s="14" t="str">
        <f>IFERROR(VLOOKUP($A5215,'Fielding Data'!$A:$H,MATCH(P$1,'Fielding Data'!$A$1:$H$1,0),0),"Other")</f>
        <v>P</v>
      </c>
      <c r="Q5215" s="14">
        <f>IFERROR(VLOOKUP($A5215,'Fielding Data'!$A:$H,MATCH(Q$1,'Fielding Data'!$A$1:$H$1,0),0),"Other")</f>
        <v>0</v>
      </c>
      <c r="R5215" s="14">
        <f>IFERROR(VLOOKUP($A5215,'Fielding Data'!$A:$H,MATCH(R$1,'Fielding Data'!$A$1:$H$1,0),0),"Other")</f>
        <v>1</v>
      </c>
      <c r="S5215" s="14">
        <f>IFERROR(VLOOKUP($A5215,'Fielding Data'!$A:$H,MATCH(S$1,'Fielding Data'!$A$1:$H$1,0),0),"Other")</f>
        <v>0</v>
      </c>
      <c r="T5215" s="14">
        <f>IFERROR(VLOOKUP($A5215,'Fielding Data'!$A:$H,MATCH(T$1,'Fielding Data'!$A$1:$H$1,0),0),"Other")</f>
        <v>0</v>
      </c>
      <c r="U5215" s="14">
        <f>SUMIFS('Fielding Data'!E:E,'Fielding Data'!$A:$A,'Hitting Data'!$A5215)</f>
        <v>0</v>
      </c>
      <c r="V5215" s="14">
        <f>SUMIFS('Fielding Data'!F:F,'Fielding Data'!$A:$A,'Hitting Data'!$A5215)</f>
        <v>1</v>
      </c>
      <c r="W5215" s="14">
        <f>SUMIFS('Fielding Data'!G:G,'Fielding Data'!$A:$A,'Hitting Data'!$A5215)</f>
        <v>0</v>
      </c>
      <c r="X5215" s="14">
        <f>SUMIFS('Fielding Data'!H:H,'Fielding Data'!$A:$A,'Hitting Data'!$A5215)</f>
        <v>0</v>
      </c>
    </row>
    <row r="5216" spans="1:24" x14ac:dyDescent="0.25">
      <c r="A5216" s="14" t="str">
        <f t="shared" si="81"/>
        <v>herredi012014</v>
      </c>
      <c r="B5216" s="19" t="s">
        <v>2193</v>
      </c>
      <c r="C5216" s="19">
        <v>2014</v>
      </c>
      <c r="D5216" s="19">
        <v>18</v>
      </c>
      <c r="E5216" s="19">
        <v>59</v>
      </c>
      <c r="F5216" s="19">
        <v>6</v>
      </c>
      <c r="G5216" s="19">
        <v>13</v>
      </c>
      <c r="H5216" s="19">
        <v>0</v>
      </c>
      <c r="I5216" s="19">
        <v>1</v>
      </c>
      <c r="J5216" s="19">
        <v>3</v>
      </c>
      <c r="K5216" s="19">
        <v>11</v>
      </c>
      <c r="L5216" s="19">
        <v>0</v>
      </c>
      <c r="M5216" s="19">
        <v>0</v>
      </c>
      <c r="N5216" s="19">
        <v>7</v>
      </c>
      <c r="O5216" s="19">
        <v>17</v>
      </c>
      <c r="P5216" s="14" t="str">
        <f>IFERROR(VLOOKUP($A5216,'Fielding Data'!$A:$H,MATCH(P$1,'Fielding Data'!$A$1:$H$1,0),0),"Other")</f>
        <v>2B</v>
      </c>
      <c r="Q5216" s="14">
        <f>IFERROR(VLOOKUP($A5216,'Fielding Data'!$A:$H,MATCH(Q$1,'Fielding Data'!$A$1:$H$1,0),0),"Other")</f>
        <v>29</v>
      </c>
      <c r="R5216" s="14">
        <f>IFERROR(VLOOKUP($A5216,'Fielding Data'!$A:$H,MATCH(R$1,'Fielding Data'!$A$1:$H$1,0),0),"Other")</f>
        <v>49</v>
      </c>
      <c r="S5216" s="14">
        <f>IFERROR(VLOOKUP($A5216,'Fielding Data'!$A:$H,MATCH(S$1,'Fielding Data'!$A$1:$H$1,0),0),"Other")</f>
        <v>3</v>
      </c>
      <c r="T5216" s="14">
        <f>IFERROR(VLOOKUP($A5216,'Fielding Data'!$A:$H,MATCH(T$1,'Fielding Data'!$A$1:$H$1,0),0),"Other")</f>
        <v>16</v>
      </c>
      <c r="U5216" s="14">
        <f>SUMIFS('Fielding Data'!E:E,'Fielding Data'!$A:$A,'Hitting Data'!$A5216)</f>
        <v>29</v>
      </c>
      <c r="V5216" s="14">
        <f>SUMIFS('Fielding Data'!F:F,'Fielding Data'!$A:$A,'Hitting Data'!$A5216)</f>
        <v>49</v>
      </c>
      <c r="W5216" s="14">
        <f>SUMIFS('Fielding Data'!G:G,'Fielding Data'!$A:$A,'Hitting Data'!$A5216)</f>
        <v>3</v>
      </c>
      <c r="X5216" s="14">
        <f>SUMIFS('Fielding Data'!H:H,'Fielding Data'!$A:$A,'Hitting Data'!$A5216)</f>
        <v>16</v>
      </c>
    </row>
    <row r="5217" spans="1:24" x14ac:dyDescent="0.25">
      <c r="A5217" s="14" t="str">
        <f t="shared" si="81"/>
        <v>herreel012014</v>
      </c>
      <c r="B5217" s="19" t="s">
        <v>1742</v>
      </c>
      <c r="C5217" s="19">
        <v>2014</v>
      </c>
      <c r="D5217" s="19">
        <v>69</v>
      </c>
      <c r="E5217" s="19">
        <v>135</v>
      </c>
      <c r="F5217" s="19">
        <v>14</v>
      </c>
      <c r="G5217" s="19">
        <v>37</v>
      </c>
      <c r="H5217" s="19">
        <v>7</v>
      </c>
      <c r="I5217" s="19">
        <v>1</v>
      </c>
      <c r="J5217" s="19">
        <v>0</v>
      </c>
      <c r="K5217" s="19">
        <v>5</v>
      </c>
      <c r="L5217" s="19">
        <v>4</v>
      </c>
      <c r="M5217" s="19">
        <v>1</v>
      </c>
      <c r="N5217" s="19">
        <v>3</v>
      </c>
      <c r="O5217" s="19">
        <v>36</v>
      </c>
      <c r="P5217" s="14" t="str">
        <f>IFERROR(VLOOKUP($A5217,'Fielding Data'!$A:$H,MATCH(P$1,'Fielding Data'!$A$1:$H$1,0),0),"Other")</f>
        <v>2B</v>
      </c>
      <c r="Q5217" s="14">
        <f>IFERROR(VLOOKUP($A5217,'Fielding Data'!$A:$H,MATCH(Q$1,'Fielding Data'!$A$1:$H$1,0),0),"Other")</f>
        <v>4</v>
      </c>
      <c r="R5217" s="14">
        <f>IFERROR(VLOOKUP($A5217,'Fielding Data'!$A:$H,MATCH(R$1,'Fielding Data'!$A$1:$H$1,0),0),"Other")</f>
        <v>6</v>
      </c>
      <c r="S5217" s="14">
        <f>IFERROR(VLOOKUP($A5217,'Fielding Data'!$A:$H,MATCH(S$1,'Fielding Data'!$A$1:$H$1,0),0),"Other")</f>
        <v>0</v>
      </c>
      <c r="T5217" s="14">
        <f>IFERROR(VLOOKUP($A5217,'Fielding Data'!$A:$H,MATCH(T$1,'Fielding Data'!$A$1:$H$1,0),0),"Other")</f>
        <v>1</v>
      </c>
      <c r="U5217" s="14">
        <f>SUMIFS('Fielding Data'!E:E,'Fielding Data'!$A:$A,'Hitting Data'!$A5217)</f>
        <v>98</v>
      </c>
      <c r="V5217" s="14">
        <f>SUMIFS('Fielding Data'!F:F,'Fielding Data'!$A:$A,'Hitting Data'!$A5217)</f>
        <v>48</v>
      </c>
      <c r="W5217" s="14">
        <f>SUMIFS('Fielding Data'!G:G,'Fielding Data'!$A:$A,'Hitting Data'!$A5217)</f>
        <v>4</v>
      </c>
      <c r="X5217" s="14">
        <f>SUMIFS('Fielding Data'!H:H,'Fielding Data'!$A:$A,'Hitting Data'!$A5217)</f>
        <v>8</v>
      </c>
    </row>
    <row r="5218" spans="1:24" x14ac:dyDescent="0.25">
      <c r="A5218" s="14" t="str">
        <f t="shared" si="81"/>
        <v>herrejo032014</v>
      </c>
      <c r="B5218" s="19" t="s">
        <v>934</v>
      </c>
      <c r="C5218" s="19">
        <v>2014</v>
      </c>
      <c r="D5218" s="19">
        <v>42</v>
      </c>
      <c r="E5218" s="19">
        <v>90</v>
      </c>
      <c r="F5218" s="19">
        <v>10</v>
      </c>
      <c r="G5218" s="19">
        <v>21</v>
      </c>
      <c r="H5218" s="19">
        <v>1</v>
      </c>
      <c r="I5218" s="19">
        <v>2</v>
      </c>
      <c r="J5218" s="19">
        <v>0</v>
      </c>
      <c r="K5218" s="19">
        <v>9</v>
      </c>
      <c r="L5218" s="19">
        <v>1</v>
      </c>
      <c r="M5218" s="19">
        <v>3</v>
      </c>
      <c r="N5218" s="19">
        <v>7</v>
      </c>
      <c r="O5218" s="19">
        <v>24</v>
      </c>
      <c r="P5218" s="14" t="str">
        <f>IFERROR(VLOOKUP($A5218,'Fielding Data'!$A:$H,MATCH(P$1,'Fielding Data'!$A$1:$H$1,0),0),"Other")</f>
        <v>1B</v>
      </c>
      <c r="Q5218" s="14">
        <f>IFERROR(VLOOKUP($A5218,'Fielding Data'!$A:$H,MATCH(Q$1,'Fielding Data'!$A$1:$H$1,0),0),"Other")</f>
        <v>1</v>
      </c>
      <c r="R5218" s="14">
        <f>IFERROR(VLOOKUP($A5218,'Fielding Data'!$A:$H,MATCH(R$1,'Fielding Data'!$A$1:$H$1,0),0),"Other")</f>
        <v>0</v>
      </c>
      <c r="S5218" s="14">
        <f>IFERROR(VLOOKUP($A5218,'Fielding Data'!$A:$H,MATCH(S$1,'Fielding Data'!$A$1:$H$1,0),0),"Other")</f>
        <v>0</v>
      </c>
      <c r="T5218" s="14">
        <f>IFERROR(VLOOKUP($A5218,'Fielding Data'!$A:$H,MATCH(T$1,'Fielding Data'!$A$1:$H$1,0),0),"Other")</f>
        <v>0</v>
      </c>
      <c r="U5218" s="14">
        <f>SUMIFS('Fielding Data'!E:E,'Fielding Data'!$A:$A,'Hitting Data'!$A5218)</f>
        <v>22</v>
      </c>
      <c r="V5218" s="14">
        <f>SUMIFS('Fielding Data'!F:F,'Fielding Data'!$A:$A,'Hitting Data'!$A5218)</f>
        <v>65</v>
      </c>
      <c r="W5218" s="14">
        <f>SUMIFS('Fielding Data'!G:G,'Fielding Data'!$A:$A,'Hitting Data'!$A5218)</f>
        <v>1</v>
      </c>
      <c r="X5218" s="14">
        <f>SUMIFS('Fielding Data'!H:H,'Fielding Data'!$A:$A,'Hitting Data'!$A5218)</f>
        <v>14</v>
      </c>
    </row>
    <row r="5219" spans="1:24" x14ac:dyDescent="0.25">
      <c r="A5219" s="14" t="str">
        <f t="shared" si="81"/>
        <v>herreke012014</v>
      </c>
      <c r="B5219" s="19" t="s">
        <v>1525</v>
      </c>
      <c r="C5219" s="19">
        <v>2014</v>
      </c>
      <c r="D5219" s="19">
        <v>70</v>
      </c>
      <c r="E5219" s="19">
        <v>0</v>
      </c>
      <c r="F5219" s="19">
        <v>0</v>
      </c>
      <c r="G5219" s="19">
        <v>0</v>
      </c>
      <c r="H5219" s="19">
        <v>0</v>
      </c>
      <c r="I5219" s="19">
        <v>0</v>
      </c>
      <c r="J5219" s="19">
        <v>0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4" t="str">
        <f>IFERROR(VLOOKUP($A5219,'Fielding Data'!$A:$H,MATCH(P$1,'Fielding Data'!$A$1:$H$1,0),0),"Other")</f>
        <v>P</v>
      </c>
      <c r="Q5219" s="14">
        <f>IFERROR(VLOOKUP($A5219,'Fielding Data'!$A:$H,MATCH(Q$1,'Fielding Data'!$A$1:$H$1,0),0),"Other")</f>
        <v>5</v>
      </c>
      <c r="R5219" s="14">
        <f>IFERROR(VLOOKUP($A5219,'Fielding Data'!$A:$H,MATCH(R$1,'Fielding Data'!$A$1:$H$1,0),0),"Other")</f>
        <v>8</v>
      </c>
      <c r="S5219" s="14">
        <f>IFERROR(VLOOKUP($A5219,'Fielding Data'!$A:$H,MATCH(S$1,'Fielding Data'!$A$1:$H$1,0),0),"Other")</f>
        <v>0</v>
      </c>
      <c r="T5219" s="14">
        <f>IFERROR(VLOOKUP($A5219,'Fielding Data'!$A:$H,MATCH(T$1,'Fielding Data'!$A$1:$H$1,0),0),"Other")</f>
        <v>0</v>
      </c>
      <c r="U5219" s="14">
        <f>SUMIFS('Fielding Data'!E:E,'Fielding Data'!$A:$A,'Hitting Data'!$A5219)</f>
        <v>5</v>
      </c>
      <c r="V5219" s="14">
        <f>SUMIFS('Fielding Data'!F:F,'Fielding Data'!$A:$A,'Hitting Data'!$A5219)</f>
        <v>8</v>
      </c>
      <c r="W5219" s="14">
        <f>SUMIFS('Fielding Data'!G:G,'Fielding Data'!$A:$A,'Hitting Data'!$A5219)</f>
        <v>0</v>
      </c>
      <c r="X5219" s="14">
        <f>SUMIFS('Fielding Data'!H:H,'Fielding Data'!$A:$A,'Hitting Data'!$A5219)</f>
        <v>0</v>
      </c>
    </row>
    <row r="5220" spans="1:24" x14ac:dyDescent="0.25">
      <c r="A5220" s="14" t="str">
        <f t="shared" si="81"/>
        <v>herreyo012014</v>
      </c>
      <c r="B5220" s="19" t="s">
        <v>935</v>
      </c>
      <c r="C5220" s="19">
        <v>2014</v>
      </c>
      <c r="D5220" s="19">
        <v>20</v>
      </c>
      <c r="E5220" s="19">
        <v>0</v>
      </c>
      <c r="F5220" s="19">
        <v>0</v>
      </c>
      <c r="G5220" s="19">
        <v>0</v>
      </c>
      <c r="H5220" s="19">
        <v>0</v>
      </c>
      <c r="I5220" s="19">
        <v>0</v>
      </c>
      <c r="J5220" s="19">
        <v>0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4" t="str">
        <f>IFERROR(VLOOKUP($A5220,'Fielding Data'!$A:$H,MATCH(P$1,'Fielding Data'!$A$1:$H$1,0),0),"Other")</f>
        <v>P</v>
      </c>
      <c r="Q5220" s="14">
        <f>IFERROR(VLOOKUP($A5220,'Fielding Data'!$A:$H,MATCH(Q$1,'Fielding Data'!$A$1:$H$1,0),0),"Other")</f>
        <v>0</v>
      </c>
      <c r="R5220" s="14">
        <f>IFERROR(VLOOKUP($A5220,'Fielding Data'!$A:$H,MATCH(R$1,'Fielding Data'!$A$1:$H$1,0),0),"Other")</f>
        <v>5</v>
      </c>
      <c r="S5220" s="14">
        <f>IFERROR(VLOOKUP($A5220,'Fielding Data'!$A:$H,MATCH(S$1,'Fielding Data'!$A$1:$H$1,0),0),"Other")</f>
        <v>0</v>
      </c>
      <c r="T5220" s="14">
        <f>IFERROR(VLOOKUP($A5220,'Fielding Data'!$A:$H,MATCH(T$1,'Fielding Data'!$A$1:$H$1,0),0),"Other")</f>
        <v>0</v>
      </c>
      <c r="U5220" s="14">
        <f>SUMIFS('Fielding Data'!E:E,'Fielding Data'!$A:$A,'Hitting Data'!$A5220)</f>
        <v>0</v>
      </c>
      <c r="V5220" s="14">
        <f>SUMIFS('Fielding Data'!F:F,'Fielding Data'!$A:$A,'Hitting Data'!$A5220)</f>
        <v>5</v>
      </c>
      <c r="W5220" s="14">
        <f>SUMIFS('Fielding Data'!G:G,'Fielding Data'!$A:$A,'Hitting Data'!$A5220)</f>
        <v>0</v>
      </c>
      <c r="X5220" s="14">
        <f>SUMIFS('Fielding Data'!H:H,'Fielding Data'!$A:$A,'Hitting Data'!$A5220)</f>
        <v>0</v>
      </c>
    </row>
    <row r="5221" spans="1:24" x14ac:dyDescent="0.25">
      <c r="A5221" s="14" t="str">
        <f t="shared" si="81"/>
        <v>herrmch012014</v>
      </c>
      <c r="B5221" s="19" t="s">
        <v>1743</v>
      </c>
      <c r="C5221" s="19">
        <v>2014</v>
      </c>
      <c r="D5221" s="19">
        <v>33</v>
      </c>
      <c r="E5221" s="19">
        <v>75</v>
      </c>
      <c r="F5221" s="19">
        <v>8</v>
      </c>
      <c r="G5221" s="19">
        <v>16</v>
      </c>
      <c r="H5221" s="19">
        <v>3</v>
      </c>
      <c r="I5221" s="19">
        <v>0</v>
      </c>
      <c r="J5221" s="19">
        <v>0</v>
      </c>
      <c r="K5221" s="19">
        <v>4</v>
      </c>
      <c r="L5221" s="19">
        <v>1</v>
      </c>
      <c r="M5221" s="19">
        <v>0</v>
      </c>
      <c r="N5221" s="19">
        <v>4</v>
      </c>
      <c r="O5221" s="19">
        <v>17</v>
      </c>
      <c r="P5221" s="14" t="str">
        <f>IFERROR(VLOOKUP($A5221,'Fielding Data'!$A:$H,MATCH(P$1,'Fielding Data'!$A$1:$H$1,0),0),"Other")</f>
        <v>C</v>
      </c>
      <c r="Q5221" s="14">
        <f>IFERROR(VLOOKUP($A5221,'Fielding Data'!$A:$H,MATCH(Q$1,'Fielding Data'!$A$1:$H$1,0),0),"Other")</f>
        <v>1</v>
      </c>
      <c r="R5221" s="14">
        <f>IFERROR(VLOOKUP($A5221,'Fielding Data'!$A:$H,MATCH(R$1,'Fielding Data'!$A$1:$H$1,0),0),"Other")</f>
        <v>0</v>
      </c>
      <c r="S5221" s="14">
        <f>IFERROR(VLOOKUP($A5221,'Fielding Data'!$A:$H,MATCH(S$1,'Fielding Data'!$A$1:$H$1,0),0),"Other")</f>
        <v>0</v>
      </c>
      <c r="T5221" s="14">
        <f>IFERROR(VLOOKUP($A5221,'Fielding Data'!$A:$H,MATCH(T$1,'Fielding Data'!$A$1:$H$1,0),0),"Other")</f>
        <v>0</v>
      </c>
      <c r="U5221" s="14">
        <f>SUMIFS('Fielding Data'!E:E,'Fielding Data'!$A:$A,'Hitting Data'!$A5221)</f>
        <v>65</v>
      </c>
      <c r="V5221" s="14">
        <f>SUMIFS('Fielding Data'!F:F,'Fielding Data'!$A:$A,'Hitting Data'!$A5221)</f>
        <v>0</v>
      </c>
      <c r="W5221" s="14">
        <f>SUMIFS('Fielding Data'!G:G,'Fielding Data'!$A:$A,'Hitting Data'!$A5221)</f>
        <v>2</v>
      </c>
      <c r="X5221" s="14">
        <f>SUMIFS('Fielding Data'!H:H,'Fielding Data'!$A:$A,'Hitting Data'!$A5221)</f>
        <v>0</v>
      </c>
    </row>
    <row r="5222" spans="1:24" x14ac:dyDescent="0.25">
      <c r="A5222" s="14" t="str">
        <f t="shared" si="81"/>
        <v>hestoch012014</v>
      </c>
      <c r="B5222" s="19" t="s">
        <v>2194</v>
      </c>
      <c r="C5222" s="19">
        <v>2014</v>
      </c>
      <c r="D5222" s="19">
        <v>3</v>
      </c>
      <c r="E5222" s="19">
        <v>1</v>
      </c>
      <c r="F5222" s="19">
        <v>0</v>
      </c>
      <c r="G5222" s="19">
        <v>0</v>
      </c>
      <c r="H5222" s="19">
        <v>0</v>
      </c>
      <c r="I5222" s="19">
        <v>0</v>
      </c>
      <c r="J5222" s="19">
        <v>0</v>
      </c>
      <c r="K5222" s="19">
        <v>0</v>
      </c>
      <c r="L5222" s="19">
        <v>0</v>
      </c>
      <c r="M5222" s="19">
        <v>0</v>
      </c>
      <c r="N5222" s="19">
        <v>0</v>
      </c>
      <c r="O5222" s="19">
        <v>1</v>
      </c>
      <c r="P5222" s="14" t="str">
        <f>IFERROR(VLOOKUP($A5222,'Fielding Data'!$A:$H,MATCH(P$1,'Fielding Data'!$A$1:$H$1,0),0),"Other")</f>
        <v>P</v>
      </c>
      <c r="Q5222" s="14">
        <f>IFERROR(VLOOKUP($A5222,'Fielding Data'!$A:$H,MATCH(Q$1,'Fielding Data'!$A$1:$H$1,0),0),"Other")</f>
        <v>0</v>
      </c>
      <c r="R5222" s="14">
        <f>IFERROR(VLOOKUP($A5222,'Fielding Data'!$A:$H,MATCH(R$1,'Fielding Data'!$A$1:$H$1,0),0),"Other")</f>
        <v>0</v>
      </c>
      <c r="S5222" s="14">
        <f>IFERROR(VLOOKUP($A5222,'Fielding Data'!$A:$H,MATCH(S$1,'Fielding Data'!$A$1:$H$1,0),0),"Other")</f>
        <v>0</v>
      </c>
      <c r="T5222" s="14">
        <f>IFERROR(VLOOKUP($A5222,'Fielding Data'!$A:$H,MATCH(T$1,'Fielding Data'!$A$1:$H$1,0),0),"Other")</f>
        <v>0</v>
      </c>
      <c r="U5222" s="14">
        <f>SUMIFS('Fielding Data'!E:E,'Fielding Data'!$A:$A,'Hitting Data'!$A5222)</f>
        <v>0</v>
      </c>
      <c r="V5222" s="14">
        <f>SUMIFS('Fielding Data'!F:F,'Fielding Data'!$A:$A,'Hitting Data'!$A5222)</f>
        <v>0</v>
      </c>
      <c r="W5222" s="14">
        <f>SUMIFS('Fielding Data'!G:G,'Fielding Data'!$A:$A,'Hitting Data'!$A5222)</f>
        <v>0</v>
      </c>
      <c r="X5222" s="14">
        <f>SUMIFS('Fielding Data'!H:H,'Fielding Data'!$A:$A,'Hitting Data'!$A5222)</f>
        <v>0</v>
      </c>
    </row>
    <row r="5223" spans="1:24" x14ac:dyDescent="0.25">
      <c r="A5223" s="14" t="str">
        <f t="shared" si="81"/>
        <v>heywaja012014</v>
      </c>
      <c r="B5223" s="19" t="s">
        <v>1294</v>
      </c>
      <c r="C5223" s="19">
        <v>2014</v>
      </c>
      <c r="D5223" s="19">
        <v>149</v>
      </c>
      <c r="E5223" s="19">
        <v>573</v>
      </c>
      <c r="F5223" s="19">
        <v>74</v>
      </c>
      <c r="G5223" s="19">
        <v>155</v>
      </c>
      <c r="H5223" s="19">
        <v>26</v>
      </c>
      <c r="I5223" s="19">
        <v>3</v>
      </c>
      <c r="J5223" s="19">
        <v>11</v>
      </c>
      <c r="K5223" s="19">
        <v>58</v>
      </c>
      <c r="L5223" s="19">
        <v>20</v>
      </c>
      <c r="M5223" s="19">
        <v>4</v>
      </c>
      <c r="N5223" s="19">
        <v>67</v>
      </c>
      <c r="O5223" s="19">
        <v>98</v>
      </c>
      <c r="P5223" s="14" t="str">
        <f>IFERROR(VLOOKUP($A5223,'Fielding Data'!$A:$H,MATCH(P$1,'Fielding Data'!$A$1:$H$1,0),0),"Other")</f>
        <v>OF</v>
      </c>
      <c r="Q5223" s="14">
        <f>IFERROR(VLOOKUP($A5223,'Fielding Data'!$A:$H,MATCH(Q$1,'Fielding Data'!$A$1:$H$1,0),0),"Other")</f>
        <v>365</v>
      </c>
      <c r="R5223" s="14">
        <f>IFERROR(VLOOKUP($A5223,'Fielding Data'!$A:$H,MATCH(R$1,'Fielding Data'!$A$1:$H$1,0),0),"Other")</f>
        <v>9</v>
      </c>
      <c r="S5223" s="14">
        <f>IFERROR(VLOOKUP($A5223,'Fielding Data'!$A:$H,MATCH(S$1,'Fielding Data'!$A$1:$H$1,0),0),"Other")</f>
        <v>1</v>
      </c>
      <c r="T5223" s="14">
        <f>IFERROR(VLOOKUP($A5223,'Fielding Data'!$A:$H,MATCH(T$1,'Fielding Data'!$A$1:$H$1,0),0),"Other")</f>
        <v>2</v>
      </c>
      <c r="U5223" s="14">
        <f>SUMIFS('Fielding Data'!E:E,'Fielding Data'!$A:$A,'Hitting Data'!$A5223)</f>
        <v>730</v>
      </c>
      <c r="V5223" s="14">
        <f>SUMIFS('Fielding Data'!F:F,'Fielding Data'!$A:$A,'Hitting Data'!$A5223)</f>
        <v>18</v>
      </c>
      <c r="W5223" s="14">
        <f>SUMIFS('Fielding Data'!G:G,'Fielding Data'!$A:$A,'Hitting Data'!$A5223)</f>
        <v>2</v>
      </c>
      <c r="X5223" s="14">
        <f>SUMIFS('Fielding Data'!H:H,'Fielding Data'!$A:$A,'Hitting Data'!$A5223)</f>
        <v>4</v>
      </c>
    </row>
    <row r="5224" spans="1:24" x14ac:dyDescent="0.25">
      <c r="A5224" s="14" t="str">
        <f t="shared" si="81"/>
        <v>hicksaa012014</v>
      </c>
      <c r="B5224" s="19" t="s">
        <v>1963</v>
      </c>
      <c r="C5224" s="19">
        <v>2014</v>
      </c>
      <c r="D5224" s="19">
        <v>69</v>
      </c>
      <c r="E5224" s="19">
        <v>186</v>
      </c>
      <c r="F5224" s="19">
        <v>22</v>
      </c>
      <c r="G5224" s="19">
        <v>40</v>
      </c>
      <c r="H5224" s="19">
        <v>8</v>
      </c>
      <c r="I5224" s="19">
        <v>0</v>
      </c>
      <c r="J5224" s="19">
        <v>1</v>
      </c>
      <c r="K5224" s="19">
        <v>18</v>
      </c>
      <c r="L5224" s="19">
        <v>4</v>
      </c>
      <c r="M5224" s="19">
        <v>3</v>
      </c>
      <c r="N5224" s="19">
        <v>36</v>
      </c>
      <c r="O5224" s="19">
        <v>56</v>
      </c>
      <c r="P5224" s="14" t="str">
        <f>IFERROR(VLOOKUP($A5224,'Fielding Data'!$A:$H,MATCH(P$1,'Fielding Data'!$A$1:$H$1,0),0),"Other")</f>
        <v>CF</v>
      </c>
      <c r="Q5224" s="14">
        <f>IFERROR(VLOOKUP($A5224,'Fielding Data'!$A:$H,MATCH(Q$1,'Fielding Data'!$A$1:$H$1,0),0),"Other")</f>
        <v>163</v>
      </c>
      <c r="R5224" s="14">
        <f>IFERROR(VLOOKUP($A5224,'Fielding Data'!$A:$H,MATCH(R$1,'Fielding Data'!$A$1:$H$1,0),0),"Other")</f>
        <v>4</v>
      </c>
      <c r="S5224" s="14">
        <f>IFERROR(VLOOKUP($A5224,'Fielding Data'!$A:$H,MATCH(S$1,'Fielding Data'!$A$1:$H$1,0),0),"Other")</f>
        <v>2</v>
      </c>
      <c r="T5224" s="14">
        <f>IFERROR(VLOOKUP($A5224,'Fielding Data'!$A:$H,MATCH(T$1,'Fielding Data'!$A$1:$H$1,0),0),"Other")</f>
        <v>2</v>
      </c>
      <c r="U5224" s="14">
        <f>SUMIFS('Fielding Data'!E:E,'Fielding Data'!$A:$A,'Hitting Data'!$A5224)</f>
        <v>346</v>
      </c>
      <c r="V5224" s="14">
        <f>SUMIFS('Fielding Data'!F:F,'Fielding Data'!$A:$A,'Hitting Data'!$A5224)</f>
        <v>8</v>
      </c>
      <c r="W5224" s="14">
        <f>SUMIFS('Fielding Data'!G:G,'Fielding Data'!$A:$A,'Hitting Data'!$A5224)</f>
        <v>4</v>
      </c>
      <c r="X5224" s="14">
        <f>SUMIFS('Fielding Data'!H:H,'Fielding Data'!$A:$A,'Hitting Data'!$A5224)</f>
        <v>4</v>
      </c>
    </row>
    <row r="5225" spans="1:24" x14ac:dyDescent="0.25">
      <c r="A5225" s="14" t="str">
        <f t="shared" si="81"/>
        <v>hicksbr012014</v>
      </c>
      <c r="B5225" s="19" t="s">
        <v>1295</v>
      </c>
      <c r="C5225" s="19">
        <v>2014</v>
      </c>
      <c r="D5225" s="19">
        <v>71</v>
      </c>
      <c r="E5225" s="19">
        <v>204</v>
      </c>
      <c r="F5225" s="19">
        <v>27</v>
      </c>
      <c r="G5225" s="19">
        <v>33</v>
      </c>
      <c r="H5225" s="19">
        <v>6</v>
      </c>
      <c r="I5225" s="19">
        <v>1</v>
      </c>
      <c r="J5225" s="19">
        <v>8</v>
      </c>
      <c r="K5225" s="19">
        <v>22</v>
      </c>
      <c r="L5225" s="19">
        <v>0</v>
      </c>
      <c r="M5225" s="19">
        <v>1</v>
      </c>
      <c r="N5225" s="19">
        <v>32</v>
      </c>
      <c r="O5225" s="19">
        <v>77</v>
      </c>
      <c r="P5225" s="14" t="str">
        <f>IFERROR(VLOOKUP($A5225,'Fielding Data'!$A:$H,MATCH(P$1,'Fielding Data'!$A$1:$H$1,0),0),"Other")</f>
        <v>1B</v>
      </c>
      <c r="Q5225" s="14">
        <f>IFERROR(VLOOKUP($A5225,'Fielding Data'!$A:$H,MATCH(Q$1,'Fielding Data'!$A$1:$H$1,0),0),"Other")</f>
        <v>1</v>
      </c>
      <c r="R5225" s="14">
        <f>IFERROR(VLOOKUP($A5225,'Fielding Data'!$A:$H,MATCH(R$1,'Fielding Data'!$A$1:$H$1,0),0),"Other")</f>
        <v>0</v>
      </c>
      <c r="S5225" s="14">
        <f>IFERROR(VLOOKUP($A5225,'Fielding Data'!$A:$H,MATCH(S$1,'Fielding Data'!$A$1:$H$1,0),0),"Other")</f>
        <v>0</v>
      </c>
      <c r="T5225" s="14">
        <f>IFERROR(VLOOKUP($A5225,'Fielding Data'!$A:$H,MATCH(T$1,'Fielding Data'!$A$1:$H$1,0),0),"Other")</f>
        <v>0</v>
      </c>
      <c r="U5225" s="14">
        <f>SUMIFS('Fielding Data'!E:E,'Fielding Data'!$A:$A,'Hitting Data'!$A5225)</f>
        <v>108</v>
      </c>
      <c r="V5225" s="14">
        <f>SUMIFS('Fielding Data'!F:F,'Fielding Data'!$A:$A,'Hitting Data'!$A5225)</f>
        <v>180</v>
      </c>
      <c r="W5225" s="14">
        <f>SUMIFS('Fielding Data'!G:G,'Fielding Data'!$A:$A,'Hitting Data'!$A5225)</f>
        <v>5</v>
      </c>
      <c r="X5225" s="14">
        <f>SUMIFS('Fielding Data'!H:H,'Fielding Data'!$A:$A,'Hitting Data'!$A5225)</f>
        <v>47</v>
      </c>
    </row>
    <row r="5226" spans="1:24" x14ac:dyDescent="0.25">
      <c r="A5226" s="14" t="str">
        <f t="shared" si="81"/>
        <v>hillaa012014</v>
      </c>
      <c r="B5226" s="19" t="s">
        <v>554</v>
      </c>
      <c r="C5226" s="19">
        <v>2014</v>
      </c>
      <c r="D5226" s="19">
        <v>133</v>
      </c>
      <c r="E5226" s="19">
        <v>501</v>
      </c>
      <c r="F5226" s="19">
        <v>52</v>
      </c>
      <c r="G5226" s="19">
        <v>122</v>
      </c>
      <c r="H5226" s="19">
        <v>26</v>
      </c>
      <c r="I5226" s="19">
        <v>3</v>
      </c>
      <c r="J5226" s="19">
        <v>10</v>
      </c>
      <c r="K5226" s="19">
        <v>60</v>
      </c>
      <c r="L5226" s="19">
        <v>4</v>
      </c>
      <c r="M5226" s="19">
        <v>3</v>
      </c>
      <c r="N5226" s="19">
        <v>28</v>
      </c>
      <c r="O5226" s="19">
        <v>92</v>
      </c>
      <c r="P5226" s="14" t="str">
        <f>IFERROR(VLOOKUP($A5226,'Fielding Data'!$A:$H,MATCH(P$1,'Fielding Data'!$A$1:$H$1,0),0),"Other")</f>
        <v>2B</v>
      </c>
      <c r="Q5226" s="14">
        <f>IFERROR(VLOOKUP($A5226,'Fielding Data'!$A:$H,MATCH(Q$1,'Fielding Data'!$A$1:$H$1,0),0),"Other")</f>
        <v>215</v>
      </c>
      <c r="R5226" s="14">
        <f>IFERROR(VLOOKUP($A5226,'Fielding Data'!$A:$H,MATCH(R$1,'Fielding Data'!$A$1:$H$1,0),0),"Other")</f>
        <v>347</v>
      </c>
      <c r="S5226" s="14">
        <f>IFERROR(VLOOKUP($A5226,'Fielding Data'!$A:$H,MATCH(S$1,'Fielding Data'!$A$1:$H$1,0),0),"Other")</f>
        <v>7</v>
      </c>
      <c r="T5226" s="14">
        <f>IFERROR(VLOOKUP($A5226,'Fielding Data'!$A:$H,MATCH(T$1,'Fielding Data'!$A$1:$H$1,0),0),"Other")</f>
        <v>69</v>
      </c>
      <c r="U5226" s="14">
        <f>SUMIFS('Fielding Data'!E:E,'Fielding Data'!$A:$A,'Hitting Data'!$A5226)</f>
        <v>217</v>
      </c>
      <c r="V5226" s="14">
        <f>SUMIFS('Fielding Data'!F:F,'Fielding Data'!$A:$A,'Hitting Data'!$A5226)</f>
        <v>360</v>
      </c>
      <c r="W5226" s="14">
        <f>SUMIFS('Fielding Data'!G:G,'Fielding Data'!$A:$A,'Hitting Data'!$A5226)</f>
        <v>7</v>
      </c>
      <c r="X5226" s="14">
        <f>SUMIFS('Fielding Data'!H:H,'Fielding Data'!$A:$A,'Hitting Data'!$A5226)</f>
        <v>70</v>
      </c>
    </row>
    <row r="5227" spans="1:24" x14ac:dyDescent="0.25">
      <c r="A5227" s="14" t="str">
        <f t="shared" si="81"/>
        <v>hillko012014</v>
      </c>
      <c r="B5227" s="19" t="s">
        <v>382</v>
      </c>
      <c r="C5227" s="19">
        <v>2014</v>
      </c>
      <c r="D5227" s="19">
        <v>10</v>
      </c>
      <c r="E5227" s="19">
        <v>21</v>
      </c>
      <c r="F5227" s="19">
        <v>2</v>
      </c>
      <c r="G5227" s="19">
        <v>5</v>
      </c>
      <c r="H5227" s="19">
        <v>1</v>
      </c>
      <c r="I5227" s="19">
        <v>0</v>
      </c>
      <c r="J5227" s="19">
        <v>0</v>
      </c>
      <c r="K5227" s="19">
        <v>1</v>
      </c>
      <c r="L5227" s="19">
        <v>0</v>
      </c>
      <c r="M5227" s="19">
        <v>0</v>
      </c>
      <c r="N5227" s="19">
        <v>1</v>
      </c>
      <c r="O5227" s="19">
        <v>5</v>
      </c>
      <c r="P5227" s="14" t="str">
        <f>IFERROR(VLOOKUP($A5227,'Fielding Data'!$A:$H,MATCH(P$1,'Fielding Data'!$A$1:$H$1,0),0),"Other")</f>
        <v>C</v>
      </c>
      <c r="Q5227" s="14">
        <f>IFERROR(VLOOKUP($A5227,'Fielding Data'!$A:$H,MATCH(Q$1,'Fielding Data'!$A$1:$H$1,0),0),"Other")</f>
        <v>42</v>
      </c>
      <c r="R5227" s="14">
        <f>IFERROR(VLOOKUP($A5227,'Fielding Data'!$A:$H,MATCH(R$1,'Fielding Data'!$A$1:$H$1,0),0),"Other")</f>
        <v>3</v>
      </c>
      <c r="S5227" s="14">
        <f>IFERROR(VLOOKUP($A5227,'Fielding Data'!$A:$H,MATCH(S$1,'Fielding Data'!$A$1:$H$1,0),0),"Other")</f>
        <v>0</v>
      </c>
      <c r="T5227" s="14">
        <f>IFERROR(VLOOKUP($A5227,'Fielding Data'!$A:$H,MATCH(T$1,'Fielding Data'!$A$1:$H$1,0),0),"Other")</f>
        <v>0</v>
      </c>
      <c r="U5227" s="14">
        <f>SUMIFS('Fielding Data'!E:E,'Fielding Data'!$A:$A,'Hitting Data'!$A5227)</f>
        <v>42</v>
      </c>
      <c r="V5227" s="14">
        <f>SUMIFS('Fielding Data'!F:F,'Fielding Data'!$A:$A,'Hitting Data'!$A5227)</f>
        <v>3</v>
      </c>
      <c r="W5227" s="14">
        <f>SUMIFS('Fielding Data'!G:G,'Fielding Data'!$A:$A,'Hitting Data'!$A5227)</f>
        <v>0</v>
      </c>
      <c r="X5227" s="14">
        <f>SUMIFS('Fielding Data'!H:H,'Fielding Data'!$A:$A,'Hitting Data'!$A5227)</f>
        <v>0</v>
      </c>
    </row>
    <row r="5228" spans="1:24" x14ac:dyDescent="0.25">
      <c r="A5228" s="14" t="str">
        <f t="shared" si="81"/>
        <v>hillta012014</v>
      </c>
      <c r="B5228" s="19" t="s">
        <v>2195</v>
      </c>
      <c r="C5228" s="19">
        <v>2014</v>
      </c>
      <c r="D5228" s="19">
        <v>3</v>
      </c>
      <c r="E5228" s="19">
        <v>3</v>
      </c>
      <c r="F5228" s="19">
        <v>0</v>
      </c>
      <c r="G5228" s="19">
        <v>1</v>
      </c>
      <c r="H5228" s="19">
        <v>0</v>
      </c>
      <c r="I5228" s="19">
        <v>0</v>
      </c>
      <c r="J5228" s="19">
        <v>0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4" t="str">
        <f>IFERROR(VLOOKUP($A5228,'Fielding Data'!$A:$H,MATCH(P$1,'Fielding Data'!$A$1:$H$1,0),0),"Other")</f>
        <v>P</v>
      </c>
      <c r="Q5228" s="14">
        <f>IFERROR(VLOOKUP($A5228,'Fielding Data'!$A:$H,MATCH(Q$1,'Fielding Data'!$A$1:$H$1,0),0),"Other")</f>
        <v>0</v>
      </c>
      <c r="R5228" s="14">
        <f>IFERROR(VLOOKUP($A5228,'Fielding Data'!$A:$H,MATCH(R$1,'Fielding Data'!$A$1:$H$1,0),0),"Other")</f>
        <v>3</v>
      </c>
      <c r="S5228" s="14">
        <f>IFERROR(VLOOKUP($A5228,'Fielding Data'!$A:$H,MATCH(S$1,'Fielding Data'!$A$1:$H$1,0),0),"Other")</f>
        <v>0</v>
      </c>
      <c r="T5228" s="14">
        <f>IFERROR(VLOOKUP($A5228,'Fielding Data'!$A:$H,MATCH(T$1,'Fielding Data'!$A$1:$H$1,0),0),"Other")</f>
        <v>0</v>
      </c>
      <c r="U5228" s="14">
        <f>SUMIFS('Fielding Data'!E:E,'Fielding Data'!$A:$A,'Hitting Data'!$A5228)</f>
        <v>0</v>
      </c>
      <c r="V5228" s="14">
        <f>SUMIFS('Fielding Data'!F:F,'Fielding Data'!$A:$A,'Hitting Data'!$A5228)</f>
        <v>3</v>
      </c>
      <c r="W5228" s="14">
        <f>SUMIFS('Fielding Data'!G:G,'Fielding Data'!$A:$A,'Hitting Data'!$A5228)</f>
        <v>0</v>
      </c>
      <c r="X5228" s="14">
        <f>SUMIFS('Fielding Data'!H:H,'Fielding Data'!$A:$A,'Hitting Data'!$A5228)</f>
        <v>0</v>
      </c>
    </row>
    <row r="5229" spans="1:24" x14ac:dyDescent="0.25">
      <c r="A5229" s="14" t="str">
        <f t="shared" si="81"/>
        <v>hoeslj012014</v>
      </c>
      <c r="B5229" s="19" t="s">
        <v>1744</v>
      </c>
      <c r="C5229" s="19">
        <v>2014</v>
      </c>
      <c r="D5229" s="19">
        <v>55</v>
      </c>
      <c r="E5229" s="19">
        <v>122</v>
      </c>
      <c r="F5229" s="19">
        <v>12</v>
      </c>
      <c r="G5229" s="19">
        <v>21</v>
      </c>
      <c r="H5229" s="19">
        <v>5</v>
      </c>
      <c r="I5229" s="19">
        <v>0</v>
      </c>
      <c r="J5229" s="19">
        <v>3</v>
      </c>
      <c r="K5229" s="19">
        <v>11</v>
      </c>
      <c r="L5229" s="19">
        <v>0</v>
      </c>
      <c r="M5229" s="19">
        <v>0</v>
      </c>
      <c r="N5229" s="19">
        <v>10</v>
      </c>
      <c r="O5229" s="19">
        <v>31</v>
      </c>
      <c r="P5229" s="14" t="str">
        <f>IFERROR(VLOOKUP($A5229,'Fielding Data'!$A:$H,MATCH(P$1,'Fielding Data'!$A$1:$H$1,0),0),"Other")</f>
        <v>LF</v>
      </c>
      <c r="Q5229" s="14">
        <f>IFERROR(VLOOKUP($A5229,'Fielding Data'!$A:$H,MATCH(Q$1,'Fielding Data'!$A$1:$H$1,0),0),"Other")</f>
        <v>50</v>
      </c>
      <c r="R5229" s="14">
        <f>IFERROR(VLOOKUP($A5229,'Fielding Data'!$A:$H,MATCH(R$1,'Fielding Data'!$A$1:$H$1,0),0),"Other")</f>
        <v>3</v>
      </c>
      <c r="S5229" s="14">
        <f>IFERROR(VLOOKUP($A5229,'Fielding Data'!$A:$H,MATCH(S$1,'Fielding Data'!$A$1:$H$1,0),0),"Other")</f>
        <v>1</v>
      </c>
      <c r="T5229" s="14">
        <f>IFERROR(VLOOKUP($A5229,'Fielding Data'!$A:$H,MATCH(T$1,'Fielding Data'!$A$1:$H$1,0),0),"Other")</f>
        <v>0</v>
      </c>
      <c r="U5229" s="14">
        <f>SUMIFS('Fielding Data'!E:E,'Fielding Data'!$A:$A,'Hitting Data'!$A5229)</f>
        <v>140</v>
      </c>
      <c r="V5229" s="14">
        <f>SUMIFS('Fielding Data'!F:F,'Fielding Data'!$A:$A,'Hitting Data'!$A5229)</f>
        <v>8</v>
      </c>
      <c r="W5229" s="14">
        <f>SUMIFS('Fielding Data'!G:G,'Fielding Data'!$A:$A,'Hitting Data'!$A5229)</f>
        <v>4</v>
      </c>
      <c r="X5229" s="14">
        <f>SUMIFS('Fielding Data'!H:H,'Fielding Data'!$A:$A,'Hitting Data'!$A5229)</f>
        <v>0</v>
      </c>
    </row>
    <row r="5230" spans="1:24" x14ac:dyDescent="0.25">
      <c r="A5230" s="14" t="str">
        <f t="shared" si="81"/>
        <v>holadbr012014</v>
      </c>
      <c r="B5230" s="19" t="s">
        <v>1745</v>
      </c>
      <c r="C5230" s="19">
        <v>2014</v>
      </c>
      <c r="D5230" s="19">
        <v>62</v>
      </c>
      <c r="E5230" s="19">
        <v>156</v>
      </c>
      <c r="F5230" s="19">
        <v>14</v>
      </c>
      <c r="G5230" s="19">
        <v>36</v>
      </c>
      <c r="H5230" s="19">
        <v>5</v>
      </c>
      <c r="I5230" s="19">
        <v>1</v>
      </c>
      <c r="J5230" s="19">
        <v>0</v>
      </c>
      <c r="K5230" s="19">
        <v>15</v>
      </c>
      <c r="L5230" s="19">
        <v>1</v>
      </c>
      <c r="M5230" s="19">
        <v>1</v>
      </c>
      <c r="N5230" s="19">
        <v>8</v>
      </c>
      <c r="O5230" s="19">
        <v>37</v>
      </c>
      <c r="P5230" s="14" t="str">
        <f>IFERROR(VLOOKUP($A5230,'Fielding Data'!$A:$H,MATCH(P$1,'Fielding Data'!$A$1:$H$1,0),0),"Other")</f>
        <v>C</v>
      </c>
      <c r="Q5230" s="14">
        <f>IFERROR(VLOOKUP($A5230,'Fielding Data'!$A:$H,MATCH(Q$1,'Fielding Data'!$A$1:$H$1,0),0),"Other")</f>
        <v>333</v>
      </c>
      <c r="R5230" s="14">
        <f>IFERROR(VLOOKUP($A5230,'Fielding Data'!$A:$H,MATCH(R$1,'Fielding Data'!$A$1:$H$1,0),0),"Other")</f>
        <v>23</v>
      </c>
      <c r="S5230" s="14">
        <f>IFERROR(VLOOKUP($A5230,'Fielding Data'!$A:$H,MATCH(S$1,'Fielding Data'!$A$1:$H$1,0),0),"Other")</f>
        <v>7</v>
      </c>
      <c r="T5230" s="14">
        <f>IFERROR(VLOOKUP($A5230,'Fielding Data'!$A:$H,MATCH(T$1,'Fielding Data'!$A$1:$H$1,0),0),"Other")</f>
        <v>2</v>
      </c>
      <c r="U5230" s="14">
        <f>SUMIFS('Fielding Data'!E:E,'Fielding Data'!$A:$A,'Hitting Data'!$A5230)</f>
        <v>333</v>
      </c>
      <c r="V5230" s="14">
        <f>SUMIFS('Fielding Data'!F:F,'Fielding Data'!$A:$A,'Hitting Data'!$A5230)</f>
        <v>23</v>
      </c>
      <c r="W5230" s="14">
        <f>SUMIFS('Fielding Data'!G:G,'Fielding Data'!$A:$A,'Hitting Data'!$A5230)</f>
        <v>7</v>
      </c>
      <c r="X5230" s="14">
        <f>SUMIFS('Fielding Data'!H:H,'Fielding Data'!$A:$A,'Hitting Data'!$A5230)</f>
        <v>2</v>
      </c>
    </row>
    <row r="5231" spans="1:24" x14ac:dyDescent="0.25">
      <c r="A5231" s="14" t="str">
        <f t="shared" si="81"/>
        <v>holdzjo012014</v>
      </c>
      <c r="B5231" s="19" t="s">
        <v>2196</v>
      </c>
      <c r="C5231" s="19">
        <v>2014</v>
      </c>
      <c r="D5231" s="19">
        <v>9</v>
      </c>
      <c r="E5231" s="19">
        <v>0</v>
      </c>
      <c r="F5231" s="19">
        <v>0</v>
      </c>
      <c r="G5231" s="19">
        <v>0</v>
      </c>
      <c r="H5231" s="19">
        <v>0</v>
      </c>
      <c r="I5231" s="19">
        <v>0</v>
      </c>
      <c r="J5231" s="19">
        <v>0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4" t="str">
        <f>IFERROR(VLOOKUP($A5231,'Fielding Data'!$A:$H,MATCH(P$1,'Fielding Data'!$A$1:$H$1,0),0),"Other")</f>
        <v>P</v>
      </c>
      <c r="Q5231" s="14">
        <f>IFERROR(VLOOKUP($A5231,'Fielding Data'!$A:$H,MATCH(Q$1,'Fielding Data'!$A$1:$H$1,0),0),"Other")</f>
        <v>0</v>
      </c>
      <c r="R5231" s="14">
        <f>IFERROR(VLOOKUP($A5231,'Fielding Data'!$A:$H,MATCH(R$1,'Fielding Data'!$A$1:$H$1,0),0),"Other")</f>
        <v>0</v>
      </c>
      <c r="S5231" s="14">
        <f>IFERROR(VLOOKUP($A5231,'Fielding Data'!$A:$H,MATCH(S$1,'Fielding Data'!$A$1:$H$1,0),0),"Other")</f>
        <v>0</v>
      </c>
      <c r="T5231" s="14">
        <f>IFERROR(VLOOKUP($A5231,'Fielding Data'!$A:$H,MATCH(T$1,'Fielding Data'!$A$1:$H$1,0),0),"Other")</f>
        <v>0</v>
      </c>
      <c r="U5231" s="14">
        <f>SUMIFS('Fielding Data'!E:E,'Fielding Data'!$A:$A,'Hitting Data'!$A5231)</f>
        <v>0</v>
      </c>
      <c r="V5231" s="14">
        <f>SUMIFS('Fielding Data'!F:F,'Fielding Data'!$A:$A,'Hitting Data'!$A5231)</f>
        <v>0</v>
      </c>
      <c r="W5231" s="14">
        <f>SUMIFS('Fielding Data'!G:G,'Fielding Data'!$A:$A,'Hitting Data'!$A5231)</f>
        <v>0</v>
      </c>
      <c r="X5231" s="14">
        <f>SUMIFS('Fielding Data'!H:H,'Fielding Data'!$A:$A,'Hitting Data'!$A5231)</f>
        <v>0</v>
      </c>
    </row>
    <row r="5232" spans="1:24" x14ac:dyDescent="0.25">
      <c r="A5232" s="14" t="str">
        <f t="shared" si="81"/>
        <v>hollade012014</v>
      </c>
      <c r="B5232" s="19" t="s">
        <v>1107</v>
      </c>
      <c r="C5232" s="19">
        <v>2014</v>
      </c>
      <c r="D5232" s="19">
        <v>6</v>
      </c>
      <c r="E5232" s="19">
        <v>0</v>
      </c>
      <c r="F5232" s="19">
        <v>0</v>
      </c>
      <c r="G5232" s="19">
        <v>0</v>
      </c>
      <c r="H5232" s="19">
        <v>0</v>
      </c>
      <c r="I5232" s="19">
        <v>0</v>
      </c>
      <c r="J5232" s="19">
        <v>0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4" t="str">
        <f>IFERROR(VLOOKUP($A5232,'Fielding Data'!$A:$H,MATCH(P$1,'Fielding Data'!$A$1:$H$1,0),0),"Other")</f>
        <v>P</v>
      </c>
      <c r="Q5232" s="14">
        <f>IFERROR(VLOOKUP($A5232,'Fielding Data'!$A:$H,MATCH(Q$1,'Fielding Data'!$A$1:$H$1,0),0),"Other")</f>
        <v>1</v>
      </c>
      <c r="R5232" s="14">
        <f>IFERROR(VLOOKUP($A5232,'Fielding Data'!$A:$H,MATCH(R$1,'Fielding Data'!$A$1:$H$1,0),0),"Other")</f>
        <v>2</v>
      </c>
      <c r="S5232" s="14">
        <f>IFERROR(VLOOKUP($A5232,'Fielding Data'!$A:$H,MATCH(S$1,'Fielding Data'!$A$1:$H$1,0),0),"Other")</f>
        <v>1</v>
      </c>
      <c r="T5232" s="14">
        <f>IFERROR(VLOOKUP($A5232,'Fielding Data'!$A:$H,MATCH(T$1,'Fielding Data'!$A$1:$H$1,0),0),"Other")</f>
        <v>0</v>
      </c>
      <c r="U5232" s="14">
        <f>SUMIFS('Fielding Data'!E:E,'Fielding Data'!$A:$A,'Hitting Data'!$A5232)</f>
        <v>1</v>
      </c>
      <c r="V5232" s="14">
        <f>SUMIFS('Fielding Data'!F:F,'Fielding Data'!$A:$A,'Hitting Data'!$A5232)</f>
        <v>2</v>
      </c>
      <c r="W5232" s="14">
        <f>SUMIFS('Fielding Data'!G:G,'Fielding Data'!$A:$A,'Hitting Data'!$A5232)</f>
        <v>1</v>
      </c>
      <c r="X5232" s="14">
        <f>SUMIFS('Fielding Data'!H:H,'Fielding Data'!$A:$A,'Hitting Data'!$A5232)</f>
        <v>0</v>
      </c>
    </row>
    <row r="5233" spans="1:24" x14ac:dyDescent="0.25">
      <c r="A5233" s="14" t="str">
        <f t="shared" si="81"/>
        <v>hollagr012014</v>
      </c>
      <c r="B5233" s="19" t="s">
        <v>1297</v>
      </c>
      <c r="C5233" s="19">
        <v>2014</v>
      </c>
      <c r="D5233" s="19">
        <v>65</v>
      </c>
      <c r="E5233" s="19">
        <v>0</v>
      </c>
      <c r="F5233" s="19">
        <v>0</v>
      </c>
      <c r="G5233" s="19">
        <v>0</v>
      </c>
      <c r="H5233" s="19">
        <v>0</v>
      </c>
      <c r="I5233" s="19">
        <v>0</v>
      </c>
      <c r="J5233" s="19">
        <v>0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4" t="str">
        <f>IFERROR(VLOOKUP($A5233,'Fielding Data'!$A:$H,MATCH(P$1,'Fielding Data'!$A$1:$H$1,0),0),"Other")</f>
        <v>P</v>
      </c>
      <c r="Q5233" s="14">
        <f>IFERROR(VLOOKUP($A5233,'Fielding Data'!$A:$H,MATCH(Q$1,'Fielding Data'!$A$1:$H$1,0),0),"Other")</f>
        <v>4</v>
      </c>
      <c r="R5233" s="14">
        <f>IFERROR(VLOOKUP($A5233,'Fielding Data'!$A:$H,MATCH(R$1,'Fielding Data'!$A$1:$H$1,0),0),"Other")</f>
        <v>5</v>
      </c>
      <c r="S5233" s="14">
        <f>IFERROR(VLOOKUP($A5233,'Fielding Data'!$A:$H,MATCH(S$1,'Fielding Data'!$A$1:$H$1,0),0),"Other")</f>
        <v>0</v>
      </c>
      <c r="T5233" s="14">
        <f>IFERROR(VLOOKUP($A5233,'Fielding Data'!$A:$H,MATCH(T$1,'Fielding Data'!$A$1:$H$1,0),0),"Other")</f>
        <v>0</v>
      </c>
      <c r="U5233" s="14">
        <f>SUMIFS('Fielding Data'!E:E,'Fielding Data'!$A:$A,'Hitting Data'!$A5233)</f>
        <v>4</v>
      </c>
      <c r="V5233" s="14">
        <f>SUMIFS('Fielding Data'!F:F,'Fielding Data'!$A:$A,'Hitting Data'!$A5233)</f>
        <v>5</v>
      </c>
      <c r="W5233" s="14">
        <f>SUMIFS('Fielding Data'!G:G,'Fielding Data'!$A:$A,'Hitting Data'!$A5233)</f>
        <v>0</v>
      </c>
      <c r="X5233" s="14">
        <f>SUMIFS('Fielding Data'!H:H,'Fielding Data'!$A:$A,'Hitting Data'!$A5233)</f>
        <v>0</v>
      </c>
    </row>
    <row r="5234" spans="1:24" x14ac:dyDescent="0.25">
      <c r="A5234" s="14" t="str">
        <f t="shared" si="81"/>
        <v>hollama012014</v>
      </c>
      <c r="B5234" s="19" t="s">
        <v>2197</v>
      </c>
      <c r="C5234" s="19">
        <v>2014</v>
      </c>
      <c r="D5234" s="19">
        <v>50</v>
      </c>
      <c r="E5234" s="19">
        <v>0</v>
      </c>
      <c r="F5234" s="19">
        <v>0</v>
      </c>
      <c r="G5234" s="19">
        <v>0</v>
      </c>
      <c r="H5234" s="19">
        <v>0</v>
      </c>
      <c r="I5234" s="19">
        <v>0</v>
      </c>
      <c r="J5234" s="19">
        <v>0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4" t="str">
        <f>IFERROR(VLOOKUP($A5234,'Fielding Data'!$A:$H,MATCH(P$1,'Fielding Data'!$A$1:$H$1,0),0),"Other")</f>
        <v>P</v>
      </c>
      <c r="Q5234" s="14">
        <f>IFERROR(VLOOKUP($A5234,'Fielding Data'!$A:$H,MATCH(Q$1,'Fielding Data'!$A$1:$H$1,0),0),"Other")</f>
        <v>5</v>
      </c>
      <c r="R5234" s="14">
        <f>IFERROR(VLOOKUP($A5234,'Fielding Data'!$A:$H,MATCH(R$1,'Fielding Data'!$A$1:$H$1,0),0),"Other")</f>
        <v>3</v>
      </c>
      <c r="S5234" s="14">
        <f>IFERROR(VLOOKUP($A5234,'Fielding Data'!$A:$H,MATCH(S$1,'Fielding Data'!$A$1:$H$1,0),0),"Other")</f>
        <v>0</v>
      </c>
      <c r="T5234" s="14">
        <f>IFERROR(VLOOKUP($A5234,'Fielding Data'!$A:$H,MATCH(T$1,'Fielding Data'!$A$1:$H$1,0),0),"Other")</f>
        <v>1</v>
      </c>
      <c r="U5234" s="14">
        <f>SUMIFS('Fielding Data'!E:E,'Fielding Data'!$A:$A,'Hitting Data'!$A5234)</f>
        <v>5</v>
      </c>
      <c r="V5234" s="14">
        <f>SUMIFS('Fielding Data'!F:F,'Fielding Data'!$A:$A,'Hitting Data'!$A5234)</f>
        <v>3</v>
      </c>
      <c r="W5234" s="14">
        <f>SUMIFS('Fielding Data'!G:G,'Fielding Data'!$A:$A,'Hitting Data'!$A5234)</f>
        <v>0</v>
      </c>
      <c r="X5234" s="14">
        <f>SUMIFS('Fielding Data'!H:H,'Fielding Data'!$A:$A,'Hitting Data'!$A5234)</f>
        <v>1</v>
      </c>
    </row>
    <row r="5235" spans="1:24" x14ac:dyDescent="0.25">
      <c r="A5235" s="14" t="str">
        <f t="shared" si="81"/>
        <v>hollima012014</v>
      </c>
      <c r="B5235" s="19" t="s">
        <v>460</v>
      </c>
      <c r="C5235" s="19">
        <v>2014</v>
      </c>
      <c r="D5235" s="19">
        <v>156</v>
      </c>
      <c r="E5235" s="19">
        <v>574</v>
      </c>
      <c r="F5235" s="19">
        <v>83</v>
      </c>
      <c r="G5235" s="19">
        <v>156</v>
      </c>
      <c r="H5235" s="19">
        <v>37</v>
      </c>
      <c r="I5235" s="19">
        <v>0</v>
      </c>
      <c r="J5235" s="19">
        <v>20</v>
      </c>
      <c r="K5235" s="19">
        <v>90</v>
      </c>
      <c r="L5235" s="19">
        <v>4</v>
      </c>
      <c r="M5235" s="19">
        <v>1</v>
      </c>
      <c r="N5235" s="19">
        <v>74</v>
      </c>
      <c r="O5235" s="19">
        <v>100</v>
      </c>
      <c r="P5235" s="14" t="str">
        <f>IFERROR(VLOOKUP($A5235,'Fielding Data'!$A:$H,MATCH(P$1,'Fielding Data'!$A$1:$H$1,0),0),"Other")</f>
        <v>LF</v>
      </c>
      <c r="Q5235" s="14">
        <f>IFERROR(VLOOKUP($A5235,'Fielding Data'!$A:$H,MATCH(Q$1,'Fielding Data'!$A$1:$H$1,0),0),"Other")</f>
        <v>240</v>
      </c>
      <c r="R5235" s="14">
        <f>IFERROR(VLOOKUP($A5235,'Fielding Data'!$A:$H,MATCH(R$1,'Fielding Data'!$A$1:$H$1,0),0),"Other")</f>
        <v>5</v>
      </c>
      <c r="S5235" s="14">
        <f>IFERROR(VLOOKUP($A5235,'Fielding Data'!$A:$H,MATCH(S$1,'Fielding Data'!$A$1:$H$1,0),0),"Other")</f>
        <v>7</v>
      </c>
      <c r="T5235" s="14">
        <f>IFERROR(VLOOKUP($A5235,'Fielding Data'!$A:$H,MATCH(T$1,'Fielding Data'!$A$1:$H$1,0),0),"Other")</f>
        <v>1</v>
      </c>
      <c r="U5235" s="14">
        <f>SUMIFS('Fielding Data'!E:E,'Fielding Data'!$A:$A,'Hitting Data'!$A5235)</f>
        <v>480</v>
      </c>
      <c r="V5235" s="14">
        <f>SUMIFS('Fielding Data'!F:F,'Fielding Data'!$A:$A,'Hitting Data'!$A5235)</f>
        <v>10</v>
      </c>
      <c r="W5235" s="14">
        <f>SUMIFS('Fielding Data'!G:G,'Fielding Data'!$A:$A,'Hitting Data'!$A5235)</f>
        <v>14</v>
      </c>
      <c r="X5235" s="14">
        <f>SUMIFS('Fielding Data'!H:H,'Fielding Data'!$A:$A,'Hitting Data'!$A5235)</f>
        <v>2</v>
      </c>
    </row>
    <row r="5236" spans="1:24" x14ac:dyDescent="0.25">
      <c r="A5236" s="14" t="str">
        <f t="shared" si="81"/>
        <v>holmbda012014</v>
      </c>
      <c r="B5236" s="19" t="s">
        <v>1964</v>
      </c>
      <c r="C5236" s="19">
        <v>2014</v>
      </c>
      <c r="D5236" s="19">
        <v>7</v>
      </c>
      <c r="E5236" s="19">
        <v>5</v>
      </c>
      <c r="F5236" s="19">
        <v>0</v>
      </c>
      <c r="G5236" s="19">
        <v>0</v>
      </c>
      <c r="H5236" s="19">
        <v>0</v>
      </c>
      <c r="I5236" s="19">
        <v>0</v>
      </c>
      <c r="J5236" s="19">
        <v>0</v>
      </c>
      <c r="K5236" s="19">
        <v>0</v>
      </c>
      <c r="L5236" s="19">
        <v>0</v>
      </c>
      <c r="M5236" s="19">
        <v>0</v>
      </c>
      <c r="N5236" s="19">
        <v>0</v>
      </c>
      <c r="O5236" s="19">
        <v>2</v>
      </c>
      <c r="P5236" s="14" t="str">
        <f>IFERROR(VLOOKUP($A5236,'Fielding Data'!$A:$H,MATCH(P$1,'Fielding Data'!$A$1:$H$1,0),0),"Other")</f>
        <v>P</v>
      </c>
      <c r="Q5236" s="14">
        <f>IFERROR(VLOOKUP($A5236,'Fielding Data'!$A:$H,MATCH(Q$1,'Fielding Data'!$A$1:$H$1,0),0),"Other")</f>
        <v>2</v>
      </c>
      <c r="R5236" s="14">
        <f>IFERROR(VLOOKUP($A5236,'Fielding Data'!$A:$H,MATCH(R$1,'Fielding Data'!$A$1:$H$1,0),0),"Other")</f>
        <v>5</v>
      </c>
      <c r="S5236" s="14">
        <f>IFERROR(VLOOKUP($A5236,'Fielding Data'!$A:$H,MATCH(S$1,'Fielding Data'!$A$1:$H$1,0),0),"Other")</f>
        <v>0</v>
      </c>
      <c r="T5236" s="14">
        <f>IFERROR(VLOOKUP($A5236,'Fielding Data'!$A:$H,MATCH(T$1,'Fielding Data'!$A$1:$H$1,0),0),"Other")</f>
        <v>1</v>
      </c>
      <c r="U5236" s="14">
        <f>SUMIFS('Fielding Data'!E:E,'Fielding Data'!$A:$A,'Hitting Data'!$A5236)</f>
        <v>2</v>
      </c>
      <c r="V5236" s="14">
        <f>SUMIFS('Fielding Data'!F:F,'Fielding Data'!$A:$A,'Hitting Data'!$A5236)</f>
        <v>5</v>
      </c>
      <c r="W5236" s="14">
        <f>SUMIFS('Fielding Data'!G:G,'Fielding Data'!$A:$A,'Hitting Data'!$A5236)</f>
        <v>0</v>
      </c>
      <c r="X5236" s="14">
        <f>SUMIFS('Fielding Data'!H:H,'Fielding Data'!$A:$A,'Hitting Data'!$A5236)</f>
        <v>1</v>
      </c>
    </row>
    <row r="5237" spans="1:24" x14ac:dyDescent="0.25">
      <c r="A5237" s="14" t="str">
        <f t="shared" si="81"/>
        <v>holtbr012014</v>
      </c>
      <c r="B5237" s="19" t="s">
        <v>1746</v>
      </c>
      <c r="C5237" s="19">
        <v>2014</v>
      </c>
      <c r="D5237" s="19">
        <v>106</v>
      </c>
      <c r="E5237" s="19">
        <v>449</v>
      </c>
      <c r="F5237" s="19">
        <v>68</v>
      </c>
      <c r="G5237" s="19">
        <v>126</v>
      </c>
      <c r="H5237" s="19">
        <v>23</v>
      </c>
      <c r="I5237" s="19">
        <v>5</v>
      </c>
      <c r="J5237" s="19">
        <v>4</v>
      </c>
      <c r="K5237" s="19">
        <v>29</v>
      </c>
      <c r="L5237" s="19">
        <v>12</v>
      </c>
      <c r="M5237" s="19">
        <v>2</v>
      </c>
      <c r="N5237" s="19">
        <v>33</v>
      </c>
      <c r="O5237" s="19">
        <v>98</v>
      </c>
      <c r="P5237" s="14" t="str">
        <f>IFERROR(VLOOKUP($A5237,'Fielding Data'!$A:$H,MATCH(P$1,'Fielding Data'!$A$1:$H$1,0),0),"Other")</f>
        <v>1B</v>
      </c>
      <c r="Q5237" s="14">
        <f>IFERROR(VLOOKUP($A5237,'Fielding Data'!$A:$H,MATCH(Q$1,'Fielding Data'!$A$1:$H$1,0),0),"Other")</f>
        <v>62</v>
      </c>
      <c r="R5237" s="14">
        <f>IFERROR(VLOOKUP($A5237,'Fielding Data'!$A:$H,MATCH(R$1,'Fielding Data'!$A$1:$H$1,0),0),"Other")</f>
        <v>9</v>
      </c>
      <c r="S5237" s="14">
        <f>IFERROR(VLOOKUP($A5237,'Fielding Data'!$A:$H,MATCH(S$1,'Fielding Data'!$A$1:$H$1,0),0),"Other")</f>
        <v>1</v>
      </c>
      <c r="T5237" s="14">
        <f>IFERROR(VLOOKUP($A5237,'Fielding Data'!$A:$H,MATCH(T$1,'Fielding Data'!$A$1:$H$1,0),0),"Other")</f>
        <v>15</v>
      </c>
      <c r="U5237" s="14">
        <f>SUMIFS('Fielding Data'!E:E,'Fielding Data'!$A:$A,'Hitting Data'!$A5237)</f>
        <v>278</v>
      </c>
      <c r="V5237" s="14">
        <f>SUMIFS('Fielding Data'!F:F,'Fielding Data'!$A:$A,'Hitting Data'!$A5237)</f>
        <v>148</v>
      </c>
      <c r="W5237" s="14">
        <f>SUMIFS('Fielding Data'!G:G,'Fielding Data'!$A:$A,'Hitting Data'!$A5237)</f>
        <v>7</v>
      </c>
      <c r="X5237" s="14">
        <f>SUMIFS('Fielding Data'!H:H,'Fielding Data'!$A:$A,'Hitting Data'!$A5237)</f>
        <v>30</v>
      </c>
    </row>
    <row r="5238" spans="1:24" x14ac:dyDescent="0.25">
      <c r="A5238" s="14" t="str">
        <f t="shared" si="81"/>
        <v>holtty012014</v>
      </c>
      <c r="B5238" s="19" t="s">
        <v>2198</v>
      </c>
      <c r="C5238" s="19">
        <v>2014</v>
      </c>
      <c r="D5238" s="19">
        <v>36</v>
      </c>
      <c r="E5238" s="19">
        <v>71</v>
      </c>
      <c r="F5238" s="19">
        <v>4</v>
      </c>
      <c r="G5238" s="19">
        <v>19</v>
      </c>
      <c r="H5238" s="19">
        <v>2</v>
      </c>
      <c r="I5238" s="19">
        <v>0</v>
      </c>
      <c r="J5238" s="19">
        <v>0</v>
      </c>
      <c r="K5238" s="19">
        <v>2</v>
      </c>
      <c r="L5238" s="19">
        <v>2</v>
      </c>
      <c r="M5238" s="19">
        <v>2</v>
      </c>
      <c r="N5238" s="19">
        <v>3</v>
      </c>
      <c r="O5238" s="19">
        <v>25</v>
      </c>
      <c r="P5238" s="14" t="str">
        <f>IFERROR(VLOOKUP($A5238,'Fielding Data'!$A:$H,MATCH(P$1,'Fielding Data'!$A$1:$H$1,0),0),"Other")</f>
        <v>CF</v>
      </c>
      <c r="Q5238" s="14">
        <f>IFERROR(VLOOKUP($A5238,'Fielding Data'!$A:$H,MATCH(Q$1,'Fielding Data'!$A$1:$H$1,0),0),"Other")</f>
        <v>10</v>
      </c>
      <c r="R5238" s="14">
        <f>IFERROR(VLOOKUP($A5238,'Fielding Data'!$A:$H,MATCH(R$1,'Fielding Data'!$A$1:$H$1,0),0),"Other")</f>
        <v>0</v>
      </c>
      <c r="S5238" s="14">
        <f>IFERROR(VLOOKUP($A5238,'Fielding Data'!$A:$H,MATCH(S$1,'Fielding Data'!$A$1:$H$1,0),0),"Other")</f>
        <v>0</v>
      </c>
      <c r="T5238" s="14">
        <f>IFERROR(VLOOKUP($A5238,'Fielding Data'!$A:$H,MATCH(T$1,'Fielding Data'!$A$1:$H$1,0),0),"Other")</f>
        <v>0</v>
      </c>
      <c r="U5238" s="14">
        <f>SUMIFS('Fielding Data'!E:E,'Fielding Data'!$A:$A,'Hitting Data'!$A5238)</f>
        <v>86</v>
      </c>
      <c r="V5238" s="14">
        <f>SUMIFS('Fielding Data'!F:F,'Fielding Data'!$A:$A,'Hitting Data'!$A5238)</f>
        <v>0</v>
      </c>
      <c r="W5238" s="14">
        <f>SUMIFS('Fielding Data'!G:G,'Fielding Data'!$A:$A,'Hitting Data'!$A5238)</f>
        <v>0</v>
      </c>
      <c r="X5238" s="14">
        <f>SUMIFS('Fielding Data'!H:H,'Fielding Data'!$A:$A,'Hitting Data'!$A5238)</f>
        <v>0</v>
      </c>
    </row>
    <row r="5239" spans="1:24" x14ac:dyDescent="0.25">
      <c r="A5239" s="14" t="str">
        <f t="shared" si="81"/>
        <v>hoovejj012014</v>
      </c>
      <c r="B5239" s="19" t="s">
        <v>1747</v>
      </c>
      <c r="C5239" s="19">
        <v>2014</v>
      </c>
      <c r="D5239" s="19">
        <v>54</v>
      </c>
      <c r="E5239" s="19">
        <v>0</v>
      </c>
      <c r="F5239" s="19">
        <v>1</v>
      </c>
      <c r="G5239" s="19">
        <v>0</v>
      </c>
      <c r="H5239" s="19">
        <v>0</v>
      </c>
      <c r="I5239" s="19">
        <v>0</v>
      </c>
      <c r="J5239" s="19">
        <v>0</v>
      </c>
      <c r="K5239" s="19">
        <v>0</v>
      </c>
      <c r="L5239" s="19">
        <v>0</v>
      </c>
      <c r="M5239" s="19">
        <v>0</v>
      </c>
      <c r="N5239" s="19">
        <v>1</v>
      </c>
      <c r="O5239" s="19">
        <v>0</v>
      </c>
      <c r="P5239" s="14" t="str">
        <f>IFERROR(VLOOKUP($A5239,'Fielding Data'!$A:$H,MATCH(P$1,'Fielding Data'!$A$1:$H$1,0),0),"Other")</f>
        <v>P</v>
      </c>
      <c r="Q5239" s="14">
        <f>IFERROR(VLOOKUP($A5239,'Fielding Data'!$A:$H,MATCH(Q$1,'Fielding Data'!$A$1:$H$1,0),0),"Other")</f>
        <v>5</v>
      </c>
      <c r="R5239" s="14">
        <f>IFERROR(VLOOKUP($A5239,'Fielding Data'!$A:$H,MATCH(R$1,'Fielding Data'!$A$1:$H$1,0),0),"Other")</f>
        <v>2</v>
      </c>
      <c r="S5239" s="14">
        <f>IFERROR(VLOOKUP($A5239,'Fielding Data'!$A:$H,MATCH(S$1,'Fielding Data'!$A$1:$H$1,0),0),"Other")</f>
        <v>0</v>
      </c>
      <c r="T5239" s="14">
        <f>IFERROR(VLOOKUP($A5239,'Fielding Data'!$A:$H,MATCH(T$1,'Fielding Data'!$A$1:$H$1,0),0),"Other")</f>
        <v>0</v>
      </c>
      <c r="U5239" s="14">
        <f>SUMIFS('Fielding Data'!E:E,'Fielding Data'!$A:$A,'Hitting Data'!$A5239)</f>
        <v>5</v>
      </c>
      <c r="V5239" s="14">
        <f>SUMIFS('Fielding Data'!F:F,'Fielding Data'!$A:$A,'Hitting Data'!$A5239)</f>
        <v>2</v>
      </c>
      <c r="W5239" s="14">
        <f>SUMIFS('Fielding Data'!G:G,'Fielding Data'!$A:$A,'Hitting Data'!$A5239)</f>
        <v>0</v>
      </c>
      <c r="X5239" s="14">
        <f>SUMIFS('Fielding Data'!H:H,'Fielding Data'!$A:$A,'Hitting Data'!$A5239)</f>
        <v>0</v>
      </c>
    </row>
    <row r="5240" spans="1:24" x14ac:dyDescent="0.25">
      <c r="A5240" s="14" t="str">
        <f t="shared" si="81"/>
        <v>hosmeer012014</v>
      </c>
      <c r="B5240" s="19" t="s">
        <v>1527</v>
      </c>
      <c r="C5240" s="19">
        <v>2014</v>
      </c>
      <c r="D5240" s="19">
        <v>131</v>
      </c>
      <c r="E5240" s="19">
        <v>503</v>
      </c>
      <c r="F5240" s="19">
        <v>54</v>
      </c>
      <c r="G5240" s="19">
        <v>136</v>
      </c>
      <c r="H5240" s="19">
        <v>35</v>
      </c>
      <c r="I5240" s="19">
        <v>1</v>
      </c>
      <c r="J5240" s="19">
        <v>9</v>
      </c>
      <c r="K5240" s="19">
        <v>58</v>
      </c>
      <c r="L5240" s="19">
        <v>4</v>
      </c>
      <c r="M5240" s="19">
        <v>2</v>
      </c>
      <c r="N5240" s="19">
        <v>35</v>
      </c>
      <c r="O5240" s="19">
        <v>93</v>
      </c>
      <c r="P5240" s="14" t="str">
        <f>IFERROR(VLOOKUP($A5240,'Fielding Data'!$A:$H,MATCH(P$1,'Fielding Data'!$A$1:$H$1,0),0),"Other")</f>
        <v>1B</v>
      </c>
      <c r="Q5240" s="14">
        <f>IFERROR(VLOOKUP($A5240,'Fielding Data'!$A:$H,MATCH(Q$1,'Fielding Data'!$A$1:$H$1,0),0),"Other")</f>
        <v>1043</v>
      </c>
      <c r="R5240" s="14">
        <f>IFERROR(VLOOKUP($A5240,'Fielding Data'!$A:$H,MATCH(R$1,'Fielding Data'!$A$1:$H$1,0),0),"Other")</f>
        <v>88</v>
      </c>
      <c r="S5240" s="14">
        <f>IFERROR(VLOOKUP($A5240,'Fielding Data'!$A:$H,MATCH(S$1,'Fielding Data'!$A$1:$H$1,0),0),"Other")</f>
        <v>10</v>
      </c>
      <c r="T5240" s="14">
        <f>IFERROR(VLOOKUP($A5240,'Fielding Data'!$A:$H,MATCH(T$1,'Fielding Data'!$A$1:$H$1,0),0),"Other")</f>
        <v>85</v>
      </c>
      <c r="U5240" s="14">
        <f>SUMIFS('Fielding Data'!E:E,'Fielding Data'!$A:$A,'Hitting Data'!$A5240)</f>
        <v>1043</v>
      </c>
      <c r="V5240" s="14">
        <f>SUMIFS('Fielding Data'!F:F,'Fielding Data'!$A:$A,'Hitting Data'!$A5240)</f>
        <v>88</v>
      </c>
      <c r="W5240" s="14">
        <f>SUMIFS('Fielding Data'!G:G,'Fielding Data'!$A:$A,'Hitting Data'!$A5240)</f>
        <v>10</v>
      </c>
      <c r="X5240" s="14">
        <f>SUMIFS('Fielding Data'!H:H,'Fielding Data'!$A:$A,'Hitting Data'!$A5240)</f>
        <v>85</v>
      </c>
    </row>
    <row r="5241" spans="1:24" x14ac:dyDescent="0.25">
      <c r="A5241" s="14" t="str">
        <f t="shared" si="81"/>
        <v>housetj012014</v>
      </c>
      <c r="B5241" s="19" t="s">
        <v>2199</v>
      </c>
      <c r="C5241" s="19">
        <v>2014</v>
      </c>
      <c r="D5241" s="19">
        <v>19</v>
      </c>
      <c r="E5241" s="19">
        <v>2</v>
      </c>
      <c r="F5241" s="19">
        <v>0</v>
      </c>
      <c r="G5241" s="19">
        <v>0</v>
      </c>
      <c r="H5241" s="19">
        <v>0</v>
      </c>
      <c r="I5241" s="19">
        <v>0</v>
      </c>
      <c r="J5241" s="19">
        <v>0</v>
      </c>
      <c r="K5241" s="19">
        <v>0</v>
      </c>
      <c r="L5241" s="19">
        <v>0</v>
      </c>
      <c r="M5241" s="19">
        <v>0</v>
      </c>
      <c r="N5241" s="19">
        <v>0</v>
      </c>
      <c r="O5241" s="19">
        <v>2</v>
      </c>
      <c r="P5241" s="14" t="str">
        <f>IFERROR(VLOOKUP($A5241,'Fielding Data'!$A:$H,MATCH(P$1,'Fielding Data'!$A$1:$H$1,0),0),"Other")</f>
        <v>P</v>
      </c>
      <c r="Q5241" s="14">
        <f>IFERROR(VLOOKUP($A5241,'Fielding Data'!$A:$H,MATCH(Q$1,'Fielding Data'!$A$1:$H$1,0),0),"Other")</f>
        <v>4</v>
      </c>
      <c r="R5241" s="14">
        <f>IFERROR(VLOOKUP($A5241,'Fielding Data'!$A:$H,MATCH(R$1,'Fielding Data'!$A$1:$H$1,0),0),"Other")</f>
        <v>14</v>
      </c>
      <c r="S5241" s="14">
        <f>IFERROR(VLOOKUP($A5241,'Fielding Data'!$A:$H,MATCH(S$1,'Fielding Data'!$A$1:$H$1,0),0),"Other")</f>
        <v>2</v>
      </c>
      <c r="T5241" s="14">
        <f>IFERROR(VLOOKUP($A5241,'Fielding Data'!$A:$H,MATCH(T$1,'Fielding Data'!$A$1:$H$1,0),0),"Other")</f>
        <v>1</v>
      </c>
      <c r="U5241" s="14">
        <f>SUMIFS('Fielding Data'!E:E,'Fielding Data'!$A:$A,'Hitting Data'!$A5241)</f>
        <v>4</v>
      </c>
      <c r="V5241" s="14">
        <f>SUMIFS('Fielding Data'!F:F,'Fielding Data'!$A:$A,'Hitting Data'!$A5241)</f>
        <v>14</v>
      </c>
      <c r="W5241" s="14">
        <f>SUMIFS('Fielding Data'!G:G,'Fielding Data'!$A:$A,'Hitting Data'!$A5241)</f>
        <v>2</v>
      </c>
      <c r="X5241" s="14">
        <f>SUMIFS('Fielding Data'!H:H,'Fielding Data'!$A:$A,'Hitting Data'!$A5241)</f>
        <v>1</v>
      </c>
    </row>
    <row r="5242" spans="1:24" x14ac:dyDescent="0.25">
      <c r="A5242" s="14" t="str">
        <f t="shared" si="81"/>
        <v>howarry012014</v>
      </c>
      <c r="B5242" s="19" t="s">
        <v>461</v>
      </c>
      <c r="C5242" s="19">
        <v>2014</v>
      </c>
      <c r="D5242" s="19">
        <v>153</v>
      </c>
      <c r="E5242" s="19">
        <v>569</v>
      </c>
      <c r="F5242" s="19">
        <v>65</v>
      </c>
      <c r="G5242" s="19">
        <v>127</v>
      </c>
      <c r="H5242" s="19">
        <v>18</v>
      </c>
      <c r="I5242" s="19">
        <v>1</v>
      </c>
      <c r="J5242" s="19">
        <v>23</v>
      </c>
      <c r="K5242" s="19">
        <v>95</v>
      </c>
      <c r="L5242" s="19">
        <v>0</v>
      </c>
      <c r="M5242" s="19">
        <v>0</v>
      </c>
      <c r="N5242" s="19">
        <v>67</v>
      </c>
      <c r="O5242" s="19">
        <v>190</v>
      </c>
      <c r="P5242" s="14" t="str">
        <f>IFERROR(VLOOKUP($A5242,'Fielding Data'!$A:$H,MATCH(P$1,'Fielding Data'!$A$1:$H$1,0),0),"Other")</f>
        <v>1B</v>
      </c>
      <c r="Q5242" s="14">
        <f>IFERROR(VLOOKUP($A5242,'Fielding Data'!$A:$H,MATCH(Q$1,'Fielding Data'!$A$1:$H$1,0),0),"Other")</f>
        <v>1224</v>
      </c>
      <c r="R5242" s="14">
        <f>IFERROR(VLOOKUP($A5242,'Fielding Data'!$A:$H,MATCH(R$1,'Fielding Data'!$A$1:$H$1,0),0),"Other")</f>
        <v>80</v>
      </c>
      <c r="S5242" s="14">
        <f>IFERROR(VLOOKUP($A5242,'Fielding Data'!$A:$H,MATCH(S$1,'Fielding Data'!$A$1:$H$1,0),0),"Other")</f>
        <v>9</v>
      </c>
      <c r="T5242" s="14">
        <f>IFERROR(VLOOKUP($A5242,'Fielding Data'!$A:$H,MATCH(T$1,'Fielding Data'!$A$1:$H$1,0),0),"Other")</f>
        <v>103</v>
      </c>
      <c r="U5242" s="14">
        <f>SUMIFS('Fielding Data'!E:E,'Fielding Data'!$A:$A,'Hitting Data'!$A5242)</f>
        <v>1224</v>
      </c>
      <c r="V5242" s="14">
        <f>SUMIFS('Fielding Data'!F:F,'Fielding Data'!$A:$A,'Hitting Data'!$A5242)</f>
        <v>80</v>
      </c>
      <c r="W5242" s="14">
        <f>SUMIFS('Fielding Data'!G:G,'Fielding Data'!$A:$A,'Hitting Data'!$A5242)</f>
        <v>9</v>
      </c>
      <c r="X5242" s="14">
        <f>SUMIFS('Fielding Data'!H:H,'Fielding Data'!$A:$A,'Hitting Data'!$A5242)</f>
        <v>103</v>
      </c>
    </row>
    <row r="5243" spans="1:24" x14ac:dyDescent="0.25">
      <c r="A5243" s="14" t="str">
        <f t="shared" si="81"/>
        <v>howeljp012014</v>
      </c>
      <c r="B5243" s="19" t="s">
        <v>556</v>
      </c>
      <c r="C5243" s="19">
        <v>2014</v>
      </c>
      <c r="D5243" s="19">
        <v>68</v>
      </c>
      <c r="E5243" s="19">
        <v>0</v>
      </c>
      <c r="F5243" s="19">
        <v>0</v>
      </c>
      <c r="G5243" s="19">
        <v>0</v>
      </c>
      <c r="H5243" s="19">
        <v>0</v>
      </c>
      <c r="I5243" s="19">
        <v>0</v>
      </c>
      <c r="J5243" s="19">
        <v>0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4" t="str">
        <f>IFERROR(VLOOKUP($A5243,'Fielding Data'!$A:$H,MATCH(P$1,'Fielding Data'!$A$1:$H$1,0),0),"Other")</f>
        <v>P</v>
      </c>
      <c r="Q5243" s="14">
        <f>IFERROR(VLOOKUP($A5243,'Fielding Data'!$A:$H,MATCH(Q$1,'Fielding Data'!$A$1:$H$1,0),0),"Other")</f>
        <v>5</v>
      </c>
      <c r="R5243" s="14">
        <f>IFERROR(VLOOKUP($A5243,'Fielding Data'!$A:$H,MATCH(R$1,'Fielding Data'!$A$1:$H$1,0),0),"Other")</f>
        <v>15</v>
      </c>
      <c r="S5243" s="14">
        <f>IFERROR(VLOOKUP($A5243,'Fielding Data'!$A:$H,MATCH(S$1,'Fielding Data'!$A$1:$H$1,0),0),"Other")</f>
        <v>0</v>
      </c>
      <c r="T5243" s="14">
        <f>IFERROR(VLOOKUP($A5243,'Fielding Data'!$A:$H,MATCH(T$1,'Fielding Data'!$A$1:$H$1,0),0),"Other")</f>
        <v>1</v>
      </c>
      <c r="U5243" s="14">
        <f>SUMIFS('Fielding Data'!E:E,'Fielding Data'!$A:$A,'Hitting Data'!$A5243)</f>
        <v>5</v>
      </c>
      <c r="V5243" s="14">
        <f>SUMIFS('Fielding Data'!F:F,'Fielding Data'!$A:$A,'Hitting Data'!$A5243)</f>
        <v>15</v>
      </c>
      <c r="W5243" s="14">
        <f>SUMIFS('Fielding Data'!G:G,'Fielding Data'!$A:$A,'Hitting Data'!$A5243)</f>
        <v>0</v>
      </c>
      <c r="X5243" s="14">
        <f>SUMIFS('Fielding Data'!H:H,'Fielding Data'!$A:$A,'Hitting Data'!$A5243)</f>
        <v>1</v>
      </c>
    </row>
    <row r="5244" spans="1:24" x14ac:dyDescent="0.25">
      <c r="A5244" s="14" t="str">
        <f t="shared" si="81"/>
        <v>hudsoda012014</v>
      </c>
      <c r="B5244" s="19" t="s">
        <v>1108</v>
      </c>
      <c r="C5244" s="19">
        <v>2014</v>
      </c>
      <c r="D5244" s="19">
        <v>3</v>
      </c>
      <c r="E5244" s="19">
        <v>0</v>
      </c>
      <c r="F5244" s="19">
        <v>0</v>
      </c>
      <c r="G5244" s="19">
        <v>0</v>
      </c>
      <c r="H5244" s="19">
        <v>0</v>
      </c>
      <c r="I5244" s="19">
        <v>0</v>
      </c>
      <c r="J5244" s="19">
        <v>0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4" t="str">
        <f>IFERROR(VLOOKUP($A5244,'Fielding Data'!$A:$H,MATCH(P$1,'Fielding Data'!$A$1:$H$1,0),0),"Other")</f>
        <v>P</v>
      </c>
      <c r="Q5244" s="14">
        <f>IFERROR(VLOOKUP($A5244,'Fielding Data'!$A:$H,MATCH(Q$1,'Fielding Data'!$A$1:$H$1,0),0),"Other")</f>
        <v>0</v>
      </c>
      <c r="R5244" s="14">
        <f>IFERROR(VLOOKUP($A5244,'Fielding Data'!$A:$H,MATCH(R$1,'Fielding Data'!$A$1:$H$1,0),0),"Other")</f>
        <v>0</v>
      </c>
      <c r="S5244" s="14">
        <f>IFERROR(VLOOKUP($A5244,'Fielding Data'!$A:$H,MATCH(S$1,'Fielding Data'!$A$1:$H$1,0),0),"Other")</f>
        <v>0</v>
      </c>
      <c r="T5244" s="14">
        <f>IFERROR(VLOOKUP($A5244,'Fielding Data'!$A:$H,MATCH(T$1,'Fielding Data'!$A$1:$H$1,0),0),"Other")</f>
        <v>0</v>
      </c>
      <c r="U5244" s="14">
        <f>SUMIFS('Fielding Data'!E:E,'Fielding Data'!$A:$A,'Hitting Data'!$A5244)</f>
        <v>0</v>
      </c>
      <c r="V5244" s="14">
        <f>SUMIFS('Fielding Data'!F:F,'Fielding Data'!$A:$A,'Hitting Data'!$A5244)</f>
        <v>0</v>
      </c>
      <c r="W5244" s="14">
        <f>SUMIFS('Fielding Data'!G:G,'Fielding Data'!$A:$A,'Hitting Data'!$A5244)</f>
        <v>0</v>
      </c>
      <c r="X5244" s="14">
        <f>SUMIFS('Fielding Data'!H:H,'Fielding Data'!$A:$A,'Hitting Data'!$A5244)</f>
        <v>0</v>
      </c>
    </row>
    <row r="5245" spans="1:24" x14ac:dyDescent="0.25">
      <c r="A5245" s="14" t="str">
        <f t="shared" si="81"/>
        <v>hudsoti012014</v>
      </c>
      <c r="B5245" s="19" t="s">
        <v>122</v>
      </c>
      <c r="C5245" s="19">
        <v>2014</v>
      </c>
      <c r="D5245" s="19">
        <v>31</v>
      </c>
      <c r="E5245" s="19">
        <v>53</v>
      </c>
      <c r="F5245" s="19">
        <v>0</v>
      </c>
      <c r="G5245" s="19">
        <v>2</v>
      </c>
      <c r="H5245" s="19">
        <v>0</v>
      </c>
      <c r="I5245" s="19">
        <v>0</v>
      </c>
      <c r="J5245" s="19">
        <v>0</v>
      </c>
      <c r="K5245" s="19">
        <v>1</v>
      </c>
      <c r="L5245" s="19">
        <v>0</v>
      </c>
      <c r="M5245" s="19">
        <v>0</v>
      </c>
      <c r="N5245" s="19">
        <v>2</v>
      </c>
      <c r="O5245" s="19">
        <v>20</v>
      </c>
      <c r="P5245" s="14" t="str">
        <f>IFERROR(VLOOKUP($A5245,'Fielding Data'!$A:$H,MATCH(P$1,'Fielding Data'!$A$1:$H$1,0),0),"Other")</f>
        <v>P</v>
      </c>
      <c r="Q5245" s="14">
        <f>IFERROR(VLOOKUP($A5245,'Fielding Data'!$A:$H,MATCH(Q$1,'Fielding Data'!$A$1:$H$1,0),0),"Other")</f>
        <v>13</v>
      </c>
      <c r="R5245" s="14">
        <f>IFERROR(VLOOKUP($A5245,'Fielding Data'!$A:$H,MATCH(R$1,'Fielding Data'!$A$1:$H$1,0),0),"Other")</f>
        <v>21</v>
      </c>
      <c r="S5245" s="14">
        <f>IFERROR(VLOOKUP($A5245,'Fielding Data'!$A:$H,MATCH(S$1,'Fielding Data'!$A$1:$H$1,0),0),"Other")</f>
        <v>2</v>
      </c>
      <c r="T5245" s="14">
        <f>IFERROR(VLOOKUP($A5245,'Fielding Data'!$A:$H,MATCH(T$1,'Fielding Data'!$A$1:$H$1,0),0),"Other")</f>
        <v>1</v>
      </c>
      <c r="U5245" s="14">
        <f>SUMIFS('Fielding Data'!E:E,'Fielding Data'!$A:$A,'Hitting Data'!$A5245)</f>
        <v>13</v>
      </c>
      <c r="V5245" s="14">
        <f>SUMIFS('Fielding Data'!F:F,'Fielding Data'!$A:$A,'Hitting Data'!$A5245)</f>
        <v>21</v>
      </c>
      <c r="W5245" s="14">
        <f>SUMIFS('Fielding Data'!G:G,'Fielding Data'!$A:$A,'Hitting Data'!$A5245)</f>
        <v>2</v>
      </c>
      <c r="X5245" s="14">
        <f>SUMIFS('Fielding Data'!H:H,'Fielding Data'!$A:$A,'Hitting Data'!$A5245)</f>
        <v>1</v>
      </c>
    </row>
    <row r="5246" spans="1:24" x14ac:dyDescent="0.25">
      <c r="A5246" s="14" t="str">
        <f t="shared" si="81"/>
        <v>hugheja022014</v>
      </c>
      <c r="B5246" s="19" t="s">
        <v>1530</v>
      </c>
      <c r="C5246" s="19">
        <v>2014</v>
      </c>
      <c r="D5246" s="19">
        <v>63</v>
      </c>
      <c r="E5246" s="19">
        <v>2</v>
      </c>
      <c r="F5246" s="19">
        <v>0</v>
      </c>
      <c r="G5246" s="19">
        <v>0</v>
      </c>
      <c r="H5246" s="19">
        <v>0</v>
      </c>
      <c r="I5246" s="19">
        <v>0</v>
      </c>
      <c r="J5246" s="19">
        <v>0</v>
      </c>
      <c r="K5246" s="19">
        <v>0</v>
      </c>
      <c r="L5246" s="19">
        <v>0</v>
      </c>
      <c r="M5246" s="19">
        <v>0</v>
      </c>
      <c r="N5246" s="19">
        <v>0</v>
      </c>
      <c r="O5246" s="19">
        <v>1</v>
      </c>
      <c r="P5246" s="14" t="str">
        <f>IFERROR(VLOOKUP($A5246,'Fielding Data'!$A:$H,MATCH(P$1,'Fielding Data'!$A$1:$H$1,0),0),"Other")</f>
        <v>P</v>
      </c>
      <c r="Q5246" s="14">
        <f>IFERROR(VLOOKUP($A5246,'Fielding Data'!$A:$H,MATCH(Q$1,'Fielding Data'!$A$1:$H$1,0),0),"Other")</f>
        <v>5</v>
      </c>
      <c r="R5246" s="14">
        <f>IFERROR(VLOOKUP($A5246,'Fielding Data'!$A:$H,MATCH(R$1,'Fielding Data'!$A$1:$H$1,0),0),"Other")</f>
        <v>18</v>
      </c>
      <c r="S5246" s="14">
        <f>IFERROR(VLOOKUP($A5246,'Fielding Data'!$A:$H,MATCH(S$1,'Fielding Data'!$A$1:$H$1,0),0),"Other")</f>
        <v>1</v>
      </c>
      <c r="T5246" s="14">
        <f>IFERROR(VLOOKUP($A5246,'Fielding Data'!$A:$H,MATCH(T$1,'Fielding Data'!$A$1:$H$1,0),0),"Other")</f>
        <v>2</v>
      </c>
      <c r="U5246" s="14">
        <f>SUMIFS('Fielding Data'!E:E,'Fielding Data'!$A:$A,'Hitting Data'!$A5246)</f>
        <v>5</v>
      </c>
      <c r="V5246" s="14">
        <f>SUMIFS('Fielding Data'!F:F,'Fielding Data'!$A:$A,'Hitting Data'!$A5246)</f>
        <v>18</v>
      </c>
      <c r="W5246" s="14">
        <f>SUMIFS('Fielding Data'!G:G,'Fielding Data'!$A:$A,'Hitting Data'!$A5246)</f>
        <v>1</v>
      </c>
      <c r="X5246" s="14">
        <f>SUMIFS('Fielding Data'!H:H,'Fielding Data'!$A:$A,'Hitting Data'!$A5246)</f>
        <v>2</v>
      </c>
    </row>
    <row r="5247" spans="1:24" x14ac:dyDescent="0.25">
      <c r="A5247" s="14" t="str">
        <f t="shared" si="81"/>
        <v>hugheph012014</v>
      </c>
      <c r="B5247" s="19" t="s">
        <v>804</v>
      </c>
      <c r="C5247" s="19">
        <v>2014</v>
      </c>
      <c r="D5247" s="19">
        <v>32</v>
      </c>
      <c r="E5247" s="19">
        <v>6</v>
      </c>
      <c r="F5247" s="19">
        <v>0</v>
      </c>
      <c r="G5247" s="19">
        <v>0</v>
      </c>
      <c r="H5247" s="19">
        <v>0</v>
      </c>
      <c r="I5247" s="19">
        <v>0</v>
      </c>
      <c r="J5247" s="19">
        <v>0</v>
      </c>
      <c r="K5247" s="19">
        <v>0</v>
      </c>
      <c r="L5247" s="19">
        <v>0</v>
      </c>
      <c r="M5247" s="19">
        <v>0</v>
      </c>
      <c r="N5247" s="19">
        <v>0</v>
      </c>
      <c r="O5247" s="19">
        <v>4</v>
      </c>
      <c r="P5247" s="14" t="str">
        <f>IFERROR(VLOOKUP($A5247,'Fielding Data'!$A:$H,MATCH(P$1,'Fielding Data'!$A$1:$H$1,0),0),"Other")</f>
        <v>P</v>
      </c>
      <c r="Q5247" s="14">
        <f>IFERROR(VLOOKUP($A5247,'Fielding Data'!$A:$H,MATCH(Q$1,'Fielding Data'!$A$1:$H$1,0),0),"Other")</f>
        <v>10</v>
      </c>
      <c r="R5247" s="14">
        <f>IFERROR(VLOOKUP($A5247,'Fielding Data'!$A:$H,MATCH(R$1,'Fielding Data'!$A$1:$H$1,0),0),"Other")</f>
        <v>8</v>
      </c>
      <c r="S5247" s="14">
        <f>IFERROR(VLOOKUP($A5247,'Fielding Data'!$A:$H,MATCH(S$1,'Fielding Data'!$A$1:$H$1,0),0),"Other")</f>
        <v>1</v>
      </c>
      <c r="T5247" s="14">
        <f>IFERROR(VLOOKUP($A5247,'Fielding Data'!$A:$H,MATCH(T$1,'Fielding Data'!$A$1:$H$1,0),0),"Other")</f>
        <v>2</v>
      </c>
      <c r="U5247" s="14">
        <f>SUMIFS('Fielding Data'!E:E,'Fielding Data'!$A:$A,'Hitting Data'!$A5247)</f>
        <v>10</v>
      </c>
      <c r="V5247" s="14">
        <f>SUMIFS('Fielding Data'!F:F,'Fielding Data'!$A:$A,'Hitting Data'!$A5247)</f>
        <v>8</v>
      </c>
      <c r="W5247" s="14">
        <f>SUMIFS('Fielding Data'!G:G,'Fielding Data'!$A:$A,'Hitting Data'!$A5247)</f>
        <v>1</v>
      </c>
      <c r="X5247" s="14">
        <f>SUMIFS('Fielding Data'!H:H,'Fielding Data'!$A:$A,'Hitting Data'!$A5247)</f>
        <v>2</v>
      </c>
    </row>
    <row r="5248" spans="1:24" x14ac:dyDescent="0.25">
      <c r="A5248" s="14" t="str">
        <f t="shared" si="81"/>
        <v>hunteto012014</v>
      </c>
      <c r="B5248" s="19" t="s">
        <v>124</v>
      </c>
      <c r="C5248" s="19">
        <v>2014</v>
      </c>
      <c r="D5248" s="19">
        <v>142</v>
      </c>
      <c r="E5248" s="19">
        <v>549</v>
      </c>
      <c r="F5248" s="19">
        <v>71</v>
      </c>
      <c r="G5248" s="19">
        <v>157</v>
      </c>
      <c r="H5248" s="19">
        <v>33</v>
      </c>
      <c r="I5248" s="19">
        <v>2</v>
      </c>
      <c r="J5248" s="19">
        <v>17</v>
      </c>
      <c r="K5248" s="19">
        <v>83</v>
      </c>
      <c r="L5248" s="19">
        <v>4</v>
      </c>
      <c r="M5248" s="19">
        <v>3</v>
      </c>
      <c r="N5248" s="19">
        <v>23</v>
      </c>
      <c r="O5248" s="19">
        <v>89</v>
      </c>
      <c r="P5248" s="14" t="str">
        <f>IFERROR(VLOOKUP($A5248,'Fielding Data'!$A:$H,MATCH(P$1,'Fielding Data'!$A$1:$H$1,0),0),"Other")</f>
        <v>OF</v>
      </c>
      <c r="Q5248" s="14">
        <f>IFERROR(VLOOKUP($A5248,'Fielding Data'!$A:$H,MATCH(Q$1,'Fielding Data'!$A$1:$H$1,0),0),"Other")</f>
        <v>218</v>
      </c>
      <c r="R5248" s="14">
        <f>IFERROR(VLOOKUP($A5248,'Fielding Data'!$A:$H,MATCH(R$1,'Fielding Data'!$A$1:$H$1,0),0),"Other")</f>
        <v>5</v>
      </c>
      <c r="S5248" s="14">
        <f>IFERROR(VLOOKUP($A5248,'Fielding Data'!$A:$H,MATCH(S$1,'Fielding Data'!$A$1:$H$1,0),0),"Other")</f>
        <v>5</v>
      </c>
      <c r="T5248" s="14">
        <f>IFERROR(VLOOKUP($A5248,'Fielding Data'!$A:$H,MATCH(T$1,'Fielding Data'!$A$1:$H$1,0),0),"Other")</f>
        <v>1</v>
      </c>
      <c r="U5248" s="14">
        <f>SUMIFS('Fielding Data'!E:E,'Fielding Data'!$A:$A,'Hitting Data'!$A5248)</f>
        <v>436</v>
      </c>
      <c r="V5248" s="14">
        <f>SUMIFS('Fielding Data'!F:F,'Fielding Data'!$A:$A,'Hitting Data'!$A5248)</f>
        <v>10</v>
      </c>
      <c r="W5248" s="14">
        <f>SUMIFS('Fielding Data'!G:G,'Fielding Data'!$A:$A,'Hitting Data'!$A5248)</f>
        <v>10</v>
      </c>
      <c r="X5248" s="14">
        <f>SUMIFS('Fielding Data'!H:H,'Fielding Data'!$A:$A,'Hitting Data'!$A5248)</f>
        <v>2</v>
      </c>
    </row>
    <row r="5249" spans="1:24" x14ac:dyDescent="0.25">
      <c r="A5249" s="14" t="str">
        <f t="shared" si="81"/>
        <v>hunteto022014</v>
      </c>
      <c r="B5249" s="19" t="s">
        <v>940</v>
      </c>
      <c r="C5249" s="19">
        <v>2014</v>
      </c>
      <c r="D5249" s="19">
        <v>60</v>
      </c>
      <c r="E5249" s="19">
        <v>0</v>
      </c>
      <c r="F5249" s="19">
        <v>0</v>
      </c>
      <c r="G5249" s="19">
        <v>0</v>
      </c>
      <c r="H5249" s="19">
        <v>0</v>
      </c>
      <c r="I5249" s="19">
        <v>0</v>
      </c>
      <c r="J5249" s="19">
        <v>0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4" t="str">
        <f>IFERROR(VLOOKUP($A5249,'Fielding Data'!$A:$H,MATCH(P$1,'Fielding Data'!$A$1:$H$1,0),0),"Other")</f>
        <v>P</v>
      </c>
      <c r="Q5249" s="14">
        <f>IFERROR(VLOOKUP($A5249,'Fielding Data'!$A:$H,MATCH(Q$1,'Fielding Data'!$A$1:$H$1,0),0),"Other")</f>
        <v>5</v>
      </c>
      <c r="R5249" s="14">
        <f>IFERROR(VLOOKUP($A5249,'Fielding Data'!$A:$H,MATCH(R$1,'Fielding Data'!$A$1:$H$1,0),0),"Other")</f>
        <v>7</v>
      </c>
      <c r="S5249" s="14">
        <f>IFERROR(VLOOKUP($A5249,'Fielding Data'!$A:$H,MATCH(S$1,'Fielding Data'!$A$1:$H$1,0),0),"Other")</f>
        <v>2</v>
      </c>
      <c r="T5249" s="14">
        <f>IFERROR(VLOOKUP($A5249,'Fielding Data'!$A:$H,MATCH(T$1,'Fielding Data'!$A$1:$H$1,0),0),"Other")</f>
        <v>1</v>
      </c>
      <c r="U5249" s="14">
        <f>SUMIFS('Fielding Data'!E:E,'Fielding Data'!$A:$A,'Hitting Data'!$A5249)</f>
        <v>5</v>
      </c>
      <c r="V5249" s="14">
        <f>SUMIFS('Fielding Data'!F:F,'Fielding Data'!$A:$A,'Hitting Data'!$A5249)</f>
        <v>7</v>
      </c>
      <c r="W5249" s="14">
        <f>SUMIFS('Fielding Data'!G:G,'Fielding Data'!$A:$A,'Hitting Data'!$A5249)</f>
        <v>2</v>
      </c>
      <c r="X5249" s="14">
        <f>SUMIFS('Fielding Data'!H:H,'Fielding Data'!$A:$A,'Hitting Data'!$A5249)</f>
        <v>1</v>
      </c>
    </row>
    <row r="5250" spans="1:24" x14ac:dyDescent="0.25">
      <c r="A5250" s="14" t="str">
        <f t="shared" si="81"/>
        <v>hutchdr012014</v>
      </c>
      <c r="B5250" s="19" t="s">
        <v>1748</v>
      </c>
      <c r="C5250" s="19">
        <v>2014</v>
      </c>
      <c r="D5250" s="19">
        <v>35</v>
      </c>
      <c r="E5250" s="19">
        <v>4</v>
      </c>
      <c r="F5250" s="19">
        <v>0</v>
      </c>
      <c r="G5250" s="19">
        <v>2</v>
      </c>
      <c r="H5250" s="19">
        <v>0</v>
      </c>
      <c r="I5250" s="19">
        <v>0</v>
      </c>
      <c r="J5250" s="19">
        <v>0</v>
      </c>
      <c r="K5250" s="19">
        <v>0</v>
      </c>
      <c r="L5250" s="19">
        <v>0</v>
      </c>
      <c r="M5250" s="19">
        <v>0</v>
      </c>
      <c r="N5250" s="19">
        <v>0</v>
      </c>
      <c r="O5250" s="19">
        <v>2</v>
      </c>
      <c r="P5250" s="14" t="str">
        <f>IFERROR(VLOOKUP($A5250,'Fielding Data'!$A:$H,MATCH(P$1,'Fielding Data'!$A$1:$H$1,0),0),"Other")</f>
        <v>P</v>
      </c>
      <c r="Q5250" s="14">
        <f>IFERROR(VLOOKUP($A5250,'Fielding Data'!$A:$H,MATCH(Q$1,'Fielding Data'!$A$1:$H$1,0),0),"Other")</f>
        <v>7</v>
      </c>
      <c r="R5250" s="14">
        <f>IFERROR(VLOOKUP($A5250,'Fielding Data'!$A:$H,MATCH(R$1,'Fielding Data'!$A$1:$H$1,0),0),"Other")</f>
        <v>13</v>
      </c>
      <c r="S5250" s="14">
        <f>IFERROR(VLOOKUP($A5250,'Fielding Data'!$A:$H,MATCH(S$1,'Fielding Data'!$A$1:$H$1,0),0),"Other")</f>
        <v>1</v>
      </c>
      <c r="T5250" s="14">
        <f>IFERROR(VLOOKUP($A5250,'Fielding Data'!$A:$H,MATCH(T$1,'Fielding Data'!$A$1:$H$1,0),0),"Other")</f>
        <v>2</v>
      </c>
      <c r="U5250" s="14">
        <f>SUMIFS('Fielding Data'!E:E,'Fielding Data'!$A:$A,'Hitting Data'!$A5250)</f>
        <v>7</v>
      </c>
      <c r="V5250" s="14">
        <f>SUMIFS('Fielding Data'!F:F,'Fielding Data'!$A:$A,'Hitting Data'!$A5250)</f>
        <v>13</v>
      </c>
      <c r="W5250" s="14">
        <f>SUMIFS('Fielding Data'!G:G,'Fielding Data'!$A:$A,'Hitting Data'!$A5250)</f>
        <v>1</v>
      </c>
      <c r="X5250" s="14">
        <f>SUMIFS('Fielding Data'!H:H,'Fielding Data'!$A:$A,'Hitting Data'!$A5250)</f>
        <v>2</v>
      </c>
    </row>
    <row r="5251" spans="1:24" x14ac:dyDescent="0.25">
      <c r="A5251" s="14" t="str">
        <f t="shared" ref="A5251:A5314" si="82">B5251&amp;C5251</f>
        <v>iannech012014</v>
      </c>
      <c r="B5251" s="19" t="s">
        <v>659</v>
      </c>
      <c r="C5251" s="19">
        <v>2014</v>
      </c>
      <c r="D5251" s="19">
        <v>108</v>
      </c>
      <c r="E5251" s="19">
        <v>306</v>
      </c>
      <c r="F5251" s="19">
        <v>41</v>
      </c>
      <c r="G5251" s="19">
        <v>77</v>
      </c>
      <c r="H5251" s="19">
        <v>22</v>
      </c>
      <c r="I5251" s="19">
        <v>0</v>
      </c>
      <c r="J5251" s="19">
        <v>7</v>
      </c>
      <c r="K5251" s="19">
        <v>43</v>
      </c>
      <c r="L5251" s="19">
        <v>3</v>
      </c>
      <c r="M5251" s="19">
        <v>0</v>
      </c>
      <c r="N5251" s="19">
        <v>54</v>
      </c>
      <c r="O5251" s="19">
        <v>91</v>
      </c>
      <c r="P5251" s="14" t="str">
        <f>IFERROR(VLOOKUP($A5251,'Fielding Data'!$A:$H,MATCH(P$1,'Fielding Data'!$A$1:$H$1,0),0),"Other")</f>
        <v>C</v>
      </c>
      <c r="Q5251" s="14">
        <f>IFERROR(VLOOKUP($A5251,'Fielding Data'!$A:$H,MATCH(Q$1,'Fielding Data'!$A$1:$H$1,0),0),"Other")</f>
        <v>744</v>
      </c>
      <c r="R5251" s="14">
        <f>IFERROR(VLOOKUP($A5251,'Fielding Data'!$A:$H,MATCH(R$1,'Fielding Data'!$A$1:$H$1,0),0),"Other")</f>
        <v>36</v>
      </c>
      <c r="S5251" s="14">
        <f>IFERROR(VLOOKUP($A5251,'Fielding Data'!$A:$H,MATCH(S$1,'Fielding Data'!$A$1:$H$1,0),0),"Other")</f>
        <v>2</v>
      </c>
      <c r="T5251" s="14">
        <f>IFERROR(VLOOKUP($A5251,'Fielding Data'!$A:$H,MATCH(T$1,'Fielding Data'!$A$1:$H$1,0),0),"Other")</f>
        <v>5</v>
      </c>
      <c r="U5251" s="14">
        <f>SUMIFS('Fielding Data'!E:E,'Fielding Data'!$A:$A,'Hitting Data'!$A5251)</f>
        <v>744</v>
      </c>
      <c r="V5251" s="14">
        <f>SUMIFS('Fielding Data'!F:F,'Fielding Data'!$A:$A,'Hitting Data'!$A5251)</f>
        <v>36</v>
      </c>
      <c r="W5251" s="14">
        <f>SUMIFS('Fielding Data'!G:G,'Fielding Data'!$A:$A,'Hitting Data'!$A5251)</f>
        <v>2</v>
      </c>
      <c r="X5251" s="14">
        <f>SUMIFS('Fielding Data'!H:H,'Fielding Data'!$A:$A,'Hitting Data'!$A5251)</f>
        <v>5</v>
      </c>
    </row>
    <row r="5252" spans="1:24" x14ac:dyDescent="0.25">
      <c r="A5252" s="14" t="str">
        <f t="shared" si="82"/>
        <v>inciaen012014</v>
      </c>
      <c r="B5252" s="19" t="s">
        <v>2200</v>
      </c>
      <c r="C5252" s="19">
        <v>2014</v>
      </c>
      <c r="D5252" s="19">
        <v>118</v>
      </c>
      <c r="E5252" s="19">
        <v>418</v>
      </c>
      <c r="F5252" s="19">
        <v>54</v>
      </c>
      <c r="G5252" s="19">
        <v>116</v>
      </c>
      <c r="H5252" s="19">
        <v>18</v>
      </c>
      <c r="I5252" s="19">
        <v>2</v>
      </c>
      <c r="J5252" s="19">
        <v>4</v>
      </c>
      <c r="K5252" s="19">
        <v>27</v>
      </c>
      <c r="L5252" s="19">
        <v>19</v>
      </c>
      <c r="M5252" s="19">
        <v>3</v>
      </c>
      <c r="N5252" s="19">
        <v>25</v>
      </c>
      <c r="O5252" s="19">
        <v>53</v>
      </c>
      <c r="P5252" s="14" t="str">
        <f>IFERROR(VLOOKUP($A5252,'Fielding Data'!$A:$H,MATCH(P$1,'Fielding Data'!$A$1:$H$1,0),0),"Other")</f>
        <v>CF</v>
      </c>
      <c r="Q5252" s="14">
        <f>IFERROR(VLOOKUP($A5252,'Fielding Data'!$A:$H,MATCH(Q$1,'Fielding Data'!$A$1:$H$1,0),0),"Other")</f>
        <v>198</v>
      </c>
      <c r="R5252" s="14">
        <f>IFERROR(VLOOKUP($A5252,'Fielding Data'!$A:$H,MATCH(R$1,'Fielding Data'!$A$1:$H$1,0),0),"Other")</f>
        <v>8</v>
      </c>
      <c r="S5252" s="14">
        <f>IFERROR(VLOOKUP($A5252,'Fielding Data'!$A:$H,MATCH(S$1,'Fielding Data'!$A$1:$H$1,0),0),"Other")</f>
        <v>2</v>
      </c>
      <c r="T5252" s="14">
        <f>IFERROR(VLOOKUP($A5252,'Fielding Data'!$A:$H,MATCH(T$1,'Fielding Data'!$A$1:$H$1,0),0),"Other")</f>
        <v>0</v>
      </c>
      <c r="U5252" s="14">
        <f>SUMIFS('Fielding Data'!E:E,'Fielding Data'!$A:$A,'Hitting Data'!$A5252)</f>
        <v>532</v>
      </c>
      <c r="V5252" s="14">
        <f>SUMIFS('Fielding Data'!F:F,'Fielding Data'!$A:$A,'Hitting Data'!$A5252)</f>
        <v>20</v>
      </c>
      <c r="W5252" s="14">
        <f>SUMIFS('Fielding Data'!G:G,'Fielding Data'!$A:$A,'Hitting Data'!$A5252)</f>
        <v>10</v>
      </c>
      <c r="X5252" s="14">
        <f>SUMIFS('Fielding Data'!H:H,'Fielding Data'!$A:$A,'Hitting Data'!$A5252)</f>
        <v>0</v>
      </c>
    </row>
    <row r="5253" spans="1:24" x14ac:dyDescent="0.25">
      <c r="A5253" s="14" t="str">
        <f t="shared" si="82"/>
        <v>infanom012014</v>
      </c>
      <c r="B5253" s="19" t="s">
        <v>309</v>
      </c>
      <c r="C5253" s="19">
        <v>2014</v>
      </c>
      <c r="D5253" s="19">
        <v>135</v>
      </c>
      <c r="E5253" s="19">
        <v>528</v>
      </c>
      <c r="F5253" s="19">
        <v>50</v>
      </c>
      <c r="G5253" s="19">
        <v>133</v>
      </c>
      <c r="H5253" s="19">
        <v>21</v>
      </c>
      <c r="I5253" s="19">
        <v>3</v>
      </c>
      <c r="J5253" s="19">
        <v>6</v>
      </c>
      <c r="K5253" s="19">
        <v>66</v>
      </c>
      <c r="L5253" s="19">
        <v>9</v>
      </c>
      <c r="M5253" s="19">
        <v>3</v>
      </c>
      <c r="N5253" s="19">
        <v>33</v>
      </c>
      <c r="O5253" s="19">
        <v>68</v>
      </c>
      <c r="P5253" s="14" t="str">
        <f>IFERROR(VLOOKUP($A5253,'Fielding Data'!$A:$H,MATCH(P$1,'Fielding Data'!$A$1:$H$1,0),0),"Other")</f>
        <v>2B</v>
      </c>
      <c r="Q5253" s="14">
        <f>IFERROR(VLOOKUP($A5253,'Fielding Data'!$A:$H,MATCH(Q$1,'Fielding Data'!$A$1:$H$1,0),0),"Other")</f>
        <v>187</v>
      </c>
      <c r="R5253" s="14">
        <f>IFERROR(VLOOKUP($A5253,'Fielding Data'!$A:$H,MATCH(R$1,'Fielding Data'!$A$1:$H$1,0),0),"Other")</f>
        <v>304</v>
      </c>
      <c r="S5253" s="14">
        <f>IFERROR(VLOOKUP($A5253,'Fielding Data'!$A:$H,MATCH(S$1,'Fielding Data'!$A$1:$H$1,0),0),"Other")</f>
        <v>11</v>
      </c>
      <c r="T5253" s="14">
        <f>IFERROR(VLOOKUP($A5253,'Fielding Data'!$A:$H,MATCH(T$1,'Fielding Data'!$A$1:$H$1,0),0),"Other")</f>
        <v>67</v>
      </c>
      <c r="U5253" s="14">
        <f>SUMIFS('Fielding Data'!E:E,'Fielding Data'!$A:$A,'Hitting Data'!$A5253)</f>
        <v>187</v>
      </c>
      <c r="V5253" s="14">
        <f>SUMIFS('Fielding Data'!F:F,'Fielding Data'!$A:$A,'Hitting Data'!$A5253)</f>
        <v>304</v>
      </c>
      <c r="W5253" s="14">
        <f>SUMIFS('Fielding Data'!G:G,'Fielding Data'!$A:$A,'Hitting Data'!$A5253)</f>
        <v>11</v>
      </c>
      <c r="X5253" s="14">
        <f>SUMIFS('Fielding Data'!H:H,'Fielding Data'!$A:$A,'Hitting Data'!$A5253)</f>
        <v>67</v>
      </c>
    </row>
    <row r="5254" spans="1:24" x14ac:dyDescent="0.25">
      <c r="A5254" s="14" t="str">
        <f t="shared" si="82"/>
        <v>irwinph012014</v>
      </c>
      <c r="B5254" s="19" t="s">
        <v>1966</v>
      </c>
      <c r="C5254" s="19">
        <v>2014</v>
      </c>
      <c r="D5254" s="19">
        <v>1</v>
      </c>
      <c r="E5254" s="19">
        <v>0</v>
      </c>
      <c r="F5254" s="19">
        <v>0</v>
      </c>
      <c r="G5254" s="19">
        <v>0</v>
      </c>
      <c r="H5254" s="19">
        <v>0</v>
      </c>
      <c r="I5254" s="19">
        <v>0</v>
      </c>
      <c r="J5254" s="19">
        <v>0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4" t="str">
        <f>IFERROR(VLOOKUP($A5254,'Fielding Data'!$A:$H,MATCH(P$1,'Fielding Data'!$A$1:$H$1,0),0),"Other")</f>
        <v>P</v>
      </c>
      <c r="Q5254" s="14">
        <f>IFERROR(VLOOKUP($A5254,'Fielding Data'!$A:$H,MATCH(Q$1,'Fielding Data'!$A$1:$H$1,0),0),"Other")</f>
        <v>0</v>
      </c>
      <c r="R5254" s="14">
        <f>IFERROR(VLOOKUP($A5254,'Fielding Data'!$A:$H,MATCH(R$1,'Fielding Data'!$A$1:$H$1,0),0),"Other")</f>
        <v>0</v>
      </c>
      <c r="S5254" s="14">
        <f>IFERROR(VLOOKUP($A5254,'Fielding Data'!$A:$H,MATCH(S$1,'Fielding Data'!$A$1:$H$1,0),0),"Other")</f>
        <v>0</v>
      </c>
      <c r="T5254" s="14">
        <f>IFERROR(VLOOKUP($A5254,'Fielding Data'!$A:$H,MATCH(T$1,'Fielding Data'!$A$1:$H$1,0),0),"Other")</f>
        <v>0</v>
      </c>
      <c r="U5254" s="14">
        <f>SUMIFS('Fielding Data'!E:E,'Fielding Data'!$A:$A,'Hitting Data'!$A5254)</f>
        <v>0</v>
      </c>
      <c r="V5254" s="14">
        <f>SUMIFS('Fielding Data'!F:F,'Fielding Data'!$A:$A,'Hitting Data'!$A5254)</f>
        <v>0</v>
      </c>
      <c r="W5254" s="14">
        <f>SUMIFS('Fielding Data'!G:G,'Fielding Data'!$A:$A,'Hitting Data'!$A5254)</f>
        <v>0</v>
      </c>
      <c r="X5254" s="14">
        <f>SUMIFS('Fielding Data'!H:H,'Fielding Data'!$A:$A,'Hitting Data'!$A5254)</f>
        <v>0</v>
      </c>
    </row>
    <row r="5255" spans="1:24" x14ac:dyDescent="0.25">
      <c r="A5255" s="14" t="str">
        <f t="shared" si="82"/>
        <v>iwakuhi012014</v>
      </c>
      <c r="B5255" s="19" t="s">
        <v>1749</v>
      </c>
      <c r="C5255" s="19">
        <v>2014</v>
      </c>
      <c r="D5255" s="19">
        <v>28</v>
      </c>
      <c r="E5255" s="19">
        <v>4</v>
      </c>
      <c r="F5255" s="19">
        <v>0</v>
      </c>
      <c r="G5255" s="19">
        <v>0</v>
      </c>
      <c r="H5255" s="19">
        <v>0</v>
      </c>
      <c r="I5255" s="19">
        <v>0</v>
      </c>
      <c r="J5255" s="19">
        <v>0</v>
      </c>
      <c r="K5255" s="19">
        <v>0</v>
      </c>
      <c r="L5255" s="19">
        <v>0</v>
      </c>
      <c r="M5255" s="19">
        <v>0</v>
      </c>
      <c r="N5255" s="19">
        <v>1</v>
      </c>
      <c r="O5255" s="19">
        <v>3</v>
      </c>
      <c r="P5255" s="14" t="str">
        <f>IFERROR(VLOOKUP($A5255,'Fielding Data'!$A:$H,MATCH(P$1,'Fielding Data'!$A$1:$H$1,0),0),"Other")</f>
        <v>P</v>
      </c>
      <c r="Q5255" s="14">
        <f>IFERROR(VLOOKUP($A5255,'Fielding Data'!$A:$H,MATCH(Q$1,'Fielding Data'!$A$1:$H$1,0),0),"Other")</f>
        <v>17</v>
      </c>
      <c r="R5255" s="14">
        <f>IFERROR(VLOOKUP($A5255,'Fielding Data'!$A:$H,MATCH(R$1,'Fielding Data'!$A$1:$H$1,0),0),"Other")</f>
        <v>24</v>
      </c>
      <c r="S5255" s="14">
        <f>IFERROR(VLOOKUP($A5255,'Fielding Data'!$A:$H,MATCH(S$1,'Fielding Data'!$A$1:$H$1,0),0),"Other")</f>
        <v>1</v>
      </c>
      <c r="T5255" s="14">
        <f>IFERROR(VLOOKUP($A5255,'Fielding Data'!$A:$H,MATCH(T$1,'Fielding Data'!$A$1:$H$1,0),0),"Other")</f>
        <v>1</v>
      </c>
      <c r="U5255" s="14">
        <f>SUMIFS('Fielding Data'!E:E,'Fielding Data'!$A:$A,'Hitting Data'!$A5255)</f>
        <v>17</v>
      </c>
      <c r="V5255" s="14">
        <f>SUMIFS('Fielding Data'!F:F,'Fielding Data'!$A:$A,'Hitting Data'!$A5255)</f>
        <v>24</v>
      </c>
      <c r="W5255" s="14">
        <f>SUMIFS('Fielding Data'!G:G,'Fielding Data'!$A:$A,'Hitting Data'!$A5255)</f>
        <v>1</v>
      </c>
      <c r="X5255" s="14">
        <f>SUMIFS('Fielding Data'!H:H,'Fielding Data'!$A:$A,'Hitting Data'!$A5255)</f>
        <v>1</v>
      </c>
    </row>
    <row r="5256" spans="1:24" x14ac:dyDescent="0.25">
      <c r="A5256" s="14" t="str">
        <f t="shared" si="82"/>
        <v>izturma012014</v>
      </c>
      <c r="B5256" s="19" t="s">
        <v>462</v>
      </c>
      <c r="C5256" s="19">
        <v>2014</v>
      </c>
      <c r="D5256" s="19">
        <v>11</v>
      </c>
      <c r="E5256" s="19">
        <v>35</v>
      </c>
      <c r="F5256" s="19">
        <v>3</v>
      </c>
      <c r="G5256" s="19">
        <v>10</v>
      </c>
      <c r="H5256" s="19">
        <v>1</v>
      </c>
      <c r="I5256" s="19">
        <v>0</v>
      </c>
      <c r="J5256" s="19">
        <v>0</v>
      </c>
      <c r="K5256" s="19">
        <v>1</v>
      </c>
      <c r="L5256" s="19">
        <v>1</v>
      </c>
      <c r="M5256" s="19">
        <v>0</v>
      </c>
      <c r="N5256" s="19">
        <v>2</v>
      </c>
      <c r="O5256" s="19">
        <v>4</v>
      </c>
      <c r="P5256" s="14" t="str">
        <f>IFERROR(VLOOKUP($A5256,'Fielding Data'!$A:$H,MATCH(P$1,'Fielding Data'!$A$1:$H$1,0),0),"Other")</f>
        <v>2B</v>
      </c>
      <c r="Q5256" s="14">
        <f>IFERROR(VLOOKUP($A5256,'Fielding Data'!$A:$H,MATCH(Q$1,'Fielding Data'!$A$1:$H$1,0),0),"Other")</f>
        <v>10</v>
      </c>
      <c r="R5256" s="14">
        <f>IFERROR(VLOOKUP($A5256,'Fielding Data'!$A:$H,MATCH(R$1,'Fielding Data'!$A$1:$H$1,0),0),"Other")</f>
        <v>22</v>
      </c>
      <c r="S5256" s="14">
        <f>IFERROR(VLOOKUP($A5256,'Fielding Data'!$A:$H,MATCH(S$1,'Fielding Data'!$A$1:$H$1,0),0),"Other")</f>
        <v>0</v>
      </c>
      <c r="T5256" s="14">
        <f>IFERROR(VLOOKUP($A5256,'Fielding Data'!$A:$H,MATCH(T$1,'Fielding Data'!$A$1:$H$1,0),0),"Other")</f>
        <v>8</v>
      </c>
      <c r="U5256" s="14">
        <f>SUMIFS('Fielding Data'!E:E,'Fielding Data'!$A:$A,'Hitting Data'!$A5256)</f>
        <v>10</v>
      </c>
      <c r="V5256" s="14">
        <f>SUMIFS('Fielding Data'!F:F,'Fielding Data'!$A:$A,'Hitting Data'!$A5256)</f>
        <v>22</v>
      </c>
      <c r="W5256" s="14">
        <f>SUMIFS('Fielding Data'!G:G,'Fielding Data'!$A:$A,'Hitting Data'!$A5256)</f>
        <v>0</v>
      </c>
      <c r="X5256" s="14">
        <f>SUMIFS('Fielding Data'!H:H,'Fielding Data'!$A:$A,'Hitting Data'!$A5256)</f>
        <v>8</v>
      </c>
    </row>
    <row r="5257" spans="1:24" x14ac:dyDescent="0.25">
      <c r="A5257" s="14" t="str">
        <f t="shared" si="82"/>
        <v>jacksbr012014</v>
      </c>
      <c r="B5257" s="19" t="s">
        <v>1750</v>
      </c>
      <c r="C5257" s="19">
        <v>2014</v>
      </c>
      <c r="D5257" s="19">
        <v>7</v>
      </c>
      <c r="E5257" s="19">
        <v>4</v>
      </c>
      <c r="F5257" s="19">
        <v>0</v>
      </c>
      <c r="G5257" s="19">
        <v>0</v>
      </c>
      <c r="H5257" s="19">
        <v>0</v>
      </c>
      <c r="I5257" s="19">
        <v>0</v>
      </c>
      <c r="J5257" s="19">
        <v>0</v>
      </c>
      <c r="K5257" s="19">
        <v>0</v>
      </c>
      <c r="L5257" s="19">
        <v>0</v>
      </c>
      <c r="M5257" s="19">
        <v>0</v>
      </c>
      <c r="N5257" s="19">
        <v>1</v>
      </c>
      <c r="O5257" s="19">
        <v>1</v>
      </c>
      <c r="P5257" s="14" t="str">
        <f>IFERROR(VLOOKUP($A5257,'Fielding Data'!$A:$H,MATCH(P$1,'Fielding Data'!$A$1:$H$1,0),0),"Other")</f>
        <v>CF</v>
      </c>
      <c r="Q5257" s="14">
        <f>IFERROR(VLOOKUP($A5257,'Fielding Data'!$A:$H,MATCH(Q$1,'Fielding Data'!$A$1:$H$1,0),0),"Other")</f>
        <v>2</v>
      </c>
      <c r="R5257" s="14">
        <f>IFERROR(VLOOKUP($A5257,'Fielding Data'!$A:$H,MATCH(R$1,'Fielding Data'!$A$1:$H$1,0),0),"Other")</f>
        <v>0</v>
      </c>
      <c r="S5257" s="14">
        <f>IFERROR(VLOOKUP($A5257,'Fielding Data'!$A:$H,MATCH(S$1,'Fielding Data'!$A$1:$H$1,0),0),"Other")</f>
        <v>0</v>
      </c>
      <c r="T5257" s="14">
        <f>IFERROR(VLOOKUP($A5257,'Fielding Data'!$A:$H,MATCH(T$1,'Fielding Data'!$A$1:$H$1,0),0),"Other")</f>
        <v>0</v>
      </c>
      <c r="U5257" s="14">
        <f>SUMIFS('Fielding Data'!E:E,'Fielding Data'!$A:$A,'Hitting Data'!$A5257)</f>
        <v>14</v>
      </c>
      <c r="V5257" s="14">
        <f>SUMIFS('Fielding Data'!F:F,'Fielding Data'!$A:$A,'Hitting Data'!$A5257)</f>
        <v>0</v>
      </c>
      <c r="W5257" s="14">
        <f>SUMIFS('Fielding Data'!G:G,'Fielding Data'!$A:$A,'Hitting Data'!$A5257)</f>
        <v>0</v>
      </c>
      <c r="X5257" s="14">
        <f>SUMIFS('Fielding Data'!H:H,'Fielding Data'!$A:$A,'Hitting Data'!$A5257)</f>
        <v>0</v>
      </c>
    </row>
    <row r="5258" spans="1:24" x14ac:dyDescent="0.25">
      <c r="A5258" s="14" t="str">
        <f t="shared" si="82"/>
        <v>jacksed012014</v>
      </c>
      <c r="B5258" s="19" t="s">
        <v>383</v>
      </c>
      <c r="C5258" s="19">
        <v>2014</v>
      </c>
      <c r="D5258" s="19">
        <v>29</v>
      </c>
      <c r="E5258" s="19">
        <v>40</v>
      </c>
      <c r="F5258" s="19">
        <v>2</v>
      </c>
      <c r="G5258" s="19">
        <v>7</v>
      </c>
      <c r="H5258" s="19">
        <v>2</v>
      </c>
      <c r="I5258" s="19">
        <v>0</v>
      </c>
      <c r="J5258" s="19">
        <v>0</v>
      </c>
      <c r="K5258" s="19">
        <v>0</v>
      </c>
      <c r="L5258" s="19">
        <v>0</v>
      </c>
      <c r="M5258" s="19">
        <v>0</v>
      </c>
      <c r="N5258" s="19">
        <v>0</v>
      </c>
      <c r="O5258" s="19">
        <v>21</v>
      </c>
      <c r="P5258" s="14" t="str">
        <f>IFERROR(VLOOKUP($A5258,'Fielding Data'!$A:$H,MATCH(P$1,'Fielding Data'!$A$1:$H$1,0),0),"Other")</f>
        <v>P</v>
      </c>
      <c r="Q5258" s="14">
        <f>IFERROR(VLOOKUP($A5258,'Fielding Data'!$A:$H,MATCH(Q$1,'Fielding Data'!$A$1:$H$1,0),0),"Other")</f>
        <v>12</v>
      </c>
      <c r="R5258" s="14">
        <f>IFERROR(VLOOKUP($A5258,'Fielding Data'!$A:$H,MATCH(R$1,'Fielding Data'!$A$1:$H$1,0),0),"Other")</f>
        <v>20</v>
      </c>
      <c r="S5258" s="14">
        <f>IFERROR(VLOOKUP($A5258,'Fielding Data'!$A:$H,MATCH(S$1,'Fielding Data'!$A$1:$H$1,0),0),"Other")</f>
        <v>1</v>
      </c>
      <c r="T5258" s="14">
        <f>IFERROR(VLOOKUP($A5258,'Fielding Data'!$A:$H,MATCH(T$1,'Fielding Data'!$A$1:$H$1,0),0),"Other")</f>
        <v>1</v>
      </c>
      <c r="U5258" s="14">
        <f>SUMIFS('Fielding Data'!E:E,'Fielding Data'!$A:$A,'Hitting Data'!$A5258)</f>
        <v>12</v>
      </c>
      <c r="V5258" s="14">
        <f>SUMIFS('Fielding Data'!F:F,'Fielding Data'!$A:$A,'Hitting Data'!$A5258)</f>
        <v>20</v>
      </c>
      <c r="W5258" s="14">
        <f>SUMIFS('Fielding Data'!G:G,'Fielding Data'!$A:$A,'Hitting Data'!$A5258)</f>
        <v>1</v>
      </c>
      <c r="X5258" s="14">
        <f>SUMIFS('Fielding Data'!H:H,'Fielding Data'!$A:$A,'Hitting Data'!$A5258)</f>
        <v>1</v>
      </c>
    </row>
    <row r="5259" spans="1:24" x14ac:dyDescent="0.25">
      <c r="A5259" s="14" t="str">
        <f t="shared" si="82"/>
        <v>jaimeju012014</v>
      </c>
      <c r="B5259" s="19" t="s">
        <v>2201</v>
      </c>
      <c r="C5259" s="19">
        <v>2014</v>
      </c>
      <c r="D5259" s="19">
        <v>16</v>
      </c>
      <c r="E5259" s="19">
        <v>0</v>
      </c>
      <c r="F5259" s="19">
        <v>0</v>
      </c>
      <c r="G5259" s="19">
        <v>0</v>
      </c>
      <c r="H5259" s="19">
        <v>0</v>
      </c>
      <c r="I5259" s="19">
        <v>0</v>
      </c>
      <c r="J5259" s="19">
        <v>0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4" t="str">
        <f>IFERROR(VLOOKUP($A5259,'Fielding Data'!$A:$H,MATCH(P$1,'Fielding Data'!$A$1:$H$1,0),0),"Other")</f>
        <v>P</v>
      </c>
      <c r="Q5259" s="14">
        <f>IFERROR(VLOOKUP($A5259,'Fielding Data'!$A:$H,MATCH(Q$1,'Fielding Data'!$A$1:$H$1,0),0),"Other")</f>
        <v>0</v>
      </c>
      <c r="R5259" s="14">
        <f>IFERROR(VLOOKUP($A5259,'Fielding Data'!$A:$H,MATCH(R$1,'Fielding Data'!$A$1:$H$1,0),0),"Other")</f>
        <v>1</v>
      </c>
      <c r="S5259" s="14">
        <f>IFERROR(VLOOKUP($A5259,'Fielding Data'!$A:$H,MATCH(S$1,'Fielding Data'!$A$1:$H$1,0),0),"Other")</f>
        <v>0</v>
      </c>
      <c r="T5259" s="14">
        <f>IFERROR(VLOOKUP($A5259,'Fielding Data'!$A:$H,MATCH(T$1,'Fielding Data'!$A$1:$H$1,0),0),"Other")</f>
        <v>0</v>
      </c>
      <c r="U5259" s="14">
        <f>SUMIFS('Fielding Data'!E:E,'Fielding Data'!$A:$A,'Hitting Data'!$A5259)</f>
        <v>0</v>
      </c>
      <c r="V5259" s="14">
        <f>SUMIFS('Fielding Data'!F:F,'Fielding Data'!$A:$A,'Hitting Data'!$A5259)</f>
        <v>1</v>
      </c>
      <c r="W5259" s="14">
        <f>SUMIFS('Fielding Data'!G:G,'Fielding Data'!$A:$A,'Hitting Data'!$A5259)</f>
        <v>0</v>
      </c>
      <c r="X5259" s="14">
        <f>SUMIFS('Fielding Data'!H:H,'Fielding Data'!$A:$A,'Hitting Data'!$A5259)</f>
        <v>0</v>
      </c>
    </row>
    <row r="5260" spans="1:24" x14ac:dyDescent="0.25">
      <c r="A5260" s="14" t="str">
        <f t="shared" si="82"/>
        <v>janseke012014</v>
      </c>
      <c r="B5260" s="19" t="s">
        <v>1306</v>
      </c>
      <c r="C5260" s="19">
        <v>2014</v>
      </c>
      <c r="D5260" s="19">
        <v>68</v>
      </c>
      <c r="E5260" s="19">
        <v>1</v>
      </c>
      <c r="F5260" s="19">
        <v>0</v>
      </c>
      <c r="G5260" s="19">
        <v>0</v>
      </c>
      <c r="H5260" s="19">
        <v>0</v>
      </c>
      <c r="I5260" s="19">
        <v>0</v>
      </c>
      <c r="J5260" s="19">
        <v>0</v>
      </c>
      <c r="K5260" s="19">
        <v>0</v>
      </c>
      <c r="L5260" s="19">
        <v>0</v>
      </c>
      <c r="M5260" s="19">
        <v>0</v>
      </c>
      <c r="N5260" s="19">
        <v>0</v>
      </c>
      <c r="O5260" s="19">
        <v>1</v>
      </c>
      <c r="P5260" s="14" t="str">
        <f>IFERROR(VLOOKUP($A5260,'Fielding Data'!$A:$H,MATCH(P$1,'Fielding Data'!$A$1:$H$1,0),0),"Other")</f>
        <v>P</v>
      </c>
      <c r="Q5260" s="14">
        <f>IFERROR(VLOOKUP($A5260,'Fielding Data'!$A:$H,MATCH(Q$1,'Fielding Data'!$A$1:$H$1,0),0),"Other")</f>
        <v>6</v>
      </c>
      <c r="R5260" s="14">
        <f>IFERROR(VLOOKUP($A5260,'Fielding Data'!$A:$H,MATCH(R$1,'Fielding Data'!$A$1:$H$1,0),0),"Other")</f>
        <v>2</v>
      </c>
      <c r="S5260" s="14">
        <f>IFERROR(VLOOKUP($A5260,'Fielding Data'!$A:$H,MATCH(S$1,'Fielding Data'!$A$1:$H$1,0),0),"Other")</f>
        <v>1</v>
      </c>
      <c r="T5260" s="14">
        <f>IFERROR(VLOOKUP($A5260,'Fielding Data'!$A:$H,MATCH(T$1,'Fielding Data'!$A$1:$H$1,0),0),"Other")</f>
        <v>1</v>
      </c>
      <c r="U5260" s="14">
        <f>SUMIFS('Fielding Data'!E:E,'Fielding Data'!$A:$A,'Hitting Data'!$A5260)</f>
        <v>6</v>
      </c>
      <c r="V5260" s="14">
        <f>SUMIFS('Fielding Data'!F:F,'Fielding Data'!$A:$A,'Hitting Data'!$A5260)</f>
        <v>2</v>
      </c>
      <c r="W5260" s="14">
        <f>SUMIFS('Fielding Data'!G:G,'Fielding Data'!$A:$A,'Hitting Data'!$A5260)</f>
        <v>1</v>
      </c>
      <c r="X5260" s="14">
        <f>SUMIFS('Fielding Data'!H:H,'Fielding Data'!$A:$A,'Hitting Data'!$A5260)</f>
        <v>1</v>
      </c>
    </row>
    <row r="5261" spans="1:24" x14ac:dyDescent="0.25">
      <c r="A5261" s="14" t="str">
        <f t="shared" si="82"/>
        <v>janssca012014</v>
      </c>
      <c r="B5261" s="19" t="s">
        <v>662</v>
      </c>
      <c r="C5261" s="19">
        <v>2014</v>
      </c>
      <c r="D5261" s="19">
        <v>50</v>
      </c>
      <c r="E5261" s="19">
        <v>0</v>
      </c>
      <c r="F5261" s="19">
        <v>0</v>
      </c>
      <c r="G5261" s="19">
        <v>0</v>
      </c>
      <c r="H5261" s="19">
        <v>0</v>
      </c>
      <c r="I5261" s="19">
        <v>0</v>
      </c>
      <c r="J5261" s="19">
        <v>0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4" t="str">
        <f>IFERROR(VLOOKUP($A5261,'Fielding Data'!$A:$H,MATCH(P$1,'Fielding Data'!$A$1:$H$1,0),0),"Other")</f>
        <v>P</v>
      </c>
      <c r="Q5261" s="14">
        <f>IFERROR(VLOOKUP($A5261,'Fielding Data'!$A:$H,MATCH(Q$1,'Fielding Data'!$A$1:$H$1,0),0),"Other")</f>
        <v>3</v>
      </c>
      <c r="R5261" s="14">
        <f>IFERROR(VLOOKUP($A5261,'Fielding Data'!$A:$H,MATCH(R$1,'Fielding Data'!$A$1:$H$1,0),0),"Other")</f>
        <v>5</v>
      </c>
      <c r="S5261" s="14">
        <f>IFERROR(VLOOKUP($A5261,'Fielding Data'!$A:$H,MATCH(S$1,'Fielding Data'!$A$1:$H$1,0),0),"Other")</f>
        <v>1</v>
      </c>
      <c r="T5261" s="14">
        <f>IFERROR(VLOOKUP($A5261,'Fielding Data'!$A:$H,MATCH(T$1,'Fielding Data'!$A$1:$H$1,0),0),"Other")</f>
        <v>1</v>
      </c>
      <c r="U5261" s="14">
        <f>SUMIFS('Fielding Data'!E:E,'Fielding Data'!$A:$A,'Hitting Data'!$A5261)</f>
        <v>3</v>
      </c>
      <c r="V5261" s="14">
        <f>SUMIFS('Fielding Data'!F:F,'Fielding Data'!$A:$A,'Hitting Data'!$A5261)</f>
        <v>5</v>
      </c>
      <c r="W5261" s="14">
        <f>SUMIFS('Fielding Data'!G:G,'Fielding Data'!$A:$A,'Hitting Data'!$A5261)</f>
        <v>1</v>
      </c>
      <c r="X5261" s="14">
        <f>SUMIFS('Fielding Data'!H:H,'Fielding Data'!$A:$A,'Hitting Data'!$A5261)</f>
        <v>1</v>
      </c>
    </row>
    <row r="5262" spans="1:24" x14ac:dyDescent="0.25">
      <c r="A5262" s="14" t="str">
        <f t="shared" si="82"/>
        <v>jasojo012014</v>
      </c>
      <c r="B5262" s="19" t="s">
        <v>942</v>
      </c>
      <c r="C5262" s="19">
        <v>2014</v>
      </c>
      <c r="D5262" s="19">
        <v>99</v>
      </c>
      <c r="E5262" s="19">
        <v>307</v>
      </c>
      <c r="F5262" s="19">
        <v>42</v>
      </c>
      <c r="G5262" s="19">
        <v>81</v>
      </c>
      <c r="H5262" s="19">
        <v>18</v>
      </c>
      <c r="I5262" s="19">
        <v>3</v>
      </c>
      <c r="J5262" s="19">
        <v>9</v>
      </c>
      <c r="K5262" s="19">
        <v>40</v>
      </c>
      <c r="L5262" s="19">
        <v>2</v>
      </c>
      <c r="M5262" s="19">
        <v>0</v>
      </c>
      <c r="N5262" s="19">
        <v>28</v>
      </c>
      <c r="O5262" s="19">
        <v>60</v>
      </c>
      <c r="P5262" s="14" t="str">
        <f>IFERROR(VLOOKUP($A5262,'Fielding Data'!$A:$H,MATCH(P$1,'Fielding Data'!$A$1:$H$1,0),0),"Other")</f>
        <v>C</v>
      </c>
      <c r="Q5262" s="14">
        <f>IFERROR(VLOOKUP($A5262,'Fielding Data'!$A:$H,MATCH(Q$1,'Fielding Data'!$A$1:$H$1,0),0),"Other")</f>
        <v>338</v>
      </c>
      <c r="R5262" s="14">
        <f>IFERROR(VLOOKUP($A5262,'Fielding Data'!$A:$H,MATCH(R$1,'Fielding Data'!$A$1:$H$1,0),0),"Other")</f>
        <v>10</v>
      </c>
      <c r="S5262" s="14">
        <f>IFERROR(VLOOKUP($A5262,'Fielding Data'!$A:$H,MATCH(S$1,'Fielding Data'!$A$1:$H$1,0),0),"Other")</f>
        <v>1</v>
      </c>
      <c r="T5262" s="14">
        <f>IFERROR(VLOOKUP($A5262,'Fielding Data'!$A:$H,MATCH(T$1,'Fielding Data'!$A$1:$H$1,0),0),"Other")</f>
        <v>0</v>
      </c>
      <c r="U5262" s="14">
        <f>SUMIFS('Fielding Data'!E:E,'Fielding Data'!$A:$A,'Hitting Data'!$A5262)</f>
        <v>338</v>
      </c>
      <c r="V5262" s="14">
        <f>SUMIFS('Fielding Data'!F:F,'Fielding Data'!$A:$A,'Hitting Data'!$A5262)</f>
        <v>10</v>
      </c>
      <c r="W5262" s="14">
        <f>SUMIFS('Fielding Data'!G:G,'Fielding Data'!$A:$A,'Hitting Data'!$A5262)</f>
        <v>1</v>
      </c>
      <c r="X5262" s="14">
        <f>SUMIFS('Fielding Data'!H:H,'Fielding Data'!$A:$A,'Hitting Data'!$A5262)</f>
        <v>0</v>
      </c>
    </row>
    <row r="5263" spans="1:24" x14ac:dyDescent="0.25">
      <c r="A5263" s="14" t="str">
        <f t="shared" si="82"/>
        <v>jayjo022014</v>
      </c>
      <c r="B5263" s="19" t="s">
        <v>1307</v>
      </c>
      <c r="C5263" s="19">
        <v>2014</v>
      </c>
      <c r="D5263" s="19">
        <v>140</v>
      </c>
      <c r="E5263" s="19">
        <v>413</v>
      </c>
      <c r="F5263" s="19">
        <v>52</v>
      </c>
      <c r="G5263" s="19">
        <v>125</v>
      </c>
      <c r="H5263" s="19">
        <v>16</v>
      </c>
      <c r="I5263" s="19">
        <v>3</v>
      </c>
      <c r="J5263" s="19">
        <v>3</v>
      </c>
      <c r="K5263" s="19">
        <v>46</v>
      </c>
      <c r="L5263" s="19">
        <v>6</v>
      </c>
      <c r="M5263" s="19">
        <v>3</v>
      </c>
      <c r="N5263" s="19">
        <v>28</v>
      </c>
      <c r="O5263" s="19">
        <v>78</v>
      </c>
      <c r="P5263" s="14" t="str">
        <f>IFERROR(VLOOKUP($A5263,'Fielding Data'!$A:$H,MATCH(P$1,'Fielding Data'!$A$1:$H$1,0),0),"Other")</f>
        <v>CF</v>
      </c>
      <c r="Q5263" s="14">
        <f>IFERROR(VLOOKUP($A5263,'Fielding Data'!$A:$H,MATCH(Q$1,'Fielding Data'!$A$1:$H$1,0),0),"Other")</f>
        <v>193</v>
      </c>
      <c r="R5263" s="14">
        <f>IFERROR(VLOOKUP($A5263,'Fielding Data'!$A:$H,MATCH(R$1,'Fielding Data'!$A$1:$H$1,0),0),"Other")</f>
        <v>2</v>
      </c>
      <c r="S5263" s="14">
        <f>IFERROR(VLOOKUP($A5263,'Fielding Data'!$A:$H,MATCH(S$1,'Fielding Data'!$A$1:$H$1,0),0),"Other")</f>
        <v>1</v>
      </c>
      <c r="T5263" s="14">
        <f>IFERROR(VLOOKUP($A5263,'Fielding Data'!$A:$H,MATCH(T$1,'Fielding Data'!$A$1:$H$1,0),0),"Other")</f>
        <v>0</v>
      </c>
      <c r="U5263" s="14">
        <f>SUMIFS('Fielding Data'!E:E,'Fielding Data'!$A:$A,'Hitting Data'!$A5263)</f>
        <v>494</v>
      </c>
      <c r="V5263" s="14">
        <f>SUMIFS('Fielding Data'!F:F,'Fielding Data'!$A:$A,'Hitting Data'!$A5263)</f>
        <v>4</v>
      </c>
      <c r="W5263" s="14">
        <f>SUMIFS('Fielding Data'!G:G,'Fielding Data'!$A:$A,'Hitting Data'!$A5263)</f>
        <v>4</v>
      </c>
      <c r="X5263" s="14">
        <f>SUMIFS('Fielding Data'!H:H,'Fielding Data'!$A:$A,'Hitting Data'!$A5263)</f>
        <v>0</v>
      </c>
    </row>
    <row r="5264" spans="1:24" x14ac:dyDescent="0.25">
      <c r="A5264" s="14" t="str">
        <f t="shared" si="82"/>
        <v>jenkich012014</v>
      </c>
      <c r="B5264" s="19" t="s">
        <v>1752</v>
      </c>
      <c r="C5264" s="19">
        <v>2014</v>
      </c>
      <c r="D5264" s="19">
        <v>21</v>
      </c>
      <c r="E5264" s="19">
        <v>0</v>
      </c>
      <c r="F5264" s="19">
        <v>0</v>
      </c>
      <c r="G5264" s="19">
        <v>0</v>
      </c>
      <c r="H5264" s="19">
        <v>0</v>
      </c>
      <c r="I5264" s="19">
        <v>0</v>
      </c>
      <c r="J5264" s="19">
        <v>0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4" t="str">
        <f>IFERROR(VLOOKUP($A5264,'Fielding Data'!$A:$H,MATCH(P$1,'Fielding Data'!$A$1:$H$1,0),0),"Other")</f>
        <v>P</v>
      </c>
      <c r="Q5264" s="14">
        <f>IFERROR(VLOOKUP($A5264,'Fielding Data'!$A:$H,MATCH(Q$1,'Fielding Data'!$A$1:$H$1,0),0),"Other")</f>
        <v>1</v>
      </c>
      <c r="R5264" s="14">
        <f>IFERROR(VLOOKUP($A5264,'Fielding Data'!$A:$H,MATCH(R$1,'Fielding Data'!$A$1:$H$1,0),0),"Other")</f>
        <v>9</v>
      </c>
      <c r="S5264" s="14">
        <f>IFERROR(VLOOKUP($A5264,'Fielding Data'!$A:$H,MATCH(S$1,'Fielding Data'!$A$1:$H$1,0),0),"Other")</f>
        <v>0</v>
      </c>
      <c r="T5264" s="14">
        <f>IFERROR(VLOOKUP($A5264,'Fielding Data'!$A:$H,MATCH(T$1,'Fielding Data'!$A$1:$H$1,0),0),"Other")</f>
        <v>2</v>
      </c>
      <c r="U5264" s="14">
        <f>SUMIFS('Fielding Data'!E:E,'Fielding Data'!$A:$A,'Hitting Data'!$A5264)</f>
        <v>1</v>
      </c>
      <c r="V5264" s="14">
        <f>SUMIFS('Fielding Data'!F:F,'Fielding Data'!$A:$A,'Hitting Data'!$A5264)</f>
        <v>9</v>
      </c>
      <c r="W5264" s="14">
        <f>SUMIFS('Fielding Data'!G:G,'Fielding Data'!$A:$A,'Hitting Data'!$A5264)</f>
        <v>0</v>
      </c>
      <c r="X5264" s="14">
        <f>SUMIFS('Fielding Data'!H:H,'Fielding Data'!$A:$A,'Hitting Data'!$A5264)</f>
        <v>2</v>
      </c>
    </row>
    <row r="5265" spans="1:24" x14ac:dyDescent="0.25">
      <c r="A5265" s="14" t="str">
        <f t="shared" si="82"/>
        <v>jennida012014</v>
      </c>
      <c r="B5265" s="19" t="s">
        <v>1753</v>
      </c>
      <c r="C5265" s="19">
        <v>2014</v>
      </c>
      <c r="D5265" s="19">
        <v>47</v>
      </c>
      <c r="E5265" s="19">
        <v>0</v>
      </c>
      <c r="F5265" s="19">
        <v>0</v>
      </c>
      <c r="G5265" s="19">
        <v>0</v>
      </c>
      <c r="H5265" s="19">
        <v>0</v>
      </c>
      <c r="I5265" s="19">
        <v>0</v>
      </c>
      <c r="J5265" s="19">
        <v>0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4" t="str">
        <f>IFERROR(VLOOKUP($A5265,'Fielding Data'!$A:$H,MATCH(P$1,'Fielding Data'!$A$1:$H$1,0),0),"Other")</f>
        <v>P</v>
      </c>
      <c r="Q5265" s="14">
        <f>IFERROR(VLOOKUP($A5265,'Fielding Data'!$A:$H,MATCH(Q$1,'Fielding Data'!$A$1:$H$1,0),0),"Other")</f>
        <v>1</v>
      </c>
      <c r="R5265" s="14">
        <f>IFERROR(VLOOKUP($A5265,'Fielding Data'!$A:$H,MATCH(R$1,'Fielding Data'!$A$1:$H$1,0),0),"Other")</f>
        <v>8</v>
      </c>
      <c r="S5265" s="14">
        <f>IFERROR(VLOOKUP($A5265,'Fielding Data'!$A:$H,MATCH(S$1,'Fielding Data'!$A$1:$H$1,0),0),"Other")</f>
        <v>1</v>
      </c>
      <c r="T5265" s="14">
        <f>IFERROR(VLOOKUP($A5265,'Fielding Data'!$A:$H,MATCH(T$1,'Fielding Data'!$A$1:$H$1,0),0),"Other")</f>
        <v>0</v>
      </c>
      <c r="U5265" s="14">
        <f>SUMIFS('Fielding Data'!E:E,'Fielding Data'!$A:$A,'Hitting Data'!$A5265)</f>
        <v>1</v>
      </c>
      <c r="V5265" s="14">
        <f>SUMIFS('Fielding Data'!F:F,'Fielding Data'!$A:$A,'Hitting Data'!$A5265)</f>
        <v>8</v>
      </c>
      <c r="W5265" s="14">
        <f>SUMIFS('Fielding Data'!G:G,'Fielding Data'!$A:$A,'Hitting Data'!$A5265)</f>
        <v>1</v>
      </c>
      <c r="X5265" s="14">
        <f>SUMIFS('Fielding Data'!H:H,'Fielding Data'!$A:$A,'Hitting Data'!$A5265)</f>
        <v>0</v>
      </c>
    </row>
    <row r="5266" spans="1:24" x14ac:dyDescent="0.25">
      <c r="A5266" s="14" t="str">
        <f t="shared" si="82"/>
        <v>jennide012014</v>
      </c>
      <c r="B5266" s="19" t="s">
        <v>1309</v>
      </c>
      <c r="C5266" s="19">
        <v>2014</v>
      </c>
      <c r="D5266" s="19">
        <v>123</v>
      </c>
      <c r="E5266" s="19">
        <v>479</v>
      </c>
      <c r="F5266" s="19">
        <v>64</v>
      </c>
      <c r="G5266" s="19">
        <v>117</v>
      </c>
      <c r="H5266" s="19">
        <v>30</v>
      </c>
      <c r="I5266" s="19">
        <v>2</v>
      </c>
      <c r="J5266" s="19">
        <v>10</v>
      </c>
      <c r="K5266" s="19">
        <v>36</v>
      </c>
      <c r="L5266" s="19">
        <v>15</v>
      </c>
      <c r="M5266" s="19">
        <v>6</v>
      </c>
      <c r="N5266" s="19">
        <v>47</v>
      </c>
      <c r="O5266" s="19">
        <v>108</v>
      </c>
      <c r="P5266" s="14" t="str">
        <f>IFERROR(VLOOKUP($A5266,'Fielding Data'!$A:$H,MATCH(P$1,'Fielding Data'!$A$1:$H$1,0),0),"Other")</f>
        <v>CF</v>
      </c>
      <c r="Q5266" s="14">
        <f>IFERROR(VLOOKUP($A5266,'Fielding Data'!$A:$H,MATCH(Q$1,'Fielding Data'!$A$1:$H$1,0),0),"Other")</f>
        <v>307</v>
      </c>
      <c r="R5266" s="14">
        <f>IFERROR(VLOOKUP($A5266,'Fielding Data'!$A:$H,MATCH(R$1,'Fielding Data'!$A$1:$H$1,0),0),"Other")</f>
        <v>2</v>
      </c>
      <c r="S5266" s="14">
        <f>IFERROR(VLOOKUP($A5266,'Fielding Data'!$A:$H,MATCH(S$1,'Fielding Data'!$A$1:$H$1,0),0),"Other")</f>
        <v>0</v>
      </c>
      <c r="T5266" s="14">
        <f>IFERROR(VLOOKUP($A5266,'Fielding Data'!$A:$H,MATCH(T$1,'Fielding Data'!$A$1:$H$1,0),0),"Other")</f>
        <v>0</v>
      </c>
      <c r="U5266" s="14">
        <f>SUMIFS('Fielding Data'!E:E,'Fielding Data'!$A:$A,'Hitting Data'!$A5266)</f>
        <v>614</v>
      </c>
      <c r="V5266" s="14">
        <f>SUMIFS('Fielding Data'!F:F,'Fielding Data'!$A:$A,'Hitting Data'!$A5266)</f>
        <v>4</v>
      </c>
      <c r="W5266" s="14">
        <f>SUMIFS('Fielding Data'!G:G,'Fielding Data'!$A:$A,'Hitting Data'!$A5266)</f>
        <v>0</v>
      </c>
      <c r="X5266" s="14">
        <f>SUMIFS('Fielding Data'!H:H,'Fielding Data'!$A:$A,'Hitting Data'!$A5266)</f>
        <v>0</v>
      </c>
    </row>
    <row r="5267" spans="1:24" x14ac:dyDescent="0.25">
      <c r="A5267" s="14" t="str">
        <f t="shared" si="82"/>
        <v>jepseke012014</v>
      </c>
      <c r="B5267" s="19" t="s">
        <v>943</v>
      </c>
      <c r="C5267" s="19">
        <v>2014</v>
      </c>
      <c r="D5267" s="19">
        <v>74</v>
      </c>
      <c r="E5267" s="19">
        <v>0</v>
      </c>
      <c r="F5267" s="19">
        <v>0</v>
      </c>
      <c r="G5267" s="19">
        <v>0</v>
      </c>
      <c r="H5267" s="19">
        <v>0</v>
      </c>
      <c r="I5267" s="19">
        <v>0</v>
      </c>
      <c r="J5267" s="19">
        <v>0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4" t="str">
        <f>IFERROR(VLOOKUP($A5267,'Fielding Data'!$A:$H,MATCH(P$1,'Fielding Data'!$A$1:$H$1,0),0),"Other")</f>
        <v>P</v>
      </c>
      <c r="Q5267" s="14">
        <f>IFERROR(VLOOKUP($A5267,'Fielding Data'!$A:$H,MATCH(Q$1,'Fielding Data'!$A$1:$H$1,0),0),"Other")</f>
        <v>3</v>
      </c>
      <c r="R5267" s="14">
        <f>IFERROR(VLOOKUP($A5267,'Fielding Data'!$A:$H,MATCH(R$1,'Fielding Data'!$A$1:$H$1,0),0),"Other")</f>
        <v>11</v>
      </c>
      <c r="S5267" s="14">
        <f>IFERROR(VLOOKUP($A5267,'Fielding Data'!$A:$H,MATCH(S$1,'Fielding Data'!$A$1:$H$1,0),0),"Other")</f>
        <v>1</v>
      </c>
      <c r="T5267" s="14">
        <f>IFERROR(VLOOKUP($A5267,'Fielding Data'!$A:$H,MATCH(T$1,'Fielding Data'!$A$1:$H$1,0),0),"Other")</f>
        <v>1</v>
      </c>
      <c r="U5267" s="14">
        <f>SUMIFS('Fielding Data'!E:E,'Fielding Data'!$A:$A,'Hitting Data'!$A5267)</f>
        <v>3</v>
      </c>
      <c r="V5267" s="14">
        <f>SUMIFS('Fielding Data'!F:F,'Fielding Data'!$A:$A,'Hitting Data'!$A5267)</f>
        <v>11</v>
      </c>
      <c r="W5267" s="14">
        <f>SUMIFS('Fielding Data'!G:G,'Fielding Data'!$A:$A,'Hitting Data'!$A5267)</f>
        <v>1</v>
      </c>
      <c r="X5267" s="14">
        <f>SUMIFS('Fielding Data'!H:H,'Fielding Data'!$A:$A,'Hitting Data'!$A5267)</f>
        <v>1</v>
      </c>
    </row>
    <row r="5268" spans="1:24" x14ac:dyDescent="0.25">
      <c r="A5268" s="14" t="str">
        <f t="shared" si="82"/>
        <v>jeterde012014</v>
      </c>
      <c r="B5268" s="19" t="s">
        <v>127</v>
      </c>
      <c r="C5268" s="19">
        <v>2014</v>
      </c>
      <c r="D5268" s="19">
        <v>145</v>
      </c>
      <c r="E5268" s="19">
        <v>581</v>
      </c>
      <c r="F5268" s="19">
        <v>47</v>
      </c>
      <c r="G5268" s="19">
        <v>149</v>
      </c>
      <c r="H5268" s="19">
        <v>19</v>
      </c>
      <c r="I5268" s="19">
        <v>1</v>
      </c>
      <c r="J5268" s="19">
        <v>4</v>
      </c>
      <c r="K5268" s="19">
        <v>50</v>
      </c>
      <c r="L5268" s="19">
        <v>10</v>
      </c>
      <c r="M5268" s="19">
        <v>2</v>
      </c>
      <c r="N5268" s="19">
        <v>35</v>
      </c>
      <c r="O5268" s="19">
        <v>87</v>
      </c>
      <c r="P5268" s="14" t="str">
        <f>IFERROR(VLOOKUP($A5268,'Fielding Data'!$A:$H,MATCH(P$1,'Fielding Data'!$A$1:$H$1,0),0),"Other")</f>
        <v>SS</v>
      </c>
      <c r="Q5268" s="14">
        <f>IFERROR(VLOOKUP($A5268,'Fielding Data'!$A:$H,MATCH(Q$1,'Fielding Data'!$A$1:$H$1,0),0),"Other")</f>
        <v>144</v>
      </c>
      <c r="R5268" s="14">
        <f>IFERROR(VLOOKUP($A5268,'Fielding Data'!$A:$H,MATCH(R$1,'Fielding Data'!$A$1:$H$1,0),0),"Other")</f>
        <v>256</v>
      </c>
      <c r="S5268" s="14">
        <f>IFERROR(VLOOKUP($A5268,'Fielding Data'!$A:$H,MATCH(S$1,'Fielding Data'!$A$1:$H$1,0),0),"Other")</f>
        <v>11</v>
      </c>
      <c r="T5268" s="14">
        <f>IFERROR(VLOOKUP($A5268,'Fielding Data'!$A:$H,MATCH(T$1,'Fielding Data'!$A$1:$H$1,0),0),"Other")</f>
        <v>48</v>
      </c>
      <c r="U5268" s="14">
        <f>SUMIFS('Fielding Data'!E:E,'Fielding Data'!$A:$A,'Hitting Data'!$A5268)</f>
        <v>144</v>
      </c>
      <c r="V5268" s="14">
        <f>SUMIFS('Fielding Data'!F:F,'Fielding Data'!$A:$A,'Hitting Data'!$A5268)</f>
        <v>256</v>
      </c>
      <c r="W5268" s="14">
        <f>SUMIFS('Fielding Data'!G:G,'Fielding Data'!$A:$A,'Hitting Data'!$A5268)</f>
        <v>11</v>
      </c>
      <c r="X5268" s="14">
        <f>SUMIFS('Fielding Data'!H:H,'Fielding Data'!$A:$A,'Hitting Data'!$A5268)</f>
        <v>48</v>
      </c>
    </row>
    <row r="5269" spans="1:24" x14ac:dyDescent="0.25">
      <c r="A5269" s="14" t="str">
        <f t="shared" si="82"/>
        <v>jimence012014</v>
      </c>
      <c r="B5269" s="19" t="s">
        <v>663</v>
      </c>
      <c r="C5269" s="19">
        <v>2014</v>
      </c>
      <c r="D5269" s="19">
        <v>16</v>
      </c>
      <c r="E5269" s="19">
        <v>1</v>
      </c>
      <c r="F5269" s="19">
        <v>0</v>
      </c>
      <c r="G5269" s="19">
        <v>0</v>
      </c>
      <c r="H5269" s="19">
        <v>0</v>
      </c>
      <c r="I5269" s="19">
        <v>0</v>
      </c>
      <c r="J5269" s="19">
        <v>0</v>
      </c>
      <c r="K5269" s="19">
        <v>0</v>
      </c>
      <c r="L5269" s="19">
        <v>0</v>
      </c>
      <c r="M5269" s="19">
        <v>0</v>
      </c>
      <c r="N5269" s="19">
        <v>0</v>
      </c>
      <c r="O5269" s="19">
        <v>1</v>
      </c>
      <c r="P5269" s="14" t="str">
        <f>IFERROR(VLOOKUP($A5269,'Fielding Data'!$A:$H,MATCH(P$1,'Fielding Data'!$A$1:$H$1,0),0),"Other")</f>
        <v>P</v>
      </c>
      <c r="Q5269" s="14">
        <f>IFERROR(VLOOKUP($A5269,'Fielding Data'!$A:$H,MATCH(Q$1,'Fielding Data'!$A$1:$H$1,0),0),"Other")</f>
        <v>0</v>
      </c>
      <c r="R5269" s="14">
        <f>IFERROR(VLOOKUP($A5269,'Fielding Data'!$A:$H,MATCH(R$1,'Fielding Data'!$A$1:$H$1,0),0),"Other")</f>
        <v>1</v>
      </c>
      <c r="S5269" s="14">
        <f>IFERROR(VLOOKUP($A5269,'Fielding Data'!$A:$H,MATCH(S$1,'Fielding Data'!$A$1:$H$1,0),0),"Other")</f>
        <v>1</v>
      </c>
      <c r="T5269" s="14">
        <f>IFERROR(VLOOKUP($A5269,'Fielding Data'!$A:$H,MATCH(T$1,'Fielding Data'!$A$1:$H$1,0),0),"Other")</f>
        <v>0</v>
      </c>
      <c r="U5269" s="14">
        <f>SUMIFS('Fielding Data'!E:E,'Fielding Data'!$A:$A,'Hitting Data'!$A5269)</f>
        <v>0</v>
      </c>
      <c r="V5269" s="14">
        <f>SUMIFS('Fielding Data'!F:F,'Fielding Data'!$A:$A,'Hitting Data'!$A5269)</f>
        <v>1</v>
      </c>
      <c r="W5269" s="14">
        <f>SUMIFS('Fielding Data'!G:G,'Fielding Data'!$A:$A,'Hitting Data'!$A5269)</f>
        <v>1</v>
      </c>
      <c r="X5269" s="14">
        <f>SUMIFS('Fielding Data'!H:H,'Fielding Data'!$A:$A,'Hitting Data'!$A5269)</f>
        <v>0</v>
      </c>
    </row>
    <row r="5270" spans="1:24" x14ac:dyDescent="0.25">
      <c r="A5270" s="14" t="str">
        <f t="shared" si="82"/>
        <v>jimenlu022014</v>
      </c>
      <c r="B5270" s="19" t="s">
        <v>1967</v>
      </c>
      <c r="C5270" s="19">
        <v>2014</v>
      </c>
      <c r="D5270" s="19">
        <v>18</v>
      </c>
      <c r="E5270" s="19">
        <v>37</v>
      </c>
      <c r="F5270" s="19">
        <v>3</v>
      </c>
      <c r="G5270" s="19">
        <v>6</v>
      </c>
      <c r="H5270" s="19">
        <v>2</v>
      </c>
      <c r="I5270" s="19">
        <v>0</v>
      </c>
      <c r="J5270" s="19">
        <v>0</v>
      </c>
      <c r="K5270" s="19">
        <v>2</v>
      </c>
      <c r="L5270" s="19">
        <v>0</v>
      </c>
      <c r="M5270" s="19">
        <v>0</v>
      </c>
      <c r="N5270" s="19">
        <v>0</v>
      </c>
      <c r="O5270" s="19">
        <v>13</v>
      </c>
      <c r="P5270" s="14" t="str">
        <f>IFERROR(VLOOKUP($A5270,'Fielding Data'!$A:$H,MATCH(P$1,'Fielding Data'!$A$1:$H$1,0),0),"Other")</f>
        <v>3B</v>
      </c>
      <c r="Q5270" s="14">
        <f>IFERROR(VLOOKUP($A5270,'Fielding Data'!$A:$H,MATCH(Q$1,'Fielding Data'!$A$1:$H$1,0),0),"Other")</f>
        <v>9</v>
      </c>
      <c r="R5270" s="14">
        <f>IFERROR(VLOOKUP($A5270,'Fielding Data'!$A:$H,MATCH(R$1,'Fielding Data'!$A$1:$H$1,0),0),"Other")</f>
        <v>18</v>
      </c>
      <c r="S5270" s="14">
        <f>IFERROR(VLOOKUP($A5270,'Fielding Data'!$A:$H,MATCH(S$1,'Fielding Data'!$A$1:$H$1,0),0),"Other")</f>
        <v>0</v>
      </c>
      <c r="T5270" s="14">
        <f>IFERROR(VLOOKUP($A5270,'Fielding Data'!$A:$H,MATCH(T$1,'Fielding Data'!$A$1:$H$1,0),0),"Other")</f>
        <v>5</v>
      </c>
      <c r="U5270" s="14">
        <f>SUMIFS('Fielding Data'!E:E,'Fielding Data'!$A:$A,'Hitting Data'!$A5270)</f>
        <v>9</v>
      </c>
      <c r="V5270" s="14">
        <f>SUMIFS('Fielding Data'!F:F,'Fielding Data'!$A:$A,'Hitting Data'!$A5270)</f>
        <v>18</v>
      </c>
      <c r="W5270" s="14">
        <f>SUMIFS('Fielding Data'!G:G,'Fielding Data'!$A:$A,'Hitting Data'!$A5270)</f>
        <v>0</v>
      </c>
      <c r="X5270" s="14">
        <f>SUMIFS('Fielding Data'!H:H,'Fielding Data'!$A:$A,'Hitting Data'!$A5270)</f>
        <v>5</v>
      </c>
    </row>
    <row r="5271" spans="1:24" x14ac:dyDescent="0.25">
      <c r="A5271" s="14" t="str">
        <f t="shared" si="82"/>
        <v>jimenub012014</v>
      </c>
      <c r="B5271" s="19" t="s">
        <v>664</v>
      </c>
      <c r="C5271" s="19">
        <v>2014</v>
      </c>
      <c r="D5271" s="19">
        <v>25</v>
      </c>
      <c r="E5271" s="19">
        <v>1</v>
      </c>
      <c r="F5271" s="19">
        <v>0</v>
      </c>
      <c r="G5271" s="19">
        <v>0</v>
      </c>
      <c r="H5271" s="19">
        <v>0</v>
      </c>
      <c r="I5271" s="19">
        <v>0</v>
      </c>
      <c r="J5271" s="19">
        <v>0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4" t="str">
        <f>IFERROR(VLOOKUP($A5271,'Fielding Data'!$A:$H,MATCH(P$1,'Fielding Data'!$A$1:$H$1,0),0),"Other")</f>
        <v>P</v>
      </c>
      <c r="Q5271" s="14">
        <f>IFERROR(VLOOKUP($A5271,'Fielding Data'!$A:$H,MATCH(Q$1,'Fielding Data'!$A$1:$H$1,0),0),"Other")</f>
        <v>11</v>
      </c>
      <c r="R5271" s="14">
        <f>IFERROR(VLOOKUP($A5271,'Fielding Data'!$A:$H,MATCH(R$1,'Fielding Data'!$A$1:$H$1,0),0),"Other")</f>
        <v>9</v>
      </c>
      <c r="S5271" s="14">
        <f>IFERROR(VLOOKUP($A5271,'Fielding Data'!$A:$H,MATCH(S$1,'Fielding Data'!$A$1:$H$1,0),0),"Other")</f>
        <v>0</v>
      </c>
      <c r="T5271" s="14">
        <f>IFERROR(VLOOKUP($A5271,'Fielding Data'!$A:$H,MATCH(T$1,'Fielding Data'!$A$1:$H$1,0),0),"Other")</f>
        <v>3</v>
      </c>
      <c r="U5271" s="14">
        <f>SUMIFS('Fielding Data'!E:E,'Fielding Data'!$A:$A,'Hitting Data'!$A5271)</f>
        <v>11</v>
      </c>
      <c r="V5271" s="14">
        <f>SUMIFS('Fielding Data'!F:F,'Fielding Data'!$A:$A,'Hitting Data'!$A5271)</f>
        <v>9</v>
      </c>
      <c r="W5271" s="14">
        <f>SUMIFS('Fielding Data'!G:G,'Fielding Data'!$A:$A,'Hitting Data'!$A5271)</f>
        <v>0</v>
      </c>
      <c r="X5271" s="14">
        <f>SUMIFS('Fielding Data'!H:H,'Fielding Data'!$A:$A,'Hitting Data'!$A5271)</f>
        <v>3</v>
      </c>
    </row>
    <row r="5272" spans="1:24" x14ac:dyDescent="0.25">
      <c r="A5272" s="14" t="str">
        <f t="shared" si="82"/>
        <v>johnsch052014</v>
      </c>
      <c r="B5272" s="19" t="s">
        <v>1115</v>
      </c>
      <c r="C5272" s="19">
        <v>2014</v>
      </c>
      <c r="D5272" s="19">
        <v>153</v>
      </c>
      <c r="E5272" s="19">
        <v>582</v>
      </c>
      <c r="F5272" s="19">
        <v>43</v>
      </c>
      <c r="G5272" s="19">
        <v>153</v>
      </c>
      <c r="H5272" s="19">
        <v>27</v>
      </c>
      <c r="I5272" s="19">
        <v>0</v>
      </c>
      <c r="J5272" s="19">
        <v>10</v>
      </c>
      <c r="K5272" s="19">
        <v>58</v>
      </c>
      <c r="L5272" s="19">
        <v>6</v>
      </c>
      <c r="M5272" s="19">
        <v>0</v>
      </c>
      <c r="N5272" s="19">
        <v>23</v>
      </c>
      <c r="O5272" s="19">
        <v>159</v>
      </c>
      <c r="P5272" s="14" t="str">
        <f>IFERROR(VLOOKUP($A5272,'Fielding Data'!$A:$H,MATCH(P$1,'Fielding Data'!$A$1:$H$1,0),0),"Other")</f>
        <v>1B</v>
      </c>
      <c r="Q5272" s="14">
        <f>IFERROR(VLOOKUP($A5272,'Fielding Data'!$A:$H,MATCH(Q$1,'Fielding Data'!$A$1:$H$1,0),0),"Other")</f>
        <v>1</v>
      </c>
      <c r="R5272" s="14">
        <f>IFERROR(VLOOKUP($A5272,'Fielding Data'!$A:$H,MATCH(R$1,'Fielding Data'!$A$1:$H$1,0),0),"Other")</f>
        <v>0</v>
      </c>
      <c r="S5272" s="14">
        <f>IFERROR(VLOOKUP($A5272,'Fielding Data'!$A:$H,MATCH(S$1,'Fielding Data'!$A$1:$H$1,0),0),"Other")</f>
        <v>0</v>
      </c>
      <c r="T5272" s="14">
        <f>IFERROR(VLOOKUP($A5272,'Fielding Data'!$A:$H,MATCH(T$1,'Fielding Data'!$A$1:$H$1,0),0),"Other")</f>
        <v>0</v>
      </c>
      <c r="U5272" s="14">
        <f>SUMIFS('Fielding Data'!E:E,'Fielding Data'!$A:$A,'Hitting Data'!$A5272)</f>
        <v>57</v>
      </c>
      <c r="V5272" s="14">
        <f>SUMIFS('Fielding Data'!F:F,'Fielding Data'!$A:$A,'Hitting Data'!$A5272)</f>
        <v>209</v>
      </c>
      <c r="W5272" s="14">
        <f>SUMIFS('Fielding Data'!G:G,'Fielding Data'!$A:$A,'Hitting Data'!$A5272)</f>
        <v>6</v>
      </c>
      <c r="X5272" s="14">
        <f>SUMIFS('Fielding Data'!H:H,'Fielding Data'!$A:$A,'Hitting Data'!$A5272)</f>
        <v>18</v>
      </c>
    </row>
    <row r="5273" spans="1:24" x14ac:dyDescent="0.25">
      <c r="A5273" s="14" t="str">
        <f t="shared" si="82"/>
        <v>johnsda062014</v>
      </c>
      <c r="B5273" s="19" t="s">
        <v>561</v>
      </c>
      <c r="C5273" s="19">
        <v>2014</v>
      </c>
      <c r="D5273" s="19">
        <v>15</v>
      </c>
      <c r="E5273" s="19">
        <v>38</v>
      </c>
      <c r="F5273" s="19">
        <v>8</v>
      </c>
      <c r="G5273" s="19">
        <v>8</v>
      </c>
      <c r="H5273" s="19">
        <v>2</v>
      </c>
      <c r="I5273" s="19">
        <v>0</v>
      </c>
      <c r="J5273" s="19">
        <v>1</v>
      </c>
      <c r="K5273" s="19">
        <v>7</v>
      </c>
      <c r="L5273" s="19">
        <v>0</v>
      </c>
      <c r="M5273" s="19">
        <v>0</v>
      </c>
      <c r="N5273" s="19">
        <v>7</v>
      </c>
      <c r="O5273" s="19">
        <v>10</v>
      </c>
      <c r="P5273" s="14" t="str">
        <f>IFERROR(VLOOKUP($A5273,'Fielding Data'!$A:$H,MATCH(P$1,'Fielding Data'!$A$1:$H$1,0),0),"Other")</f>
        <v>1B</v>
      </c>
      <c r="Q5273" s="14">
        <f>IFERROR(VLOOKUP($A5273,'Fielding Data'!$A:$H,MATCH(Q$1,'Fielding Data'!$A$1:$H$1,0),0),"Other")</f>
        <v>44</v>
      </c>
      <c r="R5273" s="14">
        <f>IFERROR(VLOOKUP($A5273,'Fielding Data'!$A:$H,MATCH(R$1,'Fielding Data'!$A$1:$H$1,0),0),"Other")</f>
        <v>4</v>
      </c>
      <c r="S5273" s="14">
        <f>IFERROR(VLOOKUP($A5273,'Fielding Data'!$A:$H,MATCH(S$1,'Fielding Data'!$A$1:$H$1,0),0),"Other")</f>
        <v>1</v>
      </c>
      <c r="T5273" s="14">
        <f>IFERROR(VLOOKUP($A5273,'Fielding Data'!$A:$H,MATCH(T$1,'Fielding Data'!$A$1:$H$1,0),0),"Other")</f>
        <v>2</v>
      </c>
      <c r="U5273" s="14">
        <f>SUMIFS('Fielding Data'!E:E,'Fielding Data'!$A:$A,'Hitting Data'!$A5273)</f>
        <v>44</v>
      </c>
      <c r="V5273" s="14">
        <f>SUMIFS('Fielding Data'!F:F,'Fielding Data'!$A:$A,'Hitting Data'!$A5273)</f>
        <v>4</v>
      </c>
      <c r="W5273" s="14">
        <f>SUMIFS('Fielding Data'!G:G,'Fielding Data'!$A:$A,'Hitting Data'!$A5273)</f>
        <v>1</v>
      </c>
      <c r="X5273" s="14">
        <f>SUMIFS('Fielding Data'!H:H,'Fielding Data'!$A:$A,'Hitting Data'!$A5273)</f>
        <v>2</v>
      </c>
    </row>
    <row r="5274" spans="1:24" x14ac:dyDescent="0.25">
      <c r="A5274" s="14" t="str">
        <f t="shared" si="82"/>
        <v>johnsel022014</v>
      </c>
      <c r="B5274" s="19" t="s">
        <v>944</v>
      </c>
      <c r="C5274" s="19">
        <v>2014</v>
      </c>
      <c r="D5274" s="19">
        <v>7</v>
      </c>
      <c r="E5274" s="19">
        <v>19</v>
      </c>
      <c r="F5274" s="19">
        <v>1</v>
      </c>
      <c r="G5274" s="19">
        <v>2</v>
      </c>
      <c r="H5274" s="19">
        <v>2</v>
      </c>
      <c r="I5274" s="19">
        <v>0</v>
      </c>
      <c r="J5274" s="19">
        <v>0</v>
      </c>
      <c r="K5274" s="19">
        <v>0</v>
      </c>
      <c r="L5274" s="19">
        <v>0</v>
      </c>
      <c r="M5274" s="19">
        <v>0</v>
      </c>
      <c r="N5274" s="19">
        <v>0</v>
      </c>
      <c r="O5274" s="19">
        <v>7</v>
      </c>
      <c r="P5274" s="14" t="str">
        <f>IFERROR(VLOOKUP($A5274,'Fielding Data'!$A:$H,MATCH(P$1,'Fielding Data'!$A$1:$H$1,0),0),"Other")</f>
        <v>2B</v>
      </c>
      <c r="Q5274" s="14">
        <f>IFERROR(VLOOKUP($A5274,'Fielding Data'!$A:$H,MATCH(Q$1,'Fielding Data'!$A$1:$H$1,0),0),"Other")</f>
        <v>3</v>
      </c>
      <c r="R5274" s="14">
        <f>IFERROR(VLOOKUP($A5274,'Fielding Data'!$A:$H,MATCH(R$1,'Fielding Data'!$A$1:$H$1,0),0),"Other")</f>
        <v>7</v>
      </c>
      <c r="S5274" s="14">
        <f>IFERROR(VLOOKUP($A5274,'Fielding Data'!$A:$H,MATCH(S$1,'Fielding Data'!$A$1:$H$1,0),0),"Other")</f>
        <v>2</v>
      </c>
      <c r="T5274" s="14">
        <f>IFERROR(VLOOKUP($A5274,'Fielding Data'!$A:$H,MATCH(T$1,'Fielding Data'!$A$1:$H$1,0),0),"Other")</f>
        <v>2</v>
      </c>
      <c r="U5274" s="14">
        <f>SUMIFS('Fielding Data'!E:E,'Fielding Data'!$A:$A,'Hitting Data'!$A5274)</f>
        <v>15</v>
      </c>
      <c r="V5274" s="14">
        <f>SUMIFS('Fielding Data'!F:F,'Fielding Data'!$A:$A,'Hitting Data'!$A5274)</f>
        <v>7</v>
      </c>
      <c r="W5274" s="14">
        <f>SUMIFS('Fielding Data'!G:G,'Fielding Data'!$A:$A,'Hitting Data'!$A5274)</f>
        <v>2</v>
      </c>
      <c r="X5274" s="14">
        <f>SUMIFS('Fielding Data'!H:H,'Fielding Data'!$A:$A,'Hitting Data'!$A5274)</f>
        <v>2</v>
      </c>
    </row>
    <row r="5275" spans="1:24" x14ac:dyDescent="0.25">
      <c r="A5275" s="14" t="str">
        <f t="shared" si="82"/>
        <v>johnser042014</v>
      </c>
      <c r="B5275" s="19" t="s">
        <v>1968</v>
      </c>
      <c r="C5275" s="19">
        <v>2014</v>
      </c>
      <c r="D5275" s="19">
        <v>5</v>
      </c>
      <c r="E5275" s="19">
        <v>3</v>
      </c>
      <c r="F5275" s="19">
        <v>0</v>
      </c>
      <c r="G5275" s="19">
        <v>0</v>
      </c>
      <c r="H5275" s="19">
        <v>0</v>
      </c>
      <c r="I5275" s="19">
        <v>0</v>
      </c>
      <c r="J5275" s="19">
        <v>0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4" t="str">
        <f>IFERROR(VLOOKUP($A5275,'Fielding Data'!$A:$H,MATCH(P$1,'Fielding Data'!$A$1:$H$1,0),0),"Other")</f>
        <v>P</v>
      </c>
      <c r="Q5275" s="14">
        <f>IFERROR(VLOOKUP($A5275,'Fielding Data'!$A:$H,MATCH(Q$1,'Fielding Data'!$A$1:$H$1,0),0),"Other")</f>
        <v>3</v>
      </c>
      <c r="R5275" s="14">
        <f>IFERROR(VLOOKUP($A5275,'Fielding Data'!$A:$H,MATCH(R$1,'Fielding Data'!$A$1:$H$1,0),0),"Other")</f>
        <v>2</v>
      </c>
      <c r="S5275" s="14">
        <f>IFERROR(VLOOKUP($A5275,'Fielding Data'!$A:$H,MATCH(S$1,'Fielding Data'!$A$1:$H$1,0),0),"Other")</f>
        <v>0</v>
      </c>
      <c r="T5275" s="14">
        <f>IFERROR(VLOOKUP($A5275,'Fielding Data'!$A:$H,MATCH(T$1,'Fielding Data'!$A$1:$H$1,0),0),"Other")</f>
        <v>0</v>
      </c>
      <c r="U5275" s="14">
        <f>SUMIFS('Fielding Data'!E:E,'Fielding Data'!$A:$A,'Hitting Data'!$A5275)</f>
        <v>3</v>
      </c>
      <c r="V5275" s="14">
        <f>SUMIFS('Fielding Data'!F:F,'Fielding Data'!$A:$A,'Hitting Data'!$A5275)</f>
        <v>2</v>
      </c>
      <c r="W5275" s="14">
        <f>SUMIFS('Fielding Data'!G:G,'Fielding Data'!$A:$A,'Hitting Data'!$A5275)</f>
        <v>0</v>
      </c>
      <c r="X5275" s="14">
        <f>SUMIFS('Fielding Data'!H:H,'Fielding Data'!$A:$A,'Hitting Data'!$A5275)</f>
        <v>0</v>
      </c>
    </row>
    <row r="5276" spans="1:24" x14ac:dyDescent="0.25">
      <c r="A5276" s="14" t="str">
        <f t="shared" si="82"/>
        <v>johnskr012014</v>
      </c>
      <c r="B5276" s="19" t="s">
        <v>1969</v>
      </c>
      <c r="C5276" s="19">
        <v>2014</v>
      </c>
      <c r="D5276" s="19">
        <v>3</v>
      </c>
      <c r="E5276" s="19">
        <v>1</v>
      </c>
      <c r="F5276" s="19">
        <v>0</v>
      </c>
      <c r="G5276" s="19">
        <v>0</v>
      </c>
      <c r="H5276" s="19">
        <v>0</v>
      </c>
      <c r="I5276" s="19">
        <v>0</v>
      </c>
      <c r="J5276" s="19">
        <v>0</v>
      </c>
      <c r="K5276" s="19">
        <v>0</v>
      </c>
      <c r="L5276" s="19">
        <v>0</v>
      </c>
      <c r="M5276" s="19">
        <v>0</v>
      </c>
      <c r="N5276" s="19">
        <v>0</v>
      </c>
      <c r="O5276" s="19">
        <v>1</v>
      </c>
      <c r="P5276" s="14" t="str">
        <f>IFERROR(VLOOKUP($A5276,'Fielding Data'!$A:$H,MATCH(P$1,'Fielding Data'!$A$1:$H$1,0),0),"Other")</f>
        <v>P</v>
      </c>
      <c r="Q5276" s="14">
        <f>IFERROR(VLOOKUP($A5276,'Fielding Data'!$A:$H,MATCH(Q$1,'Fielding Data'!$A$1:$H$1,0),0),"Other")</f>
        <v>0</v>
      </c>
      <c r="R5276" s="14">
        <f>IFERROR(VLOOKUP($A5276,'Fielding Data'!$A:$H,MATCH(R$1,'Fielding Data'!$A$1:$H$1,0),0),"Other")</f>
        <v>4</v>
      </c>
      <c r="S5276" s="14">
        <f>IFERROR(VLOOKUP($A5276,'Fielding Data'!$A:$H,MATCH(S$1,'Fielding Data'!$A$1:$H$1,0),0),"Other")</f>
        <v>0</v>
      </c>
      <c r="T5276" s="14">
        <f>IFERROR(VLOOKUP($A5276,'Fielding Data'!$A:$H,MATCH(T$1,'Fielding Data'!$A$1:$H$1,0),0),"Other")</f>
        <v>0</v>
      </c>
      <c r="U5276" s="14">
        <f>SUMIFS('Fielding Data'!E:E,'Fielding Data'!$A:$A,'Hitting Data'!$A5276)</f>
        <v>0</v>
      </c>
      <c r="V5276" s="14">
        <f>SUMIFS('Fielding Data'!F:F,'Fielding Data'!$A:$A,'Hitting Data'!$A5276)</f>
        <v>4</v>
      </c>
      <c r="W5276" s="14">
        <f>SUMIFS('Fielding Data'!G:G,'Fielding Data'!$A:$A,'Hitting Data'!$A5276)</f>
        <v>0</v>
      </c>
      <c r="X5276" s="14">
        <f>SUMIFS('Fielding Data'!H:H,'Fielding Data'!$A:$A,'Hitting Data'!$A5276)</f>
        <v>0</v>
      </c>
    </row>
    <row r="5277" spans="1:24" x14ac:dyDescent="0.25">
      <c r="A5277" s="14" t="str">
        <f t="shared" si="82"/>
        <v>johnsre022014</v>
      </c>
      <c r="B5277" s="19" t="s">
        <v>384</v>
      </c>
      <c r="C5277" s="19">
        <v>2014</v>
      </c>
      <c r="D5277" s="19">
        <v>113</v>
      </c>
      <c r="E5277" s="19">
        <v>187</v>
      </c>
      <c r="F5277" s="19">
        <v>24</v>
      </c>
      <c r="G5277" s="19">
        <v>44</v>
      </c>
      <c r="H5277" s="19">
        <v>15</v>
      </c>
      <c r="I5277" s="19">
        <v>0</v>
      </c>
      <c r="J5277" s="19">
        <v>2</v>
      </c>
      <c r="K5277" s="19">
        <v>25</v>
      </c>
      <c r="L5277" s="19">
        <v>0</v>
      </c>
      <c r="M5277" s="19">
        <v>1</v>
      </c>
      <c r="N5277" s="19">
        <v>1</v>
      </c>
      <c r="O5277" s="19">
        <v>37</v>
      </c>
      <c r="P5277" s="14" t="str">
        <f>IFERROR(VLOOKUP($A5277,'Fielding Data'!$A:$H,MATCH(P$1,'Fielding Data'!$A$1:$H$1,0),0),"Other")</f>
        <v>CF</v>
      </c>
      <c r="Q5277" s="14">
        <f>IFERROR(VLOOKUP($A5277,'Fielding Data'!$A:$H,MATCH(Q$1,'Fielding Data'!$A$1:$H$1,0),0),"Other")</f>
        <v>2</v>
      </c>
      <c r="R5277" s="14">
        <f>IFERROR(VLOOKUP($A5277,'Fielding Data'!$A:$H,MATCH(R$1,'Fielding Data'!$A$1:$H$1,0),0),"Other")</f>
        <v>0</v>
      </c>
      <c r="S5277" s="14">
        <f>IFERROR(VLOOKUP($A5277,'Fielding Data'!$A:$H,MATCH(S$1,'Fielding Data'!$A$1:$H$1,0),0),"Other")</f>
        <v>0</v>
      </c>
      <c r="T5277" s="14">
        <f>IFERROR(VLOOKUP($A5277,'Fielding Data'!$A:$H,MATCH(T$1,'Fielding Data'!$A$1:$H$1,0),0),"Other")</f>
        <v>0</v>
      </c>
      <c r="U5277" s="14">
        <f>SUMIFS('Fielding Data'!E:E,'Fielding Data'!$A:$A,'Hitting Data'!$A5277)</f>
        <v>84</v>
      </c>
      <c r="V5277" s="14">
        <f>SUMIFS('Fielding Data'!F:F,'Fielding Data'!$A:$A,'Hitting Data'!$A5277)</f>
        <v>8</v>
      </c>
      <c r="W5277" s="14">
        <f>SUMIFS('Fielding Data'!G:G,'Fielding Data'!$A:$A,'Hitting Data'!$A5277)</f>
        <v>2</v>
      </c>
      <c r="X5277" s="14">
        <f>SUMIFS('Fielding Data'!H:H,'Fielding Data'!$A:$A,'Hitting Data'!$A5277)</f>
        <v>2</v>
      </c>
    </row>
    <row r="5278" spans="1:24" x14ac:dyDescent="0.25">
      <c r="A5278" s="14" t="str">
        <f t="shared" si="82"/>
        <v>jokiser012014</v>
      </c>
      <c r="B5278" s="19" t="s">
        <v>2202</v>
      </c>
      <c r="C5278" s="19">
        <v>2014</v>
      </c>
      <c r="D5278" s="19">
        <v>4</v>
      </c>
      <c r="E5278" s="19">
        <v>3</v>
      </c>
      <c r="F5278" s="19">
        <v>0</v>
      </c>
      <c r="G5278" s="19">
        <v>0</v>
      </c>
      <c r="H5278" s="19">
        <v>0</v>
      </c>
      <c r="I5278" s="19">
        <v>0</v>
      </c>
      <c r="J5278" s="19">
        <v>0</v>
      </c>
      <c r="K5278" s="19">
        <v>0</v>
      </c>
      <c r="L5278" s="19">
        <v>0</v>
      </c>
      <c r="M5278" s="19">
        <v>0</v>
      </c>
      <c r="N5278" s="19">
        <v>0</v>
      </c>
      <c r="O5278" s="19">
        <v>1</v>
      </c>
      <c r="P5278" s="14" t="str">
        <f>IFERROR(VLOOKUP($A5278,'Fielding Data'!$A:$H,MATCH(P$1,'Fielding Data'!$A$1:$H$1,0),0),"Other")</f>
        <v>P</v>
      </c>
      <c r="Q5278" s="14">
        <f>IFERROR(VLOOKUP($A5278,'Fielding Data'!$A:$H,MATCH(Q$1,'Fielding Data'!$A$1:$H$1,0),0),"Other")</f>
        <v>1</v>
      </c>
      <c r="R5278" s="14">
        <f>IFERROR(VLOOKUP($A5278,'Fielding Data'!$A:$H,MATCH(R$1,'Fielding Data'!$A$1:$H$1,0),0),"Other")</f>
        <v>3</v>
      </c>
      <c r="S5278" s="14">
        <f>IFERROR(VLOOKUP($A5278,'Fielding Data'!$A:$H,MATCH(S$1,'Fielding Data'!$A$1:$H$1,0),0),"Other")</f>
        <v>0</v>
      </c>
      <c r="T5278" s="14">
        <f>IFERROR(VLOOKUP($A5278,'Fielding Data'!$A:$H,MATCH(T$1,'Fielding Data'!$A$1:$H$1,0),0),"Other")</f>
        <v>0</v>
      </c>
      <c r="U5278" s="14">
        <f>SUMIFS('Fielding Data'!E:E,'Fielding Data'!$A:$A,'Hitting Data'!$A5278)</f>
        <v>1</v>
      </c>
      <c r="V5278" s="14">
        <f>SUMIFS('Fielding Data'!F:F,'Fielding Data'!$A:$A,'Hitting Data'!$A5278)</f>
        <v>3</v>
      </c>
      <c r="W5278" s="14">
        <f>SUMIFS('Fielding Data'!G:G,'Fielding Data'!$A:$A,'Hitting Data'!$A5278)</f>
        <v>0</v>
      </c>
      <c r="X5278" s="14">
        <f>SUMIFS('Fielding Data'!H:H,'Fielding Data'!$A:$A,'Hitting Data'!$A5278)</f>
        <v>0</v>
      </c>
    </row>
    <row r="5279" spans="1:24" x14ac:dyDescent="0.25">
      <c r="A5279" s="14" t="str">
        <f t="shared" si="82"/>
        <v>jonesad012014</v>
      </c>
      <c r="B5279" s="19" t="s">
        <v>666</v>
      </c>
      <c r="C5279" s="19">
        <v>2014</v>
      </c>
      <c r="D5279" s="19">
        <v>159</v>
      </c>
      <c r="E5279" s="19">
        <v>644</v>
      </c>
      <c r="F5279" s="19">
        <v>88</v>
      </c>
      <c r="G5279" s="19">
        <v>181</v>
      </c>
      <c r="H5279" s="19">
        <v>30</v>
      </c>
      <c r="I5279" s="19">
        <v>2</v>
      </c>
      <c r="J5279" s="19">
        <v>29</v>
      </c>
      <c r="K5279" s="19">
        <v>96</v>
      </c>
      <c r="L5279" s="19">
        <v>7</v>
      </c>
      <c r="M5279" s="19">
        <v>1</v>
      </c>
      <c r="N5279" s="19">
        <v>19</v>
      </c>
      <c r="O5279" s="19">
        <v>133</v>
      </c>
      <c r="P5279" s="14" t="str">
        <f>IFERROR(VLOOKUP($A5279,'Fielding Data'!$A:$H,MATCH(P$1,'Fielding Data'!$A$1:$H$1,0),0),"Other")</f>
        <v>CF</v>
      </c>
      <c r="Q5279" s="14">
        <f>IFERROR(VLOOKUP($A5279,'Fielding Data'!$A:$H,MATCH(Q$1,'Fielding Data'!$A$1:$H$1,0),0),"Other")</f>
        <v>374</v>
      </c>
      <c r="R5279" s="14">
        <f>IFERROR(VLOOKUP($A5279,'Fielding Data'!$A:$H,MATCH(R$1,'Fielding Data'!$A$1:$H$1,0),0),"Other")</f>
        <v>7</v>
      </c>
      <c r="S5279" s="14">
        <f>IFERROR(VLOOKUP($A5279,'Fielding Data'!$A:$H,MATCH(S$1,'Fielding Data'!$A$1:$H$1,0),0),"Other")</f>
        <v>6</v>
      </c>
      <c r="T5279" s="14">
        <f>IFERROR(VLOOKUP($A5279,'Fielding Data'!$A:$H,MATCH(T$1,'Fielding Data'!$A$1:$H$1,0),0),"Other")</f>
        <v>3</v>
      </c>
      <c r="U5279" s="14">
        <f>SUMIFS('Fielding Data'!E:E,'Fielding Data'!$A:$A,'Hitting Data'!$A5279)</f>
        <v>748</v>
      </c>
      <c r="V5279" s="14">
        <f>SUMIFS('Fielding Data'!F:F,'Fielding Data'!$A:$A,'Hitting Data'!$A5279)</f>
        <v>14</v>
      </c>
      <c r="W5279" s="14">
        <f>SUMIFS('Fielding Data'!G:G,'Fielding Data'!$A:$A,'Hitting Data'!$A5279)</f>
        <v>12</v>
      </c>
      <c r="X5279" s="14">
        <f>SUMIFS('Fielding Data'!H:H,'Fielding Data'!$A:$A,'Hitting Data'!$A5279)</f>
        <v>6</v>
      </c>
    </row>
    <row r="5280" spans="1:24" x14ac:dyDescent="0.25">
      <c r="A5280" s="14" t="str">
        <f t="shared" si="82"/>
        <v>jonesga022014</v>
      </c>
      <c r="B5280" s="19" t="s">
        <v>807</v>
      </c>
      <c r="C5280" s="19">
        <v>2014</v>
      </c>
      <c r="D5280" s="19">
        <v>146</v>
      </c>
      <c r="E5280" s="19">
        <v>496</v>
      </c>
      <c r="F5280" s="19">
        <v>59</v>
      </c>
      <c r="G5280" s="19">
        <v>122</v>
      </c>
      <c r="H5280" s="19">
        <v>33</v>
      </c>
      <c r="I5280" s="19">
        <v>2</v>
      </c>
      <c r="J5280" s="19">
        <v>15</v>
      </c>
      <c r="K5280" s="19">
        <v>53</v>
      </c>
      <c r="L5280" s="19">
        <v>0</v>
      </c>
      <c r="M5280" s="19">
        <v>1</v>
      </c>
      <c r="N5280" s="19">
        <v>46</v>
      </c>
      <c r="O5280" s="19">
        <v>116</v>
      </c>
      <c r="P5280" s="14" t="str">
        <f>IFERROR(VLOOKUP($A5280,'Fielding Data'!$A:$H,MATCH(P$1,'Fielding Data'!$A$1:$H$1,0),0),"Other")</f>
        <v>1B</v>
      </c>
      <c r="Q5280" s="14">
        <f>IFERROR(VLOOKUP($A5280,'Fielding Data'!$A:$H,MATCH(Q$1,'Fielding Data'!$A$1:$H$1,0),0),"Other")</f>
        <v>990</v>
      </c>
      <c r="R5280" s="14">
        <f>IFERROR(VLOOKUP($A5280,'Fielding Data'!$A:$H,MATCH(R$1,'Fielding Data'!$A$1:$H$1,0),0),"Other")</f>
        <v>107</v>
      </c>
      <c r="S5280" s="14">
        <f>IFERROR(VLOOKUP($A5280,'Fielding Data'!$A:$H,MATCH(S$1,'Fielding Data'!$A$1:$H$1,0),0),"Other")</f>
        <v>13</v>
      </c>
      <c r="T5280" s="14">
        <f>IFERROR(VLOOKUP($A5280,'Fielding Data'!$A:$H,MATCH(T$1,'Fielding Data'!$A$1:$H$1,0),0),"Other")</f>
        <v>103</v>
      </c>
      <c r="U5280" s="14">
        <f>SUMIFS('Fielding Data'!E:E,'Fielding Data'!$A:$A,'Hitting Data'!$A5280)</f>
        <v>1006</v>
      </c>
      <c r="V5280" s="14">
        <f>SUMIFS('Fielding Data'!F:F,'Fielding Data'!$A:$A,'Hitting Data'!$A5280)</f>
        <v>107</v>
      </c>
      <c r="W5280" s="14">
        <f>SUMIFS('Fielding Data'!G:G,'Fielding Data'!$A:$A,'Hitting Data'!$A5280)</f>
        <v>13</v>
      </c>
      <c r="X5280" s="14">
        <f>SUMIFS('Fielding Data'!H:H,'Fielding Data'!$A:$A,'Hitting Data'!$A5280)</f>
        <v>103</v>
      </c>
    </row>
    <row r="5281" spans="1:24" x14ac:dyDescent="0.25">
      <c r="A5281" s="14" t="str">
        <f t="shared" si="82"/>
        <v>jonesja062014</v>
      </c>
      <c r="B5281" s="19" t="s">
        <v>2203</v>
      </c>
      <c r="C5281" s="19">
        <v>2014</v>
      </c>
      <c r="D5281" s="19">
        <v>108</v>
      </c>
      <c r="E5281" s="19">
        <v>312</v>
      </c>
      <c r="F5281" s="19">
        <v>46</v>
      </c>
      <c r="G5281" s="19">
        <v>78</v>
      </c>
      <c r="H5281" s="19">
        <v>9</v>
      </c>
      <c r="I5281" s="19">
        <v>5</v>
      </c>
      <c r="J5281" s="19">
        <v>0</v>
      </c>
      <c r="K5281" s="19">
        <v>9</v>
      </c>
      <c r="L5281" s="19">
        <v>27</v>
      </c>
      <c r="M5281" s="19">
        <v>1</v>
      </c>
      <c r="N5281" s="19">
        <v>12</v>
      </c>
      <c r="O5281" s="19">
        <v>67</v>
      </c>
      <c r="P5281" s="14" t="str">
        <f>IFERROR(VLOOKUP($A5281,'Fielding Data'!$A:$H,MATCH(P$1,'Fielding Data'!$A$1:$H$1,0),0),"Other")</f>
        <v>CF</v>
      </c>
      <c r="Q5281" s="14">
        <f>IFERROR(VLOOKUP($A5281,'Fielding Data'!$A:$H,MATCH(Q$1,'Fielding Data'!$A$1:$H$1,0),0),"Other")</f>
        <v>153</v>
      </c>
      <c r="R5281" s="14">
        <f>IFERROR(VLOOKUP($A5281,'Fielding Data'!$A:$H,MATCH(R$1,'Fielding Data'!$A$1:$H$1,0),0),"Other")</f>
        <v>1</v>
      </c>
      <c r="S5281" s="14">
        <f>IFERROR(VLOOKUP($A5281,'Fielding Data'!$A:$H,MATCH(S$1,'Fielding Data'!$A$1:$H$1,0),0),"Other")</f>
        <v>1</v>
      </c>
      <c r="T5281" s="14">
        <f>IFERROR(VLOOKUP($A5281,'Fielding Data'!$A:$H,MATCH(T$1,'Fielding Data'!$A$1:$H$1,0),0),"Other")</f>
        <v>0</v>
      </c>
      <c r="U5281" s="14">
        <f>SUMIFS('Fielding Data'!E:E,'Fielding Data'!$A:$A,'Hitting Data'!$A5281)</f>
        <v>316</v>
      </c>
      <c r="V5281" s="14">
        <f>SUMIFS('Fielding Data'!F:F,'Fielding Data'!$A:$A,'Hitting Data'!$A5281)</f>
        <v>2</v>
      </c>
      <c r="W5281" s="14">
        <f>SUMIFS('Fielding Data'!G:G,'Fielding Data'!$A:$A,'Hitting Data'!$A5281)</f>
        <v>4</v>
      </c>
      <c r="X5281" s="14">
        <f>SUMIFS('Fielding Data'!H:H,'Fielding Data'!$A:$A,'Hitting Data'!$A5281)</f>
        <v>0</v>
      </c>
    </row>
    <row r="5282" spans="1:24" x14ac:dyDescent="0.25">
      <c r="A5282" s="14" t="str">
        <f t="shared" si="82"/>
        <v>jonesna012014</v>
      </c>
      <c r="B5282" s="19" t="s">
        <v>1756</v>
      </c>
      <c r="C5282" s="19">
        <v>2014</v>
      </c>
      <c r="D5282" s="19">
        <v>2</v>
      </c>
      <c r="E5282" s="19">
        <v>0</v>
      </c>
      <c r="F5282" s="19">
        <v>0</v>
      </c>
      <c r="G5282" s="19">
        <v>0</v>
      </c>
      <c r="H5282" s="19">
        <v>0</v>
      </c>
      <c r="I5282" s="19">
        <v>0</v>
      </c>
      <c r="J5282" s="19">
        <v>0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4" t="str">
        <f>IFERROR(VLOOKUP($A5282,'Fielding Data'!$A:$H,MATCH(P$1,'Fielding Data'!$A$1:$H$1,0),0),"Other")</f>
        <v>P</v>
      </c>
      <c r="Q5282" s="14">
        <f>IFERROR(VLOOKUP($A5282,'Fielding Data'!$A:$H,MATCH(Q$1,'Fielding Data'!$A$1:$H$1,0),0),"Other")</f>
        <v>0</v>
      </c>
      <c r="R5282" s="14">
        <f>IFERROR(VLOOKUP($A5282,'Fielding Data'!$A:$H,MATCH(R$1,'Fielding Data'!$A$1:$H$1,0),0),"Other")</f>
        <v>0</v>
      </c>
      <c r="S5282" s="14">
        <f>IFERROR(VLOOKUP($A5282,'Fielding Data'!$A:$H,MATCH(S$1,'Fielding Data'!$A$1:$H$1,0),0),"Other")</f>
        <v>0</v>
      </c>
      <c r="T5282" s="14">
        <f>IFERROR(VLOOKUP($A5282,'Fielding Data'!$A:$H,MATCH(T$1,'Fielding Data'!$A$1:$H$1,0),0),"Other")</f>
        <v>0</v>
      </c>
      <c r="U5282" s="14">
        <f>SUMIFS('Fielding Data'!E:E,'Fielding Data'!$A:$A,'Hitting Data'!$A5282)</f>
        <v>0</v>
      </c>
      <c r="V5282" s="14">
        <f>SUMIFS('Fielding Data'!F:F,'Fielding Data'!$A:$A,'Hitting Data'!$A5282)</f>
        <v>0</v>
      </c>
      <c r="W5282" s="14">
        <f>SUMIFS('Fielding Data'!G:G,'Fielding Data'!$A:$A,'Hitting Data'!$A5282)</f>
        <v>0</v>
      </c>
      <c r="X5282" s="14">
        <f>SUMIFS('Fielding Data'!H:H,'Fielding Data'!$A:$A,'Hitting Data'!$A5282)</f>
        <v>0</v>
      </c>
    </row>
    <row r="5283" spans="1:24" x14ac:dyDescent="0.25">
      <c r="A5283" s="14" t="str">
        <f t="shared" si="82"/>
        <v>jordata012014</v>
      </c>
      <c r="B5283" s="19" t="s">
        <v>1970</v>
      </c>
      <c r="C5283" s="19">
        <v>2014</v>
      </c>
      <c r="D5283" s="19">
        <v>5</v>
      </c>
      <c r="E5283" s="19">
        <v>8</v>
      </c>
      <c r="F5283" s="19">
        <v>1</v>
      </c>
      <c r="G5283" s="19">
        <v>1</v>
      </c>
      <c r="H5283" s="19">
        <v>0</v>
      </c>
      <c r="I5283" s="19">
        <v>0</v>
      </c>
      <c r="J5283" s="19">
        <v>0</v>
      </c>
      <c r="K5283" s="19">
        <v>0</v>
      </c>
      <c r="L5283" s="19">
        <v>0</v>
      </c>
      <c r="M5283" s="19">
        <v>0</v>
      </c>
      <c r="N5283" s="19">
        <v>0</v>
      </c>
      <c r="O5283" s="19">
        <v>4</v>
      </c>
      <c r="P5283" s="14" t="str">
        <f>IFERROR(VLOOKUP($A5283,'Fielding Data'!$A:$H,MATCH(P$1,'Fielding Data'!$A$1:$H$1,0),0),"Other")</f>
        <v>P</v>
      </c>
      <c r="Q5283" s="14">
        <f>IFERROR(VLOOKUP($A5283,'Fielding Data'!$A:$H,MATCH(Q$1,'Fielding Data'!$A$1:$H$1,0),0),"Other")</f>
        <v>3</v>
      </c>
      <c r="R5283" s="14">
        <f>IFERROR(VLOOKUP($A5283,'Fielding Data'!$A:$H,MATCH(R$1,'Fielding Data'!$A$1:$H$1,0),0),"Other")</f>
        <v>3</v>
      </c>
      <c r="S5283" s="14">
        <f>IFERROR(VLOOKUP($A5283,'Fielding Data'!$A:$H,MATCH(S$1,'Fielding Data'!$A$1:$H$1,0),0),"Other")</f>
        <v>0</v>
      </c>
      <c r="T5283" s="14">
        <f>IFERROR(VLOOKUP($A5283,'Fielding Data'!$A:$H,MATCH(T$1,'Fielding Data'!$A$1:$H$1,0),0),"Other")</f>
        <v>0</v>
      </c>
      <c r="U5283" s="14">
        <f>SUMIFS('Fielding Data'!E:E,'Fielding Data'!$A:$A,'Hitting Data'!$A5283)</f>
        <v>3</v>
      </c>
      <c r="V5283" s="14">
        <f>SUMIFS('Fielding Data'!F:F,'Fielding Data'!$A:$A,'Hitting Data'!$A5283)</f>
        <v>3</v>
      </c>
      <c r="W5283" s="14">
        <f>SUMIFS('Fielding Data'!G:G,'Fielding Data'!$A:$A,'Hitting Data'!$A5283)</f>
        <v>0</v>
      </c>
      <c r="X5283" s="14">
        <f>SUMIFS('Fielding Data'!H:H,'Fielding Data'!$A:$A,'Hitting Data'!$A5283)</f>
        <v>0</v>
      </c>
    </row>
    <row r="5284" spans="1:24" x14ac:dyDescent="0.25">
      <c r="A5284" s="14" t="str">
        <f t="shared" si="82"/>
        <v>josepca012014</v>
      </c>
      <c r="B5284" s="19" t="s">
        <v>2204</v>
      </c>
      <c r="C5284" s="19">
        <v>2014</v>
      </c>
      <c r="D5284" s="19">
        <v>82</v>
      </c>
      <c r="E5284" s="19">
        <v>246</v>
      </c>
      <c r="F5284" s="19">
        <v>22</v>
      </c>
      <c r="G5284" s="19">
        <v>51</v>
      </c>
      <c r="H5284" s="19">
        <v>9</v>
      </c>
      <c r="I5284" s="19">
        <v>0</v>
      </c>
      <c r="J5284" s="19">
        <v>9</v>
      </c>
      <c r="K5284" s="19">
        <v>28</v>
      </c>
      <c r="L5284" s="19">
        <v>0</v>
      </c>
      <c r="M5284" s="19">
        <v>1</v>
      </c>
      <c r="N5284" s="19">
        <v>17</v>
      </c>
      <c r="O5284" s="19">
        <v>69</v>
      </c>
      <c r="P5284" s="14" t="str">
        <f>IFERROR(VLOOKUP($A5284,'Fielding Data'!$A:$H,MATCH(P$1,'Fielding Data'!$A$1:$H$1,0),0),"Other")</f>
        <v>1B</v>
      </c>
      <c r="Q5284" s="14">
        <f>IFERROR(VLOOKUP($A5284,'Fielding Data'!$A:$H,MATCH(Q$1,'Fielding Data'!$A$1:$H$1,0),0),"Other")</f>
        <v>10</v>
      </c>
      <c r="R5284" s="14">
        <f>IFERROR(VLOOKUP($A5284,'Fielding Data'!$A:$H,MATCH(R$1,'Fielding Data'!$A$1:$H$1,0),0),"Other")</f>
        <v>0</v>
      </c>
      <c r="S5284" s="14">
        <f>IFERROR(VLOOKUP($A5284,'Fielding Data'!$A:$H,MATCH(S$1,'Fielding Data'!$A$1:$H$1,0),0),"Other")</f>
        <v>0</v>
      </c>
      <c r="T5284" s="14">
        <f>IFERROR(VLOOKUP($A5284,'Fielding Data'!$A:$H,MATCH(T$1,'Fielding Data'!$A$1:$H$1,0),0),"Other")</f>
        <v>0</v>
      </c>
      <c r="U5284" s="14">
        <f>SUMIFS('Fielding Data'!E:E,'Fielding Data'!$A:$A,'Hitting Data'!$A5284)</f>
        <v>549</v>
      </c>
      <c r="V5284" s="14">
        <f>SUMIFS('Fielding Data'!F:F,'Fielding Data'!$A:$A,'Hitting Data'!$A5284)</f>
        <v>42</v>
      </c>
      <c r="W5284" s="14">
        <f>SUMIFS('Fielding Data'!G:G,'Fielding Data'!$A:$A,'Hitting Data'!$A5284)</f>
        <v>4</v>
      </c>
      <c r="X5284" s="14">
        <f>SUMIFS('Fielding Data'!H:H,'Fielding Data'!$A:$A,'Hitting Data'!$A5284)</f>
        <v>4</v>
      </c>
    </row>
    <row r="5285" spans="1:24" x14ac:dyDescent="0.25">
      <c r="A5285" s="14" t="str">
        <f t="shared" si="82"/>
        <v>josepdo012014</v>
      </c>
      <c r="B5285" s="19" t="s">
        <v>1972</v>
      </c>
      <c r="C5285" s="19">
        <v>2014</v>
      </c>
      <c r="D5285" s="19">
        <v>1</v>
      </c>
      <c r="E5285" s="19">
        <v>0</v>
      </c>
      <c r="F5285" s="19">
        <v>0</v>
      </c>
      <c r="G5285" s="19">
        <v>0</v>
      </c>
      <c r="H5285" s="19">
        <v>0</v>
      </c>
      <c r="I5285" s="19">
        <v>0</v>
      </c>
      <c r="J5285" s="19">
        <v>0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4" t="str">
        <f>IFERROR(VLOOKUP($A5285,'Fielding Data'!$A:$H,MATCH(P$1,'Fielding Data'!$A$1:$H$1,0),0),"Other")</f>
        <v>P</v>
      </c>
      <c r="Q5285" s="14">
        <f>IFERROR(VLOOKUP($A5285,'Fielding Data'!$A:$H,MATCH(Q$1,'Fielding Data'!$A$1:$H$1,0),0),"Other")</f>
        <v>0</v>
      </c>
      <c r="R5285" s="14">
        <f>IFERROR(VLOOKUP($A5285,'Fielding Data'!$A:$H,MATCH(R$1,'Fielding Data'!$A$1:$H$1,0),0),"Other")</f>
        <v>0</v>
      </c>
      <c r="S5285" s="14">
        <f>IFERROR(VLOOKUP($A5285,'Fielding Data'!$A:$H,MATCH(S$1,'Fielding Data'!$A$1:$H$1,0),0),"Other")</f>
        <v>0</v>
      </c>
      <c r="T5285" s="14">
        <f>IFERROR(VLOOKUP($A5285,'Fielding Data'!$A:$H,MATCH(T$1,'Fielding Data'!$A$1:$H$1,0),0),"Other")</f>
        <v>0</v>
      </c>
      <c r="U5285" s="14">
        <f>SUMIFS('Fielding Data'!E:E,'Fielding Data'!$A:$A,'Hitting Data'!$A5285)</f>
        <v>0</v>
      </c>
      <c r="V5285" s="14">
        <f>SUMIFS('Fielding Data'!F:F,'Fielding Data'!$A:$A,'Hitting Data'!$A5285)</f>
        <v>0</v>
      </c>
      <c r="W5285" s="14">
        <f>SUMIFS('Fielding Data'!G:G,'Fielding Data'!$A:$A,'Hitting Data'!$A5285)</f>
        <v>0</v>
      </c>
      <c r="X5285" s="14">
        <f>SUMIFS('Fielding Data'!H:H,'Fielding Data'!$A:$A,'Hitting Data'!$A5285)</f>
        <v>0</v>
      </c>
    </row>
    <row r="5286" spans="1:24" x14ac:dyDescent="0.25">
      <c r="A5286" s="14" t="str">
        <f t="shared" si="82"/>
        <v>joycema012014</v>
      </c>
      <c r="B5286" s="19" t="s">
        <v>945</v>
      </c>
      <c r="C5286" s="19">
        <v>2014</v>
      </c>
      <c r="D5286" s="19">
        <v>140</v>
      </c>
      <c r="E5286" s="19">
        <v>418</v>
      </c>
      <c r="F5286" s="19">
        <v>51</v>
      </c>
      <c r="G5286" s="19">
        <v>106</v>
      </c>
      <c r="H5286" s="19">
        <v>23</v>
      </c>
      <c r="I5286" s="19">
        <v>2</v>
      </c>
      <c r="J5286" s="19">
        <v>9</v>
      </c>
      <c r="K5286" s="19">
        <v>52</v>
      </c>
      <c r="L5286" s="19">
        <v>2</v>
      </c>
      <c r="M5286" s="19">
        <v>5</v>
      </c>
      <c r="N5286" s="19">
        <v>62</v>
      </c>
      <c r="O5286" s="19">
        <v>111</v>
      </c>
      <c r="P5286" s="14" t="str">
        <f>IFERROR(VLOOKUP($A5286,'Fielding Data'!$A:$H,MATCH(P$1,'Fielding Data'!$A$1:$H$1,0),0),"Other")</f>
        <v>LF</v>
      </c>
      <c r="Q5286" s="14">
        <f>IFERROR(VLOOKUP($A5286,'Fielding Data'!$A:$H,MATCH(Q$1,'Fielding Data'!$A$1:$H$1,0),0),"Other")</f>
        <v>132</v>
      </c>
      <c r="R5286" s="14">
        <f>IFERROR(VLOOKUP($A5286,'Fielding Data'!$A:$H,MATCH(R$1,'Fielding Data'!$A$1:$H$1,0),0),"Other")</f>
        <v>5</v>
      </c>
      <c r="S5286" s="14">
        <f>IFERROR(VLOOKUP($A5286,'Fielding Data'!$A:$H,MATCH(S$1,'Fielding Data'!$A$1:$H$1,0),0),"Other")</f>
        <v>2</v>
      </c>
      <c r="T5286" s="14">
        <f>IFERROR(VLOOKUP($A5286,'Fielding Data'!$A:$H,MATCH(T$1,'Fielding Data'!$A$1:$H$1,0),0),"Other")</f>
        <v>1</v>
      </c>
      <c r="U5286" s="14">
        <f>SUMIFS('Fielding Data'!E:E,'Fielding Data'!$A:$A,'Hitting Data'!$A5286)</f>
        <v>312</v>
      </c>
      <c r="V5286" s="14">
        <f>SUMIFS('Fielding Data'!F:F,'Fielding Data'!$A:$A,'Hitting Data'!$A5286)</f>
        <v>10</v>
      </c>
      <c r="W5286" s="14">
        <f>SUMIFS('Fielding Data'!G:G,'Fielding Data'!$A:$A,'Hitting Data'!$A5286)</f>
        <v>6</v>
      </c>
      <c r="X5286" s="14">
        <f>SUMIFS('Fielding Data'!H:H,'Fielding Data'!$A:$A,'Hitting Data'!$A5286)</f>
        <v>2</v>
      </c>
    </row>
    <row r="5287" spans="1:24" x14ac:dyDescent="0.25">
      <c r="A5287" s="14" t="str">
        <f t="shared" si="82"/>
        <v>jurrjja012014</v>
      </c>
      <c r="B5287" s="19" t="s">
        <v>808</v>
      </c>
      <c r="C5287" s="19">
        <v>2014</v>
      </c>
      <c r="D5287" s="19">
        <v>2</v>
      </c>
      <c r="E5287" s="19">
        <v>1</v>
      </c>
      <c r="F5287" s="19">
        <v>0</v>
      </c>
      <c r="G5287" s="19">
        <v>0</v>
      </c>
      <c r="H5287" s="19">
        <v>0</v>
      </c>
      <c r="I5287" s="19">
        <v>0</v>
      </c>
      <c r="J5287" s="19">
        <v>0</v>
      </c>
      <c r="K5287" s="19">
        <v>0</v>
      </c>
      <c r="L5287" s="19">
        <v>0</v>
      </c>
      <c r="M5287" s="19">
        <v>1</v>
      </c>
      <c r="N5287" s="19">
        <v>0</v>
      </c>
      <c r="O5287" s="19">
        <v>0</v>
      </c>
      <c r="P5287" s="14" t="str">
        <f>IFERROR(VLOOKUP($A5287,'Fielding Data'!$A:$H,MATCH(P$1,'Fielding Data'!$A$1:$H$1,0),0),"Other")</f>
        <v>P</v>
      </c>
      <c r="Q5287" s="14">
        <f>IFERROR(VLOOKUP($A5287,'Fielding Data'!$A:$H,MATCH(Q$1,'Fielding Data'!$A$1:$H$1,0),0),"Other")</f>
        <v>0</v>
      </c>
      <c r="R5287" s="14">
        <f>IFERROR(VLOOKUP($A5287,'Fielding Data'!$A:$H,MATCH(R$1,'Fielding Data'!$A$1:$H$1,0),0),"Other")</f>
        <v>0</v>
      </c>
      <c r="S5287" s="14">
        <f>IFERROR(VLOOKUP($A5287,'Fielding Data'!$A:$H,MATCH(S$1,'Fielding Data'!$A$1:$H$1,0),0),"Other")</f>
        <v>1</v>
      </c>
      <c r="T5287" s="14">
        <f>IFERROR(VLOOKUP($A5287,'Fielding Data'!$A:$H,MATCH(T$1,'Fielding Data'!$A$1:$H$1,0),0),"Other")</f>
        <v>0</v>
      </c>
      <c r="U5287" s="14">
        <f>SUMIFS('Fielding Data'!E:E,'Fielding Data'!$A:$A,'Hitting Data'!$A5287)</f>
        <v>0</v>
      </c>
      <c r="V5287" s="14">
        <f>SUMIFS('Fielding Data'!F:F,'Fielding Data'!$A:$A,'Hitting Data'!$A5287)</f>
        <v>0</v>
      </c>
      <c r="W5287" s="14">
        <f>SUMIFS('Fielding Data'!G:G,'Fielding Data'!$A:$A,'Hitting Data'!$A5287)</f>
        <v>1</v>
      </c>
      <c r="X5287" s="14">
        <f>SUMIFS('Fielding Data'!H:H,'Fielding Data'!$A:$A,'Hitting Data'!$A5287)</f>
        <v>0</v>
      </c>
    </row>
    <row r="5288" spans="1:24" x14ac:dyDescent="0.25">
      <c r="A5288" s="14" t="str">
        <f t="shared" si="82"/>
        <v>kahnlto012014</v>
      </c>
      <c r="B5288" s="19" t="s">
        <v>2205</v>
      </c>
      <c r="C5288" s="19">
        <v>2014</v>
      </c>
      <c r="D5288" s="19">
        <v>54</v>
      </c>
      <c r="E5288" s="19">
        <v>3</v>
      </c>
      <c r="F5288" s="19">
        <v>0</v>
      </c>
      <c r="G5288" s="19">
        <v>0</v>
      </c>
      <c r="H5288" s="19">
        <v>0</v>
      </c>
      <c r="I5288" s="19">
        <v>0</v>
      </c>
      <c r="J5288" s="19">
        <v>0</v>
      </c>
      <c r="K5288" s="19">
        <v>0</v>
      </c>
      <c r="L5288" s="19">
        <v>0</v>
      </c>
      <c r="M5288" s="19">
        <v>0</v>
      </c>
      <c r="N5288" s="19">
        <v>0</v>
      </c>
      <c r="O5288" s="19">
        <v>1</v>
      </c>
      <c r="P5288" s="14" t="str">
        <f>IFERROR(VLOOKUP($A5288,'Fielding Data'!$A:$H,MATCH(P$1,'Fielding Data'!$A$1:$H$1,0),0),"Other")</f>
        <v>P</v>
      </c>
      <c r="Q5288" s="14">
        <f>IFERROR(VLOOKUP($A5288,'Fielding Data'!$A:$H,MATCH(Q$1,'Fielding Data'!$A$1:$H$1,0),0),"Other")</f>
        <v>8</v>
      </c>
      <c r="R5288" s="14">
        <f>IFERROR(VLOOKUP($A5288,'Fielding Data'!$A:$H,MATCH(R$1,'Fielding Data'!$A$1:$H$1,0),0),"Other")</f>
        <v>5</v>
      </c>
      <c r="S5288" s="14">
        <f>IFERROR(VLOOKUP($A5288,'Fielding Data'!$A:$H,MATCH(S$1,'Fielding Data'!$A$1:$H$1,0),0),"Other")</f>
        <v>2</v>
      </c>
      <c r="T5288" s="14">
        <f>IFERROR(VLOOKUP($A5288,'Fielding Data'!$A:$H,MATCH(T$1,'Fielding Data'!$A$1:$H$1,0),0),"Other")</f>
        <v>1</v>
      </c>
      <c r="U5288" s="14">
        <f>SUMIFS('Fielding Data'!E:E,'Fielding Data'!$A:$A,'Hitting Data'!$A5288)</f>
        <v>8</v>
      </c>
      <c r="V5288" s="14">
        <f>SUMIFS('Fielding Data'!F:F,'Fielding Data'!$A:$A,'Hitting Data'!$A5288)</f>
        <v>5</v>
      </c>
      <c r="W5288" s="14">
        <f>SUMIFS('Fielding Data'!G:G,'Fielding Data'!$A:$A,'Hitting Data'!$A5288)</f>
        <v>2</v>
      </c>
      <c r="X5288" s="14">
        <f>SUMIFS('Fielding Data'!H:H,'Fielding Data'!$A:$A,'Hitting Data'!$A5288)</f>
        <v>1</v>
      </c>
    </row>
    <row r="5289" spans="1:24" x14ac:dyDescent="0.25">
      <c r="A5289" s="14" t="str">
        <f t="shared" si="82"/>
        <v>kalisry012014</v>
      </c>
      <c r="B5289" s="19" t="s">
        <v>1310</v>
      </c>
      <c r="C5289" s="19">
        <v>2014</v>
      </c>
      <c r="D5289" s="19">
        <v>57</v>
      </c>
      <c r="E5289" s="19">
        <v>121</v>
      </c>
      <c r="F5289" s="19">
        <v>13</v>
      </c>
      <c r="G5289" s="19">
        <v>30</v>
      </c>
      <c r="H5289" s="19">
        <v>4</v>
      </c>
      <c r="I5289" s="19">
        <v>4</v>
      </c>
      <c r="J5289" s="19">
        <v>0</v>
      </c>
      <c r="K5289" s="19">
        <v>5</v>
      </c>
      <c r="L5289" s="19">
        <v>3</v>
      </c>
      <c r="M5289" s="19">
        <v>2</v>
      </c>
      <c r="N5289" s="19">
        <v>8</v>
      </c>
      <c r="O5289" s="19">
        <v>28</v>
      </c>
      <c r="P5289" s="14" t="str">
        <f>IFERROR(VLOOKUP($A5289,'Fielding Data'!$A:$H,MATCH(P$1,'Fielding Data'!$A$1:$H$1,0),0),"Other")</f>
        <v>CF</v>
      </c>
      <c r="Q5289" s="14">
        <f>IFERROR(VLOOKUP($A5289,'Fielding Data'!$A:$H,MATCH(Q$1,'Fielding Data'!$A$1:$H$1,0),0),"Other")</f>
        <v>19</v>
      </c>
      <c r="R5289" s="14">
        <f>IFERROR(VLOOKUP($A5289,'Fielding Data'!$A:$H,MATCH(R$1,'Fielding Data'!$A$1:$H$1,0),0),"Other")</f>
        <v>0</v>
      </c>
      <c r="S5289" s="14">
        <f>IFERROR(VLOOKUP($A5289,'Fielding Data'!$A:$H,MATCH(S$1,'Fielding Data'!$A$1:$H$1,0),0),"Other")</f>
        <v>0</v>
      </c>
      <c r="T5289" s="14">
        <f>IFERROR(VLOOKUP($A5289,'Fielding Data'!$A:$H,MATCH(T$1,'Fielding Data'!$A$1:$H$1,0),0),"Other")</f>
        <v>0</v>
      </c>
      <c r="U5289" s="14">
        <f>SUMIFS('Fielding Data'!E:E,'Fielding Data'!$A:$A,'Hitting Data'!$A5289)</f>
        <v>110</v>
      </c>
      <c r="V5289" s="14">
        <f>SUMIFS('Fielding Data'!F:F,'Fielding Data'!$A:$A,'Hitting Data'!$A5289)</f>
        <v>0</v>
      </c>
      <c r="W5289" s="14">
        <f>SUMIFS('Fielding Data'!G:G,'Fielding Data'!$A:$A,'Hitting Data'!$A5289)</f>
        <v>2</v>
      </c>
      <c r="X5289" s="14">
        <f>SUMIFS('Fielding Data'!H:H,'Fielding Data'!$A:$A,'Hitting Data'!$A5289)</f>
        <v>0</v>
      </c>
    </row>
    <row r="5290" spans="1:24" x14ac:dyDescent="0.25">
      <c r="A5290" s="14" t="str">
        <f t="shared" si="82"/>
        <v>karnsna012014</v>
      </c>
      <c r="B5290" s="19" t="s">
        <v>1973</v>
      </c>
      <c r="C5290" s="19">
        <v>2014</v>
      </c>
      <c r="D5290" s="19">
        <v>2</v>
      </c>
      <c r="E5290" s="19">
        <v>0</v>
      </c>
      <c r="F5290" s="19">
        <v>0</v>
      </c>
      <c r="G5290" s="19">
        <v>0</v>
      </c>
      <c r="H5290" s="19">
        <v>0</v>
      </c>
      <c r="I5290" s="19">
        <v>0</v>
      </c>
      <c r="J5290" s="19">
        <v>0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4" t="str">
        <f>IFERROR(VLOOKUP($A5290,'Fielding Data'!$A:$H,MATCH(P$1,'Fielding Data'!$A$1:$H$1,0),0),"Other")</f>
        <v>P</v>
      </c>
      <c r="Q5290" s="14">
        <f>IFERROR(VLOOKUP($A5290,'Fielding Data'!$A:$H,MATCH(Q$1,'Fielding Data'!$A$1:$H$1,0),0),"Other")</f>
        <v>0</v>
      </c>
      <c r="R5290" s="14">
        <f>IFERROR(VLOOKUP($A5290,'Fielding Data'!$A:$H,MATCH(R$1,'Fielding Data'!$A$1:$H$1,0),0),"Other")</f>
        <v>0</v>
      </c>
      <c r="S5290" s="14">
        <f>IFERROR(VLOOKUP($A5290,'Fielding Data'!$A:$H,MATCH(S$1,'Fielding Data'!$A$1:$H$1,0),0),"Other")</f>
        <v>0</v>
      </c>
      <c r="T5290" s="14">
        <f>IFERROR(VLOOKUP($A5290,'Fielding Data'!$A:$H,MATCH(T$1,'Fielding Data'!$A$1:$H$1,0),0),"Other")</f>
        <v>0</v>
      </c>
      <c r="U5290" s="14">
        <f>SUMIFS('Fielding Data'!E:E,'Fielding Data'!$A:$A,'Hitting Data'!$A5290)</f>
        <v>0</v>
      </c>
      <c r="V5290" s="14">
        <f>SUMIFS('Fielding Data'!F:F,'Fielding Data'!$A:$A,'Hitting Data'!$A5290)</f>
        <v>0</v>
      </c>
      <c r="W5290" s="14">
        <f>SUMIFS('Fielding Data'!G:G,'Fielding Data'!$A:$A,'Hitting Data'!$A5290)</f>
        <v>0</v>
      </c>
      <c r="X5290" s="14">
        <f>SUMIFS('Fielding Data'!H:H,'Fielding Data'!$A:$A,'Hitting Data'!$A5290)</f>
        <v>0</v>
      </c>
    </row>
    <row r="5291" spans="1:24" x14ac:dyDescent="0.25">
      <c r="A5291" s="14" t="str">
        <f t="shared" si="82"/>
        <v>kawasmu012014</v>
      </c>
      <c r="B5291" s="19" t="s">
        <v>1757</v>
      </c>
      <c r="C5291" s="19">
        <v>2014</v>
      </c>
      <c r="D5291" s="19">
        <v>82</v>
      </c>
      <c r="E5291" s="19">
        <v>240</v>
      </c>
      <c r="F5291" s="19">
        <v>31</v>
      </c>
      <c r="G5291" s="19">
        <v>62</v>
      </c>
      <c r="H5291" s="19">
        <v>7</v>
      </c>
      <c r="I5291" s="19">
        <v>1</v>
      </c>
      <c r="J5291" s="19">
        <v>0</v>
      </c>
      <c r="K5291" s="19">
        <v>17</v>
      </c>
      <c r="L5291" s="19">
        <v>1</v>
      </c>
      <c r="M5291" s="19">
        <v>0</v>
      </c>
      <c r="N5291" s="19">
        <v>22</v>
      </c>
      <c r="O5291" s="19">
        <v>49</v>
      </c>
      <c r="P5291" s="14" t="str">
        <f>IFERROR(VLOOKUP($A5291,'Fielding Data'!$A:$H,MATCH(P$1,'Fielding Data'!$A$1:$H$1,0),0),"Other")</f>
        <v>2B</v>
      </c>
      <c r="Q5291" s="14">
        <f>IFERROR(VLOOKUP($A5291,'Fielding Data'!$A:$H,MATCH(Q$1,'Fielding Data'!$A$1:$H$1,0),0),"Other")</f>
        <v>78</v>
      </c>
      <c r="R5291" s="14">
        <f>IFERROR(VLOOKUP($A5291,'Fielding Data'!$A:$H,MATCH(R$1,'Fielding Data'!$A$1:$H$1,0),0),"Other")</f>
        <v>139</v>
      </c>
      <c r="S5291" s="14">
        <f>IFERROR(VLOOKUP($A5291,'Fielding Data'!$A:$H,MATCH(S$1,'Fielding Data'!$A$1:$H$1,0),0),"Other")</f>
        <v>5</v>
      </c>
      <c r="T5291" s="14">
        <f>IFERROR(VLOOKUP($A5291,'Fielding Data'!$A:$H,MATCH(T$1,'Fielding Data'!$A$1:$H$1,0),0),"Other")</f>
        <v>28</v>
      </c>
      <c r="U5291" s="14">
        <f>SUMIFS('Fielding Data'!E:E,'Fielding Data'!$A:$A,'Hitting Data'!$A5291)</f>
        <v>86</v>
      </c>
      <c r="V5291" s="14">
        <f>SUMIFS('Fielding Data'!F:F,'Fielding Data'!$A:$A,'Hitting Data'!$A5291)</f>
        <v>178</v>
      </c>
      <c r="W5291" s="14">
        <f>SUMIFS('Fielding Data'!G:G,'Fielding Data'!$A:$A,'Hitting Data'!$A5291)</f>
        <v>7</v>
      </c>
      <c r="X5291" s="14">
        <f>SUMIFS('Fielding Data'!H:H,'Fielding Data'!$A:$A,'Hitting Data'!$A5291)</f>
        <v>29</v>
      </c>
    </row>
    <row r="5292" spans="1:24" x14ac:dyDescent="0.25">
      <c r="A5292" s="14" t="str">
        <f t="shared" si="82"/>
        <v>kazmisc012014</v>
      </c>
      <c r="B5292" s="19" t="s">
        <v>463</v>
      </c>
      <c r="C5292" s="19">
        <v>2014</v>
      </c>
      <c r="D5292" s="19">
        <v>32</v>
      </c>
      <c r="E5292" s="19">
        <v>4</v>
      </c>
      <c r="F5292" s="19">
        <v>0</v>
      </c>
      <c r="G5292" s="19">
        <v>0</v>
      </c>
      <c r="H5292" s="19">
        <v>0</v>
      </c>
      <c r="I5292" s="19">
        <v>0</v>
      </c>
      <c r="J5292" s="19">
        <v>0</v>
      </c>
      <c r="K5292" s="19">
        <v>0</v>
      </c>
      <c r="L5292" s="19">
        <v>0</v>
      </c>
      <c r="M5292" s="19">
        <v>0</v>
      </c>
      <c r="N5292" s="19">
        <v>0</v>
      </c>
      <c r="O5292" s="19">
        <v>1</v>
      </c>
      <c r="P5292" s="14" t="str">
        <f>IFERROR(VLOOKUP($A5292,'Fielding Data'!$A:$H,MATCH(P$1,'Fielding Data'!$A$1:$H$1,0),0),"Other")</f>
        <v>P</v>
      </c>
      <c r="Q5292" s="14">
        <f>IFERROR(VLOOKUP($A5292,'Fielding Data'!$A:$H,MATCH(Q$1,'Fielding Data'!$A$1:$H$1,0),0),"Other")</f>
        <v>2</v>
      </c>
      <c r="R5292" s="14">
        <f>IFERROR(VLOOKUP($A5292,'Fielding Data'!$A:$H,MATCH(R$1,'Fielding Data'!$A$1:$H$1,0),0),"Other")</f>
        <v>18</v>
      </c>
      <c r="S5292" s="14">
        <f>IFERROR(VLOOKUP($A5292,'Fielding Data'!$A:$H,MATCH(S$1,'Fielding Data'!$A$1:$H$1,0),0),"Other")</f>
        <v>3</v>
      </c>
      <c r="T5292" s="14">
        <f>IFERROR(VLOOKUP($A5292,'Fielding Data'!$A:$H,MATCH(T$1,'Fielding Data'!$A$1:$H$1,0),0),"Other")</f>
        <v>1</v>
      </c>
      <c r="U5292" s="14">
        <f>SUMIFS('Fielding Data'!E:E,'Fielding Data'!$A:$A,'Hitting Data'!$A5292)</f>
        <v>2</v>
      </c>
      <c r="V5292" s="14">
        <f>SUMIFS('Fielding Data'!F:F,'Fielding Data'!$A:$A,'Hitting Data'!$A5292)</f>
        <v>18</v>
      </c>
      <c r="W5292" s="14">
        <f>SUMIFS('Fielding Data'!G:G,'Fielding Data'!$A:$A,'Hitting Data'!$A5292)</f>
        <v>3</v>
      </c>
      <c r="X5292" s="14">
        <f>SUMIFS('Fielding Data'!H:H,'Fielding Data'!$A:$A,'Hitting Data'!$A5292)</f>
        <v>1</v>
      </c>
    </row>
    <row r="5293" spans="1:24" x14ac:dyDescent="0.25">
      <c r="A5293" s="14" t="str">
        <f t="shared" si="82"/>
        <v>kellesh012014</v>
      </c>
      <c r="B5293" s="19" t="s">
        <v>1118</v>
      </c>
      <c r="C5293" s="19">
        <v>2014</v>
      </c>
      <c r="D5293" s="19">
        <v>59</v>
      </c>
      <c r="E5293" s="19">
        <v>0</v>
      </c>
      <c r="F5293" s="19">
        <v>0</v>
      </c>
      <c r="G5293" s="19">
        <v>0</v>
      </c>
      <c r="H5293" s="19">
        <v>0</v>
      </c>
      <c r="I5293" s="19">
        <v>0</v>
      </c>
      <c r="J5293" s="19">
        <v>0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4" t="str">
        <f>IFERROR(VLOOKUP($A5293,'Fielding Data'!$A:$H,MATCH(P$1,'Fielding Data'!$A$1:$H$1,0),0),"Other")</f>
        <v>P</v>
      </c>
      <c r="Q5293" s="14">
        <f>IFERROR(VLOOKUP($A5293,'Fielding Data'!$A:$H,MATCH(Q$1,'Fielding Data'!$A$1:$H$1,0),0),"Other")</f>
        <v>6</v>
      </c>
      <c r="R5293" s="14">
        <f>IFERROR(VLOOKUP($A5293,'Fielding Data'!$A:$H,MATCH(R$1,'Fielding Data'!$A$1:$H$1,0),0),"Other")</f>
        <v>4</v>
      </c>
      <c r="S5293" s="14">
        <f>IFERROR(VLOOKUP($A5293,'Fielding Data'!$A:$H,MATCH(S$1,'Fielding Data'!$A$1:$H$1,0),0),"Other")</f>
        <v>0</v>
      </c>
      <c r="T5293" s="14">
        <f>IFERROR(VLOOKUP($A5293,'Fielding Data'!$A:$H,MATCH(T$1,'Fielding Data'!$A$1:$H$1,0),0),"Other")</f>
        <v>1</v>
      </c>
      <c r="U5293" s="14">
        <f>SUMIFS('Fielding Data'!E:E,'Fielding Data'!$A:$A,'Hitting Data'!$A5293)</f>
        <v>6</v>
      </c>
      <c r="V5293" s="14">
        <f>SUMIFS('Fielding Data'!F:F,'Fielding Data'!$A:$A,'Hitting Data'!$A5293)</f>
        <v>4</v>
      </c>
      <c r="W5293" s="14">
        <f>SUMIFS('Fielding Data'!G:G,'Fielding Data'!$A:$A,'Hitting Data'!$A5293)</f>
        <v>0</v>
      </c>
      <c r="X5293" s="14">
        <f>SUMIFS('Fielding Data'!H:H,'Fielding Data'!$A:$A,'Hitting Data'!$A5293)</f>
        <v>1</v>
      </c>
    </row>
    <row r="5294" spans="1:24" x14ac:dyDescent="0.25">
      <c r="A5294" s="14" t="str">
        <f t="shared" si="82"/>
        <v>kellydo012014</v>
      </c>
      <c r="B5294" s="19" t="s">
        <v>809</v>
      </c>
      <c r="C5294" s="19">
        <v>2014</v>
      </c>
      <c r="D5294" s="19">
        <v>95</v>
      </c>
      <c r="E5294" s="19">
        <v>163</v>
      </c>
      <c r="F5294" s="19">
        <v>24</v>
      </c>
      <c r="G5294" s="19">
        <v>40</v>
      </c>
      <c r="H5294" s="19">
        <v>5</v>
      </c>
      <c r="I5294" s="19">
        <v>1</v>
      </c>
      <c r="J5294" s="19">
        <v>0</v>
      </c>
      <c r="K5294" s="19">
        <v>7</v>
      </c>
      <c r="L5294" s="19">
        <v>6</v>
      </c>
      <c r="M5294" s="19">
        <v>1</v>
      </c>
      <c r="N5294" s="19">
        <v>20</v>
      </c>
      <c r="O5294" s="19">
        <v>29</v>
      </c>
      <c r="P5294" s="14" t="str">
        <f>IFERROR(VLOOKUP($A5294,'Fielding Data'!$A:$H,MATCH(P$1,'Fielding Data'!$A$1:$H$1,0),0),"Other")</f>
        <v>1B</v>
      </c>
      <c r="Q5294" s="14">
        <f>IFERROR(VLOOKUP($A5294,'Fielding Data'!$A:$H,MATCH(Q$1,'Fielding Data'!$A$1:$H$1,0),0),"Other")</f>
        <v>72</v>
      </c>
      <c r="R5294" s="14">
        <f>IFERROR(VLOOKUP($A5294,'Fielding Data'!$A:$H,MATCH(R$1,'Fielding Data'!$A$1:$H$1,0),0),"Other")</f>
        <v>7</v>
      </c>
      <c r="S5294" s="14">
        <f>IFERROR(VLOOKUP($A5294,'Fielding Data'!$A:$H,MATCH(S$1,'Fielding Data'!$A$1:$H$1,0),0),"Other")</f>
        <v>1</v>
      </c>
      <c r="T5294" s="14">
        <f>IFERROR(VLOOKUP($A5294,'Fielding Data'!$A:$H,MATCH(T$1,'Fielding Data'!$A$1:$H$1,0),0),"Other")</f>
        <v>10</v>
      </c>
      <c r="U5294" s="14">
        <f>SUMIFS('Fielding Data'!E:E,'Fielding Data'!$A:$A,'Hitting Data'!$A5294)</f>
        <v>180</v>
      </c>
      <c r="V5294" s="14">
        <f>SUMIFS('Fielding Data'!F:F,'Fielding Data'!$A:$A,'Hitting Data'!$A5294)</f>
        <v>38</v>
      </c>
      <c r="W5294" s="14">
        <f>SUMIFS('Fielding Data'!G:G,'Fielding Data'!$A:$A,'Hitting Data'!$A5294)</f>
        <v>2</v>
      </c>
      <c r="X5294" s="14">
        <f>SUMIFS('Fielding Data'!H:H,'Fielding Data'!$A:$A,'Hitting Data'!$A5294)</f>
        <v>13</v>
      </c>
    </row>
    <row r="5295" spans="1:24" x14ac:dyDescent="0.25">
      <c r="A5295" s="14" t="str">
        <f t="shared" si="82"/>
        <v>kempma012014</v>
      </c>
      <c r="B5295" s="19" t="s">
        <v>668</v>
      </c>
      <c r="C5295" s="19">
        <v>2014</v>
      </c>
      <c r="D5295" s="19">
        <v>150</v>
      </c>
      <c r="E5295" s="19">
        <v>541</v>
      </c>
      <c r="F5295" s="19">
        <v>77</v>
      </c>
      <c r="G5295" s="19">
        <v>155</v>
      </c>
      <c r="H5295" s="19">
        <v>38</v>
      </c>
      <c r="I5295" s="19">
        <v>3</v>
      </c>
      <c r="J5295" s="19">
        <v>25</v>
      </c>
      <c r="K5295" s="19">
        <v>89</v>
      </c>
      <c r="L5295" s="19">
        <v>8</v>
      </c>
      <c r="M5295" s="19">
        <v>5</v>
      </c>
      <c r="N5295" s="19">
        <v>52</v>
      </c>
      <c r="O5295" s="19">
        <v>145</v>
      </c>
      <c r="P5295" s="14" t="str">
        <f>IFERROR(VLOOKUP($A5295,'Fielding Data'!$A:$H,MATCH(P$1,'Fielding Data'!$A$1:$H$1,0),0),"Other")</f>
        <v>CF</v>
      </c>
      <c r="Q5295" s="14">
        <f>IFERROR(VLOOKUP($A5295,'Fielding Data'!$A:$H,MATCH(Q$1,'Fielding Data'!$A$1:$H$1,0),0),"Other")</f>
        <v>75</v>
      </c>
      <c r="R5295" s="14">
        <f>IFERROR(VLOOKUP($A5295,'Fielding Data'!$A:$H,MATCH(R$1,'Fielding Data'!$A$1:$H$1,0),0),"Other")</f>
        <v>1</v>
      </c>
      <c r="S5295" s="14">
        <f>IFERROR(VLOOKUP($A5295,'Fielding Data'!$A:$H,MATCH(S$1,'Fielding Data'!$A$1:$H$1,0),0),"Other")</f>
        <v>4</v>
      </c>
      <c r="T5295" s="14">
        <f>IFERROR(VLOOKUP($A5295,'Fielding Data'!$A:$H,MATCH(T$1,'Fielding Data'!$A$1:$H$1,0),0),"Other")</f>
        <v>0</v>
      </c>
      <c r="U5295" s="14">
        <f>SUMIFS('Fielding Data'!E:E,'Fielding Data'!$A:$A,'Hitting Data'!$A5295)</f>
        <v>454</v>
      </c>
      <c r="V5295" s="14">
        <f>SUMIFS('Fielding Data'!F:F,'Fielding Data'!$A:$A,'Hitting Data'!$A5295)</f>
        <v>14</v>
      </c>
      <c r="W5295" s="14">
        <f>SUMIFS('Fielding Data'!G:G,'Fielding Data'!$A:$A,'Hitting Data'!$A5295)</f>
        <v>14</v>
      </c>
      <c r="X5295" s="14">
        <f>SUMIFS('Fielding Data'!H:H,'Fielding Data'!$A:$A,'Hitting Data'!$A5295)</f>
        <v>4</v>
      </c>
    </row>
    <row r="5296" spans="1:24" x14ac:dyDescent="0.25">
      <c r="A5296" s="14" t="str">
        <f t="shared" si="82"/>
        <v>kendrho012014</v>
      </c>
      <c r="B5296" s="19" t="s">
        <v>669</v>
      </c>
      <c r="C5296" s="19">
        <v>2014</v>
      </c>
      <c r="D5296" s="19">
        <v>157</v>
      </c>
      <c r="E5296" s="19">
        <v>617</v>
      </c>
      <c r="F5296" s="19">
        <v>85</v>
      </c>
      <c r="G5296" s="19">
        <v>181</v>
      </c>
      <c r="H5296" s="19">
        <v>33</v>
      </c>
      <c r="I5296" s="19">
        <v>5</v>
      </c>
      <c r="J5296" s="19">
        <v>7</v>
      </c>
      <c r="K5296" s="19">
        <v>75</v>
      </c>
      <c r="L5296" s="19">
        <v>14</v>
      </c>
      <c r="M5296" s="19">
        <v>5</v>
      </c>
      <c r="N5296" s="19">
        <v>48</v>
      </c>
      <c r="O5296" s="19">
        <v>110</v>
      </c>
      <c r="P5296" s="14" t="str">
        <f>IFERROR(VLOOKUP($A5296,'Fielding Data'!$A:$H,MATCH(P$1,'Fielding Data'!$A$1:$H$1,0),0),"Other")</f>
        <v>2B</v>
      </c>
      <c r="Q5296" s="14">
        <f>IFERROR(VLOOKUP($A5296,'Fielding Data'!$A:$H,MATCH(Q$1,'Fielding Data'!$A$1:$H$1,0),0),"Other")</f>
        <v>267</v>
      </c>
      <c r="R5296" s="14">
        <f>IFERROR(VLOOKUP($A5296,'Fielding Data'!$A:$H,MATCH(R$1,'Fielding Data'!$A$1:$H$1,0),0),"Other")</f>
        <v>406</v>
      </c>
      <c r="S5296" s="14">
        <f>IFERROR(VLOOKUP($A5296,'Fielding Data'!$A:$H,MATCH(S$1,'Fielding Data'!$A$1:$H$1,0),0),"Other")</f>
        <v>11</v>
      </c>
      <c r="T5296" s="14">
        <f>IFERROR(VLOOKUP($A5296,'Fielding Data'!$A:$H,MATCH(T$1,'Fielding Data'!$A$1:$H$1,0),0),"Other")</f>
        <v>83</v>
      </c>
      <c r="U5296" s="14">
        <f>SUMIFS('Fielding Data'!E:E,'Fielding Data'!$A:$A,'Hitting Data'!$A5296)</f>
        <v>267</v>
      </c>
      <c r="V5296" s="14">
        <f>SUMIFS('Fielding Data'!F:F,'Fielding Data'!$A:$A,'Hitting Data'!$A5296)</f>
        <v>406</v>
      </c>
      <c r="W5296" s="14">
        <f>SUMIFS('Fielding Data'!G:G,'Fielding Data'!$A:$A,'Hitting Data'!$A5296)</f>
        <v>11</v>
      </c>
      <c r="X5296" s="14">
        <f>SUMIFS('Fielding Data'!H:H,'Fielding Data'!$A:$A,'Hitting Data'!$A5296)</f>
        <v>83</v>
      </c>
    </row>
    <row r="5297" spans="1:24" x14ac:dyDescent="0.25">
      <c r="A5297" s="14" t="str">
        <f t="shared" si="82"/>
        <v>kendrky012014</v>
      </c>
      <c r="B5297" s="19" t="s">
        <v>810</v>
      </c>
      <c r="C5297" s="19">
        <v>2014</v>
      </c>
      <c r="D5297" s="19">
        <v>32</v>
      </c>
      <c r="E5297" s="19">
        <v>66</v>
      </c>
      <c r="F5297" s="19">
        <v>2</v>
      </c>
      <c r="G5297" s="19">
        <v>9</v>
      </c>
      <c r="H5297" s="19">
        <v>1</v>
      </c>
      <c r="I5297" s="19">
        <v>0</v>
      </c>
      <c r="J5297" s="19">
        <v>0</v>
      </c>
      <c r="K5297" s="19">
        <v>1</v>
      </c>
      <c r="L5297" s="19">
        <v>0</v>
      </c>
      <c r="M5297" s="19">
        <v>0</v>
      </c>
      <c r="N5297" s="19">
        <v>1</v>
      </c>
      <c r="O5297" s="19">
        <v>31</v>
      </c>
      <c r="P5297" s="14" t="str">
        <f>IFERROR(VLOOKUP($A5297,'Fielding Data'!$A:$H,MATCH(P$1,'Fielding Data'!$A$1:$H$1,0),0),"Other")</f>
        <v>P</v>
      </c>
      <c r="Q5297" s="14">
        <f>IFERROR(VLOOKUP($A5297,'Fielding Data'!$A:$H,MATCH(Q$1,'Fielding Data'!$A$1:$H$1,0),0),"Other")</f>
        <v>18</v>
      </c>
      <c r="R5297" s="14">
        <f>IFERROR(VLOOKUP($A5297,'Fielding Data'!$A:$H,MATCH(R$1,'Fielding Data'!$A$1:$H$1,0),0),"Other")</f>
        <v>29</v>
      </c>
      <c r="S5297" s="14">
        <f>IFERROR(VLOOKUP($A5297,'Fielding Data'!$A:$H,MATCH(S$1,'Fielding Data'!$A$1:$H$1,0),0),"Other")</f>
        <v>2</v>
      </c>
      <c r="T5297" s="14">
        <f>IFERROR(VLOOKUP($A5297,'Fielding Data'!$A:$H,MATCH(T$1,'Fielding Data'!$A$1:$H$1,0),0),"Other")</f>
        <v>1</v>
      </c>
      <c r="U5297" s="14">
        <f>SUMIFS('Fielding Data'!E:E,'Fielding Data'!$A:$A,'Hitting Data'!$A5297)</f>
        <v>18</v>
      </c>
      <c r="V5297" s="14">
        <f>SUMIFS('Fielding Data'!F:F,'Fielding Data'!$A:$A,'Hitting Data'!$A5297)</f>
        <v>29</v>
      </c>
      <c r="W5297" s="14">
        <f>SUMIFS('Fielding Data'!G:G,'Fielding Data'!$A:$A,'Hitting Data'!$A5297)</f>
        <v>2</v>
      </c>
      <c r="X5297" s="14">
        <f>SUMIFS('Fielding Data'!H:H,'Fielding Data'!$A:$A,'Hitting Data'!$A5297)</f>
        <v>1</v>
      </c>
    </row>
    <row r="5298" spans="1:24" x14ac:dyDescent="0.25">
      <c r="A5298" s="14" t="str">
        <f t="shared" si="82"/>
        <v>kenneia012014</v>
      </c>
      <c r="B5298" s="19" t="s">
        <v>811</v>
      </c>
      <c r="C5298" s="19">
        <v>2014</v>
      </c>
      <c r="D5298" s="19">
        <v>33</v>
      </c>
      <c r="E5298" s="19">
        <v>52</v>
      </c>
      <c r="F5298" s="19">
        <v>3</v>
      </c>
      <c r="G5298" s="19">
        <v>6</v>
      </c>
      <c r="H5298" s="19">
        <v>1</v>
      </c>
      <c r="I5298" s="19">
        <v>0</v>
      </c>
      <c r="J5298" s="19">
        <v>1</v>
      </c>
      <c r="K5298" s="19">
        <v>5</v>
      </c>
      <c r="L5298" s="19">
        <v>0</v>
      </c>
      <c r="M5298" s="19">
        <v>0</v>
      </c>
      <c r="N5298" s="19">
        <v>5</v>
      </c>
      <c r="O5298" s="19">
        <v>24</v>
      </c>
      <c r="P5298" s="14" t="str">
        <f>IFERROR(VLOOKUP($A5298,'Fielding Data'!$A:$H,MATCH(P$1,'Fielding Data'!$A$1:$H$1,0),0),"Other")</f>
        <v>P</v>
      </c>
      <c r="Q5298" s="14">
        <f>IFERROR(VLOOKUP($A5298,'Fielding Data'!$A:$H,MATCH(Q$1,'Fielding Data'!$A$1:$H$1,0),0),"Other")</f>
        <v>12</v>
      </c>
      <c r="R5298" s="14">
        <f>IFERROR(VLOOKUP($A5298,'Fielding Data'!$A:$H,MATCH(R$1,'Fielding Data'!$A$1:$H$1,0),0),"Other")</f>
        <v>18</v>
      </c>
      <c r="S5298" s="14">
        <f>IFERROR(VLOOKUP($A5298,'Fielding Data'!$A:$H,MATCH(S$1,'Fielding Data'!$A$1:$H$1,0),0),"Other")</f>
        <v>0</v>
      </c>
      <c r="T5298" s="14">
        <f>IFERROR(VLOOKUP($A5298,'Fielding Data'!$A:$H,MATCH(T$1,'Fielding Data'!$A$1:$H$1,0),0),"Other")</f>
        <v>1</v>
      </c>
      <c r="U5298" s="14">
        <f>SUMIFS('Fielding Data'!E:E,'Fielding Data'!$A:$A,'Hitting Data'!$A5298)</f>
        <v>12</v>
      </c>
      <c r="V5298" s="14">
        <f>SUMIFS('Fielding Data'!F:F,'Fielding Data'!$A:$A,'Hitting Data'!$A5298)</f>
        <v>18</v>
      </c>
      <c r="W5298" s="14">
        <f>SUMIFS('Fielding Data'!G:G,'Fielding Data'!$A:$A,'Hitting Data'!$A5298)</f>
        <v>0</v>
      </c>
      <c r="X5298" s="14">
        <f>SUMIFS('Fielding Data'!H:H,'Fielding Data'!$A:$A,'Hitting Data'!$A5298)</f>
        <v>1</v>
      </c>
    </row>
    <row r="5299" spans="1:24" x14ac:dyDescent="0.25">
      <c r="A5299" s="14" t="str">
        <f t="shared" si="82"/>
        <v>kershcl012014</v>
      </c>
      <c r="B5299" s="19" t="s">
        <v>947</v>
      </c>
      <c r="C5299" s="19">
        <v>2014</v>
      </c>
      <c r="D5299" s="19">
        <v>27</v>
      </c>
      <c r="E5299" s="19">
        <v>63</v>
      </c>
      <c r="F5299" s="19">
        <v>5</v>
      </c>
      <c r="G5299" s="19">
        <v>11</v>
      </c>
      <c r="H5299" s="19">
        <v>0</v>
      </c>
      <c r="I5299" s="19">
        <v>1</v>
      </c>
      <c r="J5299" s="19">
        <v>0</v>
      </c>
      <c r="K5299" s="19">
        <v>3</v>
      </c>
      <c r="L5299" s="19">
        <v>1</v>
      </c>
      <c r="M5299" s="19">
        <v>0</v>
      </c>
      <c r="N5299" s="19">
        <v>4</v>
      </c>
      <c r="O5299" s="19">
        <v>23</v>
      </c>
      <c r="P5299" s="14" t="str">
        <f>IFERROR(VLOOKUP($A5299,'Fielding Data'!$A:$H,MATCH(P$1,'Fielding Data'!$A$1:$H$1,0),0),"Other")</f>
        <v>P</v>
      </c>
      <c r="Q5299" s="14">
        <f>IFERROR(VLOOKUP($A5299,'Fielding Data'!$A:$H,MATCH(Q$1,'Fielding Data'!$A$1:$H$1,0),0),"Other")</f>
        <v>8</v>
      </c>
      <c r="R5299" s="14">
        <f>IFERROR(VLOOKUP($A5299,'Fielding Data'!$A:$H,MATCH(R$1,'Fielding Data'!$A$1:$H$1,0),0),"Other")</f>
        <v>31</v>
      </c>
      <c r="S5299" s="14">
        <f>IFERROR(VLOOKUP($A5299,'Fielding Data'!$A:$H,MATCH(S$1,'Fielding Data'!$A$1:$H$1,0),0),"Other")</f>
        <v>2</v>
      </c>
      <c r="T5299" s="14">
        <f>IFERROR(VLOOKUP($A5299,'Fielding Data'!$A:$H,MATCH(T$1,'Fielding Data'!$A$1:$H$1,0),0),"Other")</f>
        <v>3</v>
      </c>
      <c r="U5299" s="14">
        <f>SUMIFS('Fielding Data'!E:E,'Fielding Data'!$A:$A,'Hitting Data'!$A5299)</f>
        <v>8</v>
      </c>
      <c r="V5299" s="14">
        <f>SUMIFS('Fielding Data'!F:F,'Fielding Data'!$A:$A,'Hitting Data'!$A5299)</f>
        <v>31</v>
      </c>
      <c r="W5299" s="14">
        <f>SUMIFS('Fielding Data'!G:G,'Fielding Data'!$A:$A,'Hitting Data'!$A5299)</f>
        <v>2</v>
      </c>
      <c r="X5299" s="14">
        <f>SUMIFS('Fielding Data'!H:H,'Fielding Data'!$A:$A,'Hitting Data'!$A5299)</f>
        <v>3</v>
      </c>
    </row>
    <row r="5300" spans="1:24" x14ac:dyDescent="0.25">
      <c r="A5300" s="14" t="str">
        <f t="shared" si="82"/>
        <v>keuchda012014</v>
      </c>
      <c r="B5300" s="19" t="s">
        <v>1760</v>
      </c>
      <c r="C5300" s="19">
        <v>2014</v>
      </c>
      <c r="D5300" s="19">
        <v>30</v>
      </c>
      <c r="E5300" s="19">
        <v>3</v>
      </c>
      <c r="F5300" s="19">
        <v>1</v>
      </c>
      <c r="G5300" s="19">
        <v>0</v>
      </c>
      <c r="H5300" s="19">
        <v>0</v>
      </c>
      <c r="I5300" s="19">
        <v>0</v>
      </c>
      <c r="J5300" s="19">
        <v>0</v>
      </c>
      <c r="K5300" s="19">
        <v>0</v>
      </c>
      <c r="L5300" s="19">
        <v>0</v>
      </c>
      <c r="M5300" s="19">
        <v>0</v>
      </c>
      <c r="N5300" s="19">
        <v>1</v>
      </c>
      <c r="O5300" s="19">
        <v>2</v>
      </c>
      <c r="P5300" s="14" t="str">
        <f>IFERROR(VLOOKUP($A5300,'Fielding Data'!$A:$H,MATCH(P$1,'Fielding Data'!$A$1:$H$1,0),0),"Other")</f>
        <v>P</v>
      </c>
      <c r="Q5300" s="14">
        <f>IFERROR(VLOOKUP($A5300,'Fielding Data'!$A:$H,MATCH(Q$1,'Fielding Data'!$A$1:$H$1,0),0),"Other")</f>
        <v>18</v>
      </c>
      <c r="R5300" s="14">
        <f>IFERROR(VLOOKUP($A5300,'Fielding Data'!$A:$H,MATCH(R$1,'Fielding Data'!$A$1:$H$1,0),0),"Other")</f>
        <v>47</v>
      </c>
      <c r="S5300" s="14">
        <f>IFERROR(VLOOKUP($A5300,'Fielding Data'!$A:$H,MATCH(S$1,'Fielding Data'!$A$1:$H$1,0),0),"Other")</f>
        <v>1</v>
      </c>
      <c r="T5300" s="14">
        <f>IFERROR(VLOOKUP($A5300,'Fielding Data'!$A:$H,MATCH(T$1,'Fielding Data'!$A$1:$H$1,0),0),"Other")</f>
        <v>3</v>
      </c>
      <c r="U5300" s="14">
        <f>SUMIFS('Fielding Data'!E:E,'Fielding Data'!$A:$A,'Hitting Data'!$A5300)</f>
        <v>18</v>
      </c>
      <c r="V5300" s="14">
        <f>SUMIFS('Fielding Data'!F:F,'Fielding Data'!$A:$A,'Hitting Data'!$A5300)</f>
        <v>47</v>
      </c>
      <c r="W5300" s="14">
        <f>SUMIFS('Fielding Data'!G:G,'Fielding Data'!$A:$A,'Hitting Data'!$A5300)</f>
        <v>1</v>
      </c>
      <c r="X5300" s="14">
        <f>SUMIFS('Fielding Data'!H:H,'Fielding Data'!$A:$A,'Hitting Data'!$A5300)</f>
        <v>3</v>
      </c>
    </row>
    <row r="5301" spans="1:24" x14ac:dyDescent="0.25">
      <c r="A5301" s="14" t="str">
        <f t="shared" si="82"/>
        <v>kickhmi012014</v>
      </c>
      <c r="B5301" s="19" t="s">
        <v>1974</v>
      </c>
      <c r="C5301" s="19">
        <v>2014</v>
      </c>
      <c r="D5301" s="19">
        <v>2</v>
      </c>
      <c r="E5301" s="19">
        <v>0</v>
      </c>
      <c r="F5301" s="19">
        <v>0</v>
      </c>
      <c r="G5301" s="19">
        <v>0</v>
      </c>
      <c r="H5301" s="19">
        <v>0</v>
      </c>
      <c r="I5301" s="19">
        <v>0</v>
      </c>
      <c r="J5301" s="19">
        <v>0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4" t="str">
        <f>IFERROR(VLOOKUP($A5301,'Fielding Data'!$A:$H,MATCH(P$1,'Fielding Data'!$A$1:$H$1,0),0),"Other")</f>
        <v>P</v>
      </c>
      <c r="Q5301" s="14">
        <f>IFERROR(VLOOKUP($A5301,'Fielding Data'!$A:$H,MATCH(Q$1,'Fielding Data'!$A$1:$H$1,0),0),"Other")</f>
        <v>0</v>
      </c>
      <c r="R5301" s="14">
        <f>IFERROR(VLOOKUP($A5301,'Fielding Data'!$A:$H,MATCH(R$1,'Fielding Data'!$A$1:$H$1,0),0),"Other")</f>
        <v>1</v>
      </c>
      <c r="S5301" s="14">
        <f>IFERROR(VLOOKUP($A5301,'Fielding Data'!$A:$H,MATCH(S$1,'Fielding Data'!$A$1:$H$1,0),0),"Other")</f>
        <v>0</v>
      </c>
      <c r="T5301" s="14">
        <f>IFERROR(VLOOKUP($A5301,'Fielding Data'!$A:$H,MATCH(T$1,'Fielding Data'!$A$1:$H$1,0),0),"Other")</f>
        <v>0</v>
      </c>
      <c r="U5301" s="14">
        <f>SUMIFS('Fielding Data'!E:E,'Fielding Data'!$A:$A,'Hitting Data'!$A5301)</f>
        <v>0</v>
      </c>
      <c r="V5301" s="14">
        <f>SUMIFS('Fielding Data'!F:F,'Fielding Data'!$A:$A,'Hitting Data'!$A5301)</f>
        <v>1</v>
      </c>
      <c r="W5301" s="14">
        <f>SUMIFS('Fielding Data'!G:G,'Fielding Data'!$A:$A,'Hitting Data'!$A5301)</f>
        <v>0</v>
      </c>
      <c r="X5301" s="14">
        <f>SUMIFS('Fielding Data'!H:H,'Fielding Data'!$A:$A,'Hitting Data'!$A5301)</f>
        <v>0</v>
      </c>
    </row>
    <row r="5302" spans="1:24" x14ac:dyDescent="0.25">
      <c r="A5302" s="14" t="str">
        <f t="shared" si="82"/>
        <v>kiermke012014</v>
      </c>
      <c r="B5302" s="19" t="s">
        <v>1975</v>
      </c>
      <c r="C5302" s="19">
        <v>2014</v>
      </c>
      <c r="D5302" s="19">
        <v>108</v>
      </c>
      <c r="E5302" s="19">
        <v>331</v>
      </c>
      <c r="F5302" s="19">
        <v>35</v>
      </c>
      <c r="G5302" s="19">
        <v>87</v>
      </c>
      <c r="H5302" s="19">
        <v>16</v>
      </c>
      <c r="I5302" s="19">
        <v>8</v>
      </c>
      <c r="J5302" s="19">
        <v>10</v>
      </c>
      <c r="K5302" s="19">
        <v>35</v>
      </c>
      <c r="L5302" s="19">
        <v>5</v>
      </c>
      <c r="M5302" s="19">
        <v>4</v>
      </c>
      <c r="N5302" s="19">
        <v>23</v>
      </c>
      <c r="O5302" s="19">
        <v>71</v>
      </c>
      <c r="P5302" s="14" t="str">
        <f>IFERROR(VLOOKUP($A5302,'Fielding Data'!$A:$H,MATCH(P$1,'Fielding Data'!$A$1:$H$1,0),0),"Other")</f>
        <v>CF</v>
      </c>
      <c r="Q5302" s="14">
        <f>IFERROR(VLOOKUP($A5302,'Fielding Data'!$A:$H,MATCH(Q$1,'Fielding Data'!$A$1:$H$1,0),0),"Other")</f>
        <v>100</v>
      </c>
      <c r="R5302" s="14">
        <f>IFERROR(VLOOKUP($A5302,'Fielding Data'!$A:$H,MATCH(R$1,'Fielding Data'!$A$1:$H$1,0),0),"Other")</f>
        <v>2</v>
      </c>
      <c r="S5302" s="14">
        <f>IFERROR(VLOOKUP($A5302,'Fielding Data'!$A:$H,MATCH(S$1,'Fielding Data'!$A$1:$H$1,0),0),"Other")</f>
        <v>1</v>
      </c>
      <c r="T5302" s="14">
        <f>IFERROR(VLOOKUP($A5302,'Fielding Data'!$A:$H,MATCH(T$1,'Fielding Data'!$A$1:$H$1,0),0),"Other")</f>
        <v>1</v>
      </c>
      <c r="U5302" s="14">
        <f>SUMIFS('Fielding Data'!E:E,'Fielding Data'!$A:$A,'Hitting Data'!$A5302)</f>
        <v>474</v>
      </c>
      <c r="V5302" s="14">
        <f>SUMIFS('Fielding Data'!F:F,'Fielding Data'!$A:$A,'Hitting Data'!$A5302)</f>
        <v>10</v>
      </c>
      <c r="W5302" s="14">
        <f>SUMIFS('Fielding Data'!G:G,'Fielding Data'!$A:$A,'Hitting Data'!$A5302)</f>
        <v>12</v>
      </c>
      <c r="X5302" s="14">
        <f>SUMIFS('Fielding Data'!H:H,'Fielding Data'!$A:$A,'Hitting Data'!$A5302)</f>
        <v>4</v>
      </c>
    </row>
    <row r="5303" spans="1:24" x14ac:dyDescent="0.25">
      <c r="A5303" s="14" t="str">
        <f t="shared" si="82"/>
        <v>kiescro012014</v>
      </c>
      <c r="B5303" s="19" t="s">
        <v>1976</v>
      </c>
      <c r="C5303" s="19">
        <v>2014</v>
      </c>
      <c r="D5303" s="19">
        <v>25</v>
      </c>
      <c r="E5303" s="19">
        <v>41</v>
      </c>
      <c r="F5303" s="19">
        <v>2</v>
      </c>
      <c r="G5303" s="19">
        <v>8</v>
      </c>
      <c r="H5303" s="19">
        <v>1</v>
      </c>
      <c r="I5303" s="19">
        <v>0</v>
      </c>
      <c r="J5303" s="19">
        <v>1</v>
      </c>
      <c r="K5303" s="19">
        <v>2</v>
      </c>
      <c r="L5303" s="19">
        <v>0</v>
      </c>
      <c r="M5303" s="19">
        <v>0</v>
      </c>
      <c r="N5303" s="19">
        <v>0</v>
      </c>
      <c r="O5303" s="19">
        <v>16</v>
      </c>
      <c r="P5303" s="14" t="str">
        <f>IFERROR(VLOOKUP($A5303,'Fielding Data'!$A:$H,MATCH(P$1,'Fielding Data'!$A$1:$H$1,0),0),"Other")</f>
        <v>LF</v>
      </c>
      <c r="Q5303" s="14">
        <f>IFERROR(VLOOKUP($A5303,'Fielding Data'!$A:$H,MATCH(Q$1,'Fielding Data'!$A$1:$H$1,0),0),"Other")</f>
        <v>7</v>
      </c>
      <c r="R5303" s="14">
        <f>IFERROR(VLOOKUP($A5303,'Fielding Data'!$A:$H,MATCH(R$1,'Fielding Data'!$A$1:$H$1,0),0),"Other")</f>
        <v>0</v>
      </c>
      <c r="S5303" s="14">
        <f>IFERROR(VLOOKUP($A5303,'Fielding Data'!$A:$H,MATCH(S$1,'Fielding Data'!$A$1:$H$1,0),0),"Other")</f>
        <v>1</v>
      </c>
      <c r="T5303" s="14">
        <f>IFERROR(VLOOKUP($A5303,'Fielding Data'!$A:$H,MATCH(T$1,'Fielding Data'!$A$1:$H$1,0),0),"Other")</f>
        <v>0</v>
      </c>
      <c r="U5303" s="14">
        <f>SUMIFS('Fielding Data'!E:E,'Fielding Data'!$A:$A,'Hitting Data'!$A5303)</f>
        <v>22</v>
      </c>
      <c r="V5303" s="14">
        <f>SUMIFS('Fielding Data'!F:F,'Fielding Data'!$A:$A,'Hitting Data'!$A5303)</f>
        <v>0</v>
      </c>
      <c r="W5303" s="14">
        <f>SUMIFS('Fielding Data'!G:G,'Fielding Data'!$A:$A,'Hitting Data'!$A5303)</f>
        <v>2</v>
      </c>
      <c r="X5303" s="14">
        <f>SUMIFS('Fielding Data'!H:H,'Fielding Data'!$A:$A,'Hitting Data'!$A5303)</f>
        <v>0</v>
      </c>
    </row>
    <row r="5304" spans="1:24" x14ac:dyDescent="0.25">
      <c r="A5304" s="14" t="str">
        <f t="shared" si="82"/>
        <v>kimbrcr012014</v>
      </c>
      <c r="B5304" s="19" t="s">
        <v>1311</v>
      </c>
      <c r="C5304" s="19">
        <v>2014</v>
      </c>
      <c r="D5304" s="19">
        <v>63</v>
      </c>
      <c r="E5304" s="19">
        <v>0</v>
      </c>
      <c r="F5304" s="19">
        <v>0</v>
      </c>
      <c r="G5304" s="19">
        <v>0</v>
      </c>
      <c r="H5304" s="19">
        <v>0</v>
      </c>
      <c r="I5304" s="19">
        <v>0</v>
      </c>
      <c r="J5304" s="19">
        <v>0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4" t="str">
        <f>IFERROR(VLOOKUP($A5304,'Fielding Data'!$A:$H,MATCH(P$1,'Fielding Data'!$A$1:$H$1,0),0),"Other")</f>
        <v>P</v>
      </c>
      <c r="Q5304" s="14">
        <f>IFERROR(VLOOKUP($A5304,'Fielding Data'!$A:$H,MATCH(Q$1,'Fielding Data'!$A$1:$H$1,0),0),"Other")</f>
        <v>4</v>
      </c>
      <c r="R5304" s="14">
        <f>IFERROR(VLOOKUP($A5304,'Fielding Data'!$A:$H,MATCH(R$1,'Fielding Data'!$A$1:$H$1,0),0),"Other")</f>
        <v>6</v>
      </c>
      <c r="S5304" s="14">
        <f>IFERROR(VLOOKUP($A5304,'Fielding Data'!$A:$H,MATCH(S$1,'Fielding Data'!$A$1:$H$1,0),0),"Other")</f>
        <v>0</v>
      </c>
      <c r="T5304" s="14">
        <f>IFERROR(VLOOKUP($A5304,'Fielding Data'!$A:$H,MATCH(T$1,'Fielding Data'!$A$1:$H$1,0),0),"Other")</f>
        <v>0</v>
      </c>
      <c r="U5304" s="14">
        <f>SUMIFS('Fielding Data'!E:E,'Fielding Data'!$A:$A,'Hitting Data'!$A5304)</f>
        <v>4</v>
      </c>
      <c r="V5304" s="14">
        <f>SUMIFS('Fielding Data'!F:F,'Fielding Data'!$A:$A,'Hitting Data'!$A5304)</f>
        <v>6</v>
      </c>
      <c r="W5304" s="14">
        <f>SUMIFS('Fielding Data'!G:G,'Fielding Data'!$A:$A,'Hitting Data'!$A5304)</f>
        <v>0</v>
      </c>
      <c r="X5304" s="14">
        <f>SUMIFS('Fielding Data'!H:H,'Fielding Data'!$A:$A,'Hitting Data'!$A5304)</f>
        <v>0</v>
      </c>
    </row>
    <row r="5305" spans="1:24" x14ac:dyDescent="0.25">
      <c r="A5305" s="14" t="str">
        <f t="shared" si="82"/>
        <v>kinslia012014</v>
      </c>
      <c r="B5305" s="19" t="s">
        <v>671</v>
      </c>
      <c r="C5305" s="19">
        <v>2014</v>
      </c>
      <c r="D5305" s="19">
        <v>161</v>
      </c>
      <c r="E5305" s="19">
        <v>684</v>
      </c>
      <c r="F5305" s="19">
        <v>100</v>
      </c>
      <c r="G5305" s="19">
        <v>188</v>
      </c>
      <c r="H5305" s="19">
        <v>40</v>
      </c>
      <c r="I5305" s="19">
        <v>4</v>
      </c>
      <c r="J5305" s="19">
        <v>17</v>
      </c>
      <c r="K5305" s="19">
        <v>92</v>
      </c>
      <c r="L5305" s="19">
        <v>15</v>
      </c>
      <c r="M5305" s="19">
        <v>4</v>
      </c>
      <c r="N5305" s="19">
        <v>29</v>
      </c>
      <c r="O5305" s="19">
        <v>79</v>
      </c>
      <c r="P5305" s="14" t="str">
        <f>IFERROR(VLOOKUP($A5305,'Fielding Data'!$A:$H,MATCH(P$1,'Fielding Data'!$A$1:$H$1,0),0),"Other")</f>
        <v>2B</v>
      </c>
      <c r="Q5305" s="14">
        <f>IFERROR(VLOOKUP($A5305,'Fielding Data'!$A:$H,MATCH(Q$1,'Fielding Data'!$A$1:$H$1,0),0),"Other")</f>
        <v>290</v>
      </c>
      <c r="R5305" s="14">
        <f>IFERROR(VLOOKUP($A5305,'Fielding Data'!$A:$H,MATCH(R$1,'Fielding Data'!$A$1:$H$1,0),0),"Other")</f>
        <v>467</v>
      </c>
      <c r="S5305" s="14">
        <f>IFERROR(VLOOKUP($A5305,'Fielding Data'!$A:$H,MATCH(S$1,'Fielding Data'!$A$1:$H$1,0),0),"Other")</f>
        <v>9</v>
      </c>
      <c r="T5305" s="14">
        <f>IFERROR(VLOOKUP($A5305,'Fielding Data'!$A:$H,MATCH(T$1,'Fielding Data'!$A$1:$H$1,0),0),"Other")</f>
        <v>101</v>
      </c>
      <c r="U5305" s="14">
        <f>SUMIFS('Fielding Data'!E:E,'Fielding Data'!$A:$A,'Hitting Data'!$A5305)</f>
        <v>290</v>
      </c>
      <c r="V5305" s="14">
        <f>SUMIFS('Fielding Data'!F:F,'Fielding Data'!$A:$A,'Hitting Data'!$A5305)</f>
        <v>467</v>
      </c>
      <c r="W5305" s="14">
        <f>SUMIFS('Fielding Data'!G:G,'Fielding Data'!$A:$A,'Hitting Data'!$A5305)</f>
        <v>9</v>
      </c>
      <c r="X5305" s="14">
        <f>SUMIFS('Fielding Data'!H:H,'Fielding Data'!$A:$A,'Hitting Data'!$A5305)</f>
        <v>101</v>
      </c>
    </row>
    <row r="5306" spans="1:24" x14ac:dyDescent="0.25">
      <c r="A5306" s="14" t="str">
        <f t="shared" si="82"/>
        <v>kintzbr012014</v>
      </c>
      <c r="B5306" s="19" t="s">
        <v>1312</v>
      </c>
      <c r="C5306" s="19">
        <v>2014</v>
      </c>
      <c r="D5306" s="19">
        <v>64</v>
      </c>
      <c r="E5306" s="19">
        <v>0</v>
      </c>
      <c r="F5306" s="19">
        <v>0</v>
      </c>
      <c r="G5306" s="19">
        <v>0</v>
      </c>
      <c r="H5306" s="19">
        <v>0</v>
      </c>
      <c r="I5306" s="19">
        <v>0</v>
      </c>
      <c r="J5306" s="19">
        <v>0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4" t="str">
        <f>IFERROR(VLOOKUP($A5306,'Fielding Data'!$A:$H,MATCH(P$1,'Fielding Data'!$A$1:$H$1,0),0),"Other")</f>
        <v>P</v>
      </c>
      <c r="Q5306" s="14">
        <f>IFERROR(VLOOKUP($A5306,'Fielding Data'!$A:$H,MATCH(Q$1,'Fielding Data'!$A$1:$H$1,0),0),"Other")</f>
        <v>9</v>
      </c>
      <c r="R5306" s="14">
        <f>IFERROR(VLOOKUP($A5306,'Fielding Data'!$A:$H,MATCH(R$1,'Fielding Data'!$A$1:$H$1,0),0),"Other")</f>
        <v>13</v>
      </c>
      <c r="S5306" s="14">
        <f>IFERROR(VLOOKUP($A5306,'Fielding Data'!$A:$H,MATCH(S$1,'Fielding Data'!$A$1:$H$1,0),0),"Other")</f>
        <v>0</v>
      </c>
      <c r="T5306" s="14">
        <f>IFERROR(VLOOKUP($A5306,'Fielding Data'!$A:$H,MATCH(T$1,'Fielding Data'!$A$1:$H$1,0),0),"Other")</f>
        <v>1</v>
      </c>
      <c r="U5306" s="14">
        <f>SUMIFS('Fielding Data'!E:E,'Fielding Data'!$A:$A,'Hitting Data'!$A5306)</f>
        <v>9</v>
      </c>
      <c r="V5306" s="14">
        <f>SUMIFS('Fielding Data'!F:F,'Fielding Data'!$A:$A,'Hitting Data'!$A5306)</f>
        <v>13</v>
      </c>
      <c r="W5306" s="14">
        <f>SUMIFS('Fielding Data'!G:G,'Fielding Data'!$A:$A,'Hitting Data'!$A5306)</f>
        <v>0</v>
      </c>
      <c r="X5306" s="14">
        <f>SUMIFS('Fielding Data'!H:H,'Fielding Data'!$A:$A,'Hitting Data'!$A5306)</f>
        <v>1</v>
      </c>
    </row>
    <row r="5307" spans="1:24" x14ac:dyDescent="0.25">
      <c r="A5307" s="14" t="str">
        <f t="shared" si="82"/>
        <v>kipnija012014</v>
      </c>
      <c r="B5307" s="19" t="s">
        <v>1536</v>
      </c>
      <c r="C5307" s="19">
        <v>2014</v>
      </c>
      <c r="D5307" s="19">
        <v>129</v>
      </c>
      <c r="E5307" s="19">
        <v>500</v>
      </c>
      <c r="F5307" s="19">
        <v>61</v>
      </c>
      <c r="G5307" s="19">
        <v>120</v>
      </c>
      <c r="H5307" s="19">
        <v>25</v>
      </c>
      <c r="I5307" s="19">
        <v>1</v>
      </c>
      <c r="J5307" s="19">
        <v>6</v>
      </c>
      <c r="K5307" s="19">
        <v>41</v>
      </c>
      <c r="L5307" s="19">
        <v>22</v>
      </c>
      <c r="M5307" s="19">
        <v>3</v>
      </c>
      <c r="N5307" s="19">
        <v>50</v>
      </c>
      <c r="O5307" s="19">
        <v>100</v>
      </c>
      <c r="P5307" s="14" t="str">
        <f>IFERROR(VLOOKUP($A5307,'Fielding Data'!$A:$H,MATCH(P$1,'Fielding Data'!$A$1:$H$1,0),0),"Other")</f>
        <v>2B</v>
      </c>
      <c r="Q5307" s="14">
        <f>IFERROR(VLOOKUP($A5307,'Fielding Data'!$A:$H,MATCH(Q$1,'Fielding Data'!$A$1:$H$1,0),0),"Other")</f>
        <v>181</v>
      </c>
      <c r="R5307" s="14">
        <f>IFERROR(VLOOKUP($A5307,'Fielding Data'!$A:$H,MATCH(R$1,'Fielding Data'!$A$1:$H$1,0),0),"Other")</f>
        <v>347</v>
      </c>
      <c r="S5307" s="14">
        <f>IFERROR(VLOOKUP($A5307,'Fielding Data'!$A:$H,MATCH(S$1,'Fielding Data'!$A$1:$H$1,0),0),"Other")</f>
        <v>6</v>
      </c>
      <c r="T5307" s="14">
        <f>IFERROR(VLOOKUP($A5307,'Fielding Data'!$A:$H,MATCH(T$1,'Fielding Data'!$A$1:$H$1,0),0),"Other")</f>
        <v>63</v>
      </c>
      <c r="U5307" s="14">
        <f>SUMIFS('Fielding Data'!E:E,'Fielding Data'!$A:$A,'Hitting Data'!$A5307)</f>
        <v>181</v>
      </c>
      <c r="V5307" s="14">
        <f>SUMIFS('Fielding Data'!F:F,'Fielding Data'!$A:$A,'Hitting Data'!$A5307)</f>
        <v>347</v>
      </c>
      <c r="W5307" s="14">
        <f>SUMIFS('Fielding Data'!G:G,'Fielding Data'!$A:$A,'Hitting Data'!$A5307)</f>
        <v>6</v>
      </c>
      <c r="X5307" s="14">
        <f>SUMIFS('Fielding Data'!H:H,'Fielding Data'!$A:$A,'Hitting Data'!$A5307)</f>
        <v>63</v>
      </c>
    </row>
    <row r="5308" spans="1:24" x14ac:dyDescent="0.25">
      <c r="A5308" s="14" t="str">
        <f t="shared" si="82"/>
        <v>kirkmmi012014</v>
      </c>
      <c r="B5308" s="19" t="s">
        <v>1313</v>
      </c>
      <c r="C5308" s="19">
        <v>2014</v>
      </c>
      <c r="D5308" s="19">
        <v>12</v>
      </c>
      <c r="E5308" s="19">
        <v>0</v>
      </c>
      <c r="F5308" s="19">
        <v>0</v>
      </c>
      <c r="G5308" s="19">
        <v>0</v>
      </c>
      <c r="H5308" s="19">
        <v>0</v>
      </c>
      <c r="I5308" s="19">
        <v>0</v>
      </c>
      <c r="J5308" s="19">
        <v>0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4" t="str">
        <f>IFERROR(VLOOKUP($A5308,'Fielding Data'!$A:$H,MATCH(P$1,'Fielding Data'!$A$1:$H$1,0),0),"Other")</f>
        <v>P</v>
      </c>
      <c r="Q5308" s="14">
        <f>IFERROR(VLOOKUP($A5308,'Fielding Data'!$A:$H,MATCH(Q$1,'Fielding Data'!$A$1:$H$1,0),0),"Other")</f>
        <v>0</v>
      </c>
      <c r="R5308" s="14">
        <f>IFERROR(VLOOKUP($A5308,'Fielding Data'!$A:$H,MATCH(R$1,'Fielding Data'!$A$1:$H$1,0),0),"Other")</f>
        <v>0</v>
      </c>
      <c r="S5308" s="14">
        <f>IFERROR(VLOOKUP($A5308,'Fielding Data'!$A:$H,MATCH(S$1,'Fielding Data'!$A$1:$H$1,0),0),"Other")</f>
        <v>0</v>
      </c>
      <c r="T5308" s="14">
        <f>IFERROR(VLOOKUP($A5308,'Fielding Data'!$A:$H,MATCH(T$1,'Fielding Data'!$A$1:$H$1,0),0),"Other")</f>
        <v>0</v>
      </c>
      <c r="U5308" s="14">
        <f>SUMIFS('Fielding Data'!E:E,'Fielding Data'!$A:$A,'Hitting Data'!$A5308)</f>
        <v>0</v>
      </c>
      <c r="V5308" s="14">
        <f>SUMIFS('Fielding Data'!F:F,'Fielding Data'!$A:$A,'Hitting Data'!$A5308)</f>
        <v>0</v>
      </c>
      <c r="W5308" s="14">
        <f>SUMIFS('Fielding Data'!G:G,'Fielding Data'!$A:$A,'Hitting Data'!$A5308)</f>
        <v>0</v>
      </c>
      <c r="X5308" s="14">
        <f>SUMIFS('Fielding Data'!H:H,'Fielding Data'!$A:$A,'Hitting Data'!$A5308)</f>
        <v>0</v>
      </c>
    </row>
    <row r="5309" spans="1:24" x14ac:dyDescent="0.25">
      <c r="A5309" s="14" t="str">
        <f t="shared" si="82"/>
        <v>kleinph012014</v>
      </c>
      <c r="B5309" s="19" t="s">
        <v>2206</v>
      </c>
      <c r="C5309" s="19">
        <v>2014</v>
      </c>
      <c r="D5309" s="19">
        <v>17</v>
      </c>
      <c r="E5309" s="19">
        <v>0</v>
      </c>
      <c r="F5309" s="19">
        <v>0</v>
      </c>
      <c r="G5309" s="19">
        <v>0</v>
      </c>
      <c r="H5309" s="19">
        <v>0</v>
      </c>
      <c r="I5309" s="19">
        <v>0</v>
      </c>
      <c r="J5309" s="19">
        <v>0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4" t="str">
        <f>IFERROR(VLOOKUP($A5309,'Fielding Data'!$A:$H,MATCH(P$1,'Fielding Data'!$A$1:$H$1,0),0),"Other")</f>
        <v>P</v>
      </c>
      <c r="Q5309" s="14">
        <f>IFERROR(VLOOKUP($A5309,'Fielding Data'!$A:$H,MATCH(Q$1,'Fielding Data'!$A$1:$H$1,0),0),"Other")</f>
        <v>1</v>
      </c>
      <c r="R5309" s="14">
        <f>IFERROR(VLOOKUP($A5309,'Fielding Data'!$A:$H,MATCH(R$1,'Fielding Data'!$A$1:$H$1,0),0),"Other")</f>
        <v>1</v>
      </c>
      <c r="S5309" s="14">
        <f>IFERROR(VLOOKUP($A5309,'Fielding Data'!$A:$H,MATCH(S$1,'Fielding Data'!$A$1:$H$1,0),0),"Other")</f>
        <v>1</v>
      </c>
      <c r="T5309" s="14">
        <f>IFERROR(VLOOKUP($A5309,'Fielding Data'!$A:$H,MATCH(T$1,'Fielding Data'!$A$1:$H$1,0),0),"Other")</f>
        <v>0</v>
      </c>
      <c r="U5309" s="14">
        <f>SUMIFS('Fielding Data'!E:E,'Fielding Data'!$A:$A,'Hitting Data'!$A5309)</f>
        <v>1</v>
      </c>
      <c r="V5309" s="14">
        <f>SUMIFS('Fielding Data'!F:F,'Fielding Data'!$A:$A,'Hitting Data'!$A5309)</f>
        <v>1</v>
      </c>
      <c r="W5309" s="14">
        <f>SUMIFS('Fielding Data'!G:G,'Fielding Data'!$A:$A,'Hitting Data'!$A5309)</f>
        <v>1</v>
      </c>
      <c r="X5309" s="14">
        <f>SUMIFS('Fielding Data'!H:H,'Fielding Data'!$A:$A,'Hitting Data'!$A5309)</f>
        <v>0</v>
      </c>
    </row>
    <row r="5310" spans="1:24" x14ac:dyDescent="0.25">
      <c r="A5310" s="14" t="str">
        <f t="shared" si="82"/>
        <v>klubeco012014</v>
      </c>
      <c r="B5310" s="19" t="s">
        <v>1537</v>
      </c>
      <c r="C5310" s="19">
        <v>2014</v>
      </c>
      <c r="D5310" s="19">
        <v>36</v>
      </c>
      <c r="E5310" s="19">
        <v>5</v>
      </c>
      <c r="F5310" s="19">
        <v>0</v>
      </c>
      <c r="G5310" s="19">
        <v>1</v>
      </c>
      <c r="H5310" s="19">
        <v>0</v>
      </c>
      <c r="I5310" s="19">
        <v>0</v>
      </c>
      <c r="J5310" s="19">
        <v>0</v>
      </c>
      <c r="K5310" s="19">
        <v>0</v>
      </c>
      <c r="L5310" s="19">
        <v>0</v>
      </c>
      <c r="M5310" s="19">
        <v>0</v>
      </c>
      <c r="N5310" s="19">
        <v>0</v>
      </c>
      <c r="O5310" s="19">
        <v>2</v>
      </c>
      <c r="P5310" s="14" t="str">
        <f>IFERROR(VLOOKUP($A5310,'Fielding Data'!$A:$H,MATCH(P$1,'Fielding Data'!$A$1:$H$1,0),0),"Other")</f>
        <v>P</v>
      </c>
      <c r="Q5310" s="14">
        <f>IFERROR(VLOOKUP($A5310,'Fielding Data'!$A:$H,MATCH(Q$1,'Fielding Data'!$A$1:$H$1,0),0),"Other")</f>
        <v>14</v>
      </c>
      <c r="R5310" s="14">
        <f>IFERROR(VLOOKUP($A5310,'Fielding Data'!$A:$H,MATCH(R$1,'Fielding Data'!$A$1:$H$1,0),0),"Other")</f>
        <v>17</v>
      </c>
      <c r="S5310" s="14">
        <f>IFERROR(VLOOKUP($A5310,'Fielding Data'!$A:$H,MATCH(S$1,'Fielding Data'!$A$1:$H$1,0),0),"Other")</f>
        <v>0</v>
      </c>
      <c r="T5310" s="14">
        <f>IFERROR(VLOOKUP($A5310,'Fielding Data'!$A:$H,MATCH(T$1,'Fielding Data'!$A$1:$H$1,0),0),"Other")</f>
        <v>1</v>
      </c>
      <c r="U5310" s="14">
        <f>SUMIFS('Fielding Data'!E:E,'Fielding Data'!$A:$A,'Hitting Data'!$A5310)</f>
        <v>14</v>
      </c>
      <c r="V5310" s="14">
        <f>SUMIFS('Fielding Data'!F:F,'Fielding Data'!$A:$A,'Hitting Data'!$A5310)</f>
        <v>17</v>
      </c>
      <c r="W5310" s="14">
        <f>SUMIFS('Fielding Data'!G:G,'Fielding Data'!$A:$A,'Hitting Data'!$A5310)</f>
        <v>0</v>
      </c>
      <c r="X5310" s="14">
        <f>SUMIFS('Fielding Data'!H:H,'Fielding Data'!$A:$A,'Hitting Data'!$A5310)</f>
        <v>1</v>
      </c>
    </row>
    <row r="5311" spans="1:24" x14ac:dyDescent="0.25">
      <c r="A5311" s="14" t="str">
        <f t="shared" si="82"/>
        <v>knebeco012014</v>
      </c>
      <c r="B5311" s="19" t="s">
        <v>2207</v>
      </c>
      <c r="C5311" s="19">
        <v>2014</v>
      </c>
      <c r="D5311" s="19">
        <v>8</v>
      </c>
      <c r="E5311" s="19">
        <v>0</v>
      </c>
      <c r="F5311" s="19">
        <v>0</v>
      </c>
      <c r="G5311" s="19">
        <v>0</v>
      </c>
      <c r="H5311" s="19">
        <v>0</v>
      </c>
      <c r="I5311" s="19">
        <v>0</v>
      </c>
      <c r="J5311" s="19">
        <v>0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4" t="str">
        <f>IFERROR(VLOOKUP($A5311,'Fielding Data'!$A:$H,MATCH(P$1,'Fielding Data'!$A$1:$H$1,0),0),"Other")</f>
        <v>P</v>
      </c>
      <c r="Q5311" s="14">
        <f>IFERROR(VLOOKUP($A5311,'Fielding Data'!$A:$H,MATCH(Q$1,'Fielding Data'!$A$1:$H$1,0),0),"Other")</f>
        <v>1</v>
      </c>
      <c r="R5311" s="14">
        <f>IFERROR(VLOOKUP($A5311,'Fielding Data'!$A:$H,MATCH(R$1,'Fielding Data'!$A$1:$H$1,0),0),"Other")</f>
        <v>2</v>
      </c>
      <c r="S5311" s="14">
        <f>IFERROR(VLOOKUP($A5311,'Fielding Data'!$A:$H,MATCH(S$1,'Fielding Data'!$A$1:$H$1,0),0),"Other")</f>
        <v>0</v>
      </c>
      <c r="T5311" s="14">
        <f>IFERROR(VLOOKUP($A5311,'Fielding Data'!$A:$H,MATCH(T$1,'Fielding Data'!$A$1:$H$1,0),0),"Other")</f>
        <v>0</v>
      </c>
      <c r="U5311" s="14">
        <f>SUMIFS('Fielding Data'!E:E,'Fielding Data'!$A:$A,'Hitting Data'!$A5311)</f>
        <v>1</v>
      </c>
      <c r="V5311" s="14">
        <f>SUMIFS('Fielding Data'!F:F,'Fielding Data'!$A:$A,'Hitting Data'!$A5311)</f>
        <v>2</v>
      </c>
      <c r="W5311" s="14">
        <f>SUMIFS('Fielding Data'!G:G,'Fielding Data'!$A:$A,'Hitting Data'!$A5311)</f>
        <v>0</v>
      </c>
      <c r="X5311" s="14">
        <f>SUMIFS('Fielding Data'!H:H,'Fielding Data'!$A:$A,'Hitting Data'!$A5311)</f>
        <v>0</v>
      </c>
    </row>
    <row r="5312" spans="1:24" x14ac:dyDescent="0.25">
      <c r="A5312" s="14" t="str">
        <f t="shared" si="82"/>
        <v>koberje012014</v>
      </c>
      <c r="B5312" s="19" t="s">
        <v>1977</v>
      </c>
      <c r="C5312" s="19">
        <v>2014</v>
      </c>
      <c r="D5312" s="19">
        <v>4</v>
      </c>
      <c r="E5312" s="19">
        <v>6</v>
      </c>
      <c r="F5312" s="19">
        <v>2</v>
      </c>
      <c r="G5312" s="19">
        <v>0</v>
      </c>
      <c r="H5312" s="19">
        <v>0</v>
      </c>
      <c r="I5312" s="19">
        <v>0</v>
      </c>
      <c r="J5312" s="19">
        <v>0</v>
      </c>
      <c r="K5312" s="19">
        <v>0</v>
      </c>
      <c r="L5312" s="19">
        <v>0</v>
      </c>
      <c r="M5312" s="19">
        <v>0</v>
      </c>
      <c r="N5312" s="19">
        <v>1</v>
      </c>
      <c r="O5312" s="19">
        <v>1</v>
      </c>
      <c r="P5312" s="14" t="str">
        <f>IFERROR(VLOOKUP($A5312,'Fielding Data'!$A:$H,MATCH(P$1,'Fielding Data'!$A$1:$H$1,0),0),"Other")</f>
        <v>2B</v>
      </c>
      <c r="Q5312" s="14">
        <f>IFERROR(VLOOKUP($A5312,'Fielding Data'!$A:$H,MATCH(Q$1,'Fielding Data'!$A$1:$H$1,0),0),"Other")</f>
        <v>1</v>
      </c>
      <c r="R5312" s="14">
        <f>IFERROR(VLOOKUP($A5312,'Fielding Data'!$A:$H,MATCH(R$1,'Fielding Data'!$A$1:$H$1,0),0),"Other")</f>
        <v>9</v>
      </c>
      <c r="S5312" s="14">
        <f>IFERROR(VLOOKUP($A5312,'Fielding Data'!$A:$H,MATCH(S$1,'Fielding Data'!$A$1:$H$1,0),0),"Other")</f>
        <v>0</v>
      </c>
      <c r="T5312" s="14">
        <f>IFERROR(VLOOKUP($A5312,'Fielding Data'!$A:$H,MATCH(T$1,'Fielding Data'!$A$1:$H$1,0),0),"Other")</f>
        <v>4</v>
      </c>
      <c r="U5312" s="14">
        <f>SUMIFS('Fielding Data'!E:E,'Fielding Data'!$A:$A,'Hitting Data'!$A5312)</f>
        <v>1</v>
      </c>
      <c r="V5312" s="14">
        <f>SUMIFS('Fielding Data'!F:F,'Fielding Data'!$A:$A,'Hitting Data'!$A5312)</f>
        <v>9</v>
      </c>
      <c r="W5312" s="14">
        <f>SUMIFS('Fielding Data'!G:G,'Fielding Data'!$A:$A,'Hitting Data'!$A5312)</f>
        <v>0</v>
      </c>
      <c r="X5312" s="14">
        <f>SUMIFS('Fielding Data'!H:H,'Fielding Data'!$A:$A,'Hitting Data'!$A5312)</f>
        <v>4</v>
      </c>
    </row>
    <row r="5313" spans="1:24" x14ac:dyDescent="0.25">
      <c r="A5313" s="14" t="str">
        <f t="shared" si="82"/>
        <v>koehlto012014</v>
      </c>
      <c r="B5313" s="19" t="s">
        <v>1761</v>
      </c>
      <c r="C5313" s="19">
        <v>2014</v>
      </c>
      <c r="D5313" s="19">
        <v>32</v>
      </c>
      <c r="E5313" s="19">
        <v>50</v>
      </c>
      <c r="F5313" s="19">
        <v>0</v>
      </c>
      <c r="G5313" s="19">
        <v>3</v>
      </c>
      <c r="H5313" s="19">
        <v>0</v>
      </c>
      <c r="I5313" s="19">
        <v>0</v>
      </c>
      <c r="J5313" s="19">
        <v>0</v>
      </c>
      <c r="K5313" s="19">
        <v>0</v>
      </c>
      <c r="L5313" s="19">
        <v>0</v>
      </c>
      <c r="M5313" s="19">
        <v>0</v>
      </c>
      <c r="N5313" s="19">
        <v>1</v>
      </c>
      <c r="O5313" s="19">
        <v>27</v>
      </c>
      <c r="P5313" s="14" t="str">
        <f>IFERROR(VLOOKUP($A5313,'Fielding Data'!$A:$H,MATCH(P$1,'Fielding Data'!$A$1:$H$1,0),0),"Other")</f>
        <v>P</v>
      </c>
      <c r="Q5313" s="14">
        <f>IFERROR(VLOOKUP($A5313,'Fielding Data'!$A:$H,MATCH(Q$1,'Fielding Data'!$A$1:$H$1,0),0),"Other")</f>
        <v>22</v>
      </c>
      <c r="R5313" s="14">
        <f>IFERROR(VLOOKUP($A5313,'Fielding Data'!$A:$H,MATCH(R$1,'Fielding Data'!$A$1:$H$1,0),0),"Other")</f>
        <v>14</v>
      </c>
      <c r="S5313" s="14">
        <f>IFERROR(VLOOKUP($A5313,'Fielding Data'!$A:$H,MATCH(S$1,'Fielding Data'!$A$1:$H$1,0),0),"Other")</f>
        <v>0</v>
      </c>
      <c r="T5313" s="14">
        <f>IFERROR(VLOOKUP($A5313,'Fielding Data'!$A:$H,MATCH(T$1,'Fielding Data'!$A$1:$H$1,0),0),"Other")</f>
        <v>2</v>
      </c>
      <c r="U5313" s="14">
        <f>SUMIFS('Fielding Data'!E:E,'Fielding Data'!$A:$A,'Hitting Data'!$A5313)</f>
        <v>22</v>
      </c>
      <c r="V5313" s="14">
        <f>SUMIFS('Fielding Data'!F:F,'Fielding Data'!$A:$A,'Hitting Data'!$A5313)</f>
        <v>14</v>
      </c>
      <c r="W5313" s="14">
        <f>SUMIFS('Fielding Data'!G:G,'Fielding Data'!$A:$A,'Hitting Data'!$A5313)</f>
        <v>0</v>
      </c>
      <c r="X5313" s="14">
        <f>SUMIFS('Fielding Data'!H:H,'Fielding Data'!$A:$A,'Hitting Data'!$A5313)</f>
        <v>2</v>
      </c>
    </row>
    <row r="5314" spans="1:24" x14ac:dyDescent="0.25">
      <c r="A5314" s="14" t="str">
        <f t="shared" si="82"/>
        <v>kohnmi012014</v>
      </c>
      <c r="B5314" s="19" t="s">
        <v>1314</v>
      </c>
      <c r="C5314" s="19">
        <v>2014</v>
      </c>
      <c r="D5314" s="19">
        <v>25</v>
      </c>
      <c r="E5314" s="19">
        <v>0</v>
      </c>
      <c r="F5314" s="19">
        <v>0</v>
      </c>
      <c r="G5314" s="19">
        <v>0</v>
      </c>
      <c r="H5314" s="19">
        <v>0</v>
      </c>
      <c r="I5314" s="19">
        <v>0</v>
      </c>
      <c r="J5314" s="19">
        <v>0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4" t="str">
        <f>IFERROR(VLOOKUP($A5314,'Fielding Data'!$A:$H,MATCH(P$1,'Fielding Data'!$A$1:$H$1,0),0),"Other")</f>
        <v>P</v>
      </c>
      <c r="Q5314" s="14">
        <f>IFERROR(VLOOKUP($A5314,'Fielding Data'!$A:$H,MATCH(Q$1,'Fielding Data'!$A$1:$H$1,0),0),"Other")</f>
        <v>1</v>
      </c>
      <c r="R5314" s="14">
        <f>IFERROR(VLOOKUP($A5314,'Fielding Data'!$A:$H,MATCH(R$1,'Fielding Data'!$A$1:$H$1,0),0),"Other")</f>
        <v>0</v>
      </c>
      <c r="S5314" s="14">
        <f>IFERROR(VLOOKUP($A5314,'Fielding Data'!$A:$H,MATCH(S$1,'Fielding Data'!$A$1:$H$1,0),0),"Other")</f>
        <v>0</v>
      </c>
      <c r="T5314" s="14">
        <f>IFERROR(VLOOKUP($A5314,'Fielding Data'!$A:$H,MATCH(T$1,'Fielding Data'!$A$1:$H$1,0),0),"Other")</f>
        <v>0</v>
      </c>
      <c r="U5314" s="14">
        <f>SUMIFS('Fielding Data'!E:E,'Fielding Data'!$A:$A,'Hitting Data'!$A5314)</f>
        <v>1</v>
      </c>
      <c r="V5314" s="14">
        <f>SUMIFS('Fielding Data'!F:F,'Fielding Data'!$A:$A,'Hitting Data'!$A5314)</f>
        <v>0</v>
      </c>
      <c r="W5314" s="14">
        <f>SUMIFS('Fielding Data'!G:G,'Fielding Data'!$A:$A,'Hitting Data'!$A5314)</f>
        <v>0</v>
      </c>
      <c r="X5314" s="14">
        <f>SUMIFS('Fielding Data'!H:H,'Fielding Data'!$A:$A,'Hitting Data'!$A5314)</f>
        <v>0</v>
      </c>
    </row>
    <row r="5315" spans="1:24" x14ac:dyDescent="0.25">
      <c r="A5315" s="14" t="str">
        <f t="shared" ref="A5315:A5378" si="83">B5315&amp;C5315</f>
        <v>konerpa012014</v>
      </c>
      <c r="B5315" s="19" t="s">
        <v>133</v>
      </c>
      <c r="C5315" s="19">
        <v>2014</v>
      </c>
      <c r="D5315" s="19">
        <v>81</v>
      </c>
      <c r="E5315" s="19">
        <v>208</v>
      </c>
      <c r="F5315" s="19">
        <v>15</v>
      </c>
      <c r="G5315" s="19">
        <v>43</v>
      </c>
      <c r="H5315" s="19">
        <v>8</v>
      </c>
      <c r="I5315" s="19">
        <v>0</v>
      </c>
      <c r="J5315" s="19">
        <v>5</v>
      </c>
      <c r="K5315" s="19">
        <v>22</v>
      </c>
      <c r="L5315" s="19">
        <v>0</v>
      </c>
      <c r="M5315" s="19">
        <v>0</v>
      </c>
      <c r="N5315" s="19">
        <v>10</v>
      </c>
      <c r="O5315" s="19">
        <v>51</v>
      </c>
      <c r="P5315" s="14" t="str">
        <f>IFERROR(VLOOKUP($A5315,'Fielding Data'!$A:$H,MATCH(P$1,'Fielding Data'!$A$1:$H$1,0),0),"Other")</f>
        <v>1B</v>
      </c>
      <c r="Q5315" s="14">
        <f>IFERROR(VLOOKUP($A5315,'Fielding Data'!$A:$H,MATCH(Q$1,'Fielding Data'!$A$1:$H$1,0),0),"Other")</f>
        <v>168</v>
      </c>
      <c r="R5315" s="14">
        <f>IFERROR(VLOOKUP($A5315,'Fielding Data'!$A:$H,MATCH(R$1,'Fielding Data'!$A$1:$H$1,0),0),"Other")</f>
        <v>9</v>
      </c>
      <c r="S5315" s="14">
        <f>IFERROR(VLOOKUP($A5315,'Fielding Data'!$A:$H,MATCH(S$1,'Fielding Data'!$A$1:$H$1,0),0),"Other")</f>
        <v>0</v>
      </c>
      <c r="T5315" s="14">
        <f>IFERROR(VLOOKUP($A5315,'Fielding Data'!$A:$H,MATCH(T$1,'Fielding Data'!$A$1:$H$1,0),0),"Other")</f>
        <v>25</v>
      </c>
      <c r="U5315" s="14">
        <f>SUMIFS('Fielding Data'!E:E,'Fielding Data'!$A:$A,'Hitting Data'!$A5315)</f>
        <v>168</v>
      </c>
      <c r="V5315" s="14">
        <f>SUMIFS('Fielding Data'!F:F,'Fielding Data'!$A:$A,'Hitting Data'!$A5315)</f>
        <v>9</v>
      </c>
      <c r="W5315" s="14">
        <f>SUMIFS('Fielding Data'!G:G,'Fielding Data'!$A:$A,'Hitting Data'!$A5315)</f>
        <v>0</v>
      </c>
      <c r="X5315" s="14">
        <f>SUMIFS('Fielding Data'!H:H,'Fielding Data'!$A:$A,'Hitting Data'!$A5315)</f>
        <v>25</v>
      </c>
    </row>
    <row r="5316" spans="1:24" x14ac:dyDescent="0.25">
      <c r="A5316" s="14" t="str">
        <f t="shared" si="83"/>
        <v>kontoge012014</v>
      </c>
      <c r="B5316" s="19" t="s">
        <v>1538</v>
      </c>
      <c r="C5316" s="19">
        <v>2014</v>
      </c>
      <c r="D5316" s="19">
        <v>24</v>
      </c>
      <c r="E5316" s="19">
        <v>1</v>
      </c>
      <c r="F5316" s="19">
        <v>0</v>
      </c>
      <c r="G5316" s="19">
        <v>0</v>
      </c>
      <c r="H5316" s="19">
        <v>0</v>
      </c>
      <c r="I5316" s="19">
        <v>0</v>
      </c>
      <c r="J5316" s="19">
        <v>0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4" t="str">
        <f>IFERROR(VLOOKUP($A5316,'Fielding Data'!$A:$H,MATCH(P$1,'Fielding Data'!$A$1:$H$1,0),0),"Other")</f>
        <v>P</v>
      </c>
      <c r="Q5316" s="14">
        <f>IFERROR(VLOOKUP($A5316,'Fielding Data'!$A:$H,MATCH(Q$1,'Fielding Data'!$A$1:$H$1,0),0),"Other")</f>
        <v>1</v>
      </c>
      <c r="R5316" s="14">
        <f>IFERROR(VLOOKUP($A5316,'Fielding Data'!$A:$H,MATCH(R$1,'Fielding Data'!$A$1:$H$1,0),0),"Other")</f>
        <v>3</v>
      </c>
      <c r="S5316" s="14">
        <f>IFERROR(VLOOKUP($A5316,'Fielding Data'!$A:$H,MATCH(S$1,'Fielding Data'!$A$1:$H$1,0),0),"Other")</f>
        <v>0</v>
      </c>
      <c r="T5316" s="14">
        <f>IFERROR(VLOOKUP($A5316,'Fielding Data'!$A:$H,MATCH(T$1,'Fielding Data'!$A$1:$H$1,0),0),"Other")</f>
        <v>0</v>
      </c>
      <c r="U5316" s="14">
        <f>SUMIFS('Fielding Data'!E:E,'Fielding Data'!$A:$A,'Hitting Data'!$A5316)</f>
        <v>1</v>
      </c>
      <c r="V5316" s="14">
        <f>SUMIFS('Fielding Data'!F:F,'Fielding Data'!$A:$A,'Hitting Data'!$A5316)</f>
        <v>3</v>
      </c>
      <c r="W5316" s="14">
        <f>SUMIFS('Fielding Data'!G:G,'Fielding Data'!$A:$A,'Hitting Data'!$A5316)</f>
        <v>0</v>
      </c>
      <c r="X5316" s="14">
        <f>SUMIFS('Fielding Data'!H:H,'Fielding Data'!$A:$A,'Hitting Data'!$A5316)</f>
        <v>0</v>
      </c>
    </row>
    <row r="5317" spans="1:24" x14ac:dyDescent="0.25">
      <c r="A5317" s="14" t="str">
        <f t="shared" si="83"/>
        <v>korecbo012014</v>
      </c>
      <c r="B5317" s="19" t="s">
        <v>948</v>
      </c>
      <c r="C5317" s="19">
        <v>2014</v>
      </c>
      <c r="D5317" s="19">
        <v>2</v>
      </c>
      <c r="E5317" s="19">
        <v>0</v>
      </c>
      <c r="F5317" s="19">
        <v>0</v>
      </c>
      <c r="G5317" s="19">
        <v>0</v>
      </c>
      <c r="H5317" s="19">
        <v>0</v>
      </c>
      <c r="I5317" s="19">
        <v>0</v>
      </c>
      <c r="J5317" s="19">
        <v>0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4" t="str">
        <f>IFERROR(VLOOKUP($A5317,'Fielding Data'!$A:$H,MATCH(P$1,'Fielding Data'!$A$1:$H$1,0),0),"Other")</f>
        <v>P</v>
      </c>
      <c r="Q5317" s="14">
        <f>IFERROR(VLOOKUP($A5317,'Fielding Data'!$A:$H,MATCH(Q$1,'Fielding Data'!$A$1:$H$1,0),0),"Other")</f>
        <v>0</v>
      </c>
      <c r="R5317" s="14">
        <f>IFERROR(VLOOKUP($A5317,'Fielding Data'!$A:$H,MATCH(R$1,'Fielding Data'!$A$1:$H$1,0),0),"Other")</f>
        <v>0</v>
      </c>
      <c r="S5317" s="14">
        <f>IFERROR(VLOOKUP($A5317,'Fielding Data'!$A:$H,MATCH(S$1,'Fielding Data'!$A$1:$H$1,0),0),"Other")</f>
        <v>0</v>
      </c>
      <c r="T5317" s="14">
        <f>IFERROR(VLOOKUP($A5317,'Fielding Data'!$A:$H,MATCH(T$1,'Fielding Data'!$A$1:$H$1,0),0),"Other")</f>
        <v>0</v>
      </c>
      <c r="U5317" s="14">
        <f>SUMIFS('Fielding Data'!E:E,'Fielding Data'!$A:$A,'Hitting Data'!$A5317)</f>
        <v>0</v>
      </c>
      <c r="V5317" s="14">
        <f>SUMIFS('Fielding Data'!F:F,'Fielding Data'!$A:$A,'Hitting Data'!$A5317)</f>
        <v>0</v>
      </c>
      <c r="W5317" s="14">
        <f>SUMIFS('Fielding Data'!G:G,'Fielding Data'!$A:$A,'Hitting Data'!$A5317)</f>
        <v>0</v>
      </c>
      <c r="X5317" s="14">
        <f>SUMIFS('Fielding Data'!H:H,'Fielding Data'!$A:$A,'Hitting Data'!$A5317)</f>
        <v>0</v>
      </c>
    </row>
    <row r="5318" spans="1:24" x14ac:dyDescent="0.25">
      <c r="A5318" s="14" t="str">
        <f t="shared" si="83"/>
        <v>kouzmke012014</v>
      </c>
      <c r="B5318" s="19" t="s">
        <v>672</v>
      </c>
      <c r="C5318" s="19">
        <v>2014</v>
      </c>
      <c r="D5318" s="19">
        <v>13</v>
      </c>
      <c r="E5318" s="19">
        <v>47</v>
      </c>
      <c r="F5318" s="19">
        <v>8</v>
      </c>
      <c r="G5318" s="19">
        <v>17</v>
      </c>
      <c r="H5318" s="19">
        <v>6</v>
      </c>
      <c r="I5318" s="19">
        <v>0</v>
      </c>
      <c r="J5318" s="19">
        <v>2</v>
      </c>
      <c r="K5318" s="19">
        <v>10</v>
      </c>
      <c r="L5318" s="19">
        <v>0</v>
      </c>
      <c r="M5318" s="19">
        <v>0</v>
      </c>
      <c r="N5318" s="19">
        <v>2</v>
      </c>
      <c r="O5318" s="19">
        <v>7</v>
      </c>
      <c r="P5318" s="14" t="str">
        <f>IFERROR(VLOOKUP($A5318,'Fielding Data'!$A:$H,MATCH(P$1,'Fielding Data'!$A$1:$H$1,0),0),"Other")</f>
        <v>3B</v>
      </c>
      <c r="Q5318" s="14">
        <f>IFERROR(VLOOKUP($A5318,'Fielding Data'!$A:$H,MATCH(Q$1,'Fielding Data'!$A$1:$H$1,0),0),"Other")</f>
        <v>2</v>
      </c>
      <c r="R5318" s="14">
        <f>IFERROR(VLOOKUP($A5318,'Fielding Data'!$A:$H,MATCH(R$1,'Fielding Data'!$A$1:$H$1,0),0),"Other")</f>
        <v>18</v>
      </c>
      <c r="S5318" s="14">
        <f>IFERROR(VLOOKUP($A5318,'Fielding Data'!$A:$H,MATCH(S$1,'Fielding Data'!$A$1:$H$1,0),0),"Other")</f>
        <v>2</v>
      </c>
      <c r="T5318" s="14">
        <f>IFERROR(VLOOKUP($A5318,'Fielding Data'!$A:$H,MATCH(T$1,'Fielding Data'!$A$1:$H$1,0),0),"Other")</f>
        <v>1</v>
      </c>
      <c r="U5318" s="14">
        <f>SUMIFS('Fielding Data'!E:E,'Fielding Data'!$A:$A,'Hitting Data'!$A5318)</f>
        <v>2</v>
      </c>
      <c r="V5318" s="14">
        <f>SUMIFS('Fielding Data'!F:F,'Fielding Data'!$A:$A,'Hitting Data'!$A5318)</f>
        <v>18</v>
      </c>
      <c r="W5318" s="14">
        <f>SUMIFS('Fielding Data'!G:G,'Fielding Data'!$A:$A,'Hitting Data'!$A5318)</f>
        <v>2</v>
      </c>
      <c r="X5318" s="14">
        <f>SUMIFS('Fielding Data'!H:H,'Fielding Data'!$A:$A,'Hitting Data'!$A5318)</f>
        <v>1</v>
      </c>
    </row>
    <row r="5319" spans="1:24" x14ac:dyDescent="0.25">
      <c r="A5319" s="14" t="str">
        <f t="shared" si="83"/>
        <v>kozmape012014</v>
      </c>
      <c r="B5319" s="19" t="s">
        <v>1539</v>
      </c>
      <c r="C5319" s="19">
        <v>2014</v>
      </c>
      <c r="D5319" s="19">
        <v>14</v>
      </c>
      <c r="E5319" s="19">
        <v>23</v>
      </c>
      <c r="F5319" s="19">
        <v>4</v>
      </c>
      <c r="G5319" s="19">
        <v>7</v>
      </c>
      <c r="H5319" s="19">
        <v>3</v>
      </c>
      <c r="I5319" s="19">
        <v>0</v>
      </c>
      <c r="J5319" s="19">
        <v>0</v>
      </c>
      <c r="K5319" s="19">
        <v>0</v>
      </c>
      <c r="L5319" s="19">
        <v>0</v>
      </c>
      <c r="M5319" s="19">
        <v>0</v>
      </c>
      <c r="N5319" s="19">
        <v>3</v>
      </c>
      <c r="O5319" s="19">
        <v>4</v>
      </c>
      <c r="P5319" s="14" t="str">
        <f>IFERROR(VLOOKUP($A5319,'Fielding Data'!$A:$H,MATCH(P$1,'Fielding Data'!$A$1:$H$1,0),0),"Other")</f>
        <v>2B</v>
      </c>
      <c r="Q5319" s="14">
        <f>IFERROR(VLOOKUP($A5319,'Fielding Data'!$A:$H,MATCH(Q$1,'Fielding Data'!$A$1:$H$1,0),0),"Other")</f>
        <v>10</v>
      </c>
      <c r="R5319" s="14">
        <f>IFERROR(VLOOKUP($A5319,'Fielding Data'!$A:$H,MATCH(R$1,'Fielding Data'!$A$1:$H$1,0),0),"Other")</f>
        <v>11</v>
      </c>
      <c r="S5319" s="14">
        <f>IFERROR(VLOOKUP($A5319,'Fielding Data'!$A:$H,MATCH(S$1,'Fielding Data'!$A$1:$H$1,0),0),"Other")</f>
        <v>0</v>
      </c>
      <c r="T5319" s="14">
        <f>IFERROR(VLOOKUP($A5319,'Fielding Data'!$A:$H,MATCH(T$1,'Fielding Data'!$A$1:$H$1,0),0),"Other")</f>
        <v>2</v>
      </c>
      <c r="U5319" s="14">
        <f>SUMIFS('Fielding Data'!E:E,'Fielding Data'!$A:$A,'Hitting Data'!$A5319)</f>
        <v>19</v>
      </c>
      <c r="V5319" s="14">
        <f>SUMIFS('Fielding Data'!F:F,'Fielding Data'!$A:$A,'Hitting Data'!$A5319)</f>
        <v>25</v>
      </c>
      <c r="W5319" s="14">
        <f>SUMIFS('Fielding Data'!G:G,'Fielding Data'!$A:$A,'Hitting Data'!$A5319)</f>
        <v>0</v>
      </c>
      <c r="X5319" s="14">
        <f>SUMIFS('Fielding Data'!H:H,'Fielding Data'!$A:$A,'Hitting Data'!$A5319)</f>
        <v>7</v>
      </c>
    </row>
    <row r="5320" spans="1:24" x14ac:dyDescent="0.25">
      <c r="A5320" s="14" t="str">
        <f t="shared" si="83"/>
        <v>krausma012014</v>
      </c>
      <c r="B5320" s="19" t="s">
        <v>1978</v>
      </c>
      <c r="C5320" s="19">
        <v>2014</v>
      </c>
      <c r="D5320" s="19">
        <v>67</v>
      </c>
      <c r="E5320" s="19">
        <v>186</v>
      </c>
      <c r="F5320" s="19">
        <v>16</v>
      </c>
      <c r="G5320" s="19">
        <v>36</v>
      </c>
      <c r="H5320" s="19">
        <v>6</v>
      </c>
      <c r="I5320" s="19">
        <v>0</v>
      </c>
      <c r="J5320" s="19">
        <v>6</v>
      </c>
      <c r="K5320" s="19">
        <v>21</v>
      </c>
      <c r="L5320" s="19">
        <v>0</v>
      </c>
      <c r="M5320" s="19">
        <v>0</v>
      </c>
      <c r="N5320" s="19">
        <v>21</v>
      </c>
      <c r="O5320" s="19">
        <v>54</v>
      </c>
      <c r="P5320" s="14" t="str">
        <f>IFERROR(VLOOKUP($A5320,'Fielding Data'!$A:$H,MATCH(P$1,'Fielding Data'!$A$1:$H$1,0),0),"Other")</f>
        <v>1B</v>
      </c>
      <c r="Q5320" s="14">
        <f>IFERROR(VLOOKUP($A5320,'Fielding Data'!$A:$H,MATCH(Q$1,'Fielding Data'!$A$1:$H$1,0),0),"Other")</f>
        <v>257</v>
      </c>
      <c r="R5320" s="14">
        <f>IFERROR(VLOOKUP($A5320,'Fielding Data'!$A:$H,MATCH(R$1,'Fielding Data'!$A$1:$H$1,0),0),"Other")</f>
        <v>30</v>
      </c>
      <c r="S5320" s="14">
        <f>IFERROR(VLOOKUP($A5320,'Fielding Data'!$A:$H,MATCH(S$1,'Fielding Data'!$A$1:$H$1,0),0),"Other")</f>
        <v>4</v>
      </c>
      <c r="T5320" s="14">
        <f>IFERROR(VLOOKUP($A5320,'Fielding Data'!$A:$H,MATCH(T$1,'Fielding Data'!$A$1:$H$1,0),0),"Other")</f>
        <v>24</v>
      </c>
      <c r="U5320" s="14">
        <f>SUMIFS('Fielding Data'!E:E,'Fielding Data'!$A:$A,'Hitting Data'!$A5320)</f>
        <v>331</v>
      </c>
      <c r="V5320" s="14">
        <f>SUMIFS('Fielding Data'!F:F,'Fielding Data'!$A:$A,'Hitting Data'!$A5320)</f>
        <v>32</v>
      </c>
      <c r="W5320" s="14">
        <f>SUMIFS('Fielding Data'!G:G,'Fielding Data'!$A:$A,'Hitting Data'!$A5320)</f>
        <v>4</v>
      </c>
      <c r="X5320" s="14">
        <f>SUMIFS('Fielding Data'!H:H,'Fielding Data'!$A:$A,'Hitting Data'!$A5320)</f>
        <v>26</v>
      </c>
    </row>
    <row r="5321" spans="1:24" x14ac:dyDescent="0.25">
      <c r="A5321" s="14" t="str">
        <f t="shared" si="83"/>
        <v>krolia012014</v>
      </c>
      <c r="B5321" s="19" t="s">
        <v>1979</v>
      </c>
      <c r="C5321" s="19">
        <v>2014</v>
      </c>
      <c r="D5321" s="19">
        <v>45</v>
      </c>
      <c r="E5321" s="19">
        <v>1</v>
      </c>
      <c r="F5321" s="19">
        <v>0</v>
      </c>
      <c r="G5321" s="19">
        <v>0</v>
      </c>
      <c r="H5321" s="19">
        <v>0</v>
      </c>
      <c r="I5321" s="19">
        <v>0</v>
      </c>
      <c r="J5321" s="19">
        <v>0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4" t="str">
        <f>IFERROR(VLOOKUP($A5321,'Fielding Data'!$A:$H,MATCH(P$1,'Fielding Data'!$A$1:$H$1,0),0),"Other")</f>
        <v>P</v>
      </c>
      <c r="Q5321" s="14">
        <f>IFERROR(VLOOKUP($A5321,'Fielding Data'!$A:$H,MATCH(Q$1,'Fielding Data'!$A$1:$H$1,0),0),"Other")</f>
        <v>4</v>
      </c>
      <c r="R5321" s="14">
        <f>IFERROR(VLOOKUP($A5321,'Fielding Data'!$A:$H,MATCH(R$1,'Fielding Data'!$A$1:$H$1,0),0),"Other")</f>
        <v>4</v>
      </c>
      <c r="S5321" s="14">
        <f>IFERROR(VLOOKUP($A5321,'Fielding Data'!$A:$H,MATCH(S$1,'Fielding Data'!$A$1:$H$1,0),0),"Other")</f>
        <v>0</v>
      </c>
      <c r="T5321" s="14">
        <f>IFERROR(VLOOKUP($A5321,'Fielding Data'!$A:$H,MATCH(T$1,'Fielding Data'!$A$1:$H$1,0),0),"Other")</f>
        <v>1</v>
      </c>
      <c r="U5321" s="14">
        <f>SUMIFS('Fielding Data'!E:E,'Fielding Data'!$A:$A,'Hitting Data'!$A5321)</f>
        <v>4</v>
      </c>
      <c r="V5321" s="14">
        <f>SUMIFS('Fielding Data'!F:F,'Fielding Data'!$A:$A,'Hitting Data'!$A5321)</f>
        <v>4</v>
      </c>
      <c r="W5321" s="14">
        <f>SUMIFS('Fielding Data'!G:G,'Fielding Data'!$A:$A,'Hitting Data'!$A5321)</f>
        <v>0</v>
      </c>
      <c r="X5321" s="14">
        <f>SUMIFS('Fielding Data'!H:H,'Fielding Data'!$A:$A,'Hitting Data'!$A5321)</f>
        <v>1</v>
      </c>
    </row>
    <row r="5322" spans="1:24" x14ac:dyDescent="0.25">
      <c r="A5322" s="14" t="str">
        <f t="shared" si="83"/>
        <v>kubelja012014</v>
      </c>
      <c r="B5322" s="19" t="s">
        <v>467</v>
      </c>
      <c r="C5322" s="19">
        <v>2014</v>
      </c>
      <c r="D5322" s="19">
        <v>45</v>
      </c>
      <c r="E5322" s="19">
        <v>156</v>
      </c>
      <c r="F5322" s="19">
        <v>12</v>
      </c>
      <c r="G5322" s="19">
        <v>35</v>
      </c>
      <c r="H5322" s="19">
        <v>6</v>
      </c>
      <c r="I5322" s="19">
        <v>1</v>
      </c>
      <c r="J5322" s="19">
        <v>1</v>
      </c>
      <c r="K5322" s="19">
        <v>13</v>
      </c>
      <c r="L5322" s="19">
        <v>1</v>
      </c>
      <c r="M5322" s="19">
        <v>0</v>
      </c>
      <c r="N5322" s="19">
        <v>19</v>
      </c>
      <c r="O5322" s="19">
        <v>59</v>
      </c>
      <c r="P5322" s="14" t="str">
        <f>IFERROR(VLOOKUP($A5322,'Fielding Data'!$A:$H,MATCH(P$1,'Fielding Data'!$A$1:$H$1,0),0),"Other")</f>
        <v>LF</v>
      </c>
      <c r="Q5322" s="14">
        <f>IFERROR(VLOOKUP($A5322,'Fielding Data'!$A:$H,MATCH(Q$1,'Fielding Data'!$A$1:$H$1,0),0),"Other")</f>
        <v>70</v>
      </c>
      <c r="R5322" s="14">
        <f>IFERROR(VLOOKUP($A5322,'Fielding Data'!$A:$H,MATCH(R$1,'Fielding Data'!$A$1:$H$1,0),0),"Other")</f>
        <v>0</v>
      </c>
      <c r="S5322" s="14">
        <f>IFERROR(VLOOKUP($A5322,'Fielding Data'!$A:$H,MATCH(S$1,'Fielding Data'!$A$1:$H$1,0),0),"Other")</f>
        <v>0</v>
      </c>
      <c r="T5322" s="14">
        <f>IFERROR(VLOOKUP($A5322,'Fielding Data'!$A:$H,MATCH(T$1,'Fielding Data'!$A$1:$H$1,0),0),"Other")</f>
        <v>0</v>
      </c>
      <c r="U5322" s="14">
        <f>SUMIFS('Fielding Data'!E:E,'Fielding Data'!$A:$A,'Hitting Data'!$A5322)</f>
        <v>152</v>
      </c>
      <c r="V5322" s="14">
        <f>SUMIFS('Fielding Data'!F:F,'Fielding Data'!$A:$A,'Hitting Data'!$A5322)</f>
        <v>0</v>
      </c>
      <c r="W5322" s="14">
        <f>SUMIFS('Fielding Data'!G:G,'Fielding Data'!$A:$A,'Hitting Data'!$A5322)</f>
        <v>0</v>
      </c>
      <c r="X5322" s="14">
        <f>SUMIFS('Fielding Data'!H:H,'Fielding Data'!$A:$A,'Hitting Data'!$A5322)</f>
        <v>0</v>
      </c>
    </row>
    <row r="5323" spans="1:24" x14ac:dyDescent="0.25">
      <c r="A5323" s="14" t="str">
        <f t="shared" si="83"/>
        <v>kurodhi012014</v>
      </c>
      <c r="B5323" s="19" t="s">
        <v>950</v>
      </c>
      <c r="C5323" s="19">
        <v>2014</v>
      </c>
      <c r="D5323" s="19">
        <v>32</v>
      </c>
      <c r="E5323" s="19">
        <v>3</v>
      </c>
      <c r="F5323" s="19">
        <v>0</v>
      </c>
      <c r="G5323" s="19">
        <v>0</v>
      </c>
      <c r="H5323" s="19">
        <v>0</v>
      </c>
      <c r="I5323" s="19">
        <v>0</v>
      </c>
      <c r="J5323" s="19">
        <v>0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4" t="str">
        <f>IFERROR(VLOOKUP($A5323,'Fielding Data'!$A:$H,MATCH(P$1,'Fielding Data'!$A$1:$H$1,0),0),"Other")</f>
        <v>P</v>
      </c>
      <c r="Q5323" s="14">
        <f>IFERROR(VLOOKUP($A5323,'Fielding Data'!$A:$H,MATCH(Q$1,'Fielding Data'!$A$1:$H$1,0),0),"Other")</f>
        <v>18</v>
      </c>
      <c r="R5323" s="14">
        <f>IFERROR(VLOOKUP($A5323,'Fielding Data'!$A:$H,MATCH(R$1,'Fielding Data'!$A$1:$H$1,0),0),"Other")</f>
        <v>16</v>
      </c>
      <c r="S5323" s="14">
        <f>IFERROR(VLOOKUP($A5323,'Fielding Data'!$A:$H,MATCH(S$1,'Fielding Data'!$A$1:$H$1,0),0),"Other")</f>
        <v>1</v>
      </c>
      <c r="T5323" s="14">
        <f>IFERROR(VLOOKUP($A5323,'Fielding Data'!$A:$H,MATCH(T$1,'Fielding Data'!$A$1:$H$1,0),0),"Other")</f>
        <v>0</v>
      </c>
      <c r="U5323" s="14">
        <f>SUMIFS('Fielding Data'!E:E,'Fielding Data'!$A:$A,'Hitting Data'!$A5323)</f>
        <v>18</v>
      </c>
      <c r="V5323" s="14">
        <f>SUMIFS('Fielding Data'!F:F,'Fielding Data'!$A:$A,'Hitting Data'!$A5323)</f>
        <v>16</v>
      </c>
      <c r="W5323" s="14">
        <f>SUMIFS('Fielding Data'!G:G,'Fielding Data'!$A:$A,'Hitting Data'!$A5323)</f>
        <v>1</v>
      </c>
      <c r="X5323" s="14">
        <f>SUMIFS('Fielding Data'!H:H,'Fielding Data'!$A:$A,'Hitting Data'!$A5323)</f>
        <v>0</v>
      </c>
    </row>
    <row r="5324" spans="1:24" x14ac:dyDescent="0.25">
      <c r="A5324" s="14" t="str">
        <f t="shared" si="83"/>
        <v>lafrobo012014</v>
      </c>
      <c r="B5324" s="19" t="s">
        <v>1980</v>
      </c>
      <c r="C5324" s="19">
        <v>2014</v>
      </c>
      <c r="D5324" s="19">
        <v>6</v>
      </c>
      <c r="E5324" s="19">
        <v>0</v>
      </c>
      <c r="F5324" s="19">
        <v>0</v>
      </c>
      <c r="G5324" s="19">
        <v>0</v>
      </c>
      <c r="H5324" s="19">
        <v>0</v>
      </c>
      <c r="I5324" s="19">
        <v>0</v>
      </c>
      <c r="J5324" s="19">
        <v>0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4" t="str">
        <f>IFERROR(VLOOKUP($A5324,'Fielding Data'!$A:$H,MATCH(P$1,'Fielding Data'!$A$1:$H$1,0),0),"Other")</f>
        <v>P</v>
      </c>
      <c r="Q5324" s="14">
        <f>IFERROR(VLOOKUP($A5324,'Fielding Data'!$A:$H,MATCH(Q$1,'Fielding Data'!$A$1:$H$1,0),0),"Other")</f>
        <v>0</v>
      </c>
      <c r="R5324" s="14">
        <f>IFERROR(VLOOKUP($A5324,'Fielding Data'!$A:$H,MATCH(R$1,'Fielding Data'!$A$1:$H$1,0),0),"Other")</f>
        <v>0</v>
      </c>
      <c r="S5324" s="14">
        <f>IFERROR(VLOOKUP($A5324,'Fielding Data'!$A:$H,MATCH(S$1,'Fielding Data'!$A$1:$H$1,0),0),"Other")</f>
        <v>0</v>
      </c>
      <c r="T5324" s="14">
        <f>IFERROR(VLOOKUP($A5324,'Fielding Data'!$A:$H,MATCH(T$1,'Fielding Data'!$A$1:$H$1,0),0),"Other")</f>
        <v>0</v>
      </c>
      <c r="U5324" s="14">
        <f>SUMIFS('Fielding Data'!E:E,'Fielding Data'!$A:$A,'Hitting Data'!$A5324)</f>
        <v>0</v>
      </c>
      <c r="V5324" s="14">
        <f>SUMIFS('Fielding Data'!F:F,'Fielding Data'!$A:$A,'Hitting Data'!$A5324)</f>
        <v>0</v>
      </c>
      <c r="W5324" s="14">
        <f>SUMIFS('Fielding Data'!G:G,'Fielding Data'!$A:$A,'Hitting Data'!$A5324)</f>
        <v>0</v>
      </c>
      <c r="X5324" s="14">
        <f>SUMIFS('Fielding Data'!H:H,'Fielding Data'!$A:$A,'Hitting Data'!$A5324)</f>
        <v>0</v>
      </c>
    </row>
    <row r="5325" spans="1:24" x14ac:dyDescent="0.25">
      <c r="A5325" s="14" t="str">
        <f t="shared" si="83"/>
        <v>lagarju012014</v>
      </c>
      <c r="B5325" s="19" t="s">
        <v>1981</v>
      </c>
      <c r="C5325" s="19">
        <v>2014</v>
      </c>
      <c r="D5325" s="19">
        <v>116</v>
      </c>
      <c r="E5325" s="19">
        <v>416</v>
      </c>
      <c r="F5325" s="19">
        <v>46</v>
      </c>
      <c r="G5325" s="19">
        <v>117</v>
      </c>
      <c r="H5325" s="19">
        <v>24</v>
      </c>
      <c r="I5325" s="19">
        <v>3</v>
      </c>
      <c r="J5325" s="19">
        <v>4</v>
      </c>
      <c r="K5325" s="19">
        <v>47</v>
      </c>
      <c r="L5325" s="19">
        <v>13</v>
      </c>
      <c r="M5325" s="19">
        <v>4</v>
      </c>
      <c r="N5325" s="19">
        <v>20</v>
      </c>
      <c r="O5325" s="19">
        <v>87</v>
      </c>
      <c r="P5325" s="14" t="str">
        <f>IFERROR(VLOOKUP($A5325,'Fielding Data'!$A:$H,MATCH(P$1,'Fielding Data'!$A$1:$H$1,0),0),"Other")</f>
        <v>CF</v>
      </c>
      <c r="Q5325" s="14">
        <f>IFERROR(VLOOKUP($A5325,'Fielding Data'!$A:$H,MATCH(Q$1,'Fielding Data'!$A$1:$H$1,0),0),"Other")</f>
        <v>293</v>
      </c>
      <c r="R5325" s="14">
        <f>IFERROR(VLOOKUP($A5325,'Fielding Data'!$A:$H,MATCH(R$1,'Fielding Data'!$A$1:$H$1,0),0),"Other")</f>
        <v>6</v>
      </c>
      <c r="S5325" s="14">
        <f>IFERROR(VLOOKUP($A5325,'Fielding Data'!$A:$H,MATCH(S$1,'Fielding Data'!$A$1:$H$1,0),0),"Other")</f>
        <v>5</v>
      </c>
      <c r="T5325" s="14">
        <f>IFERROR(VLOOKUP($A5325,'Fielding Data'!$A:$H,MATCH(T$1,'Fielding Data'!$A$1:$H$1,0),0),"Other")</f>
        <v>0</v>
      </c>
      <c r="U5325" s="14">
        <f>SUMIFS('Fielding Data'!E:E,'Fielding Data'!$A:$A,'Hitting Data'!$A5325)</f>
        <v>586</v>
      </c>
      <c r="V5325" s="14">
        <f>SUMIFS('Fielding Data'!F:F,'Fielding Data'!$A:$A,'Hitting Data'!$A5325)</f>
        <v>12</v>
      </c>
      <c r="W5325" s="14">
        <f>SUMIFS('Fielding Data'!G:G,'Fielding Data'!$A:$A,'Hitting Data'!$A5325)</f>
        <v>10</v>
      </c>
      <c r="X5325" s="14">
        <f>SUMIFS('Fielding Data'!H:H,'Fielding Data'!$A:$A,'Hitting Data'!$A5325)</f>
        <v>0</v>
      </c>
    </row>
    <row r="5326" spans="1:24" x14ac:dyDescent="0.25">
      <c r="A5326" s="14" t="str">
        <f t="shared" si="83"/>
        <v>lairdge012014</v>
      </c>
      <c r="B5326" s="19" t="s">
        <v>385</v>
      </c>
      <c r="C5326" s="19">
        <v>2014</v>
      </c>
      <c r="D5326" s="19">
        <v>53</v>
      </c>
      <c r="E5326" s="19">
        <v>152</v>
      </c>
      <c r="F5326" s="19">
        <v>12</v>
      </c>
      <c r="G5326" s="19">
        <v>31</v>
      </c>
      <c r="H5326" s="19">
        <v>8</v>
      </c>
      <c r="I5326" s="19">
        <v>0</v>
      </c>
      <c r="J5326" s="19">
        <v>0</v>
      </c>
      <c r="K5326" s="19">
        <v>10</v>
      </c>
      <c r="L5326" s="19">
        <v>0</v>
      </c>
      <c r="M5326" s="19">
        <v>0</v>
      </c>
      <c r="N5326" s="19">
        <v>14</v>
      </c>
      <c r="O5326" s="19">
        <v>33</v>
      </c>
      <c r="P5326" s="14" t="str">
        <f>IFERROR(VLOOKUP($A5326,'Fielding Data'!$A:$H,MATCH(P$1,'Fielding Data'!$A$1:$H$1,0),0),"Other")</f>
        <v>C</v>
      </c>
      <c r="Q5326" s="14">
        <f>IFERROR(VLOOKUP($A5326,'Fielding Data'!$A:$H,MATCH(Q$1,'Fielding Data'!$A$1:$H$1,0),0),"Other")</f>
        <v>339</v>
      </c>
      <c r="R5326" s="14">
        <f>IFERROR(VLOOKUP($A5326,'Fielding Data'!$A:$H,MATCH(R$1,'Fielding Data'!$A$1:$H$1,0),0),"Other")</f>
        <v>28</v>
      </c>
      <c r="S5326" s="14">
        <f>IFERROR(VLOOKUP($A5326,'Fielding Data'!$A:$H,MATCH(S$1,'Fielding Data'!$A$1:$H$1,0),0),"Other")</f>
        <v>2</v>
      </c>
      <c r="T5326" s="14">
        <f>IFERROR(VLOOKUP($A5326,'Fielding Data'!$A:$H,MATCH(T$1,'Fielding Data'!$A$1:$H$1,0),0),"Other")</f>
        <v>4</v>
      </c>
      <c r="U5326" s="14">
        <f>SUMIFS('Fielding Data'!E:E,'Fielding Data'!$A:$A,'Hitting Data'!$A5326)</f>
        <v>339</v>
      </c>
      <c r="V5326" s="14">
        <f>SUMIFS('Fielding Data'!F:F,'Fielding Data'!$A:$A,'Hitting Data'!$A5326)</f>
        <v>28</v>
      </c>
      <c r="W5326" s="14">
        <f>SUMIFS('Fielding Data'!G:G,'Fielding Data'!$A:$A,'Hitting Data'!$A5326)</f>
        <v>2</v>
      </c>
      <c r="X5326" s="14">
        <f>SUMIFS('Fielding Data'!H:H,'Fielding Data'!$A:$A,'Hitting Data'!$A5326)</f>
        <v>4</v>
      </c>
    </row>
    <row r="5327" spans="1:24" x14ac:dyDescent="0.25">
      <c r="A5327" s="14" t="str">
        <f t="shared" si="83"/>
        <v>lakeju012014</v>
      </c>
      <c r="B5327" s="19" t="s">
        <v>1982</v>
      </c>
      <c r="C5327" s="19">
        <v>2014</v>
      </c>
      <c r="D5327" s="19">
        <v>108</v>
      </c>
      <c r="E5327" s="19">
        <v>308</v>
      </c>
      <c r="F5327" s="19">
        <v>30</v>
      </c>
      <c r="G5327" s="19">
        <v>65</v>
      </c>
      <c r="H5327" s="19">
        <v>10</v>
      </c>
      <c r="I5327" s="19">
        <v>3</v>
      </c>
      <c r="J5327" s="19">
        <v>9</v>
      </c>
      <c r="K5327" s="19">
        <v>25</v>
      </c>
      <c r="L5327" s="19">
        <v>7</v>
      </c>
      <c r="M5327" s="19">
        <v>3</v>
      </c>
      <c r="N5327" s="19">
        <v>14</v>
      </c>
      <c r="O5327" s="19">
        <v>110</v>
      </c>
      <c r="P5327" s="14" t="str">
        <f>IFERROR(VLOOKUP($A5327,'Fielding Data'!$A:$H,MATCH(P$1,'Fielding Data'!$A$1:$H$1,0),0),"Other")</f>
        <v>CF</v>
      </c>
      <c r="Q5327" s="14">
        <f>IFERROR(VLOOKUP($A5327,'Fielding Data'!$A:$H,MATCH(Q$1,'Fielding Data'!$A$1:$H$1,0),0),"Other")</f>
        <v>54</v>
      </c>
      <c r="R5327" s="14">
        <f>IFERROR(VLOOKUP($A5327,'Fielding Data'!$A:$H,MATCH(R$1,'Fielding Data'!$A$1:$H$1,0),0),"Other")</f>
        <v>1</v>
      </c>
      <c r="S5327" s="14">
        <f>IFERROR(VLOOKUP($A5327,'Fielding Data'!$A:$H,MATCH(S$1,'Fielding Data'!$A$1:$H$1,0),0),"Other")</f>
        <v>3</v>
      </c>
      <c r="T5327" s="14">
        <f>IFERROR(VLOOKUP($A5327,'Fielding Data'!$A:$H,MATCH(T$1,'Fielding Data'!$A$1:$H$1,0),0),"Other")</f>
        <v>0</v>
      </c>
      <c r="U5327" s="14">
        <f>SUMIFS('Fielding Data'!E:E,'Fielding Data'!$A:$A,'Hitting Data'!$A5327)</f>
        <v>290</v>
      </c>
      <c r="V5327" s="14">
        <f>SUMIFS('Fielding Data'!F:F,'Fielding Data'!$A:$A,'Hitting Data'!$A5327)</f>
        <v>6</v>
      </c>
      <c r="W5327" s="14">
        <f>SUMIFS('Fielding Data'!G:G,'Fielding Data'!$A:$A,'Hitting Data'!$A5327)</f>
        <v>14</v>
      </c>
      <c r="X5327" s="14">
        <f>SUMIFS('Fielding Data'!H:H,'Fielding Data'!$A:$A,'Hitting Data'!$A5327)</f>
        <v>2</v>
      </c>
    </row>
    <row r="5328" spans="1:24" x14ac:dyDescent="0.25">
      <c r="A5328" s="14" t="str">
        <f t="shared" si="83"/>
        <v>lambja012014</v>
      </c>
      <c r="B5328" s="19" t="s">
        <v>2208</v>
      </c>
      <c r="C5328" s="19">
        <v>2014</v>
      </c>
      <c r="D5328" s="19">
        <v>37</v>
      </c>
      <c r="E5328" s="19">
        <v>126</v>
      </c>
      <c r="F5328" s="19">
        <v>15</v>
      </c>
      <c r="G5328" s="19">
        <v>29</v>
      </c>
      <c r="H5328" s="19">
        <v>4</v>
      </c>
      <c r="I5328" s="19">
        <v>1</v>
      </c>
      <c r="J5328" s="19">
        <v>4</v>
      </c>
      <c r="K5328" s="19">
        <v>11</v>
      </c>
      <c r="L5328" s="19">
        <v>1</v>
      </c>
      <c r="M5328" s="19">
        <v>1</v>
      </c>
      <c r="N5328" s="19">
        <v>6</v>
      </c>
      <c r="O5328" s="19">
        <v>37</v>
      </c>
      <c r="P5328" s="14" t="str">
        <f>IFERROR(VLOOKUP($A5328,'Fielding Data'!$A:$H,MATCH(P$1,'Fielding Data'!$A$1:$H$1,0),0),"Other")</f>
        <v>3B</v>
      </c>
      <c r="Q5328" s="14">
        <f>IFERROR(VLOOKUP($A5328,'Fielding Data'!$A:$H,MATCH(Q$1,'Fielding Data'!$A$1:$H$1,0),0),"Other")</f>
        <v>14</v>
      </c>
      <c r="R5328" s="14">
        <f>IFERROR(VLOOKUP($A5328,'Fielding Data'!$A:$H,MATCH(R$1,'Fielding Data'!$A$1:$H$1,0),0),"Other")</f>
        <v>61</v>
      </c>
      <c r="S5328" s="14">
        <f>IFERROR(VLOOKUP($A5328,'Fielding Data'!$A:$H,MATCH(S$1,'Fielding Data'!$A$1:$H$1,0),0),"Other")</f>
        <v>1</v>
      </c>
      <c r="T5328" s="14">
        <f>IFERROR(VLOOKUP($A5328,'Fielding Data'!$A:$H,MATCH(T$1,'Fielding Data'!$A$1:$H$1,0),0),"Other")</f>
        <v>5</v>
      </c>
      <c r="U5328" s="14">
        <f>SUMIFS('Fielding Data'!E:E,'Fielding Data'!$A:$A,'Hitting Data'!$A5328)</f>
        <v>14</v>
      </c>
      <c r="V5328" s="14">
        <f>SUMIFS('Fielding Data'!F:F,'Fielding Data'!$A:$A,'Hitting Data'!$A5328)</f>
        <v>61</v>
      </c>
      <c r="W5328" s="14">
        <f>SUMIFS('Fielding Data'!G:G,'Fielding Data'!$A:$A,'Hitting Data'!$A5328)</f>
        <v>1</v>
      </c>
      <c r="X5328" s="14">
        <f>SUMIFS('Fielding Data'!H:H,'Fielding Data'!$A:$A,'Hitting Data'!$A5328)</f>
        <v>5</v>
      </c>
    </row>
    <row r="5329" spans="1:24" x14ac:dyDescent="0.25">
      <c r="A5329" s="14" t="str">
        <f t="shared" si="83"/>
        <v>lamboan012014</v>
      </c>
      <c r="B5329" s="19" t="s">
        <v>1983</v>
      </c>
      <c r="C5329" s="19">
        <v>2014</v>
      </c>
      <c r="D5329" s="19">
        <v>21</v>
      </c>
      <c r="E5329" s="19">
        <v>39</v>
      </c>
      <c r="F5329" s="19">
        <v>3</v>
      </c>
      <c r="G5329" s="19">
        <v>10</v>
      </c>
      <c r="H5329" s="19">
        <v>4</v>
      </c>
      <c r="I5329" s="19">
        <v>0</v>
      </c>
      <c r="J5329" s="19">
        <v>0</v>
      </c>
      <c r="K5329" s="19">
        <v>1</v>
      </c>
      <c r="L5329" s="19">
        <v>0</v>
      </c>
      <c r="M5329" s="19">
        <v>0</v>
      </c>
      <c r="N5329" s="19">
        <v>0</v>
      </c>
      <c r="O5329" s="19">
        <v>8</v>
      </c>
      <c r="P5329" s="14" t="str">
        <f>IFERROR(VLOOKUP($A5329,'Fielding Data'!$A:$H,MATCH(P$1,'Fielding Data'!$A$1:$H$1,0),0),"Other")</f>
        <v>1B</v>
      </c>
      <c r="Q5329" s="14">
        <f>IFERROR(VLOOKUP($A5329,'Fielding Data'!$A:$H,MATCH(Q$1,'Fielding Data'!$A$1:$H$1,0),0),"Other")</f>
        <v>4</v>
      </c>
      <c r="R5329" s="14">
        <f>IFERROR(VLOOKUP($A5329,'Fielding Data'!$A:$H,MATCH(R$1,'Fielding Data'!$A$1:$H$1,0),0),"Other")</f>
        <v>0</v>
      </c>
      <c r="S5329" s="14">
        <f>IFERROR(VLOOKUP($A5329,'Fielding Data'!$A:$H,MATCH(S$1,'Fielding Data'!$A$1:$H$1,0),0),"Other")</f>
        <v>0</v>
      </c>
      <c r="T5329" s="14">
        <f>IFERROR(VLOOKUP($A5329,'Fielding Data'!$A:$H,MATCH(T$1,'Fielding Data'!$A$1:$H$1,0),0),"Other")</f>
        <v>1</v>
      </c>
      <c r="U5329" s="14">
        <f>SUMIFS('Fielding Data'!E:E,'Fielding Data'!$A:$A,'Hitting Data'!$A5329)</f>
        <v>28</v>
      </c>
      <c r="V5329" s="14">
        <f>SUMIFS('Fielding Data'!F:F,'Fielding Data'!$A:$A,'Hitting Data'!$A5329)</f>
        <v>0</v>
      </c>
      <c r="W5329" s="14">
        <f>SUMIFS('Fielding Data'!G:G,'Fielding Data'!$A:$A,'Hitting Data'!$A5329)</f>
        <v>0</v>
      </c>
      <c r="X5329" s="14">
        <f>SUMIFS('Fielding Data'!H:H,'Fielding Data'!$A:$A,'Hitting Data'!$A5329)</f>
        <v>1</v>
      </c>
    </row>
    <row r="5330" spans="1:24" x14ac:dyDescent="0.25">
      <c r="A5330" s="14" t="str">
        <f t="shared" si="83"/>
        <v>laneja012014</v>
      </c>
      <c r="B5330" s="19" t="s">
        <v>312</v>
      </c>
      <c r="C5330" s="19">
        <v>2014</v>
      </c>
      <c r="D5330" s="19">
        <v>3</v>
      </c>
      <c r="E5330" s="19">
        <v>3</v>
      </c>
      <c r="F5330" s="19">
        <v>0</v>
      </c>
      <c r="G5330" s="19">
        <v>1</v>
      </c>
      <c r="H5330" s="19">
        <v>0</v>
      </c>
      <c r="I5330" s="19">
        <v>0</v>
      </c>
      <c r="J5330" s="19">
        <v>0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4" t="str">
        <f>IFERROR(VLOOKUP($A5330,'Fielding Data'!$A:$H,MATCH(P$1,'Fielding Data'!$A$1:$H$1,0),0),"Other")</f>
        <v>P</v>
      </c>
      <c r="Q5330" s="14">
        <f>IFERROR(VLOOKUP($A5330,'Fielding Data'!$A:$H,MATCH(Q$1,'Fielding Data'!$A$1:$H$1,0),0),"Other")</f>
        <v>0</v>
      </c>
      <c r="R5330" s="14">
        <f>IFERROR(VLOOKUP($A5330,'Fielding Data'!$A:$H,MATCH(R$1,'Fielding Data'!$A$1:$H$1,0),0),"Other")</f>
        <v>2</v>
      </c>
      <c r="S5330" s="14">
        <f>IFERROR(VLOOKUP($A5330,'Fielding Data'!$A:$H,MATCH(S$1,'Fielding Data'!$A$1:$H$1,0),0),"Other")</f>
        <v>0</v>
      </c>
      <c r="T5330" s="14">
        <f>IFERROR(VLOOKUP($A5330,'Fielding Data'!$A:$H,MATCH(T$1,'Fielding Data'!$A$1:$H$1,0),0),"Other")</f>
        <v>0</v>
      </c>
      <c r="U5330" s="14">
        <f>SUMIFS('Fielding Data'!E:E,'Fielding Data'!$A:$A,'Hitting Data'!$A5330)</f>
        <v>0</v>
      </c>
      <c r="V5330" s="14">
        <f>SUMIFS('Fielding Data'!F:F,'Fielding Data'!$A:$A,'Hitting Data'!$A5330)</f>
        <v>2</v>
      </c>
      <c r="W5330" s="14">
        <f>SUMIFS('Fielding Data'!G:G,'Fielding Data'!$A:$A,'Hitting Data'!$A5330)</f>
        <v>0</v>
      </c>
      <c r="X5330" s="14">
        <f>SUMIFS('Fielding Data'!H:H,'Fielding Data'!$A:$A,'Hitting Data'!$A5330)</f>
        <v>0</v>
      </c>
    </row>
    <row r="5331" spans="1:24" x14ac:dyDescent="0.25">
      <c r="A5331" s="14" t="str">
        <f t="shared" si="83"/>
        <v>lannajo012014</v>
      </c>
      <c r="B5331" s="19" t="s">
        <v>813</v>
      </c>
      <c r="C5331" s="19">
        <v>2014</v>
      </c>
      <c r="D5331" s="19">
        <v>5</v>
      </c>
      <c r="E5331" s="19">
        <v>0</v>
      </c>
      <c r="F5331" s="19">
        <v>0</v>
      </c>
      <c r="G5331" s="19">
        <v>0</v>
      </c>
      <c r="H5331" s="19">
        <v>0</v>
      </c>
      <c r="I5331" s="19">
        <v>0</v>
      </c>
      <c r="J5331" s="19">
        <v>0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4" t="str">
        <f>IFERROR(VLOOKUP($A5331,'Fielding Data'!$A:$H,MATCH(P$1,'Fielding Data'!$A$1:$H$1,0),0),"Other")</f>
        <v>P</v>
      </c>
      <c r="Q5331" s="14">
        <f>IFERROR(VLOOKUP($A5331,'Fielding Data'!$A:$H,MATCH(Q$1,'Fielding Data'!$A$1:$H$1,0),0),"Other")</f>
        <v>0</v>
      </c>
      <c r="R5331" s="14">
        <f>IFERROR(VLOOKUP($A5331,'Fielding Data'!$A:$H,MATCH(R$1,'Fielding Data'!$A$1:$H$1,0),0),"Other")</f>
        <v>1</v>
      </c>
      <c r="S5331" s="14">
        <f>IFERROR(VLOOKUP($A5331,'Fielding Data'!$A:$H,MATCH(S$1,'Fielding Data'!$A$1:$H$1,0),0),"Other")</f>
        <v>0</v>
      </c>
      <c r="T5331" s="14">
        <f>IFERROR(VLOOKUP($A5331,'Fielding Data'!$A:$H,MATCH(T$1,'Fielding Data'!$A$1:$H$1,0),0),"Other")</f>
        <v>0</v>
      </c>
      <c r="U5331" s="14">
        <f>SUMIFS('Fielding Data'!E:E,'Fielding Data'!$A:$A,'Hitting Data'!$A5331)</f>
        <v>0</v>
      </c>
      <c r="V5331" s="14">
        <f>SUMIFS('Fielding Data'!F:F,'Fielding Data'!$A:$A,'Hitting Data'!$A5331)</f>
        <v>1</v>
      </c>
      <c r="W5331" s="14">
        <f>SUMIFS('Fielding Data'!G:G,'Fielding Data'!$A:$A,'Hitting Data'!$A5331)</f>
        <v>0</v>
      </c>
      <c r="X5331" s="14">
        <f>SUMIFS('Fielding Data'!H:H,'Fielding Data'!$A:$A,'Hitting Data'!$A5331)</f>
        <v>0</v>
      </c>
    </row>
    <row r="5332" spans="1:24" x14ac:dyDescent="0.25">
      <c r="A5332" s="14" t="str">
        <f t="shared" si="83"/>
        <v>larocad012014</v>
      </c>
      <c r="B5332" s="19" t="s">
        <v>468</v>
      </c>
      <c r="C5332" s="19">
        <v>2014</v>
      </c>
      <c r="D5332" s="19">
        <v>140</v>
      </c>
      <c r="E5332" s="19">
        <v>494</v>
      </c>
      <c r="F5332" s="19">
        <v>73</v>
      </c>
      <c r="G5332" s="19">
        <v>128</v>
      </c>
      <c r="H5332" s="19">
        <v>19</v>
      </c>
      <c r="I5332" s="19">
        <v>0</v>
      </c>
      <c r="J5332" s="19">
        <v>26</v>
      </c>
      <c r="K5332" s="19">
        <v>92</v>
      </c>
      <c r="L5332" s="19">
        <v>3</v>
      </c>
      <c r="M5332" s="19">
        <v>0</v>
      </c>
      <c r="N5332" s="19">
        <v>82</v>
      </c>
      <c r="O5332" s="19">
        <v>108</v>
      </c>
      <c r="P5332" s="14" t="str">
        <f>IFERROR(VLOOKUP($A5332,'Fielding Data'!$A:$H,MATCH(P$1,'Fielding Data'!$A$1:$H$1,0),0),"Other")</f>
        <v>1B</v>
      </c>
      <c r="Q5332" s="14">
        <f>IFERROR(VLOOKUP($A5332,'Fielding Data'!$A:$H,MATCH(Q$1,'Fielding Data'!$A$1:$H$1,0),0),"Other")</f>
        <v>1100</v>
      </c>
      <c r="R5332" s="14">
        <f>IFERROR(VLOOKUP($A5332,'Fielding Data'!$A:$H,MATCH(R$1,'Fielding Data'!$A$1:$H$1,0),0),"Other")</f>
        <v>93</v>
      </c>
      <c r="S5332" s="14">
        <f>IFERROR(VLOOKUP($A5332,'Fielding Data'!$A:$H,MATCH(S$1,'Fielding Data'!$A$1:$H$1,0),0),"Other")</f>
        <v>7</v>
      </c>
      <c r="T5332" s="14">
        <f>IFERROR(VLOOKUP($A5332,'Fielding Data'!$A:$H,MATCH(T$1,'Fielding Data'!$A$1:$H$1,0),0),"Other")</f>
        <v>101</v>
      </c>
      <c r="U5332" s="14">
        <f>SUMIFS('Fielding Data'!E:E,'Fielding Data'!$A:$A,'Hitting Data'!$A5332)</f>
        <v>1100</v>
      </c>
      <c r="V5332" s="14">
        <f>SUMIFS('Fielding Data'!F:F,'Fielding Data'!$A:$A,'Hitting Data'!$A5332)</f>
        <v>93</v>
      </c>
      <c r="W5332" s="14">
        <f>SUMIFS('Fielding Data'!G:G,'Fielding Data'!$A:$A,'Hitting Data'!$A5332)</f>
        <v>7</v>
      </c>
      <c r="X5332" s="14">
        <f>SUMIFS('Fielding Data'!H:H,'Fielding Data'!$A:$A,'Hitting Data'!$A5332)</f>
        <v>101</v>
      </c>
    </row>
    <row r="5333" spans="1:24" x14ac:dyDescent="0.25">
      <c r="A5333" s="14" t="str">
        <f t="shared" si="83"/>
        <v>lasteto012014</v>
      </c>
      <c r="B5333" s="19" t="s">
        <v>2209</v>
      </c>
      <c r="C5333" s="19">
        <v>2014</v>
      </c>
      <c r="D5333" s="19">
        <v>93</v>
      </c>
      <c r="E5333" s="19">
        <v>319</v>
      </c>
      <c r="F5333" s="19">
        <v>22</v>
      </c>
      <c r="G5333" s="19">
        <v>80</v>
      </c>
      <c r="H5333" s="19">
        <v>16</v>
      </c>
      <c r="I5333" s="19">
        <v>1</v>
      </c>
      <c r="J5333" s="19">
        <v>1</v>
      </c>
      <c r="K5333" s="19">
        <v>31</v>
      </c>
      <c r="L5333" s="19">
        <v>2</v>
      </c>
      <c r="M5333" s="19">
        <v>1</v>
      </c>
      <c r="N5333" s="19">
        <v>36</v>
      </c>
      <c r="O5333" s="19">
        <v>40</v>
      </c>
      <c r="P5333" s="14" t="str">
        <f>IFERROR(VLOOKUP($A5333,'Fielding Data'!$A:$H,MATCH(P$1,'Fielding Data'!$A$1:$H$1,0),0),"Other")</f>
        <v>2B</v>
      </c>
      <c r="Q5333" s="14">
        <f>IFERROR(VLOOKUP($A5333,'Fielding Data'!$A:$H,MATCH(Q$1,'Fielding Data'!$A$1:$H$1,0),0),"Other")</f>
        <v>146</v>
      </c>
      <c r="R5333" s="14">
        <f>IFERROR(VLOOKUP($A5333,'Fielding Data'!$A:$H,MATCH(R$1,'Fielding Data'!$A$1:$H$1,0),0),"Other")</f>
        <v>216</v>
      </c>
      <c r="S5333" s="14">
        <f>IFERROR(VLOOKUP($A5333,'Fielding Data'!$A:$H,MATCH(S$1,'Fielding Data'!$A$1:$H$1,0),0),"Other")</f>
        <v>6</v>
      </c>
      <c r="T5333" s="14">
        <f>IFERROR(VLOOKUP($A5333,'Fielding Data'!$A:$H,MATCH(T$1,'Fielding Data'!$A$1:$H$1,0),0),"Other")</f>
        <v>54</v>
      </c>
      <c r="U5333" s="14">
        <f>SUMIFS('Fielding Data'!E:E,'Fielding Data'!$A:$A,'Hitting Data'!$A5333)</f>
        <v>146</v>
      </c>
      <c r="V5333" s="14">
        <f>SUMIFS('Fielding Data'!F:F,'Fielding Data'!$A:$A,'Hitting Data'!$A5333)</f>
        <v>216</v>
      </c>
      <c r="W5333" s="14">
        <f>SUMIFS('Fielding Data'!G:G,'Fielding Data'!$A:$A,'Hitting Data'!$A5333)</f>
        <v>6</v>
      </c>
      <c r="X5333" s="14">
        <f>SUMIFS('Fielding Data'!H:H,'Fielding Data'!$A:$A,'Hitting Data'!$A5333)</f>
        <v>54</v>
      </c>
    </row>
    <row r="5334" spans="1:24" x14ac:dyDescent="0.25">
      <c r="A5334" s="14" t="str">
        <f t="shared" si="83"/>
        <v>latosma012014</v>
      </c>
      <c r="B5334" s="19" t="s">
        <v>1121</v>
      </c>
      <c r="C5334" s="19">
        <v>2014</v>
      </c>
      <c r="D5334" s="19">
        <v>16</v>
      </c>
      <c r="E5334" s="19">
        <v>30</v>
      </c>
      <c r="F5334" s="19">
        <v>2</v>
      </c>
      <c r="G5334" s="19">
        <v>3</v>
      </c>
      <c r="H5334" s="19">
        <v>0</v>
      </c>
      <c r="I5334" s="19">
        <v>0</v>
      </c>
      <c r="J5334" s="19">
        <v>0</v>
      </c>
      <c r="K5334" s="19">
        <v>1</v>
      </c>
      <c r="L5334" s="19">
        <v>0</v>
      </c>
      <c r="M5334" s="19">
        <v>0</v>
      </c>
      <c r="N5334" s="19">
        <v>1</v>
      </c>
      <c r="O5334" s="19">
        <v>12</v>
      </c>
      <c r="P5334" s="14" t="str">
        <f>IFERROR(VLOOKUP($A5334,'Fielding Data'!$A:$H,MATCH(P$1,'Fielding Data'!$A$1:$H$1,0),0),"Other")</f>
        <v>P</v>
      </c>
      <c r="Q5334" s="14">
        <f>IFERROR(VLOOKUP($A5334,'Fielding Data'!$A:$H,MATCH(Q$1,'Fielding Data'!$A$1:$H$1,0),0),"Other")</f>
        <v>10</v>
      </c>
      <c r="R5334" s="14">
        <f>IFERROR(VLOOKUP($A5334,'Fielding Data'!$A:$H,MATCH(R$1,'Fielding Data'!$A$1:$H$1,0),0),"Other")</f>
        <v>12</v>
      </c>
      <c r="S5334" s="14">
        <f>IFERROR(VLOOKUP($A5334,'Fielding Data'!$A:$H,MATCH(S$1,'Fielding Data'!$A$1:$H$1,0),0),"Other")</f>
        <v>0</v>
      </c>
      <c r="T5334" s="14">
        <f>IFERROR(VLOOKUP($A5334,'Fielding Data'!$A:$H,MATCH(T$1,'Fielding Data'!$A$1:$H$1,0),0),"Other")</f>
        <v>1</v>
      </c>
      <c r="U5334" s="14">
        <f>SUMIFS('Fielding Data'!E:E,'Fielding Data'!$A:$A,'Hitting Data'!$A5334)</f>
        <v>10</v>
      </c>
      <c r="V5334" s="14">
        <f>SUMIFS('Fielding Data'!F:F,'Fielding Data'!$A:$A,'Hitting Data'!$A5334)</f>
        <v>12</v>
      </c>
      <c r="W5334" s="14">
        <f>SUMIFS('Fielding Data'!G:G,'Fielding Data'!$A:$A,'Hitting Data'!$A5334)</f>
        <v>0</v>
      </c>
      <c r="X5334" s="14">
        <f>SUMIFS('Fielding Data'!H:H,'Fielding Data'!$A:$A,'Hitting Data'!$A5334)</f>
        <v>1</v>
      </c>
    </row>
    <row r="5335" spans="1:24" x14ac:dyDescent="0.25">
      <c r="A5335" s="14" t="str">
        <f t="shared" si="83"/>
        <v>lavarry012014</v>
      </c>
      <c r="B5335" s="19" t="s">
        <v>1541</v>
      </c>
      <c r="C5335" s="19">
        <v>2014</v>
      </c>
      <c r="D5335" s="19">
        <v>9</v>
      </c>
      <c r="E5335" s="19">
        <v>10</v>
      </c>
      <c r="F5335" s="19">
        <v>0</v>
      </c>
      <c r="G5335" s="19">
        <v>0</v>
      </c>
      <c r="H5335" s="19">
        <v>0</v>
      </c>
      <c r="I5335" s="19">
        <v>0</v>
      </c>
      <c r="J5335" s="19">
        <v>0</v>
      </c>
      <c r="K5335" s="19">
        <v>0</v>
      </c>
      <c r="L5335" s="19">
        <v>0</v>
      </c>
      <c r="M5335" s="19">
        <v>0</v>
      </c>
      <c r="N5335" s="19">
        <v>0</v>
      </c>
      <c r="O5335" s="19">
        <v>3</v>
      </c>
      <c r="P5335" s="14" t="str">
        <f>IFERROR(VLOOKUP($A5335,'Fielding Data'!$A:$H,MATCH(P$1,'Fielding Data'!$A$1:$H$1,0),0),"Other")</f>
        <v>1B</v>
      </c>
      <c r="Q5335" s="14">
        <f>IFERROR(VLOOKUP($A5335,'Fielding Data'!$A:$H,MATCH(Q$1,'Fielding Data'!$A$1:$H$1,0),0),"Other")</f>
        <v>23</v>
      </c>
      <c r="R5335" s="14">
        <f>IFERROR(VLOOKUP($A5335,'Fielding Data'!$A:$H,MATCH(R$1,'Fielding Data'!$A$1:$H$1,0),0),"Other")</f>
        <v>3</v>
      </c>
      <c r="S5335" s="14">
        <f>IFERROR(VLOOKUP($A5335,'Fielding Data'!$A:$H,MATCH(S$1,'Fielding Data'!$A$1:$H$1,0),0),"Other")</f>
        <v>0</v>
      </c>
      <c r="T5335" s="14">
        <f>IFERROR(VLOOKUP($A5335,'Fielding Data'!$A:$H,MATCH(T$1,'Fielding Data'!$A$1:$H$1,0),0),"Other")</f>
        <v>0</v>
      </c>
      <c r="U5335" s="14">
        <f>SUMIFS('Fielding Data'!E:E,'Fielding Data'!$A:$A,'Hitting Data'!$A5335)</f>
        <v>23</v>
      </c>
      <c r="V5335" s="14">
        <f>SUMIFS('Fielding Data'!F:F,'Fielding Data'!$A:$A,'Hitting Data'!$A5335)</f>
        <v>3</v>
      </c>
      <c r="W5335" s="14">
        <f>SUMIFS('Fielding Data'!G:G,'Fielding Data'!$A:$A,'Hitting Data'!$A5335)</f>
        <v>0</v>
      </c>
      <c r="X5335" s="14">
        <f>SUMIFS('Fielding Data'!H:H,'Fielding Data'!$A:$A,'Hitting Data'!$A5335)</f>
        <v>0</v>
      </c>
    </row>
    <row r="5336" spans="1:24" x14ac:dyDescent="0.25">
      <c r="A5336" s="14" t="str">
        <f t="shared" si="83"/>
        <v>lawribr012014</v>
      </c>
      <c r="B5336" s="19" t="s">
        <v>1542</v>
      </c>
      <c r="C5336" s="19">
        <v>2014</v>
      </c>
      <c r="D5336" s="19">
        <v>70</v>
      </c>
      <c r="E5336" s="19">
        <v>259</v>
      </c>
      <c r="F5336" s="19">
        <v>27</v>
      </c>
      <c r="G5336" s="19">
        <v>64</v>
      </c>
      <c r="H5336" s="19">
        <v>9</v>
      </c>
      <c r="I5336" s="19">
        <v>0</v>
      </c>
      <c r="J5336" s="19">
        <v>12</v>
      </c>
      <c r="K5336" s="19">
        <v>38</v>
      </c>
      <c r="L5336" s="19">
        <v>0</v>
      </c>
      <c r="M5336" s="19">
        <v>0</v>
      </c>
      <c r="N5336" s="19">
        <v>16</v>
      </c>
      <c r="O5336" s="19">
        <v>49</v>
      </c>
      <c r="P5336" s="14" t="str">
        <f>IFERROR(VLOOKUP($A5336,'Fielding Data'!$A:$H,MATCH(P$1,'Fielding Data'!$A$1:$H$1,0),0),"Other")</f>
        <v>2B</v>
      </c>
      <c r="Q5336" s="14">
        <f>IFERROR(VLOOKUP($A5336,'Fielding Data'!$A:$H,MATCH(Q$1,'Fielding Data'!$A$1:$H$1,0),0),"Other")</f>
        <v>53</v>
      </c>
      <c r="R5336" s="14">
        <f>IFERROR(VLOOKUP($A5336,'Fielding Data'!$A:$H,MATCH(R$1,'Fielding Data'!$A$1:$H$1,0),0),"Other")</f>
        <v>69</v>
      </c>
      <c r="S5336" s="14">
        <f>IFERROR(VLOOKUP($A5336,'Fielding Data'!$A:$H,MATCH(S$1,'Fielding Data'!$A$1:$H$1,0),0),"Other")</f>
        <v>2</v>
      </c>
      <c r="T5336" s="14">
        <f>IFERROR(VLOOKUP($A5336,'Fielding Data'!$A:$H,MATCH(T$1,'Fielding Data'!$A$1:$H$1,0),0),"Other")</f>
        <v>19</v>
      </c>
      <c r="U5336" s="14">
        <f>SUMIFS('Fielding Data'!E:E,'Fielding Data'!$A:$A,'Hitting Data'!$A5336)</f>
        <v>95</v>
      </c>
      <c r="V5336" s="14">
        <f>SUMIFS('Fielding Data'!F:F,'Fielding Data'!$A:$A,'Hitting Data'!$A5336)</f>
        <v>151</v>
      </c>
      <c r="W5336" s="14">
        <f>SUMIFS('Fielding Data'!G:G,'Fielding Data'!$A:$A,'Hitting Data'!$A5336)</f>
        <v>4</v>
      </c>
      <c r="X5336" s="14">
        <f>SUMIFS('Fielding Data'!H:H,'Fielding Data'!$A:$A,'Hitting Data'!$A5336)</f>
        <v>29</v>
      </c>
    </row>
    <row r="5337" spans="1:24" x14ac:dyDescent="0.25">
      <c r="A5337" s="14" t="str">
        <f t="shared" si="83"/>
        <v>layneto012014</v>
      </c>
      <c r="B5337" s="19" t="s">
        <v>1764</v>
      </c>
      <c r="C5337" s="19">
        <v>2014</v>
      </c>
      <c r="D5337" s="19">
        <v>30</v>
      </c>
      <c r="E5337" s="19">
        <v>0</v>
      </c>
      <c r="F5337" s="19">
        <v>0</v>
      </c>
      <c r="G5337" s="19">
        <v>0</v>
      </c>
      <c r="H5337" s="19">
        <v>0</v>
      </c>
      <c r="I5337" s="19">
        <v>0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4" t="str">
        <f>IFERROR(VLOOKUP($A5337,'Fielding Data'!$A:$H,MATCH(P$1,'Fielding Data'!$A$1:$H$1,0),0),"Other")</f>
        <v>P</v>
      </c>
      <c r="Q5337" s="14">
        <f>IFERROR(VLOOKUP($A5337,'Fielding Data'!$A:$H,MATCH(Q$1,'Fielding Data'!$A$1:$H$1,0),0),"Other")</f>
        <v>3</v>
      </c>
      <c r="R5337" s="14">
        <f>IFERROR(VLOOKUP($A5337,'Fielding Data'!$A:$H,MATCH(R$1,'Fielding Data'!$A$1:$H$1,0),0),"Other")</f>
        <v>2</v>
      </c>
      <c r="S5337" s="14">
        <f>IFERROR(VLOOKUP($A5337,'Fielding Data'!$A:$H,MATCH(S$1,'Fielding Data'!$A$1:$H$1,0),0),"Other")</f>
        <v>0</v>
      </c>
      <c r="T5337" s="14">
        <f>IFERROR(VLOOKUP($A5337,'Fielding Data'!$A:$H,MATCH(T$1,'Fielding Data'!$A$1:$H$1,0),0),"Other")</f>
        <v>1</v>
      </c>
      <c r="U5337" s="14">
        <f>SUMIFS('Fielding Data'!E:E,'Fielding Data'!$A:$A,'Hitting Data'!$A5337)</f>
        <v>3</v>
      </c>
      <c r="V5337" s="14">
        <f>SUMIFS('Fielding Data'!F:F,'Fielding Data'!$A:$A,'Hitting Data'!$A5337)</f>
        <v>2</v>
      </c>
      <c r="W5337" s="14">
        <f>SUMIFS('Fielding Data'!G:G,'Fielding Data'!$A:$A,'Hitting Data'!$A5337)</f>
        <v>0</v>
      </c>
      <c r="X5337" s="14">
        <f>SUMIFS('Fielding Data'!H:H,'Fielding Data'!$A:$A,'Hitting Data'!$A5337)</f>
        <v>1</v>
      </c>
    </row>
    <row r="5338" spans="1:24" x14ac:dyDescent="0.25">
      <c r="A5338" s="14" t="str">
        <f t="shared" si="83"/>
        <v>leagubr012014</v>
      </c>
      <c r="B5338" s="19" t="s">
        <v>469</v>
      </c>
      <c r="C5338" s="19">
        <v>2014</v>
      </c>
      <c r="D5338" s="19">
        <v>63</v>
      </c>
      <c r="E5338" s="19">
        <v>2</v>
      </c>
      <c r="F5338" s="19">
        <v>0</v>
      </c>
      <c r="G5338" s="19">
        <v>0</v>
      </c>
      <c r="H5338" s="19">
        <v>0</v>
      </c>
      <c r="I5338" s="19">
        <v>0</v>
      </c>
      <c r="J5338" s="19">
        <v>0</v>
      </c>
      <c r="K5338" s="19">
        <v>0</v>
      </c>
      <c r="L5338" s="19">
        <v>0</v>
      </c>
      <c r="M5338" s="19">
        <v>0</v>
      </c>
      <c r="N5338" s="19">
        <v>0</v>
      </c>
      <c r="O5338" s="19">
        <v>1</v>
      </c>
      <c r="P5338" s="14" t="str">
        <f>IFERROR(VLOOKUP($A5338,'Fielding Data'!$A:$H,MATCH(P$1,'Fielding Data'!$A$1:$H$1,0),0),"Other")</f>
        <v>P</v>
      </c>
      <c r="Q5338" s="14">
        <f>IFERROR(VLOOKUP($A5338,'Fielding Data'!$A:$H,MATCH(Q$1,'Fielding Data'!$A$1:$H$1,0),0),"Other")</f>
        <v>4</v>
      </c>
      <c r="R5338" s="14">
        <f>IFERROR(VLOOKUP($A5338,'Fielding Data'!$A:$H,MATCH(R$1,'Fielding Data'!$A$1:$H$1,0),0),"Other")</f>
        <v>10</v>
      </c>
      <c r="S5338" s="14">
        <f>IFERROR(VLOOKUP($A5338,'Fielding Data'!$A:$H,MATCH(S$1,'Fielding Data'!$A$1:$H$1,0),0),"Other")</f>
        <v>3</v>
      </c>
      <c r="T5338" s="14">
        <f>IFERROR(VLOOKUP($A5338,'Fielding Data'!$A:$H,MATCH(T$1,'Fielding Data'!$A$1:$H$1,0),0),"Other")</f>
        <v>3</v>
      </c>
      <c r="U5338" s="14">
        <f>SUMIFS('Fielding Data'!E:E,'Fielding Data'!$A:$A,'Hitting Data'!$A5338)</f>
        <v>4</v>
      </c>
      <c r="V5338" s="14">
        <f>SUMIFS('Fielding Data'!F:F,'Fielding Data'!$A:$A,'Hitting Data'!$A5338)</f>
        <v>10</v>
      </c>
      <c r="W5338" s="14">
        <f>SUMIFS('Fielding Data'!G:G,'Fielding Data'!$A:$A,'Hitting Data'!$A5338)</f>
        <v>3</v>
      </c>
      <c r="X5338" s="14">
        <f>SUMIFS('Fielding Data'!H:H,'Fielding Data'!$A:$A,'Hitting Data'!$A5338)</f>
        <v>3</v>
      </c>
    </row>
    <row r="5339" spans="1:24" x14ac:dyDescent="0.25">
      <c r="A5339" s="14" t="str">
        <f t="shared" si="83"/>
        <v>leakemi012014</v>
      </c>
      <c r="B5339" s="19" t="s">
        <v>1317</v>
      </c>
      <c r="C5339" s="19">
        <v>2014</v>
      </c>
      <c r="D5339" s="19">
        <v>40</v>
      </c>
      <c r="E5339" s="19">
        <v>68</v>
      </c>
      <c r="F5339" s="19">
        <v>9</v>
      </c>
      <c r="G5339" s="19">
        <v>12</v>
      </c>
      <c r="H5339" s="19">
        <v>5</v>
      </c>
      <c r="I5339" s="19">
        <v>0</v>
      </c>
      <c r="J5339" s="19">
        <v>2</v>
      </c>
      <c r="K5339" s="19">
        <v>5</v>
      </c>
      <c r="L5339" s="19">
        <v>0</v>
      </c>
      <c r="M5339" s="19">
        <v>0</v>
      </c>
      <c r="N5339" s="19">
        <v>0</v>
      </c>
      <c r="O5339" s="19">
        <v>34</v>
      </c>
      <c r="P5339" s="14" t="str">
        <f>IFERROR(VLOOKUP($A5339,'Fielding Data'!$A:$H,MATCH(P$1,'Fielding Data'!$A$1:$H$1,0),0),"Other")</f>
        <v>P</v>
      </c>
      <c r="Q5339" s="14">
        <f>IFERROR(VLOOKUP($A5339,'Fielding Data'!$A:$H,MATCH(Q$1,'Fielding Data'!$A$1:$H$1,0),0),"Other")</f>
        <v>26</v>
      </c>
      <c r="R5339" s="14">
        <f>IFERROR(VLOOKUP($A5339,'Fielding Data'!$A:$H,MATCH(R$1,'Fielding Data'!$A$1:$H$1,0),0),"Other")</f>
        <v>30</v>
      </c>
      <c r="S5339" s="14">
        <f>IFERROR(VLOOKUP($A5339,'Fielding Data'!$A:$H,MATCH(S$1,'Fielding Data'!$A$1:$H$1,0),0),"Other")</f>
        <v>4</v>
      </c>
      <c r="T5339" s="14">
        <f>IFERROR(VLOOKUP($A5339,'Fielding Data'!$A:$H,MATCH(T$1,'Fielding Data'!$A$1:$H$1,0),0),"Other")</f>
        <v>1</v>
      </c>
      <c r="U5339" s="14">
        <f>SUMIFS('Fielding Data'!E:E,'Fielding Data'!$A:$A,'Hitting Data'!$A5339)</f>
        <v>26</v>
      </c>
      <c r="V5339" s="14">
        <f>SUMIFS('Fielding Data'!F:F,'Fielding Data'!$A:$A,'Hitting Data'!$A5339)</f>
        <v>30</v>
      </c>
      <c r="W5339" s="14">
        <f>SUMIFS('Fielding Data'!G:G,'Fielding Data'!$A:$A,'Hitting Data'!$A5339)</f>
        <v>4</v>
      </c>
      <c r="X5339" s="14">
        <f>SUMIFS('Fielding Data'!H:H,'Fielding Data'!$A:$A,'Hitting Data'!$A5339)</f>
        <v>1</v>
      </c>
    </row>
    <row r="5340" spans="1:24" x14ac:dyDescent="0.25">
      <c r="A5340" s="14" t="str">
        <f t="shared" si="83"/>
        <v>lecursa012014</v>
      </c>
      <c r="B5340" s="19" t="s">
        <v>1318</v>
      </c>
      <c r="C5340" s="19">
        <v>2014</v>
      </c>
      <c r="D5340" s="19">
        <v>62</v>
      </c>
      <c r="E5340" s="19">
        <v>0</v>
      </c>
      <c r="F5340" s="19">
        <v>0</v>
      </c>
      <c r="G5340" s="19">
        <v>0</v>
      </c>
      <c r="H5340" s="19">
        <v>0</v>
      </c>
      <c r="I5340" s="19">
        <v>0</v>
      </c>
      <c r="J5340" s="19">
        <v>0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4" t="str">
        <f>IFERROR(VLOOKUP($A5340,'Fielding Data'!$A:$H,MATCH(P$1,'Fielding Data'!$A$1:$H$1,0),0),"Other")</f>
        <v>P</v>
      </c>
      <c r="Q5340" s="14">
        <f>IFERROR(VLOOKUP($A5340,'Fielding Data'!$A:$H,MATCH(Q$1,'Fielding Data'!$A$1:$H$1,0),0),"Other")</f>
        <v>3</v>
      </c>
      <c r="R5340" s="14">
        <f>IFERROR(VLOOKUP($A5340,'Fielding Data'!$A:$H,MATCH(R$1,'Fielding Data'!$A$1:$H$1,0),0),"Other")</f>
        <v>2</v>
      </c>
      <c r="S5340" s="14">
        <f>IFERROR(VLOOKUP($A5340,'Fielding Data'!$A:$H,MATCH(S$1,'Fielding Data'!$A$1:$H$1,0),0),"Other")</f>
        <v>0</v>
      </c>
      <c r="T5340" s="14">
        <f>IFERROR(VLOOKUP($A5340,'Fielding Data'!$A:$H,MATCH(T$1,'Fielding Data'!$A$1:$H$1,0),0),"Other")</f>
        <v>0</v>
      </c>
      <c r="U5340" s="14">
        <f>SUMIFS('Fielding Data'!E:E,'Fielding Data'!$A:$A,'Hitting Data'!$A5340)</f>
        <v>3</v>
      </c>
      <c r="V5340" s="14">
        <f>SUMIFS('Fielding Data'!F:F,'Fielding Data'!$A:$A,'Hitting Data'!$A5340)</f>
        <v>2</v>
      </c>
      <c r="W5340" s="14">
        <f>SUMIFS('Fielding Data'!G:G,'Fielding Data'!$A:$A,'Hitting Data'!$A5340)</f>
        <v>0</v>
      </c>
      <c r="X5340" s="14">
        <f>SUMIFS('Fielding Data'!H:H,'Fielding Data'!$A:$A,'Hitting Data'!$A5340)</f>
        <v>0</v>
      </c>
    </row>
    <row r="5341" spans="1:24" x14ac:dyDescent="0.25">
      <c r="A5341" s="14" t="str">
        <f t="shared" si="83"/>
        <v>leech012014</v>
      </c>
      <c r="B5341" s="19" t="s">
        <v>1985</v>
      </c>
      <c r="C5341" s="19">
        <v>2014</v>
      </c>
      <c r="D5341" s="19">
        <v>37</v>
      </c>
      <c r="E5341" s="19">
        <v>0</v>
      </c>
      <c r="F5341" s="19">
        <v>0</v>
      </c>
      <c r="G5341" s="19">
        <v>0</v>
      </c>
      <c r="H5341" s="19">
        <v>0</v>
      </c>
      <c r="I5341" s="19">
        <v>0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0</v>
      </c>
      <c r="P5341" s="14" t="str">
        <f>IFERROR(VLOOKUP($A5341,'Fielding Data'!$A:$H,MATCH(P$1,'Fielding Data'!$A$1:$H$1,0),0),"Other")</f>
        <v>P</v>
      </c>
      <c r="Q5341" s="14">
        <f>IFERROR(VLOOKUP($A5341,'Fielding Data'!$A:$H,MATCH(Q$1,'Fielding Data'!$A$1:$H$1,0),0),"Other")</f>
        <v>3</v>
      </c>
      <c r="R5341" s="14">
        <f>IFERROR(VLOOKUP($A5341,'Fielding Data'!$A:$H,MATCH(R$1,'Fielding Data'!$A$1:$H$1,0),0),"Other")</f>
        <v>4</v>
      </c>
      <c r="S5341" s="14">
        <f>IFERROR(VLOOKUP($A5341,'Fielding Data'!$A:$H,MATCH(S$1,'Fielding Data'!$A$1:$H$1,0),0),"Other")</f>
        <v>1</v>
      </c>
      <c r="T5341" s="14">
        <f>IFERROR(VLOOKUP($A5341,'Fielding Data'!$A:$H,MATCH(T$1,'Fielding Data'!$A$1:$H$1,0),0),"Other")</f>
        <v>0</v>
      </c>
      <c r="U5341" s="14">
        <f>SUMIFS('Fielding Data'!E:E,'Fielding Data'!$A:$A,'Hitting Data'!$A5341)</f>
        <v>3</v>
      </c>
      <c r="V5341" s="14">
        <f>SUMIFS('Fielding Data'!F:F,'Fielding Data'!$A:$A,'Hitting Data'!$A5341)</f>
        <v>4</v>
      </c>
      <c r="W5341" s="14">
        <f>SUMIFS('Fielding Data'!G:G,'Fielding Data'!$A:$A,'Hitting Data'!$A5341)</f>
        <v>1</v>
      </c>
      <c r="X5341" s="14">
        <f>SUMIFS('Fielding Data'!H:H,'Fielding Data'!$A:$A,'Hitting Data'!$A5341)</f>
        <v>0</v>
      </c>
    </row>
    <row r="5342" spans="1:24" x14ac:dyDescent="0.25">
      <c r="A5342" s="14" t="str">
        <f t="shared" si="83"/>
        <v>leecl022014</v>
      </c>
      <c r="B5342" s="19" t="s">
        <v>314</v>
      </c>
      <c r="C5342" s="19">
        <v>2014</v>
      </c>
      <c r="D5342" s="19">
        <v>13</v>
      </c>
      <c r="E5342" s="19">
        <v>24</v>
      </c>
      <c r="F5342" s="19">
        <v>2</v>
      </c>
      <c r="G5342" s="19">
        <v>6</v>
      </c>
      <c r="H5342" s="19">
        <v>0</v>
      </c>
      <c r="I5342" s="19">
        <v>0</v>
      </c>
      <c r="J5342" s="19">
        <v>0</v>
      </c>
      <c r="K5342" s="19">
        <v>1</v>
      </c>
      <c r="L5342" s="19">
        <v>0</v>
      </c>
      <c r="M5342" s="19">
        <v>0</v>
      </c>
      <c r="N5342" s="19">
        <v>0</v>
      </c>
      <c r="O5342" s="19">
        <v>9</v>
      </c>
      <c r="P5342" s="14" t="str">
        <f>IFERROR(VLOOKUP($A5342,'Fielding Data'!$A:$H,MATCH(P$1,'Fielding Data'!$A$1:$H$1,0),0),"Other")</f>
        <v>P</v>
      </c>
      <c r="Q5342" s="14">
        <f>IFERROR(VLOOKUP($A5342,'Fielding Data'!$A:$H,MATCH(Q$1,'Fielding Data'!$A$1:$H$1,0),0),"Other")</f>
        <v>4</v>
      </c>
      <c r="R5342" s="14">
        <f>IFERROR(VLOOKUP($A5342,'Fielding Data'!$A:$H,MATCH(R$1,'Fielding Data'!$A$1:$H$1,0),0),"Other")</f>
        <v>8</v>
      </c>
      <c r="S5342" s="14">
        <f>IFERROR(VLOOKUP($A5342,'Fielding Data'!$A:$H,MATCH(S$1,'Fielding Data'!$A$1:$H$1,0),0),"Other")</f>
        <v>0</v>
      </c>
      <c r="T5342" s="14">
        <f>IFERROR(VLOOKUP($A5342,'Fielding Data'!$A:$H,MATCH(T$1,'Fielding Data'!$A$1:$H$1,0),0),"Other")</f>
        <v>0</v>
      </c>
      <c r="U5342" s="14">
        <f>SUMIFS('Fielding Data'!E:E,'Fielding Data'!$A:$A,'Hitting Data'!$A5342)</f>
        <v>4</v>
      </c>
      <c r="V5342" s="14">
        <f>SUMIFS('Fielding Data'!F:F,'Fielding Data'!$A:$A,'Hitting Data'!$A5342)</f>
        <v>8</v>
      </c>
      <c r="W5342" s="14">
        <f>SUMIFS('Fielding Data'!G:G,'Fielding Data'!$A:$A,'Hitting Data'!$A5342)</f>
        <v>0</v>
      </c>
      <c r="X5342" s="14">
        <f>SUMIFS('Fielding Data'!H:H,'Fielding Data'!$A:$A,'Hitting Data'!$A5342)</f>
        <v>0</v>
      </c>
    </row>
    <row r="5343" spans="1:24" x14ac:dyDescent="0.25">
      <c r="A5343" s="14" t="str">
        <f t="shared" si="83"/>
        <v>leesmch012014</v>
      </c>
      <c r="B5343" s="19" t="s">
        <v>1986</v>
      </c>
      <c r="C5343" s="19">
        <v>2014</v>
      </c>
      <c r="D5343" s="19">
        <v>1</v>
      </c>
      <c r="E5343" s="19">
        <v>0</v>
      </c>
      <c r="F5343" s="19">
        <v>0</v>
      </c>
      <c r="G5343" s="19">
        <v>0</v>
      </c>
      <c r="H5343" s="19">
        <v>0</v>
      </c>
      <c r="I5343" s="19">
        <v>0</v>
      </c>
      <c r="J5343" s="19">
        <v>0</v>
      </c>
      <c r="K5343" s="19">
        <v>0</v>
      </c>
      <c r="L5343" s="19">
        <v>0</v>
      </c>
      <c r="M5343" s="19">
        <v>0</v>
      </c>
      <c r="N5343" s="19">
        <v>0</v>
      </c>
      <c r="O5343" s="19">
        <v>0</v>
      </c>
      <c r="P5343" s="14" t="str">
        <f>IFERROR(VLOOKUP($A5343,'Fielding Data'!$A:$H,MATCH(P$1,'Fielding Data'!$A$1:$H$1,0),0),"Other")</f>
        <v>P</v>
      </c>
      <c r="Q5343" s="14">
        <f>IFERROR(VLOOKUP($A5343,'Fielding Data'!$A:$H,MATCH(Q$1,'Fielding Data'!$A$1:$H$1,0),0),"Other")</f>
        <v>0</v>
      </c>
      <c r="R5343" s="14">
        <f>IFERROR(VLOOKUP($A5343,'Fielding Data'!$A:$H,MATCH(R$1,'Fielding Data'!$A$1:$H$1,0),0),"Other")</f>
        <v>0</v>
      </c>
      <c r="S5343" s="14">
        <f>IFERROR(VLOOKUP($A5343,'Fielding Data'!$A:$H,MATCH(S$1,'Fielding Data'!$A$1:$H$1,0),0),"Other")</f>
        <v>0</v>
      </c>
      <c r="T5343" s="14">
        <f>IFERROR(VLOOKUP($A5343,'Fielding Data'!$A:$H,MATCH(T$1,'Fielding Data'!$A$1:$H$1,0),0),"Other")</f>
        <v>0</v>
      </c>
      <c r="U5343" s="14">
        <f>SUMIFS('Fielding Data'!E:E,'Fielding Data'!$A:$A,'Hitting Data'!$A5343)</f>
        <v>0</v>
      </c>
      <c r="V5343" s="14">
        <f>SUMIFS('Fielding Data'!F:F,'Fielding Data'!$A:$A,'Hitting Data'!$A5343)</f>
        <v>0</v>
      </c>
      <c r="W5343" s="14">
        <f>SUMIFS('Fielding Data'!G:G,'Fielding Data'!$A:$A,'Hitting Data'!$A5343)</f>
        <v>0</v>
      </c>
      <c r="X5343" s="14">
        <f>SUMIFS('Fielding Data'!H:H,'Fielding Data'!$A:$A,'Hitting Data'!$A5343)</f>
        <v>0</v>
      </c>
    </row>
    <row r="5344" spans="1:24" x14ac:dyDescent="0.25">
      <c r="A5344" s="14" t="str">
        <f t="shared" si="83"/>
        <v>lemahdj012014</v>
      </c>
      <c r="B5344" s="19" t="s">
        <v>1543</v>
      </c>
      <c r="C5344" s="19">
        <v>2014</v>
      </c>
      <c r="D5344" s="19">
        <v>149</v>
      </c>
      <c r="E5344" s="19">
        <v>494</v>
      </c>
      <c r="F5344" s="19">
        <v>59</v>
      </c>
      <c r="G5344" s="19">
        <v>132</v>
      </c>
      <c r="H5344" s="19">
        <v>15</v>
      </c>
      <c r="I5344" s="19">
        <v>5</v>
      </c>
      <c r="J5344" s="19">
        <v>5</v>
      </c>
      <c r="K5344" s="19">
        <v>42</v>
      </c>
      <c r="L5344" s="19">
        <v>10</v>
      </c>
      <c r="M5344" s="19">
        <v>10</v>
      </c>
      <c r="N5344" s="19">
        <v>33</v>
      </c>
      <c r="O5344" s="19">
        <v>97</v>
      </c>
      <c r="P5344" s="14" t="str">
        <f>IFERROR(VLOOKUP($A5344,'Fielding Data'!$A:$H,MATCH(P$1,'Fielding Data'!$A$1:$H$1,0),0),"Other")</f>
        <v>1B</v>
      </c>
      <c r="Q5344" s="14">
        <f>IFERROR(VLOOKUP($A5344,'Fielding Data'!$A:$H,MATCH(Q$1,'Fielding Data'!$A$1:$H$1,0),0),"Other")</f>
        <v>0</v>
      </c>
      <c r="R5344" s="14">
        <f>IFERROR(VLOOKUP($A5344,'Fielding Data'!$A:$H,MATCH(R$1,'Fielding Data'!$A$1:$H$1,0),0),"Other")</f>
        <v>0</v>
      </c>
      <c r="S5344" s="14">
        <f>IFERROR(VLOOKUP($A5344,'Fielding Data'!$A:$H,MATCH(S$1,'Fielding Data'!$A$1:$H$1,0),0),"Other")</f>
        <v>0</v>
      </c>
      <c r="T5344" s="14">
        <f>IFERROR(VLOOKUP($A5344,'Fielding Data'!$A:$H,MATCH(T$1,'Fielding Data'!$A$1:$H$1,0),0),"Other")</f>
        <v>0</v>
      </c>
      <c r="U5344" s="14">
        <f>SUMIFS('Fielding Data'!E:E,'Fielding Data'!$A:$A,'Hitting Data'!$A5344)</f>
        <v>259</v>
      </c>
      <c r="V5344" s="14">
        <f>SUMIFS('Fielding Data'!F:F,'Fielding Data'!$A:$A,'Hitting Data'!$A5344)</f>
        <v>418</v>
      </c>
      <c r="W5344" s="14">
        <f>SUMIFS('Fielding Data'!G:G,'Fielding Data'!$A:$A,'Hitting Data'!$A5344)</f>
        <v>6</v>
      </c>
      <c r="X5344" s="14">
        <f>SUMIFS('Fielding Data'!H:H,'Fielding Data'!$A:$A,'Hitting Data'!$A5344)</f>
        <v>99</v>
      </c>
    </row>
    <row r="5345" spans="1:24" x14ac:dyDescent="0.25">
      <c r="A5345" s="14" t="str">
        <f t="shared" si="83"/>
        <v>leonedo012014</v>
      </c>
      <c r="B5345" s="19" t="s">
        <v>2210</v>
      </c>
      <c r="C5345" s="19">
        <v>2014</v>
      </c>
      <c r="D5345" s="19">
        <v>57</v>
      </c>
      <c r="E5345" s="19">
        <v>0</v>
      </c>
      <c r="F5345" s="19">
        <v>0</v>
      </c>
      <c r="G5345" s="19">
        <v>0</v>
      </c>
      <c r="H5345" s="19">
        <v>0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4" t="str">
        <f>IFERROR(VLOOKUP($A5345,'Fielding Data'!$A:$H,MATCH(P$1,'Fielding Data'!$A$1:$H$1,0),0),"Other")</f>
        <v>P</v>
      </c>
      <c r="Q5345" s="14">
        <f>IFERROR(VLOOKUP($A5345,'Fielding Data'!$A:$H,MATCH(Q$1,'Fielding Data'!$A$1:$H$1,0),0),"Other")</f>
        <v>3</v>
      </c>
      <c r="R5345" s="14">
        <f>IFERROR(VLOOKUP($A5345,'Fielding Data'!$A:$H,MATCH(R$1,'Fielding Data'!$A$1:$H$1,0),0),"Other")</f>
        <v>5</v>
      </c>
      <c r="S5345" s="14">
        <f>IFERROR(VLOOKUP($A5345,'Fielding Data'!$A:$H,MATCH(S$1,'Fielding Data'!$A$1:$H$1,0),0),"Other")</f>
        <v>0</v>
      </c>
      <c r="T5345" s="14">
        <f>IFERROR(VLOOKUP($A5345,'Fielding Data'!$A:$H,MATCH(T$1,'Fielding Data'!$A$1:$H$1,0),0),"Other")</f>
        <v>0</v>
      </c>
      <c r="U5345" s="14">
        <f>SUMIFS('Fielding Data'!E:E,'Fielding Data'!$A:$A,'Hitting Data'!$A5345)</f>
        <v>3</v>
      </c>
      <c r="V5345" s="14">
        <f>SUMIFS('Fielding Data'!F:F,'Fielding Data'!$A:$A,'Hitting Data'!$A5345)</f>
        <v>5</v>
      </c>
      <c r="W5345" s="14">
        <f>SUMIFS('Fielding Data'!G:G,'Fielding Data'!$A:$A,'Hitting Data'!$A5345)</f>
        <v>0</v>
      </c>
      <c r="X5345" s="14">
        <f>SUMIFS('Fielding Data'!H:H,'Fielding Data'!$A:$A,'Hitting Data'!$A5345)</f>
        <v>0</v>
      </c>
    </row>
    <row r="5346" spans="1:24" x14ac:dyDescent="0.25">
      <c r="A5346" s="14" t="str">
        <f t="shared" si="83"/>
        <v>leonsa012014</v>
      </c>
      <c r="B5346" s="19" t="s">
        <v>1765</v>
      </c>
      <c r="C5346" s="19">
        <v>2014</v>
      </c>
      <c r="D5346" s="19">
        <v>20</v>
      </c>
      <c r="E5346" s="19">
        <v>64</v>
      </c>
      <c r="F5346" s="19">
        <v>7</v>
      </c>
      <c r="G5346" s="19">
        <v>10</v>
      </c>
      <c r="H5346" s="19">
        <v>1</v>
      </c>
      <c r="I5346" s="19">
        <v>0</v>
      </c>
      <c r="J5346" s="19">
        <v>1</v>
      </c>
      <c r="K5346" s="19">
        <v>3</v>
      </c>
      <c r="L5346" s="19">
        <v>0</v>
      </c>
      <c r="M5346" s="19">
        <v>0</v>
      </c>
      <c r="N5346" s="19">
        <v>6</v>
      </c>
      <c r="O5346" s="19">
        <v>20</v>
      </c>
      <c r="P5346" s="14" t="str">
        <f>IFERROR(VLOOKUP($A5346,'Fielding Data'!$A:$H,MATCH(P$1,'Fielding Data'!$A$1:$H$1,0),0),"Other")</f>
        <v>C</v>
      </c>
      <c r="Q5346" s="14">
        <f>IFERROR(VLOOKUP($A5346,'Fielding Data'!$A:$H,MATCH(Q$1,'Fielding Data'!$A$1:$H$1,0),0),"Other")</f>
        <v>154</v>
      </c>
      <c r="R5346" s="14">
        <f>IFERROR(VLOOKUP($A5346,'Fielding Data'!$A:$H,MATCH(R$1,'Fielding Data'!$A$1:$H$1,0),0),"Other")</f>
        <v>9</v>
      </c>
      <c r="S5346" s="14">
        <f>IFERROR(VLOOKUP($A5346,'Fielding Data'!$A:$H,MATCH(S$1,'Fielding Data'!$A$1:$H$1,0),0),"Other")</f>
        <v>1</v>
      </c>
      <c r="T5346" s="14">
        <f>IFERROR(VLOOKUP($A5346,'Fielding Data'!$A:$H,MATCH(T$1,'Fielding Data'!$A$1:$H$1,0),0),"Other")</f>
        <v>1</v>
      </c>
      <c r="U5346" s="14">
        <f>SUMIFS('Fielding Data'!E:E,'Fielding Data'!$A:$A,'Hitting Data'!$A5346)</f>
        <v>154</v>
      </c>
      <c r="V5346" s="14">
        <f>SUMIFS('Fielding Data'!F:F,'Fielding Data'!$A:$A,'Hitting Data'!$A5346)</f>
        <v>9</v>
      </c>
      <c r="W5346" s="14">
        <f>SUMIFS('Fielding Data'!G:G,'Fielding Data'!$A:$A,'Hitting Data'!$A5346)</f>
        <v>1</v>
      </c>
      <c r="X5346" s="14">
        <f>SUMIFS('Fielding Data'!H:H,'Fielding Data'!$A:$A,'Hitting Data'!$A5346)</f>
        <v>1</v>
      </c>
    </row>
    <row r="5347" spans="1:24" x14ac:dyDescent="0.25">
      <c r="A5347" s="14" t="str">
        <f t="shared" si="83"/>
        <v>lerouch012014</v>
      </c>
      <c r="B5347" s="19" t="s">
        <v>1122</v>
      </c>
      <c r="C5347" s="19">
        <v>2014</v>
      </c>
      <c r="D5347" s="19">
        <v>2</v>
      </c>
      <c r="E5347" s="19">
        <v>0</v>
      </c>
      <c r="F5347" s="19">
        <v>0</v>
      </c>
      <c r="G5347" s="19">
        <v>0</v>
      </c>
      <c r="H5347" s="19">
        <v>0</v>
      </c>
      <c r="I5347" s="19">
        <v>0</v>
      </c>
      <c r="J5347" s="19">
        <v>0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4" t="str">
        <f>IFERROR(VLOOKUP($A5347,'Fielding Data'!$A:$H,MATCH(P$1,'Fielding Data'!$A$1:$H$1,0),0),"Other")</f>
        <v>P</v>
      </c>
      <c r="Q5347" s="14">
        <f>IFERROR(VLOOKUP($A5347,'Fielding Data'!$A:$H,MATCH(Q$1,'Fielding Data'!$A$1:$H$1,0),0),"Other")</f>
        <v>0</v>
      </c>
      <c r="R5347" s="14">
        <f>IFERROR(VLOOKUP($A5347,'Fielding Data'!$A:$H,MATCH(R$1,'Fielding Data'!$A$1:$H$1,0),0),"Other")</f>
        <v>0</v>
      </c>
      <c r="S5347" s="14">
        <f>IFERROR(VLOOKUP($A5347,'Fielding Data'!$A:$H,MATCH(S$1,'Fielding Data'!$A$1:$H$1,0),0),"Other")</f>
        <v>0</v>
      </c>
      <c r="T5347" s="14">
        <f>IFERROR(VLOOKUP($A5347,'Fielding Data'!$A:$H,MATCH(T$1,'Fielding Data'!$A$1:$H$1,0),0),"Other")</f>
        <v>0</v>
      </c>
      <c r="U5347" s="14">
        <f>SUMIFS('Fielding Data'!E:E,'Fielding Data'!$A:$A,'Hitting Data'!$A5347)</f>
        <v>0</v>
      </c>
      <c r="V5347" s="14">
        <f>SUMIFS('Fielding Data'!F:F,'Fielding Data'!$A:$A,'Hitting Data'!$A5347)</f>
        <v>0</v>
      </c>
      <c r="W5347" s="14">
        <f>SUMIFS('Fielding Data'!G:G,'Fielding Data'!$A:$A,'Hitting Data'!$A5347)</f>
        <v>0</v>
      </c>
      <c r="X5347" s="14">
        <f>SUMIFS('Fielding Data'!H:H,'Fielding Data'!$A:$A,'Hitting Data'!$A5347)</f>
        <v>0</v>
      </c>
    </row>
    <row r="5348" spans="1:24" x14ac:dyDescent="0.25">
      <c r="A5348" s="14" t="str">
        <f t="shared" si="83"/>
        <v>lewisco012014</v>
      </c>
      <c r="B5348" s="19" t="s">
        <v>315</v>
      </c>
      <c r="C5348" s="19">
        <v>2014</v>
      </c>
      <c r="D5348" s="19">
        <v>29</v>
      </c>
      <c r="E5348" s="19">
        <v>5</v>
      </c>
      <c r="F5348" s="19">
        <v>0</v>
      </c>
      <c r="G5348" s="19">
        <v>2</v>
      </c>
      <c r="H5348" s="19">
        <v>0</v>
      </c>
      <c r="I5348" s="19">
        <v>0</v>
      </c>
      <c r="J5348" s="19">
        <v>0</v>
      </c>
      <c r="K5348" s="19">
        <v>1</v>
      </c>
      <c r="L5348" s="19">
        <v>0</v>
      </c>
      <c r="M5348" s="19">
        <v>0</v>
      </c>
      <c r="N5348" s="19">
        <v>0</v>
      </c>
      <c r="O5348" s="19">
        <v>2</v>
      </c>
      <c r="P5348" s="14" t="str">
        <f>IFERROR(VLOOKUP($A5348,'Fielding Data'!$A:$H,MATCH(P$1,'Fielding Data'!$A$1:$H$1,0),0),"Other")</f>
        <v>P</v>
      </c>
      <c r="Q5348" s="14">
        <f>IFERROR(VLOOKUP($A5348,'Fielding Data'!$A:$H,MATCH(Q$1,'Fielding Data'!$A$1:$H$1,0),0),"Other")</f>
        <v>3</v>
      </c>
      <c r="R5348" s="14">
        <f>IFERROR(VLOOKUP($A5348,'Fielding Data'!$A:$H,MATCH(R$1,'Fielding Data'!$A$1:$H$1,0),0),"Other")</f>
        <v>10</v>
      </c>
      <c r="S5348" s="14">
        <f>IFERROR(VLOOKUP($A5348,'Fielding Data'!$A:$H,MATCH(S$1,'Fielding Data'!$A$1:$H$1,0),0),"Other")</f>
        <v>1</v>
      </c>
      <c r="T5348" s="14">
        <f>IFERROR(VLOOKUP($A5348,'Fielding Data'!$A:$H,MATCH(T$1,'Fielding Data'!$A$1:$H$1,0),0),"Other")</f>
        <v>0</v>
      </c>
      <c r="U5348" s="14">
        <f>SUMIFS('Fielding Data'!E:E,'Fielding Data'!$A:$A,'Hitting Data'!$A5348)</f>
        <v>3</v>
      </c>
      <c r="V5348" s="14">
        <f>SUMIFS('Fielding Data'!F:F,'Fielding Data'!$A:$A,'Hitting Data'!$A5348)</f>
        <v>10</v>
      </c>
      <c r="W5348" s="14">
        <f>SUMIFS('Fielding Data'!G:G,'Fielding Data'!$A:$A,'Hitting Data'!$A5348)</f>
        <v>1</v>
      </c>
      <c r="X5348" s="14">
        <f>SUMIFS('Fielding Data'!H:H,'Fielding Data'!$A:$A,'Hitting Data'!$A5348)</f>
        <v>0</v>
      </c>
    </row>
    <row r="5349" spans="1:24" x14ac:dyDescent="0.25">
      <c r="A5349" s="14" t="str">
        <f t="shared" si="83"/>
        <v>linceti012014</v>
      </c>
      <c r="B5349" s="19" t="s">
        <v>816</v>
      </c>
      <c r="C5349" s="19">
        <v>2014</v>
      </c>
      <c r="D5349" s="19">
        <v>34</v>
      </c>
      <c r="E5349" s="19">
        <v>44</v>
      </c>
      <c r="F5349" s="19">
        <v>2</v>
      </c>
      <c r="G5349" s="19">
        <v>3</v>
      </c>
      <c r="H5349" s="19">
        <v>0</v>
      </c>
      <c r="I5349" s="19">
        <v>0</v>
      </c>
      <c r="J5349" s="19">
        <v>0</v>
      </c>
      <c r="K5349" s="19">
        <v>1</v>
      </c>
      <c r="L5349" s="19">
        <v>0</v>
      </c>
      <c r="M5349" s="19">
        <v>0</v>
      </c>
      <c r="N5349" s="19">
        <v>4</v>
      </c>
      <c r="O5349" s="19">
        <v>26</v>
      </c>
      <c r="P5349" s="14" t="str">
        <f>IFERROR(VLOOKUP($A5349,'Fielding Data'!$A:$H,MATCH(P$1,'Fielding Data'!$A$1:$H$1,0),0),"Other")</f>
        <v>P</v>
      </c>
      <c r="Q5349" s="14">
        <f>IFERROR(VLOOKUP($A5349,'Fielding Data'!$A:$H,MATCH(Q$1,'Fielding Data'!$A$1:$H$1,0),0),"Other")</f>
        <v>11</v>
      </c>
      <c r="R5349" s="14">
        <f>IFERROR(VLOOKUP($A5349,'Fielding Data'!$A:$H,MATCH(R$1,'Fielding Data'!$A$1:$H$1,0),0),"Other")</f>
        <v>12</v>
      </c>
      <c r="S5349" s="14">
        <f>IFERROR(VLOOKUP($A5349,'Fielding Data'!$A:$H,MATCH(S$1,'Fielding Data'!$A$1:$H$1,0),0),"Other")</f>
        <v>1</v>
      </c>
      <c r="T5349" s="14">
        <f>IFERROR(VLOOKUP($A5349,'Fielding Data'!$A:$H,MATCH(T$1,'Fielding Data'!$A$1:$H$1,0),0),"Other")</f>
        <v>1</v>
      </c>
      <c r="U5349" s="14">
        <f>SUMIFS('Fielding Data'!E:E,'Fielding Data'!$A:$A,'Hitting Data'!$A5349)</f>
        <v>11</v>
      </c>
      <c r="V5349" s="14">
        <f>SUMIFS('Fielding Data'!F:F,'Fielding Data'!$A:$A,'Hitting Data'!$A5349)</f>
        <v>12</v>
      </c>
      <c r="W5349" s="14">
        <f>SUMIFS('Fielding Data'!G:G,'Fielding Data'!$A:$A,'Hitting Data'!$A5349)</f>
        <v>1</v>
      </c>
      <c r="X5349" s="14">
        <f>SUMIFS('Fielding Data'!H:H,'Fielding Data'!$A:$A,'Hitting Data'!$A5349)</f>
        <v>1</v>
      </c>
    </row>
    <row r="5350" spans="1:24" x14ac:dyDescent="0.25">
      <c r="A5350" s="14" t="str">
        <f t="shared" si="83"/>
        <v>lincobr012014</v>
      </c>
      <c r="B5350" s="19" t="s">
        <v>1320</v>
      </c>
      <c r="C5350" s="19">
        <v>2014</v>
      </c>
      <c r="D5350" s="19">
        <v>2</v>
      </c>
      <c r="E5350" s="19">
        <v>0</v>
      </c>
      <c r="F5350" s="19">
        <v>0</v>
      </c>
      <c r="G5350" s="19">
        <v>0</v>
      </c>
      <c r="H5350" s="19">
        <v>0</v>
      </c>
      <c r="I5350" s="19">
        <v>0</v>
      </c>
      <c r="J5350" s="19">
        <v>0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4" t="str">
        <f>IFERROR(VLOOKUP($A5350,'Fielding Data'!$A:$H,MATCH(P$1,'Fielding Data'!$A$1:$H$1,0),0),"Other")</f>
        <v>P</v>
      </c>
      <c r="Q5350" s="14">
        <f>IFERROR(VLOOKUP($A5350,'Fielding Data'!$A:$H,MATCH(Q$1,'Fielding Data'!$A$1:$H$1,0),0),"Other")</f>
        <v>0</v>
      </c>
      <c r="R5350" s="14">
        <f>IFERROR(VLOOKUP($A5350,'Fielding Data'!$A:$H,MATCH(R$1,'Fielding Data'!$A$1:$H$1,0),0),"Other")</f>
        <v>0</v>
      </c>
      <c r="S5350" s="14">
        <f>IFERROR(VLOOKUP($A5350,'Fielding Data'!$A:$H,MATCH(S$1,'Fielding Data'!$A$1:$H$1,0),0),"Other")</f>
        <v>0</v>
      </c>
      <c r="T5350" s="14">
        <f>IFERROR(VLOOKUP($A5350,'Fielding Data'!$A:$H,MATCH(T$1,'Fielding Data'!$A$1:$H$1,0),0),"Other")</f>
        <v>0</v>
      </c>
      <c r="U5350" s="14">
        <f>SUMIFS('Fielding Data'!E:E,'Fielding Data'!$A:$A,'Hitting Data'!$A5350)</f>
        <v>0</v>
      </c>
      <c r="V5350" s="14">
        <f>SUMIFS('Fielding Data'!F:F,'Fielding Data'!$A:$A,'Hitting Data'!$A5350)</f>
        <v>0</v>
      </c>
      <c r="W5350" s="14">
        <f>SUMIFS('Fielding Data'!G:G,'Fielding Data'!$A:$A,'Hitting Data'!$A5350)</f>
        <v>0</v>
      </c>
      <c r="X5350" s="14">
        <f>SUMIFS('Fielding Data'!H:H,'Fielding Data'!$A:$A,'Hitting Data'!$A5350)</f>
        <v>0</v>
      </c>
    </row>
    <row r="5351" spans="1:24" x14ac:dyDescent="0.25">
      <c r="A5351" s="14" t="str">
        <f t="shared" si="83"/>
        <v>lindad012014</v>
      </c>
      <c r="B5351" s="19" t="s">
        <v>675</v>
      </c>
      <c r="C5351" s="19">
        <v>2014</v>
      </c>
      <c r="D5351" s="19">
        <v>96</v>
      </c>
      <c r="E5351" s="19">
        <v>290</v>
      </c>
      <c r="F5351" s="19">
        <v>38</v>
      </c>
      <c r="G5351" s="19">
        <v>93</v>
      </c>
      <c r="H5351" s="19">
        <v>24</v>
      </c>
      <c r="I5351" s="19">
        <v>2</v>
      </c>
      <c r="J5351" s="19">
        <v>6</v>
      </c>
      <c r="K5351" s="19">
        <v>40</v>
      </c>
      <c r="L5351" s="19">
        <v>0</v>
      </c>
      <c r="M5351" s="19">
        <v>0</v>
      </c>
      <c r="N5351" s="19">
        <v>28</v>
      </c>
      <c r="O5351" s="19">
        <v>48</v>
      </c>
      <c r="P5351" s="14" t="str">
        <f>IFERROR(VLOOKUP($A5351,'Fielding Data'!$A:$H,MATCH(P$1,'Fielding Data'!$A$1:$H$1,0),0),"Other")</f>
        <v>1B</v>
      </c>
      <c r="Q5351" s="14">
        <f>IFERROR(VLOOKUP($A5351,'Fielding Data'!$A:$H,MATCH(Q$1,'Fielding Data'!$A$1:$H$1,0),0),"Other")</f>
        <v>357</v>
      </c>
      <c r="R5351" s="14">
        <f>IFERROR(VLOOKUP($A5351,'Fielding Data'!$A:$H,MATCH(R$1,'Fielding Data'!$A$1:$H$1,0),0),"Other")</f>
        <v>23</v>
      </c>
      <c r="S5351" s="14">
        <f>IFERROR(VLOOKUP($A5351,'Fielding Data'!$A:$H,MATCH(S$1,'Fielding Data'!$A$1:$H$1,0),0),"Other")</f>
        <v>3</v>
      </c>
      <c r="T5351" s="14">
        <f>IFERROR(VLOOKUP($A5351,'Fielding Data'!$A:$H,MATCH(T$1,'Fielding Data'!$A$1:$H$1,0),0),"Other")</f>
        <v>41</v>
      </c>
      <c r="U5351" s="14">
        <f>SUMIFS('Fielding Data'!E:E,'Fielding Data'!$A:$A,'Hitting Data'!$A5351)</f>
        <v>357</v>
      </c>
      <c r="V5351" s="14">
        <f>SUMIFS('Fielding Data'!F:F,'Fielding Data'!$A:$A,'Hitting Data'!$A5351)</f>
        <v>23</v>
      </c>
      <c r="W5351" s="14">
        <f>SUMIFS('Fielding Data'!G:G,'Fielding Data'!$A:$A,'Hitting Data'!$A5351)</f>
        <v>3</v>
      </c>
      <c r="X5351" s="14">
        <f>SUMIFS('Fielding Data'!H:H,'Fielding Data'!$A:$A,'Hitting Data'!$A5351)</f>
        <v>41</v>
      </c>
    </row>
    <row r="5352" spans="1:24" x14ac:dyDescent="0.25">
      <c r="A5352" s="14" t="str">
        <f t="shared" si="83"/>
        <v>lindbjo012014</v>
      </c>
      <c r="B5352" s="19" t="s">
        <v>1545</v>
      </c>
      <c r="C5352" s="19">
        <v>2014</v>
      </c>
      <c r="D5352" s="19">
        <v>1</v>
      </c>
      <c r="E5352" s="19">
        <v>0</v>
      </c>
      <c r="F5352" s="19">
        <v>0</v>
      </c>
      <c r="G5352" s="19">
        <v>0</v>
      </c>
      <c r="H5352" s="19">
        <v>0</v>
      </c>
      <c r="I5352" s="19">
        <v>0</v>
      </c>
      <c r="J5352" s="19">
        <v>0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4" t="str">
        <f>IFERROR(VLOOKUP($A5352,'Fielding Data'!$A:$H,MATCH(P$1,'Fielding Data'!$A$1:$H$1,0),0),"Other")</f>
        <v>P</v>
      </c>
      <c r="Q5352" s="14">
        <f>IFERROR(VLOOKUP($A5352,'Fielding Data'!$A:$H,MATCH(Q$1,'Fielding Data'!$A$1:$H$1,0),0),"Other")</f>
        <v>0</v>
      </c>
      <c r="R5352" s="14">
        <f>IFERROR(VLOOKUP($A5352,'Fielding Data'!$A:$H,MATCH(R$1,'Fielding Data'!$A$1:$H$1,0),0),"Other")</f>
        <v>0</v>
      </c>
      <c r="S5352" s="14">
        <f>IFERROR(VLOOKUP($A5352,'Fielding Data'!$A:$H,MATCH(S$1,'Fielding Data'!$A$1:$H$1,0),0),"Other")</f>
        <v>0</v>
      </c>
      <c r="T5352" s="14">
        <f>IFERROR(VLOOKUP($A5352,'Fielding Data'!$A:$H,MATCH(T$1,'Fielding Data'!$A$1:$H$1,0),0),"Other")</f>
        <v>0</v>
      </c>
      <c r="U5352" s="14">
        <f>SUMIFS('Fielding Data'!E:E,'Fielding Data'!$A:$A,'Hitting Data'!$A5352)</f>
        <v>0</v>
      </c>
      <c r="V5352" s="14">
        <f>SUMIFS('Fielding Data'!F:F,'Fielding Data'!$A:$A,'Hitting Data'!$A5352)</f>
        <v>0</v>
      </c>
      <c r="W5352" s="14">
        <f>SUMIFS('Fielding Data'!G:G,'Fielding Data'!$A:$A,'Hitting Data'!$A5352)</f>
        <v>0</v>
      </c>
      <c r="X5352" s="14">
        <f>SUMIFS('Fielding Data'!H:H,'Fielding Data'!$A:$A,'Hitting Data'!$A5352)</f>
        <v>0</v>
      </c>
    </row>
    <row r="5353" spans="1:24" x14ac:dyDescent="0.25">
      <c r="A5353" s="14" t="str">
        <f t="shared" si="83"/>
        <v>lindsma012014</v>
      </c>
      <c r="B5353" s="19" t="s">
        <v>817</v>
      </c>
      <c r="C5353" s="19">
        <v>2014</v>
      </c>
      <c r="D5353" s="19">
        <v>35</v>
      </c>
      <c r="E5353" s="19">
        <v>0</v>
      </c>
      <c r="F5353" s="19">
        <v>0</v>
      </c>
      <c r="G5353" s="19">
        <v>0</v>
      </c>
      <c r="H5353" s="19">
        <v>0</v>
      </c>
      <c r="I5353" s="19">
        <v>0</v>
      </c>
      <c r="J5353" s="19">
        <v>0</v>
      </c>
      <c r="K5353" s="19">
        <v>0</v>
      </c>
      <c r="L5353" s="19">
        <v>0</v>
      </c>
      <c r="M5353" s="19">
        <v>0</v>
      </c>
      <c r="N5353" s="19">
        <v>0</v>
      </c>
      <c r="O5353" s="19">
        <v>0</v>
      </c>
      <c r="P5353" s="14" t="str">
        <f>IFERROR(VLOOKUP($A5353,'Fielding Data'!$A:$H,MATCH(P$1,'Fielding Data'!$A$1:$H$1,0),0),"Other")</f>
        <v>P</v>
      </c>
      <c r="Q5353" s="14">
        <f>IFERROR(VLOOKUP($A5353,'Fielding Data'!$A:$H,MATCH(Q$1,'Fielding Data'!$A$1:$H$1,0),0),"Other")</f>
        <v>1</v>
      </c>
      <c r="R5353" s="14">
        <f>IFERROR(VLOOKUP($A5353,'Fielding Data'!$A:$H,MATCH(R$1,'Fielding Data'!$A$1:$H$1,0),0),"Other")</f>
        <v>4</v>
      </c>
      <c r="S5353" s="14">
        <f>IFERROR(VLOOKUP($A5353,'Fielding Data'!$A:$H,MATCH(S$1,'Fielding Data'!$A$1:$H$1,0),0),"Other")</f>
        <v>1</v>
      </c>
      <c r="T5353" s="14">
        <f>IFERROR(VLOOKUP($A5353,'Fielding Data'!$A:$H,MATCH(T$1,'Fielding Data'!$A$1:$H$1,0),0),"Other")</f>
        <v>1</v>
      </c>
      <c r="U5353" s="14">
        <f>SUMIFS('Fielding Data'!E:E,'Fielding Data'!$A:$A,'Hitting Data'!$A5353)</f>
        <v>1</v>
      </c>
      <c r="V5353" s="14">
        <f>SUMIFS('Fielding Data'!F:F,'Fielding Data'!$A:$A,'Hitting Data'!$A5353)</f>
        <v>4</v>
      </c>
      <c r="W5353" s="14">
        <f>SUMIFS('Fielding Data'!G:G,'Fielding Data'!$A:$A,'Hitting Data'!$A5353)</f>
        <v>1</v>
      </c>
      <c r="X5353" s="14">
        <f>SUMIFS('Fielding Data'!H:H,'Fielding Data'!$A:$A,'Hitting Data'!$A5353)</f>
        <v>1</v>
      </c>
    </row>
    <row r="5354" spans="1:24" x14ac:dyDescent="0.25">
      <c r="A5354" s="14" t="str">
        <f t="shared" si="83"/>
        <v>liriafr012014</v>
      </c>
      <c r="B5354" s="19" t="s">
        <v>566</v>
      </c>
      <c r="C5354" s="19">
        <v>2014</v>
      </c>
      <c r="D5354" s="19">
        <v>29</v>
      </c>
      <c r="E5354" s="19">
        <v>45</v>
      </c>
      <c r="F5354" s="19">
        <v>1</v>
      </c>
      <c r="G5354" s="19">
        <v>5</v>
      </c>
      <c r="H5354" s="19">
        <v>0</v>
      </c>
      <c r="I5354" s="19">
        <v>0</v>
      </c>
      <c r="J5354" s="19">
        <v>0</v>
      </c>
      <c r="K5354" s="19">
        <v>0</v>
      </c>
      <c r="L5354" s="19">
        <v>0</v>
      </c>
      <c r="M5354" s="19">
        <v>0</v>
      </c>
      <c r="N5354" s="19">
        <v>2</v>
      </c>
      <c r="O5354" s="19">
        <v>14</v>
      </c>
      <c r="P5354" s="14" t="str">
        <f>IFERROR(VLOOKUP($A5354,'Fielding Data'!$A:$H,MATCH(P$1,'Fielding Data'!$A$1:$H$1,0),0),"Other")</f>
        <v>P</v>
      </c>
      <c r="Q5354" s="14">
        <f>IFERROR(VLOOKUP($A5354,'Fielding Data'!$A:$H,MATCH(Q$1,'Fielding Data'!$A$1:$H$1,0),0),"Other")</f>
        <v>2</v>
      </c>
      <c r="R5354" s="14">
        <f>IFERROR(VLOOKUP($A5354,'Fielding Data'!$A:$H,MATCH(R$1,'Fielding Data'!$A$1:$H$1,0),0),"Other")</f>
        <v>24</v>
      </c>
      <c r="S5354" s="14">
        <f>IFERROR(VLOOKUP($A5354,'Fielding Data'!$A:$H,MATCH(S$1,'Fielding Data'!$A$1:$H$1,0),0),"Other")</f>
        <v>3</v>
      </c>
      <c r="T5354" s="14">
        <f>IFERROR(VLOOKUP($A5354,'Fielding Data'!$A:$H,MATCH(T$1,'Fielding Data'!$A$1:$H$1,0),0),"Other")</f>
        <v>1</v>
      </c>
      <c r="U5354" s="14">
        <f>SUMIFS('Fielding Data'!E:E,'Fielding Data'!$A:$A,'Hitting Data'!$A5354)</f>
        <v>2</v>
      </c>
      <c r="V5354" s="14">
        <f>SUMIFS('Fielding Data'!F:F,'Fielding Data'!$A:$A,'Hitting Data'!$A5354)</f>
        <v>24</v>
      </c>
      <c r="W5354" s="14">
        <f>SUMIFS('Fielding Data'!G:G,'Fielding Data'!$A:$A,'Hitting Data'!$A5354)</f>
        <v>3</v>
      </c>
      <c r="X5354" s="14">
        <f>SUMIFS('Fielding Data'!H:H,'Fielding Data'!$A:$A,'Hitting Data'!$A5354)</f>
        <v>1</v>
      </c>
    </row>
    <row r="5355" spans="1:24" x14ac:dyDescent="0.25">
      <c r="A5355" s="14" t="str">
        <f t="shared" si="83"/>
        <v>liriary012014</v>
      </c>
      <c r="B5355" s="19" t="s">
        <v>2211</v>
      </c>
      <c r="C5355" s="19">
        <v>2014</v>
      </c>
      <c r="D5355" s="19">
        <v>38</v>
      </c>
      <c r="E5355" s="19">
        <v>109</v>
      </c>
      <c r="F5355" s="19">
        <v>13</v>
      </c>
      <c r="G5355" s="19">
        <v>24</v>
      </c>
      <c r="H5355" s="19">
        <v>2</v>
      </c>
      <c r="I5355" s="19">
        <v>0</v>
      </c>
      <c r="J5355" s="19">
        <v>1</v>
      </c>
      <c r="K5355" s="19">
        <v>6</v>
      </c>
      <c r="L5355" s="19">
        <v>4</v>
      </c>
      <c r="M5355" s="19">
        <v>1</v>
      </c>
      <c r="N5355" s="19">
        <v>9</v>
      </c>
      <c r="O5355" s="19">
        <v>39</v>
      </c>
      <c r="P5355" s="14" t="str">
        <f>IFERROR(VLOOKUP($A5355,'Fielding Data'!$A:$H,MATCH(P$1,'Fielding Data'!$A$1:$H$1,0),0),"Other")</f>
        <v>OF</v>
      </c>
      <c r="Q5355" s="14">
        <f>IFERROR(VLOOKUP($A5355,'Fielding Data'!$A:$H,MATCH(Q$1,'Fielding Data'!$A$1:$H$1,0),0),"Other")</f>
        <v>57</v>
      </c>
      <c r="R5355" s="14">
        <f>IFERROR(VLOOKUP($A5355,'Fielding Data'!$A:$H,MATCH(R$1,'Fielding Data'!$A$1:$H$1,0),0),"Other")</f>
        <v>2</v>
      </c>
      <c r="S5355" s="14">
        <f>IFERROR(VLOOKUP($A5355,'Fielding Data'!$A:$H,MATCH(S$1,'Fielding Data'!$A$1:$H$1,0),0),"Other")</f>
        <v>4</v>
      </c>
      <c r="T5355" s="14">
        <f>IFERROR(VLOOKUP($A5355,'Fielding Data'!$A:$H,MATCH(T$1,'Fielding Data'!$A$1:$H$1,0),0),"Other")</f>
        <v>0</v>
      </c>
      <c r="U5355" s="14">
        <f>SUMIFS('Fielding Data'!E:E,'Fielding Data'!$A:$A,'Hitting Data'!$A5355)</f>
        <v>114</v>
      </c>
      <c r="V5355" s="14">
        <f>SUMIFS('Fielding Data'!F:F,'Fielding Data'!$A:$A,'Hitting Data'!$A5355)</f>
        <v>4</v>
      </c>
      <c r="W5355" s="14">
        <f>SUMIFS('Fielding Data'!G:G,'Fielding Data'!$A:$A,'Hitting Data'!$A5355)</f>
        <v>8</v>
      </c>
      <c r="X5355" s="14">
        <f>SUMIFS('Fielding Data'!H:H,'Fielding Data'!$A:$A,'Hitting Data'!$A5355)</f>
        <v>0</v>
      </c>
    </row>
    <row r="5356" spans="1:24" x14ac:dyDescent="0.25">
      <c r="A5356" s="14" t="str">
        <f t="shared" si="83"/>
        <v>lobatjo012014</v>
      </c>
      <c r="B5356" s="19" t="s">
        <v>1123</v>
      </c>
      <c r="C5356" s="19">
        <v>2014</v>
      </c>
      <c r="D5356" s="19">
        <v>66</v>
      </c>
      <c r="E5356" s="19">
        <v>214</v>
      </c>
      <c r="F5356" s="19">
        <v>18</v>
      </c>
      <c r="G5356" s="19">
        <v>50</v>
      </c>
      <c r="H5356" s="19">
        <v>9</v>
      </c>
      <c r="I5356" s="19">
        <v>0</v>
      </c>
      <c r="J5356" s="19">
        <v>2</v>
      </c>
      <c r="K5356" s="19">
        <v>12</v>
      </c>
      <c r="L5356" s="19">
        <v>0</v>
      </c>
      <c r="M5356" s="19">
        <v>0</v>
      </c>
      <c r="N5356" s="19">
        <v>15</v>
      </c>
      <c r="O5356" s="19">
        <v>61</v>
      </c>
      <c r="P5356" s="14" t="str">
        <f>IFERROR(VLOOKUP($A5356,'Fielding Data'!$A:$H,MATCH(P$1,'Fielding Data'!$A$1:$H$1,0),0),"Other")</f>
        <v>C</v>
      </c>
      <c r="Q5356" s="14">
        <f>IFERROR(VLOOKUP($A5356,'Fielding Data'!$A:$H,MATCH(Q$1,'Fielding Data'!$A$1:$H$1,0),0),"Other")</f>
        <v>497</v>
      </c>
      <c r="R5356" s="14">
        <f>IFERROR(VLOOKUP($A5356,'Fielding Data'!$A:$H,MATCH(R$1,'Fielding Data'!$A$1:$H$1,0),0),"Other")</f>
        <v>46</v>
      </c>
      <c r="S5356" s="14">
        <f>IFERROR(VLOOKUP($A5356,'Fielding Data'!$A:$H,MATCH(S$1,'Fielding Data'!$A$1:$H$1,0),0),"Other")</f>
        <v>2</v>
      </c>
      <c r="T5356" s="14">
        <f>IFERROR(VLOOKUP($A5356,'Fielding Data'!$A:$H,MATCH(T$1,'Fielding Data'!$A$1:$H$1,0),0),"Other")</f>
        <v>3</v>
      </c>
      <c r="U5356" s="14">
        <f>SUMIFS('Fielding Data'!E:E,'Fielding Data'!$A:$A,'Hitting Data'!$A5356)</f>
        <v>497</v>
      </c>
      <c r="V5356" s="14">
        <f>SUMIFS('Fielding Data'!F:F,'Fielding Data'!$A:$A,'Hitting Data'!$A5356)</f>
        <v>46</v>
      </c>
      <c r="W5356" s="14">
        <f>SUMIFS('Fielding Data'!G:G,'Fielding Data'!$A:$A,'Hitting Data'!$A5356)</f>
        <v>2</v>
      </c>
      <c r="X5356" s="14">
        <f>SUMIFS('Fielding Data'!H:H,'Fielding Data'!$A:$A,'Hitting Data'!$A5356)</f>
        <v>3</v>
      </c>
    </row>
    <row r="5357" spans="1:24" x14ac:dyDescent="0.25">
      <c r="A5357" s="14" t="str">
        <f t="shared" si="83"/>
        <v>lobstky012014</v>
      </c>
      <c r="B5357" s="19" t="s">
        <v>2212</v>
      </c>
      <c r="C5357" s="19">
        <v>2014</v>
      </c>
      <c r="D5357" s="19">
        <v>7</v>
      </c>
      <c r="E5357" s="19">
        <v>0</v>
      </c>
      <c r="F5357" s="19">
        <v>0</v>
      </c>
      <c r="G5357" s="19">
        <v>0</v>
      </c>
      <c r="H5357" s="19">
        <v>0</v>
      </c>
      <c r="I5357" s="19">
        <v>0</v>
      </c>
      <c r="J5357" s="19">
        <v>0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4" t="str">
        <f>IFERROR(VLOOKUP($A5357,'Fielding Data'!$A:$H,MATCH(P$1,'Fielding Data'!$A$1:$H$1,0),0),"Other")</f>
        <v>P</v>
      </c>
      <c r="Q5357" s="14">
        <f>IFERROR(VLOOKUP($A5357,'Fielding Data'!$A:$H,MATCH(Q$1,'Fielding Data'!$A$1:$H$1,0),0),"Other")</f>
        <v>2</v>
      </c>
      <c r="R5357" s="14">
        <f>IFERROR(VLOOKUP($A5357,'Fielding Data'!$A:$H,MATCH(R$1,'Fielding Data'!$A$1:$H$1,0),0),"Other")</f>
        <v>3</v>
      </c>
      <c r="S5357" s="14">
        <f>IFERROR(VLOOKUP($A5357,'Fielding Data'!$A:$H,MATCH(S$1,'Fielding Data'!$A$1:$H$1,0),0),"Other")</f>
        <v>0</v>
      </c>
      <c r="T5357" s="14">
        <f>IFERROR(VLOOKUP($A5357,'Fielding Data'!$A:$H,MATCH(T$1,'Fielding Data'!$A$1:$H$1,0),0),"Other")</f>
        <v>0</v>
      </c>
      <c r="U5357" s="14">
        <f>SUMIFS('Fielding Data'!E:E,'Fielding Data'!$A:$A,'Hitting Data'!$A5357)</f>
        <v>2</v>
      </c>
      <c r="V5357" s="14">
        <f>SUMIFS('Fielding Data'!F:F,'Fielding Data'!$A:$A,'Hitting Data'!$A5357)</f>
        <v>3</v>
      </c>
      <c r="W5357" s="14">
        <f>SUMIFS('Fielding Data'!G:G,'Fielding Data'!$A:$A,'Hitting Data'!$A5357)</f>
        <v>0</v>
      </c>
      <c r="X5357" s="14">
        <f>SUMIFS('Fielding Data'!H:H,'Fielding Data'!$A:$A,'Hitting Data'!$A5357)</f>
        <v>0</v>
      </c>
    </row>
    <row r="5358" spans="1:24" x14ac:dyDescent="0.25">
      <c r="A5358" s="14" t="str">
        <f t="shared" si="83"/>
        <v>lockeje012014</v>
      </c>
      <c r="B5358" s="19" t="s">
        <v>1547</v>
      </c>
      <c r="C5358" s="19">
        <v>2014</v>
      </c>
      <c r="D5358" s="19">
        <v>21</v>
      </c>
      <c r="E5358" s="19">
        <v>45</v>
      </c>
      <c r="F5358" s="19">
        <v>3</v>
      </c>
      <c r="G5358" s="19">
        <v>5</v>
      </c>
      <c r="H5358" s="19">
        <v>0</v>
      </c>
      <c r="I5358" s="19">
        <v>0</v>
      </c>
      <c r="J5358" s="19">
        <v>0</v>
      </c>
      <c r="K5358" s="19">
        <v>0</v>
      </c>
      <c r="L5358" s="19">
        <v>0</v>
      </c>
      <c r="M5358" s="19">
        <v>0</v>
      </c>
      <c r="N5358" s="19">
        <v>2</v>
      </c>
      <c r="O5358" s="19">
        <v>30</v>
      </c>
      <c r="P5358" s="14" t="str">
        <f>IFERROR(VLOOKUP($A5358,'Fielding Data'!$A:$H,MATCH(P$1,'Fielding Data'!$A$1:$H$1,0),0),"Other")</f>
        <v>P</v>
      </c>
      <c r="Q5358" s="14">
        <f>IFERROR(VLOOKUP($A5358,'Fielding Data'!$A:$H,MATCH(Q$1,'Fielding Data'!$A$1:$H$1,0),0),"Other")</f>
        <v>4</v>
      </c>
      <c r="R5358" s="14">
        <f>IFERROR(VLOOKUP($A5358,'Fielding Data'!$A:$H,MATCH(R$1,'Fielding Data'!$A$1:$H$1,0),0),"Other")</f>
        <v>14</v>
      </c>
      <c r="S5358" s="14">
        <f>IFERROR(VLOOKUP($A5358,'Fielding Data'!$A:$H,MATCH(S$1,'Fielding Data'!$A$1:$H$1,0),0),"Other")</f>
        <v>0</v>
      </c>
      <c r="T5358" s="14">
        <f>IFERROR(VLOOKUP($A5358,'Fielding Data'!$A:$H,MATCH(T$1,'Fielding Data'!$A$1:$H$1,0),0),"Other")</f>
        <v>1</v>
      </c>
      <c r="U5358" s="14">
        <f>SUMIFS('Fielding Data'!E:E,'Fielding Data'!$A:$A,'Hitting Data'!$A5358)</f>
        <v>4</v>
      </c>
      <c r="V5358" s="14">
        <f>SUMIFS('Fielding Data'!F:F,'Fielding Data'!$A:$A,'Hitting Data'!$A5358)</f>
        <v>14</v>
      </c>
      <c r="W5358" s="14">
        <f>SUMIFS('Fielding Data'!G:G,'Fielding Data'!$A:$A,'Hitting Data'!$A5358)</f>
        <v>0</v>
      </c>
      <c r="X5358" s="14">
        <f>SUMIFS('Fielding Data'!H:H,'Fielding Data'!$A:$A,'Hitting Data'!$A5358)</f>
        <v>1</v>
      </c>
    </row>
    <row r="5359" spans="1:24" x14ac:dyDescent="0.25">
      <c r="A5359" s="14" t="str">
        <f t="shared" si="83"/>
        <v>loganbo022014</v>
      </c>
      <c r="B5359" s="19" t="s">
        <v>677</v>
      </c>
      <c r="C5359" s="19">
        <v>2014</v>
      </c>
      <c r="D5359" s="19">
        <v>35</v>
      </c>
      <c r="E5359" s="19">
        <v>0</v>
      </c>
      <c r="F5359" s="19">
        <v>0</v>
      </c>
      <c r="G5359" s="19">
        <v>0</v>
      </c>
      <c r="H5359" s="19">
        <v>0</v>
      </c>
      <c r="I5359" s="19">
        <v>0</v>
      </c>
      <c r="J5359" s="19">
        <v>0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4" t="str">
        <f>IFERROR(VLOOKUP($A5359,'Fielding Data'!$A:$H,MATCH(P$1,'Fielding Data'!$A$1:$H$1,0),0),"Other")</f>
        <v>P</v>
      </c>
      <c r="Q5359" s="14">
        <f>IFERROR(VLOOKUP($A5359,'Fielding Data'!$A:$H,MATCH(Q$1,'Fielding Data'!$A$1:$H$1,0),0),"Other")</f>
        <v>1</v>
      </c>
      <c r="R5359" s="14">
        <f>IFERROR(VLOOKUP($A5359,'Fielding Data'!$A:$H,MATCH(R$1,'Fielding Data'!$A$1:$H$1,0),0),"Other")</f>
        <v>2</v>
      </c>
      <c r="S5359" s="14">
        <f>IFERROR(VLOOKUP($A5359,'Fielding Data'!$A:$H,MATCH(S$1,'Fielding Data'!$A$1:$H$1,0),0),"Other")</f>
        <v>1</v>
      </c>
      <c r="T5359" s="14">
        <f>IFERROR(VLOOKUP($A5359,'Fielding Data'!$A:$H,MATCH(T$1,'Fielding Data'!$A$1:$H$1,0),0),"Other")</f>
        <v>0</v>
      </c>
      <c r="U5359" s="14">
        <f>SUMIFS('Fielding Data'!E:E,'Fielding Data'!$A:$A,'Hitting Data'!$A5359)</f>
        <v>1</v>
      </c>
      <c r="V5359" s="14">
        <f>SUMIFS('Fielding Data'!F:F,'Fielding Data'!$A:$A,'Hitting Data'!$A5359)</f>
        <v>2</v>
      </c>
      <c r="W5359" s="14">
        <f>SUMIFS('Fielding Data'!G:G,'Fielding Data'!$A:$A,'Hitting Data'!$A5359)</f>
        <v>1</v>
      </c>
      <c r="X5359" s="14">
        <f>SUMIFS('Fielding Data'!H:H,'Fielding Data'!$A:$A,'Hitting Data'!$A5359)</f>
        <v>0</v>
      </c>
    </row>
    <row r="5360" spans="1:24" x14ac:dyDescent="0.25">
      <c r="A5360" s="14" t="str">
        <f t="shared" si="83"/>
        <v>lohseky012014</v>
      </c>
      <c r="B5360" s="19" t="s">
        <v>253</v>
      </c>
      <c r="C5360" s="19">
        <v>2014</v>
      </c>
      <c r="D5360" s="19">
        <v>31</v>
      </c>
      <c r="E5360" s="19">
        <v>61</v>
      </c>
      <c r="F5360" s="19">
        <v>2</v>
      </c>
      <c r="G5360" s="19">
        <v>7</v>
      </c>
      <c r="H5360" s="19">
        <v>0</v>
      </c>
      <c r="I5360" s="19">
        <v>0</v>
      </c>
      <c r="J5360" s="19">
        <v>0</v>
      </c>
      <c r="K5360" s="19">
        <v>5</v>
      </c>
      <c r="L5360" s="19">
        <v>0</v>
      </c>
      <c r="M5360" s="19">
        <v>0</v>
      </c>
      <c r="N5360" s="19">
        <v>2</v>
      </c>
      <c r="O5360" s="19">
        <v>23</v>
      </c>
      <c r="P5360" s="14" t="str">
        <f>IFERROR(VLOOKUP($A5360,'Fielding Data'!$A:$H,MATCH(P$1,'Fielding Data'!$A$1:$H$1,0),0),"Other")</f>
        <v>P</v>
      </c>
      <c r="Q5360" s="14">
        <f>IFERROR(VLOOKUP($A5360,'Fielding Data'!$A:$H,MATCH(Q$1,'Fielding Data'!$A$1:$H$1,0),0),"Other")</f>
        <v>10</v>
      </c>
      <c r="R5360" s="14">
        <f>IFERROR(VLOOKUP($A5360,'Fielding Data'!$A:$H,MATCH(R$1,'Fielding Data'!$A$1:$H$1,0),0),"Other")</f>
        <v>24</v>
      </c>
      <c r="S5360" s="14">
        <f>IFERROR(VLOOKUP($A5360,'Fielding Data'!$A:$H,MATCH(S$1,'Fielding Data'!$A$1:$H$1,0),0),"Other")</f>
        <v>1</v>
      </c>
      <c r="T5360" s="14">
        <f>IFERROR(VLOOKUP($A5360,'Fielding Data'!$A:$H,MATCH(T$1,'Fielding Data'!$A$1:$H$1,0),0),"Other")</f>
        <v>2</v>
      </c>
      <c r="U5360" s="14">
        <f>SUMIFS('Fielding Data'!E:E,'Fielding Data'!$A:$A,'Hitting Data'!$A5360)</f>
        <v>10</v>
      </c>
      <c r="V5360" s="14">
        <f>SUMIFS('Fielding Data'!F:F,'Fielding Data'!$A:$A,'Hitting Data'!$A5360)</f>
        <v>24</v>
      </c>
      <c r="W5360" s="14">
        <f>SUMIFS('Fielding Data'!G:G,'Fielding Data'!$A:$A,'Hitting Data'!$A5360)</f>
        <v>1</v>
      </c>
      <c r="X5360" s="14">
        <f>SUMIFS('Fielding Data'!H:H,'Fielding Data'!$A:$A,'Hitting Data'!$A5360)</f>
        <v>2</v>
      </c>
    </row>
    <row r="5361" spans="1:24" x14ac:dyDescent="0.25">
      <c r="A5361" s="14" t="str">
        <f t="shared" si="83"/>
        <v>lombast022014</v>
      </c>
      <c r="B5361" s="19" t="s">
        <v>1548</v>
      </c>
      <c r="C5361" s="19">
        <v>2014</v>
      </c>
      <c r="D5361" s="19">
        <v>20</v>
      </c>
      <c r="E5361" s="19">
        <v>73</v>
      </c>
      <c r="F5361" s="19">
        <v>6</v>
      </c>
      <c r="G5361" s="19">
        <v>21</v>
      </c>
      <c r="H5361" s="19">
        <v>1</v>
      </c>
      <c r="I5361" s="19">
        <v>1</v>
      </c>
      <c r="J5361" s="19">
        <v>0</v>
      </c>
      <c r="K5361" s="19">
        <v>2</v>
      </c>
      <c r="L5361" s="19">
        <v>1</v>
      </c>
      <c r="M5361" s="19">
        <v>0</v>
      </c>
      <c r="N5361" s="19">
        <v>0</v>
      </c>
      <c r="O5361" s="19">
        <v>14</v>
      </c>
      <c r="P5361" s="14" t="str">
        <f>IFERROR(VLOOKUP($A5361,'Fielding Data'!$A:$H,MATCH(P$1,'Fielding Data'!$A$1:$H$1,0),0),"Other")</f>
        <v>2B</v>
      </c>
      <c r="Q5361" s="14">
        <f>IFERROR(VLOOKUP($A5361,'Fielding Data'!$A:$H,MATCH(Q$1,'Fielding Data'!$A$1:$H$1,0),0),"Other")</f>
        <v>29</v>
      </c>
      <c r="R5361" s="14">
        <f>IFERROR(VLOOKUP($A5361,'Fielding Data'!$A:$H,MATCH(R$1,'Fielding Data'!$A$1:$H$1,0),0),"Other")</f>
        <v>52</v>
      </c>
      <c r="S5361" s="14">
        <f>IFERROR(VLOOKUP($A5361,'Fielding Data'!$A:$H,MATCH(S$1,'Fielding Data'!$A$1:$H$1,0),0),"Other")</f>
        <v>1</v>
      </c>
      <c r="T5361" s="14">
        <f>IFERROR(VLOOKUP($A5361,'Fielding Data'!$A:$H,MATCH(T$1,'Fielding Data'!$A$1:$H$1,0),0),"Other")</f>
        <v>14</v>
      </c>
      <c r="U5361" s="14">
        <f>SUMIFS('Fielding Data'!E:E,'Fielding Data'!$A:$A,'Hitting Data'!$A5361)</f>
        <v>29</v>
      </c>
      <c r="V5361" s="14">
        <f>SUMIFS('Fielding Data'!F:F,'Fielding Data'!$A:$A,'Hitting Data'!$A5361)</f>
        <v>52</v>
      </c>
      <c r="W5361" s="14">
        <f>SUMIFS('Fielding Data'!G:G,'Fielding Data'!$A:$A,'Hitting Data'!$A5361)</f>
        <v>1</v>
      </c>
      <c r="X5361" s="14">
        <f>SUMIFS('Fielding Data'!H:H,'Fielding Data'!$A:$A,'Hitting Data'!$A5361)</f>
        <v>14</v>
      </c>
    </row>
    <row r="5362" spans="1:24" x14ac:dyDescent="0.25">
      <c r="A5362" s="14" t="str">
        <f t="shared" si="83"/>
        <v>loneyja012014</v>
      </c>
      <c r="B5362" s="19" t="s">
        <v>678</v>
      </c>
      <c r="C5362" s="19">
        <v>2014</v>
      </c>
      <c r="D5362" s="19">
        <v>155</v>
      </c>
      <c r="E5362" s="19">
        <v>600</v>
      </c>
      <c r="F5362" s="19">
        <v>59</v>
      </c>
      <c r="G5362" s="19">
        <v>174</v>
      </c>
      <c r="H5362" s="19">
        <v>27</v>
      </c>
      <c r="I5362" s="19">
        <v>0</v>
      </c>
      <c r="J5362" s="19">
        <v>9</v>
      </c>
      <c r="K5362" s="19">
        <v>69</v>
      </c>
      <c r="L5362" s="19">
        <v>4</v>
      </c>
      <c r="M5362" s="19">
        <v>0</v>
      </c>
      <c r="N5362" s="19">
        <v>41</v>
      </c>
      <c r="O5362" s="19">
        <v>80</v>
      </c>
      <c r="P5362" s="14" t="str">
        <f>IFERROR(VLOOKUP($A5362,'Fielding Data'!$A:$H,MATCH(P$1,'Fielding Data'!$A$1:$H$1,0),0),"Other")</f>
        <v>1B</v>
      </c>
      <c r="Q5362" s="14">
        <f>IFERROR(VLOOKUP($A5362,'Fielding Data'!$A:$H,MATCH(Q$1,'Fielding Data'!$A$1:$H$1,0),0),"Other")</f>
        <v>1111</v>
      </c>
      <c r="R5362" s="14">
        <f>IFERROR(VLOOKUP($A5362,'Fielding Data'!$A:$H,MATCH(R$1,'Fielding Data'!$A$1:$H$1,0),0),"Other")</f>
        <v>58</v>
      </c>
      <c r="S5362" s="14">
        <f>IFERROR(VLOOKUP($A5362,'Fielding Data'!$A:$H,MATCH(S$1,'Fielding Data'!$A$1:$H$1,0),0),"Other")</f>
        <v>9</v>
      </c>
      <c r="T5362" s="14">
        <f>IFERROR(VLOOKUP($A5362,'Fielding Data'!$A:$H,MATCH(T$1,'Fielding Data'!$A$1:$H$1,0),0),"Other")</f>
        <v>78</v>
      </c>
      <c r="U5362" s="14">
        <f>SUMIFS('Fielding Data'!E:E,'Fielding Data'!$A:$A,'Hitting Data'!$A5362)</f>
        <v>1111</v>
      </c>
      <c r="V5362" s="14">
        <f>SUMIFS('Fielding Data'!F:F,'Fielding Data'!$A:$A,'Hitting Data'!$A5362)</f>
        <v>58</v>
      </c>
      <c r="W5362" s="14">
        <f>SUMIFS('Fielding Data'!G:G,'Fielding Data'!$A:$A,'Hitting Data'!$A5362)</f>
        <v>9</v>
      </c>
      <c r="X5362" s="14">
        <f>SUMIFS('Fielding Data'!H:H,'Fielding Data'!$A:$A,'Hitting Data'!$A5362)</f>
        <v>78</v>
      </c>
    </row>
    <row r="5363" spans="1:24" x14ac:dyDescent="0.25">
      <c r="A5363" s="14" t="str">
        <f t="shared" si="83"/>
        <v>longoev012014</v>
      </c>
      <c r="B5363" s="19" t="s">
        <v>955</v>
      </c>
      <c r="C5363" s="19">
        <v>2014</v>
      </c>
      <c r="D5363" s="19">
        <v>162</v>
      </c>
      <c r="E5363" s="19">
        <v>624</v>
      </c>
      <c r="F5363" s="19">
        <v>83</v>
      </c>
      <c r="G5363" s="19">
        <v>158</v>
      </c>
      <c r="H5363" s="19">
        <v>26</v>
      </c>
      <c r="I5363" s="19">
        <v>1</v>
      </c>
      <c r="J5363" s="19">
        <v>22</v>
      </c>
      <c r="K5363" s="19">
        <v>91</v>
      </c>
      <c r="L5363" s="19">
        <v>5</v>
      </c>
      <c r="M5363" s="19">
        <v>0</v>
      </c>
      <c r="N5363" s="19">
        <v>57</v>
      </c>
      <c r="O5363" s="19">
        <v>133</v>
      </c>
      <c r="P5363" s="14" t="str">
        <f>IFERROR(VLOOKUP($A5363,'Fielding Data'!$A:$H,MATCH(P$1,'Fielding Data'!$A$1:$H$1,0),0),"Other")</f>
        <v>3B</v>
      </c>
      <c r="Q5363" s="14">
        <f>IFERROR(VLOOKUP($A5363,'Fielding Data'!$A:$H,MATCH(Q$1,'Fielding Data'!$A$1:$H$1,0),0),"Other")</f>
        <v>121</v>
      </c>
      <c r="R5363" s="14">
        <f>IFERROR(VLOOKUP($A5363,'Fielding Data'!$A:$H,MATCH(R$1,'Fielding Data'!$A$1:$H$1,0),0),"Other")</f>
        <v>262</v>
      </c>
      <c r="S5363" s="14">
        <f>IFERROR(VLOOKUP($A5363,'Fielding Data'!$A:$H,MATCH(S$1,'Fielding Data'!$A$1:$H$1,0),0),"Other")</f>
        <v>13</v>
      </c>
      <c r="T5363" s="14">
        <f>IFERROR(VLOOKUP($A5363,'Fielding Data'!$A:$H,MATCH(T$1,'Fielding Data'!$A$1:$H$1,0),0),"Other")</f>
        <v>27</v>
      </c>
      <c r="U5363" s="14">
        <f>SUMIFS('Fielding Data'!E:E,'Fielding Data'!$A:$A,'Hitting Data'!$A5363)</f>
        <v>121</v>
      </c>
      <c r="V5363" s="14">
        <f>SUMIFS('Fielding Data'!F:F,'Fielding Data'!$A:$A,'Hitting Data'!$A5363)</f>
        <v>262</v>
      </c>
      <c r="W5363" s="14">
        <f>SUMIFS('Fielding Data'!G:G,'Fielding Data'!$A:$A,'Hitting Data'!$A5363)</f>
        <v>13</v>
      </c>
      <c r="X5363" s="14">
        <f>SUMIFS('Fielding Data'!H:H,'Fielding Data'!$A:$A,'Hitting Data'!$A5363)</f>
        <v>27</v>
      </c>
    </row>
    <row r="5364" spans="1:24" x14ac:dyDescent="0.25">
      <c r="A5364" s="14" t="str">
        <f t="shared" si="83"/>
        <v>lopezja022014</v>
      </c>
      <c r="B5364" s="19" t="s">
        <v>387</v>
      </c>
      <c r="C5364" s="19">
        <v>2014</v>
      </c>
      <c r="D5364" s="19">
        <v>65</v>
      </c>
      <c r="E5364" s="19">
        <v>0</v>
      </c>
      <c r="F5364" s="19">
        <v>0</v>
      </c>
      <c r="G5364" s="19">
        <v>0</v>
      </c>
      <c r="H5364" s="19">
        <v>0</v>
      </c>
      <c r="I5364" s="19">
        <v>0</v>
      </c>
      <c r="J5364" s="19">
        <v>0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4" t="str">
        <f>IFERROR(VLOOKUP($A5364,'Fielding Data'!$A:$H,MATCH(P$1,'Fielding Data'!$A$1:$H$1,0),0),"Other")</f>
        <v>P</v>
      </c>
      <c r="Q5364" s="14">
        <f>IFERROR(VLOOKUP($A5364,'Fielding Data'!$A:$H,MATCH(Q$1,'Fielding Data'!$A$1:$H$1,0),0),"Other")</f>
        <v>10</v>
      </c>
      <c r="R5364" s="14">
        <f>IFERROR(VLOOKUP($A5364,'Fielding Data'!$A:$H,MATCH(R$1,'Fielding Data'!$A$1:$H$1,0),0),"Other")</f>
        <v>7</v>
      </c>
      <c r="S5364" s="14">
        <f>IFERROR(VLOOKUP($A5364,'Fielding Data'!$A:$H,MATCH(S$1,'Fielding Data'!$A$1:$H$1,0),0),"Other")</f>
        <v>1</v>
      </c>
      <c r="T5364" s="14">
        <f>IFERROR(VLOOKUP($A5364,'Fielding Data'!$A:$H,MATCH(T$1,'Fielding Data'!$A$1:$H$1,0),0),"Other")</f>
        <v>0</v>
      </c>
      <c r="U5364" s="14">
        <f>SUMIFS('Fielding Data'!E:E,'Fielding Data'!$A:$A,'Hitting Data'!$A5364)</f>
        <v>10</v>
      </c>
      <c r="V5364" s="14">
        <f>SUMIFS('Fielding Data'!F:F,'Fielding Data'!$A:$A,'Hitting Data'!$A5364)</f>
        <v>7</v>
      </c>
      <c r="W5364" s="14">
        <f>SUMIFS('Fielding Data'!G:G,'Fielding Data'!$A:$A,'Hitting Data'!$A5364)</f>
        <v>1</v>
      </c>
      <c r="X5364" s="14">
        <f>SUMIFS('Fielding Data'!H:H,'Fielding Data'!$A:$A,'Hitting Data'!$A5364)</f>
        <v>0</v>
      </c>
    </row>
    <row r="5365" spans="1:24" x14ac:dyDescent="0.25">
      <c r="A5365" s="14" t="str">
        <f t="shared" si="83"/>
        <v>lopezra022014</v>
      </c>
      <c r="B5365" s="19" t="s">
        <v>2213</v>
      </c>
      <c r="C5365" s="19">
        <v>2014</v>
      </c>
      <c r="D5365" s="19">
        <v>7</v>
      </c>
      <c r="E5365" s="19">
        <v>11</v>
      </c>
      <c r="F5365" s="19">
        <v>0</v>
      </c>
      <c r="G5365" s="19">
        <v>2</v>
      </c>
      <c r="H5365" s="19">
        <v>0</v>
      </c>
      <c r="I5365" s="19">
        <v>0</v>
      </c>
      <c r="J5365" s="19">
        <v>0</v>
      </c>
      <c r="K5365" s="19">
        <v>1</v>
      </c>
      <c r="L5365" s="19">
        <v>0</v>
      </c>
      <c r="M5365" s="19">
        <v>0</v>
      </c>
      <c r="N5365" s="19">
        <v>2</v>
      </c>
      <c r="O5365" s="19">
        <v>4</v>
      </c>
      <c r="P5365" s="14" t="str">
        <f>IFERROR(VLOOKUP($A5365,'Fielding Data'!$A:$H,MATCH(P$1,'Fielding Data'!$A$1:$H$1,0),0),"Other")</f>
        <v>C</v>
      </c>
      <c r="Q5365" s="14">
        <f>IFERROR(VLOOKUP($A5365,'Fielding Data'!$A:$H,MATCH(Q$1,'Fielding Data'!$A$1:$H$1,0),0),"Other")</f>
        <v>23</v>
      </c>
      <c r="R5365" s="14">
        <f>IFERROR(VLOOKUP($A5365,'Fielding Data'!$A:$H,MATCH(R$1,'Fielding Data'!$A$1:$H$1,0),0),"Other")</f>
        <v>1</v>
      </c>
      <c r="S5365" s="14">
        <f>IFERROR(VLOOKUP($A5365,'Fielding Data'!$A:$H,MATCH(S$1,'Fielding Data'!$A$1:$H$1,0),0),"Other")</f>
        <v>0</v>
      </c>
      <c r="T5365" s="14">
        <f>IFERROR(VLOOKUP($A5365,'Fielding Data'!$A:$H,MATCH(T$1,'Fielding Data'!$A$1:$H$1,0),0),"Other")</f>
        <v>0</v>
      </c>
      <c r="U5365" s="14">
        <f>SUMIFS('Fielding Data'!E:E,'Fielding Data'!$A:$A,'Hitting Data'!$A5365)</f>
        <v>23</v>
      </c>
      <c r="V5365" s="14">
        <f>SUMIFS('Fielding Data'!F:F,'Fielding Data'!$A:$A,'Hitting Data'!$A5365)</f>
        <v>1</v>
      </c>
      <c r="W5365" s="14">
        <f>SUMIFS('Fielding Data'!G:G,'Fielding Data'!$A:$A,'Hitting Data'!$A5365)</f>
        <v>0</v>
      </c>
      <c r="X5365" s="14">
        <f>SUMIFS('Fielding Data'!H:H,'Fielding Data'!$A:$A,'Hitting Data'!$A5365)</f>
        <v>0</v>
      </c>
    </row>
    <row r="5366" spans="1:24" x14ac:dyDescent="0.25">
      <c r="A5366" s="14" t="str">
        <f t="shared" si="83"/>
        <v>lopezwi012014</v>
      </c>
      <c r="B5366" s="19" t="s">
        <v>1124</v>
      </c>
      <c r="C5366" s="19">
        <v>2014</v>
      </c>
      <c r="D5366" s="19">
        <v>4</v>
      </c>
      <c r="E5366" s="19">
        <v>0</v>
      </c>
      <c r="F5366" s="19">
        <v>0</v>
      </c>
      <c r="G5366" s="19">
        <v>0</v>
      </c>
      <c r="H5366" s="19">
        <v>0</v>
      </c>
      <c r="I5366" s="19">
        <v>0</v>
      </c>
      <c r="J5366" s="19">
        <v>0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4" t="str">
        <f>IFERROR(VLOOKUP($A5366,'Fielding Data'!$A:$H,MATCH(P$1,'Fielding Data'!$A$1:$H$1,0),0),"Other")</f>
        <v>P</v>
      </c>
      <c r="Q5366" s="14">
        <f>IFERROR(VLOOKUP($A5366,'Fielding Data'!$A:$H,MATCH(Q$1,'Fielding Data'!$A$1:$H$1,0),0),"Other")</f>
        <v>0</v>
      </c>
      <c r="R5366" s="14">
        <f>IFERROR(VLOOKUP($A5366,'Fielding Data'!$A:$H,MATCH(R$1,'Fielding Data'!$A$1:$H$1,0),0),"Other")</f>
        <v>1</v>
      </c>
      <c r="S5366" s="14">
        <f>IFERROR(VLOOKUP($A5366,'Fielding Data'!$A:$H,MATCH(S$1,'Fielding Data'!$A$1:$H$1,0),0),"Other")</f>
        <v>0</v>
      </c>
      <c r="T5366" s="14">
        <f>IFERROR(VLOOKUP($A5366,'Fielding Data'!$A:$H,MATCH(T$1,'Fielding Data'!$A$1:$H$1,0),0),"Other")</f>
        <v>0</v>
      </c>
      <c r="U5366" s="14">
        <f>SUMIFS('Fielding Data'!E:E,'Fielding Data'!$A:$A,'Hitting Data'!$A5366)</f>
        <v>0</v>
      </c>
      <c r="V5366" s="14">
        <f>SUMIFS('Fielding Data'!F:F,'Fielding Data'!$A:$A,'Hitting Data'!$A5366)</f>
        <v>1</v>
      </c>
      <c r="W5366" s="14">
        <f>SUMIFS('Fielding Data'!G:G,'Fielding Data'!$A:$A,'Hitting Data'!$A5366)</f>
        <v>0</v>
      </c>
      <c r="X5366" s="14">
        <f>SUMIFS('Fielding Data'!H:H,'Fielding Data'!$A:$A,'Hitting Data'!$A5366)</f>
        <v>0</v>
      </c>
    </row>
    <row r="5367" spans="1:24" x14ac:dyDescent="0.25">
      <c r="A5367" s="14" t="str">
        <f t="shared" si="83"/>
        <v>loughda012014</v>
      </c>
      <c r="B5367" s="19" t="s">
        <v>1768</v>
      </c>
      <c r="C5367" s="19">
        <v>2014</v>
      </c>
      <c r="D5367" s="19">
        <v>112</v>
      </c>
      <c r="E5367" s="19">
        <v>174</v>
      </c>
      <c r="F5367" s="19">
        <v>31</v>
      </c>
      <c r="G5367" s="19">
        <v>43</v>
      </c>
      <c r="H5367" s="19">
        <v>6</v>
      </c>
      <c r="I5367" s="19">
        <v>3</v>
      </c>
      <c r="J5367" s="19">
        <v>4</v>
      </c>
      <c r="K5367" s="19">
        <v>16</v>
      </c>
      <c r="L5367" s="19">
        <v>8</v>
      </c>
      <c r="M5367" s="19">
        <v>5</v>
      </c>
      <c r="N5367" s="19">
        <v>15</v>
      </c>
      <c r="O5367" s="19">
        <v>33</v>
      </c>
      <c r="P5367" s="14" t="str">
        <f>IFERROR(VLOOKUP($A5367,'Fielding Data'!$A:$H,MATCH(P$1,'Fielding Data'!$A$1:$H$1,0),0),"Other")</f>
        <v>CF</v>
      </c>
      <c r="Q5367" s="14">
        <f>IFERROR(VLOOKUP($A5367,'Fielding Data'!$A:$H,MATCH(Q$1,'Fielding Data'!$A$1:$H$1,0),0),"Other")</f>
        <v>30</v>
      </c>
      <c r="R5367" s="14">
        <f>IFERROR(VLOOKUP($A5367,'Fielding Data'!$A:$H,MATCH(R$1,'Fielding Data'!$A$1:$H$1,0),0),"Other")</f>
        <v>0</v>
      </c>
      <c r="S5367" s="14">
        <f>IFERROR(VLOOKUP($A5367,'Fielding Data'!$A:$H,MATCH(S$1,'Fielding Data'!$A$1:$H$1,0),0),"Other")</f>
        <v>0</v>
      </c>
      <c r="T5367" s="14">
        <f>IFERROR(VLOOKUP($A5367,'Fielding Data'!$A:$H,MATCH(T$1,'Fielding Data'!$A$1:$H$1,0),0),"Other")</f>
        <v>0</v>
      </c>
      <c r="U5367" s="14">
        <f>SUMIFS('Fielding Data'!E:E,'Fielding Data'!$A:$A,'Hitting Data'!$A5367)</f>
        <v>270</v>
      </c>
      <c r="V5367" s="14">
        <f>SUMIFS('Fielding Data'!F:F,'Fielding Data'!$A:$A,'Hitting Data'!$A5367)</f>
        <v>8</v>
      </c>
      <c r="W5367" s="14">
        <f>SUMIFS('Fielding Data'!G:G,'Fielding Data'!$A:$A,'Hitting Data'!$A5367)</f>
        <v>2</v>
      </c>
      <c r="X5367" s="14">
        <f>SUMIFS('Fielding Data'!H:H,'Fielding Data'!$A:$A,'Hitting Data'!$A5367)</f>
        <v>0</v>
      </c>
    </row>
    <row r="5368" spans="1:24" x14ac:dyDescent="0.25">
      <c r="A5368" s="14" t="str">
        <f t="shared" si="83"/>
        <v>loupaa012014</v>
      </c>
      <c r="B5368" s="19" t="s">
        <v>1769</v>
      </c>
      <c r="C5368" s="19">
        <v>2014</v>
      </c>
      <c r="D5368" s="19">
        <v>71</v>
      </c>
      <c r="E5368" s="19">
        <v>0</v>
      </c>
      <c r="F5368" s="19">
        <v>0</v>
      </c>
      <c r="G5368" s="19">
        <v>0</v>
      </c>
      <c r="H5368" s="19">
        <v>0</v>
      </c>
      <c r="I5368" s="19">
        <v>0</v>
      </c>
      <c r="J5368" s="19">
        <v>0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4" t="str">
        <f>IFERROR(VLOOKUP($A5368,'Fielding Data'!$A:$H,MATCH(P$1,'Fielding Data'!$A$1:$H$1,0),0),"Other")</f>
        <v>P</v>
      </c>
      <c r="Q5368" s="14">
        <f>IFERROR(VLOOKUP($A5368,'Fielding Data'!$A:$H,MATCH(Q$1,'Fielding Data'!$A$1:$H$1,0),0),"Other")</f>
        <v>3</v>
      </c>
      <c r="R5368" s="14">
        <f>IFERROR(VLOOKUP($A5368,'Fielding Data'!$A:$H,MATCH(R$1,'Fielding Data'!$A$1:$H$1,0),0),"Other")</f>
        <v>17</v>
      </c>
      <c r="S5368" s="14">
        <f>IFERROR(VLOOKUP($A5368,'Fielding Data'!$A:$H,MATCH(S$1,'Fielding Data'!$A$1:$H$1,0),0),"Other")</f>
        <v>1</v>
      </c>
      <c r="T5368" s="14">
        <f>IFERROR(VLOOKUP($A5368,'Fielding Data'!$A:$H,MATCH(T$1,'Fielding Data'!$A$1:$H$1,0),0),"Other")</f>
        <v>2</v>
      </c>
      <c r="U5368" s="14">
        <f>SUMIFS('Fielding Data'!E:E,'Fielding Data'!$A:$A,'Hitting Data'!$A5368)</f>
        <v>3</v>
      </c>
      <c r="V5368" s="14">
        <f>SUMIFS('Fielding Data'!F:F,'Fielding Data'!$A:$A,'Hitting Data'!$A5368)</f>
        <v>17</v>
      </c>
      <c r="W5368" s="14">
        <f>SUMIFS('Fielding Data'!G:G,'Fielding Data'!$A:$A,'Hitting Data'!$A5368)</f>
        <v>1</v>
      </c>
      <c r="X5368" s="14">
        <f>SUMIFS('Fielding Data'!H:H,'Fielding Data'!$A:$A,'Hitting Data'!$A5368)</f>
        <v>2</v>
      </c>
    </row>
    <row r="5369" spans="1:24" x14ac:dyDescent="0.25">
      <c r="A5369" s="14" t="str">
        <f t="shared" si="83"/>
        <v>lowema012014</v>
      </c>
      <c r="B5369" s="19" t="s">
        <v>679</v>
      </c>
      <c r="C5369" s="19">
        <v>2014</v>
      </c>
      <c r="D5369" s="19">
        <v>7</v>
      </c>
      <c r="E5369" s="19">
        <v>0</v>
      </c>
      <c r="F5369" s="19">
        <v>0</v>
      </c>
      <c r="G5369" s="19">
        <v>0</v>
      </c>
      <c r="H5369" s="19">
        <v>0</v>
      </c>
      <c r="I5369" s="19">
        <v>0</v>
      </c>
      <c r="J5369" s="19">
        <v>0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4" t="str">
        <f>IFERROR(VLOOKUP($A5369,'Fielding Data'!$A:$H,MATCH(P$1,'Fielding Data'!$A$1:$H$1,0),0),"Other")</f>
        <v>P</v>
      </c>
      <c r="Q5369" s="14">
        <f>IFERROR(VLOOKUP($A5369,'Fielding Data'!$A:$H,MATCH(Q$1,'Fielding Data'!$A$1:$H$1,0),0),"Other")</f>
        <v>0</v>
      </c>
      <c r="R5369" s="14">
        <f>IFERROR(VLOOKUP($A5369,'Fielding Data'!$A:$H,MATCH(R$1,'Fielding Data'!$A$1:$H$1,0),0),"Other")</f>
        <v>0</v>
      </c>
      <c r="S5369" s="14">
        <f>IFERROR(VLOOKUP($A5369,'Fielding Data'!$A:$H,MATCH(S$1,'Fielding Data'!$A$1:$H$1,0),0),"Other")</f>
        <v>1</v>
      </c>
      <c r="T5369" s="14">
        <f>IFERROR(VLOOKUP($A5369,'Fielding Data'!$A:$H,MATCH(T$1,'Fielding Data'!$A$1:$H$1,0),0),"Other")</f>
        <v>0</v>
      </c>
      <c r="U5369" s="14">
        <f>SUMIFS('Fielding Data'!E:E,'Fielding Data'!$A:$A,'Hitting Data'!$A5369)</f>
        <v>0</v>
      </c>
      <c r="V5369" s="14">
        <f>SUMIFS('Fielding Data'!F:F,'Fielding Data'!$A:$A,'Hitting Data'!$A5369)</f>
        <v>0</v>
      </c>
      <c r="W5369" s="14">
        <f>SUMIFS('Fielding Data'!G:G,'Fielding Data'!$A:$A,'Hitting Data'!$A5369)</f>
        <v>1</v>
      </c>
      <c r="X5369" s="14">
        <f>SUMIFS('Fielding Data'!H:H,'Fielding Data'!$A:$A,'Hitting Data'!$A5369)</f>
        <v>0</v>
      </c>
    </row>
    <row r="5370" spans="1:24" x14ac:dyDescent="0.25">
      <c r="A5370" s="14" t="str">
        <f t="shared" si="83"/>
        <v>lowrije012014</v>
      </c>
      <c r="B5370" s="19" t="s">
        <v>956</v>
      </c>
      <c r="C5370" s="19">
        <v>2014</v>
      </c>
      <c r="D5370" s="19">
        <v>136</v>
      </c>
      <c r="E5370" s="19">
        <v>502</v>
      </c>
      <c r="F5370" s="19">
        <v>59</v>
      </c>
      <c r="G5370" s="19">
        <v>125</v>
      </c>
      <c r="H5370" s="19">
        <v>29</v>
      </c>
      <c r="I5370" s="19">
        <v>3</v>
      </c>
      <c r="J5370" s="19">
        <v>6</v>
      </c>
      <c r="K5370" s="19">
        <v>50</v>
      </c>
      <c r="L5370" s="19">
        <v>0</v>
      </c>
      <c r="M5370" s="19">
        <v>0</v>
      </c>
      <c r="N5370" s="19">
        <v>51</v>
      </c>
      <c r="O5370" s="19">
        <v>79</v>
      </c>
      <c r="P5370" s="14" t="str">
        <f>IFERROR(VLOOKUP($A5370,'Fielding Data'!$A:$H,MATCH(P$1,'Fielding Data'!$A$1:$H$1,0),0),"Other")</f>
        <v>SS</v>
      </c>
      <c r="Q5370" s="14">
        <f>IFERROR(VLOOKUP($A5370,'Fielding Data'!$A:$H,MATCH(Q$1,'Fielding Data'!$A$1:$H$1,0),0),"Other")</f>
        <v>146</v>
      </c>
      <c r="R5370" s="14">
        <f>IFERROR(VLOOKUP($A5370,'Fielding Data'!$A:$H,MATCH(R$1,'Fielding Data'!$A$1:$H$1,0),0),"Other")</f>
        <v>344</v>
      </c>
      <c r="S5370" s="14">
        <f>IFERROR(VLOOKUP($A5370,'Fielding Data'!$A:$H,MATCH(S$1,'Fielding Data'!$A$1:$H$1,0),0),"Other")</f>
        <v>13</v>
      </c>
      <c r="T5370" s="14">
        <f>IFERROR(VLOOKUP($A5370,'Fielding Data'!$A:$H,MATCH(T$1,'Fielding Data'!$A$1:$H$1,0),0),"Other")</f>
        <v>71</v>
      </c>
      <c r="U5370" s="14">
        <f>SUMIFS('Fielding Data'!E:E,'Fielding Data'!$A:$A,'Hitting Data'!$A5370)</f>
        <v>146</v>
      </c>
      <c r="V5370" s="14">
        <f>SUMIFS('Fielding Data'!F:F,'Fielding Data'!$A:$A,'Hitting Data'!$A5370)</f>
        <v>344</v>
      </c>
      <c r="W5370" s="14">
        <f>SUMIFS('Fielding Data'!G:G,'Fielding Data'!$A:$A,'Hitting Data'!$A5370)</f>
        <v>13</v>
      </c>
      <c r="X5370" s="14">
        <f>SUMIFS('Fielding Data'!H:H,'Fielding Data'!$A:$A,'Hitting Data'!$A5370)</f>
        <v>71</v>
      </c>
    </row>
    <row r="5371" spans="1:24" x14ac:dyDescent="0.25">
      <c r="A5371" s="14" t="str">
        <f t="shared" si="83"/>
        <v>lucased012014</v>
      </c>
      <c r="B5371" s="19" t="s">
        <v>1989</v>
      </c>
      <c r="C5371" s="19">
        <v>2014</v>
      </c>
      <c r="D5371" s="19">
        <v>69</v>
      </c>
      <c r="E5371" s="19">
        <v>179</v>
      </c>
      <c r="F5371" s="19">
        <v>19</v>
      </c>
      <c r="G5371" s="19">
        <v>45</v>
      </c>
      <c r="H5371" s="19">
        <v>5</v>
      </c>
      <c r="I5371" s="19">
        <v>0</v>
      </c>
      <c r="J5371" s="19">
        <v>1</v>
      </c>
      <c r="K5371" s="19">
        <v>9</v>
      </c>
      <c r="L5371" s="19">
        <v>1</v>
      </c>
      <c r="M5371" s="19">
        <v>0</v>
      </c>
      <c r="N5371" s="19">
        <v>8</v>
      </c>
      <c r="O5371" s="19">
        <v>48</v>
      </c>
      <c r="P5371" s="14" t="str">
        <f>IFERROR(VLOOKUP($A5371,'Fielding Data'!$A:$H,MATCH(P$1,'Fielding Data'!$A$1:$H$1,0),0),"Other")</f>
        <v>1B</v>
      </c>
      <c r="Q5371" s="14">
        <f>IFERROR(VLOOKUP($A5371,'Fielding Data'!$A:$H,MATCH(Q$1,'Fielding Data'!$A$1:$H$1,0),0),"Other")</f>
        <v>8</v>
      </c>
      <c r="R5371" s="14">
        <f>IFERROR(VLOOKUP($A5371,'Fielding Data'!$A:$H,MATCH(R$1,'Fielding Data'!$A$1:$H$1,0),0),"Other")</f>
        <v>0</v>
      </c>
      <c r="S5371" s="14">
        <f>IFERROR(VLOOKUP($A5371,'Fielding Data'!$A:$H,MATCH(S$1,'Fielding Data'!$A$1:$H$1,0),0),"Other")</f>
        <v>0</v>
      </c>
      <c r="T5371" s="14">
        <f>IFERROR(VLOOKUP($A5371,'Fielding Data'!$A:$H,MATCH(T$1,'Fielding Data'!$A$1:$H$1,0),0),"Other")</f>
        <v>0</v>
      </c>
      <c r="U5371" s="14">
        <f>SUMIFS('Fielding Data'!E:E,'Fielding Data'!$A:$A,'Hitting Data'!$A5371)</f>
        <v>70</v>
      </c>
      <c r="V5371" s="14">
        <f>SUMIFS('Fielding Data'!F:F,'Fielding Data'!$A:$A,'Hitting Data'!$A5371)</f>
        <v>107</v>
      </c>
      <c r="W5371" s="14">
        <f>SUMIFS('Fielding Data'!G:G,'Fielding Data'!$A:$A,'Hitting Data'!$A5371)</f>
        <v>5</v>
      </c>
      <c r="X5371" s="14">
        <f>SUMIFS('Fielding Data'!H:H,'Fielding Data'!$A:$A,'Hitting Data'!$A5371)</f>
        <v>21</v>
      </c>
    </row>
    <row r="5372" spans="1:24" x14ac:dyDescent="0.25">
      <c r="A5372" s="14" t="str">
        <f t="shared" si="83"/>
        <v>lucrojo012014</v>
      </c>
      <c r="B5372" s="19" t="s">
        <v>1323</v>
      </c>
      <c r="C5372" s="19">
        <v>2014</v>
      </c>
      <c r="D5372" s="19">
        <v>153</v>
      </c>
      <c r="E5372" s="19">
        <v>585</v>
      </c>
      <c r="F5372" s="19">
        <v>73</v>
      </c>
      <c r="G5372" s="19">
        <v>176</v>
      </c>
      <c r="H5372" s="19">
        <v>53</v>
      </c>
      <c r="I5372" s="19">
        <v>2</v>
      </c>
      <c r="J5372" s="19">
        <v>13</v>
      </c>
      <c r="K5372" s="19">
        <v>69</v>
      </c>
      <c r="L5372" s="19">
        <v>4</v>
      </c>
      <c r="M5372" s="19">
        <v>4</v>
      </c>
      <c r="N5372" s="19">
        <v>66</v>
      </c>
      <c r="O5372" s="19">
        <v>71</v>
      </c>
      <c r="P5372" s="14" t="str">
        <f>IFERROR(VLOOKUP($A5372,'Fielding Data'!$A:$H,MATCH(P$1,'Fielding Data'!$A$1:$H$1,0),0),"Other")</f>
        <v>1B</v>
      </c>
      <c r="Q5372" s="14">
        <f>IFERROR(VLOOKUP($A5372,'Fielding Data'!$A:$H,MATCH(Q$1,'Fielding Data'!$A$1:$H$1,0),0),"Other")</f>
        <v>113</v>
      </c>
      <c r="R5372" s="14">
        <f>IFERROR(VLOOKUP($A5372,'Fielding Data'!$A:$H,MATCH(R$1,'Fielding Data'!$A$1:$H$1,0),0),"Other")</f>
        <v>9</v>
      </c>
      <c r="S5372" s="14">
        <f>IFERROR(VLOOKUP($A5372,'Fielding Data'!$A:$H,MATCH(S$1,'Fielding Data'!$A$1:$H$1,0),0),"Other")</f>
        <v>1</v>
      </c>
      <c r="T5372" s="14">
        <f>IFERROR(VLOOKUP($A5372,'Fielding Data'!$A:$H,MATCH(T$1,'Fielding Data'!$A$1:$H$1,0),0),"Other")</f>
        <v>9</v>
      </c>
      <c r="U5372" s="14">
        <f>SUMIFS('Fielding Data'!E:E,'Fielding Data'!$A:$A,'Hitting Data'!$A5372)</f>
        <v>1126</v>
      </c>
      <c r="V5372" s="14">
        <f>SUMIFS('Fielding Data'!F:F,'Fielding Data'!$A:$A,'Hitting Data'!$A5372)</f>
        <v>74</v>
      </c>
      <c r="W5372" s="14">
        <f>SUMIFS('Fielding Data'!G:G,'Fielding Data'!$A:$A,'Hitting Data'!$A5372)</f>
        <v>5</v>
      </c>
      <c r="X5372" s="14">
        <f>SUMIFS('Fielding Data'!H:H,'Fielding Data'!$A:$A,'Hitting Data'!$A5372)</f>
        <v>14</v>
      </c>
    </row>
    <row r="5373" spans="1:24" x14ac:dyDescent="0.25">
      <c r="A5373" s="14" t="str">
        <f t="shared" si="83"/>
        <v>ludwiry012014</v>
      </c>
      <c r="B5373" s="19" t="s">
        <v>318</v>
      </c>
      <c r="C5373" s="19">
        <v>2014</v>
      </c>
      <c r="D5373" s="19">
        <v>112</v>
      </c>
      <c r="E5373" s="19">
        <v>357</v>
      </c>
      <c r="F5373" s="19">
        <v>28</v>
      </c>
      <c r="G5373" s="19">
        <v>87</v>
      </c>
      <c r="H5373" s="19">
        <v>20</v>
      </c>
      <c r="I5373" s="19">
        <v>0</v>
      </c>
      <c r="J5373" s="19">
        <v>9</v>
      </c>
      <c r="K5373" s="19">
        <v>45</v>
      </c>
      <c r="L5373" s="19">
        <v>0</v>
      </c>
      <c r="M5373" s="19">
        <v>2</v>
      </c>
      <c r="N5373" s="19">
        <v>31</v>
      </c>
      <c r="O5373" s="19">
        <v>94</v>
      </c>
      <c r="P5373" s="14" t="str">
        <f>IFERROR(VLOOKUP($A5373,'Fielding Data'!$A:$H,MATCH(P$1,'Fielding Data'!$A$1:$H$1,0),0),"Other")</f>
        <v>LF</v>
      </c>
      <c r="Q5373" s="14">
        <f>IFERROR(VLOOKUP($A5373,'Fielding Data'!$A:$H,MATCH(Q$1,'Fielding Data'!$A$1:$H$1,0),0),"Other")</f>
        <v>135</v>
      </c>
      <c r="R5373" s="14">
        <f>IFERROR(VLOOKUP($A5373,'Fielding Data'!$A:$H,MATCH(R$1,'Fielding Data'!$A$1:$H$1,0),0),"Other")</f>
        <v>1</v>
      </c>
      <c r="S5373" s="14">
        <f>IFERROR(VLOOKUP($A5373,'Fielding Data'!$A:$H,MATCH(S$1,'Fielding Data'!$A$1:$H$1,0),0),"Other")</f>
        <v>0</v>
      </c>
      <c r="T5373" s="14">
        <f>IFERROR(VLOOKUP($A5373,'Fielding Data'!$A:$H,MATCH(T$1,'Fielding Data'!$A$1:$H$1,0),0),"Other")</f>
        <v>0</v>
      </c>
      <c r="U5373" s="14">
        <f>SUMIFS('Fielding Data'!E:E,'Fielding Data'!$A:$A,'Hitting Data'!$A5373)</f>
        <v>270</v>
      </c>
      <c r="V5373" s="14">
        <f>SUMIFS('Fielding Data'!F:F,'Fielding Data'!$A:$A,'Hitting Data'!$A5373)</f>
        <v>2</v>
      </c>
      <c r="W5373" s="14">
        <f>SUMIFS('Fielding Data'!G:G,'Fielding Data'!$A:$A,'Hitting Data'!$A5373)</f>
        <v>0</v>
      </c>
      <c r="X5373" s="14">
        <f>SUMIFS('Fielding Data'!H:H,'Fielding Data'!$A:$A,'Hitting Data'!$A5373)</f>
        <v>0</v>
      </c>
    </row>
    <row r="5374" spans="1:24" x14ac:dyDescent="0.25">
      <c r="A5374" s="14" t="str">
        <f t="shared" si="83"/>
        <v>luekejo012014</v>
      </c>
      <c r="B5374" s="19" t="s">
        <v>1549</v>
      </c>
      <c r="C5374" s="19">
        <v>2014</v>
      </c>
      <c r="D5374" s="19">
        <v>25</v>
      </c>
      <c r="E5374" s="19">
        <v>0</v>
      </c>
      <c r="F5374" s="19">
        <v>0</v>
      </c>
      <c r="G5374" s="19">
        <v>0</v>
      </c>
      <c r="H5374" s="19">
        <v>0</v>
      </c>
      <c r="I5374" s="19">
        <v>0</v>
      </c>
      <c r="J5374" s="19">
        <v>0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4" t="str">
        <f>IFERROR(VLOOKUP($A5374,'Fielding Data'!$A:$H,MATCH(P$1,'Fielding Data'!$A$1:$H$1,0),0),"Other")</f>
        <v>P</v>
      </c>
      <c r="Q5374" s="14">
        <f>IFERROR(VLOOKUP($A5374,'Fielding Data'!$A:$H,MATCH(Q$1,'Fielding Data'!$A$1:$H$1,0),0),"Other")</f>
        <v>3</v>
      </c>
      <c r="R5374" s="14">
        <f>IFERROR(VLOOKUP($A5374,'Fielding Data'!$A:$H,MATCH(R$1,'Fielding Data'!$A$1:$H$1,0),0),"Other")</f>
        <v>1</v>
      </c>
      <c r="S5374" s="14">
        <f>IFERROR(VLOOKUP($A5374,'Fielding Data'!$A:$H,MATCH(S$1,'Fielding Data'!$A$1:$H$1,0),0),"Other")</f>
        <v>0</v>
      </c>
      <c r="T5374" s="14">
        <f>IFERROR(VLOOKUP($A5374,'Fielding Data'!$A:$H,MATCH(T$1,'Fielding Data'!$A$1:$H$1,0),0),"Other")</f>
        <v>0</v>
      </c>
      <c r="U5374" s="14">
        <f>SUMIFS('Fielding Data'!E:E,'Fielding Data'!$A:$A,'Hitting Data'!$A5374)</f>
        <v>3</v>
      </c>
      <c r="V5374" s="14">
        <f>SUMIFS('Fielding Data'!F:F,'Fielding Data'!$A:$A,'Hitting Data'!$A5374)</f>
        <v>1</v>
      </c>
      <c r="W5374" s="14">
        <f>SUMIFS('Fielding Data'!G:G,'Fielding Data'!$A:$A,'Hitting Data'!$A5374)</f>
        <v>0</v>
      </c>
      <c r="X5374" s="14">
        <f>SUMIFS('Fielding Data'!H:H,'Fielding Data'!$A:$A,'Hitting Data'!$A5374)</f>
        <v>0</v>
      </c>
    </row>
    <row r="5375" spans="1:24" x14ac:dyDescent="0.25">
      <c r="A5375" s="14" t="str">
        <f t="shared" si="83"/>
        <v>luetglu012014</v>
      </c>
      <c r="B5375" s="19" t="s">
        <v>1770</v>
      </c>
      <c r="C5375" s="19">
        <v>2014</v>
      </c>
      <c r="D5375" s="19">
        <v>12</v>
      </c>
      <c r="E5375" s="19">
        <v>0</v>
      </c>
      <c r="F5375" s="19">
        <v>0</v>
      </c>
      <c r="G5375" s="19">
        <v>0</v>
      </c>
      <c r="H5375" s="19">
        <v>0</v>
      </c>
      <c r="I5375" s="19">
        <v>0</v>
      </c>
      <c r="J5375" s="19">
        <v>0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4" t="str">
        <f>IFERROR(VLOOKUP($A5375,'Fielding Data'!$A:$H,MATCH(P$1,'Fielding Data'!$A$1:$H$1,0),0),"Other")</f>
        <v>P</v>
      </c>
      <c r="Q5375" s="14">
        <f>IFERROR(VLOOKUP($A5375,'Fielding Data'!$A:$H,MATCH(Q$1,'Fielding Data'!$A$1:$H$1,0),0),"Other")</f>
        <v>0</v>
      </c>
      <c r="R5375" s="14">
        <f>IFERROR(VLOOKUP($A5375,'Fielding Data'!$A:$H,MATCH(R$1,'Fielding Data'!$A$1:$H$1,0),0),"Other")</f>
        <v>1</v>
      </c>
      <c r="S5375" s="14">
        <f>IFERROR(VLOOKUP($A5375,'Fielding Data'!$A:$H,MATCH(S$1,'Fielding Data'!$A$1:$H$1,0),0),"Other")</f>
        <v>0</v>
      </c>
      <c r="T5375" s="14">
        <f>IFERROR(VLOOKUP($A5375,'Fielding Data'!$A:$H,MATCH(T$1,'Fielding Data'!$A$1:$H$1,0),0),"Other")</f>
        <v>0</v>
      </c>
      <c r="U5375" s="14">
        <f>SUMIFS('Fielding Data'!E:E,'Fielding Data'!$A:$A,'Hitting Data'!$A5375)</f>
        <v>0</v>
      </c>
      <c r="V5375" s="14">
        <f>SUMIFS('Fielding Data'!F:F,'Fielding Data'!$A:$A,'Hitting Data'!$A5375)</f>
        <v>1</v>
      </c>
      <c r="W5375" s="14">
        <f>SUMIFS('Fielding Data'!G:G,'Fielding Data'!$A:$A,'Hitting Data'!$A5375)</f>
        <v>0</v>
      </c>
      <c r="X5375" s="14">
        <f>SUMIFS('Fielding Data'!H:H,'Fielding Data'!$A:$A,'Hitting Data'!$A5375)</f>
        <v>0</v>
      </c>
    </row>
    <row r="5376" spans="1:24" x14ac:dyDescent="0.25">
      <c r="A5376" s="14" t="str">
        <f t="shared" si="83"/>
        <v>lutzdo012014</v>
      </c>
      <c r="B5376" s="19" t="s">
        <v>1990</v>
      </c>
      <c r="C5376" s="19">
        <v>2014</v>
      </c>
      <c r="D5376" s="19">
        <v>28</v>
      </c>
      <c r="E5376" s="19">
        <v>51</v>
      </c>
      <c r="F5376" s="19">
        <v>2</v>
      </c>
      <c r="G5376" s="19">
        <v>9</v>
      </c>
      <c r="H5376" s="19">
        <v>4</v>
      </c>
      <c r="I5376" s="19">
        <v>0</v>
      </c>
      <c r="J5376" s="19">
        <v>0</v>
      </c>
      <c r="K5376" s="19">
        <v>1</v>
      </c>
      <c r="L5376" s="19">
        <v>0</v>
      </c>
      <c r="M5376" s="19">
        <v>0</v>
      </c>
      <c r="N5376" s="19">
        <v>3</v>
      </c>
      <c r="O5376" s="19">
        <v>19</v>
      </c>
      <c r="P5376" s="14" t="str">
        <f>IFERROR(VLOOKUP($A5376,'Fielding Data'!$A:$H,MATCH(P$1,'Fielding Data'!$A$1:$H$1,0),0),"Other")</f>
        <v>1B</v>
      </c>
      <c r="Q5376" s="14">
        <f>IFERROR(VLOOKUP($A5376,'Fielding Data'!$A:$H,MATCH(Q$1,'Fielding Data'!$A$1:$H$1,0),0),"Other")</f>
        <v>36</v>
      </c>
      <c r="R5376" s="14">
        <f>IFERROR(VLOOKUP($A5376,'Fielding Data'!$A:$H,MATCH(R$1,'Fielding Data'!$A$1:$H$1,0),0),"Other")</f>
        <v>3</v>
      </c>
      <c r="S5376" s="14">
        <f>IFERROR(VLOOKUP($A5376,'Fielding Data'!$A:$H,MATCH(S$1,'Fielding Data'!$A$1:$H$1,0),0),"Other")</f>
        <v>1</v>
      </c>
      <c r="T5376" s="14">
        <f>IFERROR(VLOOKUP($A5376,'Fielding Data'!$A:$H,MATCH(T$1,'Fielding Data'!$A$1:$H$1,0),0),"Other")</f>
        <v>3</v>
      </c>
      <c r="U5376" s="14">
        <f>SUMIFS('Fielding Data'!E:E,'Fielding Data'!$A:$A,'Hitting Data'!$A5376)</f>
        <v>58</v>
      </c>
      <c r="V5376" s="14">
        <f>SUMIFS('Fielding Data'!F:F,'Fielding Data'!$A:$A,'Hitting Data'!$A5376)</f>
        <v>5</v>
      </c>
      <c r="W5376" s="14">
        <f>SUMIFS('Fielding Data'!G:G,'Fielding Data'!$A:$A,'Hitting Data'!$A5376)</f>
        <v>1</v>
      </c>
      <c r="X5376" s="14">
        <f>SUMIFS('Fielding Data'!H:H,'Fielding Data'!$A:$A,'Hitting Data'!$A5376)</f>
        <v>5</v>
      </c>
    </row>
    <row r="5377" spans="1:24" x14ac:dyDescent="0.25">
      <c r="A5377" s="14" t="str">
        <f t="shared" si="83"/>
        <v>lylesjo012014</v>
      </c>
      <c r="B5377" s="19" t="s">
        <v>1550</v>
      </c>
      <c r="C5377" s="19">
        <v>2014</v>
      </c>
      <c r="D5377" s="19">
        <v>23</v>
      </c>
      <c r="E5377" s="19">
        <v>48</v>
      </c>
      <c r="F5377" s="19">
        <v>4</v>
      </c>
      <c r="G5377" s="19">
        <v>9</v>
      </c>
      <c r="H5377" s="19">
        <v>3</v>
      </c>
      <c r="I5377" s="19">
        <v>0</v>
      </c>
      <c r="J5377" s="19">
        <v>1</v>
      </c>
      <c r="K5377" s="19">
        <v>3</v>
      </c>
      <c r="L5377" s="19">
        <v>0</v>
      </c>
      <c r="M5377" s="19">
        <v>0</v>
      </c>
      <c r="N5377" s="19">
        <v>3</v>
      </c>
      <c r="O5377" s="19">
        <v>21</v>
      </c>
      <c r="P5377" s="14" t="str">
        <f>IFERROR(VLOOKUP($A5377,'Fielding Data'!$A:$H,MATCH(P$1,'Fielding Data'!$A$1:$H$1,0),0),"Other")</f>
        <v>P</v>
      </c>
      <c r="Q5377" s="14">
        <f>IFERROR(VLOOKUP($A5377,'Fielding Data'!$A:$H,MATCH(Q$1,'Fielding Data'!$A$1:$H$1,0),0),"Other")</f>
        <v>11</v>
      </c>
      <c r="R5377" s="14">
        <f>IFERROR(VLOOKUP($A5377,'Fielding Data'!$A:$H,MATCH(R$1,'Fielding Data'!$A$1:$H$1,0),0),"Other")</f>
        <v>19</v>
      </c>
      <c r="S5377" s="14">
        <f>IFERROR(VLOOKUP($A5377,'Fielding Data'!$A:$H,MATCH(S$1,'Fielding Data'!$A$1:$H$1,0),0),"Other")</f>
        <v>1</v>
      </c>
      <c r="T5377" s="14">
        <f>IFERROR(VLOOKUP($A5377,'Fielding Data'!$A:$H,MATCH(T$1,'Fielding Data'!$A$1:$H$1,0),0),"Other")</f>
        <v>2</v>
      </c>
      <c r="U5377" s="14">
        <f>SUMIFS('Fielding Data'!E:E,'Fielding Data'!$A:$A,'Hitting Data'!$A5377)</f>
        <v>11</v>
      </c>
      <c r="V5377" s="14">
        <f>SUMIFS('Fielding Data'!F:F,'Fielding Data'!$A:$A,'Hitting Data'!$A5377)</f>
        <v>19</v>
      </c>
      <c r="W5377" s="14">
        <f>SUMIFS('Fielding Data'!G:G,'Fielding Data'!$A:$A,'Hitting Data'!$A5377)</f>
        <v>1</v>
      </c>
      <c r="X5377" s="14">
        <f>SUMIFS('Fielding Data'!H:H,'Fielding Data'!$A:$A,'Hitting Data'!$A5377)</f>
        <v>2</v>
      </c>
    </row>
    <row r="5378" spans="1:24" x14ac:dyDescent="0.25">
      <c r="A5378" s="14" t="str">
        <f t="shared" si="83"/>
        <v>lynnla012014</v>
      </c>
      <c r="B5378" s="19" t="s">
        <v>1551</v>
      </c>
      <c r="C5378" s="19">
        <v>2014</v>
      </c>
      <c r="D5378" s="19">
        <v>33</v>
      </c>
      <c r="E5378" s="19">
        <v>60</v>
      </c>
      <c r="F5378" s="19">
        <v>5</v>
      </c>
      <c r="G5378" s="19">
        <v>4</v>
      </c>
      <c r="H5378" s="19">
        <v>1</v>
      </c>
      <c r="I5378" s="19">
        <v>0</v>
      </c>
      <c r="J5378" s="19">
        <v>0</v>
      </c>
      <c r="K5378" s="19">
        <v>1</v>
      </c>
      <c r="L5378" s="19">
        <v>0</v>
      </c>
      <c r="M5378" s="19">
        <v>0</v>
      </c>
      <c r="N5378" s="19">
        <v>4</v>
      </c>
      <c r="O5378" s="19">
        <v>34</v>
      </c>
      <c r="P5378" s="14" t="str">
        <f>IFERROR(VLOOKUP($A5378,'Fielding Data'!$A:$H,MATCH(P$1,'Fielding Data'!$A$1:$H$1,0),0),"Other")</f>
        <v>P</v>
      </c>
      <c r="Q5378" s="14">
        <f>IFERROR(VLOOKUP($A5378,'Fielding Data'!$A:$H,MATCH(Q$1,'Fielding Data'!$A$1:$H$1,0),0),"Other")</f>
        <v>8</v>
      </c>
      <c r="R5378" s="14">
        <f>IFERROR(VLOOKUP($A5378,'Fielding Data'!$A:$H,MATCH(R$1,'Fielding Data'!$A$1:$H$1,0),0),"Other")</f>
        <v>28</v>
      </c>
      <c r="S5378" s="14">
        <f>IFERROR(VLOOKUP($A5378,'Fielding Data'!$A:$H,MATCH(S$1,'Fielding Data'!$A$1:$H$1,0),0),"Other")</f>
        <v>1</v>
      </c>
      <c r="T5378" s="14">
        <f>IFERROR(VLOOKUP($A5378,'Fielding Data'!$A:$H,MATCH(T$1,'Fielding Data'!$A$1:$H$1,0),0),"Other")</f>
        <v>0</v>
      </c>
      <c r="U5378" s="14">
        <f>SUMIFS('Fielding Data'!E:E,'Fielding Data'!$A:$A,'Hitting Data'!$A5378)</f>
        <v>8</v>
      </c>
      <c r="V5378" s="14">
        <f>SUMIFS('Fielding Data'!F:F,'Fielding Data'!$A:$A,'Hitting Data'!$A5378)</f>
        <v>28</v>
      </c>
      <c r="W5378" s="14">
        <f>SUMIFS('Fielding Data'!G:G,'Fielding Data'!$A:$A,'Hitting Data'!$A5378)</f>
        <v>1</v>
      </c>
      <c r="X5378" s="14">
        <f>SUMIFS('Fielding Data'!H:H,'Fielding Data'!$A:$A,'Hitting Data'!$A5378)</f>
        <v>0</v>
      </c>
    </row>
    <row r="5379" spans="1:24" x14ac:dyDescent="0.25">
      <c r="A5379" s="14" t="str">
        <f t="shared" ref="A5379:A5442" si="84">B5379&amp;C5379</f>
        <v>lyonsty012014</v>
      </c>
      <c r="B5379" s="19" t="s">
        <v>1991</v>
      </c>
      <c r="C5379" s="19">
        <v>2014</v>
      </c>
      <c r="D5379" s="19">
        <v>11</v>
      </c>
      <c r="E5379" s="19">
        <v>7</v>
      </c>
      <c r="F5379" s="19">
        <v>0</v>
      </c>
      <c r="G5379" s="19">
        <v>0</v>
      </c>
      <c r="H5379" s="19">
        <v>0</v>
      </c>
      <c r="I5379" s="19">
        <v>0</v>
      </c>
      <c r="J5379" s="19">
        <v>0</v>
      </c>
      <c r="K5379" s="19">
        <v>0</v>
      </c>
      <c r="L5379" s="19">
        <v>0</v>
      </c>
      <c r="M5379" s="19">
        <v>0</v>
      </c>
      <c r="N5379" s="19">
        <v>2</v>
      </c>
      <c r="O5379" s="19">
        <v>5</v>
      </c>
      <c r="P5379" s="14" t="str">
        <f>IFERROR(VLOOKUP($A5379,'Fielding Data'!$A:$H,MATCH(P$1,'Fielding Data'!$A$1:$H$1,0),0),"Other")</f>
        <v>P</v>
      </c>
      <c r="Q5379" s="14">
        <f>IFERROR(VLOOKUP($A5379,'Fielding Data'!$A:$H,MATCH(Q$1,'Fielding Data'!$A$1:$H$1,0),0),"Other")</f>
        <v>1</v>
      </c>
      <c r="R5379" s="14">
        <f>IFERROR(VLOOKUP($A5379,'Fielding Data'!$A:$H,MATCH(R$1,'Fielding Data'!$A$1:$H$1,0),0),"Other")</f>
        <v>7</v>
      </c>
      <c r="S5379" s="14">
        <f>IFERROR(VLOOKUP($A5379,'Fielding Data'!$A:$H,MATCH(S$1,'Fielding Data'!$A$1:$H$1,0),0),"Other")</f>
        <v>2</v>
      </c>
      <c r="T5379" s="14">
        <f>IFERROR(VLOOKUP($A5379,'Fielding Data'!$A:$H,MATCH(T$1,'Fielding Data'!$A$1:$H$1,0),0),"Other")</f>
        <v>0</v>
      </c>
      <c r="U5379" s="14">
        <f>SUMIFS('Fielding Data'!E:E,'Fielding Data'!$A:$A,'Hitting Data'!$A5379)</f>
        <v>1</v>
      </c>
      <c r="V5379" s="14">
        <f>SUMIFS('Fielding Data'!F:F,'Fielding Data'!$A:$A,'Hitting Data'!$A5379)</f>
        <v>7</v>
      </c>
      <c r="W5379" s="14">
        <f>SUMIFS('Fielding Data'!G:G,'Fielding Data'!$A:$A,'Hitting Data'!$A5379)</f>
        <v>2</v>
      </c>
      <c r="X5379" s="14">
        <f>SUMIFS('Fielding Data'!H:H,'Fielding Data'!$A:$A,'Hitting Data'!$A5379)</f>
        <v>0</v>
      </c>
    </row>
    <row r="5380" spans="1:24" x14ac:dyDescent="0.25">
      <c r="A5380" s="14" t="str">
        <f t="shared" si="84"/>
        <v>machama012014</v>
      </c>
      <c r="B5380" s="19" t="s">
        <v>1772</v>
      </c>
      <c r="C5380" s="19">
        <v>2014</v>
      </c>
      <c r="D5380" s="19">
        <v>82</v>
      </c>
      <c r="E5380" s="19">
        <v>327</v>
      </c>
      <c r="F5380" s="19">
        <v>38</v>
      </c>
      <c r="G5380" s="19">
        <v>91</v>
      </c>
      <c r="H5380" s="19">
        <v>14</v>
      </c>
      <c r="I5380" s="19">
        <v>0</v>
      </c>
      <c r="J5380" s="19">
        <v>12</v>
      </c>
      <c r="K5380" s="19">
        <v>32</v>
      </c>
      <c r="L5380" s="19">
        <v>2</v>
      </c>
      <c r="M5380" s="19">
        <v>0</v>
      </c>
      <c r="N5380" s="19">
        <v>20</v>
      </c>
      <c r="O5380" s="19">
        <v>68</v>
      </c>
      <c r="P5380" s="14" t="str">
        <f>IFERROR(VLOOKUP($A5380,'Fielding Data'!$A:$H,MATCH(P$1,'Fielding Data'!$A$1:$H$1,0),0),"Other")</f>
        <v>3B</v>
      </c>
      <c r="Q5380" s="14">
        <f>IFERROR(VLOOKUP($A5380,'Fielding Data'!$A:$H,MATCH(Q$1,'Fielding Data'!$A$1:$H$1,0),0),"Other")</f>
        <v>61</v>
      </c>
      <c r="R5380" s="14">
        <f>IFERROR(VLOOKUP($A5380,'Fielding Data'!$A:$H,MATCH(R$1,'Fielding Data'!$A$1:$H$1,0),0),"Other")</f>
        <v>168</v>
      </c>
      <c r="S5380" s="14">
        <f>IFERROR(VLOOKUP($A5380,'Fielding Data'!$A:$H,MATCH(S$1,'Fielding Data'!$A$1:$H$1,0),0),"Other")</f>
        <v>9</v>
      </c>
      <c r="T5380" s="14">
        <f>IFERROR(VLOOKUP($A5380,'Fielding Data'!$A:$H,MATCH(T$1,'Fielding Data'!$A$1:$H$1,0),0),"Other")</f>
        <v>17</v>
      </c>
      <c r="U5380" s="14">
        <f>SUMIFS('Fielding Data'!E:E,'Fielding Data'!$A:$A,'Hitting Data'!$A5380)</f>
        <v>61</v>
      </c>
      <c r="V5380" s="14">
        <f>SUMIFS('Fielding Data'!F:F,'Fielding Data'!$A:$A,'Hitting Data'!$A5380)</f>
        <v>168</v>
      </c>
      <c r="W5380" s="14">
        <f>SUMIFS('Fielding Data'!G:G,'Fielding Data'!$A:$A,'Hitting Data'!$A5380)</f>
        <v>9</v>
      </c>
      <c r="X5380" s="14">
        <f>SUMIFS('Fielding Data'!H:H,'Fielding Data'!$A:$A,'Hitting Data'!$A5380)</f>
        <v>17</v>
      </c>
    </row>
    <row r="5381" spans="1:24" x14ac:dyDescent="0.25">
      <c r="A5381" s="14" t="str">
        <f t="shared" si="84"/>
        <v>machije012014</v>
      </c>
      <c r="B5381" s="19" t="s">
        <v>1773</v>
      </c>
      <c r="C5381" s="19">
        <v>2014</v>
      </c>
      <c r="D5381" s="19">
        <v>71</v>
      </c>
      <c r="E5381" s="19">
        <v>1</v>
      </c>
      <c r="F5381" s="19">
        <v>0</v>
      </c>
      <c r="G5381" s="19">
        <v>0</v>
      </c>
      <c r="H5381" s="19">
        <v>0</v>
      </c>
      <c r="I5381" s="19">
        <v>0</v>
      </c>
      <c r="J5381" s="19">
        <v>0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4" t="str">
        <f>IFERROR(VLOOKUP($A5381,'Fielding Data'!$A:$H,MATCH(P$1,'Fielding Data'!$A$1:$H$1,0),0),"Other")</f>
        <v>P</v>
      </c>
      <c r="Q5381" s="14">
        <f>IFERROR(VLOOKUP($A5381,'Fielding Data'!$A:$H,MATCH(Q$1,'Fielding Data'!$A$1:$H$1,0),0),"Other")</f>
        <v>2</v>
      </c>
      <c r="R5381" s="14">
        <f>IFERROR(VLOOKUP($A5381,'Fielding Data'!$A:$H,MATCH(R$1,'Fielding Data'!$A$1:$H$1,0),0),"Other")</f>
        <v>18</v>
      </c>
      <c r="S5381" s="14">
        <f>IFERROR(VLOOKUP($A5381,'Fielding Data'!$A:$H,MATCH(S$1,'Fielding Data'!$A$1:$H$1,0),0),"Other")</f>
        <v>2</v>
      </c>
      <c r="T5381" s="14">
        <f>IFERROR(VLOOKUP($A5381,'Fielding Data'!$A:$H,MATCH(T$1,'Fielding Data'!$A$1:$H$1,0),0),"Other")</f>
        <v>4</v>
      </c>
      <c r="U5381" s="14">
        <f>SUMIFS('Fielding Data'!E:E,'Fielding Data'!$A:$A,'Hitting Data'!$A5381)</f>
        <v>2</v>
      </c>
      <c r="V5381" s="14">
        <f>SUMIFS('Fielding Data'!F:F,'Fielding Data'!$A:$A,'Hitting Data'!$A5381)</f>
        <v>18</v>
      </c>
      <c r="W5381" s="14">
        <f>SUMIFS('Fielding Data'!G:G,'Fielding Data'!$A:$A,'Hitting Data'!$A5381)</f>
        <v>2</v>
      </c>
      <c r="X5381" s="14">
        <f>SUMIFS('Fielding Data'!H:H,'Fielding Data'!$A:$A,'Hitting Data'!$A5381)</f>
        <v>4</v>
      </c>
    </row>
    <row r="5382" spans="1:24" x14ac:dyDescent="0.25">
      <c r="A5382" s="14" t="str">
        <f t="shared" si="84"/>
        <v>maholpa012014</v>
      </c>
      <c r="B5382" s="19" t="s">
        <v>567</v>
      </c>
      <c r="C5382" s="19">
        <v>2014</v>
      </c>
      <c r="D5382" s="19">
        <v>30</v>
      </c>
      <c r="E5382" s="19">
        <v>9</v>
      </c>
      <c r="F5382" s="19">
        <v>1</v>
      </c>
      <c r="G5382" s="19">
        <v>0</v>
      </c>
      <c r="H5382" s="19">
        <v>0</v>
      </c>
      <c r="I5382" s="19">
        <v>0</v>
      </c>
      <c r="J5382" s="19">
        <v>0</v>
      </c>
      <c r="K5382" s="19">
        <v>0</v>
      </c>
      <c r="L5382" s="19">
        <v>0</v>
      </c>
      <c r="M5382" s="19">
        <v>0</v>
      </c>
      <c r="N5382" s="19">
        <v>2</v>
      </c>
      <c r="O5382" s="19">
        <v>6</v>
      </c>
      <c r="P5382" s="14" t="str">
        <f>IFERROR(VLOOKUP($A5382,'Fielding Data'!$A:$H,MATCH(P$1,'Fielding Data'!$A$1:$H$1,0),0),"Other")</f>
        <v>P</v>
      </c>
      <c r="Q5382" s="14">
        <f>IFERROR(VLOOKUP($A5382,'Fielding Data'!$A:$H,MATCH(Q$1,'Fielding Data'!$A$1:$H$1,0),0),"Other")</f>
        <v>4</v>
      </c>
      <c r="R5382" s="14">
        <f>IFERROR(VLOOKUP($A5382,'Fielding Data'!$A:$H,MATCH(R$1,'Fielding Data'!$A$1:$H$1,0),0),"Other")</f>
        <v>13</v>
      </c>
      <c r="S5382" s="14">
        <f>IFERROR(VLOOKUP($A5382,'Fielding Data'!$A:$H,MATCH(S$1,'Fielding Data'!$A$1:$H$1,0),0),"Other")</f>
        <v>1</v>
      </c>
      <c r="T5382" s="14">
        <f>IFERROR(VLOOKUP($A5382,'Fielding Data'!$A:$H,MATCH(T$1,'Fielding Data'!$A$1:$H$1,0),0),"Other")</f>
        <v>0</v>
      </c>
      <c r="U5382" s="14">
        <f>SUMIFS('Fielding Data'!E:E,'Fielding Data'!$A:$A,'Hitting Data'!$A5382)</f>
        <v>4</v>
      </c>
      <c r="V5382" s="14">
        <f>SUMIFS('Fielding Data'!F:F,'Fielding Data'!$A:$A,'Hitting Data'!$A5382)</f>
        <v>13</v>
      </c>
      <c r="W5382" s="14">
        <f>SUMIFS('Fielding Data'!G:G,'Fielding Data'!$A:$A,'Hitting Data'!$A5382)</f>
        <v>1</v>
      </c>
      <c r="X5382" s="14">
        <f>SUMIFS('Fielding Data'!H:H,'Fielding Data'!$A:$A,'Hitting Data'!$A5382)</f>
        <v>0</v>
      </c>
    </row>
    <row r="5383" spans="1:24" x14ac:dyDescent="0.25">
      <c r="A5383" s="14" t="str">
        <f t="shared" si="84"/>
        <v>maldoma012014</v>
      </c>
      <c r="B5383" s="19" t="s">
        <v>1553</v>
      </c>
      <c r="C5383" s="19">
        <v>2014</v>
      </c>
      <c r="D5383" s="19">
        <v>52</v>
      </c>
      <c r="E5383" s="19">
        <v>111</v>
      </c>
      <c r="F5383" s="19">
        <v>14</v>
      </c>
      <c r="G5383" s="19">
        <v>26</v>
      </c>
      <c r="H5383" s="19">
        <v>5</v>
      </c>
      <c r="I5383" s="19">
        <v>0</v>
      </c>
      <c r="J5383" s="19">
        <v>4</v>
      </c>
      <c r="K5383" s="19">
        <v>16</v>
      </c>
      <c r="L5383" s="19">
        <v>0</v>
      </c>
      <c r="M5383" s="19">
        <v>0</v>
      </c>
      <c r="N5383" s="19">
        <v>11</v>
      </c>
      <c r="O5383" s="19">
        <v>32</v>
      </c>
      <c r="P5383" s="14" t="str">
        <f>IFERROR(VLOOKUP($A5383,'Fielding Data'!$A:$H,MATCH(P$1,'Fielding Data'!$A$1:$H$1,0),0),"Other")</f>
        <v>1B</v>
      </c>
      <c r="Q5383" s="14">
        <f>IFERROR(VLOOKUP($A5383,'Fielding Data'!$A:$H,MATCH(Q$1,'Fielding Data'!$A$1:$H$1,0),0),"Other")</f>
        <v>6</v>
      </c>
      <c r="R5383" s="14">
        <f>IFERROR(VLOOKUP($A5383,'Fielding Data'!$A:$H,MATCH(R$1,'Fielding Data'!$A$1:$H$1,0),0),"Other")</f>
        <v>2</v>
      </c>
      <c r="S5383" s="14">
        <f>IFERROR(VLOOKUP($A5383,'Fielding Data'!$A:$H,MATCH(S$1,'Fielding Data'!$A$1:$H$1,0),0),"Other")</f>
        <v>1</v>
      </c>
      <c r="T5383" s="14">
        <f>IFERROR(VLOOKUP($A5383,'Fielding Data'!$A:$H,MATCH(T$1,'Fielding Data'!$A$1:$H$1,0),0),"Other")</f>
        <v>0</v>
      </c>
      <c r="U5383" s="14">
        <f>SUMIFS('Fielding Data'!E:E,'Fielding Data'!$A:$A,'Hitting Data'!$A5383)</f>
        <v>256</v>
      </c>
      <c r="V5383" s="14">
        <f>SUMIFS('Fielding Data'!F:F,'Fielding Data'!$A:$A,'Hitting Data'!$A5383)</f>
        <v>24</v>
      </c>
      <c r="W5383" s="14">
        <f>SUMIFS('Fielding Data'!G:G,'Fielding Data'!$A:$A,'Hitting Data'!$A5383)</f>
        <v>7</v>
      </c>
      <c r="X5383" s="14">
        <f>SUMIFS('Fielding Data'!H:H,'Fielding Data'!$A:$A,'Hitting Data'!$A5383)</f>
        <v>2</v>
      </c>
    </row>
    <row r="5384" spans="1:24" x14ac:dyDescent="0.25">
      <c r="A5384" s="14" t="str">
        <f t="shared" si="84"/>
        <v>manesse012014</v>
      </c>
      <c r="B5384" s="19" t="s">
        <v>1993</v>
      </c>
      <c r="C5384" s="19">
        <v>2014</v>
      </c>
      <c r="D5384" s="19">
        <v>73</v>
      </c>
      <c r="E5384" s="19">
        <v>5</v>
      </c>
      <c r="F5384" s="19">
        <v>0</v>
      </c>
      <c r="G5384" s="19">
        <v>2</v>
      </c>
      <c r="H5384" s="19">
        <v>0</v>
      </c>
      <c r="I5384" s="19">
        <v>0</v>
      </c>
      <c r="J5384" s="19">
        <v>0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4" t="str">
        <f>IFERROR(VLOOKUP($A5384,'Fielding Data'!$A:$H,MATCH(P$1,'Fielding Data'!$A$1:$H$1,0),0),"Other")</f>
        <v>P</v>
      </c>
      <c r="Q5384" s="14">
        <f>IFERROR(VLOOKUP($A5384,'Fielding Data'!$A:$H,MATCH(Q$1,'Fielding Data'!$A$1:$H$1,0),0),"Other")</f>
        <v>9</v>
      </c>
      <c r="R5384" s="14">
        <f>IFERROR(VLOOKUP($A5384,'Fielding Data'!$A:$H,MATCH(R$1,'Fielding Data'!$A$1:$H$1,0),0),"Other")</f>
        <v>21</v>
      </c>
      <c r="S5384" s="14">
        <f>IFERROR(VLOOKUP($A5384,'Fielding Data'!$A:$H,MATCH(S$1,'Fielding Data'!$A$1:$H$1,0),0),"Other")</f>
        <v>2</v>
      </c>
      <c r="T5384" s="14">
        <f>IFERROR(VLOOKUP($A5384,'Fielding Data'!$A:$H,MATCH(T$1,'Fielding Data'!$A$1:$H$1,0),0),"Other")</f>
        <v>4</v>
      </c>
      <c r="U5384" s="14">
        <f>SUMIFS('Fielding Data'!E:E,'Fielding Data'!$A:$A,'Hitting Data'!$A5384)</f>
        <v>9</v>
      </c>
      <c r="V5384" s="14">
        <f>SUMIFS('Fielding Data'!F:F,'Fielding Data'!$A:$A,'Hitting Data'!$A5384)</f>
        <v>21</v>
      </c>
      <c r="W5384" s="14">
        <f>SUMIFS('Fielding Data'!G:G,'Fielding Data'!$A:$A,'Hitting Data'!$A5384)</f>
        <v>2</v>
      </c>
      <c r="X5384" s="14">
        <f>SUMIFS('Fielding Data'!H:H,'Fielding Data'!$A:$A,'Hitting Data'!$A5384)</f>
        <v>4</v>
      </c>
    </row>
    <row r="5385" spans="1:24" x14ac:dyDescent="0.25">
      <c r="A5385" s="14" t="str">
        <f t="shared" si="84"/>
        <v>manshje012014</v>
      </c>
      <c r="B5385" s="19" t="s">
        <v>1126</v>
      </c>
      <c r="C5385" s="19">
        <v>2014</v>
      </c>
      <c r="D5385" s="19">
        <v>20</v>
      </c>
      <c r="E5385" s="19">
        <v>2</v>
      </c>
      <c r="F5385" s="19">
        <v>0</v>
      </c>
      <c r="G5385" s="19">
        <v>0</v>
      </c>
      <c r="H5385" s="19">
        <v>0</v>
      </c>
      <c r="I5385" s="19">
        <v>0</v>
      </c>
      <c r="J5385" s="19">
        <v>0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4" t="str">
        <f>IFERROR(VLOOKUP($A5385,'Fielding Data'!$A:$H,MATCH(P$1,'Fielding Data'!$A$1:$H$1,0),0),"Other")</f>
        <v>P</v>
      </c>
      <c r="Q5385" s="14">
        <f>IFERROR(VLOOKUP($A5385,'Fielding Data'!$A:$H,MATCH(Q$1,'Fielding Data'!$A$1:$H$1,0),0),"Other")</f>
        <v>2</v>
      </c>
      <c r="R5385" s="14">
        <f>IFERROR(VLOOKUP($A5385,'Fielding Data'!$A:$H,MATCH(R$1,'Fielding Data'!$A$1:$H$1,0),0),"Other")</f>
        <v>3</v>
      </c>
      <c r="S5385" s="14">
        <f>IFERROR(VLOOKUP($A5385,'Fielding Data'!$A:$H,MATCH(S$1,'Fielding Data'!$A$1:$H$1,0),0),"Other")</f>
        <v>0</v>
      </c>
      <c r="T5385" s="14">
        <f>IFERROR(VLOOKUP($A5385,'Fielding Data'!$A:$H,MATCH(T$1,'Fielding Data'!$A$1:$H$1,0),0),"Other")</f>
        <v>2</v>
      </c>
      <c r="U5385" s="14">
        <f>SUMIFS('Fielding Data'!E:E,'Fielding Data'!$A:$A,'Hitting Data'!$A5385)</f>
        <v>2</v>
      </c>
      <c r="V5385" s="14">
        <f>SUMIFS('Fielding Data'!F:F,'Fielding Data'!$A:$A,'Hitting Data'!$A5385)</f>
        <v>3</v>
      </c>
      <c r="W5385" s="14">
        <f>SUMIFS('Fielding Data'!G:G,'Fielding Data'!$A:$A,'Hitting Data'!$A5385)</f>
        <v>0</v>
      </c>
      <c r="X5385" s="14">
        <f>SUMIFS('Fielding Data'!H:H,'Fielding Data'!$A:$A,'Hitting Data'!$A5385)</f>
        <v>2</v>
      </c>
    </row>
    <row r="5386" spans="1:24" x14ac:dyDescent="0.25">
      <c r="A5386" s="14" t="str">
        <f t="shared" si="84"/>
        <v>mariomi012014</v>
      </c>
      <c r="B5386" s="19" t="s">
        <v>2214</v>
      </c>
      <c r="C5386" s="19">
        <v>2014</v>
      </c>
      <c r="D5386" s="19">
        <v>17</v>
      </c>
      <c r="E5386" s="19">
        <v>0</v>
      </c>
      <c r="F5386" s="19">
        <v>0</v>
      </c>
      <c r="G5386" s="19">
        <v>0</v>
      </c>
      <c r="H5386" s="19">
        <v>0</v>
      </c>
      <c r="I5386" s="19">
        <v>0</v>
      </c>
      <c r="J5386" s="19">
        <v>0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4" t="str">
        <f>IFERROR(VLOOKUP($A5386,'Fielding Data'!$A:$H,MATCH(P$1,'Fielding Data'!$A$1:$H$1,0),0),"Other")</f>
        <v>P</v>
      </c>
      <c r="Q5386" s="14">
        <f>IFERROR(VLOOKUP($A5386,'Fielding Data'!$A:$H,MATCH(Q$1,'Fielding Data'!$A$1:$H$1,0),0),"Other")</f>
        <v>3</v>
      </c>
      <c r="R5386" s="14">
        <f>IFERROR(VLOOKUP($A5386,'Fielding Data'!$A:$H,MATCH(R$1,'Fielding Data'!$A$1:$H$1,0),0),"Other")</f>
        <v>2</v>
      </c>
      <c r="S5386" s="14">
        <f>IFERROR(VLOOKUP($A5386,'Fielding Data'!$A:$H,MATCH(S$1,'Fielding Data'!$A$1:$H$1,0),0),"Other")</f>
        <v>0</v>
      </c>
      <c r="T5386" s="14">
        <f>IFERROR(VLOOKUP($A5386,'Fielding Data'!$A:$H,MATCH(T$1,'Fielding Data'!$A$1:$H$1,0),0),"Other")</f>
        <v>1</v>
      </c>
      <c r="U5386" s="14">
        <f>SUMIFS('Fielding Data'!E:E,'Fielding Data'!$A:$A,'Hitting Data'!$A5386)</f>
        <v>3</v>
      </c>
      <c r="V5386" s="14">
        <f>SUMIFS('Fielding Data'!F:F,'Fielding Data'!$A:$A,'Hitting Data'!$A5386)</f>
        <v>2</v>
      </c>
      <c r="W5386" s="14">
        <f>SUMIFS('Fielding Data'!G:G,'Fielding Data'!$A:$A,'Hitting Data'!$A5386)</f>
        <v>0</v>
      </c>
      <c r="X5386" s="14">
        <f>SUMIFS('Fielding Data'!H:H,'Fielding Data'!$A:$A,'Hitting Data'!$A5386)</f>
        <v>1</v>
      </c>
    </row>
    <row r="5387" spans="1:24" x14ac:dyDescent="0.25">
      <c r="A5387" s="14" t="str">
        <f t="shared" si="84"/>
        <v>markani012014</v>
      </c>
      <c r="B5387" s="19" t="s">
        <v>682</v>
      </c>
      <c r="C5387" s="19">
        <v>2014</v>
      </c>
      <c r="D5387" s="19">
        <v>155</v>
      </c>
      <c r="E5387" s="19">
        <v>642</v>
      </c>
      <c r="F5387" s="19">
        <v>81</v>
      </c>
      <c r="G5387" s="19">
        <v>177</v>
      </c>
      <c r="H5387" s="19">
        <v>27</v>
      </c>
      <c r="I5387" s="19">
        <v>1</v>
      </c>
      <c r="J5387" s="19">
        <v>14</v>
      </c>
      <c r="K5387" s="19">
        <v>50</v>
      </c>
      <c r="L5387" s="19">
        <v>4</v>
      </c>
      <c r="M5387" s="19">
        <v>2</v>
      </c>
      <c r="N5387" s="19">
        <v>62</v>
      </c>
      <c r="O5387" s="19">
        <v>84</v>
      </c>
      <c r="P5387" s="14" t="str">
        <f>IFERROR(VLOOKUP($A5387,'Fielding Data'!$A:$H,MATCH(P$1,'Fielding Data'!$A$1:$H$1,0),0),"Other")</f>
        <v>1B</v>
      </c>
      <c r="Q5387" s="14">
        <f>IFERROR(VLOOKUP($A5387,'Fielding Data'!$A:$H,MATCH(Q$1,'Fielding Data'!$A$1:$H$1,0),0),"Other")</f>
        <v>23</v>
      </c>
      <c r="R5387" s="14">
        <f>IFERROR(VLOOKUP($A5387,'Fielding Data'!$A:$H,MATCH(R$1,'Fielding Data'!$A$1:$H$1,0),0),"Other")</f>
        <v>1</v>
      </c>
      <c r="S5387" s="14">
        <f>IFERROR(VLOOKUP($A5387,'Fielding Data'!$A:$H,MATCH(S$1,'Fielding Data'!$A$1:$H$1,0),0),"Other")</f>
        <v>0</v>
      </c>
      <c r="T5387" s="14">
        <f>IFERROR(VLOOKUP($A5387,'Fielding Data'!$A:$H,MATCH(T$1,'Fielding Data'!$A$1:$H$1,0),0),"Other")</f>
        <v>1</v>
      </c>
      <c r="U5387" s="14">
        <f>SUMIFS('Fielding Data'!E:E,'Fielding Data'!$A:$A,'Hitting Data'!$A5387)</f>
        <v>613</v>
      </c>
      <c r="V5387" s="14">
        <f>SUMIFS('Fielding Data'!F:F,'Fielding Data'!$A:$A,'Hitting Data'!$A5387)</f>
        <v>23</v>
      </c>
      <c r="W5387" s="14">
        <f>SUMIFS('Fielding Data'!G:G,'Fielding Data'!$A:$A,'Hitting Data'!$A5387)</f>
        <v>0</v>
      </c>
      <c r="X5387" s="14">
        <f>SUMIFS('Fielding Data'!H:H,'Fielding Data'!$A:$A,'Hitting Data'!$A5387)</f>
        <v>3</v>
      </c>
    </row>
    <row r="5388" spans="1:24" x14ac:dyDescent="0.25">
      <c r="A5388" s="14" t="str">
        <f t="shared" si="84"/>
        <v>marksju012014</v>
      </c>
      <c r="B5388" s="19" t="s">
        <v>2215</v>
      </c>
      <c r="C5388" s="19">
        <v>2014</v>
      </c>
      <c r="D5388" s="19">
        <v>1</v>
      </c>
      <c r="E5388" s="19">
        <v>0</v>
      </c>
      <c r="F5388" s="19">
        <v>0</v>
      </c>
      <c r="G5388" s="19">
        <v>0</v>
      </c>
      <c r="H5388" s="19">
        <v>0</v>
      </c>
      <c r="I5388" s="19">
        <v>0</v>
      </c>
      <c r="J5388" s="19">
        <v>0</v>
      </c>
      <c r="K5388" s="19">
        <v>0</v>
      </c>
      <c r="L5388" s="19">
        <v>0</v>
      </c>
      <c r="M5388" s="19">
        <v>0</v>
      </c>
      <c r="N5388" s="19">
        <v>0</v>
      </c>
      <c r="O5388" s="19">
        <v>0</v>
      </c>
      <c r="P5388" s="14" t="str">
        <f>IFERROR(VLOOKUP($A5388,'Fielding Data'!$A:$H,MATCH(P$1,'Fielding Data'!$A$1:$H$1,0),0),"Other")</f>
        <v>P</v>
      </c>
      <c r="Q5388" s="14">
        <f>IFERROR(VLOOKUP($A5388,'Fielding Data'!$A:$H,MATCH(Q$1,'Fielding Data'!$A$1:$H$1,0),0),"Other")</f>
        <v>0</v>
      </c>
      <c r="R5388" s="14">
        <f>IFERROR(VLOOKUP($A5388,'Fielding Data'!$A:$H,MATCH(R$1,'Fielding Data'!$A$1:$H$1,0),0),"Other")</f>
        <v>0</v>
      </c>
      <c r="S5388" s="14">
        <f>IFERROR(VLOOKUP($A5388,'Fielding Data'!$A:$H,MATCH(S$1,'Fielding Data'!$A$1:$H$1,0),0),"Other")</f>
        <v>0</v>
      </c>
      <c r="T5388" s="14">
        <f>IFERROR(VLOOKUP($A5388,'Fielding Data'!$A:$H,MATCH(T$1,'Fielding Data'!$A$1:$H$1,0),0),"Other")</f>
        <v>0</v>
      </c>
      <c r="U5388" s="14">
        <f>SUMIFS('Fielding Data'!E:E,'Fielding Data'!$A:$A,'Hitting Data'!$A5388)</f>
        <v>0</v>
      </c>
      <c r="V5388" s="14">
        <f>SUMIFS('Fielding Data'!F:F,'Fielding Data'!$A:$A,'Hitting Data'!$A5388)</f>
        <v>0</v>
      </c>
      <c r="W5388" s="14">
        <f>SUMIFS('Fielding Data'!G:G,'Fielding Data'!$A:$A,'Hitting Data'!$A5388)</f>
        <v>0</v>
      </c>
      <c r="X5388" s="14">
        <f>SUMIFS('Fielding Data'!H:H,'Fielding Data'!$A:$A,'Hitting Data'!$A5388)</f>
        <v>0</v>
      </c>
    </row>
    <row r="5389" spans="1:24" x14ac:dyDescent="0.25">
      <c r="A5389" s="14" t="str">
        <f t="shared" si="84"/>
        <v>marmoca012014</v>
      </c>
      <c r="B5389" s="19" t="s">
        <v>683</v>
      </c>
      <c r="C5389" s="19">
        <v>2014</v>
      </c>
      <c r="D5389" s="19">
        <v>15</v>
      </c>
      <c r="E5389" s="19">
        <v>0</v>
      </c>
      <c r="F5389" s="19">
        <v>0</v>
      </c>
      <c r="G5389" s="19">
        <v>0</v>
      </c>
      <c r="H5389" s="19">
        <v>0</v>
      </c>
      <c r="I5389" s="19">
        <v>0</v>
      </c>
      <c r="J5389" s="19">
        <v>0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4" t="str">
        <f>IFERROR(VLOOKUP($A5389,'Fielding Data'!$A:$H,MATCH(P$1,'Fielding Data'!$A$1:$H$1,0),0),"Other")</f>
        <v>P</v>
      </c>
      <c r="Q5389" s="14">
        <f>IFERROR(VLOOKUP($A5389,'Fielding Data'!$A:$H,MATCH(Q$1,'Fielding Data'!$A$1:$H$1,0),0),"Other")</f>
        <v>2</v>
      </c>
      <c r="R5389" s="14">
        <f>IFERROR(VLOOKUP($A5389,'Fielding Data'!$A:$H,MATCH(R$1,'Fielding Data'!$A$1:$H$1,0),0),"Other")</f>
        <v>1</v>
      </c>
      <c r="S5389" s="14">
        <f>IFERROR(VLOOKUP($A5389,'Fielding Data'!$A:$H,MATCH(S$1,'Fielding Data'!$A$1:$H$1,0),0),"Other")</f>
        <v>0</v>
      </c>
      <c r="T5389" s="14">
        <f>IFERROR(VLOOKUP($A5389,'Fielding Data'!$A:$H,MATCH(T$1,'Fielding Data'!$A$1:$H$1,0),0),"Other")</f>
        <v>0</v>
      </c>
      <c r="U5389" s="14">
        <f>SUMIFS('Fielding Data'!E:E,'Fielding Data'!$A:$A,'Hitting Data'!$A5389)</f>
        <v>2</v>
      </c>
      <c r="V5389" s="14">
        <f>SUMIFS('Fielding Data'!F:F,'Fielding Data'!$A:$A,'Hitting Data'!$A5389)</f>
        <v>1</v>
      </c>
      <c r="W5389" s="14">
        <f>SUMIFS('Fielding Data'!G:G,'Fielding Data'!$A:$A,'Hitting Data'!$A5389)</f>
        <v>0</v>
      </c>
      <c r="X5389" s="14">
        <f>SUMIFS('Fielding Data'!H:H,'Fielding Data'!$A:$A,'Hitting Data'!$A5389)</f>
        <v>0</v>
      </c>
    </row>
    <row r="5390" spans="1:24" x14ac:dyDescent="0.25">
      <c r="A5390" s="14" t="str">
        <f t="shared" si="84"/>
        <v>maronni012014</v>
      </c>
      <c r="B5390" s="19" t="s">
        <v>1775</v>
      </c>
      <c r="C5390" s="19">
        <v>2014</v>
      </c>
      <c r="D5390" s="19">
        <v>11</v>
      </c>
      <c r="E5390" s="19">
        <v>0</v>
      </c>
      <c r="F5390" s="19">
        <v>0</v>
      </c>
      <c r="G5390" s="19">
        <v>0</v>
      </c>
      <c r="H5390" s="19">
        <v>0</v>
      </c>
      <c r="I5390" s="19">
        <v>0</v>
      </c>
      <c r="J5390" s="19">
        <v>0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  <c r="P5390" s="14" t="str">
        <f>IFERROR(VLOOKUP($A5390,'Fielding Data'!$A:$H,MATCH(P$1,'Fielding Data'!$A$1:$H$1,0),0),"Other")</f>
        <v>P</v>
      </c>
      <c r="Q5390" s="14">
        <f>IFERROR(VLOOKUP($A5390,'Fielding Data'!$A:$H,MATCH(Q$1,'Fielding Data'!$A$1:$H$1,0),0),"Other")</f>
        <v>0</v>
      </c>
      <c r="R5390" s="14">
        <f>IFERROR(VLOOKUP($A5390,'Fielding Data'!$A:$H,MATCH(R$1,'Fielding Data'!$A$1:$H$1,0),0),"Other")</f>
        <v>1</v>
      </c>
      <c r="S5390" s="14">
        <f>IFERROR(VLOOKUP($A5390,'Fielding Data'!$A:$H,MATCH(S$1,'Fielding Data'!$A$1:$H$1,0),0),"Other")</f>
        <v>0</v>
      </c>
      <c r="T5390" s="14">
        <f>IFERROR(VLOOKUP($A5390,'Fielding Data'!$A:$H,MATCH(T$1,'Fielding Data'!$A$1:$H$1,0),0),"Other")</f>
        <v>0</v>
      </c>
      <c r="U5390" s="14">
        <f>SUMIFS('Fielding Data'!E:E,'Fielding Data'!$A:$A,'Hitting Data'!$A5390)</f>
        <v>0</v>
      </c>
      <c r="V5390" s="14">
        <f>SUMIFS('Fielding Data'!F:F,'Fielding Data'!$A:$A,'Hitting Data'!$A5390)</f>
        <v>1</v>
      </c>
      <c r="W5390" s="14">
        <f>SUMIFS('Fielding Data'!G:G,'Fielding Data'!$A:$A,'Hitting Data'!$A5390)</f>
        <v>0</v>
      </c>
      <c r="X5390" s="14">
        <f>SUMIFS('Fielding Data'!H:H,'Fielding Data'!$A:$A,'Hitting Data'!$A5390)</f>
        <v>0</v>
      </c>
    </row>
    <row r="5391" spans="1:24" x14ac:dyDescent="0.25">
      <c r="A5391" s="14" t="str">
        <f t="shared" si="84"/>
        <v>marshev012014</v>
      </c>
      <c r="B5391" s="19" t="s">
        <v>2216</v>
      </c>
      <c r="C5391" s="19">
        <v>2014</v>
      </c>
      <c r="D5391" s="19">
        <v>57</v>
      </c>
      <c r="E5391" s="19">
        <v>0</v>
      </c>
      <c r="F5391" s="19">
        <v>0</v>
      </c>
      <c r="G5391" s="19">
        <v>0</v>
      </c>
      <c r="H5391" s="19">
        <v>0</v>
      </c>
      <c r="I5391" s="19">
        <v>0</v>
      </c>
      <c r="J5391" s="19">
        <v>0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4" t="str">
        <f>IFERROR(VLOOKUP($A5391,'Fielding Data'!$A:$H,MATCH(P$1,'Fielding Data'!$A$1:$H$1,0),0),"Other")</f>
        <v>P</v>
      </c>
      <c r="Q5391" s="14">
        <f>IFERROR(VLOOKUP($A5391,'Fielding Data'!$A:$H,MATCH(Q$1,'Fielding Data'!$A$1:$H$1,0),0),"Other")</f>
        <v>2</v>
      </c>
      <c r="R5391" s="14">
        <f>IFERROR(VLOOKUP($A5391,'Fielding Data'!$A:$H,MATCH(R$1,'Fielding Data'!$A$1:$H$1,0),0),"Other")</f>
        <v>8</v>
      </c>
      <c r="S5391" s="14">
        <f>IFERROR(VLOOKUP($A5391,'Fielding Data'!$A:$H,MATCH(S$1,'Fielding Data'!$A$1:$H$1,0),0),"Other")</f>
        <v>1</v>
      </c>
      <c r="T5391" s="14">
        <f>IFERROR(VLOOKUP($A5391,'Fielding Data'!$A:$H,MATCH(T$1,'Fielding Data'!$A$1:$H$1,0),0),"Other")</f>
        <v>2</v>
      </c>
      <c r="U5391" s="14">
        <f>SUMIFS('Fielding Data'!E:E,'Fielding Data'!$A:$A,'Hitting Data'!$A5391)</f>
        <v>2</v>
      </c>
      <c r="V5391" s="14">
        <f>SUMIFS('Fielding Data'!F:F,'Fielding Data'!$A:$A,'Hitting Data'!$A5391)</f>
        <v>8</v>
      </c>
      <c r="W5391" s="14">
        <f>SUMIFS('Fielding Data'!G:G,'Fielding Data'!$A:$A,'Hitting Data'!$A5391)</f>
        <v>1</v>
      </c>
      <c r="X5391" s="14">
        <f>SUMIFS('Fielding Data'!H:H,'Fielding Data'!$A:$A,'Hitting Data'!$A5391)</f>
        <v>2</v>
      </c>
    </row>
    <row r="5392" spans="1:24" x14ac:dyDescent="0.25">
      <c r="A5392" s="14" t="str">
        <f t="shared" si="84"/>
        <v>marshse012014</v>
      </c>
      <c r="B5392" s="19" t="s">
        <v>684</v>
      </c>
      <c r="C5392" s="19">
        <v>2014</v>
      </c>
      <c r="D5392" s="19">
        <v>15</v>
      </c>
      <c r="E5392" s="19">
        <v>0</v>
      </c>
      <c r="F5392" s="19">
        <v>0</v>
      </c>
      <c r="G5392" s="19">
        <v>0</v>
      </c>
      <c r="H5392" s="19">
        <v>0</v>
      </c>
      <c r="I5392" s="19">
        <v>0</v>
      </c>
      <c r="J5392" s="19">
        <v>0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4" t="str">
        <f>IFERROR(VLOOKUP($A5392,'Fielding Data'!$A:$H,MATCH(P$1,'Fielding Data'!$A$1:$H$1,0),0),"Other")</f>
        <v>P</v>
      </c>
      <c r="Q5392" s="14">
        <f>IFERROR(VLOOKUP($A5392,'Fielding Data'!$A:$H,MATCH(Q$1,'Fielding Data'!$A$1:$H$1,0),0),"Other")</f>
        <v>1</v>
      </c>
      <c r="R5392" s="14">
        <f>IFERROR(VLOOKUP($A5392,'Fielding Data'!$A:$H,MATCH(R$1,'Fielding Data'!$A$1:$H$1,0),0),"Other")</f>
        <v>6</v>
      </c>
      <c r="S5392" s="14">
        <f>IFERROR(VLOOKUP($A5392,'Fielding Data'!$A:$H,MATCH(S$1,'Fielding Data'!$A$1:$H$1,0),0),"Other")</f>
        <v>0</v>
      </c>
      <c r="T5392" s="14">
        <f>IFERROR(VLOOKUP($A5392,'Fielding Data'!$A:$H,MATCH(T$1,'Fielding Data'!$A$1:$H$1,0),0),"Other")</f>
        <v>1</v>
      </c>
      <c r="U5392" s="14">
        <f>SUMIFS('Fielding Data'!E:E,'Fielding Data'!$A:$A,'Hitting Data'!$A5392)</f>
        <v>1</v>
      </c>
      <c r="V5392" s="14">
        <f>SUMIFS('Fielding Data'!F:F,'Fielding Data'!$A:$A,'Hitting Data'!$A5392)</f>
        <v>6</v>
      </c>
      <c r="W5392" s="14">
        <f>SUMIFS('Fielding Data'!G:G,'Fielding Data'!$A:$A,'Hitting Data'!$A5392)</f>
        <v>0</v>
      </c>
      <c r="X5392" s="14">
        <f>SUMIFS('Fielding Data'!H:H,'Fielding Data'!$A:$A,'Hitting Data'!$A5392)</f>
        <v>1</v>
      </c>
    </row>
    <row r="5393" spans="1:24" x14ac:dyDescent="0.25">
      <c r="A5393" s="14" t="str">
        <f t="shared" si="84"/>
        <v>marteal012014</v>
      </c>
      <c r="B5393" s="19" t="s">
        <v>1996</v>
      </c>
      <c r="C5393" s="19">
        <v>2014</v>
      </c>
      <c r="D5393" s="19">
        <v>44</v>
      </c>
      <c r="E5393" s="19">
        <v>106</v>
      </c>
      <c r="F5393" s="19">
        <v>8</v>
      </c>
      <c r="G5393" s="19">
        <v>18</v>
      </c>
      <c r="H5393" s="19">
        <v>5</v>
      </c>
      <c r="I5393" s="19">
        <v>1</v>
      </c>
      <c r="J5393" s="19">
        <v>2</v>
      </c>
      <c r="K5393" s="19">
        <v>9</v>
      </c>
      <c r="L5393" s="19">
        <v>1</v>
      </c>
      <c r="M5393" s="19">
        <v>0</v>
      </c>
      <c r="N5393" s="19">
        <v>6</v>
      </c>
      <c r="O5393" s="19">
        <v>34</v>
      </c>
      <c r="P5393" s="14" t="str">
        <f>IFERROR(VLOOKUP($A5393,'Fielding Data'!$A:$H,MATCH(P$1,'Fielding Data'!$A$1:$H$1,0),0),"Other")</f>
        <v>LF</v>
      </c>
      <c r="Q5393" s="14">
        <f>IFERROR(VLOOKUP($A5393,'Fielding Data'!$A:$H,MATCH(Q$1,'Fielding Data'!$A$1:$H$1,0),0),"Other")</f>
        <v>35</v>
      </c>
      <c r="R5393" s="14">
        <f>IFERROR(VLOOKUP($A5393,'Fielding Data'!$A:$H,MATCH(R$1,'Fielding Data'!$A$1:$H$1,0),0),"Other")</f>
        <v>1</v>
      </c>
      <c r="S5393" s="14">
        <f>IFERROR(VLOOKUP($A5393,'Fielding Data'!$A:$H,MATCH(S$1,'Fielding Data'!$A$1:$H$1,0),0),"Other")</f>
        <v>1</v>
      </c>
      <c r="T5393" s="14">
        <f>IFERROR(VLOOKUP($A5393,'Fielding Data'!$A:$H,MATCH(T$1,'Fielding Data'!$A$1:$H$1,0),0),"Other")</f>
        <v>1</v>
      </c>
      <c r="U5393" s="14">
        <f>SUMIFS('Fielding Data'!E:E,'Fielding Data'!$A:$A,'Hitting Data'!$A5393)</f>
        <v>80</v>
      </c>
      <c r="V5393" s="14">
        <f>SUMIFS('Fielding Data'!F:F,'Fielding Data'!$A:$A,'Hitting Data'!$A5393)</f>
        <v>2</v>
      </c>
      <c r="W5393" s="14">
        <f>SUMIFS('Fielding Data'!G:G,'Fielding Data'!$A:$A,'Hitting Data'!$A5393)</f>
        <v>4</v>
      </c>
      <c r="X5393" s="14">
        <f>SUMIFS('Fielding Data'!H:H,'Fielding Data'!$A:$A,'Hitting Data'!$A5393)</f>
        <v>2</v>
      </c>
    </row>
    <row r="5394" spans="1:24" x14ac:dyDescent="0.25">
      <c r="A5394" s="14" t="str">
        <f t="shared" si="84"/>
        <v>martean012014</v>
      </c>
      <c r="B5394" s="19" t="s">
        <v>569</v>
      </c>
      <c r="C5394" s="19">
        <v>2014</v>
      </c>
      <c r="D5394" s="19">
        <v>6</v>
      </c>
      <c r="E5394" s="19">
        <v>16</v>
      </c>
      <c r="F5394" s="19">
        <v>1</v>
      </c>
      <c r="G5394" s="19">
        <v>3</v>
      </c>
      <c r="H5394" s="19">
        <v>0</v>
      </c>
      <c r="I5394" s="19">
        <v>0</v>
      </c>
      <c r="J5394" s="19">
        <v>1</v>
      </c>
      <c r="K5394" s="19">
        <v>3</v>
      </c>
      <c r="L5394" s="19">
        <v>0</v>
      </c>
      <c r="M5394" s="19">
        <v>0</v>
      </c>
      <c r="N5394" s="19">
        <v>0</v>
      </c>
      <c r="O5394" s="19">
        <v>3</v>
      </c>
      <c r="P5394" s="14" t="str">
        <f>IFERROR(VLOOKUP($A5394,'Fielding Data'!$A:$H,MATCH(P$1,'Fielding Data'!$A$1:$H$1,0),0),"Other")</f>
        <v>3B</v>
      </c>
      <c r="Q5394" s="14">
        <f>IFERROR(VLOOKUP($A5394,'Fielding Data'!$A:$H,MATCH(Q$1,'Fielding Data'!$A$1:$H$1,0),0),"Other")</f>
        <v>1</v>
      </c>
      <c r="R5394" s="14">
        <f>IFERROR(VLOOKUP($A5394,'Fielding Data'!$A:$H,MATCH(R$1,'Fielding Data'!$A$1:$H$1,0),0),"Other")</f>
        <v>7</v>
      </c>
      <c r="S5394" s="14">
        <f>IFERROR(VLOOKUP($A5394,'Fielding Data'!$A:$H,MATCH(S$1,'Fielding Data'!$A$1:$H$1,0),0),"Other")</f>
        <v>0</v>
      </c>
      <c r="T5394" s="14">
        <f>IFERROR(VLOOKUP($A5394,'Fielding Data'!$A:$H,MATCH(T$1,'Fielding Data'!$A$1:$H$1,0),0),"Other")</f>
        <v>1</v>
      </c>
      <c r="U5394" s="14">
        <f>SUMIFS('Fielding Data'!E:E,'Fielding Data'!$A:$A,'Hitting Data'!$A5394)</f>
        <v>1</v>
      </c>
      <c r="V5394" s="14">
        <f>SUMIFS('Fielding Data'!F:F,'Fielding Data'!$A:$A,'Hitting Data'!$A5394)</f>
        <v>7</v>
      </c>
      <c r="W5394" s="14">
        <f>SUMIFS('Fielding Data'!G:G,'Fielding Data'!$A:$A,'Hitting Data'!$A5394)</f>
        <v>0</v>
      </c>
      <c r="X5394" s="14">
        <f>SUMIFS('Fielding Data'!H:H,'Fielding Data'!$A:$A,'Hitting Data'!$A5394)</f>
        <v>1</v>
      </c>
    </row>
    <row r="5395" spans="1:24" x14ac:dyDescent="0.25">
      <c r="A5395" s="14" t="str">
        <f t="shared" si="84"/>
        <v>martest012014</v>
      </c>
      <c r="B5395" s="19" t="s">
        <v>1776</v>
      </c>
      <c r="C5395" s="19">
        <v>2014</v>
      </c>
      <c r="D5395" s="19">
        <v>135</v>
      </c>
      <c r="E5395" s="19">
        <v>495</v>
      </c>
      <c r="F5395" s="19">
        <v>73</v>
      </c>
      <c r="G5395" s="19">
        <v>144</v>
      </c>
      <c r="H5395" s="19">
        <v>29</v>
      </c>
      <c r="I5395" s="19">
        <v>6</v>
      </c>
      <c r="J5395" s="19">
        <v>13</v>
      </c>
      <c r="K5395" s="19">
        <v>56</v>
      </c>
      <c r="L5395" s="19">
        <v>30</v>
      </c>
      <c r="M5395" s="19">
        <v>11</v>
      </c>
      <c r="N5395" s="19">
        <v>33</v>
      </c>
      <c r="O5395" s="19">
        <v>131</v>
      </c>
      <c r="P5395" s="14" t="str">
        <f>IFERROR(VLOOKUP($A5395,'Fielding Data'!$A:$H,MATCH(P$1,'Fielding Data'!$A$1:$H$1,0),0),"Other")</f>
        <v>CF</v>
      </c>
      <c r="Q5395" s="14">
        <f>IFERROR(VLOOKUP($A5395,'Fielding Data'!$A:$H,MATCH(Q$1,'Fielding Data'!$A$1:$H$1,0),0),"Other")</f>
        <v>27</v>
      </c>
      <c r="R5395" s="14">
        <f>IFERROR(VLOOKUP($A5395,'Fielding Data'!$A:$H,MATCH(R$1,'Fielding Data'!$A$1:$H$1,0),0),"Other")</f>
        <v>0</v>
      </c>
      <c r="S5395" s="14">
        <f>IFERROR(VLOOKUP($A5395,'Fielding Data'!$A:$H,MATCH(S$1,'Fielding Data'!$A$1:$H$1,0),0),"Other")</f>
        <v>1</v>
      </c>
      <c r="T5395" s="14">
        <f>IFERROR(VLOOKUP($A5395,'Fielding Data'!$A:$H,MATCH(T$1,'Fielding Data'!$A$1:$H$1,0),0),"Other")</f>
        <v>0</v>
      </c>
      <c r="U5395" s="14">
        <f>SUMIFS('Fielding Data'!E:E,'Fielding Data'!$A:$A,'Hitting Data'!$A5395)</f>
        <v>356</v>
      </c>
      <c r="V5395" s="14">
        <f>SUMIFS('Fielding Data'!F:F,'Fielding Data'!$A:$A,'Hitting Data'!$A5395)</f>
        <v>8</v>
      </c>
      <c r="W5395" s="14">
        <f>SUMIFS('Fielding Data'!G:G,'Fielding Data'!$A:$A,'Hitting Data'!$A5395)</f>
        <v>12</v>
      </c>
      <c r="X5395" s="14">
        <f>SUMIFS('Fielding Data'!H:H,'Fielding Data'!$A:$A,'Hitting Data'!$A5395)</f>
        <v>0</v>
      </c>
    </row>
    <row r="5396" spans="1:24" x14ac:dyDescent="0.25">
      <c r="A5396" s="14" t="str">
        <f t="shared" si="84"/>
        <v>martica042014</v>
      </c>
      <c r="B5396" s="19" t="s">
        <v>1997</v>
      </c>
      <c r="C5396" s="19">
        <v>2014</v>
      </c>
      <c r="D5396" s="19">
        <v>57</v>
      </c>
      <c r="E5396" s="19">
        <v>12</v>
      </c>
      <c r="F5396" s="19">
        <v>0</v>
      </c>
      <c r="G5396" s="19">
        <v>3</v>
      </c>
      <c r="H5396" s="19">
        <v>0</v>
      </c>
      <c r="I5396" s="19">
        <v>0</v>
      </c>
      <c r="J5396" s="19">
        <v>0</v>
      </c>
      <c r="K5396" s="19">
        <v>2</v>
      </c>
      <c r="L5396" s="19">
        <v>0</v>
      </c>
      <c r="M5396" s="19">
        <v>0</v>
      </c>
      <c r="N5396" s="19">
        <v>0</v>
      </c>
      <c r="O5396" s="19">
        <v>4</v>
      </c>
      <c r="P5396" s="14" t="str">
        <f>IFERROR(VLOOKUP($A5396,'Fielding Data'!$A:$H,MATCH(P$1,'Fielding Data'!$A$1:$H$1,0),0),"Other")</f>
        <v>P</v>
      </c>
      <c r="Q5396" s="14">
        <f>IFERROR(VLOOKUP($A5396,'Fielding Data'!$A:$H,MATCH(Q$1,'Fielding Data'!$A$1:$H$1,0),0),"Other")</f>
        <v>11</v>
      </c>
      <c r="R5396" s="14">
        <f>IFERROR(VLOOKUP($A5396,'Fielding Data'!$A:$H,MATCH(R$1,'Fielding Data'!$A$1:$H$1,0),0),"Other")</f>
        <v>23</v>
      </c>
      <c r="S5396" s="14">
        <f>IFERROR(VLOOKUP($A5396,'Fielding Data'!$A:$H,MATCH(S$1,'Fielding Data'!$A$1:$H$1,0),0),"Other")</f>
        <v>1</v>
      </c>
      <c r="T5396" s="14">
        <f>IFERROR(VLOOKUP($A5396,'Fielding Data'!$A:$H,MATCH(T$1,'Fielding Data'!$A$1:$H$1,0),0),"Other")</f>
        <v>2</v>
      </c>
      <c r="U5396" s="14">
        <f>SUMIFS('Fielding Data'!E:E,'Fielding Data'!$A:$A,'Hitting Data'!$A5396)</f>
        <v>11</v>
      </c>
      <c r="V5396" s="14">
        <f>SUMIFS('Fielding Data'!F:F,'Fielding Data'!$A:$A,'Hitting Data'!$A5396)</f>
        <v>23</v>
      </c>
      <c r="W5396" s="14">
        <f>SUMIFS('Fielding Data'!G:G,'Fielding Data'!$A:$A,'Hitting Data'!$A5396)</f>
        <v>1</v>
      </c>
      <c r="X5396" s="14">
        <f>SUMIFS('Fielding Data'!H:H,'Fielding Data'!$A:$A,'Hitting Data'!$A5396)</f>
        <v>2</v>
      </c>
    </row>
    <row r="5397" spans="1:24" x14ac:dyDescent="0.25">
      <c r="A5397" s="14" t="str">
        <f t="shared" si="84"/>
        <v>martich022014</v>
      </c>
      <c r="B5397" s="19" t="s">
        <v>2217</v>
      </c>
      <c r="C5397" s="19">
        <v>2014</v>
      </c>
      <c r="D5397" s="19">
        <v>16</v>
      </c>
      <c r="E5397" s="19">
        <v>0</v>
      </c>
      <c r="F5397" s="19">
        <v>0</v>
      </c>
      <c r="G5397" s="19">
        <v>0</v>
      </c>
      <c r="H5397" s="19">
        <v>0</v>
      </c>
      <c r="I5397" s="19">
        <v>0</v>
      </c>
      <c r="J5397" s="19">
        <v>0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4" t="str">
        <f>IFERROR(VLOOKUP($A5397,'Fielding Data'!$A:$H,MATCH(P$1,'Fielding Data'!$A$1:$H$1,0),0),"Other")</f>
        <v>P</v>
      </c>
      <c r="Q5397" s="14">
        <f>IFERROR(VLOOKUP($A5397,'Fielding Data'!$A:$H,MATCH(Q$1,'Fielding Data'!$A$1:$H$1,0),0),"Other")</f>
        <v>1</v>
      </c>
      <c r="R5397" s="14">
        <f>IFERROR(VLOOKUP($A5397,'Fielding Data'!$A:$H,MATCH(R$1,'Fielding Data'!$A$1:$H$1,0),0),"Other")</f>
        <v>2</v>
      </c>
      <c r="S5397" s="14">
        <f>IFERROR(VLOOKUP($A5397,'Fielding Data'!$A:$H,MATCH(S$1,'Fielding Data'!$A$1:$H$1,0),0),"Other")</f>
        <v>0</v>
      </c>
      <c r="T5397" s="14">
        <f>IFERROR(VLOOKUP($A5397,'Fielding Data'!$A:$H,MATCH(T$1,'Fielding Data'!$A$1:$H$1,0),0),"Other")</f>
        <v>0</v>
      </c>
      <c r="U5397" s="14">
        <f>SUMIFS('Fielding Data'!E:E,'Fielding Data'!$A:$A,'Hitting Data'!$A5397)</f>
        <v>1</v>
      </c>
      <c r="V5397" s="14">
        <f>SUMIFS('Fielding Data'!F:F,'Fielding Data'!$A:$A,'Hitting Data'!$A5397)</f>
        <v>2</v>
      </c>
      <c r="W5397" s="14">
        <f>SUMIFS('Fielding Data'!G:G,'Fielding Data'!$A:$A,'Hitting Data'!$A5397)</f>
        <v>0</v>
      </c>
      <c r="X5397" s="14">
        <f>SUMIFS('Fielding Data'!H:H,'Fielding Data'!$A:$A,'Hitting Data'!$A5397)</f>
        <v>0</v>
      </c>
    </row>
    <row r="5398" spans="1:24" x14ac:dyDescent="0.25">
      <c r="A5398" s="14" t="str">
        <f t="shared" si="84"/>
        <v>martida022014</v>
      </c>
      <c r="B5398" s="19" t="s">
        <v>1998</v>
      </c>
      <c r="C5398" s="19">
        <v>2014</v>
      </c>
      <c r="D5398" s="19">
        <v>3</v>
      </c>
      <c r="E5398" s="19">
        <v>0</v>
      </c>
      <c r="F5398" s="19">
        <v>0</v>
      </c>
      <c r="G5398" s="19">
        <v>0</v>
      </c>
      <c r="H5398" s="19">
        <v>0</v>
      </c>
      <c r="I5398" s="19">
        <v>0</v>
      </c>
      <c r="J5398" s="19">
        <v>0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4" t="str">
        <f>IFERROR(VLOOKUP($A5398,'Fielding Data'!$A:$H,MATCH(P$1,'Fielding Data'!$A$1:$H$1,0),0),"Other")</f>
        <v>P</v>
      </c>
      <c r="Q5398" s="14">
        <f>IFERROR(VLOOKUP($A5398,'Fielding Data'!$A:$H,MATCH(Q$1,'Fielding Data'!$A$1:$H$1,0),0),"Other")</f>
        <v>1</v>
      </c>
      <c r="R5398" s="14">
        <f>IFERROR(VLOOKUP($A5398,'Fielding Data'!$A:$H,MATCH(R$1,'Fielding Data'!$A$1:$H$1,0),0),"Other")</f>
        <v>0</v>
      </c>
      <c r="S5398" s="14">
        <f>IFERROR(VLOOKUP($A5398,'Fielding Data'!$A:$H,MATCH(S$1,'Fielding Data'!$A$1:$H$1,0),0),"Other")</f>
        <v>0</v>
      </c>
      <c r="T5398" s="14">
        <f>IFERROR(VLOOKUP($A5398,'Fielding Data'!$A:$H,MATCH(T$1,'Fielding Data'!$A$1:$H$1,0),0),"Other")</f>
        <v>0</v>
      </c>
      <c r="U5398" s="14">
        <f>SUMIFS('Fielding Data'!E:E,'Fielding Data'!$A:$A,'Hitting Data'!$A5398)</f>
        <v>1</v>
      </c>
      <c r="V5398" s="14">
        <f>SUMIFS('Fielding Data'!F:F,'Fielding Data'!$A:$A,'Hitting Data'!$A5398)</f>
        <v>0</v>
      </c>
      <c r="W5398" s="14">
        <f>SUMIFS('Fielding Data'!G:G,'Fielding Data'!$A:$A,'Hitting Data'!$A5398)</f>
        <v>0</v>
      </c>
      <c r="X5398" s="14">
        <f>SUMIFS('Fielding Data'!H:H,'Fielding Data'!$A:$A,'Hitting Data'!$A5398)</f>
        <v>0</v>
      </c>
    </row>
    <row r="5399" spans="1:24" x14ac:dyDescent="0.25">
      <c r="A5399" s="14" t="str">
        <f t="shared" si="84"/>
        <v>martiet012014</v>
      </c>
      <c r="B5399" s="19" t="s">
        <v>1999</v>
      </c>
      <c r="C5399" s="19">
        <v>2014</v>
      </c>
      <c r="D5399" s="19">
        <v>2</v>
      </c>
      <c r="E5399" s="19">
        <v>0</v>
      </c>
      <c r="F5399" s="19">
        <v>0</v>
      </c>
      <c r="G5399" s="19">
        <v>0</v>
      </c>
      <c r="H5399" s="19">
        <v>0</v>
      </c>
      <c r="I5399" s="19">
        <v>0</v>
      </c>
      <c r="J5399" s="19">
        <v>0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4" t="str">
        <f>IFERROR(VLOOKUP($A5399,'Fielding Data'!$A:$H,MATCH(P$1,'Fielding Data'!$A$1:$H$1,0),0),"Other")</f>
        <v>P</v>
      </c>
      <c r="Q5399" s="14">
        <f>IFERROR(VLOOKUP($A5399,'Fielding Data'!$A:$H,MATCH(Q$1,'Fielding Data'!$A$1:$H$1,0),0),"Other")</f>
        <v>0</v>
      </c>
      <c r="R5399" s="14">
        <f>IFERROR(VLOOKUP($A5399,'Fielding Data'!$A:$H,MATCH(R$1,'Fielding Data'!$A$1:$H$1,0),0),"Other")</f>
        <v>0</v>
      </c>
      <c r="S5399" s="14">
        <f>IFERROR(VLOOKUP($A5399,'Fielding Data'!$A:$H,MATCH(S$1,'Fielding Data'!$A$1:$H$1,0),0),"Other")</f>
        <v>0</v>
      </c>
      <c r="T5399" s="14">
        <f>IFERROR(VLOOKUP($A5399,'Fielding Data'!$A:$H,MATCH(T$1,'Fielding Data'!$A$1:$H$1,0),0),"Other")</f>
        <v>0</v>
      </c>
      <c r="U5399" s="14">
        <f>SUMIFS('Fielding Data'!E:E,'Fielding Data'!$A:$A,'Hitting Data'!$A5399)</f>
        <v>0</v>
      </c>
      <c r="V5399" s="14">
        <f>SUMIFS('Fielding Data'!F:F,'Fielding Data'!$A:$A,'Hitting Data'!$A5399)</f>
        <v>0</v>
      </c>
      <c r="W5399" s="14">
        <f>SUMIFS('Fielding Data'!G:G,'Fielding Data'!$A:$A,'Hitting Data'!$A5399)</f>
        <v>0</v>
      </c>
      <c r="X5399" s="14">
        <f>SUMIFS('Fielding Data'!H:H,'Fielding Data'!$A:$A,'Hitting Data'!$A5399)</f>
        <v>0</v>
      </c>
    </row>
    <row r="5400" spans="1:24" x14ac:dyDescent="0.25">
      <c r="A5400" s="14" t="str">
        <f t="shared" si="84"/>
        <v>martijd022014</v>
      </c>
      <c r="B5400" s="19" t="s">
        <v>1556</v>
      </c>
      <c r="C5400" s="19">
        <v>2014</v>
      </c>
      <c r="D5400" s="19">
        <v>123</v>
      </c>
      <c r="E5400" s="19">
        <v>441</v>
      </c>
      <c r="F5400" s="19">
        <v>57</v>
      </c>
      <c r="G5400" s="19">
        <v>139</v>
      </c>
      <c r="H5400" s="19">
        <v>30</v>
      </c>
      <c r="I5400" s="19">
        <v>3</v>
      </c>
      <c r="J5400" s="19">
        <v>23</v>
      </c>
      <c r="K5400" s="19">
        <v>76</v>
      </c>
      <c r="L5400" s="19">
        <v>6</v>
      </c>
      <c r="M5400" s="19">
        <v>3</v>
      </c>
      <c r="N5400" s="19">
        <v>30</v>
      </c>
      <c r="O5400" s="19">
        <v>126</v>
      </c>
      <c r="P5400" s="14" t="str">
        <f>IFERROR(VLOOKUP($A5400,'Fielding Data'!$A:$H,MATCH(P$1,'Fielding Data'!$A$1:$H$1,0),0),"Other")</f>
        <v>LF</v>
      </c>
      <c r="Q5400" s="14">
        <f>IFERROR(VLOOKUP($A5400,'Fielding Data'!$A:$H,MATCH(Q$1,'Fielding Data'!$A$1:$H$1,0),0),"Other")</f>
        <v>149</v>
      </c>
      <c r="R5400" s="14">
        <f>IFERROR(VLOOKUP($A5400,'Fielding Data'!$A:$H,MATCH(R$1,'Fielding Data'!$A$1:$H$1,0),0),"Other")</f>
        <v>1</v>
      </c>
      <c r="S5400" s="14">
        <f>IFERROR(VLOOKUP($A5400,'Fielding Data'!$A:$H,MATCH(S$1,'Fielding Data'!$A$1:$H$1,0),0),"Other")</f>
        <v>4</v>
      </c>
      <c r="T5400" s="14">
        <f>IFERROR(VLOOKUP($A5400,'Fielding Data'!$A:$H,MATCH(T$1,'Fielding Data'!$A$1:$H$1,0),0),"Other")</f>
        <v>0</v>
      </c>
      <c r="U5400" s="14">
        <f>SUMIFS('Fielding Data'!E:E,'Fielding Data'!$A:$A,'Hitting Data'!$A5400)</f>
        <v>396</v>
      </c>
      <c r="V5400" s="14">
        <f>SUMIFS('Fielding Data'!F:F,'Fielding Data'!$A:$A,'Hitting Data'!$A5400)</f>
        <v>2</v>
      </c>
      <c r="W5400" s="14">
        <f>SUMIFS('Fielding Data'!G:G,'Fielding Data'!$A:$A,'Hitting Data'!$A5400)</f>
        <v>8</v>
      </c>
      <c r="X5400" s="14">
        <f>SUMIFS('Fielding Data'!H:H,'Fielding Data'!$A:$A,'Hitting Data'!$A5400)</f>
        <v>0</v>
      </c>
    </row>
    <row r="5401" spans="1:24" x14ac:dyDescent="0.25">
      <c r="A5401" s="14" t="str">
        <f t="shared" si="84"/>
        <v>martile012014</v>
      </c>
      <c r="B5401" s="19" t="s">
        <v>1557</v>
      </c>
      <c r="C5401" s="19">
        <v>2014</v>
      </c>
      <c r="D5401" s="19">
        <v>155</v>
      </c>
      <c r="E5401" s="19">
        <v>533</v>
      </c>
      <c r="F5401" s="19">
        <v>68</v>
      </c>
      <c r="G5401" s="19">
        <v>146</v>
      </c>
      <c r="H5401" s="19">
        <v>13</v>
      </c>
      <c r="I5401" s="19">
        <v>7</v>
      </c>
      <c r="J5401" s="19">
        <v>7</v>
      </c>
      <c r="K5401" s="19">
        <v>40</v>
      </c>
      <c r="L5401" s="19">
        <v>31</v>
      </c>
      <c r="M5401" s="19">
        <v>12</v>
      </c>
      <c r="N5401" s="19">
        <v>39</v>
      </c>
      <c r="O5401" s="19">
        <v>114</v>
      </c>
      <c r="P5401" s="14" t="str">
        <f>IFERROR(VLOOKUP($A5401,'Fielding Data'!$A:$H,MATCH(P$1,'Fielding Data'!$A$1:$H$1,0),0),"Other")</f>
        <v>CF</v>
      </c>
      <c r="Q5401" s="14">
        <f>IFERROR(VLOOKUP($A5401,'Fielding Data'!$A:$H,MATCH(Q$1,'Fielding Data'!$A$1:$H$1,0),0),"Other")</f>
        <v>415</v>
      </c>
      <c r="R5401" s="14">
        <f>IFERROR(VLOOKUP($A5401,'Fielding Data'!$A:$H,MATCH(R$1,'Fielding Data'!$A$1:$H$1,0),0),"Other")</f>
        <v>11</v>
      </c>
      <c r="S5401" s="14">
        <f>IFERROR(VLOOKUP($A5401,'Fielding Data'!$A:$H,MATCH(S$1,'Fielding Data'!$A$1:$H$1,0),0),"Other")</f>
        <v>8</v>
      </c>
      <c r="T5401" s="14">
        <f>IFERROR(VLOOKUP($A5401,'Fielding Data'!$A:$H,MATCH(T$1,'Fielding Data'!$A$1:$H$1,0),0),"Other")</f>
        <v>3</v>
      </c>
      <c r="U5401" s="14">
        <f>SUMIFS('Fielding Data'!E:E,'Fielding Data'!$A:$A,'Hitting Data'!$A5401)</f>
        <v>830</v>
      </c>
      <c r="V5401" s="14">
        <f>SUMIFS('Fielding Data'!F:F,'Fielding Data'!$A:$A,'Hitting Data'!$A5401)</f>
        <v>22</v>
      </c>
      <c r="W5401" s="14">
        <f>SUMIFS('Fielding Data'!G:G,'Fielding Data'!$A:$A,'Hitting Data'!$A5401)</f>
        <v>16</v>
      </c>
      <c r="X5401" s="14">
        <f>SUMIFS('Fielding Data'!H:H,'Fielding Data'!$A:$A,'Hitting Data'!$A5401)</f>
        <v>6</v>
      </c>
    </row>
    <row r="5402" spans="1:24" x14ac:dyDescent="0.25">
      <c r="A5402" s="14" t="str">
        <f t="shared" si="84"/>
        <v>martimi022014</v>
      </c>
      <c r="B5402" s="19" t="s">
        <v>1559</v>
      </c>
      <c r="C5402" s="19">
        <v>2014</v>
      </c>
      <c r="D5402" s="19">
        <v>26</v>
      </c>
      <c r="E5402" s="19">
        <v>39</v>
      </c>
      <c r="F5402" s="19">
        <v>2</v>
      </c>
      <c r="G5402" s="19">
        <v>5</v>
      </c>
      <c r="H5402" s="19">
        <v>1</v>
      </c>
      <c r="I5402" s="19">
        <v>0</v>
      </c>
      <c r="J5402" s="19">
        <v>0</v>
      </c>
      <c r="K5402" s="19">
        <v>2</v>
      </c>
      <c r="L5402" s="19">
        <v>0</v>
      </c>
      <c r="M5402" s="19">
        <v>0</v>
      </c>
      <c r="N5402" s="19">
        <v>4</v>
      </c>
      <c r="O5402" s="19">
        <v>13</v>
      </c>
      <c r="P5402" s="14" t="str">
        <f>IFERROR(VLOOKUP($A5402,'Fielding Data'!$A:$H,MATCH(P$1,'Fielding Data'!$A$1:$H$1,0),0),"Other")</f>
        <v>2B</v>
      </c>
      <c r="Q5402" s="14">
        <f>IFERROR(VLOOKUP($A5402,'Fielding Data'!$A:$H,MATCH(Q$1,'Fielding Data'!$A$1:$H$1,0),0),"Other")</f>
        <v>12</v>
      </c>
      <c r="R5402" s="14">
        <f>IFERROR(VLOOKUP($A5402,'Fielding Data'!$A:$H,MATCH(R$1,'Fielding Data'!$A$1:$H$1,0),0),"Other")</f>
        <v>10</v>
      </c>
      <c r="S5402" s="14">
        <f>IFERROR(VLOOKUP($A5402,'Fielding Data'!$A:$H,MATCH(S$1,'Fielding Data'!$A$1:$H$1,0),0),"Other")</f>
        <v>1</v>
      </c>
      <c r="T5402" s="14">
        <f>IFERROR(VLOOKUP($A5402,'Fielding Data'!$A:$H,MATCH(T$1,'Fielding Data'!$A$1:$H$1,0),0),"Other")</f>
        <v>1</v>
      </c>
      <c r="U5402" s="14">
        <f>SUMIFS('Fielding Data'!E:E,'Fielding Data'!$A:$A,'Hitting Data'!$A5402)</f>
        <v>22</v>
      </c>
      <c r="V5402" s="14">
        <f>SUMIFS('Fielding Data'!F:F,'Fielding Data'!$A:$A,'Hitting Data'!$A5402)</f>
        <v>10</v>
      </c>
      <c r="W5402" s="14">
        <f>SUMIFS('Fielding Data'!G:G,'Fielding Data'!$A:$A,'Hitting Data'!$A5402)</f>
        <v>1</v>
      </c>
      <c r="X5402" s="14">
        <f>SUMIFS('Fielding Data'!H:H,'Fielding Data'!$A:$A,'Hitting Data'!$A5402)</f>
        <v>1</v>
      </c>
    </row>
    <row r="5403" spans="1:24" x14ac:dyDescent="0.25">
      <c r="A5403" s="14" t="str">
        <f t="shared" si="84"/>
        <v>martini012014</v>
      </c>
      <c r="B5403" s="19" t="s">
        <v>2218</v>
      </c>
      <c r="C5403" s="19">
        <v>2014</v>
      </c>
      <c r="D5403" s="19">
        <v>32</v>
      </c>
      <c r="E5403" s="19">
        <v>3</v>
      </c>
      <c r="F5403" s="19">
        <v>1</v>
      </c>
      <c r="G5403" s="19">
        <v>0</v>
      </c>
      <c r="H5403" s="19">
        <v>0</v>
      </c>
      <c r="I5403" s="19">
        <v>0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2</v>
      </c>
      <c r="P5403" s="14" t="str">
        <f>IFERROR(VLOOKUP($A5403,'Fielding Data'!$A:$H,MATCH(P$1,'Fielding Data'!$A$1:$H$1,0),0),"Other")</f>
        <v>P</v>
      </c>
      <c r="Q5403" s="14">
        <f>IFERROR(VLOOKUP($A5403,'Fielding Data'!$A:$H,MATCH(Q$1,'Fielding Data'!$A$1:$H$1,0),0),"Other")</f>
        <v>11</v>
      </c>
      <c r="R5403" s="14">
        <f>IFERROR(VLOOKUP($A5403,'Fielding Data'!$A:$H,MATCH(R$1,'Fielding Data'!$A$1:$H$1,0),0),"Other")</f>
        <v>11</v>
      </c>
      <c r="S5403" s="14">
        <f>IFERROR(VLOOKUP($A5403,'Fielding Data'!$A:$H,MATCH(S$1,'Fielding Data'!$A$1:$H$1,0),0),"Other")</f>
        <v>0</v>
      </c>
      <c r="T5403" s="14">
        <f>IFERROR(VLOOKUP($A5403,'Fielding Data'!$A:$H,MATCH(T$1,'Fielding Data'!$A$1:$H$1,0),0),"Other")</f>
        <v>1</v>
      </c>
      <c r="U5403" s="14">
        <f>SUMIFS('Fielding Data'!E:E,'Fielding Data'!$A:$A,'Hitting Data'!$A5403)</f>
        <v>11</v>
      </c>
      <c r="V5403" s="14">
        <f>SUMIFS('Fielding Data'!F:F,'Fielding Data'!$A:$A,'Hitting Data'!$A5403)</f>
        <v>11</v>
      </c>
      <c r="W5403" s="14">
        <f>SUMIFS('Fielding Data'!G:G,'Fielding Data'!$A:$A,'Hitting Data'!$A5403)</f>
        <v>0</v>
      </c>
      <c r="X5403" s="14">
        <f>SUMIFS('Fielding Data'!H:H,'Fielding Data'!$A:$A,'Hitting Data'!$A5403)</f>
        <v>1</v>
      </c>
    </row>
    <row r="5404" spans="1:24" x14ac:dyDescent="0.25">
      <c r="A5404" s="14" t="str">
        <f t="shared" si="84"/>
        <v>martiru012014</v>
      </c>
      <c r="B5404" s="19" t="s">
        <v>685</v>
      </c>
      <c r="C5404" s="19">
        <v>2014</v>
      </c>
      <c r="D5404" s="19">
        <v>111</v>
      </c>
      <c r="E5404" s="19">
        <v>379</v>
      </c>
      <c r="F5404" s="19">
        <v>45</v>
      </c>
      <c r="G5404" s="19">
        <v>110</v>
      </c>
      <c r="H5404" s="19">
        <v>20</v>
      </c>
      <c r="I5404" s="19">
        <v>0</v>
      </c>
      <c r="J5404" s="19">
        <v>11</v>
      </c>
      <c r="K5404" s="19">
        <v>67</v>
      </c>
      <c r="L5404" s="19">
        <v>4</v>
      </c>
      <c r="M5404" s="19">
        <v>4</v>
      </c>
      <c r="N5404" s="19">
        <v>59</v>
      </c>
      <c r="O5404" s="19">
        <v>78</v>
      </c>
      <c r="P5404" s="14" t="str">
        <f>IFERROR(VLOOKUP($A5404,'Fielding Data'!$A:$H,MATCH(P$1,'Fielding Data'!$A$1:$H$1,0),0),"Other")</f>
        <v>C</v>
      </c>
      <c r="Q5404" s="14">
        <f>IFERROR(VLOOKUP($A5404,'Fielding Data'!$A:$H,MATCH(Q$1,'Fielding Data'!$A$1:$H$1,0),0),"Other")</f>
        <v>785</v>
      </c>
      <c r="R5404" s="14">
        <f>IFERROR(VLOOKUP($A5404,'Fielding Data'!$A:$H,MATCH(R$1,'Fielding Data'!$A$1:$H$1,0),0),"Other")</f>
        <v>90</v>
      </c>
      <c r="S5404" s="14">
        <f>IFERROR(VLOOKUP($A5404,'Fielding Data'!$A:$H,MATCH(S$1,'Fielding Data'!$A$1:$H$1,0),0),"Other")</f>
        <v>5</v>
      </c>
      <c r="T5404" s="14">
        <f>IFERROR(VLOOKUP($A5404,'Fielding Data'!$A:$H,MATCH(T$1,'Fielding Data'!$A$1:$H$1,0),0),"Other")</f>
        <v>7</v>
      </c>
      <c r="U5404" s="14">
        <f>SUMIFS('Fielding Data'!E:E,'Fielding Data'!$A:$A,'Hitting Data'!$A5404)</f>
        <v>785</v>
      </c>
      <c r="V5404" s="14">
        <f>SUMIFS('Fielding Data'!F:F,'Fielding Data'!$A:$A,'Hitting Data'!$A5404)</f>
        <v>90</v>
      </c>
      <c r="W5404" s="14">
        <f>SUMIFS('Fielding Data'!G:G,'Fielding Data'!$A:$A,'Hitting Data'!$A5404)</f>
        <v>5</v>
      </c>
      <c r="X5404" s="14">
        <f>SUMIFS('Fielding Data'!H:H,'Fielding Data'!$A:$A,'Hitting Data'!$A5404)</f>
        <v>7</v>
      </c>
    </row>
    <row r="5405" spans="1:24" x14ac:dyDescent="0.25">
      <c r="A5405" s="14" t="str">
        <f t="shared" si="84"/>
        <v>martivi012014</v>
      </c>
      <c r="B5405" s="19" t="s">
        <v>319</v>
      </c>
      <c r="C5405" s="19">
        <v>2014</v>
      </c>
      <c r="D5405" s="19">
        <v>151</v>
      </c>
      <c r="E5405" s="19">
        <v>561</v>
      </c>
      <c r="F5405" s="19">
        <v>87</v>
      </c>
      <c r="G5405" s="19">
        <v>188</v>
      </c>
      <c r="H5405" s="19">
        <v>33</v>
      </c>
      <c r="I5405" s="19">
        <v>0</v>
      </c>
      <c r="J5405" s="19">
        <v>32</v>
      </c>
      <c r="K5405" s="19">
        <v>103</v>
      </c>
      <c r="L5405" s="19">
        <v>3</v>
      </c>
      <c r="M5405" s="19">
        <v>2</v>
      </c>
      <c r="N5405" s="19">
        <v>70</v>
      </c>
      <c r="O5405" s="19">
        <v>42</v>
      </c>
      <c r="P5405" s="14" t="str">
        <f>IFERROR(VLOOKUP($A5405,'Fielding Data'!$A:$H,MATCH(P$1,'Fielding Data'!$A$1:$H$1,0),0),"Other")</f>
        <v>1B</v>
      </c>
      <c r="Q5405" s="14">
        <f>IFERROR(VLOOKUP($A5405,'Fielding Data'!$A:$H,MATCH(Q$1,'Fielding Data'!$A$1:$H$1,0),0),"Other")</f>
        <v>251</v>
      </c>
      <c r="R5405" s="14">
        <f>IFERROR(VLOOKUP($A5405,'Fielding Data'!$A:$H,MATCH(R$1,'Fielding Data'!$A$1:$H$1,0),0),"Other")</f>
        <v>16</v>
      </c>
      <c r="S5405" s="14">
        <f>IFERROR(VLOOKUP($A5405,'Fielding Data'!$A:$H,MATCH(S$1,'Fielding Data'!$A$1:$H$1,0),0),"Other")</f>
        <v>3</v>
      </c>
      <c r="T5405" s="14">
        <f>IFERROR(VLOOKUP($A5405,'Fielding Data'!$A:$H,MATCH(T$1,'Fielding Data'!$A$1:$H$1,0),0),"Other")</f>
        <v>24</v>
      </c>
      <c r="U5405" s="14">
        <f>SUMIFS('Fielding Data'!E:E,'Fielding Data'!$A:$A,'Hitting Data'!$A5405)</f>
        <v>274</v>
      </c>
      <c r="V5405" s="14">
        <f>SUMIFS('Fielding Data'!F:F,'Fielding Data'!$A:$A,'Hitting Data'!$A5405)</f>
        <v>18</v>
      </c>
      <c r="W5405" s="14">
        <f>SUMIFS('Fielding Data'!G:G,'Fielding Data'!$A:$A,'Hitting Data'!$A5405)</f>
        <v>5</v>
      </c>
      <c r="X5405" s="14">
        <f>SUMIFS('Fielding Data'!H:H,'Fielding Data'!$A:$A,'Hitting Data'!$A5405)</f>
        <v>24</v>
      </c>
    </row>
    <row r="5406" spans="1:24" x14ac:dyDescent="0.25">
      <c r="A5406" s="14" t="str">
        <f t="shared" si="84"/>
        <v>masseni012014</v>
      </c>
      <c r="B5406" s="19" t="s">
        <v>686</v>
      </c>
      <c r="C5406" s="19">
        <v>2014</v>
      </c>
      <c r="D5406" s="19">
        <v>51</v>
      </c>
      <c r="E5406" s="19">
        <v>0</v>
      </c>
      <c r="F5406" s="19">
        <v>0</v>
      </c>
      <c r="G5406" s="19">
        <v>0</v>
      </c>
      <c r="H5406" s="19">
        <v>0</v>
      </c>
      <c r="I5406" s="19">
        <v>0</v>
      </c>
      <c r="J5406" s="19">
        <v>0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4" t="str">
        <f>IFERROR(VLOOKUP($A5406,'Fielding Data'!$A:$H,MATCH(P$1,'Fielding Data'!$A$1:$H$1,0),0),"Other")</f>
        <v>P</v>
      </c>
      <c r="Q5406" s="14">
        <f>IFERROR(VLOOKUP($A5406,'Fielding Data'!$A:$H,MATCH(Q$1,'Fielding Data'!$A$1:$H$1,0),0),"Other")</f>
        <v>5</v>
      </c>
      <c r="R5406" s="14">
        <f>IFERROR(VLOOKUP($A5406,'Fielding Data'!$A:$H,MATCH(R$1,'Fielding Data'!$A$1:$H$1,0),0),"Other")</f>
        <v>3</v>
      </c>
      <c r="S5406" s="14">
        <f>IFERROR(VLOOKUP($A5406,'Fielding Data'!$A:$H,MATCH(S$1,'Fielding Data'!$A$1:$H$1,0),0),"Other")</f>
        <v>3</v>
      </c>
      <c r="T5406" s="14">
        <f>IFERROR(VLOOKUP($A5406,'Fielding Data'!$A:$H,MATCH(T$1,'Fielding Data'!$A$1:$H$1,0),0),"Other")</f>
        <v>0</v>
      </c>
      <c r="U5406" s="14">
        <f>SUMIFS('Fielding Data'!E:E,'Fielding Data'!$A:$A,'Hitting Data'!$A5406)</f>
        <v>5</v>
      </c>
      <c r="V5406" s="14">
        <f>SUMIFS('Fielding Data'!F:F,'Fielding Data'!$A:$A,'Hitting Data'!$A5406)</f>
        <v>3</v>
      </c>
      <c r="W5406" s="14">
        <f>SUMIFS('Fielding Data'!G:G,'Fielding Data'!$A:$A,'Hitting Data'!$A5406)</f>
        <v>3</v>
      </c>
      <c r="X5406" s="14">
        <f>SUMIFS('Fielding Data'!H:H,'Fielding Data'!$A:$A,'Hitting Data'!$A5406)</f>
        <v>0</v>
      </c>
    </row>
    <row r="5407" spans="1:24" x14ac:dyDescent="0.25">
      <c r="A5407" s="14" t="str">
        <f t="shared" si="84"/>
        <v>mathije012014</v>
      </c>
      <c r="B5407" s="19" t="s">
        <v>570</v>
      </c>
      <c r="C5407" s="19">
        <v>2014</v>
      </c>
      <c r="D5407" s="19">
        <v>64</v>
      </c>
      <c r="E5407" s="19">
        <v>175</v>
      </c>
      <c r="F5407" s="19">
        <v>12</v>
      </c>
      <c r="G5407" s="19">
        <v>35</v>
      </c>
      <c r="H5407" s="19">
        <v>7</v>
      </c>
      <c r="I5407" s="19">
        <v>0</v>
      </c>
      <c r="J5407" s="19">
        <v>2</v>
      </c>
      <c r="K5407" s="19">
        <v>12</v>
      </c>
      <c r="L5407" s="19">
        <v>0</v>
      </c>
      <c r="M5407" s="19">
        <v>0</v>
      </c>
      <c r="N5407" s="19">
        <v>15</v>
      </c>
      <c r="O5407" s="19">
        <v>64</v>
      </c>
      <c r="P5407" s="14" t="str">
        <f>IFERROR(VLOOKUP($A5407,'Fielding Data'!$A:$H,MATCH(P$1,'Fielding Data'!$A$1:$H$1,0),0),"Other")</f>
        <v>C</v>
      </c>
      <c r="Q5407" s="14">
        <f>IFERROR(VLOOKUP($A5407,'Fielding Data'!$A:$H,MATCH(Q$1,'Fielding Data'!$A$1:$H$1,0),0),"Other")</f>
        <v>389</v>
      </c>
      <c r="R5407" s="14">
        <f>IFERROR(VLOOKUP($A5407,'Fielding Data'!$A:$H,MATCH(R$1,'Fielding Data'!$A$1:$H$1,0),0),"Other")</f>
        <v>39</v>
      </c>
      <c r="S5407" s="14">
        <f>IFERROR(VLOOKUP($A5407,'Fielding Data'!$A:$H,MATCH(S$1,'Fielding Data'!$A$1:$H$1,0),0),"Other")</f>
        <v>1</v>
      </c>
      <c r="T5407" s="14">
        <f>IFERROR(VLOOKUP($A5407,'Fielding Data'!$A:$H,MATCH(T$1,'Fielding Data'!$A$1:$H$1,0),0),"Other")</f>
        <v>4</v>
      </c>
      <c r="U5407" s="14">
        <f>SUMIFS('Fielding Data'!E:E,'Fielding Data'!$A:$A,'Hitting Data'!$A5407)</f>
        <v>389</v>
      </c>
      <c r="V5407" s="14">
        <f>SUMIFS('Fielding Data'!F:F,'Fielding Data'!$A:$A,'Hitting Data'!$A5407)</f>
        <v>39</v>
      </c>
      <c r="W5407" s="14">
        <f>SUMIFS('Fielding Data'!G:G,'Fielding Data'!$A:$A,'Hitting Data'!$A5407)</f>
        <v>1</v>
      </c>
      <c r="X5407" s="14">
        <f>SUMIFS('Fielding Data'!H:H,'Fielding Data'!$A:$A,'Hitting Data'!$A5407)</f>
        <v>4</v>
      </c>
    </row>
    <row r="5408" spans="1:24" x14ac:dyDescent="0.25">
      <c r="A5408" s="14" t="str">
        <f t="shared" si="84"/>
        <v>matsuda012014</v>
      </c>
      <c r="B5408" s="19" t="s">
        <v>820</v>
      </c>
      <c r="C5408" s="19">
        <v>2014</v>
      </c>
      <c r="D5408" s="19">
        <v>34</v>
      </c>
      <c r="E5408" s="19">
        <v>11</v>
      </c>
      <c r="F5408" s="19">
        <v>0</v>
      </c>
      <c r="G5408" s="19">
        <v>2</v>
      </c>
      <c r="H5408" s="19">
        <v>0</v>
      </c>
      <c r="I5408" s="19">
        <v>0</v>
      </c>
      <c r="J5408" s="19">
        <v>0</v>
      </c>
      <c r="K5408" s="19">
        <v>1</v>
      </c>
      <c r="L5408" s="19">
        <v>0</v>
      </c>
      <c r="M5408" s="19">
        <v>0</v>
      </c>
      <c r="N5408" s="19">
        <v>1</v>
      </c>
      <c r="O5408" s="19">
        <v>6</v>
      </c>
      <c r="P5408" s="14" t="str">
        <f>IFERROR(VLOOKUP($A5408,'Fielding Data'!$A:$H,MATCH(P$1,'Fielding Data'!$A$1:$H$1,0),0),"Other")</f>
        <v>P</v>
      </c>
      <c r="Q5408" s="14">
        <f>IFERROR(VLOOKUP($A5408,'Fielding Data'!$A:$H,MATCH(Q$1,'Fielding Data'!$A$1:$H$1,0),0),"Other")</f>
        <v>3</v>
      </c>
      <c r="R5408" s="14">
        <f>IFERROR(VLOOKUP($A5408,'Fielding Data'!$A:$H,MATCH(R$1,'Fielding Data'!$A$1:$H$1,0),0),"Other")</f>
        <v>8</v>
      </c>
      <c r="S5408" s="14">
        <f>IFERROR(VLOOKUP($A5408,'Fielding Data'!$A:$H,MATCH(S$1,'Fielding Data'!$A$1:$H$1,0),0),"Other")</f>
        <v>0</v>
      </c>
      <c r="T5408" s="14">
        <f>IFERROR(VLOOKUP($A5408,'Fielding Data'!$A:$H,MATCH(T$1,'Fielding Data'!$A$1:$H$1,0),0),"Other")</f>
        <v>1</v>
      </c>
      <c r="U5408" s="14">
        <f>SUMIFS('Fielding Data'!E:E,'Fielding Data'!$A:$A,'Hitting Data'!$A5408)</f>
        <v>3</v>
      </c>
      <c r="V5408" s="14">
        <f>SUMIFS('Fielding Data'!F:F,'Fielding Data'!$A:$A,'Hitting Data'!$A5408)</f>
        <v>8</v>
      </c>
      <c r="W5408" s="14">
        <f>SUMIFS('Fielding Data'!G:G,'Fielding Data'!$A:$A,'Hitting Data'!$A5408)</f>
        <v>0</v>
      </c>
      <c r="X5408" s="14">
        <f>SUMIFS('Fielding Data'!H:H,'Fielding Data'!$A:$A,'Hitting Data'!$A5408)</f>
        <v>1</v>
      </c>
    </row>
    <row r="5409" spans="1:24" x14ac:dyDescent="0.25">
      <c r="A5409" s="14" t="str">
        <f t="shared" si="84"/>
        <v>matthry012014</v>
      </c>
      <c r="B5409" s="19" t="s">
        <v>1561</v>
      </c>
      <c r="C5409" s="19">
        <v>2014</v>
      </c>
      <c r="D5409" s="19">
        <v>7</v>
      </c>
      <c r="E5409" s="19">
        <v>0</v>
      </c>
      <c r="F5409" s="19">
        <v>0</v>
      </c>
      <c r="G5409" s="19">
        <v>0</v>
      </c>
      <c r="H5409" s="19">
        <v>0</v>
      </c>
      <c r="I5409" s="19">
        <v>0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4" t="str">
        <f>IFERROR(VLOOKUP($A5409,'Fielding Data'!$A:$H,MATCH(P$1,'Fielding Data'!$A$1:$H$1,0),0),"Other")</f>
        <v>P</v>
      </c>
      <c r="Q5409" s="14">
        <f>IFERROR(VLOOKUP($A5409,'Fielding Data'!$A:$H,MATCH(Q$1,'Fielding Data'!$A$1:$H$1,0),0),"Other")</f>
        <v>0</v>
      </c>
      <c r="R5409" s="14">
        <f>IFERROR(VLOOKUP($A5409,'Fielding Data'!$A:$H,MATCH(R$1,'Fielding Data'!$A$1:$H$1,0),0),"Other")</f>
        <v>1</v>
      </c>
      <c r="S5409" s="14">
        <f>IFERROR(VLOOKUP($A5409,'Fielding Data'!$A:$H,MATCH(S$1,'Fielding Data'!$A$1:$H$1,0),0),"Other")</f>
        <v>0</v>
      </c>
      <c r="T5409" s="14">
        <f>IFERROR(VLOOKUP($A5409,'Fielding Data'!$A:$H,MATCH(T$1,'Fielding Data'!$A$1:$H$1,0),0),"Other")</f>
        <v>0</v>
      </c>
      <c r="U5409" s="14">
        <f>SUMIFS('Fielding Data'!E:E,'Fielding Data'!$A:$A,'Hitting Data'!$A5409)</f>
        <v>0</v>
      </c>
      <c r="V5409" s="14">
        <f>SUMIFS('Fielding Data'!F:F,'Fielding Data'!$A:$A,'Hitting Data'!$A5409)</f>
        <v>1</v>
      </c>
      <c r="W5409" s="14">
        <f>SUMIFS('Fielding Data'!G:G,'Fielding Data'!$A:$A,'Hitting Data'!$A5409)</f>
        <v>0</v>
      </c>
      <c r="X5409" s="14">
        <f>SUMIFS('Fielding Data'!H:H,'Fielding Data'!$A:$A,'Hitting Data'!$A5409)</f>
        <v>0</v>
      </c>
    </row>
    <row r="5410" spans="1:24" x14ac:dyDescent="0.25">
      <c r="A5410" s="14" t="str">
        <f t="shared" si="84"/>
        <v>matusbr012014</v>
      </c>
      <c r="B5410" s="19" t="s">
        <v>1134</v>
      </c>
      <c r="C5410" s="19">
        <v>2014</v>
      </c>
      <c r="D5410" s="19">
        <v>63</v>
      </c>
      <c r="E5410" s="19">
        <v>0</v>
      </c>
      <c r="F5410" s="19">
        <v>0</v>
      </c>
      <c r="G5410" s="19">
        <v>0</v>
      </c>
      <c r="H5410" s="19">
        <v>0</v>
      </c>
      <c r="I5410" s="19">
        <v>0</v>
      </c>
      <c r="J5410" s="19">
        <v>0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4" t="str">
        <f>IFERROR(VLOOKUP($A5410,'Fielding Data'!$A:$H,MATCH(P$1,'Fielding Data'!$A$1:$H$1,0),0),"Other")</f>
        <v>P</v>
      </c>
      <c r="Q5410" s="14">
        <f>IFERROR(VLOOKUP($A5410,'Fielding Data'!$A:$H,MATCH(Q$1,'Fielding Data'!$A$1:$H$1,0),0),"Other")</f>
        <v>1</v>
      </c>
      <c r="R5410" s="14">
        <f>IFERROR(VLOOKUP($A5410,'Fielding Data'!$A:$H,MATCH(R$1,'Fielding Data'!$A$1:$H$1,0),0),"Other")</f>
        <v>6</v>
      </c>
      <c r="S5410" s="14">
        <f>IFERROR(VLOOKUP($A5410,'Fielding Data'!$A:$H,MATCH(S$1,'Fielding Data'!$A$1:$H$1,0),0),"Other")</f>
        <v>0</v>
      </c>
      <c r="T5410" s="14">
        <f>IFERROR(VLOOKUP($A5410,'Fielding Data'!$A:$H,MATCH(T$1,'Fielding Data'!$A$1:$H$1,0),0),"Other")</f>
        <v>0</v>
      </c>
      <c r="U5410" s="14">
        <f>SUMIFS('Fielding Data'!E:E,'Fielding Data'!$A:$A,'Hitting Data'!$A5410)</f>
        <v>1</v>
      </c>
      <c r="V5410" s="14">
        <f>SUMIFS('Fielding Data'!F:F,'Fielding Data'!$A:$A,'Hitting Data'!$A5410)</f>
        <v>6</v>
      </c>
      <c r="W5410" s="14">
        <f>SUMIFS('Fielding Data'!G:G,'Fielding Data'!$A:$A,'Hitting Data'!$A5410)</f>
        <v>0</v>
      </c>
      <c r="X5410" s="14">
        <f>SUMIFS('Fielding Data'!H:H,'Fielding Data'!$A:$A,'Hitting Data'!$A5410)</f>
        <v>0</v>
      </c>
    </row>
    <row r="5411" spans="1:24" x14ac:dyDescent="0.25">
      <c r="A5411" s="14" t="str">
        <f t="shared" si="84"/>
        <v>matzety012014</v>
      </c>
      <c r="B5411" s="19" t="s">
        <v>2219</v>
      </c>
      <c r="C5411" s="19">
        <v>2014</v>
      </c>
      <c r="D5411" s="19">
        <v>21</v>
      </c>
      <c r="E5411" s="19">
        <v>38</v>
      </c>
      <c r="F5411" s="19">
        <v>2</v>
      </c>
      <c r="G5411" s="19">
        <v>7</v>
      </c>
      <c r="H5411" s="19">
        <v>1</v>
      </c>
      <c r="I5411" s="19">
        <v>0</v>
      </c>
      <c r="J5411" s="19">
        <v>0</v>
      </c>
      <c r="K5411" s="19">
        <v>0</v>
      </c>
      <c r="L5411" s="19">
        <v>0</v>
      </c>
      <c r="M5411" s="19">
        <v>0</v>
      </c>
      <c r="N5411" s="19">
        <v>2</v>
      </c>
      <c r="O5411" s="19">
        <v>13</v>
      </c>
      <c r="P5411" s="14" t="str">
        <f>IFERROR(VLOOKUP($A5411,'Fielding Data'!$A:$H,MATCH(P$1,'Fielding Data'!$A$1:$H$1,0),0),"Other")</f>
        <v>P</v>
      </c>
      <c r="Q5411" s="14">
        <f>IFERROR(VLOOKUP($A5411,'Fielding Data'!$A:$H,MATCH(Q$1,'Fielding Data'!$A$1:$H$1,0),0),"Other")</f>
        <v>10</v>
      </c>
      <c r="R5411" s="14">
        <f>IFERROR(VLOOKUP($A5411,'Fielding Data'!$A:$H,MATCH(R$1,'Fielding Data'!$A$1:$H$1,0),0),"Other")</f>
        <v>15</v>
      </c>
      <c r="S5411" s="14">
        <f>IFERROR(VLOOKUP($A5411,'Fielding Data'!$A:$H,MATCH(S$1,'Fielding Data'!$A$1:$H$1,0),0),"Other")</f>
        <v>2</v>
      </c>
      <c r="T5411" s="14">
        <f>IFERROR(VLOOKUP($A5411,'Fielding Data'!$A:$H,MATCH(T$1,'Fielding Data'!$A$1:$H$1,0),0),"Other")</f>
        <v>1</v>
      </c>
      <c r="U5411" s="14">
        <f>SUMIFS('Fielding Data'!E:E,'Fielding Data'!$A:$A,'Hitting Data'!$A5411)</f>
        <v>10</v>
      </c>
      <c r="V5411" s="14">
        <f>SUMIFS('Fielding Data'!F:F,'Fielding Data'!$A:$A,'Hitting Data'!$A5411)</f>
        <v>15</v>
      </c>
      <c r="W5411" s="14">
        <f>SUMIFS('Fielding Data'!G:G,'Fielding Data'!$A:$A,'Hitting Data'!$A5411)</f>
        <v>2</v>
      </c>
      <c r="X5411" s="14">
        <f>SUMIFS('Fielding Data'!H:H,'Fielding Data'!$A:$A,'Hitting Data'!$A5411)</f>
        <v>1</v>
      </c>
    </row>
    <row r="5412" spans="1:24" x14ac:dyDescent="0.25">
      <c r="A5412" s="14" t="str">
        <f t="shared" si="84"/>
        <v>mauerjo012014</v>
      </c>
      <c r="B5412" s="19" t="s">
        <v>476</v>
      </c>
      <c r="C5412" s="19">
        <v>2014</v>
      </c>
      <c r="D5412" s="19">
        <v>120</v>
      </c>
      <c r="E5412" s="19">
        <v>455</v>
      </c>
      <c r="F5412" s="19">
        <v>60</v>
      </c>
      <c r="G5412" s="19">
        <v>126</v>
      </c>
      <c r="H5412" s="19">
        <v>27</v>
      </c>
      <c r="I5412" s="19">
        <v>2</v>
      </c>
      <c r="J5412" s="19">
        <v>4</v>
      </c>
      <c r="K5412" s="19">
        <v>55</v>
      </c>
      <c r="L5412" s="19">
        <v>3</v>
      </c>
      <c r="M5412" s="19">
        <v>0</v>
      </c>
      <c r="N5412" s="19">
        <v>60</v>
      </c>
      <c r="O5412" s="19">
        <v>96</v>
      </c>
      <c r="P5412" s="14" t="str">
        <f>IFERROR(VLOOKUP($A5412,'Fielding Data'!$A:$H,MATCH(P$1,'Fielding Data'!$A$1:$H$1,0),0),"Other")</f>
        <v>1B</v>
      </c>
      <c r="Q5412" s="14">
        <f>IFERROR(VLOOKUP($A5412,'Fielding Data'!$A:$H,MATCH(Q$1,'Fielding Data'!$A$1:$H$1,0),0),"Other")</f>
        <v>830</v>
      </c>
      <c r="R5412" s="14">
        <f>IFERROR(VLOOKUP($A5412,'Fielding Data'!$A:$H,MATCH(R$1,'Fielding Data'!$A$1:$H$1,0),0),"Other")</f>
        <v>82</v>
      </c>
      <c r="S5412" s="14">
        <f>IFERROR(VLOOKUP($A5412,'Fielding Data'!$A:$H,MATCH(S$1,'Fielding Data'!$A$1:$H$1,0),0),"Other")</f>
        <v>3</v>
      </c>
      <c r="T5412" s="14">
        <f>IFERROR(VLOOKUP($A5412,'Fielding Data'!$A:$H,MATCH(T$1,'Fielding Data'!$A$1:$H$1,0),0),"Other")</f>
        <v>85</v>
      </c>
      <c r="U5412" s="14">
        <f>SUMIFS('Fielding Data'!E:E,'Fielding Data'!$A:$A,'Hitting Data'!$A5412)</f>
        <v>830</v>
      </c>
      <c r="V5412" s="14">
        <f>SUMIFS('Fielding Data'!F:F,'Fielding Data'!$A:$A,'Hitting Data'!$A5412)</f>
        <v>82</v>
      </c>
      <c r="W5412" s="14">
        <f>SUMIFS('Fielding Data'!G:G,'Fielding Data'!$A:$A,'Hitting Data'!$A5412)</f>
        <v>3</v>
      </c>
      <c r="X5412" s="14">
        <f>SUMIFS('Fielding Data'!H:H,'Fielding Data'!$A:$A,'Hitting Data'!$A5412)</f>
        <v>85</v>
      </c>
    </row>
    <row r="5413" spans="1:24" x14ac:dyDescent="0.25">
      <c r="A5413" s="14" t="str">
        <f t="shared" si="84"/>
        <v>maurebr012014</v>
      </c>
      <c r="B5413" s="19" t="s">
        <v>2000</v>
      </c>
      <c r="C5413" s="19">
        <v>2014</v>
      </c>
      <c r="D5413" s="19">
        <v>38</v>
      </c>
      <c r="E5413" s="19">
        <v>1</v>
      </c>
      <c r="F5413" s="19">
        <v>0</v>
      </c>
      <c r="G5413" s="19">
        <v>0</v>
      </c>
      <c r="H5413" s="19">
        <v>0</v>
      </c>
      <c r="I5413" s="19">
        <v>0</v>
      </c>
      <c r="J5413" s="19">
        <v>0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4" t="str">
        <f>IFERROR(VLOOKUP($A5413,'Fielding Data'!$A:$H,MATCH(P$1,'Fielding Data'!$A$1:$H$1,0),0),"Other")</f>
        <v>P</v>
      </c>
      <c r="Q5413" s="14">
        <f>IFERROR(VLOOKUP($A5413,'Fielding Data'!$A:$H,MATCH(Q$1,'Fielding Data'!$A$1:$H$1,0),0),"Other")</f>
        <v>2</v>
      </c>
      <c r="R5413" s="14">
        <f>IFERROR(VLOOKUP($A5413,'Fielding Data'!$A:$H,MATCH(R$1,'Fielding Data'!$A$1:$H$1,0),0),"Other")</f>
        <v>5</v>
      </c>
      <c r="S5413" s="14">
        <f>IFERROR(VLOOKUP($A5413,'Fielding Data'!$A:$H,MATCH(S$1,'Fielding Data'!$A$1:$H$1,0),0),"Other")</f>
        <v>0</v>
      </c>
      <c r="T5413" s="14">
        <f>IFERROR(VLOOKUP($A5413,'Fielding Data'!$A:$H,MATCH(T$1,'Fielding Data'!$A$1:$H$1,0),0),"Other")</f>
        <v>0</v>
      </c>
      <c r="U5413" s="14">
        <f>SUMIFS('Fielding Data'!E:E,'Fielding Data'!$A:$A,'Hitting Data'!$A5413)</f>
        <v>2</v>
      </c>
      <c r="V5413" s="14">
        <f>SUMIFS('Fielding Data'!F:F,'Fielding Data'!$A:$A,'Hitting Data'!$A5413)</f>
        <v>5</v>
      </c>
      <c r="W5413" s="14">
        <f>SUMIFS('Fielding Data'!G:G,'Fielding Data'!$A:$A,'Hitting Data'!$A5413)</f>
        <v>0</v>
      </c>
      <c r="X5413" s="14">
        <f>SUMIFS('Fielding Data'!H:H,'Fielding Data'!$A:$A,'Hitting Data'!$A5413)</f>
        <v>0</v>
      </c>
    </row>
    <row r="5414" spans="1:24" x14ac:dyDescent="0.25">
      <c r="A5414" s="14" t="str">
        <f t="shared" si="84"/>
        <v>maxweju012014</v>
      </c>
      <c r="B5414" s="19" t="s">
        <v>821</v>
      </c>
      <c r="C5414" s="19">
        <v>2014</v>
      </c>
      <c r="D5414" s="19">
        <v>20</v>
      </c>
      <c r="E5414" s="19">
        <v>40</v>
      </c>
      <c r="F5414" s="19">
        <v>4</v>
      </c>
      <c r="G5414" s="19">
        <v>6</v>
      </c>
      <c r="H5414" s="19">
        <v>1</v>
      </c>
      <c r="I5414" s="19">
        <v>0</v>
      </c>
      <c r="J5414" s="19">
        <v>0</v>
      </c>
      <c r="K5414" s="19">
        <v>3</v>
      </c>
      <c r="L5414" s="19">
        <v>0</v>
      </c>
      <c r="M5414" s="19">
        <v>1</v>
      </c>
      <c r="N5414" s="19">
        <v>2</v>
      </c>
      <c r="O5414" s="19">
        <v>20</v>
      </c>
      <c r="P5414" s="14" t="str">
        <f>IFERROR(VLOOKUP($A5414,'Fielding Data'!$A:$H,MATCH(P$1,'Fielding Data'!$A$1:$H$1,0),0),"Other")</f>
        <v>CF</v>
      </c>
      <c r="Q5414" s="14">
        <f>IFERROR(VLOOKUP($A5414,'Fielding Data'!$A:$H,MATCH(Q$1,'Fielding Data'!$A$1:$H$1,0),0),"Other")</f>
        <v>10</v>
      </c>
      <c r="R5414" s="14">
        <f>IFERROR(VLOOKUP($A5414,'Fielding Data'!$A:$H,MATCH(R$1,'Fielding Data'!$A$1:$H$1,0),0),"Other")</f>
        <v>1</v>
      </c>
      <c r="S5414" s="14">
        <f>IFERROR(VLOOKUP($A5414,'Fielding Data'!$A:$H,MATCH(S$1,'Fielding Data'!$A$1:$H$1,0),0),"Other")</f>
        <v>0</v>
      </c>
      <c r="T5414" s="14">
        <f>IFERROR(VLOOKUP($A5414,'Fielding Data'!$A:$H,MATCH(T$1,'Fielding Data'!$A$1:$H$1,0),0),"Other")</f>
        <v>0</v>
      </c>
      <c r="U5414" s="14">
        <f>SUMIFS('Fielding Data'!E:E,'Fielding Data'!$A:$A,'Hitting Data'!$A5414)</f>
        <v>32</v>
      </c>
      <c r="V5414" s="14">
        <f>SUMIFS('Fielding Data'!F:F,'Fielding Data'!$A:$A,'Hitting Data'!$A5414)</f>
        <v>2</v>
      </c>
      <c r="W5414" s="14">
        <f>SUMIFS('Fielding Data'!G:G,'Fielding Data'!$A:$A,'Hitting Data'!$A5414)</f>
        <v>0</v>
      </c>
      <c r="X5414" s="14">
        <f>SUMIFS('Fielding Data'!H:H,'Fielding Data'!$A:$A,'Hitting Data'!$A5414)</f>
        <v>0</v>
      </c>
    </row>
    <row r="5415" spans="1:24" x14ac:dyDescent="0.25">
      <c r="A5415" s="14" t="str">
        <f t="shared" si="84"/>
        <v>maybica012014</v>
      </c>
      <c r="B5415" s="19" t="s">
        <v>822</v>
      </c>
      <c r="C5415" s="19">
        <v>2014</v>
      </c>
      <c r="D5415" s="19">
        <v>95</v>
      </c>
      <c r="E5415" s="19">
        <v>251</v>
      </c>
      <c r="F5415" s="19">
        <v>24</v>
      </c>
      <c r="G5415" s="19">
        <v>59</v>
      </c>
      <c r="H5415" s="19">
        <v>13</v>
      </c>
      <c r="I5415" s="19">
        <v>4</v>
      </c>
      <c r="J5415" s="19">
        <v>1</v>
      </c>
      <c r="K5415" s="19">
        <v>15</v>
      </c>
      <c r="L5415" s="19">
        <v>4</v>
      </c>
      <c r="M5415" s="19">
        <v>3</v>
      </c>
      <c r="N5415" s="19">
        <v>19</v>
      </c>
      <c r="O5415" s="19">
        <v>56</v>
      </c>
      <c r="P5415" s="14" t="str">
        <f>IFERROR(VLOOKUP($A5415,'Fielding Data'!$A:$H,MATCH(P$1,'Fielding Data'!$A$1:$H$1,0),0),"Other")</f>
        <v>CF</v>
      </c>
      <c r="Q5415" s="14">
        <f>IFERROR(VLOOKUP($A5415,'Fielding Data'!$A:$H,MATCH(Q$1,'Fielding Data'!$A$1:$H$1,0),0),"Other")</f>
        <v>161</v>
      </c>
      <c r="R5415" s="14">
        <f>IFERROR(VLOOKUP($A5415,'Fielding Data'!$A:$H,MATCH(R$1,'Fielding Data'!$A$1:$H$1,0),0),"Other")</f>
        <v>1</v>
      </c>
      <c r="S5415" s="14">
        <f>IFERROR(VLOOKUP($A5415,'Fielding Data'!$A:$H,MATCH(S$1,'Fielding Data'!$A$1:$H$1,0),0),"Other")</f>
        <v>2</v>
      </c>
      <c r="T5415" s="14">
        <f>IFERROR(VLOOKUP($A5415,'Fielding Data'!$A:$H,MATCH(T$1,'Fielding Data'!$A$1:$H$1,0),0),"Other")</f>
        <v>1</v>
      </c>
      <c r="U5415" s="14">
        <f>SUMIFS('Fielding Data'!E:E,'Fielding Data'!$A:$A,'Hitting Data'!$A5415)</f>
        <v>322</v>
      </c>
      <c r="V5415" s="14">
        <f>SUMIFS('Fielding Data'!F:F,'Fielding Data'!$A:$A,'Hitting Data'!$A5415)</f>
        <v>2</v>
      </c>
      <c r="W5415" s="14">
        <f>SUMIFS('Fielding Data'!G:G,'Fielding Data'!$A:$A,'Hitting Data'!$A5415)</f>
        <v>4</v>
      </c>
      <c r="X5415" s="14">
        <f>SUMIFS('Fielding Data'!H:H,'Fielding Data'!$A:$A,'Hitting Data'!$A5415)</f>
        <v>2</v>
      </c>
    </row>
    <row r="5416" spans="1:24" x14ac:dyDescent="0.25">
      <c r="A5416" s="14" t="str">
        <f t="shared" si="84"/>
        <v>maytr012014</v>
      </c>
      <c r="B5416" s="19" t="s">
        <v>2220</v>
      </c>
      <c r="C5416" s="19">
        <v>2014</v>
      </c>
      <c r="D5416" s="19">
        <v>10</v>
      </c>
      <c r="E5416" s="19">
        <v>0</v>
      </c>
      <c r="F5416" s="19">
        <v>0</v>
      </c>
      <c r="G5416" s="19">
        <v>0</v>
      </c>
      <c r="H5416" s="19">
        <v>0</v>
      </c>
      <c r="I5416" s="19">
        <v>0</v>
      </c>
      <c r="J5416" s="19">
        <v>0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4" t="str">
        <f>IFERROR(VLOOKUP($A5416,'Fielding Data'!$A:$H,MATCH(P$1,'Fielding Data'!$A$1:$H$1,0),0),"Other")</f>
        <v>P</v>
      </c>
      <c r="Q5416" s="14">
        <f>IFERROR(VLOOKUP($A5416,'Fielding Data'!$A:$H,MATCH(Q$1,'Fielding Data'!$A$1:$H$1,0),0),"Other")</f>
        <v>1</v>
      </c>
      <c r="R5416" s="14">
        <f>IFERROR(VLOOKUP($A5416,'Fielding Data'!$A:$H,MATCH(R$1,'Fielding Data'!$A$1:$H$1,0),0),"Other")</f>
        <v>1</v>
      </c>
      <c r="S5416" s="14">
        <f>IFERROR(VLOOKUP($A5416,'Fielding Data'!$A:$H,MATCH(S$1,'Fielding Data'!$A$1:$H$1,0),0),"Other")</f>
        <v>0</v>
      </c>
      <c r="T5416" s="14">
        <f>IFERROR(VLOOKUP($A5416,'Fielding Data'!$A:$H,MATCH(T$1,'Fielding Data'!$A$1:$H$1,0),0),"Other")</f>
        <v>0</v>
      </c>
      <c r="U5416" s="14">
        <f>SUMIFS('Fielding Data'!E:E,'Fielding Data'!$A:$A,'Hitting Data'!$A5416)</f>
        <v>1</v>
      </c>
      <c r="V5416" s="14">
        <f>SUMIFS('Fielding Data'!F:F,'Fielding Data'!$A:$A,'Hitting Data'!$A5416)</f>
        <v>1</v>
      </c>
      <c r="W5416" s="14">
        <f>SUMIFS('Fielding Data'!G:G,'Fielding Data'!$A:$A,'Hitting Data'!$A5416)</f>
        <v>0</v>
      </c>
      <c r="X5416" s="14">
        <f>SUMIFS('Fielding Data'!H:H,'Fielding Data'!$A:$A,'Hitting Data'!$A5416)</f>
        <v>0</v>
      </c>
    </row>
    <row r="5417" spans="1:24" x14ac:dyDescent="0.25">
      <c r="A5417" s="14" t="str">
        <f t="shared" si="84"/>
        <v>mazzavi012014</v>
      </c>
      <c r="B5417" s="19" t="s">
        <v>1136</v>
      </c>
      <c r="C5417" s="19">
        <v>2014</v>
      </c>
      <c r="D5417" s="19">
        <v>5</v>
      </c>
      <c r="E5417" s="19">
        <v>1</v>
      </c>
      <c r="F5417" s="19">
        <v>0</v>
      </c>
      <c r="G5417" s="19">
        <v>0</v>
      </c>
      <c r="H5417" s="19">
        <v>0</v>
      </c>
      <c r="I5417" s="19">
        <v>0</v>
      </c>
      <c r="J5417" s="19">
        <v>0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4" t="str">
        <f>IFERROR(VLOOKUP($A5417,'Fielding Data'!$A:$H,MATCH(P$1,'Fielding Data'!$A$1:$H$1,0),0),"Other")</f>
        <v>P</v>
      </c>
      <c r="Q5417" s="14">
        <f>IFERROR(VLOOKUP($A5417,'Fielding Data'!$A:$H,MATCH(Q$1,'Fielding Data'!$A$1:$H$1,0),0),"Other")</f>
        <v>1</v>
      </c>
      <c r="R5417" s="14">
        <f>IFERROR(VLOOKUP($A5417,'Fielding Data'!$A:$H,MATCH(R$1,'Fielding Data'!$A$1:$H$1,0),0),"Other")</f>
        <v>0</v>
      </c>
      <c r="S5417" s="14">
        <f>IFERROR(VLOOKUP($A5417,'Fielding Data'!$A:$H,MATCH(S$1,'Fielding Data'!$A$1:$H$1,0),0),"Other")</f>
        <v>0</v>
      </c>
      <c r="T5417" s="14">
        <f>IFERROR(VLOOKUP($A5417,'Fielding Data'!$A:$H,MATCH(T$1,'Fielding Data'!$A$1:$H$1,0),0),"Other")</f>
        <v>0</v>
      </c>
      <c r="U5417" s="14">
        <f>SUMIFS('Fielding Data'!E:E,'Fielding Data'!$A:$A,'Hitting Data'!$A5417)</f>
        <v>1</v>
      </c>
      <c r="V5417" s="14">
        <f>SUMIFS('Fielding Data'!F:F,'Fielding Data'!$A:$A,'Hitting Data'!$A5417)</f>
        <v>0</v>
      </c>
      <c r="W5417" s="14">
        <f>SUMIFS('Fielding Data'!G:G,'Fielding Data'!$A:$A,'Hitting Data'!$A5417)</f>
        <v>0</v>
      </c>
      <c r="X5417" s="14">
        <f>SUMIFS('Fielding Data'!H:H,'Fielding Data'!$A:$A,'Hitting Data'!$A5417)</f>
        <v>0</v>
      </c>
    </row>
    <row r="5418" spans="1:24" x14ac:dyDescent="0.25">
      <c r="A5418" s="14" t="str">
        <f t="shared" si="84"/>
        <v>mcallza012014</v>
      </c>
      <c r="B5418" s="19" t="s">
        <v>1562</v>
      </c>
      <c r="C5418" s="19">
        <v>2014</v>
      </c>
      <c r="D5418" s="19">
        <v>22</v>
      </c>
      <c r="E5418" s="19">
        <v>2</v>
      </c>
      <c r="F5418" s="19">
        <v>0</v>
      </c>
      <c r="G5418" s="19">
        <v>1</v>
      </c>
      <c r="H5418" s="19">
        <v>0</v>
      </c>
      <c r="I5418" s="19">
        <v>0</v>
      </c>
      <c r="J5418" s="19">
        <v>0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4" t="str">
        <f>IFERROR(VLOOKUP($A5418,'Fielding Data'!$A:$H,MATCH(P$1,'Fielding Data'!$A$1:$H$1,0),0),"Other")</f>
        <v>P</v>
      </c>
      <c r="Q5418" s="14">
        <f>IFERROR(VLOOKUP($A5418,'Fielding Data'!$A:$H,MATCH(Q$1,'Fielding Data'!$A$1:$H$1,0),0),"Other")</f>
        <v>5</v>
      </c>
      <c r="R5418" s="14">
        <f>IFERROR(VLOOKUP($A5418,'Fielding Data'!$A:$H,MATCH(R$1,'Fielding Data'!$A$1:$H$1,0),0),"Other")</f>
        <v>3</v>
      </c>
      <c r="S5418" s="14">
        <f>IFERROR(VLOOKUP($A5418,'Fielding Data'!$A:$H,MATCH(S$1,'Fielding Data'!$A$1:$H$1,0),0),"Other")</f>
        <v>2</v>
      </c>
      <c r="T5418" s="14">
        <f>IFERROR(VLOOKUP($A5418,'Fielding Data'!$A:$H,MATCH(T$1,'Fielding Data'!$A$1:$H$1,0),0),"Other")</f>
        <v>0</v>
      </c>
      <c r="U5418" s="14">
        <f>SUMIFS('Fielding Data'!E:E,'Fielding Data'!$A:$A,'Hitting Data'!$A5418)</f>
        <v>5</v>
      </c>
      <c r="V5418" s="14">
        <f>SUMIFS('Fielding Data'!F:F,'Fielding Data'!$A:$A,'Hitting Data'!$A5418)</f>
        <v>3</v>
      </c>
      <c r="W5418" s="14">
        <f>SUMIFS('Fielding Data'!G:G,'Fielding Data'!$A:$A,'Hitting Data'!$A5418)</f>
        <v>2</v>
      </c>
      <c r="X5418" s="14">
        <f>SUMIFS('Fielding Data'!H:H,'Fielding Data'!$A:$A,'Hitting Data'!$A5418)</f>
        <v>0</v>
      </c>
    </row>
    <row r="5419" spans="1:24" x14ac:dyDescent="0.25">
      <c r="A5419" s="14" t="str">
        <f t="shared" si="84"/>
        <v>mcbrima022014</v>
      </c>
      <c r="B5419" s="19" t="s">
        <v>1778</v>
      </c>
      <c r="C5419" s="19">
        <v>2014</v>
      </c>
      <c r="D5419" s="19">
        <v>21</v>
      </c>
      <c r="E5419" s="19">
        <v>31</v>
      </c>
      <c r="F5419" s="19">
        <v>6</v>
      </c>
      <c r="G5419" s="19">
        <v>7</v>
      </c>
      <c r="H5419" s="19">
        <v>2</v>
      </c>
      <c r="I5419" s="19">
        <v>0</v>
      </c>
      <c r="J5419" s="19">
        <v>2</v>
      </c>
      <c r="K5419" s="19">
        <v>6</v>
      </c>
      <c r="L5419" s="19">
        <v>0</v>
      </c>
      <c r="M5419" s="19">
        <v>0</v>
      </c>
      <c r="N5419" s="19">
        <v>2</v>
      </c>
      <c r="O5419" s="19">
        <v>12</v>
      </c>
      <c r="P5419" s="14" t="str">
        <f>IFERROR(VLOOKUP($A5419,'Fielding Data'!$A:$H,MATCH(P$1,'Fielding Data'!$A$1:$H$1,0),0),"Other")</f>
        <v>1B</v>
      </c>
      <c r="Q5419" s="14">
        <f>IFERROR(VLOOKUP($A5419,'Fielding Data'!$A:$H,MATCH(Q$1,'Fielding Data'!$A$1:$H$1,0),0),"Other")</f>
        <v>28</v>
      </c>
      <c r="R5419" s="14">
        <f>IFERROR(VLOOKUP($A5419,'Fielding Data'!$A:$H,MATCH(R$1,'Fielding Data'!$A$1:$H$1,0),0),"Other")</f>
        <v>1</v>
      </c>
      <c r="S5419" s="14">
        <f>IFERROR(VLOOKUP($A5419,'Fielding Data'!$A:$H,MATCH(S$1,'Fielding Data'!$A$1:$H$1,0),0),"Other")</f>
        <v>0</v>
      </c>
      <c r="T5419" s="14">
        <f>IFERROR(VLOOKUP($A5419,'Fielding Data'!$A:$H,MATCH(T$1,'Fielding Data'!$A$1:$H$1,0),0),"Other")</f>
        <v>6</v>
      </c>
      <c r="U5419" s="14">
        <f>SUMIFS('Fielding Data'!E:E,'Fielding Data'!$A:$A,'Hitting Data'!$A5419)</f>
        <v>34</v>
      </c>
      <c r="V5419" s="14">
        <f>SUMIFS('Fielding Data'!F:F,'Fielding Data'!$A:$A,'Hitting Data'!$A5419)</f>
        <v>3</v>
      </c>
      <c r="W5419" s="14">
        <f>SUMIFS('Fielding Data'!G:G,'Fielding Data'!$A:$A,'Hitting Data'!$A5419)</f>
        <v>0</v>
      </c>
      <c r="X5419" s="14">
        <f>SUMIFS('Fielding Data'!H:H,'Fielding Data'!$A:$A,'Hitting Data'!$A5419)</f>
        <v>8</v>
      </c>
    </row>
    <row r="5420" spans="1:24" x14ac:dyDescent="0.25">
      <c r="A5420" s="14" t="str">
        <f t="shared" si="84"/>
        <v>mccanbr012014</v>
      </c>
      <c r="B5420" s="19" t="s">
        <v>572</v>
      </c>
      <c r="C5420" s="19">
        <v>2014</v>
      </c>
      <c r="D5420" s="19">
        <v>140</v>
      </c>
      <c r="E5420" s="19">
        <v>495</v>
      </c>
      <c r="F5420" s="19">
        <v>57</v>
      </c>
      <c r="G5420" s="19">
        <v>115</v>
      </c>
      <c r="H5420" s="19">
        <v>15</v>
      </c>
      <c r="I5420" s="19">
        <v>1</v>
      </c>
      <c r="J5420" s="19">
        <v>23</v>
      </c>
      <c r="K5420" s="19">
        <v>75</v>
      </c>
      <c r="L5420" s="19">
        <v>0</v>
      </c>
      <c r="M5420" s="19">
        <v>0</v>
      </c>
      <c r="N5420" s="19">
        <v>32</v>
      </c>
      <c r="O5420" s="19">
        <v>77</v>
      </c>
      <c r="P5420" s="14" t="str">
        <f>IFERROR(VLOOKUP($A5420,'Fielding Data'!$A:$H,MATCH(P$1,'Fielding Data'!$A$1:$H$1,0),0),"Other")</f>
        <v>1B</v>
      </c>
      <c r="Q5420" s="14">
        <f>IFERROR(VLOOKUP($A5420,'Fielding Data'!$A:$H,MATCH(Q$1,'Fielding Data'!$A$1:$H$1,0),0),"Other")</f>
        <v>100</v>
      </c>
      <c r="R5420" s="14">
        <f>IFERROR(VLOOKUP($A5420,'Fielding Data'!$A:$H,MATCH(R$1,'Fielding Data'!$A$1:$H$1,0),0),"Other")</f>
        <v>9</v>
      </c>
      <c r="S5420" s="14">
        <f>IFERROR(VLOOKUP($A5420,'Fielding Data'!$A:$H,MATCH(S$1,'Fielding Data'!$A$1:$H$1,0),0),"Other")</f>
        <v>1</v>
      </c>
      <c r="T5420" s="14">
        <f>IFERROR(VLOOKUP($A5420,'Fielding Data'!$A:$H,MATCH(T$1,'Fielding Data'!$A$1:$H$1,0),0),"Other")</f>
        <v>7</v>
      </c>
      <c r="U5420" s="14">
        <f>SUMIFS('Fielding Data'!E:E,'Fielding Data'!$A:$A,'Hitting Data'!$A5420)</f>
        <v>959</v>
      </c>
      <c r="V5420" s="14">
        <f>SUMIFS('Fielding Data'!F:F,'Fielding Data'!$A:$A,'Hitting Data'!$A5420)</f>
        <v>71</v>
      </c>
      <c r="W5420" s="14">
        <f>SUMIFS('Fielding Data'!G:G,'Fielding Data'!$A:$A,'Hitting Data'!$A5420)</f>
        <v>3</v>
      </c>
      <c r="X5420" s="14">
        <f>SUMIFS('Fielding Data'!H:H,'Fielding Data'!$A:$A,'Hitting Data'!$A5420)</f>
        <v>11</v>
      </c>
    </row>
    <row r="5421" spans="1:24" x14ac:dyDescent="0.25">
      <c r="A5421" s="14" t="str">
        <f t="shared" si="84"/>
        <v>mccanja022014</v>
      </c>
      <c r="B5421" s="19" t="s">
        <v>2221</v>
      </c>
      <c r="C5421" s="19">
        <v>2014</v>
      </c>
      <c r="D5421" s="19">
        <v>9</v>
      </c>
      <c r="E5421" s="19">
        <v>12</v>
      </c>
      <c r="F5421" s="19">
        <v>2</v>
      </c>
      <c r="G5421" s="19">
        <v>3</v>
      </c>
      <c r="H5421" s="19">
        <v>1</v>
      </c>
      <c r="I5421" s="19">
        <v>0</v>
      </c>
      <c r="J5421" s="19">
        <v>0</v>
      </c>
      <c r="K5421" s="19">
        <v>0</v>
      </c>
      <c r="L5421" s="19">
        <v>1</v>
      </c>
      <c r="M5421" s="19">
        <v>0</v>
      </c>
      <c r="N5421" s="19">
        <v>0</v>
      </c>
      <c r="O5421" s="19">
        <v>2</v>
      </c>
      <c r="P5421" s="14" t="str">
        <f>IFERROR(VLOOKUP($A5421,'Fielding Data'!$A:$H,MATCH(P$1,'Fielding Data'!$A$1:$H$1,0),0),"Other")</f>
        <v>C</v>
      </c>
      <c r="Q5421" s="14">
        <f>IFERROR(VLOOKUP($A5421,'Fielding Data'!$A:$H,MATCH(Q$1,'Fielding Data'!$A$1:$H$1,0),0),"Other")</f>
        <v>22</v>
      </c>
      <c r="R5421" s="14">
        <f>IFERROR(VLOOKUP($A5421,'Fielding Data'!$A:$H,MATCH(R$1,'Fielding Data'!$A$1:$H$1,0),0),"Other")</f>
        <v>1</v>
      </c>
      <c r="S5421" s="14">
        <f>IFERROR(VLOOKUP($A5421,'Fielding Data'!$A:$H,MATCH(S$1,'Fielding Data'!$A$1:$H$1,0),0),"Other")</f>
        <v>0</v>
      </c>
      <c r="T5421" s="14">
        <f>IFERROR(VLOOKUP($A5421,'Fielding Data'!$A:$H,MATCH(T$1,'Fielding Data'!$A$1:$H$1,0),0),"Other")</f>
        <v>0</v>
      </c>
      <c r="U5421" s="14">
        <f>SUMIFS('Fielding Data'!E:E,'Fielding Data'!$A:$A,'Hitting Data'!$A5421)</f>
        <v>22</v>
      </c>
      <c r="V5421" s="14">
        <f>SUMIFS('Fielding Data'!F:F,'Fielding Data'!$A:$A,'Hitting Data'!$A5421)</f>
        <v>1</v>
      </c>
      <c r="W5421" s="14">
        <f>SUMIFS('Fielding Data'!G:G,'Fielding Data'!$A:$A,'Hitting Data'!$A5421)</f>
        <v>0</v>
      </c>
      <c r="X5421" s="14">
        <f>SUMIFS('Fielding Data'!H:H,'Fielding Data'!$A:$A,'Hitting Data'!$A5421)</f>
        <v>0</v>
      </c>
    </row>
    <row r="5422" spans="1:24" x14ac:dyDescent="0.25">
      <c r="A5422" s="14" t="str">
        <f t="shared" si="84"/>
        <v>mccoypa012014</v>
      </c>
      <c r="B5422" s="19" t="s">
        <v>2222</v>
      </c>
      <c r="C5422" s="19">
        <v>2014</v>
      </c>
      <c r="D5422" s="19">
        <v>14</v>
      </c>
      <c r="E5422" s="19">
        <v>0</v>
      </c>
      <c r="F5422" s="19">
        <v>0</v>
      </c>
      <c r="G5422" s="19">
        <v>0</v>
      </c>
      <c r="H5422" s="19">
        <v>0</v>
      </c>
      <c r="I5422" s="19">
        <v>0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4" t="str">
        <f>IFERROR(VLOOKUP($A5422,'Fielding Data'!$A:$H,MATCH(P$1,'Fielding Data'!$A$1:$H$1,0),0),"Other")</f>
        <v>P</v>
      </c>
      <c r="Q5422" s="14">
        <f>IFERROR(VLOOKUP($A5422,'Fielding Data'!$A:$H,MATCH(Q$1,'Fielding Data'!$A$1:$H$1,0),0),"Other")</f>
        <v>0</v>
      </c>
      <c r="R5422" s="14">
        <f>IFERROR(VLOOKUP($A5422,'Fielding Data'!$A:$H,MATCH(R$1,'Fielding Data'!$A$1:$H$1,0),0),"Other")</f>
        <v>0</v>
      </c>
      <c r="S5422" s="14">
        <f>IFERROR(VLOOKUP($A5422,'Fielding Data'!$A:$H,MATCH(S$1,'Fielding Data'!$A$1:$H$1,0),0),"Other")</f>
        <v>0</v>
      </c>
      <c r="T5422" s="14">
        <f>IFERROR(VLOOKUP($A5422,'Fielding Data'!$A:$H,MATCH(T$1,'Fielding Data'!$A$1:$H$1,0),0),"Other")</f>
        <v>0</v>
      </c>
      <c r="U5422" s="14">
        <f>SUMIFS('Fielding Data'!E:E,'Fielding Data'!$A:$A,'Hitting Data'!$A5422)</f>
        <v>0</v>
      </c>
      <c r="V5422" s="14">
        <f>SUMIFS('Fielding Data'!F:F,'Fielding Data'!$A:$A,'Hitting Data'!$A5422)</f>
        <v>0</v>
      </c>
      <c r="W5422" s="14">
        <f>SUMIFS('Fielding Data'!G:G,'Fielding Data'!$A:$A,'Hitting Data'!$A5422)</f>
        <v>0</v>
      </c>
      <c r="X5422" s="14">
        <f>SUMIFS('Fielding Data'!H:H,'Fielding Data'!$A:$A,'Hitting Data'!$A5422)</f>
        <v>0</v>
      </c>
    </row>
    <row r="5423" spans="1:24" x14ac:dyDescent="0.25">
      <c r="A5423" s="14" t="str">
        <f t="shared" si="84"/>
        <v>mccutan012014</v>
      </c>
      <c r="B5423" s="19" t="s">
        <v>1138</v>
      </c>
      <c r="C5423" s="19">
        <v>2014</v>
      </c>
      <c r="D5423" s="19">
        <v>146</v>
      </c>
      <c r="E5423" s="19">
        <v>548</v>
      </c>
      <c r="F5423" s="19">
        <v>89</v>
      </c>
      <c r="G5423" s="19">
        <v>172</v>
      </c>
      <c r="H5423" s="19">
        <v>38</v>
      </c>
      <c r="I5423" s="19">
        <v>6</v>
      </c>
      <c r="J5423" s="19">
        <v>25</v>
      </c>
      <c r="K5423" s="19">
        <v>83</v>
      </c>
      <c r="L5423" s="19">
        <v>18</v>
      </c>
      <c r="M5423" s="19">
        <v>3</v>
      </c>
      <c r="N5423" s="19">
        <v>84</v>
      </c>
      <c r="O5423" s="19">
        <v>115</v>
      </c>
      <c r="P5423" s="14" t="str">
        <f>IFERROR(VLOOKUP($A5423,'Fielding Data'!$A:$H,MATCH(P$1,'Fielding Data'!$A$1:$H$1,0),0),"Other")</f>
        <v>CF</v>
      </c>
      <c r="Q5423" s="14">
        <f>IFERROR(VLOOKUP($A5423,'Fielding Data'!$A:$H,MATCH(Q$1,'Fielding Data'!$A$1:$H$1,0),0),"Other")</f>
        <v>301</v>
      </c>
      <c r="R5423" s="14">
        <f>IFERROR(VLOOKUP($A5423,'Fielding Data'!$A:$H,MATCH(R$1,'Fielding Data'!$A$1:$H$1,0),0),"Other")</f>
        <v>1</v>
      </c>
      <c r="S5423" s="14">
        <f>IFERROR(VLOOKUP($A5423,'Fielding Data'!$A:$H,MATCH(S$1,'Fielding Data'!$A$1:$H$1,0),0),"Other")</f>
        <v>6</v>
      </c>
      <c r="T5423" s="14">
        <f>IFERROR(VLOOKUP($A5423,'Fielding Data'!$A:$H,MATCH(T$1,'Fielding Data'!$A$1:$H$1,0),0),"Other")</f>
        <v>0</v>
      </c>
      <c r="U5423" s="14">
        <f>SUMIFS('Fielding Data'!E:E,'Fielding Data'!$A:$A,'Hitting Data'!$A5423)</f>
        <v>602</v>
      </c>
      <c r="V5423" s="14">
        <f>SUMIFS('Fielding Data'!F:F,'Fielding Data'!$A:$A,'Hitting Data'!$A5423)</f>
        <v>2</v>
      </c>
      <c r="W5423" s="14">
        <f>SUMIFS('Fielding Data'!G:G,'Fielding Data'!$A:$A,'Hitting Data'!$A5423)</f>
        <v>12</v>
      </c>
      <c r="X5423" s="14">
        <f>SUMIFS('Fielding Data'!H:H,'Fielding Data'!$A:$A,'Hitting Data'!$A5423)</f>
        <v>0</v>
      </c>
    </row>
    <row r="5424" spans="1:24" x14ac:dyDescent="0.25">
      <c r="A5424" s="14" t="str">
        <f t="shared" si="84"/>
        <v>mccutda012014</v>
      </c>
      <c r="B5424" s="19" t="s">
        <v>1139</v>
      </c>
      <c r="C5424" s="19">
        <v>2014</v>
      </c>
      <c r="D5424" s="19">
        <v>1</v>
      </c>
      <c r="E5424" s="19">
        <v>0</v>
      </c>
      <c r="F5424" s="19">
        <v>0</v>
      </c>
      <c r="G5424" s="19">
        <v>0</v>
      </c>
      <c r="H5424" s="19">
        <v>0</v>
      </c>
      <c r="I5424" s="19">
        <v>0</v>
      </c>
      <c r="J5424" s="19">
        <v>0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4" t="str">
        <f>IFERROR(VLOOKUP($A5424,'Fielding Data'!$A:$H,MATCH(P$1,'Fielding Data'!$A$1:$H$1,0),0),"Other")</f>
        <v>P</v>
      </c>
      <c r="Q5424" s="14">
        <f>IFERROR(VLOOKUP($A5424,'Fielding Data'!$A:$H,MATCH(Q$1,'Fielding Data'!$A$1:$H$1,0),0),"Other")</f>
        <v>0</v>
      </c>
      <c r="R5424" s="14">
        <f>IFERROR(VLOOKUP($A5424,'Fielding Data'!$A:$H,MATCH(R$1,'Fielding Data'!$A$1:$H$1,0),0),"Other")</f>
        <v>0</v>
      </c>
      <c r="S5424" s="14">
        <f>IFERROR(VLOOKUP($A5424,'Fielding Data'!$A:$H,MATCH(S$1,'Fielding Data'!$A$1:$H$1,0),0),"Other")</f>
        <v>0</v>
      </c>
      <c r="T5424" s="14">
        <f>IFERROR(VLOOKUP($A5424,'Fielding Data'!$A:$H,MATCH(T$1,'Fielding Data'!$A$1:$H$1,0),0),"Other")</f>
        <v>0</v>
      </c>
      <c r="U5424" s="14">
        <f>SUMIFS('Fielding Data'!E:E,'Fielding Data'!$A:$A,'Hitting Data'!$A5424)</f>
        <v>0</v>
      </c>
      <c r="V5424" s="14">
        <f>SUMIFS('Fielding Data'!F:F,'Fielding Data'!$A:$A,'Hitting Data'!$A5424)</f>
        <v>0</v>
      </c>
      <c r="W5424" s="14">
        <f>SUMIFS('Fielding Data'!G:G,'Fielding Data'!$A:$A,'Hitting Data'!$A5424)</f>
        <v>0</v>
      </c>
      <c r="X5424" s="14">
        <f>SUMIFS('Fielding Data'!H:H,'Fielding Data'!$A:$A,'Hitting Data'!$A5424)</f>
        <v>0</v>
      </c>
    </row>
    <row r="5425" spans="1:24" x14ac:dyDescent="0.25">
      <c r="A5425" s="14" t="str">
        <f t="shared" si="84"/>
        <v>mcdonjo032014</v>
      </c>
      <c r="B5425" s="19" t="s">
        <v>149</v>
      </c>
      <c r="C5425" s="19">
        <v>2014</v>
      </c>
      <c r="D5425" s="19">
        <v>95</v>
      </c>
      <c r="E5425" s="19">
        <v>76</v>
      </c>
      <c r="F5425" s="19">
        <v>4</v>
      </c>
      <c r="G5425" s="19">
        <v>13</v>
      </c>
      <c r="H5425" s="19">
        <v>2</v>
      </c>
      <c r="I5425" s="19">
        <v>0</v>
      </c>
      <c r="J5425" s="19">
        <v>0</v>
      </c>
      <c r="K5425" s="19">
        <v>5</v>
      </c>
      <c r="L5425" s="19">
        <v>1</v>
      </c>
      <c r="M5425" s="19">
        <v>1</v>
      </c>
      <c r="N5425" s="19">
        <v>7</v>
      </c>
      <c r="O5425" s="19">
        <v>18</v>
      </c>
      <c r="P5425" s="14" t="str">
        <f>IFERROR(VLOOKUP($A5425,'Fielding Data'!$A:$H,MATCH(P$1,'Fielding Data'!$A$1:$H$1,0),0),"Other")</f>
        <v>2B</v>
      </c>
      <c r="Q5425" s="14">
        <f>IFERROR(VLOOKUP($A5425,'Fielding Data'!$A:$H,MATCH(Q$1,'Fielding Data'!$A$1:$H$1,0),0),"Other")</f>
        <v>4</v>
      </c>
      <c r="R5425" s="14">
        <f>IFERROR(VLOOKUP($A5425,'Fielding Data'!$A:$H,MATCH(R$1,'Fielding Data'!$A$1:$H$1,0),0),"Other")</f>
        <v>3</v>
      </c>
      <c r="S5425" s="14">
        <f>IFERROR(VLOOKUP($A5425,'Fielding Data'!$A:$H,MATCH(S$1,'Fielding Data'!$A$1:$H$1,0),0),"Other")</f>
        <v>0</v>
      </c>
      <c r="T5425" s="14">
        <f>IFERROR(VLOOKUP($A5425,'Fielding Data'!$A:$H,MATCH(T$1,'Fielding Data'!$A$1:$H$1,0),0),"Other")</f>
        <v>1</v>
      </c>
      <c r="U5425" s="14">
        <f>SUMIFS('Fielding Data'!E:E,'Fielding Data'!$A:$A,'Hitting Data'!$A5425)</f>
        <v>39</v>
      </c>
      <c r="V5425" s="14">
        <f>SUMIFS('Fielding Data'!F:F,'Fielding Data'!$A:$A,'Hitting Data'!$A5425)</f>
        <v>70</v>
      </c>
      <c r="W5425" s="14">
        <f>SUMIFS('Fielding Data'!G:G,'Fielding Data'!$A:$A,'Hitting Data'!$A5425)</f>
        <v>4</v>
      </c>
      <c r="X5425" s="14">
        <f>SUMIFS('Fielding Data'!H:H,'Fielding Data'!$A:$A,'Hitting Data'!$A5425)</f>
        <v>10</v>
      </c>
    </row>
    <row r="5426" spans="1:24" x14ac:dyDescent="0.25">
      <c r="A5426" s="14" t="str">
        <f t="shared" si="84"/>
        <v>mcfartj012014</v>
      </c>
      <c r="B5426" s="19" t="s">
        <v>2001</v>
      </c>
      <c r="C5426" s="19">
        <v>2014</v>
      </c>
      <c r="D5426" s="19">
        <v>37</v>
      </c>
      <c r="E5426" s="19">
        <v>0</v>
      </c>
      <c r="F5426" s="19">
        <v>0</v>
      </c>
      <c r="G5426" s="19">
        <v>0</v>
      </c>
      <c r="H5426" s="19">
        <v>0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4" t="str">
        <f>IFERROR(VLOOKUP($A5426,'Fielding Data'!$A:$H,MATCH(P$1,'Fielding Data'!$A$1:$H$1,0),0),"Other")</f>
        <v>P</v>
      </c>
      <c r="Q5426" s="14">
        <f>IFERROR(VLOOKUP($A5426,'Fielding Data'!$A:$H,MATCH(Q$1,'Fielding Data'!$A$1:$H$1,0),0),"Other")</f>
        <v>3</v>
      </c>
      <c r="R5426" s="14">
        <f>IFERROR(VLOOKUP($A5426,'Fielding Data'!$A:$H,MATCH(R$1,'Fielding Data'!$A$1:$H$1,0),0),"Other")</f>
        <v>10</v>
      </c>
      <c r="S5426" s="14">
        <f>IFERROR(VLOOKUP($A5426,'Fielding Data'!$A:$H,MATCH(S$1,'Fielding Data'!$A$1:$H$1,0),0),"Other")</f>
        <v>1</v>
      </c>
      <c r="T5426" s="14">
        <f>IFERROR(VLOOKUP($A5426,'Fielding Data'!$A:$H,MATCH(T$1,'Fielding Data'!$A$1:$H$1,0),0),"Other")</f>
        <v>0</v>
      </c>
      <c r="U5426" s="14">
        <f>SUMIFS('Fielding Data'!E:E,'Fielding Data'!$A:$A,'Hitting Data'!$A5426)</f>
        <v>3</v>
      </c>
      <c r="V5426" s="14">
        <f>SUMIFS('Fielding Data'!F:F,'Fielding Data'!$A:$A,'Hitting Data'!$A5426)</f>
        <v>10</v>
      </c>
      <c r="W5426" s="14">
        <f>SUMIFS('Fielding Data'!G:G,'Fielding Data'!$A:$A,'Hitting Data'!$A5426)</f>
        <v>1</v>
      </c>
      <c r="X5426" s="14">
        <f>SUMIFS('Fielding Data'!H:H,'Fielding Data'!$A:$A,'Hitting Data'!$A5426)</f>
        <v>0</v>
      </c>
    </row>
    <row r="5427" spans="1:24" x14ac:dyDescent="0.25">
      <c r="A5427" s="14" t="str">
        <f t="shared" si="84"/>
        <v>mcgeeja012014</v>
      </c>
      <c r="B5427" s="19" t="s">
        <v>1336</v>
      </c>
      <c r="C5427" s="19">
        <v>2014</v>
      </c>
      <c r="D5427" s="19">
        <v>73</v>
      </c>
      <c r="E5427" s="19">
        <v>0</v>
      </c>
      <c r="F5427" s="19">
        <v>0</v>
      </c>
      <c r="G5427" s="19">
        <v>0</v>
      </c>
      <c r="H5427" s="19">
        <v>0</v>
      </c>
      <c r="I5427" s="19">
        <v>0</v>
      </c>
      <c r="J5427" s="19">
        <v>0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4" t="str">
        <f>IFERROR(VLOOKUP($A5427,'Fielding Data'!$A:$H,MATCH(P$1,'Fielding Data'!$A$1:$H$1,0),0),"Other")</f>
        <v>P</v>
      </c>
      <c r="Q5427" s="14">
        <f>IFERROR(VLOOKUP($A5427,'Fielding Data'!$A:$H,MATCH(Q$1,'Fielding Data'!$A$1:$H$1,0),0),"Other")</f>
        <v>1</v>
      </c>
      <c r="R5427" s="14">
        <f>IFERROR(VLOOKUP($A5427,'Fielding Data'!$A:$H,MATCH(R$1,'Fielding Data'!$A$1:$H$1,0),0),"Other")</f>
        <v>6</v>
      </c>
      <c r="S5427" s="14">
        <f>IFERROR(VLOOKUP($A5427,'Fielding Data'!$A:$H,MATCH(S$1,'Fielding Data'!$A$1:$H$1,0),0),"Other")</f>
        <v>1</v>
      </c>
      <c r="T5427" s="14">
        <f>IFERROR(VLOOKUP($A5427,'Fielding Data'!$A:$H,MATCH(T$1,'Fielding Data'!$A$1:$H$1,0),0),"Other")</f>
        <v>0</v>
      </c>
      <c r="U5427" s="14">
        <f>SUMIFS('Fielding Data'!E:E,'Fielding Data'!$A:$A,'Hitting Data'!$A5427)</f>
        <v>1</v>
      </c>
      <c r="V5427" s="14">
        <f>SUMIFS('Fielding Data'!F:F,'Fielding Data'!$A:$A,'Hitting Data'!$A5427)</f>
        <v>6</v>
      </c>
      <c r="W5427" s="14">
        <f>SUMIFS('Fielding Data'!G:G,'Fielding Data'!$A:$A,'Hitting Data'!$A5427)</f>
        <v>1</v>
      </c>
      <c r="X5427" s="14">
        <f>SUMIFS('Fielding Data'!H:H,'Fielding Data'!$A:$A,'Hitting Data'!$A5427)</f>
        <v>0</v>
      </c>
    </row>
    <row r="5428" spans="1:24" x14ac:dyDescent="0.25">
      <c r="A5428" s="14" t="str">
        <f t="shared" si="84"/>
        <v>mcgehca012014</v>
      </c>
      <c r="B5428" s="19" t="s">
        <v>965</v>
      </c>
      <c r="C5428" s="19">
        <v>2014</v>
      </c>
      <c r="D5428" s="19">
        <v>160</v>
      </c>
      <c r="E5428" s="19">
        <v>616</v>
      </c>
      <c r="F5428" s="19">
        <v>56</v>
      </c>
      <c r="G5428" s="19">
        <v>177</v>
      </c>
      <c r="H5428" s="19">
        <v>29</v>
      </c>
      <c r="I5428" s="19">
        <v>1</v>
      </c>
      <c r="J5428" s="19">
        <v>4</v>
      </c>
      <c r="K5428" s="19">
        <v>76</v>
      </c>
      <c r="L5428" s="19">
        <v>4</v>
      </c>
      <c r="M5428" s="19">
        <v>2</v>
      </c>
      <c r="N5428" s="19">
        <v>67</v>
      </c>
      <c r="O5428" s="19">
        <v>102</v>
      </c>
      <c r="P5428" s="14" t="str">
        <f>IFERROR(VLOOKUP($A5428,'Fielding Data'!$A:$H,MATCH(P$1,'Fielding Data'!$A$1:$H$1,0),0),"Other")</f>
        <v>3B</v>
      </c>
      <c r="Q5428" s="14">
        <f>IFERROR(VLOOKUP($A5428,'Fielding Data'!$A:$H,MATCH(Q$1,'Fielding Data'!$A$1:$H$1,0),0),"Other")</f>
        <v>78</v>
      </c>
      <c r="R5428" s="14">
        <f>IFERROR(VLOOKUP($A5428,'Fielding Data'!$A:$H,MATCH(R$1,'Fielding Data'!$A$1:$H$1,0),0),"Other")</f>
        <v>241</v>
      </c>
      <c r="S5428" s="14">
        <f>IFERROR(VLOOKUP($A5428,'Fielding Data'!$A:$H,MATCH(S$1,'Fielding Data'!$A$1:$H$1,0),0),"Other")</f>
        <v>7</v>
      </c>
      <c r="T5428" s="14">
        <f>IFERROR(VLOOKUP($A5428,'Fielding Data'!$A:$H,MATCH(T$1,'Fielding Data'!$A$1:$H$1,0),0),"Other")</f>
        <v>34</v>
      </c>
      <c r="U5428" s="14">
        <f>SUMIFS('Fielding Data'!E:E,'Fielding Data'!$A:$A,'Hitting Data'!$A5428)</f>
        <v>78</v>
      </c>
      <c r="V5428" s="14">
        <f>SUMIFS('Fielding Data'!F:F,'Fielding Data'!$A:$A,'Hitting Data'!$A5428)</f>
        <v>241</v>
      </c>
      <c r="W5428" s="14">
        <f>SUMIFS('Fielding Data'!G:G,'Fielding Data'!$A:$A,'Hitting Data'!$A5428)</f>
        <v>7</v>
      </c>
      <c r="X5428" s="14">
        <f>SUMIFS('Fielding Data'!H:H,'Fielding Data'!$A:$A,'Hitting Data'!$A5428)</f>
        <v>34</v>
      </c>
    </row>
    <row r="5429" spans="1:24" x14ac:dyDescent="0.25">
      <c r="A5429" s="14" t="str">
        <f t="shared" si="84"/>
        <v>mcgowdu012014</v>
      </c>
      <c r="B5429" s="19" t="s">
        <v>574</v>
      </c>
      <c r="C5429" s="19">
        <v>2014</v>
      </c>
      <c r="D5429" s="19">
        <v>53</v>
      </c>
      <c r="E5429" s="19">
        <v>4</v>
      </c>
      <c r="F5429" s="19">
        <v>0</v>
      </c>
      <c r="G5429" s="19">
        <v>0</v>
      </c>
      <c r="H5429" s="19">
        <v>0</v>
      </c>
      <c r="I5429" s="19">
        <v>0</v>
      </c>
      <c r="J5429" s="19">
        <v>0</v>
      </c>
      <c r="K5429" s="19">
        <v>0</v>
      </c>
      <c r="L5429" s="19">
        <v>0</v>
      </c>
      <c r="M5429" s="19">
        <v>0</v>
      </c>
      <c r="N5429" s="19">
        <v>0</v>
      </c>
      <c r="O5429" s="19">
        <v>3</v>
      </c>
      <c r="P5429" s="14" t="str">
        <f>IFERROR(VLOOKUP($A5429,'Fielding Data'!$A:$H,MATCH(P$1,'Fielding Data'!$A$1:$H$1,0),0),"Other")</f>
        <v>P</v>
      </c>
      <c r="Q5429" s="14">
        <f>IFERROR(VLOOKUP($A5429,'Fielding Data'!$A:$H,MATCH(Q$1,'Fielding Data'!$A$1:$H$1,0),0),"Other")</f>
        <v>3</v>
      </c>
      <c r="R5429" s="14">
        <f>IFERROR(VLOOKUP($A5429,'Fielding Data'!$A:$H,MATCH(R$1,'Fielding Data'!$A$1:$H$1,0),0),"Other")</f>
        <v>11</v>
      </c>
      <c r="S5429" s="14">
        <f>IFERROR(VLOOKUP($A5429,'Fielding Data'!$A:$H,MATCH(S$1,'Fielding Data'!$A$1:$H$1,0),0),"Other")</f>
        <v>0</v>
      </c>
      <c r="T5429" s="14">
        <f>IFERROR(VLOOKUP($A5429,'Fielding Data'!$A:$H,MATCH(T$1,'Fielding Data'!$A$1:$H$1,0),0),"Other")</f>
        <v>2</v>
      </c>
      <c r="U5429" s="14">
        <f>SUMIFS('Fielding Data'!E:E,'Fielding Data'!$A:$A,'Hitting Data'!$A5429)</f>
        <v>3</v>
      </c>
      <c r="V5429" s="14">
        <f>SUMIFS('Fielding Data'!F:F,'Fielding Data'!$A:$A,'Hitting Data'!$A5429)</f>
        <v>11</v>
      </c>
      <c r="W5429" s="14">
        <f>SUMIFS('Fielding Data'!G:G,'Fielding Data'!$A:$A,'Hitting Data'!$A5429)</f>
        <v>0</v>
      </c>
      <c r="X5429" s="14">
        <f>SUMIFS('Fielding Data'!H:H,'Fielding Data'!$A:$A,'Hitting Data'!$A5429)</f>
        <v>2</v>
      </c>
    </row>
    <row r="5430" spans="1:24" x14ac:dyDescent="0.25">
      <c r="A5430" s="14" t="str">
        <f t="shared" si="84"/>
        <v>mchugco012014</v>
      </c>
      <c r="B5430" s="19" t="s">
        <v>1779</v>
      </c>
      <c r="C5430" s="19">
        <v>2014</v>
      </c>
      <c r="D5430" s="19">
        <v>25</v>
      </c>
      <c r="E5430" s="19">
        <v>2</v>
      </c>
      <c r="F5430" s="19">
        <v>0</v>
      </c>
      <c r="G5430" s="19">
        <v>0</v>
      </c>
      <c r="H5430" s="19">
        <v>0</v>
      </c>
      <c r="I5430" s="19">
        <v>0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14" t="str">
        <f>IFERROR(VLOOKUP($A5430,'Fielding Data'!$A:$H,MATCH(P$1,'Fielding Data'!$A$1:$H$1,0),0),"Other")</f>
        <v>P</v>
      </c>
      <c r="Q5430" s="14">
        <f>IFERROR(VLOOKUP($A5430,'Fielding Data'!$A:$H,MATCH(Q$1,'Fielding Data'!$A$1:$H$1,0),0),"Other")</f>
        <v>12</v>
      </c>
      <c r="R5430" s="14">
        <f>IFERROR(VLOOKUP($A5430,'Fielding Data'!$A:$H,MATCH(R$1,'Fielding Data'!$A$1:$H$1,0),0),"Other")</f>
        <v>21</v>
      </c>
      <c r="S5430" s="14">
        <f>IFERROR(VLOOKUP($A5430,'Fielding Data'!$A:$H,MATCH(S$1,'Fielding Data'!$A$1:$H$1,0),0),"Other")</f>
        <v>2</v>
      </c>
      <c r="T5430" s="14">
        <f>IFERROR(VLOOKUP($A5430,'Fielding Data'!$A:$H,MATCH(T$1,'Fielding Data'!$A$1:$H$1,0),0),"Other")</f>
        <v>2</v>
      </c>
      <c r="U5430" s="14">
        <f>SUMIFS('Fielding Data'!E:E,'Fielding Data'!$A:$A,'Hitting Data'!$A5430)</f>
        <v>12</v>
      </c>
      <c r="V5430" s="14">
        <f>SUMIFS('Fielding Data'!F:F,'Fielding Data'!$A:$A,'Hitting Data'!$A5430)</f>
        <v>21</v>
      </c>
      <c r="W5430" s="14">
        <f>SUMIFS('Fielding Data'!G:G,'Fielding Data'!$A:$A,'Hitting Data'!$A5430)</f>
        <v>2</v>
      </c>
      <c r="X5430" s="14">
        <f>SUMIFS('Fielding Data'!H:H,'Fielding Data'!$A:$A,'Hitting Data'!$A5430)</f>
        <v>2</v>
      </c>
    </row>
    <row r="5431" spans="1:24" x14ac:dyDescent="0.25">
      <c r="A5431" s="14" t="str">
        <f t="shared" si="84"/>
        <v>mckenmi012014</v>
      </c>
      <c r="B5431" s="19" t="s">
        <v>1337</v>
      </c>
      <c r="C5431" s="19">
        <v>2014</v>
      </c>
      <c r="D5431" s="19">
        <v>57</v>
      </c>
      <c r="E5431" s="19">
        <v>168</v>
      </c>
      <c r="F5431" s="19">
        <v>23</v>
      </c>
      <c r="G5431" s="19">
        <v>53</v>
      </c>
      <c r="H5431" s="19">
        <v>9</v>
      </c>
      <c r="I5431" s="19">
        <v>0</v>
      </c>
      <c r="J5431" s="19">
        <v>8</v>
      </c>
      <c r="K5431" s="19">
        <v>22</v>
      </c>
      <c r="L5431" s="19">
        <v>0</v>
      </c>
      <c r="M5431" s="19">
        <v>3</v>
      </c>
      <c r="N5431" s="19">
        <v>22</v>
      </c>
      <c r="O5431" s="19">
        <v>42</v>
      </c>
      <c r="P5431" s="14" t="str">
        <f>IFERROR(VLOOKUP($A5431,'Fielding Data'!$A:$H,MATCH(P$1,'Fielding Data'!$A$1:$H$1,0),0),"Other")</f>
        <v>C</v>
      </c>
      <c r="Q5431" s="14">
        <f>IFERROR(VLOOKUP($A5431,'Fielding Data'!$A:$H,MATCH(Q$1,'Fielding Data'!$A$1:$H$1,0),0),"Other")</f>
        <v>312</v>
      </c>
      <c r="R5431" s="14">
        <f>IFERROR(VLOOKUP($A5431,'Fielding Data'!$A:$H,MATCH(R$1,'Fielding Data'!$A$1:$H$1,0),0),"Other")</f>
        <v>24</v>
      </c>
      <c r="S5431" s="14">
        <f>IFERROR(VLOOKUP($A5431,'Fielding Data'!$A:$H,MATCH(S$1,'Fielding Data'!$A$1:$H$1,0),0),"Other")</f>
        <v>6</v>
      </c>
      <c r="T5431" s="14">
        <f>IFERROR(VLOOKUP($A5431,'Fielding Data'!$A:$H,MATCH(T$1,'Fielding Data'!$A$1:$H$1,0),0),"Other")</f>
        <v>1</v>
      </c>
      <c r="U5431" s="14">
        <f>SUMIFS('Fielding Data'!E:E,'Fielding Data'!$A:$A,'Hitting Data'!$A5431)</f>
        <v>312</v>
      </c>
      <c r="V5431" s="14">
        <f>SUMIFS('Fielding Data'!F:F,'Fielding Data'!$A:$A,'Hitting Data'!$A5431)</f>
        <v>24</v>
      </c>
      <c r="W5431" s="14">
        <f>SUMIFS('Fielding Data'!G:G,'Fielding Data'!$A:$A,'Hitting Data'!$A5431)</f>
        <v>6</v>
      </c>
      <c r="X5431" s="14">
        <f>SUMIFS('Fielding Data'!H:H,'Fielding Data'!$A:$A,'Hitting Data'!$A5431)</f>
        <v>1</v>
      </c>
    </row>
    <row r="5432" spans="1:24" x14ac:dyDescent="0.25">
      <c r="A5432" s="14" t="str">
        <f t="shared" si="84"/>
        <v>mclouna012014</v>
      </c>
      <c r="B5432" s="19" t="s">
        <v>575</v>
      </c>
      <c r="C5432" s="19">
        <v>2014</v>
      </c>
      <c r="D5432" s="19">
        <v>79</v>
      </c>
      <c r="E5432" s="19">
        <v>139</v>
      </c>
      <c r="F5432" s="19">
        <v>10</v>
      </c>
      <c r="G5432" s="19">
        <v>24</v>
      </c>
      <c r="H5432" s="19">
        <v>6</v>
      </c>
      <c r="I5432" s="19">
        <v>0</v>
      </c>
      <c r="J5432" s="19">
        <v>1</v>
      </c>
      <c r="K5432" s="19">
        <v>7</v>
      </c>
      <c r="L5432" s="19">
        <v>4</v>
      </c>
      <c r="M5432" s="19">
        <v>1</v>
      </c>
      <c r="N5432" s="19">
        <v>16</v>
      </c>
      <c r="O5432" s="19">
        <v>35</v>
      </c>
      <c r="P5432" s="14" t="str">
        <f>IFERROR(VLOOKUP($A5432,'Fielding Data'!$A:$H,MATCH(P$1,'Fielding Data'!$A$1:$H$1,0),0),"Other")</f>
        <v>CF</v>
      </c>
      <c r="Q5432" s="14">
        <f>IFERROR(VLOOKUP($A5432,'Fielding Data'!$A:$H,MATCH(Q$1,'Fielding Data'!$A$1:$H$1,0),0),"Other")</f>
        <v>16</v>
      </c>
      <c r="R5432" s="14">
        <f>IFERROR(VLOOKUP($A5432,'Fielding Data'!$A:$H,MATCH(R$1,'Fielding Data'!$A$1:$H$1,0),0),"Other")</f>
        <v>0</v>
      </c>
      <c r="S5432" s="14">
        <f>IFERROR(VLOOKUP($A5432,'Fielding Data'!$A:$H,MATCH(S$1,'Fielding Data'!$A$1:$H$1,0),0),"Other")</f>
        <v>1</v>
      </c>
      <c r="T5432" s="14">
        <f>IFERROR(VLOOKUP($A5432,'Fielding Data'!$A:$H,MATCH(T$1,'Fielding Data'!$A$1:$H$1,0),0),"Other")</f>
        <v>0</v>
      </c>
      <c r="U5432" s="14">
        <f>SUMIFS('Fielding Data'!E:E,'Fielding Data'!$A:$A,'Hitting Data'!$A5432)</f>
        <v>128</v>
      </c>
      <c r="V5432" s="14">
        <f>SUMIFS('Fielding Data'!F:F,'Fielding Data'!$A:$A,'Hitting Data'!$A5432)</f>
        <v>0</v>
      </c>
      <c r="W5432" s="14">
        <f>SUMIFS('Fielding Data'!G:G,'Fielding Data'!$A:$A,'Hitting Data'!$A5432)</f>
        <v>4</v>
      </c>
      <c r="X5432" s="14">
        <f>SUMIFS('Fielding Data'!H:H,'Fielding Data'!$A:$A,'Hitting Data'!$A5432)</f>
        <v>0</v>
      </c>
    </row>
    <row r="5433" spans="1:24" x14ac:dyDescent="0.25">
      <c r="A5433" s="14" t="str">
        <f t="shared" si="84"/>
        <v>medicto012014</v>
      </c>
      <c r="B5433" s="19" t="s">
        <v>2003</v>
      </c>
      <c r="C5433" s="19">
        <v>2014</v>
      </c>
      <c r="D5433" s="19">
        <v>102</v>
      </c>
      <c r="E5433" s="19">
        <v>240</v>
      </c>
      <c r="F5433" s="19">
        <v>31</v>
      </c>
      <c r="G5433" s="19">
        <v>56</v>
      </c>
      <c r="H5433" s="19">
        <v>11</v>
      </c>
      <c r="I5433" s="19">
        <v>2</v>
      </c>
      <c r="J5433" s="19">
        <v>9</v>
      </c>
      <c r="K5433" s="19">
        <v>27</v>
      </c>
      <c r="L5433" s="19">
        <v>6</v>
      </c>
      <c r="M5433" s="19">
        <v>1</v>
      </c>
      <c r="N5433" s="19">
        <v>14</v>
      </c>
      <c r="O5433" s="19">
        <v>75</v>
      </c>
      <c r="P5433" s="14" t="str">
        <f>IFERROR(VLOOKUP($A5433,'Fielding Data'!$A:$H,MATCH(P$1,'Fielding Data'!$A$1:$H$1,0),0),"Other")</f>
        <v>1B</v>
      </c>
      <c r="Q5433" s="14">
        <f>IFERROR(VLOOKUP($A5433,'Fielding Data'!$A:$H,MATCH(Q$1,'Fielding Data'!$A$1:$H$1,0),0),"Other")</f>
        <v>292</v>
      </c>
      <c r="R5433" s="14">
        <f>IFERROR(VLOOKUP($A5433,'Fielding Data'!$A:$H,MATCH(R$1,'Fielding Data'!$A$1:$H$1,0),0),"Other")</f>
        <v>26</v>
      </c>
      <c r="S5433" s="14">
        <f>IFERROR(VLOOKUP($A5433,'Fielding Data'!$A:$H,MATCH(S$1,'Fielding Data'!$A$1:$H$1,0),0),"Other")</f>
        <v>1</v>
      </c>
      <c r="T5433" s="14">
        <f>IFERROR(VLOOKUP($A5433,'Fielding Data'!$A:$H,MATCH(T$1,'Fielding Data'!$A$1:$H$1,0),0),"Other")</f>
        <v>29</v>
      </c>
      <c r="U5433" s="14">
        <f>SUMIFS('Fielding Data'!E:E,'Fielding Data'!$A:$A,'Hitting Data'!$A5433)</f>
        <v>346</v>
      </c>
      <c r="V5433" s="14">
        <f>SUMIFS('Fielding Data'!F:F,'Fielding Data'!$A:$A,'Hitting Data'!$A5433)</f>
        <v>26</v>
      </c>
      <c r="W5433" s="14">
        <f>SUMIFS('Fielding Data'!G:G,'Fielding Data'!$A:$A,'Hitting Data'!$A5433)</f>
        <v>1</v>
      </c>
      <c r="X5433" s="14">
        <f>SUMIFS('Fielding Data'!H:H,'Fielding Data'!$A:$A,'Hitting Data'!$A5433)</f>
        <v>29</v>
      </c>
    </row>
    <row r="5434" spans="1:24" x14ac:dyDescent="0.25">
      <c r="A5434" s="14" t="str">
        <f t="shared" si="84"/>
        <v>medinyo012014</v>
      </c>
      <c r="B5434" s="19" t="s">
        <v>2004</v>
      </c>
      <c r="C5434" s="19">
        <v>2014</v>
      </c>
      <c r="D5434" s="19">
        <v>66</v>
      </c>
      <c r="E5434" s="19">
        <v>0</v>
      </c>
      <c r="F5434" s="19">
        <v>0</v>
      </c>
      <c r="G5434" s="19">
        <v>0</v>
      </c>
      <c r="H5434" s="19">
        <v>0</v>
      </c>
      <c r="I5434" s="19">
        <v>0</v>
      </c>
      <c r="J5434" s="19">
        <v>0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4" t="str">
        <f>IFERROR(VLOOKUP($A5434,'Fielding Data'!$A:$H,MATCH(P$1,'Fielding Data'!$A$1:$H$1,0),0),"Other")</f>
        <v>P</v>
      </c>
      <c r="Q5434" s="14">
        <f>IFERROR(VLOOKUP($A5434,'Fielding Data'!$A:$H,MATCH(Q$1,'Fielding Data'!$A$1:$H$1,0),0),"Other")</f>
        <v>1</v>
      </c>
      <c r="R5434" s="14">
        <f>IFERROR(VLOOKUP($A5434,'Fielding Data'!$A:$H,MATCH(R$1,'Fielding Data'!$A$1:$H$1,0),0),"Other")</f>
        <v>6</v>
      </c>
      <c r="S5434" s="14">
        <f>IFERROR(VLOOKUP($A5434,'Fielding Data'!$A:$H,MATCH(S$1,'Fielding Data'!$A$1:$H$1,0),0),"Other")</f>
        <v>1</v>
      </c>
      <c r="T5434" s="14">
        <f>IFERROR(VLOOKUP($A5434,'Fielding Data'!$A:$H,MATCH(T$1,'Fielding Data'!$A$1:$H$1,0),0),"Other")</f>
        <v>0</v>
      </c>
      <c r="U5434" s="14">
        <f>SUMIFS('Fielding Data'!E:E,'Fielding Data'!$A:$A,'Hitting Data'!$A5434)</f>
        <v>1</v>
      </c>
      <c r="V5434" s="14">
        <f>SUMIFS('Fielding Data'!F:F,'Fielding Data'!$A:$A,'Hitting Data'!$A5434)</f>
        <v>6</v>
      </c>
      <c r="W5434" s="14">
        <f>SUMIFS('Fielding Data'!G:G,'Fielding Data'!$A:$A,'Hitting Data'!$A5434)</f>
        <v>1</v>
      </c>
      <c r="X5434" s="14">
        <f>SUMIFS('Fielding Data'!H:H,'Fielding Data'!$A:$A,'Hitting Data'!$A5434)</f>
        <v>0</v>
      </c>
    </row>
    <row r="5435" spans="1:24" x14ac:dyDescent="0.25">
      <c r="A5435" s="14" t="str">
        <f t="shared" si="84"/>
        <v>meekev012014</v>
      </c>
      <c r="B5435" s="19" t="s">
        <v>966</v>
      </c>
      <c r="C5435" s="19">
        <v>2014</v>
      </c>
      <c r="D5435" s="19">
        <v>23</v>
      </c>
      <c r="E5435" s="19">
        <v>0</v>
      </c>
      <c r="F5435" s="19">
        <v>0</v>
      </c>
      <c r="G5435" s="19">
        <v>0</v>
      </c>
      <c r="H5435" s="19">
        <v>0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0</v>
      </c>
      <c r="P5435" s="14" t="str">
        <f>IFERROR(VLOOKUP($A5435,'Fielding Data'!$A:$H,MATCH(P$1,'Fielding Data'!$A$1:$H$1,0),0),"Other")</f>
        <v>P</v>
      </c>
      <c r="Q5435" s="14">
        <f>IFERROR(VLOOKUP($A5435,'Fielding Data'!$A:$H,MATCH(Q$1,'Fielding Data'!$A$1:$H$1,0),0),"Other")</f>
        <v>2</v>
      </c>
      <c r="R5435" s="14">
        <f>IFERROR(VLOOKUP($A5435,'Fielding Data'!$A:$H,MATCH(R$1,'Fielding Data'!$A$1:$H$1,0),0),"Other")</f>
        <v>6</v>
      </c>
      <c r="S5435" s="14">
        <f>IFERROR(VLOOKUP($A5435,'Fielding Data'!$A:$H,MATCH(S$1,'Fielding Data'!$A$1:$H$1,0),0),"Other")</f>
        <v>0</v>
      </c>
      <c r="T5435" s="14">
        <f>IFERROR(VLOOKUP($A5435,'Fielding Data'!$A:$H,MATCH(T$1,'Fielding Data'!$A$1:$H$1,0),0),"Other")</f>
        <v>0</v>
      </c>
      <c r="U5435" s="14">
        <f>SUMIFS('Fielding Data'!E:E,'Fielding Data'!$A:$A,'Hitting Data'!$A5435)</f>
        <v>2</v>
      </c>
      <c r="V5435" s="14">
        <f>SUMIFS('Fielding Data'!F:F,'Fielding Data'!$A:$A,'Hitting Data'!$A5435)</f>
        <v>6</v>
      </c>
      <c r="W5435" s="14">
        <f>SUMIFS('Fielding Data'!G:G,'Fielding Data'!$A:$A,'Hitting Data'!$A5435)</f>
        <v>0</v>
      </c>
      <c r="X5435" s="14">
        <f>SUMIFS('Fielding Data'!H:H,'Fielding Data'!$A:$A,'Hitting Data'!$A5435)</f>
        <v>0</v>
      </c>
    </row>
    <row r="5436" spans="1:24" x14ac:dyDescent="0.25">
      <c r="A5436" s="14" t="str">
        <f t="shared" si="84"/>
        <v>mejiaje012014</v>
      </c>
      <c r="B5436" s="19" t="s">
        <v>1338</v>
      </c>
      <c r="C5436" s="19">
        <v>2014</v>
      </c>
      <c r="D5436" s="19">
        <v>63</v>
      </c>
      <c r="E5436" s="19">
        <v>17</v>
      </c>
      <c r="F5436" s="19">
        <v>0</v>
      </c>
      <c r="G5436" s="19">
        <v>0</v>
      </c>
      <c r="H5436" s="19">
        <v>0</v>
      </c>
      <c r="I5436" s="19">
        <v>0</v>
      </c>
      <c r="J5436" s="19">
        <v>0</v>
      </c>
      <c r="K5436" s="19">
        <v>0</v>
      </c>
      <c r="L5436" s="19">
        <v>0</v>
      </c>
      <c r="M5436" s="19">
        <v>0</v>
      </c>
      <c r="N5436" s="19">
        <v>0</v>
      </c>
      <c r="O5436" s="19">
        <v>7</v>
      </c>
      <c r="P5436" s="14" t="str">
        <f>IFERROR(VLOOKUP($A5436,'Fielding Data'!$A:$H,MATCH(P$1,'Fielding Data'!$A$1:$H$1,0),0),"Other")</f>
        <v>P</v>
      </c>
      <c r="Q5436" s="14">
        <f>IFERROR(VLOOKUP($A5436,'Fielding Data'!$A:$H,MATCH(Q$1,'Fielding Data'!$A$1:$H$1,0),0),"Other")</f>
        <v>4</v>
      </c>
      <c r="R5436" s="14">
        <f>IFERROR(VLOOKUP($A5436,'Fielding Data'!$A:$H,MATCH(R$1,'Fielding Data'!$A$1:$H$1,0),0),"Other")</f>
        <v>9</v>
      </c>
      <c r="S5436" s="14">
        <f>IFERROR(VLOOKUP($A5436,'Fielding Data'!$A:$H,MATCH(S$1,'Fielding Data'!$A$1:$H$1,0),0),"Other")</f>
        <v>0</v>
      </c>
      <c r="T5436" s="14">
        <f>IFERROR(VLOOKUP($A5436,'Fielding Data'!$A:$H,MATCH(T$1,'Fielding Data'!$A$1:$H$1,0),0),"Other")</f>
        <v>1</v>
      </c>
      <c r="U5436" s="14">
        <f>SUMIFS('Fielding Data'!E:E,'Fielding Data'!$A:$A,'Hitting Data'!$A5436)</f>
        <v>4</v>
      </c>
      <c r="V5436" s="14">
        <f>SUMIFS('Fielding Data'!F:F,'Fielding Data'!$A:$A,'Hitting Data'!$A5436)</f>
        <v>9</v>
      </c>
      <c r="W5436" s="14">
        <f>SUMIFS('Fielding Data'!G:G,'Fielding Data'!$A:$A,'Hitting Data'!$A5436)</f>
        <v>0</v>
      </c>
      <c r="X5436" s="14">
        <f>SUMIFS('Fielding Data'!H:H,'Fielding Data'!$A:$A,'Hitting Data'!$A5436)</f>
        <v>1</v>
      </c>
    </row>
    <row r="5437" spans="1:24" x14ac:dyDescent="0.25">
      <c r="A5437" s="14" t="str">
        <f t="shared" si="84"/>
        <v>melanma012014</v>
      </c>
      <c r="B5437" s="19" t="s">
        <v>1141</v>
      </c>
      <c r="C5437" s="19">
        <v>2014</v>
      </c>
      <c r="D5437" s="19">
        <v>72</v>
      </c>
      <c r="E5437" s="19">
        <v>0</v>
      </c>
      <c r="F5437" s="19">
        <v>0</v>
      </c>
      <c r="G5437" s="19">
        <v>0</v>
      </c>
      <c r="H5437" s="19">
        <v>0</v>
      </c>
      <c r="I5437" s="19">
        <v>0</v>
      </c>
      <c r="J5437" s="19">
        <v>0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4" t="str">
        <f>IFERROR(VLOOKUP($A5437,'Fielding Data'!$A:$H,MATCH(P$1,'Fielding Data'!$A$1:$H$1,0),0),"Other")</f>
        <v>P</v>
      </c>
      <c r="Q5437" s="14">
        <f>IFERROR(VLOOKUP($A5437,'Fielding Data'!$A:$H,MATCH(Q$1,'Fielding Data'!$A$1:$H$1,0),0),"Other")</f>
        <v>5</v>
      </c>
      <c r="R5437" s="14">
        <f>IFERROR(VLOOKUP($A5437,'Fielding Data'!$A:$H,MATCH(R$1,'Fielding Data'!$A$1:$H$1,0),0),"Other")</f>
        <v>12</v>
      </c>
      <c r="S5437" s="14">
        <f>IFERROR(VLOOKUP($A5437,'Fielding Data'!$A:$H,MATCH(S$1,'Fielding Data'!$A$1:$H$1,0),0),"Other")</f>
        <v>1</v>
      </c>
      <c r="T5437" s="14">
        <f>IFERROR(VLOOKUP($A5437,'Fielding Data'!$A:$H,MATCH(T$1,'Fielding Data'!$A$1:$H$1,0),0),"Other")</f>
        <v>0</v>
      </c>
      <c r="U5437" s="14">
        <f>SUMIFS('Fielding Data'!E:E,'Fielding Data'!$A:$A,'Hitting Data'!$A5437)</f>
        <v>5</v>
      </c>
      <c r="V5437" s="14">
        <f>SUMIFS('Fielding Data'!F:F,'Fielding Data'!$A:$A,'Hitting Data'!$A5437)</f>
        <v>12</v>
      </c>
      <c r="W5437" s="14">
        <f>SUMIFS('Fielding Data'!G:G,'Fielding Data'!$A:$A,'Hitting Data'!$A5437)</f>
        <v>1</v>
      </c>
      <c r="X5437" s="14">
        <f>SUMIFS('Fielding Data'!H:H,'Fielding Data'!$A:$A,'Hitting Data'!$A5437)</f>
        <v>0</v>
      </c>
    </row>
    <row r="5438" spans="1:24" x14ac:dyDescent="0.25">
      <c r="A5438" s="14" t="str">
        <f t="shared" si="84"/>
        <v>mendero012014</v>
      </c>
      <c r="B5438" s="19" t="s">
        <v>2223</v>
      </c>
      <c r="C5438" s="19">
        <v>2014</v>
      </c>
      <c r="D5438" s="19">
        <v>30</v>
      </c>
      <c r="E5438" s="19">
        <v>0</v>
      </c>
      <c r="F5438" s="19">
        <v>0</v>
      </c>
      <c r="G5438" s="19">
        <v>0</v>
      </c>
      <c r="H5438" s="19">
        <v>0</v>
      </c>
      <c r="I5438" s="19">
        <v>0</v>
      </c>
      <c r="J5438" s="19">
        <v>0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4" t="str">
        <f>IFERROR(VLOOKUP($A5438,'Fielding Data'!$A:$H,MATCH(P$1,'Fielding Data'!$A$1:$H$1,0),0),"Other")</f>
        <v>P</v>
      </c>
      <c r="Q5438" s="14">
        <f>IFERROR(VLOOKUP($A5438,'Fielding Data'!$A:$H,MATCH(Q$1,'Fielding Data'!$A$1:$H$1,0),0),"Other")</f>
        <v>4</v>
      </c>
      <c r="R5438" s="14">
        <f>IFERROR(VLOOKUP($A5438,'Fielding Data'!$A:$H,MATCH(R$1,'Fielding Data'!$A$1:$H$1,0),0),"Other")</f>
        <v>2</v>
      </c>
      <c r="S5438" s="14">
        <f>IFERROR(VLOOKUP($A5438,'Fielding Data'!$A:$H,MATCH(S$1,'Fielding Data'!$A$1:$H$1,0),0),"Other")</f>
        <v>0</v>
      </c>
      <c r="T5438" s="14">
        <f>IFERROR(VLOOKUP($A5438,'Fielding Data'!$A:$H,MATCH(T$1,'Fielding Data'!$A$1:$H$1,0),0),"Other")</f>
        <v>0</v>
      </c>
      <c r="U5438" s="14">
        <f>SUMIFS('Fielding Data'!E:E,'Fielding Data'!$A:$A,'Hitting Data'!$A5438)</f>
        <v>4</v>
      </c>
      <c r="V5438" s="14">
        <f>SUMIFS('Fielding Data'!F:F,'Fielding Data'!$A:$A,'Hitting Data'!$A5438)</f>
        <v>2</v>
      </c>
      <c r="W5438" s="14">
        <f>SUMIFS('Fielding Data'!G:G,'Fielding Data'!$A:$A,'Hitting Data'!$A5438)</f>
        <v>0</v>
      </c>
      <c r="X5438" s="14">
        <f>SUMIFS('Fielding Data'!H:H,'Fielding Data'!$A:$A,'Hitting Data'!$A5438)</f>
        <v>0</v>
      </c>
    </row>
    <row r="5439" spans="1:24" x14ac:dyDescent="0.25">
      <c r="A5439" s="14" t="str">
        <f t="shared" si="84"/>
        <v>mercejo032014</v>
      </c>
      <c r="B5439" s="19" t="s">
        <v>1781</v>
      </c>
      <c r="C5439" s="19">
        <v>2014</v>
      </c>
      <c r="D5439" s="19">
        <v>149</v>
      </c>
      <c r="E5439" s="19">
        <v>506</v>
      </c>
      <c r="F5439" s="19">
        <v>56</v>
      </c>
      <c r="G5439" s="19">
        <v>129</v>
      </c>
      <c r="H5439" s="19">
        <v>27</v>
      </c>
      <c r="I5439" s="19">
        <v>2</v>
      </c>
      <c r="J5439" s="19">
        <v>12</v>
      </c>
      <c r="K5439" s="19">
        <v>55</v>
      </c>
      <c r="L5439" s="19">
        <v>4</v>
      </c>
      <c r="M5439" s="19">
        <v>1</v>
      </c>
      <c r="N5439" s="19">
        <v>35</v>
      </c>
      <c r="O5439" s="19">
        <v>89</v>
      </c>
      <c r="P5439" s="14" t="str">
        <f>IFERROR(VLOOKUP($A5439,'Fielding Data'!$A:$H,MATCH(P$1,'Fielding Data'!$A$1:$H$1,0),0),"Other")</f>
        <v>OF</v>
      </c>
      <c r="Q5439" s="14">
        <f>IFERROR(VLOOKUP($A5439,'Fielding Data'!$A:$H,MATCH(Q$1,'Fielding Data'!$A$1:$H$1,0),0),"Other")</f>
        <v>0</v>
      </c>
      <c r="R5439" s="14">
        <f>IFERROR(VLOOKUP($A5439,'Fielding Data'!$A:$H,MATCH(R$1,'Fielding Data'!$A$1:$H$1,0),0),"Other")</f>
        <v>0</v>
      </c>
      <c r="S5439" s="14">
        <f>IFERROR(VLOOKUP($A5439,'Fielding Data'!$A:$H,MATCH(S$1,'Fielding Data'!$A$1:$H$1,0),0),"Other")</f>
        <v>0</v>
      </c>
      <c r="T5439" s="14">
        <f>IFERROR(VLOOKUP($A5439,'Fielding Data'!$A:$H,MATCH(T$1,'Fielding Data'!$A$1:$H$1,0),0),"Other")</f>
        <v>0</v>
      </c>
      <c r="U5439" s="14">
        <f>SUMIFS('Fielding Data'!E:E,'Fielding Data'!$A:$A,'Hitting Data'!$A5439)</f>
        <v>159</v>
      </c>
      <c r="V5439" s="14">
        <f>SUMIFS('Fielding Data'!F:F,'Fielding Data'!$A:$A,'Hitting Data'!$A5439)</f>
        <v>439</v>
      </c>
      <c r="W5439" s="14">
        <f>SUMIFS('Fielding Data'!G:G,'Fielding Data'!$A:$A,'Hitting Data'!$A5439)</f>
        <v>11</v>
      </c>
      <c r="X5439" s="14">
        <f>SUMIFS('Fielding Data'!H:H,'Fielding Data'!$A:$A,'Hitting Data'!$A5439)</f>
        <v>80</v>
      </c>
    </row>
    <row r="5440" spans="1:24" x14ac:dyDescent="0.25">
      <c r="A5440" s="14" t="str">
        <f t="shared" si="84"/>
        <v>merceme012014</v>
      </c>
      <c r="B5440" s="19" t="s">
        <v>2224</v>
      </c>
      <c r="C5440" s="19">
        <v>2014</v>
      </c>
      <c r="D5440" s="19">
        <v>1</v>
      </c>
      <c r="E5440" s="19">
        <v>0</v>
      </c>
      <c r="F5440" s="19">
        <v>0</v>
      </c>
      <c r="G5440" s="19">
        <v>0</v>
      </c>
      <c r="H5440" s="19">
        <v>0</v>
      </c>
      <c r="I5440" s="19">
        <v>0</v>
      </c>
      <c r="J5440" s="19">
        <v>0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4" t="str">
        <f>IFERROR(VLOOKUP($A5440,'Fielding Data'!$A:$H,MATCH(P$1,'Fielding Data'!$A$1:$H$1,0),0),"Other")</f>
        <v>P</v>
      </c>
      <c r="Q5440" s="14">
        <f>IFERROR(VLOOKUP($A5440,'Fielding Data'!$A:$H,MATCH(Q$1,'Fielding Data'!$A$1:$H$1,0),0),"Other")</f>
        <v>0</v>
      </c>
      <c r="R5440" s="14">
        <f>IFERROR(VLOOKUP($A5440,'Fielding Data'!$A:$H,MATCH(R$1,'Fielding Data'!$A$1:$H$1,0),0),"Other")</f>
        <v>1</v>
      </c>
      <c r="S5440" s="14">
        <f>IFERROR(VLOOKUP($A5440,'Fielding Data'!$A:$H,MATCH(S$1,'Fielding Data'!$A$1:$H$1,0),0),"Other")</f>
        <v>0</v>
      </c>
      <c r="T5440" s="14">
        <f>IFERROR(VLOOKUP($A5440,'Fielding Data'!$A:$H,MATCH(T$1,'Fielding Data'!$A$1:$H$1,0),0),"Other")</f>
        <v>0</v>
      </c>
      <c r="U5440" s="14">
        <f>SUMIFS('Fielding Data'!E:E,'Fielding Data'!$A:$A,'Hitting Data'!$A5440)</f>
        <v>0</v>
      </c>
      <c r="V5440" s="14">
        <f>SUMIFS('Fielding Data'!F:F,'Fielding Data'!$A:$A,'Hitting Data'!$A5440)</f>
        <v>1</v>
      </c>
      <c r="W5440" s="14">
        <f>SUMIFS('Fielding Data'!G:G,'Fielding Data'!$A:$A,'Hitting Data'!$A5440)</f>
        <v>0</v>
      </c>
      <c r="X5440" s="14">
        <f>SUMIFS('Fielding Data'!H:H,'Fielding Data'!$A:$A,'Hitting Data'!$A5440)</f>
        <v>0</v>
      </c>
    </row>
    <row r="5441" spans="1:24" x14ac:dyDescent="0.25">
      <c r="A5441" s="14" t="str">
        <f t="shared" si="84"/>
        <v>mesorde012014</v>
      </c>
      <c r="B5441" s="19" t="s">
        <v>1563</v>
      </c>
      <c r="C5441" s="19">
        <v>2014</v>
      </c>
      <c r="D5441" s="19">
        <v>114</v>
      </c>
      <c r="E5441" s="19">
        <v>384</v>
      </c>
      <c r="F5441" s="19">
        <v>54</v>
      </c>
      <c r="G5441" s="19">
        <v>105</v>
      </c>
      <c r="H5441" s="19">
        <v>25</v>
      </c>
      <c r="I5441" s="19">
        <v>0</v>
      </c>
      <c r="J5441" s="19">
        <v>25</v>
      </c>
      <c r="K5441" s="19">
        <v>80</v>
      </c>
      <c r="L5441" s="19">
        <v>1</v>
      </c>
      <c r="M5441" s="19">
        <v>3</v>
      </c>
      <c r="N5441" s="19">
        <v>41</v>
      </c>
      <c r="O5441" s="19">
        <v>103</v>
      </c>
      <c r="P5441" s="14" t="str">
        <f>IFERROR(VLOOKUP($A5441,'Fielding Data'!$A:$H,MATCH(P$1,'Fielding Data'!$A$1:$H$1,0),0),"Other")</f>
        <v>C</v>
      </c>
      <c r="Q5441" s="14">
        <f>IFERROR(VLOOKUP($A5441,'Fielding Data'!$A:$H,MATCH(Q$1,'Fielding Data'!$A$1:$H$1,0),0),"Other")</f>
        <v>832</v>
      </c>
      <c r="R5441" s="14">
        <f>IFERROR(VLOOKUP($A5441,'Fielding Data'!$A:$H,MATCH(R$1,'Fielding Data'!$A$1:$H$1,0),0),"Other")</f>
        <v>55</v>
      </c>
      <c r="S5441" s="14">
        <f>IFERROR(VLOOKUP($A5441,'Fielding Data'!$A:$H,MATCH(S$1,'Fielding Data'!$A$1:$H$1,0),0),"Other")</f>
        <v>3</v>
      </c>
      <c r="T5441" s="14">
        <f>IFERROR(VLOOKUP($A5441,'Fielding Data'!$A:$H,MATCH(T$1,'Fielding Data'!$A$1:$H$1,0),0),"Other")</f>
        <v>5</v>
      </c>
      <c r="U5441" s="14">
        <f>SUMIFS('Fielding Data'!E:E,'Fielding Data'!$A:$A,'Hitting Data'!$A5441)</f>
        <v>832</v>
      </c>
      <c r="V5441" s="14">
        <f>SUMIFS('Fielding Data'!F:F,'Fielding Data'!$A:$A,'Hitting Data'!$A5441)</f>
        <v>55</v>
      </c>
      <c r="W5441" s="14">
        <f>SUMIFS('Fielding Data'!G:G,'Fielding Data'!$A:$A,'Hitting Data'!$A5441)</f>
        <v>3</v>
      </c>
      <c r="X5441" s="14">
        <f>SUMIFS('Fielding Data'!H:H,'Fielding Data'!$A:$A,'Hitting Data'!$A5441)</f>
        <v>5</v>
      </c>
    </row>
    <row r="5442" spans="1:24" x14ac:dyDescent="0.25">
      <c r="A5442" s="14" t="str">
        <f t="shared" si="84"/>
        <v>middlwi012014</v>
      </c>
      <c r="B5442" s="19" t="s">
        <v>1783</v>
      </c>
      <c r="C5442" s="19">
        <v>2014</v>
      </c>
      <c r="D5442" s="19">
        <v>63</v>
      </c>
      <c r="E5442" s="19">
        <v>215</v>
      </c>
      <c r="F5442" s="19">
        <v>14</v>
      </c>
      <c r="G5442" s="19">
        <v>41</v>
      </c>
      <c r="H5442" s="19">
        <v>10</v>
      </c>
      <c r="I5442" s="19">
        <v>0</v>
      </c>
      <c r="J5442" s="19">
        <v>2</v>
      </c>
      <c r="K5442" s="19">
        <v>19</v>
      </c>
      <c r="L5442" s="19">
        <v>1</v>
      </c>
      <c r="M5442" s="19">
        <v>1</v>
      </c>
      <c r="N5442" s="19">
        <v>15</v>
      </c>
      <c r="O5442" s="19">
        <v>70</v>
      </c>
      <c r="P5442" s="14" t="str">
        <f>IFERROR(VLOOKUP($A5442,'Fielding Data'!$A:$H,MATCH(P$1,'Fielding Data'!$A$1:$H$1,0),0),"Other")</f>
        <v>1B</v>
      </c>
      <c r="Q5442" s="14">
        <f>IFERROR(VLOOKUP($A5442,'Fielding Data'!$A:$H,MATCH(Q$1,'Fielding Data'!$A$1:$H$1,0),0),"Other")</f>
        <v>2</v>
      </c>
      <c r="R5442" s="14">
        <f>IFERROR(VLOOKUP($A5442,'Fielding Data'!$A:$H,MATCH(R$1,'Fielding Data'!$A$1:$H$1,0),0),"Other")</f>
        <v>0</v>
      </c>
      <c r="S5442" s="14">
        <f>IFERROR(VLOOKUP($A5442,'Fielding Data'!$A:$H,MATCH(S$1,'Fielding Data'!$A$1:$H$1,0),0),"Other")</f>
        <v>0</v>
      </c>
      <c r="T5442" s="14">
        <f>IFERROR(VLOOKUP($A5442,'Fielding Data'!$A:$H,MATCH(T$1,'Fielding Data'!$A$1:$H$1,0),0),"Other")</f>
        <v>1</v>
      </c>
      <c r="U5442" s="14">
        <f>SUMIFS('Fielding Data'!E:E,'Fielding Data'!$A:$A,'Hitting Data'!$A5442)</f>
        <v>40</v>
      </c>
      <c r="V5442" s="14">
        <f>SUMIFS('Fielding Data'!F:F,'Fielding Data'!$A:$A,'Hitting Data'!$A5442)</f>
        <v>99</v>
      </c>
      <c r="W5442" s="14">
        <f>SUMIFS('Fielding Data'!G:G,'Fielding Data'!$A:$A,'Hitting Data'!$A5442)</f>
        <v>4</v>
      </c>
      <c r="X5442" s="14">
        <f>SUMIFS('Fielding Data'!H:H,'Fielding Data'!$A:$A,'Hitting Data'!$A5442)</f>
        <v>10</v>
      </c>
    </row>
    <row r="5443" spans="1:24" x14ac:dyDescent="0.25">
      <c r="A5443" s="14" t="str">
        <f t="shared" ref="A5443:A5506" si="85">B5443&amp;C5443</f>
        <v>mikolmi012014</v>
      </c>
      <c r="B5443" s="19" t="s">
        <v>1784</v>
      </c>
      <c r="C5443" s="19">
        <v>2014</v>
      </c>
      <c r="D5443" s="19">
        <v>10</v>
      </c>
      <c r="E5443" s="19">
        <v>1</v>
      </c>
      <c r="F5443" s="19">
        <v>0</v>
      </c>
      <c r="G5443" s="19">
        <v>0</v>
      </c>
      <c r="H5443" s="19">
        <v>0</v>
      </c>
      <c r="I5443" s="19">
        <v>0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14" t="str">
        <f>IFERROR(VLOOKUP($A5443,'Fielding Data'!$A:$H,MATCH(P$1,'Fielding Data'!$A$1:$H$1,0),0),"Other")</f>
        <v>P</v>
      </c>
      <c r="Q5443" s="14">
        <f>IFERROR(VLOOKUP($A5443,'Fielding Data'!$A:$H,MATCH(Q$1,'Fielding Data'!$A$1:$H$1,0),0),"Other")</f>
        <v>5</v>
      </c>
      <c r="R5443" s="14">
        <f>IFERROR(VLOOKUP($A5443,'Fielding Data'!$A:$H,MATCH(R$1,'Fielding Data'!$A$1:$H$1,0),0),"Other")</f>
        <v>5</v>
      </c>
      <c r="S5443" s="14">
        <f>IFERROR(VLOOKUP($A5443,'Fielding Data'!$A:$H,MATCH(S$1,'Fielding Data'!$A$1:$H$1,0),0),"Other")</f>
        <v>2</v>
      </c>
      <c r="T5443" s="14">
        <f>IFERROR(VLOOKUP($A5443,'Fielding Data'!$A:$H,MATCH(T$1,'Fielding Data'!$A$1:$H$1,0),0),"Other")</f>
        <v>1</v>
      </c>
      <c r="U5443" s="14">
        <f>SUMIFS('Fielding Data'!E:E,'Fielding Data'!$A:$A,'Hitting Data'!$A5443)</f>
        <v>5</v>
      </c>
      <c r="V5443" s="14">
        <f>SUMIFS('Fielding Data'!F:F,'Fielding Data'!$A:$A,'Hitting Data'!$A5443)</f>
        <v>5</v>
      </c>
      <c r="W5443" s="14">
        <f>SUMIFS('Fielding Data'!G:G,'Fielding Data'!$A:$A,'Hitting Data'!$A5443)</f>
        <v>2</v>
      </c>
      <c r="X5443" s="14">
        <f>SUMIFS('Fielding Data'!H:H,'Fielding Data'!$A:$A,'Hitting Data'!$A5443)</f>
        <v>1</v>
      </c>
    </row>
    <row r="5444" spans="1:24" x14ac:dyDescent="0.25">
      <c r="A5444" s="14" t="str">
        <f t="shared" si="85"/>
        <v>mileywa012014</v>
      </c>
      <c r="B5444" s="19" t="s">
        <v>1564</v>
      </c>
      <c r="C5444" s="19">
        <v>2014</v>
      </c>
      <c r="D5444" s="19">
        <v>33</v>
      </c>
      <c r="E5444" s="19">
        <v>57</v>
      </c>
      <c r="F5444" s="19">
        <v>3</v>
      </c>
      <c r="G5444" s="19">
        <v>9</v>
      </c>
      <c r="H5444" s="19">
        <v>0</v>
      </c>
      <c r="I5444" s="19">
        <v>0</v>
      </c>
      <c r="J5444" s="19">
        <v>0</v>
      </c>
      <c r="K5444" s="19">
        <v>1</v>
      </c>
      <c r="L5444" s="19">
        <v>0</v>
      </c>
      <c r="M5444" s="19">
        <v>0</v>
      </c>
      <c r="N5444" s="19">
        <v>3</v>
      </c>
      <c r="O5444" s="19">
        <v>14</v>
      </c>
      <c r="P5444" s="14" t="str">
        <f>IFERROR(VLOOKUP($A5444,'Fielding Data'!$A:$H,MATCH(P$1,'Fielding Data'!$A$1:$H$1,0),0),"Other")</f>
        <v>P</v>
      </c>
      <c r="Q5444" s="14">
        <f>IFERROR(VLOOKUP($A5444,'Fielding Data'!$A:$H,MATCH(Q$1,'Fielding Data'!$A$1:$H$1,0),0),"Other")</f>
        <v>7</v>
      </c>
      <c r="R5444" s="14">
        <f>IFERROR(VLOOKUP($A5444,'Fielding Data'!$A:$H,MATCH(R$1,'Fielding Data'!$A$1:$H$1,0),0),"Other")</f>
        <v>27</v>
      </c>
      <c r="S5444" s="14">
        <f>IFERROR(VLOOKUP($A5444,'Fielding Data'!$A:$H,MATCH(S$1,'Fielding Data'!$A$1:$H$1,0),0),"Other")</f>
        <v>3</v>
      </c>
      <c r="T5444" s="14">
        <f>IFERROR(VLOOKUP($A5444,'Fielding Data'!$A:$H,MATCH(T$1,'Fielding Data'!$A$1:$H$1,0),0),"Other")</f>
        <v>2</v>
      </c>
      <c r="U5444" s="14">
        <f>SUMIFS('Fielding Data'!E:E,'Fielding Data'!$A:$A,'Hitting Data'!$A5444)</f>
        <v>7</v>
      </c>
      <c r="V5444" s="14">
        <f>SUMIFS('Fielding Data'!F:F,'Fielding Data'!$A:$A,'Hitting Data'!$A5444)</f>
        <v>27</v>
      </c>
      <c r="W5444" s="14">
        <f>SUMIFS('Fielding Data'!G:G,'Fielding Data'!$A:$A,'Hitting Data'!$A5444)</f>
        <v>3</v>
      </c>
      <c r="X5444" s="14">
        <f>SUMIFS('Fielding Data'!H:H,'Fielding Data'!$A:$A,'Hitting Data'!$A5444)</f>
        <v>2</v>
      </c>
    </row>
    <row r="5445" spans="1:24" x14ac:dyDescent="0.25">
      <c r="A5445" s="14" t="str">
        <f t="shared" si="85"/>
        <v>millebr022014</v>
      </c>
      <c r="B5445" s="19" t="s">
        <v>2005</v>
      </c>
      <c r="C5445" s="19">
        <v>2014</v>
      </c>
      <c r="D5445" s="19">
        <v>123</v>
      </c>
      <c r="E5445" s="19">
        <v>367</v>
      </c>
      <c r="F5445" s="19">
        <v>47</v>
      </c>
      <c r="G5445" s="19">
        <v>81</v>
      </c>
      <c r="H5445" s="19">
        <v>15</v>
      </c>
      <c r="I5445" s="19">
        <v>4</v>
      </c>
      <c r="J5445" s="19">
        <v>10</v>
      </c>
      <c r="K5445" s="19">
        <v>36</v>
      </c>
      <c r="L5445" s="19">
        <v>4</v>
      </c>
      <c r="M5445" s="19">
        <v>2</v>
      </c>
      <c r="N5445" s="19">
        <v>34</v>
      </c>
      <c r="O5445" s="19">
        <v>95</v>
      </c>
      <c r="P5445" s="14" t="str">
        <f>IFERROR(VLOOKUP($A5445,'Fielding Data'!$A:$H,MATCH(P$1,'Fielding Data'!$A$1:$H$1,0),0),"Other")</f>
        <v>2B</v>
      </c>
      <c r="Q5445" s="14">
        <f>IFERROR(VLOOKUP($A5445,'Fielding Data'!$A:$H,MATCH(Q$1,'Fielding Data'!$A$1:$H$1,0),0),"Other")</f>
        <v>5</v>
      </c>
      <c r="R5445" s="14">
        <f>IFERROR(VLOOKUP($A5445,'Fielding Data'!$A:$H,MATCH(R$1,'Fielding Data'!$A$1:$H$1,0),0),"Other")</f>
        <v>15</v>
      </c>
      <c r="S5445" s="14">
        <f>IFERROR(VLOOKUP($A5445,'Fielding Data'!$A:$H,MATCH(S$1,'Fielding Data'!$A$1:$H$1,0),0),"Other")</f>
        <v>1</v>
      </c>
      <c r="T5445" s="14">
        <f>IFERROR(VLOOKUP($A5445,'Fielding Data'!$A:$H,MATCH(T$1,'Fielding Data'!$A$1:$H$1,0),0),"Other")</f>
        <v>3</v>
      </c>
      <c r="U5445" s="14">
        <f>SUMIFS('Fielding Data'!E:E,'Fielding Data'!$A:$A,'Hitting Data'!$A5445)</f>
        <v>150</v>
      </c>
      <c r="V5445" s="14">
        <f>SUMIFS('Fielding Data'!F:F,'Fielding Data'!$A:$A,'Hitting Data'!$A5445)</f>
        <v>282</v>
      </c>
      <c r="W5445" s="14">
        <f>SUMIFS('Fielding Data'!G:G,'Fielding Data'!$A:$A,'Hitting Data'!$A5445)</f>
        <v>19</v>
      </c>
      <c r="X5445" s="14">
        <f>SUMIFS('Fielding Data'!H:H,'Fielding Data'!$A:$A,'Hitting Data'!$A5445)</f>
        <v>51</v>
      </c>
    </row>
    <row r="5446" spans="1:24" x14ac:dyDescent="0.25">
      <c r="A5446" s="14" t="str">
        <f t="shared" si="85"/>
        <v>milleji022014</v>
      </c>
      <c r="B5446" s="19" t="s">
        <v>970</v>
      </c>
      <c r="C5446" s="19">
        <v>2014</v>
      </c>
      <c r="D5446" s="19">
        <v>2</v>
      </c>
      <c r="E5446" s="19">
        <v>0</v>
      </c>
      <c r="F5446" s="19">
        <v>0</v>
      </c>
      <c r="G5446" s="19">
        <v>0</v>
      </c>
      <c r="H5446" s="19">
        <v>0</v>
      </c>
      <c r="I5446" s="19">
        <v>0</v>
      </c>
      <c r="J5446" s="19">
        <v>0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4" t="str">
        <f>IFERROR(VLOOKUP($A5446,'Fielding Data'!$A:$H,MATCH(P$1,'Fielding Data'!$A$1:$H$1,0),0),"Other")</f>
        <v>P</v>
      </c>
      <c r="Q5446" s="14">
        <f>IFERROR(VLOOKUP($A5446,'Fielding Data'!$A:$H,MATCH(Q$1,'Fielding Data'!$A$1:$H$1,0),0),"Other")</f>
        <v>0</v>
      </c>
      <c r="R5446" s="14">
        <f>IFERROR(VLOOKUP($A5446,'Fielding Data'!$A:$H,MATCH(R$1,'Fielding Data'!$A$1:$H$1,0),0),"Other")</f>
        <v>0</v>
      </c>
      <c r="S5446" s="14">
        <f>IFERROR(VLOOKUP($A5446,'Fielding Data'!$A:$H,MATCH(S$1,'Fielding Data'!$A$1:$H$1,0),0),"Other")</f>
        <v>0</v>
      </c>
      <c r="T5446" s="14">
        <f>IFERROR(VLOOKUP($A5446,'Fielding Data'!$A:$H,MATCH(T$1,'Fielding Data'!$A$1:$H$1,0),0),"Other")</f>
        <v>0</v>
      </c>
      <c r="U5446" s="14">
        <f>SUMIFS('Fielding Data'!E:E,'Fielding Data'!$A:$A,'Hitting Data'!$A5446)</f>
        <v>0</v>
      </c>
      <c r="V5446" s="14">
        <f>SUMIFS('Fielding Data'!F:F,'Fielding Data'!$A:$A,'Hitting Data'!$A5446)</f>
        <v>0</v>
      </c>
      <c r="W5446" s="14">
        <f>SUMIFS('Fielding Data'!G:G,'Fielding Data'!$A:$A,'Hitting Data'!$A5446)</f>
        <v>0</v>
      </c>
      <c r="X5446" s="14">
        <f>SUMIFS('Fielding Data'!H:H,'Fielding Data'!$A:$A,'Hitting Data'!$A5446)</f>
        <v>0</v>
      </c>
    </row>
    <row r="5447" spans="1:24" x14ac:dyDescent="0.25">
      <c r="A5447" s="14" t="str">
        <f t="shared" si="85"/>
        <v>milleju022014</v>
      </c>
      <c r="B5447" s="19" t="s">
        <v>2225</v>
      </c>
      <c r="C5447" s="19">
        <v>2014</v>
      </c>
      <c r="D5447" s="19">
        <v>8</v>
      </c>
      <c r="E5447" s="19">
        <v>0</v>
      </c>
      <c r="F5447" s="19">
        <v>0</v>
      </c>
      <c r="G5447" s="19">
        <v>0</v>
      </c>
      <c r="H5447" s="19">
        <v>0</v>
      </c>
      <c r="I5447" s="19">
        <v>0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14" t="str">
        <f>IFERROR(VLOOKUP($A5447,'Fielding Data'!$A:$H,MATCH(P$1,'Fielding Data'!$A$1:$H$1,0),0),"Other")</f>
        <v>P</v>
      </c>
      <c r="Q5447" s="14">
        <f>IFERROR(VLOOKUP($A5447,'Fielding Data'!$A:$H,MATCH(Q$1,'Fielding Data'!$A$1:$H$1,0),0),"Other")</f>
        <v>0</v>
      </c>
      <c r="R5447" s="14">
        <f>IFERROR(VLOOKUP($A5447,'Fielding Data'!$A:$H,MATCH(R$1,'Fielding Data'!$A$1:$H$1,0),0),"Other")</f>
        <v>2</v>
      </c>
      <c r="S5447" s="14">
        <f>IFERROR(VLOOKUP($A5447,'Fielding Data'!$A:$H,MATCH(S$1,'Fielding Data'!$A$1:$H$1,0),0),"Other")</f>
        <v>0</v>
      </c>
      <c r="T5447" s="14">
        <f>IFERROR(VLOOKUP($A5447,'Fielding Data'!$A:$H,MATCH(T$1,'Fielding Data'!$A$1:$H$1,0),0),"Other")</f>
        <v>0</v>
      </c>
      <c r="U5447" s="14">
        <f>SUMIFS('Fielding Data'!E:E,'Fielding Data'!$A:$A,'Hitting Data'!$A5447)</f>
        <v>0</v>
      </c>
      <c r="V5447" s="14">
        <f>SUMIFS('Fielding Data'!F:F,'Fielding Data'!$A:$A,'Hitting Data'!$A5447)</f>
        <v>2</v>
      </c>
      <c r="W5447" s="14">
        <f>SUMIFS('Fielding Data'!G:G,'Fielding Data'!$A:$A,'Hitting Data'!$A5447)</f>
        <v>0</v>
      </c>
      <c r="X5447" s="14">
        <f>SUMIFS('Fielding Data'!H:H,'Fielding Data'!$A:$A,'Hitting Data'!$A5447)</f>
        <v>0</v>
      </c>
    </row>
    <row r="5448" spans="1:24" x14ac:dyDescent="0.25">
      <c r="A5448" s="14" t="str">
        <f t="shared" si="85"/>
        <v>millesh012014</v>
      </c>
      <c r="B5448" s="19" t="s">
        <v>1785</v>
      </c>
      <c r="C5448" s="19">
        <v>2014</v>
      </c>
      <c r="D5448" s="19">
        <v>32</v>
      </c>
      <c r="E5448" s="19">
        <v>48</v>
      </c>
      <c r="F5448" s="19">
        <v>6</v>
      </c>
      <c r="G5448" s="19">
        <v>9</v>
      </c>
      <c r="H5448" s="19">
        <v>5</v>
      </c>
      <c r="I5448" s="19">
        <v>0</v>
      </c>
      <c r="J5448" s="19">
        <v>0</v>
      </c>
      <c r="K5448" s="19">
        <v>4</v>
      </c>
      <c r="L5448" s="19">
        <v>0</v>
      </c>
      <c r="M5448" s="19">
        <v>0</v>
      </c>
      <c r="N5448" s="19">
        <v>2</v>
      </c>
      <c r="O5448" s="19">
        <v>25</v>
      </c>
      <c r="P5448" s="14" t="str">
        <f>IFERROR(VLOOKUP($A5448,'Fielding Data'!$A:$H,MATCH(P$1,'Fielding Data'!$A$1:$H$1,0),0),"Other")</f>
        <v>P</v>
      </c>
      <c r="Q5448" s="14">
        <f>IFERROR(VLOOKUP($A5448,'Fielding Data'!$A:$H,MATCH(Q$1,'Fielding Data'!$A$1:$H$1,0),0),"Other")</f>
        <v>15</v>
      </c>
      <c r="R5448" s="14">
        <f>IFERROR(VLOOKUP($A5448,'Fielding Data'!$A:$H,MATCH(R$1,'Fielding Data'!$A$1:$H$1,0),0),"Other")</f>
        <v>11</v>
      </c>
      <c r="S5448" s="14">
        <f>IFERROR(VLOOKUP($A5448,'Fielding Data'!$A:$H,MATCH(S$1,'Fielding Data'!$A$1:$H$1,0),0),"Other")</f>
        <v>1</v>
      </c>
      <c r="T5448" s="14">
        <f>IFERROR(VLOOKUP($A5448,'Fielding Data'!$A:$H,MATCH(T$1,'Fielding Data'!$A$1:$H$1,0),0),"Other")</f>
        <v>0</v>
      </c>
      <c r="U5448" s="14">
        <f>SUMIFS('Fielding Data'!E:E,'Fielding Data'!$A:$A,'Hitting Data'!$A5448)</f>
        <v>15</v>
      </c>
      <c r="V5448" s="14">
        <f>SUMIFS('Fielding Data'!F:F,'Fielding Data'!$A:$A,'Hitting Data'!$A5448)</f>
        <v>11</v>
      </c>
      <c r="W5448" s="14">
        <f>SUMIFS('Fielding Data'!G:G,'Fielding Data'!$A:$A,'Hitting Data'!$A5448)</f>
        <v>1</v>
      </c>
      <c r="X5448" s="14">
        <f>SUMIFS('Fielding Data'!H:H,'Fielding Data'!$A:$A,'Hitting Data'!$A5448)</f>
        <v>0</v>
      </c>
    </row>
    <row r="5449" spans="1:24" x14ac:dyDescent="0.25">
      <c r="A5449" s="14" t="str">
        <f t="shared" si="85"/>
        <v>minormi012014</v>
      </c>
      <c r="B5449" s="19" t="s">
        <v>1340</v>
      </c>
      <c r="C5449" s="19">
        <v>2014</v>
      </c>
      <c r="D5449" s="19">
        <v>25</v>
      </c>
      <c r="E5449" s="19">
        <v>45</v>
      </c>
      <c r="F5449" s="19">
        <v>4</v>
      </c>
      <c r="G5449" s="19">
        <v>7</v>
      </c>
      <c r="H5449" s="19">
        <v>1</v>
      </c>
      <c r="I5449" s="19">
        <v>0</v>
      </c>
      <c r="J5449" s="19">
        <v>1</v>
      </c>
      <c r="K5449" s="19">
        <v>4</v>
      </c>
      <c r="L5449" s="19">
        <v>0</v>
      </c>
      <c r="M5449" s="19">
        <v>0</v>
      </c>
      <c r="N5449" s="19">
        <v>1</v>
      </c>
      <c r="O5449" s="19">
        <v>16</v>
      </c>
      <c r="P5449" s="14" t="str">
        <f>IFERROR(VLOOKUP($A5449,'Fielding Data'!$A:$H,MATCH(P$1,'Fielding Data'!$A$1:$H$1,0),0),"Other")</f>
        <v>P</v>
      </c>
      <c r="Q5449" s="14">
        <f>IFERROR(VLOOKUP($A5449,'Fielding Data'!$A:$H,MATCH(Q$1,'Fielding Data'!$A$1:$H$1,0),0),"Other")</f>
        <v>4</v>
      </c>
      <c r="R5449" s="14">
        <f>IFERROR(VLOOKUP($A5449,'Fielding Data'!$A:$H,MATCH(R$1,'Fielding Data'!$A$1:$H$1,0),0),"Other")</f>
        <v>15</v>
      </c>
      <c r="S5449" s="14">
        <f>IFERROR(VLOOKUP($A5449,'Fielding Data'!$A:$H,MATCH(S$1,'Fielding Data'!$A$1:$H$1,0),0),"Other")</f>
        <v>0</v>
      </c>
      <c r="T5449" s="14">
        <f>IFERROR(VLOOKUP($A5449,'Fielding Data'!$A:$H,MATCH(T$1,'Fielding Data'!$A$1:$H$1,0),0),"Other")</f>
        <v>0</v>
      </c>
      <c r="U5449" s="14">
        <f>SUMIFS('Fielding Data'!E:E,'Fielding Data'!$A:$A,'Hitting Data'!$A5449)</f>
        <v>4</v>
      </c>
      <c r="V5449" s="14">
        <f>SUMIFS('Fielding Data'!F:F,'Fielding Data'!$A:$A,'Hitting Data'!$A5449)</f>
        <v>15</v>
      </c>
      <c r="W5449" s="14">
        <f>SUMIFS('Fielding Data'!G:G,'Fielding Data'!$A:$A,'Hitting Data'!$A5449)</f>
        <v>0</v>
      </c>
      <c r="X5449" s="14">
        <f>SUMIFS('Fielding Data'!H:H,'Fielding Data'!$A:$A,'Hitting Data'!$A5449)</f>
        <v>0</v>
      </c>
    </row>
    <row r="5450" spans="1:24" x14ac:dyDescent="0.25">
      <c r="A5450" s="14" t="str">
        <f t="shared" si="85"/>
        <v>mitchbr012014</v>
      </c>
      <c r="B5450" s="19" t="s">
        <v>2226</v>
      </c>
      <c r="C5450" s="19">
        <v>2014</v>
      </c>
      <c r="D5450" s="19">
        <v>3</v>
      </c>
      <c r="E5450" s="19">
        <v>0</v>
      </c>
      <c r="F5450" s="19">
        <v>0</v>
      </c>
      <c r="G5450" s="19">
        <v>0</v>
      </c>
      <c r="H5450" s="19">
        <v>0</v>
      </c>
      <c r="I5450" s="19">
        <v>0</v>
      </c>
      <c r="J5450" s="19">
        <v>0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4" t="str">
        <f>IFERROR(VLOOKUP($A5450,'Fielding Data'!$A:$H,MATCH(P$1,'Fielding Data'!$A$1:$H$1,0),0),"Other")</f>
        <v>P</v>
      </c>
      <c r="Q5450" s="14">
        <f>IFERROR(VLOOKUP($A5450,'Fielding Data'!$A:$H,MATCH(Q$1,'Fielding Data'!$A$1:$H$1,0),0),"Other")</f>
        <v>0</v>
      </c>
      <c r="R5450" s="14">
        <f>IFERROR(VLOOKUP($A5450,'Fielding Data'!$A:$H,MATCH(R$1,'Fielding Data'!$A$1:$H$1,0),0),"Other")</f>
        <v>2</v>
      </c>
      <c r="S5450" s="14">
        <f>IFERROR(VLOOKUP($A5450,'Fielding Data'!$A:$H,MATCH(S$1,'Fielding Data'!$A$1:$H$1,0),0),"Other")</f>
        <v>0</v>
      </c>
      <c r="T5450" s="14">
        <f>IFERROR(VLOOKUP($A5450,'Fielding Data'!$A:$H,MATCH(T$1,'Fielding Data'!$A$1:$H$1,0),0),"Other")</f>
        <v>0</v>
      </c>
      <c r="U5450" s="14">
        <f>SUMIFS('Fielding Data'!E:E,'Fielding Data'!$A:$A,'Hitting Data'!$A5450)</f>
        <v>0</v>
      </c>
      <c r="V5450" s="14">
        <f>SUMIFS('Fielding Data'!F:F,'Fielding Data'!$A:$A,'Hitting Data'!$A5450)</f>
        <v>2</v>
      </c>
      <c r="W5450" s="14">
        <f>SUMIFS('Fielding Data'!G:G,'Fielding Data'!$A:$A,'Hitting Data'!$A5450)</f>
        <v>0</v>
      </c>
      <c r="X5450" s="14">
        <f>SUMIFS('Fielding Data'!H:H,'Fielding Data'!$A:$A,'Hitting Data'!$A5450)</f>
        <v>0</v>
      </c>
    </row>
    <row r="5451" spans="1:24" x14ac:dyDescent="0.25">
      <c r="A5451" s="14" t="str">
        <f t="shared" si="85"/>
        <v>molinjo012014</v>
      </c>
      <c r="B5451" s="19" t="s">
        <v>260</v>
      </c>
      <c r="C5451" s="19">
        <v>2014</v>
      </c>
      <c r="D5451" s="19">
        <v>80</v>
      </c>
      <c r="E5451" s="19">
        <v>225</v>
      </c>
      <c r="F5451" s="19">
        <v>4</v>
      </c>
      <c r="G5451" s="19">
        <v>40</v>
      </c>
      <c r="H5451" s="19">
        <v>2</v>
      </c>
      <c r="I5451" s="19">
        <v>0</v>
      </c>
      <c r="J5451" s="19">
        <v>0</v>
      </c>
      <c r="K5451" s="19">
        <v>10</v>
      </c>
      <c r="L5451" s="19">
        <v>3</v>
      </c>
      <c r="M5451" s="19">
        <v>0</v>
      </c>
      <c r="N5451" s="19">
        <v>14</v>
      </c>
      <c r="O5451" s="19">
        <v>55</v>
      </c>
      <c r="P5451" s="14" t="str">
        <f>IFERROR(VLOOKUP($A5451,'Fielding Data'!$A:$H,MATCH(P$1,'Fielding Data'!$A$1:$H$1,0),0),"Other")</f>
        <v>C</v>
      </c>
      <c r="Q5451" s="14">
        <f>IFERROR(VLOOKUP($A5451,'Fielding Data'!$A:$H,MATCH(Q$1,'Fielding Data'!$A$1:$H$1,0),0),"Other")</f>
        <v>659</v>
      </c>
      <c r="R5451" s="14">
        <f>IFERROR(VLOOKUP($A5451,'Fielding Data'!$A:$H,MATCH(R$1,'Fielding Data'!$A$1:$H$1,0),0),"Other")</f>
        <v>30</v>
      </c>
      <c r="S5451" s="14">
        <f>IFERROR(VLOOKUP($A5451,'Fielding Data'!$A:$H,MATCH(S$1,'Fielding Data'!$A$1:$H$1,0),0),"Other")</f>
        <v>2</v>
      </c>
      <c r="T5451" s="14">
        <f>IFERROR(VLOOKUP($A5451,'Fielding Data'!$A:$H,MATCH(T$1,'Fielding Data'!$A$1:$H$1,0),0),"Other")</f>
        <v>2</v>
      </c>
      <c r="U5451" s="14">
        <f>SUMIFS('Fielding Data'!E:E,'Fielding Data'!$A:$A,'Hitting Data'!$A5451)</f>
        <v>659</v>
      </c>
      <c r="V5451" s="14">
        <f>SUMIFS('Fielding Data'!F:F,'Fielding Data'!$A:$A,'Hitting Data'!$A5451)</f>
        <v>30</v>
      </c>
      <c r="W5451" s="14">
        <f>SUMIFS('Fielding Data'!G:G,'Fielding Data'!$A:$A,'Hitting Data'!$A5451)</f>
        <v>2</v>
      </c>
      <c r="X5451" s="14">
        <f>SUMIFS('Fielding Data'!H:H,'Fielding Data'!$A:$A,'Hitting Data'!$A5451)</f>
        <v>2</v>
      </c>
    </row>
    <row r="5452" spans="1:24" x14ac:dyDescent="0.25">
      <c r="A5452" s="14" t="str">
        <f t="shared" si="85"/>
        <v>molinya012014</v>
      </c>
      <c r="B5452" s="19" t="s">
        <v>480</v>
      </c>
      <c r="C5452" s="19">
        <v>2014</v>
      </c>
      <c r="D5452" s="19">
        <v>110</v>
      </c>
      <c r="E5452" s="19">
        <v>404</v>
      </c>
      <c r="F5452" s="19">
        <v>40</v>
      </c>
      <c r="G5452" s="19">
        <v>114</v>
      </c>
      <c r="H5452" s="19">
        <v>21</v>
      </c>
      <c r="I5452" s="19">
        <v>0</v>
      </c>
      <c r="J5452" s="19">
        <v>7</v>
      </c>
      <c r="K5452" s="19">
        <v>38</v>
      </c>
      <c r="L5452" s="19">
        <v>1</v>
      </c>
      <c r="M5452" s="19">
        <v>1</v>
      </c>
      <c r="N5452" s="19">
        <v>28</v>
      </c>
      <c r="O5452" s="19">
        <v>55</v>
      </c>
      <c r="P5452" s="14" t="str">
        <f>IFERROR(VLOOKUP($A5452,'Fielding Data'!$A:$H,MATCH(P$1,'Fielding Data'!$A$1:$H$1,0),0),"Other")</f>
        <v>1B</v>
      </c>
      <c r="Q5452" s="14">
        <f>IFERROR(VLOOKUP($A5452,'Fielding Data'!$A:$H,MATCH(Q$1,'Fielding Data'!$A$1:$H$1,0),0),"Other")</f>
        <v>10</v>
      </c>
      <c r="R5452" s="14">
        <f>IFERROR(VLOOKUP($A5452,'Fielding Data'!$A:$H,MATCH(R$1,'Fielding Data'!$A$1:$H$1,0),0),"Other")</f>
        <v>1</v>
      </c>
      <c r="S5452" s="14">
        <f>IFERROR(VLOOKUP($A5452,'Fielding Data'!$A:$H,MATCH(S$1,'Fielding Data'!$A$1:$H$1,0),0),"Other")</f>
        <v>0</v>
      </c>
      <c r="T5452" s="14">
        <f>IFERROR(VLOOKUP($A5452,'Fielding Data'!$A:$H,MATCH(T$1,'Fielding Data'!$A$1:$H$1,0),0),"Other")</f>
        <v>0</v>
      </c>
      <c r="U5452" s="14">
        <f>SUMIFS('Fielding Data'!E:E,'Fielding Data'!$A:$A,'Hitting Data'!$A5452)</f>
        <v>820</v>
      </c>
      <c r="V5452" s="14">
        <f>SUMIFS('Fielding Data'!F:F,'Fielding Data'!$A:$A,'Hitting Data'!$A5452)</f>
        <v>57</v>
      </c>
      <c r="W5452" s="14">
        <f>SUMIFS('Fielding Data'!G:G,'Fielding Data'!$A:$A,'Hitting Data'!$A5452)</f>
        <v>2</v>
      </c>
      <c r="X5452" s="14">
        <f>SUMIFS('Fielding Data'!H:H,'Fielding Data'!$A:$A,'Hitting Data'!$A5452)</f>
        <v>10</v>
      </c>
    </row>
    <row r="5453" spans="1:24" x14ac:dyDescent="0.25">
      <c r="A5453" s="14" t="str">
        <f t="shared" si="85"/>
        <v>monteje012014</v>
      </c>
      <c r="B5453" s="19" t="s">
        <v>1566</v>
      </c>
      <c r="C5453" s="19">
        <v>2014</v>
      </c>
      <c r="D5453" s="19">
        <v>6</v>
      </c>
      <c r="E5453" s="19">
        <v>17</v>
      </c>
      <c r="F5453" s="19">
        <v>1</v>
      </c>
      <c r="G5453" s="19">
        <v>4</v>
      </c>
      <c r="H5453" s="19">
        <v>0</v>
      </c>
      <c r="I5453" s="19">
        <v>0</v>
      </c>
      <c r="J5453" s="19">
        <v>1</v>
      </c>
      <c r="K5453" s="19">
        <v>2</v>
      </c>
      <c r="L5453" s="19">
        <v>0</v>
      </c>
      <c r="M5453" s="19">
        <v>0</v>
      </c>
      <c r="N5453" s="19">
        <v>0</v>
      </c>
      <c r="O5453" s="19">
        <v>3</v>
      </c>
      <c r="P5453" s="14" t="str">
        <f>IFERROR(VLOOKUP($A5453,'Fielding Data'!$A:$H,MATCH(P$1,'Fielding Data'!$A$1:$H$1,0),0),"Other")</f>
        <v>1B</v>
      </c>
      <c r="Q5453" s="14">
        <f>IFERROR(VLOOKUP($A5453,'Fielding Data'!$A:$H,MATCH(Q$1,'Fielding Data'!$A$1:$H$1,0),0),"Other")</f>
        <v>8</v>
      </c>
      <c r="R5453" s="14">
        <f>IFERROR(VLOOKUP($A5453,'Fielding Data'!$A:$H,MATCH(R$1,'Fielding Data'!$A$1:$H$1,0),0),"Other")</f>
        <v>0</v>
      </c>
      <c r="S5453" s="14">
        <f>IFERROR(VLOOKUP($A5453,'Fielding Data'!$A:$H,MATCH(S$1,'Fielding Data'!$A$1:$H$1,0),0),"Other")</f>
        <v>0</v>
      </c>
      <c r="T5453" s="14">
        <f>IFERROR(VLOOKUP($A5453,'Fielding Data'!$A:$H,MATCH(T$1,'Fielding Data'!$A$1:$H$1,0),0),"Other")</f>
        <v>0</v>
      </c>
      <c r="U5453" s="14">
        <f>SUMIFS('Fielding Data'!E:E,'Fielding Data'!$A:$A,'Hitting Data'!$A5453)</f>
        <v>8</v>
      </c>
      <c r="V5453" s="14">
        <f>SUMIFS('Fielding Data'!F:F,'Fielding Data'!$A:$A,'Hitting Data'!$A5453)</f>
        <v>0</v>
      </c>
      <c r="W5453" s="14">
        <f>SUMIFS('Fielding Data'!G:G,'Fielding Data'!$A:$A,'Hitting Data'!$A5453)</f>
        <v>0</v>
      </c>
      <c r="X5453" s="14">
        <f>SUMIFS('Fielding Data'!H:H,'Fielding Data'!$A:$A,'Hitting Data'!$A5453)</f>
        <v>0</v>
      </c>
    </row>
    <row r="5454" spans="1:24" x14ac:dyDescent="0.25">
      <c r="A5454" s="14" t="str">
        <f t="shared" si="85"/>
        <v>montemi012014</v>
      </c>
      <c r="B5454" s="19" t="s">
        <v>692</v>
      </c>
      <c r="C5454" s="19">
        <v>2014</v>
      </c>
      <c r="D5454" s="19">
        <v>136</v>
      </c>
      <c r="E5454" s="19">
        <v>489</v>
      </c>
      <c r="F5454" s="19">
        <v>40</v>
      </c>
      <c r="G5454" s="19">
        <v>119</v>
      </c>
      <c r="H5454" s="19">
        <v>23</v>
      </c>
      <c r="I5454" s="19">
        <v>0</v>
      </c>
      <c r="J5454" s="19">
        <v>13</v>
      </c>
      <c r="K5454" s="19">
        <v>72</v>
      </c>
      <c r="L5454" s="19">
        <v>0</v>
      </c>
      <c r="M5454" s="19">
        <v>4</v>
      </c>
      <c r="N5454" s="19">
        <v>56</v>
      </c>
      <c r="O5454" s="19">
        <v>97</v>
      </c>
      <c r="P5454" s="14" t="str">
        <f>IFERROR(VLOOKUP($A5454,'Fielding Data'!$A:$H,MATCH(P$1,'Fielding Data'!$A$1:$H$1,0),0),"Other")</f>
        <v>C</v>
      </c>
      <c r="Q5454" s="14">
        <f>IFERROR(VLOOKUP($A5454,'Fielding Data'!$A:$H,MATCH(Q$1,'Fielding Data'!$A$1:$H$1,0),0),"Other")</f>
        <v>1037</v>
      </c>
      <c r="R5454" s="14">
        <f>IFERROR(VLOOKUP($A5454,'Fielding Data'!$A:$H,MATCH(R$1,'Fielding Data'!$A$1:$H$1,0),0),"Other")</f>
        <v>65</v>
      </c>
      <c r="S5454" s="14">
        <f>IFERROR(VLOOKUP($A5454,'Fielding Data'!$A:$H,MATCH(S$1,'Fielding Data'!$A$1:$H$1,0),0),"Other")</f>
        <v>13</v>
      </c>
      <c r="T5454" s="14">
        <f>IFERROR(VLOOKUP($A5454,'Fielding Data'!$A:$H,MATCH(T$1,'Fielding Data'!$A$1:$H$1,0),0),"Other")</f>
        <v>12</v>
      </c>
      <c r="U5454" s="14">
        <f>SUMIFS('Fielding Data'!E:E,'Fielding Data'!$A:$A,'Hitting Data'!$A5454)</f>
        <v>1037</v>
      </c>
      <c r="V5454" s="14">
        <f>SUMIFS('Fielding Data'!F:F,'Fielding Data'!$A:$A,'Hitting Data'!$A5454)</f>
        <v>65</v>
      </c>
      <c r="W5454" s="14">
        <f>SUMIFS('Fielding Data'!G:G,'Fielding Data'!$A:$A,'Hitting Data'!$A5454)</f>
        <v>13</v>
      </c>
      <c r="X5454" s="14">
        <f>SUMIFS('Fielding Data'!H:H,'Fielding Data'!$A:$A,'Hitting Data'!$A5454)</f>
        <v>12</v>
      </c>
    </row>
    <row r="5455" spans="1:24" x14ac:dyDescent="0.25">
      <c r="A5455" s="14" t="str">
        <f t="shared" si="85"/>
        <v>montera012014</v>
      </c>
      <c r="B5455" s="19" t="s">
        <v>2227</v>
      </c>
      <c r="C5455" s="19">
        <v>2014</v>
      </c>
      <c r="D5455" s="19">
        <v>10</v>
      </c>
      <c r="E5455" s="19">
        <v>11</v>
      </c>
      <c r="F5455" s="19">
        <v>0</v>
      </c>
      <c r="G5455" s="19">
        <v>0</v>
      </c>
      <c r="H5455" s="19">
        <v>0</v>
      </c>
      <c r="I5455" s="19">
        <v>0</v>
      </c>
      <c r="J5455" s="19">
        <v>0</v>
      </c>
      <c r="K5455" s="19">
        <v>0</v>
      </c>
      <c r="L5455" s="19">
        <v>0</v>
      </c>
      <c r="M5455" s="19">
        <v>0</v>
      </c>
      <c r="N5455" s="19">
        <v>0</v>
      </c>
      <c r="O5455" s="19">
        <v>5</v>
      </c>
      <c r="P5455" s="14" t="str">
        <f>IFERROR(VLOOKUP($A5455,'Fielding Data'!$A:$H,MATCH(P$1,'Fielding Data'!$A$1:$H$1,0),0),"Other")</f>
        <v>P</v>
      </c>
      <c r="Q5455" s="14">
        <f>IFERROR(VLOOKUP($A5455,'Fielding Data'!$A:$H,MATCH(Q$1,'Fielding Data'!$A$1:$H$1,0),0),"Other")</f>
        <v>2</v>
      </c>
      <c r="R5455" s="14">
        <f>IFERROR(VLOOKUP($A5455,'Fielding Data'!$A:$H,MATCH(R$1,'Fielding Data'!$A$1:$H$1,0),0),"Other")</f>
        <v>6</v>
      </c>
      <c r="S5455" s="14">
        <f>IFERROR(VLOOKUP($A5455,'Fielding Data'!$A:$H,MATCH(S$1,'Fielding Data'!$A$1:$H$1,0),0),"Other")</f>
        <v>0</v>
      </c>
      <c r="T5455" s="14">
        <f>IFERROR(VLOOKUP($A5455,'Fielding Data'!$A:$H,MATCH(T$1,'Fielding Data'!$A$1:$H$1,0),0),"Other")</f>
        <v>1</v>
      </c>
      <c r="U5455" s="14">
        <f>SUMIFS('Fielding Data'!E:E,'Fielding Data'!$A:$A,'Hitting Data'!$A5455)</f>
        <v>2</v>
      </c>
      <c r="V5455" s="14">
        <f>SUMIFS('Fielding Data'!F:F,'Fielding Data'!$A:$A,'Hitting Data'!$A5455)</f>
        <v>6</v>
      </c>
      <c r="W5455" s="14">
        <f>SUMIFS('Fielding Data'!G:G,'Fielding Data'!$A:$A,'Hitting Data'!$A5455)</f>
        <v>0</v>
      </c>
      <c r="X5455" s="14">
        <f>SUMIFS('Fielding Data'!H:H,'Fielding Data'!$A:$A,'Hitting Data'!$A5455)</f>
        <v>1</v>
      </c>
    </row>
    <row r="5456" spans="1:24" x14ac:dyDescent="0.25">
      <c r="A5456" s="14" t="str">
        <f t="shared" si="85"/>
        <v>mooread012014</v>
      </c>
      <c r="B5456" s="19" t="s">
        <v>1143</v>
      </c>
      <c r="C5456" s="19">
        <v>2014</v>
      </c>
      <c r="D5456" s="19">
        <v>9</v>
      </c>
      <c r="E5456" s="19">
        <v>10</v>
      </c>
      <c r="F5456" s="19">
        <v>1</v>
      </c>
      <c r="G5456" s="19">
        <v>2</v>
      </c>
      <c r="H5456" s="19">
        <v>1</v>
      </c>
      <c r="I5456" s="19">
        <v>0</v>
      </c>
      <c r="J5456" s="19">
        <v>0</v>
      </c>
      <c r="K5456" s="19">
        <v>1</v>
      </c>
      <c r="L5456" s="19">
        <v>0</v>
      </c>
      <c r="M5456" s="19">
        <v>0</v>
      </c>
      <c r="N5456" s="19">
        <v>2</v>
      </c>
      <c r="O5456" s="19">
        <v>5</v>
      </c>
      <c r="P5456" s="14" t="str">
        <f>IFERROR(VLOOKUP($A5456,'Fielding Data'!$A:$H,MATCH(P$1,'Fielding Data'!$A$1:$H$1,0),0),"Other")</f>
        <v>C</v>
      </c>
      <c r="Q5456" s="14">
        <f>IFERROR(VLOOKUP($A5456,'Fielding Data'!$A:$H,MATCH(Q$1,'Fielding Data'!$A$1:$H$1,0),0),"Other")</f>
        <v>8</v>
      </c>
      <c r="R5456" s="14">
        <f>IFERROR(VLOOKUP($A5456,'Fielding Data'!$A:$H,MATCH(R$1,'Fielding Data'!$A$1:$H$1,0),0),"Other")</f>
        <v>0</v>
      </c>
      <c r="S5456" s="14">
        <f>IFERROR(VLOOKUP($A5456,'Fielding Data'!$A:$H,MATCH(S$1,'Fielding Data'!$A$1:$H$1,0),0),"Other")</f>
        <v>0</v>
      </c>
      <c r="T5456" s="14">
        <f>IFERROR(VLOOKUP($A5456,'Fielding Data'!$A:$H,MATCH(T$1,'Fielding Data'!$A$1:$H$1,0),0),"Other")</f>
        <v>0</v>
      </c>
      <c r="U5456" s="14">
        <f>SUMIFS('Fielding Data'!E:E,'Fielding Data'!$A:$A,'Hitting Data'!$A5456)</f>
        <v>8</v>
      </c>
      <c r="V5456" s="14">
        <f>SUMIFS('Fielding Data'!F:F,'Fielding Data'!$A:$A,'Hitting Data'!$A5456)</f>
        <v>0</v>
      </c>
      <c r="W5456" s="14">
        <f>SUMIFS('Fielding Data'!G:G,'Fielding Data'!$A:$A,'Hitting Data'!$A5456)</f>
        <v>0</v>
      </c>
      <c r="X5456" s="14">
        <f>SUMIFS('Fielding Data'!H:H,'Fielding Data'!$A:$A,'Hitting Data'!$A5456)</f>
        <v>0</v>
      </c>
    </row>
    <row r="5457" spans="1:24" x14ac:dyDescent="0.25">
      <c r="A5457" s="14" t="str">
        <f t="shared" si="85"/>
        <v>moorema022014</v>
      </c>
      <c r="B5457" s="19" t="s">
        <v>1568</v>
      </c>
      <c r="C5457" s="19">
        <v>2014</v>
      </c>
      <c r="D5457" s="19">
        <v>2</v>
      </c>
      <c r="E5457" s="19">
        <v>0</v>
      </c>
      <c r="F5457" s="19">
        <v>0</v>
      </c>
      <c r="G5457" s="19">
        <v>0</v>
      </c>
      <c r="H5457" s="19">
        <v>0</v>
      </c>
      <c r="I5457" s="19">
        <v>0</v>
      </c>
      <c r="J5457" s="19">
        <v>0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4" t="str">
        <f>IFERROR(VLOOKUP($A5457,'Fielding Data'!$A:$H,MATCH(P$1,'Fielding Data'!$A$1:$H$1,0),0),"Other")</f>
        <v>P</v>
      </c>
      <c r="Q5457" s="14">
        <f>IFERROR(VLOOKUP($A5457,'Fielding Data'!$A:$H,MATCH(Q$1,'Fielding Data'!$A$1:$H$1,0),0),"Other")</f>
        <v>0</v>
      </c>
      <c r="R5457" s="14">
        <f>IFERROR(VLOOKUP($A5457,'Fielding Data'!$A:$H,MATCH(R$1,'Fielding Data'!$A$1:$H$1,0),0),"Other")</f>
        <v>1</v>
      </c>
      <c r="S5457" s="14">
        <f>IFERROR(VLOOKUP($A5457,'Fielding Data'!$A:$H,MATCH(S$1,'Fielding Data'!$A$1:$H$1,0),0),"Other")</f>
        <v>0</v>
      </c>
      <c r="T5457" s="14">
        <f>IFERROR(VLOOKUP($A5457,'Fielding Data'!$A:$H,MATCH(T$1,'Fielding Data'!$A$1:$H$1,0),0),"Other")</f>
        <v>0</v>
      </c>
      <c r="U5457" s="14">
        <f>SUMIFS('Fielding Data'!E:E,'Fielding Data'!$A:$A,'Hitting Data'!$A5457)</f>
        <v>0</v>
      </c>
      <c r="V5457" s="14">
        <f>SUMIFS('Fielding Data'!F:F,'Fielding Data'!$A:$A,'Hitting Data'!$A5457)</f>
        <v>1</v>
      </c>
      <c r="W5457" s="14">
        <f>SUMIFS('Fielding Data'!G:G,'Fielding Data'!$A:$A,'Hitting Data'!$A5457)</f>
        <v>0</v>
      </c>
      <c r="X5457" s="14">
        <f>SUMIFS('Fielding Data'!H:H,'Fielding Data'!$A:$A,'Hitting Data'!$A5457)</f>
        <v>0</v>
      </c>
    </row>
    <row r="5458" spans="1:24" x14ac:dyDescent="0.25">
      <c r="A5458" s="14" t="str">
        <f t="shared" si="85"/>
        <v>moorety012014</v>
      </c>
      <c r="B5458" s="19" t="s">
        <v>1787</v>
      </c>
      <c r="C5458" s="19">
        <v>2014</v>
      </c>
      <c r="D5458" s="19">
        <v>42</v>
      </c>
      <c r="E5458" s="19">
        <v>91</v>
      </c>
      <c r="F5458" s="19">
        <v>8</v>
      </c>
      <c r="G5458" s="19">
        <v>21</v>
      </c>
      <c r="H5458" s="19">
        <v>2</v>
      </c>
      <c r="I5458" s="19">
        <v>0</v>
      </c>
      <c r="J5458" s="19">
        <v>4</v>
      </c>
      <c r="K5458" s="19">
        <v>14</v>
      </c>
      <c r="L5458" s="19">
        <v>0</v>
      </c>
      <c r="M5458" s="19">
        <v>0</v>
      </c>
      <c r="N5458" s="19">
        <v>7</v>
      </c>
      <c r="O5458" s="19">
        <v>29</v>
      </c>
      <c r="P5458" s="14" t="str">
        <f>IFERROR(VLOOKUP($A5458,'Fielding Data'!$A:$H,MATCH(P$1,'Fielding Data'!$A$1:$H$1,0),0),"Other")</f>
        <v>1B</v>
      </c>
      <c r="Q5458" s="14">
        <f>IFERROR(VLOOKUP($A5458,'Fielding Data'!$A:$H,MATCH(Q$1,'Fielding Data'!$A$1:$H$1,0),0),"Other")</f>
        <v>172</v>
      </c>
      <c r="R5458" s="14">
        <f>IFERROR(VLOOKUP($A5458,'Fielding Data'!$A:$H,MATCH(R$1,'Fielding Data'!$A$1:$H$1,0),0),"Other")</f>
        <v>16</v>
      </c>
      <c r="S5458" s="14">
        <f>IFERROR(VLOOKUP($A5458,'Fielding Data'!$A:$H,MATCH(S$1,'Fielding Data'!$A$1:$H$1,0),0),"Other")</f>
        <v>3</v>
      </c>
      <c r="T5458" s="14">
        <f>IFERROR(VLOOKUP($A5458,'Fielding Data'!$A:$H,MATCH(T$1,'Fielding Data'!$A$1:$H$1,0),0),"Other")</f>
        <v>16</v>
      </c>
      <c r="U5458" s="14">
        <f>SUMIFS('Fielding Data'!E:E,'Fielding Data'!$A:$A,'Hitting Data'!$A5458)</f>
        <v>188</v>
      </c>
      <c r="V5458" s="14">
        <f>SUMIFS('Fielding Data'!F:F,'Fielding Data'!$A:$A,'Hitting Data'!$A5458)</f>
        <v>16</v>
      </c>
      <c r="W5458" s="14">
        <f>SUMIFS('Fielding Data'!G:G,'Fielding Data'!$A:$A,'Hitting Data'!$A5458)</f>
        <v>3</v>
      </c>
      <c r="X5458" s="14">
        <f>SUMIFS('Fielding Data'!H:H,'Fielding Data'!$A:$A,'Hitting Data'!$A5458)</f>
        <v>16</v>
      </c>
    </row>
    <row r="5459" spans="1:24" x14ac:dyDescent="0.25">
      <c r="A5459" s="14" t="str">
        <f t="shared" si="85"/>
        <v>moralfr012014</v>
      </c>
      <c r="B5459" s="19" t="s">
        <v>825</v>
      </c>
      <c r="C5459" s="19">
        <v>2014</v>
      </c>
      <c r="D5459" s="19">
        <v>38</v>
      </c>
      <c r="E5459" s="19">
        <v>30</v>
      </c>
      <c r="F5459" s="19">
        <v>2</v>
      </c>
      <c r="G5459" s="19">
        <v>3</v>
      </c>
      <c r="H5459" s="19">
        <v>0</v>
      </c>
      <c r="I5459" s="19">
        <v>0</v>
      </c>
      <c r="J5459" s="19">
        <v>0</v>
      </c>
      <c r="K5459" s="19">
        <v>0</v>
      </c>
      <c r="L5459" s="19">
        <v>0</v>
      </c>
      <c r="M5459" s="19">
        <v>0</v>
      </c>
      <c r="N5459" s="19">
        <v>3</v>
      </c>
      <c r="O5459" s="19">
        <v>15</v>
      </c>
      <c r="P5459" s="14" t="str">
        <f>IFERROR(VLOOKUP($A5459,'Fielding Data'!$A:$H,MATCH(P$1,'Fielding Data'!$A$1:$H$1,0),0),"Other")</f>
        <v>P</v>
      </c>
      <c r="Q5459" s="14">
        <f>IFERROR(VLOOKUP($A5459,'Fielding Data'!$A:$H,MATCH(Q$1,'Fielding Data'!$A$1:$H$1,0),0),"Other")</f>
        <v>7</v>
      </c>
      <c r="R5459" s="14">
        <f>IFERROR(VLOOKUP($A5459,'Fielding Data'!$A:$H,MATCH(R$1,'Fielding Data'!$A$1:$H$1,0),0),"Other")</f>
        <v>19</v>
      </c>
      <c r="S5459" s="14">
        <f>IFERROR(VLOOKUP($A5459,'Fielding Data'!$A:$H,MATCH(S$1,'Fielding Data'!$A$1:$H$1,0),0),"Other")</f>
        <v>5</v>
      </c>
      <c r="T5459" s="14">
        <f>IFERROR(VLOOKUP($A5459,'Fielding Data'!$A:$H,MATCH(T$1,'Fielding Data'!$A$1:$H$1,0),0),"Other")</f>
        <v>1</v>
      </c>
      <c r="U5459" s="14">
        <f>SUMIFS('Fielding Data'!E:E,'Fielding Data'!$A:$A,'Hitting Data'!$A5459)</f>
        <v>7</v>
      </c>
      <c r="V5459" s="14">
        <f>SUMIFS('Fielding Data'!F:F,'Fielding Data'!$A:$A,'Hitting Data'!$A5459)</f>
        <v>19</v>
      </c>
      <c r="W5459" s="14">
        <f>SUMIFS('Fielding Data'!G:G,'Fielding Data'!$A:$A,'Hitting Data'!$A5459)</f>
        <v>5</v>
      </c>
      <c r="X5459" s="14">
        <f>SUMIFS('Fielding Data'!H:H,'Fielding Data'!$A:$A,'Hitting Data'!$A5459)</f>
        <v>1</v>
      </c>
    </row>
    <row r="5460" spans="1:24" x14ac:dyDescent="0.25">
      <c r="A5460" s="14" t="str">
        <f t="shared" si="85"/>
        <v>morelbr012014</v>
      </c>
      <c r="B5460" s="19" t="s">
        <v>1343</v>
      </c>
      <c r="C5460" s="19">
        <v>2014</v>
      </c>
      <c r="D5460" s="19">
        <v>23</v>
      </c>
      <c r="E5460" s="19">
        <v>39</v>
      </c>
      <c r="F5460" s="19">
        <v>1</v>
      </c>
      <c r="G5460" s="19">
        <v>7</v>
      </c>
      <c r="H5460" s="19">
        <v>2</v>
      </c>
      <c r="I5460" s="19">
        <v>0</v>
      </c>
      <c r="J5460" s="19">
        <v>0</v>
      </c>
      <c r="K5460" s="19">
        <v>4</v>
      </c>
      <c r="L5460" s="19">
        <v>0</v>
      </c>
      <c r="M5460" s="19">
        <v>0</v>
      </c>
      <c r="N5460" s="19">
        <v>2</v>
      </c>
      <c r="O5460" s="19">
        <v>9</v>
      </c>
      <c r="P5460" s="14" t="str">
        <f>IFERROR(VLOOKUP($A5460,'Fielding Data'!$A:$H,MATCH(P$1,'Fielding Data'!$A$1:$H$1,0),0),"Other")</f>
        <v>1B</v>
      </c>
      <c r="Q5460" s="14">
        <f>IFERROR(VLOOKUP($A5460,'Fielding Data'!$A:$H,MATCH(Q$1,'Fielding Data'!$A$1:$H$1,0),0),"Other")</f>
        <v>0</v>
      </c>
      <c r="R5460" s="14">
        <f>IFERROR(VLOOKUP($A5460,'Fielding Data'!$A:$H,MATCH(R$1,'Fielding Data'!$A$1:$H$1,0),0),"Other")</f>
        <v>0</v>
      </c>
      <c r="S5460" s="14">
        <f>IFERROR(VLOOKUP($A5460,'Fielding Data'!$A:$H,MATCH(S$1,'Fielding Data'!$A$1:$H$1,0),0),"Other")</f>
        <v>0</v>
      </c>
      <c r="T5460" s="14">
        <f>IFERROR(VLOOKUP($A5460,'Fielding Data'!$A:$H,MATCH(T$1,'Fielding Data'!$A$1:$H$1,0),0),"Other")</f>
        <v>0</v>
      </c>
      <c r="U5460" s="14">
        <f>SUMIFS('Fielding Data'!E:E,'Fielding Data'!$A:$A,'Hitting Data'!$A5460)</f>
        <v>2</v>
      </c>
      <c r="V5460" s="14">
        <f>SUMIFS('Fielding Data'!F:F,'Fielding Data'!$A:$A,'Hitting Data'!$A5460)</f>
        <v>17</v>
      </c>
      <c r="W5460" s="14">
        <f>SUMIFS('Fielding Data'!G:G,'Fielding Data'!$A:$A,'Hitting Data'!$A5460)</f>
        <v>0</v>
      </c>
      <c r="X5460" s="14">
        <f>SUMIFS('Fielding Data'!H:H,'Fielding Data'!$A:$A,'Hitting Data'!$A5460)</f>
        <v>0</v>
      </c>
    </row>
    <row r="5461" spans="1:24" x14ac:dyDescent="0.25">
      <c r="A5461" s="14" t="str">
        <f t="shared" si="85"/>
        <v>morelmi012014</v>
      </c>
      <c r="B5461" s="19" t="s">
        <v>1344</v>
      </c>
      <c r="C5461" s="19">
        <v>2014</v>
      </c>
      <c r="D5461" s="19">
        <v>52</v>
      </c>
      <c r="E5461" s="19">
        <v>167</v>
      </c>
      <c r="F5461" s="19">
        <v>18</v>
      </c>
      <c r="G5461" s="19">
        <v>41</v>
      </c>
      <c r="H5461" s="19">
        <v>9</v>
      </c>
      <c r="I5461" s="19">
        <v>1</v>
      </c>
      <c r="J5461" s="19">
        <v>2</v>
      </c>
      <c r="K5461" s="19">
        <v>23</v>
      </c>
      <c r="L5461" s="19">
        <v>0</v>
      </c>
      <c r="M5461" s="19">
        <v>0</v>
      </c>
      <c r="N5461" s="19">
        <v>12</v>
      </c>
      <c r="O5461" s="19">
        <v>43</v>
      </c>
      <c r="P5461" s="14" t="str">
        <f>IFERROR(VLOOKUP($A5461,'Fielding Data'!$A:$H,MATCH(P$1,'Fielding Data'!$A$1:$H$1,0),0),"Other")</f>
        <v>1B</v>
      </c>
      <c r="Q5461" s="14">
        <f>IFERROR(VLOOKUP($A5461,'Fielding Data'!$A:$H,MATCH(Q$1,'Fielding Data'!$A$1:$H$1,0),0),"Other")</f>
        <v>158</v>
      </c>
      <c r="R5461" s="14">
        <f>IFERROR(VLOOKUP($A5461,'Fielding Data'!$A:$H,MATCH(R$1,'Fielding Data'!$A$1:$H$1,0),0),"Other")</f>
        <v>14</v>
      </c>
      <c r="S5461" s="14">
        <f>IFERROR(VLOOKUP($A5461,'Fielding Data'!$A:$H,MATCH(S$1,'Fielding Data'!$A$1:$H$1,0),0),"Other")</f>
        <v>2</v>
      </c>
      <c r="T5461" s="14">
        <f>IFERROR(VLOOKUP($A5461,'Fielding Data'!$A:$H,MATCH(T$1,'Fielding Data'!$A$1:$H$1,0),0),"Other")</f>
        <v>15</v>
      </c>
      <c r="U5461" s="14">
        <f>SUMIFS('Fielding Data'!E:E,'Fielding Data'!$A:$A,'Hitting Data'!$A5461)</f>
        <v>166</v>
      </c>
      <c r="V5461" s="14">
        <f>SUMIFS('Fielding Data'!F:F,'Fielding Data'!$A:$A,'Hitting Data'!$A5461)</f>
        <v>15</v>
      </c>
      <c r="W5461" s="14">
        <f>SUMIFS('Fielding Data'!G:G,'Fielding Data'!$A:$A,'Hitting Data'!$A5461)</f>
        <v>4</v>
      </c>
      <c r="X5461" s="14">
        <f>SUMIFS('Fielding Data'!H:H,'Fielding Data'!$A:$A,'Hitting Data'!$A5461)</f>
        <v>15</v>
      </c>
    </row>
    <row r="5462" spans="1:24" x14ac:dyDescent="0.25">
      <c r="A5462" s="14" t="str">
        <f t="shared" si="85"/>
        <v>morgany012014</v>
      </c>
      <c r="B5462" s="19" t="s">
        <v>827</v>
      </c>
      <c r="C5462" s="19">
        <v>2014</v>
      </c>
      <c r="D5462" s="19">
        <v>15</v>
      </c>
      <c r="E5462" s="19">
        <v>41</v>
      </c>
      <c r="F5462" s="19">
        <v>8</v>
      </c>
      <c r="G5462" s="19">
        <v>14</v>
      </c>
      <c r="H5462" s="19">
        <v>1</v>
      </c>
      <c r="I5462" s="19">
        <v>0</v>
      </c>
      <c r="J5462" s="19">
        <v>1</v>
      </c>
      <c r="K5462" s="19">
        <v>6</v>
      </c>
      <c r="L5462" s="19">
        <v>3</v>
      </c>
      <c r="M5462" s="19">
        <v>0</v>
      </c>
      <c r="N5462" s="19">
        <v>7</v>
      </c>
      <c r="O5462" s="19">
        <v>6</v>
      </c>
      <c r="P5462" s="14" t="str">
        <f>IFERROR(VLOOKUP($A5462,'Fielding Data'!$A:$H,MATCH(P$1,'Fielding Data'!$A$1:$H$1,0),0),"Other")</f>
        <v>CF</v>
      </c>
      <c r="Q5462" s="14">
        <f>IFERROR(VLOOKUP($A5462,'Fielding Data'!$A:$H,MATCH(Q$1,'Fielding Data'!$A$1:$H$1,0),0),"Other")</f>
        <v>21</v>
      </c>
      <c r="R5462" s="14">
        <f>IFERROR(VLOOKUP($A5462,'Fielding Data'!$A:$H,MATCH(R$1,'Fielding Data'!$A$1:$H$1,0),0),"Other")</f>
        <v>0</v>
      </c>
      <c r="S5462" s="14">
        <f>IFERROR(VLOOKUP($A5462,'Fielding Data'!$A:$H,MATCH(S$1,'Fielding Data'!$A$1:$H$1,0),0),"Other")</f>
        <v>0</v>
      </c>
      <c r="T5462" s="14">
        <f>IFERROR(VLOOKUP($A5462,'Fielding Data'!$A:$H,MATCH(T$1,'Fielding Data'!$A$1:$H$1,0),0),"Other")</f>
        <v>0</v>
      </c>
      <c r="U5462" s="14">
        <f>SUMIFS('Fielding Data'!E:E,'Fielding Data'!$A:$A,'Hitting Data'!$A5462)</f>
        <v>46</v>
      </c>
      <c r="V5462" s="14">
        <f>SUMIFS('Fielding Data'!F:F,'Fielding Data'!$A:$A,'Hitting Data'!$A5462)</f>
        <v>0</v>
      </c>
      <c r="W5462" s="14">
        <f>SUMIFS('Fielding Data'!G:G,'Fielding Data'!$A:$A,'Hitting Data'!$A5462)</f>
        <v>0</v>
      </c>
      <c r="X5462" s="14">
        <f>SUMIFS('Fielding Data'!H:H,'Fielding Data'!$A:$A,'Hitting Data'!$A5462)</f>
        <v>0</v>
      </c>
    </row>
    <row r="5463" spans="1:24" x14ac:dyDescent="0.25">
      <c r="A5463" s="14" t="str">
        <f t="shared" si="85"/>
        <v>morinmi012014</v>
      </c>
      <c r="B5463" s="19" t="s">
        <v>2228</v>
      </c>
      <c r="C5463" s="19">
        <v>2014</v>
      </c>
      <c r="D5463" s="19">
        <v>60</v>
      </c>
      <c r="E5463" s="19">
        <v>0</v>
      </c>
      <c r="F5463" s="19">
        <v>0</v>
      </c>
      <c r="G5463" s="19">
        <v>0</v>
      </c>
      <c r="H5463" s="19">
        <v>0</v>
      </c>
      <c r="I5463" s="19">
        <v>0</v>
      </c>
      <c r="J5463" s="19">
        <v>0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4" t="str">
        <f>IFERROR(VLOOKUP($A5463,'Fielding Data'!$A:$H,MATCH(P$1,'Fielding Data'!$A$1:$H$1,0),0),"Other")</f>
        <v>P</v>
      </c>
      <c r="Q5463" s="14">
        <f>IFERROR(VLOOKUP($A5463,'Fielding Data'!$A:$H,MATCH(Q$1,'Fielding Data'!$A$1:$H$1,0),0),"Other")</f>
        <v>5</v>
      </c>
      <c r="R5463" s="14">
        <f>IFERROR(VLOOKUP($A5463,'Fielding Data'!$A:$H,MATCH(R$1,'Fielding Data'!$A$1:$H$1,0),0),"Other")</f>
        <v>6</v>
      </c>
      <c r="S5463" s="14">
        <f>IFERROR(VLOOKUP($A5463,'Fielding Data'!$A:$H,MATCH(S$1,'Fielding Data'!$A$1:$H$1,0),0),"Other")</f>
        <v>1</v>
      </c>
      <c r="T5463" s="14">
        <f>IFERROR(VLOOKUP($A5463,'Fielding Data'!$A:$H,MATCH(T$1,'Fielding Data'!$A$1:$H$1,0),0),"Other")</f>
        <v>0</v>
      </c>
      <c r="U5463" s="14">
        <f>SUMIFS('Fielding Data'!E:E,'Fielding Data'!$A:$A,'Hitting Data'!$A5463)</f>
        <v>5</v>
      </c>
      <c r="V5463" s="14">
        <f>SUMIFS('Fielding Data'!F:F,'Fielding Data'!$A:$A,'Hitting Data'!$A5463)</f>
        <v>6</v>
      </c>
      <c r="W5463" s="14">
        <f>SUMIFS('Fielding Data'!G:G,'Fielding Data'!$A:$A,'Hitting Data'!$A5463)</f>
        <v>1</v>
      </c>
      <c r="X5463" s="14">
        <f>SUMIFS('Fielding Data'!H:H,'Fielding Data'!$A:$A,'Hitting Data'!$A5463)</f>
        <v>0</v>
      </c>
    </row>
    <row r="5464" spans="1:24" x14ac:dyDescent="0.25">
      <c r="A5464" s="14" t="str">
        <f t="shared" si="85"/>
        <v>morneju012014</v>
      </c>
      <c r="B5464" s="19" t="s">
        <v>392</v>
      </c>
      <c r="C5464" s="19">
        <v>2014</v>
      </c>
      <c r="D5464" s="19">
        <v>135</v>
      </c>
      <c r="E5464" s="19">
        <v>502</v>
      </c>
      <c r="F5464" s="19">
        <v>62</v>
      </c>
      <c r="G5464" s="19">
        <v>160</v>
      </c>
      <c r="H5464" s="19">
        <v>32</v>
      </c>
      <c r="I5464" s="19">
        <v>3</v>
      </c>
      <c r="J5464" s="19">
        <v>17</v>
      </c>
      <c r="K5464" s="19">
        <v>82</v>
      </c>
      <c r="L5464" s="19">
        <v>0</v>
      </c>
      <c r="M5464" s="19">
        <v>3</v>
      </c>
      <c r="N5464" s="19">
        <v>34</v>
      </c>
      <c r="O5464" s="19">
        <v>60</v>
      </c>
      <c r="P5464" s="14" t="str">
        <f>IFERROR(VLOOKUP($A5464,'Fielding Data'!$A:$H,MATCH(P$1,'Fielding Data'!$A$1:$H$1,0),0),"Other")</f>
        <v>1B</v>
      </c>
      <c r="Q5464" s="14">
        <f>IFERROR(VLOOKUP($A5464,'Fielding Data'!$A:$H,MATCH(Q$1,'Fielding Data'!$A$1:$H$1,0),0),"Other")</f>
        <v>1170</v>
      </c>
      <c r="R5464" s="14">
        <f>IFERROR(VLOOKUP($A5464,'Fielding Data'!$A:$H,MATCH(R$1,'Fielding Data'!$A$1:$H$1,0),0),"Other")</f>
        <v>86</v>
      </c>
      <c r="S5464" s="14">
        <f>IFERROR(VLOOKUP($A5464,'Fielding Data'!$A:$H,MATCH(S$1,'Fielding Data'!$A$1:$H$1,0),0),"Other")</f>
        <v>4</v>
      </c>
      <c r="T5464" s="14">
        <f>IFERROR(VLOOKUP($A5464,'Fielding Data'!$A:$H,MATCH(T$1,'Fielding Data'!$A$1:$H$1,0),0),"Other")</f>
        <v>122</v>
      </c>
      <c r="U5464" s="14">
        <f>SUMIFS('Fielding Data'!E:E,'Fielding Data'!$A:$A,'Hitting Data'!$A5464)</f>
        <v>1170</v>
      </c>
      <c r="V5464" s="14">
        <f>SUMIFS('Fielding Data'!F:F,'Fielding Data'!$A:$A,'Hitting Data'!$A5464)</f>
        <v>86</v>
      </c>
      <c r="W5464" s="14">
        <f>SUMIFS('Fielding Data'!G:G,'Fielding Data'!$A:$A,'Hitting Data'!$A5464)</f>
        <v>4</v>
      </c>
      <c r="X5464" s="14">
        <f>SUMIFS('Fielding Data'!H:H,'Fielding Data'!$A:$A,'Hitting Data'!$A5464)</f>
        <v>122</v>
      </c>
    </row>
    <row r="5465" spans="1:24" x14ac:dyDescent="0.25">
      <c r="A5465" s="14" t="str">
        <f t="shared" si="85"/>
        <v>morrilo012014</v>
      </c>
      <c r="B5465" s="19" t="s">
        <v>1345</v>
      </c>
      <c r="C5465" s="19">
        <v>2014</v>
      </c>
      <c r="D5465" s="19">
        <v>99</v>
      </c>
      <c r="E5465" s="19">
        <v>336</v>
      </c>
      <c r="F5465" s="19">
        <v>41</v>
      </c>
      <c r="G5465" s="19">
        <v>88</v>
      </c>
      <c r="H5465" s="19">
        <v>20</v>
      </c>
      <c r="I5465" s="19">
        <v>0</v>
      </c>
      <c r="J5465" s="19">
        <v>11</v>
      </c>
      <c r="K5465" s="19">
        <v>38</v>
      </c>
      <c r="L5465" s="19">
        <v>5</v>
      </c>
      <c r="M5465" s="19">
        <v>2</v>
      </c>
      <c r="N5465" s="19">
        <v>24</v>
      </c>
      <c r="O5465" s="19">
        <v>59</v>
      </c>
      <c r="P5465" s="14" t="str">
        <f>IFERROR(VLOOKUP($A5465,'Fielding Data'!$A:$H,MATCH(P$1,'Fielding Data'!$A$1:$H$1,0),0),"Other")</f>
        <v>1B</v>
      </c>
      <c r="Q5465" s="14">
        <f>IFERROR(VLOOKUP($A5465,'Fielding Data'!$A:$H,MATCH(Q$1,'Fielding Data'!$A$1:$H$1,0),0),"Other")</f>
        <v>639</v>
      </c>
      <c r="R5465" s="14">
        <f>IFERROR(VLOOKUP($A5465,'Fielding Data'!$A:$H,MATCH(R$1,'Fielding Data'!$A$1:$H$1,0),0),"Other")</f>
        <v>46</v>
      </c>
      <c r="S5465" s="14">
        <f>IFERROR(VLOOKUP($A5465,'Fielding Data'!$A:$H,MATCH(S$1,'Fielding Data'!$A$1:$H$1,0),0),"Other")</f>
        <v>3</v>
      </c>
      <c r="T5465" s="14">
        <f>IFERROR(VLOOKUP($A5465,'Fielding Data'!$A:$H,MATCH(T$1,'Fielding Data'!$A$1:$H$1,0),0),"Other")</f>
        <v>48</v>
      </c>
      <c r="U5465" s="14">
        <f>SUMIFS('Fielding Data'!E:E,'Fielding Data'!$A:$A,'Hitting Data'!$A5465)</f>
        <v>675</v>
      </c>
      <c r="V5465" s="14">
        <f>SUMIFS('Fielding Data'!F:F,'Fielding Data'!$A:$A,'Hitting Data'!$A5465)</f>
        <v>48</v>
      </c>
      <c r="W5465" s="14">
        <f>SUMIFS('Fielding Data'!G:G,'Fielding Data'!$A:$A,'Hitting Data'!$A5465)</f>
        <v>3</v>
      </c>
      <c r="X5465" s="14">
        <f>SUMIFS('Fielding Data'!H:H,'Fielding Data'!$A:$A,'Hitting Data'!$A5465)</f>
        <v>48</v>
      </c>
    </row>
    <row r="5466" spans="1:24" x14ac:dyDescent="0.25">
      <c r="A5466" s="14" t="str">
        <f t="shared" si="85"/>
        <v>morrobr012014</v>
      </c>
      <c r="B5466" s="19" t="s">
        <v>828</v>
      </c>
      <c r="C5466" s="19">
        <v>2014</v>
      </c>
      <c r="D5466" s="19">
        <v>13</v>
      </c>
      <c r="E5466" s="19">
        <v>2</v>
      </c>
      <c r="F5466" s="19">
        <v>0</v>
      </c>
      <c r="G5466" s="19">
        <v>0</v>
      </c>
      <c r="H5466" s="19">
        <v>0</v>
      </c>
      <c r="I5466" s="19">
        <v>0</v>
      </c>
      <c r="J5466" s="19">
        <v>0</v>
      </c>
      <c r="K5466" s="19">
        <v>0</v>
      </c>
      <c r="L5466" s="19">
        <v>0</v>
      </c>
      <c r="M5466" s="19">
        <v>0</v>
      </c>
      <c r="N5466" s="19">
        <v>0</v>
      </c>
      <c r="O5466" s="19">
        <v>2</v>
      </c>
      <c r="P5466" s="14" t="str">
        <f>IFERROR(VLOOKUP($A5466,'Fielding Data'!$A:$H,MATCH(P$1,'Fielding Data'!$A$1:$H$1,0),0),"Other")</f>
        <v>P</v>
      </c>
      <c r="Q5466" s="14">
        <f>IFERROR(VLOOKUP($A5466,'Fielding Data'!$A:$H,MATCH(Q$1,'Fielding Data'!$A$1:$H$1,0),0),"Other")</f>
        <v>3</v>
      </c>
      <c r="R5466" s="14">
        <f>IFERROR(VLOOKUP($A5466,'Fielding Data'!$A:$H,MATCH(R$1,'Fielding Data'!$A$1:$H$1,0),0),"Other")</f>
        <v>3</v>
      </c>
      <c r="S5466" s="14">
        <f>IFERROR(VLOOKUP($A5466,'Fielding Data'!$A:$H,MATCH(S$1,'Fielding Data'!$A$1:$H$1,0),0),"Other")</f>
        <v>0</v>
      </c>
      <c r="T5466" s="14">
        <f>IFERROR(VLOOKUP($A5466,'Fielding Data'!$A:$H,MATCH(T$1,'Fielding Data'!$A$1:$H$1,0),0),"Other")</f>
        <v>0</v>
      </c>
      <c r="U5466" s="14">
        <f>SUMIFS('Fielding Data'!E:E,'Fielding Data'!$A:$A,'Hitting Data'!$A5466)</f>
        <v>3</v>
      </c>
      <c r="V5466" s="14">
        <f>SUMIFS('Fielding Data'!F:F,'Fielding Data'!$A:$A,'Hitting Data'!$A5466)</f>
        <v>3</v>
      </c>
      <c r="W5466" s="14">
        <f>SUMIFS('Fielding Data'!G:G,'Fielding Data'!$A:$A,'Hitting Data'!$A5466)</f>
        <v>0</v>
      </c>
      <c r="X5466" s="14">
        <f>SUMIFS('Fielding Data'!H:H,'Fielding Data'!$A:$A,'Hitting Data'!$A5466)</f>
        <v>0</v>
      </c>
    </row>
    <row r="5467" spans="1:24" x14ac:dyDescent="0.25">
      <c r="A5467" s="14" t="str">
        <f t="shared" si="85"/>
        <v>morsemi012014</v>
      </c>
      <c r="B5467" s="19" t="s">
        <v>578</v>
      </c>
      <c r="C5467" s="19">
        <v>2014</v>
      </c>
      <c r="D5467" s="19">
        <v>131</v>
      </c>
      <c r="E5467" s="19">
        <v>438</v>
      </c>
      <c r="F5467" s="19">
        <v>48</v>
      </c>
      <c r="G5467" s="19">
        <v>122</v>
      </c>
      <c r="H5467" s="19">
        <v>32</v>
      </c>
      <c r="I5467" s="19">
        <v>3</v>
      </c>
      <c r="J5467" s="19">
        <v>16</v>
      </c>
      <c r="K5467" s="19">
        <v>61</v>
      </c>
      <c r="L5467" s="19">
        <v>0</v>
      </c>
      <c r="M5467" s="19">
        <v>0</v>
      </c>
      <c r="N5467" s="19">
        <v>31</v>
      </c>
      <c r="O5467" s="19">
        <v>121</v>
      </c>
      <c r="P5467" s="14" t="str">
        <f>IFERROR(VLOOKUP($A5467,'Fielding Data'!$A:$H,MATCH(P$1,'Fielding Data'!$A$1:$H$1,0),0),"Other")</f>
        <v>1B</v>
      </c>
      <c r="Q5467" s="14">
        <f>IFERROR(VLOOKUP($A5467,'Fielding Data'!$A:$H,MATCH(Q$1,'Fielding Data'!$A$1:$H$1,0),0),"Other")</f>
        <v>307</v>
      </c>
      <c r="R5467" s="14">
        <f>IFERROR(VLOOKUP($A5467,'Fielding Data'!$A:$H,MATCH(R$1,'Fielding Data'!$A$1:$H$1,0),0),"Other")</f>
        <v>24</v>
      </c>
      <c r="S5467" s="14">
        <f>IFERROR(VLOOKUP($A5467,'Fielding Data'!$A:$H,MATCH(S$1,'Fielding Data'!$A$1:$H$1,0),0),"Other")</f>
        <v>3</v>
      </c>
      <c r="T5467" s="14">
        <f>IFERROR(VLOOKUP($A5467,'Fielding Data'!$A:$H,MATCH(T$1,'Fielding Data'!$A$1:$H$1,0),0),"Other")</f>
        <v>41</v>
      </c>
      <c r="U5467" s="14">
        <f>SUMIFS('Fielding Data'!E:E,'Fielding Data'!$A:$A,'Hitting Data'!$A5467)</f>
        <v>521</v>
      </c>
      <c r="V5467" s="14">
        <f>SUMIFS('Fielding Data'!F:F,'Fielding Data'!$A:$A,'Hitting Data'!$A5467)</f>
        <v>28</v>
      </c>
      <c r="W5467" s="14">
        <f>SUMIFS('Fielding Data'!G:G,'Fielding Data'!$A:$A,'Hitting Data'!$A5467)</f>
        <v>7</v>
      </c>
      <c r="X5467" s="14">
        <f>SUMIFS('Fielding Data'!H:H,'Fielding Data'!$A:$A,'Hitting Data'!$A5467)</f>
        <v>41</v>
      </c>
    </row>
    <row r="5468" spans="1:24" x14ac:dyDescent="0.25">
      <c r="A5468" s="14" t="str">
        <f t="shared" si="85"/>
        <v>mortoch022014</v>
      </c>
      <c r="B5468" s="19" t="s">
        <v>975</v>
      </c>
      <c r="C5468" s="19">
        <v>2014</v>
      </c>
      <c r="D5468" s="19">
        <v>26</v>
      </c>
      <c r="E5468" s="19">
        <v>40</v>
      </c>
      <c r="F5468" s="19">
        <v>1</v>
      </c>
      <c r="G5468" s="19">
        <v>2</v>
      </c>
      <c r="H5468" s="19">
        <v>0</v>
      </c>
      <c r="I5468" s="19">
        <v>0</v>
      </c>
      <c r="J5468" s="19">
        <v>0</v>
      </c>
      <c r="K5468" s="19">
        <v>1</v>
      </c>
      <c r="L5468" s="19">
        <v>0</v>
      </c>
      <c r="M5468" s="19">
        <v>0</v>
      </c>
      <c r="N5468" s="19">
        <v>1</v>
      </c>
      <c r="O5468" s="19">
        <v>21</v>
      </c>
      <c r="P5468" s="14" t="str">
        <f>IFERROR(VLOOKUP($A5468,'Fielding Data'!$A:$H,MATCH(P$1,'Fielding Data'!$A$1:$H$1,0),0),"Other")</f>
        <v>P</v>
      </c>
      <c r="Q5468" s="14">
        <f>IFERROR(VLOOKUP($A5468,'Fielding Data'!$A:$H,MATCH(Q$1,'Fielding Data'!$A$1:$H$1,0),0),"Other")</f>
        <v>9</v>
      </c>
      <c r="R5468" s="14">
        <f>IFERROR(VLOOKUP($A5468,'Fielding Data'!$A:$H,MATCH(R$1,'Fielding Data'!$A$1:$H$1,0),0),"Other")</f>
        <v>23</v>
      </c>
      <c r="S5468" s="14">
        <f>IFERROR(VLOOKUP($A5468,'Fielding Data'!$A:$H,MATCH(S$1,'Fielding Data'!$A$1:$H$1,0),0),"Other")</f>
        <v>1</v>
      </c>
      <c r="T5468" s="14">
        <f>IFERROR(VLOOKUP($A5468,'Fielding Data'!$A:$H,MATCH(T$1,'Fielding Data'!$A$1:$H$1,0),0),"Other")</f>
        <v>2</v>
      </c>
      <c r="U5468" s="14">
        <f>SUMIFS('Fielding Data'!E:E,'Fielding Data'!$A:$A,'Hitting Data'!$A5468)</f>
        <v>9</v>
      </c>
      <c r="V5468" s="14">
        <f>SUMIFS('Fielding Data'!F:F,'Fielding Data'!$A:$A,'Hitting Data'!$A5468)</f>
        <v>23</v>
      </c>
      <c r="W5468" s="14">
        <f>SUMIFS('Fielding Data'!G:G,'Fielding Data'!$A:$A,'Hitting Data'!$A5468)</f>
        <v>1</v>
      </c>
      <c r="X5468" s="14">
        <f>SUMIFS('Fielding Data'!H:H,'Fielding Data'!$A:$A,'Hitting Data'!$A5468)</f>
        <v>2</v>
      </c>
    </row>
    <row r="5469" spans="1:24" x14ac:dyDescent="0.25">
      <c r="A5469" s="14" t="str">
        <f t="shared" si="85"/>
        <v>mossbr012014</v>
      </c>
      <c r="B5469" s="19" t="s">
        <v>829</v>
      </c>
      <c r="C5469" s="19">
        <v>2014</v>
      </c>
      <c r="D5469" s="19">
        <v>147</v>
      </c>
      <c r="E5469" s="19">
        <v>500</v>
      </c>
      <c r="F5469" s="19">
        <v>70</v>
      </c>
      <c r="G5469" s="19">
        <v>117</v>
      </c>
      <c r="H5469" s="19">
        <v>23</v>
      </c>
      <c r="I5469" s="19">
        <v>2</v>
      </c>
      <c r="J5469" s="19">
        <v>25</v>
      </c>
      <c r="K5469" s="19">
        <v>81</v>
      </c>
      <c r="L5469" s="19">
        <v>1</v>
      </c>
      <c r="M5469" s="19">
        <v>0</v>
      </c>
      <c r="N5469" s="19">
        <v>67</v>
      </c>
      <c r="O5469" s="19">
        <v>153</v>
      </c>
      <c r="P5469" s="14" t="str">
        <f>IFERROR(VLOOKUP($A5469,'Fielding Data'!$A:$H,MATCH(P$1,'Fielding Data'!$A$1:$H$1,0),0),"Other")</f>
        <v>1B</v>
      </c>
      <c r="Q5469" s="14">
        <f>IFERROR(VLOOKUP($A5469,'Fielding Data'!$A:$H,MATCH(Q$1,'Fielding Data'!$A$1:$H$1,0),0),"Other")</f>
        <v>487</v>
      </c>
      <c r="R5469" s="14">
        <f>IFERROR(VLOOKUP($A5469,'Fielding Data'!$A:$H,MATCH(R$1,'Fielding Data'!$A$1:$H$1,0),0),"Other")</f>
        <v>21</v>
      </c>
      <c r="S5469" s="14">
        <f>IFERROR(VLOOKUP($A5469,'Fielding Data'!$A:$H,MATCH(S$1,'Fielding Data'!$A$1:$H$1,0),0),"Other")</f>
        <v>5</v>
      </c>
      <c r="T5469" s="14">
        <f>IFERROR(VLOOKUP($A5469,'Fielding Data'!$A:$H,MATCH(T$1,'Fielding Data'!$A$1:$H$1,0),0),"Other")</f>
        <v>48</v>
      </c>
      <c r="U5469" s="14">
        <f>SUMIFS('Fielding Data'!E:E,'Fielding Data'!$A:$A,'Hitting Data'!$A5469)</f>
        <v>733</v>
      </c>
      <c r="V5469" s="14">
        <f>SUMIFS('Fielding Data'!F:F,'Fielding Data'!$A:$A,'Hitting Data'!$A5469)</f>
        <v>33</v>
      </c>
      <c r="W5469" s="14">
        <f>SUMIFS('Fielding Data'!G:G,'Fielding Data'!$A:$A,'Hitting Data'!$A5469)</f>
        <v>9</v>
      </c>
      <c r="X5469" s="14">
        <f>SUMIFS('Fielding Data'!H:H,'Fielding Data'!$A:$A,'Hitting Data'!$A5469)</f>
        <v>50</v>
      </c>
    </row>
    <row r="5470" spans="1:24" x14ac:dyDescent="0.25">
      <c r="A5470" s="14" t="str">
        <f t="shared" si="85"/>
        <v>motteja012014</v>
      </c>
      <c r="B5470" s="19" t="s">
        <v>976</v>
      </c>
      <c r="C5470" s="19">
        <v>2014</v>
      </c>
      <c r="D5470" s="19">
        <v>29</v>
      </c>
      <c r="E5470" s="19">
        <v>0</v>
      </c>
      <c r="F5470" s="19">
        <v>0</v>
      </c>
      <c r="G5470" s="19">
        <v>0</v>
      </c>
      <c r="H5470" s="19">
        <v>0</v>
      </c>
      <c r="I5470" s="19">
        <v>0</v>
      </c>
      <c r="J5470" s="19">
        <v>0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4" t="str">
        <f>IFERROR(VLOOKUP($A5470,'Fielding Data'!$A:$H,MATCH(P$1,'Fielding Data'!$A$1:$H$1,0),0),"Other")</f>
        <v>P</v>
      </c>
      <c r="Q5470" s="14">
        <f>IFERROR(VLOOKUP($A5470,'Fielding Data'!$A:$H,MATCH(Q$1,'Fielding Data'!$A$1:$H$1,0),0),"Other")</f>
        <v>1</v>
      </c>
      <c r="R5470" s="14">
        <f>IFERROR(VLOOKUP($A5470,'Fielding Data'!$A:$H,MATCH(R$1,'Fielding Data'!$A$1:$H$1,0),0),"Other")</f>
        <v>3</v>
      </c>
      <c r="S5470" s="14">
        <f>IFERROR(VLOOKUP($A5470,'Fielding Data'!$A:$H,MATCH(S$1,'Fielding Data'!$A$1:$H$1,0),0),"Other")</f>
        <v>0</v>
      </c>
      <c r="T5470" s="14">
        <f>IFERROR(VLOOKUP($A5470,'Fielding Data'!$A:$H,MATCH(T$1,'Fielding Data'!$A$1:$H$1,0),0),"Other")</f>
        <v>0</v>
      </c>
      <c r="U5470" s="14">
        <f>SUMIFS('Fielding Data'!E:E,'Fielding Data'!$A:$A,'Hitting Data'!$A5470)</f>
        <v>1</v>
      </c>
      <c r="V5470" s="14">
        <f>SUMIFS('Fielding Data'!F:F,'Fielding Data'!$A:$A,'Hitting Data'!$A5470)</f>
        <v>3</v>
      </c>
      <c r="W5470" s="14">
        <f>SUMIFS('Fielding Data'!G:G,'Fielding Data'!$A:$A,'Hitting Data'!$A5470)</f>
        <v>0</v>
      </c>
      <c r="X5470" s="14">
        <f>SUMIFS('Fielding Data'!H:H,'Fielding Data'!$A:$A,'Hitting Data'!$A5470)</f>
        <v>0</v>
      </c>
    </row>
    <row r="5471" spans="1:24" x14ac:dyDescent="0.25">
      <c r="A5471" s="14" t="str">
        <f t="shared" si="85"/>
        <v>moustmi012014</v>
      </c>
      <c r="B5471" s="19" t="s">
        <v>1570</v>
      </c>
      <c r="C5471" s="19">
        <v>2014</v>
      </c>
      <c r="D5471" s="19">
        <v>140</v>
      </c>
      <c r="E5471" s="19">
        <v>457</v>
      </c>
      <c r="F5471" s="19">
        <v>45</v>
      </c>
      <c r="G5471" s="19">
        <v>97</v>
      </c>
      <c r="H5471" s="19">
        <v>21</v>
      </c>
      <c r="I5471" s="19">
        <v>1</v>
      </c>
      <c r="J5471" s="19">
        <v>15</v>
      </c>
      <c r="K5471" s="19">
        <v>54</v>
      </c>
      <c r="L5471" s="19">
        <v>1</v>
      </c>
      <c r="M5471" s="19">
        <v>0</v>
      </c>
      <c r="N5471" s="19">
        <v>35</v>
      </c>
      <c r="O5471" s="19">
        <v>74</v>
      </c>
      <c r="P5471" s="14" t="str">
        <f>IFERROR(VLOOKUP($A5471,'Fielding Data'!$A:$H,MATCH(P$1,'Fielding Data'!$A$1:$H$1,0),0),"Other")</f>
        <v>3B</v>
      </c>
      <c r="Q5471" s="14">
        <f>IFERROR(VLOOKUP($A5471,'Fielding Data'!$A:$H,MATCH(Q$1,'Fielding Data'!$A$1:$H$1,0),0),"Other")</f>
        <v>97</v>
      </c>
      <c r="R5471" s="14">
        <f>IFERROR(VLOOKUP($A5471,'Fielding Data'!$A:$H,MATCH(R$1,'Fielding Data'!$A$1:$H$1,0),0),"Other")</f>
        <v>241</v>
      </c>
      <c r="S5471" s="14">
        <f>IFERROR(VLOOKUP($A5471,'Fielding Data'!$A:$H,MATCH(S$1,'Fielding Data'!$A$1:$H$1,0),0),"Other")</f>
        <v>19</v>
      </c>
      <c r="T5471" s="14">
        <f>IFERROR(VLOOKUP($A5471,'Fielding Data'!$A:$H,MATCH(T$1,'Fielding Data'!$A$1:$H$1,0),0),"Other")</f>
        <v>14</v>
      </c>
      <c r="U5471" s="14">
        <f>SUMIFS('Fielding Data'!E:E,'Fielding Data'!$A:$A,'Hitting Data'!$A5471)</f>
        <v>97</v>
      </c>
      <c r="V5471" s="14">
        <f>SUMIFS('Fielding Data'!F:F,'Fielding Data'!$A:$A,'Hitting Data'!$A5471)</f>
        <v>241</v>
      </c>
      <c r="W5471" s="14">
        <f>SUMIFS('Fielding Data'!G:G,'Fielding Data'!$A:$A,'Hitting Data'!$A5471)</f>
        <v>19</v>
      </c>
      <c r="X5471" s="14">
        <f>SUMIFS('Fielding Data'!H:H,'Fielding Data'!$A:$A,'Hitting Data'!$A5471)</f>
        <v>14</v>
      </c>
    </row>
    <row r="5472" spans="1:24" x14ac:dyDescent="0.25">
      <c r="A5472" s="14" t="str">
        <f t="shared" si="85"/>
        <v>moyast012014</v>
      </c>
      <c r="B5472" s="19" t="s">
        <v>2229</v>
      </c>
      <c r="C5472" s="19">
        <v>2014</v>
      </c>
      <c r="D5472" s="19">
        <v>11</v>
      </c>
      <c r="E5472" s="19">
        <v>8</v>
      </c>
      <c r="F5472" s="19">
        <v>2</v>
      </c>
      <c r="G5472" s="19">
        <v>3</v>
      </c>
      <c r="H5472" s="19">
        <v>0</v>
      </c>
      <c r="I5472" s="19">
        <v>0</v>
      </c>
      <c r="J5472" s="19">
        <v>0</v>
      </c>
      <c r="K5472" s="19">
        <v>0</v>
      </c>
      <c r="L5472" s="19">
        <v>0</v>
      </c>
      <c r="M5472" s="19">
        <v>0</v>
      </c>
      <c r="N5472" s="19">
        <v>0</v>
      </c>
      <c r="O5472" s="19">
        <v>2</v>
      </c>
      <c r="P5472" s="14" t="str">
        <f>IFERROR(VLOOKUP($A5472,'Fielding Data'!$A:$H,MATCH(P$1,'Fielding Data'!$A$1:$H$1,0),0),"Other")</f>
        <v>OF</v>
      </c>
      <c r="Q5472" s="14">
        <f>IFERROR(VLOOKUP($A5472,'Fielding Data'!$A:$H,MATCH(Q$1,'Fielding Data'!$A$1:$H$1,0),0),"Other")</f>
        <v>0</v>
      </c>
      <c r="R5472" s="14">
        <f>IFERROR(VLOOKUP($A5472,'Fielding Data'!$A:$H,MATCH(R$1,'Fielding Data'!$A$1:$H$1,0),0),"Other")</f>
        <v>0</v>
      </c>
      <c r="S5472" s="14">
        <f>IFERROR(VLOOKUP($A5472,'Fielding Data'!$A:$H,MATCH(S$1,'Fielding Data'!$A$1:$H$1,0),0),"Other")</f>
        <v>0</v>
      </c>
      <c r="T5472" s="14">
        <f>IFERROR(VLOOKUP($A5472,'Fielding Data'!$A:$H,MATCH(T$1,'Fielding Data'!$A$1:$H$1,0),0),"Other")</f>
        <v>0</v>
      </c>
      <c r="U5472" s="14">
        <f>SUMIFS('Fielding Data'!E:E,'Fielding Data'!$A:$A,'Hitting Data'!$A5472)</f>
        <v>0</v>
      </c>
      <c r="V5472" s="14">
        <f>SUMIFS('Fielding Data'!F:F,'Fielding Data'!$A:$A,'Hitting Data'!$A5472)</f>
        <v>0</v>
      </c>
      <c r="W5472" s="14">
        <f>SUMIFS('Fielding Data'!G:G,'Fielding Data'!$A:$A,'Hitting Data'!$A5472)</f>
        <v>0</v>
      </c>
      <c r="X5472" s="14">
        <f>SUMIFS('Fielding Data'!H:H,'Fielding Data'!$A:$A,'Hitting Data'!$A5472)</f>
        <v>0</v>
      </c>
    </row>
    <row r="5473" spans="1:24" x14ac:dyDescent="0.25">
      <c r="A5473" s="14" t="str">
        <f t="shared" si="85"/>
        <v>mujiced012014</v>
      </c>
      <c r="B5473" s="19" t="s">
        <v>697</v>
      </c>
      <c r="C5473" s="19">
        <v>2014</v>
      </c>
      <c r="D5473" s="19">
        <v>64</v>
      </c>
      <c r="E5473" s="19">
        <v>0</v>
      </c>
      <c r="F5473" s="19">
        <v>0</v>
      </c>
      <c r="G5473" s="19">
        <v>0</v>
      </c>
      <c r="H5473" s="19">
        <v>0</v>
      </c>
      <c r="I5473" s="19">
        <v>0</v>
      </c>
      <c r="J5473" s="19">
        <v>0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4" t="str">
        <f>IFERROR(VLOOKUP($A5473,'Fielding Data'!$A:$H,MATCH(P$1,'Fielding Data'!$A$1:$H$1,0),0),"Other")</f>
        <v>P</v>
      </c>
      <c r="Q5473" s="14">
        <f>IFERROR(VLOOKUP($A5473,'Fielding Data'!$A:$H,MATCH(Q$1,'Fielding Data'!$A$1:$H$1,0),0),"Other")</f>
        <v>3</v>
      </c>
      <c r="R5473" s="14">
        <f>IFERROR(VLOOKUP($A5473,'Fielding Data'!$A:$H,MATCH(R$1,'Fielding Data'!$A$1:$H$1,0),0),"Other")</f>
        <v>6</v>
      </c>
      <c r="S5473" s="14">
        <f>IFERROR(VLOOKUP($A5473,'Fielding Data'!$A:$H,MATCH(S$1,'Fielding Data'!$A$1:$H$1,0),0),"Other")</f>
        <v>1</v>
      </c>
      <c r="T5473" s="14">
        <f>IFERROR(VLOOKUP($A5473,'Fielding Data'!$A:$H,MATCH(T$1,'Fielding Data'!$A$1:$H$1,0),0),"Other")</f>
        <v>0</v>
      </c>
      <c r="U5473" s="14">
        <f>SUMIFS('Fielding Data'!E:E,'Fielding Data'!$A:$A,'Hitting Data'!$A5473)</f>
        <v>3</v>
      </c>
      <c r="V5473" s="14">
        <f>SUMIFS('Fielding Data'!F:F,'Fielding Data'!$A:$A,'Hitting Data'!$A5473)</f>
        <v>6</v>
      </c>
      <c r="W5473" s="14">
        <f>SUMIFS('Fielding Data'!G:G,'Fielding Data'!$A:$A,'Hitting Data'!$A5473)</f>
        <v>1</v>
      </c>
      <c r="X5473" s="14">
        <f>SUMIFS('Fielding Data'!H:H,'Fielding Data'!$A:$A,'Hitting Data'!$A5473)</f>
        <v>0</v>
      </c>
    </row>
    <row r="5474" spans="1:24" x14ac:dyDescent="0.25">
      <c r="A5474" s="14" t="str">
        <f t="shared" si="85"/>
        <v>murphda072014</v>
      </c>
      <c r="B5474" s="19" t="s">
        <v>698</v>
      </c>
      <c r="C5474" s="19">
        <v>2014</v>
      </c>
      <c r="D5474" s="19">
        <v>129</v>
      </c>
      <c r="E5474" s="19">
        <v>416</v>
      </c>
      <c r="F5474" s="19">
        <v>40</v>
      </c>
      <c r="G5474" s="19">
        <v>109</v>
      </c>
      <c r="H5474" s="19">
        <v>25</v>
      </c>
      <c r="I5474" s="19">
        <v>1</v>
      </c>
      <c r="J5474" s="19">
        <v>8</v>
      </c>
      <c r="K5474" s="19">
        <v>58</v>
      </c>
      <c r="L5474" s="19">
        <v>2</v>
      </c>
      <c r="M5474" s="19">
        <v>3</v>
      </c>
      <c r="N5474" s="19">
        <v>36</v>
      </c>
      <c r="O5474" s="19">
        <v>61</v>
      </c>
      <c r="P5474" s="14" t="str">
        <f>IFERROR(VLOOKUP($A5474,'Fielding Data'!$A:$H,MATCH(P$1,'Fielding Data'!$A$1:$H$1,0),0),"Other")</f>
        <v>LF</v>
      </c>
      <c r="Q5474" s="14">
        <f>IFERROR(VLOOKUP($A5474,'Fielding Data'!$A:$H,MATCH(Q$1,'Fielding Data'!$A$1:$H$1,0),0),"Other")</f>
        <v>1</v>
      </c>
      <c r="R5474" s="14">
        <f>IFERROR(VLOOKUP($A5474,'Fielding Data'!$A:$H,MATCH(R$1,'Fielding Data'!$A$1:$H$1,0),0),"Other")</f>
        <v>0</v>
      </c>
      <c r="S5474" s="14">
        <f>IFERROR(VLOOKUP($A5474,'Fielding Data'!$A:$H,MATCH(S$1,'Fielding Data'!$A$1:$H$1,0),0),"Other")</f>
        <v>0</v>
      </c>
      <c r="T5474" s="14">
        <f>IFERROR(VLOOKUP($A5474,'Fielding Data'!$A:$H,MATCH(T$1,'Fielding Data'!$A$1:$H$1,0),0),"Other")</f>
        <v>0</v>
      </c>
      <c r="U5474" s="14">
        <f>SUMIFS('Fielding Data'!E:E,'Fielding Data'!$A:$A,'Hitting Data'!$A5474)</f>
        <v>410</v>
      </c>
      <c r="V5474" s="14">
        <f>SUMIFS('Fielding Data'!F:F,'Fielding Data'!$A:$A,'Hitting Data'!$A5474)</f>
        <v>12</v>
      </c>
      <c r="W5474" s="14">
        <f>SUMIFS('Fielding Data'!G:G,'Fielding Data'!$A:$A,'Hitting Data'!$A5474)</f>
        <v>6</v>
      </c>
      <c r="X5474" s="14">
        <f>SUMIFS('Fielding Data'!H:H,'Fielding Data'!$A:$A,'Hitting Data'!$A5474)</f>
        <v>2</v>
      </c>
    </row>
    <row r="5475" spans="1:24" x14ac:dyDescent="0.25">
      <c r="A5475" s="14" t="str">
        <f t="shared" si="85"/>
        <v>murphda082014</v>
      </c>
      <c r="B5475" s="19" t="s">
        <v>977</v>
      </c>
      <c r="C5475" s="19">
        <v>2014</v>
      </c>
      <c r="D5475" s="19">
        <v>143</v>
      </c>
      <c r="E5475" s="19">
        <v>596</v>
      </c>
      <c r="F5475" s="19">
        <v>79</v>
      </c>
      <c r="G5475" s="19">
        <v>172</v>
      </c>
      <c r="H5475" s="19">
        <v>37</v>
      </c>
      <c r="I5475" s="19">
        <v>2</v>
      </c>
      <c r="J5475" s="19">
        <v>9</v>
      </c>
      <c r="K5475" s="19">
        <v>57</v>
      </c>
      <c r="L5475" s="19">
        <v>13</v>
      </c>
      <c r="M5475" s="19">
        <v>5</v>
      </c>
      <c r="N5475" s="19">
        <v>39</v>
      </c>
      <c r="O5475" s="19">
        <v>86</v>
      </c>
      <c r="P5475" s="14" t="str">
        <f>IFERROR(VLOOKUP($A5475,'Fielding Data'!$A:$H,MATCH(P$1,'Fielding Data'!$A$1:$H$1,0),0),"Other")</f>
        <v>1B</v>
      </c>
      <c r="Q5475" s="14">
        <f>IFERROR(VLOOKUP($A5475,'Fielding Data'!$A:$H,MATCH(Q$1,'Fielding Data'!$A$1:$H$1,0),0),"Other")</f>
        <v>0</v>
      </c>
      <c r="R5475" s="14">
        <f>IFERROR(VLOOKUP($A5475,'Fielding Data'!$A:$H,MATCH(R$1,'Fielding Data'!$A$1:$H$1,0),0),"Other")</f>
        <v>0</v>
      </c>
      <c r="S5475" s="14">
        <f>IFERROR(VLOOKUP($A5475,'Fielding Data'!$A:$H,MATCH(S$1,'Fielding Data'!$A$1:$H$1,0),0),"Other")</f>
        <v>0</v>
      </c>
      <c r="T5475" s="14">
        <f>IFERROR(VLOOKUP($A5475,'Fielding Data'!$A:$H,MATCH(T$1,'Fielding Data'!$A$1:$H$1,0),0),"Other")</f>
        <v>0</v>
      </c>
      <c r="U5475" s="14">
        <f>SUMIFS('Fielding Data'!E:E,'Fielding Data'!$A:$A,'Hitting Data'!$A5475)</f>
        <v>215</v>
      </c>
      <c r="V5475" s="14">
        <f>SUMIFS('Fielding Data'!F:F,'Fielding Data'!$A:$A,'Hitting Data'!$A5475)</f>
        <v>373</v>
      </c>
      <c r="W5475" s="14">
        <f>SUMIFS('Fielding Data'!G:G,'Fielding Data'!$A:$A,'Hitting Data'!$A5475)</f>
        <v>15</v>
      </c>
      <c r="X5475" s="14">
        <f>SUMIFS('Fielding Data'!H:H,'Fielding Data'!$A:$A,'Hitting Data'!$A5475)</f>
        <v>92</v>
      </c>
    </row>
    <row r="5476" spans="1:24" x14ac:dyDescent="0.25">
      <c r="A5476" s="14" t="str">
        <f t="shared" si="85"/>
        <v>murphdo012014</v>
      </c>
      <c r="B5476" s="19" t="s">
        <v>481</v>
      </c>
      <c r="C5476" s="19">
        <v>2014</v>
      </c>
      <c r="D5476" s="19">
        <v>45</v>
      </c>
      <c r="E5476" s="19">
        <v>112</v>
      </c>
      <c r="F5476" s="19">
        <v>11</v>
      </c>
      <c r="G5476" s="19">
        <v>22</v>
      </c>
      <c r="H5476" s="19">
        <v>3</v>
      </c>
      <c r="I5476" s="19">
        <v>0</v>
      </c>
      <c r="J5476" s="19">
        <v>4</v>
      </c>
      <c r="K5476" s="19">
        <v>14</v>
      </c>
      <c r="L5476" s="19">
        <v>0</v>
      </c>
      <c r="M5476" s="19">
        <v>1</v>
      </c>
      <c r="N5476" s="19">
        <v>11</v>
      </c>
      <c r="O5476" s="19">
        <v>38</v>
      </c>
      <c r="P5476" s="14" t="str">
        <f>IFERROR(VLOOKUP($A5476,'Fielding Data'!$A:$H,MATCH(P$1,'Fielding Data'!$A$1:$H$1,0),0),"Other")</f>
        <v>1B</v>
      </c>
      <c r="Q5476" s="14">
        <f>IFERROR(VLOOKUP($A5476,'Fielding Data'!$A:$H,MATCH(Q$1,'Fielding Data'!$A$1:$H$1,0),0),"Other")</f>
        <v>28</v>
      </c>
      <c r="R5476" s="14">
        <f>IFERROR(VLOOKUP($A5476,'Fielding Data'!$A:$H,MATCH(R$1,'Fielding Data'!$A$1:$H$1,0),0),"Other")</f>
        <v>4</v>
      </c>
      <c r="S5476" s="14">
        <f>IFERROR(VLOOKUP($A5476,'Fielding Data'!$A:$H,MATCH(S$1,'Fielding Data'!$A$1:$H$1,0),0),"Other")</f>
        <v>0</v>
      </c>
      <c r="T5476" s="14">
        <f>IFERROR(VLOOKUP($A5476,'Fielding Data'!$A:$H,MATCH(T$1,'Fielding Data'!$A$1:$H$1,0),0),"Other")</f>
        <v>4</v>
      </c>
      <c r="U5476" s="14">
        <f>SUMIFS('Fielding Data'!E:E,'Fielding Data'!$A:$A,'Hitting Data'!$A5476)</f>
        <v>67</v>
      </c>
      <c r="V5476" s="14">
        <f>SUMIFS('Fielding Data'!F:F,'Fielding Data'!$A:$A,'Hitting Data'!$A5476)</f>
        <v>55</v>
      </c>
      <c r="W5476" s="14">
        <f>SUMIFS('Fielding Data'!G:G,'Fielding Data'!$A:$A,'Hitting Data'!$A5476)</f>
        <v>0</v>
      </c>
      <c r="X5476" s="14">
        <f>SUMIFS('Fielding Data'!H:H,'Fielding Data'!$A:$A,'Hitting Data'!$A5476)</f>
        <v>21</v>
      </c>
    </row>
    <row r="5477" spans="1:24" x14ac:dyDescent="0.25">
      <c r="A5477" s="14" t="str">
        <f t="shared" si="85"/>
        <v>murphjr012014</v>
      </c>
      <c r="B5477" s="19" t="s">
        <v>2007</v>
      </c>
      <c r="C5477" s="19">
        <v>2014</v>
      </c>
      <c r="D5477" s="19">
        <v>32</v>
      </c>
      <c r="E5477" s="19">
        <v>81</v>
      </c>
      <c r="F5477" s="19">
        <v>7</v>
      </c>
      <c r="G5477" s="19">
        <v>23</v>
      </c>
      <c r="H5477" s="19">
        <v>4</v>
      </c>
      <c r="I5477" s="19">
        <v>0</v>
      </c>
      <c r="J5477" s="19">
        <v>1</v>
      </c>
      <c r="K5477" s="19">
        <v>9</v>
      </c>
      <c r="L5477" s="19">
        <v>0</v>
      </c>
      <c r="M5477" s="19">
        <v>0</v>
      </c>
      <c r="N5477" s="19">
        <v>4</v>
      </c>
      <c r="O5477" s="19">
        <v>22</v>
      </c>
      <c r="P5477" s="14" t="str">
        <f>IFERROR(VLOOKUP($A5477,'Fielding Data'!$A:$H,MATCH(P$1,'Fielding Data'!$A$1:$H$1,0),0),"Other")</f>
        <v>C</v>
      </c>
      <c r="Q5477" s="14">
        <f>IFERROR(VLOOKUP($A5477,'Fielding Data'!$A:$H,MATCH(Q$1,'Fielding Data'!$A$1:$H$1,0),0),"Other")</f>
        <v>169</v>
      </c>
      <c r="R5477" s="14">
        <f>IFERROR(VLOOKUP($A5477,'Fielding Data'!$A:$H,MATCH(R$1,'Fielding Data'!$A$1:$H$1,0),0),"Other")</f>
        <v>10</v>
      </c>
      <c r="S5477" s="14">
        <f>IFERROR(VLOOKUP($A5477,'Fielding Data'!$A:$H,MATCH(S$1,'Fielding Data'!$A$1:$H$1,0),0),"Other")</f>
        <v>1</v>
      </c>
      <c r="T5477" s="14">
        <f>IFERROR(VLOOKUP($A5477,'Fielding Data'!$A:$H,MATCH(T$1,'Fielding Data'!$A$1:$H$1,0),0),"Other")</f>
        <v>1</v>
      </c>
      <c r="U5477" s="14">
        <f>SUMIFS('Fielding Data'!E:E,'Fielding Data'!$A:$A,'Hitting Data'!$A5477)</f>
        <v>169</v>
      </c>
      <c r="V5477" s="14">
        <f>SUMIFS('Fielding Data'!F:F,'Fielding Data'!$A:$A,'Hitting Data'!$A5477)</f>
        <v>10</v>
      </c>
      <c r="W5477" s="14">
        <f>SUMIFS('Fielding Data'!G:G,'Fielding Data'!$A:$A,'Hitting Data'!$A5477)</f>
        <v>1</v>
      </c>
      <c r="X5477" s="14">
        <f>SUMIFS('Fielding Data'!H:H,'Fielding Data'!$A:$A,'Hitting Data'!$A5477)</f>
        <v>1</v>
      </c>
    </row>
    <row r="5478" spans="1:24" x14ac:dyDescent="0.25">
      <c r="A5478" s="14" t="str">
        <f t="shared" si="85"/>
        <v>myerswi012014</v>
      </c>
      <c r="B5478" s="19" t="s">
        <v>2008</v>
      </c>
      <c r="C5478" s="19">
        <v>2014</v>
      </c>
      <c r="D5478" s="19">
        <v>87</v>
      </c>
      <c r="E5478" s="19">
        <v>325</v>
      </c>
      <c r="F5478" s="19">
        <v>37</v>
      </c>
      <c r="G5478" s="19">
        <v>72</v>
      </c>
      <c r="H5478" s="19">
        <v>14</v>
      </c>
      <c r="I5478" s="19">
        <v>0</v>
      </c>
      <c r="J5478" s="19">
        <v>6</v>
      </c>
      <c r="K5478" s="19">
        <v>35</v>
      </c>
      <c r="L5478" s="19">
        <v>6</v>
      </c>
      <c r="M5478" s="19">
        <v>1</v>
      </c>
      <c r="N5478" s="19">
        <v>34</v>
      </c>
      <c r="O5478" s="19">
        <v>90</v>
      </c>
      <c r="P5478" s="14" t="str">
        <f>IFERROR(VLOOKUP($A5478,'Fielding Data'!$A:$H,MATCH(P$1,'Fielding Data'!$A$1:$H$1,0),0),"Other")</f>
        <v>1B</v>
      </c>
      <c r="Q5478" s="14">
        <f>IFERROR(VLOOKUP($A5478,'Fielding Data'!$A:$H,MATCH(Q$1,'Fielding Data'!$A$1:$H$1,0),0),"Other")</f>
        <v>1</v>
      </c>
      <c r="R5478" s="14">
        <f>IFERROR(VLOOKUP($A5478,'Fielding Data'!$A:$H,MATCH(R$1,'Fielding Data'!$A$1:$H$1,0),0),"Other")</f>
        <v>0</v>
      </c>
      <c r="S5478" s="14">
        <f>IFERROR(VLOOKUP($A5478,'Fielding Data'!$A:$H,MATCH(S$1,'Fielding Data'!$A$1:$H$1,0),0),"Other")</f>
        <v>0</v>
      </c>
      <c r="T5478" s="14">
        <f>IFERROR(VLOOKUP($A5478,'Fielding Data'!$A:$H,MATCH(T$1,'Fielding Data'!$A$1:$H$1,0),0),"Other")</f>
        <v>0</v>
      </c>
      <c r="U5478" s="14">
        <f>SUMIFS('Fielding Data'!E:E,'Fielding Data'!$A:$A,'Hitting Data'!$A5478)</f>
        <v>323</v>
      </c>
      <c r="V5478" s="14">
        <f>SUMIFS('Fielding Data'!F:F,'Fielding Data'!$A:$A,'Hitting Data'!$A5478)</f>
        <v>10</v>
      </c>
      <c r="W5478" s="14">
        <f>SUMIFS('Fielding Data'!G:G,'Fielding Data'!$A:$A,'Hitting Data'!$A5478)</f>
        <v>8</v>
      </c>
      <c r="X5478" s="14">
        <f>SUMIFS('Fielding Data'!H:H,'Fielding Data'!$A:$A,'Hitting Data'!$A5478)</f>
        <v>2</v>
      </c>
    </row>
    <row r="5479" spans="1:24" x14ac:dyDescent="0.25">
      <c r="A5479" s="14" t="str">
        <f t="shared" si="85"/>
        <v>nadyxa012014</v>
      </c>
      <c r="B5479" s="19" t="s">
        <v>159</v>
      </c>
      <c r="C5479" s="19">
        <v>2014</v>
      </c>
      <c r="D5479" s="19">
        <v>22</v>
      </c>
      <c r="E5479" s="19">
        <v>37</v>
      </c>
      <c r="F5479" s="19">
        <v>4</v>
      </c>
      <c r="G5479" s="19">
        <v>5</v>
      </c>
      <c r="H5479" s="19">
        <v>1</v>
      </c>
      <c r="I5479" s="19">
        <v>0</v>
      </c>
      <c r="J5479" s="19">
        <v>3</v>
      </c>
      <c r="K5479" s="19">
        <v>4</v>
      </c>
      <c r="L5479" s="19">
        <v>0</v>
      </c>
      <c r="M5479" s="19">
        <v>0</v>
      </c>
      <c r="N5479" s="19">
        <v>5</v>
      </c>
      <c r="O5479" s="19">
        <v>9</v>
      </c>
      <c r="P5479" s="14" t="str">
        <f>IFERROR(VLOOKUP($A5479,'Fielding Data'!$A:$H,MATCH(P$1,'Fielding Data'!$A$1:$H$1,0),0),"Other")</f>
        <v>1B</v>
      </c>
      <c r="Q5479" s="14">
        <f>IFERROR(VLOOKUP($A5479,'Fielding Data'!$A:$H,MATCH(Q$1,'Fielding Data'!$A$1:$H$1,0),0),"Other")</f>
        <v>0</v>
      </c>
      <c r="R5479" s="14">
        <f>IFERROR(VLOOKUP($A5479,'Fielding Data'!$A:$H,MATCH(R$1,'Fielding Data'!$A$1:$H$1,0),0),"Other")</f>
        <v>0</v>
      </c>
      <c r="S5479" s="14">
        <f>IFERROR(VLOOKUP($A5479,'Fielding Data'!$A:$H,MATCH(S$1,'Fielding Data'!$A$1:$H$1,0),0),"Other")</f>
        <v>0</v>
      </c>
      <c r="T5479" s="14">
        <f>IFERROR(VLOOKUP($A5479,'Fielding Data'!$A:$H,MATCH(T$1,'Fielding Data'!$A$1:$H$1,0),0),"Other")</f>
        <v>0</v>
      </c>
      <c r="U5479" s="14">
        <f>SUMIFS('Fielding Data'!E:E,'Fielding Data'!$A:$A,'Hitting Data'!$A5479)</f>
        <v>22</v>
      </c>
      <c r="V5479" s="14">
        <f>SUMIFS('Fielding Data'!F:F,'Fielding Data'!$A:$A,'Hitting Data'!$A5479)</f>
        <v>0</v>
      </c>
      <c r="W5479" s="14">
        <f>SUMIFS('Fielding Data'!G:G,'Fielding Data'!$A:$A,'Hitting Data'!$A5479)</f>
        <v>0</v>
      </c>
      <c r="X5479" s="14">
        <f>SUMIFS('Fielding Data'!H:H,'Fielding Data'!$A:$A,'Hitting Data'!$A5479)</f>
        <v>0</v>
      </c>
    </row>
    <row r="5480" spans="1:24" x14ac:dyDescent="0.25">
      <c r="A5480" s="14" t="str">
        <f t="shared" si="85"/>
        <v>napolmi012014</v>
      </c>
      <c r="B5480" s="19" t="s">
        <v>699</v>
      </c>
      <c r="C5480" s="19">
        <v>2014</v>
      </c>
      <c r="D5480" s="19">
        <v>119</v>
      </c>
      <c r="E5480" s="19">
        <v>415</v>
      </c>
      <c r="F5480" s="19">
        <v>49</v>
      </c>
      <c r="G5480" s="19">
        <v>103</v>
      </c>
      <c r="H5480" s="19">
        <v>20</v>
      </c>
      <c r="I5480" s="19">
        <v>0</v>
      </c>
      <c r="J5480" s="19">
        <v>17</v>
      </c>
      <c r="K5480" s="19">
        <v>55</v>
      </c>
      <c r="L5480" s="19">
        <v>3</v>
      </c>
      <c r="M5480" s="19">
        <v>2</v>
      </c>
      <c r="N5480" s="19">
        <v>78</v>
      </c>
      <c r="O5480" s="19">
        <v>133</v>
      </c>
      <c r="P5480" s="14" t="str">
        <f>IFERROR(VLOOKUP($A5480,'Fielding Data'!$A:$H,MATCH(P$1,'Fielding Data'!$A$1:$H$1,0),0),"Other")</f>
        <v>1B</v>
      </c>
      <c r="Q5480" s="14">
        <f>IFERROR(VLOOKUP($A5480,'Fielding Data'!$A:$H,MATCH(Q$1,'Fielding Data'!$A$1:$H$1,0),0),"Other")</f>
        <v>904</v>
      </c>
      <c r="R5480" s="14">
        <f>IFERROR(VLOOKUP($A5480,'Fielding Data'!$A:$H,MATCH(R$1,'Fielding Data'!$A$1:$H$1,0),0),"Other")</f>
        <v>71</v>
      </c>
      <c r="S5480" s="14">
        <f>IFERROR(VLOOKUP($A5480,'Fielding Data'!$A:$H,MATCH(S$1,'Fielding Data'!$A$1:$H$1,0),0),"Other")</f>
        <v>8</v>
      </c>
      <c r="T5480" s="14">
        <f>IFERROR(VLOOKUP($A5480,'Fielding Data'!$A:$H,MATCH(T$1,'Fielding Data'!$A$1:$H$1,0),0),"Other")</f>
        <v>92</v>
      </c>
      <c r="U5480" s="14">
        <f>SUMIFS('Fielding Data'!E:E,'Fielding Data'!$A:$A,'Hitting Data'!$A5480)</f>
        <v>904</v>
      </c>
      <c r="V5480" s="14">
        <f>SUMIFS('Fielding Data'!F:F,'Fielding Data'!$A:$A,'Hitting Data'!$A5480)</f>
        <v>71</v>
      </c>
      <c r="W5480" s="14">
        <f>SUMIFS('Fielding Data'!G:G,'Fielding Data'!$A:$A,'Hitting Data'!$A5480)</f>
        <v>8</v>
      </c>
      <c r="X5480" s="14">
        <f>SUMIFS('Fielding Data'!H:H,'Fielding Data'!$A:$A,'Hitting Data'!$A5480)</f>
        <v>92</v>
      </c>
    </row>
    <row r="5481" spans="1:24" x14ac:dyDescent="0.25">
      <c r="A5481" s="14" t="str">
        <f t="shared" si="85"/>
        <v>nathajo012014</v>
      </c>
      <c r="B5481" s="19" t="s">
        <v>160</v>
      </c>
      <c r="C5481" s="19">
        <v>2014</v>
      </c>
      <c r="D5481" s="19">
        <v>62</v>
      </c>
      <c r="E5481" s="19">
        <v>0</v>
      </c>
      <c r="F5481" s="19">
        <v>0</v>
      </c>
      <c r="G5481" s="19">
        <v>0</v>
      </c>
      <c r="H5481" s="19">
        <v>0</v>
      </c>
      <c r="I5481" s="19">
        <v>0</v>
      </c>
      <c r="J5481" s="19">
        <v>0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4" t="str">
        <f>IFERROR(VLOOKUP($A5481,'Fielding Data'!$A:$H,MATCH(P$1,'Fielding Data'!$A$1:$H$1,0),0),"Other")</f>
        <v>P</v>
      </c>
      <c r="Q5481" s="14">
        <f>IFERROR(VLOOKUP($A5481,'Fielding Data'!$A:$H,MATCH(Q$1,'Fielding Data'!$A$1:$H$1,0),0),"Other")</f>
        <v>6</v>
      </c>
      <c r="R5481" s="14">
        <f>IFERROR(VLOOKUP($A5481,'Fielding Data'!$A:$H,MATCH(R$1,'Fielding Data'!$A$1:$H$1,0),0),"Other")</f>
        <v>6</v>
      </c>
      <c r="S5481" s="14">
        <f>IFERROR(VLOOKUP($A5481,'Fielding Data'!$A:$H,MATCH(S$1,'Fielding Data'!$A$1:$H$1,0),0),"Other")</f>
        <v>0</v>
      </c>
      <c r="T5481" s="14">
        <f>IFERROR(VLOOKUP($A5481,'Fielding Data'!$A:$H,MATCH(T$1,'Fielding Data'!$A$1:$H$1,0),0),"Other")</f>
        <v>0</v>
      </c>
      <c r="U5481" s="14">
        <f>SUMIFS('Fielding Data'!E:E,'Fielding Data'!$A:$A,'Hitting Data'!$A5481)</f>
        <v>6</v>
      </c>
      <c r="V5481" s="14">
        <f>SUMIFS('Fielding Data'!F:F,'Fielding Data'!$A:$A,'Hitting Data'!$A5481)</f>
        <v>6</v>
      </c>
      <c r="W5481" s="14">
        <f>SUMIFS('Fielding Data'!G:G,'Fielding Data'!$A:$A,'Hitting Data'!$A5481)</f>
        <v>0</v>
      </c>
      <c r="X5481" s="14">
        <f>SUMIFS('Fielding Data'!H:H,'Fielding Data'!$A:$A,'Hitting Data'!$A5481)</f>
        <v>0</v>
      </c>
    </row>
    <row r="5482" spans="1:24" x14ac:dyDescent="0.25">
      <c r="A5482" s="14" t="str">
        <f t="shared" si="85"/>
        <v>navada012014</v>
      </c>
      <c r="B5482" s="19" t="s">
        <v>1346</v>
      </c>
      <c r="C5482" s="19">
        <v>2014</v>
      </c>
      <c r="D5482" s="19">
        <v>113</v>
      </c>
      <c r="E5482" s="19">
        <v>363</v>
      </c>
      <c r="F5482" s="19">
        <v>41</v>
      </c>
      <c r="G5482" s="19">
        <v>98</v>
      </c>
      <c r="H5482" s="19">
        <v>21</v>
      </c>
      <c r="I5482" s="19">
        <v>0</v>
      </c>
      <c r="J5482" s="19">
        <v>4</v>
      </c>
      <c r="K5482" s="19">
        <v>37</v>
      </c>
      <c r="L5482" s="19">
        <v>4</v>
      </c>
      <c r="M5482" s="19">
        <v>2</v>
      </c>
      <c r="N5482" s="19">
        <v>33</v>
      </c>
      <c r="O5482" s="19">
        <v>81</v>
      </c>
      <c r="P5482" s="14" t="str">
        <f>IFERROR(VLOOKUP($A5482,'Fielding Data'!$A:$H,MATCH(P$1,'Fielding Data'!$A$1:$H$1,0),0),"Other")</f>
        <v>1B</v>
      </c>
      <c r="Q5482" s="14">
        <f>IFERROR(VLOOKUP($A5482,'Fielding Data'!$A:$H,MATCH(Q$1,'Fielding Data'!$A$1:$H$1,0),0),"Other")</f>
        <v>51</v>
      </c>
      <c r="R5482" s="14">
        <f>IFERROR(VLOOKUP($A5482,'Fielding Data'!$A:$H,MATCH(R$1,'Fielding Data'!$A$1:$H$1,0),0),"Other")</f>
        <v>6</v>
      </c>
      <c r="S5482" s="14">
        <f>IFERROR(VLOOKUP($A5482,'Fielding Data'!$A:$H,MATCH(S$1,'Fielding Data'!$A$1:$H$1,0),0),"Other")</f>
        <v>1</v>
      </c>
      <c r="T5482" s="14">
        <f>IFERROR(VLOOKUP($A5482,'Fielding Data'!$A:$H,MATCH(T$1,'Fielding Data'!$A$1:$H$1,0),0),"Other")</f>
        <v>5</v>
      </c>
      <c r="U5482" s="14">
        <f>SUMIFS('Fielding Data'!E:E,'Fielding Data'!$A:$A,'Hitting Data'!$A5482)</f>
        <v>407</v>
      </c>
      <c r="V5482" s="14">
        <f>SUMIFS('Fielding Data'!F:F,'Fielding Data'!$A:$A,'Hitting Data'!$A5482)</f>
        <v>24</v>
      </c>
      <c r="W5482" s="14">
        <f>SUMIFS('Fielding Data'!G:G,'Fielding Data'!$A:$A,'Hitting Data'!$A5482)</f>
        <v>7</v>
      </c>
      <c r="X5482" s="14">
        <f>SUMIFS('Fielding Data'!H:H,'Fielding Data'!$A:$A,'Hitting Data'!$A5482)</f>
        <v>7</v>
      </c>
    </row>
    <row r="5483" spans="1:24" x14ac:dyDescent="0.25">
      <c r="A5483" s="14" t="str">
        <f t="shared" si="85"/>
        <v>navardi012014</v>
      </c>
      <c r="B5483" s="19" t="s">
        <v>482</v>
      </c>
      <c r="C5483" s="19">
        <v>2014</v>
      </c>
      <c r="D5483" s="19">
        <v>139</v>
      </c>
      <c r="E5483" s="19">
        <v>481</v>
      </c>
      <c r="F5483" s="19">
        <v>40</v>
      </c>
      <c r="G5483" s="19">
        <v>132</v>
      </c>
      <c r="H5483" s="19">
        <v>22</v>
      </c>
      <c r="I5483" s="19">
        <v>0</v>
      </c>
      <c r="J5483" s="19">
        <v>12</v>
      </c>
      <c r="K5483" s="19">
        <v>69</v>
      </c>
      <c r="L5483" s="19">
        <v>3</v>
      </c>
      <c r="M5483" s="19">
        <v>0</v>
      </c>
      <c r="N5483" s="19">
        <v>32</v>
      </c>
      <c r="O5483" s="19">
        <v>76</v>
      </c>
      <c r="P5483" s="14" t="str">
        <f>IFERROR(VLOOKUP($A5483,'Fielding Data'!$A:$H,MATCH(P$1,'Fielding Data'!$A$1:$H$1,0),0),"Other")</f>
        <v>C</v>
      </c>
      <c r="Q5483" s="14">
        <f>IFERROR(VLOOKUP($A5483,'Fielding Data'!$A:$H,MATCH(Q$1,'Fielding Data'!$A$1:$H$1,0),0),"Other")</f>
        <v>782</v>
      </c>
      <c r="R5483" s="14">
        <f>IFERROR(VLOOKUP($A5483,'Fielding Data'!$A:$H,MATCH(R$1,'Fielding Data'!$A$1:$H$1,0),0),"Other")</f>
        <v>35</v>
      </c>
      <c r="S5483" s="14">
        <f>IFERROR(VLOOKUP($A5483,'Fielding Data'!$A:$H,MATCH(S$1,'Fielding Data'!$A$1:$H$1,0),0),"Other")</f>
        <v>3</v>
      </c>
      <c r="T5483" s="14">
        <f>IFERROR(VLOOKUP($A5483,'Fielding Data'!$A:$H,MATCH(T$1,'Fielding Data'!$A$1:$H$1,0),0),"Other")</f>
        <v>3</v>
      </c>
      <c r="U5483" s="14">
        <f>SUMIFS('Fielding Data'!E:E,'Fielding Data'!$A:$A,'Hitting Data'!$A5483)</f>
        <v>782</v>
      </c>
      <c r="V5483" s="14">
        <f>SUMIFS('Fielding Data'!F:F,'Fielding Data'!$A:$A,'Hitting Data'!$A5483)</f>
        <v>35</v>
      </c>
      <c r="W5483" s="14">
        <f>SUMIFS('Fielding Data'!G:G,'Fielding Data'!$A:$A,'Hitting Data'!$A5483)</f>
        <v>3</v>
      </c>
      <c r="X5483" s="14">
        <f>SUMIFS('Fielding Data'!H:H,'Fielding Data'!$A:$A,'Hitting Data'!$A5483)</f>
        <v>3</v>
      </c>
    </row>
    <row r="5484" spans="1:24" x14ac:dyDescent="0.25">
      <c r="A5484" s="14" t="str">
        <f t="shared" si="85"/>
        <v>navaref012014</v>
      </c>
      <c r="B5484" s="19" t="s">
        <v>1571</v>
      </c>
      <c r="C5484" s="19">
        <v>2014</v>
      </c>
      <c r="D5484" s="19">
        <v>64</v>
      </c>
      <c r="E5484" s="19">
        <v>159</v>
      </c>
      <c r="F5484" s="19">
        <v>17</v>
      </c>
      <c r="G5484" s="19">
        <v>39</v>
      </c>
      <c r="H5484" s="19">
        <v>10</v>
      </c>
      <c r="I5484" s="19">
        <v>1</v>
      </c>
      <c r="J5484" s="19">
        <v>1</v>
      </c>
      <c r="K5484" s="19">
        <v>14</v>
      </c>
      <c r="L5484" s="19">
        <v>1</v>
      </c>
      <c r="M5484" s="19">
        <v>3</v>
      </c>
      <c r="N5484" s="19">
        <v>13</v>
      </c>
      <c r="O5484" s="19">
        <v>27</v>
      </c>
      <c r="P5484" s="14" t="str">
        <f>IFERROR(VLOOKUP($A5484,'Fielding Data'!$A:$H,MATCH(P$1,'Fielding Data'!$A$1:$H$1,0),0),"Other")</f>
        <v>1B</v>
      </c>
      <c r="Q5484" s="14">
        <f>IFERROR(VLOOKUP($A5484,'Fielding Data'!$A:$H,MATCH(Q$1,'Fielding Data'!$A$1:$H$1,0),0),"Other")</f>
        <v>124</v>
      </c>
      <c r="R5484" s="14">
        <f>IFERROR(VLOOKUP($A5484,'Fielding Data'!$A:$H,MATCH(R$1,'Fielding Data'!$A$1:$H$1,0),0),"Other")</f>
        <v>8</v>
      </c>
      <c r="S5484" s="14">
        <f>IFERROR(VLOOKUP($A5484,'Fielding Data'!$A:$H,MATCH(S$1,'Fielding Data'!$A$1:$H$1,0),0),"Other")</f>
        <v>1</v>
      </c>
      <c r="T5484" s="14">
        <f>IFERROR(VLOOKUP($A5484,'Fielding Data'!$A:$H,MATCH(T$1,'Fielding Data'!$A$1:$H$1,0),0),"Other")</f>
        <v>10</v>
      </c>
      <c r="U5484" s="14">
        <f>SUMIFS('Fielding Data'!E:E,'Fielding Data'!$A:$A,'Hitting Data'!$A5484)</f>
        <v>228</v>
      </c>
      <c r="V5484" s="14">
        <f>SUMIFS('Fielding Data'!F:F,'Fielding Data'!$A:$A,'Hitting Data'!$A5484)</f>
        <v>12</v>
      </c>
      <c r="W5484" s="14">
        <f>SUMIFS('Fielding Data'!G:G,'Fielding Data'!$A:$A,'Hitting Data'!$A5484)</f>
        <v>3</v>
      </c>
      <c r="X5484" s="14">
        <f>SUMIFS('Fielding Data'!H:H,'Fielding Data'!$A:$A,'Hitting Data'!$A5484)</f>
        <v>10</v>
      </c>
    </row>
    <row r="5485" spans="1:24" x14ac:dyDescent="0.25">
      <c r="A5485" s="14" t="str">
        <f t="shared" si="85"/>
        <v>negrokr012014</v>
      </c>
      <c r="B5485" s="19" t="s">
        <v>1790</v>
      </c>
      <c r="C5485" s="19">
        <v>2014</v>
      </c>
      <c r="D5485" s="19">
        <v>49</v>
      </c>
      <c r="E5485" s="19">
        <v>144</v>
      </c>
      <c r="F5485" s="19">
        <v>19</v>
      </c>
      <c r="G5485" s="19">
        <v>39</v>
      </c>
      <c r="H5485" s="19">
        <v>10</v>
      </c>
      <c r="I5485" s="19">
        <v>1</v>
      </c>
      <c r="J5485" s="19">
        <v>6</v>
      </c>
      <c r="K5485" s="19">
        <v>17</v>
      </c>
      <c r="L5485" s="19">
        <v>5</v>
      </c>
      <c r="M5485" s="19">
        <v>0</v>
      </c>
      <c r="N5485" s="19">
        <v>12</v>
      </c>
      <c r="O5485" s="19">
        <v>40</v>
      </c>
      <c r="P5485" s="14" t="str">
        <f>IFERROR(VLOOKUP($A5485,'Fielding Data'!$A:$H,MATCH(P$1,'Fielding Data'!$A$1:$H$1,0),0),"Other")</f>
        <v>2B</v>
      </c>
      <c r="Q5485" s="14">
        <f>IFERROR(VLOOKUP($A5485,'Fielding Data'!$A:$H,MATCH(Q$1,'Fielding Data'!$A$1:$H$1,0),0),"Other")</f>
        <v>22</v>
      </c>
      <c r="R5485" s="14">
        <f>IFERROR(VLOOKUP($A5485,'Fielding Data'!$A:$H,MATCH(R$1,'Fielding Data'!$A$1:$H$1,0),0),"Other")</f>
        <v>46</v>
      </c>
      <c r="S5485" s="14">
        <f>IFERROR(VLOOKUP($A5485,'Fielding Data'!$A:$H,MATCH(S$1,'Fielding Data'!$A$1:$H$1,0),0),"Other")</f>
        <v>0</v>
      </c>
      <c r="T5485" s="14">
        <f>IFERROR(VLOOKUP($A5485,'Fielding Data'!$A:$H,MATCH(T$1,'Fielding Data'!$A$1:$H$1,0),0),"Other")</f>
        <v>8</v>
      </c>
      <c r="U5485" s="14">
        <f>SUMIFS('Fielding Data'!E:E,'Fielding Data'!$A:$A,'Hitting Data'!$A5485)</f>
        <v>45</v>
      </c>
      <c r="V5485" s="14">
        <f>SUMIFS('Fielding Data'!F:F,'Fielding Data'!$A:$A,'Hitting Data'!$A5485)</f>
        <v>93</v>
      </c>
      <c r="W5485" s="14">
        <f>SUMIFS('Fielding Data'!G:G,'Fielding Data'!$A:$A,'Hitting Data'!$A5485)</f>
        <v>1</v>
      </c>
      <c r="X5485" s="14">
        <f>SUMIFS('Fielding Data'!H:H,'Fielding Data'!$A:$A,'Hitting Data'!$A5485)</f>
        <v>13</v>
      </c>
    </row>
    <row r="5486" spans="1:24" x14ac:dyDescent="0.25">
      <c r="A5486" s="14" t="str">
        <f t="shared" si="85"/>
        <v>nelsoch012014</v>
      </c>
      <c r="B5486" s="19" t="s">
        <v>1348</v>
      </c>
      <c r="C5486" s="19">
        <v>2014</v>
      </c>
      <c r="D5486" s="19">
        <v>27</v>
      </c>
      <c r="E5486" s="19">
        <v>73</v>
      </c>
      <c r="F5486" s="19">
        <v>5</v>
      </c>
      <c r="G5486" s="19">
        <v>17</v>
      </c>
      <c r="H5486" s="19">
        <v>3</v>
      </c>
      <c r="I5486" s="19">
        <v>0</v>
      </c>
      <c r="J5486" s="19">
        <v>0</v>
      </c>
      <c r="K5486" s="19">
        <v>7</v>
      </c>
      <c r="L5486" s="19">
        <v>1</v>
      </c>
      <c r="M5486" s="19">
        <v>2</v>
      </c>
      <c r="N5486" s="19">
        <v>7</v>
      </c>
      <c r="O5486" s="19">
        <v>14</v>
      </c>
      <c r="P5486" s="14" t="str">
        <f>IFERROR(VLOOKUP($A5486,'Fielding Data'!$A:$H,MATCH(P$1,'Fielding Data'!$A$1:$H$1,0),0),"Other")</f>
        <v>1B</v>
      </c>
      <c r="Q5486" s="14">
        <f>IFERROR(VLOOKUP($A5486,'Fielding Data'!$A:$H,MATCH(Q$1,'Fielding Data'!$A$1:$H$1,0),0),"Other")</f>
        <v>1</v>
      </c>
      <c r="R5486" s="14">
        <f>IFERROR(VLOOKUP($A5486,'Fielding Data'!$A:$H,MATCH(R$1,'Fielding Data'!$A$1:$H$1,0),0),"Other")</f>
        <v>1</v>
      </c>
      <c r="S5486" s="14">
        <f>IFERROR(VLOOKUP($A5486,'Fielding Data'!$A:$H,MATCH(S$1,'Fielding Data'!$A$1:$H$1,0),0),"Other")</f>
        <v>0</v>
      </c>
      <c r="T5486" s="14">
        <f>IFERROR(VLOOKUP($A5486,'Fielding Data'!$A:$H,MATCH(T$1,'Fielding Data'!$A$1:$H$1,0),0),"Other")</f>
        <v>1</v>
      </c>
      <c r="U5486" s="14">
        <f>SUMIFS('Fielding Data'!E:E,'Fielding Data'!$A:$A,'Hitting Data'!$A5486)</f>
        <v>14</v>
      </c>
      <c r="V5486" s="14">
        <f>SUMIFS('Fielding Data'!F:F,'Fielding Data'!$A:$A,'Hitting Data'!$A5486)</f>
        <v>36</v>
      </c>
      <c r="W5486" s="14">
        <f>SUMIFS('Fielding Data'!G:G,'Fielding Data'!$A:$A,'Hitting Data'!$A5486)</f>
        <v>2</v>
      </c>
      <c r="X5486" s="14">
        <f>SUMIFS('Fielding Data'!H:H,'Fielding Data'!$A:$A,'Hitting Data'!$A5486)</f>
        <v>3</v>
      </c>
    </row>
    <row r="5487" spans="1:24" x14ac:dyDescent="0.25">
      <c r="A5487" s="14" t="str">
        <f t="shared" si="85"/>
        <v>nelsoji022014</v>
      </c>
      <c r="B5487" s="19" t="s">
        <v>2009</v>
      </c>
      <c r="C5487" s="19">
        <v>2014</v>
      </c>
      <c r="D5487" s="19">
        <v>14</v>
      </c>
      <c r="E5487" s="19">
        <v>21</v>
      </c>
      <c r="F5487" s="19">
        <v>1</v>
      </c>
      <c r="G5487" s="19">
        <v>3</v>
      </c>
      <c r="H5487" s="19">
        <v>1</v>
      </c>
      <c r="I5487" s="19">
        <v>0</v>
      </c>
      <c r="J5487" s="19">
        <v>0</v>
      </c>
      <c r="K5487" s="19">
        <v>0</v>
      </c>
      <c r="L5487" s="19">
        <v>0</v>
      </c>
      <c r="M5487" s="19">
        <v>0</v>
      </c>
      <c r="N5487" s="19">
        <v>0</v>
      </c>
      <c r="O5487" s="19">
        <v>7</v>
      </c>
      <c r="P5487" s="14" t="str">
        <f>IFERROR(VLOOKUP($A5487,'Fielding Data'!$A:$H,MATCH(P$1,'Fielding Data'!$A$1:$H$1,0),0),"Other")</f>
        <v>P</v>
      </c>
      <c r="Q5487" s="14">
        <f>IFERROR(VLOOKUP($A5487,'Fielding Data'!$A:$H,MATCH(Q$1,'Fielding Data'!$A$1:$H$1,0),0),"Other")</f>
        <v>2</v>
      </c>
      <c r="R5487" s="14">
        <f>IFERROR(VLOOKUP($A5487,'Fielding Data'!$A:$H,MATCH(R$1,'Fielding Data'!$A$1:$H$1,0),0),"Other")</f>
        <v>6</v>
      </c>
      <c r="S5487" s="14">
        <f>IFERROR(VLOOKUP($A5487,'Fielding Data'!$A:$H,MATCH(S$1,'Fielding Data'!$A$1:$H$1,0),0),"Other")</f>
        <v>1</v>
      </c>
      <c r="T5487" s="14">
        <f>IFERROR(VLOOKUP($A5487,'Fielding Data'!$A:$H,MATCH(T$1,'Fielding Data'!$A$1:$H$1,0),0),"Other")</f>
        <v>1</v>
      </c>
      <c r="U5487" s="14">
        <f>SUMIFS('Fielding Data'!E:E,'Fielding Data'!$A:$A,'Hitting Data'!$A5487)</f>
        <v>2</v>
      </c>
      <c r="V5487" s="14">
        <f>SUMIFS('Fielding Data'!F:F,'Fielding Data'!$A:$A,'Hitting Data'!$A5487)</f>
        <v>6</v>
      </c>
      <c r="W5487" s="14">
        <f>SUMIFS('Fielding Data'!G:G,'Fielding Data'!$A:$A,'Hitting Data'!$A5487)</f>
        <v>1</v>
      </c>
      <c r="X5487" s="14">
        <f>SUMIFS('Fielding Data'!H:H,'Fielding Data'!$A:$A,'Hitting Data'!$A5487)</f>
        <v>1</v>
      </c>
    </row>
    <row r="5488" spans="1:24" x14ac:dyDescent="0.25">
      <c r="A5488" s="14" t="str">
        <f t="shared" si="85"/>
        <v>nerishe012014</v>
      </c>
      <c r="B5488" s="19" t="s">
        <v>2230</v>
      </c>
      <c r="C5488" s="19">
        <v>2014</v>
      </c>
      <c r="D5488" s="19">
        <v>1</v>
      </c>
      <c r="E5488" s="19">
        <v>0</v>
      </c>
      <c r="F5488" s="19">
        <v>0</v>
      </c>
      <c r="G5488" s="19">
        <v>0</v>
      </c>
      <c r="H5488" s="19">
        <v>0</v>
      </c>
      <c r="I5488" s="19">
        <v>0</v>
      </c>
      <c r="J5488" s="19">
        <v>0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4" t="str">
        <f>IFERROR(VLOOKUP($A5488,'Fielding Data'!$A:$H,MATCH(P$1,'Fielding Data'!$A$1:$H$1,0),0),"Other")</f>
        <v>P</v>
      </c>
      <c r="Q5488" s="14">
        <f>IFERROR(VLOOKUP($A5488,'Fielding Data'!$A:$H,MATCH(Q$1,'Fielding Data'!$A$1:$H$1,0),0),"Other")</f>
        <v>0</v>
      </c>
      <c r="R5488" s="14">
        <f>IFERROR(VLOOKUP($A5488,'Fielding Data'!$A:$H,MATCH(R$1,'Fielding Data'!$A$1:$H$1,0),0),"Other")</f>
        <v>0</v>
      </c>
      <c r="S5488" s="14">
        <f>IFERROR(VLOOKUP($A5488,'Fielding Data'!$A:$H,MATCH(S$1,'Fielding Data'!$A$1:$H$1,0),0),"Other")</f>
        <v>0</v>
      </c>
      <c r="T5488" s="14">
        <f>IFERROR(VLOOKUP($A5488,'Fielding Data'!$A:$H,MATCH(T$1,'Fielding Data'!$A$1:$H$1,0),0),"Other")</f>
        <v>0</v>
      </c>
      <c r="U5488" s="14">
        <f>SUMIFS('Fielding Data'!E:E,'Fielding Data'!$A:$A,'Hitting Data'!$A5488)</f>
        <v>0</v>
      </c>
      <c r="V5488" s="14">
        <f>SUMIFS('Fielding Data'!F:F,'Fielding Data'!$A:$A,'Hitting Data'!$A5488)</f>
        <v>0</v>
      </c>
      <c r="W5488" s="14">
        <f>SUMIFS('Fielding Data'!G:G,'Fielding Data'!$A:$A,'Hitting Data'!$A5488)</f>
        <v>0</v>
      </c>
      <c r="X5488" s="14">
        <f>SUMIFS('Fielding Data'!H:H,'Fielding Data'!$A:$A,'Hitting Data'!$A5488)</f>
        <v>0</v>
      </c>
    </row>
    <row r="5489" spans="1:24" x14ac:dyDescent="0.25">
      <c r="A5489" s="14" t="str">
        <f t="shared" si="85"/>
        <v>neshepa012014</v>
      </c>
      <c r="B5489" s="19" t="s">
        <v>702</v>
      </c>
      <c r="C5489" s="19">
        <v>2014</v>
      </c>
      <c r="D5489" s="19">
        <v>71</v>
      </c>
      <c r="E5489" s="19">
        <v>0</v>
      </c>
      <c r="F5489" s="19">
        <v>0</v>
      </c>
      <c r="G5489" s="19">
        <v>0</v>
      </c>
      <c r="H5489" s="19">
        <v>0</v>
      </c>
      <c r="I5489" s="19">
        <v>0</v>
      </c>
      <c r="J5489" s="19">
        <v>0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4" t="str">
        <f>IFERROR(VLOOKUP($A5489,'Fielding Data'!$A:$H,MATCH(P$1,'Fielding Data'!$A$1:$H$1,0),0),"Other")</f>
        <v>P</v>
      </c>
      <c r="Q5489" s="14">
        <f>IFERROR(VLOOKUP($A5489,'Fielding Data'!$A:$H,MATCH(Q$1,'Fielding Data'!$A$1:$H$1,0),0),"Other")</f>
        <v>2</v>
      </c>
      <c r="R5489" s="14">
        <f>IFERROR(VLOOKUP($A5489,'Fielding Data'!$A:$H,MATCH(R$1,'Fielding Data'!$A$1:$H$1,0),0),"Other")</f>
        <v>8</v>
      </c>
      <c r="S5489" s="14">
        <f>IFERROR(VLOOKUP($A5489,'Fielding Data'!$A:$H,MATCH(S$1,'Fielding Data'!$A$1:$H$1,0),0),"Other")</f>
        <v>0</v>
      </c>
      <c r="T5489" s="14">
        <f>IFERROR(VLOOKUP($A5489,'Fielding Data'!$A:$H,MATCH(T$1,'Fielding Data'!$A$1:$H$1,0),0),"Other")</f>
        <v>0</v>
      </c>
      <c r="U5489" s="14">
        <f>SUMIFS('Fielding Data'!E:E,'Fielding Data'!$A:$A,'Hitting Data'!$A5489)</f>
        <v>2</v>
      </c>
      <c r="V5489" s="14">
        <f>SUMIFS('Fielding Data'!F:F,'Fielding Data'!$A:$A,'Hitting Data'!$A5489)</f>
        <v>8</v>
      </c>
      <c r="W5489" s="14">
        <f>SUMIFS('Fielding Data'!G:G,'Fielding Data'!$A:$A,'Hitting Data'!$A5489)</f>
        <v>0</v>
      </c>
      <c r="X5489" s="14">
        <f>SUMIFS('Fielding Data'!H:H,'Fielding Data'!$A:$A,'Hitting Data'!$A5489)</f>
        <v>0</v>
      </c>
    </row>
    <row r="5490" spans="1:24" x14ac:dyDescent="0.25">
      <c r="A5490" s="14" t="str">
        <f t="shared" si="85"/>
        <v>nicasju012014</v>
      </c>
      <c r="B5490" s="19" t="s">
        <v>1572</v>
      </c>
      <c r="C5490" s="19">
        <v>2014</v>
      </c>
      <c r="D5490" s="19">
        <v>33</v>
      </c>
      <c r="E5490" s="19">
        <v>24</v>
      </c>
      <c r="F5490" s="19">
        <v>0</v>
      </c>
      <c r="G5490" s="19">
        <v>2</v>
      </c>
      <c r="H5490" s="19">
        <v>0</v>
      </c>
      <c r="I5490" s="19">
        <v>0</v>
      </c>
      <c r="J5490" s="19">
        <v>0</v>
      </c>
      <c r="K5490" s="19">
        <v>4</v>
      </c>
      <c r="L5490" s="19">
        <v>0</v>
      </c>
      <c r="M5490" s="19">
        <v>0</v>
      </c>
      <c r="N5490" s="19">
        <v>0</v>
      </c>
      <c r="O5490" s="19">
        <v>13</v>
      </c>
      <c r="P5490" s="14" t="str">
        <f>IFERROR(VLOOKUP($A5490,'Fielding Data'!$A:$H,MATCH(P$1,'Fielding Data'!$A$1:$H$1,0),0),"Other")</f>
        <v>P</v>
      </c>
      <c r="Q5490" s="14">
        <f>IFERROR(VLOOKUP($A5490,'Fielding Data'!$A:$H,MATCH(Q$1,'Fielding Data'!$A$1:$H$1,0),0),"Other")</f>
        <v>6</v>
      </c>
      <c r="R5490" s="14">
        <f>IFERROR(VLOOKUP($A5490,'Fielding Data'!$A:$H,MATCH(R$1,'Fielding Data'!$A$1:$H$1,0),0),"Other")</f>
        <v>11</v>
      </c>
      <c r="S5490" s="14">
        <f>IFERROR(VLOOKUP($A5490,'Fielding Data'!$A:$H,MATCH(S$1,'Fielding Data'!$A$1:$H$1,0),0),"Other")</f>
        <v>1</v>
      </c>
      <c r="T5490" s="14">
        <f>IFERROR(VLOOKUP($A5490,'Fielding Data'!$A:$H,MATCH(T$1,'Fielding Data'!$A$1:$H$1,0),0),"Other")</f>
        <v>0</v>
      </c>
      <c r="U5490" s="14">
        <f>SUMIFS('Fielding Data'!E:E,'Fielding Data'!$A:$A,'Hitting Data'!$A5490)</f>
        <v>6</v>
      </c>
      <c r="V5490" s="14">
        <f>SUMIFS('Fielding Data'!F:F,'Fielding Data'!$A:$A,'Hitting Data'!$A5490)</f>
        <v>11</v>
      </c>
      <c r="W5490" s="14">
        <f>SUMIFS('Fielding Data'!G:G,'Fielding Data'!$A:$A,'Hitting Data'!$A5490)</f>
        <v>1</v>
      </c>
      <c r="X5490" s="14">
        <f>SUMIFS('Fielding Data'!H:H,'Fielding Data'!$A:$A,'Hitting Data'!$A5490)</f>
        <v>0</v>
      </c>
    </row>
    <row r="5491" spans="1:24" x14ac:dyDescent="0.25">
      <c r="A5491" s="14" t="str">
        <f t="shared" si="85"/>
        <v>niesejo012014</v>
      </c>
      <c r="B5491" s="19" t="s">
        <v>979</v>
      </c>
      <c r="C5491" s="19">
        <v>2014</v>
      </c>
      <c r="D5491" s="19">
        <v>31</v>
      </c>
      <c r="E5491" s="19">
        <v>55</v>
      </c>
      <c r="F5491" s="19">
        <v>3</v>
      </c>
      <c r="G5491" s="19">
        <v>5</v>
      </c>
      <c r="H5491" s="19">
        <v>1</v>
      </c>
      <c r="I5491" s="19">
        <v>0</v>
      </c>
      <c r="J5491" s="19">
        <v>0</v>
      </c>
      <c r="K5491" s="19">
        <v>4</v>
      </c>
      <c r="L5491" s="19">
        <v>0</v>
      </c>
      <c r="M5491" s="19">
        <v>0</v>
      </c>
      <c r="N5491" s="19">
        <v>6</v>
      </c>
      <c r="O5491" s="19">
        <v>29</v>
      </c>
      <c r="P5491" s="14" t="str">
        <f>IFERROR(VLOOKUP($A5491,'Fielding Data'!$A:$H,MATCH(P$1,'Fielding Data'!$A$1:$H$1,0),0),"Other")</f>
        <v>P</v>
      </c>
      <c r="Q5491" s="14">
        <f>IFERROR(VLOOKUP($A5491,'Fielding Data'!$A:$H,MATCH(Q$1,'Fielding Data'!$A$1:$H$1,0),0),"Other")</f>
        <v>2</v>
      </c>
      <c r="R5491" s="14">
        <f>IFERROR(VLOOKUP($A5491,'Fielding Data'!$A:$H,MATCH(R$1,'Fielding Data'!$A$1:$H$1,0),0),"Other")</f>
        <v>33</v>
      </c>
      <c r="S5491" s="14">
        <f>IFERROR(VLOOKUP($A5491,'Fielding Data'!$A:$H,MATCH(S$1,'Fielding Data'!$A$1:$H$1,0),0),"Other")</f>
        <v>4</v>
      </c>
      <c r="T5491" s="14">
        <f>IFERROR(VLOOKUP($A5491,'Fielding Data'!$A:$H,MATCH(T$1,'Fielding Data'!$A$1:$H$1,0),0),"Other")</f>
        <v>2</v>
      </c>
      <c r="U5491" s="14">
        <f>SUMIFS('Fielding Data'!E:E,'Fielding Data'!$A:$A,'Hitting Data'!$A5491)</f>
        <v>2</v>
      </c>
      <c r="V5491" s="14">
        <f>SUMIFS('Fielding Data'!F:F,'Fielding Data'!$A:$A,'Hitting Data'!$A5491)</f>
        <v>33</v>
      </c>
      <c r="W5491" s="14">
        <f>SUMIFS('Fielding Data'!G:G,'Fielding Data'!$A:$A,'Hitting Data'!$A5491)</f>
        <v>4</v>
      </c>
      <c r="X5491" s="14">
        <f>SUMIFS('Fielding Data'!H:H,'Fielding Data'!$A:$A,'Hitting Data'!$A5491)</f>
        <v>2</v>
      </c>
    </row>
    <row r="5492" spans="1:24" x14ac:dyDescent="0.25">
      <c r="A5492" s="14" t="str">
        <f t="shared" si="85"/>
        <v>nietoad012014</v>
      </c>
      <c r="B5492" s="19" t="s">
        <v>2231</v>
      </c>
      <c r="C5492" s="19">
        <v>2014</v>
      </c>
      <c r="D5492" s="19">
        <v>48</v>
      </c>
      <c r="E5492" s="19">
        <v>106</v>
      </c>
      <c r="F5492" s="19">
        <v>8</v>
      </c>
      <c r="G5492" s="19">
        <v>25</v>
      </c>
      <c r="H5492" s="19">
        <v>5</v>
      </c>
      <c r="I5492" s="19">
        <v>0</v>
      </c>
      <c r="J5492" s="19">
        <v>2</v>
      </c>
      <c r="K5492" s="19">
        <v>7</v>
      </c>
      <c r="L5492" s="19">
        <v>0</v>
      </c>
      <c r="M5492" s="19">
        <v>1</v>
      </c>
      <c r="N5492" s="19">
        <v>8</v>
      </c>
      <c r="O5492" s="19">
        <v>38</v>
      </c>
      <c r="P5492" s="14" t="str">
        <f>IFERROR(VLOOKUP($A5492,'Fielding Data'!$A:$H,MATCH(P$1,'Fielding Data'!$A$1:$H$1,0),0),"Other")</f>
        <v>C</v>
      </c>
      <c r="Q5492" s="14">
        <f>IFERROR(VLOOKUP($A5492,'Fielding Data'!$A:$H,MATCH(Q$1,'Fielding Data'!$A$1:$H$1,0),0),"Other")</f>
        <v>201</v>
      </c>
      <c r="R5492" s="14">
        <f>IFERROR(VLOOKUP($A5492,'Fielding Data'!$A:$H,MATCH(R$1,'Fielding Data'!$A$1:$H$1,0),0),"Other")</f>
        <v>14</v>
      </c>
      <c r="S5492" s="14">
        <f>IFERROR(VLOOKUP($A5492,'Fielding Data'!$A:$H,MATCH(S$1,'Fielding Data'!$A$1:$H$1,0),0),"Other")</f>
        <v>1</v>
      </c>
      <c r="T5492" s="14">
        <f>IFERROR(VLOOKUP($A5492,'Fielding Data'!$A:$H,MATCH(T$1,'Fielding Data'!$A$1:$H$1,0),0),"Other")</f>
        <v>0</v>
      </c>
      <c r="U5492" s="14">
        <f>SUMIFS('Fielding Data'!E:E,'Fielding Data'!$A:$A,'Hitting Data'!$A5492)</f>
        <v>201</v>
      </c>
      <c r="V5492" s="14">
        <f>SUMIFS('Fielding Data'!F:F,'Fielding Data'!$A:$A,'Hitting Data'!$A5492)</f>
        <v>14</v>
      </c>
      <c r="W5492" s="14">
        <f>SUMIFS('Fielding Data'!G:G,'Fielding Data'!$A:$A,'Hitting Data'!$A5492)</f>
        <v>1</v>
      </c>
      <c r="X5492" s="14">
        <f>SUMIFS('Fielding Data'!H:H,'Fielding Data'!$A:$A,'Hitting Data'!$A5492)</f>
        <v>0</v>
      </c>
    </row>
    <row r="5493" spans="1:24" x14ac:dyDescent="0.25">
      <c r="A5493" s="14" t="str">
        <f t="shared" si="85"/>
        <v>nieuwki012014</v>
      </c>
      <c r="B5493" s="19" t="s">
        <v>1791</v>
      </c>
      <c r="C5493" s="19">
        <v>2014</v>
      </c>
      <c r="D5493" s="19">
        <v>61</v>
      </c>
      <c r="E5493" s="19">
        <v>112</v>
      </c>
      <c r="F5493" s="19">
        <v>16</v>
      </c>
      <c r="G5493" s="19">
        <v>29</v>
      </c>
      <c r="H5493" s="19">
        <v>14</v>
      </c>
      <c r="I5493" s="19">
        <v>1</v>
      </c>
      <c r="J5493" s="19">
        <v>3</v>
      </c>
      <c r="K5493" s="19">
        <v>16</v>
      </c>
      <c r="L5493" s="19">
        <v>4</v>
      </c>
      <c r="M5493" s="19">
        <v>0</v>
      </c>
      <c r="N5493" s="19">
        <v>16</v>
      </c>
      <c r="O5493" s="19">
        <v>39</v>
      </c>
      <c r="P5493" s="14" t="str">
        <f>IFERROR(VLOOKUP($A5493,'Fielding Data'!$A:$H,MATCH(P$1,'Fielding Data'!$A$1:$H$1,0),0),"Other")</f>
        <v>CF</v>
      </c>
      <c r="Q5493" s="14">
        <f>IFERROR(VLOOKUP($A5493,'Fielding Data'!$A:$H,MATCH(Q$1,'Fielding Data'!$A$1:$H$1,0),0),"Other")</f>
        <v>26</v>
      </c>
      <c r="R5493" s="14">
        <f>IFERROR(VLOOKUP($A5493,'Fielding Data'!$A:$H,MATCH(R$1,'Fielding Data'!$A$1:$H$1,0),0),"Other")</f>
        <v>3</v>
      </c>
      <c r="S5493" s="14">
        <f>IFERROR(VLOOKUP($A5493,'Fielding Data'!$A:$H,MATCH(S$1,'Fielding Data'!$A$1:$H$1,0),0),"Other")</f>
        <v>0</v>
      </c>
      <c r="T5493" s="14">
        <f>IFERROR(VLOOKUP($A5493,'Fielding Data'!$A:$H,MATCH(T$1,'Fielding Data'!$A$1:$H$1,0),0),"Other")</f>
        <v>0</v>
      </c>
      <c r="U5493" s="14">
        <f>SUMIFS('Fielding Data'!E:E,'Fielding Data'!$A:$A,'Hitting Data'!$A5493)</f>
        <v>94</v>
      </c>
      <c r="V5493" s="14">
        <f>SUMIFS('Fielding Data'!F:F,'Fielding Data'!$A:$A,'Hitting Data'!$A5493)</f>
        <v>10</v>
      </c>
      <c r="W5493" s="14">
        <f>SUMIFS('Fielding Data'!G:G,'Fielding Data'!$A:$A,'Hitting Data'!$A5493)</f>
        <v>2</v>
      </c>
      <c r="X5493" s="14">
        <f>SUMIFS('Fielding Data'!H:H,'Fielding Data'!$A:$A,'Hitting Data'!$A5493)</f>
        <v>0</v>
      </c>
    </row>
    <row r="5494" spans="1:24" x14ac:dyDescent="0.25">
      <c r="A5494" s="14" t="str">
        <f t="shared" si="85"/>
        <v>nievewi012014</v>
      </c>
      <c r="B5494" s="19" t="s">
        <v>323</v>
      </c>
      <c r="C5494" s="19">
        <v>2014</v>
      </c>
      <c r="D5494" s="19">
        <v>36</v>
      </c>
      <c r="E5494" s="19">
        <v>122</v>
      </c>
      <c r="F5494" s="19">
        <v>9</v>
      </c>
      <c r="G5494" s="19">
        <v>31</v>
      </c>
      <c r="H5494" s="19">
        <v>8</v>
      </c>
      <c r="I5494" s="19">
        <v>0</v>
      </c>
      <c r="J5494" s="19">
        <v>1</v>
      </c>
      <c r="K5494" s="19">
        <v>7</v>
      </c>
      <c r="L5494" s="19">
        <v>1</v>
      </c>
      <c r="M5494" s="19">
        <v>0</v>
      </c>
      <c r="N5494" s="19">
        <v>1</v>
      </c>
      <c r="O5494" s="19">
        <v>34</v>
      </c>
      <c r="P5494" s="14" t="str">
        <f>IFERROR(VLOOKUP($A5494,'Fielding Data'!$A:$H,MATCH(P$1,'Fielding Data'!$A$1:$H$1,0),0),"Other")</f>
        <v>1B</v>
      </c>
      <c r="Q5494" s="14">
        <f>IFERROR(VLOOKUP($A5494,'Fielding Data'!$A:$H,MATCH(Q$1,'Fielding Data'!$A$1:$H$1,0),0),"Other")</f>
        <v>0</v>
      </c>
      <c r="R5494" s="14">
        <f>IFERROR(VLOOKUP($A5494,'Fielding Data'!$A:$H,MATCH(R$1,'Fielding Data'!$A$1:$H$1,0),0),"Other")</f>
        <v>0</v>
      </c>
      <c r="S5494" s="14">
        <f>IFERROR(VLOOKUP($A5494,'Fielding Data'!$A:$H,MATCH(S$1,'Fielding Data'!$A$1:$H$1,0),0),"Other")</f>
        <v>0</v>
      </c>
      <c r="T5494" s="14">
        <f>IFERROR(VLOOKUP($A5494,'Fielding Data'!$A:$H,MATCH(T$1,'Fielding Data'!$A$1:$H$1,0),0),"Other")</f>
        <v>0</v>
      </c>
      <c r="U5494" s="14">
        <f>SUMIFS('Fielding Data'!E:E,'Fielding Data'!$A:$A,'Hitting Data'!$A5494)</f>
        <v>246</v>
      </c>
      <c r="V5494" s="14">
        <f>SUMIFS('Fielding Data'!F:F,'Fielding Data'!$A:$A,'Hitting Data'!$A5494)</f>
        <v>26</v>
      </c>
      <c r="W5494" s="14">
        <f>SUMIFS('Fielding Data'!G:G,'Fielding Data'!$A:$A,'Hitting Data'!$A5494)</f>
        <v>1</v>
      </c>
      <c r="X5494" s="14">
        <f>SUMIFS('Fielding Data'!H:H,'Fielding Data'!$A:$A,'Hitting Data'!$A5494)</f>
        <v>4</v>
      </c>
    </row>
    <row r="5495" spans="1:24" x14ac:dyDescent="0.25">
      <c r="A5495" s="14" t="str">
        <f t="shared" si="85"/>
        <v>nolasri012014</v>
      </c>
      <c r="B5495" s="19" t="s">
        <v>704</v>
      </c>
      <c r="C5495" s="19">
        <v>2014</v>
      </c>
      <c r="D5495" s="19">
        <v>27</v>
      </c>
      <c r="E5495" s="19">
        <v>2</v>
      </c>
      <c r="F5495" s="19">
        <v>0</v>
      </c>
      <c r="G5495" s="19">
        <v>0</v>
      </c>
      <c r="H5495" s="19">
        <v>0</v>
      </c>
      <c r="I5495" s="19">
        <v>0</v>
      </c>
      <c r="J5495" s="19">
        <v>0</v>
      </c>
      <c r="K5495" s="19">
        <v>0</v>
      </c>
      <c r="L5495" s="19">
        <v>0</v>
      </c>
      <c r="M5495" s="19">
        <v>0</v>
      </c>
      <c r="N5495" s="19">
        <v>0</v>
      </c>
      <c r="O5495" s="19">
        <v>2</v>
      </c>
      <c r="P5495" s="14" t="str">
        <f>IFERROR(VLOOKUP($A5495,'Fielding Data'!$A:$H,MATCH(P$1,'Fielding Data'!$A$1:$H$1,0),0),"Other")</f>
        <v>P</v>
      </c>
      <c r="Q5495" s="14">
        <f>IFERROR(VLOOKUP($A5495,'Fielding Data'!$A:$H,MATCH(Q$1,'Fielding Data'!$A$1:$H$1,0),0),"Other")</f>
        <v>8</v>
      </c>
      <c r="R5495" s="14">
        <f>IFERROR(VLOOKUP($A5495,'Fielding Data'!$A:$H,MATCH(R$1,'Fielding Data'!$A$1:$H$1,0),0),"Other")</f>
        <v>13</v>
      </c>
      <c r="S5495" s="14">
        <f>IFERROR(VLOOKUP($A5495,'Fielding Data'!$A:$H,MATCH(S$1,'Fielding Data'!$A$1:$H$1,0),0),"Other")</f>
        <v>0</v>
      </c>
      <c r="T5495" s="14">
        <f>IFERROR(VLOOKUP($A5495,'Fielding Data'!$A:$H,MATCH(T$1,'Fielding Data'!$A$1:$H$1,0),0),"Other")</f>
        <v>0</v>
      </c>
      <c r="U5495" s="14">
        <f>SUMIFS('Fielding Data'!E:E,'Fielding Data'!$A:$A,'Hitting Data'!$A5495)</f>
        <v>8</v>
      </c>
      <c r="V5495" s="14">
        <f>SUMIFS('Fielding Data'!F:F,'Fielding Data'!$A:$A,'Hitting Data'!$A5495)</f>
        <v>13</v>
      </c>
      <c r="W5495" s="14">
        <f>SUMIFS('Fielding Data'!G:G,'Fielding Data'!$A:$A,'Hitting Data'!$A5495)</f>
        <v>0</v>
      </c>
      <c r="X5495" s="14">
        <f>SUMIFS('Fielding Data'!H:H,'Fielding Data'!$A:$A,'Hitting Data'!$A5495)</f>
        <v>0</v>
      </c>
    </row>
    <row r="5496" spans="1:24" x14ac:dyDescent="0.25">
      <c r="A5496" s="14" t="str">
        <f t="shared" si="85"/>
        <v>nolinse012014</v>
      </c>
      <c r="B5496" s="19" t="s">
        <v>2010</v>
      </c>
      <c r="C5496" s="19">
        <v>2014</v>
      </c>
      <c r="D5496" s="19">
        <v>1</v>
      </c>
      <c r="E5496" s="19">
        <v>0</v>
      </c>
      <c r="F5496" s="19">
        <v>0</v>
      </c>
      <c r="G5496" s="19">
        <v>0</v>
      </c>
      <c r="H5496" s="19">
        <v>0</v>
      </c>
      <c r="I5496" s="19">
        <v>0</v>
      </c>
      <c r="J5496" s="19">
        <v>0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4" t="str">
        <f>IFERROR(VLOOKUP($A5496,'Fielding Data'!$A:$H,MATCH(P$1,'Fielding Data'!$A$1:$H$1,0),0),"Other")</f>
        <v>P</v>
      </c>
      <c r="Q5496" s="14">
        <f>IFERROR(VLOOKUP($A5496,'Fielding Data'!$A:$H,MATCH(Q$1,'Fielding Data'!$A$1:$H$1,0),0),"Other")</f>
        <v>0</v>
      </c>
      <c r="R5496" s="14">
        <f>IFERROR(VLOOKUP($A5496,'Fielding Data'!$A:$H,MATCH(R$1,'Fielding Data'!$A$1:$H$1,0),0),"Other")</f>
        <v>0</v>
      </c>
      <c r="S5496" s="14">
        <f>IFERROR(VLOOKUP($A5496,'Fielding Data'!$A:$H,MATCH(S$1,'Fielding Data'!$A$1:$H$1,0),0),"Other")</f>
        <v>0</v>
      </c>
      <c r="T5496" s="14">
        <f>IFERROR(VLOOKUP($A5496,'Fielding Data'!$A:$H,MATCH(T$1,'Fielding Data'!$A$1:$H$1,0),0),"Other")</f>
        <v>0</v>
      </c>
      <c r="U5496" s="14">
        <f>SUMIFS('Fielding Data'!E:E,'Fielding Data'!$A:$A,'Hitting Data'!$A5496)</f>
        <v>0</v>
      </c>
      <c r="V5496" s="14">
        <f>SUMIFS('Fielding Data'!F:F,'Fielding Data'!$A:$A,'Hitting Data'!$A5496)</f>
        <v>0</v>
      </c>
      <c r="W5496" s="14">
        <f>SUMIFS('Fielding Data'!G:G,'Fielding Data'!$A:$A,'Hitting Data'!$A5496)</f>
        <v>0</v>
      </c>
      <c r="X5496" s="14">
        <f>SUMIFS('Fielding Data'!H:H,'Fielding Data'!$A:$A,'Hitting Data'!$A5496)</f>
        <v>0</v>
      </c>
    </row>
    <row r="5497" spans="1:24" x14ac:dyDescent="0.25">
      <c r="A5497" s="14" t="str">
        <f t="shared" si="85"/>
        <v>norribu012014</v>
      </c>
      <c r="B5497" s="19" t="s">
        <v>1148</v>
      </c>
      <c r="C5497" s="19">
        <v>2014</v>
      </c>
      <c r="D5497" s="19">
        <v>29</v>
      </c>
      <c r="E5497" s="19">
        <v>3</v>
      </c>
      <c r="F5497" s="19">
        <v>0</v>
      </c>
      <c r="G5497" s="19">
        <v>1</v>
      </c>
      <c r="H5497" s="19">
        <v>0</v>
      </c>
      <c r="I5497" s="19">
        <v>0</v>
      </c>
      <c r="J5497" s="19">
        <v>0</v>
      </c>
      <c r="K5497" s="19">
        <v>1</v>
      </c>
      <c r="L5497" s="19">
        <v>0</v>
      </c>
      <c r="M5497" s="19">
        <v>0</v>
      </c>
      <c r="N5497" s="19">
        <v>0</v>
      </c>
      <c r="O5497" s="19">
        <v>1</v>
      </c>
      <c r="P5497" s="14" t="str">
        <f>IFERROR(VLOOKUP($A5497,'Fielding Data'!$A:$H,MATCH(P$1,'Fielding Data'!$A$1:$H$1,0),0),"Other")</f>
        <v>P</v>
      </c>
      <c r="Q5497" s="14">
        <f>IFERROR(VLOOKUP($A5497,'Fielding Data'!$A:$H,MATCH(Q$1,'Fielding Data'!$A$1:$H$1,0),0),"Other")</f>
        <v>9</v>
      </c>
      <c r="R5497" s="14">
        <f>IFERROR(VLOOKUP($A5497,'Fielding Data'!$A:$H,MATCH(R$1,'Fielding Data'!$A$1:$H$1,0),0),"Other")</f>
        <v>15</v>
      </c>
      <c r="S5497" s="14">
        <f>IFERROR(VLOOKUP($A5497,'Fielding Data'!$A:$H,MATCH(S$1,'Fielding Data'!$A$1:$H$1,0),0),"Other")</f>
        <v>1</v>
      </c>
      <c r="T5497" s="14">
        <f>IFERROR(VLOOKUP($A5497,'Fielding Data'!$A:$H,MATCH(T$1,'Fielding Data'!$A$1:$H$1,0),0),"Other")</f>
        <v>0</v>
      </c>
      <c r="U5497" s="14">
        <f>SUMIFS('Fielding Data'!E:E,'Fielding Data'!$A:$A,'Hitting Data'!$A5497)</f>
        <v>9</v>
      </c>
      <c r="V5497" s="14">
        <f>SUMIFS('Fielding Data'!F:F,'Fielding Data'!$A:$A,'Hitting Data'!$A5497)</f>
        <v>15</v>
      </c>
      <c r="W5497" s="14">
        <f>SUMIFS('Fielding Data'!G:G,'Fielding Data'!$A:$A,'Hitting Data'!$A5497)</f>
        <v>1</v>
      </c>
      <c r="X5497" s="14">
        <f>SUMIFS('Fielding Data'!H:H,'Fielding Data'!$A:$A,'Hitting Data'!$A5497)</f>
        <v>0</v>
      </c>
    </row>
    <row r="5498" spans="1:24" x14ac:dyDescent="0.25">
      <c r="A5498" s="14" t="str">
        <f t="shared" si="85"/>
        <v>norrida012014</v>
      </c>
      <c r="B5498" s="19" t="s">
        <v>2232</v>
      </c>
      <c r="C5498" s="19">
        <v>2014</v>
      </c>
      <c r="D5498" s="19">
        <v>5</v>
      </c>
      <c r="E5498" s="19">
        <v>0</v>
      </c>
      <c r="F5498" s="19">
        <v>0</v>
      </c>
      <c r="G5498" s="19">
        <v>0</v>
      </c>
      <c r="H5498" s="19">
        <v>0</v>
      </c>
      <c r="I5498" s="19">
        <v>0</v>
      </c>
      <c r="J5498" s="19">
        <v>0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4" t="str">
        <f>IFERROR(VLOOKUP($A5498,'Fielding Data'!$A:$H,MATCH(P$1,'Fielding Data'!$A$1:$H$1,0),0),"Other")</f>
        <v>P</v>
      </c>
      <c r="Q5498" s="14">
        <f>IFERROR(VLOOKUP($A5498,'Fielding Data'!$A:$H,MATCH(Q$1,'Fielding Data'!$A$1:$H$1,0),0),"Other")</f>
        <v>0</v>
      </c>
      <c r="R5498" s="14">
        <f>IFERROR(VLOOKUP($A5498,'Fielding Data'!$A:$H,MATCH(R$1,'Fielding Data'!$A$1:$H$1,0),0),"Other")</f>
        <v>2</v>
      </c>
      <c r="S5498" s="14">
        <f>IFERROR(VLOOKUP($A5498,'Fielding Data'!$A:$H,MATCH(S$1,'Fielding Data'!$A$1:$H$1,0),0),"Other")</f>
        <v>0</v>
      </c>
      <c r="T5498" s="14">
        <f>IFERROR(VLOOKUP($A5498,'Fielding Data'!$A:$H,MATCH(T$1,'Fielding Data'!$A$1:$H$1,0),0),"Other")</f>
        <v>0</v>
      </c>
      <c r="U5498" s="14">
        <f>SUMIFS('Fielding Data'!E:E,'Fielding Data'!$A:$A,'Hitting Data'!$A5498)</f>
        <v>0</v>
      </c>
      <c r="V5498" s="14">
        <f>SUMIFS('Fielding Data'!F:F,'Fielding Data'!$A:$A,'Hitting Data'!$A5498)</f>
        <v>2</v>
      </c>
      <c r="W5498" s="14">
        <f>SUMIFS('Fielding Data'!G:G,'Fielding Data'!$A:$A,'Hitting Data'!$A5498)</f>
        <v>0</v>
      </c>
      <c r="X5498" s="14">
        <f>SUMIFS('Fielding Data'!H:H,'Fielding Data'!$A:$A,'Hitting Data'!$A5498)</f>
        <v>0</v>
      </c>
    </row>
    <row r="5499" spans="1:24" x14ac:dyDescent="0.25">
      <c r="A5499" s="14" t="str">
        <f t="shared" si="85"/>
        <v>norride012014</v>
      </c>
      <c r="B5499" s="19" t="s">
        <v>1792</v>
      </c>
      <c r="C5499" s="19">
        <v>2014</v>
      </c>
      <c r="D5499" s="19">
        <v>127</v>
      </c>
      <c r="E5499" s="19">
        <v>385</v>
      </c>
      <c r="F5499" s="19">
        <v>46</v>
      </c>
      <c r="G5499" s="19">
        <v>104</v>
      </c>
      <c r="H5499" s="19">
        <v>19</v>
      </c>
      <c r="I5499" s="19">
        <v>1</v>
      </c>
      <c r="J5499" s="19">
        <v>10</v>
      </c>
      <c r="K5499" s="19">
        <v>55</v>
      </c>
      <c r="L5499" s="19">
        <v>2</v>
      </c>
      <c r="M5499" s="19">
        <v>2</v>
      </c>
      <c r="N5499" s="19">
        <v>54</v>
      </c>
      <c r="O5499" s="19">
        <v>86</v>
      </c>
      <c r="P5499" s="14" t="str">
        <f>IFERROR(VLOOKUP($A5499,'Fielding Data'!$A:$H,MATCH(P$1,'Fielding Data'!$A$1:$H$1,0),0),"Other")</f>
        <v>C</v>
      </c>
      <c r="Q5499" s="14">
        <f>IFERROR(VLOOKUP($A5499,'Fielding Data'!$A:$H,MATCH(Q$1,'Fielding Data'!$A$1:$H$1,0),0),"Other")</f>
        <v>745</v>
      </c>
      <c r="R5499" s="14">
        <f>IFERROR(VLOOKUP($A5499,'Fielding Data'!$A:$H,MATCH(R$1,'Fielding Data'!$A$1:$H$1,0),0),"Other")</f>
        <v>43</v>
      </c>
      <c r="S5499" s="14">
        <f>IFERROR(VLOOKUP($A5499,'Fielding Data'!$A:$H,MATCH(S$1,'Fielding Data'!$A$1:$H$1,0),0),"Other")</f>
        <v>6</v>
      </c>
      <c r="T5499" s="14">
        <f>IFERROR(VLOOKUP($A5499,'Fielding Data'!$A:$H,MATCH(T$1,'Fielding Data'!$A$1:$H$1,0),0),"Other")</f>
        <v>3</v>
      </c>
      <c r="U5499" s="14">
        <f>SUMIFS('Fielding Data'!E:E,'Fielding Data'!$A:$A,'Hitting Data'!$A5499)</f>
        <v>745</v>
      </c>
      <c r="V5499" s="14">
        <f>SUMIFS('Fielding Data'!F:F,'Fielding Data'!$A:$A,'Hitting Data'!$A5499)</f>
        <v>43</v>
      </c>
      <c r="W5499" s="14">
        <f>SUMIFS('Fielding Data'!G:G,'Fielding Data'!$A:$A,'Hitting Data'!$A5499)</f>
        <v>6</v>
      </c>
      <c r="X5499" s="14">
        <f>SUMIFS('Fielding Data'!H:H,'Fielding Data'!$A:$A,'Hitting Data'!$A5499)</f>
        <v>3</v>
      </c>
    </row>
    <row r="5500" spans="1:24" x14ac:dyDescent="0.25">
      <c r="A5500" s="14" t="str">
        <f t="shared" si="85"/>
        <v>novaiv012014</v>
      </c>
      <c r="B5500" s="19" t="s">
        <v>1351</v>
      </c>
      <c r="C5500" s="19">
        <v>2014</v>
      </c>
      <c r="D5500" s="19">
        <v>4</v>
      </c>
      <c r="E5500" s="19">
        <v>0</v>
      </c>
      <c r="F5500" s="19">
        <v>0</v>
      </c>
      <c r="G5500" s="19">
        <v>0</v>
      </c>
      <c r="H5500" s="19">
        <v>0</v>
      </c>
      <c r="I5500" s="19">
        <v>0</v>
      </c>
      <c r="J5500" s="19">
        <v>0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4" t="str">
        <f>IFERROR(VLOOKUP($A5500,'Fielding Data'!$A:$H,MATCH(P$1,'Fielding Data'!$A$1:$H$1,0),0),"Other")</f>
        <v>P</v>
      </c>
      <c r="Q5500" s="14">
        <f>IFERROR(VLOOKUP($A5500,'Fielding Data'!$A:$H,MATCH(Q$1,'Fielding Data'!$A$1:$H$1,0),0),"Other")</f>
        <v>1</v>
      </c>
      <c r="R5500" s="14">
        <f>IFERROR(VLOOKUP($A5500,'Fielding Data'!$A:$H,MATCH(R$1,'Fielding Data'!$A$1:$H$1,0),0),"Other")</f>
        <v>1</v>
      </c>
      <c r="S5500" s="14">
        <f>IFERROR(VLOOKUP($A5500,'Fielding Data'!$A:$H,MATCH(S$1,'Fielding Data'!$A$1:$H$1,0),0),"Other")</f>
        <v>0</v>
      </c>
      <c r="T5500" s="14">
        <f>IFERROR(VLOOKUP($A5500,'Fielding Data'!$A:$H,MATCH(T$1,'Fielding Data'!$A$1:$H$1,0),0),"Other")</f>
        <v>0</v>
      </c>
      <c r="U5500" s="14">
        <f>SUMIFS('Fielding Data'!E:E,'Fielding Data'!$A:$A,'Hitting Data'!$A5500)</f>
        <v>1</v>
      </c>
      <c r="V5500" s="14">
        <f>SUMIFS('Fielding Data'!F:F,'Fielding Data'!$A:$A,'Hitting Data'!$A5500)</f>
        <v>1</v>
      </c>
      <c r="W5500" s="14">
        <f>SUMIFS('Fielding Data'!G:G,'Fielding Data'!$A:$A,'Hitting Data'!$A5500)</f>
        <v>0</v>
      </c>
      <c r="X5500" s="14">
        <f>SUMIFS('Fielding Data'!H:H,'Fielding Data'!$A:$A,'Hitting Data'!$A5500)</f>
        <v>0</v>
      </c>
    </row>
    <row r="5501" spans="1:24" x14ac:dyDescent="0.25">
      <c r="A5501" s="14" t="str">
        <f t="shared" si="85"/>
        <v>nunezed022014</v>
      </c>
      <c r="B5501" s="19" t="s">
        <v>1352</v>
      </c>
      <c r="C5501" s="19">
        <v>2014</v>
      </c>
      <c r="D5501" s="19">
        <v>72</v>
      </c>
      <c r="E5501" s="19">
        <v>204</v>
      </c>
      <c r="F5501" s="19">
        <v>26</v>
      </c>
      <c r="G5501" s="19">
        <v>51</v>
      </c>
      <c r="H5501" s="19">
        <v>7</v>
      </c>
      <c r="I5501" s="19">
        <v>4</v>
      </c>
      <c r="J5501" s="19">
        <v>4</v>
      </c>
      <c r="K5501" s="19">
        <v>24</v>
      </c>
      <c r="L5501" s="19">
        <v>9</v>
      </c>
      <c r="M5501" s="19">
        <v>3</v>
      </c>
      <c r="N5501" s="19">
        <v>5</v>
      </c>
      <c r="O5501" s="19">
        <v>31</v>
      </c>
      <c r="P5501" s="14" t="str">
        <f>IFERROR(VLOOKUP($A5501,'Fielding Data'!$A:$H,MATCH(P$1,'Fielding Data'!$A$1:$H$1,0),0),"Other")</f>
        <v>2B</v>
      </c>
      <c r="Q5501" s="14">
        <f>IFERROR(VLOOKUP($A5501,'Fielding Data'!$A:$H,MATCH(Q$1,'Fielding Data'!$A$1:$H$1,0),0),"Other")</f>
        <v>1</v>
      </c>
      <c r="R5501" s="14">
        <f>IFERROR(VLOOKUP($A5501,'Fielding Data'!$A:$H,MATCH(R$1,'Fielding Data'!$A$1:$H$1,0),0),"Other")</f>
        <v>0</v>
      </c>
      <c r="S5501" s="14">
        <f>IFERROR(VLOOKUP($A5501,'Fielding Data'!$A:$H,MATCH(S$1,'Fielding Data'!$A$1:$H$1,0),0),"Other")</f>
        <v>0</v>
      </c>
      <c r="T5501" s="14">
        <f>IFERROR(VLOOKUP($A5501,'Fielding Data'!$A:$H,MATCH(T$1,'Fielding Data'!$A$1:$H$1,0),0),"Other")</f>
        <v>0</v>
      </c>
      <c r="U5501" s="14">
        <f>SUMIFS('Fielding Data'!E:E,'Fielding Data'!$A:$A,'Hitting Data'!$A5501)</f>
        <v>91</v>
      </c>
      <c r="V5501" s="14">
        <f>SUMIFS('Fielding Data'!F:F,'Fielding Data'!$A:$A,'Hitting Data'!$A5501)</f>
        <v>65</v>
      </c>
      <c r="W5501" s="14">
        <f>SUMIFS('Fielding Data'!G:G,'Fielding Data'!$A:$A,'Hitting Data'!$A5501)</f>
        <v>9</v>
      </c>
      <c r="X5501" s="14">
        <f>SUMIFS('Fielding Data'!H:H,'Fielding Data'!$A:$A,'Hitting Data'!$A5501)</f>
        <v>9</v>
      </c>
    </row>
    <row r="5502" spans="1:24" x14ac:dyDescent="0.25">
      <c r="A5502" s="14" t="str">
        <f t="shared" si="85"/>
        <v>nunezle012014</v>
      </c>
      <c r="B5502" s="19" t="s">
        <v>580</v>
      </c>
      <c r="C5502" s="19">
        <v>2014</v>
      </c>
      <c r="D5502" s="19">
        <v>32</v>
      </c>
      <c r="E5502" s="19">
        <v>0</v>
      </c>
      <c r="F5502" s="19">
        <v>0</v>
      </c>
      <c r="G5502" s="19">
        <v>0</v>
      </c>
      <c r="H5502" s="19">
        <v>0</v>
      </c>
      <c r="I5502" s="19">
        <v>0</v>
      </c>
      <c r="J5502" s="19">
        <v>0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4" t="str">
        <f>IFERROR(VLOOKUP($A5502,'Fielding Data'!$A:$H,MATCH(P$1,'Fielding Data'!$A$1:$H$1,0),0),"Other")</f>
        <v>P</v>
      </c>
      <c r="Q5502" s="14">
        <f>IFERROR(VLOOKUP($A5502,'Fielding Data'!$A:$H,MATCH(Q$1,'Fielding Data'!$A$1:$H$1,0),0),"Other")</f>
        <v>1</v>
      </c>
      <c r="R5502" s="14">
        <f>IFERROR(VLOOKUP($A5502,'Fielding Data'!$A:$H,MATCH(R$1,'Fielding Data'!$A$1:$H$1,0),0),"Other")</f>
        <v>3</v>
      </c>
      <c r="S5502" s="14">
        <f>IFERROR(VLOOKUP($A5502,'Fielding Data'!$A:$H,MATCH(S$1,'Fielding Data'!$A$1:$H$1,0),0),"Other")</f>
        <v>1</v>
      </c>
      <c r="T5502" s="14">
        <f>IFERROR(VLOOKUP($A5502,'Fielding Data'!$A:$H,MATCH(T$1,'Fielding Data'!$A$1:$H$1,0),0),"Other")</f>
        <v>0</v>
      </c>
      <c r="U5502" s="14">
        <f>SUMIFS('Fielding Data'!E:E,'Fielding Data'!$A:$A,'Hitting Data'!$A5502)</f>
        <v>1</v>
      </c>
      <c r="V5502" s="14">
        <f>SUMIFS('Fielding Data'!F:F,'Fielding Data'!$A:$A,'Hitting Data'!$A5502)</f>
        <v>3</v>
      </c>
      <c r="W5502" s="14">
        <f>SUMIFS('Fielding Data'!G:G,'Fielding Data'!$A:$A,'Hitting Data'!$A5502)</f>
        <v>1</v>
      </c>
      <c r="X5502" s="14">
        <f>SUMIFS('Fielding Data'!H:H,'Fielding Data'!$A:$A,'Hitting Data'!$A5502)</f>
        <v>0</v>
      </c>
    </row>
    <row r="5503" spans="1:24" x14ac:dyDescent="0.25">
      <c r="A5503" s="14" t="str">
        <f t="shared" si="85"/>
        <v>oberhbr012014</v>
      </c>
      <c r="B5503" s="19" t="s">
        <v>2013</v>
      </c>
      <c r="C5503" s="19">
        <v>2014</v>
      </c>
      <c r="D5503" s="19">
        <v>24</v>
      </c>
      <c r="E5503" s="19">
        <v>0</v>
      </c>
      <c r="F5503" s="19">
        <v>0</v>
      </c>
      <c r="G5503" s="19">
        <v>0</v>
      </c>
      <c r="H5503" s="19">
        <v>0</v>
      </c>
      <c r="I5503" s="19">
        <v>0</v>
      </c>
      <c r="J5503" s="19">
        <v>0</v>
      </c>
      <c r="K5503" s="19">
        <v>0</v>
      </c>
      <c r="L5503" s="19">
        <v>0</v>
      </c>
      <c r="M5503" s="19">
        <v>0</v>
      </c>
      <c r="N5503" s="19">
        <v>0</v>
      </c>
      <c r="O5503" s="19">
        <v>0</v>
      </c>
      <c r="P5503" s="14" t="str">
        <f>IFERROR(VLOOKUP($A5503,'Fielding Data'!$A:$H,MATCH(P$1,'Fielding Data'!$A$1:$H$1,0),0),"Other")</f>
        <v>P</v>
      </c>
      <c r="Q5503" s="14">
        <f>IFERROR(VLOOKUP($A5503,'Fielding Data'!$A:$H,MATCH(Q$1,'Fielding Data'!$A$1:$H$1,0),0),"Other")</f>
        <v>6</v>
      </c>
      <c r="R5503" s="14">
        <f>IFERROR(VLOOKUP($A5503,'Fielding Data'!$A:$H,MATCH(R$1,'Fielding Data'!$A$1:$H$1,0),0),"Other")</f>
        <v>16</v>
      </c>
      <c r="S5503" s="14">
        <f>IFERROR(VLOOKUP($A5503,'Fielding Data'!$A:$H,MATCH(S$1,'Fielding Data'!$A$1:$H$1,0),0),"Other")</f>
        <v>1</v>
      </c>
      <c r="T5503" s="14">
        <f>IFERROR(VLOOKUP($A5503,'Fielding Data'!$A:$H,MATCH(T$1,'Fielding Data'!$A$1:$H$1,0),0),"Other")</f>
        <v>2</v>
      </c>
      <c r="U5503" s="14">
        <f>SUMIFS('Fielding Data'!E:E,'Fielding Data'!$A:$A,'Hitting Data'!$A5503)</f>
        <v>6</v>
      </c>
      <c r="V5503" s="14">
        <f>SUMIFS('Fielding Data'!F:F,'Fielding Data'!$A:$A,'Hitting Data'!$A5503)</f>
        <v>16</v>
      </c>
      <c r="W5503" s="14">
        <f>SUMIFS('Fielding Data'!G:G,'Fielding Data'!$A:$A,'Hitting Data'!$A5503)</f>
        <v>1</v>
      </c>
      <c r="X5503" s="14">
        <f>SUMIFS('Fielding Data'!H:H,'Fielding Data'!$A:$A,'Hitting Data'!$A5503)</f>
        <v>2</v>
      </c>
    </row>
    <row r="5504" spans="1:24" x14ac:dyDescent="0.25">
      <c r="A5504" s="14" t="str">
        <f t="shared" si="85"/>
        <v>odayda012014</v>
      </c>
      <c r="B5504" s="19" t="s">
        <v>981</v>
      </c>
      <c r="C5504" s="19">
        <v>2014</v>
      </c>
      <c r="D5504" s="19">
        <v>68</v>
      </c>
      <c r="E5504" s="19">
        <v>0</v>
      </c>
      <c r="F5504" s="19">
        <v>0</v>
      </c>
      <c r="G5504" s="19">
        <v>0</v>
      </c>
      <c r="H5504" s="19">
        <v>0</v>
      </c>
      <c r="I5504" s="19">
        <v>0</v>
      </c>
      <c r="J5504" s="19">
        <v>0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14" t="str">
        <f>IFERROR(VLOOKUP($A5504,'Fielding Data'!$A:$H,MATCH(P$1,'Fielding Data'!$A$1:$H$1,0),0),"Other")</f>
        <v>P</v>
      </c>
      <c r="Q5504" s="14">
        <f>IFERROR(VLOOKUP($A5504,'Fielding Data'!$A:$H,MATCH(Q$1,'Fielding Data'!$A$1:$H$1,0),0),"Other")</f>
        <v>4</v>
      </c>
      <c r="R5504" s="14">
        <f>IFERROR(VLOOKUP($A5504,'Fielding Data'!$A:$H,MATCH(R$1,'Fielding Data'!$A$1:$H$1,0),0),"Other")</f>
        <v>11</v>
      </c>
      <c r="S5504" s="14">
        <f>IFERROR(VLOOKUP($A5504,'Fielding Data'!$A:$H,MATCH(S$1,'Fielding Data'!$A$1:$H$1,0),0),"Other")</f>
        <v>1</v>
      </c>
      <c r="T5504" s="14">
        <f>IFERROR(VLOOKUP($A5504,'Fielding Data'!$A:$H,MATCH(T$1,'Fielding Data'!$A$1:$H$1,0),0),"Other")</f>
        <v>0</v>
      </c>
      <c r="U5504" s="14">
        <f>SUMIFS('Fielding Data'!E:E,'Fielding Data'!$A:$A,'Hitting Data'!$A5504)</f>
        <v>4</v>
      </c>
      <c r="V5504" s="14">
        <f>SUMIFS('Fielding Data'!F:F,'Fielding Data'!$A:$A,'Hitting Data'!$A5504)</f>
        <v>11</v>
      </c>
      <c r="W5504" s="14">
        <f>SUMIFS('Fielding Data'!G:G,'Fielding Data'!$A:$A,'Hitting Data'!$A5504)</f>
        <v>1</v>
      </c>
      <c r="X5504" s="14">
        <f>SUMIFS('Fielding Data'!H:H,'Fielding Data'!$A:$A,'Hitting Data'!$A5504)</f>
        <v>0</v>
      </c>
    </row>
    <row r="5505" spans="1:24" x14ac:dyDescent="0.25">
      <c r="A5505" s="14" t="str">
        <f t="shared" si="85"/>
        <v>odorija012014</v>
      </c>
      <c r="B5505" s="19" t="s">
        <v>1793</v>
      </c>
      <c r="C5505" s="19">
        <v>2014</v>
      </c>
      <c r="D5505" s="19">
        <v>31</v>
      </c>
      <c r="E5505" s="19">
        <v>4</v>
      </c>
      <c r="F5505" s="19">
        <v>0</v>
      </c>
      <c r="G5505" s="19">
        <v>0</v>
      </c>
      <c r="H5505" s="19">
        <v>0</v>
      </c>
      <c r="I5505" s="19">
        <v>0</v>
      </c>
      <c r="J5505" s="19">
        <v>0</v>
      </c>
      <c r="K5505" s="19">
        <v>1</v>
      </c>
      <c r="L5505" s="19">
        <v>0</v>
      </c>
      <c r="M5505" s="19">
        <v>0</v>
      </c>
      <c r="N5505" s="19">
        <v>1</v>
      </c>
      <c r="O5505" s="19">
        <v>3</v>
      </c>
      <c r="P5505" s="14" t="str">
        <f>IFERROR(VLOOKUP($A5505,'Fielding Data'!$A:$H,MATCH(P$1,'Fielding Data'!$A$1:$H$1,0),0),"Other")</f>
        <v>P</v>
      </c>
      <c r="Q5505" s="14">
        <f>IFERROR(VLOOKUP($A5505,'Fielding Data'!$A:$H,MATCH(Q$1,'Fielding Data'!$A$1:$H$1,0),0),"Other")</f>
        <v>6</v>
      </c>
      <c r="R5505" s="14">
        <f>IFERROR(VLOOKUP($A5505,'Fielding Data'!$A:$H,MATCH(R$1,'Fielding Data'!$A$1:$H$1,0),0),"Other")</f>
        <v>12</v>
      </c>
      <c r="S5505" s="14">
        <f>IFERROR(VLOOKUP($A5505,'Fielding Data'!$A:$H,MATCH(S$1,'Fielding Data'!$A$1:$H$1,0),0),"Other")</f>
        <v>0</v>
      </c>
      <c r="T5505" s="14">
        <f>IFERROR(VLOOKUP($A5505,'Fielding Data'!$A:$H,MATCH(T$1,'Fielding Data'!$A$1:$H$1,0),0),"Other")</f>
        <v>0</v>
      </c>
      <c r="U5505" s="14">
        <f>SUMIFS('Fielding Data'!E:E,'Fielding Data'!$A:$A,'Hitting Data'!$A5505)</f>
        <v>6</v>
      </c>
      <c r="V5505" s="14">
        <f>SUMIFS('Fielding Data'!F:F,'Fielding Data'!$A:$A,'Hitting Data'!$A5505)</f>
        <v>12</v>
      </c>
      <c r="W5505" s="14">
        <f>SUMIFS('Fielding Data'!G:G,'Fielding Data'!$A:$A,'Hitting Data'!$A5505)</f>
        <v>0</v>
      </c>
      <c r="X5505" s="14">
        <f>SUMIFS('Fielding Data'!H:H,'Fielding Data'!$A:$A,'Hitting Data'!$A5505)</f>
        <v>0</v>
      </c>
    </row>
    <row r="5506" spans="1:24" x14ac:dyDescent="0.25">
      <c r="A5506" s="14" t="str">
        <f t="shared" si="85"/>
        <v>odorro012014</v>
      </c>
      <c r="B5506" s="19" t="s">
        <v>2233</v>
      </c>
      <c r="C5506" s="19">
        <v>2014</v>
      </c>
      <c r="D5506" s="19">
        <v>114</v>
      </c>
      <c r="E5506" s="19">
        <v>386</v>
      </c>
      <c r="F5506" s="19">
        <v>39</v>
      </c>
      <c r="G5506" s="19">
        <v>100</v>
      </c>
      <c r="H5506" s="19">
        <v>14</v>
      </c>
      <c r="I5506" s="19">
        <v>7</v>
      </c>
      <c r="J5506" s="19">
        <v>9</v>
      </c>
      <c r="K5506" s="19">
        <v>48</v>
      </c>
      <c r="L5506" s="19">
        <v>4</v>
      </c>
      <c r="M5506" s="19">
        <v>7</v>
      </c>
      <c r="N5506" s="19">
        <v>17</v>
      </c>
      <c r="O5506" s="19">
        <v>71</v>
      </c>
      <c r="P5506" s="14" t="str">
        <f>IFERROR(VLOOKUP($A5506,'Fielding Data'!$A:$H,MATCH(P$1,'Fielding Data'!$A$1:$H$1,0),0),"Other")</f>
        <v>2B</v>
      </c>
      <c r="Q5506" s="14">
        <f>IFERROR(VLOOKUP($A5506,'Fielding Data'!$A:$H,MATCH(Q$1,'Fielding Data'!$A$1:$H$1,0),0),"Other")</f>
        <v>194</v>
      </c>
      <c r="R5506" s="14">
        <f>IFERROR(VLOOKUP($A5506,'Fielding Data'!$A:$H,MATCH(R$1,'Fielding Data'!$A$1:$H$1,0),0),"Other")</f>
        <v>275</v>
      </c>
      <c r="S5506" s="14">
        <f>IFERROR(VLOOKUP($A5506,'Fielding Data'!$A:$H,MATCH(S$1,'Fielding Data'!$A$1:$H$1,0),0),"Other")</f>
        <v>9</v>
      </c>
      <c r="T5506" s="14">
        <f>IFERROR(VLOOKUP($A5506,'Fielding Data'!$A:$H,MATCH(T$1,'Fielding Data'!$A$1:$H$1,0),0),"Other")</f>
        <v>70</v>
      </c>
      <c r="U5506" s="14">
        <f>SUMIFS('Fielding Data'!E:E,'Fielding Data'!$A:$A,'Hitting Data'!$A5506)</f>
        <v>194</v>
      </c>
      <c r="V5506" s="14">
        <f>SUMIFS('Fielding Data'!F:F,'Fielding Data'!$A:$A,'Hitting Data'!$A5506)</f>
        <v>275</v>
      </c>
      <c r="W5506" s="14">
        <f>SUMIFS('Fielding Data'!G:G,'Fielding Data'!$A:$A,'Hitting Data'!$A5506)</f>
        <v>9</v>
      </c>
      <c r="X5506" s="14">
        <f>SUMIFS('Fielding Data'!H:H,'Fielding Data'!$A:$A,'Hitting Data'!$A5506)</f>
        <v>70</v>
      </c>
    </row>
    <row r="5507" spans="1:24" x14ac:dyDescent="0.25">
      <c r="A5507" s="14" t="str">
        <f t="shared" ref="A5507:A5570" si="86">B5507&amp;C5507</f>
        <v>oflaher012014</v>
      </c>
      <c r="B5507" s="19" t="s">
        <v>706</v>
      </c>
      <c r="C5507" s="19">
        <v>2014</v>
      </c>
      <c r="D5507" s="19">
        <v>21</v>
      </c>
      <c r="E5507" s="19">
        <v>0</v>
      </c>
      <c r="F5507" s="19">
        <v>0</v>
      </c>
      <c r="G5507" s="19">
        <v>0</v>
      </c>
      <c r="H5507" s="19">
        <v>0</v>
      </c>
      <c r="I5507" s="19">
        <v>0</v>
      </c>
      <c r="J5507" s="19">
        <v>0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4" t="str">
        <f>IFERROR(VLOOKUP($A5507,'Fielding Data'!$A:$H,MATCH(P$1,'Fielding Data'!$A$1:$H$1,0),0),"Other")</f>
        <v>P</v>
      </c>
      <c r="Q5507" s="14">
        <f>IFERROR(VLOOKUP($A5507,'Fielding Data'!$A:$H,MATCH(Q$1,'Fielding Data'!$A$1:$H$1,0),0),"Other")</f>
        <v>0</v>
      </c>
      <c r="R5507" s="14">
        <f>IFERROR(VLOOKUP($A5507,'Fielding Data'!$A:$H,MATCH(R$1,'Fielding Data'!$A$1:$H$1,0),0),"Other")</f>
        <v>1</v>
      </c>
      <c r="S5507" s="14">
        <f>IFERROR(VLOOKUP($A5507,'Fielding Data'!$A:$H,MATCH(S$1,'Fielding Data'!$A$1:$H$1,0),0),"Other")</f>
        <v>0</v>
      </c>
      <c r="T5507" s="14">
        <f>IFERROR(VLOOKUP($A5507,'Fielding Data'!$A:$H,MATCH(T$1,'Fielding Data'!$A$1:$H$1,0),0),"Other")</f>
        <v>0</v>
      </c>
      <c r="U5507" s="14">
        <f>SUMIFS('Fielding Data'!E:E,'Fielding Data'!$A:$A,'Hitting Data'!$A5507)</f>
        <v>0</v>
      </c>
      <c r="V5507" s="14">
        <f>SUMIFS('Fielding Data'!F:F,'Fielding Data'!$A:$A,'Hitting Data'!$A5507)</f>
        <v>1</v>
      </c>
      <c r="W5507" s="14">
        <f>SUMIFS('Fielding Data'!G:G,'Fielding Data'!$A:$A,'Hitting Data'!$A5507)</f>
        <v>0</v>
      </c>
      <c r="X5507" s="14">
        <f>SUMIFS('Fielding Data'!H:H,'Fielding Data'!$A:$A,'Hitting Data'!$A5507)</f>
        <v>0</v>
      </c>
    </row>
    <row r="5508" spans="1:24" x14ac:dyDescent="0.25">
      <c r="A5508" s="14" t="str">
        <f t="shared" si="86"/>
        <v>ogandal012014</v>
      </c>
      <c r="B5508" s="19" t="s">
        <v>1353</v>
      </c>
      <c r="C5508" s="19">
        <v>2014</v>
      </c>
      <c r="D5508" s="19">
        <v>27</v>
      </c>
      <c r="E5508" s="19">
        <v>0</v>
      </c>
      <c r="F5508" s="19">
        <v>0</v>
      </c>
      <c r="G5508" s="19">
        <v>0</v>
      </c>
      <c r="H5508" s="19">
        <v>0</v>
      </c>
      <c r="I5508" s="19">
        <v>0</v>
      </c>
      <c r="J5508" s="19">
        <v>0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4" t="str">
        <f>IFERROR(VLOOKUP($A5508,'Fielding Data'!$A:$H,MATCH(P$1,'Fielding Data'!$A$1:$H$1,0),0),"Other")</f>
        <v>P</v>
      </c>
      <c r="Q5508" s="14">
        <f>IFERROR(VLOOKUP($A5508,'Fielding Data'!$A:$H,MATCH(Q$1,'Fielding Data'!$A$1:$H$1,0),0),"Other")</f>
        <v>0</v>
      </c>
      <c r="R5508" s="14">
        <f>IFERROR(VLOOKUP($A5508,'Fielding Data'!$A:$H,MATCH(R$1,'Fielding Data'!$A$1:$H$1,0),0),"Other")</f>
        <v>1</v>
      </c>
      <c r="S5508" s="14">
        <f>IFERROR(VLOOKUP($A5508,'Fielding Data'!$A:$H,MATCH(S$1,'Fielding Data'!$A$1:$H$1,0),0),"Other")</f>
        <v>0</v>
      </c>
      <c r="T5508" s="14">
        <f>IFERROR(VLOOKUP($A5508,'Fielding Data'!$A:$H,MATCH(T$1,'Fielding Data'!$A$1:$H$1,0),0),"Other")</f>
        <v>0</v>
      </c>
      <c r="U5508" s="14">
        <f>SUMIFS('Fielding Data'!E:E,'Fielding Data'!$A:$A,'Hitting Data'!$A5508)</f>
        <v>0</v>
      </c>
      <c r="V5508" s="14">
        <f>SUMIFS('Fielding Data'!F:F,'Fielding Data'!$A:$A,'Hitting Data'!$A5508)</f>
        <v>1</v>
      </c>
      <c r="W5508" s="14">
        <f>SUMIFS('Fielding Data'!G:G,'Fielding Data'!$A:$A,'Hitting Data'!$A5508)</f>
        <v>0</v>
      </c>
      <c r="X5508" s="14">
        <f>SUMIFS('Fielding Data'!H:H,'Fielding Data'!$A:$A,'Hitting Data'!$A5508)</f>
        <v>0</v>
      </c>
    </row>
    <row r="5509" spans="1:24" x14ac:dyDescent="0.25">
      <c r="A5509" s="14" t="str">
        <f t="shared" si="86"/>
        <v>olivele012014</v>
      </c>
      <c r="B5509" s="19" t="s">
        <v>1575</v>
      </c>
      <c r="C5509" s="19">
        <v>2014</v>
      </c>
      <c r="D5509" s="19">
        <v>7</v>
      </c>
      <c r="E5509" s="19">
        <v>0</v>
      </c>
      <c r="F5509" s="19">
        <v>0</v>
      </c>
      <c r="G5509" s="19">
        <v>0</v>
      </c>
      <c r="H5509" s="19">
        <v>0</v>
      </c>
      <c r="I5509" s="19">
        <v>0</v>
      </c>
      <c r="J5509" s="19">
        <v>0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4" t="str">
        <f>IFERROR(VLOOKUP($A5509,'Fielding Data'!$A:$H,MATCH(P$1,'Fielding Data'!$A$1:$H$1,0),0),"Other")</f>
        <v>P</v>
      </c>
      <c r="Q5509" s="14">
        <f>IFERROR(VLOOKUP($A5509,'Fielding Data'!$A:$H,MATCH(Q$1,'Fielding Data'!$A$1:$H$1,0),0),"Other")</f>
        <v>0</v>
      </c>
      <c r="R5509" s="14">
        <f>IFERROR(VLOOKUP($A5509,'Fielding Data'!$A:$H,MATCH(R$1,'Fielding Data'!$A$1:$H$1,0),0),"Other")</f>
        <v>0</v>
      </c>
      <c r="S5509" s="14">
        <f>IFERROR(VLOOKUP($A5509,'Fielding Data'!$A:$H,MATCH(S$1,'Fielding Data'!$A$1:$H$1,0),0),"Other")</f>
        <v>0</v>
      </c>
      <c r="T5509" s="14">
        <f>IFERROR(VLOOKUP($A5509,'Fielding Data'!$A:$H,MATCH(T$1,'Fielding Data'!$A$1:$H$1,0),0),"Other")</f>
        <v>0</v>
      </c>
      <c r="U5509" s="14">
        <f>SUMIFS('Fielding Data'!E:E,'Fielding Data'!$A:$A,'Hitting Data'!$A5509)</f>
        <v>0</v>
      </c>
      <c r="V5509" s="14">
        <f>SUMIFS('Fielding Data'!F:F,'Fielding Data'!$A:$A,'Hitting Data'!$A5509)</f>
        <v>0</v>
      </c>
      <c r="W5509" s="14">
        <f>SUMIFS('Fielding Data'!G:G,'Fielding Data'!$A:$A,'Hitting Data'!$A5509)</f>
        <v>0</v>
      </c>
      <c r="X5509" s="14">
        <f>SUMIFS('Fielding Data'!H:H,'Fielding Data'!$A:$A,'Hitting Data'!$A5509)</f>
        <v>0</v>
      </c>
    </row>
    <row r="5510" spans="1:24" x14ac:dyDescent="0.25">
      <c r="A5510" s="14" t="str">
        <f t="shared" si="86"/>
        <v>olivomi012014</v>
      </c>
      <c r="B5510" s="19" t="s">
        <v>324</v>
      </c>
      <c r="C5510" s="19">
        <v>2014</v>
      </c>
      <c r="D5510" s="19">
        <v>8</v>
      </c>
      <c r="E5510" s="19">
        <v>23</v>
      </c>
      <c r="F5510" s="19">
        <v>4</v>
      </c>
      <c r="G5510" s="19">
        <v>5</v>
      </c>
      <c r="H5510" s="19">
        <v>0</v>
      </c>
      <c r="I5510" s="19">
        <v>1</v>
      </c>
      <c r="J5510" s="19">
        <v>0</v>
      </c>
      <c r="K5510" s="19">
        <v>2</v>
      </c>
      <c r="L5510" s="19">
        <v>0</v>
      </c>
      <c r="M5510" s="19">
        <v>0</v>
      </c>
      <c r="N5510" s="19">
        <v>1</v>
      </c>
      <c r="O5510" s="19">
        <v>12</v>
      </c>
      <c r="P5510" s="14" t="str">
        <f>IFERROR(VLOOKUP($A5510,'Fielding Data'!$A:$H,MATCH(P$1,'Fielding Data'!$A$1:$H$1,0),0),"Other")</f>
        <v>C</v>
      </c>
      <c r="Q5510" s="14">
        <f>IFERROR(VLOOKUP($A5510,'Fielding Data'!$A:$H,MATCH(Q$1,'Fielding Data'!$A$1:$H$1,0),0),"Other")</f>
        <v>47</v>
      </c>
      <c r="R5510" s="14">
        <f>IFERROR(VLOOKUP($A5510,'Fielding Data'!$A:$H,MATCH(R$1,'Fielding Data'!$A$1:$H$1,0),0),"Other")</f>
        <v>4</v>
      </c>
      <c r="S5510" s="14">
        <f>IFERROR(VLOOKUP($A5510,'Fielding Data'!$A:$H,MATCH(S$1,'Fielding Data'!$A$1:$H$1,0),0),"Other")</f>
        <v>1</v>
      </c>
      <c r="T5510" s="14">
        <f>IFERROR(VLOOKUP($A5510,'Fielding Data'!$A:$H,MATCH(T$1,'Fielding Data'!$A$1:$H$1,0),0),"Other")</f>
        <v>1</v>
      </c>
      <c r="U5510" s="14">
        <f>SUMIFS('Fielding Data'!E:E,'Fielding Data'!$A:$A,'Hitting Data'!$A5510)</f>
        <v>47</v>
      </c>
      <c r="V5510" s="14">
        <f>SUMIFS('Fielding Data'!F:F,'Fielding Data'!$A:$A,'Hitting Data'!$A5510)</f>
        <v>4</v>
      </c>
      <c r="W5510" s="14">
        <f>SUMIFS('Fielding Data'!G:G,'Fielding Data'!$A:$A,'Hitting Data'!$A5510)</f>
        <v>1</v>
      </c>
      <c r="X5510" s="14">
        <f>SUMIFS('Fielding Data'!H:H,'Fielding Data'!$A:$A,'Hitting Data'!$A5510)</f>
        <v>1</v>
      </c>
    </row>
    <row r="5511" spans="1:24" x14ac:dyDescent="0.25">
      <c r="A5511" s="14" t="str">
        <f t="shared" si="86"/>
        <v>oltmi012014</v>
      </c>
      <c r="B5511" s="19" t="s">
        <v>1794</v>
      </c>
      <c r="C5511" s="19">
        <v>2014</v>
      </c>
      <c r="D5511" s="19">
        <v>89</v>
      </c>
      <c r="E5511" s="19">
        <v>225</v>
      </c>
      <c r="F5511" s="19">
        <v>23</v>
      </c>
      <c r="G5511" s="19">
        <v>36</v>
      </c>
      <c r="H5511" s="19">
        <v>8</v>
      </c>
      <c r="I5511" s="19">
        <v>0</v>
      </c>
      <c r="J5511" s="19">
        <v>12</v>
      </c>
      <c r="K5511" s="19">
        <v>33</v>
      </c>
      <c r="L5511" s="19">
        <v>0</v>
      </c>
      <c r="M5511" s="19">
        <v>1</v>
      </c>
      <c r="N5511" s="19">
        <v>25</v>
      </c>
      <c r="O5511" s="19">
        <v>100</v>
      </c>
      <c r="P5511" s="14" t="str">
        <f>IFERROR(VLOOKUP($A5511,'Fielding Data'!$A:$H,MATCH(P$1,'Fielding Data'!$A$1:$H$1,0),0),"Other")</f>
        <v>1B</v>
      </c>
      <c r="Q5511" s="14">
        <f>IFERROR(VLOOKUP($A5511,'Fielding Data'!$A:$H,MATCH(Q$1,'Fielding Data'!$A$1:$H$1,0),0),"Other")</f>
        <v>93</v>
      </c>
      <c r="R5511" s="14">
        <f>IFERROR(VLOOKUP($A5511,'Fielding Data'!$A:$H,MATCH(R$1,'Fielding Data'!$A$1:$H$1,0),0),"Other")</f>
        <v>4</v>
      </c>
      <c r="S5511" s="14">
        <f>IFERROR(VLOOKUP($A5511,'Fielding Data'!$A:$H,MATCH(S$1,'Fielding Data'!$A$1:$H$1,0),0),"Other")</f>
        <v>0</v>
      </c>
      <c r="T5511" s="14">
        <f>IFERROR(VLOOKUP($A5511,'Fielding Data'!$A:$H,MATCH(T$1,'Fielding Data'!$A$1:$H$1,0),0),"Other")</f>
        <v>10</v>
      </c>
      <c r="U5511" s="14">
        <f>SUMIFS('Fielding Data'!E:E,'Fielding Data'!$A:$A,'Hitting Data'!$A5511)</f>
        <v>113</v>
      </c>
      <c r="V5511" s="14">
        <f>SUMIFS('Fielding Data'!F:F,'Fielding Data'!$A:$A,'Hitting Data'!$A5511)</f>
        <v>76</v>
      </c>
      <c r="W5511" s="14">
        <f>SUMIFS('Fielding Data'!G:G,'Fielding Data'!$A:$A,'Hitting Data'!$A5511)</f>
        <v>7</v>
      </c>
      <c r="X5511" s="14">
        <f>SUMIFS('Fielding Data'!H:H,'Fielding Data'!$A:$A,'Hitting Data'!$A5511)</f>
        <v>14</v>
      </c>
    </row>
    <row r="5512" spans="1:24" x14ac:dyDescent="0.25">
      <c r="A5512" s="14" t="str">
        <f t="shared" si="86"/>
        <v>omallsh012014</v>
      </c>
      <c r="B5512" s="19" t="s">
        <v>2234</v>
      </c>
      <c r="C5512" s="19">
        <v>2014</v>
      </c>
      <c r="D5512" s="19">
        <v>11</v>
      </c>
      <c r="E5512" s="19">
        <v>16</v>
      </c>
      <c r="F5512" s="19">
        <v>3</v>
      </c>
      <c r="G5512" s="19">
        <v>3</v>
      </c>
      <c r="H5512" s="19">
        <v>0</v>
      </c>
      <c r="I5512" s="19">
        <v>0</v>
      </c>
      <c r="J5512" s="19">
        <v>0</v>
      </c>
      <c r="K5512" s="19">
        <v>1</v>
      </c>
      <c r="L5512" s="19">
        <v>2</v>
      </c>
      <c r="M5512" s="19">
        <v>0</v>
      </c>
      <c r="N5512" s="19">
        <v>0</v>
      </c>
      <c r="O5512" s="19">
        <v>8</v>
      </c>
      <c r="P5512" s="14" t="str">
        <f>IFERROR(VLOOKUP($A5512,'Fielding Data'!$A:$H,MATCH(P$1,'Fielding Data'!$A$1:$H$1,0),0),"Other")</f>
        <v>2B</v>
      </c>
      <c r="Q5512" s="14">
        <f>IFERROR(VLOOKUP($A5512,'Fielding Data'!$A:$H,MATCH(Q$1,'Fielding Data'!$A$1:$H$1,0),0),"Other")</f>
        <v>0</v>
      </c>
      <c r="R5512" s="14">
        <f>IFERROR(VLOOKUP($A5512,'Fielding Data'!$A:$H,MATCH(R$1,'Fielding Data'!$A$1:$H$1,0),0),"Other")</f>
        <v>1</v>
      </c>
      <c r="S5512" s="14">
        <f>IFERROR(VLOOKUP($A5512,'Fielding Data'!$A:$H,MATCH(S$1,'Fielding Data'!$A$1:$H$1,0),0),"Other")</f>
        <v>0</v>
      </c>
      <c r="T5512" s="14">
        <f>IFERROR(VLOOKUP($A5512,'Fielding Data'!$A:$H,MATCH(T$1,'Fielding Data'!$A$1:$H$1,0),0),"Other")</f>
        <v>0</v>
      </c>
      <c r="U5512" s="14">
        <f>SUMIFS('Fielding Data'!E:E,'Fielding Data'!$A:$A,'Hitting Data'!$A5512)</f>
        <v>10</v>
      </c>
      <c r="V5512" s="14">
        <f>SUMIFS('Fielding Data'!F:F,'Fielding Data'!$A:$A,'Hitting Data'!$A5512)</f>
        <v>1</v>
      </c>
      <c r="W5512" s="14">
        <f>SUMIFS('Fielding Data'!G:G,'Fielding Data'!$A:$A,'Hitting Data'!$A5512)</f>
        <v>0</v>
      </c>
      <c r="X5512" s="14">
        <f>SUMIFS('Fielding Data'!H:H,'Fielding Data'!$A:$A,'Hitting Data'!$A5512)</f>
        <v>0</v>
      </c>
    </row>
    <row r="5513" spans="1:24" x14ac:dyDescent="0.25">
      <c r="A5513" s="14" t="str">
        <f t="shared" si="86"/>
        <v>ondrulo012014</v>
      </c>
      <c r="B5513" s="19" t="s">
        <v>1355</v>
      </c>
      <c r="C5513" s="19">
        <v>2014</v>
      </c>
      <c r="D5513" s="19">
        <v>40</v>
      </c>
      <c r="E5513" s="19">
        <v>3</v>
      </c>
      <c r="F5513" s="19">
        <v>0</v>
      </c>
      <c r="G5513" s="19">
        <v>0</v>
      </c>
      <c r="H5513" s="19">
        <v>0</v>
      </c>
      <c r="I5513" s="19">
        <v>0</v>
      </c>
      <c r="J5513" s="19">
        <v>0</v>
      </c>
      <c r="K5513" s="19">
        <v>0</v>
      </c>
      <c r="L5513" s="19">
        <v>0</v>
      </c>
      <c r="M5513" s="19">
        <v>0</v>
      </c>
      <c r="N5513" s="19">
        <v>0</v>
      </c>
      <c r="O5513" s="19">
        <v>3</v>
      </c>
      <c r="P5513" s="14" t="str">
        <f>IFERROR(VLOOKUP($A5513,'Fielding Data'!$A:$H,MATCH(P$1,'Fielding Data'!$A$1:$H$1,0),0),"Other")</f>
        <v>P</v>
      </c>
      <c r="Q5513" s="14">
        <f>IFERROR(VLOOKUP($A5513,'Fielding Data'!$A:$H,MATCH(Q$1,'Fielding Data'!$A$1:$H$1,0),0),"Other")</f>
        <v>5</v>
      </c>
      <c r="R5513" s="14">
        <f>IFERROR(VLOOKUP($A5513,'Fielding Data'!$A:$H,MATCH(R$1,'Fielding Data'!$A$1:$H$1,0),0),"Other")</f>
        <v>2</v>
      </c>
      <c r="S5513" s="14">
        <f>IFERROR(VLOOKUP($A5513,'Fielding Data'!$A:$H,MATCH(S$1,'Fielding Data'!$A$1:$H$1,0),0),"Other")</f>
        <v>0</v>
      </c>
      <c r="T5513" s="14">
        <f>IFERROR(VLOOKUP($A5513,'Fielding Data'!$A:$H,MATCH(T$1,'Fielding Data'!$A$1:$H$1,0),0),"Other")</f>
        <v>0</v>
      </c>
      <c r="U5513" s="14">
        <f>SUMIFS('Fielding Data'!E:E,'Fielding Data'!$A:$A,'Hitting Data'!$A5513)</f>
        <v>5</v>
      </c>
      <c r="V5513" s="14">
        <f>SUMIFS('Fielding Data'!F:F,'Fielding Data'!$A:$A,'Hitting Data'!$A5513)</f>
        <v>2</v>
      </c>
      <c r="W5513" s="14">
        <f>SUMIFS('Fielding Data'!G:G,'Fielding Data'!$A:$A,'Hitting Data'!$A5513)</f>
        <v>0</v>
      </c>
      <c r="X5513" s="14">
        <f>SUMIFS('Fielding Data'!H:H,'Fielding Data'!$A:$A,'Hitting Data'!$A5513)</f>
        <v>0</v>
      </c>
    </row>
    <row r="5514" spans="1:24" x14ac:dyDescent="0.25">
      <c r="A5514" s="14" t="str">
        <f t="shared" si="86"/>
        <v>ortegjo012014</v>
      </c>
      <c r="B5514" s="19" t="s">
        <v>1796</v>
      </c>
      <c r="C5514" s="19">
        <v>2014</v>
      </c>
      <c r="D5514" s="19">
        <v>1</v>
      </c>
      <c r="E5514" s="19">
        <v>0</v>
      </c>
      <c r="F5514" s="19">
        <v>0</v>
      </c>
      <c r="G5514" s="19">
        <v>0</v>
      </c>
      <c r="H5514" s="19">
        <v>0</v>
      </c>
      <c r="I5514" s="19">
        <v>0</v>
      </c>
      <c r="J5514" s="19">
        <v>0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4" t="str">
        <f>IFERROR(VLOOKUP($A5514,'Fielding Data'!$A:$H,MATCH(P$1,'Fielding Data'!$A$1:$H$1,0),0),"Other")</f>
        <v>P</v>
      </c>
      <c r="Q5514" s="14">
        <f>IFERROR(VLOOKUP($A5514,'Fielding Data'!$A:$H,MATCH(Q$1,'Fielding Data'!$A$1:$H$1,0),0),"Other")</f>
        <v>0</v>
      </c>
      <c r="R5514" s="14">
        <f>IFERROR(VLOOKUP($A5514,'Fielding Data'!$A:$H,MATCH(R$1,'Fielding Data'!$A$1:$H$1,0),0),"Other")</f>
        <v>0</v>
      </c>
      <c r="S5514" s="14">
        <f>IFERROR(VLOOKUP($A5514,'Fielding Data'!$A:$H,MATCH(S$1,'Fielding Data'!$A$1:$H$1,0),0),"Other")</f>
        <v>0</v>
      </c>
      <c r="T5514" s="14">
        <f>IFERROR(VLOOKUP($A5514,'Fielding Data'!$A:$H,MATCH(T$1,'Fielding Data'!$A$1:$H$1,0),0),"Other")</f>
        <v>0</v>
      </c>
      <c r="U5514" s="14">
        <f>SUMIFS('Fielding Data'!E:E,'Fielding Data'!$A:$A,'Hitting Data'!$A5514)</f>
        <v>0</v>
      </c>
      <c r="V5514" s="14">
        <f>SUMIFS('Fielding Data'!F:F,'Fielding Data'!$A:$A,'Hitting Data'!$A5514)</f>
        <v>0</v>
      </c>
      <c r="W5514" s="14">
        <f>SUMIFS('Fielding Data'!G:G,'Fielding Data'!$A:$A,'Hitting Data'!$A5514)</f>
        <v>0</v>
      </c>
      <c r="X5514" s="14">
        <f>SUMIFS('Fielding Data'!H:H,'Fielding Data'!$A:$A,'Hitting Data'!$A5514)</f>
        <v>0</v>
      </c>
    </row>
    <row r="5515" spans="1:24" x14ac:dyDescent="0.25">
      <c r="A5515" s="14" t="str">
        <f t="shared" si="86"/>
        <v>ortizda012014</v>
      </c>
      <c r="B5515" s="19" t="s">
        <v>165</v>
      </c>
      <c r="C5515" s="19">
        <v>2014</v>
      </c>
      <c r="D5515" s="19">
        <v>142</v>
      </c>
      <c r="E5515" s="19">
        <v>518</v>
      </c>
      <c r="F5515" s="19">
        <v>59</v>
      </c>
      <c r="G5515" s="19">
        <v>136</v>
      </c>
      <c r="H5515" s="19">
        <v>27</v>
      </c>
      <c r="I5515" s="19">
        <v>0</v>
      </c>
      <c r="J5515" s="19">
        <v>35</v>
      </c>
      <c r="K5515" s="19">
        <v>104</v>
      </c>
      <c r="L5515" s="19">
        <v>0</v>
      </c>
      <c r="M5515" s="19">
        <v>0</v>
      </c>
      <c r="N5515" s="19">
        <v>75</v>
      </c>
      <c r="O5515" s="19">
        <v>95</v>
      </c>
      <c r="P5515" s="14" t="str">
        <f>IFERROR(VLOOKUP($A5515,'Fielding Data'!$A:$H,MATCH(P$1,'Fielding Data'!$A$1:$H$1,0),0),"Other")</f>
        <v>1B</v>
      </c>
      <c r="Q5515" s="14">
        <f>IFERROR(VLOOKUP($A5515,'Fielding Data'!$A:$H,MATCH(Q$1,'Fielding Data'!$A$1:$H$1,0),0),"Other")</f>
        <v>37</v>
      </c>
      <c r="R5515" s="14">
        <f>IFERROR(VLOOKUP($A5515,'Fielding Data'!$A:$H,MATCH(R$1,'Fielding Data'!$A$1:$H$1,0),0),"Other")</f>
        <v>2</v>
      </c>
      <c r="S5515" s="14">
        <f>IFERROR(VLOOKUP($A5515,'Fielding Data'!$A:$H,MATCH(S$1,'Fielding Data'!$A$1:$H$1,0),0),"Other")</f>
        <v>0</v>
      </c>
      <c r="T5515" s="14">
        <f>IFERROR(VLOOKUP($A5515,'Fielding Data'!$A:$H,MATCH(T$1,'Fielding Data'!$A$1:$H$1,0),0),"Other")</f>
        <v>9</v>
      </c>
      <c r="U5515" s="14">
        <f>SUMIFS('Fielding Data'!E:E,'Fielding Data'!$A:$A,'Hitting Data'!$A5515)</f>
        <v>37</v>
      </c>
      <c r="V5515" s="14">
        <f>SUMIFS('Fielding Data'!F:F,'Fielding Data'!$A:$A,'Hitting Data'!$A5515)</f>
        <v>2</v>
      </c>
      <c r="W5515" s="14">
        <f>SUMIFS('Fielding Data'!G:G,'Fielding Data'!$A:$A,'Hitting Data'!$A5515)</f>
        <v>0</v>
      </c>
      <c r="X5515" s="14">
        <f>SUMIFS('Fielding Data'!H:H,'Fielding Data'!$A:$A,'Hitting Data'!$A5515)</f>
        <v>9</v>
      </c>
    </row>
    <row r="5516" spans="1:24" x14ac:dyDescent="0.25">
      <c r="A5516" s="14" t="str">
        <f t="shared" si="86"/>
        <v>osullse012014</v>
      </c>
      <c r="B5516" s="19" t="s">
        <v>1150</v>
      </c>
      <c r="C5516" s="19">
        <v>2014</v>
      </c>
      <c r="D5516" s="19">
        <v>3</v>
      </c>
      <c r="E5516" s="19">
        <v>3</v>
      </c>
      <c r="F5516" s="19">
        <v>0</v>
      </c>
      <c r="G5516" s="19">
        <v>0</v>
      </c>
      <c r="H5516" s="19">
        <v>0</v>
      </c>
      <c r="I5516" s="19">
        <v>0</v>
      </c>
      <c r="J5516" s="19">
        <v>0</v>
      </c>
      <c r="K5516" s="19">
        <v>0</v>
      </c>
      <c r="L5516" s="19">
        <v>0</v>
      </c>
      <c r="M5516" s="19">
        <v>0</v>
      </c>
      <c r="N5516" s="19">
        <v>0</v>
      </c>
      <c r="O5516" s="19">
        <v>2</v>
      </c>
      <c r="P5516" s="14" t="str">
        <f>IFERROR(VLOOKUP($A5516,'Fielding Data'!$A:$H,MATCH(P$1,'Fielding Data'!$A$1:$H$1,0),0),"Other")</f>
        <v>P</v>
      </c>
      <c r="Q5516" s="14">
        <f>IFERROR(VLOOKUP($A5516,'Fielding Data'!$A:$H,MATCH(Q$1,'Fielding Data'!$A$1:$H$1,0),0),"Other")</f>
        <v>0</v>
      </c>
      <c r="R5516" s="14">
        <f>IFERROR(VLOOKUP($A5516,'Fielding Data'!$A:$H,MATCH(R$1,'Fielding Data'!$A$1:$H$1,0),0),"Other")</f>
        <v>2</v>
      </c>
      <c r="S5516" s="14">
        <f>IFERROR(VLOOKUP($A5516,'Fielding Data'!$A:$H,MATCH(S$1,'Fielding Data'!$A$1:$H$1,0),0),"Other")</f>
        <v>0</v>
      </c>
      <c r="T5516" s="14">
        <f>IFERROR(VLOOKUP($A5516,'Fielding Data'!$A:$H,MATCH(T$1,'Fielding Data'!$A$1:$H$1,0),0),"Other")</f>
        <v>1</v>
      </c>
      <c r="U5516" s="14">
        <f>SUMIFS('Fielding Data'!E:E,'Fielding Data'!$A:$A,'Hitting Data'!$A5516)</f>
        <v>0</v>
      </c>
      <c r="V5516" s="14">
        <f>SUMIFS('Fielding Data'!F:F,'Fielding Data'!$A:$A,'Hitting Data'!$A5516)</f>
        <v>2</v>
      </c>
      <c r="W5516" s="14">
        <f>SUMIFS('Fielding Data'!G:G,'Fielding Data'!$A:$A,'Hitting Data'!$A5516)</f>
        <v>0</v>
      </c>
      <c r="X5516" s="14">
        <f>SUMIFS('Fielding Data'!H:H,'Fielding Data'!$A:$A,'Hitting Data'!$A5516)</f>
        <v>1</v>
      </c>
    </row>
    <row r="5517" spans="1:24" x14ac:dyDescent="0.25">
      <c r="A5517" s="14" t="str">
        <f t="shared" si="86"/>
        <v>oteroda012014</v>
      </c>
      <c r="B5517" s="19" t="s">
        <v>1798</v>
      </c>
      <c r="C5517" s="19">
        <v>2014</v>
      </c>
      <c r="D5517" s="19">
        <v>72</v>
      </c>
      <c r="E5517" s="19">
        <v>0</v>
      </c>
      <c r="F5517" s="19">
        <v>0</v>
      </c>
      <c r="G5517" s="19">
        <v>0</v>
      </c>
      <c r="H5517" s="19">
        <v>0</v>
      </c>
      <c r="I5517" s="19">
        <v>0</v>
      </c>
      <c r="J5517" s="19">
        <v>0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4" t="str">
        <f>IFERROR(VLOOKUP($A5517,'Fielding Data'!$A:$H,MATCH(P$1,'Fielding Data'!$A$1:$H$1,0),0),"Other")</f>
        <v>P</v>
      </c>
      <c r="Q5517" s="14">
        <f>IFERROR(VLOOKUP($A5517,'Fielding Data'!$A:$H,MATCH(Q$1,'Fielding Data'!$A$1:$H$1,0),0),"Other")</f>
        <v>11</v>
      </c>
      <c r="R5517" s="14">
        <f>IFERROR(VLOOKUP($A5517,'Fielding Data'!$A:$H,MATCH(R$1,'Fielding Data'!$A$1:$H$1,0),0),"Other")</f>
        <v>18</v>
      </c>
      <c r="S5517" s="14">
        <f>IFERROR(VLOOKUP($A5517,'Fielding Data'!$A:$H,MATCH(S$1,'Fielding Data'!$A$1:$H$1,0),0),"Other")</f>
        <v>0</v>
      </c>
      <c r="T5517" s="14">
        <f>IFERROR(VLOOKUP($A5517,'Fielding Data'!$A:$H,MATCH(T$1,'Fielding Data'!$A$1:$H$1,0),0),"Other")</f>
        <v>2</v>
      </c>
      <c r="U5517" s="14">
        <f>SUMIFS('Fielding Data'!E:E,'Fielding Data'!$A:$A,'Hitting Data'!$A5517)</f>
        <v>11</v>
      </c>
      <c r="V5517" s="14">
        <f>SUMIFS('Fielding Data'!F:F,'Fielding Data'!$A:$A,'Hitting Data'!$A5517)</f>
        <v>18</v>
      </c>
      <c r="W5517" s="14">
        <f>SUMIFS('Fielding Data'!G:G,'Fielding Data'!$A:$A,'Hitting Data'!$A5517)</f>
        <v>0</v>
      </c>
      <c r="X5517" s="14">
        <f>SUMIFS('Fielding Data'!H:H,'Fielding Data'!$A:$A,'Hitting Data'!$A5517)</f>
        <v>2</v>
      </c>
    </row>
    <row r="5518" spans="1:24" x14ac:dyDescent="0.25">
      <c r="A5518" s="14" t="str">
        <f t="shared" si="86"/>
        <v>ottavad012014</v>
      </c>
      <c r="B5518" s="19" t="s">
        <v>1356</v>
      </c>
      <c r="C5518" s="19">
        <v>2014</v>
      </c>
      <c r="D5518" s="19">
        <v>75</v>
      </c>
      <c r="E5518" s="19">
        <v>0</v>
      </c>
      <c r="F5518" s="19">
        <v>0</v>
      </c>
      <c r="G5518" s="19">
        <v>0</v>
      </c>
      <c r="H5518" s="19">
        <v>0</v>
      </c>
      <c r="I5518" s="19">
        <v>0</v>
      </c>
      <c r="J5518" s="19">
        <v>0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4" t="str">
        <f>IFERROR(VLOOKUP($A5518,'Fielding Data'!$A:$H,MATCH(P$1,'Fielding Data'!$A$1:$H$1,0),0),"Other")</f>
        <v>P</v>
      </c>
      <c r="Q5518" s="14">
        <f>IFERROR(VLOOKUP($A5518,'Fielding Data'!$A:$H,MATCH(Q$1,'Fielding Data'!$A$1:$H$1,0),0),"Other")</f>
        <v>2</v>
      </c>
      <c r="R5518" s="14">
        <f>IFERROR(VLOOKUP($A5518,'Fielding Data'!$A:$H,MATCH(R$1,'Fielding Data'!$A$1:$H$1,0),0),"Other")</f>
        <v>6</v>
      </c>
      <c r="S5518" s="14">
        <f>IFERROR(VLOOKUP($A5518,'Fielding Data'!$A:$H,MATCH(S$1,'Fielding Data'!$A$1:$H$1,0),0),"Other")</f>
        <v>0</v>
      </c>
      <c r="T5518" s="14">
        <f>IFERROR(VLOOKUP($A5518,'Fielding Data'!$A:$H,MATCH(T$1,'Fielding Data'!$A$1:$H$1,0),0),"Other")</f>
        <v>0</v>
      </c>
      <c r="U5518" s="14">
        <f>SUMIFS('Fielding Data'!E:E,'Fielding Data'!$A:$A,'Hitting Data'!$A5518)</f>
        <v>2</v>
      </c>
      <c r="V5518" s="14">
        <f>SUMIFS('Fielding Data'!F:F,'Fielding Data'!$A:$A,'Hitting Data'!$A5518)</f>
        <v>6</v>
      </c>
      <c r="W5518" s="14">
        <f>SUMIFS('Fielding Data'!G:G,'Fielding Data'!$A:$A,'Hitting Data'!$A5518)</f>
        <v>0</v>
      </c>
      <c r="X5518" s="14">
        <f>SUMIFS('Fielding Data'!H:H,'Fielding Data'!$A:$A,'Hitting Data'!$A5518)</f>
        <v>0</v>
      </c>
    </row>
    <row r="5519" spans="1:24" x14ac:dyDescent="0.25">
      <c r="A5519" s="14" t="str">
        <f t="shared" si="86"/>
        <v>overbly012014</v>
      </c>
      <c r="B5519" s="19" t="s">
        <v>263</v>
      </c>
      <c r="C5519" s="19">
        <v>2014</v>
      </c>
      <c r="D5519" s="19">
        <v>121</v>
      </c>
      <c r="E5519" s="19">
        <v>258</v>
      </c>
      <c r="F5519" s="19">
        <v>24</v>
      </c>
      <c r="G5519" s="19">
        <v>60</v>
      </c>
      <c r="H5519" s="19">
        <v>14</v>
      </c>
      <c r="I5519" s="19">
        <v>0</v>
      </c>
      <c r="J5519" s="19">
        <v>4</v>
      </c>
      <c r="K5519" s="19">
        <v>35</v>
      </c>
      <c r="L5519" s="19">
        <v>2</v>
      </c>
      <c r="M5519" s="19">
        <v>0</v>
      </c>
      <c r="N5519" s="19">
        <v>36</v>
      </c>
      <c r="O5519" s="19">
        <v>60</v>
      </c>
      <c r="P5519" s="14" t="str">
        <f>IFERROR(VLOOKUP($A5519,'Fielding Data'!$A:$H,MATCH(P$1,'Fielding Data'!$A$1:$H$1,0),0),"Other")</f>
        <v>1B</v>
      </c>
      <c r="Q5519" s="14">
        <f>IFERROR(VLOOKUP($A5519,'Fielding Data'!$A:$H,MATCH(Q$1,'Fielding Data'!$A$1:$H$1,0),0),"Other")</f>
        <v>553</v>
      </c>
      <c r="R5519" s="14">
        <f>IFERROR(VLOOKUP($A5519,'Fielding Data'!$A:$H,MATCH(R$1,'Fielding Data'!$A$1:$H$1,0),0),"Other")</f>
        <v>34</v>
      </c>
      <c r="S5519" s="14">
        <f>IFERROR(VLOOKUP($A5519,'Fielding Data'!$A:$H,MATCH(S$1,'Fielding Data'!$A$1:$H$1,0),0),"Other")</f>
        <v>5</v>
      </c>
      <c r="T5519" s="14">
        <f>IFERROR(VLOOKUP($A5519,'Fielding Data'!$A:$H,MATCH(T$1,'Fielding Data'!$A$1:$H$1,0),0),"Other")</f>
        <v>41</v>
      </c>
      <c r="U5519" s="14">
        <f>SUMIFS('Fielding Data'!E:E,'Fielding Data'!$A:$A,'Hitting Data'!$A5519)</f>
        <v>553</v>
      </c>
      <c r="V5519" s="14">
        <f>SUMIFS('Fielding Data'!F:F,'Fielding Data'!$A:$A,'Hitting Data'!$A5519)</f>
        <v>34</v>
      </c>
      <c r="W5519" s="14">
        <f>SUMIFS('Fielding Data'!G:G,'Fielding Data'!$A:$A,'Hitting Data'!$A5519)</f>
        <v>5</v>
      </c>
      <c r="X5519" s="14">
        <f>SUMIFS('Fielding Data'!H:H,'Fielding Data'!$A:$A,'Hitting Data'!$A5519)</f>
        <v>41</v>
      </c>
    </row>
    <row r="5520" spans="1:24" x14ac:dyDescent="0.25">
      <c r="A5520" s="14" t="str">
        <f t="shared" si="86"/>
        <v>owensru012014</v>
      </c>
      <c r="B5520" s="19" t="s">
        <v>2235</v>
      </c>
      <c r="C5520" s="19">
        <v>2014</v>
      </c>
      <c r="D5520" s="19">
        <v>1</v>
      </c>
      <c r="E5520" s="19">
        <v>0</v>
      </c>
      <c r="F5520" s="19">
        <v>0</v>
      </c>
      <c r="G5520" s="19">
        <v>0</v>
      </c>
      <c r="H5520" s="19">
        <v>0</v>
      </c>
      <c r="I5520" s="19">
        <v>0</v>
      </c>
      <c r="J5520" s="19">
        <v>0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4" t="str">
        <f>IFERROR(VLOOKUP($A5520,'Fielding Data'!$A:$H,MATCH(P$1,'Fielding Data'!$A$1:$H$1,0),0),"Other")</f>
        <v>P</v>
      </c>
      <c r="Q5520" s="14">
        <f>IFERROR(VLOOKUP($A5520,'Fielding Data'!$A:$H,MATCH(Q$1,'Fielding Data'!$A$1:$H$1,0),0),"Other")</f>
        <v>0</v>
      </c>
      <c r="R5520" s="14">
        <f>IFERROR(VLOOKUP($A5520,'Fielding Data'!$A:$H,MATCH(R$1,'Fielding Data'!$A$1:$H$1,0),0),"Other")</f>
        <v>1</v>
      </c>
      <c r="S5520" s="14">
        <f>IFERROR(VLOOKUP($A5520,'Fielding Data'!$A:$H,MATCH(S$1,'Fielding Data'!$A$1:$H$1,0),0),"Other")</f>
        <v>0</v>
      </c>
      <c r="T5520" s="14">
        <f>IFERROR(VLOOKUP($A5520,'Fielding Data'!$A:$H,MATCH(T$1,'Fielding Data'!$A$1:$H$1,0),0),"Other")</f>
        <v>0</v>
      </c>
      <c r="U5520" s="14">
        <f>SUMIFS('Fielding Data'!E:E,'Fielding Data'!$A:$A,'Hitting Data'!$A5520)</f>
        <v>0</v>
      </c>
      <c r="V5520" s="14">
        <f>SUMIFS('Fielding Data'!F:F,'Fielding Data'!$A:$A,'Hitting Data'!$A5520)</f>
        <v>1</v>
      </c>
      <c r="W5520" s="14">
        <f>SUMIFS('Fielding Data'!G:G,'Fielding Data'!$A:$A,'Hitting Data'!$A5520)</f>
        <v>0</v>
      </c>
      <c r="X5520" s="14">
        <f>SUMIFS('Fielding Data'!H:H,'Fielding Data'!$A:$A,'Hitting Data'!$A5520)</f>
        <v>0</v>
      </c>
    </row>
    <row r="5521" spans="1:24" x14ac:dyDescent="0.25">
      <c r="A5521" s="14" t="str">
        <f t="shared" si="86"/>
        <v>owingch012014</v>
      </c>
      <c r="B5521" s="19" t="s">
        <v>2016</v>
      </c>
      <c r="C5521" s="19">
        <v>2014</v>
      </c>
      <c r="D5521" s="19">
        <v>91</v>
      </c>
      <c r="E5521" s="19">
        <v>310</v>
      </c>
      <c r="F5521" s="19">
        <v>34</v>
      </c>
      <c r="G5521" s="19">
        <v>81</v>
      </c>
      <c r="H5521" s="19">
        <v>15</v>
      </c>
      <c r="I5521" s="19">
        <v>6</v>
      </c>
      <c r="J5521" s="19">
        <v>6</v>
      </c>
      <c r="K5521" s="19">
        <v>26</v>
      </c>
      <c r="L5521" s="19">
        <v>8</v>
      </c>
      <c r="M5521" s="19">
        <v>1</v>
      </c>
      <c r="N5521" s="19">
        <v>16</v>
      </c>
      <c r="O5521" s="19">
        <v>67</v>
      </c>
      <c r="P5521" s="14" t="str">
        <f>IFERROR(VLOOKUP($A5521,'Fielding Data'!$A:$H,MATCH(P$1,'Fielding Data'!$A$1:$H$1,0),0),"Other")</f>
        <v>2B</v>
      </c>
      <c r="Q5521" s="14">
        <f>IFERROR(VLOOKUP($A5521,'Fielding Data'!$A:$H,MATCH(Q$1,'Fielding Data'!$A$1:$H$1,0),0),"Other")</f>
        <v>32</v>
      </c>
      <c r="R5521" s="14">
        <f>IFERROR(VLOOKUP($A5521,'Fielding Data'!$A:$H,MATCH(R$1,'Fielding Data'!$A$1:$H$1,0),0),"Other")</f>
        <v>48</v>
      </c>
      <c r="S5521" s="14">
        <f>IFERROR(VLOOKUP($A5521,'Fielding Data'!$A:$H,MATCH(S$1,'Fielding Data'!$A$1:$H$1,0),0),"Other")</f>
        <v>0</v>
      </c>
      <c r="T5521" s="14">
        <f>IFERROR(VLOOKUP($A5521,'Fielding Data'!$A:$H,MATCH(T$1,'Fielding Data'!$A$1:$H$1,0),0),"Other")</f>
        <v>11</v>
      </c>
      <c r="U5521" s="14">
        <f>SUMIFS('Fielding Data'!E:E,'Fielding Data'!$A:$A,'Hitting Data'!$A5521)</f>
        <v>109</v>
      </c>
      <c r="V5521" s="14">
        <f>SUMIFS('Fielding Data'!F:F,'Fielding Data'!$A:$A,'Hitting Data'!$A5521)</f>
        <v>213</v>
      </c>
      <c r="W5521" s="14">
        <f>SUMIFS('Fielding Data'!G:G,'Fielding Data'!$A:$A,'Hitting Data'!$A5521)</f>
        <v>11</v>
      </c>
      <c r="X5521" s="14">
        <f>SUMIFS('Fielding Data'!H:H,'Fielding Data'!$A:$A,'Hitting Data'!$A5521)</f>
        <v>47</v>
      </c>
    </row>
    <row r="5522" spans="1:24" x14ac:dyDescent="0.25">
      <c r="A5522" s="14" t="str">
        <f t="shared" si="86"/>
        <v>ozunama012014</v>
      </c>
      <c r="B5522" s="19" t="s">
        <v>2017</v>
      </c>
      <c r="C5522" s="19">
        <v>2014</v>
      </c>
      <c r="D5522" s="19">
        <v>153</v>
      </c>
      <c r="E5522" s="19">
        <v>565</v>
      </c>
      <c r="F5522" s="19">
        <v>72</v>
      </c>
      <c r="G5522" s="19">
        <v>152</v>
      </c>
      <c r="H5522" s="19">
        <v>26</v>
      </c>
      <c r="I5522" s="19">
        <v>5</v>
      </c>
      <c r="J5522" s="19">
        <v>23</v>
      </c>
      <c r="K5522" s="19">
        <v>85</v>
      </c>
      <c r="L5522" s="19">
        <v>3</v>
      </c>
      <c r="M5522" s="19">
        <v>1</v>
      </c>
      <c r="N5522" s="19">
        <v>41</v>
      </c>
      <c r="O5522" s="19">
        <v>164</v>
      </c>
      <c r="P5522" s="14" t="str">
        <f>IFERROR(VLOOKUP($A5522,'Fielding Data'!$A:$H,MATCH(P$1,'Fielding Data'!$A$1:$H$1,0),0),"Other")</f>
        <v>CF</v>
      </c>
      <c r="Q5522" s="14">
        <f>IFERROR(VLOOKUP($A5522,'Fielding Data'!$A:$H,MATCH(Q$1,'Fielding Data'!$A$1:$H$1,0),0),"Other")</f>
        <v>325</v>
      </c>
      <c r="R5522" s="14">
        <f>IFERROR(VLOOKUP($A5522,'Fielding Data'!$A:$H,MATCH(R$1,'Fielding Data'!$A$1:$H$1,0),0),"Other")</f>
        <v>8</v>
      </c>
      <c r="S5522" s="14">
        <f>IFERROR(VLOOKUP($A5522,'Fielding Data'!$A:$H,MATCH(S$1,'Fielding Data'!$A$1:$H$1,0),0),"Other")</f>
        <v>5</v>
      </c>
      <c r="T5522" s="14">
        <f>IFERROR(VLOOKUP($A5522,'Fielding Data'!$A:$H,MATCH(T$1,'Fielding Data'!$A$1:$H$1,0),0),"Other")</f>
        <v>0</v>
      </c>
      <c r="U5522" s="14">
        <f>SUMIFS('Fielding Data'!E:E,'Fielding Data'!$A:$A,'Hitting Data'!$A5522)</f>
        <v>712</v>
      </c>
      <c r="V5522" s="14">
        <f>SUMIFS('Fielding Data'!F:F,'Fielding Data'!$A:$A,'Hitting Data'!$A5522)</f>
        <v>20</v>
      </c>
      <c r="W5522" s="14">
        <f>SUMIFS('Fielding Data'!G:G,'Fielding Data'!$A:$A,'Hitting Data'!$A5522)</f>
        <v>10</v>
      </c>
      <c r="X5522" s="14">
        <f>SUMIFS('Fielding Data'!H:H,'Fielding Data'!$A:$A,'Hitting Data'!$A5522)</f>
        <v>2</v>
      </c>
    </row>
    <row r="5523" spans="1:24" x14ac:dyDescent="0.25">
      <c r="A5523" s="14" t="str">
        <f t="shared" si="86"/>
        <v>paganan012014</v>
      </c>
      <c r="B5523" s="19" t="s">
        <v>707</v>
      </c>
      <c r="C5523" s="19">
        <v>2014</v>
      </c>
      <c r="D5523" s="19">
        <v>96</v>
      </c>
      <c r="E5523" s="19">
        <v>383</v>
      </c>
      <c r="F5523" s="19">
        <v>56</v>
      </c>
      <c r="G5523" s="19">
        <v>115</v>
      </c>
      <c r="H5523" s="19">
        <v>21</v>
      </c>
      <c r="I5523" s="19">
        <v>2</v>
      </c>
      <c r="J5523" s="19">
        <v>3</v>
      </c>
      <c r="K5523" s="19">
        <v>27</v>
      </c>
      <c r="L5523" s="19">
        <v>16</v>
      </c>
      <c r="M5523" s="19">
        <v>6</v>
      </c>
      <c r="N5523" s="19">
        <v>25</v>
      </c>
      <c r="O5523" s="19">
        <v>53</v>
      </c>
      <c r="P5523" s="14" t="str">
        <f>IFERROR(VLOOKUP($A5523,'Fielding Data'!$A:$H,MATCH(P$1,'Fielding Data'!$A$1:$H$1,0),0),"Other")</f>
        <v>CF</v>
      </c>
      <c r="Q5523" s="14">
        <f>IFERROR(VLOOKUP($A5523,'Fielding Data'!$A:$H,MATCH(Q$1,'Fielding Data'!$A$1:$H$1,0),0),"Other")</f>
        <v>209</v>
      </c>
      <c r="R5523" s="14">
        <f>IFERROR(VLOOKUP($A5523,'Fielding Data'!$A:$H,MATCH(R$1,'Fielding Data'!$A$1:$H$1,0),0),"Other")</f>
        <v>3</v>
      </c>
      <c r="S5523" s="14">
        <f>IFERROR(VLOOKUP($A5523,'Fielding Data'!$A:$H,MATCH(S$1,'Fielding Data'!$A$1:$H$1,0),0),"Other")</f>
        <v>1</v>
      </c>
      <c r="T5523" s="14">
        <f>IFERROR(VLOOKUP($A5523,'Fielding Data'!$A:$H,MATCH(T$1,'Fielding Data'!$A$1:$H$1,0),0),"Other")</f>
        <v>1</v>
      </c>
      <c r="U5523" s="14">
        <f>SUMIFS('Fielding Data'!E:E,'Fielding Data'!$A:$A,'Hitting Data'!$A5523)</f>
        <v>418</v>
      </c>
      <c r="V5523" s="14">
        <f>SUMIFS('Fielding Data'!F:F,'Fielding Data'!$A:$A,'Hitting Data'!$A5523)</f>
        <v>6</v>
      </c>
      <c r="W5523" s="14">
        <f>SUMIFS('Fielding Data'!G:G,'Fielding Data'!$A:$A,'Hitting Data'!$A5523)</f>
        <v>2</v>
      </c>
      <c r="X5523" s="14">
        <f>SUMIFS('Fielding Data'!H:H,'Fielding Data'!$A:$A,'Hitting Data'!$A5523)</f>
        <v>2</v>
      </c>
    </row>
    <row r="5524" spans="1:24" x14ac:dyDescent="0.25">
      <c r="A5524" s="14" t="str">
        <f t="shared" si="86"/>
        <v>pagnoma012014</v>
      </c>
      <c r="B5524" s="19" t="s">
        <v>1151</v>
      </c>
      <c r="C5524" s="19">
        <v>2014</v>
      </c>
      <c r="D5524" s="19">
        <v>1</v>
      </c>
      <c r="E5524" s="19">
        <v>0</v>
      </c>
      <c r="F5524" s="19">
        <v>0</v>
      </c>
      <c r="G5524" s="19">
        <v>0</v>
      </c>
      <c r="H5524" s="19">
        <v>0</v>
      </c>
      <c r="I5524" s="19">
        <v>0</v>
      </c>
      <c r="J5524" s="19">
        <v>0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4" t="str">
        <f>IFERROR(VLOOKUP($A5524,'Fielding Data'!$A:$H,MATCH(P$1,'Fielding Data'!$A$1:$H$1,0),0),"Other")</f>
        <v>C</v>
      </c>
      <c r="Q5524" s="14">
        <f>IFERROR(VLOOKUP($A5524,'Fielding Data'!$A:$H,MATCH(Q$1,'Fielding Data'!$A$1:$H$1,0),0),"Other")</f>
        <v>2</v>
      </c>
      <c r="R5524" s="14">
        <f>IFERROR(VLOOKUP($A5524,'Fielding Data'!$A:$H,MATCH(R$1,'Fielding Data'!$A$1:$H$1,0),0),"Other")</f>
        <v>0</v>
      </c>
      <c r="S5524" s="14">
        <f>IFERROR(VLOOKUP($A5524,'Fielding Data'!$A:$H,MATCH(S$1,'Fielding Data'!$A$1:$H$1,0),0),"Other")</f>
        <v>0</v>
      </c>
      <c r="T5524" s="14">
        <f>IFERROR(VLOOKUP($A5524,'Fielding Data'!$A:$H,MATCH(T$1,'Fielding Data'!$A$1:$H$1,0),0),"Other")</f>
        <v>0</v>
      </c>
      <c r="U5524" s="14">
        <f>SUMIFS('Fielding Data'!E:E,'Fielding Data'!$A:$A,'Hitting Data'!$A5524)</f>
        <v>2</v>
      </c>
      <c r="V5524" s="14">
        <f>SUMIFS('Fielding Data'!F:F,'Fielding Data'!$A:$A,'Hitting Data'!$A5524)</f>
        <v>0</v>
      </c>
      <c r="W5524" s="14">
        <f>SUMIFS('Fielding Data'!G:G,'Fielding Data'!$A:$A,'Hitting Data'!$A5524)</f>
        <v>0</v>
      </c>
      <c r="X5524" s="14">
        <f>SUMIFS('Fielding Data'!H:H,'Fielding Data'!$A:$A,'Hitting Data'!$A5524)</f>
        <v>0</v>
      </c>
    </row>
    <row r="5525" spans="1:24" x14ac:dyDescent="0.25">
      <c r="A5525" s="14" t="str">
        <f t="shared" si="86"/>
        <v>panikjo012014</v>
      </c>
      <c r="B5525" s="19" t="s">
        <v>2236</v>
      </c>
      <c r="C5525" s="19">
        <v>2014</v>
      </c>
      <c r="D5525" s="19">
        <v>73</v>
      </c>
      <c r="E5525" s="19">
        <v>269</v>
      </c>
      <c r="F5525" s="19">
        <v>31</v>
      </c>
      <c r="G5525" s="19">
        <v>82</v>
      </c>
      <c r="H5525" s="19">
        <v>10</v>
      </c>
      <c r="I5525" s="19">
        <v>2</v>
      </c>
      <c r="J5525" s="19">
        <v>1</v>
      </c>
      <c r="K5525" s="19">
        <v>18</v>
      </c>
      <c r="L5525" s="19">
        <v>0</v>
      </c>
      <c r="M5525" s="19">
        <v>0</v>
      </c>
      <c r="N5525" s="19">
        <v>16</v>
      </c>
      <c r="O5525" s="19">
        <v>33</v>
      </c>
      <c r="P5525" s="14" t="str">
        <f>IFERROR(VLOOKUP($A5525,'Fielding Data'!$A:$H,MATCH(P$1,'Fielding Data'!$A$1:$H$1,0),0),"Other")</f>
        <v>2B</v>
      </c>
      <c r="Q5525" s="14">
        <f>IFERROR(VLOOKUP($A5525,'Fielding Data'!$A:$H,MATCH(Q$1,'Fielding Data'!$A$1:$H$1,0),0),"Other")</f>
        <v>131</v>
      </c>
      <c r="R5525" s="14">
        <f>IFERROR(VLOOKUP($A5525,'Fielding Data'!$A:$H,MATCH(R$1,'Fielding Data'!$A$1:$H$1,0),0),"Other")</f>
        <v>185</v>
      </c>
      <c r="S5525" s="14">
        <f>IFERROR(VLOOKUP($A5525,'Fielding Data'!$A:$H,MATCH(S$1,'Fielding Data'!$A$1:$H$1,0),0),"Other")</f>
        <v>8</v>
      </c>
      <c r="T5525" s="14">
        <f>IFERROR(VLOOKUP($A5525,'Fielding Data'!$A:$H,MATCH(T$1,'Fielding Data'!$A$1:$H$1,0),0),"Other")</f>
        <v>53</v>
      </c>
      <c r="U5525" s="14">
        <f>SUMIFS('Fielding Data'!E:E,'Fielding Data'!$A:$A,'Hitting Data'!$A5525)</f>
        <v>131</v>
      </c>
      <c r="V5525" s="14">
        <f>SUMIFS('Fielding Data'!F:F,'Fielding Data'!$A:$A,'Hitting Data'!$A5525)</f>
        <v>185</v>
      </c>
      <c r="W5525" s="14">
        <f>SUMIFS('Fielding Data'!G:G,'Fielding Data'!$A:$A,'Hitting Data'!$A5525)</f>
        <v>8</v>
      </c>
      <c r="X5525" s="14">
        <f>SUMIFS('Fielding Data'!H:H,'Fielding Data'!$A:$A,'Hitting Data'!$A5525)</f>
        <v>53</v>
      </c>
    </row>
    <row r="5526" spans="1:24" x14ac:dyDescent="0.25">
      <c r="A5526" s="14" t="str">
        <f t="shared" si="86"/>
        <v>papeljo012014</v>
      </c>
      <c r="B5526" s="19" t="s">
        <v>583</v>
      </c>
      <c r="C5526" s="19">
        <v>2014</v>
      </c>
      <c r="D5526" s="19">
        <v>66</v>
      </c>
      <c r="E5526" s="19">
        <v>0</v>
      </c>
      <c r="F5526" s="19">
        <v>0</v>
      </c>
      <c r="G5526" s="19">
        <v>0</v>
      </c>
      <c r="H5526" s="19">
        <v>0</v>
      </c>
      <c r="I5526" s="19">
        <v>0</v>
      </c>
      <c r="J5526" s="19">
        <v>0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4" t="str">
        <f>IFERROR(VLOOKUP($A5526,'Fielding Data'!$A:$H,MATCH(P$1,'Fielding Data'!$A$1:$H$1,0),0),"Other")</f>
        <v>P</v>
      </c>
      <c r="Q5526" s="14">
        <f>IFERROR(VLOOKUP($A5526,'Fielding Data'!$A:$H,MATCH(Q$1,'Fielding Data'!$A$1:$H$1,0),0),"Other")</f>
        <v>3</v>
      </c>
      <c r="R5526" s="14">
        <f>IFERROR(VLOOKUP($A5526,'Fielding Data'!$A:$H,MATCH(R$1,'Fielding Data'!$A$1:$H$1,0),0),"Other")</f>
        <v>3</v>
      </c>
      <c r="S5526" s="14">
        <f>IFERROR(VLOOKUP($A5526,'Fielding Data'!$A:$H,MATCH(S$1,'Fielding Data'!$A$1:$H$1,0),0),"Other")</f>
        <v>0</v>
      </c>
      <c r="T5526" s="14">
        <f>IFERROR(VLOOKUP($A5526,'Fielding Data'!$A:$H,MATCH(T$1,'Fielding Data'!$A$1:$H$1,0),0),"Other")</f>
        <v>0</v>
      </c>
      <c r="U5526" s="14">
        <f>SUMIFS('Fielding Data'!E:E,'Fielding Data'!$A:$A,'Hitting Data'!$A5526)</f>
        <v>3</v>
      </c>
      <c r="V5526" s="14">
        <f>SUMIFS('Fielding Data'!F:F,'Fielding Data'!$A:$A,'Hitting Data'!$A5526)</f>
        <v>3</v>
      </c>
      <c r="W5526" s="14">
        <f>SUMIFS('Fielding Data'!G:G,'Fielding Data'!$A:$A,'Hitting Data'!$A5526)</f>
        <v>0</v>
      </c>
      <c r="X5526" s="14">
        <f>SUMIFS('Fielding Data'!H:H,'Fielding Data'!$A:$A,'Hitting Data'!$A5526)</f>
        <v>0</v>
      </c>
    </row>
    <row r="5527" spans="1:24" x14ac:dyDescent="0.25">
      <c r="A5527" s="14" t="str">
        <f t="shared" si="86"/>
        <v>parkebl012014</v>
      </c>
      <c r="B5527" s="19" t="s">
        <v>1799</v>
      </c>
      <c r="C5527" s="19">
        <v>2014</v>
      </c>
      <c r="D5527" s="19">
        <v>18</v>
      </c>
      <c r="E5527" s="19">
        <v>0</v>
      </c>
      <c r="F5527" s="19">
        <v>0</v>
      </c>
      <c r="G5527" s="19">
        <v>0</v>
      </c>
      <c r="H5527" s="19">
        <v>0</v>
      </c>
      <c r="I5527" s="19">
        <v>0</v>
      </c>
      <c r="J5527" s="19">
        <v>0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4" t="str">
        <f>IFERROR(VLOOKUP($A5527,'Fielding Data'!$A:$H,MATCH(P$1,'Fielding Data'!$A$1:$H$1,0),0),"Other")</f>
        <v>P</v>
      </c>
      <c r="Q5527" s="14">
        <f>IFERROR(VLOOKUP($A5527,'Fielding Data'!$A:$H,MATCH(Q$1,'Fielding Data'!$A$1:$H$1,0),0),"Other")</f>
        <v>0</v>
      </c>
      <c r="R5527" s="14">
        <f>IFERROR(VLOOKUP($A5527,'Fielding Data'!$A:$H,MATCH(R$1,'Fielding Data'!$A$1:$H$1,0),0),"Other")</f>
        <v>2</v>
      </c>
      <c r="S5527" s="14">
        <f>IFERROR(VLOOKUP($A5527,'Fielding Data'!$A:$H,MATCH(S$1,'Fielding Data'!$A$1:$H$1,0),0),"Other")</f>
        <v>0</v>
      </c>
      <c r="T5527" s="14">
        <f>IFERROR(VLOOKUP($A5527,'Fielding Data'!$A:$H,MATCH(T$1,'Fielding Data'!$A$1:$H$1,0),0),"Other")</f>
        <v>0</v>
      </c>
      <c r="U5527" s="14">
        <f>SUMIFS('Fielding Data'!E:E,'Fielding Data'!$A:$A,'Hitting Data'!$A5527)</f>
        <v>0</v>
      </c>
      <c r="V5527" s="14">
        <f>SUMIFS('Fielding Data'!F:F,'Fielding Data'!$A:$A,'Hitting Data'!$A5527)</f>
        <v>2</v>
      </c>
      <c r="W5527" s="14">
        <f>SUMIFS('Fielding Data'!G:G,'Fielding Data'!$A:$A,'Hitting Data'!$A5527)</f>
        <v>0</v>
      </c>
      <c r="X5527" s="14">
        <f>SUMIFS('Fielding Data'!H:H,'Fielding Data'!$A:$A,'Hitting Data'!$A5527)</f>
        <v>0</v>
      </c>
    </row>
    <row r="5528" spans="1:24" x14ac:dyDescent="0.25">
      <c r="A5528" s="14" t="str">
        <f t="shared" si="86"/>
        <v>parkeky012014</v>
      </c>
      <c r="B5528" s="19" t="s">
        <v>2237</v>
      </c>
      <c r="C5528" s="19">
        <v>2014</v>
      </c>
      <c r="D5528" s="19">
        <v>18</v>
      </c>
      <c r="E5528" s="19">
        <v>26</v>
      </c>
      <c r="F5528" s="19">
        <v>1</v>
      </c>
      <c r="G5528" s="19">
        <v>5</v>
      </c>
      <c r="H5528" s="19">
        <v>1</v>
      </c>
      <c r="I5528" s="19">
        <v>0</v>
      </c>
      <c r="J5528" s="19">
        <v>0</v>
      </c>
      <c r="K5528" s="19">
        <v>1</v>
      </c>
      <c r="L5528" s="19">
        <v>0</v>
      </c>
      <c r="M5528" s="19">
        <v>0</v>
      </c>
      <c r="N5528" s="19">
        <v>0</v>
      </c>
      <c r="O5528" s="19">
        <v>14</v>
      </c>
      <c r="P5528" s="14" t="str">
        <f>IFERROR(VLOOKUP($A5528,'Fielding Data'!$A:$H,MATCH(P$1,'Fielding Data'!$A$1:$H$1,0),0),"Other")</f>
        <v>1B</v>
      </c>
      <c r="Q5528" s="14">
        <f>IFERROR(VLOOKUP($A5528,'Fielding Data'!$A:$H,MATCH(Q$1,'Fielding Data'!$A$1:$H$1,0),0),"Other")</f>
        <v>15</v>
      </c>
      <c r="R5528" s="14">
        <f>IFERROR(VLOOKUP($A5528,'Fielding Data'!$A:$H,MATCH(R$1,'Fielding Data'!$A$1:$H$1,0),0),"Other")</f>
        <v>1</v>
      </c>
      <c r="S5528" s="14">
        <f>IFERROR(VLOOKUP($A5528,'Fielding Data'!$A:$H,MATCH(S$1,'Fielding Data'!$A$1:$H$1,0),0),"Other")</f>
        <v>0</v>
      </c>
      <c r="T5528" s="14">
        <f>IFERROR(VLOOKUP($A5528,'Fielding Data'!$A:$H,MATCH(T$1,'Fielding Data'!$A$1:$H$1,0),0),"Other")</f>
        <v>2</v>
      </c>
      <c r="U5528" s="14">
        <f>SUMIFS('Fielding Data'!E:E,'Fielding Data'!$A:$A,'Hitting Data'!$A5528)</f>
        <v>23</v>
      </c>
      <c r="V5528" s="14">
        <f>SUMIFS('Fielding Data'!F:F,'Fielding Data'!$A:$A,'Hitting Data'!$A5528)</f>
        <v>3</v>
      </c>
      <c r="W5528" s="14">
        <f>SUMIFS('Fielding Data'!G:G,'Fielding Data'!$A:$A,'Hitting Data'!$A5528)</f>
        <v>0</v>
      </c>
      <c r="X5528" s="14">
        <f>SUMIFS('Fielding Data'!H:H,'Fielding Data'!$A:$A,'Hitting Data'!$A5528)</f>
        <v>2</v>
      </c>
    </row>
    <row r="5529" spans="1:24" x14ac:dyDescent="0.25">
      <c r="A5529" s="14" t="str">
        <f t="shared" si="86"/>
        <v>parmech012014</v>
      </c>
      <c r="B5529" s="19" t="s">
        <v>1579</v>
      </c>
      <c r="C5529" s="19">
        <v>2014</v>
      </c>
      <c r="D5529" s="19">
        <v>87</v>
      </c>
      <c r="E5529" s="19">
        <v>250</v>
      </c>
      <c r="F5529" s="19">
        <v>27</v>
      </c>
      <c r="G5529" s="19">
        <v>64</v>
      </c>
      <c r="H5529" s="19">
        <v>11</v>
      </c>
      <c r="I5529" s="19">
        <v>0</v>
      </c>
      <c r="J5529" s="19">
        <v>7</v>
      </c>
      <c r="K5529" s="19">
        <v>28</v>
      </c>
      <c r="L5529" s="19">
        <v>0</v>
      </c>
      <c r="M5529" s="19">
        <v>3</v>
      </c>
      <c r="N5529" s="19">
        <v>17</v>
      </c>
      <c r="O5529" s="19">
        <v>64</v>
      </c>
      <c r="P5529" s="14" t="str">
        <f>IFERROR(VLOOKUP($A5529,'Fielding Data'!$A:$H,MATCH(P$1,'Fielding Data'!$A$1:$H$1,0),0),"Other")</f>
        <v>1B</v>
      </c>
      <c r="Q5529" s="14">
        <f>IFERROR(VLOOKUP($A5529,'Fielding Data'!$A:$H,MATCH(Q$1,'Fielding Data'!$A$1:$H$1,0),0),"Other")</f>
        <v>167</v>
      </c>
      <c r="R5529" s="14">
        <f>IFERROR(VLOOKUP($A5529,'Fielding Data'!$A:$H,MATCH(R$1,'Fielding Data'!$A$1:$H$1,0),0),"Other")</f>
        <v>18</v>
      </c>
      <c r="S5529" s="14">
        <f>IFERROR(VLOOKUP($A5529,'Fielding Data'!$A:$H,MATCH(S$1,'Fielding Data'!$A$1:$H$1,0),0),"Other")</f>
        <v>1</v>
      </c>
      <c r="T5529" s="14">
        <f>IFERROR(VLOOKUP($A5529,'Fielding Data'!$A:$H,MATCH(T$1,'Fielding Data'!$A$1:$H$1,0),0),"Other")</f>
        <v>15</v>
      </c>
      <c r="U5529" s="14">
        <f>SUMIFS('Fielding Data'!E:E,'Fielding Data'!$A:$A,'Hitting Data'!$A5529)</f>
        <v>371</v>
      </c>
      <c r="V5529" s="14">
        <f>SUMIFS('Fielding Data'!F:F,'Fielding Data'!$A:$A,'Hitting Data'!$A5529)</f>
        <v>26</v>
      </c>
      <c r="W5529" s="14">
        <f>SUMIFS('Fielding Data'!G:G,'Fielding Data'!$A:$A,'Hitting Data'!$A5529)</f>
        <v>3</v>
      </c>
      <c r="X5529" s="14">
        <f>SUMIFS('Fielding Data'!H:H,'Fielding Data'!$A:$A,'Hitting Data'!$A5529)</f>
        <v>21</v>
      </c>
    </row>
    <row r="5530" spans="1:24" x14ac:dyDescent="0.25">
      <c r="A5530" s="14" t="str">
        <f t="shared" si="86"/>
        <v>parnebo012014</v>
      </c>
      <c r="B5530" s="19" t="s">
        <v>984</v>
      </c>
      <c r="C5530" s="19">
        <v>2014</v>
      </c>
      <c r="D5530" s="19">
        <v>1</v>
      </c>
      <c r="E5530" s="19">
        <v>0</v>
      </c>
      <c r="F5530" s="19">
        <v>0</v>
      </c>
      <c r="G5530" s="19">
        <v>0</v>
      </c>
      <c r="H5530" s="19">
        <v>0</v>
      </c>
      <c r="I5530" s="19">
        <v>0</v>
      </c>
      <c r="J5530" s="19">
        <v>0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4" t="str">
        <f>IFERROR(VLOOKUP($A5530,'Fielding Data'!$A:$H,MATCH(P$1,'Fielding Data'!$A$1:$H$1,0),0),"Other")</f>
        <v>P</v>
      </c>
      <c r="Q5530" s="14">
        <f>IFERROR(VLOOKUP($A5530,'Fielding Data'!$A:$H,MATCH(Q$1,'Fielding Data'!$A$1:$H$1,0),0),"Other")</f>
        <v>0</v>
      </c>
      <c r="R5530" s="14">
        <f>IFERROR(VLOOKUP($A5530,'Fielding Data'!$A:$H,MATCH(R$1,'Fielding Data'!$A$1:$H$1,0),0),"Other")</f>
        <v>0</v>
      </c>
      <c r="S5530" s="14">
        <f>IFERROR(VLOOKUP($A5530,'Fielding Data'!$A:$H,MATCH(S$1,'Fielding Data'!$A$1:$H$1,0),0),"Other")</f>
        <v>0</v>
      </c>
      <c r="T5530" s="14">
        <f>IFERROR(VLOOKUP($A5530,'Fielding Data'!$A:$H,MATCH(T$1,'Fielding Data'!$A$1:$H$1,0),0),"Other")</f>
        <v>0</v>
      </c>
      <c r="U5530" s="14">
        <f>SUMIFS('Fielding Data'!E:E,'Fielding Data'!$A:$A,'Hitting Data'!$A5530)</f>
        <v>0</v>
      </c>
      <c r="V5530" s="14">
        <f>SUMIFS('Fielding Data'!F:F,'Fielding Data'!$A:$A,'Hitting Data'!$A5530)</f>
        <v>0</v>
      </c>
      <c r="W5530" s="14">
        <f>SUMIFS('Fielding Data'!G:G,'Fielding Data'!$A:$A,'Hitting Data'!$A5530)</f>
        <v>0</v>
      </c>
      <c r="X5530" s="14">
        <f>SUMIFS('Fielding Data'!H:H,'Fielding Data'!$A:$A,'Hitting Data'!$A5530)</f>
        <v>0</v>
      </c>
    </row>
    <row r="5531" spans="1:24" x14ac:dyDescent="0.25">
      <c r="A5531" s="14" t="str">
        <f t="shared" si="86"/>
        <v>parrama012014</v>
      </c>
      <c r="B5531" s="19" t="s">
        <v>834</v>
      </c>
      <c r="C5531" s="19">
        <v>2014</v>
      </c>
      <c r="D5531" s="19">
        <v>53</v>
      </c>
      <c r="E5531" s="19">
        <v>0</v>
      </c>
      <c r="F5531" s="19">
        <v>0</v>
      </c>
      <c r="G5531" s="19">
        <v>0</v>
      </c>
      <c r="H5531" s="19">
        <v>0</v>
      </c>
      <c r="I5531" s="19">
        <v>0</v>
      </c>
      <c r="J5531" s="19">
        <v>0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4" t="str">
        <f>IFERROR(VLOOKUP($A5531,'Fielding Data'!$A:$H,MATCH(P$1,'Fielding Data'!$A$1:$H$1,0),0),"Other")</f>
        <v>P</v>
      </c>
      <c r="Q5531" s="14">
        <f>IFERROR(VLOOKUP($A5531,'Fielding Data'!$A:$H,MATCH(Q$1,'Fielding Data'!$A$1:$H$1,0),0),"Other")</f>
        <v>5</v>
      </c>
      <c r="R5531" s="14">
        <f>IFERROR(VLOOKUP($A5531,'Fielding Data'!$A:$H,MATCH(R$1,'Fielding Data'!$A$1:$H$1,0),0),"Other")</f>
        <v>6</v>
      </c>
      <c r="S5531" s="14">
        <f>IFERROR(VLOOKUP($A5531,'Fielding Data'!$A:$H,MATCH(S$1,'Fielding Data'!$A$1:$H$1,0),0),"Other")</f>
        <v>0</v>
      </c>
      <c r="T5531" s="14">
        <f>IFERROR(VLOOKUP($A5531,'Fielding Data'!$A:$H,MATCH(T$1,'Fielding Data'!$A$1:$H$1,0),0),"Other")</f>
        <v>1</v>
      </c>
      <c r="U5531" s="14">
        <f>SUMIFS('Fielding Data'!E:E,'Fielding Data'!$A:$A,'Hitting Data'!$A5531)</f>
        <v>5</v>
      </c>
      <c r="V5531" s="14">
        <f>SUMIFS('Fielding Data'!F:F,'Fielding Data'!$A:$A,'Hitting Data'!$A5531)</f>
        <v>6</v>
      </c>
      <c r="W5531" s="14">
        <f>SUMIFS('Fielding Data'!G:G,'Fielding Data'!$A:$A,'Hitting Data'!$A5531)</f>
        <v>0</v>
      </c>
      <c r="X5531" s="14">
        <f>SUMIFS('Fielding Data'!H:H,'Fielding Data'!$A:$A,'Hitting Data'!$A5531)</f>
        <v>1</v>
      </c>
    </row>
    <row r="5532" spans="1:24" x14ac:dyDescent="0.25">
      <c r="A5532" s="14" t="str">
        <f t="shared" si="86"/>
        <v>parrian012014</v>
      </c>
      <c r="B5532" s="19" t="s">
        <v>1580</v>
      </c>
      <c r="C5532" s="19">
        <v>2014</v>
      </c>
      <c r="D5532" s="19">
        <v>21</v>
      </c>
      <c r="E5532" s="19">
        <v>46</v>
      </c>
      <c r="F5532" s="19">
        <v>4</v>
      </c>
      <c r="G5532" s="19">
        <v>7</v>
      </c>
      <c r="H5532" s="19">
        <v>3</v>
      </c>
      <c r="I5532" s="19">
        <v>0</v>
      </c>
      <c r="J5532" s="19">
        <v>1</v>
      </c>
      <c r="K5532" s="19">
        <v>3</v>
      </c>
      <c r="L5532" s="19">
        <v>0</v>
      </c>
      <c r="M5532" s="19">
        <v>0</v>
      </c>
      <c r="N5532" s="19">
        <v>3</v>
      </c>
      <c r="O5532" s="19">
        <v>14</v>
      </c>
      <c r="P5532" s="14" t="str">
        <f>IFERROR(VLOOKUP($A5532,'Fielding Data'!$A:$H,MATCH(P$1,'Fielding Data'!$A$1:$H$1,0),0),"Other")</f>
        <v>2B</v>
      </c>
      <c r="Q5532" s="14">
        <f>IFERROR(VLOOKUP($A5532,'Fielding Data'!$A:$H,MATCH(Q$1,'Fielding Data'!$A$1:$H$1,0),0),"Other")</f>
        <v>7</v>
      </c>
      <c r="R5532" s="14">
        <f>IFERROR(VLOOKUP($A5532,'Fielding Data'!$A:$H,MATCH(R$1,'Fielding Data'!$A$1:$H$1,0),0),"Other")</f>
        <v>11</v>
      </c>
      <c r="S5532" s="14">
        <f>IFERROR(VLOOKUP($A5532,'Fielding Data'!$A:$H,MATCH(S$1,'Fielding Data'!$A$1:$H$1,0),0),"Other")</f>
        <v>0</v>
      </c>
      <c r="T5532" s="14">
        <f>IFERROR(VLOOKUP($A5532,'Fielding Data'!$A:$H,MATCH(T$1,'Fielding Data'!$A$1:$H$1,0),0),"Other")</f>
        <v>7</v>
      </c>
      <c r="U5532" s="14">
        <f>SUMIFS('Fielding Data'!E:E,'Fielding Data'!$A:$A,'Hitting Data'!$A5532)</f>
        <v>20</v>
      </c>
      <c r="V5532" s="14">
        <f>SUMIFS('Fielding Data'!F:F,'Fielding Data'!$A:$A,'Hitting Data'!$A5532)</f>
        <v>34</v>
      </c>
      <c r="W5532" s="14">
        <f>SUMIFS('Fielding Data'!G:G,'Fielding Data'!$A:$A,'Hitting Data'!$A5532)</f>
        <v>1</v>
      </c>
      <c r="X5532" s="14">
        <f>SUMIFS('Fielding Data'!H:H,'Fielding Data'!$A:$A,'Hitting Data'!$A5532)</f>
        <v>11</v>
      </c>
    </row>
    <row r="5533" spans="1:24" x14ac:dyDescent="0.25">
      <c r="A5533" s="14" t="str">
        <f t="shared" si="86"/>
        <v>partccu012014</v>
      </c>
      <c r="B5533" s="19" t="s">
        <v>2018</v>
      </c>
      <c r="C5533" s="19">
        <v>2014</v>
      </c>
      <c r="D5533" s="19">
        <v>6</v>
      </c>
      <c r="E5533" s="19">
        <v>0</v>
      </c>
      <c r="F5533" s="19">
        <v>0</v>
      </c>
      <c r="G5533" s="19">
        <v>0</v>
      </c>
      <c r="H5533" s="19">
        <v>0</v>
      </c>
      <c r="I5533" s="19">
        <v>0</v>
      </c>
      <c r="J5533" s="19">
        <v>0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4" t="str">
        <f>IFERROR(VLOOKUP($A5533,'Fielding Data'!$A:$H,MATCH(P$1,'Fielding Data'!$A$1:$H$1,0),0),"Other")</f>
        <v>P</v>
      </c>
      <c r="Q5533" s="14">
        <f>IFERROR(VLOOKUP($A5533,'Fielding Data'!$A:$H,MATCH(Q$1,'Fielding Data'!$A$1:$H$1,0),0),"Other")</f>
        <v>0</v>
      </c>
      <c r="R5533" s="14">
        <f>IFERROR(VLOOKUP($A5533,'Fielding Data'!$A:$H,MATCH(R$1,'Fielding Data'!$A$1:$H$1,0),0),"Other")</f>
        <v>0</v>
      </c>
      <c r="S5533" s="14">
        <f>IFERROR(VLOOKUP($A5533,'Fielding Data'!$A:$H,MATCH(S$1,'Fielding Data'!$A$1:$H$1,0),0),"Other")</f>
        <v>0</v>
      </c>
      <c r="T5533" s="14">
        <f>IFERROR(VLOOKUP($A5533,'Fielding Data'!$A:$H,MATCH(T$1,'Fielding Data'!$A$1:$H$1,0),0),"Other")</f>
        <v>0</v>
      </c>
      <c r="U5533" s="14">
        <f>SUMIFS('Fielding Data'!E:E,'Fielding Data'!$A:$A,'Hitting Data'!$A5533)</f>
        <v>0</v>
      </c>
      <c r="V5533" s="14">
        <f>SUMIFS('Fielding Data'!F:F,'Fielding Data'!$A:$A,'Hitting Data'!$A5533)</f>
        <v>0</v>
      </c>
      <c r="W5533" s="14">
        <f>SUMIFS('Fielding Data'!G:G,'Fielding Data'!$A:$A,'Hitting Data'!$A5533)</f>
        <v>0</v>
      </c>
      <c r="X5533" s="14">
        <f>SUMIFS('Fielding Data'!H:H,'Fielding Data'!$A:$A,'Hitting Data'!$A5533)</f>
        <v>0</v>
      </c>
    </row>
    <row r="5534" spans="1:24" x14ac:dyDescent="0.25">
      <c r="A5534" s="14" t="str">
        <f t="shared" si="86"/>
        <v>pastoty012014</v>
      </c>
      <c r="B5534" s="19" t="s">
        <v>1800</v>
      </c>
      <c r="C5534" s="19">
        <v>2014</v>
      </c>
      <c r="D5534" s="19">
        <v>28</v>
      </c>
      <c r="E5534" s="19">
        <v>40</v>
      </c>
      <c r="F5534" s="19">
        <v>4</v>
      </c>
      <c r="G5534" s="19">
        <v>8</v>
      </c>
      <c r="H5534" s="19">
        <v>0</v>
      </c>
      <c r="I5534" s="19">
        <v>1</v>
      </c>
      <c r="J5534" s="19">
        <v>0</v>
      </c>
      <c r="K5534" s="19">
        <v>2</v>
      </c>
      <c r="L5534" s="19">
        <v>0</v>
      </c>
      <c r="M5534" s="19">
        <v>1</v>
      </c>
      <c r="N5534" s="19">
        <v>6</v>
      </c>
      <c r="O5534" s="19">
        <v>11</v>
      </c>
      <c r="P5534" s="14" t="str">
        <f>IFERROR(VLOOKUP($A5534,'Fielding Data'!$A:$H,MATCH(P$1,'Fielding Data'!$A$1:$H$1,0),0),"Other")</f>
        <v>2B</v>
      </c>
      <c r="Q5534" s="14">
        <f>IFERROR(VLOOKUP($A5534,'Fielding Data'!$A:$H,MATCH(Q$1,'Fielding Data'!$A$1:$H$1,0),0),"Other")</f>
        <v>11</v>
      </c>
      <c r="R5534" s="14">
        <f>IFERROR(VLOOKUP($A5534,'Fielding Data'!$A:$H,MATCH(R$1,'Fielding Data'!$A$1:$H$1,0),0),"Other")</f>
        <v>18</v>
      </c>
      <c r="S5534" s="14">
        <f>IFERROR(VLOOKUP($A5534,'Fielding Data'!$A:$H,MATCH(S$1,'Fielding Data'!$A$1:$H$1,0),0),"Other")</f>
        <v>1</v>
      </c>
      <c r="T5534" s="14">
        <f>IFERROR(VLOOKUP($A5534,'Fielding Data'!$A:$H,MATCH(T$1,'Fielding Data'!$A$1:$H$1,0),0),"Other")</f>
        <v>5</v>
      </c>
      <c r="U5534" s="14">
        <f>SUMIFS('Fielding Data'!E:E,'Fielding Data'!$A:$A,'Hitting Data'!$A5534)</f>
        <v>11</v>
      </c>
      <c r="V5534" s="14">
        <f>SUMIFS('Fielding Data'!F:F,'Fielding Data'!$A:$A,'Hitting Data'!$A5534)</f>
        <v>18</v>
      </c>
      <c r="W5534" s="14">
        <f>SUMIFS('Fielding Data'!G:G,'Fielding Data'!$A:$A,'Hitting Data'!$A5534)</f>
        <v>1</v>
      </c>
      <c r="X5534" s="14">
        <f>SUMIFS('Fielding Data'!H:H,'Fielding Data'!$A:$A,'Hitting Data'!$A5534)</f>
        <v>5</v>
      </c>
    </row>
    <row r="5535" spans="1:24" x14ac:dyDescent="0.25">
      <c r="A5535" s="14" t="str">
        <f t="shared" si="86"/>
        <v>paterjo012014</v>
      </c>
      <c r="B5535" s="19" t="s">
        <v>1581</v>
      </c>
      <c r="C5535" s="19">
        <v>2014</v>
      </c>
      <c r="D5535" s="19">
        <v>3</v>
      </c>
      <c r="E5535" s="19">
        <v>0</v>
      </c>
      <c r="F5535" s="19">
        <v>0</v>
      </c>
      <c r="G5535" s="19">
        <v>0</v>
      </c>
      <c r="H5535" s="19">
        <v>0</v>
      </c>
      <c r="I5535" s="19">
        <v>0</v>
      </c>
      <c r="J5535" s="19">
        <v>0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4" t="str">
        <f>IFERROR(VLOOKUP($A5535,'Fielding Data'!$A:$H,MATCH(P$1,'Fielding Data'!$A$1:$H$1,0),0),"Other")</f>
        <v>P</v>
      </c>
      <c r="Q5535" s="14">
        <f>IFERROR(VLOOKUP($A5535,'Fielding Data'!$A:$H,MATCH(Q$1,'Fielding Data'!$A$1:$H$1,0),0),"Other")</f>
        <v>0</v>
      </c>
      <c r="R5535" s="14">
        <f>IFERROR(VLOOKUP($A5535,'Fielding Data'!$A:$H,MATCH(R$1,'Fielding Data'!$A$1:$H$1,0),0),"Other")</f>
        <v>0</v>
      </c>
      <c r="S5535" s="14">
        <f>IFERROR(VLOOKUP($A5535,'Fielding Data'!$A:$H,MATCH(S$1,'Fielding Data'!$A$1:$H$1,0),0),"Other")</f>
        <v>0</v>
      </c>
      <c r="T5535" s="14">
        <f>IFERROR(VLOOKUP($A5535,'Fielding Data'!$A:$H,MATCH(T$1,'Fielding Data'!$A$1:$H$1,0),0),"Other")</f>
        <v>0</v>
      </c>
      <c r="U5535" s="14">
        <f>SUMIFS('Fielding Data'!E:E,'Fielding Data'!$A:$A,'Hitting Data'!$A5535)</f>
        <v>0</v>
      </c>
      <c r="V5535" s="14">
        <f>SUMIFS('Fielding Data'!F:F,'Fielding Data'!$A:$A,'Hitting Data'!$A5535)</f>
        <v>0</v>
      </c>
      <c r="W5535" s="14">
        <f>SUMIFS('Fielding Data'!G:G,'Fielding Data'!$A:$A,'Hitting Data'!$A5535)</f>
        <v>0</v>
      </c>
      <c r="X5535" s="14">
        <f>SUMIFS('Fielding Data'!H:H,'Fielding Data'!$A:$A,'Hitting Data'!$A5535)</f>
        <v>0</v>
      </c>
    </row>
    <row r="5536" spans="1:24" x14ac:dyDescent="0.25">
      <c r="A5536" s="14" t="str">
        <f t="shared" si="86"/>
        <v>pattere022014</v>
      </c>
      <c r="B5536" s="19" t="s">
        <v>2238</v>
      </c>
      <c r="C5536" s="19">
        <v>2014</v>
      </c>
      <c r="D5536" s="19">
        <v>1</v>
      </c>
      <c r="E5536" s="19">
        <v>0</v>
      </c>
      <c r="F5536" s="19">
        <v>0</v>
      </c>
      <c r="G5536" s="19">
        <v>0</v>
      </c>
      <c r="H5536" s="19">
        <v>0</v>
      </c>
      <c r="I5536" s="19">
        <v>0</v>
      </c>
      <c r="J5536" s="19">
        <v>0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4" t="str">
        <f>IFERROR(VLOOKUP($A5536,'Fielding Data'!$A:$H,MATCH(P$1,'Fielding Data'!$A$1:$H$1,0),0),"Other")</f>
        <v>P</v>
      </c>
      <c r="Q5536" s="14">
        <f>IFERROR(VLOOKUP($A5536,'Fielding Data'!$A:$H,MATCH(Q$1,'Fielding Data'!$A$1:$H$1,0),0),"Other")</f>
        <v>1</v>
      </c>
      <c r="R5536" s="14">
        <f>IFERROR(VLOOKUP($A5536,'Fielding Data'!$A:$H,MATCH(R$1,'Fielding Data'!$A$1:$H$1,0),0),"Other")</f>
        <v>1</v>
      </c>
      <c r="S5536" s="14">
        <f>IFERROR(VLOOKUP($A5536,'Fielding Data'!$A:$H,MATCH(S$1,'Fielding Data'!$A$1:$H$1,0),0),"Other")</f>
        <v>0</v>
      </c>
      <c r="T5536" s="14">
        <f>IFERROR(VLOOKUP($A5536,'Fielding Data'!$A:$H,MATCH(T$1,'Fielding Data'!$A$1:$H$1,0),0),"Other")</f>
        <v>0</v>
      </c>
      <c r="U5536" s="14">
        <f>SUMIFS('Fielding Data'!E:E,'Fielding Data'!$A:$A,'Hitting Data'!$A5536)</f>
        <v>1</v>
      </c>
      <c r="V5536" s="14">
        <f>SUMIFS('Fielding Data'!F:F,'Fielding Data'!$A:$A,'Hitting Data'!$A5536)</f>
        <v>1</v>
      </c>
      <c r="W5536" s="14">
        <f>SUMIFS('Fielding Data'!G:G,'Fielding Data'!$A:$A,'Hitting Data'!$A5536)</f>
        <v>0</v>
      </c>
      <c r="X5536" s="14">
        <f>SUMIFS('Fielding Data'!H:H,'Fielding Data'!$A:$A,'Hitting Data'!$A5536)</f>
        <v>0</v>
      </c>
    </row>
    <row r="5537" spans="1:24" x14ac:dyDescent="0.25">
      <c r="A5537" s="14" t="str">
        <f t="shared" si="86"/>
        <v>pattosp012014</v>
      </c>
      <c r="B5537" s="19" t="s">
        <v>2239</v>
      </c>
      <c r="C5537" s="19">
        <v>2014</v>
      </c>
      <c r="D5537" s="19">
        <v>9</v>
      </c>
      <c r="E5537" s="19">
        <v>0</v>
      </c>
      <c r="F5537" s="19">
        <v>0</v>
      </c>
      <c r="G5537" s="19">
        <v>0</v>
      </c>
      <c r="H5537" s="19">
        <v>0</v>
      </c>
      <c r="I5537" s="19">
        <v>0</v>
      </c>
      <c r="J5537" s="19">
        <v>0</v>
      </c>
      <c r="K5537" s="19">
        <v>0</v>
      </c>
      <c r="L5537" s="19">
        <v>0</v>
      </c>
      <c r="M5537" s="19">
        <v>0</v>
      </c>
      <c r="N5537" s="19">
        <v>0</v>
      </c>
      <c r="O5537" s="19">
        <v>0</v>
      </c>
      <c r="P5537" s="14" t="str">
        <f>IFERROR(VLOOKUP($A5537,'Fielding Data'!$A:$H,MATCH(P$1,'Fielding Data'!$A$1:$H$1,0),0),"Other")</f>
        <v>P</v>
      </c>
      <c r="Q5537" s="14">
        <f>IFERROR(VLOOKUP($A5537,'Fielding Data'!$A:$H,MATCH(Q$1,'Fielding Data'!$A$1:$H$1,0),0),"Other")</f>
        <v>1</v>
      </c>
      <c r="R5537" s="14">
        <f>IFERROR(VLOOKUP($A5537,'Fielding Data'!$A:$H,MATCH(R$1,'Fielding Data'!$A$1:$H$1,0),0),"Other")</f>
        <v>2</v>
      </c>
      <c r="S5537" s="14">
        <f>IFERROR(VLOOKUP($A5537,'Fielding Data'!$A:$H,MATCH(S$1,'Fielding Data'!$A$1:$H$1,0),0),"Other")</f>
        <v>0</v>
      </c>
      <c r="T5537" s="14">
        <f>IFERROR(VLOOKUP($A5537,'Fielding Data'!$A:$H,MATCH(T$1,'Fielding Data'!$A$1:$H$1,0),0),"Other")</f>
        <v>1</v>
      </c>
      <c r="U5537" s="14">
        <f>SUMIFS('Fielding Data'!E:E,'Fielding Data'!$A:$A,'Hitting Data'!$A5537)</f>
        <v>1</v>
      </c>
      <c r="V5537" s="14">
        <f>SUMIFS('Fielding Data'!F:F,'Fielding Data'!$A:$A,'Hitting Data'!$A5537)</f>
        <v>2</v>
      </c>
      <c r="W5537" s="14">
        <f>SUMIFS('Fielding Data'!G:G,'Fielding Data'!$A:$A,'Hitting Data'!$A5537)</f>
        <v>0</v>
      </c>
      <c r="X5537" s="14">
        <f>SUMIFS('Fielding Data'!H:H,'Fielding Data'!$A:$A,'Hitting Data'!$A5537)</f>
        <v>1</v>
      </c>
    </row>
    <row r="5538" spans="1:24" x14ac:dyDescent="0.25">
      <c r="A5538" s="14" t="str">
        <f t="shared" si="86"/>
        <v>paulife012014</v>
      </c>
      <c r="B5538" s="19" t="s">
        <v>837</v>
      </c>
      <c r="C5538" s="19">
        <v>2014</v>
      </c>
      <c r="D5538" s="19">
        <v>4</v>
      </c>
      <c r="E5538" s="19">
        <v>1</v>
      </c>
      <c r="F5538" s="19">
        <v>0</v>
      </c>
      <c r="G5538" s="19">
        <v>0</v>
      </c>
      <c r="H5538" s="19">
        <v>0</v>
      </c>
      <c r="I5538" s="19">
        <v>0</v>
      </c>
      <c r="J5538" s="19">
        <v>0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4" t="str">
        <f>IFERROR(VLOOKUP($A5538,'Fielding Data'!$A:$H,MATCH(P$1,'Fielding Data'!$A$1:$H$1,0),0),"Other")</f>
        <v>P</v>
      </c>
      <c r="Q5538" s="14">
        <f>IFERROR(VLOOKUP($A5538,'Fielding Data'!$A:$H,MATCH(Q$1,'Fielding Data'!$A$1:$H$1,0),0),"Other")</f>
        <v>1</v>
      </c>
      <c r="R5538" s="14">
        <f>IFERROR(VLOOKUP($A5538,'Fielding Data'!$A:$H,MATCH(R$1,'Fielding Data'!$A$1:$H$1,0),0),"Other")</f>
        <v>0</v>
      </c>
      <c r="S5538" s="14">
        <f>IFERROR(VLOOKUP($A5538,'Fielding Data'!$A:$H,MATCH(S$1,'Fielding Data'!$A$1:$H$1,0),0),"Other")</f>
        <v>0</v>
      </c>
      <c r="T5538" s="14">
        <f>IFERROR(VLOOKUP($A5538,'Fielding Data'!$A:$H,MATCH(T$1,'Fielding Data'!$A$1:$H$1,0),0),"Other")</f>
        <v>0</v>
      </c>
      <c r="U5538" s="14">
        <f>SUMIFS('Fielding Data'!E:E,'Fielding Data'!$A:$A,'Hitting Data'!$A5538)</f>
        <v>1</v>
      </c>
      <c r="V5538" s="14">
        <f>SUMIFS('Fielding Data'!F:F,'Fielding Data'!$A:$A,'Hitting Data'!$A5538)</f>
        <v>0</v>
      </c>
      <c r="W5538" s="14">
        <f>SUMIFS('Fielding Data'!G:G,'Fielding Data'!$A:$A,'Hitting Data'!$A5538)</f>
        <v>0</v>
      </c>
      <c r="X5538" s="14">
        <f>SUMIFS('Fielding Data'!H:H,'Fielding Data'!$A:$A,'Hitting Data'!$A5538)</f>
        <v>0</v>
      </c>
    </row>
    <row r="5539" spans="1:24" x14ac:dyDescent="0.25">
      <c r="A5539" s="14" t="str">
        <f t="shared" si="86"/>
        <v>paulsbe012014</v>
      </c>
      <c r="B5539" s="19" t="s">
        <v>2240</v>
      </c>
      <c r="C5539" s="19">
        <v>2014</v>
      </c>
      <c r="D5539" s="19">
        <v>31</v>
      </c>
      <c r="E5539" s="19">
        <v>63</v>
      </c>
      <c r="F5539" s="19">
        <v>8</v>
      </c>
      <c r="G5539" s="19">
        <v>20</v>
      </c>
      <c r="H5539" s="19">
        <v>4</v>
      </c>
      <c r="I5539" s="19">
        <v>0</v>
      </c>
      <c r="J5539" s="19">
        <v>4</v>
      </c>
      <c r="K5539" s="19">
        <v>10</v>
      </c>
      <c r="L5539" s="19">
        <v>0</v>
      </c>
      <c r="M5539" s="19">
        <v>0</v>
      </c>
      <c r="N5539" s="19">
        <v>2</v>
      </c>
      <c r="O5539" s="19">
        <v>19</v>
      </c>
      <c r="P5539" s="14" t="str">
        <f>IFERROR(VLOOKUP($A5539,'Fielding Data'!$A:$H,MATCH(P$1,'Fielding Data'!$A$1:$H$1,0),0),"Other")</f>
        <v>1B</v>
      </c>
      <c r="Q5539" s="14">
        <f>IFERROR(VLOOKUP($A5539,'Fielding Data'!$A:$H,MATCH(Q$1,'Fielding Data'!$A$1:$H$1,0),0),"Other")</f>
        <v>110</v>
      </c>
      <c r="R5539" s="14">
        <f>IFERROR(VLOOKUP($A5539,'Fielding Data'!$A:$H,MATCH(R$1,'Fielding Data'!$A$1:$H$1,0),0),"Other")</f>
        <v>8</v>
      </c>
      <c r="S5539" s="14">
        <f>IFERROR(VLOOKUP($A5539,'Fielding Data'!$A:$H,MATCH(S$1,'Fielding Data'!$A$1:$H$1,0),0),"Other")</f>
        <v>0</v>
      </c>
      <c r="T5539" s="14">
        <f>IFERROR(VLOOKUP($A5539,'Fielding Data'!$A:$H,MATCH(T$1,'Fielding Data'!$A$1:$H$1,0),0),"Other")</f>
        <v>7</v>
      </c>
      <c r="U5539" s="14">
        <f>SUMIFS('Fielding Data'!E:E,'Fielding Data'!$A:$A,'Hitting Data'!$A5539)</f>
        <v>120</v>
      </c>
      <c r="V5539" s="14">
        <f>SUMIFS('Fielding Data'!F:F,'Fielding Data'!$A:$A,'Hitting Data'!$A5539)</f>
        <v>8</v>
      </c>
      <c r="W5539" s="14">
        <f>SUMIFS('Fielding Data'!G:G,'Fielding Data'!$A:$A,'Hitting Data'!$A5539)</f>
        <v>0</v>
      </c>
      <c r="X5539" s="14">
        <f>SUMIFS('Fielding Data'!H:H,'Fielding Data'!$A:$A,'Hitting Data'!$A5539)</f>
        <v>7</v>
      </c>
    </row>
    <row r="5540" spans="1:24" x14ac:dyDescent="0.25">
      <c r="A5540" s="14" t="str">
        <f t="shared" si="86"/>
        <v>paulxa012014</v>
      </c>
      <c r="B5540" s="19" t="s">
        <v>1153</v>
      </c>
      <c r="C5540" s="19">
        <v>2014</v>
      </c>
      <c r="D5540" s="19">
        <v>14</v>
      </c>
      <c r="E5540" s="19">
        <v>20</v>
      </c>
      <c r="F5540" s="19">
        <v>2</v>
      </c>
      <c r="G5540" s="19">
        <v>2</v>
      </c>
      <c r="H5540" s="19">
        <v>0</v>
      </c>
      <c r="I5540" s="19">
        <v>0</v>
      </c>
      <c r="J5540" s="19">
        <v>0</v>
      </c>
      <c r="K5540" s="19">
        <v>0</v>
      </c>
      <c r="L5540" s="19">
        <v>0</v>
      </c>
      <c r="M5540" s="19">
        <v>0</v>
      </c>
      <c r="N5540" s="19">
        <v>1</v>
      </c>
      <c r="O5540" s="19">
        <v>8</v>
      </c>
      <c r="P5540" s="14" t="str">
        <f>IFERROR(VLOOKUP($A5540,'Fielding Data'!$A:$H,MATCH(P$1,'Fielding Data'!$A$1:$H$1,0),0),"Other")</f>
        <v>LF</v>
      </c>
      <c r="Q5540" s="14">
        <f>IFERROR(VLOOKUP($A5540,'Fielding Data'!$A:$H,MATCH(Q$1,'Fielding Data'!$A$1:$H$1,0),0),"Other")</f>
        <v>3</v>
      </c>
      <c r="R5540" s="14">
        <f>IFERROR(VLOOKUP($A5540,'Fielding Data'!$A:$H,MATCH(R$1,'Fielding Data'!$A$1:$H$1,0),0),"Other")</f>
        <v>0</v>
      </c>
      <c r="S5540" s="14">
        <f>IFERROR(VLOOKUP($A5540,'Fielding Data'!$A:$H,MATCH(S$1,'Fielding Data'!$A$1:$H$1,0),0),"Other")</f>
        <v>0</v>
      </c>
      <c r="T5540" s="14">
        <f>IFERROR(VLOOKUP($A5540,'Fielding Data'!$A:$H,MATCH(T$1,'Fielding Data'!$A$1:$H$1,0),0),"Other")</f>
        <v>0</v>
      </c>
      <c r="U5540" s="14">
        <f>SUMIFS('Fielding Data'!E:E,'Fielding Data'!$A:$A,'Hitting Data'!$A5540)</f>
        <v>6</v>
      </c>
      <c r="V5540" s="14">
        <f>SUMIFS('Fielding Data'!F:F,'Fielding Data'!$A:$A,'Hitting Data'!$A5540)</f>
        <v>0</v>
      </c>
      <c r="W5540" s="14">
        <f>SUMIFS('Fielding Data'!G:G,'Fielding Data'!$A:$A,'Hitting Data'!$A5540)</f>
        <v>0</v>
      </c>
      <c r="X5540" s="14">
        <f>SUMIFS('Fielding Data'!H:H,'Fielding Data'!$A:$A,'Hitting Data'!$A5540)</f>
        <v>0</v>
      </c>
    </row>
    <row r="5541" spans="1:24" x14ac:dyDescent="0.25">
      <c r="A5541" s="14" t="str">
        <f t="shared" si="86"/>
        <v>paxtoja012014</v>
      </c>
      <c r="B5541" s="19" t="s">
        <v>2019</v>
      </c>
      <c r="C5541" s="19">
        <v>2014</v>
      </c>
      <c r="D5541" s="19">
        <v>13</v>
      </c>
      <c r="E5541" s="19">
        <v>1</v>
      </c>
      <c r="F5541" s="19">
        <v>0</v>
      </c>
      <c r="G5541" s="19">
        <v>0</v>
      </c>
      <c r="H5541" s="19">
        <v>0</v>
      </c>
      <c r="I5541" s="19">
        <v>0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1</v>
      </c>
      <c r="P5541" s="14" t="str">
        <f>IFERROR(VLOOKUP($A5541,'Fielding Data'!$A:$H,MATCH(P$1,'Fielding Data'!$A$1:$H$1,0),0),"Other")</f>
        <v>P</v>
      </c>
      <c r="Q5541" s="14">
        <f>IFERROR(VLOOKUP($A5541,'Fielding Data'!$A:$H,MATCH(Q$1,'Fielding Data'!$A$1:$H$1,0),0),"Other")</f>
        <v>1</v>
      </c>
      <c r="R5541" s="14">
        <f>IFERROR(VLOOKUP($A5541,'Fielding Data'!$A:$H,MATCH(R$1,'Fielding Data'!$A$1:$H$1,0),0),"Other")</f>
        <v>7</v>
      </c>
      <c r="S5541" s="14">
        <f>IFERROR(VLOOKUP($A5541,'Fielding Data'!$A:$H,MATCH(S$1,'Fielding Data'!$A$1:$H$1,0),0),"Other")</f>
        <v>3</v>
      </c>
      <c r="T5541" s="14">
        <f>IFERROR(VLOOKUP($A5541,'Fielding Data'!$A:$H,MATCH(T$1,'Fielding Data'!$A$1:$H$1,0),0),"Other")</f>
        <v>1</v>
      </c>
      <c r="U5541" s="14">
        <f>SUMIFS('Fielding Data'!E:E,'Fielding Data'!$A:$A,'Hitting Data'!$A5541)</f>
        <v>1</v>
      </c>
      <c r="V5541" s="14">
        <f>SUMIFS('Fielding Data'!F:F,'Fielding Data'!$A:$A,'Hitting Data'!$A5541)</f>
        <v>7</v>
      </c>
      <c r="W5541" s="14">
        <f>SUMIFS('Fielding Data'!G:G,'Fielding Data'!$A:$A,'Hitting Data'!$A5541)</f>
        <v>3</v>
      </c>
      <c r="X5541" s="14">
        <f>SUMIFS('Fielding Data'!H:H,'Fielding Data'!$A:$A,'Hitting Data'!$A5541)</f>
        <v>1</v>
      </c>
    </row>
    <row r="5542" spans="1:24" x14ac:dyDescent="0.25">
      <c r="A5542" s="14" t="str">
        <f t="shared" si="86"/>
        <v>peacobr012014</v>
      </c>
      <c r="B5542" s="19" t="s">
        <v>1582</v>
      </c>
      <c r="C5542" s="19">
        <v>2014</v>
      </c>
      <c r="D5542" s="19">
        <v>28</v>
      </c>
      <c r="E5542" s="19">
        <v>5</v>
      </c>
      <c r="F5542" s="19">
        <v>0</v>
      </c>
      <c r="G5542" s="19">
        <v>0</v>
      </c>
      <c r="H5542" s="19">
        <v>0</v>
      </c>
      <c r="I5542" s="19">
        <v>0</v>
      </c>
      <c r="J5542" s="19">
        <v>0</v>
      </c>
      <c r="K5542" s="19">
        <v>0</v>
      </c>
      <c r="L5542" s="19">
        <v>0</v>
      </c>
      <c r="M5542" s="19">
        <v>0</v>
      </c>
      <c r="N5542" s="19">
        <v>0</v>
      </c>
      <c r="O5542" s="19">
        <v>5</v>
      </c>
      <c r="P5542" s="14" t="str">
        <f>IFERROR(VLOOKUP($A5542,'Fielding Data'!$A:$H,MATCH(P$1,'Fielding Data'!$A$1:$H$1,0),0),"Other")</f>
        <v>P</v>
      </c>
      <c r="Q5542" s="14">
        <f>IFERROR(VLOOKUP($A5542,'Fielding Data'!$A:$H,MATCH(Q$1,'Fielding Data'!$A$1:$H$1,0),0),"Other")</f>
        <v>7</v>
      </c>
      <c r="R5542" s="14">
        <f>IFERROR(VLOOKUP($A5542,'Fielding Data'!$A:$H,MATCH(R$1,'Fielding Data'!$A$1:$H$1,0),0),"Other")</f>
        <v>7</v>
      </c>
      <c r="S5542" s="14">
        <f>IFERROR(VLOOKUP($A5542,'Fielding Data'!$A:$H,MATCH(S$1,'Fielding Data'!$A$1:$H$1,0),0),"Other")</f>
        <v>2</v>
      </c>
      <c r="T5542" s="14">
        <f>IFERROR(VLOOKUP($A5542,'Fielding Data'!$A:$H,MATCH(T$1,'Fielding Data'!$A$1:$H$1,0),0),"Other")</f>
        <v>1</v>
      </c>
      <c r="U5542" s="14">
        <f>SUMIFS('Fielding Data'!E:E,'Fielding Data'!$A:$A,'Hitting Data'!$A5542)</f>
        <v>7</v>
      </c>
      <c r="V5542" s="14">
        <f>SUMIFS('Fielding Data'!F:F,'Fielding Data'!$A:$A,'Hitting Data'!$A5542)</f>
        <v>7</v>
      </c>
      <c r="W5542" s="14">
        <f>SUMIFS('Fielding Data'!G:G,'Fielding Data'!$A:$A,'Hitting Data'!$A5542)</f>
        <v>2</v>
      </c>
      <c r="X5542" s="14">
        <f>SUMIFS('Fielding Data'!H:H,'Fielding Data'!$A:$A,'Hitting Data'!$A5542)</f>
        <v>1</v>
      </c>
    </row>
    <row r="5543" spans="1:24" x14ac:dyDescent="0.25">
      <c r="A5543" s="14" t="str">
        <f t="shared" si="86"/>
        <v>pearcst012014</v>
      </c>
      <c r="B5543" s="19" t="s">
        <v>838</v>
      </c>
      <c r="C5543" s="19">
        <v>2014</v>
      </c>
      <c r="D5543" s="19">
        <v>102</v>
      </c>
      <c r="E5543" s="19">
        <v>338</v>
      </c>
      <c r="F5543" s="19">
        <v>51</v>
      </c>
      <c r="G5543" s="19">
        <v>99</v>
      </c>
      <c r="H5543" s="19">
        <v>26</v>
      </c>
      <c r="I5543" s="19">
        <v>0</v>
      </c>
      <c r="J5543" s="19">
        <v>21</v>
      </c>
      <c r="K5543" s="19">
        <v>49</v>
      </c>
      <c r="L5543" s="19">
        <v>5</v>
      </c>
      <c r="M5543" s="19">
        <v>0</v>
      </c>
      <c r="N5543" s="19">
        <v>40</v>
      </c>
      <c r="O5543" s="19">
        <v>76</v>
      </c>
      <c r="P5543" s="14" t="str">
        <f>IFERROR(VLOOKUP($A5543,'Fielding Data'!$A:$H,MATCH(P$1,'Fielding Data'!$A$1:$H$1,0),0),"Other")</f>
        <v>1B</v>
      </c>
      <c r="Q5543" s="14">
        <f>IFERROR(VLOOKUP($A5543,'Fielding Data'!$A:$H,MATCH(Q$1,'Fielding Data'!$A$1:$H$1,0),0),"Other")</f>
        <v>399</v>
      </c>
      <c r="R5543" s="14">
        <f>IFERROR(VLOOKUP($A5543,'Fielding Data'!$A:$H,MATCH(R$1,'Fielding Data'!$A$1:$H$1,0),0),"Other")</f>
        <v>37</v>
      </c>
      <c r="S5543" s="14">
        <f>IFERROR(VLOOKUP($A5543,'Fielding Data'!$A:$H,MATCH(S$1,'Fielding Data'!$A$1:$H$1,0),0),"Other")</f>
        <v>1</v>
      </c>
      <c r="T5543" s="14">
        <f>IFERROR(VLOOKUP($A5543,'Fielding Data'!$A:$H,MATCH(T$1,'Fielding Data'!$A$1:$H$1,0),0),"Other")</f>
        <v>34</v>
      </c>
      <c r="U5543" s="14">
        <f>SUMIFS('Fielding Data'!E:E,'Fielding Data'!$A:$A,'Hitting Data'!$A5543)</f>
        <v>549</v>
      </c>
      <c r="V5543" s="14">
        <f>SUMIFS('Fielding Data'!F:F,'Fielding Data'!$A:$A,'Hitting Data'!$A5543)</f>
        <v>47</v>
      </c>
      <c r="W5543" s="14">
        <f>SUMIFS('Fielding Data'!G:G,'Fielding Data'!$A:$A,'Hitting Data'!$A5543)</f>
        <v>1</v>
      </c>
      <c r="X5543" s="14">
        <f>SUMIFS('Fielding Data'!H:H,'Fielding Data'!$A:$A,'Hitting Data'!$A5543)</f>
        <v>36</v>
      </c>
    </row>
    <row r="5544" spans="1:24" x14ac:dyDescent="0.25">
      <c r="A5544" s="14" t="str">
        <f t="shared" si="86"/>
        <v>pederjo012014</v>
      </c>
      <c r="B5544" s="19" t="s">
        <v>2241</v>
      </c>
      <c r="C5544" s="19">
        <v>2014</v>
      </c>
      <c r="D5544" s="19">
        <v>18</v>
      </c>
      <c r="E5544" s="19">
        <v>28</v>
      </c>
      <c r="F5544" s="19">
        <v>1</v>
      </c>
      <c r="G5544" s="19">
        <v>4</v>
      </c>
      <c r="H5544" s="19">
        <v>0</v>
      </c>
      <c r="I5544" s="19">
        <v>0</v>
      </c>
      <c r="J5544" s="19">
        <v>0</v>
      </c>
      <c r="K5544" s="19">
        <v>0</v>
      </c>
      <c r="L5544" s="19">
        <v>0</v>
      </c>
      <c r="M5544" s="19">
        <v>0</v>
      </c>
      <c r="N5544" s="19">
        <v>9</v>
      </c>
      <c r="O5544" s="19">
        <v>11</v>
      </c>
      <c r="P5544" s="14" t="str">
        <f>IFERROR(VLOOKUP($A5544,'Fielding Data'!$A:$H,MATCH(P$1,'Fielding Data'!$A$1:$H$1,0),0),"Other")</f>
        <v>CF</v>
      </c>
      <c r="Q5544" s="14">
        <f>IFERROR(VLOOKUP($A5544,'Fielding Data'!$A:$H,MATCH(Q$1,'Fielding Data'!$A$1:$H$1,0),0),"Other")</f>
        <v>11</v>
      </c>
      <c r="R5544" s="14">
        <f>IFERROR(VLOOKUP($A5544,'Fielding Data'!$A:$H,MATCH(R$1,'Fielding Data'!$A$1:$H$1,0),0),"Other")</f>
        <v>0</v>
      </c>
      <c r="S5544" s="14">
        <f>IFERROR(VLOOKUP($A5544,'Fielding Data'!$A:$H,MATCH(S$1,'Fielding Data'!$A$1:$H$1,0),0),"Other")</f>
        <v>0</v>
      </c>
      <c r="T5544" s="14">
        <f>IFERROR(VLOOKUP($A5544,'Fielding Data'!$A:$H,MATCH(T$1,'Fielding Data'!$A$1:$H$1,0),0),"Other")</f>
        <v>0</v>
      </c>
      <c r="U5544" s="14">
        <f>SUMIFS('Fielding Data'!E:E,'Fielding Data'!$A:$A,'Hitting Data'!$A5544)</f>
        <v>32</v>
      </c>
      <c r="V5544" s="14">
        <f>SUMIFS('Fielding Data'!F:F,'Fielding Data'!$A:$A,'Hitting Data'!$A5544)</f>
        <v>0</v>
      </c>
      <c r="W5544" s="14">
        <f>SUMIFS('Fielding Data'!G:G,'Fielding Data'!$A:$A,'Hitting Data'!$A5544)</f>
        <v>0</v>
      </c>
      <c r="X5544" s="14">
        <f>SUMIFS('Fielding Data'!H:H,'Fielding Data'!$A:$A,'Hitting Data'!$A5544)</f>
        <v>0</v>
      </c>
    </row>
    <row r="5545" spans="1:24" x14ac:dyDescent="0.25">
      <c r="A5545" s="14" t="str">
        <f t="shared" si="86"/>
        <v>pedrodu012014</v>
      </c>
      <c r="B5545" s="19" t="s">
        <v>709</v>
      </c>
      <c r="C5545" s="19">
        <v>2014</v>
      </c>
      <c r="D5545" s="19">
        <v>135</v>
      </c>
      <c r="E5545" s="19">
        <v>551</v>
      </c>
      <c r="F5545" s="19">
        <v>72</v>
      </c>
      <c r="G5545" s="19">
        <v>153</v>
      </c>
      <c r="H5545" s="19">
        <v>33</v>
      </c>
      <c r="I5545" s="19">
        <v>0</v>
      </c>
      <c r="J5545" s="19">
        <v>7</v>
      </c>
      <c r="K5545" s="19">
        <v>53</v>
      </c>
      <c r="L5545" s="19">
        <v>6</v>
      </c>
      <c r="M5545" s="19">
        <v>6</v>
      </c>
      <c r="N5545" s="19">
        <v>51</v>
      </c>
      <c r="O5545" s="19">
        <v>75</v>
      </c>
      <c r="P5545" s="14" t="str">
        <f>IFERROR(VLOOKUP($A5545,'Fielding Data'!$A:$H,MATCH(P$1,'Fielding Data'!$A$1:$H$1,0),0),"Other")</f>
        <v>2B</v>
      </c>
      <c r="Q5545" s="14">
        <f>IFERROR(VLOOKUP($A5545,'Fielding Data'!$A:$H,MATCH(Q$1,'Fielding Data'!$A$1:$H$1,0),0),"Other")</f>
        <v>247</v>
      </c>
      <c r="R5545" s="14">
        <f>IFERROR(VLOOKUP($A5545,'Fielding Data'!$A:$H,MATCH(R$1,'Fielding Data'!$A$1:$H$1,0),0),"Other")</f>
        <v>405</v>
      </c>
      <c r="S5545" s="14">
        <f>IFERROR(VLOOKUP($A5545,'Fielding Data'!$A:$H,MATCH(S$1,'Fielding Data'!$A$1:$H$1,0),0),"Other")</f>
        <v>2</v>
      </c>
      <c r="T5545" s="14">
        <f>IFERROR(VLOOKUP($A5545,'Fielding Data'!$A:$H,MATCH(T$1,'Fielding Data'!$A$1:$H$1,0),0),"Other")</f>
        <v>96</v>
      </c>
      <c r="U5545" s="14">
        <f>SUMIFS('Fielding Data'!E:E,'Fielding Data'!$A:$A,'Hitting Data'!$A5545)</f>
        <v>247</v>
      </c>
      <c r="V5545" s="14">
        <f>SUMIFS('Fielding Data'!F:F,'Fielding Data'!$A:$A,'Hitting Data'!$A5545)</f>
        <v>405</v>
      </c>
      <c r="W5545" s="14">
        <f>SUMIFS('Fielding Data'!G:G,'Fielding Data'!$A:$A,'Hitting Data'!$A5545)</f>
        <v>2</v>
      </c>
      <c r="X5545" s="14">
        <f>SUMIFS('Fielding Data'!H:H,'Fielding Data'!$A:$A,'Hitting Data'!$A5545)</f>
        <v>96</v>
      </c>
    </row>
    <row r="5546" spans="1:24" x14ac:dyDescent="0.25">
      <c r="A5546" s="14" t="str">
        <f t="shared" si="86"/>
        <v>pegueca012014</v>
      </c>
      <c r="B5546" s="19" t="s">
        <v>1583</v>
      </c>
      <c r="C5546" s="19">
        <v>2014</v>
      </c>
      <c r="D5546" s="19">
        <v>4</v>
      </c>
      <c r="E5546" s="19">
        <v>9</v>
      </c>
      <c r="F5546" s="19">
        <v>1</v>
      </c>
      <c r="G5546" s="19">
        <v>2</v>
      </c>
      <c r="H5546" s="19">
        <v>1</v>
      </c>
      <c r="I5546" s="19">
        <v>0</v>
      </c>
      <c r="J5546" s="19">
        <v>0</v>
      </c>
      <c r="K5546" s="19">
        <v>1</v>
      </c>
      <c r="L5546" s="19">
        <v>0</v>
      </c>
      <c r="M5546" s="19">
        <v>0</v>
      </c>
      <c r="N5546" s="19">
        <v>1</v>
      </c>
      <c r="O5546" s="19">
        <v>5</v>
      </c>
      <c r="P5546" s="14" t="str">
        <f>IFERROR(VLOOKUP($A5546,'Fielding Data'!$A:$H,MATCH(P$1,'Fielding Data'!$A$1:$H$1,0),0),"Other")</f>
        <v>OF</v>
      </c>
      <c r="Q5546" s="14">
        <f>IFERROR(VLOOKUP($A5546,'Fielding Data'!$A:$H,MATCH(Q$1,'Fielding Data'!$A$1:$H$1,0),0),"Other")</f>
        <v>3</v>
      </c>
      <c r="R5546" s="14">
        <f>IFERROR(VLOOKUP($A5546,'Fielding Data'!$A:$H,MATCH(R$1,'Fielding Data'!$A$1:$H$1,0),0),"Other")</f>
        <v>0</v>
      </c>
      <c r="S5546" s="14">
        <f>IFERROR(VLOOKUP($A5546,'Fielding Data'!$A:$H,MATCH(S$1,'Fielding Data'!$A$1:$H$1,0),0),"Other")</f>
        <v>0</v>
      </c>
      <c r="T5546" s="14">
        <f>IFERROR(VLOOKUP($A5546,'Fielding Data'!$A:$H,MATCH(T$1,'Fielding Data'!$A$1:$H$1,0),0),"Other")</f>
        <v>0</v>
      </c>
      <c r="U5546" s="14">
        <f>SUMIFS('Fielding Data'!E:E,'Fielding Data'!$A:$A,'Hitting Data'!$A5546)</f>
        <v>6</v>
      </c>
      <c r="V5546" s="14">
        <f>SUMIFS('Fielding Data'!F:F,'Fielding Data'!$A:$A,'Hitting Data'!$A5546)</f>
        <v>0</v>
      </c>
      <c r="W5546" s="14">
        <f>SUMIFS('Fielding Data'!G:G,'Fielding Data'!$A:$A,'Hitting Data'!$A5546)</f>
        <v>0</v>
      </c>
      <c r="X5546" s="14">
        <f>SUMIFS('Fielding Data'!H:H,'Fielding Data'!$A:$A,'Hitting Data'!$A5546)</f>
        <v>0</v>
      </c>
    </row>
    <row r="5547" spans="1:24" x14ac:dyDescent="0.25">
      <c r="A5547" s="14" t="str">
        <f t="shared" si="86"/>
        <v>pelfrmi012014</v>
      </c>
      <c r="B5547" s="19" t="s">
        <v>710</v>
      </c>
      <c r="C5547" s="19">
        <v>2014</v>
      </c>
      <c r="D5547" s="19">
        <v>5</v>
      </c>
      <c r="E5547" s="19">
        <v>0</v>
      </c>
      <c r="F5547" s="19">
        <v>0</v>
      </c>
      <c r="G5547" s="19">
        <v>0</v>
      </c>
      <c r="H5547" s="19">
        <v>0</v>
      </c>
      <c r="I5547" s="19">
        <v>0</v>
      </c>
      <c r="J5547" s="19">
        <v>0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4" t="str">
        <f>IFERROR(VLOOKUP($A5547,'Fielding Data'!$A:$H,MATCH(P$1,'Fielding Data'!$A$1:$H$1,0),0),"Other")</f>
        <v>P</v>
      </c>
      <c r="Q5547" s="14">
        <f>IFERROR(VLOOKUP($A5547,'Fielding Data'!$A:$H,MATCH(Q$1,'Fielding Data'!$A$1:$H$1,0),0),"Other")</f>
        <v>0</v>
      </c>
      <c r="R5547" s="14">
        <f>IFERROR(VLOOKUP($A5547,'Fielding Data'!$A:$H,MATCH(R$1,'Fielding Data'!$A$1:$H$1,0),0),"Other")</f>
        <v>3</v>
      </c>
      <c r="S5547" s="14">
        <f>IFERROR(VLOOKUP($A5547,'Fielding Data'!$A:$H,MATCH(S$1,'Fielding Data'!$A$1:$H$1,0),0),"Other")</f>
        <v>0</v>
      </c>
      <c r="T5547" s="14">
        <f>IFERROR(VLOOKUP($A5547,'Fielding Data'!$A:$H,MATCH(T$1,'Fielding Data'!$A$1:$H$1,0),0),"Other")</f>
        <v>0</v>
      </c>
      <c r="U5547" s="14">
        <f>SUMIFS('Fielding Data'!E:E,'Fielding Data'!$A:$A,'Hitting Data'!$A5547)</f>
        <v>0</v>
      </c>
      <c r="V5547" s="14">
        <f>SUMIFS('Fielding Data'!F:F,'Fielding Data'!$A:$A,'Hitting Data'!$A5547)</f>
        <v>3</v>
      </c>
      <c r="W5547" s="14">
        <f>SUMIFS('Fielding Data'!G:G,'Fielding Data'!$A:$A,'Hitting Data'!$A5547)</f>
        <v>0</v>
      </c>
      <c r="X5547" s="14">
        <f>SUMIFS('Fielding Data'!H:H,'Fielding Data'!$A:$A,'Hitting Data'!$A5547)</f>
        <v>0</v>
      </c>
    </row>
    <row r="5548" spans="1:24" x14ac:dyDescent="0.25">
      <c r="A5548" s="14" t="str">
        <f t="shared" si="86"/>
        <v>penabr012014</v>
      </c>
      <c r="B5548" s="19" t="s">
        <v>585</v>
      </c>
      <c r="C5548" s="19">
        <v>2014</v>
      </c>
      <c r="D5548" s="19">
        <v>115</v>
      </c>
      <c r="E5548" s="19">
        <v>348</v>
      </c>
      <c r="F5548" s="19">
        <v>23</v>
      </c>
      <c r="G5548" s="19">
        <v>88</v>
      </c>
      <c r="H5548" s="19">
        <v>18</v>
      </c>
      <c r="I5548" s="19">
        <v>1</v>
      </c>
      <c r="J5548" s="19">
        <v>5</v>
      </c>
      <c r="K5548" s="19">
        <v>26</v>
      </c>
      <c r="L5548" s="19">
        <v>2</v>
      </c>
      <c r="M5548" s="19">
        <v>3</v>
      </c>
      <c r="N5548" s="19">
        <v>20</v>
      </c>
      <c r="O5548" s="19">
        <v>42</v>
      </c>
      <c r="P5548" s="14" t="str">
        <f>IFERROR(VLOOKUP($A5548,'Fielding Data'!$A:$H,MATCH(P$1,'Fielding Data'!$A$1:$H$1,0),0),"Other")</f>
        <v>1B</v>
      </c>
      <c r="Q5548" s="14">
        <f>IFERROR(VLOOKUP($A5548,'Fielding Data'!$A:$H,MATCH(Q$1,'Fielding Data'!$A$1:$H$1,0),0),"Other")</f>
        <v>365</v>
      </c>
      <c r="R5548" s="14">
        <f>IFERROR(VLOOKUP($A5548,'Fielding Data'!$A:$H,MATCH(R$1,'Fielding Data'!$A$1:$H$1,0),0),"Other")</f>
        <v>23</v>
      </c>
      <c r="S5548" s="14">
        <f>IFERROR(VLOOKUP($A5548,'Fielding Data'!$A:$H,MATCH(S$1,'Fielding Data'!$A$1:$H$1,0),0),"Other")</f>
        <v>1</v>
      </c>
      <c r="T5548" s="14">
        <f>IFERROR(VLOOKUP($A5548,'Fielding Data'!$A:$H,MATCH(T$1,'Fielding Data'!$A$1:$H$1,0),0),"Other")</f>
        <v>35</v>
      </c>
      <c r="U5548" s="14">
        <f>SUMIFS('Fielding Data'!E:E,'Fielding Data'!$A:$A,'Hitting Data'!$A5548)</f>
        <v>726</v>
      </c>
      <c r="V5548" s="14">
        <f>SUMIFS('Fielding Data'!F:F,'Fielding Data'!$A:$A,'Hitting Data'!$A5548)</f>
        <v>43</v>
      </c>
      <c r="W5548" s="14">
        <f>SUMIFS('Fielding Data'!G:G,'Fielding Data'!$A:$A,'Hitting Data'!$A5548)</f>
        <v>3</v>
      </c>
      <c r="X5548" s="14">
        <f>SUMIFS('Fielding Data'!H:H,'Fielding Data'!$A:$A,'Hitting Data'!$A5548)</f>
        <v>38</v>
      </c>
    </row>
    <row r="5549" spans="1:24" x14ac:dyDescent="0.25">
      <c r="A5549" s="14" t="str">
        <f t="shared" si="86"/>
        <v>penaca012014</v>
      </c>
      <c r="B5549" s="19" t="s">
        <v>264</v>
      </c>
      <c r="C5549" s="19">
        <v>2014</v>
      </c>
      <c r="D5549" s="19">
        <v>18</v>
      </c>
      <c r="E5549" s="19">
        <v>59</v>
      </c>
      <c r="F5549" s="19">
        <v>4</v>
      </c>
      <c r="G5549" s="19">
        <v>8</v>
      </c>
      <c r="H5549" s="19">
        <v>3</v>
      </c>
      <c r="I5549" s="19">
        <v>0</v>
      </c>
      <c r="J5549" s="19">
        <v>1</v>
      </c>
      <c r="K5549" s="19">
        <v>2</v>
      </c>
      <c r="L5549" s="19">
        <v>1</v>
      </c>
      <c r="M5549" s="19">
        <v>0</v>
      </c>
      <c r="N5549" s="19">
        <v>4</v>
      </c>
      <c r="O5549" s="19">
        <v>11</v>
      </c>
      <c r="P5549" s="14" t="str">
        <f>IFERROR(VLOOKUP($A5549,'Fielding Data'!$A:$H,MATCH(P$1,'Fielding Data'!$A$1:$H$1,0),0),"Other")</f>
        <v>1B</v>
      </c>
      <c r="Q5549" s="14">
        <f>IFERROR(VLOOKUP($A5549,'Fielding Data'!$A:$H,MATCH(Q$1,'Fielding Data'!$A$1:$H$1,0),0),"Other")</f>
        <v>105</v>
      </c>
      <c r="R5549" s="14">
        <f>IFERROR(VLOOKUP($A5549,'Fielding Data'!$A:$H,MATCH(R$1,'Fielding Data'!$A$1:$H$1,0),0),"Other")</f>
        <v>9</v>
      </c>
      <c r="S5549" s="14">
        <f>IFERROR(VLOOKUP($A5549,'Fielding Data'!$A:$H,MATCH(S$1,'Fielding Data'!$A$1:$H$1,0),0),"Other")</f>
        <v>1</v>
      </c>
      <c r="T5549" s="14">
        <f>IFERROR(VLOOKUP($A5549,'Fielding Data'!$A:$H,MATCH(T$1,'Fielding Data'!$A$1:$H$1,0),0),"Other")</f>
        <v>12</v>
      </c>
      <c r="U5549" s="14">
        <f>SUMIFS('Fielding Data'!E:E,'Fielding Data'!$A:$A,'Hitting Data'!$A5549)</f>
        <v>105</v>
      </c>
      <c r="V5549" s="14">
        <f>SUMIFS('Fielding Data'!F:F,'Fielding Data'!$A:$A,'Hitting Data'!$A5549)</f>
        <v>9</v>
      </c>
      <c r="W5549" s="14">
        <f>SUMIFS('Fielding Data'!G:G,'Fielding Data'!$A:$A,'Hitting Data'!$A5549)</f>
        <v>1</v>
      </c>
      <c r="X5549" s="14">
        <f>SUMIFS('Fielding Data'!H:H,'Fielding Data'!$A:$A,'Hitting Data'!$A5549)</f>
        <v>12</v>
      </c>
    </row>
    <row r="5550" spans="1:24" x14ac:dyDescent="0.25">
      <c r="A5550" s="14" t="str">
        <f t="shared" si="86"/>
        <v>penafr012014</v>
      </c>
      <c r="B5550" s="19" t="s">
        <v>2242</v>
      </c>
      <c r="C5550" s="19">
        <v>2014</v>
      </c>
      <c r="D5550" s="19">
        <v>1</v>
      </c>
      <c r="E5550" s="19">
        <v>0</v>
      </c>
      <c r="F5550" s="19">
        <v>0</v>
      </c>
      <c r="G5550" s="19">
        <v>0</v>
      </c>
      <c r="H5550" s="19">
        <v>0</v>
      </c>
      <c r="I5550" s="19">
        <v>0</v>
      </c>
      <c r="J5550" s="19">
        <v>0</v>
      </c>
      <c r="K5550" s="19">
        <v>0</v>
      </c>
      <c r="L5550" s="19">
        <v>0</v>
      </c>
      <c r="M5550" s="19">
        <v>0</v>
      </c>
      <c r="N5550" s="19">
        <v>0</v>
      </c>
      <c r="O5550" s="19">
        <v>0</v>
      </c>
      <c r="P5550" s="14" t="str">
        <f>IFERROR(VLOOKUP($A5550,'Fielding Data'!$A:$H,MATCH(P$1,'Fielding Data'!$A$1:$H$1,0),0),"Other")</f>
        <v>C</v>
      </c>
      <c r="Q5550" s="14">
        <f>IFERROR(VLOOKUP($A5550,'Fielding Data'!$A:$H,MATCH(Q$1,'Fielding Data'!$A$1:$H$1,0),0),"Other")</f>
        <v>0</v>
      </c>
      <c r="R5550" s="14">
        <f>IFERROR(VLOOKUP($A5550,'Fielding Data'!$A:$H,MATCH(R$1,'Fielding Data'!$A$1:$H$1,0),0),"Other")</f>
        <v>1</v>
      </c>
      <c r="S5550" s="14">
        <f>IFERROR(VLOOKUP($A5550,'Fielding Data'!$A:$H,MATCH(S$1,'Fielding Data'!$A$1:$H$1,0),0),"Other")</f>
        <v>0</v>
      </c>
      <c r="T5550" s="14">
        <f>IFERROR(VLOOKUP($A5550,'Fielding Data'!$A:$H,MATCH(T$1,'Fielding Data'!$A$1:$H$1,0),0),"Other")</f>
        <v>0</v>
      </c>
      <c r="U5550" s="14">
        <f>SUMIFS('Fielding Data'!E:E,'Fielding Data'!$A:$A,'Hitting Data'!$A5550)</f>
        <v>0</v>
      </c>
      <c r="V5550" s="14">
        <f>SUMIFS('Fielding Data'!F:F,'Fielding Data'!$A:$A,'Hitting Data'!$A5550)</f>
        <v>1</v>
      </c>
      <c r="W5550" s="14">
        <f>SUMIFS('Fielding Data'!G:G,'Fielding Data'!$A:$A,'Hitting Data'!$A5550)</f>
        <v>0</v>
      </c>
      <c r="X5550" s="14">
        <f>SUMIFS('Fielding Data'!H:H,'Fielding Data'!$A:$A,'Hitting Data'!$A5550)</f>
        <v>0</v>
      </c>
    </row>
    <row r="5551" spans="1:24" x14ac:dyDescent="0.25">
      <c r="A5551" s="14" t="str">
        <f t="shared" si="86"/>
        <v>penara022014</v>
      </c>
      <c r="B5551" s="19" t="s">
        <v>1154</v>
      </c>
      <c r="C5551" s="19">
        <v>2014</v>
      </c>
      <c r="D5551" s="19">
        <v>81</v>
      </c>
      <c r="E5551" s="19">
        <v>147</v>
      </c>
      <c r="F5551" s="19">
        <v>9</v>
      </c>
      <c r="G5551" s="19">
        <v>36</v>
      </c>
      <c r="H5551" s="19">
        <v>6</v>
      </c>
      <c r="I5551" s="19">
        <v>0</v>
      </c>
      <c r="J5551" s="19">
        <v>3</v>
      </c>
      <c r="K5551" s="19">
        <v>9</v>
      </c>
      <c r="L5551" s="19">
        <v>1</v>
      </c>
      <c r="M5551" s="19">
        <v>0</v>
      </c>
      <c r="N5551" s="19">
        <v>13</v>
      </c>
      <c r="O5551" s="19">
        <v>38</v>
      </c>
      <c r="P5551" s="14" t="str">
        <f>IFERROR(VLOOKUP($A5551,'Fielding Data'!$A:$H,MATCH(P$1,'Fielding Data'!$A$1:$H$1,0),0),"Other")</f>
        <v>2B</v>
      </c>
      <c r="Q5551" s="14">
        <f>IFERROR(VLOOKUP($A5551,'Fielding Data'!$A:$H,MATCH(Q$1,'Fielding Data'!$A$1:$H$1,0),0),"Other")</f>
        <v>36</v>
      </c>
      <c r="R5551" s="14">
        <f>IFERROR(VLOOKUP($A5551,'Fielding Data'!$A:$H,MATCH(R$1,'Fielding Data'!$A$1:$H$1,0),0),"Other")</f>
        <v>46</v>
      </c>
      <c r="S5551" s="14">
        <f>IFERROR(VLOOKUP($A5551,'Fielding Data'!$A:$H,MATCH(S$1,'Fielding Data'!$A$1:$H$1,0),0),"Other")</f>
        <v>2</v>
      </c>
      <c r="T5551" s="14">
        <f>IFERROR(VLOOKUP($A5551,'Fielding Data'!$A:$H,MATCH(T$1,'Fielding Data'!$A$1:$H$1,0),0),"Other")</f>
        <v>11</v>
      </c>
      <c r="U5551" s="14">
        <f>SUMIFS('Fielding Data'!E:E,'Fielding Data'!$A:$A,'Hitting Data'!$A5551)</f>
        <v>65</v>
      </c>
      <c r="V5551" s="14">
        <f>SUMIFS('Fielding Data'!F:F,'Fielding Data'!$A:$A,'Hitting Data'!$A5551)</f>
        <v>85</v>
      </c>
      <c r="W5551" s="14">
        <f>SUMIFS('Fielding Data'!G:G,'Fielding Data'!$A:$A,'Hitting Data'!$A5551)</f>
        <v>7</v>
      </c>
      <c r="X5551" s="14">
        <f>SUMIFS('Fielding Data'!H:H,'Fielding Data'!$A:$A,'Hitting Data'!$A5551)</f>
        <v>22</v>
      </c>
    </row>
    <row r="5552" spans="1:24" x14ac:dyDescent="0.25">
      <c r="A5552" s="14" t="str">
        <f t="shared" si="86"/>
        <v>pencehu012014</v>
      </c>
      <c r="B5552" s="19" t="s">
        <v>839</v>
      </c>
      <c r="C5552" s="19">
        <v>2014</v>
      </c>
      <c r="D5552" s="19">
        <v>162</v>
      </c>
      <c r="E5552" s="19">
        <v>650</v>
      </c>
      <c r="F5552" s="19">
        <v>106</v>
      </c>
      <c r="G5552" s="19">
        <v>180</v>
      </c>
      <c r="H5552" s="19">
        <v>29</v>
      </c>
      <c r="I5552" s="19">
        <v>10</v>
      </c>
      <c r="J5552" s="19">
        <v>20</v>
      </c>
      <c r="K5552" s="19">
        <v>74</v>
      </c>
      <c r="L5552" s="19">
        <v>13</v>
      </c>
      <c r="M5552" s="19">
        <v>6</v>
      </c>
      <c r="N5552" s="19">
        <v>52</v>
      </c>
      <c r="O5552" s="19">
        <v>130</v>
      </c>
      <c r="P5552" s="14" t="str">
        <f>IFERROR(VLOOKUP($A5552,'Fielding Data'!$A:$H,MATCH(P$1,'Fielding Data'!$A$1:$H$1,0),0),"Other")</f>
        <v>CF</v>
      </c>
      <c r="Q5552" s="14">
        <f>IFERROR(VLOOKUP($A5552,'Fielding Data'!$A:$H,MATCH(Q$1,'Fielding Data'!$A$1:$H$1,0),0),"Other")</f>
        <v>0</v>
      </c>
      <c r="R5552" s="14">
        <f>IFERROR(VLOOKUP($A5552,'Fielding Data'!$A:$H,MATCH(R$1,'Fielding Data'!$A$1:$H$1,0),0),"Other")</f>
        <v>0</v>
      </c>
      <c r="S5552" s="14">
        <f>IFERROR(VLOOKUP($A5552,'Fielding Data'!$A:$H,MATCH(S$1,'Fielding Data'!$A$1:$H$1,0),0),"Other")</f>
        <v>0</v>
      </c>
      <c r="T5552" s="14">
        <f>IFERROR(VLOOKUP($A5552,'Fielding Data'!$A:$H,MATCH(T$1,'Fielding Data'!$A$1:$H$1,0),0),"Other")</f>
        <v>0</v>
      </c>
      <c r="U5552" s="14">
        <f>SUMIFS('Fielding Data'!E:E,'Fielding Data'!$A:$A,'Hitting Data'!$A5552)</f>
        <v>616</v>
      </c>
      <c r="V5552" s="14">
        <f>SUMIFS('Fielding Data'!F:F,'Fielding Data'!$A:$A,'Hitting Data'!$A5552)</f>
        <v>18</v>
      </c>
      <c r="W5552" s="14">
        <f>SUMIFS('Fielding Data'!G:G,'Fielding Data'!$A:$A,'Hitting Data'!$A5552)</f>
        <v>10</v>
      </c>
      <c r="X5552" s="14">
        <f>SUMIFS('Fielding Data'!H:H,'Fielding Data'!$A:$A,'Hitting Data'!$A5552)</f>
        <v>0</v>
      </c>
    </row>
    <row r="5553" spans="1:24" x14ac:dyDescent="0.25">
      <c r="A5553" s="14" t="str">
        <f t="shared" si="86"/>
        <v>pennicl012014</v>
      </c>
      <c r="B5553" s="19" t="s">
        <v>985</v>
      </c>
      <c r="C5553" s="19">
        <v>2014</v>
      </c>
      <c r="D5553" s="19">
        <v>68</v>
      </c>
      <c r="E5553" s="19">
        <v>177</v>
      </c>
      <c r="F5553" s="19">
        <v>21</v>
      </c>
      <c r="G5553" s="19">
        <v>45</v>
      </c>
      <c r="H5553" s="19">
        <v>5</v>
      </c>
      <c r="I5553" s="19">
        <v>3</v>
      </c>
      <c r="J5553" s="19">
        <v>2</v>
      </c>
      <c r="K5553" s="19">
        <v>10</v>
      </c>
      <c r="L5553" s="19">
        <v>6</v>
      </c>
      <c r="M5553" s="19">
        <v>1</v>
      </c>
      <c r="N5553" s="19">
        <v>20</v>
      </c>
      <c r="O5553" s="19">
        <v>36</v>
      </c>
      <c r="P5553" s="14" t="str">
        <f>IFERROR(VLOOKUP($A5553,'Fielding Data'!$A:$H,MATCH(P$1,'Fielding Data'!$A$1:$H$1,0),0),"Other")</f>
        <v>2B</v>
      </c>
      <c r="Q5553" s="14">
        <f>IFERROR(VLOOKUP($A5553,'Fielding Data'!$A:$H,MATCH(Q$1,'Fielding Data'!$A$1:$H$1,0),0),"Other")</f>
        <v>34</v>
      </c>
      <c r="R5553" s="14">
        <f>IFERROR(VLOOKUP($A5553,'Fielding Data'!$A:$H,MATCH(R$1,'Fielding Data'!$A$1:$H$1,0),0),"Other")</f>
        <v>48</v>
      </c>
      <c r="S5553" s="14">
        <f>IFERROR(VLOOKUP($A5553,'Fielding Data'!$A:$H,MATCH(S$1,'Fielding Data'!$A$1:$H$1,0),0),"Other")</f>
        <v>0</v>
      </c>
      <c r="T5553" s="14">
        <f>IFERROR(VLOOKUP($A5553,'Fielding Data'!$A:$H,MATCH(T$1,'Fielding Data'!$A$1:$H$1,0),0),"Other")</f>
        <v>12</v>
      </c>
      <c r="U5553" s="14">
        <f>SUMIFS('Fielding Data'!E:E,'Fielding Data'!$A:$A,'Hitting Data'!$A5553)</f>
        <v>63</v>
      </c>
      <c r="V5553" s="14">
        <f>SUMIFS('Fielding Data'!F:F,'Fielding Data'!$A:$A,'Hitting Data'!$A5553)</f>
        <v>121</v>
      </c>
      <c r="W5553" s="14">
        <f>SUMIFS('Fielding Data'!G:G,'Fielding Data'!$A:$A,'Hitting Data'!$A5553)</f>
        <v>2</v>
      </c>
      <c r="X5553" s="14">
        <f>SUMIFS('Fielding Data'!H:H,'Fielding Data'!$A:$A,'Hitting Data'!$A5553)</f>
        <v>27</v>
      </c>
    </row>
    <row r="5554" spans="1:24" x14ac:dyDescent="0.25">
      <c r="A5554" s="14" t="str">
        <f t="shared" si="86"/>
        <v>pennybr012014</v>
      </c>
      <c r="B5554" s="19" t="s">
        <v>174</v>
      </c>
      <c r="C5554" s="19">
        <v>2014</v>
      </c>
      <c r="D5554" s="19">
        <v>8</v>
      </c>
      <c r="E5554" s="19">
        <v>6</v>
      </c>
      <c r="F5554" s="19">
        <v>1</v>
      </c>
      <c r="G5554" s="19">
        <v>2</v>
      </c>
      <c r="H5554" s="19">
        <v>1</v>
      </c>
      <c r="I5554" s="19">
        <v>0</v>
      </c>
      <c r="J5554" s="19">
        <v>0</v>
      </c>
      <c r="K5554" s="19">
        <v>0</v>
      </c>
      <c r="L5554" s="19">
        <v>0</v>
      </c>
      <c r="M5554" s="19">
        <v>0</v>
      </c>
      <c r="N5554" s="19">
        <v>0</v>
      </c>
      <c r="O5554" s="19">
        <v>3</v>
      </c>
      <c r="P5554" s="14" t="str">
        <f>IFERROR(VLOOKUP($A5554,'Fielding Data'!$A:$H,MATCH(P$1,'Fielding Data'!$A$1:$H$1,0),0),"Other")</f>
        <v>P</v>
      </c>
      <c r="Q5554" s="14">
        <f>IFERROR(VLOOKUP($A5554,'Fielding Data'!$A:$H,MATCH(Q$1,'Fielding Data'!$A$1:$H$1,0),0),"Other")</f>
        <v>2</v>
      </c>
      <c r="R5554" s="14">
        <f>IFERROR(VLOOKUP($A5554,'Fielding Data'!$A:$H,MATCH(R$1,'Fielding Data'!$A$1:$H$1,0),0),"Other")</f>
        <v>6</v>
      </c>
      <c r="S5554" s="14">
        <f>IFERROR(VLOOKUP($A5554,'Fielding Data'!$A:$H,MATCH(S$1,'Fielding Data'!$A$1:$H$1,0),0),"Other")</f>
        <v>0</v>
      </c>
      <c r="T5554" s="14">
        <f>IFERROR(VLOOKUP($A5554,'Fielding Data'!$A:$H,MATCH(T$1,'Fielding Data'!$A$1:$H$1,0),0),"Other")</f>
        <v>0</v>
      </c>
      <c r="U5554" s="14">
        <f>SUMIFS('Fielding Data'!E:E,'Fielding Data'!$A:$A,'Hitting Data'!$A5554)</f>
        <v>2</v>
      </c>
      <c r="V5554" s="14">
        <f>SUMIFS('Fielding Data'!F:F,'Fielding Data'!$A:$A,'Hitting Data'!$A5554)</f>
        <v>6</v>
      </c>
      <c r="W5554" s="14">
        <f>SUMIFS('Fielding Data'!G:G,'Fielding Data'!$A:$A,'Hitting Data'!$A5554)</f>
        <v>0</v>
      </c>
      <c r="X5554" s="14">
        <f>SUMIFS('Fielding Data'!H:H,'Fielding Data'!$A:$A,'Hitting Data'!$A5554)</f>
        <v>0</v>
      </c>
    </row>
    <row r="5555" spans="1:24" x14ac:dyDescent="0.25">
      <c r="A5555" s="14" t="str">
        <f t="shared" si="86"/>
        <v>peralda012014</v>
      </c>
      <c r="B5555" s="19" t="s">
        <v>2243</v>
      </c>
      <c r="C5555" s="19">
        <v>2014</v>
      </c>
      <c r="D5555" s="19">
        <v>88</v>
      </c>
      <c r="E5555" s="19">
        <v>329</v>
      </c>
      <c r="F5555" s="19">
        <v>40</v>
      </c>
      <c r="G5555" s="19">
        <v>94</v>
      </c>
      <c r="H5555" s="19">
        <v>12</v>
      </c>
      <c r="I5555" s="19">
        <v>9</v>
      </c>
      <c r="J5555" s="19">
        <v>8</v>
      </c>
      <c r="K5555" s="19">
        <v>36</v>
      </c>
      <c r="L5555" s="19">
        <v>6</v>
      </c>
      <c r="M5555" s="19">
        <v>3</v>
      </c>
      <c r="N5555" s="19">
        <v>16</v>
      </c>
      <c r="O5555" s="19">
        <v>60</v>
      </c>
      <c r="P5555" s="14" t="str">
        <f>IFERROR(VLOOKUP($A5555,'Fielding Data'!$A:$H,MATCH(P$1,'Fielding Data'!$A$1:$H$1,0),0),"Other")</f>
        <v>CF</v>
      </c>
      <c r="Q5555" s="14">
        <f>IFERROR(VLOOKUP($A5555,'Fielding Data'!$A:$H,MATCH(Q$1,'Fielding Data'!$A$1:$H$1,0),0),"Other")</f>
        <v>21</v>
      </c>
      <c r="R5555" s="14">
        <f>IFERROR(VLOOKUP($A5555,'Fielding Data'!$A:$H,MATCH(R$1,'Fielding Data'!$A$1:$H$1,0),0),"Other")</f>
        <v>0</v>
      </c>
      <c r="S5555" s="14">
        <f>IFERROR(VLOOKUP($A5555,'Fielding Data'!$A:$H,MATCH(S$1,'Fielding Data'!$A$1:$H$1,0),0),"Other")</f>
        <v>0</v>
      </c>
      <c r="T5555" s="14">
        <f>IFERROR(VLOOKUP($A5555,'Fielding Data'!$A:$H,MATCH(T$1,'Fielding Data'!$A$1:$H$1,0),0),"Other")</f>
        <v>0</v>
      </c>
      <c r="U5555" s="14">
        <f>SUMIFS('Fielding Data'!E:E,'Fielding Data'!$A:$A,'Hitting Data'!$A5555)</f>
        <v>264</v>
      </c>
      <c r="V5555" s="14">
        <f>SUMIFS('Fielding Data'!F:F,'Fielding Data'!$A:$A,'Hitting Data'!$A5555)</f>
        <v>12</v>
      </c>
      <c r="W5555" s="14">
        <f>SUMIFS('Fielding Data'!G:G,'Fielding Data'!$A:$A,'Hitting Data'!$A5555)</f>
        <v>8</v>
      </c>
      <c r="X5555" s="14">
        <f>SUMIFS('Fielding Data'!H:H,'Fielding Data'!$A:$A,'Hitting Data'!$A5555)</f>
        <v>4</v>
      </c>
    </row>
    <row r="5556" spans="1:24" x14ac:dyDescent="0.25">
      <c r="A5556" s="14" t="str">
        <f t="shared" si="86"/>
        <v>peraljh012014</v>
      </c>
      <c r="B5556" s="19" t="s">
        <v>395</v>
      </c>
      <c r="C5556" s="19">
        <v>2014</v>
      </c>
      <c r="D5556" s="19">
        <v>157</v>
      </c>
      <c r="E5556" s="19">
        <v>560</v>
      </c>
      <c r="F5556" s="19">
        <v>61</v>
      </c>
      <c r="G5556" s="19">
        <v>147</v>
      </c>
      <c r="H5556" s="19">
        <v>38</v>
      </c>
      <c r="I5556" s="19">
        <v>0</v>
      </c>
      <c r="J5556" s="19">
        <v>21</v>
      </c>
      <c r="K5556" s="19">
        <v>75</v>
      </c>
      <c r="L5556" s="19">
        <v>3</v>
      </c>
      <c r="M5556" s="19">
        <v>2</v>
      </c>
      <c r="N5556" s="19">
        <v>58</v>
      </c>
      <c r="O5556" s="19">
        <v>112</v>
      </c>
      <c r="P5556" s="14" t="str">
        <f>IFERROR(VLOOKUP($A5556,'Fielding Data'!$A:$H,MATCH(P$1,'Fielding Data'!$A$1:$H$1,0),0),"Other")</f>
        <v>SS</v>
      </c>
      <c r="Q5556" s="14">
        <f>IFERROR(VLOOKUP($A5556,'Fielding Data'!$A:$H,MATCH(Q$1,'Fielding Data'!$A$1:$H$1,0),0),"Other")</f>
        <v>191</v>
      </c>
      <c r="R5556" s="14">
        <f>IFERROR(VLOOKUP($A5556,'Fielding Data'!$A:$H,MATCH(R$1,'Fielding Data'!$A$1:$H$1,0),0),"Other")</f>
        <v>418</v>
      </c>
      <c r="S5556" s="14">
        <f>IFERROR(VLOOKUP($A5556,'Fielding Data'!$A:$H,MATCH(S$1,'Fielding Data'!$A$1:$H$1,0),0),"Other")</f>
        <v>12</v>
      </c>
      <c r="T5556" s="14">
        <f>IFERROR(VLOOKUP($A5556,'Fielding Data'!$A:$H,MATCH(T$1,'Fielding Data'!$A$1:$H$1,0),0),"Other")</f>
        <v>98</v>
      </c>
      <c r="U5556" s="14">
        <f>SUMIFS('Fielding Data'!E:E,'Fielding Data'!$A:$A,'Hitting Data'!$A5556)</f>
        <v>191</v>
      </c>
      <c r="V5556" s="14">
        <f>SUMIFS('Fielding Data'!F:F,'Fielding Data'!$A:$A,'Hitting Data'!$A5556)</f>
        <v>418</v>
      </c>
      <c r="W5556" s="14">
        <f>SUMIFS('Fielding Data'!G:G,'Fielding Data'!$A:$A,'Hitting Data'!$A5556)</f>
        <v>12</v>
      </c>
      <c r="X5556" s="14">
        <f>SUMIFS('Fielding Data'!H:H,'Fielding Data'!$A:$A,'Hitting Data'!$A5556)</f>
        <v>98</v>
      </c>
    </row>
    <row r="5557" spans="1:24" x14ac:dyDescent="0.25">
      <c r="A5557" s="14" t="str">
        <f t="shared" si="86"/>
        <v>peraljo012014</v>
      </c>
      <c r="B5557" s="19" t="s">
        <v>587</v>
      </c>
      <c r="C5557" s="19">
        <v>2014</v>
      </c>
      <c r="D5557" s="19">
        <v>69</v>
      </c>
      <c r="E5557" s="19">
        <v>0</v>
      </c>
      <c r="F5557" s="19">
        <v>0</v>
      </c>
      <c r="G5557" s="19">
        <v>0</v>
      </c>
      <c r="H5557" s="19">
        <v>0</v>
      </c>
      <c r="I5557" s="19">
        <v>0</v>
      </c>
      <c r="J5557" s="19">
        <v>0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4" t="str">
        <f>IFERROR(VLOOKUP($A5557,'Fielding Data'!$A:$H,MATCH(P$1,'Fielding Data'!$A$1:$H$1,0),0),"Other")</f>
        <v>P</v>
      </c>
      <c r="Q5557" s="14">
        <f>IFERROR(VLOOKUP($A5557,'Fielding Data'!$A:$H,MATCH(Q$1,'Fielding Data'!$A$1:$H$1,0),0),"Other")</f>
        <v>2</v>
      </c>
      <c r="R5557" s="14">
        <f>IFERROR(VLOOKUP($A5557,'Fielding Data'!$A:$H,MATCH(R$1,'Fielding Data'!$A$1:$H$1,0),0),"Other")</f>
        <v>5</v>
      </c>
      <c r="S5557" s="14">
        <f>IFERROR(VLOOKUP($A5557,'Fielding Data'!$A:$H,MATCH(S$1,'Fielding Data'!$A$1:$H$1,0),0),"Other")</f>
        <v>0</v>
      </c>
      <c r="T5557" s="14">
        <f>IFERROR(VLOOKUP($A5557,'Fielding Data'!$A:$H,MATCH(T$1,'Fielding Data'!$A$1:$H$1,0),0),"Other")</f>
        <v>0</v>
      </c>
      <c r="U5557" s="14">
        <f>SUMIFS('Fielding Data'!E:E,'Fielding Data'!$A:$A,'Hitting Data'!$A5557)</f>
        <v>2</v>
      </c>
      <c r="V5557" s="14">
        <f>SUMIFS('Fielding Data'!F:F,'Fielding Data'!$A:$A,'Hitting Data'!$A5557)</f>
        <v>5</v>
      </c>
      <c r="W5557" s="14">
        <f>SUMIFS('Fielding Data'!G:G,'Fielding Data'!$A:$A,'Hitting Data'!$A5557)</f>
        <v>0</v>
      </c>
      <c r="X5557" s="14">
        <f>SUMIFS('Fielding Data'!H:H,'Fielding Data'!$A:$A,'Hitting Data'!$A5557)</f>
        <v>0</v>
      </c>
    </row>
    <row r="5558" spans="1:24" x14ac:dyDescent="0.25">
      <c r="A5558" s="14" t="str">
        <f t="shared" si="86"/>
        <v>peralwi012014</v>
      </c>
      <c r="B5558" s="19" t="s">
        <v>1802</v>
      </c>
      <c r="C5558" s="19">
        <v>2014</v>
      </c>
      <c r="D5558" s="19">
        <v>32</v>
      </c>
      <c r="E5558" s="19">
        <v>57</v>
      </c>
      <c r="F5558" s="19">
        <v>4</v>
      </c>
      <c r="G5558" s="19">
        <v>3</v>
      </c>
      <c r="H5558" s="19">
        <v>2</v>
      </c>
      <c r="I5558" s="19">
        <v>0</v>
      </c>
      <c r="J5558" s="19">
        <v>0</v>
      </c>
      <c r="K5558" s="19">
        <v>3</v>
      </c>
      <c r="L5558" s="19">
        <v>0</v>
      </c>
      <c r="M5558" s="19">
        <v>0</v>
      </c>
      <c r="N5558" s="19">
        <v>2</v>
      </c>
      <c r="O5558" s="19">
        <v>24</v>
      </c>
      <c r="P5558" s="14" t="str">
        <f>IFERROR(VLOOKUP($A5558,'Fielding Data'!$A:$H,MATCH(P$1,'Fielding Data'!$A$1:$H$1,0),0),"Other")</f>
        <v>P</v>
      </c>
      <c r="Q5558" s="14">
        <f>IFERROR(VLOOKUP($A5558,'Fielding Data'!$A:$H,MATCH(Q$1,'Fielding Data'!$A$1:$H$1,0),0),"Other")</f>
        <v>20</v>
      </c>
      <c r="R5558" s="14">
        <f>IFERROR(VLOOKUP($A5558,'Fielding Data'!$A:$H,MATCH(R$1,'Fielding Data'!$A$1:$H$1,0),0),"Other")</f>
        <v>23</v>
      </c>
      <c r="S5558" s="14">
        <f>IFERROR(VLOOKUP($A5558,'Fielding Data'!$A:$H,MATCH(S$1,'Fielding Data'!$A$1:$H$1,0),0),"Other")</f>
        <v>0</v>
      </c>
      <c r="T5558" s="14">
        <f>IFERROR(VLOOKUP($A5558,'Fielding Data'!$A:$H,MATCH(T$1,'Fielding Data'!$A$1:$H$1,0),0),"Other")</f>
        <v>2</v>
      </c>
      <c r="U5558" s="14">
        <f>SUMIFS('Fielding Data'!E:E,'Fielding Data'!$A:$A,'Hitting Data'!$A5558)</f>
        <v>20</v>
      </c>
      <c r="V5558" s="14">
        <f>SUMIFS('Fielding Data'!F:F,'Fielding Data'!$A:$A,'Hitting Data'!$A5558)</f>
        <v>23</v>
      </c>
      <c r="W5558" s="14">
        <f>SUMIFS('Fielding Data'!G:G,'Fielding Data'!$A:$A,'Hitting Data'!$A5558)</f>
        <v>0</v>
      </c>
      <c r="X5558" s="14">
        <f>SUMIFS('Fielding Data'!H:H,'Fielding Data'!$A:$A,'Hitting Data'!$A5558)</f>
        <v>2</v>
      </c>
    </row>
    <row r="5559" spans="1:24" x14ac:dyDescent="0.25">
      <c r="A5559" s="14" t="str">
        <f t="shared" si="86"/>
        <v>perezau012014</v>
      </c>
      <c r="B5559" s="19" t="s">
        <v>2020</v>
      </c>
      <c r="C5559" s="19">
        <v>2014</v>
      </c>
      <c r="D5559" s="19">
        <v>1</v>
      </c>
      <c r="E5559" s="19">
        <v>0</v>
      </c>
      <c r="F5559" s="19">
        <v>0</v>
      </c>
      <c r="G5559" s="19">
        <v>0</v>
      </c>
      <c r="H5559" s="19">
        <v>0</v>
      </c>
      <c r="I5559" s="19">
        <v>0</v>
      </c>
      <c r="J5559" s="19">
        <v>0</v>
      </c>
      <c r="K5559" s="19">
        <v>0</v>
      </c>
      <c r="L5559" s="19">
        <v>0</v>
      </c>
      <c r="M5559" s="19">
        <v>0</v>
      </c>
      <c r="N5559" s="19">
        <v>1</v>
      </c>
      <c r="O5559" s="19">
        <v>0</v>
      </c>
      <c r="P5559" s="14" t="str">
        <f>IFERROR(VLOOKUP($A5559,'Fielding Data'!$A:$H,MATCH(P$1,'Fielding Data'!$A$1:$H$1,0),0),"Other")</f>
        <v>Other</v>
      </c>
      <c r="Q5559" s="14" t="str">
        <f>IFERROR(VLOOKUP($A5559,'Fielding Data'!$A:$H,MATCH(Q$1,'Fielding Data'!$A$1:$H$1,0),0),"Other")</f>
        <v>Other</v>
      </c>
      <c r="R5559" s="14" t="str">
        <f>IFERROR(VLOOKUP($A5559,'Fielding Data'!$A:$H,MATCH(R$1,'Fielding Data'!$A$1:$H$1,0),0),"Other")</f>
        <v>Other</v>
      </c>
      <c r="S5559" s="14" t="str">
        <f>IFERROR(VLOOKUP($A5559,'Fielding Data'!$A:$H,MATCH(S$1,'Fielding Data'!$A$1:$H$1,0),0),"Other")</f>
        <v>Other</v>
      </c>
      <c r="T5559" s="14" t="str">
        <f>IFERROR(VLOOKUP($A5559,'Fielding Data'!$A:$H,MATCH(T$1,'Fielding Data'!$A$1:$H$1,0),0),"Other")</f>
        <v>Other</v>
      </c>
      <c r="U5559" s="14">
        <f>SUMIFS('Fielding Data'!E:E,'Fielding Data'!$A:$A,'Hitting Data'!$A5559)</f>
        <v>0</v>
      </c>
      <c r="V5559" s="14">
        <f>SUMIFS('Fielding Data'!F:F,'Fielding Data'!$A:$A,'Hitting Data'!$A5559)</f>
        <v>0</v>
      </c>
      <c r="W5559" s="14">
        <f>SUMIFS('Fielding Data'!G:G,'Fielding Data'!$A:$A,'Hitting Data'!$A5559)</f>
        <v>0</v>
      </c>
      <c r="X5559" s="14">
        <f>SUMIFS('Fielding Data'!H:H,'Fielding Data'!$A:$A,'Hitting Data'!$A5559)</f>
        <v>0</v>
      </c>
    </row>
    <row r="5560" spans="1:24" x14ac:dyDescent="0.25">
      <c r="A5560" s="14" t="str">
        <f t="shared" si="86"/>
        <v>perezch012014</v>
      </c>
      <c r="B5560" s="19" t="s">
        <v>986</v>
      </c>
      <c r="C5560" s="19">
        <v>2014</v>
      </c>
      <c r="D5560" s="19">
        <v>49</v>
      </c>
      <c r="E5560" s="19">
        <v>1</v>
      </c>
      <c r="F5560" s="19">
        <v>0</v>
      </c>
      <c r="G5560" s="19">
        <v>0</v>
      </c>
      <c r="H5560" s="19">
        <v>0</v>
      </c>
      <c r="I5560" s="19">
        <v>0</v>
      </c>
      <c r="J5560" s="19">
        <v>0</v>
      </c>
      <c r="K5560" s="19">
        <v>0</v>
      </c>
      <c r="L5560" s="19">
        <v>0</v>
      </c>
      <c r="M5560" s="19">
        <v>0</v>
      </c>
      <c r="N5560" s="19">
        <v>0</v>
      </c>
      <c r="O5560" s="19">
        <v>1</v>
      </c>
      <c r="P5560" s="14" t="str">
        <f>IFERROR(VLOOKUP($A5560,'Fielding Data'!$A:$H,MATCH(P$1,'Fielding Data'!$A$1:$H$1,0),0),"Other")</f>
        <v>P</v>
      </c>
      <c r="Q5560" s="14">
        <f>IFERROR(VLOOKUP($A5560,'Fielding Data'!$A:$H,MATCH(Q$1,'Fielding Data'!$A$1:$H$1,0),0),"Other")</f>
        <v>0</v>
      </c>
      <c r="R5560" s="14">
        <f>IFERROR(VLOOKUP($A5560,'Fielding Data'!$A:$H,MATCH(R$1,'Fielding Data'!$A$1:$H$1,0),0),"Other")</f>
        <v>5</v>
      </c>
      <c r="S5560" s="14">
        <f>IFERROR(VLOOKUP($A5560,'Fielding Data'!$A:$H,MATCH(S$1,'Fielding Data'!$A$1:$H$1,0),0),"Other")</f>
        <v>0</v>
      </c>
      <c r="T5560" s="14">
        <f>IFERROR(VLOOKUP($A5560,'Fielding Data'!$A:$H,MATCH(T$1,'Fielding Data'!$A$1:$H$1,0),0),"Other")</f>
        <v>0</v>
      </c>
      <c r="U5560" s="14">
        <f>SUMIFS('Fielding Data'!E:E,'Fielding Data'!$A:$A,'Hitting Data'!$A5560)</f>
        <v>0</v>
      </c>
      <c r="V5560" s="14">
        <f>SUMIFS('Fielding Data'!F:F,'Fielding Data'!$A:$A,'Hitting Data'!$A5560)</f>
        <v>5</v>
      </c>
      <c r="W5560" s="14">
        <f>SUMIFS('Fielding Data'!G:G,'Fielding Data'!$A:$A,'Hitting Data'!$A5560)</f>
        <v>0</v>
      </c>
      <c r="X5560" s="14">
        <f>SUMIFS('Fielding Data'!H:H,'Fielding Data'!$A:$A,'Hitting Data'!$A5560)</f>
        <v>0</v>
      </c>
    </row>
    <row r="5561" spans="1:24" x14ac:dyDescent="0.25">
      <c r="A5561" s="14" t="str">
        <f t="shared" si="86"/>
        <v>perezeu012014</v>
      </c>
      <c r="B5561" s="19" t="s">
        <v>1803</v>
      </c>
      <c r="C5561" s="19">
        <v>2014</v>
      </c>
      <c r="D5561" s="19">
        <v>4</v>
      </c>
      <c r="E5561" s="19">
        <v>10</v>
      </c>
      <c r="F5561" s="19">
        <v>2</v>
      </c>
      <c r="G5561" s="19">
        <v>2</v>
      </c>
      <c r="H5561" s="19">
        <v>0</v>
      </c>
      <c r="I5561" s="19">
        <v>0</v>
      </c>
      <c r="J5561" s="19">
        <v>0</v>
      </c>
      <c r="K5561" s="19">
        <v>0</v>
      </c>
      <c r="L5561" s="19">
        <v>1</v>
      </c>
      <c r="M5561" s="19">
        <v>0</v>
      </c>
      <c r="N5561" s="19">
        <v>0</v>
      </c>
      <c r="O5561" s="19">
        <v>3</v>
      </c>
      <c r="P5561" s="14" t="str">
        <f>IFERROR(VLOOKUP($A5561,'Fielding Data'!$A:$H,MATCH(P$1,'Fielding Data'!$A$1:$H$1,0),0),"Other")</f>
        <v>CF</v>
      </c>
      <c r="Q5561" s="14">
        <f>IFERROR(VLOOKUP($A5561,'Fielding Data'!$A:$H,MATCH(Q$1,'Fielding Data'!$A$1:$H$1,0),0),"Other")</f>
        <v>6</v>
      </c>
      <c r="R5561" s="14">
        <f>IFERROR(VLOOKUP($A5561,'Fielding Data'!$A:$H,MATCH(R$1,'Fielding Data'!$A$1:$H$1,0),0),"Other")</f>
        <v>0</v>
      </c>
      <c r="S5561" s="14">
        <f>IFERROR(VLOOKUP($A5561,'Fielding Data'!$A:$H,MATCH(S$1,'Fielding Data'!$A$1:$H$1,0),0),"Other")</f>
        <v>2</v>
      </c>
      <c r="T5561" s="14">
        <f>IFERROR(VLOOKUP($A5561,'Fielding Data'!$A:$H,MATCH(T$1,'Fielding Data'!$A$1:$H$1,0),0),"Other")</f>
        <v>0</v>
      </c>
      <c r="U5561" s="14">
        <f>SUMIFS('Fielding Data'!E:E,'Fielding Data'!$A:$A,'Hitting Data'!$A5561)</f>
        <v>16</v>
      </c>
      <c r="V5561" s="14">
        <f>SUMIFS('Fielding Data'!F:F,'Fielding Data'!$A:$A,'Hitting Data'!$A5561)</f>
        <v>0</v>
      </c>
      <c r="W5561" s="14">
        <f>SUMIFS('Fielding Data'!G:G,'Fielding Data'!$A:$A,'Hitting Data'!$A5561)</f>
        <v>6</v>
      </c>
      <c r="X5561" s="14">
        <f>SUMIFS('Fielding Data'!H:H,'Fielding Data'!$A:$A,'Hitting Data'!$A5561)</f>
        <v>0</v>
      </c>
    </row>
    <row r="5562" spans="1:24" x14ac:dyDescent="0.25">
      <c r="A5562" s="14" t="str">
        <f t="shared" si="86"/>
        <v>perezhe012014</v>
      </c>
      <c r="B5562" s="19" t="s">
        <v>1804</v>
      </c>
      <c r="C5562" s="19">
        <v>2014</v>
      </c>
      <c r="D5562" s="19">
        <v>8</v>
      </c>
      <c r="E5562" s="19">
        <v>5</v>
      </c>
      <c r="F5562" s="19">
        <v>1</v>
      </c>
      <c r="G5562" s="19">
        <v>1</v>
      </c>
      <c r="H5562" s="19">
        <v>0</v>
      </c>
      <c r="I5562" s="19">
        <v>0</v>
      </c>
      <c r="J5562" s="19">
        <v>0</v>
      </c>
      <c r="K5562" s="19">
        <v>0</v>
      </c>
      <c r="L5562" s="19">
        <v>0</v>
      </c>
      <c r="M5562" s="19">
        <v>0</v>
      </c>
      <c r="N5562" s="19">
        <v>1</v>
      </c>
      <c r="O5562" s="19">
        <v>1</v>
      </c>
      <c r="P5562" s="14" t="str">
        <f>IFERROR(VLOOKUP($A5562,'Fielding Data'!$A:$H,MATCH(P$1,'Fielding Data'!$A$1:$H$1,0),0),"Other")</f>
        <v>2B</v>
      </c>
      <c r="Q5562" s="14">
        <f>IFERROR(VLOOKUP($A5562,'Fielding Data'!$A:$H,MATCH(Q$1,'Fielding Data'!$A$1:$H$1,0),0),"Other")</f>
        <v>1</v>
      </c>
      <c r="R5562" s="14">
        <f>IFERROR(VLOOKUP($A5562,'Fielding Data'!$A:$H,MATCH(R$1,'Fielding Data'!$A$1:$H$1,0),0),"Other")</f>
        <v>2</v>
      </c>
      <c r="S5562" s="14">
        <f>IFERROR(VLOOKUP($A5562,'Fielding Data'!$A:$H,MATCH(S$1,'Fielding Data'!$A$1:$H$1,0),0),"Other")</f>
        <v>0</v>
      </c>
      <c r="T5562" s="14">
        <f>IFERROR(VLOOKUP($A5562,'Fielding Data'!$A:$H,MATCH(T$1,'Fielding Data'!$A$1:$H$1,0),0),"Other")</f>
        <v>1</v>
      </c>
      <c r="U5562" s="14">
        <f>SUMIFS('Fielding Data'!E:E,'Fielding Data'!$A:$A,'Hitting Data'!$A5562)</f>
        <v>3</v>
      </c>
      <c r="V5562" s="14">
        <f>SUMIFS('Fielding Data'!F:F,'Fielding Data'!$A:$A,'Hitting Data'!$A5562)</f>
        <v>2</v>
      </c>
      <c r="W5562" s="14">
        <f>SUMIFS('Fielding Data'!G:G,'Fielding Data'!$A:$A,'Hitting Data'!$A5562)</f>
        <v>0</v>
      </c>
      <c r="X5562" s="14">
        <f>SUMIFS('Fielding Data'!H:H,'Fielding Data'!$A:$A,'Hitting Data'!$A5562)</f>
        <v>1</v>
      </c>
    </row>
    <row r="5563" spans="1:24" x14ac:dyDescent="0.25">
      <c r="A5563" s="14" t="str">
        <f t="shared" si="86"/>
        <v>perezju022014</v>
      </c>
      <c r="B5563" s="19" t="s">
        <v>2021</v>
      </c>
      <c r="C5563" s="19">
        <v>2014</v>
      </c>
      <c r="D5563" s="19">
        <v>61</v>
      </c>
      <c r="E5563" s="19">
        <v>100</v>
      </c>
      <c r="F5563" s="19">
        <v>13</v>
      </c>
      <c r="G5563" s="19">
        <v>17</v>
      </c>
      <c r="H5563" s="19">
        <v>7</v>
      </c>
      <c r="I5563" s="19">
        <v>0</v>
      </c>
      <c r="J5563" s="19">
        <v>1</v>
      </c>
      <c r="K5563" s="19">
        <v>3</v>
      </c>
      <c r="L5563" s="19">
        <v>0</v>
      </c>
      <c r="M5563" s="19">
        <v>1</v>
      </c>
      <c r="N5563" s="19">
        <v>5</v>
      </c>
      <c r="O5563" s="19">
        <v>25</v>
      </c>
      <c r="P5563" s="14" t="str">
        <f>IFERROR(VLOOKUP($A5563,'Fielding Data'!$A:$H,MATCH(P$1,'Fielding Data'!$A$1:$H$1,0),0),"Other")</f>
        <v>CF</v>
      </c>
      <c r="Q5563" s="14">
        <f>IFERROR(VLOOKUP($A5563,'Fielding Data'!$A:$H,MATCH(Q$1,'Fielding Data'!$A$1:$H$1,0),0),"Other")</f>
        <v>32</v>
      </c>
      <c r="R5563" s="14">
        <f>IFERROR(VLOOKUP($A5563,'Fielding Data'!$A:$H,MATCH(R$1,'Fielding Data'!$A$1:$H$1,0),0),"Other")</f>
        <v>1</v>
      </c>
      <c r="S5563" s="14">
        <f>IFERROR(VLOOKUP($A5563,'Fielding Data'!$A:$H,MATCH(S$1,'Fielding Data'!$A$1:$H$1,0),0),"Other")</f>
        <v>0</v>
      </c>
      <c r="T5563" s="14">
        <f>IFERROR(VLOOKUP($A5563,'Fielding Data'!$A:$H,MATCH(T$1,'Fielding Data'!$A$1:$H$1,0),0),"Other")</f>
        <v>1</v>
      </c>
      <c r="U5563" s="14">
        <f>SUMIFS('Fielding Data'!E:E,'Fielding Data'!$A:$A,'Hitting Data'!$A5563)</f>
        <v>130</v>
      </c>
      <c r="V5563" s="14">
        <f>SUMIFS('Fielding Data'!F:F,'Fielding Data'!$A:$A,'Hitting Data'!$A5563)</f>
        <v>4</v>
      </c>
      <c r="W5563" s="14">
        <f>SUMIFS('Fielding Data'!G:G,'Fielding Data'!$A:$A,'Hitting Data'!$A5563)</f>
        <v>2</v>
      </c>
      <c r="X5563" s="14">
        <f>SUMIFS('Fielding Data'!H:H,'Fielding Data'!$A:$A,'Hitting Data'!$A5563)</f>
        <v>2</v>
      </c>
    </row>
    <row r="5564" spans="1:24" x14ac:dyDescent="0.25">
      <c r="A5564" s="14" t="str">
        <f t="shared" si="86"/>
        <v>perezma022014</v>
      </c>
      <c r="B5564" s="19" t="s">
        <v>1805</v>
      </c>
      <c r="C5564" s="19">
        <v>2014</v>
      </c>
      <c r="D5564" s="19">
        <v>8</v>
      </c>
      <c r="E5564" s="19">
        <v>1</v>
      </c>
      <c r="F5564" s="19">
        <v>0</v>
      </c>
      <c r="G5564" s="19">
        <v>0</v>
      </c>
      <c r="H5564" s="19">
        <v>0</v>
      </c>
      <c r="I5564" s="19">
        <v>0</v>
      </c>
      <c r="J5564" s="19">
        <v>0</v>
      </c>
      <c r="K5564" s="19">
        <v>0</v>
      </c>
      <c r="L5564" s="19">
        <v>0</v>
      </c>
      <c r="M5564" s="19">
        <v>0</v>
      </c>
      <c r="N5564" s="19">
        <v>0</v>
      </c>
      <c r="O5564" s="19">
        <v>1</v>
      </c>
      <c r="P5564" s="14" t="str">
        <f>IFERROR(VLOOKUP($A5564,'Fielding Data'!$A:$H,MATCH(P$1,'Fielding Data'!$A$1:$H$1,0),0),"Other")</f>
        <v>P</v>
      </c>
      <c r="Q5564" s="14">
        <f>IFERROR(VLOOKUP($A5564,'Fielding Data'!$A:$H,MATCH(Q$1,'Fielding Data'!$A$1:$H$1,0),0),"Other")</f>
        <v>1</v>
      </c>
      <c r="R5564" s="14">
        <f>IFERROR(VLOOKUP($A5564,'Fielding Data'!$A:$H,MATCH(R$1,'Fielding Data'!$A$1:$H$1,0),0),"Other")</f>
        <v>5</v>
      </c>
      <c r="S5564" s="14">
        <f>IFERROR(VLOOKUP($A5564,'Fielding Data'!$A:$H,MATCH(S$1,'Fielding Data'!$A$1:$H$1,0),0),"Other")</f>
        <v>0</v>
      </c>
      <c r="T5564" s="14">
        <f>IFERROR(VLOOKUP($A5564,'Fielding Data'!$A:$H,MATCH(T$1,'Fielding Data'!$A$1:$H$1,0),0),"Other")</f>
        <v>1</v>
      </c>
      <c r="U5564" s="14">
        <f>SUMIFS('Fielding Data'!E:E,'Fielding Data'!$A:$A,'Hitting Data'!$A5564)</f>
        <v>1</v>
      </c>
      <c r="V5564" s="14">
        <f>SUMIFS('Fielding Data'!F:F,'Fielding Data'!$A:$A,'Hitting Data'!$A5564)</f>
        <v>5</v>
      </c>
      <c r="W5564" s="14">
        <f>SUMIFS('Fielding Data'!G:G,'Fielding Data'!$A:$A,'Hitting Data'!$A5564)</f>
        <v>0</v>
      </c>
      <c r="X5564" s="14">
        <f>SUMIFS('Fielding Data'!H:H,'Fielding Data'!$A:$A,'Hitting Data'!$A5564)</f>
        <v>1</v>
      </c>
    </row>
    <row r="5565" spans="1:24" x14ac:dyDescent="0.25">
      <c r="A5565" s="14" t="str">
        <f t="shared" si="86"/>
        <v>perezol012014</v>
      </c>
      <c r="B5565" s="19" t="s">
        <v>327</v>
      </c>
      <c r="C5565" s="19">
        <v>2014</v>
      </c>
      <c r="D5565" s="19">
        <v>68</v>
      </c>
      <c r="E5565" s="19">
        <v>0</v>
      </c>
      <c r="F5565" s="19">
        <v>0</v>
      </c>
      <c r="G5565" s="19">
        <v>0</v>
      </c>
      <c r="H5565" s="19">
        <v>0</v>
      </c>
      <c r="I5565" s="19">
        <v>0</v>
      </c>
      <c r="J5565" s="19">
        <v>0</v>
      </c>
      <c r="K5565" s="19">
        <v>0</v>
      </c>
      <c r="L5565" s="19">
        <v>0</v>
      </c>
      <c r="M5565" s="19">
        <v>0</v>
      </c>
      <c r="N5565" s="19">
        <v>0</v>
      </c>
      <c r="O5565" s="19">
        <v>0</v>
      </c>
      <c r="P5565" s="14" t="str">
        <f>IFERROR(VLOOKUP($A5565,'Fielding Data'!$A:$H,MATCH(P$1,'Fielding Data'!$A$1:$H$1,0),0),"Other")</f>
        <v>P</v>
      </c>
      <c r="Q5565" s="14">
        <f>IFERROR(VLOOKUP($A5565,'Fielding Data'!$A:$H,MATCH(Q$1,'Fielding Data'!$A$1:$H$1,0),0),"Other")</f>
        <v>1</v>
      </c>
      <c r="R5565" s="14">
        <f>IFERROR(VLOOKUP($A5565,'Fielding Data'!$A:$H,MATCH(R$1,'Fielding Data'!$A$1:$H$1,0),0),"Other")</f>
        <v>5</v>
      </c>
      <c r="S5565" s="14">
        <f>IFERROR(VLOOKUP($A5565,'Fielding Data'!$A:$H,MATCH(S$1,'Fielding Data'!$A$1:$H$1,0),0),"Other")</f>
        <v>1</v>
      </c>
      <c r="T5565" s="14">
        <f>IFERROR(VLOOKUP($A5565,'Fielding Data'!$A:$H,MATCH(T$1,'Fielding Data'!$A$1:$H$1,0),0),"Other")</f>
        <v>0</v>
      </c>
      <c r="U5565" s="14">
        <f>SUMIFS('Fielding Data'!E:E,'Fielding Data'!$A:$A,'Hitting Data'!$A5565)</f>
        <v>1</v>
      </c>
      <c r="V5565" s="14">
        <f>SUMIFS('Fielding Data'!F:F,'Fielding Data'!$A:$A,'Hitting Data'!$A5565)</f>
        <v>5</v>
      </c>
      <c r="W5565" s="14">
        <f>SUMIFS('Fielding Data'!G:G,'Fielding Data'!$A:$A,'Hitting Data'!$A5565)</f>
        <v>1</v>
      </c>
      <c r="X5565" s="14">
        <f>SUMIFS('Fielding Data'!H:H,'Fielding Data'!$A:$A,'Hitting Data'!$A5565)</f>
        <v>0</v>
      </c>
    </row>
    <row r="5566" spans="1:24" x14ac:dyDescent="0.25">
      <c r="A5566" s="14" t="str">
        <f t="shared" si="86"/>
        <v>perezro022014</v>
      </c>
      <c r="B5566" s="19" t="s">
        <v>2244</v>
      </c>
      <c r="C5566" s="19">
        <v>2014</v>
      </c>
      <c r="D5566" s="19">
        <v>29</v>
      </c>
      <c r="E5566" s="19">
        <v>85</v>
      </c>
      <c r="F5566" s="19">
        <v>10</v>
      </c>
      <c r="G5566" s="19">
        <v>23</v>
      </c>
      <c r="H5566" s="19">
        <v>5</v>
      </c>
      <c r="I5566" s="19">
        <v>0</v>
      </c>
      <c r="J5566" s="19">
        <v>1</v>
      </c>
      <c r="K5566" s="19">
        <v>4</v>
      </c>
      <c r="L5566" s="19">
        <v>0</v>
      </c>
      <c r="M5566" s="19">
        <v>0</v>
      </c>
      <c r="N5566" s="19">
        <v>5</v>
      </c>
      <c r="O5566" s="19">
        <v>26</v>
      </c>
      <c r="P5566" s="14" t="str">
        <f>IFERROR(VLOOKUP($A5566,'Fielding Data'!$A:$H,MATCH(P$1,'Fielding Data'!$A$1:$H$1,0),0),"Other")</f>
        <v>C</v>
      </c>
      <c r="Q5566" s="14">
        <f>IFERROR(VLOOKUP($A5566,'Fielding Data'!$A:$H,MATCH(Q$1,'Fielding Data'!$A$1:$H$1,0),0),"Other")</f>
        <v>217</v>
      </c>
      <c r="R5566" s="14">
        <f>IFERROR(VLOOKUP($A5566,'Fielding Data'!$A:$H,MATCH(R$1,'Fielding Data'!$A$1:$H$1,0),0),"Other")</f>
        <v>24</v>
      </c>
      <c r="S5566" s="14">
        <f>IFERROR(VLOOKUP($A5566,'Fielding Data'!$A:$H,MATCH(S$1,'Fielding Data'!$A$1:$H$1,0),0),"Other")</f>
        <v>3</v>
      </c>
      <c r="T5566" s="14">
        <f>IFERROR(VLOOKUP($A5566,'Fielding Data'!$A:$H,MATCH(T$1,'Fielding Data'!$A$1:$H$1,0),0),"Other")</f>
        <v>2</v>
      </c>
      <c r="U5566" s="14">
        <f>SUMIFS('Fielding Data'!E:E,'Fielding Data'!$A:$A,'Hitting Data'!$A5566)</f>
        <v>217</v>
      </c>
      <c r="V5566" s="14">
        <f>SUMIFS('Fielding Data'!F:F,'Fielding Data'!$A:$A,'Hitting Data'!$A5566)</f>
        <v>24</v>
      </c>
      <c r="W5566" s="14">
        <f>SUMIFS('Fielding Data'!G:G,'Fielding Data'!$A:$A,'Hitting Data'!$A5566)</f>
        <v>3</v>
      </c>
      <c r="X5566" s="14">
        <f>SUMIFS('Fielding Data'!H:H,'Fielding Data'!$A:$A,'Hitting Data'!$A5566)</f>
        <v>2</v>
      </c>
    </row>
    <row r="5567" spans="1:24" x14ac:dyDescent="0.25">
      <c r="A5567" s="14" t="str">
        <f t="shared" si="86"/>
        <v>perezsa022014</v>
      </c>
      <c r="B5567" s="19" t="s">
        <v>1586</v>
      </c>
      <c r="C5567" s="19">
        <v>2014</v>
      </c>
      <c r="D5567" s="19">
        <v>150</v>
      </c>
      <c r="E5567" s="19">
        <v>578</v>
      </c>
      <c r="F5567" s="19">
        <v>57</v>
      </c>
      <c r="G5567" s="19">
        <v>150</v>
      </c>
      <c r="H5567" s="19">
        <v>28</v>
      </c>
      <c r="I5567" s="19">
        <v>2</v>
      </c>
      <c r="J5567" s="19">
        <v>17</v>
      </c>
      <c r="K5567" s="19">
        <v>70</v>
      </c>
      <c r="L5567" s="19">
        <v>1</v>
      </c>
      <c r="M5567" s="19">
        <v>0</v>
      </c>
      <c r="N5567" s="19">
        <v>22</v>
      </c>
      <c r="O5567" s="19">
        <v>85</v>
      </c>
      <c r="P5567" s="14" t="str">
        <f>IFERROR(VLOOKUP($A5567,'Fielding Data'!$A:$H,MATCH(P$1,'Fielding Data'!$A$1:$H$1,0),0),"Other")</f>
        <v>C</v>
      </c>
      <c r="Q5567" s="14">
        <f>IFERROR(VLOOKUP($A5567,'Fielding Data'!$A:$H,MATCH(Q$1,'Fielding Data'!$A$1:$H$1,0),0),"Other")</f>
        <v>1037</v>
      </c>
      <c r="R5567" s="14">
        <f>IFERROR(VLOOKUP($A5567,'Fielding Data'!$A:$H,MATCH(R$1,'Fielding Data'!$A$1:$H$1,0),0),"Other")</f>
        <v>72</v>
      </c>
      <c r="S5567" s="14">
        <f>IFERROR(VLOOKUP($A5567,'Fielding Data'!$A:$H,MATCH(S$1,'Fielding Data'!$A$1:$H$1,0),0),"Other")</f>
        <v>9</v>
      </c>
      <c r="T5567" s="14">
        <f>IFERROR(VLOOKUP($A5567,'Fielding Data'!$A:$H,MATCH(T$1,'Fielding Data'!$A$1:$H$1,0),0),"Other")</f>
        <v>5</v>
      </c>
      <c r="U5567" s="14">
        <f>SUMIFS('Fielding Data'!E:E,'Fielding Data'!$A:$A,'Hitting Data'!$A5567)</f>
        <v>1037</v>
      </c>
      <c r="V5567" s="14">
        <f>SUMIFS('Fielding Data'!F:F,'Fielding Data'!$A:$A,'Hitting Data'!$A5567)</f>
        <v>72</v>
      </c>
      <c r="W5567" s="14">
        <f>SUMIFS('Fielding Data'!G:G,'Fielding Data'!$A:$A,'Hitting Data'!$A5567)</f>
        <v>9</v>
      </c>
      <c r="X5567" s="14">
        <f>SUMIFS('Fielding Data'!H:H,'Fielding Data'!$A:$A,'Hitting Data'!$A5567)</f>
        <v>5</v>
      </c>
    </row>
    <row r="5568" spans="1:24" x14ac:dyDescent="0.25">
      <c r="A5568" s="14" t="str">
        <f t="shared" si="86"/>
        <v>perkigl012014</v>
      </c>
      <c r="B5568" s="19" t="s">
        <v>714</v>
      </c>
      <c r="C5568" s="19">
        <v>2014</v>
      </c>
      <c r="D5568" s="19">
        <v>63</v>
      </c>
      <c r="E5568" s="19">
        <v>0</v>
      </c>
      <c r="F5568" s="19">
        <v>0</v>
      </c>
      <c r="G5568" s="19">
        <v>0</v>
      </c>
      <c r="H5568" s="19">
        <v>0</v>
      </c>
      <c r="I5568" s="19">
        <v>0</v>
      </c>
      <c r="J5568" s="19">
        <v>0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  <c r="P5568" s="14" t="str">
        <f>IFERROR(VLOOKUP($A5568,'Fielding Data'!$A:$H,MATCH(P$1,'Fielding Data'!$A$1:$H$1,0),0),"Other")</f>
        <v>P</v>
      </c>
      <c r="Q5568" s="14">
        <f>IFERROR(VLOOKUP($A5568,'Fielding Data'!$A:$H,MATCH(Q$1,'Fielding Data'!$A$1:$H$1,0),0),"Other")</f>
        <v>2</v>
      </c>
      <c r="R5568" s="14">
        <f>IFERROR(VLOOKUP($A5568,'Fielding Data'!$A:$H,MATCH(R$1,'Fielding Data'!$A$1:$H$1,0),0),"Other")</f>
        <v>8</v>
      </c>
      <c r="S5568" s="14">
        <f>IFERROR(VLOOKUP($A5568,'Fielding Data'!$A:$H,MATCH(S$1,'Fielding Data'!$A$1:$H$1,0),0),"Other")</f>
        <v>0</v>
      </c>
      <c r="T5568" s="14">
        <f>IFERROR(VLOOKUP($A5568,'Fielding Data'!$A:$H,MATCH(T$1,'Fielding Data'!$A$1:$H$1,0),0),"Other")</f>
        <v>0</v>
      </c>
      <c r="U5568" s="14">
        <f>SUMIFS('Fielding Data'!E:E,'Fielding Data'!$A:$A,'Hitting Data'!$A5568)</f>
        <v>2</v>
      </c>
      <c r="V5568" s="14">
        <f>SUMIFS('Fielding Data'!F:F,'Fielding Data'!$A:$A,'Hitting Data'!$A5568)</f>
        <v>8</v>
      </c>
      <c r="W5568" s="14">
        <f>SUMIFS('Fielding Data'!G:G,'Fielding Data'!$A:$A,'Hitting Data'!$A5568)</f>
        <v>0</v>
      </c>
      <c r="X5568" s="14">
        <f>SUMIFS('Fielding Data'!H:H,'Fielding Data'!$A:$A,'Hitting Data'!$A5568)</f>
        <v>0</v>
      </c>
    </row>
    <row r="5569" spans="1:24" x14ac:dyDescent="0.25">
      <c r="A5569" s="14" t="str">
        <f t="shared" si="86"/>
        <v>peterja012014</v>
      </c>
      <c r="B5569" s="19" t="s">
        <v>2245</v>
      </c>
      <c r="C5569" s="19">
        <v>2014</v>
      </c>
      <c r="D5569" s="19">
        <v>27</v>
      </c>
      <c r="E5569" s="19">
        <v>53</v>
      </c>
      <c r="F5569" s="19">
        <v>3</v>
      </c>
      <c r="G5569" s="19">
        <v>6</v>
      </c>
      <c r="H5569" s="19">
        <v>0</v>
      </c>
      <c r="I5569" s="19">
        <v>0</v>
      </c>
      <c r="J5569" s="19">
        <v>0</v>
      </c>
      <c r="K5569" s="19">
        <v>0</v>
      </c>
      <c r="L5569" s="19">
        <v>2</v>
      </c>
      <c r="M5569" s="19">
        <v>0</v>
      </c>
      <c r="N5569" s="19">
        <v>2</v>
      </c>
      <c r="O5569" s="19">
        <v>18</v>
      </c>
      <c r="P5569" s="14" t="str">
        <f>IFERROR(VLOOKUP($A5569,'Fielding Data'!$A:$H,MATCH(P$1,'Fielding Data'!$A$1:$H$1,0),0),"Other")</f>
        <v>2B</v>
      </c>
      <c r="Q5569" s="14">
        <f>IFERROR(VLOOKUP($A5569,'Fielding Data'!$A:$H,MATCH(Q$1,'Fielding Data'!$A$1:$H$1,0),0),"Other")</f>
        <v>21</v>
      </c>
      <c r="R5569" s="14">
        <f>IFERROR(VLOOKUP($A5569,'Fielding Data'!$A:$H,MATCH(R$1,'Fielding Data'!$A$1:$H$1,0),0),"Other")</f>
        <v>32</v>
      </c>
      <c r="S5569" s="14">
        <f>IFERROR(VLOOKUP($A5569,'Fielding Data'!$A:$H,MATCH(S$1,'Fielding Data'!$A$1:$H$1,0),0),"Other")</f>
        <v>2</v>
      </c>
      <c r="T5569" s="14">
        <f>IFERROR(VLOOKUP($A5569,'Fielding Data'!$A:$H,MATCH(T$1,'Fielding Data'!$A$1:$H$1,0),0),"Other")</f>
        <v>4</v>
      </c>
      <c r="U5569" s="14">
        <f>SUMIFS('Fielding Data'!E:E,'Fielding Data'!$A:$A,'Hitting Data'!$A5569)</f>
        <v>23</v>
      </c>
      <c r="V5569" s="14">
        <f>SUMIFS('Fielding Data'!F:F,'Fielding Data'!$A:$A,'Hitting Data'!$A5569)</f>
        <v>51</v>
      </c>
      <c r="W5569" s="14">
        <f>SUMIFS('Fielding Data'!G:G,'Fielding Data'!$A:$A,'Hitting Data'!$A5569)</f>
        <v>4</v>
      </c>
      <c r="X5569" s="14">
        <f>SUMIFS('Fielding Data'!H:H,'Fielding Data'!$A:$A,'Hitting Data'!$A5569)</f>
        <v>4</v>
      </c>
    </row>
    <row r="5570" spans="1:24" x14ac:dyDescent="0.25">
      <c r="A5570" s="14" t="str">
        <f t="shared" si="86"/>
        <v>petitgr012014</v>
      </c>
      <c r="B5570" s="19" t="s">
        <v>987</v>
      </c>
      <c r="C5570" s="19">
        <v>2014</v>
      </c>
      <c r="D5570" s="19">
        <v>37</v>
      </c>
      <c r="E5570" s="19">
        <v>97</v>
      </c>
      <c r="F5570" s="19">
        <v>14</v>
      </c>
      <c r="G5570" s="19">
        <v>27</v>
      </c>
      <c r="H5570" s="19">
        <v>8</v>
      </c>
      <c r="I5570" s="19">
        <v>0</v>
      </c>
      <c r="J5570" s="19">
        <v>2</v>
      </c>
      <c r="K5570" s="19">
        <v>9</v>
      </c>
      <c r="L5570" s="19">
        <v>0</v>
      </c>
      <c r="M5570" s="19">
        <v>1</v>
      </c>
      <c r="N5570" s="19">
        <v>1</v>
      </c>
      <c r="O5570" s="19">
        <v>25</v>
      </c>
      <c r="P5570" s="14" t="str">
        <f>IFERROR(VLOOKUP($A5570,'Fielding Data'!$A:$H,MATCH(P$1,'Fielding Data'!$A$1:$H$1,0),0),"Other")</f>
        <v>2B</v>
      </c>
      <c r="Q5570" s="14">
        <f>IFERROR(VLOOKUP($A5570,'Fielding Data'!$A:$H,MATCH(Q$1,'Fielding Data'!$A$1:$H$1,0),0),"Other")</f>
        <v>2</v>
      </c>
      <c r="R5570" s="14">
        <f>IFERROR(VLOOKUP($A5570,'Fielding Data'!$A:$H,MATCH(R$1,'Fielding Data'!$A$1:$H$1,0),0),"Other")</f>
        <v>4</v>
      </c>
      <c r="S5570" s="14">
        <f>IFERROR(VLOOKUP($A5570,'Fielding Data'!$A:$H,MATCH(S$1,'Fielding Data'!$A$1:$H$1,0),0),"Other")</f>
        <v>0</v>
      </c>
      <c r="T5570" s="14">
        <f>IFERROR(VLOOKUP($A5570,'Fielding Data'!$A:$H,MATCH(T$1,'Fielding Data'!$A$1:$H$1,0),0),"Other")</f>
        <v>1</v>
      </c>
      <c r="U5570" s="14">
        <f>SUMIFS('Fielding Data'!E:E,'Fielding Data'!$A:$A,'Hitting Data'!$A5570)</f>
        <v>33</v>
      </c>
      <c r="V5570" s="14">
        <f>SUMIFS('Fielding Data'!F:F,'Fielding Data'!$A:$A,'Hitting Data'!$A5570)</f>
        <v>70</v>
      </c>
      <c r="W5570" s="14">
        <f>SUMIFS('Fielding Data'!G:G,'Fielding Data'!$A:$A,'Hitting Data'!$A5570)</f>
        <v>2</v>
      </c>
      <c r="X5570" s="14">
        <f>SUMIFS('Fielding Data'!H:H,'Fielding Data'!$A:$A,'Hitting Data'!$A5570)</f>
        <v>17</v>
      </c>
    </row>
    <row r="5571" spans="1:24" x14ac:dyDescent="0.25">
      <c r="A5571" s="14" t="str">
        <f t="shared" ref="A5571:A5634" si="87">B5571&amp;C5571</f>
        <v>petityu012014</v>
      </c>
      <c r="B5571" s="19" t="s">
        <v>715</v>
      </c>
      <c r="C5571" s="19">
        <v>2014</v>
      </c>
      <c r="D5571" s="19">
        <v>39</v>
      </c>
      <c r="E5571" s="19">
        <v>25</v>
      </c>
      <c r="F5571" s="19">
        <v>2</v>
      </c>
      <c r="G5571" s="19">
        <v>1</v>
      </c>
      <c r="H5571" s="19">
        <v>0</v>
      </c>
      <c r="I5571" s="19">
        <v>0</v>
      </c>
      <c r="J5571" s="19">
        <v>0</v>
      </c>
      <c r="K5571" s="19">
        <v>0</v>
      </c>
      <c r="L5571" s="19">
        <v>0</v>
      </c>
      <c r="M5571" s="19">
        <v>0</v>
      </c>
      <c r="N5571" s="19">
        <v>1</v>
      </c>
      <c r="O5571" s="19">
        <v>13</v>
      </c>
      <c r="P5571" s="14" t="str">
        <f>IFERROR(VLOOKUP($A5571,'Fielding Data'!$A:$H,MATCH(P$1,'Fielding Data'!$A$1:$H$1,0),0),"Other")</f>
        <v>P</v>
      </c>
      <c r="Q5571" s="14">
        <f>IFERROR(VLOOKUP($A5571,'Fielding Data'!$A:$H,MATCH(Q$1,'Fielding Data'!$A$1:$H$1,0),0),"Other")</f>
        <v>7</v>
      </c>
      <c r="R5571" s="14">
        <f>IFERROR(VLOOKUP($A5571,'Fielding Data'!$A:$H,MATCH(R$1,'Fielding Data'!$A$1:$H$1,0),0),"Other")</f>
        <v>5</v>
      </c>
      <c r="S5571" s="14">
        <f>IFERROR(VLOOKUP($A5571,'Fielding Data'!$A:$H,MATCH(S$1,'Fielding Data'!$A$1:$H$1,0),0),"Other")</f>
        <v>2</v>
      </c>
      <c r="T5571" s="14">
        <f>IFERROR(VLOOKUP($A5571,'Fielding Data'!$A:$H,MATCH(T$1,'Fielding Data'!$A$1:$H$1,0),0),"Other")</f>
        <v>0</v>
      </c>
      <c r="U5571" s="14">
        <f>SUMIFS('Fielding Data'!E:E,'Fielding Data'!$A:$A,'Hitting Data'!$A5571)</f>
        <v>7</v>
      </c>
      <c r="V5571" s="14">
        <f>SUMIFS('Fielding Data'!F:F,'Fielding Data'!$A:$A,'Hitting Data'!$A5571)</f>
        <v>5</v>
      </c>
      <c r="W5571" s="14">
        <f>SUMIFS('Fielding Data'!G:G,'Fielding Data'!$A:$A,'Hitting Data'!$A5571)</f>
        <v>2</v>
      </c>
      <c r="X5571" s="14">
        <f>SUMIFS('Fielding Data'!H:H,'Fielding Data'!$A:$A,'Hitting Data'!$A5571)</f>
        <v>0</v>
      </c>
    </row>
    <row r="5572" spans="1:24" x14ac:dyDescent="0.25">
      <c r="A5572" s="14" t="str">
        <f t="shared" si="87"/>
        <v>petrija012014</v>
      </c>
      <c r="B5572" s="19" t="s">
        <v>2024</v>
      </c>
      <c r="C5572" s="19">
        <v>2014</v>
      </c>
      <c r="D5572" s="19">
        <v>67</v>
      </c>
      <c r="E5572" s="19">
        <v>0</v>
      </c>
      <c r="F5572" s="19">
        <v>0</v>
      </c>
      <c r="G5572" s="19">
        <v>0</v>
      </c>
      <c r="H5572" s="19">
        <v>0</v>
      </c>
      <c r="I5572" s="19">
        <v>0</v>
      </c>
      <c r="J5572" s="19">
        <v>0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  <c r="P5572" s="14" t="str">
        <f>IFERROR(VLOOKUP($A5572,'Fielding Data'!$A:$H,MATCH(P$1,'Fielding Data'!$A$1:$H$1,0),0),"Other")</f>
        <v>P</v>
      </c>
      <c r="Q5572" s="14">
        <f>IFERROR(VLOOKUP($A5572,'Fielding Data'!$A:$H,MATCH(Q$1,'Fielding Data'!$A$1:$H$1,0),0),"Other")</f>
        <v>6</v>
      </c>
      <c r="R5572" s="14">
        <f>IFERROR(VLOOKUP($A5572,'Fielding Data'!$A:$H,MATCH(R$1,'Fielding Data'!$A$1:$H$1,0),0),"Other")</f>
        <v>7</v>
      </c>
      <c r="S5572" s="14">
        <f>IFERROR(VLOOKUP($A5572,'Fielding Data'!$A:$H,MATCH(S$1,'Fielding Data'!$A$1:$H$1,0),0),"Other")</f>
        <v>0</v>
      </c>
      <c r="T5572" s="14">
        <f>IFERROR(VLOOKUP($A5572,'Fielding Data'!$A:$H,MATCH(T$1,'Fielding Data'!$A$1:$H$1,0),0),"Other")</f>
        <v>1</v>
      </c>
      <c r="U5572" s="14">
        <f>SUMIFS('Fielding Data'!E:E,'Fielding Data'!$A:$A,'Hitting Data'!$A5572)</f>
        <v>6</v>
      </c>
      <c r="V5572" s="14">
        <f>SUMIFS('Fielding Data'!F:F,'Fielding Data'!$A:$A,'Hitting Data'!$A5572)</f>
        <v>7</v>
      </c>
      <c r="W5572" s="14">
        <f>SUMIFS('Fielding Data'!G:G,'Fielding Data'!$A:$A,'Hitting Data'!$A5572)</f>
        <v>0</v>
      </c>
      <c r="X5572" s="14">
        <f>SUMIFS('Fielding Data'!H:H,'Fielding Data'!$A:$A,'Hitting Data'!$A5572)</f>
        <v>1</v>
      </c>
    </row>
    <row r="5573" spans="1:24" x14ac:dyDescent="0.25">
      <c r="A5573" s="14" t="str">
        <f t="shared" si="87"/>
        <v>pettijo022014</v>
      </c>
      <c r="B5573" s="19" t="s">
        <v>2025</v>
      </c>
      <c r="C5573" s="19">
        <v>2014</v>
      </c>
      <c r="D5573" s="19">
        <v>2</v>
      </c>
      <c r="E5573" s="19">
        <v>2</v>
      </c>
      <c r="F5573" s="19">
        <v>0</v>
      </c>
      <c r="G5573" s="19">
        <v>0</v>
      </c>
      <c r="H5573" s="19">
        <v>0</v>
      </c>
      <c r="I5573" s="19">
        <v>0</v>
      </c>
      <c r="J5573" s="19">
        <v>0</v>
      </c>
      <c r="K5573" s="19">
        <v>0</v>
      </c>
      <c r="L5573" s="19">
        <v>0</v>
      </c>
      <c r="M5573" s="19">
        <v>0</v>
      </c>
      <c r="N5573" s="19">
        <v>0</v>
      </c>
      <c r="O5573" s="19">
        <v>1</v>
      </c>
      <c r="P5573" s="14" t="str">
        <f>IFERROR(VLOOKUP($A5573,'Fielding Data'!$A:$H,MATCH(P$1,'Fielding Data'!$A$1:$H$1,0),0),"Other")</f>
        <v>P</v>
      </c>
      <c r="Q5573" s="14">
        <f>IFERROR(VLOOKUP($A5573,'Fielding Data'!$A:$H,MATCH(Q$1,'Fielding Data'!$A$1:$H$1,0),0),"Other")</f>
        <v>0</v>
      </c>
      <c r="R5573" s="14">
        <f>IFERROR(VLOOKUP($A5573,'Fielding Data'!$A:$H,MATCH(R$1,'Fielding Data'!$A$1:$H$1,0),0),"Other")</f>
        <v>1</v>
      </c>
      <c r="S5573" s="14">
        <f>IFERROR(VLOOKUP($A5573,'Fielding Data'!$A:$H,MATCH(S$1,'Fielding Data'!$A$1:$H$1,0),0),"Other")</f>
        <v>0</v>
      </c>
      <c r="T5573" s="14">
        <f>IFERROR(VLOOKUP($A5573,'Fielding Data'!$A:$H,MATCH(T$1,'Fielding Data'!$A$1:$H$1,0),0),"Other")</f>
        <v>0</v>
      </c>
      <c r="U5573" s="14">
        <f>SUMIFS('Fielding Data'!E:E,'Fielding Data'!$A:$A,'Hitting Data'!$A5573)</f>
        <v>0</v>
      </c>
      <c r="V5573" s="14">
        <f>SUMIFS('Fielding Data'!F:F,'Fielding Data'!$A:$A,'Hitting Data'!$A5573)</f>
        <v>1</v>
      </c>
      <c r="W5573" s="14">
        <f>SUMIFS('Fielding Data'!G:G,'Fielding Data'!$A:$A,'Hitting Data'!$A5573)</f>
        <v>0</v>
      </c>
      <c r="X5573" s="14">
        <f>SUMIFS('Fielding Data'!H:H,'Fielding Data'!$A:$A,'Hitting Data'!$A5573)</f>
        <v>0</v>
      </c>
    </row>
    <row r="5574" spans="1:24" x14ac:dyDescent="0.25">
      <c r="A5574" s="14" t="str">
        <f t="shared" si="87"/>
        <v>phamth012014</v>
      </c>
      <c r="B5574" s="19" t="s">
        <v>2246</v>
      </c>
      <c r="C5574" s="19">
        <v>2014</v>
      </c>
      <c r="D5574" s="19">
        <v>6</v>
      </c>
      <c r="E5574" s="19">
        <v>2</v>
      </c>
      <c r="F5574" s="19">
        <v>0</v>
      </c>
      <c r="G5574" s="19">
        <v>0</v>
      </c>
      <c r="H5574" s="19">
        <v>0</v>
      </c>
      <c r="I5574" s="19">
        <v>0</v>
      </c>
      <c r="J5574" s="19">
        <v>0</v>
      </c>
      <c r="K5574" s="19">
        <v>0</v>
      </c>
      <c r="L5574" s="19">
        <v>0</v>
      </c>
      <c r="M5574" s="19">
        <v>0</v>
      </c>
      <c r="N5574" s="19">
        <v>0</v>
      </c>
      <c r="O5574" s="19">
        <v>2</v>
      </c>
      <c r="P5574" s="14" t="str">
        <f>IFERROR(VLOOKUP($A5574,'Fielding Data'!$A:$H,MATCH(P$1,'Fielding Data'!$A$1:$H$1,0),0),"Other")</f>
        <v>LF</v>
      </c>
      <c r="Q5574" s="14">
        <f>IFERROR(VLOOKUP($A5574,'Fielding Data'!$A:$H,MATCH(Q$1,'Fielding Data'!$A$1:$H$1,0),0),"Other")</f>
        <v>2</v>
      </c>
      <c r="R5574" s="14">
        <f>IFERROR(VLOOKUP($A5574,'Fielding Data'!$A:$H,MATCH(R$1,'Fielding Data'!$A$1:$H$1,0),0),"Other")</f>
        <v>0</v>
      </c>
      <c r="S5574" s="14">
        <f>IFERROR(VLOOKUP($A5574,'Fielding Data'!$A:$H,MATCH(S$1,'Fielding Data'!$A$1:$H$1,0),0),"Other")</f>
        <v>0</v>
      </c>
      <c r="T5574" s="14">
        <f>IFERROR(VLOOKUP($A5574,'Fielding Data'!$A:$H,MATCH(T$1,'Fielding Data'!$A$1:$H$1,0),0),"Other")</f>
        <v>0</v>
      </c>
      <c r="U5574" s="14">
        <f>SUMIFS('Fielding Data'!E:E,'Fielding Data'!$A:$A,'Hitting Data'!$A5574)</f>
        <v>4</v>
      </c>
      <c r="V5574" s="14">
        <f>SUMIFS('Fielding Data'!F:F,'Fielding Data'!$A:$A,'Hitting Data'!$A5574)</f>
        <v>0</v>
      </c>
      <c r="W5574" s="14">
        <f>SUMIFS('Fielding Data'!G:G,'Fielding Data'!$A:$A,'Hitting Data'!$A5574)</f>
        <v>0</v>
      </c>
      <c r="X5574" s="14">
        <f>SUMIFS('Fielding Data'!H:H,'Fielding Data'!$A:$A,'Hitting Data'!$A5574)</f>
        <v>0</v>
      </c>
    </row>
    <row r="5575" spans="1:24" x14ac:dyDescent="0.25">
      <c r="A5575" s="14" t="str">
        <f t="shared" si="87"/>
        <v>phegljo012014</v>
      </c>
      <c r="B5575" s="19" t="s">
        <v>2026</v>
      </c>
      <c r="C5575" s="19">
        <v>2014</v>
      </c>
      <c r="D5575" s="19">
        <v>11</v>
      </c>
      <c r="E5575" s="19">
        <v>37</v>
      </c>
      <c r="F5575" s="19">
        <v>4</v>
      </c>
      <c r="G5575" s="19">
        <v>8</v>
      </c>
      <c r="H5575" s="19">
        <v>2</v>
      </c>
      <c r="I5575" s="19">
        <v>0</v>
      </c>
      <c r="J5575" s="19">
        <v>3</v>
      </c>
      <c r="K5575" s="19">
        <v>7</v>
      </c>
      <c r="L5575" s="19">
        <v>0</v>
      </c>
      <c r="M5575" s="19">
        <v>0</v>
      </c>
      <c r="N5575" s="19">
        <v>0</v>
      </c>
      <c r="O5575" s="19">
        <v>11</v>
      </c>
      <c r="P5575" s="14" t="str">
        <f>IFERROR(VLOOKUP($A5575,'Fielding Data'!$A:$H,MATCH(P$1,'Fielding Data'!$A$1:$H$1,0),0),"Other")</f>
        <v>C</v>
      </c>
      <c r="Q5575" s="14">
        <f>IFERROR(VLOOKUP($A5575,'Fielding Data'!$A:$H,MATCH(Q$1,'Fielding Data'!$A$1:$H$1,0),0),"Other")</f>
        <v>75</v>
      </c>
      <c r="R5575" s="14">
        <f>IFERROR(VLOOKUP($A5575,'Fielding Data'!$A:$H,MATCH(R$1,'Fielding Data'!$A$1:$H$1,0),0),"Other")</f>
        <v>13</v>
      </c>
      <c r="S5575" s="14">
        <f>IFERROR(VLOOKUP($A5575,'Fielding Data'!$A:$H,MATCH(S$1,'Fielding Data'!$A$1:$H$1,0),0),"Other")</f>
        <v>1</v>
      </c>
      <c r="T5575" s="14">
        <f>IFERROR(VLOOKUP($A5575,'Fielding Data'!$A:$H,MATCH(T$1,'Fielding Data'!$A$1:$H$1,0),0),"Other")</f>
        <v>1</v>
      </c>
      <c r="U5575" s="14">
        <f>SUMIFS('Fielding Data'!E:E,'Fielding Data'!$A:$A,'Hitting Data'!$A5575)</f>
        <v>75</v>
      </c>
      <c r="V5575" s="14">
        <f>SUMIFS('Fielding Data'!F:F,'Fielding Data'!$A:$A,'Hitting Data'!$A5575)</f>
        <v>13</v>
      </c>
      <c r="W5575" s="14">
        <f>SUMIFS('Fielding Data'!G:G,'Fielding Data'!$A:$A,'Hitting Data'!$A5575)</f>
        <v>1</v>
      </c>
      <c r="X5575" s="14">
        <f>SUMIFS('Fielding Data'!H:H,'Fielding Data'!$A:$A,'Hitting Data'!$A5575)</f>
        <v>1</v>
      </c>
    </row>
    <row r="5576" spans="1:24" x14ac:dyDescent="0.25">
      <c r="A5576" s="14" t="str">
        <f t="shared" si="87"/>
        <v>phelpco012014</v>
      </c>
      <c r="B5576" s="19" t="s">
        <v>1587</v>
      </c>
      <c r="C5576" s="19">
        <v>2014</v>
      </c>
      <c r="D5576" s="19">
        <v>3</v>
      </c>
      <c r="E5576" s="19">
        <v>3</v>
      </c>
      <c r="F5576" s="19">
        <v>0</v>
      </c>
      <c r="G5576" s="19">
        <v>0</v>
      </c>
      <c r="H5576" s="19">
        <v>0</v>
      </c>
      <c r="I5576" s="19">
        <v>0</v>
      </c>
      <c r="J5576" s="19">
        <v>0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4" t="str">
        <f>IFERROR(VLOOKUP($A5576,'Fielding Data'!$A:$H,MATCH(P$1,'Fielding Data'!$A$1:$H$1,0),0),"Other")</f>
        <v>Other</v>
      </c>
      <c r="Q5576" s="14" t="str">
        <f>IFERROR(VLOOKUP($A5576,'Fielding Data'!$A:$H,MATCH(Q$1,'Fielding Data'!$A$1:$H$1,0),0),"Other")</f>
        <v>Other</v>
      </c>
      <c r="R5576" s="14" t="str">
        <f>IFERROR(VLOOKUP($A5576,'Fielding Data'!$A:$H,MATCH(R$1,'Fielding Data'!$A$1:$H$1,0),0),"Other")</f>
        <v>Other</v>
      </c>
      <c r="S5576" s="14" t="str">
        <f>IFERROR(VLOOKUP($A5576,'Fielding Data'!$A:$H,MATCH(S$1,'Fielding Data'!$A$1:$H$1,0),0),"Other")</f>
        <v>Other</v>
      </c>
      <c r="T5576" s="14" t="str">
        <f>IFERROR(VLOOKUP($A5576,'Fielding Data'!$A:$H,MATCH(T$1,'Fielding Data'!$A$1:$H$1,0),0),"Other")</f>
        <v>Other</v>
      </c>
      <c r="U5576" s="14">
        <f>SUMIFS('Fielding Data'!E:E,'Fielding Data'!$A:$A,'Hitting Data'!$A5576)</f>
        <v>0</v>
      </c>
      <c r="V5576" s="14">
        <f>SUMIFS('Fielding Data'!F:F,'Fielding Data'!$A:$A,'Hitting Data'!$A5576)</f>
        <v>0</v>
      </c>
      <c r="W5576" s="14">
        <f>SUMIFS('Fielding Data'!G:G,'Fielding Data'!$A:$A,'Hitting Data'!$A5576)</f>
        <v>0</v>
      </c>
      <c r="X5576" s="14">
        <f>SUMIFS('Fielding Data'!H:H,'Fielding Data'!$A:$A,'Hitting Data'!$A5576)</f>
        <v>0</v>
      </c>
    </row>
    <row r="5577" spans="1:24" x14ac:dyDescent="0.25">
      <c r="A5577" s="14" t="str">
        <f t="shared" si="87"/>
        <v>phelpda012014</v>
      </c>
      <c r="B5577" s="19" t="s">
        <v>1806</v>
      </c>
      <c r="C5577" s="19">
        <v>2014</v>
      </c>
      <c r="D5577" s="19">
        <v>32</v>
      </c>
      <c r="E5577" s="19">
        <v>4</v>
      </c>
      <c r="F5577" s="19">
        <v>0</v>
      </c>
      <c r="G5577" s="19">
        <v>0</v>
      </c>
      <c r="H5577" s="19">
        <v>0</v>
      </c>
      <c r="I5577" s="19">
        <v>0</v>
      </c>
      <c r="J5577" s="19">
        <v>0</v>
      </c>
      <c r="K5577" s="19">
        <v>0</v>
      </c>
      <c r="L5577" s="19">
        <v>0</v>
      </c>
      <c r="M5577" s="19">
        <v>0</v>
      </c>
      <c r="N5577" s="19">
        <v>0</v>
      </c>
      <c r="O5577" s="19">
        <v>1</v>
      </c>
      <c r="P5577" s="14" t="str">
        <f>IFERROR(VLOOKUP($A5577,'Fielding Data'!$A:$H,MATCH(P$1,'Fielding Data'!$A$1:$H$1,0),0),"Other")</f>
        <v>P</v>
      </c>
      <c r="Q5577" s="14">
        <f>IFERROR(VLOOKUP($A5577,'Fielding Data'!$A:$H,MATCH(Q$1,'Fielding Data'!$A$1:$H$1,0),0),"Other")</f>
        <v>10</v>
      </c>
      <c r="R5577" s="14">
        <f>IFERROR(VLOOKUP($A5577,'Fielding Data'!$A:$H,MATCH(R$1,'Fielding Data'!$A$1:$H$1,0),0),"Other")</f>
        <v>18</v>
      </c>
      <c r="S5577" s="14">
        <f>IFERROR(VLOOKUP($A5577,'Fielding Data'!$A:$H,MATCH(S$1,'Fielding Data'!$A$1:$H$1,0),0),"Other")</f>
        <v>0</v>
      </c>
      <c r="T5577" s="14">
        <f>IFERROR(VLOOKUP($A5577,'Fielding Data'!$A:$H,MATCH(T$1,'Fielding Data'!$A$1:$H$1,0),0),"Other")</f>
        <v>2</v>
      </c>
      <c r="U5577" s="14">
        <f>SUMIFS('Fielding Data'!E:E,'Fielding Data'!$A:$A,'Hitting Data'!$A5577)</f>
        <v>10</v>
      </c>
      <c r="V5577" s="14">
        <f>SUMIFS('Fielding Data'!F:F,'Fielding Data'!$A:$A,'Hitting Data'!$A5577)</f>
        <v>18</v>
      </c>
      <c r="W5577" s="14">
        <f>SUMIFS('Fielding Data'!G:G,'Fielding Data'!$A:$A,'Hitting Data'!$A5577)</f>
        <v>0</v>
      </c>
      <c r="X5577" s="14">
        <f>SUMIFS('Fielding Data'!H:H,'Fielding Data'!$A:$A,'Hitting Data'!$A5577)</f>
        <v>2</v>
      </c>
    </row>
    <row r="5578" spans="1:24" x14ac:dyDescent="0.25">
      <c r="A5578" s="14" t="str">
        <f t="shared" si="87"/>
        <v>phillbr012014</v>
      </c>
      <c r="B5578" s="19" t="s">
        <v>328</v>
      </c>
      <c r="C5578" s="19">
        <v>2014</v>
      </c>
      <c r="D5578" s="19">
        <v>121</v>
      </c>
      <c r="E5578" s="19">
        <v>462</v>
      </c>
      <c r="F5578" s="19">
        <v>44</v>
      </c>
      <c r="G5578" s="19">
        <v>123</v>
      </c>
      <c r="H5578" s="19">
        <v>25</v>
      </c>
      <c r="I5578" s="19">
        <v>0</v>
      </c>
      <c r="J5578" s="19">
        <v>8</v>
      </c>
      <c r="K5578" s="19">
        <v>51</v>
      </c>
      <c r="L5578" s="19">
        <v>2</v>
      </c>
      <c r="M5578" s="19">
        <v>3</v>
      </c>
      <c r="N5578" s="19">
        <v>23</v>
      </c>
      <c r="O5578" s="19">
        <v>74</v>
      </c>
      <c r="P5578" s="14" t="str">
        <f>IFERROR(VLOOKUP($A5578,'Fielding Data'!$A:$H,MATCH(P$1,'Fielding Data'!$A$1:$H$1,0),0),"Other")</f>
        <v>2B</v>
      </c>
      <c r="Q5578" s="14">
        <f>IFERROR(VLOOKUP($A5578,'Fielding Data'!$A:$H,MATCH(Q$1,'Fielding Data'!$A$1:$H$1,0),0),"Other")</f>
        <v>216</v>
      </c>
      <c r="R5578" s="14">
        <f>IFERROR(VLOOKUP($A5578,'Fielding Data'!$A:$H,MATCH(R$1,'Fielding Data'!$A$1:$H$1,0),0),"Other")</f>
        <v>307</v>
      </c>
      <c r="S5578" s="14">
        <f>IFERROR(VLOOKUP($A5578,'Fielding Data'!$A:$H,MATCH(S$1,'Fielding Data'!$A$1:$H$1,0),0),"Other")</f>
        <v>2</v>
      </c>
      <c r="T5578" s="14">
        <f>IFERROR(VLOOKUP($A5578,'Fielding Data'!$A:$H,MATCH(T$1,'Fielding Data'!$A$1:$H$1,0),0),"Other")</f>
        <v>68</v>
      </c>
      <c r="U5578" s="14">
        <f>SUMIFS('Fielding Data'!E:E,'Fielding Data'!$A:$A,'Hitting Data'!$A5578)</f>
        <v>216</v>
      </c>
      <c r="V5578" s="14">
        <f>SUMIFS('Fielding Data'!F:F,'Fielding Data'!$A:$A,'Hitting Data'!$A5578)</f>
        <v>307</v>
      </c>
      <c r="W5578" s="14">
        <f>SUMIFS('Fielding Data'!G:G,'Fielding Data'!$A:$A,'Hitting Data'!$A5578)</f>
        <v>2</v>
      </c>
      <c r="X5578" s="14">
        <f>SUMIFS('Fielding Data'!H:H,'Fielding Data'!$A:$A,'Hitting Data'!$A5578)</f>
        <v>68</v>
      </c>
    </row>
    <row r="5579" spans="1:24" x14ac:dyDescent="0.25">
      <c r="A5579" s="14" t="str">
        <f t="shared" si="87"/>
        <v>pillake012014</v>
      </c>
      <c r="B5579" s="19" t="s">
        <v>2027</v>
      </c>
      <c r="C5579" s="19">
        <v>2014</v>
      </c>
      <c r="D5579" s="19">
        <v>53</v>
      </c>
      <c r="E5579" s="19">
        <v>116</v>
      </c>
      <c r="F5579" s="19">
        <v>19</v>
      </c>
      <c r="G5579" s="19">
        <v>31</v>
      </c>
      <c r="H5579" s="19">
        <v>9</v>
      </c>
      <c r="I5579" s="19">
        <v>0</v>
      </c>
      <c r="J5579" s="19">
        <v>2</v>
      </c>
      <c r="K5579" s="19">
        <v>7</v>
      </c>
      <c r="L5579" s="19">
        <v>1</v>
      </c>
      <c r="M5579" s="19">
        <v>2</v>
      </c>
      <c r="N5579" s="19">
        <v>4</v>
      </c>
      <c r="O5579" s="19">
        <v>28</v>
      </c>
      <c r="P5579" s="14" t="str">
        <f>IFERROR(VLOOKUP($A5579,'Fielding Data'!$A:$H,MATCH(P$1,'Fielding Data'!$A$1:$H$1,0),0),"Other")</f>
        <v>CF</v>
      </c>
      <c r="Q5579" s="14">
        <f>IFERROR(VLOOKUP($A5579,'Fielding Data'!$A:$H,MATCH(Q$1,'Fielding Data'!$A$1:$H$1,0),0),"Other")</f>
        <v>33</v>
      </c>
      <c r="R5579" s="14">
        <f>IFERROR(VLOOKUP($A5579,'Fielding Data'!$A:$H,MATCH(R$1,'Fielding Data'!$A$1:$H$1,0),0),"Other")</f>
        <v>1</v>
      </c>
      <c r="S5579" s="14">
        <f>IFERROR(VLOOKUP($A5579,'Fielding Data'!$A:$H,MATCH(S$1,'Fielding Data'!$A$1:$H$1,0),0),"Other")</f>
        <v>0</v>
      </c>
      <c r="T5579" s="14">
        <f>IFERROR(VLOOKUP($A5579,'Fielding Data'!$A:$H,MATCH(T$1,'Fielding Data'!$A$1:$H$1,0),0),"Other")</f>
        <v>0</v>
      </c>
      <c r="U5579" s="14">
        <f>SUMIFS('Fielding Data'!E:E,'Fielding Data'!$A:$A,'Hitting Data'!$A5579)</f>
        <v>142</v>
      </c>
      <c r="V5579" s="14">
        <f>SUMIFS('Fielding Data'!F:F,'Fielding Data'!$A:$A,'Hitting Data'!$A5579)</f>
        <v>4</v>
      </c>
      <c r="W5579" s="14">
        <f>SUMIFS('Fielding Data'!G:G,'Fielding Data'!$A:$A,'Hitting Data'!$A5579)</f>
        <v>0</v>
      </c>
      <c r="X5579" s="14">
        <f>SUMIFS('Fielding Data'!H:H,'Fielding Data'!$A:$A,'Hitting Data'!$A5579)</f>
        <v>0</v>
      </c>
    </row>
    <row r="5580" spans="1:24" x14ac:dyDescent="0.25">
      <c r="A5580" s="14" t="str">
        <f t="shared" si="87"/>
        <v>pimenst012014</v>
      </c>
      <c r="B5580" s="19" t="s">
        <v>2028</v>
      </c>
      <c r="C5580" s="19">
        <v>2014</v>
      </c>
      <c r="D5580" s="19">
        <v>20</v>
      </c>
      <c r="E5580" s="19">
        <v>5</v>
      </c>
      <c r="F5580" s="19">
        <v>0</v>
      </c>
      <c r="G5580" s="19">
        <v>0</v>
      </c>
      <c r="H5580" s="19">
        <v>0</v>
      </c>
      <c r="I5580" s="19">
        <v>0</v>
      </c>
      <c r="J5580" s="19">
        <v>0</v>
      </c>
      <c r="K5580" s="19">
        <v>0</v>
      </c>
      <c r="L5580" s="19">
        <v>0</v>
      </c>
      <c r="M5580" s="19">
        <v>0</v>
      </c>
      <c r="N5580" s="19">
        <v>0</v>
      </c>
      <c r="O5580" s="19">
        <v>3</v>
      </c>
      <c r="P5580" s="14" t="str">
        <f>IFERROR(VLOOKUP($A5580,'Fielding Data'!$A:$H,MATCH(P$1,'Fielding Data'!$A$1:$H$1,0),0),"Other")</f>
        <v>P</v>
      </c>
      <c r="Q5580" s="14">
        <f>IFERROR(VLOOKUP($A5580,'Fielding Data'!$A:$H,MATCH(Q$1,'Fielding Data'!$A$1:$H$1,0),0),"Other")</f>
        <v>0</v>
      </c>
      <c r="R5580" s="14">
        <f>IFERROR(VLOOKUP($A5580,'Fielding Data'!$A:$H,MATCH(R$1,'Fielding Data'!$A$1:$H$1,0),0),"Other")</f>
        <v>1</v>
      </c>
      <c r="S5580" s="14">
        <f>IFERROR(VLOOKUP($A5580,'Fielding Data'!$A:$H,MATCH(S$1,'Fielding Data'!$A$1:$H$1,0),0),"Other")</f>
        <v>0</v>
      </c>
      <c r="T5580" s="14">
        <f>IFERROR(VLOOKUP($A5580,'Fielding Data'!$A:$H,MATCH(T$1,'Fielding Data'!$A$1:$H$1,0),0),"Other")</f>
        <v>0</v>
      </c>
      <c r="U5580" s="14">
        <f>SUMIFS('Fielding Data'!E:E,'Fielding Data'!$A:$A,'Hitting Data'!$A5580)</f>
        <v>0</v>
      </c>
      <c r="V5580" s="14">
        <f>SUMIFS('Fielding Data'!F:F,'Fielding Data'!$A:$A,'Hitting Data'!$A5580)</f>
        <v>1</v>
      </c>
      <c r="W5580" s="14">
        <f>SUMIFS('Fielding Data'!G:G,'Fielding Data'!$A:$A,'Hitting Data'!$A5580)</f>
        <v>0</v>
      </c>
      <c r="X5580" s="14">
        <f>SUMIFS('Fielding Data'!H:H,'Fielding Data'!$A:$A,'Hitting Data'!$A5580)</f>
        <v>0</v>
      </c>
    </row>
    <row r="5581" spans="1:24" x14ac:dyDescent="0.25">
      <c r="A5581" s="14" t="str">
        <f t="shared" si="87"/>
        <v>pinedmi012014</v>
      </c>
      <c r="B5581" s="19" t="s">
        <v>1591</v>
      </c>
      <c r="C5581" s="19">
        <v>2014</v>
      </c>
      <c r="D5581" s="19">
        <v>13</v>
      </c>
      <c r="E5581" s="19">
        <v>0</v>
      </c>
      <c r="F5581" s="19">
        <v>0</v>
      </c>
      <c r="G5581" s="19">
        <v>0</v>
      </c>
      <c r="H5581" s="19">
        <v>0</v>
      </c>
      <c r="I5581" s="19">
        <v>0</v>
      </c>
      <c r="J5581" s="19">
        <v>0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4" t="str">
        <f>IFERROR(VLOOKUP($A5581,'Fielding Data'!$A:$H,MATCH(P$1,'Fielding Data'!$A$1:$H$1,0),0),"Other")</f>
        <v>P</v>
      </c>
      <c r="Q5581" s="14">
        <f>IFERROR(VLOOKUP($A5581,'Fielding Data'!$A:$H,MATCH(Q$1,'Fielding Data'!$A$1:$H$1,0),0),"Other")</f>
        <v>2</v>
      </c>
      <c r="R5581" s="14">
        <f>IFERROR(VLOOKUP($A5581,'Fielding Data'!$A:$H,MATCH(R$1,'Fielding Data'!$A$1:$H$1,0),0),"Other")</f>
        <v>9</v>
      </c>
      <c r="S5581" s="14">
        <f>IFERROR(VLOOKUP($A5581,'Fielding Data'!$A:$H,MATCH(S$1,'Fielding Data'!$A$1:$H$1,0),0),"Other")</f>
        <v>1</v>
      </c>
      <c r="T5581" s="14">
        <f>IFERROR(VLOOKUP($A5581,'Fielding Data'!$A:$H,MATCH(T$1,'Fielding Data'!$A$1:$H$1,0),0),"Other")</f>
        <v>0</v>
      </c>
      <c r="U5581" s="14">
        <f>SUMIFS('Fielding Data'!E:E,'Fielding Data'!$A:$A,'Hitting Data'!$A5581)</f>
        <v>2</v>
      </c>
      <c r="V5581" s="14">
        <f>SUMIFS('Fielding Data'!F:F,'Fielding Data'!$A:$A,'Hitting Data'!$A5581)</f>
        <v>9</v>
      </c>
      <c r="W5581" s="14">
        <f>SUMIFS('Fielding Data'!G:G,'Fielding Data'!$A:$A,'Hitting Data'!$A5581)</f>
        <v>1</v>
      </c>
      <c r="X5581" s="14">
        <f>SUMIFS('Fielding Data'!H:H,'Fielding Data'!$A:$A,'Hitting Data'!$A5581)</f>
        <v>0</v>
      </c>
    </row>
    <row r="5582" spans="1:24" x14ac:dyDescent="0.25">
      <c r="A5582" s="14" t="str">
        <f t="shared" si="87"/>
        <v>pinoyo012014</v>
      </c>
      <c r="B5582" s="19" t="s">
        <v>2247</v>
      </c>
      <c r="C5582" s="19">
        <v>2014</v>
      </c>
      <c r="D5582" s="19">
        <v>11</v>
      </c>
      <c r="E5582" s="19">
        <v>0</v>
      </c>
      <c r="F5582" s="19">
        <v>0</v>
      </c>
      <c r="G5582" s="19">
        <v>0</v>
      </c>
      <c r="H5582" s="19">
        <v>0</v>
      </c>
      <c r="I5582" s="19">
        <v>0</v>
      </c>
      <c r="J5582" s="19">
        <v>0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4" t="str">
        <f>IFERROR(VLOOKUP($A5582,'Fielding Data'!$A:$H,MATCH(P$1,'Fielding Data'!$A$1:$H$1,0),0),"Other")</f>
        <v>P</v>
      </c>
      <c r="Q5582" s="14">
        <f>IFERROR(VLOOKUP($A5582,'Fielding Data'!$A:$H,MATCH(Q$1,'Fielding Data'!$A$1:$H$1,0),0),"Other")</f>
        <v>6</v>
      </c>
      <c r="R5582" s="14">
        <f>IFERROR(VLOOKUP($A5582,'Fielding Data'!$A:$H,MATCH(R$1,'Fielding Data'!$A$1:$H$1,0),0),"Other")</f>
        <v>6</v>
      </c>
      <c r="S5582" s="14">
        <f>IFERROR(VLOOKUP($A5582,'Fielding Data'!$A:$H,MATCH(S$1,'Fielding Data'!$A$1:$H$1,0),0),"Other")</f>
        <v>0</v>
      </c>
      <c r="T5582" s="14">
        <f>IFERROR(VLOOKUP($A5582,'Fielding Data'!$A:$H,MATCH(T$1,'Fielding Data'!$A$1:$H$1,0),0),"Other")</f>
        <v>0</v>
      </c>
      <c r="U5582" s="14">
        <f>SUMIFS('Fielding Data'!E:E,'Fielding Data'!$A:$A,'Hitting Data'!$A5582)</f>
        <v>6</v>
      </c>
      <c r="V5582" s="14">
        <f>SUMIFS('Fielding Data'!F:F,'Fielding Data'!$A:$A,'Hitting Data'!$A5582)</f>
        <v>6</v>
      </c>
      <c r="W5582" s="14">
        <f>SUMIFS('Fielding Data'!G:G,'Fielding Data'!$A:$A,'Hitting Data'!$A5582)</f>
        <v>0</v>
      </c>
      <c r="X5582" s="14">
        <f>SUMIFS('Fielding Data'!H:H,'Fielding Data'!$A:$A,'Hitting Data'!$A5582)</f>
        <v>0</v>
      </c>
    </row>
    <row r="5583" spans="1:24" x14ac:dyDescent="0.25">
      <c r="A5583" s="14" t="str">
        <f t="shared" si="87"/>
        <v>pintojo012014</v>
      </c>
      <c r="B5583" s="19" t="s">
        <v>2029</v>
      </c>
      <c r="C5583" s="19">
        <v>2014</v>
      </c>
      <c r="D5583" s="19">
        <v>57</v>
      </c>
      <c r="E5583" s="19">
        <v>169</v>
      </c>
      <c r="F5583" s="19">
        <v>25</v>
      </c>
      <c r="G5583" s="19">
        <v>37</v>
      </c>
      <c r="H5583" s="19">
        <v>8</v>
      </c>
      <c r="I5583" s="19">
        <v>0</v>
      </c>
      <c r="J5583" s="19">
        <v>7</v>
      </c>
      <c r="K5583" s="19">
        <v>18</v>
      </c>
      <c r="L5583" s="19">
        <v>0</v>
      </c>
      <c r="M5583" s="19">
        <v>1</v>
      </c>
      <c r="N5583" s="19">
        <v>24</v>
      </c>
      <c r="O5583" s="19">
        <v>50</v>
      </c>
      <c r="P5583" s="14" t="str">
        <f>IFERROR(VLOOKUP($A5583,'Fielding Data'!$A:$H,MATCH(P$1,'Fielding Data'!$A$1:$H$1,0),0),"Other")</f>
        <v>C</v>
      </c>
      <c r="Q5583" s="14">
        <f>IFERROR(VLOOKUP($A5583,'Fielding Data'!$A:$H,MATCH(Q$1,'Fielding Data'!$A$1:$H$1,0),0),"Other")</f>
        <v>173</v>
      </c>
      <c r="R5583" s="14">
        <f>IFERROR(VLOOKUP($A5583,'Fielding Data'!$A:$H,MATCH(R$1,'Fielding Data'!$A$1:$H$1,0),0),"Other")</f>
        <v>8</v>
      </c>
      <c r="S5583" s="14">
        <f>IFERROR(VLOOKUP($A5583,'Fielding Data'!$A:$H,MATCH(S$1,'Fielding Data'!$A$1:$H$1,0),0),"Other")</f>
        <v>5</v>
      </c>
      <c r="T5583" s="14">
        <f>IFERROR(VLOOKUP($A5583,'Fielding Data'!$A:$H,MATCH(T$1,'Fielding Data'!$A$1:$H$1,0),0),"Other")</f>
        <v>0</v>
      </c>
      <c r="U5583" s="14">
        <f>SUMIFS('Fielding Data'!E:E,'Fielding Data'!$A:$A,'Hitting Data'!$A5583)</f>
        <v>173</v>
      </c>
      <c r="V5583" s="14">
        <f>SUMIFS('Fielding Data'!F:F,'Fielding Data'!$A:$A,'Hitting Data'!$A5583)</f>
        <v>8</v>
      </c>
      <c r="W5583" s="14">
        <f>SUMIFS('Fielding Data'!G:G,'Fielding Data'!$A:$A,'Hitting Data'!$A5583)</f>
        <v>5</v>
      </c>
      <c r="X5583" s="14">
        <f>SUMIFS('Fielding Data'!H:H,'Fielding Data'!$A:$A,'Hitting Data'!$A5583)</f>
        <v>0</v>
      </c>
    </row>
    <row r="5584" spans="1:24" x14ac:dyDescent="0.25">
      <c r="A5584" s="14" t="str">
        <f t="shared" si="87"/>
        <v>pireljo012014</v>
      </c>
      <c r="B5584" s="19" t="s">
        <v>2248</v>
      </c>
      <c r="C5584" s="19">
        <v>2014</v>
      </c>
      <c r="D5584" s="19">
        <v>7</v>
      </c>
      <c r="E5584" s="19">
        <v>24</v>
      </c>
      <c r="F5584" s="19">
        <v>6</v>
      </c>
      <c r="G5584" s="19">
        <v>8</v>
      </c>
      <c r="H5584" s="19">
        <v>1</v>
      </c>
      <c r="I5584" s="19">
        <v>2</v>
      </c>
      <c r="J5584" s="19">
        <v>0</v>
      </c>
      <c r="K5584" s="19">
        <v>3</v>
      </c>
      <c r="L5584" s="19">
        <v>0</v>
      </c>
      <c r="M5584" s="19">
        <v>0</v>
      </c>
      <c r="N5584" s="19">
        <v>1</v>
      </c>
      <c r="O5584" s="19">
        <v>4</v>
      </c>
      <c r="P5584" s="14" t="str">
        <f>IFERROR(VLOOKUP($A5584,'Fielding Data'!$A:$H,MATCH(P$1,'Fielding Data'!$A$1:$H$1,0),0),"Other")</f>
        <v>2B</v>
      </c>
      <c r="Q5584" s="14">
        <f>IFERROR(VLOOKUP($A5584,'Fielding Data'!$A:$H,MATCH(Q$1,'Fielding Data'!$A$1:$H$1,0),0),"Other")</f>
        <v>4</v>
      </c>
      <c r="R5584" s="14">
        <f>IFERROR(VLOOKUP($A5584,'Fielding Data'!$A:$H,MATCH(R$1,'Fielding Data'!$A$1:$H$1,0),0),"Other")</f>
        <v>7</v>
      </c>
      <c r="S5584" s="14">
        <f>IFERROR(VLOOKUP($A5584,'Fielding Data'!$A:$H,MATCH(S$1,'Fielding Data'!$A$1:$H$1,0),0),"Other")</f>
        <v>1</v>
      </c>
      <c r="T5584" s="14">
        <f>IFERROR(VLOOKUP($A5584,'Fielding Data'!$A:$H,MATCH(T$1,'Fielding Data'!$A$1:$H$1,0),0),"Other")</f>
        <v>2</v>
      </c>
      <c r="U5584" s="14">
        <f>SUMIFS('Fielding Data'!E:E,'Fielding Data'!$A:$A,'Hitting Data'!$A5584)</f>
        <v>4</v>
      </c>
      <c r="V5584" s="14">
        <f>SUMIFS('Fielding Data'!F:F,'Fielding Data'!$A:$A,'Hitting Data'!$A5584)</f>
        <v>7</v>
      </c>
      <c r="W5584" s="14">
        <f>SUMIFS('Fielding Data'!G:G,'Fielding Data'!$A:$A,'Hitting Data'!$A5584)</f>
        <v>1</v>
      </c>
      <c r="X5584" s="14">
        <f>SUMIFS('Fielding Data'!H:H,'Fielding Data'!$A:$A,'Hitting Data'!$A5584)</f>
        <v>2</v>
      </c>
    </row>
    <row r="5585" spans="1:24" x14ac:dyDescent="0.25">
      <c r="A5585" s="14" t="str">
        <f t="shared" si="87"/>
        <v>plouftr012014</v>
      </c>
      <c r="B5585" s="19" t="s">
        <v>1359</v>
      </c>
      <c r="C5585" s="19">
        <v>2014</v>
      </c>
      <c r="D5585" s="19">
        <v>136</v>
      </c>
      <c r="E5585" s="19">
        <v>520</v>
      </c>
      <c r="F5585" s="19">
        <v>69</v>
      </c>
      <c r="G5585" s="19">
        <v>134</v>
      </c>
      <c r="H5585" s="19">
        <v>40</v>
      </c>
      <c r="I5585" s="19">
        <v>2</v>
      </c>
      <c r="J5585" s="19">
        <v>14</v>
      </c>
      <c r="K5585" s="19">
        <v>80</v>
      </c>
      <c r="L5585" s="19">
        <v>2</v>
      </c>
      <c r="M5585" s="19">
        <v>1</v>
      </c>
      <c r="N5585" s="19">
        <v>53</v>
      </c>
      <c r="O5585" s="19">
        <v>109</v>
      </c>
      <c r="P5585" s="14" t="str">
        <f>IFERROR(VLOOKUP($A5585,'Fielding Data'!$A:$H,MATCH(P$1,'Fielding Data'!$A$1:$H$1,0),0),"Other")</f>
        <v>3B</v>
      </c>
      <c r="Q5585" s="14">
        <f>IFERROR(VLOOKUP($A5585,'Fielding Data'!$A:$H,MATCH(Q$1,'Fielding Data'!$A$1:$H$1,0),0),"Other")</f>
        <v>109</v>
      </c>
      <c r="R5585" s="14">
        <f>IFERROR(VLOOKUP($A5585,'Fielding Data'!$A:$H,MATCH(R$1,'Fielding Data'!$A$1:$H$1,0),0),"Other")</f>
        <v>226</v>
      </c>
      <c r="S5585" s="14">
        <f>IFERROR(VLOOKUP($A5585,'Fielding Data'!$A:$H,MATCH(S$1,'Fielding Data'!$A$1:$H$1,0),0),"Other")</f>
        <v>14</v>
      </c>
      <c r="T5585" s="14">
        <f>IFERROR(VLOOKUP($A5585,'Fielding Data'!$A:$H,MATCH(T$1,'Fielding Data'!$A$1:$H$1,0),0),"Other")</f>
        <v>25</v>
      </c>
      <c r="U5585" s="14">
        <f>SUMIFS('Fielding Data'!E:E,'Fielding Data'!$A:$A,'Hitting Data'!$A5585)</f>
        <v>109</v>
      </c>
      <c r="V5585" s="14">
        <f>SUMIFS('Fielding Data'!F:F,'Fielding Data'!$A:$A,'Hitting Data'!$A5585)</f>
        <v>226</v>
      </c>
      <c r="W5585" s="14">
        <f>SUMIFS('Fielding Data'!G:G,'Fielding Data'!$A:$A,'Hitting Data'!$A5585)</f>
        <v>14</v>
      </c>
      <c r="X5585" s="14">
        <f>SUMIFS('Fielding Data'!H:H,'Fielding Data'!$A:$A,'Hitting Data'!$A5585)</f>
        <v>25</v>
      </c>
    </row>
    <row r="5586" spans="1:24" x14ac:dyDescent="0.25">
      <c r="A5586" s="14" t="str">
        <f t="shared" si="87"/>
        <v>polangr012014</v>
      </c>
      <c r="B5586" s="19" t="s">
        <v>2249</v>
      </c>
      <c r="C5586" s="19">
        <v>2014</v>
      </c>
      <c r="D5586" s="19">
        <v>89</v>
      </c>
      <c r="E5586" s="19">
        <v>277</v>
      </c>
      <c r="F5586" s="19">
        <v>50</v>
      </c>
      <c r="G5586" s="19">
        <v>65</v>
      </c>
      <c r="H5586" s="19">
        <v>9</v>
      </c>
      <c r="I5586" s="19">
        <v>0</v>
      </c>
      <c r="J5586" s="19">
        <v>7</v>
      </c>
      <c r="K5586" s="19">
        <v>33</v>
      </c>
      <c r="L5586" s="19">
        <v>14</v>
      </c>
      <c r="M5586" s="19">
        <v>5</v>
      </c>
      <c r="N5586" s="19">
        <v>30</v>
      </c>
      <c r="O5586" s="19">
        <v>59</v>
      </c>
      <c r="P5586" s="14" t="str">
        <f>IFERROR(VLOOKUP($A5586,'Fielding Data'!$A:$H,MATCH(P$1,'Fielding Data'!$A$1:$H$1,0),0),"Other")</f>
        <v>OF</v>
      </c>
      <c r="Q5586" s="14">
        <f>IFERROR(VLOOKUP($A5586,'Fielding Data'!$A:$H,MATCH(Q$1,'Fielding Data'!$A$1:$H$1,0),0),"Other")</f>
        <v>144</v>
      </c>
      <c r="R5586" s="14">
        <f>IFERROR(VLOOKUP($A5586,'Fielding Data'!$A:$H,MATCH(R$1,'Fielding Data'!$A$1:$H$1,0),0),"Other")</f>
        <v>5</v>
      </c>
      <c r="S5586" s="14">
        <f>IFERROR(VLOOKUP($A5586,'Fielding Data'!$A:$H,MATCH(S$1,'Fielding Data'!$A$1:$H$1,0),0),"Other")</f>
        <v>2</v>
      </c>
      <c r="T5586" s="14">
        <f>IFERROR(VLOOKUP($A5586,'Fielding Data'!$A:$H,MATCH(T$1,'Fielding Data'!$A$1:$H$1,0),0),"Other")</f>
        <v>2</v>
      </c>
      <c r="U5586" s="14">
        <f>SUMIFS('Fielding Data'!E:E,'Fielding Data'!$A:$A,'Hitting Data'!$A5586)</f>
        <v>288</v>
      </c>
      <c r="V5586" s="14">
        <f>SUMIFS('Fielding Data'!F:F,'Fielding Data'!$A:$A,'Hitting Data'!$A5586)</f>
        <v>10</v>
      </c>
      <c r="W5586" s="14">
        <f>SUMIFS('Fielding Data'!G:G,'Fielding Data'!$A:$A,'Hitting Data'!$A5586)</f>
        <v>4</v>
      </c>
      <c r="X5586" s="14">
        <f>SUMIFS('Fielding Data'!H:H,'Fielding Data'!$A:$A,'Hitting Data'!$A5586)</f>
        <v>4</v>
      </c>
    </row>
    <row r="5587" spans="1:24" x14ac:dyDescent="0.25">
      <c r="A5587" s="14" t="str">
        <f t="shared" si="87"/>
        <v>polanjo012014</v>
      </c>
      <c r="B5587" s="19" t="s">
        <v>2250</v>
      </c>
      <c r="C5587" s="19">
        <v>2014</v>
      </c>
      <c r="D5587" s="19">
        <v>5</v>
      </c>
      <c r="E5587" s="19">
        <v>6</v>
      </c>
      <c r="F5587" s="19">
        <v>2</v>
      </c>
      <c r="G5587" s="19">
        <v>2</v>
      </c>
      <c r="H5587" s="19">
        <v>1</v>
      </c>
      <c r="I5587" s="19">
        <v>1</v>
      </c>
      <c r="J5587" s="19">
        <v>0</v>
      </c>
      <c r="K5587" s="19">
        <v>3</v>
      </c>
      <c r="L5587" s="19">
        <v>0</v>
      </c>
      <c r="M5587" s="19">
        <v>0</v>
      </c>
      <c r="N5587" s="19">
        <v>2</v>
      </c>
      <c r="O5587" s="19">
        <v>2</v>
      </c>
      <c r="P5587" s="14" t="str">
        <f>IFERROR(VLOOKUP($A5587,'Fielding Data'!$A:$H,MATCH(P$1,'Fielding Data'!$A$1:$H$1,0),0),"Other")</f>
        <v>SS</v>
      </c>
      <c r="Q5587" s="14">
        <f>IFERROR(VLOOKUP($A5587,'Fielding Data'!$A:$H,MATCH(Q$1,'Fielding Data'!$A$1:$H$1,0),0),"Other")</f>
        <v>3</v>
      </c>
      <c r="R5587" s="14">
        <f>IFERROR(VLOOKUP($A5587,'Fielding Data'!$A:$H,MATCH(R$1,'Fielding Data'!$A$1:$H$1,0),0),"Other")</f>
        <v>6</v>
      </c>
      <c r="S5587" s="14">
        <f>IFERROR(VLOOKUP($A5587,'Fielding Data'!$A:$H,MATCH(S$1,'Fielding Data'!$A$1:$H$1,0),0),"Other")</f>
        <v>0</v>
      </c>
      <c r="T5587" s="14">
        <f>IFERROR(VLOOKUP($A5587,'Fielding Data'!$A:$H,MATCH(T$1,'Fielding Data'!$A$1:$H$1,0),0),"Other")</f>
        <v>3</v>
      </c>
      <c r="U5587" s="14">
        <f>SUMIFS('Fielding Data'!E:E,'Fielding Data'!$A:$A,'Hitting Data'!$A5587)</f>
        <v>3</v>
      </c>
      <c r="V5587" s="14">
        <f>SUMIFS('Fielding Data'!F:F,'Fielding Data'!$A:$A,'Hitting Data'!$A5587)</f>
        <v>6</v>
      </c>
      <c r="W5587" s="14">
        <f>SUMIFS('Fielding Data'!G:G,'Fielding Data'!$A:$A,'Hitting Data'!$A5587)</f>
        <v>0</v>
      </c>
      <c r="X5587" s="14">
        <f>SUMIFS('Fielding Data'!H:H,'Fielding Data'!$A:$A,'Hitting Data'!$A5587)</f>
        <v>3</v>
      </c>
    </row>
    <row r="5588" spans="1:24" x14ac:dyDescent="0.25">
      <c r="A5588" s="14" t="str">
        <f t="shared" si="87"/>
        <v>polloaj012014</v>
      </c>
      <c r="B5588" s="19" t="s">
        <v>1808</v>
      </c>
      <c r="C5588" s="19">
        <v>2014</v>
      </c>
      <c r="D5588" s="19">
        <v>75</v>
      </c>
      <c r="E5588" s="19">
        <v>265</v>
      </c>
      <c r="F5588" s="19">
        <v>41</v>
      </c>
      <c r="G5588" s="19">
        <v>80</v>
      </c>
      <c r="H5588" s="19">
        <v>19</v>
      </c>
      <c r="I5588" s="19">
        <v>6</v>
      </c>
      <c r="J5588" s="19">
        <v>7</v>
      </c>
      <c r="K5588" s="19">
        <v>24</v>
      </c>
      <c r="L5588" s="19">
        <v>14</v>
      </c>
      <c r="M5588" s="19">
        <v>3</v>
      </c>
      <c r="N5588" s="19">
        <v>19</v>
      </c>
      <c r="O5588" s="19">
        <v>46</v>
      </c>
      <c r="P5588" s="14" t="str">
        <f>IFERROR(VLOOKUP($A5588,'Fielding Data'!$A:$H,MATCH(P$1,'Fielding Data'!$A$1:$H$1,0),0),"Other")</f>
        <v>CF</v>
      </c>
      <c r="Q5588" s="14">
        <f>IFERROR(VLOOKUP($A5588,'Fielding Data'!$A:$H,MATCH(Q$1,'Fielding Data'!$A$1:$H$1,0),0),"Other")</f>
        <v>151</v>
      </c>
      <c r="R5588" s="14">
        <f>IFERROR(VLOOKUP($A5588,'Fielding Data'!$A:$H,MATCH(R$1,'Fielding Data'!$A$1:$H$1,0),0),"Other")</f>
        <v>8</v>
      </c>
      <c r="S5588" s="14">
        <f>IFERROR(VLOOKUP($A5588,'Fielding Data'!$A:$H,MATCH(S$1,'Fielding Data'!$A$1:$H$1,0),0),"Other")</f>
        <v>1</v>
      </c>
      <c r="T5588" s="14">
        <f>IFERROR(VLOOKUP($A5588,'Fielding Data'!$A:$H,MATCH(T$1,'Fielding Data'!$A$1:$H$1,0),0),"Other")</f>
        <v>2</v>
      </c>
      <c r="U5588" s="14">
        <f>SUMIFS('Fielding Data'!E:E,'Fielding Data'!$A:$A,'Hitting Data'!$A5588)</f>
        <v>302</v>
      </c>
      <c r="V5588" s="14">
        <f>SUMIFS('Fielding Data'!F:F,'Fielding Data'!$A:$A,'Hitting Data'!$A5588)</f>
        <v>16</v>
      </c>
      <c r="W5588" s="14">
        <f>SUMIFS('Fielding Data'!G:G,'Fielding Data'!$A:$A,'Hitting Data'!$A5588)</f>
        <v>2</v>
      </c>
      <c r="X5588" s="14">
        <f>SUMIFS('Fielding Data'!H:H,'Fielding Data'!$A:$A,'Hitting Data'!$A5588)</f>
        <v>4</v>
      </c>
    </row>
    <row r="5589" spans="1:24" x14ac:dyDescent="0.25">
      <c r="A5589" s="14" t="str">
        <f t="shared" si="87"/>
        <v>pomerdr012014</v>
      </c>
      <c r="B5589" s="19" t="s">
        <v>1592</v>
      </c>
      <c r="C5589" s="19">
        <v>2014</v>
      </c>
      <c r="D5589" s="19">
        <v>20</v>
      </c>
      <c r="E5589" s="19">
        <v>0</v>
      </c>
      <c r="F5589" s="19">
        <v>0</v>
      </c>
      <c r="G5589" s="19">
        <v>0</v>
      </c>
      <c r="H5589" s="19">
        <v>0</v>
      </c>
      <c r="I5589" s="19">
        <v>0</v>
      </c>
      <c r="J5589" s="19">
        <v>0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4" t="str">
        <f>IFERROR(VLOOKUP($A5589,'Fielding Data'!$A:$H,MATCH(P$1,'Fielding Data'!$A$1:$H$1,0),0),"Other")</f>
        <v>P</v>
      </c>
      <c r="Q5589" s="14">
        <f>IFERROR(VLOOKUP($A5589,'Fielding Data'!$A:$H,MATCH(Q$1,'Fielding Data'!$A$1:$H$1,0),0),"Other")</f>
        <v>1</v>
      </c>
      <c r="R5589" s="14">
        <f>IFERROR(VLOOKUP($A5589,'Fielding Data'!$A:$H,MATCH(R$1,'Fielding Data'!$A$1:$H$1,0),0),"Other")</f>
        <v>8</v>
      </c>
      <c r="S5589" s="14">
        <f>IFERROR(VLOOKUP($A5589,'Fielding Data'!$A:$H,MATCH(S$1,'Fielding Data'!$A$1:$H$1,0),0),"Other")</f>
        <v>0</v>
      </c>
      <c r="T5589" s="14">
        <f>IFERROR(VLOOKUP($A5589,'Fielding Data'!$A:$H,MATCH(T$1,'Fielding Data'!$A$1:$H$1,0),0),"Other")</f>
        <v>0</v>
      </c>
      <c r="U5589" s="14">
        <f>SUMIFS('Fielding Data'!E:E,'Fielding Data'!$A:$A,'Hitting Data'!$A5589)</f>
        <v>1</v>
      </c>
      <c r="V5589" s="14">
        <f>SUMIFS('Fielding Data'!F:F,'Fielding Data'!$A:$A,'Hitting Data'!$A5589)</f>
        <v>8</v>
      </c>
      <c r="W5589" s="14">
        <f>SUMIFS('Fielding Data'!G:G,'Fielding Data'!$A:$A,'Hitting Data'!$A5589)</f>
        <v>0</v>
      </c>
      <c r="X5589" s="14">
        <f>SUMIFS('Fielding Data'!H:H,'Fielding Data'!$A:$A,'Hitting Data'!$A5589)</f>
        <v>0</v>
      </c>
    </row>
    <row r="5590" spans="1:24" x14ac:dyDescent="0.25">
      <c r="A5590" s="14" t="str">
        <f t="shared" si="87"/>
        <v>pompeda012014</v>
      </c>
      <c r="B5590" s="19" t="s">
        <v>2251</v>
      </c>
      <c r="C5590" s="19">
        <v>2014</v>
      </c>
      <c r="D5590" s="19">
        <v>17</v>
      </c>
      <c r="E5590" s="19">
        <v>39</v>
      </c>
      <c r="F5590" s="19">
        <v>5</v>
      </c>
      <c r="G5590" s="19">
        <v>9</v>
      </c>
      <c r="H5590" s="19">
        <v>1</v>
      </c>
      <c r="I5590" s="19">
        <v>2</v>
      </c>
      <c r="J5590" s="19">
        <v>1</v>
      </c>
      <c r="K5590" s="19">
        <v>4</v>
      </c>
      <c r="L5590" s="19">
        <v>1</v>
      </c>
      <c r="M5590" s="19">
        <v>0</v>
      </c>
      <c r="N5590" s="19">
        <v>4</v>
      </c>
      <c r="O5590" s="19">
        <v>12</v>
      </c>
      <c r="P5590" s="14" t="str">
        <f>IFERROR(VLOOKUP($A5590,'Fielding Data'!$A:$H,MATCH(P$1,'Fielding Data'!$A$1:$H$1,0),0),"Other")</f>
        <v>CF</v>
      </c>
      <c r="Q5590" s="14">
        <f>IFERROR(VLOOKUP($A5590,'Fielding Data'!$A:$H,MATCH(Q$1,'Fielding Data'!$A$1:$H$1,0),0),"Other")</f>
        <v>8</v>
      </c>
      <c r="R5590" s="14">
        <f>IFERROR(VLOOKUP($A5590,'Fielding Data'!$A:$H,MATCH(R$1,'Fielding Data'!$A$1:$H$1,0),0),"Other")</f>
        <v>0</v>
      </c>
      <c r="S5590" s="14">
        <f>IFERROR(VLOOKUP($A5590,'Fielding Data'!$A:$H,MATCH(S$1,'Fielding Data'!$A$1:$H$1,0),0),"Other")</f>
        <v>0</v>
      </c>
      <c r="T5590" s="14">
        <f>IFERROR(VLOOKUP($A5590,'Fielding Data'!$A:$H,MATCH(T$1,'Fielding Data'!$A$1:$H$1,0),0),"Other")</f>
        <v>0</v>
      </c>
      <c r="U5590" s="14">
        <f>SUMIFS('Fielding Data'!E:E,'Fielding Data'!$A:$A,'Hitting Data'!$A5590)</f>
        <v>34</v>
      </c>
      <c r="V5590" s="14">
        <f>SUMIFS('Fielding Data'!F:F,'Fielding Data'!$A:$A,'Hitting Data'!$A5590)</f>
        <v>0</v>
      </c>
      <c r="W5590" s="14">
        <f>SUMIFS('Fielding Data'!G:G,'Fielding Data'!$A:$A,'Hitting Data'!$A5590)</f>
        <v>0</v>
      </c>
      <c r="X5590" s="14">
        <f>SUMIFS('Fielding Data'!H:H,'Fielding Data'!$A:$A,'Hitting Data'!$A5590)</f>
        <v>0</v>
      </c>
    </row>
    <row r="5591" spans="1:24" x14ac:dyDescent="0.25">
      <c r="A5591" s="14" t="str">
        <f t="shared" si="87"/>
        <v>porceri012014</v>
      </c>
      <c r="B5591" s="19" t="s">
        <v>1159</v>
      </c>
      <c r="C5591" s="19">
        <v>2014</v>
      </c>
      <c r="D5591" s="19">
        <v>32</v>
      </c>
      <c r="E5591" s="19">
        <v>4</v>
      </c>
      <c r="F5591" s="19">
        <v>0</v>
      </c>
      <c r="G5591" s="19">
        <v>0</v>
      </c>
      <c r="H5591" s="19">
        <v>0</v>
      </c>
      <c r="I5591" s="19">
        <v>0</v>
      </c>
      <c r="J5591" s="19">
        <v>0</v>
      </c>
      <c r="K5591" s="19">
        <v>0</v>
      </c>
      <c r="L5591" s="19">
        <v>0</v>
      </c>
      <c r="M5591" s="19">
        <v>0</v>
      </c>
      <c r="N5591" s="19">
        <v>0</v>
      </c>
      <c r="O5591" s="19">
        <v>2</v>
      </c>
      <c r="P5591" s="14" t="str">
        <f>IFERROR(VLOOKUP($A5591,'Fielding Data'!$A:$H,MATCH(P$1,'Fielding Data'!$A$1:$H$1,0),0),"Other")</f>
        <v>P</v>
      </c>
      <c r="Q5591" s="14">
        <f>IFERROR(VLOOKUP($A5591,'Fielding Data'!$A:$H,MATCH(Q$1,'Fielding Data'!$A$1:$H$1,0),0),"Other")</f>
        <v>18</v>
      </c>
      <c r="R5591" s="14">
        <f>IFERROR(VLOOKUP($A5591,'Fielding Data'!$A:$H,MATCH(R$1,'Fielding Data'!$A$1:$H$1,0),0),"Other")</f>
        <v>17</v>
      </c>
      <c r="S5591" s="14">
        <f>IFERROR(VLOOKUP($A5591,'Fielding Data'!$A:$H,MATCH(S$1,'Fielding Data'!$A$1:$H$1,0),0),"Other")</f>
        <v>4</v>
      </c>
      <c r="T5591" s="14">
        <f>IFERROR(VLOOKUP($A5591,'Fielding Data'!$A:$H,MATCH(T$1,'Fielding Data'!$A$1:$H$1,0),0),"Other")</f>
        <v>2</v>
      </c>
      <c r="U5591" s="14">
        <f>SUMIFS('Fielding Data'!E:E,'Fielding Data'!$A:$A,'Hitting Data'!$A5591)</f>
        <v>18</v>
      </c>
      <c r="V5591" s="14">
        <f>SUMIFS('Fielding Data'!F:F,'Fielding Data'!$A:$A,'Hitting Data'!$A5591)</f>
        <v>17</v>
      </c>
      <c r="W5591" s="14">
        <f>SUMIFS('Fielding Data'!G:G,'Fielding Data'!$A:$A,'Hitting Data'!$A5591)</f>
        <v>4</v>
      </c>
      <c r="X5591" s="14">
        <f>SUMIFS('Fielding Data'!H:H,'Fielding Data'!$A:$A,'Hitting Data'!$A5591)</f>
        <v>2</v>
      </c>
    </row>
    <row r="5592" spans="1:24" x14ac:dyDescent="0.25">
      <c r="A5592" s="14" t="str">
        <f t="shared" si="87"/>
        <v>poredaa012014</v>
      </c>
      <c r="B5592" s="19" t="s">
        <v>1160</v>
      </c>
      <c r="C5592" s="19">
        <v>2014</v>
      </c>
      <c r="D5592" s="19">
        <v>26</v>
      </c>
      <c r="E5592" s="19">
        <v>0</v>
      </c>
      <c r="F5592" s="19">
        <v>0</v>
      </c>
      <c r="G5592" s="19">
        <v>0</v>
      </c>
      <c r="H5592" s="19">
        <v>0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4" t="str">
        <f>IFERROR(VLOOKUP($A5592,'Fielding Data'!$A:$H,MATCH(P$1,'Fielding Data'!$A$1:$H$1,0),0),"Other")</f>
        <v>P</v>
      </c>
      <c r="Q5592" s="14">
        <f>IFERROR(VLOOKUP($A5592,'Fielding Data'!$A:$H,MATCH(Q$1,'Fielding Data'!$A$1:$H$1,0),0),"Other")</f>
        <v>0</v>
      </c>
      <c r="R5592" s="14">
        <f>IFERROR(VLOOKUP($A5592,'Fielding Data'!$A:$H,MATCH(R$1,'Fielding Data'!$A$1:$H$1,0),0),"Other")</f>
        <v>1</v>
      </c>
      <c r="S5592" s="14">
        <f>IFERROR(VLOOKUP($A5592,'Fielding Data'!$A:$H,MATCH(S$1,'Fielding Data'!$A$1:$H$1,0),0),"Other")</f>
        <v>0</v>
      </c>
      <c r="T5592" s="14">
        <f>IFERROR(VLOOKUP($A5592,'Fielding Data'!$A:$H,MATCH(T$1,'Fielding Data'!$A$1:$H$1,0),0),"Other")</f>
        <v>0</v>
      </c>
      <c r="U5592" s="14">
        <f>SUMIFS('Fielding Data'!E:E,'Fielding Data'!$A:$A,'Hitting Data'!$A5592)</f>
        <v>0</v>
      </c>
      <c r="V5592" s="14">
        <f>SUMIFS('Fielding Data'!F:F,'Fielding Data'!$A:$A,'Hitting Data'!$A5592)</f>
        <v>1</v>
      </c>
      <c r="W5592" s="14">
        <f>SUMIFS('Fielding Data'!G:G,'Fielding Data'!$A:$A,'Hitting Data'!$A5592)</f>
        <v>0</v>
      </c>
      <c r="X5592" s="14">
        <f>SUMIFS('Fielding Data'!H:H,'Fielding Data'!$A:$A,'Hitting Data'!$A5592)</f>
        <v>0</v>
      </c>
    </row>
    <row r="5593" spans="1:24" x14ac:dyDescent="0.25">
      <c r="A5593" s="14" t="str">
        <f t="shared" si="87"/>
        <v>poseybu012014</v>
      </c>
      <c r="B5593" s="19" t="s">
        <v>1161</v>
      </c>
      <c r="C5593" s="19">
        <v>2014</v>
      </c>
      <c r="D5593" s="19">
        <v>147</v>
      </c>
      <c r="E5593" s="19">
        <v>547</v>
      </c>
      <c r="F5593" s="19">
        <v>72</v>
      </c>
      <c r="G5593" s="19">
        <v>170</v>
      </c>
      <c r="H5593" s="19">
        <v>28</v>
      </c>
      <c r="I5593" s="19">
        <v>2</v>
      </c>
      <c r="J5593" s="19">
        <v>22</v>
      </c>
      <c r="K5593" s="19">
        <v>89</v>
      </c>
      <c r="L5593" s="19">
        <v>0</v>
      </c>
      <c r="M5593" s="19">
        <v>1</v>
      </c>
      <c r="N5593" s="19">
        <v>47</v>
      </c>
      <c r="O5593" s="19">
        <v>69</v>
      </c>
      <c r="P5593" s="14" t="str">
        <f>IFERROR(VLOOKUP($A5593,'Fielding Data'!$A:$H,MATCH(P$1,'Fielding Data'!$A$1:$H$1,0),0),"Other")</f>
        <v>1B</v>
      </c>
      <c r="Q5593" s="14">
        <f>IFERROR(VLOOKUP($A5593,'Fielding Data'!$A:$H,MATCH(Q$1,'Fielding Data'!$A$1:$H$1,0),0),"Other")</f>
        <v>246</v>
      </c>
      <c r="R5593" s="14">
        <f>IFERROR(VLOOKUP($A5593,'Fielding Data'!$A:$H,MATCH(R$1,'Fielding Data'!$A$1:$H$1,0),0),"Other")</f>
        <v>22</v>
      </c>
      <c r="S5593" s="14">
        <f>IFERROR(VLOOKUP($A5593,'Fielding Data'!$A:$H,MATCH(S$1,'Fielding Data'!$A$1:$H$1,0),0),"Other")</f>
        <v>1</v>
      </c>
      <c r="T5593" s="14">
        <f>IFERROR(VLOOKUP($A5593,'Fielding Data'!$A:$H,MATCH(T$1,'Fielding Data'!$A$1:$H$1,0),0),"Other")</f>
        <v>20</v>
      </c>
      <c r="U5593" s="14">
        <f>SUMIFS('Fielding Data'!E:E,'Fielding Data'!$A:$A,'Hitting Data'!$A5593)</f>
        <v>1033</v>
      </c>
      <c r="V5593" s="14">
        <f>SUMIFS('Fielding Data'!F:F,'Fielding Data'!$A:$A,'Hitting Data'!$A5593)</f>
        <v>73</v>
      </c>
      <c r="W5593" s="14">
        <f>SUMIFS('Fielding Data'!G:G,'Fielding Data'!$A:$A,'Hitting Data'!$A5593)</f>
        <v>6</v>
      </c>
      <c r="X5593" s="14">
        <f>SUMIFS('Fielding Data'!H:H,'Fielding Data'!$A:$A,'Hitting Data'!$A5593)</f>
        <v>28</v>
      </c>
    </row>
    <row r="5594" spans="1:24" x14ac:dyDescent="0.25">
      <c r="A5594" s="14" t="str">
        <f t="shared" si="87"/>
        <v>preslal012014</v>
      </c>
      <c r="B5594" s="19" t="s">
        <v>1360</v>
      </c>
      <c r="C5594" s="19">
        <v>2014</v>
      </c>
      <c r="D5594" s="19">
        <v>89</v>
      </c>
      <c r="E5594" s="19">
        <v>254</v>
      </c>
      <c r="F5594" s="19">
        <v>22</v>
      </c>
      <c r="G5594" s="19">
        <v>62</v>
      </c>
      <c r="H5594" s="19">
        <v>6</v>
      </c>
      <c r="I5594" s="19">
        <v>1</v>
      </c>
      <c r="J5594" s="19">
        <v>6</v>
      </c>
      <c r="K5594" s="19">
        <v>19</v>
      </c>
      <c r="L5594" s="19">
        <v>5</v>
      </c>
      <c r="M5594" s="19">
        <v>1</v>
      </c>
      <c r="N5594" s="19">
        <v>13</v>
      </c>
      <c r="O5594" s="19">
        <v>44</v>
      </c>
      <c r="P5594" s="14" t="str">
        <f>IFERROR(VLOOKUP($A5594,'Fielding Data'!$A:$H,MATCH(P$1,'Fielding Data'!$A$1:$H$1,0),0),"Other")</f>
        <v>CF</v>
      </c>
      <c r="Q5594" s="14">
        <f>IFERROR(VLOOKUP($A5594,'Fielding Data'!$A:$H,MATCH(Q$1,'Fielding Data'!$A$1:$H$1,0),0),"Other")</f>
        <v>36</v>
      </c>
      <c r="R5594" s="14">
        <f>IFERROR(VLOOKUP($A5594,'Fielding Data'!$A:$H,MATCH(R$1,'Fielding Data'!$A$1:$H$1,0),0),"Other")</f>
        <v>0</v>
      </c>
      <c r="S5594" s="14">
        <f>IFERROR(VLOOKUP($A5594,'Fielding Data'!$A:$H,MATCH(S$1,'Fielding Data'!$A$1:$H$1,0),0),"Other")</f>
        <v>0</v>
      </c>
      <c r="T5594" s="14">
        <f>IFERROR(VLOOKUP($A5594,'Fielding Data'!$A:$H,MATCH(T$1,'Fielding Data'!$A$1:$H$1,0),0),"Other")</f>
        <v>0</v>
      </c>
      <c r="U5594" s="14">
        <f>SUMIFS('Fielding Data'!E:E,'Fielding Data'!$A:$A,'Hitting Data'!$A5594)</f>
        <v>230</v>
      </c>
      <c r="V5594" s="14">
        <f>SUMIFS('Fielding Data'!F:F,'Fielding Data'!$A:$A,'Hitting Data'!$A5594)</f>
        <v>6</v>
      </c>
      <c r="W5594" s="14">
        <f>SUMIFS('Fielding Data'!G:G,'Fielding Data'!$A:$A,'Hitting Data'!$A5594)</f>
        <v>0</v>
      </c>
      <c r="X5594" s="14">
        <f>SUMIFS('Fielding Data'!H:H,'Fielding Data'!$A:$A,'Hitting Data'!$A5594)</f>
        <v>0</v>
      </c>
    </row>
    <row r="5595" spans="1:24" x14ac:dyDescent="0.25">
      <c r="A5595" s="14" t="str">
        <f t="shared" si="87"/>
        <v>pressry012014</v>
      </c>
      <c r="B5595" s="19" t="s">
        <v>2030</v>
      </c>
      <c r="C5595" s="19">
        <v>2014</v>
      </c>
      <c r="D5595" s="19">
        <v>25</v>
      </c>
      <c r="E5595" s="19">
        <v>0</v>
      </c>
      <c r="F5595" s="19">
        <v>0</v>
      </c>
      <c r="G5595" s="19">
        <v>0</v>
      </c>
      <c r="H5595" s="19">
        <v>0</v>
      </c>
      <c r="I5595" s="19">
        <v>0</v>
      </c>
      <c r="J5595" s="19">
        <v>0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4" t="str">
        <f>IFERROR(VLOOKUP($A5595,'Fielding Data'!$A:$H,MATCH(P$1,'Fielding Data'!$A$1:$H$1,0),0),"Other")</f>
        <v>P</v>
      </c>
      <c r="Q5595" s="14">
        <f>IFERROR(VLOOKUP($A5595,'Fielding Data'!$A:$H,MATCH(Q$1,'Fielding Data'!$A$1:$H$1,0),0),"Other")</f>
        <v>1</v>
      </c>
      <c r="R5595" s="14">
        <f>IFERROR(VLOOKUP($A5595,'Fielding Data'!$A:$H,MATCH(R$1,'Fielding Data'!$A$1:$H$1,0),0),"Other")</f>
        <v>5</v>
      </c>
      <c r="S5595" s="14">
        <f>IFERROR(VLOOKUP($A5595,'Fielding Data'!$A:$H,MATCH(S$1,'Fielding Data'!$A$1:$H$1,0),0),"Other")</f>
        <v>0</v>
      </c>
      <c r="T5595" s="14">
        <f>IFERROR(VLOOKUP($A5595,'Fielding Data'!$A:$H,MATCH(T$1,'Fielding Data'!$A$1:$H$1,0),0),"Other")</f>
        <v>0</v>
      </c>
      <c r="U5595" s="14">
        <f>SUMIFS('Fielding Data'!E:E,'Fielding Data'!$A:$A,'Hitting Data'!$A5595)</f>
        <v>1</v>
      </c>
      <c r="V5595" s="14">
        <f>SUMIFS('Fielding Data'!F:F,'Fielding Data'!$A:$A,'Hitting Data'!$A5595)</f>
        <v>5</v>
      </c>
      <c r="W5595" s="14">
        <f>SUMIFS('Fielding Data'!G:G,'Fielding Data'!$A:$A,'Hitting Data'!$A5595)</f>
        <v>0</v>
      </c>
      <c r="X5595" s="14">
        <f>SUMIFS('Fielding Data'!H:H,'Fielding Data'!$A:$A,'Hitting Data'!$A5595)</f>
        <v>0</v>
      </c>
    </row>
    <row r="5596" spans="1:24" x14ac:dyDescent="0.25">
      <c r="A5596" s="14" t="str">
        <f t="shared" si="87"/>
        <v>pricebr012014</v>
      </c>
      <c r="B5596" s="19" t="s">
        <v>2252</v>
      </c>
      <c r="C5596" s="19">
        <v>2014</v>
      </c>
      <c r="D5596" s="19">
        <v>3</v>
      </c>
      <c r="E5596" s="19">
        <v>0</v>
      </c>
      <c r="F5596" s="19">
        <v>0</v>
      </c>
      <c r="G5596" s="19">
        <v>0</v>
      </c>
      <c r="H5596" s="19">
        <v>0</v>
      </c>
      <c r="I5596" s="19">
        <v>0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4" t="str">
        <f>IFERROR(VLOOKUP($A5596,'Fielding Data'!$A:$H,MATCH(P$1,'Fielding Data'!$A$1:$H$1,0),0),"Other")</f>
        <v>P</v>
      </c>
      <c r="Q5596" s="14">
        <f>IFERROR(VLOOKUP($A5596,'Fielding Data'!$A:$H,MATCH(Q$1,'Fielding Data'!$A$1:$H$1,0),0),"Other")</f>
        <v>0</v>
      </c>
      <c r="R5596" s="14">
        <f>IFERROR(VLOOKUP($A5596,'Fielding Data'!$A:$H,MATCH(R$1,'Fielding Data'!$A$1:$H$1,0),0),"Other")</f>
        <v>0</v>
      </c>
      <c r="S5596" s="14">
        <f>IFERROR(VLOOKUP($A5596,'Fielding Data'!$A:$H,MATCH(S$1,'Fielding Data'!$A$1:$H$1,0),0),"Other")</f>
        <v>0</v>
      </c>
      <c r="T5596" s="14">
        <f>IFERROR(VLOOKUP($A5596,'Fielding Data'!$A:$H,MATCH(T$1,'Fielding Data'!$A$1:$H$1,0),0),"Other")</f>
        <v>0</v>
      </c>
      <c r="U5596" s="14">
        <f>SUMIFS('Fielding Data'!E:E,'Fielding Data'!$A:$A,'Hitting Data'!$A5596)</f>
        <v>0</v>
      </c>
      <c r="V5596" s="14">
        <f>SUMIFS('Fielding Data'!F:F,'Fielding Data'!$A:$A,'Hitting Data'!$A5596)</f>
        <v>0</v>
      </c>
      <c r="W5596" s="14">
        <f>SUMIFS('Fielding Data'!G:G,'Fielding Data'!$A:$A,'Hitting Data'!$A5596)</f>
        <v>0</v>
      </c>
      <c r="X5596" s="14">
        <f>SUMIFS('Fielding Data'!H:H,'Fielding Data'!$A:$A,'Hitting Data'!$A5596)</f>
        <v>0</v>
      </c>
    </row>
    <row r="5597" spans="1:24" x14ac:dyDescent="0.25">
      <c r="A5597" s="14" t="str">
        <f t="shared" si="87"/>
        <v>pridija012014</v>
      </c>
      <c r="B5597" s="19" t="s">
        <v>989</v>
      </c>
      <c r="C5597" s="19">
        <v>2014</v>
      </c>
      <c r="D5597" s="19">
        <v>2</v>
      </c>
      <c r="E5597" s="19">
        <v>4</v>
      </c>
      <c r="F5597" s="19">
        <v>1</v>
      </c>
      <c r="G5597" s="19">
        <v>0</v>
      </c>
      <c r="H5597" s="19">
        <v>0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2</v>
      </c>
      <c r="P5597" s="14" t="str">
        <f>IFERROR(VLOOKUP($A5597,'Fielding Data'!$A:$H,MATCH(P$1,'Fielding Data'!$A$1:$H$1,0),0),"Other")</f>
        <v>LF</v>
      </c>
      <c r="Q5597" s="14">
        <f>IFERROR(VLOOKUP($A5597,'Fielding Data'!$A:$H,MATCH(Q$1,'Fielding Data'!$A$1:$H$1,0),0),"Other")</f>
        <v>3</v>
      </c>
      <c r="R5597" s="14">
        <f>IFERROR(VLOOKUP($A5597,'Fielding Data'!$A:$H,MATCH(R$1,'Fielding Data'!$A$1:$H$1,0),0),"Other")</f>
        <v>0</v>
      </c>
      <c r="S5597" s="14">
        <f>IFERROR(VLOOKUP($A5597,'Fielding Data'!$A:$H,MATCH(S$1,'Fielding Data'!$A$1:$H$1,0),0),"Other")</f>
        <v>0</v>
      </c>
      <c r="T5597" s="14">
        <f>IFERROR(VLOOKUP($A5597,'Fielding Data'!$A:$H,MATCH(T$1,'Fielding Data'!$A$1:$H$1,0),0),"Other")</f>
        <v>0</v>
      </c>
      <c r="U5597" s="14">
        <f>SUMIFS('Fielding Data'!E:E,'Fielding Data'!$A:$A,'Hitting Data'!$A5597)</f>
        <v>6</v>
      </c>
      <c r="V5597" s="14">
        <f>SUMIFS('Fielding Data'!F:F,'Fielding Data'!$A:$A,'Hitting Data'!$A5597)</f>
        <v>0</v>
      </c>
      <c r="W5597" s="14">
        <f>SUMIFS('Fielding Data'!G:G,'Fielding Data'!$A:$A,'Hitting Data'!$A5597)</f>
        <v>0</v>
      </c>
      <c r="X5597" s="14">
        <f>SUMIFS('Fielding Data'!H:H,'Fielding Data'!$A:$A,'Hitting Data'!$A5597)</f>
        <v>0</v>
      </c>
    </row>
    <row r="5598" spans="1:24" x14ac:dyDescent="0.25">
      <c r="A5598" s="14" t="str">
        <f t="shared" si="87"/>
        <v>pryorst012014</v>
      </c>
      <c r="B5598" s="19" t="s">
        <v>1811</v>
      </c>
      <c r="C5598" s="19">
        <v>2014</v>
      </c>
      <c r="D5598" s="19">
        <v>1</v>
      </c>
      <c r="E5598" s="19">
        <v>0</v>
      </c>
      <c r="F5598" s="19">
        <v>0</v>
      </c>
      <c r="G5598" s="19">
        <v>0</v>
      </c>
      <c r="H5598" s="19">
        <v>0</v>
      </c>
      <c r="I5598" s="19">
        <v>0</v>
      </c>
      <c r="J5598" s="19">
        <v>0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4" t="str">
        <f>IFERROR(VLOOKUP($A5598,'Fielding Data'!$A:$H,MATCH(P$1,'Fielding Data'!$A$1:$H$1,0),0),"Other")</f>
        <v>P</v>
      </c>
      <c r="Q5598" s="14">
        <f>IFERROR(VLOOKUP($A5598,'Fielding Data'!$A:$H,MATCH(Q$1,'Fielding Data'!$A$1:$H$1,0),0),"Other")</f>
        <v>0</v>
      </c>
      <c r="R5598" s="14">
        <f>IFERROR(VLOOKUP($A5598,'Fielding Data'!$A:$H,MATCH(R$1,'Fielding Data'!$A$1:$H$1,0),0),"Other")</f>
        <v>0</v>
      </c>
      <c r="S5598" s="14">
        <f>IFERROR(VLOOKUP($A5598,'Fielding Data'!$A:$H,MATCH(S$1,'Fielding Data'!$A$1:$H$1,0),0),"Other")</f>
        <v>0</v>
      </c>
      <c r="T5598" s="14">
        <f>IFERROR(VLOOKUP($A5598,'Fielding Data'!$A:$H,MATCH(T$1,'Fielding Data'!$A$1:$H$1,0),0),"Other")</f>
        <v>0</v>
      </c>
      <c r="U5598" s="14">
        <f>SUMIFS('Fielding Data'!E:E,'Fielding Data'!$A:$A,'Hitting Data'!$A5598)</f>
        <v>0</v>
      </c>
      <c r="V5598" s="14">
        <f>SUMIFS('Fielding Data'!F:F,'Fielding Data'!$A:$A,'Hitting Data'!$A5598)</f>
        <v>0</v>
      </c>
      <c r="W5598" s="14">
        <f>SUMIFS('Fielding Data'!G:G,'Fielding Data'!$A:$A,'Hitting Data'!$A5598)</f>
        <v>0</v>
      </c>
      <c r="X5598" s="14">
        <f>SUMIFS('Fielding Data'!H:H,'Fielding Data'!$A:$A,'Hitting Data'!$A5598)</f>
        <v>0</v>
      </c>
    </row>
    <row r="5599" spans="1:24" x14ac:dyDescent="0.25">
      <c r="A5599" s="14" t="str">
        <f t="shared" si="87"/>
        <v>puigya012014</v>
      </c>
      <c r="B5599" s="19" t="s">
        <v>2032</v>
      </c>
      <c r="C5599" s="19">
        <v>2014</v>
      </c>
      <c r="D5599" s="19">
        <v>148</v>
      </c>
      <c r="E5599" s="19">
        <v>558</v>
      </c>
      <c r="F5599" s="19">
        <v>92</v>
      </c>
      <c r="G5599" s="19">
        <v>165</v>
      </c>
      <c r="H5599" s="19">
        <v>37</v>
      </c>
      <c r="I5599" s="19">
        <v>9</v>
      </c>
      <c r="J5599" s="19">
        <v>16</v>
      </c>
      <c r="K5599" s="19">
        <v>69</v>
      </c>
      <c r="L5599" s="19">
        <v>11</v>
      </c>
      <c r="M5599" s="19">
        <v>7</v>
      </c>
      <c r="N5599" s="19">
        <v>67</v>
      </c>
      <c r="O5599" s="19">
        <v>124</v>
      </c>
      <c r="P5599" s="14" t="str">
        <f>IFERROR(VLOOKUP($A5599,'Fielding Data'!$A:$H,MATCH(P$1,'Fielding Data'!$A$1:$H$1,0),0),"Other")</f>
        <v>CF</v>
      </c>
      <c r="Q5599" s="14">
        <f>IFERROR(VLOOKUP($A5599,'Fielding Data'!$A:$H,MATCH(Q$1,'Fielding Data'!$A$1:$H$1,0),0),"Other")</f>
        <v>104</v>
      </c>
      <c r="R5599" s="14">
        <f>IFERROR(VLOOKUP($A5599,'Fielding Data'!$A:$H,MATCH(R$1,'Fielding Data'!$A$1:$H$1,0),0),"Other")</f>
        <v>8</v>
      </c>
      <c r="S5599" s="14">
        <f>IFERROR(VLOOKUP($A5599,'Fielding Data'!$A:$H,MATCH(S$1,'Fielding Data'!$A$1:$H$1,0),0),"Other")</f>
        <v>2</v>
      </c>
      <c r="T5599" s="14">
        <f>IFERROR(VLOOKUP($A5599,'Fielding Data'!$A:$H,MATCH(T$1,'Fielding Data'!$A$1:$H$1,0),0),"Other")</f>
        <v>1</v>
      </c>
      <c r="U5599" s="14">
        <f>SUMIFS('Fielding Data'!E:E,'Fielding Data'!$A:$A,'Hitting Data'!$A5599)</f>
        <v>508</v>
      </c>
      <c r="V5599" s="14">
        <f>SUMIFS('Fielding Data'!F:F,'Fielding Data'!$A:$A,'Hitting Data'!$A5599)</f>
        <v>30</v>
      </c>
      <c r="W5599" s="14">
        <f>SUMIFS('Fielding Data'!G:G,'Fielding Data'!$A:$A,'Hitting Data'!$A5599)</f>
        <v>6</v>
      </c>
      <c r="X5599" s="14">
        <f>SUMIFS('Fielding Data'!H:H,'Fielding Data'!$A:$A,'Hitting Data'!$A5599)</f>
        <v>6</v>
      </c>
    </row>
    <row r="5600" spans="1:24" x14ac:dyDescent="0.25">
      <c r="A5600" s="14" t="str">
        <f t="shared" si="87"/>
        <v>pujolal012014</v>
      </c>
      <c r="B5600" s="19" t="s">
        <v>266</v>
      </c>
      <c r="C5600" s="19">
        <v>2014</v>
      </c>
      <c r="D5600" s="19">
        <v>159</v>
      </c>
      <c r="E5600" s="19">
        <v>633</v>
      </c>
      <c r="F5600" s="19">
        <v>89</v>
      </c>
      <c r="G5600" s="19">
        <v>172</v>
      </c>
      <c r="H5600" s="19">
        <v>37</v>
      </c>
      <c r="I5600" s="19">
        <v>1</v>
      </c>
      <c r="J5600" s="19">
        <v>28</v>
      </c>
      <c r="K5600" s="19">
        <v>105</v>
      </c>
      <c r="L5600" s="19">
        <v>5</v>
      </c>
      <c r="M5600" s="19">
        <v>1</v>
      </c>
      <c r="N5600" s="19">
        <v>48</v>
      </c>
      <c r="O5600" s="19">
        <v>71</v>
      </c>
      <c r="P5600" s="14" t="str">
        <f>IFERROR(VLOOKUP($A5600,'Fielding Data'!$A:$H,MATCH(P$1,'Fielding Data'!$A$1:$H$1,0),0),"Other")</f>
        <v>1B</v>
      </c>
      <c r="Q5600" s="14">
        <f>IFERROR(VLOOKUP($A5600,'Fielding Data'!$A:$H,MATCH(Q$1,'Fielding Data'!$A$1:$H$1,0),0),"Other")</f>
        <v>879</v>
      </c>
      <c r="R5600" s="14">
        <f>IFERROR(VLOOKUP($A5600,'Fielding Data'!$A:$H,MATCH(R$1,'Fielding Data'!$A$1:$H$1,0),0),"Other")</f>
        <v>80</v>
      </c>
      <c r="S5600" s="14">
        <f>IFERROR(VLOOKUP($A5600,'Fielding Data'!$A:$H,MATCH(S$1,'Fielding Data'!$A$1:$H$1,0),0),"Other")</f>
        <v>3</v>
      </c>
      <c r="T5600" s="14">
        <f>IFERROR(VLOOKUP($A5600,'Fielding Data'!$A:$H,MATCH(T$1,'Fielding Data'!$A$1:$H$1,0),0),"Other")</f>
        <v>78</v>
      </c>
      <c r="U5600" s="14">
        <f>SUMIFS('Fielding Data'!E:E,'Fielding Data'!$A:$A,'Hitting Data'!$A5600)</f>
        <v>879</v>
      </c>
      <c r="V5600" s="14">
        <f>SUMIFS('Fielding Data'!F:F,'Fielding Data'!$A:$A,'Hitting Data'!$A5600)</f>
        <v>81</v>
      </c>
      <c r="W5600" s="14">
        <f>SUMIFS('Fielding Data'!G:G,'Fielding Data'!$A:$A,'Hitting Data'!$A5600)</f>
        <v>3</v>
      </c>
      <c r="X5600" s="14">
        <f>SUMIFS('Fielding Data'!H:H,'Fielding Data'!$A:$A,'Hitting Data'!$A5600)</f>
        <v>78</v>
      </c>
    </row>
    <row r="5601" spans="1:24" x14ac:dyDescent="0.25">
      <c r="A5601" s="14" t="str">
        <f t="shared" si="87"/>
        <v>puntoni012014</v>
      </c>
      <c r="B5601" s="19" t="s">
        <v>267</v>
      </c>
      <c r="C5601" s="19">
        <v>2014</v>
      </c>
      <c r="D5601" s="19">
        <v>73</v>
      </c>
      <c r="E5601" s="19">
        <v>198</v>
      </c>
      <c r="F5601" s="19">
        <v>21</v>
      </c>
      <c r="G5601" s="19">
        <v>41</v>
      </c>
      <c r="H5601" s="19">
        <v>7</v>
      </c>
      <c r="I5601" s="19">
        <v>2</v>
      </c>
      <c r="J5601" s="19">
        <v>2</v>
      </c>
      <c r="K5601" s="19">
        <v>14</v>
      </c>
      <c r="L5601" s="19">
        <v>3</v>
      </c>
      <c r="M5601" s="19">
        <v>1</v>
      </c>
      <c r="N5601" s="19">
        <v>25</v>
      </c>
      <c r="O5601" s="19">
        <v>56</v>
      </c>
      <c r="P5601" s="14" t="str">
        <f>IFERROR(VLOOKUP($A5601,'Fielding Data'!$A:$H,MATCH(P$1,'Fielding Data'!$A$1:$H$1,0),0),"Other")</f>
        <v>2B</v>
      </c>
      <c r="Q5601" s="14">
        <f>IFERROR(VLOOKUP($A5601,'Fielding Data'!$A:$H,MATCH(Q$1,'Fielding Data'!$A$1:$H$1,0),0),"Other")</f>
        <v>89</v>
      </c>
      <c r="R5601" s="14">
        <f>IFERROR(VLOOKUP($A5601,'Fielding Data'!$A:$H,MATCH(R$1,'Fielding Data'!$A$1:$H$1,0),0),"Other")</f>
        <v>130</v>
      </c>
      <c r="S5601" s="14">
        <f>IFERROR(VLOOKUP($A5601,'Fielding Data'!$A:$H,MATCH(S$1,'Fielding Data'!$A$1:$H$1,0),0),"Other")</f>
        <v>6</v>
      </c>
      <c r="T5601" s="14">
        <f>IFERROR(VLOOKUP($A5601,'Fielding Data'!$A:$H,MATCH(T$1,'Fielding Data'!$A$1:$H$1,0),0),"Other")</f>
        <v>41</v>
      </c>
      <c r="U5601" s="14">
        <f>SUMIFS('Fielding Data'!E:E,'Fielding Data'!$A:$A,'Hitting Data'!$A5601)</f>
        <v>108</v>
      </c>
      <c r="V5601" s="14">
        <f>SUMIFS('Fielding Data'!F:F,'Fielding Data'!$A:$A,'Hitting Data'!$A5601)</f>
        <v>167</v>
      </c>
      <c r="W5601" s="14">
        <f>SUMIFS('Fielding Data'!G:G,'Fielding Data'!$A:$A,'Hitting Data'!$A5601)</f>
        <v>7</v>
      </c>
      <c r="X5601" s="14">
        <f>SUMIFS('Fielding Data'!H:H,'Fielding Data'!$A:$A,'Hitting Data'!$A5601)</f>
        <v>50</v>
      </c>
    </row>
    <row r="5602" spans="1:24" x14ac:dyDescent="0.25">
      <c r="A5602" s="14" t="str">
        <f t="shared" si="87"/>
        <v>putkolu012014</v>
      </c>
      <c r="B5602" s="19" t="s">
        <v>1812</v>
      </c>
      <c r="C5602" s="19">
        <v>2014</v>
      </c>
      <c r="D5602" s="19">
        <v>2</v>
      </c>
      <c r="E5602" s="19">
        <v>0</v>
      </c>
      <c r="F5602" s="19">
        <v>0</v>
      </c>
      <c r="G5602" s="19">
        <v>0</v>
      </c>
      <c r="H5602" s="19">
        <v>0</v>
      </c>
      <c r="I5602" s="19">
        <v>0</v>
      </c>
      <c r="J5602" s="19">
        <v>0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4" t="str">
        <f>IFERROR(VLOOKUP($A5602,'Fielding Data'!$A:$H,MATCH(P$1,'Fielding Data'!$A$1:$H$1,0),0),"Other")</f>
        <v>P</v>
      </c>
      <c r="Q5602" s="14">
        <f>IFERROR(VLOOKUP($A5602,'Fielding Data'!$A:$H,MATCH(Q$1,'Fielding Data'!$A$1:$H$1,0),0),"Other")</f>
        <v>1</v>
      </c>
      <c r="R5602" s="14">
        <f>IFERROR(VLOOKUP($A5602,'Fielding Data'!$A:$H,MATCH(R$1,'Fielding Data'!$A$1:$H$1,0),0),"Other")</f>
        <v>0</v>
      </c>
      <c r="S5602" s="14">
        <f>IFERROR(VLOOKUP($A5602,'Fielding Data'!$A:$H,MATCH(S$1,'Fielding Data'!$A$1:$H$1,0),0),"Other")</f>
        <v>0</v>
      </c>
      <c r="T5602" s="14">
        <f>IFERROR(VLOOKUP($A5602,'Fielding Data'!$A:$H,MATCH(T$1,'Fielding Data'!$A$1:$H$1,0),0),"Other")</f>
        <v>0</v>
      </c>
      <c r="U5602" s="14">
        <f>SUMIFS('Fielding Data'!E:E,'Fielding Data'!$A:$A,'Hitting Data'!$A5602)</f>
        <v>1</v>
      </c>
      <c r="V5602" s="14">
        <f>SUMIFS('Fielding Data'!F:F,'Fielding Data'!$A:$A,'Hitting Data'!$A5602)</f>
        <v>0</v>
      </c>
      <c r="W5602" s="14">
        <f>SUMIFS('Fielding Data'!G:G,'Fielding Data'!$A:$A,'Hitting Data'!$A5602)</f>
        <v>0</v>
      </c>
      <c r="X5602" s="14">
        <f>SUMIFS('Fielding Data'!H:H,'Fielding Data'!$A:$A,'Hitting Data'!$A5602)</f>
        <v>0</v>
      </c>
    </row>
    <row r="5603" spans="1:24" x14ac:dyDescent="0.25">
      <c r="A5603" s="14" t="str">
        <f t="shared" si="87"/>
        <v>putnaza012014</v>
      </c>
      <c r="B5603" s="19" t="s">
        <v>1593</v>
      </c>
      <c r="C5603" s="19">
        <v>2014</v>
      </c>
      <c r="D5603" s="19">
        <v>49</v>
      </c>
      <c r="E5603" s="19">
        <v>0</v>
      </c>
      <c r="F5603" s="19">
        <v>0</v>
      </c>
      <c r="G5603" s="19">
        <v>0</v>
      </c>
      <c r="H5603" s="19">
        <v>0</v>
      </c>
      <c r="I5603" s="19">
        <v>0</v>
      </c>
      <c r="J5603" s="19">
        <v>0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4" t="str">
        <f>IFERROR(VLOOKUP($A5603,'Fielding Data'!$A:$H,MATCH(P$1,'Fielding Data'!$A$1:$H$1,0),0),"Other")</f>
        <v>P</v>
      </c>
      <c r="Q5603" s="14">
        <f>IFERROR(VLOOKUP($A5603,'Fielding Data'!$A:$H,MATCH(Q$1,'Fielding Data'!$A$1:$H$1,0),0),"Other")</f>
        <v>3</v>
      </c>
      <c r="R5603" s="14">
        <f>IFERROR(VLOOKUP($A5603,'Fielding Data'!$A:$H,MATCH(R$1,'Fielding Data'!$A$1:$H$1,0),0),"Other")</f>
        <v>4</v>
      </c>
      <c r="S5603" s="14">
        <f>IFERROR(VLOOKUP($A5603,'Fielding Data'!$A:$H,MATCH(S$1,'Fielding Data'!$A$1:$H$1,0),0),"Other")</f>
        <v>0</v>
      </c>
      <c r="T5603" s="14">
        <f>IFERROR(VLOOKUP($A5603,'Fielding Data'!$A:$H,MATCH(T$1,'Fielding Data'!$A$1:$H$1,0),0),"Other")</f>
        <v>0</v>
      </c>
      <c r="U5603" s="14">
        <f>SUMIFS('Fielding Data'!E:E,'Fielding Data'!$A:$A,'Hitting Data'!$A5603)</f>
        <v>3</v>
      </c>
      <c r="V5603" s="14">
        <f>SUMIFS('Fielding Data'!F:F,'Fielding Data'!$A:$A,'Hitting Data'!$A5603)</f>
        <v>4</v>
      </c>
      <c r="W5603" s="14">
        <f>SUMIFS('Fielding Data'!G:G,'Fielding Data'!$A:$A,'Hitting Data'!$A5603)</f>
        <v>0</v>
      </c>
      <c r="X5603" s="14">
        <f>SUMIFS('Fielding Data'!H:H,'Fielding Data'!$A:$A,'Hitting Data'!$A5603)</f>
        <v>0</v>
      </c>
    </row>
    <row r="5604" spans="1:24" x14ac:dyDescent="0.25">
      <c r="A5604" s="14" t="str">
        <f t="shared" si="87"/>
        <v>putzjj012014</v>
      </c>
      <c r="B5604" s="19" t="s">
        <v>396</v>
      </c>
      <c r="C5604" s="19">
        <v>2014</v>
      </c>
      <c r="D5604" s="19">
        <v>18</v>
      </c>
      <c r="E5604" s="19">
        <v>0</v>
      </c>
      <c r="F5604" s="19">
        <v>0</v>
      </c>
      <c r="G5604" s="19">
        <v>0</v>
      </c>
      <c r="H5604" s="19">
        <v>0</v>
      </c>
      <c r="I5604" s="19">
        <v>0</v>
      </c>
      <c r="J5604" s="19">
        <v>0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4" t="str">
        <f>IFERROR(VLOOKUP($A5604,'Fielding Data'!$A:$H,MATCH(P$1,'Fielding Data'!$A$1:$H$1,0),0),"Other")</f>
        <v>P</v>
      </c>
      <c r="Q5604" s="14">
        <f>IFERROR(VLOOKUP($A5604,'Fielding Data'!$A:$H,MATCH(Q$1,'Fielding Data'!$A$1:$H$1,0),0),"Other")</f>
        <v>0</v>
      </c>
      <c r="R5604" s="14">
        <f>IFERROR(VLOOKUP($A5604,'Fielding Data'!$A:$H,MATCH(R$1,'Fielding Data'!$A$1:$H$1,0),0),"Other")</f>
        <v>2</v>
      </c>
      <c r="S5604" s="14">
        <f>IFERROR(VLOOKUP($A5604,'Fielding Data'!$A:$H,MATCH(S$1,'Fielding Data'!$A$1:$H$1,0),0),"Other")</f>
        <v>0</v>
      </c>
      <c r="T5604" s="14">
        <f>IFERROR(VLOOKUP($A5604,'Fielding Data'!$A:$H,MATCH(T$1,'Fielding Data'!$A$1:$H$1,0),0),"Other")</f>
        <v>1</v>
      </c>
      <c r="U5604" s="14">
        <f>SUMIFS('Fielding Data'!E:E,'Fielding Data'!$A:$A,'Hitting Data'!$A5604)</f>
        <v>0</v>
      </c>
      <c r="V5604" s="14">
        <f>SUMIFS('Fielding Data'!F:F,'Fielding Data'!$A:$A,'Hitting Data'!$A5604)</f>
        <v>2</v>
      </c>
      <c r="W5604" s="14">
        <f>SUMIFS('Fielding Data'!G:G,'Fielding Data'!$A:$A,'Hitting Data'!$A5604)</f>
        <v>0</v>
      </c>
      <c r="X5604" s="14">
        <f>SUMIFS('Fielding Data'!H:H,'Fielding Data'!$A:$A,'Hitting Data'!$A5604)</f>
        <v>1</v>
      </c>
    </row>
    <row r="5605" spans="1:24" x14ac:dyDescent="0.25">
      <c r="A5605" s="14" t="str">
        <f t="shared" si="87"/>
        <v>quackke012014</v>
      </c>
      <c r="B5605" s="19" t="s">
        <v>2253</v>
      </c>
      <c r="C5605" s="19">
        <v>2014</v>
      </c>
      <c r="D5605" s="19">
        <v>56</v>
      </c>
      <c r="E5605" s="19">
        <v>0</v>
      </c>
      <c r="F5605" s="19">
        <v>0</v>
      </c>
      <c r="G5605" s="19">
        <v>0</v>
      </c>
      <c r="H5605" s="19">
        <v>0</v>
      </c>
      <c r="I5605" s="19">
        <v>0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4" t="str">
        <f>IFERROR(VLOOKUP($A5605,'Fielding Data'!$A:$H,MATCH(P$1,'Fielding Data'!$A$1:$H$1,0),0),"Other")</f>
        <v>P</v>
      </c>
      <c r="Q5605" s="14">
        <f>IFERROR(VLOOKUP($A5605,'Fielding Data'!$A:$H,MATCH(Q$1,'Fielding Data'!$A$1:$H$1,0),0),"Other")</f>
        <v>3</v>
      </c>
      <c r="R5605" s="14">
        <f>IFERROR(VLOOKUP($A5605,'Fielding Data'!$A:$H,MATCH(R$1,'Fielding Data'!$A$1:$H$1,0),0),"Other")</f>
        <v>5</v>
      </c>
      <c r="S5605" s="14">
        <f>IFERROR(VLOOKUP($A5605,'Fielding Data'!$A:$H,MATCH(S$1,'Fielding Data'!$A$1:$H$1,0),0),"Other")</f>
        <v>0</v>
      </c>
      <c r="T5605" s="14">
        <f>IFERROR(VLOOKUP($A5605,'Fielding Data'!$A:$H,MATCH(T$1,'Fielding Data'!$A$1:$H$1,0),0),"Other")</f>
        <v>0</v>
      </c>
      <c r="U5605" s="14">
        <f>SUMIFS('Fielding Data'!E:E,'Fielding Data'!$A:$A,'Hitting Data'!$A5605)</f>
        <v>3</v>
      </c>
      <c r="V5605" s="14">
        <f>SUMIFS('Fielding Data'!F:F,'Fielding Data'!$A:$A,'Hitting Data'!$A5605)</f>
        <v>5</v>
      </c>
      <c r="W5605" s="14">
        <f>SUMIFS('Fielding Data'!G:G,'Fielding Data'!$A:$A,'Hitting Data'!$A5605)</f>
        <v>0</v>
      </c>
      <c r="X5605" s="14">
        <f>SUMIFS('Fielding Data'!H:H,'Fielding Data'!$A:$A,'Hitting Data'!$A5605)</f>
        <v>0</v>
      </c>
    </row>
    <row r="5606" spans="1:24" x14ac:dyDescent="0.25">
      <c r="A5606" s="14" t="str">
        <f t="shared" si="87"/>
        <v>quallch012014</v>
      </c>
      <c r="B5606" s="19" t="s">
        <v>486</v>
      </c>
      <c r="C5606" s="19">
        <v>2014</v>
      </c>
      <c r="D5606" s="19">
        <v>58</v>
      </c>
      <c r="E5606" s="19">
        <v>0</v>
      </c>
      <c r="F5606" s="19">
        <v>0</v>
      </c>
      <c r="G5606" s="19">
        <v>0</v>
      </c>
      <c r="H5606" s="19">
        <v>0</v>
      </c>
      <c r="I5606" s="19">
        <v>0</v>
      </c>
      <c r="J5606" s="19">
        <v>0</v>
      </c>
      <c r="K5606" s="19">
        <v>0</v>
      </c>
      <c r="L5606" s="19">
        <v>0</v>
      </c>
      <c r="M5606" s="19">
        <v>0</v>
      </c>
      <c r="N5606" s="19">
        <v>0</v>
      </c>
      <c r="O5606" s="19">
        <v>0</v>
      </c>
      <c r="P5606" s="14" t="str">
        <f>IFERROR(VLOOKUP($A5606,'Fielding Data'!$A:$H,MATCH(P$1,'Fielding Data'!$A$1:$H$1,0),0),"Other")</f>
        <v>P</v>
      </c>
      <c r="Q5606" s="14">
        <f>IFERROR(VLOOKUP($A5606,'Fielding Data'!$A:$H,MATCH(Q$1,'Fielding Data'!$A$1:$H$1,0),0),"Other")</f>
        <v>4</v>
      </c>
      <c r="R5606" s="14">
        <f>IFERROR(VLOOKUP($A5606,'Fielding Data'!$A:$H,MATCH(R$1,'Fielding Data'!$A$1:$H$1,0),0),"Other")</f>
        <v>8</v>
      </c>
      <c r="S5606" s="14">
        <f>IFERROR(VLOOKUP($A5606,'Fielding Data'!$A:$H,MATCH(S$1,'Fielding Data'!$A$1:$H$1,0),0),"Other")</f>
        <v>0</v>
      </c>
      <c r="T5606" s="14">
        <f>IFERROR(VLOOKUP($A5606,'Fielding Data'!$A:$H,MATCH(T$1,'Fielding Data'!$A$1:$H$1,0),0),"Other")</f>
        <v>0</v>
      </c>
      <c r="U5606" s="14">
        <f>SUMIFS('Fielding Data'!E:E,'Fielding Data'!$A:$A,'Hitting Data'!$A5606)</f>
        <v>4</v>
      </c>
      <c r="V5606" s="14">
        <f>SUMIFS('Fielding Data'!F:F,'Fielding Data'!$A:$A,'Hitting Data'!$A5606)</f>
        <v>8</v>
      </c>
      <c r="W5606" s="14">
        <f>SUMIFS('Fielding Data'!G:G,'Fielding Data'!$A:$A,'Hitting Data'!$A5606)</f>
        <v>0</v>
      </c>
      <c r="X5606" s="14">
        <f>SUMIFS('Fielding Data'!H:H,'Fielding Data'!$A:$A,'Hitting Data'!$A5606)</f>
        <v>0</v>
      </c>
    </row>
    <row r="5607" spans="1:24" x14ac:dyDescent="0.25">
      <c r="A5607" s="14" t="str">
        <f t="shared" si="87"/>
        <v>quentca012014</v>
      </c>
      <c r="B5607" s="19" t="s">
        <v>718</v>
      </c>
      <c r="C5607" s="19">
        <v>2014</v>
      </c>
      <c r="D5607" s="19">
        <v>50</v>
      </c>
      <c r="E5607" s="19">
        <v>130</v>
      </c>
      <c r="F5607" s="19">
        <v>9</v>
      </c>
      <c r="G5607" s="19">
        <v>23</v>
      </c>
      <c r="H5607" s="19">
        <v>6</v>
      </c>
      <c r="I5607" s="19">
        <v>0</v>
      </c>
      <c r="J5607" s="19">
        <v>4</v>
      </c>
      <c r="K5607" s="19">
        <v>18</v>
      </c>
      <c r="L5607" s="19">
        <v>0</v>
      </c>
      <c r="M5607" s="19">
        <v>0</v>
      </c>
      <c r="N5607" s="19">
        <v>17</v>
      </c>
      <c r="O5607" s="19">
        <v>33</v>
      </c>
      <c r="P5607" s="14" t="str">
        <f>IFERROR(VLOOKUP($A5607,'Fielding Data'!$A:$H,MATCH(P$1,'Fielding Data'!$A$1:$H$1,0),0),"Other")</f>
        <v>LF</v>
      </c>
      <c r="Q5607" s="14">
        <f>IFERROR(VLOOKUP($A5607,'Fielding Data'!$A:$H,MATCH(Q$1,'Fielding Data'!$A$1:$H$1,0),0),"Other")</f>
        <v>42</v>
      </c>
      <c r="R5607" s="14">
        <f>IFERROR(VLOOKUP($A5607,'Fielding Data'!$A:$H,MATCH(R$1,'Fielding Data'!$A$1:$H$1,0),0),"Other")</f>
        <v>1</v>
      </c>
      <c r="S5607" s="14">
        <f>IFERROR(VLOOKUP($A5607,'Fielding Data'!$A:$H,MATCH(S$1,'Fielding Data'!$A$1:$H$1,0),0),"Other")</f>
        <v>0</v>
      </c>
      <c r="T5607" s="14">
        <f>IFERROR(VLOOKUP($A5607,'Fielding Data'!$A:$H,MATCH(T$1,'Fielding Data'!$A$1:$H$1,0),0),"Other")</f>
        <v>1</v>
      </c>
      <c r="U5607" s="14">
        <f>SUMIFS('Fielding Data'!E:E,'Fielding Data'!$A:$A,'Hitting Data'!$A5607)</f>
        <v>84</v>
      </c>
      <c r="V5607" s="14">
        <f>SUMIFS('Fielding Data'!F:F,'Fielding Data'!$A:$A,'Hitting Data'!$A5607)</f>
        <v>2</v>
      </c>
      <c r="W5607" s="14">
        <f>SUMIFS('Fielding Data'!G:G,'Fielding Data'!$A:$A,'Hitting Data'!$A5607)</f>
        <v>0</v>
      </c>
      <c r="X5607" s="14">
        <f>SUMIFS('Fielding Data'!H:H,'Fielding Data'!$A:$A,'Hitting Data'!$A5607)</f>
        <v>2</v>
      </c>
    </row>
    <row r="5608" spans="1:24" x14ac:dyDescent="0.25">
      <c r="A5608" s="14" t="str">
        <f t="shared" si="87"/>
        <v>quinthu012014</v>
      </c>
      <c r="B5608" s="19" t="s">
        <v>398</v>
      </c>
      <c r="C5608" s="19">
        <v>2014</v>
      </c>
      <c r="D5608" s="19">
        <v>3</v>
      </c>
      <c r="E5608" s="19">
        <v>2</v>
      </c>
      <c r="F5608" s="19">
        <v>0</v>
      </c>
      <c r="G5608" s="19">
        <v>0</v>
      </c>
      <c r="H5608" s="19">
        <v>0</v>
      </c>
      <c r="I5608" s="19">
        <v>0</v>
      </c>
      <c r="J5608" s="19">
        <v>0</v>
      </c>
      <c r="K5608" s="19">
        <v>1</v>
      </c>
      <c r="L5608" s="19">
        <v>0</v>
      </c>
      <c r="M5608" s="19">
        <v>0</v>
      </c>
      <c r="N5608" s="19">
        <v>0</v>
      </c>
      <c r="O5608" s="19">
        <v>1</v>
      </c>
      <c r="P5608" s="14" t="str">
        <f>IFERROR(VLOOKUP($A5608,'Fielding Data'!$A:$H,MATCH(P$1,'Fielding Data'!$A$1:$H$1,0),0),"Other")</f>
        <v>C</v>
      </c>
      <c r="Q5608" s="14">
        <f>IFERROR(VLOOKUP($A5608,'Fielding Data'!$A:$H,MATCH(Q$1,'Fielding Data'!$A$1:$H$1,0),0),"Other")</f>
        <v>4</v>
      </c>
      <c r="R5608" s="14">
        <f>IFERROR(VLOOKUP($A5608,'Fielding Data'!$A:$H,MATCH(R$1,'Fielding Data'!$A$1:$H$1,0),0),"Other")</f>
        <v>0</v>
      </c>
      <c r="S5608" s="14">
        <f>IFERROR(VLOOKUP($A5608,'Fielding Data'!$A:$H,MATCH(S$1,'Fielding Data'!$A$1:$H$1,0),0),"Other")</f>
        <v>0</v>
      </c>
      <c r="T5608" s="14">
        <f>IFERROR(VLOOKUP($A5608,'Fielding Data'!$A:$H,MATCH(T$1,'Fielding Data'!$A$1:$H$1,0),0),"Other")</f>
        <v>0</v>
      </c>
      <c r="U5608" s="14">
        <f>SUMIFS('Fielding Data'!E:E,'Fielding Data'!$A:$A,'Hitting Data'!$A5608)</f>
        <v>4</v>
      </c>
      <c r="V5608" s="14">
        <f>SUMIFS('Fielding Data'!F:F,'Fielding Data'!$A:$A,'Hitting Data'!$A5608)</f>
        <v>0</v>
      </c>
      <c r="W5608" s="14">
        <f>SUMIFS('Fielding Data'!G:G,'Fielding Data'!$A:$A,'Hitting Data'!$A5608)</f>
        <v>0</v>
      </c>
      <c r="X5608" s="14">
        <f>SUMIFS('Fielding Data'!H:H,'Fielding Data'!$A:$A,'Hitting Data'!$A5608)</f>
        <v>0</v>
      </c>
    </row>
    <row r="5609" spans="1:24" x14ac:dyDescent="0.25">
      <c r="A5609" s="14" t="str">
        <f t="shared" si="87"/>
        <v>quintjo012014</v>
      </c>
      <c r="B5609" s="19" t="s">
        <v>1813</v>
      </c>
      <c r="C5609" s="19">
        <v>2014</v>
      </c>
      <c r="D5609" s="19">
        <v>32</v>
      </c>
      <c r="E5609" s="19">
        <v>9</v>
      </c>
      <c r="F5609" s="19">
        <v>0</v>
      </c>
      <c r="G5609" s="19">
        <v>0</v>
      </c>
      <c r="H5609" s="19">
        <v>0</v>
      </c>
      <c r="I5609" s="19">
        <v>0</v>
      </c>
      <c r="J5609" s="19">
        <v>0</v>
      </c>
      <c r="K5609" s="19">
        <v>0</v>
      </c>
      <c r="L5609" s="19">
        <v>0</v>
      </c>
      <c r="M5609" s="19">
        <v>0</v>
      </c>
      <c r="N5609" s="19">
        <v>0</v>
      </c>
      <c r="O5609" s="19">
        <v>4</v>
      </c>
      <c r="P5609" s="14" t="str">
        <f>IFERROR(VLOOKUP($A5609,'Fielding Data'!$A:$H,MATCH(P$1,'Fielding Data'!$A$1:$H$1,0),0),"Other")</f>
        <v>P</v>
      </c>
      <c r="Q5609" s="14">
        <f>IFERROR(VLOOKUP($A5609,'Fielding Data'!$A:$H,MATCH(Q$1,'Fielding Data'!$A$1:$H$1,0),0),"Other")</f>
        <v>4</v>
      </c>
      <c r="R5609" s="14">
        <f>IFERROR(VLOOKUP($A5609,'Fielding Data'!$A:$H,MATCH(R$1,'Fielding Data'!$A$1:$H$1,0),0),"Other")</f>
        <v>25</v>
      </c>
      <c r="S5609" s="14">
        <f>IFERROR(VLOOKUP($A5609,'Fielding Data'!$A:$H,MATCH(S$1,'Fielding Data'!$A$1:$H$1,0),0),"Other")</f>
        <v>0</v>
      </c>
      <c r="T5609" s="14">
        <f>IFERROR(VLOOKUP($A5609,'Fielding Data'!$A:$H,MATCH(T$1,'Fielding Data'!$A$1:$H$1,0),0),"Other")</f>
        <v>6</v>
      </c>
      <c r="U5609" s="14">
        <f>SUMIFS('Fielding Data'!E:E,'Fielding Data'!$A:$A,'Hitting Data'!$A5609)</f>
        <v>4</v>
      </c>
      <c r="V5609" s="14">
        <f>SUMIFS('Fielding Data'!F:F,'Fielding Data'!$A:$A,'Hitting Data'!$A5609)</f>
        <v>25</v>
      </c>
      <c r="W5609" s="14">
        <f>SUMIFS('Fielding Data'!G:G,'Fielding Data'!$A:$A,'Hitting Data'!$A5609)</f>
        <v>0</v>
      </c>
      <c r="X5609" s="14">
        <f>SUMIFS('Fielding Data'!H:H,'Fielding Data'!$A:$A,'Hitting Data'!$A5609)</f>
        <v>6</v>
      </c>
    </row>
    <row r="5610" spans="1:24" x14ac:dyDescent="0.25">
      <c r="A5610" s="14" t="str">
        <f t="shared" si="87"/>
        <v>quintom012014</v>
      </c>
      <c r="B5610" s="19" t="s">
        <v>588</v>
      </c>
      <c r="C5610" s="19">
        <v>2014</v>
      </c>
      <c r="D5610" s="19">
        <v>15</v>
      </c>
      <c r="E5610" s="19">
        <v>29</v>
      </c>
      <c r="F5610" s="19">
        <v>2</v>
      </c>
      <c r="G5610" s="19">
        <v>6</v>
      </c>
      <c r="H5610" s="19">
        <v>1</v>
      </c>
      <c r="I5610" s="19">
        <v>0</v>
      </c>
      <c r="J5610" s="19">
        <v>0</v>
      </c>
      <c r="K5610" s="19">
        <v>3</v>
      </c>
      <c r="L5610" s="19">
        <v>0</v>
      </c>
      <c r="M5610" s="19">
        <v>0</v>
      </c>
      <c r="N5610" s="19">
        <v>2</v>
      </c>
      <c r="O5610" s="19">
        <v>5</v>
      </c>
      <c r="P5610" s="14" t="str">
        <f>IFERROR(VLOOKUP($A5610,'Fielding Data'!$A:$H,MATCH(P$1,'Fielding Data'!$A$1:$H$1,0),0),"Other")</f>
        <v>2B</v>
      </c>
      <c r="Q5610" s="14">
        <f>IFERROR(VLOOKUP($A5610,'Fielding Data'!$A:$H,MATCH(Q$1,'Fielding Data'!$A$1:$H$1,0),0),"Other")</f>
        <v>0</v>
      </c>
      <c r="R5610" s="14">
        <f>IFERROR(VLOOKUP($A5610,'Fielding Data'!$A:$H,MATCH(R$1,'Fielding Data'!$A$1:$H$1,0),0),"Other")</f>
        <v>0</v>
      </c>
      <c r="S5610" s="14">
        <f>IFERROR(VLOOKUP($A5610,'Fielding Data'!$A:$H,MATCH(S$1,'Fielding Data'!$A$1:$H$1,0),0),"Other")</f>
        <v>0</v>
      </c>
      <c r="T5610" s="14">
        <f>IFERROR(VLOOKUP($A5610,'Fielding Data'!$A:$H,MATCH(T$1,'Fielding Data'!$A$1:$H$1,0),0),"Other")</f>
        <v>0</v>
      </c>
      <c r="U5610" s="14">
        <f>SUMIFS('Fielding Data'!E:E,'Fielding Data'!$A:$A,'Hitting Data'!$A5610)</f>
        <v>16</v>
      </c>
      <c r="V5610" s="14">
        <f>SUMIFS('Fielding Data'!F:F,'Fielding Data'!$A:$A,'Hitting Data'!$A5610)</f>
        <v>20</v>
      </c>
      <c r="W5610" s="14">
        <f>SUMIFS('Fielding Data'!G:G,'Fielding Data'!$A:$A,'Hitting Data'!$A5610)</f>
        <v>1</v>
      </c>
      <c r="X5610" s="14">
        <f>SUMIFS('Fielding Data'!H:H,'Fielding Data'!$A:$A,'Hitting Data'!$A5610)</f>
        <v>7</v>
      </c>
    </row>
    <row r="5611" spans="1:24" x14ac:dyDescent="0.25">
      <c r="A5611" s="14" t="str">
        <f t="shared" si="87"/>
        <v>quirogu012014</v>
      </c>
      <c r="B5611" s="19" t="s">
        <v>487</v>
      </c>
      <c r="C5611" s="19">
        <v>2014</v>
      </c>
      <c r="D5611" s="19">
        <v>2</v>
      </c>
      <c r="E5611" s="19">
        <v>3</v>
      </c>
      <c r="F5611" s="19">
        <v>0</v>
      </c>
      <c r="G5611" s="19">
        <v>0</v>
      </c>
      <c r="H5611" s="19">
        <v>0</v>
      </c>
      <c r="I5611" s="19">
        <v>0</v>
      </c>
      <c r="J5611" s="19">
        <v>0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4" t="str">
        <f>IFERROR(VLOOKUP($A5611,'Fielding Data'!$A:$H,MATCH(P$1,'Fielding Data'!$A$1:$H$1,0),0),"Other")</f>
        <v>C</v>
      </c>
      <c r="Q5611" s="14">
        <f>IFERROR(VLOOKUP($A5611,'Fielding Data'!$A:$H,MATCH(Q$1,'Fielding Data'!$A$1:$H$1,0),0),"Other")</f>
        <v>6</v>
      </c>
      <c r="R5611" s="14">
        <f>IFERROR(VLOOKUP($A5611,'Fielding Data'!$A:$H,MATCH(R$1,'Fielding Data'!$A$1:$H$1,0),0),"Other")</f>
        <v>1</v>
      </c>
      <c r="S5611" s="14">
        <f>IFERROR(VLOOKUP($A5611,'Fielding Data'!$A:$H,MATCH(S$1,'Fielding Data'!$A$1:$H$1,0),0),"Other")</f>
        <v>0</v>
      </c>
      <c r="T5611" s="14">
        <f>IFERROR(VLOOKUP($A5611,'Fielding Data'!$A:$H,MATCH(T$1,'Fielding Data'!$A$1:$H$1,0),0),"Other")</f>
        <v>0</v>
      </c>
      <c r="U5611" s="14">
        <f>SUMIFS('Fielding Data'!E:E,'Fielding Data'!$A:$A,'Hitting Data'!$A5611)</f>
        <v>6</v>
      </c>
      <c r="V5611" s="14">
        <f>SUMIFS('Fielding Data'!F:F,'Fielding Data'!$A:$A,'Hitting Data'!$A5611)</f>
        <v>1</v>
      </c>
      <c r="W5611" s="14">
        <f>SUMIFS('Fielding Data'!G:G,'Fielding Data'!$A:$A,'Hitting Data'!$A5611)</f>
        <v>0</v>
      </c>
      <c r="X5611" s="14">
        <f>SUMIFS('Fielding Data'!H:H,'Fielding Data'!$A:$A,'Hitting Data'!$A5611)</f>
        <v>0</v>
      </c>
    </row>
    <row r="5612" spans="1:24" x14ac:dyDescent="0.25">
      <c r="A5612" s="14" t="str">
        <f t="shared" si="87"/>
        <v>raburry012014</v>
      </c>
      <c r="B5612" s="19" t="s">
        <v>488</v>
      </c>
      <c r="C5612" s="19">
        <v>2014</v>
      </c>
      <c r="D5612" s="19">
        <v>74</v>
      </c>
      <c r="E5612" s="19">
        <v>195</v>
      </c>
      <c r="F5612" s="19">
        <v>18</v>
      </c>
      <c r="G5612" s="19">
        <v>39</v>
      </c>
      <c r="H5612" s="19">
        <v>7</v>
      </c>
      <c r="I5612" s="19">
        <v>0</v>
      </c>
      <c r="J5612" s="19">
        <v>4</v>
      </c>
      <c r="K5612" s="19">
        <v>22</v>
      </c>
      <c r="L5612" s="19">
        <v>0</v>
      </c>
      <c r="M5612" s="19">
        <v>0</v>
      </c>
      <c r="N5612" s="19">
        <v>13</v>
      </c>
      <c r="O5612" s="19">
        <v>51</v>
      </c>
      <c r="P5612" s="14" t="str">
        <f>IFERROR(VLOOKUP($A5612,'Fielding Data'!$A:$H,MATCH(P$1,'Fielding Data'!$A$1:$H$1,0),0),"Other")</f>
        <v>1B</v>
      </c>
      <c r="Q5612" s="14">
        <f>IFERROR(VLOOKUP($A5612,'Fielding Data'!$A:$H,MATCH(Q$1,'Fielding Data'!$A$1:$H$1,0),0),"Other")</f>
        <v>0</v>
      </c>
      <c r="R5612" s="14">
        <f>IFERROR(VLOOKUP($A5612,'Fielding Data'!$A:$H,MATCH(R$1,'Fielding Data'!$A$1:$H$1,0),0),"Other")</f>
        <v>2</v>
      </c>
      <c r="S5612" s="14">
        <f>IFERROR(VLOOKUP($A5612,'Fielding Data'!$A:$H,MATCH(S$1,'Fielding Data'!$A$1:$H$1,0),0),"Other")</f>
        <v>0</v>
      </c>
      <c r="T5612" s="14">
        <f>IFERROR(VLOOKUP($A5612,'Fielding Data'!$A:$H,MATCH(T$1,'Fielding Data'!$A$1:$H$1,0),0),"Other")</f>
        <v>0</v>
      </c>
      <c r="U5612" s="14">
        <f>SUMIFS('Fielding Data'!E:E,'Fielding Data'!$A:$A,'Hitting Data'!$A5612)</f>
        <v>90</v>
      </c>
      <c r="V5612" s="14">
        <f>SUMIFS('Fielding Data'!F:F,'Fielding Data'!$A:$A,'Hitting Data'!$A5612)</f>
        <v>8</v>
      </c>
      <c r="W5612" s="14">
        <f>SUMIFS('Fielding Data'!G:G,'Fielding Data'!$A:$A,'Hitting Data'!$A5612)</f>
        <v>4</v>
      </c>
      <c r="X5612" s="14">
        <f>SUMIFS('Fielding Data'!H:H,'Fielding Data'!$A:$A,'Hitting Data'!$A5612)</f>
        <v>2</v>
      </c>
    </row>
    <row r="5613" spans="1:24" x14ac:dyDescent="0.25">
      <c r="A5613" s="14" t="str">
        <f t="shared" si="87"/>
        <v>ramiral032014</v>
      </c>
      <c r="B5613" s="19" t="s">
        <v>991</v>
      </c>
      <c r="C5613" s="19">
        <v>2014</v>
      </c>
      <c r="D5613" s="19">
        <v>158</v>
      </c>
      <c r="E5613" s="19">
        <v>622</v>
      </c>
      <c r="F5613" s="19">
        <v>82</v>
      </c>
      <c r="G5613" s="19">
        <v>170</v>
      </c>
      <c r="H5613" s="19">
        <v>35</v>
      </c>
      <c r="I5613" s="19">
        <v>2</v>
      </c>
      <c r="J5613" s="19">
        <v>15</v>
      </c>
      <c r="K5613" s="19">
        <v>74</v>
      </c>
      <c r="L5613" s="19">
        <v>21</v>
      </c>
      <c r="M5613" s="19">
        <v>4</v>
      </c>
      <c r="N5613" s="19">
        <v>24</v>
      </c>
      <c r="O5613" s="19">
        <v>81</v>
      </c>
      <c r="P5613" s="14" t="str">
        <f>IFERROR(VLOOKUP($A5613,'Fielding Data'!$A:$H,MATCH(P$1,'Fielding Data'!$A$1:$H$1,0),0),"Other")</f>
        <v>SS</v>
      </c>
      <c r="Q5613" s="14">
        <f>IFERROR(VLOOKUP($A5613,'Fielding Data'!$A:$H,MATCH(Q$1,'Fielding Data'!$A$1:$H$1,0),0),"Other")</f>
        <v>195</v>
      </c>
      <c r="R5613" s="14">
        <f>IFERROR(VLOOKUP($A5613,'Fielding Data'!$A:$H,MATCH(R$1,'Fielding Data'!$A$1:$H$1,0),0),"Other")</f>
        <v>486</v>
      </c>
      <c r="S5613" s="14">
        <f>IFERROR(VLOOKUP($A5613,'Fielding Data'!$A:$H,MATCH(S$1,'Fielding Data'!$A$1:$H$1,0),0),"Other")</f>
        <v>15</v>
      </c>
      <c r="T5613" s="14">
        <f>IFERROR(VLOOKUP($A5613,'Fielding Data'!$A:$H,MATCH(T$1,'Fielding Data'!$A$1:$H$1,0),0),"Other")</f>
        <v>119</v>
      </c>
      <c r="U5613" s="14">
        <f>SUMIFS('Fielding Data'!E:E,'Fielding Data'!$A:$A,'Hitting Data'!$A5613)</f>
        <v>195</v>
      </c>
      <c r="V5613" s="14">
        <f>SUMIFS('Fielding Data'!F:F,'Fielding Data'!$A:$A,'Hitting Data'!$A5613)</f>
        <v>486</v>
      </c>
      <c r="W5613" s="14">
        <f>SUMIFS('Fielding Data'!G:G,'Fielding Data'!$A:$A,'Hitting Data'!$A5613)</f>
        <v>15</v>
      </c>
      <c r="X5613" s="14">
        <f>SUMIFS('Fielding Data'!H:H,'Fielding Data'!$A:$A,'Hitting Data'!$A5613)</f>
        <v>119</v>
      </c>
    </row>
    <row r="5614" spans="1:24" x14ac:dyDescent="0.25">
      <c r="A5614" s="14" t="str">
        <f t="shared" si="87"/>
        <v>ramirar012014</v>
      </c>
      <c r="B5614" s="19" t="s">
        <v>181</v>
      </c>
      <c r="C5614" s="19">
        <v>2014</v>
      </c>
      <c r="D5614" s="19">
        <v>133</v>
      </c>
      <c r="E5614" s="19">
        <v>494</v>
      </c>
      <c r="F5614" s="19">
        <v>47</v>
      </c>
      <c r="G5614" s="19">
        <v>141</v>
      </c>
      <c r="H5614" s="19">
        <v>23</v>
      </c>
      <c r="I5614" s="19">
        <v>1</v>
      </c>
      <c r="J5614" s="19">
        <v>15</v>
      </c>
      <c r="K5614" s="19">
        <v>66</v>
      </c>
      <c r="L5614" s="19">
        <v>3</v>
      </c>
      <c r="M5614" s="19">
        <v>0</v>
      </c>
      <c r="N5614" s="19">
        <v>21</v>
      </c>
      <c r="O5614" s="19">
        <v>75</v>
      </c>
      <c r="P5614" s="14" t="str">
        <f>IFERROR(VLOOKUP($A5614,'Fielding Data'!$A:$H,MATCH(P$1,'Fielding Data'!$A$1:$H$1,0),0),"Other")</f>
        <v>3B</v>
      </c>
      <c r="Q5614" s="14">
        <f>IFERROR(VLOOKUP($A5614,'Fielding Data'!$A:$H,MATCH(Q$1,'Fielding Data'!$A$1:$H$1,0),0),"Other")</f>
        <v>74</v>
      </c>
      <c r="R5614" s="14">
        <f>IFERROR(VLOOKUP($A5614,'Fielding Data'!$A:$H,MATCH(R$1,'Fielding Data'!$A$1:$H$1,0),0),"Other")</f>
        <v>184</v>
      </c>
      <c r="S5614" s="14">
        <f>IFERROR(VLOOKUP($A5614,'Fielding Data'!$A:$H,MATCH(S$1,'Fielding Data'!$A$1:$H$1,0),0),"Other")</f>
        <v>10</v>
      </c>
      <c r="T5614" s="14">
        <f>IFERROR(VLOOKUP($A5614,'Fielding Data'!$A:$H,MATCH(T$1,'Fielding Data'!$A$1:$H$1,0),0),"Other")</f>
        <v>12</v>
      </c>
      <c r="U5614" s="14">
        <f>SUMIFS('Fielding Data'!E:E,'Fielding Data'!$A:$A,'Hitting Data'!$A5614)</f>
        <v>74</v>
      </c>
      <c r="V5614" s="14">
        <f>SUMIFS('Fielding Data'!F:F,'Fielding Data'!$A:$A,'Hitting Data'!$A5614)</f>
        <v>184</v>
      </c>
      <c r="W5614" s="14">
        <f>SUMIFS('Fielding Data'!G:G,'Fielding Data'!$A:$A,'Hitting Data'!$A5614)</f>
        <v>10</v>
      </c>
      <c r="X5614" s="14">
        <f>SUMIFS('Fielding Data'!H:H,'Fielding Data'!$A:$A,'Hitting Data'!$A5614)</f>
        <v>12</v>
      </c>
    </row>
    <row r="5615" spans="1:24" x14ac:dyDescent="0.25">
      <c r="A5615" s="14" t="str">
        <f t="shared" si="87"/>
        <v>ramirer022014</v>
      </c>
      <c r="B5615" s="19" t="s">
        <v>1816</v>
      </c>
      <c r="C5615" s="19">
        <v>2014</v>
      </c>
      <c r="D5615" s="19">
        <v>17</v>
      </c>
      <c r="E5615" s="19">
        <v>2</v>
      </c>
      <c r="F5615" s="19">
        <v>0</v>
      </c>
      <c r="G5615" s="19">
        <v>0</v>
      </c>
      <c r="H5615" s="19">
        <v>0</v>
      </c>
      <c r="I5615" s="19">
        <v>0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1</v>
      </c>
      <c r="P5615" s="14" t="str">
        <f>IFERROR(VLOOKUP($A5615,'Fielding Data'!$A:$H,MATCH(P$1,'Fielding Data'!$A$1:$H$1,0),0),"Other")</f>
        <v>P</v>
      </c>
      <c r="Q5615" s="14">
        <f>IFERROR(VLOOKUP($A5615,'Fielding Data'!$A:$H,MATCH(Q$1,'Fielding Data'!$A$1:$H$1,0),0),"Other")</f>
        <v>2</v>
      </c>
      <c r="R5615" s="14">
        <f>IFERROR(VLOOKUP($A5615,'Fielding Data'!$A:$H,MATCH(R$1,'Fielding Data'!$A$1:$H$1,0),0),"Other")</f>
        <v>8</v>
      </c>
      <c r="S5615" s="14">
        <f>IFERROR(VLOOKUP($A5615,'Fielding Data'!$A:$H,MATCH(S$1,'Fielding Data'!$A$1:$H$1,0),0),"Other")</f>
        <v>0</v>
      </c>
      <c r="T5615" s="14">
        <f>IFERROR(VLOOKUP($A5615,'Fielding Data'!$A:$H,MATCH(T$1,'Fielding Data'!$A$1:$H$1,0),0),"Other")</f>
        <v>0</v>
      </c>
      <c r="U5615" s="14">
        <f>SUMIFS('Fielding Data'!E:E,'Fielding Data'!$A:$A,'Hitting Data'!$A5615)</f>
        <v>2</v>
      </c>
      <c r="V5615" s="14">
        <f>SUMIFS('Fielding Data'!F:F,'Fielding Data'!$A:$A,'Hitting Data'!$A5615)</f>
        <v>8</v>
      </c>
      <c r="W5615" s="14">
        <f>SUMIFS('Fielding Data'!G:G,'Fielding Data'!$A:$A,'Hitting Data'!$A5615)</f>
        <v>0</v>
      </c>
      <c r="X5615" s="14">
        <f>SUMIFS('Fielding Data'!H:H,'Fielding Data'!$A:$A,'Hitting Data'!$A5615)</f>
        <v>0</v>
      </c>
    </row>
    <row r="5616" spans="1:24" x14ac:dyDescent="0.25">
      <c r="A5616" s="14" t="str">
        <f t="shared" si="87"/>
        <v>ramirha012014</v>
      </c>
      <c r="B5616" s="19" t="s">
        <v>589</v>
      </c>
      <c r="C5616" s="19">
        <v>2014</v>
      </c>
      <c r="D5616" s="19">
        <v>128</v>
      </c>
      <c r="E5616" s="19">
        <v>449</v>
      </c>
      <c r="F5616" s="19">
        <v>64</v>
      </c>
      <c r="G5616" s="19">
        <v>127</v>
      </c>
      <c r="H5616" s="19">
        <v>35</v>
      </c>
      <c r="I5616" s="19">
        <v>0</v>
      </c>
      <c r="J5616" s="19">
        <v>13</v>
      </c>
      <c r="K5616" s="19">
        <v>71</v>
      </c>
      <c r="L5616" s="19">
        <v>14</v>
      </c>
      <c r="M5616" s="19">
        <v>5</v>
      </c>
      <c r="N5616" s="19">
        <v>56</v>
      </c>
      <c r="O5616" s="19">
        <v>84</v>
      </c>
      <c r="P5616" s="14" t="str">
        <f>IFERROR(VLOOKUP($A5616,'Fielding Data'!$A:$H,MATCH(P$1,'Fielding Data'!$A$1:$H$1,0),0),"Other")</f>
        <v>SS</v>
      </c>
      <c r="Q5616" s="14">
        <f>IFERROR(VLOOKUP($A5616,'Fielding Data'!$A:$H,MATCH(Q$1,'Fielding Data'!$A$1:$H$1,0),0),"Other")</f>
        <v>148</v>
      </c>
      <c r="R5616" s="14">
        <f>IFERROR(VLOOKUP($A5616,'Fielding Data'!$A:$H,MATCH(R$1,'Fielding Data'!$A$1:$H$1,0),0),"Other")</f>
        <v>246</v>
      </c>
      <c r="S5616" s="14">
        <f>IFERROR(VLOOKUP($A5616,'Fielding Data'!$A:$H,MATCH(S$1,'Fielding Data'!$A$1:$H$1,0),0),"Other")</f>
        <v>16</v>
      </c>
      <c r="T5616" s="14">
        <f>IFERROR(VLOOKUP($A5616,'Fielding Data'!$A:$H,MATCH(T$1,'Fielding Data'!$A$1:$H$1,0),0),"Other")</f>
        <v>53</v>
      </c>
      <c r="U5616" s="14">
        <f>SUMIFS('Fielding Data'!E:E,'Fielding Data'!$A:$A,'Hitting Data'!$A5616)</f>
        <v>148</v>
      </c>
      <c r="V5616" s="14">
        <f>SUMIFS('Fielding Data'!F:F,'Fielding Data'!$A:$A,'Hitting Data'!$A5616)</f>
        <v>246</v>
      </c>
      <c r="W5616" s="14">
        <f>SUMIFS('Fielding Data'!G:G,'Fielding Data'!$A:$A,'Hitting Data'!$A5616)</f>
        <v>16</v>
      </c>
      <c r="X5616" s="14">
        <f>SUMIFS('Fielding Data'!H:H,'Fielding Data'!$A:$A,'Hitting Data'!$A5616)</f>
        <v>53</v>
      </c>
    </row>
    <row r="5617" spans="1:24" x14ac:dyDescent="0.25">
      <c r="A5617" s="14" t="str">
        <f t="shared" si="87"/>
        <v>ramirjo012014</v>
      </c>
      <c r="B5617" s="19" t="s">
        <v>2034</v>
      </c>
      <c r="C5617" s="19">
        <v>2014</v>
      </c>
      <c r="D5617" s="19">
        <v>68</v>
      </c>
      <c r="E5617" s="19">
        <v>237</v>
      </c>
      <c r="F5617" s="19">
        <v>27</v>
      </c>
      <c r="G5617" s="19">
        <v>62</v>
      </c>
      <c r="H5617" s="19">
        <v>10</v>
      </c>
      <c r="I5617" s="19">
        <v>2</v>
      </c>
      <c r="J5617" s="19">
        <v>2</v>
      </c>
      <c r="K5617" s="19">
        <v>17</v>
      </c>
      <c r="L5617" s="19">
        <v>10</v>
      </c>
      <c r="M5617" s="19">
        <v>1</v>
      </c>
      <c r="N5617" s="19">
        <v>13</v>
      </c>
      <c r="O5617" s="19">
        <v>35</v>
      </c>
      <c r="P5617" s="14" t="str">
        <f>IFERROR(VLOOKUP($A5617,'Fielding Data'!$A:$H,MATCH(P$1,'Fielding Data'!$A$1:$H$1,0),0),"Other")</f>
        <v>2B</v>
      </c>
      <c r="Q5617" s="14">
        <f>IFERROR(VLOOKUP($A5617,'Fielding Data'!$A:$H,MATCH(Q$1,'Fielding Data'!$A$1:$H$1,0),0),"Other")</f>
        <v>14</v>
      </c>
      <c r="R5617" s="14">
        <f>IFERROR(VLOOKUP($A5617,'Fielding Data'!$A:$H,MATCH(R$1,'Fielding Data'!$A$1:$H$1,0),0),"Other")</f>
        <v>24</v>
      </c>
      <c r="S5617" s="14">
        <f>IFERROR(VLOOKUP($A5617,'Fielding Data'!$A:$H,MATCH(S$1,'Fielding Data'!$A$1:$H$1,0),0),"Other")</f>
        <v>0</v>
      </c>
      <c r="T5617" s="14">
        <f>IFERROR(VLOOKUP($A5617,'Fielding Data'!$A:$H,MATCH(T$1,'Fielding Data'!$A$1:$H$1,0),0),"Other")</f>
        <v>6</v>
      </c>
      <c r="U5617" s="14">
        <f>SUMIFS('Fielding Data'!E:E,'Fielding Data'!$A:$A,'Hitting Data'!$A5617)</f>
        <v>90</v>
      </c>
      <c r="V5617" s="14">
        <f>SUMIFS('Fielding Data'!F:F,'Fielding Data'!$A:$A,'Hitting Data'!$A5617)</f>
        <v>179</v>
      </c>
      <c r="W5617" s="14">
        <f>SUMIFS('Fielding Data'!G:G,'Fielding Data'!$A:$A,'Hitting Data'!$A5617)</f>
        <v>4</v>
      </c>
      <c r="X5617" s="14">
        <f>SUMIFS('Fielding Data'!H:H,'Fielding Data'!$A:$A,'Hitting Data'!$A5617)</f>
        <v>40</v>
      </c>
    </row>
    <row r="5618" spans="1:24" x14ac:dyDescent="0.25">
      <c r="A5618" s="14" t="str">
        <f t="shared" si="87"/>
        <v>ramirjo022014</v>
      </c>
      <c r="B5618" s="19" t="s">
        <v>2254</v>
      </c>
      <c r="C5618" s="19">
        <v>2014</v>
      </c>
      <c r="D5618" s="19">
        <v>8</v>
      </c>
      <c r="E5618" s="19">
        <v>0</v>
      </c>
      <c r="F5618" s="19">
        <v>0</v>
      </c>
      <c r="G5618" s="19">
        <v>0</v>
      </c>
      <c r="H5618" s="19">
        <v>0</v>
      </c>
      <c r="I5618" s="19">
        <v>0</v>
      </c>
      <c r="J5618" s="19">
        <v>0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4" t="str">
        <f>IFERROR(VLOOKUP($A5618,'Fielding Data'!$A:$H,MATCH(P$1,'Fielding Data'!$A$1:$H$1,0),0),"Other")</f>
        <v>P</v>
      </c>
      <c r="Q5618" s="14">
        <f>IFERROR(VLOOKUP($A5618,'Fielding Data'!$A:$H,MATCH(Q$1,'Fielding Data'!$A$1:$H$1,0),0),"Other")</f>
        <v>0</v>
      </c>
      <c r="R5618" s="14">
        <f>IFERROR(VLOOKUP($A5618,'Fielding Data'!$A:$H,MATCH(R$1,'Fielding Data'!$A$1:$H$1,0),0),"Other")</f>
        <v>0</v>
      </c>
      <c r="S5618" s="14">
        <f>IFERROR(VLOOKUP($A5618,'Fielding Data'!$A:$H,MATCH(S$1,'Fielding Data'!$A$1:$H$1,0),0),"Other")</f>
        <v>0</v>
      </c>
      <c r="T5618" s="14">
        <f>IFERROR(VLOOKUP($A5618,'Fielding Data'!$A:$H,MATCH(T$1,'Fielding Data'!$A$1:$H$1,0),0),"Other")</f>
        <v>0</v>
      </c>
      <c r="U5618" s="14">
        <f>SUMIFS('Fielding Data'!E:E,'Fielding Data'!$A:$A,'Hitting Data'!$A5618)</f>
        <v>0</v>
      </c>
      <c r="V5618" s="14">
        <f>SUMIFS('Fielding Data'!F:F,'Fielding Data'!$A:$A,'Hitting Data'!$A5618)</f>
        <v>0</v>
      </c>
      <c r="W5618" s="14">
        <f>SUMIFS('Fielding Data'!G:G,'Fielding Data'!$A:$A,'Hitting Data'!$A5618)</f>
        <v>0</v>
      </c>
      <c r="X5618" s="14">
        <f>SUMIFS('Fielding Data'!H:H,'Fielding Data'!$A:$A,'Hitting Data'!$A5618)</f>
        <v>0</v>
      </c>
    </row>
    <row r="5619" spans="1:24" x14ac:dyDescent="0.25">
      <c r="A5619" s="14" t="str">
        <f t="shared" si="87"/>
        <v>ramirne012014</v>
      </c>
      <c r="B5619" s="19" t="s">
        <v>2255</v>
      </c>
      <c r="C5619" s="19">
        <v>2014</v>
      </c>
      <c r="D5619" s="19">
        <v>50</v>
      </c>
      <c r="E5619" s="19">
        <v>0</v>
      </c>
      <c r="F5619" s="19">
        <v>0</v>
      </c>
      <c r="G5619" s="19">
        <v>0</v>
      </c>
      <c r="H5619" s="19">
        <v>0</v>
      </c>
      <c r="I5619" s="19">
        <v>0</v>
      </c>
      <c r="J5619" s="19">
        <v>0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4" t="str">
        <f>IFERROR(VLOOKUP($A5619,'Fielding Data'!$A:$H,MATCH(P$1,'Fielding Data'!$A$1:$H$1,0),0),"Other")</f>
        <v>P</v>
      </c>
      <c r="Q5619" s="14">
        <f>IFERROR(VLOOKUP($A5619,'Fielding Data'!$A:$H,MATCH(Q$1,'Fielding Data'!$A$1:$H$1,0),0),"Other")</f>
        <v>3</v>
      </c>
      <c r="R5619" s="14">
        <f>IFERROR(VLOOKUP($A5619,'Fielding Data'!$A:$H,MATCH(R$1,'Fielding Data'!$A$1:$H$1,0),0),"Other")</f>
        <v>1</v>
      </c>
      <c r="S5619" s="14">
        <f>IFERROR(VLOOKUP($A5619,'Fielding Data'!$A:$H,MATCH(S$1,'Fielding Data'!$A$1:$H$1,0),0),"Other")</f>
        <v>0</v>
      </c>
      <c r="T5619" s="14">
        <f>IFERROR(VLOOKUP($A5619,'Fielding Data'!$A:$H,MATCH(T$1,'Fielding Data'!$A$1:$H$1,0),0),"Other")</f>
        <v>0</v>
      </c>
      <c r="U5619" s="14">
        <f>SUMIFS('Fielding Data'!E:E,'Fielding Data'!$A:$A,'Hitting Data'!$A5619)</f>
        <v>3</v>
      </c>
      <c r="V5619" s="14">
        <f>SUMIFS('Fielding Data'!F:F,'Fielding Data'!$A:$A,'Hitting Data'!$A5619)</f>
        <v>1</v>
      </c>
      <c r="W5619" s="14">
        <f>SUMIFS('Fielding Data'!G:G,'Fielding Data'!$A:$A,'Hitting Data'!$A5619)</f>
        <v>0</v>
      </c>
      <c r="X5619" s="14">
        <f>SUMIFS('Fielding Data'!H:H,'Fielding Data'!$A:$A,'Hitting Data'!$A5619)</f>
        <v>0</v>
      </c>
    </row>
    <row r="5620" spans="1:24" x14ac:dyDescent="0.25">
      <c r="A5620" s="14" t="str">
        <f t="shared" si="87"/>
        <v>ramirra022014</v>
      </c>
      <c r="B5620" s="19" t="s">
        <v>719</v>
      </c>
      <c r="C5620" s="19">
        <v>2014</v>
      </c>
      <c r="D5620" s="19">
        <v>1</v>
      </c>
      <c r="E5620" s="19">
        <v>0</v>
      </c>
      <c r="F5620" s="19">
        <v>0</v>
      </c>
      <c r="G5620" s="19">
        <v>0</v>
      </c>
      <c r="H5620" s="19">
        <v>0</v>
      </c>
      <c r="I5620" s="19">
        <v>0</v>
      </c>
      <c r="J5620" s="19">
        <v>0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4" t="str">
        <f>IFERROR(VLOOKUP($A5620,'Fielding Data'!$A:$H,MATCH(P$1,'Fielding Data'!$A$1:$H$1,0),0),"Other")</f>
        <v>P</v>
      </c>
      <c r="Q5620" s="14">
        <f>IFERROR(VLOOKUP($A5620,'Fielding Data'!$A:$H,MATCH(Q$1,'Fielding Data'!$A$1:$H$1,0),0),"Other")</f>
        <v>1</v>
      </c>
      <c r="R5620" s="14">
        <f>IFERROR(VLOOKUP($A5620,'Fielding Data'!$A:$H,MATCH(R$1,'Fielding Data'!$A$1:$H$1,0),0),"Other")</f>
        <v>0</v>
      </c>
      <c r="S5620" s="14">
        <f>IFERROR(VLOOKUP($A5620,'Fielding Data'!$A:$H,MATCH(S$1,'Fielding Data'!$A$1:$H$1,0),0),"Other")</f>
        <v>0</v>
      </c>
      <c r="T5620" s="14">
        <f>IFERROR(VLOOKUP($A5620,'Fielding Data'!$A:$H,MATCH(T$1,'Fielding Data'!$A$1:$H$1,0),0),"Other")</f>
        <v>0</v>
      </c>
      <c r="U5620" s="14">
        <f>SUMIFS('Fielding Data'!E:E,'Fielding Data'!$A:$A,'Hitting Data'!$A5620)</f>
        <v>1</v>
      </c>
      <c r="V5620" s="14">
        <f>SUMIFS('Fielding Data'!F:F,'Fielding Data'!$A:$A,'Hitting Data'!$A5620)</f>
        <v>0</v>
      </c>
      <c r="W5620" s="14">
        <f>SUMIFS('Fielding Data'!G:G,'Fielding Data'!$A:$A,'Hitting Data'!$A5620)</f>
        <v>0</v>
      </c>
      <c r="X5620" s="14">
        <f>SUMIFS('Fielding Data'!H:H,'Fielding Data'!$A:$A,'Hitting Data'!$A5620)</f>
        <v>0</v>
      </c>
    </row>
    <row r="5621" spans="1:24" x14ac:dyDescent="0.25">
      <c r="A5621" s="14" t="str">
        <f t="shared" si="87"/>
        <v>ramosaj012014</v>
      </c>
      <c r="B5621" s="19" t="s">
        <v>1817</v>
      </c>
      <c r="C5621" s="19">
        <v>2014</v>
      </c>
      <c r="D5621" s="19">
        <v>68</v>
      </c>
      <c r="E5621" s="19">
        <v>0</v>
      </c>
      <c r="F5621" s="19">
        <v>0</v>
      </c>
      <c r="G5621" s="19">
        <v>0</v>
      </c>
      <c r="H5621" s="19">
        <v>0</v>
      </c>
      <c r="I5621" s="19">
        <v>0</v>
      </c>
      <c r="J5621" s="19">
        <v>0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14" t="str">
        <f>IFERROR(VLOOKUP($A5621,'Fielding Data'!$A:$H,MATCH(P$1,'Fielding Data'!$A$1:$H$1,0),0),"Other")</f>
        <v>P</v>
      </c>
      <c r="Q5621" s="14">
        <f>IFERROR(VLOOKUP($A5621,'Fielding Data'!$A:$H,MATCH(Q$1,'Fielding Data'!$A$1:$H$1,0),0),"Other")</f>
        <v>2</v>
      </c>
      <c r="R5621" s="14">
        <f>IFERROR(VLOOKUP($A5621,'Fielding Data'!$A:$H,MATCH(R$1,'Fielding Data'!$A$1:$H$1,0),0),"Other")</f>
        <v>6</v>
      </c>
      <c r="S5621" s="14">
        <f>IFERROR(VLOOKUP($A5621,'Fielding Data'!$A:$H,MATCH(S$1,'Fielding Data'!$A$1:$H$1,0),0),"Other")</f>
        <v>0</v>
      </c>
      <c r="T5621" s="14">
        <f>IFERROR(VLOOKUP($A5621,'Fielding Data'!$A:$H,MATCH(T$1,'Fielding Data'!$A$1:$H$1,0),0),"Other")</f>
        <v>0</v>
      </c>
      <c r="U5621" s="14">
        <f>SUMIFS('Fielding Data'!E:E,'Fielding Data'!$A:$A,'Hitting Data'!$A5621)</f>
        <v>2</v>
      </c>
      <c r="V5621" s="14">
        <f>SUMIFS('Fielding Data'!F:F,'Fielding Data'!$A:$A,'Hitting Data'!$A5621)</f>
        <v>6</v>
      </c>
      <c r="W5621" s="14">
        <f>SUMIFS('Fielding Data'!G:G,'Fielding Data'!$A:$A,'Hitting Data'!$A5621)</f>
        <v>0</v>
      </c>
      <c r="X5621" s="14">
        <f>SUMIFS('Fielding Data'!H:H,'Fielding Data'!$A:$A,'Hitting Data'!$A5621)</f>
        <v>0</v>
      </c>
    </row>
    <row r="5622" spans="1:24" x14ac:dyDescent="0.25">
      <c r="A5622" s="14" t="str">
        <f t="shared" si="87"/>
        <v>ramosce012014</v>
      </c>
      <c r="B5622" s="19" t="s">
        <v>1164</v>
      </c>
      <c r="C5622" s="19">
        <v>2014</v>
      </c>
      <c r="D5622" s="19">
        <v>43</v>
      </c>
      <c r="E5622" s="19">
        <v>1</v>
      </c>
      <c r="F5622" s="19">
        <v>0</v>
      </c>
      <c r="G5622" s="19">
        <v>0</v>
      </c>
      <c r="H5622" s="19">
        <v>0</v>
      </c>
      <c r="I5622" s="19">
        <v>0</v>
      </c>
      <c r="J5622" s="19">
        <v>0</v>
      </c>
      <c r="K5622" s="19">
        <v>0</v>
      </c>
      <c r="L5622" s="19">
        <v>0</v>
      </c>
      <c r="M5622" s="19">
        <v>0</v>
      </c>
      <c r="N5622" s="19">
        <v>0</v>
      </c>
      <c r="O5622" s="19">
        <v>1</v>
      </c>
      <c r="P5622" s="14" t="str">
        <f>IFERROR(VLOOKUP($A5622,'Fielding Data'!$A:$H,MATCH(P$1,'Fielding Data'!$A$1:$H$1,0),0),"Other")</f>
        <v>P</v>
      </c>
      <c r="Q5622" s="14">
        <f>IFERROR(VLOOKUP($A5622,'Fielding Data'!$A:$H,MATCH(Q$1,'Fielding Data'!$A$1:$H$1,0),0),"Other")</f>
        <v>4</v>
      </c>
      <c r="R5622" s="14">
        <f>IFERROR(VLOOKUP($A5622,'Fielding Data'!$A:$H,MATCH(R$1,'Fielding Data'!$A$1:$H$1,0),0),"Other")</f>
        <v>8</v>
      </c>
      <c r="S5622" s="14">
        <f>IFERROR(VLOOKUP($A5622,'Fielding Data'!$A:$H,MATCH(S$1,'Fielding Data'!$A$1:$H$1,0),0),"Other")</f>
        <v>2</v>
      </c>
      <c r="T5622" s="14">
        <f>IFERROR(VLOOKUP($A5622,'Fielding Data'!$A:$H,MATCH(T$1,'Fielding Data'!$A$1:$H$1,0),0),"Other")</f>
        <v>0</v>
      </c>
      <c r="U5622" s="14">
        <f>SUMIFS('Fielding Data'!E:E,'Fielding Data'!$A:$A,'Hitting Data'!$A5622)</f>
        <v>4</v>
      </c>
      <c r="V5622" s="14">
        <f>SUMIFS('Fielding Data'!F:F,'Fielding Data'!$A:$A,'Hitting Data'!$A5622)</f>
        <v>8</v>
      </c>
      <c r="W5622" s="14">
        <f>SUMIFS('Fielding Data'!G:G,'Fielding Data'!$A:$A,'Hitting Data'!$A5622)</f>
        <v>2</v>
      </c>
      <c r="X5622" s="14">
        <f>SUMIFS('Fielding Data'!H:H,'Fielding Data'!$A:$A,'Hitting Data'!$A5622)</f>
        <v>0</v>
      </c>
    </row>
    <row r="5623" spans="1:24" x14ac:dyDescent="0.25">
      <c r="A5623" s="14" t="str">
        <f t="shared" si="87"/>
        <v>ramoswi012014</v>
      </c>
      <c r="B5623" s="19" t="s">
        <v>1361</v>
      </c>
      <c r="C5623" s="19">
        <v>2014</v>
      </c>
      <c r="D5623" s="19">
        <v>88</v>
      </c>
      <c r="E5623" s="19">
        <v>341</v>
      </c>
      <c r="F5623" s="19">
        <v>32</v>
      </c>
      <c r="G5623" s="19">
        <v>91</v>
      </c>
      <c r="H5623" s="19">
        <v>12</v>
      </c>
      <c r="I5623" s="19">
        <v>0</v>
      </c>
      <c r="J5623" s="19">
        <v>11</v>
      </c>
      <c r="K5623" s="19">
        <v>47</v>
      </c>
      <c r="L5623" s="19">
        <v>0</v>
      </c>
      <c r="M5623" s="19">
        <v>0</v>
      </c>
      <c r="N5623" s="19">
        <v>17</v>
      </c>
      <c r="O5623" s="19">
        <v>57</v>
      </c>
      <c r="P5623" s="14" t="str">
        <f>IFERROR(VLOOKUP($A5623,'Fielding Data'!$A:$H,MATCH(P$1,'Fielding Data'!$A$1:$H$1,0),0),"Other")</f>
        <v>C</v>
      </c>
      <c r="Q5623" s="14">
        <f>IFERROR(VLOOKUP($A5623,'Fielding Data'!$A:$H,MATCH(Q$1,'Fielding Data'!$A$1:$H$1,0),0),"Other")</f>
        <v>626</v>
      </c>
      <c r="R5623" s="14">
        <f>IFERROR(VLOOKUP($A5623,'Fielding Data'!$A:$H,MATCH(R$1,'Fielding Data'!$A$1:$H$1,0),0),"Other")</f>
        <v>54</v>
      </c>
      <c r="S5623" s="14">
        <f>IFERROR(VLOOKUP($A5623,'Fielding Data'!$A:$H,MATCH(S$1,'Fielding Data'!$A$1:$H$1,0),0),"Other")</f>
        <v>5</v>
      </c>
      <c r="T5623" s="14">
        <f>IFERROR(VLOOKUP($A5623,'Fielding Data'!$A:$H,MATCH(T$1,'Fielding Data'!$A$1:$H$1,0),0),"Other")</f>
        <v>2</v>
      </c>
      <c r="U5623" s="14">
        <f>SUMIFS('Fielding Data'!E:E,'Fielding Data'!$A:$A,'Hitting Data'!$A5623)</f>
        <v>626</v>
      </c>
      <c r="V5623" s="14">
        <f>SUMIFS('Fielding Data'!F:F,'Fielding Data'!$A:$A,'Hitting Data'!$A5623)</f>
        <v>54</v>
      </c>
      <c r="W5623" s="14">
        <f>SUMIFS('Fielding Data'!G:G,'Fielding Data'!$A:$A,'Hitting Data'!$A5623)</f>
        <v>5</v>
      </c>
      <c r="X5623" s="14">
        <f>SUMIFS('Fielding Data'!H:H,'Fielding Data'!$A:$A,'Hitting Data'!$A5623)</f>
        <v>2</v>
      </c>
    </row>
    <row r="5624" spans="1:24" x14ac:dyDescent="0.25">
      <c r="A5624" s="14" t="str">
        <f t="shared" si="87"/>
        <v>ranauan012014</v>
      </c>
      <c r="B5624" s="19" t="s">
        <v>2256</v>
      </c>
      <c r="C5624" s="19">
        <v>2014</v>
      </c>
      <c r="D5624" s="19">
        <v>7</v>
      </c>
      <c r="E5624" s="19">
        <v>5</v>
      </c>
      <c r="F5624" s="19">
        <v>0</v>
      </c>
      <c r="G5624" s="19">
        <v>0</v>
      </c>
      <c r="H5624" s="19">
        <v>0</v>
      </c>
      <c r="I5624" s="19">
        <v>0</v>
      </c>
      <c r="J5624" s="19">
        <v>0</v>
      </c>
      <c r="K5624" s="19">
        <v>0</v>
      </c>
      <c r="L5624" s="19">
        <v>0</v>
      </c>
      <c r="M5624" s="19">
        <v>0</v>
      </c>
      <c r="N5624" s="19">
        <v>0</v>
      </c>
      <c r="O5624" s="19">
        <v>3</v>
      </c>
      <c r="P5624" s="14" t="str">
        <f>IFERROR(VLOOKUP($A5624,'Fielding Data'!$A:$H,MATCH(P$1,'Fielding Data'!$A$1:$H$1,0),0),"Other")</f>
        <v>P</v>
      </c>
      <c r="Q5624" s="14">
        <f>IFERROR(VLOOKUP($A5624,'Fielding Data'!$A:$H,MATCH(Q$1,'Fielding Data'!$A$1:$H$1,0),0),"Other")</f>
        <v>2</v>
      </c>
      <c r="R5624" s="14">
        <f>IFERROR(VLOOKUP($A5624,'Fielding Data'!$A:$H,MATCH(R$1,'Fielding Data'!$A$1:$H$1,0),0),"Other")</f>
        <v>3</v>
      </c>
      <c r="S5624" s="14">
        <f>IFERROR(VLOOKUP($A5624,'Fielding Data'!$A:$H,MATCH(S$1,'Fielding Data'!$A$1:$H$1,0),0),"Other")</f>
        <v>0</v>
      </c>
      <c r="T5624" s="14">
        <f>IFERROR(VLOOKUP($A5624,'Fielding Data'!$A:$H,MATCH(T$1,'Fielding Data'!$A$1:$H$1,0),0),"Other")</f>
        <v>0</v>
      </c>
      <c r="U5624" s="14">
        <f>SUMIFS('Fielding Data'!E:E,'Fielding Data'!$A:$A,'Hitting Data'!$A5624)</f>
        <v>2</v>
      </c>
      <c r="V5624" s="14">
        <f>SUMIFS('Fielding Data'!F:F,'Fielding Data'!$A:$A,'Hitting Data'!$A5624)</f>
        <v>3</v>
      </c>
      <c r="W5624" s="14">
        <f>SUMIFS('Fielding Data'!G:G,'Fielding Data'!$A:$A,'Hitting Data'!$A5624)</f>
        <v>0</v>
      </c>
      <c r="X5624" s="14">
        <f>SUMIFS('Fielding Data'!H:H,'Fielding Data'!$A:$A,'Hitting Data'!$A5624)</f>
        <v>0</v>
      </c>
    </row>
    <row r="5625" spans="1:24" x14ac:dyDescent="0.25">
      <c r="A5625" s="14" t="str">
        <f t="shared" si="87"/>
        <v>rasmuco012014</v>
      </c>
      <c r="B5625" s="19" t="s">
        <v>1165</v>
      </c>
      <c r="C5625" s="19">
        <v>2014</v>
      </c>
      <c r="D5625" s="19">
        <v>104</v>
      </c>
      <c r="E5625" s="19">
        <v>346</v>
      </c>
      <c r="F5625" s="19">
        <v>45</v>
      </c>
      <c r="G5625" s="19">
        <v>78</v>
      </c>
      <c r="H5625" s="19">
        <v>21</v>
      </c>
      <c r="I5625" s="19">
        <v>1</v>
      </c>
      <c r="J5625" s="19">
        <v>18</v>
      </c>
      <c r="K5625" s="19">
        <v>40</v>
      </c>
      <c r="L5625" s="19">
        <v>4</v>
      </c>
      <c r="M5625" s="19">
        <v>0</v>
      </c>
      <c r="N5625" s="19">
        <v>29</v>
      </c>
      <c r="O5625" s="19">
        <v>124</v>
      </c>
      <c r="P5625" s="14" t="str">
        <f>IFERROR(VLOOKUP($A5625,'Fielding Data'!$A:$H,MATCH(P$1,'Fielding Data'!$A$1:$H$1,0),0),"Other")</f>
        <v>CF</v>
      </c>
      <c r="Q5625" s="14">
        <f>IFERROR(VLOOKUP($A5625,'Fielding Data'!$A:$H,MATCH(Q$1,'Fielding Data'!$A$1:$H$1,0),0),"Other")</f>
        <v>234</v>
      </c>
      <c r="R5625" s="14">
        <f>IFERROR(VLOOKUP($A5625,'Fielding Data'!$A:$H,MATCH(R$1,'Fielding Data'!$A$1:$H$1,0),0),"Other")</f>
        <v>3</v>
      </c>
      <c r="S5625" s="14">
        <f>IFERROR(VLOOKUP($A5625,'Fielding Data'!$A:$H,MATCH(S$1,'Fielding Data'!$A$1:$H$1,0),0),"Other")</f>
        <v>1</v>
      </c>
      <c r="T5625" s="14">
        <f>IFERROR(VLOOKUP($A5625,'Fielding Data'!$A:$H,MATCH(T$1,'Fielding Data'!$A$1:$H$1,0),0),"Other")</f>
        <v>0</v>
      </c>
      <c r="U5625" s="14">
        <f>SUMIFS('Fielding Data'!E:E,'Fielding Data'!$A:$A,'Hitting Data'!$A5625)</f>
        <v>468</v>
      </c>
      <c r="V5625" s="14">
        <f>SUMIFS('Fielding Data'!F:F,'Fielding Data'!$A:$A,'Hitting Data'!$A5625)</f>
        <v>6</v>
      </c>
      <c r="W5625" s="14">
        <f>SUMIFS('Fielding Data'!G:G,'Fielding Data'!$A:$A,'Hitting Data'!$A5625)</f>
        <v>2</v>
      </c>
      <c r="X5625" s="14">
        <f>SUMIFS('Fielding Data'!H:H,'Fielding Data'!$A:$A,'Hitting Data'!$A5625)</f>
        <v>0</v>
      </c>
    </row>
    <row r="5626" spans="1:24" x14ac:dyDescent="0.25">
      <c r="A5626" s="14" t="str">
        <f t="shared" si="87"/>
        <v>rasmuco022014</v>
      </c>
      <c r="B5626" s="19" t="s">
        <v>2035</v>
      </c>
      <c r="C5626" s="19">
        <v>2014</v>
      </c>
      <c r="D5626" s="19">
        <v>30</v>
      </c>
      <c r="E5626" s="19">
        <v>0</v>
      </c>
      <c r="F5626" s="19">
        <v>0</v>
      </c>
      <c r="G5626" s="19">
        <v>0</v>
      </c>
      <c r="H5626" s="19">
        <v>0</v>
      </c>
      <c r="I5626" s="19">
        <v>0</v>
      </c>
      <c r="J5626" s="19">
        <v>0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4" t="str">
        <f>IFERROR(VLOOKUP($A5626,'Fielding Data'!$A:$H,MATCH(P$1,'Fielding Data'!$A$1:$H$1,0),0),"Other")</f>
        <v>P</v>
      </c>
      <c r="Q5626" s="14">
        <f>IFERROR(VLOOKUP($A5626,'Fielding Data'!$A:$H,MATCH(Q$1,'Fielding Data'!$A$1:$H$1,0),0),"Other")</f>
        <v>3</v>
      </c>
      <c r="R5626" s="14">
        <f>IFERROR(VLOOKUP($A5626,'Fielding Data'!$A:$H,MATCH(R$1,'Fielding Data'!$A$1:$H$1,0),0),"Other")</f>
        <v>8</v>
      </c>
      <c r="S5626" s="14">
        <f>IFERROR(VLOOKUP($A5626,'Fielding Data'!$A:$H,MATCH(S$1,'Fielding Data'!$A$1:$H$1,0),0),"Other")</f>
        <v>1</v>
      </c>
      <c r="T5626" s="14">
        <f>IFERROR(VLOOKUP($A5626,'Fielding Data'!$A:$H,MATCH(T$1,'Fielding Data'!$A$1:$H$1,0),0),"Other")</f>
        <v>1</v>
      </c>
      <c r="U5626" s="14">
        <f>SUMIFS('Fielding Data'!E:E,'Fielding Data'!$A:$A,'Hitting Data'!$A5626)</f>
        <v>3</v>
      </c>
      <c r="V5626" s="14">
        <f>SUMIFS('Fielding Data'!F:F,'Fielding Data'!$A:$A,'Hitting Data'!$A5626)</f>
        <v>8</v>
      </c>
      <c r="W5626" s="14">
        <f>SUMIFS('Fielding Data'!G:G,'Fielding Data'!$A:$A,'Hitting Data'!$A5626)</f>
        <v>1</v>
      </c>
      <c r="X5626" s="14">
        <f>SUMIFS('Fielding Data'!H:H,'Fielding Data'!$A:$A,'Hitting Data'!$A5626)</f>
        <v>1</v>
      </c>
    </row>
    <row r="5627" spans="1:24" x14ac:dyDescent="0.25">
      <c r="A5627" s="14" t="str">
        <f t="shared" si="87"/>
        <v>rasmuro012014</v>
      </c>
      <c r="B5627" s="19" t="s">
        <v>2257</v>
      </c>
      <c r="C5627" s="19">
        <v>2014</v>
      </c>
      <c r="D5627" s="19">
        <v>10</v>
      </c>
      <c r="E5627" s="19">
        <v>0</v>
      </c>
      <c r="F5627" s="19">
        <v>0</v>
      </c>
      <c r="G5627" s="19">
        <v>0</v>
      </c>
      <c r="H5627" s="19">
        <v>0</v>
      </c>
      <c r="I5627" s="19">
        <v>0</v>
      </c>
      <c r="J5627" s="19">
        <v>0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4" t="str">
        <f>IFERROR(VLOOKUP($A5627,'Fielding Data'!$A:$H,MATCH(P$1,'Fielding Data'!$A$1:$H$1,0),0),"Other")</f>
        <v>P</v>
      </c>
      <c r="Q5627" s="14">
        <f>IFERROR(VLOOKUP($A5627,'Fielding Data'!$A:$H,MATCH(Q$1,'Fielding Data'!$A$1:$H$1,0),0),"Other")</f>
        <v>0</v>
      </c>
      <c r="R5627" s="14">
        <f>IFERROR(VLOOKUP($A5627,'Fielding Data'!$A:$H,MATCH(R$1,'Fielding Data'!$A$1:$H$1,0),0),"Other")</f>
        <v>1</v>
      </c>
      <c r="S5627" s="14">
        <f>IFERROR(VLOOKUP($A5627,'Fielding Data'!$A:$H,MATCH(S$1,'Fielding Data'!$A$1:$H$1,0),0),"Other")</f>
        <v>0</v>
      </c>
      <c r="T5627" s="14">
        <f>IFERROR(VLOOKUP($A5627,'Fielding Data'!$A:$H,MATCH(T$1,'Fielding Data'!$A$1:$H$1,0),0),"Other")</f>
        <v>0</v>
      </c>
      <c r="U5627" s="14">
        <f>SUMIFS('Fielding Data'!E:E,'Fielding Data'!$A:$A,'Hitting Data'!$A5627)</f>
        <v>0</v>
      </c>
      <c r="V5627" s="14">
        <f>SUMIFS('Fielding Data'!F:F,'Fielding Data'!$A:$A,'Hitting Data'!$A5627)</f>
        <v>1</v>
      </c>
      <c r="W5627" s="14">
        <f>SUMIFS('Fielding Data'!G:G,'Fielding Data'!$A:$A,'Hitting Data'!$A5627)</f>
        <v>0</v>
      </c>
      <c r="X5627" s="14">
        <f>SUMIFS('Fielding Data'!H:H,'Fielding Data'!$A:$A,'Hitting Data'!$A5627)</f>
        <v>0</v>
      </c>
    </row>
    <row r="5628" spans="1:24" x14ac:dyDescent="0.25">
      <c r="A5628" s="14" t="str">
        <f t="shared" si="87"/>
        <v>rayro022014</v>
      </c>
      <c r="B5628" s="19" t="s">
        <v>2258</v>
      </c>
      <c r="C5628" s="19">
        <v>2014</v>
      </c>
      <c r="D5628" s="19">
        <v>9</v>
      </c>
      <c r="E5628" s="19">
        <v>2</v>
      </c>
      <c r="F5628" s="19">
        <v>0</v>
      </c>
      <c r="G5628" s="19">
        <v>1</v>
      </c>
      <c r="H5628" s="19">
        <v>0</v>
      </c>
      <c r="I5628" s="19">
        <v>0</v>
      </c>
      <c r="J5628" s="19">
        <v>0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4" t="str">
        <f>IFERROR(VLOOKUP($A5628,'Fielding Data'!$A:$H,MATCH(P$1,'Fielding Data'!$A$1:$H$1,0),0),"Other")</f>
        <v>P</v>
      </c>
      <c r="Q5628" s="14">
        <f>IFERROR(VLOOKUP($A5628,'Fielding Data'!$A:$H,MATCH(Q$1,'Fielding Data'!$A$1:$H$1,0),0),"Other")</f>
        <v>2</v>
      </c>
      <c r="R5628" s="14">
        <f>IFERROR(VLOOKUP($A5628,'Fielding Data'!$A:$H,MATCH(R$1,'Fielding Data'!$A$1:$H$1,0),0),"Other")</f>
        <v>6</v>
      </c>
      <c r="S5628" s="14">
        <f>IFERROR(VLOOKUP($A5628,'Fielding Data'!$A:$H,MATCH(S$1,'Fielding Data'!$A$1:$H$1,0),0),"Other")</f>
        <v>0</v>
      </c>
      <c r="T5628" s="14">
        <f>IFERROR(VLOOKUP($A5628,'Fielding Data'!$A:$H,MATCH(T$1,'Fielding Data'!$A$1:$H$1,0),0),"Other")</f>
        <v>1</v>
      </c>
      <c r="U5628" s="14">
        <f>SUMIFS('Fielding Data'!E:E,'Fielding Data'!$A:$A,'Hitting Data'!$A5628)</f>
        <v>2</v>
      </c>
      <c r="V5628" s="14">
        <f>SUMIFS('Fielding Data'!F:F,'Fielding Data'!$A:$A,'Hitting Data'!$A5628)</f>
        <v>6</v>
      </c>
      <c r="W5628" s="14">
        <f>SUMIFS('Fielding Data'!G:G,'Fielding Data'!$A:$A,'Hitting Data'!$A5628)</f>
        <v>0</v>
      </c>
      <c r="X5628" s="14">
        <f>SUMIFS('Fielding Data'!H:H,'Fielding Data'!$A:$A,'Hitting Data'!$A5628)</f>
        <v>1</v>
      </c>
    </row>
    <row r="5629" spans="1:24" x14ac:dyDescent="0.25">
      <c r="A5629" s="14" t="str">
        <f t="shared" si="87"/>
        <v>realmjt012014</v>
      </c>
      <c r="B5629" s="19" t="s">
        <v>2259</v>
      </c>
      <c r="C5629" s="19">
        <v>2014</v>
      </c>
      <c r="D5629" s="19">
        <v>11</v>
      </c>
      <c r="E5629" s="19">
        <v>29</v>
      </c>
      <c r="F5629" s="19">
        <v>4</v>
      </c>
      <c r="G5629" s="19">
        <v>7</v>
      </c>
      <c r="H5629" s="19">
        <v>1</v>
      </c>
      <c r="I5629" s="19">
        <v>1</v>
      </c>
      <c r="J5629" s="19">
        <v>0</v>
      </c>
      <c r="K5629" s="19">
        <v>9</v>
      </c>
      <c r="L5629" s="19">
        <v>0</v>
      </c>
      <c r="M5629" s="19">
        <v>0</v>
      </c>
      <c r="N5629" s="19">
        <v>1</v>
      </c>
      <c r="O5629" s="19">
        <v>8</v>
      </c>
      <c r="P5629" s="14" t="str">
        <f>IFERROR(VLOOKUP($A5629,'Fielding Data'!$A:$H,MATCH(P$1,'Fielding Data'!$A$1:$H$1,0),0),"Other")</f>
        <v>C</v>
      </c>
      <c r="Q5629" s="14">
        <f>IFERROR(VLOOKUP($A5629,'Fielding Data'!$A:$H,MATCH(Q$1,'Fielding Data'!$A$1:$H$1,0),0),"Other")</f>
        <v>51</v>
      </c>
      <c r="R5629" s="14">
        <f>IFERROR(VLOOKUP($A5629,'Fielding Data'!$A:$H,MATCH(R$1,'Fielding Data'!$A$1:$H$1,0),0),"Other")</f>
        <v>3</v>
      </c>
      <c r="S5629" s="14">
        <f>IFERROR(VLOOKUP($A5629,'Fielding Data'!$A:$H,MATCH(S$1,'Fielding Data'!$A$1:$H$1,0),0),"Other")</f>
        <v>1</v>
      </c>
      <c r="T5629" s="14">
        <f>IFERROR(VLOOKUP($A5629,'Fielding Data'!$A:$H,MATCH(T$1,'Fielding Data'!$A$1:$H$1,0),0),"Other")</f>
        <v>1</v>
      </c>
      <c r="U5629" s="14">
        <f>SUMIFS('Fielding Data'!E:E,'Fielding Data'!$A:$A,'Hitting Data'!$A5629)</f>
        <v>51</v>
      </c>
      <c r="V5629" s="14">
        <f>SUMIFS('Fielding Data'!F:F,'Fielding Data'!$A:$A,'Hitting Data'!$A5629)</f>
        <v>3</v>
      </c>
      <c r="W5629" s="14">
        <f>SUMIFS('Fielding Data'!G:G,'Fielding Data'!$A:$A,'Hitting Data'!$A5629)</f>
        <v>1</v>
      </c>
      <c r="X5629" s="14">
        <f>SUMIFS('Fielding Data'!H:H,'Fielding Data'!$A:$A,'Hitting Data'!$A5629)</f>
        <v>1</v>
      </c>
    </row>
    <row r="5630" spans="1:24" x14ac:dyDescent="0.25">
      <c r="A5630" s="14" t="str">
        <f t="shared" si="87"/>
        <v>reckean012014</v>
      </c>
      <c r="B5630" s="19" t="s">
        <v>1594</v>
      </c>
      <c r="C5630" s="19">
        <v>2014</v>
      </c>
      <c r="D5630" s="19">
        <v>58</v>
      </c>
      <c r="E5630" s="19">
        <v>174</v>
      </c>
      <c r="F5630" s="19">
        <v>18</v>
      </c>
      <c r="G5630" s="19">
        <v>35</v>
      </c>
      <c r="H5630" s="19">
        <v>9</v>
      </c>
      <c r="I5630" s="19">
        <v>0</v>
      </c>
      <c r="J5630" s="19">
        <v>7</v>
      </c>
      <c r="K5630" s="19">
        <v>27</v>
      </c>
      <c r="L5630" s="19">
        <v>1</v>
      </c>
      <c r="M5630" s="19">
        <v>1</v>
      </c>
      <c r="N5630" s="19">
        <v>10</v>
      </c>
      <c r="O5630" s="19">
        <v>64</v>
      </c>
      <c r="P5630" s="14" t="str">
        <f>IFERROR(VLOOKUP($A5630,'Fielding Data'!$A:$H,MATCH(P$1,'Fielding Data'!$A$1:$H$1,0),0),"Other")</f>
        <v>C</v>
      </c>
      <c r="Q5630" s="14">
        <f>IFERROR(VLOOKUP($A5630,'Fielding Data'!$A:$H,MATCH(Q$1,'Fielding Data'!$A$1:$H$1,0),0),"Other")</f>
        <v>378</v>
      </c>
      <c r="R5630" s="14">
        <f>IFERROR(VLOOKUP($A5630,'Fielding Data'!$A:$H,MATCH(R$1,'Fielding Data'!$A$1:$H$1,0),0),"Other")</f>
        <v>28</v>
      </c>
      <c r="S5630" s="14">
        <f>IFERROR(VLOOKUP($A5630,'Fielding Data'!$A:$H,MATCH(S$1,'Fielding Data'!$A$1:$H$1,0),0),"Other")</f>
        <v>5</v>
      </c>
      <c r="T5630" s="14">
        <f>IFERROR(VLOOKUP($A5630,'Fielding Data'!$A:$H,MATCH(T$1,'Fielding Data'!$A$1:$H$1,0),0),"Other")</f>
        <v>2</v>
      </c>
      <c r="U5630" s="14">
        <f>SUMIFS('Fielding Data'!E:E,'Fielding Data'!$A:$A,'Hitting Data'!$A5630)</f>
        <v>378</v>
      </c>
      <c r="V5630" s="14">
        <f>SUMIFS('Fielding Data'!F:F,'Fielding Data'!$A:$A,'Hitting Data'!$A5630)</f>
        <v>28</v>
      </c>
      <c r="W5630" s="14">
        <f>SUMIFS('Fielding Data'!G:G,'Fielding Data'!$A:$A,'Hitting Data'!$A5630)</f>
        <v>5</v>
      </c>
      <c r="X5630" s="14">
        <f>SUMIFS('Fielding Data'!H:H,'Fielding Data'!$A:$A,'Hitting Data'!$A5630)</f>
        <v>2</v>
      </c>
    </row>
    <row r="5631" spans="1:24" x14ac:dyDescent="0.25">
      <c r="A5631" s="14" t="str">
        <f t="shared" si="87"/>
        <v>reddijo012014</v>
      </c>
      <c r="B5631" s="19" t="s">
        <v>1167</v>
      </c>
      <c r="C5631" s="19">
        <v>2014</v>
      </c>
      <c r="D5631" s="19">
        <v>109</v>
      </c>
      <c r="E5631" s="19">
        <v>363</v>
      </c>
      <c r="F5631" s="19">
        <v>53</v>
      </c>
      <c r="G5631" s="19">
        <v>96</v>
      </c>
      <c r="H5631" s="19">
        <v>16</v>
      </c>
      <c r="I5631" s="19">
        <v>7</v>
      </c>
      <c r="J5631" s="19">
        <v>12</v>
      </c>
      <c r="K5631" s="19">
        <v>54</v>
      </c>
      <c r="L5631" s="19">
        <v>1</v>
      </c>
      <c r="M5631" s="19">
        <v>1</v>
      </c>
      <c r="N5631" s="19">
        <v>28</v>
      </c>
      <c r="O5631" s="19">
        <v>63</v>
      </c>
      <c r="P5631" s="14" t="str">
        <f>IFERROR(VLOOKUP($A5631,'Fielding Data'!$A:$H,MATCH(P$1,'Fielding Data'!$A$1:$H$1,0),0),"Other")</f>
        <v>CF</v>
      </c>
      <c r="Q5631" s="14">
        <f>IFERROR(VLOOKUP($A5631,'Fielding Data'!$A:$H,MATCH(Q$1,'Fielding Data'!$A$1:$H$1,0),0),"Other")</f>
        <v>2</v>
      </c>
      <c r="R5631" s="14">
        <f>IFERROR(VLOOKUP($A5631,'Fielding Data'!$A:$H,MATCH(R$1,'Fielding Data'!$A$1:$H$1,0),0),"Other")</f>
        <v>0</v>
      </c>
      <c r="S5631" s="14">
        <f>IFERROR(VLOOKUP($A5631,'Fielding Data'!$A:$H,MATCH(S$1,'Fielding Data'!$A$1:$H$1,0),0),"Other")</f>
        <v>0</v>
      </c>
      <c r="T5631" s="14">
        <f>IFERROR(VLOOKUP($A5631,'Fielding Data'!$A:$H,MATCH(T$1,'Fielding Data'!$A$1:$H$1,0),0),"Other")</f>
        <v>0</v>
      </c>
      <c r="U5631" s="14">
        <f>SUMIFS('Fielding Data'!E:E,'Fielding Data'!$A:$A,'Hitting Data'!$A5631)</f>
        <v>390</v>
      </c>
      <c r="V5631" s="14">
        <f>SUMIFS('Fielding Data'!F:F,'Fielding Data'!$A:$A,'Hitting Data'!$A5631)</f>
        <v>10</v>
      </c>
      <c r="W5631" s="14">
        <f>SUMIFS('Fielding Data'!G:G,'Fielding Data'!$A:$A,'Hitting Data'!$A5631)</f>
        <v>10</v>
      </c>
      <c r="X5631" s="14">
        <f>SUMIFS('Fielding Data'!H:H,'Fielding Data'!$A:$A,'Hitting Data'!$A5631)</f>
        <v>4</v>
      </c>
    </row>
    <row r="5632" spans="1:24" x14ac:dyDescent="0.25">
      <c r="A5632" s="14" t="str">
        <f t="shared" si="87"/>
        <v>redmoto012014</v>
      </c>
      <c r="B5632" s="19" t="s">
        <v>1818</v>
      </c>
      <c r="C5632" s="19">
        <v>2014</v>
      </c>
      <c r="D5632" s="19">
        <v>42</v>
      </c>
      <c r="E5632" s="19">
        <v>1</v>
      </c>
      <c r="F5632" s="19">
        <v>0</v>
      </c>
      <c r="G5632" s="19">
        <v>0</v>
      </c>
      <c r="H5632" s="19">
        <v>0</v>
      </c>
      <c r="I5632" s="19">
        <v>0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4" t="str">
        <f>IFERROR(VLOOKUP($A5632,'Fielding Data'!$A:$H,MATCH(P$1,'Fielding Data'!$A$1:$H$1,0),0),"Other")</f>
        <v>P</v>
      </c>
      <c r="Q5632" s="14">
        <f>IFERROR(VLOOKUP($A5632,'Fielding Data'!$A:$H,MATCH(Q$1,'Fielding Data'!$A$1:$H$1,0),0),"Other")</f>
        <v>2</v>
      </c>
      <c r="R5632" s="14">
        <f>IFERROR(VLOOKUP($A5632,'Fielding Data'!$A:$H,MATCH(R$1,'Fielding Data'!$A$1:$H$1,0),0),"Other")</f>
        <v>2</v>
      </c>
      <c r="S5632" s="14">
        <f>IFERROR(VLOOKUP($A5632,'Fielding Data'!$A:$H,MATCH(S$1,'Fielding Data'!$A$1:$H$1,0),0),"Other")</f>
        <v>2</v>
      </c>
      <c r="T5632" s="14">
        <f>IFERROR(VLOOKUP($A5632,'Fielding Data'!$A:$H,MATCH(T$1,'Fielding Data'!$A$1:$H$1,0),0),"Other")</f>
        <v>1</v>
      </c>
      <c r="U5632" s="14">
        <f>SUMIFS('Fielding Data'!E:E,'Fielding Data'!$A:$A,'Hitting Data'!$A5632)</f>
        <v>2</v>
      </c>
      <c r="V5632" s="14">
        <f>SUMIFS('Fielding Data'!F:F,'Fielding Data'!$A:$A,'Hitting Data'!$A5632)</f>
        <v>2</v>
      </c>
      <c r="W5632" s="14">
        <f>SUMIFS('Fielding Data'!G:G,'Fielding Data'!$A:$A,'Hitting Data'!$A5632)</f>
        <v>2</v>
      </c>
      <c r="X5632" s="14">
        <f>SUMIFS('Fielding Data'!H:H,'Fielding Data'!$A:$A,'Hitting Data'!$A5632)</f>
        <v>1</v>
      </c>
    </row>
    <row r="5633" spans="1:24" x14ac:dyDescent="0.25">
      <c r="A5633" s="14" t="str">
        <f t="shared" si="87"/>
        <v>reedad012014</v>
      </c>
      <c r="B5633" s="19" t="s">
        <v>1595</v>
      </c>
      <c r="C5633" s="19">
        <v>2014</v>
      </c>
      <c r="D5633" s="19">
        <v>62</v>
      </c>
      <c r="E5633" s="19">
        <v>0</v>
      </c>
      <c r="F5633" s="19">
        <v>0</v>
      </c>
      <c r="G5633" s="19">
        <v>0</v>
      </c>
      <c r="H5633" s="19">
        <v>0</v>
      </c>
      <c r="I5633" s="19">
        <v>0</v>
      </c>
      <c r="J5633" s="19">
        <v>0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4" t="str">
        <f>IFERROR(VLOOKUP($A5633,'Fielding Data'!$A:$H,MATCH(P$1,'Fielding Data'!$A$1:$H$1,0),0),"Other")</f>
        <v>P</v>
      </c>
      <c r="Q5633" s="14">
        <f>IFERROR(VLOOKUP($A5633,'Fielding Data'!$A:$H,MATCH(Q$1,'Fielding Data'!$A$1:$H$1,0),0),"Other")</f>
        <v>2</v>
      </c>
      <c r="R5633" s="14">
        <f>IFERROR(VLOOKUP($A5633,'Fielding Data'!$A:$H,MATCH(R$1,'Fielding Data'!$A$1:$H$1,0),0),"Other")</f>
        <v>1</v>
      </c>
      <c r="S5633" s="14">
        <f>IFERROR(VLOOKUP($A5633,'Fielding Data'!$A:$H,MATCH(S$1,'Fielding Data'!$A$1:$H$1,0),0),"Other")</f>
        <v>1</v>
      </c>
      <c r="T5633" s="14">
        <f>IFERROR(VLOOKUP($A5633,'Fielding Data'!$A:$H,MATCH(T$1,'Fielding Data'!$A$1:$H$1,0),0),"Other")</f>
        <v>0</v>
      </c>
      <c r="U5633" s="14">
        <f>SUMIFS('Fielding Data'!E:E,'Fielding Data'!$A:$A,'Hitting Data'!$A5633)</f>
        <v>2</v>
      </c>
      <c r="V5633" s="14">
        <f>SUMIFS('Fielding Data'!F:F,'Fielding Data'!$A:$A,'Hitting Data'!$A5633)</f>
        <v>1</v>
      </c>
      <c r="W5633" s="14">
        <f>SUMIFS('Fielding Data'!G:G,'Fielding Data'!$A:$A,'Hitting Data'!$A5633)</f>
        <v>1</v>
      </c>
      <c r="X5633" s="14">
        <f>SUMIFS('Fielding Data'!H:H,'Fielding Data'!$A:$A,'Hitting Data'!$A5633)</f>
        <v>0</v>
      </c>
    </row>
    <row r="5634" spans="1:24" x14ac:dyDescent="0.25">
      <c r="A5634" s="14" t="str">
        <f t="shared" si="87"/>
        <v>reedev012014</v>
      </c>
      <c r="B5634" s="19" t="s">
        <v>2036</v>
      </c>
      <c r="C5634" s="19">
        <v>2014</v>
      </c>
      <c r="D5634" s="19">
        <v>32</v>
      </c>
      <c r="E5634" s="19">
        <v>0</v>
      </c>
      <c r="F5634" s="19">
        <v>0</v>
      </c>
      <c r="G5634" s="19">
        <v>0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14" t="str">
        <f>IFERROR(VLOOKUP($A5634,'Fielding Data'!$A:$H,MATCH(P$1,'Fielding Data'!$A$1:$H$1,0),0),"Other")</f>
        <v>P</v>
      </c>
      <c r="Q5634" s="14">
        <f>IFERROR(VLOOKUP($A5634,'Fielding Data'!$A:$H,MATCH(Q$1,'Fielding Data'!$A$1:$H$1,0),0),"Other")</f>
        <v>3</v>
      </c>
      <c r="R5634" s="14">
        <f>IFERROR(VLOOKUP($A5634,'Fielding Data'!$A:$H,MATCH(R$1,'Fielding Data'!$A$1:$H$1,0),0),"Other")</f>
        <v>2</v>
      </c>
      <c r="S5634" s="14">
        <f>IFERROR(VLOOKUP($A5634,'Fielding Data'!$A:$H,MATCH(S$1,'Fielding Data'!$A$1:$H$1,0),0),"Other")</f>
        <v>1</v>
      </c>
      <c r="T5634" s="14">
        <f>IFERROR(VLOOKUP($A5634,'Fielding Data'!$A:$H,MATCH(T$1,'Fielding Data'!$A$1:$H$1,0),0),"Other")</f>
        <v>0</v>
      </c>
      <c r="U5634" s="14">
        <f>SUMIFS('Fielding Data'!E:E,'Fielding Data'!$A:$A,'Hitting Data'!$A5634)</f>
        <v>3</v>
      </c>
      <c r="V5634" s="14">
        <f>SUMIFS('Fielding Data'!F:F,'Fielding Data'!$A:$A,'Hitting Data'!$A5634)</f>
        <v>2</v>
      </c>
      <c r="W5634" s="14">
        <f>SUMIFS('Fielding Data'!G:G,'Fielding Data'!$A:$A,'Hitting Data'!$A5634)</f>
        <v>1</v>
      </c>
      <c r="X5634" s="14">
        <f>SUMIFS('Fielding Data'!H:H,'Fielding Data'!$A:$A,'Hitting Data'!$A5634)</f>
        <v>0</v>
      </c>
    </row>
    <row r="5635" spans="1:24" x14ac:dyDescent="0.25">
      <c r="A5635" s="14" t="str">
        <f t="shared" ref="A5635:A5698" si="88">B5635&amp;C5635</f>
        <v>rendoan012014</v>
      </c>
      <c r="B5635" s="19" t="s">
        <v>2038</v>
      </c>
      <c r="C5635" s="19">
        <v>2014</v>
      </c>
      <c r="D5635" s="19">
        <v>153</v>
      </c>
      <c r="E5635" s="19">
        <v>613</v>
      </c>
      <c r="F5635" s="19">
        <v>111</v>
      </c>
      <c r="G5635" s="19">
        <v>176</v>
      </c>
      <c r="H5635" s="19">
        <v>39</v>
      </c>
      <c r="I5635" s="19">
        <v>6</v>
      </c>
      <c r="J5635" s="19">
        <v>21</v>
      </c>
      <c r="K5635" s="19">
        <v>83</v>
      </c>
      <c r="L5635" s="19">
        <v>17</v>
      </c>
      <c r="M5635" s="19">
        <v>3</v>
      </c>
      <c r="N5635" s="19">
        <v>58</v>
      </c>
      <c r="O5635" s="19">
        <v>104</v>
      </c>
      <c r="P5635" s="14" t="str">
        <f>IFERROR(VLOOKUP($A5635,'Fielding Data'!$A:$H,MATCH(P$1,'Fielding Data'!$A$1:$H$1,0),0),"Other")</f>
        <v>2B</v>
      </c>
      <c r="Q5635" s="14">
        <f>IFERROR(VLOOKUP($A5635,'Fielding Data'!$A:$H,MATCH(Q$1,'Fielding Data'!$A$1:$H$1,0),0),"Other")</f>
        <v>51</v>
      </c>
      <c r="R5635" s="14">
        <f>IFERROR(VLOOKUP($A5635,'Fielding Data'!$A:$H,MATCH(R$1,'Fielding Data'!$A$1:$H$1,0),0),"Other")</f>
        <v>52</v>
      </c>
      <c r="S5635" s="14">
        <f>IFERROR(VLOOKUP($A5635,'Fielding Data'!$A:$H,MATCH(S$1,'Fielding Data'!$A$1:$H$1,0),0),"Other")</f>
        <v>0</v>
      </c>
      <c r="T5635" s="14">
        <f>IFERROR(VLOOKUP($A5635,'Fielding Data'!$A:$H,MATCH(T$1,'Fielding Data'!$A$1:$H$1,0),0),"Other")</f>
        <v>8</v>
      </c>
      <c r="U5635" s="14">
        <f>SUMIFS('Fielding Data'!E:E,'Fielding Data'!$A:$A,'Hitting Data'!$A5635)</f>
        <v>157</v>
      </c>
      <c r="V5635" s="14">
        <f>SUMIFS('Fielding Data'!F:F,'Fielding Data'!$A:$A,'Hitting Data'!$A5635)</f>
        <v>287</v>
      </c>
      <c r="W5635" s="14">
        <f>SUMIFS('Fielding Data'!G:G,'Fielding Data'!$A:$A,'Hitting Data'!$A5635)</f>
        <v>15</v>
      </c>
      <c r="X5635" s="14">
        <f>SUMIFS('Fielding Data'!H:H,'Fielding Data'!$A:$A,'Hitting Data'!$A5635)</f>
        <v>38</v>
      </c>
    </row>
    <row r="5636" spans="1:24" x14ac:dyDescent="0.25">
      <c r="A5636" s="14" t="str">
        <f t="shared" si="88"/>
        <v>reverbe012014</v>
      </c>
      <c r="B5636" s="19" t="s">
        <v>1363</v>
      </c>
      <c r="C5636" s="19">
        <v>2014</v>
      </c>
      <c r="D5636" s="19">
        <v>151</v>
      </c>
      <c r="E5636" s="19">
        <v>601</v>
      </c>
      <c r="F5636" s="19">
        <v>71</v>
      </c>
      <c r="G5636" s="19">
        <v>184</v>
      </c>
      <c r="H5636" s="19">
        <v>13</v>
      </c>
      <c r="I5636" s="19">
        <v>7</v>
      </c>
      <c r="J5636" s="19">
        <v>2</v>
      </c>
      <c r="K5636" s="19">
        <v>28</v>
      </c>
      <c r="L5636" s="19">
        <v>49</v>
      </c>
      <c r="M5636" s="19">
        <v>8</v>
      </c>
      <c r="N5636" s="19">
        <v>13</v>
      </c>
      <c r="O5636" s="19">
        <v>49</v>
      </c>
      <c r="P5636" s="14" t="str">
        <f>IFERROR(VLOOKUP($A5636,'Fielding Data'!$A:$H,MATCH(P$1,'Fielding Data'!$A$1:$H$1,0),0),"Other")</f>
        <v>CF</v>
      </c>
      <c r="Q5636" s="14">
        <f>IFERROR(VLOOKUP($A5636,'Fielding Data'!$A:$H,MATCH(Q$1,'Fielding Data'!$A$1:$H$1,0),0),"Other")</f>
        <v>323</v>
      </c>
      <c r="R5636" s="14">
        <f>IFERROR(VLOOKUP($A5636,'Fielding Data'!$A:$H,MATCH(R$1,'Fielding Data'!$A$1:$H$1,0),0),"Other")</f>
        <v>2</v>
      </c>
      <c r="S5636" s="14">
        <f>IFERROR(VLOOKUP($A5636,'Fielding Data'!$A:$H,MATCH(S$1,'Fielding Data'!$A$1:$H$1,0),0),"Other")</f>
        <v>4</v>
      </c>
      <c r="T5636" s="14">
        <f>IFERROR(VLOOKUP($A5636,'Fielding Data'!$A:$H,MATCH(T$1,'Fielding Data'!$A$1:$H$1,0),0),"Other")</f>
        <v>2</v>
      </c>
      <c r="U5636" s="14">
        <f>SUMIFS('Fielding Data'!E:E,'Fielding Data'!$A:$A,'Hitting Data'!$A5636)</f>
        <v>646</v>
      </c>
      <c r="V5636" s="14">
        <f>SUMIFS('Fielding Data'!F:F,'Fielding Data'!$A:$A,'Hitting Data'!$A5636)</f>
        <v>4</v>
      </c>
      <c r="W5636" s="14">
        <f>SUMIFS('Fielding Data'!G:G,'Fielding Data'!$A:$A,'Hitting Data'!$A5636)</f>
        <v>8</v>
      </c>
      <c r="X5636" s="14">
        <f>SUMIFS('Fielding Data'!H:H,'Fielding Data'!$A:$A,'Hitting Data'!$A5636)</f>
        <v>4</v>
      </c>
    </row>
    <row r="5637" spans="1:24" x14ac:dyDescent="0.25">
      <c r="A5637" s="14" t="str">
        <f t="shared" si="88"/>
        <v>reyesjo012014</v>
      </c>
      <c r="B5637" s="19" t="s">
        <v>400</v>
      </c>
      <c r="C5637" s="19">
        <v>2014</v>
      </c>
      <c r="D5637" s="19">
        <v>143</v>
      </c>
      <c r="E5637" s="19">
        <v>610</v>
      </c>
      <c r="F5637" s="19">
        <v>94</v>
      </c>
      <c r="G5637" s="19">
        <v>175</v>
      </c>
      <c r="H5637" s="19">
        <v>33</v>
      </c>
      <c r="I5637" s="19">
        <v>4</v>
      </c>
      <c r="J5637" s="19">
        <v>9</v>
      </c>
      <c r="K5637" s="19">
        <v>51</v>
      </c>
      <c r="L5637" s="19">
        <v>30</v>
      </c>
      <c r="M5637" s="19">
        <v>2</v>
      </c>
      <c r="N5637" s="19">
        <v>38</v>
      </c>
      <c r="O5637" s="19">
        <v>73</v>
      </c>
      <c r="P5637" s="14" t="str">
        <f>IFERROR(VLOOKUP($A5637,'Fielding Data'!$A:$H,MATCH(P$1,'Fielding Data'!$A$1:$H$1,0),0),"Other")</f>
        <v>SS</v>
      </c>
      <c r="Q5637" s="14">
        <f>IFERROR(VLOOKUP($A5637,'Fielding Data'!$A:$H,MATCH(Q$1,'Fielding Data'!$A$1:$H$1,0),0),"Other")</f>
        <v>160</v>
      </c>
      <c r="R5637" s="14">
        <f>IFERROR(VLOOKUP($A5637,'Fielding Data'!$A:$H,MATCH(R$1,'Fielding Data'!$A$1:$H$1,0),0),"Other")</f>
        <v>371</v>
      </c>
      <c r="S5637" s="14">
        <f>IFERROR(VLOOKUP($A5637,'Fielding Data'!$A:$H,MATCH(S$1,'Fielding Data'!$A$1:$H$1,0),0),"Other")</f>
        <v>19</v>
      </c>
      <c r="T5637" s="14">
        <f>IFERROR(VLOOKUP($A5637,'Fielding Data'!$A:$H,MATCH(T$1,'Fielding Data'!$A$1:$H$1,0),0),"Other")</f>
        <v>75</v>
      </c>
      <c r="U5637" s="14">
        <f>SUMIFS('Fielding Data'!E:E,'Fielding Data'!$A:$A,'Hitting Data'!$A5637)</f>
        <v>160</v>
      </c>
      <c r="V5637" s="14">
        <f>SUMIFS('Fielding Data'!F:F,'Fielding Data'!$A:$A,'Hitting Data'!$A5637)</f>
        <v>371</v>
      </c>
      <c r="W5637" s="14">
        <f>SUMIFS('Fielding Data'!G:G,'Fielding Data'!$A:$A,'Hitting Data'!$A5637)</f>
        <v>19</v>
      </c>
      <c r="X5637" s="14">
        <f>SUMIFS('Fielding Data'!H:H,'Fielding Data'!$A:$A,'Hitting Data'!$A5637)</f>
        <v>75</v>
      </c>
    </row>
    <row r="5638" spans="1:24" x14ac:dyDescent="0.25">
      <c r="A5638" s="14" t="str">
        <f t="shared" si="88"/>
        <v>reynoma012014</v>
      </c>
      <c r="B5638" s="19" t="s">
        <v>844</v>
      </c>
      <c r="C5638" s="19">
        <v>2014</v>
      </c>
      <c r="D5638" s="19">
        <v>130</v>
      </c>
      <c r="E5638" s="19">
        <v>378</v>
      </c>
      <c r="F5638" s="19">
        <v>47</v>
      </c>
      <c r="G5638" s="19">
        <v>74</v>
      </c>
      <c r="H5638" s="19">
        <v>9</v>
      </c>
      <c r="I5638" s="19">
        <v>0</v>
      </c>
      <c r="J5638" s="19">
        <v>22</v>
      </c>
      <c r="K5638" s="19">
        <v>45</v>
      </c>
      <c r="L5638" s="19">
        <v>5</v>
      </c>
      <c r="M5638" s="19">
        <v>1</v>
      </c>
      <c r="N5638" s="19">
        <v>47</v>
      </c>
      <c r="O5638" s="19">
        <v>122</v>
      </c>
      <c r="P5638" s="14" t="str">
        <f>IFERROR(VLOOKUP($A5638,'Fielding Data'!$A:$H,MATCH(P$1,'Fielding Data'!$A$1:$H$1,0),0),"Other")</f>
        <v>1B</v>
      </c>
      <c r="Q5638" s="14">
        <f>IFERROR(VLOOKUP($A5638,'Fielding Data'!$A:$H,MATCH(Q$1,'Fielding Data'!$A$1:$H$1,0),0),"Other")</f>
        <v>627</v>
      </c>
      <c r="R5638" s="14">
        <f>IFERROR(VLOOKUP($A5638,'Fielding Data'!$A:$H,MATCH(R$1,'Fielding Data'!$A$1:$H$1,0),0),"Other")</f>
        <v>60</v>
      </c>
      <c r="S5638" s="14">
        <f>IFERROR(VLOOKUP($A5638,'Fielding Data'!$A:$H,MATCH(S$1,'Fielding Data'!$A$1:$H$1,0),0),"Other")</f>
        <v>3</v>
      </c>
      <c r="T5638" s="14">
        <f>IFERROR(VLOOKUP($A5638,'Fielding Data'!$A:$H,MATCH(T$1,'Fielding Data'!$A$1:$H$1,0),0),"Other")</f>
        <v>58</v>
      </c>
      <c r="U5638" s="14">
        <f>SUMIFS('Fielding Data'!E:E,'Fielding Data'!$A:$A,'Hitting Data'!$A5638)</f>
        <v>642</v>
      </c>
      <c r="V5638" s="14">
        <f>SUMIFS('Fielding Data'!F:F,'Fielding Data'!$A:$A,'Hitting Data'!$A5638)</f>
        <v>127</v>
      </c>
      <c r="W5638" s="14">
        <f>SUMIFS('Fielding Data'!G:G,'Fielding Data'!$A:$A,'Hitting Data'!$A5638)</f>
        <v>6</v>
      </c>
      <c r="X5638" s="14">
        <f>SUMIFS('Fielding Data'!H:H,'Fielding Data'!$A:$A,'Hitting Data'!$A5638)</f>
        <v>64</v>
      </c>
    </row>
    <row r="5639" spans="1:24" x14ac:dyDescent="0.25">
      <c r="A5639" s="14" t="str">
        <f t="shared" si="88"/>
        <v>ricesc012014</v>
      </c>
      <c r="B5639" s="19" t="s">
        <v>2039</v>
      </c>
      <c r="C5639" s="19">
        <v>2014</v>
      </c>
      <c r="D5639" s="19">
        <v>32</v>
      </c>
      <c r="E5639" s="19">
        <v>0</v>
      </c>
      <c r="F5639" s="19">
        <v>0</v>
      </c>
      <c r="G5639" s="19">
        <v>0</v>
      </c>
      <c r="H5639" s="19">
        <v>0</v>
      </c>
      <c r="I5639" s="19">
        <v>0</v>
      </c>
      <c r="J5639" s="19">
        <v>0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4" t="str">
        <f>IFERROR(VLOOKUP($A5639,'Fielding Data'!$A:$H,MATCH(P$1,'Fielding Data'!$A$1:$H$1,0),0),"Other")</f>
        <v>P</v>
      </c>
      <c r="Q5639" s="14">
        <f>IFERROR(VLOOKUP($A5639,'Fielding Data'!$A:$H,MATCH(Q$1,'Fielding Data'!$A$1:$H$1,0),0),"Other")</f>
        <v>1</v>
      </c>
      <c r="R5639" s="14">
        <f>IFERROR(VLOOKUP($A5639,'Fielding Data'!$A:$H,MATCH(R$1,'Fielding Data'!$A$1:$H$1,0),0),"Other")</f>
        <v>4</v>
      </c>
      <c r="S5639" s="14">
        <f>IFERROR(VLOOKUP($A5639,'Fielding Data'!$A:$H,MATCH(S$1,'Fielding Data'!$A$1:$H$1,0),0),"Other")</f>
        <v>0</v>
      </c>
      <c r="T5639" s="14">
        <f>IFERROR(VLOOKUP($A5639,'Fielding Data'!$A:$H,MATCH(T$1,'Fielding Data'!$A$1:$H$1,0),0),"Other")</f>
        <v>0</v>
      </c>
      <c r="U5639" s="14">
        <f>SUMIFS('Fielding Data'!E:E,'Fielding Data'!$A:$A,'Hitting Data'!$A5639)</f>
        <v>1</v>
      </c>
      <c r="V5639" s="14">
        <f>SUMIFS('Fielding Data'!F:F,'Fielding Data'!$A:$A,'Hitting Data'!$A5639)</f>
        <v>4</v>
      </c>
      <c r="W5639" s="14">
        <f>SUMIFS('Fielding Data'!G:G,'Fielding Data'!$A:$A,'Hitting Data'!$A5639)</f>
        <v>0</v>
      </c>
      <c r="X5639" s="14">
        <f>SUMIFS('Fielding Data'!H:H,'Fielding Data'!$A:$A,'Hitting Data'!$A5639)</f>
        <v>0</v>
      </c>
    </row>
    <row r="5640" spans="1:24" x14ac:dyDescent="0.25">
      <c r="A5640" s="14" t="str">
        <f t="shared" si="88"/>
        <v>richaan012014</v>
      </c>
      <c r="B5640" s="19" t="s">
        <v>1596</v>
      </c>
      <c r="C5640" s="19">
        <v>2014</v>
      </c>
      <c r="D5640" s="19">
        <v>13</v>
      </c>
      <c r="E5640" s="19">
        <v>16</v>
      </c>
      <c r="F5640" s="19">
        <v>2</v>
      </c>
      <c r="G5640" s="19">
        <v>5</v>
      </c>
      <c r="H5640" s="19">
        <v>0</v>
      </c>
      <c r="I5640" s="19">
        <v>0</v>
      </c>
      <c r="J5640" s="19">
        <v>0</v>
      </c>
      <c r="K5640" s="19">
        <v>1</v>
      </c>
      <c r="L5640" s="19">
        <v>5</v>
      </c>
      <c r="M5640" s="19">
        <v>0</v>
      </c>
      <c r="N5640" s="19">
        <v>1</v>
      </c>
      <c r="O5640" s="19">
        <v>3</v>
      </c>
      <c r="P5640" s="14" t="str">
        <f>IFERROR(VLOOKUP($A5640,'Fielding Data'!$A:$H,MATCH(P$1,'Fielding Data'!$A$1:$H$1,0),0),"Other")</f>
        <v>CF</v>
      </c>
      <c r="Q5640" s="14">
        <f>IFERROR(VLOOKUP($A5640,'Fielding Data'!$A:$H,MATCH(Q$1,'Fielding Data'!$A$1:$H$1,0),0),"Other")</f>
        <v>0</v>
      </c>
      <c r="R5640" s="14">
        <f>IFERROR(VLOOKUP($A5640,'Fielding Data'!$A:$H,MATCH(R$1,'Fielding Data'!$A$1:$H$1,0),0),"Other")</f>
        <v>0</v>
      </c>
      <c r="S5640" s="14">
        <f>IFERROR(VLOOKUP($A5640,'Fielding Data'!$A:$H,MATCH(S$1,'Fielding Data'!$A$1:$H$1,0),0),"Other")</f>
        <v>0</v>
      </c>
      <c r="T5640" s="14">
        <f>IFERROR(VLOOKUP($A5640,'Fielding Data'!$A:$H,MATCH(T$1,'Fielding Data'!$A$1:$H$1,0),0),"Other")</f>
        <v>0</v>
      </c>
      <c r="U5640" s="14">
        <f>SUMIFS('Fielding Data'!E:E,'Fielding Data'!$A:$A,'Hitting Data'!$A5640)</f>
        <v>16</v>
      </c>
      <c r="V5640" s="14">
        <f>SUMIFS('Fielding Data'!F:F,'Fielding Data'!$A:$A,'Hitting Data'!$A5640)</f>
        <v>0</v>
      </c>
      <c r="W5640" s="14">
        <f>SUMIFS('Fielding Data'!G:G,'Fielding Data'!$A:$A,'Hitting Data'!$A5640)</f>
        <v>0</v>
      </c>
      <c r="X5640" s="14">
        <f>SUMIFS('Fielding Data'!H:H,'Fielding Data'!$A:$A,'Hitting Data'!$A5640)</f>
        <v>0</v>
      </c>
    </row>
    <row r="5641" spans="1:24" x14ac:dyDescent="0.25">
      <c r="A5641" s="14" t="str">
        <f t="shared" si="88"/>
        <v>richaga012014</v>
      </c>
      <c r="B5641" s="19" t="s">
        <v>1597</v>
      </c>
      <c r="C5641" s="19">
        <v>2014</v>
      </c>
      <c r="D5641" s="19">
        <v>26</v>
      </c>
      <c r="E5641" s="19">
        <v>11</v>
      </c>
      <c r="F5641" s="19">
        <v>0</v>
      </c>
      <c r="G5641" s="19">
        <v>0</v>
      </c>
      <c r="H5641" s="19">
        <v>0</v>
      </c>
      <c r="I5641" s="19">
        <v>0</v>
      </c>
      <c r="J5641" s="19">
        <v>0</v>
      </c>
      <c r="K5641" s="19">
        <v>0</v>
      </c>
      <c r="L5641" s="19">
        <v>0</v>
      </c>
      <c r="M5641" s="19">
        <v>0</v>
      </c>
      <c r="N5641" s="19">
        <v>0</v>
      </c>
      <c r="O5641" s="19">
        <v>4</v>
      </c>
      <c r="P5641" s="14" t="str">
        <f>IFERROR(VLOOKUP($A5641,'Fielding Data'!$A:$H,MATCH(P$1,'Fielding Data'!$A$1:$H$1,0),0),"Other")</f>
        <v>P</v>
      </c>
      <c r="Q5641" s="14">
        <f>IFERROR(VLOOKUP($A5641,'Fielding Data'!$A:$H,MATCH(Q$1,'Fielding Data'!$A$1:$H$1,0),0),"Other")</f>
        <v>10</v>
      </c>
      <c r="R5641" s="14">
        <f>IFERROR(VLOOKUP($A5641,'Fielding Data'!$A:$H,MATCH(R$1,'Fielding Data'!$A$1:$H$1,0),0),"Other")</f>
        <v>13</v>
      </c>
      <c r="S5641" s="14">
        <f>IFERROR(VLOOKUP($A5641,'Fielding Data'!$A:$H,MATCH(S$1,'Fielding Data'!$A$1:$H$1,0),0),"Other")</f>
        <v>3</v>
      </c>
      <c r="T5641" s="14">
        <f>IFERROR(VLOOKUP($A5641,'Fielding Data'!$A:$H,MATCH(T$1,'Fielding Data'!$A$1:$H$1,0),0),"Other")</f>
        <v>0</v>
      </c>
      <c r="U5641" s="14">
        <f>SUMIFS('Fielding Data'!E:E,'Fielding Data'!$A:$A,'Hitting Data'!$A5641)</f>
        <v>10</v>
      </c>
      <c r="V5641" s="14">
        <f>SUMIFS('Fielding Data'!F:F,'Fielding Data'!$A:$A,'Hitting Data'!$A5641)</f>
        <v>13</v>
      </c>
      <c r="W5641" s="14">
        <f>SUMIFS('Fielding Data'!G:G,'Fielding Data'!$A:$A,'Hitting Data'!$A5641)</f>
        <v>3</v>
      </c>
      <c r="X5641" s="14">
        <f>SUMIFS('Fielding Data'!H:H,'Fielding Data'!$A:$A,'Hitting Data'!$A5641)</f>
        <v>0</v>
      </c>
    </row>
    <row r="5642" spans="1:24" x14ac:dyDescent="0.25">
      <c r="A5642" s="14" t="str">
        <f t="shared" si="88"/>
        <v>riefecj012014</v>
      </c>
      <c r="B5642" s="19" t="s">
        <v>2260</v>
      </c>
      <c r="C5642" s="19">
        <v>2014</v>
      </c>
      <c r="D5642" s="19">
        <v>7</v>
      </c>
      <c r="E5642" s="19">
        <v>0</v>
      </c>
      <c r="F5642" s="19">
        <v>0</v>
      </c>
      <c r="G5642" s="19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4" t="str">
        <f>IFERROR(VLOOKUP($A5642,'Fielding Data'!$A:$H,MATCH(P$1,'Fielding Data'!$A$1:$H$1,0),0),"Other")</f>
        <v>P</v>
      </c>
      <c r="Q5642" s="14">
        <f>IFERROR(VLOOKUP($A5642,'Fielding Data'!$A:$H,MATCH(Q$1,'Fielding Data'!$A$1:$H$1,0),0),"Other")</f>
        <v>0</v>
      </c>
      <c r="R5642" s="14">
        <f>IFERROR(VLOOKUP($A5642,'Fielding Data'!$A:$H,MATCH(R$1,'Fielding Data'!$A$1:$H$1,0),0),"Other")</f>
        <v>1</v>
      </c>
      <c r="S5642" s="14">
        <f>IFERROR(VLOOKUP($A5642,'Fielding Data'!$A:$H,MATCH(S$1,'Fielding Data'!$A$1:$H$1,0),0),"Other")</f>
        <v>0</v>
      </c>
      <c r="T5642" s="14">
        <f>IFERROR(VLOOKUP($A5642,'Fielding Data'!$A:$H,MATCH(T$1,'Fielding Data'!$A$1:$H$1,0),0),"Other")</f>
        <v>0</v>
      </c>
      <c r="U5642" s="14">
        <f>SUMIFS('Fielding Data'!E:E,'Fielding Data'!$A:$A,'Hitting Data'!$A5642)</f>
        <v>0</v>
      </c>
      <c r="V5642" s="14">
        <f>SUMIFS('Fielding Data'!F:F,'Fielding Data'!$A:$A,'Hitting Data'!$A5642)</f>
        <v>1</v>
      </c>
      <c r="W5642" s="14">
        <f>SUMIFS('Fielding Data'!G:G,'Fielding Data'!$A:$A,'Hitting Data'!$A5642)</f>
        <v>0</v>
      </c>
      <c r="X5642" s="14">
        <f>SUMIFS('Fielding Data'!H:H,'Fielding Data'!$A:$A,'Hitting Data'!$A5642)</f>
        <v>0</v>
      </c>
    </row>
    <row r="5643" spans="1:24" x14ac:dyDescent="0.25">
      <c r="A5643" s="14" t="str">
        <f t="shared" si="88"/>
        <v>rienzan012014</v>
      </c>
      <c r="B5643" s="19" t="s">
        <v>2040</v>
      </c>
      <c r="C5643" s="19">
        <v>2014</v>
      </c>
      <c r="D5643" s="19">
        <v>19</v>
      </c>
      <c r="E5643" s="19">
        <v>0</v>
      </c>
      <c r="F5643" s="19">
        <v>0</v>
      </c>
      <c r="G5643" s="19">
        <v>0</v>
      </c>
      <c r="H5643" s="19">
        <v>0</v>
      </c>
      <c r="I5643" s="19">
        <v>0</v>
      </c>
      <c r="J5643" s="19">
        <v>0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4" t="str">
        <f>IFERROR(VLOOKUP($A5643,'Fielding Data'!$A:$H,MATCH(P$1,'Fielding Data'!$A$1:$H$1,0),0),"Other")</f>
        <v>P</v>
      </c>
      <c r="Q5643" s="14">
        <f>IFERROR(VLOOKUP($A5643,'Fielding Data'!$A:$H,MATCH(Q$1,'Fielding Data'!$A$1:$H$1,0),0),"Other")</f>
        <v>7</v>
      </c>
      <c r="R5643" s="14">
        <f>IFERROR(VLOOKUP($A5643,'Fielding Data'!$A:$H,MATCH(R$1,'Fielding Data'!$A$1:$H$1,0),0),"Other")</f>
        <v>7</v>
      </c>
      <c r="S5643" s="14">
        <f>IFERROR(VLOOKUP($A5643,'Fielding Data'!$A:$H,MATCH(S$1,'Fielding Data'!$A$1:$H$1,0),0),"Other")</f>
        <v>3</v>
      </c>
      <c r="T5643" s="14">
        <f>IFERROR(VLOOKUP($A5643,'Fielding Data'!$A:$H,MATCH(T$1,'Fielding Data'!$A$1:$H$1,0),0),"Other")</f>
        <v>0</v>
      </c>
      <c r="U5643" s="14">
        <f>SUMIFS('Fielding Data'!E:E,'Fielding Data'!$A:$A,'Hitting Data'!$A5643)</f>
        <v>7</v>
      </c>
      <c r="V5643" s="14">
        <f>SUMIFS('Fielding Data'!F:F,'Fielding Data'!$A:$A,'Hitting Data'!$A5643)</f>
        <v>7</v>
      </c>
      <c r="W5643" s="14">
        <f>SUMIFS('Fielding Data'!G:G,'Fielding Data'!$A:$A,'Hitting Data'!$A5643)</f>
        <v>3</v>
      </c>
      <c r="X5643" s="14">
        <f>SUMIFS('Fielding Data'!H:H,'Fielding Data'!$A:$A,'Hitting Data'!$A5643)</f>
        <v>0</v>
      </c>
    </row>
    <row r="5644" spans="1:24" x14ac:dyDescent="0.25">
      <c r="A5644" s="14" t="str">
        <f t="shared" si="88"/>
        <v>riosal012014</v>
      </c>
      <c r="B5644" s="19" t="s">
        <v>490</v>
      </c>
      <c r="C5644" s="19">
        <v>2014</v>
      </c>
      <c r="D5644" s="19">
        <v>131</v>
      </c>
      <c r="E5644" s="19">
        <v>492</v>
      </c>
      <c r="F5644" s="19">
        <v>54</v>
      </c>
      <c r="G5644" s="19">
        <v>138</v>
      </c>
      <c r="H5644" s="19">
        <v>30</v>
      </c>
      <c r="I5644" s="19">
        <v>8</v>
      </c>
      <c r="J5644" s="19">
        <v>4</v>
      </c>
      <c r="K5644" s="19">
        <v>54</v>
      </c>
      <c r="L5644" s="19">
        <v>17</v>
      </c>
      <c r="M5644" s="19">
        <v>9</v>
      </c>
      <c r="N5644" s="19">
        <v>23</v>
      </c>
      <c r="O5644" s="19">
        <v>93</v>
      </c>
      <c r="P5644" s="14" t="str">
        <f>IFERROR(VLOOKUP($A5644,'Fielding Data'!$A:$H,MATCH(P$1,'Fielding Data'!$A$1:$H$1,0),0),"Other")</f>
        <v>OF</v>
      </c>
      <c r="Q5644" s="14">
        <f>IFERROR(VLOOKUP($A5644,'Fielding Data'!$A:$H,MATCH(Q$1,'Fielding Data'!$A$1:$H$1,0),0),"Other")</f>
        <v>250</v>
      </c>
      <c r="R5644" s="14">
        <f>IFERROR(VLOOKUP($A5644,'Fielding Data'!$A:$H,MATCH(R$1,'Fielding Data'!$A$1:$H$1,0),0),"Other")</f>
        <v>6</v>
      </c>
      <c r="S5644" s="14">
        <f>IFERROR(VLOOKUP($A5644,'Fielding Data'!$A:$H,MATCH(S$1,'Fielding Data'!$A$1:$H$1,0),0),"Other")</f>
        <v>6</v>
      </c>
      <c r="T5644" s="14">
        <f>IFERROR(VLOOKUP($A5644,'Fielding Data'!$A:$H,MATCH(T$1,'Fielding Data'!$A$1:$H$1,0),0),"Other")</f>
        <v>2</v>
      </c>
      <c r="U5644" s="14">
        <f>SUMIFS('Fielding Data'!E:E,'Fielding Data'!$A:$A,'Hitting Data'!$A5644)</f>
        <v>500</v>
      </c>
      <c r="V5644" s="14">
        <f>SUMIFS('Fielding Data'!F:F,'Fielding Data'!$A:$A,'Hitting Data'!$A5644)</f>
        <v>12</v>
      </c>
      <c r="W5644" s="14">
        <f>SUMIFS('Fielding Data'!G:G,'Fielding Data'!$A:$A,'Hitting Data'!$A5644)</f>
        <v>12</v>
      </c>
      <c r="X5644" s="14">
        <f>SUMIFS('Fielding Data'!H:H,'Fielding Data'!$A:$A,'Hitting Data'!$A5644)</f>
        <v>4</v>
      </c>
    </row>
    <row r="5645" spans="1:24" x14ac:dyDescent="0.25">
      <c r="A5645" s="14" t="str">
        <f t="shared" si="88"/>
        <v>riverca022014</v>
      </c>
      <c r="B5645" s="19" t="s">
        <v>2261</v>
      </c>
      <c r="C5645" s="19">
        <v>2014</v>
      </c>
      <c r="D5645" s="19">
        <v>4</v>
      </c>
      <c r="E5645" s="19">
        <v>7</v>
      </c>
      <c r="F5645" s="19">
        <v>1</v>
      </c>
      <c r="G5645" s="19">
        <v>4</v>
      </c>
      <c r="H5645" s="19">
        <v>2</v>
      </c>
      <c r="I5645" s="19">
        <v>0</v>
      </c>
      <c r="J5645" s="19">
        <v>1</v>
      </c>
      <c r="K5645" s="19">
        <v>3</v>
      </c>
      <c r="L5645" s="19">
        <v>0</v>
      </c>
      <c r="M5645" s="19">
        <v>0</v>
      </c>
      <c r="N5645" s="19">
        <v>1</v>
      </c>
      <c r="O5645" s="19">
        <v>0</v>
      </c>
      <c r="P5645" s="14" t="str">
        <f>IFERROR(VLOOKUP($A5645,'Fielding Data'!$A:$H,MATCH(P$1,'Fielding Data'!$A$1:$H$1,0),0),"Other")</f>
        <v>3B</v>
      </c>
      <c r="Q5645" s="14">
        <f>IFERROR(VLOOKUP($A5645,'Fielding Data'!$A:$H,MATCH(Q$1,'Fielding Data'!$A$1:$H$1,0),0),"Other")</f>
        <v>1</v>
      </c>
      <c r="R5645" s="14">
        <f>IFERROR(VLOOKUP($A5645,'Fielding Data'!$A:$H,MATCH(R$1,'Fielding Data'!$A$1:$H$1,0),0),"Other")</f>
        <v>4</v>
      </c>
      <c r="S5645" s="14">
        <f>IFERROR(VLOOKUP($A5645,'Fielding Data'!$A:$H,MATCH(S$1,'Fielding Data'!$A$1:$H$1,0),0),"Other")</f>
        <v>1</v>
      </c>
      <c r="T5645" s="14">
        <f>IFERROR(VLOOKUP($A5645,'Fielding Data'!$A:$H,MATCH(T$1,'Fielding Data'!$A$1:$H$1,0),0),"Other")</f>
        <v>0</v>
      </c>
      <c r="U5645" s="14">
        <f>SUMIFS('Fielding Data'!E:E,'Fielding Data'!$A:$A,'Hitting Data'!$A5645)</f>
        <v>1</v>
      </c>
      <c r="V5645" s="14">
        <f>SUMIFS('Fielding Data'!F:F,'Fielding Data'!$A:$A,'Hitting Data'!$A5645)</f>
        <v>4</v>
      </c>
      <c r="W5645" s="14">
        <f>SUMIFS('Fielding Data'!G:G,'Fielding Data'!$A:$A,'Hitting Data'!$A5645)</f>
        <v>1</v>
      </c>
      <c r="X5645" s="14">
        <f>SUMIFS('Fielding Data'!H:H,'Fielding Data'!$A:$A,'Hitting Data'!$A5645)</f>
        <v>0</v>
      </c>
    </row>
    <row r="5646" spans="1:24" x14ac:dyDescent="0.25">
      <c r="A5646" s="14" t="str">
        <f t="shared" si="88"/>
        <v>riverre012014</v>
      </c>
      <c r="B5646" s="19" t="s">
        <v>491</v>
      </c>
      <c r="C5646" s="19">
        <v>2014</v>
      </c>
      <c r="D5646" s="19">
        <v>103</v>
      </c>
      <c r="E5646" s="19">
        <v>294</v>
      </c>
      <c r="F5646" s="19">
        <v>27</v>
      </c>
      <c r="G5646" s="19">
        <v>74</v>
      </c>
      <c r="H5646" s="19">
        <v>18</v>
      </c>
      <c r="I5646" s="19">
        <v>1</v>
      </c>
      <c r="J5646" s="19">
        <v>11</v>
      </c>
      <c r="K5646" s="19">
        <v>44</v>
      </c>
      <c r="L5646" s="19">
        <v>0</v>
      </c>
      <c r="M5646" s="19">
        <v>0</v>
      </c>
      <c r="N5646" s="19">
        <v>27</v>
      </c>
      <c r="O5646" s="19">
        <v>76</v>
      </c>
      <c r="P5646" s="14" t="str">
        <f>IFERROR(VLOOKUP($A5646,'Fielding Data'!$A:$H,MATCH(P$1,'Fielding Data'!$A$1:$H$1,0),0),"Other")</f>
        <v>1B</v>
      </c>
      <c r="Q5646" s="14">
        <f>IFERROR(VLOOKUP($A5646,'Fielding Data'!$A:$H,MATCH(Q$1,'Fielding Data'!$A$1:$H$1,0),0),"Other")</f>
        <v>11</v>
      </c>
      <c r="R5646" s="14">
        <f>IFERROR(VLOOKUP($A5646,'Fielding Data'!$A:$H,MATCH(R$1,'Fielding Data'!$A$1:$H$1,0),0),"Other")</f>
        <v>0</v>
      </c>
      <c r="S5646" s="14">
        <f>IFERROR(VLOOKUP($A5646,'Fielding Data'!$A:$H,MATCH(S$1,'Fielding Data'!$A$1:$H$1,0),0),"Other")</f>
        <v>1</v>
      </c>
      <c r="T5646" s="14">
        <f>IFERROR(VLOOKUP($A5646,'Fielding Data'!$A:$H,MATCH(T$1,'Fielding Data'!$A$1:$H$1,0),0),"Other")</f>
        <v>0</v>
      </c>
      <c r="U5646" s="14">
        <f>SUMIFS('Fielding Data'!E:E,'Fielding Data'!$A:$A,'Hitting Data'!$A5646)</f>
        <v>691</v>
      </c>
      <c r="V5646" s="14">
        <f>SUMIFS('Fielding Data'!F:F,'Fielding Data'!$A:$A,'Hitting Data'!$A5646)</f>
        <v>66</v>
      </c>
      <c r="W5646" s="14">
        <f>SUMIFS('Fielding Data'!G:G,'Fielding Data'!$A:$A,'Hitting Data'!$A5646)</f>
        <v>9</v>
      </c>
      <c r="X5646" s="14">
        <f>SUMIFS('Fielding Data'!H:H,'Fielding Data'!$A:$A,'Hitting Data'!$A5646)</f>
        <v>7</v>
      </c>
    </row>
    <row r="5647" spans="1:24" x14ac:dyDescent="0.25">
      <c r="A5647" s="14" t="str">
        <f t="shared" si="88"/>
        <v>rizzoan012014</v>
      </c>
      <c r="B5647" s="19" t="s">
        <v>1598</v>
      </c>
      <c r="C5647" s="19">
        <v>2014</v>
      </c>
      <c r="D5647" s="19">
        <v>140</v>
      </c>
      <c r="E5647" s="19">
        <v>524</v>
      </c>
      <c r="F5647" s="19">
        <v>89</v>
      </c>
      <c r="G5647" s="19">
        <v>150</v>
      </c>
      <c r="H5647" s="19">
        <v>28</v>
      </c>
      <c r="I5647" s="19">
        <v>1</v>
      </c>
      <c r="J5647" s="19">
        <v>32</v>
      </c>
      <c r="K5647" s="19">
        <v>78</v>
      </c>
      <c r="L5647" s="19">
        <v>5</v>
      </c>
      <c r="M5647" s="19">
        <v>4</v>
      </c>
      <c r="N5647" s="19">
        <v>73</v>
      </c>
      <c r="O5647" s="19">
        <v>116</v>
      </c>
      <c r="P5647" s="14" t="str">
        <f>IFERROR(VLOOKUP($A5647,'Fielding Data'!$A:$H,MATCH(P$1,'Fielding Data'!$A$1:$H$1,0),0),"Other")</f>
        <v>1B</v>
      </c>
      <c r="Q5647" s="14">
        <f>IFERROR(VLOOKUP($A5647,'Fielding Data'!$A:$H,MATCH(Q$1,'Fielding Data'!$A$1:$H$1,0),0),"Other")</f>
        <v>1184</v>
      </c>
      <c r="R5647" s="14">
        <f>IFERROR(VLOOKUP($A5647,'Fielding Data'!$A:$H,MATCH(R$1,'Fielding Data'!$A$1:$H$1,0),0),"Other")</f>
        <v>118</v>
      </c>
      <c r="S5647" s="14">
        <f>IFERROR(VLOOKUP($A5647,'Fielding Data'!$A:$H,MATCH(S$1,'Fielding Data'!$A$1:$H$1,0),0),"Other")</f>
        <v>9</v>
      </c>
      <c r="T5647" s="14">
        <f>IFERROR(VLOOKUP($A5647,'Fielding Data'!$A:$H,MATCH(T$1,'Fielding Data'!$A$1:$H$1,0),0),"Other")</f>
        <v>104</v>
      </c>
      <c r="U5647" s="14">
        <f>SUMIFS('Fielding Data'!E:E,'Fielding Data'!$A:$A,'Hitting Data'!$A5647)</f>
        <v>1184</v>
      </c>
      <c r="V5647" s="14">
        <f>SUMIFS('Fielding Data'!F:F,'Fielding Data'!$A:$A,'Hitting Data'!$A5647)</f>
        <v>118</v>
      </c>
      <c r="W5647" s="14">
        <f>SUMIFS('Fielding Data'!G:G,'Fielding Data'!$A:$A,'Hitting Data'!$A5647)</f>
        <v>9</v>
      </c>
      <c r="X5647" s="14">
        <f>SUMIFS('Fielding Data'!H:H,'Fielding Data'!$A:$A,'Hitting Data'!$A5647)</f>
        <v>104</v>
      </c>
    </row>
    <row r="5648" spans="1:24" x14ac:dyDescent="0.25">
      <c r="A5648" s="14" t="str">
        <f t="shared" si="88"/>
        <v>roachdo012014</v>
      </c>
      <c r="B5648" s="19" t="s">
        <v>2262</v>
      </c>
      <c r="C5648" s="19">
        <v>2014</v>
      </c>
      <c r="D5648" s="19">
        <v>16</v>
      </c>
      <c r="E5648" s="19">
        <v>4</v>
      </c>
      <c r="F5648" s="19">
        <v>0</v>
      </c>
      <c r="G5648" s="19">
        <v>1</v>
      </c>
      <c r="H5648" s="19">
        <v>1</v>
      </c>
      <c r="I5648" s="19">
        <v>0</v>
      </c>
      <c r="J5648" s="19">
        <v>0</v>
      </c>
      <c r="K5648" s="19">
        <v>0</v>
      </c>
      <c r="L5648" s="19">
        <v>0</v>
      </c>
      <c r="M5648" s="19">
        <v>0</v>
      </c>
      <c r="N5648" s="19">
        <v>0</v>
      </c>
      <c r="O5648" s="19">
        <v>1</v>
      </c>
      <c r="P5648" s="14" t="str">
        <f>IFERROR(VLOOKUP($A5648,'Fielding Data'!$A:$H,MATCH(P$1,'Fielding Data'!$A$1:$H$1,0),0),"Other")</f>
        <v>P</v>
      </c>
      <c r="Q5648" s="14">
        <f>IFERROR(VLOOKUP($A5648,'Fielding Data'!$A:$H,MATCH(Q$1,'Fielding Data'!$A$1:$H$1,0),0),"Other")</f>
        <v>2</v>
      </c>
      <c r="R5648" s="14">
        <f>IFERROR(VLOOKUP($A5648,'Fielding Data'!$A:$H,MATCH(R$1,'Fielding Data'!$A$1:$H$1,0),0),"Other")</f>
        <v>6</v>
      </c>
      <c r="S5648" s="14">
        <f>IFERROR(VLOOKUP($A5648,'Fielding Data'!$A:$H,MATCH(S$1,'Fielding Data'!$A$1:$H$1,0),0),"Other")</f>
        <v>0</v>
      </c>
      <c r="T5648" s="14">
        <f>IFERROR(VLOOKUP($A5648,'Fielding Data'!$A:$H,MATCH(T$1,'Fielding Data'!$A$1:$H$1,0),0),"Other")</f>
        <v>1</v>
      </c>
      <c r="U5648" s="14">
        <f>SUMIFS('Fielding Data'!E:E,'Fielding Data'!$A:$A,'Hitting Data'!$A5648)</f>
        <v>2</v>
      </c>
      <c r="V5648" s="14">
        <f>SUMIFS('Fielding Data'!F:F,'Fielding Data'!$A:$A,'Hitting Data'!$A5648)</f>
        <v>6</v>
      </c>
      <c r="W5648" s="14">
        <f>SUMIFS('Fielding Data'!G:G,'Fielding Data'!$A:$A,'Hitting Data'!$A5648)</f>
        <v>0</v>
      </c>
      <c r="X5648" s="14">
        <f>SUMIFS('Fielding Data'!H:H,'Fielding Data'!$A:$A,'Hitting Data'!$A5648)</f>
        <v>1</v>
      </c>
    </row>
    <row r="5649" spans="1:24" x14ac:dyDescent="0.25">
      <c r="A5649" s="14" t="str">
        <f t="shared" si="88"/>
        <v>roarkta012014</v>
      </c>
      <c r="B5649" s="19" t="s">
        <v>2041</v>
      </c>
      <c r="C5649" s="19">
        <v>2014</v>
      </c>
      <c r="D5649" s="19">
        <v>31</v>
      </c>
      <c r="E5649" s="19">
        <v>58</v>
      </c>
      <c r="F5649" s="19">
        <v>1</v>
      </c>
      <c r="G5649" s="19">
        <v>7</v>
      </c>
      <c r="H5649" s="19">
        <v>0</v>
      </c>
      <c r="I5649" s="19">
        <v>0</v>
      </c>
      <c r="J5649" s="19">
        <v>0</v>
      </c>
      <c r="K5649" s="19">
        <v>0</v>
      </c>
      <c r="L5649" s="19">
        <v>0</v>
      </c>
      <c r="M5649" s="19">
        <v>0</v>
      </c>
      <c r="N5649" s="19">
        <v>1</v>
      </c>
      <c r="O5649" s="19">
        <v>21</v>
      </c>
      <c r="P5649" s="14" t="str">
        <f>IFERROR(VLOOKUP($A5649,'Fielding Data'!$A:$H,MATCH(P$1,'Fielding Data'!$A$1:$H$1,0),0),"Other")</f>
        <v>P</v>
      </c>
      <c r="Q5649" s="14">
        <f>IFERROR(VLOOKUP($A5649,'Fielding Data'!$A:$H,MATCH(Q$1,'Fielding Data'!$A$1:$H$1,0),0),"Other")</f>
        <v>9</v>
      </c>
      <c r="R5649" s="14">
        <f>IFERROR(VLOOKUP($A5649,'Fielding Data'!$A:$H,MATCH(R$1,'Fielding Data'!$A$1:$H$1,0),0),"Other")</f>
        <v>25</v>
      </c>
      <c r="S5649" s="14">
        <f>IFERROR(VLOOKUP($A5649,'Fielding Data'!$A:$H,MATCH(S$1,'Fielding Data'!$A$1:$H$1,0),0),"Other")</f>
        <v>2</v>
      </c>
      <c r="T5649" s="14">
        <f>IFERROR(VLOOKUP($A5649,'Fielding Data'!$A:$H,MATCH(T$1,'Fielding Data'!$A$1:$H$1,0),0),"Other")</f>
        <v>5</v>
      </c>
      <c r="U5649" s="14">
        <f>SUMIFS('Fielding Data'!E:E,'Fielding Data'!$A:$A,'Hitting Data'!$A5649)</f>
        <v>9</v>
      </c>
      <c r="V5649" s="14">
        <f>SUMIFS('Fielding Data'!F:F,'Fielding Data'!$A:$A,'Hitting Data'!$A5649)</f>
        <v>25</v>
      </c>
      <c r="W5649" s="14">
        <f>SUMIFS('Fielding Data'!G:G,'Fielding Data'!$A:$A,'Hitting Data'!$A5649)</f>
        <v>2</v>
      </c>
      <c r="X5649" s="14">
        <f>SUMIFS('Fielding Data'!H:H,'Fielding Data'!$A:$A,'Hitting Data'!$A5649)</f>
        <v>5</v>
      </c>
    </row>
    <row r="5650" spans="1:24" x14ac:dyDescent="0.25">
      <c r="A5650" s="14" t="str">
        <f t="shared" si="88"/>
        <v>roberbr012014</v>
      </c>
      <c r="B5650" s="19" t="s">
        <v>273</v>
      </c>
      <c r="C5650" s="19">
        <v>2014</v>
      </c>
      <c r="D5650" s="19">
        <v>91</v>
      </c>
      <c r="E5650" s="19">
        <v>317</v>
      </c>
      <c r="F5650" s="19">
        <v>40</v>
      </c>
      <c r="G5650" s="19">
        <v>75</v>
      </c>
      <c r="H5650" s="19">
        <v>16</v>
      </c>
      <c r="I5650" s="19">
        <v>4</v>
      </c>
      <c r="J5650" s="19">
        <v>5</v>
      </c>
      <c r="K5650" s="19">
        <v>21</v>
      </c>
      <c r="L5650" s="19">
        <v>7</v>
      </c>
      <c r="M5650" s="19">
        <v>4</v>
      </c>
      <c r="N5650" s="19">
        <v>28</v>
      </c>
      <c r="O5650" s="19">
        <v>53</v>
      </c>
      <c r="P5650" s="14" t="str">
        <f>IFERROR(VLOOKUP($A5650,'Fielding Data'!$A:$H,MATCH(P$1,'Fielding Data'!$A$1:$H$1,0),0),"Other")</f>
        <v>2B</v>
      </c>
      <c r="Q5650" s="14">
        <f>IFERROR(VLOOKUP($A5650,'Fielding Data'!$A:$H,MATCH(Q$1,'Fielding Data'!$A$1:$H$1,0),0),"Other")</f>
        <v>135</v>
      </c>
      <c r="R5650" s="14">
        <f>IFERROR(VLOOKUP($A5650,'Fielding Data'!$A:$H,MATCH(R$1,'Fielding Data'!$A$1:$H$1,0),0),"Other")</f>
        <v>239</v>
      </c>
      <c r="S5650" s="14">
        <f>IFERROR(VLOOKUP($A5650,'Fielding Data'!$A:$H,MATCH(S$1,'Fielding Data'!$A$1:$H$1,0),0),"Other")</f>
        <v>10</v>
      </c>
      <c r="T5650" s="14">
        <f>IFERROR(VLOOKUP($A5650,'Fielding Data'!$A:$H,MATCH(T$1,'Fielding Data'!$A$1:$H$1,0),0),"Other")</f>
        <v>34</v>
      </c>
      <c r="U5650" s="14">
        <f>SUMIFS('Fielding Data'!E:E,'Fielding Data'!$A:$A,'Hitting Data'!$A5650)</f>
        <v>135</v>
      </c>
      <c r="V5650" s="14">
        <f>SUMIFS('Fielding Data'!F:F,'Fielding Data'!$A:$A,'Hitting Data'!$A5650)</f>
        <v>239</v>
      </c>
      <c r="W5650" s="14">
        <f>SUMIFS('Fielding Data'!G:G,'Fielding Data'!$A:$A,'Hitting Data'!$A5650)</f>
        <v>10</v>
      </c>
      <c r="X5650" s="14">
        <f>SUMIFS('Fielding Data'!H:H,'Fielding Data'!$A:$A,'Hitting Data'!$A5650)</f>
        <v>34</v>
      </c>
    </row>
    <row r="5651" spans="1:24" x14ac:dyDescent="0.25">
      <c r="A5651" s="14" t="str">
        <f t="shared" si="88"/>
        <v>roberda082014</v>
      </c>
      <c r="B5651" s="19" t="s">
        <v>997</v>
      </c>
      <c r="C5651" s="19">
        <v>2014</v>
      </c>
      <c r="D5651" s="19">
        <v>63</v>
      </c>
      <c r="E5651" s="19">
        <v>0</v>
      </c>
      <c r="F5651" s="19">
        <v>0</v>
      </c>
      <c r="G5651" s="19">
        <v>0</v>
      </c>
      <c r="H5651" s="19">
        <v>0</v>
      </c>
      <c r="I5651" s="19">
        <v>0</v>
      </c>
      <c r="J5651" s="19">
        <v>0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4" t="str">
        <f>IFERROR(VLOOKUP($A5651,'Fielding Data'!$A:$H,MATCH(P$1,'Fielding Data'!$A$1:$H$1,0),0),"Other")</f>
        <v>P</v>
      </c>
      <c r="Q5651" s="14">
        <f>IFERROR(VLOOKUP($A5651,'Fielding Data'!$A:$H,MATCH(Q$1,'Fielding Data'!$A$1:$H$1,0),0),"Other")</f>
        <v>5</v>
      </c>
      <c r="R5651" s="14">
        <f>IFERROR(VLOOKUP($A5651,'Fielding Data'!$A:$H,MATCH(R$1,'Fielding Data'!$A$1:$H$1,0),0),"Other")</f>
        <v>4</v>
      </c>
      <c r="S5651" s="14">
        <f>IFERROR(VLOOKUP($A5651,'Fielding Data'!$A:$H,MATCH(S$1,'Fielding Data'!$A$1:$H$1,0),0),"Other")</f>
        <v>0</v>
      </c>
      <c r="T5651" s="14">
        <f>IFERROR(VLOOKUP($A5651,'Fielding Data'!$A:$H,MATCH(T$1,'Fielding Data'!$A$1:$H$1,0),0),"Other")</f>
        <v>0</v>
      </c>
      <c r="U5651" s="14">
        <f>SUMIFS('Fielding Data'!E:E,'Fielding Data'!$A:$A,'Hitting Data'!$A5651)</f>
        <v>5</v>
      </c>
      <c r="V5651" s="14">
        <f>SUMIFS('Fielding Data'!F:F,'Fielding Data'!$A:$A,'Hitting Data'!$A5651)</f>
        <v>4</v>
      </c>
      <c r="W5651" s="14">
        <f>SUMIFS('Fielding Data'!G:G,'Fielding Data'!$A:$A,'Hitting Data'!$A5651)</f>
        <v>0</v>
      </c>
      <c r="X5651" s="14">
        <f>SUMIFS('Fielding Data'!H:H,'Fielding Data'!$A:$A,'Hitting Data'!$A5651)</f>
        <v>0</v>
      </c>
    </row>
    <row r="5652" spans="1:24" x14ac:dyDescent="0.25">
      <c r="A5652" s="14" t="str">
        <f t="shared" si="88"/>
        <v>roberda092014</v>
      </c>
      <c r="B5652" s="19" t="s">
        <v>2263</v>
      </c>
      <c r="C5652" s="19">
        <v>2014</v>
      </c>
      <c r="D5652" s="19">
        <v>70</v>
      </c>
      <c r="E5652" s="19">
        <v>177</v>
      </c>
      <c r="F5652" s="19">
        <v>23</v>
      </c>
      <c r="G5652" s="19">
        <v>48</v>
      </c>
      <c r="H5652" s="19">
        <v>9</v>
      </c>
      <c r="I5652" s="19">
        <v>1</v>
      </c>
      <c r="J5652" s="19">
        <v>0</v>
      </c>
      <c r="K5652" s="19">
        <v>21</v>
      </c>
      <c r="L5652" s="19">
        <v>6</v>
      </c>
      <c r="M5652" s="19">
        <v>4</v>
      </c>
      <c r="N5652" s="19">
        <v>17</v>
      </c>
      <c r="O5652" s="19">
        <v>28</v>
      </c>
      <c r="P5652" s="14" t="str">
        <f>IFERROR(VLOOKUP($A5652,'Fielding Data'!$A:$H,MATCH(P$1,'Fielding Data'!$A$1:$H$1,0),0),"Other")</f>
        <v>2B</v>
      </c>
      <c r="Q5652" s="14">
        <f>IFERROR(VLOOKUP($A5652,'Fielding Data'!$A:$H,MATCH(Q$1,'Fielding Data'!$A$1:$H$1,0),0),"Other")</f>
        <v>2</v>
      </c>
      <c r="R5652" s="14">
        <f>IFERROR(VLOOKUP($A5652,'Fielding Data'!$A:$H,MATCH(R$1,'Fielding Data'!$A$1:$H$1,0),0),"Other")</f>
        <v>1</v>
      </c>
      <c r="S5652" s="14">
        <f>IFERROR(VLOOKUP($A5652,'Fielding Data'!$A:$H,MATCH(S$1,'Fielding Data'!$A$1:$H$1,0),0),"Other")</f>
        <v>0</v>
      </c>
      <c r="T5652" s="14">
        <f>IFERROR(VLOOKUP($A5652,'Fielding Data'!$A:$H,MATCH(T$1,'Fielding Data'!$A$1:$H$1,0),0),"Other")</f>
        <v>0</v>
      </c>
      <c r="U5652" s="14">
        <f>SUMIFS('Fielding Data'!E:E,'Fielding Data'!$A:$A,'Hitting Data'!$A5652)</f>
        <v>198</v>
      </c>
      <c r="V5652" s="14">
        <f>SUMIFS('Fielding Data'!F:F,'Fielding Data'!$A:$A,'Hitting Data'!$A5652)</f>
        <v>15</v>
      </c>
      <c r="W5652" s="14">
        <f>SUMIFS('Fielding Data'!G:G,'Fielding Data'!$A:$A,'Hitting Data'!$A5652)</f>
        <v>4</v>
      </c>
      <c r="X5652" s="14">
        <f>SUMIFS('Fielding Data'!H:H,'Fielding Data'!$A:$A,'Hitting Data'!$A5652)</f>
        <v>0</v>
      </c>
    </row>
    <row r="5653" spans="1:24" x14ac:dyDescent="0.25">
      <c r="A5653" s="14" t="str">
        <f t="shared" si="88"/>
        <v>roberry012014</v>
      </c>
      <c r="B5653" s="19" t="s">
        <v>721</v>
      </c>
      <c r="C5653" s="19">
        <v>2014</v>
      </c>
      <c r="D5653" s="19">
        <v>8</v>
      </c>
      <c r="E5653" s="19">
        <v>19</v>
      </c>
      <c r="F5653" s="19">
        <v>1</v>
      </c>
      <c r="G5653" s="19">
        <v>2</v>
      </c>
      <c r="H5653" s="19">
        <v>0</v>
      </c>
      <c r="I5653" s="19">
        <v>0</v>
      </c>
      <c r="J5653" s="19">
        <v>0</v>
      </c>
      <c r="K5653" s="19">
        <v>0</v>
      </c>
      <c r="L5653" s="19">
        <v>0</v>
      </c>
      <c r="M5653" s="19">
        <v>0</v>
      </c>
      <c r="N5653" s="19">
        <v>3</v>
      </c>
      <c r="O5653" s="19">
        <v>7</v>
      </c>
      <c r="P5653" s="14" t="str">
        <f>IFERROR(VLOOKUP($A5653,'Fielding Data'!$A:$H,MATCH(P$1,'Fielding Data'!$A$1:$H$1,0),0),"Other")</f>
        <v>3B</v>
      </c>
      <c r="Q5653" s="14">
        <f>IFERROR(VLOOKUP($A5653,'Fielding Data'!$A:$H,MATCH(Q$1,'Fielding Data'!$A$1:$H$1,0),0),"Other")</f>
        <v>3</v>
      </c>
      <c r="R5653" s="14">
        <f>IFERROR(VLOOKUP($A5653,'Fielding Data'!$A:$H,MATCH(R$1,'Fielding Data'!$A$1:$H$1,0),0),"Other")</f>
        <v>10</v>
      </c>
      <c r="S5653" s="14">
        <f>IFERROR(VLOOKUP($A5653,'Fielding Data'!$A:$H,MATCH(S$1,'Fielding Data'!$A$1:$H$1,0),0),"Other")</f>
        <v>1</v>
      </c>
      <c r="T5653" s="14">
        <f>IFERROR(VLOOKUP($A5653,'Fielding Data'!$A:$H,MATCH(T$1,'Fielding Data'!$A$1:$H$1,0),0),"Other")</f>
        <v>1</v>
      </c>
      <c r="U5653" s="14">
        <f>SUMIFS('Fielding Data'!E:E,'Fielding Data'!$A:$A,'Hitting Data'!$A5653)</f>
        <v>3</v>
      </c>
      <c r="V5653" s="14">
        <f>SUMIFS('Fielding Data'!F:F,'Fielding Data'!$A:$A,'Hitting Data'!$A5653)</f>
        <v>10</v>
      </c>
      <c r="W5653" s="14">
        <f>SUMIFS('Fielding Data'!G:G,'Fielding Data'!$A:$A,'Hitting Data'!$A5653)</f>
        <v>1</v>
      </c>
      <c r="X5653" s="14">
        <f>SUMIFS('Fielding Data'!H:H,'Fielding Data'!$A:$A,'Hitting Data'!$A5653)</f>
        <v>1</v>
      </c>
    </row>
    <row r="5654" spans="1:24" x14ac:dyDescent="0.25">
      <c r="A5654" s="14" t="str">
        <f t="shared" si="88"/>
        <v>robincl012014</v>
      </c>
      <c r="B5654" s="19" t="s">
        <v>1820</v>
      </c>
      <c r="C5654" s="19">
        <v>2014</v>
      </c>
      <c r="D5654" s="19">
        <v>9</v>
      </c>
      <c r="E5654" s="19">
        <v>9</v>
      </c>
      <c r="F5654" s="19">
        <v>3</v>
      </c>
      <c r="G5654" s="19">
        <v>3</v>
      </c>
      <c r="H5654" s="19">
        <v>0</v>
      </c>
      <c r="I5654" s="19">
        <v>0</v>
      </c>
      <c r="J5654" s="19">
        <v>0</v>
      </c>
      <c r="K5654" s="19">
        <v>2</v>
      </c>
      <c r="L5654" s="19">
        <v>0</v>
      </c>
      <c r="M5654" s="19">
        <v>0</v>
      </c>
      <c r="N5654" s="19">
        <v>1</v>
      </c>
      <c r="O5654" s="19">
        <v>1</v>
      </c>
      <c r="P5654" s="14" t="str">
        <f>IFERROR(VLOOKUP($A5654,'Fielding Data'!$A:$H,MATCH(P$1,'Fielding Data'!$A$1:$H$1,0),0),"Other")</f>
        <v>1B</v>
      </c>
      <c r="Q5654" s="14">
        <f>IFERROR(VLOOKUP($A5654,'Fielding Data'!$A:$H,MATCH(Q$1,'Fielding Data'!$A$1:$H$1,0),0),"Other")</f>
        <v>7</v>
      </c>
      <c r="R5654" s="14">
        <f>IFERROR(VLOOKUP($A5654,'Fielding Data'!$A:$H,MATCH(R$1,'Fielding Data'!$A$1:$H$1,0),0),"Other")</f>
        <v>0</v>
      </c>
      <c r="S5654" s="14">
        <f>IFERROR(VLOOKUP($A5654,'Fielding Data'!$A:$H,MATCH(S$1,'Fielding Data'!$A$1:$H$1,0),0),"Other")</f>
        <v>0</v>
      </c>
      <c r="T5654" s="14">
        <f>IFERROR(VLOOKUP($A5654,'Fielding Data'!$A:$H,MATCH(T$1,'Fielding Data'!$A$1:$H$1,0),0),"Other")</f>
        <v>1</v>
      </c>
      <c r="U5654" s="14">
        <f>SUMIFS('Fielding Data'!E:E,'Fielding Data'!$A:$A,'Hitting Data'!$A5654)</f>
        <v>7</v>
      </c>
      <c r="V5654" s="14">
        <f>SUMIFS('Fielding Data'!F:F,'Fielding Data'!$A:$A,'Hitting Data'!$A5654)</f>
        <v>0</v>
      </c>
      <c r="W5654" s="14">
        <f>SUMIFS('Fielding Data'!G:G,'Fielding Data'!$A:$A,'Hitting Data'!$A5654)</f>
        <v>0</v>
      </c>
      <c r="X5654" s="14">
        <f>SUMIFS('Fielding Data'!H:H,'Fielding Data'!$A:$A,'Hitting Data'!$A5654)</f>
        <v>1</v>
      </c>
    </row>
    <row r="5655" spans="1:24" x14ac:dyDescent="0.25">
      <c r="A5655" s="14" t="str">
        <f t="shared" si="88"/>
        <v>robinsh012014</v>
      </c>
      <c r="B5655" s="19" t="s">
        <v>1170</v>
      </c>
      <c r="C5655" s="19">
        <v>2014</v>
      </c>
      <c r="D5655" s="19">
        <v>47</v>
      </c>
      <c r="E5655" s="19">
        <v>60</v>
      </c>
      <c r="F5655" s="19">
        <v>3</v>
      </c>
      <c r="G5655" s="19">
        <v>9</v>
      </c>
      <c r="H5655" s="19">
        <v>1</v>
      </c>
      <c r="I5655" s="19">
        <v>1</v>
      </c>
      <c r="J5655" s="19">
        <v>0</v>
      </c>
      <c r="K5655" s="19">
        <v>4</v>
      </c>
      <c r="L5655" s="19">
        <v>0</v>
      </c>
      <c r="M5655" s="19">
        <v>1</v>
      </c>
      <c r="N5655" s="19">
        <v>6</v>
      </c>
      <c r="O5655" s="19">
        <v>10</v>
      </c>
      <c r="P5655" s="14" t="str">
        <f>IFERROR(VLOOKUP($A5655,'Fielding Data'!$A:$H,MATCH(P$1,'Fielding Data'!$A$1:$H$1,0),0),"Other")</f>
        <v>CF</v>
      </c>
      <c r="Q5655" s="14">
        <f>IFERROR(VLOOKUP($A5655,'Fielding Data'!$A:$H,MATCH(Q$1,'Fielding Data'!$A$1:$H$1,0),0),"Other")</f>
        <v>0</v>
      </c>
      <c r="R5655" s="14">
        <f>IFERROR(VLOOKUP($A5655,'Fielding Data'!$A:$H,MATCH(R$1,'Fielding Data'!$A$1:$H$1,0),0),"Other")</f>
        <v>0</v>
      </c>
      <c r="S5655" s="14">
        <f>IFERROR(VLOOKUP($A5655,'Fielding Data'!$A:$H,MATCH(S$1,'Fielding Data'!$A$1:$H$1,0),0),"Other")</f>
        <v>0</v>
      </c>
      <c r="T5655" s="14">
        <f>IFERROR(VLOOKUP($A5655,'Fielding Data'!$A:$H,MATCH(T$1,'Fielding Data'!$A$1:$H$1,0),0),"Other")</f>
        <v>0</v>
      </c>
      <c r="U5655" s="14">
        <f>SUMIFS('Fielding Data'!E:E,'Fielding Data'!$A:$A,'Hitting Data'!$A5655)</f>
        <v>40</v>
      </c>
      <c r="V5655" s="14">
        <f>SUMIFS('Fielding Data'!F:F,'Fielding Data'!$A:$A,'Hitting Data'!$A5655)</f>
        <v>2</v>
      </c>
      <c r="W5655" s="14">
        <f>SUMIFS('Fielding Data'!G:G,'Fielding Data'!$A:$A,'Hitting Data'!$A5655)</f>
        <v>0</v>
      </c>
      <c r="X5655" s="14">
        <f>SUMIFS('Fielding Data'!H:H,'Fielding Data'!$A:$A,'Hitting Data'!$A5655)</f>
        <v>0</v>
      </c>
    </row>
    <row r="5656" spans="1:24" x14ac:dyDescent="0.25">
      <c r="A5656" s="14" t="str">
        <f t="shared" si="88"/>
        <v>rodnefe012014</v>
      </c>
      <c r="B5656" s="19" t="s">
        <v>331</v>
      </c>
      <c r="C5656" s="19">
        <v>2014</v>
      </c>
      <c r="D5656" s="19">
        <v>69</v>
      </c>
      <c r="E5656" s="19">
        <v>0</v>
      </c>
      <c r="F5656" s="19">
        <v>0</v>
      </c>
      <c r="G5656" s="19">
        <v>0</v>
      </c>
      <c r="H5656" s="19">
        <v>0</v>
      </c>
      <c r="I5656" s="19">
        <v>0</v>
      </c>
      <c r="J5656" s="19">
        <v>0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4" t="str">
        <f>IFERROR(VLOOKUP($A5656,'Fielding Data'!$A:$H,MATCH(P$1,'Fielding Data'!$A$1:$H$1,0),0),"Other")</f>
        <v>P</v>
      </c>
      <c r="Q5656" s="14">
        <f>IFERROR(VLOOKUP($A5656,'Fielding Data'!$A:$H,MATCH(Q$1,'Fielding Data'!$A$1:$H$1,0),0),"Other")</f>
        <v>3</v>
      </c>
      <c r="R5656" s="14">
        <f>IFERROR(VLOOKUP($A5656,'Fielding Data'!$A:$H,MATCH(R$1,'Fielding Data'!$A$1:$H$1,0),0),"Other")</f>
        <v>6</v>
      </c>
      <c r="S5656" s="14">
        <f>IFERROR(VLOOKUP($A5656,'Fielding Data'!$A:$H,MATCH(S$1,'Fielding Data'!$A$1:$H$1,0),0),"Other")</f>
        <v>1</v>
      </c>
      <c r="T5656" s="14">
        <f>IFERROR(VLOOKUP($A5656,'Fielding Data'!$A:$H,MATCH(T$1,'Fielding Data'!$A$1:$H$1,0),0),"Other")</f>
        <v>0</v>
      </c>
      <c r="U5656" s="14">
        <f>SUMIFS('Fielding Data'!E:E,'Fielding Data'!$A:$A,'Hitting Data'!$A5656)</f>
        <v>3</v>
      </c>
      <c r="V5656" s="14">
        <f>SUMIFS('Fielding Data'!F:F,'Fielding Data'!$A:$A,'Hitting Data'!$A5656)</f>
        <v>6</v>
      </c>
      <c r="W5656" s="14">
        <f>SUMIFS('Fielding Data'!G:G,'Fielding Data'!$A:$A,'Hitting Data'!$A5656)</f>
        <v>1</v>
      </c>
      <c r="X5656" s="14">
        <f>SUMIFS('Fielding Data'!H:H,'Fielding Data'!$A:$A,'Hitting Data'!$A5656)</f>
        <v>0</v>
      </c>
    </row>
    <row r="5657" spans="1:24" x14ac:dyDescent="0.25">
      <c r="A5657" s="14" t="str">
        <f t="shared" si="88"/>
        <v>rodrife022014</v>
      </c>
      <c r="B5657" s="19" t="s">
        <v>1171</v>
      </c>
      <c r="C5657" s="19">
        <v>2014</v>
      </c>
      <c r="D5657" s="19">
        <v>7</v>
      </c>
      <c r="E5657" s="19">
        <v>0</v>
      </c>
      <c r="F5657" s="19">
        <v>0</v>
      </c>
      <c r="G5657" s="19">
        <v>0</v>
      </c>
      <c r="H5657" s="19">
        <v>0</v>
      </c>
      <c r="I5657" s="19">
        <v>0</v>
      </c>
      <c r="J5657" s="19">
        <v>0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14" t="str">
        <f>IFERROR(VLOOKUP($A5657,'Fielding Data'!$A:$H,MATCH(P$1,'Fielding Data'!$A$1:$H$1,0),0),"Other")</f>
        <v>P</v>
      </c>
      <c r="Q5657" s="14">
        <f>IFERROR(VLOOKUP($A5657,'Fielding Data'!$A:$H,MATCH(Q$1,'Fielding Data'!$A$1:$H$1,0),0),"Other")</f>
        <v>0</v>
      </c>
      <c r="R5657" s="14">
        <f>IFERROR(VLOOKUP($A5657,'Fielding Data'!$A:$H,MATCH(R$1,'Fielding Data'!$A$1:$H$1,0),0),"Other")</f>
        <v>0</v>
      </c>
      <c r="S5657" s="14">
        <f>IFERROR(VLOOKUP($A5657,'Fielding Data'!$A:$H,MATCH(S$1,'Fielding Data'!$A$1:$H$1,0),0),"Other")</f>
        <v>0</v>
      </c>
      <c r="T5657" s="14">
        <f>IFERROR(VLOOKUP($A5657,'Fielding Data'!$A:$H,MATCH(T$1,'Fielding Data'!$A$1:$H$1,0),0),"Other")</f>
        <v>0</v>
      </c>
      <c r="U5657" s="14">
        <f>SUMIFS('Fielding Data'!E:E,'Fielding Data'!$A:$A,'Hitting Data'!$A5657)</f>
        <v>0</v>
      </c>
      <c r="V5657" s="14">
        <f>SUMIFS('Fielding Data'!F:F,'Fielding Data'!$A:$A,'Hitting Data'!$A5657)</f>
        <v>0</v>
      </c>
      <c r="W5657" s="14">
        <f>SUMIFS('Fielding Data'!G:G,'Fielding Data'!$A:$A,'Hitting Data'!$A5657)</f>
        <v>0</v>
      </c>
      <c r="X5657" s="14">
        <f>SUMIFS('Fielding Data'!H:H,'Fielding Data'!$A:$A,'Hitting Data'!$A5657)</f>
        <v>0</v>
      </c>
    </row>
    <row r="5658" spans="1:24" x14ac:dyDescent="0.25">
      <c r="A5658" s="14" t="str">
        <f t="shared" si="88"/>
        <v>rodrifr032014</v>
      </c>
      <c r="B5658" s="19" t="s">
        <v>332</v>
      </c>
      <c r="C5658" s="19">
        <v>2014</v>
      </c>
      <c r="D5658" s="19">
        <v>69</v>
      </c>
      <c r="E5658" s="19">
        <v>0</v>
      </c>
      <c r="F5658" s="19">
        <v>0</v>
      </c>
      <c r="G5658" s="19">
        <v>0</v>
      </c>
      <c r="H5658" s="19">
        <v>0</v>
      </c>
      <c r="I5658" s="19">
        <v>0</v>
      </c>
      <c r="J5658" s="19">
        <v>0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4" t="str">
        <f>IFERROR(VLOOKUP($A5658,'Fielding Data'!$A:$H,MATCH(P$1,'Fielding Data'!$A$1:$H$1,0),0),"Other")</f>
        <v>P</v>
      </c>
      <c r="Q5658" s="14">
        <f>IFERROR(VLOOKUP($A5658,'Fielding Data'!$A:$H,MATCH(Q$1,'Fielding Data'!$A$1:$H$1,0),0),"Other")</f>
        <v>4</v>
      </c>
      <c r="R5658" s="14">
        <f>IFERROR(VLOOKUP($A5658,'Fielding Data'!$A:$H,MATCH(R$1,'Fielding Data'!$A$1:$H$1,0),0),"Other")</f>
        <v>5</v>
      </c>
      <c r="S5658" s="14">
        <f>IFERROR(VLOOKUP($A5658,'Fielding Data'!$A:$H,MATCH(S$1,'Fielding Data'!$A$1:$H$1,0),0),"Other")</f>
        <v>0</v>
      </c>
      <c r="T5658" s="14">
        <f>IFERROR(VLOOKUP($A5658,'Fielding Data'!$A:$H,MATCH(T$1,'Fielding Data'!$A$1:$H$1,0),0),"Other")</f>
        <v>0</v>
      </c>
      <c r="U5658" s="14">
        <f>SUMIFS('Fielding Data'!E:E,'Fielding Data'!$A:$A,'Hitting Data'!$A5658)</f>
        <v>4</v>
      </c>
      <c r="V5658" s="14">
        <f>SUMIFS('Fielding Data'!F:F,'Fielding Data'!$A:$A,'Hitting Data'!$A5658)</f>
        <v>5</v>
      </c>
      <c r="W5658" s="14">
        <f>SUMIFS('Fielding Data'!G:G,'Fielding Data'!$A:$A,'Hitting Data'!$A5658)</f>
        <v>0</v>
      </c>
      <c r="X5658" s="14">
        <f>SUMIFS('Fielding Data'!H:H,'Fielding Data'!$A:$A,'Hitting Data'!$A5658)</f>
        <v>0</v>
      </c>
    </row>
    <row r="5659" spans="1:24" x14ac:dyDescent="0.25">
      <c r="A5659" s="14" t="str">
        <f t="shared" si="88"/>
        <v>rodrigu022014</v>
      </c>
      <c r="B5659" s="19" t="s">
        <v>2264</v>
      </c>
      <c r="C5659" s="19">
        <v>2014</v>
      </c>
      <c r="D5659" s="19">
        <v>7</v>
      </c>
      <c r="E5659" s="19">
        <v>12</v>
      </c>
      <c r="F5659" s="19">
        <v>2</v>
      </c>
      <c r="G5659" s="19">
        <v>2</v>
      </c>
      <c r="H5659" s="19">
        <v>0</v>
      </c>
      <c r="I5659" s="19">
        <v>0</v>
      </c>
      <c r="J5659" s="19">
        <v>0</v>
      </c>
      <c r="K5659" s="19">
        <v>1</v>
      </c>
      <c r="L5659" s="19">
        <v>0</v>
      </c>
      <c r="M5659" s="19">
        <v>0</v>
      </c>
      <c r="N5659" s="19">
        <v>1</v>
      </c>
      <c r="O5659" s="19">
        <v>5</v>
      </c>
      <c r="P5659" s="14" t="str">
        <f>IFERROR(VLOOKUP($A5659,'Fielding Data'!$A:$H,MATCH(P$1,'Fielding Data'!$A$1:$H$1,0),0),"Other")</f>
        <v>2B</v>
      </c>
      <c r="Q5659" s="14">
        <f>IFERROR(VLOOKUP($A5659,'Fielding Data'!$A:$H,MATCH(Q$1,'Fielding Data'!$A$1:$H$1,0),0),"Other")</f>
        <v>6</v>
      </c>
      <c r="R5659" s="14">
        <f>IFERROR(VLOOKUP($A5659,'Fielding Data'!$A:$H,MATCH(R$1,'Fielding Data'!$A$1:$H$1,0),0),"Other")</f>
        <v>6</v>
      </c>
      <c r="S5659" s="14">
        <f>IFERROR(VLOOKUP($A5659,'Fielding Data'!$A:$H,MATCH(S$1,'Fielding Data'!$A$1:$H$1,0),0),"Other")</f>
        <v>0</v>
      </c>
      <c r="T5659" s="14">
        <f>IFERROR(VLOOKUP($A5659,'Fielding Data'!$A:$H,MATCH(T$1,'Fielding Data'!$A$1:$H$1,0),0),"Other")</f>
        <v>1</v>
      </c>
      <c r="U5659" s="14">
        <f>SUMIFS('Fielding Data'!E:E,'Fielding Data'!$A:$A,'Hitting Data'!$A5659)</f>
        <v>9</v>
      </c>
      <c r="V5659" s="14">
        <f>SUMIFS('Fielding Data'!F:F,'Fielding Data'!$A:$A,'Hitting Data'!$A5659)</f>
        <v>8</v>
      </c>
      <c r="W5659" s="14">
        <f>SUMIFS('Fielding Data'!G:G,'Fielding Data'!$A:$A,'Hitting Data'!$A5659)</f>
        <v>1</v>
      </c>
      <c r="X5659" s="14">
        <f>SUMIFS('Fielding Data'!H:H,'Fielding Data'!$A:$A,'Hitting Data'!$A5659)</f>
        <v>1</v>
      </c>
    </row>
    <row r="5660" spans="1:24" x14ac:dyDescent="0.25">
      <c r="A5660" s="14" t="str">
        <f t="shared" si="88"/>
        <v>rodrihe032014</v>
      </c>
      <c r="B5660" s="19" t="s">
        <v>1172</v>
      </c>
      <c r="C5660" s="19">
        <v>2014</v>
      </c>
      <c r="D5660" s="19">
        <v>2</v>
      </c>
      <c r="E5660" s="19">
        <v>0</v>
      </c>
      <c r="F5660" s="19">
        <v>0</v>
      </c>
      <c r="G5660" s="19">
        <v>0</v>
      </c>
      <c r="H5660" s="19">
        <v>0</v>
      </c>
      <c r="I5660" s="19">
        <v>0</v>
      </c>
      <c r="J5660" s="19">
        <v>0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4" t="str">
        <f>IFERROR(VLOOKUP($A5660,'Fielding Data'!$A:$H,MATCH(P$1,'Fielding Data'!$A$1:$H$1,0),0),"Other")</f>
        <v>P</v>
      </c>
      <c r="Q5660" s="14">
        <f>IFERROR(VLOOKUP($A5660,'Fielding Data'!$A:$H,MATCH(Q$1,'Fielding Data'!$A$1:$H$1,0),0),"Other")</f>
        <v>0</v>
      </c>
      <c r="R5660" s="14">
        <f>IFERROR(VLOOKUP($A5660,'Fielding Data'!$A:$H,MATCH(R$1,'Fielding Data'!$A$1:$H$1,0),0),"Other")</f>
        <v>0</v>
      </c>
      <c r="S5660" s="14">
        <f>IFERROR(VLOOKUP($A5660,'Fielding Data'!$A:$H,MATCH(S$1,'Fielding Data'!$A$1:$H$1,0),0),"Other")</f>
        <v>0</v>
      </c>
      <c r="T5660" s="14">
        <f>IFERROR(VLOOKUP($A5660,'Fielding Data'!$A:$H,MATCH(T$1,'Fielding Data'!$A$1:$H$1,0),0),"Other")</f>
        <v>0</v>
      </c>
      <c r="U5660" s="14">
        <f>SUMIFS('Fielding Data'!E:E,'Fielding Data'!$A:$A,'Hitting Data'!$A5660)</f>
        <v>0</v>
      </c>
      <c r="V5660" s="14">
        <f>SUMIFS('Fielding Data'!F:F,'Fielding Data'!$A:$A,'Hitting Data'!$A5660)</f>
        <v>0</v>
      </c>
      <c r="W5660" s="14">
        <f>SUMIFS('Fielding Data'!G:G,'Fielding Data'!$A:$A,'Hitting Data'!$A5660)</f>
        <v>0</v>
      </c>
      <c r="X5660" s="14">
        <f>SUMIFS('Fielding Data'!H:H,'Fielding Data'!$A:$A,'Hitting Data'!$A5660)</f>
        <v>0</v>
      </c>
    </row>
    <row r="5661" spans="1:24" x14ac:dyDescent="0.25">
      <c r="A5661" s="14" t="str">
        <f t="shared" si="88"/>
        <v>rodrise012014</v>
      </c>
      <c r="B5661" s="19" t="s">
        <v>998</v>
      </c>
      <c r="C5661" s="19">
        <v>2014</v>
      </c>
      <c r="D5661" s="19">
        <v>96</v>
      </c>
      <c r="E5661" s="19">
        <v>237</v>
      </c>
      <c r="F5661" s="19">
        <v>30</v>
      </c>
      <c r="G5661" s="19">
        <v>50</v>
      </c>
      <c r="H5661" s="19">
        <v>13</v>
      </c>
      <c r="I5661" s="19">
        <v>3</v>
      </c>
      <c r="J5661" s="19">
        <v>12</v>
      </c>
      <c r="K5661" s="19">
        <v>41</v>
      </c>
      <c r="L5661" s="19">
        <v>2</v>
      </c>
      <c r="M5661" s="19">
        <v>1</v>
      </c>
      <c r="N5661" s="19">
        <v>10</v>
      </c>
      <c r="O5661" s="19">
        <v>66</v>
      </c>
      <c r="P5661" s="14" t="str">
        <f>IFERROR(VLOOKUP($A5661,'Fielding Data'!$A:$H,MATCH(P$1,'Fielding Data'!$A$1:$H$1,0),0),"Other")</f>
        <v>1B</v>
      </c>
      <c r="Q5661" s="14">
        <f>IFERROR(VLOOKUP($A5661,'Fielding Data'!$A:$H,MATCH(Q$1,'Fielding Data'!$A$1:$H$1,0),0),"Other")</f>
        <v>101</v>
      </c>
      <c r="R5661" s="14">
        <f>IFERROR(VLOOKUP($A5661,'Fielding Data'!$A:$H,MATCH(R$1,'Fielding Data'!$A$1:$H$1,0),0),"Other")</f>
        <v>8</v>
      </c>
      <c r="S5661" s="14">
        <f>IFERROR(VLOOKUP($A5661,'Fielding Data'!$A:$H,MATCH(S$1,'Fielding Data'!$A$1:$H$1,0),0),"Other")</f>
        <v>0</v>
      </c>
      <c r="T5661" s="14">
        <f>IFERROR(VLOOKUP($A5661,'Fielding Data'!$A:$H,MATCH(T$1,'Fielding Data'!$A$1:$H$1,0),0),"Other")</f>
        <v>9</v>
      </c>
      <c r="U5661" s="14">
        <f>SUMIFS('Fielding Data'!E:E,'Fielding Data'!$A:$A,'Hitting Data'!$A5661)</f>
        <v>171</v>
      </c>
      <c r="V5661" s="14">
        <f>SUMIFS('Fielding Data'!F:F,'Fielding Data'!$A:$A,'Hitting Data'!$A5661)</f>
        <v>55</v>
      </c>
      <c r="W5661" s="14">
        <f>SUMIFS('Fielding Data'!G:G,'Fielding Data'!$A:$A,'Hitting Data'!$A5661)</f>
        <v>3</v>
      </c>
      <c r="X5661" s="14">
        <f>SUMIFS('Fielding Data'!H:H,'Fielding Data'!$A:$A,'Hitting Data'!$A5661)</f>
        <v>15</v>
      </c>
    </row>
    <row r="5662" spans="1:24" x14ac:dyDescent="0.25">
      <c r="A5662" s="14" t="str">
        <f t="shared" si="88"/>
        <v>rodrist022014</v>
      </c>
      <c r="B5662" s="19" t="s">
        <v>1823</v>
      </c>
      <c r="C5662" s="19">
        <v>2014</v>
      </c>
      <c r="D5662" s="19">
        <v>19</v>
      </c>
      <c r="E5662" s="19">
        <v>0</v>
      </c>
      <c r="F5662" s="19">
        <v>0</v>
      </c>
      <c r="G5662" s="19">
        <v>0</v>
      </c>
      <c r="H5662" s="19">
        <v>0</v>
      </c>
      <c r="I5662" s="19">
        <v>0</v>
      </c>
      <c r="J5662" s="19">
        <v>0</v>
      </c>
      <c r="K5662" s="19">
        <v>0</v>
      </c>
      <c r="L5662" s="19">
        <v>0</v>
      </c>
      <c r="M5662" s="19">
        <v>0</v>
      </c>
      <c r="N5662" s="19">
        <v>0</v>
      </c>
      <c r="O5662" s="19">
        <v>0</v>
      </c>
      <c r="P5662" s="14" t="str">
        <f>IFERROR(VLOOKUP($A5662,'Fielding Data'!$A:$H,MATCH(P$1,'Fielding Data'!$A$1:$H$1,0),0),"Other")</f>
        <v>P</v>
      </c>
      <c r="Q5662" s="14">
        <f>IFERROR(VLOOKUP($A5662,'Fielding Data'!$A:$H,MATCH(Q$1,'Fielding Data'!$A$1:$H$1,0),0),"Other")</f>
        <v>0</v>
      </c>
      <c r="R5662" s="14">
        <f>IFERROR(VLOOKUP($A5662,'Fielding Data'!$A:$H,MATCH(R$1,'Fielding Data'!$A$1:$H$1,0),0),"Other")</f>
        <v>4</v>
      </c>
      <c r="S5662" s="14">
        <f>IFERROR(VLOOKUP($A5662,'Fielding Data'!$A:$H,MATCH(S$1,'Fielding Data'!$A$1:$H$1,0),0),"Other")</f>
        <v>0</v>
      </c>
      <c r="T5662" s="14">
        <f>IFERROR(VLOOKUP($A5662,'Fielding Data'!$A:$H,MATCH(T$1,'Fielding Data'!$A$1:$H$1,0),0),"Other")</f>
        <v>0</v>
      </c>
      <c r="U5662" s="14">
        <f>SUMIFS('Fielding Data'!E:E,'Fielding Data'!$A:$A,'Hitting Data'!$A5662)</f>
        <v>0</v>
      </c>
      <c r="V5662" s="14">
        <f>SUMIFS('Fielding Data'!F:F,'Fielding Data'!$A:$A,'Hitting Data'!$A5662)</f>
        <v>4</v>
      </c>
      <c r="W5662" s="14">
        <f>SUMIFS('Fielding Data'!G:G,'Fielding Data'!$A:$A,'Hitting Data'!$A5662)</f>
        <v>0</v>
      </c>
      <c r="X5662" s="14">
        <f>SUMIFS('Fielding Data'!H:H,'Fielding Data'!$A:$A,'Hitting Data'!$A5662)</f>
        <v>0</v>
      </c>
    </row>
    <row r="5663" spans="1:24" x14ac:dyDescent="0.25">
      <c r="A5663" s="14" t="str">
        <f t="shared" si="88"/>
        <v>rodriwa012014</v>
      </c>
      <c r="B5663" s="19" t="s">
        <v>595</v>
      </c>
      <c r="C5663" s="19">
        <v>2014</v>
      </c>
      <c r="D5663" s="19">
        <v>6</v>
      </c>
      <c r="E5663" s="19">
        <v>8</v>
      </c>
      <c r="F5663" s="19">
        <v>0</v>
      </c>
      <c r="G5663" s="19">
        <v>2</v>
      </c>
      <c r="H5663" s="19">
        <v>0</v>
      </c>
      <c r="I5663" s="19">
        <v>0</v>
      </c>
      <c r="J5663" s="19">
        <v>0</v>
      </c>
      <c r="K5663" s="19">
        <v>0</v>
      </c>
      <c r="L5663" s="19">
        <v>0</v>
      </c>
      <c r="M5663" s="19">
        <v>0</v>
      </c>
      <c r="N5663" s="19">
        <v>0</v>
      </c>
      <c r="O5663" s="19">
        <v>2</v>
      </c>
      <c r="P5663" s="14" t="str">
        <f>IFERROR(VLOOKUP($A5663,'Fielding Data'!$A:$H,MATCH(P$1,'Fielding Data'!$A$1:$H$1,0),0),"Other")</f>
        <v>P</v>
      </c>
      <c r="Q5663" s="14">
        <f>IFERROR(VLOOKUP($A5663,'Fielding Data'!$A:$H,MATCH(Q$1,'Fielding Data'!$A$1:$H$1,0),0),"Other")</f>
        <v>1</v>
      </c>
      <c r="R5663" s="14">
        <f>IFERROR(VLOOKUP($A5663,'Fielding Data'!$A:$H,MATCH(R$1,'Fielding Data'!$A$1:$H$1,0),0),"Other")</f>
        <v>8</v>
      </c>
      <c r="S5663" s="14">
        <f>IFERROR(VLOOKUP($A5663,'Fielding Data'!$A:$H,MATCH(S$1,'Fielding Data'!$A$1:$H$1,0),0),"Other")</f>
        <v>1</v>
      </c>
      <c r="T5663" s="14">
        <f>IFERROR(VLOOKUP($A5663,'Fielding Data'!$A:$H,MATCH(T$1,'Fielding Data'!$A$1:$H$1,0),0),"Other")</f>
        <v>2</v>
      </c>
      <c r="U5663" s="14">
        <f>SUMIFS('Fielding Data'!E:E,'Fielding Data'!$A:$A,'Hitting Data'!$A5663)</f>
        <v>1</v>
      </c>
      <c r="V5663" s="14">
        <f>SUMIFS('Fielding Data'!F:F,'Fielding Data'!$A:$A,'Hitting Data'!$A5663)</f>
        <v>8</v>
      </c>
      <c r="W5663" s="14">
        <f>SUMIFS('Fielding Data'!G:G,'Fielding Data'!$A:$A,'Hitting Data'!$A5663)</f>
        <v>1</v>
      </c>
      <c r="X5663" s="14">
        <f>SUMIFS('Fielding Data'!H:H,'Fielding Data'!$A:$A,'Hitting Data'!$A5663)</f>
        <v>2</v>
      </c>
    </row>
    <row r="5664" spans="1:24" x14ac:dyDescent="0.25">
      <c r="A5664" s="14" t="str">
        <f t="shared" si="88"/>
        <v>rodriwi022014</v>
      </c>
      <c r="B5664" s="19" t="s">
        <v>2265</v>
      </c>
      <c r="C5664" s="19">
        <v>2014</v>
      </c>
      <c r="D5664" s="19">
        <v>2</v>
      </c>
      <c r="E5664" s="19">
        <v>0</v>
      </c>
      <c r="F5664" s="19">
        <v>0</v>
      </c>
      <c r="G5664" s="19">
        <v>0</v>
      </c>
      <c r="H5664" s="19">
        <v>0</v>
      </c>
      <c r="I5664" s="19">
        <v>0</v>
      </c>
      <c r="J5664" s="19">
        <v>0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4" t="str">
        <f>IFERROR(VLOOKUP($A5664,'Fielding Data'!$A:$H,MATCH(P$1,'Fielding Data'!$A$1:$H$1,0),0),"Other")</f>
        <v>P</v>
      </c>
      <c r="Q5664" s="14">
        <f>IFERROR(VLOOKUP($A5664,'Fielding Data'!$A:$H,MATCH(Q$1,'Fielding Data'!$A$1:$H$1,0),0),"Other")</f>
        <v>0</v>
      </c>
      <c r="R5664" s="14">
        <f>IFERROR(VLOOKUP($A5664,'Fielding Data'!$A:$H,MATCH(R$1,'Fielding Data'!$A$1:$H$1,0),0),"Other")</f>
        <v>1</v>
      </c>
      <c r="S5664" s="14">
        <f>IFERROR(VLOOKUP($A5664,'Fielding Data'!$A:$H,MATCH(S$1,'Fielding Data'!$A$1:$H$1,0),0),"Other")</f>
        <v>0</v>
      </c>
      <c r="T5664" s="14">
        <f>IFERROR(VLOOKUP($A5664,'Fielding Data'!$A:$H,MATCH(T$1,'Fielding Data'!$A$1:$H$1,0),0),"Other")</f>
        <v>0</v>
      </c>
      <c r="U5664" s="14">
        <f>SUMIFS('Fielding Data'!E:E,'Fielding Data'!$A:$A,'Hitting Data'!$A5664)</f>
        <v>0</v>
      </c>
      <c r="V5664" s="14">
        <f>SUMIFS('Fielding Data'!F:F,'Fielding Data'!$A:$A,'Hitting Data'!$A5664)</f>
        <v>1</v>
      </c>
      <c r="W5664" s="14">
        <f>SUMIFS('Fielding Data'!G:G,'Fielding Data'!$A:$A,'Hitting Data'!$A5664)</f>
        <v>0</v>
      </c>
      <c r="X5664" s="14">
        <f>SUMIFS('Fielding Data'!H:H,'Fielding Data'!$A:$A,'Hitting Data'!$A5664)</f>
        <v>0</v>
      </c>
    </row>
    <row r="5665" spans="1:24" x14ac:dyDescent="0.25">
      <c r="A5665" s="14" t="str">
        <f t="shared" si="88"/>
        <v>rodriyo012014</v>
      </c>
      <c r="B5665" s="19" t="s">
        <v>2266</v>
      </c>
      <c r="C5665" s="19">
        <v>2014</v>
      </c>
      <c r="D5665" s="19">
        <v>11</v>
      </c>
      <c r="E5665" s="19">
        <v>27</v>
      </c>
      <c r="F5665" s="19">
        <v>3</v>
      </c>
      <c r="G5665" s="19">
        <v>6</v>
      </c>
      <c r="H5665" s="19">
        <v>0</v>
      </c>
      <c r="I5665" s="19">
        <v>0</v>
      </c>
      <c r="J5665" s="19">
        <v>0</v>
      </c>
      <c r="K5665" s="19">
        <v>2</v>
      </c>
      <c r="L5665" s="19">
        <v>0</v>
      </c>
      <c r="M5665" s="19">
        <v>1</v>
      </c>
      <c r="N5665" s="19">
        <v>1</v>
      </c>
      <c r="O5665" s="19">
        <v>12</v>
      </c>
      <c r="P5665" s="14" t="str">
        <f>IFERROR(VLOOKUP($A5665,'Fielding Data'!$A:$H,MATCH(P$1,'Fielding Data'!$A$1:$H$1,0),0),"Other")</f>
        <v>CF</v>
      </c>
      <c r="Q5665" s="14">
        <f>IFERROR(VLOOKUP($A5665,'Fielding Data'!$A:$H,MATCH(Q$1,'Fielding Data'!$A$1:$H$1,0),0),"Other")</f>
        <v>4</v>
      </c>
      <c r="R5665" s="14">
        <f>IFERROR(VLOOKUP($A5665,'Fielding Data'!$A:$H,MATCH(R$1,'Fielding Data'!$A$1:$H$1,0),0),"Other")</f>
        <v>0</v>
      </c>
      <c r="S5665" s="14">
        <f>IFERROR(VLOOKUP($A5665,'Fielding Data'!$A:$H,MATCH(S$1,'Fielding Data'!$A$1:$H$1,0),0),"Other")</f>
        <v>0</v>
      </c>
      <c r="T5665" s="14">
        <f>IFERROR(VLOOKUP($A5665,'Fielding Data'!$A:$H,MATCH(T$1,'Fielding Data'!$A$1:$H$1,0),0),"Other")</f>
        <v>0</v>
      </c>
      <c r="U5665" s="14">
        <f>SUMIFS('Fielding Data'!E:E,'Fielding Data'!$A:$A,'Hitting Data'!$A5665)</f>
        <v>24</v>
      </c>
      <c r="V5665" s="14">
        <f>SUMIFS('Fielding Data'!F:F,'Fielding Data'!$A:$A,'Hitting Data'!$A5665)</f>
        <v>0</v>
      </c>
      <c r="W5665" s="14">
        <f>SUMIFS('Fielding Data'!G:G,'Fielding Data'!$A:$A,'Hitting Data'!$A5665)</f>
        <v>0</v>
      </c>
      <c r="X5665" s="14">
        <f>SUMIFS('Fielding Data'!H:H,'Fielding Data'!$A:$A,'Hitting Data'!$A5665)</f>
        <v>0</v>
      </c>
    </row>
    <row r="5666" spans="1:24" x14ac:dyDescent="0.25">
      <c r="A5666" s="14" t="str">
        <f t="shared" si="88"/>
        <v>roech012014</v>
      </c>
      <c r="B5666" s="19" t="s">
        <v>2045</v>
      </c>
      <c r="C5666" s="19">
        <v>2014</v>
      </c>
      <c r="D5666" s="19">
        <v>3</v>
      </c>
      <c r="E5666" s="19">
        <v>0</v>
      </c>
      <c r="F5666" s="19">
        <v>0</v>
      </c>
      <c r="G5666" s="19">
        <v>0</v>
      </c>
      <c r="H5666" s="19">
        <v>0</v>
      </c>
      <c r="I5666" s="19">
        <v>0</v>
      </c>
      <c r="J5666" s="19">
        <v>0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4" t="str">
        <f>IFERROR(VLOOKUP($A5666,'Fielding Data'!$A:$H,MATCH(P$1,'Fielding Data'!$A$1:$H$1,0),0),"Other")</f>
        <v>P</v>
      </c>
      <c r="Q5666" s="14">
        <f>IFERROR(VLOOKUP($A5666,'Fielding Data'!$A:$H,MATCH(Q$1,'Fielding Data'!$A$1:$H$1,0),0),"Other")</f>
        <v>1</v>
      </c>
      <c r="R5666" s="14">
        <f>IFERROR(VLOOKUP($A5666,'Fielding Data'!$A:$H,MATCH(R$1,'Fielding Data'!$A$1:$H$1,0),0),"Other")</f>
        <v>0</v>
      </c>
      <c r="S5666" s="14">
        <f>IFERROR(VLOOKUP($A5666,'Fielding Data'!$A:$H,MATCH(S$1,'Fielding Data'!$A$1:$H$1,0),0),"Other")</f>
        <v>0</v>
      </c>
      <c r="T5666" s="14">
        <f>IFERROR(VLOOKUP($A5666,'Fielding Data'!$A:$H,MATCH(T$1,'Fielding Data'!$A$1:$H$1,0),0),"Other")</f>
        <v>0</v>
      </c>
      <c r="U5666" s="14">
        <f>SUMIFS('Fielding Data'!E:E,'Fielding Data'!$A:$A,'Hitting Data'!$A5666)</f>
        <v>1</v>
      </c>
      <c r="V5666" s="14">
        <f>SUMIFS('Fielding Data'!F:F,'Fielding Data'!$A:$A,'Hitting Data'!$A5666)</f>
        <v>0</v>
      </c>
      <c r="W5666" s="14">
        <f>SUMIFS('Fielding Data'!G:G,'Fielding Data'!$A:$A,'Hitting Data'!$A5666)</f>
        <v>0</v>
      </c>
      <c r="X5666" s="14">
        <f>SUMIFS('Fielding Data'!H:H,'Fielding Data'!$A:$A,'Hitting Data'!$A5666)</f>
        <v>0</v>
      </c>
    </row>
    <row r="5667" spans="1:24" x14ac:dyDescent="0.25">
      <c r="A5667" s="14" t="str">
        <f t="shared" si="88"/>
        <v>rogerja022014</v>
      </c>
      <c r="B5667" s="19" t="s">
        <v>2267</v>
      </c>
      <c r="C5667" s="19">
        <v>2014</v>
      </c>
      <c r="D5667" s="19">
        <v>8</v>
      </c>
      <c r="E5667" s="19">
        <v>9</v>
      </c>
      <c r="F5667" s="19">
        <v>0</v>
      </c>
      <c r="G5667" s="19">
        <v>1</v>
      </c>
      <c r="H5667" s="19">
        <v>1</v>
      </c>
      <c r="I5667" s="19">
        <v>0</v>
      </c>
      <c r="J5667" s="19">
        <v>0</v>
      </c>
      <c r="K5667" s="19">
        <v>0</v>
      </c>
      <c r="L5667" s="19">
        <v>0</v>
      </c>
      <c r="M5667" s="19">
        <v>0</v>
      </c>
      <c r="N5667" s="19">
        <v>1</v>
      </c>
      <c r="O5667" s="19">
        <v>1</v>
      </c>
      <c r="P5667" s="14" t="str">
        <f>IFERROR(VLOOKUP($A5667,'Fielding Data'!$A:$H,MATCH(P$1,'Fielding Data'!$A$1:$H$1,0),0),"Other")</f>
        <v>1B</v>
      </c>
      <c r="Q5667" s="14">
        <f>IFERROR(VLOOKUP($A5667,'Fielding Data'!$A:$H,MATCH(Q$1,'Fielding Data'!$A$1:$H$1,0),0),"Other")</f>
        <v>12</v>
      </c>
      <c r="R5667" s="14">
        <f>IFERROR(VLOOKUP($A5667,'Fielding Data'!$A:$H,MATCH(R$1,'Fielding Data'!$A$1:$H$1,0),0),"Other")</f>
        <v>0</v>
      </c>
      <c r="S5667" s="14">
        <f>IFERROR(VLOOKUP($A5667,'Fielding Data'!$A:$H,MATCH(S$1,'Fielding Data'!$A$1:$H$1,0),0),"Other")</f>
        <v>1</v>
      </c>
      <c r="T5667" s="14">
        <f>IFERROR(VLOOKUP($A5667,'Fielding Data'!$A:$H,MATCH(T$1,'Fielding Data'!$A$1:$H$1,0),0),"Other")</f>
        <v>1</v>
      </c>
      <c r="U5667" s="14">
        <f>SUMIFS('Fielding Data'!E:E,'Fielding Data'!$A:$A,'Hitting Data'!$A5667)</f>
        <v>12</v>
      </c>
      <c r="V5667" s="14">
        <f>SUMIFS('Fielding Data'!F:F,'Fielding Data'!$A:$A,'Hitting Data'!$A5667)</f>
        <v>0</v>
      </c>
      <c r="W5667" s="14">
        <f>SUMIFS('Fielding Data'!G:G,'Fielding Data'!$A:$A,'Hitting Data'!$A5667)</f>
        <v>1</v>
      </c>
      <c r="X5667" s="14">
        <f>SUMIFS('Fielding Data'!H:H,'Fielding Data'!$A:$A,'Hitting Data'!$A5667)</f>
        <v>1</v>
      </c>
    </row>
    <row r="5668" spans="1:24" x14ac:dyDescent="0.25">
      <c r="A5668" s="14" t="str">
        <f t="shared" si="88"/>
        <v>rojasmi022014</v>
      </c>
      <c r="B5668" s="19" t="s">
        <v>2268</v>
      </c>
      <c r="C5668" s="19">
        <v>2014</v>
      </c>
      <c r="D5668" s="19">
        <v>85</v>
      </c>
      <c r="E5668" s="19">
        <v>149</v>
      </c>
      <c r="F5668" s="19">
        <v>16</v>
      </c>
      <c r="G5668" s="19">
        <v>27</v>
      </c>
      <c r="H5668" s="19">
        <v>3</v>
      </c>
      <c r="I5668" s="19">
        <v>0</v>
      </c>
      <c r="J5668" s="19">
        <v>1</v>
      </c>
      <c r="K5668" s="19">
        <v>9</v>
      </c>
      <c r="L5668" s="19">
        <v>0</v>
      </c>
      <c r="M5668" s="19">
        <v>0</v>
      </c>
      <c r="N5668" s="19">
        <v>10</v>
      </c>
      <c r="O5668" s="19">
        <v>28</v>
      </c>
      <c r="P5668" s="14" t="str">
        <f>IFERROR(VLOOKUP($A5668,'Fielding Data'!$A:$H,MATCH(P$1,'Fielding Data'!$A$1:$H$1,0),0),"Other")</f>
        <v>2B</v>
      </c>
      <c r="Q5668" s="14">
        <f>IFERROR(VLOOKUP($A5668,'Fielding Data'!$A:$H,MATCH(Q$1,'Fielding Data'!$A$1:$H$1,0),0),"Other")</f>
        <v>2</v>
      </c>
      <c r="R5668" s="14">
        <f>IFERROR(VLOOKUP($A5668,'Fielding Data'!$A:$H,MATCH(R$1,'Fielding Data'!$A$1:$H$1,0),0),"Other")</f>
        <v>11</v>
      </c>
      <c r="S5668" s="14">
        <f>IFERROR(VLOOKUP($A5668,'Fielding Data'!$A:$H,MATCH(S$1,'Fielding Data'!$A$1:$H$1,0),0),"Other")</f>
        <v>0</v>
      </c>
      <c r="T5668" s="14">
        <f>IFERROR(VLOOKUP($A5668,'Fielding Data'!$A:$H,MATCH(T$1,'Fielding Data'!$A$1:$H$1,0),0),"Other")</f>
        <v>2</v>
      </c>
      <c r="U5668" s="14">
        <f>SUMIFS('Fielding Data'!E:E,'Fielding Data'!$A:$A,'Hitting Data'!$A5668)</f>
        <v>51</v>
      </c>
      <c r="V5668" s="14">
        <f>SUMIFS('Fielding Data'!F:F,'Fielding Data'!$A:$A,'Hitting Data'!$A5668)</f>
        <v>140</v>
      </c>
      <c r="W5668" s="14">
        <f>SUMIFS('Fielding Data'!G:G,'Fielding Data'!$A:$A,'Hitting Data'!$A5668)</f>
        <v>7</v>
      </c>
      <c r="X5668" s="14">
        <f>SUMIFS('Fielding Data'!H:H,'Fielding Data'!$A:$A,'Hitting Data'!$A5668)</f>
        <v>29</v>
      </c>
    </row>
    <row r="5669" spans="1:24" x14ac:dyDescent="0.25">
      <c r="A5669" s="14" t="str">
        <f t="shared" si="88"/>
        <v>rolliji012014</v>
      </c>
      <c r="B5669" s="19" t="s">
        <v>191</v>
      </c>
      <c r="C5669" s="19">
        <v>2014</v>
      </c>
      <c r="D5669" s="19">
        <v>138</v>
      </c>
      <c r="E5669" s="19">
        <v>538</v>
      </c>
      <c r="F5669" s="19">
        <v>78</v>
      </c>
      <c r="G5669" s="19">
        <v>131</v>
      </c>
      <c r="H5669" s="19">
        <v>22</v>
      </c>
      <c r="I5669" s="19">
        <v>4</v>
      </c>
      <c r="J5669" s="19">
        <v>17</v>
      </c>
      <c r="K5669" s="19">
        <v>55</v>
      </c>
      <c r="L5669" s="19">
        <v>28</v>
      </c>
      <c r="M5669" s="19">
        <v>6</v>
      </c>
      <c r="N5669" s="19">
        <v>64</v>
      </c>
      <c r="O5669" s="19">
        <v>100</v>
      </c>
      <c r="P5669" s="14" t="str">
        <f>IFERROR(VLOOKUP($A5669,'Fielding Data'!$A:$H,MATCH(P$1,'Fielding Data'!$A$1:$H$1,0),0),"Other")</f>
        <v>SS</v>
      </c>
      <c r="Q5669" s="14">
        <f>IFERROR(VLOOKUP($A5669,'Fielding Data'!$A:$H,MATCH(Q$1,'Fielding Data'!$A$1:$H$1,0),0),"Other")</f>
        <v>158</v>
      </c>
      <c r="R5669" s="14">
        <f>IFERROR(VLOOKUP($A5669,'Fielding Data'!$A:$H,MATCH(R$1,'Fielding Data'!$A$1:$H$1,0),0),"Other")</f>
        <v>398</v>
      </c>
      <c r="S5669" s="14">
        <f>IFERROR(VLOOKUP($A5669,'Fielding Data'!$A:$H,MATCH(S$1,'Fielding Data'!$A$1:$H$1,0),0),"Other")</f>
        <v>7</v>
      </c>
      <c r="T5669" s="14">
        <f>IFERROR(VLOOKUP($A5669,'Fielding Data'!$A:$H,MATCH(T$1,'Fielding Data'!$A$1:$H$1,0),0),"Other")</f>
        <v>64</v>
      </c>
      <c r="U5669" s="14">
        <f>SUMIFS('Fielding Data'!E:E,'Fielding Data'!$A:$A,'Hitting Data'!$A5669)</f>
        <v>158</v>
      </c>
      <c r="V5669" s="14">
        <f>SUMIFS('Fielding Data'!F:F,'Fielding Data'!$A:$A,'Hitting Data'!$A5669)</f>
        <v>398</v>
      </c>
      <c r="W5669" s="14">
        <f>SUMIFS('Fielding Data'!G:G,'Fielding Data'!$A:$A,'Hitting Data'!$A5669)</f>
        <v>7</v>
      </c>
      <c r="X5669" s="14">
        <f>SUMIFS('Fielding Data'!H:H,'Fielding Data'!$A:$A,'Hitting Data'!$A5669)</f>
        <v>64</v>
      </c>
    </row>
    <row r="5670" spans="1:24" x14ac:dyDescent="0.25">
      <c r="A5670" s="14" t="str">
        <f t="shared" si="88"/>
        <v>romakja012014</v>
      </c>
      <c r="B5670" s="19" t="s">
        <v>2269</v>
      </c>
      <c r="C5670" s="19">
        <v>2014</v>
      </c>
      <c r="D5670" s="19">
        <v>15</v>
      </c>
      <c r="E5670" s="19">
        <v>21</v>
      </c>
      <c r="F5670" s="19">
        <v>2</v>
      </c>
      <c r="G5670" s="19">
        <v>1</v>
      </c>
      <c r="H5670" s="19">
        <v>1</v>
      </c>
      <c r="I5670" s="19">
        <v>0</v>
      </c>
      <c r="J5670" s="19">
        <v>0</v>
      </c>
      <c r="K5670" s="19">
        <v>3</v>
      </c>
      <c r="L5670" s="19">
        <v>0</v>
      </c>
      <c r="M5670" s="19">
        <v>0</v>
      </c>
      <c r="N5670" s="19">
        <v>2</v>
      </c>
      <c r="O5670" s="19">
        <v>8</v>
      </c>
      <c r="P5670" s="14" t="str">
        <f>IFERROR(VLOOKUP($A5670,'Fielding Data'!$A:$H,MATCH(P$1,'Fielding Data'!$A$1:$H$1,0),0),"Other")</f>
        <v>1B</v>
      </c>
      <c r="Q5670" s="14">
        <f>IFERROR(VLOOKUP($A5670,'Fielding Data'!$A:$H,MATCH(Q$1,'Fielding Data'!$A$1:$H$1,0),0),"Other")</f>
        <v>14</v>
      </c>
      <c r="R5670" s="14">
        <f>IFERROR(VLOOKUP($A5670,'Fielding Data'!$A:$H,MATCH(R$1,'Fielding Data'!$A$1:$H$1,0),0),"Other")</f>
        <v>1</v>
      </c>
      <c r="S5670" s="14">
        <f>IFERROR(VLOOKUP($A5670,'Fielding Data'!$A:$H,MATCH(S$1,'Fielding Data'!$A$1:$H$1,0),0),"Other")</f>
        <v>0</v>
      </c>
      <c r="T5670" s="14">
        <f>IFERROR(VLOOKUP($A5670,'Fielding Data'!$A:$H,MATCH(T$1,'Fielding Data'!$A$1:$H$1,0),0),"Other")</f>
        <v>3</v>
      </c>
      <c r="U5670" s="14">
        <f>SUMIFS('Fielding Data'!E:E,'Fielding Data'!$A:$A,'Hitting Data'!$A5670)</f>
        <v>20</v>
      </c>
      <c r="V5670" s="14">
        <f>SUMIFS('Fielding Data'!F:F,'Fielding Data'!$A:$A,'Hitting Data'!$A5670)</f>
        <v>1</v>
      </c>
      <c r="W5670" s="14">
        <f>SUMIFS('Fielding Data'!G:G,'Fielding Data'!$A:$A,'Hitting Data'!$A5670)</f>
        <v>0</v>
      </c>
      <c r="X5670" s="14">
        <f>SUMIFS('Fielding Data'!H:H,'Fielding Data'!$A:$A,'Hitting Data'!$A5670)</f>
        <v>3</v>
      </c>
    </row>
    <row r="5671" spans="1:24" x14ac:dyDescent="0.25">
      <c r="A5671" s="14" t="str">
        <f t="shared" si="88"/>
        <v>romerst012014</v>
      </c>
      <c r="B5671" s="19" t="s">
        <v>2270</v>
      </c>
      <c r="C5671" s="19">
        <v>2014</v>
      </c>
      <c r="D5671" s="19">
        <v>72</v>
      </c>
      <c r="E5671" s="19">
        <v>177</v>
      </c>
      <c r="F5671" s="19">
        <v>19</v>
      </c>
      <c r="G5671" s="19">
        <v>34</v>
      </c>
      <c r="H5671" s="19">
        <v>6</v>
      </c>
      <c r="I5671" s="19">
        <v>2</v>
      </c>
      <c r="J5671" s="19">
        <v>3</v>
      </c>
      <c r="K5671" s="19">
        <v>11</v>
      </c>
      <c r="L5671" s="19">
        <v>0</v>
      </c>
      <c r="M5671" s="19">
        <v>4</v>
      </c>
      <c r="N5671" s="19">
        <v>4</v>
      </c>
      <c r="O5671" s="19">
        <v>48</v>
      </c>
      <c r="P5671" s="14" t="str">
        <f>IFERROR(VLOOKUP($A5671,'Fielding Data'!$A:$H,MATCH(P$1,'Fielding Data'!$A$1:$H$1,0),0),"Other")</f>
        <v>LF</v>
      </c>
      <c r="Q5671" s="14">
        <f>IFERROR(VLOOKUP($A5671,'Fielding Data'!$A:$H,MATCH(Q$1,'Fielding Data'!$A$1:$H$1,0),0),"Other")</f>
        <v>3</v>
      </c>
      <c r="R5671" s="14">
        <f>IFERROR(VLOOKUP($A5671,'Fielding Data'!$A:$H,MATCH(R$1,'Fielding Data'!$A$1:$H$1,0),0),"Other")</f>
        <v>0</v>
      </c>
      <c r="S5671" s="14">
        <f>IFERROR(VLOOKUP($A5671,'Fielding Data'!$A:$H,MATCH(S$1,'Fielding Data'!$A$1:$H$1,0),0),"Other")</f>
        <v>0</v>
      </c>
      <c r="T5671" s="14">
        <f>IFERROR(VLOOKUP($A5671,'Fielding Data'!$A:$H,MATCH(T$1,'Fielding Data'!$A$1:$H$1,0),0),"Other")</f>
        <v>0</v>
      </c>
      <c r="U5671" s="14">
        <f>SUMIFS('Fielding Data'!E:E,'Fielding Data'!$A:$A,'Hitting Data'!$A5671)</f>
        <v>134</v>
      </c>
      <c r="V5671" s="14">
        <f>SUMIFS('Fielding Data'!F:F,'Fielding Data'!$A:$A,'Hitting Data'!$A5671)</f>
        <v>2</v>
      </c>
      <c r="W5671" s="14">
        <f>SUMIFS('Fielding Data'!G:G,'Fielding Data'!$A:$A,'Hitting Data'!$A5671)</f>
        <v>2</v>
      </c>
      <c r="X5671" s="14">
        <f>SUMIFS('Fielding Data'!H:H,'Fielding Data'!$A:$A,'Hitting Data'!$A5671)</f>
        <v>0</v>
      </c>
    </row>
    <row r="5672" spans="1:24" x14ac:dyDescent="0.25">
      <c r="A5672" s="14" t="str">
        <f t="shared" si="88"/>
        <v>rominan012014</v>
      </c>
      <c r="B5672" s="19" t="s">
        <v>1368</v>
      </c>
      <c r="C5672" s="19">
        <v>2014</v>
      </c>
      <c r="D5672" s="19">
        <v>94</v>
      </c>
      <c r="E5672" s="19">
        <v>251</v>
      </c>
      <c r="F5672" s="19">
        <v>30</v>
      </c>
      <c r="G5672" s="19">
        <v>57</v>
      </c>
      <c r="H5672" s="19">
        <v>6</v>
      </c>
      <c r="I5672" s="19">
        <v>0</v>
      </c>
      <c r="J5672" s="19">
        <v>2</v>
      </c>
      <c r="K5672" s="19">
        <v>12</v>
      </c>
      <c r="L5672" s="19">
        <v>12</v>
      </c>
      <c r="M5672" s="19">
        <v>2</v>
      </c>
      <c r="N5672" s="19">
        <v>18</v>
      </c>
      <c r="O5672" s="19">
        <v>60</v>
      </c>
      <c r="P5672" s="14" t="str">
        <f>IFERROR(VLOOKUP($A5672,'Fielding Data'!$A:$H,MATCH(P$1,'Fielding Data'!$A$1:$H$1,0),0),"Other")</f>
        <v>2B</v>
      </c>
      <c r="Q5672" s="14">
        <f>IFERROR(VLOOKUP($A5672,'Fielding Data'!$A:$H,MATCH(Q$1,'Fielding Data'!$A$1:$H$1,0),0),"Other")</f>
        <v>7</v>
      </c>
      <c r="R5672" s="14">
        <f>IFERROR(VLOOKUP($A5672,'Fielding Data'!$A:$H,MATCH(R$1,'Fielding Data'!$A$1:$H$1,0),0),"Other")</f>
        <v>5</v>
      </c>
      <c r="S5672" s="14">
        <f>IFERROR(VLOOKUP($A5672,'Fielding Data'!$A:$H,MATCH(S$1,'Fielding Data'!$A$1:$H$1,0),0),"Other")</f>
        <v>0</v>
      </c>
      <c r="T5672" s="14">
        <f>IFERROR(VLOOKUP($A5672,'Fielding Data'!$A:$H,MATCH(T$1,'Fielding Data'!$A$1:$H$1,0),0),"Other")</f>
        <v>2</v>
      </c>
      <c r="U5672" s="14">
        <f>SUMIFS('Fielding Data'!E:E,'Fielding Data'!$A:$A,'Hitting Data'!$A5672)</f>
        <v>118</v>
      </c>
      <c r="V5672" s="14">
        <f>SUMIFS('Fielding Data'!F:F,'Fielding Data'!$A:$A,'Hitting Data'!$A5672)</f>
        <v>211</v>
      </c>
      <c r="W5672" s="14">
        <f>SUMIFS('Fielding Data'!G:G,'Fielding Data'!$A:$A,'Hitting Data'!$A5672)</f>
        <v>8</v>
      </c>
      <c r="X5672" s="14">
        <f>SUMIFS('Fielding Data'!H:H,'Fielding Data'!$A:$A,'Hitting Data'!$A5672)</f>
        <v>48</v>
      </c>
    </row>
    <row r="5673" spans="1:24" x14ac:dyDescent="0.25">
      <c r="A5673" s="14" t="str">
        <f t="shared" si="88"/>
        <v>rominau012014</v>
      </c>
      <c r="B5673" s="19" t="s">
        <v>1602</v>
      </c>
      <c r="C5673" s="19">
        <v>2014</v>
      </c>
      <c r="D5673" s="19">
        <v>7</v>
      </c>
      <c r="E5673" s="19">
        <v>13</v>
      </c>
      <c r="F5673" s="19">
        <v>2</v>
      </c>
      <c r="G5673" s="19">
        <v>3</v>
      </c>
      <c r="H5673" s="19">
        <v>1</v>
      </c>
      <c r="I5673" s="19">
        <v>0</v>
      </c>
      <c r="J5673" s="19">
        <v>0</v>
      </c>
      <c r="K5673" s="19">
        <v>1</v>
      </c>
      <c r="L5673" s="19">
        <v>0</v>
      </c>
      <c r="M5673" s="19">
        <v>0</v>
      </c>
      <c r="N5673" s="19">
        <v>0</v>
      </c>
      <c r="O5673" s="19">
        <v>4</v>
      </c>
      <c r="P5673" s="14" t="str">
        <f>IFERROR(VLOOKUP($A5673,'Fielding Data'!$A:$H,MATCH(P$1,'Fielding Data'!$A$1:$H$1,0),0),"Other")</f>
        <v>1B</v>
      </c>
      <c r="Q5673" s="14">
        <f>IFERROR(VLOOKUP($A5673,'Fielding Data'!$A:$H,MATCH(Q$1,'Fielding Data'!$A$1:$H$1,0),0),"Other")</f>
        <v>2</v>
      </c>
      <c r="R5673" s="14">
        <f>IFERROR(VLOOKUP($A5673,'Fielding Data'!$A:$H,MATCH(R$1,'Fielding Data'!$A$1:$H$1,0),0),"Other")</f>
        <v>0</v>
      </c>
      <c r="S5673" s="14">
        <f>IFERROR(VLOOKUP($A5673,'Fielding Data'!$A:$H,MATCH(S$1,'Fielding Data'!$A$1:$H$1,0),0),"Other")</f>
        <v>0</v>
      </c>
      <c r="T5673" s="14">
        <f>IFERROR(VLOOKUP($A5673,'Fielding Data'!$A:$H,MATCH(T$1,'Fielding Data'!$A$1:$H$1,0),0),"Other")</f>
        <v>0</v>
      </c>
      <c r="U5673" s="14">
        <f>SUMIFS('Fielding Data'!E:E,'Fielding Data'!$A:$A,'Hitting Data'!$A5673)</f>
        <v>16</v>
      </c>
      <c r="V5673" s="14">
        <f>SUMIFS('Fielding Data'!F:F,'Fielding Data'!$A:$A,'Hitting Data'!$A5673)</f>
        <v>2</v>
      </c>
      <c r="W5673" s="14">
        <f>SUMIFS('Fielding Data'!G:G,'Fielding Data'!$A:$A,'Hitting Data'!$A5673)</f>
        <v>0</v>
      </c>
      <c r="X5673" s="14">
        <f>SUMIFS('Fielding Data'!H:H,'Fielding Data'!$A:$A,'Hitting Data'!$A5673)</f>
        <v>2</v>
      </c>
    </row>
    <row r="5674" spans="1:24" x14ac:dyDescent="0.25">
      <c r="A5674" s="14" t="str">
        <f t="shared" si="88"/>
        <v>romose012014</v>
      </c>
      <c r="B5674" s="19" t="s">
        <v>1001</v>
      </c>
      <c r="C5674" s="19">
        <v>2014</v>
      </c>
      <c r="D5674" s="19">
        <v>64</v>
      </c>
      <c r="E5674" s="19">
        <v>0</v>
      </c>
      <c r="F5674" s="19">
        <v>0</v>
      </c>
      <c r="G5674" s="19">
        <v>0</v>
      </c>
      <c r="H5674" s="19">
        <v>0</v>
      </c>
      <c r="I5674" s="19">
        <v>0</v>
      </c>
      <c r="J5674" s="19">
        <v>0</v>
      </c>
      <c r="K5674" s="19">
        <v>0</v>
      </c>
      <c r="L5674" s="19">
        <v>0</v>
      </c>
      <c r="M5674" s="19">
        <v>0</v>
      </c>
      <c r="N5674" s="19">
        <v>0</v>
      </c>
      <c r="O5674" s="19">
        <v>0</v>
      </c>
      <c r="P5674" s="14" t="str">
        <f>IFERROR(VLOOKUP($A5674,'Fielding Data'!$A:$H,MATCH(P$1,'Fielding Data'!$A$1:$H$1,0),0),"Other")</f>
        <v>P</v>
      </c>
      <c r="Q5674" s="14">
        <f>IFERROR(VLOOKUP($A5674,'Fielding Data'!$A:$H,MATCH(Q$1,'Fielding Data'!$A$1:$H$1,0),0),"Other")</f>
        <v>3</v>
      </c>
      <c r="R5674" s="14">
        <f>IFERROR(VLOOKUP($A5674,'Fielding Data'!$A:$H,MATCH(R$1,'Fielding Data'!$A$1:$H$1,0),0),"Other")</f>
        <v>7</v>
      </c>
      <c r="S5674" s="14">
        <f>IFERROR(VLOOKUP($A5674,'Fielding Data'!$A:$H,MATCH(S$1,'Fielding Data'!$A$1:$H$1,0),0),"Other")</f>
        <v>1</v>
      </c>
      <c r="T5674" s="14">
        <f>IFERROR(VLOOKUP($A5674,'Fielding Data'!$A:$H,MATCH(T$1,'Fielding Data'!$A$1:$H$1,0),0),"Other")</f>
        <v>0</v>
      </c>
      <c r="U5674" s="14">
        <f>SUMIFS('Fielding Data'!E:E,'Fielding Data'!$A:$A,'Hitting Data'!$A5674)</f>
        <v>3</v>
      </c>
      <c r="V5674" s="14">
        <f>SUMIFS('Fielding Data'!F:F,'Fielding Data'!$A:$A,'Hitting Data'!$A5674)</f>
        <v>7</v>
      </c>
      <c r="W5674" s="14">
        <f>SUMIFS('Fielding Data'!G:G,'Fielding Data'!$A:$A,'Hitting Data'!$A5674)</f>
        <v>1</v>
      </c>
      <c r="X5674" s="14">
        <f>SUMIFS('Fielding Data'!H:H,'Fielding Data'!$A:$A,'Hitting Data'!$A5674)</f>
        <v>0</v>
      </c>
    </row>
    <row r="5675" spans="1:24" x14ac:dyDescent="0.25">
      <c r="A5675" s="14" t="str">
        <f t="shared" si="88"/>
        <v>rondohe012014</v>
      </c>
      <c r="B5675" s="19" t="s">
        <v>2048</v>
      </c>
      <c r="C5675" s="19">
        <v>2014</v>
      </c>
      <c r="D5675" s="19">
        <v>64</v>
      </c>
      <c r="E5675" s="19">
        <v>0</v>
      </c>
      <c r="F5675" s="19">
        <v>0</v>
      </c>
      <c r="G5675" s="19">
        <v>0</v>
      </c>
      <c r="H5675" s="19">
        <v>0</v>
      </c>
      <c r="I5675" s="19">
        <v>0</v>
      </c>
      <c r="J5675" s="19">
        <v>0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4" t="str">
        <f>IFERROR(VLOOKUP($A5675,'Fielding Data'!$A:$H,MATCH(P$1,'Fielding Data'!$A$1:$H$1,0),0),"Other")</f>
        <v>P</v>
      </c>
      <c r="Q5675" s="14">
        <f>IFERROR(VLOOKUP($A5675,'Fielding Data'!$A:$H,MATCH(Q$1,'Fielding Data'!$A$1:$H$1,0),0),"Other")</f>
        <v>9</v>
      </c>
      <c r="R5675" s="14">
        <f>IFERROR(VLOOKUP($A5675,'Fielding Data'!$A:$H,MATCH(R$1,'Fielding Data'!$A$1:$H$1,0),0),"Other")</f>
        <v>10</v>
      </c>
      <c r="S5675" s="14">
        <f>IFERROR(VLOOKUP($A5675,'Fielding Data'!$A:$H,MATCH(S$1,'Fielding Data'!$A$1:$H$1,0),0),"Other")</f>
        <v>0</v>
      </c>
      <c r="T5675" s="14">
        <f>IFERROR(VLOOKUP($A5675,'Fielding Data'!$A:$H,MATCH(T$1,'Fielding Data'!$A$1:$H$1,0),0),"Other")</f>
        <v>1</v>
      </c>
      <c r="U5675" s="14">
        <f>SUMIFS('Fielding Data'!E:E,'Fielding Data'!$A:$A,'Hitting Data'!$A5675)</f>
        <v>9</v>
      </c>
      <c r="V5675" s="14">
        <f>SUMIFS('Fielding Data'!F:F,'Fielding Data'!$A:$A,'Hitting Data'!$A5675)</f>
        <v>10</v>
      </c>
      <c r="W5675" s="14">
        <f>SUMIFS('Fielding Data'!G:G,'Fielding Data'!$A:$A,'Hitting Data'!$A5675)</f>
        <v>0</v>
      </c>
      <c r="X5675" s="14">
        <f>SUMIFS('Fielding Data'!H:H,'Fielding Data'!$A:$A,'Hitting Data'!$A5675)</f>
        <v>1</v>
      </c>
    </row>
    <row r="5676" spans="1:24" x14ac:dyDescent="0.25">
      <c r="A5676" s="14" t="str">
        <f t="shared" si="88"/>
        <v>rondojo012014</v>
      </c>
      <c r="B5676" s="19" t="s">
        <v>2271</v>
      </c>
      <c r="C5676" s="19">
        <v>2014</v>
      </c>
      <c r="D5676" s="19">
        <v>1</v>
      </c>
      <c r="E5676" s="19">
        <v>0</v>
      </c>
      <c r="F5676" s="19">
        <v>0</v>
      </c>
      <c r="G5676" s="19">
        <v>0</v>
      </c>
      <c r="H5676" s="19">
        <v>0</v>
      </c>
      <c r="I5676" s="19">
        <v>0</v>
      </c>
      <c r="J5676" s="19">
        <v>0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4" t="str">
        <f>IFERROR(VLOOKUP($A5676,'Fielding Data'!$A:$H,MATCH(P$1,'Fielding Data'!$A$1:$H$1,0),0),"Other")</f>
        <v>P</v>
      </c>
      <c r="Q5676" s="14">
        <f>IFERROR(VLOOKUP($A5676,'Fielding Data'!$A:$H,MATCH(Q$1,'Fielding Data'!$A$1:$H$1,0),0),"Other")</f>
        <v>0</v>
      </c>
      <c r="R5676" s="14">
        <f>IFERROR(VLOOKUP($A5676,'Fielding Data'!$A:$H,MATCH(R$1,'Fielding Data'!$A$1:$H$1,0),0),"Other")</f>
        <v>0</v>
      </c>
      <c r="S5676" s="14">
        <f>IFERROR(VLOOKUP($A5676,'Fielding Data'!$A:$H,MATCH(S$1,'Fielding Data'!$A$1:$H$1,0),0),"Other")</f>
        <v>0</v>
      </c>
      <c r="T5676" s="14">
        <f>IFERROR(VLOOKUP($A5676,'Fielding Data'!$A:$H,MATCH(T$1,'Fielding Data'!$A$1:$H$1,0),0),"Other")</f>
        <v>0</v>
      </c>
      <c r="U5676" s="14">
        <f>SUMIFS('Fielding Data'!E:E,'Fielding Data'!$A:$A,'Hitting Data'!$A5676)</f>
        <v>0</v>
      </c>
      <c r="V5676" s="14">
        <f>SUMIFS('Fielding Data'!F:F,'Fielding Data'!$A:$A,'Hitting Data'!$A5676)</f>
        <v>0</v>
      </c>
      <c r="W5676" s="14">
        <f>SUMIFS('Fielding Data'!G:G,'Fielding Data'!$A:$A,'Hitting Data'!$A5676)</f>
        <v>0</v>
      </c>
      <c r="X5676" s="14">
        <f>SUMIFS('Fielding Data'!H:H,'Fielding Data'!$A:$A,'Hitting Data'!$A5676)</f>
        <v>0</v>
      </c>
    </row>
    <row r="5677" spans="1:24" x14ac:dyDescent="0.25">
      <c r="A5677" s="14" t="str">
        <f t="shared" si="88"/>
        <v>rosalad012014</v>
      </c>
      <c r="B5677" s="19" t="s">
        <v>1003</v>
      </c>
      <c r="C5677" s="19">
        <v>2014</v>
      </c>
      <c r="D5677" s="19">
        <v>56</v>
      </c>
      <c r="E5677" s="19">
        <v>164</v>
      </c>
      <c r="F5677" s="19">
        <v>20</v>
      </c>
      <c r="G5677" s="19">
        <v>43</v>
      </c>
      <c r="H5677" s="19">
        <v>7</v>
      </c>
      <c r="I5677" s="19">
        <v>0</v>
      </c>
      <c r="J5677" s="19">
        <v>4</v>
      </c>
      <c r="K5677" s="19">
        <v>19</v>
      </c>
      <c r="L5677" s="19">
        <v>4</v>
      </c>
      <c r="M5677" s="19">
        <v>2</v>
      </c>
      <c r="N5677" s="19">
        <v>13</v>
      </c>
      <c r="O5677" s="19">
        <v>42</v>
      </c>
      <c r="P5677" s="14" t="str">
        <f>IFERROR(VLOOKUP($A5677,'Fielding Data'!$A:$H,MATCH(P$1,'Fielding Data'!$A$1:$H$1,0),0),"Other")</f>
        <v>1B</v>
      </c>
      <c r="Q5677" s="14">
        <f>IFERROR(VLOOKUP($A5677,'Fielding Data'!$A:$H,MATCH(Q$1,'Fielding Data'!$A$1:$H$1,0),0),"Other")</f>
        <v>215</v>
      </c>
      <c r="R5677" s="14">
        <f>IFERROR(VLOOKUP($A5677,'Fielding Data'!$A:$H,MATCH(R$1,'Fielding Data'!$A$1:$H$1,0),0),"Other")</f>
        <v>22</v>
      </c>
      <c r="S5677" s="14">
        <f>IFERROR(VLOOKUP($A5677,'Fielding Data'!$A:$H,MATCH(S$1,'Fielding Data'!$A$1:$H$1,0),0),"Other")</f>
        <v>1</v>
      </c>
      <c r="T5677" s="14">
        <f>IFERROR(VLOOKUP($A5677,'Fielding Data'!$A:$H,MATCH(T$1,'Fielding Data'!$A$1:$H$1,0),0),"Other")</f>
        <v>32</v>
      </c>
      <c r="U5677" s="14">
        <f>SUMIFS('Fielding Data'!E:E,'Fielding Data'!$A:$A,'Hitting Data'!$A5677)</f>
        <v>230</v>
      </c>
      <c r="V5677" s="14">
        <f>SUMIFS('Fielding Data'!F:F,'Fielding Data'!$A:$A,'Hitting Data'!$A5677)</f>
        <v>46</v>
      </c>
      <c r="W5677" s="14">
        <f>SUMIFS('Fielding Data'!G:G,'Fielding Data'!$A:$A,'Hitting Data'!$A5677)</f>
        <v>2</v>
      </c>
      <c r="X5677" s="14">
        <f>SUMIFS('Fielding Data'!H:H,'Fielding Data'!$A:$A,'Hitting Data'!$A5677)</f>
        <v>36</v>
      </c>
    </row>
    <row r="5678" spans="1:24" x14ac:dyDescent="0.25">
      <c r="A5678" s="14" t="str">
        <f t="shared" si="88"/>
        <v>rosarwi012014</v>
      </c>
      <c r="B5678" s="19" t="s">
        <v>1603</v>
      </c>
      <c r="C5678" s="19">
        <v>2014</v>
      </c>
      <c r="D5678" s="19">
        <v>106</v>
      </c>
      <c r="E5678" s="19">
        <v>382</v>
      </c>
      <c r="F5678" s="19">
        <v>46</v>
      </c>
      <c r="G5678" s="19">
        <v>102</v>
      </c>
      <c r="H5678" s="19">
        <v>25</v>
      </c>
      <c r="I5678" s="19">
        <v>0</v>
      </c>
      <c r="J5678" s="19">
        <v>13</v>
      </c>
      <c r="K5678" s="19">
        <v>54</v>
      </c>
      <c r="L5678" s="19">
        <v>1</v>
      </c>
      <c r="M5678" s="19">
        <v>0</v>
      </c>
      <c r="N5678" s="19">
        <v>23</v>
      </c>
      <c r="O5678" s="19">
        <v>70</v>
      </c>
      <c r="P5678" s="14" t="str">
        <f>IFERROR(VLOOKUP($A5678,'Fielding Data'!$A:$H,MATCH(P$1,'Fielding Data'!$A$1:$H$1,0),0),"Other")</f>
        <v>1B</v>
      </c>
      <c r="Q5678" s="14">
        <f>IFERROR(VLOOKUP($A5678,'Fielding Data'!$A:$H,MATCH(Q$1,'Fielding Data'!$A$1:$H$1,0),0),"Other")</f>
        <v>25</v>
      </c>
      <c r="R5678" s="14">
        <f>IFERROR(VLOOKUP($A5678,'Fielding Data'!$A:$H,MATCH(R$1,'Fielding Data'!$A$1:$H$1,0),0),"Other")</f>
        <v>0</v>
      </c>
      <c r="S5678" s="14">
        <f>IFERROR(VLOOKUP($A5678,'Fielding Data'!$A:$H,MATCH(S$1,'Fielding Data'!$A$1:$H$1,0),0),"Other")</f>
        <v>0</v>
      </c>
      <c r="T5678" s="14">
        <f>IFERROR(VLOOKUP($A5678,'Fielding Data'!$A:$H,MATCH(T$1,'Fielding Data'!$A$1:$H$1,0),0),"Other")</f>
        <v>7</v>
      </c>
      <c r="U5678" s="14">
        <f>SUMIFS('Fielding Data'!E:E,'Fielding Data'!$A:$A,'Hitting Data'!$A5678)</f>
        <v>610</v>
      </c>
      <c r="V5678" s="14">
        <f>SUMIFS('Fielding Data'!F:F,'Fielding Data'!$A:$A,'Hitting Data'!$A5678)</f>
        <v>54</v>
      </c>
      <c r="W5678" s="14">
        <f>SUMIFS('Fielding Data'!G:G,'Fielding Data'!$A:$A,'Hitting Data'!$A5678)</f>
        <v>7</v>
      </c>
      <c r="X5678" s="14">
        <f>SUMIFS('Fielding Data'!H:H,'Fielding Data'!$A:$A,'Hitting Data'!$A5678)</f>
        <v>12</v>
      </c>
    </row>
    <row r="5679" spans="1:24" x14ac:dyDescent="0.25">
      <c r="A5679" s="14" t="str">
        <f t="shared" si="88"/>
        <v>rosenbj012014</v>
      </c>
      <c r="B5679" s="19" t="s">
        <v>1824</v>
      </c>
      <c r="C5679" s="19">
        <v>2014</v>
      </c>
      <c r="D5679" s="19">
        <v>13</v>
      </c>
      <c r="E5679" s="19">
        <v>0</v>
      </c>
      <c r="F5679" s="19">
        <v>0</v>
      </c>
      <c r="G5679" s="19">
        <v>0</v>
      </c>
      <c r="H5679" s="19">
        <v>0</v>
      </c>
      <c r="I5679" s="19">
        <v>0</v>
      </c>
      <c r="J5679" s="19">
        <v>0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4" t="str">
        <f>IFERROR(VLOOKUP($A5679,'Fielding Data'!$A:$H,MATCH(P$1,'Fielding Data'!$A$1:$H$1,0),0),"Other")</f>
        <v>P</v>
      </c>
      <c r="Q5679" s="14">
        <f>IFERROR(VLOOKUP($A5679,'Fielding Data'!$A:$H,MATCH(Q$1,'Fielding Data'!$A$1:$H$1,0),0),"Other")</f>
        <v>0</v>
      </c>
      <c r="R5679" s="14">
        <f>IFERROR(VLOOKUP($A5679,'Fielding Data'!$A:$H,MATCH(R$1,'Fielding Data'!$A$1:$H$1,0),0),"Other")</f>
        <v>0</v>
      </c>
      <c r="S5679" s="14">
        <f>IFERROR(VLOOKUP($A5679,'Fielding Data'!$A:$H,MATCH(S$1,'Fielding Data'!$A$1:$H$1,0),0),"Other")</f>
        <v>0</v>
      </c>
      <c r="T5679" s="14">
        <f>IFERROR(VLOOKUP($A5679,'Fielding Data'!$A:$H,MATCH(T$1,'Fielding Data'!$A$1:$H$1,0),0),"Other")</f>
        <v>0</v>
      </c>
      <c r="U5679" s="14">
        <f>SUMIFS('Fielding Data'!E:E,'Fielding Data'!$A:$A,'Hitting Data'!$A5679)</f>
        <v>0</v>
      </c>
      <c r="V5679" s="14">
        <f>SUMIFS('Fielding Data'!F:F,'Fielding Data'!$A:$A,'Hitting Data'!$A5679)</f>
        <v>0</v>
      </c>
      <c r="W5679" s="14">
        <f>SUMIFS('Fielding Data'!G:G,'Fielding Data'!$A:$A,'Hitting Data'!$A5679)</f>
        <v>0</v>
      </c>
      <c r="X5679" s="14">
        <f>SUMIFS('Fielding Data'!H:H,'Fielding Data'!$A:$A,'Hitting Data'!$A5679)</f>
        <v>0</v>
      </c>
    </row>
    <row r="5680" spans="1:24" x14ac:dyDescent="0.25">
      <c r="A5680" s="14" t="str">
        <f t="shared" si="88"/>
        <v>rosentr012014</v>
      </c>
      <c r="B5680" s="19" t="s">
        <v>1825</v>
      </c>
      <c r="C5680" s="19">
        <v>2014</v>
      </c>
      <c r="D5680" s="19">
        <v>72</v>
      </c>
      <c r="E5680" s="19">
        <v>1</v>
      </c>
      <c r="F5680" s="19">
        <v>0</v>
      </c>
      <c r="G5680" s="19">
        <v>0</v>
      </c>
      <c r="H5680" s="19">
        <v>0</v>
      </c>
      <c r="I5680" s="19">
        <v>0</v>
      </c>
      <c r="J5680" s="19">
        <v>0</v>
      </c>
      <c r="K5680" s="19">
        <v>0</v>
      </c>
      <c r="L5680" s="19">
        <v>0</v>
      </c>
      <c r="M5680" s="19">
        <v>0</v>
      </c>
      <c r="N5680" s="19">
        <v>0</v>
      </c>
      <c r="O5680" s="19">
        <v>1</v>
      </c>
      <c r="P5680" s="14" t="str">
        <f>IFERROR(VLOOKUP($A5680,'Fielding Data'!$A:$H,MATCH(P$1,'Fielding Data'!$A$1:$H$1,0),0),"Other")</f>
        <v>P</v>
      </c>
      <c r="Q5680" s="14">
        <f>IFERROR(VLOOKUP($A5680,'Fielding Data'!$A:$H,MATCH(Q$1,'Fielding Data'!$A$1:$H$1,0),0),"Other")</f>
        <v>3</v>
      </c>
      <c r="R5680" s="14">
        <f>IFERROR(VLOOKUP($A5680,'Fielding Data'!$A:$H,MATCH(R$1,'Fielding Data'!$A$1:$H$1,0),0),"Other")</f>
        <v>8</v>
      </c>
      <c r="S5680" s="14">
        <f>IFERROR(VLOOKUP($A5680,'Fielding Data'!$A:$H,MATCH(S$1,'Fielding Data'!$A$1:$H$1,0),0),"Other")</f>
        <v>1</v>
      </c>
      <c r="T5680" s="14">
        <f>IFERROR(VLOOKUP($A5680,'Fielding Data'!$A:$H,MATCH(T$1,'Fielding Data'!$A$1:$H$1,0),0),"Other")</f>
        <v>1</v>
      </c>
      <c r="U5680" s="14">
        <f>SUMIFS('Fielding Data'!E:E,'Fielding Data'!$A:$A,'Hitting Data'!$A5680)</f>
        <v>3</v>
      </c>
      <c r="V5680" s="14">
        <f>SUMIFS('Fielding Data'!F:F,'Fielding Data'!$A:$A,'Hitting Data'!$A5680)</f>
        <v>8</v>
      </c>
      <c r="W5680" s="14">
        <f>SUMIFS('Fielding Data'!G:G,'Fielding Data'!$A:$A,'Hitting Data'!$A5680)</f>
        <v>1</v>
      </c>
      <c r="X5680" s="14">
        <f>SUMIFS('Fielding Data'!H:H,'Fielding Data'!$A:$A,'Hitting Data'!$A5680)</f>
        <v>1</v>
      </c>
    </row>
    <row r="5681" spans="1:24" x14ac:dyDescent="0.25">
      <c r="A5681" s="14" t="str">
        <f t="shared" si="88"/>
        <v>rosinse012014</v>
      </c>
      <c r="B5681" s="19" t="s">
        <v>2272</v>
      </c>
      <c r="C5681" s="19">
        <v>2014</v>
      </c>
      <c r="D5681" s="19">
        <v>3</v>
      </c>
      <c r="E5681" s="19">
        <v>0</v>
      </c>
      <c r="F5681" s="19">
        <v>0</v>
      </c>
      <c r="G5681" s="19">
        <v>0</v>
      </c>
      <c r="H5681" s="19">
        <v>0</v>
      </c>
      <c r="I5681" s="19">
        <v>0</v>
      </c>
      <c r="J5681" s="19">
        <v>0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4" t="str">
        <f>IFERROR(VLOOKUP($A5681,'Fielding Data'!$A:$H,MATCH(P$1,'Fielding Data'!$A$1:$H$1,0),0),"Other")</f>
        <v>P</v>
      </c>
      <c r="Q5681" s="14">
        <f>IFERROR(VLOOKUP($A5681,'Fielding Data'!$A:$H,MATCH(Q$1,'Fielding Data'!$A$1:$H$1,0),0),"Other")</f>
        <v>0</v>
      </c>
      <c r="R5681" s="14">
        <f>IFERROR(VLOOKUP($A5681,'Fielding Data'!$A:$H,MATCH(R$1,'Fielding Data'!$A$1:$H$1,0),0),"Other")</f>
        <v>0</v>
      </c>
      <c r="S5681" s="14">
        <f>IFERROR(VLOOKUP($A5681,'Fielding Data'!$A:$H,MATCH(S$1,'Fielding Data'!$A$1:$H$1,0),0),"Other")</f>
        <v>0</v>
      </c>
      <c r="T5681" s="14">
        <f>IFERROR(VLOOKUP($A5681,'Fielding Data'!$A:$H,MATCH(T$1,'Fielding Data'!$A$1:$H$1,0),0),"Other")</f>
        <v>0</v>
      </c>
      <c r="U5681" s="14">
        <f>SUMIFS('Fielding Data'!E:E,'Fielding Data'!$A:$A,'Hitting Data'!$A5681)</f>
        <v>0</v>
      </c>
      <c r="V5681" s="14">
        <f>SUMIFS('Fielding Data'!F:F,'Fielding Data'!$A:$A,'Hitting Data'!$A5681)</f>
        <v>0</v>
      </c>
      <c r="W5681" s="14">
        <f>SUMIFS('Fielding Data'!G:G,'Fielding Data'!$A:$A,'Hitting Data'!$A5681)</f>
        <v>0</v>
      </c>
      <c r="X5681" s="14">
        <f>SUMIFS('Fielding Data'!H:H,'Fielding Data'!$A:$A,'Hitting Data'!$A5681)</f>
        <v>0</v>
      </c>
    </row>
    <row r="5682" spans="1:24" x14ac:dyDescent="0.25">
      <c r="A5682" s="14" t="str">
        <f t="shared" si="88"/>
        <v>rossco012014</v>
      </c>
      <c r="B5682" s="19" t="s">
        <v>401</v>
      </c>
      <c r="C5682" s="19">
        <v>2014</v>
      </c>
      <c r="D5682" s="19">
        <v>83</v>
      </c>
      <c r="E5682" s="19">
        <v>202</v>
      </c>
      <c r="F5682" s="19">
        <v>15</v>
      </c>
      <c r="G5682" s="19">
        <v>51</v>
      </c>
      <c r="H5682" s="19">
        <v>8</v>
      </c>
      <c r="I5682" s="19">
        <v>0</v>
      </c>
      <c r="J5682" s="19">
        <v>2</v>
      </c>
      <c r="K5682" s="19">
        <v>15</v>
      </c>
      <c r="L5682" s="19">
        <v>0</v>
      </c>
      <c r="M5682" s="19">
        <v>0</v>
      </c>
      <c r="N5682" s="19">
        <v>15</v>
      </c>
      <c r="O5682" s="19">
        <v>44</v>
      </c>
      <c r="P5682" s="14" t="str">
        <f>IFERROR(VLOOKUP($A5682,'Fielding Data'!$A:$H,MATCH(P$1,'Fielding Data'!$A$1:$H$1,0),0),"Other")</f>
        <v>LF</v>
      </c>
      <c r="Q5682" s="14">
        <f>IFERROR(VLOOKUP($A5682,'Fielding Data'!$A:$H,MATCH(Q$1,'Fielding Data'!$A$1:$H$1,0),0),"Other")</f>
        <v>34</v>
      </c>
      <c r="R5682" s="14">
        <f>IFERROR(VLOOKUP($A5682,'Fielding Data'!$A:$H,MATCH(R$1,'Fielding Data'!$A$1:$H$1,0),0),"Other")</f>
        <v>3</v>
      </c>
      <c r="S5682" s="14">
        <f>IFERROR(VLOOKUP($A5682,'Fielding Data'!$A:$H,MATCH(S$1,'Fielding Data'!$A$1:$H$1,0),0),"Other")</f>
        <v>2</v>
      </c>
      <c r="T5682" s="14">
        <f>IFERROR(VLOOKUP($A5682,'Fielding Data'!$A:$H,MATCH(T$1,'Fielding Data'!$A$1:$H$1,0),0),"Other")</f>
        <v>0</v>
      </c>
      <c r="U5682" s="14">
        <f>SUMIFS('Fielding Data'!E:E,'Fielding Data'!$A:$A,'Hitting Data'!$A5682)</f>
        <v>122</v>
      </c>
      <c r="V5682" s="14">
        <f>SUMIFS('Fielding Data'!F:F,'Fielding Data'!$A:$A,'Hitting Data'!$A5682)</f>
        <v>10</v>
      </c>
      <c r="W5682" s="14">
        <f>SUMIFS('Fielding Data'!G:G,'Fielding Data'!$A:$A,'Hitting Data'!$A5682)</f>
        <v>4</v>
      </c>
      <c r="X5682" s="14">
        <f>SUMIFS('Fielding Data'!H:H,'Fielding Data'!$A:$A,'Hitting Data'!$A5682)</f>
        <v>2</v>
      </c>
    </row>
    <row r="5683" spans="1:24" x14ac:dyDescent="0.25">
      <c r="A5683" s="14" t="str">
        <f t="shared" si="88"/>
        <v>rosscza012014</v>
      </c>
      <c r="B5683" s="19" t="s">
        <v>2049</v>
      </c>
      <c r="C5683" s="19">
        <v>2014</v>
      </c>
      <c r="D5683" s="19">
        <v>18</v>
      </c>
      <c r="E5683" s="19">
        <v>0</v>
      </c>
      <c r="F5683" s="19">
        <v>0</v>
      </c>
      <c r="G5683" s="19">
        <v>0</v>
      </c>
      <c r="H5683" s="19">
        <v>0</v>
      </c>
      <c r="I5683" s="19">
        <v>0</v>
      </c>
      <c r="J5683" s="19">
        <v>0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4" t="str">
        <f>IFERROR(VLOOKUP($A5683,'Fielding Data'!$A:$H,MATCH(P$1,'Fielding Data'!$A$1:$H$1,0),0),"Other")</f>
        <v>P</v>
      </c>
      <c r="Q5683" s="14">
        <f>IFERROR(VLOOKUP($A5683,'Fielding Data'!$A:$H,MATCH(Q$1,'Fielding Data'!$A$1:$H$1,0),0),"Other")</f>
        <v>0</v>
      </c>
      <c r="R5683" s="14">
        <f>IFERROR(VLOOKUP($A5683,'Fielding Data'!$A:$H,MATCH(R$1,'Fielding Data'!$A$1:$H$1,0),0),"Other")</f>
        <v>0</v>
      </c>
      <c r="S5683" s="14">
        <f>IFERROR(VLOOKUP($A5683,'Fielding Data'!$A:$H,MATCH(S$1,'Fielding Data'!$A$1:$H$1,0),0),"Other")</f>
        <v>0</v>
      </c>
      <c r="T5683" s="14">
        <f>IFERROR(VLOOKUP($A5683,'Fielding Data'!$A:$H,MATCH(T$1,'Fielding Data'!$A$1:$H$1,0),0),"Other")</f>
        <v>0</v>
      </c>
      <c r="U5683" s="14">
        <f>SUMIFS('Fielding Data'!E:E,'Fielding Data'!$A:$A,'Hitting Data'!$A5683)</f>
        <v>0</v>
      </c>
      <c r="V5683" s="14">
        <f>SUMIFS('Fielding Data'!F:F,'Fielding Data'!$A:$A,'Hitting Data'!$A5683)</f>
        <v>0</v>
      </c>
      <c r="W5683" s="14">
        <f>SUMIFS('Fielding Data'!G:G,'Fielding Data'!$A:$A,'Hitting Data'!$A5683)</f>
        <v>0</v>
      </c>
      <c r="X5683" s="14">
        <f>SUMIFS('Fielding Data'!H:H,'Fielding Data'!$A:$A,'Hitting Data'!$A5683)</f>
        <v>0</v>
      </c>
    </row>
    <row r="5684" spans="1:24" x14ac:dyDescent="0.25">
      <c r="A5684" s="14" t="str">
        <f t="shared" si="88"/>
        <v>rossda012014</v>
      </c>
      <c r="B5684" s="19" t="s">
        <v>333</v>
      </c>
      <c r="C5684" s="19">
        <v>2014</v>
      </c>
      <c r="D5684" s="19">
        <v>50</v>
      </c>
      <c r="E5684" s="19">
        <v>152</v>
      </c>
      <c r="F5684" s="19">
        <v>16</v>
      </c>
      <c r="G5684" s="19">
        <v>28</v>
      </c>
      <c r="H5684" s="19">
        <v>7</v>
      </c>
      <c r="I5684" s="19">
        <v>0</v>
      </c>
      <c r="J5684" s="19">
        <v>7</v>
      </c>
      <c r="K5684" s="19">
        <v>15</v>
      </c>
      <c r="L5684" s="19">
        <v>0</v>
      </c>
      <c r="M5684" s="19">
        <v>1</v>
      </c>
      <c r="N5684" s="19">
        <v>16</v>
      </c>
      <c r="O5684" s="19">
        <v>58</v>
      </c>
      <c r="P5684" s="14" t="str">
        <f>IFERROR(VLOOKUP($A5684,'Fielding Data'!$A:$H,MATCH(P$1,'Fielding Data'!$A$1:$H$1,0),0),"Other")</f>
        <v>C</v>
      </c>
      <c r="Q5684" s="14">
        <f>IFERROR(VLOOKUP($A5684,'Fielding Data'!$A:$H,MATCH(Q$1,'Fielding Data'!$A$1:$H$1,0),0),"Other")</f>
        <v>381</v>
      </c>
      <c r="R5684" s="14">
        <f>IFERROR(VLOOKUP($A5684,'Fielding Data'!$A:$H,MATCH(R$1,'Fielding Data'!$A$1:$H$1,0),0),"Other")</f>
        <v>27</v>
      </c>
      <c r="S5684" s="14">
        <f>IFERROR(VLOOKUP($A5684,'Fielding Data'!$A:$H,MATCH(S$1,'Fielding Data'!$A$1:$H$1,0),0),"Other")</f>
        <v>7</v>
      </c>
      <c r="T5684" s="14">
        <f>IFERROR(VLOOKUP($A5684,'Fielding Data'!$A:$H,MATCH(T$1,'Fielding Data'!$A$1:$H$1,0),0),"Other")</f>
        <v>3</v>
      </c>
      <c r="U5684" s="14">
        <f>SUMIFS('Fielding Data'!E:E,'Fielding Data'!$A:$A,'Hitting Data'!$A5684)</f>
        <v>381</v>
      </c>
      <c r="V5684" s="14">
        <f>SUMIFS('Fielding Data'!F:F,'Fielding Data'!$A:$A,'Hitting Data'!$A5684)</f>
        <v>27</v>
      </c>
      <c r="W5684" s="14">
        <f>SUMIFS('Fielding Data'!G:G,'Fielding Data'!$A:$A,'Hitting Data'!$A5684)</f>
        <v>7</v>
      </c>
      <c r="X5684" s="14">
        <f>SUMIFS('Fielding Data'!H:H,'Fielding Data'!$A:$A,'Hitting Data'!$A5684)</f>
        <v>3</v>
      </c>
    </row>
    <row r="5685" spans="1:24" x14ac:dyDescent="0.25">
      <c r="A5685" s="14" t="str">
        <f t="shared" si="88"/>
        <v>rossro012014</v>
      </c>
      <c r="B5685" s="19" t="s">
        <v>1826</v>
      </c>
      <c r="C5685" s="19">
        <v>2014</v>
      </c>
      <c r="D5685" s="19">
        <v>27</v>
      </c>
      <c r="E5685" s="19">
        <v>1</v>
      </c>
      <c r="F5685" s="19">
        <v>0</v>
      </c>
      <c r="G5685" s="19">
        <v>0</v>
      </c>
      <c r="H5685" s="19">
        <v>0</v>
      </c>
      <c r="I5685" s="19">
        <v>0</v>
      </c>
      <c r="J5685" s="19">
        <v>0</v>
      </c>
      <c r="K5685" s="19">
        <v>0</v>
      </c>
      <c r="L5685" s="19">
        <v>0</v>
      </c>
      <c r="M5685" s="19">
        <v>0</v>
      </c>
      <c r="N5685" s="19">
        <v>1</v>
      </c>
      <c r="O5685" s="19">
        <v>0</v>
      </c>
      <c r="P5685" s="14" t="str">
        <f>IFERROR(VLOOKUP($A5685,'Fielding Data'!$A:$H,MATCH(P$1,'Fielding Data'!$A$1:$H$1,0),0),"Other")</f>
        <v>P</v>
      </c>
      <c r="Q5685" s="14">
        <f>IFERROR(VLOOKUP($A5685,'Fielding Data'!$A:$H,MATCH(Q$1,'Fielding Data'!$A$1:$H$1,0),0),"Other")</f>
        <v>2</v>
      </c>
      <c r="R5685" s="14">
        <f>IFERROR(VLOOKUP($A5685,'Fielding Data'!$A:$H,MATCH(R$1,'Fielding Data'!$A$1:$H$1,0),0),"Other")</f>
        <v>8</v>
      </c>
      <c r="S5685" s="14">
        <f>IFERROR(VLOOKUP($A5685,'Fielding Data'!$A:$H,MATCH(S$1,'Fielding Data'!$A$1:$H$1,0),0),"Other")</f>
        <v>2</v>
      </c>
      <c r="T5685" s="14">
        <f>IFERROR(VLOOKUP($A5685,'Fielding Data'!$A:$H,MATCH(T$1,'Fielding Data'!$A$1:$H$1,0),0),"Other")</f>
        <v>0</v>
      </c>
      <c r="U5685" s="14">
        <f>SUMIFS('Fielding Data'!E:E,'Fielding Data'!$A:$A,'Hitting Data'!$A5685)</f>
        <v>2</v>
      </c>
      <c r="V5685" s="14">
        <f>SUMIFS('Fielding Data'!F:F,'Fielding Data'!$A:$A,'Hitting Data'!$A5685)</f>
        <v>8</v>
      </c>
      <c r="W5685" s="14">
        <f>SUMIFS('Fielding Data'!G:G,'Fielding Data'!$A:$A,'Hitting Data'!$A5685)</f>
        <v>2</v>
      </c>
      <c r="X5685" s="14">
        <f>SUMIFS('Fielding Data'!H:H,'Fielding Data'!$A:$A,'Hitting Data'!$A5685)</f>
        <v>0</v>
      </c>
    </row>
    <row r="5686" spans="1:24" x14ac:dyDescent="0.25">
      <c r="A5686" s="14" t="str">
        <f t="shared" si="88"/>
        <v>rossty012014</v>
      </c>
      <c r="B5686" s="19" t="s">
        <v>1370</v>
      </c>
      <c r="C5686" s="19">
        <v>2014</v>
      </c>
      <c r="D5686" s="19">
        <v>32</v>
      </c>
      <c r="E5686" s="19">
        <v>56</v>
      </c>
      <c r="F5686" s="19">
        <v>6</v>
      </c>
      <c r="G5686" s="19">
        <v>10</v>
      </c>
      <c r="H5686" s="19">
        <v>1</v>
      </c>
      <c r="I5686" s="19">
        <v>0</v>
      </c>
      <c r="J5686" s="19">
        <v>0</v>
      </c>
      <c r="K5686" s="19">
        <v>3</v>
      </c>
      <c r="L5686" s="19">
        <v>0</v>
      </c>
      <c r="M5686" s="19">
        <v>0</v>
      </c>
      <c r="N5686" s="19">
        <v>3</v>
      </c>
      <c r="O5686" s="19">
        <v>22</v>
      </c>
      <c r="P5686" s="14" t="str">
        <f>IFERROR(VLOOKUP($A5686,'Fielding Data'!$A:$H,MATCH(P$1,'Fielding Data'!$A$1:$H$1,0),0),"Other")</f>
        <v>P</v>
      </c>
      <c r="Q5686" s="14">
        <f>IFERROR(VLOOKUP($A5686,'Fielding Data'!$A:$H,MATCH(Q$1,'Fielding Data'!$A$1:$H$1,0),0),"Other")</f>
        <v>16</v>
      </c>
      <c r="R5686" s="14">
        <f>IFERROR(VLOOKUP($A5686,'Fielding Data'!$A:$H,MATCH(R$1,'Fielding Data'!$A$1:$H$1,0),0),"Other")</f>
        <v>37</v>
      </c>
      <c r="S5686" s="14">
        <f>IFERROR(VLOOKUP($A5686,'Fielding Data'!$A:$H,MATCH(S$1,'Fielding Data'!$A$1:$H$1,0),0),"Other")</f>
        <v>3</v>
      </c>
      <c r="T5686" s="14">
        <f>IFERROR(VLOOKUP($A5686,'Fielding Data'!$A:$H,MATCH(T$1,'Fielding Data'!$A$1:$H$1,0),0),"Other")</f>
        <v>3</v>
      </c>
      <c r="U5686" s="14">
        <f>SUMIFS('Fielding Data'!E:E,'Fielding Data'!$A:$A,'Hitting Data'!$A5686)</f>
        <v>16</v>
      </c>
      <c r="V5686" s="14">
        <f>SUMIFS('Fielding Data'!F:F,'Fielding Data'!$A:$A,'Hitting Data'!$A5686)</f>
        <v>37</v>
      </c>
      <c r="W5686" s="14">
        <f>SUMIFS('Fielding Data'!G:G,'Fielding Data'!$A:$A,'Hitting Data'!$A5686)</f>
        <v>3</v>
      </c>
      <c r="X5686" s="14">
        <f>SUMIFS('Fielding Data'!H:H,'Fielding Data'!$A:$A,'Hitting Data'!$A5686)</f>
        <v>3</v>
      </c>
    </row>
    <row r="5687" spans="1:24" x14ac:dyDescent="0.25">
      <c r="A5687" s="14" t="str">
        <f t="shared" si="88"/>
        <v>rothmi012014</v>
      </c>
      <c r="B5687" s="19" t="s">
        <v>2050</v>
      </c>
      <c r="C5687" s="19">
        <v>2014</v>
      </c>
      <c r="D5687" s="19">
        <v>7</v>
      </c>
      <c r="E5687" s="19">
        <v>0</v>
      </c>
      <c r="F5687" s="19">
        <v>0</v>
      </c>
      <c r="G5687" s="19">
        <v>0</v>
      </c>
      <c r="H5687" s="19">
        <v>0</v>
      </c>
      <c r="I5687" s="19">
        <v>0</v>
      </c>
      <c r="J5687" s="19">
        <v>0</v>
      </c>
      <c r="K5687" s="19">
        <v>0</v>
      </c>
      <c r="L5687" s="19">
        <v>0</v>
      </c>
      <c r="M5687" s="19">
        <v>0</v>
      </c>
      <c r="N5687" s="19">
        <v>0</v>
      </c>
      <c r="O5687" s="19">
        <v>0</v>
      </c>
      <c r="P5687" s="14" t="str">
        <f>IFERROR(VLOOKUP($A5687,'Fielding Data'!$A:$H,MATCH(P$1,'Fielding Data'!$A$1:$H$1,0),0),"Other")</f>
        <v>P</v>
      </c>
      <c r="Q5687" s="14">
        <f>IFERROR(VLOOKUP($A5687,'Fielding Data'!$A:$H,MATCH(Q$1,'Fielding Data'!$A$1:$H$1,0),0),"Other")</f>
        <v>1</v>
      </c>
      <c r="R5687" s="14">
        <f>IFERROR(VLOOKUP($A5687,'Fielding Data'!$A:$H,MATCH(R$1,'Fielding Data'!$A$1:$H$1,0),0),"Other")</f>
        <v>5</v>
      </c>
      <c r="S5687" s="14">
        <f>IFERROR(VLOOKUP($A5687,'Fielding Data'!$A:$H,MATCH(S$1,'Fielding Data'!$A$1:$H$1,0),0),"Other")</f>
        <v>1</v>
      </c>
      <c r="T5687" s="14">
        <f>IFERROR(VLOOKUP($A5687,'Fielding Data'!$A:$H,MATCH(T$1,'Fielding Data'!$A$1:$H$1,0),0),"Other")</f>
        <v>2</v>
      </c>
      <c r="U5687" s="14">
        <f>SUMIFS('Fielding Data'!E:E,'Fielding Data'!$A:$A,'Hitting Data'!$A5687)</f>
        <v>1</v>
      </c>
      <c r="V5687" s="14">
        <f>SUMIFS('Fielding Data'!F:F,'Fielding Data'!$A:$A,'Hitting Data'!$A5687)</f>
        <v>5</v>
      </c>
      <c r="W5687" s="14">
        <f>SUMIFS('Fielding Data'!G:G,'Fielding Data'!$A:$A,'Hitting Data'!$A5687)</f>
        <v>1</v>
      </c>
      <c r="X5687" s="14">
        <f>SUMIFS('Fielding Data'!H:H,'Fielding Data'!$A:$A,'Hitting Data'!$A5687)</f>
        <v>2</v>
      </c>
    </row>
    <row r="5688" spans="1:24" x14ac:dyDescent="0.25">
      <c r="A5688" s="14" t="str">
        <f t="shared" si="88"/>
        <v>rowenbe012014</v>
      </c>
      <c r="B5688" s="19" t="s">
        <v>2273</v>
      </c>
      <c r="C5688" s="19">
        <v>2014</v>
      </c>
      <c r="D5688" s="19">
        <v>8</v>
      </c>
      <c r="E5688" s="19">
        <v>0</v>
      </c>
      <c r="F5688" s="19">
        <v>0</v>
      </c>
      <c r="G5688" s="19">
        <v>0</v>
      </c>
      <c r="H5688" s="19">
        <v>0</v>
      </c>
      <c r="I5688" s="19">
        <v>0</v>
      </c>
      <c r="J5688" s="19">
        <v>0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4" t="str">
        <f>IFERROR(VLOOKUP($A5688,'Fielding Data'!$A:$H,MATCH(P$1,'Fielding Data'!$A$1:$H$1,0),0),"Other")</f>
        <v>P</v>
      </c>
      <c r="Q5688" s="14">
        <f>IFERROR(VLOOKUP($A5688,'Fielding Data'!$A:$H,MATCH(Q$1,'Fielding Data'!$A$1:$H$1,0),0),"Other")</f>
        <v>0</v>
      </c>
      <c r="R5688" s="14">
        <f>IFERROR(VLOOKUP($A5688,'Fielding Data'!$A:$H,MATCH(R$1,'Fielding Data'!$A$1:$H$1,0),0),"Other")</f>
        <v>3</v>
      </c>
      <c r="S5688" s="14">
        <f>IFERROR(VLOOKUP($A5688,'Fielding Data'!$A:$H,MATCH(S$1,'Fielding Data'!$A$1:$H$1,0),0),"Other")</f>
        <v>0</v>
      </c>
      <c r="T5688" s="14">
        <f>IFERROR(VLOOKUP($A5688,'Fielding Data'!$A:$H,MATCH(T$1,'Fielding Data'!$A$1:$H$1,0),0),"Other")</f>
        <v>0</v>
      </c>
      <c r="U5688" s="14">
        <f>SUMIFS('Fielding Data'!E:E,'Fielding Data'!$A:$A,'Hitting Data'!$A5688)</f>
        <v>0</v>
      </c>
      <c r="V5688" s="14">
        <f>SUMIFS('Fielding Data'!F:F,'Fielding Data'!$A:$A,'Hitting Data'!$A5688)</f>
        <v>3</v>
      </c>
      <c r="W5688" s="14">
        <f>SUMIFS('Fielding Data'!G:G,'Fielding Data'!$A:$A,'Hitting Data'!$A5688)</f>
        <v>0</v>
      </c>
      <c r="X5688" s="14">
        <f>SUMIFS('Fielding Data'!H:H,'Fielding Data'!$A:$A,'Hitting Data'!$A5688)</f>
        <v>0</v>
      </c>
    </row>
    <row r="5689" spans="1:24" x14ac:dyDescent="0.25">
      <c r="A5689" s="14" t="str">
        <f t="shared" si="88"/>
        <v>rowlary012014</v>
      </c>
      <c r="B5689" s="19" t="s">
        <v>845</v>
      </c>
      <c r="C5689" s="19">
        <v>2014</v>
      </c>
      <c r="D5689" s="19">
        <v>6</v>
      </c>
      <c r="E5689" s="19">
        <v>1</v>
      </c>
      <c r="F5689" s="19">
        <v>0</v>
      </c>
      <c r="G5689" s="19">
        <v>0</v>
      </c>
      <c r="H5689" s="19">
        <v>0</v>
      </c>
      <c r="I5689" s="19">
        <v>0</v>
      </c>
      <c r="J5689" s="19">
        <v>0</v>
      </c>
      <c r="K5689" s="19">
        <v>0</v>
      </c>
      <c r="L5689" s="19">
        <v>0</v>
      </c>
      <c r="M5689" s="19">
        <v>0</v>
      </c>
      <c r="N5689" s="19">
        <v>0</v>
      </c>
      <c r="O5689" s="19">
        <v>1</v>
      </c>
      <c r="P5689" s="14" t="str">
        <f>IFERROR(VLOOKUP($A5689,'Fielding Data'!$A:$H,MATCH(P$1,'Fielding Data'!$A$1:$H$1,0),0),"Other")</f>
        <v>P</v>
      </c>
      <c r="Q5689" s="14">
        <f>IFERROR(VLOOKUP($A5689,'Fielding Data'!$A:$H,MATCH(Q$1,'Fielding Data'!$A$1:$H$1,0),0),"Other")</f>
        <v>0</v>
      </c>
      <c r="R5689" s="14">
        <f>IFERROR(VLOOKUP($A5689,'Fielding Data'!$A:$H,MATCH(R$1,'Fielding Data'!$A$1:$H$1,0),0),"Other")</f>
        <v>0</v>
      </c>
      <c r="S5689" s="14">
        <f>IFERROR(VLOOKUP($A5689,'Fielding Data'!$A:$H,MATCH(S$1,'Fielding Data'!$A$1:$H$1,0),0),"Other")</f>
        <v>1</v>
      </c>
      <c r="T5689" s="14">
        <f>IFERROR(VLOOKUP($A5689,'Fielding Data'!$A:$H,MATCH(T$1,'Fielding Data'!$A$1:$H$1,0),0),"Other")</f>
        <v>0</v>
      </c>
      <c r="U5689" s="14">
        <f>SUMIFS('Fielding Data'!E:E,'Fielding Data'!$A:$A,'Hitting Data'!$A5689)</f>
        <v>0</v>
      </c>
      <c r="V5689" s="14">
        <f>SUMIFS('Fielding Data'!F:F,'Fielding Data'!$A:$A,'Hitting Data'!$A5689)</f>
        <v>0</v>
      </c>
      <c r="W5689" s="14">
        <f>SUMIFS('Fielding Data'!G:G,'Fielding Data'!$A:$A,'Hitting Data'!$A5689)</f>
        <v>1</v>
      </c>
      <c r="X5689" s="14">
        <f>SUMIFS('Fielding Data'!H:H,'Fielding Data'!$A:$A,'Hitting Data'!$A5689)</f>
        <v>0</v>
      </c>
    </row>
    <row r="5690" spans="1:24" x14ac:dyDescent="0.25">
      <c r="A5690" s="14" t="str">
        <f t="shared" si="88"/>
        <v>ruary012014</v>
      </c>
      <c r="B5690" s="19" t="s">
        <v>2274</v>
      </c>
      <c r="C5690" s="19">
        <v>2014</v>
      </c>
      <c r="D5690" s="19">
        <v>28</v>
      </c>
      <c r="E5690" s="19">
        <v>105</v>
      </c>
      <c r="F5690" s="19">
        <v>11</v>
      </c>
      <c r="G5690" s="19">
        <v>31</v>
      </c>
      <c r="H5690" s="19">
        <v>7</v>
      </c>
      <c r="I5690" s="19">
        <v>0</v>
      </c>
      <c r="J5690" s="19">
        <v>2</v>
      </c>
      <c r="K5690" s="19">
        <v>14</v>
      </c>
      <c r="L5690" s="19">
        <v>1</v>
      </c>
      <c r="M5690" s="19">
        <v>0</v>
      </c>
      <c r="N5690" s="19">
        <v>2</v>
      </c>
      <c r="O5690" s="19">
        <v>18</v>
      </c>
      <c r="P5690" s="14" t="str">
        <f>IFERROR(VLOOKUP($A5690,'Fielding Data'!$A:$H,MATCH(P$1,'Fielding Data'!$A$1:$H$1,0),0),"Other")</f>
        <v>1B</v>
      </c>
      <c r="Q5690" s="14">
        <f>IFERROR(VLOOKUP($A5690,'Fielding Data'!$A:$H,MATCH(Q$1,'Fielding Data'!$A$1:$H$1,0),0),"Other")</f>
        <v>54</v>
      </c>
      <c r="R5690" s="14">
        <f>IFERROR(VLOOKUP($A5690,'Fielding Data'!$A:$H,MATCH(R$1,'Fielding Data'!$A$1:$H$1,0),0),"Other")</f>
        <v>7</v>
      </c>
      <c r="S5690" s="14">
        <f>IFERROR(VLOOKUP($A5690,'Fielding Data'!$A:$H,MATCH(S$1,'Fielding Data'!$A$1:$H$1,0),0),"Other")</f>
        <v>0</v>
      </c>
      <c r="T5690" s="14">
        <f>IFERROR(VLOOKUP($A5690,'Fielding Data'!$A:$H,MATCH(T$1,'Fielding Data'!$A$1:$H$1,0),0),"Other")</f>
        <v>7</v>
      </c>
      <c r="U5690" s="14">
        <f>SUMIFS('Fielding Data'!E:E,'Fielding Data'!$A:$A,'Hitting Data'!$A5690)</f>
        <v>120</v>
      </c>
      <c r="V5690" s="14">
        <f>SUMIFS('Fielding Data'!F:F,'Fielding Data'!$A:$A,'Hitting Data'!$A5690)</f>
        <v>7</v>
      </c>
      <c r="W5690" s="14">
        <f>SUMIFS('Fielding Data'!G:G,'Fielding Data'!$A:$A,'Hitting Data'!$A5690)</f>
        <v>0</v>
      </c>
      <c r="X5690" s="14">
        <f>SUMIFS('Fielding Data'!H:H,'Fielding Data'!$A:$A,'Hitting Data'!$A5690)</f>
        <v>7</v>
      </c>
    </row>
    <row r="5691" spans="1:24" x14ac:dyDescent="0.25">
      <c r="A5691" s="14" t="str">
        <f t="shared" si="88"/>
        <v>rucindr012014</v>
      </c>
      <c r="B5691" s="19" t="s">
        <v>2275</v>
      </c>
      <c r="C5691" s="19">
        <v>2014</v>
      </c>
      <c r="D5691" s="19">
        <v>3</v>
      </c>
      <c r="E5691" s="19">
        <v>0</v>
      </c>
      <c r="F5691" s="19">
        <v>0</v>
      </c>
      <c r="G5691" s="19">
        <v>0</v>
      </c>
      <c r="H5691" s="19">
        <v>0</v>
      </c>
      <c r="I5691" s="19">
        <v>0</v>
      </c>
      <c r="J5691" s="19">
        <v>0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4" t="str">
        <f>IFERROR(VLOOKUP($A5691,'Fielding Data'!$A:$H,MATCH(P$1,'Fielding Data'!$A$1:$H$1,0),0),"Other")</f>
        <v>P</v>
      </c>
      <c r="Q5691" s="14">
        <f>IFERROR(VLOOKUP($A5691,'Fielding Data'!$A:$H,MATCH(Q$1,'Fielding Data'!$A$1:$H$1,0),0),"Other")</f>
        <v>1</v>
      </c>
      <c r="R5691" s="14">
        <f>IFERROR(VLOOKUP($A5691,'Fielding Data'!$A:$H,MATCH(R$1,'Fielding Data'!$A$1:$H$1,0),0),"Other")</f>
        <v>1</v>
      </c>
      <c r="S5691" s="14">
        <f>IFERROR(VLOOKUP($A5691,'Fielding Data'!$A:$H,MATCH(S$1,'Fielding Data'!$A$1:$H$1,0),0),"Other")</f>
        <v>0</v>
      </c>
      <c r="T5691" s="14">
        <f>IFERROR(VLOOKUP($A5691,'Fielding Data'!$A:$H,MATCH(T$1,'Fielding Data'!$A$1:$H$1,0),0),"Other")</f>
        <v>0</v>
      </c>
      <c r="U5691" s="14">
        <f>SUMIFS('Fielding Data'!E:E,'Fielding Data'!$A:$A,'Hitting Data'!$A5691)</f>
        <v>1</v>
      </c>
      <c r="V5691" s="14">
        <f>SUMIFS('Fielding Data'!F:F,'Fielding Data'!$A:$A,'Hitting Data'!$A5691)</f>
        <v>1</v>
      </c>
      <c r="W5691" s="14">
        <f>SUMIFS('Fielding Data'!G:G,'Fielding Data'!$A:$A,'Hitting Data'!$A5691)</f>
        <v>0</v>
      </c>
      <c r="X5691" s="14">
        <f>SUMIFS('Fielding Data'!H:H,'Fielding Data'!$A:$A,'Hitting Data'!$A5691)</f>
        <v>0</v>
      </c>
    </row>
    <row r="5692" spans="1:24" x14ac:dyDescent="0.25">
      <c r="A5692" s="14" t="str">
        <f t="shared" si="88"/>
        <v>rufda012014</v>
      </c>
      <c r="B5692" s="19" t="s">
        <v>1827</v>
      </c>
      <c r="C5692" s="19">
        <v>2014</v>
      </c>
      <c r="D5692" s="19">
        <v>52</v>
      </c>
      <c r="E5692" s="19">
        <v>102</v>
      </c>
      <c r="F5692" s="19">
        <v>13</v>
      </c>
      <c r="G5692" s="19">
        <v>24</v>
      </c>
      <c r="H5692" s="19">
        <v>8</v>
      </c>
      <c r="I5692" s="19">
        <v>0</v>
      </c>
      <c r="J5692" s="19">
        <v>3</v>
      </c>
      <c r="K5692" s="19">
        <v>8</v>
      </c>
      <c r="L5692" s="19">
        <v>0</v>
      </c>
      <c r="M5692" s="19">
        <v>0</v>
      </c>
      <c r="N5692" s="19">
        <v>8</v>
      </c>
      <c r="O5692" s="19">
        <v>32</v>
      </c>
      <c r="P5692" s="14" t="str">
        <f>IFERROR(VLOOKUP($A5692,'Fielding Data'!$A:$H,MATCH(P$1,'Fielding Data'!$A$1:$H$1,0),0),"Other")</f>
        <v>1B</v>
      </c>
      <c r="Q5692" s="14">
        <f>IFERROR(VLOOKUP($A5692,'Fielding Data'!$A:$H,MATCH(Q$1,'Fielding Data'!$A$1:$H$1,0),0),"Other")</f>
        <v>106</v>
      </c>
      <c r="R5692" s="14">
        <f>IFERROR(VLOOKUP($A5692,'Fielding Data'!$A:$H,MATCH(R$1,'Fielding Data'!$A$1:$H$1,0),0),"Other")</f>
        <v>6</v>
      </c>
      <c r="S5692" s="14">
        <f>IFERROR(VLOOKUP($A5692,'Fielding Data'!$A:$H,MATCH(S$1,'Fielding Data'!$A$1:$H$1,0),0),"Other")</f>
        <v>0</v>
      </c>
      <c r="T5692" s="14">
        <f>IFERROR(VLOOKUP($A5692,'Fielding Data'!$A:$H,MATCH(T$1,'Fielding Data'!$A$1:$H$1,0),0),"Other")</f>
        <v>9</v>
      </c>
      <c r="U5692" s="14">
        <f>SUMIFS('Fielding Data'!E:E,'Fielding Data'!$A:$A,'Hitting Data'!$A5692)</f>
        <v>146</v>
      </c>
      <c r="V5692" s="14">
        <f>SUMIFS('Fielding Data'!F:F,'Fielding Data'!$A:$A,'Hitting Data'!$A5692)</f>
        <v>7</v>
      </c>
      <c r="W5692" s="14">
        <f>SUMIFS('Fielding Data'!G:G,'Fielding Data'!$A:$A,'Hitting Data'!$A5692)</f>
        <v>0</v>
      </c>
      <c r="X5692" s="14">
        <f>SUMIFS('Fielding Data'!H:H,'Fielding Data'!$A:$A,'Hitting Data'!$A5692)</f>
        <v>9</v>
      </c>
    </row>
    <row r="5693" spans="1:24" x14ac:dyDescent="0.25">
      <c r="A5693" s="14" t="str">
        <f t="shared" si="88"/>
        <v>ruggiju012014</v>
      </c>
      <c r="B5693" s="19" t="s">
        <v>846</v>
      </c>
      <c r="C5693" s="19">
        <v>2014</v>
      </c>
      <c r="D5693" s="19">
        <v>81</v>
      </c>
      <c r="E5693" s="19">
        <v>224</v>
      </c>
      <c r="F5693" s="19">
        <v>29</v>
      </c>
      <c r="G5693" s="19">
        <v>63</v>
      </c>
      <c r="H5693" s="19">
        <v>13</v>
      </c>
      <c r="I5693" s="19">
        <v>1</v>
      </c>
      <c r="J5693" s="19">
        <v>6</v>
      </c>
      <c r="K5693" s="19">
        <v>28</v>
      </c>
      <c r="L5693" s="19">
        <v>2</v>
      </c>
      <c r="M5693" s="19">
        <v>4</v>
      </c>
      <c r="N5693" s="19">
        <v>18</v>
      </c>
      <c r="O5693" s="19">
        <v>70</v>
      </c>
      <c r="P5693" s="14" t="str">
        <f>IFERROR(VLOOKUP($A5693,'Fielding Data'!$A:$H,MATCH(P$1,'Fielding Data'!$A$1:$H$1,0),0),"Other")</f>
        <v>CF</v>
      </c>
      <c r="Q5693" s="14">
        <f>IFERROR(VLOOKUP($A5693,'Fielding Data'!$A:$H,MATCH(Q$1,'Fielding Data'!$A$1:$H$1,0),0),"Other")</f>
        <v>42</v>
      </c>
      <c r="R5693" s="14">
        <f>IFERROR(VLOOKUP($A5693,'Fielding Data'!$A:$H,MATCH(R$1,'Fielding Data'!$A$1:$H$1,0),0),"Other")</f>
        <v>0</v>
      </c>
      <c r="S5693" s="14">
        <f>IFERROR(VLOOKUP($A5693,'Fielding Data'!$A:$H,MATCH(S$1,'Fielding Data'!$A$1:$H$1,0),0),"Other")</f>
        <v>0</v>
      </c>
      <c r="T5693" s="14">
        <f>IFERROR(VLOOKUP($A5693,'Fielding Data'!$A:$H,MATCH(T$1,'Fielding Data'!$A$1:$H$1,0),0),"Other")</f>
        <v>0</v>
      </c>
      <c r="U5693" s="14">
        <f>SUMIFS('Fielding Data'!E:E,'Fielding Data'!$A:$A,'Hitting Data'!$A5693)</f>
        <v>230</v>
      </c>
      <c r="V5693" s="14">
        <f>SUMIFS('Fielding Data'!F:F,'Fielding Data'!$A:$A,'Hitting Data'!$A5693)</f>
        <v>2</v>
      </c>
      <c r="W5693" s="14">
        <f>SUMIFS('Fielding Data'!G:G,'Fielding Data'!$A:$A,'Hitting Data'!$A5693)</f>
        <v>2</v>
      </c>
      <c r="X5693" s="14">
        <f>SUMIFS('Fielding Data'!H:H,'Fielding Data'!$A:$A,'Hitting Data'!$A5693)</f>
        <v>0</v>
      </c>
    </row>
    <row r="5694" spans="1:24" x14ac:dyDescent="0.25">
      <c r="A5694" s="14" t="str">
        <f t="shared" si="88"/>
        <v>ruizca012014</v>
      </c>
      <c r="B5694" s="19" t="s">
        <v>723</v>
      </c>
      <c r="C5694" s="19">
        <v>2014</v>
      </c>
      <c r="D5694" s="19">
        <v>110</v>
      </c>
      <c r="E5694" s="19">
        <v>381</v>
      </c>
      <c r="F5694" s="19">
        <v>43</v>
      </c>
      <c r="G5694" s="19">
        <v>96</v>
      </c>
      <c r="H5694" s="19">
        <v>25</v>
      </c>
      <c r="I5694" s="19">
        <v>1</v>
      </c>
      <c r="J5694" s="19">
        <v>6</v>
      </c>
      <c r="K5694" s="19">
        <v>31</v>
      </c>
      <c r="L5694" s="19">
        <v>4</v>
      </c>
      <c r="M5694" s="19">
        <v>2</v>
      </c>
      <c r="N5694" s="19">
        <v>46</v>
      </c>
      <c r="O5694" s="19">
        <v>60</v>
      </c>
      <c r="P5694" s="14" t="str">
        <f>IFERROR(VLOOKUP($A5694,'Fielding Data'!$A:$H,MATCH(P$1,'Fielding Data'!$A$1:$H$1,0),0),"Other")</f>
        <v>C</v>
      </c>
      <c r="Q5694" s="14">
        <f>IFERROR(VLOOKUP($A5694,'Fielding Data'!$A:$H,MATCH(Q$1,'Fielding Data'!$A$1:$H$1,0),0),"Other")</f>
        <v>852</v>
      </c>
      <c r="R5694" s="14">
        <f>IFERROR(VLOOKUP($A5694,'Fielding Data'!$A:$H,MATCH(R$1,'Fielding Data'!$A$1:$H$1,0),0),"Other")</f>
        <v>68</v>
      </c>
      <c r="S5694" s="14">
        <f>IFERROR(VLOOKUP($A5694,'Fielding Data'!$A:$H,MATCH(S$1,'Fielding Data'!$A$1:$H$1,0),0),"Other")</f>
        <v>5</v>
      </c>
      <c r="T5694" s="14">
        <f>IFERROR(VLOOKUP($A5694,'Fielding Data'!$A:$H,MATCH(T$1,'Fielding Data'!$A$1:$H$1,0),0),"Other")</f>
        <v>9</v>
      </c>
      <c r="U5694" s="14">
        <f>SUMIFS('Fielding Data'!E:E,'Fielding Data'!$A:$A,'Hitting Data'!$A5694)</f>
        <v>852</v>
      </c>
      <c r="V5694" s="14">
        <f>SUMIFS('Fielding Data'!F:F,'Fielding Data'!$A:$A,'Hitting Data'!$A5694)</f>
        <v>68</v>
      </c>
      <c r="W5694" s="14">
        <f>SUMIFS('Fielding Data'!G:G,'Fielding Data'!$A:$A,'Hitting Data'!$A5694)</f>
        <v>5</v>
      </c>
      <c r="X5694" s="14">
        <f>SUMIFS('Fielding Data'!H:H,'Fielding Data'!$A:$A,'Hitting Data'!$A5694)</f>
        <v>9</v>
      </c>
    </row>
    <row r="5695" spans="1:24" x14ac:dyDescent="0.25">
      <c r="A5695" s="14" t="str">
        <f t="shared" si="88"/>
        <v>ruppca012014</v>
      </c>
      <c r="B5695" s="19" t="s">
        <v>2051</v>
      </c>
      <c r="C5695" s="19">
        <v>2014</v>
      </c>
      <c r="D5695" s="19">
        <v>18</v>
      </c>
      <c r="E5695" s="19">
        <v>60</v>
      </c>
      <c r="F5695" s="19">
        <v>4</v>
      </c>
      <c r="G5695" s="19">
        <v>11</v>
      </c>
      <c r="H5695" s="19">
        <v>4</v>
      </c>
      <c r="I5695" s="19">
        <v>0</v>
      </c>
      <c r="J5695" s="19">
        <v>0</v>
      </c>
      <c r="K5695" s="19">
        <v>6</v>
      </c>
      <c r="L5695" s="19">
        <v>0</v>
      </c>
      <c r="M5695" s="19">
        <v>0</v>
      </c>
      <c r="N5695" s="19">
        <v>4</v>
      </c>
      <c r="O5695" s="19">
        <v>20</v>
      </c>
      <c r="P5695" s="14" t="str">
        <f>IFERROR(VLOOKUP($A5695,'Fielding Data'!$A:$H,MATCH(P$1,'Fielding Data'!$A$1:$H$1,0),0),"Other")</f>
        <v>C</v>
      </c>
      <c r="Q5695" s="14">
        <f>IFERROR(VLOOKUP($A5695,'Fielding Data'!$A:$H,MATCH(Q$1,'Fielding Data'!$A$1:$H$1,0),0),"Other")</f>
        <v>130</v>
      </c>
      <c r="R5695" s="14">
        <f>IFERROR(VLOOKUP($A5695,'Fielding Data'!$A:$H,MATCH(R$1,'Fielding Data'!$A$1:$H$1,0),0),"Other")</f>
        <v>18</v>
      </c>
      <c r="S5695" s="14">
        <f>IFERROR(VLOOKUP($A5695,'Fielding Data'!$A:$H,MATCH(S$1,'Fielding Data'!$A$1:$H$1,0),0),"Other")</f>
        <v>2</v>
      </c>
      <c r="T5695" s="14">
        <f>IFERROR(VLOOKUP($A5695,'Fielding Data'!$A:$H,MATCH(T$1,'Fielding Data'!$A$1:$H$1,0),0),"Other")</f>
        <v>2</v>
      </c>
      <c r="U5695" s="14">
        <f>SUMIFS('Fielding Data'!E:E,'Fielding Data'!$A:$A,'Hitting Data'!$A5695)</f>
        <v>130</v>
      </c>
      <c r="V5695" s="14">
        <f>SUMIFS('Fielding Data'!F:F,'Fielding Data'!$A:$A,'Hitting Data'!$A5695)</f>
        <v>18</v>
      </c>
      <c r="W5695" s="14">
        <f>SUMIFS('Fielding Data'!G:G,'Fielding Data'!$A:$A,'Hitting Data'!$A5695)</f>
        <v>2</v>
      </c>
      <c r="X5695" s="14">
        <f>SUMIFS('Fielding Data'!H:H,'Fielding Data'!$A:$A,'Hitting Data'!$A5695)</f>
        <v>2</v>
      </c>
    </row>
    <row r="5696" spans="1:24" x14ac:dyDescent="0.25">
      <c r="A5696" s="14" t="str">
        <f t="shared" si="88"/>
        <v>rusinch012014</v>
      </c>
      <c r="B5696" s="19" t="s">
        <v>1828</v>
      </c>
      <c r="C5696" s="19">
        <v>2014</v>
      </c>
      <c r="D5696" s="19">
        <v>4</v>
      </c>
      <c r="E5696" s="19">
        <v>3</v>
      </c>
      <c r="F5696" s="19">
        <v>0</v>
      </c>
      <c r="G5696" s="19">
        <v>0</v>
      </c>
      <c r="H5696" s="19">
        <v>0</v>
      </c>
      <c r="I5696" s="19">
        <v>0</v>
      </c>
      <c r="J5696" s="19">
        <v>0</v>
      </c>
      <c r="K5696" s="19">
        <v>0</v>
      </c>
      <c r="L5696" s="19">
        <v>0</v>
      </c>
      <c r="M5696" s="19">
        <v>0</v>
      </c>
      <c r="N5696" s="19">
        <v>0</v>
      </c>
      <c r="O5696" s="19">
        <v>1</v>
      </c>
      <c r="P5696" s="14" t="str">
        <f>IFERROR(VLOOKUP($A5696,'Fielding Data'!$A:$H,MATCH(P$1,'Fielding Data'!$A$1:$H$1,0),0),"Other")</f>
        <v>P</v>
      </c>
      <c r="Q5696" s="14">
        <f>IFERROR(VLOOKUP($A5696,'Fielding Data'!$A:$H,MATCH(Q$1,'Fielding Data'!$A$1:$H$1,0),0),"Other")</f>
        <v>2</v>
      </c>
      <c r="R5696" s="14">
        <f>IFERROR(VLOOKUP($A5696,'Fielding Data'!$A:$H,MATCH(R$1,'Fielding Data'!$A$1:$H$1,0),0),"Other")</f>
        <v>2</v>
      </c>
      <c r="S5696" s="14">
        <f>IFERROR(VLOOKUP($A5696,'Fielding Data'!$A:$H,MATCH(S$1,'Fielding Data'!$A$1:$H$1,0),0),"Other")</f>
        <v>0</v>
      </c>
      <c r="T5696" s="14">
        <f>IFERROR(VLOOKUP($A5696,'Fielding Data'!$A:$H,MATCH(T$1,'Fielding Data'!$A$1:$H$1,0),0),"Other")</f>
        <v>0</v>
      </c>
      <c r="U5696" s="14">
        <f>SUMIFS('Fielding Data'!E:E,'Fielding Data'!$A:$A,'Hitting Data'!$A5696)</f>
        <v>2</v>
      </c>
      <c r="V5696" s="14">
        <f>SUMIFS('Fielding Data'!F:F,'Fielding Data'!$A:$A,'Hitting Data'!$A5696)</f>
        <v>2</v>
      </c>
      <c r="W5696" s="14">
        <f>SUMIFS('Fielding Data'!G:G,'Fielding Data'!$A:$A,'Hitting Data'!$A5696)</f>
        <v>0</v>
      </c>
      <c r="X5696" s="14">
        <f>SUMIFS('Fielding Data'!H:H,'Fielding Data'!$A:$A,'Hitting Data'!$A5696)</f>
        <v>0</v>
      </c>
    </row>
    <row r="5697" spans="1:24" x14ac:dyDescent="0.25">
      <c r="A5697" s="14" t="str">
        <f t="shared" si="88"/>
        <v>rutlejo012014</v>
      </c>
      <c r="B5697" s="19" t="s">
        <v>1829</v>
      </c>
      <c r="C5697" s="19">
        <v>2014</v>
      </c>
      <c r="D5697" s="19">
        <v>105</v>
      </c>
      <c r="E5697" s="19">
        <v>309</v>
      </c>
      <c r="F5697" s="19">
        <v>44</v>
      </c>
      <c r="G5697" s="19">
        <v>83</v>
      </c>
      <c r="H5697" s="19">
        <v>16</v>
      </c>
      <c r="I5697" s="19">
        <v>7</v>
      </c>
      <c r="J5697" s="19">
        <v>4</v>
      </c>
      <c r="K5697" s="19">
        <v>33</v>
      </c>
      <c r="L5697" s="19">
        <v>2</v>
      </c>
      <c r="M5697" s="19">
        <v>3</v>
      </c>
      <c r="N5697" s="19">
        <v>20</v>
      </c>
      <c r="O5697" s="19">
        <v>83</v>
      </c>
      <c r="P5697" s="14" t="str">
        <f>IFERROR(VLOOKUP($A5697,'Fielding Data'!$A:$H,MATCH(P$1,'Fielding Data'!$A$1:$H$1,0),0),"Other")</f>
        <v>2B</v>
      </c>
      <c r="Q5697" s="14">
        <f>IFERROR(VLOOKUP($A5697,'Fielding Data'!$A:$H,MATCH(Q$1,'Fielding Data'!$A$1:$H$1,0),0),"Other")</f>
        <v>25</v>
      </c>
      <c r="R5697" s="14">
        <f>IFERROR(VLOOKUP($A5697,'Fielding Data'!$A:$H,MATCH(R$1,'Fielding Data'!$A$1:$H$1,0),0),"Other")</f>
        <v>27</v>
      </c>
      <c r="S5697" s="14">
        <f>IFERROR(VLOOKUP($A5697,'Fielding Data'!$A:$H,MATCH(S$1,'Fielding Data'!$A$1:$H$1,0),0),"Other")</f>
        <v>2</v>
      </c>
      <c r="T5697" s="14">
        <f>IFERROR(VLOOKUP($A5697,'Fielding Data'!$A:$H,MATCH(T$1,'Fielding Data'!$A$1:$H$1,0),0),"Other")</f>
        <v>6</v>
      </c>
      <c r="U5697" s="14">
        <f>SUMIFS('Fielding Data'!E:E,'Fielding Data'!$A:$A,'Hitting Data'!$A5697)</f>
        <v>90</v>
      </c>
      <c r="V5697" s="14">
        <f>SUMIFS('Fielding Data'!F:F,'Fielding Data'!$A:$A,'Hitting Data'!$A5697)</f>
        <v>194</v>
      </c>
      <c r="W5697" s="14">
        <f>SUMIFS('Fielding Data'!G:G,'Fielding Data'!$A:$A,'Hitting Data'!$A5697)</f>
        <v>13</v>
      </c>
      <c r="X5697" s="14">
        <f>SUMIFS('Fielding Data'!H:H,'Fielding Data'!$A:$A,'Hitting Data'!$A5697)</f>
        <v>41</v>
      </c>
    </row>
    <row r="5698" spans="1:24" x14ac:dyDescent="0.25">
      <c r="A5698" s="14" t="str">
        <f t="shared" si="88"/>
        <v>ryanbr012014</v>
      </c>
      <c r="B5698" s="19" t="s">
        <v>847</v>
      </c>
      <c r="C5698" s="19">
        <v>2014</v>
      </c>
      <c r="D5698" s="19">
        <v>49</v>
      </c>
      <c r="E5698" s="19">
        <v>114</v>
      </c>
      <c r="F5698" s="19">
        <v>5</v>
      </c>
      <c r="G5698" s="19">
        <v>19</v>
      </c>
      <c r="H5698" s="19">
        <v>4</v>
      </c>
      <c r="I5698" s="19">
        <v>0</v>
      </c>
      <c r="J5698" s="19">
        <v>0</v>
      </c>
      <c r="K5698" s="19">
        <v>8</v>
      </c>
      <c r="L5698" s="19">
        <v>0</v>
      </c>
      <c r="M5698" s="19">
        <v>2</v>
      </c>
      <c r="N5698" s="19">
        <v>4</v>
      </c>
      <c r="O5698" s="19">
        <v>30</v>
      </c>
      <c r="P5698" s="14" t="str">
        <f>IFERROR(VLOOKUP($A5698,'Fielding Data'!$A:$H,MATCH(P$1,'Fielding Data'!$A$1:$H$1,0),0),"Other")</f>
        <v>1B</v>
      </c>
      <c r="Q5698" s="14">
        <f>IFERROR(VLOOKUP($A5698,'Fielding Data'!$A:$H,MATCH(Q$1,'Fielding Data'!$A$1:$H$1,0),0),"Other")</f>
        <v>8</v>
      </c>
      <c r="R5698" s="14">
        <f>IFERROR(VLOOKUP($A5698,'Fielding Data'!$A:$H,MATCH(R$1,'Fielding Data'!$A$1:$H$1,0),0),"Other")</f>
        <v>1</v>
      </c>
      <c r="S5698" s="14">
        <f>IFERROR(VLOOKUP($A5698,'Fielding Data'!$A:$H,MATCH(S$1,'Fielding Data'!$A$1:$H$1,0),0),"Other")</f>
        <v>0</v>
      </c>
      <c r="T5698" s="14">
        <f>IFERROR(VLOOKUP($A5698,'Fielding Data'!$A:$H,MATCH(T$1,'Fielding Data'!$A$1:$H$1,0),0),"Other")</f>
        <v>1</v>
      </c>
      <c r="U5698" s="14">
        <f>SUMIFS('Fielding Data'!E:E,'Fielding Data'!$A:$A,'Hitting Data'!$A5698)</f>
        <v>53</v>
      </c>
      <c r="V5698" s="14">
        <f>SUMIFS('Fielding Data'!F:F,'Fielding Data'!$A:$A,'Hitting Data'!$A5698)</f>
        <v>102</v>
      </c>
      <c r="W5698" s="14">
        <f>SUMIFS('Fielding Data'!G:G,'Fielding Data'!$A:$A,'Hitting Data'!$A5698)</f>
        <v>4</v>
      </c>
      <c r="X5698" s="14">
        <f>SUMIFS('Fielding Data'!H:H,'Fielding Data'!$A:$A,'Hitting Data'!$A5698)</f>
        <v>20</v>
      </c>
    </row>
    <row r="5699" spans="1:24" x14ac:dyDescent="0.25">
      <c r="A5699" s="14" t="str">
        <f t="shared" ref="A5699:A5762" si="89">B5699&amp;C5699</f>
        <v>ryanky012014</v>
      </c>
      <c r="B5699" s="19" t="s">
        <v>2276</v>
      </c>
      <c r="C5699" s="19">
        <v>2014</v>
      </c>
      <c r="D5699" s="19">
        <v>6</v>
      </c>
      <c r="E5699" s="19">
        <v>0</v>
      </c>
      <c r="F5699" s="19">
        <v>0</v>
      </c>
      <c r="G5699" s="19">
        <v>0</v>
      </c>
      <c r="H5699" s="19">
        <v>0</v>
      </c>
      <c r="I5699" s="19">
        <v>0</v>
      </c>
      <c r="J5699" s="19">
        <v>0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4" t="str">
        <f>IFERROR(VLOOKUP($A5699,'Fielding Data'!$A:$H,MATCH(P$1,'Fielding Data'!$A$1:$H$1,0),0),"Other")</f>
        <v>P</v>
      </c>
      <c r="Q5699" s="14">
        <f>IFERROR(VLOOKUP($A5699,'Fielding Data'!$A:$H,MATCH(Q$1,'Fielding Data'!$A$1:$H$1,0),0),"Other")</f>
        <v>2</v>
      </c>
      <c r="R5699" s="14">
        <f>IFERROR(VLOOKUP($A5699,'Fielding Data'!$A:$H,MATCH(R$1,'Fielding Data'!$A$1:$H$1,0),0),"Other")</f>
        <v>1</v>
      </c>
      <c r="S5699" s="14">
        <f>IFERROR(VLOOKUP($A5699,'Fielding Data'!$A:$H,MATCH(S$1,'Fielding Data'!$A$1:$H$1,0),0),"Other")</f>
        <v>0</v>
      </c>
      <c r="T5699" s="14">
        <f>IFERROR(VLOOKUP($A5699,'Fielding Data'!$A:$H,MATCH(T$1,'Fielding Data'!$A$1:$H$1,0),0),"Other")</f>
        <v>0</v>
      </c>
      <c r="U5699" s="14">
        <f>SUMIFS('Fielding Data'!E:E,'Fielding Data'!$A:$A,'Hitting Data'!$A5699)</f>
        <v>2</v>
      </c>
      <c r="V5699" s="14">
        <f>SUMIFS('Fielding Data'!F:F,'Fielding Data'!$A:$A,'Hitting Data'!$A5699)</f>
        <v>1</v>
      </c>
      <c r="W5699" s="14">
        <f>SUMIFS('Fielding Data'!G:G,'Fielding Data'!$A:$A,'Hitting Data'!$A5699)</f>
        <v>0</v>
      </c>
      <c r="X5699" s="14">
        <f>SUMIFS('Fielding Data'!H:H,'Fielding Data'!$A:$A,'Hitting Data'!$A5699)</f>
        <v>0</v>
      </c>
    </row>
    <row r="5700" spans="1:24" x14ac:dyDescent="0.25">
      <c r="A5700" s="14" t="str">
        <f t="shared" si="89"/>
        <v>ryuhy012014</v>
      </c>
      <c r="B5700" s="19" t="s">
        <v>2052</v>
      </c>
      <c r="C5700" s="19">
        <v>2014</v>
      </c>
      <c r="D5700" s="19">
        <v>26</v>
      </c>
      <c r="E5700" s="19">
        <v>47</v>
      </c>
      <c r="F5700" s="19">
        <v>4</v>
      </c>
      <c r="G5700" s="19">
        <v>7</v>
      </c>
      <c r="H5700" s="19">
        <v>2</v>
      </c>
      <c r="I5700" s="19">
        <v>0</v>
      </c>
      <c r="J5700" s="19">
        <v>0</v>
      </c>
      <c r="K5700" s="19">
        <v>2</v>
      </c>
      <c r="L5700" s="19">
        <v>0</v>
      </c>
      <c r="M5700" s="19">
        <v>0</v>
      </c>
      <c r="N5700" s="19">
        <v>1</v>
      </c>
      <c r="O5700" s="19">
        <v>17</v>
      </c>
      <c r="P5700" s="14" t="str">
        <f>IFERROR(VLOOKUP($A5700,'Fielding Data'!$A:$H,MATCH(P$1,'Fielding Data'!$A$1:$H$1,0),0),"Other")</f>
        <v>P</v>
      </c>
      <c r="Q5700" s="14">
        <f>IFERROR(VLOOKUP($A5700,'Fielding Data'!$A:$H,MATCH(Q$1,'Fielding Data'!$A$1:$H$1,0),0),"Other")</f>
        <v>7</v>
      </c>
      <c r="R5700" s="14">
        <f>IFERROR(VLOOKUP($A5700,'Fielding Data'!$A:$H,MATCH(R$1,'Fielding Data'!$A$1:$H$1,0),0),"Other")</f>
        <v>25</v>
      </c>
      <c r="S5700" s="14">
        <f>IFERROR(VLOOKUP($A5700,'Fielding Data'!$A:$H,MATCH(S$1,'Fielding Data'!$A$1:$H$1,0),0),"Other")</f>
        <v>1</v>
      </c>
      <c r="T5700" s="14">
        <f>IFERROR(VLOOKUP($A5700,'Fielding Data'!$A:$H,MATCH(T$1,'Fielding Data'!$A$1:$H$1,0),0),"Other")</f>
        <v>3</v>
      </c>
      <c r="U5700" s="14">
        <f>SUMIFS('Fielding Data'!E:E,'Fielding Data'!$A:$A,'Hitting Data'!$A5700)</f>
        <v>7</v>
      </c>
      <c r="V5700" s="14">
        <f>SUMIFS('Fielding Data'!F:F,'Fielding Data'!$A:$A,'Hitting Data'!$A5700)</f>
        <v>25</v>
      </c>
      <c r="W5700" s="14">
        <f>SUMIFS('Fielding Data'!G:G,'Fielding Data'!$A:$A,'Hitting Data'!$A5700)</f>
        <v>1</v>
      </c>
      <c r="X5700" s="14">
        <f>SUMIFS('Fielding Data'!H:H,'Fielding Data'!$A:$A,'Hitting Data'!$A5700)</f>
        <v>3</v>
      </c>
    </row>
    <row r="5701" spans="1:24" x14ac:dyDescent="0.25">
      <c r="A5701" s="14" t="str">
        <f t="shared" si="89"/>
        <v>rzepcma012014</v>
      </c>
      <c r="B5701" s="19" t="s">
        <v>1179</v>
      </c>
      <c r="C5701" s="19">
        <v>2014</v>
      </c>
      <c r="D5701" s="19">
        <v>73</v>
      </c>
      <c r="E5701" s="19">
        <v>0</v>
      </c>
      <c r="F5701" s="19">
        <v>0</v>
      </c>
      <c r="G5701" s="19">
        <v>0</v>
      </c>
      <c r="H5701" s="19">
        <v>0</v>
      </c>
      <c r="I5701" s="19">
        <v>0</v>
      </c>
      <c r="J5701" s="19">
        <v>0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4" t="str">
        <f>IFERROR(VLOOKUP($A5701,'Fielding Data'!$A:$H,MATCH(P$1,'Fielding Data'!$A$1:$H$1,0),0),"Other")</f>
        <v>P</v>
      </c>
      <c r="Q5701" s="14">
        <f>IFERROR(VLOOKUP($A5701,'Fielding Data'!$A:$H,MATCH(Q$1,'Fielding Data'!$A$1:$H$1,0),0),"Other")</f>
        <v>3</v>
      </c>
      <c r="R5701" s="14">
        <f>IFERROR(VLOOKUP($A5701,'Fielding Data'!$A:$H,MATCH(R$1,'Fielding Data'!$A$1:$H$1,0),0),"Other")</f>
        <v>5</v>
      </c>
      <c r="S5701" s="14">
        <f>IFERROR(VLOOKUP($A5701,'Fielding Data'!$A:$H,MATCH(S$1,'Fielding Data'!$A$1:$H$1,0),0),"Other")</f>
        <v>1</v>
      </c>
      <c r="T5701" s="14">
        <f>IFERROR(VLOOKUP($A5701,'Fielding Data'!$A:$H,MATCH(T$1,'Fielding Data'!$A$1:$H$1,0),0),"Other")</f>
        <v>0</v>
      </c>
      <c r="U5701" s="14">
        <f>SUMIFS('Fielding Data'!E:E,'Fielding Data'!$A:$A,'Hitting Data'!$A5701)</f>
        <v>3</v>
      </c>
      <c r="V5701" s="14">
        <f>SUMIFS('Fielding Data'!F:F,'Fielding Data'!$A:$A,'Hitting Data'!$A5701)</f>
        <v>5</v>
      </c>
      <c r="W5701" s="14">
        <f>SUMIFS('Fielding Data'!G:G,'Fielding Data'!$A:$A,'Hitting Data'!$A5701)</f>
        <v>1</v>
      </c>
      <c r="X5701" s="14">
        <f>SUMIFS('Fielding Data'!H:H,'Fielding Data'!$A:$A,'Hitting Data'!$A5701)</f>
        <v>0</v>
      </c>
    </row>
    <row r="5702" spans="1:24" x14ac:dyDescent="0.25">
      <c r="A5702" s="14" t="str">
        <f t="shared" si="89"/>
        <v>sabatcc012014</v>
      </c>
      <c r="B5702" s="19" t="s">
        <v>275</v>
      </c>
      <c r="C5702" s="19">
        <v>2014</v>
      </c>
      <c r="D5702" s="19">
        <v>8</v>
      </c>
      <c r="E5702" s="19">
        <v>2</v>
      </c>
      <c r="F5702" s="19">
        <v>0</v>
      </c>
      <c r="G5702" s="19">
        <v>0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4" t="str">
        <f>IFERROR(VLOOKUP($A5702,'Fielding Data'!$A:$H,MATCH(P$1,'Fielding Data'!$A$1:$H$1,0),0),"Other")</f>
        <v>P</v>
      </c>
      <c r="Q5702" s="14">
        <f>IFERROR(VLOOKUP($A5702,'Fielding Data'!$A:$H,MATCH(Q$1,'Fielding Data'!$A$1:$H$1,0),0),"Other")</f>
        <v>1</v>
      </c>
      <c r="R5702" s="14">
        <f>IFERROR(VLOOKUP($A5702,'Fielding Data'!$A:$H,MATCH(R$1,'Fielding Data'!$A$1:$H$1,0),0),"Other")</f>
        <v>5</v>
      </c>
      <c r="S5702" s="14">
        <f>IFERROR(VLOOKUP($A5702,'Fielding Data'!$A:$H,MATCH(S$1,'Fielding Data'!$A$1:$H$1,0),0),"Other")</f>
        <v>0</v>
      </c>
      <c r="T5702" s="14">
        <f>IFERROR(VLOOKUP($A5702,'Fielding Data'!$A:$H,MATCH(T$1,'Fielding Data'!$A$1:$H$1,0),0),"Other")</f>
        <v>0</v>
      </c>
      <c r="U5702" s="14">
        <f>SUMIFS('Fielding Data'!E:E,'Fielding Data'!$A:$A,'Hitting Data'!$A5702)</f>
        <v>1</v>
      </c>
      <c r="V5702" s="14">
        <f>SUMIFS('Fielding Data'!F:F,'Fielding Data'!$A:$A,'Hitting Data'!$A5702)</f>
        <v>5</v>
      </c>
      <c r="W5702" s="14">
        <f>SUMIFS('Fielding Data'!G:G,'Fielding Data'!$A:$A,'Hitting Data'!$A5702)</f>
        <v>0</v>
      </c>
      <c r="X5702" s="14">
        <f>SUMIFS('Fielding Data'!H:H,'Fielding Data'!$A:$A,'Hitting Data'!$A5702)</f>
        <v>0</v>
      </c>
    </row>
    <row r="5703" spans="1:24" x14ac:dyDescent="0.25">
      <c r="A5703" s="14" t="str">
        <f t="shared" si="89"/>
        <v>sadleca022014</v>
      </c>
      <c r="B5703" s="19" t="s">
        <v>2277</v>
      </c>
      <c r="C5703" s="19">
        <v>2014</v>
      </c>
      <c r="D5703" s="19">
        <v>6</v>
      </c>
      <c r="E5703" s="19">
        <v>0</v>
      </c>
      <c r="F5703" s="19">
        <v>0</v>
      </c>
      <c r="G5703" s="19">
        <v>0</v>
      </c>
      <c r="H5703" s="19">
        <v>0</v>
      </c>
      <c r="I5703" s="19">
        <v>0</v>
      </c>
      <c r="J5703" s="19">
        <v>0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4" t="str">
        <f>IFERROR(VLOOKUP($A5703,'Fielding Data'!$A:$H,MATCH(P$1,'Fielding Data'!$A$1:$H$1,0),0),"Other")</f>
        <v>P</v>
      </c>
      <c r="Q5703" s="14">
        <f>IFERROR(VLOOKUP($A5703,'Fielding Data'!$A:$H,MATCH(Q$1,'Fielding Data'!$A$1:$H$1,0),0),"Other")</f>
        <v>3</v>
      </c>
      <c r="R5703" s="14">
        <f>IFERROR(VLOOKUP($A5703,'Fielding Data'!$A:$H,MATCH(R$1,'Fielding Data'!$A$1:$H$1,0),0),"Other")</f>
        <v>1</v>
      </c>
      <c r="S5703" s="14">
        <f>IFERROR(VLOOKUP($A5703,'Fielding Data'!$A:$H,MATCH(S$1,'Fielding Data'!$A$1:$H$1,0),0),"Other")</f>
        <v>0</v>
      </c>
      <c r="T5703" s="14">
        <f>IFERROR(VLOOKUP($A5703,'Fielding Data'!$A:$H,MATCH(T$1,'Fielding Data'!$A$1:$H$1,0),0),"Other")</f>
        <v>0</v>
      </c>
      <c r="U5703" s="14">
        <f>SUMIFS('Fielding Data'!E:E,'Fielding Data'!$A:$A,'Hitting Data'!$A5703)</f>
        <v>3</v>
      </c>
      <c r="V5703" s="14">
        <f>SUMIFS('Fielding Data'!F:F,'Fielding Data'!$A:$A,'Hitting Data'!$A5703)</f>
        <v>1</v>
      </c>
      <c r="W5703" s="14">
        <f>SUMIFS('Fielding Data'!G:G,'Fielding Data'!$A:$A,'Hitting Data'!$A5703)</f>
        <v>0</v>
      </c>
      <c r="X5703" s="14">
        <f>SUMIFS('Fielding Data'!H:H,'Fielding Data'!$A:$A,'Hitting Data'!$A5703)</f>
        <v>0</v>
      </c>
    </row>
    <row r="5704" spans="1:24" x14ac:dyDescent="0.25">
      <c r="A5704" s="14" t="str">
        <f t="shared" si="89"/>
        <v>salasfe012014</v>
      </c>
      <c r="B5704" s="19" t="s">
        <v>1373</v>
      </c>
      <c r="C5704" s="19">
        <v>2014</v>
      </c>
      <c r="D5704" s="19">
        <v>57</v>
      </c>
      <c r="E5704" s="19">
        <v>0</v>
      </c>
      <c r="F5704" s="19">
        <v>0</v>
      </c>
      <c r="G5704" s="19">
        <v>0</v>
      </c>
      <c r="H5704" s="19">
        <v>0</v>
      </c>
      <c r="I5704" s="19">
        <v>0</v>
      </c>
      <c r="J5704" s="19">
        <v>0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4" t="str">
        <f>IFERROR(VLOOKUP($A5704,'Fielding Data'!$A:$H,MATCH(P$1,'Fielding Data'!$A$1:$H$1,0),0),"Other")</f>
        <v>P</v>
      </c>
      <c r="Q5704" s="14">
        <f>IFERROR(VLOOKUP($A5704,'Fielding Data'!$A:$H,MATCH(Q$1,'Fielding Data'!$A$1:$H$1,0),0),"Other")</f>
        <v>6</v>
      </c>
      <c r="R5704" s="14">
        <f>IFERROR(VLOOKUP($A5704,'Fielding Data'!$A:$H,MATCH(R$1,'Fielding Data'!$A$1:$H$1,0),0),"Other")</f>
        <v>7</v>
      </c>
      <c r="S5704" s="14">
        <f>IFERROR(VLOOKUP($A5704,'Fielding Data'!$A:$H,MATCH(S$1,'Fielding Data'!$A$1:$H$1,0),0),"Other")</f>
        <v>0</v>
      </c>
      <c r="T5704" s="14">
        <f>IFERROR(VLOOKUP($A5704,'Fielding Data'!$A:$H,MATCH(T$1,'Fielding Data'!$A$1:$H$1,0),0),"Other")</f>
        <v>1</v>
      </c>
      <c r="U5704" s="14">
        <f>SUMIFS('Fielding Data'!E:E,'Fielding Data'!$A:$A,'Hitting Data'!$A5704)</f>
        <v>6</v>
      </c>
      <c r="V5704" s="14">
        <f>SUMIFS('Fielding Data'!F:F,'Fielding Data'!$A:$A,'Hitting Data'!$A5704)</f>
        <v>7</v>
      </c>
      <c r="W5704" s="14">
        <f>SUMIFS('Fielding Data'!G:G,'Fielding Data'!$A:$A,'Hitting Data'!$A5704)</f>
        <v>0</v>
      </c>
      <c r="X5704" s="14">
        <f>SUMIFS('Fielding Data'!H:H,'Fielding Data'!$A:$A,'Hitting Data'!$A5704)</f>
        <v>1</v>
      </c>
    </row>
    <row r="5705" spans="1:24" x14ac:dyDescent="0.25">
      <c r="A5705" s="14" t="str">
        <f t="shared" si="89"/>
        <v>salazda012014</v>
      </c>
      <c r="B5705" s="19" t="s">
        <v>2053</v>
      </c>
      <c r="C5705" s="19">
        <v>2014</v>
      </c>
      <c r="D5705" s="19">
        <v>20</v>
      </c>
      <c r="E5705" s="19">
        <v>3</v>
      </c>
      <c r="F5705" s="19">
        <v>0</v>
      </c>
      <c r="G5705" s="19">
        <v>0</v>
      </c>
      <c r="H5705" s="19">
        <v>0</v>
      </c>
      <c r="I5705" s="19">
        <v>0</v>
      </c>
      <c r="J5705" s="19">
        <v>0</v>
      </c>
      <c r="K5705" s="19">
        <v>0</v>
      </c>
      <c r="L5705" s="19">
        <v>0</v>
      </c>
      <c r="M5705" s="19">
        <v>0</v>
      </c>
      <c r="N5705" s="19">
        <v>0</v>
      </c>
      <c r="O5705" s="19">
        <v>3</v>
      </c>
      <c r="P5705" s="14" t="str">
        <f>IFERROR(VLOOKUP($A5705,'Fielding Data'!$A:$H,MATCH(P$1,'Fielding Data'!$A$1:$H$1,0),0),"Other")</f>
        <v>P</v>
      </c>
      <c r="Q5705" s="14">
        <f>IFERROR(VLOOKUP($A5705,'Fielding Data'!$A:$H,MATCH(Q$1,'Fielding Data'!$A$1:$H$1,0),0),"Other")</f>
        <v>3</v>
      </c>
      <c r="R5705" s="14">
        <f>IFERROR(VLOOKUP($A5705,'Fielding Data'!$A:$H,MATCH(R$1,'Fielding Data'!$A$1:$H$1,0),0),"Other")</f>
        <v>6</v>
      </c>
      <c r="S5705" s="14">
        <f>IFERROR(VLOOKUP($A5705,'Fielding Data'!$A:$H,MATCH(S$1,'Fielding Data'!$A$1:$H$1,0),0),"Other")</f>
        <v>0</v>
      </c>
      <c r="T5705" s="14">
        <f>IFERROR(VLOOKUP($A5705,'Fielding Data'!$A:$H,MATCH(T$1,'Fielding Data'!$A$1:$H$1,0),0),"Other")</f>
        <v>1</v>
      </c>
      <c r="U5705" s="14">
        <f>SUMIFS('Fielding Data'!E:E,'Fielding Data'!$A:$A,'Hitting Data'!$A5705)</f>
        <v>3</v>
      </c>
      <c r="V5705" s="14">
        <f>SUMIFS('Fielding Data'!F:F,'Fielding Data'!$A:$A,'Hitting Data'!$A5705)</f>
        <v>6</v>
      </c>
      <c r="W5705" s="14">
        <f>SUMIFS('Fielding Data'!G:G,'Fielding Data'!$A:$A,'Hitting Data'!$A5705)</f>
        <v>0</v>
      </c>
      <c r="X5705" s="14">
        <f>SUMIFS('Fielding Data'!H:H,'Fielding Data'!$A:$A,'Hitting Data'!$A5705)</f>
        <v>1</v>
      </c>
    </row>
    <row r="5706" spans="1:24" x14ac:dyDescent="0.25">
      <c r="A5706" s="14" t="str">
        <f t="shared" si="89"/>
        <v>salech012014</v>
      </c>
      <c r="B5706" s="19" t="s">
        <v>1374</v>
      </c>
      <c r="C5706" s="19">
        <v>2014</v>
      </c>
      <c r="D5706" s="19">
        <v>26</v>
      </c>
      <c r="E5706" s="19">
        <v>3</v>
      </c>
      <c r="F5706" s="19">
        <v>0</v>
      </c>
      <c r="G5706" s="19">
        <v>0</v>
      </c>
      <c r="H5706" s="19">
        <v>0</v>
      </c>
      <c r="I5706" s="19">
        <v>0</v>
      </c>
      <c r="J5706" s="19">
        <v>0</v>
      </c>
      <c r="K5706" s="19">
        <v>0</v>
      </c>
      <c r="L5706" s="19">
        <v>0</v>
      </c>
      <c r="M5706" s="19">
        <v>0</v>
      </c>
      <c r="N5706" s="19">
        <v>0</v>
      </c>
      <c r="O5706" s="19">
        <v>2</v>
      </c>
      <c r="P5706" s="14" t="str">
        <f>IFERROR(VLOOKUP($A5706,'Fielding Data'!$A:$H,MATCH(P$1,'Fielding Data'!$A$1:$H$1,0),0),"Other")</f>
        <v>P</v>
      </c>
      <c r="Q5706" s="14">
        <f>IFERROR(VLOOKUP($A5706,'Fielding Data'!$A:$H,MATCH(Q$1,'Fielding Data'!$A$1:$H$1,0),0),"Other")</f>
        <v>4</v>
      </c>
      <c r="R5706" s="14">
        <f>IFERROR(VLOOKUP($A5706,'Fielding Data'!$A:$H,MATCH(R$1,'Fielding Data'!$A$1:$H$1,0),0),"Other")</f>
        <v>13</v>
      </c>
      <c r="S5706" s="14">
        <f>IFERROR(VLOOKUP($A5706,'Fielding Data'!$A:$H,MATCH(S$1,'Fielding Data'!$A$1:$H$1,0),0),"Other")</f>
        <v>0</v>
      </c>
      <c r="T5706" s="14">
        <f>IFERROR(VLOOKUP($A5706,'Fielding Data'!$A:$H,MATCH(T$1,'Fielding Data'!$A$1:$H$1,0),0),"Other")</f>
        <v>0</v>
      </c>
      <c r="U5706" s="14">
        <f>SUMIFS('Fielding Data'!E:E,'Fielding Data'!$A:$A,'Hitting Data'!$A5706)</f>
        <v>4</v>
      </c>
      <c r="V5706" s="14">
        <f>SUMIFS('Fielding Data'!F:F,'Fielding Data'!$A:$A,'Hitting Data'!$A5706)</f>
        <v>13</v>
      </c>
      <c r="W5706" s="14">
        <f>SUMIFS('Fielding Data'!G:G,'Fielding Data'!$A:$A,'Hitting Data'!$A5706)</f>
        <v>0</v>
      </c>
      <c r="X5706" s="14">
        <f>SUMIFS('Fielding Data'!H:H,'Fielding Data'!$A:$A,'Hitting Data'!$A5706)</f>
        <v>0</v>
      </c>
    </row>
    <row r="5707" spans="1:24" x14ac:dyDescent="0.25">
      <c r="A5707" s="14" t="str">
        <f t="shared" si="89"/>
        <v>saltaja012014</v>
      </c>
      <c r="B5707" s="19" t="s">
        <v>848</v>
      </c>
      <c r="C5707" s="19">
        <v>2014</v>
      </c>
      <c r="D5707" s="19">
        <v>114</v>
      </c>
      <c r="E5707" s="19">
        <v>373</v>
      </c>
      <c r="F5707" s="19">
        <v>43</v>
      </c>
      <c r="G5707" s="19">
        <v>82</v>
      </c>
      <c r="H5707" s="19">
        <v>20</v>
      </c>
      <c r="I5707" s="19">
        <v>0</v>
      </c>
      <c r="J5707" s="19">
        <v>11</v>
      </c>
      <c r="K5707" s="19">
        <v>44</v>
      </c>
      <c r="L5707" s="19">
        <v>0</v>
      </c>
      <c r="M5707" s="19">
        <v>1</v>
      </c>
      <c r="N5707" s="19">
        <v>55</v>
      </c>
      <c r="O5707" s="19">
        <v>143</v>
      </c>
      <c r="P5707" s="14" t="str">
        <f>IFERROR(VLOOKUP($A5707,'Fielding Data'!$A:$H,MATCH(P$1,'Fielding Data'!$A$1:$H$1,0),0),"Other")</f>
        <v>C</v>
      </c>
      <c r="Q5707" s="14">
        <f>IFERROR(VLOOKUP($A5707,'Fielding Data'!$A:$H,MATCH(Q$1,'Fielding Data'!$A$1:$H$1,0),0),"Other")</f>
        <v>741</v>
      </c>
      <c r="R5707" s="14">
        <f>IFERROR(VLOOKUP($A5707,'Fielding Data'!$A:$H,MATCH(R$1,'Fielding Data'!$A$1:$H$1,0),0),"Other")</f>
        <v>45</v>
      </c>
      <c r="S5707" s="14">
        <f>IFERROR(VLOOKUP($A5707,'Fielding Data'!$A:$H,MATCH(S$1,'Fielding Data'!$A$1:$H$1,0),0),"Other")</f>
        <v>15</v>
      </c>
      <c r="T5707" s="14">
        <f>IFERROR(VLOOKUP($A5707,'Fielding Data'!$A:$H,MATCH(T$1,'Fielding Data'!$A$1:$H$1,0),0),"Other")</f>
        <v>6</v>
      </c>
      <c r="U5707" s="14">
        <f>SUMIFS('Fielding Data'!E:E,'Fielding Data'!$A:$A,'Hitting Data'!$A5707)</f>
        <v>741</v>
      </c>
      <c r="V5707" s="14">
        <f>SUMIFS('Fielding Data'!F:F,'Fielding Data'!$A:$A,'Hitting Data'!$A5707)</f>
        <v>45</v>
      </c>
      <c r="W5707" s="14">
        <f>SUMIFS('Fielding Data'!G:G,'Fielding Data'!$A:$A,'Hitting Data'!$A5707)</f>
        <v>15</v>
      </c>
      <c r="X5707" s="14">
        <f>SUMIFS('Fielding Data'!H:H,'Fielding Data'!$A:$A,'Hitting Data'!$A5707)</f>
        <v>6</v>
      </c>
    </row>
    <row r="5708" spans="1:24" x14ac:dyDescent="0.25">
      <c r="A5708" s="14" t="str">
        <f t="shared" si="89"/>
        <v>sanchaa012014</v>
      </c>
      <c r="B5708" s="19" t="s">
        <v>2278</v>
      </c>
      <c r="C5708" s="19">
        <v>2014</v>
      </c>
      <c r="D5708" s="19">
        <v>24</v>
      </c>
      <c r="E5708" s="19">
        <v>0</v>
      </c>
      <c r="F5708" s="19">
        <v>0</v>
      </c>
      <c r="G5708" s="19">
        <v>0</v>
      </c>
      <c r="H5708" s="19">
        <v>0</v>
      </c>
      <c r="I5708" s="19">
        <v>0</v>
      </c>
      <c r="J5708" s="19">
        <v>0</v>
      </c>
      <c r="K5708" s="19">
        <v>0</v>
      </c>
      <c r="L5708" s="19">
        <v>0</v>
      </c>
      <c r="M5708" s="19">
        <v>0</v>
      </c>
      <c r="N5708" s="19">
        <v>0</v>
      </c>
      <c r="O5708" s="19">
        <v>0</v>
      </c>
      <c r="P5708" s="14" t="str">
        <f>IFERROR(VLOOKUP($A5708,'Fielding Data'!$A:$H,MATCH(P$1,'Fielding Data'!$A$1:$H$1,0),0),"Other")</f>
        <v>P</v>
      </c>
      <c r="Q5708" s="14">
        <f>IFERROR(VLOOKUP($A5708,'Fielding Data'!$A:$H,MATCH(Q$1,'Fielding Data'!$A$1:$H$1,0),0),"Other")</f>
        <v>0</v>
      </c>
      <c r="R5708" s="14">
        <f>IFERROR(VLOOKUP($A5708,'Fielding Data'!$A:$H,MATCH(R$1,'Fielding Data'!$A$1:$H$1,0),0),"Other")</f>
        <v>11</v>
      </c>
      <c r="S5708" s="14">
        <f>IFERROR(VLOOKUP($A5708,'Fielding Data'!$A:$H,MATCH(S$1,'Fielding Data'!$A$1:$H$1,0),0),"Other")</f>
        <v>1</v>
      </c>
      <c r="T5708" s="14">
        <f>IFERROR(VLOOKUP($A5708,'Fielding Data'!$A:$H,MATCH(T$1,'Fielding Data'!$A$1:$H$1,0),0),"Other")</f>
        <v>0</v>
      </c>
      <c r="U5708" s="14">
        <f>SUMIFS('Fielding Data'!E:E,'Fielding Data'!$A:$A,'Hitting Data'!$A5708)</f>
        <v>0</v>
      </c>
      <c r="V5708" s="14">
        <f>SUMIFS('Fielding Data'!F:F,'Fielding Data'!$A:$A,'Hitting Data'!$A5708)</f>
        <v>11</v>
      </c>
      <c r="W5708" s="14">
        <f>SUMIFS('Fielding Data'!G:G,'Fielding Data'!$A:$A,'Hitting Data'!$A5708)</f>
        <v>1</v>
      </c>
      <c r="X5708" s="14">
        <f>SUMIFS('Fielding Data'!H:H,'Fielding Data'!$A:$A,'Hitting Data'!$A5708)</f>
        <v>0</v>
      </c>
    </row>
    <row r="5709" spans="1:24" x14ac:dyDescent="0.25">
      <c r="A5709" s="14" t="str">
        <f t="shared" si="89"/>
        <v>sanchan012014</v>
      </c>
      <c r="B5709" s="19" t="s">
        <v>726</v>
      </c>
      <c r="C5709" s="19">
        <v>2014</v>
      </c>
      <c r="D5709" s="19">
        <v>22</v>
      </c>
      <c r="E5709" s="19">
        <v>5</v>
      </c>
      <c r="F5709" s="19">
        <v>0</v>
      </c>
      <c r="G5709" s="19">
        <v>1</v>
      </c>
      <c r="H5709" s="19">
        <v>1</v>
      </c>
      <c r="I5709" s="19">
        <v>0</v>
      </c>
      <c r="J5709" s="19">
        <v>0</v>
      </c>
      <c r="K5709" s="19">
        <v>1</v>
      </c>
      <c r="L5709" s="19">
        <v>0</v>
      </c>
      <c r="M5709" s="19">
        <v>0</v>
      </c>
      <c r="N5709" s="19">
        <v>0</v>
      </c>
      <c r="O5709" s="19">
        <v>3</v>
      </c>
      <c r="P5709" s="14" t="str">
        <f>IFERROR(VLOOKUP($A5709,'Fielding Data'!$A:$H,MATCH(P$1,'Fielding Data'!$A$1:$H$1,0),0),"Other")</f>
        <v>P</v>
      </c>
      <c r="Q5709" s="14">
        <f>IFERROR(VLOOKUP($A5709,'Fielding Data'!$A:$H,MATCH(Q$1,'Fielding Data'!$A$1:$H$1,0),0),"Other")</f>
        <v>11</v>
      </c>
      <c r="R5709" s="14">
        <f>IFERROR(VLOOKUP($A5709,'Fielding Data'!$A:$H,MATCH(R$1,'Fielding Data'!$A$1:$H$1,0),0),"Other")</f>
        <v>18</v>
      </c>
      <c r="S5709" s="14">
        <f>IFERROR(VLOOKUP($A5709,'Fielding Data'!$A:$H,MATCH(S$1,'Fielding Data'!$A$1:$H$1,0),0),"Other")</f>
        <v>0</v>
      </c>
      <c r="T5709" s="14">
        <f>IFERROR(VLOOKUP($A5709,'Fielding Data'!$A:$H,MATCH(T$1,'Fielding Data'!$A$1:$H$1,0),0),"Other")</f>
        <v>2</v>
      </c>
      <c r="U5709" s="14">
        <f>SUMIFS('Fielding Data'!E:E,'Fielding Data'!$A:$A,'Hitting Data'!$A5709)</f>
        <v>11</v>
      </c>
      <c r="V5709" s="14">
        <f>SUMIFS('Fielding Data'!F:F,'Fielding Data'!$A:$A,'Hitting Data'!$A5709)</f>
        <v>18</v>
      </c>
      <c r="W5709" s="14">
        <f>SUMIFS('Fielding Data'!G:G,'Fielding Data'!$A:$A,'Hitting Data'!$A5709)</f>
        <v>0</v>
      </c>
      <c r="X5709" s="14">
        <f>SUMIFS('Fielding Data'!H:H,'Fielding Data'!$A:$A,'Hitting Data'!$A5709)</f>
        <v>2</v>
      </c>
    </row>
    <row r="5710" spans="1:24" x14ac:dyDescent="0.25">
      <c r="A5710" s="14" t="str">
        <f t="shared" si="89"/>
        <v>sanchca012014</v>
      </c>
      <c r="B5710" s="19" t="s">
        <v>2279</v>
      </c>
      <c r="C5710" s="19">
        <v>2014</v>
      </c>
      <c r="D5710" s="19">
        <v>28</v>
      </c>
      <c r="E5710" s="19">
        <v>100</v>
      </c>
      <c r="F5710" s="19">
        <v>6</v>
      </c>
      <c r="G5710" s="19">
        <v>25</v>
      </c>
      <c r="H5710" s="19">
        <v>5</v>
      </c>
      <c r="I5710" s="19">
        <v>0</v>
      </c>
      <c r="J5710" s="19">
        <v>0</v>
      </c>
      <c r="K5710" s="19">
        <v>5</v>
      </c>
      <c r="L5710" s="19">
        <v>1</v>
      </c>
      <c r="M5710" s="19">
        <v>1</v>
      </c>
      <c r="N5710" s="19">
        <v>3</v>
      </c>
      <c r="O5710" s="19">
        <v>25</v>
      </c>
      <c r="P5710" s="14" t="str">
        <f>IFERROR(VLOOKUP($A5710,'Fielding Data'!$A:$H,MATCH(P$1,'Fielding Data'!$A$1:$H$1,0),0),"Other")</f>
        <v>2B</v>
      </c>
      <c r="Q5710" s="14">
        <f>IFERROR(VLOOKUP($A5710,'Fielding Data'!$A:$H,MATCH(Q$1,'Fielding Data'!$A$1:$H$1,0),0),"Other")</f>
        <v>49</v>
      </c>
      <c r="R5710" s="14">
        <f>IFERROR(VLOOKUP($A5710,'Fielding Data'!$A:$H,MATCH(R$1,'Fielding Data'!$A$1:$H$1,0),0),"Other")</f>
        <v>72</v>
      </c>
      <c r="S5710" s="14">
        <f>IFERROR(VLOOKUP($A5710,'Fielding Data'!$A:$H,MATCH(S$1,'Fielding Data'!$A$1:$H$1,0),0),"Other")</f>
        <v>1</v>
      </c>
      <c r="T5710" s="14">
        <f>IFERROR(VLOOKUP($A5710,'Fielding Data'!$A:$H,MATCH(T$1,'Fielding Data'!$A$1:$H$1,0),0),"Other")</f>
        <v>18</v>
      </c>
      <c r="U5710" s="14">
        <f>SUMIFS('Fielding Data'!E:E,'Fielding Data'!$A:$A,'Hitting Data'!$A5710)</f>
        <v>50</v>
      </c>
      <c r="V5710" s="14">
        <f>SUMIFS('Fielding Data'!F:F,'Fielding Data'!$A:$A,'Hitting Data'!$A5710)</f>
        <v>77</v>
      </c>
      <c r="W5710" s="14">
        <f>SUMIFS('Fielding Data'!G:G,'Fielding Data'!$A:$A,'Hitting Data'!$A5710)</f>
        <v>1</v>
      </c>
      <c r="X5710" s="14">
        <f>SUMIFS('Fielding Data'!H:H,'Fielding Data'!$A:$A,'Hitting Data'!$A5710)</f>
        <v>18</v>
      </c>
    </row>
    <row r="5711" spans="1:24" x14ac:dyDescent="0.25">
      <c r="A5711" s="14" t="str">
        <f t="shared" si="89"/>
        <v>sanchga012014</v>
      </c>
      <c r="B5711" s="19" t="s">
        <v>1008</v>
      </c>
      <c r="C5711" s="19">
        <v>2014</v>
      </c>
      <c r="D5711" s="19">
        <v>123</v>
      </c>
      <c r="E5711" s="19">
        <v>262</v>
      </c>
      <c r="F5711" s="19">
        <v>31</v>
      </c>
      <c r="G5711" s="19">
        <v>60</v>
      </c>
      <c r="H5711" s="19">
        <v>18</v>
      </c>
      <c r="I5711" s="19">
        <v>1</v>
      </c>
      <c r="J5711" s="19">
        <v>7</v>
      </c>
      <c r="K5711" s="19">
        <v>33</v>
      </c>
      <c r="L5711" s="19">
        <v>2</v>
      </c>
      <c r="M5711" s="19">
        <v>0</v>
      </c>
      <c r="N5711" s="19">
        <v>23</v>
      </c>
      <c r="O5711" s="19">
        <v>58</v>
      </c>
      <c r="P5711" s="14" t="str">
        <f>IFERROR(VLOOKUP($A5711,'Fielding Data'!$A:$H,MATCH(P$1,'Fielding Data'!$A$1:$H$1,0),0),"Other")</f>
        <v>1B</v>
      </c>
      <c r="Q5711" s="14">
        <f>IFERROR(VLOOKUP($A5711,'Fielding Data'!$A:$H,MATCH(Q$1,'Fielding Data'!$A$1:$H$1,0),0),"Other")</f>
        <v>554</v>
      </c>
      <c r="R5711" s="14">
        <f>IFERROR(VLOOKUP($A5711,'Fielding Data'!$A:$H,MATCH(R$1,'Fielding Data'!$A$1:$H$1,0),0),"Other")</f>
        <v>38</v>
      </c>
      <c r="S5711" s="14">
        <f>IFERROR(VLOOKUP($A5711,'Fielding Data'!$A:$H,MATCH(S$1,'Fielding Data'!$A$1:$H$1,0),0),"Other")</f>
        <v>3</v>
      </c>
      <c r="T5711" s="14">
        <f>IFERROR(VLOOKUP($A5711,'Fielding Data'!$A:$H,MATCH(T$1,'Fielding Data'!$A$1:$H$1,0),0),"Other")</f>
        <v>46</v>
      </c>
      <c r="U5711" s="14">
        <f>SUMIFS('Fielding Data'!E:E,'Fielding Data'!$A:$A,'Hitting Data'!$A5711)</f>
        <v>554</v>
      </c>
      <c r="V5711" s="14">
        <f>SUMIFS('Fielding Data'!F:F,'Fielding Data'!$A:$A,'Hitting Data'!$A5711)</f>
        <v>38</v>
      </c>
      <c r="W5711" s="14">
        <f>SUMIFS('Fielding Data'!G:G,'Fielding Data'!$A:$A,'Hitting Data'!$A5711)</f>
        <v>3</v>
      </c>
      <c r="X5711" s="14">
        <f>SUMIFS('Fielding Data'!H:H,'Fielding Data'!$A:$A,'Hitting Data'!$A5711)</f>
        <v>46</v>
      </c>
    </row>
    <row r="5712" spans="1:24" x14ac:dyDescent="0.25">
      <c r="A5712" s="14" t="str">
        <f t="shared" si="89"/>
        <v>sanchhe012014</v>
      </c>
      <c r="B5712" s="19" t="s">
        <v>1606</v>
      </c>
      <c r="C5712" s="19">
        <v>2014</v>
      </c>
      <c r="D5712" s="19">
        <v>66</v>
      </c>
      <c r="E5712" s="19">
        <v>163</v>
      </c>
      <c r="F5712" s="19">
        <v>8</v>
      </c>
      <c r="G5712" s="19">
        <v>32</v>
      </c>
      <c r="H5712" s="19">
        <v>8</v>
      </c>
      <c r="I5712" s="19">
        <v>0</v>
      </c>
      <c r="J5712" s="19">
        <v>3</v>
      </c>
      <c r="K5712" s="19">
        <v>28</v>
      </c>
      <c r="L5712" s="19">
        <v>0</v>
      </c>
      <c r="M5712" s="19">
        <v>1</v>
      </c>
      <c r="N5712" s="19">
        <v>8</v>
      </c>
      <c r="O5712" s="19">
        <v>55</v>
      </c>
      <c r="P5712" s="14" t="str">
        <f>IFERROR(VLOOKUP($A5712,'Fielding Data'!$A:$H,MATCH(P$1,'Fielding Data'!$A$1:$H$1,0),0),"Other")</f>
        <v>1B</v>
      </c>
      <c r="Q5712" s="14">
        <f>IFERROR(VLOOKUP($A5712,'Fielding Data'!$A:$H,MATCH(Q$1,'Fielding Data'!$A$1:$H$1,0),0),"Other")</f>
        <v>6</v>
      </c>
      <c r="R5712" s="14">
        <f>IFERROR(VLOOKUP($A5712,'Fielding Data'!$A:$H,MATCH(R$1,'Fielding Data'!$A$1:$H$1,0),0),"Other")</f>
        <v>1</v>
      </c>
      <c r="S5712" s="14">
        <f>IFERROR(VLOOKUP($A5712,'Fielding Data'!$A:$H,MATCH(S$1,'Fielding Data'!$A$1:$H$1,0),0),"Other")</f>
        <v>0</v>
      </c>
      <c r="T5712" s="14">
        <f>IFERROR(VLOOKUP($A5712,'Fielding Data'!$A:$H,MATCH(T$1,'Fielding Data'!$A$1:$H$1,0),0),"Other")</f>
        <v>0</v>
      </c>
      <c r="U5712" s="14">
        <f>SUMIFS('Fielding Data'!E:E,'Fielding Data'!$A:$A,'Hitting Data'!$A5712)</f>
        <v>267</v>
      </c>
      <c r="V5712" s="14">
        <f>SUMIFS('Fielding Data'!F:F,'Fielding Data'!$A:$A,'Hitting Data'!$A5712)</f>
        <v>29</v>
      </c>
      <c r="W5712" s="14">
        <f>SUMIFS('Fielding Data'!G:G,'Fielding Data'!$A:$A,'Hitting Data'!$A5712)</f>
        <v>3</v>
      </c>
      <c r="X5712" s="14">
        <f>SUMIFS('Fielding Data'!H:H,'Fielding Data'!$A:$A,'Hitting Data'!$A5712)</f>
        <v>1</v>
      </c>
    </row>
    <row r="5713" spans="1:24" x14ac:dyDescent="0.25">
      <c r="A5713" s="14" t="str">
        <f t="shared" si="89"/>
        <v>sanchto012014</v>
      </c>
      <c r="B5713" s="19" t="s">
        <v>2054</v>
      </c>
      <c r="C5713" s="19">
        <v>2014</v>
      </c>
      <c r="D5713" s="19">
        <v>26</v>
      </c>
      <c r="E5713" s="19">
        <v>75</v>
      </c>
      <c r="F5713" s="19">
        <v>3</v>
      </c>
      <c r="G5713" s="19">
        <v>20</v>
      </c>
      <c r="H5713" s="19">
        <v>1</v>
      </c>
      <c r="I5713" s="19">
        <v>0</v>
      </c>
      <c r="J5713" s="19">
        <v>2</v>
      </c>
      <c r="K5713" s="19">
        <v>13</v>
      </c>
      <c r="L5713" s="19">
        <v>0</v>
      </c>
      <c r="M5713" s="19">
        <v>0</v>
      </c>
      <c r="N5713" s="19">
        <v>3</v>
      </c>
      <c r="O5713" s="19">
        <v>28</v>
      </c>
      <c r="P5713" s="14" t="str">
        <f>IFERROR(VLOOKUP($A5713,'Fielding Data'!$A:$H,MATCH(P$1,'Fielding Data'!$A$1:$H$1,0),0),"Other")</f>
        <v>C</v>
      </c>
      <c r="Q5713" s="14">
        <f>IFERROR(VLOOKUP($A5713,'Fielding Data'!$A:$H,MATCH(Q$1,'Fielding Data'!$A$1:$H$1,0),0),"Other")</f>
        <v>135</v>
      </c>
      <c r="R5713" s="14">
        <f>IFERROR(VLOOKUP($A5713,'Fielding Data'!$A:$H,MATCH(R$1,'Fielding Data'!$A$1:$H$1,0),0),"Other")</f>
        <v>10</v>
      </c>
      <c r="S5713" s="14">
        <f>IFERROR(VLOOKUP($A5713,'Fielding Data'!$A:$H,MATCH(S$1,'Fielding Data'!$A$1:$H$1,0),0),"Other")</f>
        <v>5</v>
      </c>
      <c r="T5713" s="14">
        <f>IFERROR(VLOOKUP($A5713,'Fielding Data'!$A:$H,MATCH(T$1,'Fielding Data'!$A$1:$H$1,0),0),"Other")</f>
        <v>0</v>
      </c>
      <c r="U5713" s="14">
        <f>SUMIFS('Fielding Data'!E:E,'Fielding Data'!$A:$A,'Hitting Data'!$A5713)</f>
        <v>135</v>
      </c>
      <c r="V5713" s="14">
        <f>SUMIFS('Fielding Data'!F:F,'Fielding Data'!$A:$A,'Hitting Data'!$A5713)</f>
        <v>10</v>
      </c>
      <c r="W5713" s="14">
        <f>SUMIFS('Fielding Data'!G:G,'Fielding Data'!$A:$A,'Hitting Data'!$A5713)</f>
        <v>5</v>
      </c>
      <c r="X5713" s="14">
        <f>SUMIFS('Fielding Data'!H:H,'Fielding Data'!$A:$A,'Hitting Data'!$A5713)</f>
        <v>0</v>
      </c>
    </row>
    <row r="5714" spans="1:24" x14ac:dyDescent="0.25">
      <c r="A5714" s="14" t="str">
        <f t="shared" si="89"/>
        <v>sandopa012014</v>
      </c>
      <c r="B5714" s="19" t="s">
        <v>1009</v>
      </c>
      <c r="C5714" s="19">
        <v>2014</v>
      </c>
      <c r="D5714" s="19">
        <v>157</v>
      </c>
      <c r="E5714" s="19">
        <v>588</v>
      </c>
      <c r="F5714" s="19">
        <v>68</v>
      </c>
      <c r="G5714" s="19">
        <v>164</v>
      </c>
      <c r="H5714" s="19">
        <v>26</v>
      </c>
      <c r="I5714" s="19">
        <v>3</v>
      </c>
      <c r="J5714" s="19">
        <v>16</v>
      </c>
      <c r="K5714" s="19">
        <v>73</v>
      </c>
      <c r="L5714" s="19">
        <v>0</v>
      </c>
      <c r="M5714" s="19">
        <v>0</v>
      </c>
      <c r="N5714" s="19">
        <v>39</v>
      </c>
      <c r="O5714" s="19">
        <v>85</v>
      </c>
      <c r="P5714" s="14" t="str">
        <f>IFERROR(VLOOKUP($A5714,'Fielding Data'!$A:$H,MATCH(P$1,'Fielding Data'!$A$1:$H$1,0),0),"Other")</f>
        <v>3B</v>
      </c>
      <c r="Q5714" s="14">
        <f>IFERROR(VLOOKUP($A5714,'Fielding Data'!$A:$H,MATCH(Q$1,'Fielding Data'!$A$1:$H$1,0),0),"Other")</f>
        <v>89</v>
      </c>
      <c r="R5714" s="14">
        <f>IFERROR(VLOOKUP($A5714,'Fielding Data'!$A:$H,MATCH(R$1,'Fielding Data'!$A$1:$H$1,0),0),"Other")</f>
        <v>282</v>
      </c>
      <c r="S5714" s="14">
        <f>IFERROR(VLOOKUP($A5714,'Fielding Data'!$A:$H,MATCH(S$1,'Fielding Data'!$A$1:$H$1,0),0),"Other")</f>
        <v>11</v>
      </c>
      <c r="T5714" s="14">
        <f>IFERROR(VLOOKUP($A5714,'Fielding Data'!$A:$H,MATCH(T$1,'Fielding Data'!$A$1:$H$1,0),0),"Other")</f>
        <v>27</v>
      </c>
      <c r="U5714" s="14">
        <f>SUMIFS('Fielding Data'!E:E,'Fielding Data'!$A:$A,'Hitting Data'!$A5714)</f>
        <v>89</v>
      </c>
      <c r="V5714" s="14">
        <f>SUMIFS('Fielding Data'!F:F,'Fielding Data'!$A:$A,'Hitting Data'!$A5714)</f>
        <v>282</v>
      </c>
      <c r="W5714" s="14">
        <f>SUMIFS('Fielding Data'!G:G,'Fielding Data'!$A:$A,'Hitting Data'!$A5714)</f>
        <v>11</v>
      </c>
      <c r="X5714" s="14">
        <f>SUMIFS('Fielding Data'!H:H,'Fielding Data'!$A:$A,'Hitting Data'!$A5714)</f>
        <v>27</v>
      </c>
    </row>
    <row r="5715" spans="1:24" x14ac:dyDescent="0.25">
      <c r="A5715" s="14" t="str">
        <f t="shared" si="89"/>
        <v>sandsje012014</v>
      </c>
      <c r="B5715" s="19" t="s">
        <v>1607</v>
      </c>
      <c r="C5715" s="19">
        <v>2014</v>
      </c>
      <c r="D5715" s="19">
        <v>12</v>
      </c>
      <c r="E5715" s="19">
        <v>21</v>
      </c>
      <c r="F5715" s="19">
        <v>1</v>
      </c>
      <c r="G5715" s="19">
        <v>4</v>
      </c>
      <c r="H5715" s="19">
        <v>0</v>
      </c>
      <c r="I5715" s="19">
        <v>0</v>
      </c>
      <c r="J5715" s="19">
        <v>1</v>
      </c>
      <c r="K5715" s="19">
        <v>4</v>
      </c>
      <c r="L5715" s="19">
        <v>0</v>
      </c>
      <c r="M5715" s="19">
        <v>0</v>
      </c>
      <c r="N5715" s="19">
        <v>0</v>
      </c>
      <c r="O5715" s="19">
        <v>6</v>
      </c>
      <c r="P5715" s="14" t="str">
        <f>IFERROR(VLOOKUP($A5715,'Fielding Data'!$A:$H,MATCH(P$1,'Fielding Data'!$A$1:$H$1,0),0),"Other")</f>
        <v>Other</v>
      </c>
      <c r="Q5715" s="14" t="str">
        <f>IFERROR(VLOOKUP($A5715,'Fielding Data'!$A:$H,MATCH(Q$1,'Fielding Data'!$A$1:$H$1,0),0),"Other")</f>
        <v>Other</v>
      </c>
      <c r="R5715" s="14" t="str">
        <f>IFERROR(VLOOKUP($A5715,'Fielding Data'!$A:$H,MATCH(R$1,'Fielding Data'!$A$1:$H$1,0),0),"Other")</f>
        <v>Other</v>
      </c>
      <c r="S5715" s="14" t="str">
        <f>IFERROR(VLOOKUP($A5715,'Fielding Data'!$A:$H,MATCH(S$1,'Fielding Data'!$A$1:$H$1,0),0),"Other")</f>
        <v>Other</v>
      </c>
      <c r="T5715" s="14" t="str">
        <f>IFERROR(VLOOKUP($A5715,'Fielding Data'!$A:$H,MATCH(T$1,'Fielding Data'!$A$1:$H$1,0),0),"Other")</f>
        <v>Other</v>
      </c>
      <c r="U5715" s="14">
        <f>SUMIFS('Fielding Data'!E:E,'Fielding Data'!$A:$A,'Hitting Data'!$A5715)</f>
        <v>0</v>
      </c>
      <c r="V5715" s="14">
        <f>SUMIFS('Fielding Data'!F:F,'Fielding Data'!$A:$A,'Hitting Data'!$A5715)</f>
        <v>0</v>
      </c>
      <c r="W5715" s="14">
        <f>SUMIFS('Fielding Data'!G:G,'Fielding Data'!$A:$A,'Hitting Data'!$A5715)</f>
        <v>0</v>
      </c>
      <c r="X5715" s="14">
        <f>SUMIFS('Fielding Data'!H:H,'Fielding Data'!$A:$A,'Hitting Data'!$A5715)</f>
        <v>0</v>
      </c>
    </row>
    <row r="5716" spans="1:24" x14ac:dyDescent="0.25">
      <c r="A5716" s="14" t="str">
        <f t="shared" si="89"/>
        <v>santaca012014</v>
      </c>
      <c r="B5716" s="19" t="s">
        <v>1376</v>
      </c>
      <c r="C5716" s="19">
        <v>2014</v>
      </c>
      <c r="D5716" s="19">
        <v>152</v>
      </c>
      <c r="E5716" s="19">
        <v>541</v>
      </c>
      <c r="F5716" s="19">
        <v>68</v>
      </c>
      <c r="G5716" s="19">
        <v>125</v>
      </c>
      <c r="H5716" s="19">
        <v>25</v>
      </c>
      <c r="I5716" s="19">
        <v>0</v>
      </c>
      <c r="J5716" s="19">
        <v>27</v>
      </c>
      <c r="K5716" s="19">
        <v>85</v>
      </c>
      <c r="L5716" s="19">
        <v>5</v>
      </c>
      <c r="M5716" s="19">
        <v>2</v>
      </c>
      <c r="N5716" s="19">
        <v>113</v>
      </c>
      <c r="O5716" s="19">
        <v>124</v>
      </c>
      <c r="P5716" s="14" t="str">
        <f>IFERROR(VLOOKUP($A5716,'Fielding Data'!$A:$H,MATCH(P$1,'Fielding Data'!$A$1:$H$1,0),0),"Other")</f>
        <v>1B</v>
      </c>
      <c r="Q5716" s="14">
        <f>IFERROR(VLOOKUP($A5716,'Fielding Data'!$A:$H,MATCH(Q$1,'Fielding Data'!$A$1:$H$1,0),0),"Other")</f>
        <v>842</v>
      </c>
      <c r="R5716" s="14">
        <f>IFERROR(VLOOKUP($A5716,'Fielding Data'!$A:$H,MATCH(R$1,'Fielding Data'!$A$1:$H$1,0),0),"Other")</f>
        <v>64</v>
      </c>
      <c r="S5716" s="14">
        <f>IFERROR(VLOOKUP($A5716,'Fielding Data'!$A:$H,MATCH(S$1,'Fielding Data'!$A$1:$H$1,0),0),"Other")</f>
        <v>5</v>
      </c>
      <c r="T5716" s="14">
        <f>IFERROR(VLOOKUP($A5716,'Fielding Data'!$A:$H,MATCH(T$1,'Fielding Data'!$A$1:$H$1,0),0),"Other")</f>
        <v>71</v>
      </c>
      <c r="U5716" s="14">
        <f>SUMIFS('Fielding Data'!E:E,'Fielding Data'!$A:$A,'Hitting Data'!$A5716)</f>
        <v>961</v>
      </c>
      <c r="V5716" s="14">
        <f>SUMIFS('Fielding Data'!F:F,'Fielding Data'!$A:$A,'Hitting Data'!$A5716)</f>
        <v>109</v>
      </c>
      <c r="W5716" s="14">
        <f>SUMIFS('Fielding Data'!G:G,'Fielding Data'!$A:$A,'Hitting Data'!$A5716)</f>
        <v>11</v>
      </c>
      <c r="X5716" s="14">
        <f>SUMIFS('Fielding Data'!H:H,'Fielding Data'!$A:$A,'Hitting Data'!$A5716)</f>
        <v>75</v>
      </c>
    </row>
    <row r="5717" spans="1:24" x14ac:dyDescent="0.25">
      <c r="A5717" s="14" t="str">
        <f t="shared" si="89"/>
        <v>santada012014</v>
      </c>
      <c r="B5717" s="19" t="s">
        <v>2280</v>
      </c>
      <c r="C5717" s="19">
        <v>2014</v>
      </c>
      <c r="D5717" s="19">
        <v>101</v>
      </c>
      <c r="E5717" s="19">
        <v>405</v>
      </c>
      <c r="F5717" s="19">
        <v>70</v>
      </c>
      <c r="G5717" s="19">
        <v>129</v>
      </c>
      <c r="H5717" s="19">
        <v>27</v>
      </c>
      <c r="I5717" s="19">
        <v>7</v>
      </c>
      <c r="J5717" s="19">
        <v>7</v>
      </c>
      <c r="K5717" s="19">
        <v>40</v>
      </c>
      <c r="L5717" s="19">
        <v>20</v>
      </c>
      <c r="M5717" s="19">
        <v>4</v>
      </c>
      <c r="N5717" s="19">
        <v>19</v>
      </c>
      <c r="O5717" s="19">
        <v>98</v>
      </c>
      <c r="P5717" s="14" t="str">
        <f>IFERROR(VLOOKUP($A5717,'Fielding Data'!$A:$H,MATCH(P$1,'Fielding Data'!$A$1:$H$1,0),0),"Other")</f>
        <v>CF</v>
      </c>
      <c r="Q5717" s="14">
        <f>IFERROR(VLOOKUP($A5717,'Fielding Data'!$A:$H,MATCH(Q$1,'Fielding Data'!$A$1:$H$1,0),0),"Other")</f>
        <v>167</v>
      </c>
      <c r="R5717" s="14">
        <f>IFERROR(VLOOKUP($A5717,'Fielding Data'!$A:$H,MATCH(R$1,'Fielding Data'!$A$1:$H$1,0),0),"Other")</f>
        <v>5</v>
      </c>
      <c r="S5717" s="14">
        <f>IFERROR(VLOOKUP($A5717,'Fielding Data'!$A:$H,MATCH(S$1,'Fielding Data'!$A$1:$H$1,0),0),"Other")</f>
        <v>4</v>
      </c>
      <c r="T5717" s="14">
        <f>IFERROR(VLOOKUP($A5717,'Fielding Data'!$A:$H,MATCH(T$1,'Fielding Data'!$A$1:$H$1,0),0),"Other")</f>
        <v>0</v>
      </c>
      <c r="U5717" s="14">
        <f>SUMIFS('Fielding Data'!E:E,'Fielding Data'!$A:$A,'Hitting Data'!$A5717)</f>
        <v>387</v>
      </c>
      <c r="V5717" s="14">
        <f>SUMIFS('Fielding Data'!F:F,'Fielding Data'!$A:$A,'Hitting Data'!$A5717)</f>
        <v>75</v>
      </c>
      <c r="W5717" s="14">
        <f>SUMIFS('Fielding Data'!G:G,'Fielding Data'!$A:$A,'Hitting Data'!$A5717)</f>
        <v>10</v>
      </c>
      <c r="X5717" s="14">
        <f>SUMIFS('Fielding Data'!H:H,'Fielding Data'!$A:$A,'Hitting Data'!$A5717)</f>
        <v>15</v>
      </c>
    </row>
    <row r="5718" spans="1:24" x14ac:dyDescent="0.25">
      <c r="A5718" s="14" t="str">
        <f t="shared" si="89"/>
        <v>santado012014</v>
      </c>
      <c r="B5718" s="19" t="s">
        <v>2281</v>
      </c>
      <c r="C5718" s="19">
        <v>2014</v>
      </c>
      <c r="D5718" s="19">
        <v>6</v>
      </c>
      <c r="E5718" s="19">
        <v>17</v>
      </c>
      <c r="F5718" s="19">
        <v>1</v>
      </c>
      <c r="G5718" s="19">
        <v>0</v>
      </c>
      <c r="H5718" s="19">
        <v>0</v>
      </c>
      <c r="I5718" s="19">
        <v>0</v>
      </c>
      <c r="J5718" s="19">
        <v>0</v>
      </c>
      <c r="K5718" s="19">
        <v>0</v>
      </c>
      <c r="L5718" s="19">
        <v>0</v>
      </c>
      <c r="M5718" s="19">
        <v>0</v>
      </c>
      <c r="N5718" s="19">
        <v>1</v>
      </c>
      <c r="O5718" s="19">
        <v>14</v>
      </c>
      <c r="P5718" s="14" t="str">
        <f>IFERROR(VLOOKUP($A5718,'Fielding Data'!$A:$H,MATCH(P$1,'Fielding Data'!$A$1:$H$1,0),0),"Other")</f>
        <v>LF</v>
      </c>
      <c r="Q5718" s="14">
        <f>IFERROR(VLOOKUP($A5718,'Fielding Data'!$A:$H,MATCH(Q$1,'Fielding Data'!$A$1:$H$1,0),0),"Other")</f>
        <v>4</v>
      </c>
      <c r="R5718" s="14">
        <f>IFERROR(VLOOKUP($A5718,'Fielding Data'!$A:$H,MATCH(R$1,'Fielding Data'!$A$1:$H$1,0),0),"Other")</f>
        <v>1</v>
      </c>
      <c r="S5718" s="14">
        <f>IFERROR(VLOOKUP($A5718,'Fielding Data'!$A:$H,MATCH(S$1,'Fielding Data'!$A$1:$H$1,0),0),"Other")</f>
        <v>0</v>
      </c>
      <c r="T5718" s="14">
        <f>IFERROR(VLOOKUP($A5718,'Fielding Data'!$A:$H,MATCH(T$1,'Fielding Data'!$A$1:$H$1,0),0),"Other")</f>
        <v>0</v>
      </c>
      <c r="U5718" s="14">
        <f>SUMIFS('Fielding Data'!E:E,'Fielding Data'!$A:$A,'Hitting Data'!$A5718)</f>
        <v>12</v>
      </c>
      <c r="V5718" s="14">
        <f>SUMIFS('Fielding Data'!F:F,'Fielding Data'!$A:$A,'Hitting Data'!$A5718)</f>
        <v>2</v>
      </c>
      <c r="W5718" s="14">
        <f>SUMIFS('Fielding Data'!G:G,'Fielding Data'!$A:$A,'Hitting Data'!$A5718)</f>
        <v>0</v>
      </c>
      <c r="X5718" s="14">
        <f>SUMIFS('Fielding Data'!H:H,'Fielding Data'!$A:$A,'Hitting Data'!$A5718)</f>
        <v>0</v>
      </c>
    </row>
    <row r="5719" spans="1:24" x14ac:dyDescent="0.25">
      <c r="A5719" s="14" t="str">
        <f t="shared" si="89"/>
        <v>santaer012014</v>
      </c>
      <c r="B5719" s="19" t="s">
        <v>597</v>
      </c>
      <c r="C5719" s="19">
        <v>2014</v>
      </c>
      <c r="D5719" s="19">
        <v>31</v>
      </c>
      <c r="E5719" s="19">
        <v>63</v>
      </c>
      <c r="F5719" s="19">
        <v>7</v>
      </c>
      <c r="G5719" s="19">
        <v>7</v>
      </c>
      <c r="H5719" s="19">
        <v>1</v>
      </c>
      <c r="I5719" s="19">
        <v>0</v>
      </c>
      <c r="J5719" s="19">
        <v>0</v>
      </c>
      <c r="K5719" s="19">
        <v>1</v>
      </c>
      <c r="L5719" s="19">
        <v>0</v>
      </c>
      <c r="M5719" s="19">
        <v>0</v>
      </c>
      <c r="N5719" s="19">
        <v>2</v>
      </c>
      <c r="O5719" s="19">
        <v>28</v>
      </c>
      <c r="P5719" s="14" t="str">
        <f>IFERROR(VLOOKUP($A5719,'Fielding Data'!$A:$H,MATCH(P$1,'Fielding Data'!$A$1:$H$1,0),0),"Other")</f>
        <v>P</v>
      </c>
      <c r="Q5719" s="14">
        <f>IFERROR(VLOOKUP($A5719,'Fielding Data'!$A:$H,MATCH(Q$1,'Fielding Data'!$A$1:$H$1,0),0),"Other")</f>
        <v>17</v>
      </c>
      <c r="R5719" s="14">
        <f>IFERROR(VLOOKUP($A5719,'Fielding Data'!$A:$H,MATCH(R$1,'Fielding Data'!$A$1:$H$1,0),0),"Other")</f>
        <v>20</v>
      </c>
      <c r="S5719" s="14">
        <f>IFERROR(VLOOKUP($A5719,'Fielding Data'!$A:$H,MATCH(S$1,'Fielding Data'!$A$1:$H$1,0),0),"Other")</f>
        <v>1</v>
      </c>
      <c r="T5719" s="14">
        <f>IFERROR(VLOOKUP($A5719,'Fielding Data'!$A:$H,MATCH(T$1,'Fielding Data'!$A$1:$H$1,0),0),"Other")</f>
        <v>1</v>
      </c>
      <c r="U5719" s="14">
        <f>SUMIFS('Fielding Data'!E:E,'Fielding Data'!$A:$A,'Hitting Data'!$A5719)</f>
        <v>17</v>
      </c>
      <c r="V5719" s="14">
        <f>SUMIFS('Fielding Data'!F:F,'Fielding Data'!$A:$A,'Hitting Data'!$A5719)</f>
        <v>20</v>
      </c>
      <c r="W5719" s="14">
        <f>SUMIFS('Fielding Data'!G:G,'Fielding Data'!$A:$A,'Hitting Data'!$A5719)</f>
        <v>1</v>
      </c>
      <c r="X5719" s="14">
        <f>SUMIFS('Fielding Data'!H:H,'Fielding Data'!$A:$A,'Hitting Data'!$A5719)</f>
        <v>1</v>
      </c>
    </row>
    <row r="5720" spans="1:24" x14ac:dyDescent="0.25">
      <c r="A5720" s="14" t="str">
        <f t="shared" si="89"/>
        <v>santihe012014</v>
      </c>
      <c r="B5720" s="19" t="s">
        <v>1609</v>
      </c>
      <c r="C5720" s="19">
        <v>2014</v>
      </c>
      <c r="D5720" s="19">
        <v>30</v>
      </c>
      <c r="E5720" s="19">
        <v>4</v>
      </c>
      <c r="F5720" s="19">
        <v>0</v>
      </c>
      <c r="G5720" s="19">
        <v>1</v>
      </c>
      <c r="H5720" s="19">
        <v>0</v>
      </c>
      <c r="I5720" s="19">
        <v>0</v>
      </c>
      <c r="J5720" s="19">
        <v>0</v>
      </c>
      <c r="K5720" s="19">
        <v>0</v>
      </c>
      <c r="L5720" s="19">
        <v>0</v>
      </c>
      <c r="M5720" s="19">
        <v>0</v>
      </c>
      <c r="N5720" s="19">
        <v>0</v>
      </c>
      <c r="O5720" s="19">
        <v>1</v>
      </c>
      <c r="P5720" s="14" t="str">
        <f>IFERROR(VLOOKUP($A5720,'Fielding Data'!$A:$H,MATCH(P$1,'Fielding Data'!$A$1:$H$1,0),0),"Other")</f>
        <v>P</v>
      </c>
      <c r="Q5720" s="14">
        <f>IFERROR(VLOOKUP($A5720,'Fielding Data'!$A:$H,MATCH(Q$1,'Fielding Data'!$A$1:$H$1,0),0),"Other")</f>
        <v>3</v>
      </c>
      <c r="R5720" s="14">
        <f>IFERROR(VLOOKUP($A5720,'Fielding Data'!$A:$H,MATCH(R$1,'Fielding Data'!$A$1:$H$1,0),0),"Other")</f>
        <v>17</v>
      </c>
      <c r="S5720" s="14">
        <f>IFERROR(VLOOKUP($A5720,'Fielding Data'!$A:$H,MATCH(S$1,'Fielding Data'!$A$1:$H$1,0),0),"Other")</f>
        <v>2</v>
      </c>
      <c r="T5720" s="14">
        <f>IFERROR(VLOOKUP($A5720,'Fielding Data'!$A:$H,MATCH(T$1,'Fielding Data'!$A$1:$H$1,0),0),"Other")</f>
        <v>0</v>
      </c>
      <c r="U5720" s="14">
        <f>SUMIFS('Fielding Data'!E:E,'Fielding Data'!$A:$A,'Hitting Data'!$A5720)</f>
        <v>3</v>
      </c>
      <c r="V5720" s="14">
        <f>SUMIFS('Fielding Data'!F:F,'Fielding Data'!$A:$A,'Hitting Data'!$A5720)</f>
        <v>17</v>
      </c>
      <c r="W5720" s="14">
        <f>SUMIFS('Fielding Data'!G:G,'Fielding Data'!$A:$A,'Hitting Data'!$A5720)</f>
        <v>2</v>
      </c>
      <c r="X5720" s="14">
        <f>SUMIFS('Fielding Data'!H:H,'Fielding Data'!$A:$A,'Hitting Data'!$A5720)</f>
        <v>0</v>
      </c>
    </row>
    <row r="5721" spans="1:24" x14ac:dyDescent="0.25">
      <c r="A5721" s="14" t="str">
        <f t="shared" si="89"/>
        <v>santira012014</v>
      </c>
      <c r="B5721" s="19" t="s">
        <v>337</v>
      </c>
      <c r="C5721" s="19">
        <v>2014</v>
      </c>
      <c r="D5721" s="19">
        <v>75</v>
      </c>
      <c r="E5721" s="19">
        <v>179</v>
      </c>
      <c r="F5721" s="19">
        <v>20</v>
      </c>
      <c r="G5721" s="19">
        <v>44</v>
      </c>
      <c r="H5721" s="19">
        <v>8</v>
      </c>
      <c r="I5721" s="19">
        <v>0</v>
      </c>
      <c r="J5721" s="19">
        <v>2</v>
      </c>
      <c r="K5721" s="19">
        <v>17</v>
      </c>
      <c r="L5721" s="19">
        <v>2</v>
      </c>
      <c r="M5721" s="19">
        <v>1</v>
      </c>
      <c r="N5721" s="19">
        <v>24</v>
      </c>
      <c r="O5721" s="19">
        <v>38</v>
      </c>
      <c r="P5721" s="14" t="str">
        <f>IFERROR(VLOOKUP($A5721,'Fielding Data'!$A:$H,MATCH(P$1,'Fielding Data'!$A$1:$H$1,0),0),"Other")</f>
        <v>2B</v>
      </c>
      <c r="Q5721" s="14">
        <f>IFERROR(VLOOKUP($A5721,'Fielding Data'!$A:$H,MATCH(Q$1,'Fielding Data'!$A$1:$H$1,0),0),"Other")</f>
        <v>25</v>
      </c>
      <c r="R5721" s="14">
        <f>IFERROR(VLOOKUP($A5721,'Fielding Data'!$A:$H,MATCH(R$1,'Fielding Data'!$A$1:$H$1,0),0),"Other")</f>
        <v>47</v>
      </c>
      <c r="S5721" s="14">
        <f>IFERROR(VLOOKUP($A5721,'Fielding Data'!$A:$H,MATCH(S$1,'Fielding Data'!$A$1:$H$1,0),0),"Other")</f>
        <v>1</v>
      </c>
      <c r="T5721" s="14">
        <f>IFERROR(VLOOKUP($A5721,'Fielding Data'!$A:$H,MATCH(T$1,'Fielding Data'!$A$1:$H$1,0),0),"Other")</f>
        <v>8</v>
      </c>
      <c r="U5721" s="14">
        <f>SUMIFS('Fielding Data'!E:E,'Fielding Data'!$A:$A,'Hitting Data'!$A5721)</f>
        <v>64</v>
      </c>
      <c r="V5721" s="14">
        <f>SUMIFS('Fielding Data'!F:F,'Fielding Data'!$A:$A,'Hitting Data'!$A5721)</f>
        <v>130</v>
      </c>
      <c r="W5721" s="14">
        <f>SUMIFS('Fielding Data'!G:G,'Fielding Data'!$A:$A,'Hitting Data'!$A5721)</f>
        <v>5</v>
      </c>
      <c r="X5721" s="14">
        <f>SUMIFS('Fielding Data'!H:H,'Fielding Data'!$A:$A,'Hitting Data'!$A5721)</f>
        <v>18</v>
      </c>
    </row>
    <row r="5722" spans="1:24" x14ac:dyDescent="0.25">
      <c r="A5722" s="14" t="str">
        <f t="shared" si="89"/>
        <v>santose012014</v>
      </c>
      <c r="B5722" s="19" t="s">
        <v>1377</v>
      </c>
      <c r="C5722" s="19">
        <v>2014</v>
      </c>
      <c r="D5722" s="19">
        <v>26</v>
      </c>
      <c r="E5722" s="19">
        <v>0</v>
      </c>
      <c r="F5722" s="19">
        <v>0</v>
      </c>
      <c r="G5722" s="19">
        <v>0</v>
      </c>
      <c r="H5722" s="19">
        <v>0</v>
      </c>
      <c r="I5722" s="19">
        <v>0</v>
      </c>
      <c r="J5722" s="19">
        <v>0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4" t="str">
        <f>IFERROR(VLOOKUP($A5722,'Fielding Data'!$A:$H,MATCH(P$1,'Fielding Data'!$A$1:$H$1,0),0),"Other")</f>
        <v>P</v>
      </c>
      <c r="Q5722" s="14">
        <f>IFERROR(VLOOKUP($A5722,'Fielding Data'!$A:$H,MATCH(Q$1,'Fielding Data'!$A$1:$H$1,0),0),"Other")</f>
        <v>2</v>
      </c>
      <c r="R5722" s="14">
        <f>IFERROR(VLOOKUP($A5722,'Fielding Data'!$A:$H,MATCH(R$1,'Fielding Data'!$A$1:$H$1,0),0),"Other")</f>
        <v>1</v>
      </c>
      <c r="S5722" s="14">
        <f>IFERROR(VLOOKUP($A5722,'Fielding Data'!$A:$H,MATCH(S$1,'Fielding Data'!$A$1:$H$1,0),0),"Other")</f>
        <v>0</v>
      </c>
      <c r="T5722" s="14">
        <f>IFERROR(VLOOKUP($A5722,'Fielding Data'!$A:$H,MATCH(T$1,'Fielding Data'!$A$1:$H$1,0),0),"Other")</f>
        <v>0</v>
      </c>
      <c r="U5722" s="14">
        <f>SUMIFS('Fielding Data'!E:E,'Fielding Data'!$A:$A,'Hitting Data'!$A5722)</f>
        <v>2</v>
      </c>
      <c r="V5722" s="14">
        <f>SUMIFS('Fielding Data'!F:F,'Fielding Data'!$A:$A,'Hitting Data'!$A5722)</f>
        <v>1</v>
      </c>
      <c r="W5722" s="14">
        <f>SUMIFS('Fielding Data'!G:G,'Fielding Data'!$A:$A,'Hitting Data'!$A5722)</f>
        <v>0</v>
      </c>
      <c r="X5722" s="14">
        <f>SUMIFS('Fielding Data'!H:H,'Fielding Data'!$A:$A,'Hitting Data'!$A5722)</f>
        <v>0</v>
      </c>
    </row>
    <row r="5723" spans="1:24" x14ac:dyDescent="0.25">
      <c r="A5723" s="14" t="str">
        <f t="shared" si="89"/>
        <v>sardilu012014</v>
      </c>
      <c r="B5723" s="19" t="s">
        <v>2282</v>
      </c>
      <c r="C5723" s="19">
        <v>2014</v>
      </c>
      <c r="D5723" s="19">
        <v>43</v>
      </c>
      <c r="E5723" s="19">
        <v>115</v>
      </c>
      <c r="F5723" s="19">
        <v>12</v>
      </c>
      <c r="G5723" s="19">
        <v>30</v>
      </c>
      <c r="H5723" s="19">
        <v>6</v>
      </c>
      <c r="I5723" s="19">
        <v>0</v>
      </c>
      <c r="J5723" s="19">
        <v>0</v>
      </c>
      <c r="K5723" s="19">
        <v>8</v>
      </c>
      <c r="L5723" s="19">
        <v>5</v>
      </c>
      <c r="M5723" s="19">
        <v>1</v>
      </c>
      <c r="N5723" s="19">
        <v>5</v>
      </c>
      <c r="O5723" s="19">
        <v>21</v>
      </c>
      <c r="P5723" s="14" t="str">
        <f>IFERROR(VLOOKUP($A5723,'Fielding Data'!$A:$H,MATCH(P$1,'Fielding Data'!$A$1:$H$1,0),0),"Other")</f>
        <v>2B</v>
      </c>
      <c r="Q5723" s="14">
        <f>IFERROR(VLOOKUP($A5723,'Fielding Data'!$A:$H,MATCH(Q$1,'Fielding Data'!$A$1:$H$1,0),0),"Other")</f>
        <v>26</v>
      </c>
      <c r="R5723" s="14">
        <f>IFERROR(VLOOKUP($A5723,'Fielding Data'!$A:$H,MATCH(R$1,'Fielding Data'!$A$1:$H$1,0),0),"Other")</f>
        <v>33</v>
      </c>
      <c r="S5723" s="14">
        <f>IFERROR(VLOOKUP($A5723,'Fielding Data'!$A:$H,MATCH(S$1,'Fielding Data'!$A$1:$H$1,0),0),"Other")</f>
        <v>0</v>
      </c>
      <c r="T5723" s="14">
        <f>IFERROR(VLOOKUP($A5723,'Fielding Data'!$A:$H,MATCH(T$1,'Fielding Data'!$A$1:$H$1,0),0),"Other")</f>
        <v>10</v>
      </c>
      <c r="U5723" s="14">
        <f>SUMIFS('Fielding Data'!E:E,'Fielding Data'!$A:$A,'Hitting Data'!$A5723)</f>
        <v>44</v>
      </c>
      <c r="V5723" s="14">
        <f>SUMIFS('Fielding Data'!F:F,'Fielding Data'!$A:$A,'Hitting Data'!$A5723)</f>
        <v>69</v>
      </c>
      <c r="W5723" s="14">
        <f>SUMIFS('Fielding Data'!G:G,'Fielding Data'!$A:$A,'Hitting Data'!$A5723)</f>
        <v>4</v>
      </c>
      <c r="X5723" s="14">
        <f>SUMIFS('Fielding Data'!H:H,'Fielding Data'!$A:$A,'Hitting Data'!$A5723)</f>
        <v>17</v>
      </c>
    </row>
    <row r="5724" spans="1:24" x14ac:dyDescent="0.25">
      <c r="A5724" s="14" t="str">
        <f t="shared" si="89"/>
        <v>satinjo012014</v>
      </c>
      <c r="B5724" s="19" t="s">
        <v>1611</v>
      </c>
      <c r="C5724" s="19">
        <v>2014</v>
      </c>
      <c r="D5724" s="19">
        <v>25</v>
      </c>
      <c r="E5724" s="19">
        <v>35</v>
      </c>
      <c r="F5724" s="19">
        <v>2</v>
      </c>
      <c r="G5724" s="19">
        <v>3</v>
      </c>
      <c r="H5724" s="19">
        <v>2</v>
      </c>
      <c r="I5724" s="19">
        <v>0</v>
      </c>
      <c r="J5724" s="19">
        <v>0</v>
      </c>
      <c r="K5724" s="19">
        <v>3</v>
      </c>
      <c r="L5724" s="19">
        <v>0</v>
      </c>
      <c r="M5724" s="19">
        <v>0</v>
      </c>
      <c r="N5724" s="19">
        <v>6</v>
      </c>
      <c r="O5724" s="19">
        <v>14</v>
      </c>
      <c r="P5724" s="14" t="str">
        <f>IFERROR(VLOOKUP($A5724,'Fielding Data'!$A:$H,MATCH(P$1,'Fielding Data'!$A$1:$H$1,0),0),"Other")</f>
        <v>1B</v>
      </c>
      <c r="Q5724" s="14">
        <f>IFERROR(VLOOKUP($A5724,'Fielding Data'!$A:$H,MATCH(Q$1,'Fielding Data'!$A$1:$H$1,0),0),"Other")</f>
        <v>50</v>
      </c>
      <c r="R5724" s="14">
        <f>IFERROR(VLOOKUP($A5724,'Fielding Data'!$A:$H,MATCH(R$1,'Fielding Data'!$A$1:$H$1,0),0),"Other")</f>
        <v>3</v>
      </c>
      <c r="S5724" s="14">
        <f>IFERROR(VLOOKUP($A5724,'Fielding Data'!$A:$H,MATCH(S$1,'Fielding Data'!$A$1:$H$1,0),0),"Other")</f>
        <v>0</v>
      </c>
      <c r="T5724" s="14">
        <f>IFERROR(VLOOKUP($A5724,'Fielding Data'!$A:$H,MATCH(T$1,'Fielding Data'!$A$1:$H$1,0),0),"Other")</f>
        <v>4</v>
      </c>
      <c r="U5724" s="14">
        <f>SUMIFS('Fielding Data'!E:E,'Fielding Data'!$A:$A,'Hitting Data'!$A5724)</f>
        <v>50</v>
      </c>
      <c r="V5724" s="14">
        <f>SUMIFS('Fielding Data'!F:F,'Fielding Data'!$A:$A,'Hitting Data'!$A5724)</f>
        <v>4</v>
      </c>
      <c r="W5724" s="14">
        <f>SUMIFS('Fielding Data'!G:G,'Fielding Data'!$A:$A,'Hitting Data'!$A5724)</f>
        <v>0</v>
      </c>
      <c r="X5724" s="14">
        <f>SUMIFS('Fielding Data'!H:H,'Fielding Data'!$A:$A,'Hitting Data'!$A5724)</f>
        <v>4</v>
      </c>
    </row>
    <row r="5725" spans="1:24" x14ac:dyDescent="0.25">
      <c r="A5725" s="14" t="str">
        <f t="shared" si="89"/>
        <v>saundmi012014</v>
      </c>
      <c r="B5725" s="19" t="s">
        <v>1180</v>
      </c>
      <c r="C5725" s="19">
        <v>2014</v>
      </c>
      <c r="D5725" s="19">
        <v>78</v>
      </c>
      <c r="E5725" s="19">
        <v>231</v>
      </c>
      <c r="F5725" s="19">
        <v>38</v>
      </c>
      <c r="G5725" s="19">
        <v>63</v>
      </c>
      <c r="H5725" s="19">
        <v>11</v>
      </c>
      <c r="I5725" s="19">
        <v>3</v>
      </c>
      <c r="J5725" s="19">
        <v>8</v>
      </c>
      <c r="K5725" s="19">
        <v>34</v>
      </c>
      <c r="L5725" s="19">
        <v>4</v>
      </c>
      <c r="M5725" s="19">
        <v>5</v>
      </c>
      <c r="N5725" s="19">
        <v>26</v>
      </c>
      <c r="O5725" s="19">
        <v>59</v>
      </c>
      <c r="P5725" s="14" t="str">
        <f>IFERROR(VLOOKUP($A5725,'Fielding Data'!$A:$H,MATCH(P$1,'Fielding Data'!$A$1:$H$1,0),0),"Other")</f>
        <v>CF</v>
      </c>
      <c r="Q5725" s="14">
        <f>IFERROR(VLOOKUP($A5725,'Fielding Data'!$A:$H,MATCH(Q$1,'Fielding Data'!$A$1:$H$1,0),0),"Other")</f>
        <v>23</v>
      </c>
      <c r="R5725" s="14">
        <f>IFERROR(VLOOKUP($A5725,'Fielding Data'!$A:$H,MATCH(R$1,'Fielding Data'!$A$1:$H$1,0),0),"Other")</f>
        <v>0</v>
      </c>
      <c r="S5725" s="14">
        <f>IFERROR(VLOOKUP($A5725,'Fielding Data'!$A:$H,MATCH(S$1,'Fielding Data'!$A$1:$H$1,0),0),"Other")</f>
        <v>0</v>
      </c>
      <c r="T5725" s="14">
        <f>IFERROR(VLOOKUP($A5725,'Fielding Data'!$A:$H,MATCH(T$1,'Fielding Data'!$A$1:$H$1,0),0),"Other")</f>
        <v>0</v>
      </c>
      <c r="U5725" s="14">
        <f>SUMIFS('Fielding Data'!E:E,'Fielding Data'!$A:$A,'Hitting Data'!$A5725)</f>
        <v>254</v>
      </c>
      <c r="V5725" s="14">
        <f>SUMIFS('Fielding Data'!F:F,'Fielding Data'!$A:$A,'Hitting Data'!$A5725)</f>
        <v>2</v>
      </c>
      <c r="W5725" s="14">
        <f>SUMIFS('Fielding Data'!G:G,'Fielding Data'!$A:$A,'Hitting Data'!$A5725)</f>
        <v>0</v>
      </c>
      <c r="X5725" s="14">
        <f>SUMIFS('Fielding Data'!H:H,'Fielding Data'!$A:$A,'Hitting Data'!$A5725)</f>
        <v>0</v>
      </c>
    </row>
    <row r="5726" spans="1:24" x14ac:dyDescent="0.25">
      <c r="A5726" s="14" t="str">
        <f t="shared" si="89"/>
        <v>saverjo012014</v>
      </c>
      <c r="B5726" s="19" t="s">
        <v>1612</v>
      </c>
      <c r="C5726" s="19">
        <v>2014</v>
      </c>
      <c r="D5726" s="19">
        <v>3</v>
      </c>
      <c r="E5726" s="19">
        <v>0</v>
      </c>
      <c r="F5726" s="19">
        <v>0</v>
      </c>
      <c r="G5726" s="19">
        <v>0</v>
      </c>
      <c r="H5726" s="19">
        <v>0</v>
      </c>
      <c r="I5726" s="19">
        <v>0</v>
      </c>
      <c r="J5726" s="19">
        <v>0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4" t="str">
        <f>IFERROR(VLOOKUP($A5726,'Fielding Data'!$A:$H,MATCH(P$1,'Fielding Data'!$A$1:$H$1,0),0),"Other")</f>
        <v>P</v>
      </c>
      <c r="Q5726" s="14">
        <f>IFERROR(VLOOKUP($A5726,'Fielding Data'!$A:$H,MATCH(Q$1,'Fielding Data'!$A$1:$H$1,0),0),"Other")</f>
        <v>0</v>
      </c>
      <c r="R5726" s="14">
        <f>IFERROR(VLOOKUP($A5726,'Fielding Data'!$A:$H,MATCH(R$1,'Fielding Data'!$A$1:$H$1,0),0),"Other")</f>
        <v>0</v>
      </c>
      <c r="S5726" s="14">
        <f>IFERROR(VLOOKUP($A5726,'Fielding Data'!$A:$H,MATCH(S$1,'Fielding Data'!$A$1:$H$1,0),0),"Other")</f>
        <v>0</v>
      </c>
      <c r="T5726" s="14">
        <f>IFERROR(VLOOKUP($A5726,'Fielding Data'!$A:$H,MATCH(T$1,'Fielding Data'!$A$1:$H$1,0),0),"Other")</f>
        <v>0</v>
      </c>
      <c r="U5726" s="14">
        <f>SUMIFS('Fielding Data'!E:E,'Fielding Data'!$A:$A,'Hitting Data'!$A5726)</f>
        <v>0</v>
      </c>
      <c r="V5726" s="14">
        <f>SUMIFS('Fielding Data'!F:F,'Fielding Data'!$A:$A,'Hitting Data'!$A5726)</f>
        <v>0</v>
      </c>
      <c r="W5726" s="14">
        <f>SUMIFS('Fielding Data'!G:G,'Fielding Data'!$A:$A,'Hitting Data'!$A5726)</f>
        <v>0</v>
      </c>
      <c r="X5726" s="14">
        <f>SUMIFS('Fielding Data'!H:H,'Fielding Data'!$A:$A,'Hitting Data'!$A5726)</f>
        <v>0</v>
      </c>
    </row>
    <row r="5727" spans="1:24" x14ac:dyDescent="0.25">
      <c r="A5727" s="14" t="str">
        <f t="shared" si="89"/>
        <v>scahiro012014</v>
      </c>
      <c r="B5727" s="19" t="s">
        <v>1830</v>
      </c>
      <c r="C5727" s="19">
        <v>2014</v>
      </c>
      <c r="D5727" s="19">
        <v>12</v>
      </c>
      <c r="E5727" s="19">
        <v>0</v>
      </c>
      <c r="F5727" s="19">
        <v>0</v>
      </c>
      <c r="G5727" s="19">
        <v>0</v>
      </c>
      <c r="H5727" s="19">
        <v>0</v>
      </c>
      <c r="I5727" s="19">
        <v>0</v>
      </c>
      <c r="J5727" s="19">
        <v>0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4" t="str">
        <f>IFERROR(VLOOKUP($A5727,'Fielding Data'!$A:$H,MATCH(P$1,'Fielding Data'!$A$1:$H$1,0),0),"Other")</f>
        <v>P</v>
      </c>
      <c r="Q5727" s="14">
        <f>IFERROR(VLOOKUP($A5727,'Fielding Data'!$A:$H,MATCH(Q$1,'Fielding Data'!$A$1:$H$1,0),0),"Other")</f>
        <v>3</v>
      </c>
      <c r="R5727" s="14">
        <f>IFERROR(VLOOKUP($A5727,'Fielding Data'!$A:$H,MATCH(R$1,'Fielding Data'!$A$1:$H$1,0),0),"Other")</f>
        <v>2</v>
      </c>
      <c r="S5727" s="14">
        <f>IFERROR(VLOOKUP($A5727,'Fielding Data'!$A:$H,MATCH(S$1,'Fielding Data'!$A$1:$H$1,0),0),"Other")</f>
        <v>0</v>
      </c>
      <c r="T5727" s="14">
        <f>IFERROR(VLOOKUP($A5727,'Fielding Data'!$A:$H,MATCH(T$1,'Fielding Data'!$A$1:$H$1,0),0),"Other")</f>
        <v>0</v>
      </c>
      <c r="U5727" s="14">
        <f>SUMIFS('Fielding Data'!E:E,'Fielding Data'!$A:$A,'Hitting Data'!$A5727)</f>
        <v>3</v>
      </c>
      <c r="V5727" s="14">
        <f>SUMIFS('Fielding Data'!F:F,'Fielding Data'!$A:$A,'Hitting Data'!$A5727)</f>
        <v>2</v>
      </c>
      <c r="W5727" s="14">
        <f>SUMIFS('Fielding Data'!G:G,'Fielding Data'!$A:$A,'Hitting Data'!$A5727)</f>
        <v>0</v>
      </c>
      <c r="X5727" s="14">
        <f>SUMIFS('Fielding Data'!H:H,'Fielding Data'!$A:$A,'Hitting Data'!$A5727)</f>
        <v>0</v>
      </c>
    </row>
    <row r="5728" spans="1:24" x14ac:dyDescent="0.25">
      <c r="A5728" s="14" t="str">
        <f t="shared" si="89"/>
        <v>schaflo012014</v>
      </c>
      <c r="B5728" s="19" t="s">
        <v>1613</v>
      </c>
      <c r="C5728" s="19">
        <v>2014</v>
      </c>
      <c r="D5728" s="19">
        <v>65</v>
      </c>
      <c r="E5728" s="19">
        <v>116</v>
      </c>
      <c r="F5728" s="19">
        <v>13</v>
      </c>
      <c r="G5728" s="19">
        <v>21</v>
      </c>
      <c r="H5728" s="19">
        <v>9</v>
      </c>
      <c r="I5728" s="19">
        <v>1</v>
      </c>
      <c r="J5728" s="19">
        <v>0</v>
      </c>
      <c r="K5728" s="19">
        <v>8</v>
      </c>
      <c r="L5728" s="19">
        <v>2</v>
      </c>
      <c r="M5728" s="19">
        <v>1</v>
      </c>
      <c r="N5728" s="19">
        <v>15</v>
      </c>
      <c r="O5728" s="19">
        <v>27</v>
      </c>
      <c r="P5728" s="14" t="str">
        <f>IFERROR(VLOOKUP($A5728,'Fielding Data'!$A:$H,MATCH(P$1,'Fielding Data'!$A$1:$H$1,0),0),"Other")</f>
        <v>CF</v>
      </c>
      <c r="Q5728" s="14">
        <f>IFERROR(VLOOKUP($A5728,'Fielding Data'!$A:$H,MATCH(Q$1,'Fielding Data'!$A$1:$H$1,0),0),"Other")</f>
        <v>16</v>
      </c>
      <c r="R5728" s="14">
        <f>IFERROR(VLOOKUP($A5728,'Fielding Data'!$A:$H,MATCH(R$1,'Fielding Data'!$A$1:$H$1,0),0),"Other")</f>
        <v>1</v>
      </c>
      <c r="S5728" s="14">
        <f>IFERROR(VLOOKUP($A5728,'Fielding Data'!$A:$H,MATCH(S$1,'Fielding Data'!$A$1:$H$1,0),0),"Other")</f>
        <v>0</v>
      </c>
      <c r="T5728" s="14">
        <f>IFERROR(VLOOKUP($A5728,'Fielding Data'!$A:$H,MATCH(T$1,'Fielding Data'!$A$1:$H$1,0),0),"Other")</f>
        <v>1</v>
      </c>
      <c r="U5728" s="14">
        <f>SUMIFS('Fielding Data'!E:E,'Fielding Data'!$A:$A,'Hitting Data'!$A5728)</f>
        <v>108</v>
      </c>
      <c r="V5728" s="14">
        <f>SUMIFS('Fielding Data'!F:F,'Fielding Data'!$A:$A,'Hitting Data'!$A5728)</f>
        <v>8</v>
      </c>
      <c r="W5728" s="14">
        <f>SUMIFS('Fielding Data'!G:G,'Fielding Data'!$A:$A,'Hitting Data'!$A5728)</f>
        <v>2</v>
      </c>
      <c r="X5728" s="14">
        <f>SUMIFS('Fielding Data'!H:H,'Fielding Data'!$A:$A,'Hitting Data'!$A5728)</f>
        <v>4</v>
      </c>
    </row>
    <row r="5729" spans="1:24" x14ac:dyDescent="0.25">
      <c r="A5729" s="14" t="str">
        <f t="shared" si="89"/>
        <v>schepta012014</v>
      </c>
      <c r="B5729" s="19" t="s">
        <v>1831</v>
      </c>
      <c r="C5729" s="19">
        <v>2014</v>
      </c>
      <c r="D5729" s="19">
        <v>8</v>
      </c>
      <c r="E5729" s="19">
        <v>0</v>
      </c>
      <c r="F5729" s="19">
        <v>0</v>
      </c>
      <c r="G5729" s="19">
        <v>0</v>
      </c>
      <c r="H5729" s="19">
        <v>0</v>
      </c>
      <c r="I5729" s="19">
        <v>0</v>
      </c>
      <c r="J5729" s="19">
        <v>0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4" t="str">
        <f>IFERROR(VLOOKUP($A5729,'Fielding Data'!$A:$H,MATCH(P$1,'Fielding Data'!$A$1:$H$1,0),0),"Other")</f>
        <v>P</v>
      </c>
      <c r="Q5729" s="14">
        <f>IFERROR(VLOOKUP($A5729,'Fielding Data'!$A:$H,MATCH(Q$1,'Fielding Data'!$A$1:$H$1,0),0),"Other")</f>
        <v>0</v>
      </c>
      <c r="R5729" s="14">
        <f>IFERROR(VLOOKUP($A5729,'Fielding Data'!$A:$H,MATCH(R$1,'Fielding Data'!$A$1:$H$1,0),0),"Other")</f>
        <v>3</v>
      </c>
      <c r="S5729" s="14">
        <f>IFERROR(VLOOKUP($A5729,'Fielding Data'!$A:$H,MATCH(S$1,'Fielding Data'!$A$1:$H$1,0),0),"Other")</f>
        <v>1</v>
      </c>
      <c r="T5729" s="14">
        <f>IFERROR(VLOOKUP($A5729,'Fielding Data'!$A:$H,MATCH(T$1,'Fielding Data'!$A$1:$H$1,0),0),"Other")</f>
        <v>0</v>
      </c>
      <c r="U5729" s="14">
        <f>SUMIFS('Fielding Data'!E:E,'Fielding Data'!$A:$A,'Hitting Data'!$A5729)</f>
        <v>0</v>
      </c>
      <c r="V5729" s="14">
        <f>SUMIFS('Fielding Data'!F:F,'Fielding Data'!$A:$A,'Hitting Data'!$A5729)</f>
        <v>3</v>
      </c>
      <c r="W5729" s="14">
        <f>SUMIFS('Fielding Data'!G:G,'Fielding Data'!$A:$A,'Hitting Data'!$A5729)</f>
        <v>1</v>
      </c>
      <c r="X5729" s="14">
        <f>SUMIFS('Fielding Data'!H:H,'Fielding Data'!$A:$A,'Hitting Data'!$A5729)</f>
        <v>0</v>
      </c>
    </row>
    <row r="5730" spans="1:24" x14ac:dyDescent="0.25">
      <c r="A5730" s="14" t="str">
        <f t="shared" si="89"/>
        <v>scherma012014</v>
      </c>
      <c r="B5730" s="19" t="s">
        <v>1011</v>
      </c>
      <c r="C5730" s="19">
        <v>2014</v>
      </c>
      <c r="D5730" s="19">
        <v>33</v>
      </c>
      <c r="E5730" s="19">
        <v>2</v>
      </c>
      <c r="F5730" s="19">
        <v>0</v>
      </c>
      <c r="G5730" s="19">
        <v>0</v>
      </c>
      <c r="H5730" s="19">
        <v>0</v>
      </c>
      <c r="I5730" s="19">
        <v>0</v>
      </c>
      <c r="J5730" s="19">
        <v>0</v>
      </c>
      <c r="K5730" s="19">
        <v>0</v>
      </c>
      <c r="L5730" s="19">
        <v>0</v>
      </c>
      <c r="M5730" s="19">
        <v>0</v>
      </c>
      <c r="N5730" s="19">
        <v>0</v>
      </c>
      <c r="O5730" s="19">
        <v>1</v>
      </c>
      <c r="P5730" s="14" t="str">
        <f>IFERROR(VLOOKUP($A5730,'Fielding Data'!$A:$H,MATCH(P$1,'Fielding Data'!$A$1:$H$1,0),0),"Other")</f>
        <v>P</v>
      </c>
      <c r="Q5730" s="14">
        <f>IFERROR(VLOOKUP($A5730,'Fielding Data'!$A:$H,MATCH(Q$1,'Fielding Data'!$A$1:$H$1,0),0),"Other")</f>
        <v>9</v>
      </c>
      <c r="R5730" s="14">
        <f>IFERROR(VLOOKUP($A5730,'Fielding Data'!$A:$H,MATCH(R$1,'Fielding Data'!$A$1:$H$1,0),0),"Other")</f>
        <v>17</v>
      </c>
      <c r="S5730" s="14">
        <f>IFERROR(VLOOKUP($A5730,'Fielding Data'!$A:$H,MATCH(S$1,'Fielding Data'!$A$1:$H$1,0),0),"Other")</f>
        <v>1</v>
      </c>
      <c r="T5730" s="14">
        <f>IFERROR(VLOOKUP($A5730,'Fielding Data'!$A:$H,MATCH(T$1,'Fielding Data'!$A$1:$H$1,0),0),"Other")</f>
        <v>2</v>
      </c>
      <c r="U5730" s="14">
        <f>SUMIFS('Fielding Data'!E:E,'Fielding Data'!$A:$A,'Hitting Data'!$A5730)</f>
        <v>9</v>
      </c>
      <c r="V5730" s="14">
        <f>SUMIFS('Fielding Data'!F:F,'Fielding Data'!$A:$A,'Hitting Data'!$A5730)</f>
        <v>17</v>
      </c>
      <c r="W5730" s="14">
        <f>SUMIFS('Fielding Data'!G:G,'Fielding Data'!$A:$A,'Hitting Data'!$A5730)</f>
        <v>1</v>
      </c>
      <c r="X5730" s="14">
        <f>SUMIFS('Fielding Data'!H:H,'Fielding Data'!$A:$A,'Hitting Data'!$A5730)</f>
        <v>2</v>
      </c>
    </row>
    <row r="5731" spans="1:24" x14ac:dyDescent="0.25">
      <c r="A5731" s="14" t="str">
        <f t="shared" si="89"/>
        <v>schlibr012014</v>
      </c>
      <c r="B5731" s="19" t="s">
        <v>1379</v>
      </c>
      <c r="C5731" s="19">
        <v>2014</v>
      </c>
      <c r="D5731" s="19">
        <v>61</v>
      </c>
      <c r="E5731" s="19">
        <v>1</v>
      </c>
      <c r="F5731" s="19">
        <v>0</v>
      </c>
      <c r="G5731" s="19">
        <v>1</v>
      </c>
      <c r="H5731" s="19">
        <v>0</v>
      </c>
      <c r="I5731" s="19">
        <v>0</v>
      </c>
      <c r="J5731" s="19">
        <v>0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4" t="str">
        <f>IFERROR(VLOOKUP($A5731,'Fielding Data'!$A:$H,MATCH(P$1,'Fielding Data'!$A$1:$H$1,0),0),"Other")</f>
        <v>P</v>
      </c>
      <c r="Q5731" s="14">
        <f>IFERROR(VLOOKUP($A5731,'Fielding Data'!$A:$H,MATCH(Q$1,'Fielding Data'!$A$1:$H$1,0),0),"Other")</f>
        <v>4</v>
      </c>
      <c r="R5731" s="14">
        <f>IFERROR(VLOOKUP($A5731,'Fielding Data'!$A:$H,MATCH(R$1,'Fielding Data'!$A$1:$H$1,0),0),"Other")</f>
        <v>15</v>
      </c>
      <c r="S5731" s="14">
        <f>IFERROR(VLOOKUP($A5731,'Fielding Data'!$A:$H,MATCH(S$1,'Fielding Data'!$A$1:$H$1,0),0),"Other")</f>
        <v>0</v>
      </c>
      <c r="T5731" s="14">
        <f>IFERROR(VLOOKUP($A5731,'Fielding Data'!$A:$H,MATCH(T$1,'Fielding Data'!$A$1:$H$1,0),0),"Other")</f>
        <v>1</v>
      </c>
      <c r="U5731" s="14">
        <f>SUMIFS('Fielding Data'!E:E,'Fielding Data'!$A:$A,'Hitting Data'!$A5731)</f>
        <v>4</v>
      </c>
      <c r="V5731" s="14">
        <f>SUMIFS('Fielding Data'!F:F,'Fielding Data'!$A:$A,'Hitting Data'!$A5731)</f>
        <v>15</v>
      </c>
      <c r="W5731" s="14">
        <f>SUMIFS('Fielding Data'!G:G,'Fielding Data'!$A:$A,'Hitting Data'!$A5731)</f>
        <v>0</v>
      </c>
      <c r="X5731" s="14">
        <f>SUMIFS('Fielding Data'!H:H,'Fielding Data'!$A:$A,'Hitting Data'!$A5731)</f>
        <v>1</v>
      </c>
    </row>
    <row r="5732" spans="1:24" x14ac:dyDescent="0.25">
      <c r="A5732" s="14" t="str">
        <f t="shared" si="89"/>
        <v>schlogu012014</v>
      </c>
      <c r="B5732" s="19" t="s">
        <v>2283</v>
      </c>
      <c r="C5732" s="19">
        <v>2014</v>
      </c>
      <c r="D5732" s="19">
        <v>15</v>
      </c>
      <c r="E5732" s="19">
        <v>1</v>
      </c>
      <c r="F5732" s="19">
        <v>0</v>
      </c>
      <c r="G5732" s="19">
        <v>1</v>
      </c>
      <c r="H5732" s="19">
        <v>0</v>
      </c>
      <c r="I5732" s="19">
        <v>0</v>
      </c>
      <c r="J5732" s="19">
        <v>0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4" t="str">
        <f>IFERROR(VLOOKUP($A5732,'Fielding Data'!$A:$H,MATCH(P$1,'Fielding Data'!$A$1:$H$1,0),0),"Other")</f>
        <v>P</v>
      </c>
      <c r="Q5732" s="14">
        <f>IFERROR(VLOOKUP($A5732,'Fielding Data'!$A:$H,MATCH(Q$1,'Fielding Data'!$A$1:$H$1,0),0),"Other")</f>
        <v>1</v>
      </c>
      <c r="R5732" s="14">
        <f>IFERROR(VLOOKUP($A5732,'Fielding Data'!$A:$H,MATCH(R$1,'Fielding Data'!$A$1:$H$1,0),0),"Other")</f>
        <v>3</v>
      </c>
      <c r="S5732" s="14">
        <f>IFERROR(VLOOKUP($A5732,'Fielding Data'!$A:$H,MATCH(S$1,'Fielding Data'!$A$1:$H$1,0),0),"Other")</f>
        <v>1</v>
      </c>
      <c r="T5732" s="14">
        <f>IFERROR(VLOOKUP($A5732,'Fielding Data'!$A:$H,MATCH(T$1,'Fielding Data'!$A$1:$H$1,0),0),"Other")</f>
        <v>0</v>
      </c>
      <c r="U5732" s="14">
        <f>SUMIFS('Fielding Data'!E:E,'Fielding Data'!$A:$A,'Hitting Data'!$A5732)</f>
        <v>1</v>
      </c>
      <c r="V5732" s="14">
        <f>SUMIFS('Fielding Data'!F:F,'Fielding Data'!$A:$A,'Hitting Data'!$A5732)</f>
        <v>3</v>
      </c>
      <c r="W5732" s="14">
        <f>SUMIFS('Fielding Data'!G:G,'Fielding Data'!$A:$A,'Hitting Data'!$A5732)</f>
        <v>1</v>
      </c>
      <c r="X5732" s="14">
        <f>SUMIFS('Fielding Data'!H:H,'Fielding Data'!$A:$A,'Hitting Data'!$A5732)</f>
        <v>0</v>
      </c>
    </row>
    <row r="5733" spans="1:24" x14ac:dyDescent="0.25">
      <c r="A5733" s="14" t="str">
        <f t="shared" si="89"/>
        <v>schoojo012014</v>
      </c>
      <c r="B5733" s="19" t="s">
        <v>2055</v>
      </c>
      <c r="C5733" s="19">
        <v>2014</v>
      </c>
      <c r="D5733" s="19">
        <v>137</v>
      </c>
      <c r="E5733" s="19">
        <v>455</v>
      </c>
      <c r="F5733" s="19">
        <v>48</v>
      </c>
      <c r="G5733" s="19">
        <v>95</v>
      </c>
      <c r="H5733" s="19">
        <v>18</v>
      </c>
      <c r="I5733" s="19">
        <v>0</v>
      </c>
      <c r="J5733" s="19">
        <v>16</v>
      </c>
      <c r="K5733" s="19">
        <v>45</v>
      </c>
      <c r="L5733" s="19">
        <v>2</v>
      </c>
      <c r="M5733" s="19">
        <v>0</v>
      </c>
      <c r="N5733" s="19">
        <v>13</v>
      </c>
      <c r="O5733" s="19">
        <v>122</v>
      </c>
      <c r="P5733" s="14" t="str">
        <f>IFERROR(VLOOKUP($A5733,'Fielding Data'!$A:$H,MATCH(P$1,'Fielding Data'!$A$1:$H$1,0),0),"Other")</f>
        <v>2B</v>
      </c>
      <c r="Q5733" s="14">
        <f>IFERROR(VLOOKUP($A5733,'Fielding Data'!$A:$H,MATCH(Q$1,'Fielding Data'!$A$1:$H$1,0),0),"Other")</f>
        <v>206</v>
      </c>
      <c r="R5733" s="14">
        <f>IFERROR(VLOOKUP($A5733,'Fielding Data'!$A:$H,MATCH(R$1,'Fielding Data'!$A$1:$H$1,0),0),"Other")</f>
        <v>338</v>
      </c>
      <c r="S5733" s="14">
        <f>IFERROR(VLOOKUP($A5733,'Fielding Data'!$A:$H,MATCH(S$1,'Fielding Data'!$A$1:$H$1,0),0),"Other")</f>
        <v>7</v>
      </c>
      <c r="T5733" s="14">
        <f>IFERROR(VLOOKUP($A5733,'Fielding Data'!$A:$H,MATCH(T$1,'Fielding Data'!$A$1:$H$1,0),0),"Other")</f>
        <v>89</v>
      </c>
      <c r="U5733" s="14">
        <f>SUMIFS('Fielding Data'!E:E,'Fielding Data'!$A:$A,'Hitting Data'!$A5733)</f>
        <v>219</v>
      </c>
      <c r="V5733" s="14">
        <f>SUMIFS('Fielding Data'!F:F,'Fielding Data'!$A:$A,'Hitting Data'!$A5733)</f>
        <v>362</v>
      </c>
      <c r="W5733" s="14">
        <f>SUMIFS('Fielding Data'!G:G,'Fielding Data'!$A:$A,'Hitting Data'!$A5733)</f>
        <v>11</v>
      </c>
      <c r="X5733" s="14">
        <f>SUMIFS('Fielding Data'!H:H,'Fielding Data'!$A:$A,'Hitting Data'!$A5733)</f>
        <v>89</v>
      </c>
    </row>
    <row r="5734" spans="1:24" x14ac:dyDescent="0.25">
      <c r="A5734" s="14" t="str">
        <f t="shared" si="89"/>
        <v>schulbo022014</v>
      </c>
      <c r="B5734" s="19" t="s">
        <v>2284</v>
      </c>
      <c r="C5734" s="19">
        <v>2014</v>
      </c>
      <c r="D5734" s="19">
        <v>4</v>
      </c>
      <c r="E5734" s="19">
        <v>1</v>
      </c>
      <c r="F5734" s="19">
        <v>0</v>
      </c>
      <c r="G5734" s="19">
        <v>0</v>
      </c>
      <c r="H5734" s="19">
        <v>0</v>
      </c>
      <c r="I5734" s="19">
        <v>0</v>
      </c>
      <c r="J5734" s="19">
        <v>0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4" t="str">
        <f>IFERROR(VLOOKUP($A5734,'Fielding Data'!$A:$H,MATCH(P$1,'Fielding Data'!$A$1:$H$1,0),0),"Other")</f>
        <v>P</v>
      </c>
      <c r="Q5734" s="14">
        <f>IFERROR(VLOOKUP($A5734,'Fielding Data'!$A:$H,MATCH(Q$1,'Fielding Data'!$A$1:$H$1,0),0),"Other")</f>
        <v>1</v>
      </c>
      <c r="R5734" s="14">
        <f>IFERROR(VLOOKUP($A5734,'Fielding Data'!$A:$H,MATCH(R$1,'Fielding Data'!$A$1:$H$1,0),0),"Other")</f>
        <v>2</v>
      </c>
      <c r="S5734" s="14">
        <f>IFERROR(VLOOKUP($A5734,'Fielding Data'!$A:$H,MATCH(S$1,'Fielding Data'!$A$1:$H$1,0),0),"Other")</f>
        <v>0</v>
      </c>
      <c r="T5734" s="14">
        <f>IFERROR(VLOOKUP($A5734,'Fielding Data'!$A:$H,MATCH(T$1,'Fielding Data'!$A$1:$H$1,0),0),"Other")</f>
        <v>0</v>
      </c>
      <c r="U5734" s="14">
        <f>SUMIFS('Fielding Data'!E:E,'Fielding Data'!$A:$A,'Hitting Data'!$A5734)</f>
        <v>1</v>
      </c>
      <c r="V5734" s="14">
        <f>SUMIFS('Fielding Data'!F:F,'Fielding Data'!$A:$A,'Hitting Data'!$A5734)</f>
        <v>2</v>
      </c>
      <c r="W5734" s="14">
        <f>SUMIFS('Fielding Data'!G:G,'Fielding Data'!$A:$A,'Hitting Data'!$A5734)</f>
        <v>0</v>
      </c>
      <c r="X5734" s="14">
        <f>SUMIFS('Fielding Data'!H:H,'Fielding Data'!$A:$A,'Hitting Data'!$A5734)</f>
        <v>0</v>
      </c>
    </row>
    <row r="5735" spans="1:24" x14ac:dyDescent="0.25">
      <c r="A5735" s="14" t="str">
        <f t="shared" si="89"/>
        <v>schumsk012014</v>
      </c>
      <c r="B5735" s="19" t="s">
        <v>599</v>
      </c>
      <c r="C5735" s="19">
        <v>2014</v>
      </c>
      <c r="D5735" s="19">
        <v>83</v>
      </c>
      <c r="E5735" s="19">
        <v>247</v>
      </c>
      <c r="F5735" s="19">
        <v>22</v>
      </c>
      <c r="G5735" s="19">
        <v>58</v>
      </c>
      <c r="H5735" s="19">
        <v>12</v>
      </c>
      <c r="I5735" s="19">
        <v>0</v>
      </c>
      <c r="J5735" s="19">
        <v>2</v>
      </c>
      <c r="K5735" s="19">
        <v>22</v>
      </c>
      <c r="L5735" s="19">
        <v>2</v>
      </c>
      <c r="M5735" s="19">
        <v>1</v>
      </c>
      <c r="N5735" s="19">
        <v>18</v>
      </c>
      <c r="O5735" s="19">
        <v>50</v>
      </c>
      <c r="P5735" s="14" t="str">
        <f>IFERROR(VLOOKUP($A5735,'Fielding Data'!$A:$H,MATCH(P$1,'Fielding Data'!$A$1:$H$1,0),0),"Other")</f>
        <v>2B</v>
      </c>
      <c r="Q5735" s="14">
        <f>IFERROR(VLOOKUP($A5735,'Fielding Data'!$A:$H,MATCH(Q$1,'Fielding Data'!$A$1:$H$1,0),0),"Other")</f>
        <v>28</v>
      </c>
      <c r="R5735" s="14">
        <f>IFERROR(VLOOKUP($A5735,'Fielding Data'!$A:$H,MATCH(R$1,'Fielding Data'!$A$1:$H$1,0),0),"Other")</f>
        <v>39</v>
      </c>
      <c r="S5735" s="14">
        <f>IFERROR(VLOOKUP($A5735,'Fielding Data'!$A:$H,MATCH(S$1,'Fielding Data'!$A$1:$H$1,0),0),"Other")</f>
        <v>3</v>
      </c>
      <c r="T5735" s="14">
        <f>IFERROR(VLOOKUP($A5735,'Fielding Data'!$A:$H,MATCH(T$1,'Fielding Data'!$A$1:$H$1,0),0),"Other")</f>
        <v>7</v>
      </c>
      <c r="U5735" s="14">
        <f>SUMIFS('Fielding Data'!E:E,'Fielding Data'!$A:$A,'Hitting Data'!$A5735)</f>
        <v>170</v>
      </c>
      <c r="V5735" s="14">
        <f>SUMIFS('Fielding Data'!F:F,'Fielding Data'!$A:$A,'Hitting Data'!$A5735)</f>
        <v>45</v>
      </c>
      <c r="W5735" s="14">
        <f>SUMIFS('Fielding Data'!G:G,'Fielding Data'!$A:$A,'Hitting Data'!$A5735)</f>
        <v>5</v>
      </c>
      <c r="X5735" s="14">
        <f>SUMIFS('Fielding Data'!H:H,'Fielding Data'!$A:$A,'Hitting Data'!$A5735)</f>
        <v>9</v>
      </c>
    </row>
    <row r="5736" spans="1:24" x14ac:dyDescent="0.25">
      <c r="A5736" s="14" t="str">
        <f t="shared" si="89"/>
        <v>scribev012014</v>
      </c>
      <c r="B5736" s="19" t="s">
        <v>1616</v>
      </c>
      <c r="C5736" s="19">
        <v>2014</v>
      </c>
      <c r="D5736" s="19">
        <v>13</v>
      </c>
      <c r="E5736" s="19">
        <v>0</v>
      </c>
      <c r="F5736" s="19">
        <v>0</v>
      </c>
      <c r="G5736" s="19">
        <v>0</v>
      </c>
      <c r="H5736" s="19">
        <v>0</v>
      </c>
      <c r="I5736" s="19">
        <v>0</v>
      </c>
      <c r="J5736" s="19">
        <v>0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4" t="str">
        <f>IFERROR(VLOOKUP($A5736,'Fielding Data'!$A:$H,MATCH(P$1,'Fielding Data'!$A$1:$H$1,0),0),"Other")</f>
        <v>P</v>
      </c>
      <c r="Q5736" s="14">
        <f>IFERROR(VLOOKUP($A5736,'Fielding Data'!$A:$H,MATCH(Q$1,'Fielding Data'!$A$1:$H$1,0),0),"Other")</f>
        <v>0</v>
      </c>
      <c r="R5736" s="14">
        <f>IFERROR(VLOOKUP($A5736,'Fielding Data'!$A:$H,MATCH(R$1,'Fielding Data'!$A$1:$H$1,0),0),"Other")</f>
        <v>1</v>
      </c>
      <c r="S5736" s="14">
        <f>IFERROR(VLOOKUP($A5736,'Fielding Data'!$A:$H,MATCH(S$1,'Fielding Data'!$A$1:$H$1,0),0),"Other")</f>
        <v>0</v>
      </c>
      <c r="T5736" s="14">
        <f>IFERROR(VLOOKUP($A5736,'Fielding Data'!$A:$H,MATCH(T$1,'Fielding Data'!$A$1:$H$1,0),0),"Other")</f>
        <v>0</v>
      </c>
      <c r="U5736" s="14">
        <f>SUMIFS('Fielding Data'!E:E,'Fielding Data'!$A:$A,'Hitting Data'!$A5736)</f>
        <v>0</v>
      </c>
      <c r="V5736" s="14">
        <f>SUMIFS('Fielding Data'!F:F,'Fielding Data'!$A:$A,'Hitting Data'!$A5736)</f>
        <v>1</v>
      </c>
      <c r="W5736" s="14">
        <f>SUMIFS('Fielding Data'!G:G,'Fielding Data'!$A:$A,'Hitting Data'!$A5736)</f>
        <v>0</v>
      </c>
      <c r="X5736" s="14">
        <f>SUMIFS('Fielding Data'!H:H,'Fielding Data'!$A:$A,'Hitting Data'!$A5736)</f>
        <v>0</v>
      </c>
    </row>
    <row r="5737" spans="1:24" x14ac:dyDescent="0.25">
      <c r="A5737" s="14" t="str">
        <f t="shared" si="89"/>
        <v>scrugxa012014</v>
      </c>
      <c r="B5737" s="19" t="s">
        <v>2285</v>
      </c>
      <c r="C5737" s="19">
        <v>2014</v>
      </c>
      <c r="D5737" s="19">
        <v>9</v>
      </c>
      <c r="E5737" s="19">
        <v>15</v>
      </c>
      <c r="F5737" s="19">
        <v>0</v>
      </c>
      <c r="G5737" s="19">
        <v>3</v>
      </c>
      <c r="H5737" s="19">
        <v>1</v>
      </c>
      <c r="I5737" s="19">
        <v>0</v>
      </c>
      <c r="J5737" s="19">
        <v>0</v>
      </c>
      <c r="K5737" s="19">
        <v>2</v>
      </c>
      <c r="L5737" s="19">
        <v>0</v>
      </c>
      <c r="M5737" s="19">
        <v>0</v>
      </c>
      <c r="N5737" s="19">
        <v>2</v>
      </c>
      <c r="O5737" s="19">
        <v>7</v>
      </c>
      <c r="P5737" s="14" t="str">
        <f>IFERROR(VLOOKUP($A5737,'Fielding Data'!$A:$H,MATCH(P$1,'Fielding Data'!$A$1:$H$1,0),0),"Other")</f>
        <v>1B</v>
      </c>
      <c r="Q5737" s="14">
        <f>IFERROR(VLOOKUP($A5737,'Fielding Data'!$A:$H,MATCH(Q$1,'Fielding Data'!$A$1:$H$1,0),0),"Other")</f>
        <v>29</v>
      </c>
      <c r="R5737" s="14">
        <f>IFERROR(VLOOKUP($A5737,'Fielding Data'!$A:$H,MATCH(R$1,'Fielding Data'!$A$1:$H$1,0),0),"Other")</f>
        <v>3</v>
      </c>
      <c r="S5737" s="14">
        <f>IFERROR(VLOOKUP($A5737,'Fielding Data'!$A:$H,MATCH(S$1,'Fielding Data'!$A$1:$H$1,0),0),"Other")</f>
        <v>1</v>
      </c>
      <c r="T5737" s="14">
        <f>IFERROR(VLOOKUP($A5737,'Fielding Data'!$A:$H,MATCH(T$1,'Fielding Data'!$A$1:$H$1,0),0),"Other")</f>
        <v>4</v>
      </c>
      <c r="U5737" s="14">
        <f>SUMIFS('Fielding Data'!E:E,'Fielding Data'!$A:$A,'Hitting Data'!$A5737)</f>
        <v>29</v>
      </c>
      <c r="V5737" s="14">
        <f>SUMIFS('Fielding Data'!F:F,'Fielding Data'!$A:$A,'Hitting Data'!$A5737)</f>
        <v>3</v>
      </c>
      <c r="W5737" s="14">
        <f>SUMIFS('Fielding Data'!G:G,'Fielding Data'!$A:$A,'Hitting Data'!$A5737)</f>
        <v>1</v>
      </c>
      <c r="X5737" s="14">
        <f>SUMIFS('Fielding Data'!H:H,'Fielding Data'!$A:$A,'Hitting Data'!$A5737)</f>
        <v>4</v>
      </c>
    </row>
    <row r="5738" spans="1:24" x14ac:dyDescent="0.25">
      <c r="A5738" s="14" t="str">
        <f t="shared" si="89"/>
        <v>scutama012014</v>
      </c>
      <c r="B5738" s="19" t="s">
        <v>338</v>
      </c>
      <c r="C5738" s="19">
        <v>2014</v>
      </c>
      <c r="D5738" s="19">
        <v>5</v>
      </c>
      <c r="E5738" s="19">
        <v>11</v>
      </c>
      <c r="F5738" s="19">
        <v>1</v>
      </c>
      <c r="G5738" s="19">
        <v>1</v>
      </c>
      <c r="H5738" s="19">
        <v>0</v>
      </c>
      <c r="I5738" s="19">
        <v>0</v>
      </c>
      <c r="J5738" s="19">
        <v>0</v>
      </c>
      <c r="K5738" s="19">
        <v>0</v>
      </c>
      <c r="L5738" s="19">
        <v>0</v>
      </c>
      <c r="M5738" s="19">
        <v>0</v>
      </c>
      <c r="N5738" s="19">
        <v>1</v>
      </c>
      <c r="O5738" s="19">
        <v>3</v>
      </c>
      <c r="P5738" s="14" t="str">
        <f>IFERROR(VLOOKUP($A5738,'Fielding Data'!$A:$H,MATCH(P$1,'Fielding Data'!$A$1:$H$1,0),0),"Other")</f>
        <v>2B</v>
      </c>
      <c r="Q5738" s="14">
        <f>IFERROR(VLOOKUP($A5738,'Fielding Data'!$A:$H,MATCH(Q$1,'Fielding Data'!$A$1:$H$1,0),0),"Other")</f>
        <v>4</v>
      </c>
      <c r="R5738" s="14">
        <f>IFERROR(VLOOKUP($A5738,'Fielding Data'!$A:$H,MATCH(R$1,'Fielding Data'!$A$1:$H$1,0),0),"Other")</f>
        <v>5</v>
      </c>
      <c r="S5738" s="14">
        <f>IFERROR(VLOOKUP($A5738,'Fielding Data'!$A:$H,MATCH(S$1,'Fielding Data'!$A$1:$H$1,0),0),"Other")</f>
        <v>0</v>
      </c>
      <c r="T5738" s="14">
        <f>IFERROR(VLOOKUP($A5738,'Fielding Data'!$A:$H,MATCH(T$1,'Fielding Data'!$A$1:$H$1,0),0),"Other")</f>
        <v>0</v>
      </c>
      <c r="U5738" s="14">
        <f>SUMIFS('Fielding Data'!E:E,'Fielding Data'!$A:$A,'Hitting Data'!$A5738)</f>
        <v>4</v>
      </c>
      <c r="V5738" s="14">
        <f>SUMIFS('Fielding Data'!F:F,'Fielding Data'!$A:$A,'Hitting Data'!$A5738)</f>
        <v>5</v>
      </c>
      <c r="W5738" s="14">
        <f>SUMIFS('Fielding Data'!G:G,'Fielding Data'!$A:$A,'Hitting Data'!$A5738)</f>
        <v>0</v>
      </c>
      <c r="X5738" s="14">
        <f>SUMIFS('Fielding Data'!H:H,'Fielding Data'!$A:$A,'Hitting Data'!$A5738)</f>
        <v>0</v>
      </c>
    </row>
    <row r="5739" spans="1:24" x14ac:dyDescent="0.25">
      <c r="A5739" s="14" t="str">
        <f t="shared" si="89"/>
        <v>seageky012014</v>
      </c>
      <c r="B5739" s="19" t="s">
        <v>1617</v>
      </c>
      <c r="C5739" s="19">
        <v>2014</v>
      </c>
      <c r="D5739" s="19">
        <v>159</v>
      </c>
      <c r="E5739" s="19">
        <v>590</v>
      </c>
      <c r="F5739" s="19">
        <v>71</v>
      </c>
      <c r="G5739" s="19">
        <v>158</v>
      </c>
      <c r="H5739" s="19">
        <v>27</v>
      </c>
      <c r="I5739" s="19">
        <v>4</v>
      </c>
      <c r="J5739" s="19">
        <v>25</v>
      </c>
      <c r="K5739" s="19">
        <v>96</v>
      </c>
      <c r="L5739" s="19">
        <v>7</v>
      </c>
      <c r="M5739" s="19">
        <v>5</v>
      </c>
      <c r="N5739" s="19">
        <v>52</v>
      </c>
      <c r="O5739" s="19">
        <v>118</v>
      </c>
      <c r="P5739" s="14" t="str">
        <f>IFERROR(VLOOKUP($A5739,'Fielding Data'!$A:$H,MATCH(P$1,'Fielding Data'!$A$1:$H$1,0),0),"Other")</f>
        <v>3B</v>
      </c>
      <c r="Q5739" s="14">
        <f>IFERROR(VLOOKUP($A5739,'Fielding Data'!$A:$H,MATCH(Q$1,'Fielding Data'!$A$1:$H$1,0),0),"Other")</f>
        <v>87</v>
      </c>
      <c r="R5739" s="14">
        <f>IFERROR(VLOOKUP($A5739,'Fielding Data'!$A:$H,MATCH(R$1,'Fielding Data'!$A$1:$H$1,0),0),"Other")</f>
        <v>327</v>
      </c>
      <c r="S5739" s="14">
        <f>IFERROR(VLOOKUP($A5739,'Fielding Data'!$A:$H,MATCH(S$1,'Fielding Data'!$A$1:$H$1,0),0),"Other")</f>
        <v>8</v>
      </c>
      <c r="T5739" s="14">
        <f>IFERROR(VLOOKUP($A5739,'Fielding Data'!$A:$H,MATCH(T$1,'Fielding Data'!$A$1:$H$1,0),0),"Other")</f>
        <v>36</v>
      </c>
      <c r="U5739" s="14">
        <f>SUMIFS('Fielding Data'!E:E,'Fielding Data'!$A:$A,'Hitting Data'!$A5739)</f>
        <v>87</v>
      </c>
      <c r="V5739" s="14">
        <f>SUMIFS('Fielding Data'!F:F,'Fielding Data'!$A:$A,'Hitting Data'!$A5739)</f>
        <v>327</v>
      </c>
      <c r="W5739" s="14">
        <f>SUMIFS('Fielding Data'!G:G,'Fielding Data'!$A:$A,'Hitting Data'!$A5739)</f>
        <v>8</v>
      </c>
      <c r="X5739" s="14">
        <f>SUMIFS('Fielding Data'!H:H,'Fielding Data'!$A:$A,'Hitting Data'!$A5739)</f>
        <v>36</v>
      </c>
    </row>
    <row r="5740" spans="1:24" x14ac:dyDescent="0.25">
      <c r="A5740" s="14" t="str">
        <f t="shared" si="89"/>
        <v>segurje012014</v>
      </c>
      <c r="B5740" s="19" t="s">
        <v>1832</v>
      </c>
      <c r="C5740" s="19">
        <v>2014</v>
      </c>
      <c r="D5740" s="19">
        <v>146</v>
      </c>
      <c r="E5740" s="19">
        <v>513</v>
      </c>
      <c r="F5740" s="19">
        <v>61</v>
      </c>
      <c r="G5740" s="19">
        <v>126</v>
      </c>
      <c r="H5740" s="19">
        <v>14</v>
      </c>
      <c r="I5740" s="19">
        <v>6</v>
      </c>
      <c r="J5740" s="19">
        <v>5</v>
      </c>
      <c r="K5740" s="19">
        <v>31</v>
      </c>
      <c r="L5740" s="19">
        <v>20</v>
      </c>
      <c r="M5740" s="19">
        <v>9</v>
      </c>
      <c r="N5740" s="19">
        <v>28</v>
      </c>
      <c r="O5740" s="19">
        <v>70</v>
      </c>
      <c r="P5740" s="14" t="str">
        <f>IFERROR(VLOOKUP($A5740,'Fielding Data'!$A:$H,MATCH(P$1,'Fielding Data'!$A$1:$H$1,0),0),"Other")</f>
        <v>SS</v>
      </c>
      <c r="Q5740" s="14">
        <f>IFERROR(VLOOKUP($A5740,'Fielding Data'!$A:$H,MATCH(Q$1,'Fielding Data'!$A$1:$H$1,0),0),"Other")</f>
        <v>180</v>
      </c>
      <c r="R5740" s="14">
        <f>IFERROR(VLOOKUP($A5740,'Fielding Data'!$A:$H,MATCH(R$1,'Fielding Data'!$A$1:$H$1,0),0),"Other")</f>
        <v>447</v>
      </c>
      <c r="S5740" s="14">
        <f>IFERROR(VLOOKUP($A5740,'Fielding Data'!$A:$H,MATCH(S$1,'Fielding Data'!$A$1:$H$1,0),0),"Other")</f>
        <v>16</v>
      </c>
      <c r="T5740" s="14">
        <f>IFERROR(VLOOKUP($A5740,'Fielding Data'!$A:$H,MATCH(T$1,'Fielding Data'!$A$1:$H$1,0),0),"Other")</f>
        <v>83</v>
      </c>
      <c r="U5740" s="14">
        <f>SUMIFS('Fielding Data'!E:E,'Fielding Data'!$A:$A,'Hitting Data'!$A5740)</f>
        <v>180</v>
      </c>
      <c r="V5740" s="14">
        <f>SUMIFS('Fielding Data'!F:F,'Fielding Data'!$A:$A,'Hitting Data'!$A5740)</f>
        <v>447</v>
      </c>
      <c r="W5740" s="14">
        <f>SUMIFS('Fielding Data'!G:G,'Fielding Data'!$A:$A,'Hitting Data'!$A5740)</f>
        <v>16</v>
      </c>
      <c r="X5740" s="14">
        <f>SUMIFS('Fielding Data'!H:H,'Fielding Data'!$A:$A,'Hitting Data'!$A5740)</f>
        <v>83</v>
      </c>
    </row>
    <row r="5741" spans="1:24" x14ac:dyDescent="0.25">
      <c r="A5741" s="14" t="str">
        <f t="shared" si="89"/>
        <v>selleju012014</v>
      </c>
      <c r="B5741" s="19" t="s">
        <v>1618</v>
      </c>
      <c r="C5741" s="19">
        <v>2014</v>
      </c>
      <c r="D5741" s="19">
        <v>17</v>
      </c>
      <c r="E5741" s="19">
        <v>16</v>
      </c>
      <c r="F5741" s="19">
        <v>1</v>
      </c>
      <c r="G5741" s="19">
        <v>3</v>
      </c>
      <c r="H5741" s="19">
        <v>0</v>
      </c>
      <c r="I5741" s="19">
        <v>0</v>
      </c>
      <c r="J5741" s="19">
        <v>0</v>
      </c>
      <c r="K5741" s="19">
        <v>0</v>
      </c>
      <c r="L5741" s="19">
        <v>0</v>
      </c>
      <c r="M5741" s="19">
        <v>1</v>
      </c>
      <c r="N5741" s="19">
        <v>3</v>
      </c>
      <c r="O5741" s="19">
        <v>4</v>
      </c>
      <c r="P5741" s="14" t="str">
        <f>IFERROR(VLOOKUP($A5741,'Fielding Data'!$A:$H,MATCH(P$1,'Fielding Data'!$A$1:$H$1,0),0),"Other")</f>
        <v>2B</v>
      </c>
      <c r="Q5741" s="14">
        <f>IFERROR(VLOOKUP($A5741,'Fielding Data'!$A:$H,MATCH(Q$1,'Fielding Data'!$A$1:$H$1,0),0),"Other")</f>
        <v>0</v>
      </c>
      <c r="R5741" s="14">
        <f>IFERROR(VLOOKUP($A5741,'Fielding Data'!$A:$H,MATCH(R$1,'Fielding Data'!$A$1:$H$1,0),0),"Other")</f>
        <v>2</v>
      </c>
      <c r="S5741" s="14">
        <f>IFERROR(VLOOKUP($A5741,'Fielding Data'!$A:$H,MATCH(S$1,'Fielding Data'!$A$1:$H$1,0),0),"Other")</f>
        <v>0</v>
      </c>
      <c r="T5741" s="14">
        <f>IFERROR(VLOOKUP($A5741,'Fielding Data'!$A:$H,MATCH(T$1,'Fielding Data'!$A$1:$H$1,0),0),"Other")</f>
        <v>0</v>
      </c>
      <c r="U5741" s="14">
        <f>SUMIFS('Fielding Data'!E:E,'Fielding Data'!$A:$A,'Hitting Data'!$A5741)</f>
        <v>9</v>
      </c>
      <c r="V5741" s="14">
        <f>SUMIFS('Fielding Data'!F:F,'Fielding Data'!$A:$A,'Hitting Data'!$A5741)</f>
        <v>16</v>
      </c>
      <c r="W5741" s="14">
        <f>SUMIFS('Fielding Data'!G:G,'Fielding Data'!$A:$A,'Hitting Data'!$A5741)</f>
        <v>0</v>
      </c>
      <c r="X5741" s="14">
        <f>SUMIFS('Fielding Data'!H:H,'Fielding Data'!$A:$A,'Hitting Data'!$A5741)</f>
        <v>4</v>
      </c>
    </row>
    <row r="5742" spans="1:24" x14ac:dyDescent="0.25">
      <c r="A5742" s="14" t="str">
        <f t="shared" si="89"/>
        <v>semiema012014</v>
      </c>
      <c r="B5742" s="19" t="s">
        <v>2056</v>
      </c>
      <c r="C5742" s="19">
        <v>2014</v>
      </c>
      <c r="D5742" s="19">
        <v>64</v>
      </c>
      <c r="E5742" s="19">
        <v>231</v>
      </c>
      <c r="F5742" s="19">
        <v>30</v>
      </c>
      <c r="G5742" s="19">
        <v>54</v>
      </c>
      <c r="H5742" s="19">
        <v>10</v>
      </c>
      <c r="I5742" s="19">
        <v>2</v>
      </c>
      <c r="J5742" s="19">
        <v>6</v>
      </c>
      <c r="K5742" s="19">
        <v>28</v>
      </c>
      <c r="L5742" s="19">
        <v>3</v>
      </c>
      <c r="M5742" s="19">
        <v>0</v>
      </c>
      <c r="N5742" s="19">
        <v>21</v>
      </c>
      <c r="O5742" s="19">
        <v>70</v>
      </c>
      <c r="P5742" s="14" t="str">
        <f>IFERROR(VLOOKUP($A5742,'Fielding Data'!$A:$H,MATCH(P$1,'Fielding Data'!$A$1:$H$1,0),0),"Other")</f>
        <v>2B</v>
      </c>
      <c r="Q5742" s="14">
        <f>IFERROR(VLOOKUP($A5742,'Fielding Data'!$A:$H,MATCH(Q$1,'Fielding Data'!$A$1:$H$1,0),0),"Other")</f>
        <v>51</v>
      </c>
      <c r="R5742" s="14">
        <f>IFERROR(VLOOKUP($A5742,'Fielding Data'!$A:$H,MATCH(R$1,'Fielding Data'!$A$1:$H$1,0),0),"Other")</f>
        <v>78</v>
      </c>
      <c r="S5742" s="14">
        <f>IFERROR(VLOOKUP($A5742,'Fielding Data'!$A:$H,MATCH(S$1,'Fielding Data'!$A$1:$H$1,0),0),"Other")</f>
        <v>4</v>
      </c>
      <c r="T5742" s="14">
        <f>IFERROR(VLOOKUP($A5742,'Fielding Data'!$A:$H,MATCH(T$1,'Fielding Data'!$A$1:$H$1,0),0),"Other")</f>
        <v>23</v>
      </c>
      <c r="U5742" s="14">
        <f>SUMIFS('Fielding Data'!E:E,'Fielding Data'!$A:$A,'Hitting Data'!$A5742)</f>
        <v>65</v>
      </c>
      <c r="V5742" s="14">
        <f>SUMIFS('Fielding Data'!F:F,'Fielding Data'!$A:$A,'Hitting Data'!$A5742)</f>
        <v>153</v>
      </c>
      <c r="W5742" s="14">
        <f>SUMIFS('Fielding Data'!G:G,'Fielding Data'!$A:$A,'Hitting Data'!$A5742)</f>
        <v>14</v>
      </c>
      <c r="X5742" s="14">
        <f>SUMIFS('Fielding Data'!H:H,'Fielding Data'!$A:$A,'Hitting Data'!$A5742)</f>
        <v>33</v>
      </c>
    </row>
    <row r="5743" spans="1:24" x14ac:dyDescent="0.25">
      <c r="A5743" s="14" t="str">
        <f t="shared" si="89"/>
        <v>shawbr012014</v>
      </c>
      <c r="B5743" s="19" t="s">
        <v>1620</v>
      </c>
      <c r="C5743" s="19">
        <v>2014</v>
      </c>
      <c r="D5743" s="19">
        <v>80</v>
      </c>
      <c r="E5743" s="19">
        <v>0</v>
      </c>
      <c r="F5743" s="19">
        <v>0</v>
      </c>
      <c r="G5743" s="19">
        <v>0</v>
      </c>
      <c r="H5743" s="19">
        <v>0</v>
      </c>
      <c r="I5743" s="19">
        <v>0</v>
      </c>
      <c r="J5743" s="19">
        <v>0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4" t="str">
        <f>IFERROR(VLOOKUP($A5743,'Fielding Data'!$A:$H,MATCH(P$1,'Fielding Data'!$A$1:$H$1,0),0),"Other")</f>
        <v>P</v>
      </c>
      <c r="Q5743" s="14">
        <f>IFERROR(VLOOKUP($A5743,'Fielding Data'!$A:$H,MATCH(Q$1,'Fielding Data'!$A$1:$H$1,0),0),"Other")</f>
        <v>1</v>
      </c>
      <c r="R5743" s="14">
        <f>IFERROR(VLOOKUP($A5743,'Fielding Data'!$A:$H,MATCH(R$1,'Fielding Data'!$A$1:$H$1,0),0),"Other")</f>
        <v>10</v>
      </c>
      <c r="S5743" s="14">
        <f>IFERROR(VLOOKUP($A5743,'Fielding Data'!$A:$H,MATCH(S$1,'Fielding Data'!$A$1:$H$1,0),0),"Other")</f>
        <v>0</v>
      </c>
      <c r="T5743" s="14">
        <f>IFERROR(VLOOKUP($A5743,'Fielding Data'!$A:$H,MATCH(T$1,'Fielding Data'!$A$1:$H$1,0),0),"Other")</f>
        <v>0</v>
      </c>
      <c r="U5743" s="14">
        <f>SUMIFS('Fielding Data'!E:E,'Fielding Data'!$A:$A,'Hitting Data'!$A5743)</f>
        <v>1</v>
      </c>
      <c r="V5743" s="14">
        <f>SUMIFS('Fielding Data'!F:F,'Fielding Data'!$A:$A,'Hitting Data'!$A5743)</f>
        <v>10</v>
      </c>
      <c r="W5743" s="14">
        <f>SUMIFS('Fielding Data'!G:G,'Fielding Data'!$A:$A,'Hitting Data'!$A5743)</f>
        <v>0</v>
      </c>
      <c r="X5743" s="14">
        <f>SUMIFS('Fielding Data'!H:H,'Fielding Data'!$A:$A,'Hitting Data'!$A5743)</f>
        <v>0</v>
      </c>
    </row>
    <row r="5744" spans="1:24" x14ac:dyDescent="0.25">
      <c r="A5744" s="14" t="str">
        <f t="shared" si="89"/>
        <v>shielja022014</v>
      </c>
      <c r="B5744" s="19" t="s">
        <v>730</v>
      </c>
      <c r="C5744" s="19">
        <v>2014</v>
      </c>
      <c r="D5744" s="19">
        <v>34</v>
      </c>
      <c r="E5744" s="19">
        <v>7</v>
      </c>
      <c r="F5744" s="19">
        <v>1</v>
      </c>
      <c r="G5744" s="19">
        <v>2</v>
      </c>
      <c r="H5744" s="19">
        <v>1</v>
      </c>
      <c r="I5744" s="19">
        <v>0</v>
      </c>
      <c r="J5744" s="19">
        <v>0</v>
      </c>
      <c r="K5744" s="19">
        <v>1</v>
      </c>
      <c r="L5744" s="19">
        <v>0</v>
      </c>
      <c r="M5744" s="19">
        <v>0</v>
      </c>
      <c r="N5744" s="19">
        <v>0</v>
      </c>
      <c r="O5744" s="19">
        <v>1</v>
      </c>
      <c r="P5744" s="14" t="str">
        <f>IFERROR(VLOOKUP($A5744,'Fielding Data'!$A:$H,MATCH(P$1,'Fielding Data'!$A$1:$H$1,0),0),"Other")</f>
        <v>P</v>
      </c>
      <c r="Q5744" s="14">
        <f>IFERROR(VLOOKUP($A5744,'Fielding Data'!$A:$H,MATCH(Q$1,'Fielding Data'!$A$1:$H$1,0),0),"Other")</f>
        <v>18</v>
      </c>
      <c r="R5744" s="14">
        <f>IFERROR(VLOOKUP($A5744,'Fielding Data'!$A:$H,MATCH(R$1,'Fielding Data'!$A$1:$H$1,0),0),"Other")</f>
        <v>30</v>
      </c>
      <c r="S5744" s="14">
        <f>IFERROR(VLOOKUP($A5744,'Fielding Data'!$A:$H,MATCH(S$1,'Fielding Data'!$A$1:$H$1,0),0),"Other")</f>
        <v>4</v>
      </c>
      <c r="T5744" s="14">
        <f>IFERROR(VLOOKUP($A5744,'Fielding Data'!$A:$H,MATCH(T$1,'Fielding Data'!$A$1:$H$1,0),0),"Other")</f>
        <v>0</v>
      </c>
      <c r="U5744" s="14">
        <f>SUMIFS('Fielding Data'!E:E,'Fielding Data'!$A:$A,'Hitting Data'!$A5744)</f>
        <v>18</v>
      </c>
      <c r="V5744" s="14">
        <f>SUMIFS('Fielding Data'!F:F,'Fielding Data'!$A:$A,'Hitting Data'!$A5744)</f>
        <v>30</v>
      </c>
      <c r="W5744" s="14">
        <f>SUMIFS('Fielding Data'!G:G,'Fielding Data'!$A:$A,'Hitting Data'!$A5744)</f>
        <v>4</v>
      </c>
      <c r="X5744" s="14">
        <f>SUMIFS('Fielding Data'!H:H,'Fielding Data'!$A:$A,'Hitting Data'!$A5744)</f>
        <v>0</v>
      </c>
    </row>
    <row r="5745" spans="1:24" x14ac:dyDescent="0.25">
      <c r="A5745" s="14" t="str">
        <f t="shared" si="89"/>
        <v>shoemma012014</v>
      </c>
      <c r="B5745" s="19" t="s">
        <v>2057</v>
      </c>
      <c r="C5745" s="19">
        <v>2014</v>
      </c>
      <c r="D5745" s="19">
        <v>27</v>
      </c>
      <c r="E5745" s="19">
        <v>1</v>
      </c>
      <c r="F5745" s="19">
        <v>0</v>
      </c>
      <c r="G5745" s="19">
        <v>0</v>
      </c>
      <c r="H5745" s="19">
        <v>0</v>
      </c>
      <c r="I5745" s="19">
        <v>0</v>
      </c>
      <c r="J5745" s="19">
        <v>0</v>
      </c>
      <c r="K5745" s="19">
        <v>0</v>
      </c>
      <c r="L5745" s="19">
        <v>0</v>
      </c>
      <c r="M5745" s="19">
        <v>0</v>
      </c>
      <c r="N5745" s="19">
        <v>0</v>
      </c>
      <c r="O5745" s="19">
        <v>1</v>
      </c>
      <c r="P5745" s="14" t="str">
        <f>IFERROR(VLOOKUP($A5745,'Fielding Data'!$A:$H,MATCH(P$1,'Fielding Data'!$A$1:$H$1,0),0),"Other")</f>
        <v>P</v>
      </c>
      <c r="Q5745" s="14">
        <f>IFERROR(VLOOKUP($A5745,'Fielding Data'!$A:$H,MATCH(Q$1,'Fielding Data'!$A$1:$H$1,0),0),"Other")</f>
        <v>7</v>
      </c>
      <c r="R5745" s="14">
        <f>IFERROR(VLOOKUP($A5745,'Fielding Data'!$A:$H,MATCH(R$1,'Fielding Data'!$A$1:$H$1,0),0),"Other")</f>
        <v>12</v>
      </c>
      <c r="S5745" s="14">
        <f>IFERROR(VLOOKUP($A5745,'Fielding Data'!$A:$H,MATCH(S$1,'Fielding Data'!$A$1:$H$1,0),0),"Other")</f>
        <v>3</v>
      </c>
      <c r="T5745" s="14">
        <f>IFERROR(VLOOKUP($A5745,'Fielding Data'!$A:$H,MATCH(T$1,'Fielding Data'!$A$1:$H$1,0),0),"Other")</f>
        <v>1</v>
      </c>
      <c r="U5745" s="14">
        <f>SUMIFS('Fielding Data'!E:E,'Fielding Data'!$A:$A,'Hitting Data'!$A5745)</f>
        <v>7</v>
      </c>
      <c r="V5745" s="14">
        <f>SUMIFS('Fielding Data'!F:F,'Fielding Data'!$A:$A,'Hitting Data'!$A5745)</f>
        <v>12</v>
      </c>
      <c r="W5745" s="14">
        <f>SUMIFS('Fielding Data'!G:G,'Fielding Data'!$A:$A,'Hitting Data'!$A5745)</f>
        <v>3</v>
      </c>
      <c r="X5745" s="14">
        <f>SUMIFS('Fielding Data'!H:H,'Fielding Data'!$A:$A,'Hitting Data'!$A5745)</f>
        <v>1</v>
      </c>
    </row>
    <row r="5746" spans="1:24" x14ac:dyDescent="0.25">
      <c r="A5746" s="14" t="str">
        <f t="shared" si="89"/>
        <v>shrevch012014</v>
      </c>
      <c r="B5746" s="19" t="s">
        <v>2286</v>
      </c>
      <c r="C5746" s="19">
        <v>2014</v>
      </c>
      <c r="D5746" s="19">
        <v>15</v>
      </c>
      <c r="E5746" s="19">
        <v>0</v>
      </c>
      <c r="F5746" s="19">
        <v>0</v>
      </c>
      <c r="G5746" s="19">
        <v>0</v>
      </c>
      <c r="H5746" s="19">
        <v>0</v>
      </c>
      <c r="I5746" s="19">
        <v>0</v>
      </c>
      <c r="J5746" s="19">
        <v>0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4" t="str">
        <f>IFERROR(VLOOKUP($A5746,'Fielding Data'!$A:$H,MATCH(P$1,'Fielding Data'!$A$1:$H$1,0),0),"Other")</f>
        <v>P</v>
      </c>
      <c r="Q5746" s="14">
        <f>IFERROR(VLOOKUP($A5746,'Fielding Data'!$A:$H,MATCH(Q$1,'Fielding Data'!$A$1:$H$1,0),0),"Other")</f>
        <v>0</v>
      </c>
      <c r="R5746" s="14">
        <f>IFERROR(VLOOKUP($A5746,'Fielding Data'!$A:$H,MATCH(R$1,'Fielding Data'!$A$1:$H$1,0),0),"Other")</f>
        <v>3</v>
      </c>
      <c r="S5746" s="14">
        <f>IFERROR(VLOOKUP($A5746,'Fielding Data'!$A:$H,MATCH(S$1,'Fielding Data'!$A$1:$H$1,0),0),"Other")</f>
        <v>0</v>
      </c>
      <c r="T5746" s="14">
        <f>IFERROR(VLOOKUP($A5746,'Fielding Data'!$A:$H,MATCH(T$1,'Fielding Data'!$A$1:$H$1,0),0),"Other")</f>
        <v>0</v>
      </c>
      <c r="U5746" s="14">
        <f>SUMIFS('Fielding Data'!E:E,'Fielding Data'!$A:$A,'Hitting Data'!$A5746)</f>
        <v>0</v>
      </c>
      <c r="V5746" s="14">
        <f>SUMIFS('Fielding Data'!F:F,'Fielding Data'!$A:$A,'Hitting Data'!$A5746)</f>
        <v>3</v>
      </c>
      <c r="W5746" s="14">
        <f>SUMIFS('Fielding Data'!G:G,'Fielding Data'!$A:$A,'Hitting Data'!$A5746)</f>
        <v>0</v>
      </c>
      <c r="X5746" s="14">
        <f>SUMIFS('Fielding Data'!H:H,'Fielding Data'!$A:$A,'Hitting Data'!$A5746)</f>
        <v>0</v>
      </c>
    </row>
    <row r="5747" spans="1:24" x14ac:dyDescent="0.25">
      <c r="A5747" s="14" t="str">
        <f t="shared" si="89"/>
        <v>siegrke012014</v>
      </c>
      <c r="B5747" s="19" t="s">
        <v>2058</v>
      </c>
      <c r="C5747" s="19">
        <v>2014</v>
      </c>
      <c r="D5747" s="19">
        <v>37</v>
      </c>
      <c r="E5747" s="19">
        <v>0</v>
      </c>
      <c r="F5747" s="19">
        <v>0</v>
      </c>
      <c r="G5747" s="19">
        <v>0</v>
      </c>
      <c r="H5747" s="19">
        <v>0</v>
      </c>
      <c r="I5747" s="19">
        <v>0</v>
      </c>
      <c r="J5747" s="19">
        <v>0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4" t="str">
        <f>IFERROR(VLOOKUP($A5747,'Fielding Data'!$A:$H,MATCH(P$1,'Fielding Data'!$A$1:$H$1,0),0),"Other")</f>
        <v>P</v>
      </c>
      <c r="Q5747" s="14">
        <f>IFERROR(VLOOKUP($A5747,'Fielding Data'!$A:$H,MATCH(Q$1,'Fielding Data'!$A$1:$H$1,0),0),"Other")</f>
        <v>1</v>
      </c>
      <c r="R5747" s="14">
        <f>IFERROR(VLOOKUP($A5747,'Fielding Data'!$A:$H,MATCH(R$1,'Fielding Data'!$A$1:$H$1,0),0),"Other")</f>
        <v>0</v>
      </c>
      <c r="S5747" s="14">
        <f>IFERROR(VLOOKUP($A5747,'Fielding Data'!$A:$H,MATCH(S$1,'Fielding Data'!$A$1:$H$1,0),0),"Other")</f>
        <v>0</v>
      </c>
      <c r="T5747" s="14">
        <f>IFERROR(VLOOKUP($A5747,'Fielding Data'!$A:$H,MATCH(T$1,'Fielding Data'!$A$1:$H$1,0),0),"Other")</f>
        <v>0</v>
      </c>
      <c r="U5747" s="14">
        <f>SUMIFS('Fielding Data'!E:E,'Fielding Data'!$A:$A,'Hitting Data'!$A5747)</f>
        <v>1</v>
      </c>
      <c r="V5747" s="14">
        <f>SUMIFS('Fielding Data'!F:F,'Fielding Data'!$A:$A,'Hitting Data'!$A5747)</f>
        <v>0</v>
      </c>
      <c r="W5747" s="14">
        <f>SUMIFS('Fielding Data'!G:G,'Fielding Data'!$A:$A,'Hitting Data'!$A5747)</f>
        <v>0</v>
      </c>
      <c r="X5747" s="14">
        <f>SUMIFS('Fielding Data'!H:H,'Fielding Data'!$A:$A,'Hitting Data'!$A5747)</f>
        <v>0</v>
      </c>
    </row>
    <row r="5748" spans="1:24" x14ac:dyDescent="0.25">
      <c r="A5748" s="14" t="str">
        <f t="shared" si="89"/>
        <v>simmoan012014</v>
      </c>
      <c r="B5748" s="19" t="s">
        <v>1835</v>
      </c>
      <c r="C5748" s="19">
        <v>2014</v>
      </c>
      <c r="D5748" s="19">
        <v>146</v>
      </c>
      <c r="E5748" s="19">
        <v>540</v>
      </c>
      <c r="F5748" s="19">
        <v>44</v>
      </c>
      <c r="G5748" s="19">
        <v>132</v>
      </c>
      <c r="H5748" s="19">
        <v>18</v>
      </c>
      <c r="I5748" s="19">
        <v>4</v>
      </c>
      <c r="J5748" s="19">
        <v>7</v>
      </c>
      <c r="K5748" s="19">
        <v>46</v>
      </c>
      <c r="L5748" s="19">
        <v>4</v>
      </c>
      <c r="M5748" s="19">
        <v>5</v>
      </c>
      <c r="N5748" s="19">
        <v>32</v>
      </c>
      <c r="O5748" s="19">
        <v>60</v>
      </c>
      <c r="P5748" s="14" t="str">
        <f>IFERROR(VLOOKUP($A5748,'Fielding Data'!$A:$H,MATCH(P$1,'Fielding Data'!$A$1:$H$1,0),0),"Other")</f>
        <v>SS</v>
      </c>
      <c r="Q5748" s="14">
        <f>IFERROR(VLOOKUP($A5748,'Fielding Data'!$A:$H,MATCH(Q$1,'Fielding Data'!$A$1:$H$1,0),0),"Other")</f>
        <v>217</v>
      </c>
      <c r="R5748" s="14">
        <f>IFERROR(VLOOKUP($A5748,'Fielding Data'!$A:$H,MATCH(R$1,'Fielding Data'!$A$1:$H$1,0),0),"Other")</f>
        <v>411</v>
      </c>
      <c r="S5748" s="14">
        <f>IFERROR(VLOOKUP($A5748,'Fielding Data'!$A:$H,MATCH(S$1,'Fielding Data'!$A$1:$H$1,0),0),"Other")</f>
        <v>14</v>
      </c>
      <c r="T5748" s="14">
        <f>IFERROR(VLOOKUP($A5748,'Fielding Data'!$A:$H,MATCH(T$1,'Fielding Data'!$A$1:$H$1,0),0),"Other")</f>
        <v>99</v>
      </c>
      <c r="U5748" s="14">
        <f>SUMIFS('Fielding Data'!E:E,'Fielding Data'!$A:$A,'Hitting Data'!$A5748)</f>
        <v>217</v>
      </c>
      <c r="V5748" s="14">
        <f>SUMIFS('Fielding Data'!F:F,'Fielding Data'!$A:$A,'Hitting Data'!$A5748)</f>
        <v>411</v>
      </c>
      <c r="W5748" s="14">
        <f>SUMIFS('Fielding Data'!G:G,'Fielding Data'!$A:$A,'Hitting Data'!$A5748)</f>
        <v>14</v>
      </c>
      <c r="X5748" s="14">
        <f>SUMIFS('Fielding Data'!H:H,'Fielding Data'!$A:$A,'Hitting Data'!$A5748)</f>
        <v>99</v>
      </c>
    </row>
    <row r="5749" spans="1:24" x14ac:dyDescent="0.25">
      <c r="A5749" s="14" t="str">
        <f t="shared" si="89"/>
        <v>simmosh012014</v>
      </c>
      <c r="B5749" s="19" t="s">
        <v>2287</v>
      </c>
      <c r="C5749" s="19">
        <v>2014</v>
      </c>
      <c r="D5749" s="19">
        <v>26</v>
      </c>
      <c r="E5749" s="19">
        <v>0</v>
      </c>
      <c r="F5749" s="19">
        <v>0</v>
      </c>
      <c r="G5749" s="19">
        <v>0</v>
      </c>
      <c r="H5749" s="19">
        <v>0</v>
      </c>
      <c r="I5749" s="19">
        <v>0</v>
      </c>
      <c r="J5749" s="19">
        <v>0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4" t="str">
        <f>IFERROR(VLOOKUP($A5749,'Fielding Data'!$A:$H,MATCH(P$1,'Fielding Data'!$A$1:$H$1,0),0),"Other")</f>
        <v>P</v>
      </c>
      <c r="Q5749" s="14">
        <f>IFERROR(VLOOKUP($A5749,'Fielding Data'!$A:$H,MATCH(Q$1,'Fielding Data'!$A$1:$H$1,0),0),"Other")</f>
        <v>0</v>
      </c>
      <c r="R5749" s="14">
        <f>IFERROR(VLOOKUP($A5749,'Fielding Data'!$A:$H,MATCH(R$1,'Fielding Data'!$A$1:$H$1,0),0),"Other")</f>
        <v>1</v>
      </c>
      <c r="S5749" s="14">
        <f>IFERROR(VLOOKUP($A5749,'Fielding Data'!$A:$H,MATCH(S$1,'Fielding Data'!$A$1:$H$1,0),0),"Other")</f>
        <v>0</v>
      </c>
      <c r="T5749" s="14">
        <f>IFERROR(VLOOKUP($A5749,'Fielding Data'!$A:$H,MATCH(T$1,'Fielding Data'!$A$1:$H$1,0),0),"Other")</f>
        <v>0</v>
      </c>
      <c r="U5749" s="14">
        <f>SUMIFS('Fielding Data'!E:E,'Fielding Data'!$A:$A,'Hitting Data'!$A5749)</f>
        <v>0</v>
      </c>
      <c r="V5749" s="14">
        <f>SUMIFS('Fielding Data'!F:F,'Fielding Data'!$A:$A,'Hitting Data'!$A5749)</f>
        <v>1</v>
      </c>
      <c r="W5749" s="14">
        <f>SUMIFS('Fielding Data'!G:G,'Fielding Data'!$A:$A,'Hitting Data'!$A5749)</f>
        <v>0</v>
      </c>
      <c r="X5749" s="14">
        <f>SUMIFS('Fielding Data'!H:H,'Fielding Data'!$A:$A,'Hitting Data'!$A5749)</f>
        <v>0</v>
      </c>
    </row>
    <row r="5750" spans="1:24" x14ac:dyDescent="0.25">
      <c r="A5750" s="14" t="str">
        <f t="shared" si="89"/>
        <v>simonal012014</v>
      </c>
      <c r="B5750" s="19" t="s">
        <v>1012</v>
      </c>
      <c r="C5750" s="19">
        <v>2014</v>
      </c>
      <c r="D5750" s="19">
        <v>32</v>
      </c>
      <c r="E5750" s="19">
        <v>59</v>
      </c>
      <c r="F5750" s="19">
        <v>2</v>
      </c>
      <c r="G5750" s="19">
        <v>7</v>
      </c>
      <c r="H5750" s="19">
        <v>3</v>
      </c>
      <c r="I5750" s="19">
        <v>0</v>
      </c>
      <c r="J5750" s="19">
        <v>0</v>
      </c>
      <c r="K5750" s="19">
        <v>2</v>
      </c>
      <c r="L5750" s="19">
        <v>0</v>
      </c>
      <c r="M5750" s="19">
        <v>0</v>
      </c>
      <c r="N5750" s="19">
        <v>1</v>
      </c>
      <c r="O5750" s="19">
        <v>21</v>
      </c>
      <c r="P5750" s="14" t="str">
        <f>IFERROR(VLOOKUP($A5750,'Fielding Data'!$A:$H,MATCH(P$1,'Fielding Data'!$A$1:$H$1,0),0),"Other")</f>
        <v>P</v>
      </c>
      <c r="Q5750" s="14">
        <f>IFERROR(VLOOKUP($A5750,'Fielding Data'!$A:$H,MATCH(Q$1,'Fielding Data'!$A$1:$H$1,0),0),"Other")</f>
        <v>15</v>
      </c>
      <c r="R5750" s="14">
        <f>IFERROR(VLOOKUP($A5750,'Fielding Data'!$A:$H,MATCH(R$1,'Fielding Data'!$A$1:$H$1,0),0),"Other")</f>
        <v>26</v>
      </c>
      <c r="S5750" s="14">
        <f>IFERROR(VLOOKUP($A5750,'Fielding Data'!$A:$H,MATCH(S$1,'Fielding Data'!$A$1:$H$1,0),0),"Other")</f>
        <v>2</v>
      </c>
      <c r="T5750" s="14">
        <f>IFERROR(VLOOKUP($A5750,'Fielding Data'!$A:$H,MATCH(T$1,'Fielding Data'!$A$1:$H$1,0),0),"Other")</f>
        <v>0</v>
      </c>
      <c r="U5750" s="14">
        <f>SUMIFS('Fielding Data'!E:E,'Fielding Data'!$A:$A,'Hitting Data'!$A5750)</f>
        <v>15</v>
      </c>
      <c r="V5750" s="14">
        <f>SUMIFS('Fielding Data'!F:F,'Fielding Data'!$A:$A,'Hitting Data'!$A5750)</f>
        <v>26</v>
      </c>
      <c r="W5750" s="14">
        <f>SUMIFS('Fielding Data'!G:G,'Fielding Data'!$A:$A,'Hitting Data'!$A5750)</f>
        <v>2</v>
      </c>
      <c r="X5750" s="14">
        <f>SUMIFS('Fielding Data'!H:H,'Fielding Data'!$A:$A,'Hitting Data'!$A5750)</f>
        <v>0</v>
      </c>
    </row>
    <row r="5751" spans="1:24" x14ac:dyDescent="0.25">
      <c r="A5751" s="14" t="str">
        <f t="shared" si="89"/>
        <v>singljo022014</v>
      </c>
      <c r="B5751" s="19" t="s">
        <v>2288</v>
      </c>
      <c r="C5751" s="19">
        <v>2014</v>
      </c>
      <c r="D5751" s="19">
        <v>95</v>
      </c>
      <c r="E5751" s="19">
        <v>310</v>
      </c>
      <c r="F5751" s="19">
        <v>42</v>
      </c>
      <c r="G5751" s="19">
        <v>52</v>
      </c>
      <c r="H5751" s="19">
        <v>13</v>
      </c>
      <c r="I5751" s="19">
        <v>0</v>
      </c>
      <c r="J5751" s="19">
        <v>13</v>
      </c>
      <c r="K5751" s="19">
        <v>44</v>
      </c>
      <c r="L5751" s="19">
        <v>2</v>
      </c>
      <c r="M5751" s="19">
        <v>3</v>
      </c>
      <c r="N5751" s="19">
        <v>50</v>
      </c>
      <c r="O5751" s="19">
        <v>134</v>
      </c>
      <c r="P5751" s="14" t="str">
        <f>IFERROR(VLOOKUP($A5751,'Fielding Data'!$A:$H,MATCH(P$1,'Fielding Data'!$A$1:$H$1,0),0),"Other")</f>
        <v>1B</v>
      </c>
      <c r="Q5751" s="14">
        <f>IFERROR(VLOOKUP($A5751,'Fielding Data'!$A:$H,MATCH(Q$1,'Fielding Data'!$A$1:$H$1,0),0),"Other")</f>
        <v>776</v>
      </c>
      <c r="R5751" s="14">
        <f>IFERROR(VLOOKUP($A5751,'Fielding Data'!$A:$H,MATCH(R$1,'Fielding Data'!$A$1:$H$1,0),0),"Other")</f>
        <v>53</v>
      </c>
      <c r="S5751" s="14">
        <f>IFERROR(VLOOKUP($A5751,'Fielding Data'!$A:$H,MATCH(S$1,'Fielding Data'!$A$1:$H$1,0),0),"Other")</f>
        <v>11</v>
      </c>
      <c r="T5751" s="14">
        <f>IFERROR(VLOOKUP($A5751,'Fielding Data'!$A:$H,MATCH(T$1,'Fielding Data'!$A$1:$H$1,0),0),"Other")</f>
        <v>75</v>
      </c>
      <c r="U5751" s="14">
        <f>SUMIFS('Fielding Data'!E:E,'Fielding Data'!$A:$A,'Hitting Data'!$A5751)</f>
        <v>776</v>
      </c>
      <c r="V5751" s="14">
        <f>SUMIFS('Fielding Data'!F:F,'Fielding Data'!$A:$A,'Hitting Data'!$A5751)</f>
        <v>53</v>
      </c>
      <c r="W5751" s="14">
        <f>SUMIFS('Fielding Data'!G:G,'Fielding Data'!$A:$A,'Hitting Data'!$A5751)</f>
        <v>11</v>
      </c>
      <c r="X5751" s="14">
        <f>SUMIFS('Fielding Data'!H:H,'Fielding Data'!$A:$A,'Hitting Data'!$A5751)</f>
        <v>75</v>
      </c>
    </row>
    <row r="5752" spans="1:24" x14ac:dyDescent="0.25">
      <c r="A5752" s="14" t="str">
        <f t="shared" si="89"/>
        <v>sippto012014</v>
      </c>
      <c r="B5752" s="19" t="s">
        <v>1185</v>
      </c>
      <c r="C5752" s="19">
        <v>2014</v>
      </c>
      <c r="D5752" s="19">
        <v>56</v>
      </c>
      <c r="E5752" s="19">
        <v>0</v>
      </c>
      <c r="F5752" s="19">
        <v>0</v>
      </c>
      <c r="G5752" s="19">
        <v>0</v>
      </c>
      <c r="H5752" s="19">
        <v>0</v>
      </c>
      <c r="I5752" s="19">
        <v>0</v>
      </c>
      <c r="J5752" s="19">
        <v>0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4" t="str">
        <f>IFERROR(VLOOKUP($A5752,'Fielding Data'!$A:$H,MATCH(P$1,'Fielding Data'!$A$1:$H$1,0),0),"Other")</f>
        <v>LF</v>
      </c>
      <c r="Q5752" s="14">
        <f>IFERROR(VLOOKUP($A5752,'Fielding Data'!$A:$H,MATCH(Q$1,'Fielding Data'!$A$1:$H$1,0),0),"Other")</f>
        <v>0</v>
      </c>
      <c r="R5752" s="14">
        <f>IFERROR(VLOOKUP($A5752,'Fielding Data'!$A:$H,MATCH(R$1,'Fielding Data'!$A$1:$H$1,0),0),"Other")</f>
        <v>0</v>
      </c>
      <c r="S5752" s="14">
        <f>IFERROR(VLOOKUP($A5752,'Fielding Data'!$A:$H,MATCH(S$1,'Fielding Data'!$A$1:$H$1,0),0),"Other")</f>
        <v>0</v>
      </c>
      <c r="T5752" s="14">
        <f>IFERROR(VLOOKUP($A5752,'Fielding Data'!$A:$H,MATCH(T$1,'Fielding Data'!$A$1:$H$1,0),0),"Other")</f>
        <v>0</v>
      </c>
      <c r="U5752" s="14">
        <f>SUMIFS('Fielding Data'!E:E,'Fielding Data'!$A:$A,'Hitting Data'!$A5752)</f>
        <v>4</v>
      </c>
      <c r="V5752" s="14">
        <f>SUMIFS('Fielding Data'!F:F,'Fielding Data'!$A:$A,'Hitting Data'!$A5752)</f>
        <v>4</v>
      </c>
      <c r="W5752" s="14">
        <f>SUMIFS('Fielding Data'!G:G,'Fielding Data'!$A:$A,'Hitting Data'!$A5752)</f>
        <v>0</v>
      </c>
      <c r="X5752" s="14">
        <f>SUMIFS('Fielding Data'!H:H,'Fielding Data'!$A:$A,'Hitting Data'!$A5752)</f>
        <v>0</v>
      </c>
    </row>
    <row r="5753" spans="1:24" x14ac:dyDescent="0.25">
      <c r="A5753" s="14" t="str">
        <f t="shared" si="89"/>
        <v>sizemsc012014</v>
      </c>
      <c r="B5753" s="19" t="s">
        <v>1382</v>
      </c>
      <c r="C5753" s="19">
        <v>2014</v>
      </c>
      <c r="D5753" s="19">
        <v>6</v>
      </c>
      <c r="E5753" s="19">
        <v>16</v>
      </c>
      <c r="F5753" s="19">
        <v>3</v>
      </c>
      <c r="G5753" s="19">
        <v>5</v>
      </c>
      <c r="H5753" s="19">
        <v>2</v>
      </c>
      <c r="I5753" s="19">
        <v>0</v>
      </c>
      <c r="J5753" s="19">
        <v>0</v>
      </c>
      <c r="K5753" s="19">
        <v>4</v>
      </c>
      <c r="L5753" s="19">
        <v>0</v>
      </c>
      <c r="M5753" s="19">
        <v>0</v>
      </c>
      <c r="N5753" s="19">
        <v>0</v>
      </c>
      <c r="O5753" s="19">
        <v>8</v>
      </c>
      <c r="P5753" s="14" t="str">
        <f>IFERROR(VLOOKUP($A5753,'Fielding Data'!$A:$H,MATCH(P$1,'Fielding Data'!$A$1:$H$1,0),0),"Other")</f>
        <v>1B</v>
      </c>
      <c r="Q5753" s="14">
        <f>IFERROR(VLOOKUP($A5753,'Fielding Data'!$A:$H,MATCH(Q$1,'Fielding Data'!$A$1:$H$1,0),0),"Other")</f>
        <v>8</v>
      </c>
      <c r="R5753" s="14">
        <f>IFERROR(VLOOKUP($A5753,'Fielding Data'!$A:$H,MATCH(R$1,'Fielding Data'!$A$1:$H$1,0),0),"Other")</f>
        <v>0</v>
      </c>
      <c r="S5753" s="14">
        <f>IFERROR(VLOOKUP($A5753,'Fielding Data'!$A:$H,MATCH(S$1,'Fielding Data'!$A$1:$H$1,0),0),"Other")</f>
        <v>0</v>
      </c>
      <c r="T5753" s="14">
        <f>IFERROR(VLOOKUP($A5753,'Fielding Data'!$A:$H,MATCH(T$1,'Fielding Data'!$A$1:$H$1,0),0),"Other")</f>
        <v>1</v>
      </c>
      <c r="U5753" s="14">
        <f>SUMIFS('Fielding Data'!E:E,'Fielding Data'!$A:$A,'Hitting Data'!$A5753)</f>
        <v>14</v>
      </c>
      <c r="V5753" s="14">
        <f>SUMIFS('Fielding Data'!F:F,'Fielding Data'!$A:$A,'Hitting Data'!$A5753)</f>
        <v>6</v>
      </c>
      <c r="W5753" s="14">
        <f>SUMIFS('Fielding Data'!G:G,'Fielding Data'!$A:$A,'Hitting Data'!$A5753)</f>
        <v>0</v>
      </c>
      <c r="X5753" s="14">
        <f>SUMIFS('Fielding Data'!H:H,'Fielding Data'!$A:$A,'Hitting Data'!$A5753)</f>
        <v>2</v>
      </c>
    </row>
    <row r="5754" spans="1:24" x14ac:dyDescent="0.25">
      <c r="A5754" s="14" t="str">
        <f t="shared" si="89"/>
        <v>skaggty012014</v>
      </c>
      <c r="B5754" s="19" t="s">
        <v>1836</v>
      </c>
      <c r="C5754" s="19">
        <v>2014</v>
      </c>
      <c r="D5754" s="19">
        <v>18</v>
      </c>
      <c r="E5754" s="19">
        <v>3</v>
      </c>
      <c r="F5754" s="19">
        <v>0</v>
      </c>
      <c r="G5754" s="19">
        <v>0</v>
      </c>
      <c r="H5754" s="19">
        <v>0</v>
      </c>
      <c r="I5754" s="19">
        <v>0</v>
      </c>
      <c r="J5754" s="19">
        <v>0</v>
      </c>
      <c r="K5754" s="19">
        <v>0</v>
      </c>
      <c r="L5754" s="19">
        <v>0</v>
      </c>
      <c r="M5754" s="19">
        <v>0</v>
      </c>
      <c r="N5754" s="19">
        <v>0</v>
      </c>
      <c r="O5754" s="19">
        <v>2</v>
      </c>
      <c r="P5754" s="14" t="str">
        <f>IFERROR(VLOOKUP($A5754,'Fielding Data'!$A:$H,MATCH(P$1,'Fielding Data'!$A$1:$H$1,0),0),"Other")</f>
        <v>P</v>
      </c>
      <c r="Q5754" s="14">
        <f>IFERROR(VLOOKUP($A5754,'Fielding Data'!$A:$H,MATCH(Q$1,'Fielding Data'!$A$1:$H$1,0),0),"Other")</f>
        <v>2</v>
      </c>
      <c r="R5754" s="14">
        <f>IFERROR(VLOOKUP($A5754,'Fielding Data'!$A:$H,MATCH(R$1,'Fielding Data'!$A$1:$H$1,0),0),"Other")</f>
        <v>17</v>
      </c>
      <c r="S5754" s="14">
        <f>IFERROR(VLOOKUP($A5754,'Fielding Data'!$A:$H,MATCH(S$1,'Fielding Data'!$A$1:$H$1,0),0),"Other")</f>
        <v>1</v>
      </c>
      <c r="T5754" s="14">
        <f>IFERROR(VLOOKUP($A5754,'Fielding Data'!$A:$H,MATCH(T$1,'Fielding Data'!$A$1:$H$1,0),0),"Other")</f>
        <v>0</v>
      </c>
      <c r="U5754" s="14">
        <f>SUMIFS('Fielding Data'!E:E,'Fielding Data'!$A:$A,'Hitting Data'!$A5754)</f>
        <v>2</v>
      </c>
      <c r="V5754" s="14">
        <f>SUMIFS('Fielding Data'!F:F,'Fielding Data'!$A:$A,'Hitting Data'!$A5754)</f>
        <v>17</v>
      </c>
      <c r="W5754" s="14">
        <f>SUMIFS('Fielding Data'!G:G,'Fielding Data'!$A:$A,'Hitting Data'!$A5754)</f>
        <v>1</v>
      </c>
      <c r="X5754" s="14">
        <f>SUMIFS('Fielding Data'!H:H,'Fielding Data'!$A:$A,'Hitting Data'!$A5754)</f>
        <v>0</v>
      </c>
    </row>
    <row r="5755" spans="1:24" x14ac:dyDescent="0.25">
      <c r="A5755" s="14" t="str">
        <f t="shared" si="89"/>
        <v>sloweke012014</v>
      </c>
      <c r="B5755" s="19" t="s">
        <v>852</v>
      </c>
      <c r="C5755" s="19">
        <v>2014</v>
      </c>
      <c r="D5755" s="19">
        <v>17</v>
      </c>
      <c r="E5755" s="19">
        <v>5</v>
      </c>
      <c r="F5755" s="19">
        <v>0</v>
      </c>
      <c r="G5755" s="19">
        <v>0</v>
      </c>
      <c r="H5755" s="19">
        <v>0</v>
      </c>
      <c r="I5755" s="19">
        <v>0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2</v>
      </c>
      <c r="P5755" s="14" t="str">
        <f>IFERROR(VLOOKUP($A5755,'Fielding Data'!$A:$H,MATCH(P$1,'Fielding Data'!$A$1:$H$1,0),0),"Other")</f>
        <v>P</v>
      </c>
      <c r="Q5755" s="14">
        <f>IFERROR(VLOOKUP($A5755,'Fielding Data'!$A:$H,MATCH(Q$1,'Fielding Data'!$A$1:$H$1,0),0),"Other")</f>
        <v>5</v>
      </c>
      <c r="R5755" s="14">
        <f>IFERROR(VLOOKUP($A5755,'Fielding Data'!$A:$H,MATCH(R$1,'Fielding Data'!$A$1:$H$1,0),0),"Other")</f>
        <v>5</v>
      </c>
      <c r="S5755" s="14">
        <f>IFERROR(VLOOKUP($A5755,'Fielding Data'!$A:$H,MATCH(S$1,'Fielding Data'!$A$1:$H$1,0),0),"Other")</f>
        <v>0</v>
      </c>
      <c r="T5755" s="14">
        <f>IFERROR(VLOOKUP($A5755,'Fielding Data'!$A:$H,MATCH(T$1,'Fielding Data'!$A$1:$H$1,0),0),"Other")</f>
        <v>0</v>
      </c>
      <c r="U5755" s="14">
        <f>SUMIFS('Fielding Data'!E:E,'Fielding Data'!$A:$A,'Hitting Data'!$A5755)</f>
        <v>5</v>
      </c>
      <c r="V5755" s="14">
        <f>SUMIFS('Fielding Data'!F:F,'Fielding Data'!$A:$A,'Hitting Data'!$A5755)</f>
        <v>5</v>
      </c>
      <c r="W5755" s="14">
        <f>SUMIFS('Fielding Data'!G:G,'Fielding Data'!$A:$A,'Hitting Data'!$A5755)</f>
        <v>0</v>
      </c>
      <c r="X5755" s="14">
        <f>SUMIFS('Fielding Data'!H:H,'Fielding Data'!$A:$A,'Hitting Data'!$A5755)</f>
        <v>0</v>
      </c>
    </row>
    <row r="5756" spans="1:24" x14ac:dyDescent="0.25">
      <c r="A5756" s="14" t="str">
        <f t="shared" si="89"/>
        <v>smithca022014</v>
      </c>
      <c r="B5756" s="19" t="s">
        <v>2289</v>
      </c>
      <c r="C5756" s="19">
        <v>2014</v>
      </c>
      <c r="D5756" s="19">
        <v>9</v>
      </c>
      <c r="E5756" s="19">
        <v>0</v>
      </c>
      <c r="F5756" s="19">
        <v>0</v>
      </c>
      <c r="G5756" s="19">
        <v>0</v>
      </c>
      <c r="H5756" s="19">
        <v>0</v>
      </c>
      <c r="I5756" s="19">
        <v>0</v>
      </c>
      <c r="J5756" s="19">
        <v>0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4" t="str">
        <f>IFERROR(VLOOKUP($A5756,'Fielding Data'!$A:$H,MATCH(P$1,'Fielding Data'!$A$1:$H$1,0),0),"Other")</f>
        <v>P</v>
      </c>
      <c r="Q5756" s="14">
        <f>IFERROR(VLOOKUP($A5756,'Fielding Data'!$A:$H,MATCH(Q$1,'Fielding Data'!$A$1:$H$1,0),0),"Other")</f>
        <v>0</v>
      </c>
      <c r="R5756" s="14">
        <f>IFERROR(VLOOKUP($A5756,'Fielding Data'!$A:$H,MATCH(R$1,'Fielding Data'!$A$1:$H$1,0),0),"Other")</f>
        <v>1</v>
      </c>
      <c r="S5756" s="14">
        <f>IFERROR(VLOOKUP($A5756,'Fielding Data'!$A:$H,MATCH(S$1,'Fielding Data'!$A$1:$H$1,0),0),"Other")</f>
        <v>0</v>
      </c>
      <c r="T5756" s="14">
        <f>IFERROR(VLOOKUP($A5756,'Fielding Data'!$A:$H,MATCH(T$1,'Fielding Data'!$A$1:$H$1,0),0),"Other")</f>
        <v>0</v>
      </c>
      <c r="U5756" s="14">
        <f>SUMIFS('Fielding Data'!E:E,'Fielding Data'!$A:$A,'Hitting Data'!$A5756)</f>
        <v>0</v>
      </c>
      <c r="V5756" s="14">
        <f>SUMIFS('Fielding Data'!F:F,'Fielding Data'!$A:$A,'Hitting Data'!$A5756)</f>
        <v>1</v>
      </c>
      <c r="W5756" s="14">
        <f>SUMIFS('Fielding Data'!G:G,'Fielding Data'!$A:$A,'Hitting Data'!$A5756)</f>
        <v>0</v>
      </c>
      <c r="X5756" s="14">
        <f>SUMIFS('Fielding Data'!H:H,'Fielding Data'!$A:$A,'Hitting Data'!$A5756)</f>
        <v>0</v>
      </c>
    </row>
    <row r="5757" spans="1:24" x14ac:dyDescent="0.25">
      <c r="A5757" s="14" t="str">
        <f t="shared" si="89"/>
        <v>smithch082014</v>
      </c>
      <c r="B5757" s="19" t="s">
        <v>2290</v>
      </c>
      <c r="C5757" s="19">
        <v>2014</v>
      </c>
      <c r="D5757" s="19">
        <v>10</v>
      </c>
      <c r="E5757" s="19">
        <v>0</v>
      </c>
      <c r="F5757" s="19">
        <v>0</v>
      </c>
      <c r="G5757" s="19">
        <v>0</v>
      </c>
      <c r="H5757" s="19">
        <v>0</v>
      </c>
      <c r="I5757" s="19">
        <v>0</v>
      </c>
      <c r="J5757" s="19">
        <v>0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4" t="str">
        <f>IFERROR(VLOOKUP($A5757,'Fielding Data'!$A:$H,MATCH(P$1,'Fielding Data'!$A$1:$H$1,0),0),"Other")</f>
        <v>P</v>
      </c>
      <c r="Q5757" s="14">
        <f>IFERROR(VLOOKUP($A5757,'Fielding Data'!$A:$H,MATCH(Q$1,'Fielding Data'!$A$1:$H$1,0),0),"Other")</f>
        <v>0</v>
      </c>
      <c r="R5757" s="14">
        <f>IFERROR(VLOOKUP($A5757,'Fielding Data'!$A:$H,MATCH(R$1,'Fielding Data'!$A$1:$H$1,0),0),"Other")</f>
        <v>2</v>
      </c>
      <c r="S5757" s="14">
        <f>IFERROR(VLOOKUP($A5757,'Fielding Data'!$A:$H,MATCH(S$1,'Fielding Data'!$A$1:$H$1,0),0),"Other")</f>
        <v>0</v>
      </c>
      <c r="T5757" s="14">
        <f>IFERROR(VLOOKUP($A5757,'Fielding Data'!$A:$H,MATCH(T$1,'Fielding Data'!$A$1:$H$1,0),0),"Other")</f>
        <v>1</v>
      </c>
      <c r="U5757" s="14">
        <f>SUMIFS('Fielding Data'!E:E,'Fielding Data'!$A:$A,'Hitting Data'!$A5757)</f>
        <v>0</v>
      </c>
      <c r="V5757" s="14">
        <f>SUMIFS('Fielding Data'!F:F,'Fielding Data'!$A:$A,'Hitting Data'!$A5757)</f>
        <v>2</v>
      </c>
      <c r="W5757" s="14">
        <f>SUMIFS('Fielding Data'!G:G,'Fielding Data'!$A:$A,'Hitting Data'!$A5757)</f>
        <v>0</v>
      </c>
      <c r="X5757" s="14">
        <f>SUMIFS('Fielding Data'!H:H,'Fielding Data'!$A:$A,'Hitting Data'!$A5757)</f>
        <v>1</v>
      </c>
    </row>
    <row r="5758" spans="1:24" x14ac:dyDescent="0.25">
      <c r="A5758" s="14" t="str">
        <f t="shared" si="89"/>
        <v>smithjo052014</v>
      </c>
      <c r="B5758" s="19" t="s">
        <v>853</v>
      </c>
      <c r="C5758" s="19">
        <v>2014</v>
      </c>
      <c r="D5758" s="19">
        <v>76</v>
      </c>
      <c r="E5758" s="19">
        <v>0</v>
      </c>
      <c r="F5758" s="19">
        <v>0</v>
      </c>
      <c r="G5758" s="19">
        <v>0</v>
      </c>
      <c r="H5758" s="19">
        <v>0</v>
      </c>
      <c r="I5758" s="19">
        <v>0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4" t="str">
        <f>IFERROR(VLOOKUP($A5758,'Fielding Data'!$A:$H,MATCH(P$1,'Fielding Data'!$A$1:$H$1,0),0),"Other")</f>
        <v>P</v>
      </c>
      <c r="Q5758" s="14">
        <f>IFERROR(VLOOKUP($A5758,'Fielding Data'!$A:$H,MATCH(Q$1,'Fielding Data'!$A$1:$H$1,0),0),"Other")</f>
        <v>3</v>
      </c>
      <c r="R5758" s="14">
        <f>IFERROR(VLOOKUP($A5758,'Fielding Data'!$A:$H,MATCH(R$1,'Fielding Data'!$A$1:$H$1,0),0),"Other")</f>
        <v>12</v>
      </c>
      <c r="S5758" s="14">
        <f>IFERROR(VLOOKUP($A5758,'Fielding Data'!$A:$H,MATCH(S$1,'Fielding Data'!$A$1:$H$1,0),0),"Other")</f>
        <v>0</v>
      </c>
      <c r="T5758" s="14">
        <f>IFERROR(VLOOKUP($A5758,'Fielding Data'!$A:$H,MATCH(T$1,'Fielding Data'!$A$1:$H$1,0),0),"Other")</f>
        <v>1</v>
      </c>
      <c r="U5758" s="14">
        <f>SUMIFS('Fielding Data'!E:E,'Fielding Data'!$A:$A,'Hitting Data'!$A5758)</f>
        <v>3</v>
      </c>
      <c r="V5758" s="14">
        <f>SUMIFS('Fielding Data'!F:F,'Fielding Data'!$A:$A,'Hitting Data'!$A5758)</f>
        <v>12</v>
      </c>
      <c r="W5758" s="14">
        <f>SUMIFS('Fielding Data'!G:G,'Fielding Data'!$A:$A,'Hitting Data'!$A5758)</f>
        <v>0</v>
      </c>
      <c r="X5758" s="14">
        <f>SUMIFS('Fielding Data'!H:H,'Fielding Data'!$A:$A,'Hitting Data'!$A5758)</f>
        <v>1</v>
      </c>
    </row>
    <row r="5759" spans="1:24" x14ac:dyDescent="0.25">
      <c r="A5759" s="14" t="str">
        <f t="shared" si="89"/>
        <v>smithse012014</v>
      </c>
      <c r="B5759" s="19" t="s">
        <v>854</v>
      </c>
      <c r="C5759" s="19">
        <v>2014</v>
      </c>
      <c r="D5759" s="19">
        <v>136</v>
      </c>
      <c r="E5759" s="19">
        <v>443</v>
      </c>
      <c r="F5759" s="19">
        <v>55</v>
      </c>
      <c r="G5759" s="19">
        <v>118</v>
      </c>
      <c r="H5759" s="19">
        <v>31</v>
      </c>
      <c r="I5759" s="19">
        <v>5</v>
      </c>
      <c r="J5759" s="19">
        <v>12</v>
      </c>
      <c r="K5759" s="19">
        <v>48</v>
      </c>
      <c r="L5759" s="19">
        <v>1</v>
      </c>
      <c r="M5759" s="19">
        <v>1</v>
      </c>
      <c r="N5759" s="19">
        <v>69</v>
      </c>
      <c r="O5759" s="19">
        <v>87</v>
      </c>
      <c r="P5759" s="14" t="str">
        <f>IFERROR(VLOOKUP($A5759,'Fielding Data'!$A:$H,MATCH(P$1,'Fielding Data'!$A$1:$H$1,0),0),"Other")</f>
        <v>LF</v>
      </c>
      <c r="Q5759" s="14">
        <f>IFERROR(VLOOKUP($A5759,'Fielding Data'!$A:$H,MATCH(Q$1,'Fielding Data'!$A$1:$H$1,0),0),"Other")</f>
        <v>157</v>
      </c>
      <c r="R5759" s="14">
        <f>IFERROR(VLOOKUP($A5759,'Fielding Data'!$A:$H,MATCH(R$1,'Fielding Data'!$A$1:$H$1,0),0),"Other")</f>
        <v>2</v>
      </c>
      <c r="S5759" s="14">
        <f>IFERROR(VLOOKUP($A5759,'Fielding Data'!$A:$H,MATCH(S$1,'Fielding Data'!$A$1:$H$1,0),0),"Other")</f>
        <v>1</v>
      </c>
      <c r="T5759" s="14">
        <f>IFERROR(VLOOKUP($A5759,'Fielding Data'!$A:$H,MATCH(T$1,'Fielding Data'!$A$1:$H$1,0),0),"Other")</f>
        <v>0</v>
      </c>
      <c r="U5759" s="14">
        <f>SUMIFS('Fielding Data'!E:E,'Fielding Data'!$A:$A,'Hitting Data'!$A5759)</f>
        <v>438</v>
      </c>
      <c r="V5759" s="14">
        <f>SUMIFS('Fielding Data'!F:F,'Fielding Data'!$A:$A,'Hitting Data'!$A5759)</f>
        <v>10</v>
      </c>
      <c r="W5759" s="14">
        <f>SUMIFS('Fielding Data'!G:G,'Fielding Data'!$A:$A,'Hitting Data'!$A5759)</f>
        <v>2</v>
      </c>
      <c r="X5759" s="14">
        <f>SUMIFS('Fielding Data'!H:H,'Fielding Data'!$A:$A,'Hitting Data'!$A5759)</f>
        <v>2</v>
      </c>
    </row>
    <row r="5760" spans="1:24" x14ac:dyDescent="0.25">
      <c r="A5760" s="14" t="str">
        <f t="shared" si="89"/>
        <v>smithwi042014</v>
      </c>
      <c r="B5760" s="19" t="s">
        <v>1837</v>
      </c>
      <c r="C5760" s="19">
        <v>2014</v>
      </c>
      <c r="D5760" s="19">
        <v>78</v>
      </c>
      <c r="E5760" s="19">
        <v>0</v>
      </c>
      <c r="F5760" s="19">
        <v>0</v>
      </c>
      <c r="G5760" s="19">
        <v>0</v>
      </c>
      <c r="H5760" s="19">
        <v>0</v>
      </c>
      <c r="I5760" s="19">
        <v>0</v>
      </c>
      <c r="J5760" s="19">
        <v>0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4" t="str">
        <f>IFERROR(VLOOKUP($A5760,'Fielding Data'!$A:$H,MATCH(P$1,'Fielding Data'!$A$1:$H$1,0),0),"Other")</f>
        <v>P</v>
      </c>
      <c r="Q5760" s="14">
        <f>IFERROR(VLOOKUP($A5760,'Fielding Data'!$A:$H,MATCH(Q$1,'Fielding Data'!$A$1:$H$1,0),0),"Other")</f>
        <v>0</v>
      </c>
      <c r="R5760" s="14">
        <f>IFERROR(VLOOKUP($A5760,'Fielding Data'!$A:$H,MATCH(R$1,'Fielding Data'!$A$1:$H$1,0),0),"Other")</f>
        <v>7</v>
      </c>
      <c r="S5760" s="14">
        <f>IFERROR(VLOOKUP($A5760,'Fielding Data'!$A:$H,MATCH(S$1,'Fielding Data'!$A$1:$H$1,0),0),"Other")</f>
        <v>1</v>
      </c>
      <c r="T5760" s="14">
        <f>IFERROR(VLOOKUP($A5760,'Fielding Data'!$A:$H,MATCH(T$1,'Fielding Data'!$A$1:$H$1,0),0),"Other")</f>
        <v>0</v>
      </c>
      <c r="U5760" s="14">
        <f>SUMIFS('Fielding Data'!E:E,'Fielding Data'!$A:$A,'Hitting Data'!$A5760)</f>
        <v>0</v>
      </c>
      <c r="V5760" s="14">
        <f>SUMIFS('Fielding Data'!F:F,'Fielding Data'!$A:$A,'Hitting Data'!$A5760)</f>
        <v>7</v>
      </c>
      <c r="W5760" s="14">
        <f>SUMIFS('Fielding Data'!G:G,'Fielding Data'!$A:$A,'Hitting Data'!$A5760)</f>
        <v>1</v>
      </c>
      <c r="X5760" s="14">
        <f>SUMIFS('Fielding Data'!H:H,'Fielding Data'!$A:$A,'Hitting Data'!$A5760)</f>
        <v>0</v>
      </c>
    </row>
    <row r="5761" spans="1:24" x14ac:dyDescent="0.25">
      <c r="A5761" s="14" t="str">
        <f t="shared" si="89"/>
        <v>smoakju012014</v>
      </c>
      <c r="B5761" s="19" t="s">
        <v>1385</v>
      </c>
      <c r="C5761" s="19">
        <v>2014</v>
      </c>
      <c r="D5761" s="19">
        <v>80</v>
      </c>
      <c r="E5761" s="19">
        <v>248</v>
      </c>
      <c r="F5761" s="19">
        <v>28</v>
      </c>
      <c r="G5761" s="19">
        <v>50</v>
      </c>
      <c r="H5761" s="19">
        <v>13</v>
      </c>
      <c r="I5761" s="19">
        <v>0</v>
      </c>
      <c r="J5761" s="19">
        <v>7</v>
      </c>
      <c r="K5761" s="19">
        <v>30</v>
      </c>
      <c r="L5761" s="19">
        <v>0</v>
      </c>
      <c r="M5761" s="19">
        <v>1</v>
      </c>
      <c r="N5761" s="19">
        <v>24</v>
      </c>
      <c r="O5761" s="19">
        <v>66</v>
      </c>
      <c r="P5761" s="14" t="str">
        <f>IFERROR(VLOOKUP($A5761,'Fielding Data'!$A:$H,MATCH(P$1,'Fielding Data'!$A$1:$H$1,0),0),"Other")</f>
        <v>1B</v>
      </c>
      <c r="Q5761" s="14">
        <f>IFERROR(VLOOKUP($A5761,'Fielding Data'!$A:$H,MATCH(Q$1,'Fielding Data'!$A$1:$H$1,0),0),"Other")</f>
        <v>588</v>
      </c>
      <c r="R5761" s="14">
        <f>IFERROR(VLOOKUP($A5761,'Fielding Data'!$A:$H,MATCH(R$1,'Fielding Data'!$A$1:$H$1,0),0),"Other")</f>
        <v>31</v>
      </c>
      <c r="S5761" s="14">
        <f>IFERROR(VLOOKUP($A5761,'Fielding Data'!$A:$H,MATCH(S$1,'Fielding Data'!$A$1:$H$1,0),0),"Other")</f>
        <v>2</v>
      </c>
      <c r="T5761" s="14">
        <f>IFERROR(VLOOKUP($A5761,'Fielding Data'!$A:$H,MATCH(T$1,'Fielding Data'!$A$1:$H$1,0),0),"Other")</f>
        <v>60</v>
      </c>
      <c r="U5761" s="14">
        <f>SUMIFS('Fielding Data'!E:E,'Fielding Data'!$A:$A,'Hitting Data'!$A5761)</f>
        <v>588</v>
      </c>
      <c r="V5761" s="14">
        <f>SUMIFS('Fielding Data'!F:F,'Fielding Data'!$A:$A,'Hitting Data'!$A5761)</f>
        <v>31</v>
      </c>
      <c r="W5761" s="14">
        <f>SUMIFS('Fielding Data'!G:G,'Fielding Data'!$A:$A,'Hitting Data'!$A5761)</f>
        <v>2</v>
      </c>
      <c r="X5761" s="14">
        <f>SUMIFS('Fielding Data'!H:H,'Fielding Data'!$A:$A,'Hitting Data'!$A5761)</f>
        <v>60</v>
      </c>
    </row>
    <row r="5762" spans="1:24" x14ac:dyDescent="0.25">
      <c r="A5762" s="14" t="str">
        <f t="shared" si="89"/>
        <v>smolija012014</v>
      </c>
      <c r="B5762" s="19" t="s">
        <v>2291</v>
      </c>
      <c r="C5762" s="19">
        <v>2014</v>
      </c>
      <c r="D5762" s="19">
        <v>24</v>
      </c>
      <c r="E5762" s="19">
        <v>86</v>
      </c>
      <c r="F5762" s="19">
        <v>12</v>
      </c>
      <c r="G5762" s="19">
        <v>30</v>
      </c>
      <c r="H5762" s="19">
        <v>5</v>
      </c>
      <c r="I5762" s="19">
        <v>0</v>
      </c>
      <c r="J5762" s="19">
        <v>3</v>
      </c>
      <c r="K5762" s="19">
        <v>12</v>
      </c>
      <c r="L5762" s="19">
        <v>0</v>
      </c>
      <c r="M5762" s="19">
        <v>0</v>
      </c>
      <c r="N5762" s="19">
        <v>3</v>
      </c>
      <c r="O5762" s="19">
        <v>24</v>
      </c>
      <c r="P5762" s="14" t="str">
        <f>IFERROR(VLOOKUP($A5762,'Fielding Data'!$A:$H,MATCH(P$1,'Fielding Data'!$A$1:$H$1,0),0),"Other")</f>
        <v>LF</v>
      </c>
      <c r="Q5762" s="14">
        <f>IFERROR(VLOOKUP($A5762,'Fielding Data'!$A:$H,MATCH(Q$1,'Fielding Data'!$A$1:$H$1,0),0),"Other")</f>
        <v>17</v>
      </c>
      <c r="R5762" s="14">
        <f>IFERROR(VLOOKUP($A5762,'Fielding Data'!$A:$H,MATCH(R$1,'Fielding Data'!$A$1:$H$1,0),0),"Other")</f>
        <v>0</v>
      </c>
      <c r="S5762" s="14">
        <f>IFERROR(VLOOKUP($A5762,'Fielding Data'!$A:$H,MATCH(S$1,'Fielding Data'!$A$1:$H$1,0),0),"Other")</f>
        <v>0</v>
      </c>
      <c r="T5762" s="14">
        <f>IFERROR(VLOOKUP($A5762,'Fielding Data'!$A:$H,MATCH(T$1,'Fielding Data'!$A$1:$H$1,0),0),"Other")</f>
        <v>0</v>
      </c>
      <c r="U5762" s="14">
        <f>SUMIFS('Fielding Data'!E:E,'Fielding Data'!$A:$A,'Hitting Data'!$A5762)</f>
        <v>82</v>
      </c>
      <c r="V5762" s="14">
        <f>SUMIFS('Fielding Data'!F:F,'Fielding Data'!$A:$A,'Hitting Data'!$A5762)</f>
        <v>0</v>
      </c>
      <c r="W5762" s="14">
        <f>SUMIFS('Fielding Data'!G:G,'Fielding Data'!$A:$A,'Hitting Data'!$A5762)</f>
        <v>0</v>
      </c>
      <c r="X5762" s="14">
        <f>SUMIFS('Fielding Data'!H:H,'Fielding Data'!$A:$A,'Hitting Data'!$A5762)</f>
        <v>0</v>
      </c>
    </row>
    <row r="5763" spans="1:24" x14ac:dyDescent="0.25">
      <c r="A5763" s="14" t="str">
        <f t="shared" ref="A5763:A5826" si="90">B5763&amp;C5763</f>
        <v>snidetr012014</v>
      </c>
      <c r="B5763" s="19" t="s">
        <v>1015</v>
      </c>
      <c r="C5763" s="19">
        <v>2014</v>
      </c>
      <c r="D5763" s="19">
        <v>140</v>
      </c>
      <c r="E5763" s="19">
        <v>322</v>
      </c>
      <c r="F5763" s="19">
        <v>37</v>
      </c>
      <c r="G5763" s="19">
        <v>85</v>
      </c>
      <c r="H5763" s="19">
        <v>15</v>
      </c>
      <c r="I5763" s="19">
        <v>1</v>
      </c>
      <c r="J5763" s="19">
        <v>13</v>
      </c>
      <c r="K5763" s="19">
        <v>38</v>
      </c>
      <c r="L5763" s="19">
        <v>1</v>
      </c>
      <c r="M5763" s="19">
        <v>1</v>
      </c>
      <c r="N5763" s="19">
        <v>34</v>
      </c>
      <c r="O5763" s="19">
        <v>67</v>
      </c>
      <c r="P5763" s="14" t="str">
        <f>IFERROR(VLOOKUP($A5763,'Fielding Data'!$A:$H,MATCH(P$1,'Fielding Data'!$A$1:$H$1,0),0),"Other")</f>
        <v>LF</v>
      </c>
      <c r="Q5763" s="14">
        <f>IFERROR(VLOOKUP($A5763,'Fielding Data'!$A:$H,MATCH(Q$1,'Fielding Data'!$A$1:$H$1,0),0),"Other")</f>
        <v>44</v>
      </c>
      <c r="R5763" s="14">
        <f>IFERROR(VLOOKUP($A5763,'Fielding Data'!$A:$H,MATCH(R$1,'Fielding Data'!$A$1:$H$1,0),0),"Other")</f>
        <v>3</v>
      </c>
      <c r="S5763" s="14">
        <f>IFERROR(VLOOKUP($A5763,'Fielding Data'!$A:$H,MATCH(S$1,'Fielding Data'!$A$1:$H$1,0),0),"Other")</f>
        <v>0</v>
      </c>
      <c r="T5763" s="14">
        <f>IFERROR(VLOOKUP($A5763,'Fielding Data'!$A:$H,MATCH(T$1,'Fielding Data'!$A$1:$H$1,0),0),"Other")</f>
        <v>2</v>
      </c>
      <c r="U5763" s="14">
        <f>SUMIFS('Fielding Data'!E:E,'Fielding Data'!$A:$A,'Hitting Data'!$A5763)</f>
        <v>216</v>
      </c>
      <c r="V5763" s="14">
        <f>SUMIFS('Fielding Data'!F:F,'Fielding Data'!$A:$A,'Hitting Data'!$A5763)</f>
        <v>16</v>
      </c>
      <c r="W5763" s="14">
        <f>SUMIFS('Fielding Data'!G:G,'Fielding Data'!$A:$A,'Hitting Data'!$A5763)</f>
        <v>2</v>
      </c>
      <c r="X5763" s="14">
        <f>SUMIFS('Fielding Data'!H:H,'Fielding Data'!$A:$A,'Hitting Data'!$A5763)</f>
        <v>4</v>
      </c>
    </row>
    <row r="5764" spans="1:24" x14ac:dyDescent="0.25">
      <c r="A5764" s="14" t="str">
        <f t="shared" si="90"/>
        <v>snodgsc012014</v>
      </c>
      <c r="B5764" s="19" t="s">
        <v>2292</v>
      </c>
      <c r="C5764" s="19">
        <v>2014</v>
      </c>
      <c r="D5764" s="19">
        <v>4</v>
      </c>
      <c r="E5764" s="19">
        <v>0</v>
      </c>
      <c r="F5764" s="19">
        <v>0</v>
      </c>
      <c r="G5764" s="19">
        <v>0</v>
      </c>
      <c r="H5764" s="19">
        <v>0</v>
      </c>
      <c r="I5764" s="19">
        <v>0</v>
      </c>
      <c r="J5764" s="19">
        <v>0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4" t="str">
        <f>IFERROR(VLOOKUP($A5764,'Fielding Data'!$A:$H,MATCH(P$1,'Fielding Data'!$A$1:$H$1,0),0),"Other")</f>
        <v>P</v>
      </c>
      <c r="Q5764" s="14">
        <f>IFERROR(VLOOKUP($A5764,'Fielding Data'!$A:$H,MATCH(Q$1,'Fielding Data'!$A$1:$H$1,0),0),"Other")</f>
        <v>0</v>
      </c>
      <c r="R5764" s="14">
        <f>IFERROR(VLOOKUP($A5764,'Fielding Data'!$A:$H,MATCH(R$1,'Fielding Data'!$A$1:$H$1,0),0),"Other")</f>
        <v>0</v>
      </c>
      <c r="S5764" s="14">
        <f>IFERROR(VLOOKUP($A5764,'Fielding Data'!$A:$H,MATCH(S$1,'Fielding Data'!$A$1:$H$1,0),0),"Other")</f>
        <v>0</v>
      </c>
      <c r="T5764" s="14">
        <f>IFERROR(VLOOKUP($A5764,'Fielding Data'!$A:$H,MATCH(T$1,'Fielding Data'!$A$1:$H$1,0),0),"Other")</f>
        <v>0</v>
      </c>
      <c r="U5764" s="14">
        <f>SUMIFS('Fielding Data'!E:E,'Fielding Data'!$A:$A,'Hitting Data'!$A5764)</f>
        <v>0</v>
      </c>
      <c r="V5764" s="14">
        <f>SUMIFS('Fielding Data'!F:F,'Fielding Data'!$A:$A,'Hitting Data'!$A5764)</f>
        <v>0</v>
      </c>
      <c r="W5764" s="14">
        <f>SUMIFS('Fielding Data'!G:G,'Fielding Data'!$A:$A,'Hitting Data'!$A5764)</f>
        <v>0</v>
      </c>
      <c r="X5764" s="14">
        <f>SUMIFS('Fielding Data'!H:H,'Fielding Data'!$A:$A,'Hitting Data'!$A5764)</f>
        <v>0</v>
      </c>
    </row>
    <row r="5765" spans="1:24" x14ac:dyDescent="0.25">
      <c r="A5765" s="14" t="str">
        <f t="shared" si="90"/>
        <v>snydebr022014</v>
      </c>
      <c r="B5765" s="19" t="s">
        <v>1386</v>
      </c>
      <c r="C5765" s="19">
        <v>2014</v>
      </c>
      <c r="D5765" s="19">
        <v>10</v>
      </c>
      <c r="E5765" s="19">
        <v>30</v>
      </c>
      <c r="F5765" s="19">
        <v>3</v>
      </c>
      <c r="G5765" s="19">
        <v>5</v>
      </c>
      <c r="H5765" s="19">
        <v>1</v>
      </c>
      <c r="I5765" s="19">
        <v>0</v>
      </c>
      <c r="J5765" s="19">
        <v>2</v>
      </c>
      <c r="K5765" s="19">
        <v>3</v>
      </c>
      <c r="L5765" s="19">
        <v>0</v>
      </c>
      <c r="M5765" s="19">
        <v>0</v>
      </c>
      <c r="N5765" s="19">
        <v>4</v>
      </c>
      <c r="O5765" s="19">
        <v>10</v>
      </c>
      <c r="P5765" s="14" t="str">
        <f>IFERROR(VLOOKUP($A5765,'Fielding Data'!$A:$H,MATCH(P$1,'Fielding Data'!$A$1:$H$1,0),0),"Other")</f>
        <v>1B</v>
      </c>
      <c r="Q5765" s="14">
        <f>IFERROR(VLOOKUP($A5765,'Fielding Data'!$A:$H,MATCH(Q$1,'Fielding Data'!$A$1:$H$1,0),0),"Other")</f>
        <v>63</v>
      </c>
      <c r="R5765" s="14">
        <f>IFERROR(VLOOKUP($A5765,'Fielding Data'!$A:$H,MATCH(R$1,'Fielding Data'!$A$1:$H$1,0),0),"Other")</f>
        <v>4</v>
      </c>
      <c r="S5765" s="14">
        <f>IFERROR(VLOOKUP($A5765,'Fielding Data'!$A:$H,MATCH(S$1,'Fielding Data'!$A$1:$H$1,0),0),"Other")</f>
        <v>1</v>
      </c>
      <c r="T5765" s="14">
        <f>IFERROR(VLOOKUP($A5765,'Fielding Data'!$A:$H,MATCH(T$1,'Fielding Data'!$A$1:$H$1,0),0),"Other")</f>
        <v>9</v>
      </c>
      <c r="U5765" s="14">
        <f>SUMIFS('Fielding Data'!E:E,'Fielding Data'!$A:$A,'Hitting Data'!$A5765)</f>
        <v>63</v>
      </c>
      <c r="V5765" s="14">
        <f>SUMIFS('Fielding Data'!F:F,'Fielding Data'!$A:$A,'Hitting Data'!$A5765)</f>
        <v>4</v>
      </c>
      <c r="W5765" s="14">
        <f>SUMIFS('Fielding Data'!G:G,'Fielding Data'!$A:$A,'Hitting Data'!$A5765)</f>
        <v>1</v>
      </c>
      <c r="X5765" s="14">
        <f>SUMIFS('Fielding Data'!H:H,'Fielding Data'!$A:$A,'Hitting Data'!$A5765)</f>
        <v>9</v>
      </c>
    </row>
    <row r="5766" spans="1:24" x14ac:dyDescent="0.25">
      <c r="A5766" s="14" t="str">
        <f t="shared" si="90"/>
        <v>sogarer012014</v>
      </c>
      <c r="B5766" s="19" t="s">
        <v>1388</v>
      </c>
      <c r="C5766" s="19">
        <v>2014</v>
      </c>
      <c r="D5766" s="19">
        <v>117</v>
      </c>
      <c r="E5766" s="19">
        <v>291</v>
      </c>
      <c r="F5766" s="19">
        <v>38</v>
      </c>
      <c r="G5766" s="19">
        <v>65</v>
      </c>
      <c r="H5766" s="19">
        <v>10</v>
      </c>
      <c r="I5766" s="19">
        <v>0</v>
      </c>
      <c r="J5766" s="19">
        <v>1</v>
      </c>
      <c r="K5766" s="19">
        <v>22</v>
      </c>
      <c r="L5766" s="19">
        <v>11</v>
      </c>
      <c r="M5766" s="19">
        <v>4</v>
      </c>
      <c r="N5766" s="19">
        <v>31</v>
      </c>
      <c r="O5766" s="19">
        <v>37</v>
      </c>
      <c r="P5766" s="14" t="str">
        <f>IFERROR(VLOOKUP($A5766,'Fielding Data'!$A:$H,MATCH(P$1,'Fielding Data'!$A$1:$H$1,0),0),"Other")</f>
        <v>2B</v>
      </c>
      <c r="Q5766" s="14">
        <f>IFERROR(VLOOKUP($A5766,'Fielding Data'!$A:$H,MATCH(Q$1,'Fielding Data'!$A$1:$H$1,0),0),"Other")</f>
        <v>154</v>
      </c>
      <c r="R5766" s="14">
        <f>IFERROR(VLOOKUP($A5766,'Fielding Data'!$A:$H,MATCH(R$1,'Fielding Data'!$A$1:$H$1,0),0),"Other")</f>
        <v>247</v>
      </c>
      <c r="S5766" s="14">
        <f>IFERROR(VLOOKUP($A5766,'Fielding Data'!$A:$H,MATCH(S$1,'Fielding Data'!$A$1:$H$1,0),0),"Other")</f>
        <v>5</v>
      </c>
      <c r="T5766" s="14">
        <f>IFERROR(VLOOKUP($A5766,'Fielding Data'!$A:$H,MATCH(T$1,'Fielding Data'!$A$1:$H$1,0),0),"Other")</f>
        <v>49</v>
      </c>
      <c r="U5766" s="14">
        <f>SUMIFS('Fielding Data'!E:E,'Fielding Data'!$A:$A,'Hitting Data'!$A5766)</f>
        <v>164</v>
      </c>
      <c r="V5766" s="14">
        <f>SUMIFS('Fielding Data'!F:F,'Fielding Data'!$A:$A,'Hitting Data'!$A5766)</f>
        <v>280</v>
      </c>
      <c r="W5766" s="14">
        <f>SUMIFS('Fielding Data'!G:G,'Fielding Data'!$A:$A,'Hitting Data'!$A5766)</f>
        <v>10</v>
      </c>
      <c r="X5766" s="14">
        <f>SUMIFS('Fielding Data'!H:H,'Fielding Data'!$A:$A,'Hitting Data'!$A5766)</f>
        <v>54</v>
      </c>
    </row>
    <row r="5767" spans="1:24" x14ac:dyDescent="0.25">
      <c r="A5767" s="14" t="str">
        <f t="shared" si="90"/>
        <v>solando012014</v>
      </c>
      <c r="B5767" s="19" t="s">
        <v>1840</v>
      </c>
      <c r="C5767" s="19">
        <v>2014</v>
      </c>
      <c r="D5767" s="19">
        <v>111</v>
      </c>
      <c r="E5767" s="19">
        <v>310</v>
      </c>
      <c r="F5767" s="19">
        <v>26</v>
      </c>
      <c r="G5767" s="19">
        <v>78</v>
      </c>
      <c r="H5767" s="19">
        <v>11</v>
      </c>
      <c r="I5767" s="19">
        <v>1</v>
      </c>
      <c r="J5767" s="19">
        <v>3</v>
      </c>
      <c r="K5767" s="19">
        <v>28</v>
      </c>
      <c r="L5767" s="19">
        <v>1</v>
      </c>
      <c r="M5767" s="19">
        <v>2</v>
      </c>
      <c r="N5767" s="19">
        <v>19</v>
      </c>
      <c r="O5767" s="19">
        <v>61</v>
      </c>
      <c r="P5767" s="14" t="str">
        <f>IFERROR(VLOOKUP($A5767,'Fielding Data'!$A:$H,MATCH(P$1,'Fielding Data'!$A$1:$H$1,0),0),"Other")</f>
        <v>2B</v>
      </c>
      <c r="Q5767" s="14">
        <f>IFERROR(VLOOKUP($A5767,'Fielding Data'!$A:$H,MATCH(Q$1,'Fielding Data'!$A$1:$H$1,0),0),"Other")</f>
        <v>139</v>
      </c>
      <c r="R5767" s="14">
        <f>IFERROR(VLOOKUP($A5767,'Fielding Data'!$A:$H,MATCH(R$1,'Fielding Data'!$A$1:$H$1,0),0),"Other")</f>
        <v>212</v>
      </c>
      <c r="S5767" s="14">
        <f>IFERROR(VLOOKUP($A5767,'Fielding Data'!$A:$H,MATCH(S$1,'Fielding Data'!$A$1:$H$1,0),0),"Other")</f>
        <v>1</v>
      </c>
      <c r="T5767" s="14">
        <f>IFERROR(VLOOKUP($A5767,'Fielding Data'!$A:$H,MATCH(T$1,'Fielding Data'!$A$1:$H$1,0),0),"Other")</f>
        <v>47</v>
      </c>
      <c r="U5767" s="14">
        <f>SUMIFS('Fielding Data'!E:E,'Fielding Data'!$A:$A,'Hitting Data'!$A5767)</f>
        <v>148</v>
      </c>
      <c r="V5767" s="14">
        <f>SUMIFS('Fielding Data'!F:F,'Fielding Data'!$A:$A,'Hitting Data'!$A5767)</f>
        <v>228</v>
      </c>
      <c r="W5767" s="14">
        <f>SUMIFS('Fielding Data'!G:G,'Fielding Data'!$A:$A,'Hitting Data'!$A5767)</f>
        <v>1</v>
      </c>
      <c r="X5767" s="14">
        <f>SUMIFS('Fielding Data'!H:H,'Fielding Data'!$A:$A,'Hitting Data'!$A5767)</f>
        <v>52</v>
      </c>
    </row>
    <row r="5768" spans="1:24" x14ac:dyDescent="0.25">
      <c r="A5768" s="14" t="str">
        <f t="shared" si="90"/>
        <v>solerjo012014</v>
      </c>
      <c r="B5768" s="19" t="s">
        <v>2294</v>
      </c>
      <c r="C5768" s="19">
        <v>2014</v>
      </c>
      <c r="D5768" s="19">
        <v>24</v>
      </c>
      <c r="E5768" s="19">
        <v>89</v>
      </c>
      <c r="F5768" s="19">
        <v>11</v>
      </c>
      <c r="G5768" s="19">
        <v>26</v>
      </c>
      <c r="H5768" s="19">
        <v>8</v>
      </c>
      <c r="I5768" s="19">
        <v>1</v>
      </c>
      <c r="J5768" s="19">
        <v>5</v>
      </c>
      <c r="K5768" s="19">
        <v>20</v>
      </c>
      <c r="L5768" s="19">
        <v>1</v>
      </c>
      <c r="M5768" s="19">
        <v>0</v>
      </c>
      <c r="N5768" s="19">
        <v>6</v>
      </c>
      <c r="O5768" s="19">
        <v>24</v>
      </c>
      <c r="P5768" s="14" t="str">
        <f>IFERROR(VLOOKUP($A5768,'Fielding Data'!$A:$H,MATCH(P$1,'Fielding Data'!$A$1:$H$1,0),0),"Other")</f>
        <v>OF</v>
      </c>
      <c r="Q5768" s="14">
        <f>IFERROR(VLOOKUP($A5768,'Fielding Data'!$A:$H,MATCH(Q$1,'Fielding Data'!$A$1:$H$1,0),0),"Other")</f>
        <v>44</v>
      </c>
      <c r="R5768" s="14">
        <f>IFERROR(VLOOKUP($A5768,'Fielding Data'!$A:$H,MATCH(R$1,'Fielding Data'!$A$1:$H$1,0),0),"Other")</f>
        <v>2</v>
      </c>
      <c r="S5768" s="14">
        <f>IFERROR(VLOOKUP($A5768,'Fielding Data'!$A:$H,MATCH(S$1,'Fielding Data'!$A$1:$H$1,0),0),"Other")</f>
        <v>2</v>
      </c>
      <c r="T5768" s="14">
        <f>IFERROR(VLOOKUP($A5768,'Fielding Data'!$A:$H,MATCH(T$1,'Fielding Data'!$A$1:$H$1,0),0),"Other")</f>
        <v>1</v>
      </c>
      <c r="U5768" s="14">
        <f>SUMIFS('Fielding Data'!E:E,'Fielding Data'!$A:$A,'Hitting Data'!$A5768)</f>
        <v>88</v>
      </c>
      <c r="V5768" s="14">
        <f>SUMIFS('Fielding Data'!F:F,'Fielding Data'!$A:$A,'Hitting Data'!$A5768)</f>
        <v>4</v>
      </c>
      <c r="W5768" s="14">
        <f>SUMIFS('Fielding Data'!G:G,'Fielding Data'!$A:$A,'Hitting Data'!$A5768)</f>
        <v>4</v>
      </c>
      <c r="X5768" s="14">
        <f>SUMIFS('Fielding Data'!H:H,'Fielding Data'!$A:$A,'Hitting Data'!$A5768)</f>
        <v>2</v>
      </c>
    </row>
    <row r="5769" spans="1:24" x14ac:dyDescent="0.25">
      <c r="A5769" s="14" t="str">
        <f t="shared" si="90"/>
        <v>solisal012014</v>
      </c>
      <c r="B5769" s="19" t="s">
        <v>1842</v>
      </c>
      <c r="C5769" s="19">
        <v>2014</v>
      </c>
      <c r="D5769" s="19">
        <v>8</v>
      </c>
      <c r="E5769" s="19">
        <v>6</v>
      </c>
      <c r="F5769" s="19">
        <v>0</v>
      </c>
      <c r="G5769" s="19">
        <v>0</v>
      </c>
      <c r="H5769" s="19">
        <v>0</v>
      </c>
      <c r="I5769" s="19">
        <v>0</v>
      </c>
      <c r="J5769" s="19">
        <v>0</v>
      </c>
      <c r="K5769" s="19">
        <v>1</v>
      </c>
      <c r="L5769" s="19">
        <v>0</v>
      </c>
      <c r="M5769" s="19">
        <v>0</v>
      </c>
      <c r="N5769" s="19">
        <v>0</v>
      </c>
      <c r="O5769" s="19">
        <v>4</v>
      </c>
      <c r="P5769" s="14" t="str">
        <f>IFERROR(VLOOKUP($A5769,'Fielding Data'!$A:$H,MATCH(P$1,'Fielding Data'!$A$1:$H$1,0),0),"Other")</f>
        <v>C</v>
      </c>
      <c r="Q5769" s="14">
        <f>IFERROR(VLOOKUP($A5769,'Fielding Data'!$A:$H,MATCH(Q$1,'Fielding Data'!$A$1:$H$1,0),0),"Other")</f>
        <v>27</v>
      </c>
      <c r="R5769" s="14">
        <f>IFERROR(VLOOKUP($A5769,'Fielding Data'!$A:$H,MATCH(R$1,'Fielding Data'!$A$1:$H$1,0),0),"Other")</f>
        <v>0</v>
      </c>
      <c r="S5769" s="14">
        <f>IFERROR(VLOOKUP($A5769,'Fielding Data'!$A:$H,MATCH(S$1,'Fielding Data'!$A$1:$H$1,0),0),"Other")</f>
        <v>0</v>
      </c>
      <c r="T5769" s="14">
        <f>IFERROR(VLOOKUP($A5769,'Fielding Data'!$A:$H,MATCH(T$1,'Fielding Data'!$A$1:$H$1,0),0),"Other")</f>
        <v>0</v>
      </c>
      <c r="U5769" s="14">
        <f>SUMIFS('Fielding Data'!E:E,'Fielding Data'!$A:$A,'Hitting Data'!$A5769)</f>
        <v>27</v>
      </c>
      <c r="V5769" s="14">
        <f>SUMIFS('Fielding Data'!F:F,'Fielding Data'!$A:$A,'Hitting Data'!$A5769)</f>
        <v>0</v>
      </c>
      <c r="W5769" s="14">
        <f>SUMIFS('Fielding Data'!G:G,'Fielding Data'!$A:$A,'Hitting Data'!$A5769)</f>
        <v>0</v>
      </c>
      <c r="X5769" s="14">
        <f>SUMIFS('Fielding Data'!H:H,'Fielding Data'!$A:$A,'Hitting Data'!$A5769)</f>
        <v>0</v>
      </c>
    </row>
    <row r="5770" spans="1:24" x14ac:dyDescent="0.25">
      <c r="A5770" s="14" t="str">
        <f t="shared" si="90"/>
        <v>soriaal012014</v>
      </c>
      <c r="B5770" s="19" t="s">
        <v>196</v>
      </c>
      <c r="C5770" s="19">
        <v>2014</v>
      </c>
      <c r="D5770" s="19">
        <v>67</v>
      </c>
      <c r="E5770" s="19">
        <v>226</v>
      </c>
      <c r="F5770" s="19">
        <v>22</v>
      </c>
      <c r="G5770" s="19">
        <v>50</v>
      </c>
      <c r="H5770" s="19">
        <v>15</v>
      </c>
      <c r="I5770" s="19">
        <v>0</v>
      </c>
      <c r="J5770" s="19">
        <v>6</v>
      </c>
      <c r="K5770" s="19">
        <v>23</v>
      </c>
      <c r="L5770" s="19">
        <v>1</v>
      </c>
      <c r="M5770" s="19">
        <v>0</v>
      </c>
      <c r="N5770" s="19">
        <v>6</v>
      </c>
      <c r="O5770" s="19">
        <v>71</v>
      </c>
      <c r="P5770" s="14" t="str">
        <f>IFERROR(VLOOKUP($A5770,'Fielding Data'!$A:$H,MATCH(P$1,'Fielding Data'!$A$1:$H$1,0),0),"Other")</f>
        <v>LF</v>
      </c>
      <c r="Q5770" s="14">
        <f>IFERROR(VLOOKUP($A5770,'Fielding Data'!$A:$H,MATCH(Q$1,'Fielding Data'!$A$1:$H$1,0),0),"Other")</f>
        <v>14</v>
      </c>
      <c r="R5770" s="14">
        <f>IFERROR(VLOOKUP($A5770,'Fielding Data'!$A:$H,MATCH(R$1,'Fielding Data'!$A$1:$H$1,0),0),"Other")</f>
        <v>0</v>
      </c>
      <c r="S5770" s="14">
        <f>IFERROR(VLOOKUP($A5770,'Fielding Data'!$A:$H,MATCH(S$1,'Fielding Data'!$A$1:$H$1,0),0),"Other")</f>
        <v>0</v>
      </c>
      <c r="T5770" s="14">
        <f>IFERROR(VLOOKUP($A5770,'Fielding Data'!$A:$H,MATCH(T$1,'Fielding Data'!$A$1:$H$1,0),0),"Other")</f>
        <v>0</v>
      </c>
      <c r="U5770" s="14">
        <f>SUMIFS('Fielding Data'!E:E,'Fielding Data'!$A:$A,'Hitting Data'!$A5770)</f>
        <v>78</v>
      </c>
      <c r="V5770" s="14">
        <f>SUMIFS('Fielding Data'!F:F,'Fielding Data'!$A:$A,'Hitting Data'!$A5770)</f>
        <v>4</v>
      </c>
      <c r="W5770" s="14">
        <f>SUMIFS('Fielding Data'!G:G,'Fielding Data'!$A:$A,'Hitting Data'!$A5770)</f>
        <v>4</v>
      </c>
      <c r="X5770" s="14">
        <f>SUMIFS('Fielding Data'!H:H,'Fielding Data'!$A:$A,'Hitting Data'!$A5770)</f>
        <v>0</v>
      </c>
    </row>
    <row r="5771" spans="1:24" x14ac:dyDescent="0.25">
      <c r="A5771" s="14" t="str">
        <f t="shared" si="90"/>
        <v>soriara012014</v>
      </c>
      <c r="B5771" s="19" t="s">
        <v>340</v>
      </c>
      <c r="C5771" s="19">
        <v>2014</v>
      </c>
      <c r="D5771" s="19">
        <v>64</v>
      </c>
      <c r="E5771" s="19">
        <v>0</v>
      </c>
      <c r="F5771" s="19">
        <v>0</v>
      </c>
      <c r="G5771" s="19">
        <v>0</v>
      </c>
      <c r="H5771" s="19">
        <v>0</v>
      </c>
      <c r="I5771" s="19">
        <v>0</v>
      </c>
      <c r="J5771" s="19">
        <v>0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4" t="str">
        <f>IFERROR(VLOOKUP($A5771,'Fielding Data'!$A:$H,MATCH(P$1,'Fielding Data'!$A$1:$H$1,0),0),"Other")</f>
        <v>P</v>
      </c>
      <c r="Q5771" s="14">
        <f>IFERROR(VLOOKUP($A5771,'Fielding Data'!$A:$H,MATCH(Q$1,'Fielding Data'!$A$1:$H$1,0),0),"Other")</f>
        <v>2</v>
      </c>
      <c r="R5771" s="14">
        <f>IFERROR(VLOOKUP($A5771,'Fielding Data'!$A:$H,MATCH(R$1,'Fielding Data'!$A$1:$H$1,0),0),"Other")</f>
        <v>4</v>
      </c>
      <c r="S5771" s="14">
        <f>IFERROR(VLOOKUP($A5771,'Fielding Data'!$A:$H,MATCH(S$1,'Fielding Data'!$A$1:$H$1,0),0),"Other")</f>
        <v>0</v>
      </c>
      <c r="T5771" s="14">
        <f>IFERROR(VLOOKUP($A5771,'Fielding Data'!$A:$H,MATCH(T$1,'Fielding Data'!$A$1:$H$1,0),0),"Other")</f>
        <v>1</v>
      </c>
      <c r="U5771" s="14">
        <f>SUMIFS('Fielding Data'!E:E,'Fielding Data'!$A:$A,'Hitting Data'!$A5771)</f>
        <v>2</v>
      </c>
      <c r="V5771" s="14">
        <f>SUMIFS('Fielding Data'!F:F,'Fielding Data'!$A:$A,'Hitting Data'!$A5771)</f>
        <v>4</v>
      </c>
      <c r="W5771" s="14">
        <f>SUMIFS('Fielding Data'!G:G,'Fielding Data'!$A:$A,'Hitting Data'!$A5771)</f>
        <v>0</v>
      </c>
      <c r="X5771" s="14">
        <f>SUMIFS('Fielding Data'!H:H,'Fielding Data'!$A:$A,'Hitting Data'!$A5771)</f>
        <v>1</v>
      </c>
    </row>
    <row r="5772" spans="1:24" x14ac:dyDescent="0.25">
      <c r="A5772" s="14" t="str">
        <f t="shared" si="90"/>
        <v>sotone012014</v>
      </c>
      <c r="B5772" s="19" t="s">
        <v>2061</v>
      </c>
      <c r="C5772" s="19">
        <v>2014</v>
      </c>
      <c r="D5772" s="19">
        <v>21</v>
      </c>
      <c r="E5772" s="19">
        <v>30</v>
      </c>
      <c r="F5772" s="19">
        <v>1</v>
      </c>
      <c r="G5772" s="19">
        <v>3</v>
      </c>
      <c r="H5772" s="19">
        <v>1</v>
      </c>
      <c r="I5772" s="19">
        <v>0</v>
      </c>
      <c r="J5772" s="19">
        <v>0</v>
      </c>
      <c r="K5772" s="19">
        <v>1</v>
      </c>
      <c r="L5772" s="19">
        <v>1</v>
      </c>
      <c r="M5772" s="19">
        <v>0</v>
      </c>
      <c r="N5772" s="19">
        <v>0</v>
      </c>
      <c r="O5772" s="19">
        <v>8</v>
      </c>
      <c r="P5772" s="14" t="str">
        <f>IFERROR(VLOOKUP($A5772,'Fielding Data'!$A:$H,MATCH(P$1,'Fielding Data'!$A$1:$H$1,0),0),"Other")</f>
        <v>1B</v>
      </c>
      <c r="Q5772" s="14">
        <f>IFERROR(VLOOKUP($A5772,'Fielding Data'!$A:$H,MATCH(Q$1,'Fielding Data'!$A$1:$H$1,0),0),"Other")</f>
        <v>20</v>
      </c>
      <c r="R5772" s="14">
        <f>IFERROR(VLOOKUP($A5772,'Fielding Data'!$A:$H,MATCH(R$1,'Fielding Data'!$A$1:$H$1,0),0),"Other")</f>
        <v>1</v>
      </c>
      <c r="S5772" s="14">
        <f>IFERROR(VLOOKUP($A5772,'Fielding Data'!$A:$H,MATCH(S$1,'Fielding Data'!$A$1:$H$1,0),0),"Other")</f>
        <v>0</v>
      </c>
      <c r="T5772" s="14">
        <f>IFERROR(VLOOKUP($A5772,'Fielding Data'!$A:$H,MATCH(T$1,'Fielding Data'!$A$1:$H$1,0),0),"Other")</f>
        <v>0</v>
      </c>
      <c r="U5772" s="14">
        <f>SUMIFS('Fielding Data'!E:E,'Fielding Data'!$A:$A,'Hitting Data'!$A5772)</f>
        <v>21</v>
      </c>
      <c r="V5772" s="14">
        <f>SUMIFS('Fielding Data'!F:F,'Fielding Data'!$A:$A,'Hitting Data'!$A5772)</f>
        <v>2</v>
      </c>
      <c r="W5772" s="14">
        <f>SUMIFS('Fielding Data'!G:G,'Fielding Data'!$A:$A,'Hitting Data'!$A5772)</f>
        <v>0</v>
      </c>
      <c r="X5772" s="14">
        <f>SUMIFS('Fielding Data'!H:H,'Fielding Data'!$A:$A,'Hitting Data'!$A5772)</f>
        <v>0</v>
      </c>
    </row>
    <row r="5773" spans="1:24" x14ac:dyDescent="0.25">
      <c r="A5773" s="14" t="str">
        <f t="shared" si="90"/>
        <v>souzast012014</v>
      </c>
      <c r="B5773" s="19" t="s">
        <v>2295</v>
      </c>
      <c r="C5773" s="19">
        <v>2014</v>
      </c>
      <c r="D5773" s="19">
        <v>21</v>
      </c>
      <c r="E5773" s="19">
        <v>23</v>
      </c>
      <c r="F5773" s="19">
        <v>2</v>
      </c>
      <c r="G5773" s="19">
        <v>3</v>
      </c>
      <c r="H5773" s="19">
        <v>0</v>
      </c>
      <c r="I5773" s="19">
        <v>0</v>
      </c>
      <c r="J5773" s="19">
        <v>2</v>
      </c>
      <c r="K5773" s="19">
        <v>2</v>
      </c>
      <c r="L5773" s="19">
        <v>0</v>
      </c>
      <c r="M5773" s="19">
        <v>0</v>
      </c>
      <c r="N5773" s="19">
        <v>3</v>
      </c>
      <c r="O5773" s="19">
        <v>7</v>
      </c>
      <c r="P5773" s="14" t="str">
        <f>IFERROR(VLOOKUP($A5773,'Fielding Data'!$A:$H,MATCH(P$1,'Fielding Data'!$A$1:$H$1,0),0),"Other")</f>
        <v>CF</v>
      </c>
      <c r="Q5773" s="14">
        <f>IFERROR(VLOOKUP($A5773,'Fielding Data'!$A:$H,MATCH(Q$1,'Fielding Data'!$A$1:$H$1,0),0),"Other")</f>
        <v>0</v>
      </c>
      <c r="R5773" s="14">
        <f>IFERROR(VLOOKUP($A5773,'Fielding Data'!$A:$H,MATCH(R$1,'Fielding Data'!$A$1:$H$1,0),0),"Other")</f>
        <v>0</v>
      </c>
      <c r="S5773" s="14">
        <f>IFERROR(VLOOKUP($A5773,'Fielding Data'!$A:$H,MATCH(S$1,'Fielding Data'!$A$1:$H$1,0),0),"Other")</f>
        <v>0</v>
      </c>
      <c r="T5773" s="14">
        <f>IFERROR(VLOOKUP($A5773,'Fielding Data'!$A:$H,MATCH(T$1,'Fielding Data'!$A$1:$H$1,0),0),"Other")</f>
        <v>0</v>
      </c>
      <c r="U5773" s="14">
        <f>SUMIFS('Fielding Data'!E:E,'Fielding Data'!$A:$A,'Hitting Data'!$A5773)</f>
        <v>20</v>
      </c>
      <c r="V5773" s="14">
        <f>SUMIFS('Fielding Data'!F:F,'Fielding Data'!$A:$A,'Hitting Data'!$A5773)</f>
        <v>0</v>
      </c>
      <c r="W5773" s="14">
        <f>SUMIFS('Fielding Data'!G:G,'Fielding Data'!$A:$A,'Hitting Data'!$A5773)</f>
        <v>2</v>
      </c>
      <c r="X5773" s="14">
        <f>SUMIFS('Fielding Data'!H:H,'Fielding Data'!$A:$A,'Hitting Data'!$A5773)</f>
        <v>0</v>
      </c>
    </row>
    <row r="5774" spans="1:24" x14ac:dyDescent="0.25">
      <c r="A5774" s="14" t="str">
        <f t="shared" si="90"/>
        <v>spande012014</v>
      </c>
      <c r="B5774" s="19" t="s">
        <v>1016</v>
      </c>
      <c r="C5774" s="19">
        <v>2014</v>
      </c>
      <c r="D5774" s="19">
        <v>147</v>
      </c>
      <c r="E5774" s="19">
        <v>610</v>
      </c>
      <c r="F5774" s="19">
        <v>94</v>
      </c>
      <c r="G5774" s="19">
        <v>184</v>
      </c>
      <c r="H5774" s="19">
        <v>39</v>
      </c>
      <c r="I5774" s="19">
        <v>8</v>
      </c>
      <c r="J5774" s="19">
        <v>5</v>
      </c>
      <c r="K5774" s="19">
        <v>37</v>
      </c>
      <c r="L5774" s="19">
        <v>31</v>
      </c>
      <c r="M5774" s="19">
        <v>7</v>
      </c>
      <c r="N5774" s="19">
        <v>50</v>
      </c>
      <c r="O5774" s="19">
        <v>65</v>
      </c>
      <c r="P5774" s="14" t="str">
        <f>IFERROR(VLOOKUP($A5774,'Fielding Data'!$A:$H,MATCH(P$1,'Fielding Data'!$A$1:$H$1,0),0),"Other")</f>
        <v>CF</v>
      </c>
      <c r="Q5774" s="14">
        <f>IFERROR(VLOOKUP($A5774,'Fielding Data'!$A:$H,MATCH(Q$1,'Fielding Data'!$A$1:$H$1,0),0),"Other")</f>
        <v>377</v>
      </c>
      <c r="R5774" s="14">
        <f>IFERROR(VLOOKUP($A5774,'Fielding Data'!$A:$H,MATCH(R$1,'Fielding Data'!$A$1:$H$1,0),0),"Other")</f>
        <v>7</v>
      </c>
      <c r="S5774" s="14">
        <f>IFERROR(VLOOKUP($A5774,'Fielding Data'!$A:$H,MATCH(S$1,'Fielding Data'!$A$1:$H$1,0),0),"Other")</f>
        <v>4</v>
      </c>
      <c r="T5774" s="14">
        <f>IFERROR(VLOOKUP($A5774,'Fielding Data'!$A:$H,MATCH(T$1,'Fielding Data'!$A$1:$H$1,0),0),"Other")</f>
        <v>3</v>
      </c>
      <c r="U5774" s="14">
        <f>SUMIFS('Fielding Data'!E:E,'Fielding Data'!$A:$A,'Hitting Data'!$A5774)</f>
        <v>754</v>
      </c>
      <c r="V5774" s="14">
        <f>SUMIFS('Fielding Data'!F:F,'Fielding Data'!$A:$A,'Hitting Data'!$A5774)</f>
        <v>14</v>
      </c>
      <c r="W5774" s="14">
        <f>SUMIFS('Fielding Data'!G:G,'Fielding Data'!$A:$A,'Hitting Data'!$A5774)</f>
        <v>8</v>
      </c>
      <c r="X5774" s="14">
        <f>SUMIFS('Fielding Data'!H:H,'Fielding Data'!$A:$A,'Hitting Data'!$A5774)</f>
        <v>6</v>
      </c>
    </row>
    <row r="5775" spans="1:24" x14ac:dyDescent="0.25">
      <c r="A5775" s="14" t="str">
        <f t="shared" si="90"/>
        <v>spangco012014</v>
      </c>
      <c r="B5775" s="19" t="s">
        <v>2296</v>
      </c>
      <c r="C5775" s="19">
        <v>2014</v>
      </c>
      <c r="D5775" s="19">
        <v>20</v>
      </c>
      <c r="E5775" s="19">
        <v>62</v>
      </c>
      <c r="F5775" s="19">
        <v>7</v>
      </c>
      <c r="G5775" s="19">
        <v>18</v>
      </c>
      <c r="H5775" s="19">
        <v>2</v>
      </c>
      <c r="I5775" s="19">
        <v>1</v>
      </c>
      <c r="J5775" s="19">
        <v>2</v>
      </c>
      <c r="K5775" s="19">
        <v>9</v>
      </c>
      <c r="L5775" s="19">
        <v>4</v>
      </c>
      <c r="M5775" s="19">
        <v>2</v>
      </c>
      <c r="N5775" s="19">
        <v>2</v>
      </c>
      <c r="O5775" s="19">
        <v>14</v>
      </c>
      <c r="P5775" s="14" t="str">
        <f>IFERROR(VLOOKUP($A5775,'Fielding Data'!$A:$H,MATCH(P$1,'Fielding Data'!$A$1:$H$1,0),0),"Other")</f>
        <v>2B</v>
      </c>
      <c r="Q5775" s="14">
        <f>IFERROR(VLOOKUP($A5775,'Fielding Data'!$A:$H,MATCH(Q$1,'Fielding Data'!$A$1:$H$1,0),0),"Other")</f>
        <v>3</v>
      </c>
      <c r="R5775" s="14">
        <f>IFERROR(VLOOKUP($A5775,'Fielding Data'!$A:$H,MATCH(R$1,'Fielding Data'!$A$1:$H$1,0),0),"Other")</f>
        <v>5</v>
      </c>
      <c r="S5775" s="14">
        <f>IFERROR(VLOOKUP($A5775,'Fielding Data'!$A:$H,MATCH(S$1,'Fielding Data'!$A$1:$H$1,0),0),"Other")</f>
        <v>1</v>
      </c>
      <c r="T5775" s="14">
        <f>IFERROR(VLOOKUP($A5775,'Fielding Data'!$A:$H,MATCH(T$1,'Fielding Data'!$A$1:$H$1,0),0),"Other")</f>
        <v>0</v>
      </c>
      <c r="U5775" s="14">
        <f>SUMIFS('Fielding Data'!E:E,'Fielding Data'!$A:$A,'Hitting Data'!$A5775)</f>
        <v>13</v>
      </c>
      <c r="V5775" s="14">
        <f>SUMIFS('Fielding Data'!F:F,'Fielding Data'!$A:$A,'Hitting Data'!$A5775)</f>
        <v>19</v>
      </c>
      <c r="W5775" s="14">
        <f>SUMIFS('Fielding Data'!G:G,'Fielding Data'!$A:$A,'Hitting Data'!$A5775)</f>
        <v>6</v>
      </c>
      <c r="X5775" s="14">
        <f>SUMIFS('Fielding Data'!H:H,'Fielding Data'!$A:$A,'Hitting Data'!$A5775)</f>
        <v>0</v>
      </c>
    </row>
    <row r="5776" spans="1:24" x14ac:dyDescent="0.25">
      <c r="A5776" s="14" t="str">
        <f t="shared" si="90"/>
        <v>springe012014</v>
      </c>
      <c r="B5776" s="19" t="s">
        <v>2297</v>
      </c>
      <c r="C5776" s="19">
        <v>2014</v>
      </c>
      <c r="D5776" s="19">
        <v>78</v>
      </c>
      <c r="E5776" s="19">
        <v>295</v>
      </c>
      <c r="F5776" s="19">
        <v>45</v>
      </c>
      <c r="G5776" s="19">
        <v>68</v>
      </c>
      <c r="H5776" s="19">
        <v>8</v>
      </c>
      <c r="I5776" s="19">
        <v>1</v>
      </c>
      <c r="J5776" s="19">
        <v>20</v>
      </c>
      <c r="K5776" s="19">
        <v>51</v>
      </c>
      <c r="L5776" s="19">
        <v>5</v>
      </c>
      <c r="M5776" s="19">
        <v>2</v>
      </c>
      <c r="N5776" s="19">
        <v>39</v>
      </c>
      <c r="O5776" s="19">
        <v>114</v>
      </c>
      <c r="P5776" s="14" t="str">
        <f>IFERROR(VLOOKUP($A5776,'Fielding Data'!$A:$H,MATCH(P$1,'Fielding Data'!$A$1:$H$1,0),0),"Other")</f>
        <v>CF</v>
      </c>
      <c r="Q5776" s="14">
        <f>IFERROR(VLOOKUP($A5776,'Fielding Data'!$A:$H,MATCH(Q$1,'Fielding Data'!$A$1:$H$1,0),0),"Other")</f>
        <v>24</v>
      </c>
      <c r="R5776" s="14">
        <f>IFERROR(VLOOKUP($A5776,'Fielding Data'!$A:$H,MATCH(R$1,'Fielding Data'!$A$1:$H$1,0),0),"Other")</f>
        <v>0</v>
      </c>
      <c r="S5776" s="14">
        <f>IFERROR(VLOOKUP($A5776,'Fielding Data'!$A:$H,MATCH(S$1,'Fielding Data'!$A$1:$H$1,0),0),"Other")</f>
        <v>0</v>
      </c>
      <c r="T5776" s="14">
        <f>IFERROR(VLOOKUP($A5776,'Fielding Data'!$A:$H,MATCH(T$1,'Fielding Data'!$A$1:$H$1,0),0),"Other")</f>
        <v>0</v>
      </c>
      <c r="U5776" s="14">
        <f>SUMIFS('Fielding Data'!E:E,'Fielding Data'!$A:$A,'Hitting Data'!$A5776)</f>
        <v>326</v>
      </c>
      <c r="V5776" s="14">
        <f>SUMIFS('Fielding Data'!F:F,'Fielding Data'!$A:$A,'Hitting Data'!$A5776)</f>
        <v>12</v>
      </c>
      <c r="W5776" s="14">
        <f>SUMIFS('Fielding Data'!G:G,'Fielding Data'!$A:$A,'Hitting Data'!$A5776)</f>
        <v>14</v>
      </c>
      <c r="X5776" s="14">
        <f>SUMIFS('Fielding Data'!H:H,'Fielding Data'!$A:$A,'Hitting Data'!$A5776)</f>
        <v>4</v>
      </c>
    </row>
    <row r="5777" spans="1:24" x14ac:dyDescent="0.25">
      <c r="A5777" s="14" t="str">
        <f t="shared" si="90"/>
        <v>spruize012014</v>
      </c>
      <c r="B5777" s="19" t="s">
        <v>2062</v>
      </c>
      <c r="C5777" s="19">
        <v>2014</v>
      </c>
      <c r="D5777" s="19">
        <v>6</v>
      </c>
      <c r="E5777" s="19">
        <v>5</v>
      </c>
      <c r="F5777" s="19">
        <v>0</v>
      </c>
      <c r="G5777" s="19">
        <v>1</v>
      </c>
      <c r="H5777" s="19">
        <v>1</v>
      </c>
      <c r="I5777" s="19">
        <v>0</v>
      </c>
      <c r="J5777" s="19">
        <v>0</v>
      </c>
      <c r="K5777" s="19">
        <v>0</v>
      </c>
      <c r="L5777" s="19">
        <v>0</v>
      </c>
      <c r="M5777" s="19">
        <v>0</v>
      </c>
      <c r="N5777" s="19">
        <v>0</v>
      </c>
      <c r="O5777" s="19">
        <v>1</v>
      </c>
      <c r="P5777" s="14" t="str">
        <f>IFERROR(VLOOKUP($A5777,'Fielding Data'!$A:$H,MATCH(P$1,'Fielding Data'!$A$1:$H$1,0),0),"Other")</f>
        <v>P</v>
      </c>
      <c r="Q5777" s="14">
        <f>IFERROR(VLOOKUP($A5777,'Fielding Data'!$A:$H,MATCH(Q$1,'Fielding Data'!$A$1:$H$1,0),0),"Other")</f>
        <v>0</v>
      </c>
      <c r="R5777" s="14">
        <f>IFERROR(VLOOKUP($A5777,'Fielding Data'!$A:$H,MATCH(R$1,'Fielding Data'!$A$1:$H$1,0),0),"Other")</f>
        <v>2</v>
      </c>
      <c r="S5777" s="14">
        <f>IFERROR(VLOOKUP($A5777,'Fielding Data'!$A:$H,MATCH(S$1,'Fielding Data'!$A$1:$H$1,0),0),"Other")</f>
        <v>1</v>
      </c>
      <c r="T5777" s="14">
        <f>IFERROR(VLOOKUP($A5777,'Fielding Data'!$A:$H,MATCH(T$1,'Fielding Data'!$A$1:$H$1,0),0),"Other")</f>
        <v>0</v>
      </c>
      <c r="U5777" s="14">
        <f>SUMIFS('Fielding Data'!E:E,'Fielding Data'!$A:$A,'Hitting Data'!$A5777)</f>
        <v>0</v>
      </c>
      <c r="V5777" s="14">
        <f>SUMIFS('Fielding Data'!F:F,'Fielding Data'!$A:$A,'Hitting Data'!$A5777)</f>
        <v>2</v>
      </c>
      <c r="W5777" s="14">
        <f>SUMIFS('Fielding Data'!G:G,'Fielding Data'!$A:$A,'Hitting Data'!$A5777)</f>
        <v>1</v>
      </c>
      <c r="X5777" s="14">
        <f>SUMIFS('Fielding Data'!H:H,'Fielding Data'!$A:$A,'Hitting Data'!$A5777)</f>
        <v>0</v>
      </c>
    </row>
    <row r="5778" spans="1:24" x14ac:dyDescent="0.25">
      <c r="A5778" s="14" t="str">
        <f t="shared" si="90"/>
        <v>stammcr012014</v>
      </c>
      <c r="B5778" s="19" t="s">
        <v>1186</v>
      </c>
      <c r="C5778" s="19">
        <v>2014</v>
      </c>
      <c r="D5778" s="19">
        <v>49</v>
      </c>
      <c r="E5778" s="19">
        <v>7</v>
      </c>
      <c r="F5778" s="19">
        <v>0</v>
      </c>
      <c r="G5778" s="19">
        <v>2</v>
      </c>
      <c r="H5778" s="19">
        <v>1</v>
      </c>
      <c r="I5778" s="19">
        <v>0</v>
      </c>
      <c r="J5778" s="19">
        <v>0</v>
      </c>
      <c r="K5778" s="19">
        <v>0</v>
      </c>
      <c r="L5778" s="19">
        <v>0</v>
      </c>
      <c r="M5778" s="19">
        <v>0</v>
      </c>
      <c r="N5778" s="19">
        <v>0</v>
      </c>
      <c r="O5778" s="19">
        <v>4</v>
      </c>
      <c r="P5778" s="14" t="str">
        <f>IFERROR(VLOOKUP($A5778,'Fielding Data'!$A:$H,MATCH(P$1,'Fielding Data'!$A$1:$H$1,0),0),"Other")</f>
        <v>P</v>
      </c>
      <c r="Q5778" s="14">
        <f>IFERROR(VLOOKUP($A5778,'Fielding Data'!$A:$H,MATCH(Q$1,'Fielding Data'!$A$1:$H$1,0),0),"Other")</f>
        <v>3</v>
      </c>
      <c r="R5778" s="14">
        <f>IFERROR(VLOOKUP($A5778,'Fielding Data'!$A:$H,MATCH(R$1,'Fielding Data'!$A$1:$H$1,0),0),"Other")</f>
        <v>6</v>
      </c>
      <c r="S5778" s="14">
        <f>IFERROR(VLOOKUP($A5778,'Fielding Data'!$A:$H,MATCH(S$1,'Fielding Data'!$A$1:$H$1,0),0),"Other")</f>
        <v>1</v>
      </c>
      <c r="T5778" s="14">
        <f>IFERROR(VLOOKUP($A5778,'Fielding Data'!$A:$H,MATCH(T$1,'Fielding Data'!$A$1:$H$1,0),0),"Other")</f>
        <v>2</v>
      </c>
      <c r="U5778" s="14">
        <f>SUMIFS('Fielding Data'!E:E,'Fielding Data'!$A:$A,'Hitting Data'!$A5778)</f>
        <v>3</v>
      </c>
      <c r="V5778" s="14">
        <f>SUMIFS('Fielding Data'!F:F,'Fielding Data'!$A:$A,'Hitting Data'!$A5778)</f>
        <v>6</v>
      </c>
      <c r="W5778" s="14">
        <f>SUMIFS('Fielding Data'!G:G,'Fielding Data'!$A:$A,'Hitting Data'!$A5778)</f>
        <v>1</v>
      </c>
      <c r="X5778" s="14">
        <f>SUMIFS('Fielding Data'!H:H,'Fielding Data'!$A:$A,'Hitting Data'!$A5778)</f>
        <v>2</v>
      </c>
    </row>
    <row r="5779" spans="1:24" x14ac:dyDescent="0.25">
      <c r="A5779" s="14" t="str">
        <f t="shared" si="90"/>
        <v>stantmi032014</v>
      </c>
      <c r="B5779" s="19" t="s">
        <v>1390</v>
      </c>
      <c r="C5779" s="19">
        <v>2014</v>
      </c>
      <c r="D5779" s="19">
        <v>145</v>
      </c>
      <c r="E5779" s="19">
        <v>539</v>
      </c>
      <c r="F5779" s="19">
        <v>89</v>
      </c>
      <c r="G5779" s="19">
        <v>155</v>
      </c>
      <c r="H5779" s="19">
        <v>31</v>
      </c>
      <c r="I5779" s="19">
        <v>1</v>
      </c>
      <c r="J5779" s="19">
        <v>37</v>
      </c>
      <c r="K5779" s="19">
        <v>105</v>
      </c>
      <c r="L5779" s="19">
        <v>13</v>
      </c>
      <c r="M5779" s="19">
        <v>1</v>
      </c>
      <c r="N5779" s="19">
        <v>94</v>
      </c>
      <c r="O5779" s="19">
        <v>170</v>
      </c>
      <c r="P5779" s="14" t="str">
        <f>IFERROR(VLOOKUP($A5779,'Fielding Data'!$A:$H,MATCH(P$1,'Fielding Data'!$A$1:$H$1,0),0),"Other")</f>
        <v>OF</v>
      </c>
      <c r="Q5779" s="14">
        <f>IFERROR(VLOOKUP($A5779,'Fielding Data'!$A:$H,MATCH(Q$1,'Fielding Data'!$A$1:$H$1,0),0),"Other")</f>
        <v>319</v>
      </c>
      <c r="R5779" s="14">
        <f>IFERROR(VLOOKUP($A5779,'Fielding Data'!$A:$H,MATCH(R$1,'Fielding Data'!$A$1:$H$1,0),0),"Other")</f>
        <v>7</v>
      </c>
      <c r="S5779" s="14">
        <f>IFERROR(VLOOKUP($A5779,'Fielding Data'!$A:$H,MATCH(S$1,'Fielding Data'!$A$1:$H$1,0),0),"Other")</f>
        <v>6</v>
      </c>
      <c r="T5779" s="14">
        <f>IFERROR(VLOOKUP($A5779,'Fielding Data'!$A:$H,MATCH(T$1,'Fielding Data'!$A$1:$H$1,0),0),"Other")</f>
        <v>1</v>
      </c>
      <c r="U5779" s="14">
        <f>SUMIFS('Fielding Data'!E:E,'Fielding Data'!$A:$A,'Hitting Data'!$A5779)</f>
        <v>638</v>
      </c>
      <c r="V5779" s="14">
        <f>SUMIFS('Fielding Data'!F:F,'Fielding Data'!$A:$A,'Hitting Data'!$A5779)</f>
        <v>14</v>
      </c>
      <c r="W5779" s="14">
        <f>SUMIFS('Fielding Data'!G:G,'Fielding Data'!$A:$A,'Hitting Data'!$A5779)</f>
        <v>12</v>
      </c>
      <c r="X5779" s="14">
        <f>SUMIFS('Fielding Data'!H:H,'Fielding Data'!$A:$A,'Hitting Data'!$A5779)</f>
        <v>2</v>
      </c>
    </row>
    <row r="5780" spans="1:24" x14ac:dyDescent="0.25">
      <c r="A5780" s="14" t="str">
        <f t="shared" si="90"/>
        <v>stassma012014</v>
      </c>
      <c r="B5780" s="19" t="s">
        <v>2063</v>
      </c>
      <c r="C5780" s="19">
        <v>2014</v>
      </c>
      <c r="D5780" s="19">
        <v>7</v>
      </c>
      <c r="E5780" s="19">
        <v>20</v>
      </c>
      <c r="F5780" s="19">
        <v>2</v>
      </c>
      <c r="G5780" s="19">
        <v>7</v>
      </c>
      <c r="H5780" s="19">
        <v>2</v>
      </c>
      <c r="I5780" s="19">
        <v>0</v>
      </c>
      <c r="J5780" s="19">
        <v>0</v>
      </c>
      <c r="K5780" s="19">
        <v>4</v>
      </c>
      <c r="L5780" s="19">
        <v>0</v>
      </c>
      <c r="M5780" s="19">
        <v>0</v>
      </c>
      <c r="N5780" s="19">
        <v>0</v>
      </c>
      <c r="O5780" s="19">
        <v>6</v>
      </c>
      <c r="P5780" s="14" t="str">
        <f>IFERROR(VLOOKUP($A5780,'Fielding Data'!$A:$H,MATCH(P$1,'Fielding Data'!$A$1:$H$1,0),0),"Other")</f>
        <v>C</v>
      </c>
      <c r="Q5780" s="14">
        <f>IFERROR(VLOOKUP($A5780,'Fielding Data'!$A:$H,MATCH(Q$1,'Fielding Data'!$A$1:$H$1,0),0),"Other")</f>
        <v>22</v>
      </c>
      <c r="R5780" s="14">
        <f>IFERROR(VLOOKUP($A5780,'Fielding Data'!$A:$H,MATCH(R$1,'Fielding Data'!$A$1:$H$1,0),0),"Other")</f>
        <v>5</v>
      </c>
      <c r="S5780" s="14">
        <f>IFERROR(VLOOKUP($A5780,'Fielding Data'!$A:$H,MATCH(S$1,'Fielding Data'!$A$1:$H$1,0),0),"Other")</f>
        <v>1</v>
      </c>
      <c r="T5780" s="14">
        <f>IFERROR(VLOOKUP($A5780,'Fielding Data'!$A:$H,MATCH(T$1,'Fielding Data'!$A$1:$H$1,0),0),"Other")</f>
        <v>0</v>
      </c>
      <c r="U5780" s="14">
        <f>SUMIFS('Fielding Data'!E:E,'Fielding Data'!$A:$A,'Hitting Data'!$A5780)</f>
        <v>22</v>
      </c>
      <c r="V5780" s="14">
        <f>SUMIFS('Fielding Data'!F:F,'Fielding Data'!$A:$A,'Hitting Data'!$A5780)</f>
        <v>5</v>
      </c>
      <c r="W5780" s="14">
        <f>SUMIFS('Fielding Data'!G:G,'Fielding Data'!$A:$A,'Hitting Data'!$A5780)</f>
        <v>1</v>
      </c>
      <c r="X5780" s="14">
        <f>SUMIFS('Fielding Data'!H:H,'Fielding Data'!$A:$A,'Hitting Data'!$A5780)</f>
        <v>0</v>
      </c>
    </row>
    <row r="5781" spans="1:24" x14ac:dyDescent="0.25">
      <c r="A5781" s="14" t="str">
        <f t="shared" si="90"/>
        <v>staufti012014</v>
      </c>
      <c r="B5781" s="19" t="s">
        <v>605</v>
      </c>
      <c r="C5781" s="19">
        <v>2014</v>
      </c>
      <c r="D5781" s="19">
        <v>44</v>
      </c>
      <c r="E5781" s="19">
        <v>7</v>
      </c>
      <c r="F5781" s="19">
        <v>0</v>
      </c>
      <c r="G5781" s="19">
        <v>1</v>
      </c>
      <c r="H5781" s="19">
        <v>0</v>
      </c>
      <c r="I5781" s="19">
        <v>0</v>
      </c>
      <c r="J5781" s="19">
        <v>0</v>
      </c>
      <c r="K5781" s="19">
        <v>0</v>
      </c>
      <c r="L5781" s="19">
        <v>0</v>
      </c>
      <c r="M5781" s="19">
        <v>0</v>
      </c>
      <c r="N5781" s="19">
        <v>0</v>
      </c>
      <c r="O5781" s="19">
        <v>2</v>
      </c>
      <c r="P5781" s="14" t="str">
        <f>IFERROR(VLOOKUP($A5781,'Fielding Data'!$A:$H,MATCH(P$1,'Fielding Data'!$A$1:$H$1,0),0),"Other")</f>
        <v>P</v>
      </c>
      <c r="Q5781" s="14">
        <f>IFERROR(VLOOKUP($A5781,'Fielding Data'!$A:$H,MATCH(Q$1,'Fielding Data'!$A$1:$H$1,0),0),"Other")</f>
        <v>7</v>
      </c>
      <c r="R5781" s="14">
        <f>IFERROR(VLOOKUP($A5781,'Fielding Data'!$A:$H,MATCH(R$1,'Fielding Data'!$A$1:$H$1,0),0),"Other")</f>
        <v>5</v>
      </c>
      <c r="S5781" s="14">
        <f>IFERROR(VLOOKUP($A5781,'Fielding Data'!$A:$H,MATCH(S$1,'Fielding Data'!$A$1:$H$1,0),0),"Other")</f>
        <v>0</v>
      </c>
      <c r="T5781" s="14">
        <f>IFERROR(VLOOKUP($A5781,'Fielding Data'!$A:$H,MATCH(T$1,'Fielding Data'!$A$1:$H$1,0),0),"Other")</f>
        <v>2</v>
      </c>
      <c r="U5781" s="14">
        <f>SUMIFS('Fielding Data'!E:E,'Fielding Data'!$A:$A,'Hitting Data'!$A5781)</f>
        <v>7</v>
      </c>
      <c r="V5781" s="14">
        <f>SUMIFS('Fielding Data'!F:F,'Fielding Data'!$A:$A,'Hitting Data'!$A5781)</f>
        <v>5</v>
      </c>
      <c r="W5781" s="14">
        <f>SUMIFS('Fielding Data'!G:G,'Fielding Data'!$A:$A,'Hitting Data'!$A5781)</f>
        <v>0</v>
      </c>
      <c r="X5781" s="14">
        <f>SUMIFS('Fielding Data'!H:H,'Fielding Data'!$A:$A,'Hitting Data'!$A5781)</f>
        <v>2</v>
      </c>
    </row>
    <row r="5782" spans="1:24" x14ac:dyDescent="0.25">
      <c r="A5782" s="14" t="str">
        <f t="shared" si="90"/>
        <v>stewach012014</v>
      </c>
      <c r="B5782" s="19" t="s">
        <v>732</v>
      </c>
      <c r="C5782" s="19">
        <v>2014</v>
      </c>
      <c r="D5782" s="19">
        <v>49</v>
      </c>
      <c r="E5782" s="19">
        <v>136</v>
      </c>
      <c r="F5782" s="19">
        <v>9</v>
      </c>
      <c r="G5782" s="19">
        <v>40</v>
      </c>
      <c r="H5782" s="19">
        <v>5</v>
      </c>
      <c r="I5782" s="19">
        <v>0</v>
      </c>
      <c r="J5782" s="19">
        <v>0</v>
      </c>
      <c r="K5782" s="19">
        <v>10</v>
      </c>
      <c r="L5782" s="19">
        <v>0</v>
      </c>
      <c r="M5782" s="19">
        <v>1</v>
      </c>
      <c r="N5782" s="19">
        <v>12</v>
      </c>
      <c r="O5782" s="19">
        <v>27</v>
      </c>
      <c r="P5782" s="14" t="str">
        <f>IFERROR(VLOOKUP($A5782,'Fielding Data'!$A:$H,MATCH(P$1,'Fielding Data'!$A$1:$H$1,0),0),"Other")</f>
        <v>C</v>
      </c>
      <c r="Q5782" s="14">
        <f>IFERROR(VLOOKUP($A5782,'Fielding Data'!$A:$H,MATCH(Q$1,'Fielding Data'!$A$1:$H$1,0),0),"Other")</f>
        <v>308</v>
      </c>
      <c r="R5782" s="14">
        <f>IFERROR(VLOOKUP($A5782,'Fielding Data'!$A:$H,MATCH(R$1,'Fielding Data'!$A$1:$H$1,0),0),"Other")</f>
        <v>29</v>
      </c>
      <c r="S5782" s="14">
        <f>IFERROR(VLOOKUP($A5782,'Fielding Data'!$A:$H,MATCH(S$1,'Fielding Data'!$A$1:$H$1,0),0),"Other")</f>
        <v>3</v>
      </c>
      <c r="T5782" s="14">
        <f>IFERROR(VLOOKUP($A5782,'Fielding Data'!$A:$H,MATCH(T$1,'Fielding Data'!$A$1:$H$1,0),0),"Other")</f>
        <v>0</v>
      </c>
      <c r="U5782" s="14">
        <f>SUMIFS('Fielding Data'!E:E,'Fielding Data'!$A:$A,'Hitting Data'!$A5782)</f>
        <v>308</v>
      </c>
      <c r="V5782" s="14">
        <f>SUMIFS('Fielding Data'!F:F,'Fielding Data'!$A:$A,'Hitting Data'!$A5782)</f>
        <v>29</v>
      </c>
      <c r="W5782" s="14">
        <f>SUMIFS('Fielding Data'!G:G,'Fielding Data'!$A:$A,'Hitting Data'!$A5782)</f>
        <v>3</v>
      </c>
      <c r="X5782" s="14">
        <f>SUMIFS('Fielding Data'!H:H,'Fielding Data'!$A:$A,'Hitting Data'!$A5782)</f>
        <v>0</v>
      </c>
    </row>
    <row r="5783" spans="1:24" x14ac:dyDescent="0.25">
      <c r="A5783" s="14" t="str">
        <f t="shared" si="90"/>
        <v>stewaia012014</v>
      </c>
      <c r="B5783" s="19" t="s">
        <v>858</v>
      </c>
      <c r="C5783" s="19">
        <v>2014</v>
      </c>
      <c r="D5783" s="19">
        <v>24</v>
      </c>
      <c r="E5783" s="19">
        <v>68</v>
      </c>
      <c r="F5783" s="19">
        <v>8</v>
      </c>
      <c r="G5783" s="19">
        <v>12</v>
      </c>
      <c r="H5783" s="19">
        <v>2</v>
      </c>
      <c r="I5783" s="19">
        <v>3</v>
      </c>
      <c r="J5783" s="19">
        <v>2</v>
      </c>
      <c r="K5783" s="19">
        <v>7</v>
      </c>
      <c r="L5783" s="19">
        <v>1</v>
      </c>
      <c r="M5783" s="19">
        <v>0</v>
      </c>
      <c r="N5783" s="19">
        <v>3</v>
      </c>
      <c r="O5783" s="19">
        <v>31</v>
      </c>
      <c r="P5783" s="14" t="str">
        <f>IFERROR(VLOOKUP($A5783,'Fielding Data'!$A:$H,MATCH(P$1,'Fielding Data'!$A$1:$H$1,0),0),"Other")</f>
        <v>1B</v>
      </c>
      <c r="Q5783" s="14">
        <f>IFERROR(VLOOKUP($A5783,'Fielding Data'!$A:$H,MATCH(Q$1,'Fielding Data'!$A$1:$H$1,0),0),"Other")</f>
        <v>24</v>
      </c>
      <c r="R5783" s="14">
        <f>IFERROR(VLOOKUP($A5783,'Fielding Data'!$A:$H,MATCH(R$1,'Fielding Data'!$A$1:$H$1,0),0),"Other")</f>
        <v>1</v>
      </c>
      <c r="S5783" s="14">
        <f>IFERROR(VLOOKUP($A5783,'Fielding Data'!$A:$H,MATCH(S$1,'Fielding Data'!$A$1:$H$1,0),0),"Other")</f>
        <v>0</v>
      </c>
      <c r="T5783" s="14">
        <f>IFERROR(VLOOKUP($A5783,'Fielding Data'!$A:$H,MATCH(T$1,'Fielding Data'!$A$1:$H$1,0),0),"Other")</f>
        <v>1</v>
      </c>
      <c r="U5783" s="14">
        <f>SUMIFS('Fielding Data'!E:E,'Fielding Data'!$A:$A,'Hitting Data'!$A5783)</f>
        <v>34</v>
      </c>
      <c r="V5783" s="14">
        <f>SUMIFS('Fielding Data'!F:F,'Fielding Data'!$A:$A,'Hitting Data'!$A5783)</f>
        <v>16</v>
      </c>
      <c r="W5783" s="14">
        <f>SUMIFS('Fielding Data'!G:G,'Fielding Data'!$A:$A,'Hitting Data'!$A5783)</f>
        <v>1</v>
      </c>
      <c r="X5783" s="14">
        <f>SUMIFS('Fielding Data'!H:H,'Fielding Data'!$A:$A,'Hitting Data'!$A5783)</f>
        <v>1</v>
      </c>
    </row>
    <row r="5784" spans="1:24" x14ac:dyDescent="0.25">
      <c r="A5784" s="14" t="str">
        <f t="shared" si="90"/>
        <v>stinsjo012014</v>
      </c>
      <c r="B5784" s="19" t="s">
        <v>1626</v>
      </c>
      <c r="C5784" s="19">
        <v>2014</v>
      </c>
      <c r="D5784" s="19">
        <v>8</v>
      </c>
      <c r="E5784" s="19">
        <v>0</v>
      </c>
      <c r="F5784" s="19">
        <v>0</v>
      </c>
      <c r="G5784" s="19">
        <v>0</v>
      </c>
      <c r="H5784" s="19">
        <v>0</v>
      </c>
      <c r="I5784" s="19">
        <v>0</v>
      </c>
      <c r="J5784" s="19">
        <v>0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4" t="str">
        <f>IFERROR(VLOOKUP($A5784,'Fielding Data'!$A:$H,MATCH(P$1,'Fielding Data'!$A$1:$H$1,0),0),"Other")</f>
        <v>P</v>
      </c>
      <c r="Q5784" s="14">
        <f>IFERROR(VLOOKUP($A5784,'Fielding Data'!$A:$H,MATCH(Q$1,'Fielding Data'!$A$1:$H$1,0),0),"Other")</f>
        <v>2</v>
      </c>
      <c r="R5784" s="14">
        <f>IFERROR(VLOOKUP($A5784,'Fielding Data'!$A:$H,MATCH(R$1,'Fielding Data'!$A$1:$H$1,0),0),"Other")</f>
        <v>0</v>
      </c>
      <c r="S5784" s="14">
        <f>IFERROR(VLOOKUP($A5784,'Fielding Data'!$A:$H,MATCH(S$1,'Fielding Data'!$A$1:$H$1,0),0),"Other")</f>
        <v>0</v>
      </c>
      <c r="T5784" s="14">
        <f>IFERROR(VLOOKUP($A5784,'Fielding Data'!$A:$H,MATCH(T$1,'Fielding Data'!$A$1:$H$1,0),0),"Other")</f>
        <v>0</v>
      </c>
      <c r="U5784" s="14">
        <f>SUMIFS('Fielding Data'!E:E,'Fielding Data'!$A:$A,'Hitting Data'!$A5784)</f>
        <v>2</v>
      </c>
      <c r="V5784" s="14">
        <f>SUMIFS('Fielding Data'!F:F,'Fielding Data'!$A:$A,'Hitting Data'!$A5784)</f>
        <v>0</v>
      </c>
      <c r="W5784" s="14">
        <f>SUMIFS('Fielding Data'!G:G,'Fielding Data'!$A:$A,'Hitting Data'!$A5784)</f>
        <v>0</v>
      </c>
      <c r="X5784" s="14">
        <f>SUMIFS('Fielding Data'!H:H,'Fielding Data'!$A:$A,'Hitting Data'!$A5784)</f>
        <v>0</v>
      </c>
    </row>
    <row r="5785" spans="1:24" x14ac:dyDescent="0.25">
      <c r="A5785" s="14" t="str">
        <f t="shared" si="90"/>
        <v>stitema012014</v>
      </c>
      <c r="B5785" s="19" t="s">
        <v>2298</v>
      </c>
      <c r="C5785" s="19">
        <v>2014</v>
      </c>
      <c r="D5785" s="19">
        <v>37</v>
      </c>
      <c r="E5785" s="19">
        <v>0</v>
      </c>
      <c r="F5785" s="19">
        <v>0</v>
      </c>
      <c r="G5785" s="19">
        <v>0</v>
      </c>
      <c r="H5785" s="19">
        <v>0</v>
      </c>
      <c r="I5785" s="19">
        <v>0</v>
      </c>
      <c r="J5785" s="19">
        <v>0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4" t="str">
        <f>IFERROR(VLOOKUP($A5785,'Fielding Data'!$A:$H,MATCH(P$1,'Fielding Data'!$A$1:$H$1,0),0),"Other")</f>
        <v>P</v>
      </c>
      <c r="Q5785" s="14">
        <f>IFERROR(VLOOKUP($A5785,'Fielding Data'!$A:$H,MATCH(Q$1,'Fielding Data'!$A$1:$H$1,0),0),"Other")</f>
        <v>1</v>
      </c>
      <c r="R5785" s="14">
        <f>IFERROR(VLOOKUP($A5785,'Fielding Data'!$A:$H,MATCH(R$1,'Fielding Data'!$A$1:$H$1,0),0),"Other")</f>
        <v>5</v>
      </c>
      <c r="S5785" s="14">
        <f>IFERROR(VLOOKUP($A5785,'Fielding Data'!$A:$H,MATCH(S$1,'Fielding Data'!$A$1:$H$1,0),0),"Other")</f>
        <v>0</v>
      </c>
      <c r="T5785" s="14">
        <f>IFERROR(VLOOKUP($A5785,'Fielding Data'!$A:$H,MATCH(T$1,'Fielding Data'!$A$1:$H$1,0),0),"Other")</f>
        <v>0</v>
      </c>
      <c r="U5785" s="14">
        <f>SUMIFS('Fielding Data'!E:E,'Fielding Data'!$A:$A,'Hitting Data'!$A5785)</f>
        <v>1</v>
      </c>
      <c r="V5785" s="14">
        <f>SUMIFS('Fielding Data'!F:F,'Fielding Data'!$A:$A,'Hitting Data'!$A5785)</f>
        <v>5</v>
      </c>
      <c r="W5785" s="14">
        <f>SUMIFS('Fielding Data'!G:G,'Fielding Data'!$A:$A,'Hitting Data'!$A5785)</f>
        <v>0</v>
      </c>
      <c r="X5785" s="14">
        <f>SUMIFS('Fielding Data'!H:H,'Fielding Data'!$A:$A,'Hitting Data'!$A5785)</f>
        <v>0</v>
      </c>
    </row>
    <row r="5786" spans="1:24" x14ac:dyDescent="0.25">
      <c r="A5786" s="14" t="str">
        <f t="shared" si="90"/>
        <v>storedr012014</v>
      </c>
      <c r="B5786" s="19" t="s">
        <v>1391</v>
      </c>
      <c r="C5786" s="19">
        <v>2014</v>
      </c>
      <c r="D5786" s="19">
        <v>65</v>
      </c>
      <c r="E5786" s="19">
        <v>0</v>
      </c>
      <c r="F5786" s="19">
        <v>0</v>
      </c>
      <c r="G5786" s="19">
        <v>0</v>
      </c>
      <c r="H5786" s="19">
        <v>0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4" t="str">
        <f>IFERROR(VLOOKUP($A5786,'Fielding Data'!$A:$H,MATCH(P$1,'Fielding Data'!$A$1:$H$1,0),0),"Other")</f>
        <v>P</v>
      </c>
      <c r="Q5786" s="14">
        <f>IFERROR(VLOOKUP($A5786,'Fielding Data'!$A:$H,MATCH(Q$1,'Fielding Data'!$A$1:$H$1,0),0),"Other")</f>
        <v>2</v>
      </c>
      <c r="R5786" s="14">
        <f>IFERROR(VLOOKUP($A5786,'Fielding Data'!$A:$H,MATCH(R$1,'Fielding Data'!$A$1:$H$1,0),0),"Other")</f>
        <v>8</v>
      </c>
      <c r="S5786" s="14">
        <f>IFERROR(VLOOKUP($A5786,'Fielding Data'!$A:$H,MATCH(S$1,'Fielding Data'!$A$1:$H$1,0),0),"Other")</f>
        <v>0</v>
      </c>
      <c r="T5786" s="14">
        <f>IFERROR(VLOOKUP($A5786,'Fielding Data'!$A:$H,MATCH(T$1,'Fielding Data'!$A$1:$H$1,0),0),"Other")</f>
        <v>0</v>
      </c>
      <c r="U5786" s="14">
        <f>SUMIFS('Fielding Data'!E:E,'Fielding Data'!$A:$A,'Hitting Data'!$A5786)</f>
        <v>2</v>
      </c>
      <c r="V5786" s="14">
        <f>SUMIFS('Fielding Data'!F:F,'Fielding Data'!$A:$A,'Hitting Data'!$A5786)</f>
        <v>8</v>
      </c>
      <c r="W5786" s="14">
        <f>SUMIFS('Fielding Data'!G:G,'Fielding Data'!$A:$A,'Hitting Data'!$A5786)</f>
        <v>0</v>
      </c>
      <c r="X5786" s="14">
        <f>SUMIFS('Fielding Data'!H:H,'Fielding Data'!$A:$A,'Hitting Data'!$A5786)</f>
        <v>0</v>
      </c>
    </row>
    <row r="5787" spans="1:24" x14ac:dyDescent="0.25">
      <c r="A5787" s="14" t="str">
        <f t="shared" si="90"/>
        <v>strasst012014</v>
      </c>
      <c r="B5787" s="19" t="s">
        <v>1393</v>
      </c>
      <c r="C5787" s="19">
        <v>2014</v>
      </c>
      <c r="D5787" s="19">
        <v>34</v>
      </c>
      <c r="E5787" s="19">
        <v>60</v>
      </c>
      <c r="F5787" s="19">
        <v>3</v>
      </c>
      <c r="G5787" s="19">
        <v>6</v>
      </c>
      <c r="H5787" s="19">
        <v>1</v>
      </c>
      <c r="I5787" s="19">
        <v>0</v>
      </c>
      <c r="J5787" s="19">
        <v>0</v>
      </c>
      <c r="K5787" s="19">
        <v>3</v>
      </c>
      <c r="L5787" s="19">
        <v>0</v>
      </c>
      <c r="M5787" s="19">
        <v>0</v>
      </c>
      <c r="N5787" s="19">
        <v>7</v>
      </c>
      <c r="O5787" s="19">
        <v>26</v>
      </c>
      <c r="P5787" s="14" t="str">
        <f>IFERROR(VLOOKUP($A5787,'Fielding Data'!$A:$H,MATCH(P$1,'Fielding Data'!$A$1:$H$1,0),0),"Other")</f>
        <v>P</v>
      </c>
      <c r="Q5787" s="14">
        <f>IFERROR(VLOOKUP($A5787,'Fielding Data'!$A:$H,MATCH(Q$1,'Fielding Data'!$A$1:$H$1,0),0),"Other")</f>
        <v>13</v>
      </c>
      <c r="R5787" s="14">
        <f>IFERROR(VLOOKUP($A5787,'Fielding Data'!$A:$H,MATCH(R$1,'Fielding Data'!$A$1:$H$1,0),0),"Other")</f>
        <v>25</v>
      </c>
      <c r="S5787" s="14">
        <f>IFERROR(VLOOKUP($A5787,'Fielding Data'!$A:$H,MATCH(S$1,'Fielding Data'!$A$1:$H$1,0),0),"Other")</f>
        <v>4</v>
      </c>
      <c r="T5787" s="14">
        <f>IFERROR(VLOOKUP($A5787,'Fielding Data'!$A:$H,MATCH(T$1,'Fielding Data'!$A$1:$H$1,0),0),"Other")</f>
        <v>2</v>
      </c>
      <c r="U5787" s="14">
        <f>SUMIFS('Fielding Data'!E:E,'Fielding Data'!$A:$A,'Hitting Data'!$A5787)</f>
        <v>13</v>
      </c>
      <c r="V5787" s="14">
        <f>SUMIFS('Fielding Data'!F:F,'Fielding Data'!$A:$A,'Hitting Data'!$A5787)</f>
        <v>25</v>
      </c>
      <c r="W5787" s="14">
        <f>SUMIFS('Fielding Data'!G:G,'Fielding Data'!$A:$A,'Hitting Data'!$A5787)</f>
        <v>4</v>
      </c>
      <c r="X5787" s="14">
        <f>SUMIFS('Fielding Data'!H:H,'Fielding Data'!$A:$A,'Hitting Data'!$A5787)</f>
        <v>2</v>
      </c>
    </row>
    <row r="5788" spans="1:24" x14ac:dyDescent="0.25">
      <c r="A5788" s="14" t="str">
        <f t="shared" si="90"/>
        <v>strichu012014</v>
      </c>
      <c r="B5788" s="19" t="s">
        <v>2299</v>
      </c>
      <c r="C5788" s="19">
        <v>2014</v>
      </c>
      <c r="D5788" s="19">
        <v>9</v>
      </c>
      <c r="E5788" s="19">
        <v>0</v>
      </c>
      <c r="F5788" s="19">
        <v>0</v>
      </c>
      <c r="G5788" s="19">
        <v>0</v>
      </c>
      <c r="H5788" s="19">
        <v>0</v>
      </c>
      <c r="I5788" s="19">
        <v>0</v>
      </c>
      <c r="J5788" s="19">
        <v>0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4" t="str">
        <f>IFERROR(VLOOKUP($A5788,'Fielding Data'!$A:$H,MATCH(P$1,'Fielding Data'!$A$1:$H$1,0),0),"Other")</f>
        <v>P</v>
      </c>
      <c r="Q5788" s="14">
        <f>IFERROR(VLOOKUP($A5788,'Fielding Data'!$A:$H,MATCH(Q$1,'Fielding Data'!$A$1:$H$1,0),0),"Other")</f>
        <v>1</v>
      </c>
      <c r="R5788" s="14">
        <f>IFERROR(VLOOKUP($A5788,'Fielding Data'!$A:$H,MATCH(R$1,'Fielding Data'!$A$1:$H$1,0),0),"Other")</f>
        <v>0</v>
      </c>
      <c r="S5788" s="14">
        <f>IFERROR(VLOOKUP($A5788,'Fielding Data'!$A:$H,MATCH(S$1,'Fielding Data'!$A$1:$H$1,0),0),"Other")</f>
        <v>0</v>
      </c>
      <c r="T5788" s="14">
        <f>IFERROR(VLOOKUP($A5788,'Fielding Data'!$A:$H,MATCH(T$1,'Fielding Data'!$A$1:$H$1,0),0),"Other")</f>
        <v>0</v>
      </c>
      <c r="U5788" s="14">
        <f>SUMIFS('Fielding Data'!E:E,'Fielding Data'!$A:$A,'Hitting Data'!$A5788)</f>
        <v>1</v>
      </c>
      <c r="V5788" s="14">
        <f>SUMIFS('Fielding Data'!F:F,'Fielding Data'!$A:$A,'Hitting Data'!$A5788)</f>
        <v>0</v>
      </c>
      <c r="W5788" s="14">
        <f>SUMIFS('Fielding Data'!G:G,'Fielding Data'!$A:$A,'Hitting Data'!$A5788)</f>
        <v>0</v>
      </c>
      <c r="X5788" s="14">
        <f>SUMIFS('Fielding Data'!H:H,'Fielding Data'!$A:$A,'Hitting Data'!$A5788)</f>
        <v>0</v>
      </c>
    </row>
    <row r="5789" spans="1:24" x14ac:dyDescent="0.25">
      <c r="A5789" s="14" t="str">
        <f t="shared" si="90"/>
        <v>stromma012014</v>
      </c>
      <c r="B5789" s="19" t="s">
        <v>2300</v>
      </c>
      <c r="C5789" s="19">
        <v>2014</v>
      </c>
      <c r="D5789" s="19">
        <v>32</v>
      </c>
      <c r="E5789" s="19">
        <v>0</v>
      </c>
      <c r="F5789" s="19">
        <v>2</v>
      </c>
      <c r="G5789" s="19">
        <v>0</v>
      </c>
      <c r="H5789" s="19">
        <v>0</v>
      </c>
      <c r="I5789" s="19">
        <v>0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4" t="str">
        <f>IFERROR(VLOOKUP($A5789,'Fielding Data'!$A:$H,MATCH(P$1,'Fielding Data'!$A$1:$H$1,0),0),"Other")</f>
        <v>P</v>
      </c>
      <c r="Q5789" s="14">
        <f>IFERROR(VLOOKUP($A5789,'Fielding Data'!$A:$H,MATCH(Q$1,'Fielding Data'!$A$1:$H$1,0),0),"Other")</f>
        <v>7</v>
      </c>
      <c r="R5789" s="14">
        <f>IFERROR(VLOOKUP($A5789,'Fielding Data'!$A:$H,MATCH(R$1,'Fielding Data'!$A$1:$H$1,0),0),"Other")</f>
        <v>19</v>
      </c>
      <c r="S5789" s="14">
        <f>IFERROR(VLOOKUP($A5789,'Fielding Data'!$A:$H,MATCH(S$1,'Fielding Data'!$A$1:$H$1,0),0),"Other")</f>
        <v>0</v>
      </c>
      <c r="T5789" s="14">
        <f>IFERROR(VLOOKUP($A5789,'Fielding Data'!$A:$H,MATCH(T$1,'Fielding Data'!$A$1:$H$1,0),0),"Other")</f>
        <v>0</v>
      </c>
      <c r="U5789" s="14">
        <f>SUMIFS('Fielding Data'!E:E,'Fielding Data'!$A:$A,'Hitting Data'!$A5789)</f>
        <v>7</v>
      </c>
      <c r="V5789" s="14">
        <f>SUMIFS('Fielding Data'!F:F,'Fielding Data'!$A:$A,'Hitting Data'!$A5789)</f>
        <v>19</v>
      </c>
      <c r="W5789" s="14">
        <f>SUMIFS('Fielding Data'!G:G,'Fielding Data'!$A:$A,'Hitting Data'!$A5789)</f>
        <v>0</v>
      </c>
      <c r="X5789" s="14">
        <f>SUMIFS('Fielding Data'!H:H,'Fielding Data'!$A:$A,'Hitting Data'!$A5789)</f>
        <v>0</v>
      </c>
    </row>
    <row r="5790" spans="1:24" x14ac:dyDescent="0.25">
      <c r="A5790" s="14" t="str">
        <f t="shared" si="90"/>
        <v>stroppe012014</v>
      </c>
      <c r="B5790" s="19" t="s">
        <v>1189</v>
      </c>
      <c r="C5790" s="19">
        <v>2014</v>
      </c>
      <c r="D5790" s="19">
        <v>65</v>
      </c>
      <c r="E5790" s="19">
        <v>0</v>
      </c>
      <c r="F5790" s="19">
        <v>0</v>
      </c>
      <c r="G5790" s="19">
        <v>0</v>
      </c>
      <c r="H5790" s="19">
        <v>0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4" t="str">
        <f>IFERROR(VLOOKUP($A5790,'Fielding Data'!$A:$H,MATCH(P$1,'Fielding Data'!$A$1:$H$1,0),0),"Other")</f>
        <v>P</v>
      </c>
      <c r="Q5790" s="14">
        <f>IFERROR(VLOOKUP($A5790,'Fielding Data'!$A:$H,MATCH(Q$1,'Fielding Data'!$A$1:$H$1,0),0),"Other")</f>
        <v>3</v>
      </c>
      <c r="R5790" s="14">
        <f>IFERROR(VLOOKUP($A5790,'Fielding Data'!$A:$H,MATCH(R$1,'Fielding Data'!$A$1:$H$1,0),0),"Other")</f>
        <v>3</v>
      </c>
      <c r="S5790" s="14">
        <f>IFERROR(VLOOKUP($A5790,'Fielding Data'!$A:$H,MATCH(S$1,'Fielding Data'!$A$1:$H$1,0),0),"Other")</f>
        <v>0</v>
      </c>
      <c r="T5790" s="14">
        <f>IFERROR(VLOOKUP($A5790,'Fielding Data'!$A:$H,MATCH(T$1,'Fielding Data'!$A$1:$H$1,0),0),"Other")</f>
        <v>1</v>
      </c>
      <c r="U5790" s="14">
        <f>SUMIFS('Fielding Data'!E:E,'Fielding Data'!$A:$A,'Hitting Data'!$A5790)</f>
        <v>3</v>
      </c>
      <c r="V5790" s="14">
        <f>SUMIFS('Fielding Data'!F:F,'Fielding Data'!$A:$A,'Hitting Data'!$A5790)</f>
        <v>3</v>
      </c>
      <c r="W5790" s="14">
        <f>SUMIFS('Fielding Data'!G:G,'Fielding Data'!$A:$A,'Hitting Data'!$A5790)</f>
        <v>0</v>
      </c>
      <c r="X5790" s="14">
        <f>SUMIFS('Fielding Data'!H:H,'Fielding Data'!$A:$A,'Hitting Data'!$A5790)</f>
        <v>1</v>
      </c>
    </row>
    <row r="5791" spans="1:24" x14ac:dyDescent="0.25">
      <c r="A5791" s="14" t="str">
        <f t="shared" si="90"/>
        <v>stubbdr012014</v>
      </c>
      <c r="B5791" s="19" t="s">
        <v>1190</v>
      </c>
      <c r="C5791" s="19">
        <v>2014</v>
      </c>
      <c r="D5791" s="19">
        <v>132</v>
      </c>
      <c r="E5791" s="19">
        <v>388</v>
      </c>
      <c r="F5791" s="19">
        <v>67</v>
      </c>
      <c r="G5791" s="19">
        <v>112</v>
      </c>
      <c r="H5791" s="19">
        <v>22</v>
      </c>
      <c r="I5791" s="19">
        <v>4</v>
      </c>
      <c r="J5791" s="19">
        <v>15</v>
      </c>
      <c r="K5791" s="19">
        <v>43</v>
      </c>
      <c r="L5791" s="19">
        <v>20</v>
      </c>
      <c r="M5791" s="19">
        <v>3</v>
      </c>
      <c r="N5791" s="19">
        <v>30</v>
      </c>
      <c r="O5791" s="19">
        <v>136</v>
      </c>
      <c r="P5791" s="14" t="str">
        <f>IFERROR(VLOOKUP($A5791,'Fielding Data'!$A:$H,MATCH(P$1,'Fielding Data'!$A$1:$H$1,0),0),"Other")</f>
        <v>CF</v>
      </c>
      <c r="Q5791" s="14">
        <f>IFERROR(VLOOKUP($A5791,'Fielding Data'!$A:$H,MATCH(Q$1,'Fielding Data'!$A$1:$H$1,0),0),"Other")</f>
        <v>215</v>
      </c>
      <c r="R5791" s="14">
        <f>IFERROR(VLOOKUP($A5791,'Fielding Data'!$A:$H,MATCH(R$1,'Fielding Data'!$A$1:$H$1,0),0),"Other")</f>
        <v>7</v>
      </c>
      <c r="S5791" s="14">
        <f>IFERROR(VLOOKUP($A5791,'Fielding Data'!$A:$H,MATCH(S$1,'Fielding Data'!$A$1:$H$1,0),0),"Other")</f>
        <v>7</v>
      </c>
      <c r="T5791" s="14">
        <f>IFERROR(VLOOKUP($A5791,'Fielding Data'!$A:$H,MATCH(T$1,'Fielding Data'!$A$1:$H$1,0),0),"Other")</f>
        <v>1</v>
      </c>
      <c r="U5791" s="14">
        <f>SUMIFS('Fielding Data'!E:E,'Fielding Data'!$A:$A,'Hitting Data'!$A5791)</f>
        <v>430</v>
      </c>
      <c r="V5791" s="14">
        <f>SUMIFS('Fielding Data'!F:F,'Fielding Data'!$A:$A,'Hitting Data'!$A5791)</f>
        <v>14</v>
      </c>
      <c r="W5791" s="14">
        <f>SUMIFS('Fielding Data'!G:G,'Fielding Data'!$A:$A,'Hitting Data'!$A5791)</f>
        <v>14</v>
      </c>
      <c r="X5791" s="14">
        <f>SUMIFS('Fielding Data'!H:H,'Fielding Data'!$A:$A,'Hitting Data'!$A5791)</f>
        <v>2</v>
      </c>
    </row>
    <row r="5792" spans="1:24" x14ac:dyDescent="0.25">
      <c r="A5792" s="14" t="str">
        <f t="shared" si="90"/>
        <v>stulter012014</v>
      </c>
      <c r="B5792" s="19" t="s">
        <v>734</v>
      </c>
      <c r="C5792" s="19">
        <v>2014</v>
      </c>
      <c r="D5792" s="19">
        <v>32</v>
      </c>
      <c r="E5792" s="19">
        <v>48</v>
      </c>
      <c r="F5792" s="19">
        <v>1</v>
      </c>
      <c r="G5792" s="19">
        <v>4</v>
      </c>
      <c r="H5792" s="19">
        <v>1</v>
      </c>
      <c r="I5792" s="19">
        <v>0</v>
      </c>
      <c r="J5792" s="19">
        <v>0</v>
      </c>
      <c r="K5792" s="19">
        <v>1</v>
      </c>
      <c r="L5792" s="19">
        <v>0</v>
      </c>
      <c r="M5792" s="19">
        <v>0</v>
      </c>
      <c r="N5792" s="19">
        <v>1</v>
      </c>
      <c r="O5792" s="19">
        <v>18</v>
      </c>
      <c r="P5792" s="14" t="str">
        <f>IFERROR(VLOOKUP($A5792,'Fielding Data'!$A:$H,MATCH(P$1,'Fielding Data'!$A$1:$H$1,0),0),"Other")</f>
        <v>P</v>
      </c>
      <c r="Q5792" s="14">
        <f>IFERROR(VLOOKUP($A5792,'Fielding Data'!$A:$H,MATCH(Q$1,'Fielding Data'!$A$1:$H$1,0),0),"Other")</f>
        <v>10</v>
      </c>
      <c r="R5792" s="14">
        <f>IFERROR(VLOOKUP($A5792,'Fielding Data'!$A:$H,MATCH(R$1,'Fielding Data'!$A$1:$H$1,0),0),"Other")</f>
        <v>28</v>
      </c>
      <c r="S5792" s="14">
        <f>IFERROR(VLOOKUP($A5792,'Fielding Data'!$A:$H,MATCH(S$1,'Fielding Data'!$A$1:$H$1,0),0),"Other")</f>
        <v>2</v>
      </c>
      <c r="T5792" s="14">
        <f>IFERROR(VLOOKUP($A5792,'Fielding Data'!$A:$H,MATCH(T$1,'Fielding Data'!$A$1:$H$1,0),0),"Other")</f>
        <v>2</v>
      </c>
      <c r="U5792" s="14">
        <f>SUMIFS('Fielding Data'!E:E,'Fielding Data'!$A:$A,'Hitting Data'!$A5792)</f>
        <v>10</v>
      </c>
      <c r="V5792" s="14">
        <f>SUMIFS('Fielding Data'!F:F,'Fielding Data'!$A:$A,'Hitting Data'!$A5792)</f>
        <v>28</v>
      </c>
      <c r="W5792" s="14">
        <f>SUMIFS('Fielding Data'!G:G,'Fielding Data'!$A:$A,'Hitting Data'!$A5792)</f>
        <v>2</v>
      </c>
      <c r="X5792" s="14">
        <f>SUMIFS('Fielding Data'!H:H,'Fielding Data'!$A:$A,'Hitting Data'!$A5792)</f>
        <v>2</v>
      </c>
    </row>
    <row r="5793" spans="1:24" x14ac:dyDescent="0.25">
      <c r="A5793" s="14" t="str">
        <f t="shared" si="90"/>
        <v>suareeu012014</v>
      </c>
      <c r="B5793" s="19" t="s">
        <v>2301</v>
      </c>
      <c r="C5793" s="19">
        <v>2014</v>
      </c>
      <c r="D5793" s="19">
        <v>85</v>
      </c>
      <c r="E5793" s="19">
        <v>244</v>
      </c>
      <c r="F5793" s="19">
        <v>33</v>
      </c>
      <c r="G5793" s="19">
        <v>59</v>
      </c>
      <c r="H5793" s="19">
        <v>9</v>
      </c>
      <c r="I5793" s="19">
        <v>1</v>
      </c>
      <c r="J5793" s="19">
        <v>4</v>
      </c>
      <c r="K5793" s="19">
        <v>23</v>
      </c>
      <c r="L5793" s="19">
        <v>3</v>
      </c>
      <c r="M5793" s="19">
        <v>2</v>
      </c>
      <c r="N5793" s="19">
        <v>22</v>
      </c>
      <c r="O5793" s="19">
        <v>67</v>
      </c>
      <c r="P5793" s="14" t="str">
        <f>IFERROR(VLOOKUP($A5793,'Fielding Data'!$A:$H,MATCH(P$1,'Fielding Data'!$A$1:$H$1,0),0),"Other")</f>
        <v>3B</v>
      </c>
      <c r="Q5793" s="14">
        <f>IFERROR(VLOOKUP($A5793,'Fielding Data'!$A:$H,MATCH(Q$1,'Fielding Data'!$A$1:$H$1,0),0),"Other")</f>
        <v>1</v>
      </c>
      <c r="R5793" s="14">
        <f>IFERROR(VLOOKUP($A5793,'Fielding Data'!$A:$H,MATCH(R$1,'Fielding Data'!$A$1:$H$1,0),0),"Other")</f>
        <v>1</v>
      </c>
      <c r="S5793" s="14">
        <f>IFERROR(VLOOKUP($A5793,'Fielding Data'!$A:$H,MATCH(S$1,'Fielding Data'!$A$1:$H$1,0),0),"Other")</f>
        <v>0</v>
      </c>
      <c r="T5793" s="14">
        <f>IFERROR(VLOOKUP($A5793,'Fielding Data'!$A:$H,MATCH(T$1,'Fielding Data'!$A$1:$H$1,0),0),"Other")</f>
        <v>0</v>
      </c>
      <c r="U5793" s="14">
        <f>SUMIFS('Fielding Data'!E:E,'Fielding Data'!$A:$A,'Hitting Data'!$A5793)</f>
        <v>114</v>
      </c>
      <c r="V5793" s="14">
        <f>SUMIFS('Fielding Data'!F:F,'Fielding Data'!$A:$A,'Hitting Data'!$A5793)</f>
        <v>190</v>
      </c>
      <c r="W5793" s="14">
        <f>SUMIFS('Fielding Data'!G:G,'Fielding Data'!$A:$A,'Hitting Data'!$A5793)</f>
        <v>10</v>
      </c>
      <c r="X5793" s="14">
        <f>SUMIFS('Fielding Data'!H:H,'Fielding Data'!$A:$A,'Hitting Data'!$A5793)</f>
        <v>49</v>
      </c>
    </row>
    <row r="5794" spans="1:24" x14ac:dyDescent="0.25">
      <c r="A5794" s="14" t="str">
        <f t="shared" si="90"/>
        <v>sucreje012014</v>
      </c>
      <c r="B5794" s="19" t="s">
        <v>2064</v>
      </c>
      <c r="C5794" s="19">
        <v>2014</v>
      </c>
      <c r="D5794" s="19">
        <v>21</v>
      </c>
      <c r="E5794" s="19">
        <v>61</v>
      </c>
      <c r="F5794" s="19">
        <v>4</v>
      </c>
      <c r="G5794" s="19">
        <v>13</v>
      </c>
      <c r="H5794" s="19">
        <v>2</v>
      </c>
      <c r="I5794" s="19">
        <v>0</v>
      </c>
      <c r="J5794" s="19">
        <v>0</v>
      </c>
      <c r="K5794" s="19">
        <v>5</v>
      </c>
      <c r="L5794" s="19">
        <v>0</v>
      </c>
      <c r="M5794" s="19">
        <v>0</v>
      </c>
      <c r="N5794" s="19">
        <v>0</v>
      </c>
      <c r="O5794" s="19">
        <v>17</v>
      </c>
      <c r="P5794" s="14" t="str">
        <f>IFERROR(VLOOKUP($A5794,'Fielding Data'!$A:$H,MATCH(P$1,'Fielding Data'!$A$1:$H$1,0),0),"Other")</f>
        <v>C</v>
      </c>
      <c r="Q5794" s="14">
        <f>IFERROR(VLOOKUP($A5794,'Fielding Data'!$A:$H,MATCH(Q$1,'Fielding Data'!$A$1:$H$1,0),0),"Other")</f>
        <v>151</v>
      </c>
      <c r="R5794" s="14">
        <f>IFERROR(VLOOKUP($A5794,'Fielding Data'!$A:$H,MATCH(R$1,'Fielding Data'!$A$1:$H$1,0),0),"Other")</f>
        <v>10</v>
      </c>
      <c r="S5794" s="14">
        <f>IFERROR(VLOOKUP($A5794,'Fielding Data'!$A:$H,MATCH(S$1,'Fielding Data'!$A$1:$H$1,0),0),"Other")</f>
        <v>1</v>
      </c>
      <c r="T5794" s="14">
        <f>IFERROR(VLOOKUP($A5794,'Fielding Data'!$A:$H,MATCH(T$1,'Fielding Data'!$A$1:$H$1,0),0),"Other")</f>
        <v>0</v>
      </c>
      <c r="U5794" s="14">
        <f>SUMIFS('Fielding Data'!E:E,'Fielding Data'!$A:$A,'Hitting Data'!$A5794)</f>
        <v>151</v>
      </c>
      <c r="V5794" s="14">
        <f>SUMIFS('Fielding Data'!F:F,'Fielding Data'!$A:$A,'Hitting Data'!$A5794)</f>
        <v>10</v>
      </c>
      <c r="W5794" s="14">
        <f>SUMIFS('Fielding Data'!G:G,'Fielding Data'!$A:$A,'Hitting Data'!$A5794)</f>
        <v>1</v>
      </c>
      <c r="X5794" s="14">
        <f>SUMIFS('Fielding Data'!H:H,'Fielding Data'!$A:$A,'Hitting Data'!$A5794)</f>
        <v>0</v>
      </c>
    </row>
    <row r="5795" spans="1:24" x14ac:dyDescent="0.25">
      <c r="A5795" s="14" t="str">
        <f t="shared" si="90"/>
        <v>surkaer012014</v>
      </c>
      <c r="B5795" s="19" t="s">
        <v>1628</v>
      </c>
      <c r="C5795" s="19">
        <v>2014</v>
      </c>
      <c r="D5795" s="19">
        <v>35</v>
      </c>
      <c r="E5795" s="19">
        <v>0</v>
      </c>
      <c r="F5795" s="19">
        <v>0</v>
      </c>
      <c r="G5795" s="19">
        <v>0</v>
      </c>
      <c r="H5795" s="19">
        <v>0</v>
      </c>
      <c r="I5795" s="19">
        <v>0</v>
      </c>
      <c r="J5795" s="19">
        <v>0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4" t="str">
        <f>IFERROR(VLOOKUP($A5795,'Fielding Data'!$A:$H,MATCH(P$1,'Fielding Data'!$A$1:$H$1,0),0),"Other")</f>
        <v>P</v>
      </c>
      <c r="Q5795" s="14">
        <f>IFERROR(VLOOKUP($A5795,'Fielding Data'!$A:$H,MATCH(Q$1,'Fielding Data'!$A$1:$H$1,0),0),"Other")</f>
        <v>1</v>
      </c>
      <c r="R5795" s="14">
        <f>IFERROR(VLOOKUP($A5795,'Fielding Data'!$A:$H,MATCH(R$1,'Fielding Data'!$A$1:$H$1,0),0),"Other")</f>
        <v>6</v>
      </c>
      <c r="S5795" s="14">
        <f>IFERROR(VLOOKUP($A5795,'Fielding Data'!$A:$H,MATCH(S$1,'Fielding Data'!$A$1:$H$1,0),0),"Other")</f>
        <v>0</v>
      </c>
      <c r="T5795" s="14">
        <f>IFERROR(VLOOKUP($A5795,'Fielding Data'!$A:$H,MATCH(T$1,'Fielding Data'!$A$1:$H$1,0),0),"Other")</f>
        <v>1</v>
      </c>
      <c r="U5795" s="14">
        <f>SUMIFS('Fielding Data'!E:E,'Fielding Data'!$A:$A,'Hitting Data'!$A5795)</f>
        <v>1</v>
      </c>
      <c r="V5795" s="14">
        <f>SUMIFS('Fielding Data'!F:F,'Fielding Data'!$A:$A,'Hitting Data'!$A5795)</f>
        <v>6</v>
      </c>
      <c r="W5795" s="14">
        <f>SUMIFS('Fielding Data'!G:G,'Fielding Data'!$A:$A,'Hitting Data'!$A5795)</f>
        <v>0</v>
      </c>
      <c r="X5795" s="14">
        <f>SUMIFS('Fielding Data'!H:H,'Fielding Data'!$A:$A,'Hitting Data'!$A5795)</f>
        <v>1</v>
      </c>
    </row>
    <row r="5796" spans="1:24" x14ac:dyDescent="0.25">
      <c r="A5796" s="14" t="str">
        <f t="shared" si="90"/>
        <v>susacan012014</v>
      </c>
      <c r="B5796" s="19" t="s">
        <v>2302</v>
      </c>
      <c r="C5796" s="19">
        <v>2014</v>
      </c>
      <c r="D5796" s="19">
        <v>35</v>
      </c>
      <c r="E5796" s="19">
        <v>88</v>
      </c>
      <c r="F5796" s="19">
        <v>13</v>
      </c>
      <c r="G5796" s="19">
        <v>24</v>
      </c>
      <c r="H5796" s="19">
        <v>8</v>
      </c>
      <c r="I5796" s="19">
        <v>0</v>
      </c>
      <c r="J5796" s="19">
        <v>3</v>
      </c>
      <c r="K5796" s="19">
        <v>19</v>
      </c>
      <c r="L5796" s="19">
        <v>0</v>
      </c>
      <c r="M5796" s="19">
        <v>0</v>
      </c>
      <c r="N5796" s="19">
        <v>7</v>
      </c>
      <c r="O5796" s="19">
        <v>28</v>
      </c>
      <c r="P5796" s="14" t="str">
        <f>IFERROR(VLOOKUP($A5796,'Fielding Data'!$A:$H,MATCH(P$1,'Fielding Data'!$A$1:$H$1,0),0),"Other")</f>
        <v>C</v>
      </c>
      <c r="Q5796" s="14">
        <f>IFERROR(VLOOKUP($A5796,'Fielding Data'!$A:$H,MATCH(Q$1,'Fielding Data'!$A$1:$H$1,0),0),"Other")</f>
        <v>160</v>
      </c>
      <c r="R5796" s="14">
        <f>IFERROR(VLOOKUP($A5796,'Fielding Data'!$A:$H,MATCH(R$1,'Fielding Data'!$A$1:$H$1,0),0),"Other")</f>
        <v>20</v>
      </c>
      <c r="S5796" s="14">
        <f>IFERROR(VLOOKUP($A5796,'Fielding Data'!$A:$H,MATCH(S$1,'Fielding Data'!$A$1:$H$1,0),0),"Other")</f>
        <v>0</v>
      </c>
      <c r="T5796" s="14">
        <f>IFERROR(VLOOKUP($A5796,'Fielding Data'!$A:$H,MATCH(T$1,'Fielding Data'!$A$1:$H$1,0),0),"Other")</f>
        <v>1</v>
      </c>
      <c r="U5796" s="14">
        <f>SUMIFS('Fielding Data'!E:E,'Fielding Data'!$A:$A,'Hitting Data'!$A5796)</f>
        <v>160</v>
      </c>
      <c r="V5796" s="14">
        <f>SUMIFS('Fielding Data'!F:F,'Fielding Data'!$A:$A,'Hitting Data'!$A5796)</f>
        <v>20</v>
      </c>
      <c r="W5796" s="14">
        <f>SUMIFS('Fielding Data'!G:G,'Fielding Data'!$A:$A,'Hitting Data'!$A5796)</f>
        <v>0</v>
      </c>
      <c r="X5796" s="14">
        <f>SUMIFS('Fielding Data'!H:H,'Fielding Data'!$A:$A,'Hitting Data'!$A5796)</f>
        <v>1</v>
      </c>
    </row>
    <row r="5797" spans="1:24" x14ac:dyDescent="0.25">
      <c r="A5797" s="14" t="str">
        <f t="shared" si="90"/>
        <v>suzukic012014</v>
      </c>
      <c r="B5797" s="19" t="s">
        <v>278</v>
      </c>
      <c r="C5797" s="19">
        <v>2014</v>
      </c>
      <c r="D5797" s="19">
        <v>143</v>
      </c>
      <c r="E5797" s="19">
        <v>359</v>
      </c>
      <c r="F5797" s="19">
        <v>42</v>
      </c>
      <c r="G5797" s="19">
        <v>102</v>
      </c>
      <c r="H5797" s="19">
        <v>13</v>
      </c>
      <c r="I5797" s="19">
        <v>2</v>
      </c>
      <c r="J5797" s="19">
        <v>1</v>
      </c>
      <c r="K5797" s="19">
        <v>22</v>
      </c>
      <c r="L5797" s="19">
        <v>15</v>
      </c>
      <c r="M5797" s="19">
        <v>3</v>
      </c>
      <c r="N5797" s="19">
        <v>21</v>
      </c>
      <c r="O5797" s="19">
        <v>68</v>
      </c>
      <c r="P5797" s="14" t="str">
        <f>IFERROR(VLOOKUP($A5797,'Fielding Data'!$A:$H,MATCH(P$1,'Fielding Data'!$A$1:$H$1,0),0),"Other")</f>
        <v>CF</v>
      </c>
      <c r="Q5797" s="14">
        <f>IFERROR(VLOOKUP($A5797,'Fielding Data'!$A:$H,MATCH(Q$1,'Fielding Data'!$A$1:$H$1,0),0),"Other")</f>
        <v>7</v>
      </c>
      <c r="R5797" s="14">
        <f>IFERROR(VLOOKUP($A5797,'Fielding Data'!$A:$H,MATCH(R$1,'Fielding Data'!$A$1:$H$1,0),0),"Other")</f>
        <v>0</v>
      </c>
      <c r="S5797" s="14">
        <f>IFERROR(VLOOKUP($A5797,'Fielding Data'!$A:$H,MATCH(S$1,'Fielding Data'!$A$1:$H$1,0),0),"Other")</f>
        <v>0</v>
      </c>
      <c r="T5797" s="14">
        <f>IFERROR(VLOOKUP($A5797,'Fielding Data'!$A:$H,MATCH(T$1,'Fielding Data'!$A$1:$H$1,0),0),"Other")</f>
        <v>0</v>
      </c>
      <c r="U5797" s="14">
        <f>SUMIFS('Fielding Data'!E:E,'Fielding Data'!$A:$A,'Hitting Data'!$A5797)</f>
        <v>378</v>
      </c>
      <c r="V5797" s="14">
        <f>SUMIFS('Fielding Data'!F:F,'Fielding Data'!$A:$A,'Hitting Data'!$A5797)</f>
        <v>8</v>
      </c>
      <c r="W5797" s="14">
        <f>SUMIFS('Fielding Data'!G:G,'Fielding Data'!$A:$A,'Hitting Data'!$A5797)</f>
        <v>2</v>
      </c>
      <c r="X5797" s="14">
        <f>SUMIFS('Fielding Data'!H:H,'Fielding Data'!$A:$A,'Hitting Data'!$A5797)</f>
        <v>0</v>
      </c>
    </row>
    <row r="5798" spans="1:24" x14ac:dyDescent="0.25">
      <c r="A5798" s="14" t="str">
        <f t="shared" si="90"/>
        <v>suzukku012014</v>
      </c>
      <c r="B5798" s="19" t="s">
        <v>859</v>
      </c>
      <c r="C5798" s="19">
        <v>2014</v>
      </c>
      <c r="D5798" s="19">
        <v>131</v>
      </c>
      <c r="E5798" s="19">
        <v>452</v>
      </c>
      <c r="F5798" s="19">
        <v>37</v>
      </c>
      <c r="G5798" s="19">
        <v>130</v>
      </c>
      <c r="H5798" s="19">
        <v>34</v>
      </c>
      <c r="I5798" s="19">
        <v>0</v>
      </c>
      <c r="J5798" s="19">
        <v>3</v>
      </c>
      <c r="K5798" s="19">
        <v>61</v>
      </c>
      <c r="L5798" s="19">
        <v>0</v>
      </c>
      <c r="M5798" s="19">
        <v>1</v>
      </c>
      <c r="N5798" s="19">
        <v>34</v>
      </c>
      <c r="O5798" s="19">
        <v>46</v>
      </c>
      <c r="P5798" s="14" t="str">
        <f>IFERROR(VLOOKUP($A5798,'Fielding Data'!$A:$H,MATCH(P$1,'Fielding Data'!$A$1:$H$1,0),0),"Other")</f>
        <v>C</v>
      </c>
      <c r="Q5798" s="14">
        <f>IFERROR(VLOOKUP($A5798,'Fielding Data'!$A:$H,MATCH(Q$1,'Fielding Data'!$A$1:$H$1,0),0),"Other")</f>
        <v>737</v>
      </c>
      <c r="R5798" s="14">
        <f>IFERROR(VLOOKUP($A5798,'Fielding Data'!$A:$H,MATCH(R$1,'Fielding Data'!$A$1:$H$1,0),0),"Other")</f>
        <v>39</v>
      </c>
      <c r="S5798" s="14">
        <f>IFERROR(VLOOKUP($A5798,'Fielding Data'!$A:$H,MATCH(S$1,'Fielding Data'!$A$1:$H$1,0),0),"Other")</f>
        <v>4</v>
      </c>
      <c r="T5798" s="14">
        <f>IFERROR(VLOOKUP($A5798,'Fielding Data'!$A:$H,MATCH(T$1,'Fielding Data'!$A$1:$H$1,0),0),"Other")</f>
        <v>1</v>
      </c>
      <c r="U5798" s="14">
        <f>SUMIFS('Fielding Data'!E:E,'Fielding Data'!$A:$A,'Hitting Data'!$A5798)</f>
        <v>737</v>
      </c>
      <c r="V5798" s="14">
        <f>SUMIFS('Fielding Data'!F:F,'Fielding Data'!$A:$A,'Hitting Data'!$A5798)</f>
        <v>39</v>
      </c>
      <c r="W5798" s="14">
        <f>SUMIFS('Fielding Data'!G:G,'Fielding Data'!$A:$A,'Hitting Data'!$A5798)</f>
        <v>4</v>
      </c>
      <c r="X5798" s="14">
        <f>SUMIFS('Fielding Data'!H:H,'Fielding Data'!$A:$A,'Hitting Data'!$A5798)</f>
        <v>1</v>
      </c>
    </row>
    <row r="5799" spans="1:24" x14ac:dyDescent="0.25">
      <c r="A5799" s="14" t="str">
        <f t="shared" si="90"/>
        <v>swarzan012014</v>
      </c>
      <c r="B5799" s="19" t="s">
        <v>1192</v>
      </c>
      <c r="C5799" s="19">
        <v>2014</v>
      </c>
      <c r="D5799" s="19">
        <v>50</v>
      </c>
      <c r="E5799" s="19">
        <v>0</v>
      </c>
      <c r="F5799" s="19">
        <v>0</v>
      </c>
      <c r="G5799" s="19">
        <v>0</v>
      </c>
      <c r="H5799" s="19">
        <v>0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4" t="str">
        <f>IFERROR(VLOOKUP($A5799,'Fielding Data'!$A:$H,MATCH(P$1,'Fielding Data'!$A$1:$H$1,0),0),"Other")</f>
        <v>P</v>
      </c>
      <c r="Q5799" s="14">
        <f>IFERROR(VLOOKUP($A5799,'Fielding Data'!$A:$H,MATCH(Q$1,'Fielding Data'!$A$1:$H$1,0),0),"Other")</f>
        <v>8</v>
      </c>
      <c r="R5799" s="14">
        <f>IFERROR(VLOOKUP($A5799,'Fielding Data'!$A:$H,MATCH(R$1,'Fielding Data'!$A$1:$H$1,0),0),"Other")</f>
        <v>7</v>
      </c>
      <c r="S5799" s="14">
        <f>IFERROR(VLOOKUP($A5799,'Fielding Data'!$A:$H,MATCH(S$1,'Fielding Data'!$A$1:$H$1,0),0),"Other")</f>
        <v>0</v>
      </c>
      <c r="T5799" s="14">
        <f>IFERROR(VLOOKUP($A5799,'Fielding Data'!$A:$H,MATCH(T$1,'Fielding Data'!$A$1:$H$1,0),0),"Other")</f>
        <v>0</v>
      </c>
      <c r="U5799" s="14">
        <f>SUMIFS('Fielding Data'!E:E,'Fielding Data'!$A:$A,'Hitting Data'!$A5799)</f>
        <v>8</v>
      </c>
      <c r="V5799" s="14">
        <f>SUMIFS('Fielding Data'!F:F,'Fielding Data'!$A:$A,'Hitting Data'!$A5799)</f>
        <v>7</v>
      </c>
      <c r="W5799" s="14">
        <f>SUMIFS('Fielding Data'!G:G,'Fielding Data'!$A:$A,'Hitting Data'!$A5799)</f>
        <v>0</v>
      </c>
      <c r="X5799" s="14">
        <f>SUMIFS('Fielding Data'!H:H,'Fielding Data'!$A:$A,'Hitting Data'!$A5799)</f>
        <v>0</v>
      </c>
    </row>
    <row r="5800" spans="1:24" x14ac:dyDescent="0.25">
      <c r="A5800" s="14" t="str">
        <f t="shared" si="90"/>
        <v>sweenry012014</v>
      </c>
      <c r="B5800" s="19" t="s">
        <v>735</v>
      </c>
      <c r="C5800" s="19">
        <v>2014</v>
      </c>
      <c r="D5800" s="19">
        <v>77</v>
      </c>
      <c r="E5800" s="19">
        <v>207</v>
      </c>
      <c r="F5800" s="19">
        <v>22</v>
      </c>
      <c r="G5800" s="19">
        <v>52</v>
      </c>
      <c r="H5800" s="19">
        <v>9</v>
      </c>
      <c r="I5800" s="19">
        <v>0</v>
      </c>
      <c r="J5800" s="19">
        <v>3</v>
      </c>
      <c r="K5800" s="19">
        <v>20</v>
      </c>
      <c r="L5800" s="19">
        <v>0</v>
      </c>
      <c r="M5800" s="19">
        <v>0</v>
      </c>
      <c r="N5800" s="19">
        <v>15</v>
      </c>
      <c r="O5800" s="19">
        <v>33</v>
      </c>
      <c r="P5800" s="14" t="str">
        <f>IFERROR(VLOOKUP($A5800,'Fielding Data'!$A:$H,MATCH(P$1,'Fielding Data'!$A$1:$H$1,0),0),"Other")</f>
        <v>CF</v>
      </c>
      <c r="Q5800" s="14">
        <f>IFERROR(VLOOKUP($A5800,'Fielding Data'!$A:$H,MATCH(Q$1,'Fielding Data'!$A$1:$H$1,0),0),"Other")</f>
        <v>46</v>
      </c>
      <c r="R5800" s="14">
        <f>IFERROR(VLOOKUP($A5800,'Fielding Data'!$A:$H,MATCH(R$1,'Fielding Data'!$A$1:$H$1,0),0),"Other")</f>
        <v>0</v>
      </c>
      <c r="S5800" s="14">
        <f>IFERROR(VLOOKUP($A5800,'Fielding Data'!$A:$H,MATCH(S$1,'Fielding Data'!$A$1:$H$1,0),0),"Other")</f>
        <v>1</v>
      </c>
      <c r="T5800" s="14">
        <f>IFERROR(VLOOKUP($A5800,'Fielding Data'!$A:$H,MATCH(T$1,'Fielding Data'!$A$1:$H$1,0),0),"Other")</f>
        <v>0</v>
      </c>
      <c r="U5800" s="14">
        <f>SUMIFS('Fielding Data'!E:E,'Fielding Data'!$A:$A,'Hitting Data'!$A5800)</f>
        <v>188</v>
      </c>
      <c r="V5800" s="14">
        <f>SUMIFS('Fielding Data'!F:F,'Fielding Data'!$A:$A,'Hitting Data'!$A5800)</f>
        <v>14</v>
      </c>
      <c r="W5800" s="14">
        <f>SUMIFS('Fielding Data'!G:G,'Fielding Data'!$A:$A,'Hitting Data'!$A5800)</f>
        <v>2</v>
      </c>
      <c r="X5800" s="14">
        <f>SUMIFS('Fielding Data'!H:H,'Fielding Data'!$A:$A,'Hitting Data'!$A5800)</f>
        <v>2</v>
      </c>
    </row>
    <row r="5801" spans="1:24" x14ac:dyDescent="0.25">
      <c r="A5801" s="14" t="str">
        <f t="shared" si="90"/>
        <v>swishni012014</v>
      </c>
      <c r="B5801" s="19" t="s">
        <v>496</v>
      </c>
      <c r="C5801" s="19">
        <v>2014</v>
      </c>
      <c r="D5801" s="19">
        <v>97</v>
      </c>
      <c r="E5801" s="19">
        <v>360</v>
      </c>
      <c r="F5801" s="19">
        <v>33</v>
      </c>
      <c r="G5801" s="19">
        <v>75</v>
      </c>
      <c r="H5801" s="19">
        <v>20</v>
      </c>
      <c r="I5801" s="19">
        <v>0</v>
      </c>
      <c r="J5801" s="19">
        <v>8</v>
      </c>
      <c r="K5801" s="19">
        <v>42</v>
      </c>
      <c r="L5801" s="19">
        <v>0</v>
      </c>
      <c r="M5801" s="19">
        <v>0</v>
      </c>
      <c r="N5801" s="19">
        <v>36</v>
      </c>
      <c r="O5801" s="19">
        <v>111</v>
      </c>
      <c r="P5801" s="14" t="str">
        <f>IFERROR(VLOOKUP($A5801,'Fielding Data'!$A:$H,MATCH(P$1,'Fielding Data'!$A$1:$H$1,0),0),"Other")</f>
        <v>1B</v>
      </c>
      <c r="Q5801" s="14">
        <f>IFERROR(VLOOKUP($A5801,'Fielding Data'!$A:$H,MATCH(Q$1,'Fielding Data'!$A$1:$H$1,0),0),"Other")</f>
        <v>400</v>
      </c>
      <c r="R5801" s="14">
        <f>IFERROR(VLOOKUP($A5801,'Fielding Data'!$A:$H,MATCH(R$1,'Fielding Data'!$A$1:$H$1,0),0),"Other")</f>
        <v>39</v>
      </c>
      <c r="S5801" s="14">
        <f>IFERROR(VLOOKUP($A5801,'Fielding Data'!$A:$H,MATCH(S$1,'Fielding Data'!$A$1:$H$1,0),0),"Other")</f>
        <v>9</v>
      </c>
      <c r="T5801" s="14">
        <f>IFERROR(VLOOKUP($A5801,'Fielding Data'!$A:$H,MATCH(T$1,'Fielding Data'!$A$1:$H$1,0),0),"Other")</f>
        <v>42</v>
      </c>
      <c r="U5801" s="14">
        <f>SUMIFS('Fielding Data'!E:E,'Fielding Data'!$A:$A,'Hitting Data'!$A5801)</f>
        <v>414</v>
      </c>
      <c r="V5801" s="14">
        <f>SUMIFS('Fielding Data'!F:F,'Fielding Data'!$A:$A,'Hitting Data'!$A5801)</f>
        <v>39</v>
      </c>
      <c r="W5801" s="14">
        <f>SUMIFS('Fielding Data'!G:G,'Fielding Data'!$A:$A,'Hitting Data'!$A5801)</f>
        <v>9</v>
      </c>
      <c r="X5801" s="14">
        <f>SUMIFS('Fielding Data'!H:H,'Fielding Data'!$A:$A,'Hitting Data'!$A5801)</f>
        <v>42</v>
      </c>
    </row>
    <row r="5802" spans="1:24" x14ac:dyDescent="0.25">
      <c r="A5802" s="14" t="str">
        <f t="shared" si="90"/>
        <v>szczuma012014</v>
      </c>
      <c r="B5802" s="19" t="s">
        <v>2303</v>
      </c>
      <c r="C5802" s="19">
        <v>2014</v>
      </c>
      <c r="D5802" s="19">
        <v>33</v>
      </c>
      <c r="E5802" s="19">
        <v>62</v>
      </c>
      <c r="F5802" s="19">
        <v>6</v>
      </c>
      <c r="G5802" s="19">
        <v>14</v>
      </c>
      <c r="H5802" s="19">
        <v>2</v>
      </c>
      <c r="I5802" s="19">
        <v>0</v>
      </c>
      <c r="J5802" s="19">
        <v>2</v>
      </c>
      <c r="K5802" s="19">
        <v>5</v>
      </c>
      <c r="L5802" s="19">
        <v>0</v>
      </c>
      <c r="M5802" s="19">
        <v>0</v>
      </c>
      <c r="N5802" s="19">
        <v>4</v>
      </c>
      <c r="O5802" s="19">
        <v>11</v>
      </c>
      <c r="P5802" s="14" t="str">
        <f>IFERROR(VLOOKUP($A5802,'Fielding Data'!$A:$H,MATCH(P$1,'Fielding Data'!$A$1:$H$1,0),0),"Other")</f>
        <v>CF</v>
      </c>
      <c r="Q5802" s="14">
        <f>IFERROR(VLOOKUP($A5802,'Fielding Data'!$A:$H,MATCH(Q$1,'Fielding Data'!$A$1:$H$1,0),0),"Other")</f>
        <v>14</v>
      </c>
      <c r="R5802" s="14">
        <f>IFERROR(VLOOKUP($A5802,'Fielding Data'!$A:$H,MATCH(R$1,'Fielding Data'!$A$1:$H$1,0),0),"Other")</f>
        <v>0</v>
      </c>
      <c r="S5802" s="14">
        <f>IFERROR(VLOOKUP($A5802,'Fielding Data'!$A:$H,MATCH(S$1,'Fielding Data'!$A$1:$H$1,0),0),"Other")</f>
        <v>0</v>
      </c>
      <c r="T5802" s="14">
        <f>IFERROR(VLOOKUP($A5802,'Fielding Data'!$A:$H,MATCH(T$1,'Fielding Data'!$A$1:$H$1,0),0),"Other")</f>
        <v>0</v>
      </c>
      <c r="U5802" s="14">
        <f>SUMIFS('Fielding Data'!E:E,'Fielding Data'!$A:$A,'Hitting Data'!$A5802)</f>
        <v>96</v>
      </c>
      <c r="V5802" s="14">
        <f>SUMIFS('Fielding Data'!F:F,'Fielding Data'!$A:$A,'Hitting Data'!$A5802)</f>
        <v>2</v>
      </c>
      <c r="W5802" s="14">
        <f>SUMIFS('Fielding Data'!G:G,'Fielding Data'!$A:$A,'Hitting Data'!$A5802)</f>
        <v>0</v>
      </c>
      <c r="X5802" s="14">
        <f>SUMIFS('Fielding Data'!H:H,'Fielding Data'!$A:$A,'Hitting Data'!$A5802)</f>
        <v>2</v>
      </c>
    </row>
    <row r="5803" spans="1:24" x14ac:dyDescent="0.25">
      <c r="A5803" s="14" t="str">
        <f t="shared" si="90"/>
        <v>tabatjo012014</v>
      </c>
      <c r="B5803" s="19" t="s">
        <v>1394</v>
      </c>
      <c r="C5803" s="19">
        <v>2014</v>
      </c>
      <c r="D5803" s="19">
        <v>80</v>
      </c>
      <c r="E5803" s="19">
        <v>174</v>
      </c>
      <c r="F5803" s="19">
        <v>14</v>
      </c>
      <c r="G5803" s="19">
        <v>49</v>
      </c>
      <c r="H5803" s="19">
        <v>5</v>
      </c>
      <c r="I5803" s="19">
        <v>2</v>
      </c>
      <c r="J5803" s="19">
        <v>0</v>
      </c>
      <c r="K5803" s="19">
        <v>17</v>
      </c>
      <c r="L5803" s="19">
        <v>1</v>
      </c>
      <c r="M5803" s="19">
        <v>2</v>
      </c>
      <c r="N5803" s="19">
        <v>7</v>
      </c>
      <c r="O5803" s="19">
        <v>26</v>
      </c>
      <c r="P5803" s="14" t="str">
        <f>IFERROR(VLOOKUP($A5803,'Fielding Data'!$A:$H,MATCH(P$1,'Fielding Data'!$A$1:$H$1,0),0),"Other")</f>
        <v>CF</v>
      </c>
      <c r="Q5803" s="14">
        <f>IFERROR(VLOOKUP($A5803,'Fielding Data'!$A:$H,MATCH(Q$1,'Fielding Data'!$A$1:$H$1,0),0),"Other")</f>
        <v>0</v>
      </c>
      <c r="R5803" s="14">
        <f>IFERROR(VLOOKUP($A5803,'Fielding Data'!$A:$H,MATCH(R$1,'Fielding Data'!$A$1:$H$1,0),0),"Other")</f>
        <v>0</v>
      </c>
      <c r="S5803" s="14">
        <f>IFERROR(VLOOKUP($A5803,'Fielding Data'!$A:$H,MATCH(S$1,'Fielding Data'!$A$1:$H$1,0),0),"Other")</f>
        <v>0</v>
      </c>
      <c r="T5803" s="14">
        <f>IFERROR(VLOOKUP($A5803,'Fielding Data'!$A:$H,MATCH(T$1,'Fielding Data'!$A$1:$H$1,0),0),"Other")</f>
        <v>0</v>
      </c>
      <c r="U5803" s="14">
        <f>SUMIFS('Fielding Data'!E:E,'Fielding Data'!$A:$A,'Hitting Data'!$A5803)</f>
        <v>108</v>
      </c>
      <c r="V5803" s="14">
        <f>SUMIFS('Fielding Data'!F:F,'Fielding Data'!$A:$A,'Hitting Data'!$A5803)</f>
        <v>6</v>
      </c>
      <c r="W5803" s="14">
        <f>SUMIFS('Fielding Data'!G:G,'Fielding Data'!$A:$A,'Hitting Data'!$A5803)</f>
        <v>0</v>
      </c>
      <c r="X5803" s="14">
        <f>SUMIFS('Fielding Data'!H:H,'Fielding Data'!$A:$A,'Hitting Data'!$A5803)</f>
        <v>0</v>
      </c>
    </row>
    <row r="5804" spans="1:24" x14ac:dyDescent="0.25">
      <c r="A5804" s="14" t="str">
        <f t="shared" si="90"/>
        <v>tanakma012014</v>
      </c>
      <c r="B5804" s="19" t="s">
        <v>2304</v>
      </c>
      <c r="C5804" s="19">
        <v>2014</v>
      </c>
      <c r="D5804" s="19">
        <v>20</v>
      </c>
      <c r="E5804" s="19">
        <v>9</v>
      </c>
      <c r="F5804" s="19">
        <v>0</v>
      </c>
      <c r="G5804" s="19">
        <v>1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5</v>
      </c>
      <c r="P5804" s="14" t="str">
        <f>IFERROR(VLOOKUP($A5804,'Fielding Data'!$A:$H,MATCH(P$1,'Fielding Data'!$A$1:$H$1,0),0),"Other")</f>
        <v>P</v>
      </c>
      <c r="Q5804" s="14">
        <f>IFERROR(VLOOKUP($A5804,'Fielding Data'!$A:$H,MATCH(Q$1,'Fielding Data'!$A$1:$H$1,0),0),"Other")</f>
        <v>12</v>
      </c>
      <c r="R5804" s="14">
        <f>IFERROR(VLOOKUP($A5804,'Fielding Data'!$A:$H,MATCH(R$1,'Fielding Data'!$A$1:$H$1,0),0),"Other")</f>
        <v>14</v>
      </c>
      <c r="S5804" s="14">
        <f>IFERROR(VLOOKUP($A5804,'Fielding Data'!$A:$H,MATCH(S$1,'Fielding Data'!$A$1:$H$1,0),0),"Other")</f>
        <v>0</v>
      </c>
      <c r="T5804" s="14">
        <f>IFERROR(VLOOKUP($A5804,'Fielding Data'!$A:$H,MATCH(T$1,'Fielding Data'!$A$1:$H$1,0),0),"Other")</f>
        <v>1</v>
      </c>
      <c r="U5804" s="14">
        <f>SUMIFS('Fielding Data'!E:E,'Fielding Data'!$A:$A,'Hitting Data'!$A5804)</f>
        <v>12</v>
      </c>
      <c r="V5804" s="14">
        <f>SUMIFS('Fielding Data'!F:F,'Fielding Data'!$A:$A,'Hitting Data'!$A5804)</f>
        <v>14</v>
      </c>
      <c r="W5804" s="14">
        <f>SUMIFS('Fielding Data'!G:G,'Fielding Data'!$A:$A,'Hitting Data'!$A5804)</f>
        <v>0</v>
      </c>
      <c r="X5804" s="14">
        <f>SUMIFS('Fielding Data'!H:H,'Fielding Data'!$A:$A,'Hitting Data'!$A5804)</f>
        <v>1</v>
      </c>
    </row>
    <row r="5805" spans="1:24" x14ac:dyDescent="0.25">
      <c r="A5805" s="14" t="str">
        <f t="shared" si="90"/>
        <v>taveros012014</v>
      </c>
      <c r="B5805" s="19" t="s">
        <v>2305</v>
      </c>
      <c r="C5805" s="19">
        <v>2014</v>
      </c>
      <c r="D5805" s="19">
        <v>80</v>
      </c>
      <c r="E5805" s="19">
        <v>234</v>
      </c>
      <c r="F5805" s="19">
        <v>18</v>
      </c>
      <c r="G5805" s="19">
        <v>56</v>
      </c>
      <c r="H5805" s="19">
        <v>8</v>
      </c>
      <c r="I5805" s="19">
        <v>0</v>
      </c>
      <c r="J5805" s="19">
        <v>3</v>
      </c>
      <c r="K5805" s="19">
        <v>22</v>
      </c>
      <c r="L5805" s="19">
        <v>0</v>
      </c>
      <c r="M5805" s="19">
        <v>1</v>
      </c>
      <c r="N5805" s="19">
        <v>12</v>
      </c>
      <c r="O5805" s="19">
        <v>37</v>
      </c>
      <c r="P5805" s="14" t="str">
        <f>IFERROR(VLOOKUP($A5805,'Fielding Data'!$A:$H,MATCH(P$1,'Fielding Data'!$A$1:$H$1,0),0),"Other")</f>
        <v>CF</v>
      </c>
      <c r="Q5805" s="14">
        <f>IFERROR(VLOOKUP($A5805,'Fielding Data'!$A:$H,MATCH(Q$1,'Fielding Data'!$A$1:$H$1,0),0),"Other")</f>
        <v>10</v>
      </c>
      <c r="R5805" s="14">
        <f>IFERROR(VLOOKUP($A5805,'Fielding Data'!$A:$H,MATCH(R$1,'Fielding Data'!$A$1:$H$1,0),0),"Other")</f>
        <v>0</v>
      </c>
      <c r="S5805" s="14">
        <f>IFERROR(VLOOKUP($A5805,'Fielding Data'!$A:$H,MATCH(S$1,'Fielding Data'!$A$1:$H$1,0),0),"Other")</f>
        <v>0</v>
      </c>
      <c r="T5805" s="14">
        <f>IFERROR(VLOOKUP($A5805,'Fielding Data'!$A:$H,MATCH(T$1,'Fielding Data'!$A$1:$H$1,0),0),"Other")</f>
        <v>0</v>
      </c>
      <c r="U5805" s="14">
        <f>SUMIFS('Fielding Data'!E:E,'Fielding Data'!$A:$A,'Hitting Data'!$A5805)</f>
        <v>214</v>
      </c>
      <c r="V5805" s="14">
        <f>SUMIFS('Fielding Data'!F:F,'Fielding Data'!$A:$A,'Hitting Data'!$A5805)</f>
        <v>6</v>
      </c>
      <c r="W5805" s="14">
        <f>SUMIFS('Fielding Data'!G:G,'Fielding Data'!$A:$A,'Hitting Data'!$A5805)</f>
        <v>2</v>
      </c>
      <c r="X5805" s="14">
        <f>SUMIFS('Fielding Data'!H:H,'Fielding Data'!$A:$A,'Hitting Data'!$A5805)</f>
        <v>2</v>
      </c>
    </row>
    <row r="5806" spans="1:24" x14ac:dyDescent="0.25">
      <c r="A5806" s="14" t="str">
        <f t="shared" si="90"/>
        <v>tayloch032014</v>
      </c>
      <c r="B5806" s="19" t="s">
        <v>2306</v>
      </c>
      <c r="C5806" s="19">
        <v>2014</v>
      </c>
      <c r="D5806" s="19">
        <v>47</v>
      </c>
      <c r="E5806" s="19">
        <v>136</v>
      </c>
      <c r="F5806" s="19">
        <v>16</v>
      </c>
      <c r="G5806" s="19">
        <v>39</v>
      </c>
      <c r="H5806" s="19">
        <v>8</v>
      </c>
      <c r="I5806" s="19">
        <v>0</v>
      </c>
      <c r="J5806" s="19">
        <v>0</v>
      </c>
      <c r="K5806" s="19">
        <v>9</v>
      </c>
      <c r="L5806" s="19">
        <v>5</v>
      </c>
      <c r="M5806" s="19">
        <v>2</v>
      </c>
      <c r="N5806" s="19">
        <v>11</v>
      </c>
      <c r="O5806" s="19">
        <v>39</v>
      </c>
      <c r="P5806" s="14" t="str">
        <f>IFERROR(VLOOKUP($A5806,'Fielding Data'!$A:$H,MATCH(P$1,'Fielding Data'!$A$1:$H$1,0),0),"Other")</f>
        <v>SS</v>
      </c>
      <c r="Q5806" s="14">
        <f>IFERROR(VLOOKUP($A5806,'Fielding Data'!$A:$H,MATCH(Q$1,'Fielding Data'!$A$1:$H$1,0),0),"Other")</f>
        <v>50</v>
      </c>
      <c r="R5806" s="14">
        <f>IFERROR(VLOOKUP($A5806,'Fielding Data'!$A:$H,MATCH(R$1,'Fielding Data'!$A$1:$H$1,0),0),"Other")</f>
        <v>127</v>
      </c>
      <c r="S5806" s="14">
        <f>IFERROR(VLOOKUP($A5806,'Fielding Data'!$A:$H,MATCH(S$1,'Fielding Data'!$A$1:$H$1,0),0),"Other")</f>
        <v>7</v>
      </c>
      <c r="T5806" s="14">
        <f>IFERROR(VLOOKUP($A5806,'Fielding Data'!$A:$H,MATCH(T$1,'Fielding Data'!$A$1:$H$1,0),0),"Other")</f>
        <v>23</v>
      </c>
      <c r="U5806" s="14">
        <f>SUMIFS('Fielding Data'!E:E,'Fielding Data'!$A:$A,'Hitting Data'!$A5806)</f>
        <v>50</v>
      </c>
      <c r="V5806" s="14">
        <f>SUMIFS('Fielding Data'!F:F,'Fielding Data'!$A:$A,'Hitting Data'!$A5806)</f>
        <v>127</v>
      </c>
      <c r="W5806" s="14">
        <f>SUMIFS('Fielding Data'!G:G,'Fielding Data'!$A:$A,'Hitting Data'!$A5806)</f>
        <v>7</v>
      </c>
      <c r="X5806" s="14">
        <f>SUMIFS('Fielding Data'!H:H,'Fielding Data'!$A:$A,'Hitting Data'!$A5806)</f>
        <v>23</v>
      </c>
    </row>
    <row r="5807" spans="1:24" x14ac:dyDescent="0.25">
      <c r="A5807" s="14" t="str">
        <f t="shared" si="90"/>
        <v>taylomi012014</v>
      </c>
      <c r="B5807" s="19" t="s">
        <v>1630</v>
      </c>
      <c r="C5807" s="19">
        <v>2014</v>
      </c>
      <c r="D5807" s="19">
        <v>11</v>
      </c>
      <c r="E5807" s="19">
        <v>28</v>
      </c>
      <c r="F5807" s="19">
        <v>3</v>
      </c>
      <c r="G5807" s="19">
        <v>7</v>
      </c>
      <c r="H5807" s="19">
        <v>1</v>
      </c>
      <c r="I5807" s="19">
        <v>0</v>
      </c>
      <c r="J5807" s="19">
        <v>0</v>
      </c>
      <c r="K5807" s="19">
        <v>0</v>
      </c>
      <c r="L5807" s="19">
        <v>0</v>
      </c>
      <c r="M5807" s="19">
        <v>0</v>
      </c>
      <c r="N5807" s="19">
        <v>5</v>
      </c>
      <c r="O5807" s="19">
        <v>9</v>
      </c>
      <c r="P5807" s="14" t="str">
        <f>IFERROR(VLOOKUP($A5807,'Fielding Data'!$A:$H,MATCH(P$1,'Fielding Data'!$A$1:$H$1,0),0),"Other")</f>
        <v>LF</v>
      </c>
      <c r="Q5807" s="14">
        <f>IFERROR(VLOOKUP($A5807,'Fielding Data'!$A:$H,MATCH(Q$1,'Fielding Data'!$A$1:$H$1,0),0),"Other")</f>
        <v>13</v>
      </c>
      <c r="R5807" s="14">
        <f>IFERROR(VLOOKUP($A5807,'Fielding Data'!$A:$H,MATCH(R$1,'Fielding Data'!$A$1:$H$1,0),0),"Other")</f>
        <v>2</v>
      </c>
      <c r="S5807" s="14">
        <f>IFERROR(VLOOKUP($A5807,'Fielding Data'!$A:$H,MATCH(S$1,'Fielding Data'!$A$1:$H$1,0),0),"Other")</f>
        <v>0</v>
      </c>
      <c r="T5807" s="14">
        <f>IFERROR(VLOOKUP($A5807,'Fielding Data'!$A:$H,MATCH(T$1,'Fielding Data'!$A$1:$H$1,0),0),"Other")</f>
        <v>0</v>
      </c>
      <c r="U5807" s="14">
        <f>SUMIFS('Fielding Data'!E:E,'Fielding Data'!$A:$A,'Hitting Data'!$A5807)</f>
        <v>26</v>
      </c>
      <c r="V5807" s="14">
        <f>SUMIFS('Fielding Data'!F:F,'Fielding Data'!$A:$A,'Hitting Data'!$A5807)</f>
        <v>4</v>
      </c>
      <c r="W5807" s="14">
        <f>SUMIFS('Fielding Data'!G:G,'Fielding Data'!$A:$A,'Hitting Data'!$A5807)</f>
        <v>0</v>
      </c>
      <c r="X5807" s="14">
        <f>SUMIFS('Fielding Data'!H:H,'Fielding Data'!$A:$A,'Hitting Data'!$A5807)</f>
        <v>0</v>
      </c>
    </row>
    <row r="5808" spans="1:24" x14ac:dyDescent="0.25">
      <c r="A5808" s="14" t="str">
        <f t="shared" si="90"/>
        <v>taylomi022014</v>
      </c>
      <c r="B5808" s="19" t="s">
        <v>2307</v>
      </c>
      <c r="C5808" s="19">
        <v>2014</v>
      </c>
      <c r="D5808" s="19">
        <v>17</v>
      </c>
      <c r="E5808" s="19">
        <v>39</v>
      </c>
      <c r="F5808" s="19">
        <v>5</v>
      </c>
      <c r="G5808" s="19">
        <v>8</v>
      </c>
      <c r="H5808" s="19">
        <v>3</v>
      </c>
      <c r="I5808" s="19">
        <v>0</v>
      </c>
      <c r="J5808" s="19">
        <v>1</v>
      </c>
      <c r="K5808" s="19">
        <v>5</v>
      </c>
      <c r="L5808" s="19">
        <v>0</v>
      </c>
      <c r="M5808" s="19">
        <v>2</v>
      </c>
      <c r="N5808" s="19">
        <v>3</v>
      </c>
      <c r="O5808" s="19">
        <v>17</v>
      </c>
      <c r="P5808" s="14" t="str">
        <f>IFERROR(VLOOKUP($A5808,'Fielding Data'!$A:$H,MATCH(P$1,'Fielding Data'!$A$1:$H$1,0),0),"Other")</f>
        <v>CF</v>
      </c>
      <c r="Q5808" s="14">
        <f>IFERROR(VLOOKUP($A5808,'Fielding Data'!$A:$H,MATCH(Q$1,'Fielding Data'!$A$1:$H$1,0),0),"Other")</f>
        <v>15</v>
      </c>
      <c r="R5808" s="14">
        <f>IFERROR(VLOOKUP($A5808,'Fielding Data'!$A:$H,MATCH(R$1,'Fielding Data'!$A$1:$H$1,0),0),"Other")</f>
        <v>0</v>
      </c>
      <c r="S5808" s="14">
        <f>IFERROR(VLOOKUP($A5808,'Fielding Data'!$A:$H,MATCH(S$1,'Fielding Data'!$A$1:$H$1,0),0),"Other")</f>
        <v>0</v>
      </c>
      <c r="T5808" s="14">
        <f>IFERROR(VLOOKUP($A5808,'Fielding Data'!$A:$H,MATCH(T$1,'Fielding Data'!$A$1:$H$1,0),0),"Other")</f>
        <v>0</v>
      </c>
      <c r="U5808" s="14">
        <f>SUMIFS('Fielding Data'!E:E,'Fielding Data'!$A:$A,'Hitting Data'!$A5808)</f>
        <v>62</v>
      </c>
      <c r="V5808" s="14">
        <f>SUMIFS('Fielding Data'!F:F,'Fielding Data'!$A:$A,'Hitting Data'!$A5808)</f>
        <v>0</v>
      </c>
      <c r="W5808" s="14">
        <f>SUMIFS('Fielding Data'!G:G,'Fielding Data'!$A:$A,'Hitting Data'!$A5808)</f>
        <v>0</v>
      </c>
      <c r="X5808" s="14">
        <f>SUMIFS('Fielding Data'!H:H,'Fielding Data'!$A:$A,'Hitting Data'!$A5808)</f>
        <v>0</v>
      </c>
    </row>
    <row r="5809" spans="1:24" x14ac:dyDescent="0.25">
      <c r="A5809" s="14" t="str">
        <f t="shared" si="90"/>
        <v>tazawju012014</v>
      </c>
      <c r="B5809" s="19" t="s">
        <v>1194</v>
      </c>
      <c r="C5809" s="19">
        <v>2014</v>
      </c>
      <c r="D5809" s="19">
        <v>71</v>
      </c>
      <c r="E5809" s="19">
        <v>0</v>
      </c>
      <c r="F5809" s="19">
        <v>0</v>
      </c>
      <c r="G5809" s="19">
        <v>0</v>
      </c>
      <c r="H5809" s="19">
        <v>0</v>
      </c>
      <c r="I5809" s="19">
        <v>0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4" t="str">
        <f>IFERROR(VLOOKUP($A5809,'Fielding Data'!$A:$H,MATCH(P$1,'Fielding Data'!$A$1:$H$1,0),0),"Other")</f>
        <v>P</v>
      </c>
      <c r="Q5809" s="14">
        <f>IFERROR(VLOOKUP($A5809,'Fielding Data'!$A:$H,MATCH(Q$1,'Fielding Data'!$A$1:$H$1,0),0),"Other")</f>
        <v>1</v>
      </c>
      <c r="R5809" s="14">
        <f>IFERROR(VLOOKUP($A5809,'Fielding Data'!$A:$H,MATCH(R$1,'Fielding Data'!$A$1:$H$1,0),0),"Other")</f>
        <v>6</v>
      </c>
      <c r="S5809" s="14">
        <f>IFERROR(VLOOKUP($A5809,'Fielding Data'!$A:$H,MATCH(S$1,'Fielding Data'!$A$1:$H$1,0),0),"Other")</f>
        <v>3</v>
      </c>
      <c r="T5809" s="14">
        <f>IFERROR(VLOOKUP($A5809,'Fielding Data'!$A:$H,MATCH(T$1,'Fielding Data'!$A$1:$H$1,0),0),"Other")</f>
        <v>2</v>
      </c>
      <c r="U5809" s="14">
        <f>SUMIFS('Fielding Data'!E:E,'Fielding Data'!$A:$A,'Hitting Data'!$A5809)</f>
        <v>1</v>
      </c>
      <c r="V5809" s="14">
        <f>SUMIFS('Fielding Data'!F:F,'Fielding Data'!$A:$A,'Hitting Data'!$A5809)</f>
        <v>6</v>
      </c>
      <c r="W5809" s="14">
        <f>SUMIFS('Fielding Data'!G:G,'Fielding Data'!$A:$A,'Hitting Data'!$A5809)</f>
        <v>3</v>
      </c>
      <c r="X5809" s="14">
        <f>SUMIFS('Fielding Data'!H:H,'Fielding Data'!$A:$A,'Hitting Data'!$A5809)</f>
        <v>2</v>
      </c>
    </row>
    <row r="5810" spans="1:24" x14ac:dyDescent="0.25">
      <c r="A5810" s="14" t="str">
        <f t="shared" si="90"/>
        <v>teagata012014</v>
      </c>
      <c r="B5810" s="19" t="s">
        <v>1019</v>
      </c>
      <c r="C5810" s="19">
        <v>2014</v>
      </c>
      <c r="D5810" s="19">
        <v>9</v>
      </c>
      <c r="E5810" s="19">
        <v>28</v>
      </c>
      <c r="F5810" s="19">
        <v>1</v>
      </c>
      <c r="G5810" s="19">
        <v>4</v>
      </c>
      <c r="H5810" s="19">
        <v>0</v>
      </c>
      <c r="I5810" s="19">
        <v>0</v>
      </c>
      <c r="J5810" s="19">
        <v>1</v>
      </c>
      <c r="K5810" s="19">
        <v>5</v>
      </c>
      <c r="L5810" s="19">
        <v>0</v>
      </c>
      <c r="M5810" s="19">
        <v>0</v>
      </c>
      <c r="N5810" s="19">
        <v>2</v>
      </c>
      <c r="O5810" s="19">
        <v>7</v>
      </c>
      <c r="P5810" s="14" t="str">
        <f>IFERROR(VLOOKUP($A5810,'Fielding Data'!$A:$H,MATCH(P$1,'Fielding Data'!$A$1:$H$1,0),0),"Other")</f>
        <v>C</v>
      </c>
      <c r="Q5810" s="14">
        <f>IFERROR(VLOOKUP($A5810,'Fielding Data'!$A:$H,MATCH(Q$1,'Fielding Data'!$A$1:$H$1,0),0),"Other")</f>
        <v>54</v>
      </c>
      <c r="R5810" s="14">
        <f>IFERROR(VLOOKUP($A5810,'Fielding Data'!$A:$H,MATCH(R$1,'Fielding Data'!$A$1:$H$1,0),0),"Other")</f>
        <v>6</v>
      </c>
      <c r="S5810" s="14">
        <f>IFERROR(VLOOKUP($A5810,'Fielding Data'!$A:$H,MATCH(S$1,'Fielding Data'!$A$1:$H$1,0),0),"Other")</f>
        <v>0</v>
      </c>
      <c r="T5810" s="14">
        <f>IFERROR(VLOOKUP($A5810,'Fielding Data'!$A:$H,MATCH(T$1,'Fielding Data'!$A$1:$H$1,0),0),"Other")</f>
        <v>0</v>
      </c>
      <c r="U5810" s="14">
        <f>SUMIFS('Fielding Data'!E:E,'Fielding Data'!$A:$A,'Hitting Data'!$A5810)</f>
        <v>54</v>
      </c>
      <c r="V5810" s="14">
        <f>SUMIFS('Fielding Data'!F:F,'Fielding Data'!$A:$A,'Hitting Data'!$A5810)</f>
        <v>6</v>
      </c>
      <c r="W5810" s="14">
        <f>SUMIFS('Fielding Data'!G:G,'Fielding Data'!$A:$A,'Hitting Data'!$A5810)</f>
        <v>0</v>
      </c>
      <c r="X5810" s="14">
        <f>SUMIFS('Fielding Data'!H:H,'Fielding Data'!$A:$A,'Hitting Data'!$A5810)</f>
        <v>0</v>
      </c>
    </row>
    <row r="5811" spans="1:24" x14ac:dyDescent="0.25">
      <c r="A5811" s="14" t="str">
        <f t="shared" si="90"/>
        <v>teherju012014</v>
      </c>
      <c r="B5811" s="19" t="s">
        <v>1632</v>
      </c>
      <c r="C5811" s="19">
        <v>2014</v>
      </c>
      <c r="D5811" s="19">
        <v>33</v>
      </c>
      <c r="E5811" s="19">
        <v>66</v>
      </c>
      <c r="F5811" s="19">
        <v>1</v>
      </c>
      <c r="G5811" s="19">
        <v>7</v>
      </c>
      <c r="H5811" s="19">
        <v>1</v>
      </c>
      <c r="I5811" s="19">
        <v>0</v>
      </c>
      <c r="J5811" s="19">
        <v>0</v>
      </c>
      <c r="K5811" s="19">
        <v>6</v>
      </c>
      <c r="L5811" s="19">
        <v>0</v>
      </c>
      <c r="M5811" s="19">
        <v>0</v>
      </c>
      <c r="N5811" s="19">
        <v>1</v>
      </c>
      <c r="O5811" s="19">
        <v>21</v>
      </c>
      <c r="P5811" s="14" t="str">
        <f>IFERROR(VLOOKUP($A5811,'Fielding Data'!$A:$H,MATCH(P$1,'Fielding Data'!$A$1:$H$1,0),0),"Other")</f>
        <v>P</v>
      </c>
      <c r="Q5811" s="14">
        <f>IFERROR(VLOOKUP($A5811,'Fielding Data'!$A:$H,MATCH(Q$1,'Fielding Data'!$A$1:$H$1,0),0),"Other")</f>
        <v>16</v>
      </c>
      <c r="R5811" s="14">
        <f>IFERROR(VLOOKUP($A5811,'Fielding Data'!$A:$H,MATCH(R$1,'Fielding Data'!$A$1:$H$1,0),0),"Other")</f>
        <v>32</v>
      </c>
      <c r="S5811" s="14">
        <f>IFERROR(VLOOKUP($A5811,'Fielding Data'!$A:$H,MATCH(S$1,'Fielding Data'!$A$1:$H$1,0),0),"Other")</f>
        <v>0</v>
      </c>
      <c r="T5811" s="14">
        <f>IFERROR(VLOOKUP($A5811,'Fielding Data'!$A:$H,MATCH(T$1,'Fielding Data'!$A$1:$H$1,0),0),"Other")</f>
        <v>2</v>
      </c>
      <c r="U5811" s="14">
        <f>SUMIFS('Fielding Data'!E:E,'Fielding Data'!$A:$A,'Hitting Data'!$A5811)</f>
        <v>16</v>
      </c>
      <c r="V5811" s="14">
        <f>SUMIFS('Fielding Data'!F:F,'Fielding Data'!$A:$A,'Hitting Data'!$A5811)</f>
        <v>32</v>
      </c>
      <c r="W5811" s="14">
        <f>SUMIFS('Fielding Data'!G:G,'Fielding Data'!$A:$A,'Hitting Data'!$A5811)</f>
        <v>0</v>
      </c>
      <c r="X5811" s="14">
        <f>SUMIFS('Fielding Data'!H:H,'Fielding Data'!$A:$A,'Hitting Data'!$A5811)</f>
        <v>2</v>
      </c>
    </row>
    <row r="5812" spans="1:24" x14ac:dyDescent="0.25">
      <c r="A5812" s="14" t="str">
        <f t="shared" si="90"/>
        <v>teixema012014</v>
      </c>
      <c r="B5812" s="19" t="s">
        <v>404</v>
      </c>
      <c r="C5812" s="19">
        <v>2014</v>
      </c>
      <c r="D5812" s="19">
        <v>123</v>
      </c>
      <c r="E5812" s="19">
        <v>440</v>
      </c>
      <c r="F5812" s="19">
        <v>56</v>
      </c>
      <c r="G5812" s="19">
        <v>95</v>
      </c>
      <c r="H5812" s="19">
        <v>14</v>
      </c>
      <c r="I5812" s="19">
        <v>0</v>
      </c>
      <c r="J5812" s="19">
        <v>22</v>
      </c>
      <c r="K5812" s="19">
        <v>62</v>
      </c>
      <c r="L5812" s="19">
        <v>1</v>
      </c>
      <c r="M5812" s="19">
        <v>1</v>
      </c>
      <c r="N5812" s="19">
        <v>58</v>
      </c>
      <c r="O5812" s="19">
        <v>109</v>
      </c>
      <c r="P5812" s="14" t="str">
        <f>IFERROR(VLOOKUP($A5812,'Fielding Data'!$A:$H,MATCH(P$1,'Fielding Data'!$A$1:$H$1,0),0),"Other")</f>
        <v>1B</v>
      </c>
      <c r="Q5812" s="14">
        <f>IFERROR(VLOOKUP($A5812,'Fielding Data'!$A:$H,MATCH(Q$1,'Fielding Data'!$A$1:$H$1,0),0),"Other")</f>
        <v>915</v>
      </c>
      <c r="R5812" s="14">
        <f>IFERROR(VLOOKUP($A5812,'Fielding Data'!$A:$H,MATCH(R$1,'Fielding Data'!$A$1:$H$1,0),0),"Other")</f>
        <v>66</v>
      </c>
      <c r="S5812" s="14">
        <f>IFERROR(VLOOKUP($A5812,'Fielding Data'!$A:$H,MATCH(S$1,'Fielding Data'!$A$1:$H$1,0),0),"Other")</f>
        <v>6</v>
      </c>
      <c r="T5812" s="14">
        <f>IFERROR(VLOOKUP($A5812,'Fielding Data'!$A:$H,MATCH(T$1,'Fielding Data'!$A$1:$H$1,0),0),"Other")</f>
        <v>73</v>
      </c>
      <c r="U5812" s="14">
        <f>SUMIFS('Fielding Data'!E:E,'Fielding Data'!$A:$A,'Hitting Data'!$A5812)</f>
        <v>915</v>
      </c>
      <c r="V5812" s="14">
        <f>SUMIFS('Fielding Data'!F:F,'Fielding Data'!$A:$A,'Hitting Data'!$A5812)</f>
        <v>66</v>
      </c>
      <c r="W5812" s="14">
        <f>SUMIFS('Fielding Data'!G:G,'Fielding Data'!$A:$A,'Hitting Data'!$A5812)</f>
        <v>6</v>
      </c>
      <c r="X5812" s="14">
        <f>SUMIFS('Fielding Data'!H:H,'Fielding Data'!$A:$A,'Hitting Data'!$A5812)</f>
        <v>73</v>
      </c>
    </row>
    <row r="5813" spans="1:24" x14ac:dyDescent="0.25">
      <c r="A5813" s="14" t="str">
        <f t="shared" si="90"/>
        <v>tejadru012014</v>
      </c>
      <c r="B5813" s="19" t="s">
        <v>1396</v>
      </c>
      <c r="C5813" s="19">
        <v>2014</v>
      </c>
      <c r="D5813" s="19">
        <v>119</v>
      </c>
      <c r="E5813" s="19">
        <v>355</v>
      </c>
      <c r="F5813" s="19">
        <v>30</v>
      </c>
      <c r="G5813" s="19">
        <v>84</v>
      </c>
      <c r="H5813" s="19">
        <v>11</v>
      </c>
      <c r="I5813" s="19">
        <v>0</v>
      </c>
      <c r="J5813" s="19">
        <v>5</v>
      </c>
      <c r="K5813" s="19">
        <v>34</v>
      </c>
      <c r="L5813" s="19">
        <v>1</v>
      </c>
      <c r="M5813" s="19">
        <v>2</v>
      </c>
      <c r="N5813" s="19">
        <v>50</v>
      </c>
      <c r="O5813" s="19">
        <v>73</v>
      </c>
      <c r="P5813" s="14" t="str">
        <f>IFERROR(VLOOKUP($A5813,'Fielding Data'!$A:$H,MATCH(P$1,'Fielding Data'!$A$1:$H$1,0),0),"Other")</f>
        <v>SS</v>
      </c>
      <c r="Q5813" s="14">
        <f>IFERROR(VLOOKUP($A5813,'Fielding Data'!$A:$H,MATCH(Q$1,'Fielding Data'!$A$1:$H$1,0),0),"Other")</f>
        <v>147</v>
      </c>
      <c r="R5813" s="14">
        <f>IFERROR(VLOOKUP($A5813,'Fielding Data'!$A:$H,MATCH(R$1,'Fielding Data'!$A$1:$H$1,0),0),"Other")</f>
        <v>339</v>
      </c>
      <c r="S5813" s="14">
        <f>IFERROR(VLOOKUP($A5813,'Fielding Data'!$A:$H,MATCH(S$1,'Fielding Data'!$A$1:$H$1,0),0),"Other")</f>
        <v>8</v>
      </c>
      <c r="T5813" s="14">
        <f>IFERROR(VLOOKUP($A5813,'Fielding Data'!$A:$H,MATCH(T$1,'Fielding Data'!$A$1:$H$1,0),0),"Other")</f>
        <v>79</v>
      </c>
      <c r="U5813" s="14">
        <f>SUMIFS('Fielding Data'!E:E,'Fielding Data'!$A:$A,'Hitting Data'!$A5813)</f>
        <v>147</v>
      </c>
      <c r="V5813" s="14">
        <f>SUMIFS('Fielding Data'!F:F,'Fielding Data'!$A:$A,'Hitting Data'!$A5813)</f>
        <v>339</v>
      </c>
      <c r="W5813" s="14">
        <f>SUMIFS('Fielding Data'!G:G,'Fielding Data'!$A:$A,'Hitting Data'!$A5813)</f>
        <v>8</v>
      </c>
      <c r="X5813" s="14">
        <f>SUMIFS('Fielding Data'!H:H,'Fielding Data'!$A:$A,'Hitting Data'!$A5813)</f>
        <v>79</v>
      </c>
    </row>
    <row r="5814" spans="1:24" x14ac:dyDescent="0.25">
      <c r="A5814" s="14" t="str">
        <f t="shared" si="90"/>
        <v>telisto012014</v>
      </c>
      <c r="B5814" s="19" t="s">
        <v>2308</v>
      </c>
      <c r="C5814" s="19">
        <v>2014</v>
      </c>
      <c r="D5814" s="19">
        <v>18</v>
      </c>
      <c r="E5814" s="19">
        <v>68</v>
      </c>
      <c r="F5814" s="19">
        <v>7</v>
      </c>
      <c r="G5814" s="19">
        <v>17</v>
      </c>
      <c r="H5814" s="19">
        <v>2</v>
      </c>
      <c r="I5814" s="19">
        <v>0</v>
      </c>
      <c r="J5814" s="19">
        <v>0</v>
      </c>
      <c r="K5814" s="19">
        <v>8</v>
      </c>
      <c r="L5814" s="19">
        <v>0</v>
      </c>
      <c r="M5814" s="19">
        <v>0</v>
      </c>
      <c r="N5814" s="19">
        <v>1</v>
      </c>
      <c r="O5814" s="19">
        <v>10</v>
      </c>
      <c r="P5814" s="14" t="str">
        <f>IFERROR(VLOOKUP($A5814,'Fielding Data'!$A:$H,MATCH(P$1,'Fielding Data'!$A$1:$H$1,0),0),"Other")</f>
        <v>C</v>
      </c>
      <c r="Q5814" s="14">
        <f>IFERROR(VLOOKUP($A5814,'Fielding Data'!$A:$H,MATCH(Q$1,'Fielding Data'!$A$1:$H$1,0),0),"Other")</f>
        <v>105</v>
      </c>
      <c r="R5814" s="14">
        <f>IFERROR(VLOOKUP($A5814,'Fielding Data'!$A:$H,MATCH(R$1,'Fielding Data'!$A$1:$H$1,0),0),"Other")</f>
        <v>6</v>
      </c>
      <c r="S5814" s="14">
        <f>IFERROR(VLOOKUP($A5814,'Fielding Data'!$A:$H,MATCH(S$1,'Fielding Data'!$A$1:$H$1,0),0),"Other")</f>
        <v>1</v>
      </c>
      <c r="T5814" s="14">
        <f>IFERROR(VLOOKUP($A5814,'Fielding Data'!$A:$H,MATCH(T$1,'Fielding Data'!$A$1:$H$1,0),0),"Other")</f>
        <v>0</v>
      </c>
      <c r="U5814" s="14">
        <f>SUMIFS('Fielding Data'!E:E,'Fielding Data'!$A:$A,'Hitting Data'!$A5814)</f>
        <v>105</v>
      </c>
      <c r="V5814" s="14">
        <f>SUMIFS('Fielding Data'!F:F,'Fielding Data'!$A:$A,'Hitting Data'!$A5814)</f>
        <v>6</v>
      </c>
      <c r="W5814" s="14">
        <f>SUMIFS('Fielding Data'!G:G,'Fielding Data'!$A:$A,'Hitting Data'!$A5814)</f>
        <v>1</v>
      </c>
      <c r="X5814" s="14">
        <f>SUMIFS('Fielding Data'!H:H,'Fielding Data'!$A:$A,'Hitting Data'!$A5814)</f>
        <v>0</v>
      </c>
    </row>
    <row r="5815" spans="1:24" x14ac:dyDescent="0.25">
      <c r="A5815" s="14" t="str">
        <f t="shared" si="90"/>
        <v>tepesni012014</v>
      </c>
      <c r="B5815" s="19" t="s">
        <v>2067</v>
      </c>
      <c r="C5815" s="19">
        <v>2014</v>
      </c>
      <c r="D5815" s="19">
        <v>23</v>
      </c>
      <c r="E5815" s="19">
        <v>2</v>
      </c>
      <c r="F5815" s="19">
        <v>0</v>
      </c>
      <c r="G5815" s="19">
        <v>1</v>
      </c>
      <c r="H5815" s="19">
        <v>0</v>
      </c>
      <c r="I5815" s="19">
        <v>0</v>
      </c>
      <c r="J5815" s="19">
        <v>0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4" t="str">
        <f>IFERROR(VLOOKUP($A5815,'Fielding Data'!$A:$H,MATCH(P$1,'Fielding Data'!$A$1:$H$1,0),0),"Other")</f>
        <v>P</v>
      </c>
      <c r="Q5815" s="14">
        <f>IFERROR(VLOOKUP($A5815,'Fielding Data'!$A:$H,MATCH(Q$1,'Fielding Data'!$A$1:$H$1,0),0),"Other")</f>
        <v>6</v>
      </c>
      <c r="R5815" s="14">
        <f>IFERROR(VLOOKUP($A5815,'Fielding Data'!$A:$H,MATCH(R$1,'Fielding Data'!$A$1:$H$1,0),0),"Other")</f>
        <v>18</v>
      </c>
      <c r="S5815" s="14">
        <f>IFERROR(VLOOKUP($A5815,'Fielding Data'!$A:$H,MATCH(S$1,'Fielding Data'!$A$1:$H$1,0),0),"Other")</f>
        <v>0</v>
      </c>
      <c r="T5815" s="14">
        <f>IFERROR(VLOOKUP($A5815,'Fielding Data'!$A:$H,MATCH(T$1,'Fielding Data'!$A$1:$H$1,0),0),"Other")</f>
        <v>1</v>
      </c>
      <c r="U5815" s="14">
        <f>SUMIFS('Fielding Data'!E:E,'Fielding Data'!$A:$A,'Hitting Data'!$A5815)</f>
        <v>6</v>
      </c>
      <c r="V5815" s="14">
        <f>SUMIFS('Fielding Data'!F:F,'Fielding Data'!$A:$A,'Hitting Data'!$A5815)</f>
        <v>18</v>
      </c>
      <c r="W5815" s="14">
        <f>SUMIFS('Fielding Data'!G:G,'Fielding Data'!$A:$A,'Hitting Data'!$A5815)</f>
        <v>0</v>
      </c>
      <c r="X5815" s="14">
        <f>SUMIFS('Fielding Data'!H:H,'Fielding Data'!$A:$A,'Hitting Data'!$A5815)</f>
        <v>1</v>
      </c>
    </row>
    <row r="5816" spans="1:24" x14ac:dyDescent="0.25">
      <c r="A5816" s="14" t="str">
        <f t="shared" si="90"/>
        <v>terdojo012014</v>
      </c>
      <c r="B5816" s="19" t="s">
        <v>2068</v>
      </c>
      <c r="C5816" s="19">
        <v>2014</v>
      </c>
      <c r="D5816" s="19">
        <v>9</v>
      </c>
      <c r="E5816" s="19">
        <v>10</v>
      </c>
      <c r="F5816" s="19">
        <v>1</v>
      </c>
      <c r="G5816" s="19">
        <v>3</v>
      </c>
      <c r="H5816" s="19">
        <v>2</v>
      </c>
      <c r="I5816" s="19">
        <v>0</v>
      </c>
      <c r="J5816" s="19">
        <v>0</v>
      </c>
      <c r="K5816" s="19">
        <v>2</v>
      </c>
      <c r="L5816" s="19">
        <v>0</v>
      </c>
      <c r="M5816" s="19">
        <v>0</v>
      </c>
      <c r="N5816" s="19">
        <v>0</v>
      </c>
      <c r="O5816" s="19">
        <v>3</v>
      </c>
      <c r="P5816" s="14" t="str">
        <f>IFERROR(VLOOKUP($A5816,'Fielding Data'!$A:$H,MATCH(P$1,'Fielding Data'!$A$1:$H$1,0),0),"Other")</f>
        <v>1B</v>
      </c>
      <c r="Q5816" s="14">
        <f>IFERROR(VLOOKUP($A5816,'Fielding Data'!$A:$H,MATCH(Q$1,'Fielding Data'!$A$1:$H$1,0),0),"Other")</f>
        <v>2</v>
      </c>
      <c r="R5816" s="14">
        <f>IFERROR(VLOOKUP($A5816,'Fielding Data'!$A:$H,MATCH(R$1,'Fielding Data'!$A$1:$H$1,0),0),"Other")</f>
        <v>0</v>
      </c>
      <c r="S5816" s="14">
        <f>IFERROR(VLOOKUP($A5816,'Fielding Data'!$A:$H,MATCH(S$1,'Fielding Data'!$A$1:$H$1,0),0),"Other")</f>
        <v>0</v>
      </c>
      <c r="T5816" s="14">
        <f>IFERROR(VLOOKUP($A5816,'Fielding Data'!$A:$H,MATCH(T$1,'Fielding Data'!$A$1:$H$1,0),0),"Other")</f>
        <v>0</v>
      </c>
      <c r="U5816" s="14">
        <f>SUMIFS('Fielding Data'!E:E,'Fielding Data'!$A:$A,'Hitting Data'!$A5816)</f>
        <v>8</v>
      </c>
      <c r="V5816" s="14">
        <f>SUMIFS('Fielding Data'!F:F,'Fielding Data'!$A:$A,'Hitting Data'!$A5816)</f>
        <v>0</v>
      </c>
      <c r="W5816" s="14">
        <f>SUMIFS('Fielding Data'!G:G,'Fielding Data'!$A:$A,'Hitting Data'!$A5816)</f>
        <v>0</v>
      </c>
      <c r="X5816" s="14">
        <f>SUMIFS('Fielding Data'!H:H,'Fielding Data'!$A:$A,'Hitting Data'!$A5816)</f>
        <v>0</v>
      </c>
    </row>
    <row r="5817" spans="1:24" x14ac:dyDescent="0.25">
      <c r="A5817" s="14" t="str">
        <f t="shared" si="90"/>
        <v>thayeda012014</v>
      </c>
      <c r="B5817" s="19" t="s">
        <v>1195</v>
      </c>
      <c r="C5817" s="19">
        <v>2014</v>
      </c>
      <c r="D5817" s="19">
        <v>70</v>
      </c>
      <c r="E5817" s="19">
        <v>1</v>
      </c>
      <c r="F5817" s="19">
        <v>0</v>
      </c>
      <c r="G5817" s="19">
        <v>0</v>
      </c>
      <c r="H5817" s="19">
        <v>0</v>
      </c>
      <c r="I5817" s="19">
        <v>0</v>
      </c>
      <c r="J5817" s="19">
        <v>0</v>
      </c>
      <c r="K5817" s="19">
        <v>0</v>
      </c>
      <c r="L5817" s="19">
        <v>0</v>
      </c>
      <c r="M5817" s="19">
        <v>0</v>
      </c>
      <c r="N5817" s="19">
        <v>0</v>
      </c>
      <c r="O5817" s="19">
        <v>1</v>
      </c>
      <c r="P5817" s="14" t="str">
        <f>IFERROR(VLOOKUP($A5817,'Fielding Data'!$A:$H,MATCH(P$1,'Fielding Data'!$A$1:$H$1,0),0),"Other")</f>
        <v>P</v>
      </c>
      <c r="Q5817" s="14">
        <f>IFERROR(VLOOKUP($A5817,'Fielding Data'!$A:$H,MATCH(Q$1,'Fielding Data'!$A$1:$H$1,0),0),"Other")</f>
        <v>2</v>
      </c>
      <c r="R5817" s="14">
        <f>IFERROR(VLOOKUP($A5817,'Fielding Data'!$A:$H,MATCH(R$1,'Fielding Data'!$A$1:$H$1,0),0),"Other")</f>
        <v>6</v>
      </c>
      <c r="S5817" s="14">
        <f>IFERROR(VLOOKUP($A5817,'Fielding Data'!$A:$H,MATCH(S$1,'Fielding Data'!$A$1:$H$1,0),0),"Other")</f>
        <v>0</v>
      </c>
      <c r="T5817" s="14">
        <f>IFERROR(VLOOKUP($A5817,'Fielding Data'!$A:$H,MATCH(T$1,'Fielding Data'!$A$1:$H$1,0),0),"Other")</f>
        <v>0</v>
      </c>
      <c r="U5817" s="14">
        <f>SUMIFS('Fielding Data'!E:E,'Fielding Data'!$A:$A,'Hitting Data'!$A5817)</f>
        <v>2</v>
      </c>
      <c r="V5817" s="14">
        <f>SUMIFS('Fielding Data'!F:F,'Fielding Data'!$A:$A,'Hitting Data'!$A5817)</f>
        <v>6</v>
      </c>
      <c r="W5817" s="14">
        <f>SUMIFS('Fielding Data'!G:G,'Fielding Data'!$A:$A,'Hitting Data'!$A5817)</f>
        <v>0</v>
      </c>
      <c r="X5817" s="14">
        <f>SUMIFS('Fielding Data'!H:H,'Fielding Data'!$A:$A,'Hitting Data'!$A5817)</f>
        <v>0</v>
      </c>
    </row>
    <row r="5818" spans="1:24" x14ac:dyDescent="0.25">
      <c r="A5818" s="14" t="str">
        <f t="shared" si="90"/>
        <v>thielca012014</v>
      </c>
      <c r="B5818" s="19" t="s">
        <v>2069</v>
      </c>
      <c r="C5818" s="19">
        <v>2014</v>
      </c>
      <c r="D5818" s="19">
        <v>54</v>
      </c>
      <c r="E5818" s="19">
        <v>0</v>
      </c>
      <c r="F5818" s="19">
        <v>0</v>
      </c>
      <c r="G5818" s="19">
        <v>0</v>
      </c>
      <c r="H5818" s="19">
        <v>0</v>
      </c>
      <c r="I5818" s="19">
        <v>0</v>
      </c>
      <c r="J5818" s="19">
        <v>0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4" t="str">
        <f>IFERROR(VLOOKUP($A5818,'Fielding Data'!$A:$H,MATCH(P$1,'Fielding Data'!$A$1:$H$1,0),0),"Other")</f>
        <v>P</v>
      </c>
      <c r="Q5818" s="14">
        <f>IFERROR(VLOOKUP($A5818,'Fielding Data'!$A:$H,MATCH(Q$1,'Fielding Data'!$A$1:$H$1,0),0),"Other")</f>
        <v>2</v>
      </c>
      <c r="R5818" s="14">
        <f>IFERROR(VLOOKUP($A5818,'Fielding Data'!$A:$H,MATCH(R$1,'Fielding Data'!$A$1:$H$1,0),0),"Other")</f>
        <v>7</v>
      </c>
      <c r="S5818" s="14">
        <f>IFERROR(VLOOKUP($A5818,'Fielding Data'!$A:$H,MATCH(S$1,'Fielding Data'!$A$1:$H$1,0),0),"Other")</f>
        <v>1</v>
      </c>
      <c r="T5818" s="14">
        <f>IFERROR(VLOOKUP($A5818,'Fielding Data'!$A:$H,MATCH(T$1,'Fielding Data'!$A$1:$H$1,0),0),"Other")</f>
        <v>0</v>
      </c>
      <c r="U5818" s="14">
        <f>SUMIFS('Fielding Data'!E:E,'Fielding Data'!$A:$A,'Hitting Data'!$A5818)</f>
        <v>2</v>
      </c>
      <c r="V5818" s="14">
        <f>SUMIFS('Fielding Data'!F:F,'Fielding Data'!$A:$A,'Hitting Data'!$A5818)</f>
        <v>7</v>
      </c>
      <c r="W5818" s="14">
        <f>SUMIFS('Fielding Data'!G:G,'Fielding Data'!$A:$A,'Hitting Data'!$A5818)</f>
        <v>1</v>
      </c>
      <c r="X5818" s="14">
        <f>SUMIFS('Fielding Data'!H:H,'Fielding Data'!$A:$A,'Hitting Data'!$A5818)</f>
        <v>0</v>
      </c>
    </row>
    <row r="5819" spans="1:24" x14ac:dyDescent="0.25">
      <c r="A5819" s="14" t="str">
        <f t="shared" si="90"/>
        <v>tholejo012014</v>
      </c>
      <c r="B5819" s="19" t="s">
        <v>1196</v>
      </c>
      <c r="C5819" s="19">
        <v>2014</v>
      </c>
      <c r="D5819" s="19">
        <v>57</v>
      </c>
      <c r="E5819" s="19">
        <v>133</v>
      </c>
      <c r="F5819" s="19">
        <v>11</v>
      </c>
      <c r="G5819" s="19">
        <v>33</v>
      </c>
      <c r="H5819" s="19">
        <v>4</v>
      </c>
      <c r="I5819" s="19">
        <v>0</v>
      </c>
      <c r="J5819" s="19">
        <v>0</v>
      </c>
      <c r="K5819" s="19">
        <v>7</v>
      </c>
      <c r="L5819" s="19">
        <v>0</v>
      </c>
      <c r="M5819" s="19">
        <v>3</v>
      </c>
      <c r="N5819" s="19">
        <v>14</v>
      </c>
      <c r="O5819" s="19">
        <v>25</v>
      </c>
      <c r="P5819" s="14" t="str">
        <f>IFERROR(VLOOKUP($A5819,'Fielding Data'!$A:$H,MATCH(P$1,'Fielding Data'!$A$1:$H$1,0),0),"Other")</f>
        <v>C</v>
      </c>
      <c r="Q5819" s="14">
        <f>IFERROR(VLOOKUP($A5819,'Fielding Data'!$A:$H,MATCH(Q$1,'Fielding Data'!$A$1:$H$1,0),0),"Other")</f>
        <v>295</v>
      </c>
      <c r="R5819" s="14">
        <f>IFERROR(VLOOKUP($A5819,'Fielding Data'!$A:$H,MATCH(R$1,'Fielding Data'!$A$1:$H$1,0),0),"Other")</f>
        <v>11</v>
      </c>
      <c r="S5819" s="14">
        <f>IFERROR(VLOOKUP($A5819,'Fielding Data'!$A:$H,MATCH(S$1,'Fielding Data'!$A$1:$H$1,0),0),"Other")</f>
        <v>1</v>
      </c>
      <c r="T5819" s="14">
        <f>IFERROR(VLOOKUP($A5819,'Fielding Data'!$A:$H,MATCH(T$1,'Fielding Data'!$A$1:$H$1,0),0),"Other")</f>
        <v>3</v>
      </c>
      <c r="U5819" s="14">
        <f>SUMIFS('Fielding Data'!E:E,'Fielding Data'!$A:$A,'Hitting Data'!$A5819)</f>
        <v>295</v>
      </c>
      <c r="V5819" s="14">
        <f>SUMIFS('Fielding Data'!F:F,'Fielding Data'!$A:$A,'Hitting Data'!$A5819)</f>
        <v>11</v>
      </c>
      <c r="W5819" s="14">
        <f>SUMIFS('Fielding Data'!G:G,'Fielding Data'!$A:$A,'Hitting Data'!$A5819)</f>
        <v>1</v>
      </c>
      <c r="X5819" s="14">
        <f>SUMIFS('Fielding Data'!H:H,'Fielding Data'!$A:$A,'Hitting Data'!$A5819)</f>
        <v>3</v>
      </c>
    </row>
    <row r="5820" spans="1:24" x14ac:dyDescent="0.25">
      <c r="A5820" s="14" t="str">
        <f t="shared" si="90"/>
        <v>thomaia012014</v>
      </c>
      <c r="B5820" s="19" t="s">
        <v>2309</v>
      </c>
      <c r="C5820" s="19">
        <v>2014</v>
      </c>
      <c r="D5820" s="19">
        <v>16</v>
      </c>
      <c r="E5820" s="19">
        <v>0</v>
      </c>
      <c r="F5820" s="19">
        <v>0</v>
      </c>
      <c r="G5820" s="19">
        <v>0</v>
      </c>
      <c r="H5820" s="19">
        <v>0</v>
      </c>
      <c r="I5820" s="19">
        <v>0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4" t="str">
        <f>IFERROR(VLOOKUP($A5820,'Fielding Data'!$A:$H,MATCH(P$1,'Fielding Data'!$A$1:$H$1,0),0),"Other")</f>
        <v>P</v>
      </c>
      <c r="Q5820" s="14">
        <f>IFERROR(VLOOKUP($A5820,'Fielding Data'!$A:$H,MATCH(Q$1,'Fielding Data'!$A$1:$H$1,0),0),"Other")</f>
        <v>3</v>
      </c>
      <c r="R5820" s="14">
        <f>IFERROR(VLOOKUP($A5820,'Fielding Data'!$A:$H,MATCH(R$1,'Fielding Data'!$A$1:$H$1,0),0),"Other")</f>
        <v>1</v>
      </c>
      <c r="S5820" s="14">
        <f>IFERROR(VLOOKUP($A5820,'Fielding Data'!$A:$H,MATCH(S$1,'Fielding Data'!$A$1:$H$1,0),0),"Other")</f>
        <v>0</v>
      </c>
      <c r="T5820" s="14">
        <f>IFERROR(VLOOKUP($A5820,'Fielding Data'!$A:$H,MATCH(T$1,'Fielding Data'!$A$1:$H$1,0),0),"Other")</f>
        <v>0</v>
      </c>
      <c r="U5820" s="14">
        <f>SUMIFS('Fielding Data'!E:E,'Fielding Data'!$A:$A,'Hitting Data'!$A5820)</f>
        <v>3</v>
      </c>
      <c r="V5820" s="14">
        <f>SUMIFS('Fielding Data'!F:F,'Fielding Data'!$A:$A,'Hitting Data'!$A5820)</f>
        <v>1</v>
      </c>
      <c r="W5820" s="14">
        <f>SUMIFS('Fielding Data'!G:G,'Fielding Data'!$A:$A,'Hitting Data'!$A5820)</f>
        <v>0</v>
      </c>
      <c r="X5820" s="14">
        <f>SUMIFS('Fielding Data'!H:H,'Fielding Data'!$A:$A,'Hitting Data'!$A5820)</f>
        <v>0</v>
      </c>
    </row>
    <row r="5821" spans="1:24" x14ac:dyDescent="0.25">
      <c r="A5821" s="14" t="str">
        <f t="shared" si="90"/>
        <v>thompaa012014</v>
      </c>
      <c r="B5821" s="19" t="s">
        <v>1635</v>
      </c>
      <c r="C5821" s="19">
        <v>2014</v>
      </c>
      <c r="D5821" s="19">
        <v>7</v>
      </c>
      <c r="E5821" s="19">
        <v>0</v>
      </c>
      <c r="F5821" s="19">
        <v>0</v>
      </c>
      <c r="G5821" s="19">
        <v>0</v>
      </c>
      <c r="H5821" s="19">
        <v>0</v>
      </c>
      <c r="I5821" s="19">
        <v>0</v>
      </c>
      <c r="J5821" s="19">
        <v>0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4" t="str">
        <f>IFERROR(VLOOKUP($A5821,'Fielding Data'!$A:$H,MATCH(P$1,'Fielding Data'!$A$1:$H$1,0),0),"Other")</f>
        <v>P</v>
      </c>
      <c r="Q5821" s="14">
        <f>IFERROR(VLOOKUP($A5821,'Fielding Data'!$A:$H,MATCH(Q$1,'Fielding Data'!$A$1:$H$1,0),0),"Other")</f>
        <v>1</v>
      </c>
      <c r="R5821" s="14">
        <f>IFERROR(VLOOKUP($A5821,'Fielding Data'!$A:$H,MATCH(R$1,'Fielding Data'!$A$1:$H$1,0),0),"Other")</f>
        <v>0</v>
      </c>
      <c r="S5821" s="14">
        <f>IFERROR(VLOOKUP($A5821,'Fielding Data'!$A:$H,MATCH(S$1,'Fielding Data'!$A$1:$H$1,0),0),"Other")</f>
        <v>0</v>
      </c>
      <c r="T5821" s="14">
        <f>IFERROR(VLOOKUP($A5821,'Fielding Data'!$A:$H,MATCH(T$1,'Fielding Data'!$A$1:$H$1,0),0),"Other")</f>
        <v>0</v>
      </c>
      <c r="U5821" s="14">
        <f>SUMIFS('Fielding Data'!E:E,'Fielding Data'!$A:$A,'Hitting Data'!$A5821)</f>
        <v>1</v>
      </c>
      <c r="V5821" s="14">
        <f>SUMIFS('Fielding Data'!F:F,'Fielding Data'!$A:$A,'Hitting Data'!$A5821)</f>
        <v>0</v>
      </c>
      <c r="W5821" s="14">
        <f>SUMIFS('Fielding Data'!G:G,'Fielding Data'!$A:$A,'Hitting Data'!$A5821)</f>
        <v>0</v>
      </c>
      <c r="X5821" s="14">
        <f>SUMIFS('Fielding Data'!H:H,'Fielding Data'!$A:$A,'Hitting Data'!$A5821)</f>
        <v>0</v>
      </c>
    </row>
    <row r="5822" spans="1:24" x14ac:dyDescent="0.25">
      <c r="A5822" s="14" t="str">
        <f t="shared" si="90"/>
        <v>thompta012014</v>
      </c>
      <c r="B5822" s="19" t="s">
        <v>2310</v>
      </c>
      <c r="C5822" s="19">
        <v>2014</v>
      </c>
      <c r="D5822" s="19">
        <v>5</v>
      </c>
      <c r="E5822" s="19">
        <v>0</v>
      </c>
      <c r="F5822" s="19">
        <v>0</v>
      </c>
      <c r="G5822" s="19">
        <v>0</v>
      </c>
      <c r="H5822" s="19">
        <v>0</v>
      </c>
      <c r="I5822" s="19">
        <v>0</v>
      </c>
      <c r="J5822" s="19">
        <v>0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4" t="str">
        <f>IFERROR(VLOOKUP($A5822,'Fielding Data'!$A:$H,MATCH(P$1,'Fielding Data'!$A$1:$H$1,0),0),"Other")</f>
        <v>P</v>
      </c>
      <c r="Q5822" s="14">
        <f>IFERROR(VLOOKUP($A5822,'Fielding Data'!$A:$H,MATCH(Q$1,'Fielding Data'!$A$1:$H$1,0),0),"Other")</f>
        <v>0</v>
      </c>
      <c r="R5822" s="14">
        <f>IFERROR(VLOOKUP($A5822,'Fielding Data'!$A:$H,MATCH(R$1,'Fielding Data'!$A$1:$H$1,0),0),"Other")</f>
        <v>2</v>
      </c>
      <c r="S5822" s="14">
        <f>IFERROR(VLOOKUP($A5822,'Fielding Data'!$A:$H,MATCH(S$1,'Fielding Data'!$A$1:$H$1,0),0),"Other")</f>
        <v>0</v>
      </c>
      <c r="T5822" s="14">
        <f>IFERROR(VLOOKUP($A5822,'Fielding Data'!$A:$H,MATCH(T$1,'Fielding Data'!$A$1:$H$1,0),0),"Other")</f>
        <v>0</v>
      </c>
      <c r="U5822" s="14">
        <f>SUMIFS('Fielding Data'!E:E,'Fielding Data'!$A:$A,'Hitting Data'!$A5822)</f>
        <v>0</v>
      </c>
      <c r="V5822" s="14">
        <f>SUMIFS('Fielding Data'!F:F,'Fielding Data'!$A:$A,'Hitting Data'!$A5822)</f>
        <v>2</v>
      </c>
      <c r="W5822" s="14">
        <f>SUMIFS('Fielding Data'!G:G,'Fielding Data'!$A:$A,'Hitting Data'!$A5822)</f>
        <v>0</v>
      </c>
      <c r="X5822" s="14">
        <f>SUMIFS('Fielding Data'!H:H,'Fielding Data'!$A:$A,'Hitting Data'!$A5822)</f>
        <v>0</v>
      </c>
    </row>
    <row r="5823" spans="1:24" x14ac:dyDescent="0.25">
      <c r="A5823" s="14" t="str">
        <f t="shared" si="90"/>
        <v>thornty012014</v>
      </c>
      <c r="B5823" s="19" t="s">
        <v>1846</v>
      </c>
      <c r="C5823" s="19">
        <v>2014</v>
      </c>
      <c r="D5823" s="19">
        <v>27</v>
      </c>
      <c r="E5823" s="19">
        <v>1</v>
      </c>
      <c r="F5823" s="19">
        <v>0</v>
      </c>
      <c r="G5823" s="19">
        <v>0</v>
      </c>
      <c r="H5823" s="19">
        <v>0</v>
      </c>
      <c r="I5823" s="19">
        <v>0</v>
      </c>
      <c r="J5823" s="19">
        <v>0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14" t="str">
        <f>IFERROR(VLOOKUP($A5823,'Fielding Data'!$A:$H,MATCH(P$1,'Fielding Data'!$A$1:$H$1,0),0),"Other")</f>
        <v>P</v>
      </c>
      <c r="Q5823" s="14">
        <f>IFERROR(VLOOKUP($A5823,'Fielding Data'!$A:$H,MATCH(Q$1,'Fielding Data'!$A$1:$H$1,0),0),"Other")</f>
        <v>3</v>
      </c>
      <c r="R5823" s="14">
        <f>IFERROR(VLOOKUP($A5823,'Fielding Data'!$A:$H,MATCH(R$1,'Fielding Data'!$A$1:$H$1,0),0),"Other")</f>
        <v>3</v>
      </c>
      <c r="S5823" s="14">
        <f>IFERROR(VLOOKUP($A5823,'Fielding Data'!$A:$H,MATCH(S$1,'Fielding Data'!$A$1:$H$1,0),0),"Other")</f>
        <v>0</v>
      </c>
      <c r="T5823" s="14">
        <f>IFERROR(VLOOKUP($A5823,'Fielding Data'!$A:$H,MATCH(T$1,'Fielding Data'!$A$1:$H$1,0),0),"Other")</f>
        <v>0</v>
      </c>
      <c r="U5823" s="14">
        <f>SUMIFS('Fielding Data'!E:E,'Fielding Data'!$A:$A,'Hitting Data'!$A5823)</f>
        <v>3</v>
      </c>
      <c r="V5823" s="14">
        <f>SUMIFS('Fielding Data'!F:F,'Fielding Data'!$A:$A,'Hitting Data'!$A5823)</f>
        <v>3</v>
      </c>
      <c r="W5823" s="14">
        <f>SUMIFS('Fielding Data'!G:G,'Fielding Data'!$A:$A,'Hitting Data'!$A5823)</f>
        <v>0</v>
      </c>
      <c r="X5823" s="14">
        <f>SUMIFS('Fielding Data'!H:H,'Fielding Data'!$A:$A,'Hitting Data'!$A5823)</f>
        <v>0</v>
      </c>
    </row>
    <row r="5824" spans="1:24" x14ac:dyDescent="0.25">
      <c r="A5824" s="14" t="str">
        <f t="shared" si="90"/>
        <v>tillmch012014</v>
      </c>
      <c r="B5824" s="19" t="s">
        <v>1197</v>
      </c>
      <c r="C5824" s="19">
        <v>2014</v>
      </c>
      <c r="D5824" s="19">
        <v>34</v>
      </c>
      <c r="E5824" s="19">
        <v>4</v>
      </c>
      <c r="F5824" s="19">
        <v>1</v>
      </c>
      <c r="G5824" s="19">
        <v>0</v>
      </c>
      <c r="H5824" s="19">
        <v>0</v>
      </c>
      <c r="I5824" s="19">
        <v>0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2</v>
      </c>
      <c r="P5824" s="14" t="str">
        <f>IFERROR(VLOOKUP($A5824,'Fielding Data'!$A:$H,MATCH(P$1,'Fielding Data'!$A$1:$H$1,0),0),"Other")</f>
        <v>P</v>
      </c>
      <c r="Q5824" s="14">
        <f>IFERROR(VLOOKUP($A5824,'Fielding Data'!$A:$H,MATCH(Q$1,'Fielding Data'!$A$1:$H$1,0),0),"Other")</f>
        <v>10</v>
      </c>
      <c r="R5824" s="14">
        <f>IFERROR(VLOOKUP($A5824,'Fielding Data'!$A:$H,MATCH(R$1,'Fielding Data'!$A$1:$H$1,0),0),"Other")</f>
        <v>19</v>
      </c>
      <c r="S5824" s="14">
        <f>IFERROR(VLOOKUP($A5824,'Fielding Data'!$A:$H,MATCH(S$1,'Fielding Data'!$A$1:$H$1,0),0),"Other")</f>
        <v>2</v>
      </c>
      <c r="T5824" s="14">
        <f>IFERROR(VLOOKUP($A5824,'Fielding Data'!$A:$H,MATCH(T$1,'Fielding Data'!$A$1:$H$1,0),0),"Other")</f>
        <v>0</v>
      </c>
      <c r="U5824" s="14">
        <f>SUMIFS('Fielding Data'!E:E,'Fielding Data'!$A:$A,'Hitting Data'!$A5824)</f>
        <v>10</v>
      </c>
      <c r="V5824" s="14">
        <f>SUMIFS('Fielding Data'!F:F,'Fielding Data'!$A:$A,'Hitting Data'!$A5824)</f>
        <v>19</v>
      </c>
      <c r="W5824" s="14">
        <f>SUMIFS('Fielding Data'!G:G,'Fielding Data'!$A:$A,'Hitting Data'!$A5824)</f>
        <v>2</v>
      </c>
      <c r="X5824" s="14">
        <f>SUMIFS('Fielding Data'!H:H,'Fielding Data'!$A:$A,'Hitting Data'!$A5824)</f>
        <v>0</v>
      </c>
    </row>
    <row r="5825" spans="1:24" x14ac:dyDescent="0.25">
      <c r="A5825" s="14" t="str">
        <f t="shared" si="90"/>
        <v>tollesh012014</v>
      </c>
      <c r="B5825" s="19" t="s">
        <v>1847</v>
      </c>
      <c r="C5825" s="19">
        <v>2014</v>
      </c>
      <c r="D5825" s="19">
        <v>65</v>
      </c>
      <c r="E5825" s="19">
        <v>0</v>
      </c>
      <c r="F5825" s="19">
        <v>0</v>
      </c>
      <c r="G5825" s="19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14" t="str">
        <f>IFERROR(VLOOKUP($A5825,'Fielding Data'!$A:$H,MATCH(P$1,'Fielding Data'!$A$1:$H$1,0),0),"Other")</f>
        <v>P</v>
      </c>
      <c r="Q5825" s="14">
        <f>IFERROR(VLOOKUP($A5825,'Fielding Data'!$A:$H,MATCH(Q$1,'Fielding Data'!$A$1:$H$1,0),0),"Other")</f>
        <v>5</v>
      </c>
      <c r="R5825" s="14">
        <f>IFERROR(VLOOKUP($A5825,'Fielding Data'!$A:$H,MATCH(R$1,'Fielding Data'!$A$1:$H$1,0),0),"Other")</f>
        <v>6</v>
      </c>
      <c r="S5825" s="14">
        <f>IFERROR(VLOOKUP($A5825,'Fielding Data'!$A:$H,MATCH(S$1,'Fielding Data'!$A$1:$H$1,0),0),"Other")</f>
        <v>0</v>
      </c>
      <c r="T5825" s="14">
        <f>IFERROR(VLOOKUP($A5825,'Fielding Data'!$A:$H,MATCH(T$1,'Fielding Data'!$A$1:$H$1,0),0),"Other")</f>
        <v>0</v>
      </c>
      <c r="U5825" s="14">
        <f>SUMIFS('Fielding Data'!E:E,'Fielding Data'!$A:$A,'Hitting Data'!$A5825)</f>
        <v>5</v>
      </c>
      <c r="V5825" s="14">
        <f>SUMIFS('Fielding Data'!F:F,'Fielding Data'!$A:$A,'Hitting Data'!$A5825)</f>
        <v>6</v>
      </c>
      <c r="W5825" s="14">
        <f>SUMIFS('Fielding Data'!G:G,'Fielding Data'!$A:$A,'Hitting Data'!$A5825)</f>
        <v>0</v>
      </c>
      <c r="X5825" s="14">
        <f>SUMIFS('Fielding Data'!H:H,'Fielding Data'!$A:$A,'Hitting Data'!$A5825)</f>
        <v>0</v>
      </c>
    </row>
    <row r="5826" spans="1:24" x14ac:dyDescent="0.25">
      <c r="A5826" s="14" t="str">
        <f t="shared" si="90"/>
        <v>tollest012014</v>
      </c>
      <c r="B5826" s="19" t="s">
        <v>1398</v>
      </c>
      <c r="C5826" s="19">
        <v>2014</v>
      </c>
      <c r="D5826" s="19">
        <v>109</v>
      </c>
      <c r="E5826" s="19">
        <v>170</v>
      </c>
      <c r="F5826" s="19">
        <v>21</v>
      </c>
      <c r="G5826" s="19">
        <v>43</v>
      </c>
      <c r="H5826" s="19">
        <v>7</v>
      </c>
      <c r="I5826" s="19">
        <v>2</v>
      </c>
      <c r="J5826" s="19">
        <v>3</v>
      </c>
      <c r="K5826" s="19">
        <v>16</v>
      </c>
      <c r="L5826" s="19">
        <v>3</v>
      </c>
      <c r="M5826" s="19">
        <v>1</v>
      </c>
      <c r="N5826" s="19">
        <v>12</v>
      </c>
      <c r="O5826" s="19">
        <v>49</v>
      </c>
      <c r="P5826" s="14" t="str">
        <f>IFERROR(VLOOKUP($A5826,'Fielding Data'!$A:$H,MATCH(P$1,'Fielding Data'!$A$1:$H$1,0),0),"Other")</f>
        <v>2B</v>
      </c>
      <c r="Q5826" s="14">
        <f>IFERROR(VLOOKUP($A5826,'Fielding Data'!$A:$H,MATCH(Q$1,'Fielding Data'!$A$1:$H$1,0),0),"Other")</f>
        <v>56</v>
      </c>
      <c r="R5826" s="14">
        <f>IFERROR(VLOOKUP($A5826,'Fielding Data'!$A:$H,MATCH(R$1,'Fielding Data'!$A$1:$H$1,0),0),"Other")</f>
        <v>75</v>
      </c>
      <c r="S5826" s="14">
        <f>IFERROR(VLOOKUP($A5826,'Fielding Data'!$A:$H,MATCH(S$1,'Fielding Data'!$A$1:$H$1,0),0),"Other")</f>
        <v>5</v>
      </c>
      <c r="T5826" s="14">
        <f>IFERROR(VLOOKUP($A5826,'Fielding Data'!$A:$H,MATCH(T$1,'Fielding Data'!$A$1:$H$1,0),0),"Other")</f>
        <v>14</v>
      </c>
      <c r="U5826" s="14">
        <f>SUMIFS('Fielding Data'!E:E,'Fielding Data'!$A:$A,'Hitting Data'!$A5826)</f>
        <v>86</v>
      </c>
      <c r="V5826" s="14">
        <f>SUMIFS('Fielding Data'!F:F,'Fielding Data'!$A:$A,'Hitting Data'!$A5826)</f>
        <v>104</v>
      </c>
      <c r="W5826" s="14">
        <f>SUMIFS('Fielding Data'!G:G,'Fielding Data'!$A:$A,'Hitting Data'!$A5826)</f>
        <v>7</v>
      </c>
      <c r="X5826" s="14">
        <f>SUMIFS('Fielding Data'!H:H,'Fielding Data'!$A:$A,'Hitting Data'!$A5826)</f>
        <v>15</v>
      </c>
    </row>
    <row r="5827" spans="1:24" x14ac:dyDescent="0.25">
      <c r="A5827" s="14" t="str">
        <f t="shared" ref="A5827:A5890" si="91">B5827&amp;C5827</f>
        <v>tomlijo012014</v>
      </c>
      <c r="B5827" s="19" t="s">
        <v>1399</v>
      </c>
      <c r="C5827" s="19">
        <v>2014</v>
      </c>
      <c r="D5827" s="19">
        <v>26</v>
      </c>
      <c r="E5827" s="19">
        <v>0</v>
      </c>
      <c r="F5827" s="19">
        <v>0</v>
      </c>
      <c r="G5827" s="19">
        <v>0</v>
      </c>
      <c r="H5827" s="19">
        <v>0</v>
      </c>
      <c r="I5827" s="19">
        <v>0</v>
      </c>
      <c r="J5827" s="19">
        <v>0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14" t="str">
        <f>IFERROR(VLOOKUP($A5827,'Fielding Data'!$A:$H,MATCH(P$1,'Fielding Data'!$A$1:$H$1,0),0),"Other")</f>
        <v>P</v>
      </c>
      <c r="Q5827" s="14">
        <f>IFERROR(VLOOKUP($A5827,'Fielding Data'!$A:$H,MATCH(Q$1,'Fielding Data'!$A$1:$H$1,0),0),"Other")</f>
        <v>10</v>
      </c>
      <c r="R5827" s="14">
        <f>IFERROR(VLOOKUP($A5827,'Fielding Data'!$A:$H,MATCH(R$1,'Fielding Data'!$A$1:$H$1,0),0),"Other")</f>
        <v>10</v>
      </c>
      <c r="S5827" s="14">
        <f>IFERROR(VLOOKUP($A5827,'Fielding Data'!$A:$H,MATCH(S$1,'Fielding Data'!$A$1:$H$1,0),0),"Other")</f>
        <v>2</v>
      </c>
      <c r="T5827" s="14">
        <f>IFERROR(VLOOKUP($A5827,'Fielding Data'!$A:$H,MATCH(T$1,'Fielding Data'!$A$1:$H$1,0),0),"Other")</f>
        <v>2</v>
      </c>
      <c r="U5827" s="14">
        <f>SUMIFS('Fielding Data'!E:E,'Fielding Data'!$A:$A,'Hitting Data'!$A5827)</f>
        <v>10</v>
      </c>
      <c r="V5827" s="14">
        <f>SUMIFS('Fielding Data'!F:F,'Fielding Data'!$A:$A,'Hitting Data'!$A5827)</f>
        <v>10</v>
      </c>
      <c r="W5827" s="14">
        <f>SUMIFS('Fielding Data'!G:G,'Fielding Data'!$A:$A,'Hitting Data'!$A5827)</f>
        <v>2</v>
      </c>
      <c r="X5827" s="14">
        <f>SUMIFS('Fielding Data'!H:H,'Fielding Data'!$A:$A,'Hitting Data'!$A5827)</f>
        <v>2</v>
      </c>
    </row>
    <row r="5828" spans="1:24" x14ac:dyDescent="0.25">
      <c r="A5828" s="14" t="str">
        <f t="shared" si="91"/>
        <v>tonkimi012014</v>
      </c>
      <c r="B5828" s="19" t="s">
        <v>2070</v>
      </c>
      <c r="C5828" s="19">
        <v>2014</v>
      </c>
      <c r="D5828" s="19">
        <v>25</v>
      </c>
      <c r="E5828" s="19">
        <v>0</v>
      </c>
      <c r="F5828" s="19">
        <v>0</v>
      </c>
      <c r="G5828" s="19">
        <v>0</v>
      </c>
      <c r="H5828" s="19">
        <v>0</v>
      </c>
      <c r="I5828" s="19">
        <v>0</v>
      </c>
      <c r="J5828" s="19">
        <v>0</v>
      </c>
      <c r="K5828" s="19">
        <v>0</v>
      </c>
      <c r="L5828" s="19">
        <v>0</v>
      </c>
      <c r="M5828" s="19">
        <v>0</v>
      </c>
      <c r="N5828" s="19">
        <v>0</v>
      </c>
      <c r="O5828" s="19">
        <v>0</v>
      </c>
      <c r="P5828" s="14" t="str">
        <f>IFERROR(VLOOKUP($A5828,'Fielding Data'!$A:$H,MATCH(P$1,'Fielding Data'!$A$1:$H$1,0),0),"Other")</f>
        <v>P</v>
      </c>
      <c r="Q5828" s="14">
        <f>IFERROR(VLOOKUP($A5828,'Fielding Data'!$A:$H,MATCH(Q$1,'Fielding Data'!$A$1:$H$1,0),0),"Other")</f>
        <v>1</v>
      </c>
      <c r="R5828" s="14">
        <f>IFERROR(VLOOKUP($A5828,'Fielding Data'!$A:$H,MATCH(R$1,'Fielding Data'!$A$1:$H$1,0),0),"Other")</f>
        <v>4</v>
      </c>
      <c r="S5828" s="14">
        <f>IFERROR(VLOOKUP($A5828,'Fielding Data'!$A:$H,MATCH(S$1,'Fielding Data'!$A$1:$H$1,0),0),"Other")</f>
        <v>0</v>
      </c>
      <c r="T5828" s="14">
        <f>IFERROR(VLOOKUP($A5828,'Fielding Data'!$A:$H,MATCH(T$1,'Fielding Data'!$A$1:$H$1,0),0),"Other")</f>
        <v>0</v>
      </c>
      <c r="U5828" s="14">
        <f>SUMIFS('Fielding Data'!E:E,'Fielding Data'!$A:$A,'Hitting Data'!$A5828)</f>
        <v>1</v>
      </c>
      <c r="V5828" s="14">
        <f>SUMIFS('Fielding Data'!F:F,'Fielding Data'!$A:$A,'Hitting Data'!$A5828)</f>
        <v>4</v>
      </c>
      <c r="W5828" s="14">
        <f>SUMIFS('Fielding Data'!G:G,'Fielding Data'!$A:$A,'Hitting Data'!$A5828)</f>
        <v>0</v>
      </c>
      <c r="X5828" s="14">
        <f>SUMIFS('Fielding Data'!H:H,'Fielding Data'!$A:$A,'Hitting Data'!$A5828)</f>
        <v>0</v>
      </c>
    </row>
    <row r="5829" spans="1:24" x14ac:dyDescent="0.25">
      <c r="A5829" s="14" t="str">
        <f t="shared" si="91"/>
        <v>torreal012014</v>
      </c>
      <c r="B5829" s="19" t="s">
        <v>1637</v>
      </c>
      <c r="C5829" s="19">
        <v>2014</v>
      </c>
      <c r="D5829" s="19">
        <v>70</v>
      </c>
      <c r="E5829" s="19">
        <v>1</v>
      </c>
      <c r="F5829" s="19">
        <v>0</v>
      </c>
      <c r="G5829" s="19">
        <v>0</v>
      </c>
      <c r="H5829" s="19">
        <v>0</v>
      </c>
      <c r="I5829" s="19">
        <v>0</v>
      </c>
      <c r="J5829" s="19">
        <v>0</v>
      </c>
      <c r="K5829" s="19">
        <v>0</v>
      </c>
      <c r="L5829" s="19">
        <v>0</v>
      </c>
      <c r="M5829" s="19">
        <v>0</v>
      </c>
      <c r="N5829" s="19">
        <v>0</v>
      </c>
      <c r="O5829" s="19">
        <v>1</v>
      </c>
      <c r="P5829" s="14" t="str">
        <f>IFERROR(VLOOKUP($A5829,'Fielding Data'!$A:$H,MATCH(P$1,'Fielding Data'!$A$1:$H$1,0),0),"Other")</f>
        <v>P</v>
      </c>
      <c r="Q5829" s="14">
        <f>IFERROR(VLOOKUP($A5829,'Fielding Data'!$A:$H,MATCH(Q$1,'Fielding Data'!$A$1:$H$1,0),0),"Other")</f>
        <v>3</v>
      </c>
      <c r="R5829" s="14">
        <f>IFERROR(VLOOKUP($A5829,'Fielding Data'!$A:$H,MATCH(R$1,'Fielding Data'!$A$1:$H$1,0),0),"Other")</f>
        <v>8</v>
      </c>
      <c r="S5829" s="14">
        <f>IFERROR(VLOOKUP($A5829,'Fielding Data'!$A:$H,MATCH(S$1,'Fielding Data'!$A$1:$H$1,0),0),"Other")</f>
        <v>2</v>
      </c>
      <c r="T5829" s="14">
        <f>IFERROR(VLOOKUP($A5829,'Fielding Data'!$A:$H,MATCH(T$1,'Fielding Data'!$A$1:$H$1,0),0),"Other")</f>
        <v>1</v>
      </c>
      <c r="U5829" s="14">
        <f>SUMIFS('Fielding Data'!E:E,'Fielding Data'!$A:$A,'Hitting Data'!$A5829)</f>
        <v>3</v>
      </c>
      <c r="V5829" s="14">
        <f>SUMIFS('Fielding Data'!F:F,'Fielding Data'!$A:$A,'Hitting Data'!$A5829)</f>
        <v>8</v>
      </c>
      <c r="W5829" s="14">
        <f>SUMIFS('Fielding Data'!G:G,'Fielding Data'!$A:$A,'Hitting Data'!$A5829)</f>
        <v>2</v>
      </c>
      <c r="X5829" s="14">
        <f>SUMIFS('Fielding Data'!H:H,'Fielding Data'!$A:$A,'Hitting Data'!$A5829)</f>
        <v>1</v>
      </c>
    </row>
    <row r="5830" spans="1:24" x14ac:dyDescent="0.25">
      <c r="A5830" s="14" t="str">
        <f t="shared" si="91"/>
        <v>torreca012014</v>
      </c>
      <c r="B5830" s="19" t="s">
        <v>1200</v>
      </c>
      <c r="C5830" s="19">
        <v>2014</v>
      </c>
      <c r="D5830" s="19">
        <v>73</v>
      </c>
      <c r="E5830" s="19">
        <v>5</v>
      </c>
      <c r="F5830" s="19">
        <v>0</v>
      </c>
      <c r="G5830" s="19">
        <v>0</v>
      </c>
      <c r="H5830" s="19">
        <v>0</v>
      </c>
      <c r="I5830" s="19">
        <v>0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4</v>
      </c>
      <c r="P5830" s="14" t="str">
        <f>IFERROR(VLOOKUP($A5830,'Fielding Data'!$A:$H,MATCH(P$1,'Fielding Data'!$A$1:$H$1,0),0),"Other")</f>
        <v>P</v>
      </c>
      <c r="Q5830" s="14">
        <f>IFERROR(VLOOKUP($A5830,'Fielding Data'!$A:$H,MATCH(Q$1,'Fielding Data'!$A$1:$H$1,0),0),"Other")</f>
        <v>4</v>
      </c>
      <c r="R5830" s="14">
        <f>IFERROR(VLOOKUP($A5830,'Fielding Data'!$A:$H,MATCH(R$1,'Fielding Data'!$A$1:$H$1,0),0),"Other")</f>
        <v>8</v>
      </c>
      <c r="S5830" s="14">
        <f>IFERROR(VLOOKUP($A5830,'Fielding Data'!$A:$H,MATCH(S$1,'Fielding Data'!$A$1:$H$1,0),0),"Other")</f>
        <v>1</v>
      </c>
      <c r="T5830" s="14">
        <f>IFERROR(VLOOKUP($A5830,'Fielding Data'!$A:$H,MATCH(T$1,'Fielding Data'!$A$1:$H$1,0),0),"Other")</f>
        <v>3</v>
      </c>
      <c r="U5830" s="14">
        <f>SUMIFS('Fielding Data'!E:E,'Fielding Data'!$A:$A,'Hitting Data'!$A5830)</f>
        <v>4</v>
      </c>
      <c r="V5830" s="14">
        <f>SUMIFS('Fielding Data'!F:F,'Fielding Data'!$A:$A,'Hitting Data'!$A5830)</f>
        <v>8</v>
      </c>
      <c r="W5830" s="14">
        <f>SUMIFS('Fielding Data'!G:G,'Fielding Data'!$A:$A,'Hitting Data'!$A5830)</f>
        <v>1</v>
      </c>
      <c r="X5830" s="14">
        <f>SUMIFS('Fielding Data'!H:H,'Fielding Data'!$A:$A,'Hitting Data'!$A5830)</f>
        <v>3</v>
      </c>
    </row>
    <row r="5831" spans="1:24" x14ac:dyDescent="0.25">
      <c r="A5831" s="14" t="str">
        <f t="shared" si="91"/>
        <v>tovarwi012014</v>
      </c>
      <c r="B5831" s="19" t="s">
        <v>2071</v>
      </c>
      <c r="C5831" s="19">
        <v>2014</v>
      </c>
      <c r="D5831" s="19">
        <v>2</v>
      </c>
      <c r="E5831" s="19">
        <v>3</v>
      </c>
      <c r="F5831" s="19">
        <v>0</v>
      </c>
      <c r="G5831" s="19">
        <v>0</v>
      </c>
      <c r="H5831" s="19">
        <v>0</v>
      </c>
      <c r="I5831" s="19">
        <v>0</v>
      </c>
      <c r="J5831" s="19">
        <v>0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14" t="str">
        <f>IFERROR(VLOOKUP($A5831,'Fielding Data'!$A:$H,MATCH(P$1,'Fielding Data'!$A$1:$H$1,0),0),"Other")</f>
        <v>SS</v>
      </c>
      <c r="Q5831" s="14">
        <f>IFERROR(VLOOKUP($A5831,'Fielding Data'!$A:$H,MATCH(Q$1,'Fielding Data'!$A$1:$H$1,0),0),"Other")</f>
        <v>0</v>
      </c>
      <c r="R5831" s="14">
        <f>IFERROR(VLOOKUP($A5831,'Fielding Data'!$A:$H,MATCH(R$1,'Fielding Data'!$A$1:$H$1,0),0),"Other")</f>
        <v>1</v>
      </c>
      <c r="S5831" s="14">
        <f>IFERROR(VLOOKUP($A5831,'Fielding Data'!$A:$H,MATCH(S$1,'Fielding Data'!$A$1:$H$1,0),0),"Other")</f>
        <v>0</v>
      </c>
      <c r="T5831" s="14">
        <f>IFERROR(VLOOKUP($A5831,'Fielding Data'!$A:$H,MATCH(T$1,'Fielding Data'!$A$1:$H$1,0),0),"Other")</f>
        <v>0</v>
      </c>
      <c r="U5831" s="14">
        <f>SUMIFS('Fielding Data'!E:E,'Fielding Data'!$A:$A,'Hitting Data'!$A5831)</f>
        <v>0</v>
      </c>
      <c r="V5831" s="14">
        <f>SUMIFS('Fielding Data'!F:F,'Fielding Data'!$A:$A,'Hitting Data'!$A5831)</f>
        <v>1</v>
      </c>
      <c r="W5831" s="14">
        <f>SUMIFS('Fielding Data'!G:G,'Fielding Data'!$A:$A,'Hitting Data'!$A5831)</f>
        <v>0</v>
      </c>
      <c r="X5831" s="14">
        <f>SUMIFS('Fielding Data'!H:H,'Fielding Data'!$A:$A,'Hitting Data'!$A5831)</f>
        <v>0</v>
      </c>
    </row>
    <row r="5832" spans="1:24" x14ac:dyDescent="0.25">
      <c r="A5832" s="14" t="str">
        <f t="shared" si="91"/>
        <v>treinbl012014</v>
      </c>
      <c r="B5832" s="19" t="s">
        <v>2311</v>
      </c>
      <c r="C5832" s="19">
        <v>2014</v>
      </c>
      <c r="D5832" s="19">
        <v>15</v>
      </c>
      <c r="E5832" s="19">
        <v>12</v>
      </c>
      <c r="F5832" s="19">
        <v>0</v>
      </c>
      <c r="G5832" s="19">
        <v>1</v>
      </c>
      <c r="H5832" s="19">
        <v>0</v>
      </c>
      <c r="I5832" s="19">
        <v>0</v>
      </c>
      <c r="J5832" s="19">
        <v>0</v>
      </c>
      <c r="K5832" s="19">
        <v>0</v>
      </c>
      <c r="L5832" s="19">
        <v>0</v>
      </c>
      <c r="M5832" s="19">
        <v>0</v>
      </c>
      <c r="N5832" s="19">
        <v>1</v>
      </c>
      <c r="O5832" s="19">
        <v>8</v>
      </c>
      <c r="P5832" s="14" t="str">
        <f>IFERROR(VLOOKUP($A5832,'Fielding Data'!$A:$H,MATCH(P$1,'Fielding Data'!$A$1:$H$1,0),0),"Other")</f>
        <v>P</v>
      </c>
      <c r="Q5832" s="14">
        <f>IFERROR(VLOOKUP($A5832,'Fielding Data'!$A:$H,MATCH(Q$1,'Fielding Data'!$A$1:$H$1,0),0),"Other")</f>
        <v>6</v>
      </c>
      <c r="R5832" s="14">
        <f>IFERROR(VLOOKUP($A5832,'Fielding Data'!$A:$H,MATCH(R$1,'Fielding Data'!$A$1:$H$1,0),0),"Other")</f>
        <v>12</v>
      </c>
      <c r="S5832" s="14">
        <f>IFERROR(VLOOKUP($A5832,'Fielding Data'!$A:$H,MATCH(S$1,'Fielding Data'!$A$1:$H$1,0),0),"Other")</f>
        <v>1</v>
      </c>
      <c r="T5832" s="14">
        <f>IFERROR(VLOOKUP($A5832,'Fielding Data'!$A:$H,MATCH(T$1,'Fielding Data'!$A$1:$H$1,0),0),"Other")</f>
        <v>0</v>
      </c>
      <c r="U5832" s="14">
        <f>SUMIFS('Fielding Data'!E:E,'Fielding Data'!$A:$A,'Hitting Data'!$A5832)</f>
        <v>6</v>
      </c>
      <c r="V5832" s="14">
        <f>SUMIFS('Fielding Data'!F:F,'Fielding Data'!$A:$A,'Hitting Data'!$A5832)</f>
        <v>12</v>
      </c>
      <c r="W5832" s="14">
        <f>SUMIFS('Fielding Data'!G:G,'Fielding Data'!$A:$A,'Hitting Data'!$A5832)</f>
        <v>1</v>
      </c>
      <c r="X5832" s="14">
        <f>SUMIFS('Fielding Data'!H:H,'Fielding Data'!$A:$A,'Hitting Data'!$A5832)</f>
        <v>0</v>
      </c>
    </row>
    <row r="5833" spans="1:24" x14ac:dyDescent="0.25">
      <c r="A5833" s="14" t="str">
        <f t="shared" si="91"/>
        <v>triunca012014</v>
      </c>
      <c r="B5833" s="19" t="s">
        <v>1848</v>
      </c>
      <c r="C5833" s="19">
        <v>2014</v>
      </c>
      <c r="D5833" s="19">
        <v>12</v>
      </c>
      <c r="E5833" s="19">
        <v>15</v>
      </c>
      <c r="F5833" s="19">
        <v>3</v>
      </c>
      <c r="G5833" s="19">
        <v>2</v>
      </c>
      <c r="H5833" s="19">
        <v>0</v>
      </c>
      <c r="I5833" s="19">
        <v>0</v>
      </c>
      <c r="J5833" s="19">
        <v>1</v>
      </c>
      <c r="K5833" s="19">
        <v>1</v>
      </c>
      <c r="L5833" s="19">
        <v>0</v>
      </c>
      <c r="M5833" s="19">
        <v>0</v>
      </c>
      <c r="N5833" s="19">
        <v>1</v>
      </c>
      <c r="O5833" s="19">
        <v>5</v>
      </c>
      <c r="P5833" s="14" t="str">
        <f>IFERROR(VLOOKUP($A5833,'Fielding Data'!$A:$H,MATCH(P$1,'Fielding Data'!$A$1:$H$1,0),0),"Other")</f>
        <v>SS</v>
      </c>
      <c r="Q5833" s="14">
        <f>IFERROR(VLOOKUP($A5833,'Fielding Data'!$A:$H,MATCH(Q$1,'Fielding Data'!$A$1:$H$1,0),0),"Other")</f>
        <v>7</v>
      </c>
      <c r="R5833" s="14">
        <f>IFERROR(VLOOKUP($A5833,'Fielding Data'!$A:$H,MATCH(R$1,'Fielding Data'!$A$1:$H$1,0),0),"Other")</f>
        <v>9</v>
      </c>
      <c r="S5833" s="14">
        <f>IFERROR(VLOOKUP($A5833,'Fielding Data'!$A:$H,MATCH(S$1,'Fielding Data'!$A$1:$H$1,0),0),"Other")</f>
        <v>2</v>
      </c>
      <c r="T5833" s="14">
        <f>IFERROR(VLOOKUP($A5833,'Fielding Data'!$A:$H,MATCH(T$1,'Fielding Data'!$A$1:$H$1,0),0),"Other")</f>
        <v>2</v>
      </c>
      <c r="U5833" s="14">
        <f>SUMIFS('Fielding Data'!E:E,'Fielding Data'!$A:$A,'Hitting Data'!$A5833)</f>
        <v>7</v>
      </c>
      <c r="V5833" s="14">
        <f>SUMIFS('Fielding Data'!F:F,'Fielding Data'!$A:$A,'Hitting Data'!$A5833)</f>
        <v>9</v>
      </c>
      <c r="W5833" s="14">
        <f>SUMIFS('Fielding Data'!G:G,'Fielding Data'!$A:$A,'Hitting Data'!$A5833)</f>
        <v>2</v>
      </c>
      <c r="X5833" s="14">
        <f>SUMIFS('Fielding Data'!H:H,'Fielding Data'!$A:$A,'Hitting Data'!$A5833)</f>
        <v>2</v>
      </c>
    </row>
    <row r="5834" spans="1:24" x14ac:dyDescent="0.25">
      <c r="A5834" s="14" t="str">
        <f t="shared" si="91"/>
        <v>tropeni012014</v>
      </c>
      <c r="B5834" s="19" t="s">
        <v>2312</v>
      </c>
      <c r="C5834" s="19">
        <v>2014</v>
      </c>
      <c r="D5834" s="19">
        <v>4</v>
      </c>
      <c r="E5834" s="19">
        <v>1</v>
      </c>
      <c r="F5834" s="19">
        <v>0</v>
      </c>
      <c r="G5834" s="19">
        <v>0</v>
      </c>
      <c r="H5834" s="19">
        <v>0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1</v>
      </c>
      <c r="O5834" s="19">
        <v>0</v>
      </c>
      <c r="P5834" s="14" t="str">
        <f>IFERROR(VLOOKUP($A5834,'Fielding Data'!$A:$H,MATCH(P$1,'Fielding Data'!$A$1:$H$1,0),0),"Other")</f>
        <v>P</v>
      </c>
      <c r="Q5834" s="14">
        <f>IFERROR(VLOOKUP($A5834,'Fielding Data'!$A:$H,MATCH(Q$1,'Fielding Data'!$A$1:$H$1,0),0),"Other")</f>
        <v>3</v>
      </c>
      <c r="R5834" s="14">
        <f>IFERROR(VLOOKUP($A5834,'Fielding Data'!$A:$H,MATCH(R$1,'Fielding Data'!$A$1:$H$1,0),0),"Other")</f>
        <v>2</v>
      </c>
      <c r="S5834" s="14">
        <f>IFERROR(VLOOKUP($A5834,'Fielding Data'!$A:$H,MATCH(S$1,'Fielding Data'!$A$1:$H$1,0),0),"Other")</f>
        <v>0</v>
      </c>
      <c r="T5834" s="14">
        <f>IFERROR(VLOOKUP($A5834,'Fielding Data'!$A:$H,MATCH(T$1,'Fielding Data'!$A$1:$H$1,0),0),"Other")</f>
        <v>1</v>
      </c>
      <c r="U5834" s="14">
        <f>SUMIFS('Fielding Data'!E:E,'Fielding Data'!$A:$A,'Hitting Data'!$A5834)</f>
        <v>3</v>
      </c>
      <c r="V5834" s="14">
        <f>SUMIFS('Fielding Data'!F:F,'Fielding Data'!$A:$A,'Hitting Data'!$A5834)</f>
        <v>2</v>
      </c>
      <c r="W5834" s="14">
        <f>SUMIFS('Fielding Data'!G:G,'Fielding Data'!$A:$A,'Hitting Data'!$A5834)</f>
        <v>0</v>
      </c>
      <c r="X5834" s="14">
        <f>SUMIFS('Fielding Data'!H:H,'Fielding Data'!$A:$A,'Hitting Data'!$A5834)</f>
        <v>1</v>
      </c>
    </row>
    <row r="5835" spans="1:24" x14ac:dyDescent="0.25">
      <c r="A5835" s="14" t="str">
        <f t="shared" si="91"/>
        <v>troutmi012014</v>
      </c>
      <c r="B5835" s="19" t="s">
        <v>1639</v>
      </c>
      <c r="C5835" s="19">
        <v>2014</v>
      </c>
      <c r="D5835" s="19">
        <v>157</v>
      </c>
      <c r="E5835" s="19">
        <v>602</v>
      </c>
      <c r="F5835" s="19">
        <v>115</v>
      </c>
      <c r="G5835" s="19">
        <v>173</v>
      </c>
      <c r="H5835" s="19">
        <v>39</v>
      </c>
      <c r="I5835" s="19">
        <v>9</v>
      </c>
      <c r="J5835" s="19">
        <v>36</v>
      </c>
      <c r="K5835" s="19">
        <v>111</v>
      </c>
      <c r="L5835" s="19">
        <v>16</v>
      </c>
      <c r="M5835" s="19">
        <v>2</v>
      </c>
      <c r="N5835" s="19">
        <v>83</v>
      </c>
      <c r="O5835" s="19">
        <v>184</v>
      </c>
      <c r="P5835" s="14" t="str">
        <f>IFERROR(VLOOKUP($A5835,'Fielding Data'!$A:$H,MATCH(P$1,'Fielding Data'!$A$1:$H$1,0),0),"Other")</f>
        <v>CF</v>
      </c>
      <c r="Q5835" s="14">
        <f>IFERROR(VLOOKUP($A5835,'Fielding Data'!$A:$H,MATCH(Q$1,'Fielding Data'!$A$1:$H$1,0),0),"Other")</f>
        <v>383</v>
      </c>
      <c r="R5835" s="14">
        <f>IFERROR(VLOOKUP($A5835,'Fielding Data'!$A:$H,MATCH(R$1,'Fielding Data'!$A$1:$H$1,0),0),"Other")</f>
        <v>4</v>
      </c>
      <c r="S5835" s="14">
        <f>IFERROR(VLOOKUP($A5835,'Fielding Data'!$A:$H,MATCH(S$1,'Fielding Data'!$A$1:$H$1,0),0),"Other")</f>
        <v>3</v>
      </c>
      <c r="T5835" s="14">
        <f>IFERROR(VLOOKUP($A5835,'Fielding Data'!$A:$H,MATCH(T$1,'Fielding Data'!$A$1:$H$1,0),0),"Other")</f>
        <v>1</v>
      </c>
      <c r="U5835" s="14">
        <f>SUMIFS('Fielding Data'!E:E,'Fielding Data'!$A:$A,'Hitting Data'!$A5835)</f>
        <v>766</v>
      </c>
      <c r="V5835" s="14">
        <f>SUMIFS('Fielding Data'!F:F,'Fielding Data'!$A:$A,'Hitting Data'!$A5835)</f>
        <v>8</v>
      </c>
      <c r="W5835" s="14">
        <f>SUMIFS('Fielding Data'!G:G,'Fielding Data'!$A:$A,'Hitting Data'!$A5835)</f>
        <v>6</v>
      </c>
      <c r="X5835" s="14">
        <f>SUMIFS('Fielding Data'!H:H,'Fielding Data'!$A:$A,'Hitting Data'!$A5835)</f>
        <v>2</v>
      </c>
    </row>
    <row r="5836" spans="1:24" x14ac:dyDescent="0.25">
      <c r="A5836" s="14" t="str">
        <f t="shared" si="91"/>
        <v>trumbma012014</v>
      </c>
      <c r="B5836" s="19" t="s">
        <v>1400</v>
      </c>
      <c r="C5836" s="19">
        <v>2014</v>
      </c>
      <c r="D5836" s="19">
        <v>88</v>
      </c>
      <c r="E5836" s="19">
        <v>328</v>
      </c>
      <c r="F5836" s="19">
        <v>37</v>
      </c>
      <c r="G5836" s="19">
        <v>77</v>
      </c>
      <c r="H5836" s="19">
        <v>15</v>
      </c>
      <c r="I5836" s="19">
        <v>1</v>
      </c>
      <c r="J5836" s="19">
        <v>14</v>
      </c>
      <c r="K5836" s="19">
        <v>61</v>
      </c>
      <c r="L5836" s="19">
        <v>2</v>
      </c>
      <c r="M5836" s="19">
        <v>3</v>
      </c>
      <c r="N5836" s="19">
        <v>28</v>
      </c>
      <c r="O5836" s="19">
        <v>89</v>
      </c>
      <c r="P5836" s="14" t="str">
        <f>IFERROR(VLOOKUP($A5836,'Fielding Data'!$A:$H,MATCH(P$1,'Fielding Data'!$A$1:$H$1,0),0),"Other")</f>
        <v>1B</v>
      </c>
      <c r="Q5836" s="14">
        <f>IFERROR(VLOOKUP($A5836,'Fielding Data'!$A:$H,MATCH(Q$1,'Fielding Data'!$A$1:$H$1,0),0),"Other")</f>
        <v>363</v>
      </c>
      <c r="R5836" s="14">
        <f>IFERROR(VLOOKUP($A5836,'Fielding Data'!$A:$H,MATCH(R$1,'Fielding Data'!$A$1:$H$1,0),0),"Other")</f>
        <v>18</v>
      </c>
      <c r="S5836" s="14">
        <f>IFERROR(VLOOKUP($A5836,'Fielding Data'!$A:$H,MATCH(S$1,'Fielding Data'!$A$1:$H$1,0),0),"Other")</f>
        <v>3</v>
      </c>
      <c r="T5836" s="14">
        <f>IFERROR(VLOOKUP($A5836,'Fielding Data'!$A:$H,MATCH(T$1,'Fielding Data'!$A$1:$H$1,0),0),"Other")</f>
        <v>42</v>
      </c>
      <c r="U5836" s="14">
        <f>SUMIFS('Fielding Data'!E:E,'Fielding Data'!$A:$A,'Hitting Data'!$A5836)</f>
        <v>493</v>
      </c>
      <c r="V5836" s="14">
        <f>SUMIFS('Fielding Data'!F:F,'Fielding Data'!$A:$A,'Hitting Data'!$A5836)</f>
        <v>28</v>
      </c>
      <c r="W5836" s="14">
        <f>SUMIFS('Fielding Data'!G:G,'Fielding Data'!$A:$A,'Hitting Data'!$A5836)</f>
        <v>3</v>
      </c>
      <c r="X5836" s="14">
        <f>SUMIFS('Fielding Data'!H:H,'Fielding Data'!$A:$A,'Hitting Data'!$A5836)</f>
        <v>42</v>
      </c>
    </row>
    <row r="5837" spans="1:24" x14ac:dyDescent="0.25">
      <c r="A5837" s="14" t="str">
        <f t="shared" si="91"/>
        <v>tuivasa012014</v>
      </c>
      <c r="B5837" s="19" t="s">
        <v>2313</v>
      </c>
      <c r="C5837" s="19">
        <v>2014</v>
      </c>
      <c r="D5837" s="19">
        <v>2</v>
      </c>
      <c r="E5837" s="19">
        <v>0</v>
      </c>
      <c r="F5837" s="19">
        <v>0</v>
      </c>
      <c r="G5837" s="19">
        <v>0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4" t="str">
        <f>IFERROR(VLOOKUP($A5837,'Fielding Data'!$A:$H,MATCH(P$1,'Fielding Data'!$A$1:$H$1,0),0),"Other")</f>
        <v>P</v>
      </c>
      <c r="Q5837" s="14">
        <f>IFERROR(VLOOKUP($A5837,'Fielding Data'!$A:$H,MATCH(Q$1,'Fielding Data'!$A$1:$H$1,0),0),"Other")</f>
        <v>0</v>
      </c>
      <c r="R5837" s="14">
        <f>IFERROR(VLOOKUP($A5837,'Fielding Data'!$A:$H,MATCH(R$1,'Fielding Data'!$A$1:$H$1,0),0),"Other")</f>
        <v>0</v>
      </c>
      <c r="S5837" s="14">
        <f>IFERROR(VLOOKUP($A5837,'Fielding Data'!$A:$H,MATCH(S$1,'Fielding Data'!$A$1:$H$1,0),0),"Other")</f>
        <v>0</v>
      </c>
      <c r="T5837" s="14">
        <f>IFERROR(VLOOKUP($A5837,'Fielding Data'!$A:$H,MATCH(T$1,'Fielding Data'!$A$1:$H$1,0),0),"Other")</f>
        <v>0</v>
      </c>
      <c r="U5837" s="14">
        <f>SUMIFS('Fielding Data'!E:E,'Fielding Data'!$A:$A,'Hitting Data'!$A5837)</f>
        <v>0</v>
      </c>
      <c r="V5837" s="14">
        <f>SUMIFS('Fielding Data'!F:F,'Fielding Data'!$A:$A,'Hitting Data'!$A5837)</f>
        <v>0</v>
      </c>
      <c r="W5837" s="14">
        <f>SUMIFS('Fielding Data'!G:G,'Fielding Data'!$A:$A,'Hitting Data'!$A5837)</f>
        <v>0</v>
      </c>
      <c r="X5837" s="14">
        <f>SUMIFS('Fielding Data'!H:H,'Fielding Data'!$A:$A,'Hitting Data'!$A5837)</f>
        <v>0</v>
      </c>
    </row>
    <row r="5838" spans="1:24" x14ac:dyDescent="0.25">
      <c r="A5838" s="14" t="str">
        <f t="shared" si="91"/>
        <v>tulowtr012014</v>
      </c>
      <c r="B5838" s="19" t="s">
        <v>737</v>
      </c>
      <c r="C5838" s="19">
        <v>2014</v>
      </c>
      <c r="D5838" s="19">
        <v>91</v>
      </c>
      <c r="E5838" s="19">
        <v>315</v>
      </c>
      <c r="F5838" s="19">
        <v>71</v>
      </c>
      <c r="G5838" s="19">
        <v>107</v>
      </c>
      <c r="H5838" s="19">
        <v>18</v>
      </c>
      <c r="I5838" s="19">
        <v>1</v>
      </c>
      <c r="J5838" s="19">
        <v>21</v>
      </c>
      <c r="K5838" s="19">
        <v>52</v>
      </c>
      <c r="L5838" s="19">
        <v>1</v>
      </c>
      <c r="M5838" s="19">
        <v>1</v>
      </c>
      <c r="N5838" s="19">
        <v>50</v>
      </c>
      <c r="O5838" s="19">
        <v>57</v>
      </c>
      <c r="P5838" s="14" t="str">
        <f>IFERROR(VLOOKUP($A5838,'Fielding Data'!$A:$H,MATCH(P$1,'Fielding Data'!$A$1:$H$1,0),0),"Other")</f>
        <v>SS</v>
      </c>
      <c r="Q5838" s="14">
        <f>IFERROR(VLOOKUP($A5838,'Fielding Data'!$A:$H,MATCH(Q$1,'Fielding Data'!$A$1:$H$1,0),0),"Other")</f>
        <v>119</v>
      </c>
      <c r="R5838" s="14">
        <f>IFERROR(VLOOKUP($A5838,'Fielding Data'!$A:$H,MATCH(R$1,'Fielding Data'!$A$1:$H$1,0),0),"Other")</f>
        <v>269</v>
      </c>
      <c r="S5838" s="14">
        <f>IFERROR(VLOOKUP($A5838,'Fielding Data'!$A:$H,MATCH(S$1,'Fielding Data'!$A$1:$H$1,0),0),"Other")</f>
        <v>4</v>
      </c>
      <c r="T5838" s="14">
        <f>IFERROR(VLOOKUP($A5838,'Fielding Data'!$A:$H,MATCH(T$1,'Fielding Data'!$A$1:$H$1,0),0),"Other")</f>
        <v>59</v>
      </c>
      <c r="U5838" s="14">
        <f>SUMIFS('Fielding Data'!E:E,'Fielding Data'!$A:$A,'Hitting Data'!$A5838)</f>
        <v>119</v>
      </c>
      <c r="V5838" s="14">
        <f>SUMIFS('Fielding Data'!F:F,'Fielding Data'!$A:$A,'Hitting Data'!$A5838)</f>
        <v>269</v>
      </c>
      <c r="W5838" s="14">
        <f>SUMIFS('Fielding Data'!G:G,'Fielding Data'!$A:$A,'Hitting Data'!$A5838)</f>
        <v>4</v>
      </c>
      <c r="X5838" s="14">
        <f>SUMIFS('Fielding Data'!H:H,'Fielding Data'!$A:$A,'Hitting Data'!$A5838)</f>
        <v>59</v>
      </c>
    </row>
    <row r="5839" spans="1:24" x14ac:dyDescent="0.25">
      <c r="A5839" s="14" t="str">
        <f t="shared" si="91"/>
        <v>turneju012014</v>
      </c>
      <c r="B5839" s="19" t="s">
        <v>1201</v>
      </c>
      <c r="C5839" s="19">
        <v>2014</v>
      </c>
      <c r="D5839" s="19">
        <v>109</v>
      </c>
      <c r="E5839" s="19">
        <v>288</v>
      </c>
      <c r="F5839" s="19">
        <v>46</v>
      </c>
      <c r="G5839" s="19">
        <v>98</v>
      </c>
      <c r="H5839" s="19">
        <v>21</v>
      </c>
      <c r="I5839" s="19">
        <v>1</v>
      </c>
      <c r="J5839" s="19">
        <v>7</v>
      </c>
      <c r="K5839" s="19">
        <v>43</v>
      </c>
      <c r="L5839" s="19">
        <v>6</v>
      </c>
      <c r="M5839" s="19">
        <v>1</v>
      </c>
      <c r="N5839" s="19">
        <v>28</v>
      </c>
      <c r="O5839" s="19">
        <v>58</v>
      </c>
      <c r="P5839" s="14" t="str">
        <f>IFERROR(VLOOKUP($A5839,'Fielding Data'!$A:$H,MATCH(P$1,'Fielding Data'!$A$1:$H$1,0),0),"Other")</f>
        <v>1B</v>
      </c>
      <c r="Q5839" s="14">
        <f>IFERROR(VLOOKUP($A5839,'Fielding Data'!$A:$H,MATCH(Q$1,'Fielding Data'!$A$1:$H$1,0),0),"Other")</f>
        <v>13</v>
      </c>
      <c r="R5839" s="14">
        <f>IFERROR(VLOOKUP($A5839,'Fielding Data'!$A:$H,MATCH(R$1,'Fielding Data'!$A$1:$H$1,0),0),"Other")</f>
        <v>2</v>
      </c>
      <c r="S5839" s="14">
        <f>IFERROR(VLOOKUP($A5839,'Fielding Data'!$A:$H,MATCH(S$1,'Fielding Data'!$A$1:$H$1,0),0),"Other")</f>
        <v>0</v>
      </c>
      <c r="T5839" s="14">
        <f>IFERROR(VLOOKUP($A5839,'Fielding Data'!$A:$H,MATCH(T$1,'Fielding Data'!$A$1:$H$1,0),0),"Other")</f>
        <v>2</v>
      </c>
      <c r="U5839" s="14">
        <f>SUMIFS('Fielding Data'!E:E,'Fielding Data'!$A:$A,'Hitting Data'!$A5839)</f>
        <v>70</v>
      </c>
      <c r="V5839" s="14">
        <f>SUMIFS('Fielding Data'!F:F,'Fielding Data'!$A:$A,'Hitting Data'!$A5839)</f>
        <v>176</v>
      </c>
      <c r="W5839" s="14">
        <f>SUMIFS('Fielding Data'!G:G,'Fielding Data'!$A:$A,'Hitting Data'!$A5839)</f>
        <v>12</v>
      </c>
      <c r="X5839" s="14">
        <f>SUMIFS('Fielding Data'!H:H,'Fielding Data'!$A:$A,'Hitting Data'!$A5839)</f>
        <v>24</v>
      </c>
    </row>
    <row r="5840" spans="1:24" x14ac:dyDescent="0.25">
      <c r="A5840" s="14" t="str">
        <f t="shared" si="91"/>
        <v>ueharko012014</v>
      </c>
      <c r="B5840" s="19" t="s">
        <v>1202</v>
      </c>
      <c r="C5840" s="19">
        <v>2014</v>
      </c>
      <c r="D5840" s="19">
        <v>64</v>
      </c>
      <c r="E5840" s="19">
        <v>0</v>
      </c>
      <c r="F5840" s="19">
        <v>0</v>
      </c>
      <c r="G5840" s="19">
        <v>0</v>
      </c>
      <c r="H5840" s="19">
        <v>0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4" t="str">
        <f>IFERROR(VLOOKUP($A5840,'Fielding Data'!$A:$H,MATCH(P$1,'Fielding Data'!$A$1:$H$1,0),0),"Other")</f>
        <v>P</v>
      </c>
      <c r="Q5840" s="14">
        <f>IFERROR(VLOOKUP($A5840,'Fielding Data'!$A:$H,MATCH(Q$1,'Fielding Data'!$A$1:$H$1,0),0),"Other")</f>
        <v>3</v>
      </c>
      <c r="R5840" s="14">
        <f>IFERROR(VLOOKUP($A5840,'Fielding Data'!$A:$H,MATCH(R$1,'Fielding Data'!$A$1:$H$1,0),0),"Other")</f>
        <v>7</v>
      </c>
      <c r="S5840" s="14">
        <f>IFERROR(VLOOKUP($A5840,'Fielding Data'!$A:$H,MATCH(S$1,'Fielding Data'!$A$1:$H$1,0),0),"Other")</f>
        <v>0</v>
      </c>
      <c r="T5840" s="14">
        <f>IFERROR(VLOOKUP($A5840,'Fielding Data'!$A:$H,MATCH(T$1,'Fielding Data'!$A$1:$H$1,0),0),"Other")</f>
        <v>0</v>
      </c>
      <c r="U5840" s="14">
        <f>SUMIFS('Fielding Data'!E:E,'Fielding Data'!$A:$A,'Hitting Data'!$A5840)</f>
        <v>3</v>
      </c>
      <c r="V5840" s="14">
        <f>SUMIFS('Fielding Data'!F:F,'Fielding Data'!$A:$A,'Hitting Data'!$A5840)</f>
        <v>7</v>
      </c>
      <c r="W5840" s="14">
        <f>SUMIFS('Fielding Data'!G:G,'Fielding Data'!$A:$A,'Hitting Data'!$A5840)</f>
        <v>0</v>
      </c>
      <c r="X5840" s="14">
        <f>SUMIFS('Fielding Data'!H:H,'Fielding Data'!$A:$A,'Hitting Data'!$A5840)</f>
        <v>0</v>
      </c>
    </row>
    <row r="5841" spans="1:24" x14ac:dyDescent="0.25">
      <c r="A5841" s="14" t="str">
        <f t="shared" si="91"/>
        <v>uptonbj012014</v>
      </c>
      <c r="B5841" s="19" t="s">
        <v>502</v>
      </c>
      <c r="C5841" s="19">
        <v>2014</v>
      </c>
      <c r="D5841" s="19">
        <v>141</v>
      </c>
      <c r="E5841" s="19">
        <v>519</v>
      </c>
      <c r="F5841" s="19">
        <v>67</v>
      </c>
      <c r="G5841" s="19">
        <v>108</v>
      </c>
      <c r="H5841" s="19">
        <v>19</v>
      </c>
      <c r="I5841" s="19">
        <v>5</v>
      </c>
      <c r="J5841" s="19">
        <v>12</v>
      </c>
      <c r="K5841" s="19">
        <v>35</v>
      </c>
      <c r="L5841" s="19">
        <v>20</v>
      </c>
      <c r="M5841" s="19">
        <v>7</v>
      </c>
      <c r="N5841" s="19">
        <v>57</v>
      </c>
      <c r="O5841" s="19">
        <v>173</v>
      </c>
      <c r="P5841" s="14" t="str">
        <f>IFERROR(VLOOKUP($A5841,'Fielding Data'!$A:$H,MATCH(P$1,'Fielding Data'!$A$1:$H$1,0),0),"Other")</f>
        <v>CF</v>
      </c>
      <c r="Q5841" s="14">
        <f>IFERROR(VLOOKUP($A5841,'Fielding Data'!$A:$H,MATCH(Q$1,'Fielding Data'!$A$1:$H$1,0),0),"Other")</f>
        <v>329</v>
      </c>
      <c r="R5841" s="14">
        <f>IFERROR(VLOOKUP($A5841,'Fielding Data'!$A:$H,MATCH(R$1,'Fielding Data'!$A$1:$H$1,0),0),"Other")</f>
        <v>9</v>
      </c>
      <c r="S5841" s="14">
        <f>IFERROR(VLOOKUP($A5841,'Fielding Data'!$A:$H,MATCH(S$1,'Fielding Data'!$A$1:$H$1,0),0),"Other")</f>
        <v>7</v>
      </c>
      <c r="T5841" s="14">
        <f>IFERROR(VLOOKUP($A5841,'Fielding Data'!$A:$H,MATCH(T$1,'Fielding Data'!$A$1:$H$1,0),0),"Other")</f>
        <v>3</v>
      </c>
      <c r="U5841" s="14">
        <f>SUMIFS('Fielding Data'!E:E,'Fielding Data'!$A:$A,'Hitting Data'!$A5841)</f>
        <v>658</v>
      </c>
      <c r="V5841" s="14">
        <f>SUMIFS('Fielding Data'!F:F,'Fielding Data'!$A:$A,'Hitting Data'!$A5841)</f>
        <v>18</v>
      </c>
      <c r="W5841" s="14">
        <f>SUMIFS('Fielding Data'!G:G,'Fielding Data'!$A:$A,'Hitting Data'!$A5841)</f>
        <v>14</v>
      </c>
      <c r="X5841" s="14">
        <f>SUMIFS('Fielding Data'!H:H,'Fielding Data'!$A:$A,'Hitting Data'!$A5841)</f>
        <v>6</v>
      </c>
    </row>
    <row r="5842" spans="1:24" x14ac:dyDescent="0.25">
      <c r="A5842" s="14" t="str">
        <f t="shared" si="91"/>
        <v>uptonju012014</v>
      </c>
      <c r="B5842" s="19" t="s">
        <v>864</v>
      </c>
      <c r="C5842" s="19">
        <v>2014</v>
      </c>
      <c r="D5842" s="19">
        <v>154</v>
      </c>
      <c r="E5842" s="19">
        <v>566</v>
      </c>
      <c r="F5842" s="19">
        <v>77</v>
      </c>
      <c r="G5842" s="19">
        <v>153</v>
      </c>
      <c r="H5842" s="19">
        <v>34</v>
      </c>
      <c r="I5842" s="19">
        <v>2</v>
      </c>
      <c r="J5842" s="19">
        <v>29</v>
      </c>
      <c r="K5842" s="19">
        <v>102</v>
      </c>
      <c r="L5842" s="19">
        <v>8</v>
      </c>
      <c r="M5842" s="19">
        <v>4</v>
      </c>
      <c r="N5842" s="19">
        <v>60</v>
      </c>
      <c r="O5842" s="19">
        <v>171</v>
      </c>
      <c r="P5842" s="14" t="str">
        <f>IFERROR(VLOOKUP($A5842,'Fielding Data'!$A:$H,MATCH(P$1,'Fielding Data'!$A$1:$H$1,0),0),"Other")</f>
        <v>LF</v>
      </c>
      <c r="Q5842" s="14">
        <f>IFERROR(VLOOKUP($A5842,'Fielding Data'!$A:$H,MATCH(Q$1,'Fielding Data'!$A$1:$H$1,0),0),"Other")</f>
        <v>271</v>
      </c>
      <c r="R5842" s="14">
        <f>IFERROR(VLOOKUP($A5842,'Fielding Data'!$A:$H,MATCH(R$1,'Fielding Data'!$A$1:$H$1,0),0),"Other")</f>
        <v>5</v>
      </c>
      <c r="S5842" s="14">
        <f>IFERROR(VLOOKUP($A5842,'Fielding Data'!$A:$H,MATCH(S$1,'Fielding Data'!$A$1:$H$1,0),0),"Other")</f>
        <v>8</v>
      </c>
      <c r="T5842" s="14">
        <f>IFERROR(VLOOKUP($A5842,'Fielding Data'!$A:$H,MATCH(T$1,'Fielding Data'!$A$1:$H$1,0),0),"Other")</f>
        <v>0</v>
      </c>
      <c r="U5842" s="14">
        <f>SUMIFS('Fielding Data'!E:E,'Fielding Data'!$A:$A,'Hitting Data'!$A5842)</f>
        <v>542</v>
      </c>
      <c r="V5842" s="14">
        <f>SUMIFS('Fielding Data'!F:F,'Fielding Data'!$A:$A,'Hitting Data'!$A5842)</f>
        <v>10</v>
      </c>
      <c r="W5842" s="14">
        <f>SUMIFS('Fielding Data'!G:G,'Fielding Data'!$A:$A,'Hitting Data'!$A5842)</f>
        <v>16</v>
      </c>
      <c r="X5842" s="14">
        <f>SUMIFS('Fielding Data'!H:H,'Fielding Data'!$A:$A,'Hitting Data'!$A5842)</f>
        <v>0</v>
      </c>
    </row>
    <row r="5843" spans="1:24" x14ac:dyDescent="0.25">
      <c r="A5843" s="14" t="str">
        <f t="shared" si="91"/>
        <v>uribeju012014</v>
      </c>
      <c r="B5843" s="19" t="s">
        <v>281</v>
      </c>
      <c r="C5843" s="19">
        <v>2014</v>
      </c>
      <c r="D5843" s="19">
        <v>103</v>
      </c>
      <c r="E5843" s="19">
        <v>386</v>
      </c>
      <c r="F5843" s="19">
        <v>36</v>
      </c>
      <c r="G5843" s="19">
        <v>120</v>
      </c>
      <c r="H5843" s="19">
        <v>23</v>
      </c>
      <c r="I5843" s="19">
        <v>0</v>
      </c>
      <c r="J5843" s="19">
        <v>9</v>
      </c>
      <c r="K5843" s="19">
        <v>54</v>
      </c>
      <c r="L5843" s="19">
        <v>0</v>
      </c>
      <c r="M5843" s="19">
        <v>1</v>
      </c>
      <c r="N5843" s="19">
        <v>15</v>
      </c>
      <c r="O5843" s="19">
        <v>77</v>
      </c>
      <c r="P5843" s="14" t="str">
        <f>IFERROR(VLOOKUP($A5843,'Fielding Data'!$A:$H,MATCH(P$1,'Fielding Data'!$A$1:$H$1,0),0),"Other")</f>
        <v>3B</v>
      </c>
      <c r="Q5843" s="14">
        <f>IFERROR(VLOOKUP($A5843,'Fielding Data'!$A:$H,MATCH(Q$1,'Fielding Data'!$A$1:$H$1,0),0),"Other")</f>
        <v>60</v>
      </c>
      <c r="R5843" s="14">
        <f>IFERROR(VLOOKUP($A5843,'Fielding Data'!$A:$H,MATCH(R$1,'Fielding Data'!$A$1:$H$1,0),0),"Other")</f>
        <v>215</v>
      </c>
      <c r="S5843" s="14">
        <f>IFERROR(VLOOKUP($A5843,'Fielding Data'!$A:$H,MATCH(S$1,'Fielding Data'!$A$1:$H$1,0),0),"Other")</f>
        <v>6</v>
      </c>
      <c r="T5843" s="14">
        <f>IFERROR(VLOOKUP($A5843,'Fielding Data'!$A:$H,MATCH(T$1,'Fielding Data'!$A$1:$H$1,0),0),"Other")</f>
        <v>25</v>
      </c>
      <c r="U5843" s="14">
        <f>SUMIFS('Fielding Data'!E:E,'Fielding Data'!$A:$A,'Hitting Data'!$A5843)</f>
        <v>60</v>
      </c>
      <c r="V5843" s="14">
        <f>SUMIFS('Fielding Data'!F:F,'Fielding Data'!$A:$A,'Hitting Data'!$A5843)</f>
        <v>215</v>
      </c>
      <c r="W5843" s="14">
        <f>SUMIFS('Fielding Data'!G:G,'Fielding Data'!$A:$A,'Hitting Data'!$A5843)</f>
        <v>6</v>
      </c>
      <c r="X5843" s="14">
        <f>SUMIFS('Fielding Data'!H:H,'Fielding Data'!$A:$A,'Hitting Data'!$A5843)</f>
        <v>25</v>
      </c>
    </row>
    <row r="5844" spans="1:24" x14ac:dyDescent="0.25">
      <c r="A5844" s="14" t="str">
        <f t="shared" si="91"/>
        <v>utleych012014</v>
      </c>
      <c r="B5844" s="19" t="s">
        <v>405</v>
      </c>
      <c r="C5844" s="19">
        <v>2014</v>
      </c>
      <c r="D5844" s="19">
        <v>155</v>
      </c>
      <c r="E5844" s="19">
        <v>589</v>
      </c>
      <c r="F5844" s="19">
        <v>74</v>
      </c>
      <c r="G5844" s="19">
        <v>159</v>
      </c>
      <c r="H5844" s="19">
        <v>36</v>
      </c>
      <c r="I5844" s="19">
        <v>6</v>
      </c>
      <c r="J5844" s="19">
        <v>11</v>
      </c>
      <c r="K5844" s="19">
        <v>78</v>
      </c>
      <c r="L5844" s="19">
        <v>10</v>
      </c>
      <c r="M5844" s="19">
        <v>1</v>
      </c>
      <c r="N5844" s="19">
        <v>53</v>
      </c>
      <c r="O5844" s="19">
        <v>85</v>
      </c>
      <c r="P5844" s="14" t="str">
        <f>IFERROR(VLOOKUP($A5844,'Fielding Data'!$A:$H,MATCH(P$1,'Fielding Data'!$A$1:$H$1,0),0),"Other")</f>
        <v>1B</v>
      </c>
      <c r="Q5844" s="14">
        <f>IFERROR(VLOOKUP($A5844,'Fielding Data'!$A:$H,MATCH(Q$1,'Fielding Data'!$A$1:$H$1,0),0),"Other")</f>
        <v>2</v>
      </c>
      <c r="R5844" s="14">
        <f>IFERROR(VLOOKUP($A5844,'Fielding Data'!$A:$H,MATCH(R$1,'Fielding Data'!$A$1:$H$1,0),0),"Other")</f>
        <v>0</v>
      </c>
      <c r="S5844" s="14">
        <f>IFERROR(VLOOKUP($A5844,'Fielding Data'!$A:$H,MATCH(S$1,'Fielding Data'!$A$1:$H$1,0),0),"Other")</f>
        <v>0</v>
      </c>
      <c r="T5844" s="14">
        <f>IFERROR(VLOOKUP($A5844,'Fielding Data'!$A:$H,MATCH(T$1,'Fielding Data'!$A$1:$H$1,0),0),"Other")</f>
        <v>0</v>
      </c>
      <c r="U5844" s="14">
        <f>SUMIFS('Fielding Data'!E:E,'Fielding Data'!$A:$A,'Hitting Data'!$A5844)</f>
        <v>294</v>
      </c>
      <c r="V5844" s="14">
        <f>SUMIFS('Fielding Data'!F:F,'Fielding Data'!$A:$A,'Hitting Data'!$A5844)</f>
        <v>423</v>
      </c>
      <c r="W5844" s="14">
        <f>SUMIFS('Fielding Data'!G:G,'Fielding Data'!$A:$A,'Hitting Data'!$A5844)</f>
        <v>11</v>
      </c>
      <c r="X5844" s="14">
        <f>SUMIFS('Fielding Data'!H:H,'Fielding Data'!$A:$A,'Hitting Data'!$A5844)</f>
        <v>87</v>
      </c>
    </row>
    <row r="5845" spans="1:24" x14ac:dyDescent="0.25">
      <c r="A5845" s="14" t="str">
        <f t="shared" si="91"/>
        <v>valaich012014</v>
      </c>
      <c r="B5845" s="19" t="s">
        <v>1401</v>
      </c>
      <c r="C5845" s="19">
        <v>2014</v>
      </c>
      <c r="D5845" s="19">
        <v>44</v>
      </c>
      <c r="E5845" s="19">
        <v>121</v>
      </c>
      <c r="F5845" s="19">
        <v>10</v>
      </c>
      <c r="G5845" s="19">
        <v>28</v>
      </c>
      <c r="H5845" s="19">
        <v>4</v>
      </c>
      <c r="I5845" s="19">
        <v>0</v>
      </c>
      <c r="J5845" s="19">
        <v>3</v>
      </c>
      <c r="K5845" s="19">
        <v>13</v>
      </c>
      <c r="L5845" s="19">
        <v>1</v>
      </c>
      <c r="M5845" s="19">
        <v>0</v>
      </c>
      <c r="N5845" s="19">
        <v>7</v>
      </c>
      <c r="O5845" s="19">
        <v>35</v>
      </c>
      <c r="P5845" s="14" t="str">
        <f>IFERROR(VLOOKUP($A5845,'Fielding Data'!$A:$H,MATCH(P$1,'Fielding Data'!$A$1:$H$1,0),0),"Other")</f>
        <v>1B</v>
      </c>
      <c r="Q5845" s="14">
        <f>IFERROR(VLOOKUP($A5845,'Fielding Data'!$A:$H,MATCH(Q$1,'Fielding Data'!$A$1:$H$1,0),0),"Other")</f>
        <v>99</v>
      </c>
      <c r="R5845" s="14">
        <f>IFERROR(VLOOKUP($A5845,'Fielding Data'!$A:$H,MATCH(R$1,'Fielding Data'!$A$1:$H$1,0),0),"Other")</f>
        <v>12</v>
      </c>
      <c r="S5845" s="14">
        <f>IFERROR(VLOOKUP($A5845,'Fielding Data'!$A:$H,MATCH(S$1,'Fielding Data'!$A$1:$H$1,0),0),"Other")</f>
        <v>2</v>
      </c>
      <c r="T5845" s="14">
        <f>IFERROR(VLOOKUP($A5845,'Fielding Data'!$A:$H,MATCH(T$1,'Fielding Data'!$A$1:$H$1,0),0),"Other")</f>
        <v>13</v>
      </c>
      <c r="U5845" s="14">
        <f>SUMIFS('Fielding Data'!E:E,'Fielding Data'!$A:$A,'Hitting Data'!$A5845)</f>
        <v>129</v>
      </c>
      <c r="V5845" s="14">
        <f>SUMIFS('Fielding Data'!F:F,'Fielding Data'!$A:$A,'Hitting Data'!$A5845)</f>
        <v>60</v>
      </c>
      <c r="W5845" s="14">
        <f>SUMIFS('Fielding Data'!G:G,'Fielding Data'!$A:$A,'Hitting Data'!$A5845)</f>
        <v>2</v>
      </c>
      <c r="X5845" s="14">
        <f>SUMIFS('Fielding Data'!H:H,'Fielding Data'!$A:$A,'Hitting Data'!$A5845)</f>
        <v>22</v>
      </c>
    </row>
    <row r="5846" spans="1:24" x14ac:dyDescent="0.25">
      <c r="A5846" s="14" t="str">
        <f t="shared" si="91"/>
        <v>valbulu012014</v>
      </c>
      <c r="B5846" s="19" t="s">
        <v>1027</v>
      </c>
      <c r="C5846" s="19">
        <v>2014</v>
      </c>
      <c r="D5846" s="19">
        <v>149</v>
      </c>
      <c r="E5846" s="19">
        <v>478</v>
      </c>
      <c r="F5846" s="19">
        <v>68</v>
      </c>
      <c r="G5846" s="19">
        <v>119</v>
      </c>
      <c r="H5846" s="19">
        <v>33</v>
      </c>
      <c r="I5846" s="19">
        <v>4</v>
      </c>
      <c r="J5846" s="19">
        <v>16</v>
      </c>
      <c r="K5846" s="19">
        <v>51</v>
      </c>
      <c r="L5846" s="19">
        <v>1</v>
      </c>
      <c r="M5846" s="19">
        <v>2</v>
      </c>
      <c r="N5846" s="19">
        <v>65</v>
      </c>
      <c r="O5846" s="19">
        <v>113</v>
      </c>
      <c r="P5846" s="14" t="str">
        <f>IFERROR(VLOOKUP($A5846,'Fielding Data'!$A:$H,MATCH(P$1,'Fielding Data'!$A$1:$H$1,0),0),"Other")</f>
        <v>2B</v>
      </c>
      <c r="Q5846" s="14">
        <f>IFERROR(VLOOKUP($A5846,'Fielding Data'!$A:$H,MATCH(Q$1,'Fielding Data'!$A$1:$H$1,0),0),"Other")</f>
        <v>24</v>
      </c>
      <c r="R5846" s="14">
        <f>IFERROR(VLOOKUP($A5846,'Fielding Data'!$A:$H,MATCH(R$1,'Fielding Data'!$A$1:$H$1,0),0),"Other")</f>
        <v>41</v>
      </c>
      <c r="S5846" s="14">
        <f>IFERROR(VLOOKUP($A5846,'Fielding Data'!$A:$H,MATCH(S$1,'Fielding Data'!$A$1:$H$1,0),0),"Other")</f>
        <v>0</v>
      </c>
      <c r="T5846" s="14">
        <f>IFERROR(VLOOKUP($A5846,'Fielding Data'!$A:$H,MATCH(T$1,'Fielding Data'!$A$1:$H$1,0),0),"Other")</f>
        <v>4</v>
      </c>
      <c r="U5846" s="14">
        <f>SUMIFS('Fielding Data'!E:E,'Fielding Data'!$A:$A,'Hitting Data'!$A5846)</f>
        <v>102</v>
      </c>
      <c r="V5846" s="14">
        <f>SUMIFS('Fielding Data'!F:F,'Fielding Data'!$A:$A,'Hitting Data'!$A5846)</f>
        <v>243</v>
      </c>
      <c r="W5846" s="14">
        <f>SUMIFS('Fielding Data'!G:G,'Fielding Data'!$A:$A,'Hitting Data'!$A5846)</f>
        <v>9</v>
      </c>
      <c r="X5846" s="14">
        <f>SUMIFS('Fielding Data'!H:H,'Fielding Data'!$A:$A,'Hitting Data'!$A5846)</f>
        <v>21</v>
      </c>
    </row>
    <row r="5847" spans="1:24" x14ac:dyDescent="0.25">
      <c r="A5847" s="14" t="str">
        <f t="shared" si="91"/>
        <v>valdejo022014</v>
      </c>
      <c r="B5847" s="19" t="s">
        <v>1849</v>
      </c>
      <c r="C5847" s="19">
        <v>2014</v>
      </c>
      <c r="D5847" s="19">
        <v>52</v>
      </c>
      <c r="E5847" s="19">
        <v>98</v>
      </c>
      <c r="F5847" s="19">
        <v>8</v>
      </c>
      <c r="G5847" s="19">
        <v>21</v>
      </c>
      <c r="H5847" s="19">
        <v>2</v>
      </c>
      <c r="I5847" s="19">
        <v>1</v>
      </c>
      <c r="J5847" s="19">
        <v>3</v>
      </c>
      <c r="K5847" s="19">
        <v>10</v>
      </c>
      <c r="L5847" s="19">
        <v>1</v>
      </c>
      <c r="M5847" s="19">
        <v>0</v>
      </c>
      <c r="N5847" s="19">
        <v>9</v>
      </c>
      <c r="O5847" s="19">
        <v>16</v>
      </c>
      <c r="P5847" s="14" t="str">
        <f>IFERROR(VLOOKUP($A5847,'Fielding Data'!$A:$H,MATCH(P$1,'Fielding Data'!$A$1:$H$1,0),0),"Other")</f>
        <v>2B</v>
      </c>
      <c r="Q5847" s="14">
        <f>IFERROR(VLOOKUP($A5847,'Fielding Data'!$A:$H,MATCH(Q$1,'Fielding Data'!$A$1:$H$1,0),0),"Other")</f>
        <v>28</v>
      </c>
      <c r="R5847" s="14">
        <f>IFERROR(VLOOKUP($A5847,'Fielding Data'!$A:$H,MATCH(R$1,'Fielding Data'!$A$1:$H$1,0),0),"Other")</f>
        <v>45</v>
      </c>
      <c r="S5847" s="14">
        <f>IFERROR(VLOOKUP($A5847,'Fielding Data'!$A:$H,MATCH(S$1,'Fielding Data'!$A$1:$H$1,0),0),"Other")</f>
        <v>3</v>
      </c>
      <c r="T5847" s="14">
        <f>IFERROR(VLOOKUP($A5847,'Fielding Data'!$A:$H,MATCH(T$1,'Fielding Data'!$A$1:$H$1,0),0),"Other")</f>
        <v>8</v>
      </c>
      <c r="U5847" s="14">
        <f>SUMIFS('Fielding Data'!E:E,'Fielding Data'!$A:$A,'Hitting Data'!$A5847)</f>
        <v>58</v>
      </c>
      <c r="V5847" s="14">
        <f>SUMIFS('Fielding Data'!F:F,'Fielding Data'!$A:$A,'Hitting Data'!$A5847)</f>
        <v>45</v>
      </c>
      <c r="W5847" s="14">
        <f>SUMIFS('Fielding Data'!G:G,'Fielding Data'!$A:$A,'Hitting Data'!$A5847)</f>
        <v>3</v>
      </c>
      <c r="X5847" s="14">
        <f>SUMIFS('Fielding Data'!H:H,'Fielding Data'!$A:$A,'Hitting Data'!$A5847)</f>
        <v>8</v>
      </c>
    </row>
    <row r="5848" spans="1:24" x14ac:dyDescent="0.25">
      <c r="A5848" s="14" t="str">
        <f t="shared" si="91"/>
        <v>valdera022014</v>
      </c>
      <c r="B5848" s="19" t="s">
        <v>1403</v>
      </c>
      <c r="C5848" s="19">
        <v>2014</v>
      </c>
      <c r="D5848" s="19">
        <v>8</v>
      </c>
      <c r="E5848" s="19">
        <v>0</v>
      </c>
      <c r="F5848" s="19">
        <v>0</v>
      </c>
      <c r="G5848" s="19">
        <v>0</v>
      </c>
      <c r="H5848" s="19">
        <v>0</v>
      </c>
      <c r="I5848" s="19">
        <v>0</v>
      </c>
      <c r="J5848" s="19">
        <v>0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4" t="str">
        <f>IFERROR(VLOOKUP($A5848,'Fielding Data'!$A:$H,MATCH(P$1,'Fielding Data'!$A$1:$H$1,0),0),"Other")</f>
        <v>P</v>
      </c>
      <c r="Q5848" s="14">
        <f>IFERROR(VLOOKUP($A5848,'Fielding Data'!$A:$H,MATCH(Q$1,'Fielding Data'!$A$1:$H$1,0),0),"Other")</f>
        <v>0</v>
      </c>
      <c r="R5848" s="14">
        <f>IFERROR(VLOOKUP($A5848,'Fielding Data'!$A:$H,MATCH(R$1,'Fielding Data'!$A$1:$H$1,0),0),"Other")</f>
        <v>0</v>
      </c>
      <c r="S5848" s="14">
        <f>IFERROR(VLOOKUP($A5848,'Fielding Data'!$A:$H,MATCH(S$1,'Fielding Data'!$A$1:$H$1,0),0),"Other")</f>
        <v>0</v>
      </c>
      <c r="T5848" s="14">
        <f>IFERROR(VLOOKUP($A5848,'Fielding Data'!$A:$H,MATCH(T$1,'Fielding Data'!$A$1:$H$1,0),0),"Other")</f>
        <v>0</v>
      </c>
      <c r="U5848" s="14">
        <f>SUMIFS('Fielding Data'!E:E,'Fielding Data'!$A:$A,'Hitting Data'!$A5848)</f>
        <v>0</v>
      </c>
      <c r="V5848" s="14">
        <f>SUMIFS('Fielding Data'!F:F,'Fielding Data'!$A:$A,'Hitting Data'!$A5848)</f>
        <v>0</v>
      </c>
      <c r="W5848" s="14">
        <f>SUMIFS('Fielding Data'!G:G,'Fielding Data'!$A:$A,'Hitting Data'!$A5848)</f>
        <v>0</v>
      </c>
      <c r="X5848" s="14">
        <f>SUMIFS('Fielding Data'!H:H,'Fielding Data'!$A:$A,'Hitting Data'!$A5848)</f>
        <v>0</v>
      </c>
    </row>
    <row r="5849" spans="1:24" x14ac:dyDescent="0.25">
      <c r="A5849" s="14" t="str">
        <f t="shared" si="91"/>
        <v>valvejo012014</v>
      </c>
      <c r="B5849" s="19" t="s">
        <v>406</v>
      </c>
      <c r="C5849" s="19">
        <v>2014</v>
      </c>
      <c r="D5849" s="19">
        <v>21</v>
      </c>
      <c r="E5849" s="19">
        <v>0</v>
      </c>
      <c r="F5849" s="19">
        <v>0</v>
      </c>
      <c r="G5849" s="19">
        <v>0</v>
      </c>
      <c r="H5849" s="19">
        <v>0</v>
      </c>
      <c r="I5849" s="19">
        <v>0</v>
      </c>
      <c r="J5849" s="19">
        <v>0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4" t="str">
        <f>IFERROR(VLOOKUP($A5849,'Fielding Data'!$A:$H,MATCH(P$1,'Fielding Data'!$A$1:$H$1,0),0),"Other")</f>
        <v>P</v>
      </c>
      <c r="Q5849" s="14">
        <f>IFERROR(VLOOKUP($A5849,'Fielding Data'!$A:$H,MATCH(Q$1,'Fielding Data'!$A$1:$H$1,0),0),"Other")</f>
        <v>0</v>
      </c>
      <c r="R5849" s="14">
        <f>IFERROR(VLOOKUP($A5849,'Fielding Data'!$A:$H,MATCH(R$1,'Fielding Data'!$A$1:$H$1,0),0),"Other")</f>
        <v>0</v>
      </c>
      <c r="S5849" s="14">
        <f>IFERROR(VLOOKUP($A5849,'Fielding Data'!$A:$H,MATCH(S$1,'Fielding Data'!$A$1:$H$1,0),0),"Other")</f>
        <v>2</v>
      </c>
      <c r="T5849" s="14">
        <f>IFERROR(VLOOKUP($A5849,'Fielding Data'!$A:$H,MATCH(T$1,'Fielding Data'!$A$1:$H$1,0),0),"Other")</f>
        <v>0</v>
      </c>
      <c r="U5849" s="14">
        <f>SUMIFS('Fielding Data'!E:E,'Fielding Data'!$A:$A,'Hitting Data'!$A5849)</f>
        <v>0</v>
      </c>
      <c r="V5849" s="14">
        <f>SUMIFS('Fielding Data'!F:F,'Fielding Data'!$A:$A,'Hitting Data'!$A5849)</f>
        <v>0</v>
      </c>
      <c r="W5849" s="14">
        <f>SUMIFS('Fielding Data'!G:G,'Fielding Data'!$A:$A,'Hitting Data'!$A5849)</f>
        <v>2</v>
      </c>
      <c r="X5849" s="14">
        <f>SUMIFS('Fielding Data'!H:H,'Fielding Data'!$A:$A,'Hitting Data'!$A5849)</f>
        <v>0</v>
      </c>
    </row>
    <row r="5850" spans="1:24" x14ac:dyDescent="0.25">
      <c r="A5850" s="14" t="str">
        <f t="shared" si="91"/>
        <v>vanslsc012014</v>
      </c>
      <c r="B5850" s="19" t="s">
        <v>1850</v>
      </c>
      <c r="C5850" s="19">
        <v>2014</v>
      </c>
      <c r="D5850" s="19">
        <v>98</v>
      </c>
      <c r="E5850" s="19">
        <v>212</v>
      </c>
      <c r="F5850" s="19">
        <v>32</v>
      </c>
      <c r="G5850" s="19">
        <v>63</v>
      </c>
      <c r="H5850" s="19">
        <v>13</v>
      </c>
      <c r="I5850" s="19">
        <v>1</v>
      </c>
      <c r="J5850" s="19">
        <v>11</v>
      </c>
      <c r="K5850" s="19">
        <v>29</v>
      </c>
      <c r="L5850" s="19">
        <v>4</v>
      </c>
      <c r="M5850" s="19">
        <v>2</v>
      </c>
      <c r="N5850" s="19">
        <v>28</v>
      </c>
      <c r="O5850" s="19">
        <v>71</v>
      </c>
      <c r="P5850" s="14" t="str">
        <f>IFERROR(VLOOKUP($A5850,'Fielding Data'!$A:$H,MATCH(P$1,'Fielding Data'!$A$1:$H$1,0),0),"Other")</f>
        <v>1B</v>
      </c>
      <c r="Q5850" s="14">
        <f>IFERROR(VLOOKUP($A5850,'Fielding Data'!$A:$H,MATCH(Q$1,'Fielding Data'!$A$1:$H$1,0),0),"Other")</f>
        <v>70</v>
      </c>
      <c r="R5850" s="14">
        <f>IFERROR(VLOOKUP($A5850,'Fielding Data'!$A:$H,MATCH(R$1,'Fielding Data'!$A$1:$H$1,0),0),"Other")</f>
        <v>7</v>
      </c>
      <c r="S5850" s="14">
        <f>IFERROR(VLOOKUP($A5850,'Fielding Data'!$A:$H,MATCH(S$1,'Fielding Data'!$A$1:$H$1,0),0),"Other")</f>
        <v>2</v>
      </c>
      <c r="T5850" s="14">
        <f>IFERROR(VLOOKUP($A5850,'Fielding Data'!$A:$H,MATCH(T$1,'Fielding Data'!$A$1:$H$1,0),0),"Other")</f>
        <v>8</v>
      </c>
      <c r="U5850" s="14">
        <f>SUMIFS('Fielding Data'!E:E,'Fielding Data'!$A:$A,'Hitting Data'!$A5850)</f>
        <v>236</v>
      </c>
      <c r="V5850" s="14">
        <f>SUMIFS('Fielding Data'!F:F,'Fielding Data'!$A:$A,'Hitting Data'!$A5850)</f>
        <v>9</v>
      </c>
      <c r="W5850" s="14">
        <f>SUMIFS('Fielding Data'!G:G,'Fielding Data'!$A:$A,'Hitting Data'!$A5850)</f>
        <v>6</v>
      </c>
      <c r="X5850" s="14">
        <f>SUMIFS('Fielding Data'!H:H,'Fielding Data'!$A:$A,'Hitting Data'!$A5850)</f>
        <v>8</v>
      </c>
    </row>
    <row r="5851" spans="1:24" x14ac:dyDescent="0.25">
      <c r="A5851" s="14" t="str">
        <f t="shared" si="91"/>
        <v>vargaja012014</v>
      </c>
      <c r="B5851" s="19" t="s">
        <v>614</v>
      </c>
      <c r="C5851" s="19">
        <v>2014</v>
      </c>
      <c r="D5851" s="19">
        <v>30</v>
      </c>
      <c r="E5851" s="19">
        <v>0</v>
      </c>
      <c r="F5851" s="19">
        <v>0</v>
      </c>
      <c r="G5851" s="19">
        <v>0</v>
      </c>
      <c r="H5851" s="19">
        <v>0</v>
      </c>
      <c r="I5851" s="19">
        <v>0</v>
      </c>
      <c r="J5851" s="19">
        <v>0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4" t="str">
        <f>IFERROR(VLOOKUP($A5851,'Fielding Data'!$A:$H,MATCH(P$1,'Fielding Data'!$A$1:$H$1,0),0),"Other")</f>
        <v>P</v>
      </c>
      <c r="Q5851" s="14">
        <f>IFERROR(VLOOKUP($A5851,'Fielding Data'!$A:$H,MATCH(Q$1,'Fielding Data'!$A$1:$H$1,0),0),"Other")</f>
        <v>7</v>
      </c>
      <c r="R5851" s="14">
        <f>IFERROR(VLOOKUP($A5851,'Fielding Data'!$A:$H,MATCH(R$1,'Fielding Data'!$A$1:$H$1,0),0),"Other")</f>
        <v>22</v>
      </c>
      <c r="S5851" s="14">
        <f>IFERROR(VLOOKUP($A5851,'Fielding Data'!$A:$H,MATCH(S$1,'Fielding Data'!$A$1:$H$1,0),0),"Other")</f>
        <v>2</v>
      </c>
      <c r="T5851" s="14">
        <f>IFERROR(VLOOKUP($A5851,'Fielding Data'!$A:$H,MATCH(T$1,'Fielding Data'!$A$1:$H$1,0),0),"Other")</f>
        <v>3</v>
      </c>
      <c r="U5851" s="14">
        <f>SUMIFS('Fielding Data'!E:E,'Fielding Data'!$A:$A,'Hitting Data'!$A5851)</f>
        <v>7</v>
      </c>
      <c r="V5851" s="14">
        <f>SUMIFS('Fielding Data'!F:F,'Fielding Data'!$A:$A,'Hitting Data'!$A5851)</f>
        <v>22</v>
      </c>
      <c r="W5851" s="14">
        <f>SUMIFS('Fielding Data'!G:G,'Fielding Data'!$A:$A,'Hitting Data'!$A5851)</f>
        <v>2</v>
      </c>
      <c r="X5851" s="14">
        <f>SUMIFS('Fielding Data'!H:H,'Fielding Data'!$A:$A,'Hitting Data'!$A5851)</f>
        <v>3</v>
      </c>
    </row>
    <row r="5852" spans="1:24" x14ac:dyDescent="0.25">
      <c r="A5852" s="14" t="str">
        <f t="shared" si="91"/>
        <v>vargake012014</v>
      </c>
      <c r="B5852" s="19" t="s">
        <v>2314</v>
      </c>
      <c r="C5852" s="19">
        <v>2014</v>
      </c>
      <c r="D5852" s="19">
        <v>53</v>
      </c>
      <c r="E5852" s="19">
        <v>215</v>
      </c>
      <c r="F5852" s="19">
        <v>26</v>
      </c>
      <c r="G5852" s="19">
        <v>59</v>
      </c>
      <c r="H5852" s="19">
        <v>10</v>
      </c>
      <c r="I5852" s="19">
        <v>1</v>
      </c>
      <c r="J5852" s="19">
        <v>9</v>
      </c>
      <c r="K5852" s="19">
        <v>38</v>
      </c>
      <c r="L5852" s="19">
        <v>0</v>
      </c>
      <c r="M5852" s="19">
        <v>0</v>
      </c>
      <c r="N5852" s="19">
        <v>12</v>
      </c>
      <c r="O5852" s="19">
        <v>63</v>
      </c>
      <c r="P5852" s="14" t="str">
        <f>IFERROR(VLOOKUP($A5852,'Fielding Data'!$A:$H,MATCH(P$1,'Fielding Data'!$A$1:$H$1,0),0),"Other")</f>
        <v>1B</v>
      </c>
      <c r="Q5852" s="14">
        <f>IFERROR(VLOOKUP($A5852,'Fielding Data'!$A:$H,MATCH(Q$1,'Fielding Data'!$A$1:$H$1,0),0),"Other")</f>
        <v>88</v>
      </c>
      <c r="R5852" s="14">
        <f>IFERROR(VLOOKUP($A5852,'Fielding Data'!$A:$H,MATCH(R$1,'Fielding Data'!$A$1:$H$1,0),0),"Other")</f>
        <v>9</v>
      </c>
      <c r="S5852" s="14">
        <f>IFERROR(VLOOKUP($A5852,'Fielding Data'!$A:$H,MATCH(S$1,'Fielding Data'!$A$1:$H$1,0),0),"Other")</f>
        <v>3</v>
      </c>
      <c r="T5852" s="14">
        <f>IFERROR(VLOOKUP($A5852,'Fielding Data'!$A:$H,MATCH(T$1,'Fielding Data'!$A$1:$H$1,0),0),"Other")</f>
        <v>3</v>
      </c>
      <c r="U5852" s="14">
        <f>SUMIFS('Fielding Data'!E:E,'Fielding Data'!$A:$A,'Hitting Data'!$A5852)</f>
        <v>88</v>
      </c>
      <c r="V5852" s="14">
        <f>SUMIFS('Fielding Data'!F:F,'Fielding Data'!$A:$A,'Hitting Data'!$A5852)</f>
        <v>9</v>
      </c>
      <c r="W5852" s="14">
        <f>SUMIFS('Fielding Data'!G:G,'Fielding Data'!$A:$A,'Hitting Data'!$A5852)</f>
        <v>3</v>
      </c>
      <c r="X5852" s="14">
        <f>SUMIFS('Fielding Data'!H:H,'Fielding Data'!$A:$A,'Hitting Data'!$A5852)</f>
        <v>3</v>
      </c>
    </row>
    <row r="5853" spans="1:24" x14ac:dyDescent="0.25">
      <c r="A5853" s="14" t="str">
        <f t="shared" si="91"/>
        <v>varvaan012014</v>
      </c>
      <c r="B5853" s="19" t="s">
        <v>1405</v>
      </c>
      <c r="C5853" s="19">
        <v>2014</v>
      </c>
      <c r="D5853" s="19">
        <v>61</v>
      </c>
      <c r="E5853" s="19">
        <v>0</v>
      </c>
      <c r="F5853" s="19">
        <v>0</v>
      </c>
      <c r="G5853" s="19">
        <v>0</v>
      </c>
      <c r="H5853" s="19">
        <v>0</v>
      </c>
      <c r="I5853" s="19">
        <v>0</v>
      </c>
      <c r="J5853" s="19">
        <v>0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4" t="str">
        <f>IFERROR(VLOOKUP($A5853,'Fielding Data'!$A:$H,MATCH(P$1,'Fielding Data'!$A$1:$H$1,0),0),"Other")</f>
        <v>P</v>
      </c>
      <c r="Q5853" s="14">
        <f>IFERROR(VLOOKUP($A5853,'Fielding Data'!$A:$H,MATCH(Q$1,'Fielding Data'!$A$1:$H$1,0),0),"Other")</f>
        <v>1</v>
      </c>
      <c r="R5853" s="14">
        <f>IFERROR(VLOOKUP($A5853,'Fielding Data'!$A:$H,MATCH(R$1,'Fielding Data'!$A$1:$H$1,0),0),"Other")</f>
        <v>4</v>
      </c>
      <c r="S5853" s="14">
        <f>IFERROR(VLOOKUP($A5853,'Fielding Data'!$A:$H,MATCH(S$1,'Fielding Data'!$A$1:$H$1,0),0),"Other")</f>
        <v>0</v>
      </c>
      <c r="T5853" s="14">
        <f>IFERROR(VLOOKUP($A5853,'Fielding Data'!$A:$H,MATCH(T$1,'Fielding Data'!$A$1:$H$1,0),0),"Other")</f>
        <v>0</v>
      </c>
      <c r="U5853" s="14">
        <f>SUMIFS('Fielding Data'!E:E,'Fielding Data'!$A:$A,'Hitting Data'!$A5853)</f>
        <v>1</v>
      </c>
      <c r="V5853" s="14">
        <f>SUMIFS('Fielding Data'!F:F,'Fielding Data'!$A:$A,'Hitting Data'!$A5853)</f>
        <v>4</v>
      </c>
      <c r="W5853" s="14">
        <f>SUMIFS('Fielding Data'!G:G,'Fielding Data'!$A:$A,'Hitting Data'!$A5853)</f>
        <v>0</v>
      </c>
      <c r="X5853" s="14">
        <f>SUMIFS('Fielding Data'!H:H,'Fielding Data'!$A:$A,'Hitting Data'!$A5853)</f>
        <v>0</v>
      </c>
    </row>
    <row r="5854" spans="1:24" x14ac:dyDescent="0.25">
      <c r="A5854" s="14" t="str">
        <f t="shared" si="91"/>
        <v>vazquch012014</v>
      </c>
      <c r="B5854" s="19" t="s">
        <v>2315</v>
      </c>
      <c r="C5854" s="19">
        <v>2014</v>
      </c>
      <c r="D5854" s="19">
        <v>55</v>
      </c>
      <c r="E5854" s="19">
        <v>175</v>
      </c>
      <c r="F5854" s="19">
        <v>15</v>
      </c>
      <c r="G5854" s="19">
        <v>42</v>
      </c>
      <c r="H5854" s="19">
        <v>9</v>
      </c>
      <c r="I5854" s="19">
        <v>0</v>
      </c>
      <c r="J5854" s="19">
        <v>1</v>
      </c>
      <c r="K5854" s="19">
        <v>20</v>
      </c>
      <c r="L5854" s="19">
        <v>0</v>
      </c>
      <c r="M5854" s="19">
        <v>0</v>
      </c>
      <c r="N5854" s="19">
        <v>19</v>
      </c>
      <c r="O5854" s="19">
        <v>33</v>
      </c>
      <c r="P5854" s="14" t="str">
        <f>IFERROR(VLOOKUP($A5854,'Fielding Data'!$A:$H,MATCH(P$1,'Fielding Data'!$A$1:$H$1,0),0),"Other")</f>
        <v>C</v>
      </c>
      <c r="Q5854" s="14">
        <f>IFERROR(VLOOKUP($A5854,'Fielding Data'!$A:$H,MATCH(Q$1,'Fielding Data'!$A$1:$H$1,0),0),"Other")</f>
        <v>338</v>
      </c>
      <c r="R5854" s="14">
        <f>IFERROR(VLOOKUP($A5854,'Fielding Data'!$A:$H,MATCH(R$1,'Fielding Data'!$A$1:$H$1,0),0),"Other")</f>
        <v>32</v>
      </c>
      <c r="S5854" s="14">
        <f>IFERROR(VLOOKUP($A5854,'Fielding Data'!$A:$H,MATCH(S$1,'Fielding Data'!$A$1:$H$1,0),0),"Other")</f>
        <v>5</v>
      </c>
      <c r="T5854" s="14">
        <f>IFERROR(VLOOKUP($A5854,'Fielding Data'!$A:$H,MATCH(T$1,'Fielding Data'!$A$1:$H$1,0),0),"Other")</f>
        <v>4</v>
      </c>
      <c r="U5854" s="14">
        <f>SUMIFS('Fielding Data'!E:E,'Fielding Data'!$A:$A,'Hitting Data'!$A5854)</f>
        <v>338</v>
      </c>
      <c r="V5854" s="14">
        <f>SUMIFS('Fielding Data'!F:F,'Fielding Data'!$A:$A,'Hitting Data'!$A5854)</f>
        <v>32</v>
      </c>
      <c r="W5854" s="14">
        <f>SUMIFS('Fielding Data'!G:G,'Fielding Data'!$A:$A,'Hitting Data'!$A5854)</f>
        <v>5</v>
      </c>
      <c r="X5854" s="14">
        <f>SUMIFS('Fielding Data'!H:H,'Fielding Data'!$A:$A,'Hitting Data'!$A5854)</f>
        <v>4</v>
      </c>
    </row>
    <row r="5855" spans="1:24" x14ac:dyDescent="0.25">
      <c r="A5855" s="14" t="str">
        <f t="shared" si="91"/>
        <v>vealdo012014</v>
      </c>
      <c r="B5855" s="19" t="s">
        <v>1205</v>
      </c>
      <c r="C5855" s="19">
        <v>2014</v>
      </c>
      <c r="D5855" s="19">
        <v>7</v>
      </c>
      <c r="E5855" s="19">
        <v>0</v>
      </c>
      <c r="F5855" s="19">
        <v>0</v>
      </c>
      <c r="G5855" s="19">
        <v>0</v>
      </c>
      <c r="H5855" s="19">
        <v>0</v>
      </c>
      <c r="I5855" s="19">
        <v>0</v>
      </c>
      <c r="J5855" s="19">
        <v>0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4" t="str">
        <f>IFERROR(VLOOKUP($A5855,'Fielding Data'!$A:$H,MATCH(P$1,'Fielding Data'!$A$1:$H$1,0),0),"Other")</f>
        <v>P</v>
      </c>
      <c r="Q5855" s="14">
        <f>IFERROR(VLOOKUP($A5855,'Fielding Data'!$A:$H,MATCH(Q$1,'Fielding Data'!$A$1:$H$1,0),0),"Other")</f>
        <v>0</v>
      </c>
      <c r="R5855" s="14">
        <f>IFERROR(VLOOKUP($A5855,'Fielding Data'!$A:$H,MATCH(R$1,'Fielding Data'!$A$1:$H$1,0),0),"Other")</f>
        <v>0</v>
      </c>
      <c r="S5855" s="14">
        <f>IFERROR(VLOOKUP($A5855,'Fielding Data'!$A:$H,MATCH(S$1,'Fielding Data'!$A$1:$H$1,0),0),"Other")</f>
        <v>0</v>
      </c>
      <c r="T5855" s="14">
        <f>IFERROR(VLOOKUP($A5855,'Fielding Data'!$A:$H,MATCH(T$1,'Fielding Data'!$A$1:$H$1,0),0),"Other")</f>
        <v>0</v>
      </c>
      <c r="U5855" s="14">
        <f>SUMIFS('Fielding Data'!E:E,'Fielding Data'!$A:$A,'Hitting Data'!$A5855)</f>
        <v>0</v>
      </c>
      <c r="V5855" s="14">
        <f>SUMIFS('Fielding Data'!F:F,'Fielding Data'!$A:$A,'Hitting Data'!$A5855)</f>
        <v>0</v>
      </c>
      <c r="W5855" s="14">
        <f>SUMIFS('Fielding Data'!G:G,'Fielding Data'!$A:$A,'Hitting Data'!$A5855)</f>
        <v>0</v>
      </c>
      <c r="X5855" s="14">
        <f>SUMIFS('Fielding Data'!H:H,'Fielding Data'!$A:$A,'Hitting Data'!$A5855)</f>
        <v>0</v>
      </c>
    </row>
    <row r="5856" spans="1:24" x14ac:dyDescent="0.25">
      <c r="A5856" s="14" t="str">
        <f t="shared" si="91"/>
        <v>venabwi012014</v>
      </c>
      <c r="B5856" s="19" t="s">
        <v>1030</v>
      </c>
      <c r="C5856" s="19">
        <v>2014</v>
      </c>
      <c r="D5856" s="19">
        <v>146</v>
      </c>
      <c r="E5856" s="19">
        <v>406</v>
      </c>
      <c r="F5856" s="19">
        <v>47</v>
      </c>
      <c r="G5856" s="19">
        <v>91</v>
      </c>
      <c r="H5856" s="19">
        <v>13</v>
      </c>
      <c r="I5856" s="19">
        <v>2</v>
      </c>
      <c r="J5856" s="19">
        <v>8</v>
      </c>
      <c r="K5856" s="19">
        <v>33</v>
      </c>
      <c r="L5856" s="19">
        <v>11</v>
      </c>
      <c r="M5856" s="19">
        <v>6</v>
      </c>
      <c r="N5856" s="19">
        <v>33</v>
      </c>
      <c r="O5856" s="19">
        <v>107</v>
      </c>
      <c r="P5856" s="14" t="str">
        <f>IFERROR(VLOOKUP($A5856,'Fielding Data'!$A:$H,MATCH(P$1,'Fielding Data'!$A$1:$H$1,0),0),"Other")</f>
        <v>CF</v>
      </c>
      <c r="Q5856" s="14">
        <f>IFERROR(VLOOKUP($A5856,'Fielding Data'!$A:$H,MATCH(Q$1,'Fielding Data'!$A$1:$H$1,0),0),"Other")</f>
        <v>146</v>
      </c>
      <c r="R5856" s="14">
        <f>IFERROR(VLOOKUP($A5856,'Fielding Data'!$A:$H,MATCH(R$1,'Fielding Data'!$A$1:$H$1,0),0),"Other")</f>
        <v>2</v>
      </c>
      <c r="S5856" s="14">
        <f>IFERROR(VLOOKUP($A5856,'Fielding Data'!$A:$H,MATCH(S$1,'Fielding Data'!$A$1:$H$1,0),0),"Other")</f>
        <v>0</v>
      </c>
      <c r="T5856" s="14">
        <f>IFERROR(VLOOKUP($A5856,'Fielding Data'!$A:$H,MATCH(T$1,'Fielding Data'!$A$1:$H$1,0),0),"Other")</f>
        <v>0</v>
      </c>
      <c r="U5856" s="14">
        <f>SUMIFS('Fielding Data'!E:E,'Fielding Data'!$A:$A,'Hitting Data'!$A5856)</f>
        <v>508</v>
      </c>
      <c r="V5856" s="14">
        <f>SUMIFS('Fielding Data'!F:F,'Fielding Data'!$A:$A,'Hitting Data'!$A5856)</f>
        <v>6</v>
      </c>
      <c r="W5856" s="14">
        <f>SUMIFS('Fielding Data'!G:G,'Fielding Data'!$A:$A,'Hitting Data'!$A5856)</f>
        <v>0</v>
      </c>
      <c r="X5856" s="14">
        <f>SUMIFS('Fielding Data'!H:H,'Fielding Data'!$A:$A,'Hitting Data'!$A5856)</f>
        <v>0</v>
      </c>
    </row>
    <row r="5857" spans="1:24" x14ac:dyDescent="0.25">
      <c r="A5857" s="14" t="str">
        <f t="shared" si="91"/>
        <v>ventuyo012014</v>
      </c>
      <c r="B5857" s="19" t="s">
        <v>2073</v>
      </c>
      <c r="C5857" s="19">
        <v>2014</v>
      </c>
      <c r="D5857" s="19">
        <v>31</v>
      </c>
      <c r="E5857" s="19">
        <v>4</v>
      </c>
      <c r="F5857" s="19">
        <v>1</v>
      </c>
      <c r="G5857" s="19">
        <v>1</v>
      </c>
      <c r="H5857" s="19">
        <v>0</v>
      </c>
      <c r="I5857" s="19">
        <v>0</v>
      </c>
      <c r="J5857" s="19">
        <v>0</v>
      </c>
      <c r="K5857" s="19">
        <v>0</v>
      </c>
      <c r="L5857" s="19">
        <v>0</v>
      </c>
      <c r="M5857" s="19">
        <v>0</v>
      </c>
      <c r="N5857" s="19">
        <v>0</v>
      </c>
      <c r="O5857" s="19">
        <v>3</v>
      </c>
      <c r="P5857" s="14" t="str">
        <f>IFERROR(VLOOKUP($A5857,'Fielding Data'!$A:$H,MATCH(P$1,'Fielding Data'!$A$1:$H$1,0),0),"Other")</f>
        <v>P</v>
      </c>
      <c r="Q5857" s="14">
        <f>IFERROR(VLOOKUP($A5857,'Fielding Data'!$A:$H,MATCH(Q$1,'Fielding Data'!$A$1:$H$1,0),0),"Other")</f>
        <v>26</v>
      </c>
      <c r="R5857" s="14">
        <f>IFERROR(VLOOKUP($A5857,'Fielding Data'!$A:$H,MATCH(R$1,'Fielding Data'!$A$1:$H$1,0),0),"Other")</f>
        <v>20</v>
      </c>
      <c r="S5857" s="14">
        <f>IFERROR(VLOOKUP($A5857,'Fielding Data'!$A:$H,MATCH(S$1,'Fielding Data'!$A$1:$H$1,0),0),"Other")</f>
        <v>2</v>
      </c>
      <c r="T5857" s="14">
        <f>IFERROR(VLOOKUP($A5857,'Fielding Data'!$A:$H,MATCH(T$1,'Fielding Data'!$A$1:$H$1,0),0),"Other")</f>
        <v>0</v>
      </c>
      <c r="U5857" s="14">
        <f>SUMIFS('Fielding Data'!E:E,'Fielding Data'!$A:$A,'Hitting Data'!$A5857)</f>
        <v>26</v>
      </c>
      <c r="V5857" s="14">
        <f>SUMIFS('Fielding Data'!F:F,'Fielding Data'!$A:$A,'Hitting Data'!$A5857)</f>
        <v>20</v>
      </c>
      <c r="W5857" s="14">
        <f>SUMIFS('Fielding Data'!G:G,'Fielding Data'!$A:$A,'Hitting Data'!$A5857)</f>
        <v>2</v>
      </c>
      <c r="X5857" s="14">
        <f>SUMIFS('Fielding Data'!H:H,'Fielding Data'!$A:$A,'Hitting Data'!$A5857)</f>
        <v>0</v>
      </c>
    </row>
    <row r="5858" spans="1:24" x14ac:dyDescent="0.25">
      <c r="A5858" s="14" t="str">
        <f t="shared" si="91"/>
        <v>verhadr012014</v>
      </c>
      <c r="B5858" s="19" t="s">
        <v>2316</v>
      </c>
      <c r="C5858" s="19">
        <v>2014</v>
      </c>
      <c r="D5858" s="19">
        <v>1</v>
      </c>
      <c r="E5858" s="19">
        <v>0</v>
      </c>
      <c r="F5858" s="19">
        <v>0</v>
      </c>
      <c r="G5858" s="19">
        <v>0</v>
      </c>
      <c r="H5858" s="19">
        <v>0</v>
      </c>
      <c r="I5858" s="19">
        <v>0</v>
      </c>
      <c r="J5858" s="19">
        <v>0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4" t="str">
        <f>IFERROR(VLOOKUP($A5858,'Fielding Data'!$A:$H,MATCH(P$1,'Fielding Data'!$A$1:$H$1,0),0),"Other")</f>
        <v>P</v>
      </c>
      <c r="Q5858" s="14">
        <f>IFERROR(VLOOKUP($A5858,'Fielding Data'!$A:$H,MATCH(Q$1,'Fielding Data'!$A$1:$H$1,0),0),"Other")</f>
        <v>0</v>
      </c>
      <c r="R5858" s="14">
        <f>IFERROR(VLOOKUP($A5858,'Fielding Data'!$A:$H,MATCH(R$1,'Fielding Data'!$A$1:$H$1,0),0),"Other")</f>
        <v>0</v>
      </c>
      <c r="S5858" s="14">
        <f>IFERROR(VLOOKUP($A5858,'Fielding Data'!$A:$H,MATCH(S$1,'Fielding Data'!$A$1:$H$1,0),0),"Other")</f>
        <v>0</v>
      </c>
      <c r="T5858" s="14">
        <f>IFERROR(VLOOKUP($A5858,'Fielding Data'!$A:$H,MATCH(T$1,'Fielding Data'!$A$1:$H$1,0),0),"Other")</f>
        <v>0</v>
      </c>
      <c r="U5858" s="14">
        <f>SUMIFS('Fielding Data'!E:E,'Fielding Data'!$A:$A,'Hitting Data'!$A5858)</f>
        <v>0</v>
      </c>
      <c r="V5858" s="14">
        <f>SUMIFS('Fielding Data'!F:F,'Fielding Data'!$A:$A,'Hitting Data'!$A5858)</f>
        <v>0</v>
      </c>
      <c r="W5858" s="14">
        <f>SUMIFS('Fielding Data'!G:G,'Fielding Data'!$A:$A,'Hitting Data'!$A5858)</f>
        <v>0</v>
      </c>
      <c r="X5858" s="14">
        <f>SUMIFS('Fielding Data'!H:H,'Fielding Data'!$A:$A,'Hitting Data'!$A5858)</f>
        <v>0</v>
      </c>
    </row>
    <row r="5859" spans="1:24" x14ac:dyDescent="0.25">
      <c r="A5859" s="14" t="str">
        <f t="shared" si="91"/>
        <v>verlaju012014</v>
      </c>
      <c r="B5859" s="19" t="s">
        <v>615</v>
      </c>
      <c r="C5859" s="19">
        <v>2014</v>
      </c>
      <c r="D5859" s="19">
        <v>32</v>
      </c>
      <c r="E5859" s="19">
        <v>6</v>
      </c>
      <c r="F5859" s="19">
        <v>1</v>
      </c>
      <c r="G5859" s="19">
        <v>2</v>
      </c>
      <c r="H5859" s="19">
        <v>0</v>
      </c>
      <c r="I5859" s="19">
        <v>0</v>
      </c>
      <c r="J5859" s="19">
        <v>0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4" t="str">
        <f>IFERROR(VLOOKUP($A5859,'Fielding Data'!$A:$H,MATCH(P$1,'Fielding Data'!$A$1:$H$1,0),0),"Other")</f>
        <v>P</v>
      </c>
      <c r="Q5859" s="14">
        <f>IFERROR(VLOOKUP($A5859,'Fielding Data'!$A:$H,MATCH(Q$1,'Fielding Data'!$A$1:$H$1,0),0),"Other")</f>
        <v>10</v>
      </c>
      <c r="R5859" s="14">
        <f>IFERROR(VLOOKUP($A5859,'Fielding Data'!$A:$H,MATCH(R$1,'Fielding Data'!$A$1:$H$1,0),0),"Other")</f>
        <v>23</v>
      </c>
      <c r="S5859" s="14">
        <f>IFERROR(VLOOKUP($A5859,'Fielding Data'!$A:$H,MATCH(S$1,'Fielding Data'!$A$1:$H$1,0),0),"Other")</f>
        <v>6</v>
      </c>
      <c r="T5859" s="14">
        <f>IFERROR(VLOOKUP($A5859,'Fielding Data'!$A:$H,MATCH(T$1,'Fielding Data'!$A$1:$H$1,0),0),"Other")</f>
        <v>2</v>
      </c>
      <c r="U5859" s="14">
        <f>SUMIFS('Fielding Data'!E:E,'Fielding Data'!$A:$A,'Hitting Data'!$A5859)</f>
        <v>10</v>
      </c>
      <c r="V5859" s="14">
        <f>SUMIFS('Fielding Data'!F:F,'Fielding Data'!$A:$A,'Hitting Data'!$A5859)</f>
        <v>23</v>
      </c>
      <c r="W5859" s="14">
        <f>SUMIFS('Fielding Data'!G:G,'Fielding Data'!$A:$A,'Hitting Data'!$A5859)</f>
        <v>6</v>
      </c>
      <c r="X5859" s="14">
        <f>SUMIFS('Fielding Data'!H:H,'Fielding Data'!$A:$A,'Hitting Data'!$A5859)</f>
        <v>2</v>
      </c>
    </row>
    <row r="5860" spans="1:24" x14ac:dyDescent="0.25">
      <c r="A5860" s="14" t="str">
        <f t="shared" si="91"/>
        <v>vicieda012014</v>
      </c>
      <c r="B5860" s="19" t="s">
        <v>1407</v>
      </c>
      <c r="C5860" s="19">
        <v>2014</v>
      </c>
      <c r="D5860" s="19">
        <v>145</v>
      </c>
      <c r="E5860" s="19">
        <v>523</v>
      </c>
      <c r="F5860" s="19">
        <v>65</v>
      </c>
      <c r="G5860" s="19">
        <v>121</v>
      </c>
      <c r="H5860" s="19">
        <v>22</v>
      </c>
      <c r="I5860" s="19">
        <v>3</v>
      </c>
      <c r="J5860" s="19">
        <v>21</v>
      </c>
      <c r="K5860" s="19">
        <v>58</v>
      </c>
      <c r="L5860" s="19">
        <v>0</v>
      </c>
      <c r="M5860" s="19">
        <v>1</v>
      </c>
      <c r="N5860" s="19">
        <v>32</v>
      </c>
      <c r="O5860" s="19">
        <v>122</v>
      </c>
      <c r="P5860" s="14" t="str">
        <f>IFERROR(VLOOKUP($A5860,'Fielding Data'!$A:$H,MATCH(P$1,'Fielding Data'!$A$1:$H$1,0),0),"Other")</f>
        <v>1B</v>
      </c>
      <c r="Q5860" s="14">
        <f>IFERROR(VLOOKUP($A5860,'Fielding Data'!$A:$H,MATCH(Q$1,'Fielding Data'!$A$1:$H$1,0),0),"Other")</f>
        <v>25</v>
      </c>
      <c r="R5860" s="14">
        <f>IFERROR(VLOOKUP($A5860,'Fielding Data'!$A:$H,MATCH(R$1,'Fielding Data'!$A$1:$H$1,0),0),"Other")</f>
        <v>0</v>
      </c>
      <c r="S5860" s="14">
        <f>IFERROR(VLOOKUP($A5860,'Fielding Data'!$A:$H,MATCH(S$1,'Fielding Data'!$A$1:$H$1,0),0),"Other")</f>
        <v>0</v>
      </c>
      <c r="T5860" s="14">
        <f>IFERROR(VLOOKUP($A5860,'Fielding Data'!$A:$H,MATCH(T$1,'Fielding Data'!$A$1:$H$1,0),0),"Other")</f>
        <v>1</v>
      </c>
      <c r="U5860" s="14">
        <f>SUMIFS('Fielding Data'!E:E,'Fielding Data'!$A:$A,'Hitting Data'!$A5860)</f>
        <v>455</v>
      </c>
      <c r="V5860" s="14">
        <f>SUMIFS('Fielding Data'!F:F,'Fielding Data'!$A:$A,'Hitting Data'!$A5860)</f>
        <v>10</v>
      </c>
      <c r="W5860" s="14">
        <f>SUMIFS('Fielding Data'!G:G,'Fielding Data'!$A:$A,'Hitting Data'!$A5860)</f>
        <v>16</v>
      </c>
      <c r="X5860" s="14">
        <f>SUMIFS('Fielding Data'!H:H,'Fielding Data'!$A:$A,'Hitting Data'!$A5860)</f>
        <v>1</v>
      </c>
    </row>
    <row r="5861" spans="1:24" x14ac:dyDescent="0.25">
      <c r="A5861" s="14" t="str">
        <f t="shared" si="91"/>
        <v>victosh012014</v>
      </c>
      <c r="B5861" s="19" t="s">
        <v>408</v>
      </c>
      <c r="C5861" s="19">
        <v>2014</v>
      </c>
      <c r="D5861" s="19">
        <v>30</v>
      </c>
      <c r="E5861" s="19">
        <v>123</v>
      </c>
      <c r="F5861" s="19">
        <v>14</v>
      </c>
      <c r="G5861" s="19">
        <v>33</v>
      </c>
      <c r="H5861" s="19">
        <v>6</v>
      </c>
      <c r="I5861" s="19">
        <v>1</v>
      </c>
      <c r="J5861" s="19">
        <v>2</v>
      </c>
      <c r="K5861" s="19">
        <v>12</v>
      </c>
      <c r="L5861" s="19">
        <v>2</v>
      </c>
      <c r="M5861" s="19">
        <v>0</v>
      </c>
      <c r="N5861" s="19">
        <v>6</v>
      </c>
      <c r="O5861" s="19">
        <v>21</v>
      </c>
      <c r="P5861" s="14" t="str">
        <f>IFERROR(VLOOKUP($A5861,'Fielding Data'!$A:$H,MATCH(P$1,'Fielding Data'!$A$1:$H$1,0),0),"Other")</f>
        <v>OF</v>
      </c>
      <c r="Q5861" s="14">
        <f>IFERROR(VLOOKUP($A5861,'Fielding Data'!$A:$H,MATCH(Q$1,'Fielding Data'!$A$1:$H$1,0),0),"Other")</f>
        <v>56</v>
      </c>
      <c r="R5861" s="14">
        <f>IFERROR(VLOOKUP($A5861,'Fielding Data'!$A:$H,MATCH(R$1,'Fielding Data'!$A$1:$H$1,0),0),"Other")</f>
        <v>1</v>
      </c>
      <c r="S5861" s="14">
        <f>IFERROR(VLOOKUP($A5861,'Fielding Data'!$A:$H,MATCH(S$1,'Fielding Data'!$A$1:$H$1,0),0),"Other")</f>
        <v>0</v>
      </c>
      <c r="T5861" s="14">
        <f>IFERROR(VLOOKUP($A5861,'Fielding Data'!$A:$H,MATCH(T$1,'Fielding Data'!$A$1:$H$1,0),0),"Other")</f>
        <v>0</v>
      </c>
      <c r="U5861" s="14">
        <f>SUMIFS('Fielding Data'!E:E,'Fielding Data'!$A:$A,'Hitting Data'!$A5861)</f>
        <v>112</v>
      </c>
      <c r="V5861" s="14">
        <f>SUMIFS('Fielding Data'!F:F,'Fielding Data'!$A:$A,'Hitting Data'!$A5861)</f>
        <v>2</v>
      </c>
      <c r="W5861" s="14">
        <f>SUMIFS('Fielding Data'!G:G,'Fielding Data'!$A:$A,'Hitting Data'!$A5861)</f>
        <v>0</v>
      </c>
      <c r="X5861" s="14">
        <f>SUMIFS('Fielding Data'!H:H,'Fielding Data'!$A:$A,'Hitting Data'!$A5861)</f>
        <v>0</v>
      </c>
    </row>
    <row r="5862" spans="1:24" x14ac:dyDescent="0.25">
      <c r="A5862" s="14" t="str">
        <f t="shared" si="91"/>
        <v>villaca012014</v>
      </c>
      <c r="B5862" s="19" t="s">
        <v>740</v>
      </c>
      <c r="C5862" s="19">
        <v>2014</v>
      </c>
      <c r="D5862" s="19">
        <v>42</v>
      </c>
      <c r="E5862" s="19">
        <v>10</v>
      </c>
      <c r="F5862" s="19">
        <v>0</v>
      </c>
      <c r="G5862" s="19">
        <v>0</v>
      </c>
      <c r="H5862" s="19">
        <v>0</v>
      </c>
      <c r="I5862" s="19">
        <v>0</v>
      </c>
      <c r="J5862" s="19">
        <v>0</v>
      </c>
      <c r="K5862" s="19">
        <v>0</v>
      </c>
      <c r="L5862" s="19">
        <v>0</v>
      </c>
      <c r="M5862" s="19">
        <v>0</v>
      </c>
      <c r="N5862" s="19">
        <v>0</v>
      </c>
      <c r="O5862" s="19">
        <v>6</v>
      </c>
      <c r="P5862" s="14" t="str">
        <f>IFERROR(VLOOKUP($A5862,'Fielding Data'!$A:$H,MATCH(P$1,'Fielding Data'!$A$1:$H$1,0),0),"Other")</f>
        <v>P</v>
      </c>
      <c r="Q5862" s="14">
        <f>IFERROR(VLOOKUP($A5862,'Fielding Data'!$A:$H,MATCH(Q$1,'Fielding Data'!$A$1:$H$1,0),0),"Other")</f>
        <v>3</v>
      </c>
      <c r="R5862" s="14">
        <f>IFERROR(VLOOKUP($A5862,'Fielding Data'!$A:$H,MATCH(R$1,'Fielding Data'!$A$1:$H$1,0),0),"Other")</f>
        <v>12</v>
      </c>
      <c r="S5862" s="14">
        <f>IFERROR(VLOOKUP($A5862,'Fielding Data'!$A:$H,MATCH(S$1,'Fielding Data'!$A$1:$H$1,0),0),"Other")</f>
        <v>0</v>
      </c>
      <c r="T5862" s="14">
        <f>IFERROR(VLOOKUP($A5862,'Fielding Data'!$A:$H,MATCH(T$1,'Fielding Data'!$A$1:$H$1,0),0),"Other")</f>
        <v>0</v>
      </c>
      <c r="U5862" s="14">
        <f>SUMIFS('Fielding Data'!E:E,'Fielding Data'!$A:$A,'Hitting Data'!$A5862)</f>
        <v>3</v>
      </c>
      <c r="V5862" s="14">
        <f>SUMIFS('Fielding Data'!F:F,'Fielding Data'!$A:$A,'Hitting Data'!$A5862)</f>
        <v>12</v>
      </c>
      <c r="W5862" s="14">
        <f>SUMIFS('Fielding Data'!G:G,'Fielding Data'!$A:$A,'Hitting Data'!$A5862)</f>
        <v>0</v>
      </c>
      <c r="X5862" s="14">
        <f>SUMIFS('Fielding Data'!H:H,'Fielding Data'!$A:$A,'Hitting Data'!$A5862)</f>
        <v>0</v>
      </c>
    </row>
    <row r="5863" spans="1:24" x14ac:dyDescent="0.25">
      <c r="A5863" s="14" t="str">
        <f t="shared" si="91"/>
        <v>villajo012014</v>
      </c>
      <c r="B5863" s="19" t="s">
        <v>2074</v>
      </c>
      <c r="C5863" s="19">
        <v>2014</v>
      </c>
      <c r="D5863" s="19">
        <v>87</v>
      </c>
      <c r="E5863" s="19">
        <v>263</v>
      </c>
      <c r="F5863" s="19">
        <v>31</v>
      </c>
      <c r="G5863" s="19">
        <v>55</v>
      </c>
      <c r="H5863" s="19">
        <v>13</v>
      </c>
      <c r="I5863" s="19">
        <v>2</v>
      </c>
      <c r="J5863" s="19">
        <v>7</v>
      </c>
      <c r="K5863" s="19">
        <v>27</v>
      </c>
      <c r="L5863" s="19">
        <v>17</v>
      </c>
      <c r="M5863" s="19">
        <v>4</v>
      </c>
      <c r="N5863" s="19">
        <v>19</v>
      </c>
      <c r="O5863" s="19">
        <v>80</v>
      </c>
      <c r="P5863" s="14" t="str">
        <f>IFERROR(VLOOKUP($A5863,'Fielding Data'!$A:$H,MATCH(P$1,'Fielding Data'!$A$1:$H$1,0),0),"Other")</f>
        <v>SS</v>
      </c>
      <c r="Q5863" s="14">
        <f>IFERROR(VLOOKUP($A5863,'Fielding Data'!$A:$H,MATCH(Q$1,'Fielding Data'!$A$1:$H$1,0),0),"Other")</f>
        <v>104</v>
      </c>
      <c r="R5863" s="14">
        <f>IFERROR(VLOOKUP($A5863,'Fielding Data'!$A:$H,MATCH(R$1,'Fielding Data'!$A$1:$H$1,0),0),"Other")</f>
        <v>229</v>
      </c>
      <c r="S5863" s="14">
        <f>IFERROR(VLOOKUP($A5863,'Fielding Data'!$A:$H,MATCH(S$1,'Fielding Data'!$A$1:$H$1,0),0),"Other")</f>
        <v>18</v>
      </c>
      <c r="T5863" s="14">
        <f>IFERROR(VLOOKUP($A5863,'Fielding Data'!$A:$H,MATCH(T$1,'Fielding Data'!$A$1:$H$1,0),0),"Other")</f>
        <v>45</v>
      </c>
      <c r="U5863" s="14">
        <f>SUMIFS('Fielding Data'!E:E,'Fielding Data'!$A:$A,'Hitting Data'!$A5863)</f>
        <v>104</v>
      </c>
      <c r="V5863" s="14">
        <f>SUMIFS('Fielding Data'!F:F,'Fielding Data'!$A:$A,'Hitting Data'!$A5863)</f>
        <v>229</v>
      </c>
      <c r="W5863" s="14">
        <f>SUMIFS('Fielding Data'!G:G,'Fielding Data'!$A:$A,'Hitting Data'!$A5863)</f>
        <v>18</v>
      </c>
      <c r="X5863" s="14">
        <f>SUMIFS('Fielding Data'!H:H,'Fielding Data'!$A:$A,'Hitting Data'!$A5863)</f>
        <v>45</v>
      </c>
    </row>
    <row r="5864" spans="1:24" x14ac:dyDescent="0.25">
      <c r="A5864" s="14" t="str">
        <f t="shared" si="91"/>
        <v>villape012014</v>
      </c>
      <c r="B5864" s="19" t="s">
        <v>1852</v>
      </c>
      <c r="C5864" s="19">
        <v>2014</v>
      </c>
      <c r="D5864" s="19">
        <v>12</v>
      </c>
      <c r="E5864" s="19">
        <v>2</v>
      </c>
      <c r="F5864" s="19">
        <v>0</v>
      </c>
      <c r="G5864" s="19">
        <v>1</v>
      </c>
      <c r="H5864" s="19">
        <v>0</v>
      </c>
      <c r="I5864" s="19">
        <v>0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1</v>
      </c>
      <c r="P5864" s="14" t="str">
        <f>IFERROR(VLOOKUP($A5864,'Fielding Data'!$A:$H,MATCH(P$1,'Fielding Data'!$A$1:$H$1,0),0),"Other")</f>
        <v>P</v>
      </c>
      <c r="Q5864" s="14">
        <f>IFERROR(VLOOKUP($A5864,'Fielding Data'!$A:$H,MATCH(Q$1,'Fielding Data'!$A$1:$H$1,0),0),"Other")</f>
        <v>0</v>
      </c>
      <c r="R5864" s="14">
        <f>IFERROR(VLOOKUP($A5864,'Fielding Data'!$A:$H,MATCH(R$1,'Fielding Data'!$A$1:$H$1,0),0),"Other")</f>
        <v>0</v>
      </c>
      <c r="S5864" s="14">
        <f>IFERROR(VLOOKUP($A5864,'Fielding Data'!$A:$H,MATCH(S$1,'Fielding Data'!$A$1:$H$1,0),0),"Other")</f>
        <v>0</v>
      </c>
      <c r="T5864" s="14">
        <f>IFERROR(VLOOKUP($A5864,'Fielding Data'!$A:$H,MATCH(T$1,'Fielding Data'!$A$1:$H$1,0),0),"Other")</f>
        <v>0</v>
      </c>
      <c r="U5864" s="14">
        <f>SUMIFS('Fielding Data'!E:E,'Fielding Data'!$A:$A,'Hitting Data'!$A5864)</f>
        <v>0</v>
      </c>
      <c r="V5864" s="14">
        <f>SUMIFS('Fielding Data'!F:F,'Fielding Data'!$A:$A,'Hitting Data'!$A5864)</f>
        <v>0</v>
      </c>
      <c r="W5864" s="14">
        <f>SUMIFS('Fielding Data'!G:G,'Fielding Data'!$A:$A,'Hitting Data'!$A5864)</f>
        <v>0</v>
      </c>
      <c r="X5864" s="14">
        <f>SUMIFS('Fielding Data'!H:H,'Fielding Data'!$A:$A,'Hitting Data'!$A5864)</f>
        <v>0</v>
      </c>
    </row>
    <row r="5865" spans="1:24" x14ac:dyDescent="0.25">
      <c r="A5865" s="14" t="str">
        <f t="shared" si="91"/>
        <v>vinceni012014</v>
      </c>
      <c r="B5865" s="19" t="s">
        <v>1853</v>
      </c>
      <c r="C5865" s="19">
        <v>2014</v>
      </c>
      <c r="D5865" s="19">
        <v>63</v>
      </c>
      <c r="E5865" s="19">
        <v>1</v>
      </c>
      <c r="F5865" s="19">
        <v>0</v>
      </c>
      <c r="G5865" s="19">
        <v>0</v>
      </c>
      <c r="H5865" s="19">
        <v>0</v>
      </c>
      <c r="I5865" s="19">
        <v>0</v>
      </c>
      <c r="J5865" s="19">
        <v>0</v>
      </c>
      <c r="K5865" s="19">
        <v>0</v>
      </c>
      <c r="L5865" s="19">
        <v>0</v>
      </c>
      <c r="M5865" s="19">
        <v>0</v>
      </c>
      <c r="N5865" s="19">
        <v>0</v>
      </c>
      <c r="O5865" s="19">
        <v>1</v>
      </c>
      <c r="P5865" s="14" t="str">
        <f>IFERROR(VLOOKUP($A5865,'Fielding Data'!$A:$H,MATCH(P$1,'Fielding Data'!$A$1:$H$1,0),0),"Other")</f>
        <v>P</v>
      </c>
      <c r="Q5865" s="14">
        <f>IFERROR(VLOOKUP($A5865,'Fielding Data'!$A:$H,MATCH(Q$1,'Fielding Data'!$A$1:$H$1,0),0),"Other")</f>
        <v>2</v>
      </c>
      <c r="R5865" s="14">
        <f>IFERROR(VLOOKUP($A5865,'Fielding Data'!$A:$H,MATCH(R$1,'Fielding Data'!$A$1:$H$1,0),0),"Other")</f>
        <v>9</v>
      </c>
      <c r="S5865" s="14">
        <f>IFERROR(VLOOKUP($A5865,'Fielding Data'!$A:$H,MATCH(S$1,'Fielding Data'!$A$1:$H$1,0),0),"Other")</f>
        <v>1</v>
      </c>
      <c r="T5865" s="14">
        <f>IFERROR(VLOOKUP($A5865,'Fielding Data'!$A:$H,MATCH(T$1,'Fielding Data'!$A$1:$H$1,0),0),"Other")</f>
        <v>1</v>
      </c>
      <c r="U5865" s="14">
        <f>SUMIFS('Fielding Data'!E:E,'Fielding Data'!$A:$A,'Hitting Data'!$A5865)</f>
        <v>2</v>
      </c>
      <c r="V5865" s="14">
        <f>SUMIFS('Fielding Data'!F:F,'Fielding Data'!$A:$A,'Hitting Data'!$A5865)</f>
        <v>9</v>
      </c>
      <c r="W5865" s="14">
        <f>SUMIFS('Fielding Data'!G:G,'Fielding Data'!$A:$A,'Hitting Data'!$A5865)</f>
        <v>1</v>
      </c>
      <c r="X5865" s="14">
        <f>SUMIFS('Fielding Data'!H:H,'Fielding Data'!$A:$A,'Hitting Data'!$A5865)</f>
        <v>1</v>
      </c>
    </row>
    <row r="5866" spans="1:24" x14ac:dyDescent="0.25">
      <c r="A5866" s="14" t="str">
        <f t="shared" si="91"/>
        <v>vizcaar012014</v>
      </c>
      <c r="B5866" s="19" t="s">
        <v>1645</v>
      </c>
      <c r="C5866" s="19">
        <v>2014</v>
      </c>
      <c r="D5866" s="19">
        <v>5</v>
      </c>
      <c r="E5866" s="19">
        <v>0</v>
      </c>
      <c r="F5866" s="19">
        <v>0</v>
      </c>
      <c r="G5866" s="19">
        <v>0</v>
      </c>
      <c r="H5866" s="19">
        <v>0</v>
      </c>
      <c r="I5866" s="19">
        <v>0</v>
      </c>
      <c r="J5866" s="19">
        <v>0</v>
      </c>
      <c r="K5866" s="19">
        <v>0</v>
      </c>
      <c r="L5866" s="19">
        <v>0</v>
      </c>
      <c r="M5866" s="19">
        <v>0</v>
      </c>
      <c r="N5866" s="19">
        <v>0</v>
      </c>
      <c r="O5866" s="19">
        <v>0</v>
      </c>
      <c r="P5866" s="14" t="str">
        <f>IFERROR(VLOOKUP($A5866,'Fielding Data'!$A:$H,MATCH(P$1,'Fielding Data'!$A$1:$H$1,0),0),"Other")</f>
        <v>P</v>
      </c>
      <c r="Q5866" s="14">
        <f>IFERROR(VLOOKUP($A5866,'Fielding Data'!$A:$H,MATCH(Q$1,'Fielding Data'!$A$1:$H$1,0),0),"Other")</f>
        <v>0</v>
      </c>
      <c r="R5866" s="14">
        <f>IFERROR(VLOOKUP($A5866,'Fielding Data'!$A:$H,MATCH(R$1,'Fielding Data'!$A$1:$H$1,0),0),"Other")</f>
        <v>0</v>
      </c>
      <c r="S5866" s="14">
        <f>IFERROR(VLOOKUP($A5866,'Fielding Data'!$A:$H,MATCH(S$1,'Fielding Data'!$A$1:$H$1,0),0),"Other")</f>
        <v>0</v>
      </c>
      <c r="T5866" s="14">
        <f>IFERROR(VLOOKUP($A5866,'Fielding Data'!$A:$H,MATCH(T$1,'Fielding Data'!$A$1:$H$1,0),0),"Other")</f>
        <v>0</v>
      </c>
      <c r="U5866" s="14">
        <f>SUMIFS('Fielding Data'!E:E,'Fielding Data'!$A:$A,'Hitting Data'!$A5866)</f>
        <v>0</v>
      </c>
      <c r="V5866" s="14">
        <f>SUMIFS('Fielding Data'!F:F,'Fielding Data'!$A:$A,'Hitting Data'!$A5866)</f>
        <v>0</v>
      </c>
      <c r="W5866" s="14">
        <f>SUMIFS('Fielding Data'!G:G,'Fielding Data'!$A:$A,'Hitting Data'!$A5866)</f>
        <v>0</v>
      </c>
      <c r="X5866" s="14">
        <f>SUMIFS('Fielding Data'!H:H,'Fielding Data'!$A:$A,'Hitting Data'!$A5866)</f>
        <v>0</v>
      </c>
    </row>
    <row r="5867" spans="1:24" x14ac:dyDescent="0.25">
      <c r="A5867" s="14" t="str">
        <f t="shared" si="91"/>
        <v>vogelry012014</v>
      </c>
      <c r="B5867" s="19" t="s">
        <v>209</v>
      </c>
      <c r="C5867" s="19">
        <v>2014</v>
      </c>
      <c r="D5867" s="19">
        <v>32</v>
      </c>
      <c r="E5867" s="19">
        <v>61</v>
      </c>
      <c r="F5867" s="19">
        <v>3</v>
      </c>
      <c r="G5867" s="19">
        <v>7</v>
      </c>
      <c r="H5867" s="19">
        <v>2</v>
      </c>
      <c r="I5867" s="19">
        <v>0</v>
      </c>
      <c r="J5867" s="19">
        <v>0</v>
      </c>
      <c r="K5867" s="19">
        <v>2</v>
      </c>
      <c r="L5867" s="19">
        <v>0</v>
      </c>
      <c r="M5867" s="19">
        <v>0</v>
      </c>
      <c r="N5867" s="19">
        <v>2</v>
      </c>
      <c r="O5867" s="19">
        <v>20</v>
      </c>
      <c r="P5867" s="14" t="str">
        <f>IFERROR(VLOOKUP($A5867,'Fielding Data'!$A:$H,MATCH(P$1,'Fielding Data'!$A$1:$H$1,0),0),"Other")</f>
        <v>P</v>
      </c>
      <c r="Q5867" s="14">
        <f>IFERROR(VLOOKUP($A5867,'Fielding Data'!$A:$H,MATCH(Q$1,'Fielding Data'!$A$1:$H$1,0),0),"Other")</f>
        <v>11</v>
      </c>
      <c r="R5867" s="14">
        <f>IFERROR(VLOOKUP($A5867,'Fielding Data'!$A:$H,MATCH(R$1,'Fielding Data'!$A$1:$H$1,0),0),"Other")</f>
        <v>19</v>
      </c>
      <c r="S5867" s="14">
        <f>IFERROR(VLOOKUP($A5867,'Fielding Data'!$A:$H,MATCH(S$1,'Fielding Data'!$A$1:$H$1,0),0),"Other")</f>
        <v>2</v>
      </c>
      <c r="T5867" s="14">
        <f>IFERROR(VLOOKUP($A5867,'Fielding Data'!$A:$H,MATCH(T$1,'Fielding Data'!$A$1:$H$1,0),0),"Other")</f>
        <v>1</v>
      </c>
      <c r="U5867" s="14">
        <f>SUMIFS('Fielding Data'!E:E,'Fielding Data'!$A:$A,'Hitting Data'!$A5867)</f>
        <v>11</v>
      </c>
      <c r="V5867" s="14">
        <f>SUMIFS('Fielding Data'!F:F,'Fielding Data'!$A:$A,'Hitting Data'!$A5867)</f>
        <v>19</v>
      </c>
      <c r="W5867" s="14">
        <f>SUMIFS('Fielding Data'!G:G,'Fielding Data'!$A:$A,'Hitting Data'!$A5867)</f>
        <v>2</v>
      </c>
      <c r="X5867" s="14">
        <f>SUMIFS('Fielding Data'!H:H,'Fielding Data'!$A:$A,'Hitting Data'!$A5867)</f>
        <v>1</v>
      </c>
    </row>
    <row r="5868" spans="1:24" x14ac:dyDescent="0.25">
      <c r="A5868" s="14" t="str">
        <f t="shared" si="91"/>
        <v>vogtst012014</v>
      </c>
      <c r="B5868" s="19" t="s">
        <v>1855</v>
      </c>
      <c r="C5868" s="19">
        <v>2014</v>
      </c>
      <c r="D5868" s="19">
        <v>84</v>
      </c>
      <c r="E5868" s="19">
        <v>269</v>
      </c>
      <c r="F5868" s="19">
        <v>26</v>
      </c>
      <c r="G5868" s="19">
        <v>75</v>
      </c>
      <c r="H5868" s="19">
        <v>10</v>
      </c>
      <c r="I5868" s="19">
        <v>2</v>
      </c>
      <c r="J5868" s="19">
        <v>9</v>
      </c>
      <c r="K5868" s="19">
        <v>35</v>
      </c>
      <c r="L5868" s="19">
        <v>1</v>
      </c>
      <c r="M5868" s="19">
        <v>0</v>
      </c>
      <c r="N5868" s="19">
        <v>16</v>
      </c>
      <c r="O5868" s="19">
        <v>39</v>
      </c>
      <c r="P5868" s="14" t="str">
        <f>IFERROR(VLOOKUP($A5868,'Fielding Data'!$A:$H,MATCH(P$1,'Fielding Data'!$A$1:$H$1,0),0),"Other")</f>
        <v>1B</v>
      </c>
      <c r="Q5868" s="14">
        <f>IFERROR(VLOOKUP($A5868,'Fielding Data'!$A:$H,MATCH(Q$1,'Fielding Data'!$A$1:$H$1,0),0),"Other")</f>
        <v>341</v>
      </c>
      <c r="R5868" s="14">
        <f>IFERROR(VLOOKUP($A5868,'Fielding Data'!$A:$H,MATCH(R$1,'Fielding Data'!$A$1:$H$1,0),0),"Other")</f>
        <v>21</v>
      </c>
      <c r="S5868" s="14">
        <f>IFERROR(VLOOKUP($A5868,'Fielding Data'!$A:$H,MATCH(S$1,'Fielding Data'!$A$1:$H$1,0),0),"Other")</f>
        <v>2</v>
      </c>
      <c r="T5868" s="14">
        <f>IFERROR(VLOOKUP($A5868,'Fielding Data'!$A:$H,MATCH(T$1,'Fielding Data'!$A$1:$H$1,0),0),"Other")</f>
        <v>28</v>
      </c>
      <c r="U5868" s="14">
        <f>SUMIFS('Fielding Data'!E:E,'Fielding Data'!$A:$A,'Hitting Data'!$A5868)</f>
        <v>454</v>
      </c>
      <c r="V5868" s="14">
        <f>SUMIFS('Fielding Data'!F:F,'Fielding Data'!$A:$A,'Hitting Data'!$A5868)</f>
        <v>25</v>
      </c>
      <c r="W5868" s="14">
        <f>SUMIFS('Fielding Data'!G:G,'Fielding Data'!$A:$A,'Hitting Data'!$A5868)</f>
        <v>2</v>
      </c>
      <c r="X5868" s="14">
        <f>SUMIFS('Fielding Data'!H:H,'Fielding Data'!$A:$A,'Hitting Data'!$A5868)</f>
        <v>28</v>
      </c>
    </row>
    <row r="5869" spans="1:24" x14ac:dyDescent="0.25">
      <c r="A5869" s="14" t="str">
        <f t="shared" si="91"/>
        <v>volqued012014</v>
      </c>
      <c r="B5869" s="19" t="s">
        <v>616</v>
      </c>
      <c r="C5869" s="19">
        <v>2014</v>
      </c>
      <c r="D5869" s="19">
        <v>32</v>
      </c>
      <c r="E5869" s="19">
        <v>53</v>
      </c>
      <c r="F5869" s="19">
        <v>3</v>
      </c>
      <c r="G5869" s="19">
        <v>2</v>
      </c>
      <c r="H5869" s="19">
        <v>0</v>
      </c>
      <c r="I5869" s="19">
        <v>0</v>
      </c>
      <c r="J5869" s="19">
        <v>0</v>
      </c>
      <c r="K5869" s="19">
        <v>2</v>
      </c>
      <c r="L5869" s="19">
        <v>0</v>
      </c>
      <c r="M5869" s="19">
        <v>0</v>
      </c>
      <c r="N5869" s="19">
        <v>3</v>
      </c>
      <c r="O5869" s="19">
        <v>27</v>
      </c>
      <c r="P5869" s="14" t="str">
        <f>IFERROR(VLOOKUP($A5869,'Fielding Data'!$A:$H,MATCH(P$1,'Fielding Data'!$A$1:$H$1,0),0),"Other")</f>
        <v>P</v>
      </c>
      <c r="Q5869" s="14">
        <f>IFERROR(VLOOKUP($A5869,'Fielding Data'!$A:$H,MATCH(Q$1,'Fielding Data'!$A$1:$H$1,0),0),"Other")</f>
        <v>9</v>
      </c>
      <c r="R5869" s="14">
        <f>IFERROR(VLOOKUP($A5869,'Fielding Data'!$A:$H,MATCH(R$1,'Fielding Data'!$A$1:$H$1,0),0),"Other")</f>
        <v>25</v>
      </c>
      <c r="S5869" s="14">
        <f>IFERROR(VLOOKUP($A5869,'Fielding Data'!$A:$H,MATCH(S$1,'Fielding Data'!$A$1:$H$1,0),0),"Other")</f>
        <v>3</v>
      </c>
      <c r="T5869" s="14">
        <f>IFERROR(VLOOKUP($A5869,'Fielding Data'!$A:$H,MATCH(T$1,'Fielding Data'!$A$1:$H$1,0),0),"Other")</f>
        <v>1</v>
      </c>
      <c r="U5869" s="14">
        <f>SUMIFS('Fielding Data'!E:E,'Fielding Data'!$A:$A,'Hitting Data'!$A5869)</f>
        <v>9</v>
      </c>
      <c r="V5869" s="14">
        <f>SUMIFS('Fielding Data'!F:F,'Fielding Data'!$A:$A,'Hitting Data'!$A5869)</f>
        <v>25</v>
      </c>
      <c r="W5869" s="14">
        <f>SUMIFS('Fielding Data'!G:G,'Fielding Data'!$A:$A,'Hitting Data'!$A5869)</f>
        <v>3</v>
      </c>
      <c r="X5869" s="14">
        <f>SUMIFS('Fielding Data'!H:H,'Fielding Data'!$A:$A,'Hitting Data'!$A5869)</f>
        <v>1</v>
      </c>
    </row>
    <row r="5870" spans="1:24" x14ac:dyDescent="0.25">
      <c r="A5870" s="14" t="str">
        <f t="shared" si="91"/>
        <v>vottojo012014</v>
      </c>
      <c r="B5870" s="19" t="s">
        <v>867</v>
      </c>
      <c r="C5870" s="19">
        <v>2014</v>
      </c>
      <c r="D5870" s="19">
        <v>62</v>
      </c>
      <c r="E5870" s="19">
        <v>220</v>
      </c>
      <c r="F5870" s="19">
        <v>32</v>
      </c>
      <c r="G5870" s="19">
        <v>56</v>
      </c>
      <c r="H5870" s="19">
        <v>16</v>
      </c>
      <c r="I5870" s="19">
        <v>0</v>
      </c>
      <c r="J5870" s="19">
        <v>6</v>
      </c>
      <c r="K5870" s="19">
        <v>23</v>
      </c>
      <c r="L5870" s="19">
        <v>1</v>
      </c>
      <c r="M5870" s="19">
        <v>1</v>
      </c>
      <c r="N5870" s="19">
        <v>47</v>
      </c>
      <c r="O5870" s="19">
        <v>49</v>
      </c>
      <c r="P5870" s="14" t="str">
        <f>IFERROR(VLOOKUP($A5870,'Fielding Data'!$A:$H,MATCH(P$1,'Fielding Data'!$A$1:$H$1,0),0),"Other")</f>
        <v>1B</v>
      </c>
      <c r="Q5870" s="14">
        <f>IFERROR(VLOOKUP($A5870,'Fielding Data'!$A:$H,MATCH(Q$1,'Fielding Data'!$A$1:$H$1,0),0),"Other")</f>
        <v>499</v>
      </c>
      <c r="R5870" s="14">
        <f>IFERROR(VLOOKUP($A5870,'Fielding Data'!$A:$H,MATCH(R$1,'Fielding Data'!$A$1:$H$1,0),0),"Other")</f>
        <v>63</v>
      </c>
      <c r="S5870" s="14">
        <f>IFERROR(VLOOKUP($A5870,'Fielding Data'!$A:$H,MATCH(S$1,'Fielding Data'!$A$1:$H$1,0),0),"Other")</f>
        <v>7</v>
      </c>
      <c r="T5870" s="14">
        <f>IFERROR(VLOOKUP($A5870,'Fielding Data'!$A:$H,MATCH(T$1,'Fielding Data'!$A$1:$H$1,0),0),"Other")</f>
        <v>39</v>
      </c>
      <c r="U5870" s="14">
        <f>SUMIFS('Fielding Data'!E:E,'Fielding Data'!$A:$A,'Hitting Data'!$A5870)</f>
        <v>499</v>
      </c>
      <c r="V5870" s="14">
        <f>SUMIFS('Fielding Data'!F:F,'Fielding Data'!$A:$A,'Hitting Data'!$A5870)</f>
        <v>63</v>
      </c>
      <c r="W5870" s="14">
        <f>SUMIFS('Fielding Data'!G:G,'Fielding Data'!$A:$A,'Hitting Data'!$A5870)</f>
        <v>7</v>
      </c>
      <c r="X5870" s="14">
        <f>SUMIFS('Fielding Data'!H:H,'Fielding Data'!$A:$A,'Hitting Data'!$A5870)</f>
        <v>39</v>
      </c>
    </row>
    <row r="5871" spans="1:24" x14ac:dyDescent="0.25">
      <c r="A5871" s="14" t="str">
        <f t="shared" si="91"/>
        <v>wachami012014</v>
      </c>
      <c r="B5871" s="19" t="s">
        <v>2075</v>
      </c>
      <c r="C5871" s="19">
        <v>2014</v>
      </c>
      <c r="D5871" s="19">
        <v>19</v>
      </c>
      <c r="E5871" s="19">
        <v>29</v>
      </c>
      <c r="F5871" s="19">
        <v>1</v>
      </c>
      <c r="G5871" s="19">
        <v>1</v>
      </c>
      <c r="H5871" s="19">
        <v>0</v>
      </c>
      <c r="I5871" s="19">
        <v>0</v>
      </c>
      <c r="J5871" s="19">
        <v>0</v>
      </c>
      <c r="K5871" s="19">
        <v>2</v>
      </c>
      <c r="L5871" s="19">
        <v>0</v>
      </c>
      <c r="M5871" s="19">
        <v>0</v>
      </c>
      <c r="N5871" s="19">
        <v>0</v>
      </c>
      <c r="O5871" s="19">
        <v>18</v>
      </c>
      <c r="P5871" s="14" t="str">
        <f>IFERROR(VLOOKUP($A5871,'Fielding Data'!$A:$H,MATCH(P$1,'Fielding Data'!$A$1:$H$1,0),0),"Other")</f>
        <v>P</v>
      </c>
      <c r="Q5871" s="14">
        <f>IFERROR(VLOOKUP($A5871,'Fielding Data'!$A:$H,MATCH(Q$1,'Fielding Data'!$A$1:$H$1,0),0),"Other")</f>
        <v>12</v>
      </c>
      <c r="R5871" s="14">
        <f>IFERROR(VLOOKUP($A5871,'Fielding Data'!$A:$H,MATCH(R$1,'Fielding Data'!$A$1:$H$1,0),0),"Other")</f>
        <v>13</v>
      </c>
      <c r="S5871" s="14">
        <f>IFERROR(VLOOKUP($A5871,'Fielding Data'!$A:$H,MATCH(S$1,'Fielding Data'!$A$1:$H$1,0),0),"Other")</f>
        <v>0</v>
      </c>
      <c r="T5871" s="14">
        <f>IFERROR(VLOOKUP($A5871,'Fielding Data'!$A:$H,MATCH(T$1,'Fielding Data'!$A$1:$H$1,0),0),"Other")</f>
        <v>1</v>
      </c>
      <c r="U5871" s="14">
        <f>SUMIFS('Fielding Data'!E:E,'Fielding Data'!$A:$A,'Hitting Data'!$A5871)</f>
        <v>12</v>
      </c>
      <c r="V5871" s="14">
        <f>SUMIFS('Fielding Data'!F:F,'Fielding Data'!$A:$A,'Hitting Data'!$A5871)</f>
        <v>13</v>
      </c>
      <c r="W5871" s="14">
        <f>SUMIFS('Fielding Data'!G:G,'Fielding Data'!$A:$A,'Hitting Data'!$A5871)</f>
        <v>0</v>
      </c>
      <c r="X5871" s="14">
        <f>SUMIFS('Fielding Data'!H:H,'Fielding Data'!$A:$A,'Hitting Data'!$A5871)</f>
        <v>1</v>
      </c>
    </row>
    <row r="5872" spans="1:24" x14ac:dyDescent="0.25">
      <c r="A5872" s="14" t="str">
        <f t="shared" si="91"/>
        <v>wadats012014</v>
      </c>
      <c r="B5872" s="19" t="s">
        <v>2317</v>
      </c>
      <c r="C5872" s="19">
        <v>2014</v>
      </c>
      <c r="D5872" s="19">
        <v>13</v>
      </c>
      <c r="E5872" s="19">
        <v>20</v>
      </c>
      <c r="F5872" s="19">
        <v>0</v>
      </c>
      <c r="G5872" s="19">
        <v>1</v>
      </c>
      <c r="H5872" s="19">
        <v>0</v>
      </c>
      <c r="I5872" s="19">
        <v>0</v>
      </c>
      <c r="J5872" s="19">
        <v>0</v>
      </c>
      <c r="K5872" s="19">
        <v>0</v>
      </c>
      <c r="L5872" s="19">
        <v>0</v>
      </c>
      <c r="M5872" s="19">
        <v>0</v>
      </c>
      <c r="N5872" s="19">
        <v>1</v>
      </c>
      <c r="O5872" s="19">
        <v>10</v>
      </c>
      <c r="P5872" s="14" t="str">
        <f>IFERROR(VLOOKUP($A5872,'Fielding Data'!$A:$H,MATCH(P$1,'Fielding Data'!$A$1:$H$1,0),0),"Other")</f>
        <v>P</v>
      </c>
      <c r="Q5872" s="14">
        <f>IFERROR(VLOOKUP($A5872,'Fielding Data'!$A:$H,MATCH(Q$1,'Fielding Data'!$A$1:$H$1,0),0),"Other")</f>
        <v>4</v>
      </c>
      <c r="R5872" s="14">
        <f>IFERROR(VLOOKUP($A5872,'Fielding Data'!$A:$H,MATCH(R$1,'Fielding Data'!$A$1:$H$1,0),0),"Other")</f>
        <v>8</v>
      </c>
      <c r="S5872" s="14">
        <f>IFERROR(VLOOKUP($A5872,'Fielding Data'!$A:$H,MATCH(S$1,'Fielding Data'!$A$1:$H$1,0),0),"Other")</f>
        <v>0</v>
      </c>
      <c r="T5872" s="14">
        <f>IFERROR(VLOOKUP($A5872,'Fielding Data'!$A:$H,MATCH(T$1,'Fielding Data'!$A$1:$H$1,0),0),"Other")</f>
        <v>0</v>
      </c>
      <c r="U5872" s="14">
        <f>SUMIFS('Fielding Data'!E:E,'Fielding Data'!$A:$A,'Hitting Data'!$A5872)</f>
        <v>4</v>
      </c>
      <c r="V5872" s="14">
        <f>SUMIFS('Fielding Data'!F:F,'Fielding Data'!$A:$A,'Hitting Data'!$A5872)</f>
        <v>8</v>
      </c>
      <c r="W5872" s="14">
        <f>SUMIFS('Fielding Data'!G:G,'Fielding Data'!$A:$A,'Hitting Data'!$A5872)</f>
        <v>0</v>
      </c>
      <c r="X5872" s="14">
        <f>SUMIFS('Fielding Data'!H:H,'Fielding Data'!$A:$A,'Hitting Data'!$A5872)</f>
        <v>0</v>
      </c>
    </row>
    <row r="5873" spans="1:24" x14ac:dyDescent="0.25">
      <c r="A5873" s="14" t="str">
        <f t="shared" si="91"/>
        <v>wagnene012014</v>
      </c>
      <c r="B5873" s="19" t="s">
        <v>1646</v>
      </c>
      <c r="C5873" s="19">
        <v>2014</v>
      </c>
      <c r="D5873" s="19">
        <v>10</v>
      </c>
      <c r="E5873" s="19">
        <v>0</v>
      </c>
      <c r="F5873" s="19">
        <v>0</v>
      </c>
      <c r="G5873" s="19">
        <v>0</v>
      </c>
      <c r="H5873" s="19">
        <v>0</v>
      </c>
      <c r="I5873" s="19">
        <v>0</v>
      </c>
      <c r="J5873" s="19">
        <v>0</v>
      </c>
      <c r="K5873" s="19">
        <v>0</v>
      </c>
      <c r="L5873" s="19">
        <v>0</v>
      </c>
      <c r="M5873" s="19">
        <v>0</v>
      </c>
      <c r="N5873" s="19">
        <v>0</v>
      </c>
      <c r="O5873" s="19">
        <v>0</v>
      </c>
      <c r="P5873" s="14" t="str">
        <f>IFERROR(VLOOKUP($A5873,'Fielding Data'!$A:$H,MATCH(P$1,'Fielding Data'!$A$1:$H$1,0),0),"Other")</f>
        <v>P</v>
      </c>
      <c r="Q5873" s="14">
        <f>IFERROR(VLOOKUP($A5873,'Fielding Data'!$A:$H,MATCH(Q$1,'Fielding Data'!$A$1:$H$1,0),0),"Other")</f>
        <v>0</v>
      </c>
      <c r="R5873" s="14">
        <f>IFERROR(VLOOKUP($A5873,'Fielding Data'!$A:$H,MATCH(R$1,'Fielding Data'!$A$1:$H$1,0),0),"Other")</f>
        <v>2</v>
      </c>
      <c r="S5873" s="14">
        <f>IFERROR(VLOOKUP($A5873,'Fielding Data'!$A:$H,MATCH(S$1,'Fielding Data'!$A$1:$H$1,0),0),"Other")</f>
        <v>0</v>
      </c>
      <c r="T5873" s="14">
        <f>IFERROR(VLOOKUP($A5873,'Fielding Data'!$A:$H,MATCH(T$1,'Fielding Data'!$A$1:$H$1,0),0),"Other")</f>
        <v>0</v>
      </c>
      <c r="U5873" s="14">
        <f>SUMIFS('Fielding Data'!E:E,'Fielding Data'!$A:$A,'Hitting Data'!$A5873)</f>
        <v>0</v>
      </c>
      <c r="V5873" s="14">
        <f>SUMIFS('Fielding Data'!F:F,'Fielding Data'!$A:$A,'Hitting Data'!$A5873)</f>
        <v>2</v>
      </c>
      <c r="W5873" s="14">
        <f>SUMIFS('Fielding Data'!G:G,'Fielding Data'!$A:$A,'Hitting Data'!$A5873)</f>
        <v>0</v>
      </c>
      <c r="X5873" s="14">
        <f>SUMIFS('Fielding Data'!H:H,'Fielding Data'!$A:$A,'Hitting Data'!$A5873)</f>
        <v>0</v>
      </c>
    </row>
    <row r="5874" spans="1:24" x14ac:dyDescent="0.25">
      <c r="A5874" s="14" t="str">
        <f t="shared" si="91"/>
        <v>wainwad012014</v>
      </c>
      <c r="B5874" s="19" t="s">
        <v>617</v>
      </c>
      <c r="C5874" s="19">
        <v>2014</v>
      </c>
      <c r="D5874" s="19">
        <v>32</v>
      </c>
      <c r="E5874" s="19">
        <v>72</v>
      </c>
      <c r="F5874" s="19">
        <v>4</v>
      </c>
      <c r="G5874" s="19">
        <v>13</v>
      </c>
      <c r="H5874" s="19">
        <v>3</v>
      </c>
      <c r="I5874" s="19">
        <v>0</v>
      </c>
      <c r="J5874" s="19">
        <v>0</v>
      </c>
      <c r="K5874" s="19">
        <v>6</v>
      </c>
      <c r="L5874" s="19">
        <v>0</v>
      </c>
      <c r="M5874" s="19">
        <v>0</v>
      </c>
      <c r="N5874" s="19">
        <v>3</v>
      </c>
      <c r="O5874" s="19">
        <v>22</v>
      </c>
      <c r="P5874" s="14" t="str">
        <f>IFERROR(VLOOKUP($A5874,'Fielding Data'!$A:$H,MATCH(P$1,'Fielding Data'!$A$1:$H$1,0),0),"Other")</f>
        <v>P</v>
      </c>
      <c r="Q5874" s="14">
        <f>IFERROR(VLOOKUP($A5874,'Fielding Data'!$A:$H,MATCH(Q$1,'Fielding Data'!$A$1:$H$1,0),0),"Other")</f>
        <v>20</v>
      </c>
      <c r="R5874" s="14">
        <f>IFERROR(VLOOKUP($A5874,'Fielding Data'!$A:$H,MATCH(R$1,'Fielding Data'!$A$1:$H$1,0),0),"Other")</f>
        <v>30</v>
      </c>
      <c r="S5874" s="14">
        <f>IFERROR(VLOOKUP($A5874,'Fielding Data'!$A:$H,MATCH(S$1,'Fielding Data'!$A$1:$H$1,0),0),"Other")</f>
        <v>1</v>
      </c>
      <c r="T5874" s="14">
        <f>IFERROR(VLOOKUP($A5874,'Fielding Data'!$A:$H,MATCH(T$1,'Fielding Data'!$A$1:$H$1,0),0),"Other")</f>
        <v>2</v>
      </c>
      <c r="U5874" s="14">
        <f>SUMIFS('Fielding Data'!E:E,'Fielding Data'!$A:$A,'Hitting Data'!$A5874)</f>
        <v>20</v>
      </c>
      <c r="V5874" s="14">
        <f>SUMIFS('Fielding Data'!F:F,'Fielding Data'!$A:$A,'Hitting Data'!$A5874)</f>
        <v>30</v>
      </c>
      <c r="W5874" s="14">
        <f>SUMIFS('Fielding Data'!G:G,'Fielding Data'!$A:$A,'Hitting Data'!$A5874)</f>
        <v>1</v>
      </c>
      <c r="X5874" s="14">
        <f>SUMIFS('Fielding Data'!H:H,'Fielding Data'!$A:$A,'Hitting Data'!$A5874)</f>
        <v>2</v>
      </c>
    </row>
    <row r="5875" spans="1:24" x14ac:dyDescent="0.25">
      <c r="A5875" s="14" t="str">
        <f t="shared" si="91"/>
        <v>waldejo012014</v>
      </c>
      <c r="B5875" s="19" t="s">
        <v>1409</v>
      </c>
      <c r="C5875" s="19">
        <v>2014</v>
      </c>
      <c r="D5875" s="19">
        <v>58</v>
      </c>
      <c r="E5875" s="19">
        <v>0</v>
      </c>
      <c r="F5875" s="19">
        <v>0</v>
      </c>
      <c r="G5875" s="19">
        <v>0</v>
      </c>
      <c r="H5875" s="19">
        <v>0</v>
      </c>
      <c r="I5875" s="19">
        <v>0</v>
      </c>
      <c r="J5875" s="19">
        <v>0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14" t="str">
        <f>IFERROR(VLOOKUP($A5875,'Fielding Data'!$A:$H,MATCH(P$1,'Fielding Data'!$A$1:$H$1,0),0),"Other")</f>
        <v>P</v>
      </c>
      <c r="Q5875" s="14">
        <f>IFERROR(VLOOKUP($A5875,'Fielding Data'!$A:$H,MATCH(Q$1,'Fielding Data'!$A$1:$H$1,0),0),"Other")</f>
        <v>4</v>
      </c>
      <c r="R5875" s="14">
        <f>IFERROR(VLOOKUP($A5875,'Fielding Data'!$A:$H,MATCH(R$1,'Fielding Data'!$A$1:$H$1,0),0),"Other")</f>
        <v>3</v>
      </c>
      <c r="S5875" s="14">
        <f>IFERROR(VLOOKUP($A5875,'Fielding Data'!$A:$H,MATCH(S$1,'Fielding Data'!$A$1:$H$1,0),0),"Other")</f>
        <v>0</v>
      </c>
      <c r="T5875" s="14">
        <f>IFERROR(VLOOKUP($A5875,'Fielding Data'!$A:$H,MATCH(T$1,'Fielding Data'!$A$1:$H$1,0),0),"Other")</f>
        <v>0</v>
      </c>
      <c r="U5875" s="14">
        <f>SUMIFS('Fielding Data'!E:E,'Fielding Data'!$A:$A,'Hitting Data'!$A5875)</f>
        <v>4</v>
      </c>
      <c r="V5875" s="14">
        <f>SUMIFS('Fielding Data'!F:F,'Fielding Data'!$A:$A,'Hitting Data'!$A5875)</f>
        <v>3</v>
      </c>
      <c r="W5875" s="14">
        <f>SUMIFS('Fielding Data'!G:G,'Fielding Data'!$A:$A,'Hitting Data'!$A5875)</f>
        <v>0</v>
      </c>
      <c r="X5875" s="14">
        <f>SUMIFS('Fielding Data'!H:H,'Fielding Data'!$A:$A,'Hitting Data'!$A5875)</f>
        <v>0</v>
      </c>
    </row>
    <row r="5876" spans="1:24" x14ac:dyDescent="0.25">
      <c r="A5876" s="14" t="str">
        <f t="shared" si="91"/>
        <v>walkech022014</v>
      </c>
      <c r="B5876" s="19" t="s">
        <v>2318</v>
      </c>
      <c r="C5876" s="19">
        <v>2014</v>
      </c>
      <c r="D5876" s="19">
        <v>6</v>
      </c>
      <c r="E5876" s="19">
        <v>18</v>
      </c>
      <c r="F5876" s="19">
        <v>1</v>
      </c>
      <c r="G5876" s="19">
        <v>3</v>
      </c>
      <c r="H5876" s="19">
        <v>1</v>
      </c>
      <c r="I5876" s="19">
        <v>0</v>
      </c>
      <c r="J5876" s="19">
        <v>1</v>
      </c>
      <c r="K5876" s="19">
        <v>1</v>
      </c>
      <c r="L5876" s="19">
        <v>0</v>
      </c>
      <c r="M5876" s="19">
        <v>0</v>
      </c>
      <c r="N5876" s="19">
        <v>1</v>
      </c>
      <c r="O5876" s="19">
        <v>9</v>
      </c>
      <c r="P5876" s="14" t="str">
        <f>IFERROR(VLOOKUP($A5876,'Fielding Data'!$A:$H,MATCH(P$1,'Fielding Data'!$A$1:$H$1,0),0),"Other")</f>
        <v>1B</v>
      </c>
      <c r="Q5876" s="14">
        <f>IFERROR(VLOOKUP($A5876,'Fielding Data'!$A:$H,MATCH(Q$1,'Fielding Data'!$A$1:$H$1,0),0),"Other")</f>
        <v>45</v>
      </c>
      <c r="R5876" s="14">
        <f>IFERROR(VLOOKUP($A5876,'Fielding Data'!$A:$H,MATCH(R$1,'Fielding Data'!$A$1:$H$1,0),0),"Other")</f>
        <v>2</v>
      </c>
      <c r="S5876" s="14">
        <f>IFERROR(VLOOKUP($A5876,'Fielding Data'!$A:$H,MATCH(S$1,'Fielding Data'!$A$1:$H$1,0),0),"Other")</f>
        <v>1</v>
      </c>
      <c r="T5876" s="14">
        <f>IFERROR(VLOOKUP($A5876,'Fielding Data'!$A:$H,MATCH(T$1,'Fielding Data'!$A$1:$H$1,0),0),"Other")</f>
        <v>5</v>
      </c>
      <c r="U5876" s="14">
        <f>SUMIFS('Fielding Data'!E:E,'Fielding Data'!$A:$A,'Hitting Data'!$A5876)</f>
        <v>45</v>
      </c>
      <c r="V5876" s="14">
        <f>SUMIFS('Fielding Data'!F:F,'Fielding Data'!$A:$A,'Hitting Data'!$A5876)</f>
        <v>2</v>
      </c>
      <c r="W5876" s="14">
        <f>SUMIFS('Fielding Data'!G:G,'Fielding Data'!$A:$A,'Hitting Data'!$A5876)</f>
        <v>1</v>
      </c>
      <c r="X5876" s="14">
        <f>SUMIFS('Fielding Data'!H:H,'Fielding Data'!$A:$A,'Hitting Data'!$A5876)</f>
        <v>5</v>
      </c>
    </row>
    <row r="5877" spans="1:24" x14ac:dyDescent="0.25">
      <c r="A5877" s="14" t="str">
        <f t="shared" si="91"/>
        <v>walkene012014</v>
      </c>
      <c r="B5877" s="19" t="s">
        <v>1207</v>
      </c>
      <c r="C5877" s="19">
        <v>2014</v>
      </c>
      <c r="D5877" s="19">
        <v>137</v>
      </c>
      <c r="E5877" s="19">
        <v>512</v>
      </c>
      <c r="F5877" s="19">
        <v>74</v>
      </c>
      <c r="G5877" s="19">
        <v>139</v>
      </c>
      <c r="H5877" s="19">
        <v>25</v>
      </c>
      <c r="I5877" s="19">
        <v>3</v>
      </c>
      <c r="J5877" s="19">
        <v>23</v>
      </c>
      <c r="K5877" s="19">
        <v>76</v>
      </c>
      <c r="L5877" s="19">
        <v>2</v>
      </c>
      <c r="M5877" s="19">
        <v>2</v>
      </c>
      <c r="N5877" s="19">
        <v>45</v>
      </c>
      <c r="O5877" s="19">
        <v>88</v>
      </c>
      <c r="P5877" s="14" t="str">
        <f>IFERROR(VLOOKUP($A5877,'Fielding Data'!$A:$H,MATCH(P$1,'Fielding Data'!$A$1:$H$1,0),0),"Other")</f>
        <v>2B</v>
      </c>
      <c r="Q5877" s="14">
        <f>IFERROR(VLOOKUP($A5877,'Fielding Data'!$A:$H,MATCH(Q$1,'Fielding Data'!$A$1:$H$1,0),0),"Other")</f>
        <v>251</v>
      </c>
      <c r="R5877" s="14">
        <f>IFERROR(VLOOKUP($A5877,'Fielding Data'!$A:$H,MATCH(R$1,'Fielding Data'!$A$1:$H$1,0),0),"Other")</f>
        <v>374</v>
      </c>
      <c r="S5877" s="14">
        <f>IFERROR(VLOOKUP($A5877,'Fielding Data'!$A:$H,MATCH(S$1,'Fielding Data'!$A$1:$H$1,0),0),"Other")</f>
        <v>5</v>
      </c>
      <c r="T5877" s="14">
        <f>IFERROR(VLOOKUP($A5877,'Fielding Data'!$A:$H,MATCH(T$1,'Fielding Data'!$A$1:$H$1,0),0),"Other")</f>
        <v>87</v>
      </c>
      <c r="U5877" s="14">
        <f>SUMIFS('Fielding Data'!E:E,'Fielding Data'!$A:$A,'Hitting Data'!$A5877)</f>
        <v>251</v>
      </c>
      <c r="V5877" s="14">
        <f>SUMIFS('Fielding Data'!F:F,'Fielding Data'!$A:$A,'Hitting Data'!$A5877)</f>
        <v>374</v>
      </c>
      <c r="W5877" s="14">
        <f>SUMIFS('Fielding Data'!G:G,'Fielding Data'!$A:$A,'Hitting Data'!$A5877)</f>
        <v>5</v>
      </c>
      <c r="X5877" s="14">
        <f>SUMIFS('Fielding Data'!H:H,'Fielding Data'!$A:$A,'Hitting Data'!$A5877)</f>
        <v>87</v>
      </c>
    </row>
    <row r="5878" spans="1:24" x14ac:dyDescent="0.25">
      <c r="A5878" s="14" t="str">
        <f t="shared" si="91"/>
        <v>walketa012014</v>
      </c>
      <c r="B5878" s="19" t="s">
        <v>2076</v>
      </c>
      <c r="C5878" s="19">
        <v>2014</v>
      </c>
      <c r="D5878" s="19">
        <v>8</v>
      </c>
      <c r="E5878" s="19">
        <v>0</v>
      </c>
      <c r="F5878" s="19">
        <v>0</v>
      </c>
      <c r="G5878" s="19">
        <v>0</v>
      </c>
      <c r="H5878" s="19">
        <v>0</v>
      </c>
      <c r="I5878" s="19">
        <v>0</v>
      </c>
      <c r="J5878" s="19">
        <v>0</v>
      </c>
      <c r="K5878" s="19">
        <v>0</v>
      </c>
      <c r="L5878" s="19">
        <v>0</v>
      </c>
      <c r="M5878" s="19">
        <v>0</v>
      </c>
      <c r="N5878" s="19">
        <v>0</v>
      </c>
      <c r="O5878" s="19">
        <v>0</v>
      </c>
      <c r="P5878" s="14" t="str">
        <f>IFERROR(VLOOKUP($A5878,'Fielding Data'!$A:$H,MATCH(P$1,'Fielding Data'!$A$1:$H$1,0),0),"Other")</f>
        <v>P</v>
      </c>
      <c r="Q5878" s="14">
        <f>IFERROR(VLOOKUP($A5878,'Fielding Data'!$A:$H,MATCH(Q$1,'Fielding Data'!$A$1:$H$1,0),0),"Other")</f>
        <v>3</v>
      </c>
      <c r="R5878" s="14">
        <f>IFERROR(VLOOKUP($A5878,'Fielding Data'!$A:$H,MATCH(R$1,'Fielding Data'!$A$1:$H$1,0),0),"Other")</f>
        <v>7</v>
      </c>
      <c r="S5878" s="14">
        <f>IFERROR(VLOOKUP($A5878,'Fielding Data'!$A:$H,MATCH(S$1,'Fielding Data'!$A$1:$H$1,0),0),"Other")</f>
        <v>0</v>
      </c>
      <c r="T5878" s="14">
        <f>IFERROR(VLOOKUP($A5878,'Fielding Data'!$A:$H,MATCH(T$1,'Fielding Data'!$A$1:$H$1,0),0),"Other")</f>
        <v>1</v>
      </c>
      <c r="U5878" s="14">
        <f>SUMIFS('Fielding Data'!E:E,'Fielding Data'!$A:$A,'Hitting Data'!$A5878)</f>
        <v>3</v>
      </c>
      <c r="V5878" s="14">
        <f>SUMIFS('Fielding Data'!F:F,'Fielding Data'!$A:$A,'Hitting Data'!$A5878)</f>
        <v>7</v>
      </c>
      <c r="W5878" s="14">
        <f>SUMIFS('Fielding Data'!G:G,'Fielding Data'!$A:$A,'Hitting Data'!$A5878)</f>
        <v>0</v>
      </c>
      <c r="X5878" s="14">
        <f>SUMIFS('Fielding Data'!H:H,'Fielding Data'!$A:$A,'Hitting Data'!$A5878)</f>
        <v>1</v>
      </c>
    </row>
    <row r="5879" spans="1:24" x14ac:dyDescent="0.25">
      <c r="A5879" s="14" t="str">
        <f t="shared" si="91"/>
        <v>walljo022014</v>
      </c>
      <c r="B5879" s="19" t="s">
        <v>1856</v>
      </c>
      <c r="C5879" s="19">
        <v>2014</v>
      </c>
      <c r="D5879" s="19">
        <v>2</v>
      </c>
      <c r="E5879" s="19">
        <v>0</v>
      </c>
      <c r="F5879" s="19">
        <v>0</v>
      </c>
      <c r="G5879" s="19">
        <v>0</v>
      </c>
      <c r="H5879" s="19">
        <v>0</v>
      </c>
      <c r="I5879" s="19">
        <v>0</v>
      </c>
      <c r="J5879" s="19">
        <v>0</v>
      </c>
      <c r="K5879" s="19">
        <v>0</v>
      </c>
      <c r="L5879" s="19">
        <v>0</v>
      </c>
      <c r="M5879" s="19">
        <v>0</v>
      </c>
      <c r="N5879" s="19">
        <v>0</v>
      </c>
      <c r="O5879" s="19">
        <v>0</v>
      </c>
      <c r="P5879" s="14" t="str">
        <f>IFERROR(VLOOKUP($A5879,'Fielding Data'!$A:$H,MATCH(P$1,'Fielding Data'!$A$1:$H$1,0),0),"Other")</f>
        <v>P</v>
      </c>
      <c r="Q5879" s="14">
        <f>IFERROR(VLOOKUP($A5879,'Fielding Data'!$A:$H,MATCH(Q$1,'Fielding Data'!$A$1:$H$1,0),0),"Other")</f>
        <v>0</v>
      </c>
      <c r="R5879" s="14">
        <f>IFERROR(VLOOKUP($A5879,'Fielding Data'!$A:$H,MATCH(R$1,'Fielding Data'!$A$1:$H$1,0),0),"Other")</f>
        <v>0</v>
      </c>
      <c r="S5879" s="14">
        <f>IFERROR(VLOOKUP($A5879,'Fielding Data'!$A:$H,MATCH(S$1,'Fielding Data'!$A$1:$H$1,0),0),"Other")</f>
        <v>0</v>
      </c>
      <c r="T5879" s="14">
        <f>IFERROR(VLOOKUP($A5879,'Fielding Data'!$A:$H,MATCH(T$1,'Fielding Data'!$A$1:$H$1,0),0),"Other")</f>
        <v>0</v>
      </c>
      <c r="U5879" s="14">
        <f>SUMIFS('Fielding Data'!E:E,'Fielding Data'!$A:$A,'Hitting Data'!$A5879)</f>
        <v>0</v>
      </c>
      <c r="V5879" s="14">
        <f>SUMIFS('Fielding Data'!F:F,'Fielding Data'!$A:$A,'Hitting Data'!$A5879)</f>
        <v>0</v>
      </c>
      <c r="W5879" s="14">
        <f>SUMIFS('Fielding Data'!G:G,'Fielding Data'!$A:$A,'Hitting Data'!$A5879)</f>
        <v>0</v>
      </c>
      <c r="X5879" s="14">
        <f>SUMIFS('Fielding Data'!H:H,'Fielding Data'!$A:$A,'Hitting Data'!$A5879)</f>
        <v>0</v>
      </c>
    </row>
    <row r="5880" spans="1:24" x14ac:dyDescent="0.25">
      <c r="A5880" s="14" t="str">
        <f t="shared" si="91"/>
        <v>wangwe012014</v>
      </c>
      <c r="B5880" s="19" t="s">
        <v>2319</v>
      </c>
      <c r="C5880" s="19">
        <v>2014</v>
      </c>
      <c r="D5880" s="19">
        <v>14</v>
      </c>
      <c r="E5880" s="19">
        <v>0</v>
      </c>
      <c r="F5880" s="19">
        <v>0</v>
      </c>
      <c r="G5880" s="19">
        <v>0</v>
      </c>
      <c r="H5880" s="19">
        <v>0</v>
      </c>
      <c r="I5880" s="19">
        <v>0</v>
      </c>
      <c r="J5880" s="19">
        <v>0</v>
      </c>
      <c r="K5880" s="19">
        <v>0</v>
      </c>
      <c r="L5880" s="19">
        <v>0</v>
      </c>
      <c r="M5880" s="19">
        <v>0</v>
      </c>
      <c r="N5880" s="19">
        <v>0</v>
      </c>
      <c r="O5880" s="19">
        <v>0</v>
      </c>
      <c r="P5880" s="14" t="str">
        <f>IFERROR(VLOOKUP($A5880,'Fielding Data'!$A:$H,MATCH(P$1,'Fielding Data'!$A$1:$H$1,0),0),"Other")</f>
        <v>P</v>
      </c>
      <c r="Q5880" s="14">
        <f>IFERROR(VLOOKUP($A5880,'Fielding Data'!$A:$H,MATCH(Q$1,'Fielding Data'!$A$1:$H$1,0),0),"Other")</f>
        <v>1</v>
      </c>
      <c r="R5880" s="14">
        <f>IFERROR(VLOOKUP($A5880,'Fielding Data'!$A:$H,MATCH(R$1,'Fielding Data'!$A$1:$H$1,0),0),"Other")</f>
        <v>1</v>
      </c>
      <c r="S5880" s="14">
        <f>IFERROR(VLOOKUP($A5880,'Fielding Data'!$A:$H,MATCH(S$1,'Fielding Data'!$A$1:$H$1,0),0),"Other")</f>
        <v>0</v>
      </c>
      <c r="T5880" s="14">
        <f>IFERROR(VLOOKUP($A5880,'Fielding Data'!$A:$H,MATCH(T$1,'Fielding Data'!$A$1:$H$1,0),0),"Other")</f>
        <v>0</v>
      </c>
      <c r="U5880" s="14">
        <f>SUMIFS('Fielding Data'!E:E,'Fielding Data'!$A:$A,'Hitting Data'!$A5880)</f>
        <v>1</v>
      </c>
      <c r="V5880" s="14">
        <f>SUMIFS('Fielding Data'!F:F,'Fielding Data'!$A:$A,'Hitting Data'!$A5880)</f>
        <v>1</v>
      </c>
      <c r="W5880" s="14">
        <f>SUMIFS('Fielding Data'!G:G,'Fielding Data'!$A:$A,'Hitting Data'!$A5880)</f>
        <v>0</v>
      </c>
      <c r="X5880" s="14">
        <f>SUMIFS('Fielding Data'!H:H,'Fielding Data'!$A:$A,'Hitting Data'!$A5880)</f>
        <v>0</v>
      </c>
    </row>
    <row r="5881" spans="1:24" x14ac:dyDescent="0.25">
      <c r="A5881" s="14" t="str">
        <f t="shared" si="91"/>
        <v>warread012014</v>
      </c>
      <c r="B5881" s="19" t="s">
        <v>1857</v>
      </c>
      <c r="C5881" s="19">
        <v>2014</v>
      </c>
      <c r="D5881" s="19">
        <v>69</v>
      </c>
      <c r="E5881" s="19">
        <v>0</v>
      </c>
      <c r="F5881" s="19">
        <v>0</v>
      </c>
      <c r="G5881" s="19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14" t="str">
        <f>IFERROR(VLOOKUP($A5881,'Fielding Data'!$A:$H,MATCH(P$1,'Fielding Data'!$A$1:$H$1,0),0),"Other")</f>
        <v>P</v>
      </c>
      <c r="Q5881" s="14">
        <f>IFERROR(VLOOKUP($A5881,'Fielding Data'!$A:$H,MATCH(Q$1,'Fielding Data'!$A$1:$H$1,0),0),"Other")</f>
        <v>2</v>
      </c>
      <c r="R5881" s="14">
        <f>IFERROR(VLOOKUP($A5881,'Fielding Data'!$A:$H,MATCH(R$1,'Fielding Data'!$A$1:$H$1,0),0),"Other")</f>
        <v>6</v>
      </c>
      <c r="S5881" s="14">
        <f>IFERROR(VLOOKUP($A5881,'Fielding Data'!$A:$H,MATCH(S$1,'Fielding Data'!$A$1:$H$1,0),0),"Other")</f>
        <v>2</v>
      </c>
      <c r="T5881" s="14">
        <f>IFERROR(VLOOKUP($A5881,'Fielding Data'!$A:$H,MATCH(T$1,'Fielding Data'!$A$1:$H$1,0),0),"Other")</f>
        <v>0</v>
      </c>
      <c r="U5881" s="14">
        <f>SUMIFS('Fielding Data'!E:E,'Fielding Data'!$A:$A,'Hitting Data'!$A5881)</f>
        <v>2</v>
      </c>
      <c r="V5881" s="14">
        <f>SUMIFS('Fielding Data'!F:F,'Fielding Data'!$A:$A,'Hitting Data'!$A5881)</f>
        <v>6</v>
      </c>
      <c r="W5881" s="14">
        <f>SUMIFS('Fielding Data'!G:G,'Fielding Data'!$A:$A,'Hitting Data'!$A5881)</f>
        <v>2</v>
      </c>
      <c r="X5881" s="14">
        <f>SUMIFS('Fielding Data'!H:H,'Fielding Data'!$A:$A,'Hitting Data'!$A5881)</f>
        <v>0</v>
      </c>
    </row>
    <row r="5882" spans="1:24" x14ac:dyDescent="0.25">
      <c r="A5882" s="14" t="str">
        <f t="shared" si="91"/>
        <v>watkilo012014</v>
      </c>
      <c r="B5882" s="19" t="s">
        <v>2078</v>
      </c>
      <c r="C5882" s="19">
        <v>2014</v>
      </c>
      <c r="D5882" s="19">
        <v>31</v>
      </c>
      <c r="E5882" s="19">
        <v>65</v>
      </c>
      <c r="F5882" s="19">
        <v>10</v>
      </c>
      <c r="G5882" s="19">
        <v>16</v>
      </c>
      <c r="H5882" s="19">
        <v>3</v>
      </c>
      <c r="I5882" s="19">
        <v>0</v>
      </c>
      <c r="J5882" s="19">
        <v>1</v>
      </c>
      <c r="K5882" s="19">
        <v>6</v>
      </c>
      <c r="L5882" s="19">
        <v>1</v>
      </c>
      <c r="M5882" s="19">
        <v>0</v>
      </c>
      <c r="N5882" s="19">
        <v>1</v>
      </c>
      <c r="O5882" s="19">
        <v>16</v>
      </c>
      <c r="P5882" s="14" t="str">
        <f>IFERROR(VLOOKUP($A5882,'Fielding Data'!$A:$H,MATCH(P$1,'Fielding Data'!$A$1:$H$1,0),0),"Other")</f>
        <v>2B</v>
      </c>
      <c r="Q5882" s="14">
        <f>IFERROR(VLOOKUP($A5882,'Fielding Data'!$A:$H,MATCH(Q$1,'Fielding Data'!$A$1:$H$1,0),0),"Other")</f>
        <v>30</v>
      </c>
      <c r="R5882" s="14">
        <f>IFERROR(VLOOKUP($A5882,'Fielding Data'!$A:$H,MATCH(R$1,'Fielding Data'!$A$1:$H$1,0),0),"Other")</f>
        <v>29</v>
      </c>
      <c r="S5882" s="14">
        <f>IFERROR(VLOOKUP($A5882,'Fielding Data'!$A:$H,MATCH(S$1,'Fielding Data'!$A$1:$H$1,0),0),"Other")</f>
        <v>6</v>
      </c>
      <c r="T5882" s="14">
        <f>IFERROR(VLOOKUP($A5882,'Fielding Data'!$A:$H,MATCH(T$1,'Fielding Data'!$A$1:$H$1,0),0),"Other")</f>
        <v>9</v>
      </c>
      <c r="U5882" s="14">
        <f>SUMIFS('Fielding Data'!E:E,'Fielding Data'!$A:$A,'Hitting Data'!$A5882)</f>
        <v>38</v>
      </c>
      <c r="V5882" s="14">
        <f>SUMIFS('Fielding Data'!F:F,'Fielding Data'!$A:$A,'Hitting Data'!$A5882)</f>
        <v>29</v>
      </c>
      <c r="W5882" s="14">
        <f>SUMIFS('Fielding Data'!G:G,'Fielding Data'!$A:$A,'Hitting Data'!$A5882)</f>
        <v>6</v>
      </c>
      <c r="X5882" s="14">
        <f>SUMIFS('Fielding Data'!H:H,'Fielding Data'!$A:$A,'Hitting Data'!$A5882)</f>
        <v>9</v>
      </c>
    </row>
    <row r="5883" spans="1:24" x14ac:dyDescent="0.25">
      <c r="A5883" s="14" t="str">
        <f t="shared" si="91"/>
        <v>watsoto012014</v>
      </c>
      <c r="B5883" s="19" t="s">
        <v>1648</v>
      </c>
      <c r="C5883" s="19">
        <v>2014</v>
      </c>
      <c r="D5883" s="19">
        <v>78</v>
      </c>
      <c r="E5883" s="19">
        <v>3</v>
      </c>
      <c r="F5883" s="19">
        <v>0</v>
      </c>
      <c r="G5883" s="19">
        <v>1</v>
      </c>
      <c r="H5883" s="19">
        <v>0</v>
      </c>
      <c r="I5883" s="19">
        <v>0</v>
      </c>
      <c r="J5883" s="19">
        <v>0</v>
      </c>
      <c r="K5883" s="19">
        <v>0</v>
      </c>
      <c r="L5883" s="19">
        <v>0</v>
      </c>
      <c r="M5883" s="19">
        <v>0</v>
      </c>
      <c r="N5883" s="19">
        <v>0</v>
      </c>
      <c r="O5883" s="19">
        <v>2</v>
      </c>
      <c r="P5883" s="14" t="str">
        <f>IFERROR(VLOOKUP($A5883,'Fielding Data'!$A:$H,MATCH(P$1,'Fielding Data'!$A$1:$H$1,0),0),"Other")</f>
        <v>P</v>
      </c>
      <c r="Q5883" s="14">
        <f>IFERROR(VLOOKUP($A5883,'Fielding Data'!$A:$H,MATCH(Q$1,'Fielding Data'!$A$1:$H$1,0),0),"Other")</f>
        <v>7</v>
      </c>
      <c r="R5883" s="14">
        <f>IFERROR(VLOOKUP($A5883,'Fielding Data'!$A:$H,MATCH(R$1,'Fielding Data'!$A$1:$H$1,0),0),"Other")</f>
        <v>11</v>
      </c>
      <c r="S5883" s="14">
        <f>IFERROR(VLOOKUP($A5883,'Fielding Data'!$A:$H,MATCH(S$1,'Fielding Data'!$A$1:$H$1,0),0),"Other")</f>
        <v>1</v>
      </c>
      <c r="T5883" s="14">
        <f>IFERROR(VLOOKUP($A5883,'Fielding Data'!$A:$H,MATCH(T$1,'Fielding Data'!$A$1:$H$1,0),0),"Other")</f>
        <v>0</v>
      </c>
      <c r="U5883" s="14">
        <f>SUMIFS('Fielding Data'!E:E,'Fielding Data'!$A:$A,'Hitting Data'!$A5883)</f>
        <v>7</v>
      </c>
      <c r="V5883" s="14">
        <f>SUMIFS('Fielding Data'!F:F,'Fielding Data'!$A:$A,'Hitting Data'!$A5883)</f>
        <v>11</v>
      </c>
      <c r="W5883" s="14">
        <f>SUMIFS('Fielding Data'!G:G,'Fielding Data'!$A:$A,'Hitting Data'!$A5883)</f>
        <v>1</v>
      </c>
      <c r="X5883" s="14">
        <f>SUMIFS('Fielding Data'!H:H,'Fielding Data'!$A:$A,'Hitting Data'!$A5883)</f>
        <v>0</v>
      </c>
    </row>
    <row r="5884" spans="1:24" x14ac:dyDescent="0.25">
      <c r="A5884" s="14" t="str">
        <f t="shared" si="91"/>
        <v>weaveje022014</v>
      </c>
      <c r="B5884" s="19" t="s">
        <v>741</v>
      </c>
      <c r="C5884" s="19">
        <v>2014</v>
      </c>
      <c r="D5884" s="19">
        <v>34</v>
      </c>
      <c r="E5884" s="19">
        <v>2</v>
      </c>
      <c r="F5884" s="19">
        <v>0</v>
      </c>
      <c r="G5884" s="19">
        <v>0</v>
      </c>
      <c r="H5884" s="19">
        <v>0</v>
      </c>
      <c r="I5884" s="19">
        <v>0</v>
      </c>
      <c r="J5884" s="19">
        <v>0</v>
      </c>
      <c r="K5884" s="19">
        <v>0</v>
      </c>
      <c r="L5884" s="19">
        <v>0</v>
      </c>
      <c r="M5884" s="19">
        <v>0</v>
      </c>
      <c r="N5884" s="19">
        <v>0</v>
      </c>
      <c r="O5884" s="19">
        <v>1</v>
      </c>
      <c r="P5884" s="14" t="str">
        <f>IFERROR(VLOOKUP($A5884,'Fielding Data'!$A:$H,MATCH(P$1,'Fielding Data'!$A$1:$H$1,0),0),"Other")</f>
        <v>P</v>
      </c>
      <c r="Q5884" s="14">
        <f>IFERROR(VLOOKUP($A5884,'Fielding Data'!$A:$H,MATCH(Q$1,'Fielding Data'!$A$1:$H$1,0),0),"Other")</f>
        <v>12</v>
      </c>
      <c r="R5884" s="14">
        <f>IFERROR(VLOOKUP($A5884,'Fielding Data'!$A:$H,MATCH(R$1,'Fielding Data'!$A$1:$H$1,0),0),"Other")</f>
        <v>25</v>
      </c>
      <c r="S5884" s="14">
        <f>IFERROR(VLOOKUP($A5884,'Fielding Data'!$A:$H,MATCH(S$1,'Fielding Data'!$A$1:$H$1,0),0),"Other")</f>
        <v>2</v>
      </c>
      <c r="T5884" s="14">
        <f>IFERROR(VLOOKUP($A5884,'Fielding Data'!$A:$H,MATCH(T$1,'Fielding Data'!$A$1:$H$1,0),0),"Other")</f>
        <v>0</v>
      </c>
      <c r="U5884" s="14">
        <f>SUMIFS('Fielding Data'!E:E,'Fielding Data'!$A:$A,'Hitting Data'!$A5884)</f>
        <v>12</v>
      </c>
      <c r="V5884" s="14">
        <f>SUMIFS('Fielding Data'!F:F,'Fielding Data'!$A:$A,'Hitting Data'!$A5884)</f>
        <v>25</v>
      </c>
      <c r="W5884" s="14">
        <f>SUMIFS('Fielding Data'!G:G,'Fielding Data'!$A:$A,'Hitting Data'!$A5884)</f>
        <v>2</v>
      </c>
      <c r="X5884" s="14">
        <f>SUMIFS('Fielding Data'!H:H,'Fielding Data'!$A:$A,'Hitting Data'!$A5884)</f>
        <v>0</v>
      </c>
    </row>
    <row r="5885" spans="1:24" x14ac:dyDescent="0.25">
      <c r="A5885" s="14" t="str">
        <f t="shared" si="91"/>
        <v>webbda012014</v>
      </c>
      <c r="B5885" s="19" t="s">
        <v>2079</v>
      </c>
      <c r="C5885" s="19">
        <v>2014</v>
      </c>
      <c r="D5885" s="19">
        <v>57</v>
      </c>
      <c r="E5885" s="19">
        <v>0</v>
      </c>
      <c r="F5885" s="19">
        <v>0</v>
      </c>
      <c r="G5885" s="19">
        <v>0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0</v>
      </c>
      <c r="P5885" s="14" t="str">
        <f>IFERROR(VLOOKUP($A5885,'Fielding Data'!$A:$H,MATCH(P$1,'Fielding Data'!$A$1:$H$1,0),0),"Other")</f>
        <v>P</v>
      </c>
      <c r="Q5885" s="14">
        <f>IFERROR(VLOOKUP($A5885,'Fielding Data'!$A:$H,MATCH(Q$1,'Fielding Data'!$A$1:$H$1,0),0),"Other")</f>
        <v>3</v>
      </c>
      <c r="R5885" s="14">
        <f>IFERROR(VLOOKUP($A5885,'Fielding Data'!$A:$H,MATCH(R$1,'Fielding Data'!$A$1:$H$1,0),0),"Other")</f>
        <v>7</v>
      </c>
      <c r="S5885" s="14">
        <f>IFERROR(VLOOKUP($A5885,'Fielding Data'!$A:$H,MATCH(S$1,'Fielding Data'!$A$1:$H$1,0),0),"Other")</f>
        <v>3</v>
      </c>
      <c r="T5885" s="14">
        <f>IFERROR(VLOOKUP($A5885,'Fielding Data'!$A:$H,MATCH(T$1,'Fielding Data'!$A$1:$H$1,0),0),"Other")</f>
        <v>0</v>
      </c>
      <c r="U5885" s="14">
        <f>SUMIFS('Fielding Data'!E:E,'Fielding Data'!$A:$A,'Hitting Data'!$A5885)</f>
        <v>3</v>
      </c>
      <c r="V5885" s="14">
        <f>SUMIFS('Fielding Data'!F:F,'Fielding Data'!$A:$A,'Hitting Data'!$A5885)</f>
        <v>7</v>
      </c>
      <c r="W5885" s="14">
        <f>SUMIFS('Fielding Data'!G:G,'Fielding Data'!$A:$A,'Hitting Data'!$A5885)</f>
        <v>3</v>
      </c>
      <c r="X5885" s="14">
        <f>SUMIFS('Fielding Data'!H:H,'Fielding Data'!$A:$A,'Hitting Data'!$A5885)</f>
        <v>0</v>
      </c>
    </row>
    <row r="5886" spans="1:24" x14ac:dyDescent="0.25">
      <c r="A5886" s="14" t="str">
        <f t="shared" si="91"/>
        <v>webbry012014</v>
      </c>
      <c r="B5886" s="19" t="s">
        <v>1209</v>
      </c>
      <c r="C5886" s="19">
        <v>2014</v>
      </c>
      <c r="D5886" s="19">
        <v>51</v>
      </c>
      <c r="E5886" s="19">
        <v>0</v>
      </c>
      <c r="F5886" s="19">
        <v>0</v>
      </c>
      <c r="G5886" s="19">
        <v>0</v>
      </c>
      <c r="H5886" s="19">
        <v>0</v>
      </c>
      <c r="I5886" s="19">
        <v>0</v>
      </c>
      <c r="J5886" s="19">
        <v>0</v>
      </c>
      <c r="K5886" s="19">
        <v>0</v>
      </c>
      <c r="L5886" s="19">
        <v>0</v>
      </c>
      <c r="M5886" s="19">
        <v>0</v>
      </c>
      <c r="N5886" s="19">
        <v>0</v>
      </c>
      <c r="O5886" s="19">
        <v>0</v>
      </c>
      <c r="P5886" s="14" t="str">
        <f>IFERROR(VLOOKUP($A5886,'Fielding Data'!$A:$H,MATCH(P$1,'Fielding Data'!$A$1:$H$1,0),0),"Other")</f>
        <v>P</v>
      </c>
      <c r="Q5886" s="14">
        <f>IFERROR(VLOOKUP($A5886,'Fielding Data'!$A:$H,MATCH(Q$1,'Fielding Data'!$A$1:$H$1,0),0),"Other")</f>
        <v>2</v>
      </c>
      <c r="R5886" s="14">
        <f>IFERROR(VLOOKUP($A5886,'Fielding Data'!$A:$H,MATCH(R$1,'Fielding Data'!$A$1:$H$1,0),0),"Other")</f>
        <v>6</v>
      </c>
      <c r="S5886" s="14">
        <f>IFERROR(VLOOKUP($A5886,'Fielding Data'!$A:$H,MATCH(S$1,'Fielding Data'!$A$1:$H$1,0),0),"Other")</f>
        <v>0</v>
      </c>
      <c r="T5886" s="14">
        <f>IFERROR(VLOOKUP($A5886,'Fielding Data'!$A:$H,MATCH(T$1,'Fielding Data'!$A$1:$H$1,0),0),"Other")</f>
        <v>0</v>
      </c>
      <c r="U5886" s="14">
        <f>SUMIFS('Fielding Data'!E:E,'Fielding Data'!$A:$A,'Hitting Data'!$A5886)</f>
        <v>2</v>
      </c>
      <c r="V5886" s="14">
        <f>SUMIFS('Fielding Data'!F:F,'Fielding Data'!$A:$A,'Hitting Data'!$A5886)</f>
        <v>6</v>
      </c>
      <c r="W5886" s="14">
        <f>SUMIFS('Fielding Data'!G:G,'Fielding Data'!$A:$A,'Hitting Data'!$A5886)</f>
        <v>0</v>
      </c>
      <c r="X5886" s="14">
        <f>SUMIFS('Fielding Data'!H:H,'Fielding Data'!$A:$A,'Hitting Data'!$A5886)</f>
        <v>0</v>
      </c>
    </row>
    <row r="5887" spans="1:24" x14ac:dyDescent="0.25">
      <c r="A5887" s="14" t="str">
        <f t="shared" si="91"/>
        <v>webstal012014</v>
      </c>
      <c r="B5887" s="19" t="s">
        <v>2080</v>
      </c>
      <c r="C5887" s="19">
        <v>2014</v>
      </c>
      <c r="D5887" s="19">
        <v>11</v>
      </c>
      <c r="E5887" s="19">
        <v>0</v>
      </c>
      <c r="F5887" s="19">
        <v>0</v>
      </c>
      <c r="G5887" s="19">
        <v>0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  <c r="P5887" s="14" t="str">
        <f>IFERROR(VLOOKUP($A5887,'Fielding Data'!$A:$H,MATCH(P$1,'Fielding Data'!$A$1:$H$1,0),0),"Other")</f>
        <v>P</v>
      </c>
      <c r="Q5887" s="14">
        <f>IFERROR(VLOOKUP($A5887,'Fielding Data'!$A:$H,MATCH(Q$1,'Fielding Data'!$A$1:$H$1,0),0),"Other")</f>
        <v>8</v>
      </c>
      <c r="R5887" s="14">
        <f>IFERROR(VLOOKUP($A5887,'Fielding Data'!$A:$H,MATCH(R$1,'Fielding Data'!$A$1:$H$1,0),0),"Other")</f>
        <v>5</v>
      </c>
      <c r="S5887" s="14">
        <f>IFERROR(VLOOKUP($A5887,'Fielding Data'!$A:$H,MATCH(S$1,'Fielding Data'!$A$1:$H$1,0),0),"Other")</f>
        <v>0</v>
      </c>
      <c r="T5887" s="14">
        <f>IFERROR(VLOOKUP($A5887,'Fielding Data'!$A:$H,MATCH(T$1,'Fielding Data'!$A$1:$H$1,0),0),"Other")</f>
        <v>0</v>
      </c>
      <c r="U5887" s="14">
        <f>SUMIFS('Fielding Data'!E:E,'Fielding Data'!$A:$A,'Hitting Data'!$A5887)</f>
        <v>8</v>
      </c>
      <c r="V5887" s="14">
        <f>SUMIFS('Fielding Data'!F:F,'Fielding Data'!$A:$A,'Hitting Data'!$A5887)</f>
        <v>5</v>
      </c>
      <c r="W5887" s="14">
        <f>SUMIFS('Fielding Data'!G:G,'Fielding Data'!$A:$A,'Hitting Data'!$A5887)</f>
        <v>0</v>
      </c>
      <c r="X5887" s="14">
        <f>SUMIFS('Fielding Data'!H:H,'Fielding Data'!$A:$A,'Hitting Data'!$A5887)</f>
        <v>0</v>
      </c>
    </row>
    <row r="5888" spans="1:24" x14ac:dyDescent="0.25">
      <c r="A5888" s="14" t="str">
        <f t="shared" si="91"/>
        <v>weeksri012014</v>
      </c>
      <c r="B5888" s="19" t="s">
        <v>410</v>
      </c>
      <c r="C5888" s="19">
        <v>2014</v>
      </c>
      <c r="D5888" s="19">
        <v>121</v>
      </c>
      <c r="E5888" s="19">
        <v>252</v>
      </c>
      <c r="F5888" s="19">
        <v>36</v>
      </c>
      <c r="G5888" s="19">
        <v>69</v>
      </c>
      <c r="H5888" s="19">
        <v>19</v>
      </c>
      <c r="I5888" s="19">
        <v>1</v>
      </c>
      <c r="J5888" s="19">
        <v>8</v>
      </c>
      <c r="K5888" s="19">
        <v>29</v>
      </c>
      <c r="L5888" s="19">
        <v>3</v>
      </c>
      <c r="M5888" s="19">
        <v>4</v>
      </c>
      <c r="N5888" s="19">
        <v>25</v>
      </c>
      <c r="O5888" s="19">
        <v>73</v>
      </c>
      <c r="P5888" s="14" t="str">
        <f>IFERROR(VLOOKUP($A5888,'Fielding Data'!$A:$H,MATCH(P$1,'Fielding Data'!$A$1:$H$1,0),0),"Other")</f>
        <v>2B</v>
      </c>
      <c r="Q5888" s="14">
        <f>IFERROR(VLOOKUP($A5888,'Fielding Data'!$A:$H,MATCH(Q$1,'Fielding Data'!$A$1:$H$1,0),0),"Other")</f>
        <v>92</v>
      </c>
      <c r="R5888" s="14">
        <f>IFERROR(VLOOKUP($A5888,'Fielding Data'!$A:$H,MATCH(R$1,'Fielding Data'!$A$1:$H$1,0),0),"Other")</f>
        <v>126</v>
      </c>
      <c r="S5888" s="14">
        <f>IFERROR(VLOOKUP($A5888,'Fielding Data'!$A:$H,MATCH(S$1,'Fielding Data'!$A$1:$H$1,0),0),"Other")</f>
        <v>7</v>
      </c>
      <c r="T5888" s="14">
        <f>IFERROR(VLOOKUP($A5888,'Fielding Data'!$A:$H,MATCH(T$1,'Fielding Data'!$A$1:$H$1,0),0),"Other")</f>
        <v>31</v>
      </c>
      <c r="U5888" s="14">
        <f>SUMIFS('Fielding Data'!E:E,'Fielding Data'!$A:$A,'Hitting Data'!$A5888)</f>
        <v>92</v>
      </c>
      <c r="V5888" s="14">
        <f>SUMIFS('Fielding Data'!F:F,'Fielding Data'!$A:$A,'Hitting Data'!$A5888)</f>
        <v>126</v>
      </c>
      <c r="W5888" s="14">
        <f>SUMIFS('Fielding Data'!G:G,'Fielding Data'!$A:$A,'Hitting Data'!$A5888)</f>
        <v>7</v>
      </c>
      <c r="X5888" s="14">
        <f>SUMIFS('Fielding Data'!H:H,'Fielding Data'!$A:$A,'Hitting Data'!$A5888)</f>
        <v>31</v>
      </c>
    </row>
    <row r="5889" spans="1:24" x14ac:dyDescent="0.25">
      <c r="A5889" s="14" t="str">
        <f t="shared" si="91"/>
        <v>werthja012014</v>
      </c>
      <c r="B5889" s="19" t="s">
        <v>347</v>
      </c>
      <c r="C5889" s="19">
        <v>2014</v>
      </c>
      <c r="D5889" s="19">
        <v>147</v>
      </c>
      <c r="E5889" s="19">
        <v>534</v>
      </c>
      <c r="F5889" s="19">
        <v>85</v>
      </c>
      <c r="G5889" s="19">
        <v>156</v>
      </c>
      <c r="H5889" s="19">
        <v>37</v>
      </c>
      <c r="I5889" s="19">
        <v>1</v>
      </c>
      <c r="J5889" s="19">
        <v>16</v>
      </c>
      <c r="K5889" s="19">
        <v>82</v>
      </c>
      <c r="L5889" s="19">
        <v>9</v>
      </c>
      <c r="M5889" s="19">
        <v>1</v>
      </c>
      <c r="N5889" s="19">
        <v>83</v>
      </c>
      <c r="O5889" s="19">
        <v>113</v>
      </c>
      <c r="P5889" s="14" t="str">
        <f>IFERROR(VLOOKUP($A5889,'Fielding Data'!$A:$H,MATCH(P$1,'Fielding Data'!$A$1:$H$1,0),0),"Other")</f>
        <v>OF</v>
      </c>
      <c r="Q5889" s="14">
        <f>IFERROR(VLOOKUP($A5889,'Fielding Data'!$A:$H,MATCH(Q$1,'Fielding Data'!$A$1:$H$1,0),0),"Other")</f>
        <v>247</v>
      </c>
      <c r="R5889" s="14">
        <f>IFERROR(VLOOKUP($A5889,'Fielding Data'!$A:$H,MATCH(R$1,'Fielding Data'!$A$1:$H$1,0),0),"Other")</f>
        <v>8</v>
      </c>
      <c r="S5889" s="14">
        <f>IFERROR(VLOOKUP($A5889,'Fielding Data'!$A:$H,MATCH(S$1,'Fielding Data'!$A$1:$H$1,0),0),"Other")</f>
        <v>5</v>
      </c>
      <c r="T5889" s="14">
        <f>IFERROR(VLOOKUP($A5889,'Fielding Data'!$A:$H,MATCH(T$1,'Fielding Data'!$A$1:$H$1,0),0),"Other")</f>
        <v>1</v>
      </c>
      <c r="U5889" s="14">
        <f>SUMIFS('Fielding Data'!E:E,'Fielding Data'!$A:$A,'Hitting Data'!$A5889)</f>
        <v>494</v>
      </c>
      <c r="V5889" s="14">
        <f>SUMIFS('Fielding Data'!F:F,'Fielding Data'!$A:$A,'Hitting Data'!$A5889)</f>
        <v>16</v>
      </c>
      <c r="W5889" s="14">
        <f>SUMIFS('Fielding Data'!G:G,'Fielding Data'!$A:$A,'Hitting Data'!$A5889)</f>
        <v>10</v>
      </c>
      <c r="X5889" s="14">
        <f>SUMIFS('Fielding Data'!H:H,'Fielding Data'!$A:$A,'Hitting Data'!$A5889)</f>
        <v>2</v>
      </c>
    </row>
    <row r="5890" spans="1:24" x14ac:dyDescent="0.25">
      <c r="A5890" s="14" t="str">
        <f t="shared" si="91"/>
        <v>westma032014</v>
      </c>
      <c r="B5890" s="19" t="s">
        <v>2320</v>
      </c>
      <c r="C5890" s="19">
        <v>2014</v>
      </c>
      <c r="D5890" s="19">
        <v>3</v>
      </c>
      <c r="E5890" s="19">
        <v>0</v>
      </c>
      <c r="F5890" s="19">
        <v>0</v>
      </c>
      <c r="G5890" s="19">
        <v>0</v>
      </c>
      <c r="H5890" s="19">
        <v>0</v>
      </c>
      <c r="I5890" s="19">
        <v>0</v>
      </c>
      <c r="J5890" s="19">
        <v>0</v>
      </c>
      <c r="K5890" s="19">
        <v>0</v>
      </c>
      <c r="L5890" s="19">
        <v>0</v>
      </c>
      <c r="M5890" s="19">
        <v>0</v>
      </c>
      <c r="N5890" s="19">
        <v>0</v>
      </c>
      <c r="O5890" s="19">
        <v>0</v>
      </c>
      <c r="P5890" s="14" t="str">
        <f>IFERROR(VLOOKUP($A5890,'Fielding Data'!$A:$H,MATCH(P$1,'Fielding Data'!$A$1:$H$1,0),0),"Other")</f>
        <v>P</v>
      </c>
      <c r="Q5890" s="14">
        <f>IFERROR(VLOOKUP($A5890,'Fielding Data'!$A:$H,MATCH(Q$1,'Fielding Data'!$A$1:$H$1,0),0),"Other")</f>
        <v>0</v>
      </c>
      <c r="R5890" s="14">
        <f>IFERROR(VLOOKUP($A5890,'Fielding Data'!$A:$H,MATCH(R$1,'Fielding Data'!$A$1:$H$1,0),0),"Other")</f>
        <v>0</v>
      </c>
      <c r="S5890" s="14">
        <f>IFERROR(VLOOKUP($A5890,'Fielding Data'!$A:$H,MATCH(S$1,'Fielding Data'!$A$1:$H$1,0),0),"Other")</f>
        <v>0</v>
      </c>
      <c r="T5890" s="14">
        <f>IFERROR(VLOOKUP($A5890,'Fielding Data'!$A:$H,MATCH(T$1,'Fielding Data'!$A$1:$H$1,0),0),"Other")</f>
        <v>0</v>
      </c>
      <c r="U5890" s="14">
        <f>SUMIFS('Fielding Data'!E:E,'Fielding Data'!$A:$A,'Hitting Data'!$A5890)</f>
        <v>0</v>
      </c>
      <c r="V5890" s="14">
        <f>SUMIFS('Fielding Data'!F:F,'Fielding Data'!$A:$A,'Hitting Data'!$A5890)</f>
        <v>0</v>
      </c>
      <c r="W5890" s="14">
        <f>SUMIFS('Fielding Data'!G:G,'Fielding Data'!$A:$A,'Hitting Data'!$A5890)</f>
        <v>0</v>
      </c>
      <c r="X5890" s="14">
        <f>SUMIFS('Fielding Data'!H:H,'Fielding Data'!$A:$A,'Hitting Data'!$A5890)</f>
        <v>0</v>
      </c>
    </row>
    <row r="5891" spans="1:24" x14ac:dyDescent="0.25">
      <c r="A5891" s="14" t="str">
        <f t="shared" ref="A5891:A5933" si="92">B5891&amp;C5891</f>
        <v>wheelry012014</v>
      </c>
      <c r="B5891" s="19" t="s">
        <v>1860</v>
      </c>
      <c r="C5891" s="19">
        <v>2014</v>
      </c>
      <c r="D5891" s="19">
        <v>31</v>
      </c>
      <c r="E5891" s="19">
        <v>56</v>
      </c>
      <c r="F5891" s="19">
        <v>6</v>
      </c>
      <c r="G5891" s="19">
        <v>13</v>
      </c>
      <c r="H5891" s="19">
        <v>2</v>
      </c>
      <c r="I5891" s="19">
        <v>0</v>
      </c>
      <c r="J5891" s="19">
        <v>2</v>
      </c>
      <c r="K5891" s="19">
        <v>13</v>
      </c>
      <c r="L5891" s="19">
        <v>0</v>
      </c>
      <c r="M5891" s="19">
        <v>0</v>
      </c>
      <c r="N5891" s="19">
        <v>5</v>
      </c>
      <c r="O5891" s="19">
        <v>12</v>
      </c>
      <c r="P5891" s="14" t="str">
        <f>IFERROR(VLOOKUP($A5891,'Fielding Data'!$A:$H,MATCH(P$1,'Fielding Data'!$A$1:$H$1,0),0),"Other")</f>
        <v>1B</v>
      </c>
      <c r="Q5891" s="14">
        <f>IFERROR(VLOOKUP($A5891,'Fielding Data'!$A:$H,MATCH(Q$1,'Fielding Data'!$A$1:$H$1,0),0),"Other")</f>
        <v>21</v>
      </c>
      <c r="R5891" s="14">
        <f>IFERROR(VLOOKUP($A5891,'Fielding Data'!$A:$H,MATCH(R$1,'Fielding Data'!$A$1:$H$1,0),0),"Other")</f>
        <v>2</v>
      </c>
      <c r="S5891" s="14">
        <f>IFERROR(VLOOKUP($A5891,'Fielding Data'!$A:$H,MATCH(S$1,'Fielding Data'!$A$1:$H$1,0),0),"Other")</f>
        <v>0</v>
      </c>
      <c r="T5891" s="14">
        <f>IFERROR(VLOOKUP($A5891,'Fielding Data'!$A:$H,MATCH(T$1,'Fielding Data'!$A$1:$H$1,0),0),"Other")</f>
        <v>3</v>
      </c>
      <c r="U5891" s="14">
        <f>SUMIFS('Fielding Data'!E:E,'Fielding Data'!$A:$A,'Hitting Data'!$A5891)</f>
        <v>28</v>
      </c>
      <c r="V5891" s="14">
        <f>SUMIFS('Fielding Data'!F:F,'Fielding Data'!$A:$A,'Hitting Data'!$A5891)</f>
        <v>20</v>
      </c>
      <c r="W5891" s="14">
        <f>SUMIFS('Fielding Data'!G:G,'Fielding Data'!$A:$A,'Hitting Data'!$A5891)</f>
        <v>0</v>
      </c>
      <c r="X5891" s="14">
        <f>SUMIFS('Fielding Data'!H:H,'Fielding Data'!$A:$A,'Hitting Data'!$A5891)</f>
        <v>4</v>
      </c>
    </row>
    <row r="5892" spans="1:24" x14ac:dyDescent="0.25">
      <c r="A5892" s="14" t="str">
        <f t="shared" si="92"/>
        <v>wheelza012014</v>
      </c>
      <c r="B5892" s="19" t="s">
        <v>2082</v>
      </c>
      <c r="C5892" s="19">
        <v>2014</v>
      </c>
      <c r="D5892" s="19">
        <v>34</v>
      </c>
      <c r="E5892" s="19">
        <v>50</v>
      </c>
      <c r="F5892" s="19">
        <v>1</v>
      </c>
      <c r="G5892" s="19">
        <v>4</v>
      </c>
      <c r="H5892" s="19">
        <v>1</v>
      </c>
      <c r="I5892" s="19">
        <v>0</v>
      </c>
      <c r="J5892" s="19">
        <v>0</v>
      </c>
      <c r="K5892" s="19">
        <v>3</v>
      </c>
      <c r="L5892" s="19">
        <v>0</v>
      </c>
      <c r="M5892" s="19">
        <v>0</v>
      </c>
      <c r="N5892" s="19">
        <v>1</v>
      </c>
      <c r="O5892" s="19">
        <v>24</v>
      </c>
      <c r="P5892" s="14" t="str">
        <f>IFERROR(VLOOKUP($A5892,'Fielding Data'!$A:$H,MATCH(P$1,'Fielding Data'!$A$1:$H$1,0),0),"Other")</f>
        <v>P</v>
      </c>
      <c r="Q5892" s="14">
        <f>IFERROR(VLOOKUP($A5892,'Fielding Data'!$A:$H,MATCH(Q$1,'Fielding Data'!$A$1:$H$1,0),0),"Other")</f>
        <v>10</v>
      </c>
      <c r="R5892" s="14">
        <f>IFERROR(VLOOKUP($A5892,'Fielding Data'!$A:$H,MATCH(R$1,'Fielding Data'!$A$1:$H$1,0),0),"Other")</f>
        <v>22</v>
      </c>
      <c r="S5892" s="14">
        <f>IFERROR(VLOOKUP($A5892,'Fielding Data'!$A:$H,MATCH(S$1,'Fielding Data'!$A$1:$H$1,0),0),"Other")</f>
        <v>2</v>
      </c>
      <c r="T5892" s="14">
        <f>IFERROR(VLOOKUP($A5892,'Fielding Data'!$A:$H,MATCH(T$1,'Fielding Data'!$A$1:$H$1,0),0),"Other")</f>
        <v>2</v>
      </c>
      <c r="U5892" s="14">
        <f>SUMIFS('Fielding Data'!E:E,'Fielding Data'!$A:$A,'Hitting Data'!$A5892)</f>
        <v>10</v>
      </c>
      <c r="V5892" s="14">
        <f>SUMIFS('Fielding Data'!F:F,'Fielding Data'!$A:$A,'Hitting Data'!$A5892)</f>
        <v>22</v>
      </c>
      <c r="W5892" s="14">
        <f>SUMIFS('Fielding Data'!G:G,'Fielding Data'!$A:$A,'Hitting Data'!$A5892)</f>
        <v>2</v>
      </c>
      <c r="X5892" s="14">
        <f>SUMIFS('Fielding Data'!H:H,'Fielding Data'!$A:$A,'Hitting Data'!$A5892)</f>
        <v>2</v>
      </c>
    </row>
    <row r="5893" spans="1:24" x14ac:dyDescent="0.25">
      <c r="A5893" s="14" t="str">
        <f t="shared" si="92"/>
        <v>wheelze012014</v>
      </c>
      <c r="B5893" s="19" t="s">
        <v>2321</v>
      </c>
      <c r="C5893" s="19">
        <v>2014</v>
      </c>
      <c r="D5893" s="19">
        <v>29</v>
      </c>
      <c r="E5893" s="19">
        <v>57</v>
      </c>
      <c r="F5893" s="19">
        <v>6</v>
      </c>
      <c r="G5893" s="19">
        <v>11</v>
      </c>
      <c r="H5893" s="19">
        <v>0</v>
      </c>
      <c r="I5893" s="19">
        <v>0</v>
      </c>
      <c r="J5893" s="19">
        <v>2</v>
      </c>
      <c r="K5893" s="19">
        <v>5</v>
      </c>
      <c r="L5893" s="19">
        <v>0</v>
      </c>
      <c r="M5893" s="19">
        <v>0</v>
      </c>
      <c r="N5893" s="19">
        <v>2</v>
      </c>
      <c r="O5893" s="19">
        <v>12</v>
      </c>
      <c r="P5893" s="14" t="str">
        <f>IFERROR(VLOOKUP($A5893,'Fielding Data'!$A:$H,MATCH(P$1,'Fielding Data'!$A$1:$H$1,0),0),"Other")</f>
        <v>3B</v>
      </c>
      <c r="Q5893" s="14">
        <f>IFERROR(VLOOKUP($A5893,'Fielding Data'!$A:$H,MATCH(Q$1,'Fielding Data'!$A$1:$H$1,0),0),"Other")</f>
        <v>12</v>
      </c>
      <c r="R5893" s="14">
        <f>IFERROR(VLOOKUP($A5893,'Fielding Data'!$A:$H,MATCH(R$1,'Fielding Data'!$A$1:$H$1,0),0),"Other")</f>
        <v>19</v>
      </c>
      <c r="S5893" s="14">
        <f>IFERROR(VLOOKUP($A5893,'Fielding Data'!$A:$H,MATCH(S$1,'Fielding Data'!$A$1:$H$1,0),0),"Other")</f>
        <v>1</v>
      </c>
      <c r="T5893" s="14">
        <f>IFERROR(VLOOKUP($A5893,'Fielding Data'!$A:$H,MATCH(T$1,'Fielding Data'!$A$1:$H$1,0),0),"Other")</f>
        <v>3</v>
      </c>
      <c r="U5893" s="14">
        <f>SUMIFS('Fielding Data'!E:E,'Fielding Data'!$A:$A,'Hitting Data'!$A5893)</f>
        <v>26</v>
      </c>
      <c r="V5893" s="14">
        <f>SUMIFS('Fielding Data'!F:F,'Fielding Data'!$A:$A,'Hitting Data'!$A5893)</f>
        <v>23</v>
      </c>
      <c r="W5893" s="14">
        <f>SUMIFS('Fielding Data'!G:G,'Fielding Data'!$A:$A,'Hitting Data'!$A5893)</f>
        <v>3</v>
      </c>
      <c r="X5893" s="14">
        <f>SUMIFS('Fielding Data'!H:H,'Fielding Data'!$A:$A,'Hitting Data'!$A5893)</f>
        <v>3</v>
      </c>
    </row>
    <row r="5894" spans="1:24" x14ac:dyDescent="0.25">
      <c r="A5894" s="14" t="str">
        <f t="shared" si="92"/>
        <v>whelake012014</v>
      </c>
      <c r="B5894" s="19" t="s">
        <v>1651</v>
      </c>
      <c r="C5894" s="19">
        <v>2014</v>
      </c>
      <c r="D5894" s="19">
        <v>1</v>
      </c>
      <c r="E5894" s="19">
        <v>0</v>
      </c>
      <c r="F5894" s="19">
        <v>0</v>
      </c>
      <c r="G5894" s="19">
        <v>0</v>
      </c>
      <c r="H5894" s="19">
        <v>0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0</v>
      </c>
      <c r="O5894" s="19">
        <v>0</v>
      </c>
      <c r="P5894" s="14" t="str">
        <f>IFERROR(VLOOKUP($A5894,'Fielding Data'!$A:$H,MATCH(P$1,'Fielding Data'!$A$1:$H$1,0),0),"Other")</f>
        <v>P</v>
      </c>
      <c r="Q5894" s="14">
        <f>IFERROR(VLOOKUP($A5894,'Fielding Data'!$A:$H,MATCH(Q$1,'Fielding Data'!$A$1:$H$1,0),0),"Other")</f>
        <v>0</v>
      </c>
      <c r="R5894" s="14">
        <f>IFERROR(VLOOKUP($A5894,'Fielding Data'!$A:$H,MATCH(R$1,'Fielding Data'!$A$1:$H$1,0),0),"Other")</f>
        <v>0</v>
      </c>
      <c r="S5894" s="14">
        <f>IFERROR(VLOOKUP($A5894,'Fielding Data'!$A:$H,MATCH(S$1,'Fielding Data'!$A$1:$H$1,0),0),"Other")</f>
        <v>0</v>
      </c>
      <c r="T5894" s="14">
        <f>IFERROR(VLOOKUP($A5894,'Fielding Data'!$A:$H,MATCH(T$1,'Fielding Data'!$A$1:$H$1,0),0),"Other")</f>
        <v>0</v>
      </c>
      <c r="U5894" s="14">
        <f>SUMIFS('Fielding Data'!E:E,'Fielding Data'!$A:$A,'Hitting Data'!$A5894)</f>
        <v>0</v>
      </c>
      <c r="V5894" s="14">
        <f>SUMIFS('Fielding Data'!F:F,'Fielding Data'!$A:$A,'Hitting Data'!$A5894)</f>
        <v>0</v>
      </c>
      <c r="W5894" s="14">
        <f>SUMIFS('Fielding Data'!G:G,'Fielding Data'!$A:$A,'Hitting Data'!$A5894)</f>
        <v>0</v>
      </c>
      <c r="X5894" s="14">
        <f>SUMIFS('Fielding Data'!H:H,'Fielding Data'!$A:$A,'Hitting Data'!$A5894)</f>
        <v>0</v>
      </c>
    </row>
    <row r="5895" spans="1:24" x14ac:dyDescent="0.25">
      <c r="A5895" s="14" t="str">
        <f t="shared" si="92"/>
        <v>whiteel032014</v>
      </c>
      <c r="B5895" s="19" t="s">
        <v>619</v>
      </c>
      <c r="C5895" s="19">
        <v>2014</v>
      </c>
      <c r="D5895" s="19">
        <v>8</v>
      </c>
      <c r="E5895" s="19">
        <v>25</v>
      </c>
      <c r="F5895" s="19">
        <v>0</v>
      </c>
      <c r="G5895" s="19">
        <v>3</v>
      </c>
      <c r="H5895" s="19">
        <v>1</v>
      </c>
      <c r="I5895" s="19">
        <v>0</v>
      </c>
      <c r="J5895" s="19">
        <v>0</v>
      </c>
      <c r="K5895" s="19">
        <v>2</v>
      </c>
      <c r="L5895" s="19">
        <v>1</v>
      </c>
      <c r="M5895" s="19">
        <v>0</v>
      </c>
      <c r="N5895" s="19">
        <v>0</v>
      </c>
      <c r="O5895" s="19">
        <v>8</v>
      </c>
      <c r="P5895" s="14" t="str">
        <f>IFERROR(VLOOKUP($A5895,'Fielding Data'!$A:$H,MATCH(P$1,'Fielding Data'!$A$1:$H$1,0),0),"Other")</f>
        <v>C</v>
      </c>
      <c r="Q5895" s="14">
        <f>IFERROR(VLOOKUP($A5895,'Fielding Data'!$A:$H,MATCH(Q$1,'Fielding Data'!$A$1:$H$1,0),0),"Other")</f>
        <v>49</v>
      </c>
      <c r="R5895" s="14">
        <f>IFERROR(VLOOKUP($A5895,'Fielding Data'!$A:$H,MATCH(R$1,'Fielding Data'!$A$1:$H$1,0),0),"Other")</f>
        <v>3</v>
      </c>
      <c r="S5895" s="14">
        <f>IFERROR(VLOOKUP($A5895,'Fielding Data'!$A:$H,MATCH(S$1,'Fielding Data'!$A$1:$H$1,0),0),"Other")</f>
        <v>0</v>
      </c>
      <c r="T5895" s="14">
        <f>IFERROR(VLOOKUP($A5895,'Fielding Data'!$A:$H,MATCH(T$1,'Fielding Data'!$A$1:$H$1,0),0),"Other")</f>
        <v>1</v>
      </c>
      <c r="U5895" s="14">
        <f>SUMIFS('Fielding Data'!E:E,'Fielding Data'!$A:$A,'Hitting Data'!$A5895)</f>
        <v>49</v>
      </c>
      <c r="V5895" s="14">
        <f>SUMIFS('Fielding Data'!F:F,'Fielding Data'!$A:$A,'Hitting Data'!$A5895)</f>
        <v>3</v>
      </c>
      <c r="W5895" s="14">
        <f>SUMIFS('Fielding Data'!G:G,'Fielding Data'!$A:$A,'Hitting Data'!$A5895)</f>
        <v>0</v>
      </c>
      <c r="X5895" s="14">
        <f>SUMIFS('Fielding Data'!H:H,'Fielding Data'!$A:$A,'Hitting Data'!$A5895)</f>
        <v>1</v>
      </c>
    </row>
    <row r="5896" spans="1:24" x14ac:dyDescent="0.25">
      <c r="A5896" s="14" t="str">
        <f t="shared" si="92"/>
        <v>whitlch012014</v>
      </c>
      <c r="B5896" s="19" t="s">
        <v>2322</v>
      </c>
      <c r="C5896" s="19">
        <v>2014</v>
      </c>
      <c r="D5896" s="19">
        <v>24</v>
      </c>
      <c r="E5896" s="19">
        <v>5</v>
      </c>
      <c r="F5896" s="19">
        <v>0</v>
      </c>
      <c r="G5896" s="19">
        <v>1</v>
      </c>
      <c r="H5896" s="19">
        <v>0</v>
      </c>
      <c r="I5896" s="19">
        <v>0</v>
      </c>
      <c r="J5896" s="19">
        <v>0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14" t="str">
        <f>IFERROR(VLOOKUP($A5896,'Fielding Data'!$A:$H,MATCH(P$1,'Fielding Data'!$A$1:$H$1,0),0),"Other")</f>
        <v>P</v>
      </c>
      <c r="Q5896" s="14">
        <f>IFERROR(VLOOKUP($A5896,'Fielding Data'!$A:$H,MATCH(Q$1,'Fielding Data'!$A$1:$H$1,0),0),"Other")</f>
        <v>7</v>
      </c>
      <c r="R5896" s="14">
        <f>IFERROR(VLOOKUP($A5896,'Fielding Data'!$A:$H,MATCH(R$1,'Fielding Data'!$A$1:$H$1,0),0),"Other")</f>
        <v>6</v>
      </c>
      <c r="S5896" s="14">
        <f>IFERROR(VLOOKUP($A5896,'Fielding Data'!$A:$H,MATCH(S$1,'Fielding Data'!$A$1:$H$1,0),0),"Other")</f>
        <v>0</v>
      </c>
      <c r="T5896" s="14">
        <f>IFERROR(VLOOKUP($A5896,'Fielding Data'!$A:$H,MATCH(T$1,'Fielding Data'!$A$1:$H$1,0),0),"Other")</f>
        <v>0</v>
      </c>
      <c r="U5896" s="14">
        <f>SUMIFS('Fielding Data'!E:E,'Fielding Data'!$A:$A,'Hitting Data'!$A5896)</f>
        <v>7</v>
      </c>
      <c r="V5896" s="14">
        <f>SUMIFS('Fielding Data'!F:F,'Fielding Data'!$A:$A,'Hitting Data'!$A5896)</f>
        <v>6</v>
      </c>
      <c r="W5896" s="14">
        <f>SUMIFS('Fielding Data'!G:G,'Fielding Data'!$A:$A,'Hitting Data'!$A5896)</f>
        <v>0</v>
      </c>
      <c r="X5896" s="14">
        <f>SUMIFS('Fielding Data'!H:H,'Fielding Data'!$A:$A,'Hitting Data'!$A5896)</f>
        <v>0</v>
      </c>
    </row>
    <row r="5897" spans="1:24" x14ac:dyDescent="0.25">
      <c r="A5897" s="14" t="str">
        <f t="shared" si="92"/>
        <v>wielajo012014</v>
      </c>
      <c r="B5897" s="19" t="s">
        <v>1861</v>
      </c>
      <c r="C5897" s="19">
        <v>2014</v>
      </c>
      <c r="D5897" s="19">
        <v>4</v>
      </c>
      <c r="E5897" s="19">
        <v>3</v>
      </c>
      <c r="F5897" s="19">
        <v>0</v>
      </c>
      <c r="G5897" s="19">
        <v>0</v>
      </c>
      <c r="H5897" s="19">
        <v>0</v>
      </c>
      <c r="I5897" s="19">
        <v>0</v>
      </c>
      <c r="J5897" s="19">
        <v>0</v>
      </c>
      <c r="K5897" s="19">
        <v>0</v>
      </c>
      <c r="L5897" s="19">
        <v>0</v>
      </c>
      <c r="M5897" s="19">
        <v>0</v>
      </c>
      <c r="N5897" s="19">
        <v>0</v>
      </c>
      <c r="O5897" s="19">
        <v>2</v>
      </c>
      <c r="P5897" s="14" t="str">
        <f>IFERROR(VLOOKUP($A5897,'Fielding Data'!$A:$H,MATCH(P$1,'Fielding Data'!$A$1:$H$1,0),0),"Other")</f>
        <v>P</v>
      </c>
      <c r="Q5897" s="14">
        <f>IFERROR(VLOOKUP($A5897,'Fielding Data'!$A:$H,MATCH(Q$1,'Fielding Data'!$A$1:$H$1,0),0),"Other")</f>
        <v>0</v>
      </c>
      <c r="R5897" s="14">
        <f>IFERROR(VLOOKUP($A5897,'Fielding Data'!$A:$H,MATCH(R$1,'Fielding Data'!$A$1:$H$1,0),0),"Other")</f>
        <v>1</v>
      </c>
      <c r="S5897" s="14">
        <f>IFERROR(VLOOKUP($A5897,'Fielding Data'!$A:$H,MATCH(S$1,'Fielding Data'!$A$1:$H$1,0),0),"Other")</f>
        <v>1</v>
      </c>
      <c r="T5897" s="14">
        <f>IFERROR(VLOOKUP($A5897,'Fielding Data'!$A:$H,MATCH(T$1,'Fielding Data'!$A$1:$H$1,0),0),"Other")</f>
        <v>0</v>
      </c>
      <c r="U5897" s="14">
        <f>SUMIFS('Fielding Data'!E:E,'Fielding Data'!$A:$A,'Hitting Data'!$A5897)</f>
        <v>0</v>
      </c>
      <c r="V5897" s="14">
        <f>SUMIFS('Fielding Data'!F:F,'Fielding Data'!$A:$A,'Hitting Data'!$A5897)</f>
        <v>1</v>
      </c>
      <c r="W5897" s="14">
        <f>SUMIFS('Fielding Data'!G:G,'Fielding Data'!$A:$A,'Hitting Data'!$A5897)</f>
        <v>1</v>
      </c>
      <c r="X5897" s="14">
        <f>SUMIFS('Fielding Data'!H:H,'Fielding Data'!$A:$A,'Hitting Data'!$A5897)</f>
        <v>0</v>
      </c>
    </row>
    <row r="5898" spans="1:24" x14ac:dyDescent="0.25">
      <c r="A5898" s="14" t="str">
        <f t="shared" si="92"/>
        <v>wietema012014</v>
      </c>
      <c r="B5898" s="19" t="s">
        <v>1211</v>
      </c>
      <c r="C5898" s="19">
        <v>2014</v>
      </c>
      <c r="D5898" s="19">
        <v>26</v>
      </c>
      <c r="E5898" s="19">
        <v>104</v>
      </c>
      <c r="F5898" s="19">
        <v>13</v>
      </c>
      <c r="G5898" s="19">
        <v>32</v>
      </c>
      <c r="H5898" s="19">
        <v>5</v>
      </c>
      <c r="I5898" s="19">
        <v>0</v>
      </c>
      <c r="J5898" s="19">
        <v>5</v>
      </c>
      <c r="K5898" s="19">
        <v>18</v>
      </c>
      <c r="L5898" s="19">
        <v>0</v>
      </c>
      <c r="M5898" s="19">
        <v>1</v>
      </c>
      <c r="N5898" s="19">
        <v>6</v>
      </c>
      <c r="O5898" s="19">
        <v>19</v>
      </c>
      <c r="P5898" s="14" t="str">
        <f>IFERROR(VLOOKUP($A5898,'Fielding Data'!$A:$H,MATCH(P$1,'Fielding Data'!$A$1:$H$1,0),0),"Other")</f>
        <v>C</v>
      </c>
      <c r="Q5898" s="14">
        <f>IFERROR(VLOOKUP($A5898,'Fielding Data'!$A:$H,MATCH(Q$1,'Fielding Data'!$A$1:$H$1,0),0),"Other")</f>
        <v>169</v>
      </c>
      <c r="R5898" s="14">
        <f>IFERROR(VLOOKUP($A5898,'Fielding Data'!$A:$H,MATCH(R$1,'Fielding Data'!$A$1:$H$1,0),0),"Other")</f>
        <v>5</v>
      </c>
      <c r="S5898" s="14">
        <f>IFERROR(VLOOKUP($A5898,'Fielding Data'!$A:$H,MATCH(S$1,'Fielding Data'!$A$1:$H$1,0),0),"Other")</f>
        <v>1</v>
      </c>
      <c r="T5898" s="14">
        <f>IFERROR(VLOOKUP($A5898,'Fielding Data'!$A:$H,MATCH(T$1,'Fielding Data'!$A$1:$H$1,0),0),"Other")</f>
        <v>0</v>
      </c>
      <c r="U5898" s="14">
        <f>SUMIFS('Fielding Data'!E:E,'Fielding Data'!$A:$A,'Hitting Data'!$A5898)</f>
        <v>169</v>
      </c>
      <c r="V5898" s="14">
        <f>SUMIFS('Fielding Data'!F:F,'Fielding Data'!$A:$A,'Hitting Data'!$A5898)</f>
        <v>5</v>
      </c>
      <c r="W5898" s="14">
        <f>SUMIFS('Fielding Data'!G:G,'Fielding Data'!$A:$A,'Hitting Data'!$A5898)</f>
        <v>1</v>
      </c>
      <c r="X5898" s="14">
        <f>SUMIFS('Fielding Data'!H:H,'Fielding Data'!$A:$A,'Hitting Data'!$A5898)</f>
        <v>0</v>
      </c>
    </row>
    <row r="5899" spans="1:24" x14ac:dyDescent="0.25">
      <c r="A5899" s="14" t="str">
        <f t="shared" si="92"/>
        <v>wilheto012014</v>
      </c>
      <c r="B5899" s="19" t="s">
        <v>1653</v>
      </c>
      <c r="C5899" s="19">
        <v>2014</v>
      </c>
      <c r="D5899" s="19">
        <v>57</v>
      </c>
      <c r="E5899" s="19">
        <v>0</v>
      </c>
      <c r="F5899" s="19">
        <v>0</v>
      </c>
      <c r="G5899" s="19">
        <v>0</v>
      </c>
      <c r="H5899" s="19">
        <v>0</v>
      </c>
      <c r="I5899" s="19">
        <v>0</v>
      </c>
      <c r="J5899" s="19">
        <v>0</v>
      </c>
      <c r="K5899" s="19">
        <v>0</v>
      </c>
      <c r="L5899" s="19">
        <v>0</v>
      </c>
      <c r="M5899" s="19">
        <v>0</v>
      </c>
      <c r="N5899" s="19">
        <v>0</v>
      </c>
      <c r="O5899" s="19">
        <v>0</v>
      </c>
      <c r="P5899" s="14" t="str">
        <f>IFERROR(VLOOKUP($A5899,'Fielding Data'!$A:$H,MATCH(P$1,'Fielding Data'!$A$1:$H$1,0),0),"Other")</f>
        <v>P</v>
      </c>
      <c r="Q5899" s="14">
        <f>IFERROR(VLOOKUP($A5899,'Fielding Data'!$A:$H,MATCH(Q$1,'Fielding Data'!$A$1:$H$1,0),0),"Other")</f>
        <v>8</v>
      </c>
      <c r="R5899" s="14">
        <f>IFERROR(VLOOKUP($A5899,'Fielding Data'!$A:$H,MATCH(R$1,'Fielding Data'!$A$1:$H$1,0),0),"Other")</f>
        <v>8</v>
      </c>
      <c r="S5899" s="14">
        <f>IFERROR(VLOOKUP($A5899,'Fielding Data'!$A:$H,MATCH(S$1,'Fielding Data'!$A$1:$H$1,0),0),"Other")</f>
        <v>1</v>
      </c>
      <c r="T5899" s="14">
        <f>IFERROR(VLOOKUP($A5899,'Fielding Data'!$A:$H,MATCH(T$1,'Fielding Data'!$A$1:$H$1,0),0),"Other")</f>
        <v>0</v>
      </c>
      <c r="U5899" s="14">
        <f>SUMIFS('Fielding Data'!E:E,'Fielding Data'!$A:$A,'Hitting Data'!$A5899)</f>
        <v>8</v>
      </c>
      <c r="V5899" s="14">
        <f>SUMIFS('Fielding Data'!F:F,'Fielding Data'!$A:$A,'Hitting Data'!$A5899)</f>
        <v>8</v>
      </c>
      <c r="W5899" s="14">
        <f>SUMIFS('Fielding Data'!G:G,'Fielding Data'!$A:$A,'Hitting Data'!$A5899)</f>
        <v>1</v>
      </c>
      <c r="X5899" s="14">
        <f>SUMIFS('Fielding Data'!H:H,'Fielding Data'!$A:$A,'Hitting Data'!$A5899)</f>
        <v>0</v>
      </c>
    </row>
    <row r="5900" spans="1:24" x14ac:dyDescent="0.25">
      <c r="A5900" s="14" t="str">
        <f t="shared" si="92"/>
        <v>wilkian012014</v>
      </c>
      <c r="B5900" s="19" t="s">
        <v>2323</v>
      </c>
      <c r="C5900" s="19">
        <v>2014</v>
      </c>
      <c r="D5900" s="19">
        <v>17</v>
      </c>
      <c r="E5900" s="19">
        <v>43</v>
      </c>
      <c r="F5900" s="19">
        <v>2</v>
      </c>
      <c r="G5900" s="19">
        <v>6</v>
      </c>
      <c r="H5900" s="19">
        <v>2</v>
      </c>
      <c r="I5900" s="19">
        <v>0</v>
      </c>
      <c r="J5900" s="19">
        <v>0</v>
      </c>
      <c r="K5900" s="19">
        <v>2</v>
      </c>
      <c r="L5900" s="19">
        <v>0</v>
      </c>
      <c r="M5900" s="19">
        <v>0</v>
      </c>
      <c r="N5900" s="19">
        <v>2</v>
      </c>
      <c r="O5900" s="19">
        <v>22</v>
      </c>
      <c r="P5900" s="14" t="str">
        <f>IFERROR(VLOOKUP($A5900,'Fielding Data'!$A:$H,MATCH(P$1,'Fielding Data'!$A$1:$H$1,0),0),"Other")</f>
        <v>1B</v>
      </c>
      <c r="Q5900" s="14">
        <f>IFERROR(VLOOKUP($A5900,'Fielding Data'!$A:$H,MATCH(Q$1,'Fielding Data'!$A$1:$H$1,0),0),"Other")</f>
        <v>75</v>
      </c>
      <c r="R5900" s="14">
        <f>IFERROR(VLOOKUP($A5900,'Fielding Data'!$A:$H,MATCH(R$1,'Fielding Data'!$A$1:$H$1,0),0),"Other")</f>
        <v>4</v>
      </c>
      <c r="S5900" s="14">
        <f>IFERROR(VLOOKUP($A5900,'Fielding Data'!$A:$H,MATCH(S$1,'Fielding Data'!$A$1:$H$1,0),0),"Other")</f>
        <v>0</v>
      </c>
      <c r="T5900" s="14">
        <f>IFERROR(VLOOKUP($A5900,'Fielding Data'!$A:$H,MATCH(T$1,'Fielding Data'!$A$1:$H$1,0),0),"Other")</f>
        <v>7</v>
      </c>
      <c r="U5900" s="14">
        <f>SUMIFS('Fielding Data'!E:E,'Fielding Data'!$A:$A,'Hitting Data'!$A5900)</f>
        <v>75</v>
      </c>
      <c r="V5900" s="14">
        <f>SUMIFS('Fielding Data'!F:F,'Fielding Data'!$A:$A,'Hitting Data'!$A5900)</f>
        <v>4</v>
      </c>
      <c r="W5900" s="14">
        <f>SUMIFS('Fielding Data'!G:G,'Fielding Data'!$A:$A,'Hitting Data'!$A5900)</f>
        <v>0</v>
      </c>
      <c r="X5900" s="14">
        <f>SUMIFS('Fielding Data'!H:H,'Fielding Data'!$A:$A,'Hitting Data'!$A5900)</f>
        <v>7</v>
      </c>
    </row>
    <row r="5901" spans="1:24" x14ac:dyDescent="0.25">
      <c r="A5901" s="14" t="str">
        <f t="shared" si="92"/>
        <v>willija012014</v>
      </c>
      <c r="B5901" s="19" t="s">
        <v>2324</v>
      </c>
      <c r="C5901" s="19">
        <v>2014</v>
      </c>
      <c r="D5901" s="19">
        <v>7</v>
      </c>
      <c r="E5901" s="19">
        <v>14</v>
      </c>
      <c r="F5901" s="19">
        <v>1</v>
      </c>
      <c r="G5901" s="19">
        <v>3</v>
      </c>
      <c r="H5901" s="19">
        <v>0</v>
      </c>
      <c r="I5901" s="19">
        <v>0</v>
      </c>
      <c r="J5901" s="19">
        <v>1</v>
      </c>
      <c r="K5901" s="19">
        <v>3</v>
      </c>
      <c r="L5901" s="19">
        <v>0</v>
      </c>
      <c r="M5901" s="19">
        <v>0</v>
      </c>
      <c r="N5901" s="19">
        <v>2</v>
      </c>
      <c r="O5901" s="19">
        <v>4</v>
      </c>
      <c r="P5901" s="14" t="str">
        <f>IFERROR(VLOOKUP($A5901,'Fielding Data'!$A:$H,MATCH(P$1,'Fielding Data'!$A$1:$H$1,0),0),"Other")</f>
        <v>C</v>
      </c>
      <c r="Q5901" s="14">
        <f>IFERROR(VLOOKUP($A5901,'Fielding Data'!$A:$H,MATCH(Q$1,'Fielding Data'!$A$1:$H$1,0),0),"Other")</f>
        <v>37</v>
      </c>
      <c r="R5901" s="14">
        <f>IFERROR(VLOOKUP($A5901,'Fielding Data'!$A:$H,MATCH(R$1,'Fielding Data'!$A$1:$H$1,0),0),"Other")</f>
        <v>2</v>
      </c>
      <c r="S5901" s="14">
        <f>IFERROR(VLOOKUP($A5901,'Fielding Data'!$A:$H,MATCH(S$1,'Fielding Data'!$A$1:$H$1,0),0),"Other")</f>
        <v>0</v>
      </c>
      <c r="T5901" s="14">
        <f>IFERROR(VLOOKUP($A5901,'Fielding Data'!$A:$H,MATCH(T$1,'Fielding Data'!$A$1:$H$1,0),0),"Other")</f>
        <v>0</v>
      </c>
      <c r="U5901" s="14">
        <f>SUMIFS('Fielding Data'!E:E,'Fielding Data'!$A:$A,'Hitting Data'!$A5901)</f>
        <v>37</v>
      </c>
      <c r="V5901" s="14">
        <f>SUMIFS('Fielding Data'!F:F,'Fielding Data'!$A:$A,'Hitting Data'!$A5901)</f>
        <v>2</v>
      </c>
      <c r="W5901" s="14">
        <f>SUMIFS('Fielding Data'!G:G,'Fielding Data'!$A:$A,'Hitting Data'!$A5901)</f>
        <v>0</v>
      </c>
      <c r="X5901" s="14">
        <f>SUMIFS('Fielding Data'!H:H,'Fielding Data'!$A:$A,'Hitting Data'!$A5901)</f>
        <v>0</v>
      </c>
    </row>
    <row r="5902" spans="1:24" x14ac:dyDescent="0.25">
      <c r="A5902" s="14" t="str">
        <f t="shared" si="92"/>
        <v>wilsoal012014</v>
      </c>
      <c r="B5902" s="19" t="s">
        <v>2083</v>
      </c>
      <c r="C5902" s="19">
        <v>2014</v>
      </c>
      <c r="D5902" s="19">
        <v>18</v>
      </c>
      <c r="E5902" s="19">
        <v>0</v>
      </c>
      <c r="F5902" s="19">
        <v>0</v>
      </c>
      <c r="G5902" s="19">
        <v>0</v>
      </c>
      <c r="H5902" s="19">
        <v>0</v>
      </c>
      <c r="I5902" s="19">
        <v>0</v>
      </c>
      <c r="J5902" s="19">
        <v>0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14" t="str">
        <f>IFERROR(VLOOKUP($A5902,'Fielding Data'!$A:$H,MATCH(P$1,'Fielding Data'!$A$1:$H$1,0),0),"Other")</f>
        <v>P</v>
      </c>
      <c r="Q5902" s="14">
        <f>IFERROR(VLOOKUP($A5902,'Fielding Data'!$A:$H,MATCH(Q$1,'Fielding Data'!$A$1:$H$1,0),0),"Other")</f>
        <v>3</v>
      </c>
      <c r="R5902" s="14">
        <f>IFERROR(VLOOKUP($A5902,'Fielding Data'!$A:$H,MATCH(R$1,'Fielding Data'!$A$1:$H$1,0),0),"Other")</f>
        <v>3</v>
      </c>
      <c r="S5902" s="14">
        <f>IFERROR(VLOOKUP($A5902,'Fielding Data'!$A:$H,MATCH(S$1,'Fielding Data'!$A$1:$H$1,0),0),"Other")</f>
        <v>0</v>
      </c>
      <c r="T5902" s="14">
        <f>IFERROR(VLOOKUP($A5902,'Fielding Data'!$A:$H,MATCH(T$1,'Fielding Data'!$A$1:$H$1,0),0),"Other")</f>
        <v>0</v>
      </c>
      <c r="U5902" s="14">
        <f>SUMIFS('Fielding Data'!E:E,'Fielding Data'!$A:$A,'Hitting Data'!$A5902)</f>
        <v>3</v>
      </c>
      <c r="V5902" s="14">
        <f>SUMIFS('Fielding Data'!F:F,'Fielding Data'!$A:$A,'Hitting Data'!$A5902)</f>
        <v>3</v>
      </c>
      <c r="W5902" s="14">
        <f>SUMIFS('Fielding Data'!G:G,'Fielding Data'!$A:$A,'Hitting Data'!$A5902)</f>
        <v>0</v>
      </c>
      <c r="X5902" s="14">
        <f>SUMIFS('Fielding Data'!H:H,'Fielding Data'!$A:$A,'Hitting Data'!$A5902)</f>
        <v>0</v>
      </c>
    </row>
    <row r="5903" spans="1:24" x14ac:dyDescent="0.25">
      <c r="A5903" s="14" t="str">
        <f t="shared" si="92"/>
        <v>wilsobo022014</v>
      </c>
      <c r="B5903" s="19" t="s">
        <v>1034</v>
      </c>
      <c r="C5903" s="19">
        <v>2014</v>
      </c>
      <c r="D5903" s="19">
        <v>2</v>
      </c>
      <c r="E5903" s="19">
        <v>4</v>
      </c>
      <c r="F5903" s="19">
        <v>0</v>
      </c>
      <c r="G5903" s="19">
        <v>1</v>
      </c>
      <c r="H5903" s="19">
        <v>0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14" t="str">
        <f>IFERROR(VLOOKUP($A5903,'Fielding Data'!$A:$H,MATCH(P$1,'Fielding Data'!$A$1:$H$1,0),0),"Other")</f>
        <v>C</v>
      </c>
      <c r="Q5903" s="14">
        <f>IFERROR(VLOOKUP($A5903,'Fielding Data'!$A:$H,MATCH(Q$1,'Fielding Data'!$A$1:$H$1,0),0),"Other")</f>
        <v>10</v>
      </c>
      <c r="R5903" s="14">
        <f>IFERROR(VLOOKUP($A5903,'Fielding Data'!$A:$H,MATCH(R$1,'Fielding Data'!$A$1:$H$1,0),0),"Other")</f>
        <v>1</v>
      </c>
      <c r="S5903" s="14">
        <f>IFERROR(VLOOKUP($A5903,'Fielding Data'!$A:$H,MATCH(S$1,'Fielding Data'!$A$1:$H$1,0),0),"Other")</f>
        <v>0</v>
      </c>
      <c r="T5903" s="14">
        <f>IFERROR(VLOOKUP($A5903,'Fielding Data'!$A:$H,MATCH(T$1,'Fielding Data'!$A$1:$H$1,0),0),"Other")</f>
        <v>0</v>
      </c>
      <c r="U5903" s="14">
        <f>SUMIFS('Fielding Data'!E:E,'Fielding Data'!$A:$A,'Hitting Data'!$A5903)</f>
        <v>10</v>
      </c>
      <c r="V5903" s="14">
        <f>SUMIFS('Fielding Data'!F:F,'Fielding Data'!$A:$A,'Hitting Data'!$A5903)</f>
        <v>1</v>
      </c>
      <c r="W5903" s="14">
        <f>SUMIFS('Fielding Data'!G:G,'Fielding Data'!$A:$A,'Hitting Data'!$A5903)</f>
        <v>0</v>
      </c>
      <c r="X5903" s="14">
        <f>SUMIFS('Fielding Data'!H:H,'Fielding Data'!$A:$A,'Hitting Data'!$A5903)</f>
        <v>0</v>
      </c>
    </row>
    <row r="5904" spans="1:24" x14ac:dyDescent="0.25">
      <c r="A5904" s="14" t="str">
        <f t="shared" si="92"/>
        <v>wilsobr012014</v>
      </c>
      <c r="B5904" s="19" t="s">
        <v>743</v>
      </c>
      <c r="C5904" s="19">
        <v>2014</v>
      </c>
      <c r="D5904" s="19">
        <v>61</v>
      </c>
      <c r="E5904" s="19">
        <v>0</v>
      </c>
      <c r="F5904" s="19">
        <v>0</v>
      </c>
      <c r="G5904" s="19">
        <v>0</v>
      </c>
      <c r="H5904" s="19">
        <v>0</v>
      </c>
      <c r="I5904" s="19">
        <v>0</v>
      </c>
      <c r="J5904" s="19">
        <v>0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14" t="str">
        <f>IFERROR(VLOOKUP($A5904,'Fielding Data'!$A:$H,MATCH(P$1,'Fielding Data'!$A$1:$H$1,0),0),"Other")</f>
        <v>P</v>
      </c>
      <c r="Q5904" s="14">
        <f>IFERROR(VLOOKUP($A5904,'Fielding Data'!$A:$H,MATCH(Q$1,'Fielding Data'!$A$1:$H$1,0),0),"Other")</f>
        <v>1</v>
      </c>
      <c r="R5904" s="14">
        <f>IFERROR(VLOOKUP($A5904,'Fielding Data'!$A:$H,MATCH(R$1,'Fielding Data'!$A$1:$H$1,0),0),"Other")</f>
        <v>1</v>
      </c>
      <c r="S5904" s="14">
        <f>IFERROR(VLOOKUP($A5904,'Fielding Data'!$A:$H,MATCH(S$1,'Fielding Data'!$A$1:$H$1,0),0),"Other")</f>
        <v>1</v>
      </c>
      <c r="T5904" s="14">
        <f>IFERROR(VLOOKUP($A5904,'Fielding Data'!$A:$H,MATCH(T$1,'Fielding Data'!$A$1:$H$1,0),0),"Other")</f>
        <v>0</v>
      </c>
      <c r="U5904" s="14">
        <f>SUMIFS('Fielding Data'!E:E,'Fielding Data'!$A:$A,'Hitting Data'!$A5904)</f>
        <v>1</v>
      </c>
      <c r="V5904" s="14">
        <f>SUMIFS('Fielding Data'!F:F,'Fielding Data'!$A:$A,'Hitting Data'!$A5904)</f>
        <v>1</v>
      </c>
      <c r="W5904" s="14">
        <f>SUMIFS('Fielding Data'!G:G,'Fielding Data'!$A:$A,'Hitting Data'!$A5904)</f>
        <v>1</v>
      </c>
      <c r="X5904" s="14">
        <f>SUMIFS('Fielding Data'!H:H,'Fielding Data'!$A:$A,'Hitting Data'!$A5904)</f>
        <v>0</v>
      </c>
    </row>
    <row r="5905" spans="1:24" x14ac:dyDescent="0.25">
      <c r="A5905" s="14" t="str">
        <f t="shared" si="92"/>
        <v>wilsocj012014</v>
      </c>
      <c r="B5905" s="19" t="s">
        <v>620</v>
      </c>
      <c r="C5905" s="19">
        <v>2014</v>
      </c>
      <c r="D5905" s="19">
        <v>32</v>
      </c>
      <c r="E5905" s="19">
        <v>2</v>
      </c>
      <c r="F5905" s="19">
        <v>1</v>
      </c>
      <c r="G5905" s="19">
        <v>0</v>
      </c>
      <c r="H5905" s="19">
        <v>0</v>
      </c>
      <c r="I5905" s="19">
        <v>0</v>
      </c>
      <c r="J5905" s="19">
        <v>0</v>
      </c>
      <c r="K5905" s="19">
        <v>0</v>
      </c>
      <c r="L5905" s="19">
        <v>0</v>
      </c>
      <c r="M5905" s="19">
        <v>0</v>
      </c>
      <c r="N5905" s="19">
        <v>1</v>
      </c>
      <c r="O5905" s="19">
        <v>2</v>
      </c>
      <c r="P5905" s="14" t="str">
        <f>IFERROR(VLOOKUP($A5905,'Fielding Data'!$A:$H,MATCH(P$1,'Fielding Data'!$A$1:$H$1,0),0),"Other")</f>
        <v>P</v>
      </c>
      <c r="Q5905" s="14">
        <f>IFERROR(VLOOKUP($A5905,'Fielding Data'!$A:$H,MATCH(Q$1,'Fielding Data'!$A$1:$H$1,0),0),"Other")</f>
        <v>9</v>
      </c>
      <c r="R5905" s="14">
        <f>IFERROR(VLOOKUP($A5905,'Fielding Data'!$A:$H,MATCH(R$1,'Fielding Data'!$A$1:$H$1,0),0),"Other")</f>
        <v>22</v>
      </c>
      <c r="S5905" s="14">
        <f>IFERROR(VLOOKUP($A5905,'Fielding Data'!$A:$H,MATCH(S$1,'Fielding Data'!$A$1:$H$1,0),0),"Other")</f>
        <v>3</v>
      </c>
      <c r="T5905" s="14">
        <f>IFERROR(VLOOKUP($A5905,'Fielding Data'!$A:$H,MATCH(T$1,'Fielding Data'!$A$1:$H$1,0),0),"Other")</f>
        <v>1</v>
      </c>
      <c r="U5905" s="14">
        <f>SUMIFS('Fielding Data'!E:E,'Fielding Data'!$A:$A,'Hitting Data'!$A5905)</f>
        <v>9</v>
      </c>
      <c r="V5905" s="14">
        <f>SUMIFS('Fielding Data'!F:F,'Fielding Data'!$A:$A,'Hitting Data'!$A5905)</f>
        <v>22</v>
      </c>
      <c r="W5905" s="14">
        <f>SUMIFS('Fielding Data'!G:G,'Fielding Data'!$A:$A,'Hitting Data'!$A5905)</f>
        <v>3</v>
      </c>
      <c r="X5905" s="14">
        <f>SUMIFS('Fielding Data'!H:H,'Fielding Data'!$A:$A,'Hitting Data'!$A5905)</f>
        <v>1</v>
      </c>
    </row>
    <row r="5906" spans="1:24" x14ac:dyDescent="0.25">
      <c r="A5906" s="14" t="str">
        <f t="shared" si="92"/>
        <v>wilsojo032014</v>
      </c>
      <c r="B5906" s="19" t="s">
        <v>621</v>
      </c>
      <c r="C5906" s="19">
        <v>2014</v>
      </c>
      <c r="D5906" s="19">
        <v>24</v>
      </c>
      <c r="E5906" s="19">
        <v>67</v>
      </c>
      <c r="F5906" s="19">
        <v>7</v>
      </c>
      <c r="G5906" s="19">
        <v>16</v>
      </c>
      <c r="H5906" s="19">
        <v>4</v>
      </c>
      <c r="I5906" s="19">
        <v>0</v>
      </c>
      <c r="J5906" s="19">
        <v>0</v>
      </c>
      <c r="K5906" s="19">
        <v>8</v>
      </c>
      <c r="L5906" s="19">
        <v>1</v>
      </c>
      <c r="M5906" s="19">
        <v>0</v>
      </c>
      <c r="N5906" s="19">
        <v>2</v>
      </c>
      <c r="O5906" s="19">
        <v>14</v>
      </c>
      <c r="P5906" s="14" t="str">
        <f>IFERROR(VLOOKUP($A5906,'Fielding Data'!$A:$H,MATCH(P$1,'Fielding Data'!$A$1:$H$1,0),0),"Other")</f>
        <v>2B</v>
      </c>
      <c r="Q5906" s="14">
        <f>IFERROR(VLOOKUP($A5906,'Fielding Data'!$A:$H,MATCH(Q$1,'Fielding Data'!$A$1:$H$1,0),0),"Other")</f>
        <v>24</v>
      </c>
      <c r="R5906" s="14">
        <f>IFERROR(VLOOKUP($A5906,'Fielding Data'!$A:$H,MATCH(R$1,'Fielding Data'!$A$1:$H$1,0),0),"Other")</f>
        <v>55</v>
      </c>
      <c r="S5906" s="14">
        <f>IFERROR(VLOOKUP($A5906,'Fielding Data'!$A:$H,MATCH(S$1,'Fielding Data'!$A$1:$H$1,0),0),"Other")</f>
        <v>0</v>
      </c>
      <c r="T5906" s="14">
        <f>IFERROR(VLOOKUP($A5906,'Fielding Data'!$A:$H,MATCH(T$1,'Fielding Data'!$A$1:$H$1,0),0),"Other")</f>
        <v>11</v>
      </c>
      <c r="U5906" s="14">
        <f>SUMIFS('Fielding Data'!E:E,'Fielding Data'!$A:$A,'Hitting Data'!$A5906)</f>
        <v>28</v>
      </c>
      <c r="V5906" s="14">
        <f>SUMIFS('Fielding Data'!F:F,'Fielding Data'!$A:$A,'Hitting Data'!$A5906)</f>
        <v>69</v>
      </c>
      <c r="W5906" s="14">
        <f>SUMIFS('Fielding Data'!G:G,'Fielding Data'!$A:$A,'Hitting Data'!$A5906)</f>
        <v>1</v>
      </c>
      <c r="X5906" s="14">
        <f>SUMIFS('Fielding Data'!H:H,'Fielding Data'!$A:$A,'Hitting Data'!$A5906)</f>
        <v>18</v>
      </c>
    </row>
    <row r="5907" spans="1:24" x14ac:dyDescent="0.25">
      <c r="A5907" s="14" t="str">
        <f t="shared" si="92"/>
        <v>wilsoju102014</v>
      </c>
      <c r="B5907" s="19" t="s">
        <v>1862</v>
      </c>
      <c r="C5907" s="19">
        <v>2014</v>
      </c>
      <c r="D5907" s="19">
        <v>70</v>
      </c>
      <c r="E5907" s="19">
        <v>1</v>
      </c>
      <c r="F5907" s="19">
        <v>0</v>
      </c>
      <c r="G5907" s="19">
        <v>0</v>
      </c>
      <c r="H5907" s="19">
        <v>0</v>
      </c>
      <c r="I5907" s="19">
        <v>0</v>
      </c>
      <c r="J5907" s="19">
        <v>0</v>
      </c>
      <c r="K5907" s="19">
        <v>0</v>
      </c>
      <c r="L5907" s="19">
        <v>0</v>
      </c>
      <c r="M5907" s="19">
        <v>0</v>
      </c>
      <c r="N5907" s="19">
        <v>0</v>
      </c>
      <c r="O5907" s="19">
        <v>1</v>
      </c>
      <c r="P5907" s="14" t="str">
        <f>IFERROR(VLOOKUP($A5907,'Fielding Data'!$A:$H,MATCH(P$1,'Fielding Data'!$A$1:$H$1,0),0),"Other")</f>
        <v>P</v>
      </c>
      <c r="Q5907" s="14">
        <f>IFERROR(VLOOKUP($A5907,'Fielding Data'!$A:$H,MATCH(Q$1,'Fielding Data'!$A$1:$H$1,0),0),"Other")</f>
        <v>1</v>
      </c>
      <c r="R5907" s="14">
        <f>IFERROR(VLOOKUP($A5907,'Fielding Data'!$A:$H,MATCH(R$1,'Fielding Data'!$A$1:$H$1,0),0),"Other")</f>
        <v>3</v>
      </c>
      <c r="S5907" s="14">
        <f>IFERROR(VLOOKUP($A5907,'Fielding Data'!$A:$H,MATCH(S$1,'Fielding Data'!$A$1:$H$1,0),0),"Other")</f>
        <v>1</v>
      </c>
      <c r="T5907" s="14">
        <f>IFERROR(VLOOKUP($A5907,'Fielding Data'!$A:$H,MATCH(T$1,'Fielding Data'!$A$1:$H$1,0),0),"Other")</f>
        <v>0</v>
      </c>
      <c r="U5907" s="14">
        <f>SUMIFS('Fielding Data'!E:E,'Fielding Data'!$A:$A,'Hitting Data'!$A5907)</f>
        <v>1</v>
      </c>
      <c r="V5907" s="14">
        <f>SUMIFS('Fielding Data'!F:F,'Fielding Data'!$A:$A,'Hitting Data'!$A5907)</f>
        <v>3</v>
      </c>
      <c r="W5907" s="14">
        <f>SUMIFS('Fielding Data'!G:G,'Fielding Data'!$A:$A,'Hitting Data'!$A5907)</f>
        <v>1</v>
      </c>
      <c r="X5907" s="14">
        <f>SUMIFS('Fielding Data'!H:H,'Fielding Data'!$A:$A,'Hitting Data'!$A5907)</f>
        <v>0</v>
      </c>
    </row>
    <row r="5908" spans="1:24" x14ac:dyDescent="0.25">
      <c r="A5908" s="14" t="str">
        <f t="shared" si="92"/>
        <v>withrch012014</v>
      </c>
      <c r="B5908" s="19" t="s">
        <v>2084</v>
      </c>
      <c r="C5908" s="19">
        <v>2014</v>
      </c>
      <c r="D5908" s="19">
        <v>20</v>
      </c>
      <c r="E5908" s="19">
        <v>0</v>
      </c>
      <c r="F5908" s="19">
        <v>0</v>
      </c>
      <c r="G5908" s="19">
        <v>0</v>
      </c>
      <c r="H5908" s="19">
        <v>0</v>
      </c>
      <c r="I5908" s="19">
        <v>0</v>
      </c>
      <c r="J5908" s="19">
        <v>0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14" t="str">
        <f>IFERROR(VLOOKUP($A5908,'Fielding Data'!$A:$H,MATCH(P$1,'Fielding Data'!$A$1:$H$1,0),0),"Other")</f>
        <v>P</v>
      </c>
      <c r="Q5908" s="14">
        <f>IFERROR(VLOOKUP($A5908,'Fielding Data'!$A:$H,MATCH(Q$1,'Fielding Data'!$A$1:$H$1,0),0),"Other")</f>
        <v>1</v>
      </c>
      <c r="R5908" s="14">
        <f>IFERROR(VLOOKUP($A5908,'Fielding Data'!$A:$H,MATCH(R$1,'Fielding Data'!$A$1:$H$1,0),0),"Other")</f>
        <v>1</v>
      </c>
      <c r="S5908" s="14">
        <f>IFERROR(VLOOKUP($A5908,'Fielding Data'!$A:$H,MATCH(S$1,'Fielding Data'!$A$1:$H$1,0),0),"Other")</f>
        <v>1</v>
      </c>
      <c r="T5908" s="14">
        <f>IFERROR(VLOOKUP($A5908,'Fielding Data'!$A:$H,MATCH(T$1,'Fielding Data'!$A$1:$H$1,0),0),"Other")</f>
        <v>1</v>
      </c>
      <c r="U5908" s="14">
        <f>SUMIFS('Fielding Data'!E:E,'Fielding Data'!$A:$A,'Hitting Data'!$A5908)</f>
        <v>1</v>
      </c>
      <c r="V5908" s="14">
        <f>SUMIFS('Fielding Data'!F:F,'Fielding Data'!$A:$A,'Hitting Data'!$A5908)</f>
        <v>1</v>
      </c>
      <c r="W5908" s="14">
        <f>SUMIFS('Fielding Data'!G:G,'Fielding Data'!$A:$A,'Hitting Data'!$A5908)</f>
        <v>1</v>
      </c>
      <c r="X5908" s="14">
        <f>SUMIFS('Fielding Data'!H:H,'Fielding Data'!$A:$A,'Hitting Data'!$A5908)</f>
        <v>1</v>
      </c>
    </row>
    <row r="5909" spans="1:24" x14ac:dyDescent="0.25">
      <c r="A5909" s="14" t="str">
        <f t="shared" si="92"/>
        <v>wolfra022014</v>
      </c>
      <c r="B5909" s="19" t="s">
        <v>219</v>
      </c>
      <c r="C5909" s="19">
        <v>2014</v>
      </c>
      <c r="D5909" s="19">
        <v>6</v>
      </c>
      <c r="E5909" s="19">
        <v>7</v>
      </c>
      <c r="F5909" s="19">
        <v>0</v>
      </c>
      <c r="G5909" s="19">
        <v>1</v>
      </c>
      <c r="H5909" s="19">
        <v>0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1</v>
      </c>
      <c r="P5909" s="14" t="str">
        <f>IFERROR(VLOOKUP($A5909,'Fielding Data'!$A:$H,MATCH(P$1,'Fielding Data'!$A$1:$H$1,0),0),"Other")</f>
        <v>P</v>
      </c>
      <c r="Q5909" s="14">
        <f>IFERROR(VLOOKUP($A5909,'Fielding Data'!$A:$H,MATCH(Q$1,'Fielding Data'!$A$1:$H$1,0),0),"Other")</f>
        <v>3</v>
      </c>
      <c r="R5909" s="14">
        <f>IFERROR(VLOOKUP($A5909,'Fielding Data'!$A:$H,MATCH(R$1,'Fielding Data'!$A$1:$H$1,0),0),"Other")</f>
        <v>5</v>
      </c>
      <c r="S5909" s="14">
        <f>IFERROR(VLOOKUP($A5909,'Fielding Data'!$A:$H,MATCH(S$1,'Fielding Data'!$A$1:$H$1,0),0),"Other")</f>
        <v>0</v>
      </c>
      <c r="T5909" s="14">
        <f>IFERROR(VLOOKUP($A5909,'Fielding Data'!$A:$H,MATCH(T$1,'Fielding Data'!$A$1:$H$1,0),0),"Other")</f>
        <v>1</v>
      </c>
      <c r="U5909" s="14">
        <f>SUMIFS('Fielding Data'!E:E,'Fielding Data'!$A:$A,'Hitting Data'!$A5909)</f>
        <v>3</v>
      </c>
      <c r="V5909" s="14">
        <f>SUMIFS('Fielding Data'!F:F,'Fielding Data'!$A:$A,'Hitting Data'!$A5909)</f>
        <v>5</v>
      </c>
      <c r="W5909" s="14">
        <f>SUMIFS('Fielding Data'!G:G,'Fielding Data'!$A:$A,'Hitting Data'!$A5909)</f>
        <v>0</v>
      </c>
      <c r="X5909" s="14">
        <f>SUMIFS('Fielding Data'!H:H,'Fielding Data'!$A:$A,'Hitting Data'!$A5909)</f>
        <v>1</v>
      </c>
    </row>
    <row r="5910" spans="1:24" x14ac:dyDescent="0.25">
      <c r="A5910" s="14" t="str">
        <f t="shared" si="92"/>
        <v>wongko012014</v>
      </c>
      <c r="B5910" s="19" t="s">
        <v>2085</v>
      </c>
      <c r="C5910" s="19">
        <v>2014</v>
      </c>
      <c r="D5910" s="19">
        <v>113</v>
      </c>
      <c r="E5910" s="19">
        <v>402</v>
      </c>
      <c r="F5910" s="19">
        <v>52</v>
      </c>
      <c r="G5910" s="19">
        <v>100</v>
      </c>
      <c r="H5910" s="19">
        <v>14</v>
      </c>
      <c r="I5910" s="19">
        <v>3</v>
      </c>
      <c r="J5910" s="19">
        <v>12</v>
      </c>
      <c r="K5910" s="19">
        <v>42</v>
      </c>
      <c r="L5910" s="19">
        <v>20</v>
      </c>
      <c r="M5910" s="19">
        <v>4</v>
      </c>
      <c r="N5910" s="19">
        <v>21</v>
      </c>
      <c r="O5910" s="19">
        <v>71</v>
      </c>
      <c r="P5910" s="14" t="str">
        <f>IFERROR(VLOOKUP($A5910,'Fielding Data'!$A:$H,MATCH(P$1,'Fielding Data'!$A$1:$H$1,0),0),"Other")</f>
        <v>2B</v>
      </c>
      <c r="Q5910" s="14">
        <f>IFERROR(VLOOKUP($A5910,'Fielding Data'!$A:$H,MATCH(Q$1,'Fielding Data'!$A$1:$H$1,0),0),"Other")</f>
        <v>196</v>
      </c>
      <c r="R5910" s="14">
        <f>IFERROR(VLOOKUP($A5910,'Fielding Data'!$A:$H,MATCH(R$1,'Fielding Data'!$A$1:$H$1,0),0),"Other")</f>
        <v>273</v>
      </c>
      <c r="S5910" s="14">
        <f>IFERROR(VLOOKUP($A5910,'Fielding Data'!$A:$H,MATCH(S$1,'Fielding Data'!$A$1:$H$1,0),0),"Other")</f>
        <v>12</v>
      </c>
      <c r="T5910" s="14">
        <f>IFERROR(VLOOKUP($A5910,'Fielding Data'!$A:$H,MATCH(T$1,'Fielding Data'!$A$1:$H$1,0),0),"Other")</f>
        <v>70</v>
      </c>
      <c r="U5910" s="14">
        <f>SUMIFS('Fielding Data'!E:E,'Fielding Data'!$A:$A,'Hitting Data'!$A5910)</f>
        <v>196</v>
      </c>
      <c r="V5910" s="14">
        <f>SUMIFS('Fielding Data'!F:F,'Fielding Data'!$A:$A,'Hitting Data'!$A5910)</f>
        <v>273</v>
      </c>
      <c r="W5910" s="14">
        <f>SUMIFS('Fielding Data'!G:G,'Fielding Data'!$A:$A,'Hitting Data'!$A5910)</f>
        <v>12</v>
      </c>
      <c r="X5910" s="14">
        <f>SUMIFS('Fielding Data'!H:H,'Fielding Data'!$A:$A,'Hitting Data'!$A5910)</f>
        <v>70</v>
      </c>
    </row>
    <row r="5911" spans="1:24" x14ac:dyDescent="0.25">
      <c r="A5911" s="14" t="str">
        <f t="shared" si="92"/>
        <v>woodal022014</v>
      </c>
      <c r="B5911" s="19" t="s">
        <v>2086</v>
      </c>
      <c r="C5911" s="19">
        <v>2014</v>
      </c>
      <c r="D5911" s="19">
        <v>35</v>
      </c>
      <c r="E5911" s="19">
        <v>41</v>
      </c>
      <c r="F5911" s="19">
        <v>1</v>
      </c>
      <c r="G5911" s="19">
        <v>3</v>
      </c>
      <c r="H5911" s="19">
        <v>0</v>
      </c>
      <c r="I5911" s="19">
        <v>0</v>
      </c>
      <c r="J5911" s="19">
        <v>0</v>
      </c>
      <c r="K5911" s="19">
        <v>2</v>
      </c>
      <c r="L5911" s="19">
        <v>0</v>
      </c>
      <c r="M5911" s="19">
        <v>0</v>
      </c>
      <c r="N5911" s="19">
        <v>2</v>
      </c>
      <c r="O5911" s="19">
        <v>28</v>
      </c>
      <c r="P5911" s="14" t="str">
        <f>IFERROR(VLOOKUP($A5911,'Fielding Data'!$A:$H,MATCH(P$1,'Fielding Data'!$A$1:$H$1,0),0),"Other")</f>
        <v>P</v>
      </c>
      <c r="Q5911" s="14">
        <f>IFERROR(VLOOKUP($A5911,'Fielding Data'!$A:$H,MATCH(Q$1,'Fielding Data'!$A$1:$H$1,0),0),"Other")</f>
        <v>3</v>
      </c>
      <c r="R5911" s="14">
        <f>IFERROR(VLOOKUP($A5911,'Fielding Data'!$A:$H,MATCH(R$1,'Fielding Data'!$A$1:$H$1,0),0),"Other")</f>
        <v>25</v>
      </c>
      <c r="S5911" s="14">
        <f>IFERROR(VLOOKUP($A5911,'Fielding Data'!$A:$H,MATCH(S$1,'Fielding Data'!$A$1:$H$1,0),0),"Other")</f>
        <v>2</v>
      </c>
      <c r="T5911" s="14">
        <f>IFERROR(VLOOKUP($A5911,'Fielding Data'!$A:$H,MATCH(T$1,'Fielding Data'!$A$1:$H$1,0),0),"Other")</f>
        <v>2</v>
      </c>
      <c r="U5911" s="14">
        <f>SUMIFS('Fielding Data'!E:E,'Fielding Data'!$A:$A,'Hitting Data'!$A5911)</f>
        <v>3</v>
      </c>
      <c r="V5911" s="14">
        <f>SUMIFS('Fielding Data'!F:F,'Fielding Data'!$A:$A,'Hitting Data'!$A5911)</f>
        <v>25</v>
      </c>
      <c r="W5911" s="14">
        <f>SUMIFS('Fielding Data'!G:G,'Fielding Data'!$A:$A,'Hitting Data'!$A5911)</f>
        <v>2</v>
      </c>
      <c r="X5911" s="14">
        <f>SUMIFS('Fielding Data'!H:H,'Fielding Data'!$A:$A,'Hitting Data'!$A5911)</f>
        <v>2</v>
      </c>
    </row>
    <row r="5912" spans="1:24" x14ac:dyDescent="0.25">
      <c r="A5912" s="14" t="str">
        <f t="shared" si="92"/>
        <v>woodbl012014</v>
      </c>
      <c r="B5912" s="19" t="s">
        <v>1413</v>
      </c>
      <c r="C5912" s="19">
        <v>2014</v>
      </c>
      <c r="D5912" s="19">
        <v>7</v>
      </c>
      <c r="E5912" s="19">
        <v>0</v>
      </c>
      <c r="F5912" s="19">
        <v>0</v>
      </c>
      <c r="G5912" s="19">
        <v>0</v>
      </c>
      <c r="H5912" s="19">
        <v>0</v>
      </c>
      <c r="I5912" s="19">
        <v>0</v>
      </c>
      <c r="J5912" s="19">
        <v>0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14" t="str">
        <f>IFERROR(VLOOKUP($A5912,'Fielding Data'!$A:$H,MATCH(P$1,'Fielding Data'!$A$1:$H$1,0),0),"Other")</f>
        <v>P</v>
      </c>
      <c r="Q5912" s="14">
        <f>IFERROR(VLOOKUP($A5912,'Fielding Data'!$A:$H,MATCH(Q$1,'Fielding Data'!$A$1:$H$1,0),0),"Other")</f>
        <v>1</v>
      </c>
      <c r="R5912" s="14">
        <f>IFERROR(VLOOKUP($A5912,'Fielding Data'!$A:$H,MATCH(R$1,'Fielding Data'!$A$1:$H$1,0),0),"Other")</f>
        <v>1</v>
      </c>
      <c r="S5912" s="14">
        <f>IFERROR(VLOOKUP($A5912,'Fielding Data'!$A:$H,MATCH(S$1,'Fielding Data'!$A$1:$H$1,0),0),"Other")</f>
        <v>0</v>
      </c>
      <c r="T5912" s="14">
        <f>IFERROR(VLOOKUP($A5912,'Fielding Data'!$A:$H,MATCH(T$1,'Fielding Data'!$A$1:$H$1,0),0),"Other")</f>
        <v>0</v>
      </c>
      <c r="U5912" s="14">
        <f>SUMIFS('Fielding Data'!E:E,'Fielding Data'!$A:$A,'Hitting Data'!$A5912)</f>
        <v>1</v>
      </c>
      <c r="V5912" s="14">
        <f>SUMIFS('Fielding Data'!F:F,'Fielding Data'!$A:$A,'Hitting Data'!$A5912)</f>
        <v>1</v>
      </c>
      <c r="W5912" s="14">
        <f>SUMIFS('Fielding Data'!G:G,'Fielding Data'!$A:$A,'Hitting Data'!$A5912)</f>
        <v>0</v>
      </c>
      <c r="X5912" s="14">
        <f>SUMIFS('Fielding Data'!H:H,'Fielding Data'!$A:$A,'Hitting Data'!$A5912)</f>
        <v>0</v>
      </c>
    </row>
    <row r="5913" spans="1:24" x14ac:dyDescent="0.25">
      <c r="A5913" s="14" t="str">
        <f t="shared" si="92"/>
        <v>woodtr012014</v>
      </c>
      <c r="B5913" s="19" t="s">
        <v>1414</v>
      </c>
      <c r="C5913" s="19">
        <v>2014</v>
      </c>
      <c r="D5913" s="19">
        <v>41</v>
      </c>
      <c r="E5913" s="19">
        <v>56</v>
      </c>
      <c r="F5913" s="19">
        <v>9</v>
      </c>
      <c r="G5913" s="19">
        <v>13</v>
      </c>
      <c r="H5913" s="19">
        <v>2</v>
      </c>
      <c r="I5913" s="19">
        <v>0</v>
      </c>
      <c r="J5913" s="19">
        <v>3</v>
      </c>
      <c r="K5913" s="19">
        <v>10</v>
      </c>
      <c r="L5913" s="19">
        <v>0</v>
      </c>
      <c r="M5913" s="19">
        <v>0</v>
      </c>
      <c r="N5913" s="19">
        <v>1</v>
      </c>
      <c r="O5913" s="19">
        <v>17</v>
      </c>
      <c r="P5913" s="14" t="str">
        <f>IFERROR(VLOOKUP($A5913,'Fielding Data'!$A:$H,MATCH(P$1,'Fielding Data'!$A$1:$H$1,0),0),"Other")</f>
        <v>P</v>
      </c>
      <c r="Q5913" s="14">
        <f>IFERROR(VLOOKUP($A5913,'Fielding Data'!$A:$H,MATCH(Q$1,'Fielding Data'!$A$1:$H$1,0),0),"Other")</f>
        <v>6</v>
      </c>
      <c r="R5913" s="14">
        <f>IFERROR(VLOOKUP($A5913,'Fielding Data'!$A:$H,MATCH(R$1,'Fielding Data'!$A$1:$H$1,0),0),"Other")</f>
        <v>18</v>
      </c>
      <c r="S5913" s="14">
        <f>IFERROR(VLOOKUP($A5913,'Fielding Data'!$A:$H,MATCH(S$1,'Fielding Data'!$A$1:$H$1,0),0),"Other")</f>
        <v>0</v>
      </c>
      <c r="T5913" s="14">
        <f>IFERROR(VLOOKUP($A5913,'Fielding Data'!$A:$H,MATCH(T$1,'Fielding Data'!$A$1:$H$1,0),0),"Other")</f>
        <v>3</v>
      </c>
      <c r="U5913" s="14">
        <f>SUMIFS('Fielding Data'!E:E,'Fielding Data'!$A:$A,'Hitting Data'!$A5913)</f>
        <v>6</v>
      </c>
      <c r="V5913" s="14">
        <f>SUMIFS('Fielding Data'!F:F,'Fielding Data'!$A:$A,'Hitting Data'!$A5913)</f>
        <v>18</v>
      </c>
      <c r="W5913" s="14">
        <f>SUMIFS('Fielding Data'!G:G,'Fielding Data'!$A:$A,'Hitting Data'!$A5913)</f>
        <v>0</v>
      </c>
      <c r="X5913" s="14">
        <f>SUMIFS('Fielding Data'!H:H,'Fielding Data'!$A:$A,'Hitting Data'!$A5913)</f>
        <v>3</v>
      </c>
    </row>
    <row r="5914" spans="1:24" x14ac:dyDescent="0.25">
      <c r="A5914" s="14" t="str">
        <f t="shared" si="92"/>
        <v>wootero012014</v>
      </c>
      <c r="B5914" s="19" t="s">
        <v>2087</v>
      </c>
      <c r="C5914" s="19">
        <v>2014</v>
      </c>
      <c r="D5914" s="19">
        <v>40</v>
      </c>
      <c r="E5914" s="19">
        <v>0</v>
      </c>
      <c r="F5914" s="19">
        <v>0</v>
      </c>
      <c r="G5914" s="19">
        <v>0</v>
      </c>
      <c r="H5914" s="19">
        <v>0</v>
      </c>
      <c r="I5914" s="19">
        <v>0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4" t="str">
        <f>IFERROR(VLOOKUP($A5914,'Fielding Data'!$A:$H,MATCH(P$1,'Fielding Data'!$A$1:$H$1,0),0),"Other")</f>
        <v>P</v>
      </c>
      <c r="Q5914" s="14">
        <f>IFERROR(VLOOKUP($A5914,'Fielding Data'!$A:$H,MATCH(Q$1,'Fielding Data'!$A$1:$H$1,0),0),"Other")</f>
        <v>5</v>
      </c>
      <c r="R5914" s="14">
        <f>IFERROR(VLOOKUP($A5914,'Fielding Data'!$A:$H,MATCH(R$1,'Fielding Data'!$A$1:$H$1,0),0),"Other")</f>
        <v>1</v>
      </c>
      <c r="S5914" s="14">
        <f>IFERROR(VLOOKUP($A5914,'Fielding Data'!$A:$H,MATCH(S$1,'Fielding Data'!$A$1:$H$1,0),0),"Other")</f>
        <v>1</v>
      </c>
      <c r="T5914" s="14">
        <f>IFERROR(VLOOKUP($A5914,'Fielding Data'!$A:$H,MATCH(T$1,'Fielding Data'!$A$1:$H$1,0),0),"Other")</f>
        <v>0</v>
      </c>
      <c r="U5914" s="14">
        <f>SUMIFS('Fielding Data'!E:E,'Fielding Data'!$A:$A,'Hitting Data'!$A5914)</f>
        <v>5</v>
      </c>
      <c r="V5914" s="14">
        <f>SUMIFS('Fielding Data'!F:F,'Fielding Data'!$A:$A,'Hitting Data'!$A5914)</f>
        <v>1</v>
      </c>
      <c r="W5914" s="14">
        <f>SUMIFS('Fielding Data'!G:G,'Fielding Data'!$A:$A,'Hitting Data'!$A5914)</f>
        <v>1</v>
      </c>
      <c r="X5914" s="14">
        <f>SUMIFS('Fielding Data'!H:H,'Fielding Data'!$A:$A,'Hitting Data'!$A5914)</f>
        <v>0</v>
      </c>
    </row>
    <row r="5915" spans="1:24" x14ac:dyDescent="0.25">
      <c r="A5915" s="14" t="str">
        <f t="shared" si="92"/>
        <v>workmbr012014</v>
      </c>
      <c r="B5915" s="19" t="s">
        <v>2088</v>
      </c>
      <c r="C5915" s="19">
        <v>2014</v>
      </c>
      <c r="D5915" s="19">
        <v>19</v>
      </c>
      <c r="E5915" s="19">
        <v>3</v>
      </c>
      <c r="F5915" s="19">
        <v>0</v>
      </c>
      <c r="G5915" s="19">
        <v>0</v>
      </c>
      <c r="H5915" s="19">
        <v>0</v>
      </c>
      <c r="I5915" s="19">
        <v>0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3</v>
      </c>
      <c r="P5915" s="14" t="str">
        <f>IFERROR(VLOOKUP($A5915,'Fielding Data'!$A:$H,MATCH(P$1,'Fielding Data'!$A$1:$H$1,0),0),"Other")</f>
        <v>P</v>
      </c>
      <c r="Q5915" s="14">
        <f>IFERROR(VLOOKUP($A5915,'Fielding Data'!$A:$H,MATCH(Q$1,'Fielding Data'!$A$1:$H$1,0),0),"Other")</f>
        <v>8</v>
      </c>
      <c r="R5915" s="14">
        <f>IFERROR(VLOOKUP($A5915,'Fielding Data'!$A:$H,MATCH(R$1,'Fielding Data'!$A$1:$H$1,0),0),"Other")</f>
        <v>5</v>
      </c>
      <c r="S5915" s="14">
        <f>IFERROR(VLOOKUP($A5915,'Fielding Data'!$A:$H,MATCH(S$1,'Fielding Data'!$A$1:$H$1,0),0),"Other")</f>
        <v>1</v>
      </c>
      <c r="T5915" s="14">
        <f>IFERROR(VLOOKUP($A5915,'Fielding Data'!$A:$H,MATCH(T$1,'Fielding Data'!$A$1:$H$1,0),0),"Other")</f>
        <v>0</v>
      </c>
      <c r="U5915" s="14">
        <f>SUMIFS('Fielding Data'!E:E,'Fielding Data'!$A:$A,'Hitting Data'!$A5915)</f>
        <v>8</v>
      </c>
      <c r="V5915" s="14">
        <f>SUMIFS('Fielding Data'!F:F,'Fielding Data'!$A:$A,'Hitting Data'!$A5915)</f>
        <v>5</v>
      </c>
      <c r="W5915" s="14">
        <f>SUMIFS('Fielding Data'!G:G,'Fielding Data'!$A:$A,'Hitting Data'!$A5915)</f>
        <v>1</v>
      </c>
      <c r="X5915" s="14">
        <f>SUMIFS('Fielding Data'!H:H,'Fielding Data'!$A:$A,'Hitting Data'!$A5915)</f>
        <v>0</v>
      </c>
    </row>
    <row r="5916" spans="1:24" x14ac:dyDescent="0.25">
      <c r="A5916" s="14" t="str">
        <f t="shared" si="92"/>
        <v>worleva012014</v>
      </c>
      <c r="B5916" s="19" t="s">
        <v>1415</v>
      </c>
      <c r="C5916" s="19">
        <v>2014</v>
      </c>
      <c r="D5916" s="19">
        <v>20</v>
      </c>
      <c r="E5916" s="19">
        <v>32</v>
      </c>
      <c r="F5916" s="19">
        <v>1</v>
      </c>
      <c r="G5916" s="19">
        <v>2</v>
      </c>
      <c r="H5916" s="19">
        <v>1</v>
      </c>
      <c r="I5916" s="19">
        <v>0</v>
      </c>
      <c r="J5916" s="19">
        <v>0</v>
      </c>
      <c r="K5916" s="19">
        <v>0</v>
      </c>
      <c r="L5916" s="19">
        <v>0</v>
      </c>
      <c r="M5916" s="19">
        <v>0</v>
      </c>
      <c r="N5916" s="19">
        <v>1</v>
      </c>
      <c r="O5916" s="19">
        <v>17</v>
      </c>
      <c r="P5916" s="14" t="str">
        <f>IFERROR(VLOOKUP($A5916,'Fielding Data'!$A:$H,MATCH(P$1,'Fielding Data'!$A$1:$H$1,0),0),"Other")</f>
        <v>P</v>
      </c>
      <c r="Q5916" s="14">
        <f>IFERROR(VLOOKUP($A5916,'Fielding Data'!$A:$H,MATCH(Q$1,'Fielding Data'!$A$1:$H$1,0),0),"Other")</f>
        <v>4</v>
      </c>
      <c r="R5916" s="14">
        <f>IFERROR(VLOOKUP($A5916,'Fielding Data'!$A:$H,MATCH(R$1,'Fielding Data'!$A$1:$H$1,0),0),"Other")</f>
        <v>12</v>
      </c>
      <c r="S5916" s="14">
        <f>IFERROR(VLOOKUP($A5916,'Fielding Data'!$A:$H,MATCH(S$1,'Fielding Data'!$A$1:$H$1,0),0),"Other")</f>
        <v>1</v>
      </c>
      <c r="T5916" s="14">
        <f>IFERROR(VLOOKUP($A5916,'Fielding Data'!$A:$H,MATCH(T$1,'Fielding Data'!$A$1:$H$1,0),0),"Other")</f>
        <v>0</v>
      </c>
      <c r="U5916" s="14">
        <f>SUMIFS('Fielding Data'!E:E,'Fielding Data'!$A:$A,'Hitting Data'!$A5916)</f>
        <v>4</v>
      </c>
      <c r="V5916" s="14">
        <f>SUMIFS('Fielding Data'!F:F,'Fielding Data'!$A:$A,'Hitting Data'!$A5916)</f>
        <v>12</v>
      </c>
      <c r="W5916" s="14">
        <f>SUMIFS('Fielding Data'!G:G,'Fielding Data'!$A:$A,'Hitting Data'!$A5916)</f>
        <v>1</v>
      </c>
      <c r="X5916" s="14">
        <f>SUMIFS('Fielding Data'!H:H,'Fielding Data'!$A:$A,'Hitting Data'!$A5916)</f>
        <v>0</v>
      </c>
    </row>
    <row r="5917" spans="1:24" x14ac:dyDescent="0.25">
      <c r="A5917" s="14" t="str">
        <f t="shared" si="92"/>
        <v>worthda012014</v>
      </c>
      <c r="B5917" s="19" t="s">
        <v>1416</v>
      </c>
      <c r="C5917" s="19">
        <v>2014</v>
      </c>
      <c r="D5917" s="19">
        <v>20</v>
      </c>
      <c r="E5917" s="19">
        <v>42</v>
      </c>
      <c r="F5917" s="19">
        <v>5</v>
      </c>
      <c r="G5917" s="19">
        <v>7</v>
      </c>
      <c r="H5917" s="19">
        <v>1</v>
      </c>
      <c r="I5917" s="19">
        <v>0</v>
      </c>
      <c r="J5917" s="19">
        <v>0</v>
      </c>
      <c r="K5917" s="19">
        <v>5</v>
      </c>
      <c r="L5917" s="19">
        <v>0</v>
      </c>
      <c r="M5917" s="19">
        <v>1</v>
      </c>
      <c r="N5917" s="19">
        <v>2</v>
      </c>
      <c r="O5917" s="19">
        <v>12</v>
      </c>
      <c r="P5917" s="14" t="str">
        <f>IFERROR(VLOOKUP($A5917,'Fielding Data'!$A:$H,MATCH(P$1,'Fielding Data'!$A$1:$H$1,0),0),"Other")</f>
        <v>1B</v>
      </c>
      <c r="Q5917" s="14">
        <f>IFERROR(VLOOKUP($A5917,'Fielding Data'!$A:$H,MATCH(Q$1,'Fielding Data'!$A$1:$H$1,0),0),"Other")</f>
        <v>0</v>
      </c>
      <c r="R5917" s="14">
        <f>IFERROR(VLOOKUP($A5917,'Fielding Data'!$A:$H,MATCH(R$1,'Fielding Data'!$A$1:$H$1,0),0),"Other")</f>
        <v>0</v>
      </c>
      <c r="S5917" s="14">
        <f>IFERROR(VLOOKUP($A5917,'Fielding Data'!$A:$H,MATCH(S$1,'Fielding Data'!$A$1:$H$1,0),0),"Other")</f>
        <v>1</v>
      </c>
      <c r="T5917" s="14">
        <f>IFERROR(VLOOKUP($A5917,'Fielding Data'!$A:$H,MATCH(T$1,'Fielding Data'!$A$1:$H$1,0),0),"Other")</f>
        <v>0</v>
      </c>
      <c r="U5917" s="14">
        <f>SUMIFS('Fielding Data'!E:E,'Fielding Data'!$A:$A,'Hitting Data'!$A5917)</f>
        <v>30</v>
      </c>
      <c r="V5917" s="14">
        <f>SUMIFS('Fielding Data'!F:F,'Fielding Data'!$A:$A,'Hitting Data'!$A5917)</f>
        <v>31</v>
      </c>
      <c r="W5917" s="14">
        <f>SUMIFS('Fielding Data'!G:G,'Fielding Data'!$A:$A,'Hitting Data'!$A5917)</f>
        <v>1</v>
      </c>
      <c r="X5917" s="14">
        <f>SUMIFS('Fielding Data'!H:H,'Fielding Data'!$A:$A,'Hitting Data'!$A5917)</f>
        <v>14</v>
      </c>
    </row>
    <row r="5918" spans="1:24" x14ac:dyDescent="0.25">
      <c r="A5918" s="14" t="str">
        <f t="shared" si="92"/>
        <v>wrighda032014</v>
      </c>
      <c r="B5918" s="19" t="s">
        <v>507</v>
      </c>
      <c r="C5918" s="19">
        <v>2014</v>
      </c>
      <c r="D5918" s="19">
        <v>134</v>
      </c>
      <c r="E5918" s="19">
        <v>535</v>
      </c>
      <c r="F5918" s="19">
        <v>54</v>
      </c>
      <c r="G5918" s="19">
        <v>144</v>
      </c>
      <c r="H5918" s="19">
        <v>30</v>
      </c>
      <c r="I5918" s="19">
        <v>1</v>
      </c>
      <c r="J5918" s="19">
        <v>8</v>
      </c>
      <c r="K5918" s="19">
        <v>63</v>
      </c>
      <c r="L5918" s="19">
        <v>8</v>
      </c>
      <c r="M5918" s="19">
        <v>5</v>
      </c>
      <c r="N5918" s="19">
        <v>42</v>
      </c>
      <c r="O5918" s="19">
        <v>113</v>
      </c>
      <c r="P5918" s="14" t="str">
        <f>IFERROR(VLOOKUP($A5918,'Fielding Data'!$A:$H,MATCH(P$1,'Fielding Data'!$A$1:$H$1,0),0),"Other")</f>
        <v>3B</v>
      </c>
      <c r="Q5918" s="14">
        <f>IFERROR(VLOOKUP($A5918,'Fielding Data'!$A:$H,MATCH(Q$1,'Fielding Data'!$A$1:$H$1,0),0),"Other")</f>
        <v>83</v>
      </c>
      <c r="R5918" s="14">
        <f>IFERROR(VLOOKUP($A5918,'Fielding Data'!$A:$H,MATCH(R$1,'Fielding Data'!$A$1:$H$1,0),0),"Other")</f>
        <v>231</v>
      </c>
      <c r="S5918" s="14">
        <f>IFERROR(VLOOKUP($A5918,'Fielding Data'!$A:$H,MATCH(S$1,'Fielding Data'!$A$1:$H$1,0),0),"Other")</f>
        <v>15</v>
      </c>
      <c r="T5918" s="14">
        <f>IFERROR(VLOOKUP($A5918,'Fielding Data'!$A:$H,MATCH(T$1,'Fielding Data'!$A$1:$H$1,0),0),"Other")</f>
        <v>21</v>
      </c>
      <c r="U5918" s="14">
        <f>SUMIFS('Fielding Data'!E:E,'Fielding Data'!$A:$A,'Hitting Data'!$A5918)</f>
        <v>83</v>
      </c>
      <c r="V5918" s="14">
        <f>SUMIFS('Fielding Data'!F:F,'Fielding Data'!$A:$A,'Hitting Data'!$A5918)</f>
        <v>231</v>
      </c>
      <c r="W5918" s="14">
        <f>SUMIFS('Fielding Data'!G:G,'Fielding Data'!$A:$A,'Hitting Data'!$A5918)</f>
        <v>15</v>
      </c>
      <c r="X5918" s="14">
        <f>SUMIFS('Fielding Data'!H:H,'Fielding Data'!$A:$A,'Hitting Data'!$A5918)</f>
        <v>21</v>
      </c>
    </row>
    <row r="5919" spans="1:24" x14ac:dyDescent="0.25">
      <c r="A5919" s="14" t="str">
        <f t="shared" si="92"/>
        <v>wrighja012014</v>
      </c>
      <c r="B5919" s="19" t="s">
        <v>222</v>
      </c>
      <c r="C5919" s="19">
        <v>2014</v>
      </c>
      <c r="D5919" s="19">
        <v>61</v>
      </c>
      <c r="E5919" s="19">
        <v>5</v>
      </c>
      <c r="F5919" s="19">
        <v>0</v>
      </c>
      <c r="G5919" s="19">
        <v>0</v>
      </c>
      <c r="H5919" s="19">
        <v>0</v>
      </c>
      <c r="I5919" s="19">
        <v>0</v>
      </c>
      <c r="J5919" s="19">
        <v>0</v>
      </c>
      <c r="K5919" s="19">
        <v>0</v>
      </c>
      <c r="L5919" s="19">
        <v>0</v>
      </c>
      <c r="M5919" s="19">
        <v>0</v>
      </c>
      <c r="N5919" s="19">
        <v>0</v>
      </c>
      <c r="O5919" s="19">
        <v>3</v>
      </c>
      <c r="P5919" s="14" t="str">
        <f>IFERROR(VLOOKUP($A5919,'Fielding Data'!$A:$H,MATCH(P$1,'Fielding Data'!$A$1:$H$1,0),0),"Other")</f>
        <v>P</v>
      </c>
      <c r="Q5919" s="14">
        <f>IFERROR(VLOOKUP($A5919,'Fielding Data'!$A:$H,MATCH(Q$1,'Fielding Data'!$A$1:$H$1,0),0),"Other")</f>
        <v>5</v>
      </c>
      <c r="R5919" s="14">
        <f>IFERROR(VLOOKUP($A5919,'Fielding Data'!$A:$H,MATCH(R$1,'Fielding Data'!$A$1:$H$1,0),0),"Other")</f>
        <v>12</v>
      </c>
      <c r="S5919" s="14">
        <f>IFERROR(VLOOKUP($A5919,'Fielding Data'!$A:$H,MATCH(S$1,'Fielding Data'!$A$1:$H$1,0),0),"Other")</f>
        <v>0</v>
      </c>
      <c r="T5919" s="14">
        <f>IFERROR(VLOOKUP($A5919,'Fielding Data'!$A:$H,MATCH(T$1,'Fielding Data'!$A$1:$H$1,0),0),"Other")</f>
        <v>0</v>
      </c>
      <c r="U5919" s="14">
        <f>SUMIFS('Fielding Data'!E:E,'Fielding Data'!$A:$A,'Hitting Data'!$A5919)</f>
        <v>5</v>
      </c>
      <c r="V5919" s="14">
        <f>SUMIFS('Fielding Data'!F:F,'Fielding Data'!$A:$A,'Hitting Data'!$A5919)</f>
        <v>12</v>
      </c>
      <c r="W5919" s="14">
        <f>SUMIFS('Fielding Data'!G:G,'Fielding Data'!$A:$A,'Hitting Data'!$A5919)</f>
        <v>0</v>
      </c>
      <c r="X5919" s="14">
        <f>SUMIFS('Fielding Data'!H:H,'Fielding Data'!$A:$A,'Hitting Data'!$A5919)</f>
        <v>0</v>
      </c>
    </row>
    <row r="5920" spans="1:24" x14ac:dyDescent="0.25">
      <c r="A5920" s="14" t="str">
        <f t="shared" si="92"/>
        <v>wrighst012014</v>
      </c>
      <c r="B5920" s="19" t="s">
        <v>2089</v>
      </c>
      <c r="C5920" s="19">
        <v>2014</v>
      </c>
      <c r="D5920" s="19">
        <v>6</v>
      </c>
      <c r="E5920" s="19">
        <v>0</v>
      </c>
      <c r="F5920" s="19">
        <v>0</v>
      </c>
      <c r="G5920" s="19">
        <v>0</v>
      </c>
      <c r="H5920" s="19">
        <v>0</v>
      </c>
      <c r="I5920" s="19">
        <v>0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14" t="str">
        <f>IFERROR(VLOOKUP($A5920,'Fielding Data'!$A:$H,MATCH(P$1,'Fielding Data'!$A$1:$H$1,0),0),"Other")</f>
        <v>P</v>
      </c>
      <c r="Q5920" s="14">
        <f>IFERROR(VLOOKUP($A5920,'Fielding Data'!$A:$H,MATCH(Q$1,'Fielding Data'!$A$1:$H$1,0),0),"Other")</f>
        <v>2</v>
      </c>
      <c r="R5920" s="14">
        <f>IFERROR(VLOOKUP($A5920,'Fielding Data'!$A:$H,MATCH(R$1,'Fielding Data'!$A$1:$H$1,0),0),"Other")</f>
        <v>4</v>
      </c>
      <c r="S5920" s="14">
        <f>IFERROR(VLOOKUP($A5920,'Fielding Data'!$A:$H,MATCH(S$1,'Fielding Data'!$A$1:$H$1,0),0),"Other")</f>
        <v>0</v>
      </c>
      <c r="T5920" s="14">
        <f>IFERROR(VLOOKUP($A5920,'Fielding Data'!$A:$H,MATCH(T$1,'Fielding Data'!$A$1:$H$1,0),0),"Other")</f>
        <v>1</v>
      </c>
      <c r="U5920" s="14">
        <f>SUMIFS('Fielding Data'!E:E,'Fielding Data'!$A:$A,'Hitting Data'!$A5920)</f>
        <v>2</v>
      </c>
      <c r="V5920" s="14">
        <f>SUMIFS('Fielding Data'!F:F,'Fielding Data'!$A:$A,'Hitting Data'!$A5920)</f>
        <v>4</v>
      </c>
      <c r="W5920" s="14">
        <f>SUMIFS('Fielding Data'!G:G,'Fielding Data'!$A:$A,'Hitting Data'!$A5920)</f>
        <v>0</v>
      </c>
      <c r="X5920" s="14">
        <f>SUMIFS('Fielding Data'!H:H,'Fielding Data'!$A:$A,'Hitting Data'!$A5920)</f>
        <v>1</v>
      </c>
    </row>
    <row r="5921" spans="1:24" x14ac:dyDescent="0.25">
      <c r="A5921" s="14" t="str">
        <f t="shared" si="92"/>
        <v>wrighwe012014</v>
      </c>
      <c r="B5921" s="19" t="s">
        <v>1036</v>
      </c>
      <c r="C5921" s="19">
        <v>2014</v>
      </c>
      <c r="D5921" s="19">
        <v>58</v>
      </c>
      <c r="E5921" s="19">
        <v>0</v>
      </c>
      <c r="F5921" s="19">
        <v>0</v>
      </c>
      <c r="G5921" s="19">
        <v>0</v>
      </c>
      <c r="H5921" s="19">
        <v>0</v>
      </c>
      <c r="I5921" s="19">
        <v>0</v>
      </c>
      <c r="J5921" s="19">
        <v>0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14" t="str">
        <f>IFERROR(VLOOKUP($A5921,'Fielding Data'!$A:$H,MATCH(P$1,'Fielding Data'!$A$1:$H$1,0),0),"Other")</f>
        <v>P</v>
      </c>
      <c r="Q5921" s="14">
        <f>IFERROR(VLOOKUP($A5921,'Fielding Data'!$A:$H,MATCH(Q$1,'Fielding Data'!$A$1:$H$1,0),0),"Other")</f>
        <v>2</v>
      </c>
      <c r="R5921" s="14">
        <f>IFERROR(VLOOKUP($A5921,'Fielding Data'!$A:$H,MATCH(R$1,'Fielding Data'!$A$1:$H$1,0),0),"Other")</f>
        <v>12</v>
      </c>
      <c r="S5921" s="14">
        <f>IFERROR(VLOOKUP($A5921,'Fielding Data'!$A:$H,MATCH(S$1,'Fielding Data'!$A$1:$H$1,0),0),"Other")</f>
        <v>0</v>
      </c>
      <c r="T5921" s="14">
        <f>IFERROR(VLOOKUP($A5921,'Fielding Data'!$A:$H,MATCH(T$1,'Fielding Data'!$A$1:$H$1,0),0),"Other")</f>
        <v>0</v>
      </c>
      <c r="U5921" s="14">
        <f>SUMIFS('Fielding Data'!E:E,'Fielding Data'!$A:$A,'Hitting Data'!$A5921)</f>
        <v>2</v>
      </c>
      <c r="V5921" s="14">
        <f>SUMIFS('Fielding Data'!F:F,'Fielding Data'!$A:$A,'Hitting Data'!$A5921)</f>
        <v>12</v>
      </c>
      <c r="W5921" s="14">
        <f>SUMIFS('Fielding Data'!G:G,'Fielding Data'!$A:$A,'Hitting Data'!$A5921)</f>
        <v>0</v>
      </c>
      <c r="X5921" s="14">
        <f>SUMIFS('Fielding Data'!H:H,'Fielding Data'!$A:$A,'Hitting Data'!$A5921)</f>
        <v>0</v>
      </c>
    </row>
    <row r="5922" spans="1:24" x14ac:dyDescent="0.25">
      <c r="A5922" s="14" t="str">
        <f t="shared" si="92"/>
        <v>yateski012014</v>
      </c>
      <c r="B5922" s="19" t="s">
        <v>2325</v>
      </c>
      <c r="C5922" s="19">
        <v>2014</v>
      </c>
      <c r="D5922" s="19">
        <v>37</v>
      </c>
      <c r="E5922" s="19">
        <v>0</v>
      </c>
      <c r="F5922" s="19">
        <v>0</v>
      </c>
      <c r="G5922" s="19">
        <v>0</v>
      </c>
      <c r="H5922" s="19">
        <v>0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14" t="str">
        <f>IFERROR(VLOOKUP($A5922,'Fielding Data'!$A:$H,MATCH(P$1,'Fielding Data'!$A$1:$H$1,0),0),"Other")</f>
        <v>P</v>
      </c>
      <c r="Q5922" s="14">
        <f>IFERROR(VLOOKUP($A5922,'Fielding Data'!$A:$H,MATCH(Q$1,'Fielding Data'!$A$1:$H$1,0),0),"Other")</f>
        <v>1</v>
      </c>
      <c r="R5922" s="14">
        <f>IFERROR(VLOOKUP($A5922,'Fielding Data'!$A:$H,MATCH(R$1,'Fielding Data'!$A$1:$H$1,0),0),"Other")</f>
        <v>4</v>
      </c>
      <c r="S5922" s="14">
        <f>IFERROR(VLOOKUP($A5922,'Fielding Data'!$A:$H,MATCH(S$1,'Fielding Data'!$A$1:$H$1,0),0),"Other")</f>
        <v>0</v>
      </c>
      <c r="T5922" s="14">
        <f>IFERROR(VLOOKUP($A5922,'Fielding Data'!$A:$H,MATCH(T$1,'Fielding Data'!$A$1:$H$1,0),0),"Other")</f>
        <v>0</v>
      </c>
      <c r="U5922" s="14">
        <f>SUMIFS('Fielding Data'!E:E,'Fielding Data'!$A:$A,'Hitting Data'!$A5922)</f>
        <v>1</v>
      </c>
      <c r="V5922" s="14">
        <f>SUMIFS('Fielding Data'!F:F,'Fielding Data'!$A:$A,'Hitting Data'!$A5922)</f>
        <v>4</v>
      </c>
      <c r="W5922" s="14">
        <f>SUMIFS('Fielding Data'!G:G,'Fielding Data'!$A:$A,'Hitting Data'!$A5922)</f>
        <v>0</v>
      </c>
      <c r="X5922" s="14">
        <f>SUMIFS('Fielding Data'!H:H,'Fielding Data'!$A:$A,'Hitting Data'!$A5922)</f>
        <v>0</v>
      </c>
    </row>
    <row r="5923" spans="1:24" x14ac:dyDescent="0.25">
      <c r="A5923" s="14" t="str">
        <f t="shared" si="92"/>
        <v>yelicch012014</v>
      </c>
      <c r="B5923" s="19" t="s">
        <v>2090</v>
      </c>
      <c r="C5923" s="19">
        <v>2014</v>
      </c>
      <c r="D5923" s="19">
        <v>144</v>
      </c>
      <c r="E5923" s="19">
        <v>582</v>
      </c>
      <c r="F5923" s="19">
        <v>94</v>
      </c>
      <c r="G5923" s="19">
        <v>165</v>
      </c>
      <c r="H5923" s="19">
        <v>30</v>
      </c>
      <c r="I5923" s="19">
        <v>6</v>
      </c>
      <c r="J5923" s="19">
        <v>9</v>
      </c>
      <c r="K5923" s="19">
        <v>54</v>
      </c>
      <c r="L5923" s="19">
        <v>21</v>
      </c>
      <c r="M5923" s="19">
        <v>7</v>
      </c>
      <c r="N5923" s="19">
        <v>70</v>
      </c>
      <c r="O5923" s="19">
        <v>137</v>
      </c>
      <c r="P5923" s="14" t="str">
        <f>IFERROR(VLOOKUP($A5923,'Fielding Data'!$A:$H,MATCH(P$1,'Fielding Data'!$A$1:$H$1,0),0),"Other")</f>
        <v>CF</v>
      </c>
      <c r="Q5923" s="14">
        <f>IFERROR(VLOOKUP($A5923,'Fielding Data'!$A:$H,MATCH(Q$1,'Fielding Data'!$A$1:$H$1,0),0),"Other")</f>
        <v>16</v>
      </c>
      <c r="R5923" s="14">
        <f>IFERROR(VLOOKUP($A5923,'Fielding Data'!$A:$H,MATCH(R$1,'Fielding Data'!$A$1:$H$1,0),0),"Other")</f>
        <v>0</v>
      </c>
      <c r="S5923" s="14">
        <f>IFERROR(VLOOKUP($A5923,'Fielding Data'!$A:$H,MATCH(S$1,'Fielding Data'!$A$1:$H$1,0),0),"Other")</f>
        <v>1</v>
      </c>
      <c r="T5923" s="14">
        <f>IFERROR(VLOOKUP($A5923,'Fielding Data'!$A:$H,MATCH(T$1,'Fielding Data'!$A$1:$H$1,0),0),"Other")</f>
        <v>0</v>
      </c>
      <c r="U5923" s="14">
        <f>SUMIFS('Fielding Data'!E:E,'Fielding Data'!$A:$A,'Hitting Data'!$A5923)</f>
        <v>542</v>
      </c>
      <c r="V5923" s="14">
        <f>SUMIFS('Fielding Data'!F:F,'Fielding Data'!$A:$A,'Hitting Data'!$A5923)</f>
        <v>12</v>
      </c>
      <c r="W5923" s="14">
        <f>SUMIFS('Fielding Data'!G:G,'Fielding Data'!$A:$A,'Hitting Data'!$A5923)</f>
        <v>4</v>
      </c>
      <c r="X5923" s="14">
        <f>SUMIFS('Fielding Data'!H:H,'Fielding Data'!$A:$A,'Hitting Data'!$A5923)</f>
        <v>2</v>
      </c>
    </row>
    <row r="5924" spans="1:24" x14ac:dyDescent="0.25">
      <c r="A5924" s="14" t="str">
        <f t="shared" si="92"/>
        <v>ynoara012014</v>
      </c>
      <c r="B5924" s="19" t="s">
        <v>2326</v>
      </c>
      <c r="C5924" s="19">
        <v>2014</v>
      </c>
      <c r="D5924" s="19">
        <v>19</v>
      </c>
      <c r="E5924" s="19">
        <v>67</v>
      </c>
      <c r="F5924" s="19">
        <v>5</v>
      </c>
      <c r="G5924" s="19">
        <v>23</v>
      </c>
      <c r="H5924" s="19">
        <v>6</v>
      </c>
      <c r="I5924" s="19">
        <v>1</v>
      </c>
      <c r="J5924" s="19">
        <v>0</v>
      </c>
      <c r="K5924" s="19">
        <v>13</v>
      </c>
      <c r="L5924" s="19">
        <v>0</v>
      </c>
      <c r="M5924" s="19">
        <v>0</v>
      </c>
      <c r="N5924" s="19">
        <v>4</v>
      </c>
      <c r="O5924" s="19">
        <v>9</v>
      </c>
      <c r="P5924" s="14" t="str">
        <f>IFERROR(VLOOKUP($A5924,'Fielding Data'!$A:$H,MATCH(P$1,'Fielding Data'!$A$1:$H$1,0),0),"Other")</f>
        <v>2B</v>
      </c>
      <c r="Q5924" s="14">
        <f>IFERROR(VLOOKUP($A5924,'Fielding Data'!$A:$H,MATCH(Q$1,'Fielding Data'!$A$1:$H$1,0),0),"Other")</f>
        <v>1</v>
      </c>
      <c r="R5924" s="14">
        <f>IFERROR(VLOOKUP($A5924,'Fielding Data'!$A:$H,MATCH(R$1,'Fielding Data'!$A$1:$H$1,0),0),"Other")</f>
        <v>3</v>
      </c>
      <c r="S5924" s="14">
        <f>IFERROR(VLOOKUP($A5924,'Fielding Data'!$A:$H,MATCH(S$1,'Fielding Data'!$A$1:$H$1,0),0),"Other")</f>
        <v>0</v>
      </c>
      <c r="T5924" s="14">
        <f>IFERROR(VLOOKUP($A5924,'Fielding Data'!$A:$H,MATCH(T$1,'Fielding Data'!$A$1:$H$1,0),0),"Other")</f>
        <v>0</v>
      </c>
      <c r="U5924" s="14">
        <f>SUMIFS('Fielding Data'!E:E,'Fielding Data'!$A:$A,'Hitting Data'!$A5924)</f>
        <v>18</v>
      </c>
      <c r="V5924" s="14">
        <f>SUMIFS('Fielding Data'!F:F,'Fielding Data'!$A:$A,'Hitting Data'!$A5924)</f>
        <v>48</v>
      </c>
      <c r="W5924" s="14">
        <f>SUMIFS('Fielding Data'!G:G,'Fielding Data'!$A:$A,'Hitting Data'!$A5924)</f>
        <v>0</v>
      </c>
      <c r="X5924" s="14">
        <f>SUMIFS('Fielding Data'!H:H,'Fielding Data'!$A:$A,'Hitting Data'!$A5924)</f>
        <v>6</v>
      </c>
    </row>
    <row r="5925" spans="1:24" x14ac:dyDescent="0.25">
      <c r="A5925" s="14" t="str">
        <f t="shared" si="92"/>
        <v>youngch032014</v>
      </c>
      <c r="B5925" s="19" t="s">
        <v>510</v>
      </c>
      <c r="C5925" s="19">
        <v>2014</v>
      </c>
      <c r="D5925" s="19">
        <v>30</v>
      </c>
      <c r="E5925" s="19">
        <v>1</v>
      </c>
      <c r="F5925" s="19">
        <v>0</v>
      </c>
      <c r="G5925" s="19">
        <v>0</v>
      </c>
      <c r="H5925" s="19">
        <v>0</v>
      </c>
      <c r="I5925" s="19">
        <v>0</v>
      </c>
      <c r="J5925" s="19">
        <v>0</v>
      </c>
      <c r="K5925" s="19">
        <v>0</v>
      </c>
      <c r="L5925" s="19">
        <v>0</v>
      </c>
      <c r="M5925" s="19">
        <v>0</v>
      </c>
      <c r="N5925" s="19">
        <v>0</v>
      </c>
      <c r="O5925" s="19">
        <v>0</v>
      </c>
      <c r="P5925" s="14" t="str">
        <f>IFERROR(VLOOKUP($A5925,'Fielding Data'!$A:$H,MATCH(P$1,'Fielding Data'!$A$1:$H$1,0),0),"Other")</f>
        <v>P</v>
      </c>
      <c r="Q5925" s="14">
        <f>IFERROR(VLOOKUP($A5925,'Fielding Data'!$A:$H,MATCH(Q$1,'Fielding Data'!$A$1:$H$1,0),0),"Other")</f>
        <v>7</v>
      </c>
      <c r="R5925" s="14">
        <f>IFERROR(VLOOKUP($A5925,'Fielding Data'!$A:$H,MATCH(R$1,'Fielding Data'!$A$1:$H$1,0),0),"Other")</f>
        <v>10</v>
      </c>
      <c r="S5925" s="14">
        <f>IFERROR(VLOOKUP($A5925,'Fielding Data'!$A:$H,MATCH(S$1,'Fielding Data'!$A$1:$H$1,0),0),"Other")</f>
        <v>1</v>
      </c>
      <c r="T5925" s="14">
        <f>IFERROR(VLOOKUP($A5925,'Fielding Data'!$A:$H,MATCH(T$1,'Fielding Data'!$A$1:$H$1,0),0),"Other")</f>
        <v>0</v>
      </c>
      <c r="U5925" s="14">
        <f>SUMIFS('Fielding Data'!E:E,'Fielding Data'!$A:$A,'Hitting Data'!$A5925)</f>
        <v>7</v>
      </c>
      <c r="V5925" s="14">
        <f>SUMIFS('Fielding Data'!F:F,'Fielding Data'!$A:$A,'Hitting Data'!$A5925)</f>
        <v>10</v>
      </c>
      <c r="W5925" s="14">
        <f>SUMIFS('Fielding Data'!G:G,'Fielding Data'!$A:$A,'Hitting Data'!$A5925)</f>
        <v>1</v>
      </c>
      <c r="X5925" s="14">
        <f>SUMIFS('Fielding Data'!H:H,'Fielding Data'!$A:$A,'Hitting Data'!$A5925)</f>
        <v>0</v>
      </c>
    </row>
    <row r="5926" spans="1:24" x14ac:dyDescent="0.25">
      <c r="A5926" s="14" t="str">
        <f t="shared" si="92"/>
        <v>youngde032014</v>
      </c>
      <c r="B5926" s="19" t="s">
        <v>745</v>
      </c>
      <c r="C5926" s="19">
        <v>2014</v>
      </c>
      <c r="D5926" s="19">
        <v>83</v>
      </c>
      <c r="E5926" s="19">
        <v>242</v>
      </c>
      <c r="F5926" s="19">
        <v>27</v>
      </c>
      <c r="G5926" s="19">
        <v>73</v>
      </c>
      <c r="H5926" s="19">
        <v>11</v>
      </c>
      <c r="I5926" s="19">
        <v>1</v>
      </c>
      <c r="J5926" s="19">
        <v>7</v>
      </c>
      <c r="K5926" s="19">
        <v>30</v>
      </c>
      <c r="L5926" s="19">
        <v>2</v>
      </c>
      <c r="M5926" s="19">
        <v>0</v>
      </c>
      <c r="N5926" s="19">
        <v>10</v>
      </c>
      <c r="O5926" s="19">
        <v>51</v>
      </c>
      <c r="P5926" s="14" t="str">
        <f>IFERROR(VLOOKUP($A5926,'Fielding Data'!$A:$H,MATCH(P$1,'Fielding Data'!$A$1:$H$1,0),0),"Other")</f>
        <v>LF</v>
      </c>
      <c r="Q5926" s="14">
        <f>IFERROR(VLOOKUP($A5926,'Fielding Data'!$A:$H,MATCH(Q$1,'Fielding Data'!$A$1:$H$1,0),0),"Other")</f>
        <v>29</v>
      </c>
      <c r="R5926" s="14">
        <f>IFERROR(VLOOKUP($A5926,'Fielding Data'!$A:$H,MATCH(R$1,'Fielding Data'!$A$1:$H$1,0),0),"Other")</f>
        <v>3</v>
      </c>
      <c r="S5926" s="14">
        <f>IFERROR(VLOOKUP($A5926,'Fielding Data'!$A:$H,MATCH(S$1,'Fielding Data'!$A$1:$H$1,0),0),"Other")</f>
        <v>0</v>
      </c>
      <c r="T5926" s="14">
        <f>IFERROR(VLOOKUP($A5926,'Fielding Data'!$A:$H,MATCH(T$1,'Fielding Data'!$A$1:$H$1,0),0),"Other")</f>
        <v>0</v>
      </c>
      <c r="U5926" s="14">
        <f>SUMIFS('Fielding Data'!E:E,'Fielding Data'!$A:$A,'Hitting Data'!$A5926)</f>
        <v>64</v>
      </c>
      <c r="V5926" s="14">
        <f>SUMIFS('Fielding Data'!F:F,'Fielding Data'!$A:$A,'Hitting Data'!$A5926)</f>
        <v>8</v>
      </c>
      <c r="W5926" s="14">
        <f>SUMIFS('Fielding Data'!G:G,'Fielding Data'!$A:$A,'Hitting Data'!$A5926)</f>
        <v>0</v>
      </c>
      <c r="X5926" s="14">
        <f>SUMIFS('Fielding Data'!H:H,'Fielding Data'!$A:$A,'Hitting Data'!$A5926)</f>
        <v>2</v>
      </c>
    </row>
    <row r="5927" spans="1:24" x14ac:dyDescent="0.25">
      <c r="A5927" s="14" t="str">
        <f t="shared" si="92"/>
        <v>younger032014</v>
      </c>
      <c r="B5927" s="19" t="s">
        <v>1213</v>
      </c>
      <c r="C5927" s="19">
        <v>2014</v>
      </c>
      <c r="D5927" s="19">
        <v>100</v>
      </c>
      <c r="E5927" s="19">
        <v>280</v>
      </c>
      <c r="F5927" s="19">
        <v>48</v>
      </c>
      <c r="G5927" s="19">
        <v>64</v>
      </c>
      <c r="H5927" s="19">
        <v>10</v>
      </c>
      <c r="I5927" s="19">
        <v>5</v>
      </c>
      <c r="J5927" s="19">
        <v>1</v>
      </c>
      <c r="K5927" s="19">
        <v>17</v>
      </c>
      <c r="L5927" s="19">
        <v>30</v>
      </c>
      <c r="M5927" s="19">
        <v>6</v>
      </c>
      <c r="N5927" s="19">
        <v>24</v>
      </c>
      <c r="O5927" s="19">
        <v>60</v>
      </c>
      <c r="P5927" s="14" t="str">
        <f>IFERROR(VLOOKUP($A5927,'Fielding Data'!$A:$H,MATCH(P$1,'Fielding Data'!$A$1:$H$1,0),0),"Other")</f>
        <v>2B</v>
      </c>
      <c r="Q5927" s="14">
        <f>IFERROR(VLOOKUP($A5927,'Fielding Data'!$A:$H,MATCH(Q$1,'Fielding Data'!$A$1:$H$1,0),0),"Other")</f>
        <v>3</v>
      </c>
      <c r="R5927" s="14">
        <f>IFERROR(VLOOKUP($A5927,'Fielding Data'!$A:$H,MATCH(R$1,'Fielding Data'!$A$1:$H$1,0),0),"Other")</f>
        <v>2</v>
      </c>
      <c r="S5927" s="14">
        <f>IFERROR(VLOOKUP($A5927,'Fielding Data'!$A:$H,MATCH(S$1,'Fielding Data'!$A$1:$H$1,0),0),"Other")</f>
        <v>0</v>
      </c>
      <c r="T5927" s="14">
        <f>IFERROR(VLOOKUP($A5927,'Fielding Data'!$A:$H,MATCH(T$1,'Fielding Data'!$A$1:$H$1,0),0),"Other")</f>
        <v>0</v>
      </c>
      <c r="U5927" s="14">
        <f>SUMIFS('Fielding Data'!E:E,'Fielding Data'!$A:$A,'Hitting Data'!$A5927)</f>
        <v>259</v>
      </c>
      <c r="V5927" s="14">
        <f>SUMIFS('Fielding Data'!F:F,'Fielding Data'!$A:$A,'Hitting Data'!$A5927)</f>
        <v>14</v>
      </c>
      <c r="W5927" s="14">
        <f>SUMIFS('Fielding Data'!G:G,'Fielding Data'!$A:$A,'Hitting Data'!$A5927)</f>
        <v>2</v>
      </c>
      <c r="X5927" s="14">
        <f>SUMIFS('Fielding Data'!H:H,'Fielding Data'!$A:$A,'Hitting Data'!$A5927)</f>
        <v>2</v>
      </c>
    </row>
    <row r="5928" spans="1:24" x14ac:dyDescent="0.25">
      <c r="A5928" s="14" t="str">
        <f t="shared" si="92"/>
        <v>zeidjo012014</v>
      </c>
      <c r="B5928" s="19" t="s">
        <v>2091</v>
      </c>
      <c r="C5928" s="19">
        <v>2014</v>
      </c>
      <c r="D5928" s="19">
        <v>23</v>
      </c>
      <c r="E5928" s="19">
        <v>1</v>
      </c>
      <c r="F5928" s="19">
        <v>0</v>
      </c>
      <c r="G5928" s="19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1</v>
      </c>
      <c r="P5928" s="14" t="str">
        <f>IFERROR(VLOOKUP($A5928,'Fielding Data'!$A:$H,MATCH(P$1,'Fielding Data'!$A$1:$H$1,0),0),"Other")</f>
        <v>P</v>
      </c>
      <c r="Q5928" s="14">
        <f>IFERROR(VLOOKUP($A5928,'Fielding Data'!$A:$H,MATCH(Q$1,'Fielding Data'!$A$1:$H$1,0),0),"Other")</f>
        <v>1</v>
      </c>
      <c r="R5928" s="14">
        <f>IFERROR(VLOOKUP($A5928,'Fielding Data'!$A:$H,MATCH(R$1,'Fielding Data'!$A$1:$H$1,0),0),"Other")</f>
        <v>7</v>
      </c>
      <c r="S5928" s="14">
        <f>IFERROR(VLOOKUP($A5928,'Fielding Data'!$A:$H,MATCH(S$1,'Fielding Data'!$A$1:$H$1,0),0),"Other")</f>
        <v>0</v>
      </c>
      <c r="T5928" s="14">
        <f>IFERROR(VLOOKUP($A5928,'Fielding Data'!$A:$H,MATCH(T$1,'Fielding Data'!$A$1:$H$1,0),0),"Other")</f>
        <v>1</v>
      </c>
      <c r="U5928" s="14">
        <f>SUMIFS('Fielding Data'!E:E,'Fielding Data'!$A:$A,'Hitting Data'!$A5928)</f>
        <v>1</v>
      </c>
      <c r="V5928" s="14">
        <f>SUMIFS('Fielding Data'!F:F,'Fielding Data'!$A:$A,'Hitting Data'!$A5928)</f>
        <v>7</v>
      </c>
      <c r="W5928" s="14">
        <f>SUMIFS('Fielding Data'!G:G,'Fielding Data'!$A:$A,'Hitting Data'!$A5928)</f>
        <v>0</v>
      </c>
      <c r="X5928" s="14">
        <f>SUMIFS('Fielding Data'!H:H,'Fielding Data'!$A:$A,'Hitting Data'!$A5928)</f>
        <v>1</v>
      </c>
    </row>
    <row r="5929" spans="1:24" x14ac:dyDescent="0.25">
      <c r="A5929" s="14" t="str">
        <f t="shared" si="92"/>
        <v>zieglbr012014</v>
      </c>
      <c r="B5929" s="19" t="s">
        <v>1037</v>
      </c>
      <c r="C5929" s="19">
        <v>2014</v>
      </c>
      <c r="D5929" s="19">
        <v>68</v>
      </c>
      <c r="E5929" s="19">
        <v>1</v>
      </c>
      <c r="F5929" s="19">
        <v>0</v>
      </c>
      <c r="G5929" s="19">
        <v>0</v>
      </c>
      <c r="H5929" s="19">
        <v>0</v>
      </c>
      <c r="I5929" s="19">
        <v>0</v>
      </c>
      <c r="J5929" s="19">
        <v>0</v>
      </c>
      <c r="K5929" s="19">
        <v>0</v>
      </c>
      <c r="L5929" s="19">
        <v>0</v>
      </c>
      <c r="M5929" s="19">
        <v>0</v>
      </c>
      <c r="N5929" s="19">
        <v>0</v>
      </c>
      <c r="O5929" s="19">
        <v>1</v>
      </c>
      <c r="P5929" s="14" t="str">
        <f>IFERROR(VLOOKUP($A5929,'Fielding Data'!$A:$H,MATCH(P$1,'Fielding Data'!$A$1:$H$1,0),0),"Other")</f>
        <v>P</v>
      </c>
      <c r="Q5929" s="14">
        <f>IFERROR(VLOOKUP($A5929,'Fielding Data'!$A:$H,MATCH(Q$1,'Fielding Data'!$A$1:$H$1,0),0),"Other")</f>
        <v>6</v>
      </c>
      <c r="R5929" s="14">
        <f>IFERROR(VLOOKUP($A5929,'Fielding Data'!$A:$H,MATCH(R$1,'Fielding Data'!$A$1:$H$1,0),0),"Other")</f>
        <v>16</v>
      </c>
      <c r="S5929" s="14">
        <f>IFERROR(VLOOKUP($A5929,'Fielding Data'!$A:$H,MATCH(S$1,'Fielding Data'!$A$1:$H$1,0),0),"Other")</f>
        <v>2</v>
      </c>
      <c r="T5929" s="14">
        <f>IFERROR(VLOOKUP($A5929,'Fielding Data'!$A:$H,MATCH(T$1,'Fielding Data'!$A$1:$H$1,0),0),"Other")</f>
        <v>2</v>
      </c>
      <c r="U5929" s="14">
        <f>SUMIFS('Fielding Data'!E:E,'Fielding Data'!$A:$A,'Hitting Data'!$A5929)</f>
        <v>6</v>
      </c>
      <c r="V5929" s="14">
        <f>SUMIFS('Fielding Data'!F:F,'Fielding Data'!$A:$A,'Hitting Data'!$A5929)</f>
        <v>16</v>
      </c>
      <c r="W5929" s="14">
        <f>SUMIFS('Fielding Data'!G:G,'Fielding Data'!$A:$A,'Hitting Data'!$A5929)</f>
        <v>2</v>
      </c>
      <c r="X5929" s="14">
        <f>SUMIFS('Fielding Data'!H:H,'Fielding Data'!$A:$A,'Hitting Data'!$A5929)</f>
        <v>2</v>
      </c>
    </row>
    <row r="5930" spans="1:24" x14ac:dyDescent="0.25">
      <c r="A5930" s="14" t="str">
        <f t="shared" si="92"/>
        <v>zimmejo022014</v>
      </c>
      <c r="B5930" s="19" t="s">
        <v>1214</v>
      </c>
      <c r="C5930" s="19">
        <v>2014</v>
      </c>
      <c r="D5930" s="19">
        <v>32</v>
      </c>
      <c r="E5930" s="19">
        <v>55</v>
      </c>
      <c r="F5930" s="19">
        <v>3</v>
      </c>
      <c r="G5930" s="19">
        <v>10</v>
      </c>
      <c r="H5930" s="19">
        <v>1</v>
      </c>
      <c r="I5930" s="19">
        <v>0</v>
      </c>
      <c r="J5930" s="19">
        <v>0</v>
      </c>
      <c r="K5930" s="19">
        <v>1</v>
      </c>
      <c r="L5930" s="19">
        <v>0</v>
      </c>
      <c r="M5930" s="19">
        <v>0</v>
      </c>
      <c r="N5930" s="19">
        <v>2</v>
      </c>
      <c r="O5930" s="19">
        <v>21</v>
      </c>
      <c r="P5930" s="14" t="str">
        <f>IFERROR(VLOOKUP($A5930,'Fielding Data'!$A:$H,MATCH(P$1,'Fielding Data'!$A$1:$H$1,0),0),"Other")</f>
        <v>P</v>
      </c>
      <c r="Q5930" s="14">
        <f>IFERROR(VLOOKUP($A5930,'Fielding Data'!$A:$H,MATCH(Q$1,'Fielding Data'!$A$1:$H$1,0),0),"Other")</f>
        <v>13</v>
      </c>
      <c r="R5930" s="14">
        <f>IFERROR(VLOOKUP($A5930,'Fielding Data'!$A:$H,MATCH(R$1,'Fielding Data'!$A$1:$H$1,0),0),"Other")</f>
        <v>19</v>
      </c>
      <c r="S5930" s="14">
        <f>IFERROR(VLOOKUP($A5930,'Fielding Data'!$A:$H,MATCH(S$1,'Fielding Data'!$A$1:$H$1,0),0),"Other")</f>
        <v>1</v>
      </c>
      <c r="T5930" s="14">
        <f>IFERROR(VLOOKUP($A5930,'Fielding Data'!$A:$H,MATCH(T$1,'Fielding Data'!$A$1:$H$1,0),0),"Other")</f>
        <v>0</v>
      </c>
      <c r="U5930" s="14">
        <f>SUMIFS('Fielding Data'!E:E,'Fielding Data'!$A:$A,'Hitting Data'!$A5930)</f>
        <v>13</v>
      </c>
      <c r="V5930" s="14">
        <f>SUMIFS('Fielding Data'!F:F,'Fielding Data'!$A:$A,'Hitting Data'!$A5930)</f>
        <v>19</v>
      </c>
      <c r="W5930" s="14">
        <f>SUMIFS('Fielding Data'!G:G,'Fielding Data'!$A:$A,'Hitting Data'!$A5930)</f>
        <v>1</v>
      </c>
      <c r="X5930" s="14">
        <f>SUMIFS('Fielding Data'!H:H,'Fielding Data'!$A:$A,'Hitting Data'!$A5930)</f>
        <v>0</v>
      </c>
    </row>
    <row r="5931" spans="1:24" x14ac:dyDescent="0.25">
      <c r="A5931" s="14" t="str">
        <f t="shared" si="92"/>
        <v>zimmery012014</v>
      </c>
      <c r="B5931" s="19" t="s">
        <v>622</v>
      </c>
      <c r="C5931" s="19">
        <v>2014</v>
      </c>
      <c r="D5931" s="19">
        <v>61</v>
      </c>
      <c r="E5931" s="19">
        <v>214</v>
      </c>
      <c r="F5931" s="19">
        <v>26</v>
      </c>
      <c r="G5931" s="19">
        <v>60</v>
      </c>
      <c r="H5931" s="19">
        <v>19</v>
      </c>
      <c r="I5931" s="19">
        <v>1</v>
      </c>
      <c r="J5931" s="19">
        <v>5</v>
      </c>
      <c r="K5931" s="19">
        <v>38</v>
      </c>
      <c r="L5931" s="19">
        <v>0</v>
      </c>
      <c r="M5931" s="19">
        <v>0</v>
      </c>
      <c r="N5931" s="19">
        <v>22</v>
      </c>
      <c r="O5931" s="19">
        <v>37</v>
      </c>
      <c r="P5931" s="14" t="str">
        <f>IFERROR(VLOOKUP($A5931,'Fielding Data'!$A:$H,MATCH(P$1,'Fielding Data'!$A$1:$H$1,0),0),"Other")</f>
        <v>1B</v>
      </c>
      <c r="Q5931" s="14">
        <f>IFERROR(VLOOKUP($A5931,'Fielding Data'!$A:$H,MATCH(Q$1,'Fielding Data'!$A$1:$H$1,0),0),"Other")</f>
        <v>23</v>
      </c>
      <c r="R5931" s="14">
        <f>IFERROR(VLOOKUP($A5931,'Fielding Data'!$A:$H,MATCH(R$1,'Fielding Data'!$A$1:$H$1,0),0),"Other")</f>
        <v>0</v>
      </c>
      <c r="S5931" s="14">
        <f>IFERROR(VLOOKUP($A5931,'Fielding Data'!$A:$H,MATCH(S$1,'Fielding Data'!$A$1:$H$1,0),0),"Other")</f>
        <v>1</v>
      </c>
      <c r="T5931" s="14">
        <f>IFERROR(VLOOKUP($A5931,'Fielding Data'!$A:$H,MATCH(T$1,'Fielding Data'!$A$1:$H$1,0),0),"Other")</f>
        <v>2</v>
      </c>
      <c r="U5931" s="14">
        <f>SUMIFS('Fielding Data'!E:E,'Fielding Data'!$A:$A,'Hitting Data'!$A5931)</f>
        <v>137</v>
      </c>
      <c r="V5931" s="14">
        <f>SUMIFS('Fielding Data'!F:F,'Fielding Data'!$A:$A,'Hitting Data'!$A5931)</f>
        <v>41</v>
      </c>
      <c r="W5931" s="14">
        <f>SUMIFS('Fielding Data'!G:G,'Fielding Data'!$A:$A,'Hitting Data'!$A5931)</f>
        <v>4</v>
      </c>
      <c r="X5931" s="14">
        <f>SUMIFS('Fielding Data'!H:H,'Fielding Data'!$A:$A,'Hitting Data'!$A5931)</f>
        <v>6</v>
      </c>
    </row>
    <row r="5932" spans="1:24" x14ac:dyDescent="0.25">
      <c r="A5932" s="14" t="str">
        <f t="shared" si="92"/>
        <v>zobribe012014</v>
      </c>
      <c r="B5932" s="19" t="s">
        <v>747</v>
      </c>
      <c r="C5932" s="19">
        <v>2014</v>
      </c>
      <c r="D5932" s="19">
        <v>146</v>
      </c>
      <c r="E5932" s="19">
        <v>570</v>
      </c>
      <c r="F5932" s="19">
        <v>83</v>
      </c>
      <c r="G5932" s="19">
        <v>155</v>
      </c>
      <c r="H5932" s="19">
        <v>34</v>
      </c>
      <c r="I5932" s="19">
        <v>3</v>
      </c>
      <c r="J5932" s="19">
        <v>10</v>
      </c>
      <c r="K5932" s="19">
        <v>52</v>
      </c>
      <c r="L5932" s="19">
        <v>10</v>
      </c>
      <c r="M5932" s="19">
        <v>5</v>
      </c>
      <c r="N5932" s="19">
        <v>75</v>
      </c>
      <c r="O5932" s="19">
        <v>84</v>
      </c>
      <c r="P5932" s="14" t="str">
        <f>IFERROR(VLOOKUP($A5932,'Fielding Data'!$A:$H,MATCH(P$1,'Fielding Data'!$A$1:$H$1,0),0),"Other")</f>
        <v>2B</v>
      </c>
      <c r="Q5932" s="14">
        <f>IFERROR(VLOOKUP($A5932,'Fielding Data'!$A:$H,MATCH(Q$1,'Fielding Data'!$A$1:$H$1,0),0),"Other")</f>
        <v>105</v>
      </c>
      <c r="R5932" s="14">
        <f>IFERROR(VLOOKUP($A5932,'Fielding Data'!$A:$H,MATCH(R$1,'Fielding Data'!$A$1:$H$1,0),0),"Other")</f>
        <v>185</v>
      </c>
      <c r="S5932" s="14">
        <f>IFERROR(VLOOKUP($A5932,'Fielding Data'!$A:$H,MATCH(S$1,'Fielding Data'!$A$1:$H$1,0),0),"Other")</f>
        <v>6</v>
      </c>
      <c r="T5932" s="14">
        <f>IFERROR(VLOOKUP($A5932,'Fielding Data'!$A:$H,MATCH(T$1,'Fielding Data'!$A$1:$H$1,0),0),"Other")</f>
        <v>32</v>
      </c>
      <c r="U5932" s="14">
        <f>SUMIFS('Fielding Data'!E:E,'Fielding Data'!$A:$A,'Hitting Data'!$A5932)</f>
        <v>323</v>
      </c>
      <c r="V5932" s="14">
        <f>SUMIFS('Fielding Data'!F:F,'Fielding Data'!$A:$A,'Hitting Data'!$A5932)</f>
        <v>246</v>
      </c>
      <c r="W5932" s="14">
        <f>SUMIFS('Fielding Data'!G:G,'Fielding Data'!$A:$A,'Hitting Data'!$A5932)</f>
        <v>8</v>
      </c>
      <c r="X5932" s="14">
        <f>SUMIFS('Fielding Data'!H:H,'Fielding Data'!$A:$A,'Hitting Data'!$A5932)</f>
        <v>44</v>
      </c>
    </row>
    <row r="5933" spans="1:24" x14ac:dyDescent="0.25">
      <c r="A5933" s="14" t="str">
        <f t="shared" si="92"/>
        <v>zuninmi012014</v>
      </c>
      <c r="B5933" s="19" t="s">
        <v>2092</v>
      </c>
      <c r="C5933" s="19">
        <v>2014</v>
      </c>
      <c r="D5933" s="19">
        <v>131</v>
      </c>
      <c r="E5933" s="19">
        <v>438</v>
      </c>
      <c r="F5933" s="19">
        <v>51</v>
      </c>
      <c r="G5933" s="19">
        <v>87</v>
      </c>
      <c r="H5933" s="19">
        <v>20</v>
      </c>
      <c r="I5933" s="19">
        <v>2</v>
      </c>
      <c r="J5933" s="19">
        <v>22</v>
      </c>
      <c r="K5933" s="19">
        <v>60</v>
      </c>
      <c r="L5933" s="19">
        <v>0</v>
      </c>
      <c r="M5933" s="19">
        <v>3</v>
      </c>
      <c r="N5933" s="19">
        <v>17</v>
      </c>
      <c r="O5933" s="19">
        <v>158</v>
      </c>
      <c r="P5933" s="14" t="str">
        <f>IFERROR(VLOOKUP($A5933,'Fielding Data'!$A:$H,MATCH(P$1,'Fielding Data'!$A$1:$H$1,0),0),"Other")</f>
        <v>C</v>
      </c>
      <c r="Q5933" s="14">
        <f>IFERROR(VLOOKUP($A5933,'Fielding Data'!$A:$H,MATCH(Q$1,'Fielding Data'!$A$1:$H$1,0),0),"Other")</f>
        <v>1010</v>
      </c>
      <c r="R5933" s="14">
        <f>IFERROR(VLOOKUP($A5933,'Fielding Data'!$A:$H,MATCH(R$1,'Fielding Data'!$A$1:$H$1,0),0),"Other")</f>
        <v>84</v>
      </c>
      <c r="S5933" s="14">
        <f>IFERROR(VLOOKUP($A5933,'Fielding Data'!$A:$H,MATCH(S$1,'Fielding Data'!$A$1:$H$1,0),0),"Other")</f>
        <v>5</v>
      </c>
      <c r="T5933" s="14">
        <f>IFERROR(VLOOKUP($A5933,'Fielding Data'!$A:$H,MATCH(T$1,'Fielding Data'!$A$1:$H$1,0),0),"Other")</f>
        <v>5</v>
      </c>
      <c r="U5933" s="14">
        <f>SUMIFS('Fielding Data'!E:E,'Fielding Data'!$A:$A,'Hitting Data'!$A5933)</f>
        <v>1010</v>
      </c>
      <c r="V5933" s="14">
        <f>SUMIFS('Fielding Data'!F:F,'Fielding Data'!$A:$A,'Hitting Data'!$A5933)</f>
        <v>84</v>
      </c>
      <c r="W5933" s="14">
        <f>SUMIFS('Fielding Data'!G:G,'Fielding Data'!$A:$A,'Hitting Data'!$A5933)</f>
        <v>5</v>
      </c>
      <c r="X5933" s="14">
        <f>SUMIFS('Fielding Data'!H:H,'Fielding Data'!$A:$A,'Hitting Data'!$A5933)</f>
        <v>5</v>
      </c>
    </row>
  </sheetData>
  <autoFilter ref="A1:T5933" xr:uid="{7B276425-DDDC-4905-87A0-91BF3CF8ADA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workbookViewId="0">
      <selection activeCell="D1" sqref="D1:H1"/>
    </sheetView>
  </sheetViews>
  <sheetFormatPr defaultColWidth="9.140625" defaultRowHeight="15" x14ac:dyDescent="0.25"/>
  <cols>
    <col min="1" max="1" width="14" style="14" bestFit="1" customWidth="1"/>
    <col min="2" max="2" width="16.28515625" style="19" customWidth="1"/>
    <col min="3" max="3" width="10.28515625" style="19" customWidth="1"/>
    <col min="4" max="4" width="12" style="19" customWidth="1"/>
    <col min="5" max="6" width="14.140625" style="19" customWidth="1"/>
    <col min="7" max="7" width="12.140625" style="19" customWidth="1"/>
    <col min="8" max="8" width="9.140625" style="19"/>
    <col min="9" max="16384" width="9.140625" style="14"/>
  </cols>
  <sheetData>
    <row r="1" spans="1:8" s="20" customFormat="1" x14ac:dyDescent="0.25">
      <c r="A1" s="137" t="s">
        <v>2808</v>
      </c>
      <c r="B1" s="15" t="s">
        <v>33</v>
      </c>
      <c r="C1" s="15" t="s">
        <v>34</v>
      </c>
      <c r="D1" s="15" t="s">
        <v>2327</v>
      </c>
      <c r="E1" s="15" t="s">
        <v>2337</v>
      </c>
      <c r="F1" s="15" t="s">
        <v>2338</v>
      </c>
      <c r="G1" s="15" t="s">
        <v>2339</v>
      </c>
      <c r="H1" s="15" t="s">
        <v>2328</v>
      </c>
    </row>
    <row r="2" spans="1:8" x14ac:dyDescent="0.25">
      <c r="A2" s="14" t="str">
        <f>B2&amp;C2</f>
        <v>aardsda012010</v>
      </c>
      <c r="B2" s="19" t="s">
        <v>414</v>
      </c>
      <c r="C2" s="19">
        <v>2010</v>
      </c>
      <c r="D2" s="19" t="s">
        <v>2334</v>
      </c>
      <c r="E2" s="19">
        <v>2</v>
      </c>
      <c r="F2" s="19">
        <v>3</v>
      </c>
      <c r="G2" s="19">
        <v>1</v>
      </c>
      <c r="H2" s="19">
        <v>0</v>
      </c>
    </row>
    <row r="3" spans="1:8" x14ac:dyDescent="0.25">
      <c r="A3" s="14" t="str">
        <f t="shared" ref="A3:A66" si="0">B3&amp;C3</f>
        <v>abadfe012010</v>
      </c>
      <c r="B3" s="19" t="s">
        <v>1215</v>
      </c>
      <c r="C3" s="19">
        <v>2010</v>
      </c>
      <c r="D3" s="19" t="s">
        <v>2334</v>
      </c>
      <c r="E3" s="19">
        <v>0</v>
      </c>
      <c r="F3" s="19">
        <v>3</v>
      </c>
      <c r="G3" s="19">
        <v>0</v>
      </c>
      <c r="H3" s="19">
        <v>0</v>
      </c>
    </row>
    <row r="4" spans="1:8" x14ac:dyDescent="0.25">
      <c r="A4" s="14" t="str">
        <f t="shared" si="0"/>
        <v>abreubo012010</v>
      </c>
      <c r="B4" s="19" t="s">
        <v>47</v>
      </c>
      <c r="C4" s="19">
        <v>2010</v>
      </c>
      <c r="D4" s="19" t="s">
        <v>2330</v>
      </c>
    </row>
    <row r="5" spans="1:8" x14ac:dyDescent="0.25">
      <c r="A5" s="14" t="str">
        <f t="shared" si="0"/>
        <v>abreubo012010</v>
      </c>
      <c r="B5" s="19" t="s">
        <v>47</v>
      </c>
      <c r="C5" s="19">
        <v>2010</v>
      </c>
      <c r="D5" s="19" t="s">
        <v>2331</v>
      </c>
      <c r="E5" s="19">
        <v>242</v>
      </c>
      <c r="F5" s="19">
        <v>7</v>
      </c>
      <c r="G5" s="19">
        <v>6</v>
      </c>
      <c r="H5" s="19">
        <v>2</v>
      </c>
    </row>
    <row r="6" spans="1:8" x14ac:dyDescent="0.25">
      <c r="A6" s="14" t="str">
        <f t="shared" si="0"/>
        <v>abreubo012010</v>
      </c>
      <c r="B6" s="19" t="s">
        <v>47</v>
      </c>
      <c r="C6" s="19">
        <v>2010</v>
      </c>
      <c r="D6" s="19" t="s">
        <v>2332</v>
      </c>
    </row>
    <row r="7" spans="1:8" x14ac:dyDescent="0.25">
      <c r="A7" s="14" t="str">
        <f t="shared" si="0"/>
        <v>abreuto012010</v>
      </c>
      <c r="B7" s="19" t="s">
        <v>749</v>
      </c>
      <c r="C7" s="19">
        <v>2010</v>
      </c>
      <c r="D7" s="19" t="s">
        <v>39</v>
      </c>
      <c r="E7" s="19">
        <v>16</v>
      </c>
      <c r="F7" s="19">
        <v>18</v>
      </c>
      <c r="G7" s="19">
        <v>3</v>
      </c>
      <c r="H7" s="19">
        <v>3</v>
      </c>
    </row>
    <row r="8" spans="1:8" x14ac:dyDescent="0.25">
      <c r="A8" s="14" t="str">
        <f t="shared" si="0"/>
        <v>abreuto012010</v>
      </c>
      <c r="B8" s="19" t="s">
        <v>749</v>
      </c>
      <c r="C8" s="19">
        <v>2010</v>
      </c>
      <c r="D8" s="19" t="s">
        <v>40</v>
      </c>
      <c r="E8" s="19">
        <v>11</v>
      </c>
      <c r="F8" s="19">
        <v>33</v>
      </c>
      <c r="G8" s="19">
        <v>1</v>
      </c>
      <c r="H8" s="19">
        <v>1</v>
      </c>
    </row>
    <row r="9" spans="1:8" x14ac:dyDescent="0.25">
      <c r="A9" s="14" t="str">
        <f t="shared" si="0"/>
        <v>abreuto012010</v>
      </c>
      <c r="B9" s="19" t="s">
        <v>749</v>
      </c>
      <c r="C9" s="19">
        <v>2010</v>
      </c>
      <c r="D9" s="19" t="s">
        <v>2333</v>
      </c>
      <c r="E9" s="19">
        <v>16</v>
      </c>
      <c r="F9" s="19">
        <v>33</v>
      </c>
      <c r="G9" s="19">
        <v>6</v>
      </c>
      <c r="H9" s="19">
        <v>12</v>
      </c>
    </row>
    <row r="10" spans="1:8" x14ac:dyDescent="0.25">
      <c r="A10" s="14" t="str">
        <f t="shared" si="0"/>
        <v>accarje012010</v>
      </c>
      <c r="B10" s="19" t="s">
        <v>511</v>
      </c>
      <c r="C10" s="19">
        <v>2010</v>
      </c>
      <c r="D10" s="19" t="s">
        <v>2334</v>
      </c>
      <c r="E10" s="19">
        <v>0</v>
      </c>
      <c r="F10" s="19">
        <v>1</v>
      </c>
      <c r="G10" s="19">
        <v>0</v>
      </c>
      <c r="H10" s="19">
        <v>0</v>
      </c>
    </row>
    <row r="11" spans="1:8" x14ac:dyDescent="0.25">
      <c r="A11" s="14" t="str">
        <f t="shared" si="0"/>
        <v>aceveal012010</v>
      </c>
      <c r="B11" s="19" t="s">
        <v>872</v>
      </c>
      <c r="C11" s="19">
        <v>2010</v>
      </c>
      <c r="D11" s="19" t="s">
        <v>2334</v>
      </c>
      <c r="E11" s="19">
        <v>0</v>
      </c>
      <c r="F11" s="19">
        <v>2</v>
      </c>
      <c r="G11" s="19">
        <v>0</v>
      </c>
      <c r="H11" s="19">
        <v>0</v>
      </c>
    </row>
    <row r="12" spans="1:8" x14ac:dyDescent="0.25">
      <c r="A12" s="14" t="str">
        <f t="shared" si="0"/>
        <v>acostma012010</v>
      </c>
      <c r="B12" s="19" t="s">
        <v>750</v>
      </c>
      <c r="C12" s="19">
        <v>2010</v>
      </c>
      <c r="D12" s="19" t="s">
        <v>2334</v>
      </c>
      <c r="E12" s="19">
        <v>2</v>
      </c>
      <c r="F12" s="19">
        <v>3</v>
      </c>
      <c r="G12" s="19">
        <v>0</v>
      </c>
      <c r="H12" s="19">
        <v>1</v>
      </c>
    </row>
    <row r="13" spans="1:8" x14ac:dyDescent="0.25">
      <c r="A13" s="14" t="str">
        <f t="shared" si="0"/>
        <v>adamsmi032010</v>
      </c>
      <c r="B13" s="19" t="s">
        <v>415</v>
      </c>
      <c r="C13" s="19">
        <v>2010</v>
      </c>
      <c r="D13" s="19" t="s">
        <v>2334</v>
      </c>
      <c r="E13" s="19">
        <v>4</v>
      </c>
      <c r="F13" s="19">
        <v>6</v>
      </c>
      <c r="G13" s="19">
        <v>0</v>
      </c>
      <c r="H13" s="19">
        <v>0</v>
      </c>
    </row>
    <row r="14" spans="1:8" x14ac:dyDescent="0.25">
      <c r="A14" s="14" t="str">
        <f t="shared" si="0"/>
        <v>affelje012010</v>
      </c>
      <c r="B14" s="19" t="s">
        <v>284</v>
      </c>
      <c r="C14" s="19">
        <v>2010</v>
      </c>
      <c r="D14" s="19" t="s">
        <v>2334</v>
      </c>
      <c r="E14" s="19">
        <v>3</v>
      </c>
      <c r="F14" s="19">
        <v>15</v>
      </c>
      <c r="G14" s="19">
        <v>3</v>
      </c>
      <c r="H14" s="19">
        <v>0</v>
      </c>
    </row>
    <row r="15" spans="1:8" x14ac:dyDescent="0.25">
      <c r="A15" s="14" t="str">
        <f t="shared" si="0"/>
        <v>albaljo012010</v>
      </c>
      <c r="B15" s="19" t="s">
        <v>751</v>
      </c>
      <c r="C15" s="19">
        <v>2010</v>
      </c>
      <c r="D15" s="19" t="s">
        <v>2334</v>
      </c>
      <c r="E15" s="19">
        <v>0</v>
      </c>
      <c r="F15" s="19">
        <v>2</v>
      </c>
      <c r="G15" s="19">
        <v>0</v>
      </c>
      <c r="H15" s="19">
        <v>0</v>
      </c>
    </row>
    <row r="16" spans="1:8" x14ac:dyDescent="0.25">
      <c r="A16" s="14" t="str">
        <f t="shared" si="0"/>
        <v>alberma012010</v>
      </c>
      <c r="B16" s="19" t="s">
        <v>623</v>
      </c>
      <c r="C16" s="19">
        <v>2010</v>
      </c>
      <c r="D16" s="19" t="s">
        <v>2334</v>
      </c>
      <c r="E16" s="19">
        <v>6</v>
      </c>
      <c r="F16" s="19">
        <v>15</v>
      </c>
      <c r="G16" s="19">
        <v>1</v>
      </c>
      <c r="H16" s="19">
        <v>3</v>
      </c>
    </row>
    <row r="17" spans="1:8" x14ac:dyDescent="0.25">
      <c r="A17" s="14" t="str">
        <f t="shared" si="0"/>
        <v>aldrico012010</v>
      </c>
      <c r="B17" s="19" t="s">
        <v>226</v>
      </c>
      <c r="C17" s="19">
        <v>2010</v>
      </c>
      <c r="D17" s="19" t="s">
        <v>2330</v>
      </c>
    </row>
    <row r="18" spans="1:8" x14ac:dyDescent="0.25">
      <c r="A18" s="14" t="str">
        <f t="shared" si="0"/>
        <v>aldrico012010</v>
      </c>
      <c r="B18" s="19" t="s">
        <v>226</v>
      </c>
      <c r="C18" s="19">
        <v>2010</v>
      </c>
      <c r="D18" s="19" t="s">
        <v>2331</v>
      </c>
      <c r="E18" s="19">
        <v>5</v>
      </c>
      <c r="F18" s="19">
        <v>0</v>
      </c>
      <c r="G18" s="19">
        <v>0</v>
      </c>
      <c r="H18" s="19">
        <v>0</v>
      </c>
    </row>
    <row r="19" spans="1:8" x14ac:dyDescent="0.25">
      <c r="A19" s="14" t="str">
        <f t="shared" si="0"/>
        <v>aldrico012010</v>
      </c>
      <c r="B19" s="19" t="s">
        <v>226</v>
      </c>
      <c r="C19" s="19">
        <v>2010</v>
      </c>
      <c r="D19" s="19" t="s">
        <v>2332</v>
      </c>
    </row>
    <row r="20" spans="1:8" x14ac:dyDescent="0.25">
      <c r="A20" s="14" t="str">
        <f t="shared" si="0"/>
        <v>alfonel012010</v>
      </c>
      <c r="B20" s="19" t="s">
        <v>624</v>
      </c>
      <c r="C20" s="19">
        <v>2010</v>
      </c>
      <c r="D20" s="19" t="s">
        <v>2336</v>
      </c>
      <c r="E20" s="19">
        <v>54</v>
      </c>
      <c r="F20" s="19">
        <v>2</v>
      </c>
      <c r="G20" s="19">
        <v>2</v>
      </c>
      <c r="H20" s="19">
        <v>0</v>
      </c>
    </row>
    <row r="21" spans="1:8" x14ac:dyDescent="0.25">
      <c r="A21" s="14" t="str">
        <f t="shared" si="0"/>
        <v>allenbr012010</v>
      </c>
      <c r="B21" s="19" t="s">
        <v>1038</v>
      </c>
      <c r="C21" s="19">
        <v>2010</v>
      </c>
      <c r="D21" s="19" t="s">
        <v>2335</v>
      </c>
      <c r="E21" s="19">
        <v>14</v>
      </c>
      <c r="F21" s="19">
        <v>0</v>
      </c>
      <c r="G21" s="19">
        <v>0</v>
      </c>
      <c r="H21" s="19">
        <v>2</v>
      </c>
    </row>
    <row r="22" spans="1:8" x14ac:dyDescent="0.25">
      <c r="A22" s="14" t="str">
        <f t="shared" si="0"/>
        <v>allenbr012010</v>
      </c>
      <c r="B22" s="19" t="s">
        <v>1038</v>
      </c>
      <c r="C22" s="19">
        <v>2010</v>
      </c>
      <c r="D22" s="19" t="s">
        <v>2330</v>
      </c>
    </row>
    <row r="23" spans="1:8" x14ac:dyDescent="0.25">
      <c r="A23" s="14" t="str">
        <f t="shared" si="0"/>
        <v>allenbr012010</v>
      </c>
      <c r="B23" s="19" t="s">
        <v>1038</v>
      </c>
      <c r="C23" s="19">
        <v>2010</v>
      </c>
      <c r="D23" s="19" t="s">
        <v>2331</v>
      </c>
      <c r="E23" s="19">
        <v>27</v>
      </c>
      <c r="F23" s="19">
        <v>0</v>
      </c>
      <c r="G23" s="19">
        <v>0</v>
      </c>
      <c r="H23" s="19">
        <v>0</v>
      </c>
    </row>
    <row r="24" spans="1:8" x14ac:dyDescent="0.25">
      <c r="A24" s="14" t="str">
        <f t="shared" si="0"/>
        <v>alonsyo012010</v>
      </c>
      <c r="B24" s="19" t="s">
        <v>1216</v>
      </c>
      <c r="C24" s="19">
        <v>2010</v>
      </c>
      <c r="D24" s="19" t="s">
        <v>2335</v>
      </c>
      <c r="E24" s="19">
        <v>24</v>
      </c>
      <c r="F24" s="19">
        <v>4</v>
      </c>
      <c r="G24" s="19">
        <v>2</v>
      </c>
      <c r="H24" s="19">
        <v>5</v>
      </c>
    </row>
    <row r="25" spans="1:8" x14ac:dyDescent="0.25">
      <c r="A25" s="14" t="str">
        <f t="shared" si="0"/>
        <v>alvarpe012010</v>
      </c>
      <c r="B25" s="19" t="s">
        <v>1217</v>
      </c>
      <c r="C25" s="19">
        <v>2010</v>
      </c>
      <c r="D25" s="19" t="s">
        <v>40</v>
      </c>
      <c r="E25" s="19">
        <v>61</v>
      </c>
      <c r="F25" s="19">
        <v>198</v>
      </c>
      <c r="G25" s="19">
        <v>17</v>
      </c>
      <c r="H25" s="19">
        <v>17</v>
      </c>
    </row>
    <row r="26" spans="1:8" x14ac:dyDescent="0.25">
      <c r="A26" s="14" t="str">
        <f t="shared" si="0"/>
        <v>ambrihe012010</v>
      </c>
      <c r="B26" s="19" t="s">
        <v>1218</v>
      </c>
      <c r="C26" s="19">
        <v>2010</v>
      </c>
      <c r="D26" s="19" t="s">
        <v>2334</v>
      </c>
      <c r="E26" s="19">
        <v>1</v>
      </c>
      <c r="F26" s="19">
        <v>7</v>
      </c>
      <c r="G26" s="19">
        <v>0</v>
      </c>
      <c r="H26" s="19">
        <v>0</v>
      </c>
    </row>
    <row r="27" spans="1:8" x14ac:dyDescent="0.25">
      <c r="A27" s="14" t="str">
        <f t="shared" si="0"/>
        <v>anderbr042010</v>
      </c>
      <c r="B27" s="19" t="s">
        <v>1039</v>
      </c>
      <c r="C27" s="19">
        <v>2010</v>
      </c>
      <c r="D27" s="19" t="s">
        <v>2334</v>
      </c>
      <c r="E27" s="19">
        <v>4</v>
      </c>
      <c r="F27" s="19">
        <v>31</v>
      </c>
      <c r="G27" s="19">
        <v>1</v>
      </c>
      <c r="H27" s="19">
        <v>1</v>
      </c>
    </row>
    <row r="28" spans="1:8" x14ac:dyDescent="0.25">
      <c r="A28" s="14" t="str">
        <f t="shared" si="0"/>
        <v>anderbr052010</v>
      </c>
      <c r="B28" s="19" t="s">
        <v>1219</v>
      </c>
      <c r="C28" s="19">
        <v>2010</v>
      </c>
      <c r="D28" s="19" t="s">
        <v>2336</v>
      </c>
      <c r="E28" s="19">
        <v>40</v>
      </c>
      <c r="F28" s="19">
        <v>4</v>
      </c>
      <c r="G28" s="19">
        <v>1</v>
      </c>
      <c r="H28" s="19">
        <v>0</v>
      </c>
    </row>
    <row r="29" spans="1:8" x14ac:dyDescent="0.25">
      <c r="A29" s="14" t="str">
        <f t="shared" si="0"/>
        <v>anderga012010</v>
      </c>
      <c r="B29" s="19" t="s">
        <v>48</v>
      </c>
      <c r="C29" s="19">
        <v>2010</v>
      </c>
      <c r="D29" s="19" t="s">
        <v>2330</v>
      </c>
    </row>
    <row r="30" spans="1:8" x14ac:dyDescent="0.25">
      <c r="A30" s="14" t="str">
        <f t="shared" si="0"/>
        <v>anderga012010</v>
      </c>
      <c r="B30" s="19" t="s">
        <v>48</v>
      </c>
      <c r="C30" s="19">
        <v>2010</v>
      </c>
      <c r="D30" s="19" t="s">
        <v>2331</v>
      </c>
      <c r="E30" s="19">
        <v>38</v>
      </c>
      <c r="F30" s="19">
        <v>2</v>
      </c>
      <c r="G30" s="19">
        <v>2</v>
      </c>
      <c r="H30" s="19">
        <v>0</v>
      </c>
    </row>
    <row r="31" spans="1:8" x14ac:dyDescent="0.25">
      <c r="A31" s="14" t="str">
        <f t="shared" si="0"/>
        <v>anderga012010</v>
      </c>
      <c r="B31" s="19" t="s">
        <v>48</v>
      </c>
      <c r="C31" s="19">
        <v>2010</v>
      </c>
      <c r="D31" s="19" t="s">
        <v>2332</v>
      </c>
    </row>
    <row r="32" spans="1:8" x14ac:dyDescent="0.25">
      <c r="A32" s="14" t="str">
        <f t="shared" si="0"/>
        <v>anderla032010</v>
      </c>
      <c r="B32" s="19" t="s">
        <v>1220</v>
      </c>
      <c r="C32" s="19">
        <v>2010</v>
      </c>
      <c r="D32" s="19" t="s">
        <v>2335</v>
      </c>
      <c r="E32" s="19">
        <v>96</v>
      </c>
      <c r="F32" s="19">
        <v>9</v>
      </c>
      <c r="G32" s="19">
        <v>0</v>
      </c>
      <c r="H32" s="19">
        <v>9</v>
      </c>
    </row>
    <row r="33" spans="1:8" x14ac:dyDescent="0.25">
      <c r="A33" s="14" t="str">
        <f t="shared" si="0"/>
        <v>andinro012010</v>
      </c>
      <c r="B33" s="19" t="s">
        <v>512</v>
      </c>
      <c r="C33" s="19">
        <v>2010</v>
      </c>
      <c r="D33" s="19" t="s">
        <v>39</v>
      </c>
      <c r="E33" s="19">
        <v>6</v>
      </c>
      <c r="F33" s="19">
        <v>10</v>
      </c>
      <c r="G33" s="19">
        <v>0</v>
      </c>
      <c r="H33" s="19">
        <v>1</v>
      </c>
    </row>
    <row r="34" spans="1:8" x14ac:dyDescent="0.25">
      <c r="A34" s="14" t="str">
        <f t="shared" si="0"/>
        <v>andinro012010</v>
      </c>
      <c r="B34" s="19" t="s">
        <v>512</v>
      </c>
      <c r="C34" s="19">
        <v>2010</v>
      </c>
      <c r="D34" s="19" t="s">
        <v>40</v>
      </c>
      <c r="E34" s="19">
        <v>6</v>
      </c>
      <c r="F34" s="19">
        <v>4</v>
      </c>
      <c r="G34" s="19">
        <v>0</v>
      </c>
      <c r="H34" s="19">
        <v>1</v>
      </c>
    </row>
    <row r="35" spans="1:8" x14ac:dyDescent="0.25">
      <c r="A35" s="14" t="str">
        <f t="shared" si="0"/>
        <v>andinro012010</v>
      </c>
      <c r="B35" s="19" t="s">
        <v>512</v>
      </c>
      <c r="C35" s="19">
        <v>2010</v>
      </c>
      <c r="D35" s="19" t="s">
        <v>2333</v>
      </c>
      <c r="E35" s="19">
        <v>5</v>
      </c>
      <c r="F35" s="19">
        <v>14</v>
      </c>
      <c r="G35" s="19">
        <v>1</v>
      </c>
      <c r="H35" s="19">
        <v>3</v>
      </c>
    </row>
    <row r="36" spans="1:8" x14ac:dyDescent="0.25">
      <c r="A36" s="14" t="str">
        <f t="shared" si="0"/>
        <v>andruel012010</v>
      </c>
      <c r="B36" s="19" t="s">
        <v>1040</v>
      </c>
      <c r="C36" s="19">
        <v>2010</v>
      </c>
      <c r="D36" s="19" t="s">
        <v>2333</v>
      </c>
      <c r="E36" s="19">
        <v>242</v>
      </c>
      <c r="F36" s="19">
        <v>401</v>
      </c>
      <c r="G36" s="19">
        <v>16</v>
      </c>
      <c r="H36" s="19">
        <v>89</v>
      </c>
    </row>
    <row r="37" spans="1:8" x14ac:dyDescent="0.25">
      <c r="A37" s="14" t="str">
        <f t="shared" si="0"/>
        <v>ankieri012010</v>
      </c>
      <c r="B37" s="19" t="s">
        <v>49</v>
      </c>
      <c r="C37" s="19">
        <v>2010</v>
      </c>
      <c r="D37" s="19" t="s">
        <v>2329</v>
      </c>
    </row>
    <row r="38" spans="1:8" x14ac:dyDescent="0.25">
      <c r="A38" s="14" t="str">
        <f t="shared" si="0"/>
        <v>ankieri012010</v>
      </c>
      <c r="B38" s="19" t="s">
        <v>49</v>
      </c>
      <c r="C38" s="19">
        <v>2010</v>
      </c>
      <c r="D38" s="19" t="s">
        <v>2329</v>
      </c>
    </row>
    <row r="39" spans="1:8" x14ac:dyDescent="0.25">
      <c r="A39" s="14" t="str">
        <f t="shared" si="0"/>
        <v>ankieri012010</v>
      </c>
      <c r="B39" s="19" t="s">
        <v>49</v>
      </c>
      <c r="C39" s="19">
        <v>2010</v>
      </c>
      <c r="D39" s="19" t="s">
        <v>2331</v>
      </c>
      <c r="E39" s="19">
        <v>68</v>
      </c>
      <c r="F39" s="19">
        <v>1</v>
      </c>
      <c r="G39" s="19">
        <v>2</v>
      </c>
      <c r="H39" s="19">
        <v>1</v>
      </c>
    </row>
    <row r="40" spans="1:8" x14ac:dyDescent="0.25">
      <c r="A40" s="14" t="str">
        <f t="shared" si="0"/>
        <v>ankieri012010</v>
      </c>
      <c r="B40" s="19" t="s">
        <v>49</v>
      </c>
      <c r="C40" s="19">
        <v>2010</v>
      </c>
      <c r="D40" s="19" t="s">
        <v>2331</v>
      </c>
      <c r="E40" s="19">
        <v>73</v>
      </c>
      <c r="F40" s="19">
        <v>4</v>
      </c>
      <c r="G40" s="19">
        <v>2</v>
      </c>
      <c r="H40" s="19">
        <v>1</v>
      </c>
    </row>
    <row r="41" spans="1:8" x14ac:dyDescent="0.25">
      <c r="A41" s="14" t="str">
        <f t="shared" si="0"/>
        <v>arencjp012010</v>
      </c>
      <c r="B41" s="19" t="s">
        <v>1221</v>
      </c>
      <c r="C41" s="19">
        <v>2010</v>
      </c>
      <c r="D41" s="19" t="s">
        <v>2336</v>
      </c>
      <c r="E41" s="19">
        <v>48</v>
      </c>
      <c r="F41" s="19">
        <v>3</v>
      </c>
      <c r="G41" s="19">
        <v>0</v>
      </c>
      <c r="H41" s="19">
        <v>0</v>
      </c>
    </row>
    <row r="42" spans="1:8" x14ac:dyDescent="0.25">
      <c r="A42" s="14" t="str">
        <f t="shared" si="0"/>
        <v>ariasjo012010</v>
      </c>
      <c r="B42" s="19" t="s">
        <v>625</v>
      </c>
      <c r="C42" s="19">
        <v>2010</v>
      </c>
      <c r="D42" s="19" t="s">
        <v>2335</v>
      </c>
      <c r="E42" s="19">
        <v>34</v>
      </c>
      <c r="F42" s="19">
        <v>2</v>
      </c>
      <c r="G42" s="19">
        <v>1</v>
      </c>
      <c r="H42" s="19">
        <v>4</v>
      </c>
    </row>
    <row r="43" spans="1:8" x14ac:dyDescent="0.25">
      <c r="A43" s="14" t="str">
        <f t="shared" si="0"/>
        <v>ariasjo012010</v>
      </c>
      <c r="B43" s="19" t="s">
        <v>625</v>
      </c>
      <c r="C43" s="19">
        <v>2010</v>
      </c>
      <c r="D43" s="19" t="s">
        <v>39</v>
      </c>
      <c r="E43" s="19">
        <v>27</v>
      </c>
      <c r="F43" s="19">
        <v>45</v>
      </c>
      <c r="G43" s="19">
        <v>1</v>
      </c>
      <c r="H43" s="19">
        <v>13</v>
      </c>
    </row>
    <row r="44" spans="1:8" x14ac:dyDescent="0.25">
      <c r="A44" s="14" t="str">
        <f t="shared" si="0"/>
        <v>ariasjo012010</v>
      </c>
      <c r="B44" s="19" t="s">
        <v>625</v>
      </c>
      <c r="C44" s="19">
        <v>2010</v>
      </c>
      <c r="D44" s="19" t="s">
        <v>39</v>
      </c>
      <c r="E44" s="19">
        <v>19</v>
      </c>
      <c r="F44" s="19">
        <v>13</v>
      </c>
      <c r="G44" s="19">
        <v>1</v>
      </c>
      <c r="H44" s="19">
        <v>4</v>
      </c>
    </row>
    <row r="45" spans="1:8" x14ac:dyDescent="0.25">
      <c r="A45" s="14" t="str">
        <f t="shared" si="0"/>
        <v>ariasjo012010</v>
      </c>
      <c r="B45" s="19" t="s">
        <v>625</v>
      </c>
      <c r="C45" s="19">
        <v>2010</v>
      </c>
      <c r="D45" s="19" t="s">
        <v>2330</v>
      </c>
    </row>
    <row r="46" spans="1:8" x14ac:dyDescent="0.25">
      <c r="A46" s="14" t="str">
        <f t="shared" si="0"/>
        <v>ariasjo012010</v>
      </c>
      <c r="B46" s="19" t="s">
        <v>625</v>
      </c>
      <c r="C46" s="19">
        <v>2010</v>
      </c>
      <c r="D46" s="19" t="s">
        <v>2331</v>
      </c>
      <c r="E46" s="19">
        <v>0</v>
      </c>
      <c r="F46" s="19">
        <v>0</v>
      </c>
      <c r="G46" s="19">
        <v>0</v>
      </c>
      <c r="H46" s="19">
        <v>0</v>
      </c>
    </row>
    <row r="47" spans="1:8" x14ac:dyDescent="0.25">
      <c r="A47" s="14" t="str">
        <f t="shared" si="0"/>
        <v>ariasjo012010</v>
      </c>
      <c r="B47" s="19" t="s">
        <v>625</v>
      </c>
      <c r="C47" s="19">
        <v>2010</v>
      </c>
      <c r="D47" s="19" t="s">
        <v>2333</v>
      </c>
      <c r="E47" s="19">
        <v>5</v>
      </c>
      <c r="F47" s="19">
        <v>6</v>
      </c>
      <c r="G47" s="19">
        <v>0</v>
      </c>
      <c r="H47" s="19">
        <v>2</v>
      </c>
    </row>
    <row r="48" spans="1:8" x14ac:dyDescent="0.25">
      <c r="A48" s="14" t="str">
        <f t="shared" si="0"/>
        <v>ariasjo012010</v>
      </c>
      <c r="B48" s="19" t="s">
        <v>625</v>
      </c>
      <c r="C48" s="19">
        <v>2010</v>
      </c>
      <c r="D48" s="19" t="s">
        <v>2333</v>
      </c>
      <c r="E48" s="19">
        <v>1</v>
      </c>
      <c r="F48" s="19">
        <v>0</v>
      </c>
      <c r="G48" s="19">
        <v>1</v>
      </c>
      <c r="H48" s="19">
        <v>0</v>
      </c>
    </row>
    <row r="49" spans="1:8" x14ac:dyDescent="0.25">
      <c r="A49" s="14" t="str">
        <f t="shared" si="0"/>
        <v>arrieja012010</v>
      </c>
      <c r="B49" s="19" t="s">
        <v>1222</v>
      </c>
      <c r="C49" s="19">
        <v>2010</v>
      </c>
      <c r="D49" s="19" t="s">
        <v>2334</v>
      </c>
      <c r="E49" s="19">
        <v>8</v>
      </c>
      <c r="F49" s="19">
        <v>13</v>
      </c>
      <c r="G49" s="19">
        <v>2</v>
      </c>
      <c r="H49" s="19">
        <v>1</v>
      </c>
    </row>
    <row r="50" spans="1:8" x14ac:dyDescent="0.25">
      <c r="A50" s="14" t="str">
        <f t="shared" si="0"/>
        <v>arroybr012010</v>
      </c>
      <c r="B50" s="19" t="s">
        <v>50</v>
      </c>
      <c r="C50" s="19">
        <v>2010</v>
      </c>
      <c r="D50" s="19" t="s">
        <v>2334</v>
      </c>
      <c r="E50" s="19">
        <v>18</v>
      </c>
      <c r="F50" s="19">
        <v>31</v>
      </c>
      <c r="G50" s="19">
        <v>0</v>
      </c>
      <c r="H50" s="19">
        <v>5</v>
      </c>
    </row>
    <row r="51" spans="1:8" x14ac:dyDescent="0.25">
      <c r="A51" s="14" t="str">
        <f t="shared" si="0"/>
        <v>atchisc012010</v>
      </c>
      <c r="B51" s="19" t="s">
        <v>416</v>
      </c>
      <c r="C51" s="19">
        <v>2010</v>
      </c>
      <c r="D51" s="19" t="s">
        <v>2334</v>
      </c>
      <c r="E51" s="19">
        <v>7</v>
      </c>
      <c r="F51" s="19">
        <v>6</v>
      </c>
      <c r="G51" s="19">
        <v>0</v>
      </c>
      <c r="H51" s="19">
        <v>1</v>
      </c>
    </row>
    <row r="52" spans="1:8" x14ac:dyDescent="0.25">
      <c r="A52" s="14" t="str">
        <f t="shared" si="0"/>
        <v>atilalu012010</v>
      </c>
      <c r="B52" s="19" t="s">
        <v>1223</v>
      </c>
      <c r="C52" s="19">
        <v>2010</v>
      </c>
      <c r="D52" s="19" t="s">
        <v>2334</v>
      </c>
      <c r="E52" s="19">
        <v>10</v>
      </c>
      <c r="F52" s="19">
        <v>14</v>
      </c>
      <c r="G52" s="19">
        <v>2</v>
      </c>
      <c r="H52" s="19">
        <v>2</v>
      </c>
    </row>
    <row r="53" spans="1:8" x14ac:dyDescent="0.25">
      <c r="A53" s="14" t="str">
        <f t="shared" si="0"/>
        <v>atkinga012010</v>
      </c>
      <c r="B53" s="19" t="s">
        <v>349</v>
      </c>
      <c r="C53" s="19">
        <v>2010</v>
      </c>
      <c r="D53" s="19" t="s">
        <v>2335</v>
      </c>
      <c r="E53" s="19">
        <v>242</v>
      </c>
      <c r="F53" s="19">
        <v>16</v>
      </c>
      <c r="G53" s="19">
        <v>1</v>
      </c>
      <c r="H53" s="19">
        <v>24</v>
      </c>
    </row>
    <row r="54" spans="1:8" x14ac:dyDescent="0.25">
      <c r="A54" s="14" t="str">
        <f t="shared" si="0"/>
        <v>atkinmi012010</v>
      </c>
      <c r="B54" s="19" t="s">
        <v>1041</v>
      </c>
      <c r="C54" s="19">
        <v>2010</v>
      </c>
      <c r="D54" s="19" t="s">
        <v>2334</v>
      </c>
      <c r="E54" s="19">
        <v>0</v>
      </c>
      <c r="F54" s="19">
        <v>2</v>
      </c>
      <c r="G54" s="19">
        <v>0</v>
      </c>
      <c r="H54" s="19">
        <v>0</v>
      </c>
    </row>
    <row r="55" spans="1:8" x14ac:dyDescent="0.25">
      <c r="A55" s="14" t="str">
        <f t="shared" si="0"/>
        <v>ausmubr012010</v>
      </c>
      <c r="B55" s="19" t="s">
        <v>51</v>
      </c>
      <c r="C55" s="19">
        <v>2010</v>
      </c>
      <c r="D55" s="19" t="s">
        <v>2336</v>
      </c>
      <c r="E55" s="19">
        <v>168</v>
      </c>
      <c r="F55" s="19">
        <v>5</v>
      </c>
      <c r="G55" s="19">
        <v>1</v>
      </c>
      <c r="H55" s="19">
        <v>0</v>
      </c>
    </row>
    <row r="56" spans="1:8" x14ac:dyDescent="0.25">
      <c r="A56" s="14" t="str">
        <f t="shared" si="0"/>
        <v>avilaal012010</v>
      </c>
      <c r="B56" s="19" t="s">
        <v>1043</v>
      </c>
      <c r="C56" s="19">
        <v>2010</v>
      </c>
      <c r="D56" s="19" t="s">
        <v>2336</v>
      </c>
      <c r="E56" s="19">
        <v>556</v>
      </c>
      <c r="F56" s="19">
        <v>34</v>
      </c>
      <c r="G56" s="19">
        <v>4</v>
      </c>
      <c r="H56" s="19">
        <v>5</v>
      </c>
    </row>
    <row r="57" spans="1:8" x14ac:dyDescent="0.25">
      <c r="A57" s="14" t="str">
        <f t="shared" si="0"/>
        <v>avilemi012010</v>
      </c>
      <c r="B57" s="19" t="s">
        <v>874</v>
      </c>
      <c r="C57" s="19">
        <v>2010</v>
      </c>
      <c r="D57" s="19" t="s">
        <v>39</v>
      </c>
      <c r="E57" s="19">
        <v>183</v>
      </c>
      <c r="F57" s="19">
        <v>258</v>
      </c>
      <c r="G57" s="19">
        <v>11</v>
      </c>
      <c r="H57" s="19">
        <v>40</v>
      </c>
    </row>
    <row r="58" spans="1:8" x14ac:dyDescent="0.25">
      <c r="A58" s="14" t="str">
        <f t="shared" si="0"/>
        <v>avilemi012010</v>
      </c>
      <c r="B58" s="19" t="s">
        <v>874</v>
      </c>
      <c r="C58" s="19">
        <v>2010</v>
      </c>
      <c r="D58" s="19" t="s">
        <v>40</v>
      </c>
      <c r="E58" s="19">
        <v>2</v>
      </c>
      <c r="F58" s="19">
        <v>1</v>
      </c>
      <c r="G58" s="19">
        <v>1</v>
      </c>
      <c r="H58" s="19">
        <v>0</v>
      </c>
    </row>
    <row r="59" spans="1:8" x14ac:dyDescent="0.25">
      <c r="A59" s="14" t="str">
        <f t="shared" si="0"/>
        <v>avilemi012010</v>
      </c>
      <c r="B59" s="19" t="s">
        <v>874</v>
      </c>
      <c r="C59" s="19">
        <v>2010</v>
      </c>
      <c r="D59" s="19" t="s">
        <v>2333</v>
      </c>
      <c r="E59" s="19">
        <v>18</v>
      </c>
      <c r="F59" s="19">
        <v>29</v>
      </c>
      <c r="G59" s="19">
        <v>2</v>
      </c>
      <c r="H59" s="19">
        <v>5</v>
      </c>
    </row>
    <row r="60" spans="1:8" x14ac:dyDescent="0.25">
      <c r="A60" s="14" t="str">
        <f t="shared" si="0"/>
        <v>axforjo012010</v>
      </c>
      <c r="B60" s="19" t="s">
        <v>1044</v>
      </c>
      <c r="C60" s="19">
        <v>2010</v>
      </c>
      <c r="D60" s="19" t="s">
        <v>2334</v>
      </c>
      <c r="E60" s="19">
        <v>4</v>
      </c>
      <c r="F60" s="19">
        <v>5</v>
      </c>
      <c r="G60" s="19">
        <v>0</v>
      </c>
      <c r="H60" s="19">
        <v>2</v>
      </c>
    </row>
    <row r="61" spans="1:8" x14ac:dyDescent="0.25">
      <c r="A61" s="14" t="str">
        <f t="shared" si="0"/>
        <v>aybarer012010</v>
      </c>
      <c r="B61" s="19" t="s">
        <v>626</v>
      </c>
      <c r="C61" s="19">
        <v>2010</v>
      </c>
      <c r="D61" s="19" t="s">
        <v>2333</v>
      </c>
      <c r="E61" s="19">
        <v>198</v>
      </c>
      <c r="F61" s="19">
        <v>344</v>
      </c>
      <c r="G61" s="19">
        <v>21</v>
      </c>
      <c r="H61" s="19">
        <v>59</v>
      </c>
    </row>
    <row r="62" spans="1:8" x14ac:dyDescent="0.25">
      <c r="A62" s="14" t="str">
        <f t="shared" si="0"/>
        <v>aybarwi012010</v>
      </c>
      <c r="B62" s="19" t="s">
        <v>513</v>
      </c>
      <c r="C62" s="19">
        <v>2010</v>
      </c>
      <c r="D62" s="19" t="s">
        <v>2335</v>
      </c>
      <c r="E62" s="19">
        <v>13</v>
      </c>
      <c r="F62" s="19">
        <v>1</v>
      </c>
      <c r="G62" s="19">
        <v>0</v>
      </c>
      <c r="H62" s="19">
        <v>1</v>
      </c>
    </row>
    <row r="63" spans="1:8" x14ac:dyDescent="0.25">
      <c r="A63" s="14" t="str">
        <f t="shared" si="0"/>
        <v>aybarwi012010</v>
      </c>
      <c r="B63" s="19" t="s">
        <v>513</v>
      </c>
      <c r="C63" s="19">
        <v>2010</v>
      </c>
      <c r="D63" s="19" t="s">
        <v>39</v>
      </c>
      <c r="E63" s="19">
        <v>2</v>
      </c>
      <c r="F63" s="19">
        <v>5</v>
      </c>
      <c r="G63" s="19">
        <v>0</v>
      </c>
      <c r="H63" s="19">
        <v>0</v>
      </c>
    </row>
    <row r="64" spans="1:8" x14ac:dyDescent="0.25">
      <c r="A64" s="14" t="str">
        <f t="shared" si="0"/>
        <v>aybarwi012010</v>
      </c>
      <c r="B64" s="19" t="s">
        <v>513</v>
      </c>
      <c r="C64" s="19">
        <v>2010</v>
      </c>
      <c r="D64" s="19" t="s">
        <v>40</v>
      </c>
      <c r="E64" s="19">
        <v>0</v>
      </c>
      <c r="F64" s="19">
        <v>6</v>
      </c>
      <c r="G64" s="19">
        <v>1</v>
      </c>
      <c r="H64" s="19">
        <v>0</v>
      </c>
    </row>
    <row r="65" spans="1:8" x14ac:dyDescent="0.25">
      <c r="A65" s="14" t="str">
        <f t="shared" si="0"/>
        <v>badenbu012010</v>
      </c>
      <c r="B65" s="19" t="s">
        <v>875</v>
      </c>
      <c r="C65" s="19">
        <v>2010</v>
      </c>
      <c r="D65" s="19" t="s">
        <v>2334</v>
      </c>
      <c r="E65" s="19">
        <v>1</v>
      </c>
      <c r="F65" s="19">
        <v>21</v>
      </c>
      <c r="G65" s="19">
        <v>1</v>
      </c>
      <c r="H65" s="19">
        <v>2</v>
      </c>
    </row>
    <row r="66" spans="1:8" x14ac:dyDescent="0.25">
      <c r="A66" s="14" t="str">
        <f t="shared" si="0"/>
        <v>baezda012010</v>
      </c>
      <c r="B66" s="19" t="s">
        <v>228</v>
      </c>
      <c r="C66" s="19">
        <v>2010</v>
      </c>
      <c r="D66" s="19" t="s">
        <v>2334</v>
      </c>
      <c r="E66" s="19">
        <v>0</v>
      </c>
      <c r="F66" s="19">
        <v>17</v>
      </c>
      <c r="G66" s="19">
        <v>0</v>
      </c>
      <c r="H66" s="19">
        <v>0</v>
      </c>
    </row>
    <row r="67" spans="1:8" x14ac:dyDescent="0.25">
      <c r="A67" s="14" t="str">
        <f t="shared" ref="A67:A130" si="1">B67&amp;C67</f>
        <v>bailean012010</v>
      </c>
      <c r="B67" s="19" t="s">
        <v>1045</v>
      </c>
      <c r="C67" s="19">
        <v>2010</v>
      </c>
      <c r="D67" s="19" t="s">
        <v>2334</v>
      </c>
      <c r="E67" s="19">
        <v>4</v>
      </c>
      <c r="F67" s="19">
        <v>5</v>
      </c>
      <c r="G67" s="19">
        <v>0</v>
      </c>
      <c r="H67" s="19">
        <v>0</v>
      </c>
    </row>
    <row r="68" spans="1:8" x14ac:dyDescent="0.25">
      <c r="A68" s="14" t="str">
        <f t="shared" si="1"/>
        <v>baileho022010</v>
      </c>
      <c r="B68" s="19" t="s">
        <v>753</v>
      </c>
      <c r="C68" s="19">
        <v>2010</v>
      </c>
      <c r="D68" s="19" t="s">
        <v>2334</v>
      </c>
      <c r="E68" s="19">
        <v>15</v>
      </c>
      <c r="F68" s="19">
        <v>6</v>
      </c>
      <c r="G68" s="19">
        <v>1</v>
      </c>
      <c r="H68" s="19">
        <v>1</v>
      </c>
    </row>
    <row r="69" spans="1:8" x14ac:dyDescent="0.25">
      <c r="A69" s="14" t="str">
        <f t="shared" si="1"/>
        <v>bakerje032010</v>
      </c>
      <c r="B69" s="19" t="s">
        <v>514</v>
      </c>
      <c r="C69" s="19">
        <v>2010</v>
      </c>
      <c r="D69" s="19" t="s">
        <v>2335</v>
      </c>
      <c r="E69" s="19">
        <v>19</v>
      </c>
      <c r="F69" s="19">
        <v>1</v>
      </c>
      <c r="G69" s="19">
        <v>0</v>
      </c>
      <c r="H69" s="19">
        <v>0</v>
      </c>
    </row>
    <row r="70" spans="1:8" x14ac:dyDescent="0.25">
      <c r="A70" s="14" t="str">
        <f t="shared" si="1"/>
        <v>bakerje032010</v>
      </c>
      <c r="B70" s="19" t="s">
        <v>514</v>
      </c>
      <c r="C70" s="19">
        <v>2010</v>
      </c>
      <c r="D70" s="19" t="s">
        <v>39</v>
      </c>
      <c r="E70" s="19">
        <v>52</v>
      </c>
      <c r="F70" s="19">
        <v>54</v>
      </c>
      <c r="G70" s="19">
        <v>0</v>
      </c>
      <c r="H70" s="19">
        <v>13</v>
      </c>
    </row>
    <row r="71" spans="1:8" x14ac:dyDescent="0.25">
      <c r="A71" s="14" t="str">
        <f t="shared" si="1"/>
        <v>bakerje032010</v>
      </c>
      <c r="B71" s="19" t="s">
        <v>514</v>
      </c>
      <c r="C71" s="19">
        <v>2010</v>
      </c>
      <c r="D71" s="19" t="s">
        <v>40</v>
      </c>
      <c r="E71" s="19">
        <v>9</v>
      </c>
      <c r="F71" s="19">
        <v>56</v>
      </c>
      <c r="G71" s="19">
        <v>7</v>
      </c>
      <c r="H71" s="19">
        <v>2</v>
      </c>
    </row>
    <row r="72" spans="1:8" x14ac:dyDescent="0.25">
      <c r="A72" s="14" t="str">
        <f t="shared" si="1"/>
        <v>bakerje032010</v>
      </c>
      <c r="B72" s="19" t="s">
        <v>514</v>
      </c>
      <c r="C72" s="19">
        <v>2010</v>
      </c>
      <c r="D72" s="19" t="s">
        <v>2331</v>
      </c>
      <c r="E72" s="19">
        <v>5</v>
      </c>
      <c r="F72" s="19">
        <v>0</v>
      </c>
      <c r="G72" s="19">
        <v>0</v>
      </c>
      <c r="H72" s="19">
        <v>0</v>
      </c>
    </row>
    <row r="73" spans="1:8" x14ac:dyDescent="0.25">
      <c r="A73" s="14" t="str">
        <f t="shared" si="1"/>
        <v>bakerje032010</v>
      </c>
      <c r="B73" s="19" t="s">
        <v>514</v>
      </c>
      <c r="C73" s="19">
        <v>2010</v>
      </c>
      <c r="D73" s="19" t="s">
        <v>2332</v>
      </c>
    </row>
    <row r="74" spans="1:8" x14ac:dyDescent="0.25">
      <c r="A74" s="14" t="str">
        <f t="shared" si="1"/>
        <v>bakerjo012010</v>
      </c>
      <c r="B74" s="19" t="s">
        <v>876</v>
      </c>
      <c r="C74" s="19">
        <v>2010</v>
      </c>
      <c r="D74" s="19" t="s">
        <v>2336</v>
      </c>
      <c r="E74" s="19">
        <v>152</v>
      </c>
      <c r="F74" s="19">
        <v>9</v>
      </c>
      <c r="G74" s="19">
        <v>2</v>
      </c>
      <c r="H74" s="19">
        <v>1</v>
      </c>
    </row>
    <row r="75" spans="1:8" x14ac:dyDescent="0.25">
      <c r="A75" s="14" t="str">
        <f t="shared" si="1"/>
        <v>bakersc022010</v>
      </c>
      <c r="B75" s="19" t="s">
        <v>515</v>
      </c>
      <c r="C75" s="19">
        <v>2010</v>
      </c>
      <c r="D75" s="19" t="s">
        <v>2334</v>
      </c>
      <c r="E75" s="19">
        <v>15</v>
      </c>
      <c r="F75" s="19">
        <v>13</v>
      </c>
      <c r="G75" s="19">
        <v>1</v>
      </c>
      <c r="H75" s="19">
        <v>1</v>
      </c>
    </row>
    <row r="76" spans="1:8" x14ac:dyDescent="0.25">
      <c r="A76" s="14" t="str">
        <f t="shared" si="1"/>
        <v>baldero012010</v>
      </c>
      <c r="B76" s="19" t="s">
        <v>351</v>
      </c>
      <c r="C76" s="19">
        <v>2010</v>
      </c>
      <c r="D76" s="19" t="s">
        <v>2331</v>
      </c>
      <c r="E76" s="19">
        <v>6</v>
      </c>
      <c r="F76" s="19">
        <v>0</v>
      </c>
      <c r="G76" s="19">
        <v>0</v>
      </c>
      <c r="H76" s="19">
        <v>0</v>
      </c>
    </row>
    <row r="77" spans="1:8" x14ac:dyDescent="0.25">
      <c r="A77" s="14" t="str">
        <f t="shared" si="1"/>
        <v>baldero012010</v>
      </c>
      <c r="B77" s="19" t="s">
        <v>351</v>
      </c>
      <c r="C77" s="19">
        <v>2010</v>
      </c>
      <c r="D77" s="19" t="s">
        <v>2332</v>
      </c>
    </row>
    <row r="78" spans="1:8" x14ac:dyDescent="0.25">
      <c r="A78" s="14" t="str">
        <f t="shared" si="1"/>
        <v>balesco012010</v>
      </c>
      <c r="B78" s="19" t="s">
        <v>877</v>
      </c>
      <c r="C78" s="19">
        <v>2010</v>
      </c>
      <c r="D78" s="19" t="s">
        <v>2334</v>
      </c>
      <c r="E78" s="19">
        <v>0</v>
      </c>
      <c r="F78" s="19">
        <v>2</v>
      </c>
      <c r="G78" s="19">
        <v>0</v>
      </c>
      <c r="H78" s="19">
        <v>0</v>
      </c>
    </row>
    <row r="79" spans="1:8" x14ac:dyDescent="0.25">
      <c r="A79" s="14" t="str">
        <f t="shared" si="1"/>
        <v>balfogr012010</v>
      </c>
      <c r="B79" s="19" t="s">
        <v>229</v>
      </c>
      <c r="C79" s="19">
        <v>2010</v>
      </c>
      <c r="D79" s="19" t="s">
        <v>2334</v>
      </c>
      <c r="E79" s="19">
        <v>2</v>
      </c>
      <c r="F79" s="19">
        <v>2</v>
      </c>
      <c r="G79" s="19">
        <v>0</v>
      </c>
      <c r="H79" s="19">
        <v>0</v>
      </c>
    </row>
    <row r="80" spans="1:8" x14ac:dyDescent="0.25">
      <c r="A80" s="14" t="str">
        <f t="shared" si="1"/>
        <v>banksjo012010</v>
      </c>
      <c r="B80" s="19" t="s">
        <v>754</v>
      </c>
      <c r="C80" s="19">
        <v>2010</v>
      </c>
      <c r="D80" s="19" t="s">
        <v>2334</v>
      </c>
      <c r="E80" s="19">
        <v>0</v>
      </c>
      <c r="F80" s="19">
        <v>1</v>
      </c>
      <c r="G80" s="19">
        <v>0</v>
      </c>
      <c r="H80" s="19">
        <v>0</v>
      </c>
    </row>
    <row r="81" spans="1:8" x14ac:dyDescent="0.25">
      <c r="A81" s="14" t="str">
        <f t="shared" si="1"/>
        <v>bannibr012010</v>
      </c>
      <c r="B81" s="19" t="s">
        <v>627</v>
      </c>
      <c r="C81" s="19">
        <v>2010</v>
      </c>
      <c r="D81" s="19" t="s">
        <v>2334</v>
      </c>
      <c r="E81" s="19">
        <v>16</v>
      </c>
      <c r="F81" s="19">
        <v>19</v>
      </c>
      <c r="G81" s="19">
        <v>1</v>
      </c>
      <c r="H81" s="19">
        <v>1</v>
      </c>
    </row>
    <row r="82" spans="1:8" x14ac:dyDescent="0.25">
      <c r="A82" s="14" t="str">
        <f t="shared" si="1"/>
        <v>barajro012010</v>
      </c>
      <c r="B82" s="19" t="s">
        <v>52</v>
      </c>
      <c r="C82" s="19">
        <v>2010</v>
      </c>
      <c r="D82" s="19" t="s">
        <v>2336</v>
      </c>
      <c r="E82" s="19">
        <v>516</v>
      </c>
      <c r="F82" s="19">
        <v>21</v>
      </c>
      <c r="G82" s="19">
        <v>3</v>
      </c>
      <c r="H82" s="19">
        <v>5</v>
      </c>
    </row>
    <row r="83" spans="1:8" x14ac:dyDescent="0.25">
      <c r="A83" s="14" t="str">
        <f t="shared" si="1"/>
        <v>barajro012010</v>
      </c>
      <c r="B83" s="19" t="s">
        <v>52</v>
      </c>
      <c r="C83" s="19">
        <v>2010</v>
      </c>
      <c r="D83" s="19" t="s">
        <v>2336</v>
      </c>
      <c r="E83" s="19">
        <v>165</v>
      </c>
      <c r="F83" s="19">
        <v>6</v>
      </c>
      <c r="G83" s="19">
        <v>0</v>
      </c>
      <c r="H83" s="19">
        <v>0</v>
      </c>
    </row>
    <row r="84" spans="1:8" x14ac:dyDescent="0.25">
      <c r="A84" s="14" t="str">
        <f t="shared" si="1"/>
        <v>bardda012010</v>
      </c>
      <c r="B84" s="19" t="s">
        <v>1046</v>
      </c>
      <c r="C84" s="19">
        <v>2010</v>
      </c>
      <c r="D84" s="19" t="s">
        <v>2334</v>
      </c>
      <c r="E84" s="19">
        <v>7</v>
      </c>
      <c r="F84" s="19">
        <v>7</v>
      </c>
      <c r="G84" s="19">
        <v>2</v>
      </c>
      <c r="H84" s="19">
        <v>1</v>
      </c>
    </row>
    <row r="85" spans="1:8" x14ac:dyDescent="0.25">
      <c r="A85" s="14" t="str">
        <f t="shared" si="1"/>
        <v>bardebr012010</v>
      </c>
      <c r="B85" s="19" t="s">
        <v>755</v>
      </c>
      <c r="C85" s="19">
        <v>2010</v>
      </c>
      <c r="D85" s="19" t="s">
        <v>39</v>
      </c>
      <c r="E85" s="19">
        <v>1</v>
      </c>
      <c r="F85" s="19">
        <v>8</v>
      </c>
      <c r="G85" s="19">
        <v>1</v>
      </c>
      <c r="H85" s="19">
        <v>0</v>
      </c>
    </row>
    <row r="86" spans="1:8" x14ac:dyDescent="0.25">
      <c r="A86" s="14" t="str">
        <f t="shared" si="1"/>
        <v>bardebr012010</v>
      </c>
      <c r="B86" s="19" t="s">
        <v>755</v>
      </c>
      <c r="C86" s="19">
        <v>2010</v>
      </c>
      <c r="D86" s="19" t="s">
        <v>40</v>
      </c>
      <c r="E86" s="19">
        <v>3</v>
      </c>
      <c r="F86" s="19">
        <v>10</v>
      </c>
      <c r="G86" s="19">
        <v>0</v>
      </c>
      <c r="H86" s="19">
        <v>3</v>
      </c>
    </row>
    <row r="87" spans="1:8" x14ac:dyDescent="0.25">
      <c r="A87" s="14" t="str">
        <f t="shared" si="1"/>
        <v>bardebr012010</v>
      </c>
      <c r="B87" s="19" t="s">
        <v>755</v>
      </c>
      <c r="C87" s="19">
        <v>2010</v>
      </c>
      <c r="D87" s="19" t="s">
        <v>2333</v>
      </c>
      <c r="E87" s="19">
        <v>6</v>
      </c>
      <c r="F87" s="19">
        <v>7</v>
      </c>
      <c r="G87" s="19">
        <v>0</v>
      </c>
      <c r="H87" s="19">
        <v>1</v>
      </c>
    </row>
    <row r="88" spans="1:8" x14ac:dyDescent="0.25">
      <c r="A88" s="14" t="str">
        <f t="shared" si="1"/>
        <v>bardjo012010</v>
      </c>
      <c r="B88" s="19" t="s">
        <v>286</v>
      </c>
      <c r="C88" s="19">
        <v>2010</v>
      </c>
      <c r="D88" s="19" t="s">
        <v>2336</v>
      </c>
      <c r="E88" s="19">
        <v>202</v>
      </c>
      <c r="F88" s="19">
        <v>12</v>
      </c>
      <c r="G88" s="19">
        <v>2</v>
      </c>
      <c r="H88" s="19">
        <v>0</v>
      </c>
    </row>
    <row r="89" spans="1:8" x14ac:dyDescent="0.25">
      <c r="A89" s="14" t="str">
        <f t="shared" si="1"/>
        <v>barmecl012010</v>
      </c>
      <c r="B89" s="19" t="s">
        <v>352</v>
      </c>
      <c r="C89" s="19">
        <v>2010</v>
      </c>
      <c r="D89" s="19" t="s">
        <v>39</v>
      </c>
      <c r="E89" s="19">
        <v>163</v>
      </c>
      <c r="F89" s="19">
        <v>198</v>
      </c>
      <c r="G89" s="19">
        <v>5</v>
      </c>
      <c r="H89" s="19">
        <v>59</v>
      </c>
    </row>
    <row r="90" spans="1:8" x14ac:dyDescent="0.25">
      <c r="A90" s="14" t="str">
        <f t="shared" si="1"/>
        <v>barmecl012010</v>
      </c>
      <c r="B90" s="19" t="s">
        <v>352</v>
      </c>
      <c r="C90" s="19">
        <v>2010</v>
      </c>
      <c r="D90" s="19" t="s">
        <v>40</v>
      </c>
      <c r="E90" s="19">
        <v>0</v>
      </c>
      <c r="F90" s="19">
        <v>0</v>
      </c>
      <c r="G90" s="19">
        <v>0</v>
      </c>
      <c r="H90" s="19">
        <v>0</v>
      </c>
    </row>
    <row r="91" spans="1:8" x14ac:dyDescent="0.25">
      <c r="A91" s="14" t="str">
        <f t="shared" si="1"/>
        <v>barmecl012010</v>
      </c>
      <c r="B91" s="19" t="s">
        <v>352</v>
      </c>
      <c r="C91" s="19">
        <v>2010</v>
      </c>
      <c r="D91" s="19" t="s">
        <v>2333</v>
      </c>
      <c r="E91" s="19">
        <v>50</v>
      </c>
      <c r="F91" s="19">
        <v>141</v>
      </c>
      <c r="G91" s="19">
        <v>5</v>
      </c>
      <c r="H91" s="19">
        <v>33</v>
      </c>
    </row>
    <row r="92" spans="1:8" x14ac:dyDescent="0.25">
      <c r="A92" s="14" t="str">
        <f t="shared" si="1"/>
        <v>barneda012010</v>
      </c>
      <c r="B92" s="19" t="s">
        <v>1224</v>
      </c>
      <c r="C92" s="19">
        <v>2010</v>
      </c>
      <c r="D92" s="19" t="s">
        <v>39</v>
      </c>
      <c r="E92" s="19">
        <v>13</v>
      </c>
      <c r="F92" s="19">
        <v>17</v>
      </c>
      <c r="G92" s="19">
        <v>2</v>
      </c>
      <c r="H92" s="19">
        <v>4</v>
      </c>
    </row>
    <row r="93" spans="1:8" x14ac:dyDescent="0.25">
      <c r="A93" s="14" t="str">
        <f t="shared" si="1"/>
        <v>barneda012010</v>
      </c>
      <c r="B93" s="19" t="s">
        <v>1224</v>
      </c>
      <c r="C93" s="19">
        <v>2010</v>
      </c>
      <c r="D93" s="19" t="s">
        <v>40</v>
      </c>
      <c r="E93" s="19">
        <v>1</v>
      </c>
      <c r="F93" s="19">
        <v>11</v>
      </c>
      <c r="G93" s="19">
        <v>0</v>
      </c>
      <c r="H93" s="19">
        <v>1</v>
      </c>
    </row>
    <row r="94" spans="1:8" x14ac:dyDescent="0.25">
      <c r="A94" s="14" t="str">
        <f t="shared" si="1"/>
        <v>barneda012010</v>
      </c>
      <c r="B94" s="19" t="s">
        <v>1224</v>
      </c>
      <c r="C94" s="19">
        <v>2010</v>
      </c>
      <c r="D94" s="19" t="s">
        <v>2333</v>
      </c>
      <c r="E94" s="19">
        <v>10</v>
      </c>
      <c r="F94" s="19">
        <v>30</v>
      </c>
      <c r="G94" s="19">
        <v>0</v>
      </c>
      <c r="H94" s="19">
        <v>9</v>
      </c>
    </row>
    <row r="95" spans="1:8" x14ac:dyDescent="0.25">
      <c r="A95" s="14" t="str">
        <f t="shared" si="1"/>
        <v>bartlja012010</v>
      </c>
      <c r="B95" s="19" t="s">
        <v>417</v>
      </c>
      <c r="C95" s="19">
        <v>2010</v>
      </c>
      <c r="D95" s="19" t="s">
        <v>2333</v>
      </c>
      <c r="E95" s="19">
        <v>152</v>
      </c>
      <c r="F95" s="19">
        <v>309</v>
      </c>
      <c r="G95" s="19">
        <v>11</v>
      </c>
      <c r="H95" s="19">
        <v>58</v>
      </c>
    </row>
    <row r="96" spans="1:8" x14ac:dyDescent="0.25">
      <c r="A96" s="14" t="str">
        <f t="shared" si="1"/>
        <v>bartoda022010</v>
      </c>
      <c r="B96" s="19" t="s">
        <v>756</v>
      </c>
      <c r="C96" s="19">
        <v>2010</v>
      </c>
      <c r="D96" s="19" t="s">
        <v>2335</v>
      </c>
      <c r="E96" s="19">
        <v>1404</v>
      </c>
      <c r="F96" s="19">
        <v>78</v>
      </c>
      <c r="G96" s="19">
        <v>10</v>
      </c>
      <c r="H96" s="19">
        <v>121</v>
      </c>
    </row>
    <row r="97" spans="1:8" x14ac:dyDescent="0.25">
      <c r="A97" s="14" t="str">
        <f t="shared" si="1"/>
        <v>bassbr012010</v>
      </c>
      <c r="B97" s="19" t="s">
        <v>878</v>
      </c>
      <c r="C97" s="19">
        <v>2010</v>
      </c>
      <c r="D97" s="19" t="s">
        <v>2334</v>
      </c>
      <c r="E97" s="19">
        <v>0</v>
      </c>
      <c r="F97" s="19">
        <v>1</v>
      </c>
      <c r="G97" s="19">
        <v>0</v>
      </c>
      <c r="H97" s="19">
        <v>0</v>
      </c>
    </row>
    <row r="98" spans="1:8" x14ac:dyDescent="0.25">
      <c r="A98" s="14" t="str">
        <f t="shared" si="1"/>
        <v>bastaan012010</v>
      </c>
      <c r="B98" s="19" t="s">
        <v>1047</v>
      </c>
      <c r="C98" s="19">
        <v>2010</v>
      </c>
      <c r="D98" s="19" t="s">
        <v>2334</v>
      </c>
      <c r="E98" s="19">
        <v>0</v>
      </c>
      <c r="F98" s="19">
        <v>2</v>
      </c>
      <c r="G98" s="19">
        <v>0</v>
      </c>
      <c r="H98" s="19">
        <v>0</v>
      </c>
    </row>
    <row r="99" spans="1:8" x14ac:dyDescent="0.25">
      <c r="A99" s="14" t="str">
        <f t="shared" si="1"/>
        <v>batismi012010</v>
      </c>
      <c r="B99" s="19" t="s">
        <v>53</v>
      </c>
      <c r="C99" s="19">
        <v>2010</v>
      </c>
      <c r="D99" s="19" t="s">
        <v>2334</v>
      </c>
      <c r="E99" s="19">
        <v>5</v>
      </c>
      <c r="F99" s="19">
        <v>9</v>
      </c>
      <c r="G99" s="19">
        <v>0</v>
      </c>
      <c r="H99" s="19">
        <v>1</v>
      </c>
    </row>
    <row r="100" spans="1:8" x14ac:dyDescent="0.25">
      <c r="A100" s="14" t="str">
        <f t="shared" si="1"/>
        <v>bautide012010</v>
      </c>
      <c r="B100" s="19" t="s">
        <v>418</v>
      </c>
      <c r="C100" s="19">
        <v>2010</v>
      </c>
      <c r="D100" s="19" t="s">
        <v>2334</v>
      </c>
      <c r="E100" s="19">
        <v>1</v>
      </c>
      <c r="F100" s="19">
        <v>4</v>
      </c>
      <c r="G100" s="19">
        <v>0</v>
      </c>
      <c r="H100" s="19">
        <v>0</v>
      </c>
    </row>
    <row r="101" spans="1:8" x14ac:dyDescent="0.25">
      <c r="A101" s="14" t="str">
        <f t="shared" si="1"/>
        <v>bautijo022010</v>
      </c>
      <c r="B101" s="19" t="s">
        <v>419</v>
      </c>
      <c r="C101" s="19">
        <v>2010</v>
      </c>
      <c r="D101" s="19" t="s">
        <v>2335</v>
      </c>
      <c r="E101" s="19">
        <v>26</v>
      </c>
      <c r="F101" s="19">
        <v>0</v>
      </c>
      <c r="G101" s="19">
        <v>0</v>
      </c>
      <c r="H101" s="19">
        <v>0</v>
      </c>
    </row>
    <row r="102" spans="1:8" x14ac:dyDescent="0.25">
      <c r="A102" s="14" t="str">
        <f t="shared" si="1"/>
        <v>bautijo022010</v>
      </c>
      <c r="B102" s="19" t="s">
        <v>419</v>
      </c>
      <c r="C102" s="19">
        <v>2010</v>
      </c>
      <c r="D102" s="19" t="s">
        <v>40</v>
      </c>
      <c r="E102" s="19">
        <v>26</v>
      </c>
      <c r="F102" s="19">
        <v>100</v>
      </c>
      <c r="G102" s="19">
        <v>4</v>
      </c>
      <c r="H102" s="19">
        <v>7</v>
      </c>
    </row>
    <row r="103" spans="1:8" x14ac:dyDescent="0.25">
      <c r="A103" s="14" t="str">
        <f t="shared" si="1"/>
        <v>bautijo022010</v>
      </c>
      <c r="B103" s="19" t="s">
        <v>419</v>
      </c>
      <c r="C103" s="19">
        <v>2010</v>
      </c>
      <c r="D103" s="19" t="s">
        <v>2329</v>
      </c>
    </row>
    <row r="104" spans="1:8" x14ac:dyDescent="0.25">
      <c r="A104" s="14" t="str">
        <f t="shared" si="1"/>
        <v>bautijo022010</v>
      </c>
      <c r="B104" s="19" t="s">
        <v>419</v>
      </c>
      <c r="C104" s="19">
        <v>2010</v>
      </c>
      <c r="D104" s="19" t="s">
        <v>2331</v>
      </c>
      <c r="E104" s="19">
        <v>180</v>
      </c>
      <c r="F104" s="19">
        <v>12</v>
      </c>
      <c r="G104" s="19">
        <v>3</v>
      </c>
      <c r="H104" s="19">
        <v>5</v>
      </c>
    </row>
    <row r="105" spans="1:8" x14ac:dyDescent="0.25">
      <c r="A105" s="14" t="str">
        <f t="shared" si="1"/>
        <v>bautijo022010</v>
      </c>
      <c r="B105" s="19" t="s">
        <v>419</v>
      </c>
      <c r="C105" s="19">
        <v>2010</v>
      </c>
      <c r="D105" s="19" t="s">
        <v>2332</v>
      </c>
    </row>
    <row r="106" spans="1:8" x14ac:dyDescent="0.25">
      <c r="A106" s="14" t="str">
        <f t="shared" si="1"/>
        <v>baxtemi012010</v>
      </c>
      <c r="B106" s="19" t="s">
        <v>1225</v>
      </c>
      <c r="C106" s="19">
        <v>2010</v>
      </c>
      <c r="D106" s="19" t="s">
        <v>2335</v>
      </c>
      <c r="E106" s="19">
        <v>1</v>
      </c>
      <c r="F106" s="19">
        <v>0</v>
      </c>
      <c r="G106" s="19">
        <v>0</v>
      </c>
      <c r="H106" s="19">
        <v>0</v>
      </c>
    </row>
    <row r="107" spans="1:8" x14ac:dyDescent="0.25">
      <c r="A107" s="14" t="str">
        <f t="shared" si="1"/>
        <v>bayja012010</v>
      </c>
      <c r="B107" s="19" t="s">
        <v>353</v>
      </c>
      <c r="C107" s="19">
        <v>2010</v>
      </c>
      <c r="D107" s="19" t="s">
        <v>2330</v>
      </c>
    </row>
    <row r="108" spans="1:8" x14ac:dyDescent="0.25">
      <c r="A108" s="14" t="str">
        <f t="shared" si="1"/>
        <v>bayja012010</v>
      </c>
      <c r="B108" s="19" t="s">
        <v>353</v>
      </c>
      <c r="C108" s="19">
        <v>2010</v>
      </c>
      <c r="D108" s="19" t="s">
        <v>2331</v>
      </c>
      <c r="E108" s="19">
        <v>141</v>
      </c>
      <c r="F108" s="19">
        <v>6</v>
      </c>
      <c r="G108" s="19">
        <v>1</v>
      </c>
      <c r="H108" s="19">
        <v>1</v>
      </c>
    </row>
    <row r="109" spans="1:8" x14ac:dyDescent="0.25">
      <c r="A109" s="14" t="str">
        <f t="shared" si="1"/>
        <v>beachbr012010</v>
      </c>
      <c r="B109" s="19" t="s">
        <v>1226</v>
      </c>
      <c r="C109" s="19">
        <v>2010</v>
      </c>
      <c r="D109" s="19" t="s">
        <v>2334</v>
      </c>
      <c r="E109" s="19">
        <v>4</v>
      </c>
      <c r="F109" s="19">
        <v>0</v>
      </c>
      <c r="G109" s="19">
        <v>0</v>
      </c>
      <c r="H109" s="19">
        <v>0</v>
      </c>
    </row>
    <row r="110" spans="1:8" x14ac:dyDescent="0.25">
      <c r="A110" s="14" t="str">
        <f t="shared" si="1"/>
        <v>beckejo022010</v>
      </c>
      <c r="B110" s="19" t="s">
        <v>230</v>
      </c>
      <c r="C110" s="19">
        <v>2010</v>
      </c>
      <c r="D110" s="19" t="s">
        <v>2334</v>
      </c>
      <c r="E110" s="19">
        <v>9</v>
      </c>
      <c r="F110" s="19">
        <v>20</v>
      </c>
      <c r="G110" s="19">
        <v>1</v>
      </c>
      <c r="H110" s="19">
        <v>0</v>
      </c>
    </row>
    <row r="111" spans="1:8" x14ac:dyDescent="0.25">
      <c r="A111" s="14" t="str">
        <f t="shared" si="1"/>
        <v>beckhgo012010</v>
      </c>
      <c r="B111" s="19" t="s">
        <v>1048</v>
      </c>
      <c r="C111" s="19">
        <v>2010</v>
      </c>
      <c r="D111" s="19" t="s">
        <v>39</v>
      </c>
      <c r="E111" s="19">
        <v>245</v>
      </c>
      <c r="F111" s="19">
        <v>375</v>
      </c>
      <c r="G111" s="19">
        <v>12</v>
      </c>
      <c r="H111" s="19">
        <v>100</v>
      </c>
    </row>
    <row r="112" spans="1:8" x14ac:dyDescent="0.25">
      <c r="A112" s="14" t="str">
        <f t="shared" si="1"/>
        <v>beimejo012010</v>
      </c>
      <c r="B112" s="19" t="s">
        <v>231</v>
      </c>
      <c r="C112" s="19">
        <v>2010</v>
      </c>
      <c r="D112" s="19" t="s">
        <v>2334</v>
      </c>
      <c r="E112" s="19">
        <v>7</v>
      </c>
      <c r="F112" s="19">
        <v>9</v>
      </c>
      <c r="G112" s="19">
        <v>0</v>
      </c>
      <c r="H112" s="19">
        <v>0</v>
      </c>
    </row>
    <row r="113" spans="1:8" x14ac:dyDescent="0.25">
      <c r="A113" s="14" t="str">
        <f t="shared" si="1"/>
        <v>belisma012010</v>
      </c>
      <c r="B113" s="19" t="s">
        <v>354</v>
      </c>
      <c r="C113" s="19">
        <v>2010</v>
      </c>
      <c r="D113" s="19" t="s">
        <v>2334</v>
      </c>
      <c r="E113" s="19">
        <v>4</v>
      </c>
      <c r="F113" s="19">
        <v>10</v>
      </c>
      <c r="G113" s="19">
        <v>2</v>
      </c>
      <c r="H113" s="19">
        <v>2</v>
      </c>
    </row>
    <row r="114" spans="1:8" x14ac:dyDescent="0.25">
      <c r="A114" s="14" t="str">
        <f t="shared" si="1"/>
        <v>belisro012010</v>
      </c>
      <c r="B114" s="19" t="s">
        <v>1049</v>
      </c>
      <c r="C114" s="19">
        <v>2010</v>
      </c>
      <c r="D114" s="19" t="s">
        <v>2334</v>
      </c>
      <c r="E114" s="19">
        <v>4</v>
      </c>
      <c r="F114" s="19">
        <v>9</v>
      </c>
      <c r="G114" s="19">
        <v>0</v>
      </c>
      <c r="H114" s="19">
        <v>0</v>
      </c>
    </row>
    <row r="115" spans="1:8" x14ac:dyDescent="0.25">
      <c r="A115" s="14" t="str">
        <f t="shared" si="1"/>
        <v>bellhe012010</v>
      </c>
      <c r="B115" s="19" t="s">
        <v>420</v>
      </c>
      <c r="C115" s="19">
        <v>2010</v>
      </c>
      <c r="D115" s="19" t="s">
        <v>2334</v>
      </c>
      <c r="E115" s="19">
        <v>3</v>
      </c>
      <c r="F115" s="19">
        <v>4</v>
      </c>
      <c r="G115" s="19">
        <v>0</v>
      </c>
      <c r="H115" s="19">
        <v>0</v>
      </c>
    </row>
    <row r="116" spans="1:8" x14ac:dyDescent="0.25">
      <c r="A116" s="14" t="str">
        <f t="shared" si="1"/>
        <v>belliro012010</v>
      </c>
      <c r="B116" s="19" t="s">
        <v>54</v>
      </c>
      <c r="C116" s="19">
        <v>2010</v>
      </c>
      <c r="D116" s="19" t="s">
        <v>2335</v>
      </c>
      <c r="E116" s="19">
        <v>46</v>
      </c>
      <c r="F116" s="19">
        <v>6</v>
      </c>
      <c r="G116" s="19">
        <v>1</v>
      </c>
      <c r="H116" s="19">
        <v>6</v>
      </c>
    </row>
    <row r="117" spans="1:8" x14ac:dyDescent="0.25">
      <c r="A117" s="14" t="str">
        <f t="shared" si="1"/>
        <v>belliro012010</v>
      </c>
      <c r="B117" s="19" t="s">
        <v>54</v>
      </c>
      <c r="C117" s="19">
        <v>2010</v>
      </c>
      <c r="D117" s="19" t="s">
        <v>39</v>
      </c>
      <c r="E117" s="19">
        <v>38</v>
      </c>
      <c r="F117" s="19">
        <v>37</v>
      </c>
      <c r="G117" s="19">
        <v>1</v>
      </c>
      <c r="H117" s="19">
        <v>9</v>
      </c>
    </row>
    <row r="118" spans="1:8" x14ac:dyDescent="0.25">
      <c r="A118" s="14" t="str">
        <f t="shared" si="1"/>
        <v>belliro012010</v>
      </c>
      <c r="B118" s="19" t="s">
        <v>54</v>
      </c>
      <c r="C118" s="19">
        <v>2010</v>
      </c>
      <c r="D118" s="19" t="s">
        <v>40</v>
      </c>
      <c r="E118" s="19">
        <v>10</v>
      </c>
      <c r="F118" s="19">
        <v>23</v>
      </c>
      <c r="G118" s="19">
        <v>3</v>
      </c>
      <c r="H118" s="19">
        <v>3</v>
      </c>
    </row>
    <row r="119" spans="1:8" x14ac:dyDescent="0.25">
      <c r="A119" s="14" t="str">
        <f t="shared" si="1"/>
        <v>belljo012010</v>
      </c>
      <c r="B119" s="19" t="s">
        <v>1227</v>
      </c>
      <c r="C119" s="19">
        <v>2010</v>
      </c>
      <c r="D119" s="19" t="s">
        <v>40</v>
      </c>
      <c r="E119" s="19">
        <v>27</v>
      </c>
      <c r="F119" s="19">
        <v>77</v>
      </c>
      <c r="G119" s="19">
        <v>4</v>
      </c>
      <c r="H119" s="19">
        <v>8</v>
      </c>
    </row>
    <row r="120" spans="1:8" x14ac:dyDescent="0.25">
      <c r="A120" s="14" t="str">
        <f t="shared" si="1"/>
        <v>belltr012010</v>
      </c>
      <c r="B120" s="19" t="s">
        <v>1050</v>
      </c>
      <c r="C120" s="19">
        <v>2010</v>
      </c>
      <c r="D120" s="19" t="s">
        <v>2334</v>
      </c>
      <c r="E120" s="19">
        <v>7</v>
      </c>
      <c r="F120" s="19">
        <v>5</v>
      </c>
      <c r="G120" s="19">
        <v>1</v>
      </c>
      <c r="H120" s="19">
        <v>1</v>
      </c>
    </row>
    <row r="121" spans="1:8" x14ac:dyDescent="0.25">
      <c r="A121" s="14" t="str">
        <f t="shared" si="1"/>
        <v>beltrad012010</v>
      </c>
      <c r="B121" s="19" t="s">
        <v>55</v>
      </c>
      <c r="C121" s="19">
        <v>2010</v>
      </c>
      <c r="D121" s="19" t="s">
        <v>40</v>
      </c>
      <c r="E121" s="19">
        <v>138</v>
      </c>
      <c r="F121" s="19">
        <v>285</v>
      </c>
      <c r="G121" s="19">
        <v>19</v>
      </c>
      <c r="H121" s="19">
        <v>31</v>
      </c>
    </row>
    <row r="122" spans="1:8" x14ac:dyDescent="0.25">
      <c r="A122" s="14" t="str">
        <f t="shared" si="1"/>
        <v>beltrca012010</v>
      </c>
      <c r="B122" s="19" t="s">
        <v>56</v>
      </c>
      <c r="C122" s="19">
        <v>2010</v>
      </c>
      <c r="D122" s="19" t="s">
        <v>2329</v>
      </c>
    </row>
    <row r="123" spans="1:8" x14ac:dyDescent="0.25">
      <c r="A123" s="14" t="str">
        <f t="shared" si="1"/>
        <v>beltrca012010</v>
      </c>
      <c r="B123" s="19" t="s">
        <v>56</v>
      </c>
      <c r="C123" s="19">
        <v>2010</v>
      </c>
      <c r="D123" s="19" t="s">
        <v>2331</v>
      </c>
      <c r="E123" s="19">
        <v>146</v>
      </c>
      <c r="F123" s="19">
        <v>4</v>
      </c>
      <c r="G123" s="19">
        <v>0</v>
      </c>
      <c r="H123" s="19">
        <v>1</v>
      </c>
    </row>
    <row r="124" spans="1:8" x14ac:dyDescent="0.25">
      <c r="A124" s="14" t="str">
        <f t="shared" si="1"/>
        <v>beltrom012010</v>
      </c>
      <c r="B124" s="19" t="s">
        <v>1228</v>
      </c>
      <c r="C124" s="19">
        <v>2010</v>
      </c>
      <c r="D124" s="19" t="s">
        <v>2334</v>
      </c>
      <c r="E124" s="19">
        <v>0</v>
      </c>
      <c r="F124" s="19">
        <v>3</v>
      </c>
      <c r="G124" s="19">
        <v>0</v>
      </c>
      <c r="H124" s="19">
        <v>0</v>
      </c>
    </row>
    <row r="125" spans="1:8" x14ac:dyDescent="0.25">
      <c r="A125" s="14" t="str">
        <f t="shared" si="1"/>
        <v>benoijo012010</v>
      </c>
      <c r="B125" s="19" t="s">
        <v>232</v>
      </c>
      <c r="C125" s="19">
        <v>2010</v>
      </c>
      <c r="D125" s="19" t="s">
        <v>2334</v>
      </c>
      <c r="E125" s="19">
        <v>0</v>
      </c>
      <c r="F125" s="19">
        <v>4</v>
      </c>
      <c r="G125" s="19">
        <v>0</v>
      </c>
      <c r="H125" s="19">
        <v>0</v>
      </c>
    </row>
    <row r="126" spans="1:8" x14ac:dyDescent="0.25">
      <c r="A126" s="14" t="str">
        <f t="shared" si="1"/>
        <v>bensokr012010</v>
      </c>
      <c r="B126" s="19" t="s">
        <v>57</v>
      </c>
      <c r="C126" s="19">
        <v>2010</v>
      </c>
      <c r="D126" s="19" t="s">
        <v>2334</v>
      </c>
      <c r="E126" s="19">
        <v>1</v>
      </c>
      <c r="F126" s="19">
        <v>1</v>
      </c>
      <c r="G126" s="19">
        <v>0</v>
      </c>
      <c r="H126" s="19">
        <v>0</v>
      </c>
    </row>
    <row r="127" spans="1:8" x14ac:dyDescent="0.25">
      <c r="A127" s="14" t="str">
        <f t="shared" si="1"/>
        <v>bergebr022010</v>
      </c>
      <c r="B127" s="19" t="s">
        <v>1051</v>
      </c>
      <c r="C127" s="19">
        <v>2010</v>
      </c>
      <c r="D127" s="19" t="s">
        <v>2334</v>
      </c>
      <c r="E127" s="19">
        <v>11</v>
      </c>
      <c r="F127" s="19">
        <v>22</v>
      </c>
      <c r="G127" s="19">
        <v>0</v>
      </c>
      <c r="H127" s="19">
        <v>3</v>
      </c>
    </row>
    <row r="128" spans="1:8" x14ac:dyDescent="0.25">
      <c r="A128" s="14" t="str">
        <f t="shared" si="1"/>
        <v>bergju012010</v>
      </c>
      <c r="B128" s="19" t="s">
        <v>1052</v>
      </c>
      <c r="C128" s="19">
        <v>2010</v>
      </c>
      <c r="D128" s="19" t="s">
        <v>2334</v>
      </c>
      <c r="E128" s="19">
        <v>4</v>
      </c>
      <c r="F128" s="19">
        <v>4</v>
      </c>
      <c r="G128" s="19">
        <v>0</v>
      </c>
      <c r="H128" s="19">
        <v>0</v>
      </c>
    </row>
    <row r="129" spans="1:8" x14ac:dyDescent="0.25">
      <c r="A129" s="14" t="str">
        <f t="shared" si="1"/>
        <v>bergmja012010</v>
      </c>
      <c r="B129" s="19" t="s">
        <v>516</v>
      </c>
      <c r="C129" s="19">
        <v>2010</v>
      </c>
      <c r="D129" s="19" t="s">
        <v>2334</v>
      </c>
      <c r="E129" s="19">
        <v>0</v>
      </c>
      <c r="F129" s="19">
        <v>0</v>
      </c>
      <c r="G129" s="19">
        <v>0</v>
      </c>
      <c r="H129" s="19">
        <v>0</v>
      </c>
    </row>
    <row r="130" spans="1:8" x14ac:dyDescent="0.25">
      <c r="A130" s="14" t="str">
        <f t="shared" si="1"/>
        <v>berkeja012010</v>
      </c>
      <c r="B130" s="19" t="s">
        <v>1053</v>
      </c>
      <c r="C130" s="19">
        <v>2010</v>
      </c>
      <c r="D130" s="19" t="s">
        <v>2334</v>
      </c>
      <c r="E130" s="19">
        <v>3</v>
      </c>
      <c r="F130" s="19">
        <v>4</v>
      </c>
      <c r="G130" s="19">
        <v>0</v>
      </c>
      <c r="H130" s="19">
        <v>0</v>
      </c>
    </row>
    <row r="131" spans="1:8" x14ac:dyDescent="0.25">
      <c r="A131" s="14" t="str">
        <f t="shared" ref="A131:A194" si="2">B131&amp;C131</f>
        <v>berkmla012010</v>
      </c>
      <c r="B131" s="19" t="s">
        <v>58</v>
      </c>
      <c r="C131" s="19">
        <v>2010</v>
      </c>
      <c r="D131" s="19" t="s">
        <v>2335</v>
      </c>
      <c r="E131" s="19">
        <v>696</v>
      </c>
      <c r="F131" s="19">
        <v>72</v>
      </c>
      <c r="G131" s="19">
        <v>1</v>
      </c>
      <c r="H131" s="19">
        <v>60</v>
      </c>
    </row>
    <row r="132" spans="1:8" x14ac:dyDescent="0.25">
      <c r="A132" s="14" t="str">
        <f t="shared" si="2"/>
        <v>berkmla012010</v>
      </c>
      <c r="B132" s="19" t="s">
        <v>58</v>
      </c>
      <c r="C132" s="19">
        <v>2010</v>
      </c>
      <c r="D132" s="19" t="s">
        <v>2335</v>
      </c>
      <c r="E132" s="19">
        <v>54</v>
      </c>
      <c r="F132" s="19">
        <v>2</v>
      </c>
      <c r="G132" s="19">
        <v>1</v>
      </c>
      <c r="H132" s="19">
        <v>8</v>
      </c>
    </row>
    <row r="133" spans="1:8" x14ac:dyDescent="0.25">
      <c r="A133" s="14" t="str">
        <f t="shared" si="2"/>
        <v>bernaro012010</v>
      </c>
      <c r="B133" s="19" t="s">
        <v>879</v>
      </c>
      <c r="C133" s="19">
        <v>2010</v>
      </c>
      <c r="D133" s="19" t="s">
        <v>2329</v>
      </c>
    </row>
    <row r="134" spans="1:8" x14ac:dyDescent="0.25">
      <c r="A134" s="14" t="str">
        <f t="shared" si="2"/>
        <v>bernaro012010</v>
      </c>
      <c r="B134" s="19" t="s">
        <v>879</v>
      </c>
      <c r="C134" s="19">
        <v>2010</v>
      </c>
      <c r="D134" s="19" t="s">
        <v>2330</v>
      </c>
    </row>
    <row r="135" spans="1:8" x14ac:dyDescent="0.25">
      <c r="A135" s="14" t="str">
        <f t="shared" si="2"/>
        <v>bernaro012010</v>
      </c>
      <c r="B135" s="19" t="s">
        <v>879</v>
      </c>
      <c r="C135" s="19">
        <v>2010</v>
      </c>
      <c r="D135" s="19" t="s">
        <v>2331</v>
      </c>
      <c r="E135" s="19">
        <v>207</v>
      </c>
      <c r="F135" s="19">
        <v>9</v>
      </c>
      <c r="G135" s="19">
        <v>4</v>
      </c>
      <c r="H135" s="19">
        <v>4</v>
      </c>
    </row>
    <row r="136" spans="1:8" x14ac:dyDescent="0.25">
      <c r="A136" s="14" t="str">
        <f t="shared" si="2"/>
        <v>bernaro012010</v>
      </c>
      <c r="B136" s="19" t="s">
        <v>879</v>
      </c>
      <c r="C136" s="19">
        <v>2010</v>
      </c>
      <c r="D136" s="19" t="s">
        <v>2332</v>
      </c>
    </row>
    <row r="137" spans="1:8" x14ac:dyDescent="0.25">
      <c r="A137" s="14" t="str">
        <f t="shared" si="2"/>
        <v>betanra012010</v>
      </c>
      <c r="B137" s="19" t="s">
        <v>355</v>
      </c>
      <c r="C137" s="19">
        <v>2010</v>
      </c>
      <c r="D137" s="19" t="s">
        <v>2334</v>
      </c>
      <c r="E137" s="19">
        <v>3</v>
      </c>
      <c r="F137" s="19">
        <v>4</v>
      </c>
      <c r="G137" s="19">
        <v>0</v>
      </c>
      <c r="H137" s="19">
        <v>0</v>
      </c>
    </row>
    <row r="138" spans="1:8" x14ac:dyDescent="0.25">
      <c r="A138" s="14" t="str">
        <f t="shared" si="2"/>
        <v>betanyu012010</v>
      </c>
      <c r="B138" s="19" t="s">
        <v>517</v>
      </c>
      <c r="C138" s="19">
        <v>2010</v>
      </c>
      <c r="D138" s="19" t="s">
        <v>2333</v>
      </c>
      <c r="E138" s="19">
        <v>256</v>
      </c>
      <c r="F138" s="19">
        <v>418</v>
      </c>
      <c r="G138" s="19">
        <v>18</v>
      </c>
      <c r="H138" s="19">
        <v>84</v>
      </c>
    </row>
    <row r="139" spans="1:8" x14ac:dyDescent="0.25">
      <c r="A139" s="14" t="str">
        <f t="shared" si="2"/>
        <v>betemwi012010</v>
      </c>
      <c r="B139" s="19" t="s">
        <v>233</v>
      </c>
      <c r="C139" s="19">
        <v>2010</v>
      </c>
      <c r="D139" s="19" t="s">
        <v>2335</v>
      </c>
      <c r="E139" s="19">
        <v>33</v>
      </c>
      <c r="F139" s="19">
        <v>0</v>
      </c>
      <c r="G139" s="19">
        <v>1</v>
      </c>
      <c r="H139" s="19">
        <v>1</v>
      </c>
    </row>
    <row r="140" spans="1:8" x14ac:dyDescent="0.25">
      <c r="A140" s="14" t="str">
        <f t="shared" si="2"/>
        <v>betemwi012010</v>
      </c>
      <c r="B140" s="19" t="s">
        <v>233</v>
      </c>
      <c r="C140" s="19">
        <v>2010</v>
      </c>
      <c r="D140" s="19" t="s">
        <v>39</v>
      </c>
      <c r="E140" s="19">
        <v>1</v>
      </c>
      <c r="F140" s="19">
        <v>4</v>
      </c>
      <c r="G140" s="19">
        <v>1</v>
      </c>
      <c r="H140" s="19">
        <v>0</v>
      </c>
    </row>
    <row r="141" spans="1:8" x14ac:dyDescent="0.25">
      <c r="A141" s="14" t="str">
        <f t="shared" si="2"/>
        <v>betemwi012010</v>
      </c>
      <c r="B141" s="19" t="s">
        <v>233</v>
      </c>
      <c r="C141" s="19">
        <v>2010</v>
      </c>
      <c r="D141" s="19" t="s">
        <v>40</v>
      </c>
      <c r="E141" s="19">
        <v>30</v>
      </c>
      <c r="F141" s="19">
        <v>75</v>
      </c>
      <c r="G141" s="19">
        <v>8</v>
      </c>
      <c r="H141" s="19">
        <v>9</v>
      </c>
    </row>
    <row r="142" spans="1:8" x14ac:dyDescent="0.25">
      <c r="A142" s="14" t="str">
        <f t="shared" si="2"/>
        <v>betemwi012010</v>
      </c>
      <c r="B142" s="19" t="s">
        <v>233</v>
      </c>
      <c r="C142" s="19">
        <v>2010</v>
      </c>
      <c r="D142" s="19" t="s">
        <v>2330</v>
      </c>
    </row>
    <row r="143" spans="1:8" x14ac:dyDescent="0.25">
      <c r="A143" s="14" t="str">
        <f t="shared" si="2"/>
        <v>betemwi012010</v>
      </c>
      <c r="B143" s="19" t="s">
        <v>233</v>
      </c>
      <c r="C143" s="19">
        <v>2010</v>
      </c>
      <c r="D143" s="19" t="s">
        <v>2331</v>
      </c>
      <c r="E143" s="19">
        <v>3</v>
      </c>
      <c r="F143" s="19">
        <v>0</v>
      </c>
      <c r="G143" s="19">
        <v>0</v>
      </c>
      <c r="H143" s="19">
        <v>0</v>
      </c>
    </row>
    <row r="144" spans="1:8" x14ac:dyDescent="0.25">
      <c r="A144" s="14" t="str">
        <f t="shared" si="2"/>
        <v>billich012010</v>
      </c>
      <c r="B144" s="19" t="s">
        <v>628</v>
      </c>
      <c r="C144" s="19">
        <v>2010</v>
      </c>
      <c r="D144" s="19" t="s">
        <v>2334</v>
      </c>
      <c r="E144" s="19">
        <v>12</v>
      </c>
      <c r="F144" s="19">
        <v>20</v>
      </c>
      <c r="G144" s="19">
        <v>1</v>
      </c>
      <c r="H144" s="19">
        <v>1</v>
      </c>
    </row>
    <row r="145" spans="1:8" x14ac:dyDescent="0.25">
      <c r="A145" s="14" t="str">
        <f t="shared" si="2"/>
        <v>bisenjo012010</v>
      </c>
      <c r="B145" s="19" t="s">
        <v>757</v>
      </c>
      <c r="C145" s="19">
        <v>2010</v>
      </c>
      <c r="D145" s="19" t="s">
        <v>2334</v>
      </c>
      <c r="E145" s="19">
        <v>0</v>
      </c>
      <c r="F145" s="19">
        <v>0</v>
      </c>
      <c r="G145" s="19">
        <v>1</v>
      </c>
      <c r="H145" s="19">
        <v>0</v>
      </c>
    </row>
    <row r="146" spans="1:8" x14ac:dyDescent="0.25">
      <c r="A146" s="14" t="str">
        <f t="shared" si="2"/>
        <v>blackni012010</v>
      </c>
      <c r="B146" s="19" t="s">
        <v>758</v>
      </c>
      <c r="C146" s="19">
        <v>2010</v>
      </c>
      <c r="D146" s="19" t="s">
        <v>2334</v>
      </c>
      <c r="E146" s="19">
        <v>11</v>
      </c>
      <c r="F146" s="19">
        <v>25</v>
      </c>
      <c r="G146" s="19">
        <v>2</v>
      </c>
      <c r="H146" s="19">
        <v>4</v>
      </c>
    </row>
    <row r="147" spans="1:8" x14ac:dyDescent="0.25">
      <c r="A147" s="14" t="str">
        <f t="shared" si="2"/>
        <v>blakeca012010</v>
      </c>
      <c r="B147" s="19" t="s">
        <v>59</v>
      </c>
      <c r="C147" s="19">
        <v>2010</v>
      </c>
      <c r="D147" s="19" t="s">
        <v>2335</v>
      </c>
      <c r="E147" s="19">
        <v>1</v>
      </c>
      <c r="F147" s="19">
        <v>0</v>
      </c>
      <c r="G147" s="19">
        <v>0</v>
      </c>
      <c r="H147" s="19">
        <v>0</v>
      </c>
    </row>
    <row r="148" spans="1:8" x14ac:dyDescent="0.25">
      <c r="A148" s="14" t="str">
        <f t="shared" si="2"/>
        <v>blakeca012010</v>
      </c>
      <c r="B148" s="19" t="s">
        <v>59</v>
      </c>
      <c r="C148" s="19">
        <v>2010</v>
      </c>
      <c r="D148" s="19" t="s">
        <v>40</v>
      </c>
      <c r="E148" s="19">
        <v>80</v>
      </c>
      <c r="F148" s="19">
        <v>257</v>
      </c>
      <c r="G148" s="19">
        <v>15</v>
      </c>
      <c r="H148" s="19">
        <v>17</v>
      </c>
    </row>
    <row r="149" spans="1:8" x14ac:dyDescent="0.25">
      <c r="A149" s="14" t="str">
        <f t="shared" si="2"/>
        <v>blaloha012010</v>
      </c>
      <c r="B149" s="19" t="s">
        <v>288</v>
      </c>
      <c r="C149" s="19">
        <v>2010</v>
      </c>
      <c r="D149" s="19" t="s">
        <v>2335</v>
      </c>
      <c r="E149" s="19">
        <v>6</v>
      </c>
      <c r="F149" s="19">
        <v>0</v>
      </c>
      <c r="G149" s="19">
        <v>0</v>
      </c>
      <c r="H149" s="19">
        <v>1</v>
      </c>
    </row>
    <row r="150" spans="1:8" x14ac:dyDescent="0.25">
      <c r="A150" s="14" t="str">
        <f t="shared" si="2"/>
        <v>blaloha012010</v>
      </c>
      <c r="B150" s="19" t="s">
        <v>288</v>
      </c>
      <c r="C150" s="19">
        <v>2010</v>
      </c>
      <c r="D150" s="19" t="s">
        <v>40</v>
      </c>
      <c r="E150" s="19">
        <v>1</v>
      </c>
      <c r="F150" s="19">
        <v>3</v>
      </c>
      <c r="G150" s="19">
        <v>1</v>
      </c>
      <c r="H150" s="19">
        <v>0</v>
      </c>
    </row>
    <row r="151" spans="1:8" x14ac:dyDescent="0.25">
      <c r="A151" s="14" t="str">
        <f t="shared" si="2"/>
        <v>blaloha012010</v>
      </c>
      <c r="B151" s="19" t="s">
        <v>288</v>
      </c>
      <c r="C151" s="19">
        <v>2010</v>
      </c>
      <c r="D151" s="19" t="s">
        <v>2331</v>
      </c>
      <c r="E151" s="19">
        <v>1</v>
      </c>
      <c r="F151" s="19">
        <v>0</v>
      </c>
      <c r="G151" s="19">
        <v>0</v>
      </c>
      <c r="H151" s="19">
        <v>0</v>
      </c>
    </row>
    <row r="152" spans="1:8" x14ac:dyDescent="0.25">
      <c r="A152" s="14" t="str">
        <f t="shared" si="2"/>
        <v>blaloha012010</v>
      </c>
      <c r="B152" s="19" t="s">
        <v>288</v>
      </c>
      <c r="C152" s="19">
        <v>2010</v>
      </c>
      <c r="D152" s="19" t="s">
        <v>2332</v>
      </c>
    </row>
    <row r="153" spans="1:8" x14ac:dyDescent="0.25">
      <c r="A153" s="14" t="str">
        <f t="shared" si="2"/>
        <v>blancan012010</v>
      </c>
      <c r="B153" s="19" t="s">
        <v>422</v>
      </c>
      <c r="C153" s="19">
        <v>2010</v>
      </c>
      <c r="D153" s="19" t="s">
        <v>39</v>
      </c>
      <c r="E153" s="19">
        <v>48</v>
      </c>
      <c r="F153" s="19">
        <v>92</v>
      </c>
      <c r="G153" s="19">
        <v>4</v>
      </c>
      <c r="H153" s="19">
        <v>19</v>
      </c>
    </row>
    <row r="154" spans="1:8" x14ac:dyDescent="0.25">
      <c r="A154" s="14" t="str">
        <f t="shared" si="2"/>
        <v>blancan012010</v>
      </c>
      <c r="B154" s="19" t="s">
        <v>422</v>
      </c>
      <c r="C154" s="19">
        <v>2010</v>
      </c>
      <c r="D154" s="19" t="s">
        <v>40</v>
      </c>
      <c r="E154" s="19">
        <v>1</v>
      </c>
      <c r="F154" s="19">
        <v>5</v>
      </c>
      <c r="G154" s="19">
        <v>1</v>
      </c>
      <c r="H154" s="19">
        <v>0</v>
      </c>
    </row>
    <row r="155" spans="1:8" x14ac:dyDescent="0.25">
      <c r="A155" s="14" t="str">
        <f t="shared" si="2"/>
        <v>blancan012010</v>
      </c>
      <c r="B155" s="19" t="s">
        <v>422</v>
      </c>
      <c r="C155" s="19">
        <v>2010</v>
      </c>
      <c r="D155" s="19" t="s">
        <v>2333</v>
      </c>
      <c r="E155" s="19">
        <v>16</v>
      </c>
      <c r="F155" s="19">
        <v>37</v>
      </c>
      <c r="G155" s="19">
        <v>2</v>
      </c>
      <c r="H155" s="19">
        <v>8</v>
      </c>
    </row>
    <row r="156" spans="1:8" x14ac:dyDescent="0.25">
      <c r="A156" s="14" t="str">
        <f t="shared" si="2"/>
        <v>blancgr012010</v>
      </c>
      <c r="B156" s="19" t="s">
        <v>882</v>
      </c>
      <c r="C156" s="19">
        <v>2010</v>
      </c>
      <c r="D156" s="19" t="s">
        <v>2329</v>
      </c>
    </row>
    <row r="157" spans="1:8" x14ac:dyDescent="0.25">
      <c r="A157" s="14" t="str">
        <f t="shared" si="2"/>
        <v>blancgr012010</v>
      </c>
      <c r="B157" s="19" t="s">
        <v>882</v>
      </c>
      <c r="C157" s="19">
        <v>2010</v>
      </c>
      <c r="D157" s="19" t="s">
        <v>2329</v>
      </c>
    </row>
    <row r="158" spans="1:8" x14ac:dyDescent="0.25">
      <c r="A158" s="14" t="str">
        <f t="shared" si="2"/>
        <v>blancgr012010</v>
      </c>
      <c r="B158" s="19" t="s">
        <v>882</v>
      </c>
      <c r="C158" s="19">
        <v>2010</v>
      </c>
      <c r="D158" s="19" t="s">
        <v>2330</v>
      </c>
    </row>
    <row r="159" spans="1:8" x14ac:dyDescent="0.25">
      <c r="A159" s="14" t="str">
        <f t="shared" si="2"/>
        <v>blancgr012010</v>
      </c>
      <c r="B159" s="19" t="s">
        <v>882</v>
      </c>
      <c r="C159" s="19">
        <v>2010</v>
      </c>
      <c r="D159" s="19" t="s">
        <v>2330</v>
      </c>
    </row>
    <row r="160" spans="1:8" x14ac:dyDescent="0.25">
      <c r="A160" s="14" t="str">
        <f t="shared" si="2"/>
        <v>blancgr012010</v>
      </c>
      <c r="B160" s="19" t="s">
        <v>882</v>
      </c>
      <c r="C160" s="19">
        <v>2010</v>
      </c>
      <c r="D160" s="19" t="s">
        <v>2331</v>
      </c>
      <c r="E160" s="19">
        <v>42</v>
      </c>
      <c r="F160" s="19">
        <v>1</v>
      </c>
      <c r="G160" s="19">
        <v>1</v>
      </c>
      <c r="H160" s="19">
        <v>1</v>
      </c>
    </row>
    <row r="161" spans="1:8" x14ac:dyDescent="0.25">
      <c r="A161" s="14" t="str">
        <f t="shared" si="2"/>
        <v>blancgr012010</v>
      </c>
      <c r="B161" s="19" t="s">
        <v>882</v>
      </c>
      <c r="C161" s="19">
        <v>2010</v>
      </c>
      <c r="D161" s="19" t="s">
        <v>2331</v>
      </c>
      <c r="E161" s="19">
        <v>99</v>
      </c>
      <c r="F161" s="19">
        <v>3</v>
      </c>
      <c r="G161" s="19">
        <v>0</v>
      </c>
      <c r="H161" s="19">
        <v>1</v>
      </c>
    </row>
    <row r="162" spans="1:8" x14ac:dyDescent="0.25">
      <c r="A162" s="14" t="str">
        <f t="shared" si="2"/>
        <v>blancgr012010</v>
      </c>
      <c r="B162" s="19" t="s">
        <v>882</v>
      </c>
      <c r="C162" s="19">
        <v>2010</v>
      </c>
      <c r="D162" s="19" t="s">
        <v>2332</v>
      </c>
    </row>
    <row r="163" spans="1:8" x14ac:dyDescent="0.25">
      <c r="A163" s="14" t="str">
        <f t="shared" si="2"/>
        <v>blanche012010</v>
      </c>
      <c r="B163" s="19" t="s">
        <v>60</v>
      </c>
      <c r="C163" s="19">
        <v>2010</v>
      </c>
      <c r="D163" s="19" t="s">
        <v>2336</v>
      </c>
      <c r="E163" s="19">
        <v>284</v>
      </c>
      <c r="F163" s="19">
        <v>27</v>
      </c>
      <c r="G163" s="19">
        <v>1</v>
      </c>
      <c r="H163" s="19">
        <v>4</v>
      </c>
    </row>
    <row r="164" spans="1:8" x14ac:dyDescent="0.25">
      <c r="A164" s="14" t="str">
        <f t="shared" si="2"/>
        <v>blankky012010</v>
      </c>
      <c r="B164" s="19" t="s">
        <v>1054</v>
      </c>
      <c r="C164" s="19">
        <v>2010</v>
      </c>
      <c r="D164" s="19" t="s">
        <v>2335</v>
      </c>
      <c r="E164" s="19">
        <v>15</v>
      </c>
      <c r="F164" s="19">
        <v>1</v>
      </c>
      <c r="G164" s="19">
        <v>0</v>
      </c>
      <c r="H164" s="19">
        <v>0</v>
      </c>
    </row>
    <row r="165" spans="1:8" x14ac:dyDescent="0.25">
      <c r="A165" s="14" t="str">
        <f t="shared" si="2"/>
        <v>blankky012010</v>
      </c>
      <c r="B165" s="19" t="s">
        <v>1054</v>
      </c>
      <c r="C165" s="19">
        <v>2010</v>
      </c>
      <c r="D165" s="19" t="s">
        <v>2330</v>
      </c>
    </row>
    <row r="166" spans="1:8" x14ac:dyDescent="0.25">
      <c r="A166" s="14" t="str">
        <f t="shared" si="2"/>
        <v>blankky012010</v>
      </c>
      <c r="B166" s="19" t="s">
        <v>1054</v>
      </c>
      <c r="C166" s="19">
        <v>2010</v>
      </c>
      <c r="D166" s="19" t="s">
        <v>2331</v>
      </c>
      <c r="E166" s="19">
        <v>45</v>
      </c>
      <c r="F166" s="19">
        <v>3</v>
      </c>
      <c r="G166" s="19">
        <v>0</v>
      </c>
      <c r="H166" s="19">
        <v>0</v>
      </c>
    </row>
    <row r="167" spans="1:8" x14ac:dyDescent="0.25">
      <c r="A167" s="14" t="str">
        <f t="shared" si="2"/>
        <v>blantjo012010</v>
      </c>
      <c r="B167" s="19" t="s">
        <v>423</v>
      </c>
      <c r="C167" s="19">
        <v>2010</v>
      </c>
      <c r="D167" s="19" t="s">
        <v>2334</v>
      </c>
      <c r="E167" s="19">
        <v>6</v>
      </c>
      <c r="F167" s="19">
        <v>25</v>
      </c>
      <c r="G167" s="19">
        <v>2</v>
      </c>
      <c r="H167" s="19">
        <v>0</v>
      </c>
    </row>
    <row r="168" spans="1:8" x14ac:dyDescent="0.25">
      <c r="A168" s="14" t="str">
        <f t="shared" si="2"/>
        <v>blevije012010</v>
      </c>
      <c r="B168" s="19" t="s">
        <v>759</v>
      </c>
      <c r="C168" s="19">
        <v>2010</v>
      </c>
      <c r="D168" s="19" t="s">
        <v>2334</v>
      </c>
      <c r="E168" s="19">
        <v>2</v>
      </c>
      <c r="F168" s="19">
        <v>5</v>
      </c>
      <c r="G168" s="19">
        <v>2</v>
      </c>
      <c r="H168" s="19">
        <v>0</v>
      </c>
    </row>
    <row r="169" spans="1:8" x14ac:dyDescent="0.25">
      <c r="A169" s="14" t="str">
        <f t="shared" si="2"/>
        <v>bloomwi012010</v>
      </c>
      <c r="B169" s="19" t="s">
        <v>289</v>
      </c>
      <c r="C169" s="19">
        <v>2010</v>
      </c>
      <c r="D169" s="19" t="s">
        <v>2335</v>
      </c>
      <c r="E169" s="19">
        <v>4</v>
      </c>
      <c r="F169" s="19">
        <v>1</v>
      </c>
      <c r="G169" s="19">
        <v>0</v>
      </c>
      <c r="H169" s="19">
        <v>0</v>
      </c>
    </row>
    <row r="170" spans="1:8" x14ac:dyDescent="0.25">
      <c r="A170" s="14" t="str">
        <f t="shared" si="2"/>
        <v>bloomwi012010</v>
      </c>
      <c r="B170" s="19" t="s">
        <v>289</v>
      </c>
      <c r="C170" s="19">
        <v>2010</v>
      </c>
      <c r="D170" s="19" t="s">
        <v>39</v>
      </c>
      <c r="E170" s="19">
        <v>9</v>
      </c>
      <c r="F170" s="19">
        <v>9</v>
      </c>
      <c r="G170" s="19">
        <v>1</v>
      </c>
      <c r="H170" s="19">
        <v>2</v>
      </c>
    </row>
    <row r="171" spans="1:8" x14ac:dyDescent="0.25">
      <c r="A171" s="14" t="str">
        <f t="shared" si="2"/>
        <v>bloomwi012010</v>
      </c>
      <c r="B171" s="19" t="s">
        <v>289</v>
      </c>
      <c r="C171" s="19">
        <v>2010</v>
      </c>
      <c r="D171" s="19" t="s">
        <v>39</v>
      </c>
      <c r="E171" s="19">
        <v>0</v>
      </c>
      <c r="F171" s="19">
        <v>0</v>
      </c>
      <c r="G171" s="19">
        <v>0</v>
      </c>
      <c r="H171" s="19">
        <v>0</v>
      </c>
    </row>
    <row r="172" spans="1:8" x14ac:dyDescent="0.25">
      <c r="A172" s="14" t="str">
        <f t="shared" si="2"/>
        <v>bloomwi012010</v>
      </c>
      <c r="B172" s="19" t="s">
        <v>289</v>
      </c>
      <c r="C172" s="19">
        <v>2010</v>
      </c>
      <c r="D172" s="19" t="s">
        <v>40</v>
      </c>
      <c r="E172" s="19">
        <v>5</v>
      </c>
      <c r="F172" s="19">
        <v>18</v>
      </c>
      <c r="G172" s="19">
        <v>4</v>
      </c>
      <c r="H172" s="19">
        <v>4</v>
      </c>
    </row>
    <row r="173" spans="1:8" x14ac:dyDescent="0.25">
      <c r="A173" s="14" t="str">
        <f t="shared" si="2"/>
        <v>bloomwi012010</v>
      </c>
      <c r="B173" s="19" t="s">
        <v>289</v>
      </c>
      <c r="C173" s="19">
        <v>2010</v>
      </c>
      <c r="D173" s="19" t="s">
        <v>2329</v>
      </c>
    </row>
    <row r="174" spans="1:8" x14ac:dyDescent="0.25">
      <c r="A174" s="14" t="str">
        <f t="shared" si="2"/>
        <v>bloomwi012010</v>
      </c>
      <c r="B174" s="19" t="s">
        <v>289</v>
      </c>
      <c r="C174" s="19">
        <v>2010</v>
      </c>
      <c r="D174" s="19" t="s">
        <v>2330</v>
      </c>
    </row>
    <row r="175" spans="1:8" x14ac:dyDescent="0.25">
      <c r="A175" s="14" t="str">
        <f t="shared" si="2"/>
        <v>bloomwi012010</v>
      </c>
      <c r="B175" s="19" t="s">
        <v>289</v>
      </c>
      <c r="C175" s="19">
        <v>2010</v>
      </c>
      <c r="D175" s="19" t="s">
        <v>2330</v>
      </c>
    </row>
    <row r="176" spans="1:8" x14ac:dyDescent="0.25">
      <c r="A176" s="14" t="str">
        <f t="shared" si="2"/>
        <v>bloomwi012010</v>
      </c>
      <c r="B176" s="19" t="s">
        <v>289</v>
      </c>
      <c r="C176" s="19">
        <v>2010</v>
      </c>
      <c r="D176" s="19" t="s">
        <v>2331</v>
      </c>
      <c r="E176" s="19">
        <v>58</v>
      </c>
      <c r="F176" s="19">
        <v>3</v>
      </c>
      <c r="G176" s="19">
        <v>0</v>
      </c>
      <c r="H176" s="19">
        <v>0</v>
      </c>
    </row>
    <row r="177" spans="1:8" x14ac:dyDescent="0.25">
      <c r="A177" s="14" t="str">
        <f t="shared" si="2"/>
        <v>bloomwi012010</v>
      </c>
      <c r="B177" s="19" t="s">
        <v>289</v>
      </c>
      <c r="C177" s="19">
        <v>2010</v>
      </c>
      <c r="D177" s="19" t="s">
        <v>2331</v>
      </c>
      <c r="E177" s="19">
        <v>6</v>
      </c>
      <c r="F177" s="19">
        <v>0</v>
      </c>
      <c r="G177" s="19">
        <v>0</v>
      </c>
      <c r="H177" s="19">
        <v>0</v>
      </c>
    </row>
    <row r="178" spans="1:8" x14ac:dyDescent="0.25">
      <c r="A178" s="14" t="str">
        <f t="shared" si="2"/>
        <v>bloomwi012010</v>
      </c>
      <c r="B178" s="19" t="s">
        <v>289</v>
      </c>
      <c r="C178" s="19">
        <v>2010</v>
      </c>
      <c r="D178" s="19" t="s">
        <v>2332</v>
      </c>
    </row>
    <row r="179" spans="1:8" x14ac:dyDescent="0.25">
      <c r="A179" s="14" t="str">
        <f t="shared" si="2"/>
        <v>bloomwi012010</v>
      </c>
      <c r="B179" s="19" t="s">
        <v>289</v>
      </c>
      <c r="C179" s="19">
        <v>2010</v>
      </c>
      <c r="D179" s="19" t="s">
        <v>2332</v>
      </c>
    </row>
    <row r="180" spans="1:8" x14ac:dyDescent="0.25">
      <c r="A180" s="14" t="str">
        <f t="shared" si="2"/>
        <v>bloomwi012010</v>
      </c>
      <c r="B180" s="19" t="s">
        <v>289</v>
      </c>
      <c r="C180" s="19">
        <v>2010</v>
      </c>
      <c r="D180" s="19" t="s">
        <v>2333</v>
      </c>
      <c r="E180" s="19">
        <v>0</v>
      </c>
      <c r="F180" s="19">
        <v>0</v>
      </c>
      <c r="G180" s="19">
        <v>0</v>
      </c>
      <c r="H180" s="19">
        <v>0</v>
      </c>
    </row>
    <row r="181" spans="1:8" x14ac:dyDescent="0.25">
      <c r="A181" s="14" t="str">
        <f t="shared" si="2"/>
        <v>blumge012010</v>
      </c>
      <c r="B181" s="19" t="s">
        <v>61</v>
      </c>
      <c r="C181" s="19">
        <v>2010</v>
      </c>
      <c r="D181" s="19" t="s">
        <v>2335</v>
      </c>
      <c r="E181" s="19">
        <v>90</v>
      </c>
      <c r="F181" s="19">
        <v>4</v>
      </c>
      <c r="G181" s="19">
        <v>1</v>
      </c>
      <c r="H181" s="19">
        <v>16</v>
      </c>
    </row>
    <row r="182" spans="1:8" x14ac:dyDescent="0.25">
      <c r="A182" s="14" t="str">
        <f t="shared" si="2"/>
        <v>blumge012010</v>
      </c>
      <c r="B182" s="19" t="s">
        <v>61</v>
      </c>
      <c r="C182" s="19">
        <v>2010</v>
      </c>
      <c r="D182" s="19" t="s">
        <v>39</v>
      </c>
      <c r="E182" s="19">
        <v>9</v>
      </c>
      <c r="F182" s="19">
        <v>21</v>
      </c>
      <c r="G182" s="19">
        <v>0</v>
      </c>
      <c r="H182" s="19">
        <v>1</v>
      </c>
    </row>
    <row r="183" spans="1:8" x14ac:dyDescent="0.25">
      <c r="A183" s="14" t="str">
        <f t="shared" si="2"/>
        <v>blumge012010</v>
      </c>
      <c r="B183" s="19" t="s">
        <v>61</v>
      </c>
      <c r="C183" s="19">
        <v>2010</v>
      </c>
      <c r="D183" s="19" t="s">
        <v>40</v>
      </c>
      <c r="E183" s="19">
        <v>8</v>
      </c>
      <c r="F183" s="19">
        <v>32</v>
      </c>
      <c r="G183" s="19">
        <v>1</v>
      </c>
      <c r="H183" s="19">
        <v>1</v>
      </c>
    </row>
    <row r="184" spans="1:8" x14ac:dyDescent="0.25">
      <c r="A184" s="14" t="str">
        <f t="shared" si="2"/>
        <v>blumge012010</v>
      </c>
      <c r="B184" s="19" t="s">
        <v>61</v>
      </c>
      <c r="C184" s="19">
        <v>2010</v>
      </c>
      <c r="D184" s="19" t="s">
        <v>2333</v>
      </c>
      <c r="E184" s="19">
        <v>23</v>
      </c>
      <c r="F184" s="19">
        <v>36</v>
      </c>
      <c r="G184" s="19">
        <v>4</v>
      </c>
      <c r="H184" s="19">
        <v>5</v>
      </c>
    </row>
    <row r="185" spans="1:8" x14ac:dyDescent="0.25">
      <c r="A185" s="14" t="str">
        <f t="shared" si="2"/>
        <v>bococbr012010</v>
      </c>
      <c r="B185" s="19" t="s">
        <v>883</v>
      </c>
      <c r="C185" s="19">
        <v>2010</v>
      </c>
      <c r="D185" s="19" t="s">
        <v>2333</v>
      </c>
      <c r="E185" s="19">
        <v>3</v>
      </c>
      <c r="F185" s="19">
        <v>2</v>
      </c>
      <c r="G185" s="19">
        <v>0</v>
      </c>
      <c r="H185" s="19">
        <v>1</v>
      </c>
    </row>
    <row r="186" spans="1:8" x14ac:dyDescent="0.25">
      <c r="A186" s="14" t="str">
        <f t="shared" si="2"/>
        <v>boescbr012010</v>
      </c>
      <c r="B186" s="19" t="s">
        <v>1229</v>
      </c>
      <c r="C186" s="19">
        <v>2010</v>
      </c>
      <c r="D186" s="19" t="s">
        <v>2330</v>
      </c>
    </row>
    <row r="187" spans="1:8" x14ac:dyDescent="0.25">
      <c r="A187" s="14" t="str">
        <f t="shared" si="2"/>
        <v>boescbr012010</v>
      </c>
      <c r="B187" s="19" t="s">
        <v>1229</v>
      </c>
      <c r="C187" s="19">
        <v>2010</v>
      </c>
      <c r="D187" s="19" t="s">
        <v>2331</v>
      </c>
      <c r="E187" s="19">
        <v>216</v>
      </c>
      <c r="F187" s="19">
        <v>9</v>
      </c>
      <c r="G187" s="19">
        <v>10</v>
      </c>
      <c r="H187" s="19">
        <v>2</v>
      </c>
    </row>
    <row r="188" spans="1:8" x14ac:dyDescent="0.25">
      <c r="A188" s="14" t="str">
        <f t="shared" si="2"/>
        <v>boescbr012010</v>
      </c>
      <c r="B188" s="19" t="s">
        <v>1229</v>
      </c>
      <c r="C188" s="19">
        <v>2010</v>
      </c>
      <c r="D188" s="19" t="s">
        <v>2332</v>
      </c>
    </row>
    <row r="189" spans="1:8" x14ac:dyDescent="0.25">
      <c r="A189" s="14" t="str">
        <f t="shared" si="2"/>
        <v>boggsbr012010</v>
      </c>
      <c r="B189" s="19" t="s">
        <v>884</v>
      </c>
      <c r="C189" s="19">
        <v>2010</v>
      </c>
      <c r="D189" s="19" t="s">
        <v>2330</v>
      </c>
    </row>
    <row r="190" spans="1:8" x14ac:dyDescent="0.25">
      <c r="A190" s="14" t="str">
        <f t="shared" si="2"/>
        <v>boggsbr012010</v>
      </c>
      <c r="B190" s="19" t="s">
        <v>884</v>
      </c>
      <c r="C190" s="19">
        <v>2010</v>
      </c>
      <c r="D190" s="19" t="s">
        <v>2331</v>
      </c>
      <c r="E190" s="19">
        <v>5</v>
      </c>
      <c r="F190" s="19">
        <v>0</v>
      </c>
      <c r="G190" s="19">
        <v>0</v>
      </c>
      <c r="H190" s="19">
        <v>0</v>
      </c>
    </row>
    <row r="191" spans="1:8" x14ac:dyDescent="0.25">
      <c r="A191" s="14" t="str">
        <f t="shared" si="2"/>
        <v>boggsbr012010</v>
      </c>
      <c r="B191" s="19" t="s">
        <v>884</v>
      </c>
      <c r="C191" s="19">
        <v>2010</v>
      </c>
      <c r="D191" s="19" t="s">
        <v>2332</v>
      </c>
    </row>
    <row r="192" spans="1:8" x14ac:dyDescent="0.25">
      <c r="A192" s="14" t="str">
        <f t="shared" si="2"/>
        <v>boggsmi012010</v>
      </c>
      <c r="B192" s="19" t="s">
        <v>885</v>
      </c>
      <c r="C192" s="19">
        <v>2010</v>
      </c>
      <c r="D192" s="19" t="s">
        <v>2334</v>
      </c>
      <c r="E192" s="19">
        <v>4</v>
      </c>
      <c r="F192" s="19">
        <v>7</v>
      </c>
      <c r="G192" s="19">
        <v>1</v>
      </c>
      <c r="H192" s="19">
        <v>0</v>
      </c>
    </row>
    <row r="193" spans="1:8" x14ac:dyDescent="0.25">
      <c r="A193" s="14" t="str">
        <f t="shared" si="2"/>
        <v>bogusbr012010</v>
      </c>
      <c r="B193" s="19" t="s">
        <v>1230</v>
      </c>
      <c r="C193" s="19">
        <v>2010</v>
      </c>
      <c r="D193" s="19" t="s">
        <v>2329</v>
      </c>
    </row>
    <row r="194" spans="1:8" x14ac:dyDescent="0.25">
      <c r="A194" s="14" t="str">
        <f t="shared" si="2"/>
        <v>bogusbr012010</v>
      </c>
      <c r="B194" s="19" t="s">
        <v>1230</v>
      </c>
      <c r="C194" s="19">
        <v>2010</v>
      </c>
      <c r="D194" s="19" t="s">
        <v>2330</v>
      </c>
    </row>
    <row r="195" spans="1:8" x14ac:dyDescent="0.25">
      <c r="A195" s="14" t="str">
        <f t="shared" ref="A195:A258" si="3">B195&amp;C195</f>
        <v>bogusbr012010</v>
      </c>
      <c r="B195" s="19" t="s">
        <v>1230</v>
      </c>
      <c r="C195" s="19">
        <v>2010</v>
      </c>
      <c r="D195" s="19" t="s">
        <v>2331</v>
      </c>
      <c r="E195" s="19">
        <v>18</v>
      </c>
      <c r="F195" s="19">
        <v>0</v>
      </c>
      <c r="G195" s="19">
        <v>0</v>
      </c>
      <c r="H195" s="19">
        <v>0</v>
      </c>
    </row>
    <row r="196" spans="1:8" x14ac:dyDescent="0.25">
      <c r="A196" s="14" t="str">
        <f t="shared" si="3"/>
        <v>bogusbr012010</v>
      </c>
      <c r="B196" s="19" t="s">
        <v>1230</v>
      </c>
      <c r="C196" s="19">
        <v>2010</v>
      </c>
      <c r="D196" s="19" t="s">
        <v>2332</v>
      </c>
    </row>
    <row r="197" spans="1:8" x14ac:dyDescent="0.25">
      <c r="A197" s="14" t="str">
        <f t="shared" si="3"/>
        <v>bondeje012010</v>
      </c>
      <c r="B197" s="19" t="s">
        <v>356</v>
      </c>
      <c r="C197" s="19">
        <v>2010</v>
      </c>
      <c r="D197" s="19" t="s">
        <v>2334</v>
      </c>
      <c r="E197" s="19">
        <v>12</v>
      </c>
      <c r="F197" s="19">
        <v>10</v>
      </c>
      <c r="G197" s="19">
        <v>3</v>
      </c>
      <c r="H197" s="19">
        <v>4</v>
      </c>
    </row>
    <row r="198" spans="1:8" x14ac:dyDescent="0.25">
      <c r="A198" s="14" t="str">
        <f t="shared" si="3"/>
        <v>bonifem012010</v>
      </c>
      <c r="B198" s="19" t="s">
        <v>760</v>
      </c>
      <c r="C198" s="19">
        <v>2010</v>
      </c>
      <c r="D198" s="19" t="s">
        <v>39</v>
      </c>
      <c r="E198" s="19">
        <v>2</v>
      </c>
      <c r="F198" s="19">
        <v>14</v>
      </c>
      <c r="G198" s="19">
        <v>1</v>
      </c>
      <c r="H198" s="19">
        <v>3</v>
      </c>
    </row>
    <row r="199" spans="1:8" x14ac:dyDescent="0.25">
      <c r="A199" s="14" t="str">
        <f t="shared" si="3"/>
        <v>bonifem012010</v>
      </c>
      <c r="B199" s="19" t="s">
        <v>760</v>
      </c>
      <c r="C199" s="19">
        <v>2010</v>
      </c>
      <c r="D199" s="19" t="s">
        <v>40</v>
      </c>
      <c r="E199" s="19">
        <v>3</v>
      </c>
      <c r="F199" s="19">
        <v>10</v>
      </c>
      <c r="G199" s="19">
        <v>0</v>
      </c>
      <c r="H199" s="19">
        <v>1</v>
      </c>
    </row>
    <row r="200" spans="1:8" x14ac:dyDescent="0.25">
      <c r="A200" s="14" t="str">
        <f t="shared" si="3"/>
        <v>bonifem012010</v>
      </c>
      <c r="B200" s="19" t="s">
        <v>760</v>
      </c>
      <c r="C200" s="19">
        <v>2010</v>
      </c>
      <c r="D200" s="19" t="s">
        <v>2329</v>
      </c>
    </row>
    <row r="201" spans="1:8" x14ac:dyDescent="0.25">
      <c r="A201" s="14" t="str">
        <f t="shared" si="3"/>
        <v>bonifem012010</v>
      </c>
      <c r="B201" s="19" t="s">
        <v>760</v>
      </c>
      <c r="C201" s="19">
        <v>2010</v>
      </c>
      <c r="D201" s="19" t="s">
        <v>2330</v>
      </c>
    </row>
    <row r="202" spans="1:8" x14ac:dyDescent="0.25">
      <c r="A202" s="14" t="str">
        <f t="shared" si="3"/>
        <v>bonifem012010</v>
      </c>
      <c r="B202" s="19" t="s">
        <v>760</v>
      </c>
      <c r="C202" s="19">
        <v>2010</v>
      </c>
      <c r="D202" s="19" t="s">
        <v>2331</v>
      </c>
      <c r="E202" s="19">
        <v>55</v>
      </c>
      <c r="F202" s="19">
        <v>3</v>
      </c>
      <c r="G202" s="19">
        <v>1</v>
      </c>
      <c r="H202" s="19">
        <v>0</v>
      </c>
    </row>
    <row r="203" spans="1:8" x14ac:dyDescent="0.25">
      <c r="A203" s="14" t="str">
        <f t="shared" si="3"/>
        <v>bonifem012010</v>
      </c>
      <c r="B203" s="19" t="s">
        <v>760</v>
      </c>
      <c r="C203" s="19">
        <v>2010</v>
      </c>
      <c r="D203" s="19" t="s">
        <v>2332</v>
      </c>
    </row>
    <row r="204" spans="1:8" x14ac:dyDescent="0.25">
      <c r="A204" s="14" t="str">
        <f t="shared" si="3"/>
        <v>bonifem012010</v>
      </c>
      <c r="B204" s="19" t="s">
        <v>760</v>
      </c>
      <c r="C204" s="19">
        <v>2010</v>
      </c>
      <c r="D204" s="19" t="s">
        <v>2333</v>
      </c>
      <c r="E204" s="19">
        <v>11</v>
      </c>
      <c r="F204" s="19">
        <v>11</v>
      </c>
      <c r="G204" s="19">
        <v>0</v>
      </c>
      <c r="H204" s="19">
        <v>1</v>
      </c>
    </row>
    <row r="205" spans="1:8" x14ac:dyDescent="0.25">
      <c r="A205" s="14" t="str">
        <f t="shared" si="3"/>
        <v>bonined012010</v>
      </c>
      <c r="B205" s="19" t="s">
        <v>886</v>
      </c>
      <c r="C205" s="19">
        <v>2010</v>
      </c>
      <c r="D205" s="19" t="s">
        <v>2334</v>
      </c>
      <c r="E205" s="19">
        <v>4</v>
      </c>
      <c r="F205" s="19">
        <v>6</v>
      </c>
      <c r="G205" s="19">
        <v>0</v>
      </c>
      <c r="H205" s="19">
        <v>3</v>
      </c>
    </row>
    <row r="206" spans="1:8" x14ac:dyDescent="0.25">
      <c r="A206" s="14" t="str">
        <f t="shared" si="3"/>
        <v>bonsebo012010</v>
      </c>
      <c r="B206" s="19" t="s">
        <v>629</v>
      </c>
      <c r="C206" s="19">
        <v>2010</v>
      </c>
      <c r="D206" s="19" t="s">
        <v>2334</v>
      </c>
      <c r="E206" s="19">
        <v>0</v>
      </c>
      <c r="F206" s="19">
        <v>1</v>
      </c>
      <c r="G206" s="19">
        <v>0</v>
      </c>
      <c r="H206" s="19">
        <v>0</v>
      </c>
    </row>
    <row r="207" spans="1:8" x14ac:dyDescent="0.25">
      <c r="A207" s="14" t="str">
        <f t="shared" si="3"/>
        <v>bonsebo012010</v>
      </c>
      <c r="B207" s="19" t="s">
        <v>629</v>
      </c>
      <c r="C207" s="19">
        <v>2010</v>
      </c>
      <c r="D207" s="19" t="s">
        <v>2334</v>
      </c>
      <c r="E207" s="19">
        <v>3</v>
      </c>
      <c r="F207" s="19">
        <v>5</v>
      </c>
      <c r="G207" s="19">
        <v>0</v>
      </c>
      <c r="H207" s="19">
        <v>0</v>
      </c>
    </row>
    <row r="208" spans="1:8" x14ac:dyDescent="0.25">
      <c r="A208" s="14" t="str">
        <f t="shared" si="3"/>
        <v>borboju012010</v>
      </c>
      <c r="B208" s="19" t="s">
        <v>1055</v>
      </c>
      <c r="C208" s="19">
        <v>2010</v>
      </c>
      <c r="D208" s="19" t="s">
        <v>2329</v>
      </c>
    </row>
    <row r="209" spans="1:8" x14ac:dyDescent="0.25">
      <c r="A209" s="14" t="str">
        <f t="shared" si="3"/>
        <v>borboju012010</v>
      </c>
      <c r="B209" s="19" t="s">
        <v>1055</v>
      </c>
      <c r="C209" s="19">
        <v>2010</v>
      </c>
      <c r="D209" s="19" t="s">
        <v>2330</v>
      </c>
    </row>
    <row r="210" spans="1:8" x14ac:dyDescent="0.25">
      <c r="A210" s="14" t="str">
        <f t="shared" si="3"/>
        <v>borboju012010</v>
      </c>
      <c r="B210" s="19" t="s">
        <v>1055</v>
      </c>
      <c r="C210" s="19">
        <v>2010</v>
      </c>
      <c r="D210" s="19" t="s">
        <v>2331</v>
      </c>
      <c r="E210" s="19">
        <v>337</v>
      </c>
      <c r="F210" s="19">
        <v>2</v>
      </c>
      <c r="G210" s="19">
        <v>4</v>
      </c>
      <c r="H210" s="19">
        <v>0</v>
      </c>
    </row>
    <row r="211" spans="1:8" x14ac:dyDescent="0.25">
      <c r="A211" s="14" t="str">
        <f t="shared" si="3"/>
        <v>boscajc012010</v>
      </c>
      <c r="B211" s="19" t="s">
        <v>1231</v>
      </c>
      <c r="C211" s="19">
        <v>2010</v>
      </c>
      <c r="D211" s="19" t="s">
        <v>2336</v>
      </c>
      <c r="E211" s="19">
        <v>2</v>
      </c>
      <c r="F211" s="19">
        <v>0</v>
      </c>
      <c r="G211" s="19">
        <v>0</v>
      </c>
      <c r="H211" s="19">
        <v>0</v>
      </c>
    </row>
    <row r="212" spans="1:8" x14ac:dyDescent="0.25">
      <c r="A212" s="14" t="str">
        <f t="shared" si="3"/>
        <v>bourgja012010</v>
      </c>
      <c r="B212" s="19" t="s">
        <v>887</v>
      </c>
      <c r="C212" s="19">
        <v>2010</v>
      </c>
      <c r="D212" s="19" t="s">
        <v>39</v>
      </c>
      <c r="E212" s="19">
        <v>2</v>
      </c>
      <c r="F212" s="19">
        <v>2</v>
      </c>
      <c r="G212" s="19">
        <v>0</v>
      </c>
      <c r="H212" s="19">
        <v>1</v>
      </c>
    </row>
    <row r="213" spans="1:8" x14ac:dyDescent="0.25">
      <c r="A213" s="14" t="str">
        <f t="shared" si="3"/>
        <v>bourgja012010</v>
      </c>
      <c r="B213" s="19" t="s">
        <v>887</v>
      </c>
      <c r="C213" s="19">
        <v>2010</v>
      </c>
      <c r="D213" s="19" t="s">
        <v>2329</v>
      </c>
    </row>
    <row r="214" spans="1:8" x14ac:dyDescent="0.25">
      <c r="A214" s="14" t="str">
        <f t="shared" si="3"/>
        <v>bourgja012010</v>
      </c>
      <c r="B214" s="19" t="s">
        <v>887</v>
      </c>
      <c r="C214" s="19">
        <v>2010</v>
      </c>
      <c r="D214" s="19" t="s">
        <v>2330</v>
      </c>
    </row>
    <row r="215" spans="1:8" x14ac:dyDescent="0.25">
      <c r="A215" s="14" t="str">
        <f t="shared" si="3"/>
        <v>bourgja012010</v>
      </c>
      <c r="B215" s="19" t="s">
        <v>887</v>
      </c>
      <c r="C215" s="19">
        <v>2010</v>
      </c>
      <c r="D215" s="19" t="s">
        <v>2331</v>
      </c>
      <c r="E215" s="19">
        <v>65</v>
      </c>
      <c r="F215" s="19">
        <v>0</v>
      </c>
      <c r="G215" s="19">
        <v>0</v>
      </c>
      <c r="H215" s="19">
        <v>0</v>
      </c>
    </row>
    <row r="216" spans="1:8" x14ac:dyDescent="0.25">
      <c r="A216" s="14" t="str">
        <f t="shared" si="3"/>
        <v>bourgja012010</v>
      </c>
      <c r="B216" s="19" t="s">
        <v>887</v>
      </c>
      <c r="C216" s="19">
        <v>2010</v>
      </c>
      <c r="D216" s="19" t="s">
        <v>2332</v>
      </c>
    </row>
    <row r="217" spans="1:8" x14ac:dyDescent="0.25">
      <c r="A217" s="14" t="str">
        <f t="shared" si="3"/>
        <v>bourjpe012010</v>
      </c>
      <c r="B217" s="19" t="s">
        <v>1232</v>
      </c>
      <c r="C217" s="19">
        <v>2010</v>
      </c>
      <c r="D217" s="19" t="s">
        <v>2329</v>
      </c>
    </row>
    <row r="218" spans="1:8" x14ac:dyDescent="0.25">
      <c r="A218" s="14" t="str">
        <f t="shared" si="3"/>
        <v>bourjpe012010</v>
      </c>
      <c r="B218" s="19" t="s">
        <v>1232</v>
      </c>
      <c r="C218" s="19">
        <v>2010</v>
      </c>
      <c r="D218" s="19" t="s">
        <v>2331</v>
      </c>
      <c r="E218" s="19">
        <v>149</v>
      </c>
      <c r="F218" s="19">
        <v>10</v>
      </c>
      <c r="G218" s="19">
        <v>1</v>
      </c>
      <c r="H218" s="19">
        <v>1</v>
      </c>
    </row>
    <row r="219" spans="1:8" x14ac:dyDescent="0.25">
      <c r="A219" s="14" t="str">
        <f t="shared" si="3"/>
        <v>bournmi012010</v>
      </c>
      <c r="B219" s="19" t="s">
        <v>630</v>
      </c>
      <c r="C219" s="19">
        <v>2010</v>
      </c>
      <c r="D219" s="19" t="s">
        <v>2329</v>
      </c>
    </row>
    <row r="220" spans="1:8" x14ac:dyDescent="0.25">
      <c r="A220" s="14" t="str">
        <f t="shared" si="3"/>
        <v>bournmi012010</v>
      </c>
      <c r="B220" s="19" t="s">
        <v>630</v>
      </c>
      <c r="C220" s="19">
        <v>2010</v>
      </c>
      <c r="D220" s="19" t="s">
        <v>2331</v>
      </c>
      <c r="E220" s="19">
        <v>359</v>
      </c>
      <c r="F220" s="19">
        <v>8</v>
      </c>
      <c r="G220" s="19">
        <v>3</v>
      </c>
      <c r="H220" s="19">
        <v>2</v>
      </c>
    </row>
    <row r="221" spans="1:8" x14ac:dyDescent="0.25">
      <c r="A221" s="14" t="str">
        <f t="shared" si="3"/>
        <v>bowdemi012010</v>
      </c>
      <c r="B221" s="19" t="s">
        <v>888</v>
      </c>
      <c r="C221" s="19">
        <v>2010</v>
      </c>
      <c r="D221" s="19" t="s">
        <v>2334</v>
      </c>
      <c r="E221" s="19">
        <v>0</v>
      </c>
      <c r="F221" s="19">
        <v>1</v>
      </c>
      <c r="G221" s="19">
        <v>1</v>
      </c>
      <c r="H221" s="19">
        <v>0</v>
      </c>
    </row>
    <row r="222" spans="1:8" x14ac:dyDescent="0.25">
      <c r="A222" s="14" t="str">
        <f t="shared" si="3"/>
        <v>bowerce012010</v>
      </c>
      <c r="B222" s="19" t="s">
        <v>889</v>
      </c>
      <c r="C222" s="19">
        <v>2010</v>
      </c>
      <c r="D222" s="19" t="s">
        <v>2334</v>
      </c>
      <c r="E222" s="19">
        <v>1</v>
      </c>
      <c r="F222" s="19">
        <v>0</v>
      </c>
      <c r="G222" s="19">
        <v>0</v>
      </c>
      <c r="H222" s="19">
        <v>0</v>
      </c>
    </row>
    <row r="223" spans="1:8" x14ac:dyDescent="0.25">
      <c r="A223" s="14" t="str">
        <f t="shared" si="3"/>
        <v>bowkejo012010</v>
      </c>
      <c r="B223" s="19" t="s">
        <v>890</v>
      </c>
      <c r="C223" s="19">
        <v>2010</v>
      </c>
      <c r="D223" s="19" t="s">
        <v>2335</v>
      </c>
      <c r="E223" s="19">
        <v>29</v>
      </c>
      <c r="F223" s="19">
        <v>3</v>
      </c>
      <c r="G223" s="19">
        <v>1</v>
      </c>
      <c r="H223" s="19">
        <v>1</v>
      </c>
    </row>
    <row r="224" spans="1:8" x14ac:dyDescent="0.25">
      <c r="A224" s="14" t="str">
        <f t="shared" si="3"/>
        <v>bowkejo012010</v>
      </c>
      <c r="B224" s="19" t="s">
        <v>890</v>
      </c>
      <c r="C224" s="19">
        <v>2010</v>
      </c>
      <c r="D224" s="19" t="s">
        <v>2330</v>
      </c>
    </row>
    <row r="225" spans="1:8" x14ac:dyDescent="0.25">
      <c r="A225" s="14" t="str">
        <f t="shared" si="3"/>
        <v>bowkejo012010</v>
      </c>
      <c r="B225" s="19" t="s">
        <v>890</v>
      </c>
      <c r="C225" s="19">
        <v>2010</v>
      </c>
      <c r="D225" s="19" t="s">
        <v>2330</v>
      </c>
    </row>
    <row r="226" spans="1:8" x14ac:dyDescent="0.25">
      <c r="A226" s="14" t="str">
        <f t="shared" si="3"/>
        <v>bowkejo012010</v>
      </c>
      <c r="B226" s="19" t="s">
        <v>890</v>
      </c>
      <c r="C226" s="19">
        <v>2010</v>
      </c>
      <c r="D226" s="19" t="s">
        <v>2331</v>
      </c>
      <c r="E226" s="19">
        <v>33</v>
      </c>
      <c r="F226" s="19">
        <v>1</v>
      </c>
      <c r="G226" s="19">
        <v>0</v>
      </c>
      <c r="H226" s="19">
        <v>0</v>
      </c>
    </row>
    <row r="227" spans="1:8" x14ac:dyDescent="0.25">
      <c r="A227" s="14" t="str">
        <f t="shared" si="3"/>
        <v>bowkejo012010</v>
      </c>
      <c r="B227" s="19" t="s">
        <v>890</v>
      </c>
      <c r="C227" s="19">
        <v>2010</v>
      </c>
      <c r="D227" s="19" t="s">
        <v>2331</v>
      </c>
      <c r="E227" s="19">
        <v>30</v>
      </c>
      <c r="F227" s="19">
        <v>0</v>
      </c>
      <c r="G227" s="19">
        <v>1</v>
      </c>
      <c r="H227" s="19">
        <v>0</v>
      </c>
    </row>
    <row r="228" spans="1:8" x14ac:dyDescent="0.25">
      <c r="A228" s="14" t="str">
        <f t="shared" si="3"/>
        <v>bowkejo012010</v>
      </c>
      <c r="B228" s="19" t="s">
        <v>890</v>
      </c>
      <c r="C228" s="19">
        <v>2010</v>
      </c>
      <c r="D228" s="19" t="s">
        <v>2332</v>
      </c>
    </row>
    <row r="229" spans="1:8" x14ac:dyDescent="0.25">
      <c r="A229" s="14" t="str">
        <f t="shared" si="3"/>
        <v>bowkejo012010</v>
      </c>
      <c r="B229" s="19" t="s">
        <v>890</v>
      </c>
      <c r="C229" s="19">
        <v>2010</v>
      </c>
      <c r="D229" s="19" t="s">
        <v>2332</v>
      </c>
    </row>
    <row r="230" spans="1:8" x14ac:dyDescent="0.25">
      <c r="A230" s="14" t="str">
        <f t="shared" si="3"/>
        <v>boyerbl012010</v>
      </c>
      <c r="B230" s="19" t="s">
        <v>518</v>
      </c>
      <c r="C230" s="19">
        <v>2010</v>
      </c>
      <c r="D230" s="19" t="s">
        <v>2334</v>
      </c>
      <c r="E230" s="19">
        <v>4</v>
      </c>
      <c r="F230" s="19">
        <v>13</v>
      </c>
      <c r="G230" s="19">
        <v>1</v>
      </c>
      <c r="H230" s="19">
        <v>1</v>
      </c>
    </row>
    <row r="231" spans="1:8" x14ac:dyDescent="0.25">
      <c r="A231" s="14" t="str">
        <f t="shared" si="3"/>
        <v>braddza012010</v>
      </c>
      <c r="B231" s="19" t="s">
        <v>1233</v>
      </c>
      <c r="C231" s="19">
        <v>2010</v>
      </c>
      <c r="D231" s="19" t="s">
        <v>2334</v>
      </c>
      <c r="E231" s="19">
        <v>0</v>
      </c>
      <c r="F231" s="19">
        <v>2</v>
      </c>
      <c r="G231" s="19">
        <v>0</v>
      </c>
      <c r="H231" s="19">
        <v>0</v>
      </c>
    </row>
    <row r="232" spans="1:8" x14ac:dyDescent="0.25">
      <c r="A232" s="14" t="str">
        <f t="shared" si="3"/>
        <v>bradeda012010</v>
      </c>
      <c r="B232" s="19" t="s">
        <v>761</v>
      </c>
      <c r="C232" s="19">
        <v>2010</v>
      </c>
      <c r="D232" s="19" t="s">
        <v>2334</v>
      </c>
      <c r="E232" s="19">
        <v>12</v>
      </c>
      <c r="F232" s="19">
        <v>32</v>
      </c>
      <c r="G232" s="19">
        <v>2</v>
      </c>
      <c r="H232" s="19">
        <v>4</v>
      </c>
    </row>
    <row r="233" spans="1:8" x14ac:dyDescent="0.25">
      <c r="A233" s="14" t="str">
        <f t="shared" si="3"/>
        <v>bradlmi012010</v>
      </c>
      <c r="B233" s="19" t="s">
        <v>62</v>
      </c>
      <c r="C233" s="19">
        <v>2010</v>
      </c>
      <c r="D233" s="19" t="s">
        <v>2330</v>
      </c>
    </row>
    <row r="234" spans="1:8" x14ac:dyDescent="0.25">
      <c r="A234" s="14" t="str">
        <f t="shared" si="3"/>
        <v>bradlmi012010</v>
      </c>
      <c r="B234" s="19" t="s">
        <v>62</v>
      </c>
      <c r="C234" s="19">
        <v>2010</v>
      </c>
      <c r="D234" s="19" t="s">
        <v>2331</v>
      </c>
      <c r="E234" s="19">
        <v>88</v>
      </c>
      <c r="F234" s="19">
        <v>3</v>
      </c>
      <c r="G234" s="19">
        <v>2</v>
      </c>
      <c r="H234" s="19">
        <v>0</v>
      </c>
    </row>
    <row r="235" spans="1:8" x14ac:dyDescent="0.25">
      <c r="A235" s="14" t="str">
        <f t="shared" si="3"/>
        <v>bradlmi012010</v>
      </c>
      <c r="B235" s="19" t="s">
        <v>62</v>
      </c>
      <c r="C235" s="19">
        <v>2010</v>
      </c>
      <c r="D235" s="19" t="s">
        <v>2332</v>
      </c>
    </row>
    <row r="236" spans="1:8" x14ac:dyDescent="0.25">
      <c r="A236" s="14" t="str">
        <f t="shared" si="3"/>
        <v>brantmi022010</v>
      </c>
      <c r="B236" s="19" t="s">
        <v>1056</v>
      </c>
      <c r="C236" s="19">
        <v>2010</v>
      </c>
      <c r="D236" s="19" t="s">
        <v>2329</v>
      </c>
    </row>
    <row r="237" spans="1:8" x14ac:dyDescent="0.25">
      <c r="A237" s="14" t="str">
        <f t="shared" si="3"/>
        <v>brantmi022010</v>
      </c>
      <c r="B237" s="19" t="s">
        <v>1056</v>
      </c>
      <c r="C237" s="19">
        <v>2010</v>
      </c>
      <c r="D237" s="19" t="s">
        <v>2330</v>
      </c>
    </row>
    <row r="238" spans="1:8" x14ac:dyDescent="0.25">
      <c r="A238" s="14" t="str">
        <f t="shared" si="3"/>
        <v>brantmi022010</v>
      </c>
      <c r="B238" s="19" t="s">
        <v>1056</v>
      </c>
      <c r="C238" s="19">
        <v>2010</v>
      </c>
      <c r="D238" s="19" t="s">
        <v>2331</v>
      </c>
      <c r="E238" s="19">
        <v>161</v>
      </c>
      <c r="F238" s="19">
        <v>0</v>
      </c>
      <c r="G238" s="19">
        <v>2</v>
      </c>
      <c r="H238" s="19">
        <v>0</v>
      </c>
    </row>
    <row r="239" spans="1:8" x14ac:dyDescent="0.25">
      <c r="A239" s="14" t="str">
        <f t="shared" si="3"/>
        <v>branyru012010</v>
      </c>
      <c r="B239" s="19" t="s">
        <v>63</v>
      </c>
      <c r="C239" s="19">
        <v>2010</v>
      </c>
      <c r="D239" s="19" t="s">
        <v>2335</v>
      </c>
      <c r="E239" s="19">
        <v>426</v>
      </c>
      <c r="F239" s="19">
        <v>44</v>
      </c>
      <c r="G239" s="19">
        <v>5</v>
      </c>
      <c r="H239" s="19">
        <v>64</v>
      </c>
    </row>
    <row r="240" spans="1:8" x14ac:dyDescent="0.25">
      <c r="A240" s="14" t="str">
        <f t="shared" si="3"/>
        <v>branyru012010</v>
      </c>
      <c r="B240" s="19" t="s">
        <v>63</v>
      </c>
      <c r="C240" s="19">
        <v>2010</v>
      </c>
      <c r="D240" s="19" t="s">
        <v>2335</v>
      </c>
      <c r="E240" s="19">
        <v>32</v>
      </c>
      <c r="F240" s="19">
        <v>1</v>
      </c>
      <c r="G240" s="19">
        <v>0</v>
      </c>
      <c r="H240" s="19">
        <v>2</v>
      </c>
    </row>
    <row r="241" spans="1:8" x14ac:dyDescent="0.25">
      <c r="A241" s="14" t="str">
        <f t="shared" si="3"/>
        <v>braunry022010</v>
      </c>
      <c r="B241" s="19" t="s">
        <v>762</v>
      </c>
      <c r="C241" s="19">
        <v>2010</v>
      </c>
      <c r="D241" s="19" t="s">
        <v>2330</v>
      </c>
    </row>
    <row r="242" spans="1:8" x14ac:dyDescent="0.25">
      <c r="A242" s="14" t="str">
        <f t="shared" si="3"/>
        <v>braunry022010</v>
      </c>
      <c r="B242" s="19" t="s">
        <v>762</v>
      </c>
      <c r="C242" s="19">
        <v>2010</v>
      </c>
      <c r="D242" s="19" t="s">
        <v>2331</v>
      </c>
      <c r="E242" s="19">
        <v>279</v>
      </c>
      <c r="F242" s="19">
        <v>6</v>
      </c>
      <c r="G242" s="19">
        <v>3</v>
      </c>
      <c r="H242" s="19">
        <v>1</v>
      </c>
    </row>
    <row r="243" spans="1:8" x14ac:dyDescent="0.25">
      <c r="A243" s="14" t="str">
        <f t="shared" si="3"/>
        <v>braybi012010</v>
      </c>
      <c r="B243" s="19" t="s">
        <v>631</v>
      </c>
      <c r="C243" s="19">
        <v>2010</v>
      </c>
      <c r="D243" s="19" t="s">
        <v>2334</v>
      </c>
      <c r="E243" s="19">
        <v>2</v>
      </c>
      <c r="F243" s="19">
        <v>2</v>
      </c>
      <c r="G243" s="19">
        <v>1</v>
      </c>
      <c r="H243" s="19">
        <v>0</v>
      </c>
    </row>
    <row r="244" spans="1:8" x14ac:dyDescent="0.25">
      <c r="A244" s="14" t="str">
        <f t="shared" si="3"/>
        <v>breslcr012010</v>
      </c>
      <c r="B244" s="19" t="s">
        <v>519</v>
      </c>
      <c r="C244" s="19">
        <v>2010</v>
      </c>
      <c r="D244" s="19" t="s">
        <v>2334</v>
      </c>
      <c r="E244" s="19">
        <v>2</v>
      </c>
      <c r="F244" s="19">
        <v>2</v>
      </c>
      <c r="G244" s="19">
        <v>1</v>
      </c>
      <c r="H244" s="19">
        <v>0</v>
      </c>
    </row>
    <row r="245" spans="1:8" x14ac:dyDescent="0.25">
      <c r="A245" s="14" t="str">
        <f t="shared" si="3"/>
        <v>brignre012010</v>
      </c>
      <c r="B245" s="19" t="s">
        <v>891</v>
      </c>
      <c r="C245" s="19">
        <v>2010</v>
      </c>
      <c r="D245" s="19" t="s">
        <v>39</v>
      </c>
      <c r="E245" s="19">
        <v>77</v>
      </c>
      <c r="F245" s="19">
        <v>129</v>
      </c>
      <c r="G245" s="19">
        <v>5</v>
      </c>
      <c r="H245" s="19">
        <v>19</v>
      </c>
    </row>
    <row r="246" spans="1:8" x14ac:dyDescent="0.25">
      <c r="A246" s="14" t="str">
        <f t="shared" si="3"/>
        <v>brignre012010</v>
      </c>
      <c r="B246" s="19" t="s">
        <v>891</v>
      </c>
      <c r="C246" s="19">
        <v>2010</v>
      </c>
      <c r="D246" s="19" t="s">
        <v>2331</v>
      </c>
      <c r="E246" s="19">
        <v>1</v>
      </c>
      <c r="F246" s="19">
        <v>0</v>
      </c>
      <c r="G246" s="19">
        <v>0</v>
      </c>
      <c r="H246" s="19">
        <v>0</v>
      </c>
    </row>
    <row r="247" spans="1:8" x14ac:dyDescent="0.25">
      <c r="A247" s="14" t="str">
        <f t="shared" si="3"/>
        <v>brignre012010</v>
      </c>
      <c r="B247" s="19" t="s">
        <v>891</v>
      </c>
      <c r="C247" s="19">
        <v>2010</v>
      </c>
      <c r="D247" s="19" t="s">
        <v>2332</v>
      </c>
    </row>
    <row r="248" spans="1:8" x14ac:dyDescent="0.25">
      <c r="A248" s="14" t="str">
        <f t="shared" si="3"/>
        <v>brignre012010</v>
      </c>
      <c r="B248" s="19" t="s">
        <v>891</v>
      </c>
      <c r="C248" s="19">
        <v>2010</v>
      </c>
      <c r="D248" s="19" t="s">
        <v>2333</v>
      </c>
      <c r="E248" s="19">
        <v>56</v>
      </c>
      <c r="F248" s="19">
        <v>108</v>
      </c>
      <c r="G248" s="19">
        <v>4</v>
      </c>
      <c r="H248" s="19">
        <v>20</v>
      </c>
    </row>
    <row r="249" spans="1:8" x14ac:dyDescent="0.25">
      <c r="A249" s="14" t="str">
        <f t="shared" si="3"/>
        <v>browndo012010</v>
      </c>
      <c r="B249" s="19" t="s">
        <v>1234</v>
      </c>
      <c r="C249" s="19">
        <v>2010</v>
      </c>
      <c r="D249" s="19" t="s">
        <v>2331</v>
      </c>
      <c r="E249" s="19">
        <v>28</v>
      </c>
      <c r="F249" s="19">
        <v>1</v>
      </c>
      <c r="G249" s="19">
        <v>1</v>
      </c>
      <c r="H249" s="19">
        <v>0</v>
      </c>
    </row>
    <row r="250" spans="1:8" x14ac:dyDescent="0.25">
      <c r="A250" s="14" t="str">
        <f t="shared" si="3"/>
        <v>browndo012010</v>
      </c>
      <c r="B250" s="19" t="s">
        <v>1234</v>
      </c>
      <c r="C250" s="19">
        <v>2010</v>
      </c>
      <c r="D250" s="19" t="s">
        <v>2332</v>
      </c>
    </row>
    <row r="251" spans="1:8" x14ac:dyDescent="0.25">
      <c r="A251" s="14" t="str">
        <f t="shared" si="3"/>
        <v>browndu012010</v>
      </c>
      <c r="B251" s="19" t="s">
        <v>1057</v>
      </c>
      <c r="C251" s="19">
        <v>2010</v>
      </c>
      <c r="D251" s="19" t="s">
        <v>2336</v>
      </c>
      <c r="E251" s="19">
        <v>26</v>
      </c>
      <c r="F251" s="19">
        <v>4</v>
      </c>
      <c r="G251" s="19">
        <v>0</v>
      </c>
      <c r="H251" s="19">
        <v>2</v>
      </c>
    </row>
    <row r="252" spans="1:8" x14ac:dyDescent="0.25">
      <c r="A252" s="14" t="str">
        <f t="shared" si="3"/>
        <v>brownjo052010</v>
      </c>
      <c r="B252" s="19" t="s">
        <v>1235</v>
      </c>
      <c r="C252" s="19">
        <v>2010</v>
      </c>
      <c r="D252" s="19" t="s">
        <v>2335</v>
      </c>
      <c r="E252" s="19">
        <v>70</v>
      </c>
      <c r="F252" s="19">
        <v>2</v>
      </c>
      <c r="G252" s="19">
        <v>0</v>
      </c>
      <c r="H252" s="19">
        <v>5</v>
      </c>
    </row>
    <row r="253" spans="1:8" x14ac:dyDescent="0.25">
      <c r="A253" s="14" t="str">
        <f t="shared" si="3"/>
        <v>brownjo052010</v>
      </c>
      <c r="B253" s="19" t="s">
        <v>1235</v>
      </c>
      <c r="C253" s="19">
        <v>2010</v>
      </c>
      <c r="D253" s="19" t="s">
        <v>2330</v>
      </c>
    </row>
    <row r="254" spans="1:8" x14ac:dyDescent="0.25">
      <c r="A254" s="14" t="str">
        <f t="shared" si="3"/>
        <v>brownjo052010</v>
      </c>
      <c r="B254" s="19" t="s">
        <v>1235</v>
      </c>
      <c r="C254" s="19">
        <v>2010</v>
      </c>
      <c r="D254" s="19" t="s">
        <v>2331</v>
      </c>
      <c r="E254" s="19">
        <v>17</v>
      </c>
      <c r="F254" s="19">
        <v>1</v>
      </c>
      <c r="G254" s="19">
        <v>0</v>
      </c>
      <c r="H254" s="19">
        <v>0</v>
      </c>
    </row>
    <row r="255" spans="1:8" x14ac:dyDescent="0.25">
      <c r="A255" s="14" t="str">
        <f t="shared" si="3"/>
        <v>broxtjo012010</v>
      </c>
      <c r="B255" s="19" t="s">
        <v>520</v>
      </c>
      <c r="C255" s="19">
        <v>2010</v>
      </c>
      <c r="D255" s="19" t="s">
        <v>2334</v>
      </c>
      <c r="E255" s="19">
        <v>3</v>
      </c>
      <c r="F255" s="19">
        <v>7</v>
      </c>
      <c r="G255" s="19">
        <v>0</v>
      </c>
      <c r="H255" s="19">
        <v>0</v>
      </c>
    </row>
    <row r="256" spans="1:8" x14ac:dyDescent="0.25">
      <c r="A256" s="14" t="str">
        <f t="shared" si="3"/>
        <v>bruceja012010</v>
      </c>
      <c r="B256" s="19" t="s">
        <v>892</v>
      </c>
      <c r="C256" s="19">
        <v>2010</v>
      </c>
      <c r="D256" s="19" t="s">
        <v>2331</v>
      </c>
      <c r="E256" s="19">
        <v>343</v>
      </c>
      <c r="F256" s="19">
        <v>7</v>
      </c>
      <c r="G256" s="19">
        <v>3</v>
      </c>
      <c r="H256" s="19">
        <v>1</v>
      </c>
    </row>
    <row r="257" spans="1:8" x14ac:dyDescent="0.25">
      <c r="A257" s="14" t="str">
        <f t="shared" si="3"/>
        <v>bruceja012010</v>
      </c>
      <c r="B257" s="19" t="s">
        <v>892</v>
      </c>
      <c r="C257" s="19">
        <v>2010</v>
      </c>
      <c r="D257" s="19" t="s">
        <v>2332</v>
      </c>
    </row>
    <row r="258" spans="1:8" x14ac:dyDescent="0.25">
      <c r="A258" s="14" t="str">
        <f t="shared" si="3"/>
        <v>brunebr012010</v>
      </c>
      <c r="B258" s="19" t="s">
        <v>425</v>
      </c>
      <c r="C258" s="19">
        <v>2010</v>
      </c>
      <c r="D258" s="19" t="s">
        <v>2334</v>
      </c>
      <c r="E258" s="19">
        <v>1</v>
      </c>
      <c r="F258" s="19">
        <v>2</v>
      </c>
      <c r="G258" s="19">
        <v>1</v>
      </c>
      <c r="H258" s="19">
        <v>0</v>
      </c>
    </row>
    <row r="259" spans="1:8" x14ac:dyDescent="0.25">
      <c r="A259" s="14" t="str">
        <f t="shared" ref="A259:A322" si="4">B259&amp;C259</f>
        <v>buchhcl012010</v>
      </c>
      <c r="B259" s="19" t="s">
        <v>763</v>
      </c>
      <c r="C259" s="19">
        <v>2010</v>
      </c>
      <c r="D259" s="19" t="s">
        <v>2334</v>
      </c>
      <c r="E259" s="19">
        <v>21</v>
      </c>
      <c r="F259" s="19">
        <v>24</v>
      </c>
      <c r="G259" s="19">
        <v>2</v>
      </c>
      <c r="H259" s="19">
        <v>1</v>
      </c>
    </row>
    <row r="260" spans="1:8" x14ac:dyDescent="0.25">
      <c r="A260" s="14" t="str">
        <f t="shared" si="4"/>
        <v>buchhta012010</v>
      </c>
      <c r="B260" s="19" t="s">
        <v>632</v>
      </c>
      <c r="C260" s="19">
        <v>2010</v>
      </c>
      <c r="D260" s="19" t="s">
        <v>2334</v>
      </c>
      <c r="E260" s="19">
        <v>1</v>
      </c>
      <c r="F260" s="19">
        <v>0</v>
      </c>
      <c r="G260" s="19">
        <v>0</v>
      </c>
      <c r="H260" s="19">
        <v>0</v>
      </c>
    </row>
    <row r="261" spans="1:8" x14ac:dyDescent="0.25">
      <c r="A261" s="14" t="str">
        <f t="shared" si="4"/>
        <v>buchhta012010</v>
      </c>
      <c r="B261" s="19" t="s">
        <v>632</v>
      </c>
      <c r="C261" s="19">
        <v>2010</v>
      </c>
      <c r="D261" s="19" t="s">
        <v>2334</v>
      </c>
      <c r="E261" s="19">
        <v>0</v>
      </c>
      <c r="F261" s="19">
        <v>0</v>
      </c>
      <c r="G261" s="19">
        <v>0</v>
      </c>
      <c r="H261" s="19">
        <v>0</v>
      </c>
    </row>
    <row r="262" spans="1:8" x14ac:dyDescent="0.25">
      <c r="A262" s="14" t="str">
        <f t="shared" si="4"/>
        <v>buckjo012010</v>
      </c>
      <c r="B262" s="19" t="s">
        <v>426</v>
      </c>
      <c r="C262" s="19">
        <v>2010</v>
      </c>
      <c r="D262" s="19" t="s">
        <v>2336</v>
      </c>
      <c r="E262" s="19">
        <v>733</v>
      </c>
      <c r="F262" s="19">
        <v>40</v>
      </c>
      <c r="G262" s="19">
        <v>5</v>
      </c>
      <c r="H262" s="19">
        <v>6</v>
      </c>
    </row>
    <row r="263" spans="1:8" x14ac:dyDescent="0.25">
      <c r="A263" s="14" t="str">
        <f t="shared" si="4"/>
        <v>bucknbi022010</v>
      </c>
      <c r="B263" s="19" t="s">
        <v>764</v>
      </c>
      <c r="C263" s="19">
        <v>2010</v>
      </c>
      <c r="D263" s="19" t="s">
        <v>2334</v>
      </c>
      <c r="E263" s="19">
        <v>3</v>
      </c>
      <c r="F263" s="19">
        <v>1</v>
      </c>
      <c r="G263" s="19">
        <v>0</v>
      </c>
      <c r="H263" s="19">
        <v>0</v>
      </c>
    </row>
    <row r="264" spans="1:8" x14ac:dyDescent="0.25">
      <c r="A264" s="14" t="str">
        <f t="shared" si="4"/>
        <v>bucktr012010</v>
      </c>
      <c r="B264" s="19" t="s">
        <v>765</v>
      </c>
      <c r="C264" s="19">
        <v>2010</v>
      </c>
      <c r="D264" s="19" t="s">
        <v>2330</v>
      </c>
    </row>
    <row r="265" spans="1:8" x14ac:dyDescent="0.25">
      <c r="A265" s="14" t="str">
        <f t="shared" si="4"/>
        <v>bucktr012010</v>
      </c>
      <c r="B265" s="19" t="s">
        <v>765</v>
      </c>
      <c r="C265" s="19">
        <v>2010</v>
      </c>
      <c r="D265" s="19" t="s">
        <v>2331</v>
      </c>
      <c r="E265" s="19">
        <v>16</v>
      </c>
      <c r="F265" s="19">
        <v>0</v>
      </c>
      <c r="G265" s="19">
        <v>0</v>
      </c>
      <c r="H265" s="19">
        <v>0</v>
      </c>
    </row>
    <row r="266" spans="1:8" x14ac:dyDescent="0.25">
      <c r="A266" s="14" t="str">
        <f t="shared" si="4"/>
        <v>bucktr012010</v>
      </c>
      <c r="B266" s="19" t="s">
        <v>765</v>
      </c>
      <c r="C266" s="19">
        <v>2010</v>
      </c>
      <c r="D266" s="19" t="s">
        <v>2332</v>
      </c>
    </row>
    <row r="267" spans="1:8" x14ac:dyDescent="0.25">
      <c r="A267" s="14" t="str">
        <f t="shared" si="4"/>
        <v>buddery012010</v>
      </c>
      <c r="B267" s="19" t="s">
        <v>766</v>
      </c>
      <c r="C267" s="19">
        <v>2010</v>
      </c>
      <c r="D267" s="19" t="s">
        <v>2336</v>
      </c>
      <c r="E267" s="19">
        <v>35</v>
      </c>
      <c r="F267" s="19">
        <v>2</v>
      </c>
      <c r="G267" s="19">
        <v>0</v>
      </c>
      <c r="H267" s="19">
        <v>1</v>
      </c>
    </row>
    <row r="268" spans="1:8" x14ac:dyDescent="0.25">
      <c r="A268" s="14" t="str">
        <f t="shared" si="4"/>
        <v>buehrma012010</v>
      </c>
      <c r="B268" s="19" t="s">
        <v>64</v>
      </c>
      <c r="C268" s="19">
        <v>2010</v>
      </c>
      <c r="D268" s="19" t="s">
        <v>2334</v>
      </c>
      <c r="E268" s="19">
        <v>4</v>
      </c>
      <c r="F268" s="19">
        <v>46</v>
      </c>
      <c r="G268" s="19">
        <v>0</v>
      </c>
      <c r="H268" s="19">
        <v>4</v>
      </c>
    </row>
    <row r="269" spans="1:8" x14ac:dyDescent="0.25">
      <c r="A269" s="14" t="str">
        <f t="shared" si="4"/>
        <v>buentja012010</v>
      </c>
      <c r="B269" s="19" t="s">
        <v>1236</v>
      </c>
      <c r="C269" s="19">
        <v>2010</v>
      </c>
      <c r="D269" s="19" t="s">
        <v>2334</v>
      </c>
      <c r="E269" s="19">
        <v>2</v>
      </c>
      <c r="F269" s="19">
        <v>1</v>
      </c>
      <c r="G269" s="19">
        <v>0</v>
      </c>
      <c r="H269" s="19">
        <v>0</v>
      </c>
    </row>
    <row r="270" spans="1:8" x14ac:dyDescent="0.25">
      <c r="A270" s="14" t="str">
        <f t="shared" si="4"/>
        <v>bulgeja012010</v>
      </c>
      <c r="B270" s="19" t="s">
        <v>521</v>
      </c>
      <c r="C270" s="19">
        <v>2010</v>
      </c>
      <c r="D270" s="19" t="s">
        <v>2334</v>
      </c>
      <c r="E270" s="19">
        <v>3</v>
      </c>
      <c r="F270" s="19">
        <v>1</v>
      </c>
      <c r="G270" s="19">
        <v>0</v>
      </c>
      <c r="H270" s="19">
        <v>0</v>
      </c>
    </row>
    <row r="271" spans="1:8" x14ac:dyDescent="0.25">
      <c r="A271" s="14" t="str">
        <f t="shared" si="4"/>
        <v>bullibr012010</v>
      </c>
      <c r="B271" s="19" t="s">
        <v>522</v>
      </c>
      <c r="C271" s="19">
        <v>2010</v>
      </c>
      <c r="D271" s="19" t="s">
        <v>2334</v>
      </c>
      <c r="E271" s="19">
        <v>6</v>
      </c>
      <c r="F271" s="19">
        <v>2</v>
      </c>
      <c r="G271" s="19">
        <v>2</v>
      </c>
      <c r="H271" s="19">
        <v>1</v>
      </c>
    </row>
    <row r="272" spans="1:8" x14ac:dyDescent="0.25">
      <c r="A272" s="14" t="str">
        <f t="shared" si="4"/>
        <v>bumgama012010</v>
      </c>
      <c r="B272" s="19" t="s">
        <v>1058</v>
      </c>
      <c r="C272" s="19">
        <v>2010</v>
      </c>
      <c r="D272" s="19" t="s">
        <v>2334</v>
      </c>
      <c r="E272" s="19">
        <v>3</v>
      </c>
      <c r="F272" s="19">
        <v>10</v>
      </c>
      <c r="G272" s="19">
        <v>1</v>
      </c>
      <c r="H272" s="19">
        <v>0</v>
      </c>
    </row>
    <row r="273" spans="1:8" x14ac:dyDescent="0.25">
      <c r="A273" s="14" t="str">
        <f t="shared" si="4"/>
        <v>burkeja022010</v>
      </c>
      <c r="B273" s="19" t="s">
        <v>234</v>
      </c>
      <c r="C273" s="19">
        <v>2010</v>
      </c>
      <c r="D273" s="19" t="s">
        <v>2336</v>
      </c>
      <c r="E273" s="19">
        <v>1</v>
      </c>
      <c r="F273" s="19">
        <v>0</v>
      </c>
      <c r="G273" s="19">
        <v>0</v>
      </c>
      <c r="H273" s="19">
        <v>0</v>
      </c>
    </row>
    <row r="274" spans="1:8" x14ac:dyDescent="0.25">
      <c r="A274" s="14" t="str">
        <f t="shared" si="4"/>
        <v>burneaj012010</v>
      </c>
      <c r="B274" s="19" t="s">
        <v>65</v>
      </c>
      <c r="C274" s="19">
        <v>2010</v>
      </c>
      <c r="D274" s="19" t="s">
        <v>2334</v>
      </c>
      <c r="E274" s="19">
        <v>9</v>
      </c>
      <c r="F274" s="19">
        <v>16</v>
      </c>
      <c r="G274" s="19">
        <v>4</v>
      </c>
      <c r="H274" s="19">
        <v>1</v>
      </c>
    </row>
    <row r="275" spans="1:8" x14ac:dyDescent="0.25">
      <c r="A275" s="14" t="str">
        <f t="shared" si="4"/>
        <v>burneal012010</v>
      </c>
      <c r="B275" s="19" t="s">
        <v>1237</v>
      </c>
      <c r="C275" s="19">
        <v>2010</v>
      </c>
      <c r="D275" s="19" t="s">
        <v>2334</v>
      </c>
      <c r="E275" s="19">
        <v>1</v>
      </c>
      <c r="F275" s="19">
        <v>5</v>
      </c>
      <c r="G275" s="19">
        <v>1</v>
      </c>
      <c r="H275" s="19">
        <v>0</v>
      </c>
    </row>
    <row r="276" spans="1:8" x14ac:dyDescent="0.25">
      <c r="A276" s="14" t="str">
        <f t="shared" si="4"/>
        <v>burnese012010</v>
      </c>
      <c r="B276" s="19" t="s">
        <v>427</v>
      </c>
      <c r="C276" s="19">
        <v>2010</v>
      </c>
      <c r="D276" s="19" t="s">
        <v>2334</v>
      </c>
      <c r="E276" s="19">
        <v>5</v>
      </c>
      <c r="F276" s="19">
        <v>12</v>
      </c>
      <c r="G276" s="19">
        <v>0</v>
      </c>
      <c r="H276" s="19">
        <v>0</v>
      </c>
    </row>
    <row r="277" spans="1:8" x14ac:dyDescent="0.25">
      <c r="A277" s="14" t="str">
        <f t="shared" si="4"/>
        <v>burrebr012010</v>
      </c>
      <c r="B277" s="19" t="s">
        <v>633</v>
      </c>
      <c r="C277" s="19">
        <v>2010</v>
      </c>
      <c r="D277" s="19" t="s">
        <v>2334</v>
      </c>
      <c r="E277" s="19">
        <v>0</v>
      </c>
      <c r="F277" s="19">
        <v>13</v>
      </c>
      <c r="G277" s="19">
        <v>0</v>
      </c>
      <c r="H277" s="19">
        <v>0</v>
      </c>
    </row>
    <row r="278" spans="1:8" x14ac:dyDescent="0.25">
      <c r="A278" s="14" t="str">
        <f t="shared" si="4"/>
        <v>burrepa012010</v>
      </c>
      <c r="B278" s="19" t="s">
        <v>66</v>
      </c>
      <c r="C278" s="19">
        <v>2010</v>
      </c>
      <c r="D278" s="19" t="s">
        <v>2330</v>
      </c>
    </row>
    <row r="279" spans="1:8" x14ac:dyDescent="0.25">
      <c r="A279" s="14" t="str">
        <f t="shared" si="4"/>
        <v>burrepa012010</v>
      </c>
      <c r="B279" s="19" t="s">
        <v>66</v>
      </c>
      <c r="C279" s="19">
        <v>2010</v>
      </c>
      <c r="D279" s="19" t="s">
        <v>2331</v>
      </c>
      <c r="E279" s="19">
        <v>121</v>
      </c>
      <c r="F279" s="19">
        <v>4</v>
      </c>
      <c r="G279" s="19">
        <v>2</v>
      </c>
      <c r="H279" s="19">
        <v>0</v>
      </c>
    </row>
    <row r="280" spans="1:8" x14ac:dyDescent="0.25">
      <c r="A280" s="14" t="str">
        <f t="shared" si="4"/>
        <v>burriem012010</v>
      </c>
      <c r="B280" s="19" t="s">
        <v>894</v>
      </c>
      <c r="C280" s="19">
        <v>2010</v>
      </c>
      <c r="D280" s="19" t="s">
        <v>39</v>
      </c>
      <c r="E280" s="19">
        <v>3</v>
      </c>
      <c r="F280" s="19">
        <v>1</v>
      </c>
      <c r="G280" s="19">
        <v>0</v>
      </c>
      <c r="H280" s="19">
        <v>0</v>
      </c>
    </row>
    <row r="281" spans="1:8" x14ac:dyDescent="0.25">
      <c r="A281" s="14" t="str">
        <f t="shared" si="4"/>
        <v>burtoja012010</v>
      </c>
      <c r="B281" s="19" t="s">
        <v>767</v>
      </c>
      <c r="C281" s="19">
        <v>2010</v>
      </c>
      <c r="D281" s="19" t="s">
        <v>2334</v>
      </c>
      <c r="E281" s="19">
        <v>1</v>
      </c>
      <c r="F281" s="19">
        <v>0</v>
      </c>
      <c r="G281" s="19">
        <v>0</v>
      </c>
      <c r="H281" s="19">
        <v>0</v>
      </c>
    </row>
    <row r="282" spans="1:8" x14ac:dyDescent="0.25">
      <c r="A282" s="14" t="str">
        <f t="shared" si="4"/>
        <v>bushda012010</v>
      </c>
      <c r="B282" s="19" t="s">
        <v>428</v>
      </c>
      <c r="C282" s="19">
        <v>2010</v>
      </c>
      <c r="D282" s="19" t="s">
        <v>2334</v>
      </c>
      <c r="E282" s="19">
        <v>7</v>
      </c>
      <c r="F282" s="19">
        <v>14</v>
      </c>
      <c r="G282" s="19">
        <v>1</v>
      </c>
      <c r="H282" s="19">
        <v>1</v>
      </c>
    </row>
    <row r="283" spans="1:8" x14ac:dyDescent="0.25">
      <c r="A283" s="14" t="str">
        <f t="shared" si="4"/>
        <v>buterdr012010</v>
      </c>
      <c r="B283" s="19" t="s">
        <v>1238</v>
      </c>
      <c r="C283" s="19">
        <v>2010</v>
      </c>
      <c r="D283" s="19" t="s">
        <v>2336</v>
      </c>
      <c r="E283" s="19">
        <v>301</v>
      </c>
      <c r="F283" s="19">
        <v>26</v>
      </c>
      <c r="G283" s="19">
        <v>5</v>
      </c>
      <c r="H283" s="19">
        <v>3</v>
      </c>
    </row>
    <row r="284" spans="1:8" x14ac:dyDescent="0.25">
      <c r="A284" s="14" t="str">
        <f t="shared" si="4"/>
        <v>butlebi032010</v>
      </c>
      <c r="B284" s="19" t="s">
        <v>768</v>
      </c>
      <c r="C284" s="19">
        <v>2010</v>
      </c>
      <c r="D284" s="19" t="s">
        <v>2335</v>
      </c>
      <c r="E284" s="19">
        <v>1002</v>
      </c>
      <c r="F284" s="19">
        <v>96</v>
      </c>
      <c r="G284" s="19">
        <v>6</v>
      </c>
      <c r="H284" s="19">
        <v>101</v>
      </c>
    </row>
    <row r="285" spans="1:8" x14ac:dyDescent="0.25">
      <c r="A285" s="14" t="str">
        <f t="shared" si="4"/>
        <v>byrdati012010</v>
      </c>
      <c r="B285" s="19" t="s">
        <v>67</v>
      </c>
      <c r="C285" s="19">
        <v>2010</v>
      </c>
      <c r="D285" s="19" t="s">
        <v>2334</v>
      </c>
      <c r="E285" s="19">
        <v>0</v>
      </c>
      <c r="F285" s="19">
        <v>3</v>
      </c>
      <c r="G285" s="19">
        <v>0</v>
      </c>
      <c r="H285" s="19">
        <v>0</v>
      </c>
    </row>
    <row r="286" spans="1:8" x14ac:dyDescent="0.25">
      <c r="A286" s="14" t="str">
        <f t="shared" si="4"/>
        <v>byrdma012010</v>
      </c>
      <c r="B286" s="19" t="s">
        <v>291</v>
      </c>
      <c r="C286" s="19">
        <v>2010</v>
      </c>
      <c r="D286" s="19" t="s">
        <v>2329</v>
      </c>
    </row>
    <row r="287" spans="1:8" x14ac:dyDescent="0.25">
      <c r="A287" s="14" t="str">
        <f t="shared" si="4"/>
        <v>byrdma012010</v>
      </c>
      <c r="B287" s="19" t="s">
        <v>291</v>
      </c>
      <c r="C287" s="19">
        <v>2010</v>
      </c>
      <c r="D287" s="19" t="s">
        <v>2331</v>
      </c>
      <c r="E287" s="19">
        <v>371</v>
      </c>
      <c r="F287" s="19">
        <v>6</v>
      </c>
      <c r="G287" s="19">
        <v>3</v>
      </c>
      <c r="H287" s="19">
        <v>2</v>
      </c>
    </row>
    <row r="288" spans="1:8" x14ac:dyDescent="0.25">
      <c r="A288" s="14" t="str">
        <f t="shared" si="4"/>
        <v>byrneer012010</v>
      </c>
      <c r="B288" s="19" t="s">
        <v>68</v>
      </c>
      <c r="C288" s="19">
        <v>2010</v>
      </c>
      <c r="D288" s="19" t="s">
        <v>2329</v>
      </c>
    </row>
    <row r="289" spans="1:8" x14ac:dyDescent="0.25">
      <c r="A289" s="14" t="str">
        <f t="shared" si="4"/>
        <v>byrneer012010</v>
      </c>
      <c r="B289" s="19" t="s">
        <v>68</v>
      </c>
      <c r="C289" s="19">
        <v>2010</v>
      </c>
      <c r="D289" s="19" t="s">
        <v>2330</v>
      </c>
    </row>
    <row r="290" spans="1:8" x14ac:dyDescent="0.25">
      <c r="A290" s="14" t="str">
        <f t="shared" si="4"/>
        <v>byrneer012010</v>
      </c>
      <c r="B290" s="19" t="s">
        <v>68</v>
      </c>
      <c r="C290" s="19">
        <v>2010</v>
      </c>
      <c r="D290" s="19" t="s">
        <v>2331</v>
      </c>
      <c r="E290" s="19">
        <v>28</v>
      </c>
      <c r="F290" s="19">
        <v>0</v>
      </c>
      <c r="G290" s="19">
        <v>0</v>
      </c>
      <c r="H290" s="19">
        <v>0</v>
      </c>
    </row>
    <row r="291" spans="1:8" x14ac:dyDescent="0.25">
      <c r="A291" s="14" t="str">
        <f t="shared" si="4"/>
        <v>cabreas012010</v>
      </c>
      <c r="B291" s="19" t="s">
        <v>769</v>
      </c>
      <c r="C291" s="19">
        <v>2010</v>
      </c>
      <c r="D291" s="19" t="s">
        <v>2333</v>
      </c>
      <c r="E291" s="19">
        <v>148</v>
      </c>
      <c r="F291" s="19">
        <v>271</v>
      </c>
      <c r="G291" s="19">
        <v>12</v>
      </c>
      <c r="H291" s="19">
        <v>73</v>
      </c>
    </row>
    <row r="292" spans="1:8" x14ac:dyDescent="0.25">
      <c r="A292" s="14" t="str">
        <f t="shared" si="4"/>
        <v>cabreev012010</v>
      </c>
      <c r="B292" s="19" t="s">
        <v>1060</v>
      </c>
      <c r="C292" s="19">
        <v>2010</v>
      </c>
      <c r="D292" s="19" t="s">
        <v>39</v>
      </c>
      <c r="E292" s="19">
        <v>7</v>
      </c>
      <c r="F292" s="19">
        <v>15</v>
      </c>
      <c r="G292" s="19">
        <v>0</v>
      </c>
      <c r="H292" s="19">
        <v>3</v>
      </c>
    </row>
    <row r="293" spans="1:8" x14ac:dyDescent="0.25">
      <c r="A293" s="14" t="str">
        <f t="shared" si="4"/>
        <v>cabreev012010</v>
      </c>
      <c r="B293" s="19" t="s">
        <v>1060</v>
      </c>
      <c r="C293" s="19">
        <v>2010</v>
      </c>
      <c r="D293" s="19" t="s">
        <v>2333</v>
      </c>
      <c r="E293" s="19">
        <v>63</v>
      </c>
      <c r="F293" s="19">
        <v>137</v>
      </c>
      <c r="G293" s="19">
        <v>7</v>
      </c>
      <c r="H293" s="19">
        <v>30</v>
      </c>
    </row>
    <row r="294" spans="1:8" x14ac:dyDescent="0.25">
      <c r="A294" s="14" t="str">
        <f t="shared" si="4"/>
        <v>cabrefe012010</v>
      </c>
      <c r="B294" s="19" t="s">
        <v>429</v>
      </c>
      <c r="C294" s="19">
        <v>2010</v>
      </c>
      <c r="D294" s="19" t="s">
        <v>2334</v>
      </c>
      <c r="E294" s="19">
        <v>0</v>
      </c>
      <c r="F294" s="19">
        <v>0</v>
      </c>
      <c r="G294" s="19">
        <v>0</v>
      </c>
      <c r="H294" s="19">
        <v>0</v>
      </c>
    </row>
    <row r="295" spans="1:8" x14ac:dyDescent="0.25">
      <c r="A295" s="14" t="str">
        <f t="shared" si="4"/>
        <v>cabreme012010</v>
      </c>
      <c r="B295" s="19" t="s">
        <v>523</v>
      </c>
      <c r="C295" s="19">
        <v>2010</v>
      </c>
      <c r="D295" s="19" t="s">
        <v>2329</v>
      </c>
    </row>
    <row r="296" spans="1:8" x14ac:dyDescent="0.25">
      <c r="A296" s="14" t="str">
        <f t="shared" si="4"/>
        <v>cabreme012010</v>
      </c>
      <c r="B296" s="19" t="s">
        <v>523</v>
      </c>
      <c r="C296" s="19">
        <v>2010</v>
      </c>
      <c r="D296" s="19" t="s">
        <v>2330</v>
      </c>
    </row>
    <row r="297" spans="1:8" x14ac:dyDescent="0.25">
      <c r="A297" s="14" t="str">
        <f t="shared" si="4"/>
        <v>cabreme012010</v>
      </c>
      <c r="B297" s="19" t="s">
        <v>523</v>
      </c>
      <c r="C297" s="19">
        <v>2010</v>
      </c>
      <c r="D297" s="19" t="s">
        <v>2331</v>
      </c>
      <c r="E297" s="19">
        <v>213</v>
      </c>
      <c r="F297" s="19">
        <v>8</v>
      </c>
      <c r="G297" s="19">
        <v>4</v>
      </c>
      <c r="H297" s="19">
        <v>2</v>
      </c>
    </row>
    <row r="298" spans="1:8" x14ac:dyDescent="0.25">
      <c r="A298" s="14" t="str">
        <f t="shared" si="4"/>
        <v>cabreme012010</v>
      </c>
      <c r="B298" s="19" t="s">
        <v>523</v>
      </c>
      <c r="C298" s="19">
        <v>2010</v>
      </c>
      <c r="D298" s="19" t="s">
        <v>2332</v>
      </c>
    </row>
    <row r="299" spans="1:8" x14ac:dyDescent="0.25">
      <c r="A299" s="14" t="str">
        <f t="shared" si="4"/>
        <v>cabremi012010</v>
      </c>
      <c r="B299" s="19" t="s">
        <v>358</v>
      </c>
      <c r="C299" s="19">
        <v>2010</v>
      </c>
      <c r="D299" s="19" t="s">
        <v>2335</v>
      </c>
      <c r="E299" s="19">
        <v>1218</v>
      </c>
      <c r="F299" s="19">
        <v>96</v>
      </c>
      <c r="G299" s="19">
        <v>13</v>
      </c>
      <c r="H299" s="19">
        <v>133</v>
      </c>
    </row>
    <row r="300" spans="1:8" x14ac:dyDescent="0.25">
      <c r="A300" s="14" t="str">
        <f t="shared" si="4"/>
        <v>cabreor012010</v>
      </c>
      <c r="B300" s="19" t="s">
        <v>69</v>
      </c>
      <c r="C300" s="19">
        <v>2010</v>
      </c>
      <c r="D300" s="19" t="s">
        <v>2333</v>
      </c>
      <c r="E300" s="19">
        <v>165</v>
      </c>
      <c r="F300" s="19">
        <v>300</v>
      </c>
      <c r="G300" s="19">
        <v>11</v>
      </c>
      <c r="H300" s="19">
        <v>60</v>
      </c>
    </row>
    <row r="301" spans="1:8" x14ac:dyDescent="0.25">
      <c r="A301" s="14" t="str">
        <f t="shared" si="4"/>
        <v>cahiltr012010</v>
      </c>
      <c r="B301" s="19" t="s">
        <v>1061</v>
      </c>
      <c r="C301" s="19">
        <v>2010</v>
      </c>
      <c r="D301" s="19" t="s">
        <v>2334</v>
      </c>
      <c r="E301" s="19">
        <v>6</v>
      </c>
      <c r="F301" s="19">
        <v>54</v>
      </c>
      <c r="G301" s="19">
        <v>1</v>
      </c>
      <c r="H301" s="19">
        <v>2</v>
      </c>
    </row>
    <row r="302" spans="1:8" x14ac:dyDescent="0.25">
      <c r="A302" s="14" t="str">
        <f t="shared" si="4"/>
        <v>cainlo012010</v>
      </c>
      <c r="B302" s="19" t="s">
        <v>1239</v>
      </c>
      <c r="C302" s="19">
        <v>2010</v>
      </c>
      <c r="D302" s="19" t="s">
        <v>2329</v>
      </c>
    </row>
    <row r="303" spans="1:8" x14ac:dyDescent="0.25">
      <c r="A303" s="14" t="str">
        <f t="shared" si="4"/>
        <v>cainlo012010</v>
      </c>
      <c r="B303" s="19" t="s">
        <v>1239</v>
      </c>
      <c r="C303" s="19">
        <v>2010</v>
      </c>
      <c r="D303" s="19" t="s">
        <v>2330</v>
      </c>
    </row>
    <row r="304" spans="1:8" x14ac:dyDescent="0.25">
      <c r="A304" s="14" t="str">
        <f t="shared" si="4"/>
        <v>cainlo012010</v>
      </c>
      <c r="B304" s="19" t="s">
        <v>1239</v>
      </c>
      <c r="C304" s="19">
        <v>2010</v>
      </c>
      <c r="D304" s="19" t="s">
        <v>2331</v>
      </c>
      <c r="E304" s="19">
        <v>101</v>
      </c>
      <c r="F304" s="19">
        <v>3</v>
      </c>
      <c r="G304" s="19">
        <v>2</v>
      </c>
      <c r="H304" s="19">
        <v>2</v>
      </c>
    </row>
    <row r="305" spans="1:8" x14ac:dyDescent="0.25">
      <c r="A305" s="14" t="str">
        <f t="shared" si="4"/>
        <v>cainlo012010</v>
      </c>
      <c r="B305" s="19" t="s">
        <v>1239</v>
      </c>
      <c r="C305" s="19">
        <v>2010</v>
      </c>
      <c r="D305" s="19" t="s">
        <v>2332</v>
      </c>
    </row>
    <row r="306" spans="1:8" x14ac:dyDescent="0.25">
      <c r="A306" s="14" t="str">
        <f t="shared" si="4"/>
        <v>cainma012010</v>
      </c>
      <c r="B306" s="19" t="s">
        <v>524</v>
      </c>
      <c r="C306" s="19">
        <v>2010</v>
      </c>
      <c r="D306" s="19" t="s">
        <v>2334</v>
      </c>
      <c r="E306" s="19">
        <v>9</v>
      </c>
      <c r="F306" s="19">
        <v>24</v>
      </c>
      <c r="G306" s="19">
        <v>2</v>
      </c>
      <c r="H306" s="19">
        <v>0</v>
      </c>
    </row>
    <row r="307" spans="1:8" x14ac:dyDescent="0.25">
      <c r="A307" s="14" t="str">
        <f t="shared" si="4"/>
        <v>cairomi012010</v>
      </c>
      <c r="B307" s="19" t="s">
        <v>70</v>
      </c>
      <c r="C307" s="19">
        <v>2010</v>
      </c>
      <c r="D307" s="19" t="s">
        <v>2335</v>
      </c>
      <c r="E307" s="19">
        <v>97</v>
      </c>
      <c r="F307" s="19">
        <v>4</v>
      </c>
      <c r="G307" s="19">
        <v>1</v>
      </c>
      <c r="H307" s="19">
        <v>14</v>
      </c>
    </row>
    <row r="308" spans="1:8" x14ac:dyDescent="0.25">
      <c r="A308" s="14" t="str">
        <f t="shared" si="4"/>
        <v>cairomi012010</v>
      </c>
      <c r="B308" s="19" t="s">
        <v>70</v>
      </c>
      <c r="C308" s="19">
        <v>2010</v>
      </c>
      <c r="D308" s="19" t="s">
        <v>39</v>
      </c>
      <c r="E308" s="19">
        <v>3</v>
      </c>
      <c r="F308" s="19">
        <v>8</v>
      </c>
      <c r="G308" s="19">
        <v>0</v>
      </c>
      <c r="H308" s="19">
        <v>1</v>
      </c>
    </row>
    <row r="309" spans="1:8" x14ac:dyDescent="0.25">
      <c r="A309" s="14" t="str">
        <f t="shared" si="4"/>
        <v>cairomi012010</v>
      </c>
      <c r="B309" s="19" t="s">
        <v>70</v>
      </c>
      <c r="C309" s="19">
        <v>2010</v>
      </c>
      <c r="D309" s="19" t="s">
        <v>40</v>
      </c>
      <c r="E309" s="19">
        <v>17</v>
      </c>
      <c r="F309" s="19">
        <v>29</v>
      </c>
      <c r="G309" s="19">
        <v>2</v>
      </c>
      <c r="H309" s="19">
        <v>4</v>
      </c>
    </row>
    <row r="310" spans="1:8" x14ac:dyDescent="0.25">
      <c r="A310" s="14" t="str">
        <f t="shared" si="4"/>
        <v>cairomi012010</v>
      </c>
      <c r="B310" s="19" t="s">
        <v>70</v>
      </c>
      <c r="C310" s="19">
        <v>2010</v>
      </c>
      <c r="D310" s="19" t="s">
        <v>2331</v>
      </c>
      <c r="E310" s="19">
        <v>1</v>
      </c>
      <c r="F310" s="19">
        <v>0</v>
      </c>
      <c r="G310" s="19">
        <v>0</v>
      </c>
      <c r="H310" s="19">
        <v>0</v>
      </c>
    </row>
    <row r="311" spans="1:8" x14ac:dyDescent="0.25">
      <c r="A311" s="14" t="str">
        <f t="shared" si="4"/>
        <v>cairomi012010</v>
      </c>
      <c r="B311" s="19" t="s">
        <v>70</v>
      </c>
      <c r="C311" s="19">
        <v>2010</v>
      </c>
      <c r="D311" s="19" t="s">
        <v>2332</v>
      </c>
    </row>
    <row r="312" spans="1:8" x14ac:dyDescent="0.25">
      <c r="A312" s="14" t="str">
        <f t="shared" si="4"/>
        <v>cairomi012010</v>
      </c>
      <c r="B312" s="19" t="s">
        <v>70</v>
      </c>
      <c r="C312" s="19">
        <v>2010</v>
      </c>
      <c r="D312" s="19" t="s">
        <v>2333</v>
      </c>
      <c r="E312" s="19">
        <v>0</v>
      </c>
      <c r="F312" s="19">
        <v>0</v>
      </c>
      <c r="G312" s="19">
        <v>0</v>
      </c>
      <c r="H312" s="19">
        <v>0</v>
      </c>
    </row>
    <row r="313" spans="1:8" x14ac:dyDescent="0.25">
      <c r="A313" s="14" t="str">
        <f t="shared" si="4"/>
        <v>callaal012010</v>
      </c>
      <c r="B313" s="19" t="s">
        <v>634</v>
      </c>
      <c r="C313" s="19">
        <v>2010</v>
      </c>
      <c r="D313" s="19" t="s">
        <v>39</v>
      </c>
      <c r="E313" s="19">
        <v>19</v>
      </c>
      <c r="F313" s="19">
        <v>30</v>
      </c>
      <c r="G313" s="19">
        <v>1</v>
      </c>
      <c r="H313" s="19">
        <v>9</v>
      </c>
    </row>
    <row r="314" spans="1:8" x14ac:dyDescent="0.25">
      <c r="A314" s="14" t="str">
        <f t="shared" si="4"/>
        <v>callaal012010</v>
      </c>
      <c r="B314" s="19" t="s">
        <v>634</v>
      </c>
      <c r="C314" s="19">
        <v>2010</v>
      </c>
      <c r="D314" s="19" t="s">
        <v>39</v>
      </c>
      <c r="E314" s="19">
        <v>0</v>
      </c>
      <c r="F314" s="19">
        <v>0</v>
      </c>
      <c r="G314" s="19">
        <v>0</v>
      </c>
      <c r="H314" s="19">
        <v>0</v>
      </c>
    </row>
    <row r="315" spans="1:8" x14ac:dyDescent="0.25">
      <c r="A315" s="14" t="str">
        <f t="shared" si="4"/>
        <v>callaal012010</v>
      </c>
      <c r="B315" s="19" t="s">
        <v>634</v>
      </c>
      <c r="C315" s="19">
        <v>2010</v>
      </c>
      <c r="D315" s="19" t="s">
        <v>40</v>
      </c>
      <c r="E315" s="19">
        <v>45</v>
      </c>
      <c r="F315" s="19">
        <v>139</v>
      </c>
      <c r="G315" s="19">
        <v>6</v>
      </c>
      <c r="H315" s="19">
        <v>13</v>
      </c>
    </row>
    <row r="316" spans="1:8" x14ac:dyDescent="0.25">
      <c r="A316" s="14" t="str">
        <f t="shared" si="4"/>
        <v>callaal012010</v>
      </c>
      <c r="B316" s="19" t="s">
        <v>634</v>
      </c>
      <c r="C316" s="19">
        <v>2010</v>
      </c>
      <c r="D316" s="19" t="s">
        <v>40</v>
      </c>
      <c r="E316" s="19">
        <v>38</v>
      </c>
      <c r="F316" s="19">
        <v>100</v>
      </c>
      <c r="G316" s="19">
        <v>4</v>
      </c>
      <c r="H316" s="19">
        <v>12</v>
      </c>
    </row>
    <row r="317" spans="1:8" x14ac:dyDescent="0.25">
      <c r="A317" s="14" t="str">
        <f t="shared" si="4"/>
        <v>callaal012010</v>
      </c>
      <c r="B317" s="19" t="s">
        <v>634</v>
      </c>
      <c r="C317" s="19">
        <v>2010</v>
      </c>
      <c r="D317" s="19" t="s">
        <v>2330</v>
      </c>
    </row>
    <row r="318" spans="1:8" x14ac:dyDescent="0.25">
      <c r="A318" s="14" t="str">
        <f t="shared" si="4"/>
        <v>callaal012010</v>
      </c>
      <c r="B318" s="19" t="s">
        <v>634</v>
      </c>
      <c r="C318" s="19">
        <v>2010</v>
      </c>
      <c r="D318" s="19" t="s">
        <v>2331</v>
      </c>
      <c r="E318" s="19">
        <v>0</v>
      </c>
      <c r="F318" s="19">
        <v>0</v>
      </c>
      <c r="G318" s="19">
        <v>0</v>
      </c>
      <c r="H318" s="19">
        <v>0</v>
      </c>
    </row>
    <row r="319" spans="1:8" x14ac:dyDescent="0.25">
      <c r="A319" s="14" t="str">
        <f t="shared" si="4"/>
        <v>camermi012010</v>
      </c>
      <c r="B319" s="19" t="s">
        <v>71</v>
      </c>
      <c r="C319" s="19">
        <v>2010</v>
      </c>
      <c r="D319" s="19" t="s">
        <v>2329</v>
      </c>
    </row>
    <row r="320" spans="1:8" x14ac:dyDescent="0.25">
      <c r="A320" s="14" t="str">
        <f t="shared" si="4"/>
        <v>camermi012010</v>
      </c>
      <c r="B320" s="19" t="s">
        <v>71</v>
      </c>
      <c r="C320" s="19">
        <v>2010</v>
      </c>
      <c r="D320" s="19" t="s">
        <v>2331</v>
      </c>
      <c r="E320" s="19">
        <v>111</v>
      </c>
      <c r="F320" s="19">
        <v>3</v>
      </c>
      <c r="G320" s="19">
        <v>2</v>
      </c>
      <c r="H320" s="19">
        <v>1</v>
      </c>
    </row>
    <row r="321" spans="1:8" x14ac:dyDescent="0.25">
      <c r="A321" s="14" t="str">
        <f t="shared" si="4"/>
        <v>campsh012010</v>
      </c>
      <c r="B321" s="19" t="s">
        <v>430</v>
      </c>
      <c r="C321" s="19">
        <v>2010</v>
      </c>
      <c r="D321" s="19" t="s">
        <v>2334</v>
      </c>
      <c r="E321" s="19">
        <v>4</v>
      </c>
      <c r="F321" s="19">
        <v>4</v>
      </c>
      <c r="G321" s="19">
        <v>0</v>
      </c>
      <c r="H321" s="19">
        <v>1</v>
      </c>
    </row>
    <row r="322" spans="1:8" x14ac:dyDescent="0.25">
      <c r="A322" s="14" t="str">
        <f t="shared" si="4"/>
        <v>canoro012010</v>
      </c>
      <c r="B322" s="19" t="s">
        <v>525</v>
      </c>
      <c r="C322" s="19">
        <v>2010</v>
      </c>
      <c r="D322" s="19" t="s">
        <v>39</v>
      </c>
      <c r="E322" s="19">
        <v>341</v>
      </c>
      <c r="F322" s="19">
        <v>432</v>
      </c>
      <c r="G322" s="19">
        <v>3</v>
      </c>
      <c r="H322" s="19">
        <v>114</v>
      </c>
    </row>
    <row r="323" spans="1:8" x14ac:dyDescent="0.25">
      <c r="A323" s="14" t="str">
        <f t="shared" ref="A323:A386" si="5">B323&amp;C323</f>
        <v>cantujo012010</v>
      </c>
      <c r="B323" s="19" t="s">
        <v>431</v>
      </c>
      <c r="C323" s="19">
        <v>2010</v>
      </c>
      <c r="D323" s="19" t="s">
        <v>2335</v>
      </c>
      <c r="E323" s="19">
        <v>109</v>
      </c>
      <c r="F323" s="19">
        <v>10</v>
      </c>
      <c r="G323" s="19">
        <v>0</v>
      </c>
      <c r="H323" s="19">
        <v>15</v>
      </c>
    </row>
    <row r="324" spans="1:8" x14ac:dyDescent="0.25">
      <c r="A324" s="14" t="str">
        <f t="shared" si="5"/>
        <v>cantujo012010</v>
      </c>
      <c r="B324" s="19" t="s">
        <v>431</v>
      </c>
      <c r="C324" s="19">
        <v>2010</v>
      </c>
      <c r="D324" s="19" t="s">
        <v>2335</v>
      </c>
      <c r="E324" s="19">
        <v>158</v>
      </c>
      <c r="F324" s="19">
        <v>11</v>
      </c>
      <c r="G324" s="19">
        <v>0</v>
      </c>
      <c r="H324" s="19">
        <v>20</v>
      </c>
    </row>
    <row r="325" spans="1:8" x14ac:dyDescent="0.25">
      <c r="A325" s="14" t="str">
        <f t="shared" si="5"/>
        <v>cantujo012010</v>
      </c>
      <c r="B325" s="19" t="s">
        <v>431</v>
      </c>
      <c r="C325" s="19">
        <v>2010</v>
      </c>
      <c r="D325" s="19" t="s">
        <v>39</v>
      </c>
      <c r="E325" s="19">
        <v>0</v>
      </c>
      <c r="F325" s="19">
        <v>0</v>
      </c>
      <c r="G325" s="19">
        <v>0</v>
      </c>
      <c r="H325" s="19">
        <v>0</v>
      </c>
    </row>
    <row r="326" spans="1:8" x14ac:dyDescent="0.25">
      <c r="A326" s="14" t="str">
        <f t="shared" si="5"/>
        <v>cantujo012010</v>
      </c>
      <c r="B326" s="19" t="s">
        <v>431</v>
      </c>
      <c r="C326" s="19">
        <v>2010</v>
      </c>
      <c r="D326" s="19" t="s">
        <v>40</v>
      </c>
      <c r="E326" s="19">
        <v>42</v>
      </c>
      <c r="F326" s="19">
        <v>118</v>
      </c>
      <c r="G326" s="19">
        <v>16</v>
      </c>
      <c r="H326" s="19">
        <v>11</v>
      </c>
    </row>
    <row r="327" spans="1:8" x14ac:dyDescent="0.25">
      <c r="A327" s="14" t="str">
        <f t="shared" si="5"/>
        <v>cantujo012010</v>
      </c>
      <c r="B327" s="19" t="s">
        <v>431</v>
      </c>
      <c r="C327" s="19">
        <v>2010</v>
      </c>
      <c r="D327" s="19" t="s">
        <v>40</v>
      </c>
      <c r="E327" s="19">
        <v>2</v>
      </c>
      <c r="F327" s="19">
        <v>6</v>
      </c>
      <c r="G327" s="19">
        <v>0</v>
      </c>
      <c r="H327" s="19">
        <v>0</v>
      </c>
    </row>
    <row r="328" spans="1:8" x14ac:dyDescent="0.25">
      <c r="A328" s="14" t="str">
        <f t="shared" si="5"/>
        <v>cappsma012010</v>
      </c>
      <c r="B328" s="19" t="s">
        <v>526</v>
      </c>
      <c r="C328" s="19">
        <v>2010</v>
      </c>
      <c r="D328" s="19" t="s">
        <v>2334</v>
      </c>
      <c r="E328" s="19">
        <v>1</v>
      </c>
      <c r="F328" s="19">
        <v>5</v>
      </c>
      <c r="G328" s="19">
        <v>0</v>
      </c>
      <c r="H328" s="19">
        <v>0</v>
      </c>
    </row>
    <row r="329" spans="1:8" x14ac:dyDescent="0.25">
      <c r="A329" s="14" t="str">
        <f t="shared" si="5"/>
        <v>cappsma012010</v>
      </c>
      <c r="B329" s="19" t="s">
        <v>526</v>
      </c>
      <c r="C329" s="19">
        <v>2010</v>
      </c>
      <c r="D329" s="19" t="s">
        <v>2334</v>
      </c>
      <c r="E329" s="19">
        <v>2</v>
      </c>
      <c r="F329" s="19">
        <v>3</v>
      </c>
      <c r="G329" s="19">
        <v>0</v>
      </c>
      <c r="H329" s="19">
        <v>1</v>
      </c>
    </row>
    <row r="330" spans="1:8" x14ac:dyDescent="0.25">
      <c r="A330" s="14" t="str">
        <f t="shared" si="5"/>
        <v>capuach012010</v>
      </c>
      <c r="B330" s="19" t="s">
        <v>359</v>
      </c>
      <c r="C330" s="19">
        <v>2010</v>
      </c>
      <c r="D330" s="19" t="s">
        <v>2334</v>
      </c>
      <c r="E330" s="19">
        <v>2</v>
      </c>
      <c r="F330" s="19">
        <v>10</v>
      </c>
      <c r="G330" s="19">
        <v>0</v>
      </c>
      <c r="H330" s="19">
        <v>0</v>
      </c>
    </row>
    <row r="331" spans="1:8" x14ac:dyDescent="0.25">
      <c r="A331" s="14" t="str">
        <f t="shared" si="5"/>
        <v>carides012010</v>
      </c>
      <c r="B331" s="19" t="s">
        <v>1062</v>
      </c>
      <c r="C331" s="19">
        <v>2010</v>
      </c>
      <c r="D331" s="19" t="s">
        <v>2334</v>
      </c>
      <c r="E331" s="19">
        <v>0</v>
      </c>
      <c r="F331" s="19">
        <v>1</v>
      </c>
      <c r="G331" s="19">
        <v>0</v>
      </c>
      <c r="H331" s="19">
        <v>0</v>
      </c>
    </row>
    <row r="332" spans="1:8" x14ac:dyDescent="0.25">
      <c r="A332" s="14" t="str">
        <f t="shared" si="5"/>
        <v>carlilu012010</v>
      </c>
      <c r="B332" s="19" t="s">
        <v>896</v>
      </c>
      <c r="C332" s="19">
        <v>2010</v>
      </c>
      <c r="D332" s="19" t="s">
        <v>2336</v>
      </c>
      <c r="E332" s="19">
        <v>34</v>
      </c>
      <c r="F332" s="19">
        <v>4</v>
      </c>
      <c r="G332" s="19">
        <v>0</v>
      </c>
      <c r="H332" s="19">
        <v>1</v>
      </c>
    </row>
    <row r="333" spans="1:8" x14ac:dyDescent="0.25">
      <c r="A333" s="14" t="str">
        <f t="shared" si="5"/>
        <v>carlsje012010</v>
      </c>
      <c r="B333" s="19" t="s">
        <v>897</v>
      </c>
      <c r="C333" s="19">
        <v>2010</v>
      </c>
      <c r="D333" s="19" t="s">
        <v>2334</v>
      </c>
      <c r="E333" s="19">
        <v>2</v>
      </c>
      <c r="F333" s="19">
        <v>2</v>
      </c>
      <c r="G333" s="19">
        <v>0</v>
      </c>
      <c r="H333" s="19">
        <v>1</v>
      </c>
    </row>
    <row r="334" spans="1:8" x14ac:dyDescent="0.25">
      <c r="A334" s="14" t="str">
        <f t="shared" si="5"/>
        <v>carmofa012010</v>
      </c>
      <c r="B334" s="19" t="s">
        <v>635</v>
      </c>
      <c r="C334" s="19">
        <v>2010</v>
      </c>
      <c r="D334" s="19" t="s">
        <v>2334</v>
      </c>
      <c r="E334" s="19">
        <v>22</v>
      </c>
      <c r="F334" s="19">
        <v>39</v>
      </c>
      <c r="G334" s="19">
        <v>2</v>
      </c>
      <c r="H334" s="19">
        <v>6</v>
      </c>
    </row>
    <row r="335" spans="1:8" x14ac:dyDescent="0.25">
      <c r="A335" s="14" t="str">
        <f t="shared" si="5"/>
        <v>carpean012010</v>
      </c>
      <c r="B335" s="19" t="s">
        <v>898</v>
      </c>
      <c r="C335" s="19">
        <v>2010</v>
      </c>
      <c r="D335" s="19" t="s">
        <v>2334</v>
      </c>
      <c r="E335" s="19">
        <v>0</v>
      </c>
      <c r="F335" s="19">
        <v>3</v>
      </c>
      <c r="G335" s="19">
        <v>0</v>
      </c>
      <c r="H335" s="19">
        <v>0</v>
      </c>
    </row>
    <row r="336" spans="1:8" x14ac:dyDescent="0.25">
      <c r="A336" s="14" t="str">
        <f t="shared" si="5"/>
        <v>carpech012010</v>
      </c>
      <c r="B336" s="19" t="s">
        <v>73</v>
      </c>
      <c r="C336" s="19">
        <v>2010</v>
      </c>
      <c r="D336" s="19" t="s">
        <v>2334</v>
      </c>
      <c r="E336" s="19">
        <v>35</v>
      </c>
      <c r="F336" s="19">
        <v>29</v>
      </c>
      <c r="G336" s="19">
        <v>1</v>
      </c>
      <c r="H336" s="19">
        <v>4</v>
      </c>
    </row>
    <row r="337" spans="1:8" x14ac:dyDescent="0.25">
      <c r="A337" s="14" t="str">
        <f t="shared" si="5"/>
        <v>carpmi012010</v>
      </c>
      <c r="B337" s="19" t="s">
        <v>1063</v>
      </c>
      <c r="C337" s="19">
        <v>2010</v>
      </c>
      <c r="D337" s="19" t="s">
        <v>2335</v>
      </c>
      <c r="E337" s="19">
        <v>65</v>
      </c>
      <c r="F337" s="19">
        <v>4</v>
      </c>
      <c r="G337" s="19">
        <v>0</v>
      </c>
      <c r="H337" s="19">
        <v>3</v>
      </c>
    </row>
    <row r="338" spans="1:8" x14ac:dyDescent="0.25">
      <c r="A338" s="14" t="str">
        <f t="shared" si="5"/>
        <v>carpmi012010</v>
      </c>
      <c r="B338" s="19" t="s">
        <v>1063</v>
      </c>
      <c r="C338" s="19">
        <v>2010</v>
      </c>
      <c r="D338" s="19" t="s">
        <v>2330</v>
      </c>
    </row>
    <row r="339" spans="1:8" x14ac:dyDescent="0.25">
      <c r="A339" s="14" t="str">
        <f t="shared" si="5"/>
        <v>carpmi012010</v>
      </c>
      <c r="B339" s="19" t="s">
        <v>1063</v>
      </c>
      <c r="C339" s="19">
        <v>2010</v>
      </c>
      <c r="D339" s="19" t="s">
        <v>2331</v>
      </c>
      <c r="E339" s="19">
        <v>0</v>
      </c>
      <c r="F339" s="19">
        <v>0</v>
      </c>
      <c r="G339" s="19">
        <v>0</v>
      </c>
      <c r="H339" s="19">
        <v>0</v>
      </c>
    </row>
    <row r="340" spans="1:8" x14ac:dyDescent="0.25">
      <c r="A340" s="14" t="str">
        <f t="shared" si="5"/>
        <v>carraca012010</v>
      </c>
      <c r="B340" s="19" t="s">
        <v>1064</v>
      </c>
      <c r="C340" s="19">
        <v>2010</v>
      </c>
      <c r="D340" s="19" t="s">
        <v>2334</v>
      </c>
      <c r="E340" s="19">
        <v>3</v>
      </c>
      <c r="F340" s="19">
        <v>5</v>
      </c>
      <c r="G340" s="19">
        <v>0</v>
      </c>
      <c r="H340" s="19">
        <v>0</v>
      </c>
    </row>
    <row r="341" spans="1:8" x14ac:dyDescent="0.25">
      <c r="A341" s="14" t="str">
        <f t="shared" si="5"/>
        <v>carradj012010</v>
      </c>
      <c r="B341" s="19" t="s">
        <v>360</v>
      </c>
      <c r="C341" s="19">
        <v>2010</v>
      </c>
      <c r="D341" s="19" t="s">
        <v>2334</v>
      </c>
      <c r="E341" s="19">
        <v>6</v>
      </c>
      <c r="F341" s="19">
        <v>8</v>
      </c>
      <c r="G341" s="19">
        <v>1</v>
      </c>
      <c r="H341" s="19">
        <v>0</v>
      </c>
    </row>
    <row r="342" spans="1:8" x14ac:dyDescent="0.25">
      <c r="A342" s="14" t="str">
        <f t="shared" si="5"/>
        <v>carradj012010</v>
      </c>
      <c r="B342" s="19" t="s">
        <v>360</v>
      </c>
      <c r="C342" s="19">
        <v>2010</v>
      </c>
      <c r="D342" s="19" t="s">
        <v>2334</v>
      </c>
      <c r="E342" s="19">
        <v>1</v>
      </c>
      <c r="F342" s="19">
        <v>1</v>
      </c>
      <c r="G342" s="19">
        <v>1</v>
      </c>
      <c r="H342" s="19">
        <v>1</v>
      </c>
    </row>
    <row r="343" spans="1:8" x14ac:dyDescent="0.25">
      <c r="A343" s="14" t="str">
        <f t="shared" si="5"/>
        <v>carrobr012010</v>
      </c>
      <c r="B343" s="19" t="s">
        <v>770</v>
      </c>
      <c r="C343" s="19">
        <v>2010</v>
      </c>
      <c r="D343" s="19" t="s">
        <v>2330</v>
      </c>
    </row>
    <row r="344" spans="1:8" x14ac:dyDescent="0.25">
      <c r="A344" s="14" t="str">
        <f t="shared" si="5"/>
        <v>carrobr012010</v>
      </c>
      <c r="B344" s="19" t="s">
        <v>770</v>
      </c>
      <c r="C344" s="19">
        <v>2010</v>
      </c>
      <c r="D344" s="19" t="s">
        <v>2331</v>
      </c>
      <c r="E344" s="19">
        <v>33</v>
      </c>
      <c r="F344" s="19">
        <v>2</v>
      </c>
      <c r="G344" s="19">
        <v>1</v>
      </c>
      <c r="H344" s="19">
        <v>0</v>
      </c>
    </row>
    <row r="345" spans="1:8" x14ac:dyDescent="0.25">
      <c r="A345" s="14" t="str">
        <f t="shared" si="5"/>
        <v>carrobr012010</v>
      </c>
      <c r="B345" s="19" t="s">
        <v>770</v>
      </c>
      <c r="C345" s="19">
        <v>2010</v>
      </c>
      <c r="D345" s="19" t="s">
        <v>2332</v>
      </c>
    </row>
    <row r="346" spans="1:8" x14ac:dyDescent="0.25">
      <c r="A346" s="14" t="str">
        <f t="shared" si="5"/>
        <v>carroja012010</v>
      </c>
      <c r="B346" s="19" t="s">
        <v>292</v>
      </c>
      <c r="C346" s="19">
        <v>2010</v>
      </c>
      <c r="D346" s="19" t="s">
        <v>39</v>
      </c>
      <c r="E346" s="19">
        <v>48</v>
      </c>
      <c r="F346" s="19">
        <v>78</v>
      </c>
      <c r="G346" s="19">
        <v>0</v>
      </c>
      <c r="H346" s="19">
        <v>12</v>
      </c>
    </row>
    <row r="347" spans="1:8" x14ac:dyDescent="0.25">
      <c r="A347" s="14" t="str">
        <f t="shared" si="5"/>
        <v>carroja012010</v>
      </c>
      <c r="B347" s="19" t="s">
        <v>292</v>
      </c>
      <c r="C347" s="19">
        <v>2010</v>
      </c>
      <c r="D347" s="19" t="s">
        <v>40</v>
      </c>
      <c r="E347" s="19">
        <v>5</v>
      </c>
      <c r="F347" s="19">
        <v>14</v>
      </c>
      <c r="G347" s="19">
        <v>2</v>
      </c>
      <c r="H347" s="19">
        <v>1</v>
      </c>
    </row>
    <row r="348" spans="1:8" x14ac:dyDescent="0.25">
      <c r="A348" s="14" t="str">
        <f t="shared" si="5"/>
        <v>carroja012010</v>
      </c>
      <c r="B348" s="19" t="s">
        <v>292</v>
      </c>
      <c r="C348" s="19">
        <v>2010</v>
      </c>
      <c r="D348" s="19" t="s">
        <v>2330</v>
      </c>
    </row>
    <row r="349" spans="1:8" x14ac:dyDescent="0.25">
      <c r="A349" s="14" t="str">
        <f t="shared" si="5"/>
        <v>carroja012010</v>
      </c>
      <c r="B349" s="19" t="s">
        <v>292</v>
      </c>
      <c r="C349" s="19">
        <v>2010</v>
      </c>
      <c r="D349" s="19" t="s">
        <v>2331</v>
      </c>
      <c r="E349" s="19">
        <v>13</v>
      </c>
      <c r="F349" s="19">
        <v>0</v>
      </c>
      <c r="G349" s="19">
        <v>0</v>
      </c>
      <c r="H349" s="19">
        <v>0</v>
      </c>
    </row>
    <row r="350" spans="1:8" x14ac:dyDescent="0.25">
      <c r="A350" s="14" t="str">
        <f t="shared" si="5"/>
        <v>carroja012010</v>
      </c>
      <c r="B350" s="19" t="s">
        <v>292</v>
      </c>
      <c r="C350" s="19">
        <v>2010</v>
      </c>
      <c r="D350" s="19" t="s">
        <v>2333</v>
      </c>
      <c r="E350" s="19">
        <v>80</v>
      </c>
      <c r="F350" s="19">
        <v>195</v>
      </c>
      <c r="G350" s="19">
        <v>4</v>
      </c>
      <c r="H350" s="19">
        <v>32</v>
      </c>
    </row>
    <row r="351" spans="1:8" x14ac:dyDescent="0.25">
      <c r="A351" s="14" t="str">
        <f t="shared" si="5"/>
        <v>carsoma012010</v>
      </c>
      <c r="B351" s="19" t="s">
        <v>1065</v>
      </c>
      <c r="C351" s="19">
        <v>2010</v>
      </c>
      <c r="D351" s="19" t="s">
        <v>2329</v>
      </c>
    </row>
    <row r="352" spans="1:8" x14ac:dyDescent="0.25">
      <c r="A352" s="14" t="str">
        <f t="shared" si="5"/>
        <v>carsoma012010</v>
      </c>
      <c r="B352" s="19" t="s">
        <v>1065</v>
      </c>
      <c r="C352" s="19">
        <v>2010</v>
      </c>
      <c r="D352" s="19" t="s">
        <v>2330</v>
      </c>
    </row>
    <row r="353" spans="1:8" x14ac:dyDescent="0.25">
      <c r="A353" s="14" t="str">
        <f t="shared" si="5"/>
        <v>carsoma012010</v>
      </c>
      <c r="B353" s="19" t="s">
        <v>1065</v>
      </c>
      <c r="C353" s="19">
        <v>2010</v>
      </c>
      <c r="D353" s="19" t="s">
        <v>2331</v>
      </c>
      <c r="E353" s="19">
        <v>45</v>
      </c>
      <c r="F353" s="19">
        <v>2</v>
      </c>
      <c r="G353" s="19">
        <v>0</v>
      </c>
      <c r="H353" s="19">
        <v>0</v>
      </c>
    </row>
    <row r="354" spans="1:8" x14ac:dyDescent="0.25">
      <c r="A354" s="14" t="str">
        <f t="shared" si="5"/>
        <v>carsoma012010</v>
      </c>
      <c r="B354" s="19" t="s">
        <v>1065</v>
      </c>
      <c r="C354" s="19">
        <v>2010</v>
      </c>
      <c r="D354" s="19" t="s">
        <v>2332</v>
      </c>
    </row>
    <row r="355" spans="1:8" x14ac:dyDescent="0.25">
      <c r="A355" s="14" t="str">
        <f t="shared" si="5"/>
        <v>cartech012010</v>
      </c>
      <c r="B355" s="19" t="s">
        <v>899</v>
      </c>
      <c r="C355" s="19">
        <v>2010</v>
      </c>
      <c r="D355" s="19" t="s">
        <v>2330</v>
      </c>
    </row>
    <row r="356" spans="1:8" x14ac:dyDescent="0.25">
      <c r="A356" s="14" t="str">
        <f t="shared" si="5"/>
        <v>cartech012010</v>
      </c>
      <c r="B356" s="19" t="s">
        <v>899</v>
      </c>
      <c r="C356" s="19">
        <v>2010</v>
      </c>
      <c r="D356" s="19" t="s">
        <v>2331</v>
      </c>
      <c r="E356" s="19">
        <v>30</v>
      </c>
      <c r="F356" s="19">
        <v>0</v>
      </c>
      <c r="G356" s="19">
        <v>0</v>
      </c>
      <c r="H356" s="19">
        <v>0</v>
      </c>
    </row>
    <row r="357" spans="1:8" x14ac:dyDescent="0.25">
      <c r="A357" s="14" t="str">
        <f t="shared" si="5"/>
        <v>cartech012010</v>
      </c>
      <c r="B357" s="19" t="s">
        <v>899</v>
      </c>
      <c r="C357" s="19">
        <v>2010</v>
      </c>
      <c r="D357" s="19" t="s">
        <v>2332</v>
      </c>
    </row>
    <row r="358" spans="1:8" x14ac:dyDescent="0.25">
      <c r="A358" s="14" t="str">
        <f t="shared" si="5"/>
        <v>cartech022010</v>
      </c>
      <c r="B358" s="19" t="s">
        <v>1240</v>
      </c>
      <c r="C358" s="19">
        <v>2010</v>
      </c>
      <c r="D358" s="19" t="s">
        <v>2330</v>
      </c>
    </row>
    <row r="359" spans="1:8" x14ac:dyDescent="0.25">
      <c r="A359" s="14" t="str">
        <f t="shared" si="5"/>
        <v>cartech022010</v>
      </c>
      <c r="B359" s="19" t="s">
        <v>1240</v>
      </c>
      <c r="C359" s="19">
        <v>2010</v>
      </c>
      <c r="D359" s="19" t="s">
        <v>2331</v>
      </c>
      <c r="E359" s="19">
        <v>25</v>
      </c>
      <c r="F359" s="19">
        <v>0</v>
      </c>
      <c r="G359" s="19">
        <v>2</v>
      </c>
      <c r="H359" s="19">
        <v>0</v>
      </c>
    </row>
    <row r="360" spans="1:8" x14ac:dyDescent="0.25">
      <c r="A360" s="14" t="str">
        <f t="shared" si="5"/>
        <v>cashke012010</v>
      </c>
      <c r="B360" s="19" t="s">
        <v>293</v>
      </c>
      <c r="C360" s="19">
        <v>2010</v>
      </c>
      <c r="D360" s="19" t="s">
        <v>2336</v>
      </c>
      <c r="E360" s="19">
        <v>131</v>
      </c>
      <c r="F360" s="19">
        <v>9</v>
      </c>
      <c r="G360" s="19">
        <v>0</v>
      </c>
      <c r="H360" s="19">
        <v>2</v>
      </c>
    </row>
    <row r="361" spans="1:8" x14ac:dyDescent="0.25">
      <c r="A361" s="14" t="str">
        <f t="shared" si="5"/>
        <v>cashke012010</v>
      </c>
      <c r="B361" s="19" t="s">
        <v>293</v>
      </c>
      <c r="C361" s="19">
        <v>2010</v>
      </c>
      <c r="D361" s="19" t="s">
        <v>2336</v>
      </c>
      <c r="E361" s="19">
        <v>148</v>
      </c>
      <c r="F361" s="19">
        <v>14</v>
      </c>
      <c r="G361" s="19">
        <v>1</v>
      </c>
      <c r="H361" s="19">
        <v>0</v>
      </c>
    </row>
    <row r="362" spans="1:8" x14ac:dyDescent="0.25">
      <c r="A362" s="14" t="str">
        <f t="shared" si="5"/>
        <v>cashke012010</v>
      </c>
      <c r="B362" s="19" t="s">
        <v>293</v>
      </c>
      <c r="C362" s="19">
        <v>2010</v>
      </c>
      <c r="D362" s="19" t="s">
        <v>2334</v>
      </c>
      <c r="E362" s="19">
        <v>0</v>
      </c>
      <c r="F362" s="19">
        <v>0</v>
      </c>
      <c r="G362" s="19">
        <v>0</v>
      </c>
      <c r="H362" s="19">
        <v>0</v>
      </c>
    </row>
    <row r="363" spans="1:8" x14ac:dyDescent="0.25">
      <c r="A363" s="14" t="str">
        <f t="shared" si="5"/>
        <v>cashnan012010</v>
      </c>
      <c r="B363" s="19" t="s">
        <v>1241</v>
      </c>
      <c r="C363" s="19">
        <v>2010</v>
      </c>
      <c r="D363" s="19" t="s">
        <v>2334</v>
      </c>
      <c r="E363" s="19">
        <v>3</v>
      </c>
      <c r="F363" s="19">
        <v>13</v>
      </c>
      <c r="G363" s="19">
        <v>0</v>
      </c>
      <c r="H363" s="19">
        <v>2</v>
      </c>
    </row>
    <row r="364" spans="1:8" x14ac:dyDescent="0.25">
      <c r="A364" s="14" t="str">
        <f t="shared" si="5"/>
        <v>casilal012010</v>
      </c>
      <c r="B364" s="19" t="s">
        <v>636</v>
      </c>
      <c r="C364" s="19">
        <v>2010</v>
      </c>
      <c r="D364" s="19" t="s">
        <v>39</v>
      </c>
      <c r="E364" s="19">
        <v>34</v>
      </c>
      <c r="F364" s="19">
        <v>51</v>
      </c>
      <c r="G364" s="19">
        <v>1</v>
      </c>
      <c r="H364" s="19">
        <v>11</v>
      </c>
    </row>
    <row r="365" spans="1:8" x14ac:dyDescent="0.25">
      <c r="A365" s="14" t="str">
        <f t="shared" si="5"/>
        <v>casilal012010</v>
      </c>
      <c r="B365" s="19" t="s">
        <v>636</v>
      </c>
      <c r="C365" s="19">
        <v>2010</v>
      </c>
      <c r="D365" s="19" t="s">
        <v>40</v>
      </c>
      <c r="E365" s="19">
        <v>1</v>
      </c>
      <c r="F365" s="19">
        <v>2</v>
      </c>
      <c r="G365" s="19">
        <v>0</v>
      </c>
      <c r="H365" s="19">
        <v>0</v>
      </c>
    </row>
    <row r="366" spans="1:8" x14ac:dyDescent="0.25">
      <c r="A366" s="14" t="str">
        <f t="shared" si="5"/>
        <v>casilal012010</v>
      </c>
      <c r="B366" s="19" t="s">
        <v>636</v>
      </c>
      <c r="C366" s="19">
        <v>2010</v>
      </c>
      <c r="D366" s="19" t="s">
        <v>2329</v>
      </c>
    </row>
    <row r="367" spans="1:8" x14ac:dyDescent="0.25">
      <c r="A367" s="14" t="str">
        <f t="shared" si="5"/>
        <v>casilal012010</v>
      </c>
      <c r="B367" s="19" t="s">
        <v>636</v>
      </c>
      <c r="C367" s="19">
        <v>2010</v>
      </c>
      <c r="D367" s="19" t="s">
        <v>2331</v>
      </c>
      <c r="E367" s="19">
        <v>1</v>
      </c>
      <c r="F367" s="19">
        <v>0</v>
      </c>
      <c r="G367" s="19">
        <v>0</v>
      </c>
      <c r="H367" s="19">
        <v>0</v>
      </c>
    </row>
    <row r="368" spans="1:8" x14ac:dyDescent="0.25">
      <c r="A368" s="14" t="str">
        <f t="shared" si="5"/>
        <v>casilal012010</v>
      </c>
      <c r="B368" s="19" t="s">
        <v>636</v>
      </c>
      <c r="C368" s="19">
        <v>2010</v>
      </c>
      <c r="D368" s="19" t="s">
        <v>2333</v>
      </c>
      <c r="E368" s="19">
        <v>30</v>
      </c>
      <c r="F368" s="19">
        <v>69</v>
      </c>
      <c r="G368" s="19">
        <v>4</v>
      </c>
      <c r="H368" s="19">
        <v>15</v>
      </c>
    </row>
    <row r="369" spans="1:8" x14ac:dyDescent="0.25">
      <c r="A369" s="14" t="str">
        <f t="shared" si="5"/>
        <v>cassebo012010</v>
      </c>
      <c r="B369" s="19" t="s">
        <v>1242</v>
      </c>
      <c r="C369" s="19">
        <v>2010</v>
      </c>
      <c r="D369" s="19" t="s">
        <v>2334</v>
      </c>
      <c r="E369" s="19">
        <v>2</v>
      </c>
      <c r="F369" s="19">
        <v>3</v>
      </c>
      <c r="G369" s="19">
        <v>0</v>
      </c>
      <c r="H369" s="19">
        <v>0</v>
      </c>
    </row>
    <row r="370" spans="1:8" x14ac:dyDescent="0.25">
      <c r="A370" s="14" t="str">
        <f t="shared" si="5"/>
        <v>castial022010</v>
      </c>
      <c r="B370" s="19" t="s">
        <v>900</v>
      </c>
      <c r="C370" s="19">
        <v>2010</v>
      </c>
      <c r="D370" s="19" t="s">
        <v>2334</v>
      </c>
      <c r="E370" s="19">
        <v>1</v>
      </c>
      <c r="F370" s="19">
        <v>2</v>
      </c>
      <c r="G370" s="19">
        <v>0</v>
      </c>
      <c r="H370" s="19">
        <v>1</v>
      </c>
    </row>
    <row r="371" spans="1:8" x14ac:dyDescent="0.25">
      <c r="A371" s="14" t="str">
        <f t="shared" si="5"/>
        <v>castilu012010</v>
      </c>
      <c r="B371" s="19" t="s">
        <v>74</v>
      </c>
      <c r="C371" s="19">
        <v>2010</v>
      </c>
      <c r="D371" s="19" t="s">
        <v>39</v>
      </c>
      <c r="E371" s="19">
        <v>122</v>
      </c>
      <c r="F371" s="19">
        <v>176</v>
      </c>
      <c r="G371" s="19">
        <v>2</v>
      </c>
      <c r="H371" s="19">
        <v>38</v>
      </c>
    </row>
    <row r="372" spans="1:8" x14ac:dyDescent="0.25">
      <c r="A372" s="14" t="str">
        <f t="shared" si="5"/>
        <v>castiwe012010</v>
      </c>
      <c r="B372" s="19" t="s">
        <v>1243</v>
      </c>
      <c r="C372" s="19">
        <v>2010</v>
      </c>
      <c r="D372" s="19" t="s">
        <v>2336</v>
      </c>
      <c r="E372" s="19">
        <v>33</v>
      </c>
      <c r="F372" s="19">
        <v>3</v>
      </c>
      <c r="G372" s="19">
        <v>0</v>
      </c>
      <c r="H372" s="19">
        <v>0</v>
      </c>
    </row>
    <row r="373" spans="1:8" x14ac:dyDescent="0.25">
      <c r="A373" s="14" t="str">
        <f t="shared" si="5"/>
        <v>castrja012010</v>
      </c>
      <c r="B373" s="19" t="s">
        <v>1244</v>
      </c>
      <c r="C373" s="19">
        <v>2010</v>
      </c>
      <c r="D373" s="19" t="s">
        <v>2336</v>
      </c>
      <c r="E373" s="19">
        <v>449</v>
      </c>
      <c r="F373" s="19">
        <v>34</v>
      </c>
      <c r="G373" s="19">
        <v>2</v>
      </c>
      <c r="H373" s="19">
        <v>6</v>
      </c>
    </row>
    <row r="374" spans="1:8" x14ac:dyDescent="0.25">
      <c r="A374" s="14" t="str">
        <f t="shared" si="5"/>
        <v>castrju012010</v>
      </c>
      <c r="B374" s="19" t="s">
        <v>75</v>
      </c>
      <c r="C374" s="19">
        <v>2010</v>
      </c>
      <c r="D374" s="19" t="s">
        <v>39</v>
      </c>
      <c r="E374" s="19">
        <v>12</v>
      </c>
      <c r="F374" s="19">
        <v>13</v>
      </c>
      <c r="G374" s="19">
        <v>2</v>
      </c>
      <c r="H374" s="19">
        <v>5</v>
      </c>
    </row>
    <row r="375" spans="1:8" x14ac:dyDescent="0.25">
      <c r="A375" s="14" t="str">
        <f t="shared" si="5"/>
        <v>castrju012010</v>
      </c>
      <c r="B375" s="19" t="s">
        <v>75</v>
      </c>
      <c r="C375" s="19">
        <v>2010</v>
      </c>
      <c r="D375" s="19" t="s">
        <v>40</v>
      </c>
      <c r="E375" s="19">
        <v>1</v>
      </c>
      <c r="F375" s="19">
        <v>10</v>
      </c>
      <c r="G375" s="19">
        <v>1</v>
      </c>
      <c r="H375" s="19">
        <v>1</v>
      </c>
    </row>
    <row r="376" spans="1:8" x14ac:dyDescent="0.25">
      <c r="A376" s="14" t="str">
        <f t="shared" si="5"/>
        <v>castrju012010</v>
      </c>
      <c r="B376" s="19" t="s">
        <v>75</v>
      </c>
      <c r="C376" s="19">
        <v>2010</v>
      </c>
      <c r="D376" s="19" t="s">
        <v>2333</v>
      </c>
      <c r="E376" s="19">
        <v>31</v>
      </c>
      <c r="F376" s="19">
        <v>78</v>
      </c>
      <c r="G376" s="19">
        <v>3</v>
      </c>
      <c r="H376" s="19">
        <v>15</v>
      </c>
    </row>
    <row r="377" spans="1:8" x14ac:dyDescent="0.25">
      <c r="A377" s="14" t="str">
        <f t="shared" si="5"/>
        <v>castrju012010</v>
      </c>
      <c r="B377" s="19" t="s">
        <v>75</v>
      </c>
      <c r="C377" s="19">
        <v>2010</v>
      </c>
      <c r="D377" s="19" t="s">
        <v>2333</v>
      </c>
      <c r="E377" s="19">
        <v>1</v>
      </c>
      <c r="F377" s="19">
        <v>1</v>
      </c>
      <c r="G377" s="19">
        <v>0</v>
      </c>
      <c r="H377" s="19">
        <v>1</v>
      </c>
    </row>
    <row r="378" spans="1:8" x14ac:dyDescent="0.25">
      <c r="A378" s="14" t="str">
        <f t="shared" si="5"/>
        <v>castrra012010</v>
      </c>
      <c r="B378" s="19" t="s">
        <v>76</v>
      </c>
      <c r="C378" s="19">
        <v>2010</v>
      </c>
      <c r="D378" s="19" t="s">
        <v>2336</v>
      </c>
      <c r="E378" s="19">
        <v>214</v>
      </c>
      <c r="F378" s="19">
        <v>14</v>
      </c>
      <c r="G378" s="19">
        <v>1</v>
      </c>
      <c r="H378" s="19">
        <v>0</v>
      </c>
    </row>
    <row r="379" spans="1:8" x14ac:dyDescent="0.25">
      <c r="A379" s="14" t="str">
        <f t="shared" si="5"/>
        <v>castrst012010</v>
      </c>
      <c r="B379" s="19" t="s">
        <v>1245</v>
      </c>
      <c r="C379" s="19">
        <v>2010</v>
      </c>
      <c r="D379" s="19" t="s">
        <v>2333</v>
      </c>
      <c r="E379" s="19">
        <v>183</v>
      </c>
      <c r="F379" s="19">
        <v>334</v>
      </c>
      <c r="G379" s="19">
        <v>27</v>
      </c>
      <c r="H379" s="19">
        <v>74</v>
      </c>
    </row>
    <row r="380" spans="1:8" x14ac:dyDescent="0.25">
      <c r="A380" s="14" t="str">
        <f t="shared" si="5"/>
        <v>catalfr012010</v>
      </c>
      <c r="B380" s="19" t="s">
        <v>77</v>
      </c>
      <c r="C380" s="19">
        <v>2010</v>
      </c>
      <c r="D380" s="19" t="s">
        <v>2335</v>
      </c>
      <c r="E380" s="19">
        <v>0</v>
      </c>
      <c r="F380" s="19">
        <v>0</v>
      </c>
      <c r="G380" s="19">
        <v>0</v>
      </c>
      <c r="H380" s="19">
        <v>0</v>
      </c>
    </row>
    <row r="381" spans="1:8" x14ac:dyDescent="0.25">
      <c r="A381" s="14" t="str">
        <f t="shared" si="5"/>
        <v>catalfr012010</v>
      </c>
      <c r="B381" s="19" t="s">
        <v>77</v>
      </c>
      <c r="C381" s="19">
        <v>2010</v>
      </c>
      <c r="D381" s="19" t="s">
        <v>2330</v>
      </c>
    </row>
    <row r="382" spans="1:8" x14ac:dyDescent="0.25">
      <c r="A382" s="14" t="str">
        <f t="shared" si="5"/>
        <v>catalfr012010</v>
      </c>
      <c r="B382" s="19" t="s">
        <v>77</v>
      </c>
      <c r="C382" s="19">
        <v>2010</v>
      </c>
      <c r="D382" s="19" t="s">
        <v>2331</v>
      </c>
      <c r="E382" s="19">
        <v>0</v>
      </c>
      <c r="F382" s="19">
        <v>0</v>
      </c>
      <c r="G382" s="19">
        <v>0</v>
      </c>
      <c r="H382" s="19">
        <v>0</v>
      </c>
    </row>
    <row r="383" spans="1:8" x14ac:dyDescent="0.25">
      <c r="A383" s="14" t="str">
        <f t="shared" si="5"/>
        <v>cecilbr012010</v>
      </c>
      <c r="B383" s="19" t="s">
        <v>1066</v>
      </c>
      <c r="C383" s="19">
        <v>2010</v>
      </c>
      <c r="D383" s="19" t="s">
        <v>2334</v>
      </c>
      <c r="E383" s="19">
        <v>3</v>
      </c>
      <c r="F383" s="19">
        <v>21</v>
      </c>
      <c r="G383" s="19">
        <v>1</v>
      </c>
      <c r="H383" s="19">
        <v>2</v>
      </c>
    </row>
    <row r="384" spans="1:8" x14ac:dyDescent="0.25">
      <c r="A384" s="14" t="str">
        <f t="shared" si="5"/>
        <v>cedajo012010</v>
      </c>
      <c r="B384" s="19" t="s">
        <v>1246</v>
      </c>
      <c r="C384" s="19">
        <v>2010</v>
      </c>
      <c r="D384" s="19" t="s">
        <v>2334</v>
      </c>
      <c r="E384" s="19">
        <v>0</v>
      </c>
      <c r="F384" s="19">
        <v>0</v>
      </c>
      <c r="G384" s="19">
        <v>0</v>
      </c>
      <c r="H384" s="19">
        <v>0</v>
      </c>
    </row>
    <row r="385" spans="1:8" x14ac:dyDescent="0.25">
      <c r="A385" s="14" t="str">
        <f t="shared" si="5"/>
        <v>cedenro022010</v>
      </c>
      <c r="B385" s="19" t="s">
        <v>527</v>
      </c>
      <c r="C385" s="19">
        <v>2010</v>
      </c>
      <c r="D385" s="19" t="s">
        <v>2333</v>
      </c>
      <c r="E385" s="19">
        <v>183</v>
      </c>
      <c r="F385" s="19">
        <v>382</v>
      </c>
      <c r="G385" s="19">
        <v>18</v>
      </c>
      <c r="H385" s="19">
        <v>68</v>
      </c>
    </row>
    <row r="386" spans="1:8" x14ac:dyDescent="0.25">
      <c r="A386" s="14" t="str">
        <f t="shared" si="5"/>
        <v>cervefr012010</v>
      </c>
      <c r="B386" s="19" t="s">
        <v>901</v>
      </c>
      <c r="C386" s="19">
        <v>2010</v>
      </c>
      <c r="D386" s="19" t="s">
        <v>40</v>
      </c>
      <c r="E386" s="19">
        <v>1</v>
      </c>
      <c r="F386" s="19">
        <v>0</v>
      </c>
      <c r="G386" s="19">
        <v>0</v>
      </c>
      <c r="H386" s="19">
        <v>0</v>
      </c>
    </row>
    <row r="387" spans="1:8" x14ac:dyDescent="0.25">
      <c r="A387" s="14" t="str">
        <f t="shared" ref="A387:A450" si="6">B387&amp;C387</f>
        <v>cervefr012010</v>
      </c>
      <c r="B387" s="19" t="s">
        <v>901</v>
      </c>
      <c r="C387" s="19">
        <v>2010</v>
      </c>
      <c r="D387" s="19" t="s">
        <v>2336</v>
      </c>
      <c r="E387" s="19">
        <v>579</v>
      </c>
      <c r="F387" s="19">
        <v>45</v>
      </c>
      <c r="G387" s="19">
        <v>13</v>
      </c>
      <c r="H387" s="19">
        <v>2</v>
      </c>
    </row>
    <row r="388" spans="1:8" x14ac:dyDescent="0.25">
      <c r="A388" s="14" t="str">
        <f t="shared" si="6"/>
        <v>chacigu012010</v>
      </c>
      <c r="B388" s="19" t="s">
        <v>432</v>
      </c>
      <c r="C388" s="19">
        <v>2010</v>
      </c>
      <c r="D388" s="19" t="s">
        <v>2334</v>
      </c>
      <c r="E388" s="19">
        <v>1</v>
      </c>
      <c r="F388" s="19">
        <v>3</v>
      </c>
      <c r="G388" s="19">
        <v>1</v>
      </c>
      <c r="H388" s="19">
        <v>0</v>
      </c>
    </row>
    <row r="389" spans="1:8" x14ac:dyDescent="0.25">
      <c r="A389" s="14" t="str">
        <f t="shared" si="6"/>
        <v>chacijh012010</v>
      </c>
      <c r="B389" s="19" t="s">
        <v>1067</v>
      </c>
      <c r="C389" s="19">
        <v>2010</v>
      </c>
      <c r="D389" s="19" t="s">
        <v>2334</v>
      </c>
      <c r="E389" s="19">
        <v>8</v>
      </c>
      <c r="F389" s="19">
        <v>13</v>
      </c>
      <c r="G389" s="19">
        <v>1</v>
      </c>
      <c r="H389" s="19">
        <v>2</v>
      </c>
    </row>
    <row r="390" spans="1:8" x14ac:dyDescent="0.25">
      <c r="A390" s="14" t="str">
        <f t="shared" si="6"/>
        <v>chambjo032010</v>
      </c>
      <c r="B390" s="19" t="s">
        <v>771</v>
      </c>
      <c r="C390" s="19">
        <v>2010</v>
      </c>
      <c r="D390" s="19" t="s">
        <v>2334</v>
      </c>
      <c r="E390" s="19">
        <v>2</v>
      </c>
      <c r="F390" s="19">
        <v>6</v>
      </c>
      <c r="G390" s="19">
        <v>0</v>
      </c>
      <c r="H390" s="19">
        <v>1</v>
      </c>
    </row>
    <row r="391" spans="1:8" x14ac:dyDescent="0.25">
      <c r="A391" s="14" t="str">
        <f t="shared" si="6"/>
        <v>chapmar012010</v>
      </c>
      <c r="B391" s="19" t="s">
        <v>1247</v>
      </c>
      <c r="C391" s="19">
        <v>2010</v>
      </c>
      <c r="D391" s="19" t="s">
        <v>2334</v>
      </c>
      <c r="E391" s="19">
        <v>2</v>
      </c>
      <c r="F391" s="19">
        <v>1</v>
      </c>
      <c r="G391" s="19">
        <v>0</v>
      </c>
      <c r="H391" s="19">
        <v>0</v>
      </c>
    </row>
    <row r="392" spans="1:8" x14ac:dyDescent="0.25">
      <c r="A392" s="14" t="str">
        <f t="shared" si="6"/>
        <v>chaveer012010</v>
      </c>
      <c r="B392" s="19" t="s">
        <v>78</v>
      </c>
      <c r="C392" s="19">
        <v>2010</v>
      </c>
      <c r="D392" s="19" t="s">
        <v>2335</v>
      </c>
      <c r="E392" s="19">
        <v>7</v>
      </c>
      <c r="F392" s="19">
        <v>0</v>
      </c>
      <c r="G392" s="19">
        <v>0</v>
      </c>
      <c r="H392" s="19">
        <v>0</v>
      </c>
    </row>
    <row r="393" spans="1:8" x14ac:dyDescent="0.25">
      <c r="A393" s="14" t="str">
        <f t="shared" si="6"/>
        <v>chaveje012010</v>
      </c>
      <c r="B393" s="19" t="s">
        <v>902</v>
      </c>
      <c r="C393" s="19">
        <v>2010</v>
      </c>
      <c r="D393" s="19" t="s">
        <v>2334</v>
      </c>
      <c r="E393" s="19">
        <v>1</v>
      </c>
      <c r="F393" s="19">
        <v>5</v>
      </c>
      <c r="G393" s="19">
        <v>0</v>
      </c>
      <c r="H393" s="19">
        <v>0</v>
      </c>
    </row>
    <row r="394" spans="1:8" x14ac:dyDescent="0.25">
      <c r="A394" s="14" t="str">
        <f t="shared" si="6"/>
        <v>chaveje012010</v>
      </c>
      <c r="B394" s="19" t="s">
        <v>902</v>
      </c>
      <c r="C394" s="19">
        <v>2010</v>
      </c>
      <c r="D394" s="19" t="s">
        <v>2334</v>
      </c>
      <c r="E394" s="19">
        <v>2</v>
      </c>
      <c r="F394" s="19">
        <v>1</v>
      </c>
      <c r="G394" s="19">
        <v>0</v>
      </c>
      <c r="H394" s="19">
        <v>0</v>
      </c>
    </row>
    <row r="395" spans="1:8" x14ac:dyDescent="0.25">
      <c r="A395" s="14" t="str">
        <f t="shared" si="6"/>
        <v>chenbr012010</v>
      </c>
      <c r="B395" s="19" t="s">
        <v>79</v>
      </c>
      <c r="C395" s="19">
        <v>2010</v>
      </c>
      <c r="D395" s="19" t="s">
        <v>2334</v>
      </c>
      <c r="E395" s="19">
        <v>4</v>
      </c>
      <c r="F395" s="19">
        <v>24</v>
      </c>
      <c r="G395" s="19">
        <v>1</v>
      </c>
      <c r="H395" s="19">
        <v>0</v>
      </c>
    </row>
    <row r="396" spans="1:8" x14ac:dyDescent="0.25">
      <c r="A396" s="14" t="str">
        <f t="shared" si="6"/>
        <v>chicoma012010</v>
      </c>
      <c r="B396" s="19" t="s">
        <v>772</v>
      </c>
      <c r="C396" s="19">
        <v>2010</v>
      </c>
      <c r="D396" s="19" t="s">
        <v>2334</v>
      </c>
      <c r="E396" s="19">
        <v>0</v>
      </c>
      <c r="F396" s="19">
        <v>0</v>
      </c>
      <c r="G396" s="19">
        <v>0</v>
      </c>
      <c r="H396" s="19">
        <v>0</v>
      </c>
    </row>
    <row r="397" spans="1:8" x14ac:dyDescent="0.25">
      <c r="A397" s="14" t="str">
        <f t="shared" si="6"/>
        <v>choatra012010</v>
      </c>
      <c r="B397" s="19" t="s">
        <v>80</v>
      </c>
      <c r="C397" s="19">
        <v>2010</v>
      </c>
      <c r="D397" s="19" t="s">
        <v>2334</v>
      </c>
      <c r="E397" s="19">
        <v>4</v>
      </c>
      <c r="F397" s="19">
        <v>8</v>
      </c>
      <c r="G397" s="19">
        <v>1</v>
      </c>
      <c r="H397" s="19">
        <v>1</v>
      </c>
    </row>
    <row r="398" spans="1:8" x14ac:dyDescent="0.25">
      <c r="A398" s="14" t="str">
        <f t="shared" si="6"/>
        <v>choosh012010</v>
      </c>
      <c r="B398" s="19" t="s">
        <v>528</v>
      </c>
      <c r="C398" s="19">
        <v>2010</v>
      </c>
      <c r="D398" s="19" t="s">
        <v>2331</v>
      </c>
      <c r="E398" s="19">
        <v>267</v>
      </c>
      <c r="F398" s="19">
        <v>14</v>
      </c>
      <c r="G398" s="19">
        <v>4</v>
      </c>
      <c r="H398" s="19">
        <v>3</v>
      </c>
    </row>
    <row r="399" spans="1:8" x14ac:dyDescent="0.25">
      <c r="A399" s="14" t="str">
        <f t="shared" si="6"/>
        <v>choosh012010</v>
      </c>
      <c r="B399" s="19" t="s">
        <v>528</v>
      </c>
      <c r="C399" s="19">
        <v>2010</v>
      </c>
      <c r="D399" s="19" t="s">
        <v>2332</v>
      </c>
    </row>
    <row r="400" spans="1:8" x14ac:dyDescent="0.25">
      <c r="A400" s="14" t="str">
        <f t="shared" si="6"/>
        <v>churcry012010</v>
      </c>
      <c r="B400" s="19" t="s">
        <v>433</v>
      </c>
      <c r="C400" s="19">
        <v>2010</v>
      </c>
      <c r="D400" s="19" t="s">
        <v>2329</v>
      </c>
    </row>
    <row r="401" spans="1:8" x14ac:dyDescent="0.25">
      <c r="A401" s="14" t="str">
        <f t="shared" si="6"/>
        <v>churcry012010</v>
      </c>
      <c r="B401" s="19" t="s">
        <v>433</v>
      </c>
      <c r="C401" s="19">
        <v>2010</v>
      </c>
      <c r="D401" s="19" t="s">
        <v>2329</v>
      </c>
    </row>
    <row r="402" spans="1:8" x14ac:dyDescent="0.25">
      <c r="A402" s="14" t="str">
        <f t="shared" si="6"/>
        <v>churcry012010</v>
      </c>
      <c r="B402" s="19" t="s">
        <v>433</v>
      </c>
      <c r="C402" s="19">
        <v>2010</v>
      </c>
      <c r="D402" s="19" t="s">
        <v>2330</v>
      </c>
    </row>
    <row r="403" spans="1:8" x14ac:dyDescent="0.25">
      <c r="A403" s="14" t="str">
        <f t="shared" si="6"/>
        <v>churcry012010</v>
      </c>
      <c r="B403" s="19" t="s">
        <v>433</v>
      </c>
      <c r="C403" s="19">
        <v>2010</v>
      </c>
      <c r="D403" s="19" t="s">
        <v>2330</v>
      </c>
    </row>
    <row r="404" spans="1:8" x14ac:dyDescent="0.25">
      <c r="A404" s="14" t="str">
        <f t="shared" si="6"/>
        <v>churcry012010</v>
      </c>
      <c r="B404" s="19" t="s">
        <v>433</v>
      </c>
      <c r="C404" s="19">
        <v>2010</v>
      </c>
      <c r="D404" s="19" t="s">
        <v>2331</v>
      </c>
      <c r="E404" s="19">
        <v>76</v>
      </c>
      <c r="F404" s="19">
        <v>5</v>
      </c>
      <c r="G404" s="19">
        <v>0</v>
      </c>
      <c r="H404" s="19">
        <v>1</v>
      </c>
    </row>
    <row r="405" spans="1:8" x14ac:dyDescent="0.25">
      <c r="A405" s="14" t="str">
        <f t="shared" si="6"/>
        <v>churcry012010</v>
      </c>
      <c r="B405" s="19" t="s">
        <v>433</v>
      </c>
      <c r="C405" s="19">
        <v>2010</v>
      </c>
      <c r="D405" s="19" t="s">
        <v>2331</v>
      </c>
      <c r="E405" s="19">
        <v>20</v>
      </c>
      <c r="F405" s="19">
        <v>0</v>
      </c>
      <c r="G405" s="19">
        <v>0</v>
      </c>
      <c r="H405" s="19">
        <v>0</v>
      </c>
    </row>
    <row r="406" spans="1:8" x14ac:dyDescent="0.25">
      <c r="A406" s="14" t="str">
        <f t="shared" si="6"/>
        <v>churcry012010</v>
      </c>
      <c r="B406" s="19" t="s">
        <v>433</v>
      </c>
      <c r="C406" s="19">
        <v>2010</v>
      </c>
      <c r="D406" s="19" t="s">
        <v>2332</v>
      </c>
    </row>
    <row r="407" spans="1:8" x14ac:dyDescent="0.25">
      <c r="A407" s="14" t="str">
        <f t="shared" si="6"/>
        <v>ciriape012010</v>
      </c>
      <c r="B407" s="19" t="s">
        <v>1248</v>
      </c>
      <c r="C407" s="19">
        <v>2010</v>
      </c>
      <c r="D407" s="19" t="s">
        <v>2333</v>
      </c>
      <c r="E407" s="19">
        <v>1</v>
      </c>
      <c r="F407" s="19">
        <v>2</v>
      </c>
      <c r="G407" s="19">
        <v>0</v>
      </c>
      <c r="H407" s="19">
        <v>1</v>
      </c>
    </row>
    <row r="408" spans="1:8" x14ac:dyDescent="0.25">
      <c r="A408" s="14" t="str">
        <f t="shared" si="6"/>
        <v>cishest012010</v>
      </c>
      <c r="B408" s="19" t="s">
        <v>1249</v>
      </c>
      <c r="C408" s="19">
        <v>2010</v>
      </c>
      <c r="D408" s="19" t="s">
        <v>2334</v>
      </c>
      <c r="E408" s="19">
        <v>2</v>
      </c>
      <c r="F408" s="19">
        <v>0</v>
      </c>
      <c r="G408" s="19">
        <v>0</v>
      </c>
      <c r="H408" s="19">
        <v>0</v>
      </c>
    </row>
    <row r="409" spans="1:8" x14ac:dyDescent="0.25">
      <c r="A409" s="14" t="str">
        <f t="shared" si="6"/>
        <v>clemeje012010</v>
      </c>
      <c r="B409" s="19" t="s">
        <v>773</v>
      </c>
      <c r="C409" s="19">
        <v>2010</v>
      </c>
      <c r="D409" s="19" t="s">
        <v>2335</v>
      </c>
      <c r="E409" s="19">
        <v>295</v>
      </c>
      <c r="F409" s="19">
        <v>18</v>
      </c>
      <c r="G409" s="19">
        <v>2</v>
      </c>
      <c r="H409" s="19">
        <v>20</v>
      </c>
    </row>
    <row r="410" spans="1:8" x14ac:dyDescent="0.25">
      <c r="A410" s="14" t="str">
        <f t="shared" si="6"/>
        <v>clevlbr012010</v>
      </c>
      <c r="B410" s="19" t="s">
        <v>637</v>
      </c>
      <c r="C410" s="19">
        <v>2010</v>
      </c>
      <c r="D410" s="19" t="s">
        <v>2330</v>
      </c>
    </row>
    <row r="411" spans="1:8" x14ac:dyDescent="0.25">
      <c r="A411" s="14" t="str">
        <f t="shared" si="6"/>
        <v>clevlbr012010</v>
      </c>
      <c r="B411" s="19" t="s">
        <v>637</v>
      </c>
      <c r="C411" s="19">
        <v>2010</v>
      </c>
      <c r="D411" s="19" t="s">
        <v>2331</v>
      </c>
      <c r="E411" s="19">
        <v>5</v>
      </c>
      <c r="F411" s="19">
        <v>0</v>
      </c>
      <c r="G411" s="19">
        <v>0</v>
      </c>
      <c r="H411" s="19">
        <v>0</v>
      </c>
    </row>
    <row r="412" spans="1:8" x14ac:dyDescent="0.25">
      <c r="A412" s="14" t="str">
        <f t="shared" si="6"/>
        <v>clippty012010</v>
      </c>
      <c r="B412" s="19" t="s">
        <v>774</v>
      </c>
      <c r="C412" s="19">
        <v>2010</v>
      </c>
      <c r="D412" s="19" t="s">
        <v>2334</v>
      </c>
      <c r="E412" s="19">
        <v>2</v>
      </c>
      <c r="F412" s="19">
        <v>3</v>
      </c>
      <c r="G412" s="19">
        <v>0</v>
      </c>
      <c r="H412" s="19">
        <v>1</v>
      </c>
    </row>
    <row r="413" spans="1:8" x14ac:dyDescent="0.25">
      <c r="A413" s="14" t="str">
        <f t="shared" si="6"/>
        <v>coellro012010</v>
      </c>
      <c r="B413" s="19" t="s">
        <v>1250</v>
      </c>
      <c r="C413" s="19">
        <v>2010</v>
      </c>
      <c r="D413" s="19" t="s">
        <v>2334</v>
      </c>
      <c r="E413" s="19">
        <v>0</v>
      </c>
      <c r="F413" s="19">
        <v>0</v>
      </c>
      <c r="G413" s="19">
        <v>0</v>
      </c>
      <c r="H413" s="19">
        <v>0</v>
      </c>
    </row>
    <row r="414" spans="1:8" x14ac:dyDescent="0.25">
      <c r="A414" s="14" t="str">
        <f t="shared" si="6"/>
        <v>coffeto012010</v>
      </c>
      <c r="B414" s="19" t="s">
        <v>529</v>
      </c>
      <c r="C414" s="19">
        <v>2010</v>
      </c>
      <c r="D414" s="19" t="s">
        <v>2334</v>
      </c>
      <c r="E414" s="19">
        <v>2</v>
      </c>
      <c r="F414" s="19">
        <v>8</v>
      </c>
      <c r="G414" s="19">
        <v>2</v>
      </c>
      <c r="H414" s="19">
        <v>1</v>
      </c>
    </row>
    <row r="415" spans="1:8" x14ac:dyDescent="0.25">
      <c r="A415" s="14" t="str">
        <f t="shared" si="6"/>
        <v>coghlch012010</v>
      </c>
      <c r="B415" s="19" t="s">
        <v>1068</v>
      </c>
      <c r="C415" s="19">
        <v>2010</v>
      </c>
      <c r="D415" s="19" t="s">
        <v>2330</v>
      </c>
    </row>
    <row r="416" spans="1:8" x14ac:dyDescent="0.25">
      <c r="A416" s="14" t="str">
        <f t="shared" si="6"/>
        <v>coghlch012010</v>
      </c>
      <c r="B416" s="19" t="s">
        <v>1068</v>
      </c>
      <c r="C416" s="19">
        <v>2010</v>
      </c>
      <c r="D416" s="19" t="s">
        <v>2331</v>
      </c>
      <c r="E416" s="19">
        <v>160</v>
      </c>
      <c r="F416" s="19">
        <v>7</v>
      </c>
      <c r="G416" s="19">
        <v>1</v>
      </c>
      <c r="H416" s="19">
        <v>0</v>
      </c>
    </row>
    <row r="417" spans="1:8" x14ac:dyDescent="0.25">
      <c r="A417" s="14" t="str">
        <f t="shared" si="6"/>
        <v>cokeph012010</v>
      </c>
      <c r="B417" s="19" t="s">
        <v>904</v>
      </c>
      <c r="C417" s="19">
        <v>2010</v>
      </c>
      <c r="D417" s="19" t="s">
        <v>2334</v>
      </c>
      <c r="E417" s="19">
        <v>2</v>
      </c>
      <c r="F417" s="19">
        <v>6</v>
      </c>
      <c r="G417" s="19">
        <v>1</v>
      </c>
      <c r="H417" s="19">
        <v>1</v>
      </c>
    </row>
    <row r="418" spans="1:8" x14ac:dyDescent="0.25">
      <c r="A418" s="14" t="str">
        <f t="shared" si="6"/>
        <v>colemca012010</v>
      </c>
      <c r="B418" s="19" t="s">
        <v>1251</v>
      </c>
      <c r="C418" s="19">
        <v>2010</v>
      </c>
      <c r="D418" s="19" t="s">
        <v>2334</v>
      </c>
      <c r="E418" s="19">
        <v>3</v>
      </c>
      <c r="F418" s="19">
        <v>9</v>
      </c>
      <c r="G418" s="19">
        <v>0</v>
      </c>
      <c r="H418" s="19">
        <v>4</v>
      </c>
    </row>
    <row r="419" spans="1:8" x14ac:dyDescent="0.25">
      <c r="A419" s="14" t="str">
        <f t="shared" si="6"/>
        <v>colomje012010</v>
      </c>
      <c r="B419" s="19" t="s">
        <v>236</v>
      </c>
      <c r="C419" s="19">
        <v>2010</v>
      </c>
      <c r="D419" s="19" t="s">
        <v>2334</v>
      </c>
      <c r="E419" s="19">
        <v>0</v>
      </c>
      <c r="F419" s="19">
        <v>3</v>
      </c>
      <c r="G419" s="19">
        <v>0</v>
      </c>
      <c r="H419" s="19">
        <v>0</v>
      </c>
    </row>
    <row r="420" spans="1:8" x14ac:dyDescent="0.25">
      <c r="A420" s="14" t="str">
        <f t="shared" si="6"/>
        <v>colonro012010</v>
      </c>
      <c r="B420" s="19" t="s">
        <v>434</v>
      </c>
      <c r="C420" s="19">
        <v>2010</v>
      </c>
      <c r="D420" s="19" t="s">
        <v>2334</v>
      </c>
      <c r="E420" s="19">
        <v>0</v>
      </c>
      <c r="F420" s="19">
        <v>0</v>
      </c>
      <c r="G420" s="19">
        <v>0</v>
      </c>
      <c r="H420" s="19">
        <v>0</v>
      </c>
    </row>
    <row r="421" spans="1:8" x14ac:dyDescent="0.25">
      <c r="A421" s="14" t="str">
        <f t="shared" si="6"/>
        <v>colvity012010</v>
      </c>
      <c r="B421" s="19" t="s">
        <v>1069</v>
      </c>
      <c r="C421" s="19">
        <v>2010</v>
      </c>
      <c r="D421" s="19" t="s">
        <v>2329</v>
      </c>
    </row>
    <row r="422" spans="1:8" x14ac:dyDescent="0.25">
      <c r="A422" s="14" t="str">
        <f t="shared" si="6"/>
        <v>colvity012010</v>
      </c>
      <c r="B422" s="19" t="s">
        <v>1069</v>
      </c>
      <c r="C422" s="19">
        <v>2010</v>
      </c>
      <c r="D422" s="19" t="s">
        <v>2330</v>
      </c>
    </row>
    <row r="423" spans="1:8" x14ac:dyDescent="0.25">
      <c r="A423" s="14" t="str">
        <f t="shared" si="6"/>
        <v>colvity012010</v>
      </c>
      <c r="B423" s="19" t="s">
        <v>1069</v>
      </c>
      <c r="C423" s="19">
        <v>2010</v>
      </c>
      <c r="D423" s="19" t="s">
        <v>2331</v>
      </c>
      <c r="E423" s="19">
        <v>174</v>
      </c>
      <c r="F423" s="19">
        <v>4</v>
      </c>
      <c r="G423" s="19">
        <v>6</v>
      </c>
      <c r="H423" s="19">
        <v>0</v>
      </c>
    </row>
    <row r="424" spans="1:8" x14ac:dyDescent="0.25">
      <c r="A424" s="14" t="str">
        <f t="shared" si="6"/>
        <v>colvity012010</v>
      </c>
      <c r="B424" s="19" t="s">
        <v>1069</v>
      </c>
      <c r="C424" s="19">
        <v>2010</v>
      </c>
      <c r="D424" s="19" t="s">
        <v>2332</v>
      </c>
    </row>
    <row r="425" spans="1:8" x14ac:dyDescent="0.25">
      <c r="A425" s="14" t="str">
        <f t="shared" si="6"/>
        <v>congeha012010</v>
      </c>
      <c r="B425" s="19" t="s">
        <v>1252</v>
      </c>
      <c r="C425" s="19">
        <v>2010</v>
      </c>
      <c r="D425" s="19" t="s">
        <v>2336</v>
      </c>
      <c r="E425" s="19">
        <v>63</v>
      </c>
      <c r="F425" s="19">
        <v>3</v>
      </c>
      <c r="G425" s="19">
        <v>3</v>
      </c>
      <c r="H425" s="19">
        <v>0</v>
      </c>
    </row>
    <row r="426" spans="1:8" x14ac:dyDescent="0.25">
      <c r="A426" s="14" t="str">
        <f t="shared" si="6"/>
        <v>conrabr012010</v>
      </c>
      <c r="B426" s="19" t="s">
        <v>905</v>
      </c>
      <c r="C426" s="19">
        <v>2010</v>
      </c>
      <c r="D426" s="19" t="s">
        <v>39</v>
      </c>
      <c r="E426" s="19">
        <v>2</v>
      </c>
      <c r="F426" s="19">
        <v>13</v>
      </c>
      <c r="G426" s="19">
        <v>1</v>
      </c>
      <c r="H426" s="19">
        <v>0</v>
      </c>
    </row>
    <row r="427" spans="1:8" x14ac:dyDescent="0.25">
      <c r="A427" s="14" t="str">
        <f t="shared" si="6"/>
        <v>conrabr012010</v>
      </c>
      <c r="B427" s="19" t="s">
        <v>905</v>
      </c>
      <c r="C427" s="19">
        <v>2010</v>
      </c>
      <c r="D427" s="19" t="s">
        <v>40</v>
      </c>
      <c r="E427" s="19">
        <v>17</v>
      </c>
      <c r="F427" s="19">
        <v>48</v>
      </c>
      <c r="G427" s="19">
        <v>7</v>
      </c>
      <c r="H427" s="19">
        <v>5</v>
      </c>
    </row>
    <row r="428" spans="1:8" x14ac:dyDescent="0.25">
      <c r="A428" s="14" t="str">
        <f t="shared" si="6"/>
        <v>contrjo012010</v>
      </c>
      <c r="B428" s="19" t="s">
        <v>362</v>
      </c>
      <c r="C428" s="19">
        <v>2010</v>
      </c>
      <c r="D428" s="19" t="s">
        <v>2334</v>
      </c>
      <c r="E428" s="19">
        <v>1</v>
      </c>
      <c r="F428" s="19">
        <v>7</v>
      </c>
      <c r="G428" s="19">
        <v>0</v>
      </c>
      <c r="H428" s="19">
        <v>0</v>
      </c>
    </row>
    <row r="429" spans="1:8" x14ac:dyDescent="0.25">
      <c r="A429" s="14" t="str">
        <f t="shared" si="6"/>
        <v>cookaa012010</v>
      </c>
      <c r="B429" s="19" t="s">
        <v>294</v>
      </c>
      <c r="C429" s="19">
        <v>2010</v>
      </c>
      <c r="D429" s="19" t="s">
        <v>2334</v>
      </c>
      <c r="E429" s="19">
        <v>6</v>
      </c>
      <c r="F429" s="19">
        <v>18</v>
      </c>
      <c r="G429" s="19">
        <v>1</v>
      </c>
      <c r="H429" s="19">
        <v>2</v>
      </c>
    </row>
    <row r="430" spans="1:8" x14ac:dyDescent="0.25">
      <c r="A430" s="14" t="str">
        <f t="shared" si="6"/>
        <v>coraal012010</v>
      </c>
      <c r="B430" s="19" t="s">
        <v>82</v>
      </c>
      <c r="C430" s="19">
        <v>2010</v>
      </c>
      <c r="D430" s="19" t="s">
        <v>2335</v>
      </c>
      <c r="E430" s="19">
        <v>1</v>
      </c>
      <c r="F430" s="19">
        <v>0</v>
      </c>
      <c r="G430" s="19">
        <v>0</v>
      </c>
      <c r="H430" s="19">
        <v>0</v>
      </c>
    </row>
    <row r="431" spans="1:8" x14ac:dyDescent="0.25">
      <c r="A431" s="14" t="str">
        <f t="shared" si="6"/>
        <v>coraal012010</v>
      </c>
      <c r="B431" s="19" t="s">
        <v>82</v>
      </c>
      <c r="C431" s="19">
        <v>2010</v>
      </c>
      <c r="D431" s="19" t="s">
        <v>39</v>
      </c>
      <c r="E431" s="19">
        <v>86</v>
      </c>
      <c r="F431" s="19">
        <v>81</v>
      </c>
      <c r="G431" s="19">
        <v>1</v>
      </c>
      <c r="H431" s="19">
        <v>29</v>
      </c>
    </row>
    <row r="432" spans="1:8" x14ac:dyDescent="0.25">
      <c r="A432" s="14" t="str">
        <f t="shared" si="6"/>
        <v>coraal012010</v>
      </c>
      <c r="B432" s="19" t="s">
        <v>82</v>
      </c>
      <c r="C432" s="19">
        <v>2010</v>
      </c>
      <c r="D432" s="19" t="s">
        <v>39</v>
      </c>
      <c r="E432" s="19">
        <v>2</v>
      </c>
      <c r="F432" s="19">
        <v>3</v>
      </c>
      <c r="G432" s="19">
        <v>0</v>
      </c>
      <c r="H432" s="19">
        <v>2</v>
      </c>
    </row>
    <row r="433" spans="1:8" x14ac:dyDescent="0.25">
      <c r="A433" s="14" t="str">
        <f t="shared" si="6"/>
        <v>coraal012010</v>
      </c>
      <c r="B433" s="19" t="s">
        <v>82</v>
      </c>
      <c r="C433" s="19">
        <v>2010</v>
      </c>
      <c r="D433" s="19" t="s">
        <v>40</v>
      </c>
      <c r="E433" s="19">
        <v>1</v>
      </c>
      <c r="F433" s="19">
        <v>1</v>
      </c>
      <c r="G433" s="19">
        <v>0</v>
      </c>
      <c r="H433" s="19">
        <v>0</v>
      </c>
    </row>
    <row r="434" spans="1:8" x14ac:dyDescent="0.25">
      <c r="A434" s="14" t="str">
        <f t="shared" si="6"/>
        <v>coraal012010</v>
      </c>
      <c r="B434" s="19" t="s">
        <v>82</v>
      </c>
      <c r="C434" s="19">
        <v>2010</v>
      </c>
      <c r="D434" s="19" t="s">
        <v>2333</v>
      </c>
      <c r="E434" s="19">
        <v>7</v>
      </c>
      <c r="F434" s="19">
        <v>11</v>
      </c>
      <c r="G434" s="19">
        <v>1</v>
      </c>
      <c r="H434" s="19">
        <v>4</v>
      </c>
    </row>
    <row r="435" spans="1:8" x14ac:dyDescent="0.25">
      <c r="A435" s="14" t="str">
        <f t="shared" si="6"/>
        <v>cordech012010</v>
      </c>
      <c r="B435" s="19" t="s">
        <v>363</v>
      </c>
      <c r="C435" s="19">
        <v>2010</v>
      </c>
      <c r="D435" s="19" t="s">
        <v>2334</v>
      </c>
      <c r="E435" s="19">
        <v>0</v>
      </c>
      <c r="F435" s="19">
        <v>0</v>
      </c>
      <c r="G435" s="19">
        <v>0</v>
      </c>
      <c r="H435" s="19">
        <v>0</v>
      </c>
    </row>
    <row r="436" spans="1:8" x14ac:dyDescent="0.25">
      <c r="A436" s="14" t="str">
        <f t="shared" si="6"/>
        <v>cordefr012010</v>
      </c>
      <c r="B436" s="19" t="s">
        <v>83</v>
      </c>
      <c r="C436" s="19">
        <v>2010</v>
      </c>
      <c r="D436" s="19" t="s">
        <v>2334</v>
      </c>
      <c r="E436" s="19">
        <v>1</v>
      </c>
      <c r="F436" s="19">
        <v>10</v>
      </c>
      <c r="G436" s="19">
        <v>1</v>
      </c>
      <c r="H436" s="19">
        <v>0</v>
      </c>
    </row>
    <row r="437" spans="1:8" x14ac:dyDescent="0.25">
      <c r="A437" s="14" t="str">
        <f t="shared" si="6"/>
        <v>cormila012010</v>
      </c>
      <c r="B437" s="19" t="s">
        <v>435</v>
      </c>
      <c r="C437" s="19">
        <v>2010</v>
      </c>
      <c r="D437" s="19" t="s">
        <v>2334</v>
      </c>
      <c r="E437" s="19">
        <v>11</v>
      </c>
      <c r="F437" s="19">
        <v>6</v>
      </c>
      <c r="G437" s="19">
        <v>0</v>
      </c>
      <c r="H437" s="19">
        <v>3</v>
      </c>
    </row>
    <row r="438" spans="1:8" x14ac:dyDescent="0.25">
      <c r="A438" s="14" t="str">
        <f t="shared" si="6"/>
        <v>corpama012010</v>
      </c>
      <c r="B438" s="19" t="s">
        <v>638</v>
      </c>
      <c r="C438" s="19">
        <v>2010</v>
      </c>
      <c r="D438" s="19" t="s">
        <v>2334</v>
      </c>
      <c r="E438" s="19">
        <v>4</v>
      </c>
      <c r="F438" s="19">
        <v>5</v>
      </c>
      <c r="G438" s="19">
        <v>0</v>
      </c>
      <c r="H438" s="19">
        <v>0</v>
      </c>
    </row>
    <row r="439" spans="1:8" x14ac:dyDescent="0.25">
      <c r="A439" s="14" t="str">
        <f t="shared" si="6"/>
        <v>correke012010</v>
      </c>
      <c r="B439" s="19" t="s">
        <v>364</v>
      </c>
      <c r="C439" s="19">
        <v>2010</v>
      </c>
      <c r="D439" s="19" t="s">
        <v>2334</v>
      </c>
      <c r="E439" s="19">
        <v>13</v>
      </c>
      <c r="F439" s="19">
        <v>13</v>
      </c>
      <c r="G439" s="19">
        <v>2</v>
      </c>
      <c r="H439" s="19">
        <v>0</v>
      </c>
    </row>
    <row r="440" spans="1:8" x14ac:dyDescent="0.25">
      <c r="A440" s="14" t="str">
        <f t="shared" si="6"/>
        <v>corteda022010</v>
      </c>
      <c r="B440" s="19" t="s">
        <v>1253</v>
      </c>
      <c r="C440" s="19">
        <v>2010</v>
      </c>
      <c r="D440" s="19" t="s">
        <v>2334</v>
      </c>
      <c r="E440" s="19">
        <v>1</v>
      </c>
      <c r="F440" s="19">
        <v>0</v>
      </c>
      <c r="G440" s="19">
        <v>0</v>
      </c>
      <c r="H440" s="19">
        <v>0</v>
      </c>
    </row>
    <row r="441" spans="1:8" x14ac:dyDescent="0.25">
      <c r="A441" s="14" t="str">
        <f t="shared" si="6"/>
        <v>counscr012010</v>
      </c>
      <c r="B441" s="19" t="s">
        <v>84</v>
      </c>
      <c r="C441" s="19">
        <v>2010</v>
      </c>
      <c r="D441" s="19" t="s">
        <v>39</v>
      </c>
      <c r="E441" s="19">
        <v>3</v>
      </c>
      <c r="F441" s="19">
        <v>7</v>
      </c>
      <c r="G441" s="19">
        <v>1</v>
      </c>
      <c r="H441" s="19">
        <v>2</v>
      </c>
    </row>
    <row r="442" spans="1:8" x14ac:dyDescent="0.25">
      <c r="A442" s="14" t="str">
        <f t="shared" si="6"/>
        <v>counscr012010</v>
      </c>
      <c r="B442" s="19" t="s">
        <v>84</v>
      </c>
      <c r="C442" s="19">
        <v>2010</v>
      </c>
      <c r="D442" s="19" t="s">
        <v>40</v>
      </c>
      <c r="E442" s="19">
        <v>7</v>
      </c>
      <c r="F442" s="19">
        <v>20</v>
      </c>
      <c r="G442" s="19">
        <v>3</v>
      </c>
      <c r="H442" s="19">
        <v>5</v>
      </c>
    </row>
    <row r="443" spans="1:8" x14ac:dyDescent="0.25">
      <c r="A443" s="14" t="str">
        <f t="shared" si="6"/>
        <v>counscr012010</v>
      </c>
      <c r="B443" s="19" t="s">
        <v>84</v>
      </c>
      <c r="C443" s="19">
        <v>2010</v>
      </c>
      <c r="D443" s="19" t="s">
        <v>2333</v>
      </c>
      <c r="E443" s="19">
        <v>30</v>
      </c>
      <c r="F443" s="19">
        <v>79</v>
      </c>
      <c r="G443" s="19">
        <v>2</v>
      </c>
      <c r="H443" s="19">
        <v>17</v>
      </c>
    </row>
    <row r="444" spans="1:8" x14ac:dyDescent="0.25">
      <c r="A444" s="14" t="str">
        <f t="shared" si="6"/>
        <v>cousisc012010</v>
      </c>
      <c r="B444" s="19" t="s">
        <v>1254</v>
      </c>
      <c r="C444" s="19">
        <v>2010</v>
      </c>
      <c r="D444" s="19" t="s">
        <v>2329</v>
      </c>
    </row>
    <row r="445" spans="1:8" x14ac:dyDescent="0.25">
      <c r="A445" s="14" t="str">
        <f t="shared" si="6"/>
        <v>cousisc012010</v>
      </c>
      <c r="B445" s="19" t="s">
        <v>1254</v>
      </c>
      <c r="C445" s="19">
        <v>2010</v>
      </c>
      <c r="D445" s="19" t="s">
        <v>2331</v>
      </c>
      <c r="E445" s="19">
        <v>18</v>
      </c>
      <c r="F445" s="19">
        <v>0</v>
      </c>
      <c r="G445" s="19">
        <v>0</v>
      </c>
      <c r="H445" s="19">
        <v>0</v>
      </c>
    </row>
    <row r="446" spans="1:8" x14ac:dyDescent="0.25">
      <c r="A446" s="14" t="str">
        <f t="shared" si="6"/>
        <v>cousisc012010</v>
      </c>
      <c r="B446" s="19" t="s">
        <v>1254</v>
      </c>
      <c r="C446" s="19">
        <v>2010</v>
      </c>
      <c r="D446" s="19" t="s">
        <v>2332</v>
      </c>
    </row>
    <row r="447" spans="1:8" x14ac:dyDescent="0.25">
      <c r="A447" s="14" t="str">
        <f t="shared" si="6"/>
        <v>craigal012010</v>
      </c>
      <c r="B447" s="19" t="s">
        <v>1255</v>
      </c>
      <c r="C447" s="19">
        <v>2010</v>
      </c>
      <c r="D447" s="19" t="s">
        <v>2335</v>
      </c>
      <c r="E447" s="19">
        <v>16</v>
      </c>
      <c r="F447" s="19">
        <v>1</v>
      </c>
      <c r="G447" s="19">
        <v>0</v>
      </c>
      <c r="H447" s="19">
        <v>2</v>
      </c>
    </row>
    <row r="448" spans="1:8" x14ac:dyDescent="0.25">
      <c r="A448" s="14" t="str">
        <f t="shared" si="6"/>
        <v>craigal012010</v>
      </c>
      <c r="B448" s="19" t="s">
        <v>1255</v>
      </c>
      <c r="C448" s="19">
        <v>2010</v>
      </c>
      <c r="D448" s="19" t="s">
        <v>39</v>
      </c>
      <c r="E448" s="19">
        <v>0</v>
      </c>
      <c r="F448" s="19">
        <v>0</v>
      </c>
      <c r="G448" s="19">
        <v>0</v>
      </c>
      <c r="H448" s="19">
        <v>0</v>
      </c>
    </row>
    <row r="449" spans="1:8" x14ac:dyDescent="0.25">
      <c r="A449" s="14" t="str">
        <f t="shared" si="6"/>
        <v>craigal012010</v>
      </c>
      <c r="B449" s="19" t="s">
        <v>1255</v>
      </c>
      <c r="C449" s="19">
        <v>2010</v>
      </c>
      <c r="D449" s="19" t="s">
        <v>40</v>
      </c>
      <c r="E449" s="19">
        <v>0</v>
      </c>
      <c r="F449" s="19">
        <v>0</v>
      </c>
      <c r="G449" s="19">
        <v>1</v>
      </c>
      <c r="H449" s="19">
        <v>0</v>
      </c>
    </row>
    <row r="450" spans="1:8" x14ac:dyDescent="0.25">
      <c r="A450" s="14" t="str">
        <f t="shared" si="6"/>
        <v>craigal012010</v>
      </c>
      <c r="B450" s="19" t="s">
        <v>1255</v>
      </c>
      <c r="C450" s="19">
        <v>2010</v>
      </c>
      <c r="D450" s="19" t="s">
        <v>2330</v>
      </c>
    </row>
    <row r="451" spans="1:8" x14ac:dyDescent="0.25">
      <c r="A451" s="14" t="str">
        <f t="shared" ref="A451:A514" si="7">B451&amp;C451</f>
        <v>craigal012010</v>
      </c>
      <c r="B451" s="19" t="s">
        <v>1255</v>
      </c>
      <c r="C451" s="19">
        <v>2010</v>
      </c>
      <c r="D451" s="19" t="s">
        <v>2331</v>
      </c>
      <c r="E451" s="19">
        <v>39</v>
      </c>
      <c r="F451" s="19">
        <v>1</v>
      </c>
      <c r="G451" s="19">
        <v>0</v>
      </c>
      <c r="H451" s="19">
        <v>0</v>
      </c>
    </row>
    <row r="452" spans="1:8" x14ac:dyDescent="0.25">
      <c r="A452" s="14" t="str">
        <f t="shared" si="7"/>
        <v>craigal012010</v>
      </c>
      <c r="B452" s="19" t="s">
        <v>1255</v>
      </c>
      <c r="C452" s="19">
        <v>2010</v>
      </c>
      <c r="D452" s="19" t="s">
        <v>2332</v>
      </c>
    </row>
    <row r="453" spans="1:8" x14ac:dyDescent="0.25">
      <c r="A453" s="14" t="str">
        <f t="shared" si="7"/>
        <v>crainje012010</v>
      </c>
      <c r="B453" s="19" t="s">
        <v>436</v>
      </c>
      <c r="C453" s="19">
        <v>2010</v>
      </c>
      <c r="D453" s="19" t="s">
        <v>2334</v>
      </c>
      <c r="E453" s="19">
        <v>3</v>
      </c>
      <c r="F453" s="19">
        <v>14</v>
      </c>
      <c r="G453" s="19">
        <v>1</v>
      </c>
      <c r="H453" s="19">
        <v>3</v>
      </c>
    </row>
    <row r="454" spans="1:8" x14ac:dyDescent="0.25">
      <c r="A454" s="14" t="str">
        <f t="shared" si="7"/>
        <v>cramebo012010</v>
      </c>
      <c r="B454" s="19" t="s">
        <v>1256</v>
      </c>
      <c r="C454" s="19">
        <v>2010</v>
      </c>
      <c r="D454" s="19" t="s">
        <v>2334</v>
      </c>
      <c r="E454" s="19">
        <v>0</v>
      </c>
      <c r="F454" s="19">
        <v>4</v>
      </c>
      <c r="G454" s="19">
        <v>0</v>
      </c>
      <c r="H454" s="19">
        <v>0</v>
      </c>
    </row>
    <row r="455" spans="1:8" x14ac:dyDescent="0.25">
      <c r="A455" s="14" t="str">
        <f t="shared" si="7"/>
        <v>crawfca022010</v>
      </c>
      <c r="B455" s="19" t="s">
        <v>295</v>
      </c>
      <c r="C455" s="19">
        <v>2010</v>
      </c>
      <c r="D455" s="19" t="s">
        <v>2330</v>
      </c>
    </row>
    <row r="456" spans="1:8" x14ac:dyDescent="0.25">
      <c r="A456" s="14" t="str">
        <f t="shared" si="7"/>
        <v>crawfca022010</v>
      </c>
      <c r="B456" s="19" t="s">
        <v>295</v>
      </c>
      <c r="C456" s="19">
        <v>2010</v>
      </c>
      <c r="D456" s="19" t="s">
        <v>2331</v>
      </c>
      <c r="E456" s="19">
        <v>306</v>
      </c>
      <c r="F456" s="19">
        <v>7</v>
      </c>
      <c r="G456" s="19">
        <v>2</v>
      </c>
      <c r="H456" s="19">
        <v>0</v>
      </c>
    </row>
    <row r="457" spans="1:8" x14ac:dyDescent="0.25">
      <c r="A457" s="14" t="str">
        <f t="shared" si="7"/>
        <v>crispco012010</v>
      </c>
      <c r="B457" s="19" t="s">
        <v>296</v>
      </c>
      <c r="C457" s="19">
        <v>2010</v>
      </c>
      <c r="D457" s="19" t="s">
        <v>2329</v>
      </c>
    </row>
    <row r="458" spans="1:8" x14ac:dyDescent="0.25">
      <c r="A458" s="14" t="str">
        <f t="shared" si="7"/>
        <v>crispco012010</v>
      </c>
      <c r="B458" s="19" t="s">
        <v>296</v>
      </c>
      <c r="C458" s="19">
        <v>2010</v>
      </c>
      <c r="D458" s="19" t="s">
        <v>2331</v>
      </c>
      <c r="E458" s="19">
        <v>182</v>
      </c>
      <c r="F458" s="19">
        <v>2</v>
      </c>
      <c r="G458" s="19">
        <v>2</v>
      </c>
      <c r="H458" s="19">
        <v>0</v>
      </c>
    </row>
    <row r="459" spans="1:8" x14ac:dyDescent="0.25">
      <c r="A459" s="14" t="str">
        <f t="shared" si="7"/>
        <v>crosbbo012010</v>
      </c>
      <c r="B459" s="19" t="s">
        <v>366</v>
      </c>
      <c r="C459" s="19">
        <v>2010</v>
      </c>
      <c r="D459" s="19" t="s">
        <v>2335</v>
      </c>
      <c r="E459" s="19">
        <v>47</v>
      </c>
      <c r="F459" s="19">
        <v>3</v>
      </c>
      <c r="G459" s="19">
        <v>0</v>
      </c>
      <c r="H459" s="19">
        <v>6</v>
      </c>
    </row>
    <row r="460" spans="1:8" x14ac:dyDescent="0.25">
      <c r="A460" s="14" t="str">
        <f t="shared" si="7"/>
        <v>crosbbo012010</v>
      </c>
      <c r="B460" s="19" t="s">
        <v>366</v>
      </c>
      <c r="C460" s="19">
        <v>2010</v>
      </c>
      <c r="D460" s="19" t="s">
        <v>39</v>
      </c>
      <c r="E460" s="19">
        <v>18</v>
      </c>
      <c r="F460" s="19">
        <v>21</v>
      </c>
      <c r="G460" s="19">
        <v>0</v>
      </c>
      <c r="H460" s="19">
        <v>2</v>
      </c>
    </row>
    <row r="461" spans="1:8" x14ac:dyDescent="0.25">
      <c r="A461" s="14" t="str">
        <f t="shared" si="7"/>
        <v>crosbbo012010</v>
      </c>
      <c r="B461" s="19" t="s">
        <v>366</v>
      </c>
      <c r="C461" s="19">
        <v>2010</v>
      </c>
      <c r="D461" s="19" t="s">
        <v>39</v>
      </c>
      <c r="E461" s="19">
        <v>0</v>
      </c>
      <c r="F461" s="19">
        <v>1</v>
      </c>
      <c r="G461" s="19">
        <v>0</v>
      </c>
      <c r="H461" s="19">
        <v>0</v>
      </c>
    </row>
    <row r="462" spans="1:8" x14ac:dyDescent="0.25">
      <c r="A462" s="14" t="str">
        <f t="shared" si="7"/>
        <v>crosbbo012010</v>
      </c>
      <c r="B462" s="19" t="s">
        <v>366</v>
      </c>
      <c r="C462" s="19">
        <v>2010</v>
      </c>
      <c r="D462" s="19" t="s">
        <v>40</v>
      </c>
      <c r="E462" s="19">
        <v>1</v>
      </c>
      <c r="F462" s="19">
        <v>11</v>
      </c>
      <c r="G462" s="19">
        <v>0</v>
      </c>
      <c r="H462" s="19">
        <v>0</v>
      </c>
    </row>
    <row r="463" spans="1:8" x14ac:dyDescent="0.25">
      <c r="A463" s="14" t="str">
        <f t="shared" si="7"/>
        <v>crosbbo012010</v>
      </c>
      <c r="B463" s="19" t="s">
        <v>366</v>
      </c>
      <c r="C463" s="19">
        <v>2010</v>
      </c>
      <c r="D463" s="19" t="s">
        <v>40</v>
      </c>
      <c r="E463" s="19">
        <v>1</v>
      </c>
      <c r="F463" s="19">
        <v>5</v>
      </c>
      <c r="G463" s="19">
        <v>1</v>
      </c>
      <c r="H463" s="19">
        <v>1</v>
      </c>
    </row>
    <row r="464" spans="1:8" x14ac:dyDescent="0.25">
      <c r="A464" s="14" t="str">
        <f t="shared" si="7"/>
        <v>crosbbo012010</v>
      </c>
      <c r="B464" s="19" t="s">
        <v>366</v>
      </c>
      <c r="C464" s="19">
        <v>2010</v>
      </c>
      <c r="D464" s="19" t="s">
        <v>2333</v>
      </c>
      <c r="E464" s="19">
        <v>33</v>
      </c>
      <c r="F464" s="19">
        <v>62</v>
      </c>
      <c r="G464" s="19">
        <v>8</v>
      </c>
      <c r="H464" s="19">
        <v>9</v>
      </c>
    </row>
    <row r="465" spans="1:8" x14ac:dyDescent="0.25">
      <c r="A465" s="14" t="str">
        <f t="shared" si="7"/>
        <v>crowetr012010</v>
      </c>
      <c r="B465" s="19" t="s">
        <v>1071</v>
      </c>
      <c r="C465" s="19">
        <v>2010</v>
      </c>
      <c r="D465" s="19" t="s">
        <v>2329</v>
      </c>
    </row>
    <row r="466" spans="1:8" x14ac:dyDescent="0.25">
      <c r="A466" s="14" t="str">
        <f t="shared" si="7"/>
        <v>crowetr012010</v>
      </c>
      <c r="B466" s="19" t="s">
        <v>1071</v>
      </c>
      <c r="C466" s="19">
        <v>2010</v>
      </c>
      <c r="D466" s="19" t="s">
        <v>2330</v>
      </c>
    </row>
    <row r="467" spans="1:8" x14ac:dyDescent="0.25">
      <c r="A467" s="14" t="str">
        <f t="shared" si="7"/>
        <v>crowetr012010</v>
      </c>
      <c r="B467" s="19" t="s">
        <v>1071</v>
      </c>
      <c r="C467" s="19">
        <v>2010</v>
      </c>
      <c r="D467" s="19" t="s">
        <v>2331</v>
      </c>
      <c r="E467" s="19">
        <v>274</v>
      </c>
      <c r="F467" s="19">
        <v>9</v>
      </c>
      <c r="G467" s="19">
        <v>5</v>
      </c>
      <c r="H467" s="19">
        <v>1</v>
      </c>
    </row>
    <row r="468" spans="1:8" x14ac:dyDescent="0.25">
      <c r="A468" s="14" t="str">
        <f t="shared" si="7"/>
        <v>crowetr012010</v>
      </c>
      <c r="B468" s="19" t="s">
        <v>1071</v>
      </c>
      <c r="C468" s="19">
        <v>2010</v>
      </c>
      <c r="D468" s="19" t="s">
        <v>2332</v>
      </c>
    </row>
    <row r="469" spans="1:8" x14ac:dyDescent="0.25">
      <c r="A469" s="14" t="str">
        <f t="shared" si="7"/>
        <v>cruzju022010</v>
      </c>
      <c r="B469" s="19" t="s">
        <v>237</v>
      </c>
      <c r="C469" s="19">
        <v>2010</v>
      </c>
      <c r="D469" s="19" t="s">
        <v>2334</v>
      </c>
      <c r="E469" s="19">
        <v>0</v>
      </c>
      <c r="F469" s="19">
        <v>1</v>
      </c>
      <c r="G469" s="19">
        <v>0</v>
      </c>
      <c r="H469" s="19">
        <v>0</v>
      </c>
    </row>
    <row r="470" spans="1:8" x14ac:dyDescent="0.25">
      <c r="A470" s="14" t="str">
        <f t="shared" si="7"/>
        <v>cruzlu012010</v>
      </c>
      <c r="B470" s="19" t="s">
        <v>906</v>
      </c>
      <c r="C470" s="19">
        <v>2010</v>
      </c>
      <c r="D470" s="19" t="s">
        <v>2333</v>
      </c>
      <c r="E470" s="19">
        <v>7</v>
      </c>
      <c r="F470" s="19">
        <v>7</v>
      </c>
      <c r="G470" s="19">
        <v>0</v>
      </c>
      <c r="H470" s="19">
        <v>1</v>
      </c>
    </row>
    <row r="471" spans="1:8" x14ac:dyDescent="0.25">
      <c r="A471" s="14" t="str">
        <f t="shared" si="7"/>
        <v>cruzne022010</v>
      </c>
      <c r="B471" s="19" t="s">
        <v>530</v>
      </c>
      <c r="C471" s="19">
        <v>2010</v>
      </c>
      <c r="D471" s="19" t="s">
        <v>2330</v>
      </c>
    </row>
    <row r="472" spans="1:8" x14ac:dyDescent="0.25">
      <c r="A472" s="14" t="str">
        <f t="shared" si="7"/>
        <v>cruzne022010</v>
      </c>
      <c r="B472" s="19" t="s">
        <v>530</v>
      </c>
      <c r="C472" s="19">
        <v>2010</v>
      </c>
      <c r="D472" s="19" t="s">
        <v>2331</v>
      </c>
      <c r="E472" s="19">
        <v>250</v>
      </c>
      <c r="F472" s="19">
        <v>3</v>
      </c>
      <c r="G472" s="19">
        <v>5</v>
      </c>
      <c r="H472" s="19">
        <v>1</v>
      </c>
    </row>
    <row r="473" spans="1:8" x14ac:dyDescent="0.25">
      <c r="A473" s="14" t="str">
        <f t="shared" si="7"/>
        <v>cruzne022010</v>
      </c>
      <c r="B473" s="19" t="s">
        <v>530</v>
      </c>
      <c r="C473" s="19">
        <v>2010</v>
      </c>
      <c r="D473" s="19" t="s">
        <v>2332</v>
      </c>
    </row>
    <row r="474" spans="1:8" x14ac:dyDescent="0.25">
      <c r="A474" s="14" t="str">
        <f t="shared" si="7"/>
        <v>cuddymi012010</v>
      </c>
      <c r="B474" s="19" t="s">
        <v>238</v>
      </c>
      <c r="C474" s="19">
        <v>2010</v>
      </c>
      <c r="D474" s="19" t="s">
        <v>2335</v>
      </c>
      <c r="E474" s="19">
        <v>760</v>
      </c>
      <c r="F474" s="19">
        <v>39</v>
      </c>
      <c r="G474" s="19">
        <v>3</v>
      </c>
      <c r="H474" s="19">
        <v>70</v>
      </c>
    </row>
    <row r="475" spans="1:8" x14ac:dyDescent="0.25">
      <c r="A475" s="14" t="str">
        <f t="shared" si="7"/>
        <v>cuddymi012010</v>
      </c>
      <c r="B475" s="19" t="s">
        <v>238</v>
      </c>
      <c r="C475" s="19">
        <v>2010</v>
      </c>
      <c r="D475" s="19" t="s">
        <v>39</v>
      </c>
      <c r="E475" s="19">
        <v>3</v>
      </c>
      <c r="F475" s="19">
        <v>3</v>
      </c>
      <c r="G475" s="19">
        <v>0</v>
      </c>
      <c r="H475" s="19">
        <v>0</v>
      </c>
    </row>
    <row r="476" spans="1:8" x14ac:dyDescent="0.25">
      <c r="A476" s="14" t="str">
        <f t="shared" si="7"/>
        <v>cuddymi012010</v>
      </c>
      <c r="B476" s="19" t="s">
        <v>238</v>
      </c>
      <c r="C476" s="19">
        <v>2010</v>
      </c>
      <c r="D476" s="19" t="s">
        <v>40</v>
      </c>
      <c r="E476" s="19">
        <v>3</v>
      </c>
      <c r="F476" s="19">
        <v>21</v>
      </c>
      <c r="G476" s="19">
        <v>1</v>
      </c>
      <c r="H476" s="19">
        <v>1</v>
      </c>
    </row>
    <row r="477" spans="1:8" x14ac:dyDescent="0.25">
      <c r="A477" s="14" t="str">
        <f t="shared" si="7"/>
        <v>cuddymi012010</v>
      </c>
      <c r="B477" s="19" t="s">
        <v>238</v>
      </c>
      <c r="C477" s="19">
        <v>2010</v>
      </c>
      <c r="D477" s="19" t="s">
        <v>2329</v>
      </c>
    </row>
    <row r="478" spans="1:8" x14ac:dyDescent="0.25">
      <c r="A478" s="14" t="str">
        <f t="shared" si="7"/>
        <v>cuddymi012010</v>
      </c>
      <c r="B478" s="19" t="s">
        <v>238</v>
      </c>
      <c r="C478" s="19">
        <v>2010</v>
      </c>
      <c r="D478" s="19" t="s">
        <v>2331</v>
      </c>
      <c r="E478" s="19">
        <v>118</v>
      </c>
      <c r="F478" s="19">
        <v>5</v>
      </c>
      <c r="G478" s="19">
        <v>2</v>
      </c>
      <c r="H478" s="19">
        <v>0</v>
      </c>
    </row>
    <row r="479" spans="1:8" x14ac:dyDescent="0.25">
      <c r="A479" s="14" t="str">
        <f t="shared" si="7"/>
        <v>cuddymi012010</v>
      </c>
      <c r="B479" s="19" t="s">
        <v>238</v>
      </c>
      <c r="C479" s="19">
        <v>2010</v>
      </c>
      <c r="D479" s="19" t="s">
        <v>2332</v>
      </c>
    </row>
    <row r="480" spans="1:8" x14ac:dyDescent="0.25">
      <c r="A480" s="14" t="str">
        <f t="shared" si="7"/>
        <v>cuetojo012010</v>
      </c>
      <c r="B480" s="19" t="s">
        <v>907</v>
      </c>
      <c r="C480" s="19">
        <v>2010</v>
      </c>
      <c r="D480" s="19" t="s">
        <v>2334</v>
      </c>
      <c r="E480" s="19">
        <v>12</v>
      </c>
      <c r="F480" s="19">
        <v>28</v>
      </c>
      <c r="G480" s="19">
        <v>2</v>
      </c>
      <c r="H480" s="19">
        <v>2</v>
      </c>
    </row>
    <row r="481" spans="1:8" x14ac:dyDescent="0.25">
      <c r="A481" s="14" t="str">
        <f t="shared" si="7"/>
        <v>cunniaa012010</v>
      </c>
      <c r="B481" s="19" t="s">
        <v>908</v>
      </c>
      <c r="C481" s="19">
        <v>2010</v>
      </c>
      <c r="D481" s="19" t="s">
        <v>2329</v>
      </c>
    </row>
    <row r="482" spans="1:8" x14ac:dyDescent="0.25">
      <c r="A482" s="14" t="str">
        <f t="shared" si="7"/>
        <v>cunniaa012010</v>
      </c>
      <c r="B482" s="19" t="s">
        <v>908</v>
      </c>
      <c r="C482" s="19">
        <v>2010</v>
      </c>
      <c r="D482" s="19" t="s">
        <v>2330</v>
      </c>
    </row>
    <row r="483" spans="1:8" x14ac:dyDescent="0.25">
      <c r="A483" s="14" t="str">
        <f t="shared" si="7"/>
        <v>cunniaa012010</v>
      </c>
      <c r="B483" s="19" t="s">
        <v>908</v>
      </c>
      <c r="C483" s="19">
        <v>2010</v>
      </c>
      <c r="D483" s="19" t="s">
        <v>2331</v>
      </c>
      <c r="E483" s="19">
        <v>57</v>
      </c>
      <c r="F483" s="19">
        <v>0</v>
      </c>
      <c r="G483" s="19">
        <v>0</v>
      </c>
      <c r="H483" s="19">
        <v>0</v>
      </c>
    </row>
    <row r="484" spans="1:8" x14ac:dyDescent="0.25">
      <c r="A484" s="14" t="str">
        <f t="shared" si="7"/>
        <v>cunniaa012010</v>
      </c>
      <c r="B484" s="19" t="s">
        <v>908</v>
      </c>
      <c r="C484" s="19">
        <v>2010</v>
      </c>
      <c r="D484" s="19" t="s">
        <v>2332</v>
      </c>
    </row>
    <row r="485" spans="1:8" x14ac:dyDescent="0.25">
      <c r="A485" s="14" t="str">
        <f t="shared" si="7"/>
        <v>curtico012010</v>
      </c>
      <c r="B485" s="19" t="s">
        <v>1257</v>
      </c>
      <c r="C485" s="19">
        <v>2010</v>
      </c>
      <c r="D485" s="19" t="s">
        <v>2330</v>
      </c>
    </row>
    <row r="486" spans="1:8" x14ac:dyDescent="0.25">
      <c r="A486" s="14" t="str">
        <f t="shared" si="7"/>
        <v>curtico012010</v>
      </c>
      <c r="B486" s="19" t="s">
        <v>1257</v>
      </c>
      <c r="C486" s="19">
        <v>2010</v>
      </c>
      <c r="D486" s="19" t="s">
        <v>2331</v>
      </c>
      <c r="E486" s="19">
        <v>22</v>
      </c>
      <c r="F486" s="19">
        <v>0</v>
      </c>
      <c r="G486" s="19">
        <v>0</v>
      </c>
      <c r="H486" s="19">
        <v>0</v>
      </c>
    </row>
    <row r="487" spans="1:8" x14ac:dyDescent="0.25">
      <c r="A487" s="14" t="str">
        <f t="shared" si="7"/>
        <v>curtico012010</v>
      </c>
      <c r="B487" s="19" t="s">
        <v>1257</v>
      </c>
      <c r="C487" s="19">
        <v>2010</v>
      </c>
      <c r="D487" s="19" t="s">
        <v>2332</v>
      </c>
    </row>
    <row r="488" spans="1:8" x14ac:dyDescent="0.25">
      <c r="A488" s="14" t="str">
        <f t="shared" si="7"/>
        <v>custja012010</v>
      </c>
      <c r="B488" s="19" t="s">
        <v>239</v>
      </c>
      <c r="C488" s="19">
        <v>2010</v>
      </c>
      <c r="D488" s="19" t="s">
        <v>2330</v>
      </c>
    </row>
    <row r="489" spans="1:8" x14ac:dyDescent="0.25">
      <c r="A489" s="14" t="str">
        <f t="shared" si="7"/>
        <v>custja012010</v>
      </c>
      <c r="B489" s="19" t="s">
        <v>239</v>
      </c>
      <c r="C489" s="19">
        <v>2010</v>
      </c>
      <c r="D489" s="19" t="s">
        <v>2331</v>
      </c>
      <c r="E489" s="19">
        <v>29</v>
      </c>
      <c r="F489" s="19">
        <v>3</v>
      </c>
      <c r="G489" s="19">
        <v>1</v>
      </c>
      <c r="H489" s="19">
        <v>0</v>
      </c>
    </row>
    <row r="490" spans="1:8" x14ac:dyDescent="0.25">
      <c r="A490" s="14" t="str">
        <f t="shared" si="7"/>
        <v>custja012010</v>
      </c>
      <c r="B490" s="19" t="s">
        <v>239</v>
      </c>
      <c r="C490" s="19">
        <v>2010</v>
      </c>
      <c r="D490" s="19" t="s">
        <v>2332</v>
      </c>
    </row>
    <row r="491" spans="1:8" x14ac:dyDescent="0.25">
      <c r="A491" s="14" t="str">
        <f t="shared" si="7"/>
        <v>daiglca012010</v>
      </c>
      <c r="B491" s="19" t="s">
        <v>437</v>
      </c>
      <c r="C491" s="19">
        <v>2010</v>
      </c>
      <c r="D491" s="19" t="s">
        <v>2334</v>
      </c>
      <c r="E491" s="19">
        <v>1</v>
      </c>
      <c r="F491" s="19">
        <v>0</v>
      </c>
      <c r="G491" s="19">
        <v>0</v>
      </c>
      <c r="H491" s="19">
        <v>0</v>
      </c>
    </row>
    <row r="492" spans="1:8" x14ac:dyDescent="0.25">
      <c r="A492" s="14" t="str">
        <f t="shared" si="7"/>
        <v>daleyma012010</v>
      </c>
      <c r="B492" s="19" t="s">
        <v>1072</v>
      </c>
      <c r="C492" s="19">
        <v>2010</v>
      </c>
      <c r="D492" s="19" t="s">
        <v>2334</v>
      </c>
      <c r="E492" s="19">
        <v>2</v>
      </c>
      <c r="F492" s="19">
        <v>3</v>
      </c>
      <c r="G492" s="19">
        <v>1</v>
      </c>
      <c r="H492" s="19">
        <v>0</v>
      </c>
    </row>
    <row r="493" spans="1:8" x14ac:dyDescent="0.25">
      <c r="A493" s="14" t="str">
        <f t="shared" si="7"/>
        <v>damonjo012010</v>
      </c>
      <c r="B493" s="19" t="s">
        <v>85</v>
      </c>
      <c r="C493" s="19">
        <v>2010</v>
      </c>
      <c r="D493" s="19" t="s">
        <v>2329</v>
      </c>
    </row>
    <row r="494" spans="1:8" x14ac:dyDescent="0.25">
      <c r="A494" s="14" t="str">
        <f t="shared" si="7"/>
        <v>damonjo012010</v>
      </c>
      <c r="B494" s="19" t="s">
        <v>85</v>
      </c>
      <c r="C494" s="19">
        <v>2010</v>
      </c>
      <c r="D494" s="19" t="s">
        <v>2330</v>
      </c>
    </row>
    <row r="495" spans="1:8" x14ac:dyDescent="0.25">
      <c r="A495" s="14" t="str">
        <f t="shared" si="7"/>
        <v>damonjo012010</v>
      </c>
      <c r="B495" s="19" t="s">
        <v>85</v>
      </c>
      <c r="C495" s="19">
        <v>2010</v>
      </c>
      <c r="D495" s="19" t="s">
        <v>2331</v>
      </c>
      <c r="E495" s="19">
        <v>57</v>
      </c>
      <c r="F495" s="19">
        <v>2</v>
      </c>
      <c r="G495" s="19">
        <v>2</v>
      </c>
      <c r="H495" s="19">
        <v>1</v>
      </c>
    </row>
    <row r="496" spans="1:8" x14ac:dyDescent="0.25">
      <c r="A496" s="14" t="str">
        <f t="shared" si="7"/>
        <v>danksjo012010</v>
      </c>
      <c r="B496" s="19" t="s">
        <v>775</v>
      </c>
      <c r="C496" s="19">
        <v>2010</v>
      </c>
      <c r="D496" s="19" t="s">
        <v>2334</v>
      </c>
      <c r="E496" s="19">
        <v>5</v>
      </c>
      <c r="F496" s="19">
        <v>35</v>
      </c>
      <c r="G496" s="19">
        <v>0</v>
      </c>
      <c r="H496" s="19">
        <v>4</v>
      </c>
    </row>
    <row r="497" spans="1:8" x14ac:dyDescent="0.25">
      <c r="A497" s="14" t="str">
        <f t="shared" si="7"/>
        <v>davieky012010</v>
      </c>
      <c r="B497" s="19" t="s">
        <v>531</v>
      </c>
      <c r="C497" s="19">
        <v>2010</v>
      </c>
      <c r="D497" s="19" t="s">
        <v>2334</v>
      </c>
      <c r="E497" s="19">
        <v>13</v>
      </c>
      <c r="F497" s="19">
        <v>23</v>
      </c>
      <c r="G497" s="19">
        <v>2</v>
      </c>
      <c r="H497" s="19">
        <v>2</v>
      </c>
    </row>
    <row r="498" spans="1:8" x14ac:dyDescent="0.25">
      <c r="A498" s="14" t="str">
        <f t="shared" si="7"/>
        <v>davisbr032010</v>
      </c>
      <c r="B498" s="19" t="s">
        <v>1258</v>
      </c>
      <c r="C498" s="19">
        <v>2010</v>
      </c>
      <c r="D498" s="19" t="s">
        <v>2336</v>
      </c>
      <c r="E498" s="19">
        <v>215</v>
      </c>
      <c r="F498" s="19">
        <v>16</v>
      </c>
      <c r="G498" s="19">
        <v>4</v>
      </c>
      <c r="H498" s="19">
        <v>0</v>
      </c>
    </row>
    <row r="499" spans="1:8" x14ac:dyDescent="0.25">
      <c r="A499" s="14" t="str">
        <f t="shared" si="7"/>
        <v>davisch022010</v>
      </c>
      <c r="B499" s="19" t="s">
        <v>909</v>
      </c>
      <c r="C499" s="19">
        <v>2010</v>
      </c>
      <c r="D499" s="19" t="s">
        <v>2335</v>
      </c>
      <c r="E499" s="19">
        <v>269</v>
      </c>
      <c r="F499" s="19">
        <v>22</v>
      </c>
      <c r="G499" s="19">
        <v>2</v>
      </c>
      <c r="H499" s="19">
        <v>27</v>
      </c>
    </row>
    <row r="500" spans="1:8" x14ac:dyDescent="0.25">
      <c r="A500" s="14" t="str">
        <f t="shared" si="7"/>
        <v>davisch022010</v>
      </c>
      <c r="B500" s="19" t="s">
        <v>909</v>
      </c>
      <c r="C500" s="19">
        <v>2010</v>
      </c>
      <c r="D500" s="19" t="s">
        <v>40</v>
      </c>
      <c r="E500" s="19">
        <v>0</v>
      </c>
      <c r="F500" s="19">
        <v>1</v>
      </c>
      <c r="G500" s="19">
        <v>0</v>
      </c>
      <c r="H500" s="19">
        <v>0</v>
      </c>
    </row>
    <row r="501" spans="1:8" x14ac:dyDescent="0.25">
      <c r="A501" s="14" t="str">
        <f t="shared" si="7"/>
        <v>davisdo022010</v>
      </c>
      <c r="B501" s="19" t="s">
        <v>86</v>
      </c>
      <c r="C501" s="19">
        <v>2010</v>
      </c>
      <c r="D501" s="19" t="s">
        <v>2334</v>
      </c>
      <c r="E501" s="19">
        <v>1</v>
      </c>
      <c r="F501" s="19">
        <v>6</v>
      </c>
      <c r="G501" s="19">
        <v>0</v>
      </c>
      <c r="H501" s="19">
        <v>1</v>
      </c>
    </row>
    <row r="502" spans="1:8" x14ac:dyDescent="0.25">
      <c r="A502" s="14" t="str">
        <f t="shared" si="7"/>
        <v>davisik022010</v>
      </c>
      <c r="B502" s="19" t="s">
        <v>1259</v>
      </c>
      <c r="C502" s="19">
        <v>2010</v>
      </c>
      <c r="D502" s="19" t="s">
        <v>2335</v>
      </c>
      <c r="E502" s="19">
        <v>1239</v>
      </c>
      <c r="F502" s="19">
        <v>105</v>
      </c>
      <c r="G502" s="19">
        <v>9</v>
      </c>
      <c r="H502" s="19">
        <v>133</v>
      </c>
    </row>
    <row r="503" spans="1:8" x14ac:dyDescent="0.25">
      <c r="A503" s="14" t="str">
        <f t="shared" si="7"/>
        <v>davisra012010</v>
      </c>
      <c r="B503" s="19" t="s">
        <v>639</v>
      </c>
      <c r="C503" s="19">
        <v>2010</v>
      </c>
      <c r="D503" s="19" t="s">
        <v>2329</v>
      </c>
    </row>
    <row r="504" spans="1:8" x14ac:dyDescent="0.25">
      <c r="A504" s="14" t="str">
        <f t="shared" si="7"/>
        <v>davisra012010</v>
      </c>
      <c r="B504" s="19" t="s">
        <v>639</v>
      </c>
      <c r="C504" s="19">
        <v>2010</v>
      </c>
      <c r="D504" s="19" t="s">
        <v>2330</v>
      </c>
    </row>
    <row r="505" spans="1:8" x14ac:dyDescent="0.25">
      <c r="A505" s="14" t="str">
        <f t="shared" si="7"/>
        <v>davisra012010</v>
      </c>
      <c r="B505" s="19" t="s">
        <v>639</v>
      </c>
      <c r="C505" s="19">
        <v>2010</v>
      </c>
      <c r="D505" s="19" t="s">
        <v>2331</v>
      </c>
      <c r="E505" s="19">
        <v>294</v>
      </c>
      <c r="F505" s="19">
        <v>5</v>
      </c>
      <c r="G505" s="19">
        <v>4</v>
      </c>
      <c r="H505" s="19">
        <v>2</v>
      </c>
    </row>
    <row r="506" spans="1:8" x14ac:dyDescent="0.25">
      <c r="A506" s="14" t="str">
        <f t="shared" si="7"/>
        <v>davisra012010</v>
      </c>
      <c r="B506" s="19" t="s">
        <v>639</v>
      </c>
      <c r="C506" s="19">
        <v>2010</v>
      </c>
      <c r="D506" s="19" t="s">
        <v>2332</v>
      </c>
    </row>
    <row r="507" spans="1:8" x14ac:dyDescent="0.25">
      <c r="A507" s="14" t="str">
        <f t="shared" si="7"/>
        <v>daviswa012010</v>
      </c>
      <c r="B507" s="19" t="s">
        <v>1073</v>
      </c>
      <c r="C507" s="19">
        <v>2010</v>
      </c>
      <c r="D507" s="19" t="s">
        <v>2334</v>
      </c>
      <c r="E507" s="19">
        <v>16</v>
      </c>
      <c r="F507" s="19">
        <v>19</v>
      </c>
      <c r="G507" s="19">
        <v>2</v>
      </c>
      <c r="H507" s="19">
        <v>4</v>
      </c>
    </row>
    <row r="508" spans="1:8" x14ac:dyDescent="0.25">
      <c r="A508" s="14" t="str">
        <f t="shared" si="7"/>
        <v>deazaal012010</v>
      </c>
      <c r="B508" s="19" t="s">
        <v>776</v>
      </c>
      <c r="C508" s="19">
        <v>2010</v>
      </c>
      <c r="D508" s="19" t="s">
        <v>2329</v>
      </c>
    </row>
    <row r="509" spans="1:8" x14ac:dyDescent="0.25">
      <c r="A509" s="14" t="str">
        <f t="shared" si="7"/>
        <v>deazaal012010</v>
      </c>
      <c r="B509" s="19" t="s">
        <v>776</v>
      </c>
      <c r="C509" s="19">
        <v>2010</v>
      </c>
      <c r="D509" s="19" t="s">
        <v>2331</v>
      </c>
      <c r="E509" s="19">
        <v>17</v>
      </c>
      <c r="F509" s="19">
        <v>0</v>
      </c>
      <c r="G509" s="19">
        <v>0</v>
      </c>
      <c r="H509" s="19">
        <v>0</v>
      </c>
    </row>
    <row r="510" spans="1:8" x14ac:dyDescent="0.25">
      <c r="A510" s="14" t="str">
        <f t="shared" si="7"/>
        <v>deazaal012010</v>
      </c>
      <c r="B510" s="19" t="s">
        <v>776</v>
      </c>
      <c r="C510" s="19">
        <v>2010</v>
      </c>
      <c r="D510" s="19" t="s">
        <v>2332</v>
      </c>
    </row>
    <row r="511" spans="1:8" x14ac:dyDescent="0.25">
      <c r="A511" s="14" t="str">
        <f t="shared" si="7"/>
        <v>dedunsa012010</v>
      </c>
      <c r="B511" s="19" t="s">
        <v>1260</v>
      </c>
      <c r="C511" s="19">
        <v>2010</v>
      </c>
      <c r="D511" s="19" t="s">
        <v>2334</v>
      </c>
      <c r="E511" s="19">
        <v>0</v>
      </c>
      <c r="F511" s="19">
        <v>0</v>
      </c>
      <c r="G511" s="19">
        <v>0</v>
      </c>
      <c r="H511" s="19">
        <v>0</v>
      </c>
    </row>
    <row r="512" spans="1:8" x14ac:dyDescent="0.25">
      <c r="A512" s="14" t="str">
        <f t="shared" si="7"/>
        <v>dejesda012010</v>
      </c>
      <c r="B512" s="19" t="s">
        <v>367</v>
      </c>
      <c r="C512" s="19">
        <v>2010</v>
      </c>
      <c r="D512" s="19" t="s">
        <v>2329</v>
      </c>
    </row>
    <row r="513" spans="1:8" x14ac:dyDescent="0.25">
      <c r="A513" s="14" t="str">
        <f t="shared" si="7"/>
        <v>dejesda012010</v>
      </c>
      <c r="B513" s="19" t="s">
        <v>367</v>
      </c>
      <c r="C513" s="19">
        <v>2010</v>
      </c>
      <c r="D513" s="19" t="s">
        <v>2330</v>
      </c>
    </row>
    <row r="514" spans="1:8" x14ac:dyDescent="0.25">
      <c r="A514" s="14" t="str">
        <f t="shared" si="7"/>
        <v>dejesda012010</v>
      </c>
      <c r="B514" s="19" t="s">
        <v>367</v>
      </c>
      <c r="C514" s="19">
        <v>2010</v>
      </c>
      <c r="D514" s="19" t="s">
        <v>2331</v>
      </c>
      <c r="E514" s="19">
        <v>183</v>
      </c>
      <c r="F514" s="19">
        <v>5</v>
      </c>
      <c r="G514" s="19">
        <v>0</v>
      </c>
      <c r="H514" s="19">
        <v>1</v>
      </c>
    </row>
    <row r="515" spans="1:8" x14ac:dyDescent="0.25">
      <c r="A515" s="14" t="str">
        <f t="shared" ref="A515:A578" si="8">B515&amp;C515</f>
        <v>dejesda012010</v>
      </c>
      <c r="B515" s="19" t="s">
        <v>367</v>
      </c>
      <c r="C515" s="19">
        <v>2010</v>
      </c>
      <c r="D515" s="19" t="s">
        <v>2332</v>
      </c>
    </row>
    <row r="516" spans="1:8" x14ac:dyDescent="0.25">
      <c r="A516" s="14" t="str">
        <f t="shared" si="8"/>
        <v>delanro012010</v>
      </c>
      <c r="B516" s="19" t="s">
        <v>1261</v>
      </c>
      <c r="C516" s="19">
        <v>2010</v>
      </c>
      <c r="D516" s="19" t="s">
        <v>2334</v>
      </c>
      <c r="E516" s="19">
        <v>0</v>
      </c>
      <c r="F516" s="19">
        <v>0</v>
      </c>
      <c r="G516" s="19">
        <v>0</v>
      </c>
      <c r="H516" s="19">
        <v>0</v>
      </c>
    </row>
    <row r="517" spans="1:8" x14ac:dyDescent="0.25">
      <c r="A517" s="14" t="str">
        <f t="shared" si="8"/>
        <v>delarjo012010</v>
      </c>
      <c r="B517" s="19" t="s">
        <v>438</v>
      </c>
      <c r="C517" s="19">
        <v>2010</v>
      </c>
      <c r="D517" s="19" t="s">
        <v>2334</v>
      </c>
      <c r="E517" s="19">
        <v>7</v>
      </c>
      <c r="F517" s="19">
        <v>15</v>
      </c>
      <c r="G517" s="19">
        <v>0</v>
      </c>
      <c r="H517" s="19">
        <v>2</v>
      </c>
    </row>
    <row r="518" spans="1:8" x14ac:dyDescent="0.25">
      <c r="A518" s="14" t="str">
        <f t="shared" si="8"/>
        <v>delcama012010</v>
      </c>
      <c r="B518" s="19" t="s">
        <v>532</v>
      </c>
      <c r="C518" s="19">
        <v>2010</v>
      </c>
      <c r="D518" s="19" t="s">
        <v>2334</v>
      </c>
      <c r="E518" s="19">
        <v>4</v>
      </c>
      <c r="F518" s="19">
        <v>6</v>
      </c>
      <c r="G518" s="19">
        <v>0</v>
      </c>
      <c r="H518" s="19">
        <v>0</v>
      </c>
    </row>
    <row r="519" spans="1:8" x14ac:dyDescent="0.25">
      <c r="A519" s="14" t="str">
        <f t="shared" si="8"/>
        <v>delcama012010</v>
      </c>
      <c r="B519" s="19" t="s">
        <v>532</v>
      </c>
      <c r="C519" s="19">
        <v>2010</v>
      </c>
      <c r="D519" s="19" t="s">
        <v>2334</v>
      </c>
      <c r="E519" s="19">
        <v>0</v>
      </c>
      <c r="F519" s="19">
        <v>0</v>
      </c>
      <c r="G519" s="19">
        <v>0</v>
      </c>
      <c r="H519" s="19">
        <v>0</v>
      </c>
    </row>
    <row r="520" spans="1:8" x14ac:dyDescent="0.25">
      <c r="A520" s="14" t="str">
        <f t="shared" si="8"/>
        <v>delroen012010</v>
      </c>
      <c r="B520" s="19" t="s">
        <v>1262</v>
      </c>
      <c r="C520" s="19">
        <v>2010</v>
      </c>
      <c r="D520" s="19" t="s">
        <v>2334</v>
      </c>
      <c r="E520" s="19">
        <v>1</v>
      </c>
      <c r="F520" s="19">
        <v>6</v>
      </c>
      <c r="G520" s="19">
        <v>0</v>
      </c>
      <c r="H520" s="19">
        <v>1</v>
      </c>
    </row>
    <row r="521" spans="1:8" x14ac:dyDescent="0.25">
      <c r="A521" s="14" t="str">
        <f t="shared" si="8"/>
        <v>delroen012010</v>
      </c>
      <c r="B521" s="19" t="s">
        <v>1262</v>
      </c>
      <c r="C521" s="19">
        <v>2010</v>
      </c>
      <c r="D521" s="19" t="s">
        <v>2334</v>
      </c>
      <c r="E521" s="19">
        <v>0</v>
      </c>
      <c r="F521" s="19">
        <v>1</v>
      </c>
      <c r="G521" s="19">
        <v>0</v>
      </c>
      <c r="H521" s="19">
        <v>0</v>
      </c>
    </row>
    <row r="522" spans="1:8" x14ac:dyDescent="0.25">
      <c r="A522" s="14" t="str">
        <f t="shared" si="8"/>
        <v>demelsa012010</v>
      </c>
      <c r="B522" s="19" t="s">
        <v>1263</v>
      </c>
      <c r="C522" s="19">
        <v>2010</v>
      </c>
      <c r="D522" s="19" t="s">
        <v>2334</v>
      </c>
      <c r="E522" s="19">
        <v>3</v>
      </c>
      <c r="F522" s="19">
        <v>5</v>
      </c>
      <c r="G522" s="19">
        <v>0</v>
      </c>
      <c r="H522" s="19">
        <v>1</v>
      </c>
    </row>
    <row r="523" spans="1:8" x14ac:dyDescent="0.25">
      <c r="A523" s="14" t="str">
        <f t="shared" si="8"/>
        <v>dempsry012010</v>
      </c>
      <c r="B523" s="19" t="s">
        <v>87</v>
      </c>
      <c r="C523" s="19">
        <v>2010</v>
      </c>
      <c r="D523" s="19" t="s">
        <v>2334</v>
      </c>
      <c r="E523" s="19">
        <v>23</v>
      </c>
      <c r="F523" s="19">
        <v>23</v>
      </c>
      <c r="G523" s="19">
        <v>1</v>
      </c>
      <c r="H523" s="19">
        <v>2</v>
      </c>
    </row>
    <row r="524" spans="1:8" x14ac:dyDescent="0.25">
      <c r="A524" s="14" t="str">
        <f t="shared" si="8"/>
        <v>denorch012010</v>
      </c>
      <c r="B524" s="19" t="s">
        <v>533</v>
      </c>
      <c r="C524" s="19">
        <v>2010</v>
      </c>
      <c r="D524" s="19" t="s">
        <v>2329</v>
      </c>
    </row>
    <row r="525" spans="1:8" x14ac:dyDescent="0.25">
      <c r="A525" s="14" t="str">
        <f t="shared" si="8"/>
        <v>denorch012010</v>
      </c>
      <c r="B525" s="19" t="s">
        <v>533</v>
      </c>
      <c r="C525" s="19">
        <v>2010</v>
      </c>
      <c r="D525" s="19" t="s">
        <v>2330</v>
      </c>
    </row>
    <row r="526" spans="1:8" x14ac:dyDescent="0.25">
      <c r="A526" s="14" t="str">
        <f t="shared" si="8"/>
        <v>denorch012010</v>
      </c>
      <c r="B526" s="19" t="s">
        <v>533</v>
      </c>
      <c r="C526" s="19">
        <v>2010</v>
      </c>
      <c r="D526" s="19" t="s">
        <v>2331</v>
      </c>
      <c r="E526" s="19">
        <v>171</v>
      </c>
      <c r="F526" s="19">
        <v>8</v>
      </c>
      <c r="G526" s="19">
        <v>2</v>
      </c>
      <c r="H526" s="19">
        <v>3</v>
      </c>
    </row>
    <row r="527" spans="1:8" x14ac:dyDescent="0.25">
      <c r="A527" s="14" t="str">
        <f t="shared" si="8"/>
        <v>denorch012010</v>
      </c>
      <c r="B527" s="19" t="s">
        <v>533</v>
      </c>
      <c r="C527" s="19">
        <v>2010</v>
      </c>
      <c r="D527" s="19" t="s">
        <v>2332</v>
      </c>
    </row>
    <row r="528" spans="1:8" x14ac:dyDescent="0.25">
      <c r="A528" s="14" t="str">
        <f t="shared" si="8"/>
        <v>derosma012010</v>
      </c>
      <c r="B528" s="19" t="s">
        <v>88</v>
      </c>
      <c r="C528" s="19">
        <v>2010</v>
      </c>
      <c r="D528" s="19" t="s">
        <v>39</v>
      </c>
      <c r="E528" s="19">
        <v>13</v>
      </c>
      <c r="F528" s="19">
        <v>14</v>
      </c>
      <c r="G528" s="19">
        <v>2</v>
      </c>
      <c r="H528" s="19">
        <v>3</v>
      </c>
    </row>
    <row r="529" spans="1:8" x14ac:dyDescent="0.25">
      <c r="A529" s="14" t="str">
        <f t="shared" si="8"/>
        <v>derosma012010</v>
      </c>
      <c r="B529" s="19" t="s">
        <v>88</v>
      </c>
      <c r="C529" s="19">
        <v>2010</v>
      </c>
      <c r="D529" s="19" t="s">
        <v>2330</v>
      </c>
    </row>
    <row r="530" spans="1:8" x14ac:dyDescent="0.25">
      <c r="A530" s="14" t="str">
        <f t="shared" si="8"/>
        <v>derosma012010</v>
      </c>
      <c r="B530" s="19" t="s">
        <v>88</v>
      </c>
      <c r="C530" s="19">
        <v>2010</v>
      </c>
      <c r="D530" s="19" t="s">
        <v>2331</v>
      </c>
      <c r="E530" s="19">
        <v>31</v>
      </c>
      <c r="F530" s="19">
        <v>0</v>
      </c>
      <c r="G530" s="19">
        <v>0</v>
      </c>
      <c r="H530" s="19">
        <v>0</v>
      </c>
    </row>
    <row r="531" spans="1:8" x14ac:dyDescent="0.25">
      <c r="A531" s="14" t="str">
        <f t="shared" si="8"/>
        <v>descada012010</v>
      </c>
      <c r="B531" s="19" t="s">
        <v>1264</v>
      </c>
      <c r="C531" s="19">
        <v>2010</v>
      </c>
      <c r="D531" s="19" t="s">
        <v>40</v>
      </c>
      <c r="E531" s="19">
        <v>2</v>
      </c>
      <c r="F531" s="19">
        <v>15</v>
      </c>
      <c r="G531" s="19">
        <v>0</v>
      </c>
      <c r="H531" s="19">
        <v>4</v>
      </c>
    </row>
    <row r="532" spans="1:8" x14ac:dyDescent="0.25">
      <c r="A532" s="14" t="str">
        <f t="shared" si="8"/>
        <v>descada012010</v>
      </c>
      <c r="B532" s="19" t="s">
        <v>1264</v>
      </c>
      <c r="C532" s="19">
        <v>2010</v>
      </c>
      <c r="D532" s="19" t="s">
        <v>2333</v>
      </c>
      <c r="E532" s="19">
        <v>0</v>
      </c>
      <c r="F532" s="19">
        <v>1</v>
      </c>
      <c r="G532" s="19">
        <v>0</v>
      </c>
      <c r="H532" s="19">
        <v>0</v>
      </c>
    </row>
    <row r="533" spans="1:8" x14ac:dyDescent="0.25">
      <c r="A533" s="14" t="str">
        <f t="shared" si="8"/>
        <v>desmoia012010</v>
      </c>
      <c r="B533" s="19" t="s">
        <v>1074</v>
      </c>
      <c r="C533" s="19">
        <v>2010</v>
      </c>
      <c r="D533" s="19" t="s">
        <v>2331</v>
      </c>
      <c r="E533" s="19">
        <v>0</v>
      </c>
      <c r="F533" s="19">
        <v>0</v>
      </c>
      <c r="G533" s="19">
        <v>0</v>
      </c>
      <c r="H533" s="19">
        <v>0</v>
      </c>
    </row>
    <row r="534" spans="1:8" x14ac:dyDescent="0.25">
      <c r="A534" s="14" t="str">
        <f t="shared" si="8"/>
        <v>desmoia012010</v>
      </c>
      <c r="B534" s="19" t="s">
        <v>1074</v>
      </c>
      <c r="C534" s="19">
        <v>2010</v>
      </c>
      <c r="D534" s="19" t="s">
        <v>2332</v>
      </c>
    </row>
    <row r="535" spans="1:8" x14ac:dyDescent="0.25">
      <c r="A535" s="14" t="str">
        <f t="shared" si="8"/>
        <v>desmoia012010</v>
      </c>
      <c r="B535" s="19" t="s">
        <v>1074</v>
      </c>
      <c r="C535" s="19">
        <v>2010</v>
      </c>
      <c r="D535" s="19" t="s">
        <v>2333</v>
      </c>
      <c r="E535" s="19">
        <v>221</v>
      </c>
      <c r="F535" s="19">
        <v>382</v>
      </c>
      <c r="G535" s="19">
        <v>34</v>
      </c>
      <c r="H535" s="19">
        <v>87</v>
      </c>
    </row>
    <row r="536" spans="1:8" x14ac:dyDescent="0.25">
      <c r="A536" s="14" t="str">
        <f t="shared" si="8"/>
        <v>desseel012010</v>
      </c>
      <c r="B536" s="19" t="s">
        <v>89</v>
      </c>
      <c r="C536" s="19">
        <v>2010</v>
      </c>
      <c r="D536" s="19" t="s">
        <v>2334</v>
      </c>
      <c r="E536" s="19">
        <v>4</v>
      </c>
      <c r="F536" s="19">
        <v>12</v>
      </c>
      <c r="G536" s="19">
        <v>1</v>
      </c>
      <c r="H536" s="19">
        <v>0</v>
      </c>
    </row>
    <row r="537" spans="1:8" x14ac:dyDescent="0.25">
      <c r="A537" s="14" t="str">
        <f t="shared" si="8"/>
        <v>detwiro012010</v>
      </c>
      <c r="B537" s="19" t="s">
        <v>778</v>
      </c>
      <c r="C537" s="19">
        <v>2010</v>
      </c>
      <c r="D537" s="19" t="s">
        <v>2334</v>
      </c>
      <c r="E537" s="19">
        <v>3</v>
      </c>
      <c r="F537" s="19">
        <v>5</v>
      </c>
      <c r="G537" s="19">
        <v>0</v>
      </c>
      <c r="H537" s="19">
        <v>0</v>
      </c>
    </row>
    <row r="538" spans="1:8" x14ac:dyDescent="0.25">
      <c r="A538" s="14" t="str">
        <f t="shared" si="8"/>
        <v>dewitbl012010</v>
      </c>
      <c r="B538" s="19" t="s">
        <v>910</v>
      </c>
      <c r="C538" s="19">
        <v>2010</v>
      </c>
      <c r="D538" s="19" t="s">
        <v>39</v>
      </c>
      <c r="E538" s="19">
        <v>169</v>
      </c>
      <c r="F538" s="19">
        <v>182</v>
      </c>
      <c r="G538" s="19">
        <v>7</v>
      </c>
      <c r="H538" s="19">
        <v>41</v>
      </c>
    </row>
    <row r="539" spans="1:8" x14ac:dyDescent="0.25">
      <c r="A539" s="14" t="str">
        <f t="shared" si="8"/>
        <v>dewitbl012010</v>
      </c>
      <c r="B539" s="19" t="s">
        <v>910</v>
      </c>
      <c r="C539" s="19">
        <v>2010</v>
      </c>
      <c r="D539" s="19" t="s">
        <v>39</v>
      </c>
      <c r="E539" s="19">
        <v>88</v>
      </c>
      <c r="F539" s="19">
        <v>119</v>
      </c>
      <c r="G539" s="19">
        <v>5</v>
      </c>
      <c r="H539" s="19">
        <v>30</v>
      </c>
    </row>
    <row r="540" spans="1:8" x14ac:dyDescent="0.25">
      <c r="A540" s="14" t="str">
        <f t="shared" si="8"/>
        <v>dewitbl012010</v>
      </c>
      <c r="B540" s="19" t="s">
        <v>910</v>
      </c>
      <c r="C540" s="19">
        <v>2010</v>
      </c>
      <c r="D540" s="19" t="s">
        <v>40</v>
      </c>
      <c r="E540" s="19">
        <v>0</v>
      </c>
      <c r="F540" s="19">
        <v>2</v>
      </c>
      <c r="G540" s="19">
        <v>2</v>
      </c>
      <c r="H540" s="19">
        <v>0</v>
      </c>
    </row>
    <row r="541" spans="1:8" x14ac:dyDescent="0.25">
      <c r="A541" s="14" t="str">
        <f t="shared" si="8"/>
        <v>diamoth012010</v>
      </c>
      <c r="B541" s="19" t="s">
        <v>1265</v>
      </c>
      <c r="C541" s="19">
        <v>2010</v>
      </c>
      <c r="D541" s="19" t="s">
        <v>2334</v>
      </c>
      <c r="E541" s="19">
        <v>1</v>
      </c>
      <c r="F541" s="19">
        <v>4</v>
      </c>
      <c r="G541" s="19">
        <v>0</v>
      </c>
      <c r="H541" s="19">
        <v>1</v>
      </c>
    </row>
    <row r="542" spans="1:8" x14ac:dyDescent="0.25">
      <c r="A542" s="14" t="str">
        <f t="shared" si="8"/>
        <v>diazar012010</v>
      </c>
      <c r="B542" s="19" t="s">
        <v>1266</v>
      </c>
      <c r="C542" s="19">
        <v>2010</v>
      </c>
      <c r="D542" s="19" t="s">
        <v>2333</v>
      </c>
      <c r="E542" s="19">
        <v>5</v>
      </c>
      <c r="F542" s="19">
        <v>19</v>
      </c>
      <c r="G542" s="19">
        <v>2</v>
      </c>
      <c r="H542" s="19">
        <v>3</v>
      </c>
    </row>
    <row r="543" spans="1:8" x14ac:dyDescent="0.25">
      <c r="A543" s="14" t="str">
        <f t="shared" si="8"/>
        <v>diazma022010</v>
      </c>
      <c r="B543" s="19" t="s">
        <v>368</v>
      </c>
      <c r="C543" s="19">
        <v>2010</v>
      </c>
      <c r="D543" s="19" t="s">
        <v>2330</v>
      </c>
    </row>
    <row r="544" spans="1:8" x14ac:dyDescent="0.25">
      <c r="A544" s="14" t="str">
        <f t="shared" si="8"/>
        <v>diazma022010</v>
      </c>
      <c r="B544" s="19" t="s">
        <v>368</v>
      </c>
      <c r="C544" s="19">
        <v>2010</v>
      </c>
      <c r="D544" s="19" t="s">
        <v>2331</v>
      </c>
      <c r="E544" s="19">
        <v>93</v>
      </c>
      <c r="F544" s="19">
        <v>1</v>
      </c>
      <c r="G544" s="19">
        <v>2</v>
      </c>
      <c r="H544" s="19">
        <v>0</v>
      </c>
    </row>
    <row r="545" spans="1:8" x14ac:dyDescent="0.25">
      <c r="A545" s="14" t="str">
        <f t="shared" si="8"/>
        <v>dickech012010</v>
      </c>
      <c r="B545" s="19" t="s">
        <v>911</v>
      </c>
      <c r="C545" s="19">
        <v>2010</v>
      </c>
      <c r="D545" s="19" t="s">
        <v>2329</v>
      </c>
    </row>
    <row r="546" spans="1:8" x14ac:dyDescent="0.25">
      <c r="A546" s="14" t="str">
        <f t="shared" si="8"/>
        <v>dickech012010</v>
      </c>
      <c r="B546" s="19" t="s">
        <v>911</v>
      </c>
      <c r="C546" s="19">
        <v>2010</v>
      </c>
      <c r="D546" s="19" t="s">
        <v>2329</v>
      </c>
    </row>
    <row r="547" spans="1:8" x14ac:dyDescent="0.25">
      <c r="A547" s="14" t="str">
        <f t="shared" si="8"/>
        <v>dickech012010</v>
      </c>
      <c r="B547" s="19" t="s">
        <v>911</v>
      </c>
      <c r="C547" s="19">
        <v>2010</v>
      </c>
      <c r="D547" s="19" t="s">
        <v>2330</v>
      </c>
    </row>
    <row r="548" spans="1:8" x14ac:dyDescent="0.25">
      <c r="A548" s="14" t="str">
        <f t="shared" si="8"/>
        <v>dickech012010</v>
      </c>
      <c r="B548" s="19" t="s">
        <v>911</v>
      </c>
      <c r="C548" s="19">
        <v>2010</v>
      </c>
      <c r="D548" s="19" t="s">
        <v>2331</v>
      </c>
      <c r="E548" s="19">
        <v>20</v>
      </c>
      <c r="F548" s="19">
        <v>0</v>
      </c>
      <c r="G548" s="19">
        <v>0</v>
      </c>
      <c r="H548" s="19">
        <v>0</v>
      </c>
    </row>
    <row r="549" spans="1:8" x14ac:dyDescent="0.25">
      <c r="A549" s="14" t="str">
        <f t="shared" si="8"/>
        <v>dickech012010</v>
      </c>
      <c r="B549" s="19" t="s">
        <v>911</v>
      </c>
      <c r="C549" s="19">
        <v>2010</v>
      </c>
      <c r="D549" s="19" t="s">
        <v>2331</v>
      </c>
      <c r="E549" s="19">
        <v>28</v>
      </c>
      <c r="F549" s="19">
        <v>0</v>
      </c>
      <c r="G549" s="19">
        <v>0</v>
      </c>
      <c r="H549" s="19">
        <v>0</v>
      </c>
    </row>
    <row r="550" spans="1:8" x14ac:dyDescent="0.25">
      <c r="A550" s="14" t="str">
        <f t="shared" si="8"/>
        <v>dickech012010</v>
      </c>
      <c r="B550" s="19" t="s">
        <v>911</v>
      </c>
      <c r="C550" s="19">
        <v>2010</v>
      </c>
      <c r="D550" s="19" t="s">
        <v>2332</v>
      </c>
    </row>
    <row r="551" spans="1:8" x14ac:dyDescent="0.25">
      <c r="A551" s="14" t="str">
        <f t="shared" si="8"/>
        <v>dickech012010</v>
      </c>
      <c r="B551" s="19" t="s">
        <v>911</v>
      </c>
      <c r="C551" s="19">
        <v>2010</v>
      </c>
      <c r="D551" s="19" t="s">
        <v>2332</v>
      </c>
    </row>
    <row r="552" spans="1:8" x14ac:dyDescent="0.25">
      <c r="A552" s="14" t="str">
        <f t="shared" si="8"/>
        <v>dickera012010</v>
      </c>
      <c r="B552" s="19" t="s">
        <v>240</v>
      </c>
      <c r="C552" s="19">
        <v>2010</v>
      </c>
      <c r="D552" s="19" t="s">
        <v>2334</v>
      </c>
      <c r="E552" s="19">
        <v>17</v>
      </c>
      <c r="F552" s="19">
        <v>44</v>
      </c>
      <c r="G552" s="19">
        <v>0</v>
      </c>
      <c r="H552" s="19">
        <v>4</v>
      </c>
    </row>
    <row r="553" spans="1:8" x14ac:dyDescent="0.25">
      <c r="A553" s="14" t="str">
        <f t="shared" si="8"/>
        <v>dobbsgr012010</v>
      </c>
      <c r="B553" s="19" t="s">
        <v>439</v>
      </c>
      <c r="C553" s="19">
        <v>2010</v>
      </c>
      <c r="D553" s="19" t="s">
        <v>2335</v>
      </c>
      <c r="E553" s="19">
        <v>14</v>
      </c>
      <c r="F553" s="19">
        <v>1</v>
      </c>
      <c r="G553" s="19">
        <v>0</v>
      </c>
      <c r="H553" s="19">
        <v>0</v>
      </c>
    </row>
    <row r="554" spans="1:8" x14ac:dyDescent="0.25">
      <c r="A554" s="14" t="str">
        <f t="shared" si="8"/>
        <v>dobbsgr012010</v>
      </c>
      <c r="B554" s="19" t="s">
        <v>439</v>
      </c>
      <c r="C554" s="19">
        <v>2010</v>
      </c>
      <c r="D554" s="19" t="s">
        <v>40</v>
      </c>
      <c r="E554" s="19">
        <v>16</v>
      </c>
      <c r="F554" s="19">
        <v>37</v>
      </c>
      <c r="G554" s="19">
        <v>6</v>
      </c>
      <c r="H554" s="19">
        <v>3</v>
      </c>
    </row>
    <row r="555" spans="1:8" x14ac:dyDescent="0.25">
      <c r="A555" s="14" t="str">
        <f t="shared" si="8"/>
        <v>dobbsgr012010</v>
      </c>
      <c r="B555" s="19" t="s">
        <v>439</v>
      </c>
      <c r="C555" s="19">
        <v>2010</v>
      </c>
      <c r="D555" s="19" t="s">
        <v>2331</v>
      </c>
      <c r="E555" s="19">
        <v>0</v>
      </c>
      <c r="F555" s="19">
        <v>0</v>
      </c>
      <c r="G555" s="19">
        <v>0</v>
      </c>
      <c r="H555" s="19">
        <v>0</v>
      </c>
    </row>
    <row r="556" spans="1:8" x14ac:dyDescent="0.25">
      <c r="A556" s="14" t="str">
        <f t="shared" si="8"/>
        <v>dobbsgr012010</v>
      </c>
      <c r="B556" s="19" t="s">
        <v>439</v>
      </c>
      <c r="C556" s="19">
        <v>2010</v>
      </c>
      <c r="D556" s="19" t="s">
        <v>2332</v>
      </c>
    </row>
    <row r="557" spans="1:8" x14ac:dyDescent="0.25">
      <c r="A557" s="14" t="str">
        <f t="shared" si="8"/>
        <v>donalja012010</v>
      </c>
      <c r="B557" s="19" t="s">
        <v>1267</v>
      </c>
      <c r="C557" s="19">
        <v>2010</v>
      </c>
      <c r="D557" s="19" t="s">
        <v>39</v>
      </c>
      <c r="E557" s="19">
        <v>61</v>
      </c>
      <c r="F557" s="19">
        <v>128</v>
      </c>
      <c r="G557" s="19">
        <v>3</v>
      </c>
      <c r="H557" s="19">
        <v>18</v>
      </c>
    </row>
    <row r="558" spans="1:8" x14ac:dyDescent="0.25">
      <c r="A558" s="14" t="str">
        <f t="shared" si="8"/>
        <v>donalja012010</v>
      </c>
      <c r="B558" s="19" t="s">
        <v>1267</v>
      </c>
      <c r="C558" s="19">
        <v>2010</v>
      </c>
      <c r="D558" s="19" t="s">
        <v>2333</v>
      </c>
      <c r="E558" s="19">
        <v>58</v>
      </c>
      <c r="F558" s="19">
        <v>138</v>
      </c>
      <c r="G558" s="19">
        <v>9</v>
      </c>
      <c r="H558" s="19">
        <v>34</v>
      </c>
    </row>
    <row r="559" spans="1:8" x14ac:dyDescent="0.25">
      <c r="A559" s="14" t="str">
        <f t="shared" si="8"/>
        <v>donaljo022010</v>
      </c>
      <c r="B559" s="19" t="s">
        <v>1268</v>
      </c>
      <c r="C559" s="19">
        <v>2010</v>
      </c>
      <c r="D559" s="19" t="s">
        <v>2335</v>
      </c>
      <c r="E559" s="19">
        <v>2</v>
      </c>
      <c r="F559" s="19">
        <v>0</v>
      </c>
      <c r="G559" s="19">
        <v>1</v>
      </c>
      <c r="H559" s="19">
        <v>1</v>
      </c>
    </row>
    <row r="560" spans="1:8" x14ac:dyDescent="0.25">
      <c r="A560" s="14" t="str">
        <f t="shared" si="8"/>
        <v>donaljo022010</v>
      </c>
      <c r="B560" s="19" t="s">
        <v>1268</v>
      </c>
      <c r="C560" s="19">
        <v>2010</v>
      </c>
      <c r="D560" s="19" t="s">
        <v>2336</v>
      </c>
      <c r="E560" s="19">
        <v>44</v>
      </c>
      <c r="F560" s="19">
        <v>3</v>
      </c>
      <c r="G560" s="19">
        <v>1</v>
      </c>
      <c r="H560" s="19">
        <v>0</v>
      </c>
    </row>
    <row r="561" spans="1:8" x14ac:dyDescent="0.25">
      <c r="A561" s="14" t="str">
        <f t="shared" si="8"/>
        <v>donnebr012010</v>
      </c>
      <c r="B561" s="19" t="s">
        <v>297</v>
      </c>
      <c r="C561" s="19">
        <v>2010</v>
      </c>
      <c r="D561" s="19" t="s">
        <v>2334</v>
      </c>
      <c r="E561" s="19">
        <v>2</v>
      </c>
      <c r="F561" s="19">
        <v>3</v>
      </c>
      <c r="G561" s="19">
        <v>0</v>
      </c>
      <c r="H561" s="19">
        <v>0</v>
      </c>
    </row>
    <row r="562" spans="1:8" x14ac:dyDescent="0.25">
      <c r="A562" s="14" t="str">
        <f t="shared" si="8"/>
        <v>doteloc012010</v>
      </c>
      <c r="B562" s="19" t="s">
        <v>90</v>
      </c>
      <c r="C562" s="19">
        <v>2010</v>
      </c>
      <c r="D562" s="19" t="s">
        <v>2334</v>
      </c>
      <c r="E562" s="19">
        <v>3</v>
      </c>
      <c r="F562" s="19">
        <v>4</v>
      </c>
      <c r="G562" s="19">
        <v>1</v>
      </c>
      <c r="H562" s="19">
        <v>0</v>
      </c>
    </row>
    <row r="563" spans="1:8" x14ac:dyDescent="0.25">
      <c r="A563" s="14" t="str">
        <f t="shared" si="8"/>
        <v>doteloc012010</v>
      </c>
      <c r="B563" s="19" t="s">
        <v>90</v>
      </c>
      <c r="C563" s="19">
        <v>2010</v>
      </c>
      <c r="D563" s="19" t="s">
        <v>2334</v>
      </c>
      <c r="E563" s="19">
        <v>2</v>
      </c>
      <c r="F563" s="19">
        <v>0</v>
      </c>
      <c r="G563" s="19">
        <v>0</v>
      </c>
      <c r="H563" s="19">
        <v>0</v>
      </c>
    </row>
    <row r="564" spans="1:8" x14ac:dyDescent="0.25">
      <c r="A564" s="14" t="str">
        <f t="shared" si="8"/>
        <v>doteloc012010</v>
      </c>
      <c r="B564" s="19" t="s">
        <v>90</v>
      </c>
      <c r="C564" s="19">
        <v>2010</v>
      </c>
      <c r="D564" s="19" t="s">
        <v>2334</v>
      </c>
      <c r="E564" s="19">
        <v>0</v>
      </c>
      <c r="F564" s="19">
        <v>0</v>
      </c>
      <c r="G564" s="19">
        <v>0</v>
      </c>
      <c r="H564" s="19">
        <v>0</v>
      </c>
    </row>
    <row r="565" spans="1:8" x14ac:dyDescent="0.25">
      <c r="A565" s="14" t="str">
        <f t="shared" si="8"/>
        <v>doubrfe012010</v>
      </c>
      <c r="B565" s="19" t="s">
        <v>1269</v>
      </c>
      <c r="C565" s="19">
        <v>2010</v>
      </c>
      <c r="D565" s="19" t="s">
        <v>2334</v>
      </c>
      <c r="E565" s="19">
        <v>2</v>
      </c>
      <c r="F565" s="19">
        <v>1</v>
      </c>
      <c r="G565" s="19">
        <v>3</v>
      </c>
      <c r="H565" s="19">
        <v>0</v>
      </c>
    </row>
    <row r="566" spans="1:8" x14ac:dyDescent="0.25">
      <c r="A566" s="14" t="str">
        <f t="shared" si="8"/>
        <v>doumiry012010</v>
      </c>
      <c r="B566" s="19" t="s">
        <v>535</v>
      </c>
      <c r="C566" s="19">
        <v>2010</v>
      </c>
      <c r="D566" s="19" t="s">
        <v>2335</v>
      </c>
      <c r="E566" s="19">
        <v>23</v>
      </c>
      <c r="F566" s="19">
        <v>2</v>
      </c>
      <c r="G566" s="19">
        <v>1</v>
      </c>
      <c r="H566" s="19">
        <v>1</v>
      </c>
    </row>
    <row r="567" spans="1:8" x14ac:dyDescent="0.25">
      <c r="A567" s="14" t="str">
        <f t="shared" si="8"/>
        <v>doumiry012010</v>
      </c>
      <c r="B567" s="19" t="s">
        <v>535</v>
      </c>
      <c r="C567" s="19">
        <v>2010</v>
      </c>
      <c r="D567" s="19" t="s">
        <v>2336</v>
      </c>
      <c r="E567" s="19">
        <v>533</v>
      </c>
      <c r="F567" s="19">
        <v>55</v>
      </c>
      <c r="G567" s="19">
        <v>6</v>
      </c>
      <c r="H567" s="19">
        <v>3</v>
      </c>
    </row>
    <row r="568" spans="1:8" x14ac:dyDescent="0.25">
      <c r="A568" s="14" t="str">
        <f t="shared" si="8"/>
        <v>doumiry012010</v>
      </c>
      <c r="B568" s="19" t="s">
        <v>535</v>
      </c>
      <c r="C568" s="19">
        <v>2010</v>
      </c>
      <c r="D568" s="19" t="s">
        <v>2331</v>
      </c>
      <c r="E568" s="19">
        <v>38</v>
      </c>
      <c r="F568" s="19">
        <v>1</v>
      </c>
      <c r="G568" s="19">
        <v>3</v>
      </c>
      <c r="H568" s="19">
        <v>0</v>
      </c>
    </row>
    <row r="569" spans="1:8" x14ac:dyDescent="0.25">
      <c r="A569" s="14" t="str">
        <f t="shared" si="8"/>
        <v>doumiry012010</v>
      </c>
      <c r="B569" s="19" t="s">
        <v>535</v>
      </c>
      <c r="C569" s="19">
        <v>2010</v>
      </c>
      <c r="D569" s="19" t="s">
        <v>2332</v>
      </c>
    </row>
    <row r="570" spans="1:8" x14ac:dyDescent="0.25">
      <c r="A570" s="14" t="str">
        <f t="shared" si="8"/>
        <v>downsma012010</v>
      </c>
      <c r="B570" s="19" t="s">
        <v>1075</v>
      </c>
      <c r="C570" s="19">
        <v>2010</v>
      </c>
      <c r="D570" s="19" t="s">
        <v>39</v>
      </c>
      <c r="E570" s="19">
        <v>30</v>
      </c>
      <c r="F570" s="19">
        <v>47</v>
      </c>
      <c r="G570" s="19">
        <v>1</v>
      </c>
      <c r="H570" s="19">
        <v>12</v>
      </c>
    </row>
    <row r="571" spans="1:8" x14ac:dyDescent="0.25">
      <c r="A571" s="14" t="str">
        <f t="shared" si="8"/>
        <v>downsma012010</v>
      </c>
      <c r="B571" s="19" t="s">
        <v>1075</v>
      </c>
      <c r="C571" s="19">
        <v>2010</v>
      </c>
      <c r="D571" s="19" t="s">
        <v>39</v>
      </c>
      <c r="E571" s="19">
        <v>2</v>
      </c>
      <c r="F571" s="19">
        <v>0</v>
      </c>
      <c r="G571" s="19">
        <v>0</v>
      </c>
      <c r="H571" s="19">
        <v>0</v>
      </c>
    </row>
    <row r="572" spans="1:8" x14ac:dyDescent="0.25">
      <c r="A572" s="14" t="str">
        <f t="shared" si="8"/>
        <v>downsma012010</v>
      </c>
      <c r="B572" s="19" t="s">
        <v>1075</v>
      </c>
      <c r="C572" s="19">
        <v>2010</v>
      </c>
      <c r="D572" s="19" t="s">
        <v>40</v>
      </c>
      <c r="E572" s="19">
        <v>0</v>
      </c>
      <c r="F572" s="19">
        <v>3</v>
      </c>
      <c r="G572" s="19">
        <v>0</v>
      </c>
      <c r="H572" s="19">
        <v>1</v>
      </c>
    </row>
    <row r="573" spans="1:8" x14ac:dyDescent="0.25">
      <c r="A573" s="14" t="str">
        <f t="shared" si="8"/>
        <v>downsma012010</v>
      </c>
      <c r="B573" s="19" t="s">
        <v>1075</v>
      </c>
      <c r="C573" s="19">
        <v>2010</v>
      </c>
      <c r="D573" s="19" t="s">
        <v>2333</v>
      </c>
      <c r="E573" s="19">
        <v>2</v>
      </c>
      <c r="F573" s="19">
        <v>2</v>
      </c>
      <c r="G573" s="19">
        <v>0</v>
      </c>
      <c r="H573" s="19">
        <v>1</v>
      </c>
    </row>
    <row r="574" spans="1:8" x14ac:dyDescent="0.25">
      <c r="A574" s="14" t="str">
        <f t="shared" si="8"/>
        <v>downssc012010</v>
      </c>
      <c r="B574" s="19" t="s">
        <v>91</v>
      </c>
      <c r="C574" s="19">
        <v>2010</v>
      </c>
      <c r="D574" s="19" t="s">
        <v>2334</v>
      </c>
      <c r="E574" s="19">
        <v>5</v>
      </c>
      <c r="F574" s="19">
        <v>12</v>
      </c>
      <c r="G574" s="19">
        <v>2</v>
      </c>
      <c r="H574" s="19">
        <v>3</v>
      </c>
    </row>
    <row r="575" spans="1:8" x14ac:dyDescent="0.25">
      <c r="A575" s="14" t="str">
        <f t="shared" si="8"/>
        <v>drabeky012010</v>
      </c>
      <c r="B575" s="19" t="s">
        <v>1270</v>
      </c>
      <c r="C575" s="19">
        <v>2010</v>
      </c>
      <c r="D575" s="19" t="s">
        <v>2334</v>
      </c>
      <c r="E575" s="19">
        <v>3</v>
      </c>
      <c r="F575" s="19">
        <v>3</v>
      </c>
      <c r="G575" s="19">
        <v>1</v>
      </c>
      <c r="H575" s="19">
        <v>2</v>
      </c>
    </row>
    <row r="576" spans="1:8" x14ac:dyDescent="0.25">
      <c r="A576" s="14" t="str">
        <f t="shared" si="8"/>
        <v>drewjd012010</v>
      </c>
      <c r="B576" s="19" t="s">
        <v>92</v>
      </c>
      <c r="C576" s="19">
        <v>2010</v>
      </c>
      <c r="D576" s="19" t="s">
        <v>2331</v>
      </c>
      <c r="E576" s="19">
        <v>234</v>
      </c>
      <c r="F576" s="19">
        <v>1</v>
      </c>
      <c r="G576" s="19">
        <v>1</v>
      </c>
      <c r="H576" s="19">
        <v>1</v>
      </c>
    </row>
    <row r="577" spans="1:8" x14ac:dyDescent="0.25">
      <c r="A577" s="14" t="str">
        <f t="shared" si="8"/>
        <v>drewjd012010</v>
      </c>
      <c r="B577" s="19" t="s">
        <v>92</v>
      </c>
      <c r="C577" s="19">
        <v>2010</v>
      </c>
      <c r="D577" s="19" t="s">
        <v>2332</v>
      </c>
    </row>
    <row r="578" spans="1:8" x14ac:dyDescent="0.25">
      <c r="A578" s="14" t="str">
        <f t="shared" si="8"/>
        <v>drewst012010</v>
      </c>
      <c r="B578" s="19" t="s">
        <v>640</v>
      </c>
      <c r="C578" s="19">
        <v>2010</v>
      </c>
      <c r="D578" s="19" t="s">
        <v>2333</v>
      </c>
      <c r="E578" s="19">
        <v>206</v>
      </c>
      <c r="F578" s="19">
        <v>391</v>
      </c>
      <c r="G578" s="19">
        <v>10</v>
      </c>
      <c r="H578" s="19">
        <v>86</v>
      </c>
    </row>
    <row r="579" spans="1:8" x14ac:dyDescent="0.25">
      <c r="A579" s="14" t="str">
        <f t="shared" ref="A579:A642" si="9">B579&amp;C579</f>
        <v>duchsju012010</v>
      </c>
      <c r="B579" s="19" t="s">
        <v>241</v>
      </c>
      <c r="C579" s="19">
        <v>2010</v>
      </c>
      <c r="D579" s="19" t="s">
        <v>2334</v>
      </c>
      <c r="E579" s="19">
        <v>0</v>
      </c>
      <c r="F579" s="19">
        <v>4</v>
      </c>
      <c r="G579" s="19">
        <v>0</v>
      </c>
      <c r="H579" s="19">
        <v>1</v>
      </c>
    </row>
    <row r="580" spans="1:8" x14ac:dyDescent="0.25">
      <c r="A580" s="14" t="str">
        <f t="shared" si="9"/>
        <v>dudalu012010</v>
      </c>
      <c r="B580" s="19" t="s">
        <v>1271</v>
      </c>
      <c r="C580" s="19">
        <v>2010</v>
      </c>
      <c r="D580" s="19" t="s">
        <v>2330</v>
      </c>
    </row>
    <row r="581" spans="1:8" x14ac:dyDescent="0.25">
      <c r="A581" s="14" t="str">
        <f t="shared" si="9"/>
        <v>dudalu012010</v>
      </c>
      <c r="B581" s="19" t="s">
        <v>1271</v>
      </c>
      <c r="C581" s="19">
        <v>2010</v>
      </c>
      <c r="D581" s="19" t="s">
        <v>2331</v>
      </c>
      <c r="E581" s="19">
        <v>32</v>
      </c>
      <c r="F581" s="19">
        <v>1</v>
      </c>
      <c r="G581" s="19">
        <v>0</v>
      </c>
      <c r="H581" s="19">
        <v>1</v>
      </c>
    </row>
    <row r="582" spans="1:8" x14ac:dyDescent="0.25">
      <c r="A582" s="14" t="str">
        <f t="shared" si="9"/>
        <v>duensbr012010</v>
      </c>
      <c r="B582" s="19" t="s">
        <v>1076</v>
      </c>
      <c r="C582" s="19">
        <v>2010</v>
      </c>
      <c r="D582" s="19" t="s">
        <v>2334</v>
      </c>
      <c r="E582" s="19">
        <v>5</v>
      </c>
      <c r="F582" s="19">
        <v>25</v>
      </c>
      <c r="G582" s="19">
        <v>0</v>
      </c>
      <c r="H582" s="19">
        <v>1</v>
      </c>
    </row>
    <row r="583" spans="1:8" x14ac:dyDescent="0.25">
      <c r="A583" s="14" t="str">
        <f t="shared" si="9"/>
        <v>dukeza012010</v>
      </c>
      <c r="B583" s="19" t="s">
        <v>536</v>
      </c>
      <c r="C583" s="19">
        <v>2010</v>
      </c>
      <c r="D583" s="19" t="s">
        <v>2334</v>
      </c>
      <c r="E583" s="19">
        <v>11</v>
      </c>
      <c r="F583" s="19">
        <v>23</v>
      </c>
      <c r="G583" s="19">
        <v>0</v>
      </c>
      <c r="H583" s="19">
        <v>0</v>
      </c>
    </row>
    <row r="584" spans="1:8" x14ac:dyDescent="0.25">
      <c r="A584" s="14" t="str">
        <f t="shared" si="9"/>
        <v>duncash012010</v>
      </c>
      <c r="B584" s="19" t="s">
        <v>780</v>
      </c>
      <c r="C584" s="19">
        <v>2010</v>
      </c>
      <c r="D584" s="19" t="s">
        <v>2335</v>
      </c>
      <c r="E584" s="19">
        <v>15</v>
      </c>
      <c r="F584" s="19">
        <v>0</v>
      </c>
      <c r="G584" s="19">
        <v>0</v>
      </c>
      <c r="H584" s="19">
        <v>1</v>
      </c>
    </row>
    <row r="585" spans="1:8" x14ac:dyDescent="0.25">
      <c r="A585" s="14" t="str">
        <f t="shared" si="9"/>
        <v>duncash012010</v>
      </c>
      <c r="B585" s="19" t="s">
        <v>780</v>
      </c>
      <c r="C585" s="19">
        <v>2010</v>
      </c>
      <c r="D585" s="19" t="s">
        <v>2330</v>
      </c>
    </row>
    <row r="586" spans="1:8" x14ac:dyDescent="0.25">
      <c r="A586" s="14" t="str">
        <f t="shared" si="9"/>
        <v>duncash012010</v>
      </c>
      <c r="B586" s="19" t="s">
        <v>780</v>
      </c>
      <c r="C586" s="19">
        <v>2010</v>
      </c>
      <c r="D586" s="19" t="s">
        <v>2331</v>
      </c>
      <c r="E586" s="19">
        <v>75</v>
      </c>
      <c r="F586" s="19">
        <v>7</v>
      </c>
      <c r="G586" s="19">
        <v>0</v>
      </c>
      <c r="H586" s="19">
        <v>1</v>
      </c>
    </row>
    <row r="587" spans="1:8" x14ac:dyDescent="0.25">
      <c r="A587" s="14" t="str">
        <f t="shared" si="9"/>
        <v>duncash012010</v>
      </c>
      <c r="B587" s="19" t="s">
        <v>780</v>
      </c>
      <c r="C587" s="19">
        <v>2010</v>
      </c>
      <c r="D587" s="19" t="s">
        <v>2332</v>
      </c>
    </row>
    <row r="588" spans="1:8" x14ac:dyDescent="0.25">
      <c r="A588" s="14" t="str">
        <f t="shared" si="9"/>
        <v>dunnad012010</v>
      </c>
      <c r="B588" s="19" t="s">
        <v>242</v>
      </c>
      <c r="C588" s="19">
        <v>2010</v>
      </c>
      <c r="D588" s="19" t="s">
        <v>2335</v>
      </c>
      <c r="E588" s="19">
        <v>1203</v>
      </c>
      <c r="F588" s="19">
        <v>93</v>
      </c>
      <c r="G588" s="19">
        <v>13</v>
      </c>
      <c r="H588" s="19">
        <v>119</v>
      </c>
    </row>
    <row r="589" spans="1:8" x14ac:dyDescent="0.25">
      <c r="A589" s="14" t="str">
        <f t="shared" si="9"/>
        <v>dunnmi012010</v>
      </c>
      <c r="B589" s="19" t="s">
        <v>1077</v>
      </c>
      <c r="C589" s="19">
        <v>2010</v>
      </c>
      <c r="D589" s="19" t="s">
        <v>2334</v>
      </c>
      <c r="E589" s="19">
        <v>0</v>
      </c>
      <c r="F589" s="19">
        <v>1</v>
      </c>
      <c r="G589" s="19">
        <v>0</v>
      </c>
      <c r="H589" s="19">
        <v>0</v>
      </c>
    </row>
    <row r="590" spans="1:8" x14ac:dyDescent="0.25">
      <c r="A590" s="14" t="str">
        <f t="shared" si="9"/>
        <v>duranlu012010</v>
      </c>
      <c r="B590" s="19" t="s">
        <v>1078</v>
      </c>
      <c r="C590" s="19">
        <v>2010</v>
      </c>
      <c r="D590" s="19" t="s">
        <v>2329</v>
      </c>
    </row>
    <row r="591" spans="1:8" x14ac:dyDescent="0.25">
      <c r="A591" s="14" t="str">
        <f t="shared" si="9"/>
        <v>duranlu012010</v>
      </c>
      <c r="B591" s="19" t="s">
        <v>1078</v>
      </c>
      <c r="C591" s="19">
        <v>2010</v>
      </c>
      <c r="D591" s="19" t="s">
        <v>2331</v>
      </c>
      <c r="E591" s="19">
        <v>17</v>
      </c>
      <c r="F591" s="19">
        <v>2</v>
      </c>
      <c r="G591" s="19">
        <v>1</v>
      </c>
      <c r="H591" s="19">
        <v>0</v>
      </c>
    </row>
    <row r="592" spans="1:8" x14ac:dyDescent="0.25">
      <c r="A592" s="14" t="str">
        <f t="shared" si="9"/>
        <v>durbich012010</v>
      </c>
      <c r="B592" s="19" t="s">
        <v>93</v>
      </c>
      <c r="C592" s="19">
        <v>2010</v>
      </c>
      <c r="D592" s="19" t="s">
        <v>2334</v>
      </c>
      <c r="E592" s="19">
        <v>4</v>
      </c>
      <c r="F592" s="19">
        <v>15</v>
      </c>
      <c r="G592" s="19">
        <v>0</v>
      </c>
      <c r="H592" s="19">
        <v>1</v>
      </c>
    </row>
    <row r="593" spans="1:8" x14ac:dyDescent="0.25">
      <c r="A593" s="14" t="str">
        <f t="shared" si="9"/>
        <v>dysonja012010</v>
      </c>
      <c r="B593" s="19" t="s">
        <v>1272</v>
      </c>
      <c r="C593" s="19">
        <v>2010</v>
      </c>
      <c r="D593" s="19" t="s">
        <v>2329</v>
      </c>
    </row>
    <row r="594" spans="1:8" x14ac:dyDescent="0.25">
      <c r="A594" s="14" t="str">
        <f t="shared" si="9"/>
        <v>dysonja012010</v>
      </c>
      <c r="B594" s="19" t="s">
        <v>1272</v>
      </c>
      <c r="C594" s="19">
        <v>2010</v>
      </c>
      <c r="D594" s="19" t="s">
        <v>2331</v>
      </c>
      <c r="E594" s="19">
        <v>48</v>
      </c>
      <c r="F594" s="19">
        <v>2</v>
      </c>
      <c r="G594" s="19">
        <v>2</v>
      </c>
      <c r="H594" s="19">
        <v>2</v>
      </c>
    </row>
    <row r="595" spans="1:8" x14ac:dyDescent="0.25">
      <c r="A595" s="14" t="str">
        <f t="shared" si="9"/>
        <v>eckstda012010</v>
      </c>
      <c r="B595" s="19" t="s">
        <v>243</v>
      </c>
      <c r="C595" s="19">
        <v>2010</v>
      </c>
      <c r="D595" s="19" t="s">
        <v>39</v>
      </c>
      <c r="E595" s="19">
        <v>191</v>
      </c>
      <c r="F595" s="19">
        <v>284</v>
      </c>
      <c r="G595" s="19">
        <v>0</v>
      </c>
      <c r="H595" s="19">
        <v>71</v>
      </c>
    </row>
    <row r="596" spans="1:8" x14ac:dyDescent="0.25">
      <c r="A596" s="14" t="str">
        <f t="shared" si="9"/>
        <v>edmonji012010</v>
      </c>
      <c r="B596" s="19" t="s">
        <v>94</v>
      </c>
      <c r="C596" s="19">
        <v>2010</v>
      </c>
      <c r="D596" s="19" t="s">
        <v>2335</v>
      </c>
      <c r="E596" s="19">
        <v>12</v>
      </c>
      <c r="F596" s="19">
        <v>1</v>
      </c>
      <c r="G596" s="19">
        <v>0</v>
      </c>
      <c r="H596" s="19">
        <v>3</v>
      </c>
    </row>
    <row r="597" spans="1:8" x14ac:dyDescent="0.25">
      <c r="A597" s="14" t="str">
        <f t="shared" si="9"/>
        <v>edmonji012010</v>
      </c>
      <c r="B597" s="19" t="s">
        <v>94</v>
      </c>
      <c r="C597" s="19">
        <v>2010</v>
      </c>
      <c r="D597" s="19" t="s">
        <v>2335</v>
      </c>
      <c r="E597" s="19">
        <v>17</v>
      </c>
      <c r="F597" s="19">
        <v>0</v>
      </c>
      <c r="G597" s="19">
        <v>0</v>
      </c>
      <c r="H597" s="19">
        <v>2</v>
      </c>
    </row>
    <row r="598" spans="1:8" x14ac:dyDescent="0.25">
      <c r="A598" s="14" t="str">
        <f t="shared" si="9"/>
        <v>edmonji012010</v>
      </c>
      <c r="B598" s="19" t="s">
        <v>94</v>
      </c>
      <c r="C598" s="19">
        <v>2010</v>
      </c>
      <c r="D598" s="19" t="s">
        <v>2329</v>
      </c>
    </row>
    <row r="599" spans="1:8" x14ac:dyDescent="0.25">
      <c r="A599" s="14" t="str">
        <f t="shared" si="9"/>
        <v>edmonji012010</v>
      </c>
      <c r="B599" s="19" t="s">
        <v>94</v>
      </c>
      <c r="C599" s="19">
        <v>2010</v>
      </c>
      <c r="D599" s="19" t="s">
        <v>2329</v>
      </c>
    </row>
    <row r="600" spans="1:8" x14ac:dyDescent="0.25">
      <c r="A600" s="14" t="str">
        <f t="shared" si="9"/>
        <v>edmonji012010</v>
      </c>
      <c r="B600" s="19" t="s">
        <v>94</v>
      </c>
      <c r="C600" s="19">
        <v>2010</v>
      </c>
      <c r="D600" s="19" t="s">
        <v>2330</v>
      </c>
    </row>
    <row r="601" spans="1:8" x14ac:dyDescent="0.25">
      <c r="A601" s="14" t="str">
        <f t="shared" si="9"/>
        <v>edmonji012010</v>
      </c>
      <c r="B601" s="19" t="s">
        <v>94</v>
      </c>
      <c r="C601" s="19">
        <v>2010</v>
      </c>
      <c r="D601" s="19" t="s">
        <v>2331</v>
      </c>
      <c r="E601" s="19">
        <v>146</v>
      </c>
      <c r="F601" s="19">
        <v>6</v>
      </c>
      <c r="G601" s="19">
        <v>1</v>
      </c>
      <c r="H601" s="19">
        <v>3</v>
      </c>
    </row>
    <row r="602" spans="1:8" x14ac:dyDescent="0.25">
      <c r="A602" s="14" t="str">
        <f t="shared" si="9"/>
        <v>edmonji012010</v>
      </c>
      <c r="B602" s="19" t="s">
        <v>94</v>
      </c>
      <c r="C602" s="19">
        <v>2010</v>
      </c>
      <c r="D602" s="19" t="s">
        <v>2331</v>
      </c>
      <c r="E602" s="19">
        <v>8</v>
      </c>
      <c r="F602" s="19">
        <v>0</v>
      </c>
      <c r="G602" s="19">
        <v>0</v>
      </c>
      <c r="H602" s="19">
        <v>0</v>
      </c>
    </row>
    <row r="603" spans="1:8" x14ac:dyDescent="0.25">
      <c r="A603" s="14" t="str">
        <f t="shared" si="9"/>
        <v>edmonji012010</v>
      </c>
      <c r="B603" s="19" t="s">
        <v>94</v>
      </c>
      <c r="C603" s="19">
        <v>2010</v>
      </c>
      <c r="D603" s="19" t="s">
        <v>2332</v>
      </c>
    </row>
    <row r="604" spans="1:8" x14ac:dyDescent="0.25">
      <c r="A604" s="14" t="str">
        <f t="shared" si="9"/>
        <v>edmonji012010</v>
      </c>
      <c r="B604" s="19" t="s">
        <v>94</v>
      </c>
      <c r="C604" s="19">
        <v>2010</v>
      </c>
      <c r="D604" s="19" t="s">
        <v>2332</v>
      </c>
    </row>
    <row r="605" spans="1:8" x14ac:dyDescent="0.25">
      <c r="A605" s="14" t="str">
        <f t="shared" si="9"/>
        <v>ekstrmi012010</v>
      </c>
      <c r="B605" s="19" t="s">
        <v>914</v>
      </c>
      <c r="C605" s="19">
        <v>2010</v>
      </c>
      <c r="D605" s="19" t="s">
        <v>2334</v>
      </c>
      <c r="E605" s="19">
        <v>0</v>
      </c>
      <c r="F605" s="19">
        <v>0</v>
      </c>
      <c r="G605" s="19">
        <v>0</v>
      </c>
      <c r="H605" s="19">
        <v>0</v>
      </c>
    </row>
    <row r="606" spans="1:8" x14ac:dyDescent="0.25">
      <c r="A606" s="14" t="str">
        <f t="shared" si="9"/>
        <v>elbersc012010</v>
      </c>
      <c r="B606" s="19" t="s">
        <v>915</v>
      </c>
      <c r="C606" s="19">
        <v>2010</v>
      </c>
      <c r="D606" s="19" t="s">
        <v>2334</v>
      </c>
      <c r="E606" s="19">
        <v>0</v>
      </c>
      <c r="F606" s="19">
        <v>0</v>
      </c>
      <c r="G606" s="19">
        <v>0</v>
      </c>
      <c r="H606" s="19">
        <v>0</v>
      </c>
    </row>
    <row r="607" spans="1:8" x14ac:dyDescent="0.25">
      <c r="A607" s="14" t="str">
        <f t="shared" si="9"/>
        <v>eldrebr012010</v>
      </c>
      <c r="B607" s="19" t="s">
        <v>537</v>
      </c>
      <c r="C607" s="19">
        <v>2010</v>
      </c>
      <c r="D607" s="19" t="s">
        <v>2335</v>
      </c>
      <c r="E607" s="19">
        <v>52</v>
      </c>
      <c r="F607" s="19">
        <v>3</v>
      </c>
      <c r="G607" s="19">
        <v>0</v>
      </c>
      <c r="H607" s="19">
        <v>5</v>
      </c>
    </row>
    <row r="608" spans="1:8" x14ac:dyDescent="0.25">
      <c r="A608" s="14" t="str">
        <f t="shared" si="9"/>
        <v>ellisaj012010</v>
      </c>
      <c r="B608" s="19" t="s">
        <v>916</v>
      </c>
      <c r="C608" s="19">
        <v>2010</v>
      </c>
      <c r="D608" s="19" t="s">
        <v>2336</v>
      </c>
      <c r="E608" s="19">
        <v>263</v>
      </c>
      <c r="F608" s="19">
        <v>21</v>
      </c>
      <c r="G608" s="19">
        <v>1</v>
      </c>
      <c r="H608" s="19">
        <v>4</v>
      </c>
    </row>
    <row r="609" spans="1:8" x14ac:dyDescent="0.25">
      <c r="A609" s="14" t="str">
        <f t="shared" si="9"/>
        <v>ellisma012010</v>
      </c>
      <c r="B609" s="19" t="s">
        <v>298</v>
      </c>
      <c r="C609" s="19">
        <v>2010</v>
      </c>
      <c r="D609" s="19" t="s">
        <v>39</v>
      </c>
      <c r="E609" s="19">
        <v>218</v>
      </c>
      <c r="F609" s="19">
        <v>328</v>
      </c>
      <c r="G609" s="19">
        <v>3</v>
      </c>
      <c r="H609" s="19">
        <v>77</v>
      </c>
    </row>
    <row r="610" spans="1:8" x14ac:dyDescent="0.25">
      <c r="A610" s="14" t="str">
        <f t="shared" si="9"/>
        <v>ellsbja012010</v>
      </c>
      <c r="B610" s="19" t="s">
        <v>781</v>
      </c>
      <c r="C610" s="19">
        <v>2010</v>
      </c>
      <c r="D610" s="19" t="s">
        <v>2329</v>
      </c>
    </row>
    <row r="611" spans="1:8" x14ac:dyDescent="0.25">
      <c r="A611" s="14" t="str">
        <f t="shared" si="9"/>
        <v>ellsbja012010</v>
      </c>
      <c r="B611" s="19" t="s">
        <v>781</v>
      </c>
      <c r="C611" s="19">
        <v>2010</v>
      </c>
      <c r="D611" s="19" t="s">
        <v>2330</v>
      </c>
    </row>
    <row r="612" spans="1:8" x14ac:dyDescent="0.25">
      <c r="A612" s="14" t="str">
        <f t="shared" si="9"/>
        <v>ellsbja012010</v>
      </c>
      <c r="B612" s="19" t="s">
        <v>781</v>
      </c>
      <c r="C612" s="19">
        <v>2010</v>
      </c>
      <c r="D612" s="19" t="s">
        <v>2331</v>
      </c>
      <c r="E612" s="19">
        <v>44</v>
      </c>
      <c r="F612" s="19">
        <v>0</v>
      </c>
      <c r="G612" s="19">
        <v>0</v>
      </c>
      <c r="H612" s="19">
        <v>0</v>
      </c>
    </row>
    <row r="613" spans="1:8" x14ac:dyDescent="0.25">
      <c r="A613" s="14" t="str">
        <f t="shared" si="9"/>
        <v>elyjo012010</v>
      </c>
      <c r="B613" s="19" t="s">
        <v>1273</v>
      </c>
      <c r="C613" s="19">
        <v>2010</v>
      </c>
      <c r="D613" s="19" t="s">
        <v>2334</v>
      </c>
      <c r="E613" s="19">
        <v>3</v>
      </c>
      <c r="F613" s="19">
        <v>5</v>
      </c>
      <c r="G613" s="19">
        <v>0</v>
      </c>
      <c r="H613" s="19">
        <v>0</v>
      </c>
    </row>
    <row r="614" spans="1:8" x14ac:dyDescent="0.25">
      <c r="A614" s="14" t="str">
        <f t="shared" si="9"/>
        <v>encared012010</v>
      </c>
      <c r="B614" s="19" t="s">
        <v>538</v>
      </c>
      <c r="C614" s="19">
        <v>2010</v>
      </c>
      <c r="D614" s="19" t="s">
        <v>40</v>
      </c>
      <c r="E614" s="19">
        <v>71</v>
      </c>
      <c r="F614" s="19">
        <v>174</v>
      </c>
      <c r="G614" s="19">
        <v>18</v>
      </c>
      <c r="H614" s="19">
        <v>16</v>
      </c>
    </row>
    <row r="615" spans="1:8" x14ac:dyDescent="0.25">
      <c r="A615" s="14" t="str">
        <f t="shared" si="9"/>
        <v>englije012010</v>
      </c>
      <c r="B615" s="19" t="s">
        <v>1274</v>
      </c>
      <c r="C615" s="19">
        <v>2010</v>
      </c>
      <c r="D615" s="19" t="s">
        <v>2334</v>
      </c>
      <c r="E615" s="19">
        <v>0</v>
      </c>
      <c r="F615" s="19">
        <v>0</v>
      </c>
      <c r="G615" s="19">
        <v>0</v>
      </c>
      <c r="H615" s="19">
        <v>0</v>
      </c>
    </row>
    <row r="616" spans="1:8" x14ac:dyDescent="0.25">
      <c r="A616" s="14" t="str">
        <f t="shared" si="9"/>
        <v>enrigba012010</v>
      </c>
      <c r="B616" s="19" t="s">
        <v>1275</v>
      </c>
      <c r="C616" s="19">
        <v>2010</v>
      </c>
      <c r="D616" s="19" t="s">
        <v>2334</v>
      </c>
      <c r="E616" s="19">
        <v>7</v>
      </c>
      <c r="F616" s="19">
        <v>12</v>
      </c>
      <c r="G616" s="19">
        <v>0</v>
      </c>
      <c r="H616" s="19">
        <v>2</v>
      </c>
    </row>
    <row r="617" spans="1:8" x14ac:dyDescent="0.25">
      <c r="A617" s="14" t="str">
        <f t="shared" si="9"/>
        <v>escaled012010</v>
      </c>
      <c r="B617" s="19" t="s">
        <v>1276</v>
      </c>
      <c r="C617" s="19">
        <v>2010</v>
      </c>
      <c r="D617" s="19" t="s">
        <v>2334</v>
      </c>
      <c r="E617" s="19">
        <v>0</v>
      </c>
      <c r="F617" s="19">
        <v>0</v>
      </c>
      <c r="G617" s="19">
        <v>0</v>
      </c>
      <c r="H617" s="19">
        <v>0</v>
      </c>
    </row>
    <row r="618" spans="1:8" x14ac:dyDescent="0.25">
      <c r="A618" s="14" t="str">
        <f t="shared" si="9"/>
        <v>escobal022010</v>
      </c>
      <c r="B618" s="19" t="s">
        <v>917</v>
      </c>
      <c r="C618" s="19">
        <v>2010</v>
      </c>
      <c r="D618" s="19" t="s">
        <v>2329</v>
      </c>
    </row>
    <row r="619" spans="1:8" x14ac:dyDescent="0.25">
      <c r="A619" s="14" t="str">
        <f t="shared" si="9"/>
        <v>escobal022010</v>
      </c>
      <c r="B619" s="19" t="s">
        <v>917</v>
      </c>
      <c r="C619" s="19">
        <v>2010</v>
      </c>
      <c r="D619" s="19" t="s">
        <v>2330</v>
      </c>
    </row>
    <row r="620" spans="1:8" x14ac:dyDescent="0.25">
      <c r="A620" s="14" t="str">
        <f t="shared" si="9"/>
        <v>escobal022010</v>
      </c>
      <c r="B620" s="19" t="s">
        <v>917</v>
      </c>
      <c r="C620" s="19">
        <v>2010</v>
      </c>
      <c r="D620" s="19" t="s">
        <v>2331</v>
      </c>
      <c r="E620" s="19">
        <v>8</v>
      </c>
      <c r="F620" s="19">
        <v>0</v>
      </c>
      <c r="G620" s="19">
        <v>0</v>
      </c>
      <c r="H620" s="19">
        <v>0</v>
      </c>
    </row>
    <row r="621" spans="1:8" x14ac:dyDescent="0.25">
      <c r="A621" s="14" t="str">
        <f t="shared" si="9"/>
        <v>escobal022010</v>
      </c>
      <c r="B621" s="19" t="s">
        <v>917</v>
      </c>
      <c r="C621" s="19">
        <v>2010</v>
      </c>
      <c r="D621" s="19" t="s">
        <v>2332</v>
      </c>
    </row>
    <row r="622" spans="1:8" x14ac:dyDescent="0.25">
      <c r="A622" s="14" t="str">
        <f t="shared" si="9"/>
        <v>escobal022010</v>
      </c>
      <c r="B622" s="19" t="s">
        <v>917</v>
      </c>
      <c r="C622" s="19">
        <v>2010</v>
      </c>
      <c r="D622" s="19" t="s">
        <v>2333</v>
      </c>
      <c r="E622" s="19">
        <v>174</v>
      </c>
      <c r="F622" s="19">
        <v>358</v>
      </c>
      <c r="G622" s="19">
        <v>20</v>
      </c>
      <c r="H622" s="19">
        <v>71</v>
      </c>
    </row>
    <row r="623" spans="1:8" x14ac:dyDescent="0.25">
      <c r="A623" s="14" t="str">
        <f t="shared" si="9"/>
        <v>escobyu012010</v>
      </c>
      <c r="B623" s="19" t="s">
        <v>782</v>
      </c>
      <c r="C623" s="19">
        <v>2010</v>
      </c>
      <c r="D623" s="19" t="s">
        <v>2333</v>
      </c>
      <c r="E623" s="19">
        <v>99</v>
      </c>
      <c r="F623" s="19">
        <v>250</v>
      </c>
      <c r="G623" s="19">
        <v>9</v>
      </c>
      <c r="H623" s="19">
        <v>62</v>
      </c>
    </row>
    <row r="624" spans="1:8" x14ac:dyDescent="0.25">
      <c r="A624" s="14" t="str">
        <f t="shared" si="9"/>
        <v>escobyu012010</v>
      </c>
      <c r="B624" s="19" t="s">
        <v>782</v>
      </c>
      <c r="C624" s="19">
        <v>2010</v>
      </c>
      <c r="D624" s="19" t="s">
        <v>2333</v>
      </c>
      <c r="E624" s="19">
        <v>105</v>
      </c>
      <c r="F624" s="19">
        <v>173</v>
      </c>
      <c r="G624" s="19">
        <v>9</v>
      </c>
      <c r="H624" s="19">
        <v>48</v>
      </c>
    </row>
    <row r="625" spans="1:8" x14ac:dyDescent="0.25">
      <c r="A625" s="14" t="str">
        <f t="shared" si="9"/>
        <v>espinda012010</v>
      </c>
      <c r="B625" s="19" t="s">
        <v>1277</v>
      </c>
      <c r="C625" s="19">
        <v>2010</v>
      </c>
      <c r="D625" s="19" t="s">
        <v>39</v>
      </c>
      <c r="E625" s="19">
        <v>57</v>
      </c>
      <c r="F625" s="19">
        <v>74</v>
      </c>
      <c r="G625" s="19">
        <v>0</v>
      </c>
      <c r="H625" s="19">
        <v>20</v>
      </c>
    </row>
    <row r="626" spans="1:8" x14ac:dyDescent="0.25">
      <c r="A626" s="14" t="str">
        <f t="shared" si="9"/>
        <v>espinda012010</v>
      </c>
      <c r="B626" s="19" t="s">
        <v>1277</v>
      </c>
      <c r="C626" s="19">
        <v>2010</v>
      </c>
      <c r="D626" s="19" t="s">
        <v>2333</v>
      </c>
      <c r="E626" s="19">
        <v>2</v>
      </c>
      <c r="F626" s="19">
        <v>9</v>
      </c>
      <c r="G626" s="19">
        <v>1</v>
      </c>
      <c r="H626" s="19">
        <v>1</v>
      </c>
    </row>
    <row r="627" spans="1:8" x14ac:dyDescent="0.25">
      <c r="A627" s="14" t="str">
        <f t="shared" si="9"/>
        <v>esposbr012010</v>
      </c>
      <c r="B627" s="19" t="s">
        <v>783</v>
      </c>
      <c r="C627" s="19">
        <v>2010</v>
      </c>
      <c r="D627" s="19" t="s">
        <v>2336</v>
      </c>
      <c r="E627" s="19">
        <v>2</v>
      </c>
      <c r="F627" s="19">
        <v>0</v>
      </c>
      <c r="G627" s="19">
        <v>0</v>
      </c>
      <c r="H627" s="19">
        <v>0</v>
      </c>
    </row>
    <row r="628" spans="1:8" x14ac:dyDescent="0.25">
      <c r="A628" s="14" t="str">
        <f t="shared" si="9"/>
        <v>estrama012010</v>
      </c>
      <c r="B628" s="19" t="s">
        <v>918</v>
      </c>
      <c r="C628" s="19">
        <v>2010</v>
      </c>
      <c r="D628" s="19" t="s">
        <v>2334</v>
      </c>
      <c r="E628" s="19">
        <v>1</v>
      </c>
      <c r="F628" s="19">
        <v>2</v>
      </c>
      <c r="G628" s="19">
        <v>0</v>
      </c>
      <c r="H628" s="19">
        <v>0</v>
      </c>
    </row>
    <row r="629" spans="1:8" x14ac:dyDescent="0.25">
      <c r="A629" s="14" t="str">
        <f t="shared" si="9"/>
        <v>ethiean012010</v>
      </c>
      <c r="B629" s="19" t="s">
        <v>641</v>
      </c>
      <c r="C629" s="19">
        <v>2010</v>
      </c>
      <c r="D629" s="19" t="s">
        <v>2335</v>
      </c>
      <c r="E629" s="19">
        <v>0</v>
      </c>
      <c r="F629" s="19">
        <v>0</v>
      </c>
      <c r="G629" s="19">
        <v>0</v>
      </c>
      <c r="H629" s="19">
        <v>0</v>
      </c>
    </row>
    <row r="630" spans="1:8" x14ac:dyDescent="0.25">
      <c r="A630" s="14" t="str">
        <f t="shared" si="9"/>
        <v>ethiean012010</v>
      </c>
      <c r="B630" s="19" t="s">
        <v>641</v>
      </c>
      <c r="C630" s="19">
        <v>2010</v>
      </c>
      <c r="D630" s="19" t="s">
        <v>2331</v>
      </c>
      <c r="E630" s="19">
        <v>223</v>
      </c>
      <c r="F630" s="19">
        <v>6</v>
      </c>
      <c r="G630" s="19">
        <v>1</v>
      </c>
      <c r="H630" s="19">
        <v>2</v>
      </c>
    </row>
    <row r="631" spans="1:8" x14ac:dyDescent="0.25">
      <c r="A631" s="14" t="str">
        <f t="shared" si="9"/>
        <v>ethiean012010</v>
      </c>
      <c r="B631" s="19" t="s">
        <v>641</v>
      </c>
      <c r="C631" s="19">
        <v>2010</v>
      </c>
      <c r="D631" s="19" t="s">
        <v>2332</v>
      </c>
    </row>
    <row r="632" spans="1:8" x14ac:dyDescent="0.25">
      <c r="A632" s="14" t="str">
        <f t="shared" si="9"/>
        <v>evansni012010</v>
      </c>
      <c r="B632" s="19" t="s">
        <v>919</v>
      </c>
      <c r="C632" s="19">
        <v>2010</v>
      </c>
      <c r="D632" s="19" t="s">
        <v>2329</v>
      </c>
    </row>
    <row r="633" spans="1:8" x14ac:dyDescent="0.25">
      <c r="A633" s="14" t="str">
        <f t="shared" si="9"/>
        <v>evansni012010</v>
      </c>
      <c r="B633" s="19" t="s">
        <v>919</v>
      </c>
      <c r="C633" s="19">
        <v>2010</v>
      </c>
      <c r="D633" s="19" t="s">
        <v>2330</v>
      </c>
    </row>
    <row r="634" spans="1:8" x14ac:dyDescent="0.25">
      <c r="A634" s="14" t="str">
        <f t="shared" si="9"/>
        <v>evansni012010</v>
      </c>
      <c r="B634" s="19" t="s">
        <v>919</v>
      </c>
      <c r="C634" s="19">
        <v>2010</v>
      </c>
      <c r="D634" s="19" t="s">
        <v>2331</v>
      </c>
      <c r="E634" s="19">
        <v>13</v>
      </c>
      <c r="F634" s="19">
        <v>0</v>
      </c>
      <c r="G634" s="19">
        <v>0</v>
      </c>
      <c r="H634" s="19">
        <v>0</v>
      </c>
    </row>
    <row r="635" spans="1:8" x14ac:dyDescent="0.25">
      <c r="A635" s="14" t="str">
        <f t="shared" si="9"/>
        <v>evansni012010</v>
      </c>
      <c r="B635" s="19" t="s">
        <v>919</v>
      </c>
      <c r="C635" s="19">
        <v>2010</v>
      </c>
      <c r="D635" s="19" t="s">
        <v>2332</v>
      </c>
    </row>
    <row r="636" spans="1:8" x14ac:dyDescent="0.25">
      <c r="A636" s="14" t="str">
        <f t="shared" si="9"/>
        <v>evanste012010</v>
      </c>
      <c r="B636" s="19" t="s">
        <v>784</v>
      </c>
      <c r="C636" s="19">
        <v>2010</v>
      </c>
      <c r="D636" s="19" t="s">
        <v>2329</v>
      </c>
    </row>
    <row r="637" spans="1:8" x14ac:dyDescent="0.25">
      <c r="A637" s="14" t="str">
        <f t="shared" si="9"/>
        <v>evanste012010</v>
      </c>
      <c r="B637" s="19" t="s">
        <v>784</v>
      </c>
      <c r="C637" s="19">
        <v>2010</v>
      </c>
      <c r="D637" s="19" t="s">
        <v>2331</v>
      </c>
      <c r="E637" s="19">
        <v>1</v>
      </c>
      <c r="F637" s="19">
        <v>0</v>
      </c>
      <c r="G637" s="19">
        <v>0</v>
      </c>
      <c r="H637" s="19">
        <v>0</v>
      </c>
    </row>
    <row r="638" spans="1:8" x14ac:dyDescent="0.25">
      <c r="A638" s="14" t="str">
        <f t="shared" si="9"/>
        <v>evelada012010</v>
      </c>
      <c r="B638" s="19" t="s">
        <v>539</v>
      </c>
      <c r="C638" s="19">
        <v>2010</v>
      </c>
      <c r="D638" s="19" t="s">
        <v>2334</v>
      </c>
      <c r="E638" s="19">
        <v>5</v>
      </c>
      <c r="F638" s="19">
        <v>8</v>
      </c>
      <c r="G638" s="19">
        <v>0</v>
      </c>
      <c r="H638" s="19">
        <v>0</v>
      </c>
    </row>
    <row r="639" spans="1:8" x14ac:dyDescent="0.25">
      <c r="A639" s="14" t="str">
        <f t="shared" si="9"/>
        <v>evelada012010</v>
      </c>
      <c r="B639" s="19" t="s">
        <v>539</v>
      </c>
      <c r="C639" s="19">
        <v>2010</v>
      </c>
      <c r="D639" s="19" t="s">
        <v>2334</v>
      </c>
      <c r="E639" s="19">
        <v>2</v>
      </c>
      <c r="F639" s="19">
        <v>5</v>
      </c>
      <c r="G639" s="19">
        <v>0</v>
      </c>
      <c r="H639" s="19">
        <v>0</v>
      </c>
    </row>
    <row r="640" spans="1:8" x14ac:dyDescent="0.25">
      <c r="A640" s="14" t="str">
        <f t="shared" si="9"/>
        <v>everead012010</v>
      </c>
      <c r="B640" s="19" t="s">
        <v>244</v>
      </c>
      <c r="C640" s="19">
        <v>2010</v>
      </c>
      <c r="D640" s="19" t="s">
        <v>2333</v>
      </c>
      <c r="E640" s="19">
        <v>48</v>
      </c>
      <c r="F640" s="19">
        <v>74</v>
      </c>
      <c r="G640" s="19">
        <v>1</v>
      </c>
      <c r="H640" s="19">
        <v>24</v>
      </c>
    </row>
    <row r="641" spans="1:8" x14ac:dyDescent="0.25">
      <c r="A641" s="14" t="str">
        <f t="shared" si="9"/>
        <v>farnsky012010</v>
      </c>
      <c r="B641" s="19" t="s">
        <v>95</v>
      </c>
      <c r="C641" s="19">
        <v>2010</v>
      </c>
      <c r="D641" s="19" t="s">
        <v>2334</v>
      </c>
      <c r="E641" s="19">
        <v>5</v>
      </c>
      <c r="F641" s="19">
        <v>5</v>
      </c>
      <c r="G641" s="19">
        <v>0</v>
      </c>
      <c r="H641" s="19">
        <v>0</v>
      </c>
    </row>
    <row r="642" spans="1:8" x14ac:dyDescent="0.25">
      <c r="A642" s="14" t="str">
        <f t="shared" si="9"/>
        <v>farnsky012010</v>
      </c>
      <c r="B642" s="19" t="s">
        <v>95</v>
      </c>
      <c r="C642" s="19">
        <v>2010</v>
      </c>
      <c r="D642" s="19" t="s">
        <v>2334</v>
      </c>
      <c r="E642" s="19">
        <v>1</v>
      </c>
      <c r="F642" s="19">
        <v>1</v>
      </c>
      <c r="G642" s="19">
        <v>2</v>
      </c>
      <c r="H642" s="19">
        <v>0</v>
      </c>
    </row>
    <row r="643" spans="1:8" x14ac:dyDescent="0.25">
      <c r="A643" s="14" t="str">
        <f t="shared" ref="A643:A706" si="10">B643&amp;C643</f>
        <v>feldmsc012010</v>
      </c>
      <c r="B643" s="19" t="s">
        <v>540</v>
      </c>
      <c r="C643" s="19">
        <v>2010</v>
      </c>
      <c r="D643" s="19" t="s">
        <v>2334</v>
      </c>
      <c r="E643" s="19">
        <v>13</v>
      </c>
      <c r="F643" s="19">
        <v>26</v>
      </c>
      <c r="G643" s="19">
        <v>0</v>
      </c>
      <c r="H643" s="19">
        <v>3</v>
      </c>
    </row>
    <row r="644" spans="1:8" x14ac:dyDescent="0.25">
      <c r="A644" s="14" t="str">
        <f t="shared" si="10"/>
        <v>felicje012010</v>
      </c>
      <c r="B644" s="19" t="s">
        <v>1278</v>
      </c>
      <c r="C644" s="19">
        <v>2010</v>
      </c>
      <c r="D644" s="19" t="s">
        <v>2329</v>
      </c>
    </row>
    <row r="645" spans="1:8" x14ac:dyDescent="0.25">
      <c r="A645" s="14" t="str">
        <f t="shared" si="10"/>
        <v>felicje012010</v>
      </c>
      <c r="B645" s="19" t="s">
        <v>1278</v>
      </c>
      <c r="C645" s="19">
        <v>2010</v>
      </c>
      <c r="D645" s="19" t="s">
        <v>2330</v>
      </c>
    </row>
    <row r="646" spans="1:8" x14ac:dyDescent="0.25">
      <c r="A646" s="14" t="str">
        <f t="shared" si="10"/>
        <v>felicje012010</v>
      </c>
      <c r="B646" s="19" t="s">
        <v>1278</v>
      </c>
      <c r="C646" s="19">
        <v>2010</v>
      </c>
      <c r="D646" s="19" t="s">
        <v>2331</v>
      </c>
      <c r="E646" s="19">
        <v>52</v>
      </c>
      <c r="F646" s="19">
        <v>1</v>
      </c>
      <c r="G646" s="19">
        <v>0</v>
      </c>
      <c r="H646" s="19">
        <v>0</v>
      </c>
    </row>
    <row r="647" spans="1:8" x14ac:dyDescent="0.25">
      <c r="A647" s="14" t="str">
        <f t="shared" si="10"/>
        <v>felicje012010</v>
      </c>
      <c r="B647" s="19" t="s">
        <v>1278</v>
      </c>
      <c r="C647" s="19">
        <v>2010</v>
      </c>
      <c r="D647" s="19" t="s">
        <v>2332</v>
      </c>
    </row>
    <row r="648" spans="1:8" x14ac:dyDescent="0.25">
      <c r="A648" s="14" t="str">
        <f t="shared" si="10"/>
        <v>felicpe012010</v>
      </c>
      <c r="B648" s="19" t="s">
        <v>299</v>
      </c>
      <c r="C648" s="19">
        <v>2010</v>
      </c>
      <c r="D648" s="19" t="s">
        <v>2334</v>
      </c>
      <c r="E648" s="19">
        <v>6</v>
      </c>
      <c r="F648" s="19">
        <v>17</v>
      </c>
      <c r="G648" s="19">
        <v>1</v>
      </c>
      <c r="H648" s="19">
        <v>2</v>
      </c>
    </row>
    <row r="649" spans="1:8" x14ac:dyDescent="0.25">
      <c r="A649" s="14" t="str">
        <f t="shared" si="10"/>
        <v>felizne012010</v>
      </c>
      <c r="B649" s="19" t="s">
        <v>1081</v>
      </c>
      <c r="C649" s="19">
        <v>2010</v>
      </c>
      <c r="D649" s="19" t="s">
        <v>2334</v>
      </c>
      <c r="E649" s="19">
        <v>3</v>
      </c>
      <c r="F649" s="19">
        <v>2</v>
      </c>
      <c r="G649" s="19">
        <v>0</v>
      </c>
      <c r="H649" s="19">
        <v>0</v>
      </c>
    </row>
    <row r="650" spans="1:8" x14ac:dyDescent="0.25">
      <c r="A650" s="14" t="str">
        <f t="shared" si="10"/>
        <v>felizpe012010</v>
      </c>
      <c r="B650" s="19" t="s">
        <v>96</v>
      </c>
      <c r="C650" s="19">
        <v>2010</v>
      </c>
      <c r="D650" s="19" t="s">
        <v>2335</v>
      </c>
      <c r="E650" s="19">
        <v>83</v>
      </c>
      <c r="F650" s="19">
        <v>9</v>
      </c>
      <c r="G650" s="19">
        <v>3</v>
      </c>
      <c r="H650" s="19">
        <v>11</v>
      </c>
    </row>
    <row r="651" spans="1:8" x14ac:dyDescent="0.25">
      <c r="A651" s="14" t="str">
        <f t="shared" si="10"/>
        <v>felizpe012010</v>
      </c>
      <c r="B651" s="19" t="s">
        <v>96</v>
      </c>
      <c r="C651" s="19">
        <v>2010</v>
      </c>
      <c r="D651" s="19" t="s">
        <v>40</v>
      </c>
      <c r="E651" s="19">
        <v>28</v>
      </c>
      <c r="F651" s="19">
        <v>103</v>
      </c>
      <c r="G651" s="19">
        <v>8</v>
      </c>
      <c r="H651" s="19">
        <v>13</v>
      </c>
    </row>
    <row r="652" spans="1:8" x14ac:dyDescent="0.25">
      <c r="A652" s="14" t="str">
        <f t="shared" si="10"/>
        <v>felizpe012010</v>
      </c>
      <c r="B652" s="19" t="s">
        <v>96</v>
      </c>
      <c r="C652" s="19">
        <v>2010</v>
      </c>
      <c r="D652" s="19" t="s">
        <v>40</v>
      </c>
      <c r="E652" s="19">
        <v>18</v>
      </c>
      <c r="F652" s="19">
        <v>70</v>
      </c>
      <c r="G652" s="19">
        <v>2</v>
      </c>
      <c r="H652" s="19">
        <v>4</v>
      </c>
    </row>
    <row r="653" spans="1:8" x14ac:dyDescent="0.25">
      <c r="A653" s="14" t="str">
        <f t="shared" si="10"/>
        <v>fieldjo022010</v>
      </c>
      <c r="B653" s="19" t="s">
        <v>644</v>
      </c>
      <c r="C653" s="19">
        <v>2010</v>
      </c>
      <c r="D653" s="19" t="s">
        <v>40</v>
      </c>
      <c r="E653" s="19">
        <v>9</v>
      </c>
      <c r="F653" s="19">
        <v>19</v>
      </c>
      <c r="G653" s="19">
        <v>5</v>
      </c>
      <c r="H653" s="19">
        <v>0</v>
      </c>
    </row>
    <row r="654" spans="1:8" x14ac:dyDescent="0.25">
      <c r="A654" s="14" t="str">
        <f t="shared" si="10"/>
        <v>fieldpr012010</v>
      </c>
      <c r="B654" s="19" t="s">
        <v>541</v>
      </c>
      <c r="C654" s="19">
        <v>2010</v>
      </c>
      <c r="D654" s="19" t="s">
        <v>2335</v>
      </c>
      <c r="E654" s="19">
        <v>1251</v>
      </c>
      <c r="F654" s="19">
        <v>86</v>
      </c>
      <c r="G654" s="19">
        <v>4</v>
      </c>
      <c r="H654" s="19">
        <v>116</v>
      </c>
    </row>
    <row r="655" spans="1:8" x14ac:dyDescent="0.25">
      <c r="A655" s="14" t="str">
        <f t="shared" si="10"/>
        <v>fienca012010</v>
      </c>
      <c r="B655" s="19" t="s">
        <v>1082</v>
      </c>
      <c r="C655" s="19">
        <v>2010</v>
      </c>
      <c r="D655" s="19" t="s">
        <v>2334</v>
      </c>
      <c r="E655" s="19">
        <v>1</v>
      </c>
      <c r="F655" s="19">
        <v>1</v>
      </c>
      <c r="G655" s="19">
        <v>0</v>
      </c>
      <c r="H655" s="19">
        <v>0</v>
      </c>
    </row>
    <row r="656" spans="1:8" x14ac:dyDescent="0.25">
      <c r="A656" s="14" t="str">
        <f t="shared" si="10"/>
        <v>figaral012010</v>
      </c>
      <c r="B656" s="19" t="s">
        <v>1083</v>
      </c>
      <c r="C656" s="19">
        <v>2010</v>
      </c>
      <c r="D656" s="19" t="s">
        <v>2334</v>
      </c>
      <c r="E656" s="19">
        <v>0</v>
      </c>
      <c r="F656" s="19">
        <v>3</v>
      </c>
      <c r="G656" s="19">
        <v>2</v>
      </c>
      <c r="H656" s="19">
        <v>0</v>
      </c>
    </row>
    <row r="657" spans="1:8" x14ac:dyDescent="0.25">
      <c r="A657" s="14" t="str">
        <f t="shared" si="10"/>
        <v>figgich012010</v>
      </c>
      <c r="B657" s="19" t="s">
        <v>300</v>
      </c>
      <c r="C657" s="19">
        <v>2010</v>
      </c>
      <c r="D657" s="19" t="s">
        <v>39</v>
      </c>
      <c r="E657" s="19">
        <v>274</v>
      </c>
      <c r="F657" s="19">
        <v>414</v>
      </c>
      <c r="G657" s="19">
        <v>19</v>
      </c>
      <c r="H657" s="19">
        <v>110</v>
      </c>
    </row>
    <row r="658" spans="1:8" x14ac:dyDescent="0.25">
      <c r="A658" s="14" t="str">
        <f t="shared" si="10"/>
        <v>figuene012010</v>
      </c>
      <c r="B658" s="19" t="s">
        <v>97</v>
      </c>
      <c r="C658" s="19">
        <v>2010</v>
      </c>
      <c r="D658" s="19" t="s">
        <v>2334</v>
      </c>
      <c r="E658" s="19">
        <v>1</v>
      </c>
      <c r="F658" s="19">
        <v>3</v>
      </c>
      <c r="G658" s="19">
        <v>0</v>
      </c>
      <c r="H658" s="19">
        <v>0</v>
      </c>
    </row>
    <row r="659" spans="1:8" x14ac:dyDescent="0.25">
      <c r="A659" s="14" t="str">
        <f t="shared" si="10"/>
        <v>figuene012010</v>
      </c>
      <c r="B659" s="19" t="s">
        <v>97</v>
      </c>
      <c r="C659" s="19">
        <v>2010</v>
      </c>
      <c r="D659" s="19" t="s">
        <v>2334</v>
      </c>
      <c r="E659" s="19">
        <v>5</v>
      </c>
      <c r="F659" s="19">
        <v>9</v>
      </c>
      <c r="G659" s="19">
        <v>1</v>
      </c>
      <c r="H659" s="19">
        <v>0</v>
      </c>
    </row>
    <row r="660" spans="1:8" x14ac:dyDescent="0.25">
      <c r="A660" s="14" t="str">
        <f t="shared" si="10"/>
        <v>fisheca012010</v>
      </c>
      <c r="B660" s="19" t="s">
        <v>1084</v>
      </c>
      <c r="C660" s="19">
        <v>2010</v>
      </c>
      <c r="D660" s="19" t="s">
        <v>2334</v>
      </c>
      <c r="E660" s="19">
        <v>1</v>
      </c>
      <c r="F660" s="19">
        <v>2</v>
      </c>
      <c r="G660" s="19">
        <v>0</v>
      </c>
      <c r="H660" s="19">
        <v>0</v>
      </c>
    </row>
    <row r="661" spans="1:8" x14ac:dyDescent="0.25">
      <c r="A661" s="14" t="str">
        <f t="shared" si="10"/>
        <v>fistedo012010</v>
      </c>
      <c r="B661" s="19" t="s">
        <v>1085</v>
      </c>
      <c r="C661" s="19">
        <v>2010</v>
      </c>
      <c r="D661" s="19" t="s">
        <v>2334</v>
      </c>
      <c r="E661" s="19">
        <v>17</v>
      </c>
      <c r="F661" s="19">
        <v>19</v>
      </c>
      <c r="G661" s="19">
        <v>1</v>
      </c>
      <c r="H661" s="19">
        <v>3</v>
      </c>
    </row>
    <row r="662" spans="1:8" x14ac:dyDescent="0.25">
      <c r="A662" s="14" t="str">
        <f t="shared" si="10"/>
        <v>florera012010</v>
      </c>
      <c r="B662" s="19" t="s">
        <v>301</v>
      </c>
      <c r="C662" s="19">
        <v>2010</v>
      </c>
      <c r="D662" s="19" t="s">
        <v>2334</v>
      </c>
      <c r="E662" s="19">
        <v>1</v>
      </c>
      <c r="F662" s="19">
        <v>4</v>
      </c>
      <c r="G662" s="19">
        <v>1</v>
      </c>
      <c r="H662" s="19">
        <v>1</v>
      </c>
    </row>
    <row r="663" spans="1:8" x14ac:dyDescent="0.25">
      <c r="A663" s="14" t="str">
        <f t="shared" si="10"/>
        <v>florera012010</v>
      </c>
      <c r="B663" s="19" t="s">
        <v>301</v>
      </c>
      <c r="C663" s="19">
        <v>2010</v>
      </c>
      <c r="D663" s="19" t="s">
        <v>2334</v>
      </c>
      <c r="E663" s="19">
        <v>0</v>
      </c>
      <c r="F663" s="19">
        <v>1</v>
      </c>
      <c r="G663" s="19">
        <v>0</v>
      </c>
      <c r="H663" s="19">
        <v>0</v>
      </c>
    </row>
    <row r="664" spans="1:8" x14ac:dyDescent="0.25">
      <c r="A664" s="14" t="str">
        <f t="shared" si="10"/>
        <v>flowety012010</v>
      </c>
      <c r="B664" s="19" t="s">
        <v>1086</v>
      </c>
      <c r="C664" s="19">
        <v>2010</v>
      </c>
      <c r="D664" s="19" t="s">
        <v>2336</v>
      </c>
      <c r="E664" s="19">
        <v>30</v>
      </c>
      <c r="F664" s="19">
        <v>1</v>
      </c>
      <c r="G664" s="19">
        <v>0</v>
      </c>
      <c r="H664" s="19">
        <v>0</v>
      </c>
    </row>
    <row r="665" spans="1:8" x14ac:dyDescent="0.25">
      <c r="A665" s="14" t="str">
        <f t="shared" si="10"/>
        <v>floydga012010</v>
      </c>
      <c r="B665" s="19" t="s">
        <v>440</v>
      </c>
      <c r="C665" s="19">
        <v>2010</v>
      </c>
      <c r="D665" s="19" t="s">
        <v>2334</v>
      </c>
      <c r="E665" s="19">
        <v>9</v>
      </c>
      <c r="F665" s="19">
        <v>24</v>
      </c>
      <c r="G665" s="19">
        <v>2</v>
      </c>
      <c r="H665" s="19">
        <v>2</v>
      </c>
    </row>
    <row r="666" spans="1:8" x14ac:dyDescent="0.25">
      <c r="A666" s="14" t="str">
        <f t="shared" si="10"/>
        <v>fontemi012010</v>
      </c>
      <c r="B666" s="19" t="s">
        <v>542</v>
      </c>
      <c r="C666" s="19">
        <v>2010</v>
      </c>
      <c r="D666" s="19" t="s">
        <v>39</v>
      </c>
      <c r="E666" s="19">
        <v>62</v>
      </c>
      <c r="F666" s="19">
        <v>64</v>
      </c>
      <c r="G666" s="19">
        <v>4</v>
      </c>
      <c r="H666" s="19">
        <v>16</v>
      </c>
    </row>
    <row r="667" spans="1:8" x14ac:dyDescent="0.25">
      <c r="A667" s="14" t="str">
        <f t="shared" si="10"/>
        <v>fontemi012010</v>
      </c>
      <c r="B667" s="19" t="s">
        <v>542</v>
      </c>
      <c r="C667" s="19">
        <v>2010</v>
      </c>
      <c r="D667" s="19" t="s">
        <v>39</v>
      </c>
      <c r="E667" s="19">
        <v>23</v>
      </c>
      <c r="F667" s="19">
        <v>32</v>
      </c>
      <c r="G667" s="19">
        <v>2</v>
      </c>
      <c r="H667" s="19">
        <v>5</v>
      </c>
    </row>
    <row r="668" spans="1:8" x14ac:dyDescent="0.25">
      <c r="A668" s="14" t="str">
        <f t="shared" si="10"/>
        <v>fontemi012010</v>
      </c>
      <c r="B668" s="19" t="s">
        <v>542</v>
      </c>
      <c r="C668" s="19">
        <v>2010</v>
      </c>
      <c r="D668" s="19" t="s">
        <v>40</v>
      </c>
      <c r="E668" s="19">
        <v>3</v>
      </c>
      <c r="F668" s="19">
        <v>17</v>
      </c>
      <c r="G668" s="19">
        <v>2</v>
      </c>
      <c r="H668" s="19">
        <v>1</v>
      </c>
    </row>
    <row r="669" spans="1:8" x14ac:dyDescent="0.25">
      <c r="A669" s="14" t="str">
        <f t="shared" si="10"/>
        <v>fontemi012010</v>
      </c>
      <c r="B669" s="19" t="s">
        <v>542</v>
      </c>
      <c r="C669" s="19">
        <v>2010</v>
      </c>
      <c r="D669" s="19" t="s">
        <v>40</v>
      </c>
      <c r="E669" s="19">
        <v>1</v>
      </c>
      <c r="F669" s="19">
        <v>5</v>
      </c>
      <c r="G669" s="19">
        <v>0</v>
      </c>
      <c r="H669" s="19">
        <v>1</v>
      </c>
    </row>
    <row r="670" spans="1:8" x14ac:dyDescent="0.25">
      <c r="A670" s="14" t="str">
        <f t="shared" si="10"/>
        <v>fontemi012010</v>
      </c>
      <c r="B670" s="19" t="s">
        <v>542</v>
      </c>
      <c r="C670" s="19">
        <v>2010</v>
      </c>
      <c r="D670" s="19" t="s">
        <v>2333</v>
      </c>
      <c r="E670" s="19">
        <v>7</v>
      </c>
      <c r="F670" s="19">
        <v>9</v>
      </c>
      <c r="G670" s="19">
        <v>0</v>
      </c>
      <c r="H670" s="19">
        <v>2</v>
      </c>
    </row>
    <row r="671" spans="1:8" x14ac:dyDescent="0.25">
      <c r="A671" s="14" t="str">
        <f t="shared" si="10"/>
        <v>fontemi012010</v>
      </c>
      <c r="B671" s="19" t="s">
        <v>542</v>
      </c>
      <c r="C671" s="19">
        <v>2010</v>
      </c>
      <c r="D671" s="19" t="s">
        <v>2333</v>
      </c>
      <c r="E671" s="19">
        <v>4</v>
      </c>
      <c r="F671" s="19">
        <v>7</v>
      </c>
      <c r="G671" s="19">
        <v>1</v>
      </c>
      <c r="H671" s="19">
        <v>0</v>
      </c>
    </row>
    <row r="672" spans="1:8" x14ac:dyDescent="0.25">
      <c r="A672" s="14" t="str">
        <f t="shared" si="10"/>
        <v>fordda032010</v>
      </c>
      <c r="B672" s="19" t="s">
        <v>1279</v>
      </c>
      <c r="C672" s="19">
        <v>2010</v>
      </c>
      <c r="D672" s="19" t="s">
        <v>2329</v>
      </c>
    </row>
    <row r="673" spans="1:8" x14ac:dyDescent="0.25">
      <c r="A673" s="14" t="str">
        <f t="shared" si="10"/>
        <v>fordda032010</v>
      </c>
      <c r="B673" s="19" t="s">
        <v>1279</v>
      </c>
      <c r="C673" s="19">
        <v>2010</v>
      </c>
      <c r="D673" s="19" t="s">
        <v>2331</v>
      </c>
      <c r="E673" s="19">
        <v>0</v>
      </c>
      <c r="F673" s="19">
        <v>0</v>
      </c>
      <c r="G673" s="19">
        <v>0</v>
      </c>
      <c r="H673" s="19">
        <v>0</v>
      </c>
    </row>
    <row r="674" spans="1:8" x14ac:dyDescent="0.25">
      <c r="A674" s="14" t="str">
        <f t="shared" si="10"/>
        <v>fowlede012010</v>
      </c>
      <c r="B674" s="19" t="s">
        <v>920</v>
      </c>
      <c r="C674" s="19">
        <v>2010</v>
      </c>
      <c r="D674" s="19" t="s">
        <v>2329</v>
      </c>
    </row>
    <row r="675" spans="1:8" x14ac:dyDescent="0.25">
      <c r="A675" s="14" t="str">
        <f t="shared" si="10"/>
        <v>fowlede012010</v>
      </c>
      <c r="B675" s="19" t="s">
        <v>920</v>
      </c>
      <c r="C675" s="19">
        <v>2010</v>
      </c>
      <c r="D675" s="19" t="s">
        <v>2331</v>
      </c>
      <c r="E675" s="19">
        <v>239</v>
      </c>
      <c r="F675" s="19">
        <v>2</v>
      </c>
      <c r="G675" s="19">
        <v>1</v>
      </c>
      <c r="H675" s="19">
        <v>0</v>
      </c>
    </row>
    <row r="676" spans="1:8" x14ac:dyDescent="0.25">
      <c r="A676" s="14" t="str">
        <f t="shared" si="10"/>
        <v>foxja022010</v>
      </c>
      <c r="B676" s="19" t="s">
        <v>786</v>
      </c>
      <c r="C676" s="19">
        <v>2010</v>
      </c>
      <c r="D676" s="19" t="s">
        <v>2335</v>
      </c>
      <c r="E676" s="19">
        <v>58</v>
      </c>
      <c r="F676" s="19">
        <v>4</v>
      </c>
      <c r="G676" s="19">
        <v>1</v>
      </c>
      <c r="H676" s="19">
        <v>5</v>
      </c>
    </row>
    <row r="677" spans="1:8" x14ac:dyDescent="0.25">
      <c r="A677" s="14" t="str">
        <f t="shared" si="10"/>
        <v>foxja022010</v>
      </c>
      <c r="B677" s="19" t="s">
        <v>786</v>
      </c>
      <c r="C677" s="19">
        <v>2010</v>
      </c>
      <c r="D677" s="19" t="s">
        <v>40</v>
      </c>
      <c r="E677" s="19">
        <v>0</v>
      </c>
      <c r="F677" s="19">
        <v>1</v>
      </c>
      <c r="G677" s="19">
        <v>0</v>
      </c>
      <c r="H677" s="19">
        <v>0</v>
      </c>
    </row>
    <row r="678" spans="1:8" x14ac:dyDescent="0.25">
      <c r="A678" s="14" t="str">
        <f t="shared" si="10"/>
        <v>foxja022010</v>
      </c>
      <c r="B678" s="19" t="s">
        <v>786</v>
      </c>
      <c r="C678" s="19">
        <v>2010</v>
      </c>
      <c r="D678" s="19" t="s">
        <v>40</v>
      </c>
      <c r="E678" s="19">
        <v>0</v>
      </c>
      <c r="F678" s="19">
        <v>0</v>
      </c>
      <c r="G678" s="19">
        <v>0</v>
      </c>
      <c r="H678" s="19">
        <v>0</v>
      </c>
    </row>
    <row r="679" spans="1:8" x14ac:dyDescent="0.25">
      <c r="A679" s="14" t="str">
        <f t="shared" si="10"/>
        <v>foxja022010</v>
      </c>
      <c r="B679" s="19" t="s">
        <v>786</v>
      </c>
      <c r="C679" s="19">
        <v>2010</v>
      </c>
      <c r="D679" s="19" t="s">
        <v>2336</v>
      </c>
      <c r="E679" s="19">
        <v>37</v>
      </c>
      <c r="F679" s="19">
        <v>2</v>
      </c>
      <c r="G679" s="19">
        <v>1</v>
      </c>
      <c r="H679" s="19">
        <v>0</v>
      </c>
    </row>
    <row r="680" spans="1:8" x14ac:dyDescent="0.25">
      <c r="A680" s="14" t="str">
        <f t="shared" si="10"/>
        <v>foxja022010</v>
      </c>
      <c r="B680" s="19" t="s">
        <v>786</v>
      </c>
      <c r="C680" s="19">
        <v>2010</v>
      </c>
      <c r="D680" s="19" t="s">
        <v>2336</v>
      </c>
      <c r="E680" s="19">
        <v>49</v>
      </c>
      <c r="F680" s="19">
        <v>6</v>
      </c>
      <c r="G680" s="19">
        <v>0</v>
      </c>
      <c r="H680" s="19">
        <v>0</v>
      </c>
    </row>
    <row r="681" spans="1:8" x14ac:dyDescent="0.25">
      <c r="A681" s="14" t="str">
        <f t="shared" si="10"/>
        <v>foxja022010</v>
      </c>
      <c r="B681" s="19" t="s">
        <v>786</v>
      </c>
      <c r="C681" s="19">
        <v>2010</v>
      </c>
      <c r="D681" s="19" t="s">
        <v>2330</v>
      </c>
    </row>
    <row r="682" spans="1:8" x14ac:dyDescent="0.25">
      <c r="A682" s="14" t="str">
        <f t="shared" si="10"/>
        <v>foxja022010</v>
      </c>
      <c r="B682" s="19" t="s">
        <v>786</v>
      </c>
      <c r="C682" s="19">
        <v>2010</v>
      </c>
      <c r="D682" s="19" t="s">
        <v>2330</v>
      </c>
    </row>
    <row r="683" spans="1:8" x14ac:dyDescent="0.25">
      <c r="A683" s="14" t="str">
        <f t="shared" si="10"/>
        <v>foxja022010</v>
      </c>
      <c r="B683" s="19" t="s">
        <v>786</v>
      </c>
      <c r="C683" s="19">
        <v>2010</v>
      </c>
      <c r="D683" s="19" t="s">
        <v>2331</v>
      </c>
      <c r="E683" s="19">
        <v>12</v>
      </c>
      <c r="F683" s="19">
        <v>1</v>
      </c>
      <c r="G683" s="19">
        <v>0</v>
      </c>
      <c r="H683" s="19">
        <v>0</v>
      </c>
    </row>
    <row r="684" spans="1:8" x14ac:dyDescent="0.25">
      <c r="A684" s="14" t="str">
        <f t="shared" si="10"/>
        <v>foxja022010</v>
      </c>
      <c r="B684" s="19" t="s">
        <v>786</v>
      </c>
      <c r="C684" s="19">
        <v>2010</v>
      </c>
      <c r="D684" s="19" t="s">
        <v>2331</v>
      </c>
      <c r="E684" s="19">
        <v>4</v>
      </c>
      <c r="F684" s="19">
        <v>0</v>
      </c>
      <c r="G684" s="19">
        <v>0</v>
      </c>
      <c r="H684" s="19">
        <v>0</v>
      </c>
    </row>
    <row r="685" spans="1:8" x14ac:dyDescent="0.25">
      <c r="A685" s="14" t="str">
        <f t="shared" si="10"/>
        <v>foxma012010</v>
      </c>
      <c r="B685" s="19" t="s">
        <v>1280</v>
      </c>
      <c r="C685" s="19">
        <v>2010</v>
      </c>
      <c r="D685" s="19" t="s">
        <v>2334</v>
      </c>
      <c r="E685" s="19">
        <v>0</v>
      </c>
      <c r="F685" s="19">
        <v>0</v>
      </c>
      <c r="G685" s="19">
        <v>0</v>
      </c>
      <c r="H685" s="19">
        <v>0</v>
      </c>
    </row>
    <row r="686" spans="1:8" x14ac:dyDescent="0.25">
      <c r="A686" s="14" t="str">
        <f t="shared" si="10"/>
        <v>foxma012010</v>
      </c>
      <c r="B686" s="19" t="s">
        <v>1280</v>
      </c>
      <c r="C686" s="19">
        <v>2010</v>
      </c>
      <c r="D686" s="19" t="s">
        <v>2334</v>
      </c>
      <c r="E686" s="19">
        <v>1</v>
      </c>
      <c r="F686" s="19">
        <v>0</v>
      </c>
      <c r="G686" s="19">
        <v>0</v>
      </c>
      <c r="H686" s="19">
        <v>0</v>
      </c>
    </row>
    <row r="687" spans="1:8" x14ac:dyDescent="0.25">
      <c r="A687" s="14" t="str">
        <f t="shared" si="10"/>
        <v>francbe012010</v>
      </c>
      <c r="B687" s="19" t="s">
        <v>787</v>
      </c>
      <c r="C687" s="19">
        <v>2010</v>
      </c>
      <c r="D687" s="19" t="s">
        <v>2329</v>
      </c>
    </row>
    <row r="688" spans="1:8" x14ac:dyDescent="0.25">
      <c r="A688" s="14" t="str">
        <f t="shared" si="10"/>
        <v>francbe012010</v>
      </c>
      <c r="B688" s="19" t="s">
        <v>787</v>
      </c>
      <c r="C688" s="19">
        <v>2010</v>
      </c>
      <c r="D688" s="19" t="s">
        <v>2330</v>
      </c>
    </row>
    <row r="689" spans="1:8" x14ac:dyDescent="0.25">
      <c r="A689" s="14" t="str">
        <f t="shared" si="10"/>
        <v>francbe012010</v>
      </c>
      <c r="B689" s="19" t="s">
        <v>787</v>
      </c>
      <c r="C689" s="19">
        <v>2010</v>
      </c>
      <c r="D689" s="19" t="s">
        <v>2331</v>
      </c>
      <c r="E689" s="19">
        <v>60</v>
      </c>
      <c r="F689" s="19">
        <v>3</v>
      </c>
      <c r="G689" s="19">
        <v>0</v>
      </c>
      <c r="H689" s="19">
        <v>0</v>
      </c>
    </row>
    <row r="690" spans="1:8" x14ac:dyDescent="0.25">
      <c r="A690" s="14" t="str">
        <f t="shared" si="10"/>
        <v>francbe012010</v>
      </c>
      <c r="B690" s="19" t="s">
        <v>787</v>
      </c>
      <c r="C690" s="19">
        <v>2010</v>
      </c>
      <c r="D690" s="19" t="s">
        <v>2332</v>
      </c>
    </row>
    <row r="691" spans="1:8" x14ac:dyDescent="0.25">
      <c r="A691" s="14" t="str">
        <f t="shared" si="10"/>
        <v>francfr012010</v>
      </c>
      <c r="B691" s="19" t="s">
        <v>441</v>
      </c>
      <c r="C691" s="19">
        <v>2010</v>
      </c>
      <c r="D691" s="19" t="s">
        <v>2334</v>
      </c>
      <c r="E691" s="19">
        <v>4</v>
      </c>
      <c r="F691" s="19">
        <v>1</v>
      </c>
      <c r="G691" s="19">
        <v>0</v>
      </c>
      <c r="H691" s="19">
        <v>0</v>
      </c>
    </row>
    <row r="692" spans="1:8" x14ac:dyDescent="0.25">
      <c r="A692" s="14" t="str">
        <f t="shared" si="10"/>
        <v>francje012010</v>
      </c>
      <c r="B692" s="19" t="s">
        <v>442</v>
      </c>
      <c r="C692" s="19">
        <v>2010</v>
      </c>
      <c r="D692" s="19" t="s">
        <v>2334</v>
      </c>
      <c r="E692" s="19">
        <v>2</v>
      </c>
      <c r="F692" s="19">
        <v>17</v>
      </c>
      <c r="G692" s="19">
        <v>0</v>
      </c>
      <c r="H692" s="19">
        <v>3</v>
      </c>
    </row>
    <row r="693" spans="1:8" x14ac:dyDescent="0.25">
      <c r="A693" s="14" t="str">
        <f t="shared" si="10"/>
        <v>francje022010</v>
      </c>
      <c r="B693" s="19" t="s">
        <v>543</v>
      </c>
      <c r="C693" s="19">
        <v>2010</v>
      </c>
      <c r="D693" s="19" t="s">
        <v>2330</v>
      </c>
    </row>
    <row r="694" spans="1:8" x14ac:dyDescent="0.25">
      <c r="A694" s="14" t="str">
        <f t="shared" si="10"/>
        <v>francje022010</v>
      </c>
      <c r="B694" s="19" t="s">
        <v>543</v>
      </c>
      <c r="C694" s="19">
        <v>2010</v>
      </c>
      <c r="D694" s="19" t="s">
        <v>2331</v>
      </c>
      <c r="E694" s="19">
        <v>221</v>
      </c>
      <c r="F694" s="19">
        <v>11</v>
      </c>
      <c r="G694" s="19">
        <v>3</v>
      </c>
      <c r="H694" s="19">
        <v>5</v>
      </c>
    </row>
    <row r="695" spans="1:8" x14ac:dyDescent="0.25">
      <c r="A695" s="14" t="str">
        <f t="shared" si="10"/>
        <v>francje022010</v>
      </c>
      <c r="B695" s="19" t="s">
        <v>543</v>
      </c>
      <c r="C695" s="19">
        <v>2010</v>
      </c>
      <c r="D695" s="19" t="s">
        <v>2331</v>
      </c>
      <c r="E695" s="19">
        <v>20</v>
      </c>
      <c r="F695" s="19">
        <v>0</v>
      </c>
      <c r="G695" s="19">
        <v>1</v>
      </c>
      <c r="H695" s="19">
        <v>0</v>
      </c>
    </row>
    <row r="696" spans="1:8" x14ac:dyDescent="0.25">
      <c r="A696" s="14" t="str">
        <f t="shared" si="10"/>
        <v>francje022010</v>
      </c>
      <c r="B696" s="19" t="s">
        <v>543</v>
      </c>
      <c r="C696" s="19">
        <v>2010</v>
      </c>
      <c r="D696" s="19" t="s">
        <v>2332</v>
      </c>
    </row>
    <row r="697" spans="1:8" x14ac:dyDescent="0.25">
      <c r="A697" s="14" t="str">
        <f t="shared" si="10"/>
        <v>francje022010</v>
      </c>
      <c r="B697" s="19" t="s">
        <v>543</v>
      </c>
      <c r="C697" s="19">
        <v>2010</v>
      </c>
      <c r="D697" s="19" t="s">
        <v>2332</v>
      </c>
    </row>
    <row r="698" spans="1:8" x14ac:dyDescent="0.25">
      <c r="A698" s="14" t="str">
        <f t="shared" si="10"/>
        <v>francju022010</v>
      </c>
      <c r="B698" s="19" t="s">
        <v>1087</v>
      </c>
      <c r="C698" s="19">
        <v>2010</v>
      </c>
      <c r="D698" s="19" t="s">
        <v>40</v>
      </c>
      <c r="E698" s="19">
        <v>3</v>
      </c>
      <c r="F698" s="19">
        <v>8</v>
      </c>
      <c r="G698" s="19">
        <v>1</v>
      </c>
      <c r="H698" s="19">
        <v>3</v>
      </c>
    </row>
    <row r="699" spans="1:8" x14ac:dyDescent="0.25">
      <c r="A699" s="14" t="str">
        <f t="shared" si="10"/>
        <v>frandke012010</v>
      </c>
      <c r="B699" s="19" t="s">
        <v>645</v>
      </c>
      <c r="C699" s="19">
        <v>2010</v>
      </c>
      <c r="D699" s="19" t="s">
        <v>2335</v>
      </c>
      <c r="E699" s="19">
        <v>35</v>
      </c>
      <c r="F699" s="19">
        <v>3</v>
      </c>
      <c r="G699" s="19">
        <v>0</v>
      </c>
      <c r="H699" s="19">
        <v>4</v>
      </c>
    </row>
    <row r="700" spans="1:8" x14ac:dyDescent="0.25">
      <c r="A700" s="14" t="str">
        <f t="shared" si="10"/>
        <v>frandke012010</v>
      </c>
      <c r="B700" s="19" t="s">
        <v>645</v>
      </c>
      <c r="C700" s="19">
        <v>2010</v>
      </c>
      <c r="D700" s="19" t="s">
        <v>39</v>
      </c>
      <c r="E700" s="19">
        <v>3</v>
      </c>
      <c r="F700" s="19">
        <v>6</v>
      </c>
      <c r="G700" s="19">
        <v>1</v>
      </c>
      <c r="H700" s="19">
        <v>2</v>
      </c>
    </row>
    <row r="701" spans="1:8" x14ac:dyDescent="0.25">
      <c r="A701" s="14" t="str">
        <f t="shared" si="10"/>
        <v>frandke012010</v>
      </c>
      <c r="B701" s="19" t="s">
        <v>645</v>
      </c>
      <c r="C701" s="19">
        <v>2010</v>
      </c>
      <c r="D701" s="19" t="s">
        <v>40</v>
      </c>
      <c r="E701" s="19">
        <v>28</v>
      </c>
      <c r="F701" s="19">
        <v>73</v>
      </c>
      <c r="G701" s="19">
        <v>5</v>
      </c>
      <c r="H701" s="19">
        <v>3</v>
      </c>
    </row>
    <row r="702" spans="1:8" x14ac:dyDescent="0.25">
      <c r="A702" s="14" t="str">
        <f t="shared" si="10"/>
        <v>frandke012010</v>
      </c>
      <c r="B702" s="19" t="s">
        <v>645</v>
      </c>
      <c r="C702" s="19">
        <v>2010</v>
      </c>
      <c r="D702" s="19" t="s">
        <v>2330</v>
      </c>
    </row>
    <row r="703" spans="1:8" x14ac:dyDescent="0.25">
      <c r="A703" s="14" t="str">
        <f t="shared" si="10"/>
        <v>frandke012010</v>
      </c>
      <c r="B703" s="19" t="s">
        <v>645</v>
      </c>
      <c r="C703" s="19">
        <v>2010</v>
      </c>
      <c r="D703" s="19" t="s">
        <v>2331</v>
      </c>
      <c r="E703" s="19">
        <v>0</v>
      </c>
      <c r="F703" s="19">
        <v>0</v>
      </c>
      <c r="G703" s="19">
        <v>1</v>
      </c>
      <c r="H703" s="19">
        <v>0</v>
      </c>
    </row>
    <row r="704" spans="1:8" x14ac:dyDescent="0.25">
      <c r="A704" s="14" t="str">
        <f t="shared" si="10"/>
        <v>frankry012010</v>
      </c>
      <c r="B704" s="19" t="s">
        <v>245</v>
      </c>
      <c r="C704" s="19">
        <v>2010</v>
      </c>
      <c r="D704" s="19" t="s">
        <v>2334</v>
      </c>
      <c r="E704" s="19">
        <v>9</v>
      </c>
      <c r="F704" s="19">
        <v>5</v>
      </c>
      <c r="G704" s="19">
        <v>0</v>
      </c>
      <c r="H704" s="19">
        <v>1</v>
      </c>
    </row>
    <row r="705" spans="1:8" x14ac:dyDescent="0.25">
      <c r="A705" s="14" t="str">
        <f t="shared" si="10"/>
        <v>frasoja012010</v>
      </c>
      <c r="B705" s="19" t="s">
        <v>443</v>
      </c>
      <c r="C705" s="19">
        <v>2010</v>
      </c>
      <c r="D705" s="19" t="s">
        <v>2334</v>
      </c>
      <c r="E705" s="19">
        <v>6</v>
      </c>
      <c r="F705" s="19">
        <v>5</v>
      </c>
      <c r="G705" s="19">
        <v>1</v>
      </c>
      <c r="H705" s="19">
        <v>1</v>
      </c>
    </row>
    <row r="706" spans="1:8" x14ac:dyDescent="0.25">
      <c r="A706" s="14" t="str">
        <f t="shared" si="10"/>
        <v>frazije012010</v>
      </c>
      <c r="B706" s="19" t="s">
        <v>1281</v>
      </c>
      <c r="C706" s="19">
        <v>2010</v>
      </c>
      <c r="D706" s="19" t="s">
        <v>2330</v>
      </c>
    </row>
    <row r="707" spans="1:8" x14ac:dyDescent="0.25">
      <c r="A707" s="14" t="str">
        <f t="shared" ref="A707:A770" si="11">B707&amp;C707</f>
        <v>frazije012010</v>
      </c>
      <c r="B707" s="19" t="s">
        <v>1281</v>
      </c>
      <c r="C707" s="19">
        <v>2010</v>
      </c>
      <c r="D707" s="19" t="s">
        <v>2331</v>
      </c>
      <c r="E707" s="19">
        <v>11</v>
      </c>
      <c r="F707" s="19">
        <v>1</v>
      </c>
      <c r="G707" s="19">
        <v>0</v>
      </c>
      <c r="H707" s="19">
        <v>1</v>
      </c>
    </row>
    <row r="708" spans="1:8" x14ac:dyDescent="0.25">
      <c r="A708" s="14" t="str">
        <f t="shared" si="11"/>
        <v>frazije012010</v>
      </c>
      <c r="B708" s="19" t="s">
        <v>1281</v>
      </c>
      <c r="C708" s="19">
        <v>2010</v>
      </c>
      <c r="D708" s="19" t="s">
        <v>2332</v>
      </c>
    </row>
    <row r="709" spans="1:8" x14ac:dyDescent="0.25">
      <c r="A709" s="14" t="str">
        <f t="shared" si="11"/>
        <v>freemfr012010</v>
      </c>
      <c r="B709" s="19" t="s">
        <v>1282</v>
      </c>
      <c r="C709" s="19">
        <v>2010</v>
      </c>
      <c r="D709" s="19" t="s">
        <v>2335</v>
      </c>
      <c r="E709" s="19">
        <v>36</v>
      </c>
      <c r="F709" s="19">
        <v>5</v>
      </c>
      <c r="G709" s="19">
        <v>0</v>
      </c>
      <c r="H709" s="19">
        <v>1</v>
      </c>
    </row>
    <row r="710" spans="1:8" x14ac:dyDescent="0.25">
      <c r="A710" s="14" t="str">
        <f t="shared" si="11"/>
        <v>freesda012010</v>
      </c>
      <c r="B710" s="19" t="s">
        <v>1088</v>
      </c>
      <c r="C710" s="19">
        <v>2010</v>
      </c>
      <c r="D710" s="19" t="s">
        <v>2335</v>
      </c>
      <c r="E710" s="19">
        <v>3</v>
      </c>
      <c r="F710" s="19">
        <v>0</v>
      </c>
      <c r="G710" s="19">
        <v>0</v>
      </c>
      <c r="H710" s="19">
        <v>0</v>
      </c>
    </row>
    <row r="711" spans="1:8" x14ac:dyDescent="0.25">
      <c r="A711" s="14" t="str">
        <f t="shared" si="11"/>
        <v>freesda012010</v>
      </c>
      <c r="B711" s="19" t="s">
        <v>1088</v>
      </c>
      <c r="C711" s="19">
        <v>2010</v>
      </c>
      <c r="D711" s="19" t="s">
        <v>40</v>
      </c>
      <c r="E711" s="19">
        <v>31</v>
      </c>
      <c r="F711" s="19">
        <v>139</v>
      </c>
      <c r="G711" s="19">
        <v>9</v>
      </c>
      <c r="H711" s="19">
        <v>22</v>
      </c>
    </row>
    <row r="712" spans="1:8" x14ac:dyDescent="0.25">
      <c r="A712" s="14" t="str">
        <f t="shared" si="11"/>
        <v>frenclu012010</v>
      </c>
      <c r="B712" s="19" t="s">
        <v>1089</v>
      </c>
      <c r="C712" s="19">
        <v>2010</v>
      </c>
      <c r="D712" s="19" t="s">
        <v>2334</v>
      </c>
      <c r="E712" s="19">
        <v>10</v>
      </c>
      <c r="F712" s="19">
        <v>6</v>
      </c>
      <c r="G712" s="19">
        <v>0</v>
      </c>
      <c r="H712" s="19">
        <v>1</v>
      </c>
    </row>
    <row r="713" spans="1:8" x14ac:dyDescent="0.25">
      <c r="A713" s="14" t="str">
        <f t="shared" si="11"/>
        <v>frierer012010</v>
      </c>
      <c r="B713" s="19" t="s">
        <v>1090</v>
      </c>
      <c r="C713" s="19">
        <v>2010</v>
      </c>
      <c r="D713" s="19" t="s">
        <v>2334</v>
      </c>
      <c r="E713" s="19">
        <v>1</v>
      </c>
      <c r="F713" s="19">
        <v>1</v>
      </c>
      <c r="G713" s="19">
        <v>0</v>
      </c>
      <c r="H713" s="19">
        <v>0</v>
      </c>
    </row>
    <row r="714" spans="1:8" x14ac:dyDescent="0.25">
      <c r="A714" s="14" t="str">
        <f t="shared" si="11"/>
        <v>fuentbr012010</v>
      </c>
      <c r="B714" s="19" t="s">
        <v>246</v>
      </c>
      <c r="C714" s="19">
        <v>2010</v>
      </c>
      <c r="D714" s="19" t="s">
        <v>2334</v>
      </c>
      <c r="E714" s="19">
        <v>0</v>
      </c>
      <c r="F714" s="19">
        <v>5</v>
      </c>
      <c r="G714" s="19">
        <v>0</v>
      </c>
      <c r="H714" s="19">
        <v>0</v>
      </c>
    </row>
    <row r="715" spans="1:8" x14ac:dyDescent="0.25">
      <c r="A715" s="14" t="str">
        <f t="shared" si="11"/>
        <v>fuentbr012010</v>
      </c>
      <c r="B715" s="19" t="s">
        <v>246</v>
      </c>
      <c r="C715" s="19">
        <v>2010</v>
      </c>
      <c r="D715" s="19" t="s">
        <v>2334</v>
      </c>
      <c r="E715" s="19">
        <v>0</v>
      </c>
      <c r="F715" s="19">
        <v>0</v>
      </c>
      <c r="G715" s="19">
        <v>0</v>
      </c>
      <c r="H715" s="19">
        <v>0</v>
      </c>
    </row>
    <row r="716" spans="1:8" x14ac:dyDescent="0.25">
      <c r="A716" s="14" t="str">
        <f t="shared" si="11"/>
        <v>fukudko012010</v>
      </c>
      <c r="B716" s="19" t="s">
        <v>921</v>
      </c>
      <c r="C716" s="19">
        <v>2010</v>
      </c>
      <c r="D716" s="19" t="s">
        <v>2331</v>
      </c>
      <c r="E716" s="19">
        <v>190</v>
      </c>
      <c r="F716" s="19">
        <v>4</v>
      </c>
      <c r="G716" s="19">
        <v>1</v>
      </c>
      <c r="H716" s="19">
        <v>1</v>
      </c>
    </row>
    <row r="717" spans="1:8" x14ac:dyDescent="0.25">
      <c r="A717" s="14" t="str">
        <f t="shared" si="11"/>
        <v>fukudko012010</v>
      </c>
      <c r="B717" s="19" t="s">
        <v>921</v>
      </c>
      <c r="C717" s="19">
        <v>2010</v>
      </c>
      <c r="D717" s="19" t="s">
        <v>2332</v>
      </c>
    </row>
    <row r="718" spans="1:8" x14ac:dyDescent="0.25">
      <c r="A718" s="14" t="str">
        <f t="shared" si="11"/>
        <v>fulchje012010</v>
      </c>
      <c r="B718" s="19" t="s">
        <v>646</v>
      </c>
      <c r="C718" s="19">
        <v>2010</v>
      </c>
      <c r="D718" s="19" t="s">
        <v>2334</v>
      </c>
      <c r="E718" s="19">
        <v>1</v>
      </c>
      <c r="F718" s="19">
        <v>2</v>
      </c>
      <c r="G718" s="19">
        <v>0</v>
      </c>
      <c r="H718" s="19">
        <v>0</v>
      </c>
    </row>
    <row r="719" spans="1:8" x14ac:dyDescent="0.25">
      <c r="A719" s="14" t="str">
        <f t="shared" si="11"/>
        <v>fuldsa012010</v>
      </c>
      <c r="B719" s="19" t="s">
        <v>788</v>
      </c>
      <c r="C719" s="19">
        <v>2010</v>
      </c>
      <c r="D719" s="19" t="s">
        <v>2329</v>
      </c>
    </row>
    <row r="720" spans="1:8" x14ac:dyDescent="0.25">
      <c r="A720" s="14" t="str">
        <f t="shared" si="11"/>
        <v>fuldsa012010</v>
      </c>
      <c r="B720" s="19" t="s">
        <v>788</v>
      </c>
      <c r="C720" s="19">
        <v>2010</v>
      </c>
      <c r="D720" s="19" t="s">
        <v>2330</v>
      </c>
    </row>
    <row r="721" spans="1:8" x14ac:dyDescent="0.25">
      <c r="A721" s="14" t="str">
        <f t="shared" si="11"/>
        <v>fuldsa012010</v>
      </c>
      <c r="B721" s="19" t="s">
        <v>788</v>
      </c>
      <c r="C721" s="19">
        <v>2010</v>
      </c>
      <c r="D721" s="19" t="s">
        <v>2331</v>
      </c>
      <c r="E721" s="19">
        <v>23</v>
      </c>
      <c r="F721" s="19">
        <v>0</v>
      </c>
      <c r="G721" s="19">
        <v>0</v>
      </c>
      <c r="H721" s="19">
        <v>0</v>
      </c>
    </row>
    <row r="722" spans="1:8" x14ac:dyDescent="0.25">
      <c r="A722" s="14" t="str">
        <f t="shared" si="11"/>
        <v>furcara012010</v>
      </c>
      <c r="B722" s="19" t="s">
        <v>98</v>
      </c>
      <c r="C722" s="19">
        <v>2010</v>
      </c>
      <c r="D722" s="19" t="s">
        <v>2333</v>
      </c>
      <c r="E722" s="19">
        <v>127</v>
      </c>
      <c r="F722" s="19">
        <v>275</v>
      </c>
      <c r="G722" s="19">
        <v>19</v>
      </c>
      <c r="H722" s="19">
        <v>47</v>
      </c>
    </row>
    <row r="723" spans="1:8" x14ac:dyDescent="0.25">
      <c r="A723" s="14" t="str">
        <f t="shared" si="11"/>
        <v>gabinar012010</v>
      </c>
      <c r="B723" s="19" t="s">
        <v>1091</v>
      </c>
      <c r="C723" s="19">
        <v>2010</v>
      </c>
      <c r="D723" s="19" t="s">
        <v>2334</v>
      </c>
      <c r="E723" s="19">
        <v>1</v>
      </c>
      <c r="F723" s="19">
        <v>0</v>
      </c>
      <c r="G723" s="19">
        <v>0</v>
      </c>
      <c r="H723" s="19">
        <v>0</v>
      </c>
    </row>
    <row r="724" spans="1:8" x14ac:dyDescent="0.25">
      <c r="A724" s="14" t="str">
        <f t="shared" si="11"/>
        <v>galarar012010</v>
      </c>
      <c r="B724" s="19" t="s">
        <v>789</v>
      </c>
      <c r="C724" s="19">
        <v>2010</v>
      </c>
      <c r="D724" s="19" t="s">
        <v>2334</v>
      </c>
      <c r="E724" s="19">
        <v>6</v>
      </c>
      <c r="F724" s="19">
        <v>11</v>
      </c>
      <c r="G724" s="19">
        <v>3</v>
      </c>
      <c r="H724" s="19">
        <v>0</v>
      </c>
    </row>
    <row r="725" spans="1:8" x14ac:dyDescent="0.25">
      <c r="A725" s="14" t="str">
        <f t="shared" si="11"/>
        <v>gallase012010</v>
      </c>
      <c r="B725" s="19" t="s">
        <v>790</v>
      </c>
      <c r="C725" s="19">
        <v>2010</v>
      </c>
      <c r="D725" s="19" t="s">
        <v>2334</v>
      </c>
      <c r="E725" s="19">
        <v>0</v>
      </c>
      <c r="F725" s="19">
        <v>1</v>
      </c>
      <c r="G725" s="19">
        <v>0</v>
      </c>
      <c r="H725" s="19">
        <v>0</v>
      </c>
    </row>
    <row r="726" spans="1:8" x14ac:dyDescent="0.25">
      <c r="A726" s="14" t="str">
        <f t="shared" si="11"/>
        <v>gallase012010</v>
      </c>
      <c r="B726" s="19" t="s">
        <v>790</v>
      </c>
      <c r="C726" s="19">
        <v>2010</v>
      </c>
      <c r="D726" s="19" t="s">
        <v>2334</v>
      </c>
      <c r="E726" s="19">
        <v>3</v>
      </c>
      <c r="F726" s="19">
        <v>9</v>
      </c>
      <c r="G726" s="19">
        <v>0</v>
      </c>
      <c r="H726" s="19">
        <v>0</v>
      </c>
    </row>
    <row r="727" spans="1:8" x14ac:dyDescent="0.25">
      <c r="A727" s="14" t="str">
        <f t="shared" si="11"/>
        <v>gallayo012010</v>
      </c>
      <c r="B727" s="19" t="s">
        <v>791</v>
      </c>
      <c r="C727" s="19">
        <v>2010</v>
      </c>
      <c r="D727" s="19" t="s">
        <v>2334</v>
      </c>
      <c r="E727" s="19">
        <v>12</v>
      </c>
      <c r="F727" s="19">
        <v>24</v>
      </c>
      <c r="G727" s="19">
        <v>1</v>
      </c>
      <c r="H727" s="19">
        <v>2</v>
      </c>
    </row>
    <row r="728" spans="1:8" x14ac:dyDescent="0.25">
      <c r="A728" s="14" t="str">
        <f t="shared" si="11"/>
        <v>gamelma012010</v>
      </c>
      <c r="B728" s="19" t="s">
        <v>922</v>
      </c>
      <c r="C728" s="19">
        <v>2010</v>
      </c>
      <c r="D728" s="19" t="s">
        <v>40</v>
      </c>
      <c r="E728" s="19">
        <v>0</v>
      </c>
      <c r="F728" s="19">
        <v>0</v>
      </c>
      <c r="G728" s="19">
        <v>0</v>
      </c>
      <c r="H728" s="19">
        <v>0</v>
      </c>
    </row>
    <row r="729" spans="1:8" x14ac:dyDescent="0.25">
      <c r="A729" s="14" t="str">
        <f t="shared" si="11"/>
        <v>gamelma012010</v>
      </c>
      <c r="B729" s="19" t="s">
        <v>922</v>
      </c>
      <c r="C729" s="19">
        <v>2010</v>
      </c>
      <c r="D729" s="19" t="s">
        <v>2330</v>
      </c>
    </row>
    <row r="730" spans="1:8" x14ac:dyDescent="0.25">
      <c r="A730" s="14" t="str">
        <f t="shared" si="11"/>
        <v>gamelma012010</v>
      </c>
      <c r="B730" s="19" t="s">
        <v>922</v>
      </c>
      <c r="C730" s="19">
        <v>2010</v>
      </c>
      <c r="D730" s="19" t="s">
        <v>2331</v>
      </c>
      <c r="E730" s="19">
        <v>1</v>
      </c>
      <c r="F730" s="19">
        <v>0</v>
      </c>
      <c r="G730" s="19">
        <v>0</v>
      </c>
      <c r="H730" s="19">
        <v>0</v>
      </c>
    </row>
    <row r="731" spans="1:8" x14ac:dyDescent="0.25">
      <c r="A731" s="14" t="str">
        <f t="shared" si="11"/>
        <v>garcifr022010</v>
      </c>
      <c r="B731" s="19" t="s">
        <v>99</v>
      </c>
      <c r="C731" s="19">
        <v>2010</v>
      </c>
      <c r="D731" s="19" t="s">
        <v>2334</v>
      </c>
      <c r="E731" s="19">
        <v>14</v>
      </c>
      <c r="F731" s="19">
        <v>16</v>
      </c>
      <c r="G731" s="19">
        <v>2</v>
      </c>
      <c r="H731" s="19">
        <v>2</v>
      </c>
    </row>
    <row r="732" spans="1:8" x14ac:dyDescent="0.25">
      <c r="A732" s="14" t="str">
        <f t="shared" si="11"/>
        <v>garcija012010</v>
      </c>
      <c r="B732" s="19" t="s">
        <v>444</v>
      </c>
      <c r="C732" s="19">
        <v>2010</v>
      </c>
      <c r="D732" s="19" t="s">
        <v>2334</v>
      </c>
      <c r="E732" s="19">
        <v>0</v>
      </c>
      <c r="F732" s="19">
        <v>12</v>
      </c>
      <c r="G732" s="19">
        <v>1</v>
      </c>
      <c r="H732" s="19">
        <v>0</v>
      </c>
    </row>
    <row r="733" spans="1:8" x14ac:dyDescent="0.25">
      <c r="A733" s="14" t="str">
        <f t="shared" si="11"/>
        <v>garcija022010</v>
      </c>
      <c r="B733" s="19" t="s">
        <v>923</v>
      </c>
      <c r="C733" s="19">
        <v>2010</v>
      </c>
      <c r="D733" s="19" t="s">
        <v>2334</v>
      </c>
      <c r="E733" s="19">
        <v>5</v>
      </c>
      <c r="F733" s="19">
        <v>23</v>
      </c>
      <c r="G733" s="19">
        <v>0</v>
      </c>
      <c r="H733" s="19">
        <v>0</v>
      </c>
    </row>
    <row r="734" spans="1:8" x14ac:dyDescent="0.25">
      <c r="A734" s="14" t="str">
        <f t="shared" si="11"/>
        <v>gardnbr012010</v>
      </c>
      <c r="B734" s="19" t="s">
        <v>924</v>
      </c>
      <c r="C734" s="19">
        <v>2010</v>
      </c>
      <c r="D734" s="19" t="s">
        <v>2329</v>
      </c>
    </row>
    <row r="735" spans="1:8" x14ac:dyDescent="0.25">
      <c r="A735" s="14" t="str">
        <f t="shared" si="11"/>
        <v>gardnbr012010</v>
      </c>
      <c r="B735" s="19" t="s">
        <v>924</v>
      </c>
      <c r="C735" s="19">
        <v>2010</v>
      </c>
      <c r="D735" s="19" t="s">
        <v>2330</v>
      </c>
    </row>
    <row r="736" spans="1:8" x14ac:dyDescent="0.25">
      <c r="A736" s="14" t="str">
        <f t="shared" si="11"/>
        <v>gardnbr012010</v>
      </c>
      <c r="B736" s="19" t="s">
        <v>924</v>
      </c>
      <c r="C736" s="19">
        <v>2010</v>
      </c>
      <c r="D736" s="19" t="s">
        <v>2331</v>
      </c>
      <c r="E736" s="19">
        <v>287</v>
      </c>
      <c r="F736" s="19">
        <v>12</v>
      </c>
      <c r="G736" s="19">
        <v>1</v>
      </c>
      <c r="H736" s="19">
        <v>2</v>
      </c>
    </row>
    <row r="737" spans="1:8" x14ac:dyDescent="0.25">
      <c r="A737" s="14" t="str">
        <f t="shared" si="11"/>
        <v>garkory012010</v>
      </c>
      <c r="B737" s="19" t="s">
        <v>544</v>
      </c>
      <c r="C737" s="19">
        <v>2010</v>
      </c>
      <c r="D737" s="19" t="s">
        <v>2335</v>
      </c>
      <c r="E737" s="19">
        <v>17</v>
      </c>
      <c r="F737" s="19">
        <v>6</v>
      </c>
      <c r="G737" s="19">
        <v>0</v>
      </c>
      <c r="H737" s="19">
        <v>3</v>
      </c>
    </row>
    <row r="738" spans="1:8" x14ac:dyDescent="0.25">
      <c r="A738" s="14" t="str">
        <f t="shared" si="11"/>
        <v>garlajo012010</v>
      </c>
      <c r="B738" s="19" t="s">
        <v>100</v>
      </c>
      <c r="C738" s="19">
        <v>2010</v>
      </c>
      <c r="D738" s="19" t="s">
        <v>2334</v>
      </c>
      <c r="E738" s="19">
        <v>21</v>
      </c>
      <c r="F738" s="19">
        <v>36</v>
      </c>
      <c r="G738" s="19">
        <v>1</v>
      </c>
      <c r="H738" s="19">
        <v>4</v>
      </c>
    </row>
    <row r="739" spans="1:8" x14ac:dyDescent="0.25">
      <c r="A739" s="14" t="str">
        <f t="shared" si="11"/>
        <v>garzama012010</v>
      </c>
      <c r="B739" s="19" t="s">
        <v>647</v>
      </c>
      <c r="C739" s="19">
        <v>2010</v>
      </c>
      <c r="D739" s="19" t="s">
        <v>2334</v>
      </c>
      <c r="E739" s="19">
        <v>10</v>
      </c>
      <c r="F739" s="19">
        <v>13</v>
      </c>
      <c r="G739" s="19">
        <v>1</v>
      </c>
      <c r="H739" s="19">
        <v>0</v>
      </c>
    </row>
    <row r="740" spans="1:8" x14ac:dyDescent="0.25">
      <c r="A740" s="14" t="str">
        <f t="shared" si="11"/>
        <v>gaudich012010</v>
      </c>
      <c r="B740" s="19" t="s">
        <v>370</v>
      </c>
      <c r="C740" s="19">
        <v>2010</v>
      </c>
      <c r="D740" s="19" t="s">
        <v>2334</v>
      </c>
      <c r="E740" s="19">
        <v>1</v>
      </c>
      <c r="F740" s="19">
        <v>4</v>
      </c>
      <c r="G740" s="19">
        <v>0</v>
      </c>
      <c r="H740" s="19">
        <v>0</v>
      </c>
    </row>
    <row r="741" spans="1:8" x14ac:dyDescent="0.25">
      <c r="A741" s="14" t="str">
        <f t="shared" si="11"/>
        <v>gaudich012010</v>
      </c>
      <c r="B741" s="19" t="s">
        <v>370</v>
      </c>
      <c r="C741" s="19">
        <v>2010</v>
      </c>
      <c r="D741" s="19" t="s">
        <v>2334</v>
      </c>
      <c r="E741" s="19">
        <v>1</v>
      </c>
      <c r="F741" s="19">
        <v>2</v>
      </c>
      <c r="G741" s="19">
        <v>1</v>
      </c>
      <c r="H741" s="19">
        <v>0</v>
      </c>
    </row>
    <row r="742" spans="1:8" x14ac:dyDescent="0.25">
      <c r="A742" s="14" t="str">
        <f t="shared" si="11"/>
        <v>geedi012010</v>
      </c>
      <c r="B742" s="19" t="s">
        <v>1283</v>
      </c>
      <c r="C742" s="19">
        <v>2010</v>
      </c>
      <c r="D742" s="19" t="s">
        <v>2334</v>
      </c>
      <c r="E742" s="19">
        <v>2</v>
      </c>
      <c r="F742" s="19">
        <v>3</v>
      </c>
      <c r="G742" s="19">
        <v>0</v>
      </c>
      <c r="H742" s="19">
        <v>0</v>
      </c>
    </row>
    <row r="743" spans="1:8" x14ac:dyDescent="0.25">
      <c r="A743" s="14" t="str">
        <f t="shared" si="11"/>
        <v>gentrcr012010</v>
      </c>
      <c r="B743" s="19" t="s">
        <v>1092</v>
      </c>
      <c r="C743" s="19">
        <v>2010</v>
      </c>
      <c r="D743" s="19" t="s">
        <v>2329</v>
      </c>
    </row>
    <row r="744" spans="1:8" x14ac:dyDescent="0.25">
      <c r="A744" s="14" t="str">
        <f t="shared" si="11"/>
        <v>gentrcr012010</v>
      </c>
      <c r="B744" s="19" t="s">
        <v>1092</v>
      </c>
      <c r="C744" s="19">
        <v>2010</v>
      </c>
      <c r="D744" s="19" t="s">
        <v>2330</v>
      </c>
    </row>
    <row r="745" spans="1:8" x14ac:dyDescent="0.25">
      <c r="A745" s="14" t="str">
        <f t="shared" si="11"/>
        <v>gentrcr012010</v>
      </c>
      <c r="B745" s="19" t="s">
        <v>1092</v>
      </c>
      <c r="C745" s="19">
        <v>2010</v>
      </c>
      <c r="D745" s="19" t="s">
        <v>2331</v>
      </c>
      <c r="E745" s="19">
        <v>16</v>
      </c>
      <c r="F745" s="19">
        <v>1</v>
      </c>
      <c r="G745" s="19">
        <v>0</v>
      </c>
      <c r="H745" s="19">
        <v>0</v>
      </c>
    </row>
    <row r="746" spans="1:8" x14ac:dyDescent="0.25">
      <c r="A746" s="14" t="str">
        <f t="shared" si="11"/>
        <v>gentrcr012010</v>
      </c>
      <c r="B746" s="19" t="s">
        <v>1092</v>
      </c>
      <c r="C746" s="19">
        <v>2010</v>
      </c>
      <c r="D746" s="19" t="s">
        <v>2332</v>
      </c>
    </row>
    <row r="747" spans="1:8" x14ac:dyDescent="0.25">
      <c r="A747" s="14" t="str">
        <f t="shared" si="11"/>
        <v>germaes012010</v>
      </c>
      <c r="B747" s="19" t="s">
        <v>302</v>
      </c>
      <c r="C747" s="19">
        <v>2010</v>
      </c>
      <c r="D747" s="19" t="s">
        <v>39</v>
      </c>
      <c r="E747" s="19">
        <v>5</v>
      </c>
      <c r="F747" s="19">
        <v>6</v>
      </c>
      <c r="G747" s="19">
        <v>0</v>
      </c>
      <c r="H747" s="19">
        <v>2</v>
      </c>
    </row>
    <row r="748" spans="1:8" x14ac:dyDescent="0.25">
      <c r="A748" s="14" t="str">
        <f t="shared" si="11"/>
        <v>germaes012010</v>
      </c>
      <c r="B748" s="19" t="s">
        <v>302</v>
      </c>
      <c r="C748" s="19">
        <v>2010</v>
      </c>
      <c r="D748" s="19" t="s">
        <v>2330</v>
      </c>
    </row>
    <row r="749" spans="1:8" x14ac:dyDescent="0.25">
      <c r="A749" s="14" t="str">
        <f t="shared" si="11"/>
        <v>germaes012010</v>
      </c>
      <c r="B749" s="19" t="s">
        <v>302</v>
      </c>
      <c r="C749" s="19">
        <v>2010</v>
      </c>
      <c r="D749" s="19" t="s">
        <v>2331</v>
      </c>
      <c r="E749" s="19">
        <v>0</v>
      </c>
      <c r="F749" s="19">
        <v>0</v>
      </c>
      <c r="G749" s="19">
        <v>0</v>
      </c>
      <c r="H749" s="19">
        <v>0</v>
      </c>
    </row>
    <row r="750" spans="1:8" x14ac:dyDescent="0.25">
      <c r="A750" s="14" t="str">
        <f t="shared" si="11"/>
        <v>germaes012010</v>
      </c>
      <c r="B750" s="19" t="s">
        <v>302</v>
      </c>
      <c r="C750" s="19">
        <v>2010</v>
      </c>
      <c r="D750" s="19" t="s">
        <v>2333</v>
      </c>
      <c r="E750" s="19">
        <v>0</v>
      </c>
      <c r="F750" s="19">
        <v>0</v>
      </c>
      <c r="G750" s="19">
        <v>0</v>
      </c>
      <c r="H750" s="19">
        <v>0</v>
      </c>
    </row>
    <row r="751" spans="1:8" x14ac:dyDescent="0.25">
      <c r="A751" s="14" t="str">
        <f t="shared" si="11"/>
        <v>germaju012010</v>
      </c>
      <c r="B751" s="19" t="s">
        <v>446</v>
      </c>
      <c r="C751" s="19">
        <v>2010</v>
      </c>
      <c r="D751" s="19" t="s">
        <v>2334</v>
      </c>
      <c r="E751" s="19">
        <v>1</v>
      </c>
      <c r="F751" s="19">
        <v>6</v>
      </c>
      <c r="G751" s="19">
        <v>0</v>
      </c>
      <c r="H751" s="19">
        <v>0</v>
      </c>
    </row>
    <row r="752" spans="1:8" x14ac:dyDescent="0.25">
      <c r="A752" s="14" t="str">
        <f t="shared" si="11"/>
        <v>gerutjo012010</v>
      </c>
      <c r="B752" s="19" t="s">
        <v>371</v>
      </c>
      <c r="C752" s="19">
        <v>2010</v>
      </c>
      <c r="D752" s="19" t="s">
        <v>2329</v>
      </c>
    </row>
    <row r="753" spans="1:8" x14ac:dyDescent="0.25">
      <c r="A753" s="14" t="str">
        <f t="shared" si="11"/>
        <v>gerutjo012010</v>
      </c>
      <c r="B753" s="19" t="s">
        <v>371</v>
      </c>
      <c r="C753" s="19">
        <v>2010</v>
      </c>
      <c r="D753" s="19" t="s">
        <v>2330</v>
      </c>
    </row>
    <row r="754" spans="1:8" x14ac:dyDescent="0.25">
      <c r="A754" s="14" t="str">
        <f t="shared" si="11"/>
        <v>gerutjo012010</v>
      </c>
      <c r="B754" s="19" t="s">
        <v>371</v>
      </c>
      <c r="C754" s="19">
        <v>2010</v>
      </c>
      <c r="D754" s="19" t="s">
        <v>2331</v>
      </c>
      <c r="E754" s="19">
        <v>32</v>
      </c>
      <c r="F754" s="19">
        <v>3</v>
      </c>
      <c r="G754" s="19">
        <v>0</v>
      </c>
      <c r="H754" s="19">
        <v>1</v>
      </c>
    </row>
    <row r="755" spans="1:8" x14ac:dyDescent="0.25">
      <c r="A755" s="14" t="str">
        <f t="shared" si="11"/>
        <v>gerutjo012010</v>
      </c>
      <c r="B755" s="19" t="s">
        <v>371</v>
      </c>
      <c r="C755" s="19">
        <v>2010</v>
      </c>
      <c r="D755" s="19" t="s">
        <v>2332</v>
      </c>
    </row>
    <row r="756" spans="1:8" x14ac:dyDescent="0.25">
      <c r="A756" s="14" t="str">
        <f t="shared" si="11"/>
        <v>gervasa012010</v>
      </c>
      <c r="B756" s="19" t="s">
        <v>1093</v>
      </c>
      <c r="C756" s="19">
        <v>2010</v>
      </c>
      <c r="D756" s="19" t="s">
        <v>2334</v>
      </c>
      <c r="E756" s="19">
        <v>0</v>
      </c>
      <c r="F756" s="19">
        <v>1</v>
      </c>
      <c r="G756" s="19">
        <v>1</v>
      </c>
      <c r="H756" s="19">
        <v>0</v>
      </c>
    </row>
    <row r="757" spans="1:8" x14ac:dyDescent="0.25">
      <c r="A757" s="14" t="str">
        <f t="shared" si="11"/>
        <v>getzch012010</v>
      </c>
      <c r="B757" s="19" t="s">
        <v>925</v>
      </c>
      <c r="C757" s="19">
        <v>2010</v>
      </c>
      <c r="D757" s="19" t="s">
        <v>39</v>
      </c>
      <c r="E757" s="19">
        <v>113</v>
      </c>
      <c r="F757" s="19">
        <v>164</v>
      </c>
      <c r="G757" s="19">
        <v>3</v>
      </c>
      <c r="H757" s="19">
        <v>43</v>
      </c>
    </row>
    <row r="758" spans="1:8" x14ac:dyDescent="0.25">
      <c r="A758" s="14" t="str">
        <f t="shared" si="11"/>
        <v>getzch012010</v>
      </c>
      <c r="B758" s="19" t="s">
        <v>925</v>
      </c>
      <c r="C758" s="19">
        <v>2010</v>
      </c>
      <c r="D758" s="19" t="s">
        <v>40</v>
      </c>
      <c r="E758" s="19">
        <v>0</v>
      </c>
      <c r="F758" s="19">
        <v>0</v>
      </c>
      <c r="G758" s="19">
        <v>1</v>
      </c>
      <c r="H758" s="19">
        <v>0</v>
      </c>
    </row>
    <row r="759" spans="1:8" x14ac:dyDescent="0.25">
      <c r="A759" s="14" t="str">
        <f t="shared" si="11"/>
        <v>giambja012010</v>
      </c>
      <c r="B759" s="19" t="s">
        <v>101</v>
      </c>
      <c r="C759" s="19">
        <v>2010</v>
      </c>
      <c r="D759" s="19" t="s">
        <v>2335</v>
      </c>
      <c r="E759" s="19">
        <v>267</v>
      </c>
      <c r="F759" s="19">
        <v>8</v>
      </c>
      <c r="G759" s="19">
        <v>4</v>
      </c>
      <c r="H759" s="19">
        <v>25</v>
      </c>
    </row>
    <row r="760" spans="1:8" x14ac:dyDescent="0.25">
      <c r="A760" s="14" t="str">
        <f t="shared" si="11"/>
        <v>gibboja012010</v>
      </c>
      <c r="B760" s="19" t="s">
        <v>247</v>
      </c>
      <c r="C760" s="19">
        <v>2010</v>
      </c>
      <c r="D760" s="19" t="s">
        <v>2335</v>
      </c>
      <c r="E760" s="19">
        <v>16</v>
      </c>
      <c r="F760" s="19">
        <v>2</v>
      </c>
      <c r="G760" s="19">
        <v>0</v>
      </c>
      <c r="H760" s="19">
        <v>1</v>
      </c>
    </row>
    <row r="761" spans="1:8" x14ac:dyDescent="0.25">
      <c r="A761" s="14" t="str">
        <f t="shared" si="11"/>
        <v>gibboja012010</v>
      </c>
      <c r="B761" s="19" t="s">
        <v>247</v>
      </c>
      <c r="C761" s="19">
        <v>2010</v>
      </c>
      <c r="D761" s="19" t="s">
        <v>2330</v>
      </c>
    </row>
    <row r="762" spans="1:8" x14ac:dyDescent="0.25">
      <c r="A762" s="14" t="str">
        <f t="shared" si="11"/>
        <v>gibboja012010</v>
      </c>
      <c r="B762" s="19" t="s">
        <v>247</v>
      </c>
      <c r="C762" s="19">
        <v>2010</v>
      </c>
      <c r="D762" s="19" t="s">
        <v>2331</v>
      </c>
      <c r="E762" s="19">
        <v>25</v>
      </c>
      <c r="F762" s="19">
        <v>1</v>
      </c>
      <c r="G762" s="19">
        <v>1</v>
      </c>
      <c r="H762" s="19">
        <v>0</v>
      </c>
    </row>
    <row r="763" spans="1:8" x14ac:dyDescent="0.25">
      <c r="A763" s="14" t="str">
        <f t="shared" si="11"/>
        <v>gibboja012010</v>
      </c>
      <c r="B763" s="19" t="s">
        <v>247</v>
      </c>
      <c r="C763" s="19">
        <v>2010</v>
      </c>
      <c r="D763" s="19" t="s">
        <v>2332</v>
      </c>
    </row>
    <row r="764" spans="1:8" x14ac:dyDescent="0.25">
      <c r="A764" s="14" t="str">
        <f t="shared" si="11"/>
        <v>gilleco012010</v>
      </c>
      <c r="B764" s="19" t="s">
        <v>1284</v>
      </c>
      <c r="C764" s="19">
        <v>2010</v>
      </c>
      <c r="D764" s="19" t="s">
        <v>2329</v>
      </c>
    </row>
    <row r="765" spans="1:8" x14ac:dyDescent="0.25">
      <c r="A765" s="14" t="str">
        <f t="shared" si="11"/>
        <v>gilleco012010</v>
      </c>
      <c r="B765" s="19" t="s">
        <v>1284</v>
      </c>
      <c r="C765" s="19">
        <v>2010</v>
      </c>
      <c r="D765" s="19" t="s">
        <v>2330</v>
      </c>
    </row>
    <row r="766" spans="1:8" x14ac:dyDescent="0.25">
      <c r="A766" s="14" t="str">
        <f t="shared" si="11"/>
        <v>gilleco012010</v>
      </c>
      <c r="B766" s="19" t="s">
        <v>1284</v>
      </c>
      <c r="C766" s="19">
        <v>2010</v>
      </c>
      <c r="D766" s="19" t="s">
        <v>2331</v>
      </c>
      <c r="E766" s="19">
        <v>47</v>
      </c>
      <c r="F766" s="19">
        <v>1</v>
      </c>
      <c r="G766" s="19">
        <v>1</v>
      </c>
      <c r="H766" s="19">
        <v>0</v>
      </c>
    </row>
    <row r="767" spans="1:8" x14ac:dyDescent="0.25">
      <c r="A767" s="14" t="str">
        <f t="shared" si="11"/>
        <v>gilleco012010</v>
      </c>
      <c r="B767" s="19" t="s">
        <v>1284</v>
      </c>
      <c r="C767" s="19">
        <v>2010</v>
      </c>
      <c r="D767" s="19" t="s">
        <v>2332</v>
      </c>
    </row>
    <row r="768" spans="1:8" x14ac:dyDescent="0.25">
      <c r="A768" s="14" t="str">
        <f t="shared" si="11"/>
        <v>gimench012010</v>
      </c>
      <c r="B768" s="19" t="s">
        <v>1094</v>
      </c>
      <c r="C768" s="19">
        <v>2010</v>
      </c>
      <c r="D768" s="19" t="s">
        <v>2336</v>
      </c>
      <c r="E768" s="19">
        <v>109</v>
      </c>
      <c r="F768" s="19">
        <v>14</v>
      </c>
      <c r="G768" s="19">
        <v>1</v>
      </c>
      <c r="H768" s="19">
        <v>2</v>
      </c>
    </row>
    <row r="769" spans="1:8" x14ac:dyDescent="0.25">
      <c r="A769" s="14" t="str">
        <f t="shared" si="11"/>
        <v>gimench012010</v>
      </c>
      <c r="B769" s="19" t="s">
        <v>1094</v>
      </c>
      <c r="C769" s="19">
        <v>2010</v>
      </c>
      <c r="D769" s="19" t="s">
        <v>2330</v>
      </c>
    </row>
    <row r="770" spans="1:8" x14ac:dyDescent="0.25">
      <c r="A770" s="14" t="str">
        <f t="shared" si="11"/>
        <v>gimench012010</v>
      </c>
      <c r="B770" s="19" t="s">
        <v>1094</v>
      </c>
      <c r="C770" s="19">
        <v>2010</v>
      </c>
      <c r="D770" s="19" t="s">
        <v>2331</v>
      </c>
      <c r="E770" s="19">
        <v>1</v>
      </c>
      <c r="F770" s="19">
        <v>0</v>
      </c>
      <c r="G770" s="19">
        <v>0</v>
      </c>
      <c r="H770" s="19">
        <v>0</v>
      </c>
    </row>
    <row r="771" spans="1:8" x14ac:dyDescent="0.25">
      <c r="A771" s="14" t="str">
        <f t="shared" ref="A771:A834" si="12">B771&amp;C771</f>
        <v>gimench012010</v>
      </c>
      <c r="B771" s="19" t="s">
        <v>1094</v>
      </c>
      <c r="C771" s="19">
        <v>2010</v>
      </c>
      <c r="D771" s="19" t="s">
        <v>2332</v>
      </c>
    </row>
    <row r="772" spans="1:8" x14ac:dyDescent="0.25">
      <c r="A772" s="14" t="str">
        <f t="shared" si="12"/>
        <v>glaustr012010</v>
      </c>
      <c r="B772" s="19" t="s">
        <v>102</v>
      </c>
      <c r="C772" s="19">
        <v>2010</v>
      </c>
      <c r="D772" s="19" t="s">
        <v>2335</v>
      </c>
      <c r="E772" s="19">
        <v>977</v>
      </c>
      <c r="F772" s="19">
        <v>46</v>
      </c>
      <c r="G772" s="19">
        <v>9</v>
      </c>
      <c r="H772" s="19">
        <v>110</v>
      </c>
    </row>
    <row r="773" spans="1:8" x14ac:dyDescent="0.25">
      <c r="A773" s="14" t="str">
        <f t="shared" si="12"/>
        <v>glaustr012010</v>
      </c>
      <c r="B773" s="19" t="s">
        <v>102</v>
      </c>
      <c r="C773" s="19">
        <v>2010</v>
      </c>
      <c r="D773" s="19" t="s">
        <v>40</v>
      </c>
      <c r="E773" s="19">
        <v>0</v>
      </c>
      <c r="F773" s="19">
        <v>1</v>
      </c>
      <c r="G773" s="19">
        <v>0</v>
      </c>
      <c r="H773" s="19">
        <v>0</v>
      </c>
    </row>
    <row r="774" spans="1:8" x14ac:dyDescent="0.25">
      <c r="A774" s="14" t="str">
        <f t="shared" si="12"/>
        <v>gloadro012010</v>
      </c>
      <c r="B774" s="19" t="s">
        <v>103</v>
      </c>
      <c r="C774" s="19">
        <v>2010</v>
      </c>
      <c r="D774" s="19" t="s">
        <v>2335</v>
      </c>
      <c r="E774" s="19">
        <v>92</v>
      </c>
      <c r="F774" s="19">
        <v>6</v>
      </c>
      <c r="G774" s="19">
        <v>0</v>
      </c>
      <c r="H774" s="19">
        <v>9</v>
      </c>
    </row>
    <row r="775" spans="1:8" x14ac:dyDescent="0.25">
      <c r="A775" s="14" t="str">
        <f t="shared" si="12"/>
        <v>gloadro012010</v>
      </c>
      <c r="B775" s="19" t="s">
        <v>103</v>
      </c>
      <c r="C775" s="19">
        <v>2010</v>
      </c>
      <c r="D775" s="19" t="s">
        <v>2330</v>
      </c>
    </row>
    <row r="776" spans="1:8" x14ac:dyDescent="0.25">
      <c r="A776" s="14" t="str">
        <f t="shared" si="12"/>
        <v>gloadro012010</v>
      </c>
      <c r="B776" s="19" t="s">
        <v>103</v>
      </c>
      <c r="C776" s="19">
        <v>2010</v>
      </c>
      <c r="D776" s="19" t="s">
        <v>2331</v>
      </c>
      <c r="E776" s="19">
        <v>10</v>
      </c>
      <c r="F776" s="19">
        <v>0</v>
      </c>
      <c r="G776" s="19">
        <v>1</v>
      </c>
      <c r="H776" s="19">
        <v>0</v>
      </c>
    </row>
    <row r="777" spans="1:8" x14ac:dyDescent="0.25">
      <c r="A777" s="14" t="str">
        <f t="shared" si="12"/>
        <v>gloadro012010</v>
      </c>
      <c r="B777" s="19" t="s">
        <v>103</v>
      </c>
      <c r="C777" s="19">
        <v>2010</v>
      </c>
      <c r="D777" s="19" t="s">
        <v>2332</v>
      </c>
    </row>
    <row r="778" spans="1:8" x14ac:dyDescent="0.25">
      <c r="A778" s="14" t="str">
        <f t="shared" si="12"/>
        <v>golsogr012010</v>
      </c>
      <c r="B778" s="19" t="s">
        <v>927</v>
      </c>
      <c r="C778" s="19">
        <v>2010</v>
      </c>
      <c r="D778" s="19" t="s">
        <v>2329</v>
      </c>
    </row>
    <row r="779" spans="1:8" x14ac:dyDescent="0.25">
      <c r="A779" s="14" t="str">
        <f t="shared" si="12"/>
        <v>golsogr012010</v>
      </c>
      <c r="B779" s="19" t="s">
        <v>927</v>
      </c>
      <c r="C779" s="19">
        <v>2010</v>
      </c>
      <c r="D779" s="19" t="s">
        <v>2330</v>
      </c>
    </row>
    <row r="780" spans="1:8" x14ac:dyDescent="0.25">
      <c r="A780" s="14" t="str">
        <f t="shared" si="12"/>
        <v>golsogr012010</v>
      </c>
      <c r="B780" s="19" t="s">
        <v>927</v>
      </c>
      <c r="C780" s="19">
        <v>2010</v>
      </c>
      <c r="D780" s="19" t="s">
        <v>2331</v>
      </c>
      <c r="E780" s="19">
        <v>25</v>
      </c>
      <c r="F780" s="19">
        <v>1</v>
      </c>
      <c r="G780" s="19">
        <v>0</v>
      </c>
      <c r="H780" s="19">
        <v>1</v>
      </c>
    </row>
    <row r="781" spans="1:8" x14ac:dyDescent="0.25">
      <c r="A781" s="14" t="str">
        <f t="shared" si="12"/>
        <v>golsogr012010</v>
      </c>
      <c r="B781" s="19" t="s">
        <v>927</v>
      </c>
      <c r="C781" s="19">
        <v>2010</v>
      </c>
      <c r="D781" s="19" t="s">
        <v>2332</v>
      </c>
    </row>
    <row r="782" spans="1:8" x14ac:dyDescent="0.25">
      <c r="A782" s="14" t="str">
        <f t="shared" si="12"/>
        <v>gomesjo012010</v>
      </c>
      <c r="B782" s="19" t="s">
        <v>372</v>
      </c>
      <c r="C782" s="19">
        <v>2010</v>
      </c>
      <c r="D782" s="19" t="s">
        <v>2330</v>
      </c>
    </row>
    <row r="783" spans="1:8" x14ac:dyDescent="0.25">
      <c r="A783" s="14" t="str">
        <f t="shared" si="12"/>
        <v>gomesjo012010</v>
      </c>
      <c r="B783" s="19" t="s">
        <v>372</v>
      </c>
      <c r="C783" s="19">
        <v>2010</v>
      </c>
      <c r="D783" s="19" t="s">
        <v>2331</v>
      </c>
      <c r="E783" s="19">
        <v>197</v>
      </c>
      <c r="F783" s="19">
        <v>6</v>
      </c>
      <c r="G783" s="19">
        <v>4</v>
      </c>
      <c r="H783" s="19">
        <v>1</v>
      </c>
    </row>
    <row r="784" spans="1:8" x14ac:dyDescent="0.25">
      <c r="A784" s="14" t="str">
        <f t="shared" si="12"/>
        <v>gomezca012010</v>
      </c>
      <c r="B784" s="19" t="s">
        <v>792</v>
      </c>
      <c r="C784" s="19">
        <v>2010</v>
      </c>
      <c r="D784" s="19" t="s">
        <v>2329</v>
      </c>
    </row>
    <row r="785" spans="1:8" x14ac:dyDescent="0.25">
      <c r="A785" s="14" t="str">
        <f t="shared" si="12"/>
        <v>gomezca012010</v>
      </c>
      <c r="B785" s="19" t="s">
        <v>792</v>
      </c>
      <c r="C785" s="19">
        <v>2010</v>
      </c>
      <c r="D785" s="19" t="s">
        <v>2330</v>
      </c>
    </row>
    <row r="786" spans="1:8" x14ac:dyDescent="0.25">
      <c r="A786" s="14" t="str">
        <f t="shared" si="12"/>
        <v>gomezca012010</v>
      </c>
      <c r="B786" s="19" t="s">
        <v>792</v>
      </c>
      <c r="C786" s="19">
        <v>2010</v>
      </c>
      <c r="D786" s="19" t="s">
        <v>2331</v>
      </c>
      <c r="E786" s="19">
        <v>157</v>
      </c>
      <c r="F786" s="19">
        <v>2</v>
      </c>
      <c r="G786" s="19">
        <v>5</v>
      </c>
      <c r="H786" s="19">
        <v>0</v>
      </c>
    </row>
    <row r="787" spans="1:8" x14ac:dyDescent="0.25">
      <c r="A787" s="14" t="str">
        <f t="shared" si="12"/>
        <v>gomezca012010</v>
      </c>
      <c r="B787" s="19" t="s">
        <v>792</v>
      </c>
      <c r="C787" s="19">
        <v>2010</v>
      </c>
      <c r="D787" s="19" t="s">
        <v>2332</v>
      </c>
    </row>
    <row r="788" spans="1:8" x14ac:dyDescent="0.25">
      <c r="A788" s="14" t="str">
        <f t="shared" si="12"/>
        <v>gomezje012010</v>
      </c>
      <c r="B788" s="19" t="s">
        <v>1285</v>
      </c>
      <c r="C788" s="19">
        <v>2010</v>
      </c>
      <c r="D788" s="19" t="s">
        <v>2334</v>
      </c>
      <c r="E788" s="19">
        <v>7</v>
      </c>
      <c r="F788" s="19">
        <v>6</v>
      </c>
      <c r="G788" s="19">
        <v>0</v>
      </c>
      <c r="H788" s="19">
        <v>0</v>
      </c>
    </row>
    <row r="789" spans="1:8" x14ac:dyDescent="0.25">
      <c r="A789" s="14" t="str">
        <f t="shared" si="12"/>
        <v>gonzaad012010</v>
      </c>
      <c r="B789" s="19" t="s">
        <v>447</v>
      </c>
      <c r="C789" s="19">
        <v>2010</v>
      </c>
      <c r="D789" s="19" t="s">
        <v>2335</v>
      </c>
      <c r="E789" s="19">
        <v>1324</v>
      </c>
      <c r="F789" s="19">
        <v>127</v>
      </c>
      <c r="G789" s="19">
        <v>8</v>
      </c>
      <c r="H789" s="19">
        <v>125</v>
      </c>
    </row>
    <row r="790" spans="1:8" x14ac:dyDescent="0.25">
      <c r="A790" s="14" t="str">
        <f t="shared" si="12"/>
        <v>gonzaal022010</v>
      </c>
      <c r="B790" s="19" t="s">
        <v>104</v>
      </c>
      <c r="C790" s="19">
        <v>2010</v>
      </c>
      <c r="D790" s="19" t="s">
        <v>2333</v>
      </c>
      <c r="E790" s="19">
        <v>104</v>
      </c>
      <c r="F790" s="19">
        <v>272</v>
      </c>
      <c r="G790" s="19">
        <v>11</v>
      </c>
      <c r="H790" s="19">
        <v>67</v>
      </c>
    </row>
    <row r="791" spans="1:8" x14ac:dyDescent="0.25">
      <c r="A791" s="14" t="str">
        <f t="shared" si="12"/>
        <v>gonzaal022010</v>
      </c>
      <c r="B791" s="19" t="s">
        <v>104</v>
      </c>
      <c r="C791" s="19">
        <v>2010</v>
      </c>
      <c r="D791" s="19" t="s">
        <v>2333</v>
      </c>
      <c r="E791" s="19">
        <v>91</v>
      </c>
      <c r="F791" s="19">
        <v>214</v>
      </c>
      <c r="G791" s="19">
        <v>8</v>
      </c>
      <c r="H791" s="19">
        <v>49</v>
      </c>
    </row>
    <row r="792" spans="1:8" x14ac:dyDescent="0.25">
      <c r="A792" s="14" t="str">
        <f t="shared" si="12"/>
        <v>gonzaal032010</v>
      </c>
      <c r="B792" s="19" t="s">
        <v>793</v>
      </c>
      <c r="C792" s="19">
        <v>2010</v>
      </c>
      <c r="D792" s="19" t="s">
        <v>2335</v>
      </c>
      <c r="E792" s="19">
        <v>15</v>
      </c>
      <c r="F792" s="19">
        <v>0</v>
      </c>
      <c r="G792" s="19">
        <v>0</v>
      </c>
      <c r="H792" s="19">
        <v>3</v>
      </c>
    </row>
    <row r="793" spans="1:8" x14ac:dyDescent="0.25">
      <c r="A793" s="14" t="str">
        <f t="shared" si="12"/>
        <v>gonzaal032010</v>
      </c>
      <c r="B793" s="19" t="s">
        <v>793</v>
      </c>
      <c r="C793" s="19">
        <v>2010</v>
      </c>
      <c r="D793" s="19" t="s">
        <v>39</v>
      </c>
      <c r="E793" s="19">
        <v>35</v>
      </c>
      <c r="F793" s="19">
        <v>42</v>
      </c>
      <c r="G793" s="19">
        <v>1</v>
      </c>
      <c r="H793" s="19">
        <v>16</v>
      </c>
    </row>
    <row r="794" spans="1:8" x14ac:dyDescent="0.25">
      <c r="A794" s="14" t="str">
        <f t="shared" si="12"/>
        <v>gonzaal032010</v>
      </c>
      <c r="B794" s="19" t="s">
        <v>793</v>
      </c>
      <c r="C794" s="19">
        <v>2010</v>
      </c>
      <c r="D794" s="19" t="s">
        <v>40</v>
      </c>
      <c r="E794" s="19">
        <v>16</v>
      </c>
      <c r="F794" s="19">
        <v>47</v>
      </c>
      <c r="G794" s="19">
        <v>3</v>
      </c>
      <c r="H794" s="19">
        <v>3</v>
      </c>
    </row>
    <row r="795" spans="1:8" x14ac:dyDescent="0.25">
      <c r="A795" s="14" t="str">
        <f t="shared" si="12"/>
        <v>gonzaal032010</v>
      </c>
      <c r="B795" s="19" t="s">
        <v>793</v>
      </c>
      <c r="C795" s="19">
        <v>2010</v>
      </c>
      <c r="D795" s="19" t="s">
        <v>2331</v>
      </c>
      <c r="E795" s="19">
        <v>0</v>
      </c>
      <c r="F795" s="19">
        <v>0</v>
      </c>
      <c r="G795" s="19">
        <v>0</v>
      </c>
      <c r="H795" s="19">
        <v>0</v>
      </c>
    </row>
    <row r="796" spans="1:8" x14ac:dyDescent="0.25">
      <c r="A796" s="14" t="str">
        <f t="shared" si="12"/>
        <v>gonzaal032010</v>
      </c>
      <c r="B796" s="19" t="s">
        <v>793</v>
      </c>
      <c r="C796" s="19">
        <v>2010</v>
      </c>
      <c r="D796" s="19" t="s">
        <v>2332</v>
      </c>
    </row>
    <row r="797" spans="1:8" x14ac:dyDescent="0.25">
      <c r="A797" s="14" t="str">
        <f t="shared" si="12"/>
        <v>gonzaal032010</v>
      </c>
      <c r="B797" s="19" t="s">
        <v>793</v>
      </c>
      <c r="C797" s="19">
        <v>2010</v>
      </c>
      <c r="D797" s="19" t="s">
        <v>2333</v>
      </c>
      <c r="E797" s="19">
        <v>9</v>
      </c>
      <c r="F797" s="19">
        <v>26</v>
      </c>
      <c r="G797" s="19">
        <v>1</v>
      </c>
      <c r="H797" s="19">
        <v>6</v>
      </c>
    </row>
    <row r="798" spans="1:8" x14ac:dyDescent="0.25">
      <c r="A798" s="14" t="str">
        <f t="shared" si="12"/>
        <v>gonzaca012010</v>
      </c>
      <c r="B798" s="19" t="s">
        <v>928</v>
      </c>
      <c r="C798" s="19">
        <v>2010</v>
      </c>
      <c r="D798" s="19" t="s">
        <v>2329</v>
      </c>
    </row>
    <row r="799" spans="1:8" x14ac:dyDescent="0.25">
      <c r="A799" s="14" t="str">
        <f t="shared" si="12"/>
        <v>gonzaca012010</v>
      </c>
      <c r="B799" s="19" t="s">
        <v>928</v>
      </c>
      <c r="C799" s="19">
        <v>2010</v>
      </c>
      <c r="D799" s="19" t="s">
        <v>2330</v>
      </c>
    </row>
    <row r="800" spans="1:8" x14ac:dyDescent="0.25">
      <c r="A800" s="14" t="str">
        <f t="shared" si="12"/>
        <v>gonzaca012010</v>
      </c>
      <c r="B800" s="19" t="s">
        <v>928</v>
      </c>
      <c r="C800" s="19">
        <v>2010</v>
      </c>
      <c r="D800" s="19" t="s">
        <v>2331</v>
      </c>
      <c r="E800" s="19">
        <v>259</v>
      </c>
      <c r="F800" s="19">
        <v>8</v>
      </c>
      <c r="G800" s="19">
        <v>1</v>
      </c>
      <c r="H800" s="19">
        <v>1</v>
      </c>
    </row>
    <row r="801" spans="1:8" x14ac:dyDescent="0.25">
      <c r="A801" s="14" t="str">
        <f t="shared" si="12"/>
        <v>gonzaca012010</v>
      </c>
      <c r="B801" s="19" t="s">
        <v>928</v>
      </c>
      <c r="C801" s="19">
        <v>2010</v>
      </c>
      <c r="D801" s="19" t="s">
        <v>2332</v>
      </c>
    </row>
    <row r="802" spans="1:8" x14ac:dyDescent="0.25">
      <c r="A802" s="14" t="str">
        <f t="shared" si="12"/>
        <v>gonzaen012010</v>
      </c>
      <c r="B802" s="19" t="s">
        <v>649</v>
      </c>
      <c r="C802" s="19">
        <v>2010</v>
      </c>
      <c r="D802" s="19" t="s">
        <v>2334</v>
      </c>
      <c r="E802" s="19">
        <v>3</v>
      </c>
      <c r="F802" s="19">
        <v>2</v>
      </c>
      <c r="G802" s="19">
        <v>0</v>
      </c>
      <c r="H802" s="19">
        <v>0</v>
      </c>
    </row>
    <row r="803" spans="1:8" x14ac:dyDescent="0.25">
      <c r="A803" s="14" t="str">
        <f t="shared" si="12"/>
        <v>gonzagi012010</v>
      </c>
      <c r="B803" s="19" t="s">
        <v>929</v>
      </c>
      <c r="C803" s="19">
        <v>2010</v>
      </c>
      <c r="D803" s="19" t="s">
        <v>2334</v>
      </c>
      <c r="E803" s="19">
        <v>7</v>
      </c>
      <c r="F803" s="19">
        <v>33</v>
      </c>
      <c r="G803" s="19">
        <v>1</v>
      </c>
      <c r="H803" s="19">
        <v>0</v>
      </c>
    </row>
    <row r="804" spans="1:8" x14ac:dyDescent="0.25">
      <c r="A804" s="14" t="str">
        <f t="shared" si="12"/>
        <v>gonzami022010</v>
      </c>
      <c r="B804" s="19" t="s">
        <v>374</v>
      </c>
      <c r="C804" s="19">
        <v>2010</v>
      </c>
      <c r="D804" s="19" t="s">
        <v>2334</v>
      </c>
      <c r="E804" s="19">
        <v>0</v>
      </c>
      <c r="F804" s="19">
        <v>0</v>
      </c>
      <c r="G804" s="19">
        <v>1</v>
      </c>
      <c r="H804" s="19">
        <v>0</v>
      </c>
    </row>
    <row r="805" spans="1:8" x14ac:dyDescent="0.25">
      <c r="A805" s="14" t="str">
        <f t="shared" si="12"/>
        <v>gordoal012010</v>
      </c>
      <c r="B805" s="19" t="s">
        <v>794</v>
      </c>
      <c r="C805" s="19">
        <v>2010</v>
      </c>
      <c r="D805" s="19" t="s">
        <v>2335</v>
      </c>
      <c r="E805" s="19">
        <v>1</v>
      </c>
      <c r="F805" s="19">
        <v>0</v>
      </c>
      <c r="G805" s="19">
        <v>0</v>
      </c>
      <c r="H805" s="19">
        <v>0</v>
      </c>
    </row>
    <row r="806" spans="1:8" x14ac:dyDescent="0.25">
      <c r="A806" s="14" t="str">
        <f t="shared" si="12"/>
        <v>gordoal012010</v>
      </c>
      <c r="B806" s="19" t="s">
        <v>794</v>
      </c>
      <c r="C806" s="19">
        <v>2010</v>
      </c>
      <c r="D806" s="19" t="s">
        <v>40</v>
      </c>
      <c r="E806" s="19">
        <v>3</v>
      </c>
      <c r="F806" s="19">
        <v>10</v>
      </c>
      <c r="G806" s="19">
        <v>4</v>
      </c>
      <c r="H806" s="19">
        <v>0</v>
      </c>
    </row>
    <row r="807" spans="1:8" x14ac:dyDescent="0.25">
      <c r="A807" s="14" t="str">
        <f t="shared" si="12"/>
        <v>gordoal012010</v>
      </c>
      <c r="B807" s="19" t="s">
        <v>794</v>
      </c>
      <c r="C807" s="19">
        <v>2010</v>
      </c>
      <c r="D807" s="19" t="s">
        <v>2330</v>
      </c>
    </row>
    <row r="808" spans="1:8" x14ac:dyDescent="0.25">
      <c r="A808" s="14" t="str">
        <f t="shared" si="12"/>
        <v>gordoal012010</v>
      </c>
      <c r="B808" s="19" t="s">
        <v>794</v>
      </c>
      <c r="C808" s="19">
        <v>2010</v>
      </c>
      <c r="D808" s="19" t="s">
        <v>2331</v>
      </c>
      <c r="E808" s="19">
        <v>137</v>
      </c>
      <c r="F808" s="19">
        <v>2</v>
      </c>
      <c r="G808" s="19">
        <v>3</v>
      </c>
      <c r="H808" s="19">
        <v>1</v>
      </c>
    </row>
    <row r="809" spans="1:8" x14ac:dyDescent="0.25">
      <c r="A809" s="14" t="str">
        <f t="shared" si="12"/>
        <v>gordoal012010</v>
      </c>
      <c r="B809" s="19" t="s">
        <v>794</v>
      </c>
      <c r="C809" s="19">
        <v>2010</v>
      </c>
      <c r="D809" s="19" t="s">
        <v>2332</v>
      </c>
    </row>
    <row r="810" spans="1:8" x14ac:dyDescent="0.25">
      <c r="A810" s="14" t="str">
        <f t="shared" si="12"/>
        <v>gorzeto012010</v>
      </c>
      <c r="B810" s="19" t="s">
        <v>545</v>
      </c>
      <c r="C810" s="19">
        <v>2010</v>
      </c>
      <c r="D810" s="19" t="s">
        <v>2334</v>
      </c>
      <c r="E810" s="19">
        <v>5</v>
      </c>
      <c r="F810" s="19">
        <v>16</v>
      </c>
      <c r="G810" s="19">
        <v>1</v>
      </c>
      <c r="H810" s="19">
        <v>0</v>
      </c>
    </row>
    <row r="811" spans="1:8" x14ac:dyDescent="0.25">
      <c r="A811" s="14" t="str">
        <f t="shared" si="12"/>
        <v>grabojo022010</v>
      </c>
      <c r="B811" s="19" t="s">
        <v>375</v>
      </c>
      <c r="C811" s="19">
        <v>2010</v>
      </c>
      <c r="D811" s="19" t="s">
        <v>2334</v>
      </c>
      <c r="E811" s="19">
        <v>1</v>
      </c>
      <c r="F811" s="19">
        <v>3</v>
      </c>
      <c r="G811" s="19">
        <v>2</v>
      </c>
      <c r="H811" s="19">
        <v>0</v>
      </c>
    </row>
    <row r="812" spans="1:8" x14ac:dyDescent="0.25">
      <c r="A812" s="14" t="str">
        <f t="shared" si="12"/>
        <v>grandcu012010</v>
      </c>
      <c r="B812" s="19" t="s">
        <v>448</v>
      </c>
      <c r="C812" s="19">
        <v>2010</v>
      </c>
      <c r="D812" s="19" t="s">
        <v>2329</v>
      </c>
    </row>
    <row r="813" spans="1:8" x14ac:dyDescent="0.25">
      <c r="A813" s="14" t="str">
        <f t="shared" si="12"/>
        <v>grandcu012010</v>
      </c>
      <c r="B813" s="19" t="s">
        <v>448</v>
      </c>
      <c r="C813" s="19">
        <v>2010</v>
      </c>
      <c r="D813" s="19" t="s">
        <v>2331</v>
      </c>
      <c r="E813" s="19">
        <v>316</v>
      </c>
      <c r="F813" s="19">
        <v>5</v>
      </c>
      <c r="G813" s="19">
        <v>2</v>
      </c>
      <c r="H813" s="19">
        <v>2</v>
      </c>
    </row>
    <row r="814" spans="1:8" x14ac:dyDescent="0.25">
      <c r="A814" s="14" t="str">
        <f t="shared" si="12"/>
        <v>grayje022010</v>
      </c>
      <c r="B814" s="19" t="s">
        <v>931</v>
      </c>
      <c r="C814" s="19">
        <v>2010</v>
      </c>
      <c r="D814" s="19" t="s">
        <v>2334</v>
      </c>
      <c r="E814" s="19">
        <v>0</v>
      </c>
      <c r="F814" s="19">
        <v>2</v>
      </c>
      <c r="G814" s="19">
        <v>0</v>
      </c>
      <c r="H814" s="19">
        <v>1</v>
      </c>
    </row>
    <row r="815" spans="1:8" x14ac:dyDescent="0.25">
      <c r="A815" s="14" t="str">
        <f t="shared" si="12"/>
        <v>greenni012010</v>
      </c>
      <c r="B815" s="19" t="s">
        <v>449</v>
      </c>
      <c r="C815" s="19">
        <v>2010</v>
      </c>
      <c r="D815" s="19" t="s">
        <v>39</v>
      </c>
      <c r="E815" s="19">
        <v>4</v>
      </c>
      <c r="F815" s="19">
        <v>9</v>
      </c>
      <c r="G815" s="19">
        <v>0</v>
      </c>
      <c r="H815" s="19">
        <v>2</v>
      </c>
    </row>
    <row r="816" spans="1:8" x14ac:dyDescent="0.25">
      <c r="A816" s="14" t="str">
        <f t="shared" si="12"/>
        <v>greenni012010</v>
      </c>
      <c r="B816" s="19" t="s">
        <v>449</v>
      </c>
      <c r="C816" s="19">
        <v>2010</v>
      </c>
      <c r="D816" s="19" t="s">
        <v>39</v>
      </c>
      <c r="E816" s="19">
        <v>3</v>
      </c>
      <c r="F816" s="19">
        <v>8</v>
      </c>
      <c r="G816" s="19">
        <v>0</v>
      </c>
      <c r="H816" s="19">
        <v>0</v>
      </c>
    </row>
    <row r="817" spans="1:8" x14ac:dyDescent="0.25">
      <c r="A817" s="14" t="str">
        <f t="shared" si="12"/>
        <v>greenni012010</v>
      </c>
      <c r="B817" s="19" t="s">
        <v>449</v>
      </c>
      <c r="C817" s="19">
        <v>2010</v>
      </c>
      <c r="D817" s="19" t="s">
        <v>2333</v>
      </c>
      <c r="E817" s="19">
        <v>0</v>
      </c>
      <c r="F817" s="19">
        <v>0</v>
      </c>
      <c r="G817" s="19">
        <v>0</v>
      </c>
      <c r="H817" s="19">
        <v>0</v>
      </c>
    </row>
    <row r="818" spans="1:8" x14ac:dyDescent="0.25">
      <c r="A818" s="14" t="str">
        <f t="shared" si="12"/>
        <v>greenni012010</v>
      </c>
      <c r="B818" s="19" t="s">
        <v>449</v>
      </c>
      <c r="C818" s="19">
        <v>2010</v>
      </c>
      <c r="D818" s="19" t="s">
        <v>2333</v>
      </c>
      <c r="E818" s="19">
        <v>3</v>
      </c>
      <c r="F818" s="19">
        <v>2</v>
      </c>
      <c r="G818" s="19">
        <v>0</v>
      </c>
      <c r="H818" s="19">
        <v>0</v>
      </c>
    </row>
    <row r="819" spans="1:8" x14ac:dyDescent="0.25">
      <c r="A819" s="14" t="str">
        <f t="shared" si="12"/>
        <v>greense012010</v>
      </c>
      <c r="B819" s="19" t="s">
        <v>650</v>
      </c>
      <c r="C819" s="19">
        <v>2010</v>
      </c>
      <c r="D819" s="19" t="s">
        <v>2334</v>
      </c>
      <c r="E819" s="19">
        <v>1</v>
      </c>
      <c r="F819" s="19">
        <v>1</v>
      </c>
      <c r="G819" s="19">
        <v>0</v>
      </c>
      <c r="H819" s="19">
        <v>0</v>
      </c>
    </row>
    <row r="820" spans="1:8" x14ac:dyDescent="0.25">
      <c r="A820" s="14" t="str">
        <f t="shared" si="12"/>
        <v>greenty022010</v>
      </c>
      <c r="B820" s="19" t="s">
        <v>1095</v>
      </c>
      <c r="C820" s="19">
        <v>2010</v>
      </c>
      <c r="D820" s="19" t="s">
        <v>39</v>
      </c>
      <c r="E820" s="19">
        <v>7</v>
      </c>
      <c r="F820" s="19">
        <v>22</v>
      </c>
      <c r="G820" s="19">
        <v>2</v>
      </c>
      <c r="H820" s="19">
        <v>6</v>
      </c>
    </row>
    <row r="821" spans="1:8" x14ac:dyDescent="0.25">
      <c r="A821" s="14" t="str">
        <f t="shared" si="12"/>
        <v>greenty022010</v>
      </c>
      <c r="B821" s="19" t="s">
        <v>1095</v>
      </c>
      <c r="C821" s="19">
        <v>2010</v>
      </c>
      <c r="D821" s="19" t="s">
        <v>40</v>
      </c>
      <c r="E821" s="19">
        <v>1</v>
      </c>
      <c r="F821" s="19">
        <v>12</v>
      </c>
      <c r="G821" s="19">
        <v>1</v>
      </c>
      <c r="H821" s="19">
        <v>0</v>
      </c>
    </row>
    <row r="822" spans="1:8" x14ac:dyDescent="0.25">
      <c r="A822" s="14" t="str">
        <f t="shared" si="12"/>
        <v>greenty022010</v>
      </c>
      <c r="B822" s="19" t="s">
        <v>1095</v>
      </c>
      <c r="C822" s="19">
        <v>2010</v>
      </c>
      <c r="D822" s="19" t="s">
        <v>2333</v>
      </c>
      <c r="E822" s="19">
        <v>22</v>
      </c>
      <c r="F822" s="19">
        <v>49</v>
      </c>
      <c r="G822" s="19">
        <v>5</v>
      </c>
      <c r="H822" s="19">
        <v>12</v>
      </c>
    </row>
    <row r="823" spans="1:8" x14ac:dyDescent="0.25">
      <c r="A823" s="14" t="str">
        <f t="shared" si="12"/>
        <v>gregelu012010</v>
      </c>
      <c r="B823" s="19" t="s">
        <v>1096</v>
      </c>
      <c r="C823" s="19">
        <v>2010</v>
      </c>
      <c r="D823" s="19" t="s">
        <v>2334</v>
      </c>
      <c r="E823" s="19">
        <v>8</v>
      </c>
      <c r="F823" s="19">
        <v>14</v>
      </c>
      <c r="G823" s="19">
        <v>0</v>
      </c>
      <c r="H823" s="19">
        <v>1</v>
      </c>
    </row>
    <row r="824" spans="1:8" x14ac:dyDescent="0.25">
      <c r="A824" s="14" t="str">
        <f t="shared" si="12"/>
        <v>greggke012010</v>
      </c>
      <c r="B824" s="19" t="s">
        <v>376</v>
      </c>
      <c r="C824" s="19">
        <v>2010</v>
      </c>
      <c r="D824" s="19" t="s">
        <v>2334</v>
      </c>
      <c r="E824" s="19">
        <v>3</v>
      </c>
      <c r="F824" s="19">
        <v>3</v>
      </c>
      <c r="G824" s="19">
        <v>1</v>
      </c>
      <c r="H824" s="19">
        <v>0</v>
      </c>
    </row>
    <row r="825" spans="1:8" x14ac:dyDescent="0.25">
      <c r="A825" s="14" t="str">
        <f t="shared" si="12"/>
        <v>greinza012010</v>
      </c>
      <c r="B825" s="19" t="s">
        <v>450</v>
      </c>
      <c r="C825" s="19">
        <v>2010</v>
      </c>
      <c r="D825" s="19" t="s">
        <v>2334</v>
      </c>
      <c r="E825" s="19">
        <v>14</v>
      </c>
      <c r="F825" s="19">
        <v>34</v>
      </c>
      <c r="G825" s="19">
        <v>1</v>
      </c>
      <c r="H825" s="19">
        <v>1</v>
      </c>
    </row>
    <row r="826" spans="1:8" x14ac:dyDescent="0.25">
      <c r="A826" s="14" t="str">
        <f t="shared" si="12"/>
        <v>grossga012010</v>
      </c>
      <c r="B826" s="19" t="s">
        <v>451</v>
      </c>
      <c r="C826" s="19">
        <v>2010</v>
      </c>
      <c r="D826" s="19" t="s">
        <v>2329</v>
      </c>
    </row>
    <row r="827" spans="1:8" x14ac:dyDescent="0.25">
      <c r="A827" s="14" t="str">
        <f t="shared" si="12"/>
        <v>grossga012010</v>
      </c>
      <c r="B827" s="19" t="s">
        <v>451</v>
      </c>
      <c r="C827" s="19">
        <v>2010</v>
      </c>
      <c r="D827" s="19" t="s">
        <v>2330</v>
      </c>
    </row>
    <row r="828" spans="1:8" x14ac:dyDescent="0.25">
      <c r="A828" s="14" t="str">
        <f t="shared" si="12"/>
        <v>grossga012010</v>
      </c>
      <c r="B828" s="19" t="s">
        <v>451</v>
      </c>
      <c r="C828" s="19">
        <v>2010</v>
      </c>
      <c r="D828" s="19" t="s">
        <v>2331</v>
      </c>
      <c r="E828" s="19">
        <v>112</v>
      </c>
      <c r="F828" s="19">
        <v>6</v>
      </c>
      <c r="G828" s="19">
        <v>1</v>
      </c>
      <c r="H828" s="19">
        <v>0</v>
      </c>
    </row>
    <row r="829" spans="1:8" x14ac:dyDescent="0.25">
      <c r="A829" s="14" t="str">
        <f t="shared" si="12"/>
        <v>grossga012010</v>
      </c>
      <c r="B829" s="19" t="s">
        <v>451</v>
      </c>
      <c r="C829" s="19">
        <v>2010</v>
      </c>
      <c r="D829" s="19" t="s">
        <v>2332</v>
      </c>
    </row>
    <row r="830" spans="1:8" x14ac:dyDescent="0.25">
      <c r="A830" s="14" t="str">
        <f t="shared" si="12"/>
        <v>grudzma012010</v>
      </c>
      <c r="B830" s="19" t="s">
        <v>107</v>
      </c>
      <c r="C830" s="19">
        <v>2010</v>
      </c>
      <c r="D830" s="19" t="s">
        <v>39</v>
      </c>
      <c r="E830" s="19">
        <v>54</v>
      </c>
      <c r="F830" s="19">
        <v>86</v>
      </c>
      <c r="G830" s="19">
        <v>2</v>
      </c>
      <c r="H830" s="19">
        <v>22</v>
      </c>
    </row>
    <row r="831" spans="1:8" x14ac:dyDescent="0.25">
      <c r="A831" s="14" t="str">
        <f t="shared" si="12"/>
        <v>guerrma022010</v>
      </c>
      <c r="B831" s="19" t="s">
        <v>452</v>
      </c>
      <c r="C831" s="19">
        <v>2010</v>
      </c>
      <c r="D831" s="19" t="s">
        <v>2334</v>
      </c>
      <c r="E831" s="19">
        <v>8</v>
      </c>
      <c r="F831" s="19">
        <v>11</v>
      </c>
      <c r="G831" s="19">
        <v>0</v>
      </c>
      <c r="H831" s="19">
        <v>0</v>
      </c>
    </row>
    <row r="832" spans="1:8" x14ac:dyDescent="0.25">
      <c r="A832" s="14" t="str">
        <f t="shared" si="12"/>
        <v>guerrvl012010</v>
      </c>
      <c r="B832" s="19" t="s">
        <v>108</v>
      </c>
      <c r="C832" s="19">
        <v>2010</v>
      </c>
      <c r="D832" s="19" t="s">
        <v>2330</v>
      </c>
    </row>
    <row r="833" spans="1:8" x14ac:dyDescent="0.25">
      <c r="A833" s="14" t="str">
        <f t="shared" si="12"/>
        <v>guerrvl012010</v>
      </c>
      <c r="B833" s="19" t="s">
        <v>108</v>
      </c>
      <c r="C833" s="19">
        <v>2010</v>
      </c>
      <c r="D833" s="19" t="s">
        <v>2331</v>
      </c>
      <c r="E833" s="19">
        <v>28</v>
      </c>
      <c r="F833" s="19">
        <v>1</v>
      </c>
      <c r="G833" s="19">
        <v>2</v>
      </c>
      <c r="H833" s="19">
        <v>0</v>
      </c>
    </row>
    <row r="834" spans="1:8" x14ac:dyDescent="0.25">
      <c r="A834" s="14" t="str">
        <f t="shared" si="12"/>
        <v>guerrvl012010</v>
      </c>
      <c r="B834" s="19" t="s">
        <v>108</v>
      </c>
      <c r="C834" s="19">
        <v>2010</v>
      </c>
      <c r="D834" s="19" t="s">
        <v>2332</v>
      </c>
    </row>
    <row r="835" spans="1:8" x14ac:dyDescent="0.25">
      <c r="A835" s="14" t="str">
        <f t="shared" ref="A835:A898" si="13">B835&amp;C835</f>
        <v>guillca012010</v>
      </c>
      <c r="B835" s="19" t="s">
        <v>109</v>
      </c>
      <c r="C835" s="19">
        <v>2010</v>
      </c>
      <c r="D835" s="19" t="s">
        <v>39</v>
      </c>
      <c r="E835" s="19">
        <v>86</v>
      </c>
      <c r="F835" s="19">
        <v>138</v>
      </c>
      <c r="G835" s="19">
        <v>3</v>
      </c>
      <c r="H835" s="19">
        <v>32</v>
      </c>
    </row>
    <row r="836" spans="1:8" x14ac:dyDescent="0.25">
      <c r="A836" s="14" t="str">
        <f t="shared" si="13"/>
        <v>guillca012010</v>
      </c>
      <c r="B836" s="19" t="s">
        <v>109</v>
      </c>
      <c r="C836" s="19">
        <v>2010</v>
      </c>
      <c r="D836" s="19" t="s">
        <v>2330</v>
      </c>
    </row>
    <row r="837" spans="1:8" x14ac:dyDescent="0.25">
      <c r="A837" s="14" t="str">
        <f t="shared" si="13"/>
        <v>guillca012010</v>
      </c>
      <c r="B837" s="19" t="s">
        <v>109</v>
      </c>
      <c r="C837" s="19">
        <v>2010</v>
      </c>
      <c r="D837" s="19" t="s">
        <v>2331</v>
      </c>
      <c r="E837" s="19">
        <v>6</v>
      </c>
      <c r="F837" s="19">
        <v>0</v>
      </c>
      <c r="G837" s="19">
        <v>1</v>
      </c>
      <c r="H837" s="19">
        <v>0</v>
      </c>
    </row>
    <row r="838" spans="1:8" x14ac:dyDescent="0.25">
      <c r="A838" s="14" t="str">
        <f t="shared" si="13"/>
        <v>guilljo012010</v>
      </c>
      <c r="B838" s="19" t="s">
        <v>110</v>
      </c>
      <c r="C838" s="19">
        <v>2010</v>
      </c>
      <c r="D838" s="19" t="s">
        <v>2331</v>
      </c>
      <c r="E838" s="19">
        <v>41</v>
      </c>
      <c r="F838" s="19">
        <v>1</v>
      </c>
      <c r="G838" s="19">
        <v>1</v>
      </c>
      <c r="H838" s="19">
        <v>0</v>
      </c>
    </row>
    <row r="839" spans="1:8" x14ac:dyDescent="0.25">
      <c r="A839" s="14" t="str">
        <f t="shared" si="13"/>
        <v>guilljo012010</v>
      </c>
      <c r="B839" s="19" t="s">
        <v>110</v>
      </c>
      <c r="C839" s="19">
        <v>2010</v>
      </c>
      <c r="D839" s="19" t="s">
        <v>2331</v>
      </c>
      <c r="E839" s="19">
        <v>57</v>
      </c>
      <c r="F839" s="19">
        <v>2</v>
      </c>
      <c r="G839" s="19">
        <v>2</v>
      </c>
      <c r="H839" s="19">
        <v>0</v>
      </c>
    </row>
    <row r="840" spans="1:8" x14ac:dyDescent="0.25">
      <c r="A840" s="14" t="str">
        <f t="shared" si="13"/>
        <v>guilljo012010</v>
      </c>
      <c r="B840" s="19" t="s">
        <v>110</v>
      </c>
      <c r="C840" s="19">
        <v>2010</v>
      </c>
      <c r="D840" s="19" t="s">
        <v>2332</v>
      </c>
    </row>
    <row r="841" spans="1:8" x14ac:dyDescent="0.25">
      <c r="A841" s="14" t="str">
        <f t="shared" si="13"/>
        <v>guilljo012010</v>
      </c>
      <c r="B841" s="19" t="s">
        <v>110</v>
      </c>
      <c r="C841" s="19">
        <v>2010</v>
      </c>
      <c r="D841" s="19" t="s">
        <v>2332</v>
      </c>
    </row>
    <row r="842" spans="1:8" x14ac:dyDescent="0.25">
      <c r="A842" s="14" t="str">
        <f t="shared" si="13"/>
        <v>guthrje012010</v>
      </c>
      <c r="B842" s="19" t="s">
        <v>453</v>
      </c>
      <c r="C842" s="19">
        <v>2010</v>
      </c>
      <c r="D842" s="19" t="s">
        <v>2334</v>
      </c>
      <c r="E842" s="19">
        <v>14</v>
      </c>
      <c r="F842" s="19">
        <v>30</v>
      </c>
      <c r="G842" s="19">
        <v>4</v>
      </c>
      <c r="H842" s="19">
        <v>0</v>
      </c>
    </row>
    <row r="843" spans="1:8" x14ac:dyDescent="0.25">
      <c r="A843" s="14" t="str">
        <f t="shared" si="13"/>
        <v>gutiefr012010</v>
      </c>
      <c r="B843" s="19" t="s">
        <v>547</v>
      </c>
      <c r="C843" s="19">
        <v>2010</v>
      </c>
      <c r="D843" s="19" t="s">
        <v>2329</v>
      </c>
    </row>
    <row r="844" spans="1:8" x14ac:dyDescent="0.25">
      <c r="A844" s="14" t="str">
        <f t="shared" si="13"/>
        <v>gutiefr012010</v>
      </c>
      <c r="B844" s="19" t="s">
        <v>547</v>
      </c>
      <c r="C844" s="19">
        <v>2010</v>
      </c>
      <c r="D844" s="19" t="s">
        <v>2331</v>
      </c>
      <c r="E844" s="19">
        <v>413</v>
      </c>
      <c r="F844" s="19">
        <v>2</v>
      </c>
      <c r="G844" s="19">
        <v>0</v>
      </c>
      <c r="H844" s="19">
        <v>0</v>
      </c>
    </row>
    <row r="845" spans="1:8" x14ac:dyDescent="0.25">
      <c r="A845" s="14" t="str">
        <f t="shared" si="13"/>
        <v>gutieju012010</v>
      </c>
      <c r="B845" s="19" t="s">
        <v>795</v>
      </c>
      <c r="C845" s="19">
        <v>2010</v>
      </c>
      <c r="D845" s="19" t="s">
        <v>2334</v>
      </c>
      <c r="E845" s="19">
        <v>3</v>
      </c>
      <c r="F845" s="19">
        <v>10</v>
      </c>
      <c r="G845" s="19">
        <v>1</v>
      </c>
      <c r="H845" s="19">
        <v>1</v>
      </c>
    </row>
    <row r="846" spans="1:8" x14ac:dyDescent="0.25">
      <c r="A846" s="14" t="str">
        <f t="shared" si="13"/>
        <v>guzmacr012010</v>
      </c>
      <c r="B846" s="19" t="s">
        <v>111</v>
      </c>
      <c r="C846" s="19">
        <v>2010</v>
      </c>
      <c r="D846" s="19" t="s">
        <v>39</v>
      </c>
      <c r="E846" s="19">
        <v>122</v>
      </c>
      <c r="F846" s="19">
        <v>165</v>
      </c>
      <c r="G846" s="19">
        <v>6</v>
      </c>
      <c r="H846" s="19">
        <v>29</v>
      </c>
    </row>
    <row r="847" spans="1:8" x14ac:dyDescent="0.25">
      <c r="A847" s="14" t="str">
        <f t="shared" si="13"/>
        <v>guzmacr012010</v>
      </c>
      <c r="B847" s="19" t="s">
        <v>111</v>
      </c>
      <c r="C847" s="19">
        <v>2010</v>
      </c>
      <c r="D847" s="19" t="s">
        <v>39</v>
      </c>
      <c r="E847" s="19">
        <v>12</v>
      </c>
      <c r="F847" s="19">
        <v>21</v>
      </c>
      <c r="G847" s="19">
        <v>1</v>
      </c>
      <c r="H847" s="19">
        <v>3</v>
      </c>
    </row>
    <row r="848" spans="1:8" x14ac:dyDescent="0.25">
      <c r="A848" s="14" t="str">
        <f t="shared" si="13"/>
        <v>guzmacr012010</v>
      </c>
      <c r="B848" s="19" t="s">
        <v>111</v>
      </c>
      <c r="C848" s="19">
        <v>2010</v>
      </c>
      <c r="D848" s="19" t="s">
        <v>2331</v>
      </c>
      <c r="E848" s="19">
        <v>8</v>
      </c>
      <c r="F848" s="19">
        <v>0</v>
      </c>
      <c r="G848" s="19">
        <v>1</v>
      </c>
      <c r="H848" s="19">
        <v>0</v>
      </c>
    </row>
    <row r="849" spans="1:8" x14ac:dyDescent="0.25">
      <c r="A849" s="14" t="str">
        <f t="shared" si="13"/>
        <v>guzmacr012010</v>
      </c>
      <c r="B849" s="19" t="s">
        <v>111</v>
      </c>
      <c r="C849" s="19">
        <v>2010</v>
      </c>
      <c r="D849" s="19" t="s">
        <v>2332</v>
      </c>
    </row>
    <row r="850" spans="1:8" x14ac:dyDescent="0.25">
      <c r="A850" s="14" t="str">
        <f t="shared" si="13"/>
        <v>guzmacr012010</v>
      </c>
      <c r="B850" s="19" t="s">
        <v>111</v>
      </c>
      <c r="C850" s="19">
        <v>2010</v>
      </c>
      <c r="D850" s="19" t="s">
        <v>2333</v>
      </c>
      <c r="E850" s="19">
        <v>23</v>
      </c>
      <c r="F850" s="19">
        <v>52</v>
      </c>
      <c r="G850" s="19">
        <v>2</v>
      </c>
      <c r="H850" s="19">
        <v>5</v>
      </c>
    </row>
    <row r="851" spans="1:8" x14ac:dyDescent="0.25">
      <c r="A851" s="14" t="str">
        <f t="shared" si="13"/>
        <v>guzmacr012010</v>
      </c>
      <c r="B851" s="19" t="s">
        <v>111</v>
      </c>
      <c r="C851" s="19">
        <v>2010</v>
      </c>
      <c r="D851" s="19" t="s">
        <v>2333</v>
      </c>
      <c r="E851" s="19">
        <v>4</v>
      </c>
      <c r="F851" s="19">
        <v>4</v>
      </c>
      <c r="G851" s="19">
        <v>1</v>
      </c>
      <c r="H851" s="19">
        <v>0</v>
      </c>
    </row>
    <row r="852" spans="1:8" x14ac:dyDescent="0.25">
      <c r="A852" s="14" t="str">
        <f t="shared" si="13"/>
        <v>gwynnto022010</v>
      </c>
      <c r="B852" s="19" t="s">
        <v>651</v>
      </c>
      <c r="C852" s="19">
        <v>2010</v>
      </c>
      <c r="D852" s="19" t="s">
        <v>2329</v>
      </c>
    </row>
    <row r="853" spans="1:8" x14ac:dyDescent="0.25">
      <c r="A853" s="14" t="str">
        <f t="shared" si="13"/>
        <v>gwynnto022010</v>
      </c>
      <c r="B853" s="19" t="s">
        <v>651</v>
      </c>
      <c r="C853" s="19">
        <v>2010</v>
      </c>
      <c r="D853" s="19" t="s">
        <v>2331</v>
      </c>
      <c r="E853" s="19">
        <v>160</v>
      </c>
      <c r="F853" s="19">
        <v>5</v>
      </c>
      <c r="G853" s="19">
        <v>0</v>
      </c>
      <c r="H853" s="19">
        <v>0</v>
      </c>
    </row>
    <row r="854" spans="1:8" x14ac:dyDescent="0.25">
      <c r="A854" s="14" t="str">
        <f t="shared" si="13"/>
        <v>haegech012010</v>
      </c>
      <c r="B854" s="19" t="s">
        <v>652</v>
      </c>
      <c r="C854" s="19">
        <v>2010</v>
      </c>
      <c r="D854" s="19" t="s">
        <v>2334</v>
      </c>
      <c r="E854" s="19">
        <v>1</v>
      </c>
      <c r="F854" s="19">
        <v>7</v>
      </c>
      <c r="G854" s="19">
        <v>0</v>
      </c>
      <c r="H854" s="19">
        <v>0</v>
      </c>
    </row>
    <row r="855" spans="1:8" x14ac:dyDescent="0.25">
      <c r="A855" s="14" t="str">
        <f t="shared" si="13"/>
        <v>hairsje022010</v>
      </c>
      <c r="B855" s="19" t="s">
        <v>112</v>
      </c>
      <c r="C855" s="19">
        <v>2010</v>
      </c>
      <c r="D855" s="19" t="s">
        <v>39</v>
      </c>
      <c r="E855" s="19">
        <v>77</v>
      </c>
      <c r="F855" s="19">
        <v>112</v>
      </c>
      <c r="G855" s="19">
        <v>1</v>
      </c>
      <c r="H855" s="19">
        <v>26</v>
      </c>
    </row>
    <row r="856" spans="1:8" x14ac:dyDescent="0.25">
      <c r="A856" s="14" t="str">
        <f t="shared" si="13"/>
        <v>hairsje022010</v>
      </c>
      <c r="B856" s="19" t="s">
        <v>112</v>
      </c>
      <c r="C856" s="19">
        <v>2010</v>
      </c>
      <c r="D856" s="19" t="s">
        <v>40</v>
      </c>
      <c r="E856" s="19">
        <v>1</v>
      </c>
      <c r="F856" s="19">
        <v>3</v>
      </c>
      <c r="G856" s="19">
        <v>0</v>
      </c>
      <c r="H856" s="19">
        <v>0</v>
      </c>
    </row>
    <row r="857" spans="1:8" x14ac:dyDescent="0.25">
      <c r="A857" s="14" t="str">
        <f t="shared" si="13"/>
        <v>hairsje022010</v>
      </c>
      <c r="B857" s="19" t="s">
        <v>112</v>
      </c>
      <c r="C857" s="19">
        <v>2010</v>
      </c>
      <c r="D857" s="19" t="s">
        <v>2330</v>
      </c>
    </row>
    <row r="858" spans="1:8" x14ac:dyDescent="0.25">
      <c r="A858" s="14" t="str">
        <f t="shared" si="13"/>
        <v>hairsje022010</v>
      </c>
      <c r="B858" s="19" t="s">
        <v>112</v>
      </c>
      <c r="C858" s="19">
        <v>2010</v>
      </c>
      <c r="D858" s="19" t="s">
        <v>2331</v>
      </c>
      <c r="E858" s="19">
        <v>16</v>
      </c>
      <c r="F858" s="19">
        <v>0</v>
      </c>
      <c r="G858" s="19">
        <v>0</v>
      </c>
      <c r="H858" s="19">
        <v>0</v>
      </c>
    </row>
    <row r="859" spans="1:8" x14ac:dyDescent="0.25">
      <c r="A859" s="14" t="str">
        <f t="shared" si="13"/>
        <v>hairsje022010</v>
      </c>
      <c r="B859" s="19" t="s">
        <v>112</v>
      </c>
      <c r="C859" s="19">
        <v>2010</v>
      </c>
      <c r="D859" s="19" t="s">
        <v>2332</v>
      </c>
    </row>
    <row r="860" spans="1:8" x14ac:dyDescent="0.25">
      <c r="A860" s="14" t="str">
        <f t="shared" si="13"/>
        <v>hairsje022010</v>
      </c>
      <c r="B860" s="19" t="s">
        <v>112</v>
      </c>
      <c r="C860" s="19">
        <v>2010</v>
      </c>
      <c r="D860" s="19" t="s">
        <v>2333</v>
      </c>
      <c r="E860" s="19">
        <v>87</v>
      </c>
      <c r="F860" s="19">
        <v>162</v>
      </c>
      <c r="G860" s="19">
        <v>6</v>
      </c>
      <c r="H860" s="19">
        <v>27</v>
      </c>
    </row>
    <row r="861" spans="1:8" x14ac:dyDescent="0.25">
      <c r="A861" s="14" t="str">
        <f t="shared" si="13"/>
        <v>hairssc012010</v>
      </c>
      <c r="B861" s="19" t="s">
        <v>455</v>
      </c>
      <c r="C861" s="19">
        <v>2010</v>
      </c>
      <c r="D861" s="19" t="s">
        <v>2329</v>
      </c>
    </row>
    <row r="862" spans="1:8" x14ac:dyDescent="0.25">
      <c r="A862" s="14" t="str">
        <f t="shared" si="13"/>
        <v>hairssc012010</v>
      </c>
      <c r="B862" s="19" t="s">
        <v>455</v>
      </c>
      <c r="C862" s="19">
        <v>2010</v>
      </c>
      <c r="D862" s="19" t="s">
        <v>2330</v>
      </c>
    </row>
    <row r="863" spans="1:8" x14ac:dyDescent="0.25">
      <c r="A863" s="14" t="str">
        <f t="shared" si="13"/>
        <v>hairssc012010</v>
      </c>
      <c r="B863" s="19" t="s">
        <v>455</v>
      </c>
      <c r="C863" s="19">
        <v>2010</v>
      </c>
      <c r="D863" s="19" t="s">
        <v>2331</v>
      </c>
      <c r="E863" s="19">
        <v>141</v>
      </c>
      <c r="F863" s="19">
        <v>3</v>
      </c>
      <c r="G863" s="19">
        <v>4</v>
      </c>
      <c r="H863" s="19">
        <v>1</v>
      </c>
    </row>
    <row r="864" spans="1:8" x14ac:dyDescent="0.25">
      <c r="A864" s="14" t="str">
        <f t="shared" si="13"/>
        <v>hairssc012010</v>
      </c>
      <c r="B864" s="19" t="s">
        <v>455</v>
      </c>
      <c r="C864" s="19">
        <v>2010</v>
      </c>
      <c r="D864" s="19" t="s">
        <v>2332</v>
      </c>
    </row>
    <row r="865" spans="1:8" x14ac:dyDescent="0.25">
      <c r="A865" s="14" t="str">
        <f t="shared" si="13"/>
        <v>hallaro012010</v>
      </c>
      <c r="B865" s="19" t="s">
        <v>113</v>
      </c>
      <c r="C865" s="19">
        <v>2010</v>
      </c>
      <c r="D865" s="19" t="s">
        <v>2334</v>
      </c>
      <c r="E865" s="19">
        <v>16</v>
      </c>
      <c r="F865" s="19">
        <v>40</v>
      </c>
      <c r="G865" s="19">
        <v>1</v>
      </c>
      <c r="H865" s="19">
        <v>0</v>
      </c>
    </row>
    <row r="866" spans="1:8" x14ac:dyDescent="0.25">
      <c r="A866" s="14" t="str">
        <f t="shared" si="13"/>
        <v>hallbi032010</v>
      </c>
      <c r="B866" s="19" t="s">
        <v>304</v>
      </c>
      <c r="C866" s="19">
        <v>2010</v>
      </c>
      <c r="D866" s="19" t="s">
        <v>39</v>
      </c>
      <c r="E866" s="19">
        <v>72</v>
      </c>
      <c r="F866" s="19">
        <v>100</v>
      </c>
      <c r="G866" s="19">
        <v>6</v>
      </c>
      <c r="H866" s="19">
        <v>19</v>
      </c>
    </row>
    <row r="867" spans="1:8" x14ac:dyDescent="0.25">
      <c r="A867" s="14" t="str">
        <f t="shared" si="13"/>
        <v>hallbi032010</v>
      </c>
      <c r="B867" s="19" t="s">
        <v>304</v>
      </c>
      <c r="C867" s="19">
        <v>2010</v>
      </c>
      <c r="D867" s="19" t="s">
        <v>40</v>
      </c>
      <c r="E867" s="19">
        <v>4</v>
      </c>
      <c r="F867" s="19">
        <v>6</v>
      </c>
      <c r="G867" s="19">
        <v>1</v>
      </c>
      <c r="H867" s="19">
        <v>1</v>
      </c>
    </row>
    <row r="868" spans="1:8" x14ac:dyDescent="0.25">
      <c r="A868" s="14" t="str">
        <f t="shared" si="13"/>
        <v>hallbi032010</v>
      </c>
      <c r="B868" s="19" t="s">
        <v>304</v>
      </c>
      <c r="C868" s="19">
        <v>2010</v>
      </c>
      <c r="D868" s="19" t="s">
        <v>2329</v>
      </c>
    </row>
    <row r="869" spans="1:8" x14ac:dyDescent="0.25">
      <c r="A869" s="14" t="str">
        <f t="shared" si="13"/>
        <v>hallbi032010</v>
      </c>
      <c r="B869" s="19" t="s">
        <v>304</v>
      </c>
      <c r="C869" s="19">
        <v>2010</v>
      </c>
      <c r="D869" s="19" t="s">
        <v>2330</v>
      </c>
    </row>
    <row r="870" spans="1:8" x14ac:dyDescent="0.25">
      <c r="A870" s="14" t="str">
        <f t="shared" si="13"/>
        <v>hallbi032010</v>
      </c>
      <c r="B870" s="19" t="s">
        <v>304</v>
      </c>
      <c r="C870" s="19">
        <v>2010</v>
      </c>
      <c r="D870" s="19" t="s">
        <v>2331</v>
      </c>
      <c r="E870" s="19">
        <v>104</v>
      </c>
      <c r="F870" s="19">
        <v>3</v>
      </c>
      <c r="G870" s="19">
        <v>4</v>
      </c>
      <c r="H870" s="19">
        <v>0</v>
      </c>
    </row>
    <row r="871" spans="1:8" x14ac:dyDescent="0.25">
      <c r="A871" s="14" t="str">
        <f t="shared" si="13"/>
        <v>hallbi032010</v>
      </c>
      <c r="B871" s="19" t="s">
        <v>304</v>
      </c>
      <c r="C871" s="19">
        <v>2010</v>
      </c>
      <c r="D871" s="19" t="s">
        <v>2334</v>
      </c>
      <c r="E871" s="19">
        <v>0</v>
      </c>
      <c r="F871" s="19">
        <v>0</v>
      </c>
      <c r="G871" s="19">
        <v>0</v>
      </c>
      <c r="H871" s="19">
        <v>0</v>
      </c>
    </row>
    <row r="872" spans="1:8" x14ac:dyDescent="0.25">
      <c r="A872" s="14" t="str">
        <f t="shared" si="13"/>
        <v>hallbi032010</v>
      </c>
      <c r="B872" s="19" t="s">
        <v>304</v>
      </c>
      <c r="C872" s="19">
        <v>2010</v>
      </c>
      <c r="D872" s="19" t="s">
        <v>2332</v>
      </c>
    </row>
    <row r="873" spans="1:8" x14ac:dyDescent="0.25">
      <c r="A873" s="14" t="str">
        <f t="shared" si="13"/>
        <v>hallbi032010</v>
      </c>
      <c r="B873" s="19" t="s">
        <v>304</v>
      </c>
      <c r="C873" s="19">
        <v>2010</v>
      </c>
      <c r="D873" s="19" t="s">
        <v>2333</v>
      </c>
      <c r="E873" s="19">
        <v>3</v>
      </c>
      <c r="F873" s="19">
        <v>8</v>
      </c>
      <c r="G873" s="19">
        <v>1</v>
      </c>
      <c r="H873" s="19">
        <v>3</v>
      </c>
    </row>
    <row r="874" spans="1:8" x14ac:dyDescent="0.25">
      <c r="A874" s="14" t="str">
        <f t="shared" si="13"/>
        <v>halmagr012010</v>
      </c>
      <c r="B874" s="19" t="s">
        <v>1286</v>
      </c>
      <c r="C874" s="19">
        <v>2010</v>
      </c>
      <c r="D874" s="19" t="s">
        <v>2329</v>
      </c>
    </row>
    <row r="875" spans="1:8" x14ac:dyDescent="0.25">
      <c r="A875" s="14" t="str">
        <f t="shared" si="13"/>
        <v>halmagr012010</v>
      </c>
      <c r="B875" s="19" t="s">
        <v>1286</v>
      </c>
      <c r="C875" s="19">
        <v>2010</v>
      </c>
      <c r="D875" s="19" t="s">
        <v>2330</v>
      </c>
    </row>
    <row r="876" spans="1:8" x14ac:dyDescent="0.25">
      <c r="A876" s="14" t="str">
        <f t="shared" si="13"/>
        <v>halmagr012010</v>
      </c>
      <c r="B876" s="19" t="s">
        <v>1286</v>
      </c>
      <c r="C876" s="19">
        <v>2010</v>
      </c>
      <c r="D876" s="19" t="s">
        <v>2331</v>
      </c>
      <c r="E876" s="19">
        <v>20</v>
      </c>
      <c r="F876" s="19">
        <v>0</v>
      </c>
      <c r="G876" s="19">
        <v>0</v>
      </c>
      <c r="H876" s="19">
        <v>0</v>
      </c>
    </row>
    <row r="877" spans="1:8" x14ac:dyDescent="0.25">
      <c r="A877" s="14" t="str">
        <f t="shared" si="13"/>
        <v>halmagr012010</v>
      </c>
      <c r="B877" s="19" t="s">
        <v>1286</v>
      </c>
      <c r="C877" s="19">
        <v>2010</v>
      </c>
      <c r="D877" s="19" t="s">
        <v>2332</v>
      </c>
    </row>
    <row r="878" spans="1:8" x14ac:dyDescent="0.25">
      <c r="A878" s="14" t="str">
        <f t="shared" si="13"/>
        <v>hamelco012010</v>
      </c>
      <c r="B878" s="19" t="s">
        <v>653</v>
      </c>
      <c r="C878" s="19">
        <v>2010</v>
      </c>
      <c r="D878" s="19" t="s">
        <v>2334</v>
      </c>
      <c r="E878" s="19">
        <v>10</v>
      </c>
      <c r="F878" s="19">
        <v>26</v>
      </c>
      <c r="G878" s="19">
        <v>1</v>
      </c>
      <c r="H878" s="19">
        <v>2</v>
      </c>
    </row>
    <row r="879" spans="1:8" x14ac:dyDescent="0.25">
      <c r="A879" s="14" t="str">
        <f t="shared" si="13"/>
        <v>hamiljo032010</v>
      </c>
      <c r="B879" s="19" t="s">
        <v>796</v>
      </c>
      <c r="C879" s="19">
        <v>2010</v>
      </c>
      <c r="D879" s="19" t="s">
        <v>2329</v>
      </c>
    </row>
    <row r="880" spans="1:8" x14ac:dyDescent="0.25">
      <c r="A880" s="14" t="str">
        <f t="shared" si="13"/>
        <v>hamiljo032010</v>
      </c>
      <c r="B880" s="19" t="s">
        <v>796</v>
      </c>
      <c r="C880" s="19">
        <v>2010</v>
      </c>
      <c r="D880" s="19" t="s">
        <v>2330</v>
      </c>
    </row>
    <row r="881" spans="1:8" x14ac:dyDescent="0.25">
      <c r="A881" s="14" t="str">
        <f t="shared" si="13"/>
        <v>hamiljo032010</v>
      </c>
      <c r="B881" s="19" t="s">
        <v>796</v>
      </c>
      <c r="C881" s="19">
        <v>2010</v>
      </c>
      <c r="D881" s="19" t="s">
        <v>2331</v>
      </c>
      <c r="E881" s="19">
        <v>254</v>
      </c>
      <c r="F881" s="19">
        <v>9</v>
      </c>
      <c r="G881" s="19">
        <v>4</v>
      </c>
      <c r="H881" s="19">
        <v>2</v>
      </c>
    </row>
    <row r="882" spans="1:8" x14ac:dyDescent="0.25">
      <c r="A882" s="14" t="str">
        <f t="shared" si="13"/>
        <v>hamilma012010</v>
      </c>
      <c r="B882" s="19" t="s">
        <v>1287</v>
      </c>
      <c r="C882" s="19">
        <v>2010</v>
      </c>
      <c r="D882" s="19" t="s">
        <v>2335</v>
      </c>
      <c r="E882" s="19">
        <v>23</v>
      </c>
      <c r="F882" s="19">
        <v>1</v>
      </c>
      <c r="G882" s="19">
        <v>0</v>
      </c>
      <c r="H882" s="19">
        <v>3</v>
      </c>
    </row>
    <row r="883" spans="1:8" x14ac:dyDescent="0.25">
      <c r="A883" s="14" t="str">
        <f t="shared" si="13"/>
        <v>hammeja012010</v>
      </c>
      <c r="B883" s="19" t="s">
        <v>654</v>
      </c>
      <c r="C883" s="19">
        <v>2010</v>
      </c>
      <c r="D883" s="19" t="s">
        <v>2334</v>
      </c>
      <c r="E883" s="19">
        <v>11</v>
      </c>
      <c r="F883" s="19">
        <v>23</v>
      </c>
      <c r="G883" s="19">
        <v>1</v>
      </c>
      <c r="H883" s="19">
        <v>3</v>
      </c>
    </row>
    <row r="884" spans="1:8" x14ac:dyDescent="0.25">
      <c r="A884" s="14" t="str">
        <f t="shared" si="13"/>
        <v>hamptmi012010</v>
      </c>
      <c r="B884" s="19" t="s">
        <v>114</v>
      </c>
      <c r="C884" s="19">
        <v>2010</v>
      </c>
      <c r="D884" s="19" t="s">
        <v>2334</v>
      </c>
      <c r="E884" s="19">
        <v>0</v>
      </c>
      <c r="F884" s="19">
        <v>0</v>
      </c>
      <c r="G884" s="19">
        <v>0</v>
      </c>
      <c r="H884" s="19">
        <v>0</v>
      </c>
    </row>
    <row r="885" spans="1:8" x14ac:dyDescent="0.25">
      <c r="A885" s="14" t="str">
        <f t="shared" si="13"/>
        <v>hanigry012010</v>
      </c>
      <c r="B885" s="19" t="s">
        <v>797</v>
      </c>
      <c r="C885" s="19">
        <v>2010</v>
      </c>
      <c r="D885" s="19" t="s">
        <v>2336</v>
      </c>
      <c r="E885" s="19">
        <v>436</v>
      </c>
      <c r="F885" s="19">
        <v>21</v>
      </c>
      <c r="G885" s="19">
        <v>4</v>
      </c>
      <c r="H885" s="19">
        <v>4</v>
      </c>
    </row>
    <row r="886" spans="1:8" x14ac:dyDescent="0.25">
      <c r="A886" s="14" t="str">
        <f t="shared" si="13"/>
        <v>hanrajo012010</v>
      </c>
      <c r="B886" s="19" t="s">
        <v>798</v>
      </c>
      <c r="C886" s="19">
        <v>2010</v>
      </c>
      <c r="D886" s="19" t="s">
        <v>2334</v>
      </c>
      <c r="E886" s="19">
        <v>5</v>
      </c>
      <c r="F886" s="19">
        <v>5</v>
      </c>
      <c r="G886" s="19">
        <v>0</v>
      </c>
      <c r="H886" s="19">
        <v>0</v>
      </c>
    </row>
    <row r="887" spans="1:8" x14ac:dyDescent="0.25">
      <c r="A887" s="14" t="str">
        <f t="shared" si="13"/>
        <v>hansoto012010</v>
      </c>
      <c r="B887" s="19" t="s">
        <v>1099</v>
      </c>
      <c r="C887" s="19">
        <v>2010</v>
      </c>
      <c r="D887" s="19" t="s">
        <v>2334</v>
      </c>
      <c r="E887" s="19">
        <v>15</v>
      </c>
      <c r="F887" s="19">
        <v>25</v>
      </c>
      <c r="G887" s="19">
        <v>3</v>
      </c>
      <c r="H887" s="19">
        <v>3</v>
      </c>
    </row>
    <row r="888" spans="1:8" x14ac:dyDescent="0.25">
      <c r="A888" s="14" t="str">
        <f t="shared" si="13"/>
        <v>happja012010</v>
      </c>
      <c r="B888" s="19" t="s">
        <v>799</v>
      </c>
      <c r="C888" s="19">
        <v>2010</v>
      </c>
      <c r="D888" s="19" t="s">
        <v>2334</v>
      </c>
      <c r="E888" s="19">
        <v>0</v>
      </c>
      <c r="F888" s="19">
        <v>2</v>
      </c>
      <c r="G888" s="19">
        <v>0</v>
      </c>
      <c r="H888" s="19">
        <v>0</v>
      </c>
    </row>
    <row r="889" spans="1:8" x14ac:dyDescent="0.25">
      <c r="A889" s="14" t="str">
        <f t="shared" si="13"/>
        <v>happja012010</v>
      </c>
      <c r="B889" s="19" t="s">
        <v>799</v>
      </c>
      <c r="C889" s="19">
        <v>2010</v>
      </c>
      <c r="D889" s="19" t="s">
        <v>2334</v>
      </c>
      <c r="E889" s="19">
        <v>4</v>
      </c>
      <c r="F889" s="19">
        <v>7</v>
      </c>
      <c r="G889" s="19">
        <v>0</v>
      </c>
      <c r="H889" s="19">
        <v>0</v>
      </c>
    </row>
    <row r="890" spans="1:8" x14ac:dyDescent="0.25">
      <c r="A890" s="14" t="str">
        <f t="shared" si="13"/>
        <v>haranaa012010</v>
      </c>
      <c r="B890" s="19" t="s">
        <v>305</v>
      </c>
      <c r="C890" s="19">
        <v>2010</v>
      </c>
      <c r="D890" s="19" t="s">
        <v>2334</v>
      </c>
      <c r="E890" s="19">
        <v>8</v>
      </c>
      <c r="F890" s="19">
        <v>11</v>
      </c>
      <c r="G890" s="19">
        <v>1</v>
      </c>
      <c r="H890" s="19">
        <v>0</v>
      </c>
    </row>
    <row r="891" spans="1:8" x14ac:dyDescent="0.25">
      <c r="A891" s="14" t="str">
        <f t="shared" si="13"/>
        <v>harderi012010</v>
      </c>
      <c r="B891" s="19" t="s">
        <v>378</v>
      </c>
      <c r="C891" s="19">
        <v>2010</v>
      </c>
      <c r="D891" s="19" t="s">
        <v>2334</v>
      </c>
      <c r="E891" s="19">
        <v>5</v>
      </c>
      <c r="F891" s="19">
        <v>5</v>
      </c>
      <c r="G891" s="19">
        <v>1</v>
      </c>
      <c r="H891" s="19">
        <v>1</v>
      </c>
    </row>
    <row r="892" spans="1:8" x14ac:dyDescent="0.25">
      <c r="A892" s="14" t="str">
        <f t="shared" si="13"/>
        <v>hardyjj012010</v>
      </c>
      <c r="B892" s="19" t="s">
        <v>548</v>
      </c>
      <c r="C892" s="19">
        <v>2010</v>
      </c>
      <c r="D892" s="19" t="s">
        <v>2333</v>
      </c>
      <c r="E892" s="19">
        <v>150</v>
      </c>
      <c r="F892" s="19">
        <v>289</v>
      </c>
      <c r="G892" s="19">
        <v>11</v>
      </c>
      <c r="H892" s="19">
        <v>62</v>
      </c>
    </row>
    <row r="893" spans="1:8" x14ac:dyDescent="0.25">
      <c r="A893" s="14" t="str">
        <f t="shared" si="13"/>
        <v>harenda012010</v>
      </c>
      <c r="B893" s="19" t="s">
        <v>379</v>
      </c>
      <c r="C893" s="19">
        <v>2010</v>
      </c>
      <c r="D893" s="19" t="s">
        <v>2334</v>
      </c>
      <c r="E893" s="19">
        <v>8</v>
      </c>
      <c r="F893" s="19">
        <v>14</v>
      </c>
      <c r="G893" s="19">
        <v>0</v>
      </c>
      <c r="H893" s="19">
        <v>1</v>
      </c>
    </row>
    <row r="894" spans="1:8" x14ac:dyDescent="0.25">
      <c r="A894" s="14" t="str">
        <f t="shared" si="13"/>
        <v>harenda012010</v>
      </c>
      <c r="B894" s="19" t="s">
        <v>379</v>
      </c>
      <c r="C894" s="19">
        <v>2010</v>
      </c>
      <c r="D894" s="19" t="s">
        <v>2334</v>
      </c>
      <c r="E894" s="19">
        <v>4</v>
      </c>
      <c r="F894" s="19">
        <v>10</v>
      </c>
      <c r="G894" s="19">
        <v>1</v>
      </c>
      <c r="H894" s="19">
        <v>0</v>
      </c>
    </row>
    <row r="895" spans="1:8" x14ac:dyDescent="0.25">
      <c r="A895" s="14" t="str">
        <f t="shared" si="13"/>
        <v>harrelu012010</v>
      </c>
      <c r="B895" s="19" t="s">
        <v>1288</v>
      </c>
      <c r="C895" s="19">
        <v>2010</v>
      </c>
      <c r="D895" s="19" t="s">
        <v>2334</v>
      </c>
      <c r="E895" s="19">
        <v>4</v>
      </c>
      <c r="F895" s="19">
        <v>4</v>
      </c>
      <c r="G895" s="19">
        <v>0</v>
      </c>
      <c r="H895" s="19">
        <v>0</v>
      </c>
    </row>
    <row r="896" spans="1:8" x14ac:dyDescent="0.25">
      <c r="A896" s="14" t="str">
        <f t="shared" si="13"/>
        <v>harribr012010</v>
      </c>
      <c r="B896" s="19" t="s">
        <v>456</v>
      </c>
      <c r="C896" s="19">
        <v>2010</v>
      </c>
      <c r="D896" s="19" t="s">
        <v>2335</v>
      </c>
      <c r="E896" s="19">
        <v>14</v>
      </c>
      <c r="F896" s="19">
        <v>0</v>
      </c>
      <c r="G896" s="19">
        <v>0</v>
      </c>
      <c r="H896" s="19">
        <v>1</v>
      </c>
    </row>
    <row r="897" spans="1:8" x14ac:dyDescent="0.25">
      <c r="A897" s="14" t="str">
        <f t="shared" si="13"/>
        <v>harribr012010</v>
      </c>
      <c r="B897" s="19" t="s">
        <v>456</v>
      </c>
      <c r="C897" s="19">
        <v>2010</v>
      </c>
      <c r="D897" s="19" t="s">
        <v>39</v>
      </c>
      <c r="E897" s="19">
        <v>0</v>
      </c>
      <c r="F897" s="19">
        <v>0</v>
      </c>
      <c r="G897" s="19">
        <v>0</v>
      </c>
      <c r="H897" s="19">
        <v>0</v>
      </c>
    </row>
    <row r="898" spans="1:8" x14ac:dyDescent="0.25">
      <c r="A898" s="14" t="str">
        <f t="shared" si="13"/>
        <v>harribr012010</v>
      </c>
      <c r="B898" s="19" t="s">
        <v>456</v>
      </c>
      <c r="C898" s="19">
        <v>2010</v>
      </c>
      <c r="D898" s="19" t="s">
        <v>40</v>
      </c>
      <c r="E898" s="19">
        <v>11</v>
      </c>
      <c r="F898" s="19">
        <v>40</v>
      </c>
      <c r="G898" s="19">
        <v>0</v>
      </c>
      <c r="H898" s="19">
        <v>3</v>
      </c>
    </row>
    <row r="899" spans="1:8" x14ac:dyDescent="0.25">
      <c r="A899" s="14" t="str">
        <f t="shared" ref="A899:A962" si="14">B899&amp;C899</f>
        <v>harribr012010</v>
      </c>
      <c r="B899" s="19" t="s">
        <v>456</v>
      </c>
      <c r="C899" s="19">
        <v>2010</v>
      </c>
      <c r="D899" s="19" t="s">
        <v>2333</v>
      </c>
      <c r="E899" s="19">
        <v>9</v>
      </c>
      <c r="F899" s="19">
        <v>21</v>
      </c>
      <c r="G899" s="19">
        <v>0</v>
      </c>
      <c r="H899" s="19">
        <v>5</v>
      </c>
    </row>
    <row r="900" spans="1:8" x14ac:dyDescent="0.25">
      <c r="A900" s="14" t="str">
        <f t="shared" si="14"/>
        <v>harrima012010</v>
      </c>
      <c r="B900" s="19" t="s">
        <v>932</v>
      </c>
      <c r="C900" s="19">
        <v>2010</v>
      </c>
      <c r="D900" s="19" t="s">
        <v>2334</v>
      </c>
      <c r="E900" s="19">
        <v>4</v>
      </c>
      <c r="F900" s="19">
        <v>6</v>
      </c>
      <c r="G900" s="19">
        <v>1</v>
      </c>
      <c r="H900" s="19">
        <v>0</v>
      </c>
    </row>
    <row r="901" spans="1:8" x14ac:dyDescent="0.25">
      <c r="A901" s="14" t="str">
        <f t="shared" si="14"/>
        <v>harriwi012010</v>
      </c>
      <c r="B901" s="19" t="s">
        <v>248</v>
      </c>
      <c r="C901" s="19">
        <v>2010</v>
      </c>
      <c r="D901" s="19" t="s">
        <v>40</v>
      </c>
      <c r="E901" s="19">
        <v>1</v>
      </c>
      <c r="F901" s="19">
        <v>8</v>
      </c>
      <c r="G901" s="19">
        <v>1</v>
      </c>
      <c r="H901" s="19">
        <v>0</v>
      </c>
    </row>
    <row r="902" spans="1:8" x14ac:dyDescent="0.25">
      <c r="A902" s="14" t="str">
        <f t="shared" si="14"/>
        <v>harriwi012010</v>
      </c>
      <c r="B902" s="19" t="s">
        <v>248</v>
      </c>
      <c r="C902" s="19">
        <v>2010</v>
      </c>
      <c r="D902" s="19" t="s">
        <v>2329</v>
      </c>
    </row>
    <row r="903" spans="1:8" x14ac:dyDescent="0.25">
      <c r="A903" s="14" t="str">
        <f t="shared" si="14"/>
        <v>harriwi012010</v>
      </c>
      <c r="B903" s="19" t="s">
        <v>248</v>
      </c>
      <c r="C903" s="19">
        <v>2010</v>
      </c>
      <c r="D903" s="19" t="s">
        <v>2330</v>
      </c>
    </row>
    <row r="904" spans="1:8" x14ac:dyDescent="0.25">
      <c r="A904" s="14" t="str">
        <f t="shared" si="14"/>
        <v>harriwi012010</v>
      </c>
      <c r="B904" s="19" t="s">
        <v>248</v>
      </c>
      <c r="C904" s="19">
        <v>2010</v>
      </c>
      <c r="D904" s="19" t="s">
        <v>2331</v>
      </c>
      <c r="E904" s="19">
        <v>98</v>
      </c>
      <c r="F904" s="19">
        <v>0</v>
      </c>
      <c r="G904" s="19">
        <v>2</v>
      </c>
      <c r="H904" s="19">
        <v>0</v>
      </c>
    </row>
    <row r="905" spans="1:8" x14ac:dyDescent="0.25">
      <c r="A905" s="14" t="str">
        <f t="shared" si="14"/>
        <v>harriwi012010</v>
      </c>
      <c r="B905" s="19" t="s">
        <v>248</v>
      </c>
      <c r="C905" s="19">
        <v>2010</v>
      </c>
      <c r="D905" s="19" t="s">
        <v>2332</v>
      </c>
    </row>
    <row r="906" spans="1:8" x14ac:dyDescent="0.25">
      <c r="A906" s="14" t="str">
        <f t="shared" si="14"/>
        <v>hartco012010</v>
      </c>
      <c r="B906" s="19" t="s">
        <v>457</v>
      </c>
      <c r="C906" s="19">
        <v>2010</v>
      </c>
      <c r="D906" s="19" t="s">
        <v>2331</v>
      </c>
      <c r="E906" s="19">
        <v>272</v>
      </c>
      <c r="F906" s="19">
        <v>7</v>
      </c>
      <c r="G906" s="19">
        <v>2</v>
      </c>
      <c r="H906" s="19">
        <v>1</v>
      </c>
    </row>
    <row r="907" spans="1:8" x14ac:dyDescent="0.25">
      <c r="A907" s="14" t="str">
        <f t="shared" si="14"/>
        <v>hartco012010</v>
      </c>
      <c r="B907" s="19" t="s">
        <v>457</v>
      </c>
      <c r="C907" s="19">
        <v>2010</v>
      </c>
      <c r="D907" s="19" t="s">
        <v>2332</v>
      </c>
    </row>
    <row r="908" spans="1:8" x14ac:dyDescent="0.25">
      <c r="A908" s="14" t="str">
        <f t="shared" si="14"/>
        <v>hatchch022010</v>
      </c>
      <c r="B908" s="19" t="s">
        <v>1289</v>
      </c>
      <c r="C908" s="19">
        <v>2010</v>
      </c>
      <c r="D908" s="19" t="s">
        <v>2336</v>
      </c>
      <c r="E908" s="19">
        <v>20</v>
      </c>
      <c r="F908" s="19">
        <v>2</v>
      </c>
      <c r="G908" s="19">
        <v>0</v>
      </c>
      <c r="H908" s="19">
        <v>0</v>
      </c>
    </row>
    <row r="909" spans="1:8" x14ac:dyDescent="0.25">
      <c r="A909" s="14" t="str">
        <f t="shared" si="14"/>
        <v>hawkila012010</v>
      </c>
      <c r="B909" s="19" t="s">
        <v>115</v>
      </c>
      <c r="C909" s="19">
        <v>2010</v>
      </c>
      <c r="D909" s="19" t="s">
        <v>2334</v>
      </c>
      <c r="E909" s="19">
        <v>1</v>
      </c>
      <c r="F909" s="19">
        <v>2</v>
      </c>
      <c r="G909" s="19">
        <v>0</v>
      </c>
      <c r="H909" s="19">
        <v>0</v>
      </c>
    </row>
    <row r="910" spans="1:8" x14ac:dyDescent="0.25">
      <c r="A910" s="14" t="str">
        <f t="shared" si="14"/>
        <v>hawksbl012010</v>
      </c>
      <c r="B910" s="19" t="s">
        <v>1100</v>
      </c>
      <c r="C910" s="19">
        <v>2010</v>
      </c>
      <c r="D910" s="19" t="s">
        <v>2334</v>
      </c>
      <c r="E910" s="19">
        <v>8</v>
      </c>
      <c r="F910" s="19">
        <v>16</v>
      </c>
      <c r="G910" s="19">
        <v>1</v>
      </c>
      <c r="H910" s="19">
        <v>1</v>
      </c>
    </row>
    <row r="911" spans="1:8" x14ac:dyDescent="0.25">
      <c r="A911" s="14" t="str">
        <f t="shared" si="14"/>
        <v>hawpebr012010</v>
      </c>
      <c r="B911" s="19" t="s">
        <v>458</v>
      </c>
      <c r="C911" s="19">
        <v>2010</v>
      </c>
      <c r="D911" s="19" t="s">
        <v>2335</v>
      </c>
      <c r="E911" s="19">
        <v>42</v>
      </c>
      <c r="F911" s="19">
        <v>4</v>
      </c>
      <c r="G911" s="19">
        <v>0</v>
      </c>
      <c r="H911" s="19">
        <v>6</v>
      </c>
    </row>
    <row r="912" spans="1:8" x14ac:dyDescent="0.25">
      <c r="A912" s="14" t="str">
        <f t="shared" si="14"/>
        <v>hawpebr012010</v>
      </c>
      <c r="B912" s="19" t="s">
        <v>458</v>
      </c>
      <c r="C912" s="19">
        <v>2010</v>
      </c>
      <c r="D912" s="19" t="s">
        <v>2335</v>
      </c>
      <c r="E912" s="19">
        <v>12</v>
      </c>
      <c r="F912" s="19">
        <v>0</v>
      </c>
      <c r="G912" s="19">
        <v>0</v>
      </c>
      <c r="H912" s="19">
        <v>1</v>
      </c>
    </row>
    <row r="913" spans="1:8" x14ac:dyDescent="0.25">
      <c r="A913" s="14" t="str">
        <f t="shared" si="14"/>
        <v>hawpebr012010</v>
      </c>
      <c r="B913" s="19" t="s">
        <v>458</v>
      </c>
      <c r="C913" s="19">
        <v>2010</v>
      </c>
      <c r="D913" s="19" t="s">
        <v>2331</v>
      </c>
      <c r="E913" s="19">
        <v>97</v>
      </c>
      <c r="F913" s="19">
        <v>1</v>
      </c>
      <c r="G913" s="19">
        <v>1</v>
      </c>
      <c r="H913" s="19">
        <v>0</v>
      </c>
    </row>
    <row r="914" spans="1:8" x14ac:dyDescent="0.25">
      <c r="A914" s="14" t="str">
        <f t="shared" si="14"/>
        <v>hawpebr012010</v>
      </c>
      <c r="B914" s="19" t="s">
        <v>458</v>
      </c>
      <c r="C914" s="19">
        <v>2010</v>
      </c>
      <c r="D914" s="19" t="s">
        <v>2331</v>
      </c>
      <c r="E914" s="19">
        <v>1</v>
      </c>
      <c r="F914" s="19">
        <v>0</v>
      </c>
      <c r="G914" s="19">
        <v>0</v>
      </c>
      <c r="H914" s="19">
        <v>0</v>
      </c>
    </row>
    <row r="915" spans="1:8" x14ac:dyDescent="0.25">
      <c r="A915" s="14" t="str">
        <f t="shared" si="14"/>
        <v>hawpebr012010</v>
      </c>
      <c r="B915" s="19" t="s">
        <v>458</v>
      </c>
      <c r="C915" s="19">
        <v>2010</v>
      </c>
      <c r="D915" s="19" t="s">
        <v>2332</v>
      </c>
    </row>
    <row r="916" spans="1:8" x14ac:dyDescent="0.25">
      <c r="A916" s="14" t="str">
        <f t="shared" si="14"/>
        <v>hawpebr012010</v>
      </c>
      <c r="B916" s="19" t="s">
        <v>458</v>
      </c>
      <c r="C916" s="19">
        <v>2010</v>
      </c>
      <c r="D916" s="19" t="s">
        <v>2332</v>
      </c>
    </row>
    <row r="917" spans="1:8" x14ac:dyDescent="0.25">
      <c r="A917" s="14" t="str">
        <f t="shared" si="14"/>
        <v>hayesbr012010</v>
      </c>
      <c r="B917" s="19" t="s">
        <v>1101</v>
      </c>
      <c r="C917" s="19">
        <v>2010</v>
      </c>
      <c r="D917" s="19" t="s">
        <v>2336</v>
      </c>
      <c r="E917" s="19">
        <v>142</v>
      </c>
      <c r="F917" s="19">
        <v>13</v>
      </c>
      <c r="G917" s="19">
        <v>0</v>
      </c>
      <c r="H917" s="19">
        <v>2</v>
      </c>
    </row>
    <row r="918" spans="1:8" x14ac:dyDescent="0.25">
      <c r="A918" s="14" t="str">
        <f t="shared" si="14"/>
        <v>headlch012010</v>
      </c>
      <c r="B918" s="19" t="s">
        <v>800</v>
      </c>
      <c r="C918" s="19">
        <v>2010</v>
      </c>
      <c r="D918" s="19" t="s">
        <v>40</v>
      </c>
      <c r="E918" s="19">
        <v>82</v>
      </c>
      <c r="F918" s="19">
        <v>293</v>
      </c>
      <c r="G918" s="19">
        <v>13</v>
      </c>
      <c r="H918" s="19">
        <v>21</v>
      </c>
    </row>
    <row r="919" spans="1:8" x14ac:dyDescent="0.25">
      <c r="A919" s="14" t="str">
        <f t="shared" si="14"/>
        <v>heilmaa012010</v>
      </c>
      <c r="B919" s="19" t="s">
        <v>380</v>
      </c>
      <c r="C919" s="19">
        <v>2010</v>
      </c>
      <c r="D919" s="19" t="s">
        <v>2334</v>
      </c>
      <c r="E919" s="19">
        <v>8</v>
      </c>
      <c r="F919" s="19">
        <v>9</v>
      </c>
      <c r="G919" s="19">
        <v>2</v>
      </c>
      <c r="H919" s="19">
        <v>0</v>
      </c>
    </row>
    <row r="920" spans="1:8" x14ac:dyDescent="0.25">
      <c r="A920" s="14" t="str">
        <f t="shared" si="14"/>
        <v>heisech012010</v>
      </c>
      <c r="B920" s="19" t="s">
        <v>1290</v>
      </c>
      <c r="C920" s="19">
        <v>2010</v>
      </c>
      <c r="D920" s="19" t="s">
        <v>2329</v>
      </c>
    </row>
    <row r="921" spans="1:8" x14ac:dyDescent="0.25">
      <c r="A921" s="14" t="str">
        <f t="shared" si="14"/>
        <v>heisech012010</v>
      </c>
      <c r="B921" s="19" t="s">
        <v>1290</v>
      </c>
      <c r="C921" s="19">
        <v>2010</v>
      </c>
      <c r="D921" s="19" t="s">
        <v>2330</v>
      </c>
    </row>
    <row r="922" spans="1:8" x14ac:dyDescent="0.25">
      <c r="A922" s="14" t="str">
        <f t="shared" si="14"/>
        <v>heisech012010</v>
      </c>
      <c r="B922" s="19" t="s">
        <v>1290</v>
      </c>
      <c r="C922" s="19">
        <v>2010</v>
      </c>
      <c r="D922" s="19" t="s">
        <v>2331</v>
      </c>
      <c r="E922" s="19">
        <v>106</v>
      </c>
      <c r="F922" s="19">
        <v>2</v>
      </c>
      <c r="G922" s="19">
        <v>2</v>
      </c>
      <c r="H922" s="19">
        <v>0</v>
      </c>
    </row>
    <row r="923" spans="1:8" x14ac:dyDescent="0.25">
      <c r="A923" s="14" t="str">
        <f t="shared" si="14"/>
        <v>heisech012010</v>
      </c>
      <c r="B923" s="19" t="s">
        <v>1290</v>
      </c>
      <c r="C923" s="19">
        <v>2010</v>
      </c>
      <c r="D923" s="19" t="s">
        <v>2332</v>
      </c>
    </row>
    <row r="924" spans="1:8" x14ac:dyDescent="0.25">
      <c r="A924" s="14" t="str">
        <f t="shared" si="14"/>
        <v>hellije012010</v>
      </c>
      <c r="B924" s="19" t="s">
        <v>1291</v>
      </c>
      <c r="C924" s="19">
        <v>2010</v>
      </c>
      <c r="D924" s="19" t="s">
        <v>2334</v>
      </c>
      <c r="E924" s="19">
        <v>1</v>
      </c>
      <c r="F924" s="19">
        <v>3</v>
      </c>
      <c r="G924" s="19">
        <v>0</v>
      </c>
      <c r="H924" s="19">
        <v>0</v>
      </c>
    </row>
    <row r="925" spans="1:8" x14ac:dyDescent="0.25">
      <c r="A925" s="14" t="str">
        <f t="shared" si="14"/>
        <v>helmswe012010</v>
      </c>
      <c r="B925" s="19" t="s">
        <v>116</v>
      </c>
      <c r="C925" s="19">
        <v>2010</v>
      </c>
      <c r="D925" s="19" t="s">
        <v>2335</v>
      </c>
      <c r="E925" s="19">
        <v>17</v>
      </c>
      <c r="F925" s="19">
        <v>2</v>
      </c>
      <c r="G925" s="19">
        <v>0</v>
      </c>
      <c r="H925" s="19">
        <v>0</v>
      </c>
    </row>
    <row r="926" spans="1:8" x14ac:dyDescent="0.25">
      <c r="A926" s="14" t="str">
        <f t="shared" si="14"/>
        <v>helmswe012010</v>
      </c>
      <c r="B926" s="19" t="s">
        <v>116</v>
      </c>
      <c r="C926" s="19">
        <v>2010</v>
      </c>
      <c r="D926" s="19" t="s">
        <v>40</v>
      </c>
      <c r="E926" s="19">
        <v>39</v>
      </c>
      <c r="F926" s="19">
        <v>101</v>
      </c>
      <c r="G926" s="19">
        <v>7</v>
      </c>
      <c r="H926" s="19">
        <v>8</v>
      </c>
    </row>
    <row r="927" spans="1:8" x14ac:dyDescent="0.25">
      <c r="A927" s="14" t="str">
        <f t="shared" si="14"/>
        <v>heltoto012010</v>
      </c>
      <c r="B927" s="19" t="s">
        <v>117</v>
      </c>
      <c r="C927" s="19">
        <v>2010</v>
      </c>
      <c r="D927" s="19" t="s">
        <v>2335</v>
      </c>
      <c r="E927" s="19">
        <v>932</v>
      </c>
      <c r="F927" s="19">
        <v>77</v>
      </c>
      <c r="G927" s="19">
        <v>8</v>
      </c>
      <c r="H927" s="19">
        <v>116</v>
      </c>
    </row>
    <row r="928" spans="1:8" x14ac:dyDescent="0.25">
      <c r="A928" s="14" t="str">
        <f t="shared" si="14"/>
        <v>hendrma012010</v>
      </c>
      <c r="B928" s="19" t="s">
        <v>306</v>
      </c>
      <c r="C928" s="19">
        <v>2010</v>
      </c>
      <c r="D928" s="19" t="s">
        <v>2334</v>
      </c>
      <c r="E928" s="19">
        <v>6</v>
      </c>
      <c r="F928" s="19">
        <v>9</v>
      </c>
      <c r="G928" s="19">
        <v>1</v>
      </c>
      <c r="H928" s="19">
        <v>1</v>
      </c>
    </row>
    <row r="929" spans="1:8" x14ac:dyDescent="0.25">
      <c r="A929" s="14" t="str">
        <f t="shared" si="14"/>
        <v>henslcl012010</v>
      </c>
      <c r="B929" s="19" t="s">
        <v>550</v>
      </c>
      <c r="C929" s="19">
        <v>2010</v>
      </c>
      <c r="D929" s="19" t="s">
        <v>2334</v>
      </c>
      <c r="E929" s="19">
        <v>2</v>
      </c>
      <c r="F929" s="19">
        <v>11</v>
      </c>
      <c r="G929" s="19">
        <v>1</v>
      </c>
      <c r="H929" s="19">
        <v>0</v>
      </c>
    </row>
    <row r="930" spans="1:8" x14ac:dyDescent="0.25">
      <c r="A930" s="14" t="str">
        <f t="shared" si="14"/>
        <v>hermije012010</v>
      </c>
      <c r="B930" s="19" t="s">
        <v>551</v>
      </c>
      <c r="C930" s="19">
        <v>2010</v>
      </c>
      <c r="D930" s="19" t="s">
        <v>2330</v>
      </c>
    </row>
    <row r="931" spans="1:8" x14ac:dyDescent="0.25">
      <c r="A931" s="14" t="str">
        <f t="shared" si="14"/>
        <v>hermije012010</v>
      </c>
      <c r="B931" s="19" t="s">
        <v>551</v>
      </c>
      <c r="C931" s="19">
        <v>2010</v>
      </c>
      <c r="D931" s="19" t="s">
        <v>2330</v>
      </c>
    </row>
    <row r="932" spans="1:8" x14ac:dyDescent="0.25">
      <c r="A932" s="14" t="str">
        <f t="shared" si="14"/>
        <v>hermije012010</v>
      </c>
      <c r="B932" s="19" t="s">
        <v>551</v>
      </c>
      <c r="C932" s="19">
        <v>2010</v>
      </c>
      <c r="D932" s="19" t="s">
        <v>2331</v>
      </c>
      <c r="E932" s="19">
        <v>86</v>
      </c>
      <c r="F932" s="19">
        <v>3</v>
      </c>
      <c r="G932" s="19">
        <v>4</v>
      </c>
      <c r="H932" s="19">
        <v>0</v>
      </c>
    </row>
    <row r="933" spans="1:8" x14ac:dyDescent="0.25">
      <c r="A933" s="14" t="str">
        <f t="shared" si="14"/>
        <v>hermije012010</v>
      </c>
      <c r="B933" s="19" t="s">
        <v>551</v>
      </c>
      <c r="C933" s="19">
        <v>2010</v>
      </c>
      <c r="D933" s="19" t="s">
        <v>2331</v>
      </c>
      <c r="E933" s="19">
        <v>31</v>
      </c>
      <c r="F933" s="19">
        <v>1</v>
      </c>
      <c r="G933" s="19">
        <v>0</v>
      </c>
      <c r="H933" s="19">
        <v>0</v>
      </c>
    </row>
    <row r="934" spans="1:8" x14ac:dyDescent="0.25">
      <c r="A934" s="14" t="str">
        <f t="shared" si="14"/>
        <v>hermije012010</v>
      </c>
      <c r="B934" s="19" t="s">
        <v>551</v>
      </c>
      <c r="C934" s="19">
        <v>2010</v>
      </c>
      <c r="D934" s="19" t="s">
        <v>2332</v>
      </c>
    </row>
    <row r="935" spans="1:8" x14ac:dyDescent="0.25">
      <c r="A935" s="14" t="str">
        <f t="shared" si="14"/>
        <v>hermije012010</v>
      </c>
      <c r="B935" s="19" t="s">
        <v>551</v>
      </c>
      <c r="C935" s="19">
        <v>2010</v>
      </c>
      <c r="D935" s="19" t="s">
        <v>2332</v>
      </c>
    </row>
    <row r="936" spans="1:8" x14ac:dyDescent="0.25">
      <c r="A936" s="14" t="str">
        <f t="shared" si="14"/>
        <v>hernaan012010</v>
      </c>
      <c r="B936" s="19" t="s">
        <v>552</v>
      </c>
      <c r="C936" s="19">
        <v>2010</v>
      </c>
      <c r="D936" s="19" t="s">
        <v>39</v>
      </c>
      <c r="E936" s="19">
        <v>3</v>
      </c>
      <c r="F936" s="19">
        <v>6</v>
      </c>
      <c r="G936" s="19">
        <v>1</v>
      </c>
      <c r="H936" s="19">
        <v>2</v>
      </c>
    </row>
    <row r="937" spans="1:8" x14ac:dyDescent="0.25">
      <c r="A937" s="14" t="str">
        <f t="shared" si="14"/>
        <v>hernaan012010</v>
      </c>
      <c r="B937" s="19" t="s">
        <v>552</v>
      </c>
      <c r="C937" s="19">
        <v>2010</v>
      </c>
      <c r="D937" s="19" t="s">
        <v>39</v>
      </c>
      <c r="E937" s="19">
        <v>14</v>
      </c>
      <c r="F937" s="19">
        <v>15</v>
      </c>
      <c r="G937" s="19">
        <v>1</v>
      </c>
      <c r="H937" s="19">
        <v>5</v>
      </c>
    </row>
    <row r="938" spans="1:8" x14ac:dyDescent="0.25">
      <c r="A938" s="14" t="str">
        <f t="shared" si="14"/>
        <v>hernaan012010</v>
      </c>
      <c r="B938" s="19" t="s">
        <v>552</v>
      </c>
      <c r="C938" s="19">
        <v>2010</v>
      </c>
      <c r="D938" s="19" t="s">
        <v>40</v>
      </c>
      <c r="E938" s="19">
        <v>0</v>
      </c>
      <c r="F938" s="19">
        <v>2</v>
      </c>
      <c r="G938" s="19">
        <v>0</v>
      </c>
      <c r="H938" s="19">
        <v>0</v>
      </c>
    </row>
    <row r="939" spans="1:8" x14ac:dyDescent="0.25">
      <c r="A939" s="14" t="str">
        <f t="shared" si="14"/>
        <v>hernaan012010</v>
      </c>
      <c r="B939" s="19" t="s">
        <v>552</v>
      </c>
      <c r="C939" s="19">
        <v>2010</v>
      </c>
      <c r="D939" s="19" t="s">
        <v>2330</v>
      </c>
    </row>
    <row r="940" spans="1:8" x14ac:dyDescent="0.25">
      <c r="A940" s="14" t="str">
        <f t="shared" si="14"/>
        <v>hernaan012010</v>
      </c>
      <c r="B940" s="19" t="s">
        <v>552</v>
      </c>
      <c r="C940" s="19">
        <v>2010</v>
      </c>
      <c r="D940" s="19" t="s">
        <v>2331</v>
      </c>
      <c r="E940" s="19">
        <v>0</v>
      </c>
      <c r="F940" s="19">
        <v>0</v>
      </c>
      <c r="G940" s="19">
        <v>0</v>
      </c>
      <c r="H940" s="19">
        <v>0</v>
      </c>
    </row>
    <row r="941" spans="1:8" x14ac:dyDescent="0.25">
      <c r="A941" s="14" t="str">
        <f t="shared" si="14"/>
        <v>hernaan012010</v>
      </c>
      <c r="B941" s="19" t="s">
        <v>552</v>
      </c>
      <c r="C941" s="19">
        <v>2010</v>
      </c>
      <c r="D941" s="19" t="s">
        <v>2333</v>
      </c>
      <c r="E941" s="19">
        <v>25</v>
      </c>
      <c r="F941" s="19">
        <v>43</v>
      </c>
      <c r="G941" s="19">
        <v>0</v>
      </c>
      <c r="H941" s="19">
        <v>12</v>
      </c>
    </row>
    <row r="942" spans="1:8" x14ac:dyDescent="0.25">
      <c r="A942" s="14" t="str">
        <f t="shared" si="14"/>
        <v>hernaan012010</v>
      </c>
      <c r="B942" s="19" t="s">
        <v>552</v>
      </c>
      <c r="C942" s="19">
        <v>2010</v>
      </c>
      <c r="D942" s="19" t="s">
        <v>2333</v>
      </c>
      <c r="E942" s="19">
        <v>2</v>
      </c>
      <c r="F942" s="19">
        <v>10</v>
      </c>
      <c r="G942" s="19">
        <v>0</v>
      </c>
      <c r="H942" s="19">
        <v>3</v>
      </c>
    </row>
    <row r="943" spans="1:8" x14ac:dyDescent="0.25">
      <c r="A943" s="14" t="str">
        <f t="shared" si="14"/>
        <v>hernada012010</v>
      </c>
      <c r="B943" s="19" t="s">
        <v>1102</v>
      </c>
      <c r="C943" s="19">
        <v>2010</v>
      </c>
      <c r="D943" s="19" t="s">
        <v>2334</v>
      </c>
      <c r="E943" s="19">
        <v>3</v>
      </c>
      <c r="F943" s="19">
        <v>4</v>
      </c>
      <c r="G943" s="19">
        <v>0</v>
      </c>
      <c r="H943" s="19">
        <v>1</v>
      </c>
    </row>
    <row r="944" spans="1:8" x14ac:dyDescent="0.25">
      <c r="A944" s="14" t="str">
        <f t="shared" si="14"/>
        <v>hernadi012010</v>
      </c>
      <c r="B944" s="19" t="s">
        <v>1103</v>
      </c>
      <c r="C944" s="19">
        <v>2010</v>
      </c>
      <c r="D944" s="19" t="s">
        <v>39</v>
      </c>
      <c r="E944" s="19">
        <v>0</v>
      </c>
      <c r="F944" s="19">
        <v>0</v>
      </c>
      <c r="G944" s="19">
        <v>0</v>
      </c>
      <c r="H944" s="19">
        <v>0</v>
      </c>
    </row>
    <row r="945" spans="1:8" x14ac:dyDescent="0.25">
      <c r="A945" s="14" t="str">
        <f t="shared" si="14"/>
        <v>hernadi012010</v>
      </c>
      <c r="B945" s="19" t="s">
        <v>1103</v>
      </c>
      <c r="C945" s="19">
        <v>2010</v>
      </c>
      <c r="D945" s="19" t="s">
        <v>2333</v>
      </c>
      <c r="E945" s="19">
        <v>3</v>
      </c>
      <c r="F945" s="19">
        <v>1</v>
      </c>
      <c r="G945" s="19">
        <v>0</v>
      </c>
      <c r="H945" s="19">
        <v>1</v>
      </c>
    </row>
    <row r="946" spans="1:8" x14ac:dyDescent="0.25">
      <c r="A946" s="14" t="str">
        <f t="shared" si="14"/>
        <v>hernafe022010</v>
      </c>
      <c r="B946" s="19" t="s">
        <v>553</v>
      </c>
      <c r="C946" s="19">
        <v>2010</v>
      </c>
      <c r="D946" s="19" t="s">
        <v>2334</v>
      </c>
      <c r="E946" s="19">
        <v>15</v>
      </c>
      <c r="F946" s="19">
        <v>37</v>
      </c>
      <c r="G946" s="19">
        <v>2</v>
      </c>
      <c r="H946" s="19">
        <v>2</v>
      </c>
    </row>
    <row r="947" spans="1:8" x14ac:dyDescent="0.25">
      <c r="A947" s="14" t="str">
        <f t="shared" si="14"/>
        <v>hernali012010</v>
      </c>
      <c r="B947" s="19" t="s">
        <v>118</v>
      </c>
      <c r="C947" s="19">
        <v>2010</v>
      </c>
      <c r="D947" s="19" t="s">
        <v>2334</v>
      </c>
      <c r="E947" s="19">
        <v>6</v>
      </c>
      <c r="F947" s="19">
        <v>39</v>
      </c>
      <c r="G947" s="19">
        <v>0</v>
      </c>
      <c r="H947" s="19">
        <v>3</v>
      </c>
    </row>
    <row r="948" spans="1:8" x14ac:dyDescent="0.25">
      <c r="A948" s="14" t="str">
        <f t="shared" si="14"/>
        <v>hernalu012010</v>
      </c>
      <c r="B948" s="19" t="s">
        <v>801</v>
      </c>
      <c r="C948" s="19">
        <v>2010</v>
      </c>
      <c r="D948" s="19" t="s">
        <v>39</v>
      </c>
      <c r="E948" s="19">
        <v>17</v>
      </c>
      <c r="F948" s="19">
        <v>32</v>
      </c>
      <c r="G948" s="19">
        <v>0</v>
      </c>
      <c r="H948" s="19">
        <v>7</v>
      </c>
    </row>
    <row r="949" spans="1:8" x14ac:dyDescent="0.25">
      <c r="A949" s="14" t="str">
        <f t="shared" si="14"/>
        <v>hernalu012010</v>
      </c>
      <c r="B949" s="19" t="s">
        <v>801</v>
      </c>
      <c r="C949" s="19">
        <v>2010</v>
      </c>
      <c r="D949" s="19" t="s">
        <v>40</v>
      </c>
      <c r="E949" s="19">
        <v>0</v>
      </c>
      <c r="F949" s="19">
        <v>0</v>
      </c>
      <c r="G949" s="19">
        <v>0</v>
      </c>
      <c r="H949" s="19">
        <v>0</v>
      </c>
    </row>
    <row r="950" spans="1:8" x14ac:dyDescent="0.25">
      <c r="A950" s="14" t="str">
        <f t="shared" si="14"/>
        <v>hernalu012010</v>
      </c>
      <c r="B950" s="19" t="s">
        <v>801</v>
      </c>
      <c r="C950" s="19">
        <v>2010</v>
      </c>
      <c r="D950" s="19" t="s">
        <v>2333</v>
      </c>
      <c r="E950" s="19">
        <v>4</v>
      </c>
      <c r="F950" s="19">
        <v>8</v>
      </c>
      <c r="G950" s="19">
        <v>0</v>
      </c>
      <c r="H950" s="19">
        <v>2</v>
      </c>
    </row>
    <row r="951" spans="1:8" x14ac:dyDescent="0.25">
      <c r="A951" s="14" t="str">
        <f t="shared" si="14"/>
        <v>hernara022010</v>
      </c>
      <c r="B951" s="19" t="s">
        <v>119</v>
      </c>
      <c r="C951" s="19">
        <v>2010</v>
      </c>
      <c r="D951" s="19" t="s">
        <v>2335</v>
      </c>
      <c r="E951" s="19">
        <v>19</v>
      </c>
      <c r="F951" s="19">
        <v>0</v>
      </c>
      <c r="G951" s="19">
        <v>0</v>
      </c>
      <c r="H951" s="19">
        <v>2</v>
      </c>
    </row>
    <row r="952" spans="1:8" x14ac:dyDescent="0.25">
      <c r="A952" s="14" t="str">
        <f t="shared" si="14"/>
        <v>hernara022010</v>
      </c>
      <c r="B952" s="19" t="s">
        <v>119</v>
      </c>
      <c r="C952" s="19">
        <v>2010</v>
      </c>
      <c r="D952" s="19" t="s">
        <v>2336</v>
      </c>
      <c r="E952" s="19">
        <v>594</v>
      </c>
      <c r="F952" s="19">
        <v>49</v>
      </c>
      <c r="G952" s="19">
        <v>4</v>
      </c>
      <c r="H952" s="19">
        <v>4</v>
      </c>
    </row>
    <row r="953" spans="1:8" x14ac:dyDescent="0.25">
      <c r="A953" s="14" t="str">
        <f t="shared" si="14"/>
        <v>herndda012010</v>
      </c>
      <c r="B953" s="19" t="s">
        <v>1292</v>
      </c>
      <c r="C953" s="19">
        <v>2010</v>
      </c>
      <c r="D953" s="19" t="s">
        <v>2334</v>
      </c>
      <c r="E953" s="19">
        <v>2</v>
      </c>
      <c r="F953" s="19">
        <v>3</v>
      </c>
      <c r="G953" s="19">
        <v>1</v>
      </c>
      <c r="H953" s="19">
        <v>0</v>
      </c>
    </row>
    <row r="954" spans="1:8" x14ac:dyDescent="0.25">
      <c r="A954" s="14" t="str">
        <f t="shared" si="14"/>
        <v>herreda012010</v>
      </c>
      <c r="B954" s="19" t="s">
        <v>933</v>
      </c>
      <c r="C954" s="19">
        <v>2010</v>
      </c>
      <c r="D954" s="19" t="s">
        <v>2334</v>
      </c>
      <c r="E954" s="19">
        <v>5</v>
      </c>
      <c r="F954" s="19">
        <v>1</v>
      </c>
      <c r="G954" s="19">
        <v>0</v>
      </c>
      <c r="H954" s="19">
        <v>1</v>
      </c>
    </row>
    <row r="955" spans="1:8" x14ac:dyDescent="0.25">
      <c r="A955" s="14" t="str">
        <f t="shared" si="14"/>
        <v>herrejo032010</v>
      </c>
      <c r="B955" s="19" t="s">
        <v>934</v>
      </c>
      <c r="C955" s="19">
        <v>2010</v>
      </c>
      <c r="D955" s="19" t="s">
        <v>39</v>
      </c>
      <c r="E955" s="19">
        <v>91</v>
      </c>
      <c r="F955" s="19">
        <v>149</v>
      </c>
      <c r="G955" s="19">
        <v>4</v>
      </c>
      <c r="H955" s="19">
        <v>32</v>
      </c>
    </row>
    <row r="956" spans="1:8" x14ac:dyDescent="0.25">
      <c r="A956" s="14" t="str">
        <f t="shared" si="14"/>
        <v>herrejo032010</v>
      </c>
      <c r="B956" s="19" t="s">
        <v>934</v>
      </c>
      <c r="C956" s="19">
        <v>2010</v>
      </c>
      <c r="D956" s="19" t="s">
        <v>40</v>
      </c>
      <c r="E956" s="19">
        <v>3</v>
      </c>
      <c r="F956" s="19">
        <v>10</v>
      </c>
      <c r="G956" s="19">
        <v>0</v>
      </c>
      <c r="H956" s="19">
        <v>3</v>
      </c>
    </row>
    <row r="957" spans="1:8" x14ac:dyDescent="0.25">
      <c r="A957" s="14" t="str">
        <f t="shared" si="14"/>
        <v>herrejo032010</v>
      </c>
      <c r="B957" s="19" t="s">
        <v>934</v>
      </c>
      <c r="C957" s="19">
        <v>2010</v>
      </c>
      <c r="D957" s="19" t="s">
        <v>2333</v>
      </c>
      <c r="E957" s="19">
        <v>1</v>
      </c>
      <c r="F957" s="19">
        <v>1</v>
      </c>
      <c r="G957" s="19">
        <v>0</v>
      </c>
      <c r="H957" s="19">
        <v>0</v>
      </c>
    </row>
    <row r="958" spans="1:8" x14ac:dyDescent="0.25">
      <c r="A958" s="14" t="str">
        <f t="shared" si="14"/>
        <v>herrmfr012010</v>
      </c>
      <c r="B958" s="19" t="s">
        <v>1293</v>
      </c>
      <c r="C958" s="19">
        <v>2010</v>
      </c>
      <c r="D958" s="19" t="s">
        <v>2334</v>
      </c>
      <c r="E958" s="19">
        <v>0</v>
      </c>
      <c r="F958" s="19">
        <v>4</v>
      </c>
      <c r="G958" s="19">
        <v>0</v>
      </c>
      <c r="H958" s="19">
        <v>0</v>
      </c>
    </row>
    <row r="959" spans="1:8" x14ac:dyDescent="0.25">
      <c r="A959" s="14" t="str">
        <f t="shared" si="14"/>
        <v>hessmmi012010</v>
      </c>
      <c r="B959" s="19" t="s">
        <v>381</v>
      </c>
      <c r="C959" s="19">
        <v>2010</v>
      </c>
      <c r="D959" s="19" t="s">
        <v>2335</v>
      </c>
      <c r="E959" s="19">
        <v>50</v>
      </c>
      <c r="F959" s="19">
        <v>1</v>
      </c>
      <c r="G959" s="19">
        <v>0</v>
      </c>
      <c r="H959" s="19">
        <v>4</v>
      </c>
    </row>
    <row r="960" spans="1:8" x14ac:dyDescent="0.25">
      <c r="A960" s="14" t="str">
        <f t="shared" si="14"/>
        <v>hessmmi012010</v>
      </c>
      <c r="B960" s="19" t="s">
        <v>381</v>
      </c>
      <c r="C960" s="19">
        <v>2010</v>
      </c>
      <c r="D960" s="19" t="s">
        <v>40</v>
      </c>
      <c r="E960" s="19">
        <v>4</v>
      </c>
      <c r="F960" s="19">
        <v>13</v>
      </c>
      <c r="G960" s="19">
        <v>0</v>
      </c>
      <c r="H960" s="19">
        <v>3</v>
      </c>
    </row>
    <row r="961" spans="1:8" x14ac:dyDescent="0.25">
      <c r="A961" s="14" t="str">
        <f t="shared" si="14"/>
        <v>hestejo012010</v>
      </c>
      <c r="B961" s="19" t="s">
        <v>1104</v>
      </c>
      <c r="C961" s="19">
        <v>2010</v>
      </c>
      <c r="D961" s="19" t="s">
        <v>2336</v>
      </c>
      <c r="E961" s="19">
        <v>189</v>
      </c>
      <c r="F961" s="19">
        <v>10</v>
      </c>
      <c r="G961" s="19">
        <v>0</v>
      </c>
      <c r="H961" s="19">
        <v>2</v>
      </c>
    </row>
    <row r="962" spans="1:8" x14ac:dyDescent="0.25">
      <c r="A962" s="14" t="str">
        <f t="shared" si="14"/>
        <v>heywaja012010</v>
      </c>
      <c r="B962" s="19" t="s">
        <v>1294</v>
      </c>
      <c r="C962" s="19">
        <v>2010</v>
      </c>
      <c r="D962" s="19" t="s">
        <v>2331</v>
      </c>
      <c r="E962" s="19">
        <v>235</v>
      </c>
      <c r="F962" s="19">
        <v>5</v>
      </c>
      <c r="G962" s="19">
        <v>6</v>
      </c>
      <c r="H962" s="19">
        <v>1</v>
      </c>
    </row>
    <row r="963" spans="1:8" x14ac:dyDescent="0.25">
      <c r="A963" s="14" t="str">
        <f t="shared" ref="A963:A1026" si="15">B963&amp;C963</f>
        <v>heywaja012010</v>
      </c>
      <c r="B963" s="19" t="s">
        <v>1294</v>
      </c>
      <c r="C963" s="19">
        <v>2010</v>
      </c>
      <c r="D963" s="19" t="s">
        <v>2332</v>
      </c>
    </row>
    <row r="964" spans="1:8" x14ac:dyDescent="0.25">
      <c r="A964" s="14" t="str">
        <f t="shared" si="15"/>
        <v>hicksbr012010</v>
      </c>
      <c r="B964" s="19" t="s">
        <v>1295</v>
      </c>
      <c r="C964" s="19">
        <v>2010</v>
      </c>
      <c r="D964" s="19" t="s">
        <v>39</v>
      </c>
      <c r="E964" s="19">
        <v>0</v>
      </c>
      <c r="F964" s="19">
        <v>0</v>
      </c>
      <c r="G964" s="19">
        <v>0</v>
      </c>
      <c r="H964" s="19">
        <v>0</v>
      </c>
    </row>
    <row r="965" spans="1:8" x14ac:dyDescent="0.25">
      <c r="A965" s="14" t="str">
        <f t="shared" si="15"/>
        <v>hicksbr012010</v>
      </c>
      <c r="B965" s="19" t="s">
        <v>1295</v>
      </c>
      <c r="C965" s="19">
        <v>2010</v>
      </c>
      <c r="D965" s="19" t="s">
        <v>40</v>
      </c>
      <c r="E965" s="19">
        <v>0</v>
      </c>
      <c r="F965" s="19">
        <v>3</v>
      </c>
      <c r="G965" s="19">
        <v>0</v>
      </c>
      <c r="H965" s="19">
        <v>0</v>
      </c>
    </row>
    <row r="966" spans="1:8" x14ac:dyDescent="0.25">
      <c r="A966" s="14" t="str">
        <f t="shared" si="15"/>
        <v>hicksbr012010</v>
      </c>
      <c r="B966" s="19" t="s">
        <v>1295</v>
      </c>
      <c r="C966" s="19">
        <v>2010</v>
      </c>
      <c r="D966" s="19" t="s">
        <v>2333</v>
      </c>
      <c r="E966" s="19">
        <v>0</v>
      </c>
      <c r="F966" s="19">
        <v>0</v>
      </c>
      <c r="G966" s="19">
        <v>0</v>
      </c>
      <c r="H966" s="19">
        <v>0</v>
      </c>
    </row>
    <row r="967" spans="1:8" x14ac:dyDescent="0.25">
      <c r="A967" s="14" t="str">
        <f t="shared" si="15"/>
        <v>hillaa012010</v>
      </c>
      <c r="B967" s="19" t="s">
        <v>554</v>
      </c>
      <c r="C967" s="19">
        <v>2010</v>
      </c>
      <c r="D967" s="19" t="s">
        <v>39</v>
      </c>
      <c r="E967" s="19">
        <v>235</v>
      </c>
      <c r="F967" s="19">
        <v>383</v>
      </c>
      <c r="G967" s="19">
        <v>10</v>
      </c>
      <c r="H967" s="19">
        <v>89</v>
      </c>
    </row>
    <row r="968" spans="1:8" x14ac:dyDescent="0.25">
      <c r="A968" s="14" t="str">
        <f t="shared" si="15"/>
        <v>hillko012010</v>
      </c>
      <c r="B968" s="19" t="s">
        <v>382</v>
      </c>
      <c r="C968" s="19">
        <v>2010</v>
      </c>
      <c r="D968" s="19" t="s">
        <v>40</v>
      </c>
      <c r="E968" s="19">
        <v>0</v>
      </c>
      <c r="F968" s="19">
        <v>0</v>
      </c>
      <c r="G968" s="19">
        <v>0</v>
      </c>
      <c r="H968" s="19">
        <v>0</v>
      </c>
    </row>
    <row r="969" spans="1:8" x14ac:dyDescent="0.25">
      <c r="A969" s="14" t="str">
        <f t="shared" si="15"/>
        <v>hillko012010</v>
      </c>
      <c r="B969" s="19" t="s">
        <v>382</v>
      </c>
      <c r="C969" s="19">
        <v>2010</v>
      </c>
      <c r="D969" s="19" t="s">
        <v>2336</v>
      </c>
      <c r="E969" s="19">
        <v>493</v>
      </c>
      <c r="F969" s="19">
        <v>29</v>
      </c>
      <c r="G969" s="19">
        <v>4</v>
      </c>
      <c r="H969" s="19">
        <v>4</v>
      </c>
    </row>
    <row r="970" spans="1:8" x14ac:dyDescent="0.25">
      <c r="A970" s="14" t="str">
        <f t="shared" si="15"/>
        <v>hillri012010</v>
      </c>
      <c r="B970" s="19" t="s">
        <v>555</v>
      </c>
      <c r="C970" s="19">
        <v>2010</v>
      </c>
      <c r="D970" s="19" t="s">
        <v>2334</v>
      </c>
      <c r="E970" s="19">
        <v>0</v>
      </c>
      <c r="F970" s="19">
        <v>0</v>
      </c>
      <c r="G970" s="19">
        <v>0</v>
      </c>
      <c r="H970" s="19">
        <v>0</v>
      </c>
    </row>
    <row r="971" spans="1:8" x14ac:dyDescent="0.25">
      <c r="A971" s="14" t="str">
        <f t="shared" si="15"/>
        <v>hillsh012010</v>
      </c>
      <c r="B971" s="19" t="s">
        <v>459</v>
      </c>
      <c r="C971" s="19">
        <v>2010</v>
      </c>
      <c r="D971" s="19" t="s">
        <v>2334</v>
      </c>
      <c r="E971" s="19">
        <v>1</v>
      </c>
      <c r="F971" s="19">
        <v>2</v>
      </c>
      <c r="G971" s="19">
        <v>0</v>
      </c>
      <c r="H971" s="19">
        <v>0</v>
      </c>
    </row>
    <row r="972" spans="1:8" x14ac:dyDescent="0.25">
      <c r="A972" s="14" t="str">
        <f t="shared" si="15"/>
        <v>hillst012010</v>
      </c>
      <c r="B972" s="19" t="s">
        <v>1296</v>
      </c>
      <c r="C972" s="19">
        <v>2010</v>
      </c>
      <c r="D972" s="19" t="s">
        <v>2336</v>
      </c>
      <c r="E972" s="19">
        <v>2</v>
      </c>
      <c r="F972" s="19">
        <v>0</v>
      </c>
      <c r="G972" s="19">
        <v>0</v>
      </c>
      <c r="H972" s="19">
        <v>0</v>
      </c>
    </row>
    <row r="973" spans="1:8" x14ac:dyDescent="0.25">
      <c r="A973" s="14" t="str">
        <f t="shared" si="15"/>
        <v>hinsker012010</v>
      </c>
      <c r="B973" s="19" t="s">
        <v>307</v>
      </c>
      <c r="C973" s="19">
        <v>2010</v>
      </c>
      <c r="D973" s="19" t="s">
        <v>2335</v>
      </c>
      <c r="E973" s="19">
        <v>179</v>
      </c>
      <c r="F973" s="19">
        <v>10</v>
      </c>
      <c r="G973" s="19">
        <v>1</v>
      </c>
      <c r="H973" s="19">
        <v>15</v>
      </c>
    </row>
    <row r="974" spans="1:8" x14ac:dyDescent="0.25">
      <c r="A974" s="14" t="str">
        <f t="shared" si="15"/>
        <v>hinsker012010</v>
      </c>
      <c r="B974" s="19" t="s">
        <v>307</v>
      </c>
      <c r="C974" s="19">
        <v>2010</v>
      </c>
      <c r="D974" s="19" t="s">
        <v>40</v>
      </c>
      <c r="E974" s="19">
        <v>0</v>
      </c>
      <c r="F974" s="19">
        <v>2</v>
      </c>
      <c r="G974" s="19">
        <v>0</v>
      </c>
      <c r="H974" s="19">
        <v>0</v>
      </c>
    </row>
    <row r="975" spans="1:8" x14ac:dyDescent="0.25">
      <c r="A975" s="14" t="str">
        <f t="shared" si="15"/>
        <v>hinsker012010</v>
      </c>
      <c r="B975" s="19" t="s">
        <v>307</v>
      </c>
      <c r="C975" s="19">
        <v>2010</v>
      </c>
      <c r="D975" s="19" t="s">
        <v>2330</v>
      </c>
    </row>
    <row r="976" spans="1:8" x14ac:dyDescent="0.25">
      <c r="A976" s="14" t="str">
        <f t="shared" si="15"/>
        <v>hinsker012010</v>
      </c>
      <c r="B976" s="19" t="s">
        <v>307</v>
      </c>
      <c r="C976" s="19">
        <v>2010</v>
      </c>
      <c r="D976" s="19" t="s">
        <v>2331</v>
      </c>
      <c r="E976" s="19">
        <v>65</v>
      </c>
      <c r="F976" s="19">
        <v>0</v>
      </c>
      <c r="G976" s="19">
        <v>1</v>
      </c>
      <c r="H976" s="19">
        <v>0</v>
      </c>
    </row>
    <row r="977" spans="1:8" x14ac:dyDescent="0.25">
      <c r="A977" s="14" t="str">
        <f t="shared" si="15"/>
        <v>hochelu012010</v>
      </c>
      <c r="B977" s="19" t="s">
        <v>802</v>
      </c>
      <c r="C977" s="19">
        <v>2010</v>
      </c>
      <c r="D977" s="19" t="s">
        <v>2334</v>
      </c>
      <c r="E977" s="19">
        <v>5</v>
      </c>
      <c r="F977" s="19">
        <v>12</v>
      </c>
      <c r="G977" s="19">
        <v>1</v>
      </c>
      <c r="H977" s="19">
        <v>1</v>
      </c>
    </row>
    <row r="978" spans="1:8" x14ac:dyDescent="0.25">
      <c r="A978" s="14" t="str">
        <f t="shared" si="15"/>
        <v>hoffmtr012010</v>
      </c>
      <c r="B978" s="19" t="s">
        <v>120</v>
      </c>
      <c r="C978" s="19">
        <v>2010</v>
      </c>
      <c r="D978" s="19" t="s">
        <v>2334</v>
      </c>
      <c r="E978" s="19">
        <v>2</v>
      </c>
      <c r="F978" s="19">
        <v>3</v>
      </c>
      <c r="G978" s="19">
        <v>0</v>
      </c>
      <c r="H978" s="19">
        <v>0</v>
      </c>
    </row>
    <row r="979" spans="1:8" x14ac:dyDescent="0.25">
      <c r="A979" s="14" t="str">
        <f t="shared" si="15"/>
        <v>hoffpja012010</v>
      </c>
      <c r="B979" s="19" t="s">
        <v>1106</v>
      </c>
      <c r="C979" s="19">
        <v>2010</v>
      </c>
      <c r="D979" s="19" t="s">
        <v>39</v>
      </c>
      <c r="E979" s="19">
        <v>1</v>
      </c>
      <c r="F979" s="19">
        <v>5</v>
      </c>
      <c r="G979" s="19">
        <v>0</v>
      </c>
      <c r="H979" s="19">
        <v>0</v>
      </c>
    </row>
    <row r="980" spans="1:8" x14ac:dyDescent="0.25">
      <c r="A980" s="14" t="str">
        <f t="shared" si="15"/>
        <v>hoffpja012010</v>
      </c>
      <c r="B980" s="19" t="s">
        <v>1106</v>
      </c>
      <c r="C980" s="19">
        <v>2010</v>
      </c>
      <c r="D980" s="19" t="s">
        <v>40</v>
      </c>
      <c r="E980" s="19">
        <v>6</v>
      </c>
      <c r="F980" s="19">
        <v>25</v>
      </c>
      <c r="G980" s="19">
        <v>0</v>
      </c>
      <c r="H980" s="19">
        <v>3</v>
      </c>
    </row>
    <row r="981" spans="1:8" x14ac:dyDescent="0.25">
      <c r="A981" s="14" t="str">
        <f t="shared" si="15"/>
        <v>hoffpmi012010</v>
      </c>
      <c r="B981" s="19" t="s">
        <v>937</v>
      </c>
      <c r="C981" s="19">
        <v>2010</v>
      </c>
      <c r="D981" s="19" t="s">
        <v>2335</v>
      </c>
      <c r="E981" s="19">
        <v>61</v>
      </c>
      <c r="F981" s="19">
        <v>6</v>
      </c>
      <c r="G981" s="19">
        <v>1</v>
      </c>
      <c r="H981" s="19">
        <v>9</v>
      </c>
    </row>
    <row r="982" spans="1:8" x14ac:dyDescent="0.25">
      <c r="A982" s="14" t="str">
        <f t="shared" si="15"/>
        <v>hoffpmi012010</v>
      </c>
      <c r="B982" s="19" t="s">
        <v>937</v>
      </c>
      <c r="C982" s="19">
        <v>2010</v>
      </c>
      <c r="D982" s="19" t="s">
        <v>2330</v>
      </c>
    </row>
    <row r="983" spans="1:8" x14ac:dyDescent="0.25">
      <c r="A983" s="14" t="str">
        <f t="shared" si="15"/>
        <v>hoffpmi012010</v>
      </c>
      <c r="B983" s="19" t="s">
        <v>937</v>
      </c>
      <c r="C983" s="19">
        <v>2010</v>
      </c>
      <c r="D983" s="19" t="s">
        <v>2331</v>
      </c>
      <c r="E983" s="19">
        <v>5</v>
      </c>
      <c r="F983" s="19">
        <v>0</v>
      </c>
      <c r="G983" s="19">
        <v>0</v>
      </c>
      <c r="H983" s="19">
        <v>0</v>
      </c>
    </row>
    <row r="984" spans="1:8" x14ac:dyDescent="0.25">
      <c r="A984" s="14" t="str">
        <f t="shared" si="15"/>
        <v>hoffpmi012010</v>
      </c>
      <c r="B984" s="19" t="s">
        <v>937</v>
      </c>
      <c r="C984" s="19">
        <v>2010</v>
      </c>
      <c r="D984" s="19" t="s">
        <v>2332</v>
      </c>
    </row>
    <row r="985" spans="1:8" x14ac:dyDescent="0.25">
      <c r="A985" s="14" t="str">
        <f t="shared" si="15"/>
        <v>hollade012010</v>
      </c>
      <c r="B985" s="19" t="s">
        <v>1107</v>
      </c>
      <c r="C985" s="19">
        <v>2010</v>
      </c>
      <c r="D985" s="19" t="s">
        <v>2334</v>
      </c>
      <c r="E985" s="19">
        <v>3</v>
      </c>
      <c r="F985" s="19">
        <v>9</v>
      </c>
      <c r="G985" s="19">
        <v>1</v>
      </c>
      <c r="H985" s="19">
        <v>0</v>
      </c>
    </row>
    <row r="986" spans="1:8" x14ac:dyDescent="0.25">
      <c r="A986" s="14" t="str">
        <f t="shared" si="15"/>
        <v>hollagr012010</v>
      </c>
      <c r="B986" s="19" t="s">
        <v>1297</v>
      </c>
      <c r="C986" s="19">
        <v>2010</v>
      </c>
      <c r="D986" s="19" t="s">
        <v>2334</v>
      </c>
      <c r="E986" s="19">
        <v>5</v>
      </c>
      <c r="F986" s="19">
        <v>1</v>
      </c>
      <c r="G986" s="19">
        <v>0</v>
      </c>
      <c r="H986" s="19">
        <v>0</v>
      </c>
    </row>
    <row r="987" spans="1:8" x14ac:dyDescent="0.25">
      <c r="A987" s="14" t="str">
        <f t="shared" si="15"/>
        <v>hollima012010</v>
      </c>
      <c r="B987" s="19" t="s">
        <v>460</v>
      </c>
      <c r="C987" s="19">
        <v>2010</v>
      </c>
      <c r="D987" s="19" t="s">
        <v>2330</v>
      </c>
    </row>
    <row r="988" spans="1:8" x14ac:dyDescent="0.25">
      <c r="A988" s="14" t="str">
        <f t="shared" si="15"/>
        <v>hollima012010</v>
      </c>
      <c r="B988" s="19" t="s">
        <v>460</v>
      </c>
      <c r="C988" s="19">
        <v>2010</v>
      </c>
      <c r="D988" s="19" t="s">
        <v>2331</v>
      </c>
      <c r="E988" s="19">
        <v>261</v>
      </c>
      <c r="F988" s="19">
        <v>8</v>
      </c>
      <c r="G988" s="19">
        <v>3</v>
      </c>
      <c r="H988" s="19">
        <v>0</v>
      </c>
    </row>
    <row r="989" spans="1:8" x14ac:dyDescent="0.25">
      <c r="A989" s="14" t="str">
        <f t="shared" si="15"/>
        <v>hoovepa012010</v>
      </c>
      <c r="B989" s="19" t="s">
        <v>249</v>
      </c>
      <c r="C989" s="19">
        <v>2010</v>
      </c>
      <c r="D989" s="19" t="s">
        <v>2336</v>
      </c>
      <c r="E989" s="19">
        <v>42</v>
      </c>
      <c r="F989" s="19">
        <v>2</v>
      </c>
      <c r="G989" s="19">
        <v>2</v>
      </c>
      <c r="H989" s="19">
        <v>0</v>
      </c>
    </row>
    <row r="990" spans="1:8" x14ac:dyDescent="0.25">
      <c r="A990" s="14" t="str">
        <f t="shared" si="15"/>
        <v>houseja012010</v>
      </c>
      <c r="B990" s="19" t="s">
        <v>1298</v>
      </c>
      <c r="C990" s="19">
        <v>2010</v>
      </c>
      <c r="D990" s="19" t="s">
        <v>2334</v>
      </c>
      <c r="E990" s="19">
        <v>0</v>
      </c>
      <c r="F990" s="19">
        <v>0</v>
      </c>
      <c r="G990" s="19">
        <v>0</v>
      </c>
      <c r="H990" s="19">
        <v>0</v>
      </c>
    </row>
    <row r="991" spans="1:8" x14ac:dyDescent="0.25">
      <c r="A991" s="14" t="str">
        <f t="shared" si="15"/>
        <v>howarry012010</v>
      </c>
      <c r="B991" s="19" t="s">
        <v>461</v>
      </c>
      <c r="C991" s="19">
        <v>2010</v>
      </c>
      <c r="D991" s="19" t="s">
        <v>2335</v>
      </c>
      <c r="E991" s="19">
        <v>1266</v>
      </c>
      <c r="F991" s="19">
        <v>59</v>
      </c>
      <c r="G991" s="19">
        <v>14</v>
      </c>
      <c r="H991" s="19">
        <v>117</v>
      </c>
    </row>
    <row r="992" spans="1:8" x14ac:dyDescent="0.25">
      <c r="A992" s="14" t="str">
        <f t="shared" si="15"/>
        <v>howrybo012010</v>
      </c>
      <c r="B992" s="19" t="s">
        <v>121</v>
      </c>
      <c r="C992" s="19">
        <v>2010</v>
      </c>
      <c r="D992" s="19" t="s">
        <v>2334</v>
      </c>
      <c r="E992" s="19">
        <v>1</v>
      </c>
      <c r="F992" s="19">
        <v>1</v>
      </c>
      <c r="G992" s="19">
        <v>0</v>
      </c>
      <c r="H992" s="19">
        <v>0</v>
      </c>
    </row>
    <row r="993" spans="1:8" x14ac:dyDescent="0.25">
      <c r="A993" s="14" t="str">
        <f t="shared" si="15"/>
        <v>howrybo012010</v>
      </c>
      <c r="B993" s="19" t="s">
        <v>121</v>
      </c>
      <c r="C993" s="19">
        <v>2010</v>
      </c>
      <c r="D993" s="19" t="s">
        <v>2334</v>
      </c>
      <c r="E993" s="19">
        <v>3</v>
      </c>
      <c r="F993" s="19">
        <v>4</v>
      </c>
      <c r="G993" s="19">
        <v>0</v>
      </c>
      <c r="H993" s="19">
        <v>0</v>
      </c>
    </row>
    <row r="994" spans="1:8" x14ac:dyDescent="0.25">
      <c r="A994" s="14" t="str">
        <f t="shared" si="15"/>
        <v>huch012010</v>
      </c>
      <c r="B994" s="19" t="s">
        <v>803</v>
      </c>
      <c r="C994" s="19">
        <v>2010</v>
      </c>
      <c r="D994" s="19" t="s">
        <v>2333</v>
      </c>
      <c r="E994" s="19">
        <v>13</v>
      </c>
      <c r="F994" s="19">
        <v>10</v>
      </c>
      <c r="G994" s="19">
        <v>1</v>
      </c>
      <c r="H994" s="19">
        <v>4</v>
      </c>
    </row>
    <row r="995" spans="1:8" x14ac:dyDescent="0.25">
      <c r="A995" s="14" t="str">
        <f t="shared" si="15"/>
        <v>hudsoda012010</v>
      </c>
      <c r="B995" s="19" t="s">
        <v>1108</v>
      </c>
      <c r="C995" s="19">
        <v>2010</v>
      </c>
      <c r="D995" s="19" t="s">
        <v>2334</v>
      </c>
      <c r="E995" s="19">
        <v>0</v>
      </c>
      <c r="F995" s="19">
        <v>2</v>
      </c>
      <c r="G995" s="19">
        <v>0</v>
      </c>
      <c r="H995" s="19">
        <v>0</v>
      </c>
    </row>
    <row r="996" spans="1:8" x14ac:dyDescent="0.25">
      <c r="A996" s="14" t="str">
        <f t="shared" si="15"/>
        <v>hudsoda012010</v>
      </c>
      <c r="B996" s="19" t="s">
        <v>1108</v>
      </c>
      <c r="C996" s="19">
        <v>2010</v>
      </c>
      <c r="D996" s="19" t="s">
        <v>2334</v>
      </c>
      <c r="E996" s="19">
        <v>8</v>
      </c>
      <c r="F996" s="19">
        <v>5</v>
      </c>
      <c r="G996" s="19">
        <v>0</v>
      </c>
      <c r="H996" s="19">
        <v>1</v>
      </c>
    </row>
    <row r="997" spans="1:8" x14ac:dyDescent="0.25">
      <c r="A997" s="14" t="str">
        <f t="shared" si="15"/>
        <v>hudsoor012010</v>
      </c>
      <c r="B997" s="19" t="s">
        <v>308</v>
      </c>
      <c r="C997" s="19">
        <v>2010</v>
      </c>
      <c r="D997" s="19" t="s">
        <v>39</v>
      </c>
      <c r="E997" s="19">
        <v>255</v>
      </c>
      <c r="F997" s="19">
        <v>374</v>
      </c>
      <c r="G997" s="19">
        <v>8</v>
      </c>
      <c r="H997" s="19">
        <v>78</v>
      </c>
    </row>
    <row r="998" spans="1:8" x14ac:dyDescent="0.25">
      <c r="A998" s="14" t="str">
        <f t="shared" si="15"/>
        <v>hudsoti012010</v>
      </c>
      <c r="B998" s="19" t="s">
        <v>122</v>
      </c>
      <c r="C998" s="19">
        <v>2010</v>
      </c>
      <c r="D998" s="19" t="s">
        <v>2334</v>
      </c>
      <c r="E998" s="19">
        <v>17</v>
      </c>
      <c r="F998" s="19">
        <v>57</v>
      </c>
      <c r="G998" s="19">
        <v>3</v>
      </c>
      <c r="H998" s="19">
        <v>2</v>
      </c>
    </row>
    <row r="999" spans="1:8" x14ac:dyDescent="0.25">
      <c r="A999" s="14" t="str">
        <f t="shared" si="15"/>
        <v>huffau012010</v>
      </c>
      <c r="B999" s="19" t="s">
        <v>123</v>
      </c>
      <c r="C999" s="19">
        <v>2010</v>
      </c>
      <c r="D999" s="19" t="s">
        <v>2335</v>
      </c>
      <c r="E999" s="19">
        <v>756</v>
      </c>
      <c r="F999" s="19">
        <v>54</v>
      </c>
      <c r="G999" s="19">
        <v>3</v>
      </c>
      <c r="H999" s="19">
        <v>54</v>
      </c>
    </row>
    <row r="1000" spans="1:8" x14ac:dyDescent="0.25">
      <c r="A1000" s="14" t="str">
        <f t="shared" si="15"/>
        <v>huffau012010</v>
      </c>
      <c r="B1000" s="19" t="s">
        <v>123</v>
      </c>
      <c r="C1000" s="19">
        <v>2010</v>
      </c>
      <c r="D1000" s="19" t="s">
        <v>2330</v>
      </c>
    </row>
    <row r="1001" spans="1:8" x14ac:dyDescent="0.25">
      <c r="A1001" s="14" t="str">
        <f t="shared" si="15"/>
        <v>huffau012010</v>
      </c>
      <c r="B1001" s="19" t="s">
        <v>123</v>
      </c>
      <c r="C1001" s="19">
        <v>2010</v>
      </c>
      <c r="D1001" s="19" t="s">
        <v>2331</v>
      </c>
      <c r="E1001" s="19">
        <v>125</v>
      </c>
      <c r="F1001" s="19">
        <v>6</v>
      </c>
      <c r="G1001" s="19">
        <v>0</v>
      </c>
      <c r="H1001" s="19">
        <v>2</v>
      </c>
    </row>
    <row r="1002" spans="1:8" x14ac:dyDescent="0.25">
      <c r="A1002" s="14" t="str">
        <f t="shared" si="15"/>
        <v>huffau012010</v>
      </c>
      <c r="B1002" s="19" t="s">
        <v>123</v>
      </c>
      <c r="C1002" s="19">
        <v>2010</v>
      </c>
      <c r="D1002" s="19" t="s">
        <v>2332</v>
      </c>
    </row>
    <row r="1003" spans="1:8" x14ac:dyDescent="0.25">
      <c r="A1003" s="14" t="str">
        <f t="shared" si="15"/>
        <v>huffda012010</v>
      </c>
      <c r="B1003" s="19" t="s">
        <v>1109</v>
      </c>
      <c r="C1003" s="19">
        <v>2010</v>
      </c>
      <c r="D1003" s="19" t="s">
        <v>2334</v>
      </c>
      <c r="E1003" s="19">
        <v>4</v>
      </c>
      <c r="F1003" s="19">
        <v>7</v>
      </c>
      <c r="G1003" s="19">
        <v>0</v>
      </c>
      <c r="H1003" s="19">
        <v>0</v>
      </c>
    </row>
    <row r="1004" spans="1:8" x14ac:dyDescent="0.25">
      <c r="A1004" s="14" t="str">
        <f t="shared" si="15"/>
        <v>huffmch012010</v>
      </c>
      <c r="B1004" s="19" t="s">
        <v>1299</v>
      </c>
      <c r="C1004" s="19">
        <v>2010</v>
      </c>
      <c r="D1004" s="19" t="s">
        <v>2335</v>
      </c>
      <c r="E1004" s="19">
        <v>0</v>
      </c>
      <c r="F1004" s="19">
        <v>0</v>
      </c>
      <c r="G1004" s="19">
        <v>0</v>
      </c>
      <c r="H1004" s="19">
        <v>0</v>
      </c>
    </row>
    <row r="1005" spans="1:8" x14ac:dyDescent="0.25">
      <c r="A1005" s="14" t="str">
        <f t="shared" si="15"/>
        <v>huffmch012010</v>
      </c>
      <c r="B1005" s="19" t="s">
        <v>1299</v>
      </c>
      <c r="C1005" s="19">
        <v>2010</v>
      </c>
      <c r="D1005" s="19" t="s">
        <v>2330</v>
      </c>
    </row>
    <row r="1006" spans="1:8" x14ac:dyDescent="0.25">
      <c r="A1006" s="14" t="str">
        <f t="shared" si="15"/>
        <v>huffmch012010</v>
      </c>
      <c r="B1006" s="19" t="s">
        <v>1299</v>
      </c>
      <c r="C1006" s="19">
        <v>2010</v>
      </c>
      <c r="D1006" s="19" t="s">
        <v>2331</v>
      </c>
      <c r="E1006" s="19">
        <v>14</v>
      </c>
      <c r="F1006" s="19">
        <v>0</v>
      </c>
      <c r="G1006" s="19">
        <v>0</v>
      </c>
      <c r="H1006" s="19">
        <v>0</v>
      </c>
    </row>
    <row r="1007" spans="1:8" x14ac:dyDescent="0.25">
      <c r="A1007" s="14" t="str">
        <f t="shared" si="15"/>
        <v>huffmch012010</v>
      </c>
      <c r="B1007" s="19" t="s">
        <v>1299</v>
      </c>
      <c r="C1007" s="19">
        <v>2010</v>
      </c>
      <c r="D1007" s="19" t="s">
        <v>2332</v>
      </c>
    </row>
    <row r="1008" spans="1:8" x14ac:dyDescent="0.25">
      <c r="A1008" s="14" t="str">
        <f t="shared" si="15"/>
        <v>hughedu012010</v>
      </c>
      <c r="B1008" s="19" t="s">
        <v>1110</v>
      </c>
      <c r="C1008" s="19">
        <v>2010</v>
      </c>
      <c r="D1008" s="19" t="s">
        <v>2334</v>
      </c>
      <c r="E1008" s="19">
        <v>5</v>
      </c>
      <c r="F1008" s="19">
        <v>8</v>
      </c>
      <c r="G1008" s="19">
        <v>0</v>
      </c>
      <c r="H1008" s="19">
        <v>2</v>
      </c>
    </row>
    <row r="1009" spans="1:8" x14ac:dyDescent="0.25">
      <c r="A1009" s="14" t="str">
        <f t="shared" si="15"/>
        <v>hughelu012010</v>
      </c>
      <c r="B1009" s="19" t="s">
        <v>1300</v>
      </c>
      <c r="C1009" s="19">
        <v>2010</v>
      </c>
      <c r="D1009" s="19" t="s">
        <v>40</v>
      </c>
      <c r="E1009" s="19">
        <v>0</v>
      </c>
      <c r="F1009" s="19">
        <v>4</v>
      </c>
      <c r="G1009" s="19">
        <v>0</v>
      </c>
      <c r="H1009" s="19">
        <v>1</v>
      </c>
    </row>
    <row r="1010" spans="1:8" x14ac:dyDescent="0.25">
      <c r="A1010" s="14" t="str">
        <f t="shared" si="15"/>
        <v>hugheph012010</v>
      </c>
      <c r="B1010" s="19" t="s">
        <v>804</v>
      </c>
      <c r="C1010" s="19">
        <v>2010</v>
      </c>
      <c r="D1010" s="19" t="s">
        <v>2334</v>
      </c>
      <c r="E1010" s="19">
        <v>7</v>
      </c>
      <c r="F1010" s="19">
        <v>13</v>
      </c>
      <c r="G1010" s="19">
        <v>0</v>
      </c>
      <c r="H1010" s="19">
        <v>1</v>
      </c>
    </row>
    <row r="1011" spans="1:8" x14ac:dyDescent="0.25">
      <c r="A1011" s="14" t="str">
        <f t="shared" si="15"/>
        <v>hugherh012010</v>
      </c>
      <c r="B1011" s="19" t="s">
        <v>1301</v>
      </c>
      <c r="C1011" s="19">
        <v>2010</v>
      </c>
      <c r="D1011" s="19" t="s">
        <v>2335</v>
      </c>
      <c r="E1011" s="19">
        <v>98</v>
      </c>
      <c r="F1011" s="19">
        <v>3</v>
      </c>
      <c r="G1011" s="19">
        <v>1</v>
      </c>
      <c r="H1011" s="19">
        <v>6</v>
      </c>
    </row>
    <row r="1012" spans="1:8" x14ac:dyDescent="0.25">
      <c r="A1012" s="14" t="str">
        <f t="shared" si="15"/>
        <v>humbeph012010</v>
      </c>
      <c r="B1012" s="19" t="s">
        <v>658</v>
      </c>
      <c r="C1012" s="19">
        <v>2010</v>
      </c>
      <c r="D1012" s="19" t="s">
        <v>2334</v>
      </c>
      <c r="E1012" s="19">
        <v>1</v>
      </c>
      <c r="F1012" s="19">
        <v>0</v>
      </c>
      <c r="G1012" s="19">
        <v>0</v>
      </c>
      <c r="H1012" s="19">
        <v>0</v>
      </c>
    </row>
    <row r="1013" spans="1:8" x14ac:dyDescent="0.25">
      <c r="A1013" s="14" t="str">
        <f t="shared" si="15"/>
        <v>hundlni012010</v>
      </c>
      <c r="B1013" s="19" t="s">
        <v>939</v>
      </c>
      <c r="C1013" s="19">
        <v>2010</v>
      </c>
      <c r="D1013" s="19" t="s">
        <v>2336</v>
      </c>
      <c r="E1013" s="19">
        <v>632</v>
      </c>
      <c r="F1013" s="19">
        <v>28</v>
      </c>
      <c r="G1013" s="19">
        <v>4</v>
      </c>
      <c r="H1013" s="19">
        <v>6</v>
      </c>
    </row>
    <row r="1014" spans="1:8" x14ac:dyDescent="0.25">
      <c r="A1014" s="14" t="str">
        <f t="shared" si="15"/>
        <v>hunteto012010</v>
      </c>
      <c r="B1014" s="19" t="s">
        <v>124</v>
      </c>
      <c r="C1014" s="19">
        <v>2010</v>
      </c>
      <c r="D1014" s="19" t="s">
        <v>2329</v>
      </c>
    </row>
    <row r="1015" spans="1:8" x14ac:dyDescent="0.25">
      <c r="A1015" s="14" t="str">
        <f t="shared" si="15"/>
        <v>hunteto012010</v>
      </c>
      <c r="B1015" s="19" t="s">
        <v>124</v>
      </c>
      <c r="C1015" s="19">
        <v>2010</v>
      </c>
      <c r="D1015" s="19" t="s">
        <v>2331</v>
      </c>
      <c r="E1015" s="19">
        <v>358</v>
      </c>
      <c r="F1015" s="19">
        <v>4</v>
      </c>
      <c r="G1015" s="19">
        <v>3</v>
      </c>
      <c r="H1015" s="19">
        <v>0</v>
      </c>
    </row>
    <row r="1016" spans="1:8" x14ac:dyDescent="0.25">
      <c r="A1016" s="14" t="str">
        <f t="shared" si="15"/>
        <v>hunteto012010</v>
      </c>
      <c r="B1016" s="19" t="s">
        <v>124</v>
      </c>
      <c r="C1016" s="19">
        <v>2010</v>
      </c>
      <c r="D1016" s="19" t="s">
        <v>2332</v>
      </c>
    </row>
    <row r="1017" spans="1:8" x14ac:dyDescent="0.25">
      <c r="A1017" s="14" t="str">
        <f t="shared" si="15"/>
        <v>hunteto022010</v>
      </c>
      <c r="B1017" s="19" t="s">
        <v>940</v>
      </c>
      <c r="C1017" s="19">
        <v>2010</v>
      </c>
      <c r="D1017" s="19" t="s">
        <v>2334</v>
      </c>
      <c r="E1017" s="19">
        <v>9</v>
      </c>
      <c r="F1017" s="19">
        <v>16</v>
      </c>
      <c r="G1017" s="19">
        <v>1</v>
      </c>
      <c r="H1017" s="19">
        <v>1</v>
      </c>
    </row>
    <row r="1018" spans="1:8" x14ac:dyDescent="0.25">
      <c r="A1018" s="14" t="str">
        <f t="shared" si="15"/>
        <v>iannech012010</v>
      </c>
      <c r="B1018" s="19" t="s">
        <v>659</v>
      </c>
      <c r="C1018" s="19">
        <v>2010</v>
      </c>
      <c r="D1018" s="19" t="s">
        <v>2335</v>
      </c>
      <c r="E1018" s="19">
        <v>10</v>
      </c>
      <c r="F1018" s="19">
        <v>1</v>
      </c>
      <c r="G1018" s="19">
        <v>0</v>
      </c>
      <c r="H1018" s="19">
        <v>2</v>
      </c>
    </row>
    <row r="1019" spans="1:8" x14ac:dyDescent="0.25">
      <c r="A1019" s="14" t="str">
        <f t="shared" si="15"/>
        <v>iannech012010</v>
      </c>
      <c r="B1019" s="19" t="s">
        <v>659</v>
      </c>
      <c r="C1019" s="19">
        <v>2010</v>
      </c>
      <c r="D1019" s="19" t="s">
        <v>40</v>
      </c>
      <c r="E1019" s="19">
        <v>0</v>
      </c>
      <c r="F1019" s="19">
        <v>0</v>
      </c>
      <c r="G1019" s="19">
        <v>0</v>
      </c>
      <c r="H1019" s="19">
        <v>0</v>
      </c>
    </row>
    <row r="1020" spans="1:8" x14ac:dyDescent="0.25">
      <c r="A1020" s="14" t="str">
        <f t="shared" si="15"/>
        <v>iannech012010</v>
      </c>
      <c r="B1020" s="19" t="s">
        <v>659</v>
      </c>
      <c r="C1020" s="19">
        <v>2010</v>
      </c>
      <c r="D1020" s="19" t="s">
        <v>2336</v>
      </c>
      <c r="E1020" s="19">
        <v>373</v>
      </c>
      <c r="F1020" s="19">
        <v>32</v>
      </c>
      <c r="G1020" s="19">
        <v>6</v>
      </c>
      <c r="H1020" s="19">
        <v>2</v>
      </c>
    </row>
    <row r="1021" spans="1:8" x14ac:dyDescent="0.25">
      <c r="A1021" s="14" t="str">
        <f t="shared" si="15"/>
        <v>ibanera012010</v>
      </c>
      <c r="B1021" s="19" t="s">
        <v>125</v>
      </c>
      <c r="C1021" s="19">
        <v>2010</v>
      </c>
      <c r="D1021" s="19" t="s">
        <v>2335</v>
      </c>
      <c r="E1021" s="19">
        <v>3</v>
      </c>
      <c r="F1021" s="19">
        <v>0</v>
      </c>
      <c r="G1021" s="19">
        <v>0</v>
      </c>
      <c r="H1021" s="19">
        <v>0</v>
      </c>
    </row>
    <row r="1022" spans="1:8" x14ac:dyDescent="0.25">
      <c r="A1022" s="14" t="str">
        <f t="shared" si="15"/>
        <v>ibanera012010</v>
      </c>
      <c r="B1022" s="19" t="s">
        <v>125</v>
      </c>
      <c r="C1022" s="19">
        <v>2010</v>
      </c>
      <c r="D1022" s="19" t="s">
        <v>2330</v>
      </c>
    </row>
    <row r="1023" spans="1:8" x14ac:dyDescent="0.25">
      <c r="A1023" s="14" t="str">
        <f t="shared" si="15"/>
        <v>ibanera012010</v>
      </c>
      <c r="B1023" s="19" t="s">
        <v>125</v>
      </c>
      <c r="C1023" s="19">
        <v>2010</v>
      </c>
      <c r="D1023" s="19" t="s">
        <v>2331</v>
      </c>
      <c r="E1023" s="19">
        <v>212</v>
      </c>
      <c r="F1023" s="19">
        <v>4</v>
      </c>
      <c r="G1023" s="19">
        <v>2</v>
      </c>
      <c r="H1023" s="19">
        <v>1</v>
      </c>
    </row>
    <row r="1024" spans="1:8" x14ac:dyDescent="0.25">
      <c r="A1024" s="14" t="str">
        <f t="shared" si="15"/>
        <v>igarary012010</v>
      </c>
      <c r="B1024" s="19" t="s">
        <v>1302</v>
      </c>
      <c r="C1024" s="19">
        <v>2010</v>
      </c>
      <c r="D1024" s="19" t="s">
        <v>2334</v>
      </c>
      <c r="E1024" s="19">
        <v>1</v>
      </c>
      <c r="F1024" s="19">
        <v>2</v>
      </c>
      <c r="G1024" s="19">
        <v>2</v>
      </c>
      <c r="H1024" s="19">
        <v>0</v>
      </c>
    </row>
    <row r="1025" spans="1:8" x14ac:dyDescent="0.25">
      <c r="A1025" s="14" t="str">
        <f t="shared" si="15"/>
        <v>infangr012010</v>
      </c>
      <c r="B1025" s="19" t="s">
        <v>1303</v>
      </c>
      <c r="C1025" s="19">
        <v>2010</v>
      </c>
      <c r="D1025" s="19" t="s">
        <v>2334</v>
      </c>
      <c r="E1025" s="19">
        <v>0</v>
      </c>
      <c r="F1025" s="19">
        <v>1</v>
      </c>
      <c r="G1025" s="19">
        <v>0</v>
      </c>
      <c r="H1025" s="19">
        <v>0</v>
      </c>
    </row>
    <row r="1026" spans="1:8" x14ac:dyDescent="0.25">
      <c r="A1026" s="14" t="str">
        <f t="shared" si="15"/>
        <v>infanom012010</v>
      </c>
      <c r="B1026" s="19" t="s">
        <v>309</v>
      </c>
      <c r="C1026" s="19">
        <v>2010</v>
      </c>
      <c r="D1026" s="19" t="s">
        <v>39</v>
      </c>
      <c r="E1026" s="19">
        <v>110</v>
      </c>
      <c r="F1026" s="19">
        <v>195</v>
      </c>
      <c r="G1026" s="19">
        <v>7</v>
      </c>
      <c r="H1026" s="19">
        <v>43</v>
      </c>
    </row>
    <row r="1027" spans="1:8" x14ac:dyDescent="0.25">
      <c r="A1027" s="14" t="str">
        <f t="shared" ref="A1027:A1090" si="16">B1027&amp;C1027</f>
        <v>infanom012010</v>
      </c>
      <c r="B1027" s="19" t="s">
        <v>309</v>
      </c>
      <c r="C1027" s="19">
        <v>2010</v>
      </c>
      <c r="D1027" s="19" t="s">
        <v>40</v>
      </c>
      <c r="E1027" s="19">
        <v>7</v>
      </c>
      <c r="F1027" s="19">
        <v>30</v>
      </c>
      <c r="G1027" s="19">
        <v>3</v>
      </c>
      <c r="H1027" s="19">
        <v>1</v>
      </c>
    </row>
    <row r="1028" spans="1:8" x14ac:dyDescent="0.25">
      <c r="A1028" s="14" t="str">
        <f t="shared" si="16"/>
        <v>infanom012010</v>
      </c>
      <c r="B1028" s="19" t="s">
        <v>309</v>
      </c>
      <c r="C1028" s="19">
        <v>2010</v>
      </c>
      <c r="D1028" s="19" t="s">
        <v>2330</v>
      </c>
    </row>
    <row r="1029" spans="1:8" x14ac:dyDescent="0.25">
      <c r="A1029" s="14" t="str">
        <f t="shared" si="16"/>
        <v>infanom012010</v>
      </c>
      <c r="B1029" s="19" t="s">
        <v>309</v>
      </c>
      <c r="C1029" s="19">
        <v>2010</v>
      </c>
      <c r="D1029" s="19" t="s">
        <v>2331</v>
      </c>
      <c r="E1029" s="19">
        <v>23</v>
      </c>
      <c r="F1029" s="19">
        <v>1</v>
      </c>
      <c r="G1029" s="19">
        <v>1</v>
      </c>
      <c r="H1029" s="19">
        <v>0</v>
      </c>
    </row>
    <row r="1030" spans="1:8" x14ac:dyDescent="0.25">
      <c r="A1030" s="14" t="str">
        <f t="shared" si="16"/>
        <v>infanom012010</v>
      </c>
      <c r="B1030" s="19" t="s">
        <v>309</v>
      </c>
      <c r="C1030" s="19">
        <v>2010</v>
      </c>
      <c r="D1030" s="19" t="s">
        <v>2332</v>
      </c>
    </row>
    <row r="1031" spans="1:8" x14ac:dyDescent="0.25">
      <c r="A1031" s="14" t="str">
        <f t="shared" si="16"/>
        <v>infanom012010</v>
      </c>
      <c r="B1031" s="19" t="s">
        <v>309</v>
      </c>
      <c r="C1031" s="19">
        <v>2010</v>
      </c>
      <c r="D1031" s="19" t="s">
        <v>2333</v>
      </c>
      <c r="E1031" s="19">
        <v>29</v>
      </c>
      <c r="F1031" s="19">
        <v>69</v>
      </c>
      <c r="G1031" s="19">
        <v>5</v>
      </c>
      <c r="H1031" s="19">
        <v>13</v>
      </c>
    </row>
    <row r="1032" spans="1:8" x14ac:dyDescent="0.25">
      <c r="A1032" s="14" t="str">
        <f t="shared" si="16"/>
        <v>ingebr012010</v>
      </c>
      <c r="B1032" s="19" t="s">
        <v>250</v>
      </c>
      <c r="C1032" s="19">
        <v>2010</v>
      </c>
      <c r="D1032" s="19" t="s">
        <v>40</v>
      </c>
      <c r="E1032" s="19">
        <v>119</v>
      </c>
      <c r="F1032" s="19">
        <v>267</v>
      </c>
      <c r="G1032" s="19">
        <v>9</v>
      </c>
      <c r="H1032" s="19">
        <v>24</v>
      </c>
    </row>
    <row r="1033" spans="1:8" x14ac:dyDescent="0.25">
      <c r="A1033" s="14" t="str">
        <f t="shared" si="16"/>
        <v>inglejo012010</v>
      </c>
      <c r="B1033" s="19" t="s">
        <v>660</v>
      </c>
      <c r="C1033" s="19">
        <v>2010</v>
      </c>
      <c r="D1033" s="19" t="s">
        <v>39</v>
      </c>
      <c r="E1033" s="19">
        <v>6</v>
      </c>
      <c r="F1033" s="19">
        <v>10</v>
      </c>
      <c r="G1033" s="19">
        <v>1</v>
      </c>
      <c r="H1033" s="19">
        <v>4</v>
      </c>
    </row>
    <row r="1034" spans="1:8" x14ac:dyDescent="0.25">
      <c r="A1034" s="14" t="str">
        <f t="shared" si="16"/>
        <v>inglejo012010</v>
      </c>
      <c r="B1034" s="19" t="s">
        <v>660</v>
      </c>
      <c r="C1034" s="19">
        <v>2010</v>
      </c>
      <c r="D1034" s="19" t="s">
        <v>2330</v>
      </c>
    </row>
    <row r="1035" spans="1:8" x14ac:dyDescent="0.25">
      <c r="A1035" s="14" t="str">
        <f t="shared" si="16"/>
        <v>inglejo012010</v>
      </c>
      <c r="B1035" s="19" t="s">
        <v>660</v>
      </c>
      <c r="C1035" s="19">
        <v>2010</v>
      </c>
      <c r="D1035" s="19" t="s">
        <v>2331</v>
      </c>
      <c r="E1035" s="19">
        <v>30</v>
      </c>
      <c r="F1035" s="19">
        <v>2</v>
      </c>
      <c r="G1035" s="19">
        <v>1</v>
      </c>
      <c r="H1035" s="19">
        <v>0</v>
      </c>
    </row>
    <row r="1036" spans="1:8" x14ac:dyDescent="0.25">
      <c r="A1036" s="14" t="str">
        <f t="shared" si="16"/>
        <v>inglejo012010</v>
      </c>
      <c r="B1036" s="19" t="s">
        <v>660</v>
      </c>
      <c r="C1036" s="19">
        <v>2010</v>
      </c>
      <c r="D1036" s="19" t="s">
        <v>2334</v>
      </c>
      <c r="E1036" s="19">
        <v>0</v>
      </c>
      <c r="F1036" s="19">
        <v>0</v>
      </c>
      <c r="G1036" s="19">
        <v>0</v>
      </c>
      <c r="H1036" s="19">
        <v>0</v>
      </c>
    </row>
    <row r="1037" spans="1:8" x14ac:dyDescent="0.25">
      <c r="A1037" s="14" t="str">
        <f t="shared" si="16"/>
        <v>inglejo012010</v>
      </c>
      <c r="B1037" s="19" t="s">
        <v>660</v>
      </c>
      <c r="C1037" s="19">
        <v>2010</v>
      </c>
      <c r="D1037" s="19" t="s">
        <v>2332</v>
      </c>
    </row>
    <row r="1038" spans="1:8" x14ac:dyDescent="0.25">
      <c r="A1038" s="14" t="str">
        <f t="shared" si="16"/>
        <v>ishiktr012010</v>
      </c>
      <c r="B1038" s="19" t="s">
        <v>661</v>
      </c>
      <c r="C1038" s="19">
        <v>2010</v>
      </c>
      <c r="D1038" s="19" t="s">
        <v>2335</v>
      </c>
      <c r="E1038" s="19">
        <v>263</v>
      </c>
      <c r="F1038" s="19">
        <v>22</v>
      </c>
      <c r="G1038" s="19">
        <v>0</v>
      </c>
      <c r="H1038" s="19">
        <v>22</v>
      </c>
    </row>
    <row r="1039" spans="1:8" x14ac:dyDescent="0.25">
      <c r="A1039" s="14" t="str">
        <f t="shared" si="16"/>
        <v>iwamuak012010</v>
      </c>
      <c r="B1039" s="19" t="s">
        <v>805</v>
      </c>
      <c r="C1039" s="19">
        <v>2010</v>
      </c>
      <c r="D1039" s="19" t="s">
        <v>39</v>
      </c>
      <c r="E1039" s="19">
        <v>75</v>
      </c>
      <c r="F1039" s="19">
        <v>94</v>
      </c>
      <c r="G1039" s="19">
        <v>3</v>
      </c>
      <c r="H1039" s="19">
        <v>26</v>
      </c>
    </row>
    <row r="1040" spans="1:8" x14ac:dyDescent="0.25">
      <c r="A1040" s="14" t="str">
        <f t="shared" si="16"/>
        <v>iwamuak012010</v>
      </c>
      <c r="B1040" s="19" t="s">
        <v>805</v>
      </c>
      <c r="C1040" s="19">
        <v>2010</v>
      </c>
      <c r="D1040" s="19" t="s">
        <v>40</v>
      </c>
      <c r="E1040" s="19">
        <v>11</v>
      </c>
      <c r="F1040" s="19">
        <v>11</v>
      </c>
      <c r="G1040" s="19">
        <v>1</v>
      </c>
      <c r="H1040" s="19">
        <v>1</v>
      </c>
    </row>
    <row r="1041" spans="1:8" x14ac:dyDescent="0.25">
      <c r="A1041" s="14" t="str">
        <f t="shared" si="16"/>
        <v>izturce012010</v>
      </c>
      <c r="B1041" s="19" t="s">
        <v>251</v>
      </c>
      <c r="C1041" s="19">
        <v>2010</v>
      </c>
      <c r="D1041" s="19" t="s">
        <v>2333</v>
      </c>
      <c r="E1041" s="19">
        <v>212</v>
      </c>
      <c r="F1041" s="19">
        <v>382</v>
      </c>
      <c r="G1041" s="19">
        <v>9</v>
      </c>
      <c r="H1041" s="19">
        <v>78</v>
      </c>
    </row>
    <row r="1042" spans="1:8" x14ac:dyDescent="0.25">
      <c r="A1042" s="14" t="str">
        <f t="shared" si="16"/>
        <v>izturma012010</v>
      </c>
      <c r="B1042" s="19" t="s">
        <v>462</v>
      </c>
      <c r="C1042" s="19">
        <v>2010</v>
      </c>
      <c r="D1042" s="19" t="s">
        <v>39</v>
      </c>
      <c r="E1042" s="19">
        <v>30</v>
      </c>
      <c r="F1042" s="19">
        <v>52</v>
      </c>
      <c r="G1042" s="19">
        <v>1</v>
      </c>
      <c r="H1042" s="19">
        <v>6</v>
      </c>
    </row>
    <row r="1043" spans="1:8" x14ac:dyDescent="0.25">
      <c r="A1043" s="14" t="str">
        <f t="shared" si="16"/>
        <v>izturma012010</v>
      </c>
      <c r="B1043" s="19" t="s">
        <v>462</v>
      </c>
      <c r="C1043" s="19">
        <v>2010</v>
      </c>
      <c r="D1043" s="19" t="s">
        <v>40</v>
      </c>
      <c r="E1043" s="19">
        <v>14</v>
      </c>
      <c r="F1043" s="19">
        <v>47</v>
      </c>
      <c r="G1043" s="19">
        <v>1</v>
      </c>
      <c r="H1043" s="19">
        <v>7</v>
      </c>
    </row>
    <row r="1044" spans="1:8" x14ac:dyDescent="0.25">
      <c r="A1044" s="14" t="str">
        <f t="shared" si="16"/>
        <v>izturma012010</v>
      </c>
      <c r="B1044" s="19" t="s">
        <v>462</v>
      </c>
      <c r="C1044" s="19">
        <v>2010</v>
      </c>
      <c r="D1044" s="19" t="s">
        <v>2333</v>
      </c>
      <c r="E1044" s="19">
        <v>5</v>
      </c>
      <c r="F1044" s="19">
        <v>24</v>
      </c>
      <c r="G1044" s="19">
        <v>0</v>
      </c>
      <c r="H1044" s="19">
        <v>3</v>
      </c>
    </row>
    <row r="1045" spans="1:8" x14ac:dyDescent="0.25">
      <c r="A1045" s="14" t="str">
        <f t="shared" si="16"/>
        <v>jacksau012010</v>
      </c>
      <c r="B1045" s="19" t="s">
        <v>1304</v>
      </c>
      <c r="C1045" s="19">
        <v>2010</v>
      </c>
      <c r="D1045" s="19" t="s">
        <v>2329</v>
      </c>
    </row>
    <row r="1046" spans="1:8" x14ac:dyDescent="0.25">
      <c r="A1046" s="14" t="str">
        <f t="shared" si="16"/>
        <v>jacksau012010</v>
      </c>
      <c r="B1046" s="19" t="s">
        <v>1304</v>
      </c>
      <c r="C1046" s="19">
        <v>2010</v>
      </c>
      <c r="D1046" s="19" t="s">
        <v>2331</v>
      </c>
      <c r="E1046" s="19">
        <v>383</v>
      </c>
      <c r="F1046" s="19">
        <v>9</v>
      </c>
      <c r="G1046" s="19">
        <v>6</v>
      </c>
      <c r="H1046" s="19">
        <v>2</v>
      </c>
    </row>
    <row r="1047" spans="1:8" x14ac:dyDescent="0.25">
      <c r="A1047" s="14" t="str">
        <f t="shared" si="16"/>
        <v>jacksco012010</v>
      </c>
      <c r="B1047" s="19" t="s">
        <v>557</v>
      </c>
      <c r="C1047" s="19">
        <v>2010</v>
      </c>
      <c r="D1047" s="19" t="s">
        <v>2335</v>
      </c>
      <c r="E1047" s="19">
        <v>27</v>
      </c>
      <c r="F1047" s="19">
        <v>2</v>
      </c>
      <c r="G1047" s="19">
        <v>0</v>
      </c>
      <c r="H1047" s="19">
        <v>4</v>
      </c>
    </row>
    <row r="1048" spans="1:8" x14ac:dyDescent="0.25">
      <c r="A1048" s="14" t="str">
        <f t="shared" si="16"/>
        <v>jacksco012010</v>
      </c>
      <c r="B1048" s="19" t="s">
        <v>557</v>
      </c>
      <c r="C1048" s="19">
        <v>2010</v>
      </c>
      <c r="D1048" s="19" t="s">
        <v>2330</v>
      </c>
    </row>
    <row r="1049" spans="1:8" x14ac:dyDescent="0.25">
      <c r="A1049" s="14" t="str">
        <f t="shared" si="16"/>
        <v>jacksco012010</v>
      </c>
      <c r="B1049" s="19" t="s">
        <v>557</v>
      </c>
      <c r="C1049" s="19">
        <v>2010</v>
      </c>
      <c r="D1049" s="19" t="s">
        <v>2330</v>
      </c>
    </row>
    <row r="1050" spans="1:8" x14ac:dyDescent="0.25">
      <c r="A1050" s="14" t="str">
        <f t="shared" si="16"/>
        <v>jacksco012010</v>
      </c>
      <c r="B1050" s="19" t="s">
        <v>557</v>
      </c>
      <c r="C1050" s="19">
        <v>2010</v>
      </c>
      <c r="D1050" s="19" t="s">
        <v>2331</v>
      </c>
      <c r="E1050" s="19">
        <v>71</v>
      </c>
      <c r="F1050" s="19">
        <v>2</v>
      </c>
      <c r="G1050" s="19">
        <v>1</v>
      </c>
      <c r="H1050" s="19">
        <v>0</v>
      </c>
    </row>
    <row r="1051" spans="1:8" x14ac:dyDescent="0.25">
      <c r="A1051" s="14" t="str">
        <f t="shared" si="16"/>
        <v>jacksco012010</v>
      </c>
      <c r="B1051" s="19" t="s">
        <v>557</v>
      </c>
      <c r="C1051" s="19">
        <v>2010</v>
      </c>
      <c r="D1051" s="19" t="s">
        <v>2331</v>
      </c>
      <c r="E1051" s="19">
        <v>24</v>
      </c>
      <c r="F1051" s="19">
        <v>1</v>
      </c>
      <c r="G1051" s="19">
        <v>0</v>
      </c>
      <c r="H1051" s="19">
        <v>0</v>
      </c>
    </row>
    <row r="1052" spans="1:8" x14ac:dyDescent="0.25">
      <c r="A1052" s="14" t="str">
        <f t="shared" si="16"/>
        <v>jacksed012010</v>
      </c>
      <c r="B1052" s="19" t="s">
        <v>383</v>
      </c>
      <c r="C1052" s="19">
        <v>2010</v>
      </c>
      <c r="D1052" s="19" t="s">
        <v>2334</v>
      </c>
      <c r="E1052" s="19">
        <v>11</v>
      </c>
      <c r="F1052" s="19">
        <v>13</v>
      </c>
      <c r="G1052" s="19">
        <v>3</v>
      </c>
      <c r="H1052" s="19">
        <v>0</v>
      </c>
    </row>
    <row r="1053" spans="1:8" x14ac:dyDescent="0.25">
      <c r="A1053" s="14" t="str">
        <f t="shared" si="16"/>
        <v>jacksed012010</v>
      </c>
      <c r="B1053" s="19" t="s">
        <v>383</v>
      </c>
      <c r="C1053" s="19">
        <v>2010</v>
      </c>
      <c r="D1053" s="19" t="s">
        <v>2334</v>
      </c>
      <c r="E1053" s="19">
        <v>6</v>
      </c>
      <c r="F1053" s="19">
        <v>2</v>
      </c>
      <c r="G1053" s="19">
        <v>2</v>
      </c>
      <c r="H1053" s="19">
        <v>0</v>
      </c>
    </row>
    <row r="1054" spans="1:8" x14ac:dyDescent="0.25">
      <c r="A1054" s="14" t="str">
        <f t="shared" si="16"/>
        <v>jacksst012010</v>
      </c>
      <c r="B1054" s="19" t="s">
        <v>1111</v>
      </c>
      <c r="C1054" s="19">
        <v>2010</v>
      </c>
      <c r="D1054" s="19" t="s">
        <v>2334</v>
      </c>
      <c r="E1054" s="19">
        <v>1</v>
      </c>
      <c r="F1054" s="19">
        <v>1</v>
      </c>
      <c r="G1054" s="19">
        <v>0</v>
      </c>
      <c r="H1054" s="19">
        <v>0</v>
      </c>
    </row>
    <row r="1055" spans="1:8" x14ac:dyDescent="0.25">
      <c r="A1055" s="14" t="str">
        <f t="shared" si="16"/>
        <v>jacobmi022010</v>
      </c>
      <c r="B1055" s="19" t="s">
        <v>558</v>
      </c>
      <c r="C1055" s="19">
        <v>2010</v>
      </c>
      <c r="D1055" s="19" t="s">
        <v>2335</v>
      </c>
      <c r="E1055" s="19">
        <v>50</v>
      </c>
      <c r="F1055" s="19">
        <v>1</v>
      </c>
      <c r="G1055" s="19">
        <v>1</v>
      </c>
      <c r="H1055" s="19">
        <v>3</v>
      </c>
    </row>
    <row r="1056" spans="1:8" x14ac:dyDescent="0.25">
      <c r="A1056" s="14" t="str">
        <f t="shared" si="16"/>
        <v>jakubch012010</v>
      </c>
      <c r="B1056" s="19" t="s">
        <v>1112</v>
      </c>
      <c r="C1056" s="19">
        <v>2010</v>
      </c>
      <c r="D1056" s="19" t="s">
        <v>2334</v>
      </c>
      <c r="E1056" s="19">
        <v>0</v>
      </c>
      <c r="F1056" s="19">
        <v>0</v>
      </c>
      <c r="G1056" s="19">
        <v>0</v>
      </c>
      <c r="H1056" s="19">
        <v>0</v>
      </c>
    </row>
    <row r="1057" spans="1:8" x14ac:dyDescent="0.25">
      <c r="A1057" s="14" t="str">
        <f t="shared" si="16"/>
        <v>jamesju012010</v>
      </c>
      <c r="B1057" s="19" t="s">
        <v>1305</v>
      </c>
      <c r="C1057" s="19">
        <v>2010</v>
      </c>
      <c r="D1057" s="19" t="s">
        <v>2334</v>
      </c>
      <c r="E1057" s="19">
        <v>0</v>
      </c>
      <c r="F1057" s="19">
        <v>0</v>
      </c>
      <c r="G1057" s="19">
        <v>0</v>
      </c>
      <c r="H1057" s="19">
        <v>0</v>
      </c>
    </row>
    <row r="1058" spans="1:8" x14ac:dyDescent="0.25">
      <c r="A1058" s="14" t="str">
        <f t="shared" si="16"/>
        <v>janispa012010</v>
      </c>
      <c r="B1058" s="19" t="s">
        <v>941</v>
      </c>
      <c r="C1058" s="19">
        <v>2010</v>
      </c>
      <c r="D1058" s="19" t="s">
        <v>39</v>
      </c>
      <c r="E1058" s="19">
        <v>7</v>
      </c>
      <c r="F1058" s="19">
        <v>7</v>
      </c>
      <c r="G1058" s="19">
        <v>0</v>
      </c>
      <c r="H1058" s="19">
        <v>1</v>
      </c>
    </row>
    <row r="1059" spans="1:8" x14ac:dyDescent="0.25">
      <c r="A1059" s="14" t="str">
        <f t="shared" si="16"/>
        <v>janispa012010</v>
      </c>
      <c r="B1059" s="19" t="s">
        <v>941</v>
      </c>
      <c r="C1059" s="19">
        <v>2010</v>
      </c>
      <c r="D1059" s="19" t="s">
        <v>40</v>
      </c>
      <c r="E1059" s="19">
        <v>5</v>
      </c>
      <c r="F1059" s="19">
        <v>16</v>
      </c>
      <c r="G1059" s="19">
        <v>0</v>
      </c>
      <c r="H1059" s="19">
        <v>2</v>
      </c>
    </row>
    <row r="1060" spans="1:8" x14ac:dyDescent="0.25">
      <c r="A1060" s="14" t="str">
        <f t="shared" si="16"/>
        <v>janispa012010</v>
      </c>
      <c r="B1060" s="19" t="s">
        <v>941</v>
      </c>
      <c r="C1060" s="19">
        <v>2010</v>
      </c>
      <c r="D1060" s="19" t="s">
        <v>2333</v>
      </c>
      <c r="E1060" s="19">
        <v>88</v>
      </c>
      <c r="F1060" s="19">
        <v>119</v>
      </c>
      <c r="G1060" s="19">
        <v>4</v>
      </c>
      <c r="H1060" s="19">
        <v>33</v>
      </c>
    </row>
    <row r="1061" spans="1:8" x14ac:dyDescent="0.25">
      <c r="A1061" s="14" t="str">
        <f t="shared" si="16"/>
        <v>janseke012010</v>
      </c>
      <c r="B1061" s="19" t="s">
        <v>1306</v>
      </c>
      <c r="C1061" s="19">
        <v>2010</v>
      </c>
      <c r="D1061" s="19" t="s">
        <v>2334</v>
      </c>
      <c r="E1061" s="19">
        <v>1</v>
      </c>
      <c r="F1061" s="19">
        <v>1</v>
      </c>
      <c r="G1061" s="19">
        <v>0</v>
      </c>
      <c r="H1061" s="19">
        <v>0</v>
      </c>
    </row>
    <row r="1062" spans="1:8" x14ac:dyDescent="0.25">
      <c r="A1062" s="14" t="str">
        <f t="shared" si="16"/>
        <v>janssca012010</v>
      </c>
      <c r="B1062" s="19" t="s">
        <v>662</v>
      </c>
      <c r="C1062" s="19">
        <v>2010</v>
      </c>
      <c r="D1062" s="19" t="s">
        <v>2334</v>
      </c>
      <c r="E1062" s="19">
        <v>12</v>
      </c>
      <c r="F1062" s="19">
        <v>4</v>
      </c>
      <c r="G1062" s="19">
        <v>0</v>
      </c>
      <c r="H1062" s="19">
        <v>0</v>
      </c>
    </row>
    <row r="1063" spans="1:8" x14ac:dyDescent="0.25">
      <c r="A1063" s="14" t="str">
        <f t="shared" si="16"/>
        <v>jaramja012010</v>
      </c>
      <c r="B1063" s="19" t="s">
        <v>1113</v>
      </c>
      <c r="C1063" s="19">
        <v>2010</v>
      </c>
      <c r="D1063" s="19" t="s">
        <v>2336</v>
      </c>
      <c r="E1063" s="19">
        <v>170</v>
      </c>
      <c r="F1063" s="19">
        <v>12</v>
      </c>
      <c r="G1063" s="19">
        <v>3</v>
      </c>
      <c r="H1063" s="19">
        <v>2</v>
      </c>
    </row>
    <row r="1064" spans="1:8" x14ac:dyDescent="0.25">
      <c r="A1064" s="14" t="str">
        <f t="shared" si="16"/>
        <v>jasojo012010</v>
      </c>
      <c r="B1064" s="19" t="s">
        <v>942</v>
      </c>
      <c r="C1064" s="19">
        <v>2010</v>
      </c>
      <c r="D1064" s="19" t="s">
        <v>2335</v>
      </c>
      <c r="E1064" s="19">
        <v>4</v>
      </c>
      <c r="F1064" s="19">
        <v>0</v>
      </c>
      <c r="G1064" s="19">
        <v>0</v>
      </c>
      <c r="H1064" s="19">
        <v>0</v>
      </c>
    </row>
    <row r="1065" spans="1:8" x14ac:dyDescent="0.25">
      <c r="A1065" s="14" t="str">
        <f t="shared" si="16"/>
        <v>jasojo012010</v>
      </c>
      <c r="B1065" s="19" t="s">
        <v>942</v>
      </c>
      <c r="C1065" s="19">
        <v>2010</v>
      </c>
      <c r="D1065" s="19" t="s">
        <v>2336</v>
      </c>
      <c r="E1065" s="19">
        <v>611</v>
      </c>
      <c r="F1065" s="19">
        <v>30</v>
      </c>
      <c r="G1065" s="19">
        <v>5</v>
      </c>
      <c r="H1065" s="19">
        <v>5</v>
      </c>
    </row>
    <row r="1066" spans="1:8" x14ac:dyDescent="0.25">
      <c r="A1066" s="14" t="str">
        <f t="shared" si="16"/>
        <v>jayjo022010</v>
      </c>
      <c r="B1066" s="19" t="s">
        <v>1307</v>
      </c>
      <c r="C1066" s="19">
        <v>2010</v>
      </c>
      <c r="D1066" s="19" t="s">
        <v>2329</v>
      </c>
    </row>
    <row r="1067" spans="1:8" x14ac:dyDescent="0.25">
      <c r="A1067" s="14" t="str">
        <f t="shared" si="16"/>
        <v>jayjo022010</v>
      </c>
      <c r="B1067" s="19" t="s">
        <v>1307</v>
      </c>
      <c r="C1067" s="19">
        <v>2010</v>
      </c>
      <c r="D1067" s="19" t="s">
        <v>2330</v>
      </c>
    </row>
    <row r="1068" spans="1:8" x14ac:dyDescent="0.25">
      <c r="A1068" s="14" t="str">
        <f t="shared" si="16"/>
        <v>jayjo022010</v>
      </c>
      <c r="B1068" s="19" t="s">
        <v>1307</v>
      </c>
      <c r="C1068" s="19">
        <v>2010</v>
      </c>
      <c r="D1068" s="19" t="s">
        <v>2331</v>
      </c>
      <c r="E1068" s="19">
        <v>137</v>
      </c>
      <c r="F1068" s="19">
        <v>5</v>
      </c>
      <c r="G1068" s="19">
        <v>1</v>
      </c>
      <c r="H1068" s="19">
        <v>1</v>
      </c>
    </row>
    <row r="1069" spans="1:8" x14ac:dyDescent="0.25">
      <c r="A1069" s="14" t="str">
        <f t="shared" si="16"/>
        <v>jayjo022010</v>
      </c>
      <c r="B1069" s="19" t="s">
        <v>1307</v>
      </c>
      <c r="C1069" s="19">
        <v>2010</v>
      </c>
      <c r="D1069" s="19" t="s">
        <v>2332</v>
      </c>
    </row>
    <row r="1070" spans="1:8" x14ac:dyDescent="0.25">
      <c r="A1070" s="14" t="str">
        <f t="shared" si="16"/>
        <v>jeffrje012010</v>
      </c>
      <c r="B1070" s="19" t="s">
        <v>1308</v>
      </c>
      <c r="C1070" s="19">
        <v>2010</v>
      </c>
      <c r="D1070" s="19" t="s">
        <v>2334</v>
      </c>
      <c r="E1070" s="19">
        <v>1</v>
      </c>
      <c r="F1070" s="19">
        <v>1</v>
      </c>
      <c r="G1070" s="19">
        <v>0</v>
      </c>
      <c r="H1070" s="19">
        <v>0</v>
      </c>
    </row>
    <row r="1071" spans="1:8" x14ac:dyDescent="0.25">
      <c r="A1071" s="14" t="str">
        <f t="shared" si="16"/>
        <v>jenksbo012010</v>
      </c>
      <c r="B1071" s="19" t="s">
        <v>560</v>
      </c>
      <c r="C1071" s="19">
        <v>2010</v>
      </c>
      <c r="D1071" s="19" t="s">
        <v>2334</v>
      </c>
      <c r="E1071" s="19">
        <v>4</v>
      </c>
      <c r="F1071" s="19">
        <v>12</v>
      </c>
      <c r="G1071" s="19">
        <v>1</v>
      </c>
      <c r="H1071" s="19">
        <v>1</v>
      </c>
    </row>
    <row r="1072" spans="1:8" x14ac:dyDescent="0.25">
      <c r="A1072" s="14" t="str">
        <f t="shared" si="16"/>
        <v>jennide012010</v>
      </c>
      <c r="B1072" s="19" t="s">
        <v>1309</v>
      </c>
      <c r="C1072" s="19">
        <v>2010</v>
      </c>
      <c r="D1072" s="19" t="s">
        <v>2329</v>
      </c>
    </row>
    <row r="1073" spans="1:8" x14ac:dyDescent="0.25">
      <c r="A1073" s="14" t="str">
        <f t="shared" si="16"/>
        <v>jennide012010</v>
      </c>
      <c r="B1073" s="19" t="s">
        <v>1309</v>
      </c>
      <c r="C1073" s="19">
        <v>2010</v>
      </c>
      <c r="D1073" s="19" t="s">
        <v>2330</v>
      </c>
    </row>
    <row r="1074" spans="1:8" x14ac:dyDescent="0.25">
      <c r="A1074" s="14" t="str">
        <f t="shared" si="16"/>
        <v>jennide012010</v>
      </c>
      <c r="B1074" s="19" t="s">
        <v>1309</v>
      </c>
      <c r="C1074" s="19">
        <v>2010</v>
      </c>
      <c r="D1074" s="19" t="s">
        <v>2331</v>
      </c>
      <c r="E1074" s="19">
        <v>18</v>
      </c>
      <c r="F1074" s="19">
        <v>0</v>
      </c>
      <c r="G1074" s="19">
        <v>0</v>
      </c>
      <c r="H1074" s="19">
        <v>0</v>
      </c>
    </row>
    <row r="1075" spans="1:8" x14ac:dyDescent="0.25">
      <c r="A1075" s="14" t="str">
        <f t="shared" si="16"/>
        <v>jennide012010</v>
      </c>
      <c r="B1075" s="19" t="s">
        <v>1309</v>
      </c>
      <c r="C1075" s="19">
        <v>2010</v>
      </c>
      <c r="D1075" s="19" t="s">
        <v>2332</v>
      </c>
    </row>
    <row r="1076" spans="1:8" x14ac:dyDescent="0.25">
      <c r="A1076" s="14" t="str">
        <f t="shared" si="16"/>
        <v>jepseke012010</v>
      </c>
      <c r="B1076" s="19" t="s">
        <v>943</v>
      </c>
      <c r="C1076" s="19">
        <v>2010</v>
      </c>
      <c r="D1076" s="19" t="s">
        <v>2334</v>
      </c>
      <c r="E1076" s="19">
        <v>2</v>
      </c>
      <c r="F1076" s="19">
        <v>9</v>
      </c>
      <c r="G1076" s="19">
        <v>0</v>
      </c>
      <c r="H1076" s="19">
        <v>0</v>
      </c>
    </row>
    <row r="1077" spans="1:8" x14ac:dyDescent="0.25">
      <c r="A1077" s="14" t="str">
        <f t="shared" si="16"/>
        <v>jeterde012010</v>
      </c>
      <c r="B1077" s="19" t="s">
        <v>127</v>
      </c>
      <c r="C1077" s="19">
        <v>2010</v>
      </c>
      <c r="D1077" s="19" t="s">
        <v>2333</v>
      </c>
      <c r="E1077" s="19">
        <v>182</v>
      </c>
      <c r="F1077" s="19">
        <v>365</v>
      </c>
      <c r="G1077" s="19">
        <v>6</v>
      </c>
      <c r="H1077" s="19">
        <v>94</v>
      </c>
    </row>
    <row r="1078" spans="1:8" x14ac:dyDescent="0.25">
      <c r="A1078" s="14" t="str">
        <f t="shared" si="16"/>
        <v>jimenub012010</v>
      </c>
      <c r="B1078" s="19" t="s">
        <v>664</v>
      </c>
      <c r="C1078" s="19">
        <v>2010</v>
      </c>
      <c r="D1078" s="19" t="s">
        <v>2334</v>
      </c>
      <c r="E1078" s="19">
        <v>10</v>
      </c>
      <c r="F1078" s="19">
        <v>26</v>
      </c>
      <c r="G1078" s="19">
        <v>1</v>
      </c>
      <c r="H1078" s="19">
        <v>3</v>
      </c>
    </row>
    <row r="1079" spans="1:8" x14ac:dyDescent="0.25">
      <c r="A1079" s="14" t="str">
        <f t="shared" si="16"/>
        <v>joaquwa012010</v>
      </c>
      <c r="B1079" s="19" t="s">
        <v>1114</v>
      </c>
      <c r="C1079" s="19">
        <v>2010</v>
      </c>
      <c r="D1079" s="19" t="s">
        <v>2334</v>
      </c>
      <c r="E1079" s="19">
        <v>0</v>
      </c>
      <c r="F1079" s="19">
        <v>1</v>
      </c>
      <c r="G1079" s="19">
        <v>0</v>
      </c>
      <c r="H1079" s="19">
        <v>0</v>
      </c>
    </row>
    <row r="1080" spans="1:8" x14ac:dyDescent="0.25">
      <c r="A1080" s="14" t="str">
        <f t="shared" si="16"/>
        <v>johnsch052010</v>
      </c>
      <c r="B1080" s="19" t="s">
        <v>1115</v>
      </c>
      <c r="C1080" s="19">
        <v>2010</v>
      </c>
      <c r="D1080" s="19" t="s">
        <v>40</v>
      </c>
      <c r="E1080" s="19">
        <v>42</v>
      </c>
      <c r="F1080" s="19">
        <v>135</v>
      </c>
      <c r="G1080" s="19">
        <v>18</v>
      </c>
      <c r="H1080" s="19">
        <v>13</v>
      </c>
    </row>
    <row r="1081" spans="1:8" x14ac:dyDescent="0.25">
      <c r="A1081" s="14" t="str">
        <f t="shared" si="16"/>
        <v>johnsda062010</v>
      </c>
      <c r="B1081" s="19" t="s">
        <v>561</v>
      </c>
      <c r="C1081" s="19">
        <v>2010</v>
      </c>
      <c r="D1081" s="19" t="s">
        <v>2335</v>
      </c>
      <c r="E1081" s="19">
        <v>82</v>
      </c>
      <c r="F1081" s="19">
        <v>3</v>
      </c>
      <c r="G1081" s="19">
        <v>0</v>
      </c>
      <c r="H1081" s="19">
        <v>11</v>
      </c>
    </row>
    <row r="1082" spans="1:8" x14ac:dyDescent="0.25">
      <c r="A1082" s="14" t="str">
        <f t="shared" si="16"/>
        <v>johnsda062010</v>
      </c>
      <c r="B1082" s="19" t="s">
        <v>561</v>
      </c>
      <c r="C1082" s="19">
        <v>2010</v>
      </c>
      <c r="D1082" s="19" t="s">
        <v>40</v>
      </c>
      <c r="E1082" s="19">
        <v>5</v>
      </c>
      <c r="F1082" s="19">
        <v>6</v>
      </c>
      <c r="G1082" s="19">
        <v>2</v>
      </c>
      <c r="H1082" s="19">
        <v>0</v>
      </c>
    </row>
    <row r="1083" spans="1:8" x14ac:dyDescent="0.25">
      <c r="A1083" s="14" t="str">
        <f t="shared" si="16"/>
        <v>johnsda062010</v>
      </c>
      <c r="B1083" s="19" t="s">
        <v>561</v>
      </c>
      <c r="C1083" s="19">
        <v>2010</v>
      </c>
      <c r="D1083" s="19" t="s">
        <v>2330</v>
      </c>
    </row>
    <row r="1084" spans="1:8" x14ac:dyDescent="0.25">
      <c r="A1084" s="14" t="str">
        <f t="shared" si="16"/>
        <v>johnsda062010</v>
      </c>
      <c r="B1084" s="19" t="s">
        <v>561</v>
      </c>
      <c r="C1084" s="19">
        <v>2010</v>
      </c>
      <c r="D1084" s="19" t="s">
        <v>2331</v>
      </c>
      <c r="E1084" s="19">
        <v>1</v>
      </c>
      <c r="F1084" s="19">
        <v>0</v>
      </c>
      <c r="G1084" s="19">
        <v>0</v>
      </c>
      <c r="H1084" s="19">
        <v>0</v>
      </c>
    </row>
    <row r="1085" spans="1:8" x14ac:dyDescent="0.25">
      <c r="A1085" s="14" t="str">
        <f t="shared" si="16"/>
        <v>johnsji042010</v>
      </c>
      <c r="B1085" s="19" t="s">
        <v>665</v>
      </c>
      <c r="C1085" s="19">
        <v>2010</v>
      </c>
      <c r="D1085" s="19" t="s">
        <v>2334</v>
      </c>
      <c r="E1085" s="19">
        <v>2</v>
      </c>
      <c r="F1085" s="19">
        <v>3</v>
      </c>
      <c r="G1085" s="19">
        <v>0</v>
      </c>
      <c r="H1085" s="19">
        <v>0</v>
      </c>
    </row>
    <row r="1086" spans="1:8" x14ac:dyDescent="0.25">
      <c r="A1086" s="14" t="str">
        <f t="shared" si="16"/>
        <v>johnsjo092010</v>
      </c>
      <c r="B1086" s="19" t="s">
        <v>562</v>
      </c>
      <c r="C1086" s="19">
        <v>2010</v>
      </c>
      <c r="D1086" s="19" t="s">
        <v>2334</v>
      </c>
      <c r="E1086" s="19">
        <v>19</v>
      </c>
      <c r="F1086" s="19">
        <v>17</v>
      </c>
      <c r="G1086" s="19">
        <v>3</v>
      </c>
      <c r="H1086" s="19">
        <v>2</v>
      </c>
    </row>
    <row r="1087" spans="1:8" x14ac:dyDescent="0.25">
      <c r="A1087" s="14" t="str">
        <f t="shared" si="16"/>
        <v>johnske052010</v>
      </c>
      <c r="B1087" s="19" t="s">
        <v>563</v>
      </c>
      <c r="C1087" s="19">
        <v>2010</v>
      </c>
      <c r="D1087" s="19" t="s">
        <v>39</v>
      </c>
      <c r="E1087" s="19">
        <v>267</v>
      </c>
      <c r="F1087" s="19">
        <v>402</v>
      </c>
      <c r="G1087" s="19">
        <v>8</v>
      </c>
      <c r="H1087" s="19">
        <v>106</v>
      </c>
    </row>
    <row r="1088" spans="1:8" x14ac:dyDescent="0.25">
      <c r="A1088" s="14" t="str">
        <f t="shared" si="16"/>
        <v>johnsni012010</v>
      </c>
      <c r="B1088" s="19" t="s">
        <v>252</v>
      </c>
      <c r="C1088" s="19">
        <v>2010</v>
      </c>
      <c r="D1088" s="19" t="s">
        <v>2335</v>
      </c>
      <c r="E1088" s="19">
        <v>18</v>
      </c>
      <c r="F1088" s="19">
        <v>0</v>
      </c>
      <c r="G1088" s="19">
        <v>0</v>
      </c>
      <c r="H1088" s="19">
        <v>1</v>
      </c>
    </row>
    <row r="1089" spans="1:8" x14ac:dyDescent="0.25">
      <c r="A1089" s="14" t="str">
        <f t="shared" si="16"/>
        <v>johnsre022010</v>
      </c>
      <c r="B1089" s="19" t="s">
        <v>384</v>
      </c>
      <c r="C1089" s="19">
        <v>2010</v>
      </c>
      <c r="D1089" s="19" t="s">
        <v>2329</v>
      </c>
    </row>
    <row r="1090" spans="1:8" x14ac:dyDescent="0.25">
      <c r="A1090" s="14" t="str">
        <f t="shared" si="16"/>
        <v>johnsre022010</v>
      </c>
      <c r="B1090" s="19" t="s">
        <v>384</v>
      </c>
      <c r="C1090" s="19">
        <v>2010</v>
      </c>
      <c r="D1090" s="19" t="s">
        <v>2330</v>
      </c>
    </row>
    <row r="1091" spans="1:8" x14ac:dyDescent="0.25">
      <c r="A1091" s="14" t="str">
        <f t="shared" ref="A1091:A1154" si="17">B1091&amp;C1091</f>
        <v>johnsre022010</v>
      </c>
      <c r="B1091" s="19" t="s">
        <v>384</v>
      </c>
      <c r="C1091" s="19">
        <v>2010</v>
      </c>
      <c r="D1091" s="19" t="s">
        <v>2331</v>
      </c>
      <c r="E1091" s="19">
        <v>100</v>
      </c>
      <c r="F1091" s="19">
        <v>0</v>
      </c>
      <c r="G1091" s="19">
        <v>0</v>
      </c>
      <c r="H1091" s="19">
        <v>0</v>
      </c>
    </row>
    <row r="1092" spans="1:8" x14ac:dyDescent="0.25">
      <c r="A1092" s="14" t="str">
        <f t="shared" si="17"/>
        <v>johnsre022010</v>
      </c>
      <c r="B1092" s="19" t="s">
        <v>384</v>
      </c>
      <c r="C1092" s="19">
        <v>2010</v>
      </c>
      <c r="D1092" s="19" t="s">
        <v>2332</v>
      </c>
    </row>
    <row r="1093" spans="1:8" x14ac:dyDescent="0.25">
      <c r="A1093" s="14" t="str">
        <f t="shared" si="17"/>
        <v>johnsro072010</v>
      </c>
      <c r="B1093" s="19" t="s">
        <v>806</v>
      </c>
      <c r="C1093" s="19">
        <v>2010</v>
      </c>
      <c r="D1093" s="19" t="s">
        <v>2336</v>
      </c>
      <c r="E1093" s="19">
        <v>347</v>
      </c>
      <c r="F1093" s="19">
        <v>35</v>
      </c>
      <c r="G1093" s="19">
        <v>4</v>
      </c>
      <c r="H1093" s="19">
        <v>5</v>
      </c>
    </row>
    <row r="1094" spans="1:8" x14ac:dyDescent="0.25">
      <c r="A1094" s="14" t="str">
        <f t="shared" si="17"/>
        <v>jonesad012010</v>
      </c>
      <c r="B1094" s="19" t="s">
        <v>666</v>
      </c>
      <c r="C1094" s="19">
        <v>2010</v>
      </c>
      <c r="D1094" s="19" t="s">
        <v>2329</v>
      </c>
    </row>
    <row r="1095" spans="1:8" x14ac:dyDescent="0.25">
      <c r="A1095" s="14" t="str">
        <f t="shared" si="17"/>
        <v>jonesad012010</v>
      </c>
      <c r="B1095" s="19" t="s">
        <v>666</v>
      </c>
      <c r="C1095" s="19">
        <v>2010</v>
      </c>
      <c r="D1095" s="19" t="s">
        <v>2331</v>
      </c>
      <c r="E1095" s="19">
        <v>422</v>
      </c>
      <c r="F1095" s="19">
        <v>12</v>
      </c>
      <c r="G1095" s="19">
        <v>7</v>
      </c>
      <c r="H1095" s="19">
        <v>6</v>
      </c>
    </row>
    <row r="1096" spans="1:8" x14ac:dyDescent="0.25">
      <c r="A1096" s="14" t="str">
        <f t="shared" si="17"/>
        <v>jonesan012010</v>
      </c>
      <c r="B1096" s="19" t="s">
        <v>128</v>
      </c>
      <c r="C1096" s="19">
        <v>2010</v>
      </c>
      <c r="D1096" s="19" t="s">
        <v>2329</v>
      </c>
    </row>
    <row r="1097" spans="1:8" x14ac:dyDescent="0.25">
      <c r="A1097" s="14" t="str">
        <f t="shared" si="17"/>
        <v>jonesan012010</v>
      </c>
      <c r="B1097" s="19" t="s">
        <v>128</v>
      </c>
      <c r="C1097" s="19">
        <v>2010</v>
      </c>
      <c r="D1097" s="19" t="s">
        <v>2330</v>
      </c>
    </row>
    <row r="1098" spans="1:8" x14ac:dyDescent="0.25">
      <c r="A1098" s="14" t="str">
        <f t="shared" si="17"/>
        <v>jonesan012010</v>
      </c>
      <c r="B1098" s="19" t="s">
        <v>128</v>
      </c>
      <c r="C1098" s="19">
        <v>2010</v>
      </c>
      <c r="D1098" s="19" t="s">
        <v>2331</v>
      </c>
      <c r="E1098" s="19">
        <v>136</v>
      </c>
      <c r="F1098" s="19">
        <v>8</v>
      </c>
      <c r="G1098" s="19">
        <v>3</v>
      </c>
      <c r="H1098" s="19">
        <v>2</v>
      </c>
    </row>
    <row r="1099" spans="1:8" x14ac:dyDescent="0.25">
      <c r="A1099" s="14" t="str">
        <f t="shared" si="17"/>
        <v>jonesan012010</v>
      </c>
      <c r="B1099" s="19" t="s">
        <v>128</v>
      </c>
      <c r="C1099" s="19">
        <v>2010</v>
      </c>
      <c r="D1099" s="19" t="s">
        <v>2332</v>
      </c>
    </row>
    <row r="1100" spans="1:8" x14ac:dyDescent="0.25">
      <c r="A1100" s="14" t="str">
        <f t="shared" si="17"/>
        <v>jonesch062010</v>
      </c>
      <c r="B1100" s="19" t="s">
        <v>129</v>
      </c>
      <c r="C1100" s="19">
        <v>2010</v>
      </c>
      <c r="D1100" s="19" t="s">
        <v>40</v>
      </c>
      <c r="E1100" s="19">
        <v>40</v>
      </c>
      <c r="F1100" s="19">
        <v>159</v>
      </c>
      <c r="G1100" s="19">
        <v>10</v>
      </c>
      <c r="H1100" s="19">
        <v>10</v>
      </c>
    </row>
    <row r="1101" spans="1:8" x14ac:dyDescent="0.25">
      <c r="A1101" s="14" t="str">
        <f t="shared" si="17"/>
        <v>jonesga022010</v>
      </c>
      <c r="B1101" s="19" t="s">
        <v>807</v>
      </c>
      <c r="C1101" s="19">
        <v>2010</v>
      </c>
      <c r="D1101" s="19" t="s">
        <v>2335</v>
      </c>
      <c r="E1101" s="19">
        <v>893</v>
      </c>
      <c r="F1101" s="19">
        <v>88</v>
      </c>
      <c r="G1101" s="19">
        <v>9</v>
      </c>
      <c r="H1101" s="19">
        <v>70</v>
      </c>
    </row>
    <row r="1102" spans="1:8" x14ac:dyDescent="0.25">
      <c r="A1102" s="14" t="str">
        <f t="shared" si="17"/>
        <v>jonesga022010</v>
      </c>
      <c r="B1102" s="19" t="s">
        <v>807</v>
      </c>
      <c r="C1102" s="19">
        <v>2010</v>
      </c>
      <c r="D1102" s="19" t="s">
        <v>2330</v>
      </c>
    </row>
    <row r="1103" spans="1:8" x14ac:dyDescent="0.25">
      <c r="A1103" s="14" t="str">
        <f t="shared" si="17"/>
        <v>jonesga022010</v>
      </c>
      <c r="B1103" s="19" t="s">
        <v>807</v>
      </c>
      <c r="C1103" s="19">
        <v>2010</v>
      </c>
      <c r="D1103" s="19" t="s">
        <v>2331</v>
      </c>
      <c r="E1103" s="19">
        <v>101</v>
      </c>
      <c r="F1103" s="19">
        <v>4</v>
      </c>
      <c r="G1103" s="19">
        <v>3</v>
      </c>
      <c r="H1103" s="19">
        <v>0</v>
      </c>
    </row>
    <row r="1104" spans="1:8" x14ac:dyDescent="0.25">
      <c r="A1104" s="14" t="str">
        <f t="shared" si="17"/>
        <v>jonesga022010</v>
      </c>
      <c r="B1104" s="19" t="s">
        <v>807</v>
      </c>
      <c r="C1104" s="19">
        <v>2010</v>
      </c>
      <c r="D1104" s="19" t="s">
        <v>2332</v>
      </c>
    </row>
    <row r="1105" spans="1:8" x14ac:dyDescent="0.25">
      <c r="A1105" s="14" t="str">
        <f t="shared" si="17"/>
        <v>joneshu012010</v>
      </c>
      <c r="B1105" s="19" t="s">
        <v>1116</v>
      </c>
      <c r="C1105" s="19">
        <v>2010</v>
      </c>
      <c r="D1105" s="19" t="s">
        <v>2334</v>
      </c>
      <c r="E1105" s="19">
        <v>0</v>
      </c>
      <c r="F1105" s="19">
        <v>0</v>
      </c>
      <c r="G1105" s="19">
        <v>0</v>
      </c>
      <c r="H1105" s="19">
        <v>0</v>
      </c>
    </row>
    <row r="1106" spans="1:8" x14ac:dyDescent="0.25">
      <c r="A1106" s="14" t="str">
        <f t="shared" si="17"/>
        <v>joycema012010</v>
      </c>
      <c r="B1106" s="19" t="s">
        <v>945</v>
      </c>
      <c r="C1106" s="19">
        <v>2010</v>
      </c>
      <c r="D1106" s="19" t="s">
        <v>2330</v>
      </c>
    </row>
    <row r="1107" spans="1:8" x14ac:dyDescent="0.25">
      <c r="A1107" s="14" t="str">
        <f t="shared" si="17"/>
        <v>joycema012010</v>
      </c>
      <c r="B1107" s="19" t="s">
        <v>945</v>
      </c>
      <c r="C1107" s="19">
        <v>2010</v>
      </c>
      <c r="D1107" s="19" t="s">
        <v>2331</v>
      </c>
      <c r="E1107" s="19">
        <v>115</v>
      </c>
      <c r="F1107" s="19">
        <v>4</v>
      </c>
      <c r="G1107" s="19">
        <v>3</v>
      </c>
      <c r="H1107" s="19">
        <v>0</v>
      </c>
    </row>
    <row r="1108" spans="1:8" x14ac:dyDescent="0.25">
      <c r="A1108" s="14" t="str">
        <f t="shared" si="17"/>
        <v>joycema012010</v>
      </c>
      <c r="B1108" s="19" t="s">
        <v>945</v>
      </c>
      <c r="C1108" s="19">
        <v>2010</v>
      </c>
      <c r="D1108" s="19" t="s">
        <v>2332</v>
      </c>
    </row>
    <row r="1109" spans="1:8" x14ac:dyDescent="0.25">
      <c r="A1109" s="14" t="str">
        <f t="shared" si="17"/>
        <v>jurrjja012010</v>
      </c>
      <c r="B1109" s="19" t="s">
        <v>808</v>
      </c>
      <c r="C1109" s="19">
        <v>2010</v>
      </c>
      <c r="D1109" s="19" t="s">
        <v>2334</v>
      </c>
      <c r="E1109" s="19">
        <v>5</v>
      </c>
      <c r="F1109" s="19">
        <v>22</v>
      </c>
      <c r="G1109" s="19">
        <v>1</v>
      </c>
      <c r="H1109" s="19">
        <v>0</v>
      </c>
    </row>
    <row r="1110" spans="1:8" x14ac:dyDescent="0.25">
      <c r="A1110" s="14" t="str">
        <f t="shared" si="17"/>
        <v>kaaihki012010</v>
      </c>
      <c r="B1110" s="19" t="s">
        <v>946</v>
      </c>
      <c r="C1110" s="19">
        <v>2010</v>
      </c>
      <c r="D1110" s="19" t="s">
        <v>2335</v>
      </c>
      <c r="E1110" s="19">
        <v>277</v>
      </c>
      <c r="F1110" s="19">
        <v>21</v>
      </c>
      <c r="G1110" s="19">
        <v>2</v>
      </c>
      <c r="H1110" s="19">
        <v>18</v>
      </c>
    </row>
    <row r="1111" spans="1:8" x14ac:dyDescent="0.25">
      <c r="A1111" s="14" t="str">
        <f t="shared" si="17"/>
        <v>kalisry012010</v>
      </c>
      <c r="B1111" s="19" t="s">
        <v>1310</v>
      </c>
      <c r="C1111" s="19">
        <v>2010</v>
      </c>
      <c r="D1111" s="19" t="s">
        <v>2329</v>
      </c>
    </row>
    <row r="1112" spans="1:8" x14ac:dyDescent="0.25">
      <c r="A1112" s="14" t="str">
        <f t="shared" si="17"/>
        <v>kalisry012010</v>
      </c>
      <c r="B1112" s="19" t="s">
        <v>1310</v>
      </c>
      <c r="C1112" s="19">
        <v>2010</v>
      </c>
      <c r="D1112" s="19" t="s">
        <v>2330</v>
      </c>
    </row>
    <row r="1113" spans="1:8" x14ac:dyDescent="0.25">
      <c r="A1113" s="14" t="str">
        <f t="shared" si="17"/>
        <v>kalisry012010</v>
      </c>
      <c r="B1113" s="19" t="s">
        <v>1310</v>
      </c>
      <c r="C1113" s="19">
        <v>2010</v>
      </c>
      <c r="D1113" s="19" t="s">
        <v>2331</v>
      </c>
      <c r="E1113" s="19">
        <v>105</v>
      </c>
      <c r="F1113" s="19">
        <v>3</v>
      </c>
      <c r="G1113" s="19">
        <v>2</v>
      </c>
      <c r="H1113" s="19">
        <v>1</v>
      </c>
    </row>
    <row r="1114" spans="1:8" x14ac:dyDescent="0.25">
      <c r="A1114" s="14" t="str">
        <f t="shared" si="17"/>
        <v>kalisry012010</v>
      </c>
      <c r="B1114" s="19" t="s">
        <v>1310</v>
      </c>
      <c r="C1114" s="19">
        <v>2010</v>
      </c>
      <c r="D1114" s="19" t="s">
        <v>2332</v>
      </c>
    </row>
    <row r="1115" spans="1:8" x14ac:dyDescent="0.25">
      <c r="A1115" s="14" t="str">
        <f t="shared" si="17"/>
        <v>kaplega012010</v>
      </c>
      <c r="B1115" s="19" t="s">
        <v>130</v>
      </c>
      <c r="C1115" s="19">
        <v>2010</v>
      </c>
      <c r="D1115" s="19" t="s">
        <v>2329</v>
      </c>
    </row>
    <row r="1116" spans="1:8" x14ac:dyDescent="0.25">
      <c r="A1116" s="14" t="str">
        <f t="shared" si="17"/>
        <v>kaplega012010</v>
      </c>
      <c r="B1116" s="19" t="s">
        <v>130</v>
      </c>
      <c r="C1116" s="19">
        <v>2010</v>
      </c>
      <c r="D1116" s="19" t="s">
        <v>2330</v>
      </c>
    </row>
    <row r="1117" spans="1:8" x14ac:dyDescent="0.25">
      <c r="A1117" s="14" t="str">
        <f t="shared" si="17"/>
        <v>kaplega012010</v>
      </c>
      <c r="B1117" s="19" t="s">
        <v>130</v>
      </c>
      <c r="C1117" s="19">
        <v>2010</v>
      </c>
      <c r="D1117" s="19" t="s">
        <v>2331</v>
      </c>
      <c r="E1117" s="19">
        <v>58</v>
      </c>
      <c r="F1117" s="19">
        <v>1</v>
      </c>
      <c r="G1117" s="19">
        <v>0</v>
      </c>
      <c r="H1117" s="19">
        <v>0</v>
      </c>
    </row>
    <row r="1118" spans="1:8" x14ac:dyDescent="0.25">
      <c r="A1118" s="14" t="str">
        <f t="shared" si="17"/>
        <v>kaplega012010</v>
      </c>
      <c r="B1118" s="19" t="s">
        <v>130</v>
      </c>
      <c r="C1118" s="19">
        <v>2010</v>
      </c>
      <c r="D1118" s="19" t="s">
        <v>2332</v>
      </c>
    </row>
    <row r="1119" spans="1:8" x14ac:dyDescent="0.25">
      <c r="A1119" s="14" t="str">
        <f t="shared" si="17"/>
        <v>karstje012010</v>
      </c>
      <c r="B1119" s="19" t="s">
        <v>667</v>
      </c>
      <c r="C1119" s="19">
        <v>2010</v>
      </c>
      <c r="D1119" s="19" t="s">
        <v>2334</v>
      </c>
      <c r="E1119" s="19">
        <v>12</v>
      </c>
      <c r="F1119" s="19">
        <v>15</v>
      </c>
      <c r="G1119" s="19">
        <v>0</v>
      </c>
      <c r="H1119" s="19">
        <v>1</v>
      </c>
    </row>
    <row r="1120" spans="1:8" x14ac:dyDescent="0.25">
      <c r="A1120" s="14" t="str">
        <f t="shared" si="17"/>
        <v>kawakke012010</v>
      </c>
      <c r="B1120" s="19" t="s">
        <v>1117</v>
      </c>
      <c r="C1120" s="19">
        <v>2010</v>
      </c>
      <c r="D1120" s="19" t="s">
        <v>2334</v>
      </c>
      <c r="E1120" s="19">
        <v>2</v>
      </c>
      <c r="F1120" s="19">
        <v>11</v>
      </c>
      <c r="G1120" s="19">
        <v>3</v>
      </c>
      <c r="H1120" s="19">
        <v>0</v>
      </c>
    </row>
    <row r="1121" spans="1:8" x14ac:dyDescent="0.25">
      <c r="A1121" s="14" t="str">
        <f t="shared" si="17"/>
        <v>kazmisc012010</v>
      </c>
      <c r="B1121" s="19" t="s">
        <v>463</v>
      </c>
      <c r="C1121" s="19">
        <v>2010</v>
      </c>
      <c r="D1121" s="19" t="s">
        <v>2334</v>
      </c>
      <c r="E1121" s="19">
        <v>6</v>
      </c>
      <c r="F1121" s="19">
        <v>25</v>
      </c>
      <c r="G1121" s="19">
        <v>2</v>
      </c>
      <c r="H1121" s="19">
        <v>0</v>
      </c>
    </row>
    <row r="1122" spans="1:8" x14ac:dyDescent="0.25">
      <c r="A1122" s="14" t="str">
        <f t="shared" si="17"/>
        <v>kearnau012010</v>
      </c>
      <c r="B1122" s="19" t="s">
        <v>310</v>
      </c>
      <c r="C1122" s="19">
        <v>2010</v>
      </c>
      <c r="D1122" s="19" t="s">
        <v>2329</v>
      </c>
    </row>
    <row r="1123" spans="1:8" x14ac:dyDescent="0.25">
      <c r="A1123" s="14" t="str">
        <f t="shared" si="17"/>
        <v>kearnau012010</v>
      </c>
      <c r="B1123" s="19" t="s">
        <v>310</v>
      </c>
      <c r="C1123" s="19">
        <v>2010</v>
      </c>
      <c r="D1123" s="19" t="s">
        <v>2330</v>
      </c>
    </row>
    <row r="1124" spans="1:8" x14ac:dyDescent="0.25">
      <c r="A1124" s="14" t="str">
        <f t="shared" si="17"/>
        <v>kearnau012010</v>
      </c>
      <c r="B1124" s="19" t="s">
        <v>310</v>
      </c>
      <c r="C1124" s="19">
        <v>2010</v>
      </c>
      <c r="D1124" s="19" t="s">
        <v>2330</v>
      </c>
    </row>
    <row r="1125" spans="1:8" x14ac:dyDescent="0.25">
      <c r="A1125" s="14" t="str">
        <f t="shared" si="17"/>
        <v>kearnau012010</v>
      </c>
      <c r="B1125" s="19" t="s">
        <v>310</v>
      </c>
      <c r="C1125" s="19">
        <v>2010</v>
      </c>
      <c r="D1125" s="19" t="s">
        <v>2331</v>
      </c>
      <c r="E1125" s="19">
        <v>173</v>
      </c>
      <c r="F1125" s="19">
        <v>1</v>
      </c>
      <c r="G1125" s="19">
        <v>4</v>
      </c>
      <c r="H1125" s="19">
        <v>0</v>
      </c>
    </row>
    <row r="1126" spans="1:8" x14ac:dyDescent="0.25">
      <c r="A1126" s="14" t="str">
        <f t="shared" si="17"/>
        <v>kearnau012010</v>
      </c>
      <c r="B1126" s="19" t="s">
        <v>310</v>
      </c>
      <c r="C1126" s="19">
        <v>2010</v>
      </c>
      <c r="D1126" s="19" t="s">
        <v>2331</v>
      </c>
      <c r="E1126" s="19">
        <v>55</v>
      </c>
      <c r="F1126" s="19">
        <v>1</v>
      </c>
      <c r="G1126" s="19">
        <v>0</v>
      </c>
      <c r="H1126" s="19">
        <v>1</v>
      </c>
    </row>
    <row r="1127" spans="1:8" x14ac:dyDescent="0.25">
      <c r="A1127" s="14" t="str">
        <f t="shared" si="17"/>
        <v>kearnau012010</v>
      </c>
      <c r="B1127" s="19" t="s">
        <v>310</v>
      </c>
      <c r="C1127" s="19">
        <v>2010</v>
      </c>
      <c r="D1127" s="19" t="s">
        <v>2332</v>
      </c>
    </row>
    <row r="1128" spans="1:8" x14ac:dyDescent="0.25">
      <c r="A1128" s="14" t="str">
        <f t="shared" si="17"/>
        <v>kearnau012010</v>
      </c>
      <c r="B1128" s="19" t="s">
        <v>310</v>
      </c>
      <c r="C1128" s="19">
        <v>2010</v>
      </c>
      <c r="D1128" s="19" t="s">
        <v>2332</v>
      </c>
    </row>
    <row r="1129" spans="1:8" x14ac:dyDescent="0.25">
      <c r="A1129" s="14" t="str">
        <f t="shared" si="17"/>
        <v>kellesh012010</v>
      </c>
      <c r="B1129" s="19" t="s">
        <v>1118</v>
      </c>
      <c r="C1129" s="19">
        <v>2010</v>
      </c>
      <c r="D1129" s="19" t="s">
        <v>2334</v>
      </c>
      <c r="E1129" s="19">
        <v>2</v>
      </c>
      <c r="F1129" s="19">
        <v>1</v>
      </c>
      <c r="G1129" s="19">
        <v>0</v>
      </c>
      <c r="H1129" s="19">
        <v>0</v>
      </c>
    </row>
    <row r="1130" spans="1:8" x14ac:dyDescent="0.25">
      <c r="A1130" s="14" t="str">
        <f t="shared" si="17"/>
        <v>kellydo012010</v>
      </c>
      <c r="B1130" s="19" t="s">
        <v>809</v>
      </c>
      <c r="C1130" s="19">
        <v>2010</v>
      </c>
      <c r="D1130" s="19" t="s">
        <v>2335</v>
      </c>
      <c r="E1130" s="19">
        <v>146</v>
      </c>
      <c r="F1130" s="19">
        <v>10</v>
      </c>
      <c r="G1130" s="19">
        <v>2</v>
      </c>
      <c r="H1130" s="19">
        <v>24</v>
      </c>
    </row>
    <row r="1131" spans="1:8" x14ac:dyDescent="0.25">
      <c r="A1131" s="14" t="str">
        <f t="shared" si="17"/>
        <v>kellydo012010</v>
      </c>
      <c r="B1131" s="19" t="s">
        <v>809</v>
      </c>
      <c r="C1131" s="19">
        <v>2010</v>
      </c>
      <c r="D1131" s="19" t="s">
        <v>40</v>
      </c>
      <c r="E1131" s="19">
        <v>5</v>
      </c>
      <c r="F1131" s="19">
        <v>33</v>
      </c>
      <c r="G1131" s="19">
        <v>3</v>
      </c>
      <c r="H1131" s="19">
        <v>5</v>
      </c>
    </row>
    <row r="1132" spans="1:8" x14ac:dyDescent="0.25">
      <c r="A1132" s="14" t="str">
        <f t="shared" si="17"/>
        <v>kellydo012010</v>
      </c>
      <c r="B1132" s="19" t="s">
        <v>809</v>
      </c>
      <c r="C1132" s="19">
        <v>2010</v>
      </c>
      <c r="D1132" s="19" t="s">
        <v>2329</v>
      </c>
    </row>
    <row r="1133" spans="1:8" x14ac:dyDescent="0.25">
      <c r="A1133" s="14" t="str">
        <f t="shared" si="17"/>
        <v>kellydo012010</v>
      </c>
      <c r="B1133" s="19" t="s">
        <v>809</v>
      </c>
      <c r="C1133" s="19">
        <v>2010</v>
      </c>
      <c r="D1133" s="19" t="s">
        <v>2330</v>
      </c>
    </row>
    <row r="1134" spans="1:8" x14ac:dyDescent="0.25">
      <c r="A1134" s="14" t="str">
        <f t="shared" si="17"/>
        <v>kellydo012010</v>
      </c>
      <c r="B1134" s="19" t="s">
        <v>809</v>
      </c>
      <c r="C1134" s="19">
        <v>2010</v>
      </c>
      <c r="D1134" s="19" t="s">
        <v>2331</v>
      </c>
      <c r="E1134" s="19">
        <v>90</v>
      </c>
      <c r="F1134" s="19">
        <v>4</v>
      </c>
      <c r="G1134" s="19">
        <v>0</v>
      </c>
      <c r="H1134" s="19">
        <v>0</v>
      </c>
    </row>
    <row r="1135" spans="1:8" x14ac:dyDescent="0.25">
      <c r="A1135" s="14" t="str">
        <f t="shared" si="17"/>
        <v>kellydo012010</v>
      </c>
      <c r="B1135" s="19" t="s">
        <v>809</v>
      </c>
      <c r="C1135" s="19">
        <v>2010</v>
      </c>
      <c r="D1135" s="19" t="s">
        <v>2332</v>
      </c>
    </row>
    <row r="1136" spans="1:8" x14ac:dyDescent="0.25">
      <c r="A1136" s="14" t="str">
        <f t="shared" si="17"/>
        <v>kempma012010</v>
      </c>
      <c r="B1136" s="19" t="s">
        <v>668</v>
      </c>
      <c r="C1136" s="19">
        <v>2010</v>
      </c>
      <c r="D1136" s="19" t="s">
        <v>2329</v>
      </c>
    </row>
    <row r="1137" spans="1:8" x14ac:dyDescent="0.25">
      <c r="A1137" s="14" t="str">
        <f t="shared" si="17"/>
        <v>kempma012010</v>
      </c>
      <c r="B1137" s="19" t="s">
        <v>668</v>
      </c>
      <c r="C1137" s="19">
        <v>2010</v>
      </c>
      <c r="D1137" s="19" t="s">
        <v>2331</v>
      </c>
      <c r="E1137" s="19">
        <v>330</v>
      </c>
      <c r="F1137" s="19">
        <v>3</v>
      </c>
      <c r="G1137" s="19">
        <v>5</v>
      </c>
      <c r="H1137" s="19">
        <v>2</v>
      </c>
    </row>
    <row r="1138" spans="1:8" x14ac:dyDescent="0.25">
      <c r="A1138" s="14" t="str">
        <f t="shared" si="17"/>
        <v>kendaja012010</v>
      </c>
      <c r="B1138" s="19" t="s">
        <v>131</v>
      </c>
      <c r="C1138" s="19">
        <v>2010</v>
      </c>
      <c r="D1138" s="19" t="s">
        <v>2336</v>
      </c>
      <c r="E1138" s="19">
        <v>721</v>
      </c>
      <c r="F1138" s="19">
        <v>68</v>
      </c>
      <c r="G1138" s="19">
        <v>13</v>
      </c>
      <c r="H1138" s="19">
        <v>11</v>
      </c>
    </row>
    <row r="1139" spans="1:8" x14ac:dyDescent="0.25">
      <c r="A1139" s="14" t="str">
        <f t="shared" si="17"/>
        <v>kendrho012010</v>
      </c>
      <c r="B1139" s="19" t="s">
        <v>669</v>
      </c>
      <c r="C1139" s="19">
        <v>2010</v>
      </c>
      <c r="D1139" s="19" t="s">
        <v>2335</v>
      </c>
      <c r="E1139" s="19">
        <v>98</v>
      </c>
      <c r="F1139" s="19">
        <v>4</v>
      </c>
      <c r="G1139" s="19">
        <v>1</v>
      </c>
      <c r="H1139" s="19">
        <v>5</v>
      </c>
    </row>
    <row r="1140" spans="1:8" x14ac:dyDescent="0.25">
      <c r="A1140" s="14" t="str">
        <f t="shared" si="17"/>
        <v>kendrho012010</v>
      </c>
      <c r="B1140" s="19" t="s">
        <v>669</v>
      </c>
      <c r="C1140" s="19">
        <v>2010</v>
      </c>
      <c r="D1140" s="19" t="s">
        <v>39</v>
      </c>
      <c r="E1140" s="19">
        <v>259</v>
      </c>
      <c r="F1140" s="19">
        <v>366</v>
      </c>
      <c r="G1140" s="19">
        <v>9</v>
      </c>
      <c r="H1140" s="19">
        <v>74</v>
      </c>
    </row>
    <row r="1141" spans="1:8" x14ac:dyDescent="0.25">
      <c r="A1141" s="14" t="str">
        <f t="shared" si="17"/>
        <v>kendrho012010</v>
      </c>
      <c r="B1141" s="19" t="s">
        <v>669</v>
      </c>
      <c r="C1141" s="19">
        <v>2010</v>
      </c>
      <c r="D1141" s="19" t="s">
        <v>2329</v>
      </c>
    </row>
    <row r="1142" spans="1:8" x14ac:dyDescent="0.25">
      <c r="A1142" s="14" t="str">
        <f t="shared" si="17"/>
        <v>kendrho012010</v>
      </c>
      <c r="B1142" s="19" t="s">
        <v>669</v>
      </c>
      <c r="C1142" s="19">
        <v>2010</v>
      </c>
      <c r="D1142" s="19" t="s">
        <v>2331</v>
      </c>
      <c r="E1142" s="19">
        <v>0</v>
      </c>
      <c r="F1142" s="19">
        <v>0</v>
      </c>
      <c r="G1142" s="19">
        <v>0</v>
      </c>
      <c r="H1142" s="19">
        <v>0</v>
      </c>
    </row>
    <row r="1143" spans="1:8" x14ac:dyDescent="0.25">
      <c r="A1143" s="14" t="str">
        <f t="shared" si="17"/>
        <v>kendrky012010</v>
      </c>
      <c r="B1143" s="19" t="s">
        <v>810</v>
      </c>
      <c r="C1143" s="19">
        <v>2010</v>
      </c>
      <c r="D1143" s="19" t="s">
        <v>2334</v>
      </c>
      <c r="E1143" s="19">
        <v>9</v>
      </c>
      <c r="F1143" s="19">
        <v>33</v>
      </c>
      <c r="G1143" s="19">
        <v>3</v>
      </c>
      <c r="H1143" s="19">
        <v>3</v>
      </c>
    </row>
    <row r="1144" spans="1:8" x14ac:dyDescent="0.25">
      <c r="A1144" s="14" t="str">
        <f t="shared" si="17"/>
        <v>kennead012010</v>
      </c>
      <c r="B1144" s="19" t="s">
        <v>132</v>
      </c>
      <c r="C1144" s="19">
        <v>2010</v>
      </c>
      <c r="D1144" s="19" t="s">
        <v>2335</v>
      </c>
      <c r="E1144" s="19">
        <v>105</v>
      </c>
      <c r="F1144" s="19">
        <v>7</v>
      </c>
      <c r="G1144" s="19">
        <v>1</v>
      </c>
      <c r="H1144" s="19">
        <v>11</v>
      </c>
    </row>
    <row r="1145" spans="1:8" x14ac:dyDescent="0.25">
      <c r="A1145" s="14" t="str">
        <f t="shared" si="17"/>
        <v>kennead012010</v>
      </c>
      <c r="B1145" s="19" t="s">
        <v>132</v>
      </c>
      <c r="C1145" s="19">
        <v>2010</v>
      </c>
      <c r="D1145" s="19" t="s">
        <v>39</v>
      </c>
      <c r="E1145" s="19">
        <v>143</v>
      </c>
      <c r="F1145" s="19">
        <v>207</v>
      </c>
      <c r="G1145" s="19">
        <v>7</v>
      </c>
      <c r="H1145" s="19">
        <v>44</v>
      </c>
    </row>
    <row r="1146" spans="1:8" x14ac:dyDescent="0.25">
      <c r="A1146" s="14" t="str">
        <f t="shared" si="17"/>
        <v>kennead012010</v>
      </c>
      <c r="B1146" s="19" t="s">
        <v>132</v>
      </c>
      <c r="C1146" s="19">
        <v>2010</v>
      </c>
      <c r="D1146" s="19" t="s">
        <v>40</v>
      </c>
      <c r="E1146" s="19">
        <v>2</v>
      </c>
      <c r="F1146" s="19">
        <v>6</v>
      </c>
      <c r="G1146" s="19">
        <v>1</v>
      </c>
      <c r="H1146" s="19">
        <v>0</v>
      </c>
    </row>
    <row r="1147" spans="1:8" x14ac:dyDescent="0.25">
      <c r="A1147" s="14" t="str">
        <f t="shared" si="17"/>
        <v>kenneia012010</v>
      </c>
      <c r="B1147" s="19" t="s">
        <v>811</v>
      </c>
      <c r="C1147" s="19">
        <v>2010</v>
      </c>
      <c r="D1147" s="19" t="s">
        <v>2334</v>
      </c>
      <c r="E1147" s="19">
        <v>18</v>
      </c>
      <c r="F1147" s="19">
        <v>19</v>
      </c>
      <c r="G1147" s="19">
        <v>1</v>
      </c>
      <c r="H1147" s="19">
        <v>2</v>
      </c>
    </row>
    <row r="1148" spans="1:8" x14ac:dyDescent="0.25">
      <c r="A1148" s="14" t="str">
        <f t="shared" si="17"/>
        <v>keppije012010</v>
      </c>
      <c r="B1148" s="19" t="s">
        <v>465</v>
      </c>
      <c r="C1148" s="19">
        <v>2010</v>
      </c>
      <c r="D1148" s="19" t="s">
        <v>39</v>
      </c>
      <c r="E1148" s="19">
        <v>217</v>
      </c>
      <c r="F1148" s="19">
        <v>351</v>
      </c>
      <c r="G1148" s="19">
        <v>6</v>
      </c>
      <c r="H1148" s="19">
        <v>66</v>
      </c>
    </row>
    <row r="1149" spans="1:8" x14ac:dyDescent="0.25">
      <c r="A1149" s="14" t="str">
        <f t="shared" si="17"/>
        <v>keppije012010</v>
      </c>
      <c r="B1149" s="19" t="s">
        <v>465</v>
      </c>
      <c r="C1149" s="19">
        <v>2010</v>
      </c>
      <c r="D1149" s="19" t="s">
        <v>2333</v>
      </c>
      <c r="E1149" s="19">
        <v>14</v>
      </c>
      <c r="F1149" s="19">
        <v>19</v>
      </c>
      <c r="G1149" s="19">
        <v>1</v>
      </c>
      <c r="H1149" s="19">
        <v>9</v>
      </c>
    </row>
    <row r="1150" spans="1:8" x14ac:dyDescent="0.25">
      <c r="A1150" s="14" t="str">
        <f t="shared" si="17"/>
        <v>kershcl012010</v>
      </c>
      <c r="B1150" s="19" t="s">
        <v>947</v>
      </c>
      <c r="C1150" s="19">
        <v>2010</v>
      </c>
      <c r="D1150" s="19" t="s">
        <v>2334</v>
      </c>
      <c r="E1150" s="19">
        <v>5</v>
      </c>
      <c r="F1150" s="19">
        <v>30</v>
      </c>
      <c r="G1150" s="19">
        <v>1</v>
      </c>
      <c r="H1150" s="19">
        <v>0</v>
      </c>
    </row>
    <row r="1151" spans="1:8" x14ac:dyDescent="0.25">
      <c r="A1151" s="14" t="str">
        <f t="shared" si="17"/>
        <v>kilbybr012010</v>
      </c>
      <c r="B1151" s="19" t="s">
        <v>1119</v>
      </c>
      <c r="C1151" s="19">
        <v>2010</v>
      </c>
      <c r="D1151" s="19" t="s">
        <v>2334</v>
      </c>
      <c r="E1151" s="19">
        <v>0</v>
      </c>
      <c r="F1151" s="19">
        <v>0</v>
      </c>
      <c r="G1151" s="19">
        <v>0</v>
      </c>
      <c r="H1151" s="19">
        <v>0</v>
      </c>
    </row>
    <row r="1152" spans="1:8" x14ac:dyDescent="0.25">
      <c r="A1152" s="14" t="str">
        <f t="shared" si="17"/>
        <v>kimbrcr012010</v>
      </c>
      <c r="B1152" s="19" t="s">
        <v>1311</v>
      </c>
      <c r="C1152" s="19">
        <v>2010</v>
      </c>
      <c r="D1152" s="19" t="s">
        <v>2334</v>
      </c>
      <c r="E1152" s="19">
        <v>0</v>
      </c>
      <c r="F1152" s="19">
        <v>0</v>
      </c>
      <c r="G1152" s="19">
        <v>1</v>
      </c>
      <c r="H1152" s="19">
        <v>0</v>
      </c>
    </row>
    <row r="1153" spans="1:8" x14ac:dyDescent="0.25">
      <c r="A1153" s="14" t="str">
        <f t="shared" si="17"/>
        <v>kinslia012010</v>
      </c>
      <c r="B1153" s="19" t="s">
        <v>671</v>
      </c>
      <c r="C1153" s="19">
        <v>2010</v>
      </c>
      <c r="D1153" s="19" t="s">
        <v>39</v>
      </c>
      <c r="E1153" s="19">
        <v>190</v>
      </c>
      <c r="F1153" s="19">
        <v>278</v>
      </c>
      <c r="G1153" s="19">
        <v>7</v>
      </c>
      <c r="H1153" s="19">
        <v>64</v>
      </c>
    </row>
    <row r="1154" spans="1:8" x14ac:dyDescent="0.25">
      <c r="A1154" s="14" t="str">
        <f t="shared" si="17"/>
        <v>kintzbr012010</v>
      </c>
      <c r="B1154" s="19" t="s">
        <v>1312</v>
      </c>
      <c r="C1154" s="19">
        <v>2010</v>
      </c>
      <c r="D1154" s="19" t="s">
        <v>2334</v>
      </c>
      <c r="E1154" s="19">
        <v>0</v>
      </c>
      <c r="F1154" s="19">
        <v>1</v>
      </c>
      <c r="G1154" s="19">
        <v>0</v>
      </c>
      <c r="H1154" s="19">
        <v>0</v>
      </c>
    </row>
    <row r="1155" spans="1:8" x14ac:dyDescent="0.25">
      <c r="A1155" s="14" t="str">
        <f t="shared" ref="A1155:A1218" si="18">B1155&amp;C1155</f>
        <v>kirkmmi012010</v>
      </c>
      <c r="B1155" s="19" t="s">
        <v>1313</v>
      </c>
      <c r="C1155" s="19">
        <v>2010</v>
      </c>
      <c r="D1155" s="19" t="s">
        <v>2334</v>
      </c>
      <c r="E1155" s="19">
        <v>1</v>
      </c>
      <c r="F1155" s="19">
        <v>3</v>
      </c>
      <c r="G1155" s="19">
        <v>0</v>
      </c>
      <c r="H1155" s="19">
        <v>0</v>
      </c>
    </row>
    <row r="1156" spans="1:8" x14ac:dyDescent="0.25">
      <c r="A1156" s="14" t="str">
        <f t="shared" si="18"/>
        <v>kohnmi012010</v>
      </c>
      <c r="B1156" s="19" t="s">
        <v>1314</v>
      </c>
      <c r="C1156" s="19">
        <v>2010</v>
      </c>
      <c r="D1156" s="19" t="s">
        <v>2334</v>
      </c>
      <c r="E1156" s="19">
        <v>2</v>
      </c>
      <c r="F1156" s="19">
        <v>5</v>
      </c>
      <c r="G1156" s="19">
        <v>1</v>
      </c>
      <c r="H1156" s="19">
        <v>0</v>
      </c>
    </row>
    <row r="1157" spans="1:8" x14ac:dyDescent="0.25">
      <c r="A1157" s="14" t="str">
        <f t="shared" si="18"/>
        <v>konerpa012010</v>
      </c>
      <c r="B1157" s="19" t="s">
        <v>133</v>
      </c>
      <c r="C1157" s="19">
        <v>2010</v>
      </c>
      <c r="D1157" s="19" t="s">
        <v>2335</v>
      </c>
      <c r="E1157" s="19">
        <v>1069</v>
      </c>
      <c r="F1157" s="19">
        <v>83</v>
      </c>
      <c r="G1157" s="19">
        <v>7</v>
      </c>
      <c r="H1157" s="19">
        <v>124</v>
      </c>
    </row>
    <row r="1158" spans="1:8" x14ac:dyDescent="0.25">
      <c r="A1158" s="14" t="str">
        <f t="shared" si="18"/>
        <v>kotchca012010</v>
      </c>
      <c r="B1158" s="19" t="s">
        <v>466</v>
      </c>
      <c r="C1158" s="19">
        <v>2010</v>
      </c>
      <c r="D1158" s="19" t="s">
        <v>2335</v>
      </c>
      <c r="E1158" s="19">
        <v>946</v>
      </c>
      <c r="F1158" s="19">
        <v>74</v>
      </c>
      <c r="G1158" s="19">
        <v>1</v>
      </c>
      <c r="H1158" s="19">
        <v>92</v>
      </c>
    </row>
    <row r="1159" spans="1:8" x14ac:dyDescent="0.25">
      <c r="A1159" s="14" t="str">
        <f t="shared" si="18"/>
        <v>kotsama012010</v>
      </c>
      <c r="B1159" s="19" t="s">
        <v>134</v>
      </c>
      <c r="C1159" s="19">
        <v>2010</v>
      </c>
      <c r="D1159" s="19" t="s">
        <v>2335</v>
      </c>
      <c r="E1159" s="19">
        <v>298</v>
      </c>
      <c r="F1159" s="19">
        <v>20</v>
      </c>
      <c r="G1159" s="19">
        <v>1</v>
      </c>
      <c r="H1159" s="19">
        <v>23</v>
      </c>
    </row>
    <row r="1160" spans="1:8" x14ac:dyDescent="0.25">
      <c r="A1160" s="14" t="str">
        <f t="shared" si="18"/>
        <v>kotsama012010</v>
      </c>
      <c r="B1160" s="19" t="s">
        <v>134</v>
      </c>
      <c r="C1160" s="19">
        <v>2010</v>
      </c>
      <c r="D1160" s="19" t="s">
        <v>2331</v>
      </c>
      <c r="E1160" s="19">
        <v>9</v>
      </c>
      <c r="F1160" s="19">
        <v>2</v>
      </c>
      <c r="G1160" s="19">
        <v>0</v>
      </c>
      <c r="H1160" s="19">
        <v>0</v>
      </c>
    </row>
    <row r="1161" spans="1:8" x14ac:dyDescent="0.25">
      <c r="A1161" s="14" t="str">
        <f t="shared" si="18"/>
        <v>kotsama012010</v>
      </c>
      <c r="B1161" s="19" t="s">
        <v>134</v>
      </c>
      <c r="C1161" s="19">
        <v>2010</v>
      </c>
      <c r="D1161" s="19" t="s">
        <v>2332</v>
      </c>
    </row>
    <row r="1162" spans="1:8" x14ac:dyDescent="0.25">
      <c r="A1162" s="14" t="str">
        <f t="shared" si="18"/>
        <v>kottage012010</v>
      </c>
      <c r="B1162" s="19" t="s">
        <v>949</v>
      </c>
      <c r="C1162" s="19">
        <v>2010</v>
      </c>
      <c r="D1162" s="19" t="s">
        <v>2335</v>
      </c>
      <c r="E1162" s="19">
        <v>1</v>
      </c>
      <c r="F1162" s="19">
        <v>0</v>
      </c>
      <c r="G1162" s="19">
        <v>0</v>
      </c>
      <c r="H1162" s="19">
        <v>0</v>
      </c>
    </row>
    <row r="1163" spans="1:8" x14ac:dyDescent="0.25">
      <c r="A1163" s="14" t="str">
        <f t="shared" si="18"/>
        <v>kottage012010</v>
      </c>
      <c r="B1163" s="19" t="s">
        <v>949</v>
      </c>
      <c r="C1163" s="19">
        <v>2010</v>
      </c>
      <c r="D1163" s="19" t="s">
        <v>2336</v>
      </c>
      <c r="E1163" s="19">
        <v>434</v>
      </c>
      <c r="F1163" s="19">
        <v>20</v>
      </c>
      <c r="G1163" s="19">
        <v>4</v>
      </c>
      <c r="H1163" s="19">
        <v>4</v>
      </c>
    </row>
    <row r="1164" spans="1:8" x14ac:dyDescent="0.25">
      <c r="A1164" s="14" t="str">
        <f t="shared" si="18"/>
        <v>kottage012010</v>
      </c>
      <c r="B1164" s="19" t="s">
        <v>949</v>
      </c>
      <c r="C1164" s="19">
        <v>2010</v>
      </c>
      <c r="D1164" s="19" t="s">
        <v>2331</v>
      </c>
      <c r="E1164" s="19">
        <v>0</v>
      </c>
      <c r="F1164" s="19">
        <v>0</v>
      </c>
      <c r="G1164" s="19">
        <v>0</v>
      </c>
      <c r="H1164" s="19">
        <v>0</v>
      </c>
    </row>
    <row r="1165" spans="1:8" x14ac:dyDescent="0.25">
      <c r="A1165" s="14" t="str">
        <f t="shared" si="18"/>
        <v>kottage012010</v>
      </c>
      <c r="B1165" s="19" t="s">
        <v>949</v>
      </c>
      <c r="C1165" s="19">
        <v>2010</v>
      </c>
      <c r="D1165" s="19" t="s">
        <v>2332</v>
      </c>
    </row>
    <row r="1166" spans="1:8" x14ac:dyDescent="0.25">
      <c r="A1166" s="14" t="str">
        <f t="shared" si="18"/>
        <v>kouzmke012010</v>
      </c>
      <c r="B1166" s="19" t="s">
        <v>672</v>
      </c>
      <c r="C1166" s="19">
        <v>2010</v>
      </c>
      <c r="D1166" s="19" t="s">
        <v>40</v>
      </c>
      <c r="E1166" s="19">
        <v>90</v>
      </c>
      <c r="F1166" s="19">
        <v>278</v>
      </c>
      <c r="G1166" s="19">
        <v>12</v>
      </c>
      <c r="H1166" s="19">
        <v>29</v>
      </c>
    </row>
    <row r="1167" spans="1:8" x14ac:dyDescent="0.25">
      <c r="A1167" s="14" t="str">
        <f t="shared" si="18"/>
        <v>kratzer012010</v>
      </c>
      <c r="B1167" s="19" t="s">
        <v>1315</v>
      </c>
      <c r="C1167" s="19">
        <v>2010</v>
      </c>
      <c r="D1167" s="19" t="s">
        <v>2336</v>
      </c>
      <c r="E1167" s="19">
        <v>56</v>
      </c>
      <c r="F1167" s="19">
        <v>9</v>
      </c>
      <c r="G1167" s="19">
        <v>0</v>
      </c>
      <c r="H1167" s="19">
        <v>0</v>
      </c>
    </row>
    <row r="1168" spans="1:8" x14ac:dyDescent="0.25">
      <c r="A1168" s="14" t="str">
        <f t="shared" si="18"/>
        <v>kroenza012010</v>
      </c>
      <c r="B1168" s="19" t="s">
        <v>1316</v>
      </c>
      <c r="C1168" s="19">
        <v>2010</v>
      </c>
      <c r="D1168" s="19" t="s">
        <v>2334</v>
      </c>
      <c r="E1168" s="19">
        <v>0</v>
      </c>
      <c r="F1168" s="19">
        <v>0</v>
      </c>
      <c r="G1168" s="19">
        <v>0</v>
      </c>
      <c r="H1168" s="19">
        <v>0</v>
      </c>
    </row>
    <row r="1169" spans="1:8" x14ac:dyDescent="0.25">
      <c r="A1169" s="14" t="str">
        <f t="shared" si="18"/>
        <v>kubelja012010</v>
      </c>
      <c r="B1169" s="19" t="s">
        <v>467</v>
      </c>
      <c r="C1169" s="19">
        <v>2010</v>
      </c>
      <c r="D1169" s="19" t="s">
        <v>2330</v>
      </c>
    </row>
    <row r="1170" spans="1:8" x14ac:dyDescent="0.25">
      <c r="A1170" s="14" t="str">
        <f t="shared" si="18"/>
        <v>kubelja012010</v>
      </c>
      <c r="B1170" s="19" t="s">
        <v>467</v>
      </c>
      <c r="C1170" s="19">
        <v>2010</v>
      </c>
      <c r="D1170" s="19" t="s">
        <v>2331</v>
      </c>
      <c r="E1170" s="19">
        <v>169</v>
      </c>
      <c r="F1170" s="19">
        <v>7</v>
      </c>
      <c r="G1170" s="19">
        <v>5</v>
      </c>
      <c r="H1170" s="19">
        <v>3</v>
      </c>
    </row>
    <row r="1171" spans="1:8" x14ac:dyDescent="0.25">
      <c r="A1171" s="14" t="str">
        <f t="shared" si="18"/>
        <v>kubelja012010</v>
      </c>
      <c r="B1171" s="19" t="s">
        <v>467</v>
      </c>
      <c r="C1171" s="19">
        <v>2010</v>
      </c>
      <c r="D1171" s="19" t="s">
        <v>2332</v>
      </c>
    </row>
    <row r="1172" spans="1:8" x14ac:dyDescent="0.25">
      <c r="A1172" s="14" t="str">
        <f t="shared" si="18"/>
        <v>kuoho012010</v>
      </c>
      <c r="B1172" s="19" t="s">
        <v>564</v>
      </c>
      <c r="C1172" s="19">
        <v>2010</v>
      </c>
      <c r="D1172" s="19" t="s">
        <v>2334</v>
      </c>
      <c r="E1172" s="19">
        <v>2</v>
      </c>
      <c r="F1172" s="19">
        <v>4</v>
      </c>
      <c r="G1172" s="19">
        <v>1</v>
      </c>
      <c r="H1172" s="19">
        <v>1</v>
      </c>
    </row>
    <row r="1173" spans="1:8" x14ac:dyDescent="0.25">
      <c r="A1173" s="14" t="str">
        <f t="shared" si="18"/>
        <v>kurodhi012010</v>
      </c>
      <c r="B1173" s="19" t="s">
        <v>950</v>
      </c>
      <c r="C1173" s="19">
        <v>2010</v>
      </c>
      <c r="D1173" s="19" t="s">
        <v>2334</v>
      </c>
      <c r="E1173" s="19">
        <v>8</v>
      </c>
      <c r="F1173" s="19">
        <v>25</v>
      </c>
      <c r="G1173" s="19">
        <v>3</v>
      </c>
      <c r="H1173" s="19">
        <v>0</v>
      </c>
    </row>
    <row r="1174" spans="1:8" x14ac:dyDescent="0.25">
      <c r="A1174" s="14" t="str">
        <f t="shared" si="18"/>
        <v>lackejo012010</v>
      </c>
      <c r="B1174" s="19" t="s">
        <v>311</v>
      </c>
      <c r="C1174" s="19">
        <v>2010</v>
      </c>
      <c r="D1174" s="19" t="s">
        <v>2334</v>
      </c>
      <c r="E1174" s="19">
        <v>22</v>
      </c>
      <c r="F1174" s="19">
        <v>21</v>
      </c>
      <c r="G1174" s="19">
        <v>3</v>
      </c>
      <c r="H1174" s="19">
        <v>3</v>
      </c>
    </row>
    <row r="1175" spans="1:8" x14ac:dyDescent="0.25">
      <c r="A1175" s="14" t="str">
        <f t="shared" si="18"/>
        <v>laffeaa012010</v>
      </c>
      <c r="B1175" s="19" t="s">
        <v>812</v>
      </c>
      <c r="C1175" s="19">
        <v>2010</v>
      </c>
      <c r="D1175" s="19" t="s">
        <v>2334</v>
      </c>
      <c r="E1175" s="19">
        <v>4</v>
      </c>
      <c r="F1175" s="19">
        <v>7</v>
      </c>
      <c r="G1175" s="19">
        <v>1</v>
      </c>
      <c r="H1175" s="19">
        <v>1</v>
      </c>
    </row>
    <row r="1176" spans="1:8" x14ac:dyDescent="0.25">
      <c r="A1176" s="14" t="str">
        <f t="shared" si="18"/>
        <v>lairdge012010</v>
      </c>
      <c r="B1176" s="19" t="s">
        <v>385</v>
      </c>
      <c r="C1176" s="19">
        <v>2010</v>
      </c>
      <c r="D1176" s="19" t="s">
        <v>2336</v>
      </c>
      <c r="E1176" s="19">
        <v>516</v>
      </c>
      <c r="F1176" s="19">
        <v>52</v>
      </c>
      <c r="G1176" s="19">
        <v>5</v>
      </c>
      <c r="H1176" s="19">
        <v>5</v>
      </c>
    </row>
    <row r="1177" spans="1:8" x14ac:dyDescent="0.25">
      <c r="A1177" s="14" t="str">
        <f t="shared" si="18"/>
        <v>lambmi012010</v>
      </c>
      <c r="B1177" s="19" t="s">
        <v>135</v>
      </c>
      <c r="C1177" s="19">
        <v>2010</v>
      </c>
      <c r="D1177" s="19" t="s">
        <v>2335</v>
      </c>
      <c r="E1177" s="19">
        <v>11</v>
      </c>
      <c r="F1177" s="19">
        <v>0</v>
      </c>
      <c r="G1177" s="19">
        <v>0</v>
      </c>
      <c r="H1177" s="19">
        <v>1</v>
      </c>
    </row>
    <row r="1178" spans="1:8" x14ac:dyDescent="0.25">
      <c r="A1178" s="14" t="str">
        <f t="shared" si="18"/>
        <v>langery012010</v>
      </c>
      <c r="B1178" s="19" t="s">
        <v>313</v>
      </c>
      <c r="C1178" s="19">
        <v>2010</v>
      </c>
      <c r="D1178" s="19" t="s">
        <v>2335</v>
      </c>
      <c r="E1178" s="19">
        <v>28</v>
      </c>
      <c r="F1178" s="19">
        <v>2</v>
      </c>
      <c r="G1178" s="19">
        <v>0</v>
      </c>
      <c r="H1178" s="19">
        <v>4</v>
      </c>
    </row>
    <row r="1179" spans="1:8" x14ac:dyDescent="0.25">
      <c r="A1179" s="14" t="str">
        <f t="shared" si="18"/>
        <v>langery012010</v>
      </c>
      <c r="B1179" s="19" t="s">
        <v>313</v>
      </c>
      <c r="C1179" s="19">
        <v>2010</v>
      </c>
      <c r="D1179" s="19" t="s">
        <v>2329</v>
      </c>
    </row>
    <row r="1180" spans="1:8" x14ac:dyDescent="0.25">
      <c r="A1180" s="14" t="str">
        <f t="shared" si="18"/>
        <v>langery012010</v>
      </c>
      <c r="B1180" s="19" t="s">
        <v>313</v>
      </c>
      <c r="C1180" s="19">
        <v>2010</v>
      </c>
      <c r="D1180" s="19" t="s">
        <v>2330</v>
      </c>
    </row>
    <row r="1181" spans="1:8" x14ac:dyDescent="0.25">
      <c r="A1181" s="14" t="str">
        <f t="shared" si="18"/>
        <v>langery012010</v>
      </c>
      <c r="B1181" s="19" t="s">
        <v>313</v>
      </c>
      <c r="C1181" s="19">
        <v>2010</v>
      </c>
      <c r="D1181" s="19" t="s">
        <v>2331</v>
      </c>
      <c r="E1181" s="19">
        <v>67</v>
      </c>
      <c r="F1181" s="19">
        <v>5</v>
      </c>
      <c r="G1181" s="19">
        <v>1</v>
      </c>
      <c r="H1181" s="19">
        <v>0</v>
      </c>
    </row>
    <row r="1182" spans="1:8" x14ac:dyDescent="0.25">
      <c r="A1182" s="14" t="str">
        <f t="shared" si="18"/>
        <v>langery012010</v>
      </c>
      <c r="B1182" s="19" t="s">
        <v>313</v>
      </c>
      <c r="C1182" s="19">
        <v>2010</v>
      </c>
      <c r="D1182" s="19" t="s">
        <v>2332</v>
      </c>
    </row>
    <row r="1183" spans="1:8" x14ac:dyDescent="0.25">
      <c r="A1183" s="14" t="str">
        <f t="shared" si="18"/>
        <v>lannajo012010</v>
      </c>
      <c r="B1183" s="19" t="s">
        <v>813</v>
      </c>
      <c r="C1183" s="19">
        <v>2010</v>
      </c>
      <c r="D1183" s="19" t="s">
        <v>2334</v>
      </c>
      <c r="E1183" s="19">
        <v>12</v>
      </c>
      <c r="F1183" s="19">
        <v>26</v>
      </c>
      <c r="G1183" s="19">
        <v>0</v>
      </c>
      <c r="H1183" s="19">
        <v>2</v>
      </c>
    </row>
    <row r="1184" spans="1:8" x14ac:dyDescent="0.25">
      <c r="A1184" s="14" t="str">
        <f t="shared" si="18"/>
        <v>laporma012010</v>
      </c>
      <c r="B1184" s="19" t="s">
        <v>1120</v>
      </c>
      <c r="C1184" s="19">
        <v>2010</v>
      </c>
      <c r="D1184" s="19" t="s">
        <v>2335</v>
      </c>
      <c r="E1184" s="19">
        <v>815</v>
      </c>
      <c r="F1184" s="19">
        <v>58</v>
      </c>
      <c r="G1184" s="19">
        <v>3</v>
      </c>
      <c r="H1184" s="19">
        <v>80</v>
      </c>
    </row>
    <row r="1185" spans="1:8" x14ac:dyDescent="0.25">
      <c r="A1185" s="14" t="str">
        <f t="shared" si="18"/>
        <v>laporma012010</v>
      </c>
      <c r="B1185" s="19" t="s">
        <v>1120</v>
      </c>
      <c r="C1185" s="19">
        <v>2010</v>
      </c>
      <c r="D1185" s="19" t="s">
        <v>2330</v>
      </c>
    </row>
    <row r="1186" spans="1:8" x14ac:dyDescent="0.25">
      <c r="A1186" s="14" t="str">
        <f t="shared" si="18"/>
        <v>laporma012010</v>
      </c>
      <c r="B1186" s="19" t="s">
        <v>1120</v>
      </c>
      <c r="C1186" s="19">
        <v>2010</v>
      </c>
      <c r="D1186" s="19" t="s">
        <v>2331</v>
      </c>
      <c r="E1186" s="19">
        <v>5</v>
      </c>
      <c r="F1186" s="19">
        <v>0</v>
      </c>
      <c r="G1186" s="19">
        <v>0</v>
      </c>
      <c r="H1186" s="19">
        <v>0</v>
      </c>
    </row>
    <row r="1187" spans="1:8" x14ac:dyDescent="0.25">
      <c r="A1187" s="14" t="str">
        <f t="shared" si="18"/>
        <v>larisje012010</v>
      </c>
      <c r="B1187" s="19" t="s">
        <v>952</v>
      </c>
      <c r="C1187" s="19">
        <v>2010</v>
      </c>
      <c r="D1187" s="19" t="s">
        <v>2335</v>
      </c>
      <c r="E1187" s="19">
        <v>5</v>
      </c>
      <c r="F1187" s="19">
        <v>0</v>
      </c>
      <c r="G1187" s="19">
        <v>0</v>
      </c>
      <c r="H1187" s="19">
        <v>0</v>
      </c>
    </row>
    <row r="1188" spans="1:8" x14ac:dyDescent="0.25">
      <c r="A1188" s="14" t="str">
        <f t="shared" si="18"/>
        <v>larisje012010</v>
      </c>
      <c r="B1188" s="19" t="s">
        <v>952</v>
      </c>
      <c r="C1188" s="19">
        <v>2010</v>
      </c>
      <c r="D1188" s="19" t="s">
        <v>2335</v>
      </c>
      <c r="E1188" s="19">
        <v>41</v>
      </c>
      <c r="F1188" s="19">
        <v>5</v>
      </c>
      <c r="G1188" s="19">
        <v>0</v>
      </c>
      <c r="H1188" s="19">
        <v>8</v>
      </c>
    </row>
    <row r="1189" spans="1:8" x14ac:dyDescent="0.25">
      <c r="A1189" s="14" t="str">
        <f t="shared" si="18"/>
        <v>larisje012010</v>
      </c>
      <c r="B1189" s="19" t="s">
        <v>952</v>
      </c>
      <c r="C1189" s="19">
        <v>2010</v>
      </c>
      <c r="D1189" s="19" t="s">
        <v>40</v>
      </c>
      <c r="E1189" s="19">
        <v>3</v>
      </c>
      <c r="F1189" s="19">
        <v>5</v>
      </c>
      <c r="G1189" s="19">
        <v>2</v>
      </c>
      <c r="H1189" s="19">
        <v>0</v>
      </c>
    </row>
    <row r="1190" spans="1:8" x14ac:dyDescent="0.25">
      <c r="A1190" s="14" t="str">
        <f t="shared" si="18"/>
        <v>larisje012010</v>
      </c>
      <c r="B1190" s="19" t="s">
        <v>952</v>
      </c>
      <c r="C1190" s="19">
        <v>2010</v>
      </c>
      <c r="D1190" s="19" t="s">
        <v>2330</v>
      </c>
    </row>
    <row r="1191" spans="1:8" x14ac:dyDescent="0.25">
      <c r="A1191" s="14" t="str">
        <f t="shared" si="18"/>
        <v>larisje012010</v>
      </c>
      <c r="B1191" s="19" t="s">
        <v>952</v>
      </c>
      <c r="C1191" s="19">
        <v>2010</v>
      </c>
      <c r="D1191" s="19" t="s">
        <v>2331</v>
      </c>
      <c r="E1191" s="19">
        <v>3</v>
      </c>
      <c r="F1191" s="19">
        <v>0</v>
      </c>
      <c r="G1191" s="19">
        <v>0</v>
      </c>
      <c r="H1191" s="19">
        <v>0</v>
      </c>
    </row>
    <row r="1192" spans="1:8" x14ac:dyDescent="0.25">
      <c r="A1192" s="14" t="str">
        <f t="shared" si="18"/>
        <v>larocad012010</v>
      </c>
      <c r="B1192" s="19" t="s">
        <v>468</v>
      </c>
      <c r="C1192" s="19">
        <v>2010</v>
      </c>
      <c r="D1192" s="19" t="s">
        <v>2335</v>
      </c>
      <c r="E1192" s="19">
        <v>1139</v>
      </c>
      <c r="F1192" s="19">
        <v>122</v>
      </c>
      <c r="G1192" s="19">
        <v>11</v>
      </c>
      <c r="H1192" s="19">
        <v>117</v>
      </c>
    </row>
    <row r="1193" spans="1:8" x14ac:dyDescent="0.25">
      <c r="A1193" s="14" t="str">
        <f t="shared" si="18"/>
        <v>larocan012010</v>
      </c>
      <c r="B1193" s="19" t="s">
        <v>814</v>
      </c>
      <c r="C1193" s="19">
        <v>2010</v>
      </c>
      <c r="D1193" s="19" t="s">
        <v>2335</v>
      </c>
      <c r="E1193" s="19">
        <v>15</v>
      </c>
      <c r="F1193" s="19">
        <v>0</v>
      </c>
      <c r="G1193" s="19">
        <v>0</v>
      </c>
      <c r="H1193" s="19">
        <v>2</v>
      </c>
    </row>
    <row r="1194" spans="1:8" x14ac:dyDescent="0.25">
      <c r="A1194" s="14" t="str">
        <f t="shared" si="18"/>
        <v>larocan012010</v>
      </c>
      <c r="B1194" s="19" t="s">
        <v>814</v>
      </c>
      <c r="C1194" s="19">
        <v>2010</v>
      </c>
      <c r="D1194" s="19" t="s">
        <v>39</v>
      </c>
      <c r="E1194" s="19">
        <v>8</v>
      </c>
      <c r="F1194" s="19">
        <v>11</v>
      </c>
      <c r="G1194" s="19">
        <v>1</v>
      </c>
      <c r="H1194" s="19">
        <v>1</v>
      </c>
    </row>
    <row r="1195" spans="1:8" x14ac:dyDescent="0.25">
      <c r="A1195" s="14" t="str">
        <f t="shared" si="18"/>
        <v>larocan012010</v>
      </c>
      <c r="B1195" s="19" t="s">
        <v>814</v>
      </c>
      <c r="C1195" s="19">
        <v>2010</v>
      </c>
      <c r="D1195" s="19" t="s">
        <v>40</v>
      </c>
      <c r="E1195" s="19">
        <v>33</v>
      </c>
      <c r="F1195" s="19">
        <v>119</v>
      </c>
      <c r="G1195" s="19">
        <v>10</v>
      </c>
      <c r="H1195" s="19">
        <v>8</v>
      </c>
    </row>
    <row r="1196" spans="1:8" x14ac:dyDescent="0.25">
      <c r="A1196" s="14" t="str">
        <f t="shared" si="18"/>
        <v>larueja012010</v>
      </c>
      <c r="B1196" s="19" t="s">
        <v>136</v>
      </c>
      <c r="C1196" s="19">
        <v>2010</v>
      </c>
      <c r="D1196" s="19" t="s">
        <v>2335</v>
      </c>
      <c r="E1196" s="19">
        <v>1</v>
      </c>
      <c r="F1196" s="19">
        <v>0</v>
      </c>
      <c r="G1196" s="19">
        <v>0</v>
      </c>
      <c r="H1196" s="19">
        <v>0</v>
      </c>
    </row>
    <row r="1197" spans="1:8" x14ac:dyDescent="0.25">
      <c r="A1197" s="14" t="str">
        <f t="shared" si="18"/>
        <v>larueja012010</v>
      </c>
      <c r="B1197" s="19" t="s">
        <v>136</v>
      </c>
      <c r="C1197" s="19">
        <v>2010</v>
      </c>
      <c r="D1197" s="19" t="s">
        <v>2336</v>
      </c>
      <c r="E1197" s="19">
        <v>96</v>
      </c>
      <c r="F1197" s="19">
        <v>6</v>
      </c>
      <c r="G1197" s="19">
        <v>0</v>
      </c>
      <c r="H1197" s="19">
        <v>2</v>
      </c>
    </row>
    <row r="1198" spans="1:8" x14ac:dyDescent="0.25">
      <c r="A1198" s="14" t="str">
        <f t="shared" si="18"/>
        <v>latosma012010</v>
      </c>
      <c r="B1198" s="19" t="s">
        <v>1121</v>
      </c>
      <c r="C1198" s="19">
        <v>2010</v>
      </c>
      <c r="D1198" s="19" t="s">
        <v>2334</v>
      </c>
      <c r="E1198" s="19">
        <v>5</v>
      </c>
      <c r="F1198" s="19">
        <v>24</v>
      </c>
      <c r="G1198" s="19">
        <v>1</v>
      </c>
      <c r="H1198" s="19">
        <v>0</v>
      </c>
    </row>
    <row r="1199" spans="1:8" x14ac:dyDescent="0.25">
      <c r="A1199" s="14" t="str">
        <f t="shared" si="18"/>
        <v>leagubr012010</v>
      </c>
      <c r="B1199" s="19" t="s">
        <v>469</v>
      </c>
      <c r="C1199" s="19">
        <v>2010</v>
      </c>
      <c r="D1199" s="19" t="s">
        <v>2334</v>
      </c>
      <c r="E1199" s="19">
        <v>7</v>
      </c>
      <c r="F1199" s="19">
        <v>10</v>
      </c>
      <c r="G1199" s="19">
        <v>0</v>
      </c>
      <c r="H1199" s="19">
        <v>0</v>
      </c>
    </row>
    <row r="1200" spans="1:8" x14ac:dyDescent="0.25">
      <c r="A1200" s="14" t="str">
        <f t="shared" si="18"/>
        <v>leakemi012010</v>
      </c>
      <c r="B1200" s="19" t="s">
        <v>1317</v>
      </c>
      <c r="C1200" s="19">
        <v>2010</v>
      </c>
      <c r="D1200" s="19" t="s">
        <v>2334</v>
      </c>
      <c r="E1200" s="19">
        <v>18</v>
      </c>
      <c r="F1200" s="19">
        <v>22</v>
      </c>
      <c r="G1200" s="19">
        <v>3</v>
      </c>
      <c r="H1200" s="19">
        <v>3</v>
      </c>
    </row>
    <row r="1201" spans="1:8" x14ac:dyDescent="0.25">
      <c r="A1201" s="14" t="str">
        <f t="shared" si="18"/>
        <v>leblawa012010</v>
      </c>
      <c r="B1201" s="19" t="s">
        <v>953</v>
      </c>
      <c r="C1201" s="19">
        <v>2010</v>
      </c>
      <c r="D1201" s="19" t="s">
        <v>2334</v>
      </c>
      <c r="E1201" s="19">
        <v>4</v>
      </c>
      <c r="F1201" s="19">
        <v>28</v>
      </c>
      <c r="G1201" s="19">
        <v>0</v>
      </c>
      <c r="H1201" s="19">
        <v>2</v>
      </c>
    </row>
    <row r="1202" spans="1:8" x14ac:dyDescent="0.25">
      <c r="A1202" s="14" t="str">
        <f t="shared" si="18"/>
        <v>lecursa012010</v>
      </c>
      <c r="B1202" s="19" t="s">
        <v>1318</v>
      </c>
      <c r="C1202" s="19">
        <v>2010</v>
      </c>
      <c r="D1202" s="19" t="s">
        <v>2334</v>
      </c>
      <c r="E1202" s="19">
        <v>3</v>
      </c>
      <c r="F1202" s="19">
        <v>9</v>
      </c>
      <c r="G1202" s="19">
        <v>0</v>
      </c>
      <c r="H1202" s="19">
        <v>0</v>
      </c>
    </row>
    <row r="1203" spans="1:8" x14ac:dyDescent="0.25">
      <c r="A1203" s="14" t="str">
        <f t="shared" si="18"/>
        <v>ledezwi012010</v>
      </c>
      <c r="B1203" s="19" t="s">
        <v>386</v>
      </c>
      <c r="C1203" s="19">
        <v>2010</v>
      </c>
      <c r="D1203" s="19" t="s">
        <v>2334</v>
      </c>
      <c r="E1203" s="19">
        <v>0</v>
      </c>
      <c r="F1203" s="19">
        <v>2</v>
      </c>
      <c r="G1203" s="19">
        <v>0</v>
      </c>
      <c r="H1203" s="19">
        <v>0</v>
      </c>
    </row>
    <row r="1204" spans="1:8" x14ac:dyDescent="0.25">
      <c r="A1204" s="14" t="str">
        <f t="shared" si="18"/>
        <v>leeca012010</v>
      </c>
      <c r="B1204" s="19" t="s">
        <v>137</v>
      </c>
      <c r="C1204" s="19">
        <v>2010</v>
      </c>
      <c r="D1204" s="19" t="s">
        <v>2335</v>
      </c>
      <c r="E1204" s="19">
        <v>115</v>
      </c>
      <c r="F1204" s="19">
        <v>12</v>
      </c>
      <c r="G1204" s="19">
        <v>1</v>
      </c>
      <c r="H1204" s="19">
        <v>6</v>
      </c>
    </row>
    <row r="1205" spans="1:8" x14ac:dyDescent="0.25">
      <c r="A1205" s="14" t="str">
        <f t="shared" si="18"/>
        <v>leeca012010</v>
      </c>
      <c r="B1205" s="19" t="s">
        <v>137</v>
      </c>
      <c r="C1205" s="19">
        <v>2010</v>
      </c>
      <c r="D1205" s="19" t="s">
        <v>2330</v>
      </c>
    </row>
    <row r="1206" spans="1:8" x14ac:dyDescent="0.25">
      <c r="A1206" s="14" t="str">
        <f t="shared" si="18"/>
        <v>leeca012010</v>
      </c>
      <c r="B1206" s="19" t="s">
        <v>137</v>
      </c>
      <c r="C1206" s="19">
        <v>2010</v>
      </c>
      <c r="D1206" s="19" t="s">
        <v>2331</v>
      </c>
      <c r="E1206" s="19">
        <v>183</v>
      </c>
      <c r="F1206" s="19">
        <v>6</v>
      </c>
      <c r="G1206" s="19">
        <v>6</v>
      </c>
      <c r="H1206" s="19">
        <v>1</v>
      </c>
    </row>
    <row r="1207" spans="1:8" x14ac:dyDescent="0.25">
      <c r="A1207" s="14" t="str">
        <f t="shared" si="18"/>
        <v>leecl022010</v>
      </c>
      <c r="B1207" s="19" t="s">
        <v>314</v>
      </c>
      <c r="C1207" s="19">
        <v>2010</v>
      </c>
      <c r="D1207" s="19" t="s">
        <v>2334</v>
      </c>
      <c r="E1207" s="19">
        <v>5</v>
      </c>
      <c r="F1207" s="19">
        <v>5</v>
      </c>
      <c r="G1207" s="19">
        <v>3</v>
      </c>
      <c r="H1207" s="19">
        <v>0</v>
      </c>
    </row>
    <row r="1208" spans="1:8" x14ac:dyDescent="0.25">
      <c r="A1208" s="14" t="str">
        <f t="shared" si="18"/>
        <v>leecl022010</v>
      </c>
      <c r="B1208" s="19" t="s">
        <v>314</v>
      </c>
      <c r="C1208" s="19">
        <v>2010</v>
      </c>
      <c r="D1208" s="19" t="s">
        <v>2334</v>
      </c>
      <c r="E1208" s="19">
        <v>5</v>
      </c>
      <c r="F1208" s="19">
        <v>9</v>
      </c>
      <c r="G1208" s="19">
        <v>1</v>
      </c>
      <c r="H1208" s="19">
        <v>1</v>
      </c>
    </row>
    <row r="1209" spans="1:8" x14ac:dyDescent="0.25">
      <c r="A1209" s="14" t="str">
        <f t="shared" si="18"/>
        <v>leede022010</v>
      </c>
      <c r="B1209" s="19" t="s">
        <v>138</v>
      </c>
      <c r="C1209" s="19">
        <v>2010</v>
      </c>
      <c r="D1209" s="19" t="s">
        <v>2335</v>
      </c>
      <c r="E1209" s="19">
        <v>784</v>
      </c>
      <c r="F1209" s="19">
        <v>92</v>
      </c>
      <c r="G1209" s="19">
        <v>6</v>
      </c>
      <c r="H1209" s="19">
        <v>73</v>
      </c>
    </row>
    <row r="1210" spans="1:8" x14ac:dyDescent="0.25">
      <c r="A1210" s="14" t="str">
        <f t="shared" si="18"/>
        <v>leede022010</v>
      </c>
      <c r="B1210" s="19" t="s">
        <v>138</v>
      </c>
      <c r="C1210" s="19">
        <v>2010</v>
      </c>
      <c r="D1210" s="19" t="s">
        <v>2335</v>
      </c>
      <c r="E1210" s="19">
        <v>283</v>
      </c>
      <c r="F1210" s="19">
        <v>24</v>
      </c>
      <c r="G1210" s="19">
        <v>1</v>
      </c>
      <c r="H1210" s="19">
        <v>26</v>
      </c>
    </row>
    <row r="1211" spans="1:8" x14ac:dyDescent="0.25">
      <c r="A1211" s="14" t="str">
        <f t="shared" si="18"/>
        <v>lerewan012010</v>
      </c>
      <c r="B1211" s="19" t="s">
        <v>565</v>
      </c>
      <c r="C1211" s="19">
        <v>2010</v>
      </c>
      <c r="D1211" s="19" t="s">
        <v>2334</v>
      </c>
      <c r="E1211" s="19">
        <v>3</v>
      </c>
      <c r="F1211" s="19">
        <v>5</v>
      </c>
      <c r="G1211" s="19">
        <v>0</v>
      </c>
      <c r="H1211" s="19">
        <v>0</v>
      </c>
    </row>
    <row r="1212" spans="1:8" x14ac:dyDescent="0.25">
      <c r="A1212" s="14" t="str">
        <f t="shared" si="18"/>
        <v>lerouch012010</v>
      </c>
      <c r="B1212" s="19" t="s">
        <v>1122</v>
      </c>
      <c r="C1212" s="19">
        <v>2010</v>
      </c>
      <c r="D1212" s="19" t="s">
        <v>2334</v>
      </c>
      <c r="E1212" s="19">
        <v>0</v>
      </c>
      <c r="F1212" s="19">
        <v>3</v>
      </c>
      <c r="G1212" s="19">
        <v>0</v>
      </c>
      <c r="H1212" s="19">
        <v>0</v>
      </c>
    </row>
    <row r="1213" spans="1:8" x14ac:dyDescent="0.25">
      <c r="A1213" s="14" t="str">
        <f t="shared" si="18"/>
        <v>lerouch012010</v>
      </c>
      <c r="B1213" s="19" t="s">
        <v>1122</v>
      </c>
      <c r="C1213" s="19">
        <v>2010</v>
      </c>
      <c r="D1213" s="19" t="s">
        <v>2334</v>
      </c>
      <c r="E1213" s="19">
        <v>0</v>
      </c>
      <c r="F1213" s="19">
        <v>0</v>
      </c>
      <c r="G1213" s="19">
        <v>0</v>
      </c>
      <c r="H1213" s="19">
        <v>0</v>
      </c>
    </row>
    <row r="1214" spans="1:8" x14ac:dyDescent="0.25">
      <c r="A1214" s="14" t="str">
        <f t="shared" si="18"/>
        <v>lestejo012010</v>
      </c>
      <c r="B1214" s="19" t="s">
        <v>673</v>
      </c>
      <c r="C1214" s="19">
        <v>2010</v>
      </c>
      <c r="D1214" s="19" t="s">
        <v>2334</v>
      </c>
      <c r="E1214" s="19">
        <v>5</v>
      </c>
      <c r="F1214" s="19">
        <v>35</v>
      </c>
      <c r="G1214" s="19">
        <v>3</v>
      </c>
      <c r="H1214" s="19">
        <v>2</v>
      </c>
    </row>
    <row r="1215" spans="1:8" x14ac:dyDescent="0.25">
      <c r="A1215" s="14" t="str">
        <f t="shared" si="18"/>
        <v>lewisco012010</v>
      </c>
      <c r="B1215" s="19" t="s">
        <v>315</v>
      </c>
      <c r="C1215" s="19">
        <v>2010</v>
      </c>
      <c r="D1215" s="19" t="s">
        <v>2334</v>
      </c>
      <c r="E1215" s="19">
        <v>8</v>
      </c>
      <c r="F1215" s="19">
        <v>12</v>
      </c>
      <c r="G1215" s="19">
        <v>5</v>
      </c>
      <c r="H1215" s="19">
        <v>0</v>
      </c>
    </row>
    <row r="1216" spans="1:8" x14ac:dyDescent="0.25">
      <c r="A1216" s="14" t="str">
        <f t="shared" si="18"/>
        <v>lewisfr022010</v>
      </c>
      <c r="B1216" s="19" t="s">
        <v>674</v>
      </c>
      <c r="C1216" s="19">
        <v>2010</v>
      </c>
      <c r="D1216" s="19" t="s">
        <v>2329</v>
      </c>
    </row>
    <row r="1217" spans="1:8" x14ac:dyDescent="0.25">
      <c r="A1217" s="14" t="str">
        <f t="shared" si="18"/>
        <v>lewisfr022010</v>
      </c>
      <c r="B1217" s="19" t="s">
        <v>674</v>
      </c>
      <c r="C1217" s="19">
        <v>2010</v>
      </c>
      <c r="D1217" s="19" t="s">
        <v>2330</v>
      </c>
    </row>
    <row r="1218" spans="1:8" x14ac:dyDescent="0.25">
      <c r="A1218" s="14" t="str">
        <f t="shared" si="18"/>
        <v>lewisfr022010</v>
      </c>
      <c r="B1218" s="19" t="s">
        <v>674</v>
      </c>
      <c r="C1218" s="19">
        <v>2010</v>
      </c>
      <c r="D1218" s="19" t="s">
        <v>2331</v>
      </c>
      <c r="E1218" s="19">
        <v>169</v>
      </c>
      <c r="F1218" s="19">
        <v>1</v>
      </c>
      <c r="G1218" s="19">
        <v>3</v>
      </c>
      <c r="H1218" s="19">
        <v>0</v>
      </c>
    </row>
    <row r="1219" spans="1:8" x14ac:dyDescent="0.25">
      <c r="A1219" s="14" t="str">
        <f t="shared" ref="A1219:A1282" si="19">B1219&amp;C1219</f>
        <v>lewisfr022010</v>
      </c>
      <c r="B1219" s="19" t="s">
        <v>674</v>
      </c>
      <c r="C1219" s="19">
        <v>2010</v>
      </c>
      <c r="D1219" s="19" t="s">
        <v>2332</v>
      </c>
    </row>
    <row r="1220" spans="1:8" x14ac:dyDescent="0.25">
      <c r="A1220" s="14" t="str">
        <f t="shared" si="19"/>
        <v>lewisje012010</v>
      </c>
      <c r="B1220" s="19" t="s">
        <v>815</v>
      </c>
      <c r="C1220" s="19">
        <v>2010</v>
      </c>
      <c r="D1220" s="19" t="s">
        <v>2334</v>
      </c>
      <c r="E1220" s="19">
        <v>1</v>
      </c>
      <c r="F1220" s="19">
        <v>5</v>
      </c>
      <c r="G1220" s="19">
        <v>0</v>
      </c>
      <c r="H1220" s="19">
        <v>0</v>
      </c>
    </row>
    <row r="1221" spans="1:8" x14ac:dyDescent="0.25">
      <c r="A1221" s="14" t="str">
        <f t="shared" si="19"/>
        <v>lewisro012010</v>
      </c>
      <c r="B1221" s="19" t="s">
        <v>1319</v>
      </c>
      <c r="C1221" s="19">
        <v>2010</v>
      </c>
      <c r="D1221" s="19" t="s">
        <v>2334</v>
      </c>
      <c r="E1221" s="19">
        <v>1</v>
      </c>
      <c r="F1221" s="19">
        <v>3</v>
      </c>
      <c r="G1221" s="19">
        <v>0</v>
      </c>
      <c r="H1221" s="19">
        <v>0</v>
      </c>
    </row>
    <row r="1222" spans="1:8" x14ac:dyDescent="0.25">
      <c r="A1222" s="14" t="str">
        <f t="shared" si="19"/>
        <v>lidgebr012010</v>
      </c>
      <c r="B1222" s="19" t="s">
        <v>316</v>
      </c>
      <c r="C1222" s="19">
        <v>2010</v>
      </c>
      <c r="D1222" s="19" t="s">
        <v>2334</v>
      </c>
      <c r="E1222" s="19">
        <v>1</v>
      </c>
      <c r="F1222" s="19">
        <v>8</v>
      </c>
      <c r="G1222" s="19">
        <v>0</v>
      </c>
      <c r="H1222" s="19">
        <v>0</v>
      </c>
    </row>
    <row r="1223" spans="1:8" x14ac:dyDescent="0.25">
      <c r="A1223" s="14" t="str">
        <f t="shared" si="19"/>
        <v>lillibr012010</v>
      </c>
      <c r="B1223" s="19" t="s">
        <v>954</v>
      </c>
      <c r="C1223" s="19">
        <v>2010</v>
      </c>
      <c r="D1223" s="19" t="s">
        <v>39</v>
      </c>
      <c r="E1223" s="19">
        <v>34</v>
      </c>
      <c r="F1223" s="19">
        <v>56</v>
      </c>
      <c r="G1223" s="19">
        <v>4</v>
      </c>
      <c r="H1223" s="19">
        <v>12</v>
      </c>
    </row>
    <row r="1224" spans="1:8" x14ac:dyDescent="0.25">
      <c r="A1224" s="14" t="str">
        <f t="shared" si="19"/>
        <v>lillibr012010</v>
      </c>
      <c r="B1224" s="19" t="s">
        <v>954</v>
      </c>
      <c r="C1224" s="19">
        <v>2010</v>
      </c>
      <c r="D1224" s="19" t="s">
        <v>40</v>
      </c>
      <c r="E1224" s="19">
        <v>1</v>
      </c>
      <c r="F1224" s="19">
        <v>1</v>
      </c>
      <c r="G1224" s="19">
        <v>0</v>
      </c>
      <c r="H1224" s="19">
        <v>0</v>
      </c>
    </row>
    <row r="1225" spans="1:8" x14ac:dyDescent="0.25">
      <c r="A1225" s="14" t="str">
        <f t="shared" si="19"/>
        <v>lillibr012010</v>
      </c>
      <c r="B1225" s="19" t="s">
        <v>954</v>
      </c>
      <c r="C1225" s="19">
        <v>2010</v>
      </c>
      <c r="D1225" s="19" t="s">
        <v>2329</v>
      </c>
    </row>
    <row r="1226" spans="1:8" x14ac:dyDescent="0.25">
      <c r="A1226" s="14" t="str">
        <f t="shared" si="19"/>
        <v>lillibr012010</v>
      </c>
      <c r="B1226" s="19" t="s">
        <v>954</v>
      </c>
      <c r="C1226" s="19">
        <v>2010</v>
      </c>
      <c r="D1226" s="19" t="s">
        <v>2330</v>
      </c>
    </row>
    <row r="1227" spans="1:8" x14ac:dyDescent="0.25">
      <c r="A1227" s="14" t="str">
        <f t="shared" si="19"/>
        <v>lillibr012010</v>
      </c>
      <c r="B1227" s="19" t="s">
        <v>954</v>
      </c>
      <c r="C1227" s="19">
        <v>2010</v>
      </c>
      <c r="D1227" s="19" t="s">
        <v>2331</v>
      </c>
      <c r="E1227" s="19">
        <v>8</v>
      </c>
      <c r="F1227" s="19">
        <v>0</v>
      </c>
      <c r="G1227" s="19">
        <v>0</v>
      </c>
      <c r="H1227" s="19">
        <v>0</v>
      </c>
    </row>
    <row r="1228" spans="1:8" x14ac:dyDescent="0.25">
      <c r="A1228" s="14" t="str">
        <f t="shared" si="19"/>
        <v>lillibr012010</v>
      </c>
      <c r="B1228" s="19" t="s">
        <v>954</v>
      </c>
      <c r="C1228" s="19">
        <v>2010</v>
      </c>
      <c r="D1228" s="19" t="s">
        <v>2332</v>
      </c>
    </row>
    <row r="1229" spans="1:8" x14ac:dyDescent="0.25">
      <c r="A1229" s="14" t="str">
        <f t="shared" si="19"/>
        <v>lillibr012010</v>
      </c>
      <c r="B1229" s="19" t="s">
        <v>954</v>
      </c>
      <c r="C1229" s="19">
        <v>2010</v>
      </c>
      <c r="D1229" s="19" t="s">
        <v>2333</v>
      </c>
      <c r="E1229" s="19">
        <v>1</v>
      </c>
      <c r="F1229" s="19">
        <v>0</v>
      </c>
      <c r="G1229" s="19">
        <v>0</v>
      </c>
      <c r="H1229" s="19">
        <v>0</v>
      </c>
    </row>
    <row r="1230" spans="1:8" x14ac:dyDescent="0.25">
      <c r="A1230" s="14" t="str">
        <f t="shared" si="19"/>
        <v>lillyte012010</v>
      </c>
      <c r="B1230" s="19" t="s">
        <v>139</v>
      </c>
      <c r="C1230" s="19">
        <v>2010</v>
      </c>
      <c r="D1230" s="19" t="s">
        <v>2334</v>
      </c>
      <c r="E1230" s="19">
        <v>7</v>
      </c>
      <c r="F1230" s="19">
        <v>13</v>
      </c>
      <c r="G1230" s="19">
        <v>2</v>
      </c>
      <c r="H1230" s="19">
        <v>2</v>
      </c>
    </row>
    <row r="1231" spans="1:8" x14ac:dyDescent="0.25">
      <c r="A1231" s="14" t="str">
        <f t="shared" si="19"/>
        <v>lillyte012010</v>
      </c>
      <c r="B1231" s="19" t="s">
        <v>139</v>
      </c>
      <c r="C1231" s="19">
        <v>2010</v>
      </c>
      <c r="D1231" s="19" t="s">
        <v>2334</v>
      </c>
      <c r="E1231" s="19">
        <v>3</v>
      </c>
      <c r="F1231" s="19">
        <v>8</v>
      </c>
      <c r="G1231" s="19">
        <v>0</v>
      </c>
      <c r="H1231" s="19">
        <v>0</v>
      </c>
    </row>
    <row r="1232" spans="1:8" x14ac:dyDescent="0.25">
      <c r="A1232" s="14" t="str">
        <f t="shared" si="19"/>
        <v>linceti012010</v>
      </c>
      <c r="B1232" s="19" t="s">
        <v>816</v>
      </c>
      <c r="C1232" s="19">
        <v>2010</v>
      </c>
      <c r="D1232" s="19" t="s">
        <v>2334</v>
      </c>
      <c r="E1232" s="19">
        <v>7</v>
      </c>
      <c r="F1232" s="19">
        <v>18</v>
      </c>
      <c r="G1232" s="19">
        <v>2</v>
      </c>
      <c r="H1232" s="19">
        <v>1</v>
      </c>
    </row>
    <row r="1233" spans="1:8" x14ac:dyDescent="0.25">
      <c r="A1233" s="14" t="str">
        <f t="shared" si="19"/>
        <v>lincobr012010</v>
      </c>
      <c r="B1233" s="19" t="s">
        <v>1320</v>
      </c>
      <c r="C1233" s="19">
        <v>2010</v>
      </c>
      <c r="D1233" s="19" t="s">
        <v>2334</v>
      </c>
      <c r="E1233" s="19">
        <v>6</v>
      </c>
      <c r="F1233" s="19">
        <v>7</v>
      </c>
      <c r="G1233" s="19">
        <v>0</v>
      </c>
      <c r="H1233" s="19">
        <v>0</v>
      </c>
    </row>
    <row r="1234" spans="1:8" x14ac:dyDescent="0.25">
      <c r="A1234" s="14" t="str">
        <f t="shared" si="19"/>
        <v>lincomi012010</v>
      </c>
      <c r="B1234" s="19" t="s">
        <v>140</v>
      </c>
      <c r="C1234" s="19">
        <v>2010</v>
      </c>
      <c r="D1234" s="19" t="s">
        <v>2334</v>
      </c>
      <c r="E1234" s="19">
        <v>2</v>
      </c>
      <c r="F1234" s="19">
        <v>2</v>
      </c>
      <c r="G1234" s="19">
        <v>0</v>
      </c>
      <c r="H1234" s="19">
        <v>0</v>
      </c>
    </row>
    <row r="1235" spans="1:8" x14ac:dyDescent="0.25">
      <c r="A1235" s="14" t="str">
        <f t="shared" si="19"/>
        <v>lindad012010</v>
      </c>
      <c r="B1235" s="19" t="s">
        <v>675</v>
      </c>
      <c r="C1235" s="19">
        <v>2010</v>
      </c>
      <c r="D1235" s="19" t="s">
        <v>2335</v>
      </c>
      <c r="E1235" s="19">
        <v>70</v>
      </c>
      <c r="F1235" s="19">
        <v>9</v>
      </c>
      <c r="G1235" s="19">
        <v>0</v>
      </c>
      <c r="H1235" s="19">
        <v>7</v>
      </c>
    </row>
    <row r="1236" spans="1:8" x14ac:dyDescent="0.25">
      <c r="A1236" s="14" t="str">
        <f t="shared" si="19"/>
        <v>lindad012010</v>
      </c>
      <c r="B1236" s="19" t="s">
        <v>675</v>
      </c>
      <c r="C1236" s="19">
        <v>2010</v>
      </c>
      <c r="D1236" s="19" t="s">
        <v>2330</v>
      </c>
    </row>
    <row r="1237" spans="1:8" x14ac:dyDescent="0.25">
      <c r="A1237" s="14" t="str">
        <f t="shared" si="19"/>
        <v>lindad012010</v>
      </c>
      <c r="B1237" s="19" t="s">
        <v>675</v>
      </c>
      <c r="C1237" s="19">
        <v>2010</v>
      </c>
      <c r="D1237" s="19" t="s">
        <v>2331</v>
      </c>
      <c r="E1237" s="19">
        <v>22</v>
      </c>
      <c r="F1237" s="19">
        <v>0</v>
      </c>
      <c r="G1237" s="19">
        <v>0</v>
      </c>
      <c r="H1237" s="19">
        <v>0</v>
      </c>
    </row>
    <row r="1238" spans="1:8" x14ac:dyDescent="0.25">
      <c r="A1238" s="14" t="str">
        <f t="shared" si="19"/>
        <v>lindsjo012010</v>
      </c>
      <c r="B1238" s="19" t="s">
        <v>1321</v>
      </c>
      <c r="C1238" s="19">
        <v>2010</v>
      </c>
      <c r="D1238" s="19" t="s">
        <v>2335</v>
      </c>
      <c r="E1238" s="19">
        <v>8</v>
      </c>
      <c r="F1238" s="19">
        <v>1</v>
      </c>
      <c r="G1238" s="19">
        <v>0</v>
      </c>
      <c r="H1238" s="19">
        <v>2</v>
      </c>
    </row>
    <row r="1239" spans="1:8" x14ac:dyDescent="0.25">
      <c r="A1239" s="14" t="str">
        <f t="shared" si="19"/>
        <v>lindsma012010</v>
      </c>
      <c r="B1239" s="19" t="s">
        <v>817</v>
      </c>
      <c r="C1239" s="19">
        <v>2010</v>
      </c>
      <c r="D1239" s="19" t="s">
        <v>2334</v>
      </c>
      <c r="E1239" s="19">
        <v>6</v>
      </c>
      <c r="F1239" s="19">
        <v>6</v>
      </c>
      <c r="G1239" s="19">
        <v>0</v>
      </c>
      <c r="H1239" s="19">
        <v>3</v>
      </c>
    </row>
    <row r="1240" spans="1:8" x14ac:dyDescent="0.25">
      <c r="A1240" s="14" t="str">
        <f t="shared" si="19"/>
        <v>linebsc012010</v>
      </c>
      <c r="B1240" s="19" t="s">
        <v>141</v>
      </c>
      <c r="C1240" s="19">
        <v>2010</v>
      </c>
      <c r="D1240" s="19" t="s">
        <v>2334</v>
      </c>
      <c r="E1240" s="19">
        <v>2</v>
      </c>
      <c r="F1240" s="19">
        <v>6</v>
      </c>
      <c r="G1240" s="19">
        <v>1</v>
      </c>
      <c r="H1240" s="19">
        <v>1</v>
      </c>
    </row>
    <row r="1241" spans="1:8" x14ac:dyDescent="0.25">
      <c r="A1241" s="14" t="str">
        <f t="shared" si="19"/>
        <v>linkjo012010</v>
      </c>
      <c r="B1241" s="19" t="s">
        <v>1322</v>
      </c>
      <c r="C1241" s="19">
        <v>2010</v>
      </c>
      <c r="D1241" s="19" t="s">
        <v>2334</v>
      </c>
      <c r="E1241" s="19">
        <v>0</v>
      </c>
      <c r="F1241" s="19">
        <v>1</v>
      </c>
      <c r="G1241" s="19">
        <v>0</v>
      </c>
      <c r="H1241" s="19">
        <v>0</v>
      </c>
    </row>
    <row r="1242" spans="1:8" x14ac:dyDescent="0.25">
      <c r="A1242" s="14" t="str">
        <f t="shared" si="19"/>
        <v>liriafr012010</v>
      </c>
      <c r="B1242" s="19" t="s">
        <v>566</v>
      </c>
      <c r="C1242" s="19">
        <v>2010</v>
      </c>
      <c r="D1242" s="19" t="s">
        <v>2334</v>
      </c>
      <c r="E1242" s="19">
        <v>4</v>
      </c>
      <c r="F1242" s="19">
        <v>24</v>
      </c>
      <c r="G1242" s="19">
        <v>1</v>
      </c>
      <c r="H1242" s="19">
        <v>1</v>
      </c>
    </row>
    <row r="1243" spans="1:8" x14ac:dyDescent="0.25">
      <c r="A1243" s="14" t="str">
        <f t="shared" si="19"/>
        <v>litscje012010</v>
      </c>
      <c r="B1243" s="19" t="s">
        <v>818</v>
      </c>
      <c r="C1243" s="19">
        <v>2010</v>
      </c>
      <c r="D1243" s="19" t="s">
        <v>2334</v>
      </c>
      <c r="E1243" s="19">
        <v>7</v>
      </c>
      <c r="F1243" s="19">
        <v>9</v>
      </c>
      <c r="G1243" s="19">
        <v>0</v>
      </c>
      <c r="H1243" s="19">
        <v>1</v>
      </c>
    </row>
    <row r="1244" spans="1:8" x14ac:dyDescent="0.25">
      <c r="A1244" s="14" t="str">
        <f t="shared" si="19"/>
        <v>loeka012010</v>
      </c>
      <c r="B1244" s="19" t="s">
        <v>470</v>
      </c>
      <c r="C1244" s="19">
        <v>2010</v>
      </c>
      <c r="D1244" s="19" t="s">
        <v>2334</v>
      </c>
      <c r="E1244" s="19">
        <v>6</v>
      </c>
      <c r="F1244" s="19">
        <v>9</v>
      </c>
      <c r="G1244" s="19">
        <v>2</v>
      </c>
      <c r="H1244" s="19">
        <v>1</v>
      </c>
    </row>
    <row r="1245" spans="1:8" x14ac:dyDescent="0.25">
      <c r="A1245" s="14" t="str">
        <f t="shared" si="19"/>
        <v>loganbo022010</v>
      </c>
      <c r="B1245" s="19" t="s">
        <v>677</v>
      </c>
      <c r="C1245" s="19">
        <v>2010</v>
      </c>
      <c r="D1245" s="19" t="s">
        <v>2334</v>
      </c>
      <c r="E1245" s="19">
        <v>1</v>
      </c>
      <c r="F1245" s="19">
        <v>3</v>
      </c>
      <c r="G1245" s="19">
        <v>0</v>
      </c>
      <c r="H1245" s="19">
        <v>0</v>
      </c>
    </row>
    <row r="1246" spans="1:8" x14ac:dyDescent="0.25">
      <c r="A1246" s="14" t="str">
        <f t="shared" si="19"/>
        <v>lohseky012010</v>
      </c>
      <c r="B1246" s="19" t="s">
        <v>253</v>
      </c>
      <c r="C1246" s="19">
        <v>2010</v>
      </c>
      <c r="D1246" s="19" t="s">
        <v>2330</v>
      </c>
    </row>
    <row r="1247" spans="1:8" x14ac:dyDescent="0.25">
      <c r="A1247" s="14" t="str">
        <f t="shared" si="19"/>
        <v>lohseky012010</v>
      </c>
      <c r="B1247" s="19" t="s">
        <v>253</v>
      </c>
      <c r="C1247" s="19">
        <v>2010</v>
      </c>
      <c r="D1247" s="19" t="s">
        <v>2331</v>
      </c>
      <c r="E1247" s="19">
        <v>2</v>
      </c>
      <c r="F1247" s="19">
        <v>0</v>
      </c>
      <c r="G1247" s="19">
        <v>0</v>
      </c>
      <c r="H1247" s="19">
        <v>0</v>
      </c>
    </row>
    <row r="1248" spans="1:8" x14ac:dyDescent="0.25">
      <c r="A1248" s="14" t="str">
        <f t="shared" si="19"/>
        <v>lohseky012010</v>
      </c>
      <c r="B1248" s="19" t="s">
        <v>253</v>
      </c>
      <c r="C1248" s="19">
        <v>2010</v>
      </c>
      <c r="D1248" s="19" t="s">
        <v>2334</v>
      </c>
      <c r="E1248" s="19">
        <v>9</v>
      </c>
      <c r="F1248" s="19">
        <v>17</v>
      </c>
      <c r="G1248" s="19">
        <v>1</v>
      </c>
      <c r="H1248" s="19">
        <v>4</v>
      </c>
    </row>
    <row r="1249" spans="1:8" x14ac:dyDescent="0.25">
      <c r="A1249" s="14" t="str">
        <f t="shared" si="19"/>
        <v>loneyja012010</v>
      </c>
      <c r="B1249" s="19" t="s">
        <v>678</v>
      </c>
      <c r="C1249" s="19">
        <v>2010</v>
      </c>
      <c r="D1249" s="19" t="s">
        <v>2335</v>
      </c>
      <c r="E1249" s="19">
        <v>1286</v>
      </c>
      <c r="F1249" s="19">
        <v>78</v>
      </c>
      <c r="G1249" s="19">
        <v>4</v>
      </c>
      <c r="H1249" s="19">
        <v>103</v>
      </c>
    </row>
    <row r="1250" spans="1:8" x14ac:dyDescent="0.25">
      <c r="A1250" s="14" t="str">
        <f t="shared" si="19"/>
        <v>longoev012010</v>
      </c>
      <c r="B1250" s="19" t="s">
        <v>955</v>
      </c>
      <c r="C1250" s="19">
        <v>2010</v>
      </c>
      <c r="D1250" s="19" t="s">
        <v>40</v>
      </c>
      <c r="E1250" s="19">
        <v>127</v>
      </c>
      <c r="F1250" s="19">
        <v>276</v>
      </c>
      <c r="G1250" s="19">
        <v>14</v>
      </c>
      <c r="H1250" s="19">
        <v>46</v>
      </c>
    </row>
    <row r="1251" spans="1:8" x14ac:dyDescent="0.25">
      <c r="A1251" s="14" t="str">
        <f t="shared" si="19"/>
        <v>lopezfe012010</v>
      </c>
      <c r="B1251" s="19" t="s">
        <v>254</v>
      </c>
      <c r="C1251" s="19">
        <v>2010</v>
      </c>
      <c r="D1251" s="19" t="s">
        <v>2335</v>
      </c>
      <c r="E1251" s="19">
        <v>11</v>
      </c>
      <c r="F1251" s="19">
        <v>0</v>
      </c>
      <c r="G1251" s="19">
        <v>0</v>
      </c>
      <c r="H1251" s="19">
        <v>0</v>
      </c>
    </row>
    <row r="1252" spans="1:8" x14ac:dyDescent="0.25">
      <c r="A1252" s="14" t="str">
        <f t="shared" si="19"/>
        <v>lopezfe012010</v>
      </c>
      <c r="B1252" s="19" t="s">
        <v>254</v>
      </c>
      <c r="C1252" s="19">
        <v>2010</v>
      </c>
      <c r="D1252" s="19" t="s">
        <v>39</v>
      </c>
      <c r="E1252" s="19">
        <v>35</v>
      </c>
      <c r="F1252" s="19">
        <v>51</v>
      </c>
      <c r="G1252" s="19">
        <v>0</v>
      </c>
      <c r="H1252" s="19">
        <v>14</v>
      </c>
    </row>
    <row r="1253" spans="1:8" x14ac:dyDescent="0.25">
      <c r="A1253" s="14" t="str">
        <f t="shared" si="19"/>
        <v>lopezfe012010</v>
      </c>
      <c r="B1253" s="19" t="s">
        <v>254</v>
      </c>
      <c r="C1253" s="19">
        <v>2010</v>
      </c>
      <c r="D1253" s="19" t="s">
        <v>39</v>
      </c>
      <c r="E1253" s="19">
        <v>4</v>
      </c>
      <c r="F1253" s="19">
        <v>6</v>
      </c>
      <c r="G1253" s="19">
        <v>0</v>
      </c>
      <c r="H1253" s="19">
        <v>0</v>
      </c>
    </row>
    <row r="1254" spans="1:8" x14ac:dyDescent="0.25">
      <c r="A1254" s="14" t="str">
        <f t="shared" si="19"/>
        <v>lopezfe012010</v>
      </c>
      <c r="B1254" s="19" t="s">
        <v>254</v>
      </c>
      <c r="C1254" s="19">
        <v>2010</v>
      </c>
      <c r="D1254" s="19" t="s">
        <v>40</v>
      </c>
      <c r="E1254" s="19">
        <v>24</v>
      </c>
      <c r="F1254" s="19">
        <v>102</v>
      </c>
      <c r="G1254" s="19">
        <v>10</v>
      </c>
      <c r="H1254" s="19">
        <v>9</v>
      </c>
    </row>
    <row r="1255" spans="1:8" x14ac:dyDescent="0.25">
      <c r="A1255" s="14" t="str">
        <f t="shared" si="19"/>
        <v>lopezfe012010</v>
      </c>
      <c r="B1255" s="19" t="s">
        <v>254</v>
      </c>
      <c r="C1255" s="19">
        <v>2010</v>
      </c>
      <c r="D1255" s="19" t="s">
        <v>40</v>
      </c>
      <c r="E1255" s="19">
        <v>1</v>
      </c>
      <c r="F1255" s="19">
        <v>0</v>
      </c>
      <c r="G1255" s="19">
        <v>1</v>
      </c>
      <c r="H1255" s="19">
        <v>0</v>
      </c>
    </row>
    <row r="1256" spans="1:8" x14ac:dyDescent="0.25">
      <c r="A1256" s="14" t="str">
        <f t="shared" si="19"/>
        <v>lopezfe012010</v>
      </c>
      <c r="B1256" s="19" t="s">
        <v>254</v>
      </c>
      <c r="C1256" s="19">
        <v>2010</v>
      </c>
      <c r="D1256" s="19" t="s">
        <v>2330</v>
      </c>
    </row>
    <row r="1257" spans="1:8" x14ac:dyDescent="0.25">
      <c r="A1257" s="14" t="str">
        <f t="shared" si="19"/>
        <v>lopezfe012010</v>
      </c>
      <c r="B1257" s="19" t="s">
        <v>254</v>
      </c>
      <c r="C1257" s="19">
        <v>2010</v>
      </c>
      <c r="D1257" s="19" t="s">
        <v>2331</v>
      </c>
      <c r="E1257" s="19">
        <v>0</v>
      </c>
      <c r="F1257" s="19">
        <v>0</v>
      </c>
      <c r="G1257" s="19">
        <v>0</v>
      </c>
      <c r="H1257" s="19">
        <v>0</v>
      </c>
    </row>
    <row r="1258" spans="1:8" x14ac:dyDescent="0.25">
      <c r="A1258" s="14" t="str">
        <f t="shared" si="19"/>
        <v>lopezfe012010</v>
      </c>
      <c r="B1258" s="19" t="s">
        <v>254</v>
      </c>
      <c r="C1258" s="19">
        <v>2010</v>
      </c>
      <c r="D1258" s="19" t="s">
        <v>2334</v>
      </c>
      <c r="E1258" s="19">
        <v>0</v>
      </c>
      <c r="F1258" s="19">
        <v>0</v>
      </c>
      <c r="G1258" s="19">
        <v>0</v>
      </c>
      <c r="H1258" s="19">
        <v>0</v>
      </c>
    </row>
    <row r="1259" spans="1:8" x14ac:dyDescent="0.25">
      <c r="A1259" s="14" t="str">
        <f t="shared" si="19"/>
        <v>lopezfe012010</v>
      </c>
      <c r="B1259" s="19" t="s">
        <v>254</v>
      </c>
      <c r="C1259" s="19">
        <v>2010</v>
      </c>
      <c r="D1259" s="19" t="s">
        <v>2333</v>
      </c>
      <c r="E1259" s="19">
        <v>20</v>
      </c>
      <c r="F1259" s="19">
        <v>43</v>
      </c>
      <c r="G1259" s="19">
        <v>2</v>
      </c>
      <c r="H1259" s="19">
        <v>5</v>
      </c>
    </row>
    <row r="1260" spans="1:8" x14ac:dyDescent="0.25">
      <c r="A1260" s="14" t="str">
        <f t="shared" si="19"/>
        <v>lopezfe012010</v>
      </c>
      <c r="B1260" s="19" t="s">
        <v>254</v>
      </c>
      <c r="C1260" s="19">
        <v>2010</v>
      </c>
      <c r="D1260" s="19" t="s">
        <v>2333</v>
      </c>
      <c r="E1260" s="19">
        <v>2</v>
      </c>
      <c r="F1260" s="19">
        <v>0</v>
      </c>
      <c r="G1260" s="19">
        <v>0</v>
      </c>
      <c r="H1260" s="19">
        <v>0</v>
      </c>
    </row>
    <row r="1261" spans="1:8" x14ac:dyDescent="0.25">
      <c r="A1261" s="14" t="str">
        <f t="shared" si="19"/>
        <v>lopezja022010</v>
      </c>
      <c r="B1261" s="19" t="s">
        <v>387</v>
      </c>
      <c r="C1261" s="19">
        <v>2010</v>
      </c>
      <c r="D1261" s="19" t="s">
        <v>2334</v>
      </c>
      <c r="E1261" s="19">
        <v>3</v>
      </c>
      <c r="F1261" s="19">
        <v>13</v>
      </c>
      <c r="G1261" s="19">
        <v>2</v>
      </c>
      <c r="H1261" s="19">
        <v>1</v>
      </c>
    </row>
    <row r="1262" spans="1:8" x14ac:dyDescent="0.25">
      <c r="A1262" s="14" t="str">
        <f t="shared" si="19"/>
        <v>lopezja022010</v>
      </c>
      <c r="B1262" s="19" t="s">
        <v>387</v>
      </c>
      <c r="C1262" s="19">
        <v>2010</v>
      </c>
      <c r="D1262" s="19" t="s">
        <v>2334</v>
      </c>
      <c r="E1262" s="19">
        <v>1</v>
      </c>
      <c r="F1262" s="19">
        <v>9</v>
      </c>
      <c r="G1262" s="19">
        <v>0</v>
      </c>
      <c r="H1262" s="19">
        <v>0</v>
      </c>
    </row>
    <row r="1263" spans="1:8" x14ac:dyDescent="0.25">
      <c r="A1263" s="14" t="str">
        <f t="shared" si="19"/>
        <v>lopezjo012010</v>
      </c>
      <c r="B1263" s="19" t="s">
        <v>471</v>
      </c>
      <c r="C1263" s="19">
        <v>2010</v>
      </c>
      <c r="D1263" s="19" t="s">
        <v>40</v>
      </c>
      <c r="E1263" s="19">
        <v>107</v>
      </c>
      <c r="F1263" s="19">
        <v>322</v>
      </c>
      <c r="G1263" s="19">
        <v>18</v>
      </c>
      <c r="H1263" s="19">
        <v>29</v>
      </c>
    </row>
    <row r="1264" spans="1:8" x14ac:dyDescent="0.25">
      <c r="A1264" s="14" t="str">
        <f t="shared" si="19"/>
        <v>lopezro012010</v>
      </c>
      <c r="B1264" s="19" t="s">
        <v>142</v>
      </c>
      <c r="C1264" s="19">
        <v>2010</v>
      </c>
      <c r="D1264" s="19" t="s">
        <v>2334</v>
      </c>
      <c r="E1264" s="19">
        <v>10</v>
      </c>
      <c r="F1264" s="19">
        <v>25</v>
      </c>
      <c r="G1264" s="19">
        <v>4</v>
      </c>
      <c r="H1264" s="19">
        <v>2</v>
      </c>
    </row>
    <row r="1265" spans="1:8" x14ac:dyDescent="0.25">
      <c r="A1265" s="14" t="str">
        <f t="shared" si="19"/>
        <v>lopezwi012010</v>
      </c>
      <c r="B1265" s="19" t="s">
        <v>1124</v>
      </c>
      <c r="C1265" s="19">
        <v>2010</v>
      </c>
      <c r="D1265" s="19" t="s">
        <v>2334</v>
      </c>
      <c r="E1265" s="19">
        <v>7</v>
      </c>
      <c r="F1265" s="19">
        <v>15</v>
      </c>
      <c r="G1265" s="19">
        <v>0</v>
      </c>
      <c r="H1265" s="19">
        <v>1</v>
      </c>
    </row>
    <row r="1266" spans="1:8" x14ac:dyDescent="0.25">
      <c r="A1266" s="14" t="str">
        <f t="shared" si="19"/>
        <v>lowede012010</v>
      </c>
      <c r="B1266" s="19" t="s">
        <v>143</v>
      </c>
      <c r="C1266" s="19">
        <v>2010</v>
      </c>
      <c r="D1266" s="19" t="s">
        <v>2334</v>
      </c>
      <c r="E1266" s="19">
        <v>14</v>
      </c>
      <c r="F1266" s="19">
        <v>30</v>
      </c>
      <c r="G1266" s="19">
        <v>0</v>
      </c>
      <c r="H1266" s="19">
        <v>1</v>
      </c>
    </row>
    <row r="1267" spans="1:8" x14ac:dyDescent="0.25">
      <c r="A1267" s="14" t="str">
        <f t="shared" si="19"/>
        <v>lowelmi012010</v>
      </c>
      <c r="B1267" s="19" t="s">
        <v>144</v>
      </c>
      <c r="C1267" s="19">
        <v>2010</v>
      </c>
      <c r="D1267" s="19" t="s">
        <v>2335</v>
      </c>
      <c r="E1267" s="19">
        <v>310</v>
      </c>
      <c r="F1267" s="19">
        <v>24</v>
      </c>
      <c r="G1267" s="19">
        <v>2</v>
      </c>
      <c r="H1267" s="19">
        <v>35</v>
      </c>
    </row>
    <row r="1268" spans="1:8" x14ac:dyDescent="0.25">
      <c r="A1268" s="14" t="str">
        <f t="shared" si="19"/>
        <v>lowelmi012010</v>
      </c>
      <c r="B1268" s="19" t="s">
        <v>144</v>
      </c>
      <c r="C1268" s="19">
        <v>2010</v>
      </c>
      <c r="D1268" s="19" t="s">
        <v>40</v>
      </c>
      <c r="E1268" s="19">
        <v>2</v>
      </c>
      <c r="F1268" s="19">
        <v>6</v>
      </c>
      <c r="G1268" s="19">
        <v>0</v>
      </c>
      <c r="H1268" s="19">
        <v>1</v>
      </c>
    </row>
    <row r="1269" spans="1:8" x14ac:dyDescent="0.25">
      <c r="A1269" s="14" t="str">
        <f t="shared" si="19"/>
        <v>lowema012010</v>
      </c>
      <c r="B1269" s="19" t="s">
        <v>679</v>
      </c>
      <c r="C1269" s="19">
        <v>2010</v>
      </c>
      <c r="D1269" s="19" t="s">
        <v>2334</v>
      </c>
      <c r="E1269" s="19">
        <v>0</v>
      </c>
      <c r="F1269" s="19">
        <v>1</v>
      </c>
      <c r="G1269" s="19">
        <v>0</v>
      </c>
      <c r="H1269" s="19">
        <v>0</v>
      </c>
    </row>
    <row r="1270" spans="1:8" x14ac:dyDescent="0.25">
      <c r="A1270" s="14" t="str">
        <f t="shared" si="19"/>
        <v>lowema012010</v>
      </c>
      <c r="B1270" s="19" t="s">
        <v>679</v>
      </c>
      <c r="C1270" s="19">
        <v>2010</v>
      </c>
      <c r="D1270" s="19" t="s">
        <v>2334</v>
      </c>
      <c r="E1270" s="19">
        <v>0</v>
      </c>
      <c r="F1270" s="19">
        <v>0</v>
      </c>
      <c r="G1270" s="19">
        <v>0</v>
      </c>
      <c r="H1270" s="19">
        <v>0</v>
      </c>
    </row>
    <row r="1271" spans="1:8" x14ac:dyDescent="0.25">
      <c r="A1271" s="14" t="str">
        <f t="shared" si="19"/>
        <v>lowrije012010</v>
      </c>
      <c r="B1271" s="19" t="s">
        <v>956</v>
      </c>
      <c r="C1271" s="19">
        <v>2010</v>
      </c>
      <c r="D1271" s="19" t="s">
        <v>2335</v>
      </c>
      <c r="E1271" s="19">
        <v>10</v>
      </c>
      <c r="F1271" s="19">
        <v>2</v>
      </c>
      <c r="G1271" s="19">
        <v>1</v>
      </c>
      <c r="H1271" s="19">
        <v>2</v>
      </c>
    </row>
    <row r="1272" spans="1:8" x14ac:dyDescent="0.25">
      <c r="A1272" s="14" t="str">
        <f t="shared" si="19"/>
        <v>lowrije012010</v>
      </c>
      <c r="B1272" s="19" t="s">
        <v>956</v>
      </c>
      <c r="C1272" s="19">
        <v>2010</v>
      </c>
      <c r="D1272" s="19" t="s">
        <v>39</v>
      </c>
      <c r="E1272" s="19">
        <v>44</v>
      </c>
      <c r="F1272" s="19">
        <v>77</v>
      </c>
      <c r="G1272" s="19">
        <v>3</v>
      </c>
      <c r="H1272" s="19">
        <v>14</v>
      </c>
    </row>
    <row r="1273" spans="1:8" x14ac:dyDescent="0.25">
      <c r="A1273" s="14" t="str">
        <f t="shared" si="19"/>
        <v>lowrije012010</v>
      </c>
      <c r="B1273" s="19" t="s">
        <v>956</v>
      </c>
      <c r="C1273" s="19">
        <v>2010</v>
      </c>
      <c r="D1273" s="19" t="s">
        <v>40</v>
      </c>
      <c r="E1273" s="19">
        <v>0</v>
      </c>
      <c r="F1273" s="19">
        <v>1</v>
      </c>
      <c r="G1273" s="19">
        <v>0</v>
      </c>
      <c r="H1273" s="19">
        <v>0</v>
      </c>
    </row>
    <row r="1274" spans="1:8" x14ac:dyDescent="0.25">
      <c r="A1274" s="14" t="str">
        <f t="shared" si="19"/>
        <v>lowrije012010</v>
      </c>
      <c r="B1274" s="19" t="s">
        <v>956</v>
      </c>
      <c r="C1274" s="19">
        <v>2010</v>
      </c>
      <c r="D1274" s="19" t="s">
        <v>2333</v>
      </c>
      <c r="E1274" s="19">
        <v>26</v>
      </c>
      <c r="F1274" s="19">
        <v>46</v>
      </c>
      <c r="G1274" s="19">
        <v>1</v>
      </c>
      <c r="H1274" s="19">
        <v>17</v>
      </c>
    </row>
    <row r="1275" spans="1:8" x14ac:dyDescent="0.25">
      <c r="A1275" s="14" t="str">
        <f t="shared" si="19"/>
        <v>lucrojo012010</v>
      </c>
      <c r="B1275" s="19" t="s">
        <v>1323</v>
      </c>
      <c r="C1275" s="19">
        <v>2010</v>
      </c>
      <c r="D1275" s="19" t="s">
        <v>2336</v>
      </c>
      <c r="E1275" s="19">
        <v>614</v>
      </c>
      <c r="F1275" s="19">
        <v>44</v>
      </c>
      <c r="G1275" s="19">
        <v>5</v>
      </c>
      <c r="H1275" s="19">
        <v>6</v>
      </c>
    </row>
    <row r="1276" spans="1:8" x14ac:dyDescent="0.25">
      <c r="A1276" s="14" t="str">
        <f t="shared" si="19"/>
        <v>lucydo012010</v>
      </c>
      <c r="B1276" s="19" t="s">
        <v>819</v>
      </c>
      <c r="C1276" s="19">
        <v>2010</v>
      </c>
      <c r="D1276" s="19" t="s">
        <v>2336</v>
      </c>
      <c r="E1276" s="19">
        <v>43</v>
      </c>
      <c r="F1276" s="19">
        <v>0</v>
      </c>
      <c r="G1276" s="19">
        <v>0</v>
      </c>
      <c r="H1276" s="19">
        <v>0</v>
      </c>
    </row>
    <row r="1277" spans="1:8" x14ac:dyDescent="0.25">
      <c r="A1277" s="14" t="str">
        <f t="shared" si="19"/>
        <v>ludwiry012010</v>
      </c>
      <c r="B1277" s="19" t="s">
        <v>318</v>
      </c>
      <c r="C1277" s="19">
        <v>2010</v>
      </c>
      <c r="D1277" s="19" t="s">
        <v>2329</v>
      </c>
    </row>
    <row r="1278" spans="1:8" x14ac:dyDescent="0.25">
      <c r="A1278" s="14" t="str">
        <f t="shared" si="19"/>
        <v>ludwiry012010</v>
      </c>
      <c r="B1278" s="19" t="s">
        <v>318</v>
      </c>
      <c r="C1278" s="19">
        <v>2010</v>
      </c>
      <c r="D1278" s="19" t="s">
        <v>2330</v>
      </c>
    </row>
    <row r="1279" spans="1:8" x14ac:dyDescent="0.25">
      <c r="A1279" s="14" t="str">
        <f t="shared" si="19"/>
        <v>ludwiry012010</v>
      </c>
      <c r="B1279" s="19" t="s">
        <v>318</v>
      </c>
      <c r="C1279" s="19">
        <v>2010</v>
      </c>
      <c r="D1279" s="19" t="s">
        <v>2331</v>
      </c>
      <c r="E1279" s="19">
        <v>143</v>
      </c>
      <c r="F1279" s="19">
        <v>2</v>
      </c>
      <c r="G1279" s="19">
        <v>0</v>
      </c>
      <c r="H1279" s="19">
        <v>0</v>
      </c>
    </row>
    <row r="1280" spans="1:8" x14ac:dyDescent="0.25">
      <c r="A1280" s="14" t="str">
        <f t="shared" si="19"/>
        <v>ludwiry012010</v>
      </c>
      <c r="B1280" s="19" t="s">
        <v>318</v>
      </c>
      <c r="C1280" s="19">
        <v>2010</v>
      </c>
      <c r="D1280" s="19" t="s">
        <v>2331</v>
      </c>
      <c r="E1280" s="19">
        <v>117</v>
      </c>
      <c r="F1280" s="19">
        <v>2</v>
      </c>
      <c r="G1280" s="19">
        <v>2</v>
      </c>
      <c r="H1280" s="19">
        <v>0</v>
      </c>
    </row>
    <row r="1281" spans="1:8" x14ac:dyDescent="0.25">
      <c r="A1281" s="14" t="str">
        <f t="shared" si="19"/>
        <v>ludwiry012010</v>
      </c>
      <c r="B1281" s="19" t="s">
        <v>318</v>
      </c>
      <c r="C1281" s="19">
        <v>2010</v>
      </c>
      <c r="D1281" s="19" t="s">
        <v>2332</v>
      </c>
    </row>
    <row r="1282" spans="1:8" x14ac:dyDescent="0.25">
      <c r="A1282" s="14" t="str">
        <f t="shared" si="19"/>
        <v>ludwiry012010</v>
      </c>
      <c r="B1282" s="19" t="s">
        <v>318</v>
      </c>
      <c r="C1282" s="19">
        <v>2010</v>
      </c>
      <c r="D1282" s="19" t="s">
        <v>2332</v>
      </c>
    </row>
    <row r="1283" spans="1:8" x14ac:dyDescent="0.25">
      <c r="A1283" s="14" t="str">
        <f t="shared" ref="A1283:A1346" si="20">B1283&amp;C1283</f>
        <v>luebkco012010</v>
      </c>
      <c r="B1283" s="19" t="s">
        <v>1324</v>
      </c>
      <c r="C1283" s="19">
        <v>2010</v>
      </c>
      <c r="D1283" s="19" t="s">
        <v>2334</v>
      </c>
      <c r="E1283" s="19">
        <v>1</v>
      </c>
      <c r="F1283" s="19">
        <v>5</v>
      </c>
      <c r="G1283" s="19">
        <v>2</v>
      </c>
      <c r="H1283" s="19">
        <v>0</v>
      </c>
    </row>
    <row r="1284" spans="1:8" x14ac:dyDescent="0.25">
      <c r="A1284" s="14" t="str">
        <f t="shared" si="20"/>
        <v>lugoju012010</v>
      </c>
      <c r="B1284" s="19" t="s">
        <v>145</v>
      </c>
      <c r="C1284" s="19">
        <v>2010</v>
      </c>
      <c r="D1284" s="19" t="s">
        <v>39</v>
      </c>
      <c r="E1284" s="19">
        <v>93</v>
      </c>
      <c r="F1284" s="19">
        <v>131</v>
      </c>
      <c r="G1284" s="19">
        <v>1</v>
      </c>
      <c r="H1284" s="19">
        <v>26</v>
      </c>
    </row>
    <row r="1285" spans="1:8" x14ac:dyDescent="0.25">
      <c r="A1285" s="14" t="str">
        <f t="shared" si="20"/>
        <v>lugoju012010</v>
      </c>
      <c r="B1285" s="19" t="s">
        <v>145</v>
      </c>
      <c r="C1285" s="19">
        <v>2010</v>
      </c>
      <c r="D1285" s="19" t="s">
        <v>40</v>
      </c>
      <c r="E1285" s="19">
        <v>0</v>
      </c>
      <c r="F1285" s="19">
        <v>1</v>
      </c>
      <c r="G1285" s="19">
        <v>0</v>
      </c>
      <c r="H1285" s="19">
        <v>0</v>
      </c>
    </row>
    <row r="1286" spans="1:8" x14ac:dyDescent="0.25">
      <c r="A1286" s="14" t="str">
        <f t="shared" si="20"/>
        <v>lugoju012010</v>
      </c>
      <c r="B1286" s="19" t="s">
        <v>145</v>
      </c>
      <c r="C1286" s="19">
        <v>2010</v>
      </c>
      <c r="D1286" s="19" t="s">
        <v>2330</v>
      </c>
    </row>
    <row r="1287" spans="1:8" x14ac:dyDescent="0.25">
      <c r="A1287" s="14" t="str">
        <f t="shared" si="20"/>
        <v>lugoju012010</v>
      </c>
      <c r="B1287" s="19" t="s">
        <v>145</v>
      </c>
      <c r="C1287" s="19">
        <v>2010</v>
      </c>
      <c r="D1287" s="19" t="s">
        <v>2331</v>
      </c>
      <c r="E1287" s="19">
        <v>1</v>
      </c>
      <c r="F1287" s="19">
        <v>0</v>
      </c>
      <c r="G1287" s="19">
        <v>0</v>
      </c>
      <c r="H1287" s="19">
        <v>0</v>
      </c>
    </row>
    <row r="1288" spans="1:8" x14ac:dyDescent="0.25">
      <c r="A1288" s="14" t="str">
        <f t="shared" si="20"/>
        <v>lugoju012010</v>
      </c>
      <c r="B1288" s="19" t="s">
        <v>145</v>
      </c>
      <c r="C1288" s="19">
        <v>2010</v>
      </c>
      <c r="D1288" s="19" t="s">
        <v>2333</v>
      </c>
      <c r="E1288" s="19">
        <v>25</v>
      </c>
      <c r="F1288" s="19">
        <v>48</v>
      </c>
      <c r="G1288" s="19">
        <v>1</v>
      </c>
      <c r="H1288" s="19">
        <v>11</v>
      </c>
    </row>
    <row r="1289" spans="1:8" x14ac:dyDescent="0.25">
      <c r="A1289" s="14" t="str">
        <f t="shared" si="20"/>
        <v>lunahe012010</v>
      </c>
      <c r="B1289" s="19" t="s">
        <v>472</v>
      </c>
      <c r="C1289" s="19">
        <v>2010</v>
      </c>
      <c r="D1289" s="19" t="s">
        <v>39</v>
      </c>
      <c r="E1289" s="19">
        <v>1</v>
      </c>
      <c r="F1289" s="19">
        <v>1</v>
      </c>
      <c r="G1289" s="19">
        <v>0</v>
      </c>
      <c r="H1289" s="19">
        <v>0</v>
      </c>
    </row>
    <row r="1290" spans="1:8" x14ac:dyDescent="0.25">
      <c r="A1290" s="14" t="str">
        <f t="shared" si="20"/>
        <v>lunahe012010</v>
      </c>
      <c r="B1290" s="19" t="s">
        <v>472</v>
      </c>
      <c r="C1290" s="19">
        <v>2010</v>
      </c>
      <c r="D1290" s="19" t="s">
        <v>40</v>
      </c>
      <c r="E1290" s="19">
        <v>2</v>
      </c>
      <c r="F1290" s="19">
        <v>5</v>
      </c>
      <c r="G1290" s="19">
        <v>0</v>
      </c>
      <c r="H1290" s="19">
        <v>1</v>
      </c>
    </row>
    <row r="1291" spans="1:8" x14ac:dyDescent="0.25">
      <c r="A1291" s="14" t="str">
        <f t="shared" si="20"/>
        <v>lyonbr012010</v>
      </c>
      <c r="B1291" s="19" t="s">
        <v>255</v>
      </c>
      <c r="C1291" s="19">
        <v>2010</v>
      </c>
      <c r="D1291" s="19" t="s">
        <v>2334</v>
      </c>
      <c r="E1291" s="19">
        <v>12</v>
      </c>
      <c r="F1291" s="19">
        <v>12</v>
      </c>
      <c r="G1291" s="19">
        <v>2</v>
      </c>
      <c r="H1291" s="19">
        <v>0</v>
      </c>
    </row>
    <row r="1292" spans="1:8" x14ac:dyDescent="0.25">
      <c r="A1292" s="14" t="str">
        <f t="shared" si="20"/>
        <v>macdomi012010</v>
      </c>
      <c r="B1292" s="19" t="s">
        <v>256</v>
      </c>
      <c r="C1292" s="19">
        <v>2010</v>
      </c>
      <c r="D1292" s="19" t="s">
        <v>2334</v>
      </c>
      <c r="E1292" s="19">
        <v>1</v>
      </c>
      <c r="F1292" s="19">
        <v>2</v>
      </c>
      <c r="G1292" s="19">
        <v>1</v>
      </c>
      <c r="H1292" s="19">
        <v>0</v>
      </c>
    </row>
    <row r="1293" spans="1:8" x14ac:dyDescent="0.25">
      <c r="A1293" s="14" t="str">
        <f t="shared" si="20"/>
        <v>maclaev012010</v>
      </c>
      <c r="B1293" s="19" t="s">
        <v>1325</v>
      </c>
      <c r="C1293" s="19">
        <v>2010</v>
      </c>
      <c r="D1293" s="19" t="s">
        <v>2334</v>
      </c>
      <c r="E1293" s="19">
        <v>0</v>
      </c>
      <c r="F1293" s="19">
        <v>0</v>
      </c>
      <c r="G1293" s="19">
        <v>0</v>
      </c>
      <c r="H1293" s="19">
        <v>0</v>
      </c>
    </row>
    <row r="1294" spans="1:8" x14ac:dyDescent="0.25">
      <c r="A1294" s="14" t="str">
        <f t="shared" si="20"/>
        <v>madsory012010</v>
      </c>
      <c r="B1294" s="19" t="s">
        <v>388</v>
      </c>
      <c r="C1294" s="19">
        <v>2010</v>
      </c>
      <c r="D1294" s="19" t="s">
        <v>2334</v>
      </c>
      <c r="E1294" s="19">
        <v>2</v>
      </c>
      <c r="F1294" s="19">
        <v>3</v>
      </c>
      <c r="G1294" s="19">
        <v>0</v>
      </c>
      <c r="H1294" s="19">
        <v>0</v>
      </c>
    </row>
    <row r="1295" spans="1:8" x14ac:dyDescent="0.25">
      <c r="A1295" s="14" t="str">
        <f t="shared" si="20"/>
        <v>mahayro012010</v>
      </c>
      <c r="B1295" s="19" t="s">
        <v>146</v>
      </c>
      <c r="C1295" s="19">
        <v>2010</v>
      </c>
      <c r="D1295" s="19" t="s">
        <v>2334</v>
      </c>
      <c r="E1295" s="19">
        <v>2</v>
      </c>
      <c r="F1295" s="19">
        <v>1</v>
      </c>
      <c r="G1295" s="19">
        <v>0</v>
      </c>
      <c r="H1295" s="19">
        <v>0</v>
      </c>
    </row>
    <row r="1296" spans="1:8" x14ac:dyDescent="0.25">
      <c r="A1296" s="14" t="str">
        <f t="shared" si="20"/>
        <v>maholpa012010</v>
      </c>
      <c r="B1296" s="19" t="s">
        <v>567</v>
      </c>
      <c r="C1296" s="19">
        <v>2010</v>
      </c>
      <c r="D1296" s="19" t="s">
        <v>2334</v>
      </c>
      <c r="E1296" s="19">
        <v>12</v>
      </c>
      <c r="F1296" s="19">
        <v>33</v>
      </c>
      <c r="G1296" s="19">
        <v>3</v>
      </c>
      <c r="H1296" s="19">
        <v>2</v>
      </c>
    </row>
    <row r="1297" spans="1:8" x14ac:dyDescent="0.25">
      <c r="A1297" s="14" t="str">
        <f t="shared" si="20"/>
        <v>maiermi012010</v>
      </c>
      <c r="B1297" s="19" t="s">
        <v>680</v>
      </c>
      <c r="C1297" s="19">
        <v>2010</v>
      </c>
      <c r="D1297" s="19" t="s">
        <v>2335</v>
      </c>
      <c r="E1297" s="19">
        <v>1</v>
      </c>
      <c r="F1297" s="19">
        <v>1</v>
      </c>
      <c r="G1297" s="19">
        <v>0</v>
      </c>
      <c r="H1297" s="19">
        <v>0</v>
      </c>
    </row>
    <row r="1298" spans="1:8" x14ac:dyDescent="0.25">
      <c r="A1298" s="14" t="str">
        <f t="shared" si="20"/>
        <v>maiermi012010</v>
      </c>
      <c r="B1298" s="19" t="s">
        <v>680</v>
      </c>
      <c r="C1298" s="19">
        <v>2010</v>
      </c>
      <c r="D1298" s="19" t="s">
        <v>2329</v>
      </c>
    </row>
    <row r="1299" spans="1:8" x14ac:dyDescent="0.25">
      <c r="A1299" s="14" t="str">
        <f t="shared" si="20"/>
        <v>maiermi012010</v>
      </c>
      <c r="B1299" s="19" t="s">
        <v>680</v>
      </c>
      <c r="C1299" s="19">
        <v>2010</v>
      </c>
      <c r="D1299" s="19" t="s">
        <v>2330</v>
      </c>
    </row>
    <row r="1300" spans="1:8" x14ac:dyDescent="0.25">
      <c r="A1300" s="14" t="str">
        <f t="shared" si="20"/>
        <v>maiermi012010</v>
      </c>
      <c r="B1300" s="19" t="s">
        <v>680</v>
      </c>
      <c r="C1300" s="19">
        <v>2010</v>
      </c>
      <c r="D1300" s="19" t="s">
        <v>2331</v>
      </c>
      <c r="E1300" s="19">
        <v>259</v>
      </c>
      <c r="F1300" s="19">
        <v>4</v>
      </c>
      <c r="G1300" s="19">
        <v>5</v>
      </c>
      <c r="H1300" s="19">
        <v>1</v>
      </c>
    </row>
    <row r="1301" spans="1:8" x14ac:dyDescent="0.25">
      <c r="A1301" s="14" t="str">
        <f t="shared" si="20"/>
        <v>maiermi012010</v>
      </c>
      <c r="B1301" s="19" t="s">
        <v>680</v>
      </c>
      <c r="C1301" s="19">
        <v>2010</v>
      </c>
      <c r="D1301" s="19" t="s">
        <v>2332</v>
      </c>
    </row>
    <row r="1302" spans="1:8" x14ac:dyDescent="0.25">
      <c r="A1302" s="14" t="str">
        <f t="shared" si="20"/>
        <v>mainejo012010</v>
      </c>
      <c r="B1302" s="19" t="s">
        <v>473</v>
      </c>
      <c r="C1302" s="19">
        <v>2010</v>
      </c>
      <c r="D1302" s="19" t="s">
        <v>2334</v>
      </c>
      <c r="E1302" s="19">
        <v>1</v>
      </c>
      <c r="F1302" s="19">
        <v>6</v>
      </c>
      <c r="G1302" s="19">
        <v>1</v>
      </c>
      <c r="H1302" s="19">
        <v>0</v>
      </c>
    </row>
    <row r="1303" spans="1:8" x14ac:dyDescent="0.25">
      <c r="A1303" s="14" t="str">
        <f t="shared" si="20"/>
        <v>mainesc012010</v>
      </c>
      <c r="B1303" s="19" t="s">
        <v>1326</v>
      </c>
      <c r="C1303" s="19">
        <v>2010</v>
      </c>
      <c r="D1303" s="19" t="s">
        <v>2334</v>
      </c>
      <c r="E1303" s="19">
        <v>0</v>
      </c>
      <c r="F1303" s="19">
        <v>2</v>
      </c>
      <c r="G1303" s="19">
        <v>0</v>
      </c>
      <c r="H1303" s="19">
        <v>0</v>
      </c>
    </row>
    <row r="1304" spans="1:8" x14ac:dyDescent="0.25">
      <c r="A1304" s="14" t="str">
        <f t="shared" si="20"/>
        <v>majewga012010</v>
      </c>
      <c r="B1304" s="19" t="s">
        <v>474</v>
      </c>
      <c r="C1304" s="19">
        <v>2010</v>
      </c>
      <c r="D1304" s="19" t="s">
        <v>2334</v>
      </c>
      <c r="E1304" s="19">
        <v>1</v>
      </c>
      <c r="F1304" s="19">
        <v>1</v>
      </c>
      <c r="G1304" s="19">
        <v>0</v>
      </c>
      <c r="H1304" s="19">
        <v>0</v>
      </c>
    </row>
    <row r="1305" spans="1:8" x14ac:dyDescent="0.25">
      <c r="A1305" s="14" t="str">
        <f t="shared" si="20"/>
        <v>maldoca032010</v>
      </c>
      <c r="B1305" s="19" t="s">
        <v>681</v>
      </c>
      <c r="C1305" s="19">
        <v>2010</v>
      </c>
      <c r="D1305" s="19" t="s">
        <v>2336</v>
      </c>
      <c r="E1305" s="19">
        <v>10</v>
      </c>
      <c r="F1305" s="19">
        <v>2</v>
      </c>
      <c r="G1305" s="19">
        <v>0</v>
      </c>
      <c r="H1305" s="19">
        <v>0</v>
      </c>
    </row>
    <row r="1306" spans="1:8" x14ac:dyDescent="0.25">
      <c r="A1306" s="14" t="str">
        <f t="shared" si="20"/>
        <v>malonma022010</v>
      </c>
      <c r="B1306" s="19" t="s">
        <v>1125</v>
      </c>
      <c r="C1306" s="19">
        <v>2010</v>
      </c>
      <c r="D1306" s="19" t="s">
        <v>2334</v>
      </c>
      <c r="E1306" s="19">
        <v>1</v>
      </c>
      <c r="F1306" s="19">
        <v>2</v>
      </c>
      <c r="G1306" s="19">
        <v>0</v>
      </c>
      <c r="H1306" s="19">
        <v>0</v>
      </c>
    </row>
    <row r="1307" spans="1:8" x14ac:dyDescent="0.25">
      <c r="A1307" s="14" t="str">
        <f t="shared" si="20"/>
        <v>mangima012010</v>
      </c>
      <c r="B1307" s="19" t="s">
        <v>1327</v>
      </c>
      <c r="C1307" s="19">
        <v>2010</v>
      </c>
      <c r="D1307" s="19" t="s">
        <v>40</v>
      </c>
      <c r="E1307" s="19">
        <v>4</v>
      </c>
      <c r="F1307" s="19">
        <v>14</v>
      </c>
      <c r="G1307" s="19">
        <v>0</v>
      </c>
      <c r="H1307" s="19">
        <v>3</v>
      </c>
    </row>
    <row r="1308" spans="1:8" x14ac:dyDescent="0.25">
      <c r="A1308" s="14" t="str">
        <f t="shared" si="20"/>
        <v>manshje012010</v>
      </c>
      <c r="B1308" s="19" t="s">
        <v>1126</v>
      </c>
      <c r="C1308" s="19">
        <v>2010</v>
      </c>
      <c r="D1308" s="19" t="s">
        <v>2334</v>
      </c>
      <c r="E1308" s="19">
        <v>1</v>
      </c>
      <c r="F1308" s="19">
        <v>4</v>
      </c>
      <c r="G1308" s="19">
        <v>0</v>
      </c>
      <c r="H1308" s="19">
        <v>0</v>
      </c>
    </row>
    <row r="1309" spans="1:8" x14ac:dyDescent="0.25">
      <c r="A1309" s="14" t="str">
        <f t="shared" si="20"/>
        <v>manuero012010</v>
      </c>
      <c r="B1309" s="19" t="s">
        <v>1127</v>
      </c>
      <c r="C1309" s="19">
        <v>2010</v>
      </c>
      <c r="D1309" s="19" t="s">
        <v>2334</v>
      </c>
      <c r="E1309" s="19">
        <v>1</v>
      </c>
      <c r="F1309" s="19">
        <v>1</v>
      </c>
      <c r="G1309" s="19">
        <v>0</v>
      </c>
      <c r="H1309" s="19">
        <v>0</v>
      </c>
    </row>
    <row r="1310" spans="1:8" x14ac:dyDescent="0.25">
      <c r="A1310" s="14" t="str">
        <f t="shared" si="20"/>
        <v>manzeto012010</v>
      </c>
      <c r="B1310" s="19" t="s">
        <v>1128</v>
      </c>
      <c r="C1310" s="19">
        <v>2010</v>
      </c>
      <c r="D1310" s="19" t="s">
        <v>2333</v>
      </c>
      <c r="E1310" s="19">
        <v>121</v>
      </c>
      <c r="F1310" s="19">
        <v>207</v>
      </c>
      <c r="G1310" s="19">
        <v>9</v>
      </c>
      <c r="H1310" s="19">
        <v>41</v>
      </c>
    </row>
    <row r="1311" spans="1:8" x14ac:dyDescent="0.25">
      <c r="A1311" s="14" t="str">
        <f t="shared" si="20"/>
        <v>marcush012010</v>
      </c>
      <c r="B1311" s="19" t="s">
        <v>568</v>
      </c>
      <c r="C1311" s="19">
        <v>2010</v>
      </c>
      <c r="D1311" s="19" t="s">
        <v>2334</v>
      </c>
      <c r="E1311" s="19">
        <v>18</v>
      </c>
      <c r="F1311" s="19">
        <v>24</v>
      </c>
      <c r="G1311" s="19">
        <v>0</v>
      </c>
      <c r="H1311" s="19">
        <v>1</v>
      </c>
    </row>
    <row r="1312" spans="1:8" x14ac:dyDescent="0.25">
      <c r="A1312" s="14" t="str">
        <f t="shared" si="20"/>
        <v>marinjh012010</v>
      </c>
      <c r="B1312" s="19" t="s">
        <v>1328</v>
      </c>
      <c r="C1312" s="19">
        <v>2010</v>
      </c>
      <c r="D1312" s="19" t="s">
        <v>2334</v>
      </c>
      <c r="E1312" s="19">
        <v>1</v>
      </c>
      <c r="F1312" s="19">
        <v>0</v>
      </c>
      <c r="G1312" s="19">
        <v>0</v>
      </c>
      <c r="H1312" s="19">
        <v>0</v>
      </c>
    </row>
    <row r="1313" spans="1:8" x14ac:dyDescent="0.25">
      <c r="A1313" s="14" t="str">
        <f t="shared" si="20"/>
        <v>markani012010</v>
      </c>
      <c r="B1313" s="19" t="s">
        <v>682</v>
      </c>
      <c r="C1313" s="19">
        <v>2010</v>
      </c>
      <c r="D1313" s="19" t="s">
        <v>2331</v>
      </c>
      <c r="E1313" s="19">
        <v>332</v>
      </c>
      <c r="F1313" s="19">
        <v>7</v>
      </c>
      <c r="G1313" s="19">
        <v>3</v>
      </c>
      <c r="H1313" s="19">
        <v>1</v>
      </c>
    </row>
    <row r="1314" spans="1:8" x14ac:dyDescent="0.25">
      <c r="A1314" s="14" t="str">
        <f t="shared" si="20"/>
        <v>markani012010</v>
      </c>
      <c r="B1314" s="19" t="s">
        <v>682</v>
      </c>
      <c r="C1314" s="19">
        <v>2010</v>
      </c>
      <c r="D1314" s="19" t="s">
        <v>2332</v>
      </c>
    </row>
    <row r="1315" spans="1:8" x14ac:dyDescent="0.25">
      <c r="A1315" s="14" t="str">
        <f t="shared" si="20"/>
        <v>marmoca012010</v>
      </c>
      <c r="B1315" s="19" t="s">
        <v>683</v>
      </c>
      <c r="C1315" s="19">
        <v>2010</v>
      </c>
      <c r="D1315" s="19" t="s">
        <v>2334</v>
      </c>
      <c r="E1315" s="19">
        <v>4</v>
      </c>
      <c r="F1315" s="19">
        <v>1</v>
      </c>
      <c r="G1315" s="19">
        <v>0</v>
      </c>
      <c r="H1315" s="19">
        <v>0</v>
      </c>
    </row>
    <row r="1316" spans="1:8" x14ac:dyDescent="0.25">
      <c r="A1316" s="14" t="str">
        <f t="shared" si="20"/>
        <v>marquja012010</v>
      </c>
      <c r="B1316" s="19" t="s">
        <v>147</v>
      </c>
      <c r="C1316" s="19">
        <v>2010</v>
      </c>
      <c r="D1316" s="19" t="s">
        <v>2334</v>
      </c>
      <c r="E1316" s="19">
        <v>5</v>
      </c>
      <c r="F1316" s="19">
        <v>4</v>
      </c>
      <c r="G1316" s="19">
        <v>2</v>
      </c>
      <c r="H1316" s="19">
        <v>0</v>
      </c>
    </row>
    <row r="1317" spans="1:8" x14ac:dyDescent="0.25">
      <c r="A1317" s="14" t="str">
        <f t="shared" si="20"/>
        <v>marquje012010</v>
      </c>
      <c r="B1317" s="19" t="s">
        <v>1329</v>
      </c>
      <c r="C1317" s="19">
        <v>2010</v>
      </c>
      <c r="D1317" s="19" t="s">
        <v>2334</v>
      </c>
      <c r="E1317" s="19">
        <v>0</v>
      </c>
      <c r="F1317" s="19">
        <v>1</v>
      </c>
      <c r="G1317" s="19">
        <v>0</v>
      </c>
      <c r="H1317" s="19">
        <v>0</v>
      </c>
    </row>
    <row r="1318" spans="1:8" x14ac:dyDescent="0.25">
      <c r="A1318" s="14" t="str">
        <f t="shared" si="20"/>
        <v>marshse012010</v>
      </c>
      <c r="B1318" s="19" t="s">
        <v>684</v>
      </c>
      <c r="C1318" s="19">
        <v>2010</v>
      </c>
      <c r="D1318" s="19" t="s">
        <v>2334</v>
      </c>
      <c r="E1318" s="19">
        <v>8</v>
      </c>
      <c r="F1318" s="19">
        <v>6</v>
      </c>
      <c r="G1318" s="19">
        <v>0</v>
      </c>
      <c r="H1318" s="19">
        <v>1</v>
      </c>
    </row>
    <row r="1319" spans="1:8" x14ac:dyDescent="0.25">
      <c r="A1319" s="14" t="str">
        <f t="shared" si="20"/>
        <v>marsolo012010</v>
      </c>
      <c r="B1319" s="19" t="s">
        <v>957</v>
      </c>
      <c r="C1319" s="19">
        <v>2010</v>
      </c>
      <c r="D1319" s="19" t="s">
        <v>2336</v>
      </c>
      <c r="E1319" s="19">
        <v>504</v>
      </c>
      <c r="F1319" s="19">
        <v>44</v>
      </c>
      <c r="G1319" s="19">
        <v>4</v>
      </c>
      <c r="H1319" s="19">
        <v>1</v>
      </c>
    </row>
    <row r="1320" spans="1:8" x14ac:dyDescent="0.25">
      <c r="A1320" s="14" t="str">
        <f t="shared" si="20"/>
        <v>martean012010</v>
      </c>
      <c r="B1320" s="19" t="s">
        <v>569</v>
      </c>
      <c r="C1320" s="19">
        <v>2010</v>
      </c>
      <c r="D1320" s="19" t="s">
        <v>2335</v>
      </c>
      <c r="E1320" s="19">
        <v>186</v>
      </c>
      <c r="F1320" s="19">
        <v>11</v>
      </c>
      <c r="G1320" s="19">
        <v>2</v>
      </c>
      <c r="H1320" s="19">
        <v>17</v>
      </c>
    </row>
    <row r="1321" spans="1:8" x14ac:dyDescent="0.25">
      <c r="A1321" s="14" t="str">
        <f t="shared" si="20"/>
        <v>martean012010</v>
      </c>
      <c r="B1321" s="19" t="s">
        <v>569</v>
      </c>
      <c r="C1321" s="19">
        <v>2010</v>
      </c>
      <c r="D1321" s="19" t="s">
        <v>40</v>
      </c>
      <c r="E1321" s="19">
        <v>21</v>
      </c>
      <c r="F1321" s="19">
        <v>55</v>
      </c>
      <c r="G1321" s="19">
        <v>9</v>
      </c>
      <c r="H1321" s="19">
        <v>6</v>
      </c>
    </row>
    <row r="1322" spans="1:8" x14ac:dyDescent="0.25">
      <c r="A1322" s="14" t="str">
        <f t="shared" si="20"/>
        <v>martean012010</v>
      </c>
      <c r="B1322" s="19" t="s">
        <v>569</v>
      </c>
      <c r="C1322" s="19">
        <v>2010</v>
      </c>
      <c r="D1322" s="19" t="s">
        <v>2334</v>
      </c>
      <c r="E1322" s="19">
        <v>0</v>
      </c>
      <c r="F1322" s="19">
        <v>0</v>
      </c>
      <c r="G1322" s="19">
        <v>0</v>
      </c>
      <c r="H1322" s="19">
        <v>0</v>
      </c>
    </row>
    <row r="1323" spans="1:8" x14ac:dyDescent="0.25">
      <c r="A1323" s="14" t="str">
        <f t="shared" si="20"/>
        <v>marteda012010</v>
      </c>
      <c r="B1323" s="19" t="s">
        <v>257</v>
      </c>
      <c r="C1323" s="19">
        <v>2010</v>
      </c>
      <c r="D1323" s="19" t="s">
        <v>2334</v>
      </c>
      <c r="E1323" s="19">
        <v>0</v>
      </c>
      <c r="F1323" s="19">
        <v>1</v>
      </c>
      <c r="G1323" s="19">
        <v>1</v>
      </c>
      <c r="H1323" s="19">
        <v>0</v>
      </c>
    </row>
    <row r="1324" spans="1:8" x14ac:dyDescent="0.25">
      <c r="A1324" s="14" t="str">
        <f t="shared" si="20"/>
        <v>martevi012010</v>
      </c>
      <c r="B1324" s="19" t="s">
        <v>1129</v>
      </c>
      <c r="C1324" s="19">
        <v>2010</v>
      </c>
      <c r="D1324" s="19" t="s">
        <v>2334</v>
      </c>
      <c r="E1324" s="19">
        <v>0</v>
      </c>
      <c r="F1324" s="19">
        <v>6</v>
      </c>
      <c r="G1324" s="19">
        <v>1</v>
      </c>
      <c r="H1324" s="19">
        <v>1</v>
      </c>
    </row>
    <row r="1325" spans="1:8" x14ac:dyDescent="0.25">
      <c r="A1325" s="14" t="str">
        <f t="shared" si="20"/>
        <v>marticr012010</v>
      </c>
      <c r="B1325" s="19" t="s">
        <v>1130</v>
      </c>
      <c r="C1325" s="19">
        <v>2010</v>
      </c>
      <c r="D1325" s="19" t="s">
        <v>2334</v>
      </c>
      <c r="E1325" s="19">
        <v>2</v>
      </c>
      <c r="F1325" s="19">
        <v>4</v>
      </c>
      <c r="G1325" s="19">
        <v>0</v>
      </c>
      <c r="H1325" s="19">
        <v>0</v>
      </c>
    </row>
    <row r="1326" spans="1:8" x14ac:dyDescent="0.25">
      <c r="A1326" s="14" t="str">
        <f t="shared" si="20"/>
        <v>martife022010</v>
      </c>
      <c r="B1326" s="19" t="s">
        <v>1131</v>
      </c>
      <c r="C1326" s="19">
        <v>2010</v>
      </c>
      <c r="D1326" s="19" t="s">
        <v>2330</v>
      </c>
    </row>
    <row r="1327" spans="1:8" x14ac:dyDescent="0.25">
      <c r="A1327" s="14" t="str">
        <f t="shared" si="20"/>
        <v>martife022010</v>
      </c>
      <c r="B1327" s="19" t="s">
        <v>1131</v>
      </c>
      <c r="C1327" s="19">
        <v>2010</v>
      </c>
      <c r="D1327" s="19" t="s">
        <v>2331</v>
      </c>
      <c r="E1327" s="19">
        <v>7</v>
      </c>
      <c r="F1327" s="19">
        <v>0</v>
      </c>
      <c r="G1327" s="19">
        <v>0</v>
      </c>
      <c r="H1327" s="19">
        <v>0</v>
      </c>
    </row>
    <row r="1328" spans="1:8" x14ac:dyDescent="0.25">
      <c r="A1328" s="14" t="str">
        <f t="shared" si="20"/>
        <v>martife022010</v>
      </c>
      <c r="B1328" s="19" t="s">
        <v>1131</v>
      </c>
      <c r="C1328" s="19">
        <v>2010</v>
      </c>
      <c r="D1328" s="19" t="s">
        <v>2332</v>
      </c>
    </row>
    <row r="1329" spans="1:8" x14ac:dyDescent="0.25">
      <c r="A1329" s="14" t="str">
        <f t="shared" si="20"/>
        <v>martijd012010</v>
      </c>
      <c r="B1329" s="19" t="s">
        <v>1132</v>
      </c>
      <c r="C1329" s="19">
        <v>2010</v>
      </c>
      <c r="D1329" s="19" t="s">
        <v>2334</v>
      </c>
      <c r="E1329" s="19">
        <v>2</v>
      </c>
      <c r="F1329" s="19">
        <v>5</v>
      </c>
      <c r="G1329" s="19">
        <v>0</v>
      </c>
      <c r="H1329" s="19">
        <v>0</v>
      </c>
    </row>
    <row r="1330" spans="1:8" x14ac:dyDescent="0.25">
      <c r="A1330" s="14" t="str">
        <f t="shared" si="20"/>
        <v>martijo072010</v>
      </c>
      <c r="B1330" s="19" t="s">
        <v>1133</v>
      </c>
      <c r="C1330" s="19">
        <v>2010</v>
      </c>
      <c r="D1330" s="19" t="s">
        <v>2334</v>
      </c>
      <c r="E1330" s="19">
        <v>0</v>
      </c>
      <c r="F1330" s="19">
        <v>5</v>
      </c>
      <c r="G1330" s="19">
        <v>0</v>
      </c>
      <c r="H1330" s="19">
        <v>0</v>
      </c>
    </row>
    <row r="1331" spans="1:8" x14ac:dyDescent="0.25">
      <c r="A1331" s="14" t="str">
        <f t="shared" si="20"/>
        <v>martijo072010</v>
      </c>
      <c r="B1331" s="19" t="s">
        <v>1133</v>
      </c>
      <c r="C1331" s="19">
        <v>2010</v>
      </c>
      <c r="D1331" s="19" t="s">
        <v>2334</v>
      </c>
      <c r="E1331" s="19">
        <v>1</v>
      </c>
      <c r="F1331" s="19">
        <v>0</v>
      </c>
      <c r="G1331" s="19">
        <v>0</v>
      </c>
      <c r="H1331" s="19">
        <v>0</v>
      </c>
    </row>
    <row r="1332" spans="1:8" x14ac:dyDescent="0.25">
      <c r="A1332" s="14" t="str">
        <f t="shared" si="20"/>
        <v>martios012010</v>
      </c>
      <c r="B1332" s="19" t="s">
        <v>1330</v>
      </c>
      <c r="C1332" s="19">
        <v>2010</v>
      </c>
      <c r="D1332" s="19" t="s">
        <v>2333</v>
      </c>
      <c r="E1332" s="19">
        <v>10</v>
      </c>
      <c r="F1332" s="19">
        <v>22</v>
      </c>
      <c r="G1332" s="19">
        <v>0</v>
      </c>
      <c r="H1332" s="19">
        <v>3</v>
      </c>
    </row>
    <row r="1333" spans="1:8" x14ac:dyDescent="0.25">
      <c r="A1333" s="14" t="str">
        <f t="shared" si="20"/>
        <v>martiru012010</v>
      </c>
      <c r="B1333" s="19" t="s">
        <v>685</v>
      </c>
      <c r="C1333" s="19">
        <v>2010</v>
      </c>
      <c r="D1333" s="19" t="s">
        <v>2336</v>
      </c>
      <c r="E1333" s="19">
        <v>681</v>
      </c>
      <c r="F1333" s="19">
        <v>59</v>
      </c>
      <c r="G1333" s="19">
        <v>10</v>
      </c>
      <c r="H1333" s="19">
        <v>2</v>
      </c>
    </row>
    <row r="1334" spans="1:8" x14ac:dyDescent="0.25">
      <c r="A1334" s="14" t="str">
        <f t="shared" si="20"/>
        <v>martivi012010</v>
      </c>
      <c r="B1334" s="19" t="s">
        <v>319</v>
      </c>
      <c r="C1334" s="19">
        <v>2010</v>
      </c>
      <c r="D1334" s="19" t="s">
        <v>2335</v>
      </c>
      <c r="E1334" s="19">
        <v>95</v>
      </c>
      <c r="F1334" s="19">
        <v>14</v>
      </c>
      <c r="G1334" s="19">
        <v>2</v>
      </c>
      <c r="H1334" s="19">
        <v>10</v>
      </c>
    </row>
    <row r="1335" spans="1:8" x14ac:dyDescent="0.25">
      <c r="A1335" s="14" t="str">
        <f t="shared" si="20"/>
        <v>martivi012010</v>
      </c>
      <c r="B1335" s="19" t="s">
        <v>319</v>
      </c>
      <c r="C1335" s="19">
        <v>2010</v>
      </c>
      <c r="D1335" s="19" t="s">
        <v>2336</v>
      </c>
      <c r="E1335" s="19">
        <v>778</v>
      </c>
      <c r="F1335" s="19">
        <v>44</v>
      </c>
      <c r="G1335" s="19">
        <v>6</v>
      </c>
      <c r="H1335" s="19">
        <v>2</v>
      </c>
    </row>
    <row r="1336" spans="1:8" x14ac:dyDescent="0.25">
      <c r="A1336" s="14" t="str">
        <f t="shared" si="20"/>
        <v>masseni012010</v>
      </c>
      <c r="B1336" s="19" t="s">
        <v>686</v>
      </c>
      <c r="C1336" s="19">
        <v>2010</v>
      </c>
      <c r="D1336" s="19" t="s">
        <v>2334</v>
      </c>
      <c r="E1336" s="19">
        <v>9</v>
      </c>
      <c r="F1336" s="19">
        <v>4</v>
      </c>
      <c r="G1336" s="19">
        <v>0</v>
      </c>
      <c r="H1336" s="19">
        <v>0</v>
      </c>
    </row>
    <row r="1337" spans="1:8" x14ac:dyDescent="0.25">
      <c r="A1337" s="14" t="str">
        <f t="shared" si="20"/>
        <v>masteju012010</v>
      </c>
      <c r="B1337" s="19" t="s">
        <v>959</v>
      </c>
      <c r="C1337" s="19">
        <v>2010</v>
      </c>
      <c r="D1337" s="19" t="s">
        <v>2334</v>
      </c>
      <c r="E1337" s="19">
        <v>22</v>
      </c>
      <c r="F1337" s="19">
        <v>34</v>
      </c>
      <c r="G1337" s="19">
        <v>5</v>
      </c>
      <c r="H1337" s="19">
        <v>1</v>
      </c>
    </row>
    <row r="1338" spans="1:8" x14ac:dyDescent="0.25">
      <c r="A1338" s="14" t="str">
        <f t="shared" si="20"/>
        <v>matafr012010</v>
      </c>
      <c r="B1338" s="19" t="s">
        <v>1331</v>
      </c>
      <c r="C1338" s="19">
        <v>2010</v>
      </c>
      <c r="D1338" s="19" t="s">
        <v>2334</v>
      </c>
      <c r="E1338" s="19">
        <v>1</v>
      </c>
      <c r="F1338" s="19">
        <v>5</v>
      </c>
      <c r="G1338" s="19">
        <v>1</v>
      </c>
      <c r="H1338" s="19">
        <v>1</v>
      </c>
    </row>
    <row r="1339" spans="1:8" x14ac:dyDescent="0.25">
      <c r="A1339" s="14" t="str">
        <f t="shared" si="20"/>
        <v>mateoma012010</v>
      </c>
      <c r="B1339" s="19" t="s">
        <v>1332</v>
      </c>
      <c r="C1339" s="19">
        <v>2010</v>
      </c>
      <c r="D1339" s="19" t="s">
        <v>2334</v>
      </c>
      <c r="E1339" s="19">
        <v>1</v>
      </c>
      <c r="F1339" s="19">
        <v>2</v>
      </c>
      <c r="G1339" s="19">
        <v>0</v>
      </c>
      <c r="H1339" s="19">
        <v>0</v>
      </c>
    </row>
    <row r="1340" spans="1:8" x14ac:dyDescent="0.25">
      <c r="A1340" s="14" t="str">
        <f t="shared" si="20"/>
        <v>mathejo022010</v>
      </c>
      <c r="B1340" s="19" t="s">
        <v>960</v>
      </c>
      <c r="C1340" s="19">
        <v>2010</v>
      </c>
      <c r="D1340" s="19" t="s">
        <v>2335</v>
      </c>
      <c r="E1340" s="19">
        <v>14</v>
      </c>
      <c r="F1340" s="19">
        <v>0</v>
      </c>
      <c r="G1340" s="19">
        <v>0</v>
      </c>
      <c r="H1340" s="19">
        <v>3</v>
      </c>
    </row>
    <row r="1341" spans="1:8" x14ac:dyDescent="0.25">
      <c r="A1341" s="14" t="str">
        <f t="shared" si="20"/>
        <v>mathejo022010</v>
      </c>
      <c r="B1341" s="19" t="s">
        <v>960</v>
      </c>
      <c r="C1341" s="19">
        <v>2010</v>
      </c>
      <c r="D1341" s="19" t="s">
        <v>40</v>
      </c>
      <c r="E1341" s="19">
        <v>1</v>
      </c>
      <c r="F1341" s="19">
        <v>0</v>
      </c>
      <c r="G1341" s="19">
        <v>0</v>
      </c>
      <c r="H1341" s="19">
        <v>0</v>
      </c>
    </row>
    <row r="1342" spans="1:8" x14ac:dyDescent="0.25">
      <c r="A1342" s="14" t="str">
        <f t="shared" si="20"/>
        <v>mathejo022010</v>
      </c>
      <c r="B1342" s="19" t="s">
        <v>960</v>
      </c>
      <c r="C1342" s="19">
        <v>2010</v>
      </c>
      <c r="D1342" s="19" t="s">
        <v>2329</v>
      </c>
    </row>
    <row r="1343" spans="1:8" x14ac:dyDescent="0.25">
      <c r="A1343" s="14" t="str">
        <f t="shared" si="20"/>
        <v>mathejo022010</v>
      </c>
      <c r="B1343" s="19" t="s">
        <v>960</v>
      </c>
      <c r="C1343" s="19">
        <v>2010</v>
      </c>
      <c r="D1343" s="19" t="s">
        <v>2330</v>
      </c>
    </row>
    <row r="1344" spans="1:8" x14ac:dyDescent="0.25">
      <c r="A1344" s="14" t="str">
        <f t="shared" si="20"/>
        <v>mathejo022010</v>
      </c>
      <c r="B1344" s="19" t="s">
        <v>960</v>
      </c>
      <c r="C1344" s="19">
        <v>2010</v>
      </c>
      <c r="D1344" s="19" t="s">
        <v>2331</v>
      </c>
      <c r="E1344" s="19">
        <v>16</v>
      </c>
      <c r="F1344" s="19">
        <v>0</v>
      </c>
      <c r="G1344" s="19">
        <v>0</v>
      </c>
      <c r="H1344" s="19">
        <v>0</v>
      </c>
    </row>
    <row r="1345" spans="1:8" x14ac:dyDescent="0.25">
      <c r="A1345" s="14" t="str">
        <f t="shared" si="20"/>
        <v>mathejo022010</v>
      </c>
      <c r="B1345" s="19" t="s">
        <v>960</v>
      </c>
      <c r="C1345" s="19">
        <v>2010</v>
      </c>
      <c r="D1345" s="19" t="s">
        <v>2334</v>
      </c>
      <c r="E1345" s="19">
        <v>1</v>
      </c>
      <c r="F1345" s="19">
        <v>0</v>
      </c>
      <c r="G1345" s="19">
        <v>0</v>
      </c>
      <c r="H1345" s="19">
        <v>0</v>
      </c>
    </row>
    <row r="1346" spans="1:8" x14ac:dyDescent="0.25">
      <c r="A1346" s="14" t="str">
        <f t="shared" si="20"/>
        <v>mathejo022010</v>
      </c>
      <c r="B1346" s="19" t="s">
        <v>960</v>
      </c>
      <c r="C1346" s="19">
        <v>2010</v>
      </c>
      <c r="D1346" s="19" t="s">
        <v>2332</v>
      </c>
    </row>
    <row r="1347" spans="1:8" x14ac:dyDescent="0.25">
      <c r="A1347" s="14" t="str">
        <f t="shared" ref="A1347:A1410" si="21">B1347&amp;C1347</f>
        <v>mathido012010</v>
      </c>
      <c r="B1347" s="19" t="s">
        <v>961</v>
      </c>
      <c r="C1347" s="19">
        <v>2010</v>
      </c>
      <c r="D1347" s="19" t="s">
        <v>2334</v>
      </c>
      <c r="E1347" s="19">
        <v>0</v>
      </c>
      <c r="F1347" s="19">
        <v>3</v>
      </c>
      <c r="G1347" s="19">
        <v>0</v>
      </c>
      <c r="H1347" s="19">
        <v>1</v>
      </c>
    </row>
    <row r="1348" spans="1:8" x14ac:dyDescent="0.25">
      <c r="A1348" s="14" t="str">
        <f t="shared" si="21"/>
        <v>mathije012010</v>
      </c>
      <c r="B1348" s="19" t="s">
        <v>570</v>
      </c>
      <c r="C1348" s="19">
        <v>2010</v>
      </c>
      <c r="D1348" s="19" t="s">
        <v>2336</v>
      </c>
      <c r="E1348" s="19">
        <v>433</v>
      </c>
      <c r="F1348" s="19">
        <v>36</v>
      </c>
      <c r="G1348" s="19">
        <v>7</v>
      </c>
      <c r="H1348" s="19">
        <v>2</v>
      </c>
    </row>
    <row r="1349" spans="1:8" x14ac:dyDescent="0.25">
      <c r="A1349" s="14" t="str">
        <f t="shared" si="21"/>
        <v>mathisc012010</v>
      </c>
      <c r="B1349" s="19" t="s">
        <v>687</v>
      </c>
      <c r="C1349" s="19">
        <v>2010</v>
      </c>
      <c r="D1349" s="19" t="s">
        <v>2334</v>
      </c>
      <c r="E1349" s="19">
        <v>0</v>
      </c>
      <c r="F1349" s="19">
        <v>0</v>
      </c>
      <c r="G1349" s="19">
        <v>0</v>
      </c>
      <c r="H1349" s="19">
        <v>0</v>
      </c>
    </row>
    <row r="1350" spans="1:8" x14ac:dyDescent="0.25">
      <c r="A1350" s="14" t="str">
        <f t="shared" si="21"/>
        <v>matsuda012010</v>
      </c>
      <c r="B1350" s="19" t="s">
        <v>820</v>
      </c>
      <c r="C1350" s="19">
        <v>2010</v>
      </c>
      <c r="D1350" s="19" t="s">
        <v>2334</v>
      </c>
      <c r="E1350" s="19">
        <v>8</v>
      </c>
      <c r="F1350" s="19">
        <v>12</v>
      </c>
      <c r="G1350" s="19">
        <v>2</v>
      </c>
      <c r="H1350" s="19">
        <v>2</v>
      </c>
    </row>
    <row r="1351" spans="1:8" x14ac:dyDescent="0.25">
      <c r="A1351" s="14" t="str">
        <f t="shared" si="21"/>
        <v>matsuhi012010</v>
      </c>
      <c r="B1351" s="19" t="s">
        <v>389</v>
      </c>
      <c r="C1351" s="19">
        <v>2010</v>
      </c>
      <c r="D1351" s="19" t="s">
        <v>2330</v>
      </c>
    </row>
    <row r="1352" spans="1:8" x14ac:dyDescent="0.25">
      <c r="A1352" s="14" t="str">
        <f t="shared" si="21"/>
        <v>matsuhi012010</v>
      </c>
      <c r="B1352" s="19" t="s">
        <v>389</v>
      </c>
      <c r="C1352" s="19">
        <v>2010</v>
      </c>
      <c r="D1352" s="19" t="s">
        <v>2331</v>
      </c>
      <c r="E1352" s="19">
        <v>16</v>
      </c>
      <c r="F1352" s="19">
        <v>1</v>
      </c>
      <c r="G1352" s="19">
        <v>0</v>
      </c>
      <c r="H1352" s="19">
        <v>0</v>
      </c>
    </row>
    <row r="1353" spans="1:8" x14ac:dyDescent="0.25">
      <c r="A1353" s="14" t="str">
        <f t="shared" si="21"/>
        <v>matsuka012010</v>
      </c>
      <c r="B1353" s="19" t="s">
        <v>475</v>
      </c>
      <c r="C1353" s="19">
        <v>2010</v>
      </c>
      <c r="D1353" s="19" t="s">
        <v>39</v>
      </c>
      <c r="E1353" s="19">
        <v>42</v>
      </c>
      <c r="F1353" s="19">
        <v>56</v>
      </c>
      <c r="G1353" s="19">
        <v>1</v>
      </c>
      <c r="H1353" s="19">
        <v>12</v>
      </c>
    </row>
    <row r="1354" spans="1:8" x14ac:dyDescent="0.25">
      <c r="A1354" s="14" t="str">
        <f t="shared" si="21"/>
        <v>matthga022010</v>
      </c>
      <c r="B1354" s="19" t="s">
        <v>148</v>
      </c>
      <c r="C1354" s="19">
        <v>2010</v>
      </c>
      <c r="D1354" s="19" t="s">
        <v>2329</v>
      </c>
    </row>
    <row r="1355" spans="1:8" x14ac:dyDescent="0.25">
      <c r="A1355" s="14" t="str">
        <f t="shared" si="21"/>
        <v>matthga022010</v>
      </c>
      <c r="B1355" s="19" t="s">
        <v>148</v>
      </c>
      <c r="C1355" s="19">
        <v>2010</v>
      </c>
      <c r="D1355" s="19" t="s">
        <v>2330</v>
      </c>
    </row>
    <row r="1356" spans="1:8" x14ac:dyDescent="0.25">
      <c r="A1356" s="14" t="str">
        <f t="shared" si="21"/>
        <v>matthga022010</v>
      </c>
      <c r="B1356" s="19" t="s">
        <v>148</v>
      </c>
      <c r="C1356" s="19">
        <v>2010</v>
      </c>
      <c r="D1356" s="19" t="s">
        <v>2331</v>
      </c>
      <c r="E1356" s="19">
        <v>31</v>
      </c>
      <c r="F1356" s="19">
        <v>1</v>
      </c>
      <c r="G1356" s="19">
        <v>0</v>
      </c>
      <c r="H1356" s="19">
        <v>0</v>
      </c>
    </row>
    <row r="1357" spans="1:8" x14ac:dyDescent="0.25">
      <c r="A1357" s="14" t="str">
        <f t="shared" si="21"/>
        <v>matthga022010</v>
      </c>
      <c r="B1357" s="19" t="s">
        <v>148</v>
      </c>
      <c r="C1357" s="19">
        <v>2010</v>
      </c>
      <c r="D1357" s="19" t="s">
        <v>2332</v>
      </c>
    </row>
    <row r="1358" spans="1:8" x14ac:dyDescent="0.25">
      <c r="A1358" s="14" t="str">
        <f t="shared" si="21"/>
        <v>matusbr012010</v>
      </c>
      <c r="B1358" s="19" t="s">
        <v>1134</v>
      </c>
      <c r="C1358" s="19">
        <v>2010</v>
      </c>
      <c r="D1358" s="19" t="s">
        <v>2334</v>
      </c>
      <c r="E1358" s="19">
        <v>8</v>
      </c>
      <c r="F1358" s="19">
        <v>21</v>
      </c>
      <c r="G1358" s="19">
        <v>1</v>
      </c>
      <c r="H1358" s="19">
        <v>1</v>
      </c>
    </row>
    <row r="1359" spans="1:8" x14ac:dyDescent="0.25">
      <c r="A1359" s="14" t="str">
        <f t="shared" si="21"/>
        <v>mauerjo012010</v>
      </c>
      <c r="B1359" s="19" t="s">
        <v>476</v>
      </c>
      <c r="C1359" s="19">
        <v>2010</v>
      </c>
      <c r="D1359" s="19" t="s">
        <v>2336</v>
      </c>
      <c r="E1359" s="19">
        <v>696</v>
      </c>
      <c r="F1359" s="19">
        <v>34</v>
      </c>
      <c r="G1359" s="19">
        <v>3</v>
      </c>
      <c r="H1359" s="19">
        <v>3</v>
      </c>
    </row>
    <row r="1360" spans="1:8" x14ac:dyDescent="0.25">
      <c r="A1360" s="14" t="str">
        <f t="shared" si="21"/>
        <v>maxweju012010</v>
      </c>
      <c r="B1360" s="19" t="s">
        <v>821</v>
      </c>
      <c r="C1360" s="19">
        <v>2010</v>
      </c>
      <c r="D1360" s="19" t="s">
        <v>2329</v>
      </c>
    </row>
    <row r="1361" spans="1:8" x14ac:dyDescent="0.25">
      <c r="A1361" s="14" t="str">
        <f t="shared" si="21"/>
        <v>maxweju012010</v>
      </c>
      <c r="B1361" s="19" t="s">
        <v>821</v>
      </c>
      <c r="C1361" s="19">
        <v>2010</v>
      </c>
      <c r="D1361" s="19" t="s">
        <v>2330</v>
      </c>
    </row>
    <row r="1362" spans="1:8" x14ac:dyDescent="0.25">
      <c r="A1362" s="14" t="str">
        <f t="shared" si="21"/>
        <v>maxweju012010</v>
      </c>
      <c r="B1362" s="19" t="s">
        <v>821</v>
      </c>
      <c r="C1362" s="19">
        <v>2010</v>
      </c>
      <c r="D1362" s="19" t="s">
        <v>2331</v>
      </c>
      <c r="E1362" s="19">
        <v>73</v>
      </c>
      <c r="F1362" s="19">
        <v>4</v>
      </c>
      <c r="G1362" s="19">
        <v>2</v>
      </c>
      <c r="H1362" s="19">
        <v>1</v>
      </c>
    </row>
    <row r="1363" spans="1:8" x14ac:dyDescent="0.25">
      <c r="A1363" s="14" t="str">
        <f t="shared" si="21"/>
        <v>maxweju012010</v>
      </c>
      <c r="B1363" s="19" t="s">
        <v>821</v>
      </c>
      <c r="C1363" s="19">
        <v>2010</v>
      </c>
      <c r="D1363" s="19" t="s">
        <v>2332</v>
      </c>
    </row>
    <row r="1364" spans="1:8" x14ac:dyDescent="0.25">
      <c r="A1364" s="14" t="str">
        <f t="shared" si="21"/>
        <v>mayayu012010</v>
      </c>
      <c r="B1364" s="19" t="s">
        <v>1333</v>
      </c>
      <c r="C1364" s="19">
        <v>2010</v>
      </c>
      <c r="D1364" s="19" t="s">
        <v>2334</v>
      </c>
      <c r="E1364" s="19">
        <v>1</v>
      </c>
      <c r="F1364" s="19">
        <v>4</v>
      </c>
      <c r="G1364" s="19">
        <v>0</v>
      </c>
      <c r="H1364" s="19">
        <v>0</v>
      </c>
    </row>
    <row r="1365" spans="1:8" x14ac:dyDescent="0.25">
      <c r="A1365" s="14" t="str">
        <f t="shared" si="21"/>
        <v>maybejo022010</v>
      </c>
      <c r="B1365" s="19" t="s">
        <v>1135</v>
      </c>
      <c r="C1365" s="19">
        <v>2010</v>
      </c>
      <c r="D1365" s="19" t="s">
        <v>2329</v>
      </c>
    </row>
    <row r="1366" spans="1:8" x14ac:dyDescent="0.25">
      <c r="A1366" s="14" t="str">
        <f t="shared" si="21"/>
        <v>maybejo022010</v>
      </c>
      <c r="B1366" s="19" t="s">
        <v>1135</v>
      </c>
      <c r="C1366" s="19">
        <v>2010</v>
      </c>
      <c r="D1366" s="19" t="s">
        <v>2331</v>
      </c>
      <c r="E1366" s="19">
        <v>2</v>
      </c>
      <c r="F1366" s="19">
        <v>0</v>
      </c>
      <c r="G1366" s="19">
        <v>0</v>
      </c>
      <c r="H1366" s="19">
        <v>0</v>
      </c>
    </row>
    <row r="1367" spans="1:8" x14ac:dyDescent="0.25">
      <c r="A1367" s="14" t="str">
        <f t="shared" si="21"/>
        <v>maybejo022010</v>
      </c>
      <c r="B1367" s="19" t="s">
        <v>1135</v>
      </c>
      <c r="C1367" s="19">
        <v>2010</v>
      </c>
      <c r="D1367" s="19" t="s">
        <v>2332</v>
      </c>
    </row>
    <row r="1368" spans="1:8" x14ac:dyDescent="0.25">
      <c r="A1368" s="14" t="str">
        <f t="shared" si="21"/>
        <v>maybica012010</v>
      </c>
      <c r="B1368" s="19" t="s">
        <v>822</v>
      </c>
      <c r="C1368" s="19">
        <v>2010</v>
      </c>
      <c r="D1368" s="19" t="s">
        <v>2329</v>
      </c>
    </row>
    <row r="1369" spans="1:8" x14ac:dyDescent="0.25">
      <c r="A1369" s="14" t="str">
        <f t="shared" si="21"/>
        <v>maybica012010</v>
      </c>
      <c r="B1369" s="19" t="s">
        <v>822</v>
      </c>
      <c r="C1369" s="19">
        <v>2010</v>
      </c>
      <c r="D1369" s="19" t="s">
        <v>2331</v>
      </c>
      <c r="E1369" s="19">
        <v>215</v>
      </c>
      <c r="F1369" s="19">
        <v>4</v>
      </c>
      <c r="G1369" s="19">
        <v>4</v>
      </c>
      <c r="H1369" s="19">
        <v>3</v>
      </c>
    </row>
    <row r="1370" spans="1:8" x14ac:dyDescent="0.25">
      <c r="A1370" s="14" t="str">
        <f t="shared" si="21"/>
        <v>maylu012010</v>
      </c>
      <c r="B1370" s="19" t="s">
        <v>1334</v>
      </c>
      <c r="C1370" s="19">
        <v>2010</v>
      </c>
      <c r="D1370" s="19" t="s">
        <v>2336</v>
      </c>
      <c r="E1370" s="19">
        <v>60</v>
      </c>
      <c r="F1370" s="19">
        <v>3</v>
      </c>
      <c r="G1370" s="19">
        <v>0</v>
      </c>
      <c r="H1370" s="19">
        <v>0</v>
      </c>
    </row>
    <row r="1371" spans="1:8" x14ac:dyDescent="0.25">
      <c r="A1371" s="14" t="str">
        <f t="shared" si="21"/>
        <v>mazzavi012010</v>
      </c>
      <c r="B1371" s="19" t="s">
        <v>1136</v>
      </c>
      <c r="C1371" s="19">
        <v>2010</v>
      </c>
      <c r="D1371" s="19" t="s">
        <v>2334</v>
      </c>
      <c r="E1371" s="19">
        <v>5</v>
      </c>
      <c r="F1371" s="19">
        <v>11</v>
      </c>
      <c r="G1371" s="19">
        <v>2</v>
      </c>
      <c r="H1371" s="19">
        <v>3</v>
      </c>
    </row>
    <row r="1372" spans="1:8" x14ac:dyDescent="0.25">
      <c r="A1372" s="14" t="str">
        <f t="shared" si="21"/>
        <v>mcanupa012010</v>
      </c>
      <c r="B1372" s="19" t="s">
        <v>571</v>
      </c>
      <c r="C1372" s="19">
        <v>2010</v>
      </c>
      <c r="D1372" s="19" t="s">
        <v>2335</v>
      </c>
      <c r="E1372" s="19">
        <v>45</v>
      </c>
      <c r="F1372" s="19">
        <v>0</v>
      </c>
      <c r="G1372" s="19">
        <v>1</v>
      </c>
      <c r="H1372" s="19">
        <v>3</v>
      </c>
    </row>
    <row r="1373" spans="1:8" x14ac:dyDescent="0.25">
      <c r="A1373" s="14" t="str">
        <f t="shared" si="21"/>
        <v>mccanbr012010</v>
      </c>
      <c r="B1373" s="19" t="s">
        <v>572</v>
      </c>
      <c r="C1373" s="19">
        <v>2010</v>
      </c>
      <c r="D1373" s="19" t="s">
        <v>2336</v>
      </c>
      <c r="E1373" s="19">
        <v>972</v>
      </c>
      <c r="F1373" s="19">
        <v>64</v>
      </c>
      <c r="G1373" s="19">
        <v>14</v>
      </c>
      <c r="H1373" s="19">
        <v>12</v>
      </c>
    </row>
    <row r="1374" spans="1:8" x14ac:dyDescent="0.25">
      <c r="A1374" s="14" t="str">
        <f t="shared" si="21"/>
        <v>mccleky012010</v>
      </c>
      <c r="B1374" s="19" t="s">
        <v>963</v>
      </c>
      <c r="C1374" s="19">
        <v>2010</v>
      </c>
      <c r="D1374" s="19" t="s">
        <v>2334</v>
      </c>
      <c r="E1374" s="19">
        <v>4</v>
      </c>
      <c r="F1374" s="19">
        <v>8</v>
      </c>
      <c r="G1374" s="19">
        <v>0</v>
      </c>
      <c r="H1374" s="19">
        <v>0</v>
      </c>
    </row>
    <row r="1375" spans="1:8" x14ac:dyDescent="0.25">
      <c r="A1375" s="14" t="str">
        <f t="shared" si="21"/>
        <v>mcclemi012010</v>
      </c>
      <c r="B1375" s="19" t="s">
        <v>1335</v>
      </c>
      <c r="C1375" s="19">
        <v>2010</v>
      </c>
      <c r="D1375" s="19" t="s">
        <v>2334</v>
      </c>
      <c r="E1375" s="19">
        <v>1</v>
      </c>
      <c r="F1375" s="19">
        <v>3</v>
      </c>
      <c r="G1375" s="19">
        <v>0</v>
      </c>
      <c r="H1375" s="19">
        <v>0</v>
      </c>
    </row>
    <row r="1376" spans="1:8" x14ac:dyDescent="0.25">
      <c r="A1376" s="14" t="str">
        <f t="shared" si="21"/>
        <v>mccoymi012010</v>
      </c>
      <c r="B1376" s="19" t="s">
        <v>1137</v>
      </c>
      <c r="C1376" s="19">
        <v>2010</v>
      </c>
      <c r="D1376" s="19" t="s">
        <v>39</v>
      </c>
      <c r="E1376" s="19">
        <v>10</v>
      </c>
      <c r="F1376" s="19">
        <v>31</v>
      </c>
      <c r="G1376" s="19">
        <v>0</v>
      </c>
      <c r="H1376" s="19">
        <v>7</v>
      </c>
    </row>
    <row r="1377" spans="1:8" x14ac:dyDescent="0.25">
      <c r="A1377" s="14" t="str">
        <f t="shared" si="21"/>
        <v>mccoymi012010</v>
      </c>
      <c r="B1377" s="19" t="s">
        <v>1137</v>
      </c>
      <c r="C1377" s="19">
        <v>2010</v>
      </c>
      <c r="D1377" s="19" t="s">
        <v>40</v>
      </c>
      <c r="E1377" s="19">
        <v>0</v>
      </c>
      <c r="F1377" s="19">
        <v>2</v>
      </c>
      <c r="G1377" s="19">
        <v>0</v>
      </c>
      <c r="H1377" s="19">
        <v>0</v>
      </c>
    </row>
    <row r="1378" spans="1:8" x14ac:dyDescent="0.25">
      <c r="A1378" s="14" t="str">
        <f t="shared" si="21"/>
        <v>mccoymi012010</v>
      </c>
      <c r="B1378" s="19" t="s">
        <v>1137</v>
      </c>
      <c r="C1378" s="19">
        <v>2010</v>
      </c>
      <c r="D1378" s="19" t="s">
        <v>2329</v>
      </c>
    </row>
    <row r="1379" spans="1:8" x14ac:dyDescent="0.25">
      <c r="A1379" s="14" t="str">
        <f t="shared" si="21"/>
        <v>mccoymi012010</v>
      </c>
      <c r="B1379" s="19" t="s">
        <v>1137</v>
      </c>
      <c r="C1379" s="19">
        <v>2010</v>
      </c>
      <c r="D1379" s="19" t="s">
        <v>2330</v>
      </c>
    </row>
    <row r="1380" spans="1:8" x14ac:dyDescent="0.25">
      <c r="A1380" s="14" t="str">
        <f t="shared" si="21"/>
        <v>mccoymi012010</v>
      </c>
      <c r="B1380" s="19" t="s">
        <v>1137</v>
      </c>
      <c r="C1380" s="19">
        <v>2010</v>
      </c>
      <c r="D1380" s="19" t="s">
        <v>2331</v>
      </c>
      <c r="E1380" s="19">
        <v>25</v>
      </c>
      <c r="F1380" s="19">
        <v>0</v>
      </c>
      <c r="G1380" s="19">
        <v>1</v>
      </c>
      <c r="H1380" s="19">
        <v>0</v>
      </c>
    </row>
    <row r="1381" spans="1:8" x14ac:dyDescent="0.25">
      <c r="A1381" s="14" t="str">
        <f t="shared" si="21"/>
        <v>mccoymi012010</v>
      </c>
      <c r="B1381" s="19" t="s">
        <v>1137</v>
      </c>
      <c r="C1381" s="19">
        <v>2010</v>
      </c>
      <c r="D1381" s="19" t="s">
        <v>2332</v>
      </c>
    </row>
    <row r="1382" spans="1:8" x14ac:dyDescent="0.25">
      <c r="A1382" s="14" t="str">
        <f t="shared" si="21"/>
        <v>mccoymi012010</v>
      </c>
      <c r="B1382" s="19" t="s">
        <v>1137</v>
      </c>
      <c r="C1382" s="19">
        <v>2010</v>
      </c>
      <c r="D1382" s="19" t="s">
        <v>2333</v>
      </c>
      <c r="E1382" s="19">
        <v>10</v>
      </c>
      <c r="F1382" s="19">
        <v>10</v>
      </c>
      <c r="G1382" s="19">
        <v>1</v>
      </c>
      <c r="H1382" s="19">
        <v>1</v>
      </c>
    </row>
    <row r="1383" spans="1:8" x14ac:dyDescent="0.25">
      <c r="A1383" s="14" t="str">
        <f t="shared" si="21"/>
        <v>mccutan012010</v>
      </c>
      <c r="B1383" s="19" t="s">
        <v>1138</v>
      </c>
      <c r="C1383" s="19">
        <v>2010</v>
      </c>
      <c r="D1383" s="19" t="s">
        <v>2329</v>
      </c>
    </row>
    <row r="1384" spans="1:8" x14ac:dyDescent="0.25">
      <c r="A1384" s="14" t="str">
        <f t="shared" si="21"/>
        <v>mccutan012010</v>
      </c>
      <c r="B1384" s="19" t="s">
        <v>1138</v>
      </c>
      <c r="C1384" s="19">
        <v>2010</v>
      </c>
      <c r="D1384" s="19" t="s">
        <v>2331</v>
      </c>
      <c r="E1384" s="19">
        <v>373</v>
      </c>
      <c r="F1384" s="19">
        <v>8</v>
      </c>
      <c r="G1384" s="19">
        <v>5</v>
      </c>
      <c r="H1384" s="19">
        <v>2</v>
      </c>
    </row>
    <row r="1385" spans="1:8" x14ac:dyDescent="0.25">
      <c r="A1385" s="14" t="str">
        <f t="shared" si="21"/>
        <v>mccutda012010</v>
      </c>
      <c r="B1385" s="19" t="s">
        <v>1139</v>
      </c>
      <c r="C1385" s="19">
        <v>2010</v>
      </c>
      <c r="D1385" s="19" t="s">
        <v>2334</v>
      </c>
      <c r="E1385" s="19">
        <v>9</v>
      </c>
      <c r="F1385" s="19">
        <v>12</v>
      </c>
      <c r="G1385" s="19">
        <v>1</v>
      </c>
      <c r="H1385" s="19">
        <v>2</v>
      </c>
    </row>
    <row r="1386" spans="1:8" x14ac:dyDescent="0.25">
      <c r="A1386" s="14" t="str">
        <f t="shared" si="21"/>
        <v>mcdonda022010</v>
      </c>
      <c r="B1386" s="19" t="s">
        <v>477</v>
      </c>
      <c r="C1386" s="19">
        <v>2010</v>
      </c>
      <c r="D1386" s="19" t="s">
        <v>2329</v>
      </c>
    </row>
    <row r="1387" spans="1:8" x14ac:dyDescent="0.25">
      <c r="A1387" s="14" t="str">
        <f t="shared" si="21"/>
        <v>mcdonda022010</v>
      </c>
      <c r="B1387" s="19" t="s">
        <v>477</v>
      </c>
      <c r="C1387" s="19">
        <v>2010</v>
      </c>
      <c r="D1387" s="19" t="s">
        <v>2330</v>
      </c>
    </row>
    <row r="1388" spans="1:8" x14ac:dyDescent="0.25">
      <c r="A1388" s="14" t="str">
        <f t="shared" si="21"/>
        <v>mcdonda022010</v>
      </c>
      <c r="B1388" s="19" t="s">
        <v>477</v>
      </c>
      <c r="C1388" s="19">
        <v>2010</v>
      </c>
      <c r="D1388" s="19" t="s">
        <v>2331</v>
      </c>
      <c r="E1388" s="19">
        <v>187</v>
      </c>
      <c r="F1388" s="19">
        <v>9</v>
      </c>
      <c r="G1388" s="19">
        <v>2</v>
      </c>
      <c r="H1388" s="19">
        <v>1</v>
      </c>
    </row>
    <row r="1389" spans="1:8" x14ac:dyDescent="0.25">
      <c r="A1389" s="14" t="str">
        <f t="shared" si="21"/>
        <v>mcdonda022010</v>
      </c>
      <c r="B1389" s="19" t="s">
        <v>477</v>
      </c>
      <c r="C1389" s="19">
        <v>2010</v>
      </c>
      <c r="D1389" s="19" t="s">
        <v>2332</v>
      </c>
    </row>
    <row r="1390" spans="1:8" x14ac:dyDescent="0.25">
      <c r="A1390" s="14" t="str">
        <f t="shared" si="21"/>
        <v>mcdonja032010</v>
      </c>
      <c r="B1390" s="19" t="s">
        <v>964</v>
      </c>
      <c r="C1390" s="19">
        <v>2010</v>
      </c>
      <c r="D1390" s="19" t="s">
        <v>2334</v>
      </c>
      <c r="E1390" s="19">
        <v>1</v>
      </c>
      <c r="F1390" s="19">
        <v>1</v>
      </c>
      <c r="G1390" s="19">
        <v>0</v>
      </c>
      <c r="H1390" s="19">
        <v>0</v>
      </c>
    </row>
    <row r="1391" spans="1:8" x14ac:dyDescent="0.25">
      <c r="A1391" s="14" t="str">
        <f t="shared" si="21"/>
        <v>mcdonja032010</v>
      </c>
      <c r="B1391" s="19" t="s">
        <v>964</v>
      </c>
      <c r="C1391" s="19">
        <v>2010</v>
      </c>
      <c r="D1391" s="19" t="s">
        <v>2334</v>
      </c>
      <c r="E1391" s="19">
        <v>5</v>
      </c>
      <c r="F1391" s="19">
        <v>7</v>
      </c>
      <c r="G1391" s="19">
        <v>1</v>
      </c>
      <c r="H1391" s="19">
        <v>1</v>
      </c>
    </row>
    <row r="1392" spans="1:8" x14ac:dyDescent="0.25">
      <c r="A1392" s="14" t="str">
        <f t="shared" si="21"/>
        <v>mcdonjo032010</v>
      </c>
      <c r="B1392" s="19" t="s">
        <v>149</v>
      </c>
      <c r="C1392" s="19">
        <v>2010</v>
      </c>
      <c r="D1392" s="19" t="s">
        <v>39</v>
      </c>
      <c r="E1392" s="19">
        <v>32</v>
      </c>
      <c r="F1392" s="19">
        <v>50</v>
      </c>
      <c r="G1392" s="19">
        <v>1</v>
      </c>
      <c r="H1392" s="19">
        <v>20</v>
      </c>
    </row>
    <row r="1393" spans="1:8" x14ac:dyDescent="0.25">
      <c r="A1393" s="14" t="str">
        <f t="shared" si="21"/>
        <v>mcdonjo032010</v>
      </c>
      <c r="B1393" s="19" t="s">
        <v>149</v>
      </c>
      <c r="C1393" s="19">
        <v>2010</v>
      </c>
      <c r="D1393" s="19" t="s">
        <v>40</v>
      </c>
      <c r="E1393" s="19">
        <v>11</v>
      </c>
      <c r="F1393" s="19">
        <v>26</v>
      </c>
      <c r="G1393" s="19">
        <v>3</v>
      </c>
      <c r="H1393" s="19">
        <v>3</v>
      </c>
    </row>
    <row r="1394" spans="1:8" x14ac:dyDescent="0.25">
      <c r="A1394" s="14" t="str">
        <f t="shared" si="21"/>
        <v>mcdonjo032010</v>
      </c>
      <c r="B1394" s="19" t="s">
        <v>149</v>
      </c>
      <c r="C1394" s="19">
        <v>2010</v>
      </c>
      <c r="D1394" s="19" t="s">
        <v>2330</v>
      </c>
    </row>
    <row r="1395" spans="1:8" x14ac:dyDescent="0.25">
      <c r="A1395" s="14" t="str">
        <f t="shared" si="21"/>
        <v>mcdonjo032010</v>
      </c>
      <c r="B1395" s="19" t="s">
        <v>149</v>
      </c>
      <c r="C1395" s="19">
        <v>2010</v>
      </c>
      <c r="D1395" s="19" t="s">
        <v>2331</v>
      </c>
      <c r="E1395" s="19">
        <v>2</v>
      </c>
      <c r="F1395" s="19">
        <v>0</v>
      </c>
      <c r="G1395" s="19">
        <v>0</v>
      </c>
      <c r="H1395" s="19">
        <v>0</v>
      </c>
    </row>
    <row r="1396" spans="1:8" x14ac:dyDescent="0.25">
      <c r="A1396" s="14" t="str">
        <f t="shared" si="21"/>
        <v>mcdonjo032010</v>
      </c>
      <c r="B1396" s="19" t="s">
        <v>149</v>
      </c>
      <c r="C1396" s="19">
        <v>2010</v>
      </c>
      <c r="D1396" s="19" t="s">
        <v>2333</v>
      </c>
      <c r="E1396" s="19">
        <v>24</v>
      </c>
      <c r="F1396" s="19">
        <v>42</v>
      </c>
      <c r="G1396" s="19">
        <v>1</v>
      </c>
      <c r="H1396" s="19">
        <v>13</v>
      </c>
    </row>
    <row r="1397" spans="1:8" x14ac:dyDescent="0.25">
      <c r="A1397" s="14" t="str">
        <f t="shared" si="21"/>
        <v>mcgeeja012010</v>
      </c>
      <c r="B1397" s="19" t="s">
        <v>1336</v>
      </c>
      <c r="C1397" s="19">
        <v>2010</v>
      </c>
      <c r="D1397" s="19" t="s">
        <v>2334</v>
      </c>
      <c r="E1397" s="19">
        <v>0</v>
      </c>
      <c r="F1397" s="19">
        <v>1</v>
      </c>
      <c r="G1397" s="19">
        <v>0</v>
      </c>
      <c r="H1397" s="19">
        <v>0</v>
      </c>
    </row>
    <row r="1398" spans="1:8" x14ac:dyDescent="0.25">
      <c r="A1398" s="14" t="str">
        <f t="shared" si="21"/>
        <v>mcgehca012010</v>
      </c>
      <c r="B1398" s="19" t="s">
        <v>965</v>
      </c>
      <c r="C1398" s="19">
        <v>2010</v>
      </c>
      <c r="D1398" s="19" t="s">
        <v>2335</v>
      </c>
      <c r="E1398" s="19">
        <v>12</v>
      </c>
      <c r="F1398" s="19">
        <v>0</v>
      </c>
      <c r="G1398" s="19">
        <v>0</v>
      </c>
      <c r="H1398" s="19">
        <v>3</v>
      </c>
    </row>
    <row r="1399" spans="1:8" x14ac:dyDescent="0.25">
      <c r="A1399" s="14" t="str">
        <f t="shared" si="21"/>
        <v>mcgehca012010</v>
      </c>
      <c r="B1399" s="19" t="s">
        <v>965</v>
      </c>
      <c r="C1399" s="19">
        <v>2010</v>
      </c>
      <c r="D1399" s="19" t="s">
        <v>40</v>
      </c>
      <c r="E1399" s="19">
        <v>81</v>
      </c>
      <c r="F1399" s="19">
        <v>268</v>
      </c>
      <c r="G1399" s="19">
        <v>17</v>
      </c>
      <c r="H1399" s="19">
        <v>31</v>
      </c>
    </row>
    <row r="1400" spans="1:8" x14ac:dyDescent="0.25">
      <c r="A1400" s="14" t="str">
        <f t="shared" si="21"/>
        <v>mckenmi012010</v>
      </c>
      <c r="B1400" s="19" t="s">
        <v>1337</v>
      </c>
      <c r="C1400" s="19">
        <v>2010</v>
      </c>
      <c r="D1400" s="19" t="s">
        <v>2336</v>
      </c>
      <c r="E1400" s="19">
        <v>5</v>
      </c>
      <c r="F1400" s="19">
        <v>1</v>
      </c>
      <c r="G1400" s="19">
        <v>0</v>
      </c>
      <c r="H1400" s="19">
        <v>0</v>
      </c>
    </row>
    <row r="1401" spans="1:8" x14ac:dyDescent="0.25">
      <c r="A1401" s="14" t="str">
        <f t="shared" si="21"/>
        <v>mclouna012010</v>
      </c>
      <c r="B1401" s="19" t="s">
        <v>575</v>
      </c>
      <c r="C1401" s="19">
        <v>2010</v>
      </c>
      <c r="D1401" s="19" t="s">
        <v>2329</v>
      </c>
    </row>
    <row r="1402" spans="1:8" x14ac:dyDescent="0.25">
      <c r="A1402" s="14" t="str">
        <f t="shared" si="21"/>
        <v>mclouna012010</v>
      </c>
      <c r="B1402" s="19" t="s">
        <v>575</v>
      </c>
      <c r="C1402" s="19">
        <v>2010</v>
      </c>
      <c r="D1402" s="19" t="s">
        <v>2330</v>
      </c>
    </row>
    <row r="1403" spans="1:8" x14ac:dyDescent="0.25">
      <c r="A1403" s="14" t="str">
        <f t="shared" si="21"/>
        <v>mclouna012010</v>
      </c>
      <c r="B1403" s="19" t="s">
        <v>575</v>
      </c>
      <c r="C1403" s="19">
        <v>2010</v>
      </c>
      <c r="D1403" s="19" t="s">
        <v>2331</v>
      </c>
      <c r="E1403" s="19">
        <v>145</v>
      </c>
      <c r="F1403" s="19">
        <v>1</v>
      </c>
      <c r="G1403" s="19">
        <v>2</v>
      </c>
      <c r="H1403" s="19">
        <v>1</v>
      </c>
    </row>
    <row r="1404" spans="1:8" x14ac:dyDescent="0.25">
      <c r="A1404" s="14" t="str">
        <f t="shared" si="21"/>
        <v>mechegi012010</v>
      </c>
      <c r="B1404" s="19" t="s">
        <v>150</v>
      </c>
      <c r="C1404" s="19">
        <v>2010</v>
      </c>
      <c r="D1404" s="19" t="s">
        <v>2334</v>
      </c>
      <c r="E1404" s="19">
        <v>7</v>
      </c>
      <c r="F1404" s="19">
        <v>4</v>
      </c>
      <c r="G1404" s="19">
        <v>1</v>
      </c>
      <c r="H1404" s="19">
        <v>0</v>
      </c>
    </row>
    <row r="1405" spans="1:8" x14ac:dyDescent="0.25">
      <c r="A1405" s="14" t="str">
        <f t="shared" si="21"/>
        <v>meddebr012010</v>
      </c>
      <c r="B1405" s="19" t="s">
        <v>576</v>
      </c>
      <c r="C1405" s="19">
        <v>2010</v>
      </c>
      <c r="D1405" s="19" t="s">
        <v>2334</v>
      </c>
      <c r="E1405" s="19">
        <v>0</v>
      </c>
      <c r="F1405" s="19">
        <v>2</v>
      </c>
      <c r="G1405" s="19">
        <v>0</v>
      </c>
      <c r="H1405" s="19">
        <v>0</v>
      </c>
    </row>
    <row r="1406" spans="1:8" x14ac:dyDescent="0.25">
      <c r="A1406" s="14" t="str">
        <f t="shared" si="21"/>
        <v>medlekr012010</v>
      </c>
      <c r="B1406" s="19" t="s">
        <v>1140</v>
      </c>
      <c r="C1406" s="19">
        <v>2010</v>
      </c>
      <c r="D1406" s="19" t="s">
        <v>2334</v>
      </c>
      <c r="E1406" s="19">
        <v>4</v>
      </c>
      <c r="F1406" s="19">
        <v>17</v>
      </c>
      <c r="G1406" s="19">
        <v>0</v>
      </c>
      <c r="H1406" s="19">
        <v>2</v>
      </c>
    </row>
    <row r="1407" spans="1:8" x14ac:dyDescent="0.25">
      <c r="A1407" s="14" t="str">
        <f t="shared" si="21"/>
        <v>meekev012010</v>
      </c>
      <c r="B1407" s="19" t="s">
        <v>966</v>
      </c>
      <c r="C1407" s="19">
        <v>2010</v>
      </c>
      <c r="D1407" s="19" t="s">
        <v>2334</v>
      </c>
      <c r="E1407" s="19">
        <v>19</v>
      </c>
      <c r="F1407" s="19">
        <v>14</v>
      </c>
      <c r="G1407" s="19">
        <v>0</v>
      </c>
      <c r="H1407" s="19">
        <v>1</v>
      </c>
    </row>
    <row r="1408" spans="1:8" x14ac:dyDescent="0.25">
      <c r="A1408" s="14" t="str">
        <f t="shared" si="21"/>
        <v>mejiaje012010</v>
      </c>
      <c r="B1408" s="19" t="s">
        <v>1338</v>
      </c>
      <c r="C1408" s="19">
        <v>2010</v>
      </c>
      <c r="D1408" s="19" t="s">
        <v>2334</v>
      </c>
      <c r="E1408" s="19">
        <v>6</v>
      </c>
      <c r="F1408" s="19">
        <v>6</v>
      </c>
      <c r="G1408" s="19">
        <v>0</v>
      </c>
      <c r="H1408" s="19">
        <v>0</v>
      </c>
    </row>
    <row r="1409" spans="1:8" x14ac:dyDescent="0.25">
      <c r="A1409" s="14" t="str">
        <f t="shared" si="21"/>
        <v>melanma012010</v>
      </c>
      <c r="B1409" s="19" t="s">
        <v>1141</v>
      </c>
      <c r="C1409" s="19">
        <v>2010</v>
      </c>
      <c r="D1409" s="19" t="s">
        <v>2334</v>
      </c>
      <c r="E1409" s="19">
        <v>0</v>
      </c>
      <c r="F1409" s="19">
        <v>0</v>
      </c>
      <c r="G1409" s="19">
        <v>0</v>
      </c>
      <c r="H1409" s="19">
        <v>0</v>
      </c>
    </row>
    <row r="1410" spans="1:8" x14ac:dyDescent="0.25">
      <c r="A1410" s="14" t="str">
        <f t="shared" si="21"/>
        <v>melanma012010</v>
      </c>
      <c r="B1410" s="19" t="s">
        <v>1141</v>
      </c>
      <c r="C1410" s="19">
        <v>2010</v>
      </c>
      <c r="D1410" s="19" t="s">
        <v>2334</v>
      </c>
      <c r="E1410" s="19">
        <v>3</v>
      </c>
      <c r="F1410" s="19">
        <v>3</v>
      </c>
      <c r="G1410" s="19">
        <v>0</v>
      </c>
      <c r="H1410" s="19">
        <v>1</v>
      </c>
    </row>
    <row r="1411" spans="1:8" x14ac:dyDescent="0.25">
      <c r="A1411" s="14" t="str">
        <f t="shared" ref="A1411:A1474" si="22">B1411&amp;C1411</f>
        <v>menchke012010</v>
      </c>
      <c r="B1411" s="19" t="s">
        <v>320</v>
      </c>
      <c r="C1411" s="19">
        <v>2010</v>
      </c>
      <c r="D1411" s="19" t="s">
        <v>2330</v>
      </c>
    </row>
    <row r="1412" spans="1:8" x14ac:dyDescent="0.25">
      <c r="A1412" s="14" t="str">
        <f t="shared" si="22"/>
        <v>menchke012010</v>
      </c>
      <c r="B1412" s="19" t="s">
        <v>320</v>
      </c>
      <c r="C1412" s="19">
        <v>2010</v>
      </c>
      <c r="D1412" s="19" t="s">
        <v>2331</v>
      </c>
      <c r="E1412" s="19">
        <v>0</v>
      </c>
      <c r="F1412" s="19">
        <v>0</v>
      </c>
      <c r="G1412" s="19">
        <v>0</v>
      </c>
      <c r="H1412" s="19">
        <v>0</v>
      </c>
    </row>
    <row r="1413" spans="1:8" x14ac:dyDescent="0.25">
      <c r="A1413" s="14" t="str">
        <f t="shared" si="22"/>
        <v>mendead012010</v>
      </c>
      <c r="B1413" s="19" t="s">
        <v>1339</v>
      </c>
      <c r="C1413" s="19">
        <v>2010</v>
      </c>
      <c r="D1413" s="19" t="s">
        <v>2334</v>
      </c>
      <c r="E1413" s="19">
        <v>2</v>
      </c>
      <c r="F1413" s="19">
        <v>2</v>
      </c>
      <c r="G1413" s="19">
        <v>0</v>
      </c>
      <c r="H1413" s="19">
        <v>1</v>
      </c>
    </row>
    <row r="1414" spans="1:8" x14ac:dyDescent="0.25">
      <c r="A1414" s="14" t="str">
        <f t="shared" si="22"/>
        <v>mendolu012010</v>
      </c>
      <c r="B1414" s="19" t="s">
        <v>823</v>
      </c>
      <c r="C1414" s="19">
        <v>2010</v>
      </c>
      <c r="D1414" s="19" t="s">
        <v>2334</v>
      </c>
      <c r="E1414" s="19">
        <v>0</v>
      </c>
      <c r="F1414" s="19">
        <v>1</v>
      </c>
      <c r="G1414" s="19">
        <v>0</v>
      </c>
      <c r="H1414" s="19">
        <v>0</v>
      </c>
    </row>
    <row r="1415" spans="1:8" x14ac:dyDescent="0.25">
      <c r="A1415" s="14" t="str">
        <f t="shared" si="22"/>
        <v>meredcl012010</v>
      </c>
      <c r="B1415" s="19" t="s">
        <v>577</v>
      </c>
      <c r="C1415" s="19">
        <v>2010</v>
      </c>
      <c r="D1415" s="19" t="s">
        <v>2334</v>
      </c>
      <c r="E1415" s="19">
        <v>0</v>
      </c>
      <c r="F1415" s="19">
        <v>5</v>
      </c>
      <c r="G1415" s="19">
        <v>0</v>
      </c>
      <c r="H1415" s="19">
        <v>0</v>
      </c>
    </row>
    <row r="1416" spans="1:8" x14ac:dyDescent="0.25">
      <c r="A1416" s="14" t="str">
        <f t="shared" si="22"/>
        <v>meyerda022010</v>
      </c>
      <c r="B1416" s="19" t="s">
        <v>479</v>
      </c>
      <c r="C1416" s="19">
        <v>2010</v>
      </c>
      <c r="D1416" s="19" t="s">
        <v>2334</v>
      </c>
      <c r="E1416" s="19">
        <v>0</v>
      </c>
      <c r="F1416" s="19">
        <v>2</v>
      </c>
      <c r="G1416" s="19">
        <v>1</v>
      </c>
      <c r="H1416" s="19">
        <v>0</v>
      </c>
    </row>
    <row r="1417" spans="1:8" x14ac:dyDescent="0.25">
      <c r="A1417" s="14" t="str">
        <f t="shared" si="22"/>
        <v>michaja012010</v>
      </c>
      <c r="B1417" s="19" t="s">
        <v>258</v>
      </c>
      <c r="C1417" s="19">
        <v>2010</v>
      </c>
      <c r="D1417" s="19" t="s">
        <v>2329</v>
      </c>
    </row>
    <row r="1418" spans="1:8" x14ac:dyDescent="0.25">
      <c r="A1418" s="14" t="str">
        <f t="shared" si="22"/>
        <v>michaja012010</v>
      </c>
      <c r="B1418" s="19" t="s">
        <v>258</v>
      </c>
      <c r="C1418" s="19">
        <v>2010</v>
      </c>
      <c r="D1418" s="19" t="s">
        <v>2330</v>
      </c>
    </row>
    <row r="1419" spans="1:8" x14ac:dyDescent="0.25">
      <c r="A1419" s="14" t="str">
        <f t="shared" si="22"/>
        <v>michaja012010</v>
      </c>
      <c r="B1419" s="19" t="s">
        <v>258</v>
      </c>
      <c r="C1419" s="19">
        <v>2010</v>
      </c>
      <c r="D1419" s="19" t="s">
        <v>2331</v>
      </c>
      <c r="E1419" s="19">
        <v>56</v>
      </c>
      <c r="F1419" s="19">
        <v>1</v>
      </c>
      <c r="G1419" s="19">
        <v>0</v>
      </c>
      <c r="H1419" s="19">
        <v>0</v>
      </c>
    </row>
    <row r="1420" spans="1:8" x14ac:dyDescent="0.25">
      <c r="A1420" s="14" t="str">
        <f t="shared" si="22"/>
        <v>michaja012010</v>
      </c>
      <c r="B1420" s="19" t="s">
        <v>258</v>
      </c>
      <c r="C1420" s="19">
        <v>2010</v>
      </c>
      <c r="D1420" s="19" t="s">
        <v>2332</v>
      </c>
    </row>
    <row r="1421" spans="1:8" x14ac:dyDescent="0.25">
      <c r="A1421" s="14" t="str">
        <f t="shared" si="22"/>
        <v>mickoka012010</v>
      </c>
      <c r="B1421" s="19" t="s">
        <v>967</v>
      </c>
      <c r="C1421" s="19">
        <v>2010</v>
      </c>
      <c r="D1421" s="19" t="s">
        <v>2334</v>
      </c>
      <c r="E1421" s="19">
        <v>0</v>
      </c>
      <c r="F1421" s="19">
        <v>0</v>
      </c>
      <c r="G1421" s="19">
        <v>0</v>
      </c>
      <c r="H1421" s="19">
        <v>0</v>
      </c>
    </row>
    <row r="1422" spans="1:8" x14ac:dyDescent="0.25">
      <c r="A1422" s="14" t="str">
        <f t="shared" si="22"/>
        <v>mijarjo012010</v>
      </c>
      <c r="B1422" s="19" t="s">
        <v>968</v>
      </c>
      <c r="C1422" s="19">
        <v>2010</v>
      </c>
      <c r="D1422" s="19" t="s">
        <v>2334</v>
      </c>
      <c r="E1422" s="19">
        <v>0</v>
      </c>
      <c r="F1422" s="19">
        <v>2</v>
      </c>
      <c r="G1422" s="19">
        <v>0</v>
      </c>
      <c r="H1422" s="19">
        <v>0</v>
      </c>
    </row>
    <row r="1423" spans="1:8" x14ac:dyDescent="0.25">
      <c r="A1423" s="14" t="str">
        <f t="shared" si="22"/>
        <v>milesaa012010</v>
      </c>
      <c r="B1423" s="19" t="s">
        <v>390</v>
      </c>
      <c r="C1423" s="19">
        <v>2010</v>
      </c>
      <c r="D1423" s="19" t="s">
        <v>39</v>
      </c>
      <c r="E1423" s="19">
        <v>38</v>
      </c>
      <c r="F1423" s="19">
        <v>83</v>
      </c>
      <c r="G1423" s="19">
        <v>2</v>
      </c>
      <c r="H1423" s="19">
        <v>12</v>
      </c>
    </row>
    <row r="1424" spans="1:8" x14ac:dyDescent="0.25">
      <c r="A1424" s="14" t="str">
        <f t="shared" si="22"/>
        <v>milesaa012010</v>
      </c>
      <c r="B1424" s="19" t="s">
        <v>390</v>
      </c>
      <c r="C1424" s="19">
        <v>2010</v>
      </c>
      <c r="D1424" s="19" t="s">
        <v>40</v>
      </c>
      <c r="E1424" s="19">
        <v>3</v>
      </c>
      <c r="F1424" s="19">
        <v>4</v>
      </c>
      <c r="G1424" s="19">
        <v>2</v>
      </c>
      <c r="H1424" s="19">
        <v>0</v>
      </c>
    </row>
    <row r="1425" spans="1:8" x14ac:dyDescent="0.25">
      <c r="A1425" s="14" t="str">
        <f t="shared" si="22"/>
        <v>milesaa012010</v>
      </c>
      <c r="B1425" s="19" t="s">
        <v>390</v>
      </c>
      <c r="C1425" s="19">
        <v>2010</v>
      </c>
      <c r="D1425" s="19" t="s">
        <v>2334</v>
      </c>
      <c r="E1425" s="19">
        <v>0</v>
      </c>
      <c r="F1425" s="19">
        <v>1</v>
      </c>
      <c r="G1425" s="19">
        <v>0</v>
      </c>
      <c r="H1425" s="19">
        <v>0</v>
      </c>
    </row>
    <row r="1426" spans="1:8" x14ac:dyDescent="0.25">
      <c r="A1426" s="14" t="str">
        <f t="shared" si="22"/>
        <v>milesaa012010</v>
      </c>
      <c r="B1426" s="19" t="s">
        <v>390</v>
      </c>
      <c r="C1426" s="19">
        <v>2010</v>
      </c>
      <c r="D1426" s="19" t="s">
        <v>2333</v>
      </c>
      <c r="E1426" s="19">
        <v>9</v>
      </c>
      <c r="F1426" s="19">
        <v>5</v>
      </c>
      <c r="G1426" s="19">
        <v>0</v>
      </c>
      <c r="H1426" s="19">
        <v>3</v>
      </c>
    </row>
    <row r="1427" spans="1:8" x14ac:dyDescent="0.25">
      <c r="A1427" s="14" t="str">
        <f t="shared" si="22"/>
        <v>millean012010</v>
      </c>
      <c r="B1427" s="19" t="s">
        <v>688</v>
      </c>
      <c r="C1427" s="19">
        <v>2010</v>
      </c>
      <c r="D1427" s="19" t="s">
        <v>2334</v>
      </c>
      <c r="E1427" s="19">
        <v>1</v>
      </c>
      <c r="F1427" s="19">
        <v>4</v>
      </c>
      <c r="G1427" s="19">
        <v>0</v>
      </c>
      <c r="H1427" s="19">
        <v>0</v>
      </c>
    </row>
    <row r="1428" spans="1:8" x14ac:dyDescent="0.25">
      <c r="A1428" s="14" t="str">
        <f t="shared" si="22"/>
        <v>milleco012010</v>
      </c>
      <c r="B1428" s="19" t="s">
        <v>259</v>
      </c>
      <c r="C1428" s="19">
        <v>2010</v>
      </c>
      <c r="D1428" s="19" t="s">
        <v>2336</v>
      </c>
      <c r="E1428" s="19">
        <v>126</v>
      </c>
      <c r="F1428" s="19">
        <v>10</v>
      </c>
      <c r="G1428" s="19">
        <v>0</v>
      </c>
      <c r="H1428" s="19">
        <v>1</v>
      </c>
    </row>
    <row r="1429" spans="1:8" x14ac:dyDescent="0.25">
      <c r="A1429" s="14" t="str">
        <f t="shared" si="22"/>
        <v>milleja042010</v>
      </c>
      <c r="B1429" s="19" t="s">
        <v>969</v>
      </c>
      <c r="C1429" s="19">
        <v>2010</v>
      </c>
      <c r="D1429" s="19" t="s">
        <v>2330</v>
      </c>
    </row>
    <row r="1430" spans="1:8" x14ac:dyDescent="0.25">
      <c r="A1430" s="14" t="str">
        <f t="shared" si="22"/>
        <v>milleja042010</v>
      </c>
      <c r="B1430" s="19" t="s">
        <v>969</v>
      </c>
      <c r="C1430" s="19">
        <v>2010</v>
      </c>
      <c r="D1430" s="19" t="s">
        <v>2331</v>
      </c>
      <c r="E1430" s="19">
        <v>34</v>
      </c>
      <c r="F1430" s="19">
        <v>0</v>
      </c>
      <c r="G1430" s="19">
        <v>1</v>
      </c>
      <c r="H1430" s="19">
        <v>0</v>
      </c>
    </row>
    <row r="1431" spans="1:8" x14ac:dyDescent="0.25">
      <c r="A1431" s="14" t="str">
        <f t="shared" si="22"/>
        <v>milleja042010</v>
      </c>
      <c r="B1431" s="19" t="s">
        <v>969</v>
      </c>
      <c r="C1431" s="19">
        <v>2010</v>
      </c>
      <c r="D1431" s="19" t="s">
        <v>2332</v>
      </c>
    </row>
    <row r="1432" spans="1:8" x14ac:dyDescent="0.25">
      <c r="A1432" s="14" t="str">
        <f t="shared" si="22"/>
        <v>milleju012010</v>
      </c>
      <c r="B1432" s="19" t="s">
        <v>321</v>
      </c>
      <c r="C1432" s="19">
        <v>2010</v>
      </c>
      <c r="D1432" s="19" t="s">
        <v>2334</v>
      </c>
      <c r="E1432" s="19">
        <v>0</v>
      </c>
      <c r="F1432" s="19">
        <v>0</v>
      </c>
      <c r="G1432" s="19">
        <v>0</v>
      </c>
      <c r="H1432" s="19">
        <v>0</v>
      </c>
    </row>
    <row r="1433" spans="1:8" x14ac:dyDescent="0.25">
      <c r="A1433" s="14" t="str">
        <f t="shared" si="22"/>
        <v>millela022010</v>
      </c>
      <c r="B1433" s="19" t="s">
        <v>689</v>
      </c>
      <c r="C1433" s="19">
        <v>2010</v>
      </c>
      <c r="D1433" s="19" t="s">
        <v>2330</v>
      </c>
    </row>
    <row r="1434" spans="1:8" x14ac:dyDescent="0.25">
      <c r="A1434" s="14" t="str">
        <f t="shared" si="22"/>
        <v>millela022010</v>
      </c>
      <c r="B1434" s="19" t="s">
        <v>689</v>
      </c>
      <c r="C1434" s="19">
        <v>2010</v>
      </c>
      <c r="D1434" s="19" t="s">
        <v>2331</v>
      </c>
      <c r="E1434" s="19">
        <v>190</v>
      </c>
      <c r="F1434" s="19">
        <v>6</v>
      </c>
      <c r="G1434" s="19">
        <v>1</v>
      </c>
      <c r="H1434" s="19">
        <v>2</v>
      </c>
    </row>
    <row r="1435" spans="1:8" x14ac:dyDescent="0.25">
      <c r="A1435" s="14" t="str">
        <f t="shared" si="22"/>
        <v>millela022010</v>
      </c>
      <c r="B1435" s="19" t="s">
        <v>689</v>
      </c>
      <c r="C1435" s="19">
        <v>2010</v>
      </c>
      <c r="D1435" s="19" t="s">
        <v>2332</v>
      </c>
    </row>
    <row r="1436" spans="1:8" x14ac:dyDescent="0.25">
      <c r="A1436" s="14" t="str">
        <f t="shared" si="22"/>
        <v>milletr022010</v>
      </c>
      <c r="B1436" s="19" t="s">
        <v>151</v>
      </c>
      <c r="C1436" s="19">
        <v>2010</v>
      </c>
      <c r="D1436" s="19" t="s">
        <v>2334</v>
      </c>
      <c r="E1436" s="19">
        <v>9</v>
      </c>
      <c r="F1436" s="19">
        <v>13</v>
      </c>
      <c r="G1436" s="19">
        <v>0</v>
      </c>
      <c r="H1436" s="19">
        <v>2</v>
      </c>
    </row>
    <row r="1437" spans="1:8" x14ac:dyDescent="0.25">
      <c r="A1437" s="14" t="str">
        <f t="shared" si="22"/>
        <v>millsbr022010</v>
      </c>
      <c r="B1437" s="19" t="s">
        <v>1142</v>
      </c>
      <c r="C1437" s="19">
        <v>2010</v>
      </c>
      <c r="D1437" s="19" t="s">
        <v>2334</v>
      </c>
      <c r="E1437" s="19">
        <v>3</v>
      </c>
      <c r="F1437" s="19">
        <v>0</v>
      </c>
      <c r="G1437" s="19">
        <v>0</v>
      </c>
      <c r="H1437" s="19">
        <v>0</v>
      </c>
    </row>
    <row r="1438" spans="1:8" x14ac:dyDescent="0.25">
      <c r="A1438" s="14" t="str">
        <f t="shared" si="22"/>
        <v>millwke012010</v>
      </c>
      <c r="B1438" s="19" t="s">
        <v>152</v>
      </c>
      <c r="C1438" s="19">
        <v>2010</v>
      </c>
      <c r="D1438" s="19" t="s">
        <v>2334</v>
      </c>
      <c r="E1438" s="19">
        <v>17</v>
      </c>
      <c r="F1438" s="19">
        <v>14</v>
      </c>
      <c r="G1438" s="19">
        <v>0</v>
      </c>
      <c r="H1438" s="19">
        <v>0</v>
      </c>
    </row>
    <row r="1439" spans="1:8" x14ac:dyDescent="0.25">
      <c r="A1439" s="14" t="str">
        <f t="shared" si="22"/>
        <v>minormi012010</v>
      </c>
      <c r="B1439" s="19" t="s">
        <v>1340</v>
      </c>
      <c r="C1439" s="19">
        <v>2010</v>
      </c>
      <c r="D1439" s="19" t="s">
        <v>2334</v>
      </c>
      <c r="E1439" s="19">
        <v>0</v>
      </c>
      <c r="F1439" s="19">
        <v>4</v>
      </c>
      <c r="G1439" s="19">
        <v>0</v>
      </c>
      <c r="H1439" s="19">
        <v>0</v>
      </c>
    </row>
    <row r="1440" spans="1:8" x14ac:dyDescent="0.25">
      <c r="A1440" s="14" t="str">
        <f t="shared" si="22"/>
        <v>miranju012010</v>
      </c>
      <c r="B1440" s="19" t="s">
        <v>971</v>
      </c>
      <c r="C1440" s="19">
        <v>2010</v>
      </c>
      <c r="D1440" s="19" t="s">
        <v>2335</v>
      </c>
      <c r="E1440" s="19">
        <v>53</v>
      </c>
      <c r="F1440" s="19">
        <v>5</v>
      </c>
      <c r="G1440" s="19">
        <v>0</v>
      </c>
      <c r="H1440" s="19">
        <v>5</v>
      </c>
    </row>
    <row r="1441" spans="1:8" x14ac:dyDescent="0.25">
      <c r="A1441" s="14" t="str">
        <f t="shared" si="22"/>
        <v>mischpa012010</v>
      </c>
      <c r="B1441" s="19" t="s">
        <v>691</v>
      </c>
      <c r="C1441" s="19">
        <v>2010</v>
      </c>
      <c r="D1441" s="19" t="s">
        <v>2334</v>
      </c>
      <c r="E1441" s="19">
        <v>1</v>
      </c>
      <c r="F1441" s="19">
        <v>3</v>
      </c>
      <c r="G1441" s="19">
        <v>1</v>
      </c>
      <c r="H1441" s="19">
        <v>0</v>
      </c>
    </row>
    <row r="1442" spans="1:8" x14ac:dyDescent="0.25">
      <c r="A1442" s="14" t="str">
        <f t="shared" si="22"/>
        <v>mitchru012010</v>
      </c>
      <c r="B1442" s="19" t="s">
        <v>1341</v>
      </c>
      <c r="C1442" s="19">
        <v>2010</v>
      </c>
      <c r="D1442" s="19" t="s">
        <v>2335</v>
      </c>
      <c r="E1442" s="19">
        <v>22</v>
      </c>
      <c r="F1442" s="19">
        <v>1</v>
      </c>
      <c r="G1442" s="19">
        <v>1</v>
      </c>
      <c r="H1442" s="19">
        <v>1</v>
      </c>
    </row>
    <row r="1443" spans="1:8" x14ac:dyDescent="0.25">
      <c r="A1443" s="14" t="str">
        <f t="shared" si="22"/>
        <v>mitchru012010</v>
      </c>
      <c r="B1443" s="19" t="s">
        <v>1341</v>
      </c>
      <c r="C1443" s="19">
        <v>2010</v>
      </c>
      <c r="D1443" s="19" t="s">
        <v>40</v>
      </c>
      <c r="E1443" s="19">
        <v>4</v>
      </c>
      <c r="F1443" s="19">
        <v>13</v>
      </c>
      <c r="G1443" s="19">
        <v>2</v>
      </c>
      <c r="H1443" s="19">
        <v>3</v>
      </c>
    </row>
    <row r="1444" spans="1:8" x14ac:dyDescent="0.25">
      <c r="A1444" s="14" t="str">
        <f t="shared" si="22"/>
        <v>mitchru012010</v>
      </c>
      <c r="B1444" s="19" t="s">
        <v>1341</v>
      </c>
      <c r="C1444" s="19">
        <v>2010</v>
      </c>
      <c r="D1444" s="19" t="s">
        <v>2330</v>
      </c>
    </row>
    <row r="1445" spans="1:8" x14ac:dyDescent="0.25">
      <c r="A1445" s="14" t="str">
        <f t="shared" si="22"/>
        <v>mitchru012010</v>
      </c>
      <c r="B1445" s="19" t="s">
        <v>1341</v>
      </c>
      <c r="C1445" s="19">
        <v>2010</v>
      </c>
      <c r="D1445" s="19" t="s">
        <v>2331</v>
      </c>
      <c r="E1445" s="19">
        <v>2</v>
      </c>
      <c r="F1445" s="19">
        <v>0</v>
      </c>
      <c r="G1445" s="19">
        <v>0</v>
      </c>
      <c r="H1445" s="19">
        <v>0</v>
      </c>
    </row>
    <row r="1446" spans="1:8" x14ac:dyDescent="0.25">
      <c r="A1446" s="14" t="str">
        <f t="shared" si="22"/>
        <v>mitrese012010</v>
      </c>
      <c r="B1446" s="19" t="s">
        <v>391</v>
      </c>
      <c r="C1446" s="19">
        <v>2010</v>
      </c>
      <c r="D1446" s="19" t="s">
        <v>2334</v>
      </c>
      <c r="E1446" s="19">
        <v>5</v>
      </c>
      <c r="F1446" s="19">
        <v>7</v>
      </c>
      <c r="G1446" s="19">
        <v>0</v>
      </c>
      <c r="H1446" s="19">
        <v>0</v>
      </c>
    </row>
    <row r="1447" spans="1:8" x14ac:dyDescent="0.25">
      <c r="A1447" s="14" t="str">
        <f t="shared" si="22"/>
        <v>mockga012010</v>
      </c>
      <c r="B1447" s="19" t="s">
        <v>972</v>
      </c>
      <c r="C1447" s="19">
        <v>2010</v>
      </c>
      <c r="D1447" s="19" t="s">
        <v>2334</v>
      </c>
      <c r="E1447" s="19">
        <v>0</v>
      </c>
      <c r="F1447" s="19">
        <v>0</v>
      </c>
      <c r="G1447" s="19">
        <v>0</v>
      </c>
      <c r="H1447" s="19">
        <v>0</v>
      </c>
    </row>
    <row r="1448" spans="1:8" x14ac:dyDescent="0.25">
      <c r="A1448" s="14" t="str">
        <f t="shared" si="22"/>
        <v>moehlbr012010</v>
      </c>
      <c r="B1448" s="19" t="s">
        <v>153</v>
      </c>
      <c r="C1448" s="19">
        <v>2010</v>
      </c>
      <c r="D1448" s="19" t="s">
        <v>2334</v>
      </c>
      <c r="E1448" s="19">
        <v>6</v>
      </c>
      <c r="F1448" s="19">
        <v>3</v>
      </c>
      <c r="G1448" s="19">
        <v>0</v>
      </c>
      <c r="H1448" s="19">
        <v>1</v>
      </c>
    </row>
    <row r="1449" spans="1:8" x14ac:dyDescent="0.25">
      <c r="A1449" s="14" t="str">
        <f t="shared" si="22"/>
        <v>moellch012010</v>
      </c>
      <c r="B1449" s="19" t="s">
        <v>154</v>
      </c>
      <c r="C1449" s="19">
        <v>2010</v>
      </c>
      <c r="D1449" s="19" t="s">
        <v>2336</v>
      </c>
      <c r="E1449" s="19">
        <v>33</v>
      </c>
      <c r="F1449" s="19">
        <v>6</v>
      </c>
      <c r="G1449" s="19">
        <v>0</v>
      </c>
      <c r="H1449" s="19">
        <v>0</v>
      </c>
    </row>
    <row r="1450" spans="1:8" x14ac:dyDescent="0.25">
      <c r="A1450" s="14" t="str">
        <f t="shared" si="22"/>
        <v>molinbe012010</v>
      </c>
      <c r="B1450" s="19" t="s">
        <v>155</v>
      </c>
      <c r="C1450" s="19">
        <v>2010</v>
      </c>
      <c r="D1450" s="19" t="s">
        <v>2336</v>
      </c>
      <c r="E1450" s="19">
        <v>396</v>
      </c>
      <c r="F1450" s="19">
        <v>36</v>
      </c>
      <c r="G1450" s="19">
        <v>1</v>
      </c>
      <c r="H1450" s="19">
        <v>4</v>
      </c>
    </row>
    <row r="1451" spans="1:8" x14ac:dyDescent="0.25">
      <c r="A1451" s="14" t="str">
        <f t="shared" si="22"/>
        <v>molinbe012010</v>
      </c>
      <c r="B1451" s="19" t="s">
        <v>155</v>
      </c>
      <c r="C1451" s="19">
        <v>2010</v>
      </c>
      <c r="D1451" s="19" t="s">
        <v>2336</v>
      </c>
      <c r="E1451" s="19">
        <v>355</v>
      </c>
      <c r="F1451" s="19">
        <v>24</v>
      </c>
      <c r="G1451" s="19">
        <v>5</v>
      </c>
      <c r="H1451" s="19">
        <v>1</v>
      </c>
    </row>
    <row r="1452" spans="1:8" x14ac:dyDescent="0.25">
      <c r="A1452" s="14" t="str">
        <f t="shared" si="22"/>
        <v>molingu012010</v>
      </c>
      <c r="B1452" s="19" t="s">
        <v>824</v>
      </c>
      <c r="C1452" s="19">
        <v>2010</v>
      </c>
      <c r="D1452" s="19" t="s">
        <v>2336</v>
      </c>
      <c r="E1452" s="19">
        <v>15</v>
      </c>
      <c r="F1452" s="19">
        <v>1</v>
      </c>
      <c r="G1452" s="19">
        <v>0</v>
      </c>
      <c r="H1452" s="19">
        <v>0</v>
      </c>
    </row>
    <row r="1453" spans="1:8" x14ac:dyDescent="0.25">
      <c r="A1453" s="14" t="str">
        <f t="shared" si="22"/>
        <v>molinjo012010</v>
      </c>
      <c r="B1453" s="19" t="s">
        <v>260</v>
      </c>
      <c r="C1453" s="19">
        <v>2010</v>
      </c>
      <c r="D1453" s="19" t="s">
        <v>2336</v>
      </c>
      <c r="E1453" s="19">
        <v>417</v>
      </c>
      <c r="F1453" s="19">
        <v>37</v>
      </c>
      <c r="G1453" s="19">
        <v>2</v>
      </c>
      <c r="H1453" s="19">
        <v>3</v>
      </c>
    </row>
    <row r="1454" spans="1:8" x14ac:dyDescent="0.25">
      <c r="A1454" s="14" t="str">
        <f t="shared" si="22"/>
        <v>molinya012010</v>
      </c>
      <c r="B1454" s="19" t="s">
        <v>480</v>
      </c>
      <c r="C1454" s="19">
        <v>2010</v>
      </c>
      <c r="D1454" s="19" t="s">
        <v>2335</v>
      </c>
      <c r="E1454" s="19">
        <v>7</v>
      </c>
      <c r="F1454" s="19">
        <v>0</v>
      </c>
      <c r="G1454" s="19">
        <v>0</v>
      </c>
      <c r="H1454" s="19">
        <v>2</v>
      </c>
    </row>
    <row r="1455" spans="1:8" x14ac:dyDescent="0.25">
      <c r="A1455" s="14" t="str">
        <f t="shared" si="22"/>
        <v>molinya012010</v>
      </c>
      <c r="B1455" s="19" t="s">
        <v>480</v>
      </c>
      <c r="C1455" s="19">
        <v>2010</v>
      </c>
      <c r="D1455" s="19" t="s">
        <v>2336</v>
      </c>
      <c r="E1455" s="19">
        <v>895</v>
      </c>
      <c r="F1455" s="19">
        <v>79</v>
      </c>
      <c r="G1455" s="19">
        <v>5</v>
      </c>
      <c r="H1455" s="19">
        <v>10</v>
      </c>
    </row>
    <row r="1456" spans="1:8" x14ac:dyDescent="0.25">
      <c r="A1456" s="14" t="str">
        <f t="shared" si="22"/>
        <v>monasca012010</v>
      </c>
      <c r="B1456" s="19" t="s">
        <v>1342</v>
      </c>
      <c r="C1456" s="19">
        <v>2010</v>
      </c>
      <c r="D1456" s="19" t="s">
        <v>2334</v>
      </c>
      <c r="E1456" s="19">
        <v>4</v>
      </c>
      <c r="F1456" s="19">
        <v>11</v>
      </c>
      <c r="G1456" s="19">
        <v>1</v>
      </c>
      <c r="H1456" s="19">
        <v>0</v>
      </c>
    </row>
    <row r="1457" spans="1:8" x14ac:dyDescent="0.25">
      <c r="A1457" s="14" t="str">
        <f t="shared" si="22"/>
        <v>montalu012010</v>
      </c>
      <c r="B1457" s="19" t="s">
        <v>973</v>
      </c>
      <c r="C1457" s="19">
        <v>2010</v>
      </c>
      <c r="D1457" s="19" t="s">
        <v>2329</v>
      </c>
    </row>
    <row r="1458" spans="1:8" x14ac:dyDescent="0.25">
      <c r="A1458" s="14" t="str">
        <f t="shared" si="22"/>
        <v>montalu012010</v>
      </c>
      <c r="B1458" s="19" t="s">
        <v>973</v>
      </c>
      <c r="C1458" s="19">
        <v>2010</v>
      </c>
      <c r="D1458" s="19" t="s">
        <v>2330</v>
      </c>
    </row>
    <row r="1459" spans="1:8" x14ac:dyDescent="0.25">
      <c r="A1459" s="14" t="str">
        <f t="shared" si="22"/>
        <v>montalu012010</v>
      </c>
      <c r="B1459" s="19" t="s">
        <v>973</v>
      </c>
      <c r="C1459" s="19">
        <v>2010</v>
      </c>
      <c r="D1459" s="19" t="s">
        <v>2331</v>
      </c>
      <c r="E1459" s="19">
        <v>28</v>
      </c>
      <c r="F1459" s="19">
        <v>2</v>
      </c>
      <c r="G1459" s="19">
        <v>1</v>
      </c>
      <c r="H1459" s="19">
        <v>0</v>
      </c>
    </row>
    <row r="1460" spans="1:8" x14ac:dyDescent="0.25">
      <c r="A1460" s="14" t="str">
        <f t="shared" si="22"/>
        <v>montalu012010</v>
      </c>
      <c r="B1460" s="19" t="s">
        <v>973</v>
      </c>
      <c r="C1460" s="19">
        <v>2010</v>
      </c>
      <c r="D1460" s="19" t="s">
        <v>2332</v>
      </c>
    </row>
    <row r="1461" spans="1:8" x14ac:dyDescent="0.25">
      <c r="A1461" s="14" t="str">
        <f t="shared" si="22"/>
        <v>montemi012010</v>
      </c>
      <c r="B1461" s="19" t="s">
        <v>692</v>
      </c>
      <c r="C1461" s="19">
        <v>2010</v>
      </c>
      <c r="D1461" s="19" t="s">
        <v>2336</v>
      </c>
      <c r="E1461" s="19">
        <v>484</v>
      </c>
      <c r="F1461" s="19">
        <v>36</v>
      </c>
      <c r="G1461" s="19">
        <v>2</v>
      </c>
      <c r="H1461" s="19">
        <v>1</v>
      </c>
    </row>
    <row r="1462" spans="1:8" x14ac:dyDescent="0.25">
      <c r="A1462" s="14" t="str">
        <f t="shared" si="22"/>
        <v>mooread012010</v>
      </c>
      <c r="B1462" s="19" t="s">
        <v>1143</v>
      </c>
      <c r="C1462" s="19">
        <v>2010</v>
      </c>
      <c r="D1462" s="19" t="s">
        <v>2336</v>
      </c>
      <c r="E1462" s="19">
        <v>372</v>
      </c>
      <c r="F1462" s="19">
        <v>24</v>
      </c>
      <c r="G1462" s="19">
        <v>4</v>
      </c>
      <c r="H1462" s="19">
        <v>1</v>
      </c>
    </row>
    <row r="1463" spans="1:8" x14ac:dyDescent="0.25">
      <c r="A1463" s="14" t="str">
        <f t="shared" si="22"/>
        <v>mooresc022010</v>
      </c>
      <c r="B1463" s="19" t="s">
        <v>693</v>
      </c>
      <c r="C1463" s="19">
        <v>2010</v>
      </c>
      <c r="D1463" s="19" t="s">
        <v>2335</v>
      </c>
      <c r="E1463" s="19">
        <v>19</v>
      </c>
      <c r="F1463" s="19">
        <v>3</v>
      </c>
      <c r="G1463" s="19">
        <v>0</v>
      </c>
      <c r="H1463" s="19">
        <v>0</v>
      </c>
    </row>
    <row r="1464" spans="1:8" x14ac:dyDescent="0.25">
      <c r="A1464" s="14" t="str">
        <f t="shared" si="22"/>
        <v>mooresc022010</v>
      </c>
      <c r="B1464" s="19" t="s">
        <v>693</v>
      </c>
      <c r="C1464" s="19">
        <v>2010</v>
      </c>
      <c r="D1464" s="19" t="s">
        <v>39</v>
      </c>
      <c r="E1464" s="19">
        <v>36</v>
      </c>
      <c r="F1464" s="19">
        <v>52</v>
      </c>
      <c r="G1464" s="19">
        <v>2</v>
      </c>
      <c r="H1464" s="19">
        <v>9</v>
      </c>
    </row>
    <row r="1465" spans="1:8" x14ac:dyDescent="0.25">
      <c r="A1465" s="14" t="str">
        <f t="shared" si="22"/>
        <v>mooresc022010</v>
      </c>
      <c r="B1465" s="19" t="s">
        <v>693</v>
      </c>
      <c r="C1465" s="19">
        <v>2010</v>
      </c>
      <c r="D1465" s="19" t="s">
        <v>40</v>
      </c>
      <c r="E1465" s="19">
        <v>0</v>
      </c>
      <c r="F1465" s="19">
        <v>1</v>
      </c>
      <c r="G1465" s="19">
        <v>1</v>
      </c>
      <c r="H1465" s="19">
        <v>0</v>
      </c>
    </row>
    <row r="1466" spans="1:8" x14ac:dyDescent="0.25">
      <c r="A1466" s="14" t="str">
        <f t="shared" si="22"/>
        <v>moralfr012010</v>
      </c>
      <c r="B1466" s="19" t="s">
        <v>825</v>
      </c>
      <c r="C1466" s="19">
        <v>2010</v>
      </c>
      <c r="D1466" s="19" t="s">
        <v>2334</v>
      </c>
      <c r="E1466" s="19">
        <v>0</v>
      </c>
      <c r="F1466" s="19">
        <v>1</v>
      </c>
      <c r="G1466" s="19">
        <v>0</v>
      </c>
      <c r="H1466" s="19">
        <v>0</v>
      </c>
    </row>
    <row r="1467" spans="1:8" x14ac:dyDescent="0.25">
      <c r="A1467" s="14" t="str">
        <f t="shared" si="22"/>
        <v>moraljo022010</v>
      </c>
      <c r="B1467" s="19" t="s">
        <v>826</v>
      </c>
      <c r="C1467" s="19">
        <v>2010</v>
      </c>
      <c r="D1467" s="19" t="s">
        <v>2335</v>
      </c>
      <c r="E1467" s="19">
        <v>19</v>
      </c>
      <c r="F1467" s="19">
        <v>2</v>
      </c>
      <c r="G1467" s="19">
        <v>0</v>
      </c>
      <c r="H1467" s="19">
        <v>2</v>
      </c>
    </row>
    <row r="1468" spans="1:8" x14ac:dyDescent="0.25">
      <c r="A1468" s="14" t="str">
        <f t="shared" si="22"/>
        <v>moraljo022010</v>
      </c>
      <c r="B1468" s="19" t="s">
        <v>826</v>
      </c>
      <c r="C1468" s="19">
        <v>2010</v>
      </c>
      <c r="D1468" s="19" t="s">
        <v>2336</v>
      </c>
      <c r="E1468" s="19">
        <v>43</v>
      </c>
      <c r="F1468" s="19">
        <v>1</v>
      </c>
      <c r="G1468" s="19">
        <v>0</v>
      </c>
      <c r="H1468" s="19">
        <v>0</v>
      </c>
    </row>
    <row r="1469" spans="1:8" x14ac:dyDescent="0.25">
      <c r="A1469" s="14" t="str">
        <f t="shared" si="22"/>
        <v>moralke012010</v>
      </c>
      <c r="B1469" s="19" t="s">
        <v>694</v>
      </c>
      <c r="C1469" s="19">
        <v>2010</v>
      </c>
      <c r="D1469" s="19" t="s">
        <v>2335</v>
      </c>
      <c r="E1469" s="19">
        <v>435</v>
      </c>
      <c r="F1469" s="19">
        <v>25</v>
      </c>
      <c r="G1469" s="19">
        <v>2</v>
      </c>
      <c r="H1469" s="19">
        <v>35</v>
      </c>
    </row>
    <row r="1470" spans="1:8" x14ac:dyDescent="0.25">
      <c r="A1470" s="14" t="str">
        <f t="shared" si="22"/>
        <v>morame012010</v>
      </c>
      <c r="B1470" s="19" t="s">
        <v>156</v>
      </c>
      <c r="C1470" s="19">
        <v>2010</v>
      </c>
      <c r="D1470" s="19" t="s">
        <v>2335</v>
      </c>
      <c r="E1470" s="19">
        <v>109</v>
      </c>
      <c r="F1470" s="19">
        <v>8</v>
      </c>
      <c r="G1470" s="19">
        <v>2</v>
      </c>
      <c r="H1470" s="19">
        <v>10</v>
      </c>
    </row>
    <row r="1471" spans="1:8" x14ac:dyDescent="0.25">
      <c r="A1471" s="14" t="str">
        <f t="shared" si="22"/>
        <v>morame012010</v>
      </c>
      <c r="B1471" s="19" t="s">
        <v>156</v>
      </c>
      <c r="C1471" s="19">
        <v>2010</v>
      </c>
      <c r="D1471" s="19" t="s">
        <v>39</v>
      </c>
      <c r="E1471" s="19">
        <v>26</v>
      </c>
      <c r="F1471" s="19">
        <v>38</v>
      </c>
      <c r="G1471" s="19">
        <v>2</v>
      </c>
      <c r="H1471" s="19">
        <v>6</v>
      </c>
    </row>
    <row r="1472" spans="1:8" x14ac:dyDescent="0.25">
      <c r="A1472" s="14" t="str">
        <f t="shared" si="22"/>
        <v>morame012010</v>
      </c>
      <c r="B1472" s="19" t="s">
        <v>156</v>
      </c>
      <c r="C1472" s="19">
        <v>2010</v>
      </c>
      <c r="D1472" s="19" t="s">
        <v>40</v>
      </c>
      <c r="E1472" s="19">
        <v>26</v>
      </c>
      <c r="F1472" s="19">
        <v>84</v>
      </c>
      <c r="G1472" s="19">
        <v>5</v>
      </c>
      <c r="H1472" s="19">
        <v>7</v>
      </c>
    </row>
    <row r="1473" spans="1:8" x14ac:dyDescent="0.25">
      <c r="A1473" s="14" t="str">
        <f t="shared" si="22"/>
        <v>morame012010</v>
      </c>
      <c r="B1473" s="19" t="s">
        <v>156</v>
      </c>
      <c r="C1473" s="19">
        <v>2010</v>
      </c>
      <c r="D1473" s="19" t="s">
        <v>2330</v>
      </c>
    </row>
    <row r="1474" spans="1:8" x14ac:dyDescent="0.25">
      <c r="A1474" s="14" t="str">
        <f t="shared" si="22"/>
        <v>morame012010</v>
      </c>
      <c r="B1474" s="19" t="s">
        <v>156</v>
      </c>
      <c r="C1474" s="19">
        <v>2010</v>
      </c>
      <c r="D1474" s="19" t="s">
        <v>2331</v>
      </c>
      <c r="E1474" s="19">
        <v>4</v>
      </c>
      <c r="F1474" s="19">
        <v>1</v>
      </c>
      <c r="G1474" s="19">
        <v>0</v>
      </c>
      <c r="H1474" s="19">
        <v>0</v>
      </c>
    </row>
    <row r="1475" spans="1:8" x14ac:dyDescent="0.25">
      <c r="A1475" s="14" t="str">
        <f t="shared" ref="A1475:A1538" si="23">B1475&amp;C1475</f>
        <v>morelbr012010</v>
      </c>
      <c r="B1475" s="19" t="s">
        <v>1343</v>
      </c>
      <c r="C1475" s="19">
        <v>2010</v>
      </c>
      <c r="D1475" s="19" t="s">
        <v>40</v>
      </c>
      <c r="E1475" s="19">
        <v>5</v>
      </c>
      <c r="F1475" s="19">
        <v>32</v>
      </c>
      <c r="G1475" s="19">
        <v>1</v>
      </c>
      <c r="H1475" s="19">
        <v>2</v>
      </c>
    </row>
    <row r="1476" spans="1:8" x14ac:dyDescent="0.25">
      <c r="A1476" s="14" t="str">
        <f t="shared" si="23"/>
        <v>morelmi012010</v>
      </c>
      <c r="B1476" s="19" t="s">
        <v>1344</v>
      </c>
      <c r="C1476" s="19">
        <v>2010</v>
      </c>
      <c r="D1476" s="19" t="s">
        <v>2335</v>
      </c>
      <c r="E1476" s="19">
        <v>289</v>
      </c>
      <c r="F1476" s="19">
        <v>16</v>
      </c>
      <c r="G1476" s="19">
        <v>2</v>
      </c>
      <c r="H1476" s="19">
        <v>18</v>
      </c>
    </row>
    <row r="1477" spans="1:8" x14ac:dyDescent="0.25">
      <c r="A1477" s="14" t="str">
        <f t="shared" si="23"/>
        <v>morelmi012010</v>
      </c>
      <c r="B1477" s="19" t="s">
        <v>1344</v>
      </c>
      <c r="C1477" s="19">
        <v>2010</v>
      </c>
      <c r="D1477" s="19" t="s">
        <v>2331</v>
      </c>
      <c r="E1477" s="19">
        <v>10</v>
      </c>
      <c r="F1477" s="19">
        <v>0</v>
      </c>
      <c r="G1477" s="19">
        <v>1</v>
      </c>
      <c r="H1477" s="19">
        <v>0</v>
      </c>
    </row>
    <row r="1478" spans="1:8" x14ac:dyDescent="0.25">
      <c r="A1478" s="14" t="str">
        <f t="shared" si="23"/>
        <v>morelmi012010</v>
      </c>
      <c r="B1478" s="19" t="s">
        <v>1344</v>
      </c>
      <c r="C1478" s="19">
        <v>2010</v>
      </c>
      <c r="D1478" s="19" t="s">
        <v>2332</v>
      </c>
    </row>
    <row r="1479" spans="1:8" x14ac:dyDescent="0.25">
      <c r="A1479" s="14" t="str">
        <f t="shared" si="23"/>
        <v>morgany012010</v>
      </c>
      <c r="B1479" s="19" t="s">
        <v>827</v>
      </c>
      <c r="C1479" s="19">
        <v>2010</v>
      </c>
      <c r="D1479" s="19" t="s">
        <v>2329</v>
      </c>
    </row>
    <row r="1480" spans="1:8" x14ac:dyDescent="0.25">
      <c r="A1480" s="14" t="str">
        <f t="shared" si="23"/>
        <v>morgany012010</v>
      </c>
      <c r="B1480" s="19" t="s">
        <v>827</v>
      </c>
      <c r="C1480" s="19">
        <v>2010</v>
      </c>
      <c r="D1480" s="19" t="s">
        <v>2331</v>
      </c>
      <c r="E1480" s="19">
        <v>339</v>
      </c>
      <c r="F1480" s="19">
        <v>2</v>
      </c>
      <c r="G1480" s="19">
        <v>5</v>
      </c>
      <c r="H1480" s="19">
        <v>0</v>
      </c>
    </row>
    <row r="1481" spans="1:8" x14ac:dyDescent="0.25">
      <c r="A1481" s="14" t="str">
        <f t="shared" si="23"/>
        <v>morneju012010</v>
      </c>
      <c r="B1481" s="19" t="s">
        <v>392</v>
      </c>
      <c r="C1481" s="19">
        <v>2010</v>
      </c>
      <c r="D1481" s="19" t="s">
        <v>2335</v>
      </c>
      <c r="E1481" s="19">
        <v>674</v>
      </c>
      <c r="F1481" s="19">
        <v>59</v>
      </c>
      <c r="G1481" s="19">
        <v>1</v>
      </c>
      <c r="H1481" s="19">
        <v>64</v>
      </c>
    </row>
    <row r="1482" spans="1:8" x14ac:dyDescent="0.25">
      <c r="A1482" s="14" t="str">
        <f t="shared" si="23"/>
        <v>morrilo012010</v>
      </c>
      <c r="B1482" s="19" t="s">
        <v>1345</v>
      </c>
      <c r="C1482" s="19">
        <v>2010</v>
      </c>
      <c r="D1482" s="19" t="s">
        <v>2330</v>
      </c>
    </row>
    <row r="1483" spans="1:8" x14ac:dyDescent="0.25">
      <c r="A1483" s="14" t="str">
        <f t="shared" si="23"/>
        <v>morrilo012010</v>
      </c>
      <c r="B1483" s="19" t="s">
        <v>1345</v>
      </c>
      <c r="C1483" s="19">
        <v>2010</v>
      </c>
      <c r="D1483" s="19" t="s">
        <v>2331</v>
      </c>
      <c r="E1483" s="19">
        <v>116</v>
      </c>
      <c r="F1483" s="19">
        <v>4</v>
      </c>
      <c r="G1483" s="19">
        <v>3</v>
      </c>
      <c r="H1483" s="19">
        <v>0</v>
      </c>
    </row>
    <row r="1484" spans="1:8" x14ac:dyDescent="0.25">
      <c r="A1484" s="14" t="str">
        <f t="shared" si="23"/>
        <v>morrobr012010</v>
      </c>
      <c r="B1484" s="19" t="s">
        <v>828</v>
      </c>
      <c r="C1484" s="19">
        <v>2010</v>
      </c>
      <c r="D1484" s="19" t="s">
        <v>2334</v>
      </c>
      <c r="E1484" s="19">
        <v>4</v>
      </c>
      <c r="F1484" s="19">
        <v>12</v>
      </c>
      <c r="G1484" s="19">
        <v>0</v>
      </c>
      <c r="H1484" s="19">
        <v>2</v>
      </c>
    </row>
    <row r="1485" spans="1:8" x14ac:dyDescent="0.25">
      <c r="A1485" s="14" t="str">
        <f t="shared" si="23"/>
        <v>morsemi012010</v>
      </c>
      <c r="B1485" s="19" t="s">
        <v>578</v>
      </c>
      <c r="C1485" s="19">
        <v>2010</v>
      </c>
      <c r="D1485" s="19" t="s">
        <v>2335</v>
      </c>
      <c r="E1485" s="19">
        <v>58</v>
      </c>
      <c r="F1485" s="19">
        <v>5</v>
      </c>
      <c r="G1485" s="19">
        <v>0</v>
      </c>
      <c r="H1485" s="19">
        <v>4</v>
      </c>
    </row>
    <row r="1486" spans="1:8" x14ac:dyDescent="0.25">
      <c r="A1486" s="14" t="str">
        <f t="shared" si="23"/>
        <v>morsemi012010</v>
      </c>
      <c r="B1486" s="19" t="s">
        <v>578</v>
      </c>
      <c r="C1486" s="19">
        <v>2010</v>
      </c>
      <c r="D1486" s="19" t="s">
        <v>2331</v>
      </c>
      <c r="E1486" s="19">
        <v>123</v>
      </c>
      <c r="F1486" s="19">
        <v>2</v>
      </c>
      <c r="G1486" s="19">
        <v>0</v>
      </c>
      <c r="H1486" s="19">
        <v>1</v>
      </c>
    </row>
    <row r="1487" spans="1:8" x14ac:dyDescent="0.25">
      <c r="A1487" s="14" t="str">
        <f t="shared" si="23"/>
        <v>morsemi012010</v>
      </c>
      <c r="B1487" s="19" t="s">
        <v>578</v>
      </c>
      <c r="C1487" s="19">
        <v>2010</v>
      </c>
      <c r="D1487" s="19" t="s">
        <v>2332</v>
      </c>
    </row>
    <row r="1488" spans="1:8" x14ac:dyDescent="0.25">
      <c r="A1488" s="14" t="str">
        <f t="shared" si="23"/>
        <v>mortecl012010</v>
      </c>
      <c r="B1488" s="19" t="s">
        <v>1144</v>
      </c>
      <c r="C1488" s="19">
        <v>2010</v>
      </c>
      <c r="D1488" s="19" t="s">
        <v>2334</v>
      </c>
      <c r="E1488" s="19">
        <v>0</v>
      </c>
      <c r="F1488" s="19">
        <v>1</v>
      </c>
      <c r="G1488" s="19">
        <v>0</v>
      </c>
      <c r="H1488" s="19">
        <v>0</v>
      </c>
    </row>
    <row r="1489" spans="1:8" x14ac:dyDescent="0.25">
      <c r="A1489" s="14" t="str">
        <f t="shared" si="23"/>
        <v>mortoch022010</v>
      </c>
      <c r="B1489" s="19" t="s">
        <v>975</v>
      </c>
      <c r="C1489" s="19">
        <v>2010</v>
      </c>
      <c r="D1489" s="19" t="s">
        <v>2334</v>
      </c>
      <c r="E1489" s="19">
        <v>6</v>
      </c>
      <c r="F1489" s="19">
        <v>12</v>
      </c>
      <c r="G1489" s="19">
        <v>3</v>
      </c>
      <c r="H1489" s="19">
        <v>0</v>
      </c>
    </row>
    <row r="1490" spans="1:8" x14ac:dyDescent="0.25">
      <c r="A1490" s="14" t="str">
        <f t="shared" si="23"/>
        <v>moscogu012010</v>
      </c>
      <c r="B1490" s="19" t="s">
        <v>1145</v>
      </c>
      <c r="C1490" s="19">
        <v>2010</v>
      </c>
      <c r="D1490" s="19" t="s">
        <v>2334</v>
      </c>
      <c r="E1490" s="19">
        <v>0</v>
      </c>
      <c r="F1490" s="19">
        <v>0</v>
      </c>
      <c r="G1490" s="19">
        <v>0</v>
      </c>
      <c r="H1490" s="19">
        <v>0</v>
      </c>
    </row>
    <row r="1491" spans="1:8" x14ac:dyDescent="0.25">
      <c r="A1491" s="14" t="str">
        <f t="shared" si="23"/>
        <v>moseldu012010</v>
      </c>
      <c r="B1491" s="19" t="s">
        <v>695</v>
      </c>
      <c r="C1491" s="19">
        <v>2010</v>
      </c>
      <c r="D1491" s="19" t="s">
        <v>2334</v>
      </c>
      <c r="E1491" s="19">
        <v>7</v>
      </c>
      <c r="F1491" s="19">
        <v>10</v>
      </c>
      <c r="G1491" s="19">
        <v>0</v>
      </c>
      <c r="H1491" s="19">
        <v>1</v>
      </c>
    </row>
    <row r="1492" spans="1:8" x14ac:dyDescent="0.25">
      <c r="A1492" s="14" t="str">
        <f t="shared" si="23"/>
        <v>mossbr012010</v>
      </c>
      <c r="B1492" s="19" t="s">
        <v>829</v>
      </c>
      <c r="C1492" s="19">
        <v>2010</v>
      </c>
      <c r="D1492" s="19" t="s">
        <v>2330</v>
      </c>
    </row>
    <row r="1493" spans="1:8" x14ac:dyDescent="0.25">
      <c r="A1493" s="14" t="str">
        <f t="shared" si="23"/>
        <v>mossbr012010</v>
      </c>
      <c r="B1493" s="19" t="s">
        <v>829</v>
      </c>
      <c r="C1493" s="19">
        <v>2010</v>
      </c>
      <c r="D1493" s="19" t="s">
        <v>2331</v>
      </c>
      <c r="E1493" s="19">
        <v>5</v>
      </c>
      <c r="F1493" s="19">
        <v>0</v>
      </c>
      <c r="G1493" s="19">
        <v>0</v>
      </c>
      <c r="H1493" s="19">
        <v>0</v>
      </c>
    </row>
    <row r="1494" spans="1:8" x14ac:dyDescent="0.25">
      <c r="A1494" s="14" t="str">
        <f t="shared" si="23"/>
        <v>mossbr012010</v>
      </c>
      <c r="B1494" s="19" t="s">
        <v>829</v>
      </c>
      <c r="C1494" s="19">
        <v>2010</v>
      </c>
      <c r="D1494" s="19" t="s">
        <v>2332</v>
      </c>
    </row>
    <row r="1495" spans="1:8" x14ac:dyDescent="0.25">
      <c r="A1495" s="14" t="str">
        <f t="shared" si="23"/>
        <v>motagu012010</v>
      </c>
      <c r="B1495" s="19" t="s">
        <v>157</v>
      </c>
      <c r="C1495" s="19">
        <v>2010</v>
      </c>
      <c r="D1495" s="19" t="s">
        <v>2334</v>
      </c>
      <c r="E1495" s="19">
        <v>0</v>
      </c>
      <c r="F1495" s="19">
        <v>7</v>
      </c>
      <c r="G1495" s="19">
        <v>1</v>
      </c>
      <c r="H1495" s="19">
        <v>0</v>
      </c>
    </row>
    <row r="1496" spans="1:8" x14ac:dyDescent="0.25">
      <c r="A1496" s="14" t="str">
        <f t="shared" si="23"/>
        <v>motteja012010</v>
      </c>
      <c r="B1496" s="19" t="s">
        <v>976</v>
      </c>
      <c r="C1496" s="19">
        <v>2010</v>
      </c>
      <c r="D1496" s="19" t="s">
        <v>2334</v>
      </c>
      <c r="E1496" s="19">
        <v>4</v>
      </c>
      <c r="F1496" s="19">
        <v>4</v>
      </c>
      <c r="G1496" s="19">
        <v>1</v>
      </c>
      <c r="H1496" s="19">
        <v>0</v>
      </c>
    </row>
    <row r="1497" spans="1:8" x14ac:dyDescent="0.25">
      <c r="A1497" s="14" t="str">
        <f t="shared" si="23"/>
        <v>moyerja012010</v>
      </c>
      <c r="B1497" s="19" t="s">
        <v>158</v>
      </c>
      <c r="C1497" s="19">
        <v>2010</v>
      </c>
      <c r="D1497" s="19" t="s">
        <v>2334</v>
      </c>
      <c r="E1497" s="19">
        <v>2</v>
      </c>
      <c r="F1497" s="19">
        <v>16</v>
      </c>
      <c r="G1497" s="19">
        <v>1</v>
      </c>
      <c r="H1497" s="19">
        <v>0</v>
      </c>
    </row>
    <row r="1498" spans="1:8" x14ac:dyDescent="0.25">
      <c r="A1498" s="14" t="str">
        <f t="shared" si="23"/>
        <v>moylape012010</v>
      </c>
      <c r="B1498" s="19" t="s">
        <v>696</v>
      </c>
      <c r="C1498" s="19">
        <v>2010</v>
      </c>
      <c r="D1498" s="19" t="s">
        <v>2334</v>
      </c>
      <c r="E1498" s="19">
        <v>6</v>
      </c>
      <c r="F1498" s="19">
        <v>18</v>
      </c>
      <c r="G1498" s="19">
        <v>1</v>
      </c>
      <c r="H1498" s="19">
        <v>0</v>
      </c>
    </row>
    <row r="1499" spans="1:8" x14ac:dyDescent="0.25">
      <c r="A1499" s="14" t="str">
        <f t="shared" si="23"/>
        <v>mujiced012010</v>
      </c>
      <c r="B1499" s="19" t="s">
        <v>697</v>
      </c>
      <c r="C1499" s="19">
        <v>2010</v>
      </c>
      <c r="D1499" s="19" t="s">
        <v>2334</v>
      </c>
      <c r="E1499" s="19">
        <v>3</v>
      </c>
      <c r="F1499" s="19">
        <v>7</v>
      </c>
      <c r="G1499" s="19">
        <v>0</v>
      </c>
      <c r="H1499" s="19">
        <v>0</v>
      </c>
    </row>
    <row r="1500" spans="1:8" x14ac:dyDescent="0.25">
      <c r="A1500" s="14" t="str">
        <f t="shared" si="23"/>
        <v>mulveke012010</v>
      </c>
      <c r="B1500" s="19" t="s">
        <v>1146</v>
      </c>
      <c r="C1500" s="19">
        <v>2010</v>
      </c>
      <c r="D1500" s="19" t="s">
        <v>2334</v>
      </c>
      <c r="E1500" s="19">
        <v>0</v>
      </c>
      <c r="F1500" s="19">
        <v>1</v>
      </c>
      <c r="G1500" s="19">
        <v>0</v>
      </c>
      <c r="H1500" s="19">
        <v>1</v>
      </c>
    </row>
    <row r="1501" spans="1:8" x14ac:dyDescent="0.25">
      <c r="A1501" s="14" t="str">
        <f t="shared" si="23"/>
        <v>murphda072010</v>
      </c>
      <c r="B1501" s="19" t="s">
        <v>698</v>
      </c>
      <c r="C1501" s="19">
        <v>2010</v>
      </c>
      <c r="D1501" s="19" t="s">
        <v>2329</v>
      </c>
    </row>
    <row r="1502" spans="1:8" x14ac:dyDescent="0.25">
      <c r="A1502" s="14" t="str">
        <f t="shared" si="23"/>
        <v>murphda072010</v>
      </c>
      <c r="B1502" s="19" t="s">
        <v>698</v>
      </c>
      <c r="C1502" s="19">
        <v>2010</v>
      </c>
      <c r="D1502" s="19" t="s">
        <v>2330</v>
      </c>
    </row>
    <row r="1503" spans="1:8" x14ac:dyDescent="0.25">
      <c r="A1503" s="14" t="str">
        <f t="shared" si="23"/>
        <v>murphda072010</v>
      </c>
      <c r="B1503" s="19" t="s">
        <v>698</v>
      </c>
      <c r="C1503" s="19">
        <v>2010</v>
      </c>
      <c r="D1503" s="19" t="s">
        <v>2331</v>
      </c>
      <c r="E1503" s="19">
        <v>206</v>
      </c>
      <c r="F1503" s="19">
        <v>9</v>
      </c>
      <c r="G1503" s="19">
        <v>1</v>
      </c>
      <c r="H1503" s="19">
        <v>1</v>
      </c>
    </row>
    <row r="1504" spans="1:8" x14ac:dyDescent="0.25">
      <c r="A1504" s="14" t="str">
        <f t="shared" si="23"/>
        <v>murphda072010</v>
      </c>
      <c r="B1504" s="19" t="s">
        <v>698</v>
      </c>
      <c r="C1504" s="19">
        <v>2010</v>
      </c>
      <c r="D1504" s="19" t="s">
        <v>2332</v>
      </c>
    </row>
    <row r="1505" spans="1:8" x14ac:dyDescent="0.25">
      <c r="A1505" s="14" t="str">
        <f t="shared" si="23"/>
        <v>murphdo012010</v>
      </c>
      <c r="B1505" s="19" t="s">
        <v>481</v>
      </c>
      <c r="C1505" s="19">
        <v>2010</v>
      </c>
      <c r="D1505" s="19" t="s">
        <v>39</v>
      </c>
      <c r="E1505" s="19">
        <v>2</v>
      </c>
      <c r="F1505" s="19">
        <v>1</v>
      </c>
      <c r="G1505" s="19">
        <v>0</v>
      </c>
      <c r="H1505" s="19">
        <v>0</v>
      </c>
    </row>
    <row r="1506" spans="1:8" x14ac:dyDescent="0.25">
      <c r="A1506" s="14" t="str">
        <f t="shared" si="23"/>
        <v>murphdo012010</v>
      </c>
      <c r="B1506" s="19" t="s">
        <v>481</v>
      </c>
      <c r="C1506" s="19">
        <v>2010</v>
      </c>
      <c r="D1506" s="19" t="s">
        <v>40</v>
      </c>
      <c r="E1506" s="19">
        <v>1</v>
      </c>
      <c r="F1506" s="19">
        <v>7</v>
      </c>
      <c r="G1506" s="19">
        <v>0</v>
      </c>
      <c r="H1506" s="19">
        <v>0</v>
      </c>
    </row>
    <row r="1507" spans="1:8" x14ac:dyDescent="0.25">
      <c r="A1507" s="14" t="str">
        <f t="shared" si="23"/>
        <v>murphdo012010</v>
      </c>
      <c r="B1507" s="19" t="s">
        <v>481</v>
      </c>
      <c r="C1507" s="19">
        <v>2010</v>
      </c>
      <c r="D1507" s="19" t="s">
        <v>2333</v>
      </c>
      <c r="E1507" s="19">
        <v>1</v>
      </c>
      <c r="F1507" s="19">
        <v>6</v>
      </c>
      <c r="G1507" s="19">
        <v>0</v>
      </c>
      <c r="H1507" s="19">
        <v>1</v>
      </c>
    </row>
    <row r="1508" spans="1:8" x14ac:dyDescent="0.25">
      <c r="A1508" s="14" t="str">
        <f t="shared" si="23"/>
        <v>myersbr012010</v>
      </c>
      <c r="B1508" s="19" t="s">
        <v>322</v>
      </c>
      <c r="C1508" s="19">
        <v>2010</v>
      </c>
      <c r="D1508" s="19" t="s">
        <v>2334</v>
      </c>
      <c r="E1508" s="19">
        <v>25</v>
      </c>
      <c r="F1508" s="19">
        <v>30</v>
      </c>
      <c r="G1508" s="19">
        <v>2</v>
      </c>
      <c r="H1508" s="19">
        <v>1</v>
      </c>
    </row>
    <row r="1509" spans="1:8" x14ac:dyDescent="0.25">
      <c r="A1509" s="14" t="str">
        <f t="shared" si="23"/>
        <v>nadyxa012010</v>
      </c>
      <c r="B1509" s="19" t="s">
        <v>159</v>
      </c>
      <c r="C1509" s="19">
        <v>2010</v>
      </c>
      <c r="D1509" s="19" t="s">
        <v>2335</v>
      </c>
      <c r="E1509" s="19">
        <v>389</v>
      </c>
      <c r="F1509" s="19">
        <v>36</v>
      </c>
      <c r="G1509" s="19">
        <v>1</v>
      </c>
      <c r="H1509" s="19">
        <v>47</v>
      </c>
    </row>
    <row r="1510" spans="1:8" x14ac:dyDescent="0.25">
      <c r="A1510" s="14" t="str">
        <f t="shared" si="23"/>
        <v>nadyxa012010</v>
      </c>
      <c r="B1510" s="19" t="s">
        <v>159</v>
      </c>
      <c r="C1510" s="19">
        <v>2010</v>
      </c>
      <c r="D1510" s="19" t="s">
        <v>2330</v>
      </c>
    </row>
    <row r="1511" spans="1:8" x14ac:dyDescent="0.25">
      <c r="A1511" s="14" t="str">
        <f t="shared" si="23"/>
        <v>nadyxa012010</v>
      </c>
      <c r="B1511" s="19" t="s">
        <v>159</v>
      </c>
      <c r="C1511" s="19">
        <v>2010</v>
      </c>
      <c r="D1511" s="19" t="s">
        <v>2331</v>
      </c>
      <c r="E1511" s="19">
        <v>30</v>
      </c>
      <c r="F1511" s="19">
        <v>2</v>
      </c>
      <c r="G1511" s="19">
        <v>1</v>
      </c>
      <c r="H1511" s="19">
        <v>0</v>
      </c>
    </row>
    <row r="1512" spans="1:8" x14ac:dyDescent="0.25">
      <c r="A1512" s="14" t="str">
        <f t="shared" si="23"/>
        <v>nadyxa012010</v>
      </c>
      <c r="B1512" s="19" t="s">
        <v>159</v>
      </c>
      <c r="C1512" s="19">
        <v>2010</v>
      </c>
      <c r="D1512" s="19" t="s">
        <v>2332</v>
      </c>
    </row>
    <row r="1513" spans="1:8" x14ac:dyDescent="0.25">
      <c r="A1513" s="14" t="str">
        <f t="shared" si="23"/>
        <v>napolmi012010</v>
      </c>
      <c r="B1513" s="19" t="s">
        <v>699</v>
      </c>
      <c r="C1513" s="19">
        <v>2010</v>
      </c>
      <c r="D1513" s="19" t="s">
        <v>2335</v>
      </c>
      <c r="E1513" s="19">
        <v>502</v>
      </c>
      <c r="F1513" s="19">
        <v>44</v>
      </c>
      <c r="G1513" s="19">
        <v>6</v>
      </c>
      <c r="H1513" s="19">
        <v>33</v>
      </c>
    </row>
    <row r="1514" spans="1:8" x14ac:dyDescent="0.25">
      <c r="A1514" s="14" t="str">
        <f t="shared" si="23"/>
        <v>napolmi012010</v>
      </c>
      <c r="B1514" s="19" t="s">
        <v>699</v>
      </c>
      <c r="C1514" s="19">
        <v>2010</v>
      </c>
      <c r="D1514" s="19" t="s">
        <v>2336</v>
      </c>
      <c r="E1514" s="19">
        <v>405</v>
      </c>
      <c r="F1514" s="19">
        <v>32</v>
      </c>
      <c r="G1514" s="19">
        <v>6</v>
      </c>
      <c r="H1514" s="19">
        <v>4</v>
      </c>
    </row>
    <row r="1515" spans="1:8" x14ac:dyDescent="0.25">
      <c r="A1515" s="14" t="str">
        <f t="shared" si="23"/>
        <v>narvech012010</v>
      </c>
      <c r="B1515" s="19" t="s">
        <v>700</v>
      </c>
      <c r="C1515" s="19">
        <v>2010</v>
      </c>
      <c r="D1515" s="19" t="s">
        <v>2334</v>
      </c>
      <c r="E1515" s="19">
        <v>7</v>
      </c>
      <c r="F1515" s="19">
        <v>25</v>
      </c>
      <c r="G1515" s="19">
        <v>2</v>
      </c>
      <c r="H1515" s="19">
        <v>1</v>
      </c>
    </row>
    <row r="1516" spans="1:8" x14ac:dyDescent="0.25">
      <c r="A1516" s="14" t="str">
        <f t="shared" si="23"/>
        <v>navada012010</v>
      </c>
      <c r="B1516" s="19" t="s">
        <v>1346</v>
      </c>
      <c r="C1516" s="19">
        <v>2010</v>
      </c>
      <c r="D1516" s="19" t="s">
        <v>2330</v>
      </c>
    </row>
    <row r="1517" spans="1:8" x14ac:dyDescent="0.25">
      <c r="A1517" s="14" t="str">
        <f t="shared" si="23"/>
        <v>navada012010</v>
      </c>
      <c r="B1517" s="19" t="s">
        <v>1346</v>
      </c>
      <c r="C1517" s="19">
        <v>2010</v>
      </c>
      <c r="D1517" s="19" t="s">
        <v>2331</v>
      </c>
      <c r="E1517" s="19">
        <v>65</v>
      </c>
      <c r="F1517" s="19">
        <v>2</v>
      </c>
      <c r="G1517" s="19">
        <v>0</v>
      </c>
      <c r="H1517" s="19">
        <v>0</v>
      </c>
    </row>
    <row r="1518" spans="1:8" x14ac:dyDescent="0.25">
      <c r="A1518" s="14" t="str">
        <f t="shared" si="23"/>
        <v>navardi012010</v>
      </c>
      <c r="B1518" s="19" t="s">
        <v>482</v>
      </c>
      <c r="C1518" s="19">
        <v>2010</v>
      </c>
      <c r="D1518" s="19" t="s">
        <v>2336</v>
      </c>
      <c r="E1518" s="19">
        <v>272</v>
      </c>
      <c r="F1518" s="19">
        <v>20</v>
      </c>
      <c r="G1518" s="19">
        <v>4</v>
      </c>
      <c r="H1518" s="19">
        <v>2</v>
      </c>
    </row>
    <row r="1519" spans="1:8" x14ac:dyDescent="0.25">
      <c r="A1519" s="14" t="str">
        <f t="shared" si="23"/>
        <v>navaros012010</v>
      </c>
      <c r="B1519" s="19" t="s">
        <v>701</v>
      </c>
      <c r="C1519" s="19">
        <v>2010</v>
      </c>
      <c r="D1519" s="19" t="s">
        <v>2333</v>
      </c>
      <c r="E1519" s="19">
        <v>8</v>
      </c>
      <c r="F1519" s="19">
        <v>21</v>
      </c>
      <c r="G1519" s="19">
        <v>1</v>
      </c>
      <c r="H1519" s="19">
        <v>3</v>
      </c>
    </row>
    <row r="1520" spans="1:8" x14ac:dyDescent="0.25">
      <c r="A1520" s="14" t="str">
        <f t="shared" si="23"/>
        <v>navarya012010</v>
      </c>
      <c r="B1520" s="19" t="s">
        <v>1347</v>
      </c>
      <c r="C1520" s="19">
        <v>2010</v>
      </c>
      <c r="D1520" s="19" t="s">
        <v>39</v>
      </c>
      <c r="E1520" s="19">
        <v>4</v>
      </c>
      <c r="F1520" s="19">
        <v>5</v>
      </c>
      <c r="G1520" s="19">
        <v>0</v>
      </c>
      <c r="H1520" s="19">
        <v>1</v>
      </c>
    </row>
    <row r="1521" spans="1:8" x14ac:dyDescent="0.25">
      <c r="A1521" s="14" t="str">
        <f t="shared" si="23"/>
        <v>navarya012010</v>
      </c>
      <c r="B1521" s="19" t="s">
        <v>1347</v>
      </c>
      <c r="C1521" s="19">
        <v>2010</v>
      </c>
      <c r="D1521" s="19" t="s">
        <v>40</v>
      </c>
      <c r="E1521" s="19">
        <v>3</v>
      </c>
      <c r="F1521" s="19">
        <v>7</v>
      </c>
      <c r="G1521" s="19">
        <v>1</v>
      </c>
      <c r="H1521" s="19">
        <v>0</v>
      </c>
    </row>
    <row r="1522" spans="1:8" x14ac:dyDescent="0.25">
      <c r="A1522" s="14" t="str">
        <f t="shared" si="23"/>
        <v>navarya012010</v>
      </c>
      <c r="B1522" s="19" t="s">
        <v>1347</v>
      </c>
      <c r="C1522" s="19">
        <v>2010</v>
      </c>
      <c r="D1522" s="19" t="s">
        <v>2333</v>
      </c>
      <c r="E1522" s="19">
        <v>14</v>
      </c>
      <c r="F1522" s="19">
        <v>17</v>
      </c>
      <c r="G1522" s="19">
        <v>1</v>
      </c>
      <c r="H1522" s="19">
        <v>4</v>
      </c>
    </row>
    <row r="1523" spans="1:8" x14ac:dyDescent="0.25">
      <c r="A1523" s="14" t="str">
        <f t="shared" si="23"/>
        <v>nelsoch012010</v>
      </c>
      <c r="B1523" s="19" t="s">
        <v>1348</v>
      </c>
      <c r="C1523" s="19">
        <v>2010</v>
      </c>
      <c r="D1523" s="19" t="s">
        <v>39</v>
      </c>
      <c r="E1523" s="19">
        <v>8</v>
      </c>
      <c r="F1523" s="19">
        <v>7</v>
      </c>
      <c r="G1523" s="19">
        <v>2</v>
      </c>
      <c r="H1523" s="19">
        <v>0</v>
      </c>
    </row>
    <row r="1524" spans="1:8" x14ac:dyDescent="0.25">
      <c r="A1524" s="14" t="str">
        <f t="shared" si="23"/>
        <v>nelsoch012010</v>
      </c>
      <c r="B1524" s="19" t="s">
        <v>1348</v>
      </c>
      <c r="C1524" s="19">
        <v>2010</v>
      </c>
      <c r="D1524" s="19" t="s">
        <v>40</v>
      </c>
      <c r="E1524" s="19">
        <v>2</v>
      </c>
      <c r="F1524" s="19">
        <v>2</v>
      </c>
      <c r="G1524" s="19">
        <v>0</v>
      </c>
      <c r="H1524" s="19">
        <v>0</v>
      </c>
    </row>
    <row r="1525" spans="1:8" x14ac:dyDescent="0.25">
      <c r="A1525" s="14" t="str">
        <f t="shared" si="23"/>
        <v>nelsojo012010</v>
      </c>
      <c r="B1525" s="19" t="s">
        <v>261</v>
      </c>
      <c r="C1525" s="19">
        <v>2010</v>
      </c>
      <c r="D1525" s="19" t="s">
        <v>2334</v>
      </c>
      <c r="E1525" s="19">
        <v>0</v>
      </c>
      <c r="F1525" s="19">
        <v>0</v>
      </c>
      <c r="G1525" s="19">
        <v>0</v>
      </c>
      <c r="H1525" s="19">
        <v>0</v>
      </c>
    </row>
    <row r="1526" spans="1:8" x14ac:dyDescent="0.25">
      <c r="A1526" s="14" t="str">
        <f t="shared" si="23"/>
        <v>neshepa012010</v>
      </c>
      <c r="B1526" s="19" t="s">
        <v>702</v>
      </c>
      <c r="C1526" s="19">
        <v>2010</v>
      </c>
      <c r="D1526" s="19" t="s">
        <v>2334</v>
      </c>
      <c r="E1526" s="19">
        <v>0</v>
      </c>
      <c r="F1526" s="19">
        <v>2</v>
      </c>
      <c r="G1526" s="19">
        <v>0</v>
      </c>
      <c r="H1526" s="19">
        <v>0</v>
      </c>
    </row>
    <row r="1527" spans="1:8" x14ac:dyDescent="0.25">
      <c r="A1527" s="14" t="str">
        <f t="shared" si="23"/>
        <v>nickemi012010</v>
      </c>
      <c r="B1527" s="19" t="s">
        <v>1349</v>
      </c>
      <c r="C1527" s="19">
        <v>2010</v>
      </c>
      <c r="D1527" s="19" t="s">
        <v>2336</v>
      </c>
      <c r="E1527" s="19">
        <v>14</v>
      </c>
      <c r="F1527" s="19">
        <v>1</v>
      </c>
      <c r="G1527" s="19">
        <v>1</v>
      </c>
      <c r="H1527" s="19">
        <v>0</v>
      </c>
    </row>
    <row r="1528" spans="1:8" x14ac:dyDescent="0.25">
      <c r="A1528" s="14" t="str">
        <f t="shared" si="23"/>
        <v>niemaje012010</v>
      </c>
      <c r="B1528" s="19" t="s">
        <v>978</v>
      </c>
      <c r="C1528" s="19">
        <v>2010</v>
      </c>
      <c r="D1528" s="19" t="s">
        <v>2334</v>
      </c>
      <c r="E1528" s="19">
        <v>8</v>
      </c>
      <c r="F1528" s="19">
        <v>14</v>
      </c>
      <c r="G1528" s="19">
        <v>1</v>
      </c>
      <c r="H1528" s="19">
        <v>1</v>
      </c>
    </row>
    <row r="1529" spans="1:8" x14ac:dyDescent="0.25">
      <c r="A1529" s="14" t="str">
        <f t="shared" si="23"/>
        <v>niesejo012010</v>
      </c>
      <c r="B1529" s="19" t="s">
        <v>979</v>
      </c>
      <c r="C1529" s="19">
        <v>2010</v>
      </c>
      <c r="D1529" s="19" t="s">
        <v>2334</v>
      </c>
      <c r="E1529" s="19">
        <v>7</v>
      </c>
      <c r="F1529" s="19">
        <v>26</v>
      </c>
      <c r="G1529" s="19">
        <v>1</v>
      </c>
      <c r="H1529" s="19">
        <v>0</v>
      </c>
    </row>
    <row r="1530" spans="1:8" x14ac:dyDescent="0.25">
      <c r="A1530" s="14" t="str">
        <f t="shared" si="23"/>
        <v>nievefe012010</v>
      </c>
      <c r="B1530" s="19" t="s">
        <v>703</v>
      </c>
      <c r="C1530" s="19">
        <v>2010</v>
      </c>
      <c r="D1530" s="19" t="s">
        <v>2334</v>
      </c>
      <c r="E1530" s="19">
        <v>3</v>
      </c>
      <c r="F1530" s="19">
        <v>3</v>
      </c>
      <c r="G1530" s="19">
        <v>0</v>
      </c>
      <c r="H1530" s="19">
        <v>0</v>
      </c>
    </row>
    <row r="1531" spans="1:8" x14ac:dyDescent="0.25">
      <c r="A1531" s="14" t="str">
        <f t="shared" si="23"/>
        <v>nievewi012010</v>
      </c>
      <c r="B1531" s="19" t="s">
        <v>323</v>
      </c>
      <c r="C1531" s="19">
        <v>2010</v>
      </c>
      <c r="D1531" s="19" t="s">
        <v>2336</v>
      </c>
      <c r="E1531" s="19">
        <v>290</v>
      </c>
      <c r="F1531" s="19">
        <v>20</v>
      </c>
      <c r="G1531" s="19">
        <v>5</v>
      </c>
      <c r="H1531" s="19">
        <v>4</v>
      </c>
    </row>
    <row r="1532" spans="1:8" x14ac:dyDescent="0.25">
      <c r="A1532" s="14" t="str">
        <f t="shared" si="23"/>
        <v>nifu012010</v>
      </c>
      <c r="B1532" s="19" t="s">
        <v>1147</v>
      </c>
      <c r="C1532" s="19">
        <v>2010</v>
      </c>
      <c r="D1532" s="19" t="s">
        <v>2334</v>
      </c>
      <c r="E1532" s="19">
        <v>1</v>
      </c>
      <c r="F1532" s="19">
        <v>5</v>
      </c>
      <c r="G1532" s="19">
        <v>0</v>
      </c>
      <c r="H1532" s="19">
        <v>0</v>
      </c>
    </row>
    <row r="1533" spans="1:8" x14ac:dyDescent="0.25">
      <c r="A1533" s="14" t="str">
        <f t="shared" si="23"/>
        <v>nippedu012010</v>
      </c>
      <c r="B1533" s="19" t="s">
        <v>579</v>
      </c>
      <c r="C1533" s="19">
        <v>2010</v>
      </c>
      <c r="D1533" s="19" t="s">
        <v>2334</v>
      </c>
      <c r="E1533" s="19">
        <v>3</v>
      </c>
      <c r="F1533" s="19">
        <v>4</v>
      </c>
      <c r="G1533" s="19">
        <v>0</v>
      </c>
      <c r="H1533" s="19">
        <v>1</v>
      </c>
    </row>
    <row r="1534" spans="1:8" x14ac:dyDescent="0.25">
      <c r="A1534" s="14" t="str">
        <f t="shared" si="23"/>
        <v>nixja012010</v>
      </c>
      <c r="B1534" s="19" t="s">
        <v>980</v>
      </c>
      <c r="C1534" s="19">
        <v>2010</v>
      </c>
      <c r="D1534" s="19" t="s">
        <v>39</v>
      </c>
      <c r="E1534" s="19">
        <v>5</v>
      </c>
      <c r="F1534" s="19">
        <v>2</v>
      </c>
      <c r="G1534" s="19">
        <v>0</v>
      </c>
      <c r="H1534" s="19">
        <v>0</v>
      </c>
    </row>
    <row r="1535" spans="1:8" x14ac:dyDescent="0.25">
      <c r="A1535" s="14" t="str">
        <f t="shared" si="23"/>
        <v>nixja012010</v>
      </c>
      <c r="B1535" s="19" t="s">
        <v>980</v>
      </c>
      <c r="C1535" s="19">
        <v>2010</v>
      </c>
      <c r="D1535" s="19" t="s">
        <v>39</v>
      </c>
      <c r="E1535" s="19">
        <v>53</v>
      </c>
      <c r="F1535" s="19">
        <v>80</v>
      </c>
      <c r="G1535" s="19">
        <v>0</v>
      </c>
      <c r="H1535" s="19">
        <v>21</v>
      </c>
    </row>
    <row r="1536" spans="1:8" x14ac:dyDescent="0.25">
      <c r="A1536" s="14" t="str">
        <f t="shared" si="23"/>
        <v>nixja012010</v>
      </c>
      <c r="B1536" s="19" t="s">
        <v>980</v>
      </c>
      <c r="C1536" s="19">
        <v>2010</v>
      </c>
      <c r="D1536" s="19" t="s">
        <v>40</v>
      </c>
      <c r="E1536" s="19">
        <v>8</v>
      </c>
      <c r="F1536" s="19">
        <v>17</v>
      </c>
      <c r="G1536" s="19">
        <v>5</v>
      </c>
      <c r="H1536" s="19">
        <v>2</v>
      </c>
    </row>
    <row r="1537" spans="1:8" x14ac:dyDescent="0.25">
      <c r="A1537" s="14" t="str">
        <f t="shared" si="23"/>
        <v>nixja012010</v>
      </c>
      <c r="B1537" s="19" t="s">
        <v>980</v>
      </c>
      <c r="C1537" s="19">
        <v>2010</v>
      </c>
      <c r="D1537" s="19" t="s">
        <v>40</v>
      </c>
      <c r="E1537" s="19">
        <v>34</v>
      </c>
      <c r="F1537" s="19">
        <v>64</v>
      </c>
      <c r="G1537" s="19">
        <v>11</v>
      </c>
      <c r="H1537" s="19">
        <v>4</v>
      </c>
    </row>
    <row r="1538" spans="1:8" x14ac:dyDescent="0.25">
      <c r="A1538" s="14" t="str">
        <f t="shared" si="23"/>
        <v>nixja012010</v>
      </c>
      <c r="B1538" s="19" t="s">
        <v>980</v>
      </c>
      <c r="C1538" s="19">
        <v>2010</v>
      </c>
      <c r="D1538" s="19" t="s">
        <v>2330</v>
      </c>
    </row>
    <row r="1539" spans="1:8" x14ac:dyDescent="0.25">
      <c r="A1539" s="14" t="str">
        <f t="shared" ref="A1539:A1602" si="24">B1539&amp;C1539</f>
        <v>nixja012010</v>
      </c>
      <c r="B1539" s="19" t="s">
        <v>980</v>
      </c>
      <c r="C1539" s="19">
        <v>2010</v>
      </c>
      <c r="D1539" s="19" t="s">
        <v>2331</v>
      </c>
      <c r="E1539" s="19">
        <v>3</v>
      </c>
      <c r="F1539" s="19">
        <v>0</v>
      </c>
      <c r="G1539" s="19">
        <v>0</v>
      </c>
      <c r="H1539" s="19">
        <v>0</v>
      </c>
    </row>
    <row r="1540" spans="1:8" x14ac:dyDescent="0.25">
      <c r="A1540" s="14" t="str">
        <f t="shared" si="24"/>
        <v>nixja012010</v>
      </c>
      <c r="B1540" s="19" t="s">
        <v>980</v>
      </c>
      <c r="C1540" s="19">
        <v>2010</v>
      </c>
      <c r="D1540" s="19" t="s">
        <v>2331</v>
      </c>
      <c r="E1540" s="19">
        <v>2</v>
      </c>
      <c r="F1540" s="19">
        <v>1</v>
      </c>
      <c r="G1540" s="19">
        <v>0</v>
      </c>
      <c r="H1540" s="19">
        <v>0</v>
      </c>
    </row>
    <row r="1541" spans="1:8" x14ac:dyDescent="0.25">
      <c r="A1541" s="14" t="str">
        <f t="shared" si="24"/>
        <v>nixja012010</v>
      </c>
      <c r="B1541" s="19" t="s">
        <v>980</v>
      </c>
      <c r="C1541" s="19">
        <v>2010</v>
      </c>
      <c r="D1541" s="19" t="s">
        <v>2332</v>
      </c>
    </row>
    <row r="1542" spans="1:8" x14ac:dyDescent="0.25">
      <c r="A1542" s="14" t="str">
        <f t="shared" si="24"/>
        <v>nixja012010</v>
      </c>
      <c r="B1542" s="19" t="s">
        <v>980</v>
      </c>
      <c r="C1542" s="19">
        <v>2010</v>
      </c>
      <c r="D1542" s="19" t="s">
        <v>2333</v>
      </c>
      <c r="E1542" s="19">
        <v>2</v>
      </c>
      <c r="F1542" s="19">
        <v>1</v>
      </c>
      <c r="G1542" s="19">
        <v>0</v>
      </c>
      <c r="H1542" s="19">
        <v>0</v>
      </c>
    </row>
    <row r="1543" spans="1:8" x14ac:dyDescent="0.25">
      <c r="A1543" s="14" t="str">
        <f t="shared" si="24"/>
        <v>nixla012010</v>
      </c>
      <c r="B1543" s="19" t="s">
        <v>393</v>
      </c>
      <c r="C1543" s="19">
        <v>2010</v>
      </c>
      <c r="D1543" s="19" t="s">
        <v>2329</v>
      </c>
    </row>
    <row r="1544" spans="1:8" x14ac:dyDescent="0.25">
      <c r="A1544" s="14" t="str">
        <f t="shared" si="24"/>
        <v>nixla012010</v>
      </c>
      <c r="B1544" s="19" t="s">
        <v>393</v>
      </c>
      <c r="C1544" s="19">
        <v>2010</v>
      </c>
      <c r="D1544" s="19" t="s">
        <v>2330</v>
      </c>
    </row>
    <row r="1545" spans="1:8" x14ac:dyDescent="0.25">
      <c r="A1545" s="14" t="str">
        <f t="shared" si="24"/>
        <v>nixla012010</v>
      </c>
      <c r="B1545" s="19" t="s">
        <v>393</v>
      </c>
      <c r="C1545" s="19">
        <v>2010</v>
      </c>
      <c r="D1545" s="19" t="s">
        <v>2331</v>
      </c>
      <c r="E1545" s="19">
        <v>61</v>
      </c>
      <c r="F1545" s="19">
        <v>3</v>
      </c>
      <c r="G1545" s="19">
        <v>0</v>
      </c>
      <c r="H1545" s="19">
        <v>2</v>
      </c>
    </row>
    <row r="1546" spans="1:8" x14ac:dyDescent="0.25">
      <c r="A1546" s="14" t="str">
        <f t="shared" si="24"/>
        <v>nixla012010</v>
      </c>
      <c r="B1546" s="19" t="s">
        <v>393</v>
      </c>
      <c r="C1546" s="19">
        <v>2010</v>
      </c>
      <c r="D1546" s="19" t="s">
        <v>2332</v>
      </c>
    </row>
    <row r="1547" spans="1:8" x14ac:dyDescent="0.25">
      <c r="A1547" s="14" t="str">
        <f t="shared" si="24"/>
        <v>nolasri012010</v>
      </c>
      <c r="B1547" s="19" t="s">
        <v>704</v>
      </c>
      <c r="C1547" s="19">
        <v>2010</v>
      </c>
      <c r="D1547" s="19" t="s">
        <v>2334</v>
      </c>
      <c r="E1547" s="19">
        <v>9</v>
      </c>
      <c r="F1547" s="19">
        <v>18</v>
      </c>
      <c r="G1547" s="19">
        <v>3</v>
      </c>
      <c r="H1547" s="19">
        <v>1</v>
      </c>
    </row>
    <row r="1548" spans="1:8" x14ac:dyDescent="0.25">
      <c r="A1548" s="14" t="str">
        <f t="shared" si="24"/>
        <v>norbejo012010</v>
      </c>
      <c r="B1548" s="19" t="s">
        <v>1350</v>
      </c>
      <c r="C1548" s="19">
        <v>2010</v>
      </c>
      <c r="D1548" s="19" t="s">
        <v>2334</v>
      </c>
      <c r="E1548" s="19">
        <v>1</v>
      </c>
      <c r="F1548" s="19">
        <v>1</v>
      </c>
      <c r="G1548" s="19">
        <v>1</v>
      </c>
      <c r="H1548" s="19">
        <v>0</v>
      </c>
    </row>
    <row r="1549" spans="1:8" x14ac:dyDescent="0.25">
      <c r="A1549" s="14" t="str">
        <f t="shared" si="24"/>
        <v>norribu012010</v>
      </c>
      <c r="B1549" s="19" t="s">
        <v>1148</v>
      </c>
      <c r="C1549" s="19">
        <v>2010</v>
      </c>
      <c r="D1549" s="19" t="s">
        <v>2334</v>
      </c>
      <c r="E1549" s="19">
        <v>12</v>
      </c>
      <c r="F1549" s="19">
        <v>21</v>
      </c>
      <c r="G1549" s="19">
        <v>3</v>
      </c>
      <c r="H1549" s="19">
        <v>3</v>
      </c>
    </row>
    <row r="1550" spans="1:8" x14ac:dyDescent="0.25">
      <c r="A1550" s="14" t="str">
        <f t="shared" si="24"/>
        <v>novaiv012010</v>
      </c>
      <c r="B1550" s="19" t="s">
        <v>1351</v>
      </c>
      <c r="C1550" s="19">
        <v>2010</v>
      </c>
      <c r="D1550" s="19" t="s">
        <v>2334</v>
      </c>
      <c r="E1550" s="19">
        <v>5</v>
      </c>
      <c r="F1550" s="19">
        <v>5</v>
      </c>
      <c r="G1550" s="19">
        <v>1</v>
      </c>
      <c r="H1550" s="19">
        <v>0</v>
      </c>
    </row>
    <row r="1551" spans="1:8" x14ac:dyDescent="0.25">
      <c r="A1551" s="14" t="str">
        <f t="shared" si="24"/>
        <v>nunezed022010</v>
      </c>
      <c r="B1551" s="19" t="s">
        <v>1352</v>
      </c>
      <c r="C1551" s="19">
        <v>2010</v>
      </c>
      <c r="D1551" s="19" t="s">
        <v>39</v>
      </c>
      <c r="E1551" s="19">
        <v>0</v>
      </c>
      <c r="F1551" s="19">
        <v>0</v>
      </c>
      <c r="G1551" s="19">
        <v>0</v>
      </c>
      <c r="H1551" s="19">
        <v>0</v>
      </c>
    </row>
    <row r="1552" spans="1:8" x14ac:dyDescent="0.25">
      <c r="A1552" s="14" t="str">
        <f t="shared" si="24"/>
        <v>nunezed022010</v>
      </c>
      <c r="B1552" s="19" t="s">
        <v>1352</v>
      </c>
      <c r="C1552" s="19">
        <v>2010</v>
      </c>
      <c r="D1552" s="19" t="s">
        <v>40</v>
      </c>
      <c r="E1552" s="19">
        <v>3</v>
      </c>
      <c r="F1552" s="19">
        <v>14</v>
      </c>
      <c r="G1552" s="19">
        <v>1</v>
      </c>
      <c r="H1552" s="19">
        <v>1</v>
      </c>
    </row>
    <row r="1553" spans="1:8" x14ac:dyDescent="0.25">
      <c r="A1553" s="14" t="str">
        <f t="shared" si="24"/>
        <v>nunezed022010</v>
      </c>
      <c r="B1553" s="19" t="s">
        <v>1352</v>
      </c>
      <c r="C1553" s="19">
        <v>2010</v>
      </c>
      <c r="D1553" s="19" t="s">
        <v>2333</v>
      </c>
      <c r="E1553" s="19">
        <v>7</v>
      </c>
      <c r="F1553" s="19">
        <v>16</v>
      </c>
      <c r="G1553" s="19">
        <v>0</v>
      </c>
      <c r="H1553" s="19">
        <v>4</v>
      </c>
    </row>
    <row r="1554" spans="1:8" x14ac:dyDescent="0.25">
      <c r="A1554" s="14" t="str">
        <f t="shared" si="24"/>
        <v>nunezle012010</v>
      </c>
      <c r="B1554" s="19" t="s">
        <v>580</v>
      </c>
      <c r="C1554" s="19">
        <v>2010</v>
      </c>
      <c r="D1554" s="19" t="s">
        <v>2334</v>
      </c>
      <c r="E1554" s="19">
        <v>9</v>
      </c>
      <c r="F1554" s="19">
        <v>5</v>
      </c>
      <c r="G1554" s="19">
        <v>0</v>
      </c>
      <c r="H1554" s="19">
        <v>0</v>
      </c>
    </row>
    <row r="1555" spans="1:8" x14ac:dyDescent="0.25">
      <c r="A1555" s="14" t="str">
        <f t="shared" si="24"/>
        <v>odayda012010</v>
      </c>
      <c r="B1555" s="19" t="s">
        <v>981</v>
      </c>
      <c r="C1555" s="19">
        <v>2010</v>
      </c>
      <c r="D1555" s="19" t="s">
        <v>2334</v>
      </c>
      <c r="E1555" s="19">
        <v>4</v>
      </c>
      <c r="F1555" s="19">
        <v>5</v>
      </c>
      <c r="G1555" s="19">
        <v>1</v>
      </c>
      <c r="H1555" s="19">
        <v>0</v>
      </c>
    </row>
    <row r="1556" spans="1:8" x14ac:dyDescent="0.25">
      <c r="A1556" s="14" t="str">
        <f t="shared" si="24"/>
        <v>oeltjtr012010</v>
      </c>
      <c r="B1556" s="19" t="s">
        <v>1149</v>
      </c>
      <c r="C1556" s="19">
        <v>2010</v>
      </c>
      <c r="D1556" s="19" t="s">
        <v>2329</v>
      </c>
    </row>
    <row r="1557" spans="1:8" x14ac:dyDescent="0.25">
      <c r="A1557" s="14" t="str">
        <f t="shared" si="24"/>
        <v>oeltjtr012010</v>
      </c>
      <c r="B1557" s="19" t="s">
        <v>1149</v>
      </c>
      <c r="C1557" s="19">
        <v>2010</v>
      </c>
      <c r="D1557" s="19" t="s">
        <v>2330</v>
      </c>
    </row>
    <row r="1558" spans="1:8" x14ac:dyDescent="0.25">
      <c r="A1558" s="14" t="str">
        <f t="shared" si="24"/>
        <v>oeltjtr012010</v>
      </c>
      <c r="B1558" s="19" t="s">
        <v>1149</v>
      </c>
      <c r="C1558" s="19">
        <v>2010</v>
      </c>
      <c r="D1558" s="19" t="s">
        <v>2331</v>
      </c>
      <c r="E1558" s="19">
        <v>9</v>
      </c>
      <c r="F1558" s="19">
        <v>0</v>
      </c>
      <c r="G1558" s="19">
        <v>0</v>
      </c>
      <c r="H1558" s="19">
        <v>0</v>
      </c>
    </row>
    <row r="1559" spans="1:8" x14ac:dyDescent="0.25">
      <c r="A1559" s="14" t="str">
        <f t="shared" si="24"/>
        <v>oflaher012010</v>
      </c>
      <c r="B1559" s="19" t="s">
        <v>706</v>
      </c>
      <c r="C1559" s="19">
        <v>2010</v>
      </c>
      <c r="D1559" s="19" t="s">
        <v>2334</v>
      </c>
      <c r="E1559" s="19">
        <v>1</v>
      </c>
      <c r="F1559" s="19">
        <v>5</v>
      </c>
      <c r="G1559" s="19">
        <v>0</v>
      </c>
      <c r="H1559" s="19">
        <v>0</v>
      </c>
    </row>
    <row r="1560" spans="1:8" x14ac:dyDescent="0.25">
      <c r="A1560" s="14" t="str">
        <f t="shared" si="24"/>
        <v>ogandal012010</v>
      </c>
      <c r="B1560" s="19" t="s">
        <v>1353</v>
      </c>
      <c r="C1560" s="19">
        <v>2010</v>
      </c>
      <c r="D1560" s="19" t="s">
        <v>2334</v>
      </c>
      <c r="E1560" s="19">
        <v>3</v>
      </c>
      <c r="F1560" s="19">
        <v>3</v>
      </c>
      <c r="G1560" s="19">
        <v>1</v>
      </c>
      <c r="H1560" s="19">
        <v>0</v>
      </c>
    </row>
    <row r="1561" spans="1:8" x14ac:dyDescent="0.25">
      <c r="A1561" s="14" t="str">
        <f t="shared" si="24"/>
        <v>ohlenro012010</v>
      </c>
      <c r="B1561" s="19" t="s">
        <v>830</v>
      </c>
      <c r="C1561" s="19">
        <v>2010</v>
      </c>
      <c r="D1561" s="19" t="s">
        <v>2334</v>
      </c>
      <c r="E1561" s="19">
        <v>6</v>
      </c>
      <c r="F1561" s="19">
        <v>8</v>
      </c>
      <c r="G1561" s="19">
        <v>4</v>
      </c>
      <c r="H1561" s="19">
        <v>0</v>
      </c>
    </row>
    <row r="1562" spans="1:8" x14ac:dyDescent="0.25">
      <c r="A1562" s="14" t="str">
        <f t="shared" si="24"/>
        <v>ohmanwi012010</v>
      </c>
      <c r="B1562" s="19" t="s">
        <v>161</v>
      </c>
      <c r="C1562" s="19">
        <v>2010</v>
      </c>
      <c r="D1562" s="19" t="s">
        <v>2334</v>
      </c>
      <c r="E1562" s="19">
        <v>1</v>
      </c>
      <c r="F1562" s="19">
        <v>4</v>
      </c>
      <c r="G1562" s="19">
        <v>0</v>
      </c>
      <c r="H1562" s="19">
        <v>0</v>
      </c>
    </row>
    <row r="1563" spans="1:8" x14ac:dyDescent="0.25">
      <c r="A1563" s="14" t="str">
        <f t="shared" si="24"/>
        <v>ohmanwi012010</v>
      </c>
      <c r="B1563" s="19" t="s">
        <v>161</v>
      </c>
      <c r="C1563" s="19">
        <v>2010</v>
      </c>
      <c r="D1563" s="19" t="s">
        <v>2334</v>
      </c>
      <c r="E1563" s="19">
        <v>0</v>
      </c>
      <c r="F1563" s="19">
        <v>0</v>
      </c>
      <c r="G1563" s="19">
        <v>0</v>
      </c>
      <c r="H1563" s="19">
        <v>0</v>
      </c>
    </row>
    <row r="1564" spans="1:8" x14ac:dyDescent="0.25">
      <c r="A1564" s="14" t="str">
        <f t="shared" si="24"/>
        <v>ojedaau012010</v>
      </c>
      <c r="B1564" s="19" t="s">
        <v>162</v>
      </c>
      <c r="C1564" s="19">
        <v>2010</v>
      </c>
      <c r="D1564" s="19" t="s">
        <v>39</v>
      </c>
      <c r="E1564" s="19">
        <v>10</v>
      </c>
      <c r="F1564" s="19">
        <v>19</v>
      </c>
      <c r="G1564" s="19">
        <v>0</v>
      </c>
      <c r="H1564" s="19">
        <v>2</v>
      </c>
    </row>
    <row r="1565" spans="1:8" x14ac:dyDescent="0.25">
      <c r="A1565" s="14" t="str">
        <f t="shared" si="24"/>
        <v>ojedaau012010</v>
      </c>
      <c r="B1565" s="19" t="s">
        <v>162</v>
      </c>
      <c r="C1565" s="19">
        <v>2010</v>
      </c>
      <c r="D1565" s="19" t="s">
        <v>40</v>
      </c>
      <c r="E1565" s="19">
        <v>7</v>
      </c>
      <c r="F1565" s="19">
        <v>1</v>
      </c>
      <c r="G1565" s="19">
        <v>0</v>
      </c>
      <c r="H1565" s="19">
        <v>1</v>
      </c>
    </row>
    <row r="1566" spans="1:8" x14ac:dyDescent="0.25">
      <c r="A1566" s="14" t="str">
        <f t="shared" si="24"/>
        <v>ojedaau012010</v>
      </c>
      <c r="B1566" s="19" t="s">
        <v>162</v>
      </c>
      <c r="C1566" s="19">
        <v>2010</v>
      </c>
      <c r="D1566" s="19" t="s">
        <v>2333</v>
      </c>
      <c r="E1566" s="19">
        <v>8</v>
      </c>
      <c r="F1566" s="19">
        <v>15</v>
      </c>
      <c r="G1566" s="19">
        <v>0</v>
      </c>
      <c r="H1566" s="19">
        <v>3</v>
      </c>
    </row>
    <row r="1567" spans="1:8" x14ac:dyDescent="0.25">
      <c r="A1567" s="14" t="str">
        <f t="shared" si="24"/>
        <v>okajihi012010</v>
      </c>
      <c r="B1567" s="19" t="s">
        <v>831</v>
      </c>
      <c r="C1567" s="19">
        <v>2010</v>
      </c>
      <c r="D1567" s="19" t="s">
        <v>2334</v>
      </c>
      <c r="E1567" s="19">
        <v>4</v>
      </c>
      <c r="F1567" s="19">
        <v>8</v>
      </c>
      <c r="G1567" s="19">
        <v>0</v>
      </c>
      <c r="H1567" s="19">
        <v>1</v>
      </c>
    </row>
    <row r="1568" spans="1:8" x14ac:dyDescent="0.25">
      <c r="A1568" s="14" t="str">
        <f t="shared" si="24"/>
        <v>olivean012010</v>
      </c>
      <c r="B1568" s="19" t="s">
        <v>1354</v>
      </c>
      <c r="C1568" s="19">
        <v>2010</v>
      </c>
      <c r="D1568" s="19" t="s">
        <v>2334</v>
      </c>
      <c r="E1568" s="19">
        <v>0</v>
      </c>
      <c r="F1568" s="19">
        <v>2</v>
      </c>
      <c r="G1568" s="19">
        <v>1</v>
      </c>
      <c r="H1568" s="19">
        <v>0</v>
      </c>
    </row>
    <row r="1569" spans="1:8" x14ac:dyDescent="0.25">
      <c r="A1569" s="14" t="str">
        <f t="shared" si="24"/>
        <v>oliveda022010</v>
      </c>
      <c r="B1569" s="19" t="s">
        <v>163</v>
      </c>
      <c r="C1569" s="19">
        <v>2010</v>
      </c>
      <c r="D1569" s="19" t="s">
        <v>2334</v>
      </c>
      <c r="E1569" s="19">
        <v>2</v>
      </c>
      <c r="F1569" s="19">
        <v>9</v>
      </c>
      <c r="G1569" s="19">
        <v>0</v>
      </c>
      <c r="H1569" s="19">
        <v>0</v>
      </c>
    </row>
    <row r="1570" spans="1:8" x14ac:dyDescent="0.25">
      <c r="A1570" s="14" t="str">
        <f t="shared" si="24"/>
        <v>olivomi012010</v>
      </c>
      <c r="B1570" s="19" t="s">
        <v>324</v>
      </c>
      <c r="C1570" s="19">
        <v>2010</v>
      </c>
      <c r="D1570" s="19" t="s">
        <v>2336</v>
      </c>
      <c r="E1570" s="19">
        <v>821</v>
      </c>
      <c r="F1570" s="19">
        <v>62</v>
      </c>
      <c r="G1570" s="19">
        <v>9</v>
      </c>
      <c r="H1570" s="19">
        <v>9</v>
      </c>
    </row>
    <row r="1571" spans="1:8" x14ac:dyDescent="0.25">
      <c r="A1571" s="14" t="str">
        <f t="shared" si="24"/>
        <v>olsensc012010</v>
      </c>
      <c r="B1571" s="19" t="s">
        <v>581</v>
      </c>
      <c r="C1571" s="19">
        <v>2010</v>
      </c>
      <c r="D1571" s="19" t="s">
        <v>2334</v>
      </c>
      <c r="E1571" s="19">
        <v>1</v>
      </c>
      <c r="F1571" s="19">
        <v>7</v>
      </c>
      <c r="G1571" s="19">
        <v>0</v>
      </c>
      <c r="H1571" s="19">
        <v>1</v>
      </c>
    </row>
    <row r="1572" spans="1:8" x14ac:dyDescent="0.25">
      <c r="A1572" s="14" t="str">
        <f t="shared" si="24"/>
        <v>olsonga012010</v>
      </c>
      <c r="B1572" s="19" t="s">
        <v>832</v>
      </c>
      <c r="C1572" s="19">
        <v>2010</v>
      </c>
      <c r="D1572" s="19" t="s">
        <v>2334</v>
      </c>
      <c r="E1572" s="19">
        <v>2</v>
      </c>
      <c r="F1572" s="19">
        <v>0</v>
      </c>
      <c r="G1572" s="19">
        <v>0</v>
      </c>
      <c r="H1572" s="19">
        <v>0</v>
      </c>
    </row>
    <row r="1573" spans="1:8" x14ac:dyDescent="0.25">
      <c r="A1573" s="14" t="str">
        <f t="shared" si="24"/>
        <v>ondrulo012010</v>
      </c>
      <c r="B1573" s="19" t="s">
        <v>1355</v>
      </c>
      <c r="C1573" s="19">
        <v>2010</v>
      </c>
      <c r="D1573" s="19" t="s">
        <v>2334</v>
      </c>
      <c r="E1573" s="19">
        <v>11</v>
      </c>
      <c r="F1573" s="19">
        <v>8</v>
      </c>
      <c r="G1573" s="19">
        <v>1</v>
      </c>
      <c r="H1573" s="19">
        <v>1</v>
      </c>
    </row>
    <row r="1574" spans="1:8" x14ac:dyDescent="0.25">
      <c r="A1574" s="14" t="str">
        <f t="shared" si="24"/>
        <v>ordonma012010</v>
      </c>
      <c r="B1574" s="19" t="s">
        <v>164</v>
      </c>
      <c r="C1574" s="19">
        <v>2010</v>
      </c>
      <c r="D1574" s="19" t="s">
        <v>2331</v>
      </c>
      <c r="E1574" s="19">
        <v>135</v>
      </c>
      <c r="F1574" s="19">
        <v>7</v>
      </c>
      <c r="G1574" s="19">
        <v>3</v>
      </c>
      <c r="H1574" s="19">
        <v>3</v>
      </c>
    </row>
    <row r="1575" spans="1:8" x14ac:dyDescent="0.25">
      <c r="A1575" s="14" t="str">
        <f t="shared" si="24"/>
        <v>ordonma012010</v>
      </c>
      <c r="B1575" s="19" t="s">
        <v>164</v>
      </c>
      <c r="C1575" s="19">
        <v>2010</v>
      </c>
      <c r="D1575" s="19" t="s">
        <v>2332</v>
      </c>
    </row>
    <row r="1576" spans="1:8" x14ac:dyDescent="0.25">
      <c r="A1576" s="14" t="str">
        <f t="shared" si="24"/>
        <v>ortizda012010</v>
      </c>
      <c r="B1576" s="19" t="s">
        <v>165</v>
      </c>
      <c r="C1576" s="19">
        <v>2010</v>
      </c>
      <c r="D1576" s="19" t="s">
        <v>2335</v>
      </c>
      <c r="E1576" s="19">
        <v>23</v>
      </c>
      <c r="F1576" s="19">
        <v>1</v>
      </c>
      <c r="G1576" s="19">
        <v>0</v>
      </c>
      <c r="H1576" s="19">
        <v>1</v>
      </c>
    </row>
    <row r="1577" spans="1:8" x14ac:dyDescent="0.25">
      <c r="A1577" s="14" t="str">
        <f t="shared" si="24"/>
        <v>ortizra012010</v>
      </c>
      <c r="B1577" s="19" t="s">
        <v>166</v>
      </c>
      <c r="C1577" s="19">
        <v>2010</v>
      </c>
      <c r="D1577" s="19" t="s">
        <v>2334</v>
      </c>
      <c r="E1577" s="19">
        <v>1</v>
      </c>
      <c r="F1577" s="19">
        <v>13</v>
      </c>
      <c r="G1577" s="19">
        <v>0</v>
      </c>
      <c r="H1577" s="19">
        <v>0</v>
      </c>
    </row>
    <row r="1578" spans="1:8" x14ac:dyDescent="0.25">
      <c r="A1578" s="14" t="str">
        <f t="shared" si="24"/>
        <v>ortizru012010</v>
      </c>
      <c r="B1578" s="19" t="s">
        <v>167</v>
      </c>
      <c r="C1578" s="19">
        <v>2010</v>
      </c>
      <c r="D1578" s="19" t="s">
        <v>2334</v>
      </c>
      <c r="E1578" s="19">
        <v>0</v>
      </c>
      <c r="F1578" s="19">
        <v>2</v>
      </c>
      <c r="G1578" s="19">
        <v>0</v>
      </c>
      <c r="H1578" s="19">
        <v>1</v>
      </c>
    </row>
    <row r="1579" spans="1:8" x14ac:dyDescent="0.25">
      <c r="A1579" s="14" t="str">
        <f t="shared" si="24"/>
        <v>osullse012010</v>
      </c>
      <c r="B1579" s="19" t="s">
        <v>1150</v>
      </c>
      <c r="C1579" s="19">
        <v>2010</v>
      </c>
      <c r="D1579" s="19" t="s">
        <v>2334</v>
      </c>
      <c r="E1579" s="19">
        <v>1</v>
      </c>
      <c r="F1579" s="19">
        <v>1</v>
      </c>
      <c r="G1579" s="19">
        <v>0</v>
      </c>
      <c r="H1579" s="19">
        <v>0</v>
      </c>
    </row>
    <row r="1580" spans="1:8" x14ac:dyDescent="0.25">
      <c r="A1580" s="14" t="str">
        <f t="shared" si="24"/>
        <v>osullse012010</v>
      </c>
      <c r="B1580" s="19" t="s">
        <v>1150</v>
      </c>
      <c r="C1580" s="19">
        <v>2010</v>
      </c>
      <c r="D1580" s="19" t="s">
        <v>2334</v>
      </c>
      <c r="E1580" s="19">
        <v>7</v>
      </c>
      <c r="F1580" s="19">
        <v>6</v>
      </c>
      <c r="G1580" s="19">
        <v>1</v>
      </c>
      <c r="H1580" s="19">
        <v>1</v>
      </c>
    </row>
    <row r="1581" spans="1:8" x14ac:dyDescent="0.25">
      <c r="A1581" s="14" t="str">
        <f t="shared" si="24"/>
        <v>oswalro012010</v>
      </c>
      <c r="B1581" s="19" t="s">
        <v>262</v>
      </c>
      <c r="C1581" s="19">
        <v>2010</v>
      </c>
      <c r="D1581" s="19" t="s">
        <v>2330</v>
      </c>
    </row>
    <row r="1582" spans="1:8" x14ac:dyDescent="0.25">
      <c r="A1582" s="14" t="str">
        <f t="shared" si="24"/>
        <v>oswalro012010</v>
      </c>
      <c r="B1582" s="19" t="s">
        <v>262</v>
      </c>
      <c r="C1582" s="19">
        <v>2010</v>
      </c>
      <c r="D1582" s="19" t="s">
        <v>2331</v>
      </c>
      <c r="E1582" s="19">
        <v>1</v>
      </c>
      <c r="F1582" s="19">
        <v>0</v>
      </c>
      <c r="G1582" s="19">
        <v>0</v>
      </c>
      <c r="H1582" s="19">
        <v>0</v>
      </c>
    </row>
    <row r="1583" spans="1:8" x14ac:dyDescent="0.25">
      <c r="A1583" s="14" t="str">
        <f t="shared" si="24"/>
        <v>oswalro012010</v>
      </c>
      <c r="B1583" s="19" t="s">
        <v>262</v>
      </c>
      <c r="C1583" s="19">
        <v>2010</v>
      </c>
      <c r="D1583" s="19" t="s">
        <v>2334</v>
      </c>
      <c r="E1583" s="19">
        <v>6</v>
      </c>
      <c r="F1583" s="19">
        <v>17</v>
      </c>
      <c r="G1583" s="19">
        <v>2</v>
      </c>
      <c r="H1583" s="19">
        <v>1</v>
      </c>
    </row>
    <row r="1584" spans="1:8" x14ac:dyDescent="0.25">
      <c r="A1584" s="14" t="str">
        <f t="shared" si="24"/>
        <v>oswalro012010</v>
      </c>
      <c r="B1584" s="19" t="s">
        <v>262</v>
      </c>
      <c r="C1584" s="19">
        <v>2010</v>
      </c>
      <c r="D1584" s="19" t="s">
        <v>2334</v>
      </c>
      <c r="E1584" s="19">
        <v>5</v>
      </c>
      <c r="F1584" s="19">
        <v>16</v>
      </c>
      <c r="G1584" s="19">
        <v>0</v>
      </c>
      <c r="H1584" s="19">
        <v>1</v>
      </c>
    </row>
    <row r="1585" spans="1:8" x14ac:dyDescent="0.25">
      <c r="A1585" s="14" t="str">
        <f t="shared" si="24"/>
        <v>ottavad012010</v>
      </c>
      <c r="B1585" s="19" t="s">
        <v>1356</v>
      </c>
      <c r="C1585" s="19">
        <v>2010</v>
      </c>
      <c r="D1585" s="19" t="s">
        <v>2334</v>
      </c>
      <c r="E1585" s="19">
        <v>3</v>
      </c>
      <c r="F1585" s="19">
        <v>1</v>
      </c>
      <c r="G1585" s="19">
        <v>0</v>
      </c>
      <c r="H1585" s="19">
        <v>0</v>
      </c>
    </row>
    <row r="1586" spans="1:8" x14ac:dyDescent="0.25">
      <c r="A1586" s="14" t="str">
        <f t="shared" si="24"/>
        <v>overbly012010</v>
      </c>
      <c r="B1586" s="19" t="s">
        <v>263</v>
      </c>
      <c r="C1586" s="19">
        <v>2010</v>
      </c>
      <c r="D1586" s="19" t="s">
        <v>2335</v>
      </c>
      <c r="E1586" s="19">
        <v>1310</v>
      </c>
      <c r="F1586" s="19">
        <v>101</v>
      </c>
      <c r="G1586" s="19">
        <v>6</v>
      </c>
      <c r="H1586" s="19">
        <v>150</v>
      </c>
    </row>
    <row r="1587" spans="1:8" x14ac:dyDescent="0.25">
      <c r="A1587" s="14" t="str">
        <f t="shared" si="24"/>
        <v>owingmi012010</v>
      </c>
      <c r="B1587" s="19" t="s">
        <v>833</v>
      </c>
      <c r="C1587" s="19">
        <v>2010</v>
      </c>
      <c r="D1587" s="19" t="s">
        <v>2334</v>
      </c>
      <c r="E1587" s="19">
        <v>5</v>
      </c>
      <c r="F1587" s="19">
        <v>2</v>
      </c>
      <c r="G1587" s="19">
        <v>0</v>
      </c>
      <c r="H1587" s="19">
        <v>0</v>
      </c>
    </row>
    <row r="1588" spans="1:8" x14ac:dyDescent="0.25">
      <c r="A1588" s="14" t="str">
        <f t="shared" si="24"/>
        <v>padilvi012010</v>
      </c>
      <c r="B1588" s="19" t="s">
        <v>168</v>
      </c>
      <c r="C1588" s="19">
        <v>2010</v>
      </c>
      <c r="D1588" s="19" t="s">
        <v>2334</v>
      </c>
      <c r="E1588" s="19">
        <v>8</v>
      </c>
      <c r="F1588" s="19">
        <v>10</v>
      </c>
      <c r="G1588" s="19">
        <v>1</v>
      </c>
      <c r="H1588" s="19">
        <v>1</v>
      </c>
    </row>
    <row r="1589" spans="1:8" x14ac:dyDescent="0.25">
      <c r="A1589" s="14" t="str">
        <f t="shared" si="24"/>
        <v>paganan012010</v>
      </c>
      <c r="B1589" s="19" t="s">
        <v>707</v>
      </c>
      <c r="C1589" s="19">
        <v>2010</v>
      </c>
      <c r="D1589" s="19" t="s">
        <v>2329</v>
      </c>
    </row>
    <row r="1590" spans="1:8" x14ac:dyDescent="0.25">
      <c r="A1590" s="14" t="str">
        <f t="shared" si="24"/>
        <v>paganan012010</v>
      </c>
      <c r="B1590" s="19" t="s">
        <v>707</v>
      </c>
      <c r="C1590" s="19">
        <v>2010</v>
      </c>
      <c r="D1590" s="19" t="s">
        <v>2330</v>
      </c>
    </row>
    <row r="1591" spans="1:8" x14ac:dyDescent="0.25">
      <c r="A1591" s="14" t="str">
        <f t="shared" si="24"/>
        <v>paganan012010</v>
      </c>
      <c r="B1591" s="19" t="s">
        <v>707</v>
      </c>
      <c r="C1591" s="19">
        <v>2010</v>
      </c>
      <c r="D1591" s="19" t="s">
        <v>2331</v>
      </c>
      <c r="E1591" s="19">
        <v>368</v>
      </c>
      <c r="F1591" s="19">
        <v>10</v>
      </c>
      <c r="G1591" s="19">
        <v>5</v>
      </c>
      <c r="H1591" s="19">
        <v>2</v>
      </c>
    </row>
    <row r="1592" spans="1:8" x14ac:dyDescent="0.25">
      <c r="A1592" s="14" t="str">
        <f t="shared" si="24"/>
        <v>paganan012010</v>
      </c>
      <c r="B1592" s="19" t="s">
        <v>707</v>
      </c>
      <c r="C1592" s="19">
        <v>2010</v>
      </c>
      <c r="D1592" s="19" t="s">
        <v>2332</v>
      </c>
    </row>
    <row r="1593" spans="1:8" x14ac:dyDescent="0.25">
      <c r="A1593" s="14" t="str">
        <f t="shared" si="24"/>
        <v>pagnoma012010</v>
      </c>
      <c r="B1593" s="19" t="s">
        <v>1151</v>
      </c>
      <c r="C1593" s="19">
        <v>2010</v>
      </c>
      <c r="D1593" s="19" t="s">
        <v>2336</v>
      </c>
      <c r="E1593" s="19">
        <v>77</v>
      </c>
      <c r="F1593" s="19">
        <v>4</v>
      </c>
      <c r="G1593" s="19">
        <v>1</v>
      </c>
      <c r="H1593" s="19">
        <v>1</v>
      </c>
    </row>
    <row r="1594" spans="1:8" x14ac:dyDescent="0.25">
      <c r="A1594" s="14" t="str">
        <f t="shared" si="24"/>
        <v>palmema012010</v>
      </c>
      <c r="B1594" s="19" t="s">
        <v>983</v>
      </c>
      <c r="C1594" s="19">
        <v>2010</v>
      </c>
      <c r="D1594" s="19" t="s">
        <v>2334</v>
      </c>
      <c r="E1594" s="19">
        <v>4</v>
      </c>
      <c r="F1594" s="19">
        <v>1</v>
      </c>
      <c r="G1594" s="19">
        <v>2</v>
      </c>
      <c r="H1594" s="19">
        <v>0</v>
      </c>
    </row>
    <row r="1595" spans="1:8" x14ac:dyDescent="0.25">
      <c r="A1595" s="14" t="str">
        <f t="shared" si="24"/>
        <v>papeljo012010</v>
      </c>
      <c r="B1595" s="19" t="s">
        <v>583</v>
      </c>
      <c r="C1595" s="19">
        <v>2010</v>
      </c>
      <c r="D1595" s="19" t="s">
        <v>2334</v>
      </c>
      <c r="E1595" s="19">
        <v>4</v>
      </c>
      <c r="F1595" s="19">
        <v>5</v>
      </c>
      <c r="G1595" s="19">
        <v>1</v>
      </c>
      <c r="H1595" s="19">
        <v>0</v>
      </c>
    </row>
    <row r="1596" spans="1:8" x14ac:dyDescent="0.25">
      <c r="A1596" s="14" t="str">
        <f t="shared" si="24"/>
        <v>parkch012010</v>
      </c>
      <c r="B1596" s="19" t="s">
        <v>169</v>
      </c>
      <c r="C1596" s="19">
        <v>2010</v>
      </c>
      <c r="D1596" s="19" t="s">
        <v>2334</v>
      </c>
      <c r="E1596" s="19">
        <v>3</v>
      </c>
      <c r="F1596" s="19">
        <v>3</v>
      </c>
      <c r="G1596" s="19">
        <v>0</v>
      </c>
      <c r="H1596" s="19">
        <v>0</v>
      </c>
    </row>
    <row r="1597" spans="1:8" x14ac:dyDescent="0.25">
      <c r="A1597" s="14" t="str">
        <f t="shared" si="24"/>
        <v>parkch012010</v>
      </c>
      <c r="B1597" s="19" t="s">
        <v>169</v>
      </c>
      <c r="C1597" s="19">
        <v>2010</v>
      </c>
      <c r="D1597" s="19" t="s">
        <v>2334</v>
      </c>
      <c r="E1597" s="19">
        <v>0</v>
      </c>
      <c r="F1597" s="19">
        <v>11</v>
      </c>
      <c r="G1597" s="19">
        <v>0</v>
      </c>
      <c r="H1597" s="19">
        <v>0</v>
      </c>
    </row>
    <row r="1598" spans="1:8" x14ac:dyDescent="0.25">
      <c r="A1598" s="14" t="str">
        <f t="shared" si="24"/>
        <v>parnebo012010</v>
      </c>
      <c r="B1598" s="19" t="s">
        <v>984</v>
      </c>
      <c r="C1598" s="19">
        <v>2010</v>
      </c>
      <c r="D1598" s="19" t="s">
        <v>2334</v>
      </c>
      <c r="E1598" s="19">
        <v>1</v>
      </c>
      <c r="F1598" s="19">
        <v>7</v>
      </c>
      <c r="G1598" s="19">
        <v>0</v>
      </c>
      <c r="H1598" s="19">
        <v>0</v>
      </c>
    </row>
    <row r="1599" spans="1:8" x14ac:dyDescent="0.25">
      <c r="A1599" s="14" t="str">
        <f t="shared" si="24"/>
        <v>parrage012010</v>
      </c>
      <c r="B1599" s="19" t="s">
        <v>1152</v>
      </c>
      <c r="C1599" s="19">
        <v>2010</v>
      </c>
      <c r="D1599" s="19" t="s">
        <v>2329</v>
      </c>
    </row>
    <row r="1600" spans="1:8" x14ac:dyDescent="0.25">
      <c r="A1600" s="14" t="str">
        <f t="shared" si="24"/>
        <v>parrage012010</v>
      </c>
      <c r="B1600" s="19" t="s">
        <v>1152</v>
      </c>
      <c r="C1600" s="19">
        <v>2010</v>
      </c>
      <c r="D1600" s="19" t="s">
        <v>2330</v>
      </c>
    </row>
    <row r="1601" spans="1:8" x14ac:dyDescent="0.25">
      <c r="A1601" s="14" t="str">
        <f t="shared" si="24"/>
        <v>parrage012010</v>
      </c>
      <c r="B1601" s="19" t="s">
        <v>1152</v>
      </c>
      <c r="C1601" s="19">
        <v>2010</v>
      </c>
      <c r="D1601" s="19" t="s">
        <v>2331</v>
      </c>
      <c r="E1601" s="19">
        <v>220</v>
      </c>
      <c r="F1601" s="19">
        <v>9</v>
      </c>
      <c r="G1601" s="19">
        <v>4</v>
      </c>
      <c r="H1601" s="19">
        <v>3</v>
      </c>
    </row>
    <row r="1602" spans="1:8" x14ac:dyDescent="0.25">
      <c r="A1602" s="14" t="str">
        <f t="shared" si="24"/>
        <v>parrage012010</v>
      </c>
      <c r="B1602" s="19" t="s">
        <v>1152</v>
      </c>
      <c r="C1602" s="19">
        <v>2010</v>
      </c>
      <c r="D1602" s="19" t="s">
        <v>2332</v>
      </c>
    </row>
    <row r="1603" spans="1:8" x14ac:dyDescent="0.25">
      <c r="A1603" s="14" t="str">
        <f t="shared" ref="A1603:A1666" si="25">B1603&amp;C1603</f>
        <v>parrama012010</v>
      </c>
      <c r="B1603" s="19" t="s">
        <v>834</v>
      </c>
      <c r="C1603" s="19">
        <v>2010</v>
      </c>
      <c r="D1603" s="19" t="s">
        <v>2334</v>
      </c>
      <c r="E1603" s="19">
        <v>6</v>
      </c>
      <c r="F1603" s="19">
        <v>17</v>
      </c>
      <c r="G1603" s="19">
        <v>5</v>
      </c>
      <c r="H1603" s="19">
        <v>0</v>
      </c>
    </row>
    <row r="1604" spans="1:8" x14ac:dyDescent="0.25">
      <c r="A1604" s="14" t="str">
        <f t="shared" si="25"/>
        <v>parrijo012010</v>
      </c>
      <c r="B1604" s="19" t="s">
        <v>170</v>
      </c>
      <c r="C1604" s="19">
        <v>2010</v>
      </c>
      <c r="D1604" s="19" t="s">
        <v>2334</v>
      </c>
      <c r="E1604" s="19">
        <v>2</v>
      </c>
      <c r="F1604" s="19">
        <v>1</v>
      </c>
      <c r="G1604" s="19">
        <v>0</v>
      </c>
      <c r="H1604" s="19">
        <v>0</v>
      </c>
    </row>
    <row r="1605" spans="1:8" x14ac:dyDescent="0.25">
      <c r="A1605" s="14" t="str">
        <f t="shared" si="25"/>
        <v>patteco012010</v>
      </c>
      <c r="B1605" s="19" t="s">
        <v>171</v>
      </c>
      <c r="C1605" s="19">
        <v>2010</v>
      </c>
      <c r="D1605" s="19" t="s">
        <v>2329</v>
      </c>
    </row>
    <row r="1606" spans="1:8" x14ac:dyDescent="0.25">
      <c r="A1606" s="14" t="str">
        <f t="shared" si="25"/>
        <v>patteco012010</v>
      </c>
      <c r="B1606" s="19" t="s">
        <v>171</v>
      </c>
      <c r="C1606" s="19">
        <v>2010</v>
      </c>
      <c r="D1606" s="19" t="s">
        <v>2330</v>
      </c>
    </row>
    <row r="1607" spans="1:8" x14ac:dyDescent="0.25">
      <c r="A1607" s="14" t="str">
        <f t="shared" si="25"/>
        <v>patteco012010</v>
      </c>
      <c r="B1607" s="19" t="s">
        <v>171</v>
      </c>
      <c r="C1607" s="19">
        <v>2010</v>
      </c>
      <c r="D1607" s="19" t="s">
        <v>2331</v>
      </c>
      <c r="E1607" s="19">
        <v>138</v>
      </c>
      <c r="F1607" s="19">
        <v>4</v>
      </c>
      <c r="G1607" s="19">
        <v>5</v>
      </c>
      <c r="H1607" s="19">
        <v>1</v>
      </c>
    </row>
    <row r="1608" spans="1:8" x14ac:dyDescent="0.25">
      <c r="A1608" s="14" t="str">
        <f t="shared" si="25"/>
        <v>patteco012010</v>
      </c>
      <c r="B1608" s="19" t="s">
        <v>171</v>
      </c>
      <c r="C1608" s="19">
        <v>2010</v>
      </c>
      <c r="D1608" s="19" t="s">
        <v>2332</v>
      </c>
    </row>
    <row r="1609" spans="1:8" x14ac:dyDescent="0.25">
      <c r="A1609" s="14" t="str">
        <f t="shared" si="25"/>
        <v>patteer012010</v>
      </c>
      <c r="B1609" s="19" t="s">
        <v>835</v>
      </c>
      <c r="C1609" s="19">
        <v>2010</v>
      </c>
      <c r="D1609" s="19" t="s">
        <v>39</v>
      </c>
      <c r="E1609" s="19">
        <v>6</v>
      </c>
      <c r="F1609" s="19">
        <v>4</v>
      </c>
      <c r="G1609" s="19">
        <v>0</v>
      </c>
      <c r="H1609" s="19">
        <v>0</v>
      </c>
    </row>
    <row r="1610" spans="1:8" x14ac:dyDescent="0.25">
      <c r="A1610" s="14" t="str">
        <f t="shared" si="25"/>
        <v>patteer012010</v>
      </c>
      <c r="B1610" s="19" t="s">
        <v>835</v>
      </c>
      <c r="C1610" s="19">
        <v>2010</v>
      </c>
      <c r="D1610" s="19" t="s">
        <v>39</v>
      </c>
      <c r="E1610" s="19">
        <v>16</v>
      </c>
      <c r="F1610" s="19">
        <v>15</v>
      </c>
      <c r="G1610" s="19">
        <v>1</v>
      </c>
      <c r="H1610" s="19">
        <v>3</v>
      </c>
    </row>
    <row r="1611" spans="1:8" x14ac:dyDescent="0.25">
      <c r="A1611" s="14" t="str">
        <f t="shared" si="25"/>
        <v>patteer012010</v>
      </c>
      <c r="B1611" s="19" t="s">
        <v>835</v>
      </c>
      <c r="C1611" s="19">
        <v>2010</v>
      </c>
      <c r="D1611" s="19" t="s">
        <v>2329</v>
      </c>
    </row>
    <row r="1612" spans="1:8" x14ac:dyDescent="0.25">
      <c r="A1612" s="14" t="str">
        <f t="shared" si="25"/>
        <v>patteer012010</v>
      </c>
      <c r="B1612" s="19" t="s">
        <v>835</v>
      </c>
      <c r="C1612" s="19">
        <v>2010</v>
      </c>
      <c r="D1612" s="19" t="s">
        <v>2329</v>
      </c>
    </row>
    <row r="1613" spans="1:8" x14ac:dyDescent="0.25">
      <c r="A1613" s="14" t="str">
        <f t="shared" si="25"/>
        <v>patteer012010</v>
      </c>
      <c r="B1613" s="19" t="s">
        <v>835</v>
      </c>
      <c r="C1613" s="19">
        <v>2010</v>
      </c>
      <c r="D1613" s="19" t="s">
        <v>2330</v>
      </c>
    </row>
    <row r="1614" spans="1:8" x14ac:dyDescent="0.25">
      <c r="A1614" s="14" t="str">
        <f t="shared" si="25"/>
        <v>patteer012010</v>
      </c>
      <c r="B1614" s="19" t="s">
        <v>835</v>
      </c>
      <c r="C1614" s="19">
        <v>2010</v>
      </c>
      <c r="D1614" s="19" t="s">
        <v>2330</v>
      </c>
    </row>
    <row r="1615" spans="1:8" x14ac:dyDescent="0.25">
      <c r="A1615" s="14" t="str">
        <f t="shared" si="25"/>
        <v>patteer012010</v>
      </c>
      <c r="B1615" s="19" t="s">
        <v>835</v>
      </c>
      <c r="C1615" s="19">
        <v>2010</v>
      </c>
      <c r="D1615" s="19" t="s">
        <v>2331</v>
      </c>
      <c r="E1615" s="19">
        <v>54</v>
      </c>
      <c r="F1615" s="19">
        <v>1</v>
      </c>
      <c r="G1615" s="19">
        <v>1</v>
      </c>
      <c r="H1615" s="19">
        <v>0</v>
      </c>
    </row>
    <row r="1616" spans="1:8" x14ac:dyDescent="0.25">
      <c r="A1616" s="14" t="str">
        <f t="shared" si="25"/>
        <v>patteer012010</v>
      </c>
      <c r="B1616" s="19" t="s">
        <v>835</v>
      </c>
      <c r="C1616" s="19">
        <v>2010</v>
      </c>
      <c r="D1616" s="19" t="s">
        <v>2331</v>
      </c>
      <c r="E1616" s="19">
        <v>33</v>
      </c>
      <c r="F1616" s="19">
        <v>3</v>
      </c>
      <c r="G1616" s="19">
        <v>1</v>
      </c>
      <c r="H1616" s="19">
        <v>0</v>
      </c>
    </row>
    <row r="1617" spans="1:8" x14ac:dyDescent="0.25">
      <c r="A1617" s="14" t="str">
        <f t="shared" si="25"/>
        <v>pattotr012010</v>
      </c>
      <c r="B1617" s="19" t="s">
        <v>836</v>
      </c>
      <c r="C1617" s="19">
        <v>2010</v>
      </c>
      <c r="D1617" s="19" t="s">
        <v>2334</v>
      </c>
      <c r="E1617" s="19">
        <v>0</v>
      </c>
      <c r="F1617" s="19">
        <v>0</v>
      </c>
      <c r="G1617" s="19">
        <v>0</v>
      </c>
      <c r="H1617" s="19">
        <v>0</v>
      </c>
    </row>
    <row r="1618" spans="1:8" x14ac:dyDescent="0.25">
      <c r="A1618" s="14" t="str">
        <f t="shared" si="25"/>
        <v>pauleda012010</v>
      </c>
      <c r="B1618" s="19" t="s">
        <v>708</v>
      </c>
      <c r="C1618" s="19">
        <v>2010</v>
      </c>
      <c r="D1618" s="19" t="s">
        <v>2334</v>
      </c>
      <c r="E1618" s="19">
        <v>6</v>
      </c>
      <c r="F1618" s="19">
        <v>8</v>
      </c>
      <c r="G1618" s="19">
        <v>0</v>
      </c>
      <c r="H1618" s="19">
        <v>0</v>
      </c>
    </row>
    <row r="1619" spans="1:8" x14ac:dyDescent="0.25">
      <c r="A1619" s="14" t="str">
        <f t="shared" si="25"/>
        <v>paulife012010</v>
      </c>
      <c r="B1619" s="19" t="s">
        <v>837</v>
      </c>
      <c r="C1619" s="19">
        <v>2010</v>
      </c>
      <c r="D1619" s="19" t="s">
        <v>2334</v>
      </c>
      <c r="E1619" s="19">
        <v>6</v>
      </c>
      <c r="F1619" s="19">
        <v>10</v>
      </c>
      <c r="G1619" s="19">
        <v>2</v>
      </c>
      <c r="H1619" s="19">
        <v>1</v>
      </c>
    </row>
    <row r="1620" spans="1:8" x14ac:dyDescent="0.25">
      <c r="A1620" s="14" t="str">
        <f t="shared" si="25"/>
        <v>pauliro012010</v>
      </c>
      <c r="B1620" s="19" t="s">
        <v>584</v>
      </c>
      <c r="C1620" s="19">
        <v>2010</v>
      </c>
      <c r="D1620" s="19" t="s">
        <v>2336</v>
      </c>
      <c r="E1620" s="19">
        <v>644</v>
      </c>
      <c r="F1620" s="19">
        <v>47</v>
      </c>
      <c r="G1620" s="19">
        <v>6</v>
      </c>
      <c r="H1620" s="19">
        <v>4</v>
      </c>
    </row>
    <row r="1621" spans="1:8" x14ac:dyDescent="0.25">
      <c r="A1621" s="14" t="str">
        <f t="shared" si="25"/>
        <v>paulxa012010</v>
      </c>
      <c r="B1621" s="19" t="s">
        <v>1153</v>
      </c>
      <c r="C1621" s="19">
        <v>2010</v>
      </c>
      <c r="D1621" s="19" t="s">
        <v>2330</v>
      </c>
    </row>
    <row r="1622" spans="1:8" x14ac:dyDescent="0.25">
      <c r="A1622" s="14" t="str">
        <f t="shared" si="25"/>
        <v>paulxa012010</v>
      </c>
      <c r="B1622" s="19" t="s">
        <v>1153</v>
      </c>
      <c r="C1622" s="19">
        <v>2010</v>
      </c>
      <c r="D1622" s="19" t="s">
        <v>2331</v>
      </c>
      <c r="E1622" s="19">
        <v>49</v>
      </c>
      <c r="F1622" s="19">
        <v>3</v>
      </c>
      <c r="G1622" s="19">
        <v>2</v>
      </c>
      <c r="H1622" s="19">
        <v>1</v>
      </c>
    </row>
    <row r="1623" spans="1:8" x14ac:dyDescent="0.25">
      <c r="A1623" s="14" t="str">
        <f t="shared" si="25"/>
        <v>paulxa012010</v>
      </c>
      <c r="B1623" s="19" t="s">
        <v>1153</v>
      </c>
      <c r="C1623" s="19">
        <v>2010</v>
      </c>
      <c r="D1623" s="19" t="s">
        <v>2332</v>
      </c>
    </row>
    <row r="1624" spans="1:8" x14ac:dyDescent="0.25">
      <c r="A1624" s="14" t="str">
        <f t="shared" si="25"/>
        <v>pavanca012010</v>
      </c>
      <c r="B1624" s="19" t="s">
        <v>172</v>
      </c>
      <c r="C1624" s="19">
        <v>2010</v>
      </c>
      <c r="D1624" s="19" t="s">
        <v>2334</v>
      </c>
      <c r="E1624" s="19">
        <v>19</v>
      </c>
      <c r="F1624" s="19">
        <v>26</v>
      </c>
      <c r="G1624" s="19">
        <v>0</v>
      </c>
      <c r="H1624" s="19">
        <v>3</v>
      </c>
    </row>
    <row r="1625" spans="1:8" x14ac:dyDescent="0.25">
      <c r="A1625" s="14" t="str">
        <f t="shared" si="25"/>
        <v>paytoja012010</v>
      </c>
      <c r="B1625" s="19" t="s">
        <v>173</v>
      </c>
      <c r="C1625" s="19">
        <v>2010</v>
      </c>
      <c r="D1625" s="19" t="s">
        <v>2329</v>
      </c>
    </row>
    <row r="1626" spans="1:8" x14ac:dyDescent="0.25">
      <c r="A1626" s="14" t="str">
        <f t="shared" si="25"/>
        <v>paytoja012010</v>
      </c>
      <c r="B1626" s="19" t="s">
        <v>173</v>
      </c>
      <c r="C1626" s="19">
        <v>2010</v>
      </c>
      <c r="D1626" s="19" t="s">
        <v>2330</v>
      </c>
    </row>
    <row r="1627" spans="1:8" x14ac:dyDescent="0.25">
      <c r="A1627" s="14" t="str">
        <f t="shared" si="25"/>
        <v>paytoja012010</v>
      </c>
      <c r="B1627" s="19" t="s">
        <v>173</v>
      </c>
      <c r="C1627" s="19">
        <v>2010</v>
      </c>
      <c r="D1627" s="19" t="s">
        <v>2331</v>
      </c>
      <c r="E1627" s="19">
        <v>12</v>
      </c>
      <c r="F1627" s="19">
        <v>0</v>
      </c>
      <c r="G1627" s="19">
        <v>0</v>
      </c>
      <c r="H1627" s="19">
        <v>0</v>
      </c>
    </row>
    <row r="1628" spans="1:8" x14ac:dyDescent="0.25">
      <c r="A1628" s="14" t="str">
        <f t="shared" si="25"/>
        <v>pearcst012010</v>
      </c>
      <c r="B1628" s="19" t="s">
        <v>838</v>
      </c>
      <c r="C1628" s="19">
        <v>2010</v>
      </c>
      <c r="D1628" s="19" t="s">
        <v>2335</v>
      </c>
      <c r="E1628" s="19">
        <v>78</v>
      </c>
      <c r="F1628" s="19">
        <v>7</v>
      </c>
      <c r="G1628" s="19">
        <v>1</v>
      </c>
      <c r="H1628" s="19">
        <v>8</v>
      </c>
    </row>
    <row r="1629" spans="1:8" x14ac:dyDescent="0.25">
      <c r="A1629" s="14" t="str">
        <f t="shared" si="25"/>
        <v>peavyja012010</v>
      </c>
      <c r="B1629" s="19" t="s">
        <v>325</v>
      </c>
      <c r="C1629" s="19">
        <v>2010</v>
      </c>
      <c r="D1629" s="19" t="s">
        <v>2334</v>
      </c>
      <c r="E1629" s="19">
        <v>8</v>
      </c>
      <c r="F1629" s="19">
        <v>16</v>
      </c>
      <c r="G1629" s="19">
        <v>0</v>
      </c>
      <c r="H1629" s="19">
        <v>0</v>
      </c>
    </row>
    <row r="1630" spans="1:8" x14ac:dyDescent="0.25">
      <c r="A1630" s="14" t="str">
        <f t="shared" si="25"/>
        <v>pedrodu012010</v>
      </c>
      <c r="B1630" s="19" t="s">
        <v>709</v>
      </c>
      <c r="C1630" s="19">
        <v>2010</v>
      </c>
      <c r="D1630" s="19" t="s">
        <v>39</v>
      </c>
      <c r="E1630" s="19">
        <v>137</v>
      </c>
      <c r="F1630" s="19">
        <v>212</v>
      </c>
      <c r="G1630" s="19">
        <v>3</v>
      </c>
      <c r="H1630" s="19">
        <v>50</v>
      </c>
    </row>
    <row r="1631" spans="1:8" x14ac:dyDescent="0.25">
      <c r="A1631" s="14" t="str">
        <f t="shared" si="25"/>
        <v>pelfrmi012010</v>
      </c>
      <c r="B1631" s="19" t="s">
        <v>710</v>
      </c>
      <c r="C1631" s="19">
        <v>2010</v>
      </c>
      <c r="D1631" s="19" t="s">
        <v>2334</v>
      </c>
      <c r="E1631" s="19">
        <v>11</v>
      </c>
      <c r="F1631" s="19">
        <v>35</v>
      </c>
      <c r="G1631" s="19">
        <v>2</v>
      </c>
      <c r="H1631" s="19">
        <v>4</v>
      </c>
    </row>
    <row r="1632" spans="1:8" x14ac:dyDescent="0.25">
      <c r="A1632" s="14" t="str">
        <f t="shared" si="25"/>
        <v>penabr012010</v>
      </c>
      <c r="B1632" s="19" t="s">
        <v>585</v>
      </c>
      <c r="C1632" s="19">
        <v>2010</v>
      </c>
      <c r="D1632" s="19" t="s">
        <v>2336</v>
      </c>
      <c r="E1632" s="19">
        <v>269</v>
      </c>
      <c r="F1632" s="19">
        <v>24</v>
      </c>
      <c r="G1632" s="19">
        <v>3</v>
      </c>
      <c r="H1632" s="19">
        <v>3</v>
      </c>
    </row>
    <row r="1633" spans="1:8" x14ac:dyDescent="0.25">
      <c r="A1633" s="14" t="str">
        <f t="shared" si="25"/>
        <v>penaca012010</v>
      </c>
      <c r="B1633" s="19" t="s">
        <v>264</v>
      </c>
      <c r="C1633" s="19">
        <v>2010</v>
      </c>
      <c r="D1633" s="19" t="s">
        <v>2335</v>
      </c>
      <c r="E1633" s="19">
        <v>1074</v>
      </c>
      <c r="F1633" s="19">
        <v>83</v>
      </c>
      <c r="G1633" s="19">
        <v>6</v>
      </c>
      <c r="H1633" s="19">
        <v>95</v>
      </c>
    </row>
    <row r="1634" spans="1:8" x14ac:dyDescent="0.25">
      <c r="A1634" s="14" t="str">
        <f t="shared" si="25"/>
        <v>penara022010</v>
      </c>
      <c r="B1634" s="19" t="s">
        <v>1154</v>
      </c>
      <c r="C1634" s="19">
        <v>2010</v>
      </c>
      <c r="D1634" s="19" t="s">
        <v>39</v>
      </c>
      <c r="E1634" s="19">
        <v>12</v>
      </c>
      <c r="F1634" s="19">
        <v>17</v>
      </c>
      <c r="G1634" s="19">
        <v>1</v>
      </c>
      <c r="H1634" s="19">
        <v>6</v>
      </c>
    </row>
    <row r="1635" spans="1:8" x14ac:dyDescent="0.25">
      <c r="A1635" s="14" t="str">
        <f t="shared" si="25"/>
        <v>penara022010</v>
      </c>
      <c r="B1635" s="19" t="s">
        <v>1154</v>
      </c>
      <c r="C1635" s="19">
        <v>2010</v>
      </c>
      <c r="D1635" s="19" t="s">
        <v>40</v>
      </c>
      <c r="E1635" s="19">
        <v>17</v>
      </c>
      <c r="F1635" s="19">
        <v>67</v>
      </c>
      <c r="G1635" s="19">
        <v>3</v>
      </c>
      <c r="H1635" s="19">
        <v>5</v>
      </c>
    </row>
    <row r="1636" spans="1:8" x14ac:dyDescent="0.25">
      <c r="A1636" s="14" t="str">
        <f t="shared" si="25"/>
        <v>penara022010</v>
      </c>
      <c r="B1636" s="19" t="s">
        <v>1154</v>
      </c>
      <c r="C1636" s="19">
        <v>2010</v>
      </c>
      <c r="D1636" s="19" t="s">
        <v>2331</v>
      </c>
      <c r="E1636" s="19">
        <v>1</v>
      </c>
      <c r="F1636" s="19">
        <v>0</v>
      </c>
      <c r="G1636" s="19">
        <v>0</v>
      </c>
      <c r="H1636" s="19">
        <v>0</v>
      </c>
    </row>
    <row r="1637" spans="1:8" x14ac:dyDescent="0.25">
      <c r="A1637" s="14" t="str">
        <f t="shared" si="25"/>
        <v>penara022010</v>
      </c>
      <c r="B1637" s="19" t="s">
        <v>1154</v>
      </c>
      <c r="C1637" s="19">
        <v>2010</v>
      </c>
      <c r="D1637" s="19" t="s">
        <v>2332</v>
      </c>
    </row>
    <row r="1638" spans="1:8" x14ac:dyDescent="0.25">
      <c r="A1638" s="14" t="str">
        <f t="shared" si="25"/>
        <v>penara022010</v>
      </c>
      <c r="B1638" s="19" t="s">
        <v>1154</v>
      </c>
      <c r="C1638" s="19">
        <v>2010</v>
      </c>
      <c r="D1638" s="19" t="s">
        <v>2333</v>
      </c>
      <c r="E1638" s="19">
        <v>22</v>
      </c>
      <c r="F1638" s="19">
        <v>24</v>
      </c>
      <c r="G1638" s="19">
        <v>1</v>
      </c>
      <c r="H1638" s="19">
        <v>7</v>
      </c>
    </row>
    <row r="1639" spans="1:8" x14ac:dyDescent="0.25">
      <c r="A1639" s="14" t="str">
        <f t="shared" si="25"/>
        <v>penato032010</v>
      </c>
      <c r="B1639" s="19" t="s">
        <v>711</v>
      </c>
      <c r="C1639" s="19">
        <v>2010</v>
      </c>
      <c r="D1639" s="19" t="s">
        <v>2334</v>
      </c>
      <c r="E1639" s="19">
        <v>5</v>
      </c>
      <c r="F1639" s="19">
        <v>14</v>
      </c>
      <c r="G1639" s="19">
        <v>3</v>
      </c>
      <c r="H1639" s="19">
        <v>1</v>
      </c>
    </row>
    <row r="1640" spans="1:8" x14ac:dyDescent="0.25">
      <c r="A1640" s="14" t="str">
        <f t="shared" si="25"/>
        <v>pencehu012010</v>
      </c>
      <c r="B1640" s="19" t="s">
        <v>839</v>
      </c>
      <c r="C1640" s="19">
        <v>2010</v>
      </c>
      <c r="D1640" s="19" t="s">
        <v>2331</v>
      </c>
      <c r="E1640" s="19">
        <v>340</v>
      </c>
      <c r="F1640" s="19">
        <v>9</v>
      </c>
      <c r="G1640" s="19">
        <v>6</v>
      </c>
      <c r="H1640" s="19">
        <v>2</v>
      </c>
    </row>
    <row r="1641" spans="1:8" x14ac:dyDescent="0.25">
      <c r="A1641" s="14" t="str">
        <f t="shared" si="25"/>
        <v>pencehu012010</v>
      </c>
      <c r="B1641" s="19" t="s">
        <v>839</v>
      </c>
      <c r="C1641" s="19">
        <v>2010</v>
      </c>
      <c r="D1641" s="19" t="s">
        <v>2332</v>
      </c>
    </row>
    <row r="1642" spans="1:8" x14ac:dyDescent="0.25">
      <c r="A1642" s="14" t="str">
        <f t="shared" si="25"/>
        <v>pennha012010</v>
      </c>
      <c r="B1642" s="19" t="s">
        <v>586</v>
      </c>
      <c r="C1642" s="19">
        <v>2010</v>
      </c>
      <c r="D1642" s="19" t="s">
        <v>2334</v>
      </c>
      <c r="E1642" s="19">
        <v>0</v>
      </c>
      <c r="F1642" s="19">
        <v>0</v>
      </c>
      <c r="G1642" s="19">
        <v>0</v>
      </c>
      <c r="H1642" s="19">
        <v>0</v>
      </c>
    </row>
    <row r="1643" spans="1:8" x14ac:dyDescent="0.25">
      <c r="A1643" s="14" t="str">
        <f t="shared" si="25"/>
        <v>pennicl012010</v>
      </c>
      <c r="B1643" s="19" t="s">
        <v>985</v>
      </c>
      <c r="C1643" s="19">
        <v>2010</v>
      </c>
      <c r="D1643" s="19" t="s">
        <v>2333</v>
      </c>
      <c r="E1643" s="19">
        <v>218</v>
      </c>
      <c r="F1643" s="19">
        <v>496</v>
      </c>
      <c r="G1643" s="19">
        <v>25</v>
      </c>
      <c r="H1643" s="19">
        <v>100</v>
      </c>
    </row>
    <row r="1644" spans="1:8" x14ac:dyDescent="0.25">
      <c r="A1644" s="14" t="str">
        <f t="shared" si="25"/>
        <v>pennybr012010</v>
      </c>
      <c r="B1644" s="19" t="s">
        <v>174</v>
      </c>
      <c r="C1644" s="19">
        <v>2010</v>
      </c>
      <c r="D1644" s="19" t="s">
        <v>2334</v>
      </c>
      <c r="E1644" s="19">
        <v>2</v>
      </c>
      <c r="F1644" s="19">
        <v>9</v>
      </c>
      <c r="G1644" s="19">
        <v>0</v>
      </c>
      <c r="H1644" s="19">
        <v>0</v>
      </c>
    </row>
    <row r="1645" spans="1:8" x14ac:dyDescent="0.25">
      <c r="A1645" s="14" t="str">
        <f t="shared" si="25"/>
        <v>peraljh012010</v>
      </c>
      <c r="B1645" s="19" t="s">
        <v>395</v>
      </c>
      <c r="C1645" s="19">
        <v>2010</v>
      </c>
      <c r="D1645" s="19" t="s">
        <v>2335</v>
      </c>
      <c r="E1645" s="19">
        <v>7</v>
      </c>
      <c r="F1645" s="19">
        <v>1</v>
      </c>
      <c r="G1645" s="19">
        <v>0</v>
      </c>
      <c r="H1645" s="19">
        <v>0</v>
      </c>
    </row>
    <row r="1646" spans="1:8" x14ac:dyDescent="0.25">
      <c r="A1646" s="14" t="str">
        <f t="shared" si="25"/>
        <v>peraljh012010</v>
      </c>
      <c r="B1646" s="19" t="s">
        <v>395</v>
      </c>
      <c r="C1646" s="19">
        <v>2010</v>
      </c>
      <c r="D1646" s="19" t="s">
        <v>40</v>
      </c>
      <c r="E1646" s="19">
        <v>61</v>
      </c>
      <c r="F1646" s="19">
        <v>194</v>
      </c>
      <c r="G1646" s="19">
        <v>5</v>
      </c>
      <c r="H1646" s="19">
        <v>24</v>
      </c>
    </row>
    <row r="1647" spans="1:8" x14ac:dyDescent="0.25">
      <c r="A1647" s="14" t="str">
        <f t="shared" si="25"/>
        <v>peraljh012010</v>
      </c>
      <c r="B1647" s="19" t="s">
        <v>395</v>
      </c>
      <c r="C1647" s="19">
        <v>2010</v>
      </c>
      <c r="D1647" s="19" t="s">
        <v>40</v>
      </c>
      <c r="E1647" s="19">
        <v>7</v>
      </c>
      <c r="F1647" s="19">
        <v>9</v>
      </c>
      <c r="G1647" s="19">
        <v>0</v>
      </c>
      <c r="H1647" s="19">
        <v>3</v>
      </c>
    </row>
    <row r="1648" spans="1:8" x14ac:dyDescent="0.25">
      <c r="A1648" s="14" t="str">
        <f t="shared" si="25"/>
        <v>peraljh012010</v>
      </c>
      <c r="B1648" s="19" t="s">
        <v>395</v>
      </c>
      <c r="C1648" s="19">
        <v>2010</v>
      </c>
      <c r="D1648" s="19" t="s">
        <v>2333</v>
      </c>
      <c r="E1648" s="19">
        <v>70</v>
      </c>
      <c r="F1648" s="19">
        <v>118</v>
      </c>
      <c r="G1648" s="19">
        <v>3</v>
      </c>
      <c r="H1648" s="19">
        <v>26</v>
      </c>
    </row>
    <row r="1649" spans="1:8" x14ac:dyDescent="0.25">
      <c r="A1649" s="14" t="str">
        <f t="shared" si="25"/>
        <v>peraljo012010</v>
      </c>
      <c r="B1649" s="19" t="s">
        <v>587</v>
      </c>
      <c r="C1649" s="19">
        <v>2010</v>
      </c>
      <c r="D1649" s="19" t="s">
        <v>2334</v>
      </c>
      <c r="E1649" s="19">
        <v>1</v>
      </c>
      <c r="F1649" s="19">
        <v>4</v>
      </c>
      <c r="G1649" s="19">
        <v>0</v>
      </c>
      <c r="H1649" s="19">
        <v>0</v>
      </c>
    </row>
    <row r="1650" spans="1:8" x14ac:dyDescent="0.25">
      <c r="A1650" s="14" t="str">
        <f t="shared" si="25"/>
        <v>perdolu012010</v>
      </c>
      <c r="B1650" s="19" t="s">
        <v>1155</v>
      </c>
      <c r="C1650" s="19">
        <v>2010</v>
      </c>
      <c r="D1650" s="19" t="s">
        <v>2334</v>
      </c>
      <c r="E1650" s="19">
        <v>0</v>
      </c>
      <c r="F1650" s="19">
        <v>0</v>
      </c>
      <c r="G1650" s="19">
        <v>0</v>
      </c>
      <c r="H1650" s="19">
        <v>0</v>
      </c>
    </row>
    <row r="1651" spans="1:8" x14ac:dyDescent="0.25">
      <c r="A1651" s="14" t="str">
        <f t="shared" si="25"/>
        <v>perezch012010</v>
      </c>
      <c r="B1651" s="19" t="s">
        <v>986</v>
      </c>
      <c r="C1651" s="19">
        <v>2010</v>
      </c>
      <c r="D1651" s="19" t="s">
        <v>2334</v>
      </c>
      <c r="E1651" s="19">
        <v>3</v>
      </c>
      <c r="F1651" s="19">
        <v>1</v>
      </c>
      <c r="G1651" s="19">
        <v>1</v>
      </c>
      <c r="H1651" s="19">
        <v>0</v>
      </c>
    </row>
    <row r="1652" spans="1:8" x14ac:dyDescent="0.25">
      <c r="A1652" s="14" t="str">
        <f t="shared" si="25"/>
        <v>perezol012010</v>
      </c>
      <c r="B1652" s="19" t="s">
        <v>327</v>
      </c>
      <c r="C1652" s="19">
        <v>2010</v>
      </c>
      <c r="D1652" s="19" t="s">
        <v>2334</v>
      </c>
      <c r="E1652" s="19">
        <v>1</v>
      </c>
      <c r="F1652" s="19">
        <v>4</v>
      </c>
      <c r="G1652" s="19">
        <v>0</v>
      </c>
      <c r="H1652" s="19">
        <v>1</v>
      </c>
    </row>
    <row r="1653" spans="1:8" x14ac:dyDescent="0.25">
      <c r="A1653" s="14" t="str">
        <f t="shared" si="25"/>
        <v>perezra012010</v>
      </c>
      <c r="B1653" s="19" t="s">
        <v>713</v>
      </c>
      <c r="C1653" s="19">
        <v>2010</v>
      </c>
      <c r="D1653" s="19" t="s">
        <v>2334</v>
      </c>
      <c r="E1653" s="19">
        <v>3</v>
      </c>
      <c r="F1653" s="19">
        <v>10</v>
      </c>
      <c r="G1653" s="19">
        <v>1</v>
      </c>
      <c r="H1653" s="19">
        <v>0</v>
      </c>
    </row>
    <row r="1654" spans="1:8" x14ac:dyDescent="0.25">
      <c r="A1654" s="14" t="str">
        <f t="shared" si="25"/>
        <v>perkigl012010</v>
      </c>
      <c r="B1654" s="19" t="s">
        <v>714</v>
      </c>
      <c r="C1654" s="19">
        <v>2010</v>
      </c>
      <c r="D1654" s="19" t="s">
        <v>2334</v>
      </c>
      <c r="E1654" s="19">
        <v>1</v>
      </c>
      <c r="F1654" s="19">
        <v>9</v>
      </c>
      <c r="G1654" s="19">
        <v>0</v>
      </c>
      <c r="H1654" s="19">
        <v>0</v>
      </c>
    </row>
    <row r="1655" spans="1:8" x14ac:dyDescent="0.25">
      <c r="A1655" s="14" t="str">
        <f t="shared" si="25"/>
        <v>perryry012010</v>
      </c>
      <c r="B1655" s="19" t="s">
        <v>1156</v>
      </c>
      <c r="C1655" s="19">
        <v>2010</v>
      </c>
      <c r="D1655" s="19" t="s">
        <v>2334</v>
      </c>
      <c r="E1655" s="19">
        <v>3</v>
      </c>
      <c r="F1655" s="19">
        <v>8</v>
      </c>
      <c r="G1655" s="19">
        <v>0</v>
      </c>
      <c r="H1655" s="19">
        <v>0</v>
      </c>
    </row>
    <row r="1656" spans="1:8" x14ac:dyDescent="0.25">
      <c r="A1656" s="14" t="str">
        <f t="shared" si="25"/>
        <v>pestavi012010</v>
      </c>
      <c r="B1656" s="19" t="s">
        <v>1357</v>
      </c>
      <c r="C1656" s="19">
        <v>2010</v>
      </c>
      <c r="D1656" s="19" t="s">
        <v>2334</v>
      </c>
      <c r="E1656" s="19">
        <v>0</v>
      </c>
      <c r="F1656" s="19">
        <v>1</v>
      </c>
      <c r="G1656" s="19">
        <v>0</v>
      </c>
      <c r="H1656" s="19">
        <v>0</v>
      </c>
    </row>
    <row r="1657" spans="1:8" x14ac:dyDescent="0.25">
      <c r="A1657" s="14" t="str">
        <f t="shared" si="25"/>
        <v>peterbr012010</v>
      </c>
      <c r="B1657" s="19" t="s">
        <v>1358</v>
      </c>
      <c r="C1657" s="19">
        <v>2010</v>
      </c>
      <c r="D1657" s="19" t="s">
        <v>2330</v>
      </c>
    </row>
    <row r="1658" spans="1:8" x14ac:dyDescent="0.25">
      <c r="A1658" s="14" t="str">
        <f t="shared" si="25"/>
        <v>peterbr012010</v>
      </c>
      <c r="B1658" s="19" t="s">
        <v>1358</v>
      </c>
      <c r="C1658" s="19">
        <v>2010</v>
      </c>
      <c r="D1658" s="19" t="s">
        <v>2331</v>
      </c>
      <c r="E1658" s="19">
        <v>2</v>
      </c>
      <c r="F1658" s="19">
        <v>0</v>
      </c>
      <c r="G1658" s="19">
        <v>0</v>
      </c>
      <c r="H1658" s="19">
        <v>0</v>
      </c>
    </row>
    <row r="1659" spans="1:8" x14ac:dyDescent="0.25">
      <c r="A1659" s="14" t="str">
        <f t="shared" si="25"/>
        <v>peterbr012010</v>
      </c>
      <c r="B1659" s="19" t="s">
        <v>1358</v>
      </c>
      <c r="C1659" s="19">
        <v>2010</v>
      </c>
      <c r="D1659" s="19" t="s">
        <v>2332</v>
      </c>
    </row>
    <row r="1660" spans="1:8" x14ac:dyDescent="0.25">
      <c r="A1660" s="14" t="str">
        <f t="shared" si="25"/>
        <v>pettian012010</v>
      </c>
      <c r="B1660" s="19" t="s">
        <v>175</v>
      </c>
      <c r="C1660" s="19">
        <v>2010</v>
      </c>
      <c r="D1660" s="19" t="s">
        <v>2334</v>
      </c>
      <c r="E1660" s="19">
        <v>3</v>
      </c>
      <c r="F1660" s="19">
        <v>15</v>
      </c>
      <c r="G1660" s="19">
        <v>3</v>
      </c>
      <c r="H1660" s="19">
        <v>1</v>
      </c>
    </row>
    <row r="1661" spans="1:8" x14ac:dyDescent="0.25">
      <c r="A1661" s="14" t="str">
        <f t="shared" si="25"/>
        <v>phillbr012010</v>
      </c>
      <c r="B1661" s="19" t="s">
        <v>328</v>
      </c>
      <c r="C1661" s="19">
        <v>2010</v>
      </c>
      <c r="D1661" s="19" t="s">
        <v>39</v>
      </c>
      <c r="E1661" s="19">
        <v>281</v>
      </c>
      <c r="F1661" s="19">
        <v>419</v>
      </c>
      <c r="G1661" s="19">
        <v>3</v>
      </c>
      <c r="H1661" s="19">
        <v>95</v>
      </c>
    </row>
    <row r="1662" spans="1:8" x14ac:dyDescent="0.25">
      <c r="A1662" s="14" t="str">
        <f t="shared" si="25"/>
        <v>phillpa012010</v>
      </c>
      <c r="B1662" s="19" t="s">
        <v>484</v>
      </c>
      <c r="C1662" s="19">
        <v>2010</v>
      </c>
      <c r="D1662" s="19" t="s">
        <v>2335</v>
      </c>
      <c r="E1662" s="19">
        <v>0</v>
      </c>
      <c r="F1662" s="19">
        <v>1</v>
      </c>
      <c r="G1662" s="19">
        <v>0</v>
      </c>
      <c r="H1662" s="19">
        <v>0</v>
      </c>
    </row>
    <row r="1663" spans="1:8" x14ac:dyDescent="0.25">
      <c r="A1663" s="14" t="str">
        <f t="shared" si="25"/>
        <v>phillpa012010</v>
      </c>
      <c r="B1663" s="19" t="s">
        <v>484</v>
      </c>
      <c r="C1663" s="19">
        <v>2010</v>
      </c>
      <c r="D1663" s="19" t="s">
        <v>2336</v>
      </c>
      <c r="E1663" s="19">
        <v>43</v>
      </c>
      <c r="F1663" s="19">
        <v>2</v>
      </c>
      <c r="G1663" s="19">
        <v>1</v>
      </c>
      <c r="H1663" s="19">
        <v>0</v>
      </c>
    </row>
    <row r="1664" spans="1:8" x14ac:dyDescent="0.25">
      <c r="A1664" s="14" t="str">
        <f t="shared" si="25"/>
        <v>piefe012010</v>
      </c>
      <c r="B1664" s="19" t="s">
        <v>840</v>
      </c>
      <c r="C1664" s="19">
        <v>2010</v>
      </c>
      <c r="D1664" s="19" t="s">
        <v>2329</v>
      </c>
    </row>
    <row r="1665" spans="1:8" x14ac:dyDescent="0.25">
      <c r="A1665" s="14" t="str">
        <f t="shared" si="25"/>
        <v>piefe012010</v>
      </c>
      <c r="B1665" s="19" t="s">
        <v>840</v>
      </c>
      <c r="C1665" s="19">
        <v>2010</v>
      </c>
      <c r="D1665" s="19" t="s">
        <v>2330</v>
      </c>
    </row>
    <row r="1666" spans="1:8" x14ac:dyDescent="0.25">
      <c r="A1666" s="14" t="str">
        <f t="shared" si="25"/>
        <v>piefe012010</v>
      </c>
      <c r="B1666" s="19" t="s">
        <v>840</v>
      </c>
      <c r="C1666" s="19">
        <v>2010</v>
      </c>
      <c r="D1666" s="19" t="s">
        <v>2331</v>
      </c>
      <c r="E1666" s="19">
        <v>167</v>
      </c>
      <c r="F1666" s="19">
        <v>9</v>
      </c>
      <c r="G1666" s="19">
        <v>1</v>
      </c>
      <c r="H1666" s="19">
        <v>4</v>
      </c>
    </row>
    <row r="1667" spans="1:8" x14ac:dyDescent="0.25">
      <c r="A1667" s="14" t="str">
        <f t="shared" ref="A1667:A1730" si="26">B1667&amp;C1667</f>
        <v>piefe012010</v>
      </c>
      <c r="B1667" s="19" t="s">
        <v>840</v>
      </c>
      <c r="C1667" s="19">
        <v>2010</v>
      </c>
      <c r="D1667" s="19" t="s">
        <v>2332</v>
      </c>
    </row>
    <row r="1668" spans="1:8" x14ac:dyDescent="0.25">
      <c r="A1668" s="14" t="str">
        <f t="shared" si="26"/>
        <v>pierrju012010</v>
      </c>
      <c r="B1668" s="19" t="s">
        <v>176</v>
      </c>
      <c r="C1668" s="19">
        <v>2010</v>
      </c>
      <c r="D1668" s="19" t="s">
        <v>2330</v>
      </c>
    </row>
    <row r="1669" spans="1:8" x14ac:dyDescent="0.25">
      <c r="A1669" s="14" t="str">
        <f t="shared" si="26"/>
        <v>pierrju012010</v>
      </c>
      <c r="B1669" s="19" t="s">
        <v>176</v>
      </c>
      <c r="C1669" s="19">
        <v>2010</v>
      </c>
      <c r="D1669" s="19" t="s">
        <v>2331</v>
      </c>
      <c r="E1669" s="19">
        <v>307</v>
      </c>
      <c r="F1669" s="19">
        <v>4</v>
      </c>
      <c r="G1669" s="19">
        <v>1</v>
      </c>
      <c r="H1669" s="19">
        <v>1</v>
      </c>
    </row>
    <row r="1670" spans="1:8" x14ac:dyDescent="0.25">
      <c r="A1670" s="14" t="str">
        <f t="shared" si="26"/>
        <v>pierzaj012010</v>
      </c>
      <c r="B1670" s="19" t="s">
        <v>177</v>
      </c>
      <c r="C1670" s="19">
        <v>2010</v>
      </c>
      <c r="D1670" s="19" t="s">
        <v>2336</v>
      </c>
      <c r="E1670" s="19">
        <v>865</v>
      </c>
      <c r="F1670" s="19">
        <v>61</v>
      </c>
      <c r="G1670" s="19">
        <v>5</v>
      </c>
      <c r="H1670" s="19">
        <v>5</v>
      </c>
    </row>
    <row r="1671" spans="1:8" x14ac:dyDescent="0.25">
      <c r="A1671" s="14" t="str">
        <f t="shared" si="26"/>
        <v>pineijo012010</v>
      </c>
      <c r="B1671" s="19" t="s">
        <v>178</v>
      </c>
      <c r="C1671" s="19">
        <v>2010</v>
      </c>
      <c r="D1671" s="19" t="s">
        <v>2334</v>
      </c>
      <c r="E1671" s="19">
        <v>11</v>
      </c>
      <c r="F1671" s="19">
        <v>26</v>
      </c>
      <c r="G1671" s="19">
        <v>1</v>
      </c>
      <c r="H1671" s="19">
        <v>3</v>
      </c>
    </row>
    <row r="1672" spans="1:8" x14ac:dyDescent="0.25">
      <c r="A1672" s="14" t="str">
        <f t="shared" si="26"/>
        <v>pintore012010</v>
      </c>
      <c r="B1672" s="19" t="s">
        <v>716</v>
      </c>
      <c r="C1672" s="19">
        <v>2010</v>
      </c>
      <c r="D1672" s="19" t="s">
        <v>2334</v>
      </c>
      <c r="E1672" s="19">
        <v>0</v>
      </c>
      <c r="F1672" s="19">
        <v>1</v>
      </c>
      <c r="G1672" s="19">
        <v>0</v>
      </c>
      <c r="H1672" s="19">
        <v>0</v>
      </c>
    </row>
    <row r="1673" spans="1:8" x14ac:dyDescent="0.25">
      <c r="A1673" s="14" t="str">
        <f t="shared" si="26"/>
        <v>plouftr012010</v>
      </c>
      <c r="B1673" s="19" t="s">
        <v>1359</v>
      </c>
      <c r="C1673" s="19">
        <v>2010</v>
      </c>
      <c r="D1673" s="19" t="s">
        <v>39</v>
      </c>
      <c r="E1673" s="19">
        <v>2</v>
      </c>
      <c r="F1673" s="19">
        <v>4</v>
      </c>
      <c r="G1673" s="19">
        <v>0</v>
      </c>
      <c r="H1673" s="19">
        <v>1</v>
      </c>
    </row>
    <row r="1674" spans="1:8" x14ac:dyDescent="0.25">
      <c r="A1674" s="14" t="str">
        <f t="shared" si="26"/>
        <v>plouftr012010</v>
      </c>
      <c r="B1674" s="19" t="s">
        <v>1359</v>
      </c>
      <c r="C1674" s="19">
        <v>2010</v>
      </c>
      <c r="D1674" s="19" t="s">
        <v>2333</v>
      </c>
      <c r="E1674" s="19">
        <v>13</v>
      </c>
      <c r="F1674" s="19">
        <v>20</v>
      </c>
      <c r="G1674" s="19">
        <v>1</v>
      </c>
      <c r="H1674" s="19">
        <v>5</v>
      </c>
    </row>
    <row r="1675" spans="1:8" x14ac:dyDescent="0.25">
      <c r="A1675" s="14" t="str">
        <f t="shared" si="26"/>
        <v>podsesc012010</v>
      </c>
      <c r="B1675" s="19" t="s">
        <v>265</v>
      </c>
      <c r="C1675" s="19">
        <v>2010</v>
      </c>
      <c r="D1675" s="19" t="s">
        <v>2329</v>
      </c>
    </row>
    <row r="1676" spans="1:8" x14ac:dyDescent="0.25">
      <c r="A1676" s="14" t="str">
        <f t="shared" si="26"/>
        <v>podsesc012010</v>
      </c>
      <c r="B1676" s="19" t="s">
        <v>265</v>
      </c>
      <c r="C1676" s="19">
        <v>2010</v>
      </c>
      <c r="D1676" s="19" t="s">
        <v>2329</v>
      </c>
    </row>
    <row r="1677" spans="1:8" x14ac:dyDescent="0.25">
      <c r="A1677" s="14" t="str">
        <f t="shared" si="26"/>
        <v>podsesc012010</v>
      </c>
      <c r="B1677" s="19" t="s">
        <v>265</v>
      </c>
      <c r="C1677" s="19">
        <v>2010</v>
      </c>
      <c r="D1677" s="19" t="s">
        <v>2330</v>
      </c>
    </row>
    <row r="1678" spans="1:8" x14ac:dyDescent="0.25">
      <c r="A1678" s="14" t="str">
        <f t="shared" si="26"/>
        <v>podsesc012010</v>
      </c>
      <c r="B1678" s="19" t="s">
        <v>265</v>
      </c>
      <c r="C1678" s="19">
        <v>2010</v>
      </c>
      <c r="D1678" s="19" t="s">
        <v>2330</v>
      </c>
    </row>
    <row r="1679" spans="1:8" x14ac:dyDescent="0.25">
      <c r="A1679" s="14" t="str">
        <f t="shared" si="26"/>
        <v>podsesc012010</v>
      </c>
      <c r="B1679" s="19" t="s">
        <v>265</v>
      </c>
      <c r="C1679" s="19">
        <v>2010</v>
      </c>
      <c r="D1679" s="19" t="s">
        <v>2331</v>
      </c>
      <c r="E1679" s="19">
        <v>205</v>
      </c>
      <c r="F1679" s="19">
        <v>0</v>
      </c>
      <c r="G1679" s="19">
        <v>3</v>
      </c>
      <c r="H1679" s="19">
        <v>0</v>
      </c>
    </row>
    <row r="1680" spans="1:8" x14ac:dyDescent="0.25">
      <c r="A1680" s="14" t="str">
        <f t="shared" si="26"/>
        <v>podsesc012010</v>
      </c>
      <c r="B1680" s="19" t="s">
        <v>265</v>
      </c>
      <c r="C1680" s="19">
        <v>2010</v>
      </c>
      <c r="D1680" s="19" t="s">
        <v>2331</v>
      </c>
      <c r="E1680" s="19">
        <v>70</v>
      </c>
      <c r="F1680" s="19">
        <v>0</v>
      </c>
      <c r="G1680" s="19">
        <v>2</v>
      </c>
      <c r="H1680" s="19">
        <v>0</v>
      </c>
    </row>
    <row r="1681" spans="1:8" x14ac:dyDescent="0.25">
      <c r="A1681" s="14" t="str">
        <f t="shared" si="26"/>
        <v>polanpl012010</v>
      </c>
      <c r="B1681" s="19" t="s">
        <v>179</v>
      </c>
      <c r="C1681" s="19">
        <v>2010</v>
      </c>
      <c r="D1681" s="19" t="s">
        <v>39</v>
      </c>
      <c r="E1681" s="19">
        <v>15</v>
      </c>
      <c r="F1681" s="19">
        <v>37</v>
      </c>
      <c r="G1681" s="19">
        <v>0</v>
      </c>
      <c r="H1681" s="19">
        <v>7</v>
      </c>
    </row>
    <row r="1682" spans="1:8" x14ac:dyDescent="0.25">
      <c r="A1682" s="14" t="str">
        <f t="shared" si="26"/>
        <v>polanpl012010</v>
      </c>
      <c r="B1682" s="19" t="s">
        <v>179</v>
      </c>
      <c r="C1682" s="19">
        <v>2010</v>
      </c>
      <c r="D1682" s="19" t="s">
        <v>40</v>
      </c>
      <c r="E1682" s="19">
        <v>88</v>
      </c>
      <c r="F1682" s="19">
        <v>258</v>
      </c>
      <c r="G1682" s="19">
        <v>5</v>
      </c>
      <c r="H1682" s="19">
        <v>32</v>
      </c>
    </row>
    <row r="1683" spans="1:8" x14ac:dyDescent="0.25">
      <c r="A1683" s="14" t="str">
        <f t="shared" si="26"/>
        <v>porceri012010</v>
      </c>
      <c r="B1683" s="19" t="s">
        <v>1159</v>
      </c>
      <c r="C1683" s="19">
        <v>2010</v>
      </c>
      <c r="D1683" s="19" t="s">
        <v>2334</v>
      </c>
      <c r="E1683" s="19">
        <v>9</v>
      </c>
      <c r="F1683" s="19">
        <v>15</v>
      </c>
      <c r="G1683" s="19">
        <v>1</v>
      </c>
      <c r="H1683" s="19">
        <v>3</v>
      </c>
    </row>
    <row r="1684" spans="1:8" x14ac:dyDescent="0.25">
      <c r="A1684" s="14" t="str">
        <f t="shared" si="26"/>
        <v>posadjo012010</v>
      </c>
      <c r="B1684" s="19" t="s">
        <v>180</v>
      </c>
      <c r="C1684" s="19">
        <v>2010</v>
      </c>
      <c r="D1684" s="19" t="s">
        <v>2335</v>
      </c>
      <c r="E1684" s="19">
        <v>0</v>
      </c>
      <c r="F1684" s="19">
        <v>0</v>
      </c>
      <c r="G1684" s="19">
        <v>0</v>
      </c>
      <c r="H1684" s="19">
        <v>0</v>
      </c>
    </row>
    <row r="1685" spans="1:8" x14ac:dyDescent="0.25">
      <c r="A1685" s="14" t="str">
        <f t="shared" si="26"/>
        <v>posadjo012010</v>
      </c>
      <c r="B1685" s="19" t="s">
        <v>180</v>
      </c>
      <c r="C1685" s="19">
        <v>2010</v>
      </c>
      <c r="D1685" s="19" t="s">
        <v>2336</v>
      </c>
      <c r="E1685" s="19">
        <v>562</v>
      </c>
      <c r="F1685" s="19">
        <v>22</v>
      </c>
      <c r="G1685" s="19">
        <v>8</v>
      </c>
      <c r="H1685" s="19">
        <v>2</v>
      </c>
    </row>
    <row r="1686" spans="1:8" x14ac:dyDescent="0.25">
      <c r="A1686" s="14" t="str">
        <f t="shared" si="26"/>
        <v>poseybu012010</v>
      </c>
      <c r="B1686" s="19" t="s">
        <v>1161</v>
      </c>
      <c r="C1686" s="19">
        <v>2010</v>
      </c>
      <c r="D1686" s="19" t="s">
        <v>2335</v>
      </c>
      <c r="E1686" s="19">
        <v>196</v>
      </c>
      <c r="F1686" s="19">
        <v>17</v>
      </c>
      <c r="G1686" s="19">
        <v>1</v>
      </c>
      <c r="H1686" s="19">
        <v>14</v>
      </c>
    </row>
    <row r="1687" spans="1:8" x14ac:dyDescent="0.25">
      <c r="A1687" s="14" t="str">
        <f t="shared" si="26"/>
        <v>poseybu012010</v>
      </c>
      <c r="B1687" s="19" t="s">
        <v>1161</v>
      </c>
      <c r="C1687" s="19">
        <v>2010</v>
      </c>
      <c r="D1687" s="19" t="s">
        <v>2336</v>
      </c>
      <c r="E1687" s="19">
        <v>615</v>
      </c>
      <c r="F1687" s="19">
        <v>41</v>
      </c>
      <c r="G1687" s="19">
        <v>6</v>
      </c>
      <c r="H1687" s="19">
        <v>4</v>
      </c>
    </row>
    <row r="1688" spans="1:8" x14ac:dyDescent="0.25">
      <c r="A1688" s="14" t="str">
        <f t="shared" si="26"/>
        <v>powella012010</v>
      </c>
      <c r="B1688" s="19" t="s">
        <v>1162</v>
      </c>
      <c r="C1688" s="19">
        <v>2010</v>
      </c>
      <c r="D1688" s="19" t="s">
        <v>2335</v>
      </c>
      <c r="E1688" s="19">
        <v>4</v>
      </c>
      <c r="F1688" s="19">
        <v>0</v>
      </c>
      <c r="G1688" s="19">
        <v>0</v>
      </c>
      <c r="H1688" s="19">
        <v>1</v>
      </c>
    </row>
    <row r="1689" spans="1:8" x14ac:dyDescent="0.25">
      <c r="A1689" s="14" t="str">
        <f t="shared" si="26"/>
        <v>powella012010</v>
      </c>
      <c r="B1689" s="19" t="s">
        <v>1162</v>
      </c>
      <c r="C1689" s="19">
        <v>2010</v>
      </c>
      <c r="D1689" s="19" t="s">
        <v>2336</v>
      </c>
      <c r="E1689" s="19">
        <v>198</v>
      </c>
      <c r="F1689" s="19">
        <v>8</v>
      </c>
      <c r="G1689" s="19">
        <v>6</v>
      </c>
      <c r="H1689" s="19">
        <v>1</v>
      </c>
    </row>
    <row r="1690" spans="1:8" x14ac:dyDescent="0.25">
      <c r="A1690" s="14" t="str">
        <f t="shared" si="26"/>
        <v>pradoma012010</v>
      </c>
      <c r="B1690" s="19" t="s">
        <v>717</v>
      </c>
      <c r="C1690" s="19">
        <v>2010</v>
      </c>
      <c r="D1690" s="19" t="s">
        <v>2335</v>
      </c>
      <c r="E1690" s="19">
        <v>7</v>
      </c>
      <c r="F1690" s="19">
        <v>0</v>
      </c>
      <c r="G1690" s="19">
        <v>0</v>
      </c>
      <c r="H1690" s="19">
        <v>0</v>
      </c>
    </row>
    <row r="1691" spans="1:8" x14ac:dyDescent="0.25">
      <c r="A1691" s="14" t="str">
        <f t="shared" si="26"/>
        <v>pradoma012010</v>
      </c>
      <c r="B1691" s="19" t="s">
        <v>717</v>
      </c>
      <c r="C1691" s="19">
        <v>2010</v>
      </c>
      <c r="D1691" s="19" t="s">
        <v>39</v>
      </c>
      <c r="E1691" s="19">
        <v>184</v>
      </c>
      <c r="F1691" s="19">
        <v>285</v>
      </c>
      <c r="G1691" s="19">
        <v>6</v>
      </c>
      <c r="H1691" s="19">
        <v>66</v>
      </c>
    </row>
    <row r="1692" spans="1:8" x14ac:dyDescent="0.25">
      <c r="A1692" s="14" t="str">
        <f t="shared" si="26"/>
        <v>pradoma012010</v>
      </c>
      <c r="B1692" s="19" t="s">
        <v>717</v>
      </c>
      <c r="C1692" s="19">
        <v>2010</v>
      </c>
      <c r="D1692" s="19" t="s">
        <v>40</v>
      </c>
      <c r="E1692" s="19">
        <v>29</v>
      </c>
      <c r="F1692" s="19">
        <v>84</v>
      </c>
      <c r="G1692" s="19">
        <v>5</v>
      </c>
      <c r="H1692" s="19">
        <v>12</v>
      </c>
    </row>
    <row r="1693" spans="1:8" x14ac:dyDescent="0.25">
      <c r="A1693" s="14" t="str">
        <f t="shared" si="26"/>
        <v>preslal012010</v>
      </c>
      <c r="B1693" s="19" t="s">
        <v>1360</v>
      </c>
      <c r="C1693" s="19">
        <v>2010</v>
      </c>
      <c r="D1693" s="19" t="s">
        <v>2329</v>
      </c>
    </row>
    <row r="1694" spans="1:8" x14ac:dyDescent="0.25">
      <c r="A1694" s="14" t="str">
        <f t="shared" si="26"/>
        <v>preslal012010</v>
      </c>
      <c r="B1694" s="19" t="s">
        <v>1360</v>
      </c>
      <c r="C1694" s="19">
        <v>2010</v>
      </c>
      <c r="D1694" s="19" t="s">
        <v>2330</v>
      </c>
    </row>
    <row r="1695" spans="1:8" x14ac:dyDescent="0.25">
      <c r="A1695" s="14" t="str">
        <f t="shared" si="26"/>
        <v>preslal012010</v>
      </c>
      <c r="B1695" s="19" t="s">
        <v>1360</v>
      </c>
      <c r="C1695" s="19">
        <v>2010</v>
      </c>
      <c r="D1695" s="19" t="s">
        <v>2331</v>
      </c>
      <c r="E1695" s="19">
        <v>3</v>
      </c>
      <c r="F1695" s="19">
        <v>0</v>
      </c>
      <c r="G1695" s="19">
        <v>0</v>
      </c>
      <c r="H1695" s="19">
        <v>0</v>
      </c>
    </row>
    <row r="1696" spans="1:8" x14ac:dyDescent="0.25">
      <c r="A1696" s="14" t="str">
        <f t="shared" si="26"/>
        <v>preslal012010</v>
      </c>
      <c r="B1696" s="19" t="s">
        <v>1360</v>
      </c>
      <c r="C1696" s="19">
        <v>2010</v>
      </c>
      <c r="D1696" s="19" t="s">
        <v>2332</v>
      </c>
    </row>
    <row r="1697" spans="1:8" x14ac:dyDescent="0.25">
      <c r="A1697" s="14" t="str">
        <f t="shared" si="26"/>
        <v>priceda012010</v>
      </c>
      <c r="B1697" s="19" t="s">
        <v>988</v>
      </c>
      <c r="C1697" s="19">
        <v>2010</v>
      </c>
      <c r="D1697" s="19" t="s">
        <v>2334</v>
      </c>
      <c r="E1697" s="19">
        <v>8</v>
      </c>
      <c r="F1697" s="19">
        <v>22</v>
      </c>
      <c r="G1697" s="19">
        <v>0</v>
      </c>
      <c r="H1697" s="19">
        <v>2</v>
      </c>
    </row>
    <row r="1698" spans="1:8" x14ac:dyDescent="0.25">
      <c r="A1698" s="14" t="str">
        <f t="shared" si="26"/>
        <v>proctsc012010</v>
      </c>
      <c r="B1698" s="19" t="s">
        <v>485</v>
      </c>
      <c r="C1698" s="19">
        <v>2010</v>
      </c>
      <c r="D1698" s="19" t="s">
        <v>2334</v>
      </c>
      <c r="E1698" s="19">
        <v>0</v>
      </c>
      <c r="F1698" s="19">
        <v>0</v>
      </c>
      <c r="G1698" s="19">
        <v>0</v>
      </c>
      <c r="H1698" s="19">
        <v>0</v>
      </c>
    </row>
    <row r="1699" spans="1:8" x14ac:dyDescent="0.25">
      <c r="A1699" s="14" t="str">
        <f t="shared" si="26"/>
        <v>pujolal012010</v>
      </c>
      <c r="B1699" s="19" t="s">
        <v>266</v>
      </c>
      <c r="C1699" s="19">
        <v>2010</v>
      </c>
      <c r="D1699" s="19" t="s">
        <v>2335</v>
      </c>
      <c r="E1699" s="19">
        <v>1458</v>
      </c>
      <c r="F1699" s="19">
        <v>157</v>
      </c>
      <c r="G1699" s="19">
        <v>4</v>
      </c>
      <c r="H1699" s="19">
        <v>146</v>
      </c>
    </row>
    <row r="1700" spans="1:8" x14ac:dyDescent="0.25">
      <c r="A1700" s="14" t="str">
        <f t="shared" si="26"/>
        <v>puntoni012010</v>
      </c>
      <c r="B1700" s="19" t="s">
        <v>267</v>
      </c>
      <c r="C1700" s="19">
        <v>2010</v>
      </c>
      <c r="D1700" s="19" t="s">
        <v>39</v>
      </c>
      <c r="E1700" s="19">
        <v>15</v>
      </c>
      <c r="F1700" s="19">
        <v>29</v>
      </c>
      <c r="G1700" s="19">
        <v>3</v>
      </c>
      <c r="H1700" s="19">
        <v>5</v>
      </c>
    </row>
    <row r="1701" spans="1:8" x14ac:dyDescent="0.25">
      <c r="A1701" s="14" t="str">
        <f t="shared" si="26"/>
        <v>puntoni012010</v>
      </c>
      <c r="B1701" s="19" t="s">
        <v>267</v>
      </c>
      <c r="C1701" s="19">
        <v>2010</v>
      </c>
      <c r="D1701" s="19" t="s">
        <v>40</v>
      </c>
      <c r="E1701" s="19">
        <v>29</v>
      </c>
      <c r="F1701" s="19">
        <v>93</v>
      </c>
      <c r="G1701" s="19">
        <v>0</v>
      </c>
      <c r="H1701" s="19">
        <v>6</v>
      </c>
    </row>
    <row r="1702" spans="1:8" x14ac:dyDescent="0.25">
      <c r="A1702" s="14" t="str">
        <f t="shared" si="26"/>
        <v>puntoni012010</v>
      </c>
      <c r="B1702" s="19" t="s">
        <v>267</v>
      </c>
      <c r="C1702" s="19">
        <v>2010</v>
      </c>
      <c r="D1702" s="19" t="s">
        <v>2333</v>
      </c>
      <c r="E1702" s="19">
        <v>48</v>
      </c>
      <c r="F1702" s="19">
        <v>80</v>
      </c>
      <c r="G1702" s="19">
        <v>5</v>
      </c>
      <c r="H1702" s="19">
        <v>16</v>
      </c>
    </row>
    <row r="1703" spans="1:8" x14ac:dyDescent="0.25">
      <c r="A1703" s="14" t="str">
        <f t="shared" si="26"/>
        <v>purceda012010</v>
      </c>
      <c r="B1703" s="19" t="s">
        <v>990</v>
      </c>
      <c r="C1703" s="19">
        <v>2010</v>
      </c>
      <c r="D1703" s="19" t="s">
        <v>2334</v>
      </c>
      <c r="E1703" s="19">
        <v>2</v>
      </c>
      <c r="F1703" s="19">
        <v>1</v>
      </c>
      <c r="G1703" s="19">
        <v>0</v>
      </c>
      <c r="H1703" s="19">
        <v>0</v>
      </c>
    </row>
    <row r="1704" spans="1:8" x14ac:dyDescent="0.25">
      <c r="A1704" s="14" t="str">
        <f t="shared" si="26"/>
        <v>putzjj012010</v>
      </c>
      <c r="B1704" s="19" t="s">
        <v>396</v>
      </c>
      <c r="C1704" s="19">
        <v>2010</v>
      </c>
      <c r="D1704" s="19" t="s">
        <v>2334</v>
      </c>
      <c r="E1704" s="19">
        <v>1</v>
      </c>
      <c r="F1704" s="19">
        <v>4</v>
      </c>
      <c r="G1704" s="19">
        <v>0</v>
      </c>
      <c r="H1704" s="19">
        <v>0</v>
      </c>
    </row>
    <row r="1705" spans="1:8" x14ac:dyDescent="0.25">
      <c r="A1705" s="14" t="str">
        <f t="shared" si="26"/>
        <v>quallch012010</v>
      </c>
      <c r="B1705" s="19" t="s">
        <v>486</v>
      </c>
      <c r="C1705" s="19">
        <v>2010</v>
      </c>
      <c r="D1705" s="19" t="s">
        <v>2334</v>
      </c>
      <c r="E1705" s="19">
        <v>3</v>
      </c>
      <c r="F1705" s="19">
        <v>3</v>
      </c>
      <c r="G1705" s="19">
        <v>2</v>
      </c>
      <c r="H1705" s="19">
        <v>1</v>
      </c>
    </row>
    <row r="1706" spans="1:8" x14ac:dyDescent="0.25">
      <c r="A1706" s="14" t="str">
        <f t="shared" si="26"/>
        <v>quallch012010</v>
      </c>
      <c r="B1706" s="19" t="s">
        <v>486</v>
      </c>
      <c r="C1706" s="19">
        <v>2010</v>
      </c>
      <c r="D1706" s="19" t="s">
        <v>2334</v>
      </c>
      <c r="E1706" s="19">
        <v>2</v>
      </c>
      <c r="F1706" s="19">
        <v>2</v>
      </c>
      <c r="G1706" s="19">
        <v>0</v>
      </c>
      <c r="H1706" s="19">
        <v>0</v>
      </c>
    </row>
    <row r="1707" spans="1:8" x14ac:dyDescent="0.25">
      <c r="A1707" s="14" t="str">
        <f t="shared" si="26"/>
        <v>quentca012010</v>
      </c>
      <c r="B1707" s="19" t="s">
        <v>718</v>
      </c>
      <c r="C1707" s="19">
        <v>2010</v>
      </c>
      <c r="D1707" s="19" t="s">
        <v>2331</v>
      </c>
      <c r="E1707" s="19">
        <v>183</v>
      </c>
      <c r="F1707" s="19">
        <v>4</v>
      </c>
      <c r="G1707" s="19">
        <v>8</v>
      </c>
      <c r="H1707" s="19">
        <v>1</v>
      </c>
    </row>
    <row r="1708" spans="1:8" x14ac:dyDescent="0.25">
      <c r="A1708" s="14" t="str">
        <f t="shared" si="26"/>
        <v>quentca012010</v>
      </c>
      <c r="B1708" s="19" t="s">
        <v>718</v>
      </c>
      <c r="C1708" s="19">
        <v>2010</v>
      </c>
      <c r="D1708" s="19" t="s">
        <v>2332</v>
      </c>
    </row>
    <row r="1709" spans="1:8" x14ac:dyDescent="0.25">
      <c r="A1709" s="14" t="str">
        <f t="shared" si="26"/>
        <v>quinlro012010</v>
      </c>
      <c r="B1709" s="19" t="s">
        <v>397</v>
      </c>
      <c r="C1709" s="19">
        <v>2010</v>
      </c>
      <c r="D1709" s="19" t="s">
        <v>2335</v>
      </c>
      <c r="E1709" s="19">
        <v>71</v>
      </c>
      <c r="F1709" s="19">
        <v>1</v>
      </c>
      <c r="G1709" s="19">
        <v>1</v>
      </c>
      <c r="H1709" s="19">
        <v>7</v>
      </c>
    </row>
    <row r="1710" spans="1:8" x14ac:dyDescent="0.25">
      <c r="A1710" s="14" t="str">
        <f t="shared" si="26"/>
        <v>quinlro012010</v>
      </c>
      <c r="B1710" s="19" t="s">
        <v>397</v>
      </c>
      <c r="C1710" s="19">
        <v>2010</v>
      </c>
      <c r="D1710" s="19" t="s">
        <v>40</v>
      </c>
      <c r="E1710" s="19">
        <v>0</v>
      </c>
      <c r="F1710" s="19">
        <v>0</v>
      </c>
      <c r="G1710" s="19">
        <v>0</v>
      </c>
      <c r="H1710" s="19">
        <v>0</v>
      </c>
    </row>
    <row r="1711" spans="1:8" x14ac:dyDescent="0.25">
      <c r="A1711" s="14" t="str">
        <f t="shared" si="26"/>
        <v>quinlro012010</v>
      </c>
      <c r="B1711" s="19" t="s">
        <v>397</v>
      </c>
      <c r="C1711" s="19">
        <v>2010</v>
      </c>
      <c r="D1711" s="19" t="s">
        <v>2330</v>
      </c>
    </row>
    <row r="1712" spans="1:8" x14ac:dyDescent="0.25">
      <c r="A1712" s="14" t="str">
        <f t="shared" si="26"/>
        <v>quinlro012010</v>
      </c>
      <c r="B1712" s="19" t="s">
        <v>397</v>
      </c>
      <c r="C1712" s="19">
        <v>2010</v>
      </c>
      <c r="D1712" s="19" t="s">
        <v>2331</v>
      </c>
      <c r="E1712" s="19">
        <v>1</v>
      </c>
      <c r="F1712" s="19">
        <v>0</v>
      </c>
      <c r="G1712" s="19">
        <v>0</v>
      </c>
      <c r="H1712" s="19">
        <v>0</v>
      </c>
    </row>
    <row r="1713" spans="1:8" x14ac:dyDescent="0.25">
      <c r="A1713" s="14" t="str">
        <f t="shared" si="26"/>
        <v>quinlro012010</v>
      </c>
      <c r="B1713" s="19" t="s">
        <v>397</v>
      </c>
      <c r="C1713" s="19">
        <v>2010</v>
      </c>
      <c r="D1713" s="19" t="s">
        <v>2332</v>
      </c>
    </row>
    <row r="1714" spans="1:8" x14ac:dyDescent="0.25">
      <c r="A1714" s="14" t="str">
        <f t="shared" si="26"/>
        <v>quinthu012010</v>
      </c>
      <c r="B1714" s="19" t="s">
        <v>398</v>
      </c>
      <c r="C1714" s="19">
        <v>2010</v>
      </c>
      <c r="D1714" s="19" t="s">
        <v>2336</v>
      </c>
      <c r="E1714" s="19">
        <v>561</v>
      </c>
      <c r="F1714" s="19">
        <v>49</v>
      </c>
      <c r="G1714" s="19">
        <v>5</v>
      </c>
      <c r="H1714" s="19">
        <v>5</v>
      </c>
    </row>
    <row r="1715" spans="1:8" x14ac:dyDescent="0.25">
      <c r="A1715" s="14" t="str">
        <f t="shared" si="26"/>
        <v>quirogu012010</v>
      </c>
      <c r="B1715" s="19" t="s">
        <v>487</v>
      </c>
      <c r="C1715" s="19">
        <v>2010</v>
      </c>
      <c r="D1715" s="19" t="s">
        <v>2336</v>
      </c>
      <c r="E1715" s="19">
        <v>8</v>
      </c>
      <c r="F1715" s="19">
        <v>1</v>
      </c>
      <c r="G1715" s="19">
        <v>1</v>
      </c>
      <c r="H1715" s="19">
        <v>0</v>
      </c>
    </row>
    <row r="1716" spans="1:8" x14ac:dyDescent="0.25">
      <c r="A1716" s="14" t="str">
        <f t="shared" si="26"/>
        <v>raburry012010</v>
      </c>
      <c r="B1716" s="19" t="s">
        <v>488</v>
      </c>
      <c r="C1716" s="19">
        <v>2010</v>
      </c>
      <c r="D1716" s="19" t="s">
        <v>2335</v>
      </c>
      <c r="E1716" s="19">
        <v>6</v>
      </c>
      <c r="F1716" s="19">
        <v>1</v>
      </c>
      <c r="G1716" s="19">
        <v>0</v>
      </c>
      <c r="H1716" s="19">
        <v>1</v>
      </c>
    </row>
    <row r="1717" spans="1:8" x14ac:dyDescent="0.25">
      <c r="A1717" s="14" t="str">
        <f t="shared" si="26"/>
        <v>raburry012010</v>
      </c>
      <c r="B1717" s="19" t="s">
        <v>488</v>
      </c>
      <c r="C1717" s="19">
        <v>2010</v>
      </c>
      <c r="D1717" s="19" t="s">
        <v>39</v>
      </c>
      <c r="E1717" s="19">
        <v>27</v>
      </c>
      <c r="F1717" s="19">
        <v>43</v>
      </c>
      <c r="G1717" s="19">
        <v>1</v>
      </c>
      <c r="H1717" s="19">
        <v>11</v>
      </c>
    </row>
    <row r="1718" spans="1:8" x14ac:dyDescent="0.25">
      <c r="A1718" s="14" t="str">
        <f t="shared" si="26"/>
        <v>raburry012010</v>
      </c>
      <c r="B1718" s="19" t="s">
        <v>488</v>
      </c>
      <c r="C1718" s="19">
        <v>2010</v>
      </c>
      <c r="D1718" s="19" t="s">
        <v>40</v>
      </c>
      <c r="E1718" s="19">
        <v>1</v>
      </c>
      <c r="F1718" s="19">
        <v>1</v>
      </c>
      <c r="G1718" s="19">
        <v>0</v>
      </c>
      <c r="H1718" s="19">
        <v>0</v>
      </c>
    </row>
    <row r="1719" spans="1:8" x14ac:dyDescent="0.25">
      <c r="A1719" s="14" t="str">
        <f t="shared" si="26"/>
        <v>raburry012010</v>
      </c>
      <c r="B1719" s="19" t="s">
        <v>488</v>
      </c>
      <c r="C1719" s="19">
        <v>2010</v>
      </c>
      <c r="D1719" s="19" t="s">
        <v>2329</v>
      </c>
    </row>
    <row r="1720" spans="1:8" x14ac:dyDescent="0.25">
      <c r="A1720" s="14" t="str">
        <f t="shared" si="26"/>
        <v>raburry012010</v>
      </c>
      <c r="B1720" s="19" t="s">
        <v>488</v>
      </c>
      <c r="C1720" s="19">
        <v>2010</v>
      </c>
      <c r="D1720" s="19" t="s">
        <v>2330</v>
      </c>
    </row>
    <row r="1721" spans="1:8" x14ac:dyDescent="0.25">
      <c r="A1721" s="14" t="str">
        <f t="shared" si="26"/>
        <v>raburry012010</v>
      </c>
      <c r="B1721" s="19" t="s">
        <v>488</v>
      </c>
      <c r="C1721" s="19">
        <v>2010</v>
      </c>
      <c r="D1721" s="19" t="s">
        <v>2331</v>
      </c>
      <c r="E1721" s="19">
        <v>150</v>
      </c>
      <c r="F1721" s="19">
        <v>4</v>
      </c>
      <c r="G1721" s="19">
        <v>5</v>
      </c>
      <c r="H1721" s="19">
        <v>0</v>
      </c>
    </row>
    <row r="1722" spans="1:8" x14ac:dyDescent="0.25">
      <c r="A1722" s="14" t="str">
        <f t="shared" si="26"/>
        <v>raburry012010</v>
      </c>
      <c r="B1722" s="19" t="s">
        <v>488</v>
      </c>
      <c r="C1722" s="19">
        <v>2010</v>
      </c>
      <c r="D1722" s="19" t="s">
        <v>2332</v>
      </c>
    </row>
    <row r="1723" spans="1:8" x14ac:dyDescent="0.25">
      <c r="A1723" s="14" t="str">
        <f t="shared" si="26"/>
        <v>ramiral032010</v>
      </c>
      <c r="B1723" s="19" t="s">
        <v>991</v>
      </c>
      <c r="C1723" s="19">
        <v>2010</v>
      </c>
      <c r="D1723" s="19" t="s">
        <v>2333</v>
      </c>
      <c r="E1723" s="19">
        <v>249</v>
      </c>
      <c r="F1723" s="19">
        <v>499</v>
      </c>
      <c r="G1723" s="19">
        <v>20</v>
      </c>
      <c r="H1723" s="19">
        <v>109</v>
      </c>
    </row>
    <row r="1724" spans="1:8" x14ac:dyDescent="0.25">
      <c r="A1724" s="14" t="str">
        <f t="shared" si="26"/>
        <v>ramirar012010</v>
      </c>
      <c r="B1724" s="19" t="s">
        <v>181</v>
      </c>
      <c r="C1724" s="19">
        <v>2010</v>
      </c>
      <c r="D1724" s="19" t="s">
        <v>40</v>
      </c>
      <c r="E1724" s="19">
        <v>56</v>
      </c>
      <c r="F1724" s="19">
        <v>190</v>
      </c>
      <c r="G1724" s="19">
        <v>16</v>
      </c>
      <c r="H1724" s="19">
        <v>9</v>
      </c>
    </row>
    <row r="1725" spans="1:8" x14ac:dyDescent="0.25">
      <c r="A1725" s="14" t="str">
        <f t="shared" si="26"/>
        <v>ramired012010</v>
      </c>
      <c r="B1725" s="19" t="s">
        <v>841</v>
      </c>
      <c r="C1725" s="19">
        <v>2010</v>
      </c>
      <c r="D1725" s="19" t="s">
        <v>2334</v>
      </c>
      <c r="E1725" s="19">
        <v>0</v>
      </c>
      <c r="F1725" s="19">
        <v>1</v>
      </c>
      <c r="G1725" s="19">
        <v>1</v>
      </c>
      <c r="H1725" s="19">
        <v>0</v>
      </c>
    </row>
    <row r="1726" spans="1:8" x14ac:dyDescent="0.25">
      <c r="A1726" s="14" t="str">
        <f t="shared" si="26"/>
        <v>ramirha012010</v>
      </c>
      <c r="B1726" s="19" t="s">
        <v>589</v>
      </c>
      <c r="C1726" s="19">
        <v>2010</v>
      </c>
      <c r="D1726" s="19" t="s">
        <v>2333</v>
      </c>
      <c r="E1726" s="19">
        <v>200</v>
      </c>
      <c r="F1726" s="19">
        <v>342</v>
      </c>
      <c r="G1726" s="19">
        <v>16</v>
      </c>
      <c r="H1726" s="19">
        <v>78</v>
      </c>
    </row>
    <row r="1727" spans="1:8" x14ac:dyDescent="0.25">
      <c r="A1727" s="14" t="str">
        <f t="shared" si="26"/>
        <v>ramirma022010</v>
      </c>
      <c r="B1727" s="19" t="s">
        <v>182</v>
      </c>
      <c r="C1727" s="19">
        <v>2010</v>
      </c>
      <c r="D1727" s="19" t="s">
        <v>2330</v>
      </c>
    </row>
    <row r="1728" spans="1:8" x14ac:dyDescent="0.25">
      <c r="A1728" s="14" t="str">
        <f t="shared" si="26"/>
        <v>ramirma022010</v>
      </c>
      <c r="B1728" s="19" t="s">
        <v>182</v>
      </c>
      <c r="C1728" s="19">
        <v>2010</v>
      </c>
      <c r="D1728" s="19" t="s">
        <v>2331</v>
      </c>
      <c r="E1728" s="19">
        <v>68</v>
      </c>
      <c r="F1728" s="19">
        <v>2</v>
      </c>
      <c r="G1728" s="19">
        <v>3</v>
      </c>
      <c r="H1728" s="19">
        <v>0</v>
      </c>
    </row>
    <row r="1729" spans="1:8" x14ac:dyDescent="0.25">
      <c r="A1729" s="14" t="str">
        <f t="shared" si="26"/>
        <v>ramirma032010</v>
      </c>
      <c r="B1729" s="19" t="s">
        <v>992</v>
      </c>
      <c r="C1729" s="19">
        <v>2010</v>
      </c>
      <c r="D1729" s="19" t="s">
        <v>2336</v>
      </c>
      <c r="E1729" s="19">
        <v>154</v>
      </c>
      <c r="F1729" s="19">
        <v>7</v>
      </c>
      <c r="G1729" s="19">
        <v>2</v>
      </c>
      <c r="H1729" s="19">
        <v>0</v>
      </c>
    </row>
    <row r="1730" spans="1:8" x14ac:dyDescent="0.25">
      <c r="A1730" s="14" t="str">
        <f t="shared" si="26"/>
        <v>ramirra022010</v>
      </c>
      <c r="B1730" s="19" t="s">
        <v>719</v>
      </c>
      <c r="C1730" s="19">
        <v>2010</v>
      </c>
      <c r="D1730" s="19" t="s">
        <v>2334</v>
      </c>
      <c r="E1730" s="19">
        <v>1</v>
      </c>
      <c r="F1730" s="19">
        <v>5</v>
      </c>
      <c r="G1730" s="19">
        <v>0</v>
      </c>
      <c r="H1730" s="19">
        <v>0</v>
      </c>
    </row>
    <row r="1731" spans="1:8" x14ac:dyDescent="0.25">
      <c r="A1731" s="14" t="str">
        <f t="shared" ref="A1731:A1794" si="27">B1731&amp;C1731</f>
        <v>ramirra022010</v>
      </c>
      <c r="B1731" s="19" t="s">
        <v>719</v>
      </c>
      <c r="C1731" s="19">
        <v>2010</v>
      </c>
      <c r="D1731" s="19" t="s">
        <v>2334</v>
      </c>
      <c r="E1731" s="19">
        <v>2</v>
      </c>
      <c r="F1731" s="19">
        <v>3</v>
      </c>
      <c r="G1731" s="19">
        <v>2</v>
      </c>
      <c r="H1731" s="19">
        <v>0</v>
      </c>
    </row>
    <row r="1732" spans="1:8" x14ac:dyDescent="0.25">
      <c r="A1732" s="14" t="str">
        <f t="shared" si="27"/>
        <v>ramosce012010</v>
      </c>
      <c r="B1732" s="19" t="s">
        <v>1164</v>
      </c>
      <c r="C1732" s="19">
        <v>2010</v>
      </c>
      <c r="D1732" s="19" t="s">
        <v>2334</v>
      </c>
      <c r="E1732" s="19">
        <v>1</v>
      </c>
      <c r="F1732" s="19">
        <v>0</v>
      </c>
      <c r="G1732" s="19">
        <v>0</v>
      </c>
      <c r="H1732" s="19">
        <v>0</v>
      </c>
    </row>
    <row r="1733" spans="1:8" x14ac:dyDescent="0.25">
      <c r="A1733" s="14" t="str">
        <f t="shared" si="27"/>
        <v>ramoswi012010</v>
      </c>
      <c r="B1733" s="19" t="s">
        <v>1361</v>
      </c>
      <c r="C1733" s="19">
        <v>2010</v>
      </c>
      <c r="D1733" s="19" t="s">
        <v>2336</v>
      </c>
      <c r="E1733" s="19">
        <v>41</v>
      </c>
      <c r="F1733" s="19">
        <v>1</v>
      </c>
      <c r="G1733" s="19">
        <v>0</v>
      </c>
      <c r="H1733" s="19">
        <v>0</v>
      </c>
    </row>
    <row r="1734" spans="1:8" x14ac:dyDescent="0.25">
      <c r="A1734" s="14" t="str">
        <f t="shared" si="27"/>
        <v>ramoswi012010</v>
      </c>
      <c r="B1734" s="19" t="s">
        <v>1361</v>
      </c>
      <c r="C1734" s="19">
        <v>2010</v>
      </c>
      <c r="D1734" s="19" t="s">
        <v>2336</v>
      </c>
      <c r="E1734" s="19">
        <v>96</v>
      </c>
      <c r="F1734" s="19">
        <v>9</v>
      </c>
      <c r="G1734" s="19">
        <v>0</v>
      </c>
      <c r="H1734" s="19">
        <v>0</v>
      </c>
    </row>
    <row r="1735" spans="1:8" x14ac:dyDescent="0.25">
      <c r="A1735" s="14" t="str">
        <f t="shared" si="27"/>
        <v>ransoco012010</v>
      </c>
      <c r="B1735" s="19" t="s">
        <v>268</v>
      </c>
      <c r="C1735" s="19">
        <v>2010</v>
      </c>
      <c r="D1735" s="19" t="s">
        <v>2335</v>
      </c>
      <c r="E1735" s="19">
        <v>15</v>
      </c>
      <c r="F1735" s="19">
        <v>1</v>
      </c>
      <c r="G1735" s="19">
        <v>0</v>
      </c>
      <c r="H1735" s="19">
        <v>2</v>
      </c>
    </row>
    <row r="1736" spans="1:8" x14ac:dyDescent="0.25">
      <c r="A1736" s="14" t="str">
        <f t="shared" si="27"/>
        <v>ransoco012010</v>
      </c>
      <c r="B1736" s="19" t="s">
        <v>268</v>
      </c>
      <c r="C1736" s="19">
        <v>2010</v>
      </c>
      <c r="D1736" s="19" t="s">
        <v>39</v>
      </c>
      <c r="E1736" s="19">
        <v>5</v>
      </c>
      <c r="F1736" s="19">
        <v>6</v>
      </c>
      <c r="G1736" s="19">
        <v>0</v>
      </c>
      <c r="H1736" s="19">
        <v>3</v>
      </c>
    </row>
    <row r="1737" spans="1:8" x14ac:dyDescent="0.25">
      <c r="A1737" s="14" t="str">
        <f t="shared" si="27"/>
        <v>ransoco012010</v>
      </c>
      <c r="B1737" s="19" t="s">
        <v>268</v>
      </c>
      <c r="C1737" s="19">
        <v>2010</v>
      </c>
      <c r="D1737" s="19" t="s">
        <v>40</v>
      </c>
      <c r="E1737" s="19">
        <v>6</v>
      </c>
      <c r="F1737" s="19">
        <v>9</v>
      </c>
      <c r="G1737" s="19">
        <v>1</v>
      </c>
      <c r="H1737" s="19">
        <v>2</v>
      </c>
    </row>
    <row r="1738" spans="1:8" x14ac:dyDescent="0.25">
      <c r="A1738" s="14" t="str">
        <f t="shared" si="27"/>
        <v>rapadcl012010</v>
      </c>
      <c r="B1738" s="19" t="s">
        <v>842</v>
      </c>
      <c r="C1738" s="19">
        <v>2010</v>
      </c>
      <c r="D1738" s="19" t="s">
        <v>2334</v>
      </c>
      <c r="E1738" s="19">
        <v>2</v>
      </c>
      <c r="F1738" s="19">
        <v>1</v>
      </c>
      <c r="G1738" s="19">
        <v>0</v>
      </c>
      <c r="H1738" s="19">
        <v>0</v>
      </c>
    </row>
    <row r="1739" spans="1:8" x14ac:dyDescent="0.25">
      <c r="A1739" s="14" t="str">
        <f t="shared" si="27"/>
        <v>rasmuco012010</v>
      </c>
      <c r="B1739" s="19" t="s">
        <v>1165</v>
      </c>
      <c r="C1739" s="19">
        <v>2010</v>
      </c>
      <c r="D1739" s="19" t="s">
        <v>2329</v>
      </c>
    </row>
    <row r="1740" spans="1:8" x14ac:dyDescent="0.25">
      <c r="A1740" s="14" t="str">
        <f t="shared" si="27"/>
        <v>rasmuco012010</v>
      </c>
      <c r="B1740" s="19" t="s">
        <v>1165</v>
      </c>
      <c r="C1740" s="19">
        <v>2010</v>
      </c>
      <c r="D1740" s="19" t="s">
        <v>2331</v>
      </c>
      <c r="E1740" s="19">
        <v>260</v>
      </c>
      <c r="F1740" s="19">
        <v>1</v>
      </c>
      <c r="G1740" s="19">
        <v>5</v>
      </c>
      <c r="H1740" s="19">
        <v>0</v>
      </c>
    </row>
    <row r="1741" spans="1:8" x14ac:dyDescent="0.25">
      <c r="A1741" s="14" t="str">
        <f t="shared" si="27"/>
        <v>rauchjo012010</v>
      </c>
      <c r="B1741" s="19" t="s">
        <v>329</v>
      </c>
      <c r="C1741" s="19">
        <v>2010</v>
      </c>
      <c r="D1741" s="19" t="s">
        <v>2334</v>
      </c>
      <c r="E1741" s="19">
        <v>3</v>
      </c>
      <c r="F1741" s="19">
        <v>2</v>
      </c>
      <c r="G1741" s="19">
        <v>0</v>
      </c>
      <c r="H1741" s="19">
        <v>1</v>
      </c>
    </row>
    <row r="1742" spans="1:8" x14ac:dyDescent="0.25">
      <c r="A1742" s="14" t="str">
        <f t="shared" si="27"/>
        <v>raych012010</v>
      </c>
      <c r="B1742" s="19" t="s">
        <v>590</v>
      </c>
      <c r="C1742" s="19">
        <v>2010</v>
      </c>
      <c r="D1742" s="19" t="s">
        <v>2334</v>
      </c>
      <c r="E1742" s="19">
        <v>1</v>
      </c>
      <c r="F1742" s="19">
        <v>7</v>
      </c>
      <c r="G1742" s="19">
        <v>0</v>
      </c>
      <c r="H1742" s="19">
        <v>0</v>
      </c>
    </row>
    <row r="1743" spans="1:8" x14ac:dyDescent="0.25">
      <c r="A1743" s="14" t="str">
        <f t="shared" si="27"/>
        <v>raych012010</v>
      </c>
      <c r="B1743" s="19" t="s">
        <v>590</v>
      </c>
      <c r="C1743" s="19">
        <v>2010</v>
      </c>
      <c r="D1743" s="19" t="s">
        <v>2334</v>
      </c>
      <c r="E1743" s="19">
        <v>1</v>
      </c>
      <c r="F1743" s="19">
        <v>8</v>
      </c>
      <c r="G1743" s="19">
        <v>0</v>
      </c>
      <c r="H1743" s="19">
        <v>1</v>
      </c>
    </row>
    <row r="1744" spans="1:8" x14ac:dyDescent="0.25">
      <c r="A1744" s="14" t="str">
        <f t="shared" si="27"/>
        <v>raynojo012010</v>
      </c>
      <c r="B1744" s="19" t="s">
        <v>1362</v>
      </c>
      <c r="C1744" s="19">
        <v>2010</v>
      </c>
      <c r="D1744" s="19" t="s">
        <v>2329</v>
      </c>
    </row>
    <row r="1745" spans="1:8" x14ac:dyDescent="0.25">
      <c r="A1745" s="14" t="str">
        <f t="shared" si="27"/>
        <v>raynojo012010</v>
      </c>
      <c r="B1745" s="19" t="s">
        <v>1362</v>
      </c>
      <c r="C1745" s="19">
        <v>2010</v>
      </c>
      <c r="D1745" s="19" t="s">
        <v>2331</v>
      </c>
      <c r="E1745" s="19">
        <v>2</v>
      </c>
      <c r="F1745" s="19">
        <v>0</v>
      </c>
      <c r="G1745" s="19">
        <v>0</v>
      </c>
      <c r="H1745" s="19">
        <v>0</v>
      </c>
    </row>
    <row r="1746" spans="1:8" x14ac:dyDescent="0.25">
      <c r="A1746" s="14" t="str">
        <f t="shared" si="27"/>
        <v>raynojo012010</v>
      </c>
      <c r="B1746" s="19" t="s">
        <v>1362</v>
      </c>
      <c r="C1746" s="19">
        <v>2010</v>
      </c>
      <c r="D1746" s="19" t="s">
        <v>2332</v>
      </c>
    </row>
    <row r="1747" spans="1:8" x14ac:dyDescent="0.25">
      <c r="A1747" s="14" t="str">
        <f t="shared" si="27"/>
        <v>rayro012010</v>
      </c>
      <c r="B1747" s="19" t="s">
        <v>1166</v>
      </c>
      <c r="C1747" s="19">
        <v>2010</v>
      </c>
      <c r="D1747" s="19" t="s">
        <v>2334</v>
      </c>
      <c r="E1747" s="19">
        <v>0</v>
      </c>
      <c r="F1747" s="19">
        <v>0</v>
      </c>
      <c r="G1747" s="19">
        <v>0</v>
      </c>
      <c r="H1747" s="19">
        <v>0</v>
      </c>
    </row>
    <row r="1748" spans="1:8" x14ac:dyDescent="0.25">
      <c r="A1748" s="14" t="str">
        <f t="shared" si="27"/>
        <v>reddijo012010</v>
      </c>
      <c r="B1748" s="19" t="s">
        <v>1167</v>
      </c>
      <c r="C1748" s="19">
        <v>2010</v>
      </c>
      <c r="D1748" s="19" t="s">
        <v>2329</v>
      </c>
    </row>
    <row r="1749" spans="1:8" x14ac:dyDescent="0.25">
      <c r="A1749" s="14" t="str">
        <f t="shared" si="27"/>
        <v>reddijo012010</v>
      </c>
      <c r="B1749" s="19" t="s">
        <v>1167</v>
      </c>
      <c r="C1749" s="19">
        <v>2010</v>
      </c>
      <c r="D1749" s="19" t="s">
        <v>2330</v>
      </c>
    </row>
    <row r="1750" spans="1:8" x14ac:dyDescent="0.25">
      <c r="A1750" s="14" t="str">
        <f t="shared" si="27"/>
        <v>reddijo012010</v>
      </c>
      <c r="B1750" s="19" t="s">
        <v>1167</v>
      </c>
      <c r="C1750" s="19">
        <v>2010</v>
      </c>
      <c r="D1750" s="19" t="s">
        <v>2331</v>
      </c>
      <c r="E1750" s="19">
        <v>37</v>
      </c>
      <c r="F1750" s="19">
        <v>1</v>
      </c>
      <c r="G1750" s="19">
        <v>0</v>
      </c>
      <c r="H1750" s="19">
        <v>0</v>
      </c>
    </row>
    <row r="1751" spans="1:8" x14ac:dyDescent="0.25">
      <c r="A1751" s="14" t="str">
        <f t="shared" si="27"/>
        <v>reddijo012010</v>
      </c>
      <c r="B1751" s="19" t="s">
        <v>1167</v>
      </c>
      <c r="C1751" s="19">
        <v>2010</v>
      </c>
      <c r="D1751" s="19" t="s">
        <v>2332</v>
      </c>
    </row>
    <row r="1752" spans="1:8" x14ac:dyDescent="0.25">
      <c r="A1752" s="14" t="str">
        <f t="shared" si="27"/>
        <v>redmomi012010</v>
      </c>
      <c r="B1752" s="19" t="s">
        <v>183</v>
      </c>
      <c r="C1752" s="19">
        <v>2010</v>
      </c>
      <c r="D1752" s="19" t="s">
        <v>2336</v>
      </c>
      <c r="E1752" s="19">
        <v>87</v>
      </c>
      <c r="F1752" s="19">
        <v>11</v>
      </c>
      <c r="G1752" s="19">
        <v>1</v>
      </c>
      <c r="H1752" s="19">
        <v>1</v>
      </c>
    </row>
    <row r="1753" spans="1:8" x14ac:dyDescent="0.25">
      <c r="A1753" s="14" t="str">
        <f t="shared" si="27"/>
        <v>reedje032010</v>
      </c>
      <c r="B1753" s="19" t="s">
        <v>489</v>
      </c>
      <c r="C1753" s="19">
        <v>2010</v>
      </c>
      <c r="D1753" s="19" t="s">
        <v>2335</v>
      </c>
      <c r="E1753" s="19">
        <v>2</v>
      </c>
      <c r="F1753" s="19">
        <v>0</v>
      </c>
      <c r="G1753" s="19">
        <v>0</v>
      </c>
      <c r="H1753" s="19">
        <v>0</v>
      </c>
    </row>
    <row r="1754" spans="1:8" x14ac:dyDescent="0.25">
      <c r="A1754" s="14" t="str">
        <f t="shared" si="27"/>
        <v>reedje032010</v>
      </c>
      <c r="B1754" s="19" t="s">
        <v>489</v>
      </c>
      <c r="C1754" s="19">
        <v>2010</v>
      </c>
      <c r="D1754" s="19" t="s">
        <v>2330</v>
      </c>
    </row>
    <row r="1755" spans="1:8" x14ac:dyDescent="0.25">
      <c r="A1755" s="14" t="str">
        <f t="shared" si="27"/>
        <v>reedje032010</v>
      </c>
      <c r="B1755" s="19" t="s">
        <v>489</v>
      </c>
      <c r="C1755" s="19">
        <v>2010</v>
      </c>
      <c r="D1755" s="19" t="s">
        <v>2331</v>
      </c>
      <c r="E1755" s="19">
        <v>11</v>
      </c>
      <c r="F1755" s="19">
        <v>0</v>
      </c>
      <c r="G1755" s="19">
        <v>0</v>
      </c>
      <c r="H1755" s="19">
        <v>0</v>
      </c>
    </row>
    <row r="1756" spans="1:8" x14ac:dyDescent="0.25">
      <c r="A1756" s="14" t="str">
        <f t="shared" si="27"/>
        <v>reedje032010</v>
      </c>
      <c r="B1756" s="19" t="s">
        <v>489</v>
      </c>
      <c r="C1756" s="19">
        <v>2010</v>
      </c>
      <c r="D1756" s="19" t="s">
        <v>2332</v>
      </c>
    </row>
    <row r="1757" spans="1:8" x14ac:dyDescent="0.25">
      <c r="A1757" s="14" t="str">
        <f t="shared" si="27"/>
        <v>reimono012010</v>
      </c>
      <c r="B1757" s="19" t="s">
        <v>1168</v>
      </c>
      <c r="C1757" s="19">
        <v>2010</v>
      </c>
      <c r="D1757" s="19" t="s">
        <v>2330</v>
      </c>
    </row>
    <row r="1758" spans="1:8" x14ac:dyDescent="0.25">
      <c r="A1758" s="14" t="str">
        <f t="shared" si="27"/>
        <v>reimono012010</v>
      </c>
      <c r="B1758" s="19" t="s">
        <v>1168</v>
      </c>
      <c r="C1758" s="19">
        <v>2010</v>
      </c>
      <c r="D1758" s="19" t="s">
        <v>2331</v>
      </c>
      <c r="E1758" s="19">
        <v>42</v>
      </c>
      <c r="F1758" s="19">
        <v>1</v>
      </c>
      <c r="G1758" s="19">
        <v>1</v>
      </c>
      <c r="H1758" s="19">
        <v>0</v>
      </c>
    </row>
    <row r="1759" spans="1:8" x14ac:dyDescent="0.25">
      <c r="A1759" s="14" t="str">
        <f t="shared" si="27"/>
        <v>reimono012010</v>
      </c>
      <c r="B1759" s="19" t="s">
        <v>1168</v>
      </c>
      <c r="C1759" s="19">
        <v>2010</v>
      </c>
      <c r="D1759" s="19" t="s">
        <v>2332</v>
      </c>
    </row>
    <row r="1760" spans="1:8" x14ac:dyDescent="0.25">
      <c r="A1760" s="14" t="str">
        <f t="shared" si="27"/>
        <v>renteed012010</v>
      </c>
      <c r="B1760" s="19" t="s">
        <v>184</v>
      </c>
      <c r="C1760" s="19">
        <v>2010</v>
      </c>
      <c r="D1760" s="19" t="s">
        <v>2333</v>
      </c>
      <c r="E1760" s="19">
        <v>80</v>
      </c>
      <c r="F1760" s="19">
        <v>149</v>
      </c>
      <c r="G1760" s="19">
        <v>4</v>
      </c>
      <c r="H1760" s="19">
        <v>27</v>
      </c>
    </row>
    <row r="1761" spans="1:8" x14ac:dyDescent="0.25">
      <c r="A1761" s="14" t="str">
        <f t="shared" si="27"/>
        <v>repkoja012010</v>
      </c>
      <c r="B1761" s="19" t="s">
        <v>591</v>
      </c>
      <c r="C1761" s="19">
        <v>2010</v>
      </c>
      <c r="D1761" s="19" t="s">
        <v>2329</v>
      </c>
    </row>
    <row r="1762" spans="1:8" x14ac:dyDescent="0.25">
      <c r="A1762" s="14" t="str">
        <f t="shared" si="27"/>
        <v>repkoja012010</v>
      </c>
      <c r="B1762" s="19" t="s">
        <v>591</v>
      </c>
      <c r="C1762" s="19">
        <v>2010</v>
      </c>
      <c r="D1762" s="19" t="s">
        <v>2330</v>
      </c>
    </row>
    <row r="1763" spans="1:8" x14ac:dyDescent="0.25">
      <c r="A1763" s="14" t="str">
        <f t="shared" si="27"/>
        <v>repkoja012010</v>
      </c>
      <c r="B1763" s="19" t="s">
        <v>591</v>
      </c>
      <c r="C1763" s="19">
        <v>2010</v>
      </c>
      <c r="D1763" s="19" t="s">
        <v>2331</v>
      </c>
      <c r="E1763" s="19">
        <v>87</v>
      </c>
      <c r="F1763" s="19">
        <v>5</v>
      </c>
      <c r="G1763" s="19">
        <v>0</v>
      </c>
      <c r="H1763" s="19">
        <v>1</v>
      </c>
    </row>
    <row r="1764" spans="1:8" x14ac:dyDescent="0.25">
      <c r="A1764" s="14" t="str">
        <f t="shared" si="27"/>
        <v>repkoja012010</v>
      </c>
      <c r="B1764" s="19" t="s">
        <v>591</v>
      </c>
      <c r="C1764" s="19">
        <v>2010</v>
      </c>
      <c r="D1764" s="19" t="s">
        <v>2332</v>
      </c>
    </row>
    <row r="1765" spans="1:8" x14ac:dyDescent="0.25">
      <c r="A1765" s="14" t="str">
        <f t="shared" si="27"/>
        <v>resopch012010</v>
      </c>
      <c r="B1765" s="19" t="s">
        <v>592</v>
      </c>
      <c r="C1765" s="19">
        <v>2010</v>
      </c>
      <c r="D1765" s="19" t="s">
        <v>2334</v>
      </c>
      <c r="E1765" s="19">
        <v>0</v>
      </c>
      <c r="F1765" s="19">
        <v>0</v>
      </c>
      <c r="G1765" s="19">
        <v>0</v>
      </c>
      <c r="H1765" s="19">
        <v>0</v>
      </c>
    </row>
    <row r="1766" spans="1:8" x14ac:dyDescent="0.25">
      <c r="A1766" s="14" t="str">
        <f t="shared" si="27"/>
        <v>resopch012010</v>
      </c>
      <c r="B1766" s="19" t="s">
        <v>592</v>
      </c>
      <c r="C1766" s="19">
        <v>2010</v>
      </c>
      <c r="D1766" s="19" t="s">
        <v>2334</v>
      </c>
      <c r="E1766" s="19">
        <v>2</v>
      </c>
      <c r="F1766" s="19">
        <v>2</v>
      </c>
      <c r="G1766" s="19">
        <v>0</v>
      </c>
      <c r="H1766" s="19">
        <v>0</v>
      </c>
    </row>
    <row r="1767" spans="1:8" x14ac:dyDescent="0.25">
      <c r="A1767" s="14" t="str">
        <f t="shared" si="27"/>
        <v>reverbe012010</v>
      </c>
      <c r="B1767" s="19" t="s">
        <v>1363</v>
      </c>
      <c r="C1767" s="19">
        <v>2010</v>
      </c>
      <c r="D1767" s="19" t="s">
        <v>2329</v>
      </c>
    </row>
    <row r="1768" spans="1:8" x14ac:dyDescent="0.25">
      <c r="A1768" s="14" t="str">
        <f t="shared" si="27"/>
        <v>reverbe012010</v>
      </c>
      <c r="B1768" s="19" t="s">
        <v>1363</v>
      </c>
      <c r="C1768" s="19">
        <v>2010</v>
      </c>
      <c r="D1768" s="19" t="s">
        <v>2330</v>
      </c>
    </row>
    <row r="1769" spans="1:8" x14ac:dyDescent="0.25">
      <c r="A1769" s="14" t="str">
        <f t="shared" si="27"/>
        <v>reverbe012010</v>
      </c>
      <c r="B1769" s="19" t="s">
        <v>1363</v>
      </c>
      <c r="C1769" s="19">
        <v>2010</v>
      </c>
      <c r="D1769" s="19" t="s">
        <v>2331</v>
      </c>
      <c r="E1769" s="19">
        <v>18</v>
      </c>
      <c r="F1769" s="19">
        <v>0</v>
      </c>
      <c r="G1769" s="19">
        <v>1</v>
      </c>
      <c r="H1769" s="19">
        <v>0</v>
      </c>
    </row>
    <row r="1770" spans="1:8" x14ac:dyDescent="0.25">
      <c r="A1770" s="14" t="str">
        <f t="shared" si="27"/>
        <v>reverbe012010</v>
      </c>
      <c r="B1770" s="19" t="s">
        <v>1363</v>
      </c>
      <c r="C1770" s="19">
        <v>2010</v>
      </c>
      <c r="D1770" s="19" t="s">
        <v>2332</v>
      </c>
    </row>
    <row r="1771" spans="1:8" x14ac:dyDescent="0.25">
      <c r="A1771" s="14" t="str">
        <f t="shared" si="27"/>
        <v>reyesde012010</v>
      </c>
      <c r="B1771" s="19" t="s">
        <v>185</v>
      </c>
      <c r="C1771" s="19">
        <v>2010</v>
      </c>
      <c r="D1771" s="19" t="s">
        <v>2334</v>
      </c>
      <c r="E1771" s="19">
        <v>1</v>
      </c>
      <c r="F1771" s="19">
        <v>8</v>
      </c>
      <c r="G1771" s="19">
        <v>0</v>
      </c>
      <c r="H1771" s="19">
        <v>0</v>
      </c>
    </row>
    <row r="1772" spans="1:8" x14ac:dyDescent="0.25">
      <c r="A1772" s="14" t="str">
        <f t="shared" si="27"/>
        <v>reyesjo012010</v>
      </c>
      <c r="B1772" s="19" t="s">
        <v>400</v>
      </c>
      <c r="C1772" s="19">
        <v>2010</v>
      </c>
      <c r="D1772" s="19" t="s">
        <v>2333</v>
      </c>
      <c r="E1772" s="19">
        <v>179</v>
      </c>
      <c r="F1772" s="19">
        <v>362</v>
      </c>
      <c r="G1772" s="19">
        <v>15</v>
      </c>
      <c r="H1772" s="19">
        <v>77</v>
      </c>
    </row>
    <row r="1773" spans="1:8" x14ac:dyDescent="0.25">
      <c r="A1773" s="14" t="str">
        <f t="shared" si="27"/>
        <v>reyesjo032010</v>
      </c>
      <c r="B1773" s="19" t="s">
        <v>843</v>
      </c>
      <c r="C1773" s="19">
        <v>2010</v>
      </c>
      <c r="D1773" s="19" t="s">
        <v>2334</v>
      </c>
      <c r="E1773" s="19">
        <v>0</v>
      </c>
      <c r="F1773" s="19">
        <v>0</v>
      </c>
      <c r="G1773" s="19">
        <v>0</v>
      </c>
      <c r="H1773" s="19">
        <v>0</v>
      </c>
    </row>
    <row r="1774" spans="1:8" x14ac:dyDescent="0.25">
      <c r="A1774" s="14" t="str">
        <f t="shared" si="27"/>
        <v>reynoma012010</v>
      </c>
      <c r="B1774" s="19" t="s">
        <v>844</v>
      </c>
      <c r="C1774" s="19">
        <v>2010</v>
      </c>
      <c r="D1774" s="19" t="s">
        <v>2335</v>
      </c>
      <c r="E1774" s="19">
        <v>7</v>
      </c>
      <c r="F1774" s="19">
        <v>1</v>
      </c>
      <c r="G1774" s="19">
        <v>0</v>
      </c>
      <c r="H1774" s="19">
        <v>1</v>
      </c>
    </row>
    <row r="1775" spans="1:8" x14ac:dyDescent="0.25">
      <c r="A1775" s="14" t="str">
        <f t="shared" si="27"/>
        <v>reynoma012010</v>
      </c>
      <c r="B1775" s="19" t="s">
        <v>844</v>
      </c>
      <c r="C1775" s="19">
        <v>2010</v>
      </c>
      <c r="D1775" s="19" t="s">
        <v>40</v>
      </c>
      <c r="E1775" s="19">
        <v>101</v>
      </c>
      <c r="F1775" s="19">
        <v>250</v>
      </c>
      <c r="G1775" s="19">
        <v>18</v>
      </c>
      <c r="H1775" s="19">
        <v>24</v>
      </c>
    </row>
    <row r="1776" spans="1:8" x14ac:dyDescent="0.25">
      <c r="A1776" s="14" t="str">
        <f t="shared" si="27"/>
        <v>reynoma022010</v>
      </c>
      <c r="B1776" s="19" t="s">
        <v>1364</v>
      </c>
      <c r="C1776" s="19">
        <v>2010</v>
      </c>
      <c r="D1776" s="19" t="s">
        <v>2334</v>
      </c>
      <c r="E1776" s="19">
        <v>2</v>
      </c>
      <c r="F1776" s="19">
        <v>3</v>
      </c>
      <c r="G1776" s="19">
        <v>0</v>
      </c>
      <c r="H1776" s="19">
        <v>0</v>
      </c>
    </row>
    <row r="1777" spans="1:8" x14ac:dyDescent="0.25">
      <c r="A1777" s="14" t="str">
        <f t="shared" si="27"/>
        <v>rhodear012010</v>
      </c>
      <c r="B1777" s="19" t="s">
        <v>186</v>
      </c>
      <c r="C1777" s="19">
        <v>2010</v>
      </c>
      <c r="D1777" s="19" t="s">
        <v>2334</v>
      </c>
      <c r="E1777" s="19">
        <v>3</v>
      </c>
      <c r="F1777" s="19">
        <v>6</v>
      </c>
      <c r="G1777" s="19">
        <v>0</v>
      </c>
      <c r="H1777" s="19">
        <v>0</v>
      </c>
    </row>
    <row r="1778" spans="1:8" x14ac:dyDescent="0.25">
      <c r="A1778" s="14" t="str">
        <f t="shared" si="27"/>
        <v>rhymewi012010</v>
      </c>
      <c r="B1778" s="19" t="s">
        <v>1365</v>
      </c>
      <c r="C1778" s="19">
        <v>2010</v>
      </c>
      <c r="D1778" s="19" t="s">
        <v>39</v>
      </c>
      <c r="E1778" s="19">
        <v>89</v>
      </c>
      <c r="F1778" s="19">
        <v>150</v>
      </c>
      <c r="G1778" s="19">
        <v>4</v>
      </c>
      <c r="H1778" s="19">
        <v>37</v>
      </c>
    </row>
    <row r="1779" spans="1:8" x14ac:dyDescent="0.25">
      <c r="A1779" s="14" t="str">
        <f t="shared" si="27"/>
        <v>richacl012010</v>
      </c>
      <c r="B1779" s="19" t="s">
        <v>995</v>
      </c>
      <c r="C1779" s="19">
        <v>2010</v>
      </c>
      <c r="D1779" s="19" t="s">
        <v>2334</v>
      </c>
      <c r="E1779" s="19">
        <v>6</v>
      </c>
      <c r="F1779" s="19">
        <v>33</v>
      </c>
      <c r="G1779" s="19">
        <v>4</v>
      </c>
      <c r="H1779" s="19">
        <v>3</v>
      </c>
    </row>
    <row r="1780" spans="1:8" x14ac:dyDescent="0.25">
      <c r="A1780" s="14" t="str">
        <f t="shared" si="27"/>
        <v>richadu022010</v>
      </c>
      <c r="B1780" s="19" t="s">
        <v>1169</v>
      </c>
      <c r="C1780" s="19">
        <v>2010</v>
      </c>
      <c r="D1780" s="19" t="s">
        <v>2334</v>
      </c>
      <c r="E1780" s="19">
        <v>0</v>
      </c>
      <c r="F1780" s="19">
        <v>0</v>
      </c>
      <c r="G1780" s="19">
        <v>1</v>
      </c>
      <c r="H1780" s="19">
        <v>0</v>
      </c>
    </row>
    <row r="1781" spans="1:8" x14ac:dyDescent="0.25">
      <c r="A1781" s="14" t="str">
        <f t="shared" si="27"/>
        <v>rincoju012010</v>
      </c>
      <c r="B1781" s="19" t="s">
        <v>269</v>
      </c>
      <c r="C1781" s="19">
        <v>2010</v>
      </c>
      <c r="D1781" s="19" t="s">
        <v>2334</v>
      </c>
      <c r="E1781" s="19">
        <v>0</v>
      </c>
      <c r="F1781" s="19">
        <v>0</v>
      </c>
      <c r="G1781" s="19">
        <v>0</v>
      </c>
      <c r="H1781" s="19">
        <v>0</v>
      </c>
    </row>
    <row r="1782" spans="1:8" x14ac:dyDescent="0.25">
      <c r="A1782" s="14" t="str">
        <f t="shared" si="27"/>
        <v>ringro012010</v>
      </c>
      <c r="B1782" s="19" t="s">
        <v>593</v>
      </c>
      <c r="C1782" s="19">
        <v>2010</v>
      </c>
      <c r="D1782" s="19" t="s">
        <v>2334</v>
      </c>
      <c r="E1782" s="19">
        <v>0</v>
      </c>
      <c r="F1782" s="19">
        <v>0</v>
      </c>
      <c r="G1782" s="19">
        <v>0</v>
      </c>
      <c r="H1782" s="19">
        <v>0</v>
      </c>
    </row>
    <row r="1783" spans="1:8" x14ac:dyDescent="0.25">
      <c r="A1783" s="14" t="str">
        <f t="shared" si="27"/>
        <v>riosal012010</v>
      </c>
      <c r="B1783" s="19" t="s">
        <v>490</v>
      </c>
      <c r="C1783" s="19">
        <v>2010</v>
      </c>
      <c r="D1783" s="19" t="s">
        <v>2329</v>
      </c>
    </row>
    <row r="1784" spans="1:8" x14ac:dyDescent="0.25">
      <c r="A1784" s="14" t="str">
        <f t="shared" si="27"/>
        <v>riosal012010</v>
      </c>
      <c r="B1784" s="19" t="s">
        <v>490</v>
      </c>
      <c r="C1784" s="19">
        <v>2010</v>
      </c>
      <c r="D1784" s="19" t="s">
        <v>2330</v>
      </c>
    </row>
    <row r="1785" spans="1:8" x14ac:dyDescent="0.25">
      <c r="A1785" s="14" t="str">
        <f t="shared" si="27"/>
        <v>riosal012010</v>
      </c>
      <c r="B1785" s="19" t="s">
        <v>490</v>
      </c>
      <c r="C1785" s="19">
        <v>2010</v>
      </c>
      <c r="D1785" s="19" t="s">
        <v>2331</v>
      </c>
      <c r="E1785" s="19">
        <v>388</v>
      </c>
      <c r="F1785" s="19">
        <v>6</v>
      </c>
      <c r="G1785" s="19">
        <v>5</v>
      </c>
      <c r="H1785" s="19">
        <v>3</v>
      </c>
    </row>
    <row r="1786" spans="1:8" x14ac:dyDescent="0.25">
      <c r="A1786" s="14" t="str">
        <f t="shared" si="27"/>
        <v>riskeda012010</v>
      </c>
      <c r="B1786" s="19" t="s">
        <v>270</v>
      </c>
      <c r="C1786" s="19">
        <v>2010</v>
      </c>
      <c r="D1786" s="19" t="s">
        <v>2334</v>
      </c>
      <c r="E1786" s="19">
        <v>1</v>
      </c>
      <c r="F1786" s="19">
        <v>2</v>
      </c>
      <c r="G1786" s="19">
        <v>0</v>
      </c>
      <c r="H1786" s="19">
        <v>0</v>
      </c>
    </row>
    <row r="1787" spans="1:8" x14ac:dyDescent="0.25">
      <c r="A1787" s="14" t="str">
        <f t="shared" si="27"/>
        <v>riverju012010</v>
      </c>
      <c r="B1787" s="19" t="s">
        <v>271</v>
      </c>
      <c r="C1787" s="19">
        <v>2010</v>
      </c>
      <c r="D1787" s="19" t="s">
        <v>2335</v>
      </c>
      <c r="E1787" s="19">
        <v>98</v>
      </c>
      <c r="F1787" s="19">
        <v>12</v>
      </c>
      <c r="G1787" s="19">
        <v>1</v>
      </c>
      <c r="H1787" s="19">
        <v>8</v>
      </c>
    </row>
    <row r="1788" spans="1:8" x14ac:dyDescent="0.25">
      <c r="A1788" s="14" t="str">
        <f t="shared" si="27"/>
        <v>riverju012010</v>
      </c>
      <c r="B1788" s="19" t="s">
        <v>271</v>
      </c>
      <c r="C1788" s="19">
        <v>2010</v>
      </c>
      <c r="D1788" s="19" t="s">
        <v>2329</v>
      </c>
    </row>
    <row r="1789" spans="1:8" x14ac:dyDescent="0.25">
      <c r="A1789" s="14" t="str">
        <f t="shared" si="27"/>
        <v>riverju012010</v>
      </c>
      <c r="B1789" s="19" t="s">
        <v>271</v>
      </c>
      <c r="C1789" s="19">
        <v>2010</v>
      </c>
      <c r="D1789" s="19" t="s">
        <v>2330</v>
      </c>
    </row>
    <row r="1790" spans="1:8" x14ac:dyDescent="0.25">
      <c r="A1790" s="14" t="str">
        <f t="shared" si="27"/>
        <v>riverju012010</v>
      </c>
      <c r="B1790" s="19" t="s">
        <v>271</v>
      </c>
      <c r="C1790" s="19">
        <v>2010</v>
      </c>
      <c r="D1790" s="19" t="s">
        <v>2331</v>
      </c>
      <c r="E1790" s="19">
        <v>214</v>
      </c>
      <c r="F1790" s="19">
        <v>8</v>
      </c>
      <c r="G1790" s="19">
        <v>5</v>
      </c>
      <c r="H1790" s="19">
        <v>1</v>
      </c>
    </row>
    <row r="1791" spans="1:8" x14ac:dyDescent="0.25">
      <c r="A1791" s="14" t="str">
        <f t="shared" si="27"/>
        <v>riverju012010</v>
      </c>
      <c r="B1791" s="19" t="s">
        <v>271</v>
      </c>
      <c r="C1791" s="19">
        <v>2010</v>
      </c>
      <c r="D1791" s="19" t="s">
        <v>2332</v>
      </c>
    </row>
    <row r="1792" spans="1:8" x14ac:dyDescent="0.25">
      <c r="A1792" s="14" t="str">
        <f t="shared" si="27"/>
        <v>riverma012010</v>
      </c>
      <c r="B1792" s="19" t="s">
        <v>187</v>
      </c>
      <c r="C1792" s="19">
        <v>2010</v>
      </c>
      <c r="D1792" s="19" t="s">
        <v>2334</v>
      </c>
      <c r="E1792" s="19">
        <v>2</v>
      </c>
      <c r="F1792" s="19">
        <v>16</v>
      </c>
      <c r="G1792" s="19">
        <v>0</v>
      </c>
      <c r="H1792" s="19">
        <v>0</v>
      </c>
    </row>
    <row r="1793" spans="1:8" x14ac:dyDescent="0.25">
      <c r="A1793" s="14" t="str">
        <f t="shared" si="27"/>
        <v>rivermi022010</v>
      </c>
      <c r="B1793" s="19" t="s">
        <v>272</v>
      </c>
      <c r="C1793" s="19">
        <v>2010</v>
      </c>
      <c r="D1793" s="19" t="s">
        <v>2336</v>
      </c>
      <c r="E1793" s="19">
        <v>28</v>
      </c>
      <c r="F1793" s="19">
        <v>2</v>
      </c>
      <c r="G1793" s="19">
        <v>1</v>
      </c>
      <c r="H1793" s="19">
        <v>0</v>
      </c>
    </row>
    <row r="1794" spans="1:8" x14ac:dyDescent="0.25">
      <c r="A1794" s="14" t="str">
        <f t="shared" si="27"/>
        <v>riversa012010</v>
      </c>
      <c r="B1794" s="19" t="s">
        <v>720</v>
      </c>
      <c r="C1794" s="19">
        <v>2010</v>
      </c>
      <c r="D1794" s="19" t="s">
        <v>2334</v>
      </c>
      <c r="E1794" s="19">
        <v>0</v>
      </c>
      <c r="F1794" s="19">
        <v>0</v>
      </c>
      <c r="G1794" s="19">
        <v>0</v>
      </c>
      <c r="H1794" s="19">
        <v>0</v>
      </c>
    </row>
    <row r="1795" spans="1:8" x14ac:dyDescent="0.25">
      <c r="A1795" s="14" t="str">
        <f t="shared" ref="A1795:A1858" si="28">B1795&amp;C1795</f>
        <v>roberbr012010</v>
      </c>
      <c r="B1795" s="19" t="s">
        <v>273</v>
      </c>
      <c r="C1795" s="19">
        <v>2010</v>
      </c>
      <c r="D1795" s="19" t="s">
        <v>39</v>
      </c>
      <c r="E1795" s="19">
        <v>86</v>
      </c>
      <c r="F1795" s="19">
        <v>146</v>
      </c>
      <c r="G1795" s="19">
        <v>3</v>
      </c>
      <c r="H1795" s="19">
        <v>38</v>
      </c>
    </row>
    <row r="1796" spans="1:8" x14ac:dyDescent="0.25">
      <c r="A1796" s="14" t="str">
        <f t="shared" si="28"/>
        <v>roberda082010</v>
      </c>
      <c r="B1796" s="19" t="s">
        <v>997</v>
      </c>
      <c r="C1796" s="19">
        <v>2010</v>
      </c>
      <c r="D1796" s="19" t="s">
        <v>2334</v>
      </c>
      <c r="E1796" s="19">
        <v>0</v>
      </c>
      <c r="F1796" s="19">
        <v>5</v>
      </c>
      <c r="G1796" s="19">
        <v>0</v>
      </c>
      <c r="H1796" s="19">
        <v>0</v>
      </c>
    </row>
    <row r="1797" spans="1:8" x14ac:dyDescent="0.25">
      <c r="A1797" s="14" t="str">
        <f t="shared" si="28"/>
        <v>roberna012010</v>
      </c>
      <c r="B1797" s="19" t="s">
        <v>330</v>
      </c>
      <c r="C1797" s="19">
        <v>2010</v>
      </c>
      <c r="D1797" s="19" t="s">
        <v>2334</v>
      </c>
      <c r="E1797" s="19">
        <v>3</v>
      </c>
      <c r="F1797" s="19">
        <v>9</v>
      </c>
      <c r="G1797" s="19">
        <v>3</v>
      </c>
      <c r="H1797" s="19">
        <v>0</v>
      </c>
    </row>
    <row r="1798" spans="1:8" x14ac:dyDescent="0.25">
      <c r="A1798" s="14" t="str">
        <f t="shared" si="28"/>
        <v>roberna012010</v>
      </c>
      <c r="B1798" s="19" t="s">
        <v>330</v>
      </c>
      <c r="C1798" s="19">
        <v>2010</v>
      </c>
      <c r="D1798" s="19" t="s">
        <v>2334</v>
      </c>
      <c r="E1798" s="19">
        <v>0</v>
      </c>
      <c r="F1798" s="19">
        <v>0</v>
      </c>
      <c r="G1798" s="19">
        <v>0</v>
      </c>
      <c r="H1798" s="19">
        <v>0</v>
      </c>
    </row>
    <row r="1799" spans="1:8" x14ac:dyDescent="0.25">
      <c r="A1799" s="14" t="str">
        <f t="shared" si="28"/>
        <v>roberry012010</v>
      </c>
      <c r="B1799" s="19" t="s">
        <v>721</v>
      </c>
      <c r="C1799" s="19">
        <v>2010</v>
      </c>
      <c r="D1799" s="19" t="s">
        <v>39</v>
      </c>
      <c r="E1799" s="19">
        <v>3</v>
      </c>
      <c r="F1799" s="19">
        <v>4</v>
      </c>
      <c r="G1799" s="19">
        <v>0</v>
      </c>
      <c r="H1799" s="19">
        <v>2</v>
      </c>
    </row>
    <row r="1800" spans="1:8" x14ac:dyDescent="0.25">
      <c r="A1800" s="14" t="str">
        <f t="shared" si="28"/>
        <v>roberry012010</v>
      </c>
      <c r="B1800" s="19" t="s">
        <v>721</v>
      </c>
      <c r="C1800" s="19">
        <v>2010</v>
      </c>
      <c r="D1800" s="19" t="s">
        <v>40</v>
      </c>
      <c r="E1800" s="19">
        <v>1</v>
      </c>
      <c r="F1800" s="19">
        <v>1</v>
      </c>
      <c r="G1800" s="19">
        <v>0</v>
      </c>
      <c r="H1800" s="19">
        <v>0</v>
      </c>
    </row>
    <row r="1801" spans="1:8" x14ac:dyDescent="0.25">
      <c r="A1801" s="14" t="str">
        <f t="shared" si="28"/>
        <v>roberry012010</v>
      </c>
      <c r="B1801" s="19" t="s">
        <v>721</v>
      </c>
      <c r="C1801" s="19">
        <v>2010</v>
      </c>
      <c r="D1801" s="19" t="s">
        <v>2330</v>
      </c>
    </row>
    <row r="1802" spans="1:8" x14ac:dyDescent="0.25">
      <c r="A1802" s="14" t="str">
        <f t="shared" si="28"/>
        <v>roberry012010</v>
      </c>
      <c r="B1802" s="19" t="s">
        <v>721</v>
      </c>
      <c r="C1802" s="19">
        <v>2010</v>
      </c>
      <c r="D1802" s="19" t="s">
        <v>2331</v>
      </c>
      <c r="E1802" s="19">
        <v>16</v>
      </c>
      <c r="F1802" s="19">
        <v>1</v>
      </c>
      <c r="G1802" s="19">
        <v>0</v>
      </c>
      <c r="H1802" s="19">
        <v>0</v>
      </c>
    </row>
    <row r="1803" spans="1:8" x14ac:dyDescent="0.25">
      <c r="A1803" s="14" t="str">
        <f t="shared" si="28"/>
        <v>roberry012010</v>
      </c>
      <c r="B1803" s="19" t="s">
        <v>721</v>
      </c>
      <c r="C1803" s="19">
        <v>2010</v>
      </c>
      <c r="D1803" s="19" t="s">
        <v>2332</v>
      </c>
    </row>
    <row r="1804" spans="1:8" x14ac:dyDescent="0.25">
      <c r="A1804" s="14" t="str">
        <f t="shared" si="28"/>
        <v>rodnefe012010</v>
      </c>
      <c r="B1804" s="19" t="s">
        <v>331</v>
      </c>
      <c r="C1804" s="19">
        <v>2010</v>
      </c>
      <c r="D1804" s="19" t="s">
        <v>2334</v>
      </c>
      <c r="E1804" s="19">
        <v>7</v>
      </c>
      <c r="F1804" s="19">
        <v>10</v>
      </c>
      <c r="G1804" s="19">
        <v>0</v>
      </c>
      <c r="H1804" s="19">
        <v>0</v>
      </c>
    </row>
    <row r="1805" spans="1:8" x14ac:dyDescent="0.25">
      <c r="A1805" s="14" t="str">
        <f t="shared" si="28"/>
        <v>rodrial012010</v>
      </c>
      <c r="B1805" s="19" t="s">
        <v>188</v>
      </c>
      <c r="C1805" s="19">
        <v>2010</v>
      </c>
      <c r="D1805" s="19" t="s">
        <v>40</v>
      </c>
      <c r="E1805" s="19">
        <v>61</v>
      </c>
      <c r="F1805" s="19">
        <v>224</v>
      </c>
      <c r="G1805" s="19">
        <v>7</v>
      </c>
      <c r="H1805" s="19">
        <v>25</v>
      </c>
    </row>
    <row r="1806" spans="1:8" x14ac:dyDescent="0.25">
      <c r="A1806" s="14" t="str">
        <f t="shared" si="28"/>
        <v>rodrifr032010</v>
      </c>
      <c r="B1806" s="19" t="s">
        <v>332</v>
      </c>
      <c r="C1806" s="19">
        <v>2010</v>
      </c>
      <c r="D1806" s="19" t="s">
        <v>2334</v>
      </c>
      <c r="E1806" s="19">
        <v>5</v>
      </c>
      <c r="F1806" s="19">
        <v>4</v>
      </c>
      <c r="G1806" s="19">
        <v>0</v>
      </c>
      <c r="H1806" s="19">
        <v>0</v>
      </c>
    </row>
    <row r="1807" spans="1:8" x14ac:dyDescent="0.25">
      <c r="A1807" s="14" t="str">
        <f t="shared" si="28"/>
        <v>rodrifr042010</v>
      </c>
      <c r="B1807" s="19" t="s">
        <v>1366</v>
      </c>
      <c r="C1807" s="19">
        <v>2010</v>
      </c>
      <c r="D1807" s="19" t="s">
        <v>2334</v>
      </c>
      <c r="E1807" s="19">
        <v>1</v>
      </c>
      <c r="F1807" s="19">
        <v>7</v>
      </c>
      <c r="G1807" s="19">
        <v>0</v>
      </c>
      <c r="H1807" s="19">
        <v>2</v>
      </c>
    </row>
    <row r="1808" spans="1:8" x14ac:dyDescent="0.25">
      <c r="A1808" s="14" t="str">
        <f t="shared" si="28"/>
        <v>rodrihe032010</v>
      </c>
      <c r="B1808" s="19" t="s">
        <v>1172</v>
      </c>
      <c r="C1808" s="19">
        <v>2010</v>
      </c>
      <c r="D1808" s="19" t="s">
        <v>2334</v>
      </c>
      <c r="E1808" s="19">
        <v>2</v>
      </c>
      <c r="F1808" s="19">
        <v>1</v>
      </c>
      <c r="G1808" s="19">
        <v>0</v>
      </c>
      <c r="H1808" s="19">
        <v>0</v>
      </c>
    </row>
    <row r="1809" spans="1:8" x14ac:dyDescent="0.25">
      <c r="A1809" s="14" t="str">
        <f t="shared" si="28"/>
        <v>rodriiv012010</v>
      </c>
      <c r="B1809" s="19" t="s">
        <v>189</v>
      </c>
      <c r="C1809" s="19">
        <v>2010</v>
      </c>
      <c r="D1809" s="19" t="s">
        <v>2336</v>
      </c>
      <c r="E1809" s="19">
        <v>709</v>
      </c>
      <c r="F1809" s="19">
        <v>55</v>
      </c>
      <c r="G1809" s="19">
        <v>4</v>
      </c>
      <c r="H1809" s="19">
        <v>5</v>
      </c>
    </row>
    <row r="1810" spans="1:8" x14ac:dyDescent="0.25">
      <c r="A1810" s="14" t="str">
        <f t="shared" si="28"/>
        <v>rodrira012010</v>
      </c>
      <c r="B1810" s="19" t="s">
        <v>1173</v>
      </c>
      <c r="C1810" s="19">
        <v>2010</v>
      </c>
      <c r="D1810" s="19" t="s">
        <v>2334</v>
      </c>
      <c r="E1810" s="19">
        <v>0</v>
      </c>
      <c r="F1810" s="19">
        <v>0</v>
      </c>
      <c r="G1810" s="19">
        <v>0</v>
      </c>
      <c r="H1810" s="19">
        <v>0</v>
      </c>
    </row>
    <row r="1811" spans="1:8" x14ac:dyDescent="0.25">
      <c r="A1811" s="14" t="str">
        <f t="shared" si="28"/>
        <v>rodrira012010</v>
      </c>
      <c r="B1811" s="19" t="s">
        <v>1173</v>
      </c>
      <c r="C1811" s="19">
        <v>2010</v>
      </c>
      <c r="D1811" s="19" t="s">
        <v>2334</v>
      </c>
      <c r="E1811" s="19">
        <v>0</v>
      </c>
      <c r="F1811" s="19">
        <v>0</v>
      </c>
      <c r="G1811" s="19">
        <v>0</v>
      </c>
      <c r="H1811" s="19">
        <v>0</v>
      </c>
    </row>
    <row r="1812" spans="1:8" x14ac:dyDescent="0.25">
      <c r="A1812" s="14" t="str">
        <f t="shared" si="28"/>
        <v>rodrise012010</v>
      </c>
      <c r="B1812" s="19" t="s">
        <v>998</v>
      </c>
      <c r="C1812" s="19">
        <v>2010</v>
      </c>
      <c r="D1812" s="19" t="s">
        <v>2335</v>
      </c>
      <c r="E1812" s="19">
        <v>23</v>
      </c>
      <c r="F1812" s="19">
        <v>1</v>
      </c>
      <c r="G1812" s="19">
        <v>0</v>
      </c>
      <c r="H1812" s="19">
        <v>2</v>
      </c>
    </row>
    <row r="1813" spans="1:8" x14ac:dyDescent="0.25">
      <c r="A1813" s="14" t="str">
        <f t="shared" si="28"/>
        <v>rodrise012010</v>
      </c>
      <c r="B1813" s="19" t="s">
        <v>998</v>
      </c>
      <c r="C1813" s="19">
        <v>2010</v>
      </c>
      <c r="D1813" s="19" t="s">
        <v>39</v>
      </c>
      <c r="E1813" s="19">
        <v>138</v>
      </c>
      <c r="F1813" s="19">
        <v>222</v>
      </c>
      <c r="G1813" s="19">
        <v>6</v>
      </c>
      <c r="H1813" s="19">
        <v>56</v>
      </c>
    </row>
    <row r="1814" spans="1:8" x14ac:dyDescent="0.25">
      <c r="A1814" s="14" t="str">
        <f t="shared" si="28"/>
        <v>rodrise012010</v>
      </c>
      <c r="B1814" s="19" t="s">
        <v>998</v>
      </c>
      <c r="C1814" s="19">
        <v>2010</v>
      </c>
      <c r="D1814" s="19" t="s">
        <v>40</v>
      </c>
      <c r="E1814" s="19">
        <v>7</v>
      </c>
      <c r="F1814" s="19">
        <v>5</v>
      </c>
      <c r="G1814" s="19">
        <v>0</v>
      </c>
      <c r="H1814" s="19">
        <v>2</v>
      </c>
    </row>
    <row r="1815" spans="1:8" x14ac:dyDescent="0.25">
      <c r="A1815" s="14" t="str">
        <f t="shared" si="28"/>
        <v>rodrise012010</v>
      </c>
      <c r="B1815" s="19" t="s">
        <v>998</v>
      </c>
      <c r="C1815" s="19">
        <v>2010</v>
      </c>
      <c r="D1815" s="19" t="s">
        <v>2329</v>
      </c>
    </row>
    <row r="1816" spans="1:8" x14ac:dyDescent="0.25">
      <c r="A1816" s="14" t="str">
        <f t="shared" si="28"/>
        <v>rodrise012010</v>
      </c>
      <c r="B1816" s="19" t="s">
        <v>998</v>
      </c>
      <c r="C1816" s="19">
        <v>2010</v>
      </c>
      <c r="D1816" s="19" t="s">
        <v>2330</v>
      </c>
    </row>
    <row r="1817" spans="1:8" x14ac:dyDescent="0.25">
      <c r="A1817" s="14" t="str">
        <f t="shared" si="28"/>
        <v>rodrise012010</v>
      </c>
      <c r="B1817" s="19" t="s">
        <v>998</v>
      </c>
      <c r="C1817" s="19">
        <v>2010</v>
      </c>
      <c r="D1817" s="19" t="s">
        <v>2331</v>
      </c>
      <c r="E1817" s="19">
        <v>22</v>
      </c>
      <c r="F1817" s="19">
        <v>0</v>
      </c>
      <c r="G1817" s="19">
        <v>0</v>
      </c>
      <c r="H1817" s="19">
        <v>0</v>
      </c>
    </row>
    <row r="1818" spans="1:8" x14ac:dyDescent="0.25">
      <c r="A1818" s="14" t="str">
        <f t="shared" si="28"/>
        <v>rodrise012010</v>
      </c>
      <c r="B1818" s="19" t="s">
        <v>998</v>
      </c>
      <c r="C1818" s="19">
        <v>2010</v>
      </c>
      <c r="D1818" s="19" t="s">
        <v>2332</v>
      </c>
    </row>
    <row r="1819" spans="1:8" x14ac:dyDescent="0.25">
      <c r="A1819" s="14" t="str">
        <f t="shared" si="28"/>
        <v>rodrise012010</v>
      </c>
      <c r="B1819" s="19" t="s">
        <v>998</v>
      </c>
      <c r="C1819" s="19">
        <v>2010</v>
      </c>
      <c r="D1819" s="19" t="s">
        <v>2333</v>
      </c>
      <c r="E1819" s="19">
        <v>0</v>
      </c>
      <c r="F1819" s="19">
        <v>3</v>
      </c>
      <c r="G1819" s="19">
        <v>0</v>
      </c>
      <c r="H1819" s="19">
        <v>0</v>
      </c>
    </row>
    <row r="1820" spans="1:8" x14ac:dyDescent="0.25">
      <c r="A1820" s="14" t="str">
        <f t="shared" si="28"/>
        <v>rodriwa012010</v>
      </c>
      <c r="B1820" s="19" t="s">
        <v>595</v>
      </c>
      <c r="C1820" s="19">
        <v>2010</v>
      </c>
      <c r="D1820" s="19" t="s">
        <v>2334</v>
      </c>
      <c r="E1820" s="19">
        <v>9</v>
      </c>
      <c r="F1820" s="19">
        <v>31</v>
      </c>
      <c r="G1820" s="19">
        <v>1</v>
      </c>
      <c r="H1820" s="19">
        <v>2</v>
      </c>
    </row>
    <row r="1821" spans="1:8" x14ac:dyDescent="0.25">
      <c r="A1821" s="14" t="str">
        <f t="shared" si="28"/>
        <v>roenijo012010</v>
      </c>
      <c r="B1821" s="19" t="s">
        <v>999</v>
      </c>
      <c r="C1821" s="19">
        <v>2010</v>
      </c>
      <c r="D1821" s="19" t="s">
        <v>2334</v>
      </c>
      <c r="E1821" s="19">
        <v>2</v>
      </c>
      <c r="F1821" s="19">
        <v>1</v>
      </c>
      <c r="G1821" s="19">
        <v>2</v>
      </c>
      <c r="H1821" s="19">
        <v>0</v>
      </c>
    </row>
    <row r="1822" spans="1:8" x14ac:dyDescent="0.25">
      <c r="A1822" s="14" t="str">
        <f t="shared" si="28"/>
        <v>rogeres012010</v>
      </c>
      <c r="B1822" s="19" t="s">
        <v>1174</v>
      </c>
      <c r="C1822" s="19">
        <v>2010</v>
      </c>
      <c r="D1822" s="19" t="s">
        <v>2334</v>
      </c>
      <c r="E1822" s="19">
        <v>9</v>
      </c>
      <c r="F1822" s="19">
        <v>6</v>
      </c>
      <c r="G1822" s="19">
        <v>2</v>
      </c>
      <c r="H1822" s="19">
        <v>2</v>
      </c>
    </row>
    <row r="1823" spans="1:8" x14ac:dyDescent="0.25">
      <c r="A1823" s="14" t="str">
        <f t="shared" si="28"/>
        <v>rogerma012010</v>
      </c>
      <c r="B1823" s="19" t="s">
        <v>1367</v>
      </c>
      <c r="C1823" s="19">
        <v>2010</v>
      </c>
      <c r="D1823" s="19" t="s">
        <v>2334</v>
      </c>
      <c r="E1823" s="19">
        <v>2</v>
      </c>
      <c r="F1823" s="19">
        <v>2</v>
      </c>
      <c r="G1823" s="19">
        <v>0</v>
      </c>
      <c r="H1823" s="19">
        <v>0</v>
      </c>
    </row>
    <row r="1824" spans="1:8" x14ac:dyDescent="0.25">
      <c r="A1824" s="14" t="str">
        <f t="shared" si="28"/>
        <v>rohliry012010</v>
      </c>
      <c r="B1824" s="19" t="s">
        <v>1000</v>
      </c>
      <c r="C1824" s="19">
        <v>2010</v>
      </c>
      <c r="D1824" s="19" t="s">
        <v>40</v>
      </c>
      <c r="E1824" s="19">
        <v>0</v>
      </c>
      <c r="F1824" s="19">
        <v>2</v>
      </c>
      <c r="G1824" s="19">
        <v>0</v>
      </c>
      <c r="H1824" s="19">
        <v>0</v>
      </c>
    </row>
    <row r="1825" spans="1:8" x14ac:dyDescent="0.25">
      <c r="A1825" s="14" t="str">
        <f t="shared" si="28"/>
        <v>rohliry012010</v>
      </c>
      <c r="B1825" s="19" t="s">
        <v>1000</v>
      </c>
      <c r="C1825" s="19">
        <v>2010</v>
      </c>
      <c r="D1825" s="19" t="s">
        <v>2333</v>
      </c>
      <c r="E1825" s="19">
        <v>4</v>
      </c>
      <c r="F1825" s="19">
        <v>3</v>
      </c>
      <c r="G1825" s="19">
        <v>0</v>
      </c>
      <c r="H1825" s="19">
        <v>1</v>
      </c>
    </row>
    <row r="1826" spans="1:8" x14ac:dyDescent="0.25">
      <c r="A1826" s="14" t="str">
        <f t="shared" si="28"/>
        <v>rolensc012010</v>
      </c>
      <c r="B1826" s="19" t="s">
        <v>190</v>
      </c>
      <c r="C1826" s="19">
        <v>2010</v>
      </c>
      <c r="D1826" s="19" t="s">
        <v>40</v>
      </c>
      <c r="E1826" s="19">
        <v>83</v>
      </c>
      <c r="F1826" s="19">
        <v>259</v>
      </c>
      <c r="G1826" s="19">
        <v>8</v>
      </c>
      <c r="H1826" s="19">
        <v>28</v>
      </c>
    </row>
    <row r="1827" spans="1:8" x14ac:dyDescent="0.25">
      <c r="A1827" s="14" t="str">
        <f t="shared" si="28"/>
        <v>rolliji012010</v>
      </c>
      <c r="B1827" s="19" t="s">
        <v>191</v>
      </c>
      <c r="C1827" s="19">
        <v>2010</v>
      </c>
      <c r="D1827" s="19" t="s">
        <v>2333</v>
      </c>
      <c r="E1827" s="19">
        <v>102</v>
      </c>
      <c r="F1827" s="19">
        <v>227</v>
      </c>
      <c r="G1827" s="19">
        <v>6</v>
      </c>
      <c r="H1827" s="19">
        <v>53</v>
      </c>
    </row>
    <row r="1828" spans="1:8" x14ac:dyDescent="0.25">
      <c r="A1828" s="14" t="str">
        <f t="shared" si="28"/>
        <v>romerjc012010</v>
      </c>
      <c r="B1828" s="19" t="s">
        <v>192</v>
      </c>
      <c r="C1828" s="19">
        <v>2010</v>
      </c>
      <c r="D1828" s="19" t="s">
        <v>2334</v>
      </c>
      <c r="E1828" s="19">
        <v>3</v>
      </c>
      <c r="F1828" s="19">
        <v>6</v>
      </c>
      <c r="G1828" s="19">
        <v>0</v>
      </c>
      <c r="H1828" s="19">
        <v>1</v>
      </c>
    </row>
    <row r="1829" spans="1:8" x14ac:dyDescent="0.25">
      <c r="A1829" s="14" t="str">
        <f t="shared" si="28"/>
        <v>romerni012010</v>
      </c>
      <c r="B1829" s="19" t="s">
        <v>1175</v>
      </c>
      <c r="C1829" s="19">
        <v>2010</v>
      </c>
      <c r="D1829" s="19" t="s">
        <v>2335</v>
      </c>
      <c r="E1829" s="19">
        <v>4</v>
      </c>
      <c r="F1829" s="19">
        <v>1</v>
      </c>
      <c r="G1829" s="19">
        <v>0</v>
      </c>
      <c r="H1829" s="19">
        <v>0</v>
      </c>
    </row>
    <row r="1830" spans="1:8" x14ac:dyDescent="0.25">
      <c r="A1830" s="14" t="str">
        <f t="shared" si="28"/>
        <v>romerni012010</v>
      </c>
      <c r="B1830" s="19" t="s">
        <v>1175</v>
      </c>
      <c r="C1830" s="19">
        <v>2010</v>
      </c>
      <c r="D1830" s="19" t="s">
        <v>39</v>
      </c>
      <c r="E1830" s="19">
        <v>0</v>
      </c>
      <c r="F1830" s="19">
        <v>0</v>
      </c>
      <c r="G1830" s="19">
        <v>0</v>
      </c>
      <c r="H1830" s="19">
        <v>0</v>
      </c>
    </row>
    <row r="1831" spans="1:8" x14ac:dyDescent="0.25">
      <c r="A1831" s="14" t="str">
        <f t="shared" si="28"/>
        <v>romerri012010</v>
      </c>
      <c r="B1831" s="19" t="s">
        <v>1176</v>
      </c>
      <c r="C1831" s="19">
        <v>2010</v>
      </c>
      <c r="D1831" s="19" t="s">
        <v>2334</v>
      </c>
      <c r="E1831" s="19">
        <v>7</v>
      </c>
      <c r="F1831" s="19">
        <v>47</v>
      </c>
      <c r="G1831" s="19">
        <v>3</v>
      </c>
      <c r="H1831" s="19">
        <v>2</v>
      </c>
    </row>
    <row r="1832" spans="1:8" x14ac:dyDescent="0.25">
      <c r="A1832" s="14" t="str">
        <f t="shared" si="28"/>
        <v>rominan012010</v>
      </c>
      <c r="B1832" s="19" t="s">
        <v>1368</v>
      </c>
      <c r="C1832" s="19">
        <v>2010</v>
      </c>
      <c r="D1832" s="19" t="s">
        <v>2333</v>
      </c>
      <c r="E1832" s="19">
        <v>9</v>
      </c>
      <c r="F1832" s="19">
        <v>9</v>
      </c>
      <c r="G1832" s="19">
        <v>2</v>
      </c>
      <c r="H1832" s="19">
        <v>3</v>
      </c>
    </row>
    <row r="1833" spans="1:8" x14ac:dyDescent="0.25">
      <c r="A1833" s="14" t="str">
        <f t="shared" si="28"/>
        <v>romose012010</v>
      </c>
      <c r="B1833" s="19" t="s">
        <v>1001</v>
      </c>
      <c r="C1833" s="19">
        <v>2010</v>
      </c>
      <c r="D1833" s="19" t="s">
        <v>2334</v>
      </c>
      <c r="E1833" s="19">
        <v>1</v>
      </c>
      <c r="F1833" s="19">
        <v>5</v>
      </c>
      <c r="G1833" s="19">
        <v>0</v>
      </c>
      <c r="H1833" s="19">
        <v>0</v>
      </c>
    </row>
    <row r="1834" spans="1:8" x14ac:dyDescent="0.25">
      <c r="A1834" s="14" t="str">
        <f t="shared" si="28"/>
        <v>rosaca012010</v>
      </c>
      <c r="B1834" s="19" t="s">
        <v>1002</v>
      </c>
      <c r="C1834" s="19">
        <v>2010</v>
      </c>
      <c r="D1834" s="19" t="s">
        <v>2334</v>
      </c>
      <c r="E1834" s="19">
        <v>1</v>
      </c>
      <c r="F1834" s="19">
        <v>3</v>
      </c>
      <c r="G1834" s="19">
        <v>0</v>
      </c>
      <c r="H1834" s="19">
        <v>0</v>
      </c>
    </row>
    <row r="1835" spans="1:8" x14ac:dyDescent="0.25">
      <c r="A1835" s="14" t="str">
        <f t="shared" si="28"/>
        <v>rosalad012010</v>
      </c>
      <c r="B1835" s="19" t="s">
        <v>1003</v>
      </c>
      <c r="C1835" s="19">
        <v>2010</v>
      </c>
      <c r="D1835" s="19" t="s">
        <v>2335</v>
      </c>
      <c r="E1835" s="19">
        <v>34</v>
      </c>
      <c r="F1835" s="19">
        <v>1</v>
      </c>
      <c r="G1835" s="19">
        <v>0</v>
      </c>
      <c r="H1835" s="19">
        <v>4</v>
      </c>
    </row>
    <row r="1836" spans="1:8" x14ac:dyDescent="0.25">
      <c r="A1836" s="14" t="str">
        <f t="shared" si="28"/>
        <v>rosalad012010</v>
      </c>
      <c r="B1836" s="19" t="s">
        <v>1003</v>
      </c>
      <c r="C1836" s="19">
        <v>2010</v>
      </c>
      <c r="D1836" s="19" t="s">
        <v>39</v>
      </c>
      <c r="E1836" s="19">
        <v>72</v>
      </c>
      <c r="F1836" s="19">
        <v>126</v>
      </c>
      <c r="G1836" s="19">
        <v>0</v>
      </c>
      <c r="H1836" s="19">
        <v>30</v>
      </c>
    </row>
    <row r="1837" spans="1:8" x14ac:dyDescent="0.25">
      <c r="A1837" s="14" t="str">
        <f t="shared" si="28"/>
        <v>rosalad012010</v>
      </c>
      <c r="B1837" s="19" t="s">
        <v>1003</v>
      </c>
      <c r="C1837" s="19">
        <v>2010</v>
      </c>
      <c r="D1837" s="19" t="s">
        <v>40</v>
      </c>
      <c r="E1837" s="19">
        <v>4</v>
      </c>
      <c r="F1837" s="19">
        <v>12</v>
      </c>
      <c r="G1837" s="19">
        <v>0</v>
      </c>
      <c r="H1837" s="19">
        <v>1</v>
      </c>
    </row>
    <row r="1838" spans="1:8" x14ac:dyDescent="0.25">
      <c r="A1838" s="14" t="str">
        <f t="shared" si="28"/>
        <v>rosalad012010</v>
      </c>
      <c r="B1838" s="19" t="s">
        <v>1003</v>
      </c>
      <c r="C1838" s="19">
        <v>2010</v>
      </c>
      <c r="D1838" s="19" t="s">
        <v>2330</v>
      </c>
    </row>
    <row r="1839" spans="1:8" x14ac:dyDescent="0.25">
      <c r="A1839" s="14" t="str">
        <f t="shared" si="28"/>
        <v>rosalad012010</v>
      </c>
      <c r="B1839" s="19" t="s">
        <v>1003</v>
      </c>
      <c r="C1839" s="19">
        <v>2010</v>
      </c>
      <c r="D1839" s="19" t="s">
        <v>2331</v>
      </c>
      <c r="E1839" s="19">
        <v>4</v>
      </c>
      <c r="F1839" s="19">
        <v>0</v>
      </c>
      <c r="G1839" s="19">
        <v>0</v>
      </c>
      <c r="H1839" s="19">
        <v>0</v>
      </c>
    </row>
    <row r="1840" spans="1:8" x14ac:dyDescent="0.25">
      <c r="A1840" s="14" t="str">
        <f t="shared" si="28"/>
        <v>rosalad012010</v>
      </c>
      <c r="B1840" s="19" t="s">
        <v>1003</v>
      </c>
      <c r="C1840" s="19">
        <v>2010</v>
      </c>
      <c r="D1840" s="19" t="s">
        <v>2333</v>
      </c>
      <c r="E1840" s="19">
        <v>7</v>
      </c>
      <c r="F1840" s="19">
        <v>26</v>
      </c>
      <c r="G1840" s="19">
        <v>2</v>
      </c>
      <c r="H1840" s="19">
        <v>3</v>
      </c>
    </row>
    <row r="1841" spans="1:8" x14ac:dyDescent="0.25">
      <c r="A1841" s="14" t="str">
        <f t="shared" si="28"/>
        <v>rosalle012010</v>
      </c>
      <c r="B1841" s="19" t="s">
        <v>1004</v>
      </c>
      <c r="C1841" s="19">
        <v>2010</v>
      </c>
      <c r="D1841" s="19" t="s">
        <v>2334</v>
      </c>
      <c r="E1841" s="19">
        <v>2</v>
      </c>
      <c r="F1841" s="19">
        <v>0</v>
      </c>
      <c r="G1841" s="19">
        <v>0</v>
      </c>
      <c r="H1841" s="19">
        <v>0</v>
      </c>
    </row>
    <row r="1842" spans="1:8" x14ac:dyDescent="0.25">
      <c r="A1842" s="14" t="str">
        <f t="shared" si="28"/>
        <v>rosarsa022010</v>
      </c>
      <c r="B1842" s="19" t="s">
        <v>1369</v>
      </c>
      <c r="C1842" s="19">
        <v>2010</v>
      </c>
      <c r="D1842" s="19" t="s">
        <v>2334</v>
      </c>
      <c r="E1842" s="19">
        <v>0</v>
      </c>
      <c r="F1842" s="19">
        <v>0</v>
      </c>
      <c r="G1842" s="19">
        <v>0</v>
      </c>
      <c r="H1842" s="19">
        <v>0</v>
      </c>
    </row>
    <row r="1843" spans="1:8" x14ac:dyDescent="0.25">
      <c r="A1843" s="14" t="str">
        <f t="shared" si="28"/>
        <v>rossco012010</v>
      </c>
      <c r="B1843" s="19" t="s">
        <v>401</v>
      </c>
      <c r="C1843" s="19">
        <v>2010</v>
      </c>
      <c r="D1843" s="19" t="s">
        <v>2329</v>
      </c>
    </row>
    <row r="1844" spans="1:8" x14ac:dyDescent="0.25">
      <c r="A1844" s="14" t="str">
        <f t="shared" si="28"/>
        <v>rossco012010</v>
      </c>
      <c r="B1844" s="19" t="s">
        <v>401</v>
      </c>
      <c r="C1844" s="19">
        <v>2010</v>
      </c>
      <c r="D1844" s="19" t="s">
        <v>2329</v>
      </c>
    </row>
    <row r="1845" spans="1:8" x14ac:dyDescent="0.25">
      <c r="A1845" s="14" t="str">
        <f t="shared" si="28"/>
        <v>rossco012010</v>
      </c>
      <c r="B1845" s="19" t="s">
        <v>401</v>
      </c>
      <c r="C1845" s="19">
        <v>2010</v>
      </c>
      <c r="D1845" s="19" t="s">
        <v>2330</v>
      </c>
    </row>
    <row r="1846" spans="1:8" x14ac:dyDescent="0.25">
      <c r="A1846" s="14" t="str">
        <f t="shared" si="28"/>
        <v>rossco012010</v>
      </c>
      <c r="B1846" s="19" t="s">
        <v>401</v>
      </c>
      <c r="C1846" s="19">
        <v>2010</v>
      </c>
      <c r="D1846" s="19" t="s">
        <v>2330</v>
      </c>
    </row>
    <row r="1847" spans="1:8" x14ac:dyDescent="0.25">
      <c r="A1847" s="14" t="str">
        <f t="shared" si="28"/>
        <v>rossco012010</v>
      </c>
      <c r="B1847" s="19" t="s">
        <v>401</v>
      </c>
      <c r="C1847" s="19">
        <v>2010</v>
      </c>
      <c r="D1847" s="19" t="s">
        <v>2331</v>
      </c>
      <c r="E1847" s="19">
        <v>268</v>
      </c>
      <c r="F1847" s="19">
        <v>6</v>
      </c>
      <c r="G1847" s="19">
        <v>4</v>
      </c>
      <c r="H1847" s="19">
        <v>2</v>
      </c>
    </row>
    <row r="1848" spans="1:8" x14ac:dyDescent="0.25">
      <c r="A1848" s="14" t="str">
        <f t="shared" si="28"/>
        <v>rossco012010</v>
      </c>
      <c r="B1848" s="19" t="s">
        <v>401</v>
      </c>
      <c r="C1848" s="19">
        <v>2010</v>
      </c>
      <c r="D1848" s="19" t="s">
        <v>2331</v>
      </c>
      <c r="E1848" s="19">
        <v>33</v>
      </c>
      <c r="F1848" s="19">
        <v>2</v>
      </c>
      <c r="G1848" s="19">
        <v>0</v>
      </c>
      <c r="H1848" s="19">
        <v>0</v>
      </c>
    </row>
    <row r="1849" spans="1:8" x14ac:dyDescent="0.25">
      <c r="A1849" s="14" t="str">
        <f t="shared" si="28"/>
        <v>rossco012010</v>
      </c>
      <c r="B1849" s="19" t="s">
        <v>401</v>
      </c>
      <c r="C1849" s="19">
        <v>2010</v>
      </c>
      <c r="D1849" s="19" t="s">
        <v>2332</v>
      </c>
    </row>
    <row r="1850" spans="1:8" x14ac:dyDescent="0.25">
      <c r="A1850" s="14" t="str">
        <f t="shared" si="28"/>
        <v>rossco012010</v>
      </c>
      <c r="B1850" s="19" t="s">
        <v>401</v>
      </c>
      <c r="C1850" s="19">
        <v>2010</v>
      </c>
      <c r="D1850" s="19" t="s">
        <v>2332</v>
      </c>
    </row>
    <row r="1851" spans="1:8" x14ac:dyDescent="0.25">
      <c r="A1851" s="14" t="str">
        <f t="shared" si="28"/>
        <v>rossda012010</v>
      </c>
      <c r="B1851" s="19" t="s">
        <v>333</v>
      </c>
      <c r="C1851" s="19">
        <v>2010</v>
      </c>
      <c r="D1851" s="19" t="s">
        <v>2336</v>
      </c>
      <c r="E1851" s="19">
        <v>276</v>
      </c>
      <c r="F1851" s="19">
        <v>22</v>
      </c>
      <c r="G1851" s="19">
        <v>4</v>
      </c>
      <c r="H1851" s="19">
        <v>0</v>
      </c>
    </row>
    <row r="1852" spans="1:8" x14ac:dyDescent="0.25">
      <c r="A1852" s="14" t="str">
        <f t="shared" si="28"/>
        <v>rossty012010</v>
      </c>
      <c r="B1852" s="19" t="s">
        <v>1370</v>
      </c>
      <c r="C1852" s="19">
        <v>2010</v>
      </c>
      <c r="D1852" s="19" t="s">
        <v>2334</v>
      </c>
      <c r="E1852" s="19">
        <v>2</v>
      </c>
      <c r="F1852" s="19">
        <v>8</v>
      </c>
      <c r="G1852" s="19">
        <v>0</v>
      </c>
      <c r="H1852" s="19">
        <v>0</v>
      </c>
    </row>
    <row r="1853" spans="1:8" x14ac:dyDescent="0.25">
      <c r="A1853" s="14" t="str">
        <f t="shared" si="28"/>
        <v>rowanaa012010</v>
      </c>
      <c r="B1853" s="19" t="s">
        <v>274</v>
      </c>
      <c r="C1853" s="19">
        <v>2010</v>
      </c>
      <c r="D1853" s="19" t="s">
        <v>2329</v>
      </c>
    </row>
    <row r="1854" spans="1:8" x14ac:dyDescent="0.25">
      <c r="A1854" s="14" t="str">
        <f t="shared" si="28"/>
        <v>rowanaa012010</v>
      </c>
      <c r="B1854" s="19" t="s">
        <v>274</v>
      </c>
      <c r="C1854" s="19">
        <v>2010</v>
      </c>
      <c r="D1854" s="19" t="s">
        <v>2331</v>
      </c>
      <c r="E1854" s="19">
        <v>192</v>
      </c>
      <c r="F1854" s="19">
        <v>4</v>
      </c>
      <c r="G1854" s="19">
        <v>0</v>
      </c>
      <c r="H1854" s="19">
        <v>2</v>
      </c>
    </row>
    <row r="1855" spans="1:8" x14ac:dyDescent="0.25">
      <c r="A1855" s="14" t="str">
        <f t="shared" si="28"/>
        <v>rowlary012010</v>
      </c>
      <c r="B1855" s="19" t="s">
        <v>845</v>
      </c>
      <c r="C1855" s="19">
        <v>2010</v>
      </c>
      <c r="D1855" s="19" t="s">
        <v>2334</v>
      </c>
      <c r="E1855" s="19">
        <v>3</v>
      </c>
      <c r="F1855" s="19">
        <v>9</v>
      </c>
      <c r="G1855" s="19">
        <v>2</v>
      </c>
      <c r="H1855" s="19">
        <v>0</v>
      </c>
    </row>
    <row r="1856" spans="1:8" x14ac:dyDescent="0.25">
      <c r="A1856" s="14" t="str">
        <f t="shared" si="28"/>
        <v>ruizca012010</v>
      </c>
      <c r="B1856" s="19" t="s">
        <v>723</v>
      </c>
      <c r="C1856" s="19">
        <v>2010</v>
      </c>
      <c r="D1856" s="19" t="s">
        <v>2336</v>
      </c>
      <c r="E1856" s="19">
        <v>814</v>
      </c>
      <c r="F1856" s="19">
        <v>60</v>
      </c>
      <c r="G1856" s="19">
        <v>6</v>
      </c>
      <c r="H1856" s="19">
        <v>7</v>
      </c>
    </row>
    <row r="1857" spans="1:8" x14ac:dyDescent="0.25">
      <c r="A1857" s="14" t="str">
        <f t="shared" si="28"/>
        <v>ruizra012010</v>
      </c>
      <c r="B1857" s="19" t="s">
        <v>1005</v>
      </c>
      <c r="C1857" s="19">
        <v>2010</v>
      </c>
      <c r="D1857" s="19" t="s">
        <v>2335</v>
      </c>
      <c r="E1857" s="19">
        <v>25</v>
      </c>
      <c r="F1857" s="19">
        <v>2</v>
      </c>
      <c r="G1857" s="19">
        <v>0</v>
      </c>
      <c r="H1857" s="19">
        <v>2</v>
      </c>
    </row>
    <row r="1858" spans="1:8" x14ac:dyDescent="0.25">
      <c r="A1858" s="14" t="str">
        <f t="shared" si="28"/>
        <v>runzlda012010</v>
      </c>
      <c r="B1858" s="19" t="s">
        <v>1177</v>
      </c>
      <c r="C1858" s="19">
        <v>2010</v>
      </c>
      <c r="D1858" s="19" t="s">
        <v>2334</v>
      </c>
      <c r="E1858" s="19">
        <v>1</v>
      </c>
      <c r="F1858" s="19">
        <v>6</v>
      </c>
      <c r="G1858" s="19">
        <v>3</v>
      </c>
      <c r="H1858" s="19">
        <v>1</v>
      </c>
    </row>
    <row r="1859" spans="1:8" x14ac:dyDescent="0.25">
      <c r="A1859" s="14" t="str">
        <f t="shared" ref="A1859:A1922" si="29">B1859&amp;C1859</f>
        <v>rupejo012010</v>
      </c>
      <c r="B1859" s="19" t="s">
        <v>596</v>
      </c>
      <c r="C1859" s="19">
        <v>2010</v>
      </c>
      <c r="D1859" s="19" t="s">
        <v>2334</v>
      </c>
      <c r="E1859" s="19">
        <v>1</v>
      </c>
      <c r="F1859" s="19">
        <v>1</v>
      </c>
      <c r="G1859" s="19">
        <v>0</v>
      </c>
      <c r="H1859" s="19">
        <v>0</v>
      </c>
    </row>
    <row r="1860" spans="1:8" x14ac:dyDescent="0.25">
      <c r="A1860" s="14" t="str">
        <f t="shared" si="29"/>
        <v>russead012010</v>
      </c>
      <c r="B1860" s="19" t="s">
        <v>1006</v>
      </c>
      <c r="C1860" s="19">
        <v>2010</v>
      </c>
      <c r="D1860" s="19" t="s">
        <v>2334</v>
      </c>
      <c r="E1860" s="19">
        <v>0</v>
      </c>
      <c r="F1860" s="19">
        <v>0</v>
      </c>
      <c r="G1860" s="19">
        <v>1</v>
      </c>
      <c r="H1860" s="19">
        <v>0</v>
      </c>
    </row>
    <row r="1861" spans="1:8" x14ac:dyDescent="0.25">
      <c r="A1861" s="14" t="str">
        <f t="shared" si="29"/>
        <v>russeja022010</v>
      </c>
      <c r="B1861" s="19" t="s">
        <v>1371</v>
      </c>
      <c r="C1861" s="19">
        <v>2010</v>
      </c>
      <c r="D1861" s="19" t="s">
        <v>2334</v>
      </c>
      <c r="E1861" s="19">
        <v>2</v>
      </c>
      <c r="F1861" s="19">
        <v>6</v>
      </c>
      <c r="G1861" s="19">
        <v>0</v>
      </c>
      <c r="H1861" s="19">
        <v>0</v>
      </c>
    </row>
    <row r="1862" spans="1:8" x14ac:dyDescent="0.25">
      <c r="A1862" s="14" t="str">
        <f t="shared" si="29"/>
        <v>russoke012010</v>
      </c>
      <c r="B1862" s="19" t="s">
        <v>1372</v>
      </c>
      <c r="C1862" s="19">
        <v>2010</v>
      </c>
      <c r="D1862" s="19" t="s">
        <v>39</v>
      </c>
      <c r="E1862" s="19">
        <v>2</v>
      </c>
      <c r="F1862" s="19">
        <v>1</v>
      </c>
      <c r="G1862" s="19">
        <v>0</v>
      </c>
      <c r="H1862" s="19">
        <v>0</v>
      </c>
    </row>
    <row r="1863" spans="1:8" x14ac:dyDescent="0.25">
      <c r="A1863" s="14" t="str">
        <f t="shared" si="29"/>
        <v>russoke012010</v>
      </c>
      <c r="B1863" s="19" t="s">
        <v>1372</v>
      </c>
      <c r="C1863" s="19">
        <v>2010</v>
      </c>
      <c r="D1863" s="19" t="s">
        <v>40</v>
      </c>
      <c r="E1863" s="19">
        <v>4</v>
      </c>
      <c r="F1863" s="19">
        <v>6</v>
      </c>
      <c r="G1863" s="19">
        <v>0</v>
      </c>
      <c r="H1863" s="19">
        <v>1</v>
      </c>
    </row>
    <row r="1864" spans="1:8" x14ac:dyDescent="0.25">
      <c r="A1864" s="14" t="str">
        <f t="shared" si="29"/>
        <v>russoke012010</v>
      </c>
      <c r="B1864" s="19" t="s">
        <v>1372</v>
      </c>
      <c r="C1864" s="19">
        <v>2010</v>
      </c>
      <c r="D1864" s="19" t="s">
        <v>2330</v>
      </c>
    </row>
    <row r="1865" spans="1:8" x14ac:dyDescent="0.25">
      <c r="A1865" s="14" t="str">
        <f t="shared" si="29"/>
        <v>russoke012010</v>
      </c>
      <c r="B1865" s="19" t="s">
        <v>1372</v>
      </c>
      <c r="C1865" s="19">
        <v>2010</v>
      </c>
      <c r="D1865" s="19" t="s">
        <v>2331</v>
      </c>
      <c r="E1865" s="19">
        <v>14</v>
      </c>
      <c r="F1865" s="19">
        <v>0</v>
      </c>
      <c r="G1865" s="19">
        <v>1</v>
      </c>
      <c r="H1865" s="19">
        <v>0</v>
      </c>
    </row>
    <row r="1866" spans="1:8" x14ac:dyDescent="0.25">
      <c r="A1866" s="14" t="str">
        <f t="shared" si="29"/>
        <v>ryalru012010</v>
      </c>
      <c r="B1866" s="19" t="s">
        <v>1178</v>
      </c>
      <c r="C1866" s="19">
        <v>2010</v>
      </c>
      <c r="D1866" s="19" t="s">
        <v>2335</v>
      </c>
      <c r="E1866" s="19">
        <v>127</v>
      </c>
      <c r="F1866" s="19">
        <v>9</v>
      </c>
      <c r="G1866" s="19">
        <v>4</v>
      </c>
      <c r="H1866" s="19">
        <v>16</v>
      </c>
    </row>
    <row r="1867" spans="1:8" x14ac:dyDescent="0.25">
      <c r="A1867" s="14" t="str">
        <f t="shared" si="29"/>
        <v>ryalru012010</v>
      </c>
      <c r="B1867" s="19" t="s">
        <v>1178</v>
      </c>
      <c r="C1867" s="19">
        <v>2010</v>
      </c>
      <c r="D1867" s="19" t="s">
        <v>40</v>
      </c>
      <c r="E1867" s="19">
        <v>2</v>
      </c>
      <c r="F1867" s="19">
        <v>5</v>
      </c>
      <c r="G1867" s="19">
        <v>1</v>
      </c>
      <c r="H1867" s="19">
        <v>2</v>
      </c>
    </row>
    <row r="1868" spans="1:8" x14ac:dyDescent="0.25">
      <c r="A1868" s="14" t="str">
        <f t="shared" si="29"/>
        <v>ryalru012010</v>
      </c>
      <c r="B1868" s="19" t="s">
        <v>1178</v>
      </c>
      <c r="C1868" s="19">
        <v>2010</v>
      </c>
      <c r="D1868" s="19" t="s">
        <v>2330</v>
      </c>
    </row>
    <row r="1869" spans="1:8" x14ac:dyDescent="0.25">
      <c r="A1869" s="14" t="str">
        <f t="shared" si="29"/>
        <v>ryalru012010</v>
      </c>
      <c r="B1869" s="19" t="s">
        <v>1178</v>
      </c>
      <c r="C1869" s="19">
        <v>2010</v>
      </c>
      <c r="D1869" s="19" t="s">
        <v>2331</v>
      </c>
      <c r="E1869" s="19">
        <v>44</v>
      </c>
      <c r="F1869" s="19">
        <v>2</v>
      </c>
      <c r="G1869" s="19">
        <v>2</v>
      </c>
      <c r="H1869" s="19">
        <v>1</v>
      </c>
    </row>
    <row r="1870" spans="1:8" x14ac:dyDescent="0.25">
      <c r="A1870" s="14" t="str">
        <f t="shared" si="29"/>
        <v>ryanbr012010</v>
      </c>
      <c r="B1870" s="19" t="s">
        <v>847</v>
      </c>
      <c r="C1870" s="19">
        <v>2010</v>
      </c>
      <c r="D1870" s="19" t="s">
        <v>2333</v>
      </c>
      <c r="E1870" s="19">
        <v>197</v>
      </c>
      <c r="F1870" s="19">
        <v>430</v>
      </c>
      <c r="G1870" s="19">
        <v>17</v>
      </c>
      <c r="H1870" s="19">
        <v>102</v>
      </c>
    </row>
    <row r="1871" spans="1:8" x14ac:dyDescent="0.25">
      <c r="A1871" s="14" t="str">
        <f t="shared" si="29"/>
        <v>ryanmi032010</v>
      </c>
      <c r="B1871" s="19" t="s">
        <v>334</v>
      </c>
      <c r="C1871" s="19">
        <v>2010</v>
      </c>
      <c r="D1871" s="19" t="s">
        <v>2335</v>
      </c>
      <c r="E1871" s="19">
        <v>28</v>
      </c>
      <c r="F1871" s="19">
        <v>2</v>
      </c>
      <c r="G1871" s="19">
        <v>0</v>
      </c>
      <c r="H1871" s="19">
        <v>3</v>
      </c>
    </row>
    <row r="1872" spans="1:8" x14ac:dyDescent="0.25">
      <c r="A1872" s="14" t="str">
        <f t="shared" si="29"/>
        <v>ryanmi032010</v>
      </c>
      <c r="B1872" s="19" t="s">
        <v>334</v>
      </c>
      <c r="C1872" s="19">
        <v>2010</v>
      </c>
      <c r="D1872" s="19" t="s">
        <v>2330</v>
      </c>
    </row>
    <row r="1873" spans="1:8" x14ac:dyDescent="0.25">
      <c r="A1873" s="14" t="str">
        <f t="shared" si="29"/>
        <v>ryanmi032010</v>
      </c>
      <c r="B1873" s="19" t="s">
        <v>334</v>
      </c>
      <c r="C1873" s="19">
        <v>2010</v>
      </c>
      <c r="D1873" s="19" t="s">
        <v>2331</v>
      </c>
      <c r="E1873" s="19">
        <v>11</v>
      </c>
      <c r="F1873" s="19">
        <v>0</v>
      </c>
      <c r="G1873" s="19">
        <v>0</v>
      </c>
      <c r="H1873" s="19">
        <v>0</v>
      </c>
    </row>
    <row r="1874" spans="1:8" x14ac:dyDescent="0.25">
      <c r="A1874" s="14" t="str">
        <f t="shared" si="29"/>
        <v>rzepcma012010</v>
      </c>
      <c r="B1874" s="19" t="s">
        <v>1179</v>
      </c>
      <c r="C1874" s="19">
        <v>2010</v>
      </c>
      <c r="D1874" s="19" t="s">
        <v>2334</v>
      </c>
      <c r="E1874" s="19">
        <v>1</v>
      </c>
      <c r="F1874" s="19">
        <v>4</v>
      </c>
      <c r="G1874" s="19">
        <v>0</v>
      </c>
      <c r="H1874" s="19">
        <v>0</v>
      </c>
    </row>
    <row r="1875" spans="1:8" x14ac:dyDescent="0.25">
      <c r="A1875" s="14" t="str">
        <f t="shared" si="29"/>
        <v>sabatcc012010</v>
      </c>
      <c r="B1875" s="19" t="s">
        <v>275</v>
      </c>
      <c r="C1875" s="19">
        <v>2010</v>
      </c>
      <c r="D1875" s="19" t="s">
        <v>2334</v>
      </c>
      <c r="E1875" s="19">
        <v>4</v>
      </c>
      <c r="F1875" s="19">
        <v>30</v>
      </c>
      <c r="G1875" s="19">
        <v>1</v>
      </c>
      <c r="H1875" s="19">
        <v>3</v>
      </c>
    </row>
    <row r="1876" spans="1:8" x14ac:dyDescent="0.25">
      <c r="A1876" s="14" t="str">
        <f t="shared" si="29"/>
        <v>saitota012010</v>
      </c>
      <c r="B1876" s="19" t="s">
        <v>724</v>
      </c>
      <c r="C1876" s="19">
        <v>2010</v>
      </c>
      <c r="D1876" s="19" t="s">
        <v>2334</v>
      </c>
      <c r="E1876" s="19">
        <v>4</v>
      </c>
      <c r="F1876" s="19">
        <v>2</v>
      </c>
      <c r="G1876" s="19">
        <v>0</v>
      </c>
      <c r="H1876" s="19">
        <v>0</v>
      </c>
    </row>
    <row r="1877" spans="1:8" x14ac:dyDescent="0.25">
      <c r="A1877" s="14" t="str">
        <f t="shared" si="29"/>
        <v>salasfe012010</v>
      </c>
      <c r="B1877" s="19" t="s">
        <v>1373</v>
      </c>
      <c r="C1877" s="19">
        <v>2010</v>
      </c>
      <c r="D1877" s="19" t="s">
        <v>2334</v>
      </c>
      <c r="E1877" s="19">
        <v>4</v>
      </c>
      <c r="F1877" s="19">
        <v>4</v>
      </c>
      <c r="G1877" s="19">
        <v>0</v>
      </c>
      <c r="H1877" s="19">
        <v>0</v>
      </c>
    </row>
    <row r="1878" spans="1:8" x14ac:dyDescent="0.25">
      <c r="A1878" s="14" t="str">
        <f t="shared" si="29"/>
        <v>salazos012010</v>
      </c>
      <c r="B1878" s="19" t="s">
        <v>335</v>
      </c>
      <c r="C1878" s="19">
        <v>2010</v>
      </c>
      <c r="D1878" s="19" t="s">
        <v>2335</v>
      </c>
      <c r="E1878" s="19">
        <v>33</v>
      </c>
      <c r="F1878" s="19">
        <v>1</v>
      </c>
      <c r="G1878" s="19">
        <v>0</v>
      </c>
      <c r="H1878" s="19">
        <v>4</v>
      </c>
    </row>
    <row r="1879" spans="1:8" x14ac:dyDescent="0.25">
      <c r="A1879" s="14" t="str">
        <f t="shared" si="29"/>
        <v>salazos012010</v>
      </c>
      <c r="B1879" s="19" t="s">
        <v>335</v>
      </c>
      <c r="C1879" s="19">
        <v>2010</v>
      </c>
      <c r="D1879" s="19" t="s">
        <v>39</v>
      </c>
      <c r="E1879" s="19">
        <v>1</v>
      </c>
      <c r="F1879" s="19">
        <v>4</v>
      </c>
      <c r="G1879" s="19">
        <v>0</v>
      </c>
      <c r="H1879" s="19">
        <v>0</v>
      </c>
    </row>
    <row r="1880" spans="1:8" x14ac:dyDescent="0.25">
      <c r="A1880" s="14" t="str">
        <f t="shared" si="29"/>
        <v>salazos012010</v>
      </c>
      <c r="B1880" s="19" t="s">
        <v>335</v>
      </c>
      <c r="C1880" s="19">
        <v>2010</v>
      </c>
      <c r="D1880" s="19" t="s">
        <v>40</v>
      </c>
      <c r="E1880" s="19">
        <v>0</v>
      </c>
      <c r="F1880" s="19">
        <v>1</v>
      </c>
      <c r="G1880" s="19">
        <v>0</v>
      </c>
      <c r="H1880" s="19">
        <v>0</v>
      </c>
    </row>
    <row r="1881" spans="1:8" x14ac:dyDescent="0.25">
      <c r="A1881" s="14" t="str">
        <f t="shared" si="29"/>
        <v>salazos012010</v>
      </c>
      <c r="B1881" s="19" t="s">
        <v>335</v>
      </c>
      <c r="C1881" s="19">
        <v>2010</v>
      </c>
      <c r="D1881" s="19" t="s">
        <v>2330</v>
      </c>
    </row>
    <row r="1882" spans="1:8" x14ac:dyDescent="0.25">
      <c r="A1882" s="14" t="str">
        <f t="shared" si="29"/>
        <v>salazos012010</v>
      </c>
      <c r="B1882" s="19" t="s">
        <v>335</v>
      </c>
      <c r="C1882" s="19">
        <v>2010</v>
      </c>
      <c r="D1882" s="19" t="s">
        <v>2331</v>
      </c>
      <c r="E1882" s="19">
        <v>17</v>
      </c>
      <c r="F1882" s="19">
        <v>0</v>
      </c>
      <c r="G1882" s="19">
        <v>0</v>
      </c>
      <c r="H1882" s="19">
        <v>0</v>
      </c>
    </row>
    <row r="1883" spans="1:8" x14ac:dyDescent="0.25">
      <c r="A1883" s="14" t="str">
        <f t="shared" si="29"/>
        <v>salazos012010</v>
      </c>
      <c r="B1883" s="19" t="s">
        <v>335</v>
      </c>
      <c r="C1883" s="19">
        <v>2010</v>
      </c>
      <c r="D1883" s="19" t="s">
        <v>2332</v>
      </c>
    </row>
    <row r="1884" spans="1:8" x14ac:dyDescent="0.25">
      <c r="A1884" s="14" t="str">
        <f t="shared" si="29"/>
        <v>salech012010</v>
      </c>
      <c r="B1884" s="19" t="s">
        <v>1374</v>
      </c>
      <c r="C1884" s="19">
        <v>2010</v>
      </c>
      <c r="D1884" s="19" t="s">
        <v>2334</v>
      </c>
      <c r="E1884" s="19">
        <v>0</v>
      </c>
      <c r="F1884" s="19">
        <v>1</v>
      </c>
      <c r="G1884" s="19">
        <v>0</v>
      </c>
      <c r="H1884" s="19">
        <v>0</v>
      </c>
    </row>
    <row r="1885" spans="1:8" x14ac:dyDescent="0.25">
      <c r="A1885" s="14" t="str">
        <f t="shared" si="29"/>
        <v>saltaja012010</v>
      </c>
      <c r="B1885" s="19" t="s">
        <v>848</v>
      </c>
      <c r="C1885" s="19">
        <v>2010</v>
      </c>
      <c r="D1885" s="19" t="s">
        <v>2335</v>
      </c>
      <c r="E1885" s="19">
        <v>0</v>
      </c>
      <c r="F1885" s="19">
        <v>0</v>
      </c>
      <c r="G1885" s="19">
        <v>0</v>
      </c>
      <c r="H1885" s="19">
        <v>0</v>
      </c>
    </row>
    <row r="1886" spans="1:8" x14ac:dyDescent="0.25">
      <c r="A1886" s="14" t="str">
        <f t="shared" si="29"/>
        <v>saltaja012010</v>
      </c>
      <c r="B1886" s="19" t="s">
        <v>848</v>
      </c>
      <c r="C1886" s="19">
        <v>2010</v>
      </c>
      <c r="D1886" s="19" t="s">
        <v>2336</v>
      </c>
      <c r="E1886" s="19">
        <v>8</v>
      </c>
      <c r="F1886" s="19">
        <v>0</v>
      </c>
      <c r="G1886" s="19">
        <v>0</v>
      </c>
      <c r="H1886" s="19">
        <v>0</v>
      </c>
    </row>
    <row r="1887" spans="1:8" x14ac:dyDescent="0.25">
      <c r="A1887" s="14" t="str">
        <f t="shared" si="29"/>
        <v>saltaja012010</v>
      </c>
      <c r="B1887" s="19" t="s">
        <v>848</v>
      </c>
      <c r="C1887" s="19">
        <v>2010</v>
      </c>
      <c r="D1887" s="19" t="s">
        <v>2336</v>
      </c>
      <c r="E1887" s="19">
        <v>38</v>
      </c>
      <c r="F1887" s="19">
        <v>2</v>
      </c>
      <c r="G1887" s="19">
        <v>1</v>
      </c>
      <c r="H1887" s="19">
        <v>0</v>
      </c>
    </row>
    <row r="1888" spans="1:8" x14ac:dyDescent="0.25">
      <c r="A1888" s="14" t="str">
        <f t="shared" si="29"/>
        <v>samarje012010</v>
      </c>
      <c r="B1888" s="19" t="s">
        <v>1007</v>
      </c>
      <c r="C1888" s="19">
        <v>2010</v>
      </c>
      <c r="D1888" s="19" t="s">
        <v>2334</v>
      </c>
      <c r="E1888" s="19">
        <v>2</v>
      </c>
      <c r="F1888" s="19">
        <v>1</v>
      </c>
      <c r="G1888" s="19">
        <v>0</v>
      </c>
      <c r="H1888" s="19">
        <v>0</v>
      </c>
    </row>
    <row r="1889" spans="1:8" x14ac:dyDescent="0.25">
      <c r="A1889" s="14" t="str">
        <f t="shared" si="29"/>
        <v>sampsch012010</v>
      </c>
      <c r="B1889" s="19" t="s">
        <v>725</v>
      </c>
      <c r="C1889" s="19">
        <v>2010</v>
      </c>
      <c r="D1889" s="19" t="s">
        <v>2334</v>
      </c>
      <c r="E1889" s="19">
        <v>0</v>
      </c>
      <c r="F1889" s="19">
        <v>3</v>
      </c>
      <c r="G1889" s="19">
        <v>0</v>
      </c>
      <c r="H1889" s="19">
        <v>0</v>
      </c>
    </row>
    <row r="1890" spans="1:8" x14ac:dyDescent="0.25">
      <c r="A1890" s="14" t="str">
        <f t="shared" si="29"/>
        <v>sanabal012010</v>
      </c>
      <c r="B1890" s="19" t="s">
        <v>1375</v>
      </c>
      <c r="C1890" s="19">
        <v>2010</v>
      </c>
      <c r="D1890" s="19" t="s">
        <v>2334</v>
      </c>
      <c r="E1890" s="19">
        <v>2</v>
      </c>
      <c r="F1890" s="19">
        <v>10</v>
      </c>
      <c r="G1890" s="19">
        <v>0</v>
      </c>
      <c r="H1890" s="19">
        <v>0</v>
      </c>
    </row>
    <row r="1891" spans="1:8" x14ac:dyDescent="0.25">
      <c r="A1891" s="14" t="str">
        <f t="shared" si="29"/>
        <v>sanchan012010</v>
      </c>
      <c r="B1891" s="19" t="s">
        <v>726</v>
      </c>
      <c r="C1891" s="19">
        <v>2010</v>
      </c>
      <c r="D1891" s="19" t="s">
        <v>2334</v>
      </c>
      <c r="E1891" s="19">
        <v>14</v>
      </c>
      <c r="F1891" s="19">
        <v>25</v>
      </c>
      <c r="G1891" s="19">
        <v>5</v>
      </c>
      <c r="H1891" s="19">
        <v>2</v>
      </c>
    </row>
    <row r="1892" spans="1:8" x14ac:dyDescent="0.25">
      <c r="A1892" s="14" t="str">
        <f t="shared" si="29"/>
        <v>sanchan022010</v>
      </c>
      <c r="B1892" s="19" t="s">
        <v>727</v>
      </c>
      <c r="C1892" s="19">
        <v>2010</v>
      </c>
      <c r="D1892" s="19" t="s">
        <v>39</v>
      </c>
      <c r="E1892" s="19">
        <v>14</v>
      </c>
      <c r="F1892" s="19">
        <v>19</v>
      </c>
      <c r="G1892" s="19">
        <v>0</v>
      </c>
      <c r="H1892" s="19">
        <v>5</v>
      </c>
    </row>
    <row r="1893" spans="1:8" x14ac:dyDescent="0.25">
      <c r="A1893" s="14" t="str">
        <f t="shared" si="29"/>
        <v>sanchan022010</v>
      </c>
      <c r="B1893" s="19" t="s">
        <v>727</v>
      </c>
      <c r="C1893" s="19">
        <v>2010</v>
      </c>
      <c r="D1893" s="19" t="s">
        <v>2333</v>
      </c>
      <c r="E1893" s="19">
        <v>0</v>
      </c>
      <c r="F1893" s="19">
        <v>4</v>
      </c>
      <c r="G1893" s="19">
        <v>0</v>
      </c>
      <c r="H1893" s="19">
        <v>2</v>
      </c>
    </row>
    <row r="1894" spans="1:8" x14ac:dyDescent="0.25">
      <c r="A1894" s="14" t="str">
        <f t="shared" si="29"/>
        <v>sanchan022010</v>
      </c>
      <c r="B1894" s="19" t="s">
        <v>727</v>
      </c>
      <c r="C1894" s="19">
        <v>2010</v>
      </c>
      <c r="D1894" s="19" t="s">
        <v>2333</v>
      </c>
      <c r="E1894" s="19">
        <v>79</v>
      </c>
      <c r="F1894" s="19">
        <v>128</v>
      </c>
      <c r="G1894" s="19">
        <v>5</v>
      </c>
      <c r="H1894" s="19">
        <v>29</v>
      </c>
    </row>
    <row r="1895" spans="1:8" x14ac:dyDescent="0.25">
      <c r="A1895" s="14" t="str">
        <f t="shared" si="29"/>
        <v>sanchbr012010</v>
      </c>
      <c r="B1895" s="19" t="s">
        <v>728</v>
      </c>
      <c r="C1895" s="19">
        <v>2010</v>
      </c>
      <c r="D1895" s="19" t="s">
        <v>2334</v>
      </c>
      <c r="E1895" s="19">
        <v>3</v>
      </c>
      <c r="F1895" s="19">
        <v>8</v>
      </c>
      <c r="G1895" s="19">
        <v>0</v>
      </c>
      <c r="H1895" s="19">
        <v>1</v>
      </c>
    </row>
    <row r="1896" spans="1:8" x14ac:dyDescent="0.25">
      <c r="A1896" s="14" t="str">
        <f t="shared" si="29"/>
        <v>sanchfr012010</v>
      </c>
      <c r="B1896" s="19" t="s">
        <v>336</v>
      </c>
      <c r="C1896" s="19">
        <v>2010</v>
      </c>
      <c r="D1896" s="19" t="s">
        <v>39</v>
      </c>
      <c r="E1896" s="19">
        <v>198</v>
      </c>
      <c r="F1896" s="19">
        <v>256</v>
      </c>
      <c r="G1896" s="19">
        <v>4</v>
      </c>
      <c r="H1896" s="19">
        <v>52</v>
      </c>
    </row>
    <row r="1897" spans="1:8" x14ac:dyDescent="0.25">
      <c r="A1897" s="14" t="str">
        <f t="shared" si="29"/>
        <v>sanchga012010</v>
      </c>
      <c r="B1897" s="19" t="s">
        <v>1008</v>
      </c>
      <c r="C1897" s="19">
        <v>2010</v>
      </c>
      <c r="D1897" s="19" t="s">
        <v>2335</v>
      </c>
      <c r="E1897" s="19">
        <v>1115</v>
      </c>
      <c r="F1897" s="19">
        <v>70</v>
      </c>
      <c r="G1897" s="19">
        <v>11</v>
      </c>
      <c r="H1897" s="19">
        <v>97</v>
      </c>
    </row>
    <row r="1898" spans="1:8" x14ac:dyDescent="0.25">
      <c r="A1898" s="14" t="str">
        <f t="shared" si="29"/>
        <v>sanchjo012010</v>
      </c>
      <c r="B1898" s="19" t="s">
        <v>729</v>
      </c>
      <c r="C1898" s="19">
        <v>2010</v>
      </c>
      <c r="D1898" s="19" t="s">
        <v>2334</v>
      </c>
      <c r="E1898" s="19">
        <v>7</v>
      </c>
      <c r="F1898" s="19">
        <v>20</v>
      </c>
      <c r="G1898" s="19">
        <v>1</v>
      </c>
      <c r="H1898" s="19">
        <v>1</v>
      </c>
    </row>
    <row r="1899" spans="1:8" x14ac:dyDescent="0.25">
      <c r="A1899" s="14" t="str">
        <f t="shared" si="29"/>
        <v>sanchro012010</v>
      </c>
      <c r="B1899" s="19" t="s">
        <v>849</v>
      </c>
      <c r="C1899" s="19">
        <v>2010</v>
      </c>
      <c r="D1899" s="19" t="s">
        <v>2334</v>
      </c>
      <c r="E1899" s="19">
        <v>0</v>
      </c>
      <c r="F1899" s="19">
        <v>0</v>
      </c>
      <c r="G1899" s="19">
        <v>0</v>
      </c>
      <c r="H1899" s="19">
        <v>0</v>
      </c>
    </row>
    <row r="1900" spans="1:8" x14ac:dyDescent="0.25">
      <c r="A1900" s="14" t="str">
        <f t="shared" si="29"/>
        <v>sandopa012010</v>
      </c>
      <c r="B1900" s="19" t="s">
        <v>1009</v>
      </c>
      <c r="C1900" s="19">
        <v>2010</v>
      </c>
      <c r="D1900" s="19" t="s">
        <v>2335</v>
      </c>
      <c r="E1900" s="19">
        <v>79</v>
      </c>
      <c r="F1900" s="19">
        <v>0</v>
      </c>
      <c r="G1900" s="19">
        <v>0</v>
      </c>
      <c r="H1900" s="19">
        <v>6</v>
      </c>
    </row>
    <row r="1901" spans="1:8" x14ac:dyDescent="0.25">
      <c r="A1901" s="14" t="str">
        <f t="shared" si="29"/>
        <v>sandopa012010</v>
      </c>
      <c r="B1901" s="19" t="s">
        <v>1009</v>
      </c>
      <c r="C1901" s="19">
        <v>2010</v>
      </c>
      <c r="D1901" s="19" t="s">
        <v>40</v>
      </c>
      <c r="E1901" s="19">
        <v>93</v>
      </c>
      <c r="F1901" s="19">
        <v>228</v>
      </c>
      <c r="G1901" s="19">
        <v>13</v>
      </c>
      <c r="H1901" s="19">
        <v>23</v>
      </c>
    </row>
    <row r="1902" spans="1:8" x14ac:dyDescent="0.25">
      <c r="A1902" s="14" t="str">
        <f t="shared" si="29"/>
        <v>santaca012010</v>
      </c>
      <c r="B1902" s="19" t="s">
        <v>1376</v>
      </c>
      <c r="C1902" s="19">
        <v>2010</v>
      </c>
      <c r="D1902" s="19" t="s">
        <v>2336</v>
      </c>
      <c r="E1902" s="19">
        <v>245</v>
      </c>
      <c r="F1902" s="19">
        <v>22</v>
      </c>
      <c r="G1902" s="19">
        <v>3</v>
      </c>
      <c r="H1902" s="19">
        <v>2</v>
      </c>
    </row>
    <row r="1903" spans="1:8" x14ac:dyDescent="0.25">
      <c r="A1903" s="14" t="str">
        <f t="shared" si="29"/>
        <v>santaer012010</v>
      </c>
      <c r="B1903" s="19" t="s">
        <v>597</v>
      </c>
      <c r="C1903" s="19">
        <v>2010</v>
      </c>
      <c r="D1903" s="19" t="s">
        <v>2334</v>
      </c>
      <c r="E1903" s="19">
        <v>15</v>
      </c>
      <c r="F1903" s="19">
        <v>17</v>
      </c>
      <c r="G1903" s="19">
        <v>0</v>
      </c>
      <c r="H1903" s="19">
        <v>2</v>
      </c>
    </row>
    <row r="1904" spans="1:8" x14ac:dyDescent="0.25">
      <c r="A1904" s="14" t="str">
        <f t="shared" si="29"/>
        <v>santajo012010</v>
      </c>
      <c r="B1904" s="19" t="s">
        <v>193</v>
      </c>
      <c r="C1904" s="19">
        <v>2010</v>
      </c>
      <c r="D1904" s="19" t="s">
        <v>2334</v>
      </c>
      <c r="E1904" s="19">
        <v>12</v>
      </c>
      <c r="F1904" s="19">
        <v>18</v>
      </c>
      <c r="G1904" s="19">
        <v>1</v>
      </c>
      <c r="H1904" s="19">
        <v>1</v>
      </c>
    </row>
    <row r="1905" spans="1:8" x14ac:dyDescent="0.25">
      <c r="A1905" s="14" t="str">
        <f t="shared" si="29"/>
        <v>santira012010</v>
      </c>
      <c r="B1905" s="19" t="s">
        <v>337</v>
      </c>
      <c r="C1905" s="19">
        <v>2010</v>
      </c>
      <c r="D1905" s="19" t="s">
        <v>39</v>
      </c>
      <c r="E1905" s="19">
        <v>24</v>
      </c>
      <c r="F1905" s="19">
        <v>44</v>
      </c>
      <c r="G1905" s="19">
        <v>1</v>
      </c>
      <c r="H1905" s="19">
        <v>11</v>
      </c>
    </row>
    <row r="1906" spans="1:8" x14ac:dyDescent="0.25">
      <c r="A1906" s="14" t="str">
        <f t="shared" si="29"/>
        <v>santira012010</v>
      </c>
      <c r="B1906" s="19" t="s">
        <v>337</v>
      </c>
      <c r="C1906" s="19">
        <v>2010</v>
      </c>
      <c r="D1906" s="19" t="s">
        <v>2333</v>
      </c>
      <c r="E1906" s="19">
        <v>106</v>
      </c>
      <c r="F1906" s="19">
        <v>227</v>
      </c>
      <c r="G1906" s="19">
        <v>7</v>
      </c>
      <c r="H1906" s="19">
        <v>53</v>
      </c>
    </row>
    <row r="1907" spans="1:8" x14ac:dyDescent="0.25">
      <c r="A1907" s="14" t="str">
        <f t="shared" si="29"/>
        <v>santose012010</v>
      </c>
      <c r="B1907" s="19" t="s">
        <v>1377</v>
      </c>
      <c r="C1907" s="19">
        <v>2010</v>
      </c>
      <c r="D1907" s="19" t="s">
        <v>2334</v>
      </c>
      <c r="E1907" s="19">
        <v>2</v>
      </c>
      <c r="F1907" s="19">
        <v>6</v>
      </c>
      <c r="G1907" s="19">
        <v>0</v>
      </c>
      <c r="H1907" s="19">
        <v>0</v>
      </c>
    </row>
    <row r="1908" spans="1:8" x14ac:dyDescent="0.25">
      <c r="A1908" s="14" t="str">
        <f t="shared" si="29"/>
        <v>sardida012010</v>
      </c>
      <c r="B1908" s="19" t="s">
        <v>402</v>
      </c>
      <c r="C1908" s="19">
        <v>2010</v>
      </c>
      <c r="D1908" s="19" t="s">
        <v>2336</v>
      </c>
      <c r="E1908" s="19">
        <v>84</v>
      </c>
      <c r="F1908" s="19">
        <v>4</v>
      </c>
      <c r="G1908" s="19">
        <v>0</v>
      </c>
      <c r="H1908" s="19">
        <v>0</v>
      </c>
    </row>
    <row r="1909" spans="1:8" x14ac:dyDescent="0.25">
      <c r="A1909" s="14" t="str">
        <f t="shared" si="29"/>
        <v>saundjo012010</v>
      </c>
      <c r="B1909" s="19" t="s">
        <v>598</v>
      </c>
      <c r="C1909" s="19">
        <v>2010</v>
      </c>
      <c r="D1909" s="19" t="s">
        <v>2334</v>
      </c>
      <c r="E1909" s="19">
        <v>2</v>
      </c>
      <c r="F1909" s="19">
        <v>35</v>
      </c>
      <c r="G1909" s="19">
        <v>1</v>
      </c>
      <c r="H1909" s="19">
        <v>1</v>
      </c>
    </row>
    <row r="1910" spans="1:8" x14ac:dyDescent="0.25">
      <c r="A1910" s="14" t="str">
        <f t="shared" si="29"/>
        <v>saundjo012010</v>
      </c>
      <c r="B1910" s="19" t="s">
        <v>598</v>
      </c>
      <c r="C1910" s="19">
        <v>2010</v>
      </c>
      <c r="D1910" s="19" t="s">
        <v>2334</v>
      </c>
      <c r="E1910" s="19">
        <v>4</v>
      </c>
      <c r="F1910" s="19">
        <v>11</v>
      </c>
      <c r="G1910" s="19">
        <v>0</v>
      </c>
      <c r="H1910" s="19">
        <v>0</v>
      </c>
    </row>
    <row r="1911" spans="1:8" x14ac:dyDescent="0.25">
      <c r="A1911" s="14" t="str">
        <f t="shared" si="29"/>
        <v>saundmi012010</v>
      </c>
      <c r="B1911" s="19" t="s">
        <v>1180</v>
      </c>
      <c r="C1911" s="19">
        <v>2010</v>
      </c>
      <c r="D1911" s="19" t="s">
        <v>2329</v>
      </c>
    </row>
    <row r="1912" spans="1:8" x14ac:dyDescent="0.25">
      <c r="A1912" s="14" t="str">
        <f t="shared" si="29"/>
        <v>saundmi012010</v>
      </c>
      <c r="B1912" s="19" t="s">
        <v>1180</v>
      </c>
      <c r="C1912" s="19">
        <v>2010</v>
      </c>
      <c r="D1912" s="19" t="s">
        <v>2330</v>
      </c>
    </row>
    <row r="1913" spans="1:8" x14ac:dyDescent="0.25">
      <c r="A1913" s="14" t="str">
        <f t="shared" si="29"/>
        <v>saundmi012010</v>
      </c>
      <c r="B1913" s="19" t="s">
        <v>1180</v>
      </c>
      <c r="C1913" s="19">
        <v>2010</v>
      </c>
      <c r="D1913" s="19" t="s">
        <v>2331</v>
      </c>
      <c r="E1913" s="19">
        <v>197</v>
      </c>
      <c r="F1913" s="19">
        <v>8</v>
      </c>
      <c r="G1913" s="19">
        <v>4</v>
      </c>
      <c r="H1913" s="19">
        <v>4</v>
      </c>
    </row>
    <row r="1914" spans="1:8" x14ac:dyDescent="0.25">
      <c r="A1914" s="14" t="str">
        <f t="shared" si="29"/>
        <v>sborzja012010</v>
      </c>
      <c r="B1914" s="19" t="s">
        <v>1378</v>
      </c>
      <c r="C1914" s="19">
        <v>2010</v>
      </c>
      <c r="D1914" s="19" t="s">
        <v>2334</v>
      </c>
      <c r="E1914" s="19">
        <v>0</v>
      </c>
      <c r="F1914" s="19">
        <v>0</v>
      </c>
      <c r="G1914" s="19">
        <v>0</v>
      </c>
      <c r="H1914" s="19">
        <v>0</v>
      </c>
    </row>
    <row r="1915" spans="1:8" x14ac:dyDescent="0.25">
      <c r="A1915" s="14" t="str">
        <f t="shared" si="29"/>
        <v>scalebo012010</v>
      </c>
      <c r="B1915" s="19" t="s">
        <v>1181</v>
      </c>
      <c r="C1915" s="19">
        <v>2010</v>
      </c>
      <c r="D1915" s="19" t="s">
        <v>40</v>
      </c>
      <c r="E1915" s="19">
        <v>7</v>
      </c>
      <c r="F1915" s="19">
        <v>6</v>
      </c>
      <c r="G1915" s="19">
        <v>3</v>
      </c>
      <c r="H1915" s="19">
        <v>1</v>
      </c>
    </row>
    <row r="1916" spans="1:8" x14ac:dyDescent="0.25">
      <c r="A1916" s="14" t="str">
        <f t="shared" si="29"/>
        <v>scherma012010</v>
      </c>
      <c r="B1916" s="19" t="s">
        <v>1011</v>
      </c>
      <c r="C1916" s="19">
        <v>2010</v>
      </c>
      <c r="D1916" s="19" t="s">
        <v>2334</v>
      </c>
      <c r="E1916" s="19">
        <v>14</v>
      </c>
      <c r="F1916" s="19">
        <v>14</v>
      </c>
      <c r="G1916" s="19">
        <v>2</v>
      </c>
      <c r="H1916" s="19">
        <v>0</v>
      </c>
    </row>
    <row r="1917" spans="1:8" x14ac:dyDescent="0.25">
      <c r="A1917" s="14" t="str">
        <f t="shared" si="29"/>
        <v>schiena012010</v>
      </c>
      <c r="B1917" s="19" t="s">
        <v>850</v>
      </c>
      <c r="C1917" s="19">
        <v>2010</v>
      </c>
      <c r="D1917" s="19" t="s">
        <v>2331</v>
      </c>
      <c r="E1917" s="19">
        <v>118</v>
      </c>
      <c r="F1917" s="19">
        <v>7</v>
      </c>
      <c r="G1917" s="19">
        <v>1</v>
      </c>
      <c r="H1917" s="19">
        <v>1</v>
      </c>
    </row>
    <row r="1918" spans="1:8" x14ac:dyDescent="0.25">
      <c r="A1918" s="14" t="str">
        <f t="shared" si="29"/>
        <v>schiena012010</v>
      </c>
      <c r="B1918" s="19" t="s">
        <v>850</v>
      </c>
      <c r="C1918" s="19">
        <v>2010</v>
      </c>
      <c r="D1918" s="19" t="s">
        <v>2332</v>
      </c>
    </row>
    <row r="1919" spans="1:8" x14ac:dyDescent="0.25">
      <c r="A1919" s="14" t="str">
        <f t="shared" si="29"/>
        <v>schleda012010</v>
      </c>
      <c r="B1919" s="19" t="s">
        <v>1183</v>
      </c>
      <c r="C1919" s="19">
        <v>2010</v>
      </c>
      <c r="D1919" s="19" t="s">
        <v>2334</v>
      </c>
      <c r="E1919" s="19">
        <v>0</v>
      </c>
      <c r="F1919" s="19">
        <v>0</v>
      </c>
      <c r="G1919" s="19">
        <v>0</v>
      </c>
      <c r="H1919" s="19">
        <v>0</v>
      </c>
    </row>
    <row r="1920" spans="1:8" x14ac:dyDescent="0.25">
      <c r="A1920" s="14" t="str">
        <f t="shared" si="29"/>
        <v>schlibr012010</v>
      </c>
      <c r="B1920" s="19" t="s">
        <v>1379</v>
      </c>
      <c r="C1920" s="19">
        <v>2010</v>
      </c>
      <c r="D1920" s="19" t="s">
        <v>2334</v>
      </c>
      <c r="E1920" s="19">
        <v>0</v>
      </c>
      <c r="F1920" s="19">
        <v>2</v>
      </c>
      <c r="G1920" s="19">
        <v>0</v>
      </c>
      <c r="H1920" s="19">
        <v>0</v>
      </c>
    </row>
    <row r="1921" spans="1:8" x14ac:dyDescent="0.25">
      <c r="A1921" s="14" t="str">
        <f t="shared" si="29"/>
        <v>schlitr012010</v>
      </c>
      <c r="B1921" s="19" t="s">
        <v>1184</v>
      </c>
      <c r="C1921" s="19">
        <v>2010</v>
      </c>
      <c r="D1921" s="19" t="s">
        <v>2334</v>
      </c>
      <c r="E1921" s="19">
        <v>1</v>
      </c>
      <c r="F1921" s="19">
        <v>1</v>
      </c>
      <c r="G1921" s="19">
        <v>0</v>
      </c>
      <c r="H1921" s="19">
        <v>0</v>
      </c>
    </row>
    <row r="1922" spans="1:8" x14ac:dyDescent="0.25">
      <c r="A1922" s="14" t="str">
        <f t="shared" si="29"/>
        <v>schmiko012010</v>
      </c>
      <c r="B1922" s="19" t="s">
        <v>1380</v>
      </c>
      <c r="C1922" s="19">
        <v>2010</v>
      </c>
      <c r="D1922" s="19" t="s">
        <v>2336</v>
      </c>
      <c r="E1922" s="19">
        <v>12</v>
      </c>
      <c r="F1922" s="19">
        <v>0</v>
      </c>
      <c r="G1922" s="19">
        <v>0</v>
      </c>
      <c r="H1922" s="19">
        <v>0</v>
      </c>
    </row>
    <row r="1923" spans="1:8" x14ac:dyDescent="0.25">
      <c r="A1923" s="14" t="str">
        <f t="shared" ref="A1923:A1986" si="30">B1923&amp;C1923</f>
        <v>schnebr012010</v>
      </c>
      <c r="B1923" s="19" t="s">
        <v>194</v>
      </c>
      <c r="C1923" s="19">
        <v>2010</v>
      </c>
      <c r="D1923" s="19" t="s">
        <v>2336</v>
      </c>
      <c r="E1923" s="19">
        <v>257</v>
      </c>
      <c r="F1923" s="19">
        <v>17</v>
      </c>
      <c r="G1923" s="19">
        <v>2</v>
      </c>
      <c r="H1923" s="19">
        <v>4</v>
      </c>
    </row>
    <row r="1924" spans="1:8" x14ac:dyDescent="0.25">
      <c r="A1924" s="14" t="str">
        <f t="shared" si="30"/>
        <v>schoesc012010</v>
      </c>
      <c r="B1924" s="19" t="s">
        <v>195</v>
      </c>
      <c r="C1924" s="19">
        <v>2010</v>
      </c>
      <c r="D1924" s="19" t="s">
        <v>2334</v>
      </c>
      <c r="E1924" s="19">
        <v>2</v>
      </c>
      <c r="F1924" s="19">
        <v>1</v>
      </c>
      <c r="G1924" s="19">
        <v>0</v>
      </c>
      <c r="H1924" s="19">
        <v>0</v>
      </c>
    </row>
    <row r="1925" spans="1:8" x14ac:dyDescent="0.25">
      <c r="A1925" s="14" t="str">
        <f t="shared" si="30"/>
        <v>schumsk012010</v>
      </c>
      <c r="B1925" s="19" t="s">
        <v>599</v>
      </c>
      <c r="C1925" s="19">
        <v>2010</v>
      </c>
      <c r="D1925" s="19" t="s">
        <v>39</v>
      </c>
      <c r="E1925" s="19">
        <v>210</v>
      </c>
      <c r="F1925" s="19">
        <v>359</v>
      </c>
      <c r="G1925" s="19">
        <v>16</v>
      </c>
      <c r="H1925" s="19">
        <v>76</v>
      </c>
    </row>
    <row r="1926" spans="1:8" x14ac:dyDescent="0.25">
      <c r="A1926" s="14" t="str">
        <f t="shared" si="30"/>
        <v>schumsk012010</v>
      </c>
      <c r="B1926" s="19" t="s">
        <v>599</v>
      </c>
      <c r="C1926" s="19">
        <v>2010</v>
      </c>
      <c r="D1926" s="19" t="s">
        <v>2329</v>
      </c>
    </row>
    <row r="1927" spans="1:8" x14ac:dyDescent="0.25">
      <c r="A1927" s="14" t="str">
        <f t="shared" si="30"/>
        <v>schumsk012010</v>
      </c>
      <c r="B1927" s="19" t="s">
        <v>599</v>
      </c>
      <c r="C1927" s="19">
        <v>2010</v>
      </c>
      <c r="D1927" s="19" t="s">
        <v>2330</v>
      </c>
    </row>
    <row r="1928" spans="1:8" x14ac:dyDescent="0.25">
      <c r="A1928" s="14" t="str">
        <f t="shared" si="30"/>
        <v>schumsk012010</v>
      </c>
      <c r="B1928" s="19" t="s">
        <v>599</v>
      </c>
      <c r="C1928" s="19">
        <v>2010</v>
      </c>
      <c r="D1928" s="19" t="s">
        <v>2331</v>
      </c>
      <c r="E1928" s="19">
        <v>18</v>
      </c>
      <c r="F1928" s="19">
        <v>4</v>
      </c>
      <c r="G1928" s="19">
        <v>0</v>
      </c>
      <c r="H1928" s="19">
        <v>1</v>
      </c>
    </row>
    <row r="1929" spans="1:8" x14ac:dyDescent="0.25">
      <c r="A1929" s="14" t="str">
        <f t="shared" si="30"/>
        <v>schumsk012010</v>
      </c>
      <c r="B1929" s="19" t="s">
        <v>599</v>
      </c>
      <c r="C1929" s="19">
        <v>2010</v>
      </c>
      <c r="D1929" s="19" t="s">
        <v>2332</v>
      </c>
    </row>
    <row r="1930" spans="1:8" x14ac:dyDescent="0.25">
      <c r="A1930" s="14" t="str">
        <f t="shared" si="30"/>
        <v>scottlu012010</v>
      </c>
      <c r="B1930" s="19" t="s">
        <v>600</v>
      </c>
      <c r="C1930" s="19">
        <v>2010</v>
      </c>
      <c r="D1930" s="19" t="s">
        <v>2335</v>
      </c>
      <c r="E1930" s="19">
        <v>153</v>
      </c>
      <c r="F1930" s="19">
        <v>11</v>
      </c>
      <c r="G1930" s="19">
        <v>3</v>
      </c>
      <c r="H1930" s="19">
        <v>17</v>
      </c>
    </row>
    <row r="1931" spans="1:8" x14ac:dyDescent="0.25">
      <c r="A1931" s="14" t="str">
        <f t="shared" si="30"/>
        <v>scottlu012010</v>
      </c>
      <c r="B1931" s="19" t="s">
        <v>600</v>
      </c>
      <c r="C1931" s="19">
        <v>2010</v>
      </c>
      <c r="D1931" s="19" t="s">
        <v>2330</v>
      </c>
    </row>
    <row r="1932" spans="1:8" x14ac:dyDescent="0.25">
      <c r="A1932" s="14" t="str">
        <f t="shared" si="30"/>
        <v>scottlu012010</v>
      </c>
      <c r="B1932" s="19" t="s">
        <v>600</v>
      </c>
      <c r="C1932" s="19">
        <v>2010</v>
      </c>
      <c r="D1932" s="19" t="s">
        <v>2331</v>
      </c>
      <c r="E1932" s="19">
        <v>22</v>
      </c>
      <c r="F1932" s="19">
        <v>0</v>
      </c>
      <c r="G1932" s="19">
        <v>0</v>
      </c>
      <c r="H1932" s="19">
        <v>0</v>
      </c>
    </row>
    <row r="1933" spans="1:8" x14ac:dyDescent="0.25">
      <c r="A1933" s="14" t="str">
        <f t="shared" si="30"/>
        <v>scutama012010</v>
      </c>
      <c r="B1933" s="19" t="s">
        <v>338</v>
      </c>
      <c r="C1933" s="19">
        <v>2010</v>
      </c>
      <c r="D1933" s="19" t="s">
        <v>39</v>
      </c>
      <c r="E1933" s="19">
        <v>17</v>
      </c>
      <c r="F1933" s="19">
        <v>46</v>
      </c>
      <c r="G1933" s="19">
        <v>2</v>
      </c>
      <c r="H1933" s="19">
        <v>8</v>
      </c>
    </row>
    <row r="1934" spans="1:8" x14ac:dyDescent="0.25">
      <c r="A1934" s="14" t="str">
        <f t="shared" si="30"/>
        <v>scutama012010</v>
      </c>
      <c r="B1934" s="19" t="s">
        <v>338</v>
      </c>
      <c r="C1934" s="19">
        <v>2010</v>
      </c>
      <c r="D1934" s="19" t="s">
        <v>2333</v>
      </c>
      <c r="E1934" s="19">
        <v>152</v>
      </c>
      <c r="F1934" s="19">
        <v>344</v>
      </c>
      <c r="G1934" s="19">
        <v>18</v>
      </c>
      <c r="H1934" s="19">
        <v>57</v>
      </c>
    </row>
    <row r="1935" spans="1:8" x14ac:dyDescent="0.25">
      <c r="A1935" s="14" t="str">
        <f t="shared" si="30"/>
        <v>seddoch012010</v>
      </c>
      <c r="B1935" s="19" t="s">
        <v>851</v>
      </c>
      <c r="C1935" s="19">
        <v>2010</v>
      </c>
      <c r="D1935" s="19" t="s">
        <v>2334</v>
      </c>
      <c r="E1935" s="19">
        <v>1</v>
      </c>
      <c r="F1935" s="19">
        <v>1</v>
      </c>
      <c r="G1935" s="19">
        <v>0</v>
      </c>
      <c r="H1935" s="19">
        <v>0</v>
      </c>
    </row>
    <row r="1936" spans="1:8" x14ac:dyDescent="0.25">
      <c r="A1936" s="14" t="str">
        <f t="shared" si="30"/>
        <v>shealry012010</v>
      </c>
      <c r="B1936" s="19" t="s">
        <v>601</v>
      </c>
      <c r="C1936" s="19">
        <v>2010</v>
      </c>
      <c r="D1936" s="19" t="s">
        <v>2335</v>
      </c>
      <c r="E1936" s="19">
        <v>5</v>
      </c>
      <c r="F1936" s="19">
        <v>0</v>
      </c>
      <c r="G1936" s="19">
        <v>0</v>
      </c>
      <c r="H1936" s="19">
        <v>1</v>
      </c>
    </row>
    <row r="1937" spans="1:8" x14ac:dyDescent="0.25">
      <c r="A1937" s="14" t="str">
        <f t="shared" si="30"/>
        <v>sheetbe012010</v>
      </c>
      <c r="B1937" s="19" t="s">
        <v>276</v>
      </c>
      <c r="C1937" s="19">
        <v>2010</v>
      </c>
      <c r="D1937" s="19" t="s">
        <v>2334</v>
      </c>
      <c r="E1937" s="19">
        <v>5</v>
      </c>
      <c r="F1937" s="19">
        <v>11</v>
      </c>
      <c r="G1937" s="19">
        <v>3</v>
      </c>
      <c r="H1937" s="19">
        <v>1</v>
      </c>
    </row>
    <row r="1938" spans="1:8" x14ac:dyDescent="0.25">
      <c r="A1938" s="14" t="str">
        <f t="shared" si="30"/>
        <v>sherrge012010</v>
      </c>
      <c r="B1938" s="19" t="s">
        <v>492</v>
      </c>
      <c r="C1938" s="19">
        <v>2010</v>
      </c>
      <c r="D1938" s="19" t="s">
        <v>2334</v>
      </c>
      <c r="E1938" s="19">
        <v>0</v>
      </c>
      <c r="F1938" s="19">
        <v>4</v>
      </c>
      <c r="G1938" s="19">
        <v>0</v>
      </c>
      <c r="H1938" s="19">
        <v>0</v>
      </c>
    </row>
    <row r="1939" spans="1:8" x14ac:dyDescent="0.25">
      <c r="A1939" s="14" t="str">
        <f t="shared" si="30"/>
        <v>shielja022010</v>
      </c>
      <c r="B1939" s="19" t="s">
        <v>730</v>
      </c>
      <c r="C1939" s="19">
        <v>2010</v>
      </c>
      <c r="D1939" s="19" t="s">
        <v>2334</v>
      </c>
      <c r="E1939" s="19">
        <v>18</v>
      </c>
      <c r="F1939" s="19">
        <v>17</v>
      </c>
      <c r="G1939" s="19">
        <v>4</v>
      </c>
      <c r="H1939" s="19">
        <v>2</v>
      </c>
    </row>
    <row r="1940" spans="1:8" x14ac:dyDescent="0.25">
      <c r="A1940" s="14" t="str">
        <f t="shared" si="30"/>
        <v>shielsc012010</v>
      </c>
      <c r="B1940" s="19" t="s">
        <v>277</v>
      </c>
      <c r="C1940" s="19">
        <v>2010</v>
      </c>
      <c r="D1940" s="19" t="s">
        <v>2334</v>
      </c>
      <c r="E1940" s="19">
        <v>2</v>
      </c>
      <c r="F1940" s="19">
        <v>7</v>
      </c>
      <c r="G1940" s="19">
        <v>1</v>
      </c>
      <c r="H1940" s="19">
        <v>0</v>
      </c>
    </row>
    <row r="1941" spans="1:8" x14ac:dyDescent="0.25">
      <c r="A1941" s="14" t="str">
        <f t="shared" si="30"/>
        <v>shoppke012010</v>
      </c>
      <c r="B1941" s="19" t="s">
        <v>602</v>
      </c>
      <c r="C1941" s="19">
        <v>2010</v>
      </c>
      <c r="D1941" s="19" t="s">
        <v>2336</v>
      </c>
      <c r="E1941" s="19">
        <v>324</v>
      </c>
      <c r="F1941" s="19">
        <v>18</v>
      </c>
      <c r="G1941" s="19">
        <v>2</v>
      </c>
      <c r="H1941" s="19">
        <v>1</v>
      </c>
    </row>
    <row r="1942" spans="1:8" x14ac:dyDescent="0.25">
      <c r="A1942" s="14" t="str">
        <f t="shared" si="30"/>
        <v>silvaca012010</v>
      </c>
      <c r="B1942" s="19" t="s">
        <v>339</v>
      </c>
      <c r="C1942" s="19">
        <v>2010</v>
      </c>
      <c r="D1942" s="19" t="s">
        <v>2334</v>
      </c>
      <c r="E1942" s="19">
        <v>3</v>
      </c>
      <c r="F1942" s="19">
        <v>13</v>
      </c>
      <c r="G1942" s="19">
        <v>0</v>
      </c>
      <c r="H1942" s="19">
        <v>0</v>
      </c>
    </row>
    <row r="1943" spans="1:8" x14ac:dyDescent="0.25">
      <c r="A1943" s="14" t="str">
        <f t="shared" si="30"/>
        <v>simonal012010</v>
      </c>
      <c r="B1943" s="19" t="s">
        <v>1012</v>
      </c>
      <c r="C1943" s="19">
        <v>2010</v>
      </c>
      <c r="D1943" s="19" t="s">
        <v>2334</v>
      </c>
      <c r="E1943" s="19">
        <v>6</v>
      </c>
      <c r="F1943" s="19">
        <v>3</v>
      </c>
      <c r="G1943" s="19">
        <v>0</v>
      </c>
      <c r="H1943" s="19">
        <v>0</v>
      </c>
    </row>
    <row r="1944" spans="1:8" x14ac:dyDescent="0.25">
      <c r="A1944" s="14" t="str">
        <f t="shared" si="30"/>
        <v>sinkbbr012010</v>
      </c>
      <c r="B1944" s="19" t="s">
        <v>1381</v>
      </c>
      <c r="C1944" s="19">
        <v>2010</v>
      </c>
      <c r="D1944" s="19" t="s">
        <v>2334</v>
      </c>
      <c r="E1944" s="19">
        <v>0</v>
      </c>
      <c r="F1944" s="19">
        <v>0</v>
      </c>
      <c r="G1944" s="19">
        <v>0</v>
      </c>
      <c r="H1944" s="19">
        <v>0</v>
      </c>
    </row>
    <row r="1945" spans="1:8" x14ac:dyDescent="0.25">
      <c r="A1945" s="14" t="str">
        <f t="shared" si="30"/>
        <v>sippto012010</v>
      </c>
      <c r="B1945" s="19" t="s">
        <v>1185</v>
      </c>
      <c r="C1945" s="19">
        <v>2010</v>
      </c>
      <c r="D1945" s="19" t="s">
        <v>2334</v>
      </c>
      <c r="E1945" s="19">
        <v>1</v>
      </c>
      <c r="F1945" s="19">
        <v>10</v>
      </c>
      <c r="G1945" s="19">
        <v>0</v>
      </c>
      <c r="H1945" s="19">
        <v>0</v>
      </c>
    </row>
    <row r="1946" spans="1:8" x14ac:dyDescent="0.25">
      <c r="A1946" s="14" t="str">
        <f t="shared" si="30"/>
        <v>sizemgr012010</v>
      </c>
      <c r="B1946" s="19" t="s">
        <v>493</v>
      </c>
      <c r="C1946" s="19">
        <v>2010</v>
      </c>
      <c r="D1946" s="19" t="s">
        <v>2329</v>
      </c>
    </row>
    <row r="1947" spans="1:8" x14ac:dyDescent="0.25">
      <c r="A1947" s="14" t="str">
        <f t="shared" si="30"/>
        <v>sizemgr012010</v>
      </c>
      <c r="B1947" s="19" t="s">
        <v>493</v>
      </c>
      <c r="C1947" s="19">
        <v>2010</v>
      </c>
      <c r="D1947" s="19" t="s">
        <v>2331</v>
      </c>
      <c r="E1947" s="19">
        <v>64</v>
      </c>
      <c r="F1947" s="19">
        <v>0</v>
      </c>
      <c r="G1947" s="19">
        <v>1</v>
      </c>
      <c r="H1947" s="19">
        <v>0</v>
      </c>
    </row>
    <row r="1948" spans="1:8" x14ac:dyDescent="0.25">
      <c r="A1948" s="14" t="str">
        <f t="shared" si="30"/>
        <v>sizemsc012010</v>
      </c>
      <c r="B1948" s="19" t="s">
        <v>1382</v>
      </c>
      <c r="C1948" s="19">
        <v>2010</v>
      </c>
      <c r="D1948" s="19" t="s">
        <v>39</v>
      </c>
      <c r="E1948" s="19">
        <v>59</v>
      </c>
      <c r="F1948" s="19">
        <v>90</v>
      </c>
      <c r="G1948" s="19">
        <v>7</v>
      </c>
      <c r="H1948" s="19">
        <v>24</v>
      </c>
    </row>
    <row r="1949" spans="1:8" x14ac:dyDescent="0.25">
      <c r="A1949" s="14" t="str">
        <f t="shared" si="30"/>
        <v>sizemsc012010</v>
      </c>
      <c r="B1949" s="19" t="s">
        <v>1382</v>
      </c>
      <c r="C1949" s="19">
        <v>2010</v>
      </c>
      <c r="D1949" s="19" t="s">
        <v>40</v>
      </c>
      <c r="E1949" s="19">
        <v>7</v>
      </c>
      <c r="F1949" s="19">
        <v>7</v>
      </c>
      <c r="G1949" s="19">
        <v>1</v>
      </c>
      <c r="H1949" s="19">
        <v>1</v>
      </c>
    </row>
    <row r="1950" spans="1:8" x14ac:dyDescent="0.25">
      <c r="A1950" s="14" t="str">
        <f t="shared" si="30"/>
        <v>slamaan012010</v>
      </c>
      <c r="B1950" s="19" t="s">
        <v>1383</v>
      </c>
      <c r="C1950" s="19">
        <v>2010</v>
      </c>
      <c r="D1950" s="19" t="s">
        <v>2334</v>
      </c>
      <c r="E1950" s="19">
        <v>0</v>
      </c>
      <c r="F1950" s="19">
        <v>0</v>
      </c>
      <c r="G1950" s="19">
        <v>0</v>
      </c>
      <c r="H1950" s="19">
        <v>0</v>
      </c>
    </row>
    <row r="1951" spans="1:8" x14ac:dyDescent="0.25">
      <c r="A1951" s="14" t="str">
        <f t="shared" si="30"/>
        <v>slatedo012010</v>
      </c>
      <c r="B1951" s="19" t="s">
        <v>731</v>
      </c>
      <c r="C1951" s="19">
        <v>2010</v>
      </c>
      <c r="D1951" s="19" t="s">
        <v>2334</v>
      </c>
      <c r="E1951" s="19">
        <v>0</v>
      </c>
      <c r="F1951" s="19">
        <v>4</v>
      </c>
      <c r="G1951" s="19">
        <v>1</v>
      </c>
      <c r="H1951" s="19">
        <v>0</v>
      </c>
    </row>
    <row r="1952" spans="1:8" x14ac:dyDescent="0.25">
      <c r="A1952" s="14" t="str">
        <f t="shared" si="30"/>
        <v>sloweke012010</v>
      </c>
      <c r="B1952" s="19" t="s">
        <v>852</v>
      </c>
      <c r="C1952" s="19">
        <v>2010</v>
      </c>
      <c r="D1952" s="19" t="s">
        <v>2334</v>
      </c>
      <c r="E1952" s="19">
        <v>11</v>
      </c>
      <c r="F1952" s="19">
        <v>12</v>
      </c>
      <c r="G1952" s="19">
        <v>2</v>
      </c>
      <c r="H1952" s="19">
        <v>0</v>
      </c>
    </row>
    <row r="1953" spans="1:8" x14ac:dyDescent="0.25">
      <c r="A1953" s="14" t="str">
        <f t="shared" si="30"/>
        <v>smithch072010</v>
      </c>
      <c r="B1953" s="19" t="s">
        <v>1013</v>
      </c>
      <c r="C1953" s="19">
        <v>2010</v>
      </c>
      <c r="D1953" s="19" t="s">
        <v>2334</v>
      </c>
      <c r="E1953" s="19">
        <v>0</v>
      </c>
      <c r="F1953" s="19">
        <v>0</v>
      </c>
      <c r="G1953" s="19">
        <v>0</v>
      </c>
      <c r="H1953" s="19">
        <v>0</v>
      </c>
    </row>
    <row r="1954" spans="1:8" x14ac:dyDescent="0.25">
      <c r="A1954" s="14" t="str">
        <f t="shared" si="30"/>
        <v>smithgr022010</v>
      </c>
      <c r="B1954" s="19" t="s">
        <v>1014</v>
      </c>
      <c r="C1954" s="19">
        <v>2010</v>
      </c>
      <c r="D1954" s="19" t="s">
        <v>2334</v>
      </c>
      <c r="E1954" s="19">
        <v>1</v>
      </c>
      <c r="F1954" s="19">
        <v>5</v>
      </c>
      <c r="G1954" s="19">
        <v>0</v>
      </c>
      <c r="H1954" s="19">
        <v>0</v>
      </c>
    </row>
    <row r="1955" spans="1:8" x14ac:dyDescent="0.25">
      <c r="A1955" s="14" t="str">
        <f t="shared" si="30"/>
        <v>smithjo052010</v>
      </c>
      <c r="B1955" s="19" t="s">
        <v>853</v>
      </c>
      <c r="C1955" s="19">
        <v>2010</v>
      </c>
      <c r="D1955" s="19" t="s">
        <v>2334</v>
      </c>
      <c r="E1955" s="19">
        <v>1</v>
      </c>
      <c r="F1955" s="19">
        <v>8</v>
      </c>
      <c r="G1955" s="19">
        <v>0</v>
      </c>
      <c r="H1955" s="19">
        <v>2</v>
      </c>
    </row>
    <row r="1956" spans="1:8" x14ac:dyDescent="0.25">
      <c r="A1956" s="14" t="str">
        <f t="shared" si="30"/>
        <v>smithjo062010</v>
      </c>
      <c r="B1956" s="19" t="s">
        <v>1384</v>
      </c>
      <c r="C1956" s="19">
        <v>2010</v>
      </c>
      <c r="D1956" s="19" t="s">
        <v>2334</v>
      </c>
      <c r="E1956" s="19">
        <v>1</v>
      </c>
      <c r="F1956" s="19">
        <v>1</v>
      </c>
      <c r="G1956" s="19">
        <v>0</v>
      </c>
      <c r="H1956" s="19">
        <v>0</v>
      </c>
    </row>
    <row r="1957" spans="1:8" x14ac:dyDescent="0.25">
      <c r="A1957" s="14" t="str">
        <f t="shared" si="30"/>
        <v>smithse012010</v>
      </c>
      <c r="B1957" s="19" t="s">
        <v>854</v>
      </c>
      <c r="C1957" s="19">
        <v>2010</v>
      </c>
      <c r="D1957" s="19" t="s">
        <v>2330</v>
      </c>
    </row>
    <row r="1958" spans="1:8" x14ac:dyDescent="0.25">
      <c r="A1958" s="14" t="str">
        <f t="shared" si="30"/>
        <v>smithse012010</v>
      </c>
      <c r="B1958" s="19" t="s">
        <v>854</v>
      </c>
      <c r="C1958" s="19">
        <v>2010</v>
      </c>
      <c r="D1958" s="19" t="s">
        <v>2331</v>
      </c>
      <c r="E1958" s="19">
        <v>155</v>
      </c>
      <c r="F1958" s="19">
        <v>4</v>
      </c>
      <c r="G1958" s="19">
        <v>3</v>
      </c>
      <c r="H1958" s="19">
        <v>2</v>
      </c>
    </row>
    <row r="1959" spans="1:8" x14ac:dyDescent="0.25">
      <c r="A1959" s="14" t="str">
        <f t="shared" si="30"/>
        <v>smithse012010</v>
      </c>
      <c r="B1959" s="19" t="s">
        <v>854</v>
      </c>
      <c r="C1959" s="19">
        <v>2010</v>
      </c>
      <c r="D1959" s="19" t="s">
        <v>2332</v>
      </c>
    </row>
    <row r="1960" spans="1:8" x14ac:dyDescent="0.25">
      <c r="A1960" s="14" t="str">
        <f t="shared" si="30"/>
        <v>smoakju012010</v>
      </c>
      <c r="B1960" s="19" t="s">
        <v>1385</v>
      </c>
      <c r="C1960" s="19">
        <v>2010</v>
      </c>
      <c r="D1960" s="19" t="s">
        <v>2335</v>
      </c>
      <c r="E1960" s="19">
        <v>545</v>
      </c>
      <c r="F1960" s="19">
        <v>35</v>
      </c>
      <c r="G1960" s="19">
        <v>4</v>
      </c>
      <c r="H1960" s="19">
        <v>53</v>
      </c>
    </row>
    <row r="1961" spans="1:8" x14ac:dyDescent="0.25">
      <c r="A1961" s="14" t="str">
        <f t="shared" si="30"/>
        <v>smoakju012010</v>
      </c>
      <c r="B1961" s="19" t="s">
        <v>1385</v>
      </c>
      <c r="C1961" s="19">
        <v>2010</v>
      </c>
      <c r="D1961" s="19" t="s">
        <v>2335</v>
      </c>
      <c r="E1961" s="19">
        <v>233</v>
      </c>
      <c r="F1961" s="19">
        <v>15</v>
      </c>
      <c r="G1961" s="19">
        <v>1</v>
      </c>
      <c r="H1961" s="19">
        <v>18</v>
      </c>
    </row>
    <row r="1962" spans="1:8" x14ac:dyDescent="0.25">
      <c r="A1962" s="14" t="str">
        <f t="shared" si="30"/>
        <v>snellia012010</v>
      </c>
      <c r="B1962" s="19" t="s">
        <v>494</v>
      </c>
      <c r="C1962" s="19">
        <v>2010</v>
      </c>
      <c r="D1962" s="19" t="s">
        <v>2334</v>
      </c>
      <c r="E1962" s="19">
        <v>6</v>
      </c>
      <c r="F1962" s="19">
        <v>6</v>
      </c>
      <c r="G1962" s="19">
        <v>0</v>
      </c>
      <c r="H1962" s="19">
        <v>1</v>
      </c>
    </row>
    <row r="1963" spans="1:8" x14ac:dyDescent="0.25">
      <c r="A1963" s="14" t="str">
        <f t="shared" si="30"/>
        <v>snidetr012010</v>
      </c>
      <c r="B1963" s="19" t="s">
        <v>1015</v>
      </c>
      <c r="C1963" s="19">
        <v>2010</v>
      </c>
      <c r="D1963" s="19" t="s">
        <v>2330</v>
      </c>
    </row>
    <row r="1964" spans="1:8" x14ac:dyDescent="0.25">
      <c r="A1964" s="14" t="str">
        <f t="shared" si="30"/>
        <v>snidetr012010</v>
      </c>
      <c r="B1964" s="19" t="s">
        <v>1015</v>
      </c>
      <c r="C1964" s="19">
        <v>2010</v>
      </c>
      <c r="D1964" s="19" t="s">
        <v>2331</v>
      </c>
      <c r="E1964" s="19">
        <v>135</v>
      </c>
      <c r="F1964" s="19">
        <v>3</v>
      </c>
      <c r="G1964" s="19">
        <v>3</v>
      </c>
      <c r="H1964" s="19">
        <v>0</v>
      </c>
    </row>
    <row r="1965" spans="1:8" x14ac:dyDescent="0.25">
      <c r="A1965" s="14" t="str">
        <f t="shared" si="30"/>
        <v>snidetr012010</v>
      </c>
      <c r="B1965" s="19" t="s">
        <v>1015</v>
      </c>
      <c r="C1965" s="19">
        <v>2010</v>
      </c>
      <c r="D1965" s="19" t="s">
        <v>2332</v>
      </c>
    </row>
    <row r="1966" spans="1:8" x14ac:dyDescent="0.25">
      <c r="A1966" s="14" t="str">
        <f t="shared" si="30"/>
        <v>snydebr022010</v>
      </c>
      <c r="B1966" s="19" t="s">
        <v>1386</v>
      </c>
      <c r="C1966" s="19">
        <v>2010</v>
      </c>
      <c r="D1966" s="19" t="s">
        <v>2330</v>
      </c>
    </row>
    <row r="1967" spans="1:8" x14ac:dyDescent="0.25">
      <c r="A1967" s="14" t="str">
        <f t="shared" si="30"/>
        <v>snydebr022010</v>
      </c>
      <c r="B1967" s="19" t="s">
        <v>1386</v>
      </c>
      <c r="C1967" s="19">
        <v>2010</v>
      </c>
      <c r="D1967" s="19" t="s">
        <v>2331</v>
      </c>
      <c r="E1967" s="19">
        <v>12</v>
      </c>
      <c r="F1967" s="19">
        <v>0</v>
      </c>
      <c r="G1967" s="19">
        <v>0</v>
      </c>
      <c r="H1967" s="19">
        <v>0</v>
      </c>
    </row>
    <row r="1968" spans="1:8" x14ac:dyDescent="0.25">
      <c r="A1968" s="14" t="str">
        <f t="shared" si="30"/>
        <v>snydebr022010</v>
      </c>
      <c r="B1968" s="19" t="s">
        <v>1386</v>
      </c>
      <c r="C1968" s="19">
        <v>2010</v>
      </c>
      <c r="D1968" s="19" t="s">
        <v>2332</v>
      </c>
    </row>
    <row r="1969" spans="1:8" x14ac:dyDescent="0.25">
      <c r="A1969" s="14" t="str">
        <f t="shared" si="30"/>
        <v>snydebr032010</v>
      </c>
      <c r="B1969" s="19" t="s">
        <v>1387</v>
      </c>
      <c r="C1969" s="19">
        <v>2010</v>
      </c>
      <c r="D1969" s="19" t="s">
        <v>2335</v>
      </c>
      <c r="E1969" s="19">
        <v>44</v>
      </c>
      <c r="F1969" s="19">
        <v>2</v>
      </c>
      <c r="G1969" s="19">
        <v>2</v>
      </c>
      <c r="H1969" s="19">
        <v>2</v>
      </c>
    </row>
    <row r="1970" spans="1:8" x14ac:dyDescent="0.25">
      <c r="A1970" s="14" t="str">
        <f t="shared" si="30"/>
        <v>snydech022010</v>
      </c>
      <c r="B1970" s="19" t="s">
        <v>495</v>
      </c>
      <c r="C1970" s="19">
        <v>2010</v>
      </c>
      <c r="D1970" s="19" t="s">
        <v>2336</v>
      </c>
      <c r="E1970" s="19">
        <v>411</v>
      </c>
      <c r="F1970" s="19">
        <v>32</v>
      </c>
      <c r="G1970" s="19">
        <v>1</v>
      </c>
      <c r="H1970" s="19">
        <v>1</v>
      </c>
    </row>
    <row r="1971" spans="1:8" x14ac:dyDescent="0.25">
      <c r="A1971" s="14" t="str">
        <f t="shared" si="30"/>
        <v>snydech022010</v>
      </c>
      <c r="B1971" s="19" t="s">
        <v>495</v>
      </c>
      <c r="C1971" s="19">
        <v>2010</v>
      </c>
      <c r="D1971" s="19" t="s">
        <v>2336</v>
      </c>
      <c r="E1971" s="19">
        <v>268</v>
      </c>
      <c r="F1971" s="19">
        <v>26</v>
      </c>
      <c r="G1971" s="19">
        <v>3</v>
      </c>
      <c r="H1971" s="19">
        <v>1</v>
      </c>
    </row>
    <row r="1972" spans="1:8" x14ac:dyDescent="0.25">
      <c r="A1972" s="14" t="str">
        <f t="shared" si="30"/>
        <v>sogarer012010</v>
      </c>
      <c r="B1972" s="19" t="s">
        <v>1388</v>
      </c>
      <c r="C1972" s="19">
        <v>2010</v>
      </c>
      <c r="D1972" s="19" t="s">
        <v>39</v>
      </c>
      <c r="E1972" s="19">
        <v>4</v>
      </c>
      <c r="F1972" s="19">
        <v>5</v>
      </c>
      <c r="G1972" s="19">
        <v>0</v>
      </c>
      <c r="H1972" s="19">
        <v>4</v>
      </c>
    </row>
    <row r="1973" spans="1:8" x14ac:dyDescent="0.25">
      <c r="A1973" s="14" t="str">
        <f t="shared" si="30"/>
        <v>sonnaan012010</v>
      </c>
      <c r="B1973" s="19" t="s">
        <v>855</v>
      </c>
      <c r="C1973" s="19">
        <v>2010</v>
      </c>
      <c r="D1973" s="19" t="s">
        <v>2334</v>
      </c>
      <c r="E1973" s="19">
        <v>9</v>
      </c>
      <c r="F1973" s="19">
        <v>7</v>
      </c>
      <c r="G1973" s="19">
        <v>0</v>
      </c>
      <c r="H1973" s="19">
        <v>0</v>
      </c>
    </row>
    <row r="1974" spans="1:8" x14ac:dyDescent="0.25">
      <c r="A1974" s="14" t="str">
        <f t="shared" si="30"/>
        <v>soriaal012010</v>
      </c>
      <c r="B1974" s="19" t="s">
        <v>196</v>
      </c>
      <c r="C1974" s="19">
        <v>2010</v>
      </c>
      <c r="D1974" s="19" t="s">
        <v>2330</v>
      </c>
    </row>
    <row r="1975" spans="1:8" x14ac:dyDescent="0.25">
      <c r="A1975" s="14" t="str">
        <f t="shared" si="30"/>
        <v>soriaal012010</v>
      </c>
      <c r="B1975" s="19" t="s">
        <v>196</v>
      </c>
      <c r="C1975" s="19">
        <v>2010</v>
      </c>
      <c r="D1975" s="19" t="s">
        <v>2331</v>
      </c>
      <c r="E1975" s="19">
        <v>204</v>
      </c>
      <c r="F1975" s="19">
        <v>6</v>
      </c>
      <c r="G1975" s="19">
        <v>7</v>
      </c>
      <c r="H1975" s="19">
        <v>0</v>
      </c>
    </row>
    <row r="1976" spans="1:8" x14ac:dyDescent="0.25">
      <c r="A1976" s="14" t="str">
        <f t="shared" si="30"/>
        <v>soriajo012010</v>
      </c>
      <c r="B1976" s="19" t="s">
        <v>856</v>
      </c>
      <c r="C1976" s="19">
        <v>2010</v>
      </c>
      <c r="D1976" s="19" t="s">
        <v>2334</v>
      </c>
      <c r="E1976" s="19">
        <v>9</v>
      </c>
      <c r="F1976" s="19">
        <v>10</v>
      </c>
      <c r="G1976" s="19">
        <v>0</v>
      </c>
      <c r="H1976" s="19">
        <v>1</v>
      </c>
    </row>
    <row r="1977" spans="1:8" x14ac:dyDescent="0.25">
      <c r="A1977" s="14" t="str">
        <f t="shared" si="30"/>
        <v>soriara012010</v>
      </c>
      <c r="B1977" s="19" t="s">
        <v>340</v>
      </c>
      <c r="C1977" s="19">
        <v>2010</v>
      </c>
      <c r="D1977" s="19" t="s">
        <v>2334</v>
      </c>
      <c r="E1977" s="19">
        <v>3</v>
      </c>
      <c r="F1977" s="19">
        <v>0</v>
      </c>
      <c r="G1977" s="19">
        <v>1</v>
      </c>
      <c r="H1977" s="19">
        <v>0</v>
      </c>
    </row>
    <row r="1978" spans="1:8" x14ac:dyDescent="0.25">
      <c r="A1978" s="14" t="str">
        <f t="shared" si="30"/>
        <v>sosajo022010</v>
      </c>
      <c r="B1978" s="19" t="s">
        <v>341</v>
      </c>
      <c r="C1978" s="19">
        <v>2010</v>
      </c>
      <c r="D1978" s="19" t="s">
        <v>2334</v>
      </c>
      <c r="E1978" s="19">
        <v>0</v>
      </c>
      <c r="F1978" s="19">
        <v>2</v>
      </c>
      <c r="G1978" s="19">
        <v>0</v>
      </c>
      <c r="H1978" s="19">
        <v>0</v>
      </c>
    </row>
    <row r="1979" spans="1:8" x14ac:dyDescent="0.25">
      <c r="A1979" s="14" t="str">
        <f t="shared" si="30"/>
        <v>sotoge012010</v>
      </c>
      <c r="B1979" s="19" t="s">
        <v>603</v>
      </c>
      <c r="C1979" s="19">
        <v>2010</v>
      </c>
      <c r="D1979" s="19" t="s">
        <v>2336</v>
      </c>
      <c r="E1979" s="19">
        <v>762</v>
      </c>
      <c r="F1979" s="19">
        <v>45</v>
      </c>
      <c r="G1979" s="19">
        <v>4</v>
      </c>
      <c r="H1979" s="19">
        <v>7</v>
      </c>
    </row>
    <row r="1980" spans="1:8" x14ac:dyDescent="0.25">
      <c r="A1980" s="14" t="str">
        <f t="shared" si="30"/>
        <v>spande012010</v>
      </c>
      <c r="B1980" s="19" t="s">
        <v>1016</v>
      </c>
      <c r="C1980" s="19">
        <v>2010</v>
      </c>
      <c r="D1980" s="19" t="s">
        <v>2329</v>
      </c>
    </row>
    <row r="1981" spans="1:8" x14ac:dyDescent="0.25">
      <c r="A1981" s="14" t="str">
        <f t="shared" si="30"/>
        <v>spande012010</v>
      </c>
      <c r="B1981" s="19" t="s">
        <v>1016</v>
      </c>
      <c r="C1981" s="19">
        <v>2010</v>
      </c>
      <c r="D1981" s="19" t="s">
        <v>2331</v>
      </c>
      <c r="E1981" s="19">
        <v>407</v>
      </c>
      <c r="F1981" s="19">
        <v>5</v>
      </c>
      <c r="G1981" s="19">
        <v>4</v>
      </c>
      <c r="H1981" s="19">
        <v>3</v>
      </c>
    </row>
    <row r="1982" spans="1:8" x14ac:dyDescent="0.25">
      <c r="A1982" s="14" t="str">
        <f t="shared" si="30"/>
        <v>spilbry012010</v>
      </c>
      <c r="B1982" s="19" t="s">
        <v>604</v>
      </c>
      <c r="C1982" s="19">
        <v>2010</v>
      </c>
      <c r="D1982" s="19" t="s">
        <v>2329</v>
      </c>
    </row>
    <row r="1983" spans="1:8" x14ac:dyDescent="0.25">
      <c r="A1983" s="14" t="str">
        <f t="shared" si="30"/>
        <v>spilbry012010</v>
      </c>
      <c r="B1983" s="19" t="s">
        <v>604</v>
      </c>
      <c r="C1983" s="19">
        <v>2010</v>
      </c>
      <c r="D1983" s="19" t="s">
        <v>2330</v>
      </c>
    </row>
    <row r="1984" spans="1:8" x14ac:dyDescent="0.25">
      <c r="A1984" s="14" t="str">
        <f t="shared" si="30"/>
        <v>spilbry012010</v>
      </c>
      <c r="B1984" s="19" t="s">
        <v>604</v>
      </c>
      <c r="C1984" s="19">
        <v>2010</v>
      </c>
      <c r="D1984" s="19" t="s">
        <v>2331</v>
      </c>
      <c r="E1984" s="19">
        <v>131</v>
      </c>
      <c r="F1984" s="19">
        <v>2</v>
      </c>
      <c r="G1984" s="19">
        <v>5</v>
      </c>
      <c r="H1984" s="19">
        <v>1</v>
      </c>
    </row>
    <row r="1985" spans="1:8" x14ac:dyDescent="0.25">
      <c r="A1985" s="14" t="str">
        <f t="shared" si="30"/>
        <v>spilbry012010</v>
      </c>
      <c r="B1985" s="19" t="s">
        <v>604</v>
      </c>
      <c r="C1985" s="19">
        <v>2010</v>
      </c>
      <c r="D1985" s="19" t="s">
        <v>2332</v>
      </c>
    </row>
    <row r="1986" spans="1:8" x14ac:dyDescent="0.25">
      <c r="A1986" s="14" t="str">
        <f t="shared" si="30"/>
        <v>sprinru012010</v>
      </c>
      <c r="B1986" s="19" t="s">
        <v>197</v>
      </c>
      <c r="C1986" s="19">
        <v>2010</v>
      </c>
      <c r="D1986" s="19" t="s">
        <v>2334</v>
      </c>
      <c r="E1986" s="19">
        <v>0</v>
      </c>
      <c r="F1986" s="19">
        <v>0</v>
      </c>
      <c r="G1986" s="19">
        <v>0</v>
      </c>
      <c r="H1986" s="19">
        <v>0</v>
      </c>
    </row>
    <row r="1987" spans="1:8" x14ac:dyDescent="0.25">
      <c r="A1987" s="14" t="str">
        <f t="shared" ref="A1987:A2050" si="31">B1987&amp;C1987</f>
        <v>stairma012010</v>
      </c>
      <c r="B1987" s="19" t="s">
        <v>198</v>
      </c>
      <c r="C1987" s="19">
        <v>2010</v>
      </c>
      <c r="D1987" s="19" t="s">
        <v>2335</v>
      </c>
      <c r="E1987" s="19">
        <v>12</v>
      </c>
      <c r="F1987" s="19">
        <v>1</v>
      </c>
      <c r="G1987" s="19">
        <v>0</v>
      </c>
      <c r="H1987" s="19">
        <v>1</v>
      </c>
    </row>
    <row r="1988" spans="1:8" x14ac:dyDescent="0.25">
      <c r="A1988" s="14" t="str">
        <f t="shared" si="31"/>
        <v>stairma012010</v>
      </c>
      <c r="B1988" s="19" t="s">
        <v>198</v>
      </c>
      <c r="C1988" s="19">
        <v>2010</v>
      </c>
      <c r="D1988" s="19" t="s">
        <v>2330</v>
      </c>
    </row>
    <row r="1989" spans="1:8" x14ac:dyDescent="0.25">
      <c r="A1989" s="14" t="str">
        <f t="shared" si="31"/>
        <v>stairma012010</v>
      </c>
      <c r="B1989" s="19" t="s">
        <v>198</v>
      </c>
      <c r="C1989" s="19">
        <v>2010</v>
      </c>
      <c r="D1989" s="19" t="s">
        <v>2331</v>
      </c>
      <c r="E1989" s="19">
        <v>13</v>
      </c>
      <c r="F1989" s="19">
        <v>0</v>
      </c>
      <c r="G1989" s="19">
        <v>0</v>
      </c>
      <c r="H1989" s="19">
        <v>0</v>
      </c>
    </row>
    <row r="1990" spans="1:8" x14ac:dyDescent="0.25">
      <c r="A1990" s="14" t="str">
        <f t="shared" si="31"/>
        <v>stairma012010</v>
      </c>
      <c r="B1990" s="19" t="s">
        <v>198</v>
      </c>
      <c r="C1990" s="19">
        <v>2010</v>
      </c>
      <c r="D1990" s="19" t="s">
        <v>2332</v>
      </c>
    </row>
    <row r="1991" spans="1:8" x14ac:dyDescent="0.25">
      <c r="A1991" s="14" t="str">
        <f t="shared" si="31"/>
        <v>stammcr012010</v>
      </c>
      <c r="B1991" s="19" t="s">
        <v>1186</v>
      </c>
      <c r="C1991" s="19">
        <v>2010</v>
      </c>
      <c r="D1991" s="19" t="s">
        <v>2334</v>
      </c>
      <c r="E1991" s="19">
        <v>9</v>
      </c>
      <c r="F1991" s="19">
        <v>19</v>
      </c>
      <c r="G1991" s="19">
        <v>4</v>
      </c>
      <c r="H1991" s="19">
        <v>4</v>
      </c>
    </row>
    <row r="1992" spans="1:8" x14ac:dyDescent="0.25">
      <c r="A1992" s="14" t="str">
        <f t="shared" si="31"/>
        <v>stangda012010</v>
      </c>
      <c r="B1992" s="19" t="s">
        <v>1389</v>
      </c>
      <c r="C1992" s="19">
        <v>2010</v>
      </c>
      <c r="D1992" s="19" t="s">
        <v>2334</v>
      </c>
      <c r="E1992" s="19">
        <v>0</v>
      </c>
      <c r="F1992" s="19">
        <v>1</v>
      </c>
      <c r="G1992" s="19">
        <v>0</v>
      </c>
      <c r="H1992" s="19">
        <v>0</v>
      </c>
    </row>
    <row r="1993" spans="1:8" x14ac:dyDescent="0.25">
      <c r="A1993" s="14" t="str">
        <f t="shared" si="31"/>
        <v>stantmi032010</v>
      </c>
      <c r="B1993" s="19" t="s">
        <v>1390</v>
      </c>
      <c r="C1993" s="19">
        <v>2010</v>
      </c>
      <c r="D1993" s="19" t="s">
        <v>2331</v>
      </c>
      <c r="E1993" s="19">
        <v>219</v>
      </c>
      <c r="F1993" s="19">
        <v>10</v>
      </c>
      <c r="G1993" s="19">
        <v>4</v>
      </c>
      <c r="H1993" s="19">
        <v>1</v>
      </c>
    </row>
    <row r="1994" spans="1:8" x14ac:dyDescent="0.25">
      <c r="A1994" s="14" t="str">
        <f t="shared" si="31"/>
        <v>stantmi032010</v>
      </c>
      <c r="B1994" s="19" t="s">
        <v>1390</v>
      </c>
      <c r="C1994" s="19">
        <v>2010</v>
      </c>
      <c r="D1994" s="19" t="s">
        <v>2332</v>
      </c>
    </row>
    <row r="1995" spans="1:8" x14ac:dyDescent="0.25">
      <c r="A1995" s="14" t="str">
        <f t="shared" si="31"/>
        <v>staufti012010</v>
      </c>
      <c r="B1995" s="19" t="s">
        <v>605</v>
      </c>
      <c r="C1995" s="19">
        <v>2010</v>
      </c>
      <c r="D1995" s="19" t="s">
        <v>2334</v>
      </c>
      <c r="E1995" s="19">
        <v>2</v>
      </c>
      <c r="F1995" s="19">
        <v>10</v>
      </c>
      <c r="G1995" s="19">
        <v>0</v>
      </c>
      <c r="H1995" s="19">
        <v>0</v>
      </c>
    </row>
    <row r="1996" spans="1:8" x14ac:dyDescent="0.25">
      <c r="A1996" s="14" t="str">
        <f t="shared" si="31"/>
        <v>stavini012010</v>
      </c>
      <c r="B1996" s="19" t="s">
        <v>1017</v>
      </c>
      <c r="C1996" s="19">
        <v>2010</v>
      </c>
      <c r="D1996" s="19" t="s">
        <v>2335</v>
      </c>
      <c r="E1996" s="19">
        <v>3</v>
      </c>
      <c r="F1996" s="19">
        <v>1</v>
      </c>
      <c r="G1996" s="19">
        <v>0</v>
      </c>
      <c r="H1996" s="19">
        <v>1</v>
      </c>
    </row>
    <row r="1997" spans="1:8" x14ac:dyDescent="0.25">
      <c r="A1997" s="14" t="str">
        <f t="shared" si="31"/>
        <v>stavini012010</v>
      </c>
      <c r="B1997" s="19" t="s">
        <v>1017</v>
      </c>
      <c r="C1997" s="19">
        <v>2010</v>
      </c>
      <c r="D1997" s="19" t="s">
        <v>2336</v>
      </c>
      <c r="E1997" s="19">
        <v>1</v>
      </c>
      <c r="F1997" s="19">
        <v>0</v>
      </c>
      <c r="G1997" s="19">
        <v>0</v>
      </c>
      <c r="H1997" s="19">
        <v>0</v>
      </c>
    </row>
    <row r="1998" spans="1:8" x14ac:dyDescent="0.25">
      <c r="A1998" s="14" t="str">
        <f t="shared" si="31"/>
        <v>stavini012010</v>
      </c>
      <c r="B1998" s="19" t="s">
        <v>1017</v>
      </c>
      <c r="C1998" s="19">
        <v>2010</v>
      </c>
      <c r="D1998" s="19" t="s">
        <v>2330</v>
      </c>
    </row>
    <row r="1999" spans="1:8" x14ac:dyDescent="0.25">
      <c r="A1999" s="14" t="str">
        <f t="shared" si="31"/>
        <v>stavini012010</v>
      </c>
      <c r="B1999" s="19" t="s">
        <v>1017</v>
      </c>
      <c r="C1999" s="19">
        <v>2010</v>
      </c>
      <c r="D1999" s="19" t="s">
        <v>2331</v>
      </c>
      <c r="E1999" s="19">
        <v>26</v>
      </c>
      <c r="F1999" s="19">
        <v>1</v>
      </c>
      <c r="G1999" s="19">
        <v>0</v>
      </c>
      <c r="H1999" s="19">
        <v>0</v>
      </c>
    </row>
    <row r="2000" spans="1:8" x14ac:dyDescent="0.25">
      <c r="A2000" s="14" t="str">
        <f t="shared" si="31"/>
        <v>stavini012010</v>
      </c>
      <c r="B2000" s="19" t="s">
        <v>1017</v>
      </c>
      <c r="C2000" s="19">
        <v>2010</v>
      </c>
      <c r="D2000" s="19" t="s">
        <v>2332</v>
      </c>
    </row>
    <row r="2001" spans="1:8" x14ac:dyDescent="0.25">
      <c r="A2001" s="14" t="str">
        <f t="shared" si="31"/>
        <v>sternad012010</v>
      </c>
      <c r="B2001" s="19" t="s">
        <v>606</v>
      </c>
      <c r="C2001" s="19">
        <v>2010</v>
      </c>
      <c r="D2001" s="19" t="s">
        <v>2329</v>
      </c>
    </row>
    <row r="2002" spans="1:8" x14ac:dyDescent="0.25">
      <c r="A2002" s="14" t="str">
        <f t="shared" si="31"/>
        <v>sternad012010</v>
      </c>
      <c r="B2002" s="19" t="s">
        <v>606</v>
      </c>
      <c r="C2002" s="19">
        <v>2010</v>
      </c>
      <c r="D2002" s="19" t="s">
        <v>2331</v>
      </c>
      <c r="E2002" s="19">
        <v>3</v>
      </c>
      <c r="F2002" s="19">
        <v>0</v>
      </c>
      <c r="G2002" s="19">
        <v>0</v>
      </c>
      <c r="H2002" s="19">
        <v>0</v>
      </c>
    </row>
    <row r="2003" spans="1:8" x14ac:dyDescent="0.25">
      <c r="A2003" s="14" t="str">
        <f t="shared" si="31"/>
        <v>sternad012010</v>
      </c>
      <c r="B2003" s="19" t="s">
        <v>606</v>
      </c>
      <c r="C2003" s="19">
        <v>2010</v>
      </c>
      <c r="D2003" s="19" t="s">
        <v>2332</v>
      </c>
    </row>
    <row r="2004" spans="1:8" x14ac:dyDescent="0.25">
      <c r="A2004" s="14" t="str">
        <f t="shared" si="31"/>
        <v>stettmi012010</v>
      </c>
      <c r="B2004" s="19" t="s">
        <v>857</v>
      </c>
      <c r="C2004" s="19">
        <v>2010</v>
      </c>
      <c r="D2004" s="19" t="s">
        <v>2334</v>
      </c>
      <c r="E2004" s="19">
        <v>0</v>
      </c>
      <c r="F2004" s="19">
        <v>0</v>
      </c>
      <c r="G2004" s="19">
        <v>0</v>
      </c>
      <c r="H2004" s="19">
        <v>0</v>
      </c>
    </row>
    <row r="2005" spans="1:8" x14ac:dyDescent="0.25">
      <c r="A2005" s="14" t="str">
        <f t="shared" si="31"/>
        <v>steveje012010</v>
      </c>
      <c r="B2005" s="19" t="s">
        <v>1187</v>
      </c>
      <c r="C2005" s="19">
        <v>2010</v>
      </c>
      <c r="D2005" s="19" t="s">
        <v>2334</v>
      </c>
      <c r="E2005" s="19">
        <v>1</v>
      </c>
      <c r="F2005" s="19">
        <v>0</v>
      </c>
      <c r="G2005" s="19">
        <v>0</v>
      </c>
      <c r="H2005" s="19">
        <v>0</v>
      </c>
    </row>
    <row r="2006" spans="1:8" x14ac:dyDescent="0.25">
      <c r="A2006" s="14" t="str">
        <f t="shared" si="31"/>
        <v>stewach012010</v>
      </c>
      <c r="B2006" s="19" t="s">
        <v>732</v>
      </c>
      <c r="C2006" s="19">
        <v>2010</v>
      </c>
      <c r="D2006" s="19" t="s">
        <v>2335</v>
      </c>
      <c r="E2006" s="19">
        <v>2</v>
      </c>
      <c r="F2006" s="19">
        <v>0</v>
      </c>
      <c r="G2006" s="19">
        <v>0</v>
      </c>
      <c r="H2006" s="19">
        <v>0</v>
      </c>
    </row>
    <row r="2007" spans="1:8" x14ac:dyDescent="0.25">
      <c r="A2007" s="14" t="str">
        <f t="shared" si="31"/>
        <v>stewach012010</v>
      </c>
      <c r="B2007" s="19" t="s">
        <v>732</v>
      </c>
      <c r="C2007" s="19">
        <v>2010</v>
      </c>
      <c r="D2007" s="19" t="s">
        <v>2336</v>
      </c>
      <c r="E2007" s="19">
        <v>1</v>
      </c>
      <c r="F2007" s="19">
        <v>0</v>
      </c>
      <c r="G2007" s="19">
        <v>0</v>
      </c>
      <c r="H2007" s="19">
        <v>0</v>
      </c>
    </row>
    <row r="2008" spans="1:8" x14ac:dyDescent="0.25">
      <c r="A2008" s="14" t="str">
        <f t="shared" si="31"/>
        <v>stewaia012010</v>
      </c>
      <c r="B2008" s="19" t="s">
        <v>858</v>
      </c>
      <c r="C2008" s="19">
        <v>2010</v>
      </c>
      <c r="D2008" s="19" t="s">
        <v>40</v>
      </c>
      <c r="E2008" s="19">
        <v>59</v>
      </c>
      <c r="F2008" s="19">
        <v>212</v>
      </c>
      <c r="G2008" s="19">
        <v>10</v>
      </c>
      <c r="H2008" s="19">
        <v>17</v>
      </c>
    </row>
    <row r="2009" spans="1:8" x14ac:dyDescent="0.25">
      <c r="A2009" s="14" t="str">
        <f t="shared" si="31"/>
        <v>stokebr012010</v>
      </c>
      <c r="B2009" s="19" t="s">
        <v>733</v>
      </c>
      <c r="C2009" s="19">
        <v>2010</v>
      </c>
      <c r="D2009" s="19" t="s">
        <v>2334</v>
      </c>
      <c r="E2009" s="19">
        <v>1</v>
      </c>
      <c r="F2009" s="19">
        <v>3</v>
      </c>
      <c r="G2009" s="19">
        <v>1</v>
      </c>
      <c r="H2009" s="19">
        <v>1</v>
      </c>
    </row>
    <row r="2010" spans="1:8" x14ac:dyDescent="0.25">
      <c r="A2010" s="14" t="str">
        <f t="shared" si="31"/>
        <v>stoneto012010</v>
      </c>
      <c r="B2010" s="19" t="s">
        <v>1188</v>
      </c>
      <c r="C2010" s="19">
        <v>2010</v>
      </c>
      <c r="D2010" s="19" t="s">
        <v>2334</v>
      </c>
      <c r="E2010" s="19">
        <v>0</v>
      </c>
      <c r="F2010" s="19">
        <v>0</v>
      </c>
      <c r="G2010" s="19">
        <v>0</v>
      </c>
      <c r="H2010" s="19">
        <v>0</v>
      </c>
    </row>
    <row r="2011" spans="1:8" x14ac:dyDescent="0.25">
      <c r="A2011" s="14" t="str">
        <f t="shared" si="31"/>
        <v>storedr012010</v>
      </c>
      <c r="B2011" s="19" t="s">
        <v>1391</v>
      </c>
      <c r="C2011" s="19">
        <v>2010</v>
      </c>
      <c r="D2011" s="19" t="s">
        <v>2334</v>
      </c>
      <c r="E2011" s="19">
        <v>2</v>
      </c>
      <c r="F2011" s="19">
        <v>6</v>
      </c>
      <c r="G2011" s="19">
        <v>0</v>
      </c>
      <c r="H2011" s="19">
        <v>1</v>
      </c>
    </row>
    <row r="2012" spans="1:8" x14ac:dyDescent="0.25">
      <c r="A2012" s="14" t="str">
        <f t="shared" si="31"/>
        <v>stpiema012010</v>
      </c>
      <c r="B2012" s="19" t="s">
        <v>1392</v>
      </c>
      <c r="C2012" s="19">
        <v>2010</v>
      </c>
      <c r="D2012" s="19" t="s">
        <v>2336</v>
      </c>
      <c r="E2012" s="19">
        <v>12</v>
      </c>
      <c r="F2012" s="19">
        <v>1</v>
      </c>
      <c r="G2012" s="19">
        <v>0</v>
      </c>
      <c r="H2012" s="19">
        <v>0</v>
      </c>
    </row>
    <row r="2013" spans="1:8" x14ac:dyDescent="0.25">
      <c r="A2013" s="14" t="str">
        <f t="shared" si="31"/>
        <v>strasst012010</v>
      </c>
      <c r="B2013" s="19" t="s">
        <v>1393</v>
      </c>
      <c r="C2013" s="19">
        <v>2010</v>
      </c>
      <c r="D2013" s="19" t="s">
        <v>2334</v>
      </c>
      <c r="E2013" s="19">
        <v>4</v>
      </c>
      <c r="F2013" s="19">
        <v>3</v>
      </c>
      <c r="G2013" s="19">
        <v>1</v>
      </c>
      <c r="H2013" s="19">
        <v>0</v>
      </c>
    </row>
    <row r="2014" spans="1:8" x14ac:dyDescent="0.25">
      <c r="A2014" s="14" t="str">
        <f t="shared" si="31"/>
        <v>streehu012010</v>
      </c>
      <c r="B2014" s="19" t="s">
        <v>607</v>
      </c>
      <c r="C2014" s="19">
        <v>2010</v>
      </c>
      <c r="D2014" s="19" t="s">
        <v>2334</v>
      </c>
      <c r="E2014" s="19">
        <v>2</v>
      </c>
      <c r="F2014" s="19">
        <v>4</v>
      </c>
      <c r="G2014" s="19">
        <v>0</v>
      </c>
      <c r="H2014" s="19">
        <v>1</v>
      </c>
    </row>
    <row r="2015" spans="1:8" x14ac:dyDescent="0.25">
      <c r="A2015" s="14" t="str">
        <f t="shared" si="31"/>
        <v>stricsc012010</v>
      </c>
      <c r="B2015" s="19" t="s">
        <v>199</v>
      </c>
      <c r="C2015" s="19">
        <v>2010</v>
      </c>
      <c r="D2015" s="19" t="s">
        <v>2334</v>
      </c>
      <c r="E2015" s="19">
        <v>0</v>
      </c>
      <c r="F2015" s="19">
        <v>0</v>
      </c>
      <c r="G2015" s="19">
        <v>0</v>
      </c>
      <c r="H2015" s="19">
        <v>0</v>
      </c>
    </row>
    <row r="2016" spans="1:8" x14ac:dyDescent="0.25">
      <c r="A2016" s="14" t="str">
        <f t="shared" si="31"/>
        <v>stroppe012010</v>
      </c>
      <c r="B2016" s="19" t="s">
        <v>1189</v>
      </c>
      <c r="C2016" s="19">
        <v>2010</v>
      </c>
      <c r="D2016" s="19" t="s">
        <v>2334</v>
      </c>
      <c r="E2016" s="19">
        <v>0</v>
      </c>
      <c r="F2016" s="19">
        <v>1</v>
      </c>
      <c r="G2016" s="19">
        <v>0</v>
      </c>
      <c r="H2016" s="19">
        <v>0</v>
      </c>
    </row>
    <row r="2017" spans="1:8" x14ac:dyDescent="0.25">
      <c r="A2017" s="14" t="str">
        <f t="shared" si="31"/>
        <v>stubbdr012010</v>
      </c>
      <c r="B2017" s="19" t="s">
        <v>1190</v>
      </c>
      <c r="C2017" s="19">
        <v>2010</v>
      </c>
      <c r="D2017" s="19" t="s">
        <v>2329</v>
      </c>
    </row>
    <row r="2018" spans="1:8" x14ac:dyDescent="0.25">
      <c r="A2018" s="14" t="str">
        <f t="shared" si="31"/>
        <v>stubbdr012010</v>
      </c>
      <c r="B2018" s="19" t="s">
        <v>1190</v>
      </c>
      <c r="C2018" s="19">
        <v>2010</v>
      </c>
      <c r="D2018" s="19" t="s">
        <v>2331</v>
      </c>
      <c r="E2018" s="19">
        <v>380</v>
      </c>
      <c r="F2018" s="19">
        <v>7</v>
      </c>
      <c r="G2018" s="19">
        <v>5</v>
      </c>
      <c r="H2018" s="19">
        <v>2</v>
      </c>
    </row>
    <row r="2019" spans="1:8" x14ac:dyDescent="0.25">
      <c r="A2019" s="14" t="str">
        <f t="shared" si="31"/>
        <v>sullico012010</v>
      </c>
      <c r="B2019" s="19" t="s">
        <v>608</v>
      </c>
      <c r="C2019" s="19">
        <v>2010</v>
      </c>
      <c r="D2019" s="19" t="s">
        <v>2329</v>
      </c>
    </row>
    <row r="2020" spans="1:8" x14ac:dyDescent="0.25">
      <c r="A2020" s="14" t="str">
        <f t="shared" si="31"/>
        <v>sullico012010</v>
      </c>
      <c r="B2020" s="19" t="s">
        <v>608</v>
      </c>
      <c r="C2020" s="19">
        <v>2010</v>
      </c>
      <c r="D2020" s="19" t="s">
        <v>2330</v>
      </c>
    </row>
    <row r="2021" spans="1:8" x14ac:dyDescent="0.25">
      <c r="A2021" s="14" t="str">
        <f t="shared" si="31"/>
        <v>sullico012010</v>
      </c>
      <c r="B2021" s="19" t="s">
        <v>608</v>
      </c>
      <c r="C2021" s="19">
        <v>2010</v>
      </c>
      <c r="D2021" s="19" t="s">
        <v>2331</v>
      </c>
      <c r="E2021" s="19">
        <v>14</v>
      </c>
      <c r="F2021" s="19">
        <v>0</v>
      </c>
      <c r="G2021" s="19">
        <v>0</v>
      </c>
      <c r="H2021" s="19">
        <v>0</v>
      </c>
    </row>
    <row r="2022" spans="1:8" x14ac:dyDescent="0.25">
      <c r="A2022" s="14" t="str">
        <f t="shared" si="31"/>
        <v>sullico012010</v>
      </c>
      <c r="B2022" s="19" t="s">
        <v>608</v>
      </c>
      <c r="C2022" s="19">
        <v>2010</v>
      </c>
      <c r="D2022" s="19" t="s">
        <v>2332</v>
      </c>
    </row>
    <row r="2023" spans="1:8" x14ac:dyDescent="0.25">
      <c r="A2023" s="14" t="str">
        <f t="shared" si="31"/>
        <v>suppaje012010</v>
      </c>
      <c r="B2023" s="19" t="s">
        <v>200</v>
      </c>
      <c r="C2023" s="19">
        <v>2010</v>
      </c>
      <c r="D2023" s="19" t="s">
        <v>2334</v>
      </c>
      <c r="E2023" s="19">
        <v>2</v>
      </c>
      <c r="F2023" s="19">
        <v>5</v>
      </c>
      <c r="G2023" s="19">
        <v>0</v>
      </c>
      <c r="H2023" s="19">
        <v>1</v>
      </c>
    </row>
    <row r="2024" spans="1:8" x14ac:dyDescent="0.25">
      <c r="A2024" s="14" t="str">
        <f t="shared" si="31"/>
        <v>suppaje012010</v>
      </c>
      <c r="B2024" s="19" t="s">
        <v>200</v>
      </c>
      <c r="C2024" s="19">
        <v>2010</v>
      </c>
      <c r="D2024" s="19" t="s">
        <v>2334</v>
      </c>
      <c r="E2024" s="19">
        <v>3</v>
      </c>
      <c r="F2024" s="19">
        <v>5</v>
      </c>
      <c r="G2024" s="19">
        <v>2</v>
      </c>
      <c r="H2024" s="19">
        <v>0</v>
      </c>
    </row>
    <row r="2025" spans="1:8" x14ac:dyDescent="0.25">
      <c r="A2025" s="14" t="str">
        <f t="shared" si="31"/>
        <v>suttodr012010</v>
      </c>
      <c r="B2025" s="19" t="s">
        <v>1191</v>
      </c>
      <c r="C2025" s="19">
        <v>2010</v>
      </c>
      <c r="D2025" s="19" t="s">
        <v>39</v>
      </c>
      <c r="E2025" s="19">
        <v>0</v>
      </c>
      <c r="F2025" s="19">
        <v>1</v>
      </c>
      <c r="G2025" s="19">
        <v>0</v>
      </c>
      <c r="H2025" s="19">
        <v>0</v>
      </c>
    </row>
    <row r="2026" spans="1:8" x14ac:dyDescent="0.25">
      <c r="A2026" s="14" t="str">
        <f t="shared" si="31"/>
        <v>suttodr012010</v>
      </c>
      <c r="B2026" s="19" t="s">
        <v>1191</v>
      </c>
      <c r="C2026" s="19">
        <v>2010</v>
      </c>
      <c r="D2026" s="19" t="s">
        <v>39</v>
      </c>
      <c r="E2026" s="19">
        <v>5</v>
      </c>
      <c r="F2026" s="19">
        <v>17</v>
      </c>
      <c r="G2026" s="19">
        <v>0</v>
      </c>
      <c r="H2026" s="19">
        <v>4</v>
      </c>
    </row>
    <row r="2027" spans="1:8" x14ac:dyDescent="0.25">
      <c r="A2027" s="14" t="str">
        <f t="shared" si="31"/>
        <v>suttodr012010</v>
      </c>
      <c r="B2027" s="19" t="s">
        <v>1191</v>
      </c>
      <c r="C2027" s="19">
        <v>2010</v>
      </c>
      <c r="D2027" s="19" t="s">
        <v>40</v>
      </c>
      <c r="E2027" s="19">
        <v>0</v>
      </c>
      <c r="F2027" s="19">
        <v>0</v>
      </c>
      <c r="G2027" s="19">
        <v>0</v>
      </c>
      <c r="H2027" s="19">
        <v>0</v>
      </c>
    </row>
    <row r="2028" spans="1:8" x14ac:dyDescent="0.25">
      <c r="A2028" s="14" t="str">
        <f t="shared" si="31"/>
        <v>suttodr012010</v>
      </c>
      <c r="B2028" s="19" t="s">
        <v>1191</v>
      </c>
      <c r="C2028" s="19">
        <v>2010</v>
      </c>
      <c r="D2028" s="19" t="s">
        <v>2333</v>
      </c>
      <c r="E2028" s="19">
        <v>0</v>
      </c>
      <c r="F2028" s="19">
        <v>1</v>
      </c>
      <c r="G2028" s="19">
        <v>0</v>
      </c>
      <c r="H2028" s="19">
        <v>0</v>
      </c>
    </row>
    <row r="2029" spans="1:8" x14ac:dyDescent="0.25">
      <c r="A2029" s="14" t="str">
        <f t="shared" si="31"/>
        <v>suttodr012010</v>
      </c>
      <c r="B2029" s="19" t="s">
        <v>1191</v>
      </c>
      <c r="C2029" s="19">
        <v>2010</v>
      </c>
      <c r="D2029" s="19" t="s">
        <v>2333</v>
      </c>
      <c r="E2029" s="19">
        <v>11</v>
      </c>
      <c r="F2029" s="19">
        <v>16</v>
      </c>
      <c r="G2029" s="19">
        <v>0</v>
      </c>
      <c r="H2029" s="19">
        <v>2</v>
      </c>
    </row>
    <row r="2030" spans="1:8" x14ac:dyDescent="0.25">
      <c r="A2030" s="14" t="str">
        <f t="shared" si="31"/>
        <v>suzukic012010</v>
      </c>
      <c r="B2030" s="19" t="s">
        <v>278</v>
      </c>
      <c r="C2030" s="19">
        <v>2010</v>
      </c>
      <c r="D2030" s="19" t="s">
        <v>2331</v>
      </c>
      <c r="E2030" s="19">
        <v>354</v>
      </c>
      <c r="F2030" s="19">
        <v>7</v>
      </c>
      <c r="G2030" s="19">
        <v>4</v>
      </c>
      <c r="H2030" s="19">
        <v>1</v>
      </c>
    </row>
    <row r="2031" spans="1:8" x14ac:dyDescent="0.25">
      <c r="A2031" s="14" t="str">
        <f t="shared" si="31"/>
        <v>suzukic012010</v>
      </c>
      <c r="B2031" s="19" t="s">
        <v>278</v>
      </c>
      <c r="C2031" s="19">
        <v>2010</v>
      </c>
      <c r="D2031" s="19" t="s">
        <v>2332</v>
      </c>
    </row>
    <row r="2032" spans="1:8" x14ac:dyDescent="0.25">
      <c r="A2032" s="14" t="str">
        <f t="shared" si="31"/>
        <v>suzukku012010</v>
      </c>
      <c r="B2032" s="19" t="s">
        <v>859</v>
      </c>
      <c r="C2032" s="19">
        <v>2010</v>
      </c>
      <c r="D2032" s="19" t="s">
        <v>2336</v>
      </c>
      <c r="E2032" s="19">
        <v>825</v>
      </c>
      <c r="F2032" s="19">
        <v>35</v>
      </c>
      <c r="G2032" s="19">
        <v>8</v>
      </c>
      <c r="H2032" s="19">
        <v>5</v>
      </c>
    </row>
    <row r="2033" spans="1:8" x14ac:dyDescent="0.25">
      <c r="A2033" s="14" t="str">
        <f t="shared" si="31"/>
        <v>sweenbr012010</v>
      </c>
      <c r="B2033" s="19" t="s">
        <v>403</v>
      </c>
      <c r="C2033" s="19">
        <v>2010</v>
      </c>
      <c r="D2033" s="19" t="s">
        <v>2334</v>
      </c>
      <c r="E2033" s="19">
        <v>1</v>
      </c>
      <c r="F2033" s="19">
        <v>6</v>
      </c>
      <c r="G2033" s="19">
        <v>0</v>
      </c>
      <c r="H2033" s="19">
        <v>0</v>
      </c>
    </row>
    <row r="2034" spans="1:8" x14ac:dyDescent="0.25">
      <c r="A2034" s="14" t="str">
        <f t="shared" si="31"/>
        <v>sweenmi012010</v>
      </c>
      <c r="B2034" s="19" t="s">
        <v>201</v>
      </c>
      <c r="C2034" s="19">
        <v>2010</v>
      </c>
      <c r="D2034" s="19" t="s">
        <v>2335</v>
      </c>
      <c r="E2034" s="19">
        <v>28</v>
      </c>
      <c r="F2034" s="19">
        <v>1</v>
      </c>
      <c r="G2034" s="19">
        <v>0</v>
      </c>
      <c r="H2034" s="19">
        <v>1</v>
      </c>
    </row>
    <row r="2035" spans="1:8" x14ac:dyDescent="0.25">
      <c r="A2035" s="14" t="str">
        <f t="shared" si="31"/>
        <v>sweenmi012010</v>
      </c>
      <c r="B2035" s="19" t="s">
        <v>201</v>
      </c>
      <c r="C2035" s="19">
        <v>2010</v>
      </c>
      <c r="D2035" s="19" t="s">
        <v>2335</v>
      </c>
      <c r="E2035" s="19">
        <v>104</v>
      </c>
      <c r="F2035" s="19">
        <v>6</v>
      </c>
      <c r="G2035" s="19">
        <v>2</v>
      </c>
      <c r="H2035" s="19">
        <v>8</v>
      </c>
    </row>
    <row r="2036" spans="1:8" x14ac:dyDescent="0.25">
      <c r="A2036" s="14" t="str">
        <f t="shared" si="31"/>
        <v>sweenry012010</v>
      </c>
      <c r="B2036" s="19" t="s">
        <v>735</v>
      </c>
      <c r="C2036" s="19">
        <v>2010</v>
      </c>
      <c r="D2036" s="19" t="s">
        <v>2329</v>
      </c>
    </row>
    <row r="2037" spans="1:8" x14ac:dyDescent="0.25">
      <c r="A2037" s="14" t="str">
        <f t="shared" si="31"/>
        <v>sweenry012010</v>
      </c>
      <c r="B2037" s="19" t="s">
        <v>735</v>
      </c>
      <c r="C2037" s="19">
        <v>2010</v>
      </c>
      <c r="D2037" s="19" t="s">
        <v>2331</v>
      </c>
      <c r="E2037" s="19">
        <v>149</v>
      </c>
      <c r="F2037" s="19">
        <v>4</v>
      </c>
      <c r="G2037" s="19">
        <v>0</v>
      </c>
      <c r="H2037" s="19">
        <v>1</v>
      </c>
    </row>
    <row r="2038" spans="1:8" x14ac:dyDescent="0.25">
      <c r="A2038" s="14" t="str">
        <f t="shared" si="31"/>
        <v>sweenry012010</v>
      </c>
      <c r="B2038" s="19" t="s">
        <v>735</v>
      </c>
      <c r="C2038" s="19">
        <v>2010</v>
      </c>
      <c r="D2038" s="19" t="s">
        <v>2332</v>
      </c>
    </row>
    <row r="2039" spans="1:8" x14ac:dyDescent="0.25">
      <c r="A2039" s="14" t="str">
        <f t="shared" si="31"/>
        <v>swishni012010</v>
      </c>
      <c r="B2039" s="19" t="s">
        <v>496</v>
      </c>
      <c r="C2039" s="19">
        <v>2010</v>
      </c>
      <c r="D2039" s="19" t="s">
        <v>2335</v>
      </c>
      <c r="E2039" s="19">
        <v>19</v>
      </c>
      <c r="F2039" s="19">
        <v>2</v>
      </c>
      <c r="G2039" s="19">
        <v>0</v>
      </c>
      <c r="H2039" s="19">
        <v>2</v>
      </c>
    </row>
    <row r="2040" spans="1:8" x14ac:dyDescent="0.25">
      <c r="A2040" s="14" t="str">
        <f t="shared" si="31"/>
        <v>swishni012010</v>
      </c>
      <c r="B2040" s="19" t="s">
        <v>496</v>
      </c>
      <c r="C2040" s="19">
        <v>2010</v>
      </c>
      <c r="D2040" s="19" t="s">
        <v>2329</v>
      </c>
    </row>
    <row r="2041" spans="1:8" x14ac:dyDescent="0.25">
      <c r="A2041" s="14" t="str">
        <f t="shared" si="31"/>
        <v>swishni012010</v>
      </c>
      <c r="B2041" s="19" t="s">
        <v>496</v>
      </c>
      <c r="C2041" s="19">
        <v>2010</v>
      </c>
      <c r="D2041" s="19" t="s">
        <v>2331</v>
      </c>
      <c r="E2041" s="19">
        <v>265</v>
      </c>
      <c r="F2041" s="19">
        <v>10</v>
      </c>
      <c r="G2041" s="19">
        <v>4</v>
      </c>
      <c r="H2041" s="19">
        <v>1</v>
      </c>
    </row>
    <row r="2042" spans="1:8" x14ac:dyDescent="0.25">
      <c r="A2042" s="14" t="str">
        <f t="shared" si="31"/>
        <v>swishni012010</v>
      </c>
      <c r="B2042" s="19" t="s">
        <v>496</v>
      </c>
      <c r="C2042" s="19">
        <v>2010</v>
      </c>
      <c r="D2042" s="19" t="s">
        <v>2332</v>
      </c>
    </row>
    <row r="2043" spans="1:8" x14ac:dyDescent="0.25">
      <c r="A2043" s="14" t="str">
        <f t="shared" si="31"/>
        <v>tabatjo012010</v>
      </c>
      <c r="B2043" s="19" t="s">
        <v>1394</v>
      </c>
      <c r="C2043" s="19">
        <v>2010</v>
      </c>
      <c r="D2043" s="19" t="s">
        <v>2329</v>
      </c>
    </row>
    <row r="2044" spans="1:8" x14ac:dyDescent="0.25">
      <c r="A2044" s="14" t="str">
        <f t="shared" si="31"/>
        <v>tabatjo012010</v>
      </c>
      <c r="B2044" s="19" t="s">
        <v>1394</v>
      </c>
      <c r="C2044" s="19">
        <v>2010</v>
      </c>
      <c r="D2044" s="19" t="s">
        <v>2330</v>
      </c>
    </row>
    <row r="2045" spans="1:8" x14ac:dyDescent="0.25">
      <c r="A2045" s="14" t="str">
        <f t="shared" si="31"/>
        <v>tabatjo012010</v>
      </c>
      <c r="B2045" s="19" t="s">
        <v>1394</v>
      </c>
      <c r="C2045" s="19">
        <v>2010</v>
      </c>
      <c r="D2045" s="19" t="s">
        <v>2331</v>
      </c>
      <c r="E2045" s="19">
        <v>211</v>
      </c>
      <c r="F2045" s="19">
        <v>5</v>
      </c>
      <c r="G2045" s="19">
        <v>1</v>
      </c>
      <c r="H2045" s="19">
        <v>1</v>
      </c>
    </row>
    <row r="2046" spans="1:8" x14ac:dyDescent="0.25">
      <c r="A2046" s="14" t="str">
        <f t="shared" si="31"/>
        <v>takahhi012010</v>
      </c>
      <c r="B2046" s="19" t="s">
        <v>1395</v>
      </c>
      <c r="C2046" s="19">
        <v>2010</v>
      </c>
      <c r="D2046" s="19" t="s">
        <v>2334</v>
      </c>
      <c r="E2046" s="19">
        <v>5</v>
      </c>
      <c r="F2046" s="19">
        <v>15</v>
      </c>
      <c r="G2046" s="19">
        <v>1</v>
      </c>
      <c r="H2046" s="19">
        <v>0</v>
      </c>
    </row>
    <row r="2047" spans="1:8" x14ac:dyDescent="0.25">
      <c r="A2047" s="14" t="str">
        <f t="shared" si="31"/>
        <v>talbomi012010</v>
      </c>
      <c r="B2047" s="19" t="s">
        <v>1018</v>
      </c>
      <c r="C2047" s="19">
        <v>2010</v>
      </c>
      <c r="D2047" s="19" t="s">
        <v>2334</v>
      </c>
      <c r="E2047" s="19">
        <v>11</v>
      </c>
      <c r="F2047" s="19">
        <v>19</v>
      </c>
      <c r="G2047" s="19">
        <v>1</v>
      </c>
      <c r="H2047" s="19">
        <v>4</v>
      </c>
    </row>
    <row r="2048" spans="1:8" x14ac:dyDescent="0.25">
      <c r="A2048" s="14" t="str">
        <f t="shared" si="31"/>
        <v>tallebr012010</v>
      </c>
      <c r="B2048" s="19" t="s">
        <v>342</v>
      </c>
      <c r="C2048" s="19">
        <v>2010</v>
      </c>
      <c r="D2048" s="19" t="s">
        <v>2334</v>
      </c>
      <c r="E2048" s="19">
        <v>2</v>
      </c>
      <c r="F2048" s="19">
        <v>5</v>
      </c>
      <c r="G2048" s="19">
        <v>0</v>
      </c>
      <c r="H2048" s="19">
        <v>0</v>
      </c>
    </row>
    <row r="2049" spans="1:8" x14ac:dyDescent="0.25">
      <c r="A2049" s="14" t="str">
        <f t="shared" si="31"/>
        <v>tanketa012010</v>
      </c>
      <c r="B2049" s="19" t="s">
        <v>736</v>
      </c>
      <c r="C2049" s="19">
        <v>2010</v>
      </c>
      <c r="D2049" s="19" t="s">
        <v>2334</v>
      </c>
      <c r="E2049" s="19">
        <v>0</v>
      </c>
      <c r="F2049" s="19">
        <v>0</v>
      </c>
      <c r="G2049" s="19">
        <v>0</v>
      </c>
      <c r="H2049" s="19">
        <v>0</v>
      </c>
    </row>
    <row r="2050" spans="1:8" x14ac:dyDescent="0.25">
      <c r="A2050" s="14" t="str">
        <f t="shared" si="31"/>
        <v>taschja012010</v>
      </c>
      <c r="B2050" s="19" t="s">
        <v>609</v>
      </c>
      <c r="C2050" s="19">
        <v>2010</v>
      </c>
      <c r="D2050" s="19" t="s">
        <v>2334</v>
      </c>
      <c r="E2050" s="19">
        <v>1</v>
      </c>
      <c r="F2050" s="19">
        <v>6</v>
      </c>
      <c r="G2050" s="19">
        <v>0</v>
      </c>
      <c r="H2050" s="19">
        <v>0</v>
      </c>
    </row>
    <row r="2051" spans="1:8" x14ac:dyDescent="0.25">
      <c r="A2051" s="14" t="str">
        <f t="shared" ref="A2051:A2114" si="32">B2051&amp;C2051</f>
        <v>taschja012010</v>
      </c>
      <c r="B2051" s="19" t="s">
        <v>609</v>
      </c>
      <c r="C2051" s="19">
        <v>2010</v>
      </c>
      <c r="D2051" s="19" t="s">
        <v>2334</v>
      </c>
      <c r="E2051" s="19">
        <v>0</v>
      </c>
      <c r="F2051" s="19">
        <v>0</v>
      </c>
      <c r="G2051" s="19">
        <v>0</v>
      </c>
      <c r="H2051" s="19">
        <v>0</v>
      </c>
    </row>
    <row r="2052" spans="1:8" x14ac:dyDescent="0.25">
      <c r="A2052" s="14" t="str">
        <f t="shared" si="32"/>
        <v>tatisfe012010</v>
      </c>
      <c r="B2052" s="19" t="s">
        <v>202</v>
      </c>
      <c r="C2052" s="19">
        <v>2010</v>
      </c>
      <c r="D2052" s="19" t="s">
        <v>2335</v>
      </c>
      <c r="E2052" s="19">
        <v>67</v>
      </c>
      <c r="F2052" s="19">
        <v>5</v>
      </c>
      <c r="G2052" s="19">
        <v>0</v>
      </c>
      <c r="H2052" s="19">
        <v>6</v>
      </c>
    </row>
    <row r="2053" spans="1:8" x14ac:dyDescent="0.25">
      <c r="A2053" s="14" t="str">
        <f t="shared" si="32"/>
        <v>tatisfe012010</v>
      </c>
      <c r="B2053" s="19" t="s">
        <v>202</v>
      </c>
      <c r="C2053" s="19">
        <v>2010</v>
      </c>
      <c r="D2053" s="19" t="s">
        <v>39</v>
      </c>
      <c r="E2053" s="19">
        <v>0</v>
      </c>
      <c r="F2053" s="19">
        <v>0</v>
      </c>
      <c r="G2053" s="19">
        <v>0</v>
      </c>
      <c r="H2053" s="19">
        <v>0</v>
      </c>
    </row>
    <row r="2054" spans="1:8" x14ac:dyDescent="0.25">
      <c r="A2054" s="14" t="str">
        <f t="shared" si="32"/>
        <v>tatisfe012010</v>
      </c>
      <c r="B2054" s="19" t="s">
        <v>202</v>
      </c>
      <c r="C2054" s="19">
        <v>2010</v>
      </c>
      <c r="D2054" s="19" t="s">
        <v>40</v>
      </c>
      <c r="E2054" s="19">
        <v>2</v>
      </c>
      <c r="F2054" s="19">
        <v>1</v>
      </c>
      <c r="G2054" s="19">
        <v>0</v>
      </c>
      <c r="H2054" s="19">
        <v>1</v>
      </c>
    </row>
    <row r="2055" spans="1:8" x14ac:dyDescent="0.25">
      <c r="A2055" s="14" t="str">
        <f t="shared" si="32"/>
        <v>tatumcr012010</v>
      </c>
      <c r="B2055" s="19" t="s">
        <v>1193</v>
      </c>
      <c r="C2055" s="19">
        <v>2010</v>
      </c>
      <c r="D2055" s="19" t="s">
        <v>2336</v>
      </c>
      <c r="E2055" s="19">
        <v>222</v>
      </c>
      <c r="F2055" s="19">
        <v>17</v>
      </c>
      <c r="G2055" s="19">
        <v>3</v>
      </c>
      <c r="H2055" s="19">
        <v>1</v>
      </c>
    </row>
    <row r="2056" spans="1:8" x14ac:dyDescent="0.25">
      <c r="A2056" s="14" t="str">
        <f t="shared" si="32"/>
        <v>taverwi012010</v>
      </c>
      <c r="B2056" s="19" t="s">
        <v>497</v>
      </c>
      <c r="C2056" s="19">
        <v>2010</v>
      </c>
      <c r="D2056" s="19" t="s">
        <v>2329</v>
      </c>
    </row>
    <row r="2057" spans="1:8" x14ac:dyDescent="0.25">
      <c r="A2057" s="14" t="str">
        <f t="shared" si="32"/>
        <v>taverwi012010</v>
      </c>
      <c r="B2057" s="19" t="s">
        <v>497</v>
      </c>
      <c r="C2057" s="19">
        <v>2010</v>
      </c>
      <c r="D2057" s="19" t="s">
        <v>2330</v>
      </c>
    </row>
    <row r="2058" spans="1:8" x14ac:dyDescent="0.25">
      <c r="A2058" s="14" t="str">
        <f t="shared" si="32"/>
        <v>taverwi012010</v>
      </c>
      <c r="B2058" s="19" t="s">
        <v>497</v>
      </c>
      <c r="C2058" s="19">
        <v>2010</v>
      </c>
      <c r="D2058" s="19" t="s">
        <v>2331</v>
      </c>
      <c r="E2058" s="19">
        <v>17</v>
      </c>
      <c r="F2058" s="19">
        <v>1</v>
      </c>
      <c r="G2058" s="19">
        <v>0</v>
      </c>
      <c r="H2058" s="19">
        <v>1</v>
      </c>
    </row>
    <row r="2059" spans="1:8" x14ac:dyDescent="0.25">
      <c r="A2059" s="14" t="str">
        <f t="shared" si="32"/>
        <v>taverwi012010</v>
      </c>
      <c r="B2059" s="19" t="s">
        <v>497</v>
      </c>
      <c r="C2059" s="19">
        <v>2010</v>
      </c>
      <c r="D2059" s="19" t="s">
        <v>2332</v>
      </c>
    </row>
    <row r="2060" spans="1:8" x14ac:dyDescent="0.25">
      <c r="A2060" s="14" t="str">
        <f t="shared" si="32"/>
        <v>teagata012010</v>
      </c>
      <c r="B2060" s="19" t="s">
        <v>1019</v>
      </c>
      <c r="C2060" s="19">
        <v>2010</v>
      </c>
      <c r="D2060" s="19" t="s">
        <v>2336</v>
      </c>
      <c r="E2060" s="19">
        <v>171</v>
      </c>
      <c r="F2060" s="19">
        <v>9</v>
      </c>
      <c r="G2060" s="19">
        <v>2</v>
      </c>
      <c r="H2060" s="19">
        <v>2</v>
      </c>
    </row>
    <row r="2061" spans="1:8" x14ac:dyDescent="0.25">
      <c r="A2061" s="14" t="str">
        <f t="shared" si="32"/>
        <v>teahema012010</v>
      </c>
      <c r="B2061" s="19" t="s">
        <v>610</v>
      </c>
      <c r="C2061" s="19">
        <v>2010</v>
      </c>
      <c r="D2061" s="19" t="s">
        <v>2335</v>
      </c>
      <c r="E2061" s="19">
        <v>5</v>
      </c>
      <c r="F2061" s="19">
        <v>0</v>
      </c>
      <c r="G2061" s="19">
        <v>0</v>
      </c>
      <c r="H2061" s="19">
        <v>0</v>
      </c>
    </row>
    <row r="2062" spans="1:8" x14ac:dyDescent="0.25">
      <c r="A2062" s="14" t="str">
        <f t="shared" si="32"/>
        <v>teahema012010</v>
      </c>
      <c r="B2062" s="19" t="s">
        <v>610</v>
      </c>
      <c r="C2062" s="19">
        <v>2010</v>
      </c>
      <c r="D2062" s="19" t="s">
        <v>40</v>
      </c>
      <c r="E2062" s="19">
        <v>32</v>
      </c>
      <c r="F2062" s="19">
        <v>82</v>
      </c>
      <c r="G2062" s="19">
        <v>10</v>
      </c>
      <c r="H2062" s="19">
        <v>6</v>
      </c>
    </row>
    <row r="2063" spans="1:8" x14ac:dyDescent="0.25">
      <c r="A2063" s="14" t="str">
        <f t="shared" si="32"/>
        <v>teahema012010</v>
      </c>
      <c r="B2063" s="19" t="s">
        <v>610</v>
      </c>
      <c r="C2063" s="19">
        <v>2010</v>
      </c>
      <c r="D2063" s="19" t="s">
        <v>2331</v>
      </c>
      <c r="E2063" s="19">
        <v>12</v>
      </c>
      <c r="F2063" s="19">
        <v>0</v>
      </c>
      <c r="G2063" s="19">
        <v>0</v>
      </c>
      <c r="H2063" s="19">
        <v>0</v>
      </c>
    </row>
    <row r="2064" spans="1:8" x14ac:dyDescent="0.25">
      <c r="A2064" s="14" t="str">
        <f t="shared" si="32"/>
        <v>teahema012010</v>
      </c>
      <c r="B2064" s="19" t="s">
        <v>610</v>
      </c>
      <c r="C2064" s="19">
        <v>2010</v>
      </c>
      <c r="D2064" s="19" t="s">
        <v>2332</v>
      </c>
    </row>
    <row r="2065" spans="1:8" x14ac:dyDescent="0.25">
      <c r="A2065" s="14" t="str">
        <f t="shared" si="32"/>
        <v>teixema012010</v>
      </c>
      <c r="B2065" s="19" t="s">
        <v>404</v>
      </c>
      <c r="C2065" s="19">
        <v>2010</v>
      </c>
      <c r="D2065" s="19" t="s">
        <v>2335</v>
      </c>
      <c r="E2065" s="19">
        <v>1227</v>
      </c>
      <c r="F2065" s="19">
        <v>80</v>
      </c>
      <c r="G2065" s="19">
        <v>3</v>
      </c>
      <c r="H2065" s="19">
        <v>137</v>
      </c>
    </row>
    <row r="2066" spans="1:8" x14ac:dyDescent="0.25">
      <c r="A2066" s="14" t="str">
        <f t="shared" si="32"/>
        <v>tejadmi012010</v>
      </c>
      <c r="B2066" s="19" t="s">
        <v>203</v>
      </c>
      <c r="C2066" s="19">
        <v>2010</v>
      </c>
      <c r="D2066" s="19" t="s">
        <v>40</v>
      </c>
      <c r="E2066" s="19">
        <v>68</v>
      </c>
      <c r="F2066" s="19">
        <v>197</v>
      </c>
      <c r="G2066" s="19">
        <v>15</v>
      </c>
      <c r="H2066" s="19">
        <v>22</v>
      </c>
    </row>
    <row r="2067" spans="1:8" x14ac:dyDescent="0.25">
      <c r="A2067" s="14" t="str">
        <f t="shared" si="32"/>
        <v>tejadmi012010</v>
      </c>
      <c r="B2067" s="19" t="s">
        <v>203</v>
      </c>
      <c r="C2067" s="19">
        <v>2010</v>
      </c>
      <c r="D2067" s="19" t="s">
        <v>40</v>
      </c>
      <c r="E2067" s="19">
        <v>1</v>
      </c>
      <c r="F2067" s="19">
        <v>3</v>
      </c>
      <c r="G2067" s="19">
        <v>0</v>
      </c>
      <c r="H2067" s="19">
        <v>0</v>
      </c>
    </row>
    <row r="2068" spans="1:8" x14ac:dyDescent="0.25">
      <c r="A2068" s="14" t="str">
        <f t="shared" si="32"/>
        <v>tejadmi012010</v>
      </c>
      <c r="B2068" s="19" t="s">
        <v>203</v>
      </c>
      <c r="C2068" s="19">
        <v>2010</v>
      </c>
      <c r="D2068" s="19" t="s">
        <v>2333</v>
      </c>
      <c r="E2068" s="19">
        <v>68</v>
      </c>
      <c r="F2068" s="19">
        <v>162</v>
      </c>
      <c r="G2068" s="19">
        <v>3</v>
      </c>
      <c r="H2068" s="19">
        <v>40</v>
      </c>
    </row>
    <row r="2069" spans="1:8" x14ac:dyDescent="0.25">
      <c r="A2069" s="14" t="str">
        <f t="shared" si="32"/>
        <v>tejadru012010</v>
      </c>
      <c r="B2069" s="19" t="s">
        <v>1396</v>
      </c>
      <c r="C2069" s="19">
        <v>2010</v>
      </c>
      <c r="D2069" s="19" t="s">
        <v>39</v>
      </c>
      <c r="E2069" s="19">
        <v>79</v>
      </c>
      <c r="F2069" s="19">
        <v>126</v>
      </c>
      <c r="G2069" s="19">
        <v>6</v>
      </c>
      <c r="H2069" s="19">
        <v>31</v>
      </c>
    </row>
    <row r="2070" spans="1:8" x14ac:dyDescent="0.25">
      <c r="A2070" s="14" t="str">
        <f t="shared" si="32"/>
        <v>tejadru012010</v>
      </c>
      <c r="B2070" s="19" t="s">
        <v>1396</v>
      </c>
      <c r="C2070" s="19">
        <v>2010</v>
      </c>
      <c r="D2070" s="19" t="s">
        <v>2333</v>
      </c>
      <c r="E2070" s="19">
        <v>33</v>
      </c>
      <c r="F2070" s="19">
        <v>75</v>
      </c>
      <c r="G2070" s="19">
        <v>2</v>
      </c>
      <c r="H2070" s="19">
        <v>15</v>
      </c>
    </row>
    <row r="2071" spans="1:8" x14ac:dyDescent="0.25">
      <c r="A2071" s="14" t="str">
        <f t="shared" si="32"/>
        <v>tejedro012010</v>
      </c>
      <c r="B2071" s="19" t="s">
        <v>611</v>
      </c>
      <c r="C2071" s="19">
        <v>2010</v>
      </c>
      <c r="D2071" s="19" t="s">
        <v>2334</v>
      </c>
      <c r="E2071" s="19">
        <v>2</v>
      </c>
      <c r="F2071" s="19">
        <v>5</v>
      </c>
      <c r="G2071" s="19">
        <v>2</v>
      </c>
      <c r="H2071" s="19">
        <v>0</v>
      </c>
    </row>
    <row r="2072" spans="1:8" x14ac:dyDescent="0.25">
      <c r="A2072" s="14" t="str">
        <f t="shared" si="32"/>
        <v>texeika012010</v>
      </c>
      <c r="B2072" s="19" t="s">
        <v>1397</v>
      </c>
      <c r="C2072" s="19">
        <v>2010</v>
      </c>
      <c r="D2072" s="19" t="s">
        <v>2334</v>
      </c>
      <c r="E2072" s="19">
        <v>1</v>
      </c>
      <c r="F2072" s="19">
        <v>4</v>
      </c>
      <c r="G2072" s="19">
        <v>0</v>
      </c>
      <c r="H2072" s="19">
        <v>0</v>
      </c>
    </row>
    <row r="2073" spans="1:8" x14ac:dyDescent="0.25">
      <c r="A2073" s="14" t="str">
        <f t="shared" si="32"/>
        <v>texeika012010</v>
      </c>
      <c r="B2073" s="19" t="s">
        <v>1397</v>
      </c>
      <c r="C2073" s="19">
        <v>2010</v>
      </c>
      <c r="D2073" s="19" t="s">
        <v>2334</v>
      </c>
      <c r="E2073" s="19">
        <v>1</v>
      </c>
      <c r="F2073" s="19">
        <v>3</v>
      </c>
      <c r="G2073" s="19">
        <v>0</v>
      </c>
      <c r="H2073" s="19">
        <v>0</v>
      </c>
    </row>
    <row r="2074" spans="1:8" x14ac:dyDescent="0.25">
      <c r="A2074" s="14" t="str">
        <f t="shared" si="32"/>
        <v>thamema012010</v>
      </c>
      <c r="B2074" s="19" t="s">
        <v>343</v>
      </c>
      <c r="C2074" s="19">
        <v>2010</v>
      </c>
      <c r="D2074" s="19" t="s">
        <v>40</v>
      </c>
      <c r="E2074" s="19">
        <v>0</v>
      </c>
      <c r="F2074" s="19">
        <v>0</v>
      </c>
      <c r="G2074" s="19">
        <v>1</v>
      </c>
      <c r="H2074" s="19">
        <v>0</v>
      </c>
    </row>
    <row r="2075" spans="1:8" x14ac:dyDescent="0.25">
      <c r="A2075" s="14" t="str">
        <f t="shared" si="32"/>
        <v>thamema012010</v>
      </c>
      <c r="B2075" s="19" t="s">
        <v>343</v>
      </c>
      <c r="C2075" s="19">
        <v>2010</v>
      </c>
      <c r="D2075" s="19" t="s">
        <v>2330</v>
      </c>
    </row>
    <row r="2076" spans="1:8" x14ac:dyDescent="0.25">
      <c r="A2076" s="14" t="str">
        <f t="shared" si="32"/>
        <v>thamema012010</v>
      </c>
      <c r="B2076" s="19" t="s">
        <v>343</v>
      </c>
      <c r="C2076" s="19">
        <v>2010</v>
      </c>
      <c r="D2076" s="19" t="s">
        <v>2331</v>
      </c>
      <c r="E2076" s="19">
        <v>34</v>
      </c>
      <c r="F2076" s="19">
        <v>2</v>
      </c>
      <c r="G2076" s="19">
        <v>2</v>
      </c>
      <c r="H2076" s="19">
        <v>1</v>
      </c>
    </row>
    <row r="2077" spans="1:8" x14ac:dyDescent="0.25">
      <c r="A2077" s="14" t="str">
        <f t="shared" si="32"/>
        <v>thamema012010</v>
      </c>
      <c r="B2077" s="19" t="s">
        <v>343</v>
      </c>
      <c r="C2077" s="19">
        <v>2010</v>
      </c>
      <c r="D2077" s="19" t="s">
        <v>2332</v>
      </c>
    </row>
    <row r="2078" spans="1:8" x14ac:dyDescent="0.25">
      <c r="A2078" s="14" t="str">
        <f t="shared" si="32"/>
        <v>thatcjo012010</v>
      </c>
      <c r="B2078" s="19" t="s">
        <v>860</v>
      </c>
      <c r="C2078" s="19">
        <v>2010</v>
      </c>
      <c r="D2078" s="19" t="s">
        <v>2334</v>
      </c>
      <c r="E2078" s="19">
        <v>1</v>
      </c>
      <c r="F2078" s="19">
        <v>0</v>
      </c>
      <c r="G2078" s="19">
        <v>0</v>
      </c>
      <c r="H2078" s="19">
        <v>0</v>
      </c>
    </row>
    <row r="2079" spans="1:8" x14ac:dyDescent="0.25">
      <c r="A2079" s="14" t="str">
        <f t="shared" si="32"/>
        <v>thayeda012010</v>
      </c>
      <c r="B2079" s="19" t="s">
        <v>1195</v>
      </c>
      <c r="C2079" s="19">
        <v>2010</v>
      </c>
      <c r="D2079" s="19" t="s">
        <v>2334</v>
      </c>
      <c r="E2079" s="19">
        <v>0</v>
      </c>
      <c r="F2079" s="19">
        <v>0</v>
      </c>
      <c r="G2079" s="19">
        <v>0</v>
      </c>
      <c r="H2079" s="19">
        <v>0</v>
      </c>
    </row>
    <row r="2080" spans="1:8" x14ac:dyDescent="0.25">
      <c r="A2080" s="14" t="str">
        <f t="shared" si="32"/>
        <v>theriry012010</v>
      </c>
      <c r="B2080" s="19" t="s">
        <v>612</v>
      </c>
      <c r="C2080" s="19">
        <v>2010</v>
      </c>
      <c r="D2080" s="19" t="s">
        <v>39</v>
      </c>
      <c r="E2080" s="19">
        <v>117</v>
      </c>
      <c r="F2080" s="19">
        <v>150</v>
      </c>
      <c r="G2080" s="19">
        <v>6</v>
      </c>
      <c r="H2080" s="19">
        <v>31</v>
      </c>
    </row>
    <row r="2081" spans="1:8" x14ac:dyDescent="0.25">
      <c r="A2081" s="14" t="str">
        <f t="shared" si="32"/>
        <v>theriry012010</v>
      </c>
      <c r="B2081" s="19" t="s">
        <v>612</v>
      </c>
      <c r="C2081" s="19">
        <v>2010</v>
      </c>
      <c r="D2081" s="19" t="s">
        <v>39</v>
      </c>
      <c r="E2081" s="19">
        <v>103</v>
      </c>
      <c r="F2081" s="19">
        <v>125</v>
      </c>
      <c r="G2081" s="19">
        <v>1</v>
      </c>
      <c r="H2081" s="19">
        <v>25</v>
      </c>
    </row>
    <row r="2082" spans="1:8" x14ac:dyDescent="0.25">
      <c r="A2082" s="14" t="str">
        <f t="shared" si="32"/>
        <v>theriry012010</v>
      </c>
      <c r="B2082" s="19" t="s">
        <v>612</v>
      </c>
      <c r="C2082" s="19">
        <v>2010</v>
      </c>
      <c r="D2082" s="19" t="s">
        <v>2333</v>
      </c>
      <c r="E2082" s="19">
        <v>38</v>
      </c>
      <c r="F2082" s="19">
        <v>74</v>
      </c>
      <c r="G2082" s="19">
        <v>3</v>
      </c>
      <c r="H2082" s="19">
        <v>13</v>
      </c>
    </row>
    <row r="2083" spans="1:8" x14ac:dyDescent="0.25">
      <c r="A2083" s="14" t="str">
        <f t="shared" si="32"/>
        <v>tholejo012010</v>
      </c>
      <c r="B2083" s="19" t="s">
        <v>1196</v>
      </c>
      <c r="C2083" s="19">
        <v>2010</v>
      </c>
      <c r="D2083" s="19" t="s">
        <v>2336</v>
      </c>
      <c r="E2083" s="19">
        <v>341</v>
      </c>
      <c r="F2083" s="19">
        <v>29</v>
      </c>
      <c r="G2083" s="19">
        <v>3</v>
      </c>
      <c r="H2083" s="19">
        <v>2</v>
      </c>
    </row>
    <row r="2084" spans="1:8" x14ac:dyDescent="0.25">
      <c r="A2084" s="14" t="str">
        <f t="shared" si="32"/>
        <v>thomabr012010</v>
      </c>
      <c r="B2084" s="19" t="s">
        <v>279</v>
      </c>
      <c r="C2084" s="19">
        <v>2010</v>
      </c>
      <c r="D2084" s="19" t="s">
        <v>2334</v>
      </c>
      <c r="E2084" s="19">
        <v>2</v>
      </c>
      <c r="F2084" s="19">
        <v>11</v>
      </c>
      <c r="G2084" s="19">
        <v>0</v>
      </c>
      <c r="H2084" s="19">
        <v>0</v>
      </c>
    </row>
    <row r="2085" spans="1:8" x14ac:dyDescent="0.25">
      <c r="A2085" s="14" t="str">
        <f t="shared" si="32"/>
        <v>thomaju012010</v>
      </c>
      <c r="B2085" s="19" t="s">
        <v>1021</v>
      </c>
      <c r="C2085" s="19">
        <v>2010</v>
      </c>
      <c r="D2085" s="19" t="s">
        <v>2334</v>
      </c>
      <c r="E2085" s="19">
        <v>0</v>
      </c>
      <c r="F2085" s="19">
        <v>2</v>
      </c>
      <c r="G2085" s="19">
        <v>0</v>
      </c>
      <c r="H2085" s="19">
        <v>0</v>
      </c>
    </row>
    <row r="2086" spans="1:8" x14ac:dyDescent="0.25">
      <c r="A2086" s="14" t="str">
        <f t="shared" si="32"/>
        <v>thompbr012010</v>
      </c>
      <c r="B2086" s="19" t="s">
        <v>613</v>
      </c>
      <c r="C2086" s="19">
        <v>2010</v>
      </c>
      <c r="D2086" s="19" t="s">
        <v>2334</v>
      </c>
      <c r="E2086" s="19">
        <v>1</v>
      </c>
      <c r="F2086" s="19">
        <v>1</v>
      </c>
      <c r="G2086" s="19">
        <v>0</v>
      </c>
      <c r="H2086" s="19">
        <v>0</v>
      </c>
    </row>
    <row r="2087" spans="1:8" x14ac:dyDescent="0.25">
      <c r="A2087" s="14" t="str">
        <f t="shared" si="32"/>
        <v>thompri032010</v>
      </c>
      <c r="B2087" s="19" t="s">
        <v>861</v>
      </c>
      <c r="C2087" s="19">
        <v>2010</v>
      </c>
      <c r="D2087" s="19" t="s">
        <v>2334</v>
      </c>
      <c r="E2087" s="19">
        <v>2</v>
      </c>
      <c r="F2087" s="19">
        <v>1</v>
      </c>
      <c r="G2087" s="19">
        <v>1</v>
      </c>
      <c r="H2087" s="19">
        <v>0</v>
      </c>
    </row>
    <row r="2088" spans="1:8" x14ac:dyDescent="0.25">
      <c r="A2088" s="14" t="str">
        <f t="shared" si="32"/>
        <v>thornma012010</v>
      </c>
      <c r="B2088" s="19" t="s">
        <v>499</v>
      </c>
      <c r="C2088" s="19">
        <v>2010</v>
      </c>
      <c r="D2088" s="19" t="s">
        <v>2334</v>
      </c>
      <c r="E2088" s="19">
        <v>0</v>
      </c>
      <c r="F2088" s="19">
        <v>6</v>
      </c>
      <c r="G2088" s="19">
        <v>0</v>
      </c>
      <c r="H2088" s="19">
        <v>0</v>
      </c>
    </row>
    <row r="2089" spans="1:8" x14ac:dyDescent="0.25">
      <c r="A2089" s="14" t="str">
        <f t="shared" si="32"/>
        <v>threeer012010</v>
      </c>
      <c r="B2089" s="19" t="s">
        <v>862</v>
      </c>
      <c r="C2089" s="19">
        <v>2010</v>
      </c>
      <c r="D2089" s="19" t="s">
        <v>2334</v>
      </c>
      <c r="E2089" s="19">
        <v>0</v>
      </c>
      <c r="F2089" s="19">
        <v>3</v>
      </c>
      <c r="G2089" s="19">
        <v>1</v>
      </c>
      <c r="H2089" s="19">
        <v>0</v>
      </c>
    </row>
    <row r="2090" spans="1:8" x14ac:dyDescent="0.25">
      <c r="A2090" s="14" t="str">
        <f t="shared" si="32"/>
        <v>tillmch012010</v>
      </c>
      <c r="B2090" s="19" t="s">
        <v>1197</v>
      </c>
      <c r="C2090" s="19">
        <v>2010</v>
      </c>
      <c r="D2090" s="19" t="s">
        <v>2334</v>
      </c>
      <c r="E2090" s="19">
        <v>7</v>
      </c>
      <c r="F2090" s="19">
        <v>6</v>
      </c>
      <c r="G2090" s="19">
        <v>1</v>
      </c>
      <c r="H2090" s="19">
        <v>1</v>
      </c>
    </row>
    <row r="2091" spans="1:8" x14ac:dyDescent="0.25">
      <c r="A2091" s="14" t="str">
        <f t="shared" si="32"/>
        <v>toddje012010</v>
      </c>
      <c r="B2091" s="19" t="s">
        <v>1198</v>
      </c>
      <c r="C2091" s="19">
        <v>2010</v>
      </c>
      <c r="D2091" s="19" t="s">
        <v>2334</v>
      </c>
      <c r="E2091" s="19">
        <v>1</v>
      </c>
      <c r="F2091" s="19">
        <v>0</v>
      </c>
      <c r="G2091" s="19">
        <v>0</v>
      </c>
      <c r="H2091" s="19">
        <v>0</v>
      </c>
    </row>
    <row r="2092" spans="1:8" x14ac:dyDescent="0.25">
      <c r="A2092" s="14" t="str">
        <f t="shared" si="32"/>
        <v>tolbema012010</v>
      </c>
      <c r="B2092" s="19" t="s">
        <v>1023</v>
      </c>
      <c r="C2092" s="19">
        <v>2010</v>
      </c>
      <c r="D2092" s="19" t="s">
        <v>2335</v>
      </c>
      <c r="E2092" s="19">
        <v>5</v>
      </c>
      <c r="F2092" s="19">
        <v>0</v>
      </c>
      <c r="G2092" s="19">
        <v>0</v>
      </c>
      <c r="H2092" s="19">
        <v>0</v>
      </c>
    </row>
    <row r="2093" spans="1:8" x14ac:dyDescent="0.25">
      <c r="A2093" s="14" t="str">
        <f t="shared" si="32"/>
        <v>tolbema012010</v>
      </c>
      <c r="B2093" s="19" t="s">
        <v>1023</v>
      </c>
      <c r="C2093" s="19">
        <v>2010</v>
      </c>
      <c r="D2093" s="19" t="s">
        <v>39</v>
      </c>
      <c r="E2093" s="19">
        <v>21</v>
      </c>
      <c r="F2093" s="19">
        <v>41</v>
      </c>
      <c r="G2093" s="19">
        <v>1</v>
      </c>
      <c r="H2093" s="19">
        <v>7</v>
      </c>
    </row>
    <row r="2094" spans="1:8" x14ac:dyDescent="0.25">
      <c r="A2094" s="14" t="str">
        <f t="shared" si="32"/>
        <v>tolbema012010</v>
      </c>
      <c r="B2094" s="19" t="s">
        <v>1023</v>
      </c>
      <c r="C2094" s="19">
        <v>2010</v>
      </c>
      <c r="D2094" s="19" t="s">
        <v>40</v>
      </c>
      <c r="E2094" s="19">
        <v>8</v>
      </c>
      <c r="F2094" s="19">
        <v>21</v>
      </c>
      <c r="G2094" s="19">
        <v>1</v>
      </c>
      <c r="H2094" s="19">
        <v>1</v>
      </c>
    </row>
    <row r="2095" spans="1:8" x14ac:dyDescent="0.25">
      <c r="A2095" s="14" t="str">
        <f t="shared" si="32"/>
        <v>tolbema012010</v>
      </c>
      <c r="B2095" s="19" t="s">
        <v>1023</v>
      </c>
      <c r="C2095" s="19">
        <v>2010</v>
      </c>
      <c r="D2095" s="19" t="s">
        <v>2331</v>
      </c>
      <c r="E2095" s="19">
        <v>0</v>
      </c>
      <c r="F2095" s="19">
        <v>0</v>
      </c>
      <c r="G2095" s="19">
        <v>0</v>
      </c>
      <c r="H2095" s="19">
        <v>0</v>
      </c>
    </row>
    <row r="2096" spans="1:8" x14ac:dyDescent="0.25">
      <c r="A2096" s="14" t="str">
        <f t="shared" si="32"/>
        <v>tolbema012010</v>
      </c>
      <c r="B2096" s="19" t="s">
        <v>1023</v>
      </c>
      <c r="C2096" s="19">
        <v>2010</v>
      </c>
      <c r="D2096" s="19" t="s">
        <v>2332</v>
      </c>
    </row>
    <row r="2097" spans="1:8" x14ac:dyDescent="0.25">
      <c r="A2097" s="14" t="str">
        <f t="shared" si="32"/>
        <v>tolbema012010</v>
      </c>
      <c r="B2097" s="19" t="s">
        <v>1023</v>
      </c>
      <c r="C2097" s="19">
        <v>2010</v>
      </c>
      <c r="D2097" s="19" t="s">
        <v>2333</v>
      </c>
      <c r="E2097" s="19">
        <v>2</v>
      </c>
      <c r="F2097" s="19">
        <v>2</v>
      </c>
      <c r="G2097" s="19">
        <v>0</v>
      </c>
      <c r="H2097" s="19">
        <v>1</v>
      </c>
    </row>
    <row r="2098" spans="1:8" x14ac:dyDescent="0.25">
      <c r="A2098" s="14" t="str">
        <f t="shared" si="32"/>
        <v>tollest012010</v>
      </c>
      <c r="B2098" s="19" t="s">
        <v>1398</v>
      </c>
      <c r="C2098" s="19">
        <v>2010</v>
      </c>
      <c r="D2098" s="19" t="s">
        <v>39</v>
      </c>
      <c r="E2098" s="19">
        <v>5</v>
      </c>
      <c r="F2098" s="19">
        <v>4</v>
      </c>
      <c r="G2098" s="19">
        <v>1</v>
      </c>
      <c r="H2098" s="19">
        <v>2</v>
      </c>
    </row>
    <row r="2099" spans="1:8" x14ac:dyDescent="0.25">
      <c r="A2099" s="14" t="str">
        <f t="shared" si="32"/>
        <v>tollest012010</v>
      </c>
      <c r="B2099" s="19" t="s">
        <v>1398</v>
      </c>
      <c r="C2099" s="19">
        <v>2010</v>
      </c>
      <c r="D2099" s="19" t="s">
        <v>40</v>
      </c>
      <c r="E2099" s="19">
        <v>3</v>
      </c>
      <c r="F2099" s="19">
        <v>7</v>
      </c>
      <c r="G2099" s="19">
        <v>0</v>
      </c>
      <c r="H2099" s="19">
        <v>0</v>
      </c>
    </row>
    <row r="2100" spans="1:8" x14ac:dyDescent="0.25">
      <c r="A2100" s="14" t="str">
        <f t="shared" si="32"/>
        <v>tollest012010</v>
      </c>
      <c r="B2100" s="19" t="s">
        <v>1398</v>
      </c>
      <c r="C2100" s="19">
        <v>2010</v>
      </c>
      <c r="D2100" s="19" t="s">
        <v>2330</v>
      </c>
    </row>
    <row r="2101" spans="1:8" x14ac:dyDescent="0.25">
      <c r="A2101" s="14" t="str">
        <f t="shared" si="32"/>
        <v>tollest012010</v>
      </c>
      <c r="B2101" s="19" t="s">
        <v>1398</v>
      </c>
      <c r="C2101" s="19">
        <v>2010</v>
      </c>
      <c r="D2101" s="19" t="s">
        <v>2331</v>
      </c>
      <c r="E2101" s="19">
        <v>1</v>
      </c>
      <c r="F2101" s="19">
        <v>0</v>
      </c>
      <c r="G2101" s="19">
        <v>0</v>
      </c>
      <c r="H2101" s="19">
        <v>0</v>
      </c>
    </row>
    <row r="2102" spans="1:8" x14ac:dyDescent="0.25">
      <c r="A2102" s="14" t="str">
        <f t="shared" si="32"/>
        <v>tollest012010</v>
      </c>
      <c r="B2102" s="19" t="s">
        <v>1398</v>
      </c>
      <c r="C2102" s="19">
        <v>2010</v>
      </c>
      <c r="D2102" s="19" t="s">
        <v>2332</v>
      </c>
    </row>
    <row r="2103" spans="1:8" x14ac:dyDescent="0.25">
      <c r="A2103" s="14" t="str">
        <f t="shared" si="32"/>
        <v>tollest012010</v>
      </c>
      <c r="B2103" s="19" t="s">
        <v>1398</v>
      </c>
      <c r="C2103" s="19">
        <v>2010</v>
      </c>
      <c r="D2103" s="19" t="s">
        <v>2333</v>
      </c>
      <c r="E2103" s="19">
        <v>9</v>
      </c>
      <c r="F2103" s="19">
        <v>9</v>
      </c>
      <c r="G2103" s="19">
        <v>0</v>
      </c>
      <c r="H2103" s="19">
        <v>4</v>
      </c>
    </row>
    <row r="2104" spans="1:8" x14ac:dyDescent="0.25">
      <c r="A2104" s="14" t="str">
        <f t="shared" si="32"/>
        <v>tomlijo012010</v>
      </c>
      <c r="B2104" s="19" t="s">
        <v>1399</v>
      </c>
      <c r="C2104" s="19">
        <v>2010</v>
      </c>
      <c r="D2104" s="19" t="s">
        <v>2334</v>
      </c>
      <c r="E2104" s="19">
        <v>4</v>
      </c>
      <c r="F2104" s="19">
        <v>9</v>
      </c>
      <c r="G2104" s="19">
        <v>0</v>
      </c>
      <c r="H2104" s="19">
        <v>3</v>
      </c>
    </row>
    <row r="2105" spans="1:8" x14ac:dyDescent="0.25">
      <c r="A2105" s="14" t="str">
        <f t="shared" si="32"/>
        <v>torrean022010</v>
      </c>
      <c r="B2105" s="19" t="s">
        <v>345</v>
      </c>
      <c r="C2105" s="19">
        <v>2010</v>
      </c>
      <c r="D2105" s="19" t="s">
        <v>2329</v>
      </c>
    </row>
    <row r="2106" spans="1:8" x14ac:dyDescent="0.25">
      <c r="A2106" s="14" t="str">
        <f t="shared" si="32"/>
        <v>torrean022010</v>
      </c>
      <c r="B2106" s="19" t="s">
        <v>345</v>
      </c>
      <c r="C2106" s="19">
        <v>2010</v>
      </c>
      <c r="D2106" s="19" t="s">
        <v>2330</v>
      </c>
    </row>
    <row r="2107" spans="1:8" x14ac:dyDescent="0.25">
      <c r="A2107" s="14" t="str">
        <f t="shared" si="32"/>
        <v>torrean022010</v>
      </c>
      <c r="B2107" s="19" t="s">
        <v>345</v>
      </c>
      <c r="C2107" s="19">
        <v>2010</v>
      </c>
      <c r="D2107" s="19" t="s">
        <v>2331</v>
      </c>
      <c r="E2107" s="19">
        <v>314</v>
      </c>
      <c r="F2107" s="19">
        <v>7</v>
      </c>
      <c r="G2107" s="19">
        <v>1</v>
      </c>
      <c r="H2107" s="19">
        <v>2</v>
      </c>
    </row>
    <row r="2108" spans="1:8" x14ac:dyDescent="0.25">
      <c r="A2108" s="14" t="str">
        <f t="shared" si="32"/>
        <v>torrean022010</v>
      </c>
      <c r="B2108" s="19" t="s">
        <v>345</v>
      </c>
      <c r="C2108" s="19">
        <v>2010</v>
      </c>
      <c r="D2108" s="19" t="s">
        <v>2332</v>
      </c>
    </row>
    <row r="2109" spans="1:8" x14ac:dyDescent="0.25">
      <c r="A2109" s="14" t="str">
        <f t="shared" si="32"/>
        <v>torreca012010</v>
      </c>
      <c r="B2109" s="19" t="s">
        <v>1200</v>
      </c>
      <c r="C2109" s="19">
        <v>2010</v>
      </c>
      <c r="D2109" s="19" t="s">
        <v>2334</v>
      </c>
      <c r="E2109" s="19">
        <v>1</v>
      </c>
      <c r="F2109" s="19">
        <v>1</v>
      </c>
      <c r="G2109" s="19">
        <v>1</v>
      </c>
      <c r="H2109" s="19">
        <v>0</v>
      </c>
    </row>
    <row r="2110" spans="1:8" x14ac:dyDescent="0.25">
      <c r="A2110" s="14" t="str">
        <f t="shared" si="32"/>
        <v>torreyo012010</v>
      </c>
      <c r="B2110" s="19" t="s">
        <v>280</v>
      </c>
      <c r="C2110" s="19">
        <v>2010</v>
      </c>
      <c r="D2110" s="19" t="s">
        <v>2336</v>
      </c>
      <c r="E2110" s="19">
        <v>681</v>
      </c>
      <c r="F2110" s="19">
        <v>45</v>
      </c>
      <c r="G2110" s="19">
        <v>3</v>
      </c>
      <c r="H2110" s="19">
        <v>5</v>
      </c>
    </row>
    <row r="2111" spans="1:8" x14ac:dyDescent="0.25">
      <c r="A2111" s="14" t="str">
        <f t="shared" si="32"/>
        <v>towlejr012010</v>
      </c>
      <c r="B2111" s="19" t="s">
        <v>863</v>
      </c>
      <c r="C2111" s="19">
        <v>2010</v>
      </c>
      <c r="D2111" s="19" t="s">
        <v>2336</v>
      </c>
      <c r="E2111" s="19">
        <v>92</v>
      </c>
      <c r="F2111" s="19">
        <v>7</v>
      </c>
      <c r="G2111" s="19">
        <v>1</v>
      </c>
      <c r="H2111" s="19">
        <v>0</v>
      </c>
    </row>
    <row r="2112" spans="1:8" x14ac:dyDescent="0.25">
      <c r="A2112" s="14" t="str">
        <f t="shared" si="32"/>
        <v>tracych012010</v>
      </c>
      <c r="B2112" s="19" t="s">
        <v>500</v>
      </c>
      <c r="C2112" s="19">
        <v>2010</v>
      </c>
      <c r="D2112" s="19" t="s">
        <v>2335</v>
      </c>
      <c r="E2112" s="19">
        <v>4</v>
      </c>
      <c r="F2112" s="19">
        <v>0</v>
      </c>
      <c r="G2112" s="19">
        <v>0</v>
      </c>
      <c r="H2112" s="19">
        <v>0</v>
      </c>
    </row>
    <row r="2113" spans="1:8" x14ac:dyDescent="0.25">
      <c r="A2113" s="14" t="str">
        <f t="shared" si="32"/>
        <v>tracych012010</v>
      </c>
      <c r="B2113" s="19" t="s">
        <v>500</v>
      </c>
      <c r="C2113" s="19">
        <v>2010</v>
      </c>
      <c r="D2113" s="19" t="s">
        <v>2335</v>
      </c>
      <c r="E2113" s="19">
        <v>46</v>
      </c>
      <c r="F2113" s="19">
        <v>3</v>
      </c>
      <c r="G2113" s="19">
        <v>0</v>
      </c>
      <c r="H2113" s="19">
        <v>4</v>
      </c>
    </row>
    <row r="2114" spans="1:8" x14ac:dyDescent="0.25">
      <c r="A2114" s="14" t="str">
        <f t="shared" si="32"/>
        <v>tracych012010</v>
      </c>
      <c r="B2114" s="19" t="s">
        <v>500</v>
      </c>
      <c r="C2114" s="19">
        <v>2010</v>
      </c>
      <c r="D2114" s="19" t="s">
        <v>40</v>
      </c>
      <c r="E2114" s="19">
        <v>6</v>
      </c>
      <c r="F2114" s="19">
        <v>12</v>
      </c>
      <c r="G2114" s="19">
        <v>1</v>
      </c>
      <c r="H2114" s="19">
        <v>2</v>
      </c>
    </row>
    <row r="2115" spans="1:8" x14ac:dyDescent="0.25">
      <c r="A2115" s="14" t="str">
        <f t="shared" ref="A2115:A2178" si="33">B2115&amp;C2115</f>
        <v>tracych012010</v>
      </c>
      <c r="B2115" s="19" t="s">
        <v>500</v>
      </c>
      <c r="C2115" s="19">
        <v>2010</v>
      </c>
      <c r="D2115" s="19" t="s">
        <v>40</v>
      </c>
      <c r="E2115" s="19">
        <v>13</v>
      </c>
      <c r="F2115" s="19">
        <v>42</v>
      </c>
      <c r="G2115" s="19">
        <v>3</v>
      </c>
      <c r="H2115" s="19">
        <v>5</v>
      </c>
    </row>
    <row r="2116" spans="1:8" x14ac:dyDescent="0.25">
      <c r="A2116" s="14" t="str">
        <f t="shared" si="33"/>
        <v>treanma012010</v>
      </c>
      <c r="B2116" s="19" t="s">
        <v>501</v>
      </c>
      <c r="C2116" s="19">
        <v>2010</v>
      </c>
      <c r="D2116" s="19" t="s">
        <v>2336</v>
      </c>
      <c r="E2116" s="19">
        <v>512</v>
      </c>
      <c r="F2116" s="19">
        <v>21</v>
      </c>
      <c r="G2116" s="19">
        <v>3</v>
      </c>
      <c r="H2116" s="19">
        <v>1</v>
      </c>
    </row>
    <row r="2117" spans="1:8" x14ac:dyDescent="0.25">
      <c r="A2117" s="14" t="str">
        <f t="shared" si="33"/>
        <v>troncra012010</v>
      </c>
      <c r="B2117" s="19" t="s">
        <v>1024</v>
      </c>
      <c r="C2117" s="19">
        <v>2010</v>
      </c>
      <c r="D2117" s="19" t="s">
        <v>2334</v>
      </c>
      <c r="E2117" s="19">
        <v>1</v>
      </c>
      <c r="F2117" s="19">
        <v>6</v>
      </c>
      <c r="G2117" s="19">
        <v>0</v>
      </c>
      <c r="H2117" s="19">
        <v>0</v>
      </c>
    </row>
    <row r="2118" spans="1:8" x14ac:dyDescent="0.25">
      <c r="A2118" s="14" t="str">
        <f t="shared" si="33"/>
        <v>trumbma012010</v>
      </c>
      <c r="B2118" s="19" t="s">
        <v>1400</v>
      </c>
      <c r="C2118" s="19">
        <v>2010</v>
      </c>
      <c r="D2118" s="19" t="s">
        <v>2335</v>
      </c>
      <c r="E2118" s="19">
        <v>38</v>
      </c>
      <c r="F2118" s="19">
        <v>4</v>
      </c>
      <c r="G2118" s="19">
        <v>0</v>
      </c>
      <c r="H2118" s="19">
        <v>5</v>
      </c>
    </row>
    <row r="2119" spans="1:8" x14ac:dyDescent="0.25">
      <c r="A2119" s="14" t="str">
        <f t="shared" si="33"/>
        <v>trumbma012010</v>
      </c>
      <c r="B2119" s="19" t="s">
        <v>1400</v>
      </c>
      <c r="C2119" s="19">
        <v>2010</v>
      </c>
      <c r="D2119" s="19" t="s">
        <v>2331</v>
      </c>
      <c r="E2119" s="19">
        <v>1</v>
      </c>
      <c r="F2119" s="19">
        <v>1</v>
      </c>
      <c r="G2119" s="19">
        <v>1</v>
      </c>
      <c r="H2119" s="19">
        <v>0</v>
      </c>
    </row>
    <row r="2120" spans="1:8" x14ac:dyDescent="0.25">
      <c r="A2120" s="14" t="str">
        <f t="shared" si="33"/>
        <v>trumbma012010</v>
      </c>
      <c r="B2120" s="19" t="s">
        <v>1400</v>
      </c>
      <c r="C2120" s="19">
        <v>2010</v>
      </c>
      <c r="D2120" s="19" t="s">
        <v>2332</v>
      </c>
    </row>
    <row r="2121" spans="1:8" x14ac:dyDescent="0.25">
      <c r="A2121" s="14" t="str">
        <f t="shared" si="33"/>
        <v>tuiasma012010</v>
      </c>
      <c r="B2121" s="19" t="s">
        <v>1026</v>
      </c>
      <c r="C2121" s="19">
        <v>2010</v>
      </c>
      <c r="D2121" s="19" t="s">
        <v>2335</v>
      </c>
      <c r="E2121" s="19">
        <v>65</v>
      </c>
      <c r="F2121" s="19">
        <v>2</v>
      </c>
      <c r="G2121" s="19">
        <v>1</v>
      </c>
      <c r="H2121" s="19">
        <v>8</v>
      </c>
    </row>
    <row r="2122" spans="1:8" x14ac:dyDescent="0.25">
      <c r="A2122" s="14" t="str">
        <f t="shared" si="33"/>
        <v>tuiasma012010</v>
      </c>
      <c r="B2122" s="19" t="s">
        <v>1026</v>
      </c>
      <c r="C2122" s="19">
        <v>2010</v>
      </c>
      <c r="D2122" s="19" t="s">
        <v>39</v>
      </c>
      <c r="E2122" s="19">
        <v>0</v>
      </c>
      <c r="F2122" s="19">
        <v>1</v>
      </c>
      <c r="G2122" s="19">
        <v>1</v>
      </c>
      <c r="H2122" s="19">
        <v>0</v>
      </c>
    </row>
    <row r="2123" spans="1:8" x14ac:dyDescent="0.25">
      <c r="A2123" s="14" t="str">
        <f t="shared" si="33"/>
        <v>tuiasma012010</v>
      </c>
      <c r="B2123" s="19" t="s">
        <v>1026</v>
      </c>
      <c r="C2123" s="19">
        <v>2010</v>
      </c>
      <c r="D2123" s="19" t="s">
        <v>40</v>
      </c>
      <c r="E2123" s="19">
        <v>8</v>
      </c>
      <c r="F2123" s="19">
        <v>24</v>
      </c>
      <c r="G2123" s="19">
        <v>2</v>
      </c>
      <c r="H2123" s="19">
        <v>0</v>
      </c>
    </row>
    <row r="2124" spans="1:8" x14ac:dyDescent="0.25">
      <c r="A2124" s="14" t="str">
        <f t="shared" si="33"/>
        <v>tuiasma012010</v>
      </c>
      <c r="B2124" s="19" t="s">
        <v>1026</v>
      </c>
      <c r="C2124" s="19">
        <v>2010</v>
      </c>
      <c r="D2124" s="19" t="s">
        <v>2330</v>
      </c>
    </row>
    <row r="2125" spans="1:8" x14ac:dyDescent="0.25">
      <c r="A2125" s="14" t="str">
        <f t="shared" si="33"/>
        <v>tuiasma012010</v>
      </c>
      <c r="B2125" s="19" t="s">
        <v>1026</v>
      </c>
      <c r="C2125" s="19">
        <v>2010</v>
      </c>
      <c r="D2125" s="19" t="s">
        <v>2331</v>
      </c>
      <c r="E2125" s="19">
        <v>21</v>
      </c>
      <c r="F2125" s="19">
        <v>1</v>
      </c>
      <c r="G2125" s="19">
        <v>1</v>
      </c>
      <c r="H2125" s="19">
        <v>0</v>
      </c>
    </row>
    <row r="2126" spans="1:8" x14ac:dyDescent="0.25">
      <c r="A2126" s="14" t="str">
        <f t="shared" si="33"/>
        <v>tuiasma012010</v>
      </c>
      <c r="B2126" s="19" t="s">
        <v>1026</v>
      </c>
      <c r="C2126" s="19">
        <v>2010</v>
      </c>
      <c r="D2126" s="19" t="s">
        <v>2333</v>
      </c>
      <c r="E2126" s="19">
        <v>6</v>
      </c>
      <c r="F2126" s="19">
        <v>11</v>
      </c>
      <c r="G2126" s="19">
        <v>2</v>
      </c>
      <c r="H2126" s="19">
        <v>2</v>
      </c>
    </row>
    <row r="2127" spans="1:8" x14ac:dyDescent="0.25">
      <c r="A2127" s="14" t="str">
        <f t="shared" si="33"/>
        <v>tulowtr012010</v>
      </c>
      <c r="B2127" s="19" t="s">
        <v>737</v>
      </c>
      <c r="C2127" s="19">
        <v>2010</v>
      </c>
      <c r="D2127" s="19" t="s">
        <v>2333</v>
      </c>
      <c r="E2127" s="19">
        <v>211</v>
      </c>
      <c r="F2127" s="19">
        <v>388</v>
      </c>
      <c r="G2127" s="19">
        <v>10</v>
      </c>
      <c r="H2127" s="19">
        <v>103</v>
      </c>
    </row>
    <row r="2128" spans="1:8" x14ac:dyDescent="0.25">
      <c r="A2128" s="14" t="str">
        <f t="shared" si="33"/>
        <v>turneju012010</v>
      </c>
      <c r="B2128" s="19" t="s">
        <v>1201</v>
      </c>
      <c r="C2128" s="19">
        <v>2010</v>
      </c>
      <c r="D2128" s="19" t="s">
        <v>39</v>
      </c>
      <c r="E2128" s="19">
        <v>4</v>
      </c>
      <c r="F2128" s="19">
        <v>4</v>
      </c>
      <c r="G2128" s="19">
        <v>0</v>
      </c>
      <c r="H2128" s="19">
        <v>1</v>
      </c>
    </row>
    <row r="2129" spans="1:8" x14ac:dyDescent="0.25">
      <c r="A2129" s="14" t="str">
        <f t="shared" si="33"/>
        <v>turneju012010</v>
      </c>
      <c r="B2129" s="19" t="s">
        <v>1201</v>
      </c>
      <c r="C2129" s="19">
        <v>2010</v>
      </c>
      <c r="D2129" s="19" t="s">
        <v>39</v>
      </c>
      <c r="E2129" s="19">
        <v>4</v>
      </c>
      <c r="F2129" s="19">
        <v>3</v>
      </c>
      <c r="G2129" s="19">
        <v>0</v>
      </c>
      <c r="H2129" s="19">
        <v>2</v>
      </c>
    </row>
    <row r="2130" spans="1:8" x14ac:dyDescent="0.25">
      <c r="A2130" s="14" t="str">
        <f t="shared" si="33"/>
        <v>turneju012010</v>
      </c>
      <c r="B2130" s="19" t="s">
        <v>1201</v>
      </c>
      <c r="C2130" s="19">
        <v>2010</v>
      </c>
      <c r="D2130" s="19" t="s">
        <v>40</v>
      </c>
      <c r="E2130" s="19">
        <v>0</v>
      </c>
      <c r="F2130" s="19">
        <v>2</v>
      </c>
      <c r="G2130" s="19">
        <v>0</v>
      </c>
      <c r="H2130" s="19">
        <v>1</v>
      </c>
    </row>
    <row r="2131" spans="1:8" x14ac:dyDescent="0.25">
      <c r="A2131" s="14" t="str">
        <f t="shared" si="33"/>
        <v>turneju012010</v>
      </c>
      <c r="B2131" s="19" t="s">
        <v>1201</v>
      </c>
      <c r="C2131" s="19">
        <v>2010</v>
      </c>
      <c r="D2131" s="19" t="s">
        <v>2333</v>
      </c>
      <c r="E2131" s="19">
        <v>1</v>
      </c>
      <c r="F2131" s="19">
        <v>0</v>
      </c>
      <c r="G2131" s="19">
        <v>0</v>
      </c>
      <c r="H2131" s="19">
        <v>0</v>
      </c>
    </row>
    <row r="2132" spans="1:8" x14ac:dyDescent="0.25">
      <c r="A2132" s="14" t="str">
        <f t="shared" si="33"/>
        <v>ueharko012010</v>
      </c>
      <c r="B2132" s="19" t="s">
        <v>1202</v>
      </c>
      <c r="C2132" s="19">
        <v>2010</v>
      </c>
      <c r="D2132" s="19" t="s">
        <v>2334</v>
      </c>
      <c r="E2132" s="19">
        <v>2</v>
      </c>
      <c r="F2132" s="19">
        <v>3</v>
      </c>
      <c r="G2132" s="19">
        <v>0</v>
      </c>
      <c r="H2132" s="19">
        <v>0</v>
      </c>
    </row>
    <row r="2133" spans="1:8" x14ac:dyDescent="0.25">
      <c r="A2133" s="14" t="str">
        <f t="shared" si="33"/>
        <v>ugglada012010</v>
      </c>
      <c r="B2133" s="19" t="s">
        <v>738</v>
      </c>
      <c r="C2133" s="19">
        <v>2010</v>
      </c>
      <c r="D2133" s="19" t="s">
        <v>39</v>
      </c>
      <c r="E2133" s="19">
        <v>312</v>
      </c>
      <c r="F2133" s="19">
        <v>415</v>
      </c>
      <c r="G2133" s="19">
        <v>18</v>
      </c>
      <c r="H2133" s="19">
        <v>84</v>
      </c>
    </row>
    <row r="2134" spans="1:8" x14ac:dyDescent="0.25">
      <c r="A2134" s="14" t="str">
        <f t="shared" si="33"/>
        <v>uptonbj012010</v>
      </c>
      <c r="B2134" s="19" t="s">
        <v>502</v>
      </c>
      <c r="C2134" s="19">
        <v>2010</v>
      </c>
      <c r="D2134" s="19" t="s">
        <v>2329</v>
      </c>
    </row>
    <row r="2135" spans="1:8" x14ac:dyDescent="0.25">
      <c r="A2135" s="14" t="str">
        <f t="shared" si="33"/>
        <v>uptonbj012010</v>
      </c>
      <c r="B2135" s="19" t="s">
        <v>502</v>
      </c>
      <c r="C2135" s="19">
        <v>2010</v>
      </c>
      <c r="D2135" s="19" t="s">
        <v>2331</v>
      </c>
      <c r="E2135" s="19">
        <v>397</v>
      </c>
      <c r="F2135" s="19">
        <v>3</v>
      </c>
      <c r="G2135" s="19">
        <v>5</v>
      </c>
      <c r="H2135" s="19">
        <v>0</v>
      </c>
    </row>
    <row r="2136" spans="1:8" x14ac:dyDescent="0.25">
      <c r="A2136" s="14" t="str">
        <f t="shared" si="33"/>
        <v>uptonju012010</v>
      </c>
      <c r="B2136" s="19" t="s">
        <v>864</v>
      </c>
      <c r="C2136" s="19">
        <v>2010</v>
      </c>
      <c r="D2136" s="19" t="s">
        <v>2331</v>
      </c>
      <c r="E2136" s="19">
        <v>265</v>
      </c>
      <c r="F2136" s="19">
        <v>1</v>
      </c>
      <c r="G2136" s="19">
        <v>4</v>
      </c>
      <c r="H2136" s="19">
        <v>0</v>
      </c>
    </row>
    <row r="2137" spans="1:8" x14ac:dyDescent="0.25">
      <c r="A2137" s="14" t="str">
        <f t="shared" si="33"/>
        <v>uptonju012010</v>
      </c>
      <c r="B2137" s="19" t="s">
        <v>864</v>
      </c>
      <c r="C2137" s="19">
        <v>2010</v>
      </c>
      <c r="D2137" s="19" t="s">
        <v>2332</v>
      </c>
    </row>
    <row r="2138" spans="1:8" x14ac:dyDescent="0.25">
      <c r="A2138" s="14" t="str">
        <f t="shared" si="33"/>
        <v>uribeju012010</v>
      </c>
      <c r="B2138" s="19" t="s">
        <v>281</v>
      </c>
      <c r="C2138" s="19">
        <v>2010</v>
      </c>
      <c r="D2138" s="19" t="s">
        <v>39</v>
      </c>
      <c r="E2138" s="19">
        <v>44</v>
      </c>
      <c r="F2138" s="19">
        <v>54</v>
      </c>
      <c r="G2138" s="19">
        <v>0</v>
      </c>
      <c r="H2138" s="19">
        <v>12</v>
      </c>
    </row>
    <row r="2139" spans="1:8" x14ac:dyDescent="0.25">
      <c r="A2139" s="14" t="str">
        <f t="shared" si="33"/>
        <v>uribeju012010</v>
      </c>
      <c r="B2139" s="19" t="s">
        <v>281</v>
      </c>
      <c r="C2139" s="19">
        <v>2010</v>
      </c>
      <c r="D2139" s="19" t="s">
        <v>40</v>
      </c>
      <c r="E2139" s="19">
        <v>20</v>
      </c>
      <c r="F2139" s="19">
        <v>46</v>
      </c>
      <c r="G2139" s="19">
        <v>3</v>
      </c>
      <c r="H2139" s="19">
        <v>2</v>
      </c>
    </row>
    <row r="2140" spans="1:8" x14ac:dyDescent="0.25">
      <c r="A2140" s="14" t="str">
        <f t="shared" si="33"/>
        <v>uribeju012010</v>
      </c>
      <c r="B2140" s="19" t="s">
        <v>281</v>
      </c>
      <c r="C2140" s="19">
        <v>2010</v>
      </c>
      <c r="D2140" s="19" t="s">
        <v>2333</v>
      </c>
      <c r="E2140" s="19">
        <v>134</v>
      </c>
      <c r="F2140" s="19">
        <v>233</v>
      </c>
      <c r="G2140" s="19">
        <v>6</v>
      </c>
      <c r="H2140" s="19">
        <v>38</v>
      </c>
    </row>
    <row r="2141" spans="1:8" x14ac:dyDescent="0.25">
      <c r="A2141" s="14" t="str">
        <f t="shared" si="33"/>
        <v>utleych012010</v>
      </c>
      <c r="B2141" s="19" t="s">
        <v>405</v>
      </c>
      <c r="C2141" s="19">
        <v>2010</v>
      </c>
      <c r="D2141" s="19" t="s">
        <v>39</v>
      </c>
      <c r="E2141" s="19">
        <v>228</v>
      </c>
      <c r="F2141" s="19">
        <v>347</v>
      </c>
      <c r="G2141" s="19">
        <v>11</v>
      </c>
      <c r="H2141" s="19">
        <v>86</v>
      </c>
    </row>
    <row r="2142" spans="1:8" x14ac:dyDescent="0.25">
      <c r="A2142" s="14" t="str">
        <f t="shared" si="33"/>
        <v>valaich012010</v>
      </c>
      <c r="B2142" s="19" t="s">
        <v>1401</v>
      </c>
      <c r="C2142" s="19">
        <v>2010</v>
      </c>
      <c r="D2142" s="19" t="s">
        <v>39</v>
      </c>
      <c r="E2142" s="19">
        <v>19</v>
      </c>
      <c r="F2142" s="19">
        <v>24</v>
      </c>
      <c r="G2142" s="19">
        <v>0</v>
      </c>
      <c r="H2142" s="19">
        <v>7</v>
      </c>
    </row>
    <row r="2143" spans="1:8" x14ac:dyDescent="0.25">
      <c r="A2143" s="14" t="str">
        <f t="shared" si="33"/>
        <v>valaich012010</v>
      </c>
      <c r="B2143" s="19" t="s">
        <v>1401</v>
      </c>
      <c r="C2143" s="19">
        <v>2010</v>
      </c>
      <c r="D2143" s="19" t="s">
        <v>2333</v>
      </c>
      <c r="E2143" s="19">
        <v>0</v>
      </c>
      <c r="F2143" s="19">
        <v>2</v>
      </c>
      <c r="G2143" s="19">
        <v>0</v>
      </c>
      <c r="H2143" s="19">
        <v>1</v>
      </c>
    </row>
    <row r="2144" spans="1:8" x14ac:dyDescent="0.25">
      <c r="A2144" s="14" t="str">
        <f t="shared" si="33"/>
        <v>valbulu012010</v>
      </c>
      <c r="B2144" s="19" t="s">
        <v>1027</v>
      </c>
      <c r="C2144" s="19">
        <v>2010</v>
      </c>
      <c r="D2144" s="19" t="s">
        <v>39</v>
      </c>
      <c r="E2144" s="19">
        <v>127</v>
      </c>
      <c r="F2144" s="19">
        <v>232</v>
      </c>
      <c r="G2144" s="19">
        <v>4</v>
      </c>
      <c r="H2144" s="19">
        <v>59</v>
      </c>
    </row>
    <row r="2145" spans="1:8" x14ac:dyDescent="0.25">
      <c r="A2145" s="14" t="str">
        <f t="shared" si="33"/>
        <v>valbulu012010</v>
      </c>
      <c r="B2145" s="19" t="s">
        <v>1027</v>
      </c>
      <c r="C2145" s="19">
        <v>2010</v>
      </c>
      <c r="D2145" s="19" t="s">
        <v>40</v>
      </c>
      <c r="E2145" s="19">
        <v>3</v>
      </c>
      <c r="F2145" s="19">
        <v>12</v>
      </c>
      <c r="G2145" s="19">
        <v>2</v>
      </c>
      <c r="H2145" s="19">
        <v>0</v>
      </c>
    </row>
    <row r="2146" spans="1:8" x14ac:dyDescent="0.25">
      <c r="A2146" s="14" t="str">
        <f t="shared" si="33"/>
        <v>valbulu012010</v>
      </c>
      <c r="B2146" s="19" t="s">
        <v>1027</v>
      </c>
      <c r="C2146" s="19">
        <v>2010</v>
      </c>
      <c r="D2146" s="19" t="s">
        <v>2330</v>
      </c>
    </row>
    <row r="2147" spans="1:8" x14ac:dyDescent="0.25">
      <c r="A2147" s="14" t="str">
        <f t="shared" si="33"/>
        <v>valbulu012010</v>
      </c>
      <c r="B2147" s="19" t="s">
        <v>1027</v>
      </c>
      <c r="C2147" s="19">
        <v>2010</v>
      </c>
      <c r="D2147" s="19" t="s">
        <v>2331</v>
      </c>
      <c r="E2147" s="19">
        <v>0</v>
      </c>
      <c r="F2147" s="19">
        <v>0</v>
      </c>
      <c r="G2147" s="19">
        <v>0</v>
      </c>
      <c r="H2147" s="19">
        <v>0</v>
      </c>
    </row>
    <row r="2148" spans="1:8" x14ac:dyDescent="0.25">
      <c r="A2148" s="14" t="str">
        <f t="shared" si="33"/>
        <v>valbulu012010</v>
      </c>
      <c r="B2148" s="19" t="s">
        <v>1027</v>
      </c>
      <c r="C2148" s="19">
        <v>2010</v>
      </c>
      <c r="D2148" s="19" t="s">
        <v>2333</v>
      </c>
      <c r="E2148" s="19">
        <v>8</v>
      </c>
      <c r="F2148" s="19">
        <v>17</v>
      </c>
      <c r="G2148" s="19">
        <v>4</v>
      </c>
      <c r="H2148" s="19">
        <v>5</v>
      </c>
    </row>
    <row r="2149" spans="1:8" x14ac:dyDescent="0.25">
      <c r="A2149" s="14" t="str">
        <f t="shared" si="33"/>
        <v>valdece012010</v>
      </c>
      <c r="B2149" s="19" t="s">
        <v>1402</v>
      </c>
      <c r="C2149" s="19">
        <v>2010</v>
      </c>
      <c r="D2149" s="19" t="s">
        <v>2334</v>
      </c>
      <c r="E2149" s="19">
        <v>5</v>
      </c>
      <c r="F2149" s="19">
        <v>1</v>
      </c>
      <c r="G2149" s="19">
        <v>0</v>
      </c>
      <c r="H2149" s="19">
        <v>1</v>
      </c>
    </row>
    <row r="2150" spans="1:8" x14ac:dyDescent="0.25">
      <c r="A2150" s="14" t="str">
        <f t="shared" si="33"/>
        <v>valdeme012010</v>
      </c>
      <c r="B2150" s="19" t="s">
        <v>503</v>
      </c>
      <c r="C2150" s="19">
        <v>2010</v>
      </c>
      <c r="D2150" s="19" t="s">
        <v>2334</v>
      </c>
      <c r="E2150" s="19">
        <v>1</v>
      </c>
      <c r="F2150" s="19">
        <v>1</v>
      </c>
      <c r="G2150" s="19">
        <v>0</v>
      </c>
      <c r="H2150" s="19">
        <v>0</v>
      </c>
    </row>
    <row r="2151" spans="1:8" x14ac:dyDescent="0.25">
      <c r="A2151" s="14" t="str">
        <f t="shared" si="33"/>
        <v>valdera022010</v>
      </c>
      <c r="B2151" s="19" t="s">
        <v>1403</v>
      </c>
      <c r="C2151" s="19">
        <v>2010</v>
      </c>
      <c r="D2151" s="19" t="s">
        <v>2334</v>
      </c>
      <c r="E2151" s="19">
        <v>3</v>
      </c>
      <c r="F2151" s="19">
        <v>8</v>
      </c>
      <c r="G2151" s="19">
        <v>0</v>
      </c>
      <c r="H2151" s="19">
        <v>0</v>
      </c>
    </row>
    <row r="2152" spans="1:8" x14ac:dyDescent="0.25">
      <c r="A2152" s="14" t="str">
        <f t="shared" si="33"/>
        <v>valdewi012010</v>
      </c>
      <c r="B2152" s="19" t="s">
        <v>504</v>
      </c>
      <c r="C2152" s="19">
        <v>2010</v>
      </c>
      <c r="D2152" s="19" t="s">
        <v>39</v>
      </c>
      <c r="E2152" s="19">
        <v>57</v>
      </c>
      <c r="F2152" s="19">
        <v>91</v>
      </c>
      <c r="G2152" s="19">
        <v>1</v>
      </c>
      <c r="H2152" s="19">
        <v>20</v>
      </c>
    </row>
    <row r="2153" spans="1:8" x14ac:dyDescent="0.25">
      <c r="A2153" s="14" t="str">
        <f t="shared" si="33"/>
        <v>valdewi012010</v>
      </c>
      <c r="B2153" s="19" t="s">
        <v>504</v>
      </c>
      <c r="C2153" s="19">
        <v>2010</v>
      </c>
      <c r="D2153" s="19" t="s">
        <v>40</v>
      </c>
      <c r="E2153" s="19">
        <v>3</v>
      </c>
      <c r="F2153" s="19">
        <v>12</v>
      </c>
      <c r="G2153" s="19">
        <v>0</v>
      </c>
      <c r="H2153" s="19">
        <v>0</v>
      </c>
    </row>
    <row r="2154" spans="1:8" x14ac:dyDescent="0.25">
      <c r="A2154" s="14" t="str">
        <f t="shared" si="33"/>
        <v>valdewi012010</v>
      </c>
      <c r="B2154" s="19" t="s">
        <v>504</v>
      </c>
      <c r="C2154" s="19">
        <v>2010</v>
      </c>
      <c r="D2154" s="19" t="s">
        <v>2333</v>
      </c>
      <c r="E2154" s="19">
        <v>83</v>
      </c>
      <c r="F2154" s="19">
        <v>148</v>
      </c>
      <c r="G2154" s="19">
        <v>2</v>
      </c>
      <c r="H2154" s="19">
        <v>35</v>
      </c>
    </row>
    <row r="2155" spans="1:8" x14ac:dyDescent="0.25">
      <c r="A2155" s="14" t="str">
        <f t="shared" si="33"/>
        <v>valenda012010</v>
      </c>
      <c r="B2155" s="19" t="s">
        <v>1404</v>
      </c>
      <c r="C2155" s="19">
        <v>2010</v>
      </c>
      <c r="D2155" s="19" t="s">
        <v>40</v>
      </c>
      <c r="E2155" s="19">
        <v>46</v>
      </c>
      <c r="F2155" s="19">
        <v>171</v>
      </c>
      <c r="G2155" s="19">
        <v>6</v>
      </c>
      <c r="H2155" s="19">
        <v>14</v>
      </c>
    </row>
    <row r="2156" spans="1:8" x14ac:dyDescent="0.25">
      <c r="A2156" s="14" t="str">
        <f t="shared" si="33"/>
        <v>valvejo012010</v>
      </c>
      <c r="B2156" s="19" t="s">
        <v>406</v>
      </c>
      <c r="C2156" s="19">
        <v>2010</v>
      </c>
      <c r="D2156" s="19" t="s">
        <v>2334</v>
      </c>
      <c r="E2156" s="19">
        <v>4</v>
      </c>
      <c r="F2156" s="19">
        <v>4</v>
      </c>
      <c r="G2156" s="19">
        <v>0</v>
      </c>
      <c r="H2156" s="19">
        <v>2</v>
      </c>
    </row>
    <row r="2157" spans="1:8" x14ac:dyDescent="0.25">
      <c r="A2157" s="14" t="str">
        <f t="shared" si="33"/>
        <v>vanderi012010</v>
      </c>
      <c r="B2157" s="19" t="s">
        <v>865</v>
      </c>
      <c r="C2157" s="19">
        <v>2010</v>
      </c>
      <c r="D2157" s="19" t="s">
        <v>2334</v>
      </c>
      <c r="E2157" s="19">
        <v>0</v>
      </c>
      <c r="F2157" s="19">
        <v>0</v>
      </c>
      <c r="G2157" s="19">
        <v>0</v>
      </c>
      <c r="H2157" s="19">
        <v>0</v>
      </c>
    </row>
    <row r="2158" spans="1:8" x14ac:dyDescent="0.25">
      <c r="A2158" s="14" t="str">
        <f t="shared" si="33"/>
        <v>vanderi012010</v>
      </c>
      <c r="B2158" s="19" t="s">
        <v>865</v>
      </c>
      <c r="C2158" s="19">
        <v>2010</v>
      </c>
      <c r="D2158" s="19" t="s">
        <v>2334</v>
      </c>
      <c r="E2158" s="19">
        <v>0</v>
      </c>
      <c r="F2158" s="19">
        <v>1</v>
      </c>
      <c r="G2158" s="19">
        <v>1</v>
      </c>
      <c r="H2158" s="19">
        <v>0</v>
      </c>
    </row>
    <row r="2159" spans="1:8" x14ac:dyDescent="0.25">
      <c r="A2159" s="14" t="str">
        <f t="shared" si="33"/>
        <v>vanevjo012010</v>
      </c>
      <c r="B2159" s="19" t="s">
        <v>1028</v>
      </c>
      <c r="C2159" s="19">
        <v>2010</v>
      </c>
      <c r="D2159" s="19" t="s">
        <v>2329</v>
      </c>
    </row>
    <row r="2160" spans="1:8" x14ac:dyDescent="0.25">
      <c r="A2160" s="14" t="str">
        <f t="shared" si="33"/>
        <v>vanevjo012010</v>
      </c>
      <c r="B2160" s="19" t="s">
        <v>1028</v>
      </c>
      <c r="C2160" s="19">
        <v>2010</v>
      </c>
      <c r="D2160" s="19" t="s">
        <v>2330</v>
      </c>
    </row>
    <row r="2161" spans="1:8" x14ac:dyDescent="0.25">
      <c r="A2161" s="14" t="str">
        <f t="shared" si="33"/>
        <v>vanevjo012010</v>
      </c>
      <c r="B2161" s="19" t="s">
        <v>1028</v>
      </c>
      <c r="C2161" s="19">
        <v>2010</v>
      </c>
      <c r="D2161" s="19" t="s">
        <v>2331</v>
      </c>
      <c r="E2161" s="19">
        <v>15</v>
      </c>
      <c r="F2161" s="19">
        <v>0</v>
      </c>
      <c r="G2161" s="19">
        <v>0</v>
      </c>
      <c r="H2161" s="19">
        <v>0</v>
      </c>
    </row>
    <row r="2162" spans="1:8" x14ac:dyDescent="0.25">
      <c r="A2162" s="14" t="str">
        <f t="shared" si="33"/>
        <v>vanevjo012010</v>
      </c>
      <c r="B2162" s="19" t="s">
        <v>1028</v>
      </c>
      <c r="C2162" s="19">
        <v>2010</v>
      </c>
      <c r="D2162" s="19" t="s">
        <v>2334</v>
      </c>
      <c r="E2162" s="19">
        <v>1</v>
      </c>
      <c r="F2162" s="19">
        <v>0</v>
      </c>
      <c r="G2162" s="19">
        <v>0</v>
      </c>
      <c r="H2162" s="19">
        <v>0</v>
      </c>
    </row>
    <row r="2163" spans="1:8" x14ac:dyDescent="0.25">
      <c r="A2163" s="14" t="str">
        <f t="shared" si="33"/>
        <v>vanevjo012010</v>
      </c>
      <c r="B2163" s="19" t="s">
        <v>1028</v>
      </c>
      <c r="C2163" s="19">
        <v>2010</v>
      </c>
      <c r="D2163" s="19" t="s">
        <v>2332</v>
      </c>
    </row>
    <row r="2164" spans="1:8" x14ac:dyDescent="0.25">
      <c r="A2164" s="14" t="str">
        <f t="shared" si="33"/>
        <v>vargacl012010</v>
      </c>
      <c r="B2164" s="19" t="s">
        <v>407</v>
      </c>
      <c r="C2164" s="19">
        <v>2010</v>
      </c>
      <c r="D2164" s="19" t="s">
        <v>2334</v>
      </c>
      <c r="E2164" s="19">
        <v>1</v>
      </c>
      <c r="F2164" s="19">
        <v>1</v>
      </c>
      <c r="G2164" s="19">
        <v>0</v>
      </c>
      <c r="H2164" s="19">
        <v>0</v>
      </c>
    </row>
    <row r="2165" spans="1:8" x14ac:dyDescent="0.25">
      <c r="A2165" s="14" t="str">
        <f t="shared" si="33"/>
        <v>vargaja012010</v>
      </c>
      <c r="B2165" s="19" t="s">
        <v>614</v>
      </c>
      <c r="C2165" s="19">
        <v>2010</v>
      </c>
      <c r="D2165" s="19" t="s">
        <v>2334</v>
      </c>
      <c r="E2165" s="19">
        <v>9</v>
      </c>
      <c r="F2165" s="19">
        <v>17</v>
      </c>
      <c r="G2165" s="19">
        <v>0</v>
      </c>
      <c r="H2165" s="19">
        <v>0</v>
      </c>
    </row>
    <row r="2166" spans="1:8" x14ac:dyDescent="0.25">
      <c r="A2166" s="14" t="str">
        <f t="shared" si="33"/>
        <v>varitja012010</v>
      </c>
      <c r="B2166" s="19" t="s">
        <v>206</v>
      </c>
      <c r="C2166" s="19">
        <v>2010</v>
      </c>
      <c r="D2166" s="19" t="s">
        <v>2336</v>
      </c>
      <c r="E2166" s="19">
        <v>242</v>
      </c>
      <c r="F2166" s="19">
        <v>13</v>
      </c>
      <c r="G2166" s="19">
        <v>0</v>
      </c>
      <c r="H2166" s="19">
        <v>2</v>
      </c>
    </row>
    <row r="2167" spans="1:8" x14ac:dyDescent="0.25">
      <c r="A2167" s="14" t="str">
        <f t="shared" si="33"/>
        <v>varvaan012010</v>
      </c>
      <c r="B2167" s="19" t="s">
        <v>1405</v>
      </c>
      <c r="C2167" s="19">
        <v>2010</v>
      </c>
      <c r="D2167" s="19" t="s">
        <v>2334</v>
      </c>
      <c r="E2167" s="19">
        <v>0</v>
      </c>
      <c r="F2167" s="19">
        <v>1</v>
      </c>
      <c r="G2167" s="19">
        <v>0</v>
      </c>
      <c r="H2167" s="19">
        <v>0</v>
      </c>
    </row>
    <row r="2168" spans="1:8" x14ac:dyDescent="0.25">
      <c r="A2168" s="14" t="str">
        <f t="shared" si="33"/>
        <v>vasques012010</v>
      </c>
      <c r="B2168" s="19" t="s">
        <v>1204</v>
      </c>
      <c r="C2168" s="19">
        <v>2010</v>
      </c>
      <c r="D2168" s="19" t="s">
        <v>2334</v>
      </c>
      <c r="E2168" s="19">
        <v>5</v>
      </c>
      <c r="F2168" s="19">
        <v>2</v>
      </c>
      <c r="G2168" s="19">
        <v>1</v>
      </c>
      <c r="H2168" s="19">
        <v>0</v>
      </c>
    </row>
    <row r="2169" spans="1:8" x14ac:dyDescent="0.25">
      <c r="A2169" s="14" t="str">
        <f t="shared" si="33"/>
        <v>vazquja012010</v>
      </c>
      <c r="B2169" s="19" t="s">
        <v>207</v>
      </c>
      <c r="C2169" s="19">
        <v>2010</v>
      </c>
      <c r="D2169" s="19" t="s">
        <v>2334</v>
      </c>
      <c r="E2169" s="19">
        <v>14</v>
      </c>
      <c r="F2169" s="19">
        <v>23</v>
      </c>
      <c r="G2169" s="19">
        <v>0</v>
      </c>
      <c r="H2169" s="19">
        <v>2</v>
      </c>
    </row>
    <row r="2170" spans="1:8" x14ac:dyDescent="0.25">
      <c r="A2170" s="14" t="str">
        <f t="shared" si="33"/>
        <v>velezeu012010</v>
      </c>
      <c r="B2170" s="19" t="s">
        <v>866</v>
      </c>
      <c r="C2170" s="19">
        <v>2010</v>
      </c>
      <c r="D2170" s="19" t="s">
        <v>39</v>
      </c>
      <c r="E2170" s="19">
        <v>3</v>
      </c>
      <c r="F2170" s="19">
        <v>4</v>
      </c>
      <c r="G2170" s="19">
        <v>0</v>
      </c>
      <c r="H2170" s="19">
        <v>0</v>
      </c>
    </row>
    <row r="2171" spans="1:8" x14ac:dyDescent="0.25">
      <c r="A2171" s="14" t="str">
        <f t="shared" si="33"/>
        <v>velezeu012010</v>
      </c>
      <c r="B2171" s="19" t="s">
        <v>866</v>
      </c>
      <c r="C2171" s="19">
        <v>2010</v>
      </c>
      <c r="D2171" s="19" t="s">
        <v>2329</v>
      </c>
    </row>
    <row r="2172" spans="1:8" x14ac:dyDescent="0.25">
      <c r="A2172" s="14" t="str">
        <f t="shared" si="33"/>
        <v>velezeu012010</v>
      </c>
      <c r="B2172" s="19" t="s">
        <v>866</v>
      </c>
      <c r="C2172" s="19">
        <v>2010</v>
      </c>
      <c r="D2172" s="19" t="s">
        <v>2330</v>
      </c>
    </row>
    <row r="2173" spans="1:8" x14ac:dyDescent="0.25">
      <c r="A2173" s="14" t="str">
        <f t="shared" si="33"/>
        <v>velezeu012010</v>
      </c>
      <c r="B2173" s="19" t="s">
        <v>866</v>
      </c>
      <c r="C2173" s="19">
        <v>2010</v>
      </c>
      <c r="D2173" s="19" t="s">
        <v>2331</v>
      </c>
      <c r="E2173" s="19">
        <v>25</v>
      </c>
      <c r="F2173" s="19">
        <v>0</v>
      </c>
      <c r="G2173" s="19">
        <v>1</v>
      </c>
      <c r="H2173" s="19">
        <v>0</v>
      </c>
    </row>
    <row r="2174" spans="1:8" x14ac:dyDescent="0.25">
      <c r="A2174" s="14" t="str">
        <f t="shared" si="33"/>
        <v>velezeu012010</v>
      </c>
      <c r="B2174" s="19" t="s">
        <v>866</v>
      </c>
      <c r="C2174" s="19">
        <v>2010</v>
      </c>
      <c r="D2174" s="19" t="s">
        <v>2332</v>
      </c>
    </row>
    <row r="2175" spans="1:8" x14ac:dyDescent="0.25">
      <c r="A2175" s="14" t="str">
        <f t="shared" si="33"/>
        <v>venabwi012010</v>
      </c>
      <c r="B2175" s="19" t="s">
        <v>1030</v>
      </c>
      <c r="C2175" s="19">
        <v>2010</v>
      </c>
      <c r="D2175" s="19" t="s">
        <v>2335</v>
      </c>
      <c r="E2175" s="19">
        <v>1</v>
      </c>
      <c r="F2175" s="19">
        <v>0</v>
      </c>
      <c r="G2175" s="19">
        <v>0</v>
      </c>
      <c r="H2175" s="19">
        <v>0</v>
      </c>
    </row>
    <row r="2176" spans="1:8" x14ac:dyDescent="0.25">
      <c r="A2176" s="14" t="str">
        <f t="shared" si="33"/>
        <v>venabwi012010</v>
      </c>
      <c r="B2176" s="19" t="s">
        <v>1030</v>
      </c>
      <c r="C2176" s="19">
        <v>2010</v>
      </c>
      <c r="D2176" s="19" t="s">
        <v>2329</v>
      </c>
    </row>
    <row r="2177" spans="1:8" x14ac:dyDescent="0.25">
      <c r="A2177" s="14" t="str">
        <f t="shared" si="33"/>
        <v>venabwi012010</v>
      </c>
      <c r="B2177" s="19" t="s">
        <v>1030</v>
      </c>
      <c r="C2177" s="19">
        <v>2010</v>
      </c>
      <c r="D2177" s="19" t="s">
        <v>2330</v>
      </c>
    </row>
    <row r="2178" spans="1:8" x14ac:dyDescent="0.25">
      <c r="A2178" s="14" t="str">
        <f t="shared" si="33"/>
        <v>venabwi012010</v>
      </c>
      <c r="B2178" s="19" t="s">
        <v>1030</v>
      </c>
      <c r="C2178" s="19">
        <v>2010</v>
      </c>
      <c r="D2178" s="19" t="s">
        <v>2331</v>
      </c>
      <c r="E2178" s="19">
        <v>241</v>
      </c>
      <c r="F2178" s="19">
        <v>1</v>
      </c>
      <c r="G2178" s="19">
        <v>4</v>
      </c>
      <c r="H2178" s="19">
        <v>1</v>
      </c>
    </row>
    <row r="2179" spans="1:8" x14ac:dyDescent="0.25">
      <c r="A2179" s="14" t="str">
        <f t="shared" ref="A2179:A2242" si="34">B2179&amp;C2179</f>
        <v>venabwi012010</v>
      </c>
      <c r="B2179" s="19" t="s">
        <v>1030</v>
      </c>
      <c r="C2179" s="19">
        <v>2010</v>
      </c>
      <c r="D2179" s="19" t="s">
        <v>2332</v>
      </c>
    </row>
    <row r="2180" spans="1:8" x14ac:dyDescent="0.25">
      <c r="A2180" s="14" t="str">
        <f t="shared" si="34"/>
        <v>ventejo012010</v>
      </c>
      <c r="B2180" s="19" t="s">
        <v>1406</v>
      </c>
      <c r="C2180" s="19">
        <v>2010</v>
      </c>
      <c r="D2180" s="19" t="s">
        <v>2334</v>
      </c>
      <c r="E2180" s="19">
        <v>2</v>
      </c>
      <c r="F2180" s="19">
        <v>15</v>
      </c>
      <c r="G2180" s="19">
        <v>2</v>
      </c>
      <c r="H2180" s="19">
        <v>0</v>
      </c>
    </row>
    <row r="2181" spans="1:8" x14ac:dyDescent="0.25">
      <c r="A2181" s="14" t="str">
        <f t="shared" si="34"/>
        <v>verasjo012010</v>
      </c>
      <c r="B2181" s="19" t="s">
        <v>739</v>
      </c>
      <c r="C2181" s="19">
        <v>2010</v>
      </c>
      <c r="D2181" s="19" t="s">
        <v>2334</v>
      </c>
      <c r="E2181" s="19">
        <v>5</v>
      </c>
      <c r="F2181" s="19">
        <v>4</v>
      </c>
      <c r="G2181" s="19">
        <v>1</v>
      </c>
      <c r="H2181" s="19">
        <v>0</v>
      </c>
    </row>
    <row r="2182" spans="1:8" x14ac:dyDescent="0.25">
      <c r="A2182" s="14" t="str">
        <f t="shared" si="34"/>
        <v>verlaju012010</v>
      </c>
      <c r="B2182" s="19" t="s">
        <v>615</v>
      </c>
      <c r="C2182" s="19">
        <v>2010</v>
      </c>
      <c r="D2182" s="19" t="s">
        <v>2334</v>
      </c>
      <c r="E2182" s="19">
        <v>15</v>
      </c>
      <c r="F2182" s="19">
        <v>34</v>
      </c>
      <c r="G2182" s="19">
        <v>2</v>
      </c>
      <c r="H2182" s="19">
        <v>3</v>
      </c>
    </row>
    <row r="2183" spans="1:8" x14ac:dyDescent="0.25">
      <c r="A2183" s="14" t="str">
        <f t="shared" si="34"/>
        <v>vicieda012010</v>
      </c>
      <c r="B2183" s="19" t="s">
        <v>1407</v>
      </c>
      <c r="C2183" s="19">
        <v>2010</v>
      </c>
      <c r="D2183" s="19" t="s">
        <v>2335</v>
      </c>
      <c r="E2183" s="19">
        <v>30</v>
      </c>
      <c r="F2183" s="19">
        <v>0</v>
      </c>
      <c r="G2183" s="19">
        <v>0</v>
      </c>
      <c r="H2183" s="19">
        <v>2</v>
      </c>
    </row>
    <row r="2184" spans="1:8" x14ac:dyDescent="0.25">
      <c r="A2184" s="14" t="str">
        <f t="shared" si="34"/>
        <v>vicieda012010</v>
      </c>
      <c r="B2184" s="19" t="s">
        <v>1407</v>
      </c>
      <c r="C2184" s="19">
        <v>2010</v>
      </c>
      <c r="D2184" s="19" t="s">
        <v>40</v>
      </c>
      <c r="E2184" s="19">
        <v>8</v>
      </c>
      <c r="F2184" s="19">
        <v>27</v>
      </c>
      <c r="G2184" s="19">
        <v>4</v>
      </c>
      <c r="H2184" s="19">
        <v>5</v>
      </c>
    </row>
    <row r="2185" spans="1:8" x14ac:dyDescent="0.25">
      <c r="A2185" s="14" t="str">
        <f t="shared" si="34"/>
        <v>victosh012010</v>
      </c>
      <c r="B2185" s="19" t="s">
        <v>408</v>
      </c>
      <c r="C2185" s="19">
        <v>2010</v>
      </c>
      <c r="D2185" s="19" t="s">
        <v>2329</v>
      </c>
    </row>
    <row r="2186" spans="1:8" x14ac:dyDescent="0.25">
      <c r="A2186" s="14" t="str">
        <f t="shared" si="34"/>
        <v>victosh012010</v>
      </c>
      <c r="B2186" s="19" t="s">
        <v>408</v>
      </c>
      <c r="C2186" s="19">
        <v>2010</v>
      </c>
      <c r="D2186" s="19" t="s">
        <v>2331</v>
      </c>
      <c r="E2186" s="19">
        <v>360</v>
      </c>
      <c r="F2186" s="19">
        <v>11</v>
      </c>
      <c r="G2186" s="19">
        <v>2</v>
      </c>
      <c r="H2186" s="19">
        <v>4</v>
      </c>
    </row>
    <row r="2187" spans="1:8" x14ac:dyDescent="0.25">
      <c r="A2187" s="14" t="str">
        <f t="shared" si="34"/>
        <v>villaca012010</v>
      </c>
      <c r="B2187" s="19" t="s">
        <v>740</v>
      </c>
      <c r="C2187" s="19">
        <v>2010</v>
      </c>
      <c r="D2187" s="19" t="s">
        <v>2334</v>
      </c>
      <c r="E2187" s="19">
        <v>3</v>
      </c>
      <c r="F2187" s="19">
        <v>3</v>
      </c>
      <c r="G2187" s="19">
        <v>0</v>
      </c>
      <c r="H2187" s="19">
        <v>1</v>
      </c>
    </row>
    <row r="2188" spans="1:8" x14ac:dyDescent="0.25">
      <c r="A2188" s="14" t="str">
        <f t="shared" si="34"/>
        <v>villahe022010</v>
      </c>
      <c r="B2188" s="19" t="s">
        <v>1408</v>
      </c>
      <c r="C2188" s="19">
        <v>2010</v>
      </c>
      <c r="D2188" s="19" t="s">
        <v>2334</v>
      </c>
      <c r="E2188" s="19">
        <v>1</v>
      </c>
      <c r="F2188" s="19">
        <v>0</v>
      </c>
      <c r="G2188" s="19">
        <v>1</v>
      </c>
      <c r="H2188" s="19">
        <v>0</v>
      </c>
    </row>
    <row r="2189" spans="1:8" x14ac:dyDescent="0.25">
      <c r="A2189" s="14" t="str">
        <f t="shared" si="34"/>
        <v>violape012010</v>
      </c>
      <c r="B2189" s="19" t="s">
        <v>1206</v>
      </c>
      <c r="C2189" s="19">
        <v>2010</v>
      </c>
      <c r="D2189" s="19" t="s">
        <v>2334</v>
      </c>
      <c r="E2189" s="19">
        <v>0</v>
      </c>
      <c r="F2189" s="19">
        <v>0</v>
      </c>
      <c r="G2189" s="19">
        <v>0</v>
      </c>
      <c r="H2189" s="19">
        <v>0</v>
      </c>
    </row>
    <row r="2190" spans="1:8" x14ac:dyDescent="0.25">
      <c r="A2190" s="14" t="str">
        <f t="shared" si="34"/>
        <v>vizquom012010</v>
      </c>
      <c r="B2190" s="19" t="s">
        <v>208</v>
      </c>
      <c r="C2190" s="19">
        <v>2010</v>
      </c>
      <c r="D2190" s="19" t="s">
        <v>39</v>
      </c>
      <c r="E2190" s="19">
        <v>22</v>
      </c>
      <c r="F2190" s="19">
        <v>41</v>
      </c>
      <c r="G2190" s="19">
        <v>0</v>
      </c>
      <c r="H2190" s="19">
        <v>9</v>
      </c>
    </row>
    <row r="2191" spans="1:8" x14ac:dyDescent="0.25">
      <c r="A2191" s="14" t="str">
        <f t="shared" si="34"/>
        <v>vizquom012010</v>
      </c>
      <c r="B2191" s="19" t="s">
        <v>208</v>
      </c>
      <c r="C2191" s="19">
        <v>2010</v>
      </c>
      <c r="D2191" s="19" t="s">
        <v>40</v>
      </c>
      <c r="E2191" s="19">
        <v>31</v>
      </c>
      <c r="F2191" s="19">
        <v>110</v>
      </c>
      <c r="G2191" s="19">
        <v>3</v>
      </c>
      <c r="H2191" s="19">
        <v>15</v>
      </c>
    </row>
    <row r="2192" spans="1:8" x14ac:dyDescent="0.25">
      <c r="A2192" s="14" t="str">
        <f t="shared" si="34"/>
        <v>vizquom012010</v>
      </c>
      <c r="B2192" s="19" t="s">
        <v>208</v>
      </c>
      <c r="C2192" s="19">
        <v>2010</v>
      </c>
      <c r="D2192" s="19" t="s">
        <v>2333</v>
      </c>
      <c r="E2192" s="19">
        <v>13</v>
      </c>
      <c r="F2192" s="19">
        <v>15</v>
      </c>
      <c r="G2192" s="19">
        <v>0</v>
      </c>
      <c r="H2192" s="19">
        <v>6</v>
      </c>
    </row>
    <row r="2193" spans="1:8" x14ac:dyDescent="0.25">
      <c r="A2193" s="14" t="str">
        <f t="shared" si="34"/>
        <v>volqued012010</v>
      </c>
      <c r="B2193" s="19" t="s">
        <v>616</v>
      </c>
      <c r="C2193" s="19">
        <v>2010</v>
      </c>
      <c r="D2193" s="19" t="s">
        <v>2334</v>
      </c>
      <c r="E2193" s="19">
        <v>0</v>
      </c>
      <c r="F2193" s="19">
        <v>12</v>
      </c>
      <c r="G2193" s="19">
        <v>0</v>
      </c>
      <c r="H2193" s="19">
        <v>0</v>
      </c>
    </row>
    <row r="2194" spans="1:8" x14ac:dyDescent="0.25">
      <c r="A2194" s="14" t="str">
        <f t="shared" si="34"/>
        <v>volstch012010</v>
      </c>
      <c r="B2194" s="19" t="s">
        <v>1031</v>
      </c>
      <c r="C2194" s="19">
        <v>2010</v>
      </c>
      <c r="D2194" s="19" t="s">
        <v>2334</v>
      </c>
      <c r="E2194" s="19">
        <v>5</v>
      </c>
      <c r="F2194" s="19">
        <v>27</v>
      </c>
      <c r="G2194" s="19">
        <v>0</v>
      </c>
      <c r="H2194" s="19">
        <v>1</v>
      </c>
    </row>
    <row r="2195" spans="1:8" x14ac:dyDescent="0.25">
      <c r="A2195" s="14" t="str">
        <f t="shared" si="34"/>
        <v>vottojo012010</v>
      </c>
      <c r="B2195" s="19" t="s">
        <v>867</v>
      </c>
      <c r="C2195" s="19">
        <v>2010</v>
      </c>
      <c r="D2195" s="19" t="s">
        <v>2335</v>
      </c>
      <c r="E2195" s="19">
        <v>1132</v>
      </c>
      <c r="F2195" s="19">
        <v>128</v>
      </c>
      <c r="G2195" s="19">
        <v>5</v>
      </c>
      <c r="H2195" s="19">
        <v>101</v>
      </c>
    </row>
    <row r="2196" spans="1:8" x14ac:dyDescent="0.25">
      <c r="A2196" s="14" t="str">
        <f t="shared" si="34"/>
        <v>wagnebi022010</v>
      </c>
      <c r="B2196" s="19" t="s">
        <v>210</v>
      </c>
      <c r="C2196" s="19">
        <v>2010</v>
      </c>
      <c r="D2196" s="19" t="s">
        <v>2334</v>
      </c>
      <c r="E2196" s="19">
        <v>3</v>
      </c>
      <c r="F2196" s="19">
        <v>7</v>
      </c>
      <c r="G2196" s="19">
        <v>1</v>
      </c>
      <c r="H2196" s="19">
        <v>0</v>
      </c>
    </row>
    <row r="2197" spans="1:8" x14ac:dyDescent="0.25">
      <c r="A2197" s="14" t="str">
        <f t="shared" si="34"/>
        <v>wainwad012010</v>
      </c>
      <c r="B2197" s="19" t="s">
        <v>617</v>
      </c>
      <c r="C2197" s="19">
        <v>2010</v>
      </c>
      <c r="D2197" s="19" t="s">
        <v>2334</v>
      </c>
      <c r="E2197" s="19">
        <v>21</v>
      </c>
      <c r="F2197" s="19">
        <v>36</v>
      </c>
      <c r="G2197" s="19">
        <v>1</v>
      </c>
      <c r="H2197" s="19">
        <v>5</v>
      </c>
    </row>
    <row r="2198" spans="1:8" x14ac:dyDescent="0.25">
      <c r="A2198" s="14" t="str">
        <f t="shared" si="34"/>
        <v>wakefti012010</v>
      </c>
      <c r="B2198" s="19" t="s">
        <v>211</v>
      </c>
      <c r="C2198" s="19">
        <v>2010</v>
      </c>
      <c r="D2198" s="19" t="s">
        <v>2334</v>
      </c>
      <c r="E2198" s="19">
        <v>9</v>
      </c>
      <c r="F2198" s="19">
        <v>15</v>
      </c>
      <c r="G2198" s="19">
        <v>2</v>
      </c>
      <c r="H2198" s="19">
        <v>0</v>
      </c>
    </row>
    <row r="2199" spans="1:8" x14ac:dyDescent="0.25">
      <c r="A2199" s="14" t="str">
        <f t="shared" si="34"/>
        <v>waldejo012010</v>
      </c>
      <c r="B2199" s="19" t="s">
        <v>1409</v>
      </c>
      <c r="C2199" s="19">
        <v>2010</v>
      </c>
      <c r="D2199" s="19" t="s">
        <v>2334</v>
      </c>
      <c r="E2199" s="19">
        <v>2</v>
      </c>
      <c r="F2199" s="19">
        <v>4</v>
      </c>
      <c r="G2199" s="19">
        <v>0</v>
      </c>
      <c r="H2199" s="19">
        <v>0</v>
      </c>
    </row>
    <row r="2200" spans="1:8" x14ac:dyDescent="0.25">
      <c r="A2200" s="14" t="str">
        <f t="shared" si="34"/>
        <v>walkene012010</v>
      </c>
      <c r="B2200" s="19" t="s">
        <v>1207</v>
      </c>
      <c r="C2200" s="19">
        <v>2010</v>
      </c>
      <c r="D2200" s="19" t="s">
        <v>39</v>
      </c>
      <c r="E2200" s="19">
        <v>222</v>
      </c>
      <c r="F2200" s="19">
        <v>234</v>
      </c>
      <c r="G2200" s="19">
        <v>7</v>
      </c>
      <c r="H2200" s="19">
        <v>62</v>
      </c>
    </row>
    <row r="2201" spans="1:8" x14ac:dyDescent="0.25">
      <c r="A2201" s="14" t="str">
        <f t="shared" si="34"/>
        <v>walkene012010</v>
      </c>
      <c r="B2201" s="19" t="s">
        <v>1207</v>
      </c>
      <c r="C2201" s="19">
        <v>2010</v>
      </c>
      <c r="D2201" s="19" t="s">
        <v>40</v>
      </c>
      <c r="E2201" s="19">
        <v>4</v>
      </c>
      <c r="F2201" s="19">
        <v>10</v>
      </c>
      <c r="G2201" s="19">
        <v>1</v>
      </c>
      <c r="H2201" s="19">
        <v>0</v>
      </c>
    </row>
    <row r="2202" spans="1:8" x14ac:dyDescent="0.25">
      <c r="A2202" s="14" t="str">
        <f t="shared" si="34"/>
        <v>walkety012010</v>
      </c>
      <c r="B2202" s="19" t="s">
        <v>346</v>
      </c>
      <c r="C2202" s="19">
        <v>2010</v>
      </c>
      <c r="D2202" s="19" t="s">
        <v>2334</v>
      </c>
      <c r="E2202" s="19">
        <v>2</v>
      </c>
      <c r="F2202" s="19">
        <v>6</v>
      </c>
      <c r="G2202" s="19">
        <v>1</v>
      </c>
      <c r="H2202" s="19">
        <v>0</v>
      </c>
    </row>
    <row r="2203" spans="1:8" x14ac:dyDescent="0.25">
      <c r="A2203" s="14" t="str">
        <f t="shared" si="34"/>
        <v>wallabr012010</v>
      </c>
      <c r="B2203" s="19" t="s">
        <v>1410</v>
      </c>
      <c r="C2203" s="19">
        <v>2010</v>
      </c>
      <c r="D2203" s="19" t="s">
        <v>2335</v>
      </c>
      <c r="E2203" s="19">
        <v>327</v>
      </c>
      <c r="F2203" s="19">
        <v>32</v>
      </c>
      <c r="G2203" s="19">
        <v>3</v>
      </c>
      <c r="H2203" s="19">
        <v>31</v>
      </c>
    </row>
    <row r="2204" spans="1:8" x14ac:dyDescent="0.25">
      <c r="A2204" s="14" t="str">
        <f t="shared" si="34"/>
        <v>waltepj012010</v>
      </c>
      <c r="B2204" s="19" t="s">
        <v>1208</v>
      </c>
      <c r="C2204" s="19">
        <v>2010</v>
      </c>
      <c r="D2204" s="19" t="s">
        <v>2334</v>
      </c>
      <c r="E2204" s="19">
        <v>2</v>
      </c>
      <c r="F2204" s="19">
        <v>1</v>
      </c>
      <c r="G2204" s="19">
        <v>0</v>
      </c>
      <c r="H2204" s="19">
        <v>1</v>
      </c>
    </row>
    <row r="2205" spans="1:8" x14ac:dyDescent="0.25">
      <c r="A2205" s="14" t="str">
        <f t="shared" si="34"/>
        <v>watsoma022010</v>
      </c>
      <c r="B2205" s="19" t="s">
        <v>409</v>
      </c>
      <c r="C2205" s="19">
        <v>2010</v>
      </c>
      <c r="D2205" s="19" t="s">
        <v>2330</v>
      </c>
    </row>
    <row r="2206" spans="1:8" x14ac:dyDescent="0.25">
      <c r="A2206" s="14" t="str">
        <f t="shared" si="34"/>
        <v>watsoma022010</v>
      </c>
      <c r="B2206" s="19" t="s">
        <v>409</v>
      </c>
      <c r="C2206" s="19">
        <v>2010</v>
      </c>
      <c r="D2206" s="19" t="s">
        <v>2331</v>
      </c>
      <c r="E2206" s="19">
        <v>6</v>
      </c>
      <c r="F2206" s="19">
        <v>0</v>
      </c>
      <c r="G2206" s="19">
        <v>0</v>
      </c>
      <c r="H2206" s="19">
        <v>0</v>
      </c>
    </row>
    <row r="2207" spans="1:8" x14ac:dyDescent="0.25">
      <c r="A2207" s="14" t="str">
        <f t="shared" si="34"/>
        <v>weaveje012010</v>
      </c>
      <c r="B2207" s="19" t="s">
        <v>212</v>
      </c>
      <c r="C2207" s="19">
        <v>2010</v>
      </c>
      <c r="D2207" s="19" t="s">
        <v>2334</v>
      </c>
      <c r="E2207" s="19">
        <v>0</v>
      </c>
      <c r="F2207" s="19">
        <v>9</v>
      </c>
      <c r="G2207" s="19">
        <v>1</v>
      </c>
      <c r="H2207" s="19">
        <v>0</v>
      </c>
    </row>
    <row r="2208" spans="1:8" x14ac:dyDescent="0.25">
      <c r="A2208" s="14" t="str">
        <f t="shared" si="34"/>
        <v>weaveje022010</v>
      </c>
      <c r="B2208" s="19" t="s">
        <v>741</v>
      </c>
      <c r="C2208" s="19">
        <v>2010</v>
      </c>
      <c r="D2208" s="19" t="s">
        <v>2334</v>
      </c>
      <c r="E2208" s="19">
        <v>10</v>
      </c>
      <c r="F2208" s="19">
        <v>18</v>
      </c>
      <c r="G2208" s="19">
        <v>0</v>
      </c>
      <c r="H2208" s="19">
        <v>0</v>
      </c>
    </row>
    <row r="2209" spans="1:8" x14ac:dyDescent="0.25">
      <c r="A2209" s="14" t="str">
        <f t="shared" si="34"/>
        <v>webbry012010</v>
      </c>
      <c r="B2209" s="19" t="s">
        <v>1209</v>
      </c>
      <c r="C2209" s="19">
        <v>2010</v>
      </c>
      <c r="D2209" s="19" t="s">
        <v>2334</v>
      </c>
      <c r="E2209" s="19">
        <v>7</v>
      </c>
      <c r="F2209" s="19">
        <v>13</v>
      </c>
      <c r="G2209" s="19">
        <v>1</v>
      </c>
      <c r="H2209" s="19">
        <v>4</v>
      </c>
    </row>
    <row r="2210" spans="1:8" x14ac:dyDescent="0.25">
      <c r="A2210" s="14" t="str">
        <f t="shared" si="34"/>
        <v>weeksri012010</v>
      </c>
      <c r="B2210" s="19" t="s">
        <v>410</v>
      </c>
      <c r="C2210" s="19">
        <v>2010</v>
      </c>
      <c r="D2210" s="19" t="s">
        <v>39</v>
      </c>
      <c r="E2210" s="19">
        <v>332</v>
      </c>
      <c r="F2210" s="19">
        <v>389</v>
      </c>
      <c r="G2210" s="19">
        <v>15</v>
      </c>
      <c r="H2210" s="19">
        <v>102</v>
      </c>
    </row>
    <row r="2211" spans="1:8" x14ac:dyDescent="0.25">
      <c r="A2211" s="14" t="str">
        <f t="shared" si="34"/>
        <v>weinhro012010</v>
      </c>
      <c r="B2211" s="19" t="s">
        <v>1411</v>
      </c>
      <c r="C2211" s="19">
        <v>2010</v>
      </c>
      <c r="D2211" s="19" t="s">
        <v>2334</v>
      </c>
      <c r="E2211" s="19">
        <v>4</v>
      </c>
      <c r="F2211" s="19">
        <v>2</v>
      </c>
      <c r="G2211" s="19">
        <v>3</v>
      </c>
      <c r="H2211" s="19">
        <v>1</v>
      </c>
    </row>
    <row r="2212" spans="1:8" x14ac:dyDescent="0.25">
      <c r="A2212" s="14" t="str">
        <f t="shared" si="34"/>
        <v>welleto012010</v>
      </c>
      <c r="B2212" s="19" t="s">
        <v>411</v>
      </c>
      <c r="C2212" s="19">
        <v>2010</v>
      </c>
      <c r="D2212" s="19" t="s">
        <v>2334</v>
      </c>
      <c r="E2212" s="19">
        <v>1</v>
      </c>
      <c r="F2212" s="19">
        <v>2</v>
      </c>
      <c r="G2212" s="19">
        <v>0</v>
      </c>
      <c r="H2212" s="19">
        <v>0</v>
      </c>
    </row>
    <row r="2213" spans="1:8" x14ac:dyDescent="0.25">
      <c r="A2213" s="14" t="str">
        <f t="shared" si="34"/>
        <v>wellsca012010</v>
      </c>
      <c r="B2213" s="19" t="s">
        <v>1412</v>
      </c>
      <c r="C2213" s="19">
        <v>2010</v>
      </c>
      <c r="D2213" s="19" t="s">
        <v>2329</v>
      </c>
    </row>
    <row r="2214" spans="1:8" x14ac:dyDescent="0.25">
      <c r="A2214" s="14" t="str">
        <f t="shared" si="34"/>
        <v>wellsca012010</v>
      </c>
      <c r="B2214" s="19" t="s">
        <v>1412</v>
      </c>
      <c r="C2214" s="19">
        <v>2010</v>
      </c>
      <c r="D2214" s="19" t="s">
        <v>2330</v>
      </c>
    </row>
    <row r="2215" spans="1:8" x14ac:dyDescent="0.25">
      <c r="A2215" s="14" t="str">
        <f t="shared" si="34"/>
        <v>wellsca012010</v>
      </c>
      <c r="B2215" s="19" t="s">
        <v>1412</v>
      </c>
      <c r="C2215" s="19">
        <v>2010</v>
      </c>
      <c r="D2215" s="19" t="s">
        <v>2331</v>
      </c>
      <c r="E2215" s="19">
        <v>35</v>
      </c>
      <c r="F2215" s="19">
        <v>4</v>
      </c>
      <c r="G2215" s="19">
        <v>0</v>
      </c>
      <c r="H2215" s="19">
        <v>0</v>
      </c>
    </row>
    <row r="2216" spans="1:8" x14ac:dyDescent="0.25">
      <c r="A2216" s="14" t="str">
        <f t="shared" si="34"/>
        <v>wellsca012010</v>
      </c>
      <c r="B2216" s="19" t="s">
        <v>1412</v>
      </c>
      <c r="C2216" s="19">
        <v>2010</v>
      </c>
      <c r="D2216" s="19" t="s">
        <v>2332</v>
      </c>
    </row>
    <row r="2217" spans="1:8" x14ac:dyDescent="0.25">
      <c r="A2217" s="14" t="str">
        <f t="shared" si="34"/>
        <v>wellsra012010</v>
      </c>
      <c r="B2217" s="19" t="s">
        <v>1033</v>
      </c>
      <c r="C2217" s="19">
        <v>2010</v>
      </c>
      <c r="D2217" s="19" t="s">
        <v>2334</v>
      </c>
      <c r="E2217" s="19">
        <v>18</v>
      </c>
      <c r="F2217" s="19">
        <v>25</v>
      </c>
      <c r="G2217" s="19">
        <v>5</v>
      </c>
      <c r="H2217" s="19">
        <v>1</v>
      </c>
    </row>
    <row r="2218" spans="1:8" x14ac:dyDescent="0.25">
      <c r="A2218" s="14" t="str">
        <f t="shared" si="34"/>
        <v>wellsve012010</v>
      </c>
      <c r="B2218" s="19" t="s">
        <v>214</v>
      </c>
      <c r="C2218" s="19">
        <v>2010</v>
      </c>
      <c r="D2218" s="19" t="s">
        <v>2329</v>
      </c>
    </row>
    <row r="2219" spans="1:8" x14ac:dyDescent="0.25">
      <c r="A2219" s="14" t="str">
        <f t="shared" si="34"/>
        <v>wellsve012010</v>
      </c>
      <c r="B2219" s="19" t="s">
        <v>214</v>
      </c>
      <c r="C2219" s="19">
        <v>2010</v>
      </c>
      <c r="D2219" s="19" t="s">
        <v>2331</v>
      </c>
      <c r="E2219" s="19">
        <v>354</v>
      </c>
      <c r="F2219" s="19">
        <v>5</v>
      </c>
      <c r="G2219" s="19">
        <v>0</v>
      </c>
      <c r="H2219" s="19">
        <v>2</v>
      </c>
    </row>
    <row r="2220" spans="1:8" x14ac:dyDescent="0.25">
      <c r="A2220" s="14" t="str">
        <f t="shared" si="34"/>
        <v>werthja012010</v>
      </c>
      <c r="B2220" s="19" t="s">
        <v>347</v>
      </c>
      <c r="C2220" s="19">
        <v>2010</v>
      </c>
      <c r="D2220" s="19" t="s">
        <v>2329</v>
      </c>
    </row>
    <row r="2221" spans="1:8" x14ac:dyDescent="0.25">
      <c r="A2221" s="14" t="str">
        <f t="shared" si="34"/>
        <v>werthja012010</v>
      </c>
      <c r="B2221" s="19" t="s">
        <v>347</v>
      </c>
      <c r="C2221" s="19">
        <v>2010</v>
      </c>
      <c r="D2221" s="19" t="s">
        <v>2331</v>
      </c>
      <c r="E2221" s="19">
        <v>293</v>
      </c>
      <c r="F2221" s="19">
        <v>8</v>
      </c>
      <c r="G2221" s="19">
        <v>4</v>
      </c>
      <c r="H2221" s="19">
        <v>2</v>
      </c>
    </row>
    <row r="2222" spans="1:8" x14ac:dyDescent="0.25">
      <c r="A2222" s="14" t="str">
        <f t="shared" si="34"/>
        <v>werthja012010</v>
      </c>
      <c r="B2222" s="19" t="s">
        <v>347</v>
      </c>
      <c r="C2222" s="19">
        <v>2010</v>
      </c>
      <c r="D2222" s="19" t="s">
        <v>2332</v>
      </c>
    </row>
    <row r="2223" spans="1:8" x14ac:dyDescent="0.25">
      <c r="A2223" s="14" t="str">
        <f t="shared" si="34"/>
        <v>westbja012010</v>
      </c>
      <c r="B2223" s="19" t="s">
        <v>215</v>
      </c>
      <c r="C2223" s="19">
        <v>2010</v>
      </c>
      <c r="D2223" s="19" t="s">
        <v>2334</v>
      </c>
      <c r="E2223" s="19">
        <v>5</v>
      </c>
      <c r="F2223" s="19">
        <v>24</v>
      </c>
      <c r="G2223" s="19">
        <v>2</v>
      </c>
      <c r="H2223" s="19">
        <v>0</v>
      </c>
    </row>
    <row r="2224" spans="1:8" x14ac:dyDescent="0.25">
      <c r="A2224" s="14" t="str">
        <f t="shared" si="34"/>
        <v>westbja012010</v>
      </c>
      <c r="B2224" s="19" t="s">
        <v>215</v>
      </c>
      <c r="C2224" s="19">
        <v>2010</v>
      </c>
      <c r="D2224" s="19" t="s">
        <v>2334</v>
      </c>
      <c r="E2224" s="19">
        <v>11</v>
      </c>
      <c r="F2224" s="19">
        <v>23</v>
      </c>
      <c r="G2224" s="19">
        <v>0</v>
      </c>
      <c r="H2224" s="19">
        <v>3</v>
      </c>
    </row>
    <row r="2225" spans="1:8" x14ac:dyDescent="0.25">
      <c r="A2225" s="14" t="str">
        <f t="shared" si="34"/>
        <v>westse012010</v>
      </c>
      <c r="B2225" s="19" t="s">
        <v>1210</v>
      </c>
      <c r="C2225" s="19">
        <v>2010</v>
      </c>
      <c r="D2225" s="19" t="s">
        <v>2334</v>
      </c>
      <c r="E2225" s="19">
        <v>0</v>
      </c>
      <c r="F2225" s="19">
        <v>1</v>
      </c>
      <c r="G2225" s="19">
        <v>1</v>
      </c>
      <c r="H2225" s="19">
        <v>1</v>
      </c>
    </row>
    <row r="2226" spans="1:8" x14ac:dyDescent="0.25">
      <c r="A2226" s="14" t="str">
        <f t="shared" si="34"/>
        <v>wheelda012010</v>
      </c>
      <c r="B2226" s="19" t="s">
        <v>216</v>
      </c>
      <c r="C2226" s="19">
        <v>2010</v>
      </c>
      <c r="D2226" s="19" t="s">
        <v>2334</v>
      </c>
      <c r="E2226" s="19">
        <v>1</v>
      </c>
      <c r="F2226" s="19">
        <v>8</v>
      </c>
      <c r="G2226" s="19">
        <v>0</v>
      </c>
      <c r="H2226" s="19">
        <v>1</v>
      </c>
    </row>
    <row r="2227" spans="1:8" x14ac:dyDescent="0.25">
      <c r="A2227" s="14" t="str">
        <f t="shared" si="34"/>
        <v>whiteel032010</v>
      </c>
      <c r="B2227" s="19" t="s">
        <v>619</v>
      </c>
      <c r="C2227" s="19">
        <v>2010</v>
      </c>
      <c r="D2227" s="19" t="s">
        <v>2336</v>
      </c>
      <c r="E2227" s="19">
        <v>334</v>
      </c>
      <c r="F2227" s="19">
        <v>26</v>
      </c>
      <c r="G2227" s="19">
        <v>2</v>
      </c>
      <c r="H2227" s="19">
        <v>3</v>
      </c>
    </row>
    <row r="2228" spans="1:8" x14ac:dyDescent="0.25">
      <c r="A2228" s="14" t="str">
        <f t="shared" si="34"/>
        <v>whitese022010</v>
      </c>
      <c r="B2228" s="19" t="s">
        <v>868</v>
      </c>
      <c r="C2228" s="19">
        <v>2010</v>
      </c>
      <c r="D2228" s="19" t="s">
        <v>2334</v>
      </c>
      <c r="E2228" s="19">
        <v>2</v>
      </c>
      <c r="F2228" s="19">
        <v>4</v>
      </c>
      <c r="G2228" s="19">
        <v>0</v>
      </c>
      <c r="H2228" s="19">
        <v>0</v>
      </c>
    </row>
    <row r="2229" spans="1:8" x14ac:dyDescent="0.25">
      <c r="A2229" s="14" t="str">
        <f t="shared" si="34"/>
        <v>wietema012010</v>
      </c>
      <c r="B2229" s="19" t="s">
        <v>1211</v>
      </c>
      <c r="C2229" s="19">
        <v>2010</v>
      </c>
      <c r="D2229" s="19" t="s">
        <v>2336</v>
      </c>
      <c r="E2229" s="19">
        <v>775</v>
      </c>
      <c r="F2229" s="19">
        <v>51</v>
      </c>
      <c r="G2229" s="19">
        <v>5</v>
      </c>
      <c r="H2229" s="19">
        <v>10</v>
      </c>
    </row>
    <row r="2230" spans="1:8" x14ac:dyDescent="0.25">
      <c r="A2230" s="14" t="str">
        <f t="shared" si="34"/>
        <v>wiggity012010</v>
      </c>
      <c r="B2230" s="19" t="s">
        <v>348</v>
      </c>
      <c r="C2230" s="19">
        <v>2010</v>
      </c>
      <c r="D2230" s="19" t="s">
        <v>2335</v>
      </c>
      <c r="E2230" s="19">
        <v>748</v>
      </c>
      <c r="F2230" s="19">
        <v>73</v>
      </c>
      <c r="G2230" s="19">
        <v>10</v>
      </c>
      <c r="H2230" s="19">
        <v>75</v>
      </c>
    </row>
    <row r="2231" spans="1:8" x14ac:dyDescent="0.25">
      <c r="A2231" s="14" t="str">
        <f t="shared" si="34"/>
        <v>wiggity012010</v>
      </c>
      <c r="B2231" s="19" t="s">
        <v>348</v>
      </c>
      <c r="C2231" s="19">
        <v>2010</v>
      </c>
      <c r="D2231" s="19" t="s">
        <v>39</v>
      </c>
      <c r="E2231" s="19">
        <v>66</v>
      </c>
      <c r="F2231" s="19">
        <v>97</v>
      </c>
      <c r="G2231" s="19">
        <v>6</v>
      </c>
      <c r="H2231" s="19">
        <v>13</v>
      </c>
    </row>
    <row r="2232" spans="1:8" x14ac:dyDescent="0.25">
      <c r="A2232" s="14" t="str">
        <f t="shared" si="34"/>
        <v>wiggity012010</v>
      </c>
      <c r="B2232" s="19" t="s">
        <v>348</v>
      </c>
      <c r="C2232" s="19">
        <v>2010</v>
      </c>
      <c r="D2232" s="19" t="s">
        <v>40</v>
      </c>
      <c r="E2232" s="19">
        <v>13</v>
      </c>
      <c r="F2232" s="19">
        <v>33</v>
      </c>
      <c r="G2232" s="19">
        <v>5</v>
      </c>
      <c r="H2232" s="19">
        <v>3</v>
      </c>
    </row>
    <row r="2233" spans="1:8" x14ac:dyDescent="0.25">
      <c r="A2233" s="14" t="str">
        <f t="shared" si="34"/>
        <v>willido032010</v>
      </c>
      <c r="B2233" s="19" t="s">
        <v>412</v>
      </c>
      <c r="C2233" s="19">
        <v>2010</v>
      </c>
      <c r="D2233" s="19" t="s">
        <v>2334</v>
      </c>
      <c r="E2233" s="19">
        <v>1</v>
      </c>
      <c r="F2233" s="19">
        <v>3</v>
      </c>
      <c r="G2233" s="19">
        <v>0</v>
      </c>
      <c r="H2233" s="19">
        <v>0</v>
      </c>
    </row>
    <row r="2234" spans="1:8" x14ac:dyDescent="0.25">
      <c r="A2234" s="14" t="str">
        <f t="shared" si="34"/>
        <v>willido032010</v>
      </c>
      <c r="B2234" s="19" t="s">
        <v>412</v>
      </c>
      <c r="C2234" s="19">
        <v>2010</v>
      </c>
      <c r="D2234" s="19" t="s">
        <v>2334</v>
      </c>
      <c r="E2234" s="19">
        <v>2</v>
      </c>
      <c r="F2234" s="19">
        <v>4</v>
      </c>
      <c r="G2234" s="19">
        <v>0</v>
      </c>
      <c r="H2234" s="19">
        <v>1</v>
      </c>
    </row>
    <row r="2235" spans="1:8" x14ac:dyDescent="0.25">
      <c r="A2235" s="14" t="str">
        <f t="shared" si="34"/>
        <v>willijo032010</v>
      </c>
      <c r="B2235" s="19" t="s">
        <v>505</v>
      </c>
      <c r="C2235" s="19">
        <v>2010</v>
      </c>
      <c r="D2235" s="19" t="s">
        <v>2330</v>
      </c>
    </row>
    <row r="2236" spans="1:8" x14ac:dyDescent="0.25">
      <c r="A2236" s="14" t="str">
        <f t="shared" si="34"/>
        <v>willijo032010</v>
      </c>
      <c r="B2236" s="19" t="s">
        <v>505</v>
      </c>
      <c r="C2236" s="19">
        <v>2010</v>
      </c>
      <c r="D2236" s="19" t="s">
        <v>2331</v>
      </c>
      <c r="E2236" s="19">
        <v>164</v>
      </c>
      <c r="F2236" s="19">
        <v>7</v>
      </c>
      <c r="G2236" s="19">
        <v>1</v>
      </c>
      <c r="H2236" s="19">
        <v>2</v>
      </c>
    </row>
    <row r="2237" spans="1:8" x14ac:dyDescent="0.25">
      <c r="A2237" s="14" t="str">
        <f t="shared" si="34"/>
        <v>willira012010</v>
      </c>
      <c r="B2237" s="19" t="s">
        <v>506</v>
      </c>
      <c r="C2237" s="19">
        <v>2010</v>
      </c>
      <c r="D2237" s="19" t="s">
        <v>2334</v>
      </c>
      <c r="E2237" s="19">
        <v>1</v>
      </c>
      <c r="F2237" s="19">
        <v>2</v>
      </c>
      <c r="G2237" s="19">
        <v>0</v>
      </c>
      <c r="H2237" s="19">
        <v>0</v>
      </c>
    </row>
    <row r="2238" spans="1:8" x14ac:dyDescent="0.25">
      <c r="A2238" s="14" t="str">
        <f t="shared" si="34"/>
        <v>willire032010</v>
      </c>
      <c r="B2238" s="19" t="s">
        <v>742</v>
      </c>
      <c r="C2238" s="19">
        <v>2010</v>
      </c>
      <c r="D2238" s="19" t="s">
        <v>2329</v>
      </c>
    </row>
    <row r="2239" spans="1:8" x14ac:dyDescent="0.25">
      <c r="A2239" s="14" t="str">
        <f t="shared" si="34"/>
        <v>willire032010</v>
      </c>
      <c r="B2239" s="19" t="s">
        <v>742</v>
      </c>
      <c r="C2239" s="19">
        <v>2010</v>
      </c>
      <c r="D2239" s="19" t="s">
        <v>2330</v>
      </c>
    </row>
    <row r="2240" spans="1:8" x14ac:dyDescent="0.25">
      <c r="A2240" s="14" t="str">
        <f t="shared" si="34"/>
        <v>willire032010</v>
      </c>
      <c r="B2240" s="19" t="s">
        <v>742</v>
      </c>
      <c r="C2240" s="19">
        <v>2010</v>
      </c>
      <c r="D2240" s="19" t="s">
        <v>2331</v>
      </c>
      <c r="E2240" s="19">
        <v>109</v>
      </c>
      <c r="F2240" s="19">
        <v>5</v>
      </c>
      <c r="G2240" s="19">
        <v>1</v>
      </c>
      <c r="H2240" s="19">
        <v>0</v>
      </c>
    </row>
    <row r="2241" spans="1:8" x14ac:dyDescent="0.25">
      <c r="A2241" s="14" t="str">
        <f t="shared" si="34"/>
        <v>willire032010</v>
      </c>
      <c r="B2241" s="19" t="s">
        <v>742</v>
      </c>
      <c r="C2241" s="19">
        <v>2010</v>
      </c>
      <c r="D2241" s="19" t="s">
        <v>2332</v>
      </c>
    </row>
    <row r="2242" spans="1:8" x14ac:dyDescent="0.25">
      <c r="A2242" s="14" t="str">
        <f t="shared" si="34"/>
        <v>wilsobo022010</v>
      </c>
      <c r="B2242" s="19" t="s">
        <v>1034</v>
      </c>
      <c r="C2242" s="19">
        <v>2010</v>
      </c>
      <c r="D2242" s="19" t="s">
        <v>2335</v>
      </c>
      <c r="E2242" s="19">
        <v>4</v>
      </c>
      <c r="F2242" s="19">
        <v>0</v>
      </c>
      <c r="G2242" s="19">
        <v>0</v>
      </c>
      <c r="H2242" s="19">
        <v>0</v>
      </c>
    </row>
    <row r="2243" spans="1:8" x14ac:dyDescent="0.25">
      <c r="A2243" s="14" t="str">
        <f t="shared" ref="A2243:A2306" si="35">B2243&amp;C2243</f>
        <v>wilsobo022010</v>
      </c>
      <c r="B2243" s="19" t="s">
        <v>1034</v>
      </c>
      <c r="C2243" s="19">
        <v>2010</v>
      </c>
      <c r="D2243" s="19" t="s">
        <v>2336</v>
      </c>
      <c r="E2243" s="19">
        <v>217</v>
      </c>
      <c r="F2243" s="19">
        <v>12</v>
      </c>
      <c r="G2243" s="19">
        <v>1</v>
      </c>
      <c r="H2243" s="19">
        <v>2</v>
      </c>
    </row>
    <row r="2244" spans="1:8" x14ac:dyDescent="0.25">
      <c r="A2244" s="14" t="str">
        <f t="shared" si="35"/>
        <v>wilsobr012010</v>
      </c>
      <c r="B2244" s="19" t="s">
        <v>743</v>
      </c>
      <c r="C2244" s="19">
        <v>2010</v>
      </c>
      <c r="D2244" s="19" t="s">
        <v>2334</v>
      </c>
      <c r="E2244" s="19">
        <v>3</v>
      </c>
      <c r="F2244" s="19">
        <v>2</v>
      </c>
      <c r="G2244" s="19">
        <v>0</v>
      </c>
      <c r="H2244" s="19">
        <v>0</v>
      </c>
    </row>
    <row r="2245" spans="1:8" x14ac:dyDescent="0.25">
      <c r="A2245" s="14" t="str">
        <f t="shared" si="35"/>
        <v>wilsocj012010</v>
      </c>
      <c r="B2245" s="19" t="s">
        <v>620</v>
      </c>
      <c r="C2245" s="19">
        <v>2010</v>
      </c>
      <c r="D2245" s="19" t="s">
        <v>2334</v>
      </c>
      <c r="E2245" s="19">
        <v>8</v>
      </c>
      <c r="F2245" s="19">
        <v>25</v>
      </c>
      <c r="G2245" s="19">
        <v>2</v>
      </c>
      <c r="H2245" s="19">
        <v>0</v>
      </c>
    </row>
    <row r="2246" spans="1:8" x14ac:dyDescent="0.25">
      <c r="A2246" s="14" t="str">
        <f t="shared" si="35"/>
        <v>wilsoja022010</v>
      </c>
      <c r="B2246" s="19" t="s">
        <v>282</v>
      </c>
      <c r="C2246" s="19">
        <v>2010</v>
      </c>
      <c r="D2246" s="19" t="s">
        <v>2333</v>
      </c>
      <c r="E2246" s="19">
        <v>88</v>
      </c>
      <c r="F2246" s="19">
        <v>191</v>
      </c>
      <c r="G2246" s="19">
        <v>8</v>
      </c>
      <c r="H2246" s="19">
        <v>36</v>
      </c>
    </row>
    <row r="2247" spans="1:8" x14ac:dyDescent="0.25">
      <c r="A2247" s="14" t="str">
        <f t="shared" si="35"/>
        <v>wilsojo032010</v>
      </c>
      <c r="B2247" s="19" t="s">
        <v>621</v>
      </c>
      <c r="C2247" s="19">
        <v>2010</v>
      </c>
      <c r="D2247" s="19" t="s">
        <v>2335</v>
      </c>
      <c r="E2247" s="19">
        <v>30</v>
      </c>
      <c r="F2247" s="19">
        <v>2</v>
      </c>
      <c r="G2247" s="19">
        <v>1</v>
      </c>
      <c r="H2247" s="19">
        <v>4</v>
      </c>
    </row>
    <row r="2248" spans="1:8" x14ac:dyDescent="0.25">
      <c r="A2248" s="14" t="str">
        <f t="shared" si="35"/>
        <v>wilsojo032010</v>
      </c>
      <c r="B2248" s="19" t="s">
        <v>621</v>
      </c>
      <c r="C2248" s="19">
        <v>2010</v>
      </c>
      <c r="D2248" s="19" t="s">
        <v>39</v>
      </c>
      <c r="E2248" s="19">
        <v>6</v>
      </c>
      <c r="F2248" s="19">
        <v>5</v>
      </c>
      <c r="G2248" s="19">
        <v>0</v>
      </c>
      <c r="H2248" s="19">
        <v>4</v>
      </c>
    </row>
    <row r="2249" spans="1:8" x14ac:dyDescent="0.25">
      <c r="A2249" s="14" t="str">
        <f t="shared" si="35"/>
        <v>wilsojo032010</v>
      </c>
      <c r="B2249" s="19" t="s">
        <v>621</v>
      </c>
      <c r="C2249" s="19">
        <v>2010</v>
      </c>
      <c r="D2249" s="19" t="s">
        <v>40</v>
      </c>
      <c r="E2249" s="19">
        <v>2</v>
      </c>
      <c r="F2249" s="19">
        <v>8</v>
      </c>
      <c r="G2249" s="19">
        <v>1</v>
      </c>
      <c r="H2249" s="19">
        <v>1</v>
      </c>
    </row>
    <row r="2250" spans="1:8" x14ac:dyDescent="0.25">
      <c r="A2250" s="14" t="str">
        <f t="shared" si="35"/>
        <v>wilsojo032010</v>
      </c>
      <c r="B2250" s="19" t="s">
        <v>621</v>
      </c>
      <c r="C2250" s="19">
        <v>2010</v>
      </c>
      <c r="D2250" s="19" t="s">
        <v>2333</v>
      </c>
      <c r="E2250" s="19">
        <v>124</v>
      </c>
      <c r="F2250" s="19">
        <v>304</v>
      </c>
      <c r="G2250" s="19">
        <v>20</v>
      </c>
      <c r="H2250" s="19">
        <v>53</v>
      </c>
    </row>
    <row r="2251" spans="1:8" x14ac:dyDescent="0.25">
      <c r="A2251" s="14" t="str">
        <f t="shared" si="35"/>
        <v>winnra012010</v>
      </c>
      <c r="B2251" s="19" t="s">
        <v>217</v>
      </c>
      <c r="C2251" s="19">
        <v>2010</v>
      </c>
      <c r="D2251" s="19" t="s">
        <v>2329</v>
      </c>
    </row>
    <row r="2252" spans="1:8" x14ac:dyDescent="0.25">
      <c r="A2252" s="14" t="str">
        <f t="shared" si="35"/>
        <v>winnra012010</v>
      </c>
      <c r="B2252" s="19" t="s">
        <v>217</v>
      </c>
      <c r="C2252" s="19">
        <v>2010</v>
      </c>
      <c r="D2252" s="19" t="s">
        <v>2330</v>
      </c>
    </row>
    <row r="2253" spans="1:8" x14ac:dyDescent="0.25">
      <c r="A2253" s="14" t="str">
        <f t="shared" si="35"/>
        <v>winnra012010</v>
      </c>
      <c r="B2253" s="19" t="s">
        <v>217</v>
      </c>
      <c r="C2253" s="19">
        <v>2010</v>
      </c>
      <c r="D2253" s="19" t="s">
        <v>2330</v>
      </c>
    </row>
    <row r="2254" spans="1:8" x14ac:dyDescent="0.25">
      <c r="A2254" s="14" t="str">
        <f t="shared" si="35"/>
        <v>winnra012010</v>
      </c>
      <c r="B2254" s="19" t="s">
        <v>217</v>
      </c>
      <c r="C2254" s="19">
        <v>2010</v>
      </c>
      <c r="D2254" s="19" t="s">
        <v>2331</v>
      </c>
      <c r="E2254" s="19">
        <v>31</v>
      </c>
      <c r="F2254" s="19">
        <v>1</v>
      </c>
      <c r="G2254" s="19">
        <v>0</v>
      </c>
      <c r="H2254" s="19">
        <v>0</v>
      </c>
    </row>
    <row r="2255" spans="1:8" x14ac:dyDescent="0.25">
      <c r="A2255" s="14" t="str">
        <f t="shared" si="35"/>
        <v>winnra012010</v>
      </c>
      <c r="B2255" s="19" t="s">
        <v>217</v>
      </c>
      <c r="C2255" s="19">
        <v>2010</v>
      </c>
      <c r="D2255" s="19" t="s">
        <v>2331</v>
      </c>
      <c r="E2255" s="19">
        <v>58</v>
      </c>
      <c r="F2255" s="19">
        <v>0</v>
      </c>
      <c r="G2255" s="19">
        <v>1</v>
      </c>
      <c r="H2255" s="19">
        <v>0</v>
      </c>
    </row>
    <row r="2256" spans="1:8" x14ac:dyDescent="0.25">
      <c r="A2256" s="14" t="str">
        <f t="shared" si="35"/>
        <v>winnra012010</v>
      </c>
      <c r="B2256" s="19" t="s">
        <v>217</v>
      </c>
      <c r="C2256" s="19">
        <v>2010</v>
      </c>
      <c r="D2256" s="19" t="s">
        <v>2332</v>
      </c>
    </row>
    <row r="2257" spans="1:8" x14ac:dyDescent="0.25">
      <c r="A2257" s="14" t="str">
        <f t="shared" si="35"/>
        <v>winnra012010</v>
      </c>
      <c r="B2257" s="19" t="s">
        <v>217</v>
      </c>
      <c r="C2257" s="19">
        <v>2010</v>
      </c>
      <c r="D2257" s="19" t="s">
        <v>2332</v>
      </c>
    </row>
    <row r="2258" spans="1:8" x14ac:dyDescent="0.25">
      <c r="A2258" s="14" t="str">
        <f t="shared" si="35"/>
        <v>wisede012010</v>
      </c>
      <c r="B2258" s="19" t="s">
        <v>218</v>
      </c>
      <c r="C2258" s="19">
        <v>2010</v>
      </c>
      <c r="D2258" s="19" t="s">
        <v>2329</v>
      </c>
    </row>
    <row r="2259" spans="1:8" x14ac:dyDescent="0.25">
      <c r="A2259" s="14" t="str">
        <f t="shared" si="35"/>
        <v>wisede012010</v>
      </c>
      <c r="B2259" s="19" t="s">
        <v>218</v>
      </c>
      <c r="C2259" s="19">
        <v>2010</v>
      </c>
      <c r="D2259" s="19" t="s">
        <v>2330</v>
      </c>
    </row>
    <row r="2260" spans="1:8" x14ac:dyDescent="0.25">
      <c r="A2260" s="14" t="str">
        <f t="shared" si="35"/>
        <v>wisede012010</v>
      </c>
      <c r="B2260" s="19" t="s">
        <v>218</v>
      </c>
      <c r="C2260" s="19">
        <v>2010</v>
      </c>
      <c r="D2260" s="19" t="s">
        <v>2331</v>
      </c>
      <c r="E2260" s="19">
        <v>60</v>
      </c>
      <c r="F2260" s="19">
        <v>3</v>
      </c>
      <c r="G2260" s="19">
        <v>0</v>
      </c>
      <c r="H2260" s="19">
        <v>1</v>
      </c>
    </row>
    <row r="2261" spans="1:8" x14ac:dyDescent="0.25">
      <c r="A2261" s="14" t="str">
        <f t="shared" si="35"/>
        <v>wisede012010</v>
      </c>
      <c r="B2261" s="19" t="s">
        <v>218</v>
      </c>
      <c r="C2261" s="19">
        <v>2010</v>
      </c>
      <c r="D2261" s="19" t="s">
        <v>2332</v>
      </c>
    </row>
    <row r="2262" spans="1:8" x14ac:dyDescent="0.25">
      <c r="A2262" s="14" t="str">
        <f t="shared" si="35"/>
        <v>wolfra022010</v>
      </c>
      <c r="B2262" s="19" t="s">
        <v>219</v>
      </c>
      <c r="C2262" s="19">
        <v>2010</v>
      </c>
      <c r="D2262" s="19" t="s">
        <v>2334</v>
      </c>
      <c r="E2262" s="19">
        <v>13</v>
      </c>
      <c r="F2262" s="19">
        <v>40</v>
      </c>
      <c r="G2262" s="19">
        <v>0</v>
      </c>
      <c r="H2262" s="19">
        <v>4</v>
      </c>
    </row>
    <row r="2263" spans="1:8" x14ac:dyDescent="0.25">
      <c r="A2263" s="14" t="str">
        <f t="shared" si="35"/>
        <v>wolfro012010</v>
      </c>
      <c r="B2263" s="19" t="s">
        <v>869</v>
      </c>
      <c r="C2263" s="19">
        <v>2010</v>
      </c>
      <c r="D2263" s="19" t="s">
        <v>2334</v>
      </c>
      <c r="E2263" s="19">
        <v>0</v>
      </c>
      <c r="F2263" s="19">
        <v>4</v>
      </c>
      <c r="G2263" s="19">
        <v>0</v>
      </c>
      <c r="H2263" s="19">
        <v>0</v>
      </c>
    </row>
    <row r="2264" spans="1:8" x14ac:dyDescent="0.25">
      <c r="A2264" s="14" t="str">
        <f t="shared" si="35"/>
        <v>woodbl012010</v>
      </c>
      <c r="B2264" s="19" t="s">
        <v>1413</v>
      </c>
      <c r="C2264" s="19">
        <v>2010</v>
      </c>
      <c r="D2264" s="19" t="s">
        <v>2334</v>
      </c>
      <c r="E2264" s="19">
        <v>5</v>
      </c>
      <c r="F2264" s="19">
        <v>6</v>
      </c>
      <c r="G2264" s="19">
        <v>0</v>
      </c>
      <c r="H2264" s="19">
        <v>0</v>
      </c>
    </row>
    <row r="2265" spans="1:8" x14ac:dyDescent="0.25">
      <c r="A2265" s="14" t="str">
        <f t="shared" si="35"/>
        <v>woodbr012010</v>
      </c>
      <c r="B2265" s="19" t="s">
        <v>870</v>
      </c>
      <c r="C2265" s="19">
        <v>2010</v>
      </c>
      <c r="D2265" s="19" t="s">
        <v>2335</v>
      </c>
      <c r="E2265" s="19">
        <v>11</v>
      </c>
      <c r="F2265" s="19">
        <v>0</v>
      </c>
      <c r="G2265" s="19">
        <v>0</v>
      </c>
      <c r="H2265" s="19">
        <v>1</v>
      </c>
    </row>
    <row r="2266" spans="1:8" x14ac:dyDescent="0.25">
      <c r="A2266" s="14" t="str">
        <f t="shared" si="35"/>
        <v>woodbr012010</v>
      </c>
      <c r="B2266" s="19" t="s">
        <v>870</v>
      </c>
      <c r="C2266" s="19">
        <v>2010</v>
      </c>
      <c r="D2266" s="19" t="s">
        <v>40</v>
      </c>
      <c r="E2266" s="19">
        <v>33</v>
      </c>
      <c r="F2266" s="19">
        <v>76</v>
      </c>
      <c r="G2266" s="19">
        <v>5</v>
      </c>
      <c r="H2266" s="19">
        <v>6</v>
      </c>
    </row>
    <row r="2267" spans="1:8" x14ac:dyDescent="0.25">
      <c r="A2267" s="14" t="str">
        <f t="shared" si="35"/>
        <v>woodbr012010</v>
      </c>
      <c r="B2267" s="19" t="s">
        <v>870</v>
      </c>
      <c r="C2267" s="19">
        <v>2010</v>
      </c>
      <c r="D2267" s="19" t="s">
        <v>2333</v>
      </c>
      <c r="E2267" s="19">
        <v>22</v>
      </c>
      <c r="F2267" s="19">
        <v>56</v>
      </c>
      <c r="G2267" s="19">
        <v>5</v>
      </c>
      <c r="H2267" s="19">
        <v>7</v>
      </c>
    </row>
    <row r="2268" spans="1:8" x14ac:dyDescent="0.25">
      <c r="A2268" s="14" t="str">
        <f t="shared" si="35"/>
        <v>woodke022010</v>
      </c>
      <c r="B2268" s="19" t="s">
        <v>220</v>
      </c>
      <c r="C2268" s="19">
        <v>2010</v>
      </c>
      <c r="D2268" s="19" t="s">
        <v>2334</v>
      </c>
      <c r="E2268" s="19">
        <v>0</v>
      </c>
      <c r="F2268" s="19">
        <v>3</v>
      </c>
      <c r="G2268" s="19">
        <v>0</v>
      </c>
      <c r="H2268" s="19">
        <v>0</v>
      </c>
    </row>
    <row r="2269" spans="1:8" x14ac:dyDescent="0.25">
      <c r="A2269" s="14" t="str">
        <f t="shared" si="35"/>
        <v>woodke022010</v>
      </c>
      <c r="B2269" s="19" t="s">
        <v>220</v>
      </c>
      <c r="C2269" s="19">
        <v>2010</v>
      </c>
      <c r="D2269" s="19" t="s">
        <v>2334</v>
      </c>
      <c r="E2269" s="19">
        <v>3</v>
      </c>
      <c r="F2269" s="19">
        <v>3</v>
      </c>
      <c r="G2269" s="19">
        <v>0</v>
      </c>
      <c r="H2269" s="19">
        <v>0</v>
      </c>
    </row>
    <row r="2270" spans="1:8" x14ac:dyDescent="0.25">
      <c r="A2270" s="14" t="str">
        <f t="shared" si="35"/>
        <v>woodti012010</v>
      </c>
      <c r="B2270" s="19" t="s">
        <v>1212</v>
      </c>
      <c r="C2270" s="19">
        <v>2010</v>
      </c>
      <c r="D2270" s="19" t="s">
        <v>2334</v>
      </c>
      <c r="E2270" s="19">
        <v>1</v>
      </c>
      <c r="F2270" s="19">
        <v>1</v>
      </c>
      <c r="G2270" s="19">
        <v>0</v>
      </c>
      <c r="H2270" s="19">
        <v>0</v>
      </c>
    </row>
    <row r="2271" spans="1:8" x14ac:dyDescent="0.25">
      <c r="A2271" s="14" t="str">
        <f t="shared" si="35"/>
        <v>woodtr012010</v>
      </c>
      <c r="B2271" s="19" t="s">
        <v>1414</v>
      </c>
      <c r="C2271" s="19">
        <v>2010</v>
      </c>
      <c r="D2271" s="19" t="s">
        <v>2334</v>
      </c>
      <c r="E2271" s="19">
        <v>2</v>
      </c>
      <c r="F2271" s="19">
        <v>8</v>
      </c>
      <c r="G2271" s="19">
        <v>3</v>
      </c>
      <c r="H2271" s="19">
        <v>1</v>
      </c>
    </row>
    <row r="2272" spans="1:8" x14ac:dyDescent="0.25">
      <c r="A2272" s="14" t="str">
        <f t="shared" si="35"/>
        <v>woodwch012010</v>
      </c>
      <c r="B2272" s="19" t="s">
        <v>221</v>
      </c>
      <c r="C2272" s="19">
        <v>2010</v>
      </c>
      <c r="D2272" s="19" t="s">
        <v>2333</v>
      </c>
      <c r="E2272" s="19">
        <v>5</v>
      </c>
      <c r="F2272" s="19">
        <v>10</v>
      </c>
      <c r="G2272" s="19">
        <v>1</v>
      </c>
      <c r="H2272" s="19">
        <v>1</v>
      </c>
    </row>
    <row r="2273" spans="1:8" x14ac:dyDescent="0.25">
      <c r="A2273" s="14" t="str">
        <f t="shared" si="35"/>
        <v>worleva012010</v>
      </c>
      <c r="B2273" s="19" t="s">
        <v>1415</v>
      </c>
      <c r="C2273" s="19">
        <v>2010</v>
      </c>
      <c r="D2273" s="19" t="s">
        <v>2334</v>
      </c>
      <c r="E2273" s="19">
        <v>0</v>
      </c>
      <c r="F2273" s="19">
        <v>4</v>
      </c>
      <c r="G2273" s="19">
        <v>0</v>
      </c>
      <c r="H2273" s="19">
        <v>0</v>
      </c>
    </row>
    <row r="2274" spans="1:8" x14ac:dyDescent="0.25">
      <c r="A2274" s="14" t="str">
        <f t="shared" si="35"/>
        <v>worthda012010</v>
      </c>
      <c r="B2274" s="19" t="s">
        <v>1416</v>
      </c>
      <c r="C2274" s="19">
        <v>2010</v>
      </c>
      <c r="D2274" s="19" t="s">
        <v>39</v>
      </c>
      <c r="E2274" s="19">
        <v>14</v>
      </c>
      <c r="F2274" s="19">
        <v>31</v>
      </c>
      <c r="G2274" s="19">
        <v>0</v>
      </c>
      <c r="H2274" s="19">
        <v>9</v>
      </c>
    </row>
    <row r="2275" spans="1:8" x14ac:dyDescent="0.25">
      <c r="A2275" s="14" t="str">
        <f t="shared" si="35"/>
        <v>worthda012010</v>
      </c>
      <c r="B2275" s="19" t="s">
        <v>1416</v>
      </c>
      <c r="C2275" s="19">
        <v>2010</v>
      </c>
      <c r="D2275" s="19" t="s">
        <v>40</v>
      </c>
      <c r="E2275" s="19">
        <v>0</v>
      </c>
      <c r="F2275" s="19">
        <v>2</v>
      </c>
      <c r="G2275" s="19">
        <v>0</v>
      </c>
      <c r="H2275" s="19">
        <v>0</v>
      </c>
    </row>
    <row r="2276" spans="1:8" x14ac:dyDescent="0.25">
      <c r="A2276" s="14" t="str">
        <f t="shared" si="35"/>
        <v>worthda012010</v>
      </c>
      <c r="B2276" s="19" t="s">
        <v>1416</v>
      </c>
      <c r="C2276" s="19">
        <v>2010</v>
      </c>
      <c r="D2276" s="19" t="s">
        <v>2333</v>
      </c>
      <c r="E2276" s="19">
        <v>41</v>
      </c>
      <c r="F2276" s="19">
        <v>56</v>
      </c>
      <c r="G2276" s="19">
        <v>0</v>
      </c>
      <c r="H2276" s="19">
        <v>14</v>
      </c>
    </row>
    <row r="2277" spans="1:8" x14ac:dyDescent="0.25">
      <c r="A2277" s="14" t="str">
        <f t="shared" si="35"/>
        <v>wrighda032010</v>
      </c>
      <c r="B2277" s="19" t="s">
        <v>507</v>
      </c>
      <c r="C2277" s="19">
        <v>2010</v>
      </c>
      <c r="D2277" s="19" t="s">
        <v>40</v>
      </c>
      <c r="E2277" s="19">
        <v>110</v>
      </c>
      <c r="F2277" s="19">
        <v>321</v>
      </c>
      <c r="G2277" s="19">
        <v>20</v>
      </c>
      <c r="H2277" s="19">
        <v>34</v>
      </c>
    </row>
    <row r="2278" spans="1:8" x14ac:dyDescent="0.25">
      <c r="A2278" s="14" t="str">
        <f t="shared" si="35"/>
        <v>wrighja012010</v>
      </c>
      <c r="B2278" s="19" t="s">
        <v>222</v>
      </c>
      <c r="C2278" s="19">
        <v>2010</v>
      </c>
      <c r="D2278" s="19" t="s">
        <v>2334</v>
      </c>
      <c r="E2278" s="19">
        <v>3</v>
      </c>
      <c r="F2278" s="19">
        <v>5</v>
      </c>
      <c r="G2278" s="19">
        <v>0</v>
      </c>
      <c r="H2278" s="19">
        <v>2</v>
      </c>
    </row>
    <row r="2279" spans="1:8" x14ac:dyDescent="0.25">
      <c r="A2279" s="14" t="str">
        <f t="shared" si="35"/>
        <v>wrighja012010</v>
      </c>
      <c r="B2279" s="19" t="s">
        <v>222</v>
      </c>
      <c r="C2279" s="19">
        <v>2010</v>
      </c>
      <c r="D2279" s="19" t="s">
        <v>2334</v>
      </c>
      <c r="E2279" s="19">
        <v>2</v>
      </c>
      <c r="F2279" s="19">
        <v>11</v>
      </c>
      <c r="G2279" s="19">
        <v>0</v>
      </c>
      <c r="H2279" s="19">
        <v>0</v>
      </c>
    </row>
    <row r="2280" spans="1:8" x14ac:dyDescent="0.25">
      <c r="A2280" s="14" t="str">
        <f t="shared" si="35"/>
        <v>wrighwe012010</v>
      </c>
      <c r="B2280" s="19" t="s">
        <v>1036</v>
      </c>
      <c r="C2280" s="19">
        <v>2010</v>
      </c>
      <c r="D2280" s="19" t="s">
        <v>2334</v>
      </c>
      <c r="E2280" s="19">
        <v>4</v>
      </c>
      <c r="F2280" s="19">
        <v>3</v>
      </c>
      <c r="G2280" s="19">
        <v>0</v>
      </c>
      <c r="H2280" s="19">
        <v>0</v>
      </c>
    </row>
    <row r="2281" spans="1:8" x14ac:dyDescent="0.25">
      <c r="A2281" s="14" t="str">
        <f t="shared" si="35"/>
        <v>wuertmi012010</v>
      </c>
      <c r="B2281" s="19" t="s">
        <v>508</v>
      </c>
      <c r="C2281" s="19">
        <v>2010</v>
      </c>
      <c r="D2281" s="19" t="s">
        <v>2334</v>
      </c>
      <c r="E2281" s="19">
        <v>4</v>
      </c>
      <c r="F2281" s="19">
        <v>5</v>
      </c>
      <c r="G2281" s="19">
        <v>0</v>
      </c>
      <c r="H2281" s="19">
        <v>0</v>
      </c>
    </row>
    <row r="2282" spans="1:8" x14ac:dyDescent="0.25">
      <c r="A2282" s="14" t="str">
        <f t="shared" si="35"/>
        <v>youklke012010</v>
      </c>
      <c r="B2282" s="19" t="s">
        <v>509</v>
      </c>
      <c r="C2282" s="19">
        <v>2010</v>
      </c>
      <c r="D2282" s="19" t="s">
        <v>2335</v>
      </c>
      <c r="E2282" s="19">
        <v>809</v>
      </c>
      <c r="F2282" s="19">
        <v>72</v>
      </c>
      <c r="G2282" s="19">
        <v>3</v>
      </c>
      <c r="H2282" s="19">
        <v>66</v>
      </c>
    </row>
    <row r="2283" spans="1:8" x14ac:dyDescent="0.25">
      <c r="A2283" s="14" t="str">
        <f t="shared" si="35"/>
        <v>youklke012010</v>
      </c>
      <c r="B2283" s="19" t="s">
        <v>509</v>
      </c>
      <c r="C2283" s="19">
        <v>2010</v>
      </c>
      <c r="D2283" s="19" t="s">
        <v>40</v>
      </c>
      <c r="E2283" s="19">
        <v>3</v>
      </c>
      <c r="F2283" s="19">
        <v>5</v>
      </c>
      <c r="G2283" s="19">
        <v>0</v>
      </c>
      <c r="H2283" s="19">
        <v>0</v>
      </c>
    </row>
    <row r="2284" spans="1:8" x14ac:dyDescent="0.25">
      <c r="A2284" s="14" t="str">
        <f t="shared" si="35"/>
        <v>youngch032010</v>
      </c>
      <c r="B2284" s="19" t="s">
        <v>510</v>
      </c>
      <c r="C2284" s="19">
        <v>2010</v>
      </c>
      <c r="D2284" s="19" t="s">
        <v>2334</v>
      </c>
      <c r="E2284" s="19">
        <v>2</v>
      </c>
      <c r="F2284" s="19">
        <v>1</v>
      </c>
      <c r="G2284" s="19">
        <v>0</v>
      </c>
      <c r="H2284" s="19">
        <v>0</v>
      </c>
    </row>
    <row r="2285" spans="1:8" x14ac:dyDescent="0.25">
      <c r="A2285" s="14" t="str">
        <f t="shared" si="35"/>
        <v>youngch042010</v>
      </c>
      <c r="B2285" s="19" t="s">
        <v>744</v>
      </c>
      <c r="C2285" s="19">
        <v>2010</v>
      </c>
      <c r="D2285" s="19" t="s">
        <v>2329</v>
      </c>
    </row>
    <row r="2286" spans="1:8" x14ac:dyDescent="0.25">
      <c r="A2286" s="14" t="str">
        <f t="shared" si="35"/>
        <v>youngch042010</v>
      </c>
      <c r="B2286" s="19" t="s">
        <v>744</v>
      </c>
      <c r="C2286" s="19">
        <v>2010</v>
      </c>
      <c r="D2286" s="19" t="s">
        <v>2331</v>
      </c>
      <c r="E2286" s="19">
        <v>418</v>
      </c>
      <c r="F2286" s="19">
        <v>10</v>
      </c>
      <c r="G2286" s="19">
        <v>7</v>
      </c>
      <c r="H2286" s="19">
        <v>6</v>
      </c>
    </row>
    <row r="2287" spans="1:8" x14ac:dyDescent="0.25">
      <c r="A2287" s="14" t="str">
        <f t="shared" si="35"/>
        <v>youngde032010</v>
      </c>
      <c r="B2287" s="19" t="s">
        <v>745</v>
      </c>
      <c r="C2287" s="19">
        <v>2010</v>
      </c>
      <c r="D2287" s="19" t="s">
        <v>2330</v>
      </c>
    </row>
    <row r="2288" spans="1:8" x14ac:dyDescent="0.25">
      <c r="A2288" s="14" t="str">
        <f t="shared" si="35"/>
        <v>youngde032010</v>
      </c>
      <c r="B2288" s="19" t="s">
        <v>745</v>
      </c>
      <c r="C2288" s="19">
        <v>2010</v>
      </c>
      <c r="D2288" s="19" t="s">
        <v>2331</v>
      </c>
      <c r="E2288" s="19">
        <v>239</v>
      </c>
      <c r="F2288" s="19">
        <v>12</v>
      </c>
      <c r="G2288" s="19">
        <v>4</v>
      </c>
      <c r="H2288" s="19">
        <v>2</v>
      </c>
    </row>
    <row r="2289" spans="1:8" x14ac:dyDescent="0.25">
      <c r="A2289" s="14" t="str">
        <f t="shared" si="35"/>
        <v>youngde042010</v>
      </c>
      <c r="B2289" s="19" t="s">
        <v>746</v>
      </c>
      <c r="C2289" s="19">
        <v>2010</v>
      </c>
      <c r="D2289" s="19" t="s">
        <v>39</v>
      </c>
      <c r="E2289" s="19">
        <v>5</v>
      </c>
      <c r="F2289" s="19">
        <v>11</v>
      </c>
      <c r="G2289" s="19">
        <v>0</v>
      </c>
      <c r="H2289" s="19">
        <v>2</v>
      </c>
    </row>
    <row r="2290" spans="1:8" x14ac:dyDescent="0.25">
      <c r="A2290" s="14" t="str">
        <f t="shared" si="35"/>
        <v>youngde042010</v>
      </c>
      <c r="B2290" s="19" t="s">
        <v>746</v>
      </c>
      <c r="C2290" s="19">
        <v>2010</v>
      </c>
      <c r="D2290" s="19" t="s">
        <v>40</v>
      </c>
      <c r="E2290" s="19">
        <v>6</v>
      </c>
      <c r="F2290" s="19">
        <v>10</v>
      </c>
      <c r="G2290" s="19">
        <v>3</v>
      </c>
      <c r="H2290" s="19">
        <v>1</v>
      </c>
    </row>
    <row r="2291" spans="1:8" x14ac:dyDescent="0.25">
      <c r="A2291" s="14" t="str">
        <f t="shared" si="35"/>
        <v>youngde042010</v>
      </c>
      <c r="B2291" s="19" t="s">
        <v>746</v>
      </c>
      <c r="C2291" s="19">
        <v>2010</v>
      </c>
      <c r="D2291" s="19" t="s">
        <v>2331</v>
      </c>
      <c r="E2291" s="19">
        <v>29</v>
      </c>
      <c r="F2291" s="19">
        <v>2</v>
      </c>
      <c r="G2291" s="19">
        <v>1</v>
      </c>
      <c r="H2291" s="19">
        <v>0</v>
      </c>
    </row>
    <row r="2292" spans="1:8" x14ac:dyDescent="0.25">
      <c r="A2292" s="14" t="str">
        <f t="shared" si="35"/>
        <v>youngde042010</v>
      </c>
      <c r="B2292" s="19" t="s">
        <v>746</v>
      </c>
      <c r="C2292" s="19">
        <v>2010</v>
      </c>
      <c r="D2292" s="19" t="s">
        <v>2332</v>
      </c>
    </row>
    <row r="2293" spans="1:8" x14ac:dyDescent="0.25">
      <c r="A2293" s="14" t="str">
        <f t="shared" si="35"/>
        <v>younger032010</v>
      </c>
      <c r="B2293" s="19" t="s">
        <v>1213</v>
      </c>
      <c r="C2293" s="19">
        <v>2010</v>
      </c>
      <c r="D2293" s="19" t="s">
        <v>39</v>
      </c>
      <c r="E2293" s="19">
        <v>44</v>
      </c>
      <c r="F2293" s="19">
        <v>94</v>
      </c>
      <c r="G2293" s="19">
        <v>6</v>
      </c>
      <c r="H2293" s="19">
        <v>23</v>
      </c>
    </row>
    <row r="2294" spans="1:8" x14ac:dyDescent="0.25">
      <c r="A2294" s="14" t="str">
        <f t="shared" si="35"/>
        <v>younger032010</v>
      </c>
      <c r="B2294" s="19" t="s">
        <v>1213</v>
      </c>
      <c r="C2294" s="19">
        <v>2010</v>
      </c>
      <c r="D2294" s="19" t="s">
        <v>2330</v>
      </c>
    </row>
    <row r="2295" spans="1:8" x14ac:dyDescent="0.25">
      <c r="A2295" s="14" t="str">
        <f t="shared" si="35"/>
        <v>younger032010</v>
      </c>
      <c r="B2295" s="19" t="s">
        <v>1213</v>
      </c>
      <c r="C2295" s="19">
        <v>2010</v>
      </c>
      <c r="D2295" s="19" t="s">
        <v>2331</v>
      </c>
      <c r="E2295" s="19">
        <v>11</v>
      </c>
      <c r="F2295" s="19">
        <v>0</v>
      </c>
      <c r="G2295" s="19">
        <v>1</v>
      </c>
      <c r="H2295" s="19">
        <v>0</v>
      </c>
    </row>
    <row r="2296" spans="1:8" x14ac:dyDescent="0.25">
      <c r="A2296" s="14" t="str">
        <f t="shared" si="35"/>
        <v>youngmi022010</v>
      </c>
      <c r="B2296" s="19" t="s">
        <v>223</v>
      </c>
      <c r="C2296" s="19">
        <v>2010</v>
      </c>
      <c r="D2296" s="19" t="s">
        <v>40</v>
      </c>
      <c r="E2296" s="19">
        <v>95</v>
      </c>
      <c r="F2296" s="19">
        <v>265</v>
      </c>
      <c r="G2296" s="19">
        <v>19</v>
      </c>
      <c r="H2296" s="19">
        <v>26</v>
      </c>
    </row>
    <row r="2297" spans="1:8" x14ac:dyDescent="0.25">
      <c r="A2297" s="14" t="str">
        <f t="shared" si="35"/>
        <v>zagurmi012010</v>
      </c>
      <c r="B2297" s="19" t="s">
        <v>871</v>
      </c>
      <c r="C2297" s="19">
        <v>2010</v>
      </c>
      <c r="D2297" s="19" t="s">
        <v>2334</v>
      </c>
      <c r="E2297" s="19">
        <v>0</v>
      </c>
      <c r="F2297" s="19">
        <v>0</v>
      </c>
      <c r="G2297" s="19">
        <v>0</v>
      </c>
      <c r="H2297" s="19">
        <v>0</v>
      </c>
    </row>
    <row r="2298" spans="1:8" x14ac:dyDescent="0.25">
      <c r="A2298" s="14" t="str">
        <f t="shared" si="35"/>
        <v>zambrca012010</v>
      </c>
      <c r="B2298" s="19" t="s">
        <v>283</v>
      </c>
      <c r="C2298" s="19">
        <v>2010</v>
      </c>
      <c r="D2298" s="19" t="s">
        <v>2334</v>
      </c>
      <c r="E2298" s="19">
        <v>10</v>
      </c>
      <c r="F2298" s="19">
        <v>19</v>
      </c>
      <c r="G2298" s="19">
        <v>3</v>
      </c>
      <c r="H2298" s="19">
        <v>1</v>
      </c>
    </row>
    <row r="2299" spans="1:8" x14ac:dyDescent="0.25">
      <c r="A2299" s="14" t="str">
        <f t="shared" si="35"/>
        <v>zaungr012010</v>
      </c>
      <c r="B2299" s="19" t="s">
        <v>224</v>
      </c>
      <c r="C2299" s="19">
        <v>2010</v>
      </c>
      <c r="D2299" s="19" t="s">
        <v>2336</v>
      </c>
      <c r="E2299" s="19">
        <v>221</v>
      </c>
      <c r="F2299" s="19">
        <v>13</v>
      </c>
      <c r="G2299" s="19">
        <v>2</v>
      </c>
      <c r="H2299" s="19">
        <v>4</v>
      </c>
    </row>
    <row r="2300" spans="1:8" x14ac:dyDescent="0.25">
      <c r="A2300" s="14" t="str">
        <f t="shared" si="35"/>
        <v>zawadla012010</v>
      </c>
      <c r="B2300" s="19" t="s">
        <v>1417</v>
      </c>
      <c r="C2300" s="19">
        <v>2010</v>
      </c>
      <c r="D2300" s="19" t="s">
        <v>39</v>
      </c>
      <c r="E2300" s="19">
        <v>9</v>
      </c>
      <c r="F2300" s="19">
        <v>18</v>
      </c>
      <c r="G2300" s="19">
        <v>2</v>
      </c>
      <c r="H2300" s="19">
        <v>2</v>
      </c>
    </row>
    <row r="2301" spans="1:8" x14ac:dyDescent="0.25">
      <c r="A2301" s="14" t="str">
        <f t="shared" si="35"/>
        <v>zawadla012010</v>
      </c>
      <c r="B2301" s="19" t="s">
        <v>1417</v>
      </c>
      <c r="C2301" s="19">
        <v>2010</v>
      </c>
      <c r="D2301" s="19" t="s">
        <v>40</v>
      </c>
      <c r="E2301" s="19">
        <v>1</v>
      </c>
      <c r="F2301" s="19">
        <v>4</v>
      </c>
      <c r="G2301" s="19">
        <v>0</v>
      </c>
      <c r="H2301" s="19">
        <v>1</v>
      </c>
    </row>
    <row r="2302" spans="1:8" x14ac:dyDescent="0.25">
      <c r="A2302" s="14" t="str">
        <f t="shared" si="35"/>
        <v>zawadla012010</v>
      </c>
      <c r="B2302" s="19" t="s">
        <v>1417</v>
      </c>
      <c r="C2302" s="19">
        <v>2010</v>
      </c>
      <c r="D2302" s="19" t="s">
        <v>2333</v>
      </c>
      <c r="E2302" s="19">
        <v>2</v>
      </c>
      <c r="F2302" s="19">
        <v>5</v>
      </c>
      <c r="G2302" s="19">
        <v>0</v>
      </c>
      <c r="H2302" s="19">
        <v>1</v>
      </c>
    </row>
    <row r="2303" spans="1:8" x14ac:dyDescent="0.25">
      <c r="A2303" s="14" t="str">
        <f t="shared" si="35"/>
        <v>zieglbr012010</v>
      </c>
      <c r="B2303" s="19" t="s">
        <v>1037</v>
      </c>
      <c r="C2303" s="19">
        <v>2010</v>
      </c>
      <c r="D2303" s="19" t="s">
        <v>2334</v>
      </c>
      <c r="E2303" s="19">
        <v>2</v>
      </c>
      <c r="F2303" s="19">
        <v>13</v>
      </c>
      <c r="G2303" s="19">
        <v>1</v>
      </c>
      <c r="H2303" s="19">
        <v>2</v>
      </c>
    </row>
    <row r="2304" spans="1:8" x14ac:dyDescent="0.25">
      <c r="A2304" s="14" t="str">
        <f t="shared" si="35"/>
        <v>zimmejo022010</v>
      </c>
      <c r="B2304" s="19" t="s">
        <v>1214</v>
      </c>
      <c r="C2304" s="19">
        <v>2010</v>
      </c>
      <c r="D2304" s="19" t="s">
        <v>2334</v>
      </c>
      <c r="E2304" s="19">
        <v>1</v>
      </c>
      <c r="F2304" s="19">
        <v>2</v>
      </c>
      <c r="G2304" s="19">
        <v>2</v>
      </c>
      <c r="H2304" s="19">
        <v>0</v>
      </c>
    </row>
    <row r="2305" spans="1:8" x14ac:dyDescent="0.25">
      <c r="A2305" s="14" t="str">
        <f t="shared" si="35"/>
        <v>zimmery012010</v>
      </c>
      <c r="B2305" s="19" t="s">
        <v>622</v>
      </c>
      <c r="C2305" s="19">
        <v>2010</v>
      </c>
      <c r="D2305" s="19" t="s">
        <v>40</v>
      </c>
      <c r="E2305" s="19">
        <v>85</v>
      </c>
      <c r="F2305" s="19">
        <v>242</v>
      </c>
      <c r="G2305" s="19">
        <v>17</v>
      </c>
      <c r="H2305" s="19">
        <v>23</v>
      </c>
    </row>
    <row r="2306" spans="1:8" x14ac:dyDescent="0.25">
      <c r="A2306" s="14" t="str">
        <f t="shared" si="35"/>
        <v>zitoba012010</v>
      </c>
      <c r="B2306" s="19" t="s">
        <v>225</v>
      </c>
      <c r="C2306" s="19">
        <v>2010</v>
      </c>
      <c r="D2306" s="19" t="s">
        <v>2334</v>
      </c>
      <c r="E2306" s="19">
        <v>5</v>
      </c>
      <c r="F2306" s="19">
        <v>22</v>
      </c>
      <c r="G2306" s="19">
        <v>1</v>
      </c>
      <c r="H2306" s="19">
        <v>1</v>
      </c>
    </row>
    <row r="2307" spans="1:8" x14ac:dyDescent="0.25">
      <c r="A2307" s="14" t="str">
        <f t="shared" ref="A2307:A2370" si="36">B2307&amp;C2307</f>
        <v>zobribe012010</v>
      </c>
      <c r="B2307" s="19" t="s">
        <v>747</v>
      </c>
      <c r="C2307" s="19">
        <v>2010</v>
      </c>
      <c r="D2307" s="19" t="s">
        <v>2335</v>
      </c>
      <c r="E2307" s="19">
        <v>77</v>
      </c>
      <c r="F2307" s="19">
        <v>8</v>
      </c>
      <c r="G2307" s="19">
        <v>0</v>
      </c>
      <c r="H2307" s="19">
        <v>6</v>
      </c>
    </row>
    <row r="2308" spans="1:8" x14ac:dyDescent="0.25">
      <c r="A2308" s="14" t="str">
        <f t="shared" si="36"/>
        <v>zobribe012010</v>
      </c>
      <c r="B2308" s="19" t="s">
        <v>747</v>
      </c>
      <c r="C2308" s="19">
        <v>2010</v>
      </c>
      <c r="D2308" s="19" t="s">
        <v>39</v>
      </c>
      <c r="E2308" s="19">
        <v>74</v>
      </c>
      <c r="F2308" s="19">
        <v>116</v>
      </c>
      <c r="G2308" s="19">
        <v>3</v>
      </c>
      <c r="H2308" s="19">
        <v>27</v>
      </c>
    </row>
    <row r="2309" spans="1:8" x14ac:dyDescent="0.25">
      <c r="A2309" s="14" t="str">
        <f t="shared" si="36"/>
        <v>zobribe012010</v>
      </c>
      <c r="B2309" s="19" t="s">
        <v>747</v>
      </c>
      <c r="C2309" s="19">
        <v>2010</v>
      </c>
      <c r="D2309" s="19" t="s">
        <v>40</v>
      </c>
      <c r="E2309" s="19">
        <v>1</v>
      </c>
      <c r="F2309" s="19">
        <v>0</v>
      </c>
      <c r="G2309" s="19">
        <v>1</v>
      </c>
      <c r="H2309" s="19">
        <v>0</v>
      </c>
    </row>
    <row r="2310" spans="1:8" x14ac:dyDescent="0.25">
      <c r="A2310" s="14" t="str">
        <f t="shared" si="36"/>
        <v>zobribe012010</v>
      </c>
      <c r="B2310" s="19" t="s">
        <v>747</v>
      </c>
      <c r="C2310" s="19">
        <v>2010</v>
      </c>
      <c r="D2310" s="19" t="s">
        <v>2329</v>
      </c>
    </row>
    <row r="2311" spans="1:8" x14ac:dyDescent="0.25">
      <c r="A2311" s="14" t="str">
        <f t="shared" si="36"/>
        <v>zobribe012010</v>
      </c>
      <c r="B2311" s="19" t="s">
        <v>747</v>
      </c>
      <c r="C2311" s="19">
        <v>2010</v>
      </c>
      <c r="D2311" s="19" t="s">
        <v>2330</v>
      </c>
    </row>
    <row r="2312" spans="1:8" x14ac:dyDescent="0.25">
      <c r="A2312" s="14" t="str">
        <f t="shared" si="36"/>
        <v>zobribe012010</v>
      </c>
      <c r="B2312" s="19" t="s">
        <v>747</v>
      </c>
      <c r="C2312" s="19">
        <v>2010</v>
      </c>
      <c r="D2312" s="19" t="s">
        <v>2331</v>
      </c>
      <c r="E2312" s="19">
        <v>204</v>
      </c>
      <c r="F2312" s="19">
        <v>6</v>
      </c>
      <c r="G2312" s="19">
        <v>0</v>
      </c>
      <c r="H2312" s="19">
        <v>3</v>
      </c>
    </row>
    <row r="2313" spans="1:8" x14ac:dyDescent="0.25">
      <c r="A2313" s="14" t="str">
        <f t="shared" si="36"/>
        <v>zobribe012010</v>
      </c>
      <c r="B2313" s="19" t="s">
        <v>747</v>
      </c>
      <c r="C2313" s="19">
        <v>2010</v>
      </c>
      <c r="D2313" s="19" t="s">
        <v>2332</v>
      </c>
    </row>
    <row r="2314" spans="1:8" x14ac:dyDescent="0.25">
      <c r="A2314" s="14" t="str">
        <f t="shared" si="36"/>
        <v>zumayjo012010</v>
      </c>
      <c r="B2314" s="19" t="s">
        <v>748</v>
      </c>
      <c r="C2314" s="19">
        <v>2010</v>
      </c>
      <c r="D2314" s="19" t="s">
        <v>2334</v>
      </c>
      <c r="E2314" s="19">
        <v>0</v>
      </c>
      <c r="F2314" s="19">
        <v>6</v>
      </c>
      <c r="G2314" s="19">
        <v>0</v>
      </c>
      <c r="H2314" s="19">
        <v>0</v>
      </c>
    </row>
    <row r="2315" spans="1:8" x14ac:dyDescent="0.25">
      <c r="A2315" s="14" t="str">
        <f t="shared" si="36"/>
        <v>abadfe012011</v>
      </c>
      <c r="B2315" s="19" t="s">
        <v>1215</v>
      </c>
      <c r="C2315" s="19">
        <v>2011</v>
      </c>
      <c r="D2315" s="19" t="s">
        <v>2334</v>
      </c>
      <c r="E2315" s="19">
        <v>1</v>
      </c>
      <c r="F2315" s="19">
        <v>2</v>
      </c>
      <c r="G2315" s="19">
        <v>2</v>
      </c>
      <c r="H2315" s="19">
        <v>0</v>
      </c>
    </row>
    <row r="2316" spans="1:8" x14ac:dyDescent="0.25">
      <c r="A2316" s="14" t="str">
        <f t="shared" si="36"/>
        <v>abreubo012011</v>
      </c>
      <c r="B2316" s="19" t="s">
        <v>47</v>
      </c>
      <c r="C2316" s="19">
        <v>2011</v>
      </c>
      <c r="D2316" s="19" t="s">
        <v>2330</v>
      </c>
    </row>
    <row r="2317" spans="1:8" x14ac:dyDescent="0.25">
      <c r="A2317" s="14" t="str">
        <f t="shared" si="36"/>
        <v>abreubo012011</v>
      </c>
      <c r="B2317" s="19" t="s">
        <v>47</v>
      </c>
      <c r="C2317" s="19">
        <v>2011</v>
      </c>
      <c r="D2317" s="19" t="s">
        <v>2331</v>
      </c>
      <c r="E2317" s="19">
        <v>29</v>
      </c>
      <c r="F2317" s="19">
        <v>2</v>
      </c>
      <c r="G2317" s="19">
        <v>1</v>
      </c>
      <c r="H2317" s="19">
        <v>0</v>
      </c>
    </row>
    <row r="2318" spans="1:8" x14ac:dyDescent="0.25">
      <c r="A2318" s="14" t="str">
        <f t="shared" si="36"/>
        <v>abreubo012011</v>
      </c>
      <c r="B2318" s="19" t="s">
        <v>47</v>
      </c>
      <c r="C2318" s="19">
        <v>2011</v>
      </c>
      <c r="D2318" s="19" t="s">
        <v>2332</v>
      </c>
    </row>
    <row r="2319" spans="1:8" x14ac:dyDescent="0.25">
      <c r="A2319" s="14" t="str">
        <f t="shared" si="36"/>
        <v>abreuju012011</v>
      </c>
      <c r="B2319" s="19" t="s">
        <v>1418</v>
      </c>
      <c r="C2319" s="19">
        <v>2011</v>
      </c>
      <c r="D2319" s="19" t="s">
        <v>2334</v>
      </c>
      <c r="E2319" s="19">
        <v>1</v>
      </c>
      <c r="F2319" s="19">
        <v>0</v>
      </c>
      <c r="G2319" s="19">
        <v>0</v>
      </c>
      <c r="H2319" s="19">
        <v>0</v>
      </c>
    </row>
    <row r="2320" spans="1:8" x14ac:dyDescent="0.25">
      <c r="A2320" s="14" t="str">
        <f t="shared" si="36"/>
        <v>accarje012011</v>
      </c>
      <c r="B2320" s="19" t="s">
        <v>511</v>
      </c>
      <c r="C2320" s="19">
        <v>2011</v>
      </c>
      <c r="D2320" s="19" t="s">
        <v>2334</v>
      </c>
      <c r="E2320" s="19">
        <v>1</v>
      </c>
      <c r="F2320" s="19">
        <v>5</v>
      </c>
      <c r="G2320" s="19">
        <v>0</v>
      </c>
      <c r="H2320" s="19">
        <v>1</v>
      </c>
    </row>
    <row r="2321" spans="1:8" x14ac:dyDescent="0.25">
      <c r="A2321" s="14" t="str">
        <f t="shared" si="36"/>
        <v>aceveal012011</v>
      </c>
      <c r="B2321" s="19" t="s">
        <v>872</v>
      </c>
      <c r="C2321" s="19">
        <v>2011</v>
      </c>
      <c r="D2321" s="19" t="s">
        <v>2334</v>
      </c>
      <c r="E2321" s="19">
        <v>6</v>
      </c>
      <c r="F2321" s="19">
        <v>5</v>
      </c>
      <c r="G2321" s="19">
        <v>0</v>
      </c>
      <c r="H2321" s="19">
        <v>1</v>
      </c>
    </row>
    <row r="2322" spans="1:8" x14ac:dyDescent="0.25">
      <c r="A2322" s="14" t="str">
        <f t="shared" si="36"/>
        <v>ackledu012011</v>
      </c>
      <c r="B2322" s="19" t="s">
        <v>1419</v>
      </c>
      <c r="C2322" s="19">
        <v>2011</v>
      </c>
      <c r="D2322" s="19" t="s">
        <v>2335</v>
      </c>
      <c r="E2322" s="19">
        <v>8</v>
      </c>
      <c r="F2322" s="19">
        <v>0</v>
      </c>
      <c r="G2322" s="19">
        <v>0</v>
      </c>
      <c r="H2322" s="19">
        <v>0</v>
      </c>
    </row>
    <row r="2323" spans="1:8" x14ac:dyDescent="0.25">
      <c r="A2323" s="14" t="str">
        <f t="shared" si="36"/>
        <v>ackledu012011</v>
      </c>
      <c r="B2323" s="19" t="s">
        <v>1419</v>
      </c>
      <c r="C2323" s="19">
        <v>2011</v>
      </c>
      <c r="D2323" s="19" t="s">
        <v>39</v>
      </c>
      <c r="E2323" s="19">
        <v>144</v>
      </c>
      <c r="F2323" s="19">
        <v>225</v>
      </c>
      <c r="G2323" s="19">
        <v>6</v>
      </c>
      <c r="H2323" s="19">
        <v>49</v>
      </c>
    </row>
    <row r="2324" spans="1:8" x14ac:dyDescent="0.25">
      <c r="A2324" s="14" t="str">
        <f t="shared" si="36"/>
        <v>acostma012011</v>
      </c>
      <c r="B2324" s="19" t="s">
        <v>750</v>
      </c>
      <c r="C2324" s="19">
        <v>2011</v>
      </c>
      <c r="D2324" s="19" t="s">
        <v>2334</v>
      </c>
      <c r="E2324" s="19">
        <v>3</v>
      </c>
      <c r="F2324" s="19">
        <v>3</v>
      </c>
      <c r="G2324" s="19">
        <v>0</v>
      </c>
      <c r="H2324" s="19">
        <v>0</v>
      </c>
    </row>
    <row r="2325" spans="1:8" x14ac:dyDescent="0.25">
      <c r="A2325" s="14" t="str">
        <f t="shared" si="36"/>
        <v>adamsmi032011</v>
      </c>
      <c r="B2325" s="19" t="s">
        <v>415</v>
      </c>
      <c r="C2325" s="19">
        <v>2011</v>
      </c>
      <c r="D2325" s="19" t="s">
        <v>2334</v>
      </c>
      <c r="E2325" s="19">
        <v>1</v>
      </c>
      <c r="F2325" s="19">
        <v>3</v>
      </c>
      <c r="G2325" s="19">
        <v>0</v>
      </c>
      <c r="H2325" s="19">
        <v>0</v>
      </c>
    </row>
    <row r="2326" spans="1:8" x14ac:dyDescent="0.25">
      <c r="A2326" s="14" t="str">
        <f t="shared" si="36"/>
        <v>adamsmi032011</v>
      </c>
      <c r="B2326" s="19" t="s">
        <v>415</v>
      </c>
      <c r="C2326" s="19">
        <v>2011</v>
      </c>
      <c r="D2326" s="19" t="s">
        <v>2334</v>
      </c>
      <c r="E2326" s="19">
        <v>3</v>
      </c>
      <c r="F2326" s="19">
        <v>2</v>
      </c>
      <c r="G2326" s="19">
        <v>0</v>
      </c>
      <c r="H2326" s="19">
        <v>0</v>
      </c>
    </row>
    <row r="2327" spans="1:8" x14ac:dyDescent="0.25">
      <c r="A2327" s="14" t="str">
        <f t="shared" si="36"/>
        <v>adamsry012011</v>
      </c>
      <c r="B2327" s="19" t="s">
        <v>1420</v>
      </c>
      <c r="C2327" s="19">
        <v>2011</v>
      </c>
      <c r="D2327" s="19" t="s">
        <v>39</v>
      </c>
      <c r="E2327" s="19">
        <v>47</v>
      </c>
      <c r="F2327" s="19">
        <v>62</v>
      </c>
      <c r="G2327" s="19">
        <v>2</v>
      </c>
      <c r="H2327" s="19">
        <v>16</v>
      </c>
    </row>
    <row r="2328" spans="1:8" x14ac:dyDescent="0.25">
      <c r="A2328" s="14" t="str">
        <f t="shared" si="36"/>
        <v>adcocna012011</v>
      </c>
      <c r="B2328" s="19" t="s">
        <v>1421</v>
      </c>
      <c r="C2328" s="19">
        <v>2011</v>
      </c>
      <c r="D2328" s="19" t="s">
        <v>2334</v>
      </c>
      <c r="E2328" s="19">
        <v>7</v>
      </c>
      <c r="F2328" s="19">
        <v>8</v>
      </c>
      <c r="G2328" s="19">
        <v>0</v>
      </c>
      <c r="H2328" s="19">
        <v>0</v>
      </c>
    </row>
    <row r="2329" spans="1:8" x14ac:dyDescent="0.25">
      <c r="A2329" s="14" t="str">
        <f t="shared" si="36"/>
        <v>affelje012011</v>
      </c>
      <c r="B2329" s="19" t="s">
        <v>284</v>
      </c>
      <c r="C2329" s="19">
        <v>2011</v>
      </c>
      <c r="D2329" s="19" t="s">
        <v>2334</v>
      </c>
      <c r="E2329" s="19">
        <v>7</v>
      </c>
      <c r="F2329" s="19">
        <v>11</v>
      </c>
      <c r="G2329" s="19">
        <v>0</v>
      </c>
      <c r="H2329" s="19">
        <v>0</v>
      </c>
    </row>
    <row r="2330" spans="1:8" x14ac:dyDescent="0.25">
      <c r="A2330" s="14" t="str">
        <f t="shared" si="36"/>
        <v>alberma012011</v>
      </c>
      <c r="B2330" s="19" t="s">
        <v>623</v>
      </c>
      <c r="C2330" s="19">
        <v>2011</v>
      </c>
      <c r="D2330" s="19" t="s">
        <v>2334</v>
      </c>
      <c r="E2330" s="19">
        <v>1</v>
      </c>
      <c r="F2330" s="19">
        <v>8</v>
      </c>
      <c r="G2330" s="19">
        <v>1</v>
      </c>
      <c r="H2330" s="19">
        <v>0</v>
      </c>
    </row>
    <row r="2331" spans="1:8" x14ac:dyDescent="0.25">
      <c r="A2331" s="14" t="str">
        <f t="shared" si="36"/>
        <v>albural012011</v>
      </c>
      <c r="B2331" s="19" t="s">
        <v>1422</v>
      </c>
      <c r="C2331" s="19">
        <v>2011</v>
      </c>
      <c r="D2331" s="19" t="s">
        <v>2334</v>
      </c>
      <c r="E2331" s="19">
        <v>3</v>
      </c>
      <c r="F2331" s="19">
        <v>3</v>
      </c>
      <c r="G2331" s="19">
        <v>0</v>
      </c>
      <c r="H2331" s="19">
        <v>0</v>
      </c>
    </row>
    <row r="2332" spans="1:8" x14ac:dyDescent="0.25">
      <c r="A2332" s="14" t="str">
        <f t="shared" si="36"/>
        <v>alfonel012011</v>
      </c>
      <c r="B2332" s="19" t="s">
        <v>624</v>
      </c>
      <c r="C2332" s="19">
        <v>2011</v>
      </c>
      <c r="D2332" s="19" t="s">
        <v>2336</v>
      </c>
      <c r="E2332" s="19">
        <v>128</v>
      </c>
      <c r="F2332" s="19">
        <v>12</v>
      </c>
      <c r="G2332" s="19">
        <v>5</v>
      </c>
      <c r="H2332" s="19">
        <v>2</v>
      </c>
    </row>
    <row r="2333" spans="1:8" x14ac:dyDescent="0.25">
      <c r="A2333" s="14" t="str">
        <f t="shared" si="36"/>
        <v>allenbr012011</v>
      </c>
      <c r="B2333" s="19" t="s">
        <v>1038</v>
      </c>
      <c r="C2333" s="19">
        <v>2011</v>
      </c>
      <c r="D2333" s="19" t="s">
        <v>2335</v>
      </c>
      <c r="E2333" s="19">
        <v>77</v>
      </c>
      <c r="F2333" s="19">
        <v>5</v>
      </c>
      <c r="G2333" s="19">
        <v>0</v>
      </c>
      <c r="H2333" s="19">
        <v>9</v>
      </c>
    </row>
    <row r="2334" spans="1:8" x14ac:dyDescent="0.25">
      <c r="A2334" s="14" t="str">
        <f t="shared" si="36"/>
        <v>allenbr012011</v>
      </c>
      <c r="B2334" s="19" t="s">
        <v>1038</v>
      </c>
      <c r="C2334" s="19">
        <v>2011</v>
      </c>
      <c r="D2334" s="19" t="s">
        <v>2335</v>
      </c>
      <c r="E2334" s="19">
        <v>334</v>
      </c>
      <c r="F2334" s="19">
        <v>19</v>
      </c>
      <c r="G2334" s="19">
        <v>4</v>
      </c>
      <c r="H2334" s="19">
        <v>24</v>
      </c>
    </row>
    <row r="2335" spans="1:8" x14ac:dyDescent="0.25">
      <c r="A2335" s="14" t="str">
        <f t="shared" si="36"/>
        <v>almoner012011</v>
      </c>
      <c r="B2335" s="19" t="s">
        <v>227</v>
      </c>
      <c r="C2335" s="19">
        <v>2011</v>
      </c>
      <c r="D2335" s="19" t="s">
        <v>2335</v>
      </c>
      <c r="E2335" s="19">
        <v>3</v>
      </c>
      <c r="F2335" s="19">
        <v>0</v>
      </c>
      <c r="G2335" s="19">
        <v>0</v>
      </c>
      <c r="H2335" s="19">
        <v>0</v>
      </c>
    </row>
    <row r="2336" spans="1:8" x14ac:dyDescent="0.25">
      <c r="A2336" s="14" t="str">
        <f t="shared" si="36"/>
        <v>almoner012011</v>
      </c>
      <c r="B2336" s="19" t="s">
        <v>227</v>
      </c>
      <c r="C2336" s="19">
        <v>2011</v>
      </c>
      <c r="D2336" s="19" t="s">
        <v>2331</v>
      </c>
      <c r="E2336" s="19">
        <v>2</v>
      </c>
      <c r="F2336" s="19">
        <v>0</v>
      </c>
      <c r="G2336" s="19">
        <v>0</v>
      </c>
      <c r="H2336" s="19">
        <v>0</v>
      </c>
    </row>
    <row r="2337" spans="1:8" x14ac:dyDescent="0.25">
      <c r="A2337" s="14" t="str">
        <f t="shared" si="36"/>
        <v>almoner012011</v>
      </c>
      <c r="B2337" s="19" t="s">
        <v>227</v>
      </c>
      <c r="C2337" s="19">
        <v>2011</v>
      </c>
      <c r="D2337" s="19" t="s">
        <v>2332</v>
      </c>
    </row>
    <row r="2338" spans="1:8" x14ac:dyDescent="0.25">
      <c r="A2338" s="14" t="str">
        <f t="shared" si="36"/>
        <v>alonsyo012011</v>
      </c>
      <c r="B2338" s="19" t="s">
        <v>1216</v>
      </c>
      <c r="C2338" s="19">
        <v>2011</v>
      </c>
      <c r="D2338" s="19" t="s">
        <v>2335</v>
      </c>
      <c r="E2338" s="19">
        <v>8</v>
      </c>
      <c r="F2338" s="19">
        <v>3</v>
      </c>
      <c r="G2338" s="19">
        <v>0</v>
      </c>
      <c r="H2338" s="19">
        <v>0</v>
      </c>
    </row>
    <row r="2339" spans="1:8" x14ac:dyDescent="0.25">
      <c r="A2339" s="14" t="str">
        <f t="shared" si="36"/>
        <v>alonsyo012011</v>
      </c>
      <c r="B2339" s="19" t="s">
        <v>1216</v>
      </c>
      <c r="C2339" s="19">
        <v>2011</v>
      </c>
      <c r="D2339" s="19" t="s">
        <v>40</v>
      </c>
      <c r="E2339" s="19">
        <v>0</v>
      </c>
      <c r="F2339" s="19">
        <v>0</v>
      </c>
      <c r="G2339" s="19">
        <v>0</v>
      </c>
      <c r="H2339" s="19">
        <v>0</v>
      </c>
    </row>
    <row r="2340" spans="1:8" x14ac:dyDescent="0.25">
      <c r="A2340" s="14" t="str">
        <f t="shared" si="36"/>
        <v>alonsyo012011</v>
      </c>
      <c r="B2340" s="19" t="s">
        <v>1216</v>
      </c>
      <c r="C2340" s="19">
        <v>2011</v>
      </c>
      <c r="D2340" s="19" t="s">
        <v>2330</v>
      </c>
    </row>
    <row r="2341" spans="1:8" x14ac:dyDescent="0.25">
      <c r="A2341" s="14" t="str">
        <f t="shared" si="36"/>
        <v>alonsyo012011</v>
      </c>
      <c r="B2341" s="19" t="s">
        <v>1216</v>
      </c>
      <c r="C2341" s="19">
        <v>2011</v>
      </c>
      <c r="D2341" s="19" t="s">
        <v>2331</v>
      </c>
      <c r="E2341" s="19">
        <v>22</v>
      </c>
      <c r="F2341" s="19">
        <v>1</v>
      </c>
      <c r="G2341" s="19">
        <v>1</v>
      </c>
      <c r="H2341" s="19">
        <v>0</v>
      </c>
    </row>
    <row r="2342" spans="1:8" x14ac:dyDescent="0.25">
      <c r="A2342" s="14" t="str">
        <f t="shared" si="36"/>
        <v>altuvjo012011</v>
      </c>
      <c r="B2342" s="19" t="s">
        <v>1423</v>
      </c>
      <c r="C2342" s="19">
        <v>2011</v>
      </c>
      <c r="D2342" s="19" t="s">
        <v>39</v>
      </c>
      <c r="E2342" s="19">
        <v>80</v>
      </c>
      <c r="F2342" s="19">
        <v>135</v>
      </c>
      <c r="G2342" s="19">
        <v>2</v>
      </c>
      <c r="H2342" s="19">
        <v>25</v>
      </c>
    </row>
    <row r="2343" spans="1:8" x14ac:dyDescent="0.25">
      <c r="A2343" s="14" t="str">
        <f t="shared" si="36"/>
        <v>alvarhe012011</v>
      </c>
      <c r="B2343" s="19" t="s">
        <v>1424</v>
      </c>
      <c r="C2343" s="19">
        <v>2011</v>
      </c>
      <c r="D2343" s="19" t="s">
        <v>2334</v>
      </c>
      <c r="E2343" s="19">
        <v>5</v>
      </c>
      <c r="F2343" s="19">
        <v>13</v>
      </c>
      <c r="G2343" s="19">
        <v>1</v>
      </c>
      <c r="H2343" s="19">
        <v>1</v>
      </c>
    </row>
    <row r="2344" spans="1:8" x14ac:dyDescent="0.25">
      <c r="A2344" s="14" t="str">
        <f t="shared" si="36"/>
        <v>alvarpe012011</v>
      </c>
      <c r="B2344" s="19" t="s">
        <v>1217</v>
      </c>
      <c r="C2344" s="19">
        <v>2011</v>
      </c>
      <c r="D2344" s="19" t="s">
        <v>40</v>
      </c>
      <c r="E2344" s="19">
        <v>55</v>
      </c>
      <c r="F2344" s="19">
        <v>145</v>
      </c>
      <c r="G2344" s="19">
        <v>14</v>
      </c>
      <c r="H2344" s="19">
        <v>15</v>
      </c>
    </row>
    <row r="2345" spans="1:8" x14ac:dyDescent="0.25">
      <c r="A2345" s="14" t="str">
        <f t="shared" si="36"/>
        <v>amarial012011</v>
      </c>
      <c r="B2345" s="19" t="s">
        <v>1425</v>
      </c>
      <c r="C2345" s="19">
        <v>2011</v>
      </c>
      <c r="D2345" s="19" t="s">
        <v>39</v>
      </c>
      <c r="E2345" s="19">
        <v>21</v>
      </c>
      <c r="F2345" s="19">
        <v>33</v>
      </c>
      <c r="G2345" s="19">
        <v>2</v>
      </c>
      <c r="H2345" s="19">
        <v>8</v>
      </c>
    </row>
    <row r="2346" spans="1:8" x14ac:dyDescent="0.25">
      <c r="A2346" s="14" t="str">
        <f t="shared" si="36"/>
        <v>amarial012011</v>
      </c>
      <c r="B2346" s="19" t="s">
        <v>1425</v>
      </c>
      <c r="C2346" s="19">
        <v>2011</v>
      </c>
      <c r="D2346" s="19" t="s">
        <v>2330</v>
      </c>
    </row>
    <row r="2347" spans="1:8" x14ac:dyDescent="0.25">
      <c r="A2347" s="14" t="str">
        <f t="shared" si="36"/>
        <v>amarial012011</v>
      </c>
      <c r="B2347" s="19" t="s">
        <v>1425</v>
      </c>
      <c r="C2347" s="19">
        <v>2011</v>
      </c>
      <c r="D2347" s="19" t="s">
        <v>2331</v>
      </c>
      <c r="E2347" s="19">
        <v>9</v>
      </c>
      <c r="F2347" s="19">
        <v>1</v>
      </c>
      <c r="G2347" s="19">
        <v>0</v>
      </c>
      <c r="H2347" s="19">
        <v>0</v>
      </c>
    </row>
    <row r="2348" spans="1:8" x14ac:dyDescent="0.25">
      <c r="A2348" s="14" t="str">
        <f t="shared" si="36"/>
        <v>amarial012011</v>
      </c>
      <c r="B2348" s="19" t="s">
        <v>1425</v>
      </c>
      <c r="C2348" s="19">
        <v>2011</v>
      </c>
      <c r="D2348" s="19" t="s">
        <v>2333</v>
      </c>
      <c r="E2348" s="19">
        <v>0</v>
      </c>
      <c r="F2348" s="19">
        <v>0</v>
      </c>
      <c r="G2348" s="19">
        <v>0</v>
      </c>
      <c r="H2348" s="19">
        <v>0</v>
      </c>
    </row>
    <row r="2349" spans="1:8" x14ac:dyDescent="0.25">
      <c r="A2349" s="14" t="str">
        <f t="shared" si="36"/>
        <v>amezaal012011</v>
      </c>
      <c r="B2349" s="19" t="s">
        <v>285</v>
      </c>
      <c r="C2349" s="19">
        <v>2011</v>
      </c>
      <c r="D2349" s="19" t="s">
        <v>39</v>
      </c>
      <c r="E2349" s="19">
        <v>12</v>
      </c>
      <c r="F2349" s="19">
        <v>11</v>
      </c>
      <c r="G2349" s="19">
        <v>0</v>
      </c>
      <c r="H2349" s="19">
        <v>1</v>
      </c>
    </row>
    <row r="2350" spans="1:8" x14ac:dyDescent="0.25">
      <c r="A2350" s="14" t="str">
        <f t="shared" si="36"/>
        <v>amezaal012011</v>
      </c>
      <c r="B2350" s="19" t="s">
        <v>285</v>
      </c>
      <c r="C2350" s="19">
        <v>2011</v>
      </c>
      <c r="D2350" s="19" t="s">
        <v>39</v>
      </c>
      <c r="E2350" s="19">
        <v>21</v>
      </c>
      <c r="F2350" s="19">
        <v>29</v>
      </c>
      <c r="G2350" s="19">
        <v>1</v>
      </c>
      <c r="H2350" s="19">
        <v>6</v>
      </c>
    </row>
    <row r="2351" spans="1:8" x14ac:dyDescent="0.25">
      <c r="A2351" s="14" t="str">
        <f t="shared" si="36"/>
        <v>amezaal012011</v>
      </c>
      <c r="B2351" s="19" t="s">
        <v>285</v>
      </c>
      <c r="C2351" s="19">
        <v>2011</v>
      </c>
      <c r="D2351" s="19" t="s">
        <v>40</v>
      </c>
      <c r="E2351" s="19">
        <v>0</v>
      </c>
      <c r="F2351" s="19">
        <v>0</v>
      </c>
      <c r="G2351" s="19">
        <v>0</v>
      </c>
      <c r="H2351" s="19">
        <v>0</v>
      </c>
    </row>
    <row r="2352" spans="1:8" x14ac:dyDescent="0.25">
      <c r="A2352" s="14" t="str">
        <f t="shared" si="36"/>
        <v>amezaal012011</v>
      </c>
      <c r="B2352" s="19" t="s">
        <v>285</v>
      </c>
      <c r="C2352" s="19">
        <v>2011</v>
      </c>
      <c r="D2352" s="19" t="s">
        <v>2330</v>
      </c>
    </row>
    <row r="2353" spans="1:8" x14ac:dyDescent="0.25">
      <c r="A2353" s="14" t="str">
        <f t="shared" si="36"/>
        <v>amezaal012011</v>
      </c>
      <c r="B2353" s="19" t="s">
        <v>285</v>
      </c>
      <c r="C2353" s="19">
        <v>2011</v>
      </c>
      <c r="D2353" s="19" t="s">
        <v>2331</v>
      </c>
      <c r="E2353" s="19">
        <v>0</v>
      </c>
      <c r="F2353" s="19">
        <v>0</v>
      </c>
      <c r="G2353" s="19">
        <v>0</v>
      </c>
      <c r="H2353" s="19">
        <v>0</v>
      </c>
    </row>
    <row r="2354" spans="1:8" x14ac:dyDescent="0.25">
      <c r="A2354" s="14" t="str">
        <f t="shared" si="36"/>
        <v>amezaal012011</v>
      </c>
      <c r="B2354" s="19" t="s">
        <v>285</v>
      </c>
      <c r="C2354" s="19">
        <v>2011</v>
      </c>
      <c r="D2354" s="19" t="s">
        <v>2331</v>
      </c>
      <c r="E2354" s="19">
        <v>1</v>
      </c>
      <c r="F2354" s="19">
        <v>0</v>
      </c>
      <c r="G2354" s="19">
        <v>0</v>
      </c>
      <c r="H2354" s="19">
        <v>0</v>
      </c>
    </row>
    <row r="2355" spans="1:8" x14ac:dyDescent="0.25">
      <c r="A2355" s="14" t="str">
        <f t="shared" si="36"/>
        <v>amezaal012011</v>
      </c>
      <c r="B2355" s="19" t="s">
        <v>285</v>
      </c>
      <c r="C2355" s="19">
        <v>2011</v>
      </c>
      <c r="D2355" s="19" t="s">
        <v>2332</v>
      </c>
    </row>
    <row r="2356" spans="1:8" x14ac:dyDescent="0.25">
      <c r="A2356" s="14" t="str">
        <f t="shared" si="36"/>
        <v>amezaal012011</v>
      </c>
      <c r="B2356" s="19" t="s">
        <v>285</v>
      </c>
      <c r="C2356" s="19">
        <v>2011</v>
      </c>
      <c r="D2356" s="19" t="s">
        <v>2333</v>
      </c>
      <c r="E2356" s="19">
        <v>0</v>
      </c>
      <c r="F2356" s="19">
        <v>6</v>
      </c>
      <c r="G2356" s="19">
        <v>1</v>
      </c>
      <c r="H2356" s="19">
        <v>0</v>
      </c>
    </row>
    <row r="2357" spans="1:8" x14ac:dyDescent="0.25">
      <c r="A2357" s="14" t="str">
        <f t="shared" si="36"/>
        <v>anderbr042011</v>
      </c>
      <c r="B2357" s="19" t="s">
        <v>1039</v>
      </c>
      <c r="C2357" s="19">
        <v>2011</v>
      </c>
      <c r="D2357" s="19" t="s">
        <v>2334</v>
      </c>
      <c r="E2357" s="19">
        <v>0</v>
      </c>
      <c r="F2357" s="19">
        <v>21</v>
      </c>
      <c r="G2357" s="19">
        <v>2</v>
      </c>
      <c r="H2357" s="19">
        <v>1</v>
      </c>
    </row>
    <row r="2358" spans="1:8" x14ac:dyDescent="0.25">
      <c r="A2358" s="14" t="str">
        <f t="shared" si="36"/>
        <v>anderla032011</v>
      </c>
      <c r="B2358" s="19" t="s">
        <v>1220</v>
      </c>
      <c r="C2358" s="19">
        <v>2011</v>
      </c>
      <c r="D2358" s="19" t="s">
        <v>2335</v>
      </c>
      <c r="E2358" s="19">
        <v>12</v>
      </c>
      <c r="F2358" s="19">
        <v>3</v>
      </c>
      <c r="G2358" s="19">
        <v>1</v>
      </c>
      <c r="H2358" s="19">
        <v>1</v>
      </c>
    </row>
    <row r="2359" spans="1:8" x14ac:dyDescent="0.25">
      <c r="A2359" s="14" t="str">
        <f t="shared" si="36"/>
        <v>andinro012011</v>
      </c>
      <c r="B2359" s="19" t="s">
        <v>512</v>
      </c>
      <c r="C2359" s="19">
        <v>2011</v>
      </c>
      <c r="D2359" s="19" t="s">
        <v>39</v>
      </c>
      <c r="E2359" s="19">
        <v>159</v>
      </c>
      <c r="F2359" s="19">
        <v>239</v>
      </c>
      <c r="G2359" s="19">
        <v>4</v>
      </c>
      <c r="H2359" s="19">
        <v>63</v>
      </c>
    </row>
    <row r="2360" spans="1:8" x14ac:dyDescent="0.25">
      <c r="A2360" s="14" t="str">
        <f t="shared" si="36"/>
        <v>andinro012011</v>
      </c>
      <c r="B2360" s="19" t="s">
        <v>512</v>
      </c>
      <c r="C2360" s="19">
        <v>2011</v>
      </c>
      <c r="D2360" s="19" t="s">
        <v>40</v>
      </c>
      <c r="E2360" s="19">
        <v>15</v>
      </c>
      <c r="F2360" s="19">
        <v>42</v>
      </c>
      <c r="G2360" s="19">
        <v>1</v>
      </c>
      <c r="H2360" s="19">
        <v>6</v>
      </c>
    </row>
    <row r="2361" spans="1:8" x14ac:dyDescent="0.25">
      <c r="A2361" s="14" t="str">
        <f t="shared" si="36"/>
        <v>andinro012011</v>
      </c>
      <c r="B2361" s="19" t="s">
        <v>512</v>
      </c>
      <c r="C2361" s="19">
        <v>2011</v>
      </c>
      <c r="D2361" s="19" t="s">
        <v>2330</v>
      </c>
    </row>
    <row r="2362" spans="1:8" x14ac:dyDescent="0.25">
      <c r="A2362" s="14" t="str">
        <f t="shared" si="36"/>
        <v>andinro012011</v>
      </c>
      <c r="B2362" s="19" t="s">
        <v>512</v>
      </c>
      <c r="C2362" s="19">
        <v>2011</v>
      </c>
      <c r="D2362" s="19" t="s">
        <v>2331</v>
      </c>
      <c r="E2362" s="19">
        <v>2</v>
      </c>
      <c r="F2362" s="19">
        <v>0</v>
      </c>
      <c r="G2362" s="19">
        <v>0</v>
      </c>
      <c r="H2362" s="19">
        <v>0</v>
      </c>
    </row>
    <row r="2363" spans="1:8" x14ac:dyDescent="0.25">
      <c r="A2363" s="14" t="str">
        <f t="shared" si="36"/>
        <v>andinro012011</v>
      </c>
      <c r="B2363" s="19" t="s">
        <v>512</v>
      </c>
      <c r="C2363" s="19">
        <v>2011</v>
      </c>
      <c r="D2363" s="19" t="s">
        <v>2333</v>
      </c>
      <c r="E2363" s="19">
        <v>31</v>
      </c>
      <c r="F2363" s="19">
        <v>97</v>
      </c>
      <c r="G2363" s="19">
        <v>5</v>
      </c>
      <c r="H2363" s="19">
        <v>17</v>
      </c>
    </row>
    <row r="2364" spans="1:8" x14ac:dyDescent="0.25">
      <c r="A2364" s="14" t="str">
        <f t="shared" si="36"/>
        <v>andruel012011</v>
      </c>
      <c r="B2364" s="19" t="s">
        <v>1040</v>
      </c>
      <c r="C2364" s="19">
        <v>2011</v>
      </c>
      <c r="D2364" s="19" t="s">
        <v>2333</v>
      </c>
      <c r="E2364" s="19">
        <v>245</v>
      </c>
      <c r="F2364" s="19">
        <v>407</v>
      </c>
      <c r="G2364" s="19">
        <v>25</v>
      </c>
      <c r="H2364" s="19">
        <v>102</v>
      </c>
    </row>
    <row r="2365" spans="1:8" x14ac:dyDescent="0.25">
      <c r="A2365" s="14" t="str">
        <f t="shared" si="36"/>
        <v>anglema012011</v>
      </c>
      <c r="B2365" s="19" t="s">
        <v>1426</v>
      </c>
      <c r="C2365" s="19">
        <v>2011</v>
      </c>
      <c r="D2365" s="19" t="s">
        <v>2329</v>
      </c>
    </row>
    <row r="2366" spans="1:8" x14ac:dyDescent="0.25">
      <c r="A2366" s="14" t="str">
        <f t="shared" si="36"/>
        <v>anglema012011</v>
      </c>
      <c r="B2366" s="19" t="s">
        <v>1426</v>
      </c>
      <c r="C2366" s="19">
        <v>2011</v>
      </c>
      <c r="D2366" s="19" t="s">
        <v>2330</v>
      </c>
    </row>
    <row r="2367" spans="1:8" x14ac:dyDescent="0.25">
      <c r="A2367" s="14" t="str">
        <f t="shared" si="36"/>
        <v>anglema012011</v>
      </c>
      <c r="B2367" s="19" t="s">
        <v>1426</v>
      </c>
      <c r="C2367" s="19">
        <v>2011</v>
      </c>
      <c r="D2367" s="19" t="s">
        <v>2331</v>
      </c>
      <c r="E2367" s="19">
        <v>62</v>
      </c>
      <c r="F2367" s="19">
        <v>0</v>
      </c>
      <c r="G2367" s="19">
        <v>2</v>
      </c>
      <c r="H2367" s="19">
        <v>0</v>
      </c>
    </row>
    <row r="2368" spans="1:8" x14ac:dyDescent="0.25">
      <c r="A2368" s="14" t="str">
        <f t="shared" si="36"/>
        <v>anglema012011</v>
      </c>
      <c r="B2368" s="19" t="s">
        <v>1426</v>
      </c>
      <c r="C2368" s="19">
        <v>2011</v>
      </c>
      <c r="D2368" s="19" t="s">
        <v>2332</v>
      </c>
    </row>
    <row r="2369" spans="1:8" x14ac:dyDescent="0.25">
      <c r="A2369" s="14" t="str">
        <f t="shared" si="36"/>
        <v>ankieri012011</v>
      </c>
      <c r="B2369" s="19" t="s">
        <v>49</v>
      </c>
      <c r="C2369" s="19">
        <v>2011</v>
      </c>
      <c r="D2369" s="19" t="s">
        <v>2329</v>
      </c>
    </row>
    <row r="2370" spans="1:8" x14ac:dyDescent="0.25">
      <c r="A2370" s="14" t="str">
        <f t="shared" si="36"/>
        <v>ankieri012011</v>
      </c>
      <c r="B2370" s="19" t="s">
        <v>49</v>
      </c>
      <c r="C2370" s="19">
        <v>2011</v>
      </c>
      <c r="D2370" s="19" t="s">
        <v>2331</v>
      </c>
      <c r="E2370" s="19">
        <v>245</v>
      </c>
      <c r="F2370" s="19">
        <v>9</v>
      </c>
      <c r="G2370" s="19">
        <v>1</v>
      </c>
      <c r="H2370" s="19">
        <v>0</v>
      </c>
    </row>
    <row r="2371" spans="1:8" x14ac:dyDescent="0.25">
      <c r="A2371" s="14" t="str">
        <f t="shared" ref="A2371:A2434" si="37">B2371&amp;C2371</f>
        <v>ankieri012011</v>
      </c>
      <c r="B2371" s="19" t="s">
        <v>49</v>
      </c>
      <c r="C2371" s="19">
        <v>2011</v>
      </c>
      <c r="D2371" s="19" t="s">
        <v>2332</v>
      </c>
    </row>
    <row r="2372" spans="1:8" x14ac:dyDescent="0.25">
      <c r="A2372" s="14" t="str">
        <f t="shared" si="37"/>
        <v>arencjp012011</v>
      </c>
      <c r="B2372" s="19" t="s">
        <v>1221</v>
      </c>
      <c r="C2372" s="19">
        <v>2011</v>
      </c>
      <c r="D2372" s="19" t="s">
        <v>2336</v>
      </c>
      <c r="E2372" s="19">
        <v>822</v>
      </c>
      <c r="F2372" s="19">
        <v>72</v>
      </c>
      <c r="G2372" s="19">
        <v>6</v>
      </c>
      <c r="H2372" s="19">
        <v>4</v>
      </c>
    </row>
    <row r="2373" spans="1:8" x14ac:dyDescent="0.25">
      <c r="A2373" s="14" t="str">
        <f t="shared" si="37"/>
        <v>arredjo012011</v>
      </c>
      <c r="B2373" s="19" t="s">
        <v>873</v>
      </c>
      <c r="C2373" s="19">
        <v>2011</v>
      </c>
      <c r="D2373" s="19" t="s">
        <v>2334</v>
      </c>
      <c r="E2373" s="19">
        <v>10</v>
      </c>
      <c r="F2373" s="19">
        <v>1</v>
      </c>
      <c r="G2373" s="19">
        <v>0</v>
      </c>
      <c r="H2373" s="19">
        <v>0</v>
      </c>
    </row>
    <row r="2374" spans="1:8" x14ac:dyDescent="0.25">
      <c r="A2374" s="14" t="str">
        <f t="shared" si="37"/>
        <v>arrieja012011</v>
      </c>
      <c r="B2374" s="19" t="s">
        <v>1222</v>
      </c>
      <c r="C2374" s="19">
        <v>2011</v>
      </c>
      <c r="D2374" s="19" t="s">
        <v>2334</v>
      </c>
      <c r="E2374" s="19">
        <v>9</v>
      </c>
      <c r="F2374" s="19">
        <v>16</v>
      </c>
      <c r="G2374" s="19">
        <v>3</v>
      </c>
      <c r="H2374" s="19">
        <v>3</v>
      </c>
    </row>
    <row r="2375" spans="1:8" x14ac:dyDescent="0.25">
      <c r="A2375" s="14" t="str">
        <f t="shared" si="37"/>
        <v>arroybr012011</v>
      </c>
      <c r="B2375" s="19" t="s">
        <v>50</v>
      </c>
      <c r="C2375" s="19">
        <v>2011</v>
      </c>
      <c r="D2375" s="19" t="s">
        <v>2334</v>
      </c>
      <c r="E2375" s="19">
        <v>22</v>
      </c>
      <c r="F2375" s="19">
        <v>30</v>
      </c>
      <c r="G2375" s="19">
        <v>4</v>
      </c>
      <c r="H2375" s="19">
        <v>2</v>
      </c>
    </row>
    <row r="2376" spans="1:8" x14ac:dyDescent="0.25">
      <c r="A2376" s="14" t="str">
        <f t="shared" si="37"/>
        <v>ascanjo012011</v>
      </c>
      <c r="B2376" s="19" t="s">
        <v>752</v>
      </c>
      <c r="C2376" s="19">
        <v>2011</v>
      </c>
      <c r="D2376" s="19" t="s">
        <v>2334</v>
      </c>
      <c r="E2376" s="19">
        <v>0</v>
      </c>
      <c r="F2376" s="19">
        <v>0</v>
      </c>
      <c r="G2376" s="19">
        <v>0</v>
      </c>
      <c r="H2376" s="19">
        <v>0</v>
      </c>
    </row>
    <row r="2377" spans="1:8" x14ac:dyDescent="0.25">
      <c r="A2377" s="14" t="str">
        <f t="shared" si="37"/>
        <v>atchisc012011</v>
      </c>
      <c r="B2377" s="19" t="s">
        <v>416</v>
      </c>
      <c r="C2377" s="19">
        <v>2011</v>
      </c>
      <c r="D2377" s="19" t="s">
        <v>2334</v>
      </c>
      <c r="E2377" s="19">
        <v>2</v>
      </c>
      <c r="F2377" s="19">
        <v>3</v>
      </c>
      <c r="G2377" s="19">
        <v>1</v>
      </c>
      <c r="H2377" s="19">
        <v>0</v>
      </c>
    </row>
    <row r="2378" spans="1:8" x14ac:dyDescent="0.25">
      <c r="A2378" s="14" t="str">
        <f t="shared" si="37"/>
        <v>atkinmi012011</v>
      </c>
      <c r="B2378" s="19" t="s">
        <v>1041</v>
      </c>
      <c r="C2378" s="19">
        <v>2011</v>
      </c>
      <c r="D2378" s="19" t="s">
        <v>2334</v>
      </c>
      <c r="E2378" s="19">
        <v>1</v>
      </c>
      <c r="F2378" s="19">
        <v>0</v>
      </c>
      <c r="G2378" s="19">
        <v>0</v>
      </c>
      <c r="H2378" s="19">
        <v>0</v>
      </c>
    </row>
    <row r="2379" spans="1:8" x14ac:dyDescent="0.25">
      <c r="A2379" s="14" t="str">
        <f t="shared" si="37"/>
        <v>augenbr012011</v>
      </c>
      <c r="B2379" s="19" t="s">
        <v>1042</v>
      </c>
      <c r="C2379" s="19">
        <v>2011</v>
      </c>
      <c r="D2379" s="19" t="s">
        <v>2334</v>
      </c>
      <c r="E2379" s="19">
        <v>0</v>
      </c>
      <c r="F2379" s="19">
        <v>1</v>
      </c>
      <c r="G2379" s="19">
        <v>0</v>
      </c>
      <c r="H2379" s="19">
        <v>0</v>
      </c>
    </row>
    <row r="2380" spans="1:8" x14ac:dyDescent="0.25">
      <c r="A2380" s="14" t="str">
        <f t="shared" si="37"/>
        <v>avilaal012011</v>
      </c>
      <c r="B2380" s="19" t="s">
        <v>1043</v>
      </c>
      <c r="C2380" s="19">
        <v>2011</v>
      </c>
      <c r="D2380" s="19" t="s">
        <v>40</v>
      </c>
      <c r="E2380" s="19">
        <v>0</v>
      </c>
      <c r="F2380" s="19">
        <v>1</v>
      </c>
      <c r="G2380" s="19">
        <v>1</v>
      </c>
      <c r="H2380" s="19">
        <v>0</v>
      </c>
    </row>
    <row r="2381" spans="1:8" x14ac:dyDescent="0.25">
      <c r="A2381" s="14" t="str">
        <f t="shared" si="37"/>
        <v>avilaal012011</v>
      </c>
      <c r="B2381" s="19" t="s">
        <v>1043</v>
      </c>
      <c r="C2381" s="19">
        <v>2011</v>
      </c>
      <c r="D2381" s="19" t="s">
        <v>2336</v>
      </c>
      <c r="E2381" s="19">
        <v>940</v>
      </c>
      <c r="F2381" s="19">
        <v>73</v>
      </c>
      <c r="G2381" s="19">
        <v>5</v>
      </c>
      <c r="H2381" s="19">
        <v>14</v>
      </c>
    </row>
    <row r="2382" spans="1:8" x14ac:dyDescent="0.25">
      <c r="A2382" s="14" t="str">
        <f t="shared" si="37"/>
        <v>avilemi012011</v>
      </c>
      <c r="B2382" s="19" t="s">
        <v>874</v>
      </c>
      <c r="C2382" s="19">
        <v>2011</v>
      </c>
      <c r="D2382" s="19" t="s">
        <v>39</v>
      </c>
      <c r="E2382" s="19">
        <v>45</v>
      </c>
      <c r="F2382" s="19">
        <v>56</v>
      </c>
      <c r="G2382" s="19">
        <v>3</v>
      </c>
      <c r="H2382" s="19">
        <v>16</v>
      </c>
    </row>
    <row r="2383" spans="1:8" x14ac:dyDescent="0.25">
      <c r="A2383" s="14" t="str">
        <f t="shared" si="37"/>
        <v>avilemi012011</v>
      </c>
      <c r="B2383" s="19" t="s">
        <v>874</v>
      </c>
      <c r="C2383" s="19">
        <v>2011</v>
      </c>
      <c r="D2383" s="19" t="s">
        <v>39</v>
      </c>
      <c r="E2383" s="19">
        <v>5</v>
      </c>
      <c r="F2383" s="19">
        <v>4</v>
      </c>
      <c r="G2383" s="19">
        <v>0</v>
      </c>
      <c r="H2383" s="19">
        <v>1</v>
      </c>
    </row>
    <row r="2384" spans="1:8" x14ac:dyDescent="0.25">
      <c r="A2384" s="14" t="str">
        <f t="shared" si="37"/>
        <v>avilemi012011</v>
      </c>
      <c r="B2384" s="19" t="s">
        <v>874</v>
      </c>
      <c r="C2384" s="19">
        <v>2011</v>
      </c>
      <c r="D2384" s="19" t="s">
        <v>40</v>
      </c>
      <c r="E2384" s="19">
        <v>13</v>
      </c>
      <c r="F2384" s="19">
        <v>48</v>
      </c>
      <c r="G2384" s="19">
        <v>6</v>
      </c>
      <c r="H2384" s="19">
        <v>3</v>
      </c>
    </row>
    <row r="2385" spans="1:8" x14ac:dyDescent="0.25">
      <c r="A2385" s="14" t="str">
        <f t="shared" si="37"/>
        <v>avilemi012011</v>
      </c>
      <c r="B2385" s="19" t="s">
        <v>874</v>
      </c>
      <c r="C2385" s="19">
        <v>2011</v>
      </c>
      <c r="D2385" s="19" t="s">
        <v>40</v>
      </c>
      <c r="E2385" s="19">
        <v>7</v>
      </c>
      <c r="F2385" s="19">
        <v>30</v>
      </c>
      <c r="G2385" s="19">
        <v>2</v>
      </c>
      <c r="H2385" s="19">
        <v>1</v>
      </c>
    </row>
    <row r="2386" spans="1:8" x14ac:dyDescent="0.25">
      <c r="A2386" s="14" t="str">
        <f t="shared" si="37"/>
        <v>avilemi012011</v>
      </c>
      <c r="B2386" s="19" t="s">
        <v>874</v>
      </c>
      <c r="C2386" s="19">
        <v>2011</v>
      </c>
      <c r="D2386" s="19" t="s">
        <v>2330</v>
      </c>
    </row>
    <row r="2387" spans="1:8" x14ac:dyDescent="0.25">
      <c r="A2387" s="14" t="str">
        <f t="shared" si="37"/>
        <v>avilemi012011</v>
      </c>
      <c r="B2387" s="19" t="s">
        <v>874</v>
      </c>
      <c r="C2387" s="19">
        <v>2011</v>
      </c>
      <c r="D2387" s="19" t="s">
        <v>2331</v>
      </c>
      <c r="E2387" s="19">
        <v>5</v>
      </c>
      <c r="F2387" s="19">
        <v>0</v>
      </c>
      <c r="G2387" s="19">
        <v>0</v>
      </c>
      <c r="H2387" s="19">
        <v>0</v>
      </c>
    </row>
    <row r="2388" spans="1:8" x14ac:dyDescent="0.25">
      <c r="A2388" s="14" t="str">
        <f t="shared" si="37"/>
        <v>avilemi012011</v>
      </c>
      <c r="B2388" s="19" t="s">
        <v>874</v>
      </c>
      <c r="C2388" s="19">
        <v>2011</v>
      </c>
      <c r="D2388" s="19" t="s">
        <v>2332</v>
      </c>
    </row>
    <row r="2389" spans="1:8" x14ac:dyDescent="0.25">
      <c r="A2389" s="14" t="str">
        <f t="shared" si="37"/>
        <v>avilemi012011</v>
      </c>
      <c r="B2389" s="19" t="s">
        <v>874</v>
      </c>
      <c r="C2389" s="19">
        <v>2011</v>
      </c>
      <c r="D2389" s="19" t="s">
        <v>2333</v>
      </c>
      <c r="E2389" s="19">
        <v>4</v>
      </c>
      <c r="F2389" s="19">
        <v>10</v>
      </c>
      <c r="G2389" s="19">
        <v>1</v>
      </c>
      <c r="H2389" s="19">
        <v>2</v>
      </c>
    </row>
    <row r="2390" spans="1:8" x14ac:dyDescent="0.25">
      <c r="A2390" s="14" t="str">
        <f t="shared" si="37"/>
        <v>avilemi012011</v>
      </c>
      <c r="B2390" s="19" t="s">
        <v>874</v>
      </c>
      <c r="C2390" s="19">
        <v>2011</v>
      </c>
      <c r="D2390" s="19" t="s">
        <v>2333</v>
      </c>
      <c r="E2390" s="19">
        <v>3</v>
      </c>
      <c r="F2390" s="19">
        <v>21</v>
      </c>
      <c r="G2390" s="19">
        <v>0</v>
      </c>
      <c r="H2390" s="19">
        <v>1</v>
      </c>
    </row>
    <row r="2391" spans="1:8" x14ac:dyDescent="0.25">
      <c r="A2391" s="14" t="str">
        <f t="shared" si="37"/>
        <v>axelrdy012011</v>
      </c>
      <c r="B2391" s="19" t="s">
        <v>1427</v>
      </c>
      <c r="C2391" s="19">
        <v>2011</v>
      </c>
      <c r="D2391" s="19" t="s">
        <v>2334</v>
      </c>
      <c r="E2391" s="19">
        <v>3</v>
      </c>
      <c r="F2391" s="19">
        <v>4</v>
      </c>
      <c r="G2391" s="19">
        <v>0</v>
      </c>
      <c r="H2391" s="19">
        <v>2</v>
      </c>
    </row>
    <row r="2392" spans="1:8" x14ac:dyDescent="0.25">
      <c r="A2392" s="14" t="str">
        <f t="shared" si="37"/>
        <v>axforjo012011</v>
      </c>
      <c r="B2392" s="19" t="s">
        <v>1044</v>
      </c>
      <c r="C2392" s="19">
        <v>2011</v>
      </c>
      <c r="D2392" s="19" t="s">
        <v>2334</v>
      </c>
      <c r="E2392" s="19">
        <v>1</v>
      </c>
      <c r="F2392" s="19">
        <v>7</v>
      </c>
      <c r="G2392" s="19">
        <v>2</v>
      </c>
      <c r="H2392" s="19">
        <v>1</v>
      </c>
    </row>
    <row r="2393" spans="1:8" x14ac:dyDescent="0.25">
      <c r="A2393" s="14" t="str">
        <f t="shared" si="37"/>
        <v>ayalalu012011</v>
      </c>
      <c r="B2393" s="19" t="s">
        <v>350</v>
      </c>
      <c r="C2393" s="19">
        <v>2011</v>
      </c>
      <c r="D2393" s="19" t="s">
        <v>2334</v>
      </c>
      <c r="E2393" s="19">
        <v>2</v>
      </c>
      <c r="F2393" s="19">
        <v>11</v>
      </c>
      <c r="G2393" s="19">
        <v>0</v>
      </c>
      <c r="H2393" s="19">
        <v>2</v>
      </c>
    </row>
    <row r="2394" spans="1:8" x14ac:dyDescent="0.25">
      <c r="A2394" s="14" t="str">
        <f t="shared" si="37"/>
        <v>aybarer012011</v>
      </c>
      <c r="B2394" s="19" t="s">
        <v>626</v>
      </c>
      <c r="C2394" s="19">
        <v>2011</v>
      </c>
      <c r="D2394" s="19" t="s">
        <v>2333</v>
      </c>
      <c r="E2394" s="19">
        <v>240</v>
      </c>
      <c r="F2394" s="19">
        <v>406</v>
      </c>
      <c r="G2394" s="19">
        <v>13</v>
      </c>
      <c r="H2394" s="19">
        <v>102</v>
      </c>
    </row>
    <row r="2395" spans="1:8" x14ac:dyDescent="0.25">
      <c r="A2395" s="14" t="str">
        <f t="shared" si="37"/>
        <v>badenbu012011</v>
      </c>
      <c r="B2395" s="19" t="s">
        <v>875</v>
      </c>
      <c r="C2395" s="19">
        <v>2011</v>
      </c>
      <c r="D2395" s="19" t="s">
        <v>2334</v>
      </c>
      <c r="E2395" s="19">
        <v>4</v>
      </c>
      <c r="F2395" s="19">
        <v>9</v>
      </c>
      <c r="G2395" s="19">
        <v>0</v>
      </c>
      <c r="H2395" s="19">
        <v>0</v>
      </c>
    </row>
    <row r="2396" spans="1:8" x14ac:dyDescent="0.25">
      <c r="A2396" s="14" t="str">
        <f t="shared" si="37"/>
        <v>baezda012011</v>
      </c>
      <c r="B2396" s="19" t="s">
        <v>228</v>
      </c>
      <c r="C2396" s="19">
        <v>2011</v>
      </c>
      <c r="D2396" s="19" t="s">
        <v>2334</v>
      </c>
      <c r="E2396" s="19">
        <v>3</v>
      </c>
      <c r="F2396" s="19">
        <v>4</v>
      </c>
      <c r="G2396" s="19">
        <v>0</v>
      </c>
      <c r="H2396" s="19">
        <v>0</v>
      </c>
    </row>
    <row r="2397" spans="1:8" x14ac:dyDescent="0.25">
      <c r="A2397" s="14" t="str">
        <f t="shared" si="37"/>
        <v>bailean012011</v>
      </c>
      <c r="B2397" s="19" t="s">
        <v>1045</v>
      </c>
      <c r="C2397" s="19">
        <v>2011</v>
      </c>
      <c r="D2397" s="19" t="s">
        <v>2334</v>
      </c>
      <c r="E2397" s="19">
        <v>1</v>
      </c>
      <c r="F2397" s="19">
        <v>4</v>
      </c>
      <c r="G2397" s="19">
        <v>0</v>
      </c>
      <c r="H2397" s="19">
        <v>0</v>
      </c>
    </row>
    <row r="2398" spans="1:8" x14ac:dyDescent="0.25">
      <c r="A2398" s="14" t="str">
        <f t="shared" si="37"/>
        <v>baileho022011</v>
      </c>
      <c r="B2398" s="19" t="s">
        <v>753</v>
      </c>
      <c r="C2398" s="19">
        <v>2011</v>
      </c>
      <c r="D2398" s="19" t="s">
        <v>2334</v>
      </c>
      <c r="E2398" s="19">
        <v>14</v>
      </c>
      <c r="F2398" s="19">
        <v>11</v>
      </c>
      <c r="G2398" s="19">
        <v>1</v>
      </c>
      <c r="H2398" s="19">
        <v>1</v>
      </c>
    </row>
    <row r="2399" spans="1:8" x14ac:dyDescent="0.25">
      <c r="A2399" s="14" t="str">
        <f t="shared" si="37"/>
        <v>bakerje032011</v>
      </c>
      <c r="B2399" s="19" t="s">
        <v>514</v>
      </c>
      <c r="C2399" s="19">
        <v>2011</v>
      </c>
      <c r="D2399" s="19" t="s">
        <v>2335</v>
      </c>
      <c r="E2399" s="19">
        <v>114</v>
      </c>
      <c r="F2399" s="19">
        <v>7</v>
      </c>
      <c r="G2399" s="19">
        <v>0</v>
      </c>
      <c r="H2399" s="19">
        <v>4</v>
      </c>
    </row>
    <row r="2400" spans="1:8" x14ac:dyDescent="0.25">
      <c r="A2400" s="14" t="str">
        <f t="shared" si="37"/>
        <v>bakerje032011</v>
      </c>
      <c r="B2400" s="19" t="s">
        <v>514</v>
      </c>
      <c r="C2400" s="19">
        <v>2011</v>
      </c>
      <c r="D2400" s="19" t="s">
        <v>39</v>
      </c>
      <c r="E2400" s="19">
        <v>26</v>
      </c>
      <c r="F2400" s="19">
        <v>37</v>
      </c>
      <c r="G2400" s="19">
        <v>1</v>
      </c>
      <c r="H2400" s="19">
        <v>9</v>
      </c>
    </row>
    <row r="2401" spans="1:8" x14ac:dyDescent="0.25">
      <c r="A2401" s="14" t="str">
        <f t="shared" si="37"/>
        <v>bakerje032011</v>
      </c>
      <c r="B2401" s="19" t="s">
        <v>514</v>
      </c>
      <c r="C2401" s="19">
        <v>2011</v>
      </c>
      <c r="D2401" s="19" t="s">
        <v>40</v>
      </c>
      <c r="E2401" s="19">
        <v>4</v>
      </c>
      <c r="F2401" s="19">
        <v>6</v>
      </c>
      <c r="G2401" s="19">
        <v>0</v>
      </c>
      <c r="H2401" s="19">
        <v>0</v>
      </c>
    </row>
    <row r="2402" spans="1:8" x14ac:dyDescent="0.25">
      <c r="A2402" s="14" t="str">
        <f t="shared" si="37"/>
        <v>bakerje032011</v>
      </c>
      <c r="B2402" s="19" t="s">
        <v>514</v>
      </c>
      <c r="C2402" s="19">
        <v>2011</v>
      </c>
      <c r="D2402" s="19" t="s">
        <v>2330</v>
      </c>
    </row>
    <row r="2403" spans="1:8" x14ac:dyDescent="0.25">
      <c r="A2403" s="14" t="str">
        <f t="shared" si="37"/>
        <v>bakerje032011</v>
      </c>
      <c r="B2403" s="19" t="s">
        <v>514</v>
      </c>
      <c r="C2403" s="19">
        <v>2011</v>
      </c>
      <c r="D2403" s="19" t="s">
        <v>2331</v>
      </c>
      <c r="E2403" s="19">
        <v>11</v>
      </c>
      <c r="F2403" s="19">
        <v>0</v>
      </c>
      <c r="G2403" s="19">
        <v>0</v>
      </c>
      <c r="H2403" s="19">
        <v>0</v>
      </c>
    </row>
    <row r="2404" spans="1:8" x14ac:dyDescent="0.25">
      <c r="A2404" s="14" t="str">
        <f t="shared" si="37"/>
        <v>bakerje032011</v>
      </c>
      <c r="B2404" s="19" t="s">
        <v>514</v>
      </c>
      <c r="C2404" s="19">
        <v>2011</v>
      </c>
      <c r="D2404" s="19" t="s">
        <v>2332</v>
      </c>
    </row>
    <row r="2405" spans="1:8" x14ac:dyDescent="0.25">
      <c r="A2405" s="14" t="str">
        <f t="shared" si="37"/>
        <v>bakerjo012011</v>
      </c>
      <c r="B2405" s="19" t="s">
        <v>876</v>
      </c>
      <c r="C2405" s="19">
        <v>2011</v>
      </c>
      <c r="D2405" s="19" t="s">
        <v>2336</v>
      </c>
      <c r="E2405" s="19">
        <v>2</v>
      </c>
      <c r="F2405" s="19">
        <v>0</v>
      </c>
      <c r="G2405" s="19">
        <v>0</v>
      </c>
      <c r="H2405" s="19">
        <v>0</v>
      </c>
    </row>
    <row r="2406" spans="1:8" x14ac:dyDescent="0.25">
      <c r="A2406" s="14" t="str">
        <f t="shared" si="37"/>
        <v>bakersc022011</v>
      </c>
      <c r="B2406" s="19" t="s">
        <v>515</v>
      </c>
      <c r="C2406" s="19">
        <v>2011</v>
      </c>
      <c r="D2406" s="19" t="s">
        <v>2334</v>
      </c>
      <c r="E2406" s="19">
        <v>11</v>
      </c>
      <c r="F2406" s="19">
        <v>6</v>
      </c>
      <c r="G2406" s="19">
        <v>0</v>
      </c>
      <c r="H2406" s="19">
        <v>0</v>
      </c>
    </row>
    <row r="2407" spans="1:8" x14ac:dyDescent="0.25">
      <c r="A2407" s="14" t="str">
        <f t="shared" si="37"/>
        <v>balesco012011</v>
      </c>
      <c r="B2407" s="19" t="s">
        <v>877</v>
      </c>
      <c r="C2407" s="19">
        <v>2011</v>
      </c>
      <c r="D2407" s="19" t="s">
        <v>2334</v>
      </c>
      <c r="E2407" s="19">
        <v>0</v>
      </c>
      <c r="F2407" s="19">
        <v>2</v>
      </c>
      <c r="G2407" s="19">
        <v>1</v>
      </c>
      <c r="H2407" s="19">
        <v>0</v>
      </c>
    </row>
    <row r="2408" spans="1:8" x14ac:dyDescent="0.25">
      <c r="A2408" s="14" t="str">
        <f t="shared" si="37"/>
        <v>balfogr012011</v>
      </c>
      <c r="B2408" s="19" t="s">
        <v>229</v>
      </c>
      <c r="C2408" s="19">
        <v>2011</v>
      </c>
      <c r="D2408" s="19" t="s">
        <v>2334</v>
      </c>
      <c r="E2408" s="19">
        <v>2</v>
      </c>
      <c r="F2408" s="19">
        <v>4</v>
      </c>
      <c r="G2408" s="19">
        <v>0</v>
      </c>
      <c r="H2408" s="19">
        <v>1</v>
      </c>
    </row>
    <row r="2409" spans="1:8" x14ac:dyDescent="0.25">
      <c r="A2409" s="14" t="str">
        <f t="shared" si="37"/>
        <v>barajro012011</v>
      </c>
      <c r="B2409" s="19" t="s">
        <v>52</v>
      </c>
      <c r="C2409" s="19">
        <v>2011</v>
      </c>
      <c r="D2409" s="19" t="s">
        <v>2336</v>
      </c>
      <c r="E2409" s="19">
        <v>651</v>
      </c>
      <c r="F2409" s="19">
        <v>48</v>
      </c>
      <c r="G2409" s="19">
        <v>2</v>
      </c>
      <c r="H2409" s="19">
        <v>4</v>
      </c>
    </row>
    <row r="2410" spans="1:8" x14ac:dyDescent="0.25">
      <c r="A2410" s="14" t="str">
        <f t="shared" si="37"/>
        <v>bardda012011</v>
      </c>
      <c r="B2410" s="19" t="s">
        <v>1046</v>
      </c>
      <c r="C2410" s="19">
        <v>2011</v>
      </c>
      <c r="D2410" s="19" t="s">
        <v>2334</v>
      </c>
      <c r="E2410" s="19">
        <v>11</v>
      </c>
      <c r="F2410" s="19">
        <v>5</v>
      </c>
      <c r="G2410" s="19">
        <v>1</v>
      </c>
      <c r="H2410" s="19">
        <v>0</v>
      </c>
    </row>
    <row r="2411" spans="1:8" x14ac:dyDescent="0.25">
      <c r="A2411" s="14" t="str">
        <f t="shared" si="37"/>
        <v>bardjo012011</v>
      </c>
      <c r="B2411" s="19" t="s">
        <v>286</v>
      </c>
      <c r="C2411" s="19">
        <v>2011</v>
      </c>
      <c r="D2411" s="19" t="s">
        <v>2336</v>
      </c>
      <c r="E2411" s="19">
        <v>156</v>
      </c>
      <c r="F2411" s="19">
        <v>12</v>
      </c>
      <c r="G2411" s="19">
        <v>2</v>
      </c>
      <c r="H2411" s="19">
        <v>2</v>
      </c>
    </row>
    <row r="2412" spans="1:8" x14ac:dyDescent="0.25">
      <c r="A2412" s="14" t="str">
        <f t="shared" si="37"/>
        <v>barmecl012011</v>
      </c>
      <c r="B2412" s="19" t="s">
        <v>352</v>
      </c>
      <c r="C2412" s="19">
        <v>2011</v>
      </c>
      <c r="D2412" s="19" t="s">
        <v>2333</v>
      </c>
      <c r="E2412" s="19">
        <v>171</v>
      </c>
      <c r="F2412" s="19">
        <v>356</v>
      </c>
      <c r="G2412" s="19">
        <v>12</v>
      </c>
      <c r="H2412" s="19">
        <v>69</v>
      </c>
    </row>
    <row r="2413" spans="1:8" x14ac:dyDescent="0.25">
      <c r="A2413" s="14" t="str">
        <f t="shared" si="37"/>
        <v>barneda012011</v>
      </c>
      <c r="B2413" s="19" t="s">
        <v>1224</v>
      </c>
      <c r="C2413" s="19">
        <v>2011</v>
      </c>
      <c r="D2413" s="19" t="s">
        <v>39</v>
      </c>
      <c r="E2413" s="19">
        <v>258</v>
      </c>
      <c r="F2413" s="19">
        <v>349</v>
      </c>
      <c r="G2413" s="19">
        <v>12</v>
      </c>
      <c r="H2413" s="19">
        <v>65</v>
      </c>
    </row>
    <row r="2414" spans="1:8" x14ac:dyDescent="0.25">
      <c r="A2414" s="14" t="str">
        <f t="shared" si="37"/>
        <v>barneda012011</v>
      </c>
      <c r="B2414" s="19" t="s">
        <v>1224</v>
      </c>
      <c r="C2414" s="19">
        <v>2011</v>
      </c>
      <c r="D2414" s="19" t="s">
        <v>2333</v>
      </c>
      <c r="E2414" s="19">
        <v>5</v>
      </c>
      <c r="F2414" s="19">
        <v>10</v>
      </c>
      <c r="G2414" s="19">
        <v>0</v>
      </c>
      <c r="H2414" s="19">
        <v>2</v>
      </c>
    </row>
    <row r="2415" spans="1:8" x14ac:dyDescent="0.25">
      <c r="A2415" s="14" t="str">
        <f t="shared" si="37"/>
        <v>bartlja012011</v>
      </c>
      <c r="B2415" s="19" t="s">
        <v>417</v>
      </c>
      <c r="C2415" s="19">
        <v>2011</v>
      </c>
      <c r="D2415" s="19" t="s">
        <v>2333</v>
      </c>
      <c r="E2415" s="19">
        <v>203</v>
      </c>
      <c r="F2415" s="19">
        <v>391</v>
      </c>
      <c r="G2415" s="19">
        <v>18</v>
      </c>
      <c r="H2415" s="19">
        <v>83</v>
      </c>
    </row>
    <row r="2416" spans="1:8" x14ac:dyDescent="0.25">
      <c r="A2416" s="14" t="str">
        <f t="shared" si="37"/>
        <v>bartoda022011</v>
      </c>
      <c r="B2416" s="19" t="s">
        <v>756</v>
      </c>
      <c r="C2416" s="19">
        <v>2011</v>
      </c>
      <c r="D2416" s="19" t="s">
        <v>2335</v>
      </c>
      <c r="E2416" s="19">
        <v>596</v>
      </c>
      <c r="F2416" s="19">
        <v>39</v>
      </c>
      <c r="G2416" s="19">
        <v>8</v>
      </c>
      <c r="H2416" s="19">
        <v>72</v>
      </c>
    </row>
    <row r="2417" spans="1:8" x14ac:dyDescent="0.25">
      <c r="A2417" s="14" t="str">
        <f t="shared" si="37"/>
        <v>bassan012011</v>
      </c>
      <c r="B2417" s="19" t="s">
        <v>1428</v>
      </c>
      <c r="C2417" s="19">
        <v>2011</v>
      </c>
      <c r="D2417" s="19" t="s">
        <v>2334</v>
      </c>
      <c r="E2417" s="19">
        <v>11</v>
      </c>
      <c r="F2417" s="19">
        <v>7</v>
      </c>
      <c r="G2417" s="19">
        <v>0</v>
      </c>
      <c r="H2417" s="19">
        <v>3</v>
      </c>
    </row>
    <row r="2418" spans="1:8" x14ac:dyDescent="0.25">
      <c r="A2418" s="14" t="str">
        <f t="shared" si="37"/>
        <v>bastaan012011</v>
      </c>
      <c r="B2418" s="19" t="s">
        <v>1047</v>
      </c>
      <c r="C2418" s="19">
        <v>2011</v>
      </c>
      <c r="D2418" s="19" t="s">
        <v>2334</v>
      </c>
      <c r="E2418" s="19">
        <v>0</v>
      </c>
      <c r="F2418" s="19">
        <v>3</v>
      </c>
      <c r="G2418" s="19">
        <v>1</v>
      </c>
      <c r="H2418" s="19">
        <v>0</v>
      </c>
    </row>
    <row r="2419" spans="1:8" x14ac:dyDescent="0.25">
      <c r="A2419" s="14" t="str">
        <f t="shared" si="37"/>
        <v>batismi012011</v>
      </c>
      <c r="B2419" s="19" t="s">
        <v>53</v>
      </c>
      <c r="C2419" s="19">
        <v>2011</v>
      </c>
      <c r="D2419" s="19" t="s">
        <v>2334</v>
      </c>
      <c r="E2419" s="19">
        <v>3</v>
      </c>
      <c r="F2419" s="19">
        <v>0</v>
      </c>
      <c r="G2419" s="19">
        <v>0</v>
      </c>
      <c r="H2419" s="19">
        <v>0</v>
      </c>
    </row>
    <row r="2420" spans="1:8" x14ac:dyDescent="0.25">
      <c r="A2420" s="14" t="str">
        <f t="shared" si="37"/>
        <v>batismi012011</v>
      </c>
      <c r="B2420" s="19" t="s">
        <v>53</v>
      </c>
      <c r="C2420" s="19">
        <v>2011</v>
      </c>
      <c r="D2420" s="19" t="s">
        <v>2334</v>
      </c>
      <c r="E2420" s="19">
        <v>5</v>
      </c>
      <c r="F2420" s="19">
        <v>4</v>
      </c>
      <c r="G2420" s="19">
        <v>0</v>
      </c>
      <c r="H2420" s="19">
        <v>0</v>
      </c>
    </row>
    <row r="2421" spans="1:8" x14ac:dyDescent="0.25">
      <c r="A2421" s="14" t="str">
        <f t="shared" si="37"/>
        <v>bautijo022011</v>
      </c>
      <c r="B2421" s="19" t="s">
        <v>419</v>
      </c>
      <c r="C2421" s="19">
        <v>2011</v>
      </c>
      <c r="D2421" s="19" t="s">
        <v>40</v>
      </c>
      <c r="E2421" s="19">
        <v>17</v>
      </c>
      <c r="F2421" s="19">
        <v>62</v>
      </c>
      <c r="G2421" s="19">
        <v>2</v>
      </c>
      <c r="H2421" s="19">
        <v>1</v>
      </c>
    </row>
    <row r="2422" spans="1:8" x14ac:dyDescent="0.25">
      <c r="A2422" s="14" t="str">
        <f t="shared" si="37"/>
        <v>bautijo022011</v>
      </c>
      <c r="B2422" s="19" t="s">
        <v>419</v>
      </c>
      <c r="C2422" s="19">
        <v>2011</v>
      </c>
      <c r="D2422" s="19" t="s">
        <v>2331</v>
      </c>
      <c r="E2422" s="19">
        <v>233</v>
      </c>
      <c r="F2422" s="19">
        <v>13</v>
      </c>
      <c r="G2422" s="19">
        <v>6</v>
      </c>
      <c r="H2422" s="19">
        <v>5</v>
      </c>
    </row>
    <row r="2423" spans="1:8" x14ac:dyDescent="0.25">
      <c r="A2423" s="14" t="str">
        <f t="shared" si="37"/>
        <v>bautijo022011</v>
      </c>
      <c r="B2423" s="19" t="s">
        <v>419</v>
      </c>
      <c r="C2423" s="19">
        <v>2011</v>
      </c>
      <c r="D2423" s="19" t="s">
        <v>2332</v>
      </c>
    </row>
    <row r="2424" spans="1:8" x14ac:dyDescent="0.25">
      <c r="A2424" s="14" t="str">
        <f t="shared" si="37"/>
        <v>baxtemi012011</v>
      </c>
      <c r="B2424" s="19" t="s">
        <v>1225</v>
      </c>
      <c r="C2424" s="19">
        <v>2011</v>
      </c>
      <c r="D2424" s="19" t="s">
        <v>2330</v>
      </c>
    </row>
    <row r="2425" spans="1:8" x14ac:dyDescent="0.25">
      <c r="A2425" s="14" t="str">
        <f t="shared" si="37"/>
        <v>baxtemi012011</v>
      </c>
      <c r="B2425" s="19" t="s">
        <v>1225</v>
      </c>
      <c r="C2425" s="19">
        <v>2011</v>
      </c>
      <c r="D2425" s="19" t="s">
        <v>2331</v>
      </c>
      <c r="E2425" s="19">
        <v>12</v>
      </c>
      <c r="F2425" s="19">
        <v>1</v>
      </c>
      <c r="G2425" s="19">
        <v>0</v>
      </c>
      <c r="H2425" s="19">
        <v>0</v>
      </c>
    </row>
    <row r="2426" spans="1:8" x14ac:dyDescent="0.25">
      <c r="A2426" s="14" t="str">
        <f t="shared" si="37"/>
        <v>baxtemi012011</v>
      </c>
      <c r="B2426" s="19" t="s">
        <v>1225</v>
      </c>
      <c r="C2426" s="19">
        <v>2011</v>
      </c>
      <c r="D2426" s="19" t="s">
        <v>2332</v>
      </c>
    </row>
    <row r="2427" spans="1:8" x14ac:dyDescent="0.25">
      <c r="A2427" s="14" t="str">
        <f t="shared" si="37"/>
        <v>bayja012011</v>
      </c>
      <c r="B2427" s="19" t="s">
        <v>353</v>
      </c>
      <c r="C2427" s="19">
        <v>2011</v>
      </c>
      <c r="D2427" s="19" t="s">
        <v>2330</v>
      </c>
    </row>
    <row r="2428" spans="1:8" x14ac:dyDescent="0.25">
      <c r="A2428" s="14" t="str">
        <f t="shared" si="37"/>
        <v>bayja012011</v>
      </c>
      <c r="B2428" s="19" t="s">
        <v>353</v>
      </c>
      <c r="C2428" s="19">
        <v>2011</v>
      </c>
      <c r="D2428" s="19" t="s">
        <v>2331</v>
      </c>
      <c r="E2428" s="19">
        <v>220</v>
      </c>
      <c r="F2428" s="19">
        <v>4</v>
      </c>
      <c r="G2428" s="19">
        <v>2</v>
      </c>
      <c r="H2428" s="19">
        <v>1</v>
      </c>
    </row>
    <row r="2429" spans="1:8" x14ac:dyDescent="0.25">
      <c r="A2429" s="14" t="str">
        <f t="shared" si="37"/>
        <v>beachbr012011</v>
      </c>
      <c r="B2429" s="19" t="s">
        <v>1226</v>
      </c>
      <c r="C2429" s="19">
        <v>2011</v>
      </c>
      <c r="D2429" s="19" t="s">
        <v>2334</v>
      </c>
      <c r="E2429" s="19">
        <v>8</v>
      </c>
      <c r="F2429" s="19">
        <v>15</v>
      </c>
      <c r="G2429" s="19">
        <v>0</v>
      </c>
      <c r="H2429" s="19">
        <v>1</v>
      </c>
    </row>
    <row r="2430" spans="1:8" x14ac:dyDescent="0.25">
      <c r="A2430" s="14" t="str">
        <f t="shared" si="37"/>
        <v>beatope012011</v>
      </c>
      <c r="B2430" s="19" t="s">
        <v>1429</v>
      </c>
      <c r="C2430" s="19">
        <v>2011</v>
      </c>
      <c r="D2430" s="19" t="s">
        <v>2334</v>
      </c>
      <c r="E2430" s="19">
        <v>3</v>
      </c>
      <c r="F2430" s="19">
        <v>14</v>
      </c>
      <c r="G2430" s="19">
        <v>0</v>
      </c>
      <c r="H2430" s="19">
        <v>2</v>
      </c>
    </row>
    <row r="2431" spans="1:8" x14ac:dyDescent="0.25">
      <c r="A2431" s="14" t="str">
        <f t="shared" si="37"/>
        <v>beavabl012011</v>
      </c>
      <c r="B2431" s="19" t="s">
        <v>1430</v>
      </c>
      <c r="C2431" s="19">
        <v>2011</v>
      </c>
      <c r="D2431" s="19" t="s">
        <v>2334</v>
      </c>
      <c r="E2431" s="19">
        <v>5</v>
      </c>
      <c r="F2431" s="19">
        <v>10</v>
      </c>
      <c r="G2431" s="19">
        <v>0</v>
      </c>
      <c r="H2431" s="19">
        <v>0</v>
      </c>
    </row>
    <row r="2432" spans="1:8" x14ac:dyDescent="0.25">
      <c r="A2432" s="14" t="str">
        <f t="shared" si="37"/>
        <v>beckch012011</v>
      </c>
      <c r="B2432" s="19" t="s">
        <v>1431</v>
      </c>
      <c r="C2432" s="19">
        <v>2011</v>
      </c>
      <c r="D2432" s="19" t="s">
        <v>2334</v>
      </c>
      <c r="E2432" s="19">
        <v>0</v>
      </c>
      <c r="F2432" s="19">
        <v>0</v>
      </c>
      <c r="G2432" s="19">
        <v>0</v>
      </c>
      <c r="H2432" s="19">
        <v>0</v>
      </c>
    </row>
    <row r="2433" spans="1:8" x14ac:dyDescent="0.25">
      <c r="A2433" s="14" t="str">
        <f t="shared" si="37"/>
        <v>beckejo022011</v>
      </c>
      <c r="B2433" s="19" t="s">
        <v>230</v>
      </c>
      <c r="C2433" s="19">
        <v>2011</v>
      </c>
      <c r="D2433" s="19" t="s">
        <v>2334</v>
      </c>
      <c r="E2433" s="19">
        <v>15</v>
      </c>
      <c r="F2433" s="19">
        <v>18</v>
      </c>
      <c r="G2433" s="19">
        <v>3</v>
      </c>
      <c r="H2433" s="19">
        <v>0</v>
      </c>
    </row>
    <row r="2434" spans="1:8" x14ac:dyDescent="0.25">
      <c r="A2434" s="14" t="str">
        <f t="shared" si="37"/>
        <v>beckhgo012011</v>
      </c>
      <c r="B2434" s="19" t="s">
        <v>1048</v>
      </c>
      <c r="C2434" s="19">
        <v>2011</v>
      </c>
      <c r="D2434" s="19" t="s">
        <v>39</v>
      </c>
      <c r="E2434" s="19">
        <v>272</v>
      </c>
      <c r="F2434" s="19">
        <v>443</v>
      </c>
      <c r="G2434" s="19">
        <v>8</v>
      </c>
      <c r="H2434" s="19">
        <v>84</v>
      </c>
    </row>
    <row r="2435" spans="1:8" x14ac:dyDescent="0.25">
      <c r="A2435" s="14" t="str">
        <f t="shared" ref="A2435:A2498" si="38">B2435&amp;C2435</f>
        <v>bedarer012011</v>
      </c>
      <c r="B2435" s="19" t="s">
        <v>287</v>
      </c>
      <c r="C2435" s="19">
        <v>2011</v>
      </c>
      <c r="D2435" s="19" t="s">
        <v>2334</v>
      </c>
      <c r="E2435" s="19">
        <v>2</v>
      </c>
      <c r="F2435" s="19">
        <v>7</v>
      </c>
      <c r="G2435" s="19">
        <v>1</v>
      </c>
      <c r="H2435" s="19">
        <v>0</v>
      </c>
    </row>
    <row r="2436" spans="1:8" x14ac:dyDescent="0.25">
      <c r="A2436" s="14" t="str">
        <f t="shared" si="38"/>
        <v>bedarer012011</v>
      </c>
      <c r="B2436" s="19" t="s">
        <v>287</v>
      </c>
      <c r="C2436" s="19">
        <v>2011</v>
      </c>
      <c r="D2436" s="19" t="s">
        <v>2334</v>
      </c>
      <c r="E2436" s="19">
        <v>3</v>
      </c>
      <c r="F2436" s="19">
        <v>2</v>
      </c>
      <c r="G2436" s="19">
        <v>0</v>
      </c>
      <c r="H2436" s="19">
        <v>0</v>
      </c>
    </row>
    <row r="2437" spans="1:8" x14ac:dyDescent="0.25">
      <c r="A2437" s="14" t="str">
        <f t="shared" si="38"/>
        <v>beimejo012011</v>
      </c>
      <c r="B2437" s="19" t="s">
        <v>231</v>
      </c>
      <c r="C2437" s="19">
        <v>2011</v>
      </c>
      <c r="D2437" s="19" t="s">
        <v>2334</v>
      </c>
      <c r="E2437" s="19">
        <v>0</v>
      </c>
      <c r="F2437" s="19">
        <v>1</v>
      </c>
      <c r="G2437" s="19">
        <v>0</v>
      </c>
      <c r="H2437" s="19">
        <v>0</v>
      </c>
    </row>
    <row r="2438" spans="1:8" x14ac:dyDescent="0.25">
      <c r="A2438" s="14" t="str">
        <f t="shared" si="38"/>
        <v>belisma012011</v>
      </c>
      <c r="B2438" s="19" t="s">
        <v>354</v>
      </c>
      <c r="C2438" s="19">
        <v>2011</v>
      </c>
      <c r="D2438" s="19" t="s">
        <v>2334</v>
      </c>
      <c r="E2438" s="19">
        <v>2</v>
      </c>
      <c r="F2438" s="19">
        <v>11</v>
      </c>
      <c r="G2438" s="19">
        <v>0</v>
      </c>
      <c r="H2438" s="19">
        <v>0</v>
      </c>
    </row>
    <row r="2439" spans="1:8" x14ac:dyDescent="0.25">
      <c r="A2439" s="14" t="str">
        <f t="shared" si="38"/>
        <v>bellhe012011</v>
      </c>
      <c r="B2439" s="19" t="s">
        <v>420</v>
      </c>
      <c r="C2439" s="19">
        <v>2011</v>
      </c>
      <c r="D2439" s="19" t="s">
        <v>2334</v>
      </c>
      <c r="E2439" s="19">
        <v>3</v>
      </c>
      <c r="F2439" s="19">
        <v>5</v>
      </c>
      <c r="G2439" s="19">
        <v>0</v>
      </c>
      <c r="H2439" s="19">
        <v>0</v>
      </c>
    </row>
    <row r="2440" spans="1:8" x14ac:dyDescent="0.25">
      <c r="A2440" s="14" t="str">
        <f t="shared" si="38"/>
        <v>belljo012011</v>
      </c>
      <c r="B2440" s="19" t="s">
        <v>1227</v>
      </c>
      <c r="C2440" s="19">
        <v>2011</v>
      </c>
      <c r="D2440" s="19" t="s">
        <v>40</v>
      </c>
      <c r="E2440" s="19">
        <v>17</v>
      </c>
      <c r="F2440" s="19">
        <v>23</v>
      </c>
      <c r="G2440" s="19">
        <v>3</v>
      </c>
      <c r="H2440" s="19">
        <v>1</v>
      </c>
    </row>
    <row r="2441" spans="1:8" x14ac:dyDescent="0.25">
      <c r="A2441" s="14" t="str">
        <f t="shared" si="38"/>
        <v>belljo012011</v>
      </c>
      <c r="B2441" s="19" t="s">
        <v>1227</v>
      </c>
      <c r="C2441" s="19">
        <v>2011</v>
      </c>
      <c r="D2441" s="19" t="s">
        <v>2330</v>
      </c>
    </row>
    <row r="2442" spans="1:8" x14ac:dyDescent="0.25">
      <c r="A2442" s="14" t="str">
        <f t="shared" si="38"/>
        <v>belljo012011</v>
      </c>
      <c r="B2442" s="19" t="s">
        <v>1227</v>
      </c>
      <c r="C2442" s="19">
        <v>2011</v>
      </c>
      <c r="D2442" s="19" t="s">
        <v>2331</v>
      </c>
      <c r="E2442" s="19">
        <v>0</v>
      </c>
      <c r="F2442" s="19">
        <v>0</v>
      </c>
      <c r="G2442" s="19">
        <v>0</v>
      </c>
      <c r="H2442" s="19">
        <v>0</v>
      </c>
    </row>
    <row r="2443" spans="1:8" x14ac:dyDescent="0.25">
      <c r="A2443" s="14" t="str">
        <f t="shared" si="38"/>
        <v>belljo012011</v>
      </c>
      <c r="B2443" s="19" t="s">
        <v>1227</v>
      </c>
      <c r="C2443" s="19">
        <v>2011</v>
      </c>
      <c r="D2443" s="19" t="s">
        <v>2332</v>
      </c>
    </row>
    <row r="2444" spans="1:8" x14ac:dyDescent="0.25">
      <c r="A2444" s="14" t="str">
        <f t="shared" si="38"/>
        <v>belltr012011</v>
      </c>
      <c r="B2444" s="19" t="s">
        <v>1050</v>
      </c>
      <c r="C2444" s="19">
        <v>2011</v>
      </c>
      <c r="D2444" s="19" t="s">
        <v>2334</v>
      </c>
      <c r="E2444" s="19">
        <v>3</v>
      </c>
      <c r="F2444" s="19">
        <v>2</v>
      </c>
      <c r="G2444" s="19">
        <v>0</v>
      </c>
      <c r="H2444" s="19">
        <v>0</v>
      </c>
    </row>
    <row r="2445" spans="1:8" x14ac:dyDescent="0.25">
      <c r="A2445" s="14" t="str">
        <f t="shared" si="38"/>
        <v>belowdu012011</v>
      </c>
      <c r="B2445" s="19" t="s">
        <v>1432</v>
      </c>
      <c r="C2445" s="19">
        <v>2011</v>
      </c>
      <c r="D2445" s="19" t="s">
        <v>2334</v>
      </c>
      <c r="E2445" s="19">
        <v>1</v>
      </c>
      <c r="F2445" s="19">
        <v>1</v>
      </c>
      <c r="G2445" s="19">
        <v>0</v>
      </c>
      <c r="H2445" s="19">
        <v>0</v>
      </c>
    </row>
    <row r="2446" spans="1:8" x14ac:dyDescent="0.25">
      <c r="A2446" s="14" t="str">
        <f t="shared" si="38"/>
        <v>beltbr012011</v>
      </c>
      <c r="B2446" s="19" t="s">
        <v>1433</v>
      </c>
      <c r="C2446" s="19">
        <v>2011</v>
      </c>
      <c r="D2446" s="19" t="s">
        <v>2335</v>
      </c>
      <c r="E2446" s="19">
        <v>201</v>
      </c>
      <c r="F2446" s="19">
        <v>12</v>
      </c>
      <c r="G2446" s="19">
        <v>1</v>
      </c>
      <c r="H2446" s="19">
        <v>8</v>
      </c>
    </row>
    <row r="2447" spans="1:8" x14ac:dyDescent="0.25">
      <c r="A2447" s="14" t="str">
        <f t="shared" si="38"/>
        <v>beltbr012011</v>
      </c>
      <c r="B2447" s="19" t="s">
        <v>1433</v>
      </c>
      <c r="C2447" s="19">
        <v>2011</v>
      </c>
      <c r="D2447" s="19" t="s">
        <v>2330</v>
      </c>
    </row>
    <row r="2448" spans="1:8" x14ac:dyDescent="0.25">
      <c r="A2448" s="14" t="str">
        <f t="shared" si="38"/>
        <v>beltbr012011</v>
      </c>
      <c r="B2448" s="19" t="s">
        <v>1433</v>
      </c>
      <c r="C2448" s="19">
        <v>2011</v>
      </c>
      <c r="D2448" s="19" t="s">
        <v>2331</v>
      </c>
      <c r="E2448" s="19">
        <v>50</v>
      </c>
      <c r="F2448" s="19">
        <v>2</v>
      </c>
      <c r="G2448" s="19">
        <v>3</v>
      </c>
      <c r="H2448" s="19">
        <v>0</v>
      </c>
    </row>
    <row r="2449" spans="1:8" x14ac:dyDescent="0.25">
      <c r="A2449" s="14" t="str">
        <f t="shared" si="38"/>
        <v>beltbr012011</v>
      </c>
      <c r="B2449" s="19" t="s">
        <v>1433</v>
      </c>
      <c r="C2449" s="19">
        <v>2011</v>
      </c>
      <c r="D2449" s="19" t="s">
        <v>2332</v>
      </c>
    </row>
    <row r="2450" spans="1:8" x14ac:dyDescent="0.25">
      <c r="A2450" s="14" t="str">
        <f t="shared" si="38"/>
        <v>beltrad012011</v>
      </c>
      <c r="B2450" s="19" t="s">
        <v>55</v>
      </c>
      <c r="C2450" s="19">
        <v>2011</v>
      </c>
      <c r="D2450" s="19" t="s">
        <v>40</v>
      </c>
      <c r="E2450" s="19">
        <v>93</v>
      </c>
      <c r="F2450" s="19">
        <v>208</v>
      </c>
      <c r="G2450" s="19">
        <v>11</v>
      </c>
      <c r="H2450" s="19">
        <v>24</v>
      </c>
    </row>
    <row r="2451" spans="1:8" x14ac:dyDescent="0.25">
      <c r="A2451" s="14" t="str">
        <f t="shared" si="38"/>
        <v>beltrca012011</v>
      </c>
      <c r="B2451" s="19" t="s">
        <v>56</v>
      </c>
      <c r="C2451" s="19">
        <v>2011</v>
      </c>
      <c r="D2451" s="19" t="s">
        <v>2331</v>
      </c>
      <c r="E2451" s="19">
        <v>150</v>
      </c>
      <c r="F2451" s="19">
        <v>4</v>
      </c>
      <c r="G2451" s="19">
        <v>1</v>
      </c>
      <c r="H2451" s="19">
        <v>2</v>
      </c>
    </row>
    <row r="2452" spans="1:8" x14ac:dyDescent="0.25">
      <c r="A2452" s="14" t="str">
        <f t="shared" si="38"/>
        <v>beltrca012011</v>
      </c>
      <c r="B2452" s="19" t="s">
        <v>56</v>
      </c>
      <c r="C2452" s="19">
        <v>2011</v>
      </c>
      <c r="D2452" s="19" t="s">
        <v>2331</v>
      </c>
      <c r="E2452" s="19">
        <v>80</v>
      </c>
      <c r="F2452" s="19">
        <v>6</v>
      </c>
      <c r="G2452" s="19">
        <v>0</v>
      </c>
      <c r="H2452" s="19">
        <v>1</v>
      </c>
    </row>
    <row r="2453" spans="1:8" x14ac:dyDescent="0.25">
      <c r="A2453" s="14" t="str">
        <f t="shared" si="38"/>
        <v>beltrca012011</v>
      </c>
      <c r="B2453" s="19" t="s">
        <v>56</v>
      </c>
      <c r="C2453" s="19">
        <v>2011</v>
      </c>
      <c r="D2453" s="19" t="s">
        <v>2332</v>
      </c>
    </row>
    <row r="2454" spans="1:8" x14ac:dyDescent="0.25">
      <c r="A2454" s="14" t="str">
        <f t="shared" si="38"/>
        <v>beltrca012011</v>
      </c>
      <c r="B2454" s="19" t="s">
        <v>56</v>
      </c>
      <c r="C2454" s="19">
        <v>2011</v>
      </c>
      <c r="D2454" s="19" t="s">
        <v>2332</v>
      </c>
    </row>
    <row r="2455" spans="1:8" x14ac:dyDescent="0.25">
      <c r="A2455" s="14" t="str">
        <f t="shared" si="38"/>
        <v>benoijo012011</v>
      </c>
      <c r="B2455" s="19" t="s">
        <v>232</v>
      </c>
      <c r="C2455" s="19">
        <v>2011</v>
      </c>
      <c r="D2455" s="19" t="s">
        <v>2334</v>
      </c>
      <c r="E2455" s="19">
        <v>1</v>
      </c>
      <c r="F2455" s="19">
        <v>4</v>
      </c>
      <c r="G2455" s="19">
        <v>0</v>
      </c>
      <c r="H2455" s="19">
        <v>1</v>
      </c>
    </row>
    <row r="2456" spans="1:8" x14ac:dyDescent="0.25">
      <c r="A2456" s="14" t="str">
        <f t="shared" si="38"/>
        <v>bensojo012011</v>
      </c>
      <c r="B2456" s="19" t="s">
        <v>1434</v>
      </c>
      <c r="C2456" s="19">
        <v>2011</v>
      </c>
      <c r="D2456" s="19" t="s">
        <v>2329</v>
      </c>
    </row>
    <row r="2457" spans="1:8" x14ac:dyDescent="0.25">
      <c r="A2457" s="14" t="str">
        <f t="shared" si="38"/>
        <v>bensojo012011</v>
      </c>
      <c r="B2457" s="19" t="s">
        <v>1434</v>
      </c>
      <c r="C2457" s="19">
        <v>2011</v>
      </c>
      <c r="D2457" s="19" t="s">
        <v>2330</v>
      </c>
    </row>
    <row r="2458" spans="1:8" x14ac:dyDescent="0.25">
      <c r="A2458" s="14" t="str">
        <f t="shared" si="38"/>
        <v>bensojo012011</v>
      </c>
      <c r="B2458" s="19" t="s">
        <v>1434</v>
      </c>
      <c r="C2458" s="19">
        <v>2011</v>
      </c>
      <c r="D2458" s="19" t="s">
        <v>2331</v>
      </c>
      <c r="E2458" s="19">
        <v>44</v>
      </c>
      <c r="F2458" s="19">
        <v>0</v>
      </c>
      <c r="G2458" s="19">
        <v>2</v>
      </c>
      <c r="H2458" s="19">
        <v>0</v>
      </c>
    </row>
    <row r="2459" spans="1:8" x14ac:dyDescent="0.25">
      <c r="A2459" s="14" t="str">
        <f t="shared" si="38"/>
        <v>bensojo012011</v>
      </c>
      <c r="B2459" s="19" t="s">
        <v>1434</v>
      </c>
      <c r="C2459" s="19">
        <v>2011</v>
      </c>
      <c r="D2459" s="19" t="s">
        <v>2332</v>
      </c>
    </row>
    <row r="2460" spans="1:8" x14ac:dyDescent="0.25">
      <c r="A2460" s="14" t="str">
        <f t="shared" si="38"/>
        <v>bergebr022011</v>
      </c>
      <c r="B2460" s="19" t="s">
        <v>1051</v>
      </c>
      <c r="C2460" s="19">
        <v>2011</v>
      </c>
      <c r="D2460" s="19" t="s">
        <v>2334</v>
      </c>
      <c r="E2460" s="19">
        <v>4</v>
      </c>
      <c r="F2460" s="19">
        <v>12</v>
      </c>
      <c r="G2460" s="19">
        <v>2</v>
      </c>
      <c r="H2460" s="19">
        <v>0</v>
      </c>
    </row>
    <row r="2461" spans="1:8" x14ac:dyDescent="0.25">
      <c r="A2461" s="14" t="str">
        <f t="shared" si="38"/>
        <v>bergju012011</v>
      </c>
      <c r="B2461" s="19" t="s">
        <v>1052</v>
      </c>
      <c r="C2461" s="19">
        <v>2011</v>
      </c>
      <c r="D2461" s="19" t="s">
        <v>2334</v>
      </c>
      <c r="E2461" s="19">
        <v>0</v>
      </c>
      <c r="F2461" s="19">
        <v>2</v>
      </c>
      <c r="G2461" s="19">
        <v>0</v>
      </c>
      <c r="H2461" s="19">
        <v>0</v>
      </c>
    </row>
    <row r="2462" spans="1:8" x14ac:dyDescent="0.25">
      <c r="A2462" s="14" t="str">
        <f t="shared" si="38"/>
        <v>berkeja012011</v>
      </c>
      <c r="B2462" s="19" t="s">
        <v>1053</v>
      </c>
      <c r="C2462" s="19">
        <v>2011</v>
      </c>
      <c r="D2462" s="19" t="s">
        <v>2334</v>
      </c>
      <c r="E2462" s="19">
        <v>2</v>
      </c>
      <c r="F2462" s="19">
        <v>6</v>
      </c>
      <c r="G2462" s="19">
        <v>0</v>
      </c>
      <c r="H2462" s="19">
        <v>1</v>
      </c>
    </row>
    <row r="2463" spans="1:8" x14ac:dyDescent="0.25">
      <c r="A2463" s="14" t="str">
        <f t="shared" si="38"/>
        <v>berkmla012011</v>
      </c>
      <c r="B2463" s="19" t="s">
        <v>58</v>
      </c>
      <c r="C2463" s="19">
        <v>2011</v>
      </c>
      <c r="D2463" s="19" t="s">
        <v>2335</v>
      </c>
      <c r="E2463" s="19">
        <v>154</v>
      </c>
      <c r="F2463" s="19">
        <v>14</v>
      </c>
      <c r="G2463" s="19">
        <v>2</v>
      </c>
      <c r="H2463" s="19">
        <v>18</v>
      </c>
    </row>
    <row r="2464" spans="1:8" x14ac:dyDescent="0.25">
      <c r="A2464" s="14" t="str">
        <f t="shared" si="38"/>
        <v>berkmla012011</v>
      </c>
      <c r="B2464" s="19" t="s">
        <v>58</v>
      </c>
      <c r="C2464" s="19">
        <v>2011</v>
      </c>
      <c r="D2464" s="19" t="s">
        <v>2330</v>
      </c>
    </row>
    <row r="2465" spans="1:8" x14ac:dyDescent="0.25">
      <c r="A2465" s="14" t="str">
        <f t="shared" si="38"/>
        <v>berkmla012011</v>
      </c>
      <c r="B2465" s="19" t="s">
        <v>58</v>
      </c>
      <c r="C2465" s="19">
        <v>2011</v>
      </c>
      <c r="D2465" s="19" t="s">
        <v>2331</v>
      </c>
      <c r="E2465" s="19">
        <v>194</v>
      </c>
      <c r="F2465" s="19">
        <v>4</v>
      </c>
      <c r="G2465" s="19">
        <v>4</v>
      </c>
      <c r="H2465" s="19">
        <v>2</v>
      </c>
    </row>
    <row r="2466" spans="1:8" x14ac:dyDescent="0.25">
      <c r="A2466" s="14" t="str">
        <f t="shared" si="38"/>
        <v>berkmla012011</v>
      </c>
      <c r="B2466" s="19" t="s">
        <v>58</v>
      </c>
      <c r="C2466" s="19">
        <v>2011</v>
      </c>
      <c r="D2466" s="19" t="s">
        <v>2332</v>
      </c>
    </row>
    <row r="2467" spans="1:8" x14ac:dyDescent="0.25">
      <c r="A2467" s="14" t="str">
        <f t="shared" si="38"/>
        <v>bernaro012011</v>
      </c>
      <c r="B2467" s="19" t="s">
        <v>879</v>
      </c>
      <c r="C2467" s="19">
        <v>2011</v>
      </c>
      <c r="D2467" s="19" t="s">
        <v>2329</v>
      </c>
    </row>
    <row r="2468" spans="1:8" x14ac:dyDescent="0.25">
      <c r="A2468" s="14" t="str">
        <f t="shared" si="38"/>
        <v>bernaro012011</v>
      </c>
      <c r="B2468" s="19" t="s">
        <v>879</v>
      </c>
      <c r="C2468" s="19">
        <v>2011</v>
      </c>
      <c r="D2468" s="19" t="s">
        <v>2330</v>
      </c>
    </row>
    <row r="2469" spans="1:8" x14ac:dyDescent="0.25">
      <c r="A2469" s="14" t="str">
        <f t="shared" si="38"/>
        <v>bernaro012011</v>
      </c>
      <c r="B2469" s="19" t="s">
        <v>879</v>
      </c>
      <c r="C2469" s="19">
        <v>2011</v>
      </c>
      <c r="D2469" s="19" t="s">
        <v>2331</v>
      </c>
      <c r="E2469" s="19">
        <v>159</v>
      </c>
      <c r="F2469" s="19">
        <v>6</v>
      </c>
      <c r="G2469" s="19">
        <v>1</v>
      </c>
      <c r="H2469" s="19">
        <v>0</v>
      </c>
    </row>
    <row r="2470" spans="1:8" x14ac:dyDescent="0.25">
      <c r="A2470" s="14" t="str">
        <f t="shared" si="38"/>
        <v>bernaro012011</v>
      </c>
      <c r="B2470" s="19" t="s">
        <v>879</v>
      </c>
      <c r="C2470" s="19">
        <v>2011</v>
      </c>
      <c r="D2470" s="19" t="s">
        <v>2332</v>
      </c>
    </row>
    <row r="2471" spans="1:8" x14ac:dyDescent="0.25">
      <c r="A2471" s="14" t="str">
        <f t="shared" si="38"/>
        <v>betande012011</v>
      </c>
      <c r="B2471" s="19" t="s">
        <v>1435</v>
      </c>
      <c r="C2471" s="19">
        <v>2011</v>
      </c>
      <c r="D2471" s="19" t="s">
        <v>2334</v>
      </c>
      <c r="E2471" s="19">
        <v>0</v>
      </c>
      <c r="F2471" s="19">
        <v>0</v>
      </c>
      <c r="G2471" s="19">
        <v>0</v>
      </c>
      <c r="H2471" s="19">
        <v>0</v>
      </c>
    </row>
    <row r="2472" spans="1:8" x14ac:dyDescent="0.25">
      <c r="A2472" s="14" t="str">
        <f t="shared" si="38"/>
        <v>betanra012011</v>
      </c>
      <c r="B2472" s="19" t="s">
        <v>355</v>
      </c>
      <c r="C2472" s="19">
        <v>2011</v>
      </c>
      <c r="D2472" s="19" t="s">
        <v>2334</v>
      </c>
      <c r="E2472" s="19">
        <v>1</v>
      </c>
      <c r="F2472" s="19">
        <v>1</v>
      </c>
      <c r="G2472" s="19">
        <v>0</v>
      </c>
      <c r="H2472" s="19">
        <v>0</v>
      </c>
    </row>
    <row r="2473" spans="1:8" x14ac:dyDescent="0.25">
      <c r="A2473" s="14" t="str">
        <f t="shared" si="38"/>
        <v>betanyu012011</v>
      </c>
      <c r="B2473" s="19" t="s">
        <v>517</v>
      </c>
      <c r="C2473" s="19">
        <v>2011</v>
      </c>
      <c r="D2473" s="19" t="s">
        <v>2333</v>
      </c>
      <c r="E2473" s="19">
        <v>167</v>
      </c>
      <c r="F2473" s="19">
        <v>418</v>
      </c>
      <c r="G2473" s="19">
        <v>21</v>
      </c>
      <c r="H2473" s="19">
        <v>85</v>
      </c>
    </row>
    <row r="2474" spans="1:8" x14ac:dyDescent="0.25">
      <c r="A2474" s="14" t="str">
        <f t="shared" si="38"/>
        <v>betemwi012011</v>
      </c>
      <c r="B2474" s="19" t="s">
        <v>233</v>
      </c>
      <c r="C2474" s="19">
        <v>2011</v>
      </c>
      <c r="D2474" s="19" t="s">
        <v>2335</v>
      </c>
      <c r="E2474" s="19">
        <v>23</v>
      </c>
      <c r="F2474" s="19">
        <v>2</v>
      </c>
      <c r="G2474" s="19">
        <v>0</v>
      </c>
      <c r="H2474" s="19">
        <v>0</v>
      </c>
    </row>
    <row r="2475" spans="1:8" x14ac:dyDescent="0.25">
      <c r="A2475" s="14" t="str">
        <f t="shared" si="38"/>
        <v>betemwi012011</v>
      </c>
      <c r="B2475" s="19" t="s">
        <v>233</v>
      </c>
      <c r="C2475" s="19">
        <v>2011</v>
      </c>
      <c r="D2475" s="19" t="s">
        <v>39</v>
      </c>
      <c r="E2475" s="19">
        <v>2</v>
      </c>
      <c r="F2475" s="19">
        <v>2</v>
      </c>
      <c r="G2475" s="19">
        <v>0</v>
      </c>
      <c r="H2475" s="19">
        <v>1</v>
      </c>
    </row>
    <row r="2476" spans="1:8" x14ac:dyDescent="0.25">
      <c r="A2476" s="14" t="str">
        <f t="shared" si="38"/>
        <v>betemwi012011</v>
      </c>
      <c r="B2476" s="19" t="s">
        <v>233</v>
      </c>
      <c r="C2476" s="19">
        <v>2011</v>
      </c>
      <c r="D2476" s="19" t="s">
        <v>40</v>
      </c>
      <c r="E2476" s="19">
        <v>24</v>
      </c>
      <c r="F2476" s="19">
        <v>99</v>
      </c>
      <c r="G2476" s="19">
        <v>5</v>
      </c>
      <c r="H2476" s="19">
        <v>6</v>
      </c>
    </row>
    <row r="2477" spans="1:8" x14ac:dyDescent="0.25">
      <c r="A2477" s="14" t="str">
        <f t="shared" si="38"/>
        <v>betemwi012011</v>
      </c>
      <c r="B2477" s="19" t="s">
        <v>233</v>
      </c>
      <c r="C2477" s="19">
        <v>2011</v>
      </c>
      <c r="D2477" s="19" t="s">
        <v>40</v>
      </c>
      <c r="E2477" s="19">
        <v>25</v>
      </c>
      <c r="F2477" s="19">
        <v>49</v>
      </c>
      <c r="G2477" s="19">
        <v>6</v>
      </c>
      <c r="H2477" s="19">
        <v>6</v>
      </c>
    </row>
    <row r="2478" spans="1:8" x14ac:dyDescent="0.25">
      <c r="A2478" s="14" t="str">
        <f t="shared" si="38"/>
        <v>billibr022011</v>
      </c>
      <c r="B2478" s="19" t="s">
        <v>1436</v>
      </c>
      <c r="C2478" s="19">
        <v>2011</v>
      </c>
      <c r="D2478" s="19" t="s">
        <v>2334</v>
      </c>
      <c r="E2478" s="19">
        <v>1</v>
      </c>
      <c r="F2478" s="19">
        <v>1</v>
      </c>
      <c r="G2478" s="19">
        <v>0</v>
      </c>
      <c r="H2478" s="19">
        <v>1</v>
      </c>
    </row>
    <row r="2479" spans="1:8" x14ac:dyDescent="0.25">
      <c r="A2479" s="14" t="str">
        <f t="shared" si="38"/>
        <v>billibr022011</v>
      </c>
      <c r="B2479" s="19" t="s">
        <v>1436</v>
      </c>
      <c r="C2479" s="19">
        <v>2011</v>
      </c>
      <c r="D2479" s="19" t="s">
        <v>2334</v>
      </c>
      <c r="E2479" s="19">
        <v>0</v>
      </c>
      <c r="F2479" s="19">
        <v>0</v>
      </c>
      <c r="G2479" s="19">
        <v>0</v>
      </c>
      <c r="H2479" s="19">
        <v>0</v>
      </c>
    </row>
    <row r="2480" spans="1:8" x14ac:dyDescent="0.25">
      <c r="A2480" s="14" t="str">
        <f t="shared" si="38"/>
        <v>billich012011</v>
      </c>
      <c r="B2480" s="19" t="s">
        <v>628</v>
      </c>
      <c r="C2480" s="19">
        <v>2011</v>
      </c>
      <c r="D2480" s="19" t="s">
        <v>2334</v>
      </c>
      <c r="E2480" s="19">
        <v>5</v>
      </c>
      <c r="F2480" s="19">
        <v>24</v>
      </c>
      <c r="G2480" s="19">
        <v>2</v>
      </c>
      <c r="H2480" s="19">
        <v>1</v>
      </c>
    </row>
    <row r="2481" spans="1:8" x14ac:dyDescent="0.25">
      <c r="A2481" s="14" t="str">
        <f t="shared" si="38"/>
        <v>bixlebr012011</v>
      </c>
      <c r="B2481" s="19" t="s">
        <v>881</v>
      </c>
      <c r="C2481" s="19">
        <v>2011</v>
      </c>
      <c r="D2481" s="19" t="s">
        <v>2335</v>
      </c>
      <c r="E2481" s="19">
        <v>3</v>
      </c>
      <c r="F2481" s="19">
        <v>0</v>
      </c>
      <c r="G2481" s="19">
        <v>0</v>
      </c>
      <c r="H2481" s="19">
        <v>1</v>
      </c>
    </row>
    <row r="2482" spans="1:8" x14ac:dyDescent="0.25">
      <c r="A2482" s="14" t="str">
        <f t="shared" si="38"/>
        <v>bixlebr012011</v>
      </c>
      <c r="B2482" s="19" t="s">
        <v>881</v>
      </c>
      <c r="C2482" s="19">
        <v>2011</v>
      </c>
      <c r="D2482" s="19" t="s">
        <v>40</v>
      </c>
      <c r="E2482" s="19">
        <v>3</v>
      </c>
      <c r="F2482" s="19">
        <v>10</v>
      </c>
      <c r="G2482" s="19">
        <v>1</v>
      </c>
      <c r="H2482" s="19">
        <v>1</v>
      </c>
    </row>
    <row r="2483" spans="1:8" x14ac:dyDescent="0.25">
      <c r="A2483" s="14" t="str">
        <f t="shared" si="38"/>
        <v>bixlebr012011</v>
      </c>
      <c r="B2483" s="19" t="s">
        <v>881</v>
      </c>
      <c r="C2483" s="19">
        <v>2011</v>
      </c>
      <c r="D2483" s="19" t="s">
        <v>2329</v>
      </c>
    </row>
    <row r="2484" spans="1:8" x14ac:dyDescent="0.25">
      <c r="A2484" s="14" t="str">
        <f t="shared" si="38"/>
        <v>bixlebr012011</v>
      </c>
      <c r="B2484" s="19" t="s">
        <v>881</v>
      </c>
      <c r="C2484" s="19">
        <v>2011</v>
      </c>
      <c r="D2484" s="19" t="s">
        <v>2330</v>
      </c>
    </row>
    <row r="2485" spans="1:8" x14ac:dyDescent="0.25">
      <c r="A2485" s="14" t="str">
        <f t="shared" si="38"/>
        <v>bixlebr012011</v>
      </c>
      <c r="B2485" s="19" t="s">
        <v>881</v>
      </c>
      <c r="C2485" s="19">
        <v>2011</v>
      </c>
      <c r="D2485" s="19" t="s">
        <v>2331</v>
      </c>
      <c r="E2485" s="19">
        <v>31</v>
      </c>
      <c r="F2485" s="19">
        <v>1</v>
      </c>
      <c r="G2485" s="19">
        <v>0</v>
      </c>
      <c r="H2485" s="19">
        <v>0</v>
      </c>
    </row>
    <row r="2486" spans="1:8" x14ac:dyDescent="0.25">
      <c r="A2486" s="14" t="str">
        <f t="shared" si="38"/>
        <v>bixlebr012011</v>
      </c>
      <c r="B2486" s="19" t="s">
        <v>881</v>
      </c>
      <c r="C2486" s="19">
        <v>2011</v>
      </c>
      <c r="D2486" s="19" t="s">
        <v>2332</v>
      </c>
    </row>
    <row r="2487" spans="1:8" x14ac:dyDescent="0.25">
      <c r="A2487" s="14" t="str">
        <f t="shared" si="38"/>
        <v>bixlebr012011</v>
      </c>
      <c r="B2487" s="19" t="s">
        <v>881</v>
      </c>
      <c r="C2487" s="19">
        <v>2011</v>
      </c>
      <c r="D2487" s="19" t="s">
        <v>2333</v>
      </c>
      <c r="E2487" s="19">
        <v>1</v>
      </c>
      <c r="F2487" s="19">
        <v>4</v>
      </c>
      <c r="G2487" s="19">
        <v>0</v>
      </c>
      <c r="H2487" s="19">
        <v>0</v>
      </c>
    </row>
    <row r="2488" spans="1:8" x14ac:dyDescent="0.25">
      <c r="A2488" s="14" t="str">
        <f t="shared" si="38"/>
        <v>blackch022011</v>
      </c>
      <c r="B2488" s="19" t="s">
        <v>1437</v>
      </c>
      <c r="C2488" s="19">
        <v>2011</v>
      </c>
      <c r="D2488" s="19" t="s">
        <v>2329</v>
      </c>
    </row>
    <row r="2489" spans="1:8" x14ac:dyDescent="0.25">
      <c r="A2489" s="14" t="str">
        <f t="shared" si="38"/>
        <v>blackch022011</v>
      </c>
      <c r="B2489" s="19" t="s">
        <v>1437</v>
      </c>
      <c r="C2489" s="19">
        <v>2011</v>
      </c>
      <c r="D2489" s="19" t="s">
        <v>2330</v>
      </c>
    </row>
    <row r="2490" spans="1:8" x14ac:dyDescent="0.25">
      <c r="A2490" s="14" t="str">
        <f t="shared" si="38"/>
        <v>blackch022011</v>
      </c>
      <c r="B2490" s="19" t="s">
        <v>1437</v>
      </c>
      <c r="C2490" s="19">
        <v>2011</v>
      </c>
      <c r="D2490" s="19" t="s">
        <v>2331</v>
      </c>
      <c r="E2490" s="19">
        <v>43</v>
      </c>
      <c r="F2490" s="19">
        <v>2</v>
      </c>
      <c r="G2490" s="19">
        <v>0</v>
      </c>
      <c r="H2490" s="19">
        <v>0</v>
      </c>
    </row>
    <row r="2491" spans="1:8" x14ac:dyDescent="0.25">
      <c r="A2491" s="14" t="str">
        <f t="shared" si="38"/>
        <v>blackni012011</v>
      </c>
      <c r="B2491" s="19" t="s">
        <v>758</v>
      </c>
      <c r="C2491" s="19">
        <v>2011</v>
      </c>
      <c r="D2491" s="19" t="s">
        <v>2334</v>
      </c>
      <c r="E2491" s="19">
        <v>10</v>
      </c>
      <c r="F2491" s="19">
        <v>30</v>
      </c>
      <c r="G2491" s="19">
        <v>2</v>
      </c>
      <c r="H2491" s="19">
        <v>2</v>
      </c>
    </row>
    <row r="2492" spans="1:8" x14ac:dyDescent="0.25">
      <c r="A2492" s="14" t="str">
        <f t="shared" si="38"/>
        <v>blakeca012011</v>
      </c>
      <c r="B2492" s="19" t="s">
        <v>59</v>
      </c>
      <c r="C2492" s="19">
        <v>2011</v>
      </c>
      <c r="D2492" s="19" t="s">
        <v>2335</v>
      </c>
      <c r="E2492" s="19">
        <v>45</v>
      </c>
      <c r="F2492" s="19">
        <v>3</v>
      </c>
      <c r="G2492" s="19">
        <v>1</v>
      </c>
      <c r="H2492" s="19">
        <v>2</v>
      </c>
    </row>
    <row r="2493" spans="1:8" x14ac:dyDescent="0.25">
      <c r="A2493" s="14" t="str">
        <f t="shared" si="38"/>
        <v>blakeca012011</v>
      </c>
      <c r="B2493" s="19" t="s">
        <v>59</v>
      </c>
      <c r="C2493" s="19">
        <v>2011</v>
      </c>
      <c r="D2493" s="19" t="s">
        <v>40</v>
      </c>
      <c r="E2493" s="19">
        <v>37</v>
      </c>
      <c r="F2493" s="19">
        <v>69</v>
      </c>
      <c r="G2493" s="19">
        <v>6</v>
      </c>
      <c r="H2493" s="19">
        <v>6</v>
      </c>
    </row>
    <row r="2494" spans="1:8" x14ac:dyDescent="0.25">
      <c r="A2494" s="14" t="str">
        <f t="shared" si="38"/>
        <v>blakeca012011</v>
      </c>
      <c r="B2494" s="19" t="s">
        <v>59</v>
      </c>
      <c r="C2494" s="19">
        <v>2011</v>
      </c>
      <c r="D2494" s="19" t="s">
        <v>2330</v>
      </c>
    </row>
    <row r="2495" spans="1:8" x14ac:dyDescent="0.25">
      <c r="A2495" s="14" t="str">
        <f t="shared" si="38"/>
        <v>blakeca012011</v>
      </c>
      <c r="B2495" s="19" t="s">
        <v>59</v>
      </c>
      <c r="C2495" s="19">
        <v>2011</v>
      </c>
      <c r="D2495" s="19" t="s">
        <v>2331</v>
      </c>
      <c r="E2495" s="19">
        <v>0</v>
      </c>
      <c r="F2495" s="19">
        <v>0</v>
      </c>
      <c r="G2495" s="19">
        <v>0</v>
      </c>
      <c r="H2495" s="19">
        <v>0</v>
      </c>
    </row>
    <row r="2496" spans="1:8" x14ac:dyDescent="0.25">
      <c r="A2496" s="14" t="str">
        <f t="shared" si="38"/>
        <v>blancan012011</v>
      </c>
      <c r="B2496" s="19" t="s">
        <v>422</v>
      </c>
      <c r="C2496" s="19">
        <v>2011</v>
      </c>
      <c r="D2496" s="19" t="s">
        <v>39</v>
      </c>
      <c r="E2496" s="19">
        <v>6</v>
      </c>
      <c r="F2496" s="19">
        <v>9</v>
      </c>
      <c r="G2496" s="19">
        <v>0</v>
      </c>
      <c r="H2496" s="19">
        <v>1</v>
      </c>
    </row>
    <row r="2497" spans="1:8" x14ac:dyDescent="0.25">
      <c r="A2497" s="14" t="str">
        <f t="shared" si="38"/>
        <v>blancan012011</v>
      </c>
      <c r="B2497" s="19" t="s">
        <v>422</v>
      </c>
      <c r="C2497" s="19">
        <v>2011</v>
      </c>
      <c r="D2497" s="19" t="s">
        <v>40</v>
      </c>
      <c r="E2497" s="19">
        <v>2</v>
      </c>
      <c r="F2497" s="19">
        <v>2</v>
      </c>
      <c r="G2497" s="19">
        <v>1</v>
      </c>
      <c r="H2497" s="19">
        <v>0</v>
      </c>
    </row>
    <row r="2498" spans="1:8" x14ac:dyDescent="0.25">
      <c r="A2498" s="14" t="str">
        <f t="shared" si="38"/>
        <v>blancan012011</v>
      </c>
      <c r="B2498" s="19" t="s">
        <v>422</v>
      </c>
      <c r="C2498" s="19">
        <v>2011</v>
      </c>
      <c r="D2498" s="19" t="s">
        <v>2331</v>
      </c>
      <c r="E2498" s="19">
        <v>0</v>
      </c>
      <c r="F2498" s="19">
        <v>1</v>
      </c>
      <c r="G2498" s="19">
        <v>0</v>
      </c>
      <c r="H2498" s="19">
        <v>0</v>
      </c>
    </row>
    <row r="2499" spans="1:8" x14ac:dyDescent="0.25">
      <c r="A2499" s="14" t="str">
        <f t="shared" ref="A2499:A2562" si="39">B2499&amp;C2499</f>
        <v>blancan012011</v>
      </c>
      <c r="B2499" s="19" t="s">
        <v>422</v>
      </c>
      <c r="C2499" s="19">
        <v>2011</v>
      </c>
      <c r="D2499" s="19" t="s">
        <v>2332</v>
      </c>
    </row>
    <row r="2500" spans="1:8" x14ac:dyDescent="0.25">
      <c r="A2500" s="14" t="str">
        <f t="shared" si="39"/>
        <v>blancan012011</v>
      </c>
      <c r="B2500" s="19" t="s">
        <v>422</v>
      </c>
      <c r="C2500" s="19">
        <v>2011</v>
      </c>
      <c r="D2500" s="19" t="s">
        <v>2333</v>
      </c>
      <c r="E2500" s="19">
        <v>21</v>
      </c>
      <c r="F2500" s="19">
        <v>47</v>
      </c>
      <c r="G2500" s="19">
        <v>3</v>
      </c>
      <c r="H2500" s="19">
        <v>12</v>
      </c>
    </row>
    <row r="2501" spans="1:8" x14ac:dyDescent="0.25">
      <c r="A2501" s="14" t="str">
        <f t="shared" si="39"/>
        <v>blanche012011</v>
      </c>
      <c r="B2501" s="19" t="s">
        <v>60</v>
      </c>
      <c r="C2501" s="19">
        <v>2011</v>
      </c>
      <c r="D2501" s="19" t="s">
        <v>2336</v>
      </c>
      <c r="E2501" s="19">
        <v>178</v>
      </c>
      <c r="F2501" s="19">
        <v>13</v>
      </c>
      <c r="G2501" s="19">
        <v>1</v>
      </c>
      <c r="H2501" s="19">
        <v>0</v>
      </c>
    </row>
    <row r="2502" spans="1:8" x14ac:dyDescent="0.25">
      <c r="A2502" s="14" t="str">
        <f t="shared" si="39"/>
        <v>blankky012011</v>
      </c>
      <c r="B2502" s="19" t="s">
        <v>1054</v>
      </c>
      <c r="C2502" s="19">
        <v>2011</v>
      </c>
      <c r="D2502" s="19" t="s">
        <v>2335</v>
      </c>
      <c r="E2502" s="19">
        <v>67</v>
      </c>
      <c r="F2502" s="19">
        <v>6</v>
      </c>
      <c r="G2502" s="19">
        <v>0</v>
      </c>
      <c r="H2502" s="19">
        <v>6</v>
      </c>
    </row>
    <row r="2503" spans="1:8" x14ac:dyDescent="0.25">
      <c r="A2503" s="14" t="str">
        <f t="shared" si="39"/>
        <v>blankky012011</v>
      </c>
      <c r="B2503" s="19" t="s">
        <v>1054</v>
      </c>
      <c r="C2503" s="19">
        <v>2011</v>
      </c>
      <c r="D2503" s="19" t="s">
        <v>2330</v>
      </c>
    </row>
    <row r="2504" spans="1:8" x14ac:dyDescent="0.25">
      <c r="A2504" s="14" t="str">
        <f t="shared" si="39"/>
        <v>blankky012011</v>
      </c>
      <c r="B2504" s="19" t="s">
        <v>1054</v>
      </c>
      <c r="C2504" s="19">
        <v>2011</v>
      </c>
      <c r="D2504" s="19" t="s">
        <v>2331</v>
      </c>
      <c r="E2504" s="19">
        <v>62</v>
      </c>
      <c r="F2504" s="19">
        <v>3</v>
      </c>
      <c r="G2504" s="19">
        <v>1</v>
      </c>
      <c r="H2504" s="19">
        <v>2</v>
      </c>
    </row>
    <row r="2505" spans="1:8" x14ac:dyDescent="0.25">
      <c r="A2505" s="14" t="str">
        <f t="shared" si="39"/>
        <v>blantjo012011</v>
      </c>
      <c r="B2505" s="19" t="s">
        <v>423</v>
      </c>
      <c r="C2505" s="19">
        <v>2011</v>
      </c>
      <c r="D2505" s="19" t="s">
        <v>2334</v>
      </c>
      <c r="E2505" s="19">
        <v>1</v>
      </c>
      <c r="F2505" s="19">
        <v>8</v>
      </c>
      <c r="G2505" s="19">
        <v>0</v>
      </c>
      <c r="H2505" s="19">
        <v>2</v>
      </c>
    </row>
    <row r="2506" spans="1:8" x14ac:dyDescent="0.25">
      <c r="A2506" s="14" t="str">
        <f t="shared" si="39"/>
        <v>blevije012011</v>
      </c>
      <c r="B2506" s="19" t="s">
        <v>759</v>
      </c>
      <c r="C2506" s="19">
        <v>2011</v>
      </c>
      <c r="D2506" s="19" t="s">
        <v>2334</v>
      </c>
      <c r="E2506" s="19">
        <v>0</v>
      </c>
      <c r="F2506" s="19">
        <v>3</v>
      </c>
      <c r="G2506" s="19">
        <v>0</v>
      </c>
      <c r="H2506" s="19">
        <v>0</v>
      </c>
    </row>
    <row r="2507" spans="1:8" x14ac:dyDescent="0.25">
      <c r="A2507" s="14" t="str">
        <f t="shared" si="39"/>
        <v>bloomwi012011</v>
      </c>
      <c r="B2507" s="19" t="s">
        <v>289</v>
      </c>
      <c r="C2507" s="19">
        <v>2011</v>
      </c>
      <c r="D2507" s="19" t="s">
        <v>39</v>
      </c>
      <c r="E2507" s="19">
        <v>1</v>
      </c>
      <c r="F2507" s="19">
        <v>0</v>
      </c>
      <c r="G2507" s="19">
        <v>0</v>
      </c>
      <c r="H2507" s="19">
        <v>0</v>
      </c>
    </row>
    <row r="2508" spans="1:8" x14ac:dyDescent="0.25">
      <c r="A2508" s="14" t="str">
        <f t="shared" si="39"/>
        <v>bloomwi012011</v>
      </c>
      <c r="B2508" s="19" t="s">
        <v>289</v>
      </c>
      <c r="C2508" s="19">
        <v>2011</v>
      </c>
      <c r="D2508" s="19" t="s">
        <v>2330</v>
      </c>
    </row>
    <row r="2509" spans="1:8" x14ac:dyDescent="0.25">
      <c r="A2509" s="14" t="str">
        <f t="shared" si="39"/>
        <v>bloomwi012011</v>
      </c>
      <c r="B2509" s="19" t="s">
        <v>289</v>
      </c>
      <c r="C2509" s="19">
        <v>2011</v>
      </c>
      <c r="D2509" s="19" t="s">
        <v>2331</v>
      </c>
      <c r="E2509" s="19">
        <v>41</v>
      </c>
      <c r="F2509" s="19">
        <v>0</v>
      </c>
      <c r="G2509" s="19">
        <v>0</v>
      </c>
      <c r="H2509" s="19">
        <v>0</v>
      </c>
    </row>
    <row r="2510" spans="1:8" x14ac:dyDescent="0.25">
      <c r="A2510" s="14" t="str">
        <f t="shared" si="39"/>
        <v>bloomwi012011</v>
      </c>
      <c r="B2510" s="19" t="s">
        <v>289</v>
      </c>
      <c r="C2510" s="19">
        <v>2011</v>
      </c>
      <c r="D2510" s="19" t="s">
        <v>2333</v>
      </c>
      <c r="E2510" s="19">
        <v>76</v>
      </c>
      <c r="F2510" s="19">
        <v>155</v>
      </c>
      <c r="G2510" s="19">
        <v>5</v>
      </c>
      <c r="H2510" s="19">
        <v>31</v>
      </c>
    </row>
    <row r="2511" spans="1:8" x14ac:dyDescent="0.25">
      <c r="A2511" s="14" t="str">
        <f t="shared" si="39"/>
        <v>blumge012011</v>
      </c>
      <c r="B2511" s="19" t="s">
        <v>61</v>
      </c>
      <c r="C2511" s="19">
        <v>2011</v>
      </c>
      <c r="D2511" s="19" t="s">
        <v>40</v>
      </c>
      <c r="E2511" s="19">
        <v>4</v>
      </c>
      <c r="F2511" s="19">
        <v>24</v>
      </c>
      <c r="G2511" s="19">
        <v>0</v>
      </c>
      <c r="H2511" s="19">
        <v>3</v>
      </c>
    </row>
    <row r="2512" spans="1:8" x14ac:dyDescent="0.25">
      <c r="A2512" s="14" t="str">
        <f t="shared" si="39"/>
        <v>boescbr012011</v>
      </c>
      <c r="B2512" s="19" t="s">
        <v>1229</v>
      </c>
      <c r="C2512" s="19">
        <v>2011</v>
      </c>
      <c r="D2512" s="19" t="s">
        <v>2330</v>
      </c>
    </row>
    <row r="2513" spans="1:8" x14ac:dyDescent="0.25">
      <c r="A2513" s="14" t="str">
        <f t="shared" si="39"/>
        <v>boescbr012011</v>
      </c>
      <c r="B2513" s="19" t="s">
        <v>1229</v>
      </c>
      <c r="C2513" s="19">
        <v>2011</v>
      </c>
      <c r="D2513" s="19" t="s">
        <v>2331</v>
      </c>
      <c r="E2513" s="19">
        <v>190</v>
      </c>
      <c r="F2513" s="19">
        <v>7</v>
      </c>
      <c r="G2513" s="19">
        <v>3</v>
      </c>
      <c r="H2513" s="19">
        <v>1</v>
      </c>
    </row>
    <row r="2514" spans="1:8" x14ac:dyDescent="0.25">
      <c r="A2514" s="14" t="str">
        <f t="shared" si="39"/>
        <v>boescbr012011</v>
      </c>
      <c r="B2514" s="19" t="s">
        <v>1229</v>
      </c>
      <c r="C2514" s="19">
        <v>2011</v>
      </c>
      <c r="D2514" s="19" t="s">
        <v>2332</v>
      </c>
    </row>
    <row r="2515" spans="1:8" x14ac:dyDescent="0.25">
      <c r="A2515" s="14" t="str">
        <f t="shared" si="39"/>
        <v>boggsbr012011</v>
      </c>
      <c r="B2515" s="19" t="s">
        <v>884</v>
      </c>
      <c r="C2515" s="19">
        <v>2011</v>
      </c>
      <c r="D2515" s="19" t="s">
        <v>2329</v>
      </c>
    </row>
    <row r="2516" spans="1:8" x14ac:dyDescent="0.25">
      <c r="A2516" s="14" t="str">
        <f t="shared" si="39"/>
        <v>boggsbr012011</v>
      </c>
      <c r="B2516" s="19" t="s">
        <v>884</v>
      </c>
      <c r="C2516" s="19">
        <v>2011</v>
      </c>
      <c r="D2516" s="19" t="s">
        <v>2330</v>
      </c>
    </row>
    <row r="2517" spans="1:8" x14ac:dyDescent="0.25">
      <c r="A2517" s="14" t="str">
        <f t="shared" si="39"/>
        <v>boggsbr012011</v>
      </c>
      <c r="B2517" s="19" t="s">
        <v>884</v>
      </c>
      <c r="C2517" s="19">
        <v>2011</v>
      </c>
      <c r="D2517" s="19" t="s">
        <v>2331</v>
      </c>
      <c r="E2517" s="19">
        <v>2</v>
      </c>
      <c r="F2517" s="19">
        <v>0</v>
      </c>
      <c r="G2517" s="19">
        <v>0</v>
      </c>
      <c r="H2517" s="19">
        <v>0</v>
      </c>
    </row>
    <row r="2518" spans="1:8" x14ac:dyDescent="0.25">
      <c r="A2518" s="14" t="str">
        <f t="shared" si="39"/>
        <v>boggsbr012011</v>
      </c>
      <c r="B2518" s="19" t="s">
        <v>884</v>
      </c>
      <c r="C2518" s="19">
        <v>2011</v>
      </c>
      <c r="D2518" s="19" t="s">
        <v>2332</v>
      </c>
    </row>
    <row r="2519" spans="1:8" x14ac:dyDescent="0.25">
      <c r="A2519" s="14" t="str">
        <f t="shared" si="39"/>
        <v>boggsmi012011</v>
      </c>
      <c r="B2519" s="19" t="s">
        <v>885</v>
      </c>
      <c r="C2519" s="19">
        <v>2011</v>
      </c>
      <c r="D2519" s="19" t="s">
        <v>2334</v>
      </c>
      <c r="E2519" s="19">
        <v>4</v>
      </c>
      <c r="F2519" s="19">
        <v>6</v>
      </c>
      <c r="G2519" s="19">
        <v>1</v>
      </c>
      <c r="H2519" s="19">
        <v>1</v>
      </c>
    </row>
    <row r="2520" spans="1:8" x14ac:dyDescent="0.25">
      <c r="A2520" s="14" t="str">
        <f t="shared" si="39"/>
        <v>bogusbr012011</v>
      </c>
      <c r="B2520" s="19" t="s">
        <v>1230</v>
      </c>
      <c r="C2520" s="19">
        <v>2011</v>
      </c>
      <c r="D2520" s="19" t="s">
        <v>2330</v>
      </c>
    </row>
    <row r="2521" spans="1:8" x14ac:dyDescent="0.25">
      <c r="A2521" s="14" t="str">
        <f t="shared" si="39"/>
        <v>bogusbr012011</v>
      </c>
      <c r="B2521" s="19" t="s">
        <v>1230</v>
      </c>
      <c r="C2521" s="19">
        <v>2011</v>
      </c>
      <c r="D2521" s="19" t="s">
        <v>2331</v>
      </c>
      <c r="E2521" s="19">
        <v>80</v>
      </c>
      <c r="F2521" s="19">
        <v>9</v>
      </c>
      <c r="G2521" s="19">
        <v>2</v>
      </c>
      <c r="H2521" s="19">
        <v>4</v>
      </c>
    </row>
    <row r="2522" spans="1:8" x14ac:dyDescent="0.25">
      <c r="A2522" s="14" t="str">
        <f t="shared" si="39"/>
        <v>bogusbr012011</v>
      </c>
      <c r="B2522" s="19" t="s">
        <v>1230</v>
      </c>
      <c r="C2522" s="19">
        <v>2011</v>
      </c>
      <c r="D2522" s="19" t="s">
        <v>2332</v>
      </c>
    </row>
    <row r="2523" spans="1:8" x14ac:dyDescent="0.25">
      <c r="A2523" s="14" t="str">
        <f t="shared" si="39"/>
        <v>bonifem012011</v>
      </c>
      <c r="B2523" s="19" t="s">
        <v>760</v>
      </c>
      <c r="C2523" s="19">
        <v>2011</v>
      </c>
      <c r="D2523" s="19" t="s">
        <v>39</v>
      </c>
      <c r="E2523" s="19">
        <v>5</v>
      </c>
      <c r="F2523" s="19">
        <v>7</v>
      </c>
      <c r="G2523" s="19">
        <v>0</v>
      </c>
      <c r="H2523" s="19">
        <v>1</v>
      </c>
    </row>
    <row r="2524" spans="1:8" x14ac:dyDescent="0.25">
      <c r="A2524" s="14" t="str">
        <f t="shared" si="39"/>
        <v>bonifem012011</v>
      </c>
      <c r="B2524" s="19" t="s">
        <v>760</v>
      </c>
      <c r="C2524" s="19">
        <v>2011</v>
      </c>
      <c r="D2524" s="19" t="s">
        <v>40</v>
      </c>
      <c r="E2524" s="19">
        <v>17</v>
      </c>
      <c r="F2524" s="19">
        <v>47</v>
      </c>
      <c r="G2524" s="19">
        <v>3</v>
      </c>
      <c r="H2524" s="19">
        <v>8</v>
      </c>
    </row>
    <row r="2525" spans="1:8" x14ac:dyDescent="0.25">
      <c r="A2525" s="14" t="str">
        <f t="shared" si="39"/>
        <v>bonifem012011</v>
      </c>
      <c r="B2525" s="19" t="s">
        <v>760</v>
      </c>
      <c r="C2525" s="19">
        <v>2011</v>
      </c>
      <c r="D2525" s="19" t="s">
        <v>2329</v>
      </c>
    </row>
    <row r="2526" spans="1:8" x14ac:dyDescent="0.25">
      <c r="A2526" s="14" t="str">
        <f t="shared" si="39"/>
        <v>bonifem012011</v>
      </c>
      <c r="B2526" s="19" t="s">
        <v>760</v>
      </c>
      <c r="C2526" s="19">
        <v>2011</v>
      </c>
      <c r="D2526" s="19" t="s">
        <v>2330</v>
      </c>
    </row>
    <row r="2527" spans="1:8" x14ac:dyDescent="0.25">
      <c r="A2527" s="14" t="str">
        <f t="shared" si="39"/>
        <v>bonifem012011</v>
      </c>
      <c r="B2527" s="19" t="s">
        <v>760</v>
      </c>
      <c r="C2527" s="19">
        <v>2011</v>
      </c>
      <c r="D2527" s="19" t="s">
        <v>2331</v>
      </c>
      <c r="E2527" s="19">
        <v>105</v>
      </c>
      <c r="F2527" s="19">
        <v>4</v>
      </c>
      <c r="G2527" s="19">
        <v>1</v>
      </c>
      <c r="H2527" s="19">
        <v>0</v>
      </c>
    </row>
    <row r="2528" spans="1:8" x14ac:dyDescent="0.25">
      <c r="A2528" s="14" t="str">
        <f t="shared" si="39"/>
        <v>bonifem012011</v>
      </c>
      <c r="B2528" s="19" t="s">
        <v>760</v>
      </c>
      <c r="C2528" s="19">
        <v>2011</v>
      </c>
      <c r="D2528" s="19" t="s">
        <v>2332</v>
      </c>
    </row>
    <row r="2529" spans="1:8" x14ac:dyDescent="0.25">
      <c r="A2529" s="14" t="str">
        <f t="shared" si="39"/>
        <v>bonifem012011</v>
      </c>
      <c r="B2529" s="19" t="s">
        <v>760</v>
      </c>
      <c r="C2529" s="19">
        <v>2011</v>
      </c>
      <c r="D2529" s="19" t="s">
        <v>2333</v>
      </c>
      <c r="E2529" s="19">
        <v>98</v>
      </c>
      <c r="F2529" s="19">
        <v>154</v>
      </c>
      <c r="G2529" s="19">
        <v>9</v>
      </c>
      <c r="H2529" s="19">
        <v>34</v>
      </c>
    </row>
    <row r="2530" spans="1:8" x14ac:dyDescent="0.25">
      <c r="A2530" s="14" t="str">
        <f t="shared" si="39"/>
        <v>borboju012011</v>
      </c>
      <c r="B2530" s="19" t="s">
        <v>1055</v>
      </c>
      <c r="C2530" s="19">
        <v>2011</v>
      </c>
      <c r="D2530" s="19" t="s">
        <v>2329</v>
      </c>
    </row>
    <row r="2531" spans="1:8" x14ac:dyDescent="0.25">
      <c r="A2531" s="14" t="str">
        <f t="shared" si="39"/>
        <v>borboju012011</v>
      </c>
      <c r="B2531" s="19" t="s">
        <v>1055</v>
      </c>
      <c r="C2531" s="19">
        <v>2011</v>
      </c>
      <c r="D2531" s="19" t="s">
        <v>2331</v>
      </c>
      <c r="E2531" s="19">
        <v>70</v>
      </c>
      <c r="F2531" s="19">
        <v>1</v>
      </c>
      <c r="G2531" s="19">
        <v>1</v>
      </c>
      <c r="H2531" s="19">
        <v>0</v>
      </c>
    </row>
    <row r="2532" spans="1:8" x14ac:dyDescent="0.25">
      <c r="A2532" s="14" t="str">
        <f t="shared" si="39"/>
        <v>boscajc012011</v>
      </c>
      <c r="B2532" s="19" t="s">
        <v>1231</v>
      </c>
      <c r="C2532" s="19">
        <v>2011</v>
      </c>
      <c r="D2532" s="19" t="s">
        <v>2336</v>
      </c>
      <c r="E2532" s="19">
        <v>18</v>
      </c>
      <c r="F2532" s="19">
        <v>1</v>
      </c>
      <c r="G2532" s="19">
        <v>0</v>
      </c>
      <c r="H2532" s="19">
        <v>0</v>
      </c>
    </row>
    <row r="2533" spans="1:8" x14ac:dyDescent="0.25">
      <c r="A2533" s="14" t="str">
        <f t="shared" si="39"/>
        <v>bourgja012011</v>
      </c>
      <c r="B2533" s="19" t="s">
        <v>887</v>
      </c>
      <c r="C2533" s="19">
        <v>2011</v>
      </c>
      <c r="D2533" s="19" t="s">
        <v>39</v>
      </c>
      <c r="E2533" s="19">
        <v>1</v>
      </c>
      <c r="F2533" s="19">
        <v>2</v>
      </c>
      <c r="G2533" s="19">
        <v>0</v>
      </c>
      <c r="H2533" s="19">
        <v>1</v>
      </c>
    </row>
    <row r="2534" spans="1:8" x14ac:dyDescent="0.25">
      <c r="A2534" s="14" t="str">
        <f t="shared" si="39"/>
        <v>bourgja012011</v>
      </c>
      <c r="B2534" s="19" t="s">
        <v>887</v>
      </c>
      <c r="C2534" s="19">
        <v>2011</v>
      </c>
      <c r="D2534" s="19" t="s">
        <v>2329</v>
      </c>
    </row>
    <row r="2535" spans="1:8" x14ac:dyDescent="0.25">
      <c r="A2535" s="14" t="str">
        <f t="shared" si="39"/>
        <v>bourgja012011</v>
      </c>
      <c r="B2535" s="19" t="s">
        <v>887</v>
      </c>
      <c r="C2535" s="19">
        <v>2011</v>
      </c>
      <c r="D2535" s="19" t="s">
        <v>2330</v>
      </c>
    </row>
    <row r="2536" spans="1:8" x14ac:dyDescent="0.25">
      <c r="A2536" s="14" t="str">
        <f t="shared" si="39"/>
        <v>bourgja012011</v>
      </c>
      <c r="B2536" s="19" t="s">
        <v>887</v>
      </c>
      <c r="C2536" s="19">
        <v>2011</v>
      </c>
      <c r="D2536" s="19" t="s">
        <v>2331</v>
      </c>
      <c r="E2536" s="19">
        <v>116</v>
      </c>
      <c r="F2536" s="19">
        <v>1</v>
      </c>
      <c r="G2536" s="19">
        <v>1</v>
      </c>
      <c r="H2536" s="19">
        <v>0</v>
      </c>
    </row>
    <row r="2537" spans="1:8" x14ac:dyDescent="0.25">
      <c r="A2537" s="14" t="str">
        <f t="shared" si="39"/>
        <v>bourgja012011</v>
      </c>
      <c r="B2537" s="19" t="s">
        <v>887</v>
      </c>
      <c r="C2537" s="19">
        <v>2011</v>
      </c>
      <c r="D2537" s="19" t="s">
        <v>2332</v>
      </c>
    </row>
    <row r="2538" spans="1:8" x14ac:dyDescent="0.25">
      <c r="A2538" s="14" t="str">
        <f t="shared" si="39"/>
        <v>bourjpe012011</v>
      </c>
      <c r="B2538" s="19" t="s">
        <v>1232</v>
      </c>
      <c r="C2538" s="19">
        <v>2011</v>
      </c>
      <c r="D2538" s="19" t="s">
        <v>2329</v>
      </c>
    </row>
    <row r="2539" spans="1:8" x14ac:dyDescent="0.25">
      <c r="A2539" s="14" t="str">
        <f t="shared" si="39"/>
        <v>bourjpe012011</v>
      </c>
      <c r="B2539" s="19" t="s">
        <v>1232</v>
      </c>
      <c r="C2539" s="19">
        <v>2011</v>
      </c>
      <c r="D2539" s="19" t="s">
        <v>2331</v>
      </c>
      <c r="E2539" s="19">
        <v>350</v>
      </c>
      <c r="F2539" s="19">
        <v>7</v>
      </c>
      <c r="G2539" s="19">
        <v>4</v>
      </c>
      <c r="H2539" s="19">
        <v>0</v>
      </c>
    </row>
    <row r="2540" spans="1:8" x14ac:dyDescent="0.25">
      <c r="A2540" s="14" t="str">
        <f t="shared" si="39"/>
        <v>bournmi012011</v>
      </c>
      <c r="B2540" s="19" t="s">
        <v>630</v>
      </c>
      <c r="C2540" s="19">
        <v>2011</v>
      </c>
      <c r="D2540" s="19" t="s">
        <v>2329</v>
      </c>
    </row>
    <row r="2541" spans="1:8" x14ac:dyDescent="0.25">
      <c r="A2541" s="14" t="str">
        <f t="shared" si="39"/>
        <v>bournmi012011</v>
      </c>
      <c r="B2541" s="19" t="s">
        <v>630</v>
      </c>
      <c r="C2541" s="19">
        <v>2011</v>
      </c>
      <c r="D2541" s="19" t="s">
        <v>2329</v>
      </c>
    </row>
    <row r="2542" spans="1:8" x14ac:dyDescent="0.25">
      <c r="A2542" s="14" t="str">
        <f t="shared" si="39"/>
        <v>bournmi012011</v>
      </c>
      <c r="B2542" s="19" t="s">
        <v>630</v>
      </c>
      <c r="C2542" s="19">
        <v>2011</v>
      </c>
      <c r="D2542" s="19" t="s">
        <v>2331</v>
      </c>
      <c r="E2542" s="19">
        <v>256</v>
      </c>
      <c r="F2542" s="19">
        <v>3</v>
      </c>
      <c r="G2542" s="19">
        <v>2</v>
      </c>
      <c r="H2542" s="19">
        <v>0</v>
      </c>
    </row>
    <row r="2543" spans="1:8" x14ac:dyDescent="0.25">
      <c r="A2543" s="14" t="str">
        <f t="shared" si="39"/>
        <v>bournmi012011</v>
      </c>
      <c r="B2543" s="19" t="s">
        <v>630</v>
      </c>
      <c r="C2543" s="19">
        <v>2011</v>
      </c>
      <c r="D2543" s="19" t="s">
        <v>2331</v>
      </c>
      <c r="E2543" s="19">
        <v>111</v>
      </c>
      <c r="F2543" s="19">
        <v>3</v>
      </c>
      <c r="G2543" s="19">
        <v>1</v>
      </c>
      <c r="H2543" s="19">
        <v>2</v>
      </c>
    </row>
    <row r="2544" spans="1:8" x14ac:dyDescent="0.25">
      <c r="A2544" s="14" t="str">
        <f t="shared" si="39"/>
        <v>bowdemi012011</v>
      </c>
      <c r="B2544" s="19" t="s">
        <v>888</v>
      </c>
      <c r="C2544" s="19">
        <v>2011</v>
      </c>
      <c r="D2544" s="19" t="s">
        <v>2334</v>
      </c>
      <c r="E2544" s="19">
        <v>2</v>
      </c>
      <c r="F2544" s="19">
        <v>1</v>
      </c>
      <c r="G2544" s="19">
        <v>0</v>
      </c>
      <c r="H2544" s="19">
        <v>0</v>
      </c>
    </row>
    <row r="2545" spans="1:8" x14ac:dyDescent="0.25">
      <c r="A2545" s="14" t="str">
        <f t="shared" si="39"/>
        <v>bowkejo012011</v>
      </c>
      <c r="B2545" s="19" t="s">
        <v>890</v>
      </c>
      <c r="C2545" s="19">
        <v>2011</v>
      </c>
      <c r="D2545" s="19" t="s">
        <v>2335</v>
      </c>
      <c r="E2545" s="19">
        <v>3</v>
      </c>
      <c r="F2545" s="19">
        <v>0</v>
      </c>
      <c r="G2545" s="19">
        <v>0</v>
      </c>
      <c r="H2545" s="19">
        <v>0</v>
      </c>
    </row>
    <row r="2546" spans="1:8" x14ac:dyDescent="0.25">
      <c r="A2546" s="14" t="str">
        <f t="shared" si="39"/>
        <v>bowkejo012011</v>
      </c>
      <c r="B2546" s="19" t="s">
        <v>890</v>
      </c>
      <c r="C2546" s="19">
        <v>2011</v>
      </c>
      <c r="D2546" s="19" t="s">
        <v>2335</v>
      </c>
      <c r="E2546" s="19">
        <v>1</v>
      </c>
      <c r="F2546" s="19">
        <v>1</v>
      </c>
      <c r="G2546" s="19">
        <v>0</v>
      </c>
      <c r="H2546" s="19">
        <v>0</v>
      </c>
    </row>
    <row r="2547" spans="1:8" x14ac:dyDescent="0.25">
      <c r="A2547" s="14" t="str">
        <f t="shared" si="39"/>
        <v>bowkejo012011</v>
      </c>
      <c r="B2547" s="19" t="s">
        <v>890</v>
      </c>
      <c r="C2547" s="19">
        <v>2011</v>
      </c>
      <c r="D2547" s="19" t="s">
        <v>2331</v>
      </c>
      <c r="E2547" s="19">
        <v>0</v>
      </c>
      <c r="F2547" s="19">
        <v>0</v>
      </c>
      <c r="G2547" s="19">
        <v>0</v>
      </c>
      <c r="H2547" s="19">
        <v>0</v>
      </c>
    </row>
    <row r="2548" spans="1:8" x14ac:dyDescent="0.25">
      <c r="A2548" s="14" t="str">
        <f t="shared" si="39"/>
        <v>bowkejo012011</v>
      </c>
      <c r="B2548" s="19" t="s">
        <v>890</v>
      </c>
      <c r="C2548" s="19">
        <v>2011</v>
      </c>
      <c r="D2548" s="19" t="s">
        <v>2331</v>
      </c>
      <c r="E2548" s="19">
        <v>4</v>
      </c>
      <c r="F2548" s="19">
        <v>0</v>
      </c>
      <c r="G2548" s="19">
        <v>0</v>
      </c>
      <c r="H2548" s="19">
        <v>0</v>
      </c>
    </row>
    <row r="2549" spans="1:8" x14ac:dyDescent="0.25">
      <c r="A2549" s="14" t="str">
        <f t="shared" si="39"/>
        <v>bowkejo012011</v>
      </c>
      <c r="B2549" s="19" t="s">
        <v>890</v>
      </c>
      <c r="C2549" s="19">
        <v>2011</v>
      </c>
      <c r="D2549" s="19" t="s">
        <v>2332</v>
      </c>
    </row>
    <row r="2550" spans="1:8" x14ac:dyDescent="0.25">
      <c r="A2550" s="14" t="str">
        <f t="shared" si="39"/>
        <v>bowkejo012011</v>
      </c>
      <c r="B2550" s="19" t="s">
        <v>890</v>
      </c>
      <c r="C2550" s="19">
        <v>2011</v>
      </c>
      <c r="D2550" s="19" t="s">
        <v>2332</v>
      </c>
    </row>
    <row r="2551" spans="1:8" x14ac:dyDescent="0.25">
      <c r="A2551" s="14" t="str">
        <f t="shared" si="39"/>
        <v>boyerbl012011</v>
      </c>
      <c r="B2551" s="19" t="s">
        <v>518</v>
      </c>
      <c r="C2551" s="19">
        <v>2011</v>
      </c>
      <c r="D2551" s="19" t="s">
        <v>2334</v>
      </c>
      <c r="E2551" s="19">
        <v>0</v>
      </c>
      <c r="F2551" s="19">
        <v>1</v>
      </c>
      <c r="G2551" s="19">
        <v>0</v>
      </c>
      <c r="H2551" s="19">
        <v>0</v>
      </c>
    </row>
    <row r="2552" spans="1:8" x14ac:dyDescent="0.25">
      <c r="A2552" s="14" t="str">
        <f t="shared" si="39"/>
        <v>brachbr012011</v>
      </c>
      <c r="B2552" s="19" t="s">
        <v>1438</v>
      </c>
      <c r="C2552" s="19">
        <v>2011</v>
      </c>
      <c r="D2552" s="19" t="s">
        <v>2334</v>
      </c>
      <c r="E2552" s="19">
        <v>0</v>
      </c>
      <c r="F2552" s="19">
        <v>0</v>
      </c>
      <c r="G2552" s="19">
        <v>0</v>
      </c>
      <c r="H2552" s="19">
        <v>0</v>
      </c>
    </row>
    <row r="2553" spans="1:8" x14ac:dyDescent="0.25">
      <c r="A2553" s="14" t="str">
        <f t="shared" si="39"/>
        <v>brackan012011</v>
      </c>
      <c r="B2553" s="19" t="s">
        <v>1439</v>
      </c>
      <c r="C2553" s="19">
        <v>2011</v>
      </c>
      <c r="D2553" s="19" t="s">
        <v>2334</v>
      </c>
      <c r="E2553" s="19">
        <v>0</v>
      </c>
      <c r="F2553" s="19">
        <v>0</v>
      </c>
      <c r="G2553" s="19">
        <v>0</v>
      </c>
      <c r="H2553" s="19">
        <v>0</v>
      </c>
    </row>
    <row r="2554" spans="1:8" x14ac:dyDescent="0.25">
      <c r="A2554" s="14" t="str">
        <f t="shared" si="39"/>
        <v>braddza012011</v>
      </c>
      <c r="B2554" s="19" t="s">
        <v>1233</v>
      </c>
      <c r="C2554" s="19">
        <v>2011</v>
      </c>
      <c r="D2554" s="19" t="s">
        <v>2334</v>
      </c>
      <c r="E2554" s="19">
        <v>0</v>
      </c>
      <c r="F2554" s="19">
        <v>0</v>
      </c>
      <c r="G2554" s="19">
        <v>0</v>
      </c>
      <c r="H2554" s="19">
        <v>0</v>
      </c>
    </row>
    <row r="2555" spans="1:8" x14ac:dyDescent="0.25">
      <c r="A2555" s="14" t="str">
        <f t="shared" si="39"/>
        <v>bradeda012011</v>
      </c>
      <c r="B2555" s="19" t="s">
        <v>761</v>
      </c>
      <c r="C2555" s="19">
        <v>2011</v>
      </c>
      <c r="D2555" s="19" t="s">
        <v>2334</v>
      </c>
      <c r="E2555" s="19">
        <v>0</v>
      </c>
      <c r="F2555" s="19">
        <v>1</v>
      </c>
      <c r="G2555" s="19">
        <v>0</v>
      </c>
      <c r="H2555" s="19">
        <v>0</v>
      </c>
    </row>
    <row r="2556" spans="1:8" x14ac:dyDescent="0.25">
      <c r="A2556" s="14" t="str">
        <f t="shared" si="39"/>
        <v>bradlmi012011</v>
      </c>
      <c r="B2556" s="19" t="s">
        <v>62</v>
      </c>
      <c r="C2556" s="19">
        <v>2011</v>
      </c>
      <c r="D2556" s="19" t="s">
        <v>2330</v>
      </c>
    </row>
    <row r="2557" spans="1:8" x14ac:dyDescent="0.25">
      <c r="A2557" s="14" t="str">
        <f t="shared" si="39"/>
        <v>bradlmi012011</v>
      </c>
      <c r="B2557" s="19" t="s">
        <v>62</v>
      </c>
      <c r="C2557" s="19">
        <v>2011</v>
      </c>
      <c r="D2557" s="19" t="s">
        <v>2331</v>
      </c>
      <c r="E2557" s="19">
        <v>53</v>
      </c>
      <c r="F2557" s="19">
        <v>0</v>
      </c>
      <c r="G2557" s="19">
        <v>2</v>
      </c>
      <c r="H2557" s="19">
        <v>0</v>
      </c>
    </row>
    <row r="2558" spans="1:8" x14ac:dyDescent="0.25">
      <c r="A2558" s="14" t="str">
        <f t="shared" si="39"/>
        <v>brantmi022011</v>
      </c>
      <c r="B2558" s="19" t="s">
        <v>1056</v>
      </c>
      <c r="C2558" s="19">
        <v>2011</v>
      </c>
      <c r="D2558" s="19" t="s">
        <v>2329</v>
      </c>
    </row>
    <row r="2559" spans="1:8" x14ac:dyDescent="0.25">
      <c r="A2559" s="14" t="str">
        <f t="shared" si="39"/>
        <v>brantmi022011</v>
      </c>
      <c r="B2559" s="19" t="s">
        <v>1056</v>
      </c>
      <c r="C2559" s="19">
        <v>2011</v>
      </c>
      <c r="D2559" s="19" t="s">
        <v>2330</v>
      </c>
    </row>
    <row r="2560" spans="1:8" x14ac:dyDescent="0.25">
      <c r="A2560" s="14" t="str">
        <f t="shared" si="39"/>
        <v>brantmi022011</v>
      </c>
      <c r="B2560" s="19" t="s">
        <v>1056</v>
      </c>
      <c r="C2560" s="19">
        <v>2011</v>
      </c>
      <c r="D2560" s="19" t="s">
        <v>2331</v>
      </c>
      <c r="E2560" s="19">
        <v>236</v>
      </c>
      <c r="F2560" s="19">
        <v>5</v>
      </c>
      <c r="G2560" s="19">
        <v>3</v>
      </c>
      <c r="H2560" s="19">
        <v>2</v>
      </c>
    </row>
    <row r="2561" spans="1:8" x14ac:dyDescent="0.25">
      <c r="A2561" s="14" t="str">
        <f t="shared" si="39"/>
        <v>branyru012011</v>
      </c>
      <c r="B2561" s="19" t="s">
        <v>63</v>
      </c>
      <c r="C2561" s="19">
        <v>2011</v>
      </c>
      <c r="D2561" s="19" t="s">
        <v>2335</v>
      </c>
      <c r="E2561" s="19">
        <v>103</v>
      </c>
      <c r="F2561" s="19">
        <v>6</v>
      </c>
      <c r="G2561" s="19">
        <v>0</v>
      </c>
      <c r="H2561" s="19">
        <v>6</v>
      </c>
    </row>
    <row r="2562" spans="1:8" x14ac:dyDescent="0.25">
      <c r="A2562" s="14" t="str">
        <f t="shared" si="39"/>
        <v>branyru012011</v>
      </c>
      <c r="B2562" s="19" t="s">
        <v>63</v>
      </c>
      <c r="C2562" s="19">
        <v>2011</v>
      </c>
      <c r="D2562" s="19" t="s">
        <v>2335</v>
      </c>
      <c r="E2562" s="19">
        <v>47</v>
      </c>
      <c r="F2562" s="19">
        <v>4</v>
      </c>
      <c r="G2562" s="19">
        <v>1</v>
      </c>
      <c r="H2562" s="19">
        <v>11</v>
      </c>
    </row>
    <row r="2563" spans="1:8" x14ac:dyDescent="0.25">
      <c r="A2563" s="14" t="str">
        <f t="shared" ref="A2563:A2626" si="40">B2563&amp;C2563</f>
        <v>branyru012011</v>
      </c>
      <c r="B2563" s="19" t="s">
        <v>63</v>
      </c>
      <c r="C2563" s="19">
        <v>2011</v>
      </c>
      <c r="D2563" s="19" t="s">
        <v>40</v>
      </c>
      <c r="E2563" s="19">
        <v>0</v>
      </c>
      <c r="F2563" s="19">
        <v>1</v>
      </c>
      <c r="G2563" s="19">
        <v>0</v>
      </c>
      <c r="H2563" s="19">
        <v>0</v>
      </c>
    </row>
    <row r="2564" spans="1:8" x14ac:dyDescent="0.25">
      <c r="A2564" s="14" t="str">
        <f t="shared" si="40"/>
        <v>braunry022011</v>
      </c>
      <c r="B2564" s="19" t="s">
        <v>762</v>
      </c>
      <c r="C2564" s="19">
        <v>2011</v>
      </c>
      <c r="D2564" s="19" t="s">
        <v>2330</v>
      </c>
    </row>
    <row r="2565" spans="1:8" x14ac:dyDescent="0.25">
      <c r="A2565" s="14" t="str">
        <f t="shared" si="40"/>
        <v>braunry022011</v>
      </c>
      <c r="B2565" s="19" t="s">
        <v>762</v>
      </c>
      <c r="C2565" s="19">
        <v>2011</v>
      </c>
      <c r="D2565" s="19" t="s">
        <v>2331</v>
      </c>
      <c r="E2565" s="19">
        <v>259</v>
      </c>
      <c r="F2565" s="19">
        <v>8</v>
      </c>
      <c r="G2565" s="19">
        <v>1</v>
      </c>
      <c r="H2565" s="19">
        <v>2</v>
      </c>
    </row>
    <row r="2566" spans="1:8" x14ac:dyDescent="0.25">
      <c r="A2566" s="14" t="str">
        <f t="shared" si="40"/>
        <v>braybi012011</v>
      </c>
      <c r="B2566" s="19" t="s">
        <v>631</v>
      </c>
      <c r="C2566" s="19">
        <v>2011</v>
      </c>
      <c r="D2566" s="19" t="s">
        <v>2334</v>
      </c>
      <c r="E2566" s="19">
        <v>2</v>
      </c>
      <c r="F2566" s="19">
        <v>2</v>
      </c>
      <c r="G2566" s="19">
        <v>1</v>
      </c>
      <c r="H2566" s="19">
        <v>0</v>
      </c>
    </row>
    <row r="2567" spans="1:8" x14ac:dyDescent="0.25">
      <c r="A2567" s="14" t="str">
        <f t="shared" si="40"/>
        <v>brazoyh012011</v>
      </c>
      <c r="B2567" s="19" t="s">
        <v>424</v>
      </c>
      <c r="C2567" s="19">
        <v>2011</v>
      </c>
      <c r="D2567" s="19" t="s">
        <v>2334</v>
      </c>
      <c r="E2567" s="19">
        <v>0</v>
      </c>
      <c r="F2567" s="19">
        <v>0</v>
      </c>
      <c r="G2567" s="19">
        <v>0</v>
      </c>
      <c r="H2567" s="19">
        <v>0</v>
      </c>
    </row>
    <row r="2568" spans="1:8" x14ac:dyDescent="0.25">
      <c r="A2568" s="14" t="str">
        <f t="shared" si="40"/>
        <v>breslcr012011</v>
      </c>
      <c r="B2568" s="19" t="s">
        <v>519</v>
      </c>
      <c r="C2568" s="19">
        <v>2011</v>
      </c>
      <c r="D2568" s="19" t="s">
        <v>2334</v>
      </c>
      <c r="E2568" s="19">
        <v>0</v>
      </c>
      <c r="F2568" s="19">
        <v>9</v>
      </c>
      <c r="G2568" s="19">
        <v>1</v>
      </c>
      <c r="H2568" s="19">
        <v>0</v>
      </c>
    </row>
    <row r="2569" spans="1:8" x14ac:dyDescent="0.25">
      <c r="A2569" s="14" t="str">
        <f t="shared" si="40"/>
        <v>brignre012011</v>
      </c>
      <c r="B2569" s="19" t="s">
        <v>891</v>
      </c>
      <c r="C2569" s="19">
        <v>2011</v>
      </c>
      <c r="D2569" s="19" t="s">
        <v>2333</v>
      </c>
      <c r="E2569" s="19">
        <v>104</v>
      </c>
      <c r="F2569" s="19">
        <v>217</v>
      </c>
      <c r="G2569" s="19">
        <v>7</v>
      </c>
      <c r="H2569" s="19">
        <v>44</v>
      </c>
    </row>
    <row r="2570" spans="1:8" x14ac:dyDescent="0.25">
      <c r="A2570" s="14" t="str">
        <f t="shared" si="40"/>
        <v>brittza012011</v>
      </c>
      <c r="B2570" s="19" t="s">
        <v>1440</v>
      </c>
      <c r="C2570" s="19">
        <v>2011</v>
      </c>
      <c r="D2570" s="19" t="s">
        <v>2334</v>
      </c>
      <c r="E2570" s="19">
        <v>9</v>
      </c>
      <c r="F2570" s="19">
        <v>21</v>
      </c>
      <c r="G2570" s="19">
        <v>2</v>
      </c>
      <c r="H2570" s="19">
        <v>4</v>
      </c>
    </row>
    <row r="2571" spans="1:8" x14ac:dyDescent="0.25">
      <c r="A2571" s="14" t="str">
        <f t="shared" si="40"/>
        <v>brodebr012011</v>
      </c>
      <c r="B2571" s="19" t="s">
        <v>1441</v>
      </c>
      <c r="C2571" s="19">
        <v>2011</v>
      </c>
      <c r="D2571" s="19" t="s">
        <v>2334</v>
      </c>
      <c r="E2571" s="19">
        <v>2</v>
      </c>
      <c r="F2571" s="19">
        <v>2</v>
      </c>
      <c r="G2571" s="19">
        <v>0</v>
      </c>
      <c r="H2571" s="19">
        <v>0</v>
      </c>
    </row>
    <row r="2572" spans="1:8" x14ac:dyDescent="0.25">
      <c r="A2572" s="14" t="str">
        <f t="shared" si="40"/>
        <v>brothre012011</v>
      </c>
      <c r="B2572" s="19" t="s">
        <v>1442</v>
      </c>
      <c r="C2572" s="19">
        <v>2011</v>
      </c>
      <c r="D2572" s="19" t="s">
        <v>2334</v>
      </c>
      <c r="E2572" s="19">
        <v>1</v>
      </c>
      <c r="F2572" s="19">
        <v>0</v>
      </c>
      <c r="G2572" s="19">
        <v>2</v>
      </c>
      <c r="H2572" s="19">
        <v>0</v>
      </c>
    </row>
    <row r="2573" spans="1:8" x14ac:dyDescent="0.25">
      <c r="A2573" s="14" t="str">
        <f t="shared" si="40"/>
        <v>brownan022011</v>
      </c>
      <c r="B2573" s="19" t="s">
        <v>1443</v>
      </c>
      <c r="C2573" s="19">
        <v>2011</v>
      </c>
      <c r="D2573" s="19" t="s">
        <v>2331</v>
      </c>
      <c r="E2573" s="19">
        <v>10</v>
      </c>
      <c r="F2573" s="19">
        <v>0</v>
      </c>
      <c r="G2573" s="19">
        <v>0</v>
      </c>
      <c r="H2573" s="19">
        <v>0</v>
      </c>
    </row>
    <row r="2574" spans="1:8" x14ac:dyDescent="0.25">
      <c r="A2574" s="14" t="str">
        <f t="shared" si="40"/>
        <v>brownan022011</v>
      </c>
      <c r="B2574" s="19" t="s">
        <v>1443</v>
      </c>
      <c r="C2574" s="19">
        <v>2011</v>
      </c>
      <c r="D2574" s="19" t="s">
        <v>2332</v>
      </c>
    </row>
    <row r="2575" spans="1:8" x14ac:dyDescent="0.25">
      <c r="A2575" s="14" t="str">
        <f t="shared" si="40"/>
        <v>browndo012011</v>
      </c>
      <c r="B2575" s="19" t="s">
        <v>1234</v>
      </c>
      <c r="C2575" s="19">
        <v>2011</v>
      </c>
      <c r="D2575" s="19" t="s">
        <v>2331</v>
      </c>
      <c r="E2575" s="19">
        <v>78</v>
      </c>
      <c r="F2575" s="19">
        <v>0</v>
      </c>
      <c r="G2575" s="19">
        <v>4</v>
      </c>
      <c r="H2575" s="19">
        <v>0</v>
      </c>
    </row>
    <row r="2576" spans="1:8" x14ac:dyDescent="0.25">
      <c r="A2576" s="14" t="str">
        <f t="shared" si="40"/>
        <v>browndo012011</v>
      </c>
      <c r="B2576" s="19" t="s">
        <v>1234</v>
      </c>
      <c r="C2576" s="19">
        <v>2011</v>
      </c>
      <c r="D2576" s="19" t="s">
        <v>2332</v>
      </c>
    </row>
    <row r="2577" spans="1:8" x14ac:dyDescent="0.25">
      <c r="A2577" s="14" t="str">
        <f t="shared" si="40"/>
        <v>browndu012011</v>
      </c>
      <c r="B2577" s="19" t="s">
        <v>1057</v>
      </c>
      <c r="C2577" s="19">
        <v>2011</v>
      </c>
      <c r="D2577" s="19" t="s">
        <v>2336</v>
      </c>
      <c r="E2577" s="19">
        <v>49</v>
      </c>
      <c r="F2577" s="19">
        <v>3</v>
      </c>
      <c r="G2577" s="19">
        <v>0</v>
      </c>
      <c r="H2577" s="19">
        <v>1</v>
      </c>
    </row>
    <row r="2578" spans="1:8" x14ac:dyDescent="0.25">
      <c r="A2578" s="14" t="str">
        <f t="shared" si="40"/>
        <v>broxtjo012011</v>
      </c>
      <c r="B2578" s="19" t="s">
        <v>520</v>
      </c>
      <c r="C2578" s="19">
        <v>2011</v>
      </c>
      <c r="D2578" s="19" t="s">
        <v>2334</v>
      </c>
      <c r="E2578" s="19">
        <v>2</v>
      </c>
      <c r="F2578" s="19">
        <v>2</v>
      </c>
      <c r="G2578" s="19">
        <v>0</v>
      </c>
      <c r="H2578" s="19">
        <v>0</v>
      </c>
    </row>
    <row r="2579" spans="1:8" x14ac:dyDescent="0.25">
      <c r="A2579" s="14" t="str">
        <f t="shared" si="40"/>
        <v>bruceja012011</v>
      </c>
      <c r="B2579" s="19" t="s">
        <v>892</v>
      </c>
      <c r="C2579" s="19">
        <v>2011</v>
      </c>
      <c r="D2579" s="19" t="s">
        <v>2331</v>
      </c>
      <c r="E2579" s="19">
        <v>306</v>
      </c>
      <c r="F2579" s="19">
        <v>10</v>
      </c>
      <c r="G2579" s="19">
        <v>4</v>
      </c>
      <c r="H2579" s="19">
        <v>1</v>
      </c>
    </row>
    <row r="2580" spans="1:8" x14ac:dyDescent="0.25">
      <c r="A2580" s="14" t="str">
        <f t="shared" si="40"/>
        <v>bruceja012011</v>
      </c>
      <c r="B2580" s="19" t="s">
        <v>892</v>
      </c>
      <c r="C2580" s="19">
        <v>2011</v>
      </c>
      <c r="D2580" s="19" t="s">
        <v>2332</v>
      </c>
    </row>
    <row r="2581" spans="1:8" x14ac:dyDescent="0.25">
      <c r="A2581" s="14" t="str">
        <f t="shared" si="40"/>
        <v>brunebr012011</v>
      </c>
      <c r="B2581" s="19" t="s">
        <v>425</v>
      </c>
      <c r="C2581" s="19">
        <v>2011</v>
      </c>
      <c r="D2581" s="19" t="s">
        <v>2334</v>
      </c>
      <c r="E2581" s="19">
        <v>1</v>
      </c>
      <c r="F2581" s="19">
        <v>3</v>
      </c>
      <c r="G2581" s="19">
        <v>0</v>
      </c>
      <c r="H2581" s="19">
        <v>0</v>
      </c>
    </row>
    <row r="2582" spans="1:8" x14ac:dyDescent="0.25">
      <c r="A2582" s="14" t="str">
        <f t="shared" si="40"/>
        <v>buchhcl012011</v>
      </c>
      <c r="B2582" s="19" t="s">
        <v>763</v>
      </c>
      <c r="C2582" s="19">
        <v>2011</v>
      </c>
      <c r="D2582" s="19" t="s">
        <v>2334</v>
      </c>
      <c r="E2582" s="19">
        <v>15</v>
      </c>
      <c r="F2582" s="19">
        <v>14</v>
      </c>
      <c r="G2582" s="19">
        <v>1</v>
      </c>
      <c r="H2582" s="19">
        <v>0</v>
      </c>
    </row>
    <row r="2583" spans="1:8" x14ac:dyDescent="0.25">
      <c r="A2583" s="14" t="str">
        <f t="shared" si="40"/>
        <v>buchhta012011</v>
      </c>
      <c r="B2583" s="19" t="s">
        <v>632</v>
      </c>
      <c r="C2583" s="19">
        <v>2011</v>
      </c>
      <c r="D2583" s="19" t="s">
        <v>2334</v>
      </c>
      <c r="E2583" s="19">
        <v>2</v>
      </c>
      <c r="F2583" s="19">
        <v>2</v>
      </c>
      <c r="G2583" s="19">
        <v>0</v>
      </c>
      <c r="H2583" s="19">
        <v>0</v>
      </c>
    </row>
    <row r="2584" spans="1:8" x14ac:dyDescent="0.25">
      <c r="A2584" s="14" t="str">
        <f t="shared" si="40"/>
        <v>buckjo012011</v>
      </c>
      <c r="B2584" s="19" t="s">
        <v>426</v>
      </c>
      <c r="C2584" s="19">
        <v>2011</v>
      </c>
      <c r="D2584" s="19" t="s">
        <v>2336</v>
      </c>
      <c r="E2584" s="19">
        <v>1008</v>
      </c>
      <c r="F2584" s="19">
        <v>42</v>
      </c>
      <c r="G2584" s="19">
        <v>5</v>
      </c>
      <c r="H2584" s="19">
        <v>5</v>
      </c>
    </row>
    <row r="2585" spans="1:8" x14ac:dyDescent="0.25">
      <c r="A2585" s="14" t="str">
        <f t="shared" si="40"/>
        <v>bucktr012011</v>
      </c>
      <c r="B2585" s="19" t="s">
        <v>765</v>
      </c>
      <c r="C2585" s="19">
        <v>2011</v>
      </c>
      <c r="D2585" s="19" t="s">
        <v>2329</v>
      </c>
    </row>
    <row r="2586" spans="1:8" x14ac:dyDescent="0.25">
      <c r="A2586" s="14" t="str">
        <f t="shared" si="40"/>
        <v>bucktr012011</v>
      </c>
      <c r="B2586" s="19" t="s">
        <v>765</v>
      </c>
      <c r="C2586" s="19">
        <v>2011</v>
      </c>
      <c r="D2586" s="19" t="s">
        <v>2330</v>
      </c>
    </row>
    <row r="2587" spans="1:8" x14ac:dyDescent="0.25">
      <c r="A2587" s="14" t="str">
        <f t="shared" si="40"/>
        <v>bucktr012011</v>
      </c>
      <c r="B2587" s="19" t="s">
        <v>765</v>
      </c>
      <c r="C2587" s="19">
        <v>2011</v>
      </c>
      <c r="D2587" s="19" t="s">
        <v>2331</v>
      </c>
      <c r="E2587" s="19">
        <v>80</v>
      </c>
      <c r="F2587" s="19">
        <v>0</v>
      </c>
      <c r="G2587" s="19">
        <v>1</v>
      </c>
      <c r="H2587" s="19">
        <v>0</v>
      </c>
    </row>
    <row r="2588" spans="1:8" x14ac:dyDescent="0.25">
      <c r="A2588" s="14" t="str">
        <f t="shared" si="40"/>
        <v>bucktr012011</v>
      </c>
      <c r="B2588" s="19" t="s">
        <v>765</v>
      </c>
      <c r="C2588" s="19">
        <v>2011</v>
      </c>
      <c r="D2588" s="19" t="s">
        <v>2332</v>
      </c>
    </row>
    <row r="2589" spans="1:8" x14ac:dyDescent="0.25">
      <c r="A2589" s="14" t="str">
        <f t="shared" si="40"/>
        <v>buehrma012011</v>
      </c>
      <c r="B2589" s="19" t="s">
        <v>64</v>
      </c>
      <c r="C2589" s="19">
        <v>2011</v>
      </c>
      <c r="D2589" s="19" t="s">
        <v>2334</v>
      </c>
      <c r="E2589" s="19">
        <v>15</v>
      </c>
      <c r="F2589" s="19">
        <v>40</v>
      </c>
      <c r="G2589" s="19">
        <v>1</v>
      </c>
      <c r="H2589" s="19">
        <v>4</v>
      </c>
    </row>
    <row r="2590" spans="1:8" x14ac:dyDescent="0.25">
      <c r="A2590" s="14" t="str">
        <f t="shared" si="40"/>
        <v>buentja012011</v>
      </c>
      <c r="B2590" s="19" t="s">
        <v>1236</v>
      </c>
      <c r="C2590" s="19">
        <v>2011</v>
      </c>
      <c r="D2590" s="19" t="s">
        <v>2334</v>
      </c>
      <c r="E2590" s="19">
        <v>0</v>
      </c>
      <c r="F2590" s="19">
        <v>0</v>
      </c>
      <c r="G2590" s="19">
        <v>0</v>
      </c>
      <c r="H2590" s="19">
        <v>0</v>
      </c>
    </row>
    <row r="2591" spans="1:8" x14ac:dyDescent="0.25">
      <c r="A2591" s="14" t="str">
        <f t="shared" si="40"/>
        <v>buentja012011</v>
      </c>
      <c r="B2591" s="19" t="s">
        <v>1236</v>
      </c>
      <c r="C2591" s="19">
        <v>2011</v>
      </c>
      <c r="D2591" s="19" t="s">
        <v>2334</v>
      </c>
      <c r="E2591" s="19">
        <v>1</v>
      </c>
      <c r="F2591" s="19">
        <v>1</v>
      </c>
      <c r="G2591" s="19">
        <v>0</v>
      </c>
      <c r="H2591" s="19">
        <v>0</v>
      </c>
    </row>
    <row r="2592" spans="1:8" x14ac:dyDescent="0.25">
      <c r="A2592" s="14" t="str">
        <f t="shared" si="40"/>
        <v>bulgeja012011</v>
      </c>
      <c r="B2592" s="19" t="s">
        <v>521</v>
      </c>
      <c r="C2592" s="19">
        <v>2011</v>
      </c>
      <c r="D2592" s="19" t="s">
        <v>2334</v>
      </c>
      <c r="E2592" s="19">
        <v>2</v>
      </c>
      <c r="F2592" s="19">
        <v>1</v>
      </c>
      <c r="G2592" s="19">
        <v>1</v>
      </c>
      <c r="H2592" s="19">
        <v>0</v>
      </c>
    </row>
    <row r="2593" spans="1:8" x14ac:dyDescent="0.25">
      <c r="A2593" s="14" t="str">
        <f t="shared" si="40"/>
        <v>bumgama012011</v>
      </c>
      <c r="B2593" s="19" t="s">
        <v>1058</v>
      </c>
      <c r="C2593" s="19">
        <v>2011</v>
      </c>
      <c r="D2593" s="19" t="s">
        <v>2334</v>
      </c>
      <c r="E2593" s="19">
        <v>7</v>
      </c>
      <c r="F2593" s="19">
        <v>22</v>
      </c>
      <c r="G2593" s="19">
        <v>3</v>
      </c>
      <c r="H2593" s="19">
        <v>0</v>
      </c>
    </row>
    <row r="2594" spans="1:8" x14ac:dyDescent="0.25">
      <c r="A2594" s="14" t="str">
        <f t="shared" si="40"/>
        <v>burneaj012011</v>
      </c>
      <c r="B2594" s="19" t="s">
        <v>65</v>
      </c>
      <c r="C2594" s="19">
        <v>2011</v>
      </c>
      <c r="D2594" s="19" t="s">
        <v>2334</v>
      </c>
      <c r="E2594" s="19">
        <v>10</v>
      </c>
      <c r="F2594" s="19">
        <v>23</v>
      </c>
      <c r="G2594" s="19">
        <v>5</v>
      </c>
      <c r="H2594" s="19">
        <v>2</v>
      </c>
    </row>
    <row r="2595" spans="1:8" x14ac:dyDescent="0.25">
      <c r="A2595" s="14" t="str">
        <f t="shared" si="40"/>
        <v>burneal012011</v>
      </c>
      <c r="B2595" s="19" t="s">
        <v>1237</v>
      </c>
      <c r="C2595" s="19">
        <v>2011</v>
      </c>
      <c r="D2595" s="19" t="s">
        <v>2334</v>
      </c>
      <c r="E2595" s="19">
        <v>3</v>
      </c>
      <c r="F2595" s="19">
        <v>6</v>
      </c>
      <c r="G2595" s="19">
        <v>1</v>
      </c>
      <c r="H2595" s="19">
        <v>0</v>
      </c>
    </row>
    <row r="2596" spans="1:8" x14ac:dyDescent="0.25">
      <c r="A2596" s="14" t="str">
        <f t="shared" si="40"/>
        <v>burnese012011</v>
      </c>
      <c r="B2596" s="19" t="s">
        <v>427</v>
      </c>
      <c r="C2596" s="19">
        <v>2011</v>
      </c>
      <c r="D2596" s="19" t="s">
        <v>2334</v>
      </c>
      <c r="E2596" s="19">
        <v>7</v>
      </c>
      <c r="F2596" s="19">
        <v>16</v>
      </c>
      <c r="G2596" s="19">
        <v>0</v>
      </c>
      <c r="H2596" s="19">
        <v>1</v>
      </c>
    </row>
    <row r="2597" spans="1:8" x14ac:dyDescent="0.25">
      <c r="A2597" s="14" t="str">
        <f t="shared" si="40"/>
        <v>burrebr012011</v>
      </c>
      <c r="B2597" s="19" t="s">
        <v>633</v>
      </c>
      <c r="C2597" s="19">
        <v>2011</v>
      </c>
      <c r="D2597" s="19" t="s">
        <v>2334</v>
      </c>
      <c r="E2597" s="19">
        <v>1</v>
      </c>
      <c r="F2597" s="19">
        <v>1</v>
      </c>
      <c r="G2597" s="19">
        <v>0</v>
      </c>
      <c r="H2597" s="19">
        <v>0</v>
      </c>
    </row>
    <row r="2598" spans="1:8" x14ac:dyDescent="0.25">
      <c r="A2598" s="14" t="str">
        <f t="shared" si="40"/>
        <v>burrepa012011</v>
      </c>
      <c r="B2598" s="19" t="s">
        <v>66</v>
      </c>
      <c r="C2598" s="19">
        <v>2011</v>
      </c>
      <c r="D2598" s="19" t="s">
        <v>2330</v>
      </c>
    </row>
    <row r="2599" spans="1:8" x14ac:dyDescent="0.25">
      <c r="A2599" s="14" t="str">
        <f t="shared" si="40"/>
        <v>burrepa012011</v>
      </c>
      <c r="B2599" s="19" t="s">
        <v>66</v>
      </c>
      <c r="C2599" s="19">
        <v>2011</v>
      </c>
      <c r="D2599" s="19" t="s">
        <v>2331</v>
      </c>
      <c r="E2599" s="19">
        <v>53</v>
      </c>
      <c r="F2599" s="19">
        <v>2</v>
      </c>
      <c r="G2599" s="19">
        <v>4</v>
      </c>
      <c r="H2599" s="19">
        <v>1</v>
      </c>
    </row>
    <row r="2600" spans="1:8" x14ac:dyDescent="0.25">
      <c r="A2600" s="14" t="str">
        <f t="shared" si="40"/>
        <v>burriem012011</v>
      </c>
      <c r="B2600" s="19" t="s">
        <v>894</v>
      </c>
      <c r="C2600" s="19">
        <v>2011</v>
      </c>
      <c r="D2600" s="19" t="s">
        <v>2335</v>
      </c>
      <c r="E2600" s="19">
        <v>10</v>
      </c>
      <c r="F2600" s="19">
        <v>0</v>
      </c>
      <c r="G2600" s="19">
        <v>0</v>
      </c>
      <c r="H2600" s="19">
        <v>1</v>
      </c>
    </row>
    <row r="2601" spans="1:8" x14ac:dyDescent="0.25">
      <c r="A2601" s="14" t="str">
        <f t="shared" si="40"/>
        <v>burriem012011</v>
      </c>
      <c r="B2601" s="19" t="s">
        <v>894</v>
      </c>
      <c r="C2601" s="19">
        <v>2011</v>
      </c>
      <c r="D2601" s="19" t="s">
        <v>39</v>
      </c>
      <c r="E2601" s="19">
        <v>62</v>
      </c>
      <c r="F2601" s="19">
        <v>77</v>
      </c>
      <c r="G2601" s="19">
        <v>3</v>
      </c>
      <c r="H2601" s="19">
        <v>24</v>
      </c>
    </row>
    <row r="2602" spans="1:8" x14ac:dyDescent="0.25">
      <c r="A2602" s="14" t="str">
        <f t="shared" si="40"/>
        <v>burriem012011</v>
      </c>
      <c r="B2602" s="19" t="s">
        <v>894</v>
      </c>
      <c r="C2602" s="19">
        <v>2011</v>
      </c>
      <c r="D2602" s="19" t="s">
        <v>40</v>
      </c>
      <c r="E2602" s="19">
        <v>3</v>
      </c>
      <c r="F2602" s="19">
        <v>3</v>
      </c>
      <c r="G2602" s="19">
        <v>1</v>
      </c>
      <c r="H2602" s="19">
        <v>0</v>
      </c>
    </row>
    <row r="2603" spans="1:8" x14ac:dyDescent="0.25">
      <c r="A2603" s="14" t="str">
        <f t="shared" si="40"/>
        <v>burriem012011</v>
      </c>
      <c r="B2603" s="19" t="s">
        <v>894</v>
      </c>
      <c r="C2603" s="19">
        <v>2011</v>
      </c>
      <c r="D2603" s="19" t="s">
        <v>2330</v>
      </c>
    </row>
    <row r="2604" spans="1:8" x14ac:dyDescent="0.25">
      <c r="A2604" s="14" t="str">
        <f t="shared" si="40"/>
        <v>burriem012011</v>
      </c>
      <c r="B2604" s="19" t="s">
        <v>894</v>
      </c>
      <c r="C2604" s="19">
        <v>2011</v>
      </c>
      <c r="D2604" s="19" t="s">
        <v>2331</v>
      </c>
      <c r="E2604" s="19">
        <v>2</v>
      </c>
      <c r="F2604" s="19">
        <v>0</v>
      </c>
      <c r="G2604" s="19">
        <v>0</v>
      </c>
      <c r="H2604" s="19">
        <v>0</v>
      </c>
    </row>
    <row r="2605" spans="1:8" x14ac:dyDescent="0.25">
      <c r="A2605" s="14" t="str">
        <f t="shared" si="40"/>
        <v>burriem012011</v>
      </c>
      <c r="B2605" s="19" t="s">
        <v>894</v>
      </c>
      <c r="C2605" s="19">
        <v>2011</v>
      </c>
      <c r="D2605" s="19" t="s">
        <v>2333</v>
      </c>
      <c r="E2605" s="19">
        <v>5</v>
      </c>
      <c r="F2605" s="19">
        <v>12</v>
      </c>
      <c r="G2605" s="19">
        <v>1</v>
      </c>
      <c r="H2605" s="19">
        <v>3</v>
      </c>
    </row>
    <row r="2606" spans="1:8" x14ac:dyDescent="0.25">
      <c r="A2606" s="14" t="str">
        <f t="shared" si="40"/>
        <v>burrose012011</v>
      </c>
      <c r="B2606" s="19" t="s">
        <v>290</v>
      </c>
      <c r="C2606" s="19">
        <v>2011</v>
      </c>
      <c r="D2606" s="19" t="s">
        <v>40</v>
      </c>
      <c r="E2606" s="19">
        <v>9</v>
      </c>
      <c r="F2606" s="19">
        <v>28</v>
      </c>
      <c r="G2606" s="19">
        <v>1</v>
      </c>
      <c r="H2606" s="19">
        <v>5</v>
      </c>
    </row>
    <row r="2607" spans="1:8" x14ac:dyDescent="0.25">
      <c r="A2607" s="14" t="str">
        <f t="shared" si="40"/>
        <v>burtoja012011</v>
      </c>
      <c r="B2607" s="19" t="s">
        <v>767</v>
      </c>
      <c r="C2607" s="19">
        <v>2011</v>
      </c>
      <c r="D2607" s="19" t="s">
        <v>2334</v>
      </c>
      <c r="E2607" s="19">
        <v>0</v>
      </c>
      <c r="F2607" s="19">
        <v>0</v>
      </c>
      <c r="G2607" s="19">
        <v>0</v>
      </c>
      <c r="H2607" s="19">
        <v>0</v>
      </c>
    </row>
    <row r="2608" spans="1:8" x14ac:dyDescent="0.25">
      <c r="A2608" s="14" t="str">
        <f t="shared" si="40"/>
        <v>bushda012011</v>
      </c>
      <c r="B2608" s="19" t="s">
        <v>428</v>
      </c>
      <c r="C2608" s="19">
        <v>2011</v>
      </c>
      <c r="D2608" s="19" t="s">
        <v>2334</v>
      </c>
      <c r="E2608" s="19">
        <v>4</v>
      </c>
      <c r="F2608" s="19">
        <v>6</v>
      </c>
      <c r="G2608" s="19">
        <v>0</v>
      </c>
      <c r="H2608" s="19">
        <v>0</v>
      </c>
    </row>
    <row r="2609" spans="1:8" x14ac:dyDescent="0.25">
      <c r="A2609" s="14" t="str">
        <f t="shared" si="40"/>
        <v>buterdr012011</v>
      </c>
      <c r="B2609" s="19" t="s">
        <v>1238</v>
      </c>
      <c r="C2609" s="19">
        <v>2011</v>
      </c>
      <c r="D2609" s="19" t="s">
        <v>2336</v>
      </c>
      <c r="E2609" s="19">
        <v>418</v>
      </c>
      <c r="F2609" s="19">
        <v>38</v>
      </c>
      <c r="G2609" s="19">
        <v>5</v>
      </c>
      <c r="H2609" s="19">
        <v>3</v>
      </c>
    </row>
    <row r="2610" spans="1:8" x14ac:dyDescent="0.25">
      <c r="A2610" s="14" t="str">
        <f t="shared" si="40"/>
        <v>butlebi032011</v>
      </c>
      <c r="B2610" s="19" t="s">
        <v>768</v>
      </c>
      <c r="C2610" s="19">
        <v>2011</v>
      </c>
      <c r="D2610" s="19" t="s">
        <v>2335</v>
      </c>
      <c r="E2610" s="19">
        <v>86</v>
      </c>
      <c r="F2610" s="19">
        <v>8</v>
      </c>
      <c r="G2610" s="19">
        <v>0</v>
      </c>
      <c r="H2610" s="19">
        <v>10</v>
      </c>
    </row>
    <row r="2611" spans="1:8" x14ac:dyDescent="0.25">
      <c r="A2611" s="14" t="str">
        <f t="shared" si="40"/>
        <v>byrdati012011</v>
      </c>
      <c r="B2611" s="19" t="s">
        <v>67</v>
      </c>
      <c r="C2611" s="19">
        <v>2011</v>
      </c>
      <c r="D2611" s="19" t="s">
        <v>2334</v>
      </c>
      <c r="E2611" s="19">
        <v>1</v>
      </c>
      <c r="F2611" s="19">
        <v>4</v>
      </c>
      <c r="G2611" s="19">
        <v>0</v>
      </c>
      <c r="H2611" s="19">
        <v>0</v>
      </c>
    </row>
    <row r="2612" spans="1:8" x14ac:dyDescent="0.25">
      <c r="A2612" s="14" t="str">
        <f t="shared" si="40"/>
        <v>byrdma012011</v>
      </c>
      <c r="B2612" s="19" t="s">
        <v>291</v>
      </c>
      <c r="C2612" s="19">
        <v>2011</v>
      </c>
      <c r="D2612" s="19" t="s">
        <v>2329</v>
      </c>
    </row>
    <row r="2613" spans="1:8" x14ac:dyDescent="0.25">
      <c r="A2613" s="14" t="str">
        <f t="shared" si="40"/>
        <v>byrdma012011</v>
      </c>
      <c r="B2613" s="19" t="s">
        <v>291</v>
      </c>
      <c r="C2613" s="19">
        <v>2011</v>
      </c>
      <c r="D2613" s="19" t="s">
        <v>2331</v>
      </c>
      <c r="E2613" s="19">
        <v>273</v>
      </c>
      <c r="F2613" s="19">
        <v>8</v>
      </c>
      <c r="G2613" s="19">
        <v>3</v>
      </c>
      <c r="H2613" s="19">
        <v>3</v>
      </c>
    </row>
    <row r="2614" spans="1:8" x14ac:dyDescent="0.25">
      <c r="A2614" s="14" t="str">
        <f t="shared" si="40"/>
        <v>cabreas012011</v>
      </c>
      <c r="B2614" s="19" t="s">
        <v>769</v>
      </c>
      <c r="C2614" s="19">
        <v>2011</v>
      </c>
      <c r="D2614" s="19" t="s">
        <v>2333</v>
      </c>
      <c r="E2614" s="19">
        <v>216</v>
      </c>
      <c r="F2614" s="19">
        <v>386</v>
      </c>
      <c r="G2614" s="19">
        <v>15</v>
      </c>
      <c r="H2614" s="19">
        <v>78</v>
      </c>
    </row>
    <row r="2615" spans="1:8" x14ac:dyDescent="0.25">
      <c r="A2615" s="14" t="str">
        <f t="shared" si="40"/>
        <v>cabreev012011</v>
      </c>
      <c r="B2615" s="19" t="s">
        <v>1060</v>
      </c>
      <c r="C2615" s="19">
        <v>2011</v>
      </c>
      <c r="D2615" s="19" t="s">
        <v>2333</v>
      </c>
      <c r="E2615" s="19">
        <v>4</v>
      </c>
      <c r="F2615" s="19">
        <v>5</v>
      </c>
      <c r="G2615" s="19">
        <v>0</v>
      </c>
      <c r="H2615" s="19">
        <v>0</v>
      </c>
    </row>
    <row r="2616" spans="1:8" x14ac:dyDescent="0.25">
      <c r="A2616" s="14" t="str">
        <f t="shared" si="40"/>
        <v>cabreme012011</v>
      </c>
      <c r="B2616" s="19" t="s">
        <v>523</v>
      </c>
      <c r="C2616" s="19">
        <v>2011</v>
      </c>
      <c r="D2616" s="19" t="s">
        <v>2329</v>
      </c>
    </row>
    <row r="2617" spans="1:8" x14ac:dyDescent="0.25">
      <c r="A2617" s="14" t="str">
        <f t="shared" si="40"/>
        <v>cabreme012011</v>
      </c>
      <c r="B2617" s="19" t="s">
        <v>523</v>
      </c>
      <c r="C2617" s="19">
        <v>2011</v>
      </c>
      <c r="D2617" s="19" t="s">
        <v>2330</v>
      </c>
    </row>
    <row r="2618" spans="1:8" x14ac:dyDescent="0.25">
      <c r="A2618" s="14" t="str">
        <f t="shared" si="40"/>
        <v>cabreme012011</v>
      </c>
      <c r="B2618" s="19" t="s">
        <v>523</v>
      </c>
      <c r="C2618" s="19">
        <v>2011</v>
      </c>
      <c r="D2618" s="19" t="s">
        <v>2331</v>
      </c>
      <c r="E2618" s="19">
        <v>331</v>
      </c>
      <c r="F2618" s="19">
        <v>13</v>
      </c>
      <c r="G2618" s="19">
        <v>3</v>
      </c>
      <c r="H2618" s="19">
        <v>7</v>
      </c>
    </row>
    <row r="2619" spans="1:8" x14ac:dyDescent="0.25">
      <c r="A2619" s="14" t="str">
        <f t="shared" si="40"/>
        <v>cabreme012011</v>
      </c>
      <c r="B2619" s="19" t="s">
        <v>523</v>
      </c>
      <c r="C2619" s="19">
        <v>2011</v>
      </c>
      <c r="D2619" s="19" t="s">
        <v>2332</v>
      </c>
    </row>
    <row r="2620" spans="1:8" x14ac:dyDescent="0.25">
      <c r="A2620" s="14" t="str">
        <f t="shared" si="40"/>
        <v>cabremi012011</v>
      </c>
      <c r="B2620" s="19" t="s">
        <v>358</v>
      </c>
      <c r="C2620" s="19">
        <v>2011</v>
      </c>
      <c r="D2620" s="19" t="s">
        <v>2335</v>
      </c>
      <c r="E2620" s="19">
        <v>1263</v>
      </c>
      <c r="F2620" s="19">
        <v>103</v>
      </c>
      <c r="G2620" s="19">
        <v>13</v>
      </c>
      <c r="H2620" s="19">
        <v>117</v>
      </c>
    </row>
    <row r="2621" spans="1:8" x14ac:dyDescent="0.25">
      <c r="A2621" s="14" t="str">
        <f t="shared" si="40"/>
        <v>cabreor012011</v>
      </c>
      <c r="B2621" s="19" t="s">
        <v>69</v>
      </c>
      <c r="C2621" s="19">
        <v>2011</v>
      </c>
      <c r="D2621" s="19" t="s">
        <v>39</v>
      </c>
      <c r="E2621" s="19">
        <v>128</v>
      </c>
      <c r="F2621" s="19">
        <v>262</v>
      </c>
      <c r="G2621" s="19">
        <v>6</v>
      </c>
      <c r="H2621" s="19">
        <v>44</v>
      </c>
    </row>
    <row r="2622" spans="1:8" x14ac:dyDescent="0.25">
      <c r="A2622" s="14" t="str">
        <f t="shared" si="40"/>
        <v>cabreor012011</v>
      </c>
      <c r="B2622" s="19" t="s">
        <v>69</v>
      </c>
      <c r="C2622" s="19">
        <v>2011</v>
      </c>
      <c r="D2622" s="19" t="s">
        <v>39</v>
      </c>
      <c r="E2622" s="19">
        <v>1</v>
      </c>
      <c r="F2622" s="19">
        <v>3</v>
      </c>
      <c r="G2622" s="19">
        <v>0</v>
      </c>
      <c r="H2622" s="19">
        <v>1</v>
      </c>
    </row>
    <row r="2623" spans="1:8" x14ac:dyDescent="0.25">
      <c r="A2623" s="14" t="str">
        <f t="shared" si="40"/>
        <v>cabreor012011</v>
      </c>
      <c r="B2623" s="19" t="s">
        <v>69</v>
      </c>
      <c r="C2623" s="19">
        <v>2011</v>
      </c>
      <c r="D2623" s="19" t="s">
        <v>40</v>
      </c>
      <c r="E2623" s="19">
        <v>2</v>
      </c>
      <c r="F2623" s="19">
        <v>2</v>
      </c>
      <c r="G2623" s="19">
        <v>0</v>
      </c>
      <c r="H2623" s="19">
        <v>0</v>
      </c>
    </row>
    <row r="2624" spans="1:8" x14ac:dyDescent="0.25">
      <c r="A2624" s="14" t="str">
        <f t="shared" si="40"/>
        <v>cabreor012011</v>
      </c>
      <c r="B2624" s="19" t="s">
        <v>69</v>
      </c>
      <c r="C2624" s="19">
        <v>2011</v>
      </c>
      <c r="D2624" s="19" t="s">
        <v>40</v>
      </c>
      <c r="E2624" s="19">
        <v>0</v>
      </c>
      <c r="F2624" s="19">
        <v>0</v>
      </c>
      <c r="G2624" s="19">
        <v>0</v>
      </c>
      <c r="H2624" s="19">
        <v>0</v>
      </c>
    </row>
    <row r="2625" spans="1:8" x14ac:dyDescent="0.25">
      <c r="A2625" s="14" t="str">
        <f t="shared" si="40"/>
        <v>cabreor012011</v>
      </c>
      <c r="B2625" s="19" t="s">
        <v>69</v>
      </c>
      <c r="C2625" s="19">
        <v>2011</v>
      </c>
      <c r="D2625" s="19" t="s">
        <v>2333</v>
      </c>
      <c r="E2625" s="19">
        <v>3</v>
      </c>
      <c r="F2625" s="19">
        <v>4</v>
      </c>
      <c r="G2625" s="19">
        <v>0</v>
      </c>
      <c r="H2625" s="19">
        <v>0</v>
      </c>
    </row>
    <row r="2626" spans="1:8" x14ac:dyDescent="0.25">
      <c r="A2626" s="14" t="str">
        <f t="shared" si="40"/>
        <v>cabreor012011</v>
      </c>
      <c r="B2626" s="19" t="s">
        <v>69</v>
      </c>
      <c r="C2626" s="19">
        <v>2011</v>
      </c>
      <c r="D2626" s="19" t="s">
        <v>2333</v>
      </c>
      <c r="E2626" s="19">
        <v>52</v>
      </c>
      <c r="F2626" s="19">
        <v>91</v>
      </c>
      <c r="G2626" s="19">
        <v>5</v>
      </c>
      <c r="H2626" s="19">
        <v>19</v>
      </c>
    </row>
    <row r="2627" spans="1:8" x14ac:dyDescent="0.25">
      <c r="A2627" s="14" t="str">
        <f t="shared" ref="A2627:A2690" si="41">B2627&amp;C2627</f>
        <v>cahiltr012011</v>
      </c>
      <c r="B2627" s="19" t="s">
        <v>1061</v>
      </c>
      <c r="C2627" s="19">
        <v>2011</v>
      </c>
      <c r="D2627" s="19" t="s">
        <v>2334</v>
      </c>
      <c r="E2627" s="19">
        <v>12</v>
      </c>
      <c r="F2627" s="19">
        <v>32</v>
      </c>
      <c r="G2627" s="19">
        <v>1</v>
      </c>
      <c r="H2627" s="19">
        <v>1</v>
      </c>
    </row>
    <row r="2628" spans="1:8" x14ac:dyDescent="0.25">
      <c r="A2628" s="14" t="str">
        <f t="shared" si="41"/>
        <v>cainlo012011</v>
      </c>
      <c r="B2628" s="19" t="s">
        <v>1239</v>
      </c>
      <c r="C2628" s="19">
        <v>2011</v>
      </c>
      <c r="D2628" s="19" t="s">
        <v>2329</v>
      </c>
    </row>
    <row r="2629" spans="1:8" x14ac:dyDescent="0.25">
      <c r="A2629" s="14" t="str">
        <f t="shared" si="41"/>
        <v>cainlo012011</v>
      </c>
      <c r="B2629" s="19" t="s">
        <v>1239</v>
      </c>
      <c r="C2629" s="19">
        <v>2011</v>
      </c>
      <c r="D2629" s="19" t="s">
        <v>2331</v>
      </c>
      <c r="E2629" s="19">
        <v>7</v>
      </c>
      <c r="F2629" s="19">
        <v>0</v>
      </c>
      <c r="G2629" s="19">
        <v>0</v>
      </c>
      <c r="H2629" s="19">
        <v>0</v>
      </c>
    </row>
    <row r="2630" spans="1:8" x14ac:dyDescent="0.25">
      <c r="A2630" s="14" t="str">
        <f t="shared" si="41"/>
        <v>cainlo012011</v>
      </c>
      <c r="B2630" s="19" t="s">
        <v>1239</v>
      </c>
      <c r="C2630" s="19">
        <v>2011</v>
      </c>
      <c r="D2630" s="19" t="s">
        <v>2332</v>
      </c>
    </row>
    <row r="2631" spans="1:8" x14ac:dyDescent="0.25">
      <c r="A2631" s="14" t="str">
        <f t="shared" si="41"/>
        <v>cainma012011</v>
      </c>
      <c r="B2631" s="19" t="s">
        <v>524</v>
      </c>
      <c r="C2631" s="19">
        <v>2011</v>
      </c>
      <c r="D2631" s="19" t="s">
        <v>2334</v>
      </c>
      <c r="E2631" s="19">
        <v>14</v>
      </c>
      <c r="F2631" s="19">
        <v>23</v>
      </c>
      <c r="G2631" s="19">
        <v>3</v>
      </c>
      <c r="H2631" s="19">
        <v>0</v>
      </c>
    </row>
    <row r="2632" spans="1:8" x14ac:dyDescent="0.25">
      <c r="A2632" s="14" t="str">
        <f t="shared" si="41"/>
        <v>cairomi012011</v>
      </c>
      <c r="B2632" s="19" t="s">
        <v>70</v>
      </c>
      <c r="C2632" s="19">
        <v>2011</v>
      </c>
      <c r="D2632" s="19" t="s">
        <v>2335</v>
      </c>
      <c r="E2632" s="19">
        <v>11</v>
      </c>
      <c r="F2632" s="19">
        <v>0</v>
      </c>
      <c r="G2632" s="19">
        <v>0</v>
      </c>
      <c r="H2632" s="19">
        <v>0</v>
      </c>
    </row>
    <row r="2633" spans="1:8" x14ac:dyDescent="0.25">
      <c r="A2633" s="14" t="str">
        <f t="shared" si="41"/>
        <v>cairomi012011</v>
      </c>
      <c r="B2633" s="19" t="s">
        <v>70</v>
      </c>
      <c r="C2633" s="19">
        <v>2011</v>
      </c>
      <c r="D2633" s="19" t="s">
        <v>39</v>
      </c>
      <c r="E2633" s="19">
        <v>10</v>
      </c>
      <c r="F2633" s="19">
        <v>30</v>
      </c>
      <c r="G2633" s="19">
        <v>0</v>
      </c>
      <c r="H2633" s="19">
        <v>6</v>
      </c>
    </row>
    <row r="2634" spans="1:8" x14ac:dyDescent="0.25">
      <c r="A2634" s="14" t="str">
        <f t="shared" si="41"/>
        <v>cairomi012011</v>
      </c>
      <c r="B2634" s="19" t="s">
        <v>70</v>
      </c>
      <c r="C2634" s="19">
        <v>2011</v>
      </c>
      <c r="D2634" s="19" t="s">
        <v>40</v>
      </c>
      <c r="E2634" s="19">
        <v>31</v>
      </c>
      <c r="F2634" s="19">
        <v>108</v>
      </c>
      <c r="G2634" s="19">
        <v>4</v>
      </c>
      <c r="H2634" s="19">
        <v>13</v>
      </c>
    </row>
    <row r="2635" spans="1:8" x14ac:dyDescent="0.25">
      <c r="A2635" s="14" t="str">
        <f t="shared" si="41"/>
        <v>callaal012011</v>
      </c>
      <c r="B2635" s="19" t="s">
        <v>634</v>
      </c>
      <c r="C2635" s="19">
        <v>2011</v>
      </c>
      <c r="D2635" s="19" t="s">
        <v>40</v>
      </c>
      <c r="E2635" s="19">
        <v>95</v>
      </c>
      <c r="F2635" s="19">
        <v>255</v>
      </c>
      <c r="G2635" s="19">
        <v>15</v>
      </c>
      <c r="H2635" s="19">
        <v>27</v>
      </c>
    </row>
    <row r="2636" spans="1:8" x14ac:dyDescent="0.25">
      <c r="A2636" s="14" t="str">
        <f t="shared" si="41"/>
        <v>camermi012011</v>
      </c>
      <c r="B2636" s="19" t="s">
        <v>71</v>
      </c>
      <c r="C2636" s="19">
        <v>2011</v>
      </c>
      <c r="D2636" s="19" t="s">
        <v>2329</v>
      </c>
    </row>
    <row r="2637" spans="1:8" x14ac:dyDescent="0.25">
      <c r="A2637" s="14" t="str">
        <f t="shared" si="41"/>
        <v>camermi012011</v>
      </c>
      <c r="B2637" s="19" t="s">
        <v>71</v>
      </c>
      <c r="C2637" s="19">
        <v>2011</v>
      </c>
      <c r="D2637" s="19" t="s">
        <v>2329</v>
      </c>
    </row>
    <row r="2638" spans="1:8" x14ac:dyDescent="0.25">
      <c r="A2638" s="14" t="str">
        <f t="shared" si="41"/>
        <v>camermi012011</v>
      </c>
      <c r="B2638" s="19" t="s">
        <v>71</v>
      </c>
      <c r="C2638" s="19">
        <v>2011</v>
      </c>
      <c r="D2638" s="19" t="s">
        <v>2330</v>
      </c>
    </row>
    <row r="2639" spans="1:8" x14ac:dyDescent="0.25">
      <c r="A2639" s="14" t="str">
        <f t="shared" si="41"/>
        <v>camermi012011</v>
      </c>
      <c r="B2639" s="19" t="s">
        <v>71</v>
      </c>
      <c r="C2639" s="19">
        <v>2011</v>
      </c>
      <c r="D2639" s="19" t="s">
        <v>2331</v>
      </c>
      <c r="E2639" s="19">
        <v>48</v>
      </c>
      <c r="F2639" s="19">
        <v>0</v>
      </c>
      <c r="G2639" s="19">
        <v>1</v>
      </c>
      <c r="H2639" s="19">
        <v>0</v>
      </c>
    </row>
    <row r="2640" spans="1:8" x14ac:dyDescent="0.25">
      <c r="A2640" s="14" t="str">
        <f t="shared" si="41"/>
        <v>camermi012011</v>
      </c>
      <c r="B2640" s="19" t="s">
        <v>71</v>
      </c>
      <c r="C2640" s="19">
        <v>2011</v>
      </c>
      <c r="D2640" s="19" t="s">
        <v>2331</v>
      </c>
      <c r="E2640" s="19">
        <v>93</v>
      </c>
      <c r="F2640" s="19">
        <v>3</v>
      </c>
      <c r="G2640" s="19">
        <v>0</v>
      </c>
      <c r="H2640" s="19">
        <v>0</v>
      </c>
    </row>
    <row r="2641" spans="1:8" x14ac:dyDescent="0.25">
      <c r="A2641" s="14" t="str">
        <f t="shared" si="41"/>
        <v>camermi012011</v>
      </c>
      <c r="B2641" s="19" t="s">
        <v>71</v>
      </c>
      <c r="C2641" s="19">
        <v>2011</v>
      </c>
      <c r="D2641" s="19" t="s">
        <v>2332</v>
      </c>
    </row>
    <row r="2642" spans="1:8" x14ac:dyDescent="0.25">
      <c r="A2642" s="14" t="str">
        <f t="shared" si="41"/>
        <v>campato012011</v>
      </c>
      <c r="B2642" s="19" t="s">
        <v>1445</v>
      </c>
      <c r="C2642" s="19">
        <v>2011</v>
      </c>
      <c r="D2642" s="19" t="s">
        <v>2329</v>
      </c>
    </row>
    <row r="2643" spans="1:8" x14ac:dyDescent="0.25">
      <c r="A2643" s="14" t="str">
        <f t="shared" si="41"/>
        <v>campato012011</v>
      </c>
      <c r="B2643" s="19" t="s">
        <v>1445</v>
      </c>
      <c r="C2643" s="19">
        <v>2011</v>
      </c>
      <c r="D2643" s="19" t="s">
        <v>2330</v>
      </c>
    </row>
    <row r="2644" spans="1:8" x14ac:dyDescent="0.25">
      <c r="A2644" s="14" t="str">
        <f t="shared" si="41"/>
        <v>campato012011</v>
      </c>
      <c r="B2644" s="19" t="s">
        <v>1445</v>
      </c>
      <c r="C2644" s="19">
        <v>2011</v>
      </c>
      <c r="D2644" s="19" t="s">
        <v>2331</v>
      </c>
      <c r="E2644" s="19">
        <v>85</v>
      </c>
      <c r="F2644" s="19">
        <v>1</v>
      </c>
      <c r="G2644" s="19">
        <v>1</v>
      </c>
      <c r="H2644" s="19">
        <v>0</v>
      </c>
    </row>
    <row r="2645" spans="1:8" x14ac:dyDescent="0.25">
      <c r="A2645" s="14" t="str">
        <f t="shared" si="41"/>
        <v>campato012011</v>
      </c>
      <c r="B2645" s="19" t="s">
        <v>1445</v>
      </c>
      <c r="C2645" s="19">
        <v>2011</v>
      </c>
      <c r="D2645" s="19" t="s">
        <v>2332</v>
      </c>
    </row>
    <row r="2646" spans="1:8" x14ac:dyDescent="0.25">
      <c r="A2646" s="14" t="str">
        <f t="shared" si="41"/>
        <v>campsh012011</v>
      </c>
      <c r="B2646" s="19" t="s">
        <v>430</v>
      </c>
      <c r="C2646" s="19">
        <v>2011</v>
      </c>
      <c r="D2646" s="19" t="s">
        <v>2334</v>
      </c>
      <c r="E2646" s="19">
        <v>6</v>
      </c>
      <c r="F2646" s="19">
        <v>17</v>
      </c>
      <c r="G2646" s="19">
        <v>1</v>
      </c>
      <c r="H2646" s="19">
        <v>2</v>
      </c>
    </row>
    <row r="2647" spans="1:8" x14ac:dyDescent="0.25">
      <c r="A2647" s="14" t="str">
        <f t="shared" si="41"/>
        <v>cancero012011</v>
      </c>
      <c r="B2647" s="19" t="s">
        <v>895</v>
      </c>
      <c r="C2647" s="19">
        <v>2011</v>
      </c>
      <c r="D2647" s="19" t="s">
        <v>2336</v>
      </c>
      <c r="E2647" s="19">
        <v>14</v>
      </c>
      <c r="F2647" s="19">
        <v>0</v>
      </c>
      <c r="G2647" s="19">
        <v>0</v>
      </c>
      <c r="H2647" s="19">
        <v>0</v>
      </c>
    </row>
    <row r="2648" spans="1:8" x14ac:dyDescent="0.25">
      <c r="A2648" s="14" t="str">
        <f t="shared" si="41"/>
        <v>canoro012011</v>
      </c>
      <c r="B2648" s="19" t="s">
        <v>525</v>
      </c>
      <c r="C2648" s="19">
        <v>2011</v>
      </c>
      <c r="D2648" s="19" t="s">
        <v>39</v>
      </c>
      <c r="E2648" s="19">
        <v>323</v>
      </c>
      <c r="F2648" s="19">
        <v>444</v>
      </c>
      <c r="G2648" s="19">
        <v>10</v>
      </c>
      <c r="H2648" s="19">
        <v>97</v>
      </c>
    </row>
    <row r="2649" spans="1:8" x14ac:dyDescent="0.25">
      <c r="A2649" s="14" t="str">
        <f t="shared" si="41"/>
        <v>cantujo012011</v>
      </c>
      <c r="B2649" s="19" t="s">
        <v>431</v>
      </c>
      <c r="C2649" s="19">
        <v>2011</v>
      </c>
      <c r="D2649" s="19" t="s">
        <v>2335</v>
      </c>
      <c r="E2649" s="19">
        <v>198</v>
      </c>
      <c r="F2649" s="19">
        <v>8</v>
      </c>
      <c r="G2649" s="19">
        <v>2</v>
      </c>
      <c r="H2649" s="19">
        <v>10</v>
      </c>
    </row>
    <row r="2650" spans="1:8" x14ac:dyDescent="0.25">
      <c r="A2650" s="14" t="str">
        <f t="shared" si="41"/>
        <v>cantujo012011</v>
      </c>
      <c r="B2650" s="19" t="s">
        <v>431</v>
      </c>
      <c r="C2650" s="19">
        <v>2011</v>
      </c>
      <c r="D2650" s="19" t="s">
        <v>39</v>
      </c>
      <c r="E2650" s="19">
        <v>0</v>
      </c>
      <c r="F2650" s="19">
        <v>0</v>
      </c>
      <c r="G2650" s="19">
        <v>0</v>
      </c>
      <c r="H2650" s="19">
        <v>0</v>
      </c>
    </row>
    <row r="2651" spans="1:8" x14ac:dyDescent="0.25">
      <c r="A2651" s="14" t="str">
        <f t="shared" si="41"/>
        <v>cantujo012011</v>
      </c>
      <c r="B2651" s="19" t="s">
        <v>431</v>
      </c>
      <c r="C2651" s="19">
        <v>2011</v>
      </c>
      <c r="D2651" s="19" t="s">
        <v>40</v>
      </c>
      <c r="E2651" s="19">
        <v>5</v>
      </c>
      <c r="F2651" s="19">
        <v>14</v>
      </c>
      <c r="G2651" s="19">
        <v>1</v>
      </c>
      <c r="H2651" s="19">
        <v>1</v>
      </c>
    </row>
    <row r="2652" spans="1:8" x14ac:dyDescent="0.25">
      <c r="A2652" s="14" t="str">
        <f t="shared" si="41"/>
        <v>cappsma012011</v>
      </c>
      <c r="B2652" s="19" t="s">
        <v>526</v>
      </c>
      <c r="C2652" s="19">
        <v>2011</v>
      </c>
      <c r="D2652" s="19" t="s">
        <v>2334</v>
      </c>
      <c r="E2652" s="19">
        <v>3</v>
      </c>
      <c r="F2652" s="19">
        <v>12</v>
      </c>
      <c r="G2652" s="19">
        <v>0</v>
      </c>
      <c r="H2652" s="19">
        <v>0</v>
      </c>
    </row>
    <row r="2653" spans="1:8" x14ac:dyDescent="0.25">
      <c r="A2653" s="14" t="str">
        <f t="shared" si="41"/>
        <v>capuach012011</v>
      </c>
      <c r="B2653" s="19" t="s">
        <v>359</v>
      </c>
      <c r="C2653" s="19">
        <v>2011</v>
      </c>
      <c r="D2653" s="19" t="s">
        <v>2334</v>
      </c>
      <c r="E2653" s="19">
        <v>7</v>
      </c>
      <c r="F2653" s="19">
        <v>28</v>
      </c>
      <c r="G2653" s="19">
        <v>0</v>
      </c>
      <c r="H2653" s="19">
        <v>2</v>
      </c>
    </row>
    <row r="2654" spans="1:8" x14ac:dyDescent="0.25">
      <c r="A2654" s="14" t="str">
        <f t="shared" si="41"/>
        <v>carigan012011</v>
      </c>
      <c r="B2654" s="19" t="s">
        <v>1447</v>
      </c>
      <c r="C2654" s="19">
        <v>2011</v>
      </c>
      <c r="D2654" s="19" t="s">
        <v>2334</v>
      </c>
      <c r="E2654" s="19">
        <v>0</v>
      </c>
      <c r="F2654" s="19">
        <v>1</v>
      </c>
      <c r="G2654" s="19">
        <v>0</v>
      </c>
      <c r="H2654" s="19">
        <v>0</v>
      </c>
    </row>
    <row r="2655" spans="1:8" x14ac:dyDescent="0.25">
      <c r="A2655" s="14" t="str">
        <f t="shared" si="41"/>
        <v>carlybu012011</v>
      </c>
      <c r="B2655" s="19" t="s">
        <v>72</v>
      </c>
      <c r="C2655" s="19">
        <v>2011</v>
      </c>
      <c r="D2655" s="19" t="s">
        <v>2334</v>
      </c>
      <c r="E2655" s="19">
        <v>1</v>
      </c>
      <c r="F2655" s="19">
        <v>0</v>
      </c>
      <c r="G2655" s="19">
        <v>0</v>
      </c>
      <c r="H2655" s="19">
        <v>0</v>
      </c>
    </row>
    <row r="2656" spans="1:8" x14ac:dyDescent="0.25">
      <c r="A2656" s="14" t="str">
        <f t="shared" si="41"/>
        <v>carmofa012011</v>
      </c>
      <c r="B2656" s="19" t="s">
        <v>635</v>
      </c>
      <c r="C2656" s="19">
        <v>2011</v>
      </c>
      <c r="D2656" s="19" t="s">
        <v>2334</v>
      </c>
      <c r="E2656" s="19">
        <v>9</v>
      </c>
      <c r="F2656" s="19">
        <v>29</v>
      </c>
      <c r="G2656" s="19">
        <v>0</v>
      </c>
      <c r="H2656" s="19">
        <v>2</v>
      </c>
    </row>
    <row r="2657" spans="1:8" x14ac:dyDescent="0.25">
      <c r="A2657" s="14" t="str">
        <f t="shared" si="41"/>
        <v>carpean012011</v>
      </c>
      <c r="B2657" s="19" t="s">
        <v>898</v>
      </c>
      <c r="C2657" s="19">
        <v>2011</v>
      </c>
      <c r="D2657" s="19" t="s">
        <v>2334</v>
      </c>
      <c r="E2657" s="19">
        <v>1</v>
      </c>
      <c r="F2657" s="19">
        <v>0</v>
      </c>
      <c r="G2657" s="19">
        <v>0</v>
      </c>
      <c r="H2657" s="19">
        <v>0</v>
      </c>
    </row>
    <row r="2658" spans="1:8" x14ac:dyDescent="0.25">
      <c r="A2658" s="14" t="str">
        <f t="shared" si="41"/>
        <v>carpean012011</v>
      </c>
      <c r="B2658" s="19" t="s">
        <v>898</v>
      </c>
      <c r="C2658" s="19">
        <v>2011</v>
      </c>
      <c r="D2658" s="19" t="s">
        <v>2334</v>
      </c>
      <c r="E2658" s="19">
        <v>0</v>
      </c>
      <c r="F2658" s="19">
        <v>0</v>
      </c>
      <c r="G2658" s="19">
        <v>0</v>
      </c>
      <c r="H2658" s="19">
        <v>0</v>
      </c>
    </row>
    <row r="2659" spans="1:8" x14ac:dyDescent="0.25">
      <c r="A2659" s="14" t="str">
        <f t="shared" si="41"/>
        <v>carpech012011</v>
      </c>
      <c r="B2659" s="19" t="s">
        <v>73</v>
      </c>
      <c r="C2659" s="19">
        <v>2011</v>
      </c>
      <c r="D2659" s="19" t="s">
        <v>2334</v>
      </c>
      <c r="E2659" s="19">
        <v>28</v>
      </c>
      <c r="F2659" s="19">
        <v>23</v>
      </c>
      <c r="G2659" s="19">
        <v>3</v>
      </c>
      <c r="H2659" s="19">
        <v>3</v>
      </c>
    </row>
    <row r="2660" spans="1:8" x14ac:dyDescent="0.25">
      <c r="A2660" s="14" t="str">
        <f t="shared" si="41"/>
        <v>carpech022011</v>
      </c>
      <c r="B2660" s="19" t="s">
        <v>1448</v>
      </c>
      <c r="C2660" s="19">
        <v>2011</v>
      </c>
      <c r="D2660" s="19" t="s">
        <v>2334</v>
      </c>
      <c r="E2660" s="19">
        <v>1</v>
      </c>
      <c r="F2660" s="19">
        <v>1</v>
      </c>
      <c r="G2660" s="19">
        <v>1</v>
      </c>
      <c r="H2660" s="19">
        <v>0</v>
      </c>
    </row>
    <row r="2661" spans="1:8" x14ac:dyDescent="0.25">
      <c r="A2661" s="14" t="str">
        <f t="shared" si="41"/>
        <v>carpeda012011</v>
      </c>
      <c r="B2661" s="19" t="s">
        <v>1449</v>
      </c>
      <c r="C2661" s="19">
        <v>2011</v>
      </c>
      <c r="D2661" s="19" t="s">
        <v>2334</v>
      </c>
      <c r="E2661" s="19">
        <v>3</v>
      </c>
      <c r="F2661" s="19">
        <v>5</v>
      </c>
      <c r="G2661" s="19">
        <v>0</v>
      </c>
      <c r="H2661" s="19">
        <v>1</v>
      </c>
    </row>
    <row r="2662" spans="1:8" x14ac:dyDescent="0.25">
      <c r="A2662" s="14" t="str">
        <f t="shared" si="41"/>
        <v>carpema012011</v>
      </c>
      <c r="B2662" s="19" t="s">
        <v>1450</v>
      </c>
      <c r="C2662" s="19">
        <v>2011</v>
      </c>
      <c r="D2662" s="19" t="s">
        <v>40</v>
      </c>
      <c r="E2662" s="19">
        <v>1</v>
      </c>
      <c r="F2662" s="19">
        <v>12</v>
      </c>
      <c r="G2662" s="19">
        <v>0</v>
      </c>
      <c r="H2662" s="19">
        <v>0</v>
      </c>
    </row>
    <row r="2663" spans="1:8" x14ac:dyDescent="0.25">
      <c r="A2663" s="14" t="str">
        <f t="shared" si="41"/>
        <v>carpmi012011</v>
      </c>
      <c r="B2663" s="19" t="s">
        <v>1063</v>
      </c>
      <c r="C2663" s="19">
        <v>2011</v>
      </c>
      <c r="D2663" s="19" t="s">
        <v>2335</v>
      </c>
      <c r="E2663" s="19">
        <v>253</v>
      </c>
      <c r="F2663" s="19">
        <v>14</v>
      </c>
      <c r="G2663" s="19">
        <v>2</v>
      </c>
      <c r="H2663" s="19">
        <v>27</v>
      </c>
    </row>
    <row r="2664" spans="1:8" x14ac:dyDescent="0.25">
      <c r="A2664" s="14" t="str">
        <f t="shared" si="41"/>
        <v>carpmi012011</v>
      </c>
      <c r="B2664" s="19" t="s">
        <v>1063</v>
      </c>
      <c r="C2664" s="19">
        <v>2011</v>
      </c>
      <c r="D2664" s="19" t="s">
        <v>2330</v>
      </c>
    </row>
    <row r="2665" spans="1:8" x14ac:dyDescent="0.25">
      <c r="A2665" s="14" t="str">
        <f t="shared" si="41"/>
        <v>carpmi012011</v>
      </c>
      <c r="B2665" s="19" t="s">
        <v>1063</v>
      </c>
      <c r="C2665" s="19">
        <v>2011</v>
      </c>
      <c r="D2665" s="19" t="s">
        <v>2331</v>
      </c>
      <c r="E2665" s="19">
        <v>49</v>
      </c>
      <c r="F2665" s="19">
        <v>2</v>
      </c>
      <c r="G2665" s="19">
        <v>4</v>
      </c>
      <c r="H2665" s="19">
        <v>0</v>
      </c>
    </row>
    <row r="2666" spans="1:8" x14ac:dyDescent="0.25">
      <c r="A2666" s="14" t="str">
        <f t="shared" si="41"/>
        <v>carpmi012011</v>
      </c>
      <c r="B2666" s="19" t="s">
        <v>1063</v>
      </c>
      <c r="C2666" s="19">
        <v>2011</v>
      </c>
      <c r="D2666" s="19" t="s">
        <v>2332</v>
      </c>
    </row>
    <row r="2667" spans="1:8" x14ac:dyDescent="0.25">
      <c r="A2667" s="14" t="str">
        <f t="shared" si="41"/>
        <v>carraca012011</v>
      </c>
      <c r="B2667" s="19" t="s">
        <v>1064</v>
      </c>
      <c r="C2667" s="19">
        <v>2011</v>
      </c>
      <c r="D2667" s="19" t="s">
        <v>2334</v>
      </c>
      <c r="E2667" s="19">
        <v>4</v>
      </c>
      <c r="F2667" s="19">
        <v>15</v>
      </c>
      <c r="G2667" s="19">
        <v>0</v>
      </c>
      <c r="H2667" s="19">
        <v>0</v>
      </c>
    </row>
    <row r="2668" spans="1:8" x14ac:dyDescent="0.25">
      <c r="A2668" s="14" t="str">
        <f t="shared" si="41"/>
        <v>carradj012011</v>
      </c>
      <c r="B2668" s="19" t="s">
        <v>360</v>
      </c>
      <c r="C2668" s="19">
        <v>2011</v>
      </c>
      <c r="D2668" s="19" t="s">
        <v>2334</v>
      </c>
      <c r="E2668" s="19">
        <v>3</v>
      </c>
      <c r="F2668" s="19">
        <v>5</v>
      </c>
      <c r="G2668" s="19">
        <v>1</v>
      </c>
      <c r="H2668" s="19">
        <v>0</v>
      </c>
    </row>
    <row r="2669" spans="1:8" x14ac:dyDescent="0.25">
      <c r="A2669" s="14" t="str">
        <f t="shared" si="41"/>
        <v>carreez012011</v>
      </c>
      <c r="B2669" s="19" t="s">
        <v>1451</v>
      </c>
      <c r="C2669" s="19">
        <v>2011</v>
      </c>
      <c r="D2669" s="19" t="s">
        <v>2329</v>
      </c>
    </row>
    <row r="2670" spans="1:8" x14ac:dyDescent="0.25">
      <c r="A2670" s="14" t="str">
        <f t="shared" si="41"/>
        <v>carreez012011</v>
      </c>
      <c r="B2670" s="19" t="s">
        <v>1451</v>
      </c>
      <c r="C2670" s="19">
        <v>2011</v>
      </c>
      <c r="D2670" s="19" t="s">
        <v>2330</v>
      </c>
    </row>
    <row r="2671" spans="1:8" x14ac:dyDescent="0.25">
      <c r="A2671" s="14" t="str">
        <f t="shared" si="41"/>
        <v>carreez012011</v>
      </c>
      <c r="B2671" s="19" t="s">
        <v>1451</v>
      </c>
      <c r="C2671" s="19">
        <v>2011</v>
      </c>
      <c r="D2671" s="19" t="s">
        <v>2331</v>
      </c>
      <c r="E2671" s="19">
        <v>128</v>
      </c>
      <c r="F2671" s="19">
        <v>2</v>
      </c>
      <c r="G2671" s="19">
        <v>4</v>
      </c>
      <c r="H2671" s="19">
        <v>0</v>
      </c>
    </row>
    <row r="2672" spans="1:8" x14ac:dyDescent="0.25">
      <c r="A2672" s="14" t="str">
        <f t="shared" si="41"/>
        <v>carreez012011</v>
      </c>
      <c r="B2672" s="19" t="s">
        <v>1451</v>
      </c>
      <c r="C2672" s="19">
        <v>2011</v>
      </c>
      <c r="D2672" s="19" t="s">
        <v>2332</v>
      </c>
    </row>
    <row r="2673" spans="1:8" x14ac:dyDescent="0.25">
      <c r="A2673" s="14" t="str">
        <f t="shared" si="41"/>
        <v>carrejo012011</v>
      </c>
      <c r="B2673" s="19" t="s">
        <v>1452</v>
      </c>
      <c r="C2673" s="19">
        <v>2011</v>
      </c>
      <c r="D2673" s="19" t="s">
        <v>2334</v>
      </c>
      <c r="E2673" s="19">
        <v>0</v>
      </c>
      <c r="F2673" s="19">
        <v>2</v>
      </c>
      <c r="G2673" s="19">
        <v>0</v>
      </c>
      <c r="H2673" s="19">
        <v>0</v>
      </c>
    </row>
    <row r="2674" spans="1:8" x14ac:dyDescent="0.25">
      <c r="A2674" s="14" t="str">
        <f t="shared" si="41"/>
        <v>carrobr012011</v>
      </c>
      <c r="B2674" s="19" t="s">
        <v>770</v>
      </c>
      <c r="C2674" s="19">
        <v>2011</v>
      </c>
      <c r="D2674" s="19" t="s">
        <v>2331</v>
      </c>
      <c r="E2674" s="19">
        <v>3</v>
      </c>
      <c r="F2674" s="19">
        <v>0</v>
      </c>
      <c r="G2674" s="19">
        <v>0</v>
      </c>
      <c r="H2674" s="19">
        <v>0</v>
      </c>
    </row>
    <row r="2675" spans="1:8" x14ac:dyDescent="0.25">
      <c r="A2675" s="14" t="str">
        <f t="shared" si="41"/>
        <v>carroja012011</v>
      </c>
      <c r="B2675" s="19" t="s">
        <v>292</v>
      </c>
      <c r="C2675" s="19">
        <v>2011</v>
      </c>
      <c r="D2675" s="19" t="s">
        <v>39</v>
      </c>
      <c r="E2675" s="19">
        <v>91</v>
      </c>
      <c r="F2675" s="19">
        <v>160</v>
      </c>
      <c r="G2675" s="19">
        <v>5</v>
      </c>
      <c r="H2675" s="19">
        <v>35</v>
      </c>
    </row>
    <row r="2676" spans="1:8" x14ac:dyDescent="0.25">
      <c r="A2676" s="14" t="str">
        <f t="shared" si="41"/>
        <v>carroja012011</v>
      </c>
      <c r="B2676" s="19" t="s">
        <v>292</v>
      </c>
      <c r="C2676" s="19">
        <v>2011</v>
      </c>
      <c r="D2676" s="19" t="s">
        <v>2333</v>
      </c>
      <c r="E2676" s="19">
        <v>78</v>
      </c>
      <c r="F2676" s="19">
        <v>132</v>
      </c>
      <c r="G2676" s="19">
        <v>4</v>
      </c>
      <c r="H2676" s="19">
        <v>27</v>
      </c>
    </row>
    <row r="2677" spans="1:8" x14ac:dyDescent="0.25">
      <c r="A2677" s="14" t="str">
        <f t="shared" si="41"/>
        <v>cartech022011</v>
      </c>
      <c r="B2677" s="19" t="s">
        <v>1240</v>
      </c>
      <c r="C2677" s="19">
        <v>2011</v>
      </c>
      <c r="D2677" s="19" t="s">
        <v>2335</v>
      </c>
      <c r="E2677" s="19">
        <v>64</v>
      </c>
      <c r="F2677" s="19">
        <v>4</v>
      </c>
      <c r="G2677" s="19">
        <v>1</v>
      </c>
      <c r="H2677" s="19">
        <v>5</v>
      </c>
    </row>
    <row r="2678" spans="1:8" x14ac:dyDescent="0.25">
      <c r="A2678" s="14" t="str">
        <f t="shared" si="41"/>
        <v>cashnan012011</v>
      </c>
      <c r="B2678" s="19" t="s">
        <v>1241</v>
      </c>
      <c r="C2678" s="19">
        <v>2011</v>
      </c>
      <c r="D2678" s="19" t="s">
        <v>2334</v>
      </c>
      <c r="E2678" s="19">
        <v>0</v>
      </c>
      <c r="F2678" s="19">
        <v>1</v>
      </c>
      <c r="G2678" s="19">
        <v>0</v>
      </c>
      <c r="H2678" s="19">
        <v>0</v>
      </c>
    </row>
    <row r="2679" spans="1:8" x14ac:dyDescent="0.25">
      <c r="A2679" s="14" t="str">
        <f t="shared" si="41"/>
        <v>casilal012011</v>
      </c>
      <c r="B2679" s="19" t="s">
        <v>636</v>
      </c>
      <c r="C2679" s="19">
        <v>2011</v>
      </c>
      <c r="D2679" s="19" t="s">
        <v>39</v>
      </c>
      <c r="E2679" s="19">
        <v>85</v>
      </c>
      <c r="F2679" s="19">
        <v>174</v>
      </c>
      <c r="G2679" s="19">
        <v>6</v>
      </c>
      <c r="H2679" s="19">
        <v>38</v>
      </c>
    </row>
    <row r="2680" spans="1:8" x14ac:dyDescent="0.25">
      <c r="A2680" s="14" t="str">
        <f t="shared" si="41"/>
        <v>casilal012011</v>
      </c>
      <c r="B2680" s="19" t="s">
        <v>636</v>
      </c>
      <c r="C2680" s="19">
        <v>2011</v>
      </c>
      <c r="D2680" s="19" t="s">
        <v>2333</v>
      </c>
      <c r="E2680" s="19">
        <v>56</v>
      </c>
      <c r="F2680" s="19">
        <v>101</v>
      </c>
      <c r="G2680" s="19">
        <v>5</v>
      </c>
      <c r="H2680" s="19">
        <v>23</v>
      </c>
    </row>
    <row r="2681" spans="1:8" x14ac:dyDescent="0.25">
      <c r="A2681" s="14" t="str">
        <f t="shared" si="41"/>
        <v>cassebo012011</v>
      </c>
      <c r="B2681" s="19" t="s">
        <v>1242</v>
      </c>
      <c r="C2681" s="19">
        <v>2011</v>
      </c>
      <c r="D2681" s="19" t="s">
        <v>2334</v>
      </c>
      <c r="E2681" s="19">
        <v>3</v>
      </c>
      <c r="F2681" s="19">
        <v>3</v>
      </c>
      <c r="G2681" s="19">
        <v>0</v>
      </c>
      <c r="H2681" s="19">
        <v>1</v>
      </c>
    </row>
    <row r="2682" spans="1:8" x14ac:dyDescent="0.25">
      <c r="A2682" s="14" t="str">
        <f t="shared" si="41"/>
        <v>castial022011</v>
      </c>
      <c r="B2682" s="19" t="s">
        <v>900</v>
      </c>
      <c r="C2682" s="19">
        <v>2011</v>
      </c>
      <c r="D2682" s="19" t="s">
        <v>2334</v>
      </c>
      <c r="E2682" s="19">
        <v>2</v>
      </c>
      <c r="F2682" s="19">
        <v>2</v>
      </c>
      <c r="G2682" s="19">
        <v>0</v>
      </c>
      <c r="H2682" s="19">
        <v>0</v>
      </c>
    </row>
    <row r="2683" spans="1:8" x14ac:dyDescent="0.25">
      <c r="A2683" s="14" t="str">
        <f t="shared" si="41"/>
        <v>castiwe012011</v>
      </c>
      <c r="B2683" s="19" t="s">
        <v>1243</v>
      </c>
      <c r="C2683" s="19">
        <v>2011</v>
      </c>
      <c r="D2683" s="19" t="s">
        <v>2336</v>
      </c>
      <c r="E2683" s="19">
        <v>16</v>
      </c>
      <c r="F2683" s="19">
        <v>2</v>
      </c>
      <c r="G2683" s="19">
        <v>2</v>
      </c>
      <c r="H2683" s="19">
        <v>0</v>
      </c>
    </row>
    <row r="2684" spans="1:8" x14ac:dyDescent="0.25">
      <c r="A2684" s="14" t="str">
        <f t="shared" si="41"/>
        <v>castrju012011</v>
      </c>
      <c r="B2684" s="19" t="s">
        <v>75</v>
      </c>
      <c r="C2684" s="19">
        <v>2011</v>
      </c>
      <c r="D2684" s="19" t="s">
        <v>39</v>
      </c>
      <c r="E2684" s="19">
        <v>3</v>
      </c>
      <c r="F2684" s="19">
        <v>11</v>
      </c>
      <c r="G2684" s="19">
        <v>0</v>
      </c>
      <c r="H2684" s="19">
        <v>1</v>
      </c>
    </row>
    <row r="2685" spans="1:8" x14ac:dyDescent="0.25">
      <c r="A2685" s="14" t="str">
        <f t="shared" si="41"/>
        <v>castrju012011</v>
      </c>
      <c r="B2685" s="19" t="s">
        <v>75</v>
      </c>
      <c r="C2685" s="19">
        <v>2011</v>
      </c>
      <c r="D2685" s="19" t="s">
        <v>40</v>
      </c>
      <c r="E2685" s="19">
        <v>1</v>
      </c>
      <c r="F2685" s="19">
        <v>2</v>
      </c>
      <c r="G2685" s="19">
        <v>0</v>
      </c>
      <c r="H2685" s="19">
        <v>0</v>
      </c>
    </row>
    <row r="2686" spans="1:8" x14ac:dyDescent="0.25">
      <c r="A2686" s="14" t="str">
        <f t="shared" si="41"/>
        <v>castrra012011</v>
      </c>
      <c r="B2686" s="19" t="s">
        <v>76</v>
      </c>
      <c r="C2686" s="19">
        <v>2011</v>
      </c>
      <c r="D2686" s="19" t="s">
        <v>2336</v>
      </c>
      <c r="E2686" s="19">
        <v>117</v>
      </c>
      <c r="F2686" s="19">
        <v>4</v>
      </c>
      <c r="G2686" s="19">
        <v>1</v>
      </c>
      <c r="H2686" s="19">
        <v>0</v>
      </c>
    </row>
    <row r="2687" spans="1:8" x14ac:dyDescent="0.25">
      <c r="A2687" s="14" t="str">
        <f t="shared" si="41"/>
        <v>castrst012011</v>
      </c>
      <c r="B2687" s="19" t="s">
        <v>1245</v>
      </c>
      <c r="C2687" s="19">
        <v>2011</v>
      </c>
      <c r="D2687" s="19" t="s">
        <v>2333</v>
      </c>
      <c r="E2687" s="19">
        <v>267</v>
      </c>
      <c r="F2687" s="19">
        <v>446</v>
      </c>
      <c r="G2687" s="19">
        <v>29</v>
      </c>
      <c r="H2687" s="19">
        <v>82</v>
      </c>
    </row>
    <row r="2688" spans="1:8" x14ac:dyDescent="0.25">
      <c r="A2688" s="14" t="str">
        <f t="shared" si="41"/>
        <v>cecilbr012011</v>
      </c>
      <c r="B2688" s="19" t="s">
        <v>1066</v>
      </c>
      <c r="C2688" s="19">
        <v>2011</v>
      </c>
      <c r="D2688" s="19" t="s">
        <v>2334</v>
      </c>
      <c r="E2688" s="19">
        <v>2</v>
      </c>
      <c r="F2688" s="19">
        <v>11</v>
      </c>
      <c r="G2688" s="19">
        <v>1</v>
      </c>
      <c r="H2688" s="19">
        <v>0</v>
      </c>
    </row>
    <row r="2689" spans="1:8" x14ac:dyDescent="0.25">
      <c r="A2689" s="14" t="str">
        <f t="shared" si="41"/>
        <v>cedajo012011</v>
      </c>
      <c r="B2689" s="19" t="s">
        <v>1246</v>
      </c>
      <c r="C2689" s="19">
        <v>2011</v>
      </c>
      <c r="D2689" s="19" t="s">
        <v>2334</v>
      </c>
      <c r="E2689" s="19">
        <v>2</v>
      </c>
      <c r="F2689" s="19">
        <v>0</v>
      </c>
      <c r="G2689" s="19">
        <v>0</v>
      </c>
      <c r="H2689" s="19">
        <v>0</v>
      </c>
    </row>
    <row r="2690" spans="1:8" x14ac:dyDescent="0.25">
      <c r="A2690" s="14" t="str">
        <f t="shared" si="41"/>
        <v>cedenro022011</v>
      </c>
      <c r="B2690" s="19" t="s">
        <v>527</v>
      </c>
      <c r="C2690" s="19">
        <v>2011</v>
      </c>
      <c r="D2690" s="19" t="s">
        <v>39</v>
      </c>
      <c r="E2690" s="19">
        <v>0</v>
      </c>
      <c r="F2690" s="19">
        <v>3</v>
      </c>
      <c r="G2690" s="19">
        <v>0</v>
      </c>
      <c r="H2690" s="19">
        <v>0</v>
      </c>
    </row>
    <row r="2691" spans="1:8" x14ac:dyDescent="0.25">
      <c r="A2691" s="14" t="str">
        <f t="shared" ref="A2691:A2754" si="42">B2691&amp;C2691</f>
        <v>cedenro022011</v>
      </c>
      <c r="B2691" s="19" t="s">
        <v>527</v>
      </c>
      <c r="C2691" s="19">
        <v>2011</v>
      </c>
      <c r="D2691" s="19" t="s">
        <v>2333</v>
      </c>
      <c r="E2691" s="19">
        <v>191</v>
      </c>
      <c r="F2691" s="19">
        <v>397</v>
      </c>
      <c r="G2691" s="19">
        <v>13</v>
      </c>
      <c r="H2691" s="19">
        <v>72</v>
      </c>
    </row>
    <row r="2692" spans="1:8" x14ac:dyDescent="0.25">
      <c r="A2692" s="14" t="str">
        <f t="shared" si="42"/>
        <v>cedenxa012011</v>
      </c>
      <c r="B2692" s="19" t="s">
        <v>1453</v>
      </c>
      <c r="C2692" s="19">
        <v>2011</v>
      </c>
      <c r="D2692" s="19" t="s">
        <v>2334</v>
      </c>
      <c r="E2692" s="19">
        <v>0</v>
      </c>
      <c r="F2692" s="19">
        <v>0</v>
      </c>
      <c r="G2692" s="19">
        <v>0</v>
      </c>
      <c r="H2692" s="19">
        <v>0</v>
      </c>
    </row>
    <row r="2693" spans="1:8" x14ac:dyDescent="0.25">
      <c r="A2693" s="14" t="str">
        <f t="shared" si="42"/>
        <v>cervefr012011</v>
      </c>
      <c r="B2693" s="19" t="s">
        <v>901</v>
      </c>
      <c r="C2693" s="19">
        <v>2011</v>
      </c>
      <c r="D2693" s="19" t="s">
        <v>39</v>
      </c>
      <c r="E2693" s="19">
        <v>0</v>
      </c>
      <c r="F2693" s="19">
        <v>1</v>
      </c>
      <c r="G2693" s="19">
        <v>0</v>
      </c>
      <c r="H2693" s="19">
        <v>0</v>
      </c>
    </row>
    <row r="2694" spans="1:8" x14ac:dyDescent="0.25">
      <c r="A2694" s="14" t="str">
        <f t="shared" si="42"/>
        <v>cervefr012011</v>
      </c>
      <c r="B2694" s="19" t="s">
        <v>901</v>
      </c>
      <c r="C2694" s="19">
        <v>2011</v>
      </c>
      <c r="D2694" s="19" t="s">
        <v>40</v>
      </c>
      <c r="E2694" s="19">
        <v>0</v>
      </c>
      <c r="F2694" s="19">
        <v>0</v>
      </c>
      <c r="G2694" s="19">
        <v>0</v>
      </c>
      <c r="H2694" s="19">
        <v>0</v>
      </c>
    </row>
    <row r="2695" spans="1:8" x14ac:dyDescent="0.25">
      <c r="A2695" s="14" t="str">
        <f t="shared" si="42"/>
        <v>cervefr012011</v>
      </c>
      <c r="B2695" s="19" t="s">
        <v>901</v>
      </c>
      <c r="C2695" s="19">
        <v>2011</v>
      </c>
      <c r="D2695" s="19" t="s">
        <v>2336</v>
      </c>
      <c r="E2695" s="19">
        <v>278</v>
      </c>
      <c r="F2695" s="19">
        <v>18</v>
      </c>
      <c r="G2695" s="19">
        <v>6</v>
      </c>
      <c r="H2695" s="19">
        <v>1</v>
      </c>
    </row>
    <row r="2696" spans="1:8" x14ac:dyDescent="0.25">
      <c r="A2696" s="14" t="str">
        <f t="shared" si="42"/>
        <v>chacijh012011</v>
      </c>
      <c r="B2696" s="19" t="s">
        <v>1067</v>
      </c>
      <c r="C2696" s="19">
        <v>2011</v>
      </c>
      <c r="D2696" s="19" t="s">
        <v>2334</v>
      </c>
      <c r="E2696" s="19">
        <v>26</v>
      </c>
      <c r="F2696" s="19">
        <v>39</v>
      </c>
      <c r="G2696" s="19">
        <v>4</v>
      </c>
      <c r="H2696" s="19">
        <v>1</v>
      </c>
    </row>
    <row r="2697" spans="1:8" x14ac:dyDescent="0.25">
      <c r="A2697" s="14" t="str">
        <f t="shared" si="42"/>
        <v>chambad012011</v>
      </c>
      <c r="B2697" s="19" t="s">
        <v>1454</v>
      </c>
      <c r="C2697" s="19">
        <v>2011</v>
      </c>
      <c r="D2697" s="19" t="s">
        <v>2329</v>
      </c>
    </row>
    <row r="2698" spans="1:8" x14ac:dyDescent="0.25">
      <c r="A2698" s="14" t="str">
        <f t="shared" si="42"/>
        <v>chambad012011</v>
      </c>
      <c r="B2698" s="19" t="s">
        <v>1454</v>
      </c>
      <c r="C2698" s="19">
        <v>2011</v>
      </c>
      <c r="D2698" s="19" t="s">
        <v>2330</v>
      </c>
    </row>
    <row r="2699" spans="1:8" x14ac:dyDescent="0.25">
      <c r="A2699" s="14" t="str">
        <f t="shared" si="42"/>
        <v>chambad012011</v>
      </c>
      <c r="B2699" s="19" t="s">
        <v>1454</v>
      </c>
      <c r="C2699" s="19">
        <v>2011</v>
      </c>
      <c r="D2699" s="19" t="s">
        <v>2331</v>
      </c>
      <c r="E2699" s="19">
        <v>7</v>
      </c>
      <c r="F2699" s="19">
        <v>0</v>
      </c>
      <c r="G2699" s="19">
        <v>1</v>
      </c>
      <c r="H2699" s="19">
        <v>0</v>
      </c>
    </row>
    <row r="2700" spans="1:8" x14ac:dyDescent="0.25">
      <c r="A2700" s="14" t="str">
        <f t="shared" si="42"/>
        <v>chambad012011</v>
      </c>
      <c r="B2700" s="19" t="s">
        <v>1454</v>
      </c>
      <c r="C2700" s="19">
        <v>2011</v>
      </c>
      <c r="D2700" s="19" t="s">
        <v>2332</v>
      </c>
    </row>
    <row r="2701" spans="1:8" x14ac:dyDescent="0.25">
      <c r="A2701" s="14" t="str">
        <f t="shared" si="42"/>
        <v>chambjo032011</v>
      </c>
      <c r="B2701" s="19" t="s">
        <v>771</v>
      </c>
      <c r="C2701" s="19">
        <v>2011</v>
      </c>
      <c r="D2701" s="19" t="s">
        <v>2334</v>
      </c>
      <c r="E2701" s="19">
        <v>4</v>
      </c>
      <c r="F2701" s="19">
        <v>3</v>
      </c>
      <c r="G2701" s="19">
        <v>0</v>
      </c>
      <c r="H2701" s="19">
        <v>1</v>
      </c>
    </row>
    <row r="2702" spans="1:8" x14ac:dyDescent="0.25">
      <c r="A2702" s="14" t="str">
        <f t="shared" si="42"/>
        <v>chapmar012011</v>
      </c>
      <c r="B2702" s="19" t="s">
        <v>1247</v>
      </c>
      <c r="C2702" s="19">
        <v>2011</v>
      </c>
      <c r="D2702" s="19" t="s">
        <v>2334</v>
      </c>
      <c r="E2702" s="19">
        <v>3</v>
      </c>
      <c r="F2702" s="19">
        <v>8</v>
      </c>
      <c r="G2702" s="19">
        <v>4</v>
      </c>
      <c r="H2702" s="19">
        <v>1</v>
      </c>
    </row>
    <row r="2703" spans="1:8" x14ac:dyDescent="0.25">
      <c r="A2703" s="14" t="str">
        <f t="shared" si="42"/>
        <v>chatwty012011</v>
      </c>
      <c r="B2703" s="19" t="s">
        <v>1455</v>
      </c>
      <c r="C2703" s="19">
        <v>2011</v>
      </c>
      <c r="D2703" s="19" t="s">
        <v>2334</v>
      </c>
      <c r="E2703" s="19">
        <v>11</v>
      </c>
      <c r="F2703" s="19">
        <v>20</v>
      </c>
      <c r="G2703" s="19">
        <v>0</v>
      </c>
      <c r="H2703" s="19">
        <v>2</v>
      </c>
    </row>
    <row r="2704" spans="1:8" x14ac:dyDescent="0.25">
      <c r="A2704" s="14" t="str">
        <f t="shared" si="42"/>
        <v>chaveen012011</v>
      </c>
      <c r="B2704" s="19" t="s">
        <v>235</v>
      </c>
      <c r="C2704" s="19">
        <v>2011</v>
      </c>
      <c r="D2704" s="19" t="s">
        <v>2329</v>
      </c>
    </row>
    <row r="2705" spans="1:8" x14ac:dyDescent="0.25">
      <c r="A2705" s="14" t="str">
        <f t="shared" si="42"/>
        <v>chaveen012011</v>
      </c>
      <c r="B2705" s="19" t="s">
        <v>235</v>
      </c>
      <c r="C2705" s="19">
        <v>2011</v>
      </c>
      <c r="D2705" s="19" t="s">
        <v>2330</v>
      </c>
    </row>
    <row r="2706" spans="1:8" x14ac:dyDescent="0.25">
      <c r="A2706" s="14" t="str">
        <f t="shared" si="42"/>
        <v>chaveen012011</v>
      </c>
      <c r="B2706" s="19" t="s">
        <v>235</v>
      </c>
      <c r="C2706" s="19">
        <v>2011</v>
      </c>
      <c r="D2706" s="19" t="s">
        <v>2331</v>
      </c>
      <c r="E2706" s="19">
        <v>133</v>
      </c>
      <c r="F2706" s="19">
        <v>3</v>
      </c>
      <c r="G2706" s="19">
        <v>1</v>
      </c>
      <c r="H2706" s="19">
        <v>0</v>
      </c>
    </row>
    <row r="2707" spans="1:8" x14ac:dyDescent="0.25">
      <c r="A2707" s="14" t="str">
        <f t="shared" si="42"/>
        <v>chaveen012011</v>
      </c>
      <c r="B2707" s="19" t="s">
        <v>235</v>
      </c>
      <c r="C2707" s="19">
        <v>2011</v>
      </c>
      <c r="D2707" s="19" t="s">
        <v>2332</v>
      </c>
    </row>
    <row r="2708" spans="1:8" x14ac:dyDescent="0.25">
      <c r="A2708" s="14" t="str">
        <f t="shared" si="42"/>
        <v>chaveer012011</v>
      </c>
      <c r="B2708" s="19" t="s">
        <v>78</v>
      </c>
      <c r="C2708" s="19">
        <v>2011</v>
      </c>
      <c r="D2708" s="19" t="s">
        <v>2335</v>
      </c>
      <c r="E2708" s="19">
        <v>12</v>
      </c>
      <c r="F2708" s="19">
        <v>1</v>
      </c>
      <c r="G2708" s="19">
        <v>0</v>
      </c>
      <c r="H2708" s="19">
        <v>0</v>
      </c>
    </row>
    <row r="2709" spans="1:8" x14ac:dyDescent="0.25">
      <c r="A2709" s="14" t="str">
        <f t="shared" si="42"/>
        <v>chaveer012011</v>
      </c>
      <c r="B2709" s="19" t="s">
        <v>78</v>
      </c>
      <c r="C2709" s="19">
        <v>2011</v>
      </c>
      <c r="D2709" s="19" t="s">
        <v>40</v>
      </c>
      <c r="E2709" s="19">
        <v>26</v>
      </c>
      <c r="F2709" s="19">
        <v>60</v>
      </c>
      <c r="G2709" s="19">
        <v>0</v>
      </c>
      <c r="H2709" s="19">
        <v>9</v>
      </c>
    </row>
    <row r="2710" spans="1:8" x14ac:dyDescent="0.25">
      <c r="A2710" s="14" t="str">
        <f t="shared" si="42"/>
        <v>chaveje012011</v>
      </c>
      <c r="B2710" s="19" t="s">
        <v>902</v>
      </c>
      <c r="C2710" s="19">
        <v>2011</v>
      </c>
      <c r="D2710" s="19" t="s">
        <v>2334</v>
      </c>
      <c r="E2710" s="19">
        <v>0</v>
      </c>
      <c r="F2710" s="19">
        <v>0</v>
      </c>
      <c r="G2710" s="19">
        <v>0</v>
      </c>
      <c r="H2710" s="19">
        <v>0</v>
      </c>
    </row>
    <row r="2711" spans="1:8" x14ac:dyDescent="0.25">
      <c r="A2711" s="14" t="str">
        <f t="shared" si="42"/>
        <v>chenbr012011</v>
      </c>
      <c r="B2711" s="19" t="s">
        <v>79</v>
      </c>
      <c r="C2711" s="19">
        <v>2011</v>
      </c>
      <c r="D2711" s="19" t="s">
        <v>2334</v>
      </c>
      <c r="E2711" s="19">
        <v>8</v>
      </c>
      <c r="F2711" s="19">
        <v>24</v>
      </c>
      <c r="G2711" s="19">
        <v>0</v>
      </c>
      <c r="H2711" s="19">
        <v>1</v>
      </c>
    </row>
    <row r="2712" spans="1:8" x14ac:dyDescent="0.25">
      <c r="A2712" s="14" t="str">
        <f t="shared" si="42"/>
        <v>chiriro012011</v>
      </c>
      <c r="B2712" s="19" t="s">
        <v>1456</v>
      </c>
      <c r="C2712" s="19">
        <v>2011</v>
      </c>
      <c r="D2712" s="19" t="s">
        <v>2335</v>
      </c>
      <c r="E2712" s="19">
        <v>2</v>
      </c>
      <c r="F2712" s="19">
        <v>1</v>
      </c>
      <c r="G2712" s="19">
        <v>0</v>
      </c>
      <c r="H2712" s="19">
        <v>1</v>
      </c>
    </row>
    <row r="2713" spans="1:8" x14ac:dyDescent="0.25">
      <c r="A2713" s="14" t="str">
        <f t="shared" si="42"/>
        <v>chiriro012011</v>
      </c>
      <c r="B2713" s="19" t="s">
        <v>1456</v>
      </c>
      <c r="C2713" s="19">
        <v>2011</v>
      </c>
      <c r="D2713" s="19" t="s">
        <v>2336</v>
      </c>
      <c r="E2713" s="19">
        <v>115</v>
      </c>
      <c r="F2713" s="19">
        <v>8</v>
      </c>
      <c r="G2713" s="19">
        <v>0</v>
      </c>
      <c r="H2713" s="19">
        <v>1</v>
      </c>
    </row>
    <row r="2714" spans="1:8" x14ac:dyDescent="0.25">
      <c r="A2714" s="14" t="str">
        <f t="shared" si="42"/>
        <v>chiselo012011</v>
      </c>
      <c r="B2714" s="19" t="s">
        <v>1457</v>
      </c>
      <c r="C2714" s="19">
        <v>2011</v>
      </c>
      <c r="D2714" s="19" t="s">
        <v>40</v>
      </c>
      <c r="E2714" s="19">
        <v>44</v>
      </c>
      <c r="F2714" s="19">
        <v>114</v>
      </c>
      <c r="G2714" s="19">
        <v>10</v>
      </c>
      <c r="H2714" s="19">
        <v>8</v>
      </c>
    </row>
    <row r="2715" spans="1:8" x14ac:dyDescent="0.25">
      <c r="A2715" s="14" t="str">
        <f t="shared" si="42"/>
        <v>chiselo012011</v>
      </c>
      <c r="B2715" s="19" t="s">
        <v>1457</v>
      </c>
      <c r="C2715" s="19">
        <v>2011</v>
      </c>
      <c r="D2715" s="19" t="s">
        <v>2330</v>
      </c>
    </row>
    <row r="2716" spans="1:8" x14ac:dyDescent="0.25">
      <c r="A2716" s="14" t="str">
        <f t="shared" si="42"/>
        <v>chiselo012011</v>
      </c>
      <c r="B2716" s="19" t="s">
        <v>1457</v>
      </c>
      <c r="C2716" s="19">
        <v>2011</v>
      </c>
      <c r="D2716" s="19" t="s">
        <v>2331</v>
      </c>
      <c r="E2716" s="19">
        <v>0</v>
      </c>
      <c r="F2716" s="19">
        <v>0</v>
      </c>
      <c r="G2716" s="19">
        <v>0</v>
      </c>
      <c r="H2716" s="19">
        <v>0</v>
      </c>
    </row>
    <row r="2717" spans="1:8" x14ac:dyDescent="0.25">
      <c r="A2717" s="14" t="str">
        <f t="shared" si="42"/>
        <v>choatra012011</v>
      </c>
      <c r="B2717" s="19" t="s">
        <v>80</v>
      </c>
      <c r="C2717" s="19">
        <v>2011</v>
      </c>
      <c r="D2717" s="19" t="s">
        <v>2334</v>
      </c>
      <c r="E2717" s="19">
        <v>5</v>
      </c>
      <c r="F2717" s="19">
        <v>6</v>
      </c>
      <c r="G2717" s="19">
        <v>1</v>
      </c>
      <c r="H2717" s="19">
        <v>1</v>
      </c>
    </row>
    <row r="2718" spans="1:8" x14ac:dyDescent="0.25">
      <c r="A2718" s="14" t="str">
        <f t="shared" si="42"/>
        <v>choosh012011</v>
      </c>
      <c r="B2718" s="19" t="s">
        <v>528</v>
      </c>
      <c r="C2718" s="19">
        <v>2011</v>
      </c>
      <c r="D2718" s="19" t="s">
        <v>2331</v>
      </c>
      <c r="E2718" s="19">
        <v>172</v>
      </c>
      <c r="F2718" s="19">
        <v>9</v>
      </c>
      <c r="G2718" s="19">
        <v>4</v>
      </c>
      <c r="H2718" s="19">
        <v>2</v>
      </c>
    </row>
    <row r="2719" spans="1:8" x14ac:dyDescent="0.25">
      <c r="A2719" s="14" t="str">
        <f t="shared" si="42"/>
        <v>choosh012011</v>
      </c>
      <c r="B2719" s="19" t="s">
        <v>528</v>
      </c>
      <c r="C2719" s="19">
        <v>2011</v>
      </c>
      <c r="D2719" s="19" t="s">
        <v>2332</v>
      </c>
    </row>
    <row r="2720" spans="1:8" x14ac:dyDescent="0.25">
      <c r="A2720" s="14" t="str">
        <f t="shared" si="42"/>
        <v>chrisju012011</v>
      </c>
      <c r="B2720" s="19" t="s">
        <v>903</v>
      </c>
      <c r="C2720" s="19">
        <v>2011</v>
      </c>
      <c r="D2720" s="19" t="s">
        <v>2329</v>
      </c>
    </row>
    <row r="2721" spans="1:8" x14ac:dyDescent="0.25">
      <c r="A2721" s="14" t="str">
        <f t="shared" si="42"/>
        <v>chrisju012011</v>
      </c>
      <c r="B2721" s="19" t="s">
        <v>903</v>
      </c>
      <c r="C2721" s="19">
        <v>2011</v>
      </c>
      <c r="D2721" s="19" t="s">
        <v>2330</v>
      </c>
    </row>
    <row r="2722" spans="1:8" x14ac:dyDescent="0.25">
      <c r="A2722" s="14" t="str">
        <f t="shared" si="42"/>
        <v>chrisju012011</v>
      </c>
      <c r="B2722" s="19" t="s">
        <v>903</v>
      </c>
      <c r="C2722" s="19">
        <v>2011</v>
      </c>
      <c r="D2722" s="19" t="s">
        <v>2331</v>
      </c>
      <c r="E2722" s="19">
        <v>27</v>
      </c>
      <c r="F2722" s="19">
        <v>1</v>
      </c>
      <c r="G2722" s="19">
        <v>0</v>
      </c>
      <c r="H2722" s="19">
        <v>0</v>
      </c>
    </row>
    <row r="2723" spans="1:8" x14ac:dyDescent="0.25">
      <c r="A2723" s="14" t="str">
        <f t="shared" si="42"/>
        <v>chrisju012011</v>
      </c>
      <c r="B2723" s="19" t="s">
        <v>903</v>
      </c>
      <c r="C2723" s="19">
        <v>2011</v>
      </c>
      <c r="D2723" s="19" t="s">
        <v>2332</v>
      </c>
    </row>
    <row r="2724" spans="1:8" x14ac:dyDescent="0.25">
      <c r="A2724" s="14" t="str">
        <f t="shared" si="42"/>
        <v>ciriape012011</v>
      </c>
      <c r="B2724" s="19" t="s">
        <v>1248</v>
      </c>
      <c r="C2724" s="19">
        <v>2011</v>
      </c>
      <c r="D2724" s="19" t="s">
        <v>40</v>
      </c>
      <c r="E2724" s="19">
        <v>1</v>
      </c>
      <c r="F2724" s="19">
        <v>2</v>
      </c>
      <c r="G2724" s="19">
        <v>0</v>
      </c>
      <c r="H2724" s="19">
        <v>1</v>
      </c>
    </row>
    <row r="2725" spans="1:8" x14ac:dyDescent="0.25">
      <c r="A2725" s="14" t="str">
        <f t="shared" si="42"/>
        <v>ciriape012011</v>
      </c>
      <c r="B2725" s="19" t="s">
        <v>1248</v>
      </c>
      <c r="C2725" s="19">
        <v>2011</v>
      </c>
      <c r="D2725" s="19" t="s">
        <v>2330</v>
      </c>
    </row>
    <row r="2726" spans="1:8" x14ac:dyDescent="0.25">
      <c r="A2726" s="14" t="str">
        <f t="shared" si="42"/>
        <v>ciriape012011</v>
      </c>
      <c r="B2726" s="19" t="s">
        <v>1248</v>
      </c>
      <c r="C2726" s="19">
        <v>2011</v>
      </c>
      <c r="D2726" s="19" t="s">
        <v>2331</v>
      </c>
      <c r="E2726" s="19">
        <v>1</v>
      </c>
      <c r="F2726" s="19">
        <v>0</v>
      </c>
      <c r="G2726" s="19">
        <v>0</v>
      </c>
      <c r="H2726" s="19">
        <v>0</v>
      </c>
    </row>
    <row r="2727" spans="1:8" x14ac:dyDescent="0.25">
      <c r="A2727" s="14" t="str">
        <f t="shared" si="42"/>
        <v>ciriape012011</v>
      </c>
      <c r="B2727" s="19" t="s">
        <v>1248</v>
      </c>
      <c r="C2727" s="19">
        <v>2011</v>
      </c>
      <c r="D2727" s="19" t="s">
        <v>2333</v>
      </c>
      <c r="E2727" s="19">
        <v>9</v>
      </c>
      <c r="F2727" s="19">
        <v>19</v>
      </c>
      <c r="G2727" s="19">
        <v>1</v>
      </c>
      <c r="H2727" s="19">
        <v>2</v>
      </c>
    </row>
    <row r="2728" spans="1:8" x14ac:dyDescent="0.25">
      <c r="A2728" s="14" t="str">
        <f t="shared" si="42"/>
        <v>cishest012011</v>
      </c>
      <c r="B2728" s="19" t="s">
        <v>1249</v>
      </c>
      <c r="C2728" s="19">
        <v>2011</v>
      </c>
      <c r="D2728" s="19" t="s">
        <v>2334</v>
      </c>
      <c r="E2728" s="19">
        <v>4</v>
      </c>
      <c r="F2728" s="19">
        <v>5</v>
      </c>
      <c r="G2728" s="19">
        <v>4</v>
      </c>
      <c r="H2728" s="19">
        <v>0</v>
      </c>
    </row>
    <row r="2729" spans="1:8" x14ac:dyDescent="0.25">
      <c r="A2729" s="14" t="str">
        <f t="shared" si="42"/>
        <v>cletoma012011</v>
      </c>
      <c r="B2729" s="19" t="s">
        <v>1458</v>
      </c>
      <c r="C2729" s="19">
        <v>2011</v>
      </c>
      <c r="D2729" s="19" t="s">
        <v>2334</v>
      </c>
      <c r="E2729" s="19">
        <v>0</v>
      </c>
      <c r="F2729" s="19">
        <v>0</v>
      </c>
      <c r="G2729" s="19">
        <v>0</v>
      </c>
      <c r="H2729" s="19">
        <v>0</v>
      </c>
    </row>
    <row r="2730" spans="1:8" x14ac:dyDescent="0.25">
      <c r="A2730" s="14" t="str">
        <f t="shared" si="42"/>
        <v>clevest012011</v>
      </c>
      <c r="B2730" s="19" t="s">
        <v>1459</v>
      </c>
      <c r="C2730" s="19">
        <v>2011</v>
      </c>
      <c r="D2730" s="19" t="s">
        <v>2336</v>
      </c>
      <c r="E2730" s="19">
        <v>13</v>
      </c>
      <c r="F2730" s="19">
        <v>0</v>
      </c>
      <c r="G2730" s="19">
        <v>0</v>
      </c>
      <c r="H2730" s="19">
        <v>0</v>
      </c>
    </row>
    <row r="2731" spans="1:8" x14ac:dyDescent="0.25">
      <c r="A2731" s="14" t="str">
        <f t="shared" si="42"/>
        <v>clippty012011</v>
      </c>
      <c r="B2731" s="19" t="s">
        <v>774</v>
      </c>
      <c r="C2731" s="19">
        <v>2011</v>
      </c>
      <c r="D2731" s="19" t="s">
        <v>2334</v>
      </c>
      <c r="E2731" s="19">
        <v>0</v>
      </c>
      <c r="F2731" s="19">
        <v>8</v>
      </c>
      <c r="G2731" s="19">
        <v>0</v>
      </c>
      <c r="H2731" s="19">
        <v>1</v>
      </c>
    </row>
    <row r="2732" spans="1:8" x14ac:dyDescent="0.25">
      <c r="A2732" s="14" t="str">
        <f t="shared" si="42"/>
        <v>cobbal012011</v>
      </c>
      <c r="B2732" s="19" t="s">
        <v>1460</v>
      </c>
      <c r="C2732" s="19">
        <v>2011</v>
      </c>
      <c r="D2732" s="19" t="s">
        <v>2334</v>
      </c>
      <c r="E2732" s="19">
        <v>5</v>
      </c>
      <c r="F2732" s="19">
        <v>6</v>
      </c>
      <c r="G2732" s="19">
        <v>1</v>
      </c>
      <c r="H2732" s="19">
        <v>0</v>
      </c>
    </row>
    <row r="2733" spans="1:8" x14ac:dyDescent="0.25">
      <c r="A2733" s="14" t="str">
        <f t="shared" si="42"/>
        <v>coffeto012011</v>
      </c>
      <c r="B2733" s="19" t="s">
        <v>529</v>
      </c>
      <c r="C2733" s="19">
        <v>2011</v>
      </c>
      <c r="D2733" s="19" t="s">
        <v>2334</v>
      </c>
      <c r="E2733" s="19">
        <v>1</v>
      </c>
      <c r="F2733" s="19">
        <v>6</v>
      </c>
      <c r="G2733" s="19">
        <v>1</v>
      </c>
      <c r="H2733" s="19">
        <v>0</v>
      </c>
    </row>
    <row r="2734" spans="1:8" x14ac:dyDescent="0.25">
      <c r="A2734" s="14" t="str">
        <f t="shared" si="42"/>
        <v>coghlch012011</v>
      </c>
      <c r="B2734" s="19" t="s">
        <v>1068</v>
      </c>
      <c r="C2734" s="19">
        <v>2011</v>
      </c>
      <c r="D2734" s="19" t="s">
        <v>2329</v>
      </c>
    </row>
    <row r="2735" spans="1:8" x14ac:dyDescent="0.25">
      <c r="A2735" s="14" t="str">
        <f t="shared" si="42"/>
        <v>coghlch012011</v>
      </c>
      <c r="B2735" s="19" t="s">
        <v>1068</v>
      </c>
      <c r="C2735" s="19">
        <v>2011</v>
      </c>
      <c r="D2735" s="19" t="s">
        <v>2331</v>
      </c>
      <c r="E2735" s="19">
        <v>157</v>
      </c>
      <c r="F2735" s="19">
        <v>3</v>
      </c>
      <c r="G2735" s="19">
        <v>0</v>
      </c>
      <c r="H2735" s="19">
        <v>1</v>
      </c>
    </row>
    <row r="2736" spans="1:8" x14ac:dyDescent="0.25">
      <c r="A2736" s="14" t="str">
        <f t="shared" si="42"/>
        <v>cokeph012011</v>
      </c>
      <c r="B2736" s="19" t="s">
        <v>904</v>
      </c>
      <c r="C2736" s="19">
        <v>2011</v>
      </c>
      <c r="D2736" s="19" t="s">
        <v>2334</v>
      </c>
      <c r="E2736" s="19">
        <v>4</v>
      </c>
      <c r="F2736" s="19">
        <v>15</v>
      </c>
      <c r="G2736" s="19">
        <v>2</v>
      </c>
      <c r="H2736" s="19">
        <v>1</v>
      </c>
    </row>
    <row r="2737" spans="1:8" x14ac:dyDescent="0.25">
      <c r="A2737" s="14" t="str">
        <f t="shared" si="42"/>
        <v>colemca012011</v>
      </c>
      <c r="B2737" s="19" t="s">
        <v>1251</v>
      </c>
      <c r="C2737" s="19">
        <v>2011</v>
      </c>
      <c r="D2737" s="19" t="s">
        <v>2334</v>
      </c>
      <c r="E2737" s="19">
        <v>7</v>
      </c>
      <c r="F2737" s="19">
        <v>13</v>
      </c>
      <c r="G2737" s="19">
        <v>0</v>
      </c>
      <c r="H2737" s="19">
        <v>0</v>
      </c>
    </row>
    <row r="2738" spans="1:8" x14ac:dyDescent="0.25">
      <c r="A2738" s="14" t="str">
        <f t="shared" si="42"/>
        <v>colemlo012011</v>
      </c>
      <c r="B2738" s="19" t="s">
        <v>1461</v>
      </c>
      <c r="C2738" s="19">
        <v>2011</v>
      </c>
      <c r="D2738" s="19" t="s">
        <v>2334</v>
      </c>
      <c r="E2738" s="19">
        <v>3</v>
      </c>
      <c r="F2738" s="19">
        <v>3</v>
      </c>
      <c r="G2738" s="19">
        <v>1</v>
      </c>
      <c r="H2738" s="19">
        <v>0</v>
      </c>
    </row>
    <row r="2739" spans="1:8" x14ac:dyDescent="0.25">
      <c r="A2739" s="14" t="str">
        <f t="shared" si="42"/>
        <v>colliti012011</v>
      </c>
      <c r="B2739" s="19" t="s">
        <v>1462</v>
      </c>
      <c r="C2739" s="19">
        <v>2011</v>
      </c>
      <c r="D2739" s="19" t="s">
        <v>2334</v>
      </c>
      <c r="E2739" s="19">
        <v>0</v>
      </c>
      <c r="F2739" s="19">
        <v>10</v>
      </c>
      <c r="G2739" s="19">
        <v>0</v>
      </c>
      <c r="H2739" s="19">
        <v>0</v>
      </c>
    </row>
    <row r="2740" spans="1:8" x14ac:dyDescent="0.25">
      <c r="A2740" s="14" t="str">
        <f t="shared" si="42"/>
        <v>collmjo012011</v>
      </c>
      <c r="B2740" s="19" t="s">
        <v>1463</v>
      </c>
      <c r="C2740" s="19">
        <v>2011</v>
      </c>
      <c r="D2740" s="19" t="s">
        <v>2334</v>
      </c>
      <c r="E2740" s="19">
        <v>6</v>
      </c>
      <c r="F2740" s="19">
        <v>18</v>
      </c>
      <c r="G2740" s="19">
        <v>0</v>
      </c>
      <c r="H2740" s="19">
        <v>1</v>
      </c>
    </row>
    <row r="2741" spans="1:8" x14ac:dyDescent="0.25">
      <c r="A2741" s="14" t="str">
        <f t="shared" si="42"/>
        <v>colonba012011</v>
      </c>
      <c r="B2741" s="19" t="s">
        <v>81</v>
      </c>
      <c r="C2741" s="19">
        <v>2011</v>
      </c>
      <c r="D2741" s="19" t="s">
        <v>2334</v>
      </c>
      <c r="E2741" s="19">
        <v>10</v>
      </c>
      <c r="F2741" s="19">
        <v>18</v>
      </c>
      <c r="G2741" s="19">
        <v>1</v>
      </c>
      <c r="H2741" s="19">
        <v>1</v>
      </c>
    </row>
    <row r="2742" spans="1:8" x14ac:dyDescent="0.25">
      <c r="A2742" s="14" t="str">
        <f t="shared" si="42"/>
        <v>colvity012011</v>
      </c>
      <c r="B2742" s="19" t="s">
        <v>1069</v>
      </c>
      <c r="C2742" s="19">
        <v>2011</v>
      </c>
      <c r="D2742" s="19" t="s">
        <v>2335</v>
      </c>
      <c r="E2742" s="19">
        <v>21</v>
      </c>
      <c r="F2742" s="19">
        <v>2</v>
      </c>
      <c r="G2742" s="19">
        <v>0</v>
      </c>
      <c r="H2742" s="19">
        <v>1</v>
      </c>
    </row>
    <row r="2743" spans="1:8" x14ac:dyDescent="0.25">
      <c r="A2743" s="14" t="str">
        <f t="shared" si="42"/>
        <v>colvity012011</v>
      </c>
      <c r="B2743" s="19" t="s">
        <v>1069</v>
      </c>
      <c r="C2743" s="19">
        <v>2011</v>
      </c>
      <c r="D2743" s="19" t="s">
        <v>2329</v>
      </c>
    </row>
    <row r="2744" spans="1:8" x14ac:dyDescent="0.25">
      <c r="A2744" s="14" t="str">
        <f t="shared" si="42"/>
        <v>colvity012011</v>
      </c>
      <c r="B2744" s="19" t="s">
        <v>1069</v>
      </c>
      <c r="C2744" s="19">
        <v>2011</v>
      </c>
      <c r="D2744" s="19" t="s">
        <v>2330</v>
      </c>
    </row>
    <row r="2745" spans="1:8" x14ac:dyDescent="0.25">
      <c r="A2745" s="14" t="str">
        <f t="shared" si="42"/>
        <v>colvity012011</v>
      </c>
      <c r="B2745" s="19" t="s">
        <v>1069</v>
      </c>
      <c r="C2745" s="19">
        <v>2011</v>
      </c>
      <c r="D2745" s="19" t="s">
        <v>2331</v>
      </c>
      <c r="E2745" s="19">
        <v>105</v>
      </c>
      <c r="F2745" s="19">
        <v>2</v>
      </c>
      <c r="G2745" s="19">
        <v>1</v>
      </c>
      <c r="H2745" s="19">
        <v>1</v>
      </c>
    </row>
    <row r="2746" spans="1:8" x14ac:dyDescent="0.25">
      <c r="A2746" s="14" t="str">
        <f t="shared" si="42"/>
        <v>colvity012011</v>
      </c>
      <c r="B2746" s="19" t="s">
        <v>1069</v>
      </c>
      <c r="C2746" s="19">
        <v>2011</v>
      </c>
      <c r="D2746" s="19" t="s">
        <v>2332</v>
      </c>
    </row>
    <row r="2747" spans="1:8" x14ac:dyDescent="0.25">
      <c r="A2747" s="14" t="str">
        <f t="shared" si="42"/>
        <v>congeha012011</v>
      </c>
      <c r="B2747" s="19" t="s">
        <v>1252</v>
      </c>
      <c r="C2747" s="19">
        <v>2011</v>
      </c>
      <c r="D2747" s="19" t="s">
        <v>2336</v>
      </c>
      <c r="E2747" s="19">
        <v>322</v>
      </c>
      <c r="F2747" s="19">
        <v>27</v>
      </c>
      <c r="G2747" s="19">
        <v>6</v>
      </c>
      <c r="H2747" s="19">
        <v>5</v>
      </c>
    </row>
    <row r="2748" spans="1:8" x14ac:dyDescent="0.25">
      <c r="A2748" s="14" t="str">
        <f t="shared" si="42"/>
        <v>conrabr012011</v>
      </c>
      <c r="B2748" s="19" t="s">
        <v>905</v>
      </c>
      <c r="C2748" s="19">
        <v>2011</v>
      </c>
      <c r="D2748" s="19" t="s">
        <v>2335</v>
      </c>
      <c r="E2748" s="19">
        <v>3</v>
      </c>
      <c r="F2748" s="19">
        <v>0</v>
      </c>
      <c r="G2748" s="19">
        <v>0</v>
      </c>
      <c r="H2748" s="19">
        <v>0</v>
      </c>
    </row>
    <row r="2749" spans="1:8" x14ac:dyDescent="0.25">
      <c r="A2749" s="14" t="str">
        <f t="shared" si="42"/>
        <v>conrabr012011</v>
      </c>
      <c r="B2749" s="19" t="s">
        <v>905</v>
      </c>
      <c r="C2749" s="19">
        <v>2011</v>
      </c>
      <c r="D2749" s="19" t="s">
        <v>39</v>
      </c>
      <c r="E2749" s="19">
        <v>8</v>
      </c>
      <c r="F2749" s="19">
        <v>13</v>
      </c>
      <c r="G2749" s="19">
        <v>0</v>
      </c>
      <c r="H2749" s="19">
        <v>4</v>
      </c>
    </row>
    <row r="2750" spans="1:8" x14ac:dyDescent="0.25">
      <c r="A2750" s="14" t="str">
        <f t="shared" si="42"/>
        <v>conrabr012011</v>
      </c>
      <c r="B2750" s="19" t="s">
        <v>905</v>
      </c>
      <c r="C2750" s="19">
        <v>2011</v>
      </c>
      <c r="D2750" s="19" t="s">
        <v>40</v>
      </c>
      <c r="E2750" s="19">
        <v>6</v>
      </c>
      <c r="F2750" s="19">
        <v>13</v>
      </c>
      <c r="G2750" s="19">
        <v>1</v>
      </c>
      <c r="H2750" s="19">
        <v>0</v>
      </c>
    </row>
    <row r="2751" spans="1:8" x14ac:dyDescent="0.25">
      <c r="A2751" s="14" t="str">
        <f t="shared" si="42"/>
        <v>constjo012011</v>
      </c>
      <c r="B2751" s="19" t="s">
        <v>1464</v>
      </c>
      <c r="C2751" s="19">
        <v>2011</v>
      </c>
      <c r="D2751" s="19" t="s">
        <v>2329</v>
      </c>
    </row>
    <row r="2752" spans="1:8" x14ac:dyDescent="0.25">
      <c r="A2752" s="14" t="str">
        <f t="shared" si="42"/>
        <v>constjo012011</v>
      </c>
      <c r="B2752" s="19" t="s">
        <v>1464</v>
      </c>
      <c r="C2752" s="19">
        <v>2011</v>
      </c>
      <c r="D2752" s="19" t="s">
        <v>2330</v>
      </c>
    </row>
    <row r="2753" spans="1:8" x14ac:dyDescent="0.25">
      <c r="A2753" s="14" t="str">
        <f t="shared" si="42"/>
        <v>constjo012011</v>
      </c>
      <c r="B2753" s="19" t="s">
        <v>1464</v>
      </c>
      <c r="C2753" s="19">
        <v>2011</v>
      </c>
      <c r="D2753" s="19" t="s">
        <v>2331</v>
      </c>
      <c r="E2753" s="19">
        <v>67</v>
      </c>
      <c r="F2753" s="19">
        <v>0</v>
      </c>
      <c r="G2753" s="19">
        <v>1</v>
      </c>
      <c r="H2753" s="19">
        <v>0</v>
      </c>
    </row>
    <row r="2754" spans="1:8" x14ac:dyDescent="0.25">
      <c r="A2754" s="14" t="str">
        <f t="shared" si="42"/>
        <v>constjo012011</v>
      </c>
      <c r="B2754" s="19" t="s">
        <v>1464</v>
      </c>
      <c r="C2754" s="19">
        <v>2011</v>
      </c>
      <c r="D2754" s="19" t="s">
        <v>2332</v>
      </c>
    </row>
    <row r="2755" spans="1:8" x14ac:dyDescent="0.25">
      <c r="A2755" s="14" t="str">
        <f t="shared" ref="A2755:A2818" si="43">B2755&amp;C2755</f>
        <v>contrjo012011</v>
      </c>
      <c r="B2755" s="19" t="s">
        <v>362</v>
      </c>
      <c r="C2755" s="19">
        <v>2011</v>
      </c>
      <c r="D2755" s="19" t="s">
        <v>2334</v>
      </c>
      <c r="E2755" s="19">
        <v>0</v>
      </c>
      <c r="F2755" s="19">
        <v>0</v>
      </c>
      <c r="G2755" s="19">
        <v>0</v>
      </c>
      <c r="H2755" s="19">
        <v>0</v>
      </c>
    </row>
    <row r="2756" spans="1:8" x14ac:dyDescent="0.25">
      <c r="A2756" s="14" t="str">
        <f t="shared" si="43"/>
        <v>cookaa012011</v>
      </c>
      <c r="B2756" s="19" t="s">
        <v>294</v>
      </c>
      <c r="C2756" s="19">
        <v>2011</v>
      </c>
      <c r="D2756" s="19" t="s">
        <v>2334</v>
      </c>
      <c r="E2756" s="19">
        <v>14</v>
      </c>
      <c r="F2756" s="19">
        <v>26</v>
      </c>
      <c r="G2756" s="19">
        <v>3</v>
      </c>
      <c r="H2756" s="19">
        <v>4</v>
      </c>
    </row>
    <row r="2757" spans="1:8" x14ac:dyDescent="0.25">
      <c r="A2757" s="14" t="str">
        <f t="shared" si="43"/>
        <v>cookry012011</v>
      </c>
      <c r="B2757" s="19" t="s">
        <v>1465</v>
      </c>
      <c r="C2757" s="19">
        <v>2011</v>
      </c>
      <c r="D2757" s="19" t="s">
        <v>2334</v>
      </c>
      <c r="E2757" s="19">
        <v>1</v>
      </c>
      <c r="F2757" s="19">
        <v>2</v>
      </c>
      <c r="G2757" s="19">
        <v>0</v>
      </c>
      <c r="H2757" s="19">
        <v>0</v>
      </c>
    </row>
    <row r="2758" spans="1:8" x14ac:dyDescent="0.25">
      <c r="A2758" s="14" t="str">
        <f t="shared" si="43"/>
        <v>coopeda012011</v>
      </c>
      <c r="B2758" s="19" t="s">
        <v>1466</v>
      </c>
      <c r="C2758" s="19">
        <v>2011</v>
      </c>
      <c r="D2758" s="19" t="s">
        <v>2335</v>
      </c>
      <c r="E2758" s="19">
        <v>99</v>
      </c>
      <c r="F2758" s="19">
        <v>7</v>
      </c>
      <c r="G2758" s="19">
        <v>4</v>
      </c>
      <c r="H2758" s="19">
        <v>9</v>
      </c>
    </row>
    <row r="2759" spans="1:8" x14ac:dyDescent="0.25">
      <c r="A2759" s="14" t="str">
        <f t="shared" si="43"/>
        <v>coraal012011</v>
      </c>
      <c r="B2759" s="19" t="s">
        <v>82</v>
      </c>
      <c r="C2759" s="19">
        <v>2011</v>
      </c>
      <c r="D2759" s="19" t="s">
        <v>2335</v>
      </c>
      <c r="E2759" s="19">
        <v>14</v>
      </c>
      <c r="F2759" s="19">
        <v>0</v>
      </c>
      <c r="G2759" s="19">
        <v>2</v>
      </c>
      <c r="H2759" s="19">
        <v>2</v>
      </c>
    </row>
    <row r="2760" spans="1:8" x14ac:dyDescent="0.25">
      <c r="A2760" s="14" t="str">
        <f t="shared" si="43"/>
        <v>coraal012011</v>
      </c>
      <c r="B2760" s="19" t="s">
        <v>82</v>
      </c>
      <c r="C2760" s="19">
        <v>2011</v>
      </c>
      <c r="D2760" s="19" t="s">
        <v>39</v>
      </c>
      <c r="E2760" s="19">
        <v>9</v>
      </c>
      <c r="F2760" s="19">
        <v>0</v>
      </c>
      <c r="G2760" s="19">
        <v>1</v>
      </c>
      <c r="H2760" s="19">
        <v>0</v>
      </c>
    </row>
    <row r="2761" spans="1:8" x14ac:dyDescent="0.25">
      <c r="A2761" s="14" t="str">
        <f t="shared" si="43"/>
        <v>coraal012011</v>
      </c>
      <c r="B2761" s="19" t="s">
        <v>82</v>
      </c>
      <c r="C2761" s="19">
        <v>2011</v>
      </c>
      <c r="D2761" s="19" t="s">
        <v>40</v>
      </c>
      <c r="E2761" s="19">
        <v>4</v>
      </c>
      <c r="F2761" s="19">
        <v>41</v>
      </c>
      <c r="G2761" s="19">
        <v>1</v>
      </c>
      <c r="H2761" s="19">
        <v>5</v>
      </c>
    </row>
    <row r="2762" spans="1:8" x14ac:dyDescent="0.25">
      <c r="A2762" s="14" t="str">
        <f t="shared" si="43"/>
        <v>coraal012011</v>
      </c>
      <c r="B2762" s="19" t="s">
        <v>82</v>
      </c>
      <c r="C2762" s="19">
        <v>2011</v>
      </c>
      <c r="D2762" s="19" t="s">
        <v>2333</v>
      </c>
      <c r="E2762" s="19">
        <v>22</v>
      </c>
      <c r="F2762" s="19">
        <v>47</v>
      </c>
      <c r="G2762" s="19">
        <v>0</v>
      </c>
      <c r="H2762" s="19">
        <v>10</v>
      </c>
    </row>
    <row r="2763" spans="1:8" x14ac:dyDescent="0.25">
      <c r="A2763" s="14" t="str">
        <f t="shared" si="43"/>
        <v>cordefr012011</v>
      </c>
      <c r="B2763" s="19" t="s">
        <v>83</v>
      </c>
      <c r="C2763" s="19">
        <v>2011</v>
      </c>
      <c r="D2763" s="19" t="s">
        <v>2334</v>
      </c>
      <c r="E2763" s="19">
        <v>8</v>
      </c>
      <c r="F2763" s="19">
        <v>8</v>
      </c>
      <c r="G2763" s="19">
        <v>1</v>
      </c>
      <c r="H2763" s="19">
        <v>2</v>
      </c>
    </row>
    <row r="2764" spans="1:8" x14ac:dyDescent="0.25">
      <c r="A2764" s="14" t="str">
        <f t="shared" si="43"/>
        <v>cormila012011</v>
      </c>
      <c r="B2764" s="19" t="s">
        <v>435</v>
      </c>
      <c r="C2764" s="19">
        <v>2011</v>
      </c>
      <c r="D2764" s="19" t="s">
        <v>2334</v>
      </c>
      <c r="E2764" s="19">
        <v>1</v>
      </c>
      <c r="F2764" s="19">
        <v>5</v>
      </c>
      <c r="G2764" s="19">
        <v>1</v>
      </c>
      <c r="H2764" s="19">
        <v>0</v>
      </c>
    </row>
    <row r="2765" spans="1:8" x14ac:dyDescent="0.25">
      <c r="A2765" s="14" t="str">
        <f t="shared" si="43"/>
        <v>corpoca012011</v>
      </c>
      <c r="B2765" s="19" t="s">
        <v>1070</v>
      </c>
      <c r="C2765" s="19">
        <v>2011</v>
      </c>
      <c r="D2765" s="19" t="s">
        <v>2336</v>
      </c>
      <c r="E2765" s="19">
        <v>371</v>
      </c>
      <c r="F2765" s="19">
        <v>30</v>
      </c>
      <c r="G2765" s="19">
        <v>6</v>
      </c>
      <c r="H2765" s="19">
        <v>5</v>
      </c>
    </row>
    <row r="2766" spans="1:8" x14ac:dyDescent="0.25">
      <c r="A2766" s="14" t="str">
        <f t="shared" si="43"/>
        <v>correke012011</v>
      </c>
      <c r="B2766" s="19" t="s">
        <v>364</v>
      </c>
      <c r="C2766" s="19">
        <v>2011</v>
      </c>
      <c r="D2766" s="19" t="s">
        <v>2334</v>
      </c>
      <c r="E2766" s="19">
        <v>10</v>
      </c>
      <c r="F2766" s="19">
        <v>23</v>
      </c>
      <c r="G2766" s="19">
        <v>0</v>
      </c>
      <c r="H2766" s="19">
        <v>2</v>
      </c>
    </row>
    <row r="2767" spans="1:8" x14ac:dyDescent="0.25">
      <c r="A2767" s="14" t="str">
        <f t="shared" si="43"/>
        <v>corteda022011</v>
      </c>
      <c r="B2767" s="19" t="s">
        <v>1253</v>
      </c>
      <c r="C2767" s="19">
        <v>2011</v>
      </c>
      <c r="D2767" s="19" t="s">
        <v>2334</v>
      </c>
      <c r="E2767" s="19">
        <v>2</v>
      </c>
      <c r="F2767" s="19">
        <v>2</v>
      </c>
      <c r="G2767" s="19">
        <v>0</v>
      </c>
      <c r="H2767" s="19">
        <v>0</v>
      </c>
    </row>
    <row r="2768" spans="1:8" x14ac:dyDescent="0.25">
      <c r="A2768" s="14" t="str">
        <f t="shared" si="43"/>
        <v>counscr012011</v>
      </c>
      <c r="B2768" s="19" t="s">
        <v>84</v>
      </c>
      <c r="C2768" s="19">
        <v>2011</v>
      </c>
      <c r="D2768" s="19" t="s">
        <v>39</v>
      </c>
      <c r="E2768" s="19">
        <v>18</v>
      </c>
      <c r="F2768" s="19">
        <v>37</v>
      </c>
      <c r="G2768" s="19">
        <v>0</v>
      </c>
      <c r="H2768" s="19">
        <v>9</v>
      </c>
    </row>
    <row r="2769" spans="1:8" x14ac:dyDescent="0.25">
      <c r="A2769" s="14" t="str">
        <f t="shared" si="43"/>
        <v>counscr012011</v>
      </c>
      <c r="B2769" s="19" t="s">
        <v>84</v>
      </c>
      <c r="C2769" s="19">
        <v>2011</v>
      </c>
      <c r="D2769" s="19" t="s">
        <v>40</v>
      </c>
      <c r="E2769" s="19">
        <v>5</v>
      </c>
      <c r="F2769" s="19">
        <v>19</v>
      </c>
      <c r="G2769" s="19">
        <v>1</v>
      </c>
      <c r="H2769" s="19">
        <v>1</v>
      </c>
    </row>
    <row r="2770" spans="1:8" x14ac:dyDescent="0.25">
      <c r="A2770" s="14" t="str">
        <f t="shared" si="43"/>
        <v>counscr012011</v>
      </c>
      <c r="B2770" s="19" t="s">
        <v>84</v>
      </c>
      <c r="C2770" s="19">
        <v>2011</v>
      </c>
      <c r="D2770" s="19" t="s">
        <v>2331</v>
      </c>
      <c r="E2770" s="19">
        <v>0</v>
      </c>
      <c r="F2770" s="19">
        <v>0</v>
      </c>
      <c r="G2770" s="19">
        <v>0</v>
      </c>
      <c r="H2770" s="19">
        <v>0</v>
      </c>
    </row>
    <row r="2771" spans="1:8" x14ac:dyDescent="0.25">
      <c r="A2771" s="14" t="str">
        <f t="shared" si="43"/>
        <v>counscr012011</v>
      </c>
      <c r="B2771" s="19" t="s">
        <v>84</v>
      </c>
      <c r="C2771" s="19">
        <v>2011</v>
      </c>
      <c r="D2771" s="19" t="s">
        <v>2333</v>
      </c>
      <c r="E2771" s="19">
        <v>19</v>
      </c>
      <c r="F2771" s="19">
        <v>30</v>
      </c>
      <c r="G2771" s="19">
        <v>1</v>
      </c>
      <c r="H2771" s="19">
        <v>6</v>
      </c>
    </row>
    <row r="2772" spans="1:8" x14ac:dyDescent="0.25">
      <c r="A2772" s="14" t="str">
        <f t="shared" si="43"/>
        <v>cousisc012011</v>
      </c>
      <c r="B2772" s="19" t="s">
        <v>1254</v>
      </c>
      <c r="C2772" s="19">
        <v>2011</v>
      </c>
      <c r="D2772" s="19" t="s">
        <v>2329</v>
      </c>
    </row>
    <row r="2773" spans="1:8" x14ac:dyDescent="0.25">
      <c r="A2773" s="14" t="str">
        <f t="shared" si="43"/>
        <v>cousisc012011</v>
      </c>
      <c r="B2773" s="19" t="s">
        <v>1254</v>
      </c>
      <c r="C2773" s="19">
        <v>2011</v>
      </c>
      <c r="D2773" s="19" t="s">
        <v>2330</v>
      </c>
    </row>
    <row r="2774" spans="1:8" x14ac:dyDescent="0.25">
      <c r="A2774" s="14" t="str">
        <f t="shared" si="43"/>
        <v>cousisc012011</v>
      </c>
      <c r="B2774" s="19" t="s">
        <v>1254</v>
      </c>
      <c r="C2774" s="19">
        <v>2011</v>
      </c>
      <c r="D2774" s="19" t="s">
        <v>2331</v>
      </c>
      <c r="E2774" s="19">
        <v>20</v>
      </c>
      <c r="F2774" s="19">
        <v>3</v>
      </c>
      <c r="G2774" s="19">
        <v>0</v>
      </c>
      <c r="H2774" s="19">
        <v>1</v>
      </c>
    </row>
    <row r="2775" spans="1:8" x14ac:dyDescent="0.25">
      <c r="A2775" s="14" t="str">
        <f t="shared" si="43"/>
        <v>cousisc012011</v>
      </c>
      <c r="B2775" s="19" t="s">
        <v>1254</v>
      </c>
      <c r="C2775" s="19">
        <v>2011</v>
      </c>
      <c r="D2775" s="19" t="s">
        <v>2332</v>
      </c>
    </row>
    <row r="2776" spans="1:8" x14ac:dyDescent="0.25">
      <c r="A2776" s="14" t="str">
        <f t="shared" si="43"/>
        <v>cowgico012011</v>
      </c>
      <c r="B2776" s="19" t="s">
        <v>1467</v>
      </c>
      <c r="C2776" s="19">
        <v>2011</v>
      </c>
      <c r="D2776" s="19" t="s">
        <v>2329</v>
      </c>
    </row>
    <row r="2777" spans="1:8" x14ac:dyDescent="0.25">
      <c r="A2777" s="14" t="str">
        <f t="shared" si="43"/>
        <v>cowgico012011</v>
      </c>
      <c r="B2777" s="19" t="s">
        <v>1467</v>
      </c>
      <c r="C2777" s="19">
        <v>2011</v>
      </c>
      <c r="D2777" s="19" t="s">
        <v>2330</v>
      </c>
    </row>
    <row r="2778" spans="1:8" x14ac:dyDescent="0.25">
      <c r="A2778" s="14" t="str">
        <f t="shared" si="43"/>
        <v>cowgico012011</v>
      </c>
      <c r="B2778" s="19" t="s">
        <v>1467</v>
      </c>
      <c r="C2778" s="19">
        <v>2011</v>
      </c>
      <c r="D2778" s="19" t="s">
        <v>2331</v>
      </c>
      <c r="E2778" s="19">
        <v>58</v>
      </c>
      <c r="F2778" s="19">
        <v>2</v>
      </c>
      <c r="G2778" s="19">
        <v>0</v>
      </c>
      <c r="H2778" s="19">
        <v>1</v>
      </c>
    </row>
    <row r="2779" spans="1:8" x14ac:dyDescent="0.25">
      <c r="A2779" s="14" t="str">
        <f t="shared" si="43"/>
        <v>cozarza012011</v>
      </c>
      <c r="B2779" s="19" t="s">
        <v>1468</v>
      </c>
      <c r="C2779" s="19">
        <v>2011</v>
      </c>
      <c r="D2779" s="19" t="s">
        <v>2333</v>
      </c>
      <c r="E2779" s="19">
        <v>22</v>
      </c>
      <c r="F2779" s="19">
        <v>41</v>
      </c>
      <c r="G2779" s="19">
        <v>0</v>
      </c>
      <c r="H2779" s="19">
        <v>7</v>
      </c>
    </row>
    <row r="2780" spans="1:8" x14ac:dyDescent="0.25">
      <c r="A2780" s="14" t="str">
        <f t="shared" si="43"/>
        <v>craigal012011</v>
      </c>
      <c r="B2780" s="19" t="s">
        <v>1255</v>
      </c>
      <c r="C2780" s="19">
        <v>2011</v>
      </c>
      <c r="D2780" s="19" t="s">
        <v>2335</v>
      </c>
      <c r="E2780" s="19">
        <v>6</v>
      </c>
      <c r="F2780" s="19">
        <v>0</v>
      </c>
      <c r="G2780" s="19">
        <v>0</v>
      </c>
      <c r="H2780" s="19">
        <v>0</v>
      </c>
    </row>
    <row r="2781" spans="1:8" x14ac:dyDescent="0.25">
      <c r="A2781" s="14" t="str">
        <f t="shared" si="43"/>
        <v>craigal012011</v>
      </c>
      <c r="B2781" s="19" t="s">
        <v>1255</v>
      </c>
      <c r="C2781" s="19">
        <v>2011</v>
      </c>
      <c r="D2781" s="19" t="s">
        <v>39</v>
      </c>
      <c r="E2781" s="19">
        <v>7</v>
      </c>
      <c r="F2781" s="19">
        <v>10</v>
      </c>
      <c r="G2781" s="19">
        <v>0</v>
      </c>
      <c r="H2781" s="19">
        <v>1</v>
      </c>
    </row>
    <row r="2782" spans="1:8" x14ac:dyDescent="0.25">
      <c r="A2782" s="14" t="str">
        <f t="shared" si="43"/>
        <v>craigal012011</v>
      </c>
      <c r="B2782" s="19" t="s">
        <v>1255</v>
      </c>
      <c r="C2782" s="19">
        <v>2011</v>
      </c>
      <c r="D2782" s="19" t="s">
        <v>40</v>
      </c>
      <c r="E2782" s="19">
        <v>0</v>
      </c>
      <c r="F2782" s="19">
        <v>2</v>
      </c>
      <c r="G2782" s="19">
        <v>0</v>
      </c>
      <c r="H2782" s="19">
        <v>0</v>
      </c>
    </row>
    <row r="2783" spans="1:8" x14ac:dyDescent="0.25">
      <c r="A2783" s="14" t="str">
        <f t="shared" si="43"/>
        <v>craigal012011</v>
      </c>
      <c r="B2783" s="19" t="s">
        <v>1255</v>
      </c>
      <c r="C2783" s="19">
        <v>2011</v>
      </c>
      <c r="D2783" s="19" t="s">
        <v>2329</v>
      </c>
    </row>
    <row r="2784" spans="1:8" x14ac:dyDescent="0.25">
      <c r="A2784" s="14" t="str">
        <f t="shared" si="43"/>
        <v>craigal012011</v>
      </c>
      <c r="B2784" s="19" t="s">
        <v>1255</v>
      </c>
      <c r="C2784" s="19">
        <v>2011</v>
      </c>
      <c r="D2784" s="19" t="s">
        <v>2330</v>
      </c>
    </row>
    <row r="2785" spans="1:8" x14ac:dyDescent="0.25">
      <c r="A2785" s="14" t="str">
        <f t="shared" si="43"/>
        <v>craigal012011</v>
      </c>
      <c r="B2785" s="19" t="s">
        <v>1255</v>
      </c>
      <c r="C2785" s="19">
        <v>2011</v>
      </c>
      <c r="D2785" s="19" t="s">
        <v>2331</v>
      </c>
      <c r="E2785" s="19">
        <v>74</v>
      </c>
      <c r="F2785" s="19">
        <v>3</v>
      </c>
      <c r="G2785" s="19">
        <v>0</v>
      </c>
      <c r="H2785" s="19">
        <v>0</v>
      </c>
    </row>
    <row r="2786" spans="1:8" x14ac:dyDescent="0.25">
      <c r="A2786" s="14" t="str">
        <f t="shared" si="43"/>
        <v>craigal012011</v>
      </c>
      <c r="B2786" s="19" t="s">
        <v>1255</v>
      </c>
      <c r="C2786" s="19">
        <v>2011</v>
      </c>
      <c r="D2786" s="19" t="s">
        <v>2332</v>
      </c>
    </row>
    <row r="2787" spans="1:8" x14ac:dyDescent="0.25">
      <c r="A2787" s="14" t="str">
        <f t="shared" si="43"/>
        <v>crainje012011</v>
      </c>
      <c r="B2787" s="19" t="s">
        <v>436</v>
      </c>
      <c r="C2787" s="19">
        <v>2011</v>
      </c>
      <c r="D2787" s="19" t="s">
        <v>2334</v>
      </c>
      <c r="E2787" s="19">
        <v>3</v>
      </c>
      <c r="F2787" s="19">
        <v>11</v>
      </c>
      <c r="G2787" s="19">
        <v>1</v>
      </c>
      <c r="H2787" s="19">
        <v>1</v>
      </c>
    </row>
    <row r="2788" spans="1:8" x14ac:dyDescent="0.25">
      <c r="A2788" s="14" t="str">
        <f t="shared" si="43"/>
        <v>cramebo012011</v>
      </c>
      <c r="B2788" s="19" t="s">
        <v>1256</v>
      </c>
      <c r="C2788" s="19">
        <v>2011</v>
      </c>
      <c r="D2788" s="19" t="s">
        <v>2334</v>
      </c>
      <c r="E2788" s="19">
        <v>0</v>
      </c>
      <c r="F2788" s="19">
        <v>0</v>
      </c>
      <c r="G2788" s="19">
        <v>0</v>
      </c>
      <c r="H2788" s="19">
        <v>0</v>
      </c>
    </row>
    <row r="2789" spans="1:8" x14ac:dyDescent="0.25">
      <c r="A2789" s="14" t="str">
        <f t="shared" si="43"/>
        <v>crawfbr012011</v>
      </c>
      <c r="B2789" s="19" t="s">
        <v>1469</v>
      </c>
      <c r="C2789" s="19">
        <v>2011</v>
      </c>
      <c r="D2789" s="19" t="s">
        <v>2333</v>
      </c>
      <c r="E2789" s="19">
        <v>74</v>
      </c>
      <c r="F2789" s="19">
        <v>167</v>
      </c>
      <c r="G2789" s="19">
        <v>7</v>
      </c>
      <c r="H2789" s="19">
        <v>29</v>
      </c>
    </row>
    <row r="2790" spans="1:8" x14ac:dyDescent="0.25">
      <c r="A2790" s="14" t="str">
        <f t="shared" si="43"/>
        <v>crawfca022011</v>
      </c>
      <c r="B2790" s="19" t="s">
        <v>295</v>
      </c>
      <c r="C2790" s="19">
        <v>2011</v>
      </c>
      <c r="D2790" s="19" t="s">
        <v>2330</v>
      </c>
    </row>
    <row r="2791" spans="1:8" x14ac:dyDescent="0.25">
      <c r="A2791" s="14" t="str">
        <f t="shared" si="43"/>
        <v>crawfca022011</v>
      </c>
      <c r="B2791" s="19" t="s">
        <v>295</v>
      </c>
      <c r="C2791" s="19">
        <v>2011</v>
      </c>
      <c r="D2791" s="19" t="s">
        <v>2331</v>
      </c>
      <c r="E2791" s="19">
        <v>235</v>
      </c>
      <c r="F2791" s="19">
        <v>1</v>
      </c>
      <c r="G2791" s="19">
        <v>3</v>
      </c>
      <c r="H2791" s="19">
        <v>0</v>
      </c>
    </row>
    <row r="2792" spans="1:8" x14ac:dyDescent="0.25">
      <c r="A2792" s="14" t="str">
        <f t="shared" si="43"/>
        <v>crispco012011</v>
      </c>
      <c r="B2792" s="19" t="s">
        <v>296</v>
      </c>
      <c r="C2792" s="19">
        <v>2011</v>
      </c>
      <c r="D2792" s="19" t="s">
        <v>2329</v>
      </c>
    </row>
    <row r="2793" spans="1:8" x14ac:dyDescent="0.25">
      <c r="A2793" s="14" t="str">
        <f t="shared" si="43"/>
        <v>crispco012011</v>
      </c>
      <c r="B2793" s="19" t="s">
        <v>296</v>
      </c>
      <c r="C2793" s="19">
        <v>2011</v>
      </c>
      <c r="D2793" s="19" t="s">
        <v>2331</v>
      </c>
      <c r="E2793" s="19">
        <v>321</v>
      </c>
      <c r="F2793" s="19">
        <v>2</v>
      </c>
      <c r="G2793" s="19">
        <v>1</v>
      </c>
      <c r="H2793" s="19">
        <v>1</v>
      </c>
    </row>
    <row r="2794" spans="1:8" x14ac:dyDescent="0.25">
      <c r="A2794" s="14" t="str">
        <f t="shared" si="43"/>
        <v>crottmi012011</v>
      </c>
      <c r="B2794" s="19" t="s">
        <v>1470</v>
      </c>
      <c r="C2794" s="19">
        <v>2011</v>
      </c>
      <c r="D2794" s="19" t="s">
        <v>2334</v>
      </c>
      <c r="E2794" s="19">
        <v>0</v>
      </c>
      <c r="F2794" s="19">
        <v>1</v>
      </c>
      <c r="G2794" s="19">
        <v>0</v>
      </c>
      <c r="H2794" s="19">
        <v>0</v>
      </c>
    </row>
    <row r="2795" spans="1:8" x14ac:dyDescent="0.25">
      <c r="A2795" s="14" t="str">
        <f t="shared" si="43"/>
        <v>crowaa012011</v>
      </c>
      <c r="B2795" s="19" t="s">
        <v>1471</v>
      </c>
      <c r="C2795" s="19">
        <v>2011</v>
      </c>
      <c r="D2795" s="19" t="s">
        <v>2334</v>
      </c>
      <c r="E2795" s="19">
        <v>5</v>
      </c>
      <c r="F2795" s="19">
        <v>7</v>
      </c>
      <c r="G2795" s="19">
        <v>1</v>
      </c>
      <c r="H2795" s="19">
        <v>1</v>
      </c>
    </row>
    <row r="2796" spans="1:8" x14ac:dyDescent="0.25">
      <c r="A2796" s="14" t="str">
        <f t="shared" si="43"/>
        <v>crowetr012011</v>
      </c>
      <c r="B2796" s="19" t="s">
        <v>1071</v>
      </c>
      <c r="C2796" s="19">
        <v>2011</v>
      </c>
      <c r="D2796" s="19" t="s">
        <v>2329</v>
      </c>
    </row>
    <row r="2797" spans="1:8" x14ac:dyDescent="0.25">
      <c r="A2797" s="14" t="str">
        <f t="shared" si="43"/>
        <v>crowetr012011</v>
      </c>
      <c r="B2797" s="19" t="s">
        <v>1071</v>
      </c>
      <c r="C2797" s="19">
        <v>2011</v>
      </c>
      <c r="D2797" s="19" t="s">
        <v>2330</v>
      </c>
    </row>
    <row r="2798" spans="1:8" x14ac:dyDescent="0.25">
      <c r="A2798" s="14" t="str">
        <f t="shared" si="43"/>
        <v>crowetr012011</v>
      </c>
      <c r="B2798" s="19" t="s">
        <v>1071</v>
      </c>
      <c r="C2798" s="19">
        <v>2011</v>
      </c>
      <c r="D2798" s="19" t="s">
        <v>2331</v>
      </c>
      <c r="E2798" s="19">
        <v>15</v>
      </c>
      <c r="F2798" s="19">
        <v>0</v>
      </c>
      <c r="G2798" s="19">
        <v>0</v>
      </c>
      <c r="H2798" s="19">
        <v>0</v>
      </c>
    </row>
    <row r="2799" spans="1:8" x14ac:dyDescent="0.25">
      <c r="A2799" s="14" t="str">
        <f t="shared" si="43"/>
        <v>cruzju022011</v>
      </c>
      <c r="B2799" s="19" t="s">
        <v>237</v>
      </c>
      <c r="C2799" s="19">
        <v>2011</v>
      </c>
      <c r="D2799" s="19" t="s">
        <v>2334</v>
      </c>
      <c r="E2799" s="19">
        <v>1</v>
      </c>
      <c r="F2799" s="19">
        <v>6</v>
      </c>
      <c r="G2799" s="19">
        <v>0</v>
      </c>
      <c r="H2799" s="19">
        <v>0</v>
      </c>
    </row>
    <row r="2800" spans="1:8" x14ac:dyDescent="0.25">
      <c r="A2800" s="14" t="str">
        <f t="shared" si="43"/>
        <v>cruzne022011</v>
      </c>
      <c r="B2800" s="19" t="s">
        <v>530</v>
      </c>
      <c r="C2800" s="19">
        <v>2011</v>
      </c>
      <c r="D2800" s="19" t="s">
        <v>2330</v>
      </c>
    </row>
    <row r="2801" spans="1:8" x14ac:dyDescent="0.25">
      <c r="A2801" s="14" t="str">
        <f t="shared" si="43"/>
        <v>cruzne022011</v>
      </c>
      <c r="B2801" s="19" t="s">
        <v>530</v>
      </c>
      <c r="C2801" s="19">
        <v>2011</v>
      </c>
      <c r="D2801" s="19" t="s">
        <v>2331</v>
      </c>
      <c r="E2801" s="19">
        <v>244</v>
      </c>
      <c r="F2801" s="19">
        <v>6</v>
      </c>
      <c r="G2801" s="19">
        <v>6</v>
      </c>
      <c r="H2801" s="19">
        <v>1</v>
      </c>
    </row>
    <row r="2802" spans="1:8" x14ac:dyDescent="0.25">
      <c r="A2802" s="14" t="str">
        <f t="shared" si="43"/>
        <v>cruzne022011</v>
      </c>
      <c r="B2802" s="19" t="s">
        <v>530</v>
      </c>
      <c r="C2802" s="19">
        <v>2011</v>
      </c>
      <c r="D2802" s="19" t="s">
        <v>2332</v>
      </c>
    </row>
    <row r="2803" spans="1:8" x14ac:dyDescent="0.25">
      <c r="A2803" s="14" t="str">
        <f t="shared" si="43"/>
        <v>cruzto032011</v>
      </c>
      <c r="B2803" s="19" t="s">
        <v>1472</v>
      </c>
      <c r="C2803" s="19">
        <v>2011</v>
      </c>
      <c r="D2803" s="19" t="s">
        <v>2335</v>
      </c>
      <c r="E2803" s="19">
        <v>8</v>
      </c>
      <c r="F2803" s="19">
        <v>0</v>
      </c>
      <c r="G2803" s="19">
        <v>0</v>
      </c>
      <c r="H2803" s="19">
        <v>4</v>
      </c>
    </row>
    <row r="2804" spans="1:8" x14ac:dyDescent="0.25">
      <c r="A2804" s="14" t="str">
        <f t="shared" si="43"/>
        <v>cruzto032011</v>
      </c>
      <c r="B2804" s="19" t="s">
        <v>1472</v>
      </c>
      <c r="C2804" s="19">
        <v>2011</v>
      </c>
      <c r="D2804" s="19" t="s">
        <v>39</v>
      </c>
      <c r="E2804" s="19">
        <v>0</v>
      </c>
      <c r="F2804" s="19">
        <v>0</v>
      </c>
      <c r="G2804" s="19">
        <v>0</v>
      </c>
      <c r="H2804" s="19">
        <v>0</v>
      </c>
    </row>
    <row r="2805" spans="1:8" x14ac:dyDescent="0.25">
      <c r="A2805" s="14" t="str">
        <f t="shared" si="43"/>
        <v>cruzto032011</v>
      </c>
      <c r="B2805" s="19" t="s">
        <v>1472</v>
      </c>
      <c r="C2805" s="19">
        <v>2011</v>
      </c>
      <c r="D2805" s="19" t="s">
        <v>40</v>
      </c>
      <c r="E2805" s="19">
        <v>0</v>
      </c>
      <c r="F2805" s="19">
        <v>2</v>
      </c>
      <c r="G2805" s="19">
        <v>0</v>
      </c>
      <c r="H2805" s="19">
        <v>0</v>
      </c>
    </row>
    <row r="2806" spans="1:8" x14ac:dyDescent="0.25">
      <c r="A2806" s="14" t="str">
        <f t="shared" si="43"/>
        <v>cruzto032011</v>
      </c>
      <c r="B2806" s="19" t="s">
        <v>1472</v>
      </c>
      <c r="C2806" s="19">
        <v>2011</v>
      </c>
      <c r="D2806" s="19" t="s">
        <v>2336</v>
      </c>
      <c r="E2806" s="19">
        <v>90</v>
      </c>
      <c r="F2806" s="19">
        <v>6</v>
      </c>
      <c r="G2806" s="19">
        <v>0</v>
      </c>
      <c r="H2806" s="19">
        <v>1</v>
      </c>
    </row>
    <row r="2807" spans="1:8" x14ac:dyDescent="0.25">
      <c r="A2807" s="14" t="str">
        <f t="shared" si="43"/>
        <v>cruzto032011</v>
      </c>
      <c r="B2807" s="19" t="s">
        <v>1472</v>
      </c>
      <c r="C2807" s="19">
        <v>2011</v>
      </c>
      <c r="D2807" s="19" t="s">
        <v>2331</v>
      </c>
      <c r="E2807" s="19">
        <v>1</v>
      </c>
      <c r="F2807" s="19">
        <v>0</v>
      </c>
      <c r="G2807" s="19">
        <v>0</v>
      </c>
      <c r="H2807" s="19">
        <v>0</v>
      </c>
    </row>
    <row r="2808" spans="1:8" x14ac:dyDescent="0.25">
      <c r="A2808" s="14" t="str">
        <f t="shared" si="43"/>
        <v>cruzto032011</v>
      </c>
      <c r="B2808" s="19" t="s">
        <v>1472</v>
      </c>
      <c r="C2808" s="19">
        <v>2011</v>
      </c>
      <c r="D2808" s="19" t="s">
        <v>2332</v>
      </c>
    </row>
    <row r="2809" spans="1:8" x14ac:dyDescent="0.25">
      <c r="A2809" s="14" t="str">
        <f t="shared" si="43"/>
        <v>cuddymi012011</v>
      </c>
      <c r="B2809" s="19" t="s">
        <v>238</v>
      </c>
      <c r="C2809" s="19">
        <v>2011</v>
      </c>
      <c r="D2809" s="19" t="s">
        <v>2335</v>
      </c>
      <c r="E2809" s="19">
        <v>355</v>
      </c>
      <c r="F2809" s="19">
        <v>23</v>
      </c>
      <c r="G2809" s="19">
        <v>2</v>
      </c>
      <c r="H2809" s="19">
        <v>31</v>
      </c>
    </row>
    <row r="2810" spans="1:8" x14ac:dyDescent="0.25">
      <c r="A2810" s="14" t="str">
        <f t="shared" si="43"/>
        <v>cuddymi012011</v>
      </c>
      <c r="B2810" s="19" t="s">
        <v>238</v>
      </c>
      <c r="C2810" s="19">
        <v>2011</v>
      </c>
      <c r="D2810" s="19" t="s">
        <v>39</v>
      </c>
      <c r="E2810" s="19">
        <v>35</v>
      </c>
      <c r="F2810" s="19">
        <v>52</v>
      </c>
      <c r="G2810" s="19">
        <v>1</v>
      </c>
      <c r="H2810" s="19">
        <v>7</v>
      </c>
    </row>
    <row r="2811" spans="1:8" x14ac:dyDescent="0.25">
      <c r="A2811" s="14" t="str">
        <f t="shared" si="43"/>
        <v>cuddymi012011</v>
      </c>
      <c r="B2811" s="19" t="s">
        <v>238</v>
      </c>
      <c r="C2811" s="19">
        <v>2011</v>
      </c>
      <c r="D2811" s="19" t="s">
        <v>2331</v>
      </c>
      <c r="E2811" s="19">
        <v>142</v>
      </c>
      <c r="F2811" s="19">
        <v>6</v>
      </c>
      <c r="G2811" s="19">
        <v>4</v>
      </c>
      <c r="H2811" s="19">
        <v>1</v>
      </c>
    </row>
    <row r="2812" spans="1:8" x14ac:dyDescent="0.25">
      <c r="A2812" s="14" t="str">
        <f t="shared" si="43"/>
        <v>cuddymi012011</v>
      </c>
      <c r="B2812" s="19" t="s">
        <v>238</v>
      </c>
      <c r="C2812" s="19">
        <v>2011</v>
      </c>
      <c r="D2812" s="19" t="s">
        <v>2334</v>
      </c>
      <c r="E2812" s="19">
        <v>0</v>
      </c>
      <c r="F2812" s="19">
        <v>0</v>
      </c>
      <c r="G2812" s="19">
        <v>0</v>
      </c>
      <c r="H2812" s="19">
        <v>0</v>
      </c>
    </row>
    <row r="2813" spans="1:8" x14ac:dyDescent="0.25">
      <c r="A2813" s="14" t="str">
        <f t="shared" si="43"/>
        <v>cuddymi012011</v>
      </c>
      <c r="B2813" s="19" t="s">
        <v>238</v>
      </c>
      <c r="C2813" s="19">
        <v>2011</v>
      </c>
      <c r="D2813" s="19" t="s">
        <v>2332</v>
      </c>
    </row>
    <row r="2814" spans="1:8" x14ac:dyDescent="0.25">
      <c r="A2814" s="14" t="str">
        <f t="shared" si="43"/>
        <v>cuetojo012011</v>
      </c>
      <c r="B2814" s="19" t="s">
        <v>907</v>
      </c>
      <c r="C2814" s="19">
        <v>2011</v>
      </c>
      <c r="D2814" s="19" t="s">
        <v>2334</v>
      </c>
      <c r="E2814" s="19">
        <v>17</v>
      </c>
      <c r="F2814" s="19">
        <v>24</v>
      </c>
      <c r="G2814" s="19">
        <v>5</v>
      </c>
      <c r="H2814" s="19">
        <v>1</v>
      </c>
    </row>
    <row r="2815" spans="1:8" x14ac:dyDescent="0.25">
      <c r="A2815" s="14" t="str">
        <f t="shared" si="43"/>
        <v>cunniaa012011</v>
      </c>
      <c r="B2815" s="19" t="s">
        <v>908</v>
      </c>
      <c r="C2815" s="19">
        <v>2011</v>
      </c>
      <c r="D2815" s="19" t="s">
        <v>2330</v>
      </c>
    </row>
    <row r="2816" spans="1:8" x14ac:dyDescent="0.25">
      <c r="A2816" s="14" t="str">
        <f t="shared" si="43"/>
        <v>cunniaa012011</v>
      </c>
      <c r="B2816" s="19" t="s">
        <v>908</v>
      </c>
      <c r="C2816" s="19">
        <v>2011</v>
      </c>
      <c r="D2816" s="19" t="s">
        <v>2331</v>
      </c>
      <c r="E2816" s="19">
        <v>35</v>
      </c>
      <c r="F2816" s="19">
        <v>1</v>
      </c>
      <c r="G2816" s="19">
        <v>0</v>
      </c>
      <c r="H2816" s="19">
        <v>0</v>
      </c>
    </row>
    <row r="2817" spans="1:8" x14ac:dyDescent="0.25">
      <c r="A2817" s="14" t="str">
        <f t="shared" si="43"/>
        <v>cunniaa012011</v>
      </c>
      <c r="B2817" s="19" t="s">
        <v>908</v>
      </c>
      <c r="C2817" s="19">
        <v>2011</v>
      </c>
      <c r="D2817" s="19" t="s">
        <v>2332</v>
      </c>
    </row>
    <row r="2818" spans="1:8" x14ac:dyDescent="0.25">
      <c r="A2818" s="14" t="str">
        <f t="shared" si="43"/>
        <v>daleyma012011</v>
      </c>
      <c r="B2818" s="19" t="s">
        <v>1072</v>
      </c>
      <c r="C2818" s="19">
        <v>2011</v>
      </c>
      <c r="D2818" s="19" t="s">
        <v>2334</v>
      </c>
      <c r="E2818" s="19">
        <v>1</v>
      </c>
      <c r="F2818" s="19">
        <v>0</v>
      </c>
      <c r="G2818" s="19">
        <v>0</v>
      </c>
      <c r="H2818" s="19">
        <v>0</v>
      </c>
    </row>
    <row r="2819" spans="1:8" x14ac:dyDescent="0.25">
      <c r="A2819" s="14" t="str">
        <f t="shared" ref="A2819:A2882" si="44">B2819&amp;C2819</f>
        <v>damonjo012011</v>
      </c>
      <c r="B2819" s="19" t="s">
        <v>85</v>
      </c>
      <c r="C2819" s="19">
        <v>2011</v>
      </c>
      <c r="D2819" s="19" t="s">
        <v>2335</v>
      </c>
      <c r="E2819" s="19">
        <v>2</v>
      </c>
      <c r="F2819" s="19">
        <v>0</v>
      </c>
      <c r="G2819" s="19">
        <v>0</v>
      </c>
      <c r="H2819" s="19">
        <v>0</v>
      </c>
    </row>
    <row r="2820" spans="1:8" x14ac:dyDescent="0.25">
      <c r="A2820" s="14" t="str">
        <f t="shared" si="44"/>
        <v>damonjo012011</v>
      </c>
      <c r="B2820" s="19" t="s">
        <v>85</v>
      </c>
      <c r="C2820" s="19">
        <v>2011</v>
      </c>
      <c r="D2820" s="19" t="s">
        <v>2330</v>
      </c>
    </row>
    <row r="2821" spans="1:8" x14ac:dyDescent="0.25">
      <c r="A2821" s="14" t="str">
        <f t="shared" si="44"/>
        <v>damonjo012011</v>
      </c>
      <c r="B2821" s="19" t="s">
        <v>85</v>
      </c>
      <c r="C2821" s="19">
        <v>2011</v>
      </c>
      <c r="D2821" s="19" t="s">
        <v>2331</v>
      </c>
      <c r="E2821" s="19">
        <v>19</v>
      </c>
      <c r="F2821" s="19">
        <v>0</v>
      </c>
      <c r="G2821" s="19">
        <v>0</v>
      </c>
      <c r="H2821" s="19">
        <v>0</v>
      </c>
    </row>
    <row r="2822" spans="1:8" x14ac:dyDescent="0.25">
      <c r="A2822" s="14" t="str">
        <f t="shared" si="44"/>
        <v>danksjo012011</v>
      </c>
      <c r="B2822" s="19" t="s">
        <v>775</v>
      </c>
      <c r="C2822" s="19">
        <v>2011</v>
      </c>
      <c r="D2822" s="19" t="s">
        <v>2334</v>
      </c>
      <c r="E2822" s="19">
        <v>4</v>
      </c>
      <c r="F2822" s="19">
        <v>30</v>
      </c>
      <c r="G2822" s="19">
        <v>0</v>
      </c>
      <c r="H2822" s="19">
        <v>1</v>
      </c>
    </row>
    <row r="2823" spans="1:8" x14ac:dyDescent="0.25">
      <c r="A2823" s="14" t="str">
        <f t="shared" si="44"/>
        <v>darnach012011</v>
      </c>
      <c r="B2823" s="19" t="s">
        <v>1473</v>
      </c>
      <c r="C2823" s="19">
        <v>2011</v>
      </c>
      <c r="D2823" s="19" t="s">
        <v>39</v>
      </c>
      <c r="E2823" s="19">
        <v>1</v>
      </c>
      <c r="F2823" s="19">
        <v>1</v>
      </c>
      <c r="G2823" s="19">
        <v>0</v>
      </c>
      <c r="H2823" s="19">
        <v>0</v>
      </c>
    </row>
    <row r="2824" spans="1:8" x14ac:dyDescent="0.25">
      <c r="A2824" s="14" t="str">
        <f t="shared" si="44"/>
        <v>darnach012011</v>
      </c>
      <c r="B2824" s="19" t="s">
        <v>1473</v>
      </c>
      <c r="C2824" s="19">
        <v>2011</v>
      </c>
      <c r="D2824" s="19" t="s">
        <v>40</v>
      </c>
      <c r="E2824" s="19">
        <v>11</v>
      </c>
      <c r="F2824" s="19">
        <v>28</v>
      </c>
      <c r="G2824" s="19">
        <v>3</v>
      </c>
      <c r="H2824" s="19">
        <v>4</v>
      </c>
    </row>
    <row r="2825" spans="1:8" x14ac:dyDescent="0.25">
      <c r="A2825" s="14" t="str">
        <f t="shared" si="44"/>
        <v>darnach012011</v>
      </c>
      <c r="B2825" s="19" t="s">
        <v>1473</v>
      </c>
      <c r="C2825" s="19">
        <v>2011</v>
      </c>
      <c r="D2825" s="19" t="s">
        <v>2333</v>
      </c>
      <c r="E2825" s="19">
        <v>27</v>
      </c>
      <c r="F2825" s="19">
        <v>61</v>
      </c>
      <c r="G2825" s="19">
        <v>6</v>
      </c>
      <c r="H2825" s="19">
        <v>14</v>
      </c>
    </row>
    <row r="2826" spans="1:8" x14ac:dyDescent="0.25">
      <c r="A2826" s="14" t="str">
        <f t="shared" si="44"/>
        <v>darneja012011</v>
      </c>
      <c r="B2826" s="19" t="s">
        <v>1474</v>
      </c>
      <c r="C2826" s="19">
        <v>2011</v>
      </c>
      <c r="D2826" s="19" t="s">
        <v>40</v>
      </c>
      <c r="E2826" s="19">
        <v>7</v>
      </c>
      <c r="F2826" s="19">
        <v>13</v>
      </c>
      <c r="G2826" s="19">
        <v>2</v>
      </c>
      <c r="H2826" s="19">
        <v>2</v>
      </c>
    </row>
    <row r="2827" spans="1:8" x14ac:dyDescent="0.25">
      <c r="A2827" s="14" t="str">
        <f t="shared" si="44"/>
        <v>darneja012011</v>
      </c>
      <c r="B2827" s="19" t="s">
        <v>1474</v>
      </c>
      <c r="C2827" s="19">
        <v>2011</v>
      </c>
      <c r="D2827" s="19" t="s">
        <v>2330</v>
      </c>
    </row>
    <row r="2828" spans="1:8" x14ac:dyDescent="0.25">
      <c r="A2828" s="14" t="str">
        <f t="shared" si="44"/>
        <v>darneja012011</v>
      </c>
      <c r="B2828" s="19" t="s">
        <v>1474</v>
      </c>
      <c r="C2828" s="19">
        <v>2011</v>
      </c>
      <c r="D2828" s="19" t="s">
        <v>2331</v>
      </c>
      <c r="E2828" s="19">
        <v>3</v>
      </c>
      <c r="F2828" s="19">
        <v>0</v>
      </c>
      <c r="G2828" s="19">
        <v>0</v>
      </c>
      <c r="H2828" s="19">
        <v>0</v>
      </c>
    </row>
    <row r="2829" spans="1:8" x14ac:dyDescent="0.25">
      <c r="A2829" s="14" t="str">
        <f t="shared" si="44"/>
        <v>davieky012011</v>
      </c>
      <c r="B2829" s="19" t="s">
        <v>531</v>
      </c>
      <c r="C2829" s="19">
        <v>2011</v>
      </c>
      <c r="D2829" s="19" t="s">
        <v>2334</v>
      </c>
      <c r="E2829" s="19">
        <v>1</v>
      </c>
      <c r="F2829" s="19">
        <v>9</v>
      </c>
      <c r="G2829" s="19">
        <v>1</v>
      </c>
      <c r="H2829" s="19">
        <v>0</v>
      </c>
    </row>
    <row r="2830" spans="1:8" x14ac:dyDescent="0.25">
      <c r="A2830" s="14" t="str">
        <f t="shared" si="44"/>
        <v>davisbl012011</v>
      </c>
      <c r="B2830" s="19" t="s">
        <v>1475</v>
      </c>
      <c r="C2830" s="19">
        <v>2011</v>
      </c>
      <c r="D2830" s="19" t="s">
        <v>39</v>
      </c>
      <c r="E2830" s="19">
        <v>24</v>
      </c>
      <c r="F2830" s="19">
        <v>36</v>
      </c>
      <c r="G2830" s="19">
        <v>2</v>
      </c>
      <c r="H2830" s="19">
        <v>7</v>
      </c>
    </row>
    <row r="2831" spans="1:8" x14ac:dyDescent="0.25">
      <c r="A2831" s="14" t="str">
        <f t="shared" si="44"/>
        <v>davisbl012011</v>
      </c>
      <c r="B2831" s="19" t="s">
        <v>1475</v>
      </c>
      <c r="C2831" s="19">
        <v>2011</v>
      </c>
      <c r="D2831" s="19" t="s">
        <v>40</v>
      </c>
      <c r="E2831" s="19">
        <v>0</v>
      </c>
      <c r="F2831" s="19">
        <v>1</v>
      </c>
      <c r="G2831" s="19">
        <v>2</v>
      </c>
      <c r="H2831" s="19">
        <v>1</v>
      </c>
    </row>
    <row r="2832" spans="1:8" x14ac:dyDescent="0.25">
      <c r="A2832" s="14" t="str">
        <f t="shared" si="44"/>
        <v>davisbl012011</v>
      </c>
      <c r="B2832" s="19" t="s">
        <v>1475</v>
      </c>
      <c r="C2832" s="19">
        <v>2011</v>
      </c>
      <c r="D2832" s="19" t="s">
        <v>2333</v>
      </c>
      <c r="E2832" s="19">
        <v>2</v>
      </c>
      <c r="F2832" s="19">
        <v>2</v>
      </c>
      <c r="G2832" s="19">
        <v>0</v>
      </c>
      <c r="H2832" s="19">
        <v>1</v>
      </c>
    </row>
    <row r="2833" spans="1:8" x14ac:dyDescent="0.25">
      <c r="A2833" s="14" t="str">
        <f t="shared" si="44"/>
        <v>davisch022011</v>
      </c>
      <c r="B2833" s="19" t="s">
        <v>909</v>
      </c>
      <c r="C2833" s="19">
        <v>2011</v>
      </c>
      <c r="D2833" s="19" t="s">
        <v>2335</v>
      </c>
      <c r="E2833" s="19">
        <v>87</v>
      </c>
      <c r="F2833" s="19">
        <v>1</v>
      </c>
      <c r="G2833" s="19">
        <v>0</v>
      </c>
      <c r="H2833" s="19">
        <v>11</v>
      </c>
    </row>
    <row r="2834" spans="1:8" x14ac:dyDescent="0.25">
      <c r="A2834" s="14" t="str">
        <f t="shared" si="44"/>
        <v>davisch022011</v>
      </c>
      <c r="B2834" s="19" t="s">
        <v>909</v>
      </c>
      <c r="C2834" s="19">
        <v>2011</v>
      </c>
      <c r="D2834" s="19" t="s">
        <v>2335</v>
      </c>
      <c r="E2834" s="19">
        <v>144</v>
      </c>
      <c r="F2834" s="19">
        <v>8</v>
      </c>
      <c r="G2834" s="19">
        <v>0</v>
      </c>
      <c r="H2834" s="19">
        <v>14</v>
      </c>
    </row>
    <row r="2835" spans="1:8" x14ac:dyDescent="0.25">
      <c r="A2835" s="14" t="str">
        <f t="shared" si="44"/>
        <v>davisch022011</v>
      </c>
      <c r="B2835" s="19" t="s">
        <v>909</v>
      </c>
      <c r="C2835" s="19">
        <v>2011</v>
      </c>
      <c r="D2835" s="19" t="s">
        <v>40</v>
      </c>
      <c r="E2835" s="19">
        <v>4</v>
      </c>
      <c r="F2835" s="19">
        <v>17</v>
      </c>
      <c r="G2835" s="19">
        <v>3</v>
      </c>
      <c r="H2835" s="19">
        <v>2</v>
      </c>
    </row>
    <row r="2836" spans="1:8" x14ac:dyDescent="0.25">
      <c r="A2836" s="14" t="str">
        <f t="shared" si="44"/>
        <v>davisch022011</v>
      </c>
      <c r="B2836" s="19" t="s">
        <v>909</v>
      </c>
      <c r="C2836" s="19">
        <v>2011</v>
      </c>
      <c r="D2836" s="19" t="s">
        <v>40</v>
      </c>
      <c r="E2836" s="19">
        <v>10</v>
      </c>
      <c r="F2836" s="19">
        <v>18</v>
      </c>
      <c r="G2836" s="19">
        <v>5</v>
      </c>
      <c r="H2836" s="19">
        <v>3</v>
      </c>
    </row>
    <row r="2837" spans="1:8" x14ac:dyDescent="0.25">
      <c r="A2837" s="14" t="str">
        <f t="shared" si="44"/>
        <v>davisdo022011</v>
      </c>
      <c r="B2837" s="19" t="s">
        <v>86</v>
      </c>
      <c r="C2837" s="19">
        <v>2011</v>
      </c>
      <c r="D2837" s="19" t="s">
        <v>2334</v>
      </c>
      <c r="E2837" s="19">
        <v>2</v>
      </c>
      <c r="F2837" s="19">
        <v>5</v>
      </c>
      <c r="G2837" s="19">
        <v>1</v>
      </c>
      <c r="H2837" s="19">
        <v>0</v>
      </c>
    </row>
    <row r="2838" spans="1:8" x14ac:dyDescent="0.25">
      <c r="A2838" s="14" t="str">
        <f t="shared" si="44"/>
        <v>davisik022011</v>
      </c>
      <c r="B2838" s="19" t="s">
        <v>1259</v>
      </c>
      <c r="C2838" s="19">
        <v>2011</v>
      </c>
      <c r="D2838" s="19" t="s">
        <v>2335</v>
      </c>
      <c r="E2838" s="19">
        <v>287</v>
      </c>
      <c r="F2838" s="19">
        <v>34</v>
      </c>
      <c r="G2838" s="19">
        <v>1</v>
      </c>
      <c r="H2838" s="19">
        <v>22</v>
      </c>
    </row>
    <row r="2839" spans="1:8" x14ac:dyDescent="0.25">
      <c r="A2839" s="14" t="str">
        <f t="shared" si="44"/>
        <v>davisra012011</v>
      </c>
      <c r="B2839" s="19" t="s">
        <v>639</v>
      </c>
      <c r="C2839" s="19">
        <v>2011</v>
      </c>
      <c r="D2839" s="19" t="s">
        <v>2329</v>
      </c>
    </row>
    <row r="2840" spans="1:8" x14ac:dyDescent="0.25">
      <c r="A2840" s="14" t="str">
        <f t="shared" si="44"/>
        <v>davisra012011</v>
      </c>
      <c r="B2840" s="19" t="s">
        <v>639</v>
      </c>
      <c r="C2840" s="19">
        <v>2011</v>
      </c>
      <c r="D2840" s="19" t="s">
        <v>2330</v>
      </c>
    </row>
    <row r="2841" spans="1:8" x14ac:dyDescent="0.25">
      <c r="A2841" s="14" t="str">
        <f t="shared" si="44"/>
        <v>davisra012011</v>
      </c>
      <c r="B2841" s="19" t="s">
        <v>639</v>
      </c>
      <c r="C2841" s="19">
        <v>2011</v>
      </c>
      <c r="D2841" s="19" t="s">
        <v>2331</v>
      </c>
      <c r="E2841" s="19">
        <v>197</v>
      </c>
      <c r="F2841" s="19">
        <v>2</v>
      </c>
      <c r="G2841" s="19">
        <v>2</v>
      </c>
      <c r="H2841" s="19">
        <v>0</v>
      </c>
    </row>
    <row r="2842" spans="1:8" x14ac:dyDescent="0.25">
      <c r="A2842" s="14" t="str">
        <f t="shared" si="44"/>
        <v>davisra012011</v>
      </c>
      <c r="B2842" s="19" t="s">
        <v>639</v>
      </c>
      <c r="C2842" s="19">
        <v>2011</v>
      </c>
      <c r="D2842" s="19" t="s">
        <v>2332</v>
      </c>
    </row>
    <row r="2843" spans="1:8" x14ac:dyDescent="0.25">
      <c r="A2843" s="14" t="str">
        <f t="shared" si="44"/>
        <v>daviswa012011</v>
      </c>
      <c r="B2843" s="19" t="s">
        <v>1073</v>
      </c>
      <c r="C2843" s="19">
        <v>2011</v>
      </c>
      <c r="D2843" s="19" t="s">
        <v>2334</v>
      </c>
      <c r="E2843" s="19">
        <v>11</v>
      </c>
      <c r="F2843" s="19">
        <v>18</v>
      </c>
      <c r="G2843" s="19">
        <v>0</v>
      </c>
      <c r="H2843" s="19">
        <v>4</v>
      </c>
    </row>
    <row r="2844" spans="1:8" x14ac:dyDescent="0.25">
      <c r="A2844" s="14" t="str">
        <f t="shared" si="44"/>
        <v>deazaal012011</v>
      </c>
      <c r="B2844" s="19" t="s">
        <v>776</v>
      </c>
      <c r="C2844" s="19">
        <v>2011</v>
      </c>
      <c r="D2844" s="19" t="s">
        <v>2329</v>
      </c>
    </row>
    <row r="2845" spans="1:8" x14ac:dyDescent="0.25">
      <c r="A2845" s="14" t="str">
        <f t="shared" si="44"/>
        <v>deazaal012011</v>
      </c>
      <c r="B2845" s="19" t="s">
        <v>776</v>
      </c>
      <c r="C2845" s="19">
        <v>2011</v>
      </c>
      <c r="D2845" s="19" t="s">
        <v>2330</v>
      </c>
    </row>
    <row r="2846" spans="1:8" x14ac:dyDescent="0.25">
      <c r="A2846" s="14" t="str">
        <f t="shared" si="44"/>
        <v>deazaal012011</v>
      </c>
      <c r="B2846" s="19" t="s">
        <v>776</v>
      </c>
      <c r="C2846" s="19">
        <v>2011</v>
      </c>
      <c r="D2846" s="19" t="s">
        <v>2331</v>
      </c>
      <c r="E2846" s="19">
        <v>104</v>
      </c>
      <c r="F2846" s="19">
        <v>2</v>
      </c>
      <c r="G2846" s="19">
        <v>1</v>
      </c>
      <c r="H2846" s="19">
        <v>0</v>
      </c>
    </row>
    <row r="2847" spans="1:8" x14ac:dyDescent="0.25">
      <c r="A2847" s="14" t="str">
        <f t="shared" si="44"/>
        <v>deazaal012011</v>
      </c>
      <c r="B2847" s="19" t="s">
        <v>776</v>
      </c>
      <c r="C2847" s="19">
        <v>2011</v>
      </c>
      <c r="D2847" s="19" t="s">
        <v>2332</v>
      </c>
    </row>
    <row r="2848" spans="1:8" x14ac:dyDescent="0.25">
      <c r="A2848" s="14" t="str">
        <f t="shared" si="44"/>
        <v>dedunsa012011</v>
      </c>
      <c r="B2848" s="19" t="s">
        <v>1260</v>
      </c>
      <c r="C2848" s="19">
        <v>2011</v>
      </c>
      <c r="D2848" s="19" t="s">
        <v>2334</v>
      </c>
      <c r="E2848" s="19">
        <v>1</v>
      </c>
      <c r="F2848" s="19">
        <v>1</v>
      </c>
      <c r="G2848" s="19">
        <v>0</v>
      </c>
      <c r="H2848" s="19">
        <v>0</v>
      </c>
    </row>
    <row r="2849" spans="1:8" x14ac:dyDescent="0.25">
      <c r="A2849" s="14" t="str">
        <f t="shared" si="44"/>
        <v>defraju012011</v>
      </c>
      <c r="B2849" s="19" t="s">
        <v>1476</v>
      </c>
      <c r="C2849" s="19">
        <v>2011</v>
      </c>
      <c r="D2849" s="19" t="s">
        <v>2334</v>
      </c>
      <c r="E2849" s="19">
        <v>0</v>
      </c>
      <c r="F2849" s="19">
        <v>1</v>
      </c>
      <c r="G2849" s="19">
        <v>0</v>
      </c>
      <c r="H2849" s="19">
        <v>0</v>
      </c>
    </row>
    <row r="2850" spans="1:8" x14ac:dyDescent="0.25">
      <c r="A2850" s="14" t="str">
        <f t="shared" si="44"/>
        <v>dejesda012011</v>
      </c>
      <c r="B2850" s="19" t="s">
        <v>367</v>
      </c>
      <c r="C2850" s="19">
        <v>2011</v>
      </c>
      <c r="D2850" s="19" t="s">
        <v>2329</v>
      </c>
    </row>
    <row r="2851" spans="1:8" x14ac:dyDescent="0.25">
      <c r="A2851" s="14" t="str">
        <f t="shared" si="44"/>
        <v>dejesda012011</v>
      </c>
      <c r="B2851" s="19" t="s">
        <v>367</v>
      </c>
      <c r="C2851" s="19">
        <v>2011</v>
      </c>
      <c r="D2851" s="19" t="s">
        <v>2331</v>
      </c>
      <c r="E2851" s="19">
        <v>240</v>
      </c>
      <c r="F2851" s="19">
        <v>6</v>
      </c>
      <c r="G2851" s="19">
        <v>4</v>
      </c>
      <c r="H2851" s="19">
        <v>1</v>
      </c>
    </row>
    <row r="2852" spans="1:8" x14ac:dyDescent="0.25">
      <c r="A2852" s="14" t="str">
        <f t="shared" si="44"/>
        <v>dejesda012011</v>
      </c>
      <c r="B2852" s="19" t="s">
        <v>367</v>
      </c>
      <c r="C2852" s="19">
        <v>2011</v>
      </c>
      <c r="D2852" s="19" t="s">
        <v>2332</v>
      </c>
    </row>
    <row r="2853" spans="1:8" x14ac:dyDescent="0.25">
      <c r="A2853" s="14" t="str">
        <f t="shared" si="44"/>
        <v>dejesiv022011</v>
      </c>
      <c r="B2853" s="19" t="s">
        <v>1477</v>
      </c>
      <c r="C2853" s="19">
        <v>2011</v>
      </c>
      <c r="D2853" s="19" t="s">
        <v>39</v>
      </c>
      <c r="E2853" s="19">
        <v>12</v>
      </c>
      <c r="F2853" s="19">
        <v>21</v>
      </c>
      <c r="G2853" s="19">
        <v>1</v>
      </c>
      <c r="H2853" s="19">
        <v>2</v>
      </c>
    </row>
    <row r="2854" spans="1:8" x14ac:dyDescent="0.25">
      <c r="A2854" s="14" t="str">
        <f t="shared" si="44"/>
        <v>delabst012011</v>
      </c>
      <c r="B2854" s="19" t="s">
        <v>1478</v>
      </c>
      <c r="C2854" s="19">
        <v>2011</v>
      </c>
      <c r="D2854" s="19" t="s">
        <v>2334</v>
      </c>
      <c r="E2854" s="19">
        <v>0</v>
      </c>
      <c r="F2854" s="19">
        <v>0</v>
      </c>
      <c r="G2854" s="19">
        <v>0</v>
      </c>
      <c r="H2854" s="19">
        <v>0</v>
      </c>
    </row>
    <row r="2855" spans="1:8" x14ac:dyDescent="0.25">
      <c r="A2855" s="14" t="str">
        <f t="shared" si="44"/>
        <v>delaceu012011</v>
      </c>
      <c r="B2855" s="19" t="s">
        <v>777</v>
      </c>
      <c r="C2855" s="19">
        <v>2011</v>
      </c>
      <c r="D2855" s="19" t="s">
        <v>2334</v>
      </c>
      <c r="E2855" s="19">
        <v>0</v>
      </c>
      <c r="F2855" s="19">
        <v>0</v>
      </c>
      <c r="G2855" s="19">
        <v>0</v>
      </c>
      <c r="H2855" s="19">
        <v>0</v>
      </c>
    </row>
    <row r="2856" spans="1:8" x14ac:dyDescent="0.25">
      <c r="A2856" s="14" t="str">
        <f t="shared" si="44"/>
        <v>delanro012011</v>
      </c>
      <c r="B2856" s="19" t="s">
        <v>1261</v>
      </c>
      <c r="C2856" s="19">
        <v>2011</v>
      </c>
      <c r="D2856" s="19" t="s">
        <v>2334</v>
      </c>
      <c r="E2856" s="19">
        <v>1</v>
      </c>
      <c r="F2856" s="19">
        <v>0</v>
      </c>
      <c r="G2856" s="19">
        <v>0</v>
      </c>
      <c r="H2856" s="19">
        <v>0</v>
      </c>
    </row>
    <row r="2857" spans="1:8" x14ac:dyDescent="0.25">
      <c r="A2857" s="14" t="str">
        <f t="shared" si="44"/>
        <v>delarda012011</v>
      </c>
      <c r="B2857" s="19" t="s">
        <v>1479</v>
      </c>
      <c r="C2857" s="19">
        <v>2011</v>
      </c>
      <c r="D2857" s="19" t="s">
        <v>2334</v>
      </c>
      <c r="E2857" s="19">
        <v>0</v>
      </c>
      <c r="F2857" s="19">
        <v>0</v>
      </c>
      <c r="G2857" s="19">
        <v>0</v>
      </c>
      <c r="H2857" s="19">
        <v>0</v>
      </c>
    </row>
    <row r="2858" spans="1:8" x14ac:dyDescent="0.25">
      <c r="A2858" s="14" t="str">
        <f t="shared" si="44"/>
        <v>delarjo012011</v>
      </c>
      <c r="B2858" s="19" t="s">
        <v>438</v>
      </c>
      <c r="C2858" s="19">
        <v>2011</v>
      </c>
      <c r="D2858" s="19" t="s">
        <v>2334</v>
      </c>
      <c r="E2858" s="19">
        <v>4</v>
      </c>
      <c r="F2858" s="19">
        <v>8</v>
      </c>
      <c r="G2858" s="19">
        <v>0</v>
      </c>
      <c r="H2858" s="19">
        <v>0</v>
      </c>
    </row>
    <row r="2859" spans="1:8" x14ac:dyDescent="0.25">
      <c r="A2859" s="14" t="str">
        <f t="shared" si="44"/>
        <v>delarru012011</v>
      </c>
      <c r="B2859" s="19" t="s">
        <v>1480</v>
      </c>
      <c r="C2859" s="19">
        <v>2011</v>
      </c>
      <c r="D2859" s="19" t="s">
        <v>2334</v>
      </c>
      <c r="E2859" s="19">
        <v>6</v>
      </c>
      <c r="F2859" s="19">
        <v>10</v>
      </c>
      <c r="G2859" s="19">
        <v>2</v>
      </c>
      <c r="H2859" s="19">
        <v>1</v>
      </c>
    </row>
    <row r="2860" spans="1:8" x14ac:dyDescent="0.25">
      <c r="A2860" s="14" t="str">
        <f t="shared" si="44"/>
        <v>delgara012011</v>
      </c>
      <c r="B2860" s="19" t="s">
        <v>1481</v>
      </c>
      <c r="C2860" s="19">
        <v>2011</v>
      </c>
      <c r="D2860" s="19" t="s">
        <v>2334</v>
      </c>
      <c r="E2860" s="19">
        <v>2</v>
      </c>
      <c r="F2860" s="19">
        <v>8</v>
      </c>
      <c r="G2860" s="19">
        <v>0</v>
      </c>
      <c r="H2860" s="19">
        <v>0</v>
      </c>
    </row>
    <row r="2861" spans="1:8" x14ac:dyDescent="0.25">
      <c r="A2861" s="14" t="str">
        <f t="shared" si="44"/>
        <v>delosfa012011</v>
      </c>
      <c r="B2861" s="19" t="s">
        <v>1482</v>
      </c>
      <c r="C2861" s="19">
        <v>2011</v>
      </c>
      <c r="D2861" s="19" t="s">
        <v>2334</v>
      </c>
      <c r="E2861" s="19">
        <v>3</v>
      </c>
      <c r="F2861" s="19">
        <v>2</v>
      </c>
      <c r="G2861" s="19">
        <v>0</v>
      </c>
      <c r="H2861" s="19">
        <v>0</v>
      </c>
    </row>
    <row r="2862" spans="1:8" x14ac:dyDescent="0.25">
      <c r="A2862" s="14" t="str">
        <f t="shared" si="44"/>
        <v>delroen012011</v>
      </c>
      <c r="B2862" s="19" t="s">
        <v>1262</v>
      </c>
      <c r="C2862" s="19">
        <v>2011</v>
      </c>
      <c r="D2862" s="19" t="s">
        <v>2334</v>
      </c>
      <c r="E2862" s="19">
        <v>7</v>
      </c>
      <c r="F2862" s="19">
        <v>6</v>
      </c>
      <c r="G2862" s="19">
        <v>0</v>
      </c>
      <c r="H2862" s="19">
        <v>0</v>
      </c>
    </row>
    <row r="2863" spans="1:8" x14ac:dyDescent="0.25">
      <c r="A2863" s="14" t="str">
        <f t="shared" si="44"/>
        <v>demelsa012011</v>
      </c>
      <c r="B2863" s="19" t="s">
        <v>1263</v>
      </c>
      <c r="C2863" s="19">
        <v>2011</v>
      </c>
      <c r="D2863" s="19" t="s">
        <v>2334</v>
      </c>
      <c r="E2863" s="19">
        <v>1</v>
      </c>
      <c r="F2863" s="19">
        <v>2</v>
      </c>
      <c r="G2863" s="19">
        <v>0</v>
      </c>
      <c r="H2863" s="19">
        <v>0</v>
      </c>
    </row>
    <row r="2864" spans="1:8" x14ac:dyDescent="0.25">
      <c r="A2864" s="14" t="str">
        <f t="shared" si="44"/>
        <v>dempsry012011</v>
      </c>
      <c r="B2864" s="19" t="s">
        <v>87</v>
      </c>
      <c r="C2864" s="19">
        <v>2011</v>
      </c>
      <c r="D2864" s="19" t="s">
        <v>2334</v>
      </c>
      <c r="E2864" s="19">
        <v>13</v>
      </c>
      <c r="F2864" s="19">
        <v>36</v>
      </c>
      <c r="G2864" s="19">
        <v>3</v>
      </c>
      <c r="H2864" s="19">
        <v>3</v>
      </c>
    </row>
    <row r="2865" spans="1:8" x14ac:dyDescent="0.25">
      <c r="A2865" s="14" t="str">
        <f t="shared" si="44"/>
        <v>denorch012011</v>
      </c>
      <c r="B2865" s="19" t="s">
        <v>533</v>
      </c>
      <c r="C2865" s="19">
        <v>2011</v>
      </c>
      <c r="D2865" s="19" t="s">
        <v>2329</v>
      </c>
    </row>
    <row r="2866" spans="1:8" x14ac:dyDescent="0.25">
      <c r="A2866" s="14" t="str">
        <f t="shared" si="44"/>
        <v>denorch012011</v>
      </c>
      <c r="B2866" s="19" t="s">
        <v>533</v>
      </c>
      <c r="C2866" s="19">
        <v>2011</v>
      </c>
      <c r="D2866" s="19" t="s">
        <v>2330</v>
      </c>
    </row>
    <row r="2867" spans="1:8" x14ac:dyDescent="0.25">
      <c r="A2867" s="14" t="str">
        <f t="shared" si="44"/>
        <v>denorch012011</v>
      </c>
      <c r="B2867" s="19" t="s">
        <v>533</v>
      </c>
      <c r="C2867" s="19">
        <v>2011</v>
      </c>
      <c r="D2867" s="19" t="s">
        <v>2331</v>
      </c>
      <c r="E2867" s="19">
        <v>162</v>
      </c>
      <c r="F2867" s="19">
        <v>6</v>
      </c>
      <c r="G2867" s="19">
        <v>3</v>
      </c>
      <c r="H2867" s="19">
        <v>2</v>
      </c>
    </row>
    <row r="2868" spans="1:8" x14ac:dyDescent="0.25">
      <c r="A2868" s="14" t="str">
        <f t="shared" si="44"/>
        <v>denorch012011</v>
      </c>
      <c r="B2868" s="19" t="s">
        <v>533</v>
      </c>
      <c r="C2868" s="19">
        <v>2011</v>
      </c>
      <c r="D2868" s="19" t="s">
        <v>2332</v>
      </c>
    </row>
    <row r="2869" spans="1:8" x14ac:dyDescent="0.25">
      <c r="A2869" s="14" t="str">
        <f t="shared" si="44"/>
        <v>derosma012011</v>
      </c>
      <c r="B2869" s="19" t="s">
        <v>88</v>
      </c>
      <c r="C2869" s="19">
        <v>2011</v>
      </c>
      <c r="D2869" s="19" t="s">
        <v>2335</v>
      </c>
      <c r="E2869" s="19">
        <v>33</v>
      </c>
      <c r="F2869" s="19">
        <v>3</v>
      </c>
      <c r="G2869" s="19">
        <v>0</v>
      </c>
      <c r="H2869" s="19">
        <v>3</v>
      </c>
    </row>
    <row r="2870" spans="1:8" x14ac:dyDescent="0.25">
      <c r="A2870" s="14" t="str">
        <f t="shared" si="44"/>
        <v>derosma012011</v>
      </c>
      <c r="B2870" s="19" t="s">
        <v>88</v>
      </c>
      <c r="C2870" s="19">
        <v>2011</v>
      </c>
      <c r="D2870" s="19" t="s">
        <v>39</v>
      </c>
      <c r="E2870" s="19">
        <v>1</v>
      </c>
      <c r="F2870" s="19">
        <v>1</v>
      </c>
      <c r="G2870" s="19">
        <v>0</v>
      </c>
      <c r="H2870" s="19">
        <v>0</v>
      </c>
    </row>
    <row r="2871" spans="1:8" x14ac:dyDescent="0.25">
      <c r="A2871" s="14" t="str">
        <f t="shared" si="44"/>
        <v>derosma012011</v>
      </c>
      <c r="B2871" s="19" t="s">
        <v>88</v>
      </c>
      <c r="C2871" s="19">
        <v>2011</v>
      </c>
      <c r="D2871" s="19" t="s">
        <v>40</v>
      </c>
      <c r="E2871" s="19">
        <v>10</v>
      </c>
      <c r="F2871" s="19">
        <v>22</v>
      </c>
      <c r="G2871" s="19">
        <v>2</v>
      </c>
      <c r="H2871" s="19">
        <v>2</v>
      </c>
    </row>
    <row r="2872" spans="1:8" x14ac:dyDescent="0.25">
      <c r="A2872" s="14" t="str">
        <f t="shared" si="44"/>
        <v>descada012011</v>
      </c>
      <c r="B2872" s="19" t="s">
        <v>1264</v>
      </c>
      <c r="C2872" s="19">
        <v>2011</v>
      </c>
      <c r="D2872" s="19" t="s">
        <v>39</v>
      </c>
      <c r="E2872" s="19">
        <v>24</v>
      </c>
      <c r="F2872" s="19">
        <v>34</v>
      </c>
      <c r="G2872" s="19">
        <v>0</v>
      </c>
      <c r="H2872" s="19">
        <v>6</v>
      </c>
    </row>
    <row r="2873" spans="1:8" x14ac:dyDescent="0.25">
      <c r="A2873" s="14" t="str">
        <f t="shared" si="44"/>
        <v>descada012011</v>
      </c>
      <c r="B2873" s="19" t="s">
        <v>1264</v>
      </c>
      <c r="C2873" s="19">
        <v>2011</v>
      </c>
      <c r="D2873" s="19" t="s">
        <v>40</v>
      </c>
      <c r="E2873" s="19">
        <v>51</v>
      </c>
      <c r="F2873" s="19">
        <v>125</v>
      </c>
      <c r="G2873" s="19">
        <v>6</v>
      </c>
      <c r="H2873" s="19">
        <v>18</v>
      </c>
    </row>
    <row r="2874" spans="1:8" x14ac:dyDescent="0.25">
      <c r="A2874" s="14" t="str">
        <f t="shared" si="44"/>
        <v>descada012011</v>
      </c>
      <c r="B2874" s="19" t="s">
        <v>1264</v>
      </c>
      <c r="C2874" s="19">
        <v>2011</v>
      </c>
      <c r="D2874" s="19" t="s">
        <v>2333</v>
      </c>
      <c r="E2874" s="19">
        <v>17</v>
      </c>
      <c r="F2874" s="19">
        <v>35</v>
      </c>
      <c r="G2874" s="19">
        <v>2</v>
      </c>
      <c r="H2874" s="19">
        <v>9</v>
      </c>
    </row>
    <row r="2875" spans="1:8" x14ac:dyDescent="0.25">
      <c r="A2875" s="14" t="str">
        <f t="shared" si="44"/>
        <v>desmoia012011</v>
      </c>
      <c r="B2875" s="19" t="s">
        <v>1074</v>
      </c>
      <c r="C2875" s="19">
        <v>2011</v>
      </c>
      <c r="D2875" s="19" t="s">
        <v>2333</v>
      </c>
      <c r="E2875" s="19">
        <v>226</v>
      </c>
      <c r="F2875" s="19">
        <v>437</v>
      </c>
      <c r="G2875" s="19">
        <v>23</v>
      </c>
      <c r="H2875" s="19">
        <v>85</v>
      </c>
    </row>
    <row r="2876" spans="1:8" x14ac:dyDescent="0.25">
      <c r="A2876" s="14" t="str">
        <f t="shared" si="44"/>
        <v>detwiro012011</v>
      </c>
      <c r="B2876" s="19" t="s">
        <v>778</v>
      </c>
      <c r="C2876" s="19">
        <v>2011</v>
      </c>
      <c r="D2876" s="19" t="s">
        <v>2334</v>
      </c>
      <c r="E2876" s="19">
        <v>3</v>
      </c>
      <c r="F2876" s="19">
        <v>5</v>
      </c>
      <c r="G2876" s="19">
        <v>1</v>
      </c>
      <c r="H2876" s="19">
        <v>0</v>
      </c>
    </row>
    <row r="2877" spans="1:8" x14ac:dyDescent="0.25">
      <c r="A2877" s="14" t="str">
        <f t="shared" si="44"/>
        <v>devinjo012011</v>
      </c>
      <c r="B2877" s="19" t="s">
        <v>534</v>
      </c>
      <c r="C2877" s="19">
        <v>2011</v>
      </c>
      <c r="D2877" s="19" t="s">
        <v>2334</v>
      </c>
      <c r="E2877" s="19">
        <v>0</v>
      </c>
      <c r="F2877" s="19">
        <v>0</v>
      </c>
      <c r="G2877" s="19">
        <v>0</v>
      </c>
      <c r="H2877" s="19">
        <v>0</v>
      </c>
    </row>
    <row r="2878" spans="1:8" x14ac:dyDescent="0.25">
      <c r="A2878" s="14" t="str">
        <f t="shared" si="44"/>
        <v>dewitbl012011</v>
      </c>
      <c r="B2878" s="19" t="s">
        <v>910</v>
      </c>
      <c r="C2878" s="19">
        <v>2011</v>
      </c>
      <c r="D2878" s="19" t="s">
        <v>39</v>
      </c>
      <c r="E2878" s="19">
        <v>38</v>
      </c>
      <c r="F2878" s="19">
        <v>40</v>
      </c>
      <c r="G2878" s="19">
        <v>2</v>
      </c>
      <c r="H2878" s="19">
        <v>9</v>
      </c>
    </row>
    <row r="2879" spans="1:8" x14ac:dyDescent="0.25">
      <c r="A2879" s="14" t="str">
        <f t="shared" si="44"/>
        <v>dewitbl012011</v>
      </c>
      <c r="B2879" s="19" t="s">
        <v>910</v>
      </c>
      <c r="C2879" s="19">
        <v>2011</v>
      </c>
      <c r="D2879" s="19" t="s">
        <v>40</v>
      </c>
      <c r="E2879" s="19">
        <v>6</v>
      </c>
      <c r="F2879" s="19">
        <v>22</v>
      </c>
      <c r="G2879" s="19">
        <v>5</v>
      </c>
      <c r="H2879" s="19">
        <v>3</v>
      </c>
    </row>
    <row r="2880" spans="1:8" x14ac:dyDescent="0.25">
      <c r="A2880" s="14" t="str">
        <f t="shared" si="44"/>
        <v>dewitbl012011</v>
      </c>
      <c r="B2880" s="19" t="s">
        <v>910</v>
      </c>
      <c r="C2880" s="19">
        <v>2011</v>
      </c>
      <c r="D2880" s="19" t="s">
        <v>2330</v>
      </c>
    </row>
    <row r="2881" spans="1:8" x14ac:dyDescent="0.25">
      <c r="A2881" s="14" t="str">
        <f t="shared" si="44"/>
        <v>dewitbl012011</v>
      </c>
      <c r="B2881" s="19" t="s">
        <v>910</v>
      </c>
      <c r="C2881" s="19">
        <v>2011</v>
      </c>
      <c r="D2881" s="19" t="s">
        <v>2331</v>
      </c>
      <c r="E2881" s="19">
        <v>33</v>
      </c>
      <c r="F2881" s="19">
        <v>1</v>
      </c>
      <c r="G2881" s="19">
        <v>0</v>
      </c>
      <c r="H2881" s="19">
        <v>0</v>
      </c>
    </row>
    <row r="2882" spans="1:8" x14ac:dyDescent="0.25">
      <c r="A2882" s="14" t="str">
        <f t="shared" si="44"/>
        <v>diamosc012011</v>
      </c>
      <c r="B2882" s="19" t="s">
        <v>1483</v>
      </c>
      <c r="C2882" s="19">
        <v>2011</v>
      </c>
      <c r="D2882" s="19" t="s">
        <v>2334</v>
      </c>
      <c r="E2882" s="19">
        <v>1</v>
      </c>
      <c r="F2882" s="19">
        <v>3</v>
      </c>
      <c r="G2882" s="19">
        <v>0</v>
      </c>
      <c r="H2882" s="19">
        <v>0</v>
      </c>
    </row>
    <row r="2883" spans="1:8" x14ac:dyDescent="0.25">
      <c r="A2883" s="14" t="str">
        <f t="shared" ref="A2883:A2946" si="45">B2883&amp;C2883</f>
        <v>diazma022011</v>
      </c>
      <c r="B2883" s="19" t="s">
        <v>368</v>
      </c>
      <c r="C2883" s="19">
        <v>2011</v>
      </c>
      <c r="D2883" s="19" t="s">
        <v>2330</v>
      </c>
    </row>
    <row r="2884" spans="1:8" x14ac:dyDescent="0.25">
      <c r="A2884" s="14" t="str">
        <f t="shared" si="45"/>
        <v>diazma022011</v>
      </c>
      <c r="B2884" s="19" t="s">
        <v>368</v>
      </c>
      <c r="C2884" s="19">
        <v>2011</v>
      </c>
      <c r="D2884" s="19" t="s">
        <v>2330</v>
      </c>
    </row>
    <row r="2885" spans="1:8" x14ac:dyDescent="0.25">
      <c r="A2885" s="14" t="str">
        <f t="shared" si="45"/>
        <v>diazma022011</v>
      </c>
      <c r="B2885" s="19" t="s">
        <v>368</v>
      </c>
      <c r="C2885" s="19">
        <v>2011</v>
      </c>
      <c r="D2885" s="19" t="s">
        <v>2331</v>
      </c>
      <c r="E2885" s="19">
        <v>62</v>
      </c>
      <c r="F2885" s="19">
        <v>3</v>
      </c>
      <c r="G2885" s="19">
        <v>2</v>
      </c>
      <c r="H2885" s="19">
        <v>0</v>
      </c>
    </row>
    <row r="2886" spans="1:8" x14ac:dyDescent="0.25">
      <c r="A2886" s="14" t="str">
        <f t="shared" si="45"/>
        <v>diazma022011</v>
      </c>
      <c r="B2886" s="19" t="s">
        <v>368</v>
      </c>
      <c r="C2886" s="19">
        <v>2011</v>
      </c>
      <c r="D2886" s="19" t="s">
        <v>2331</v>
      </c>
      <c r="E2886" s="19">
        <v>16</v>
      </c>
      <c r="F2886" s="19">
        <v>0</v>
      </c>
      <c r="G2886" s="19">
        <v>0</v>
      </c>
      <c r="H2886" s="19">
        <v>0</v>
      </c>
    </row>
    <row r="2887" spans="1:8" x14ac:dyDescent="0.25">
      <c r="A2887" s="14" t="str">
        <f t="shared" si="45"/>
        <v>diazma022011</v>
      </c>
      <c r="B2887" s="19" t="s">
        <v>368</v>
      </c>
      <c r="C2887" s="19">
        <v>2011</v>
      </c>
      <c r="D2887" s="19" t="s">
        <v>2332</v>
      </c>
    </row>
    <row r="2888" spans="1:8" x14ac:dyDescent="0.25">
      <c r="A2888" s="14" t="str">
        <f t="shared" si="45"/>
        <v>diazma022011</v>
      </c>
      <c r="B2888" s="19" t="s">
        <v>368</v>
      </c>
      <c r="C2888" s="19">
        <v>2011</v>
      </c>
      <c r="D2888" s="19" t="s">
        <v>2332</v>
      </c>
    </row>
    <row r="2889" spans="1:8" x14ac:dyDescent="0.25">
      <c r="A2889" s="14" t="str">
        <f t="shared" si="45"/>
        <v>dickech012011</v>
      </c>
      <c r="B2889" s="19" t="s">
        <v>911</v>
      </c>
      <c r="C2889" s="19">
        <v>2011</v>
      </c>
      <c r="D2889" s="19" t="s">
        <v>2330</v>
      </c>
    </row>
    <row r="2890" spans="1:8" x14ac:dyDescent="0.25">
      <c r="A2890" s="14" t="str">
        <f t="shared" si="45"/>
        <v>dickech012011</v>
      </c>
      <c r="B2890" s="19" t="s">
        <v>911</v>
      </c>
      <c r="C2890" s="19">
        <v>2011</v>
      </c>
      <c r="D2890" s="19" t="s">
        <v>2331</v>
      </c>
      <c r="E2890" s="19">
        <v>34</v>
      </c>
      <c r="F2890" s="19">
        <v>0</v>
      </c>
      <c r="G2890" s="19">
        <v>2</v>
      </c>
      <c r="H2890" s="19">
        <v>0</v>
      </c>
    </row>
    <row r="2891" spans="1:8" x14ac:dyDescent="0.25">
      <c r="A2891" s="14" t="str">
        <f t="shared" si="45"/>
        <v>dickech012011</v>
      </c>
      <c r="B2891" s="19" t="s">
        <v>911</v>
      </c>
      <c r="C2891" s="19">
        <v>2011</v>
      </c>
      <c r="D2891" s="19" t="s">
        <v>2332</v>
      </c>
    </row>
    <row r="2892" spans="1:8" x14ac:dyDescent="0.25">
      <c r="A2892" s="14" t="str">
        <f t="shared" si="45"/>
        <v>dickera012011</v>
      </c>
      <c r="B2892" s="19" t="s">
        <v>240</v>
      </c>
      <c r="C2892" s="19">
        <v>2011</v>
      </c>
      <c r="D2892" s="19" t="s">
        <v>2334</v>
      </c>
      <c r="E2892" s="19">
        <v>7</v>
      </c>
      <c r="F2892" s="19">
        <v>58</v>
      </c>
      <c r="G2892" s="19">
        <v>2</v>
      </c>
      <c r="H2892" s="19">
        <v>5</v>
      </c>
    </row>
    <row r="2893" spans="1:8" x14ac:dyDescent="0.25">
      <c r="A2893" s="14" t="str">
        <f t="shared" si="45"/>
        <v>dicksbr012011</v>
      </c>
      <c r="B2893" s="19" t="s">
        <v>1484</v>
      </c>
      <c r="C2893" s="19">
        <v>2011</v>
      </c>
      <c r="D2893" s="19" t="s">
        <v>2334</v>
      </c>
      <c r="E2893" s="19">
        <v>0</v>
      </c>
      <c r="F2893" s="19">
        <v>0</v>
      </c>
      <c r="G2893" s="19">
        <v>0</v>
      </c>
      <c r="H2893" s="19">
        <v>0</v>
      </c>
    </row>
    <row r="2894" spans="1:8" x14ac:dyDescent="0.25">
      <c r="A2894" s="14" t="str">
        <f t="shared" si="45"/>
        <v>difelma012011</v>
      </c>
      <c r="B2894" s="19" t="s">
        <v>912</v>
      </c>
      <c r="C2894" s="19">
        <v>2011</v>
      </c>
      <c r="D2894" s="19" t="s">
        <v>2334</v>
      </c>
      <c r="E2894" s="19">
        <v>0</v>
      </c>
      <c r="F2894" s="19">
        <v>1</v>
      </c>
      <c r="G2894" s="19">
        <v>0</v>
      </c>
      <c r="H2894" s="19">
        <v>0</v>
      </c>
    </row>
    <row r="2895" spans="1:8" x14ac:dyDescent="0.25">
      <c r="A2895" s="14" t="str">
        <f t="shared" si="45"/>
        <v>dillati012011</v>
      </c>
      <c r="B2895" s="19" t="s">
        <v>913</v>
      </c>
      <c r="C2895" s="19">
        <v>2011</v>
      </c>
      <c r="D2895" s="19" t="s">
        <v>2334</v>
      </c>
      <c r="E2895" s="19">
        <v>1</v>
      </c>
      <c r="F2895" s="19">
        <v>9</v>
      </c>
      <c r="G2895" s="19">
        <v>0</v>
      </c>
      <c r="H2895" s="19">
        <v>0</v>
      </c>
    </row>
    <row r="2896" spans="1:8" x14ac:dyDescent="0.25">
      <c r="A2896" s="14" t="str">
        <f t="shared" si="45"/>
        <v>dinkebr012011</v>
      </c>
      <c r="B2896" s="19" t="s">
        <v>1485</v>
      </c>
      <c r="C2896" s="19">
        <v>2011</v>
      </c>
      <c r="D2896" s="19" t="s">
        <v>39</v>
      </c>
      <c r="E2896" s="19">
        <v>24</v>
      </c>
      <c r="F2896" s="19">
        <v>32</v>
      </c>
      <c r="G2896" s="19">
        <v>0</v>
      </c>
      <c r="H2896" s="19">
        <v>8</v>
      </c>
    </row>
    <row r="2897" spans="1:8" x14ac:dyDescent="0.25">
      <c r="A2897" s="14" t="str">
        <f t="shared" si="45"/>
        <v>dinkebr012011</v>
      </c>
      <c r="B2897" s="19" t="s">
        <v>1485</v>
      </c>
      <c r="C2897" s="19">
        <v>2011</v>
      </c>
      <c r="D2897" s="19" t="s">
        <v>2330</v>
      </c>
    </row>
    <row r="2898" spans="1:8" x14ac:dyDescent="0.25">
      <c r="A2898" s="14" t="str">
        <f t="shared" si="45"/>
        <v>dinkebr012011</v>
      </c>
      <c r="B2898" s="19" t="s">
        <v>1485</v>
      </c>
      <c r="C2898" s="19">
        <v>2011</v>
      </c>
      <c r="D2898" s="19" t="s">
        <v>2331</v>
      </c>
      <c r="E2898" s="19">
        <v>20</v>
      </c>
      <c r="F2898" s="19">
        <v>0</v>
      </c>
      <c r="G2898" s="19">
        <v>0</v>
      </c>
      <c r="H2898" s="19">
        <v>0</v>
      </c>
    </row>
    <row r="2899" spans="1:8" x14ac:dyDescent="0.25">
      <c r="A2899" s="14" t="str">
        <f t="shared" si="45"/>
        <v>dinkebr012011</v>
      </c>
      <c r="B2899" s="19" t="s">
        <v>1485</v>
      </c>
      <c r="C2899" s="19">
        <v>2011</v>
      </c>
      <c r="D2899" s="19" t="s">
        <v>2332</v>
      </c>
    </row>
    <row r="2900" spans="1:8" x14ac:dyDescent="0.25">
      <c r="A2900" s="14" t="str">
        <f t="shared" si="45"/>
        <v>dirksan012011</v>
      </c>
      <c r="B2900" s="19" t="s">
        <v>1486</v>
      </c>
      <c r="C2900" s="19">
        <v>2011</v>
      </c>
      <c r="D2900" s="19" t="s">
        <v>2329</v>
      </c>
    </row>
    <row r="2901" spans="1:8" x14ac:dyDescent="0.25">
      <c r="A2901" s="14" t="str">
        <f t="shared" si="45"/>
        <v>dirksan012011</v>
      </c>
      <c r="B2901" s="19" t="s">
        <v>1486</v>
      </c>
      <c r="C2901" s="19">
        <v>2011</v>
      </c>
      <c r="D2901" s="19" t="s">
        <v>2330</v>
      </c>
    </row>
    <row r="2902" spans="1:8" x14ac:dyDescent="0.25">
      <c r="A2902" s="14" t="str">
        <f t="shared" si="45"/>
        <v>dirksan012011</v>
      </c>
      <c r="B2902" s="19" t="s">
        <v>1486</v>
      </c>
      <c r="C2902" s="19">
        <v>2011</v>
      </c>
      <c r="D2902" s="19" t="s">
        <v>2331</v>
      </c>
      <c r="E2902" s="19">
        <v>127</v>
      </c>
      <c r="F2902" s="19">
        <v>4</v>
      </c>
      <c r="G2902" s="19">
        <v>2</v>
      </c>
      <c r="H2902" s="19">
        <v>0</v>
      </c>
    </row>
    <row r="2903" spans="1:8" x14ac:dyDescent="0.25">
      <c r="A2903" s="14" t="str">
        <f t="shared" si="45"/>
        <v>dirksan012011</v>
      </c>
      <c r="B2903" s="19" t="s">
        <v>1486</v>
      </c>
      <c r="C2903" s="19">
        <v>2011</v>
      </c>
      <c r="D2903" s="19" t="s">
        <v>2332</v>
      </c>
    </row>
    <row r="2904" spans="1:8" x14ac:dyDescent="0.25">
      <c r="A2904" s="14" t="str">
        <f t="shared" si="45"/>
        <v>dobbsgr012011</v>
      </c>
      <c r="B2904" s="19" t="s">
        <v>439</v>
      </c>
      <c r="C2904" s="19">
        <v>2011</v>
      </c>
      <c r="D2904" s="19" t="s">
        <v>2335</v>
      </c>
      <c r="E2904" s="19">
        <v>21</v>
      </c>
      <c r="F2904" s="19">
        <v>3</v>
      </c>
      <c r="G2904" s="19">
        <v>0</v>
      </c>
      <c r="H2904" s="19">
        <v>2</v>
      </c>
    </row>
    <row r="2905" spans="1:8" x14ac:dyDescent="0.25">
      <c r="A2905" s="14" t="str">
        <f t="shared" si="45"/>
        <v>dobbsgr012011</v>
      </c>
      <c r="B2905" s="19" t="s">
        <v>439</v>
      </c>
      <c r="C2905" s="19">
        <v>2011</v>
      </c>
      <c r="D2905" s="19" t="s">
        <v>40</v>
      </c>
      <c r="E2905" s="19">
        <v>49</v>
      </c>
      <c r="F2905" s="19">
        <v>132</v>
      </c>
      <c r="G2905" s="19">
        <v>11</v>
      </c>
      <c r="H2905" s="19">
        <v>8</v>
      </c>
    </row>
    <row r="2906" spans="1:8" x14ac:dyDescent="0.25">
      <c r="A2906" s="14" t="str">
        <f t="shared" si="45"/>
        <v>dobbsgr012011</v>
      </c>
      <c r="B2906" s="19" t="s">
        <v>439</v>
      </c>
      <c r="C2906" s="19">
        <v>2011</v>
      </c>
      <c r="D2906" s="19" t="s">
        <v>2330</v>
      </c>
    </row>
    <row r="2907" spans="1:8" x14ac:dyDescent="0.25">
      <c r="A2907" s="14" t="str">
        <f t="shared" si="45"/>
        <v>dobbsgr012011</v>
      </c>
      <c r="B2907" s="19" t="s">
        <v>439</v>
      </c>
      <c r="C2907" s="19">
        <v>2011</v>
      </c>
      <c r="D2907" s="19" t="s">
        <v>2331</v>
      </c>
      <c r="E2907" s="19">
        <v>12</v>
      </c>
      <c r="F2907" s="19">
        <v>0</v>
      </c>
      <c r="G2907" s="19">
        <v>0</v>
      </c>
      <c r="H2907" s="19">
        <v>0</v>
      </c>
    </row>
    <row r="2908" spans="1:8" x14ac:dyDescent="0.25">
      <c r="A2908" s="14" t="str">
        <f t="shared" si="45"/>
        <v>dobbsgr012011</v>
      </c>
      <c r="B2908" s="19" t="s">
        <v>439</v>
      </c>
      <c r="C2908" s="19">
        <v>2011</v>
      </c>
      <c r="D2908" s="19" t="s">
        <v>2332</v>
      </c>
    </row>
    <row r="2909" spans="1:8" x14ac:dyDescent="0.25">
      <c r="A2909" s="14" t="str">
        <f t="shared" si="45"/>
        <v>dolisra012011</v>
      </c>
      <c r="B2909" s="19" t="s">
        <v>1487</v>
      </c>
      <c r="C2909" s="19">
        <v>2011</v>
      </c>
      <c r="D2909" s="19" t="s">
        <v>2334</v>
      </c>
      <c r="E2909" s="19">
        <v>1</v>
      </c>
      <c r="F2909" s="19">
        <v>0</v>
      </c>
      <c r="G2909" s="19">
        <v>0</v>
      </c>
      <c r="H2909" s="19">
        <v>0</v>
      </c>
    </row>
    <row r="2910" spans="1:8" x14ac:dyDescent="0.25">
      <c r="A2910" s="14" t="str">
        <f t="shared" si="45"/>
        <v>dominma012011</v>
      </c>
      <c r="B2910" s="19" t="s">
        <v>1488</v>
      </c>
      <c r="C2910" s="19">
        <v>2011</v>
      </c>
      <c r="D2910" s="19" t="s">
        <v>40</v>
      </c>
      <c r="E2910" s="19">
        <v>6</v>
      </c>
      <c r="F2910" s="19">
        <v>21</v>
      </c>
      <c r="G2910" s="19">
        <v>2</v>
      </c>
      <c r="H2910" s="19">
        <v>1</v>
      </c>
    </row>
    <row r="2911" spans="1:8" x14ac:dyDescent="0.25">
      <c r="A2911" s="14" t="str">
        <f t="shared" si="45"/>
        <v>donalja012011</v>
      </c>
      <c r="B2911" s="19" t="s">
        <v>1267</v>
      </c>
      <c r="C2911" s="19">
        <v>2011</v>
      </c>
      <c r="D2911" s="19" t="s">
        <v>39</v>
      </c>
      <c r="E2911" s="19">
        <v>35</v>
      </c>
      <c r="F2911" s="19">
        <v>51</v>
      </c>
      <c r="G2911" s="19">
        <v>1</v>
      </c>
      <c r="H2911" s="19">
        <v>10</v>
      </c>
    </row>
    <row r="2912" spans="1:8" x14ac:dyDescent="0.25">
      <c r="A2912" s="14" t="str">
        <f t="shared" si="45"/>
        <v>donalja012011</v>
      </c>
      <c r="B2912" s="19" t="s">
        <v>1267</v>
      </c>
      <c r="C2912" s="19">
        <v>2011</v>
      </c>
      <c r="D2912" s="19" t="s">
        <v>40</v>
      </c>
      <c r="E2912" s="19">
        <v>1</v>
      </c>
      <c r="F2912" s="19">
        <v>7</v>
      </c>
      <c r="G2912" s="19">
        <v>0</v>
      </c>
      <c r="H2912" s="19">
        <v>0</v>
      </c>
    </row>
    <row r="2913" spans="1:8" x14ac:dyDescent="0.25">
      <c r="A2913" s="14" t="str">
        <f t="shared" si="45"/>
        <v>donalja012011</v>
      </c>
      <c r="B2913" s="19" t="s">
        <v>1267</v>
      </c>
      <c r="C2913" s="19">
        <v>2011</v>
      </c>
      <c r="D2913" s="19" t="s">
        <v>2333</v>
      </c>
      <c r="E2913" s="19">
        <v>17</v>
      </c>
      <c r="F2913" s="19">
        <v>30</v>
      </c>
      <c r="G2913" s="19">
        <v>3</v>
      </c>
      <c r="H2913" s="19">
        <v>6</v>
      </c>
    </row>
    <row r="2914" spans="1:8" x14ac:dyDescent="0.25">
      <c r="A2914" s="14" t="str">
        <f t="shared" si="45"/>
        <v>doteloc012011</v>
      </c>
      <c r="B2914" s="19" t="s">
        <v>90</v>
      </c>
      <c r="C2914" s="19">
        <v>2011</v>
      </c>
      <c r="D2914" s="19" t="s">
        <v>2334</v>
      </c>
      <c r="E2914" s="19">
        <v>0</v>
      </c>
      <c r="F2914" s="19">
        <v>1</v>
      </c>
      <c r="G2914" s="19">
        <v>0</v>
      </c>
      <c r="H2914" s="19">
        <v>0</v>
      </c>
    </row>
    <row r="2915" spans="1:8" x14ac:dyDescent="0.25">
      <c r="A2915" s="14" t="str">
        <f t="shared" si="45"/>
        <v>doteloc012011</v>
      </c>
      <c r="B2915" s="19" t="s">
        <v>90</v>
      </c>
      <c r="C2915" s="19">
        <v>2011</v>
      </c>
      <c r="D2915" s="19" t="s">
        <v>2334</v>
      </c>
      <c r="E2915" s="19">
        <v>4</v>
      </c>
      <c r="F2915" s="19">
        <v>0</v>
      </c>
      <c r="G2915" s="19">
        <v>1</v>
      </c>
      <c r="H2915" s="19">
        <v>0</v>
      </c>
    </row>
    <row r="2916" spans="1:8" x14ac:dyDescent="0.25">
      <c r="A2916" s="14" t="str">
        <f t="shared" si="45"/>
        <v>doubrfe012011</v>
      </c>
      <c r="B2916" s="19" t="s">
        <v>1269</v>
      </c>
      <c r="C2916" s="19">
        <v>2011</v>
      </c>
      <c r="D2916" s="19" t="s">
        <v>2334</v>
      </c>
      <c r="E2916" s="19">
        <v>0</v>
      </c>
      <c r="F2916" s="19">
        <v>2</v>
      </c>
      <c r="G2916" s="19">
        <v>0</v>
      </c>
      <c r="H2916" s="19">
        <v>0</v>
      </c>
    </row>
    <row r="2917" spans="1:8" x14ac:dyDescent="0.25">
      <c r="A2917" s="14" t="str">
        <f t="shared" si="45"/>
        <v>doumiry012011</v>
      </c>
      <c r="B2917" s="19" t="s">
        <v>535</v>
      </c>
      <c r="C2917" s="19">
        <v>2011</v>
      </c>
      <c r="D2917" s="19" t="s">
        <v>2336</v>
      </c>
      <c r="E2917" s="19">
        <v>321</v>
      </c>
      <c r="F2917" s="19">
        <v>26</v>
      </c>
      <c r="G2917" s="19">
        <v>6</v>
      </c>
      <c r="H2917" s="19">
        <v>1</v>
      </c>
    </row>
    <row r="2918" spans="1:8" x14ac:dyDescent="0.25">
      <c r="A2918" s="14" t="str">
        <f t="shared" si="45"/>
        <v>downsma012011</v>
      </c>
      <c r="B2918" s="19" t="s">
        <v>1075</v>
      </c>
      <c r="C2918" s="19">
        <v>2011</v>
      </c>
      <c r="D2918" s="19" t="s">
        <v>2335</v>
      </c>
      <c r="E2918" s="19">
        <v>37</v>
      </c>
      <c r="F2918" s="19">
        <v>4</v>
      </c>
      <c r="G2918" s="19">
        <v>0</v>
      </c>
      <c r="H2918" s="19">
        <v>4</v>
      </c>
    </row>
    <row r="2919" spans="1:8" x14ac:dyDescent="0.25">
      <c r="A2919" s="14" t="str">
        <f t="shared" si="45"/>
        <v>downsma012011</v>
      </c>
      <c r="B2919" s="19" t="s">
        <v>1075</v>
      </c>
      <c r="C2919" s="19">
        <v>2011</v>
      </c>
      <c r="D2919" s="19" t="s">
        <v>39</v>
      </c>
      <c r="E2919" s="19">
        <v>37</v>
      </c>
      <c r="F2919" s="19">
        <v>46</v>
      </c>
      <c r="G2919" s="19">
        <v>3</v>
      </c>
      <c r="H2919" s="19">
        <v>9</v>
      </c>
    </row>
    <row r="2920" spans="1:8" x14ac:dyDescent="0.25">
      <c r="A2920" s="14" t="str">
        <f t="shared" si="45"/>
        <v>downsma012011</v>
      </c>
      <c r="B2920" s="19" t="s">
        <v>1075</v>
      </c>
      <c r="C2920" s="19">
        <v>2011</v>
      </c>
      <c r="D2920" s="19" t="s">
        <v>40</v>
      </c>
      <c r="E2920" s="19">
        <v>4</v>
      </c>
      <c r="F2920" s="19">
        <v>19</v>
      </c>
      <c r="G2920" s="19">
        <v>2</v>
      </c>
      <c r="H2920" s="19">
        <v>4</v>
      </c>
    </row>
    <row r="2921" spans="1:8" x14ac:dyDescent="0.25">
      <c r="A2921" s="14" t="str">
        <f t="shared" si="45"/>
        <v>downsma012011</v>
      </c>
      <c r="B2921" s="19" t="s">
        <v>1075</v>
      </c>
      <c r="C2921" s="19">
        <v>2011</v>
      </c>
      <c r="D2921" s="19" t="s">
        <v>2331</v>
      </c>
      <c r="E2921" s="19">
        <v>4</v>
      </c>
      <c r="F2921" s="19">
        <v>0</v>
      </c>
      <c r="G2921" s="19">
        <v>0</v>
      </c>
      <c r="H2921" s="19">
        <v>0</v>
      </c>
    </row>
    <row r="2922" spans="1:8" x14ac:dyDescent="0.25">
      <c r="A2922" s="14" t="str">
        <f t="shared" si="45"/>
        <v>downsma012011</v>
      </c>
      <c r="B2922" s="19" t="s">
        <v>1075</v>
      </c>
      <c r="C2922" s="19">
        <v>2011</v>
      </c>
      <c r="D2922" s="19" t="s">
        <v>2332</v>
      </c>
    </row>
    <row r="2923" spans="1:8" x14ac:dyDescent="0.25">
      <c r="A2923" s="14" t="str">
        <f t="shared" si="45"/>
        <v>downsma012011</v>
      </c>
      <c r="B2923" s="19" t="s">
        <v>1075</v>
      </c>
      <c r="C2923" s="19">
        <v>2011</v>
      </c>
      <c r="D2923" s="19" t="s">
        <v>2333</v>
      </c>
      <c r="E2923" s="19">
        <v>3</v>
      </c>
      <c r="F2923" s="19">
        <v>1</v>
      </c>
      <c r="G2923" s="19">
        <v>1</v>
      </c>
      <c r="H2923" s="19">
        <v>0</v>
      </c>
    </row>
    <row r="2924" spans="1:8" x14ac:dyDescent="0.25">
      <c r="A2924" s="14" t="str">
        <f t="shared" si="45"/>
        <v>downssc012011</v>
      </c>
      <c r="B2924" s="19" t="s">
        <v>91</v>
      </c>
      <c r="C2924" s="19">
        <v>2011</v>
      </c>
      <c r="D2924" s="19" t="s">
        <v>2334</v>
      </c>
      <c r="E2924" s="19">
        <v>6</v>
      </c>
      <c r="F2924" s="19">
        <v>13</v>
      </c>
      <c r="G2924" s="19">
        <v>0</v>
      </c>
      <c r="H2924" s="19">
        <v>0</v>
      </c>
    </row>
    <row r="2925" spans="1:8" x14ac:dyDescent="0.25">
      <c r="A2925" s="14" t="str">
        <f t="shared" si="45"/>
        <v>drabeky012011</v>
      </c>
      <c r="B2925" s="19" t="s">
        <v>1270</v>
      </c>
      <c r="C2925" s="19">
        <v>2011</v>
      </c>
      <c r="D2925" s="19" t="s">
        <v>2334</v>
      </c>
      <c r="E2925" s="19">
        <v>6</v>
      </c>
      <c r="F2925" s="19">
        <v>17</v>
      </c>
      <c r="G2925" s="19">
        <v>0</v>
      </c>
      <c r="H2925" s="19">
        <v>1</v>
      </c>
    </row>
    <row r="2926" spans="1:8" x14ac:dyDescent="0.25">
      <c r="A2926" s="14" t="str">
        <f t="shared" si="45"/>
        <v>drewjd012011</v>
      </c>
      <c r="B2926" s="19" t="s">
        <v>92</v>
      </c>
      <c r="C2926" s="19">
        <v>2011</v>
      </c>
      <c r="D2926" s="19" t="s">
        <v>2331</v>
      </c>
      <c r="E2926" s="19">
        <v>146</v>
      </c>
      <c r="F2926" s="19">
        <v>3</v>
      </c>
      <c r="G2926" s="19">
        <v>0</v>
      </c>
      <c r="H2926" s="19">
        <v>0</v>
      </c>
    </row>
    <row r="2927" spans="1:8" x14ac:dyDescent="0.25">
      <c r="A2927" s="14" t="str">
        <f t="shared" si="45"/>
        <v>drewjd012011</v>
      </c>
      <c r="B2927" s="19" t="s">
        <v>92</v>
      </c>
      <c r="C2927" s="19">
        <v>2011</v>
      </c>
      <c r="D2927" s="19" t="s">
        <v>2332</v>
      </c>
    </row>
    <row r="2928" spans="1:8" x14ac:dyDescent="0.25">
      <c r="A2928" s="14" t="str">
        <f t="shared" si="45"/>
        <v>drewst012011</v>
      </c>
      <c r="B2928" s="19" t="s">
        <v>640</v>
      </c>
      <c r="C2928" s="19">
        <v>2011</v>
      </c>
      <c r="D2928" s="19" t="s">
        <v>2333</v>
      </c>
      <c r="E2928" s="19">
        <v>119</v>
      </c>
      <c r="F2928" s="19">
        <v>219</v>
      </c>
      <c r="G2928" s="19">
        <v>7</v>
      </c>
      <c r="H2928" s="19">
        <v>48</v>
      </c>
    </row>
    <row r="2929" spans="1:8" x14ac:dyDescent="0.25">
      <c r="A2929" s="14" t="str">
        <f t="shared" si="45"/>
        <v>dudalu012011</v>
      </c>
      <c r="B2929" s="19" t="s">
        <v>1271</v>
      </c>
      <c r="C2929" s="19">
        <v>2011</v>
      </c>
      <c r="D2929" s="19" t="s">
        <v>2335</v>
      </c>
      <c r="E2929" s="19">
        <v>350</v>
      </c>
      <c r="F2929" s="19">
        <v>15</v>
      </c>
      <c r="G2929" s="19">
        <v>2</v>
      </c>
      <c r="H2929" s="19">
        <v>30</v>
      </c>
    </row>
    <row r="2930" spans="1:8" x14ac:dyDescent="0.25">
      <c r="A2930" s="14" t="str">
        <f t="shared" si="45"/>
        <v>dudalu012011</v>
      </c>
      <c r="B2930" s="19" t="s">
        <v>1271</v>
      </c>
      <c r="C2930" s="19">
        <v>2011</v>
      </c>
      <c r="D2930" s="19" t="s">
        <v>2330</v>
      </c>
    </row>
    <row r="2931" spans="1:8" x14ac:dyDescent="0.25">
      <c r="A2931" s="14" t="str">
        <f t="shared" si="45"/>
        <v>dudalu012011</v>
      </c>
      <c r="B2931" s="19" t="s">
        <v>1271</v>
      </c>
      <c r="C2931" s="19">
        <v>2011</v>
      </c>
      <c r="D2931" s="19" t="s">
        <v>2331</v>
      </c>
      <c r="E2931" s="19">
        <v>75</v>
      </c>
      <c r="F2931" s="19">
        <v>1</v>
      </c>
      <c r="G2931" s="19">
        <v>1</v>
      </c>
      <c r="H2931" s="19">
        <v>0</v>
      </c>
    </row>
    <row r="2932" spans="1:8" x14ac:dyDescent="0.25">
      <c r="A2932" s="14" t="str">
        <f t="shared" si="45"/>
        <v>dudalu012011</v>
      </c>
      <c r="B2932" s="19" t="s">
        <v>1271</v>
      </c>
      <c r="C2932" s="19">
        <v>2011</v>
      </c>
      <c r="D2932" s="19" t="s">
        <v>2332</v>
      </c>
    </row>
    <row r="2933" spans="1:8" x14ac:dyDescent="0.25">
      <c r="A2933" s="14" t="str">
        <f t="shared" si="45"/>
        <v>duensbr012011</v>
      </c>
      <c r="B2933" s="19" t="s">
        <v>1076</v>
      </c>
      <c r="C2933" s="19">
        <v>2011</v>
      </c>
      <c r="D2933" s="19" t="s">
        <v>2334</v>
      </c>
      <c r="E2933" s="19">
        <v>10</v>
      </c>
      <c r="F2933" s="19">
        <v>18</v>
      </c>
      <c r="G2933" s="19">
        <v>4</v>
      </c>
      <c r="H2933" s="19">
        <v>0</v>
      </c>
    </row>
    <row r="2934" spans="1:8" x14ac:dyDescent="0.25">
      <c r="A2934" s="14" t="str">
        <f t="shared" si="45"/>
        <v>duffyda012011</v>
      </c>
      <c r="B2934" s="19" t="s">
        <v>1489</v>
      </c>
      <c r="C2934" s="19">
        <v>2011</v>
      </c>
      <c r="D2934" s="19" t="s">
        <v>2334</v>
      </c>
      <c r="E2934" s="19">
        <v>2</v>
      </c>
      <c r="F2934" s="19">
        <v>15</v>
      </c>
      <c r="G2934" s="19">
        <v>0</v>
      </c>
      <c r="H2934" s="19">
        <v>0</v>
      </c>
    </row>
    <row r="2935" spans="1:8" x14ac:dyDescent="0.25">
      <c r="A2935" s="14" t="str">
        <f t="shared" si="45"/>
        <v>dukeza012011</v>
      </c>
      <c r="B2935" s="19" t="s">
        <v>536</v>
      </c>
      <c r="C2935" s="19">
        <v>2011</v>
      </c>
      <c r="D2935" s="19" t="s">
        <v>2334</v>
      </c>
      <c r="E2935" s="19">
        <v>6</v>
      </c>
      <c r="F2935" s="19">
        <v>10</v>
      </c>
      <c r="G2935" s="19">
        <v>0</v>
      </c>
      <c r="H2935" s="19">
        <v>0</v>
      </c>
    </row>
    <row r="2936" spans="1:8" x14ac:dyDescent="0.25">
      <c r="A2936" s="14" t="str">
        <f t="shared" si="45"/>
        <v>dumatph012011</v>
      </c>
      <c r="B2936" s="19" t="s">
        <v>779</v>
      </c>
      <c r="C2936" s="19">
        <v>2011</v>
      </c>
      <c r="D2936" s="19" t="s">
        <v>2334</v>
      </c>
      <c r="E2936" s="19">
        <v>2</v>
      </c>
      <c r="F2936" s="19">
        <v>7</v>
      </c>
      <c r="G2936" s="19">
        <v>0</v>
      </c>
      <c r="H2936" s="19">
        <v>0</v>
      </c>
    </row>
    <row r="2937" spans="1:8" x14ac:dyDescent="0.25">
      <c r="A2937" s="14" t="str">
        <f t="shared" si="45"/>
        <v>duncash012011</v>
      </c>
      <c r="B2937" s="19" t="s">
        <v>780</v>
      </c>
      <c r="C2937" s="19">
        <v>2011</v>
      </c>
      <c r="D2937" s="19" t="s">
        <v>2335</v>
      </c>
      <c r="E2937" s="19">
        <v>44</v>
      </c>
      <c r="F2937" s="19">
        <v>6</v>
      </c>
      <c r="G2937" s="19">
        <v>1</v>
      </c>
      <c r="H2937" s="19">
        <v>4</v>
      </c>
    </row>
    <row r="2938" spans="1:8" x14ac:dyDescent="0.25">
      <c r="A2938" s="14" t="str">
        <f t="shared" si="45"/>
        <v>duncash012011</v>
      </c>
      <c r="B2938" s="19" t="s">
        <v>780</v>
      </c>
      <c r="C2938" s="19">
        <v>2011</v>
      </c>
      <c r="D2938" s="19" t="s">
        <v>2330</v>
      </c>
    </row>
    <row r="2939" spans="1:8" x14ac:dyDescent="0.25">
      <c r="A2939" s="14" t="str">
        <f t="shared" si="45"/>
        <v>duncash012011</v>
      </c>
      <c r="B2939" s="19" t="s">
        <v>780</v>
      </c>
      <c r="C2939" s="19">
        <v>2011</v>
      </c>
      <c r="D2939" s="19" t="s">
        <v>2331</v>
      </c>
      <c r="E2939" s="19">
        <v>59</v>
      </c>
      <c r="F2939" s="19">
        <v>2</v>
      </c>
      <c r="G2939" s="19">
        <v>1</v>
      </c>
      <c r="H2939" s="19">
        <v>0</v>
      </c>
    </row>
    <row r="2940" spans="1:8" x14ac:dyDescent="0.25">
      <c r="A2940" s="14" t="str">
        <f t="shared" si="45"/>
        <v>duncash012011</v>
      </c>
      <c r="B2940" s="19" t="s">
        <v>780</v>
      </c>
      <c r="C2940" s="19">
        <v>2011</v>
      </c>
      <c r="D2940" s="19" t="s">
        <v>2332</v>
      </c>
    </row>
    <row r="2941" spans="1:8" x14ac:dyDescent="0.25">
      <c r="A2941" s="14" t="str">
        <f t="shared" si="45"/>
        <v>dunnad012011</v>
      </c>
      <c r="B2941" s="19" t="s">
        <v>242</v>
      </c>
      <c r="C2941" s="19">
        <v>2011</v>
      </c>
      <c r="D2941" s="19" t="s">
        <v>2335</v>
      </c>
      <c r="E2941" s="19">
        <v>259</v>
      </c>
      <c r="F2941" s="19">
        <v>24</v>
      </c>
      <c r="G2941" s="19">
        <v>4</v>
      </c>
      <c r="H2941" s="19">
        <v>21</v>
      </c>
    </row>
    <row r="2942" spans="1:8" x14ac:dyDescent="0.25">
      <c r="A2942" s="14" t="str">
        <f t="shared" si="45"/>
        <v>dunnad012011</v>
      </c>
      <c r="B2942" s="19" t="s">
        <v>242</v>
      </c>
      <c r="C2942" s="19">
        <v>2011</v>
      </c>
      <c r="D2942" s="19" t="s">
        <v>2331</v>
      </c>
      <c r="E2942" s="19">
        <v>1</v>
      </c>
      <c r="F2942" s="19">
        <v>0</v>
      </c>
      <c r="G2942" s="19">
        <v>0</v>
      </c>
      <c r="H2942" s="19">
        <v>0</v>
      </c>
    </row>
    <row r="2943" spans="1:8" x14ac:dyDescent="0.25">
      <c r="A2943" s="14" t="str">
        <f t="shared" si="45"/>
        <v>dunnad012011</v>
      </c>
      <c r="B2943" s="19" t="s">
        <v>242</v>
      </c>
      <c r="C2943" s="19">
        <v>2011</v>
      </c>
      <c r="D2943" s="19" t="s">
        <v>2332</v>
      </c>
    </row>
    <row r="2944" spans="1:8" x14ac:dyDescent="0.25">
      <c r="A2944" s="14" t="str">
        <f t="shared" si="45"/>
        <v>dunnmi012011</v>
      </c>
      <c r="B2944" s="19" t="s">
        <v>1077</v>
      </c>
      <c r="C2944" s="19">
        <v>2011</v>
      </c>
      <c r="D2944" s="19" t="s">
        <v>2334</v>
      </c>
      <c r="E2944" s="19">
        <v>3</v>
      </c>
      <c r="F2944" s="19">
        <v>7</v>
      </c>
      <c r="G2944" s="19">
        <v>1</v>
      </c>
      <c r="H2944" s="19">
        <v>0</v>
      </c>
    </row>
    <row r="2945" spans="1:8" x14ac:dyDescent="0.25">
      <c r="A2945" s="14" t="str">
        <f t="shared" si="45"/>
        <v>duranlu012011</v>
      </c>
      <c r="B2945" s="19" t="s">
        <v>1078</v>
      </c>
      <c r="C2945" s="19">
        <v>2011</v>
      </c>
      <c r="D2945" s="19" t="s">
        <v>2329</v>
      </c>
    </row>
    <row r="2946" spans="1:8" x14ac:dyDescent="0.25">
      <c r="A2946" s="14" t="str">
        <f t="shared" si="45"/>
        <v>duranlu012011</v>
      </c>
      <c r="B2946" s="19" t="s">
        <v>1078</v>
      </c>
      <c r="C2946" s="19">
        <v>2011</v>
      </c>
      <c r="D2946" s="19" t="s">
        <v>2331</v>
      </c>
      <c r="E2946" s="19">
        <v>3</v>
      </c>
      <c r="F2946" s="19">
        <v>0</v>
      </c>
      <c r="G2946" s="19">
        <v>0</v>
      </c>
      <c r="H2946" s="19">
        <v>0</v>
      </c>
    </row>
    <row r="2947" spans="1:8" x14ac:dyDescent="0.25">
      <c r="A2947" s="14" t="str">
        <f t="shared" ref="A2947:A3010" si="46">B2947&amp;C2947</f>
        <v>durbich012011</v>
      </c>
      <c r="B2947" s="19" t="s">
        <v>93</v>
      </c>
      <c r="C2947" s="19">
        <v>2011</v>
      </c>
      <c r="D2947" s="19" t="s">
        <v>2334</v>
      </c>
      <c r="E2947" s="19">
        <v>3</v>
      </c>
      <c r="F2947" s="19">
        <v>7</v>
      </c>
      <c r="G2947" s="19">
        <v>0</v>
      </c>
      <c r="H2947" s="19">
        <v>0</v>
      </c>
    </row>
    <row r="2948" spans="1:8" x14ac:dyDescent="0.25">
      <c r="A2948" s="14" t="str">
        <f t="shared" si="46"/>
        <v>dysonja012011</v>
      </c>
      <c r="B2948" s="19" t="s">
        <v>1272</v>
      </c>
      <c r="C2948" s="19">
        <v>2011</v>
      </c>
      <c r="D2948" s="19" t="s">
        <v>2329</v>
      </c>
    </row>
    <row r="2949" spans="1:8" x14ac:dyDescent="0.25">
      <c r="A2949" s="14" t="str">
        <f t="shared" si="46"/>
        <v>dysonja012011</v>
      </c>
      <c r="B2949" s="19" t="s">
        <v>1272</v>
      </c>
      <c r="C2949" s="19">
        <v>2011</v>
      </c>
      <c r="D2949" s="19" t="s">
        <v>2331</v>
      </c>
      <c r="E2949" s="19">
        <v>31</v>
      </c>
      <c r="F2949" s="19">
        <v>0</v>
      </c>
      <c r="G2949" s="19">
        <v>0</v>
      </c>
      <c r="H2949" s="19">
        <v>0</v>
      </c>
    </row>
    <row r="2950" spans="1:8" x14ac:dyDescent="0.25">
      <c r="A2950" s="14" t="str">
        <f t="shared" si="46"/>
        <v>edlefst012011</v>
      </c>
      <c r="B2950" s="19" t="s">
        <v>1490</v>
      </c>
      <c r="C2950" s="19">
        <v>2011</v>
      </c>
      <c r="D2950" s="19" t="s">
        <v>2334</v>
      </c>
      <c r="E2950" s="19">
        <v>4</v>
      </c>
      <c r="F2950" s="19">
        <v>0</v>
      </c>
      <c r="G2950" s="19">
        <v>0</v>
      </c>
      <c r="H2950" s="19">
        <v>1</v>
      </c>
    </row>
    <row r="2951" spans="1:8" x14ac:dyDescent="0.25">
      <c r="A2951" s="14" t="str">
        <f t="shared" si="46"/>
        <v>ekstrmi012011</v>
      </c>
      <c r="B2951" s="19" t="s">
        <v>914</v>
      </c>
      <c r="C2951" s="19">
        <v>2011</v>
      </c>
      <c r="D2951" s="19" t="s">
        <v>2334</v>
      </c>
      <c r="E2951" s="19">
        <v>0</v>
      </c>
      <c r="F2951" s="19">
        <v>0</v>
      </c>
      <c r="G2951" s="19">
        <v>0</v>
      </c>
      <c r="H2951" s="19">
        <v>0</v>
      </c>
    </row>
    <row r="2952" spans="1:8" x14ac:dyDescent="0.25">
      <c r="A2952" s="14" t="str">
        <f t="shared" si="46"/>
        <v>elbersc012011</v>
      </c>
      <c r="B2952" s="19" t="s">
        <v>915</v>
      </c>
      <c r="C2952" s="19">
        <v>2011</v>
      </c>
      <c r="D2952" s="19" t="s">
        <v>2334</v>
      </c>
      <c r="E2952" s="19">
        <v>1</v>
      </c>
      <c r="F2952" s="19">
        <v>1</v>
      </c>
      <c r="G2952" s="19">
        <v>0</v>
      </c>
      <c r="H2952" s="19">
        <v>0</v>
      </c>
    </row>
    <row r="2953" spans="1:8" x14ac:dyDescent="0.25">
      <c r="A2953" s="14" t="str">
        <f t="shared" si="46"/>
        <v>ellisaj012011</v>
      </c>
      <c r="B2953" s="19" t="s">
        <v>916</v>
      </c>
      <c r="C2953" s="19">
        <v>2011</v>
      </c>
      <c r="D2953" s="19" t="s">
        <v>2336</v>
      </c>
      <c r="E2953" s="19">
        <v>167</v>
      </c>
      <c r="F2953" s="19">
        <v>11</v>
      </c>
      <c r="G2953" s="19">
        <v>0</v>
      </c>
      <c r="H2953" s="19">
        <v>2</v>
      </c>
    </row>
    <row r="2954" spans="1:8" x14ac:dyDescent="0.25">
      <c r="A2954" s="14" t="str">
        <f t="shared" si="46"/>
        <v>ellisma012011</v>
      </c>
      <c r="B2954" s="19" t="s">
        <v>298</v>
      </c>
      <c r="C2954" s="19">
        <v>2011</v>
      </c>
      <c r="D2954" s="19" t="s">
        <v>2335</v>
      </c>
      <c r="E2954" s="19">
        <v>15</v>
      </c>
      <c r="F2954" s="19">
        <v>3</v>
      </c>
      <c r="G2954" s="19">
        <v>0</v>
      </c>
      <c r="H2954" s="19">
        <v>2</v>
      </c>
    </row>
    <row r="2955" spans="1:8" x14ac:dyDescent="0.25">
      <c r="A2955" s="14" t="str">
        <f t="shared" si="46"/>
        <v>ellisma012011</v>
      </c>
      <c r="B2955" s="19" t="s">
        <v>298</v>
      </c>
      <c r="C2955" s="19">
        <v>2011</v>
      </c>
      <c r="D2955" s="19" t="s">
        <v>39</v>
      </c>
      <c r="E2955" s="19">
        <v>127</v>
      </c>
      <c r="F2955" s="19">
        <v>189</v>
      </c>
      <c r="G2955" s="19">
        <v>2</v>
      </c>
      <c r="H2955" s="19">
        <v>50</v>
      </c>
    </row>
    <row r="2956" spans="1:8" x14ac:dyDescent="0.25">
      <c r="A2956" s="14" t="str">
        <f t="shared" si="46"/>
        <v>ellisma012011</v>
      </c>
      <c r="B2956" s="19" t="s">
        <v>298</v>
      </c>
      <c r="C2956" s="19">
        <v>2011</v>
      </c>
      <c r="D2956" s="19" t="s">
        <v>39</v>
      </c>
      <c r="E2956" s="19">
        <v>123</v>
      </c>
      <c r="F2956" s="19">
        <v>194</v>
      </c>
      <c r="G2956" s="19">
        <v>1</v>
      </c>
      <c r="H2956" s="19">
        <v>42</v>
      </c>
    </row>
    <row r="2957" spans="1:8" x14ac:dyDescent="0.25">
      <c r="A2957" s="14" t="str">
        <f t="shared" si="46"/>
        <v>ellsbja012011</v>
      </c>
      <c r="B2957" s="19" t="s">
        <v>781</v>
      </c>
      <c r="C2957" s="19">
        <v>2011</v>
      </c>
      <c r="D2957" s="19" t="s">
        <v>2329</v>
      </c>
    </row>
    <row r="2958" spans="1:8" x14ac:dyDescent="0.25">
      <c r="A2958" s="14" t="str">
        <f t="shared" si="46"/>
        <v>ellsbja012011</v>
      </c>
      <c r="B2958" s="19" t="s">
        <v>781</v>
      </c>
      <c r="C2958" s="19">
        <v>2011</v>
      </c>
      <c r="D2958" s="19" t="s">
        <v>2331</v>
      </c>
      <c r="E2958" s="19">
        <v>388</v>
      </c>
      <c r="F2958" s="19">
        <v>6</v>
      </c>
      <c r="G2958" s="19">
        <v>0</v>
      </c>
      <c r="H2958" s="19">
        <v>3</v>
      </c>
    </row>
    <row r="2959" spans="1:8" x14ac:dyDescent="0.25">
      <c r="A2959" s="14" t="str">
        <f t="shared" si="46"/>
        <v>elyjo012011</v>
      </c>
      <c r="B2959" s="19" t="s">
        <v>1273</v>
      </c>
      <c r="C2959" s="19">
        <v>2011</v>
      </c>
      <c r="D2959" s="19" t="s">
        <v>2334</v>
      </c>
      <c r="E2959" s="19">
        <v>0</v>
      </c>
      <c r="F2959" s="19">
        <v>1</v>
      </c>
      <c r="G2959" s="19">
        <v>1</v>
      </c>
      <c r="H2959" s="19">
        <v>0</v>
      </c>
    </row>
    <row r="2960" spans="1:8" x14ac:dyDescent="0.25">
      <c r="A2960" s="14" t="str">
        <f t="shared" si="46"/>
        <v>emausbr012011</v>
      </c>
      <c r="B2960" s="19" t="s">
        <v>1491</v>
      </c>
      <c r="C2960" s="19">
        <v>2011</v>
      </c>
      <c r="D2960" s="19" t="s">
        <v>39</v>
      </c>
      <c r="E2960" s="19">
        <v>16</v>
      </c>
      <c r="F2960" s="19">
        <v>37</v>
      </c>
      <c r="G2960" s="19">
        <v>0</v>
      </c>
      <c r="H2960" s="19">
        <v>5</v>
      </c>
    </row>
    <row r="2961" spans="1:8" x14ac:dyDescent="0.25">
      <c r="A2961" s="14" t="str">
        <f t="shared" si="46"/>
        <v>encared012011</v>
      </c>
      <c r="B2961" s="19" t="s">
        <v>538</v>
      </c>
      <c r="C2961" s="19">
        <v>2011</v>
      </c>
      <c r="D2961" s="19" t="s">
        <v>2335</v>
      </c>
      <c r="E2961" s="19">
        <v>192</v>
      </c>
      <c r="F2961" s="19">
        <v>9</v>
      </c>
      <c r="G2961" s="19">
        <v>4</v>
      </c>
      <c r="H2961" s="19">
        <v>16</v>
      </c>
    </row>
    <row r="2962" spans="1:8" x14ac:dyDescent="0.25">
      <c r="A2962" s="14" t="str">
        <f t="shared" si="46"/>
        <v>encared012011</v>
      </c>
      <c r="B2962" s="19" t="s">
        <v>538</v>
      </c>
      <c r="C2962" s="19">
        <v>2011</v>
      </c>
      <c r="D2962" s="19" t="s">
        <v>40</v>
      </c>
      <c r="E2962" s="19">
        <v>23</v>
      </c>
      <c r="F2962" s="19">
        <v>43</v>
      </c>
      <c r="G2962" s="19">
        <v>8</v>
      </c>
      <c r="H2962" s="19">
        <v>2</v>
      </c>
    </row>
    <row r="2963" spans="1:8" x14ac:dyDescent="0.25">
      <c r="A2963" s="14" t="str">
        <f t="shared" si="46"/>
        <v>enrigba012011</v>
      </c>
      <c r="B2963" s="19" t="s">
        <v>1275</v>
      </c>
      <c r="C2963" s="19">
        <v>2011</v>
      </c>
      <c r="D2963" s="19" t="s">
        <v>2334</v>
      </c>
      <c r="E2963" s="19">
        <v>1</v>
      </c>
      <c r="F2963" s="19">
        <v>6</v>
      </c>
      <c r="G2963" s="19">
        <v>0</v>
      </c>
      <c r="H2963" s="19">
        <v>0</v>
      </c>
    </row>
    <row r="2964" spans="1:8" x14ac:dyDescent="0.25">
      <c r="A2964" s="14" t="str">
        <f t="shared" si="46"/>
        <v>eovalna012011</v>
      </c>
      <c r="B2964" s="19" t="s">
        <v>1492</v>
      </c>
      <c r="C2964" s="19">
        <v>2011</v>
      </c>
      <c r="D2964" s="19" t="s">
        <v>2334</v>
      </c>
      <c r="E2964" s="19">
        <v>1</v>
      </c>
      <c r="F2964" s="19">
        <v>7</v>
      </c>
      <c r="G2964" s="19">
        <v>0</v>
      </c>
      <c r="H2964" s="19">
        <v>0</v>
      </c>
    </row>
    <row r="2965" spans="1:8" x14ac:dyDescent="0.25">
      <c r="A2965" s="14" t="str">
        <f t="shared" si="46"/>
        <v>eppleco012011</v>
      </c>
      <c r="B2965" s="19" t="s">
        <v>1493</v>
      </c>
      <c r="C2965" s="19">
        <v>2011</v>
      </c>
      <c r="D2965" s="19" t="s">
        <v>2334</v>
      </c>
      <c r="E2965" s="19">
        <v>0</v>
      </c>
      <c r="F2965" s="19">
        <v>5</v>
      </c>
      <c r="G2965" s="19">
        <v>0</v>
      </c>
      <c r="H2965" s="19">
        <v>0</v>
      </c>
    </row>
    <row r="2966" spans="1:8" x14ac:dyDescent="0.25">
      <c r="A2966" s="14" t="str">
        <f t="shared" si="46"/>
        <v>escaled012011</v>
      </c>
      <c r="B2966" s="19" t="s">
        <v>1276</v>
      </c>
      <c r="C2966" s="19">
        <v>2011</v>
      </c>
      <c r="D2966" s="19" t="s">
        <v>2334</v>
      </c>
      <c r="E2966" s="19">
        <v>2</v>
      </c>
      <c r="F2966" s="19">
        <v>4</v>
      </c>
      <c r="G2966" s="19">
        <v>0</v>
      </c>
      <c r="H2966" s="19">
        <v>1</v>
      </c>
    </row>
    <row r="2967" spans="1:8" x14ac:dyDescent="0.25">
      <c r="A2967" s="14" t="str">
        <f t="shared" si="46"/>
        <v>escalse012011</v>
      </c>
      <c r="B2967" s="19" t="s">
        <v>1080</v>
      </c>
      <c r="C2967" s="19">
        <v>2011</v>
      </c>
      <c r="D2967" s="19" t="s">
        <v>2334</v>
      </c>
      <c r="E2967" s="19">
        <v>4</v>
      </c>
      <c r="F2967" s="19">
        <v>4</v>
      </c>
      <c r="G2967" s="19">
        <v>1</v>
      </c>
      <c r="H2967" s="19">
        <v>1</v>
      </c>
    </row>
    <row r="2968" spans="1:8" x14ac:dyDescent="0.25">
      <c r="A2968" s="14" t="str">
        <f t="shared" si="46"/>
        <v>escobal022011</v>
      </c>
      <c r="B2968" s="19" t="s">
        <v>917</v>
      </c>
      <c r="C2968" s="19">
        <v>2011</v>
      </c>
      <c r="D2968" s="19" t="s">
        <v>2333</v>
      </c>
      <c r="E2968" s="19">
        <v>271</v>
      </c>
      <c r="F2968" s="19">
        <v>459</v>
      </c>
      <c r="G2968" s="19">
        <v>15</v>
      </c>
      <c r="H2968" s="19">
        <v>98</v>
      </c>
    </row>
    <row r="2969" spans="1:8" x14ac:dyDescent="0.25">
      <c r="A2969" s="14" t="str">
        <f t="shared" si="46"/>
        <v>escobed012011</v>
      </c>
      <c r="B2969" s="19" t="s">
        <v>1494</v>
      </c>
      <c r="C2969" s="19">
        <v>2011</v>
      </c>
      <c r="D2969" s="19" t="s">
        <v>39</v>
      </c>
      <c r="E2969" s="19">
        <v>2</v>
      </c>
      <c r="F2969" s="19">
        <v>1</v>
      </c>
      <c r="G2969" s="19">
        <v>0</v>
      </c>
      <c r="H2969" s="19">
        <v>1</v>
      </c>
    </row>
    <row r="2970" spans="1:8" x14ac:dyDescent="0.25">
      <c r="A2970" s="14" t="str">
        <f t="shared" si="46"/>
        <v>escobed012011</v>
      </c>
      <c r="B2970" s="19" t="s">
        <v>1494</v>
      </c>
      <c r="C2970" s="19">
        <v>2011</v>
      </c>
      <c r="D2970" s="19" t="s">
        <v>2333</v>
      </c>
      <c r="E2970" s="19">
        <v>0</v>
      </c>
      <c r="F2970" s="19">
        <v>4</v>
      </c>
      <c r="G2970" s="19">
        <v>0</v>
      </c>
      <c r="H2970" s="19">
        <v>0</v>
      </c>
    </row>
    <row r="2971" spans="1:8" x14ac:dyDescent="0.25">
      <c r="A2971" s="14" t="str">
        <f t="shared" si="46"/>
        <v>escobyu012011</v>
      </c>
      <c r="B2971" s="19" t="s">
        <v>782</v>
      </c>
      <c r="C2971" s="19">
        <v>2011</v>
      </c>
      <c r="D2971" s="19" t="s">
        <v>2333</v>
      </c>
      <c r="E2971" s="19">
        <v>182</v>
      </c>
      <c r="F2971" s="19">
        <v>343</v>
      </c>
      <c r="G2971" s="19">
        <v>14</v>
      </c>
      <c r="H2971" s="19">
        <v>73</v>
      </c>
    </row>
    <row r="2972" spans="1:8" x14ac:dyDescent="0.25">
      <c r="A2972" s="14" t="str">
        <f t="shared" si="46"/>
        <v>espinda012011</v>
      </c>
      <c r="B2972" s="19" t="s">
        <v>1277</v>
      </c>
      <c r="C2972" s="19">
        <v>2011</v>
      </c>
      <c r="D2972" s="19" t="s">
        <v>39</v>
      </c>
      <c r="E2972" s="19">
        <v>305</v>
      </c>
      <c r="F2972" s="19">
        <v>464</v>
      </c>
      <c r="G2972" s="19">
        <v>14</v>
      </c>
      <c r="H2972" s="19">
        <v>101</v>
      </c>
    </row>
    <row r="2973" spans="1:8" x14ac:dyDescent="0.25">
      <c r="A2973" s="14" t="str">
        <f t="shared" si="46"/>
        <v>estrama012011</v>
      </c>
      <c r="B2973" s="19" t="s">
        <v>918</v>
      </c>
      <c r="C2973" s="19">
        <v>2011</v>
      </c>
      <c r="D2973" s="19" t="s">
        <v>2334</v>
      </c>
      <c r="E2973" s="19">
        <v>4</v>
      </c>
      <c r="F2973" s="19">
        <v>12</v>
      </c>
      <c r="G2973" s="19">
        <v>0</v>
      </c>
      <c r="H2973" s="19">
        <v>0</v>
      </c>
    </row>
    <row r="2974" spans="1:8" x14ac:dyDescent="0.25">
      <c r="A2974" s="14" t="str">
        <f t="shared" si="46"/>
        <v>ethiean012011</v>
      </c>
      <c r="B2974" s="19" t="s">
        <v>641</v>
      </c>
      <c r="C2974" s="19">
        <v>2011</v>
      </c>
      <c r="D2974" s="19" t="s">
        <v>2331</v>
      </c>
      <c r="E2974" s="19">
        <v>243</v>
      </c>
      <c r="F2974" s="19">
        <v>8</v>
      </c>
      <c r="G2974" s="19">
        <v>0</v>
      </c>
      <c r="H2974" s="19">
        <v>0</v>
      </c>
    </row>
    <row r="2975" spans="1:8" x14ac:dyDescent="0.25">
      <c r="A2975" s="14" t="str">
        <f t="shared" si="46"/>
        <v>ethiean012011</v>
      </c>
      <c r="B2975" s="19" t="s">
        <v>641</v>
      </c>
      <c r="C2975" s="19">
        <v>2011</v>
      </c>
      <c r="D2975" s="19" t="s">
        <v>2332</v>
      </c>
    </row>
    <row r="2976" spans="1:8" x14ac:dyDescent="0.25">
      <c r="A2976" s="14" t="str">
        <f t="shared" si="46"/>
        <v>evansni012011</v>
      </c>
      <c r="B2976" s="19" t="s">
        <v>919</v>
      </c>
      <c r="C2976" s="19">
        <v>2011</v>
      </c>
      <c r="D2976" s="19" t="s">
        <v>2335</v>
      </c>
      <c r="E2976" s="19">
        <v>360</v>
      </c>
      <c r="F2976" s="19">
        <v>35</v>
      </c>
      <c r="G2976" s="19">
        <v>3</v>
      </c>
      <c r="H2976" s="19">
        <v>23</v>
      </c>
    </row>
    <row r="2977" spans="1:8" x14ac:dyDescent="0.25">
      <c r="A2977" s="14" t="str">
        <f t="shared" si="46"/>
        <v>evansni012011</v>
      </c>
      <c r="B2977" s="19" t="s">
        <v>919</v>
      </c>
      <c r="C2977" s="19">
        <v>2011</v>
      </c>
      <c r="D2977" s="19" t="s">
        <v>40</v>
      </c>
      <c r="E2977" s="19">
        <v>0</v>
      </c>
      <c r="F2977" s="19">
        <v>1</v>
      </c>
      <c r="G2977" s="19">
        <v>0</v>
      </c>
      <c r="H2977" s="19">
        <v>0</v>
      </c>
    </row>
    <row r="2978" spans="1:8" x14ac:dyDescent="0.25">
      <c r="A2978" s="14" t="str">
        <f t="shared" si="46"/>
        <v>evansni012011</v>
      </c>
      <c r="B2978" s="19" t="s">
        <v>919</v>
      </c>
      <c r="C2978" s="19">
        <v>2011</v>
      </c>
      <c r="D2978" s="19" t="s">
        <v>2330</v>
      </c>
    </row>
    <row r="2979" spans="1:8" x14ac:dyDescent="0.25">
      <c r="A2979" s="14" t="str">
        <f t="shared" si="46"/>
        <v>evansni012011</v>
      </c>
      <c r="B2979" s="19" t="s">
        <v>919</v>
      </c>
      <c r="C2979" s="19">
        <v>2011</v>
      </c>
      <c r="D2979" s="19" t="s">
        <v>2331</v>
      </c>
      <c r="E2979" s="19">
        <v>9</v>
      </c>
      <c r="F2979" s="19">
        <v>0</v>
      </c>
      <c r="G2979" s="19">
        <v>0</v>
      </c>
      <c r="H2979" s="19">
        <v>0</v>
      </c>
    </row>
    <row r="2980" spans="1:8" x14ac:dyDescent="0.25">
      <c r="A2980" s="14" t="str">
        <f t="shared" si="46"/>
        <v>evansni012011</v>
      </c>
      <c r="B2980" s="19" t="s">
        <v>919</v>
      </c>
      <c r="C2980" s="19">
        <v>2011</v>
      </c>
      <c r="D2980" s="19" t="s">
        <v>2332</v>
      </c>
    </row>
    <row r="2981" spans="1:8" x14ac:dyDescent="0.25">
      <c r="A2981" s="14" t="str">
        <f t="shared" si="46"/>
        <v>evelada012011</v>
      </c>
      <c r="B2981" s="19" t="s">
        <v>539</v>
      </c>
      <c r="C2981" s="19">
        <v>2011</v>
      </c>
      <c r="D2981" s="19" t="s">
        <v>2334</v>
      </c>
      <c r="E2981" s="19">
        <v>3</v>
      </c>
      <c r="F2981" s="19">
        <v>5</v>
      </c>
      <c r="G2981" s="19">
        <v>0</v>
      </c>
      <c r="H2981" s="19">
        <v>0</v>
      </c>
    </row>
    <row r="2982" spans="1:8" x14ac:dyDescent="0.25">
      <c r="A2982" s="14" t="str">
        <f t="shared" si="46"/>
        <v>everead012011</v>
      </c>
      <c r="B2982" s="19" t="s">
        <v>244</v>
      </c>
      <c r="C2982" s="19">
        <v>2011</v>
      </c>
      <c r="D2982" s="19" t="s">
        <v>39</v>
      </c>
      <c r="E2982" s="19">
        <v>8</v>
      </c>
      <c r="F2982" s="19">
        <v>17</v>
      </c>
      <c r="G2982" s="19">
        <v>3</v>
      </c>
      <c r="H2982" s="19">
        <v>5</v>
      </c>
    </row>
    <row r="2983" spans="1:8" x14ac:dyDescent="0.25">
      <c r="A2983" s="14" t="str">
        <f t="shared" si="46"/>
        <v>everead012011</v>
      </c>
      <c r="B2983" s="19" t="s">
        <v>244</v>
      </c>
      <c r="C2983" s="19">
        <v>2011</v>
      </c>
      <c r="D2983" s="19" t="s">
        <v>40</v>
      </c>
      <c r="E2983" s="19">
        <v>2</v>
      </c>
      <c r="F2983" s="19">
        <v>28</v>
      </c>
      <c r="G2983" s="19">
        <v>1</v>
      </c>
      <c r="H2983" s="19">
        <v>4</v>
      </c>
    </row>
    <row r="2984" spans="1:8" x14ac:dyDescent="0.25">
      <c r="A2984" s="14" t="str">
        <f t="shared" si="46"/>
        <v>everead012011</v>
      </c>
      <c r="B2984" s="19" t="s">
        <v>244</v>
      </c>
      <c r="C2984" s="19">
        <v>2011</v>
      </c>
      <c r="D2984" s="19" t="s">
        <v>2333</v>
      </c>
      <c r="E2984" s="19">
        <v>4</v>
      </c>
      <c r="F2984" s="19">
        <v>0</v>
      </c>
      <c r="G2984" s="19">
        <v>0</v>
      </c>
      <c r="H2984" s="19">
        <v>0</v>
      </c>
    </row>
    <row r="2985" spans="1:8" x14ac:dyDescent="0.25">
      <c r="A2985" s="14" t="str">
        <f t="shared" si="46"/>
        <v>eyrewi012011</v>
      </c>
      <c r="B2985" s="19" t="s">
        <v>642</v>
      </c>
      <c r="C2985" s="19">
        <v>2011</v>
      </c>
      <c r="D2985" s="19" t="s">
        <v>2334</v>
      </c>
      <c r="E2985" s="19">
        <v>1</v>
      </c>
      <c r="F2985" s="19">
        <v>3</v>
      </c>
      <c r="G2985" s="19">
        <v>0</v>
      </c>
      <c r="H2985" s="19">
        <v>0</v>
      </c>
    </row>
    <row r="2986" spans="1:8" x14ac:dyDescent="0.25">
      <c r="A2986" s="14" t="str">
        <f t="shared" si="46"/>
        <v>farnsky012011</v>
      </c>
      <c r="B2986" s="19" t="s">
        <v>95</v>
      </c>
      <c r="C2986" s="19">
        <v>2011</v>
      </c>
      <c r="D2986" s="19" t="s">
        <v>2334</v>
      </c>
      <c r="E2986" s="19">
        <v>7</v>
      </c>
      <c r="F2986" s="19">
        <v>7</v>
      </c>
      <c r="G2986" s="19">
        <v>1</v>
      </c>
      <c r="H2986" s="19">
        <v>1</v>
      </c>
    </row>
    <row r="2987" spans="1:8" x14ac:dyDescent="0.25">
      <c r="A2987" s="14" t="str">
        <f t="shared" si="46"/>
        <v>farquda012011</v>
      </c>
      <c r="B2987" s="19" t="s">
        <v>1495</v>
      </c>
      <c r="C2987" s="19">
        <v>2011</v>
      </c>
      <c r="D2987" s="19" t="s">
        <v>2334</v>
      </c>
      <c r="E2987" s="19">
        <v>0</v>
      </c>
      <c r="F2987" s="19">
        <v>0</v>
      </c>
      <c r="G2987" s="19">
        <v>0</v>
      </c>
      <c r="H2987" s="19">
        <v>0</v>
      </c>
    </row>
    <row r="2988" spans="1:8" x14ac:dyDescent="0.25">
      <c r="A2988" s="14" t="str">
        <f t="shared" si="46"/>
        <v>federti012011</v>
      </c>
      <c r="B2988" s="19" t="s">
        <v>1497</v>
      </c>
      <c r="C2988" s="19">
        <v>2011</v>
      </c>
      <c r="D2988" s="19" t="s">
        <v>2336</v>
      </c>
      <c r="E2988" s="19">
        <v>37</v>
      </c>
      <c r="F2988" s="19">
        <v>6</v>
      </c>
      <c r="G2988" s="19">
        <v>1</v>
      </c>
      <c r="H2988" s="19">
        <v>0</v>
      </c>
    </row>
    <row r="2989" spans="1:8" x14ac:dyDescent="0.25">
      <c r="A2989" s="14" t="str">
        <f t="shared" si="46"/>
        <v>feldmsc012011</v>
      </c>
      <c r="B2989" s="19" t="s">
        <v>540</v>
      </c>
      <c r="C2989" s="19">
        <v>2011</v>
      </c>
      <c r="D2989" s="19" t="s">
        <v>2334</v>
      </c>
      <c r="E2989" s="19">
        <v>3</v>
      </c>
      <c r="F2989" s="19">
        <v>7</v>
      </c>
      <c r="G2989" s="19">
        <v>0</v>
      </c>
      <c r="H2989" s="19">
        <v>0</v>
      </c>
    </row>
    <row r="2990" spans="1:8" x14ac:dyDescent="0.25">
      <c r="A2990" s="14" t="str">
        <f t="shared" si="46"/>
        <v>felizne012011</v>
      </c>
      <c r="B2990" s="19" t="s">
        <v>1081</v>
      </c>
      <c r="C2990" s="19">
        <v>2011</v>
      </c>
      <c r="D2990" s="19" t="s">
        <v>2334</v>
      </c>
      <c r="E2990" s="19">
        <v>9</v>
      </c>
      <c r="F2990" s="19">
        <v>4</v>
      </c>
      <c r="G2990" s="19">
        <v>1</v>
      </c>
      <c r="H2990" s="19">
        <v>0</v>
      </c>
    </row>
    <row r="2991" spans="1:8" x14ac:dyDescent="0.25">
      <c r="A2991" s="14" t="str">
        <f t="shared" si="46"/>
        <v>fieldpr012011</v>
      </c>
      <c r="B2991" s="19" t="s">
        <v>541</v>
      </c>
      <c r="C2991" s="19">
        <v>2011</v>
      </c>
      <c r="D2991" s="19" t="s">
        <v>2335</v>
      </c>
      <c r="E2991" s="19">
        <v>1332</v>
      </c>
      <c r="F2991" s="19">
        <v>84</v>
      </c>
      <c r="G2991" s="19">
        <v>15</v>
      </c>
      <c r="H2991" s="19">
        <v>113</v>
      </c>
    </row>
    <row r="2992" spans="1:8" x14ac:dyDescent="0.25">
      <c r="A2992" s="14" t="str">
        <f t="shared" si="46"/>
        <v>fieldth012011</v>
      </c>
      <c r="B2992" s="19" t="s">
        <v>1498</v>
      </c>
      <c r="C2992" s="19">
        <v>2011</v>
      </c>
      <c r="D2992" s="19" t="s">
        <v>2331</v>
      </c>
      <c r="E2992" s="19">
        <v>1</v>
      </c>
      <c r="F2992" s="19">
        <v>0</v>
      </c>
      <c r="G2992" s="19">
        <v>0</v>
      </c>
      <c r="H2992" s="19">
        <v>0</v>
      </c>
    </row>
    <row r="2993" spans="1:8" x14ac:dyDescent="0.25">
      <c r="A2993" s="14" t="str">
        <f t="shared" si="46"/>
        <v>fieldth012011</v>
      </c>
      <c r="B2993" s="19" t="s">
        <v>1498</v>
      </c>
      <c r="C2993" s="19">
        <v>2011</v>
      </c>
      <c r="D2993" s="19" t="s">
        <v>2332</v>
      </c>
    </row>
    <row r="2994" spans="1:8" x14ac:dyDescent="0.25">
      <c r="A2994" s="14" t="str">
        <f t="shared" si="46"/>
        <v>fieldth012011</v>
      </c>
      <c r="B2994" s="19" t="s">
        <v>1498</v>
      </c>
      <c r="C2994" s="19">
        <v>2011</v>
      </c>
      <c r="D2994" s="19" t="s">
        <v>2333</v>
      </c>
      <c r="E2994" s="19">
        <v>18</v>
      </c>
      <c r="F2994" s="19">
        <v>47</v>
      </c>
      <c r="G2994" s="19">
        <v>1</v>
      </c>
      <c r="H2994" s="19">
        <v>8</v>
      </c>
    </row>
    <row r="2995" spans="1:8" x14ac:dyDescent="0.25">
      <c r="A2995" s="14" t="str">
        <f t="shared" si="46"/>
        <v>fiersmi012011</v>
      </c>
      <c r="B2995" s="19" t="s">
        <v>1499</v>
      </c>
      <c r="C2995" s="19">
        <v>2011</v>
      </c>
      <c r="D2995" s="19" t="s">
        <v>2334</v>
      </c>
      <c r="E2995" s="19">
        <v>0</v>
      </c>
      <c r="F2995" s="19">
        <v>2</v>
      </c>
      <c r="G2995" s="19">
        <v>0</v>
      </c>
      <c r="H2995" s="19">
        <v>0</v>
      </c>
    </row>
    <row r="2996" spans="1:8" x14ac:dyDescent="0.25">
      <c r="A2996" s="14" t="str">
        <f t="shared" si="46"/>
        <v>figgich012011</v>
      </c>
      <c r="B2996" s="19" t="s">
        <v>300</v>
      </c>
      <c r="C2996" s="19">
        <v>2011</v>
      </c>
      <c r="D2996" s="19" t="s">
        <v>40</v>
      </c>
      <c r="E2996" s="19">
        <v>40</v>
      </c>
      <c r="F2996" s="19">
        <v>134</v>
      </c>
      <c r="G2996" s="19">
        <v>11</v>
      </c>
      <c r="H2996" s="19">
        <v>11</v>
      </c>
    </row>
    <row r="2997" spans="1:8" x14ac:dyDescent="0.25">
      <c r="A2997" s="14" t="str">
        <f t="shared" si="46"/>
        <v>figgich012011</v>
      </c>
      <c r="B2997" s="19" t="s">
        <v>300</v>
      </c>
      <c r="C2997" s="19">
        <v>2011</v>
      </c>
      <c r="D2997" s="19" t="s">
        <v>2330</v>
      </c>
    </row>
    <row r="2998" spans="1:8" x14ac:dyDescent="0.25">
      <c r="A2998" s="14" t="str">
        <f t="shared" si="46"/>
        <v>figgich012011</v>
      </c>
      <c r="B2998" s="19" t="s">
        <v>300</v>
      </c>
      <c r="C2998" s="19">
        <v>2011</v>
      </c>
      <c r="D2998" s="19" t="s">
        <v>2331</v>
      </c>
      <c r="E2998" s="19">
        <v>2</v>
      </c>
      <c r="F2998" s="19">
        <v>0</v>
      </c>
      <c r="G2998" s="19">
        <v>0</v>
      </c>
      <c r="H2998" s="19">
        <v>0</v>
      </c>
    </row>
    <row r="2999" spans="1:8" x14ac:dyDescent="0.25">
      <c r="A2999" s="14" t="str">
        <f t="shared" si="46"/>
        <v>figuene012011</v>
      </c>
      <c r="B2999" s="19" t="s">
        <v>97</v>
      </c>
      <c r="C2999" s="19">
        <v>2011</v>
      </c>
      <c r="D2999" s="19" t="s">
        <v>2334</v>
      </c>
      <c r="E2999" s="19">
        <v>2</v>
      </c>
      <c r="F2999" s="19">
        <v>2</v>
      </c>
      <c r="G2999" s="19">
        <v>3</v>
      </c>
      <c r="H2999" s="19">
        <v>0</v>
      </c>
    </row>
    <row r="3000" spans="1:8" x14ac:dyDescent="0.25">
      <c r="A3000" s="14" t="str">
        <f t="shared" si="46"/>
        <v>fisheca012011</v>
      </c>
      <c r="B3000" s="19" t="s">
        <v>1084</v>
      </c>
      <c r="C3000" s="19">
        <v>2011</v>
      </c>
      <c r="D3000" s="19" t="s">
        <v>2334</v>
      </c>
      <c r="E3000" s="19">
        <v>0</v>
      </c>
      <c r="F3000" s="19">
        <v>5</v>
      </c>
      <c r="G3000" s="19">
        <v>1</v>
      </c>
      <c r="H3000" s="19">
        <v>0</v>
      </c>
    </row>
    <row r="3001" spans="1:8" x14ac:dyDescent="0.25">
      <c r="A3001" s="14" t="str">
        <f t="shared" si="46"/>
        <v>fistedo012011</v>
      </c>
      <c r="B3001" s="19" t="s">
        <v>1085</v>
      </c>
      <c r="C3001" s="19">
        <v>2011</v>
      </c>
      <c r="D3001" s="19" t="s">
        <v>2334</v>
      </c>
      <c r="E3001" s="19">
        <v>17</v>
      </c>
      <c r="F3001" s="19">
        <v>22</v>
      </c>
      <c r="G3001" s="19">
        <v>1</v>
      </c>
      <c r="H3001" s="19">
        <v>4</v>
      </c>
    </row>
    <row r="3002" spans="1:8" x14ac:dyDescent="0.25">
      <c r="A3002" s="14" t="str">
        <f t="shared" si="46"/>
        <v>fistedo012011</v>
      </c>
      <c r="B3002" s="19" t="s">
        <v>1085</v>
      </c>
      <c r="C3002" s="19">
        <v>2011</v>
      </c>
      <c r="D3002" s="19" t="s">
        <v>2334</v>
      </c>
      <c r="E3002" s="19">
        <v>7</v>
      </c>
      <c r="F3002" s="19">
        <v>9</v>
      </c>
      <c r="G3002" s="19">
        <v>2</v>
      </c>
      <c r="H3002" s="19">
        <v>1</v>
      </c>
    </row>
    <row r="3003" spans="1:8" x14ac:dyDescent="0.25">
      <c r="A3003" s="14" t="str">
        <f t="shared" si="46"/>
        <v>floreje022011</v>
      </c>
      <c r="B3003" s="19" t="s">
        <v>785</v>
      </c>
      <c r="C3003" s="19">
        <v>2011</v>
      </c>
      <c r="D3003" s="19" t="s">
        <v>2336</v>
      </c>
      <c r="E3003" s="19">
        <v>140</v>
      </c>
      <c r="F3003" s="19">
        <v>10</v>
      </c>
      <c r="G3003" s="19">
        <v>1</v>
      </c>
      <c r="H3003" s="19">
        <v>0</v>
      </c>
    </row>
    <row r="3004" spans="1:8" x14ac:dyDescent="0.25">
      <c r="A3004" s="14" t="str">
        <f t="shared" si="46"/>
        <v>floripe012011</v>
      </c>
      <c r="B3004" s="19" t="s">
        <v>1500</v>
      </c>
      <c r="C3004" s="19">
        <v>2011</v>
      </c>
      <c r="D3004" s="19" t="s">
        <v>2333</v>
      </c>
      <c r="E3004" s="19">
        <v>3</v>
      </c>
      <c r="F3004" s="19">
        <v>6</v>
      </c>
      <c r="G3004" s="19">
        <v>1</v>
      </c>
      <c r="H3004" s="19">
        <v>1</v>
      </c>
    </row>
    <row r="3005" spans="1:8" x14ac:dyDescent="0.25">
      <c r="A3005" s="14" t="str">
        <f t="shared" si="46"/>
        <v>flowety012011</v>
      </c>
      <c r="B3005" s="19" t="s">
        <v>1086</v>
      </c>
      <c r="C3005" s="19">
        <v>2011</v>
      </c>
      <c r="D3005" s="19" t="s">
        <v>2335</v>
      </c>
      <c r="E3005" s="19">
        <v>17</v>
      </c>
      <c r="F3005" s="19">
        <v>4</v>
      </c>
      <c r="G3005" s="19">
        <v>0</v>
      </c>
      <c r="H3005" s="19">
        <v>2</v>
      </c>
    </row>
    <row r="3006" spans="1:8" x14ac:dyDescent="0.25">
      <c r="A3006" s="14" t="str">
        <f t="shared" si="46"/>
        <v>flowety012011</v>
      </c>
      <c r="B3006" s="19" t="s">
        <v>1086</v>
      </c>
      <c r="C3006" s="19">
        <v>2011</v>
      </c>
      <c r="D3006" s="19" t="s">
        <v>2336</v>
      </c>
      <c r="E3006" s="19">
        <v>243</v>
      </c>
      <c r="F3006" s="19">
        <v>15</v>
      </c>
      <c r="G3006" s="19">
        <v>2</v>
      </c>
      <c r="H3006" s="19">
        <v>1</v>
      </c>
    </row>
    <row r="3007" spans="1:8" x14ac:dyDescent="0.25">
      <c r="A3007" s="14" t="str">
        <f t="shared" si="46"/>
        <v>floydga012011</v>
      </c>
      <c r="B3007" s="19" t="s">
        <v>440</v>
      </c>
      <c r="C3007" s="19">
        <v>2011</v>
      </c>
      <c r="D3007" s="19" t="s">
        <v>2334</v>
      </c>
      <c r="E3007" s="19">
        <v>13</v>
      </c>
      <c r="F3007" s="19">
        <v>21</v>
      </c>
      <c r="G3007" s="19">
        <v>1</v>
      </c>
      <c r="H3007" s="19">
        <v>6</v>
      </c>
    </row>
    <row r="3008" spans="1:8" x14ac:dyDescent="0.25">
      <c r="A3008" s="14" t="str">
        <f t="shared" si="46"/>
        <v>fontemi012011</v>
      </c>
      <c r="B3008" s="19" t="s">
        <v>542</v>
      </c>
      <c r="C3008" s="19">
        <v>2011</v>
      </c>
      <c r="D3008" s="19" t="s">
        <v>39</v>
      </c>
      <c r="E3008" s="19">
        <v>32</v>
      </c>
      <c r="F3008" s="19">
        <v>47</v>
      </c>
      <c r="G3008" s="19">
        <v>3</v>
      </c>
      <c r="H3008" s="19">
        <v>7</v>
      </c>
    </row>
    <row r="3009" spans="1:8" x14ac:dyDescent="0.25">
      <c r="A3009" s="14" t="str">
        <f t="shared" si="46"/>
        <v>fontemi012011</v>
      </c>
      <c r="B3009" s="19" t="s">
        <v>542</v>
      </c>
      <c r="C3009" s="19">
        <v>2011</v>
      </c>
      <c r="D3009" s="19" t="s">
        <v>40</v>
      </c>
      <c r="E3009" s="19">
        <v>0</v>
      </c>
      <c r="F3009" s="19">
        <v>6</v>
      </c>
      <c r="G3009" s="19">
        <v>0</v>
      </c>
      <c r="H3009" s="19">
        <v>1</v>
      </c>
    </row>
    <row r="3010" spans="1:8" x14ac:dyDescent="0.25">
      <c r="A3010" s="14" t="str">
        <f t="shared" si="46"/>
        <v>fontemi012011</v>
      </c>
      <c r="B3010" s="19" t="s">
        <v>542</v>
      </c>
      <c r="C3010" s="19">
        <v>2011</v>
      </c>
      <c r="D3010" s="19" t="s">
        <v>2333</v>
      </c>
      <c r="E3010" s="19">
        <v>38</v>
      </c>
      <c r="F3010" s="19">
        <v>84</v>
      </c>
      <c r="G3010" s="19">
        <v>4</v>
      </c>
      <c r="H3010" s="19">
        <v>18</v>
      </c>
    </row>
    <row r="3011" spans="1:8" x14ac:dyDescent="0.25">
      <c r="A3011" s="14" t="str">
        <f t="shared" ref="A3011:A3074" si="47">B3011&amp;C3011</f>
        <v>fordda032011</v>
      </c>
      <c r="B3011" s="19" t="s">
        <v>1279</v>
      </c>
      <c r="C3011" s="19">
        <v>2011</v>
      </c>
      <c r="D3011" s="19" t="s">
        <v>2329</v>
      </c>
    </row>
    <row r="3012" spans="1:8" x14ac:dyDescent="0.25">
      <c r="A3012" s="14" t="str">
        <f t="shared" si="47"/>
        <v>fordda032011</v>
      </c>
      <c r="B3012" s="19" t="s">
        <v>1279</v>
      </c>
      <c r="C3012" s="19">
        <v>2011</v>
      </c>
      <c r="D3012" s="19" t="s">
        <v>2331</v>
      </c>
      <c r="E3012" s="19">
        <v>11</v>
      </c>
      <c r="F3012" s="19">
        <v>0</v>
      </c>
      <c r="G3012" s="19">
        <v>0</v>
      </c>
      <c r="H3012" s="19">
        <v>0</v>
      </c>
    </row>
    <row r="3013" spans="1:8" x14ac:dyDescent="0.25">
      <c r="A3013" s="14" t="str">
        <f t="shared" si="47"/>
        <v>forsylo012011</v>
      </c>
      <c r="B3013" s="19" t="s">
        <v>1501</v>
      </c>
      <c r="C3013" s="19">
        <v>2011</v>
      </c>
      <c r="D3013" s="19" t="s">
        <v>39</v>
      </c>
      <c r="E3013" s="19">
        <v>40</v>
      </c>
      <c r="F3013" s="19">
        <v>40</v>
      </c>
      <c r="G3013" s="19">
        <v>4</v>
      </c>
      <c r="H3013" s="19">
        <v>12</v>
      </c>
    </row>
    <row r="3014" spans="1:8" x14ac:dyDescent="0.25">
      <c r="A3014" s="14" t="str">
        <f t="shared" si="47"/>
        <v>forsylo012011</v>
      </c>
      <c r="B3014" s="19" t="s">
        <v>1501</v>
      </c>
      <c r="C3014" s="19">
        <v>2011</v>
      </c>
      <c r="D3014" s="19" t="s">
        <v>40</v>
      </c>
      <c r="E3014" s="19">
        <v>19</v>
      </c>
      <c r="F3014" s="19">
        <v>47</v>
      </c>
      <c r="G3014" s="19">
        <v>1</v>
      </c>
      <c r="H3014" s="19">
        <v>5</v>
      </c>
    </row>
    <row r="3015" spans="1:8" x14ac:dyDescent="0.25">
      <c r="A3015" s="14" t="str">
        <f t="shared" si="47"/>
        <v>forsylo012011</v>
      </c>
      <c r="B3015" s="19" t="s">
        <v>1501</v>
      </c>
      <c r="C3015" s="19">
        <v>2011</v>
      </c>
      <c r="D3015" s="19" t="s">
        <v>2333</v>
      </c>
      <c r="E3015" s="19">
        <v>0</v>
      </c>
      <c r="F3015" s="19">
        <v>0</v>
      </c>
      <c r="G3015" s="19">
        <v>0</v>
      </c>
      <c r="H3015" s="19">
        <v>0</v>
      </c>
    </row>
    <row r="3016" spans="1:8" x14ac:dyDescent="0.25">
      <c r="A3016" s="14" t="str">
        <f t="shared" si="47"/>
        <v>fowlede012011</v>
      </c>
      <c r="B3016" s="19" t="s">
        <v>920</v>
      </c>
      <c r="C3016" s="19">
        <v>2011</v>
      </c>
      <c r="D3016" s="19" t="s">
        <v>2329</v>
      </c>
    </row>
    <row r="3017" spans="1:8" x14ac:dyDescent="0.25">
      <c r="A3017" s="14" t="str">
        <f t="shared" si="47"/>
        <v>fowlede012011</v>
      </c>
      <c r="B3017" s="19" t="s">
        <v>920</v>
      </c>
      <c r="C3017" s="19">
        <v>2011</v>
      </c>
      <c r="D3017" s="19" t="s">
        <v>2331</v>
      </c>
      <c r="E3017" s="19">
        <v>309</v>
      </c>
      <c r="F3017" s="19">
        <v>6</v>
      </c>
      <c r="G3017" s="19">
        <v>8</v>
      </c>
      <c r="H3017" s="19">
        <v>2</v>
      </c>
    </row>
    <row r="3018" spans="1:8" x14ac:dyDescent="0.25">
      <c r="A3018" s="14" t="str">
        <f t="shared" si="47"/>
        <v>foxja022011</v>
      </c>
      <c r="B3018" s="19" t="s">
        <v>786</v>
      </c>
      <c r="C3018" s="19">
        <v>2011</v>
      </c>
      <c r="D3018" s="19" t="s">
        <v>2335</v>
      </c>
      <c r="E3018" s="19">
        <v>25</v>
      </c>
      <c r="F3018" s="19">
        <v>1</v>
      </c>
      <c r="G3018" s="19">
        <v>0</v>
      </c>
      <c r="H3018" s="19">
        <v>3</v>
      </c>
    </row>
    <row r="3019" spans="1:8" x14ac:dyDescent="0.25">
      <c r="A3019" s="14" t="str">
        <f t="shared" si="47"/>
        <v>foxja022011</v>
      </c>
      <c r="B3019" s="19" t="s">
        <v>786</v>
      </c>
      <c r="C3019" s="19">
        <v>2011</v>
      </c>
      <c r="D3019" s="19" t="s">
        <v>2336</v>
      </c>
      <c r="E3019" s="19">
        <v>38</v>
      </c>
      <c r="F3019" s="19">
        <v>1</v>
      </c>
      <c r="G3019" s="19">
        <v>0</v>
      </c>
      <c r="H3019" s="19">
        <v>0</v>
      </c>
    </row>
    <row r="3020" spans="1:8" x14ac:dyDescent="0.25">
      <c r="A3020" s="14" t="str">
        <f t="shared" si="47"/>
        <v>foxja022011</v>
      </c>
      <c r="B3020" s="19" t="s">
        <v>786</v>
      </c>
      <c r="C3020" s="19">
        <v>2011</v>
      </c>
      <c r="D3020" s="19" t="s">
        <v>2330</v>
      </c>
    </row>
    <row r="3021" spans="1:8" x14ac:dyDescent="0.25">
      <c r="A3021" s="14" t="str">
        <f t="shared" si="47"/>
        <v>foxja022011</v>
      </c>
      <c r="B3021" s="19" t="s">
        <v>786</v>
      </c>
      <c r="C3021" s="19">
        <v>2011</v>
      </c>
      <c r="D3021" s="19" t="s">
        <v>2331</v>
      </c>
      <c r="E3021" s="19">
        <v>5</v>
      </c>
      <c r="F3021" s="19">
        <v>0</v>
      </c>
      <c r="G3021" s="19">
        <v>0</v>
      </c>
      <c r="H3021" s="19">
        <v>0</v>
      </c>
    </row>
    <row r="3022" spans="1:8" x14ac:dyDescent="0.25">
      <c r="A3022" s="14" t="str">
        <f t="shared" si="47"/>
        <v>francbe012011</v>
      </c>
      <c r="B3022" s="19" t="s">
        <v>787</v>
      </c>
      <c r="C3022" s="19">
        <v>2011</v>
      </c>
      <c r="D3022" s="19" t="s">
        <v>2330</v>
      </c>
    </row>
    <row r="3023" spans="1:8" x14ac:dyDescent="0.25">
      <c r="A3023" s="14" t="str">
        <f t="shared" si="47"/>
        <v>francbe012011</v>
      </c>
      <c r="B3023" s="19" t="s">
        <v>787</v>
      </c>
      <c r="C3023" s="19">
        <v>2011</v>
      </c>
      <c r="D3023" s="19" t="s">
        <v>2331</v>
      </c>
      <c r="E3023" s="19">
        <v>103</v>
      </c>
      <c r="F3023" s="19">
        <v>4</v>
      </c>
      <c r="G3023" s="19">
        <v>3</v>
      </c>
      <c r="H3023" s="19">
        <v>0</v>
      </c>
    </row>
    <row r="3024" spans="1:8" x14ac:dyDescent="0.25">
      <c r="A3024" s="14" t="str">
        <f t="shared" si="47"/>
        <v>francbe012011</v>
      </c>
      <c r="B3024" s="19" t="s">
        <v>787</v>
      </c>
      <c r="C3024" s="19">
        <v>2011</v>
      </c>
      <c r="D3024" s="19" t="s">
        <v>2332</v>
      </c>
    </row>
    <row r="3025" spans="1:8" x14ac:dyDescent="0.25">
      <c r="A3025" s="14" t="str">
        <f t="shared" si="47"/>
        <v>francfr012011</v>
      </c>
      <c r="B3025" s="19" t="s">
        <v>441</v>
      </c>
      <c r="C3025" s="19">
        <v>2011</v>
      </c>
      <c r="D3025" s="19" t="s">
        <v>2334</v>
      </c>
      <c r="E3025" s="19">
        <v>2</v>
      </c>
      <c r="F3025" s="19">
        <v>2</v>
      </c>
      <c r="G3025" s="19">
        <v>1</v>
      </c>
      <c r="H3025" s="19">
        <v>0</v>
      </c>
    </row>
    <row r="3026" spans="1:8" x14ac:dyDescent="0.25">
      <c r="A3026" s="14" t="str">
        <f t="shared" si="47"/>
        <v>francje012011</v>
      </c>
      <c r="B3026" s="19" t="s">
        <v>442</v>
      </c>
      <c r="C3026" s="19">
        <v>2011</v>
      </c>
      <c r="D3026" s="19" t="s">
        <v>2334</v>
      </c>
      <c r="E3026" s="19">
        <v>4</v>
      </c>
      <c r="F3026" s="19">
        <v>31</v>
      </c>
      <c r="G3026" s="19">
        <v>0</v>
      </c>
      <c r="H3026" s="19">
        <v>3</v>
      </c>
    </row>
    <row r="3027" spans="1:8" x14ac:dyDescent="0.25">
      <c r="A3027" s="14" t="str">
        <f t="shared" si="47"/>
        <v>francje022011</v>
      </c>
      <c r="B3027" s="19" t="s">
        <v>543</v>
      </c>
      <c r="C3027" s="19">
        <v>2011</v>
      </c>
      <c r="D3027" s="19" t="s">
        <v>2331</v>
      </c>
      <c r="E3027" s="19">
        <v>327</v>
      </c>
      <c r="F3027" s="19">
        <v>16</v>
      </c>
      <c r="G3027" s="19">
        <v>5</v>
      </c>
      <c r="H3027" s="19">
        <v>4</v>
      </c>
    </row>
    <row r="3028" spans="1:8" x14ac:dyDescent="0.25">
      <c r="A3028" s="14" t="str">
        <f t="shared" si="47"/>
        <v>francje022011</v>
      </c>
      <c r="B3028" s="19" t="s">
        <v>543</v>
      </c>
      <c r="C3028" s="19">
        <v>2011</v>
      </c>
      <c r="D3028" s="19" t="s">
        <v>2332</v>
      </c>
    </row>
    <row r="3029" spans="1:8" x14ac:dyDescent="0.25">
      <c r="A3029" s="14" t="str">
        <f t="shared" si="47"/>
        <v>francju022011</v>
      </c>
      <c r="B3029" s="19" t="s">
        <v>1087</v>
      </c>
      <c r="C3029" s="19">
        <v>2011</v>
      </c>
      <c r="D3029" s="19" t="s">
        <v>40</v>
      </c>
      <c r="E3029" s="19">
        <v>14</v>
      </c>
      <c r="F3029" s="19">
        <v>36</v>
      </c>
      <c r="G3029" s="19">
        <v>2</v>
      </c>
      <c r="H3029" s="19">
        <v>1</v>
      </c>
    </row>
    <row r="3030" spans="1:8" x14ac:dyDescent="0.25">
      <c r="A3030" s="14" t="str">
        <f t="shared" si="47"/>
        <v>frankry012011</v>
      </c>
      <c r="B3030" s="19" t="s">
        <v>245</v>
      </c>
      <c r="C3030" s="19">
        <v>2011</v>
      </c>
      <c r="D3030" s="19" t="s">
        <v>2334</v>
      </c>
      <c r="E3030" s="19">
        <v>5</v>
      </c>
      <c r="F3030" s="19">
        <v>6</v>
      </c>
      <c r="G3030" s="19">
        <v>0</v>
      </c>
      <c r="H3030" s="19">
        <v>0</v>
      </c>
    </row>
    <row r="3031" spans="1:8" x14ac:dyDescent="0.25">
      <c r="A3031" s="14" t="str">
        <f t="shared" si="47"/>
        <v>frasoja012011</v>
      </c>
      <c r="B3031" s="19" t="s">
        <v>443</v>
      </c>
      <c r="C3031" s="19">
        <v>2011</v>
      </c>
      <c r="D3031" s="19" t="s">
        <v>2334</v>
      </c>
      <c r="E3031" s="19">
        <v>1</v>
      </c>
      <c r="F3031" s="19">
        <v>4</v>
      </c>
      <c r="G3031" s="19">
        <v>0</v>
      </c>
      <c r="H3031" s="19">
        <v>0</v>
      </c>
    </row>
    <row r="3032" spans="1:8" x14ac:dyDescent="0.25">
      <c r="A3032" s="14" t="str">
        <f t="shared" si="47"/>
        <v>frasoja012011</v>
      </c>
      <c r="B3032" s="19" t="s">
        <v>443</v>
      </c>
      <c r="C3032" s="19">
        <v>2011</v>
      </c>
      <c r="D3032" s="19" t="s">
        <v>2334</v>
      </c>
      <c r="E3032" s="19">
        <v>0</v>
      </c>
      <c r="F3032" s="19">
        <v>3</v>
      </c>
      <c r="G3032" s="19">
        <v>0</v>
      </c>
      <c r="H3032" s="19">
        <v>0</v>
      </c>
    </row>
    <row r="3033" spans="1:8" x14ac:dyDescent="0.25">
      <c r="A3033" s="14" t="str">
        <f t="shared" si="47"/>
        <v>frazito012011</v>
      </c>
      <c r="B3033" s="19" t="s">
        <v>1502</v>
      </c>
      <c r="C3033" s="19">
        <v>2011</v>
      </c>
      <c r="D3033" s="19" t="s">
        <v>2335</v>
      </c>
      <c r="E3033" s="19">
        <v>11</v>
      </c>
      <c r="F3033" s="19">
        <v>0</v>
      </c>
      <c r="G3033" s="19">
        <v>0</v>
      </c>
      <c r="H3033" s="19">
        <v>1</v>
      </c>
    </row>
    <row r="3034" spans="1:8" x14ac:dyDescent="0.25">
      <c r="A3034" s="14" t="str">
        <f t="shared" si="47"/>
        <v>frazito012011</v>
      </c>
      <c r="B3034" s="19" t="s">
        <v>1502</v>
      </c>
      <c r="C3034" s="19">
        <v>2011</v>
      </c>
      <c r="D3034" s="19" t="s">
        <v>39</v>
      </c>
      <c r="E3034" s="19">
        <v>2</v>
      </c>
      <c r="F3034" s="19">
        <v>1</v>
      </c>
      <c r="G3034" s="19">
        <v>0</v>
      </c>
      <c r="H3034" s="19">
        <v>2</v>
      </c>
    </row>
    <row r="3035" spans="1:8" x14ac:dyDescent="0.25">
      <c r="A3035" s="14" t="str">
        <f t="shared" si="47"/>
        <v>frazito012011</v>
      </c>
      <c r="B3035" s="19" t="s">
        <v>1502</v>
      </c>
      <c r="C3035" s="19">
        <v>2011</v>
      </c>
      <c r="D3035" s="19" t="s">
        <v>40</v>
      </c>
      <c r="E3035" s="19">
        <v>19</v>
      </c>
      <c r="F3035" s="19">
        <v>43</v>
      </c>
      <c r="G3035" s="19">
        <v>2</v>
      </c>
      <c r="H3035" s="19">
        <v>1</v>
      </c>
    </row>
    <row r="3036" spans="1:8" x14ac:dyDescent="0.25">
      <c r="A3036" s="14" t="str">
        <f t="shared" si="47"/>
        <v>frazito012011</v>
      </c>
      <c r="B3036" s="19" t="s">
        <v>1502</v>
      </c>
      <c r="C3036" s="19">
        <v>2011</v>
      </c>
      <c r="D3036" s="19" t="s">
        <v>2330</v>
      </c>
    </row>
    <row r="3037" spans="1:8" x14ac:dyDescent="0.25">
      <c r="A3037" s="14" t="str">
        <f t="shared" si="47"/>
        <v>frazito012011</v>
      </c>
      <c r="B3037" s="19" t="s">
        <v>1502</v>
      </c>
      <c r="C3037" s="19">
        <v>2011</v>
      </c>
      <c r="D3037" s="19" t="s">
        <v>2331</v>
      </c>
      <c r="E3037" s="19">
        <v>3</v>
      </c>
      <c r="F3037" s="19">
        <v>1</v>
      </c>
      <c r="G3037" s="19">
        <v>0</v>
      </c>
      <c r="H3037" s="19">
        <v>0</v>
      </c>
    </row>
    <row r="3038" spans="1:8" x14ac:dyDescent="0.25">
      <c r="A3038" s="14" t="str">
        <f t="shared" si="47"/>
        <v>frazito012011</v>
      </c>
      <c r="B3038" s="19" t="s">
        <v>1502</v>
      </c>
      <c r="C3038" s="19">
        <v>2011</v>
      </c>
      <c r="D3038" s="19" t="s">
        <v>2333</v>
      </c>
      <c r="E3038" s="19">
        <v>2</v>
      </c>
      <c r="F3038" s="19">
        <v>1</v>
      </c>
      <c r="G3038" s="19">
        <v>0</v>
      </c>
      <c r="H3038" s="19">
        <v>0</v>
      </c>
    </row>
    <row r="3039" spans="1:8" x14ac:dyDescent="0.25">
      <c r="A3039" s="14" t="str">
        <f t="shared" si="47"/>
        <v>freemfr012011</v>
      </c>
      <c r="B3039" s="19" t="s">
        <v>1282</v>
      </c>
      <c r="C3039" s="19">
        <v>2011</v>
      </c>
      <c r="D3039" s="19" t="s">
        <v>2335</v>
      </c>
      <c r="E3039" s="19">
        <v>1317</v>
      </c>
      <c r="F3039" s="19">
        <v>92</v>
      </c>
      <c r="G3039" s="19">
        <v>6</v>
      </c>
      <c r="H3039" s="19">
        <v>106</v>
      </c>
    </row>
    <row r="3040" spans="1:8" x14ac:dyDescent="0.25">
      <c r="A3040" s="14" t="str">
        <f t="shared" si="47"/>
        <v>freesda012011</v>
      </c>
      <c r="B3040" s="19" t="s">
        <v>1088</v>
      </c>
      <c r="C3040" s="19">
        <v>2011</v>
      </c>
      <c r="D3040" s="19" t="s">
        <v>2335</v>
      </c>
      <c r="E3040" s="19">
        <v>8</v>
      </c>
      <c r="F3040" s="19">
        <v>0</v>
      </c>
      <c r="G3040" s="19">
        <v>0</v>
      </c>
      <c r="H3040" s="19">
        <v>2</v>
      </c>
    </row>
    <row r="3041" spans="1:8" x14ac:dyDescent="0.25">
      <c r="A3041" s="14" t="str">
        <f t="shared" si="47"/>
        <v>freesda012011</v>
      </c>
      <c r="B3041" s="19" t="s">
        <v>1088</v>
      </c>
      <c r="C3041" s="19">
        <v>2011</v>
      </c>
      <c r="D3041" s="19" t="s">
        <v>40</v>
      </c>
      <c r="E3041" s="19">
        <v>33</v>
      </c>
      <c r="F3041" s="19">
        <v>159</v>
      </c>
      <c r="G3041" s="19">
        <v>12</v>
      </c>
      <c r="H3041" s="19">
        <v>23</v>
      </c>
    </row>
    <row r="3042" spans="1:8" x14ac:dyDescent="0.25">
      <c r="A3042" s="14" t="str">
        <f t="shared" si="47"/>
        <v>frierer012011</v>
      </c>
      <c r="B3042" s="19" t="s">
        <v>1090</v>
      </c>
      <c r="C3042" s="19">
        <v>2011</v>
      </c>
      <c r="D3042" s="19" t="s">
        <v>2334</v>
      </c>
      <c r="E3042" s="19">
        <v>2</v>
      </c>
      <c r="F3042" s="19">
        <v>3</v>
      </c>
      <c r="G3042" s="19">
        <v>0</v>
      </c>
      <c r="H3042" s="19">
        <v>1</v>
      </c>
    </row>
    <row r="3043" spans="1:8" x14ac:dyDescent="0.25">
      <c r="A3043" s="14" t="str">
        <f t="shared" si="47"/>
        <v>fryerer012011</v>
      </c>
      <c r="B3043" s="19" t="s">
        <v>1503</v>
      </c>
      <c r="C3043" s="19">
        <v>2011</v>
      </c>
      <c r="D3043" s="19" t="s">
        <v>2336</v>
      </c>
      <c r="E3043" s="19">
        <v>42</v>
      </c>
      <c r="F3043" s="19">
        <v>5</v>
      </c>
      <c r="G3043" s="19">
        <v>1</v>
      </c>
      <c r="H3043" s="19">
        <v>0</v>
      </c>
    </row>
    <row r="3044" spans="1:8" x14ac:dyDescent="0.25">
      <c r="A3044" s="14" t="str">
        <f t="shared" si="47"/>
        <v>fuentbr012011</v>
      </c>
      <c r="B3044" s="19" t="s">
        <v>246</v>
      </c>
      <c r="C3044" s="19">
        <v>2011</v>
      </c>
      <c r="D3044" s="19" t="s">
        <v>2334</v>
      </c>
      <c r="E3044" s="19">
        <v>1</v>
      </c>
      <c r="F3044" s="19">
        <v>9</v>
      </c>
      <c r="G3044" s="19">
        <v>1</v>
      </c>
      <c r="H3044" s="19">
        <v>0</v>
      </c>
    </row>
    <row r="3045" spans="1:8" x14ac:dyDescent="0.25">
      <c r="A3045" s="14" t="str">
        <f t="shared" si="47"/>
        <v>fukudko012011</v>
      </c>
      <c r="B3045" s="19" t="s">
        <v>921</v>
      </c>
      <c r="C3045" s="19">
        <v>2011</v>
      </c>
      <c r="D3045" s="19" t="s">
        <v>2329</v>
      </c>
    </row>
    <row r="3046" spans="1:8" x14ac:dyDescent="0.25">
      <c r="A3046" s="14" t="str">
        <f t="shared" si="47"/>
        <v>fukudko012011</v>
      </c>
      <c r="B3046" s="19" t="s">
        <v>921</v>
      </c>
      <c r="C3046" s="19">
        <v>2011</v>
      </c>
      <c r="D3046" s="19" t="s">
        <v>2329</v>
      </c>
    </row>
    <row r="3047" spans="1:8" x14ac:dyDescent="0.25">
      <c r="A3047" s="14" t="str">
        <f t="shared" si="47"/>
        <v>fukudko012011</v>
      </c>
      <c r="B3047" s="19" t="s">
        <v>921</v>
      </c>
      <c r="C3047" s="19">
        <v>2011</v>
      </c>
      <c r="D3047" s="19" t="s">
        <v>2331</v>
      </c>
      <c r="E3047" s="19">
        <v>151</v>
      </c>
      <c r="F3047" s="19">
        <v>5</v>
      </c>
      <c r="G3047" s="19">
        <v>2</v>
      </c>
      <c r="H3047" s="19">
        <v>0</v>
      </c>
    </row>
    <row r="3048" spans="1:8" x14ac:dyDescent="0.25">
      <c r="A3048" s="14" t="str">
        <f t="shared" si="47"/>
        <v>fukudko012011</v>
      </c>
      <c r="B3048" s="19" t="s">
        <v>921</v>
      </c>
      <c r="C3048" s="19">
        <v>2011</v>
      </c>
      <c r="D3048" s="19" t="s">
        <v>2331</v>
      </c>
      <c r="E3048" s="19">
        <v>143</v>
      </c>
      <c r="F3048" s="19">
        <v>2</v>
      </c>
      <c r="G3048" s="19">
        <v>2</v>
      </c>
      <c r="H3048" s="19">
        <v>2</v>
      </c>
    </row>
    <row r="3049" spans="1:8" x14ac:dyDescent="0.25">
      <c r="A3049" s="14" t="str">
        <f t="shared" si="47"/>
        <v>fukudko012011</v>
      </c>
      <c r="B3049" s="19" t="s">
        <v>921</v>
      </c>
      <c r="C3049" s="19">
        <v>2011</v>
      </c>
      <c r="D3049" s="19" t="s">
        <v>2332</v>
      </c>
    </row>
    <row r="3050" spans="1:8" x14ac:dyDescent="0.25">
      <c r="A3050" s="14" t="str">
        <f t="shared" si="47"/>
        <v>fukudko012011</v>
      </c>
      <c r="B3050" s="19" t="s">
        <v>921</v>
      </c>
      <c r="C3050" s="19">
        <v>2011</v>
      </c>
      <c r="D3050" s="19" t="s">
        <v>2332</v>
      </c>
    </row>
    <row r="3051" spans="1:8" x14ac:dyDescent="0.25">
      <c r="A3051" s="14" t="str">
        <f t="shared" si="47"/>
        <v>fulchje012011</v>
      </c>
      <c r="B3051" s="19" t="s">
        <v>646</v>
      </c>
      <c r="C3051" s="19">
        <v>2011</v>
      </c>
      <c r="D3051" s="19" t="s">
        <v>2334</v>
      </c>
      <c r="E3051" s="19">
        <v>2</v>
      </c>
      <c r="F3051" s="19">
        <v>4</v>
      </c>
      <c r="G3051" s="19">
        <v>0</v>
      </c>
      <c r="H3051" s="19">
        <v>0</v>
      </c>
    </row>
    <row r="3052" spans="1:8" x14ac:dyDescent="0.25">
      <c r="A3052" s="14" t="str">
        <f t="shared" si="47"/>
        <v>fulchje012011</v>
      </c>
      <c r="B3052" s="19" t="s">
        <v>646</v>
      </c>
      <c r="C3052" s="19">
        <v>2011</v>
      </c>
      <c r="D3052" s="19" t="s">
        <v>2334</v>
      </c>
      <c r="E3052" s="19">
        <v>0</v>
      </c>
      <c r="F3052" s="19">
        <v>0</v>
      </c>
      <c r="G3052" s="19">
        <v>0</v>
      </c>
      <c r="H3052" s="19">
        <v>0</v>
      </c>
    </row>
    <row r="3053" spans="1:8" x14ac:dyDescent="0.25">
      <c r="A3053" s="14" t="str">
        <f t="shared" si="47"/>
        <v>fuldsa012011</v>
      </c>
      <c r="B3053" s="19" t="s">
        <v>788</v>
      </c>
      <c r="C3053" s="19">
        <v>2011</v>
      </c>
      <c r="D3053" s="19" t="s">
        <v>2329</v>
      </c>
    </row>
    <row r="3054" spans="1:8" x14ac:dyDescent="0.25">
      <c r="A3054" s="14" t="str">
        <f t="shared" si="47"/>
        <v>fuldsa012011</v>
      </c>
      <c r="B3054" s="19" t="s">
        <v>788</v>
      </c>
      <c r="C3054" s="19">
        <v>2011</v>
      </c>
      <c r="D3054" s="19" t="s">
        <v>2330</v>
      </c>
    </row>
    <row r="3055" spans="1:8" x14ac:dyDescent="0.25">
      <c r="A3055" s="14" t="str">
        <f t="shared" si="47"/>
        <v>fuldsa012011</v>
      </c>
      <c r="B3055" s="19" t="s">
        <v>788</v>
      </c>
      <c r="C3055" s="19">
        <v>2011</v>
      </c>
      <c r="D3055" s="19" t="s">
        <v>2331</v>
      </c>
      <c r="E3055" s="19">
        <v>190</v>
      </c>
      <c r="F3055" s="19">
        <v>5</v>
      </c>
      <c r="G3055" s="19">
        <v>3</v>
      </c>
      <c r="H3055" s="19">
        <v>0</v>
      </c>
    </row>
    <row r="3056" spans="1:8" x14ac:dyDescent="0.25">
      <c r="A3056" s="14" t="str">
        <f t="shared" si="47"/>
        <v>fuldsa012011</v>
      </c>
      <c r="B3056" s="19" t="s">
        <v>788</v>
      </c>
      <c r="C3056" s="19">
        <v>2011</v>
      </c>
      <c r="D3056" s="19" t="s">
        <v>2332</v>
      </c>
    </row>
    <row r="3057" spans="1:8" x14ac:dyDescent="0.25">
      <c r="A3057" s="14" t="str">
        <f t="shared" si="47"/>
        <v>furbuch012011</v>
      </c>
      <c r="B3057" s="19" t="s">
        <v>1504</v>
      </c>
      <c r="C3057" s="19">
        <v>2011</v>
      </c>
      <c r="D3057" s="19" t="s">
        <v>2334</v>
      </c>
      <c r="E3057" s="19">
        <v>2</v>
      </c>
      <c r="F3057" s="19">
        <v>9</v>
      </c>
      <c r="G3057" s="19">
        <v>0</v>
      </c>
      <c r="H3057" s="19">
        <v>0</v>
      </c>
    </row>
    <row r="3058" spans="1:8" x14ac:dyDescent="0.25">
      <c r="A3058" s="14" t="str">
        <f t="shared" si="47"/>
        <v>furbuch012011</v>
      </c>
      <c r="B3058" s="19" t="s">
        <v>1504</v>
      </c>
      <c r="C3058" s="19">
        <v>2011</v>
      </c>
      <c r="D3058" s="19" t="s">
        <v>2334</v>
      </c>
      <c r="E3058" s="19">
        <v>1</v>
      </c>
      <c r="F3058" s="19">
        <v>7</v>
      </c>
      <c r="G3058" s="19">
        <v>0</v>
      </c>
      <c r="H3058" s="19">
        <v>1</v>
      </c>
    </row>
    <row r="3059" spans="1:8" x14ac:dyDescent="0.25">
      <c r="A3059" s="14" t="str">
        <f t="shared" si="47"/>
        <v>furcara012011</v>
      </c>
      <c r="B3059" s="19" t="s">
        <v>98</v>
      </c>
      <c r="C3059" s="19">
        <v>2011</v>
      </c>
      <c r="D3059" s="19" t="s">
        <v>2333</v>
      </c>
      <c r="E3059" s="19">
        <v>57</v>
      </c>
      <c r="F3059" s="19">
        <v>95</v>
      </c>
      <c r="G3059" s="19">
        <v>4</v>
      </c>
      <c r="H3059" s="19">
        <v>18</v>
      </c>
    </row>
    <row r="3060" spans="1:8" x14ac:dyDescent="0.25">
      <c r="A3060" s="14" t="str">
        <f t="shared" si="47"/>
        <v>furcara012011</v>
      </c>
      <c r="B3060" s="19" t="s">
        <v>98</v>
      </c>
      <c r="C3060" s="19">
        <v>2011</v>
      </c>
      <c r="D3060" s="19" t="s">
        <v>2333</v>
      </c>
      <c r="E3060" s="19">
        <v>73</v>
      </c>
      <c r="F3060" s="19">
        <v>155</v>
      </c>
      <c r="G3060" s="19">
        <v>10</v>
      </c>
      <c r="H3060" s="19">
        <v>36</v>
      </c>
    </row>
    <row r="3061" spans="1:8" x14ac:dyDescent="0.25">
      <c r="A3061" s="14" t="str">
        <f t="shared" si="47"/>
        <v>galarar012011</v>
      </c>
      <c r="B3061" s="19" t="s">
        <v>789</v>
      </c>
      <c r="C3061" s="19">
        <v>2011</v>
      </c>
      <c r="D3061" s="19" t="s">
        <v>2334</v>
      </c>
      <c r="E3061" s="19">
        <v>0</v>
      </c>
      <c r="F3061" s="19">
        <v>7</v>
      </c>
      <c r="G3061" s="19">
        <v>0</v>
      </c>
      <c r="H3061" s="19">
        <v>1</v>
      </c>
    </row>
    <row r="3062" spans="1:8" x14ac:dyDescent="0.25">
      <c r="A3062" s="14" t="str">
        <f t="shared" si="47"/>
        <v>gallayo012011</v>
      </c>
      <c r="B3062" s="19" t="s">
        <v>791</v>
      </c>
      <c r="C3062" s="19">
        <v>2011</v>
      </c>
      <c r="D3062" s="19" t="s">
        <v>2334</v>
      </c>
      <c r="E3062" s="19">
        <v>12</v>
      </c>
      <c r="F3062" s="19">
        <v>30</v>
      </c>
      <c r="G3062" s="19">
        <v>2</v>
      </c>
      <c r="H3062" s="19">
        <v>3</v>
      </c>
    </row>
    <row r="3063" spans="1:8" x14ac:dyDescent="0.25">
      <c r="A3063" s="14" t="str">
        <f t="shared" si="47"/>
        <v>gamelma012011</v>
      </c>
      <c r="B3063" s="19" t="s">
        <v>922</v>
      </c>
      <c r="C3063" s="19">
        <v>2011</v>
      </c>
      <c r="D3063" s="19" t="s">
        <v>2335</v>
      </c>
      <c r="E3063" s="19">
        <v>18</v>
      </c>
      <c r="F3063" s="19">
        <v>1</v>
      </c>
      <c r="G3063" s="19">
        <v>0</v>
      </c>
      <c r="H3063" s="19">
        <v>1</v>
      </c>
    </row>
    <row r="3064" spans="1:8" x14ac:dyDescent="0.25">
      <c r="A3064" s="14" t="str">
        <f t="shared" si="47"/>
        <v>gamelma012011</v>
      </c>
      <c r="B3064" s="19" t="s">
        <v>922</v>
      </c>
      <c r="C3064" s="19">
        <v>2011</v>
      </c>
      <c r="D3064" s="19" t="s">
        <v>40</v>
      </c>
      <c r="E3064" s="19">
        <v>3</v>
      </c>
      <c r="F3064" s="19">
        <v>2</v>
      </c>
      <c r="G3064" s="19">
        <v>1</v>
      </c>
      <c r="H3064" s="19">
        <v>0</v>
      </c>
    </row>
    <row r="3065" spans="1:8" x14ac:dyDescent="0.25">
      <c r="A3065" s="14" t="str">
        <f t="shared" si="47"/>
        <v>gamelma012011</v>
      </c>
      <c r="B3065" s="19" t="s">
        <v>922</v>
      </c>
      <c r="C3065" s="19">
        <v>2011</v>
      </c>
      <c r="D3065" s="19" t="s">
        <v>2330</v>
      </c>
    </row>
    <row r="3066" spans="1:8" x14ac:dyDescent="0.25">
      <c r="A3066" s="14" t="str">
        <f t="shared" si="47"/>
        <v>gamelma012011</v>
      </c>
      <c r="B3066" s="19" t="s">
        <v>922</v>
      </c>
      <c r="C3066" s="19">
        <v>2011</v>
      </c>
      <c r="D3066" s="19" t="s">
        <v>2331</v>
      </c>
      <c r="E3066" s="19">
        <v>1</v>
      </c>
      <c r="F3066" s="19">
        <v>0</v>
      </c>
      <c r="G3066" s="19">
        <v>0</v>
      </c>
      <c r="H3066" s="19">
        <v>0</v>
      </c>
    </row>
    <row r="3067" spans="1:8" x14ac:dyDescent="0.25">
      <c r="A3067" s="14" t="str">
        <f t="shared" si="47"/>
        <v>garcifr022011</v>
      </c>
      <c r="B3067" s="19" t="s">
        <v>99</v>
      </c>
      <c r="C3067" s="19">
        <v>2011</v>
      </c>
      <c r="D3067" s="19" t="s">
        <v>2334</v>
      </c>
      <c r="E3067" s="19">
        <v>11</v>
      </c>
      <c r="F3067" s="19">
        <v>19</v>
      </c>
      <c r="G3067" s="19">
        <v>1</v>
      </c>
      <c r="H3067" s="19">
        <v>1</v>
      </c>
    </row>
    <row r="3068" spans="1:8" x14ac:dyDescent="0.25">
      <c r="A3068" s="14" t="str">
        <f t="shared" si="47"/>
        <v>garcija012011</v>
      </c>
      <c r="B3068" s="19" t="s">
        <v>444</v>
      </c>
      <c r="C3068" s="19">
        <v>2011</v>
      </c>
      <c r="D3068" s="19" t="s">
        <v>2334</v>
      </c>
      <c r="E3068" s="19">
        <v>0</v>
      </c>
      <c r="F3068" s="19">
        <v>6</v>
      </c>
      <c r="G3068" s="19">
        <v>0</v>
      </c>
      <c r="H3068" s="19">
        <v>0</v>
      </c>
    </row>
    <row r="3069" spans="1:8" x14ac:dyDescent="0.25">
      <c r="A3069" s="14" t="str">
        <f t="shared" si="47"/>
        <v>garcija022011</v>
      </c>
      <c r="B3069" s="19" t="s">
        <v>923</v>
      </c>
      <c r="C3069" s="19">
        <v>2011</v>
      </c>
      <c r="D3069" s="19" t="s">
        <v>2334</v>
      </c>
      <c r="E3069" s="19">
        <v>3</v>
      </c>
      <c r="F3069" s="19">
        <v>22</v>
      </c>
      <c r="G3069" s="19">
        <v>2</v>
      </c>
      <c r="H3069" s="19">
        <v>2</v>
      </c>
    </row>
    <row r="3070" spans="1:8" x14ac:dyDescent="0.25">
      <c r="A3070" s="14" t="str">
        <f t="shared" si="47"/>
        <v>gardnbr012011</v>
      </c>
      <c r="B3070" s="19" t="s">
        <v>924</v>
      </c>
      <c r="C3070" s="19">
        <v>2011</v>
      </c>
      <c r="D3070" s="19" t="s">
        <v>2329</v>
      </c>
    </row>
    <row r="3071" spans="1:8" x14ac:dyDescent="0.25">
      <c r="A3071" s="14" t="str">
        <f t="shared" si="47"/>
        <v>gardnbr012011</v>
      </c>
      <c r="B3071" s="19" t="s">
        <v>924</v>
      </c>
      <c r="C3071" s="19">
        <v>2011</v>
      </c>
      <c r="D3071" s="19" t="s">
        <v>2330</v>
      </c>
    </row>
    <row r="3072" spans="1:8" x14ac:dyDescent="0.25">
      <c r="A3072" s="14" t="str">
        <f t="shared" si="47"/>
        <v>gardnbr012011</v>
      </c>
      <c r="B3072" s="19" t="s">
        <v>924</v>
      </c>
      <c r="C3072" s="19">
        <v>2011</v>
      </c>
      <c r="D3072" s="19" t="s">
        <v>2331</v>
      </c>
      <c r="E3072" s="19">
        <v>322</v>
      </c>
      <c r="F3072" s="19">
        <v>7</v>
      </c>
      <c r="G3072" s="19">
        <v>5</v>
      </c>
      <c r="H3072" s="19">
        <v>3</v>
      </c>
    </row>
    <row r="3073" spans="1:8" x14ac:dyDescent="0.25">
      <c r="A3073" s="14" t="str">
        <f t="shared" si="47"/>
        <v>garlajo012011</v>
      </c>
      <c r="B3073" s="19" t="s">
        <v>100</v>
      </c>
      <c r="C3073" s="19">
        <v>2011</v>
      </c>
      <c r="D3073" s="19" t="s">
        <v>2334</v>
      </c>
      <c r="E3073" s="19">
        <v>1</v>
      </c>
      <c r="F3073" s="19">
        <v>15</v>
      </c>
      <c r="G3073" s="19">
        <v>0</v>
      </c>
      <c r="H3073" s="19">
        <v>1</v>
      </c>
    </row>
    <row r="3074" spans="1:8" x14ac:dyDescent="0.25">
      <c r="A3074" s="14" t="str">
        <f t="shared" si="47"/>
        <v>garneco012011</v>
      </c>
      <c r="B3074" s="19" t="s">
        <v>1505</v>
      </c>
      <c r="C3074" s="19">
        <v>2011</v>
      </c>
      <c r="D3074" s="19" t="s">
        <v>2330</v>
      </c>
    </row>
    <row r="3075" spans="1:8" x14ac:dyDescent="0.25">
      <c r="A3075" s="14" t="str">
        <f t="shared" ref="A3075:A3138" si="48">B3075&amp;C3075</f>
        <v>garneco012011</v>
      </c>
      <c r="B3075" s="19" t="s">
        <v>1505</v>
      </c>
      <c r="C3075" s="19">
        <v>2011</v>
      </c>
      <c r="D3075" s="19" t="s">
        <v>2331</v>
      </c>
      <c r="E3075" s="19">
        <v>6</v>
      </c>
      <c r="F3075" s="19">
        <v>0</v>
      </c>
      <c r="G3075" s="19">
        <v>0</v>
      </c>
      <c r="H3075" s="19">
        <v>0</v>
      </c>
    </row>
    <row r="3076" spans="1:8" x14ac:dyDescent="0.25">
      <c r="A3076" s="14" t="str">
        <f t="shared" si="48"/>
        <v>garneco012011</v>
      </c>
      <c r="B3076" s="19" t="s">
        <v>1505</v>
      </c>
      <c r="C3076" s="19">
        <v>2011</v>
      </c>
      <c r="D3076" s="19" t="s">
        <v>2332</v>
      </c>
    </row>
    <row r="3077" spans="1:8" x14ac:dyDescent="0.25">
      <c r="A3077" s="14" t="str">
        <f t="shared" si="48"/>
        <v>garrist012011</v>
      </c>
      <c r="B3077" s="19" t="s">
        <v>1506</v>
      </c>
      <c r="C3077" s="19">
        <v>2011</v>
      </c>
      <c r="D3077" s="19" t="s">
        <v>2334</v>
      </c>
      <c r="E3077" s="19">
        <v>0</v>
      </c>
      <c r="F3077" s="19">
        <v>0</v>
      </c>
      <c r="G3077" s="19">
        <v>0</v>
      </c>
      <c r="H3077" s="19">
        <v>0</v>
      </c>
    </row>
    <row r="3078" spans="1:8" x14ac:dyDescent="0.25">
      <c r="A3078" s="14" t="str">
        <f t="shared" si="48"/>
        <v>garzama012011</v>
      </c>
      <c r="B3078" s="19" t="s">
        <v>647</v>
      </c>
      <c r="C3078" s="19">
        <v>2011</v>
      </c>
      <c r="D3078" s="19" t="s">
        <v>2334</v>
      </c>
      <c r="E3078" s="19">
        <v>10</v>
      </c>
      <c r="F3078" s="19">
        <v>16</v>
      </c>
      <c r="G3078" s="19">
        <v>7</v>
      </c>
      <c r="H3078" s="19">
        <v>1</v>
      </c>
    </row>
    <row r="3079" spans="1:8" x14ac:dyDescent="0.25">
      <c r="A3079" s="14" t="str">
        <f t="shared" si="48"/>
        <v>gathrjo012011</v>
      </c>
      <c r="B3079" s="19" t="s">
        <v>445</v>
      </c>
      <c r="C3079" s="19">
        <v>2011</v>
      </c>
      <c r="D3079" s="19" t="s">
        <v>2330</v>
      </c>
    </row>
    <row r="3080" spans="1:8" x14ac:dyDescent="0.25">
      <c r="A3080" s="14" t="str">
        <f t="shared" si="48"/>
        <v>gathrjo012011</v>
      </c>
      <c r="B3080" s="19" t="s">
        <v>445</v>
      </c>
      <c r="C3080" s="19">
        <v>2011</v>
      </c>
      <c r="D3080" s="19" t="s">
        <v>2331</v>
      </c>
      <c r="E3080" s="19">
        <v>2</v>
      </c>
      <c r="F3080" s="19">
        <v>0</v>
      </c>
      <c r="G3080" s="19">
        <v>0</v>
      </c>
      <c r="H3080" s="19">
        <v>0</v>
      </c>
    </row>
    <row r="3081" spans="1:8" x14ac:dyDescent="0.25">
      <c r="A3081" s="14" t="str">
        <f t="shared" si="48"/>
        <v>gaubjo012011</v>
      </c>
      <c r="B3081" s="19" t="s">
        <v>1507</v>
      </c>
      <c r="C3081" s="19">
        <v>2011</v>
      </c>
      <c r="D3081" s="19" t="s">
        <v>2334</v>
      </c>
      <c r="E3081" s="19">
        <v>1</v>
      </c>
      <c r="F3081" s="19">
        <v>0</v>
      </c>
      <c r="G3081" s="19">
        <v>0</v>
      </c>
      <c r="H3081" s="19">
        <v>0</v>
      </c>
    </row>
    <row r="3082" spans="1:8" x14ac:dyDescent="0.25">
      <c r="A3082" s="14" t="str">
        <f t="shared" si="48"/>
        <v>gaudich012011</v>
      </c>
      <c r="B3082" s="19" t="s">
        <v>370</v>
      </c>
      <c r="C3082" s="19">
        <v>2011</v>
      </c>
      <c r="D3082" s="19" t="s">
        <v>2334</v>
      </c>
      <c r="E3082" s="19">
        <v>0</v>
      </c>
      <c r="F3082" s="19">
        <v>0</v>
      </c>
      <c r="G3082" s="19">
        <v>0</v>
      </c>
      <c r="H3082" s="19">
        <v>0</v>
      </c>
    </row>
    <row r="3083" spans="1:8" x14ac:dyDescent="0.25">
      <c r="A3083" s="14" t="str">
        <f t="shared" si="48"/>
        <v>gearrco012011</v>
      </c>
      <c r="B3083" s="19" t="s">
        <v>1508</v>
      </c>
      <c r="C3083" s="19">
        <v>2011</v>
      </c>
      <c r="D3083" s="19" t="s">
        <v>2334</v>
      </c>
      <c r="E3083" s="19">
        <v>0</v>
      </c>
      <c r="F3083" s="19">
        <v>1</v>
      </c>
      <c r="G3083" s="19">
        <v>0</v>
      </c>
      <c r="H3083" s="19">
        <v>0</v>
      </c>
    </row>
    <row r="3084" spans="1:8" x14ac:dyDescent="0.25">
      <c r="A3084" s="14" t="str">
        <f t="shared" si="48"/>
        <v>geedi012011</v>
      </c>
      <c r="B3084" s="19" t="s">
        <v>1283</v>
      </c>
      <c r="C3084" s="19">
        <v>2011</v>
      </c>
      <c r="D3084" s="19" t="s">
        <v>2334</v>
      </c>
      <c r="E3084" s="19">
        <v>8</v>
      </c>
      <c r="F3084" s="19">
        <v>21</v>
      </c>
      <c r="G3084" s="19">
        <v>1</v>
      </c>
      <c r="H3084" s="19">
        <v>2</v>
      </c>
    </row>
    <row r="3085" spans="1:8" x14ac:dyDescent="0.25">
      <c r="A3085" s="14" t="str">
        <f t="shared" si="48"/>
        <v>gentrcr012011</v>
      </c>
      <c r="B3085" s="19" t="s">
        <v>1092</v>
      </c>
      <c r="C3085" s="19">
        <v>2011</v>
      </c>
      <c r="D3085" s="19" t="s">
        <v>2329</v>
      </c>
    </row>
    <row r="3086" spans="1:8" x14ac:dyDescent="0.25">
      <c r="A3086" s="14" t="str">
        <f t="shared" si="48"/>
        <v>gentrcr012011</v>
      </c>
      <c r="B3086" s="19" t="s">
        <v>1092</v>
      </c>
      <c r="C3086" s="19">
        <v>2011</v>
      </c>
      <c r="D3086" s="19" t="s">
        <v>2330</v>
      </c>
    </row>
    <row r="3087" spans="1:8" x14ac:dyDescent="0.25">
      <c r="A3087" s="14" t="str">
        <f t="shared" si="48"/>
        <v>gentrcr012011</v>
      </c>
      <c r="B3087" s="19" t="s">
        <v>1092</v>
      </c>
      <c r="C3087" s="19">
        <v>2011</v>
      </c>
      <c r="D3087" s="19" t="s">
        <v>2331</v>
      </c>
      <c r="E3087" s="19">
        <v>109</v>
      </c>
      <c r="F3087" s="19">
        <v>0</v>
      </c>
      <c r="G3087" s="19">
        <v>2</v>
      </c>
      <c r="H3087" s="19">
        <v>0</v>
      </c>
    </row>
    <row r="3088" spans="1:8" x14ac:dyDescent="0.25">
      <c r="A3088" s="14" t="str">
        <f t="shared" si="48"/>
        <v>gentrcr012011</v>
      </c>
      <c r="B3088" s="19" t="s">
        <v>1092</v>
      </c>
      <c r="C3088" s="19">
        <v>2011</v>
      </c>
      <c r="D3088" s="19" t="s">
        <v>2332</v>
      </c>
    </row>
    <row r="3089" spans="1:8" x14ac:dyDescent="0.25">
      <c r="A3089" s="14" t="str">
        <f t="shared" si="48"/>
        <v>germaes012011</v>
      </c>
      <c r="B3089" s="19" t="s">
        <v>302</v>
      </c>
      <c r="C3089" s="19">
        <v>2011</v>
      </c>
      <c r="D3089" s="19" t="s">
        <v>39</v>
      </c>
      <c r="E3089" s="19">
        <v>0</v>
      </c>
      <c r="F3089" s="19">
        <v>3</v>
      </c>
      <c r="G3089" s="19">
        <v>0</v>
      </c>
      <c r="H3089" s="19">
        <v>1</v>
      </c>
    </row>
    <row r="3090" spans="1:8" x14ac:dyDescent="0.25">
      <c r="A3090" s="14" t="str">
        <f t="shared" si="48"/>
        <v>germaes012011</v>
      </c>
      <c r="B3090" s="19" t="s">
        <v>302</v>
      </c>
      <c r="C3090" s="19">
        <v>2011</v>
      </c>
      <c r="D3090" s="19" t="s">
        <v>40</v>
      </c>
      <c r="E3090" s="19">
        <v>0</v>
      </c>
      <c r="F3090" s="19">
        <v>3</v>
      </c>
      <c r="G3090" s="19">
        <v>0</v>
      </c>
      <c r="H3090" s="19">
        <v>0</v>
      </c>
    </row>
    <row r="3091" spans="1:8" x14ac:dyDescent="0.25">
      <c r="A3091" s="14" t="str">
        <f t="shared" si="48"/>
        <v>germaju012011</v>
      </c>
      <c r="B3091" s="19" t="s">
        <v>446</v>
      </c>
      <c r="C3091" s="19">
        <v>2011</v>
      </c>
      <c r="D3091" s="19" t="s">
        <v>2334</v>
      </c>
      <c r="E3091" s="19">
        <v>0</v>
      </c>
      <c r="F3091" s="19">
        <v>5</v>
      </c>
      <c r="G3091" s="19">
        <v>0</v>
      </c>
      <c r="H3091" s="19">
        <v>0</v>
      </c>
    </row>
    <row r="3092" spans="1:8" x14ac:dyDescent="0.25">
      <c r="A3092" s="14" t="str">
        <f t="shared" si="48"/>
        <v>getzch012011</v>
      </c>
      <c r="B3092" s="19" t="s">
        <v>925</v>
      </c>
      <c r="C3092" s="19">
        <v>2011</v>
      </c>
      <c r="D3092" s="19" t="s">
        <v>39</v>
      </c>
      <c r="E3092" s="19">
        <v>189</v>
      </c>
      <c r="F3092" s="19">
        <v>299</v>
      </c>
      <c r="G3092" s="19">
        <v>6</v>
      </c>
      <c r="H3092" s="19">
        <v>69</v>
      </c>
    </row>
    <row r="3093" spans="1:8" x14ac:dyDescent="0.25">
      <c r="A3093" s="14" t="str">
        <f t="shared" si="48"/>
        <v>getzch012011</v>
      </c>
      <c r="B3093" s="19" t="s">
        <v>925</v>
      </c>
      <c r="C3093" s="19">
        <v>2011</v>
      </c>
      <c r="D3093" s="19" t="s">
        <v>2333</v>
      </c>
      <c r="E3093" s="19">
        <v>5</v>
      </c>
      <c r="F3093" s="19">
        <v>10</v>
      </c>
      <c r="G3093" s="19">
        <v>1</v>
      </c>
      <c r="H3093" s="19">
        <v>2</v>
      </c>
    </row>
    <row r="3094" spans="1:8" x14ac:dyDescent="0.25">
      <c r="A3094" s="14" t="str">
        <f t="shared" si="48"/>
        <v>giambja012011</v>
      </c>
      <c r="B3094" s="19" t="s">
        <v>101</v>
      </c>
      <c r="C3094" s="19">
        <v>2011</v>
      </c>
      <c r="D3094" s="19" t="s">
        <v>2335</v>
      </c>
      <c r="E3094" s="19">
        <v>203</v>
      </c>
      <c r="F3094" s="19">
        <v>10</v>
      </c>
      <c r="G3094" s="19">
        <v>1</v>
      </c>
      <c r="H3094" s="19">
        <v>13</v>
      </c>
    </row>
    <row r="3095" spans="1:8" x14ac:dyDescent="0.25">
      <c r="A3095" s="14" t="str">
        <f t="shared" si="48"/>
        <v>giavojo012011</v>
      </c>
      <c r="B3095" s="19" t="s">
        <v>1509</v>
      </c>
      <c r="C3095" s="19">
        <v>2011</v>
      </c>
      <c r="D3095" s="19" t="s">
        <v>39</v>
      </c>
      <c r="E3095" s="19">
        <v>56</v>
      </c>
      <c r="F3095" s="19">
        <v>117</v>
      </c>
      <c r="G3095" s="19">
        <v>5</v>
      </c>
      <c r="H3095" s="19">
        <v>17</v>
      </c>
    </row>
    <row r="3096" spans="1:8" x14ac:dyDescent="0.25">
      <c r="A3096" s="14" t="str">
        <f t="shared" si="48"/>
        <v>gibboja012011</v>
      </c>
      <c r="B3096" s="19" t="s">
        <v>247</v>
      </c>
      <c r="C3096" s="19">
        <v>2011</v>
      </c>
      <c r="D3096" s="19" t="s">
        <v>2330</v>
      </c>
    </row>
    <row r="3097" spans="1:8" x14ac:dyDescent="0.25">
      <c r="A3097" s="14" t="str">
        <f t="shared" si="48"/>
        <v>gibboja012011</v>
      </c>
      <c r="B3097" s="19" t="s">
        <v>247</v>
      </c>
      <c r="C3097" s="19">
        <v>2011</v>
      </c>
      <c r="D3097" s="19" t="s">
        <v>2331</v>
      </c>
      <c r="E3097" s="19">
        <v>16</v>
      </c>
      <c r="F3097" s="19">
        <v>1</v>
      </c>
      <c r="G3097" s="19">
        <v>0</v>
      </c>
      <c r="H3097" s="19">
        <v>0</v>
      </c>
    </row>
    <row r="3098" spans="1:8" x14ac:dyDescent="0.25">
      <c r="A3098" s="14" t="str">
        <f t="shared" si="48"/>
        <v>gibboja012011</v>
      </c>
      <c r="B3098" s="19" t="s">
        <v>247</v>
      </c>
      <c r="C3098" s="19">
        <v>2011</v>
      </c>
      <c r="D3098" s="19" t="s">
        <v>2332</v>
      </c>
    </row>
    <row r="3099" spans="1:8" x14ac:dyDescent="0.25">
      <c r="A3099" s="14" t="str">
        <f t="shared" si="48"/>
        <v>gillaco012011</v>
      </c>
      <c r="B3099" s="19" t="s">
        <v>926</v>
      </c>
      <c r="C3099" s="19">
        <v>2011</v>
      </c>
      <c r="D3099" s="19" t="s">
        <v>40</v>
      </c>
      <c r="E3099" s="19">
        <v>2</v>
      </c>
      <c r="F3099" s="19">
        <v>1</v>
      </c>
      <c r="G3099" s="19">
        <v>0</v>
      </c>
      <c r="H3099" s="19">
        <v>0</v>
      </c>
    </row>
    <row r="3100" spans="1:8" x14ac:dyDescent="0.25">
      <c r="A3100" s="14" t="str">
        <f t="shared" si="48"/>
        <v>gilleco012011</v>
      </c>
      <c r="B3100" s="19" t="s">
        <v>1284</v>
      </c>
      <c r="C3100" s="19">
        <v>2011</v>
      </c>
      <c r="D3100" s="19" t="s">
        <v>2330</v>
      </c>
    </row>
    <row r="3101" spans="1:8" x14ac:dyDescent="0.25">
      <c r="A3101" s="14" t="str">
        <f t="shared" si="48"/>
        <v>gilleco012011</v>
      </c>
      <c r="B3101" s="19" t="s">
        <v>1284</v>
      </c>
      <c r="C3101" s="19">
        <v>2011</v>
      </c>
      <c r="D3101" s="19" t="s">
        <v>2331</v>
      </c>
      <c r="E3101" s="19">
        <v>3</v>
      </c>
      <c r="F3101" s="19">
        <v>0</v>
      </c>
      <c r="G3101" s="19">
        <v>0</v>
      </c>
      <c r="H3101" s="19">
        <v>0</v>
      </c>
    </row>
    <row r="3102" spans="1:8" x14ac:dyDescent="0.25">
      <c r="A3102" s="14" t="str">
        <f t="shared" si="48"/>
        <v>gilleco012011</v>
      </c>
      <c r="B3102" s="19" t="s">
        <v>1284</v>
      </c>
      <c r="C3102" s="19">
        <v>2011</v>
      </c>
      <c r="D3102" s="19" t="s">
        <v>2332</v>
      </c>
    </row>
    <row r="3103" spans="1:8" x14ac:dyDescent="0.25">
      <c r="A3103" s="14" t="str">
        <f t="shared" si="48"/>
        <v>gimench012011</v>
      </c>
      <c r="B3103" s="19" t="s">
        <v>1094</v>
      </c>
      <c r="C3103" s="19">
        <v>2011</v>
      </c>
      <c r="D3103" s="19" t="s">
        <v>2335</v>
      </c>
      <c r="E3103" s="19">
        <v>15</v>
      </c>
      <c r="F3103" s="19">
        <v>1</v>
      </c>
      <c r="G3103" s="19">
        <v>0</v>
      </c>
      <c r="H3103" s="19">
        <v>5</v>
      </c>
    </row>
    <row r="3104" spans="1:8" x14ac:dyDescent="0.25">
      <c r="A3104" s="14" t="str">
        <f t="shared" si="48"/>
        <v>gimench012011</v>
      </c>
      <c r="B3104" s="19" t="s">
        <v>1094</v>
      </c>
      <c r="C3104" s="19">
        <v>2011</v>
      </c>
      <c r="D3104" s="19" t="s">
        <v>2336</v>
      </c>
      <c r="E3104" s="19">
        <v>111</v>
      </c>
      <c r="F3104" s="19">
        <v>9</v>
      </c>
      <c r="G3104" s="19">
        <v>0</v>
      </c>
      <c r="H3104" s="19">
        <v>2</v>
      </c>
    </row>
    <row r="3105" spans="1:8" x14ac:dyDescent="0.25">
      <c r="A3105" s="14" t="str">
        <f t="shared" si="48"/>
        <v>gimench012011</v>
      </c>
      <c r="B3105" s="19" t="s">
        <v>1094</v>
      </c>
      <c r="C3105" s="19">
        <v>2011</v>
      </c>
      <c r="D3105" s="19" t="s">
        <v>2330</v>
      </c>
    </row>
    <row r="3106" spans="1:8" x14ac:dyDescent="0.25">
      <c r="A3106" s="14" t="str">
        <f t="shared" si="48"/>
        <v>gimench012011</v>
      </c>
      <c r="B3106" s="19" t="s">
        <v>1094</v>
      </c>
      <c r="C3106" s="19">
        <v>2011</v>
      </c>
      <c r="D3106" s="19" t="s">
        <v>2331</v>
      </c>
      <c r="E3106" s="19">
        <v>0</v>
      </c>
      <c r="F3106" s="19">
        <v>0</v>
      </c>
      <c r="G3106" s="19">
        <v>0</v>
      </c>
      <c r="H3106" s="19">
        <v>0</v>
      </c>
    </row>
    <row r="3107" spans="1:8" x14ac:dyDescent="0.25">
      <c r="A3107" s="14" t="str">
        <f t="shared" si="48"/>
        <v>gimenhe012011</v>
      </c>
      <c r="B3107" s="19" t="s">
        <v>648</v>
      </c>
      <c r="C3107" s="19">
        <v>2011</v>
      </c>
      <c r="D3107" s="19" t="s">
        <v>2336</v>
      </c>
      <c r="E3107" s="19">
        <v>8</v>
      </c>
      <c r="F3107" s="19">
        <v>0</v>
      </c>
      <c r="G3107" s="19">
        <v>0</v>
      </c>
      <c r="H3107" s="19">
        <v>0</v>
      </c>
    </row>
    <row r="3108" spans="1:8" x14ac:dyDescent="0.25">
      <c r="A3108" s="14" t="str">
        <f t="shared" si="48"/>
        <v>gloadro012011</v>
      </c>
      <c r="B3108" s="19" t="s">
        <v>103</v>
      </c>
      <c r="C3108" s="19">
        <v>2011</v>
      </c>
      <c r="D3108" s="19" t="s">
        <v>2335</v>
      </c>
      <c r="E3108" s="19">
        <v>70</v>
      </c>
      <c r="F3108" s="19">
        <v>3</v>
      </c>
      <c r="G3108" s="19">
        <v>1</v>
      </c>
      <c r="H3108" s="19">
        <v>7</v>
      </c>
    </row>
    <row r="3109" spans="1:8" x14ac:dyDescent="0.25">
      <c r="A3109" s="14" t="str">
        <f t="shared" si="48"/>
        <v>gloadro012011</v>
      </c>
      <c r="B3109" s="19" t="s">
        <v>103</v>
      </c>
      <c r="C3109" s="19">
        <v>2011</v>
      </c>
      <c r="D3109" s="19" t="s">
        <v>2331</v>
      </c>
      <c r="E3109" s="19">
        <v>4</v>
      </c>
      <c r="F3109" s="19">
        <v>1</v>
      </c>
      <c r="G3109" s="19">
        <v>0</v>
      </c>
      <c r="H3109" s="19">
        <v>0</v>
      </c>
    </row>
    <row r="3110" spans="1:8" x14ac:dyDescent="0.25">
      <c r="A3110" s="14" t="str">
        <f t="shared" si="48"/>
        <v>gloadro012011</v>
      </c>
      <c r="B3110" s="19" t="s">
        <v>103</v>
      </c>
      <c r="C3110" s="19">
        <v>2011</v>
      </c>
      <c r="D3110" s="19" t="s">
        <v>2332</v>
      </c>
    </row>
    <row r="3111" spans="1:8" x14ac:dyDescent="0.25">
      <c r="A3111" s="14" t="str">
        <f t="shared" si="48"/>
        <v>godfrgr012011</v>
      </c>
      <c r="B3111" s="19" t="s">
        <v>1510</v>
      </c>
      <c r="C3111" s="19">
        <v>2011</v>
      </c>
      <c r="D3111" s="19" t="s">
        <v>2334</v>
      </c>
      <c r="E3111" s="19">
        <v>3</v>
      </c>
      <c r="F3111" s="19">
        <v>4</v>
      </c>
      <c r="G3111" s="19">
        <v>0</v>
      </c>
      <c r="H3111" s="19">
        <v>0</v>
      </c>
    </row>
    <row r="3112" spans="1:8" x14ac:dyDescent="0.25">
      <c r="A3112" s="14" t="str">
        <f t="shared" si="48"/>
        <v>goldspa012011</v>
      </c>
      <c r="B3112" s="19" t="s">
        <v>1511</v>
      </c>
      <c r="C3112" s="19">
        <v>2011</v>
      </c>
      <c r="D3112" s="19" t="s">
        <v>2335</v>
      </c>
      <c r="E3112" s="19">
        <v>351</v>
      </c>
      <c r="F3112" s="19">
        <v>22</v>
      </c>
      <c r="G3112" s="19">
        <v>0</v>
      </c>
      <c r="H3112" s="19">
        <v>22</v>
      </c>
    </row>
    <row r="3113" spans="1:8" x14ac:dyDescent="0.25">
      <c r="A3113" s="14" t="str">
        <f t="shared" si="48"/>
        <v>golsogr012011</v>
      </c>
      <c r="B3113" s="19" t="s">
        <v>927</v>
      </c>
      <c r="C3113" s="19">
        <v>2011</v>
      </c>
      <c r="D3113" s="19" t="s">
        <v>2329</v>
      </c>
    </row>
    <row r="3114" spans="1:8" x14ac:dyDescent="0.25">
      <c r="A3114" s="14" t="str">
        <f t="shared" si="48"/>
        <v>golsogr012011</v>
      </c>
      <c r="B3114" s="19" t="s">
        <v>927</v>
      </c>
      <c r="C3114" s="19">
        <v>2011</v>
      </c>
      <c r="D3114" s="19" t="s">
        <v>2330</v>
      </c>
    </row>
    <row r="3115" spans="1:8" x14ac:dyDescent="0.25">
      <c r="A3115" s="14" t="str">
        <f t="shared" si="48"/>
        <v>golsogr012011</v>
      </c>
      <c r="B3115" s="19" t="s">
        <v>927</v>
      </c>
      <c r="C3115" s="19">
        <v>2011</v>
      </c>
      <c r="D3115" s="19" t="s">
        <v>2331</v>
      </c>
      <c r="E3115" s="19">
        <v>7</v>
      </c>
      <c r="F3115" s="19">
        <v>0</v>
      </c>
      <c r="G3115" s="19">
        <v>0</v>
      </c>
      <c r="H3115" s="19">
        <v>0</v>
      </c>
    </row>
    <row r="3116" spans="1:8" x14ac:dyDescent="0.25">
      <c r="A3116" s="14" t="str">
        <f t="shared" si="48"/>
        <v>golsogr012011</v>
      </c>
      <c r="B3116" s="19" t="s">
        <v>927</v>
      </c>
      <c r="C3116" s="19">
        <v>2011</v>
      </c>
      <c r="D3116" s="19" t="s">
        <v>2332</v>
      </c>
    </row>
    <row r="3117" spans="1:8" x14ac:dyDescent="0.25">
      <c r="A3117" s="14" t="str">
        <f t="shared" si="48"/>
        <v>gomesbr012011</v>
      </c>
      <c r="B3117" s="19" t="s">
        <v>1512</v>
      </c>
      <c r="C3117" s="19">
        <v>2011</v>
      </c>
      <c r="D3117" s="19" t="s">
        <v>2334</v>
      </c>
      <c r="E3117" s="19">
        <v>3</v>
      </c>
      <c r="F3117" s="19">
        <v>3</v>
      </c>
      <c r="G3117" s="19">
        <v>0</v>
      </c>
      <c r="H3117" s="19">
        <v>0</v>
      </c>
    </row>
    <row r="3118" spans="1:8" x14ac:dyDescent="0.25">
      <c r="A3118" s="14" t="str">
        <f t="shared" si="48"/>
        <v>gomesjo012011</v>
      </c>
      <c r="B3118" s="19" t="s">
        <v>372</v>
      </c>
      <c r="C3118" s="19">
        <v>2011</v>
      </c>
      <c r="D3118" s="19" t="s">
        <v>2330</v>
      </c>
    </row>
    <row r="3119" spans="1:8" x14ac:dyDescent="0.25">
      <c r="A3119" s="14" t="str">
        <f t="shared" si="48"/>
        <v>gomesjo012011</v>
      </c>
      <c r="B3119" s="19" t="s">
        <v>372</v>
      </c>
      <c r="C3119" s="19">
        <v>2011</v>
      </c>
      <c r="D3119" s="19" t="s">
        <v>2330</v>
      </c>
    </row>
    <row r="3120" spans="1:8" x14ac:dyDescent="0.25">
      <c r="A3120" s="14" t="str">
        <f t="shared" si="48"/>
        <v>gomesjo012011</v>
      </c>
      <c r="B3120" s="19" t="s">
        <v>372</v>
      </c>
      <c r="C3120" s="19">
        <v>2011</v>
      </c>
      <c r="D3120" s="19" t="s">
        <v>2331</v>
      </c>
      <c r="E3120" s="19">
        <v>81</v>
      </c>
      <c r="F3120" s="19">
        <v>1</v>
      </c>
      <c r="G3120" s="19">
        <v>1</v>
      </c>
      <c r="H3120" s="19">
        <v>0</v>
      </c>
    </row>
    <row r="3121" spans="1:8" x14ac:dyDescent="0.25">
      <c r="A3121" s="14" t="str">
        <f t="shared" si="48"/>
        <v>gomesjo012011</v>
      </c>
      <c r="B3121" s="19" t="s">
        <v>372</v>
      </c>
      <c r="C3121" s="19">
        <v>2011</v>
      </c>
      <c r="D3121" s="19" t="s">
        <v>2331</v>
      </c>
      <c r="E3121" s="19">
        <v>46</v>
      </c>
      <c r="F3121" s="19">
        <v>0</v>
      </c>
      <c r="G3121" s="19">
        <v>1</v>
      </c>
      <c r="H3121" s="19">
        <v>0</v>
      </c>
    </row>
    <row r="3122" spans="1:8" x14ac:dyDescent="0.25">
      <c r="A3122" s="14" t="str">
        <f t="shared" si="48"/>
        <v>gomesjo012011</v>
      </c>
      <c r="B3122" s="19" t="s">
        <v>372</v>
      </c>
      <c r="C3122" s="19">
        <v>2011</v>
      </c>
      <c r="D3122" s="19" t="s">
        <v>2332</v>
      </c>
    </row>
    <row r="3123" spans="1:8" x14ac:dyDescent="0.25">
      <c r="A3123" s="14" t="str">
        <f t="shared" si="48"/>
        <v>gomezca012011</v>
      </c>
      <c r="B3123" s="19" t="s">
        <v>792</v>
      </c>
      <c r="C3123" s="19">
        <v>2011</v>
      </c>
      <c r="D3123" s="19" t="s">
        <v>2329</v>
      </c>
    </row>
    <row r="3124" spans="1:8" x14ac:dyDescent="0.25">
      <c r="A3124" s="14" t="str">
        <f t="shared" si="48"/>
        <v>gomezca012011</v>
      </c>
      <c r="B3124" s="19" t="s">
        <v>792</v>
      </c>
      <c r="C3124" s="19">
        <v>2011</v>
      </c>
      <c r="D3124" s="19" t="s">
        <v>2331</v>
      </c>
      <c r="E3124" s="19">
        <v>183</v>
      </c>
      <c r="F3124" s="19">
        <v>5</v>
      </c>
      <c r="G3124" s="19">
        <v>0</v>
      </c>
      <c r="H3124" s="19">
        <v>1</v>
      </c>
    </row>
    <row r="3125" spans="1:8" x14ac:dyDescent="0.25">
      <c r="A3125" s="14" t="str">
        <f t="shared" si="48"/>
        <v>gomezhe012011</v>
      </c>
      <c r="B3125" s="19" t="s">
        <v>1513</v>
      </c>
      <c r="C3125" s="19">
        <v>2011</v>
      </c>
      <c r="D3125" s="19" t="s">
        <v>2333</v>
      </c>
      <c r="E3125" s="19">
        <v>1</v>
      </c>
      <c r="F3125" s="19">
        <v>4</v>
      </c>
      <c r="G3125" s="19">
        <v>1</v>
      </c>
      <c r="H3125" s="19">
        <v>0</v>
      </c>
    </row>
    <row r="3126" spans="1:8" x14ac:dyDescent="0.25">
      <c r="A3126" s="14" t="str">
        <f t="shared" si="48"/>
        <v>gomezje012011</v>
      </c>
      <c r="B3126" s="19" t="s">
        <v>1285</v>
      </c>
      <c r="C3126" s="19">
        <v>2011</v>
      </c>
      <c r="D3126" s="19" t="s">
        <v>2334</v>
      </c>
      <c r="E3126" s="19">
        <v>4</v>
      </c>
      <c r="F3126" s="19">
        <v>12</v>
      </c>
      <c r="G3126" s="19">
        <v>1</v>
      </c>
      <c r="H3126" s="19">
        <v>1</v>
      </c>
    </row>
    <row r="3127" spans="1:8" x14ac:dyDescent="0.25">
      <c r="A3127" s="14" t="str">
        <f t="shared" si="48"/>
        <v>gonzaad012011</v>
      </c>
      <c r="B3127" s="19" t="s">
        <v>447</v>
      </c>
      <c r="C3127" s="19">
        <v>2011</v>
      </c>
      <c r="D3127" s="19" t="s">
        <v>2335</v>
      </c>
      <c r="E3127" s="19">
        <v>1222</v>
      </c>
      <c r="F3127" s="19">
        <v>125</v>
      </c>
      <c r="G3127" s="19">
        <v>4</v>
      </c>
      <c r="H3127" s="19">
        <v>106</v>
      </c>
    </row>
    <row r="3128" spans="1:8" x14ac:dyDescent="0.25">
      <c r="A3128" s="14" t="str">
        <f t="shared" si="48"/>
        <v>gonzaad012011</v>
      </c>
      <c r="B3128" s="19" t="s">
        <v>447</v>
      </c>
      <c r="C3128" s="19">
        <v>2011</v>
      </c>
      <c r="D3128" s="19" t="s">
        <v>2331</v>
      </c>
      <c r="E3128" s="19">
        <v>0</v>
      </c>
      <c r="F3128" s="19">
        <v>0</v>
      </c>
      <c r="G3128" s="19">
        <v>0</v>
      </c>
      <c r="H3128" s="19">
        <v>0</v>
      </c>
    </row>
    <row r="3129" spans="1:8" x14ac:dyDescent="0.25">
      <c r="A3129" s="14" t="str">
        <f t="shared" si="48"/>
        <v>gonzaad012011</v>
      </c>
      <c r="B3129" s="19" t="s">
        <v>447</v>
      </c>
      <c r="C3129" s="19">
        <v>2011</v>
      </c>
      <c r="D3129" s="19" t="s">
        <v>2332</v>
      </c>
    </row>
    <row r="3130" spans="1:8" x14ac:dyDescent="0.25">
      <c r="A3130" s="14" t="str">
        <f t="shared" si="48"/>
        <v>gonzaal022011</v>
      </c>
      <c r="B3130" s="19" t="s">
        <v>104</v>
      </c>
      <c r="C3130" s="19">
        <v>2011</v>
      </c>
      <c r="D3130" s="19" t="s">
        <v>2333</v>
      </c>
      <c r="E3130" s="19">
        <v>187</v>
      </c>
      <c r="F3130" s="19">
        <v>434</v>
      </c>
      <c r="G3130" s="19">
        <v>12</v>
      </c>
      <c r="H3130" s="19">
        <v>79</v>
      </c>
    </row>
    <row r="3131" spans="1:8" x14ac:dyDescent="0.25">
      <c r="A3131" s="14" t="str">
        <f t="shared" si="48"/>
        <v>gonzaal032011</v>
      </c>
      <c r="B3131" s="19" t="s">
        <v>793</v>
      </c>
      <c r="C3131" s="19">
        <v>2011</v>
      </c>
      <c r="D3131" s="19" t="s">
        <v>2335</v>
      </c>
      <c r="E3131" s="19">
        <v>17</v>
      </c>
      <c r="F3131" s="19">
        <v>1</v>
      </c>
      <c r="G3131" s="19">
        <v>0</v>
      </c>
      <c r="H3131" s="19">
        <v>3</v>
      </c>
    </row>
    <row r="3132" spans="1:8" x14ac:dyDescent="0.25">
      <c r="A3132" s="14" t="str">
        <f t="shared" si="48"/>
        <v>gonzaal032011</v>
      </c>
      <c r="B3132" s="19" t="s">
        <v>793</v>
      </c>
      <c r="C3132" s="19">
        <v>2011</v>
      </c>
      <c r="D3132" s="19" t="s">
        <v>39</v>
      </c>
      <c r="E3132" s="19">
        <v>53</v>
      </c>
      <c r="F3132" s="19">
        <v>61</v>
      </c>
      <c r="G3132" s="19">
        <v>2</v>
      </c>
      <c r="H3132" s="19">
        <v>14</v>
      </c>
    </row>
    <row r="3133" spans="1:8" x14ac:dyDescent="0.25">
      <c r="A3133" s="14" t="str">
        <f t="shared" si="48"/>
        <v>gonzaal032011</v>
      </c>
      <c r="B3133" s="19" t="s">
        <v>793</v>
      </c>
      <c r="C3133" s="19">
        <v>2011</v>
      </c>
      <c r="D3133" s="19" t="s">
        <v>40</v>
      </c>
      <c r="E3133" s="19">
        <v>6</v>
      </c>
      <c r="F3133" s="19">
        <v>26</v>
      </c>
      <c r="G3133" s="19">
        <v>1</v>
      </c>
      <c r="H3133" s="19">
        <v>2</v>
      </c>
    </row>
    <row r="3134" spans="1:8" x14ac:dyDescent="0.25">
      <c r="A3134" s="14" t="str">
        <f t="shared" si="48"/>
        <v>gonzaal032011</v>
      </c>
      <c r="B3134" s="19" t="s">
        <v>793</v>
      </c>
      <c r="C3134" s="19">
        <v>2011</v>
      </c>
      <c r="D3134" s="19" t="s">
        <v>2333</v>
      </c>
      <c r="E3134" s="19">
        <v>43</v>
      </c>
      <c r="F3134" s="19">
        <v>61</v>
      </c>
      <c r="G3134" s="19">
        <v>1</v>
      </c>
      <c r="H3134" s="19">
        <v>10</v>
      </c>
    </row>
    <row r="3135" spans="1:8" x14ac:dyDescent="0.25">
      <c r="A3135" s="14" t="str">
        <f t="shared" si="48"/>
        <v>gonzaca012011</v>
      </c>
      <c r="B3135" s="19" t="s">
        <v>928</v>
      </c>
      <c r="C3135" s="19">
        <v>2011</v>
      </c>
      <c r="D3135" s="19" t="s">
        <v>2329</v>
      </c>
    </row>
    <row r="3136" spans="1:8" x14ac:dyDescent="0.25">
      <c r="A3136" s="14" t="str">
        <f t="shared" si="48"/>
        <v>gonzaca012011</v>
      </c>
      <c r="B3136" s="19" t="s">
        <v>928</v>
      </c>
      <c r="C3136" s="19">
        <v>2011</v>
      </c>
      <c r="D3136" s="19" t="s">
        <v>2330</v>
      </c>
    </row>
    <row r="3137" spans="1:8" x14ac:dyDescent="0.25">
      <c r="A3137" s="14" t="str">
        <f t="shared" si="48"/>
        <v>gonzaca012011</v>
      </c>
      <c r="B3137" s="19" t="s">
        <v>928</v>
      </c>
      <c r="C3137" s="19">
        <v>2011</v>
      </c>
      <c r="D3137" s="19" t="s">
        <v>2331</v>
      </c>
      <c r="E3137" s="19">
        <v>219</v>
      </c>
      <c r="F3137" s="19">
        <v>12</v>
      </c>
      <c r="G3137" s="19">
        <v>1</v>
      </c>
      <c r="H3137" s="19">
        <v>2</v>
      </c>
    </row>
    <row r="3138" spans="1:8" x14ac:dyDescent="0.25">
      <c r="A3138" s="14" t="str">
        <f t="shared" si="48"/>
        <v>gonzaca012011</v>
      </c>
      <c r="B3138" s="19" t="s">
        <v>928</v>
      </c>
      <c r="C3138" s="19">
        <v>2011</v>
      </c>
      <c r="D3138" s="19" t="s">
        <v>2332</v>
      </c>
    </row>
    <row r="3139" spans="1:8" x14ac:dyDescent="0.25">
      <c r="A3139" s="14" t="str">
        <f t="shared" ref="A3139:A3202" si="49">B3139&amp;C3139</f>
        <v>gonzaed012011</v>
      </c>
      <c r="B3139" s="19" t="s">
        <v>373</v>
      </c>
      <c r="C3139" s="19">
        <v>2011</v>
      </c>
      <c r="D3139" s="19" t="s">
        <v>2334</v>
      </c>
      <c r="E3139" s="19">
        <v>0</v>
      </c>
      <c r="F3139" s="19">
        <v>1</v>
      </c>
      <c r="G3139" s="19">
        <v>0</v>
      </c>
      <c r="H3139" s="19">
        <v>0</v>
      </c>
    </row>
    <row r="3140" spans="1:8" x14ac:dyDescent="0.25">
      <c r="A3140" s="14" t="str">
        <f t="shared" si="49"/>
        <v>gonzaen012011</v>
      </c>
      <c r="B3140" s="19" t="s">
        <v>649</v>
      </c>
      <c r="C3140" s="19">
        <v>2011</v>
      </c>
      <c r="D3140" s="19" t="s">
        <v>2334</v>
      </c>
      <c r="E3140" s="19">
        <v>2</v>
      </c>
      <c r="F3140" s="19">
        <v>0</v>
      </c>
      <c r="G3140" s="19">
        <v>0</v>
      </c>
      <c r="H3140" s="19">
        <v>0</v>
      </c>
    </row>
    <row r="3141" spans="1:8" x14ac:dyDescent="0.25">
      <c r="A3141" s="14" t="str">
        <f t="shared" si="49"/>
        <v>gonzagi012011</v>
      </c>
      <c r="B3141" s="19" t="s">
        <v>929</v>
      </c>
      <c r="C3141" s="19">
        <v>2011</v>
      </c>
      <c r="D3141" s="19" t="s">
        <v>2334</v>
      </c>
      <c r="E3141" s="19">
        <v>10</v>
      </c>
      <c r="F3141" s="19">
        <v>23</v>
      </c>
      <c r="G3141" s="19">
        <v>1</v>
      </c>
      <c r="H3141" s="19">
        <v>3</v>
      </c>
    </row>
    <row r="3142" spans="1:8" x14ac:dyDescent="0.25">
      <c r="A3142" s="14" t="str">
        <f t="shared" si="49"/>
        <v>gonzami022011</v>
      </c>
      <c r="B3142" s="19" t="s">
        <v>374</v>
      </c>
      <c r="C3142" s="19">
        <v>2011</v>
      </c>
      <c r="D3142" s="19" t="s">
        <v>2334</v>
      </c>
      <c r="E3142" s="19">
        <v>0</v>
      </c>
      <c r="F3142" s="19">
        <v>6</v>
      </c>
      <c r="G3142" s="19">
        <v>0</v>
      </c>
      <c r="H3142" s="19">
        <v>1</v>
      </c>
    </row>
    <row r="3143" spans="1:8" x14ac:dyDescent="0.25">
      <c r="A3143" s="14" t="str">
        <f t="shared" si="49"/>
        <v>gonzami022011</v>
      </c>
      <c r="B3143" s="19" t="s">
        <v>374</v>
      </c>
      <c r="C3143" s="19">
        <v>2011</v>
      </c>
      <c r="D3143" s="19" t="s">
        <v>2334</v>
      </c>
      <c r="E3143" s="19">
        <v>0</v>
      </c>
      <c r="F3143" s="19">
        <v>1</v>
      </c>
      <c r="G3143" s="19">
        <v>0</v>
      </c>
      <c r="H3143" s="19">
        <v>0</v>
      </c>
    </row>
    <row r="3144" spans="1:8" x14ac:dyDescent="0.25">
      <c r="A3144" s="14" t="str">
        <f t="shared" si="49"/>
        <v>gordoal012011</v>
      </c>
      <c r="B3144" s="19" t="s">
        <v>794</v>
      </c>
      <c r="C3144" s="19">
        <v>2011</v>
      </c>
      <c r="D3144" s="19" t="s">
        <v>2335</v>
      </c>
      <c r="E3144" s="19">
        <v>24</v>
      </c>
      <c r="F3144" s="19">
        <v>3</v>
      </c>
      <c r="G3144" s="19">
        <v>1</v>
      </c>
      <c r="H3144" s="19">
        <v>3</v>
      </c>
    </row>
    <row r="3145" spans="1:8" x14ac:dyDescent="0.25">
      <c r="A3145" s="14" t="str">
        <f t="shared" si="49"/>
        <v>gordoal012011</v>
      </c>
      <c r="B3145" s="19" t="s">
        <v>794</v>
      </c>
      <c r="C3145" s="19">
        <v>2011</v>
      </c>
      <c r="D3145" s="19" t="s">
        <v>2330</v>
      </c>
    </row>
    <row r="3146" spans="1:8" x14ac:dyDescent="0.25">
      <c r="A3146" s="14" t="str">
        <f t="shared" si="49"/>
        <v>gordoal012011</v>
      </c>
      <c r="B3146" s="19" t="s">
        <v>794</v>
      </c>
      <c r="C3146" s="19">
        <v>2011</v>
      </c>
      <c r="D3146" s="19" t="s">
        <v>2331</v>
      </c>
      <c r="E3146" s="19">
        <v>312</v>
      </c>
      <c r="F3146" s="19">
        <v>20</v>
      </c>
      <c r="G3146" s="19">
        <v>3</v>
      </c>
      <c r="H3146" s="19">
        <v>2</v>
      </c>
    </row>
    <row r="3147" spans="1:8" x14ac:dyDescent="0.25">
      <c r="A3147" s="14" t="str">
        <f t="shared" si="49"/>
        <v>gordobr012011</v>
      </c>
      <c r="B3147" s="19" t="s">
        <v>930</v>
      </c>
      <c r="C3147" s="19">
        <v>2011</v>
      </c>
      <c r="D3147" s="19" t="s">
        <v>2334</v>
      </c>
      <c r="E3147" s="19">
        <v>0</v>
      </c>
      <c r="F3147" s="19">
        <v>1</v>
      </c>
      <c r="G3147" s="19">
        <v>0</v>
      </c>
      <c r="H3147" s="19">
        <v>0</v>
      </c>
    </row>
    <row r="3148" spans="1:8" x14ac:dyDescent="0.25">
      <c r="A3148" s="14" t="str">
        <f t="shared" si="49"/>
        <v>gordode012011</v>
      </c>
      <c r="B3148" s="19" t="s">
        <v>1514</v>
      </c>
      <c r="C3148" s="19">
        <v>2011</v>
      </c>
      <c r="D3148" s="19" t="s">
        <v>2333</v>
      </c>
      <c r="E3148" s="19">
        <v>80</v>
      </c>
      <c r="F3148" s="19">
        <v>128</v>
      </c>
      <c r="G3148" s="19">
        <v>10</v>
      </c>
      <c r="H3148" s="19">
        <v>25</v>
      </c>
    </row>
    <row r="3149" spans="1:8" x14ac:dyDescent="0.25">
      <c r="A3149" s="14" t="str">
        <f t="shared" si="49"/>
        <v>gorzeto012011</v>
      </c>
      <c r="B3149" s="19" t="s">
        <v>545</v>
      </c>
      <c r="C3149" s="19">
        <v>2011</v>
      </c>
      <c r="D3149" s="19" t="s">
        <v>2334</v>
      </c>
      <c r="E3149" s="19">
        <v>4</v>
      </c>
      <c r="F3149" s="19">
        <v>7</v>
      </c>
      <c r="G3149" s="19">
        <v>2</v>
      </c>
      <c r="H3149" s="19">
        <v>0</v>
      </c>
    </row>
    <row r="3150" spans="1:8" x14ac:dyDescent="0.25">
      <c r="A3150" s="14" t="str">
        <f t="shared" si="49"/>
        <v>grabojo022011</v>
      </c>
      <c r="B3150" s="19" t="s">
        <v>375</v>
      </c>
      <c r="C3150" s="19">
        <v>2011</v>
      </c>
      <c r="D3150" s="19" t="s">
        <v>2334</v>
      </c>
      <c r="E3150" s="19">
        <v>3</v>
      </c>
      <c r="F3150" s="19">
        <v>4</v>
      </c>
      <c r="G3150" s="19">
        <v>1</v>
      </c>
      <c r="H3150" s="19">
        <v>0</v>
      </c>
    </row>
    <row r="3151" spans="1:8" x14ac:dyDescent="0.25">
      <c r="A3151" s="14" t="str">
        <f t="shared" si="49"/>
        <v>grandcu012011</v>
      </c>
      <c r="B3151" s="19" t="s">
        <v>448</v>
      </c>
      <c r="C3151" s="19">
        <v>2011</v>
      </c>
      <c r="D3151" s="19" t="s">
        <v>2329</v>
      </c>
    </row>
    <row r="3152" spans="1:8" x14ac:dyDescent="0.25">
      <c r="A3152" s="14" t="str">
        <f t="shared" si="49"/>
        <v>grandcu012011</v>
      </c>
      <c r="B3152" s="19" t="s">
        <v>448</v>
      </c>
      <c r="C3152" s="19">
        <v>2011</v>
      </c>
      <c r="D3152" s="19" t="s">
        <v>2331</v>
      </c>
      <c r="E3152" s="19">
        <v>354</v>
      </c>
      <c r="F3152" s="19">
        <v>11</v>
      </c>
      <c r="G3152" s="19">
        <v>3</v>
      </c>
      <c r="H3152" s="19">
        <v>1</v>
      </c>
    </row>
    <row r="3153" spans="1:8" x14ac:dyDescent="0.25">
      <c r="A3153" s="14" t="str">
        <f t="shared" si="49"/>
        <v>grayje022011</v>
      </c>
      <c r="B3153" s="19" t="s">
        <v>931</v>
      </c>
      <c r="C3153" s="19">
        <v>2011</v>
      </c>
      <c r="D3153" s="19" t="s">
        <v>2334</v>
      </c>
      <c r="E3153" s="19">
        <v>1</v>
      </c>
      <c r="F3153" s="19">
        <v>3</v>
      </c>
      <c r="G3153" s="19">
        <v>0</v>
      </c>
      <c r="H3153" s="19">
        <v>1</v>
      </c>
    </row>
    <row r="3154" spans="1:8" x14ac:dyDescent="0.25">
      <c r="A3154" s="14" t="str">
        <f t="shared" si="49"/>
        <v>grayje022011</v>
      </c>
      <c r="B3154" s="19" t="s">
        <v>931</v>
      </c>
      <c r="C3154" s="19">
        <v>2011</v>
      </c>
      <c r="D3154" s="19" t="s">
        <v>2334</v>
      </c>
      <c r="E3154" s="19">
        <v>1</v>
      </c>
      <c r="F3154" s="19">
        <v>6</v>
      </c>
      <c r="G3154" s="19">
        <v>3</v>
      </c>
      <c r="H3154" s="19">
        <v>1</v>
      </c>
    </row>
    <row r="3155" spans="1:8" x14ac:dyDescent="0.25">
      <c r="A3155" s="14" t="str">
        <f t="shared" si="49"/>
        <v>greense012011</v>
      </c>
      <c r="B3155" s="19" t="s">
        <v>650</v>
      </c>
      <c r="C3155" s="19">
        <v>2011</v>
      </c>
      <c r="D3155" s="19" t="s">
        <v>2334</v>
      </c>
      <c r="E3155" s="19">
        <v>0</v>
      </c>
      <c r="F3155" s="19">
        <v>1</v>
      </c>
      <c r="G3155" s="19">
        <v>0</v>
      </c>
      <c r="H3155" s="19">
        <v>0</v>
      </c>
    </row>
    <row r="3156" spans="1:8" x14ac:dyDescent="0.25">
      <c r="A3156" s="14" t="str">
        <f t="shared" si="49"/>
        <v>greenta012011</v>
      </c>
      <c r="B3156" s="19" t="s">
        <v>1515</v>
      </c>
      <c r="C3156" s="19">
        <v>2011</v>
      </c>
      <c r="D3156" s="19" t="s">
        <v>39</v>
      </c>
      <c r="E3156" s="19">
        <v>6</v>
      </c>
      <c r="F3156" s="19">
        <v>9</v>
      </c>
      <c r="G3156" s="19">
        <v>0</v>
      </c>
      <c r="H3156" s="19">
        <v>0</v>
      </c>
    </row>
    <row r="3157" spans="1:8" x14ac:dyDescent="0.25">
      <c r="A3157" s="14" t="str">
        <f t="shared" si="49"/>
        <v>greenta012011</v>
      </c>
      <c r="B3157" s="19" t="s">
        <v>1515</v>
      </c>
      <c r="C3157" s="19">
        <v>2011</v>
      </c>
      <c r="D3157" s="19" t="s">
        <v>40</v>
      </c>
      <c r="E3157" s="19">
        <v>2</v>
      </c>
      <c r="F3157" s="19">
        <v>7</v>
      </c>
      <c r="G3157" s="19">
        <v>0</v>
      </c>
      <c r="H3157" s="19">
        <v>2</v>
      </c>
    </row>
    <row r="3158" spans="1:8" x14ac:dyDescent="0.25">
      <c r="A3158" s="14" t="str">
        <f t="shared" si="49"/>
        <v>greenty022011</v>
      </c>
      <c r="B3158" s="19" t="s">
        <v>1095</v>
      </c>
      <c r="C3158" s="19">
        <v>2011</v>
      </c>
      <c r="D3158" s="19" t="s">
        <v>39</v>
      </c>
      <c r="E3158" s="19">
        <v>18</v>
      </c>
      <c r="F3158" s="19">
        <v>39</v>
      </c>
      <c r="G3158" s="19">
        <v>3</v>
      </c>
      <c r="H3158" s="19">
        <v>8</v>
      </c>
    </row>
    <row r="3159" spans="1:8" x14ac:dyDescent="0.25">
      <c r="A3159" s="14" t="str">
        <f t="shared" si="49"/>
        <v>greenty022011</v>
      </c>
      <c r="B3159" s="19" t="s">
        <v>1095</v>
      </c>
      <c r="C3159" s="19">
        <v>2011</v>
      </c>
      <c r="D3159" s="19" t="s">
        <v>2330</v>
      </c>
    </row>
    <row r="3160" spans="1:8" x14ac:dyDescent="0.25">
      <c r="A3160" s="14" t="str">
        <f t="shared" si="49"/>
        <v>greenty022011</v>
      </c>
      <c r="B3160" s="19" t="s">
        <v>1095</v>
      </c>
      <c r="C3160" s="19">
        <v>2011</v>
      </c>
      <c r="D3160" s="19" t="s">
        <v>2331</v>
      </c>
      <c r="E3160" s="19">
        <v>6</v>
      </c>
      <c r="F3160" s="19">
        <v>0</v>
      </c>
      <c r="G3160" s="19">
        <v>0</v>
      </c>
      <c r="H3160" s="19">
        <v>0</v>
      </c>
    </row>
    <row r="3161" spans="1:8" x14ac:dyDescent="0.25">
      <c r="A3161" s="14" t="str">
        <f t="shared" si="49"/>
        <v>greenty022011</v>
      </c>
      <c r="B3161" s="19" t="s">
        <v>1095</v>
      </c>
      <c r="C3161" s="19">
        <v>2011</v>
      </c>
      <c r="D3161" s="19" t="s">
        <v>2332</v>
      </c>
    </row>
    <row r="3162" spans="1:8" x14ac:dyDescent="0.25">
      <c r="A3162" s="14" t="str">
        <f t="shared" si="49"/>
        <v>greenty022011</v>
      </c>
      <c r="B3162" s="19" t="s">
        <v>1095</v>
      </c>
      <c r="C3162" s="19">
        <v>2011</v>
      </c>
      <c r="D3162" s="19" t="s">
        <v>2333</v>
      </c>
      <c r="E3162" s="19">
        <v>13</v>
      </c>
      <c r="F3162" s="19">
        <v>42</v>
      </c>
      <c r="G3162" s="19">
        <v>2</v>
      </c>
      <c r="H3162" s="19">
        <v>7</v>
      </c>
    </row>
    <row r="3163" spans="1:8" x14ac:dyDescent="0.25">
      <c r="A3163" s="14" t="str">
        <f t="shared" si="49"/>
        <v>gregelu012011</v>
      </c>
      <c r="B3163" s="19" t="s">
        <v>1096</v>
      </c>
      <c r="C3163" s="19">
        <v>2011</v>
      </c>
      <c r="D3163" s="19" t="s">
        <v>2334</v>
      </c>
      <c r="E3163" s="19">
        <v>6</v>
      </c>
      <c r="F3163" s="19">
        <v>16</v>
      </c>
      <c r="G3163" s="19">
        <v>2</v>
      </c>
      <c r="H3163" s="19">
        <v>0</v>
      </c>
    </row>
    <row r="3164" spans="1:8" x14ac:dyDescent="0.25">
      <c r="A3164" s="14" t="str">
        <f t="shared" si="49"/>
        <v>greggke012011</v>
      </c>
      <c r="B3164" s="19" t="s">
        <v>376</v>
      </c>
      <c r="C3164" s="19">
        <v>2011</v>
      </c>
      <c r="D3164" s="19" t="s">
        <v>2334</v>
      </c>
      <c r="E3164" s="19">
        <v>0</v>
      </c>
      <c r="F3164" s="19">
        <v>11</v>
      </c>
      <c r="G3164" s="19">
        <v>0</v>
      </c>
      <c r="H3164" s="19">
        <v>0</v>
      </c>
    </row>
    <row r="3165" spans="1:8" x14ac:dyDescent="0.25">
      <c r="A3165" s="14" t="str">
        <f t="shared" si="49"/>
        <v>greinza012011</v>
      </c>
      <c r="B3165" s="19" t="s">
        <v>450</v>
      </c>
      <c r="C3165" s="19">
        <v>2011</v>
      </c>
      <c r="D3165" s="19" t="s">
        <v>2334</v>
      </c>
      <c r="E3165" s="19">
        <v>13</v>
      </c>
      <c r="F3165" s="19">
        <v>22</v>
      </c>
      <c r="G3165" s="19">
        <v>0</v>
      </c>
      <c r="H3165" s="19">
        <v>3</v>
      </c>
    </row>
    <row r="3166" spans="1:8" x14ac:dyDescent="0.25">
      <c r="A3166" s="14" t="str">
        <f t="shared" si="49"/>
        <v>grillja012011</v>
      </c>
      <c r="B3166" s="19" t="s">
        <v>106</v>
      </c>
      <c r="C3166" s="19">
        <v>2011</v>
      </c>
      <c r="D3166" s="19" t="s">
        <v>2334</v>
      </c>
      <c r="E3166" s="19">
        <v>1</v>
      </c>
      <c r="F3166" s="19">
        <v>9</v>
      </c>
      <c r="G3166" s="19">
        <v>0</v>
      </c>
      <c r="H3166" s="19">
        <v>1</v>
      </c>
    </row>
    <row r="3167" spans="1:8" x14ac:dyDescent="0.25">
      <c r="A3167" s="14" t="str">
        <f t="shared" si="49"/>
        <v>guerrja012011</v>
      </c>
      <c r="B3167" s="19" t="s">
        <v>1516</v>
      </c>
      <c r="C3167" s="19">
        <v>2011</v>
      </c>
      <c r="D3167" s="19" t="s">
        <v>2334</v>
      </c>
      <c r="E3167" s="19">
        <v>4</v>
      </c>
      <c r="F3167" s="19">
        <v>7</v>
      </c>
      <c r="G3167" s="19">
        <v>1</v>
      </c>
      <c r="H3167" s="19">
        <v>1</v>
      </c>
    </row>
    <row r="3168" spans="1:8" x14ac:dyDescent="0.25">
      <c r="A3168" s="14" t="str">
        <f t="shared" si="49"/>
        <v>guerrma022011</v>
      </c>
      <c r="B3168" s="19" t="s">
        <v>452</v>
      </c>
      <c r="C3168" s="19">
        <v>2011</v>
      </c>
      <c r="D3168" s="19" t="s">
        <v>2334</v>
      </c>
      <c r="E3168" s="19">
        <v>1</v>
      </c>
      <c r="F3168" s="19">
        <v>8</v>
      </c>
      <c r="G3168" s="19">
        <v>0</v>
      </c>
      <c r="H3168" s="19">
        <v>0</v>
      </c>
    </row>
    <row r="3169" spans="1:8" x14ac:dyDescent="0.25">
      <c r="A3169" s="14" t="str">
        <f t="shared" si="49"/>
        <v>guillca012011</v>
      </c>
      <c r="B3169" s="19" t="s">
        <v>109</v>
      </c>
      <c r="C3169" s="19">
        <v>2011</v>
      </c>
      <c r="D3169" s="19" t="s">
        <v>2335</v>
      </c>
      <c r="E3169" s="19">
        <v>2</v>
      </c>
      <c r="F3169" s="19">
        <v>0</v>
      </c>
      <c r="G3169" s="19">
        <v>0</v>
      </c>
      <c r="H3169" s="19">
        <v>0</v>
      </c>
    </row>
    <row r="3170" spans="1:8" x14ac:dyDescent="0.25">
      <c r="A3170" s="14" t="str">
        <f t="shared" si="49"/>
        <v>guillca012011</v>
      </c>
      <c r="B3170" s="19" t="s">
        <v>109</v>
      </c>
      <c r="C3170" s="19">
        <v>2011</v>
      </c>
      <c r="D3170" s="19" t="s">
        <v>39</v>
      </c>
      <c r="E3170" s="19">
        <v>48</v>
      </c>
      <c r="F3170" s="19">
        <v>69</v>
      </c>
      <c r="G3170" s="19">
        <v>2</v>
      </c>
      <c r="H3170" s="19">
        <v>20</v>
      </c>
    </row>
    <row r="3171" spans="1:8" x14ac:dyDescent="0.25">
      <c r="A3171" s="14" t="str">
        <f t="shared" si="49"/>
        <v>guthrje012011</v>
      </c>
      <c r="B3171" s="19" t="s">
        <v>453</v>
      </c>
      <c r="C3171" s="19">
        <v>2011</v>
      </c>
      <c r="D3171" s="19" t="s">
        <v>2334</v>
      </c>
      <c r="E3171" s="19">
        <v>11</v>
      </c>
      <c r="F3171" s="19">
        <v>35</v>
      </c>
      <c r="G3171" s="19">
        <v>3</v>
      </c>
      <c r="H3171" s="19">
        <v>5</v>
      </c>
    </row>
    <row r="3172" spans="1:8" x14ac:dyDescent="0.25">
      <c r="A3172" s="14" t="str">
        <f t="shared" si="49"/>
        <v>gutiefr012011</v>
      </c>
      <c r="B3172" s="19" t="s">
        <v>547</v>
      </c>
      <c r="C3172" s="19">
        <v>2011</v>
      </c>
      <c r="D3172" s="19" t="s">
        <v>2329</v>
      </c>
    </row>
    <row r="3173" spans="1:8" x14ac:dyDescent="0.25">
      <c r="A3173" s="14" t="str">
        <f t="shared" si="49"/>
        <v>gutiefr012011</v>
      </c>
      <c r="B3173" s="19" t="s">
        <v>547</v>
      </c>
      <c r="C3173" s="19">
        <v>2011</v>
      </c>
      <c r="D3173" s="19" t="s">
        <v>2331</v>
      </c>
      <c r="E3173" s="19">
        <v>237</v>
      </c>
      <c r="F3173" s="19">
        <v>7</v>
      </c>
      <c r="G3173" s="19">
        <v>0</v>
      </c>
      <c r="H3173" s="19">
        <v>3</v>
      </c>
    </row>
    <row r="3174" spans="1:8" x14ac:dyDescent="0.25">
      <c r="A3174" s="14" t="str">
        <f t="shared" si="49"/>
        <v>gutieju012011</v>
      </c>
      <c r="B3174" s="19" t="s">
        <v>795</v>
      </c>
      <c r="C3174" s="19">
        <v>2011</v>
      </c>
      <c r="D3174" s="19" t="s">
        <v>2334</v>
      </c>
      <c r="E3174" s="19">
        <v>1</v>
      </c>
      <c r="F3174" s="19">
        <v>0</v>
      </c>
      <c r="G3174" s="19">
        <v>2</v>
      </c>
      <c r="H3174" s="19">
        <v>0</v>
      </c>
    </row>
    <row r="3175" spans="1:8" x14ac:dyDescent="0.25">
      <c r="A3175" s="14" t="str">
        <f t="shared" si="49"/>
        <v>guyerbr012011</v>
      </c>
      <c r="B3175" s="19" t="s">
        <v>1517</v>
      </c>
      <c r="C3175" s="19">
        <v>2011</v>
      </c>
      <c r="D3175" s="19" t="s">
        <v>2330</v>
      </c>
    </row>
    <row r="3176" spans="1:8" x14ac:dyDescent="0.25">
      <c r="A3176" s="14" t="str">
        <f t="shared" si="49"/>
        <v>guyerbr012011</v>
      </c>
      <c r="B3176" s="19" t="s">
        <v>1517</v>
      </c>
      <c r="C3176" s="19">
        <v>2011</v>
      </c>
      <c r="D3176" s="19" t="s">
        <v>2331</v>
      </c>
      <c r="E3176" s="19">
        <v>20</v>
      </c>
      <c r="F3176" s="19">
        <v>0</v>
      </c>
      <c r="G3176" s="19">
        <v>0</v>
      </c>
      <c r="H3176" s="19">
        <v>0</v>
      </c>
    </row>
    <row r="3177" spans="1:8" x14ac:dyDescent="0.25">
      <c r="A3177" s="14" t="str">
        <f t="shared" si="49"/>
        <v>guyerbr012011</v>
      </c>
      <c r="B3177" s="19" t="s">
        <v>1517</v>
      </c>
      <c r="C3177" s="19">
        <v>2011</v>
      </c>
      <c r="D3177" s="19" t="s">
        <v>2332</v>
      </c>
    </row>
    <row r="3178" spans="1:8" x14ac:dyDescent="0.25">
      <c r="A3178" s="14" t="str">
        <f t="shared" si="49"/>
        <v>guzmaje012011</v>
      </c>
      <c r="B3178" s="19" t="s">
        <v>1097</v>
      </c>
      <c r="C3178" s="19">
        <v>2011</v>
      </c>
      <c r="D3178" s="19" t="s">
        <v>2335</v>
      </c>
      <c r="E3178" s="19">
        <v>380</v>
      </c>
      <c r="F3178" s="19">
        <v>35</v>
      </c>
      <c r="G3178" s="19">
        <v>4</v>
      </c>
      <c r="H3178" s="19">
        <v>28</v>
      </c>
    </row>
    <row r="3179" spans="1:8" x14ac:dyDescent="0.25">
      <c r="A3179" s="14" t="str">
        <f t="shared" si="49"/>
        <v>guzmaje012011</v>
      </c>
      <c r="B3179" s="19" t="s">
        <v>1097</v>
      </c>
      <c r="C3179" s="19">
        <v>2011</v>
      </c>
      <c r="D3179" s="19" t="s">
        <v>2330</v>
      </c>
    </row>
    <row r="3180" spans="1:8" x14ac:dyDescent="0.25">
      <c r="A3180" s="14" t="str">
        <f t="shared" si="49"/>
        <v>guzmaje012011</v>
      </c>
      <c r="B3180" s="19" t="s">
        <v>1097</v>
      </c>
      <c r="C3180" s="19">
        <v>2011</v>
      </c>
      <c r="D3180" s="19" t="s">
        <v>2331</v>
      </c>
      <c r="E3180" s="19">
        <v>13</v>
      </c>
      <c r="F3180" s="19">
        <v>0</v>
      </c>
      <c r="G3180" s="19">
        <v>0</v>
      </c>
      <c r="H3180" s="19">
        <v>0</v>
      </c>
    </row>
    <row r="3181" spans="1:8" x14ac:dyDescent="0.25">
      <c r="A3181" s="14" t="str">
        <f t="shared" si="49"/>
        <v>guzmaje012011</v>
      </c>
      <c r="B3181" s="19" t="s">
        <v>1097</v>
      </c>
      <c r="C3181" s="19">
        <v>2011</v>
      </c>
      <c r="D3181" s="19" t="s">
        <v>2332</v>
      </c>
    </row>
    <row r="3182" spans="1:8" x14ac:dyDescent="0.25">
      <c r="A3182" s="14" t="str">
        <f t="shared" si="49"/>
        <v>gwynnto022011</v>
      </c>
      <c r="B3182" s="19" t="s">
        <v>651</v>
      </c>
      <c r="C3182" s="19">
        <v>2011</v>
      </c>
      <c r="D3182" s="19" t="s">
        <v>2329</v>
      </c>
    </row>
    <row r="3183" spans="1:8" x14ac:dyDescent="0.25">
      <c r="A3183" s="14" t="str">
        <f t="shared" si="49"/>
        <v>gwynnto022011</v>
      </c>
      <c r="B3183" s="19" t="s">
        <v>651</v>
      </c>
      <c r="C3183" s="19">
        <v>2011</v>
      </c>
      <c r="D3183" s="19" t="s">
        <v>2330</v>
      </c>
    </row>
    <row r="3184" spans="1:8" x14ac:dyDescent="0.25">
      <c r="A3184" s="14" t="str">
        <f t="shared" si="49"/>
        <v>gwynnto022011</v>
      </c>
      <c r="B3184" s="19" t="s">
        <v>651</v>
      </c>
      <c r="C3184" s="19">
        <v>2011</v>
      </c>
      <c r="D3184" s="19" t="s">
        <v>2331</v>
      </c>
      <c r="E3184" s="19">
        <v>140</v>
      </c>
      <c r="F3184" s="19">
        <v>8</v>
      </c>
      <c r="G3184" s="19">
        <v>1</v>
      </c>
      <c r="H3184" s="19">
        <v>2</v>
      </c>
    </row>
    <row r="3185" spans="1:8" x14ac:dyDescent="0.25">
      <c r="A3185" s="14" t="str">
        <f t="shared" si="49"/>
        <v>gwynnto022011</v>
      </c>
      <c r="B3185" s="19" t="s">
        <v>651</v>
      </c>
      <c r="C3185" s="19">
        <v>2011</v>
      </c>
      <c r="D3185" s="19" t="s">
        <v>2332</v>
      </c>
    </row>
    <row r="3186" spans="1:8" x14ac:dyDescent="0.25">
      <c r="A3186" s="14" t="str">
        <f t="shared" si="49"/>
        <v>hackeer012011</v>
      </c>
      <c r="B3186" s="19" t="s">
        <v>1098</v>
      </c>
      <c r="C3186" s="19">
        <v>2011</v>
      </c>
      <c r="D3186" s="19" t="s">
        <v>2334</v>
      </c>
      <c r="E3186" s="19">
        <v>0</v>
      </c>
      <c r="F3186" s="19">
        <v>1</v>
      </c>
      <c r="G3186" s="19">
        <v>0</v>
      </c>
      <c r="H3186" s="19">
        <v>0</v>
      </c>
    </row>
    <row r="3187" spans="1:8" x14ac:dyDescent="0.25">
      <c r="A3187" s="14" t="str">
        <f t="shared" si="49"/>
        <v>hagadni012011</v>
      </c>
      <c r="B3187" s="19" t="s">
        <v>1518</v>
      </c>
      <c r="C3187" s="19">
        <v>2011</v>
      </c>
      <c r="D3187" s="19" t="s">
        <v>2334</v>
      </c>
      <c r="E3187" s="19">
        <v>0</v>
      </c>
      <c r="F3187" s="19">
        <v>1</v>
      </c>
      <c r="G3187" s="19">
        <v>0</v>
      </c>
      <c r="H3187" s="19">
        <v>0</v>
      </c>
    </row>
    <row r="3188" spans="1:8" x14ac:dyDescent="0.25">
      <c r="A3188" s="14" t="str">
        <f t="shared" si="49"/>
        <v>hairsje022011</v>
      </c>
      <c r="B3188" s="19" t="s">
        <v>112</v>
      </c>
      <c r="C3188" s="19">
        <v>2011</v>
      </c>
      <c r="D3188" s="19" t="s">
        <v>39</v>
      </c>
      <c r="E3188" s="19">
        <v>4</v>
      </c>
      <c r="F3188" s="19">
        <v>2</v>
      </c>
      <c r="G3188" s="19">
        <v>0</v>
      </c>
      <c r="H3188" s="19">
        <v>0</v>
      </c>
    </row>
    <row r="3189" spans="1:8" x14ac:dyDescent="0.25">
      <c r="A3189" s="14" t="str">
        <f t="shared" si="49"/>
        <v>hairsje022011</v>
      </c>
      <c r="B3189" s="19" t="s">
        <v>112</v>
      </c>
      <c r="C3189" s="19">
        <v>2011</v>
      </c>
      <c r="D3189" s="19" t="s">
        <v>39</v>
      </c>
      <c r="E3189" s="19">
        <v>33</v>
      </c>
      <c r="F3189" s="19">
        <v>60</v>
      </c>
      <c r="G3189" s="19">
        <v>3</v>
      </c>
      <c r="H3189" s="19">
        <v>11</v>
      </c>
    </row>
    <row r="3190" spans="1:8" x14ac:dyDescent="0.25">
      <c r="A3190" s="14" t="str">
        <f t="shared" si="49"/>
        <v>hairsje022011</v>
      </c>
      <c r="B3190" s="19" t="s">
        <v>112</v>
      </c>
      <c r="C3190" s="19">
        <v>2011</v>
      </c>
      <c r="D3190" s="19" t="s">
        <v>40</v>
      </c>
      <c r="E3190" s="19">
        <v>27</v>
      </c>
      <c r="F3190" s="19">
        <v>61</v>
      </c>
      <c r="G3190" s="19">
        <v>6</v>
      </c>
      <c r="H3190" s="19">
        <v>4</v>
      </c>
    </row>
    <row r="3191" spans="1:8" x14ac:dyDescent="0.25">
      <c r="A3191" s="14" t="str">
        <f t="shared" si="49"/>
        <v>hairsje022011</v>
      </c>
      <c r="B3191" s="19" t="s">
        <v>112</v>
      </c>
      <c r="C3191" s="19">
        <v>2011</v>
      </c>
      <c r="D3191" s="19" t="s">
        <v>40</v>
      </c>
      <c r="E3191" s="19">
        <v>4</v>
      </c>
      <c r="F3191" s="19">
        <v>4</v>
      </c>
      <c r="G3191" s="19">
        <v>0</v>
      </c>
      <c r="H3191" s="19">
        <v>0</v>
      </c>
    </row>
    <row r="3192" spans="1:8" x14ac:dyDescent="0.25">
      <c r="A3192" s="14" t="str">
        <f t="shared" si="49"/>
        <v>hairsje022011</v>
      </c>
      <c r="B3192" s="19" t="s">
        <v>112</v>
      </c>
      <c r="C3192" s="19">
        <v>2011</v>
      </c>
      <c r="D3192" s="19" t="s">
        <v>2329</v>
      </c>
    </row>
    <row r="3193" spans="1:8" x14ac:dyDescent="0.25">
      <c r="A3193" s="14" t="str">
        <f t="shared" si="49"/>
        <v>hairsje022011</v>
      </c>
      <c r="B3193" s="19" t="s">
        <v>112</v>
      </c>
      <c r="C3193" s="19">
        <v>2011</v>
      </c>
      <c r="D3193" s="19" t="s">
        <v>2329</v>
      </c>
    </row>
    <row r="3194" spans="1:8" x14ac:dyDescent="0.25">
      <c r="A3194" s="14" t="str">
        <f t="shared" si="49"/>
        <v>hairsje022011</v>
      </c>
      <c r="B3194" s="19" t="s">
        <v>112</v>
      </c>
      <c r="C3194" s="19">
        <v>2011</v>
      </c>
      <c r="D3194" s="19" t="s">
        <v>2330</v>
      </c>
    </row>
    <row r="3195" spans="1:8" x14ac:dyDescent="0.25">
      <c r="A3195" s="14" t="str">
        <f t="shared" si="49"/>
        <v>hairsje022011</v>
      </c>
      <c r="B3195" s="19" t="s">
        <v>112</v>
      </c>
      <c r="C3195" s="19">
        <v>2011</v>
      </c>
      <c r="D3195" s="19" t="s">
        <v>2330</v>
      </c>
    </row>
    <row r="3196" spans="1:8" x14ac:dyDescent="0.25">
      <c r="A3196" s="14" t="str">
        <f t="shared" si="49"/>
        <v>hairsje022011</v>
      </c>
      <c r="B3196" s="19" t="s">
        <v>112</v>
      </c>
      <c r="C3196" s="19">
        <v>2011</v>
      </c>
      <c r="D3196" s="19" t="s">
        <v>2331</v>
      </c>
      <c r="E3196" s="19">
        <v>45</v>
      </c>
      <c r="F3196" s="19">
        <v>0</v>
      </c>
      <c r="G3196" s="19">
        <v>2</v>
      </c>
      <c r="H3196" s="19">
        <v>0</v>
      </c>
    </row>
    <row r="3197" spans="1:8" x14ac:dyDescent="0.25">
      <c r="A3197" s="14" t="str">
        <f t="shared" si="49"/>
        <v>hairsje022011</v>
      </c>
      <c r="B3197" s="19" t="s">
        <v>112</v>
      </c>
      <c r="C3197" s="19">
        <v>2011</v>
      </c>
      <c r="D3197" s="19" t="s">
        <v>2331</v>
      </c>
      <c r="E3197" s="19">
        <v>24</v>
      </c>
      <c r="F3197" s="19">
        <v>2</v>
      </c>
      <c r="G3197" s="19">
        <v>0</v>
      </c>
      <c r="H3197" s="19">
        <v>1</v>
      </c>
    </row>
    <row r="3198" spans="1:8" x14ac:dyDescent="0.25">
      <c r="A3198" s="14" t="str">
        <f t="shared" si="49"/>
        <v>hairsje022011</v>
      </c>
      <c r="B3198" s="19" t="s">
        <v>112</v>
      </c>
      <c r="C3198" s="19">
        <v>2011</v>
      </c>
      <c r="D3198" s="19" t="s">
        <v>2333</v>
      </c>
      <c r="E3198" s="19">
        <v>0</v>
      </c>
      <c r="F3198" s="19">
        <v>1</v>
      </c>
      <c r="G3198" s="19">
        <v>0</v>
      </c>
      <c r="H3198" s="19">
        <v>0</v>
      </c>
    </row>
    <row r="3199" spans="1:8" x14ac:dyDescent="0.25">
      <c r="A3199" s="14" t="str">
        <f t="shared" si="49"/>
        <v>hairsje022011</v>
      </c>
      <c r="B3199" s="19" t="s">
        <v>112</v>
      </c>
      <c r="C3199" s="19">
        <v>2011</v>
      </c>
      <c r="D3199" s="19" t="s">
        <v>2333</v>
      </c>
      <c r="E3199" s="19">
        <v>1</v>
      </c>
      <c r="F3199" s="19">
        <v>2</v>
      </c>
      <c r="G3199" s="19">
        <v>0</v>
      </c>
      <c r="H3199" s="19">
        <v>1</v>
      </c>
    </row>
    <row r="3200" spans="1:8" x14ac:dyDescent="0.25">
      <c r="A3200" s="14" t="str">
        <f t="shared" si="49"/>
        <v>hairssc012011</v>
      </c>
      <c r="B3200" s="19" t="s">
        <v>455</v>
      </c>
      <c r="C3200" s="19">
        <v>2011</v>
      </c>
      <c r="D3200" s="19" t="s">
        <v>39</v>
      </c>
      <c r="E3200" s="19">
        <v>0</v>
      </c>
      <c r="F3200" s="19">
        <v>0</v>
      </c>
      <c r="G3200" s="19">
        <v>0</v>
      </c>
      <c r="H3200" s="19">
        <v>0</v>
      </c>
    </row>
    <row r="3201" spans="1:8" x14ac:dyDescent="0.25">
      <c r="A3201" s="14" t="str">
        <f t="shared" si="49"/>
        <v>hairssc012011</v>
      </c>
      <c r="B3201" s="19" t="s">
        <v>455</v>
      </c>
      <c r="C3201" s="19">
        <v>2011</v>
      </c>
      <c r="D3201" s="19" t="s">
        <v>2329</v>
      </c>
    </row>
    <row r="3202" spans="1:8" x14ac:dyDescent="0.25">
      <c r="A3202" s="14" t="str">
        <f t="shared" si="49"/>
        <v>hairssc012011</v>
      </c>
      <c r="B3202" s="19" t="s">
        <v>455</v>
      </c>
      <c r="C3202" s="19">
        <v>2011</v>
      </c>
      <c r="D3202" s="19" t="s">
        <v>2330</v>
      </c>
    </row>
    <row r="3203" spans="1:8" x14ac:dyDescent="0.25">
      <c r="A3203" s="14" t="str">
        <f t="shared" ref="A3203:A3266" si="50">B3203&amp;C3203</f>
        <v>hairssc012011</v>
      </c>
      <c r="B3203" s="19" t="s">
        <v>455</v>
      </c>
      <c r="C3203" s="19">
        <v>2011</v>
      </c>
      <c r="D3203" s="19" t="s">
        <v>2331</v>
      </c>
      <c r="E3203" s="19">
        <v>44</v>
      </c>
      <c r="F3203" s="19">
        <v>0</v>
      </c>
      <c r="G3203" s="19">
        <v>2</v>
      </c>
      <c r="H3203" s="19">
        <v>0</v>
      </c>
    </row>
    <row r="3204" spans="1:8" x14ac:dyDescent="0.25">
      <c r="A3204" s="14" t="str">
        <f t="shared" si="50"/>
        <v>hairssc012011</v>
      </c>
      <c r="B3204" s="19" t="s">
        <v>455</v>
      </c>
      <c r="C3204" s="19">
        <v>2011</v>
      </c>
      <c r="D3204" s="19" t="s">
        <v>2332</v>
      </c>
    </row>
    <row r="3205" spans="1:8" x14ac:dyDescent="0.25">
      <c r="A3205" s="14" t="str">
        <f t="shared" si="50"/>
        <v>hallaro012011</v>
      </c>
      <c r="B3205" s="19" t="s">
        <v>113</v>
      </c>
      <c r="C3205" s="19">
        <v>2011</v>
      </c>
      <c r="D3205" s="19" t="s">
        <v>2334</v>
      </c>
      <c r="E3205" s="19">
        <v>12</v>
      </c>
      <c r="F3205" s="19">
        <v>30</v>
      </c>
      <c r="G3205" s="19">
        <v>1</v>
      </c>
      <c r="H3205" s="19">
        <v>0</v>
      </c>
    </row>
    <row r="3206" spans="1:8" x14ac:dyDescent="0.25">
      <c r="A3206" s="14" t="str">
        <f t="shared" si="50"/>
        <v>hallbi032011</v>
      </c>
      <c r="B3206" s="19" t="s">
        <v>304</v>
      </c>
      <c r="C3206" s="19">
        <v>2011</v>
      </c>
      <c r="D3206" s="19" t="s">
        <v>39</v>
      </c>
      <c r="E3206" s="19">
        <v>97</v>
      </c>
      <c r="F3206" s="19">
        <v>67</v>
      </c>
      <c r="G3206" s="19">
        <v>4</v>
      </c>
      <c r="H3206" s="19">
        <v>21</v>
      </c>
    </row>
    <row r="3207" spans="1:8" x14ac:dyDescent="0.25">
      <c r="A3207" s="14" t="str">
        <f t="shared" si="50"/>
        <v>hallbi032011</v>
      </c>
      <c r="B3207" s="19" t="s">
        <v>304</v>
      </c>
      <c r="C3207" s="19">
        <v>2011</v>
      </c>
      <c r="D3207" s="19" t="s">
        <v>39</v>
      </c>
      <c r="E3207" s="19">
        <v>17</v>
      </c>
      <c r="F3207" s="19">
        <v>10</v>
      </c>
      <c r="G3207" s="19">
        <v>2</v>
      </c>
      <c r="H3207" s="19">
        <v>2</v>
      </c>
    </row>
    <row r="3208" spans="1:8" x14ac:dyDescent="0.25">
      <c r="A3208" s="14" t="str">
        <f t="shared" si="50"/>
        <v>hallbi032011</v>
      </c>
      <c r="B3208" s="19" t="s">
        <v>304</v>
      </c>
      <c r="C3208" s="19">
        <v>2011</v>
      </c>
      <c r="D3208" s="19" t="s">
        <v>2330</v>
      </c>
    </row>
    <row r="3209" spans="1:8" x14ac:dyDescent="0.25">
      <c r="A3209" s="14" t="str">
        <f t="shared" si="50"/>
        <v>hallbi032011</v>
      </c>
      <c r="B3209" s="19" t="s">
        <v>304</v>
      </c>
      <c r="C3209" s="19">
        <v>2011</v>
      </c>
      <c r="D3209" s="19" t="s">
        <v>2331</v>
      </c>
      <c r="E3209" s="19">
        <v>2</v>
      </c>
      <c r="F3209" s="19">
        <v>0</v>
      </c>
      <c r="G3209" s="19">
        <v>0</v>
      </c>
      <c r="H3209" s="19">
        <v>0</v>
      </c>
    </row>
    <row r="3210" spans="1:8" x14ac:dyDescent="0.25">
      <c r="A3210" s="14" t="str">
        <f t="shared" si="50"/>
        <v>halmagr012011</v>
      </c>
      <c r="B3210" s="19" t="s">
        <v>1286</v>
      </c>
      <c r="C3210" s="19">
        <v>2011</v>
      </c>
      <c r="D3210" s="19" t="s">
        <v>2329</v>
      </c>
    </row>
    <row r="3211" spans="1:8" x14ac:dyDescent="0.25">
      <c r="A3211" s="14" t="str">
        <f t="shared" si="50"/>
        <v>halmagr012011</v>
      </c>
      <c r="B3211" s="19" t="s">
        <v>1286</v>
      </c>
      <c r="C3211" s="19">
        <v>2011</v>
      </c>
      <c r="D3211" s="19" t="s">
        <v>2330</v>
      </c>
    </row>
    <row r="3212" spans="1:8" x14ac:dyDescent="0.25">
      <c r="A3212" s="14" t="str">
        <f t="shared" si="50"/>
        <v>halmagr012011</v>
      </c>
      <c r="B3212" s="19" t="s">
        <v>1286</v>
      </c>
      <c r="C3212" s="19">
        <v>2011</v>
      </c>
      <c r="D3212" s="19" t="s">
        <v>2331</v>
      </c>
      <c r="E3212" s="19">
        <v>59</v>
      </c>
      <c r="F3212" s="19">
        <v>0</v>
      </c>
      <c r="G3212" s="19">
        <v>0</v>
      </c>
      <c r="H3212" s="19">
        <v>0</v>
      </c>
    </row>
    <row r="3213" spans="1:8" x14ac:dyDescent="0.25">
      <c r="A3213" s="14" t="str">
        <f t="shared" si="50"/>
        <v>halmagr012011</v>
      </c>
      <c r="B3213" s="19" t="s">
        <v>1286</v>
      </c>
      <c r="C3213" s="19">
        <v>2011</v>
      </c>
      <c r="D3213" s="19" t="s">
        <v>2332</v>
      </c>
    </row>
    <row r="3214" spans="1:8" x14ac:dyDescent="0.25">
      <c r="A3214" s="14" t="str">
        <f t="shared" si="50"/>
        <v>hambuma012011</v>
      </c>
      <c r="B3214" s="19" t="s">
        <v>1519</v>
      </c>
      <c r="C3214" s="19">
        <v>2011</v>
      </c>
      <c r="D3214" s="19" t="s">
        <v>2334</v>
      </c>
      <c r="E3214" s="19">
        <v>0</v>
      </c>
      <c r="F3214" s="19">
        <v>0</v>
      </c>
      <c r="G3214" s="19">
        <v>0</v>
      </c>
      <c r="H3214" s="19">
        <v>0</v>
      </c>
    </row>
    <row r="3215" spans="1:8" x14ac:dyDescent="0.25">
      <c r="A3215" s="14" t="str">
        <f t="shared" si="50"/>
        <v>hamelco012011</v>
      </c>
      <c r="B3215" s="19" t="s">
        <v>653</v>
      </c>
      <c r="C3215" s="19">
        <v>2011</v>
      </c>
      <c r="D3215" s="19" t="s">
        <v>2334</v>
      </c>
      <c r="E3215" s="19">
        <v>11</v>
      </c>
      <c r="F3215" s="19">
        <v>22</v>
      </c>
      <c r="G3215" s="19">
        <v>1</v>
      </c>
      <c r="H3215" s="19">
        <v>4</v>
      </c>
    </row>
    <row r="3216" spans="1:8" x14ac:dyDescent="0.25">
      <c r="A3216" s="14" t="str">
        <f t="shared" si="50"/>
        <v>hamiljo032011</v>
      </c>
      <c r="B3216" s="19" t="s">
        <v>796</v>
      </c>
      <c r="C3216" s="19">
        <v>2011</v>
      </c>
      <c r="D3216" s="19" t="s">
        <v>2329</v>
      </c>
    </row>
    <row r="3217" spans="1:8" x14ac:dyDescent="0.25">
      <c r="A3217" s="14" t="str">
        <f t="shared" si="50"/>
        <v>hamiljo032011</v>
      </c>
      <c r="B3217" s="19" t="s">
        <v>796</v>
      </c>
      <c r="C3217" s="19">
        <v>2011</v>
      </c>
      <c r="D3217" s="19" t="s">
        <v>2330</v>
      </c>
    </row>
    <row r="3218" spans="1:8" x14ac:dyDescent="0.25">
      <c r="A3218" s="14" t="str">
        <f t="shared" si="50"/>
        <v>hamiljo032011</v>
      </c>
      <c r="B3218" s="19" t="s">
        <v>796</v>
      </c>
      <c r="C3218" s="19">
        <v>2011</v>
      </c>
      <c r="D3218" s="19" t="s">
        <v>2331</v>
      </c>
      <c r="E3218" s="19">
        <v>224</v>
      </c>
      <c r="F3218" s="19">
        <v>5</v>
      </c>
      <c r="G3218" s="19">
        <v>5</v>
      </c>
      <c r="H3218" s="19">
        <v>1</v>
      </c>
    </row>
    <row r="3219" spans="1:8" x14ac:dyDescent="0.25">
      <c r="A3219" s="14" t="str">
        <f t="shared" si="50"/>
        <v>hamilma012011</v>
      </c>
      <c r="B3219" s="19" t="s">
        <v>1287</v>
      </c>
      <c r="C3219" s="19">
        <v>2011</v>
      </c>
      <c r="D3219" s="19" t="s">
        <v>2335</v>
      </c>
      <c r="E3219" s="19">
        <v>24</v>
      </c>
      <c r="F3219" s="19">
        <v>0</v>
      </c>
      <c r="G3219" s="19">
        <v>0</v>
      </c>
      <c r="H3219" s="19">
        <v>1</v>
      </c>
    </row>
    <row r="3220" spans="1:8" x14ac:dyDescent="0.25">
      <c r="A3220" s="14" t="str">
        <f t="shared" si="50"/>
        <v>hamilma012011</v>
      </c>
      <c r="B3220" s="19" t="s">
        <v>1287</v>
      </c>
      <c r="C3220" s="19">
        <v>2011</v>
      </c>
      <c r="D3220" s="19" t="s">
        <v>2330</v>
      </c>
    </row>
    <row r="3221" spans="1:8" x14ac:dyDescent="0.25">
      <c r="A3221" s="14" t="str">
        <f t="shared" si="50"/>
        <v>hamilma012011</v>
      </c>
      <c r="B3221" s="19" t="s">
        <v>1287</v>
      </c>
      <c r="C3221" s="19">
        <v>2011</v>
      </c>
      <c r="D3221" s="19" t="s">
        <v>2331</v>
      </c>
      <c r="E3221" s="19">
        <v>0</v>
      </c>
      <c r="F3221" s="19">
        <v>0</v>
      </c>
      <c r="G3221" s="19">
        <v>0</v>
      </c>
      <c r="H3221" s="19">
        <v>0</v>
      </c>
    </row>
    <row r="3222" spans="1:8" x14ac:dyDescent="0.25">
      <c r="A3222" s="14" t="str">
        <f t="shared" si="50"/>
        <v>hammeja012011</v>
      </c>
      <c r="B3222" s="19" t="s">
        <v>654</v>
      </c>
      <c r="C3222" s="19">
        <v>2011</v>
      </c>
      <c r="D3222" s="19" t="s">
        <v>2334</v>
      </c>
      <c r="E3222" s="19">
        <v>11</v>
      </c>
      <c r="F3222" s="19">
        <v>27</v>
      </c>
      <c r="G3222" s="19">
        <v>1</v>
      </c>
      <c r="H3222" s="19">
        <v>0</v>
      </c>
    </row>
    <row r="3223" spans="1:8" x14ac:dyDescent="0.25">
      <c r="A3223" s="14" t="str">
        <f t="shared" si="50"/>
        <v>hammoro012011</v>
      </c>
      <c r="B3223" s="19" t="s">
        <v>377</v>
      </c>
      <c r="C3223" s="19">
        <v>2011</v>
      </c>
      <c r="D3223" s="19" t="s">
        <v>2330</v>
      </c>
    </row>
    <row r="3224" spans="1:8" x14ac:dyDescent="0.25">
      <c r="A3224" s="14" t="str">
        <f t="shared" si="50"/>
        <v>hammoro012011</v>
      </c>
      <c r="B3224" s="19" t="s">
        <v>377</v>
      </c>
      <c r="C3224" s="19">
        <v>2011</v>
      </c>
      <c r="D3224" s="19" t="s">
        <v>2331</v>
      </c>
      <c r="E3224" s="19">
        <v>0</v>
      </c>
      <c r="F3224" s="19">
        <v>0</v>
      </c>
      <c r="G3224" s="19">
        <v>0</v>
      </c>
      <c r="H3224" s="19">
        <v>0</v>
      </c>
    </row>
    <row r="3225" spans="1:8" x14ac:dyDescent="0.25">
      <c r="A3225" s="14" t="str">
        <f t="shared" si="50"/>
        <v>hamreer012011</v>
      </c>
      <c r="B3225" s="19" t="s">
        <v>1520</v>
      </c>
      <c r="C3225" s="19">
        <v>2011</v>
      </c>
      <c r="D3225" s="19" t="s">
        <v>2334</v>
      </c>
      <c r="E3225" s="19">
        <v>1</v>
      </c>
      <c r="F3225" s="19">
        <v>2</v>
      </c>
      <c r="G3225" s="19">
        <v>1</v>
      </c>
      <c r="H3225" s="19">
        <v>0</v>
      </c>
    </row>
    <row r="3226" spans="1:8" x14ac:dyDescent="0.25">
      <c r="A3226" s="14" t="str">
        <f t="shared" si="50"/>
        <v>handbr012011</v>
      </c>
      <c r="B3226" s="19" t="s">
        <v>1521</v>
      </c>
      <c r="C3226" s="19">
        <v>2011</v>
      </c>
      <c r="D3226" s="19" t="s">
        <v>2334</v>
      </c>
      <c r="E3226" s="19">
        <v>2</v>
      </c>
      <c r="F3226" s="19">
        <v>10</v>
      </c>
      <c r="G3226" s="19">
        <v>1</v>
      </c>
      <c r="H3226" s="19">
        <v>0</v>
      </c>
    </row>
    <row r="3227" spans="1:8" x14ac:dyDescent="0.25">
      <c r="A3227" s="14" t="str">
        <f t="shared" si="50"/>
        <v>hanigry012011</v>
      </c>
      <c r="B3227" s="19" t="s">
        <v>797</v>
      </c>
      <c r="C3227" s="19">
        <v>2011</v>
      </c>
      <c r="D3227" s="19" t="s">
        <v>2336</v>
      </c>
      <c r="E3227" s="19">
        <v>541</v>
      </c>
      <c r="F3227" s="19">
        <v>29</v>
      </c>
      <c r="G3227" s="19">
        <v>4</v>
      </c>
      <c r="H3227" s="19">
        <v>6</v>
      </c>
    </row>
    <row r="3228" spans="1:8" x14ac:dyDescent="0.25">
      <c r="A3228" s="14" t="str">
        <f t="shared" si="50"/>
        <v>hannaja012011</v>
      </c>
      <c r="B3228" s="19" t="s">
        <v>656</v>
      </c>
      <c r="C3228" s="19">
        <v>2011</v>
      </c>
      <c r="D3228" s="19" t="s">
        <v>2335</v>
      </c>
      <c r="E3228" s="19">
        <v>30</v>
      </c>
      <c r="F3228" s="19">
        <v>2</v>
      </c>
      <c r="G3228" s="19">
        <v>0</v>
      </c>
      <c r="H3228" s="19">
        <v>1</v>
      </c>
    </row>
    <row r="3229" spans="1:8" x14ac:dyDescent="0.25">
      <c r="A3229" s="14" t="str">
        <f t="shared" si="50"/>
        <v>hannaja012011</v>
      </c>
      <c r="B3229" s="19" t="s">
        <v>656</v>
      </c>
      <c r="C3229" s="19">
        <v>2011</v>
      </c>
      <c r="D3229" s="19" t="s">
        <v>40</v>
      </c>
      <c r="E3229" s="19">
        <v>83</v>
      </c>
      <c r="F3229" s="19">
        <v>208</v>
      </c>
      <c r="G3229" s="19">
        <v>5</v>
      </c>
      <c r="H3229" s="19">
        <v>21</v>
      </c>
    </row>
    <row r="3230" spans="1:8" x14ac:dyDescent="0.25">
      <c r="A3230" s="14" t="str">
        <f t="shared" si="50"/>
        <v>hanrajo012011</v>
      </c>
      <c r="B3230" s="19" t="s">
        <v>798</v>
      </c>
      <c r="C3230" s="19">
        <v>2011</v>
      </c>
      <c r="D3230" s="19" t="s">
        <v>2334</v>
      </c>
      <c r="E3230" s="19">
        <v>4</v>
      </c>
      <c r="F3230" s="19">
        <v>7</v>
      </c>
      <c r="G3230" s="19">
        <v>2</v>
      </c>
      <c r="H3230" s="19">
        <v>0</v>
      </c>
    </row>
    <row r="3231" spans="1:8" x14ac:dyDescent="0.25">
      <c r="A3231" s="14" t="str">
        <f t="shared" si="50"/>
        <v>hansoto012011</v>
      </c>
      <c r="B3231" s="19" t="s">
        <v>1099</v>
      </c>
      <c r="C3231" s="19">
        <v>2011</v>
      </c>
      <c r="D3231" s="19" t="s">
        <v>2334</v>
      </c>
      <c r="E3231" s="19">
        <v>2</v>
      </c>
      <c r="F3231" s="19">
        <v>14</v>
      </c>
      <c r="G3231" s="19">
        <v>2</v>
      </c>
      <c r="H3231" s="19">
        <v>0</v>
      </c>
    </row>
    <row r="3232" spans="1:8" x14ac:dyDescent="0.25">
      <c r="A3232" s="14" t="str">
        <f t="shared" si="50"/>
        <v>happja012011</v>
      </c>
      <c r="B3232" s="19" t="s">
        <v>799</v>
      </c>
      <c r="C3232" s="19">
        <v>2011</v>
      </c>
      <c r="D3232" s="19" t="s">
        <v>2334</v>
      </c>
      <c r="E3232" s="19">
        <v>4</v>
      </c>
      <c r="F3232" s="19">
        <v>13</v>
      </c>
      <c r="G3232" s="19">
        <v>0</v>
      </c>
      <c r="H3232" s="19">
        <v>0</v>
      </c>
    </row>
    <row r="3233" spans="1:8" x14ac:dyDescent="0.25">
      <c r="A3233" s="14" t="str">
        <f t="shared" si="50"/>
        <v>haranaa012011</v>
      </c>
      <c r="B3233" s="19" t="s">
        <v>305</v>
      </c>
      <c r="C3233" s="19">
        <v>2011</v>
      </c>
      <c r="D3233" s="19" t="s">
        <v>2334</v>
      </c>
      <c r="E3233" s="19">
        <v>8</v>
      </c>
      <c r="F3233" s="19">
        <v>17</v>
      </c>
      <c r="G3233" s="19">
        <v>4</v>
      </c>
      <c r="H3233" s="19">
        <v>1</v>
      </c>
    </row>
    <row r="3234" spans="1:8" x14ac:dyDescent="0.25">
      <c r="A3234" s="14" t="str">
        <f t="shared" si="50"/>
        <v>harderi012011</v>
      </c>
      <c r="B3234" s="19" t="s">
        <v>378</v>
      </c>
      <c r="C3234" s="19">
        <v>2011</v>
      </c>
      <c r="D3234" s="19" t="s">
        <v>2334</v>
      </c>
      <c r="E3234" s="19">
        <v>4</v>
      </c>
      <c r="F3234" s="19">
        <v>9</v>
      </c>
      <c r="G3234" s="19">
        <v>2</v>
      </c>
      <c r="H3234" s="19">
        <v>1</v>
      </c>
    </row>
    <row r="3235" spans="1:8" x14ac:dyDescent="0.25">
      <c r="A3235" s="14" t="str">
        <f t="shared" si="50"/>
        <v>hardyjj012011</v>
      </c>
      <c r="B3235" s="19" t="s">
        <v>548</v>
      </c>
      <c r="C3235" s="19">
        <v>2011</v>
      </c>
      <c r="D3235" s="19" t="s">
        <v>2333</v>
      </c>
      <c r="E3235" s="19">
        <v>211</v>
      </c>
      <c r="F3235" s="19">
        <v>403</v>
      </c>
      <c r="G3235" s="19">
        <v>6</v>
      </c>
      <c r="H3235" s="19">
        <v>79</v>
      </c>
    </row>
    <row r="3236" spans="1:8" x14ac:dyDescent="0.25">
      <c r="A3236" s="14" t="str">
        <f t="shared" si="50"/>
        <v>harenda012011</v>
      </c>
      <c r="B3236" s="19" t="s">
        <v>379</v>
      </c>
      <c r="C3236" s="19">
        <v>2011</v>
      </c>
      <c r="D3236" s="19" t="s">
        <v>2334</v>
      </c>
      <c r="E3236" s="19">
        <v>13</v>
      </c>
      <c r="F3236" s="19">
        <v>35</v>
      </c>
      <c r="G3236" s="19">
        <v>0</v>
      </c>
      <c r="H3236" s="19">
        <v>3</v>
      </c>
    </row>
    <row r="3237" spans="1:8" x14ac:dyDescent="0.25">
      <c r="A3237" s="14" t="str">
        <f t="shared" si="50"/>
        <v>harrelu012011</v>
      </c>
      <c r="B3237" s="19" t="s">
        <v>1288</v>
      </c>
      <c r="C3237" s="19">
        <v>2011</v>
      </c>
      <c r="D3237" s="19" t="s">
        <v>2334</v>
      </c>
      <c r="E3237" s="19">
        <v>1</v>
      </c>
      <c r="F3237" s="19">
        <v>0</v>
      </c>
      <c r="G3237" s="19">
        <v>0</v>
      </c>
      <c r="H3237" s="19">
        <v>0</v>
      </c>
    </row>
    <row r="3238" spans="1:8" x14ac:dyDescent="0.25">
      <c r="A3238" s="14" t="str">
        <f t="shared" si="50"/>
        <v>harrelu012011</v>
      </c>
      <c r="B3238" s="19" t="s">
        <v>1288</v>
      </c>
      <c r="C3238" s="19">
        <v>2011</v>
      </c>
      <c r="D3238" s="19" t="s">
        <v>2334</v>
      </c>
      <c r="E3238" s="19">
        <v>1</v>
      </c>
      <c r="F3238" s="19">
        <v>4</v>
      </c>
      <c r="G3238" s="19">
        <v>1</v>
      </c>
      <c r="H3238" s="19">
        <v>0</v>
      </c>
    </row>
    <row r="3239" spans="1:8" x14ac:dyDescent="0.25">
      <c r="A3239" s="14" t="str">
        <f t="shared" si="50"/>
        <v>harrijo052011</v>
      </c>
      <c r="B3239" s="19" t="s">
        <v>1522</v>
      </c>
      <c r="C3239" s="19">
        <v>2011</v>
      </c>
      <c r="D3239" s="19" t="s">
        <v>39</v>
      </c>
      <c r="E3239" s="19">
        <v>8</v>
      </c>
      <c r="F3239" s="19">
        <v>16</v>
      </c>
      <c r="G3239" s="19">
        <v>2</v>
      </c>
      <c r="H3239" s="19">
        <v>5</v>
      </c>
    </row>
    <row r="3240" spans="1:8" x14ac:dyDescent="0.25">
      <c r="A3240" s="14" t="str">
        <f t="shared" si="50"/>
        <v>harrijo052011</v>
      </c>
      <c r="B3240" s="19" t="s">
        <v>1522</v>
      </c>
      <c r="C3240" s="19">
        <v>2011</v>
      </c>
      <c r="D3240" s="19" t="s">
        <v>40</v>
      </c>
      <c r="E3240" s="19">
        <v>31</v>
      </c>
      <c r="F3240" s="19">
        <v>100</v>
      </c>
      <c r="G3240" s="19">
        <v>6</v>
      </c>
      <c r="H3240" s="19">
        <v>7</v>
      </c>
    </row>
    <row r="3241" spans="1:8" x14ac:dyDescent="0.25">
      <c r="A3241" s="14" t="str">
        <f t="shared" si="50"/>
        <v>harrima012011</v>
      </c>
      <c r="B3241" s="19" t="s">
        <v>932</v>
      </c>
      <c r="C3241" s="19">
        <v>2011</v>
      </c>
      <c r="D3241" s="19" t="s">
        <v>2334</v>
      </c>
      <c r="E3241" s="19">
        <v>4</v>
      </c>
      <c r="F3241" s="19">
        <v>32</v>
      </c>
      <c r="G3241" s="19">
        <v>4</v>
      </c>
      <c r="H3241" s="19">
        <v>3</v>
      </c>
    </row>
    <row r="3242" spans="1:8" x14ac:dyDescent="0.25">
      <c r="A3242" s="14" t="str">
        <f t="shared" si="50"/>
        <v>harriwi012011</v>
      </c>
      <c r="B3242" s="19" t="s">
        <v>248</v>
      </c>
      <c r="C3242" s="19">
        <v>2011</v>
      </c>
      <c r="D3242" s="19" t="s">
        <v>39</v>
      </c>
      <c r="E3242" s="19">
        <v>10</v>
      </c>
      <c r="F3242" s="19">
        <v>22</v>
      </c>
      <c r="G3242" s="19">
        <v>0</v>
      </c>
      <c r="H3242" s="19">
        <v>2</v>
      </c>
    </row>
    <row r="3243" spans="1:8" x14ac:dyDescent="0.25">
      <c r="A3243" s="14" t="str">
        <f t="shared" si="50"/>
        <v>harriwi012011</v>
      </c>
      <c r="B3243" s="19" t="s">
        <v>248</v>
      </c>
      <c r="C3243" s="19">
        <v>2011</v>
      </c>
      <c r="D3243" s="19" t="s">
        <v>40</v>
      </c>
      <c r="E3243" s="19">
        <v>4</v>
      </c>
      <c r="F3243" s="19">
        <v>11</v>
      </c>
      <c r="G3243" s="19">
        <v>1</v>
      </c>
      <c r="H3243" s="19">
        <v>0</v>
      </c>
    </row>
    <row r="3244" spans="1:8" x14ac:dyDescent="0.25">
      <c r="A3244" s="14" t="str">
        <f t="shared" si="50"/>
        <v>harriwi012011</v>
      </c>
      <c r="B3244" s="19" t="s">
        <v>248</v>
      </c>
      <c r="C3244" s="19">
        <v>2011</v>
      </c>
      <c r="D3244" s="19" t="s">
        <v>2329</v>
      </c>
    </row>
    <row r="3245" spans="1:8" x14ac:dyDescent="0.25">
      <c r="A3245" s="14" t="str">
        <f t="shared" si="50"/>
        <v>harriwi012011</v>
      </c>
      <c r="B3245" s="19" t="s">
        <v>248</v>
      </c>
      <c r="C3245" s="19">
        <v>2011</v>
      </c>
      <c r="D3245" s="19" t="s">
        <v>2330</v>
      </c>
    </row>
    <row r="3246" spans="1:8" x14ac:dyDescent="0.25">
      <c r="A3246" s="14" t="str">
        <f t="shared" si="50"/>
        <v>harriwi012011</v>
      </c>
      <c r="B3246" s="19" t="s">
        <v>248</v>
      </c>
      <c r="C3246" s="19">
        <v>2011</v>
      </c>
      <c r="D3246" s="19" t="s">
        <v>2331</v>
      </c>
      <c r="E3246" s="19">
        <v>63</v>
      </c>
      <c r="F3246" s="19">
        <v>0</v>
      </c>
      <c r="G3246" s="19">
        <v>0</v>
      </c>
      <c r="H3246" s="19">
        <v>0</v>
      </c>
    </row>
    <row r="3247" spans="1:8" x14ac:dyDescent="0.25">
      <c r="A3247" s="14" t="str">
        <f t="shared" si="50"/>
        <v>harriwi012011</v>
      </c>
      <c r="B3247" s="19" t="s">
        <v>248</v>
      </c>
      <c r="C3247" s="19">
        <v>2011</v>
      </c>
      <c r="D3247" s="19" t="s">
        <v>2332</v>
      </c>
    </row>
    <row r="3248" spans="1:8" x14ac:dyDescent="0.25">
      <c r="A3248" s="14" t="str">
        <f t="shared" si="50"/>
        <v>hartco012011</v>
      </c>
      <c r="B3248" s="19" t="s">
        <v>457</v>
      </c>
      <c r="C3248" s="19">
        <v>2011</v>
      </c>
      <c r="D3248" s="19" t="s">
        <v>2331</v>
      </c>
      <c r="E3248" s="19">
        <v>251</v>
      </c>
      <c r="F3248" s="19">
        <v>3</v>
      </c>
      <c r="G3248" s="19">
        <v>2</v>
      </c>
      <c r="H3248" s="19">
        <v>1</v>
      </c>
    </row>
    <row r="3249" spans="1:8" x14ac:dyDescent="0.25">
      <c r="A3249" s="14" t="str">
        <f t="shared" si="50"/>
        <v>hartco012011</v>
      </c>
      <c r="B3249" s="19" t="s">
        <v>457</v>
      </c>
      <c r="C3249" s="19">
        <v>2011</v>
      </c>
      <c r="D3249" s="19" t="s">
        <v>2332</v>
      </c>
    </row>
    <row r="3250" spans="1:8" x14ac:dyDescent="0.25">
      <c r="A3250" s="14" t="str">
        <f t="shared" si="50"/>
        <v>hatchch022011</v>
      </c>
      <c r="B3250" s="19" t="s">
        <v>1289</v>
      </c>
      <c r="C3250" s="19">
        <v>2011</v>
      </c>
      <c r="D3250" s="19" t="s">
        <v>2334</v>
      </c>
      <c r="E3250" s="19">
        <v>0</v>
      </c>
      <c r="F3250" s="19">
        <v>0</v>
      </c>
      <c r="G3250" s="19">
        <v>0</v>
      </c>
      <c r="H3250" s="19">
        <v>0</v>
      </c>
    </row>
    <row r="3251" spans="1:8" x14ac:dyDescent="0.25">
      <c r="A3251" s="14" t="str">
        <f t="shared" si="50"/>
        <v>hawkila012011</v>
      </c>
      <c r="B3251" s="19" t="s">
        <v>115</v>
      </c>
      <c r="C3251" s="19">
        <v>2011</v>
      </c>
      <c r="D3251" s="19" t="s">
        <v>2334</v>
      </c>
      <c r="E3251" s="19">
        <v>1</v>
      </c>
      <c r="F3251" s="19">
        <v>10</v>
      </c>
      <c r="G3251" s="19">
        <v>1</v>
      </c>
      <c r="H3251" s="19">
        <v>0</v>
      </c>
    </row>
    <row r="3252" spans="1:8" x14ac:dyDescent="0.25">
      <c r="A3252" s="14" t="str">
        <f t="shared" si="50"/>
        <v>hawksbl012011</v>
      </c>
      <c r="B3252" s="19" t="s">
        <v>1100</v>
      </c>
      <c r="C3252" s="19">
        <v>2011</v>
      </c>
      <c r="D3252" s="19" t="s">
        <v>2334</v>
      </c>
      <c r="E3252" s="19">
        <v>1</v>
      </c>
      <c r="F3252" s="19">
        <v>8</v>
      </c>
      <c r="G3252" s="19">
        <v>0</v>
      </c>
      <c r="H3252" s="19">
        <v>1</v>
      </c>
    </row>
    <row r="3253" spans="1:8" x14ac:dyDescent="0.25">
      <c r="A3253" s="14" t="str">
        <f t="shared" si="50"/>
        <v>hawpebr012011</v>
      </c>
      <c r="B3253" s="19" t="s">
        <v>458</v>
      </c>
      <c r="C3253" s="19">
        <v>2011</v>
      </c>
      <c r="D3253" s="19" t="s">
        <v>2335</v>
      </c>
      <c r="E3253" s="19">
        <v>368</v>
      </c>
      <c r="F3253" s="19">
        <v>32</v>
      </c>
      <c r="G3253" s="19">
        <v>4</v>
      </c>
      <c r="H3253" s="19">
        <v>46</v>
      </c>
    </row>
    <row r="3254" spans="1:8" x14ac:dyDescent="0.25">
      <c r="A3254" s="14" t="str">
        <f t="shared" si="50"/>
        <v>hawpebr012011</v>
      </c>
      <c r="B3254" s="19" t="s">
        <v>458</v>
      </c>
      <c r="C3254" s="19">
        <v>2011</v>
      </c>
      <c r="D3254" s="19" t="s">
        <v>2331</v>
      </c>
      <c r="E3254" s="19">
        <v>11</v>
      </c>
      <c r="F3254" s="19">
        <v>0</v>
      </c>
      <c r="G3254" s="19">
        <v>0</v>
      </c>
      <c r="H3254" s="19">
        <v>0</v>
      </c>
    </row>
    <row r="3255" spans="1:8" x14ac:dyDescent="0.25">
      <c r="A3255" s="14" t="str">
        <f t="shared" si="50"/>
        <v>hawpebr012011</v>
      </c>
      <c r="B3255" s="19" t="s">
        <v>458</v>
      </c>
      <c r="C3255" s="19">
        <v>2011</v>
      </c>
      <c r="D3255" s="19" t="s">
        <v>2332</v>
      </c>
    </row>
    <row r="3256" spans="1:8" x14ac:dyDescent="0.25">
      <c r="A3256" s="14" t="str">
        <f t="shared" si="50"/>
        <v>hayesbr012011</v>
      </c>
      <c r="B3256" s="19" t="s">
        <v>1101</v>
      </c>
      <c r="C3256" s="19">
        <v>2011</v>
      </c>
      <c r="D3256" s="19" t="s">
        <v>2335</v>
      </c>
      <c r="E3256" s="19">
        <v>3</v>
      </c>
      <c r="F3256" s="19">
        <v>0</v>
      </c>
      <c r="G3256" s="19">
        <v>0</v>
      </c>
      <c r="H3256" s="19">
        <v>1</v>
      </c>
    </row>
    <row r="3257" spans="1:8" x14ac:dyDescent="0.25">
      <c r="A3257" s="14" t="str">
        <f t="shared" si="50"/>
        <v>hayesbr012011</v>
      </c>
      <c r="B3257" s="19" t="s">
        <v>1101</v>
      </c>
      <c r="C3257" s="19">
        <v>2011</v>
      </c>
      <c r="D3257" s="19" t="s">
        <v>2336</v>
      </c>
      <c r="E3257" s="19">
        <v>254</v>
      </c>
      <c r="F3257" s="19">
        <v>20</v>
      </c>
      <c r="G3257" s="19">
        <v>0</v>
      </c>
      <c r="H3257" s="19">
        <v>2</v>
      </c>
    </row>
    <row r="3258" spans="1:8" x14ac:dyDescent="0.25">
      <c r="A3258" s="14" t="str">
        <f t="shared" si="50"/>
        <v>hayesbr012011</v>
      </c>
      <c r="B3258" s="19" t="s">
        <v>1101</v>
      </c>
      <c r="C3258" s="19">
        <v>2011</v>
      </c>
      <c r="D3258" s="19" t="s">
        <v>2330</v>
      </c>
    </row>
    <row r="3259" spans="1:8" x14ac:dyDescent="0.25">
      <c r="A3259" s="14" t="str">
        <f t="shared" si="50"/>
        <v>hayesbr012011</v>
      </c>
      <c r="B3259" s="19" t="s">
        <v>1101</v>
      </c>
      <c r="C3259" s="19">
        <v>2011</v>
      </c>
      <c r="D3259" s="19" t="s">
        <v>2331</v>
      </c>
      <c r="E3259" s="19">
        <v>0</v>
      </c>
      <c r="F3259" s="19">
        <v>0</v>
      </c>
      <c r="G3259" s="19">
        <v>0</v>
      </c>
      <c r="H3259" s="19">
        <v>0</v>
      </c>
    </row>
    <row r="3260" spans="1:8" x14ac:dyDescent="0.25">
      <c r="A3260" s="14" t="str">
        <f t="shared" si="50"/>
        <v>hayesbr012011</v>
      </c>
      <c r="B3260" s="19" t="s">
        <v>1101</v>
      </c>
      <c r="C3260" s="19">
        <v>2011</v>
      </c>
      <c r="D3260" s="19" t="s">
        <v>2332</v>
      </c>
    </row>
    <row r="3261" spans="1:8" x14ac:dyDescent="0.25">
      <c r="A3261" s="14" t="str">
        <f t="shared" si="50"/>
        <v>headje012011</v>
      </c>
      <c r="B3261" s="19" t="s">
        <v>1523</v>
      </c>
      <c r="C3261" s="19">
        <v>2011</v>
      </c>
      <c r="D3261" s="19" t="s">
        <v>2330</v>
      </c>
    </row>
    <row r="3262" spans="1:8" x14ac:dyDescent="0.25">
      <c r="A3262" s="14" t="str">
        <f t="shared" si="50"/>
        <v>headje012011</v>
      </c>
      <c r="B3262" s="19" t="s">
        <v>1523</v>
      </c>
      <c r="C3262" s="19">
        <v>2011</v>
      </c>
      <c r="D3262" s="19" t="s">
        <v>2331</v>
      </c>
      <c r="E3262" s="19">
        <v>15</v>
      </c>
      <c r="F3262" s="19">
        <v>0</v>
      </c>
      <c r="G3262" s="19">
        <v>1</v>
      </c>
      <c r="H3262" s="19">
        <v>0</v>
      </c>
    </row>
    <row r="3263" spans="1:8" x14ac:dyDescent="0.25">
      <c r="A3263" s="14" t="str">
        <f t="shared" si="50"/>
        <v>headlch012011</v>
      </c>
      <c r="B3263" s="19" t="s">
        <v>800</v>
      </c>
      <c r="C3263" s="19">
        <v>2011</v>
      </c>
      <c r="D3263" s="19" t="s">
        <v>40</v>
      </c>
      <c r="E3263" s="19">
        <v>95</v>
      </c>
      <c r="F3263" s="19">
        <v>166</v>
      </c>
      <c r="G3263" s="19">
        <v>11</v>
      </c>
      <c r="H3263" s="19">
        <v>16</v>
      </c>
    </row>
    <row r="3264" spans="1:8" x14ac:dyDescent="0.25">
      <c r="A3264" s="14" t="str">
        <f t="shared" si="50"/>
        <v>heilmaa012011</v>
      </c>
      <c r="B3264" s="19" t="s">
        <v>380</v>
      </c>
      <c r="C3264" s="19">
        <v>2011</v>
      </c>
      <c r="D3264" s="19" t="s">
        <v>2334</v>
      </c>
      <c r="E3264" s="19">
        <v>0</v>
      </c>
      <c r="F3264" s="19">
        <v>7</v>
      </c>
      <c r="G3264" s="19">
        <v>1</v>
      </c>
      <c r="H3264" s="19">
        <v>0</v>
      </c>
    </row>
    <row r="3265" spans="1:8" x14ac:dyDescent="0.25">
      <c r="A3265" s="14" t="str">
        <f t="shared" si="50"/>
        <v>heisech012011</v>
      </c>
      <c r="B3265" s="19" t="s">
        <v>1290</v>
      </c>
      <c r="C3265" s="19">
        <v>2011</v>
      </c>
      <c r="D3265" s="19" t="s">
        <v>2329</v>
      </c>
    </row>
    <row r="3266" spans="1:8" x14ac:dyDescent="0.25">
      <c r="A3266" s="14" t="str">
        <f t="shared" si="50"/>
        <v>heisech012011</v>
      </c>
      <c r="B3266" s="19" t="s">
        <v>1290</v>
      </c>
      <c r="C3266" s="19">
        <v>2011</v>
      </c>
      <c r="D3266" s="19" t="s">
        <v>2330</v>
      </c>
    </row>
    <row r="3267" spans="1:8" x14ac:dyDescent="0.25">
      <c r="A3267" s="14" t="str">
        <f t="shared" ref="A3267:A3330" si="51">B3267&amp;C3267</f>
        <v>heisech012011</v>
      </c>
      <c r="B3267" s="19" t="s">
        <v>1290</v>
      </c>
      <c r="C3267" s="19">
        <v>2011</v>
      </c>
      <c r="D3267" s="19" t="s">
        <v>2331</v>
      </c>
      <c r="E3267" s="19">
        <v>134</v>
      </c>
      <c r="F3267" s="19">
        <v>2</v>
      </c>
      <c r="G3267" s="19">
        <v>3</v>
      </c>
      <c r="H3267" s="19">
        <v>0</v>
      </c>
    </row>
    <row r="3268" spans="1:8" x14ac:dyDescent="0.25">
      <c r="A3268" s="14" t="str">
        <f t="shared" si="51"/>
        <v>heisech012011</v>
      </c>
      <c r="B3268" s="19" t="s">
        <v>1290</v>
      </c>
      <c r="C3268" s="19">
        <v>2011</v>
      </c>
      <c r="D3268" s="19" t="s">
        <v>2332</v>
      </c>
    </row>
    <row r="3269" spans="1:8" x14ac:dyDescent="0.25">
      <c r="A3269" s="14" t="str">
        <f t="shared" si="51"/>
        <v>hellije012011</v>
      </c>
      <c r="B3269" s="19" t="s">
        <v>1291</v>
      </c>
      <c r="C3269" s="19">
        <v>2011</v>
      </c>
      <c r="D3269" s="19" t="s">
        <v>2334</v>
      </c>
      <c r="E3269" s="19">
        <v>15</v>
      </c>
      <c r="F3269" s="19">
        <v>16</v>
      </c>
      <c r="G3269" s="19">
        <v>0</v>
      </c>
      <c r="H3269" s="19">
        <v>0</v>
      </c>
    </row>
    <row r="3270" spans="1:8" x14ac:dyDescent="0.25">
      <c r="A3270" s="14" t="str">
        <f t="shared" si="51"/>
        <v>helmswe012011</v>
      </c>
      <c r="B3270" s="19" t="s">
        <v>116</v>
      </c>
      <c r="C3270" s="19">
        <v>2011</v>
      </c>
      <c r="D3270" s="19" t="s">
        <v>2335</v>
      </c>
      <c r="E3270" s="19">
        <v>7</v>
      </c>
      <c r="F3270" s="19">
        <v>0</v>
      </c>
      <c r="G3270" s="19">
        <v>0</v>
      </c>
      <c r="H3270" s="19">
        <v>1</v>
      </c>
    </row>
    <row r="3271" spans="1:8" x14ac:dyDescent="0.25">
      <c r="A3271" s="14" t="str">
        <f t="shared" si="51"/>
        <v>helmswe012011</v>
      </c>
      <c r="B3271" s="19" t="s">
        <v>116</v>
      </c>
      <c r="C3271" s="19">
        <v>2011</v>
      </c>
      <c r="D3271" s="19" t="s">
        <v>39</v>
      </c>
      <c r="E3271" s="19">
        <v>1</v>
      </c>
      <c r="F3271" s="19">
        <v>1</v>
      </c>
      <c r="G3271" s="19">
        <v>0</v>
      </c>
      <c r="H3271" s="19">
        <v>0</v>
      </c>
    </row>
    <row r="3272" spans="1:8" x14ac:dyDescent="0.25">
      <c r="A3272" s="14" t="str">
        <f t="shared" si="51"/>
        <v>helmswe012011</v>
      </c>
      <c r="B3272" s="19" t="s">
        <v>116</v>
      </c>
      <c r="C3272" s="19">
        <v>2011</v>
      </c>
      <c r="D3272" s="19" t="s">
        <v>40</v>
      </c>
      <c r="E3272" s="19">
        <v>14</v>
      </c>
      <c r="F3272" s="19">
        <v>31</v>
      </c>
      <c r="G3272" s="19">
        <v>3</v>
      </c>
      <c r="H3272" s="19">
        <v>3</v>
      </c>
    </row>
    <row r="3273" spans="1:8" x14ac:dyDescent="0.25">
      <c r="A3273" s="14" t="str">
        <f t="shared" si="51"/>
        <v>heltoto012011</v>
      </c>
      <c r="B3273" s="19" t="s">
        <v>117</v>
      </c>
      <c r="C3273" s="19">
        <v>2011</v>
      </c>
      <c r="D3273" s="19" t="s">
        <v>2335</v>
      </c>
      <c r="E3273" s="19">
        <v>985</v>
      </c>
      <c r="F3273" s="19">
        <v>104</v>
      </c>
      <c r="G3273" s="19">
        <v>3</v>
      </c>
      <c r="H3273" s="19">
        <v>110</v>
      </c>
    </row>
    <row r="3274" spans="1:8" x14ac:dyDescent="0.25">
      <c r="A3274" s="14" t="str">
        <f t="shared" si="51"/>
        <v>hendrli012011</v>
      </c>
      <c r="B3274" s="19" t="s">
        <v>1524</v>
      </c>
      <c r="C3274" s="19">
        <v>2011</v>
      </c>
      <c r="D3274" s="19" t="s">
        <v>2334</v>
      </c>
      <c r="E3274" s="19">
        <v>0</v>
      </c>
      <c r="F3274" s="19">
        <v>6</v>
      </c>
      <c r="G3274" s="19">
        <v>0</v>
      </c>
      <c r="H3274" s="19">
        <v>0</v>
      </c>
    </row>
    <row r="3275" spans="1:8" x14ac:dyDescent="0.25">
      <c r="A3275" s="14" t="str">
        <f t="shared" si="51"/>
        <v>hendrma012011</v>
      </c>
      <c r="B3275" s="19" t="s">
        <v>306</v>
      </c>
      <c r="C3275" s="19">
        <v>2011</v>
      </c>
      <c r="D3275" s="19" t="s">
        <v>2334</v>
      </c>
      <c r="E3275" s="19">
        <v>4</v>
      </c>
      <c r="F3275" s="19">
        <v>2</v>
      </c>
      <c r="G3275" s="19">
        <v>0</v>
      </c>
      <c r="H3275" s="19">
        <v>2</v>
      </c>
    </row>
    <row r="3276" spans="1:8" x14ac:dyDescent="0.25">
      <c r="A3276" s="14" t="str">
        <f t="shared" si="51"/>
        <v>henslcl012011</v>
      </c>
      <c r="B3276" s="19" t="s">
        <v>550</v>
      </c>
      <c r="C3276" s="19">
        <v>2011</v>
      </c>
      <c r="D3276" s="19" t="s">
        <v>2334</v>
      </c>
      <c r="E3276" s="19">
        <v>4</v>
      </c>
      <c r="F3276" s="19">
        <v>8</v>
      </c>
      <c r="G3276" s="19">
        <v>0</v>
      </c>
      <c r="H3276" s="19">
        <v>0</v>
      </c>
    </row>
    <row r="3277" spans="1:8" x14ac:dyDescent="0.25">
      <c r="A3277" s="14" t="str">
        <f t="shared" si="51"/>
        <v>hermije012011</v>
      </c>
      <c r="B3277" s="19" t="s">
        <v>551</v>
      </c>
      <c r="C3277" s="19">
        <v>2011</v>
      </c>
      <c r="D3277" s="19" t="s">
        <v>2330</v>
      </c>
    </row>
    <row r="3278" spans="1:8" x14ac:dyDescent="0.25">
      <c r="A3278" s="14" t="str">
        <f t="shared" si="51"/>
        <v>hermije012011</v>
      </c>
      <c r="B3278" s="19" t="s">
        <v>551</v>
      </c>
      <c r="C3278" s="19">
        <v>2011</v>
      </c>
      <c r="D3278" s="19" t="s">
        <v>2331</v>
      </c>
      <c r="E3278" s="19">
        <v>5</v>
      </c>
      <c r="F3278" s="19">
        <v>0</v>
      </c>
      <c r="G3278" s="19">
        <v>0</v>
      </c>
      <c r="H3278" s="19">
        <v>0</v>
      </c>
    </row>
    <row r="3279" spans="1:8" x14ac:dyDescent="0.25">
      <c r="A3279" s="14" t="str">
        <f t="shared" si="51"/>
        <v>hermije012011</v>
      </c>
      <c r="B3279" s="19" t="s">
        <v>551</v>
      </c>
      <c r="C3279" s="19">
        <v>2011</v>
      </c>
      <c r="D3279" s="19" t="s">
        <v>2331</v>
      </c>
      <c r="E3279" s="19">
        <v>24</v>
      </c>
      <c r="F3279" s="19">
        <v>1</v>
      </c>
      <c r="G3279" s="19">
        <v>0</v>
      </c>
      <c r="H3279" s="19">
        <v>0</v>
      </c>
    </row>
    <row r="3280" spans="1:8" x14ac:dyDescent="0.25">
      <c r="A3280" s="14" t="str">
        <f t="shared" si="51"/>
        <v>hermije012011</v>
      </c>
      <c r="B3280" s="19" t="s">
        <v>551</v>
      </c>
      <c r="C3280" s="19">
        <v>2011</v>
      </c>
      <c r="D3280" s="19" t="s">
        <v>2332</v>
      </c>
    </row>
    <row r="3281" spans="1:8" x14ac:dyDescent="0.25">
      <c r="A3281" s="14" t="str">
        <f t="shared" si="51"/>
        <v>hermije012011</v>
      </c>
      <c r="B3281" s="19" t="s">
        <v>551</v>
      </c>
      <c r="C3281" s="19">
        <v>2011</v>
      </c>
      <c r="D3281" s="19" t="s">
        <v>2332</v>
      </c>
    </row>
    <row r="3282" spans="1:8" x14ac:dyDescent="0.25">
      <c r="A3282" s="14" t="str">
        <f t="shared" si="51"/>
        <v>hernada012011</v>
      </c>
      <c r="B3282" s="19" t="s">
        <v>1102</v>
      </c>
      <c r="C3282" s="19">
        <v>2011</v>
      </c>
      <c r="D3282" s="19" t="s">
        <v>2334</v>
      </c>
      <c r="E3282" s="19">
        <v>3</v>
      </c>
      <c r="F3282" s="19">
        <v>6</v>
      </c>
      <c r="G3282" s="19">
        <v>1</v>
      </c>
      <c r="H3282" s="19">
        <v>0</v>
      </c>
    </row>
    <row r="3283" spans="1:8" x14ac:dyDescent="0.25">
      <c r="A3283" s="14" t="str">
        <f t="shared" si="51"/>
        <v>hernadi012011</v>
      </c>
      <c r="B3283" s="19" t="s">
        <v>1103</v>
      </c>
      <c r="C3283" s="19">
        <v>2011</v>
      </c>
      <c r="D3283" s="19" t="s">
        <v>2335</v>
      </c>
      <c r="E3283" s="19">
        <v>1</v>
      </c>
      <c r="F3283" s="19">
        <v>0</v>
      </c>
      <c r="G3283" s="19">
        <v>0</v>
      </c>
      <c r="H3283" s="19">
        <v>0</v>
      </c>
    </row>
    <row r="3284" spans="1:8" x14ac:dyDescent="0.25">
      <c r="A3284" s="14" t="str">
        <f t="shared" si="51"/>
        <v>hernadi012011</v>
      </c>
      <c r="B3284" s="19" t="s">
        <v>1103</v>
      </c>
      <c r="C3284" s="19">
        <v>2011</v>
      </c>
      <c r="D3284" s="19" t="s">
        <v>40</v>
      </c>
      <c r="E3284" s="19">
        <v>0</v>
      </c>
      <c r="F3284" s="19">
        <v>5</v>
      </c>
      <c r="G3284" s="19">
        <v>2</v>
      </c>
      <c r="H3284" s="19">
        <v>0</v>
      </c>
    </row>
    <row r="3285" spans="1:8" x14ac:dyDescent="0.25">
      <c r="A3285" s="14" t="str">
        <f t="shared" si="51"/>
        <v>hernadi012011</v>
      </c>
      <c r="B3285" s="19" t="s">
        <v>1103</v>
      </c>
      <c r="C3285" s="19">
        <v>2011</v>
      </c>
      <c r="D3285" s="19" t="s">
        <v>2333</v>
      </c>
      <c r="E3285" s="19">
        <v>1</v>
      </c>
      <c r="F3285" s="19">
        <v>4</v>
      </c>
      <c r="G3285" s="19">
        <v>0</v>
      </c>
      <c r="H3285" s="19">
        <v>1</v>
      </c>
    </row>
    <row r="3286" spans="1:8" x14ac:dyDescent="0.25">
      <c r="A3286" s="14" t="str">
        <f t="shared" si="51"/>
        <v>hernafe022011</v>
      </c>
      <c r="B3286" s="19" t="s">
        <v>553</v>
      </c>
      <c r="C3286" s="19">
        <v>2011</v>
      </c>
      <c r="D3286" s="19" t="s">
        <v>2334</v>
      </c>
      <c r="E3286" s="19">
        <v>27</v>
      </c>
      <c r="F3286" s="19">
        <v>28</v>
      </c>
      <c r="G3286" s="19">
        <v>2</v>
      </c>
      <c r="H3286" s="19">
        <v>4</v>
      </c>
    </row>
    <row r="3287" spans="1:8" x14ac:dyDescent="0.25">
      <c r="A3287" s="14" t="str">
        <f t="shared" si="51"/>
        <v>hernali012011</v>
      </c>
      <c r="B3287" s="19" t="s">
        <v>118</v>
      </c>
      <c r="C3287" s="19">
        <v>2011</v>
      </c>
      <c r="D3287" s="19" t="s">
        <v>2334</v>
      </c>
      <c r="E3287" s="19">
        <v>11</v>
      </c>
      <c r="F3287" s="19">
        <v>33</v>
      </c>
      <c r="G3287" s="19">
        <v>1</v>
      </c>
      <c r="H3287" s="19">
        <v>7</v>
      </c>
    </row>
    <row r="3288" spans="1:8" x14ac:dyDescent="0.25">
      <c r="A3288" s="14" t="str">
        <f t="shared" si="51"/>
        <v>hernara022011</v>
      </c>
      <c r="B3288" s="19" t="s">
        <v>119</v>
      </c>
      <c r="C3288" s="19">
        <v>2011</v>
      </c>
      <c r="D3288" s="19" t="s">
        <v>2335</v>
      </c>
      <c r="E3288" s="19">
        <v>8</v>
      </c>
      <c r="F3288" s="19">
        <v>0</v>
      </c>
      <c r="G3288" s="19">
        <v>0</v>
      </c>
      <c r="H3288" s="19">
        <v>1</v>
      </c>
    </row>
    <row r="3289" spans="1:8" x14ac:dyDescent="0.25">
      <c r="A3289" s="14" t="str">
        <f t="shared" si="51"/>
        <v>hernara022011</v>
      </c>
      <c r="B3289" s="19" t="s">
        <v>119</v>
      </c>
      <c r="C3289" s="19">
        <v>2011</v>
      </c>
      <c r="D3289" s="19" t="s">
        <v>2336</v>
      </c>
      <c r="E3289" s="19">
        <v>507</v>
      </c>
      <c r="F3289" s="19">
        <v>41</v>
      </c>
      <c r="G3289" s="19">
        <v>1</v>
      </c>
      <c r="H3289" s="19">
        <v>6</v>
      </c>
    </row>
    <row r="3290" spans="1:8" x14ac:dyDescent="0.25">
      <c r="A3290" s="14" t="str">
        <f t="shared" si="51"/>
        <v>herndda012011</v>
      </c>
      <c r="B3290" s="19" t="s">
        <v>1292</v>
      </c>
      <c r="C3290" s="19">
        <v>2011</v>
      </c>
      <c r="D3290" s="19" t="s">
        <v>2334</v>
      </c>
      <c r="E3290" s="19">
        <v>4</v>
      </c>
      <c r="F3290" s="19">
        <v>10</v>
      </c>
      <c r="G3290" s="19">
        <v>0</v>
      </c>
      <c r="H3290" s="19">
        <v>1</v>
      </c>
    </row>
    <row r="3291" spans="1:8" x14ac:dyDescent="0.25">
      <c r="A3291" s="14" t="str">
        <f t="shared" si="51"/>
        <v>herreda012011</v>
      </c>
      <c r="B3291" s="19" t="s">
        <v>933</v>
      </c>
      <c r="C3291" s="19">
        <v>2011</v>
      </c>
      <c r="D3291" s="19" t="s">
        <v>2334</v>
      </c>
      <c r="E3291" s="19">
        <v>0</v>
      </c>
      <c r="F3291" s="19">
        <v>0</v>
      </c>
      <c r="G3291" s="19">
        <v>0</v>
      </c>
      <c r="H3291" s="19">
        <v>0</v>
      </c>
    </row>
    <row r="3292" spans="1:8" x14ac:dyDescent="0.25">
      <c r="A3292" s="14" t="str">
        <f t="shared" si="51"/>
        <v>herreda012011</v>
      </c>
      <c r="B3292" s="19" t="s">
        <v>933</v>
      </c>
      <c r="C3292" s="19">
        <v>2011</v>
      </c>
      <c r="D3292" s="19" t="s">
        <v>2334</v>
      </c>
      <c r="E3292" s="19">
        <v>0</v>
      </c>
      <c r="F3292" s="19">
        <v>1</v>
      </c>
      <c r="G3292" s="19">
        <v>0</v>
      </c>
      <c r="H3292" s="19">
        <v>0</v>
      </c>
    </row>
    <row r="3293" spans="1:8" x14ac:dyDescent="0.25">
      <c r="A3293" s="14" t="str">
        <f t="shared" si="51"/>
        <v>herrejo032011</v>
      </c>
      <c r="B3293" s="19" t="s">
        <v>934</v>
      </c>
      <c r="C3293" s="19">
        <v>2011</v>
      </c>
      <c r="D3293" s="19" t="s">
        <v>39</v>
      </c>
      <c r="E3293" s="19">
        <v>94</v>
      </c>
      <c r="F3293" s="19">
        <v>151</v>
      </c>
      <c r="G3293" s="19">
        <v>2</v>
      </c>
      <c r="H3293" s="19">
        <v>30</v>
      </c>
    </row>
    <row r="3294" spans="1:8" x14ac:dyDescent="0.25">
      <c r="A3294" s="14" t="str">
        <f t="shared" si="51"/>
        <v>herrejo032011</v>
      </c>
      <c r="B3294" s="19" t="s">
        <v>934</v>
      </c>
      <c r="C3294" s="19">
        <v>2011</v>
      </c>
      <c r="D3294" s="19" t="s">
        <v>40</v>
      </c>
      <c r="E3294" s="19">
        <v>1</v>
      </c>
      <c r="F3294" s="19">
        <v>4</v>
      </c>
      <c r="G3294" s="19">
        <v>0</v>
      </c>
      <c r="H3294" s="19">
        <v>0</v>
      </c>
    </row>
    <row r="3295" spans="1:8" x14ac:dyDescent="0.25">
      <c r="A3295" s="14" t="str">
        <f t="shared" si="51"/>
        <v>herrejo032011</v>
      </c>
      <c r="B3295" s="19" t="s">
        <v>934</v>
      </c>
      <c r="C3295" s="19">
        <v>2011</v>
      </c>
      <c r="D3295" s="19" t="s">
        <v>2333</v>
      </c>
      <c r="E3295" s="19">
        <v>11</v>
      </c>
      <c r="F3295" s="19">
        <v>23</v>
      </c>
      <c r="G3295" s="19">
        <v>1</v>
      </c>
      <c r="H3295" s="19">
        <v>5</v>
      </c>
    </row>
    <row r="3296" spans="1:8" x14ac:dyDescent="0.25">
      <c r="A3296" s="14" t="str">
        <f t="shared" si="51"/>
        <v>herreke012011</v>
      </c>
      <c r="B3296" s="19" t="s">
        <v>1525</v>
      </c>
      <c r="C3296" s="19">
        <v>2011</v>
      </c>
      <c r="D3296" s="19" t="s">
        <v>2334</v>
      </c>
      <c r="E3296" s="19">
        <v>0</v>
      </c>
      <c r="F3296" s="19">
        <v>2</v>
      </c>
      <c r="G3296" s="19">
        <v>0</v>
      </c>
      <c r="H3296" s="19">
        <v>0</v>
      </c>
    </row>
    <row r="3297" spans="1:8" x14ac:dyDescent="0.25">
      <c r="A3297" s="14" t="str">
        <f t="shared" si="51"/>
        <v>herrmfr012011</v>
      </c>
      <c r="B3297" s="19" t="s">
        <v>1293</v>
      </c>
      <c r="C3297" s="19">
        <v>2011</v>
      </c>
      <c r="D3297" s="19" t="s">
        <v>2334</v>
      </c>
      <c r="E3297" s="19">
        <v>0</v>
      </c>
      <c r="F3297" s="19">
        <v>3</v>
      </c>
      <c r="G3297" s="19">
        <v>0</v>
      </c>
      <c r="H3297" s="19">
        <v>0</v>
      </c>
    </row>
    <row r="3298" spans="1:8" x14ac:dyDescent="0.25">
      <c r="A3298" s="14" t="str">
        <f t="shared" si="51"/>
        <v>heywaja012011</v>
      </c>
      <c r="B3298" s="19" t="s">
        <v>1294</v>
      </c>
      <c r="C3298" s="19">
        <v>2011</v>
      </c>
      <c r="D3298" s="19" t="s">
        <v>2331</v>
      </c>
      <c r="E3298" s="19">
        <v>218</v>
      </c>
      <c r="F3298" s="19">
        <v>4</v>
      </c>
      <c r="G3298" s="19">
        <v>6</v>
      </c>
      <c r="H3298" s="19">
        <v>0</v>
      </c>
    </row>
    <row r="3299" spans="1:8" x14ac:dyDescent="0.25">
      <c r="A3299" s="14" t="str">
        <f t="shared" si="51"/>
        <v>heywaja012011</v>
      </c>
      <c r="B3299" s="19" t="s">
        <v>1294</v>
      </c>
      <c r="C3299" s="19">
        <v>2011</v>
      </c>
      <c r="D3299" s="19" t="s">
        <v>2332</v>
      </c>
    </row>
    <row r="3300" spans="1:8" x14ac:dyDescent="0.25">
      <c r="A3300" s="14" t="str">
        <f t="shared" si="51"/>
        <v>hicksbr012011</v>
      </c>
      <c r="B3300" s="19" t="s">
        <v>1295</v>
      </c>
      <c r="C3300" s="19">
        <v>2011</v>
      </c>
      <c r="D3300" s="19" t="s">
        <v>40</v>
      </c>
      <c r="E3300" s="19">
        <v>0</v>
      </c>
      <c r="F3300" s="19">
        <v>2</v>
      </c>
      <c r="G3300" s="19">
        <v>1</v>
      </c>
      <c r="H3300" s="19">
        <v>0</v>
      </c>
    </row>
    <row r="3301" spans="1:8" x14ac:dyDescent="0.25">
      <c r="A3301" s="14" t="str">
        <f t="shared" si="51"/>
        <v>hicksbr012011</v>
      </c>
      <c r="B3301" s="19" t="s">
        <v>1295</v>
      </c>
      <c r="C3301" s="19">
        <v>2011</v>
      </c>
      <c r="D3301" s="19" t="s">
        <v>2333</v>
      </c>
      <c r="E3301" s="19">
        <v>3</v>
      </c>
      <c r="F3301" s="19">
        <v>7</v>
      </c>
      <c r="G3301" s="19">
        <v>1</v>
      </c>
      <c r="H3301" s="19">
        <v>2</v>
      </c>
    </row>
    <row r="3302" spans="1:8" x14ac:dyDescent="0.25">
      <c r="A3302" s="14" t="str">
        <f t="shared" si="51"/>
        <v>hillaa012011</v>
      </c>
      <c r="B3302" s="19" t="s">
        <v>554</v>
      </c>
      <c r="C3302" s="19">
        <v>2011</v>
      </c>
      <c r="D3302" s="19" t="s">
        <v>39</v>
      </c>
      <c r="E3302" s="19">
        <v>193</v>
      </c>
      <c r="F3302" s="19">
        <v>280</v>
      </c>
      <c r="G3302" s="19">
        <v>7</v>
      </c>
      <c r="H3302" s="19">
        <v>71</v>
      </c>
    </row>
    <row r="3303" spans="1:8" x14ac:dyDescent="0.25">
      <c r="A3303" s="14" t="str">
        <f t="shared" si="51"/>
        <v>hillaa012011</v>
      </c>
      <c r="B3303" s="19" t="s">
        <v>554</v>
      </c>
      <c r="C3303" s="19">
        <v>2011</v>
      </c>
      <c r="D3303" s="19" t="s">
        <v>39</v>
      </c>
      <c r="E3303" s="19">
        <v>68</v>
      </c>
      <c r="F3303" s="19">
        <v>87</v>
      </c>
      <c r="G3303" s="19">
        <v>0</v>
      </c>
      <c r="H3303" s="19">
        <v>17</v>
      </c>
    </row>
    <row r="3304" spans="1:8" x14ac:dyDescent="0.25">
      <c r="A3304" s="14" t="str">
        <f t="shared" si="51"/>
        <v>hillko012011</v>
      </c>
      <c r="B3304" s="19" t="s">
        <v>382</v>
      </c>
      <c r="C3304" s="19">
        <v>2011</v>
      </c>
      <c r="D3304" s="19" t="s">
        <v>2336</v>
      </c>
      <c r="E3304" s="19">
        <v>319</v>
      </c>
      <c r="F3304" s="19">
        <v>15</v>
      </c>
      <c r="G3304" s="19">
        <v>6</v>
      </c>
      <c r="H3304" s="19">
        <v>5</v>
      </c>
    </row>
    <row r="3305" spans="1:8" x14ac:dyDescent="0.25">
      <c r="A3305" s="14" t="str">
        <f t="shared" si="51"/>
        <v>hillri012011</v>
      </c>
      <c r="B3305" s="19" t="s">
        <v>555</v>
      </c>
      <c r="C3305" s="19">
        <v>2011</v>
      </c>
      <c r="D3305" s="19" t="s">
        <v>2334</v>
      </c>
      <c r="E3305" s="19">
        <v>1</v>
      </c>
      <c r="F3305" s="19">
        <v>0</v>
      </c>
      <c r="G3305" s="19">
        <v>0</v>
      </c>
      <c r="H3305" s="19">
        <v>1</v>
      </c>
    </row>
    <row r="3306" spans="1:8" x14ac:dyDescent="0.25">
      <c r="A3306" s="14" t="str">
        <f t="shared" si="51"/>
        <v>hinsker012011</v>
      </c>
      <c r="B3306" s="19" t="s">
        <v>307</v>
      </c>
      <c r="C3306" s="19">
        <v>2011</v>
      </c>
      <c r="D3306" s="19" t="s">
        <v>2335</v>
      </c>
      <c r="E3306" s="19">
        <v>81</v>
      </c>
      <c r="F3306" s="19">
        <v>8</v>
      </c>
      <c r="G3306" s="19">
        <v>0</v>
      </c>
      <c r="H3306" s="19">
        <v>6</v>
      </c>
    </row>
    <row r="3307" spans="1:8" x14ac:dyDescent="0.25">
      <c r="A3307" s="14" t="str">
        <f t="shared" si="51"/>
        <v>hinsker012011</v>
      </c>
      <c r="B3307" s="19" t="s">
        <v>307</v>
      </c>
      <c r="C3307" s="19">
        <v>2011</v>
      </c>
      <c r="D3307" s="19" t="s">
        <v>2330</v>
      </c>
    </row>
    <row r="3308" spans="1:8" x14ac:dyDescent="0.25">
      <c r="A3308" s="14" t="str">
        <f t="shared" si="51"/>
        <v>hinsker012011</v>
      </c>
      <c r="B3308" s="19" t="s">
        <v>307</v>
      </c>
      <c r="C3308" s="19">
        <v>2011</v>
      </c>
      <c r="D3308" s="19" t="s">
        <v>2331</v>
      </c>
      <c r="E3308" s="19">
        <v>65</v>
      </c>
      <c r="F3308" s="19">
        <v>2</v>
      </c>
      <c r="G3308" s="19">
        <v>0</v>
      </c>
      <c r="H3308" s="19">
        <v>0</v>
      </c>
    </row>
    <row r="3309" spans="1:8" x14ac:dyDescent="0.25">
      <c r="A3309" s="14" t="str">
        <f t="shared" si="51"/>
        <v>hinsker012011</v>
      </c>
      <c r="B3309" s="19" t="s">
        <v>307</v>
      </c>
      <c r="C3309" s="19">
        <v>2011</v>
      </c>
      <c r="D3309" s="19" t="s">
        <v>2332</v>
      </c>
    </row>
    <row r="3310" spans="1:8" x14ac:dyDescent="0.25">
      <c r="A3310" s="14" t="str">
        <f t="shared" si="51"/>
        <v>hochelu012011</v>
      </c>
      <c r="B3310" s="19" t="s">
        <v>802</v>
      </c>
      <c r="C3310" s="19">
        <v>2011</v>
      </c>
      <c r="D3310" s="19" t="s">
        <v>2334</v>
      </c>
      <c r="E3310" s="19">
        <v>17</v>
      </c>
      <c r="F3310" s="19">
        <v>22</v>
      </c>
      <c r="G3310" s="19">
        <v>3</v>
      </c>
      <c r="H3310" s="19">
        <v>1</v>
      </c>
    </row>
    <row r="3311" spans="1:8" x14ac:dyDescent="0.25">
      <c r="A3311" s="14" t="str">
        <f t="shared" si="51"/>
        <v>hoeyja022011</v>
      </c>
      <c r="B3311" s="19" t="s">
        <v>657</v>
      </c>
      <c r="C3311" s="19">
        <v>2011</v>
      </c>
      <c r="D3311" s="19" t="s">
        <v>2334</v>
      </c>
      <c r="E3311" s="19">
        <v>2</v>
      </c>
      <c r="F3311" s="19">
        <v>2</v>
      </c>
      <c r="G3311" s="19">
        <v>0</v>
      </c>
      <c r="H3311" s="19">
        <v>0</v>
      </c>
    </row>
    <row r="3312" spans="1:8" x14ac:dyDescent="0.25">
      <c r="A3312" s="14" t="str">
        <f t="shared" si="51"/>
        <v>hoffmja012011</v>
      </c>
      <c r="B3312" s="19" t="s">
        <v>1105</v>
      </c>
      <c r="C3312" s="19">
        <v>2011</v>
      </c>
      <c r="D3312" s="19" t="s">
        <v>2330</v>
      </c>
    </row>
    <row r="3313" spans="1:8" x14ac:dyDescent="0.25">
      <c r="A3313" s="14" t="str">
        <f t="shared" si="51"/>
        <v>hoffmja012011</v>
      </c>
      <c r="B3313" s="19" t="s">
        <v>1105</v>
      </c>
      <c r="C3313" s="19">
        <v>2011</v>
      </c>
      <c r="D3313" s="19" t="s">
        <v>2331</v>
      </c>
      <c r="E3313" s="19">
        <v>3</v>
      </c>
      <c r="F3313" s="19">
        <v>0</v>
      </c>
      <c r="G3313" s="19">
        <v>0</v>
      </c>
      <c r="H3313" s="19">
        <v>0</v>
      </c>
    </row>
    <row r="3314" spans="1:8" x14ac:dyDescent="0.25">
      <c r="A3314" s="14" t="str">
        <f t="shared" si="51"/>
        <v>hollade012011</v>
      </c>
      <c r="B3314" s="19" t="s">
        <v>1107</v>
      </c>
      <c r="C3314" s="19">
        <v>2011</v>
      </c>
      <c r="D3314" s="19" t="s">
        <v>2334</v>
      </c>
      <c r="E3314" s="19">
        <v>7</v>
      </c>
      <c r="F3314" s="19">
        <v>31</v>
      </c>
      <c r="G3314" s="19">
        <v>3</v>
      </c>
      <c r="H3314" s="19">
        <v>2</v>
      </c>
    </row>
    <row r="3315" spans="1:8" x14ac:dyDescent="0.25">
      <c r="A3315" s="14" t="str">
        <f t="shared" si="51"/>
        <v>hollagr012011</v>
      </c>
      <c r="B3315" s="19" t="s">
        <v>1297</v>
      </c>
      <c r="C3315" s="19">
        <v>2011</v>
      </c>
      <c r="D3315" s="19" t="s">
        <v>2334</v>
      </c>
      <c r="E3315" s="19">
        <v>1</v>
      </c>
      <c r="F3315" s="19">
        <v>3</v>
      </c>
      <c r="G3315" s="19">
        <v>0</v>
      </c>
      <c r="H3315" s="19">
        <v>0</v>
      </c>
    </row>
    <row r="3316" spans="1:8" x14ac:dyDescent="0.25">
      <c r="A3316" s="14" t="str">
        <f t="shared" si="51"/>
        <v>hollima012011</v>
      </c>
      <c r="B3316" s="19" t="s">
        <v>460</v>
      </c>
      <c r="C3316" s="19">
        <v>2011</v>
      </c>
      <c r="D3316" s="19" t="s">
        <v>2330</v>
      </c>
    </row>
    <row r="3317" spans="1:8" x14ac:dyDescent="0.25">
      <c r="A3317" s="14" t="str">
        <f t="shared" si="51"/>
        <v>hollima012011</v>
      </c>
      <c r="B3317" s="19" t="s">
        <v>460</v>
      </c>
      <c r="C3317" s="19">
        <v>2011</v>
      </c>
      <c r="D3317" s="19" t="s">
        <v>2331</v>
      </c>
      <c r="E3317" s="19">
        <v>196</v>
      </c>
      <c r="F3317" s="19">
        <v>4</v>
      </c>
      <c r="G3317" s="19">
        <v>3</v>
      </c>
      <c r="H3317" s="19">
        <v>0</v>
      </c>
    </row>
    <row r="3318" spans="1:8" x14ac:dyDescent="0.25">
      <c r="A3318" s="14" t="str">
        <f t="shared" si="51"/>
        <v>holmst012011</v>
      </c>
      <c r="B3318" s="19" t="s">
        <v>938</v>
      </c>
      <c r="C3318" s="19">
        <v>2011</v>
      </c>
      <c r="D3318" s="19" t="s">
        <v>2336</v>
      </c>
      <c r="E3318" s="19">
        <v>33</v>
      </c>
      <c r="F3318" s="19">
        <v>1</v>
      </c>
      <c r="G3318" s="19">
        <v>0</v>
      </c>
      <c r="H3318" s="19">
        <v>1</v>
      </c>
    </row>
    <row r="3319" spans="1:8" x14ac:dyDescent="0.25">
      <c r="A3319" s="14" t="str">
        <f t="shared" si="51"/>
        <v>horstje012011</v>
      </c>
      <c r="B3319" s="19" t="s">
        <v>1526</v>
      </c>
      <c r="C3319" s="19">
        <v>2011</v>
      </c>
      <c r="D3319" s="19" t="s">
        <v>2334</v>
      </c>
      <c r="E3319" s="19">
        <v>1</v>
      </c>
      <c r="F3319" s="19">
        <v>1</v>
      </c>
      <c r="G3319" s="19">
        <v>0</v>
      </c>
      <c r="H3319" s="19">
        <v>0</v>
      </c>
    </row>
    <row r="3320" spans="1:8" x14ac:dyDescent="0.25">
      <c r="A3320" s="14" t="str">
        <f t="shared" si="51"/>
        <v>hosmeer012011</v>
      </c>
      <c r="B3320" s="19" t="s">
        <v>1527</v>
      </c>
      <c r="C3320" s="19">
        <v>2011</v>
      </c>
      <c r="D3320" s="19" t="s">
        <v>2335</v>
      </c>
      <c r="E3320" s="19">
        <v>1096</v>
      </c>
      <c r="F3320" s="19">
        <v>78</v>
      </c>
      <c r="G3320" s="19">
        <v>8</v>
      </c>
      <c r="H3320" s="19">
        <v>101</v>
      </c>
    </row>
    <row r="3321" spans="1:8" x14ac:dyDescent="0.25">
      <c r="A3321" s="14" t="str">
        <f t="shared" si="51"/>
        <v>hottoto012011</v>
      </c>
      <c r="B3321" s="19" t="s">
        <v>1528</v>
      </c>
      <c r="C3321" s="19">
        <v>2011</v>
      </c>
      <c r="D3321" s="19" t="s">
        <v>2334</v>
      </c>
      <c r="E3321" s="19">
        <v>0</v>
      </c>
      <c r="F3321" s="19">
        <v>0</v>
      </c>
      <c r="G3321" s="19">
        <v>0</v>
      </c>
      <c r="H3321" s="19">
        <v>0</v>
      </c>
    </row>
    <row r="3322" spans="1:8" x14ac:dyDescent="0.25">
      <c r="A3322" s="14" t="str">
        <f t="shared" si="51"/>
        <v>howarry012011</v>
      </c>
      <c r="B3322" s="19" t="s">
        <v>461</v>
      </c>
      <c r="C3322" s="19">
        <v>2011</v>
      </c>
      <c r="D3322" s="19" t="s">
        <v>2335</v>
      </c>
      <c r="E3322" s="19">
        <v>1282</v>
      </c>
      <c r="F3322" s="19">
        <v>70</v>
      </c>
      <c r="G3322" s="19">
        <v>9</v>
      </c>
      <c r="H3322" s="19">
        <v>110</v>
      </c>
    </row>
    <row r="3323" spans="1:8" x14ac:dyDescent="0.25">
      <c r="A3323" s="14" t="str">
        <f t="shared" si="51"/>
        <v>howeljp012011</v>
      </c>
      <c r="B3323" s="19" t="s">
        <v>556</v>
      </c>
      <c r="C3323" s="19">
        <v>2011</v>
      </c>
      <c r="D3323" s="19" t="s">
        <v>2334</v>
      </c>
      <c r="E3323" s="19">
        <v>2</v>
      </c>
      <c r="F3323" s="19">
        <v>3</v>
      </c>
      <c r="G3323" s="19">
        <v>0</v>
      </c>
      <c r="H3323" s="19">
        <v>1</v>
      </c>
    </row>
    <row r="3324" spans="1:8" x14ac:dyDescent="0.25">
      <c r="A3324" s="14" t="str">
        <f t="shared" si="51"/>
        <v>huch012011</v>
      </c>
      <c r="B3324" s="19" t="s">
        <v>803</v>
      </c>
      <c r="C3324" s="19">
        <v>2011</v>
      </c>
      <c r="D3324" s="19" t="s">
        <v>39</v>
      </c>
      <c r="E3324" s="19">
        <v>9</v>
      </c>
      <c r="F3324" s="19">
        <v>7</v>
      </c>
      <c r="G3324" s="19">
        <v>1</v>
      </c>
      <c r="H3324" s="19">
        <v>1</v>
      </c>
    </row>
    <row r="3325" spans="1:8" x14ac:dyDescent="0.25">
      <c r="A3325" s="14" t="str">
        <f t="shared" si="51"/>
        <v>huch012011</v>
      </c>
      <c r="B3325" s="19" t="s">
        <v>803</v>
      </c>
      <c r="C3325" s="19">
        <v>2011</v>
      </c>
      <c r="D3325" s="19" t="s">
        <v>2333</v>
      </c>
      <c r="E3325" s="19">
        <v>1</v>
      </c>
      <c r="F3325" s="19">
        <v>0</v>
      </c>
      <c r="G3325" s="19">
        <v>0</v>
      </c>
      <c r="H3325" s="19">
        <v>0</v>
      </c>
    </row>
    <row r="3326" spans="1:8" x14ac:dyDescent="0.25">
      <c r="A3326" s="14" t="str">
        <f t="shared" si="51"/>
        <v>hudsoda012011</v>
      </c>
      <c r="B3326" s="19" t="s">
        <v>1108</v>
      </c>
      <c r="C3326" s="19">
        <v>2011</v>
      </c>
      <c r="D3326" s="19" t="s">
        <v>2334</v>
      </c>
      <c r="E3326" s="19">
        <v>7</v>
      </c>
      <c r="F3326" s="19">
        <v>22</v>
      </c>
      <c r="G3326" s="19">
        <v>2</v>
      </c>
      <c r="H3326" s="19">
        <v>3</v>
      </c>
    </row>
    <row r="3327" spans="1:8" x14ac:dyDescent="0.25">
      <c r="A3327" s="14" t="str">
        <f t="shared" si="51"/>
        <v>hudsoky012011</v>
      </c>
      <c r="B3327" s="19" t="s">
        <v>1529</v>
      </c>
      <c r="C3327" s="19">
        <v>2011</v>
      </c>
      <c r="D3327" s="19" t="s">
        <v>2329</v>
      </c>
    </row>
    <row r="3328" spans="1:8" x14ac:dyDescent="0.25">
      <c r="A3328" s="14" t="str">
        <f t="shared" si="51"/>
        <v>hudsoky012011</v>
      </c>
      <c r="B3328" s="19" t="s">
        <v>1529</v>
      </c>
      <c r="C3328" s="19">
        <v>2011</v>
      </c>
      <c r="D3328" s="19" t="s">
        <v>2330</v>
      </c>
    </row>
    <row r="3329" spans="1:8" x14ac:dyDescent="0.25">
      <c r="A3329" s="14" t="str">
        <f t="shared" si="51"/>
        <v>hudsoky012011</v>
      </c>
      <c r="B3329" s="19" t="s">
        <v>1529</v>
      </c>
      <c r="C3329" s="19">
        <v>2011</v>
      </c>
      <c r="D3329" s="19" t="s">
        <v>2331</v>
      </c>
      <c r="E3329" s="19">
        <v>13</v>
      </c>
      <c r="F3329" s="19">
        <v>0</v>
      </c>
      <c r="G3329" s="19">
        <v>1</v>
      </c>
      <c r="H3329" s="19">
        <v>0</v>
      </c>
    </row>
    <row r="3330" spans="1:8" x14ac:dyDescent="0.25">
      <c r="A3330" s="14" t="str">
        <f t="shared" si="51"/>
        <v>hudsoor012011</v>
      </c>
      <c r="B3330" s="19" t="s">
        <v>308</v>
      </c>
      <c r="C3330" s="19">
        <v>2011</v>
      </c>
      <c r="D3330" s="19" t="s">
        <v>39</v>
      </c>
      <c r="E3330" s="19">
        <v>238</v>
      </c>
      <c r="F3330" s="19">
        <v>308</v>
      </c>
      <c r="G3330" s="19">
        <v>4</v>
      </c>
      <c r="H3330" s="19">
        <v>69</v>
      </c>
    </row>
    <row r="3331" spans="1:8" x14ac:dyDescent="0.25">
      <c r="A3331" s="14" t="str">
        <f t="shared" ref="A3331:A3394" si="52">B3331&amp;C3331</f>
        <v>hudsoti012011</v>
      </c>
      <c r="B3331" s="19" t="s">
        <v>122</v>
      </c>
      <c r="C3331" s="19">
        <v>2011</v>
      </c>
      <c r="D3331" s="19" t="s">
        <v>2334</v>
      </c>
      <c r="E3331" s="19">
        <v>8</v>
      </c>
      <c r="F3331" s="19">
        <v>36</v>
      </c>
      <c r="G3331" s="19">
        <v>2</v>
      </c>
      <c r="H3331" s="19">
        <v>4</v>
      </c>
    </row>
    <row r="3332" spans="1:8" x14ac:dyDescent="0.25">
      <c r="A3332" s="14" t="str">
        <f t="shared" si="52"/>
        <v>huffau012011</v>
      </c>
      <c r="B3332" s="19" t="s">
        <v>123</v>
      </c>
      <c r="C3332" s="19">
        <v>2011</v>
      </c>
      <c r="D3332" s="19" t="s">
        <v>2335</v>
      </c>
      <c r="E3332" s="19">
        <v>990</v>
      </c>
      <c r="F3332" s="19">
        <v>72</v>
      </c>
      <c r="G3332" s="19">
        <v>5</v>
      </c>
      <c r="H3332" s="19">
        <v>86</v>
      </c>
    </row>
    <row r="3333" spans="1:8" x14ac:dyDescent="0.25">
      <c r="A3333" s="14" t="str">
        <f t="shared" si="52"/>
        <v>huffau012011</v>
      </c>
      <c r="B3333" s="19" t="s">
        <v>123</v>
      </c>
      <c r="C3333" s="19">
        <v>2011</v>
      </c>
      <c r="D3333" s="19" t="s">
        <v>2330</v>
      </c>
    </row>
    <row r="3334" spans="1:8" x14ac:dyDescent="0.25">
      <c r="A3334" s="14" t="str">
        <f t="shared" si="52"/>
        <v>huffau012011</v>
      </c>
      <c r="B3334" s="19" t="s">
        <v>123</v>
      </c>
      <c r="C3334" s="19">
        <v>2011</v>
      </c>
      <c r="D3334" s="19" t="s">
        <v>2331</v>
      </c>
      <c r="E3334" s="19">
        <v>22</v>
      </c>
      <c r="F3334" s="19">
        <v>1</v>
      </c>
      <c r="G3334" s="19">
        <v>0</v>
      </c>
      <c r="H3334" s="19">
        <v>0</v>
      </c>
    </row>
    <row r="3335" spans="1:8" x14ac:dyDescent="0.25">
      <c r="A3335" s="14" t="str">
        <f t="shared" si="52"/>
        <v>huffau012011</v>
      </c>
      <c r="B3335" s="19" t="s">
        <v>123</v>
      </c>
      <c r="C3335" s="19">
        <v>2011</v>
      </c>
      <c r="D3335" s="19" t="s">
        <v>2332</v>
      </c>
    </row>
    <row r="3336" spans="1:8" x14ac:dyDescent="0.25">
      <c r="A3336" s="14" t="str">
        <f t="shared" si="52"/>
        <v>huffda012011</v>
      </c>
      <c r="B3336" s="19" t="s">
        <v>1109</v>
      </c>
      <c r="C3336" s="19">
        <v>2011</v>
      </c>
      <c r="D3336" s="19" t="s">
        <v>2334</v>
      </c>
      <c r="E3336" s="19">
        <v>0</v>
      </c>
      <c r="F3336" s="19">
        <v>4</v>
      </c>
      <c r="G3336" s="19">
        <v>0</v>
      </c>
      <c r="H3336" s="19">
        <v>0</v>
      </c>
    </row>
    <row r="3337" spans="1:8" x14ac:dyDescent="0.25">
      <c r="A3337" s="14" t="str">
        <f t="shared" si="52"/>
        <v>hughedu012011</v>
      </c>
      <c r="B3337" s="19" t="s">
        <v>1110</v>
      </c>
      <c r="C3337" s="19">
        <v>2011</v>
      </c>
      <c r="D3337" s="19" t="s">
        <v>2334</v>
      </c>
      <c r="E3337" s="19">
        <v>1</v>
      </c>
      <c r="F3337" s="19">
        <v>1</v>
      </c>
      <c r="G3337" s="19">
        <v>0</v>
      </c>
      <c r="H3337" s="19">
        <v>0</v>
      </c>
    </row>
    <row r="3338" spans="1:8" x14ac:dyDescent="0.25">
      <c r="A3338" s="14" t="str">
        <f t="shared" si="52"/>
        <v>hugheja022011</v>
      </c>
      <c r="B3338" s="19" t="s">
        <v>1530</v>
      </c>
      <c r="C3338" s="19">
        <v>2011</v>
      </c>
      <c r="D3338" s="19" t="s">
        <v>2334</v>
      </c>
      <c r="E3338" s="19">
        <v>0</v>
      </c>
      <c r="F3338" s="19">
        <v>4</v>
      </c>
      <c r="G3338" s="19">
        <v>0</v>
      </c>
      <c r="H3338" s="19">
        <v>0</v>
      </c>
    </row>
    <row r="3339" spans="1:8" x14ac:dyDescent="0.25">
      <c r="A3339" s="14" t="str">
        <f t="shared" si="52"/>
        <v>hughelu012011</v>
      </c>
      <c r="B3339" s="19" t="s">
        <v>1300</v>
      </c>
      <c r="C3339" s="19">
        <v>2011</v>
      </c>
      <c r="D3339" s="19" t="s">
        <v>2335</v>
      </c>
      <c r="E3339" s="19">
        <v>278</v>
      </c>
      <c r="F3339" s="19">
        <v>13</v>
      </c>
      <c r="G3339" s="19">
        <v>1</v>
      </c>
      <c r="H3339" s="19">
        <v>26</v>
      </c>
    </row>
    <row r="3340" spans="1:8" x14ac:dyDescent="0.25">
      <c r="A3340" s="14" t="str">
        <f t="shared" si="52"/>
        <v>hughelu012011</v>
      </c>
      <c r="B3340" s="19" t="s">
        <v>1300</v>
      </c>
      <c r="C3340" s="19">
        <v>2011</v>
      </c>
      <c r="D3340" s="19" t="s">
        <v>39</v>
      </c>
      <c r="E3340" s="19">
        <v>79</v>
      </c>
      <c r="F3340" s="19">
        <v>108</v>
      </c>
      <c r="G3340" s="19">
        <v>2</v>
      </c>
      <c r="H3340" s="19">
        <v>25</v>
      </c>
    </row>
    <row r="3341" spans="1:8" x14ac:dyDescent="0.25">
      <c r="A3341" s="14" t="str">
        <f t="shared" si="52"/>
        <v>hughelu012011</v>
      </c>
      <c r="B3341" s="19" t="s">
        <v>1300</v>
      </c>
      <c r="C3341" s="19">
        <v>2011</v>
      </c>
      <c r="D3341" s="19" t="s">
        <v>40</v>
      </c>
      <c r="E3341" s="19">
        <v>10</v>
      </c>
      <c r="F3341" s="19">
        <v>27</v>
      </c>
      <c r="G3341" s="19">
        <v>2</v>
      </c>
      <c r="H3341" s="19">
        <v>2</v>
      </c>
    </row>
    <row r="3342" spans="1:8" x14ac:dyDescent="0.25">
      <c r="A3342" s="14" t="str">
        <f t="shared" si="52"/>
        <v>hugheph012011</v>
      </c>
      <c r="B3342" s="19" t="s">
        <v>804</v>
      </c>
      <c r="C3342" s="19">
        <v>2011</v>
      </c>
      <c r="D3342" s="19" t="s">
        <v>2334</v>
      </c>
      <c r="E3342" s="19">
        <v>2</v>
      </c>
      <c r="F3342" s="19">
        <v>6</v>
      </c>
      <c r="G3342" s="19">
        <v>0</v>
      </c>
      <c r="H3342" s="19">
        <v>0</v>
      </c>
    </row>
    <row r="3343" spans="1:8" x14ac:dyDescent="0.25">
      <c r="A3343" s="14" t="str">
        <f t="shared" si="52"/>
        <v>humbeph012011</v>
      </c>
      <c r="B3343" s="19" t="s">
        <v>658</v>
      </c>
      <c r="C3343" s="19">
        <v>2011</v>
      </c>
      <c r="D3343" s="19" t="s">
        <v>2334</v>
      </c>
      <c r="E3343" s="19">
        <v>12</v>
      </c>
      <c r="F3343" s="19">
        <v>15</v>
      </c>
      <c r="G3343" s="19">
        <v>1</v>
      </c>
      <c r="H3343" s="19">
        <v>0</v>
      </c>
    </row>
    <row r="3344" spans="1:8" x14ac:dyDescent="0.25">
      <c r="A3344" s="14" t="str">
        <f t="shared" si="52"/>
        <v>hundlni012011</v>
      </c>
      <c r="B3344" s="19" t="s">
        <v>939</v>
      </c>
      <c r="C3344" s="19">
        <v>2011</v>
      </c>
      <c r="D3344" s="19" t="s">
        <v>2336</v>
      </c>
      <c r="E3344" s="19">
        <v>501</v>
      </c>
      <c r="F3344" s="19">
        <v>60</v>
      </c>
      <c r="G3344" s="19">
        <v>6</v>
      </c>
      <c r="H3344" s="19">
        <v>8</v>
      </c>
    </row>
    <row r="3345" spans="1:8" x14ac:dyDescent="0.25">
      <c r="A3345" s="14" t="str">
        <f t="shared" si="52"/>
        <v>huntece012011</v>
      </c>
      <c r="B3345" s="19" t="s">
        <v>1531</v>
      </c>
      <c r="C3345" s="19">
        <v>2011</v>
      </c>
      <c r="D3345" s="19" t="s">
        <v>2329</v>
      </c>
    </row>
    <row r="3346" spans="1:8" x14ac:dyDescent="0.25">
      <c r="A3346" s="14" t="str">
        <f t="shared" si="52"/>
        <v>huntece012011</v>
      </c>
      <c r="B3346" s="19" t="s">
        <v>1531</v>
      </c>
      <c r="C3346" s="19">
        <v>2011</v>
      </c>
      <c r="D3346" s="19" t="s">
        <v>2331</v>
      </c>
      <c r="E3346" s="19">
        <v>0</v>
      </c>
      <c r="F3346" s="19">
        <v>0</v>
      </c>
      <c r="G3346" s="19">
        <v>0</v>
      </c>
      <c r="H3346" s="19">
        <v>0</v>
      </c>
    </row>
    <row r="3347" spans="1:8" x14ac:dyDescent="0.25">
      <c r="A3347" s="14" t="str">
        <f t="shared" si="52"/>
        <v>hunteto012011</v>
      </c>
      <c r="B3347" s="19" t="s">
        <v>124</v>
      </c>
      <c r="C3347" s="19">
        <v>2011</v>
      </c>
      <c r="D3347" s="19" t="s">
        <v>2329</v>
      </c>
    </row>
    <row r="3348" spans="1:8" x14ac:dyDescent="0.25">
      <c r="A3348" s="14" t="str">
        <f t="shared" si="52"/>
        <v>hunteto012011</v>
      </c>
      <c r="B3348" s="19" t="s">
        <v>124</v>
      </c>
      <c r="C3348" s="19">
        <v>2011</v>
      </c>
      <c r="D3348" s="19" t="s">
        <v>2331</v>
      </c>
      <c r="E3348" s="19">
        <v>264</v>
      </c>
      <c r="F3348" s="19">
        <v>15</v>
      </c>
      <c r="G3348" s="19">
        <v>3</v>
      </c>
      <c r="H3348" s="19">
        <v>2</v>
      </c>
    </row>
    <row r="3349" spans="1:8" x14ac:dyDescent="0.25">
      <c r="A3349" s="14" t="str">
        <f t="shared" si="52"/>
        <v>hunteto012011</v>
      </c>
      <c r="B3349" s="19" t="s">
        <v>124</v>
      </c>
      <c r="C3349" s="19">
        <v>2011</v>
      </c>
      <c r="D3349" s="19" t="s">
        <v>2332</v>
      </c>
    </row>
    <row r="3350" spans="1:8" x14ac:dyDescent="0.25">
      <c r="A3350" s="14" t="str">
        <f t="shared" si="52"/>
        <v>hunteto022011</v>
      </c>
      <c r="B3350" s="19" t="s">
        <v>940</v>
      </c>
      <c r="C3350" s="19">
        <v>2011</v>
      </c>
      <c r="D3350" s="19" t="s">
        <v>2334</v>
      </c>
      <c r="E3350" s="19">
        <v>2</v>
      </c>
      <c r="F3350" s="19">
        <v>3</v>
      </c>
      <c r="G3350" s="19">
        <v>0</v>
      </c>
      <c r="H3350" s="19">
        <v>0</v>
      </c>
    </row>
    <row r="3351" spans="1:8" x14ac:dyDescent="0.25">
      <c r="A3351" s="14" t="str">
        <f t="shared" si="52"/>
        <v>hunteto022011</v>
      </c>
      <c r="B3351" s="19" t="s">
        <v>940</v>
      </c>
      <c r="C3351" s="19">
        <v>2011</v>
      </c>
      <c r="D3351" s="19" t="s">
        <v>2334</v>
      </c>
      <c r="E3351" s="19">
        <v>5</v>
      </c>
      <c r="F3351" s="19">
        <v>8</v>
      </c>
      <c r="G3351" s="19">
        <v>1</v>
      </c>
      <c r="H3351" s="19">
        <v>2</v>
      </c>
    </row>
    <row r="3352" spans="1:8" x14ac:dyDescent="0.25">
      <c r="A3352" s="14" t="str">
        <f t="shared" si="52"/>
        <v>iannech012011</v>
      </c>
      <c r="B3352" s="19" t="s">
        <v>659</v>
      </c>
      <c r="C3352" s="19">
        <v>2011</v>
      </c>
      <c r="D3352" s="19" t="s">
        <v>2335</v>
      </c>
      <c r="E3352" s="19">
        <v>4</v>
      </c>
      <c r="F3352" s="19">
        <v>0</v>
      </c>
      <c r="G3352" s="19">
        <v>0</v>
      </c>
      <c r="H3352" s="19">
        <v>0</v>
      </c>
    </row>
    <row r="3353" spans="1:8" x14ac:dyDescent="0.25">
      <c r="A3353" s="14" t="str">
        <f t="shared" si="52"/>
        <v>iannech012011</v>
      </c>
      <c r="B3353" s="19" t="s">
        <v>659</v>
      </c>
      <c r="C3353" s="19">
        <v>2011</v>
      </c>
      <c r="D3353" s="19" t="s">
        <v>40</v>
      </c>
      <c r="E3353" s="19">
        <v>0</v>
      </c>
      <c r="F3353" s="19">
        <v>0</v>
      </c>
      <c r="G3353" s="19">
        <v>0</v>
      </c>
      <c r="H3353" s="19">
        <v>0</v>
      </c>
    </row>
    <row r="3354" spans="1:8" x14ac:dyDescent="0.25">
      <c r="A3354" s="14" t="str">
        <f t="shared" si="52"/>
        <v>iannech012011</v>
      </c>
      <c r="B3354" s="19" t="s">
        <v>659</v>
      </c>
      <c r="C3354" s="19">
        <v>2011</v>
      </c>
      <c r="D3354" s="19" t="s">
        <v>2336</v>
      </c>
      <c r="E3354" s="19">
        <v>733</v>
      </c>
      <c r="F3354" s="19">
        <v>82</v>
      </c>
      <c r="G3354" s="19">
        <v>2</v>
      </c>
      <c r="H3354" s="19">
        <v>7</v>
      </c>
    </row>
    <row r="3355" spans="1:8" x14ac:dyDescent="0.25">
      <c r="A3355" s="14" t="str">
        <f t="shared" si="52"/>
        <v>ibanera012011</v>
      </c>
      <c r="B3355" s="19" t="s">
        <v>125</v>
      </c>
      <c r="C3355" s="19">
        <v>2011</v>
      </c>
      <c r="D3355" s="19" t="s">
        <v>2330</v>
      </c>
    </row>
    <row r="3356" spans="1:8" x14ac:dyDescent="0.25">
      <c r="A3356" s="14" t="str">
        <f t="shared" si="52"/>
        <v>ibanera012011</v>
      </c>
      <c r="B3356" s="19" t="s">
        <v>125</v>
      </c>
      <c r="C3356" s="19">
        <v>2011</v>
      </c>
      <c r="D3356" s="19" t="s">
        <v>2331</v>
      </c>
      <c r="E3356" s="19">
        <v>208</v>
      </c>
      <c r="F3356" s="19">
        <v>5</v>
      </c>
      <c r="G3356" s="19">
        <v>1</v>
      </c>
      <c r="H3356" s="19">
        <v>0</v>
      </c>
    </row>
    <row r="3357" spans="1:8" x14ac:dyDescent="0.25">
      <c r="A3357" s="14" t="str">
        <f t="shared" si="52"/>
        <v>igarary012011</v>
      </c>
      <c r="B3357" s="19" t="s">
        <v>1302</v>
      </c>
      <c r="C3357" s="19">
        <v>2011</v>
      </c>
      <c r="D3357" s="19" t="s">
        <v>2334</v>
      </c>
      <c r="E3357" s="19">
        <v>1</v>
      </c>
      <c r="F3357" s="19">
        <v>9</v>
      </c>
      <c r="G3357" s="19">
        <v>0</v>
      </c>
      <c r="H3357" s="19">
        <v>0</v>
      </c>
    </row>
    <row r="3358" spans="1:8" x14ac:dyDescent="0.25">
      <c r="A3358" s="14" t="str">
        <f t="shared" si="52"/>
        <v>iglesjo012011</v>
      </c>
      <c r="B3358" s="19" t="s">
        <v>1532</v>
      </c>
      <c r="C3358" s="19">
        <v>2011</v>
      </c>
      <c r="D3358" s="19" t="s">
        <v>2333</v>
      </c>
      <c r="E3358" s="19">
        <v>2</v>
      </c>
      <c r="F3358" s="19">
        <v>3</v>
      </c>
      <c r="G3358" s="19">
        <v>0</v>
      </c>
      <c r="H3358" s="19">
        <v>0</v>
      </c>
    </row>
    <row r="3359" spans="1:8" x14ac:dyDescent="0.25">
      <c r="A3359" s="14" t="str">
        <f t="shared" si="52"/>
        <v>infanom012011</v>
      </c>
      <c r="B3359" s="19" t="s">
        <v>309</v>
      </c>
      <c r="C3359" s="19">
        <v>2011</v>
      </c>
      <c r="D3359" s="19" t="s">
        <v>39</v>
      </c>
      <c r="E3359" s="19">
        <v>260</v>
      </c>
      <c r="F3359" s="19">
        <v>466</v>
      </c>
      <c r="G3359" s="19">
        <v>8</v>
      </c>
      <c r="H3359" s="19">
        <v>75</v>
      </c>
    </row>
    <row r="3360" spans="1:8" x14ac:dyDescent="0.25">
      <c r="A3360" s="14" t="str">
        <f t="shared" si="52"/>
        <v>ingebr012011</v>
      </c>
      <c r="B3360" s="19" t="s">
        <v>250</v>
      </c>
      <c r="C3360" s="19">
        <v>2011</v>
      </c>
      <c r="D3360" s="19" t="s">
        <v>40</v>
      </c>
      <c r="E3360" s="19">
        <v>76</v>
      </c>
      <c r="F3360" s="19">
        <v>163</v>
      </c>
      <c r="G3360" s="19">
        <v>9</v>
      </c>
      <c r="H3360" s="19">
        <v>12</v>
      </c>
    </row>
    <row r="3361" spans="1:8" x14ac:dyDescent="0.25">
      <c r="A3361" s="14" t="str">
        <f t="shared" si="52"/>
        <v>inglejo012011</v>
      </c>
      <c r="B3361" s="19" t="s">
        <v>660</v>
      </c>
      <c r="C3361" s="19">
        <v>2011</v>
      </c>
      <c r="D3361" s="19" t="s">
        <v>39</v>
      </c>
      <c r="E3361" s="19">
        <v>8</v>
      </c>
      <c r="F3361" s="19">
        <v>7</v>
      </c>
      <c r="G3361" s="19">
        <v>0</v>
      </c>
      <c r="H3361" s="19">
        <v>4</v>
      </c>
    </row>
    <row r="3362" spans="1:8" x14ac:dyDescent="0.25">
      <c r="A3362" s="14" t="str">
        <f t="shared" si="52"/>
        <v>inglejo012011</v>
      </c>
      <c r="B3362" s="19" t="s">
        <v>660</v>
      </c>
      <c r="C3362" s="19">
        <v>2011</v>
      </c>
      <c r="D3362" s="19" t="s">
        <v>40</v>
      </c>
      <c r="E3362" s="19">
        <v>0</v>
      </c>
      <c r="F3362" s="19">
        <v>1</v>
      </c>
      <c r="G3362" s="19">
        <v>0</v>
      </c>
      <c r="H3362" s="19">
        <v>0</v>
      </c>
    </row>
    <row r="3363" spans="1:8" x14ac:dyDescent="0.25">
      <c r="A3363" s="14" t="str">
        <f t="shared" si="52"/>
        <v>isrinja012011</v>
      </c>
      <c r="B3363" s="19" t="s">
        <v>126</v>
      </c>
      <c r="C3363" s="19">
        <v>2011</v>
      </c>
      <c r="D3363" s="19" t="s">
        <v>2334</v>
      </c>
      <c r="E3363" s="19">
        <v>1</v>
      </c>
      <c r="F3363" s="19">
        <v>6</v>
      </c>
      <c r="G3363" s="19">
        <v>0</v>
      </c>
      <c r="H3363" s="19">
        <v>0</v>
      </c>
    </row>
    <row r="3364" spans="1:8" x14ac:dyDescent="0.25">
      <c r="A3364" s="14" t="str">
        <f t="shared" si="52"/>
        <v>izturce012011</v>
      </c>
      <c r="B3364" s="19" t="s">
        <v>251</v>
      </c>
      <c r="C3364" s="19">
        <v>2011</v>
      </c>
      <c r="D3364" s="19" t="s">
        <v>39</v>
      </c>
      <c r="E3364" s="19">
        <v>3</v>
      </c>
      <c r="F3364" s="19">
        <v>7</v>
      </c>
      <c r="G3364" s="19">
        <v>1</v>
      </c>
      <c r="H3364" s="19">
        <v>0</v>
      </c>
    </row>
    <row r="3365" spans="1:8" x14ac:dyDescent="0.25">
      <c r="A3365" s="14" t="str">
        <f t="shared" si="52"/>
        <v>izturce012011</v>
      </c>
      <c r="B3365" s="19" t="s">
        <v>251</v>
      </c>
      <c r="C3365" s="19">
        <v>2011</v>
      </c>
      <c r="D3365" s="19" t="s">
        <v>40</v>
      </c>
      <c r="E3365" s="19">
        <v>0</v>
      </c>
      <c r="F3365" s="19">
        <v>0</v>
      </c>
      <c r="G3365" s="19">
        <v>0</v>
      </c>
      <c r="H3365" s="19">
        <v>0</v>
      </c>
    </row>
    <row r="3366" spans="1:8" x14ac:dyDescent="0.25">
      <c r="A3366" s="14" t="str">
        <f t="shared" si="52"/>
        <v>izturce012011</v>
      </c>
      <c r="B3366" s="19" t="s">
        <v>251</v>
      </c>
      <c r="C3366" s="19">
        <v>2011</v>
      </c>
      <c r="D3366" s="19" t="s">
        <v>2333</v>
      </c>
      <c r="E3366" s="19">
        <v>17</v>
      </c>
      <c r="F3366" s="19">
        <v>32</v>
      </c>
      <c r="G3366" s="19">
        <v>0</v>
      </c>
      <c r="H3366" s="19">
        <v>11</v>
      </c>
    </row>
    <row r="3367" spans="1:8" x14ac:dyDescent="0.25">
      <c r="A3367" s="14" t="str">
        <f t="shared" si="52"/>
        <v>izturma012011</v>
      </c>
      <c r="B3367" s="19" t="s">
        <v>462</v>
      </c>
      <c r="C3367" s="19">
        <v>2011</v>
      </c>
      <c r="D3367" s="19" t="s">
        <v>39</v>
      </c>
      <c r="E3367" s="19">
        <v>87</v>
      </c>
      <c r="F3367" s="19">
        <v>158</v>
      </c>
      <c r="G3367" s="19">
        <v>4</v>
      </c>
      <c r="H3367" s="19">
        <v>33</v>
      </c>
    </row>
    <row r="3368" spans="1:8" x14ac:dyDescent="0.25">
      <c r="A3368" s="14" t="str">
        <f t="shared" si="52"/>
        <v>izturma012011</v>
      </c>
      <c r="B3368" s="19" t="s">
        <v>462</v>
      </c>
      <c r="C3368" s="19">
        <v>2011</v>
      </c>
      <c r="D3368" s="19" t="s">
        <v>40</v>
      </c>
      <c r="E3368" s="19">
        <v>26</v>
      </c>
      <c r="F3368" s="19">
        <v>55</v>
      </c>
      <c r="G3368" s="19">
        <v>3</v>
      </c>
      <c r="H3368" s="19">
        <v>3</v>
      </c>
    </row>
    <row r="3369" spans="1:8" x14ac:dyDescent="0.25">
      <c r="A3369" s="14" t="str">
        <f t="shared" si="52"/>
        <v>izturma012011</v>
      </c>
      <c r="B3369" s="19" t="s">
        <v>462</v>
      </c>
      <c r="C3369" s="19">
        <v>2011</v>
      </c>
      <c r="D3369" s="19" t="s">
        <v>2333</v>
      </c>
      <c r="E3369" s="19">
        <v>25</v>
      </c>
      <c r="F3369" s="19">
        <v>43</v>
      </c>
      <c r="G3369" s="19">
        <v>1</v>
      </c>
      <c r="H3369" s="19">
        <v>8</v>
      </c>
    </row>
    <row r="3370" spans="1:8" x14ac:dyDescent="0.25">
      <c r="A3370" s="14" t="str">
        <f t="shared" si="52"/>
        <v>jacksau012011</v>
      </c>
      <c r="B3370" s="19" t="s">
        <v>1304</v>
      </c>
      <c r="C3370" s="19">
        <v>2011</v>
      </c>
      <c r="D3370" s="19" t="s">
        <v>2329</v>
      </c>
    </row>
    <row r="3371" spans="1:8" x14ac:dyDescent="0.25">
      <c r="A3371" s="14" t="str">
        <f t="shared" si="52"/>
        <v>jacksau012011</v>
      </c>
      <c r="B3371" s="19" t="s">
        <v>1304</v>
      </c>
      <c r="C3371" s="19">
        <v>2011</v>
      </c>
      <c r="D3371" s="19" t="s">
        <v>2331</v>
      </c>
      <c r="E3371" s="19">
        <v>379</v>
      </c>
      <c r="F3371" s="19">
        <v>8</v>
      </c>
      <c r="G3371" s="19">
        <v>3</v>
      </c>
      <c r="H3371" s="19">
        <v>3</v>
      </c>
    </row>
    <row r="3372" spans="1:8" x14ac:dyDescent="0.25">
      <c r="A3372" s="14" t="str">
        <f t="shared" si="52"/>
        <v>jacksco012011</v>
      </c>
      <c r="B3372" s="19" t="s">
        <v>557</v>
      </c>
      <c r="C3372" s="19">
        <v>2011</v>
      </c>
      <c r="D3372" s="19" t="s">
        <v>2335</v>
      </c>
      <c r="E3372" s="19">
        <v>345</v>
      </c>
      <c r="F3372" s="19">
        <v>17</v>
      </c>
      <c r="G3372" s="19">
        <v>1</v>
      </c>
      <c r="H3372" s="19">
        <v>27</v>
      </c>
    </row>
    <row r="3373" spans="1:8" x14ac:dyDescent="0.25">
      <c r="A3373" s="14" t="str">
        <f t="shared" si="52"/>
        <v>jacksco012011</v>
      </c>
      <c r="B3373" s="19" t="s">
        <v>557</v>
      </c>
      <c r="C3373" s="19">
        <v>2011</v>
      </c>
      <c r="D3373" s="19" t="s">
        <v>2335</v>
      </c>
      <c r="E3373" s="19">
        <v>9</v>
      </c>
      <c r="F3373" s="19">
        <v>0</v>
      </c>
      <c r="G3373" s="19">
        <v>0</v>
      </c>
      <c r="H3373" s="19">
        <v>0</v>
      </c>
    </row>
    <row r="3374" spans="1:8" x14ac:dyDescent="0.25">
      <c r="A3374" s="14" t="str">
        <f t="shared" si="52"/>
        <v>jacksco012011</v>
      </c>
      <c r="B3374" s="19" t="s">
        <v>557</v>
      </c>
      <c r="C3374" s="19">
        <v>2011</v>
      </c>
      <c r="D3374" s="19" t="s">
        <v>40</v>
      </c>
      <c r="E3374" s="19">
        <v>3</v>
      </c>
      <c r="F3374" s="19">
        <v>6</v>
      </c>
      <c r="G3374" s="19">
        <v>0</v>
      </c>
      <c r="H3374" s="19">
        <v>0</v>
      </c>
    </row>
    <row r="3375" spans="1:8" x14ac:dyDescent="0.25">
      <c r="A3375" s="14" t="str">
        <f t="shared" si="52"/>
        <v>jacksco012011</v>
      </c>
      <c r="B3375" s="19" t="s">
        <v>557</v>
      </c>
      <c r="C3375" s="19">
        <v>2011</v>
      </c>
      <c r="D3375" s="19" t="s">
        <v>40</v>
      </c>
      <c r="E3375" s="19">
        <v>1</v>
      </c>
      <c r="F3375" s="19">
        <v>0</v>
      </c>
      <c r="G3375" s="19">
        <v>0</v>
      </c>
      <c r="H3375" s="19">
        <v>0</v>
      </c>
    </row>
    <row r="3376" spans="1:8" x14ac:dyDescent="0.25">
      <c r="A3376" s="14" t="str">
        <f t="shared" si="52"/>
        <v>jacksco012011</v>
      </c>
      <c r="B3376" s="19" t="s">
        <v>557</v>
      </c>
      <c r="C3376" s="19">
        <v>2011</v>
      </c>
      <c r="D3376" s="19" t="s">
        <v>2330</v>
      </c>
    </row>
    <row r="3377" spans="1:8" x14ac:dyDescent="0.25">
      <c r="A3377" s="14" t="str">
        <f t="shared" si="52"/>
        <v>jacksco012011</v>
      </c>
      <c r="B3377" s="19" t="s">
        <v>557</v>
      </c>
      <c r="C3377" s="19">
        <v>2011</v>
      </c>
      <c r="D3377" s="19" t="s">
        <v>2330</v>
      </c>
    </row>
    <row r="3378" spans="1:8" x14ac:dyDescent="0.25">
      <c r="A3378" s="14" t="str">
        <f t="shared" si="52"/>
        <v>jacksco012011</v>
      </c>
      <c r="B3378" s="19" t="s">
        <v>557</v>
      </c>
      <c r="C3378" s="19">
        <v>2011</v>
      </c>
      <c r="D3378" s="19" t="s">
        <v>2331</v>
      </c>
      <c r="E3378" s="19">
        <v>79</v>
      </c>
      <c r="F3378" s="19">
        <v>4</v>
      </c>
      <c r="G3378" s="19">
        <v>1</v>
      </c>
      <c r="H3378" s="19">
        <v>2</v>
      </c>
    </row>
    <row r="3379" spans="1:8" x14ac:dyDescent="0.25">
      <c r="A3379" s="14" t="str">
        <f t="shared" si="52"/>
        <v>jacksco012011</v>
      </c>
      <c r="B3379" s="19" t="s">
        <v>557</v>
      </c>
      <c r="C3379" s="19">
        <v>2011</v>
      </c>
      <c r="D3379" s="19" t="s">
        <v>2331</v>
      </c>
      <c r="E3379" s="19">
        <v>4</v>
      </c>
      <c r="F3379" s="19">
        <v>0</v>
      </c>
      <c r="G3379" s="19">
        <v>0</v>
      </c>
      <c r="H3379" s="19">
        <v>0</v>
      </c>
    </row>
    <row r="3380" spans="1:8" x14ac:dyDescent="0.25">
      <c r="A3380" s="14" t="str">
        <f t="shared" si="52"/>
        <v>jacksco012011</v>
      </c>
      <c r="B3380" s="19" t="s">
        <v>557</v>
      </c>
      <c r="C3380" s="19">
        <v>2011</v>
      </c>
      <c r="D3380" s="19" t="s">
        <v>2332</v>
      </c>
    </row>
    <row r="3381" spans="1:8" x14ac:dyDescent="0.25">
      <c r="A3381" s="14" t="str">
        <f t="shared" si="52"/>
        <v>jacksco012011</v>
      </c>
      <c r="B3381" s="19" t="s">
        <v>557</v>
      </c>
      <c r="C3381" s="19">
        <v>2011</v>
      </c>
      <c r="D3381" s="19" t="s">
        <v>2332</v>
      </c>
    </row>
    <row r="3382" spans="1:8" x14ac:dyDescent="0.25">
      <c r="A3382" s="14" t="str">
        <f t="shared" si="52"/>
        <v>jacksed012011</v>
      </c>
      <c r="B3382" s="19" t="s">
        <v>383</v>
      </c>
      <c r="C3382" s="19">
        <v>2011</v>
      </c>
      <c r="D3382" s="19" t="s">
        <v>2334</v>
      </c>
      <c r="E3382" s="19">
        <v>4</v>
      </c>
      <c r="F3382" s="19">
        <v>18</v>
      </c>
      <c r="G3382" s="19">
        <v>2</v>
      </c>
      <c r="H3382" s="19">
        <v>0</v>
      </c>
    </row>
    <row r="3383" spans="1:8" x14ac:dyDescent="0.25">
      <c r="A3383" s="14" t="str">
        <f t="shared" si="52"/>
        <v>jacksed012011</v>
      </c>
      <c r="B3383" s="19" t="s">
        <v>383</v>
      </c>
      <c r="C3383" s="19">
        <v>2011</v>
      </c>
      <c r="D3383" s="19" t="s">
        <v>2334</v>
      </c>
      <c r="E3383" s="19">
        <v>8</v>
      </c>
      <c r="F3383" s="19">
        <v>10</v>
      </c>
      <c r="G3383" s="19">
        <v>1</v>
      </c>
      <c r="H3383" s="19">
        <v>2</v>
      </c>
    </row>
    <row r="3384" spans="1:8" x14ac:dyDescent="0.25">
      <c r="A3384" s="14" t="str">
        <f t="shared" si="52"/>
        <v>jakubch012011</v>
      </c>
      <c r="B3384" s="19" t="s">
        <v>1112</v>
      </c>
      <c r="C3384" s="19">
        <v>2011</v>
      </c>
      <c r="D3384" s="19" t="s">
        <v>2334</v>
      </c>
      <c r="E3384" s="19">
        <v>2</v>
      </c>
      <c r="F3384" s="19">
        <v>7</v>
      </c>
      <c r="G3384" s="19">
        <v>0</v>
      </c>
      <c r="H3384" s="19">
        <v>1</v>
      </c>
    </row>
    <row r="3385" spans="1:8" x14ac:dyDescent="0.25">
      <c r="A3385" s="14" t="str">
        <f t="shared" si="52"/>
        <v>jamesch032011</v>
      </c>
      <c r="B3385" s="19" t="s">
        <v>559</v>
      </c>
      <c r="C3385" s="19">
        <v>2011</v>
      </c>
      <c r="D3385" s="19" t="s">
        <v>2334</v>
      </c>
      <c r="E3385" s="19">
        <v>0</v>
      </c>
      <c r="F3385" s="19">
        <v>2</v>
      </c>
      <c r="G3385" s="19">
        <v>0</v>
      </c>
      <c r="H3385" s="19">
        <v>0</v>
      </c>
    </row>
    <row r="3386" spans="1:8" x14ac:dyDescent="0.25">
      <c r="A3386" s="14" t="str">
        <f t="shared" si="52"/>
        <v>janispa012011</v>
      </c>
      <c r="B3386" s="19" t="s">
        <v>941</v>
      </c>
      <c r="C3386" s="19">
        <v>2011</v>
      </c>
      <c r="D3386" s="19" t="s">
        <v>39</v>
      </c>
      <c r="E3386" s="19">
        <v>12</v>
      </c>
      <c r="F3386" s="19">
        <v>9</v>
      </c>
      <c r="G3386" s="19">
        <v>1</v>
      </c>
      <c r="H3386" s="19">
        <v>4</v>
      </c>
    </row>
    <row r="3387" spans="1:8" x14ac:dyDescent="0.25">
      <c r="A3387" s="14" t="str">
        <f t="shared" si="52"/>
        <v>janispa012011</v>
      </c>
      <c r="B3387" s="19" t="s">
        <v>941</v>
      </c>
      <c r="C3387" s="19">
        <v>2011</v>
      </c>
      <c r="D3387" s="19" t="s">
        <v>40</v>
      </c>
      <c r="E3387" s="19">
        <v>1</v>
      </c>
      <c r="F3387" s="19">
        <v>7</v>
      </c>
      <c r="G3387" s="19">
        <v>1</v>
      </c>
      <c r="H3387" s="19">
        <v>0</v>
      </c>
    </row>
    <row r="3388" spans="1:8" x14ac:dyDescent="0.25">
      <c r="A3388" s="14" t="str">
        <f t="shared" si="52"/>
        <v>janispa012011</v>
      </c>
      <c r="B3388" s="19" t="s">
        <v>941</v>
      </c>
      <c r="C3388" s="19">
        <v>2011</v>
      </c>
      <c r="D3388" s="19" t="s">
        <v>2333</v>
      </c>
      <c r="E3388" s="19">
        <v>126</v>
      </c>
      <c r="F3388" s="19">
        <v>256</v>
      </c>
      <c r="G3388" s="19">
        <v>10</v>
      </c>
      <c r="H3388" s="19">
        <v>45</v>
      </c>
    </row>
    <row r="3389" spans="1:8" x14ac:dyDescent="0.25">
      <c r="A3389" s="14" t="str">
        <f t="shared" si="52"/>
        <v>janseke012011</v>
      </c>
      <c r="B3389" s="19" t="s">
        <v>1306</v>
      </c>
      <c r="C3389" s="19">
        <v>2011</v>
      </c>
      <c r="D3389" s="19" t="s">
        <v>2334</v>
      </c>
      <c r="E3389" s="19">
        <v>2</v>
      </c>
      <c r="F3389" s="19">
        <v>3</v>
      </c>
      <c r="G3389" s="19">
        <v>0</v>
      </c>
      <c r="H3389" s="19">
        <v>1</v>
      </c>
    </row>
    <row r="3390" spans="1:8" x14ac:dyDescent="0.25">
      <c r="A3390" s="14" t="str">
        <f t="shared" si="52"/>
        <v>janssca012011</v>
      </c>
      <c r="B3390" s="19" t="s">
        <v>662</v>
      </c>
      <c r="C3390" s="19">
        <v>2011</v>
      </c>
      <c r="D3390" s="19" t="s">
        <v>2334</v>
      </c>
      <c r="E3390" s="19">
        <v>6</v>
      </c>
      <c r="F3390" s="19">
        <v>9</v>
      </c>
      <c r="G3390" s="19">
        <v>2</v>
      </c>
      <c r="H3390" s="19">
        <v>1</v>
      </c>
    </row>
    <row r="3391" spans="1:8" x14ac:dyDescent="0.25">
      <c r="A3391" s="14" t="str">
        <f t="shared" si="52"/>
        <v>jaramja012011</v>
      </c>
      <c r="B3391" s="19" t="s">
        <v>1113</v>
      </c>
      <c r="C3391" s="19">
        <v>2011</v>
      </c>
      <c r="D3391" s="19" t="s">
        <v>2336</v>
      </c>
      <c r="E3391" s="19">
        <v>65</v>
      </c>
      <c r="F3391" s="19">
        <v>2</v>
      </c>
      <c r="G3391" s="19">
        <v>0</v>
      </c>
      <c r="H3391" s="19">
        <v>0</v>
      </c>
    </row>
    <row r="3392" spans="1:8" x14ac:dyDescent="0.25">
      <c r="A3392" s="14" t="str">
        <f t="shared" si="52"/>
        <v>jasojo012011</v>
      </c>
      <c r="B3392" s="19" t="s">
        <v>942</v>
      </c>
      <c r="C3392" s="19">
        <v>2011</v>
      </c>
      <c r="D3392" s="19" t="s">
        <v>2336</v>
      </c>
      <c r="E3392" s="19">
        <v>479</v>
      </c>
      <c r="F3392" s="19">
        <v>26</v>
      </c>
      <c r="G3392" s="19">
        <v>4</v>
      </c>
      <c r="H3392" s="19">
        <v>4</v>
      </c>
    </row>
    <row r="3393" spans="1:8" x14ac:dyDescent="0.25">
      <c r="A3393" s="14" t="str">
        <f t="shared" si="52"/>
        <v>jayjo022011</v>
      </c>
      <c r="B3393" s="19" t="s">
        <v>1307</v>
      </c>
      <c r="C3393" s="19">
        <v>2011</v>
      </c>
      <c r="D3393" s="19" t="s">
        <v>2329</v>
      </c>
    </row>
    <row r="3394" spans="1:8" x14ac:dyDescent="0.25">
      <c r="A3394" s="14" t="str">
        <f t="shared" si="52"/>
        <v>jayjo022011</v>
      </c>
      <c r="B3394" s="19" t="s">
        <v>1307</v>
      </c>
      <c r="C3394" s="19">
        <v>2011</v>
      </c>
      <c r="D3394" s="19" t="s">
        <v>2330</v>
      </c>
    </row>
    <row r="3395" spans="1:8" x14ac:dyDescent="0.25">
      <c r="A3395" s="14" t="str">
        <f t="shared" ref="A3395:A3458" si="53">B3395&amp;C3395</f>
        <v>jayjo022011</v>
      </c>
      <c r="B3395" s="19" t="s">
        <v>1307</v>
      </c>
      <c r="C3395" s="19">
        <v>2011</v>
      </c>
      <c r="D3395" s="19" t="s">
        <v>2331</v>
      </c>
      <c r="E3395" s="19">
        <v>273</v>
      </c>
      <c r="F3395" s="19">
        <v>5</v>
      </c>
      <c r="G3395" s="19">
        <v>3</v>
      </c>
      <c r="H3395" s="19">
        <v>4</v>
      </c>
    </row>
    <row r="3396" spans="1:8" x14ac:dyDescent="0.25">
      <c r="A3396" s="14" t="str">
        <f t="shared" si="53"/>
        <v>jayjo022011</v>
      </c>
      <c r="B3396" s="19" t="s">
        <v>1307</v>
      </c>
      <c r="C3396" s="19">
        <v>2011</v>
      </c>
      <c r="D3396" s="19" t="s">
        <v>2332</v>
      </c>
    </row>
    <row r="3397" spans="1:8" x14ac:dyDescent="0.25">
      <c r="A3397" s="14" t="str">
        <f t="shared" si="53"/>
        <v>jeffrje012011</v>
      </c>
      <c r="B3397" s="19" t="s">
        <v>1308</v>
      </c>
      <c r="C3397" s="19">
        <v>2011</v>
      </c>
      <c r="D3397" s="19" t="s">
        <v>2334</v>
      </c>
      <c r="E3397" s="19">
        <v>1</v>
      </c>
      <c r="F3397" s="19">
        <v>3</v>
      </c>
      <c r="G3397" s="19">
        <v>1</v>
      </c>
      <c r="H3397" s="19">
        <v>0</v>
      </c>
    </row>
    <row r="3398" spans="1:8" x14ac:dyDescent="0.25">
      <c r="A3398" s="14" t="str">
        <f t="shared" si="53"/>
        <v>jenksbo012011</v>
      </c>
      <c r="B3398" s="19" t="s">
        <v>560</v>
      </c>
      <c r="C3398" s="19">
        <v>2011</v>
      </c>
      <c r="D3398" s="19" t="s">
        <v>2334</v>
      </c>
      <c r="E3398" s="19">
        <v>1</v>
      </c>
      <c r="F3398" s="19">
        <v>3</v>
      </c>
      <c r="G3398" s="19">
        <v>0</v>
      </c>
      <c r="H3398" s="19">
        <v>1</v>
      </c>
    </row>
    <row r="3399" spans="1:8" x14ac:dyDescent="0.25">
      <c r="A3399" s="14" t="str">
        <f t="shared" si="53"/>
        <v>jennide012011</v>
      </c>
      <c r="B3399" s="19" t="s">
        <v>1309</v>
      </c>
      <c r="C3399" s="19">
        <v>2011</v>
      </c>
      <c r="D3399" s="19" t="s">
        <v>2329</v>
      </c>
    </row>
    <row r="3400" spans="1:8" x14ac:dyDescent="0.25">
      <c r="A3400" s="14" t="str">
        <f t="shared" si="53"/>
        <v>jennide012011</v>
      </c>
      <c r="B3400" s="19" t="s">
        <v>1309</v>
      </c>
      <c r="C3400" s="19">
        <v>2011</v>
      </c>
      <c r="D3400" s="19" t="s">
        <v>2330</v>
      </c>
    </row>
    <row r="3401" spans="1:8" x14ac:dyDescent="0.25">
      <c r="A3401" s="14" t="str">
        <f t="shared" si="53"/>
        <v>jennide012011</v>
      </c>
      <c r="B3401" s="19" t="s">
        <v>1309</v>
      </c>
      <c r="C3401" s="19">
        <v>2011</v>
      </c>
      <c r="D3401" s="19" t="s">
        <v>2331</v>
      </c>
      <c r="E3401" s="19">
        <v>118</v>
      </c>
      <c r="F3401" s="19">
        <v>3</v>
      </c>
      <c r="G3401" s="19">
        <v>1</v>
      </c>
      <c r="H3401" s="19">
        <v>0</v>
      </c>
    </row>
    <row r="3402" spans="1:8" x14ac:dyDescent="0.25">
      <c r="A3402" s="14" t="str">
        <f t="shared" si="53"/>
        <v>jennide012011</v>
      </c>
      <c r="B3402" s="19" t="s">
        <v>1309</v>
      </c>
      <c r="C3402" s="19">
        <v>2011</v>
      </c>
      <c r="D3402" s="19" t="s">
        <v>2332</v>
      </c>
    </row>
    <row r="3403" spans="1:8" x14ac:dyDescent="0.25">
      <c r="A3403" s="14" t="str">
        <f t="shared" si="53"/>
        <v>jepseke012011</v>
      </c>
      <c r="B3403" s="19" t="s">
        <v>943</v>
      </c>
      <c r="C3403" s="19">
        <v>2011</v>
      </c>
      <c r="D3403" s="19" t="s">
        <v>2334</v>
      </c>
      <c r="E3403" s="19">
        <v>1</v>
      </c>
      <c r="F3403" s="19">
        <v>2</v>
      </c>
      <c r="G3403" s="19">
        <v>0</v>
      </c>
      <c r="H3403" s="19">
        <v>0</v>
      </c>
    </row>
    <row r="3404" spans="1:8" x14ac:dyDescent="0.25">
      <c r="A3404" s="14" t="str">
        <f t="shared" si="53"/>
        <v>jeterde012011</v>
      </c>
      <c r="B3404" s="19" t="s">
        <v>127</v>
      </c>
      <c r="C3404" s="19">
        <v>2011</v>
      </c>
      <c r="D3404" s="19" t="s">
        <v>2333</v>
      </c>
      <c r="E3404" s="19">
        <v>140</v>
      </c>
      <c r="F3404" s="19">
        <v>280</v>
      </c>
      <c r="G3404" s="19">
        <v>12</v>
      </c>
      <c r="H3404" s="19">
        <v>60</v>
      </c>
    </row>
    <row r="3405" spans="1:8" x14ac:dyDescent="0.25">
      <c r="A3405" s="14" t="str">
        <f t="shared" si="53"/>
        <v>jimence012011</v>
      </c>
      <c r="B3405" s="19" t="s">
        <v>663</v>
      </c>
      <c r="C3405" s="19">
        <v>2011</v>
      </c>
      <c r="D3405" s="19" t="s">
        <v>2334</v>
      </c>
      <c r="E3405" s="19">
        <v>0</v>
      </c>
      <c r="F3405" s="19">
        <v>1</v>
      </c>
      <c r="G3405" s="19">
        <v>0</v>
      </c>
      <c r="H3405" s="19">
        <v>0</v>
      </c>
    </row>
    <row r="3406" spans="1:8" x14ac:dyDescent="0.25">
      <c r="A3406" s="14" t="str">
        <f t="shared" si="53"/>
        <v>jimenub012011</v>
      </c>
      <c r="B3406" s="19" t="s">
        <v>664</v>
      </c>
      <c r="C3406" s="19">
        <v>2011</v>
      </c>
      <c r="D3406" s="19" t="s">
        <v>2334</v>
      </c>
      <c r="E3406" s="19">
        <v>12</v>
      </c>
      <c r="F3406" s="19">
        <v>19</v>
      </c>
      <c r="G3406" s="19">
        <v>2</v>
      </c>
      <c r="H3406" s="19">
        <v>1</v>
      </c>
    </row>
    <row r="3407" spans="1:8" x14ac:dyDescent="0.25">
      <c r="A3407" s="14" t="str">
        <f t="shared" si="53"/>
        <v>jimenub012011</v>
      </c>
      <c r="B3407" s="19" t="s">
        <v>664</v>
      </c>
      <c r="C3407" s="19">
        <v>2011</v>
      </c>
      <c r="D3407" s="19" t="s">
        <v>2334</v>
      </c>
      <c r="E3407" s="19">
        <v>2</v>
      </c>
      <c r="F3407" s="19">
        <v>9</v>
      </c>
      <c r="G3407" s="19">
        <v>0</v>
      </c>
      <c r="H3407" s="19">
        <v>0</v>
      </c>
    </row>
    <row r="3408" spans="1:8" x14ac:dyDescent="0.25">
      <c r="A3408" s="14" t="str">
        <f t="shared" si="53"/>
        <v>joaquwa012011</v>
      </c>
      <c r="B3408" s="19" t="s">
        <v>1114</v>
      </c>
      <c r="C3408" s="19">
        <v>2011</v>
      </c>
      <c r="D3408" s="19" t="s">
        <v>2334</v>
      </c>
      <c r="E3408" s="19">
        <v>0</v>
      </c>
      <c r="F3408" s="19">
        <v>0</v>
      </c>
      <c r="G3408" s="19">
        <v>0</v>
      </c>
      <c r="H3408" s="19">
        <v>0</v>
      </c>
    </row>
    <row r="3409" spans="1:8" x14ac:dyDescent="0.25">
      <c r="A3409" s="14" t="str">
        <f t="shared" si="53"/>
        <v>johnsal022011</v>
      </c>
      <c r="B3409" s="19" t="s">
        <v>1533</v>
      </c>
      <c r="C3409" s="19">
        <v>2011</v>
      </c>
      <c r="D3409" s="19" t="s">
        <v>2334</v>
      </c>
      <c r="E3409" s="19">
        <v>1</v>
      </c>
      <c r="F3409" s="19">
        <v>1</v>
      </c>
      <c r="G3409" s="19">
        <v>0</v>
      </c>
      <c r="H3409" s="19">
        <v>0</v>
      </c>
    </row>
    <row r="3410" spans="1:8" x14ac:dyDescent="0.25">
      <c r="A3410" s="14" t="str">
        <f t="shared" si="53"/>
        <v>johnsch052011</v>
      </c>
      <c r="B3410" s="19" t="s">
        <v>1115</v>
      </c>
      <c r="C3410" s="19">
        <v>2011</v>
      </c>
      <c r="D3410" s="19" t="s">
        <v>40</v>
      </c>
      <c r="E3410" s="19">
        <v>65</v>
      </c>
      <c r="F3410" s="19">
        <v>157</v>
      </c>
      <c r="G3410" s="19">
        <v>15</v>
      </c>
      <c r="H3410" s="19">
        <v>20</v>
      </c>
    </row>
    <row r="3411" spans="1:8" x14ac:dyDescent="0.25">
      <c r="A3411" s="14" t="str">
        <f t="shared" si="53"/>
        <v>johnsda062011</v>
      </c>
      <c r="B3411" s="19" t="s">
        <v>561</v>
      </c>
      <c r="C3411" s="19">
        <v>2011</v>
      </c>
      <c r="D3411" s="19" t="s">
        <v>2335</v>
      </c>
      <c r="E3411" s="19">
        <v>151</v>
      </c>
      <c r="F3411" s="19">
        <v>13</v>
      </c>
      <c r="G3411" s="19">
        <v>1</v>
      </c>
      <c r="H3411" s="19">
        <v>10</v>
      </c>
    </row>
    <row r="3412" spans="1:8" x14ac:dyDescent="0.25">
      <c r="A3412" s="14" t="str">
        <f t="shared" si="53"/>
        <v>johnsda062011</v>
      </c>
      <c r="B3412" s="19" t="s">
        <v>561</v>
      </c>
      <c r="C3412" s="19">
        <v>2011</v>
      </c>
      <c r="D3412" s="19" t="s">
        <v>40</v>
      </c>
      <c r="E3412" s="19">
        <v>0</v>
      </c>
      <c r="F3412" s="19">
        <v>2</v>
      </c>
      <c r="G3412" s="19">
        <v>0</v>
      </c>
      <c r="H3412" s="19">
        <v>0</v>
      </c>
    </row>
    <row r="3413" spans="1:8" x14ac:dyDescent="0.25">
      <c r="A3413" s="14" t="str">
        <f t="shared" si="53"/>
        <v>johnsel022011</v>
      </c>
      <c r="B3413" s="19" t="s">
        <v>944</v>
      </c>
      <c r="C3413" s="19">
        <v>2011</v>
      </c>
      <c r="D3413" s="19" t="s">
        <v>2335</v>
      </c>
      <c r="E3413" s="19">
        <v>1</v>
      </c>
      <c r="F3413" s="19">
        <v>0</v>
      </c>
      <c r="G3413" s="19">
        <v>0</v>
      </c>
      <c r="H3413" s="19">
        <v>1</v>
      </c>
    </row>
    <row r="3414" spans="1:8" x14ac:dyDescent="0.25">
      <c r="A3414" s="14" t="str">
        <f t="shared" si="53"/>
        <v>johnsel022011</v>
      </c>
      <c r="B3414" s="19" t="s">
        <v>944</v>
      </c>
      <c r="C3414" s="19">
        <v>2011</v>
      </c>
      <c r="D3414" s="19" t="s">
        <v>39</v>
      </c>
      <c r="E3414" s="19">
        <v>6</v>
      </c>
      <c r="F3414" s="19">
        <v>11</v>
      </c>
      <c r="G3414" s="19">
        <v>1</v>
      </c>
      <c r="H3414" s="19">
        <v>0</v>
      </c>
    </row>
    <row r="3415" spans="1:8" x14ac:dyDescent="0.25">
      <c r="A3415" s="14" t="str">
        <f t="shared" si="53"/>
        <v>johnsel022011</v>
      </c>
      <c r="B3415" s="19" t="s">
        <v>944</v>
      </c>
      <c r="C3415" s="19">
        <v>2011</v>
      </c>
      <c r="D3415" s="19" t="s">
        <v>2329</v>
      </c>
    </row>
    <row r="3416" spans="1:8" x14ac:dyDescent="0.25">
      <c r="A3416" s="14" t="str">
        <f t="shared" si="53"/>
        <v>johnsel022011</v>
      </c>
      <c r="B3416" s="19" t="s">
        <v>944</v>
      </c>
      <c r="C3416" s="19">
        <v>2011</v>
      </c>
      <c r="D3416" s="19" t="s">
        <v>2330</v>
      </c>
    </row>
    <row r="3417" spans="1:8" x14ac:dyDescent="0.25">
      <c r="A3417" s="14" t="str">
        <f t="shared" si="53"/>
        <v>johnsel022011</v>
      </c>
      <c r="B3417" s="19" t="s">
        <v>944</v>
      </c>
      <c r="C3417" s="19">
        <v>2011</v>
      </c>
      <c r="D3417" s="19" t="s">
        <v>2331</v>
      </c>
      <c r="E3417" s="19">
        <v>0</v>
      </c>
      <c r="F3417" s="19">
        <v>0</v>
      </c>
      <c r="G3417" s="19">
        <v>0</v>
      </c>
      <c r="H3417" s="19">
        <v>0</v>
      </c>
    </row>
    <row r="3418" spans="1:8" x14ac:dyDescent="0.25">
      <c r="A3418" s="14" t="str">
        <f t="shared" si="53"/>
        <v>johnsel022011</v>
      </c>
      <c r="B3418" s="19" t="s">
        <v>944</v>
      </c>
      <c r="C3418" s="19">
        <v>2011</v>
      </c>
      <c r="D3418" s="19" t="s">
        <v>2333</v>
      </c>
      <c r="E3418" s="19">
        <v>48</v>
      </c>
      <c r="F3418" s="19">
        <v>100</v>
      </c>
      <c r="G3418" s="19">
        <v>1</v>
      </c>
      <c r="H3418" s="19">
        <v>15</v>
      </c>
    </row>
    <row r="3419" spans="1:8" x14ac:dyDescent="0.25">
      <c r="A3419" s="14" t="str">
        <f t="shared" si="53"/>
        <v>johnsji042011</v>
      </c>
      <c r="B3419" s="19" t="s">
        <v>665</v>
      </c>
      <c r="C3419" s="19">
        <v>2011</v>
      </c>
      <c r="D3419" s="19" t="s">
        <v>2334</v>
      </c>
      <c r="E3419" s="19">
        <v>8</v>
      </c>
      <c r="F3419" s="19">
        <v>16</v>
      </c>
      <c r="G3419" s="19">
        <v>1</v>
      </c>
      <c r="H3419" s="19">
        <v>2</v>
      </c>
    </row>
    <row r="3420" spans="1:8" x14ac:dyDescent="0.25">
      <c r="A3420" s="14" t="str">
        <f t="shared" si="53"/>
        <v>johnsjo092011</v>
      </c>
      <c r="B3420" s="19" t="s">
        <v>562</v>
      </c>
      <c r="C3420" s="19">
        <v>2011</v>
      </c>
      <c r="D3420" s="19" t="s">
        <v>2334</v>
      </c>
      <c r="E3420" s="19">
        <v>8</v>
      </c>
      <c r="F3420" s="19">
        <v>7</v>
      </c>
      <c r="G3420" s="19">
        <v>0</v>
      </c>
      <c r="H3420" s="19">
        <v>1</v>
      </c>
    </row>
    <row r="3421" spans="1:8" x14ac:dyDescent="0.25">
      <c r="A3421" s="14" t="str">
        <f t="shared" si="53"/>
        <v>johnske052011</v>
      </c>
      <c r="B3421" s="19" t="s">
        <v>563</v>
      </c>
      <c r="C3421" s="19">
        <v>2011</v>
      </c>
      <c r="D3421" s="19" t="s">
        <v>39</v>
      </c>
      <c r="E3421" s="19">
        <v>215</v>
      </c>
      <c r="F3421" s="19">
        <v>263</v>
      </c>
      <c r="G3421" s="19">
        <v>6</v>
      </c>
      <c r="H3421" s="19">
        <v>65</v>
      </c>
    </row>
    <row r="3422" spans="1:8" x14ac:dyDescent="0.25">
      <c r="A3422" s="14" t="str">
        <f t="shared" si="53"/>
        <v>johnske052011</v>
      </c>
      <c r="B3422" s="19" t="s">
        <v>563</v>
      </c>
      <c r="C3422" s="19">
        <v>2011</v>
      </c>
      <c r="D3422" s="19" t="s">
        <v>39</v>
      </c>
      <c r="E3422" s="19">
        <v>53</v>
      </c>
      <c r="F3422" s="19">
        <v>86</v>
      </c>
      <c r="G3422" s="19">
        <v>4</v>
      </c>
      <c r="H3422" s="19">
        <v>21</v>
      </c>
    </row>
    <row r="3423" spans="1:8" x14ac:dyDescent="0.25">
      <c r="A3423" s="14" t="str">
        <f t="shared" si="53"/>
        <v>johnsre022011</v>
      </c>
      <c r="B3423" s="19" t="s">
        <v>384</v>
      </c>
      <c r="C3423" s="19">
        <v>2011</v>
      </c>
      <c r="D3423" s="19" t="s">
        <v>2329</v>
      </c>
    </row>
    <row r="3424" spans="1:8" x14ac:dyDescent="0.25">
      <c r="A3424" s="14" t="str">
        <f t="shared" si="53"/>
        <v>johnsre022011</v>
      </c>
      <c r="B3424" s="19" t="s">
        <v>384</v>
      </c>
      <c r="C3424" s="19">
        <v>2011</v>
      </c>
      <c r="D3424" s="19" t="s">
        <v>2330</v>
      </c>
    </row>
    <row r="3425" spans="1:8" x14ac:dyDescent="0.25">
      <c r="A3425" s="14" t="str">
        <f t="shared" si="53"/>
        <v>johnsre022011</v>
      </c>
      <c r="B3425" s="19" t="s">
        <v>384</v>
      </c>
      <c r="C3425" s="19">
        <v>2011</v>
      </c>
      <c r="D3425" s="19" t="s">
        <v>2331</v>
      </c>
      <c r="E3425" s="19">
        <v>116</v>
      </c>
      <c r="F3425" s="19">
        <v>5</v>
      </c>
      <c r="G3425" s="19">
        <v>3</v>
      </c>
      <c r="H3425" s="19">
        <v>2</v>
      </c>
    </row>
    <row r="3426" spans="1:8" x14ac:dyDescent="0.25">
      <c r="A3426" s="14" t="str">
        <f t="shared" si="53"/>
        <v>johnsre022011</v>
      </c>
      <c r="B3426" s="19" t="s">
        <v>384</v>
      </c>
      <c r="C3426" s="19">
        <v>2011</v>
      </c>
      <c r="D3426" s="19" t="s">
        <v>2332</v>
      </c>
    </row>
    <row r="3427" spans="1:8" x14ac:dyDescent="0.25">
      <c r="A3427" s="14" t="str">
        <f t="shared" si="53"/>
        <v>johnsro072011</v>
      </c>
      <c r="B3427" s="19" t="s">
        <v>806</v>
      </c>
      <c r="C3427" s="19">
        <v>2011</v>
      </c>
      <c r="D3427" s="19" t="s">
        <v>2336</v>
      </c>
      <c r="E3427" s="19">
        <v>362</v>
      </c>
      <c r="F3427" s="19">
        <v>65</v>
      </c>
      <c r="G3427" s="19">
        <v>2</v>
      </c>
      <c r="H3427" s="19">
        <v>3</v>
      </c>
    </row>
    <row r="3428" spans="1:8" x14ac:dyDescent="0.25">
      <c r="A3428" s="14" t="str">
        <f t="shared" si="53"/>
        <v>jonesad012011</v>
      </c>
      <c r="B3428" s="19" t="s">
        <v>666</v>
      </c>
      <c r="C3428" s="19">
        <v>2011</v>
      </c>
      <c r="D3428" s="19" t="s">
        <v>2329</v>
      </c>
    </row>
    <row r="3429" spans="1:8" x14ac:dyDescent="0.25">
      <c r="A3429" s="14" t="str">
        <f t="shared" si="53"/>
        <v>jonesad012011</v>
      </c>
      <c r="B3429" s="19" t="s">
        <v>666</v>
      </c>
      <c r="C3429" s="19">
        <v>2011</v>
      </c>
      <c r="D3429" s="19" t="s">
        <v>2331</v>
      </c>
      <c r="E3429" s="19">
        <v>379</v>
      </c>
      <c r="F3429" s="19">
        <v>16</v>
      </c>
      <c r="G3429" s="19">
        <v>8</v>
      </c>
      <c r="H3429" s="19">
        <v>5</v>
      </c>
    </row>
    <row r="3430" spans="1:8" x14ac:dyDescent="0.25">
      <c r="A3430" s="14" t="str">
        <f t="shared" si="53"/>
        <v>jonesan012011</v>
      </c>
      <c r="B3430" s="19" t="s">
        <v>128</v>
      </c>
      <c r="C3430" s="19">
        <v>2011</v>
      </c>
      <c r="D3430" s="19" t="s">
        <v>2330</v>
      </c>
    </row>
    <row r="3431" spans="1:8" x14ac:dyDescent="0.25">
      <c r="A3431" s="14" t="str">
        <f t="shared" si="53"/>
        <v>jonesan012011</v>
      </c>
      <c r="B3431" s="19" t="s">
        <v>128</v>
      </c>
      <c r="C3431" s="19">
        <v>2011</v>
      </c>
      <c r="D3431" s="19" t="s">
        <v>2331</v>
      </c>
      <c r="E3431" s="19">
        <v>88</v>
      </c>
      <c r="F3431" s="19">
        <v>1</v>
      </c>
      <c r="G3431" s="19">
        <v>1</v>
      </c>
      <c r="H3431" s="19">
        <v>1</v>
      </c>
    </row>
    <row r="3432" spans="1:8" x14ac:dyDescent="0.25">
      <c r="A3432" s="14" t="str">
        <f t="shared" si="53"/>
        <v>jonesan012011</v>
      </c>
      <c r="B3432" s="19" t="s">
        <v>128</v>
      </c>
      <c r="C3432" s="19">
        <v>2011</v>
      </c>
      <c r="D3432" s="19" t="s">
        <v>2332</v>
      </c>
    </row>
    <row r="3433" spans="1:8" x14ac:dyDescent="0.25">
      <c r="A3433" s="14" t="str">
        <f t="shared" si="53"/>
        <v>jonesch062011</v>
      </c>
      <c r="B3433" s="19" t="s">
        <v>129</v>
      </c>
      <c r="C3433" s="19">
        <v>2011</v>
      </c>
      <c r="D3433" s="19" t="s">
        <v>40</v>
      </c>
      <c r="E3433" s="19">
        <v>65</v>
      </c>
      <c r="F3433" s="19">
        <v>177</v>
      </c>
      <c r="G3433" s="19">
        <v>6</v>
      </c>
      <c r="H3433" s="19">
        <v>19</v>
      </c>
    </row>
    <row r="3434" spans="1:8" x14ac:dyDescent="0.25">
      <c r="A3434" s="14" t="str">
        <f t="shared" si="53"/>
        <v>jonesga022011</v>
      </c>
      <c r="B3434" s="19" t="s">
        <v>807</v>
      </c>
      <c r="C3434" s="19">
        <v>2011</v>
      </c>
      <c r="D3434" s="19" t="s">
        <v>2335</v>
      </c>
      <c r="E3434" s="19">
        <v>257</v>
      </c>
      <c r="F3434" s="19">
        <v>17</v>
      </c>
      <c r="G3434" s="19">
        <v>3</v>
      </c>
      <c r="H3434" s="19">
        <v>27</v>
      </c>
    </row>
    <row r="3435" spans="1:8" x14ac:dyDescent="0.25">
      <c r="A3435" s="14" t="str">
        <f t="shared" si="53"/>
        <v>jonesga022011</v>
      </c>
      <c r="B3435" s="19" t="s">
        <v>807</v>
      </c>
      <c r="C3435" s="19">
        <v>2011</v>
      </c>
      <c r="D3435" s="19" t="s">
        <v>2331</v>
      </c>
      <c r="E3435" s="19">
        <v>155</v>
      </c>
      <c r="F3435" s="19">
        <v>2</v>
      </c>
      <c r="G3435" s="19">
        <v>1</v>
      </c>
      <c r="H3435" s="19">
        <v>1</v>
      </c>
    </row>
    <row r="3436" spans="1:8" x14ac:dyDescent="0.25">
      <c r="A3436" s="14" t="str">
        <f t="shared" si="53"/>
        <v>jonesga022011</v>
      </c>
      <c r="B3436" s="19" t="s">
        <v>807</v>
      </c>
      <c r="C3436" s="19">
        <v>2011</v>
      </c>
      <c r="D3436" s="19" t="s">
        <v>2332</v>
      </c>
    </row>
    <row r="3437" spans="1:8" x14ac:dyDescent="0.25">
      <c r="A3437" s="14" t="str">
        <f t="shared" si="53"/>
        <v>joycema012011</v>
      </c>
      <c r="B3437" s="19" t="s">
        <v>945</v>
      </c>
      <c r="C3437" s="19">
        <v>2011</v>
      </c>
      <c r="D3437" s="19" t="s">
        <v>2330</v>
      </c>
    </row>
    <row r="3438" spans="1:8" x14ac:dyDescent="0.25">
      <c r="A3438" s="14" t="str">
        <f t="shared" si="53"/>
        <v>joycema012011</v>
      </c>
      <c r="B3438" s="19" t="s">
        <v>945</v>
      </c>
      <c r="C3438" s="19">
        <v>2011</v>
      </c>
      <c r="D3438" s="19" t="s">
        <v>2331</v>
      </c>
      <c r="E3438" s="19">
        <v>231</v>
      </c>
      <c r="F3438" s="19">
        <v>8</v>
      </c>
      <c r="G3438" s="19">
        <v>3</v>
      </c>
      <c r="H3438" s="19">
        <v>3</v>
      </c>
    </row>
    <row r="3439" spans="1:8" x14ac:dyDescent="0.25">
      <c r="A3439" s="14" t="str">
        <f t="shared" si="53"/>
        <v>joycema012011</v>
      </c>
      <c r="B3439" s="19" t="s">
        <v>945</v>
      </c>
      <c r="C3439" s="19">
        <v>2011</v>
      </c>
      <c r="D3439" s="19" t="s">
        <v>2332</v>
      </c>
    </row>
    <row r="3440" spans="1:8" x14ac:dyDescent="0.25">
      <c r="A3440" s="14" t="str">
        <f t="shared" si="53"/>
        <v>judyjo012011</v>
      </c>
      <c r="B3440" s="19" t="s">
        <v>1534</v>
      </c>
      <c r="C3440" s="19">
        <v>2011</v>
      </c>
      <c r="D3440" s="19" t="s">
        <v>2334</v>
      </c>
      <c r="E3440" s="19">
        <v>0</v>
      </c>
      <c r="F3440" s="19">
        <v>1</v>
      </c>
      <c r="G3440" s="19">
        <v>0</v>
      </c>
      <c r="H3440" s="19">
        <v>0</v>
      </c>
    </row>
    <row r="3441" spans="1:8" x14ac:dyDescent="0.25">
      <c r="A3441" s="14" t="str">
        <f t="shared" si="53"/>
        <v>jurrjja012011</v>
      </c>
      <c r="B3441" s="19" t="s">
        <v>808</v>
      </c>
      <c r="C3441" s="19">
        <v>2011</v>
      </c>
      <c r="D3441" s="19" t="s">
        <v>2334</v>
      </c>
      <c r="E3441" s="19">
        <v>9</v>
      </c>
      <c r="F3441" s="19">
        <v>29</v>
      </c>
      <c r="G3441" s="19">
        <v>0</v>
      </c>
      <c r="H3441" s="19">
        <v>2</v>
      </c>
    </row>
    <row r="3442" spans="1:8" x14ac:dyDescent="0.25">
      <c r="A3442" s="14" t="str">
        <f t="shared" si="53"/>
        <v>kaaihki012011</v>
      </c>
      <c r="B3442" s="19" t="s">
        <v>946</v>
      </c>
      <c r="C3442" s="19">
        <v>2011</v>
      </c>
      <c r="D3442" s="19" t="s">
        <v>2335</v>
      </c>
      <c r="E3442" s="19">
        <v>181</v>
      </c>
      <c r="F3442" s="19">
        <v>15</v>
      </c>
      <c r="G3442" s="19">
        <v>2</v>
      </c>
      <c r="H3442" s="19">
        <v>14</v>
      </c>
    </row>
    <row r="3443" spans="1:8" x14ac:dyDescent="0.25">
      <c r="A3443" s="14" t="str">
        <f t="shared" si="53"/>
        <v>karstje012011</v>
      </c>
      <c r="B3443" s="19" t="s">
        <v>667</v>
      </c>
      <c r="C3443" s="19">
        <v>2011</v>
      </c>
      <c r="D3443" s="19" t="s">
        <v>2334</v>
      </c>
      <c r="E3443" s="19">
        <v>15</v>
      </c>
      <c r="F3443" s="19">
        <v>19</v>
      </c>
      <c r="G3443" s="19">
        <v>2</v>
      </c>
      <c r="H3443" s="19">
        <v>2</v>
      </c>
    </row>
    <row r="3444" spans="1:8" x14ac:dyDescent="0.25">
      <c r="A3444" s="14" t="str">
        <f t="shared" si="53"/>
        <v>kazmisc012011</v>
      </c>
      <c r="B3444" s="19" t="s">
        <v>463</v>
      </c>
      <c r="C3444" s="19">
        <v>2011</v>
      </c>
      <c r="D3444" s="19" t="s">
        <v>2334</v>
      </c>
      <c r="E3444" s="19">
        <v>0</v>
      </c>
      <c r="F3444" s="19">
        <v>1</v>
      </c>
      <c r="G3444" s="19">
        <v>0</v>
      </c>
      <c r="H3444" s="19">
        <v>0</v>
      </c>
    </row>
    <row r="3445" spans="1:8" x14ac:dyDescent="0.25">
      <c r="A3445" s="14" t="str">
        <f t="shared" si="53"/>
        <v>kearnau012011</v>
      </c>
      <c r="B3445" s="19" t="s">
        <v>310</v>
      </c>
      <c r="C3445" s="19">
        <v>2011</v>
      </c>
      <c r="D3445" s="19" t="s">
        <v>2330</v>
      </c>
    </row>
    <row r="3446" spans="1:8" x14ac:dyDescent="0.25">
      <c r="A3446" s="14" t="str">
        <f t="shared" si="53"/>
        <v>kearnau012011</v>
      </c>
      <c r="B3446" s="19" t="s">
        <v>310</v>
      </c>
      <c r="C3446" s="19">
        <v>2011</v>
      </c>
      <c r="D3446" s="19" t="s">
        <v>2331</v>
      </c>
      <c r="E3446" s="19">
        <v>105</v>
      </c>
      <c r="F3446" s="19">
        <v>1</v>
      </c>
      <c r="G3446" s="19">
        <v>1</v>
      </c>
      <c r="H3446" s="19">
        <v>0</v>
      </c>
    </row>
    <row r="3447" spans="1:8" x14ac:dyDescent="0.25">
      <c r="A3447" s="14" t="str">
        <f t="shared" si="53"/>
        <v>kearnau012011</v>
      </c>
      <c r="B3447" s="19" t="s">
        <v>310</v>
      </c>
      <c r="C3447" s="19">
        <v>2011</v>
      </c>
      <c r="D3447" s="19" t="s">
        <v>2332</v>
      </c>
    </row>
    <row r="3448" spans="1:8" x14ac:dyDescent="0.25">
      <c r="A3448" s="14" t="str">
        <f t="shared" si="53"/>
        <v>kellesh012011</v>
      </c>
      <c r="B3448" s="19" t="s">
        <v>1118</v>
      </c>
      <c r="C3448" s="19">
        <v>2011</v>
      </c>
      <c r="D3448" s="19" t="s">
        <v>2334</v>
      </c>
      <c r="E3448" s="19">
        <v>0</v>
      </c>
      <c r="F3448" s="19">
        <v>0</v>
      </c>
      <c r="G3448" s="19">
        <v>1</v>
      </c>
      <c r="H3448" s="19">
        <v>0</v>
      </c>
    </row>
    <row r="3449" spans="1:8" x14ac:dyDescent="0.25">
      <c r="A3449" s="14" t="str">
        <f t="shared" si="53"/>
        <v>kellydo012011</v>
      </c>
      <c r="B3449" s="19" t="s">
        <v>809</v>
      </c>
      <c r="C3449" s="19">
        <v>2011</v>
      </c>
      <c r="D3449" s="19" t="s">
        <v>2335</v>
      </c>
      <c r="E3449" s="19">
        <v>48</v>
      </c>
      <c r="F3449" s="19">
        <v>7</v>
      </c>
      <c r="G3449" s="19">
        <v>0</v>
      </c>
      <c r="H3449" s="19">
        <v>8</v>
      </c>
    </row>
    <row r="3450" spans="1:8" x14ac:dyDescent="0.25">
      <c r="A3450" s="14" t="str">
        <f t="shared" si="53"/>
        <v>kellydo012011</v>
      </c>
      <c r="B3450" s="19" t="s">
        <v>809</v>
      </c>
      <c r="C3450" s="19">
        <v>2011</v>
      </c>
      <c r="D3450" s="19" t="s">
        <v>40</v>
      </c>
      <c r="E3450" s="19">
        <v>30</v>
      </c>
      <c r="F3450" s="19">
        <v>69</v>
      </c>
      <c r="G3450" s="19">
        <v>4</v>
      </c>
      <c r="H3450" s="19">
        <v>7</v>
      </c>
    </row>
    <row r="3451" spans="1:8" x14ac:dyDescent="0.25">
      <c r="A3451" s="14" t="str">
        <f t="shared" si="53"/>
        <v>kellydo012011</v>
      </c>
      <c r="B3451" s="19" t="s">
        <v>809</v>
      </c>
      <c r="C3451" s="19">
        <v>2011</v>
      </c>
      <c r="D3451" s="19" t="s">
        <v>2336</v>
      </c>
      <c r="E3451" s="19">
        <v>3</v>
      </c>
      <c r="F3451" s="19">
        <v>0</v>
      </c>
      <c r="G3451" s="19">
        <v>0</v>
      </c>
      <c r="H3451" s="19">
        <v>0</v>
      </c>
    </row>
    <row r="3452" spans="1:8" x14ac:dyDescent="0.25">
      <c r="A3452" s="14" t="str">
        <f t="shared" si="53"/>
        <v>kellydo012011</v>
      </c>
      <c r="B3452" s="19" t="s">
        <v>809</v>
      </c>
      <c r="C3452" s="19">
        <v>2011</v>
      </c>
      <c r="D3452" s="19" t="s">
        <v>2329</v>
      </c>
    </row>
    <row r="3453" spans="1:8" x14ac:dyDescent="0.25">
      <c r="A3453" s="14" t="str">
        <f t="shared" si="53"/>
        <v>kellydo012011</v>
      </c>
      <c r="B3453" s="19" t="s">
        <v>809</v>
      </c>
      <c r="C3453" s="19">
        <v>2011</v>
      </c>
      <c r="D3453" s="19" t="s">
        <v>2330</v>
      </c>
    </row>
    <row r="3454" spans="1:8" x14ac:dyDescent="0.25">
      <c r="A3454" s="14" t="str">
        <f t="shared" si="53"/>
        <v>kellydo012011</v>
      </c>
      <c r="B3454" s="19" t="s">
        <v>809</v>
      </c>
      <c r="C3454" s="19">
        <v>2011</v>
      </c>
      <c r="D3454" s="19" t="s">
        <v>2331</v>
      </c>
      <c r="E3454" s="19">
        <v>59</v>
      </c>
      <c r="F3454" s="19">
        <v>1</v>
      </c>
      <c r="G3454" s="19">
        <v>1</v>
      </c>
      <c r="H3454" s="19">
        <v>0</v>
      </c>
    </row>
    <row r="3455" spans="1:8" x14ac:dyDescent="0.25">
      <c r="A3455" s="14" t="str">
        <f t="shared" si="53"/>
        <v>kellydo012011</v>
      </c>
      <c r="B3455" s="19" t="s">
        <v>809</v>
      </c>
      <c r="C3455" s="19">
        <v>2011</v>
      </c>
      <c r="D3455" s="19" t="s">
        <v>2334</v>
      </c>
      <c r="E3455" s="19">
        <v>0</v>
      </c>
      <c r="F3455" s="19">
        <v>0</v>
      </c>
      <c r="G3455" s="19">
        <v>0</v>
      </c>
      <c r="H3455" s="19">
        <v>0</v>
      </c>
    </row>
    <row r="3456" spans="1:8" x14ac:dyDescent="0.25">
      <c r="A3456" s="14" t="str">
        <f t="shared" si="53"/>
        <v>kellydo012011</v>
      </c>
      <c r="B3456" s="19" t="s">
        <v>809</v>
      </c>
      <c r="C3456" s="19">
        <v>2011</v>
      </c>
      <c r="D3456" s="19" t="s">
        <v>2332</v>
      </c>
    </row>
    <row r="3457" spans="1:8" x14ac:dyDescent="0.25">
      <c r="A3457" s="14" t="str">
        <f t="shared" si="53"/>
        <v>kempma012011</v>
      </c>
      <c r="B3457" s="19" t="s">
        <v>668</v>
      </c>
      <c r="C3457" s="19">
        <v>2011</v>
      </c>
      <c r="D3457" s="19" t="s">
        <v>2329</v>
      </c>
    </row>
    <row r="3458" spans="1:8" x14ac:dyDescent="0.25">
      <c r="A3458" s="14" t="str">
        <f t="shared" si="53"/>
        <v>kempma012011</v>
      </c>
      <c r="B3458" s="19" t="s">
        <v>668</v>
      </c>
      <c r="C3458" s="19">
        <v>2011</v>
      </c>
      <c r="D3458" s="19" t="s">
        <v>2331</v>
      </c>
      <c r="E3458" s="19">
        <v>345</v>
      </c>
      <c r="F3458" s="19">
        <v>11</v>
      </c>
      <c r="G3458" s="19">
        <v>5</v>
      </c>
      <c r="H3458" s="19">
        <v>5</v>
      </c>
    </row>
    <row r="3459" spans="1:8" x14ac:dyDescent="0.25">
      <c r="A3459" s="14" t="str">
        <f t="shared" ref="A3459:A3522" si="54">B3459&amp;C3459</f>
        <v>kendrho012011</v>
      </c>
      <c r="B3459" s="19" t="s">
        <v>669</v>
      </c>
      <c r="C3459" s="19">
        <v>2011</v>
      </c>
      <c r="D3459" s="19" t="s">
        <v>2335</v>
      </c>
      <c r="E3459" s="19">
        <v>119</v>
      </c>
      <c r="F3459" s="19">
        <v>10</v>
      </c>
      <c r="G3459" s="19">
        <v>1</v>
      </c>
      <c r="H3459" s="19">
        <v>15</v>
      </c>
    </row>
    <row r="3460" spans="1:8" x14ac:dyDescent="0.25">
      <c r="A3460" s="14" t="str">
        <f t="shared" si="54"/>
        <v>kendrho012011</v>
      </c>
      <c r="B3460" s="19" t="s">
        <v>669</v>
      </c>
      <c r="C3460" s="19">
        <v>2011</v>
      </c>
      <c r="D3460" s="19" t="s">
        <v>39</v>
      </c>
      <c r="E3460" s="19">
        <v>161</v>
      </c>
      <c r="F3460" s="19">
        <v>317</v>
      </c>
      <c r="G3460" s="19">
        <v>4</v>
      </c>
      <c r="H3460" s="19">
        <v>63</v>
      </c>
    </row>
    <row r="3461" spans="1:8" x14ac:dyDescent="0.25">
      <c r="A3461" s="14" t="str">
        <f t="shared" si="54"/>
        <v>kendrho012011</v>
      </c>
      <c r="B3461" s="19" t="s">
        <v>669</v>
      </c>
      <c r="C3461" s="19">
        <v>2011</v>
      </c>
      <c r="D3461" s="19" t="s">
        <v>2330</v>
      </c>
    </row>
    <row r="3462" spans="1:8" x14ac:dyDescent="0.25">
      <c r="A3462" s="14" t="str">
        <f t="shared" si="54"/>
        <v>kendrho012011</v>
      </c>
      <c r="B3462" s="19" t="s">
        <v>669</v>
      </c>
      <c r="C3462" s="19">
        <v>2011</v>
      </c>
      <c r="D3462" s="19" t="s">
        <v>2331</v>
      </c>
      <c r="E3462" s="19">
        <v>33</v>
      </c>
      <c r="F3462" s="19">
        <v>1</v>
      </c>
      <c r="G3462" s="19">
        <v>0</v>
      </c>
      <c r="H3462" s="19">
        <v>0</v>
      </c>
    </row>
    <row r="3463" spans="1:8" x14ac:dyDescent="0.25">
      <c r="A3463" s="14" t="str">
        <f t="shared" si="54"/>
        <v>kendrky012011</v>
      </c>
      <c r="B3463" s="19" t="s">
        <v>810</v>
      </c>
      <c r="C3463" s="19">
        <v>2011</v>
      </c>
      <c r="D3463" s="19" t="s">
        <v>2334</v>
      </c>
      <c r="E3463" s="19">
        <v>7</v>
      </c>
      <c r="F3463" s="19">
        <v>17</v>
      </c>
      <c r="G3463" s="19">
        <v>1</v>
      </c>
      <c r="H3463" s="19">
        <v>0</v>
      </c>
    </row>
    <row r="3464" spans="1:8" x14ac:dyDescent="0.25">
      <c r="A3464" s="14" t="str">
        <f t="shared" si="54"/>
        <v>kennead012011</v>
      </c>
      <c r="B3464" s="19" t="s">
        <v>132</v>
      </c>
      <c r="C3464" s="19">
        <v>2011</v>
      </c>
      <c r="D3464" s="19" t="s">
        <v>2335</v>
      </c>
      <c r="E3464" s="19">
        <v>217</v>
      </c>
      <c r="F3464" s="19">
        <v>24</v>
      </c>
      <c r="G3464" s="19">
        <v>2</v>
      </c>
      <c r="H3464" s="19">
        <v>21</v>
      </c>
    </row>
    <row r="3465" spans="1:8" x14ac:dyDescent="0.25">
      <c r="A3465" s="14" t="str">
        <f t="shared" si="54"/>
        <v>kennead012011</v>
      </c>
      <c r="B3465" s="19" t="s">
        <v>132</v>
      </c>
      <c r="C3465" s="19">
        <v>2011</v>
      </c>
      <c r="D3465" s="19" t="s">
        <v>39</v>
      </c>
      <c r="E3465" s="19">
        <v>47</v>
      </c>
      <c r="F3465" s="19">
        <v>100</v>
      </c>
      <c r="G3465" s="19">
        <v>1</v>
      </c>
      <c r="H3465" s="19">
        <v>20</v>
      </c>
    </row>
    <row r="3466" spans="1:8" x14ac:dyDescent="0.25">
      <c r="A3466" s="14" t="str">
        <f t="shared" si="54"/>
        <v>kennead012011</v>
      </c>
      <c r="B3466" s="19" t="s">
        <v>132</v>
      </c>
      <c r="C3466" s="19">
        <v>2011</v>
      </c>
      <c r="D3466" s="19" t="s">
        <v>40</v>
      </c>
      <c r="E3466" s="19">
        <v>18</v>
      </c>
      <c r="F3466" s="19">
        <v>37</v>
      </c>
      <c r="G3466" s="19">
        <v>2</v>
      </c>
      <c r="H3466" s="19">
        <v>3</v>
      </c>
    </row>
    <row r="3467" spans="1:8" x14ac:dyDescent="0.25">
      <c r="A3467" s="14" t="str">
        <f t="shared" si="54"/>
        <v>kenneia012011</v>
      </c>
      <c r="B3467" s="19" t="s">
        <v>811</v>
      </c>
      <c r="C3467" s="19">
        <v>2011</v>
      </c>
      <c r="D3467" s="19" t="s">
        <v>2334</v>
      </c>
      <c r="E3467" s="19">
        <v>14</v>
      </c>
      <c r="F3467" s="19">
        <v>22</v>
      </c>
      <c r="G3467" s="19">
        <v>0</v>
      </c>
      <c r="H3467" s="19">
        <v>1</v>
      </c>
    </row>
    <row r="3468" spans="1:8" x14ac:dyDescent="0.25">
      <c r="A3468" s="14" t="str">
        <f t="shared" si="54"/>
        <v>keppije012011</v>
      </c>
      <c r="B3468" s="19" t="s">
        <v>465</v>
      </c>
      <c r="C3468" s="19">
        <v>2011</v>
      </c>
      <c r="D3468" s="19" t="s">
        <v>39</v>
      </c>
      <c r="E3468" s="19">
        <v>57</v>
      </c>
      <c r="F3468" s="19">
        <v>105</v>
      </c>
      <c r="G3468" s="19">
        <v>3</v>
      </c>
      <c r="H3468" s="19">
        <v>19</v>
      </c>
    </row>
    <row r="3469" spans="1:8" x14ac:dyDescent="0.25">
      <c r="A3469" s="14" t="str">
        <f t="shared" si="54"/>
        <v>keppije012011</v>
      </c>
      <c r="B3469" s="19" t="s">
        <v>465</v>
      </c>
      <c r="C3469" s="19">
        <v>2011</v>
      </c>
      <c r="D3469" s="19" t="s">
        <v>39</v>
      </c>
      <c r="E3469" s="19">
        <v>109</v>
      </c>
      <c r="F3469" s="19">
        <v>114</v>
      </c>
      <c r="G3469" s="19">
        <v>2</v>
      </c>
      <c r="H3469" s="19">
        <v>17</v>
      </c>
    </row>
    <row r="3470" spans="1:8" x14ac:dyDescent="0.25">
      <c r="A3470" s="14" t="str">
        <f t="shared" si="54"/>
        <v>kershcl012011</v>
      </c>
      <c r="B3470" s="19" t="s">
        <v>947</v>
      </c>
      <c r="C3470" s="19">
        <v>2011</v>
      </c>
      <c r="D3470" s="19" t="s">
        <v>2334</v>
      </c>
      <c r="E3470" s="19">
        <v>9</v>
      </c>
      <c r="F3470" s="19">
        <v>38</v>
      </c>
      <c r="G3470" s="19">
        <v>0</v>
      </c>
      <c r="H3470" s="19">
        <v>2</v>
      </c>
    </row>
    <row r="3471" spans="1:8" x14ac:dyDescent="0.25">
      <c r="A3471" s="14" t="str">
        <f t="shared" si="54"/>
        <v>kimbaco012011</v>
      </c>
      <c r="B3471" s="19" t="s">
        <v>1535</v>
      </c>
      <c r="C3471" s="19">
        <v>2011</v>
      </c>
      <c r="D3471" s="19" t="s">
        <v>2334</v>
      </c>
      <c r="E3471" s="19">
        <v>2</v>
      </c>
      <c r="F3471" s="19">
        <v>0</v>
      </c>
      <c r="G3471" s="19">
        <v>0</v>
      </c>
      <c r="H3471" s="19">
        <v>1</v>
      </c>
    </row>
    <row r="3472" spans="1:8" x14ac:dyDescent="0.25">
      <c r="A3472" s="14" t="str">
        <f t="shared" si="54"/>
        <v>kimbrcr012011</v>
      </c>
      <c r="B3472" s="19" t="s">
        <v>1311</v>
      </c>
      <c r="C3472" s="19">
        <v>2011</v>
      </c>
      <c r="D3472" s="19" t="s">
        <v>2334</v>
      </c>
      <c r="E3472" s="19">
        <v>4</v>
      </c>
      <c r="F3472" s="19">
        <v>7</v>
      </c>
      <c r="G3472" s="19">
        <v>0</v>
      </c>
      <c r="H3472" s="19">
        <v>0</v>
      </c>
    </row>
    <row r="3473" spans="1:8" x14ac:dyDescent="0.25">
      <c r="A3473" s="14" t="str">
        <f t="shared" si="54"/>
        <v>kinnejo012011</v>
      </c>
      <c r="B3473" s="19" t="s">
        <v>670</v>
      </c>
      <c r="C3473" s="19">
        <v>2011</v>
      </c>
      <c r="D3473" s="19" t="s">
        <v>2334</v>
      </c>
      <c r="E3473" s="19">
        <v>0</v>
      </c>
      <c r="F3473" s="19">
        <v>4</v>
      </c>
      <c r="G3473" s="19">
        <v>0</v>
      </c>
      <c r="H3473" s="19">
        <v>1</v>
      </c>
    </row>
    <row r="3474" spans="1:8" x14ac:dyDescent="0.25">
      <c r="A3474" s="14" t="str">
        <f t="shared" si="54"/>
        <v>kinslia012011</v>
      </c>
      <c r="B3474" s="19" t="s">
        <v>671</v>
      </c>
      <c r="C3474" s="19">
        <v>2011</v>
      </c>
      <c r="D3474" s="19" t="s">
        <v>39</v>
      </c>
      <c r="E3474" s="19">
        <v>268</v>
      </c>
      <c r="F3474" s="19">
        <v>398</v>
      </c>
      <c r="G3474" s="19">
        <v>11</v>
      </c>
      <c r="H3474" s="19">
        <v>103</v>
      </c>
    </row>
    <row r="3475" spans="1:8" x14ac:dyDescent="0.25">
      <c r="A3475" s="14" t="str">
        <f t="shared" si="54"/>
        <v>kintzbr012011</v>
      </c>
      <c r="B3475" s="19" t="s">
        <v>1312</v>
      </c>
      <c r="C3475" s="19">
        <v>2011</v>
      </c>
      <c r="D3475" s="19" t="s">
        <v>2334</v>
      </c>
      <c r="E3475" s="19">
        <v>0</v>
      </c>
      <c r="F3475" s="19">
        <v>3</v>
      </c>
      <c r="G3475" s="19">
        <v>0</v>
      </c>
      <c r="H3475" s="19">
        <v>0</v>
      </c>
    </row>
    <row r="3476" spans="1:8" x14ac:dyDescent="0.25">
      <c r="A3476" s="14" t="str">
        <f t="shared" si="54"/>
        <v>kipnija012011</v>
      </c>
      <c r="B3476" s="19" t="s">
        <v>1536</v>
      </c>
      <c r="C3476" s="19">
        <v>2011</v>
      </c>
      <c r="D3476" s="19" t="s">
        <v>39</v>
      </c>
      <c r="E3476" s="19">
        <v>58</v>
      </c>
      <c r="F3476" s="19">
        <v>100</v>
      </c>
      <c r="G3476" s="19">
        <v>6</v>
      </c>
      <c r="H3476" s="19">
        <v>16</v>
      </c>
    </row>
    <row r="3477" spans="1:8" x14ac:dyDescent="0.25">
      <c r="A3477" s="14" t="str">
        <f t="shared" si="54"/>
        <v>kirkmmi012011</v>
      </c>
      <c r="B3477" s="19" t="s">
        <v>1313</v>
      </c>
      <c r="C3477" s="19">
        <v>2011</v>
      </c>
      <c r="D3477" s="19" t="s">
        <v>2334</v>
      </c>
      <c r="E3477" s="19">
        <v>2</v>
      </c>
      <c r="F3477" s="19">
        <v>4</v>
      </c>
      <c r="G3477" s="19">
        <v>0</v>
      </c>
      <c r="H3477" s="19">
        <v>0</v>
      </c>
    </row>
    <row r="3478" spans="1:8" x14ac:dyDescent="0.25">
      <c r="A3478" s="14" t="str">
        <f t="shared" si="54"/>
        <v>klubeco012011</v>
      </c>
      <c r="B3478" s="19" t="s">
        <v>1537</v>
      </c>
      <c r="C3478" s="19">
        <v>2011</v>
      </c>
      <c r="D3478" s="19" t="s">
        <v>2334</v>
      </c>
      <c r="E3478" s="19">
        <v>0</v>
      </c>
      <c r="F3478" s="19">
        <v>0</v>
      </c>
      <c r="G3478" s="19">
        <v>0</v>
      </c>
      <c r="H3478" s="19">
        <v>0</v>
      </c>
    </row>
    <row r="3479" spans="1:8" x14ac:dyDescent="0.25">
      <c r="A3479" s="14" t="str">
        <f t="shared" si="54"/>
        <v>kohnmi012011</v>
      </c>
      <c r="B3479" s="19" t="s">
        <v>1314</v>
      </c>
      <c r="C3479" s="19">
        <v>2011</v>
      </c>
      <c r="D3479" s="19" t="s">
        <v>2334</v>
      </c>
      <c r="E3479" s="19">
        <v>1</v>
      </c>
      <c r="F3479" s="19">
        <v>1</v>
      </c>
      <c r="G3479" s="19">
        <v>1</v>
      </c>
      <c r="H3479" s="19">
        <v>0</v>
      </c>
    </row>
    <row r="3480" spans="1:8" x14ac:dyDescent="0.25">
      <c r="A3480" s="14" t="str">
        <f t="shared" si="54"/>
        <v>konerpa012011</v>
      </c>
      <c r="B3480" s="19" t="s">
        <v>133</v>
      </c>
      <c r="C3480" s="19">
        <v>2011</v>
      </c>
      <c r="D3480" s="19" t="s">
        <v>2335</v>
      </c>
      <c r="E3480" s="19">
        <v>975</v>
      </c>
      <c r="F3480" s="19">
        <v>68</v>
      </c>
      <c r="G3480" s="19">
        <v>5</v>
      </c>
      <c r="H3480" s="19">
        <v>89</v>
      </c>
    </row>
    <row r="3481" spans="1:8" x14ac:dyDescent="0.25">
      <c r="A3481" s="14" t="str">
        <f t="shared" si="54"/>
        <v>kontoge012011</v>
      </c>
      <c r="B3481" s="19" t="s">
        <v>1538</v>
      </c>
      <c r="C3481" s="19">
        <v>2011</v>
      </c>
      <c r="D3481" s="19" t="s">
        <v>2334</v>
      </c>
      <c r="E3481" s="19">
        <v>0</v>
      </c>
      <c r="F3481" s="19">
        <v>0</v>
      </c>
      <c r="G3481" s="19">
        <v>0</v>
      </c>
      <c r="H3481" s="19">
        <v>0</v>
      </c>
    </row>
    <row r="3482" spans="1:8" x14ac:dyDescent="0.25">
      <c r="A3482" s="14" t="str">
        <f t="shared" si="54"/>
        <v>kotchca012011</v>
      </c>
      <c r="B3482" s="19" t="s">
        <v>466</v>
      </c>
      <c r="C3482" s="19">
        <v>2011</v>
      </c>
      <c r="D3482" s="19" t="s">
        <v>2335</v>
      </c>
      <c r="E3482" s="19">
        <v>1119</v>
      </c>
      <c r="F3482" s="19">
        <v>80</v>
      </c>
      <c r="G3482" s="19">
        <v>2</v>
      </c>
      <c r="H3482" s="19">
        <v>109</v>
      </c>
    </row>
    <row r="3483" spans="1:8" x14ac:dyDescent="0.25">
      <c r="A3483" s="14" t="str">
        <f t="shared" si="54"/>
        <v>kotsama012011</v>
      </c>
      <c r="B3483" s="19" t="s">
        <v>134</v>
      </c>
      <c r="C3483" s="19">
        <v>2011</v>
      </c>
      <c r="D3483" s="19" t="s">
        <v>2335</v>
      </c>
      <c r="E3483" s="19">
        <v>27</v>
      </c>
      <c r="F3483" s="19">
        <v>1</v>
      </c>
      <c r="G3483" s="19">
        <v>0</v>
      </c>
      <c r="H3483" s="19">
        <v>4</v>
      </c>
    </row>
    <row r="3484" spans="1:8" x14ac:dyDescent="0.25">
      <c r="A3484" s="14" t="str">
        <f t="shared" si="54"/>
        <v>kotsama012011</v>
      </c>
      <c r="B3484" s="19" t="s">
        <v>134</v>
      </c>
      <c r="C3484" s="19">
        <v>2011</v>
      </c>
      <c r="D3484" s="19" t="s">
        <v>2329</v>
      </c>
    </row>
    <row r="3485" spans="1:8" x14ac:dyDescent="0.25">
      <c r="A3485" s="14" t="str">
        <f t="shared" si="54"/>
        <v>kotsama012011</v>
      </c>
      <c r="B3485" s="19" t="s">
        <v>134</v>
      </c>
      <c r="C3485" s="19">
        <v>2011</v>
      </c>
      <c r="D3485" s="19" t="s">
        <v>2330</v>
      </c>
    </row>
    <row r="3486" spans="1:8" x14ac:dyDescent="0.25">
      <c r="A3486" s="14" t="str">
        <f t="shared" si="54"/>
        <v>kotsama012011</v>
      </c>
      <c r="B3486" s="19" t="s">
        <v>134</v>
      </c>
      <c r="C3486" s="19">
        <v>2011</v>
      </c>
      <c r="D3486" s="19" t="s">
        <v>2331</v>
      </c>
      <c r="E3486" s="19">
        <v>79</v>
      </c>
      <c r="F3486" s="19">
        <v>2</v>
      </c>
      <c r="G3486" s="19">
        <v>5</v>
      </c>
      <c r="H3486" s="19">
        <v>0</v>
      </c>
    </row>
    <row r="3487" spans="1:8" x14ac:dyDescent="0.25">
      <c r="A3487" s="14" t="str">
        <f t="shared" si="54"/>
        <v>kotsama012011</v>
      </c>
      <c r="B3487" s="19" t="s">
        <v>134</v>
      </c>
      <c r="C3487" s="19">
        <v>2011</v>
      </c>
      <c r="D3487" s="19" t="s">
        <v>2332</v>
      </c>
    </row>
    <row r="3488" spans="1:8" x14ac:dyDescent="0.25">
      <c r="A3488" s="14" t="str">
        <f t="shared" si="54"/>
        <v>kottage012011</v>
      </c>
      <c r="B3488" s="19" t="s">
        <v>949</v>
      </c>
      <c r="C3488" s="19">
        <v>2011</v>
      </c>
      <c r="D3488" s="19" t="s">
        <v>2336</v>
      </c>
      <c r="E3488" s="19">
        <v>171</v>
      </c>
      <c r="F3488" s="19">
        <v>8</v>
      </c>
      <c r="G3488" s="19">
        <v>0</v>
      </c>
      <c r="H3488" s="19">
        <v>0</v>
      </c>
    </row>
    <row r="3489" spans="1:8" x14ac:dyDescent="0.25">
      <c r="A3489" s="14" t="str">
        <f t="shared" si="54"/>
        <v>kouzmke012011</v>
      </c>
      <c r="B3489" s="19" t="s">
        <v>672</v>
      </c>
      <c r="C3489" s="19">
        <v>2011</v>
      </c>
      <c r="D3489" s="19" t="s">
        <v>40</v>
      </c>
      <c r="E3489" s="19">
        <v>29</v>
      </c>
      <c r="F3489" s="19">
        <v>78</v>
      </c>
      <c r="G3489" s="19">
        <v>9</v>
      </c>
      <c r="H3489" s="19">
        <v>9</v>
      </c>
    </row>
    <row r="3490" spans="1:8" x14ac:dyDescent="0.25">
      <c r="A3490" s="14" t="str">
        <f t="shared" si="54"/>
        <v>kouzmke012011</v>
      </c>
      <c r="B3490" s="19" t="s">
        <v>672</v>
      </c>
      <c r="C3490" s="19">
        <v>2011</v>
      </c>
      <c r="D3490" s="19" t="s">
        <v>40</v>
      </c>
      <c r="E3490" s="19">
        <v>17</v>
      </c>
      <c r="F3490" s="19">
        <v>44</v>
      </c>
      <c r="G3490" s="19">
        <v>4</v>
      </c>
      <c r="H3490" s="19">
        <v>4</v>
      </c>
    </row>
    <row r="3491" spans="1:8" x14ac:dyDescent="0.25">
      <c r="A3491" s="14" t="str">
        <f t="shared" si="54"/>
        <v>kozmape012011</v>
      </c>
      <c r="B3491" s="19" t="s">
        <v>1539</v>
      </c>
      <c r="C3491" s="19">
        <v>2011</v>
      </c>
      <c r="D3491" s="19" t="s">
        <v>39</v>
      </c>
      <c r="E3491" s="19">
        <v>7</v>
      </c>
      <c r="F3491" s="19">
        <v>12</v>
      </c>
      <c r="G3491" s="19">
        <v>0</v>
      </c>
      <c r="H3491" s="19">
        <v>5</v>
      </c>
    </row>
    <row r="3492" spans="1:8" x14ac:dyDescent="0.25">
      <c r="A3492" s="14" t="str">
        <f t="shared" si="54"/>
        <v>kozmape012011</v>
      </c>
      <c r="B3492" s="19" t="s">
        <v>1539</v>
      </c>
      <c r="C3492" s="19">
        <v>2011</v>
      </c>
      <c r="D3492" s="19" t="s">
        <v>40</v>
      </c>
      <c r="E3492" s="19">
        <v>0</v>
      </c>
      <c r="F3492" s="19">
        <v>0</v>
      </c>
      <c r="G3492" s="19">
        <v>0</v>
      </c>
      <c r="H3492" s="19">
        <v>0</v>
      </c>
    </row>
    <row r="3493" spans="1:8" x14ac:dyDescent="0.25">
      <c r="A3493" s="14" t="str">
        <f t="shared" si="54"/>
        <v>kozmape012011</v>
      </c>
      <c r="B3493" s="19" t="s">
        <v>1539</v>
      </c>
      <c r="C3493" s="19">
        <v>2011</v>
      </c>
      <c r="D3493" s="19" t="s">
        <v>2333</v>
      </c>
      <c r="E3493" s="19">
        <v>2</v>
      </c>
      <c r="F3493" s="19">
        <v>1</v>
      </c>
      <c r="G3493" s="19">
        <v>0</v>
      </c>
      <c r="H3493" s="19">
        <v>0</v>
      </c>
    </row>
    <row r="3494" spans="1:8" x14ac:dyDescent="0.25">
      <c r="A3494" s="14" t="str">
        <f t="shared" si="54"/>
        <v>kratzer012011</v>
      </c>
      <c r="B3494" s="19" t="s">
        <v>1315</v>
      </c>
      <c r="C3494" s="19">
        <v>2011</v>
      </c>
      <c r="D3494" s="19" t="s">
        <v>2336</v>
      </c>
      <c r="E3494" s="19">
        <v>10</v>
      </c>
      <c r="F3494" s="19">
        <v>0</v>
      </c>
      <c r="G3494" s="19">
        <v>0</v>
      </c>
      <c r="H3494" s="19">
        <v>0</v>
      </c>
    </row>
    <row r="3495" spans="1:8" x14ac:dyDescent="0.25">
      <c r="A3495" s="14" t="str">
        <f t="shared" si="54"/>
        <v>kroenza012011</v>
      </c>
      <c r="B3495" s="19" t="s">
        <v>1316</v>
      </c>
      <c r="C3495" s="19">
        <v>2011</v>
      </c>
      <c r="D3495" s="19" t="s">
        <v>2334</v>
      </c>
      <c r="E3495" s="19">
        <v>0</v>
      </c>
      <c r="F3495" s="19">
        <v>1</v>
      </c>
      <c r="G3495" s="19">
        <v>0</v>
      </c>
      <c r="H3495" s="19">
        <v>0</v>
      </c>
    </row>
    <row r="3496" spans="1:8" x14ac:dyDescent="0.25">
      <c r="A3496" s="14" t="str">
        <f t="shared" si="54"/>
        <v>kubelja012011</v>
      </c>
      <c r="B3496" s="19" t="s">
        <v>467</v>
      </c>
      <c r="C3496" s="19">
        <v>2011</v>
      </c>
      <c r="D3496" s="19" t="s">
        <v>2330</v>
      </c>
    </row>
    <row r="3497" spans="1:8" x14ac:dyDescent="0.25">
      <c r="A3497" s="14" t="str">
        <f t="shared" si="54"/>
        <v>kubelja012011</v>
      </c>
      <c r="B3497" s="19" t="s">
        <v>467</v>
      </c>
      <c r="C3497" s="19">
        <v>2011</v>
      </c>
      <c r="D3497" s="19" t="s">
        <v>2331</v>
      </c>
      <c r="E3497" s="19">
        <v>110</v>
      </c>
      <c r="F3497" s="19">
        <v>9</v>
      </c>
      <c r="G3497" s="19">
        <v>1</v>
      </c>
      <c r="H3497" s="19">
        <v>3</v>
      </c>
    </row>
    <row r="3498" spans="1:8" x14ac:dyDescent="0.25">
      <c r="A3498" s="14" t="str">
        <f t="shared" si="54"/>
        <v>kubelja012011</v>
      </c>
      <c r="B3498" s="19" t="s">
        <v>467</v>
      </c>
      <c r="C3498" s="19">
        <v>2011</v>
      </c>
      <c r="D3498" s="19" t="s">
        <v>2332</v>
      </c>
    </row>
    <row r="3499" spans="1:8" x14ac:dyDescent="0.25">
      <c r="A3499" s="14" t="str">
        <f t="shared" si="54"/>
        <v>kuoho012011</v>
      </c>
      <c r="B3499" s="19" t="s">
        <v>564</v>
      </c>
      <c r="C3499" s="19">
        <v>2011</v>
      </c>
      <c r="D3499" s="19" t="s">
        <v>2334</v>
      </c>
      <c r="E3499" s="19">
        <v>1</v>
      </c>
      <c r="F3499" s="19">
        <v>0</v>
      </c>
      <c r="G3499" s="19">
        <v>1</v>
      </c>
      <c r="H3499" s="19">
        <v>0</v>
      </c>
    </row>
    <row r="3500" spans="1:8" x14ac:dyDescent="0.25">
      <c r="A3500" s="14" t="str">
        <f t="shared" si="54"/>
        <v>kurodhi012011</v>
      </c>
      <c r="B3500" s="19" t="s">
        <v>950</v>
      </c>
      <c r="C3500" s="19">
        <v>2011</v>
      </c>
      <c r="D3500" s="19" t="s">
        <v>2334</v>
      </c>
      <c r="E3500" s="19">
        <v>15</v>
      </c>
      <c r="F3500" s="19">
        <v>36</v>
      </c>
      <c r="G3500" s="19">
        <v>0</v>
      </c>
      <c r="H3500" s="19">
        <v>5</v>
      </c>
    </row>
    <row r="3501" spans="1:8" x14ac:dyDescent="0.25">
      <c r="A3501" s="14" t="str">
        <f t="shared" si="54"/>
        <v>lackejo012011</v>
      </c>
      <c r="B3501" s="19" t="s">
        <v>311</v>
      </c>
      <c r="C3501" s="19">
        <v>2011</v>
      </c>
      <c r="D3501" s="19" t="s">
        <v>2334</v>
      </c>
      <c r="E3501" s="19">
        <v>19</v>
      </c>
      <c r="F3501" s="19">
        <v>16</v>
      </c>
      <c r="G3501" s="19">
        <v>3</v>
      </c>
      <c r="H3501" s="19">
        <v>4</v>
      </c>
    </row>
    <row r="3502" spans="1:8" x14ac:dyDescent="0.25">
      <c r="A3502" s="14" t="str">
        <f t="shared" si="54"/>
        <v>laffeaa012011</v>
      </c>
      <c r="B3502" s="19" t="s">
        <v>812</v>
      </c>
      <c r="C3502" s="19">
        <v>2011</v>
      </c>
      <c r="D3502" s="19" t="s">
        <v>2334</v>
      </c>
      <c r="E3502" s="19">
        <v>7</v>
      </c>
      <c r="F3502" s="19">
        <v>9</v>
      </c>
      <c r="G3502" s="19">
        <v>0</v>
      </c>
      <c r="H3502" s="19">
        <v>0</v>
      </c>
    </row>
    <row r="3503" spans="1:8" x14ac:dyDescent="0.25">
      <c r="A3503" s="14" t="str">
        <f t="shared" si="54"/>
        <v>laffeaa012011</v>
      </c>
      <c r="B3503" s="19" t="s">
        <v>812</v>
      </c>
      <c r="C3503" s="19">
        <v>2011</v>
      </c>
      <c r="D3503" s="19" t="s">
        <v>2334</v>
      </c>
      <c r="E3503" s="19">
        <v>0</v>
      </c>
      <c r="F3503" s="19">
        <v>2</v>
      </c>
      <c r="G3503" s="19">
        <v>0</v>
      </c>
      <c r="H3503" s="19">
        <v>0</v>
      </c>
    </row>
    <row r="3504" spans="1:8" x14ac:dyDescent="0.25">
      <c r="A3504" s="14" t="str">
        <f t="shared" si="54"/>
        <v>lahaibr012011</v>
      </c>
      <c r="B3504" s="19" t="s">
        <v>951</v>
      </c>
      <c r="C3504" s="19">
        <v>2011</v>
      </c>
      <c r="D3504" s="19" t="s">
        <v>2335</v>
      </c>
      <c r="E3504" s="19">
        <v>15</v>
      </c>
      <c r="F3504" s="19">
        <v>0</v>
      </c>
      <c r="G3504" s="19">
        <v>0</v>
      </c>
      <c r="H3504" s="19">
        <v>3</v>
      </c>
    </row>
    <row r="3505" spans="1:8" x14ac:dyDescent="0.25">
      <c r="A3505" s="14" t="str">
        <f t="shared" si="54"/>
        <v>lahaibr012011</v>
      </c>
      <c r="B3505" s="19" t="s">
        <v>951</v>
      </c>
      <c r="C3505" s="19">
        <v>2011</v>
      </c>
      <c r="D3505" s="19" t="s">
        <v>2330</v>
      </c>
    </row>
    <row r="3506" spans="1:8" x14ac:dyDescent="0.25">
      <c r="A3506" s="14" t="str">
        <f t="shared" si="54"/>
        <v>lahaibr012011</v>
      </c>
      <c r="B3506" s="19" t="s">
        <v>951</v>
      </c>
      <c r="C3506" s="19">
        <v>2011</v>
      </c>
      <c r="D3506" s="19" t="s">
        <v>2331</v>
      </c>
      <c r="E3506" s="19">
        <v>23</v>
      </c>
      <c r="F3506" s="19">
        <v>0</v>
      </c>
      <c r="G3506" s="19">
        <v>1</v>
      </c>
      <c r="H3506" s="19">
        <v>0</v>
      </c>
    </row>
    <row r="3507" spans="1:8" x14ac:dyDescent="0.25">
      <c r="A3507" s="14" t="str">
        <f t="shared" si="54"/>
        <v>lahaibr012011</v>
      </c>
      <c r="B3507" s="19" t="s">
        <v>951</v>
      </c>
      <c r="C3507" s="19">
        <v>2011</v>
      </c>
      <c r="D3507" s="19" t="s">
        <v>2332</v>
      </c>
    </row>
    <row r="3508" spans="1:8" x14ac:dyDescent="0.25">
      <c r="A3508" s="14" t="str">
        <f t="shared" si="54"/>
        <v>lairdbr012011</v>
      </c>
      <c r="B3508" s="19" t="s">
        <v>1540</v>
      </c>
      <c r="C3508" s="19">
        <v>2011</v>
      </c>
      <c r="D3508" s="19" t="s">
        <v>2335</v>
      </c>
      <c r="E3508" s="19">
        <v>16</v>
      </c>
      <c r="F3508" s="19">
        <v>5</v>
      </c>
      <c r="G3508" s="19">
        <v>1</v>
      </c>
      <c r="H3508" s="19">
        <v>3</v>
      </c>
    </row>
    <row r="3509" spans="1:8" x14ac:dyDescent="0.25">
      <c r="A3509" s="14" t="str">
        <f t="shared" si="54"/>
        <v>lairdbr012011</v>
      </c>
      <c r="B3509" s="19" t="s">
        <v>1540</v>
      </c>
      <c r="C3509" s="19">
        <v>2011</v>
      </c>
      <c r="D3509" s="19" t="s">
        <v>40</v>
      </c>
      <c r="E3509" s="19">
        <v>3</v>
      </c>
      <c r="F3509" s="19">
        <v>7</v>
      </c>
      <c r="G3509" s="19">
        <v>0</v>
      </c>
      <c r="H3509" s="19">
        <v>1</v>
      </c>
    </row>
    <row r="3510" spans="1:8" x14ac:dyDescent="0.25">
      <c r="A3510" s="14" t="str">
        <f t="shared" si="54"/>
        <v>lairdge012011</v>
      </c>
      <c r="B3510" s="19" t="s">
        <v>385</v>
      </c>
      <c r="C3510" s="19">
        <v>2011</v>
      </c>
      <c r="D3510" s="19" t="s">
        <v>2335</v>
      </c>
      <c r="E3510" s="19">
        <v>1</v>
      </c>
      <c r="F3510" s="19">
        <v>0</v>
      </c>
      <c r="G3510" s="19">
        <v>0</v>
      </c>
      <c r="H3510" s="19">
        <v>0</v>
      </c>
    </row>
    <row r="3511" spans="1:8" x14ac:dyDescent="0.25">
      <c r="A3511" s="14" t="str">
        <f t="shared" si="54"/>
        <v>lairdge012011</v>
      </c>
      <c r="B3511" s="19" t="s">
        <v>385</v>
      </c>
      <c r="C3511" s="19">
        <v>2011</v>
      </c>
      <c r="D3511" s="19" t="s">
        <v>2336</v>
      </c>
      <c r="E3511" s="19">
        <v>182</v>
      </c>
      <c r="F3511" s="19">
        <v>12</v>
      </c>
      <c r="G3511" s="19">
        <v>3</v>
      </c>
      <c r="H3511" s="19">
        <v>1</v>
      </c>
    </row>
    <row r="3512" spans="1:8" x14ac:dyDescent="0.25">
      <c r="A3512" s="14" t="str">
        <f t="shared" si="54"/>
        <v>langery012011</v>
      </c>
      <c r="B3512" s="19" t="s">
        <v>313</v>
      </c>
      <c r="C3512" s="19">
        <v>2011</v>
      </c>
      <c r="D3512" s="19" t="s">
        <v>2329</v>
      </c>
    </row>
    <row r="3513" spans="1:8" x14ac:dyDescent="0.25">
      <c r="A3513" s="14" t="str">
        <f t="shared" si="54"/>
        <v>langery012011</v>
      </c>
      <c r="B3513" s="19" t="s">
        <v>313</v>
      </c>
      <c r="C3513" s="19">
        <v>2011</v>
      </c>
      <c r="D3513" s="19" t="s">
        <v>2330</v>
      </c>
    </row>
    <row r="3514" spans="1:8" x14ac:dyDescent="0.25">
      <c r="A3514" s="14" t="str">
        <f t="shared" si="54"/>
        <v>langery012011</v>
      </c>
      <c r="B3514" s="19" t="s">
        <v>313</v>
      </c>
      <c r="C3514" s="19">
        <v>2011</v>
      </c>
      <c r="D3514" s="19" t="s">
        <v>2331</v>
      </c>
      <c r="E3514" s="19">
        <v>33</v>
      </c>
      <c r="F3514" s="19">
        <v>0</v>
      </c>
      <c r="G3514" s="19">
        <v>0</v>
      </c>
      <c r="H3514" s="19">
        <v>0</v>
      </c>
    </row>
    <row r="3515" spans="1:8" x14ac:dyDescent="0.25">
      <c r="A3515" s="14" t="str">
        <f t="shared" si="54"/>
        <v>langery012011</v>
      </c>
      <c r="B3515" s="19" t="s">
        <v>313</v>
      </c>
      <c r="C3515" s="19">
        <v>2011</v>
      </c>
      <c r="D3515" s="19" t="s">
        <v>2332</v>
      </c>
    </row>
    <row r="3516" spans="1:8" x14ac:dyDescent="0.25">
      <c r="A3516" s="14" t="str">
        <f t="shared" si="54"/>
        <v>lannajo012011</v>
      </c>
      <c r="B3516" s="19" t="s">
        <v>813</v>
      </c>
      <c r="C3516" s="19">
        <v>2011</v>
      </c>
      <c r="D3516" s="19" t="s">
        <v>2334</v>
      </c>
      <c r="E3516" s="19">
        <v>10</v>
      </c>
      <c r="F3516" s="19">
        <v>31</v>
      </c>
      <c r="G3516" s="19">
        <v>2</v>
      </c>
      <c r="H3516" s="19">
        <v>4</v>
      </c>
    </row>
    <row r="3517" spans="1:8" x14ac:dyDescent="0.25">
      <c r="A3517" s="14" t="str">
        <f t="shared" si="54"/>
        <v>laporma012011</v>
      </c>
      <c r="B3517" s="19" t="s">
        <v>1120</v>
      </c>
      <c r="C3517" s="19">
        <v>2011</v>
      </c>
      <c r="D3517" s="19" t="s">
        <v>2335</v>
      </c>
      <c r="E3517" s="19">
        <v>807</v>
      </c>
      <c r="F3517" s="19">
        <v>41</v>
      </c>
      <c r="G3517" s="19">
        <v>7</v>
      </c>
      <c r="H3517" s="19">
        <v>69</v>
      </c>
    </row>
    <row r="3518" spans="1:8" x14ac:dyDescent="0.25">
      <c r="A3518" s="14" t="str">
        <f t="shared" si="54"/>
        <v>larocad012011</v>
      </c>
      <c r="B3518" s="19" t="s">
        <v>468</v>
      </c>
      <c r="C3518" s="19">
        <v>2011</v>
      </c>
      <c r="D3518" s="19" t="s">
        <v>2335</v>
      </c>
      <c r="E3518" s="19">
        <v>380</v>
      </c>
      <c r="F3518" s="19">
        <v>32</v>
      </c>
      <c r="G3518" s="19">
        <v>0</v>
      </c>
      <c r="H3518" s="19">
        <v>34</v>
      </c>
    </row>
    <row r="3519" spans="1:8" x14ac:dyDescent="0.25">
      <c r="A3519" s="14" t="str">
        <f t="shared" si="54"/>
        <v>larocan012011</v>
      </c>
      <c r="B3519" s="19" t="s">
        <v>814</v>
      </c>
      <c r="C3519" s="19">
        <v>2011</v>
      </c>
      <c r="D3519" s="19" t="s">
        <v>2335</v>
      </c>
      <c r="E3519" s="19">
        <v>13</v>
      </c>
      <c r="F3519" s="19">
        <v>2</v>
      </c>
      <c r="G3519" s="19">
        <v>0</v>
      </c>
      <c r="H3519" s="19">
        <v>0</v>
      </c>
    </row>
    <row r="3520" spans="1:8" x14ac:dyDescent="0.25">
      <c r="A3520" s="14" t="str">
        <f t="shared" si="54"/>
        <v>larocan012011</v>
      </c>
      <c r="B3520" s="19" t="s">
        <v>814</v>
      </c>
      <c r="C3520" s="19">
        <v>2011</v>
      </c>
      <c r="D3520" s="19" t="s">
        <v>39</v>
      </c>
      <c r="E3520" s="19">
        <v>7</v>
      </c>
      <c r="F3520" s="19">
        <v>9</v>
      </c>
      <c r="G3520" s="19">
        <v>0</v>
      </c>
      <c r="H3520" s="19">
        <v>2</v>
      </c>
    </row>
    <row r="3521" spans="1:8" x14ac:dyDescent="0.25">
      <c r="A3521" s="14" t="str">
        <f t="shared" si="54"/>
        <v>larocan012011</v>
      </c>
      <c r="B3521" s="19" t="s">
        <v>814</v>
      </c>
      <c r="C3521" s="19">
        <v>2011</v>
      </c>
      <c r="D3521" s="19" t="s">
        <v>40</v>
      </c>
      <c r="E3521" s="19">
        <v>10</v>
      </c>
      <c r="F3521" s="19">
        <v>28</v>
      </c>
      <c r="G3521" s="19">
        <v>4</v>
      </c>
      <c r="H3521" s="19">
        <v>4</v>
      </c>
    </row>
    <row r="3522" spans="1:8" x14ac:dyDescent="0.25">
      <c r="A3522" s="14" t="str">
        <f t="shared" si="54"/>
        <v>larocan012011</v>
      </c>
      <c r="B3522" s="19" t="s">
        <v>814</v>
      </c>
      <c r="C3522" s="19">
        <v>2011</v>
      </c>
      <c r="D3522" s="19" t="s">
        <v>2333</v>
      </c>
      <c r="E3522" s="19">
        <v>3</v>
      </c>
      <c r="F3522" s="19">
        <v>25</v>
      </c>
      <c r="G3522" s="19">
        <v>1</v>
      </c>
      <c r="H3522" s="19">
        <v>3</v>
      </c>
    </row>
    <row r="3523" spans="1:8" x14ac:dyDescent="0.25">
      <c r="A3523" s="14" t="str">
        <f t="shared" ref="A3523:A3586" si="55">B3523&amp;C3523</f>
        <v>latosma012011</v>
      </c>
      <c r="B3523" s="19" t="s">
        <v>1121</v>
      </c>
      <c r="C3523" s="19">
        <v>2011</v>
      </c>
      <c r="D3523" s="19" t="s">
        <v>2334</v>
      </c>
      <c r="E3523" s="19">
        <v>10</v>
      </c>
      <c r="F3523" s="19">
        <v>28</v>
      </c>
      <c r="G3523" s="19">
        <v>1</v>
      </c>
      <c r="H3523" s="19">
        <v>2</v>
      </c>
    </row>
    <row r="3524" spans="1:8" x14ac:dyDescent="0.25">
      <c r="A3524" s="14" t="str">
        <f t="shared" si="55"/>
        <v>lavarry012011</v>
      </c>
      <c r="B3524" s="19" t="s">
        <v>1541</v>
      </c>
      <c r="C3524" s="19">
        <v>2011</v>
      </c>
      <c r="D3524" s="19" t="s">
        <v>2336</v>
      </c>
      <c r="E3524" s="19">
        <v>22</v>
      </c>
      <c r="F3524" s="19">
        <v>3</v>
      </c>
      <c r="G3524" s="19">
        <v>0</v>
      </c>
      <c r="H3524" s="19">
        <v>0</v>
      </c>
    </row>
    <row r="3525" spans="1:8" x14ac:dyDescent="0.25">
      <c r="A3525" s="14" t="str">
        <f t="shared" si="55"/>
        <v>lawribr012011</v>
      </c>
      <c r="B3525" s="19" t="s">
        <v>1542</v>
      </c>
      <c r="C3525" s="19">
        <v>2011</v>
      </c>
      <c r="D3525" s="19" t="s">
        <v>40</v>
      </c>
      <c r="E3525" s="19">
        <v>38</v>
      </c>
      <c r="F3525" s="19">
        <v>120</v>
      </c>
      <c r="G3525" s="19">
        <v>6</v>
      </c>
      <c r="H3525" s="19">
        <v>10</v>
      </c>
    </row>
    <row r="3526" spans="1:8" x14ac:dyDescent="0.25">
      <c r="A3526" s="14" t="str">
        <f t="shared" si="55"/>
        <v>leagubr012011</v>
      </c>
      <c r="B3526" s="19" t="s">
        <v>469</v>
      </c>
      <c r="C3526" s="19">
        <v>2011</v>
      </c>
      <c r="D3526" s="19" t="s">
        <v>2334</v>
      </c>
      <c r="E3526" s="19">
        <v>1</v>
      </c>
      <c r="F3526" s="19">
        <v>4</v>
      </c>
      <c r="G3526" s="19">
        <v>3</v>
      </c>
      <c r="H3526" s="19">
        <v>0</v>
      </c>
    </row>
    <row r="3527" spans="1:8" x14ac:dyDescent="0.25">
      <c r="A3527" s="14" t="str">
        <f t="shared" si="55"/>
        <v>leakemi012011</v>
      </c>
      <c r="B3527" s="19" t="s">
        <v>1317</v>
      </c>
      <c r="C3527" s="19">
        <v>2011</v>
      </c>
      <c r="D3527" s="19" t="s">
        <v>2334</v>
      </c>
      <c r="E3527" s="19">
        <v>18</v>
      </c>
      <c r="F3527" s="19">
        <v>22</v>
      </c>
      <c r="G3527" s="19">
        <v>0</v>
      </c>
      <c r="H3527" s="19">
        <v>3</v>
      </c>
    </row>
    <row r="3528" spans="1:8" x14ac:dyDescent="0.25">
      <c r="A3528" s="14" t="str">
        <f t="shared" si="55"/>
        <v>leblawa012011</v>
      </c>
      <c r="B3528" s="19" t="s">
        <v>953</v>
      </c>
      <c r="C3528" s="19">
        <v>2011</v>
      </c>
      <c r="D3528" s="19" t="s">
        <v>2334</v>
      </c>
      <c r="E3528" s="19">
        <v>6</v>
      </c>
      <c r="F3528" s="19">
        <v>13</v>
      </c>
      <c r="G3528" s="19">
        <v>0</v>
      </c>
      <c r="H3528" s="19">
        <v>1</v>
      </c>
    </row>
    <row r="3529" spans="1:8" x14ac:dyDescent="0.25">
      <c r="A3529" s="14" t="str">
        <f t="shared" si="55"/>
        <v>lecursa012011</v>
      </c>
      <c r="B3529" s="19" t="s">
        <v>1318</v>
      </c>
      <c r="C3529" s="19">
        <v>2011</v>
      </c>
      <c r="D3529" s="19" t="s">
        <v>2334</v>
      </c>
      <c r="E3529" s="19">
        <v>12</v>
      </c>
      <c r="F3529" s="19">
        <v>10</v>
      </c>
      <c r="G3529" s="19">
        <v>0</v>
      </c>
      <c r="H3529" s="19">
        <v>2</v>
      </c>
    </row>
    <row r="3530" spans="1:8" x14ac:dyDescent="0.25">
      <c r="A3530" s="14" t="str">
        <f t="shared" si="55"/>
        <v>ledezwi012011</v>
      </c>
      <c r="B3530" s="19" t="s">
        <v>386</v>
      </c>
      <c r="C3530" s="19">
        <v>2011</v>
      </c>
      <c r="D3530" s="19" t="s">
        <v>2334</v>
      </c>
      <c r="E3530" s="19">
        <v>0</v>
      </c>
      <c r="F3530" s="19">
        <v>0</v>
      </c>
      <c r="G3530" s="19">
        <v>0</v>
      </c>
      <c r="H3530" s="19">
        <v>0</v>
      </c>
    </row>
    <row r="3531" spans="1:8" x14ac:dyDescent="0.25">
      <c r="A3531" s="14" t="str">
        <f t="shared" si="55"/>
        <v>leeca012011</v>
      </c>
      <c r="B3531" s="19" t="s">
        <v>137</v>
      </c>
      <c r="C3531" s="19">
        <v>2011</v>
      </c>
      <c r="D3531" s="19" t="s">
        <v>2335</v>
      </c>
      <c r="E3531" s="19">
        <v>578</v>
      </c>
      <c r="F3531" s="19">
        <v>75</v>
      </c>
      <c r="G3531" s="19">
        <v>5</v>
      </c>
      <c r="H3531" s="19">
        <v>59</v>
      </c>
    </row>
    <row r="3532" spans="1:8" x14ac:dyDescent="0.25">
      <c r="A3532" s="14" t="str">
        <f t="shared" si="55"/>
        <v>leeca012011</v>
      </c>
      <c r="B3532" s="19" t="s">
        <v>137</v>
      </c>
      <c r="C3532" s="19">
        <v>2011</v>
      </c>
      <c r="D3532" s="19" t="s">
        <v>2330</v>
      </c>
    </row>
    <row r="3533" spans="1:8" x14ac:dyDescent="0.25">
      <c r="A3533" s="14" t="str">
        <f t="shared" si="55"/>
        <v>leeca012011</v>
      </c>
      <c r="B3533" s="19" t="s">
        <v>137</v>
      </c>
      <c r="C3533" s="19">
        <v>2011</v>
      </c>
      <c r="D3533" s="19" t="s">
        <v>2331</v>
      </c>
      <c r="E3533" s="19">
        <v>119</v>
      </c>
      <c r="F3533" s="19">
        <v>10</v>
      </c>
      <c r="G3533" s="19">
        <v>2</v>
      </c>
      <c r="H3533" s="19">
        <v>3</v>
      </c>
    </row>
    <row r="3534" spans="1:8" x14ac:dyDescent="0.25">
      <c r="A3534" s="14" t="str">
        <f t="shared" si="55"/>
        <v>leecl022011</v>
      </c>
      <c r="B3534" s="19" t="s">
        <v>314</v>
      </c>
      <c r="C3534" s="19">
        <v>2011</v>
      </c>
      <c r="D3534" s="19" t="s">
        <v>2334</v>
      </c>
      <c r="E3534" s="19">
        <v>7</v>
      </c>
      <c r="F3534" s="19">
        <v>26</v>
      </c>
      <c r="G3534" s="19">
        <v>1</v>
      </c>
      <c r="H3534" s="19">
        <v>1</v>
      </c>
    </row>
    <row r="3535" spans="1:8" x14ac:dyDescent="0.25">
      <c r="A3535" s="14" t="str">
        <f t="shared" si="55"/>
        <v>leede022011</v>
      </c>
      <c r="B3535" s="19" t="s">
        <v>138</v>
      </c>
      <c r="C3535" s="19">
        <v>2011</v>
      </c>
      <c r="D3535" s="19" t="s">
        <v>2335</v>
      </c>
      <c r="E3535" s="19">
        <v>713</v>
      </c>
      <c r="F3535" s="19">
        <v>52</v>
      </c>
      <c r="G3535" s="19">
        <v>7</v>
      </c>
      <c r="H3535" s="19">
        <v>67</v>
      </c>
    </row>
    <row r="3536" spans="1:8" x14ac:dyDescent="0.25">
      <c r="A3536" s="14" t="str">
        <f t="shared" si="55"/>
        <v>leede022011</v>
      </c>
      <c r="B3536" s="19" t="s">
        <v>138</v>
      </c>
      <c r="C3536" s="19">
        <v>2011</v>
      </c>
      <c r="D3536" s="19" t="s">
        <v>2335</v>
      </c>
      <c r="E3536" s="19">
        <v>226</v>
      </c>
      <c r="F3536" s="19">
        <v>22</v>
      </c>
      <c r="G3536" s="19">
        <v>1</v>
      </c>
      <c r="H3536" s="19">
        <v>16</v>
      </c>
    </row>
    <row r="3537" spans="1:8" x14ac:dyDescent="0.25">
      <c r="A3537" s="14" t="str">
        <f t="shared" si="55"/>
        <v>lemahdj012011</v>
      </c>
      <c r="B3537" s="19" t="s">
        <v>1543</v>
      </c>
      <c r="C3537" s="19">
        <v>2011</v>
      </c>
      <c r="D3537" s="19" t="s">
        <v>2335</v>
      </c>
      <c r="E3537" s="19">
        <v>8</v>
      </c>
      <c r="F3537" s="19">
        <v>0</v>
      </c>
      <c r="G3537" s="19">
        <v>0</v>
      </c>
      <c r="H3537" s="19">
        <v>1</v>
      </c>
    </row>
    <row r="3538" spans="1:8" x14ac:dyDescent="0.25">
      <c r="A3538" s="14" t="str">
        <f t="shared" si="55"/>
        <v>lemahdj012011</v>
      </c>
      <c r="B3538" s="19" t="s">
        <v>1543</v>
      </c>
      <c r="C3538" s="19">
        <v>2011</v>
      </c>
      <c r="D3538" s="19" t="s">
        <v>39</v>
      </c>
      <c r="E3538" s="19">
        <v>16</v>
      </c>
      <c r="F3538" s="19">
        <v>22</v>
      </c>
      <c r="G3538" s="19">
        <v>0</v>
      </c>
      <c r="H3538" s="19">
        <v>5</v>
      </c>
    </row>
    <row r="3539" spans="1:8" x14ac:dyDescent="0.25">
      <c r="A3539" s="14" t="str">
        <f t="shared" si="55"/>
        <v>lemahdj012011</v>
      </c>
      <c r="B3539" s="19" t="s">
        <v>1543</v>
      </c>
      <c r="C3539" s="19">
        <v>2011</v>
      </c>
      <c r="D3539" s="19" t="s">
        <v>40</v>
      </c>
      <c r="E3539" s="19">
        <v>6</v>
      </c>
      <c r="F3539" s="19">
        <v>12</v>
      </c>
      <c r="G3539" s="19">
        <v>4</v>
      </c>
      <c r="H3539" s="19">
        <v>5</v>
      </c>
    </row>
    <row r="3540" spans="1:8" x14ac:dyDescent="0.25">
      <c r="A3540" s="14" t="str">
        <f t="shared" si="55"/>
        <v>lerouch012011</v>
      </c>
      <c r="B3540" s="19" t="s">
        <v>1122</v>
      </c>
      <c r="C3540" s="19">
        <v>2011</v>
      </c>
      <c r="D3540" s="19" t="s">
        <v>2334</v>
      </c>
      <c r="E3540" s="19">
        <v>2</v>
      </c>
      <c r="F3540" s="19">
        <v>2</v>
      </c>
      <c r="G3540" s="19">
        <v>0</v>
      </c>
      <c r="H3540" s="19">
        <v>0</v>
      </c>
    </row>
    <row r="3541" spans="1:8" x14ac:dyDescent="0.25">
      <c r="A3541" s="14" t="str">
        <f t="shared" si="55"/>
        <v>lestejo012011</v>
      </c>
      <c r="B3541" s="19" t="s">
        <v>673</v>
      </c>
      <c r="C3541" s="19">
        <v>2011</v>
      </c>
      <c r="D3541" s="19" t="s">
        <v>2334</v>
      </c>
      <c r="E3541" s="19">
        <v>9</v>
      </c>
      <c r="F3541" s="19">
        <v>19</v>
      </c>
      <c r="G3541" s="19">
        <v>1</v>
      </c>
      <c r="H3541" s="19">
        <v>2</v>
      </c>
    </row>
    <row r="3542" spans="1:8" x14ac:dyDescent="0.25">
      <c r="A3542" s="14" t="str">
        <f t="shared" si="55"/>
        <v>lewisco012011</v>
      </c>
      <c r="B3542" s="19" t="s">
        <v>315</v>
      </c>
      <c r="C3542" s="19">
        <v>2011</v>
      </c>
      <c r="D3542" s="19" t="s">
        <v>2334</v>
      </c>
      <c r="E3542" s="19">
        <v>3</v>
      </c>
      <c r="F3542" s="19">
        <v>13</v>
      </c>
      <c r="G3542" s="19">
        <v>4</v>
      </c>
      <c r="H3542" s="19">
        <v>1</v>
      </c>
    </row>
    <row r="3543" spans="1:8" x14ac:dyDescent="0.25">
      <c r="A3543" s="14" t="str">
        <f t="shared" si="55"/>
        <v>lewisfr022011</v>
      </c>
      <c r="B3543" s="19" t="s">
        <v>674</v>
      </c>
      <c r="C3543" s="19">
        <v>2011</v>
      </c>
      <c r="D3543" s="19" t="s">
        <v>2330</v>
      </c>
    </row>
    <row r="3544" spans="1:8" x14ac:dyDescent="0.25">
      <c r="A3544" s="14" t="str">
        <f t="shared" si="55"/>
        <v>lewisfr022011</v>
      </c>
      <c r="B3544" s="19" t="s">
        <v>674</v>
      </c>
      <c r="C3544" s="19">
        <v>2011</v>
      </c>
      <c r="D3544" s="19" t="s">
        <v>2331</v>
      </c>
      <c r="E3544" s="19">
        <v>81</v>
      </c>
      <c r="F3544" s="19">
        <v>3</v>
      </c>
      <c r="G3544" s="19">
        <v>1</v>
      </c>
      <c r="H3544" s="19">
        <v>2</v>
      </c>
    </row>
    <row r="3545" spans="1:8" x14ac:dyDescent="0.25">
      <c r="A3545" s="14" t="str">
        <f t="shared" si="55"/>
        <v>lewisfr022011</v>
      </c>
      <c r="B3545" s="19" t="s">
        <v>674</v>
      </c>
      <c r="C3545" s="19">
        <v>2011</v>
      </c>
      <c r="D3545" s="19" t="s">
        <v>2332</v>
      </c>
    </row>
    <row r="3546" spans="1:8" x14ac:dyDescent="0.25">
      <c r="A3546" s="14" t="str">
        <f t="shared" si="55"/>
        <v>lewisro012011</v>
      </c>
      <c r="B3546" s="19" t="s">
        <v>1319</v>
      </c>
      <c r="C3546" s="19">
        <v>2011</v>
      </c>
      <c r="D3546" s="19" t="s">
        <v>2334</v>
      </c>
      <c r="E3546" s="19">
        <v>0</v>
      </c>
      <c r="F3546" s="19">
        <v>1</v>
      </c>
      <c r="G3546" s="19">
        <v>0</v>
      </c>
      <c r="H3546" s="19">
        <v>0</v>
      </c>
    </row>
    <row r="3547" spans="1:8" x14ac:dyDescent="0.25">
      <c r="A3547" s="14" t="str">
        <f t="shared" si="55"/>
        <v>liddial012011</v>
      </c>
      <c r="B3547" s="19" t="s">
        <v>1544</v>
      </c>
      <c r="C3547" s="19">
        <v>2011</v>
      </c>
      <c r="D3547" s="19" t="s">
        <v>40</v>
      </c>
      <c r="E3547" s="19">
        <v>9</v>
      </c>
      <c r="F3547" s="19">
        <v>25</v>
      </c>
      <c r="G3547" s="19">
        <v>1</v>
      </c>
      <c r="H3547" s="19">
        <v>2</v>
      </c>
    </row>
    <row r="3548" spans="1:8" x14ac:dyDescent="0.25">
      <c r="A3548" s="14" t="str">
        <f t="shared" si="55"/>
        <v>lidgebr012011</v>
      </c>
      <c r="B3548" s="19" t="s">
        <v>316</v>
      </c>
      <c r="C3548" s="19">
        <v>2011</v>
      </c>
      <c r="D3548" s="19" t="s">
        <v>2334</v>
      </c>
      <c r="E3548" s="19">
        <v>1</v>
      </c>
      <c r="F3548" s="19">
        <v>2</v>
      </c>
      <c r="G3548" s="19">
        <v>0</v>
      </c>
      <c r="H3548" s="19">
        <v>0</v>
      </c>
    </row>
    <row r="3549" spans="1:8" x14ac:dyDescent="0.25">
      <c r="A3549" s="14" t="str">
        <f t="shared" si="55"/>
        <v>lillibr012011</v>
      </c>
      <c r="B3549" s="19" t="s">
        <v>954</v>
      </c>
      <c r="C3549" s="19">
        <v>2011</v>
      </c>
      <c r="D3549" s="19" t="s">
        <v>2335</v>
      </c>
      <c r="E3549" s="19">
        <v>114</v>
      </c>
      <c r="F3549" s="19">
        <v>11</v>
      </c>
      <c r="G3549" s="19">
        <v>2</v>
      </c>
      <c r="H3549" s="19">
        <v>9</v>
      </c>
    </row>
    <row r="3550" spans="1:8" x14ac:dyDescent="0.25">
      <c r="A3550" s="14" t="str">
        <f t="shared" si="55"/>
        <v>lillibr012011</v>
      </c>
      <c r="B3550" s="19" t="s">
        <v>954</v>
      </c>
      <c r="C3550" s="19">
        <v>2011</v>
      </c>
      <c r="D3550" s="19" t="s">
        <v>39</v>
      </c>
      <c r="E3550" s="19">
        <v>5</v>
      </c>
      <c r="F3550" s="19">
        <v>4</v>
      </c>
      <c r="G3550" s="19">
        <v>0</v>
      </c>
      <c r="H3550" s="19">
        <v>2</v>
      </c>
    </row>
    <row r="3551" spans="1:8" x14ac:dyDescent="0.25">
      <c r="A3551" s="14" t="str">
        <f t="shared" si="55"/>
        <v>lillibr012011</v>
      </c>
      <c r="B3551" s="19" t="s">
        <v>954</v>
      </c>
      <c r="C3551" s="19">
        <v>2011</v>
      </c>
      <c r="D3551" s="19" t="s">
        <v>2329</v>
      </c>
    </row>
    <row r="3552" spans="1:8" x14ac:dyDescent="0.25">
      <c r="A3552" s="14" t="str">
        <f t="shared" si="55"/>
        <v>lillibr012011</v>
      </c>
      <c r="B3552" s="19" t="s">
        <v>954</v>
      </c>
      <c r="C3552" s="19">
        <v>2011</v>
      </c>
      <c r="D3552" s="19" t="s">
        <v>2330</v>
      </c>
    </row>
    <row r="3553" spans="1:8" x14ac:dyDescent="0.25">
      <c r="A3553" s="14" t="str">
        <f t="shared" si="55"/>
        <v>lillibr012011</v>
      </c>
      <c r="B3553" s="19" t="s">
        <v>954</v>
      </c>
      <c r="C3553" s="19">
        <v>2011</v>
      </c>
      <c r="D3553" s="19" t="s">
        <v>2331</v>
      </c>
      <c r="E3553" s="19">
        <v>87</v>
      </c>
      <c r="F3553" s="19">
        <v>0</v>
      </c>
      <c r="G3553" s="19">
        <v>0</v>
      </c>
      <c r="H3553" s="19">
        <v>0</v>
      </c>
    </row>
    <row r="3554" spans="1:8" x14ac:dyDescent="0.25">
      <c r="A3554" s="14" t="str">
        <f t="shared" si="55"/>
        <v>lillibr012011</v>
      </c>
      <c r="B3554" s="19" t="s">
        <v>954</v>
      </c>
      <c r="C3554" s="19">
        <v>2011</v>
      </c>
      <c r="D3554" s="19" t="s">
        <v>2332</v>
      </c>
    </row>
    <row r="3555" spans="1:8" x14ac:dyDescent="0.25">
      <c r="A3555" s="14" t="str">
        <f t="shared" si="55"/>
        <v>lillyte012011</v>
      </c>
      <c r="B3555" s="19" t="s">
        <v>139</v>
      </c>
      <c r="C3555" s="19">
        <v>2011</v>
      </c>
      <c r="D3555" s="19" t="s">
        <v>2334</v>
      </c>
      <c r="E3555" s="19">
        <v>7</v>
      </c>
      <c r="F3555" s="19">
        <v>25</v>
      </c>
      <c r="G3555" s="19">
        <v>2</v>
      </c>
      <c r="H3555" s="19">
        <v>0</v>
      </c>
    </row>
    <row r="3556" spans="1:8" x14ac:dyDescent="0.25">
      <c r="A3556" s="14" t="str">
        <f t="shared" si="55"/>
        <v>linceti012011</v>
      </c>
      <c r="B3556" s="19" t="s">
        <v>816</v>
      </c>
      <c r="C3556" s="19">
        <v>2011</v>
      </c>
      <c r="D3556" s="19" t="s">
        <v>2334</v>
      </c>
      <c r="E3556" s="19">
        <v>12</v>
      </c>
      <c r="F3556" s="19">
        <v>27</v>
      </c>
      <c r="G3556" s="19">
        <v>1</v>
      </c>
      <c r="H3556" s="19">
        <v>0</v>
      </c>
    </row>
    <row r="3557" spans="1:8" x14ac:dyDescent="0.25">
      <c r="A3557" s="14" t="str">
        <f t="shared" si="55"/>
        <v>lincobr012011</v>
      </c>
      <c r="B3557" s="19" t="s">
        <v>1320</v>
      </c>
      <c r="C3557" s="19">
        <v>2011</v>
      </c>
      <c r="D3557" s="19" t="s">
        <v>2334</v>
      </c>
      <c r="E3557" s="19">
        <v>9</v>
      </c>
      <c r="F3557" s="19">
        <v>7</v>
      </c>
      <c r="G3557" s="19">
        <v>0</v>
      </c>
      <c r="H3557" s="19">
        <v>1</v>
      </c>
    </row>
    <row r="3558" spans="1:8" x14ac:dyDescent="0.25">
      <c r="A3558" s="14" t="str">
        <f t="shared" si="55"/>
        <v>lindad012011</v>
      </c>
      <c r="B3558" s="19" t="s">
        <v>675</v>
      </c>
      <c r="C3558" s="19">
        <v>2011</v>
      </c>
      <c r="D3558" s="19" t="s">
        <v>2335</v>
      </c>
      <c r="E3558" s="19">
        <v>952</v>
      </c>
      <c r="F3558" s="19">
        <v>64</v>
      </c>
      <c r="G3558" s="19">
        <v>4</v>
      </c>
      <c r="H3558" s="19">
        <v>88</v>
      </c>
    </row>
    <row r="3559" spans="1:8" x14ac:dyDescent="0.25">
      <c r="A3559" s="14" t="str">
        <f t="shared" si="55"/>
        <v>lindbjo012011</v>
      </c>
      <c r="B3559" s="19" t="s">
        <v>1545</v>
      </c>
      <c r="C3559" s="19">
        <v>2011</v>
      </c>
      <c r="D3559" s="19" t="s">
        <v>2334</v>
      </c>
      <c r="E3559" s="19">
        <v>1</v>
      </c>
      <c r="F3559" s="19">
        <v>4</v>
      </c>
      <c r="G3559" s="19">
        <v>0</v>
      </c>
      <c r="H3559" s="19">
        <v>0</v>
      </c>
    </row>
    <row r="3560" spans="1:8" x14ac:dyDescent="0.25">
      <c r="A3560" s="14" t="str">
        <f t="shared" si="55"/>
        <v>lindsma012011</v>
      </c>
      <c r="B3560" s="19" t="s">
        <v>817</v>
      </c>
      <c r="C3560" s="19">
        <v>2011</v>
      </c>
      <c r="D3560" s="19" t="s">
        <v>2334</v>
      </c>
      <c r="E3560" s="19">
        <v>4</v>
      </c>
      <c r="F3560" s="19">
        <v>11</v>
      </c>
      <c r="G3560" s="19">
        <v>1</v>
      </c>
      <c r="H3560" s="19">
        <v>1</v>
      </c>
    </row>
    <row r="3561" spans="1:8" x14ac:dyDescent="0.25">
      <c r="A3561" s="14" t="str">
        <f t="shared" si="55"/>
        <v>lindssh012011</v>
      </c>
      <c r="B3561" s="19" t="s">
        <v>1546</v>
      </c>
      <c r="C3561" s="19">
        <v>2011</v>
      </c>
      <c r="D3561" s="19" t="s">
        <v>2334</v>
      </c>
      <c r="E3561" s="19">
        <v>1</v>
      </c>
      <c r="F3561" s="19">
        <v>1</v>
      </c>
      <c r="G3561" s="19">
        <v>0</v>
      </c>
      <c r="H3561" s="19">
        <v>0</v>
      </c>
    </row>
    <row r="3562" spans="1:8" x14ac:dyDescent="0.25">
      <c r="A3562" s="14" t="str">
        <f t="shared" si="55"/>
        <v>linebsc012011</v>
      </c>
      <c r="B3562" s="19" t="s">
        <v>141</v>
      </c>
      <c r="C3562" s="19">
        <v>2011</v>
      </c>
      <c r="D3562" s="19" t="s">
        <v>2334</v>
      </c>
      <c r="E3562" s="19">
        <v>3</v>
      </c>
      <c r="F3562" s="19">
        <v>5</v>
      </c>
      <c r="G3562" s="19">
        <v>2</v>
      </c>
      <c r="H3562" s="19">
        <v>0</v>
      </c>
    </row>
    <row r="3563" spans="1:8" x14ac:dyDescent="0.25">
      <c r="A3563" s="14" t="str">
        <f t="shared" si="55"/>
        <v>liriafr012011</v>
      </c>
      <c r="B3563" s="19" t="s">
        <v>566</v>
      </c>
      <c r="C3563" s="19">
        <v>2011</v>
      </c>
      <c r="D3563" s="19" t="s">
        <v>2334</v>
      </c>
      <c r="E3563" s="19">
        <v>5</v>
      </c>
      <c r="F3563" s="19">
        <v>17</v>
      </c>
      <c r="G3563" s="19">
        <v>0</v>
      </c>
      <c r="H3563" s="19">
        <v>1</v>
      </c>
    </row>
    <row r="3564" spans="1:8" x14ac:dyDescent="0.25">
      <c r="A3564" s="14" t="str">
        <f t="shared" si="55"/>
        <v>litscje012011</v>
      </c>
      <c r="B3564" s="19" t="s">
        <v>818</v>
      </c>
      <c r="C3564" s="19">
        <v>2011</v>
      </c>
      <c r="D3564" s="19" t="s">
        <v>2334</v>
      </c>
      <c r="E3564" s="19">
        <v>11</v>
      </c>
      <c r="F3564" s="19">
        <v>12</v>
      </c>
      <c r="G3564" s="19">
        <v>3</v>
      </c>
      <c r="H3564" s="19">
        <v>2</v>
      </c>
    </row>
    <row r="3565" spans="1:8" x14ac:dyDescent="0.25">
      <c r="A3565" s="14" t="str">
        <f t="shared" si="55"/>
        <v>lobatjo012011</v>
      </c>
      <c r="B3565" s="19" t="s">
        <v>1123</v>
      </c>
      <c r="C3565" s="19">
        <v>2011</v>
      </c>
      <c r="D3565" s="19" t="s">
        <v>2336</v>
      </c>
      <c r="E3565" s="19">
        <v>90</v>
      </c>
      <c r="F3565" s="19">
        <v>3</v>
      </c>
      <c r="G3565" s="19">
        <v>1</v>
      </c>
      <c r="H3565" s="19">
        <v>0</v>
      </c>
    </row>
    <row r="3566" spans="1:8" x14ac:dyDescent="0.25">
      <c r="A3566" s="14" t="str">
        <f t="shared" si="55"/>
        <v>lockeje012011</v>
      </c>
      <c r="B3566" s="19" t="s">
        <v>1547</v>
      </c>
      <c r="C3566" s="19">
        <v>2011</v>
      </c>
      <c r="D3566" s="19" t="s">
        <v>2334</v>
      </c>
      <c r="E3566" s="19">
        <v>0</v>
      </c>
      <c r="F3566" s="19">
        <v>5</v>
      </c>
      <c r="G3566" s="19">
        <v>0</v>
      </c>
      <c r="H3566" s="19">
        <v>0</v>
      </c>
    </row>
    <row r="3567" spans="1:8" x14ac:dyDescent="0.25">
      <c r="A3567" s="14" t="str">
        <f t="shared" si="55"/>
        <v>loeka012011</v>
      </c>
      <c r="B3567" s="19" t="s">
        <v>470</v>
      </c>
      <c r="C3567" s="19">
        <v>2011</v>
      </c>
      <c r="D3567" s="19" t="s">
        <v>2334</v>
      </c>
      <c r="E3567" s="19">
        <v>3</v>
      </c>
      <c r="F3567" s="19">
        <v>9</v>
      </c>
      <c r="G3567" s="19">
        <v>1</v>
      </c>
      <c r="H3567" s="19">
        <v>0</v>
      </c>
    </row>
    <row r="3568" spans="1:8" x14ac:dyDescent="0.25">
      <c r="A3568" s="14" t="str">
        <f t="shared" si="55"/>
        <v>loewead012011</v>
      </c>
      <c r="B3568" s="19" t="s">
        <v>676</v>
      </c>
      <c r="C3568" s="19">
        <v>2011</v>
      </c>
      <c r="D3568" s="19" t="s">
        <v>2329</v>
      </c>
    </row>
    <row r="3569" spans="1:8" x14ac:dyDescent="0.25">
      <c r="A3569" s="14" t="str">
        <f t="shared" si="55"/>
        <v>loewead012011</v>
      </c>
      <c r="B3569" s="19" t="s">
        <v>676</v>
      </c>
      <c r="C3569" s="19">
        <v>2011</v>
      </c>
      <c r="D3569" s="19" t="s">
        <v>2330</v>
      </c>
    </row>
    <row r="3570" spans="1:8" x14ac:dyDescent="0.25">
      <c r="A3570" s="14" t="str">
        <f t="shared" si="55"/>
        <v>loewead012011</v>
      </c>
      <c r="B3570" s="19" t="s">
        <v>676</v>
      </c>
      <c r="C3570" s="19">
        <v>2011</v>
      </c>
      <c r="D3570" s="19" t="s">
        <v>2331</v>
      </c>
      <c r="E3570" s="19">
        <v>19</v>
      </c>
      <c r="F3570" s="19">
        <v>0</v>
      </c>
      <c r="G3570" s="19">
        <v>3</v>
      </c>
      <c r="H3570" s="19">
        <v>0</v>
      </c>
    </row>
    <row r="3571" spans="1:8" x14ac:dyDescent="0.25">
      <c r="A3571" s="14" t="str">
        <f t="shared" si="55"/>
        <v>loewead012011</v>
      </c>
      <c r="B3571" s="19" t="s">
        <v>676</v>
      </c>
      <c r="C3571" s="19">
        <v>2011</v>
      </c>
      <c r="D3571" s="19" t="s">
        <v>2332</v>
      </c>
    </row>
    <row r="3572" spans="1:8" x14ac:dyDescent="0.25">
      <c r="A3572" s="14" t="str">
        <f t="shared" si="55"/>
        <v>loganbo022011</v>
      </c>
      <c r="B3572" s="19" t="s">
        <v>677</v>
      </c>
      <c r="C3572" s="19">
        <v>2011</v>
      </c>
      <c r="D3572" s="19" t="s">
        <v>2334</v>
      </c>
      <c r="E3572" s="19">
        <v>2</v>
      </c>
      <c r="F3572" s="19">
        <v>9</v>
      </c>
      <c r="G3572" s="19">
        <v>1</v>
      </c>
      <c r="H3572" s="19">
        <v>1</v>
      </c>
    </row>
    <row r="3573" spans="1:8" x14ac:dyDescent="0.25">
      <c r="A3573" s="14" t="str">
        <f t="shared" si="55"/>
        <v>lohseky012011</v>
      </c>
      <c r="B3573" s="19" t="s">
        <v>253</v>
      </c>
      <c r="C3573" s="19">
        <v>2011</v>
      </c>
      <c r="D3573" s="19" t="s">
        <v>2334</v>
      </c>
      <c r="E3573" s="19">
        <v>24</v>
      </c>
      <c r="F3573" s="19">
        <v>27</v>
      </c>
      <c r="G3573" s="19">
        <v>0</v>
      </c>
      <c r="H3573" s="19">
        <v>1</v>
      </c>
    </row>
    <row r="3574" spans="1:8" x14ac:dyDescent="0.25">
      <c r="A3574" s="14" t="str">
        <f t="shared" si="55"/>
        <v>lombast022011</v>
      </c>
      <c r="B3574" s="19" t="s">
        <v>1548</v>
      </c>
      <c r="C3574" s="19">
        <v>2011</v>
      </c>
      <c r="D3574" s="19" t="s">
        <v>39</v>
      </c>
      <c r="E3574" s="19">
        <v>6</v>
      </c>
      <c r="F3574" s="19">
        <v>5</v>
      </c>
      <c r="G3574" s="19">
        <v>0</v>
      </c>
      <c r="H3574" s="19">
        <v>0</v>
      </c>
    </row>
    <row r="3575" spans="1:8" x14ac:dyDescent="0.25">
      <c r="A3575" s="14" t="str">
        <f t="shared" si="55"/>
        <v>lombast022011</v>
      </c>
      <c r="B3575" s="19" t="s">
        <v>1548</v>
      </c>
      <c r="C3575" s="19">
        <v>2011</v>
      </c>
      <c r="D3575" s="19" t="s">
        <v>40</v>
      </c>
      <c r="E3575" s="19">
        <v>2</v>
      </c>
      <c r="F3575" s="19">
        <v>9</v>
      </c>
      <c r="G3575" s="19">
        <v>1</v>
      </c>
      <c r="H3575" s="19">
        <v>0</v>
      </c>
    </row>
    <row r="3576" spans="1:8" x14ac:dyDescent="0.25">
      <c r="A3576" s="14" t="str">
        <f t="shared" si="55"/>
        <v>lombast022011</v>
      </c>
      <c r="B3576" s="19" t="s">
        <v>1548</v>
      </c>
      <c r="C3576" s="19">
        <v>2011</v>
      </c>
      <c r="D3576" s="19" t="s">
        <v>2333</v>
      </c>
      <c r="E3576" s="19">
        <v>1</v>
      </c>
      <c r="F3576" s="19">
        <v>1</v>
      </c>
      <c r="G3576" s="19">
        <v>0</v>
      </c>
      <c r="H3576" s="19">
        <v>0</v>
      </c>
    </row>
    <row r="3577" spans="1:8" x14ac:dyDescent="0.25">
      <c r="A3577" s="14" t="str">
        <f t="shared" si="55"/>
        <v>loneyja012011</v>
      </c>
      <c r="B3577" s="19" t="s">
        <v>678</v>
      </c>
      <c r="C3577" s="19">
        <v>2011</v>
      </c>
      <c r="D3577" s="19" t="s">
        <v>2335</v>
      </c>
      <c r="E3577" s="19">
        <v>1129</v>
      </c>
      <c r="F3577" s="19">
        <v>74</v>
      </c>
      <c r="G3577" s="19">
        <v>5</v>
      </c>
      <c r="H3577" s="19">
        <v>90</v>
      </c>
    </row>
    <row r="3578" spans="1:8" x14ac:dyDescent="0.25">
      <c r="A3578" s="14" t="str">
        <f t="shared" si="55"/>
        <v>longoev012011</v>
      </c>
      <c r="B3578" s="19" t="s">
        <v>955</v>
      </c>
      <c r="C3578" s="19">
        <v>2011</v>
      </c>
      <c r="D3578" s="19" t="s">
        <v>40</v>
      </c>
      <c r="E3578" s="19">
        <v>124</v>
      </c>
      <c r="F3578" s="19">
        <v>229</v>
      </c>
      <c r="G3578" s="19">
        <v>14</v>
      </c>
      <c r="H3578" s="19">
        <v>35</v>
      </c>
    </row>
    <row r="3579" spans="1:8" x14ac:dyDescent="0.25">
      <c r="A3579" s="14" t="str">
        <f t="shared" si="55"/>
        <v>lopezfe012011</v>
      </c>
      <c r="B3579" s="19" t="s">
        <v>254</v>
      </c>
      <c r="C3579" s="19">
        <v>2011</v>
      </c>
      <c r="D3579" s="19" t="s">
        <v>2335</v>
      </c>
      <c r="E3579" s="19">
        <v>39</v>
      </c>
      <c r="F3579" s="19">
        <v>3</v>
      </c>
      <c r="G3579" s="19">
        <v>1</v>
      </c>
      <c r="H3579" s="19">
        <v>2</v>
      </c>
    </row>
    <row r="3580" spans="1:8" x14ac:dyDescent="0.25">
      <c r="A3580" s="14" t="str">
        <f t="shared" si="55"/>
        <v>lopezfe012011</v>
      </c>
      <c r="B3580" s="19" t="s">
        <v>254</v>
      </c>
      <c r="C3580" s="19">
        <v>2011</v>
      </c>
      <c r="D3580" s="19" t="s">
        <v>39</v>
      </c>
      <c r="E3580" s="19">
        <v>19</v>
      </c>
      <c r="F3580" s="19">
        <v>23</v>
      </c>
      <c r="G3580" s="19">
        <v>1</v>
      </c>
      <c r="H3580" s="19">
        <v>5</v>
      </c>
    </row>
    <row r="3581" spans="1:8" x14ac:dyDescent="0.25">
      <c r="A3581" s="14" t="str">
        <f t="shared" si="55"/>
        <v>lopezfe012011</v>
      </c>
      <c r="B3581" s="19" t="s">
        <v>254</v>
      </c>
      <c r="C3581" s="19">
        <v>2011</v>
      </c>
      <c r="D3581" s="19" t="s">
        <v>40</v>
      </c>
      <c r="E3581" s="19">
        <v>14</v>
      </c>
      <c r="F3581" s="19">
        <v>27</v>
      </c>
      <c r="G3581" s="19">
        <v>2</v>
      </c>
      <c r="H3581" s="19">
        <v>1</v>
      </c>
    </row>
    <row r="3582" spans="1:8" x14ac:dyDescent="0.25">
      <c r="A3582" s="14" t="str">
        <f t="shared" si="55"/>
        <v>lopezfe012011</v>
      </c>
      <c r="B3582" s="19" t="s">
        <v>254</v>
      </c>
      <c r="C3582" s="19">
        <v>2011</v>
      </c>
      <c r="D3582" s="19" t="s">
        <v>40</v>
      </c>
      <c r="E3582" s="19">
        <v>0</v>
      </c>
      <c r="F3582" s="19">
        <v>0</v>
      </c>
      <c r="G3582" s="19">
        <v>0</v>
      </c>
      <c r="H3582" s="19">
        <v>0</v>
      </c>
    </row>
    <row r="3583" spans="1:8" x14ac:dyDescent="0.25">
      <c r="A3583" s="14" t="str">
        <f t="shared" si="55"/>
        <v>lopezja022011</v>
      </c>
      <c r="B3583" s="19" t="s">
        <v>387</v>
      </c>
      <c r="C3583" s="19">
        <v>2011</v>
      </c>
      <c r="D3583" s="19" t="s">
        <v>2334</v>
      </c>
      <c r="E3583" s="19">
        <v>3</v>
      </c>
      <c r="F3583" s="19">
        <v>17</v>
      </c>
      <c r="G3583" s="19">
        <v>1</v>
      </c>
      <c r="H3583" s="19">
        <v>2</v>
      </c>
    </row>
    <row r="3584" spans="1:8" x14ac:dyDescent="0.25">
      <c r="A3584" s="14" t="str">
        <f t="shared" si="55"/>
        <v>lopezjo012011</v>
      </c>
      <c r="B3584" s="19" t="s">
        <v>471</v>
      </c>
      <c r="C3584" s="19">
        <v>2011</v>
      </c>
      <c r="D3584" s="19" t="s">
        <v>2335</v>
      </c>
      <c r="E3584" s="19">
        <v>40</v>
      </c>
      <c r="F3584" s="19">
        <v>5</v>
      </c>
      <c r="G3584" s="19">
        <v>0</v>
      </c>
      <c r="H3584" s="19">
        <v>2</v>
      </c>
    </row>
    <row r="3585" spans="1:8" x14ac:dyDescent="0.25">
      <c r="A3585" s="14" t="str">
        <f t="shared" si="55"/>
        <v>lopezjo012011</v>
      </c>
      <c r="B3585" s="19" t="s">
        <v>471</v>
      </c>
      <c r="C3585" s="19">
        <v>2011</v>
      </c>
      <c r="D3585" s="19" t="s">
        <v>39</v>
      </c>
      <c r="E3585" s="19">
        <v>17</v>
      </c>
      <c r="F3585" s="19">
        <v>24</v>
      </c>
      <c r="G3585" s="19">
        <v>0</v>
      </c>
      <c r="H3585" s="19">
        <v>8</v>
      </c>
    </row>
    <row r="3586" spans="1:8" x14ac:dyDescent="0.25">
      <c r="A3586" s="14" t="str">
        <f t="shared" si="55"/>
        <v>lopezjo012011</v>
      </c>
      <c r="B3586" s="19" t="s">
        <v>471</v>
      </c>
      <c r="C3586" s="19">
        <v>2011</v>
      </c>
      <c r="D3586" s="19" t="s">
        <v>39</v>
      </c>
      <c r="E3586" s="19">
        <v>9</v>
      </c>
      <c r="F3586" s="19">
        <v>13</v>
      </c>
      <c r="G3586" s="19">
        <v>0</v>
      </c>
      <c r="H3586" s="19">
        <v>2</v>
      </c>
    </row>
    <row r="3587" spans="1:8" x14ac:dyDescent="0.25">
      <c r="A3587" s="14" t="str">
        <f t="shared" ref="A3587:A3650" si="56">B3587&amp;C3587</f>
        <v>lopezjo012011</v>
      </c>
      <c r="B3587" s="19" t="s">
        <v>471</v>
      </c>
      <c r="C3587" s="19">
        <v>2011</v>
      </c>
      <c r="D3587" s="19" t="s">
        <v>40</v>
      </c>
      <c r="E3587" s="19">
        <v>9</v>
      </c>
      <c r="F3587" s="19">
        <v>48</v>
      </c>
      <c r="G3587" s="19">
        <v>4</v>
      </c>
      <c r="H3587" s="19">
        <v>2</v>
      </c>
    </row>
    <row r="3588" spans="1:8" x14ac:dyDescent="0.25">
      <c r="A3588" s="14" t="str">
        <f t="shared" si="56"/>
        <v>lopezjo012011</v>
      </c>
      <c r="B3588" s="19" t="s">
        <v>471</v>
      </c>
      <c r="C3588" s="19">
        <v>2011</v>
      </c>
      <c r="D3588" s="19" t="s">
        <v>40</v>
      </c>
      <c r="E3588" s="19">
        <v>6</v>
      </c>
      <c r="F3588" s="19">
        <v>10</v>
      </c>
      <c r="G3588" s="19">
        <v>1</v>
      </c>
      <c r="H3588" s="19">
        <v>1</v>
      </c>
    </row>
    <row r="3589" spans="1:8" x14ac:dyDescent="0.25">
      <c r="A3589" s="14" t="str">
        <f t="shared" si="56"/>
        <v>lopezro012011</v>
      </c>
      <c r="B3589" s="19" t="s">
        <v>142</v>
      </c>
      <c r="C3589" s="19">
        <v>2011</v>
      </c>
      <c r="D3589" s="19" t="s">
        <v>2334</v>
      </c>
      <c r="E3589" s="19">
        <v>7</v>
      </c>
      <c r="F3589" s="19">
        <v>17</v>
      </c>
      <c r="G3589" s="19">
        <v>0</v>
      </c>
      <c r="H3589" s="19">
        <v>2</v>
      </c>
    </row>
    <row r="3590" spans="1:8" x14ac:dyDescent="0.25">
      <c r="A3590" s="14" t="str">
        <f t="shared" si="56"/>
        <v>lopezwi012011</v>
      </c>
      <c r="B3590" s="19" t="s">
        <v>1124</v>
      </c>
      <c r="C3590" s="19">
        <v>2011</v>
      </c>
      <c r="D3590" s="19" t="s">
        <v>2334</v>
      </c>
      <c r="E3590" s="19">
        <v>4</v>
      </c>
      <c r="F3590" s="19">
        <v>16</v>
      </c>
      <c r="G3590" s="19">
        <v>2</v>
      </c>
      <c r="H3590" s="19">
        <v>0</v>
      </c>
    </row>
    <row r="3591" spans="1:8" x14ac:dyDescent="0.25">
      <c r="A3591" s="14" t="str">
        <f t="shared" si="56"/>
        <v>lowede012011</v>
      </c>
      <c r="B3591" s="19" t="s">
        <v>143</v>
      </c>
      <c r="C3591" s="19">
        <v>2011</v>
      </c>
      <c r="D3591" s="19" t="s">
        <v>2334</v>
      </c>
      <c r="E3591" s="19">
        <v>12</v>
      </c>
      <c r="F3591" s="19">
        <v>32</v>
      </c>
      <c r="G3591" s="19">
        <v>0</v>
      </c>
      <c r="H3591" s="19">
        <v>1</v>
      </c>
    </row>
    <row r="3592" spans="1:8" x14ac:dyDescent="0.25">
      <c r="A3592" s="14" t="str">
        <f t="shared" si="56"/>
        <v>lowema012011</v>
      </c>
      <c r="B3592" s="19" t="s">
        <v>679</v>
      </c>
      <c r="C3592" s="19">
        <v>2011</v>
      </c>
      <c r="D3592" s="19" t="s">
        <v>2334</v>
      </c>
      <c r="E3592" s="19">
        <v>3</v>
      </c>
      <c r="F3592" s="19">
        <v>3</v>
      </c>
      <c r="G3592" s="19">
        <v>0</v>
      </c>
      <c r="H3592" s="19">
        <v>0</v>
      </c>
    </row>
    <row r="3593" spans="1:8" x14ac:dyDescent="0.25">
      <c r="A3593" s="14" t="str">
        <f t="shared" si="56"/>
        <v>lowrije012011</v>
      </c>
      <c r="B3593" s="19" t="s">
        <v>956</v>
      </c>
      <c r="C3593" s="19">
        <v>2011</v>
      </c>
      <c r="D3593" s="19" t="s">
        <v>2335</v>
      </c>
      <c r="E3593" s="19">
        <v>12</v>
      </c>
      <c r="F3593" s="19">
        <v>0</v>
      </c>
      <c r="G3593" s="19">
        <v>0</v>
      </c>
      <c r="H3593" s="19">
        <v>0</v>
      </c>
    </row>
    <row r="3594" spans="1:8" x14ac:dyDescent="0.25">
      <c r="A3594" s="14" t="str">
        <f t="shared" si="56"/>
        <v>lowrije012011</v>
      </c>
      <c r="B3594" s="19" t="s">
        <v>956</v>
      </c>
      <c r="C3594" s="19">
        <v>2011</v>
      </c>
      <c r="D3594" s="19" t="s">
        <v>39</v>
      </c>
      <c r="E3594" s="19">
        <v>0</v>
      </c>
      <c r="F3594" s="19">
        <v>2</v>
      </c>
      <c r="G3594" s="19">
        <v>0</v>
      </c>
      <c r="H3594" s="19">
        <v>0</v>
      </c>
    </row>
    <row r="3595" spans="1:8" x14ac:dyDescent="0.25">
      <c r="A3595" s="14" t="str">
        <f t="shared" si="56"/>
        <v>lowrije012011</v>
      </c>
      <c r="B3595" s="19" t="s">
        <v>956</v>
      </c>
      <c r="C3595" s="19">
        <v>2011</v>
      </c>
      <c r="D3595" s="19" t="s">
        <v>40</v>
      </c>
      <c r="E3595" s="19">
        <v>28</v>
      </c>
      <c r="F3595" s="19">
        <v>64</v>
      </c>
      <c r="G3595" s="19">
        <v>5</v>
      </c>
      <c r="H3595" s="19">
        <v>5</v>
      </c>
    </row>
    <row r="3596" spans="1:8" x14ac:dyDescent="0.25">
      <c r="A3596" s="14" t="str">
        <f t="shared" si="56"/>
        <v>lowrije012011</v>
      </c>
      <c r="B3596" s="19" t="s">
        <v>956</v>
      </c>
      <c r="C3596" s="19">
        <v>2011</v>
      </c>
      <c r="D3596" s="19" t="s">
        <v>2333</v>
      </c>
      <c r="E3596" s="19">
        <v>59</v>
      </c>
      <c r="F3596" s="19">
        <v>112</v>
      </c>
      <c r="G3596" s="19">
        <v>10</v>
      </c>
      <c r="H3596" s="19">
        <v>22</v>
      </c>
    </row>
    <row r="3597" spans="1:8" x14ac:dyDescent="0.25">
      <c r="A3597" s="14" t="str">
        <f t="shared" si="56"/>
        <v>lucrojo012011</v>
      </c>
      <c r="B3597" s="19" t="s">
        <v>1323</v>
      </c>
      <c r="C3597" s="19">
        <v>2011</v>
      </c>
      <c r="D3597" s="19" t="s">
        <v>2336</v>
      </c>
      <c r="E3597" s="19">
        <v>976</v>
      </c>
      <c r="F3597" s="19">
        <v>63</v>
      </c>
      <c r="G3597" s="19">
        <v>7</v>
      </c>
      <c r="H3597" s="19">
        <v>6</v>
      </c>
    </row>
    <row r="3598" spans="1:8" x14ac:dyDescent="0.25">
      <c r="A3598" s="14" t="str">
        <f t="shared" si="56"/>
        <v>lucydo012011</v>
      </c>
      <c r="B3598" s="19" t="s">
        <v>819</v>
      </c>
      <c r="C3598" s="19">
        <v>2011</v>
      </c>
      <c r="D3598" s="19" t="s">
        <v>2336</v>
      </c>
      <c r="E3598" s="19">
        <v>23</v>
      </c>
      <c r="F3598" s="19">
        <v>1</v>
      </c>
      <c r="G3598" s="19">
        <v>0</v>
      </c>
      <c r="H3598" s="19">
        <v>1</v>
      </c>
    </row>
    <row r="3599" spans="1:8" x14ac:dyDescent="0.25">
      <c r="A3599" s="14" t="str">
        <f t="shared" si="56"/>
        <v>ludwiry012011</v>
      </c>
      <c r="B3599" s="19" t="s">
        <v>318</v>
      </c>
      <c r="C3599" s="19">
        <v>2011</v>
      </c>
      <c r="D3599" s="19" t="s">
        <v>2330</v>
      </c>
    </row>
    <row r="3600" spans="1:8" x14ac:dyDescent="0.25">
      <c r="A3600" s="14" t="str">
        <f t="shared" si="56"/>
        <v>ludwiry012011</v>
      </c>
      <c r="B3600" s="19" t="s">
        <v>318</v>
      </c>
      <c r="C3600" s="19">
        <v>2011</v>
      </c>
      <c r="D3600" s="19" t="s">
        <v>2330</v>
      </c>
    </row>
    <row r="3601" spans="1:8" x14ac:dyDescent="0.25">
      <c r="A3601" s="14" t="str">
        <f t="shared" si="56"/>
        <v>ludwiry012011</v>
      </c>
      <c r="B3601" s="19" t="s">
        <v>318</v>
      </c>
      <c r="C3601" s="19">
        <v>2011</v>
      </c>
      <c r="D3601" s="19" t="s">
        <v>2331</v>
      </c>
      <c r="E3601" s="19">
        <v>158</v>
      </c>
      <c r="F3601" s="19">
        <v>9</v>
      </c>
      <c r="G3601" s="19">
        <v>1</v>
      </c>
      <c r="H3601" s="19">
        <v>2</v>
      </c>
    </row>
    <row r="3602" spans="1:8" x14ac:dyDescent="0.25">
      <c r="A3602" s="14" t="str">
        <f t="shared" si="56"/>
        <v>ludwiry012011</v>
      </c>
      <c r="B3602" s="19" t="s">
        <v>318</v>
      </c>
      <c r="C3602" s="19">
        <v>2011</v>
      </c>
      <c r="D3602" s="19" t="s">
        <v>2331</v>
      </c>
      <c r="E3602" s="19">
        <v>59</v>
      </c>
      <c r="F3602" s="19">
        <v>1</v>
      </c>
      <c r="G3602" s="19">
        <v>1</v>
      </c>
      <c r="H3602" s="19">
        <v>1</v>
      </c>
    </row>
    <row r="3603" spans="1:8" x14ac:dyDescent="0.25">
      <c r="A3603" s="14" t="str">
        <f t="shared" si="56"/>
        <v>ludwiry012011</v>
      </c>
      <c r="B3603" s="19" t="s">
        <v>318</v>
      </c>
      <c r="C3603" s="19">
        <v>2011</v>
      </c>
      <c r="D3603" s="19" t="s">
        <v>2332</v>
      </c>
    </row>
    <row r="3604" spans="1:8" x14ac:dyDescent="0.25">
      <c r="A3604" s="14" t="str">
        <f t="shared" si="56"/>
        <v>ludwiry012011</v>
      </c>
      <c r="B3604" s="19" t="s">
        <v>318</v>
      </c>
      <c r="C3604" s="19">
        <v>2011</v>
      </c>
      <c r="D3604" s="19" t="s">
        <v>2332</v>
      </c>
    </row>
    <row r="3605" spans="1:8" x14ac:dyDescent="0.25">
      <c r="A3605" s="14" t="str">
        <f t="shared" si="56"/>
        <v>luebkco012011</v>
      </c>
      <c r="B3605" s="19" t="s">
        <v>1324</v>
      </c>
      <c r="C3605" s="19">
        <v>2011</v>
      </c>
      <c r="D3605" s="19" t="s">
        <v>2334</v>
      </c>
      <c r="E3605" s="19">
        <v>6</v>
      </c>
      <c r="F3605" s="19">
        <v>26</v>
      </c>
      <c r="G3605" s="19">
        <v>0</v>
      </c>
      <c r="H3605" s="19">
        <v>2</v>
      </c>
    </row>
    <row r="3606" spans="1:8" x14ac:dyDescent="0.25">
      <c r="A3606" s="14" t="str">
        <f t="shared" si="56"/>
        <v>luekejo012011</v>
      </c>
      <c r="B3606" s="19" t="s">
        <v>1549</v>
      </c>
      <c r="C3606" s="19">
        <v>2011</v>
      </c>
      <c r="D3606" s="19" t="s">
        <v>2334</v>
      </c>
      <c r="E3606" s="19">
        <v>0</v>
      </c>
      <c r="F3606" s="19">
        <v>3</v>
      </c>
      <c r="G3606" s="19">
        <v>0</v>
      </c>
      <c r="H3606" s="19">
        <v>0</v>
      </c>
    </row>
    <row r="3607" spans="1:8" x14ac:dyDescent="0.25">
      <c r="A3607" s="14" t="str">
        <f t="shared" si="56"/>
        <v>lugoju012011</v>
      </c>
      <c r="B3607" s="19" t="s">
        <v>145</v>
      </c>
      <c r="C3607" s="19">
        <v>2011</v>
      </c>
      <c r="D3607" s="19" t="s">
        <v>39</v>
      </c>
      <c r="E3607" s="19">
        <v>0</v>
      </c>
      <c r="F3607" s="19">
        <v>0</v>
      </c>
      <c r="G3607" s="19">
        <v>0</v>
      </c>
      <c r="H3607" s="19">
        <v>0</v>
      </c>
    </row>
    <row r="3608" spans="1:8" x14ac:dyDescent="0.25">
      <c r="A3608" s="14" t="str">
        <f t="shared" si="56"/>
        <v>lugoju012011</v>
      </c>
      <c r="B3608" s="19" t="s">
        <v>145</v>
      </c>
      <c r="C3608" s="19">
        <v>2011</v>
      </c>
      <c r="D3608" s="19" t="s">
        <v>40</v>
      </c>
      <c r="E3608" s="19">
        <v>4</v>
      </c>
      <c r="F3608" s="19">
        <v>13</v>
      </c>
      <c r="G3608" s="19">
        <v>0</v>
      </c>
      <c r="H3608" s="19">
        <v>0</v>
      </c>
    </row>
    <row r="3609" spans="1:8" x14ac:dyDescent="0.25">
      <c r="A3609" s="14" t="str">
        <f t="shared" si="56"/>
        <v>lugoju012011</v>
      </c>
      <c r="B3609" s="19" t="s">
        <v>145</v>
      </c>
      <c r="C3609" s="19">
        <v>2011</v>
      </c>
      <c r="D3609" s="19" t="s">
        <v>2333</v>
      </c>
      <c r="E3609" s="19">
        <v>6</v>
      </c>
      <c r="F3609" s="19">
        <v>6</v>
      </c>
      <c r="G3609" s="19">
        <v>0</v>
      </c>
      <c r="H3609" s="19">
        <v>1</v>
      </c>
    </row>
    <row r="3610" spans="1:8" x14ac:dyDescent="0.25">
      <c r="A3610" s="14" t="str">
        <f t="shared" si="56"/>
        <v>lylesjo012011</v>
      </c>
      <c r="B3610" s="19" t="s">
        <v>1550</v>
      </c>
      <c r="C3610" s="19">
        <v>2011</v>
      </c>
      <c r="D3610" s="19" t="s">
        <v>2334</v>
      </c>
      <c r="E3610" s="19">
        <v>5</v>
      </c>
      <c r="F3610" s="19">
        <v>18</v>
      </c>
      <c r="G3610" s="19">
        <v>1</v>
      </c>
      <c r="H3610" s="19">
        <v>0</v>
      </c>
    </row>
    <row r="3611" spans="1:8" x14ac:dyDescent="0.25">
      <c r="A3611" s="14" t="str">
        <f t="shared" si="56"/>
        <v>lynnla012011</v>
      </c>
      <c r="B3611" s="19" t="s">
        <v>1551</v>
      </c>
      <c r="C3611" s="19">
        <v>2011</v>
      </c>
      <c r="D3611" s="19" t="s">
        <v>2334</v>
      </c>
      <c r="E3611" s="19">
        <v>2</v>
      </c>
      <c r="F3611" s="19">
        <v>2</v>
      </c>
      <c r="G3611" s="19">
        <v>0</v>
      </c>
      <c r="H3611" s="19">
        <v>0</v>
      </c>
    </row>
    <row r="3612" spans="1:8" x14ac:dyDescent="0.25">
      <c r="A3612" s="14" t="str">
        <f t="shared" si="56"/>
        <v>lyonbr012011</v>
      </c>
      <c r="B3612" s="19" t="s">
        <v>255</v>
      </c>
      <c r="C3612" s="19">
        <v>2011</v>
      </c>
      <c r="D3612" s="19" t="s">
        <v>2334</v>
      </c>
      <c r="E3612" s="19">
        <v>4</v>
      </c>
      <c r="F3612" s="19">
        <v>3</v>
      </c>
      <c r="G3612" s="19">
        <v>0</v>
      </c>
      <c r="H3612" s="19">
        <v>1</v>
      </c>
    </row>
    <row r="3613" spans="1:8" x14ac:dyDescent="0.25">
      <c r="A3613" s="14" t="str">
        <f t="shared" si="56"/>
        <v>macdomi012011</v>
      </c>
      <c r="B3613" s="19" t="s">
        <v>256</v>
      </c>
      <c r="C3613" s="19">
        <v>2011</v>
      </c>
      <c r="D3613" s="19" t="s">
        <v>2334</v>
      </c>
      <c r="E3613" s="19">
        <v>1</v>
      </c>
      <c r="F3613" s="19">
        <v>9</v>
      </c>
      <c r="G3613" s="19">
        <v>3</v>
      </c>
      <c r="H3613" s="19">
        <v>0</v>
      </c>
    </row>
    <row r="3614" spans="1:8" x14ac:dyDescent="0.25">
      <c r="A3614" s="14" t="str">
        <f t="shared" si="56"/>
        <v>madsory012011</v>
      </c>
      <c r="B3614" s="19" t="s">
        <v>388</v>
      </c>
      <c r="C3614" s="19">
        <v>2011</v>
      </c>
      <c r="D3614" s="19" t="s">
        <v>2334</v>
      </c>
      <c r="E3614" s="19">
        <v>1</v>
      </c>
      <c r="F3614" s="19">
        <v>5</v>
      </c>
      <c r="G3614" s="19">
        <v>1</v>
      </c>
      <c r="H3614" s="19">
        <v>0</v>
      </c>
    </row>
    <row r="3615" spans="1:8" x14ac:dyDescent="0.25">
      <c r="A3615" s="14" t="str">
        <f t="shared" si="56"/>
        <v>magnutr012011</v>
      </c>
      <c r="B3615" s="19" t="s">
        <v>1552</v>
      </c>
      <c r="C3615" s="19">
        <v>2011</v>
      </c>
      <c r="D3615" s="19" t="s">
        <v>2334</v>
      </c>
      <c r="E3615" s="19">
        <v>2</v>
      </c>
      <c r="F3615" s="19">
        <v>3</v>
      </c>
      <c r="G3615" s="19">
        <v>0</v>
      </c>
      <c r="H3615" s="19">
        <v>0</v>
      </c>
    </row>
    <row r="3616" spans="1:8" x14ac:dyDescent="0.25">
      <c r="A3616" s="14" t="str">
        <f t="shared" si="56"/>
        <v>maholpa012011</v>
      </c>
      <c r="B3616" s="19" t="s">
        <v>567</v>
      </c>
      <c r="C3616" s="19">
        <v>2011</v>
      </c>
      <c r="D3616" s="19" t="s">
        <v>2334</v>
      </c>
      <c r="E3616" s="19">
        <v>9</v>
      </c>
      <c r="F3616" s="19">
        <v>28</v>
      </c>
      <c r="G3616" s="19">
        <v>1</v>
      </c>
      <c r="H3616" s="19">
        <v>2</v>
      </c>
    </row>
    <row r="3617" spans="1:8" x14ac:dyDescent="0.25">
      <c r="A3617" s="14" t="str">
        <f t="shared" si="56"/>
        <v>maiermi012011</v>
      </c>
      <c r="B3617" s="19" t="s">
        <v>680</v>
      </c>
      <c r="C3617" s="19">
        <v>2011</v>
      </c>
      <c r="D3617" s="19" t="s">
        <v>2329</v>
      </c>
    </row>
    <row r="3618" spans="1:8" x14ac:dyDescent="0.25">
      <c r="A3618" s="14" t="str">
        <f t="shared" si="56"/>
        <v>maiermi012011</v>
      </c>
      <c r="B3618" s="19" t="s">
        <v>680</v>
      </c>
      <c r="C3618" s="19">
        <v>2011</v>
      </c>
      <c r="D3618" s="19" t="s">
        <v>2330</v>
      </c>
    </row>
    <row r="3619" spans="1:8" x14ac:dyDescent="0.25">
      <c r="A3619" s="14" t="str">
        <f t="shared" si="56"/>
        <v>maiermi012011</v>
      </c>
      <c r="B3619" s="19" t="s">
        <v>680</v>
      </c>
      <c r="C3619" s="19">
        <v>2011</v>
      </c>
      <c r="D3619" s="19" t="s">
        <v>2331</v>
      </c>
      <c r="E3619" s="19">
        <v>64</v>
      </c>
      <c r="F3619" s="19">
        <v>2</v>
      </c>
      <c r="G3619" s="19">
        <v>0</v>
      </c>
      <c r="H3619" s="19">
        <v>0</v>
      </c>
    </row>
    <row r="3620" spans="1:8" x14ac:dyDescent="0.25">
      <c r="A3620" s="14" t="str">
        <f t="shared" si="56"/>
        <v>maiermi012011</v>
      </c>
      <c r="B3620" s="19" t="s">
        <v>680</v>
      </c>
      <c r="C3620" s="19">
        <v>2011</v>
      </c>
      <c r="D3620" s="19" t="s">
        <v>2334</v>
      </c>
      <c r="E3620" s="19">
        <v>1</v>
      </c>
      <c r="F3620" s="19">
        <v>0</v>
      </c>
      <c r="G3620" s="19">
        <v>0</v>
      </c>
      <c r="H3620" s="19">
        <v>0</v>
      </c>
    </row>
    <row r="3621" spans="1:8" x14ac:dyDescent="0.25">
      <c r="A3621" s="14" t="str">
        <f t="shared" si="56"/>
        <v>maiermi012011</v>
      </c>
      <c r="B3621" s="19" t="s">
        <v>680</v>
      </c>
      <c r="C3621" s="19">
        <v>2011</v>
      </c>
      <c r="D3621" s="19" t="s">
        <v>2332</v>
      </c>
    </row>
    <row r="3622" spans="1:8" x14ac:dyDescent="0.25">
      <c r="A3622" s="14" t="str">
        <f t="shared" si="56"/>
        <v>mainesc012011</v>
      </c>
      <c r="B3622" s="19" t="s">
        <v>1326</v>
      </c>
      <c r="C3622" s="19">
        <v>2011</v>
      </c>
      <c r="D3622" s="19" t="s">
        <v>2334</v>
      </c>
      <c r="E3622" s="19">
        <v>0</v>
      </c>
      <c r="F3622" s="19">
        <v>0</v>
      </c>
      <c r="G3622" s="19">
        <v>0</v>
      </c>
      <c r="H3622" s="19">
        <v>0</v>
      </c>
    </row>
    <row r="3623" spans="1:8" x14ac:dyDescent="0.25">
      <c r="A3623" s="14" t="str">
        <f t="shared" si="56"/>
        <v>maldoma012011</v>
      </c>
      <c r="B3623" s="19" t="s">
        <v>1553</v>
      </c>
      <c r="C3623" s="19">
        <v>2011</v>
      </c>
      <c r="D3623" s="19" t="s">
        <v>2336</v>
      </c>
      <c r="E3623" s="19">
        <v>4</v>
      </c>
      <c r="F3623" s="19">
        <v>0</v>
      </c>
      <c r="G3623" s="19">
        <v>0</v>
      </c>
      <c r="H3623" s="19">
        <v>0</v>
      </c>
    </row>
    <row r="3624" spans="1:8" x14ac:dyDescent="0.25">
      <c r="A3624" s="14" t="str">
        <f t="shared" si="56"/>
        <v>malonma022011</v>
      </c>
      <c r="B3624" s="19" t="s">
        <v>1125</v>
      </c>
      <c r="C3624" s="19">
        <v>2011</v>
      </c>
      <c r="D3624" s="19" t="s">
        <v>2334</v>
      </c>
      <c r="E3624" s="19">
        <v>1</v>
      </c>
      <c r="F3624" s="19">
        <v>6</v>
      </c>
      <c r="G3624" s="19">
        <v>0</v>
      </c>
      <c r="H3624" s="19">
        <v>1</v>
      </c>
    </row>
    <row r="3625" spans="1:8" x14ac:dyDescent="0.25">
      <c r="A3625" s="14" t="str">
        <f t="shared" si="56"/>
        <v>manshje012011</v>
      </c>
      <c r="B3625" s="19" t="s">
        <v>1126</v>
      </c>
      <c r="C3625" s="19">
        <v>2011</v>
      </c>
      <c r="D3625" s="19" t="s">
        <v>2334</v>
      </c>
      <c r="E3625" s="19">
        <v>1</v>
      </c>
      <c r="F3625" s="19">
        <v>0</v>
      </c>
      <c r="G3625" s="19">
        <v>0</v>
      </c>
      <c r="H3625" s="19">
        <v>0</v>
      </c>
    </row>
    <row r="3626" spans="1:8" x14ac:dyDescent="0.25">
      <c r="A3626" s="14" t="str">
        <f t="shared" si="56"/>
        <v>marcush012011</v>
      </c>
      <c r="B3626" s="19" t="s">
        <v>568</v>
      </c>
      <c r="C3626" s="19">
        <v>2011</v>
      </c>
      <c r="D3626" s="19" t="s">
        <v>2334</v>
      </c>
      <c r="E3626" s="19">
        <v>13</v>
      </c>
      <c r="F3626" s="19">
        <v>26</v>
      </c>
      <c r="G3626" s="19">
        <v>1</v>
      </c>
      <c r="H3626" s="19">
        <v>4</v>
      </c>
    </row>
    <row r="3627" spans="1:8" x14ac:dyDescent="0.25">
      <c r="A3627" s="14" t="str">
        <f t="shared" si="56"/>
        <v>markani012011</v>
      </c>
      <c r="B3627" s="19" t="s">
        <v>682</v>
      </c>
      <c r="C3627" s="19">
        <v>2011</v>
      </c>
      <c r="D3627" s="19" t="s">
        <v>2335</v>
      </c>
      <c r="E3627" s="19">
        <v>15</v>
      </c>
      <c r="F3627" s="19">
        <v>1</v>
      </c>
      <c r="G3627" s="19">
        <v>0</v>
      </c>
      <c r="H3627" s="19">
        <v>2</v>
      </c>
    </row>
    <row r="3628" spans="1:8" x14ac:dyDescent="0.25">
      <c r="A3628" s="14" t="str">
        <f t="shared" si="56"/>
        <v>markani012011</v>
      </c>
      <c r="B3628" s="19" t="s">
        <v>682</v>
      </c>
      <c r="C3628" s="19">
        <v>2011</v>
      </c>
      <c r="D3628" s="19" t="s">
        <v>2331</v>
      </c>
      <c r="E3628" s="19">
        <v>311</v>
      </c>
      <c r="F3628" s="19">
        <v>14</v>
      </c>
      <c r="G3628" s="19">
        <v>0</v>
      </c>
      <c r="H3628" s="19">
        <v>3</v>
      </c>
    </row>
    <row r="3629" spans="1:8" x14ac:dyDescent="0.25">
      <c r="A3629" s="14" t="str">
        <f t="shared" si="56"/>
        <v>markani012011</v>
      </c>
      <c r="B3629" s="19" t="s">
        <v>682</v>
      </c>
      <c r="C3629" s="19">
        <v>2011</v>
      </c>
      <c r="D3629" s="19" t="s">
        <v>2332</v>
      </c>
    </row>
    <row r="3630" spans="1:8" x14ac:dyDescent="0.25">
      <c r="A3630" s="14" t="str">
        <f t="shared" si="56"/>
        <v>marmoca012011</v>
      </c>
      <c r="B3630" s="19" t="s">
        <v>683</v>
      </c>
      <c r="C3630" s="19">
        <v>2011</v>
      </c>
      <c r="D3630" s="19" t="s">
        <v>2334</v>
      </c>
      <c r="E3630" s="19">
        <v>6</v>
      </c>
      <c r="F3630" s="19">
        <v>9</v>
      </c>
      <c r="G3630" s="19">
        <v>0</v>
      </c>
      <c r="H3630" s="19">
        <v>1</v>
      </c>
    </row>
    <row r="3631" spans="1:8" x14ac:dyDescent="0.25">
      <c r="A3631" s="14" t="str">
        <f t="shared" si="56"/>
        <v>marquja012011</v>
      </c>
      <c r="B3631" s="19" t="s">
        <v>147</v>
      </c>
      <c r="C3631" s="19">
        <v>2011</v>
      </c>
      <c r="D3631" s="19" t="s">
        <v>2334</v>
      </c>
      <c r="E3631" s="19">
        <v>10</v>
      </c>
      <c r="F3631" s="19">
        <v>10</v>
      </c>
      <c r="G3631" s="19">
        <v>1</v>
      </c>
      <c r="H3631" s="19">
        <v>2</v>
      </c>
    </row>
    <row r="3632" spans="1:8" x14ac:dyDescent="0.25">
      <c r="A3632" s="14" t="str">
        <f t="shared" si="56"/>
        <v>marquja012011</v>
      </c>
      <c r="B3632" s="19" t="s">
        <v>147</v>
      </c>
      <c r="C3632" s="19">
        <v>2011</v>
      </c>
      <c r="D3632" s="19" t="s">
        <v>2334</v>
      </c>
      <c r="E3632" s="19">
        <v>1</v>
      </c>
      <c r="F3632" s="19">
        <v>2</v>
      </c>
      <c r="G3632" s="19">
        <v>0</v>
      </c>
      <c r="H3632" s="19">
        <v>0</v>
      </c>
    </row>
    <row r="3633" spans="1:8" x14ac:dyDescent="0.25">
      <c r="A3633" s="14" t="str">
        <f t="shared" si="56"/>
        <v>marquje012011</v>
      </c>
      <c r="B3633" s="19" t="s">
        <v>1329</v>
      </c>
      <c r="C3633" s="19">
        <v>2011</v>
      </c>
      <c r="D3633" s="19" t="s">
        <v>2334</v>
      </c>
      <c r="E3633" s="19">
        <v>0</v>
      </c>
      <c r="F3633" s="19">
        <v>0</v>
      </c>
      <c r="G3633" s="19">
        <v>1</v>
      </c>
      <c r="H3633" s="19">
        <v>0</v>
      </c>
    </row>
    <row r="3634" spans="1:8" x14ac:dyDescent="0.25">
      <c r="A3634" s="14" t="str">
        <f t="shared" si="56"/>
        <v>marrech012011</v>
      </c>
      <c r="B3634" s="19" t="s">
        <v>1554</v>
      </c>
      <c r="C3634" s="19">
        <v>2011</v>
      </c>
      <c r="D3634" s="19" t="s">
        <v>2335</v>
      </c>
      <c r="E3634" s="19">
        <v>254</v>
      </c>
      <c r="F3634" s="19">
        <v>14</v>
      </c>
      <c r="G3634" s="19">
        <v>2</v>
      </c>
      <c r="H3634" s="19">
        <v>17</v>
      </c>
    </row>
    <row r="3635" spans="1:8" x14ac:dyDescent="0.25">
      <c r="A3635" s="14" t="str">
        <f t="shared" si="56"/>
        <v>marshse012011</v>
      </c>
      <c r="B3635" s="19" t="s">
        <v>684</v>
      </c>
      <c r="C3635" s="19">
        <v>2011</v>
      </c>
      <c r="D3635" s="19" t="s">
        <v>2334</v>
      </c>
      <c r="E3635" s="19">
        <v>5</v>
      </c>
      <c r="F3635" s="19">
        <v>11</v>
      </c>
      <c r="G3635" s="19">
        <v>1</v>
      </c>
      <c r="H3635" s="19">
        <v>0</v>
      </c>
    </row>
    <row r="3636" spans="1:8" x14ac:dyDescent="0.25">
      <c r="A3636" s="14" t="str">
        <f t="shared" si="56"/>
        <v>marsolo012011</v>
      </c>
      <c r="B3636" s="19" t="s">
        <v>957</v>
      </c>
      <c r="C3636" s="19">
        <v>2011</v>
      </c>
      <c r="D3636" s="19" t="s">
        <v>2336</v>
      </c>
      <c r="E3636" s="19">
        <v>476</v>
      </c>
      <c r="F3636" s="19">
        <v>43</v>
      </c>
      <c r="G3636" s="19">
        <v>5</v>
      </c>
      <c r="H3636" s="19">
        <v>6</v>
      </c>
    </row>
    <row r="3637" spans="1:8" x14ac:dyDescent="0.25">
      <c r="A3637" s="14" t="str">
        <f t="shared" si="56"/>
        <v>martelu012011</v>
      </c>
      <c r="B3637" s="19" t="s">
        <v>1555</v>
      </c>
      <c r="C3637" s="19">
        <v>2011</v>
      </c>
      <c r="D3637" s="19" t="s">
        <v>2334</v>
      </c>
      <c r="E3637" s="19">
        <v>0</v>
      </c>
      <c r="F3637" s="19">
        <v>0</v>
      </c>
      <c r="G3637" s="19">
        <v>0</v>
      </c>
      <c r="H3637" s="19">
        <v>0</v>
      </c>
    </row>
    <row r="3638" spans="1:8" x14ac:dyDescent="0.25">
      <c r="A3638" s="14" t="str">
        <f t="shared" si="56"/>
        <v>marticr012011</v>
      </c>
      <c r="B3638" s="19" t="s">
        <v>1130</v>
      </c>
      <c r="C3638" s="19">
        <v>2011</v>
      </c>
      <c r="D3638" s="19" t="s">
        <v>2334</v>
      </c>
      <c r="E3638" s="19">
        <v>9</v>
      </c>
      <c r="F3638" s="19">
        <v>9</v>
      </c>
      <c r="G3638" s="19">
        <v>0</v>
      </c>
      <c r="H3638" s="19">
        <v>1</v>
      </c>
    </row>
    <row r="3639" spans="1:8" x14ac:dyDescent="0.25">
      <c r="A3639" s="14" t="str">
        <f t="shared" si="56"/>
        <v>martife022011</v>
      </c>
      <c r="B3639" s="19" t="s">
        <v>1131</v>
      </c>
      <c r="C3639" s="19">
        <v>2011</v>
      </c>
      <c r="D3639" s="19" t="s">
        <v>2330</v>
      </c>
    </row>
    <row r="3640" spans="1:8" x14ac:dyDescent="0.25">
      <c r="A3640" s="14" t="str">
        <f t="shared" si="56"/>
        <v>martife022011</v>
      </c>
      <c r="B3640" s="19" t="s">
        <v>1131</v>
      </c>
      <c r="C3640" s="19">
        <v>2011</v>
      </c>
      <c r="D3640" s="19" t="s">
        <v>2331</v>
      </c>
      <c r="E3640" s="19">
        <v>4</v>
      </c>
      <c r="F3640" s="19">
        <v>0</v>
      </c>
      <c r="G3640" s="19">
        <v>1</v>
      </c>
      <c r="H3640" s="19">
        <v>0</v>
      </c>
    </row>
    <row r="3641" spans="1:8" x14ac:dyDescent="0.25">
      <c r="A3641" s="14" t="str">
        <f t="shared" si="56"/>
        <v>martife022011</v>
      </c>
      <c r="B3641" s="19" t="s">
        <v>1131</v>
      </c>
      <c r="C3641" s="19">
        <v>2011</v>
      </c>
      <c r="D3641" s="19" t="s">
        <v>2332</v>
      </c>
    </row>
    <row r="3642" spans="1:8" x14ac:dyDescent="0.25">
      <c r="A3642" s="14" t="str">
        <f t="shared" si="56"/>
        <v>martijd022011</v>
      </c>
      <c r="B3642" s="19" t="s">
        <v>1556</v>
      </c>
      <c r="C3642" s="19">
        <v>2011</v>
      </c>
      <c r="D3642" s="19" t="s">
        <v>2330</v>
      </c>
    </row>
    <row r="3643" spans="1:8" x14ac:dyDescent="0.25">
      <c r="A3643" s="14" t="str">
        <f t="shared" si="56"/>
        <v>martijd022011</v>
      </c>
      <c r="B3643" s="19" t="s">
        <v>1556</v>
      </c>
      <c r="C3643" s="19">
        <v>2011</v>
      </c>
      <c r="D3643" s="19" t="s">
        <v>2331</v>
      </c>
      <c r="E3643" s="19">
        <v>93</v>
      </c>
      <c r="F3643" s="19">
        <v>5</v>
      </c>
      <c r="G3643" s="19">
        <v>1</v>
      </c>
      <c r="H3643" s="19">
        <v>2</v>
      </c>
    </row>
    <row r="3644" spans="1:8" x14ac:dyDescent="0.25">
      <c r="A3644" s="14" t="str">
        <f t="shared" si="56"/>
        <v>martijd022011</v>
      </c>
      <c r="B3644" s="19" t="s">
        <v>1556</v>
      </c>
      <c r="C3644" s="19">
        <v>2011</v>
      </c>
      <c r="D3644" s="19" t="s">
        <v>2332</v>
      </c>
    </row>
    <row r="3645" spans="1:8" x14ac:dyDescent="0.25">
      <c r="A3645" s="14" t="str">
        <f t="shared" si="56"/>
        <v>martile012011</v>
      </c>
      <c r="B3645" s="19" t="s">
        <v>1557</v>
      </c>
      <c r="C3645" s="19">
        <v>2011</v>
      </c>
      <c r="D3645" s="19" t="s">
        <v>2329</v>
      </c>
    </row>
    <row r="3646" spans="1:8" x14ac:dyDescent="0.25">
      <c r="A3646" s="14" t="str">
        <f t="shared" si="56"/>
        <v>martile012011</v>
      </c>
      <c r="B3646" s="19" t="s">
        <v>1557</v>
      </c>
      <c r="C3646" s="19">
        <v>2011</v>
      </c>
      <c r="D3646" s="19" t="s">
        <v>2331</v>
      </c>
      <c r="E3646" s="19">
        <v>7</v>
      </c>
      <c r="F3646" s="19">
        <v>0</v>
      </c>
      <c r="G3646" s="19">
        <v>0</v>
      </c>
      <c r="H3646" s="19">
        <v>0</v>
      </c>
    </row>
    <row r="3647" spans="1:8" x14ac:dyDescent="0.25">
      <c r="A3647" s="14" t="str">
        <f t="shared" si="56"/>
        <v>martilu022011</v>
      </c>
      <c r="B3647" s="19" t="s">
        <v>1558</v>
      </c>
      <c r="C3647" s="19">
        <v>2011</v>
      </c>
      <c r="D3647" s="19" t="s">
        <v>2336</v>
      </c>
      <c r="E3647" s="19">
        <v>122</v>
      </c>
      <c r="F3647" s="19">
        <v>7</v>
      </c>
      <c r="G3647" s="19">
        <v>0</v>
      </c>
      <c r="H3647" s="19">
        <v>1</v>
      </c>
    </row>
    <row r="3648" spans="1:8" x14ac:dyDescent="0.25">
      <c r="A3648" s="14" t="str">
        <f t="shared" si="56"/>
        <v>martimi022011</v>
      </c>
      <c r="B3648" s="19" t="s">
        <v>1559</v>
      </c>
      <c r="C3648" s="19">
        <v>2011</v>
      </c>
      <c r="D3648" s="19" t="s">
        <v>39</v>
      </c>
      <c r="E3648" s="19">
        <v>21</v>
      </c>
      <c r="F3648" s="19">
        <v>26</v>
      </c>
      <c r="G3648" s="19">
        <v>1</v>
      </c>
      <c r="H3648" s="19">
        <v>6</v>
      </c>
    </row>
    <row r="3649" spans="1:8" x14ac:dyDescent="0.25">
      <c r="A3649" s="14" t="str">
        <f t="shared" si="56"/>
        <v>martimi022011</v>
      </c>
      <c r="B3649" s="19" t="s">
        <v>1559</v>
      </c>
      <c r="C3649" s="19">
        <v>2011</v>
      </c>
      <c r="D3649" s="19" t="s">
        <v>40</v>
      </c>
      <c r="E3649" s="19">
        <v>20</v>
      </c>
      <c r="F3649" s="19">
        <v>41</v>
      </c>
      <c r="G3649" s="19">
        <v>2</v>
      </c>
      <c r="H3649" s="19">
        <v>2</v>
      </c>
    </row>
    <row r="3650" spans="1:8" x14ac:dyDescent="0.25">
      <c r="A3650" s="14" t="str">
        <f t="shared" si="56"/>
        <v>martimi022011</v>
      </c>
      <c r="B3650" s="19" t="s">
        <v>1559</v>
      </c>
      <c r="C3650" s="19">
        <v>2011</v>
      </c>
      <c r="D3650" s="19" t="s">
        <v>2329</v>
      </c>
    </row>
    <row r="3651" spans="1:8" x14ac:dyDescent="0.25">
      <c r="A3651" s="14" t="str">
        <f t="shared" ref="A3651:A3714" si="57">B3651&amp;C3651</f>
        <v>martimi022011</v>
      </c>
      <c r="B3651" s="19" t="s">
        <v>1559</v>
      </c>
      <c r="C3651" s="19">
        <v>2011</v>
      </c>
      <c r="D3651" s="19" t="s">
        <v>2330</v>
      </c>
    </row>
    <row r="3652" spans="1:8" x14ac:dyDescent="0.25">
      <c r="A3652" s="14" t="str">
        <f t="shared" si="57"/>
        <v>martimi022011</v>
      </c>
      <c r="B3652" s="19" t="s">
        <v>1559</v>
      </c>
      <c r="C3652" s="19">
        <v>2011</v>
      </c>
      <c r="D3652" s="19" t="s">
        <v>2331</v>
      </c>
      <c r="E3652" s="19">
        <v>23</v>
      </c>
      <c r="F3652" s="19">
        <v>1</v>
      </c>
      <c r="G3652" s="19">
        <v>1</v>
      </c>
      <c r="H3652" s="19">
        <v>0</v>
      </c>
    </row>
    <row r="3653" spans="1:8" x14ac:dyDescent="0.25">
      <c r="A3653" s="14" t="str">
        <f t="shared" si="57"/>
        <v>martimi022011</v>
      </c>
      <c r="B3653" s="19" t="s">
        <v>1559</v>
      </c>
      <c r="C3653" s="19">
        <v>2011</v>
      </c>
      <c r="D3653" s="19" t="s">
        <v>2333</v>
      </c>
      <c r="E3653" s="19">
        <v>15</v>
      </c>
      <c r="F3653" s="19">
        <v>23</v>
      </c>
      <c r="G3653" s="19">
        <v>2</v>
      </c>
      <c r="H3653" s="19">
        <v>5</v>
      </c>
    </row>
    <row r="3654" spans="1:8" x14ac:dyDescent="0.25">
      <c r="A3654" s="14" t="str">
        <f t="shared" si="57"/>
        <v>martios012011</v>
      </c>
      <c r="B3654" s="19" t="s">
        <v>1330</v>
      </c>
      <c r="C3654" s="19">
        <v>2011</v>
      </c>
      <c r="D3654" s="19" t="s">
        <v>40</v>
      </c>
      <c r="E3654" s="19">
        <v>0</v>
      </c>
      <c r="F3654" s="19">
        <v>0</v>
      </c>
      <c r="G3654" s="19">
        <v>0</v>
      </c>
      <c r="H3654" s="19">
        <v>0</v>
      </c>
    </row>
    <row r="3655" spans="1:8" x14ac:dyDescent="0.25">
      <c r="A3655" s="14" t="str">
        <f t="shared" si="57"/>
        <v>martios012011</v>
      </c>
      <c r="B3655" s="19" t="s">
        <v>1330</v>
      </c>
      <c r="C3655" s="19">
        <v>2011</v>
      </c>
      <c r="D3655" s="19" t="s">
        <v>2333</v>
      </c>
      <c r="E3655" s="19">
        <v>0</v>
      </c>
      <c r="F3655" s="19">
        <v>3</v>
      </c>
      <c r="G3655" s="19">
        <v>1</v>
      </c>
      <c r="H3655" s="19">
        <v>0</v>
      </c>
    </row>
    <row r="3656" spans="1:8" x14ac:dyDescent="0.25">
      <c r="A3656" s="14" t="str">
        <f t="shared" si="57"/>
        <v>martiru012011</v>
      </c>
      <c r="B3656" s="19" t="s">
        <v>685</v>
      </c>
      <c r="C3656" s="19">
        <v>2011</v>
      </c>
      <c r="D3656" s="19" t="s">
        <v>39</v>
      </c>
      <c r="E3656" s="19">
        <v>1</v>
      </c>
      <c r="F3656" s="19">
        <v>0</v>
      </c>
      <c r="G3656" s="19">
        <v>0</v>
      </c>
      <c r="H3656" s="19">
        <v>0</v>
      </c>
    </row>
    <row r="3657" spans="1:8" x14ac:dyDescent="0.25">
      <c r="A3657" s="14" t="str">
        <f t="shared" si="57"/>
        <v>martiru012011</v>
      </c>
      <c r="B3657" s="19" t="s">
        <v>685</v>
      </c>
      <c r="C3657" s="19">
        <v>2011</v>
      </c>
      <c r="D3657" s="19" t="s">
        <v>40</v>
      </c>
      <c r="E3657" s="19">
        <v>0</v>
      </c>
      <c r="F3657" s="19">
        <v>1</v>
      </c>
      <c r="G3657" s="19">
        <v>1</v>
      </c>
      <c r="H3657" s="19">
        <v>0</v>
      </c>
    </row>
    <row r="3658" spans="1:8" x14ac:dyDescent="0.25">
      <c r="A3658" s="14" t="str">
        <f t="shared" si="57"/>
        <v>martiru012011</v>
      </c>
      <c r="B3658" s="19" t="s">
        <v>685</v>
      </c>
      <c r="C3658" s="19">
        <v>2011</v>
      </c>
      <c r="D3658" s="19" t="s">
        <v>2336</v>
      </c>
      <c r="E3658" s="19">
        <v>866</v>
      </c>
      <c r="F3658" s="19">
        <v>96</v>
      </c>
      <c r="G3658" s="19">
        <v>10</v>
      </c>
      <c r="H3658" s="19">
        <v>8</v>
      </c>
    </row>
    <row r="3659" spans="1:8" x14ac:dyDescent="0.25">
      <c r="A3659" s="14" t="str">
        <f t="shared" si="57"/>
        <v>martivi012011</v>
      </c>
      <c r="B3659" s="19" t="s">
        <v>319</v>
      </c>
      <c r="C3659" s="19">
        <v>2011</v>
      </c>
      <c r="D3659" s="19" t="s">
        <v>2335</v>
      </c>
      <c r="E3659" s="19">
        <v>38</v>
      </c>
      <c r="F3659" s="19">
        <v>10</v>
      </c>
      <c r="G3659" s="19">
        <v>0</v>
      </c>
      <c r="H3659" s="19">
        <v>4</v>
      </c>
    </row>
    <row r="3660" spans="1:8" x14ac:dyDescent="0.25">
      <c r="A3660" s="14" t="str">
        <f t="shared" si="57"/>
        <v>martivi012011</v>
      </c>
      <c r="B3660" s="19" t="s">
        <v>319</v>
      </c>
      <c r="C3660" s="19">
        <v>2011</v>
      </c>
      <c r="D3660" s="19" t="s">
        <v>2336</v>
      </c>
      <c r="E3660" s="19">
        <v>141</v>
      </c>
      <c r="F3660" s="19">
        <v>17</v>
      </c>
      <c r="G3660" s="19">
        <v>2</v>
      </c>
      <c r="H3660" s="19">
        <v>3</v>
      </c>
    </row>
    <row r="3661" spans="1:8" x14ac:dyDescent="0.25">
      <c r="A3661" s="14" t="str">
        <f t="shared" si="57"/>
        <v>masseni012011</v>
      </c>
      <c r="B3661" s="19" t="s">
        <v>686</v>
      </c>
      <c r="C3661" s="19">
        <v>2011</v>
      </c>
      <c r="D3661" s="19" t="s">
        <v>2334</v>
      </c>
      <c r="E3661" s="19">
        <v>7</v>
      </c>
      <c r="F3661" s="19">
        <v>13</v>
      </c>
      <c r="G3661" s="19">
        <v>1</v>
      </c>
      <c r="H3661" s="19">
        <v>1</v>
      </c>
    </row>
    <row r="3662" spans="1:8" x14ac:dyDescent="0.25">
      <c r="A3662" s="14" t="str">
        <f t="shared" si="57"/>
        <v>masteju012011</v>
      </c>
      <c r="B3662" s="19" t="s">
        <v>959</v>
      </c>
      <c r="C3662" s="19">
        <v>2011</v>
      </c>
      <c r="D3662" s="19" t="s">
        <v>2334</v>
      </c>
      <c r="E3662" s="19">
        <v>15</v>
      </c>
      <c r="F3662" s="19">
        <v>32</v>
      </c>
      <c r="G3662" s="19">
        <v>2</v>
      </c>
      <c r="H3662" s="19">
        <v>4</v>
      </c>
    </row>
    <row r="3663" spans="1:8" x14ac:dyDescent="0.25">
      <c r="A3663" s="14" t="str">
        <f t="shared" si="57"/>
        <v>mastrda012011</v>
      </c>
      <c r="B3663" s="19" t="s">
        <v>1560</v>
      </c>
      <c r="C3663" s="19">
        <v>2011</v>
      </c>
      <c r="D3663" s="19" t="s">
        <v>2329</v>
      </c>
    </row>
    <row r="3664" spans="1:8" x14ac:dyDescent="0.25">
      <c r="A3664" s="14" t="str">
        <f t="shared" si="57"/>
        <v>mastrda012011</v>
      </c>
      <c r="B3664" s="19" t="s">
        <v>1560</v>
      </c>
      <c r="C3664" s="19">
        <v>2011</v>
      </c>
      <c r="D3664" s="19" t="s">
        <v>2331</v>
      </c>
      <c r="E3664" s="19">
        <v>2</v>
      </c>
      <c r="F3664" s="19">
        <v>0</v>
      </c>
      <c r="G3664" s="19">
        <v>0</v>
      </c>
      <c r="H3664" s="19">
        <v>0</v>
      </c>
    </row>
    <row r="3665" spans="1:8" x14ac:dyDescent="0.25">
      <c r="A3665" s="14" t="str">
        <f t="shared" si="57"/>
        <v>mateoma012011</v>
      </c>
      <c r="B3665" s="19" t="s">
        <v>1332</v>
      </c>
      <c r="C3665" s="19">
        <v>2011</v>
      </c>
      <c r="D3665" s="19" t="s">
        <v>2334</v>
      </c>
      <c r="E3665" s="19">
        <v>0</v>
      </c>
      <c r="F3665" s="19">
        <v>1</v>
      </c>
      <c r="G3665" s="19">
        <v>0</v>
      </c>
      <c r="H3665" s="19">
        <v>0</v>
      </c>
    </row>
    <row r="3666" spans="1:8" x14ac:dyDescent="0.25">
      <c r="A3666" s="14" t="str">
        <f t="shared" si="57"/>
        <v>mathejo022011</v>
      </c>
      <c r="B3666" s="19" t="s">
        <v>960</v>
      </c>
      <c r="C3666" s="19">
        <v>2011</v>
      </c>
      <c r="D3666" s="19" t="s">
        <v>2335</v>
      </c>
      <c r="E3666" s="19">
        <v>11</v>
      </c>
      <c r="F3666" s="19">
        <v>0</v>
      </c>
      <c r="G3666" s="19">
        <v>0</v>
      </c>
      <c r="H3666" s="19">
        <v>2</v>
      </c>
    </row>
    <row r="3667" spans="1:8" x14ac:dyDescent="0.25">
      <c r="A3667" s="14" t="str">
        <f t="shared" si="57"/>
        <v>mathejo022011</v>
      </c>
      <c r="B3667" s="19" t="s">
        <v>960</v>
      </c>
      <c r="C3667" s="19">
        <v>2011</v>
      </c>
      <c r="D3667" s="19" t="s">
        <v>40</v>
      </c>
      <c r="E3667" s="19">
        <v>0</v>
      </c>
      <c r="F3667" s="19">
        <v>1</v>
      </c>
      <c r="G3667" s="19">
        <v>0</v>
      </c>
      <c r="H3667" s="19">
        <v>0</v>
      </c>
    </row>
    <row r="3668" spans="1:8" x14ac:dyDescent="0.25">
      <c r="A3668" s="14" t="str">
        <f t="shared" si="57"/>
        <v>mathejo022011</v>
      </c>
      <c r="B3668" s="19" t="s">
        <v>960</v>
      </c>
      <c r="C3668" s="19">
        <v>2011</v>
      </c>
      <c r="D3668" s="19" t="s">
        <v>2329</v>
      </c>
    </row>
    <row r="3669" spans="1:8" x14ac:dyDescent="0.25">
      <c r="A3669" s="14" t="str">
        <f t="shared" si="57"/>
        <v>mathejo022011</v>
      </c>
      <c r="B3669" s="19" t="s">
        <v>960</v>
      </c>
      <c r="C3669" s="19">
        <v>2011</v>
      </c>
      <c r="D3669" s="19" t="s">
        <v>2330</v>
      </c>
    </row>
    <row r="3670" spans="1:8" x14ac:dyDescent="0.25">
      <c r="A3670" s="14" t="str">
        <f t="shared" si="57"/>
        <v>mathejo022011</v>
      </c>
      <c r="B3670" s="19" t="s">
        <v>960</v>
      </c>
      <c r="C3670" s="19">
        <v>2011</v>
      </c>
      <c r="D3670" s="19" t="s">
        <v>2331</v>
      </c>
      <c r="E3670" s="19">
        <v>32</v>
      </c>
      <c r="F3670" s="19">
        <v>0</v>
      </c>
      <c r="G3670" s="19">
        <v>1</v>
      </c>
      <c r="H3670" s="19">
        <v>0</v>
      </c>
    </row>
    <row r="3671" spans="1:8" x14ac:dyDescent="0.25">
      <c r="A3671" s="14" t="str">
        <f t="shared" si="57"/>
        <v>mathejo022011</v>
      </c>
      <c r="B3671" s="19" t="s">
        <v>960</v>
      </c>
      <c r="C3671" s="19">
        <v>2011</v>
      </c>
      <c r="D3671" s="19" t="s">
        <v>2332</v>
      </c>
    </row>
    <row r="3672" spans="1:8" x14ac:dyDescent="0.25">
      <c r="A3672" s="14" t="str">
        <f t="shared" si="57"/>
        <v>mathije012011</v>
      </c>
      <c r="B3672" s="19" t="s">
        <v>570</v>
      </c>
      <c r="C3672" s="19">
        <v>2011</v>
      </c>
      <c r="D3672" s="19" t="s">
        <v>2336</v>
      </c>
      <c r="E3672" s="19">
        <v>512</v>
      </c>
      <c r="F3672" s="19">
        <v>53</v>
      </c>
      <c r="G3672" s="19">
        <v>3</v>
      </c>
      <c r="H3672" s="19">
        <v>4</v>
      </c>
    </row>
    <row r="3673" spans="1:8" x14ac:dyDescent="0.25">
      <c r="A3673" s="14" t="str">
        <f t="shared" si="57"/>
        <v>mathisc012011</v>
      </c>
      <c r="B3673" s="19" t="s">
        <v>687</v>
      </c>
      <c r="C3673" s="19">
        <v>2011</v>
      </c>
      <c r="D3673" s="19" t="s">
        <v>2334</v>
      </c>
      <c r="E3673" s="19">
        <v>0</v>
      </c>
      <c r="F3673" s="19">
        <v>1</v>
      </c>
      <c r="G3673" s="19">
        <v>0</v>
      </c>
      <c r="H3673" s="19">
        <v>0</v>
      </c>
    </row>
    <row r="3674" spans="1:8" x14ac:dyDescent="0.25">
      <c r="A3674" s="14" t="str">
        <f t="shared" si="57"/>
        <v>matsuda012011</v>
      </c>
      <c r="B3674" s="19" t="s">
        <v>820</v>
      </c>
      <c r="C3674" s="19">
        <v>2011</v>
      </c>
      <c r="D3674" s="19" t="s">
        <v>2334</v>
      </c>
      <c r="E3674" s="19">
        <v>0</v>
      </c>
      <c r="F3674" s="19">
        <v>2</v>
      </c>
      <c r="G3674" s="19">
        <v>0</v>
      </c>
      <c r="H3674" s="19">
        <v>0</v>
      </c>
    </row>
    <row r="3675" spans="1:8" x14ac:dyDescent="0.25">
      <c r="A3675" s="14" t="str">
        <f t="shared" si="57"/>
        <v>matsuhi012011</v>
      </c>
      <c r="B3675" s="19" t="s">
        <v>389</v>
      </c>
      <c r="C3675" s="19">
        <v>2011</v>
      </c>
      <c r="D3675" s="19" t="s">
        <v>2330</v>
      </c>
    </row>
    <row r="3676" spans="1:8" x14ac:dyDescent="0.25">
      <c r="A3676" s="14" t="str">
        <f t="shared" si="57"/>
        <v>matsuhi012011</v>
      </c>
      <c r="B3676" s="19" t="s">
        <v>389</v>
      </c>
      <c r="C3676" s="19">
        <v>2011</v>
      </c>
      <c r="D3676" s="19" t="s">
        <v>2331</v>
      </c>
      <c r="E3676" s="19">
        <v>53</v>
      </c>
      <c r="F3676" s="19">
        <v>3</v>
      </c>
      <c r="G3676" s="19">
        <v>1</v>
      </c>
      <c r="H3676" s="19">
        <v>2</v>
      </c>
    </row>
    <row r="3677" spans="1:8" x14ac:dyDescent="0.25">
      <c r="A3677" s="14" t="str">
        <f t="shared" si="57"/>
        <v>matthry012011</v>
      </c>
      <c r="B3677" s="19" t="s">
        <v>1561</v>
      </c>
      <c r="C3677" s="19">
        <v>2011</v>
      </c>
      <c r="D3677" s="19" t="s">
        <v>2334</v>
      </c>
      <c r="E3677" s="19">
        <v>0</v>
      </c>
      <c r="F3677" s="19">
        <v>2</v>
      </c>
      <c r="G3677" s="19">
        <v>0</v>
      </c>
      <c r="H3677" s="19">
        <v>0</v>
      </c>
    </row>
    <row r="3678" spans="1:8" x14ac:dyDescent="0.25">
      <c r="A3678" s="14" t="str">
        <f t="shared" si="57"/>
        <v>matusbr012011</v>
      </c>
      <c r="B3678" s="19" t="s">
        <v>1134</v>
      </c>
      <c r="C3678" s="19">
        <v>2011</v>
      </c>
      <c r="D3678" s="19" t="s">
        <v>2334</v>
      </c>
      <c r="E3678" s="19">
        <v>1</v>
      </c>
      <c r="F3678" s="19">
        <v>2</v>
      </c>
      <c r="G3678" s="19">
        <v>0</v>
      </c>
      <c r="H3678" s="19">
        <v>0</v>
      </c>
    </row>
    <row r="3679" spans="1:8" x14ac:dyDescent="0.25">
      <c r="A3679" s="14" t="str">
        <f t="shared" si="57"/>
        <v>mauerjo012011</v>
      </c>
      <c r="B3679" s="19" t="s">
        <v>476</v>
      </c>
      <c r="C3679" s="19">
        <v>2011</v>
      </c>
      <c r="D3679" s="19" t="s">
        <v>2335</v>
      </c>
      <c r="E3679" s="19">
        <v>158</v>
      </c>
      <c r="F3679" s="19">
        <v>11</v>
      </c>
      <c r="G3679" s="19">
        <v>1</v>
      </c>
      <c r="H3679" s="19">
        <v>15</v>
      </c>
    </row>
    <row r="3680" spans="1:8" x14ac:dyDescent="0.25">
      <c r="A3680" s="14" t="str">
        <f t="shared" si="57"/>
        <v>mauerjo012011</v>
      </c>
      <c r="B3680" s="19" t="s">
        <v>476</v>
      </c>
      <c r="C3680" s="19">
        <v>2011</v>
      </c>
      <c r="D3680" s="19" t="s">
        <v>2336</v>
      </c>
      <c r="E3680" s="19">
        <v>291</v>
      </c>
      <c r="F3680" s="19">
        <v>18</v>
      </c>
      <c r="G3680" s="19">
        <v>4</v>
      </c>
      <c r="H3680" s="19">
        <v>2</v>
      </c>
    </row>
    <row r="3681" spans="1:8" x14ac:dyDescent="0.25">
      <c r="A3681" s="14" t="str">
        <f t="shared" si="57"/>
        <v>mauerjo012011</v>
      </c>
      <c r="B3681" s="19" t="s">
        <v>476</v>
      </c>
      <c r="C3681" s="19">
        <v>2011</v>
      </c>
      <c r="D3681" s="19" t="s">
        <v>2331</v>
      </c>
      <c r="E3681" s="19">
        <v>3</v>
      </c>
      <c r="F3681" s="19">
        <v>0</v>
      </c>
      <c r="G3681" s="19">
        <v>0</v>
      </c>
      <c r="H3681" s="19">
        <v>0</v>
      </c>
    </row>
    <row r="3682" spans="1:8" x14ac:dyDescent="0.25">
      <c r="A3682" s="14" t="str">
        <f t="shared" si="57"/>
        <v>mauerjo012011</v>
      </c>
      <c r="B3682" s="19" t="s">
        <v>476</v>
      </c>
      <c r="C3682" s="19">
        <v>2011</v>
      </c>
      <c r="D3682" s="19" t="s">
        <v>2332</v>
      </c>
    </row>
    <row r="3683" spans="1:8" x14ac:dyDescent="0.25">
      <c r="A3683" s="14" t="str">
        <f t="shared" si="57"/>
        <v>mayayu012011</v>
      </c>
      <c r="B3683" s="19" t="s">
        <v>1333</v>
      </c>
      <c r="C3683" s="19">
        <v>2011</v>
      </c>
      <c r="D3683" s="19" t="s">
        <v>2334</v>
      </c>
      <c r="E3683" s="19">
        <v>2</v>
      </c>
      <c r="F3683" s="19">
        <v>5</v>
      </c>
      <c r="G3683" s="19">
        <v>0</v>
      </c>
      <c r="H3683" s="19">
        <v>1</v>
      </c>
    </row>
    <row r="3684" spans="1:8" x14ac:dyDescent="0.25">
      <c r="A3684" s="14" t="str">
        <f t="shared" si="57"/>
        <v>maybejo022011</v>
      </c>
      <c r="B3684" s="19" t="s">
        <v>1135</v>
      </c>
      <c r="C3684" s="19">
        <v>2011</v>
      </c>
      <c r="D3684" s="19" t="s">
        <v>2335</v>
      </c>
      <c r="E3684" s="19">
        <v>89</v>
      </c>
      <c r="F3684" s="19">
        <v>6</v>
      </c>
      <c r="G3684" s="19">
        <v>1</v>
      </c>
      <c r="H3684" s="19">
        <v>9</v>
      </c>
    </row>
    <row r="3685" spans="1:8" x14ac:dyDescent="0.25">
      <c r="A3685" s="14" t="str">
        <f t="shared" si="57"/>
        <v>maybejo022011</v>
      </c>
      <c r="B3685" s="19" t="s">
        <v>1135</v>
      </c>
      <c r="C3685" s="19">
        <v>2011</v>
      </c>
      <c r="D3685" s="19" t="s">
        <v>2329</v>
      </c>
    </row>
    <row r="3686" spans="1:8" x14ac:dyDescent="0.25">
      <c r="A3686" s="14" t="str">
        <f t="shared" si="57"/>
        <v>maybejo022011</v>
      </c>
      <c r="B3686" s="19" t="s">
        <v>1135</v>
      </c>
      <c r="C3686" s="19">
        <v>2011</v>
      </c>
      <c r="D3686" s="19" t="s">
        <v>2330</v>
      </c>
    </row>
    <row r="3687" spans="1:8" x14ac:dyDescent="0.25">
      <c r="A3687" s="14" t="str">
        <f t="shared" si="57"/>
        <v>maybejo022011</v>
      </c>
      <c r="B3687" s="19" t="s">
        <v>1135</v>
      </c>
      <c r="C3687" s="19">
        <v>2011</v>
      </c>
      <c r="D3687" s="19" t="s">
        <v>2331</v>
      </c>
      <c r="E3687" s="19">
        <v>104</v>
      </c>
      <c r="F3687" s="19">
        <v>2</v>
      </c>
      <c r="G3687" s="19">
        <v>2</v>
      </c>
      <c r="H3687" s="19">
        <v>0</v>
      </c>
    </row>
    <row r="3688" spans="1:8" x14ac:dyDescent="0.25">
      <c r="A3688" s="14" t="str">
        <f t="shared" si="57"/>
        <v>maybejo022011</v>
      </c>
      <c r="B3688" s="19" t="s">
        <v>1135</v>
      </c>
      <c r="C3688" s="19">
        <v>2011</v>
      </c>
      <c r="D3688" s="19" t="s">
        <v>2332</v>
      </c>
    </row>
    <row r="3689" spans="1:8" x14ac:dyDescent="0.25">
      <c r="A3689" s="14" t="str">
        <f t="shared" si="57"/>
        <v>maybica012011</v>
      </c>
      <c r="B3689" s="19" t="s">
        <v>822</v>
      </c>
      <c r="C3689" s="19">
        <v>2011</v>
      </c>
      <c r="D3689" s="19" t="s">
        <v>2329</v>
      </c>
    </row>
    <row r="3690" spans="1:8" x14ac:dyDescent="0.25">
      <c r="A3690" s="14" t="str">
        <f t="shared" si="57"/>
        <v>maybica012011</v>
      </c>
      <c r="B3690" s="19" t="s">
        <v>822</v>
      </c>
      <c r="C3690" s="19">
        <v>2011</v>
      </c>
      <c r="D3690" s="19" t="s">
        <v>2331</v>
      </c>
      <c r="E3690" s="19">
        <v>342</v>
      </c>
      <c r="F3690" s="19">
        <v>2</v>
      </c>
      <c r="G3690" s="19">
        <v>5</v>
      </c>
      <c r="H3690" s="19">
        <v>1</v>
      </c>
    </row>
    <row r="3691" spans="1:8" x14ac:dyDescent="0.25">
      <c r="A3691" s="14" t="str">
        <f t="shared" si="57"/>
        <v>mazzavi012011</v>
      </c>
      <c r="B3691" s="19" t="s">
        <v>1136</v>
      </c>
      <c r="C3691" s="19">
        <v>2011</v>
      </c>
      <c r="D3691" s="19" t="s">
        <v>2334</v>
      </c>
      <c r="E3691" s="19">
        <v>1</v>
      </c>
      <c r="F3691" s="19">
        <v>3</v>
      </c>
      <c r="G3691" s="19">
        <v>0</v>
      </c>
      <c r="H3691" s="19">
        <v>0</v>
      </c>
    </row>
    <row r="3692" spans="1:8" x14ac:dyDescent="0.25">
      <c r="A3692" s="14" t="str">
        <f t="shared" si="57"/>
        <v>mcallza012011</v>
      </c>
      <c r="B3692" s="19" t="s">
        <v>1562</v>
      </c>
      <c r="C3692" s="19">
        <v>2011</v>
      </c>
      <c r="D3692" s="19" t="s">
        <v>2334</v>
      </c>
      <c r="E3692" s="19">
        <v>0</v>
      </c>
      <c r="F3692" s="19">
        <v>1</v>
      </c>
      <c r="G3692" s="19">
        <v>1</v>
      </c>
      <c r="H3692" s="19">
        <v>0</v>
      </c>
    </row>
    <row r="3693" spans="1:8" x14ac:dyDescent="0.25">
      <c r="A3693" s="14" t="str">
        <f t="shared" si="57"/>
        <v>mccanbr012011</v>
      </c>
      <c r="B3693" s="19" t="s">
        <v>572</v>
      </c>
      <c r="C3693" s="19">
        <v>2011</v>
      </c>
      <c r="D3693" s="19" t="s">
        <v>2336</v>
      </c>
      <c r="E3693" s="19">
        <v>978</v>
      </c>
      <c r="F3693" s="19">
        <v>78</v>
      </c>
      <c r="G3693" s="19">
        <v>5</v>
      </c>
      <c r="H3693" s="19">
        <v>14</v>
      </c>
    </row>
    <row r="3694" spans="1:8" x14ac:dyDescent="0.25">
      <c r="A3694" s="14" t="str">
        <f t="shared" si="57"/>
        <v>mccarbr012011</v>
      </c>
      <c r="B3694" s="19" t="s">
        <v>573</v>
      </c>
      <c r="C3694" s="19">
        <v>2011</v>
      </c>
      <c r="D3694" s="19" t="s">
        <v>2334</v>
      </c>
      <c r="E3694" s="19">
        <v>12</v>
      </c>
      <c r="F3694" s="19">
        <v>22</v>
      </c>
      <c r="G3694" s="19">
        <v>4</v>
      </c>
      <c r="H3694" s="19">
        <v>1</v>
      </c>
    </row>
    <row r="3695" spans="1:8" x14ac:dyDescent="0.25">
      <c r="A3695" s="14" t="str">
        <f t="shared" si="57"/>
        <v>mccleky012011</v>
      </c>
      <c r="B3695" s="19" t="s">
        <v>963</v>
      </c>
      <c r="C3695" s="19">
        <v>2011</v>
      </c>
      <c r="D3695" s="19" t="s">
        <v>2334</v>
      </c>
      <c r="E3695" s="19">
        <v>14</v>
      </c>
      <c r="F3695" s="19">
        <v>20</v>
      </c>
      <c r="G3695" s="19">
        <v>1</v>
      </c>
      <c r="H3695" s="19">
        <v>3</v>
      </c>
    </row>
    <row r="3696" spans="1:8" x14ac:dyDescent="0.25">
      <c r="A3696" s="14" t="str">
        <f t="shared" si="57"/>
        <v>mcclemi012011</v>
      </c>
      <c r="B3696" s="19" t="s">
        <v>1335</v>
      </c>
      <c r="C3696" s="19">
        <v>2011</v>
      </c>
      <c r="D3696" s="19" t="s">
        <v>2334</v>
      </c>
      <c r="E3696" s="19">
        <v>1</v>
      </c>
      <c r="F3696" s="19">
        <v>3</v>
      </c>
      <c r="G3696" s="19">
        <v>0</v>
      </c>
      <c r="H3696" s="19">
        <v>0</v>
      </c>
    </row>
    <row r="3697" spans="1:8" x14ac:dyDescent="0.25">
      <c r="A3697" s="14" t="str">
        <f t="shared" si="57"/>
        <v>mccoymi012011</v>
      </c>
      <c r="B3697" s="19" t="s">
        <v>1137</v>
      </c>
      <c r="C3697" s="19">
        <v>2011</v>
      </c>
      <c r="D3697" s="19" t="s">
        <v>39</v>
      </c>
      <c r="E3697" s="19">
        <v>16</v>
      </c>
      <c r="F3697" s="19">
        <v>32</v>
      </c>
      <c r="G3697" s="19">
        <v>1</v>
      </c>
      <c r="H3697" s="19">
        <v>4</v>
      </c>
    </row>
    <row r="3698" spans="1:8" x14ac:dyDescent="0.25">
      <c r="A3698" s="14" t="str">
        <f t="shared" si="57"/>
        <v>mccoymi012011</v>
      </c>
      <c r="B3698" s="19" t="s">
        <v>1137</v>
      </c>
      <c r="C3698" s="19">
        <v>2011</v>
      </c>
      <c r="D3698" s="19" t="s">
        <v>40</v>
      </c>
      <c r="E3698" s="19">
        <v>6</v>
      </c>
      <c r="F3698" s="19">
        <v>10</v>
      </c>
      <c r="G3698" s="19">
        <v>0</v>
      </c>
      <c r="H3698" s="19">
        <v>0</v>
      </c>
    </row>
    <row r="3699" spans="1:8" x14ac:dyDescent="0.25">
      <c r="A3699" s="14" t="str">
        <f t="shared" si="57"/>
        <v>mccoymi012011</v>
      </c>
      <c r="B3699" s="19" t="s">
        <v>1137</v>
      </c>
      <c r="C3699" s="19">
        <v>2011</v>
      </c>
      <c r="D3699" s="19" t="s">
        <v>2329</v>
      </c>
    </row>
    <row r="3700" spans="1:8" x14ac:dyDescent="0.25">
      <c r="A3700" s="14" t="str">
        <f t="shared" si="57"/>
        <v>mccoymi012011</v>
      </c>
      <c r="B3700" s="19" t="s">
        <v>1137</v>
      </c>
      <c r="C3700" s="19">
        <v>2011</v>
      </c>
      <c r="D3700" s="19" t="s">
        <v>2331</v>
      </c>
      <c r="E3700" s="19">
        <v>40</v>
      </c>
      <c r="F3700" s="19">
        <v>2</v>
      </c>
      <c r="G3700" s="19">
        <v>0</v>
      </c>
      <c r="H3700" s="19">
        <v>0</v>
      </c>
    </row>
    <row r="3701" spans="1:8" x14ac:dyDescent="0.25">
      <c r="A3701" s="14" t="str">
        <f t="shared" si="57"/>
        <v>mccoymi012011</v>
      </c>
      <c r="B3701" s="19" t="s">
        <v>1137</v>
      </c>
      <c r="C3701" s="19">
        <v>2011</v>
      </c>
      <c r="D3701" s="19" t="s">
        <v>2334</v>
      </c>
      <c r="E3701" s="19">
        <v>0</v>
      </c>
      <c r="F3701" s="19">
        <v>0</v>
      </c>
      <c r="G3701" s="19">
        <v>0</v>
      </c>
      <c r="H3701" s="19">
        <v>0</v>
      </c>
    </row>
    <row r="3702" spans="1:8" x14ac:dyDescent="0.25">
      <c r="A3702" s="14" t="str">
        <f t="shared" si="57"/>
        <v>mccoymi012011</v>
      </c>
      <c r="B3702" s="19" t="s">
        <v>1137</v>
      </c>
      <c r="C3702" s="19">
        <v>2011</v>
      </c>
      <c r="D3702" s="19" t="s">
        <v>2332</v>
      </c>
    </row>
    <row r="3703" spans="1:8" x14ac:dyDescent="0.25">
      <c r="A3703" s="14" t="str">
        <f t="shared" si="57"/>
        <v>mccoymi012011</v>
      </c>
      <c r="B3703" s="19" t="s">
        <v>1137</v>
      </c>
      <c r="C3703" s="19">
        <v>2011</v>
      </c>
      <c r="D3703" s="19" t="s">
        <v>2333</v>
      </c>
      <c r="E3703" s="19">
        <v>38</v>
      </c>
      <c r="F3703" s="19">
        <v>76</v>
      </c>
      <c r="G3703" s="19">
        <v>4</v>
      </c>
      <c r="H3703" s="19">
        <v>14</v>
      </c>
    </row>
    <row r="3704" spans="1:8" x14ac:dyDescent="0.25">
      <c r="A3704" s="14" t="str">
        <f t="shared" si="57"/>
        <v>mccutan012011</v>
      </c>
      <c r="B3704" s="19" t="s">
        <v>1138</v>
      </c>
      <c r="C3704" s="19">
        <v>2011</v>
      </c>
      <c r="D3704" s="19" t="s">
        <v>2329</v>
      </c>
    </row>
    <row r="3705" spans="1:8" x14ac:dyDescent="0.25">
      <c r="A3705" s="14" t="str">
        <f t="shared" si="57"/>
        <v>mccutan012011</v>
      </c>
      <c r="B3705" s="19" t="s">
        <v>1138</v>
      </c>
      <c r="C3705" s="19">
        <v>2011</v>
      </c>
      <c r="D3705" s="19" t="s">
        <v>2331</v>
      </c>
      <c r="E3705" s="19">
        <v>414</v>
      </c>
      <c r="F3705" s="19">
        <v>9</v>
      </c>
      <c r="G3705" s="19">
        <v>7</v>
      </c>
      <c r="H3705" s="19">
        <v>5</v>
      </c>
    </row>
    <row r="3706" spans="1:8" x14ac:dyDescent="0.25">
      <c r="A3706" s="14" t="str">
        <f t="shared" si="57"/>
        <v>mccutda012011</v>
      </c>
      <c r="B3706" s="19" t="s">
        <v>1139</v>
      </c>
      <c r="C3706" s="19">
        <v>2011</v>
      </c>
      <c r="D3706" s="19" t="s">
        <v>2334</v>
      </c>
      <c r="E3706" s="19">
        <v>7</v>
      </c>
      <c r="F3706" s="19">
        <v>6</v>
      </c>
      <c r="G3706" s="19">
        <v>2</v>
      </c>
      <c r="H3706" s="19">
        <v>0</v>
      </c>
    </row>
    <row r="3707" spans="1:8" x14ac:dyDescent="0.25">
      <c r="A3707" s="14" t="str">
        <f t="shared" si="57"/>
        <v>mcdonda022011</v>
      </c>
      <c r="B3707" s="19" t="s">
        <v>477</v>
      </c>
      <c r="C3707" s="19">
        <v>2011</v>
      </c>
      <c r="D3707" s="19" t="s">
        <v>2329</v>
      </c>
    </row>
    <row r="3708" spans="1:8" x14ac:dyDescent="0.25">
      <c r="A3708" s="14" t="str">
        <f t="shared" si="57"/>
        <v>mcdonda022011</v>
      </c>
      <c r="B3708" s="19" t="s">
        <v>477</v>
      </c>
      <c r="C3708" s="19">
        <v>2011</v>
      </c>
      <c r="D3708" s="19" t="s">
        <v>2330</v>
      </c>
    </row>
    <row r="3709" spans="1:8" x14ac:dyDescent="0.25">
      <c r="A3709" s="14" t="str">
        <f t="shared" si="57"/>
        <v>mcdonda022011</v>
      </c>
      <c r="B3709" s="19" t="s">
        <v>477</v>
      </c>
      <c r="C3709" s="19">
        <v>2011</v>
      </c>
      <c r="D3709" s="19" t="s">
        <v>2331</v>
      </c>
      <c r="E3709" s="19">
        <v>90</v>
      </c>
      <c r="F3709" s="19">
        <v>2</v>
      </c>
      <c r="G3709" s="19">
        <v>3</v>
      </c>
      <c r="H3709" s="19">
        <v>0</v>
      </c>
    </row>
    <row r="3710" spans="1:8" x14ac:dyDescent="0.25">
      <c r="A3710" s="14" t="str">
        <f t="shared" si="57"/>
        <v>mcdonda022011</v>
      </c>
      <c r="B3710" s="19" t="s">
        <v>477</v>
      </c>
      <c r="C3710" s="19">
        <v>2011</v>
      </c>
      <c r="D3710" s="19" t="s">
        <v>2334</v>
      </c>
      <c r="E3710" s="19">
        <v>0</v>
      </c>
      <c r="F3710" s="19">
        <v>1</v>
      </c>
      <c r="G3710" s="19">
        <v>0</v>
      </c>
      <c r="H3710" s="19">
        <v>0</v>
      </c>
    </row>
    <row r="3711" spans="1:8" x14ac:dyDescent="0.25">
      <c r="A3711" s="14" t="str">
        <f t="shared" si="57"/>
        <v>mcdonda022011</v>
      </c>
      <c r="B3711" s="19" t="s">
        <v>477</v>
      </c>
      <c r="C3711" s="19">
        <v>2011</v>
      </c>
      <c r="D3711" s="19" t="s">
        <v>2332</v>
      </c>
    </row>
    <row r="3712" spans="1:8" x14ac:dyDescent="0.25">
      <c r="A3712" s="14" t="str">
        <f t="shared" si="57"/>
        <v>mcdonja032011</v>
      </c>
      <c r="B3712" s="19" t="s">
        <v>964</v>
      </c>
      <c r="C3712" s="19">
        <v>2011</v>
      </c>
      <c r="D3712" s="19" t="s">
        <v>2334</v>
      </c>
      <c r="E3712" s="19">
        <v>8</v>
      </c>
      <c r="F3712" s="19">
        <v>19</v>
      </c>
      <c r="G3712" s="19">
        <v>1</v>
      </c>
      <c r="H3712" s="19">
        <v>0</v>
      </c>
    </row>
    <row r="3713" spans="1:8" x14ac:dyDescent="0.25">
      <c r="A3713" s="14" t="str">
        <f t="shared" si="57"/>
        <v>mcdonjo032011</v>
      </c>
      <c r="B3713" s="19" t="s">
        <v>149</v>
      </c>
      <c r="C3713" s="19">
        <v>2011</v>
      </c>
      <c r="D3713" s="19" t="s">
        <v>39</v>
      </c>
      <c r="E3713" s="19">
        <v>24</v>
      </c>
      <c r="F3713" s="19">
        <v>57</v>
      </c>
      <c r="G3713" s="19">
        <v>1</v>
      </c>
      <c r="H3713" s="19">
        <v>13</v>
      </c>
    </row>
    <row r="3714" spans="1:8" x14ac:dyDescent="0.25">
      <c r="A3714" s="14" t="str">
        <f t="shared" si="57"/>
        <v>mcdonjo032011</v>
      </c>
      <c r="B3714" s="19" t="s">
        <v>149</v>
      </c>
      <c r="C3714" s="19">
        <v>2011</v>
      </c>
      <c r="D3714" s="19" t="s">
        <v>40</v>
      </c>
      <c r="E3714" s="19">
        <v>18</v>
      </c>
      <c r="F3714" s="19">
        <v>39</v>
      </c>
      <c r="G3714" s="19">
        <v>1</v>
      </c>
      <c r="H3714" s="19">
        <v>8</v>
      </c>
    </row>
    <row r="3715" spans="1:8" x14ac:dyDescent="0.25">
      <c r="A3715" s="14" t="str">
        <f t="shared" ref="A3715:A3778" si="58">B3715&amp;C3715</f>
        <v>mcdonjo032011</v>
      </c>
      <c r="B3715" s="19" t="s">
        <v>149</v>
      </c>
      <c r="C3715" s="19">
        <v>2011</v>
      </c>
      <c r="D3715" s="19" t="s">
        <v>2333</v>
      </c>
      <c r="E3715" s="19">
        <v>21</v>
      </c>
      <c r="F3715" s="19">
        <v>47</v>
      </c>
      <c r="G3715" s="19">
        <v>1</v>
      </c>
      <c r="H3715" s="19">
        <v>14</v>
      </c>
    </row>
    <row r="3716" spans="1:8" x14ac:dyDescent="0.25">
      <c r="A3716" s="14" t="str">
        <f t="shared" si="58"/>
        <v>mcdonjo032011</v>
      </c>
      <c r="B3716" s="19" t="s">
        <v>149</v>
      </c>
      <c r="C3716" s="19">
        <v>2011</v>
      </c>
      <c r="D3716" s="19" t="s">
        <v>2333</v>
      </c>
      <c r="E3716" s="19">
        <v>28</v>
      </c>
      <c r="F3716" s="19">
        <v>52</v>
      </c>
      <c r="G3716" s="19">
        <v>1</v>
      </c>
      <c r="H3716" s="19">
        <v>8</v>
      </c>
    </row>
    <row r="3717" spans="1:8" x14ac:dyDescent="0.25">
      <c r="A3717" s="14" t="str">
        <f t="shared" si="58"/>
        <v>mcgeeja012011</v>
      </c>
      <c r="B3717" s="19" t="s">
        <v>1336</v>
      </c>
      <c r="C3717" s="19">
        <v>2011</v>
      </c>
      <c r="D3717" s="19" t="s">
        <v>2334</v>
      </c>
      <c r="E3717" s="19">
        <v>0</v>
      </c>
      <c r="F3717" s="19">
        <v>3</v>
      </c>
      <c r="G3717" s="19">
        <v>0</v>
      </c>
      <c r="H3717" s="19">
        <v>0</v>
      </c>
    </row>
    <row r="3718" spans="1:8" x14ac:dyDescent="0.25">
      <c r="A3718" s="14" t="str">
        <f t="shared" si="58"/>
        <v>mcgehca012011</v>
      </c>
      <c r="B3718" s="19" t="s">
        <v>965</v>
      </c>
      <c r="C3718" s="19">
        <v>2011</v>
      </c>
      <c r="D3718" s="19" t="s">
        <v>2335</v>
      </c>
      <c r="E3718" s="19">
        <v>6</v>
      </c>
      <c r="F3718" s="19">
        <v>0</v>
      </c>
      <c r="G3718" s="19">
        <v>0</v>
      </c>
      <c r="H3718" s="19">
        <v>1</v>
      </c>
    </row>
    <row r="3719" spans="1:8" x14ac:dyDescent="0.25">
      <c r="A3719" s="14" t="str">
        <f t="shared" si="58"/>
        <v>mcgehca012011</v>
      </c>
      <c r="B3719" s="19" t="s">
        <v>965</v>
      </c>
      <c r="C3719" s="19">
        <v>2011</v>
      </c>
      <c r="D3719" s="19" t="s">
        <v>40</v>
      </c>
      <c r="E3719" s="19">
        <v>72</v>
      </c>
      <c r="F3719" s="19">
        <v>255</v>
      </c>
      <c r="G3719" s="19">
        <v>20</v>
      </c>
      <c r="H3719" s="19">
        <v>17</v>
      </c>
    </row>
    <row r="3720" spans="1:8" x14ac:dyDescent="0.25">
      <c r="A3720" s="14" t="str">
        <f t="shared" si="58"/>
        <v>mcgowdu012011</v>
      </c>
      <c r="B3720" s="19" t="s">
        <v>574</v>
      </c>
      <c r="C3720" s="19">
        <v>2011</v>
      </c>
      <c r="D3720" s="19" t="s">
        <v>2334</v>
      </c>
      <c r="E3720" s="19">
        <v>1</v>
      </c>
      <c r="F3720" s="19">
        <v>1</v>
      </c>
      <c r="G3720" s="19">
        <v>0</v>
      </c>
      <c r="H3720" s="19">
        <v>0</v>
      </c>
    </row>
    <row r="3721" spans="1:8" x14ac:dyDescent="0.25">
      <c r="A3721" s="14" t="str">
        <f t="shared" si="58"/>
        <v>mckenmi012011</v>
      </c>
      <c r="B3721" s="19" t="s">
        <v>1337</v>
      </c>
      <c r="C3721" s="19">
        <v>2011</v>
      </c>
      <c r="D3721" s="19" t="s">
        <v>40</v>
      </c>
      <c r="E3721" s="19">
        <v>0</v>
      </c>
      <c r="F3721" s="19">
        <v>0</v>
      </c>
      <c r="G3721" s="19">
        <v>0</v>
      </c>
      <c r="H3721" s="19">
        <v>0</v>
      </c>
    </row>
    <row r="3722" spans="1:8" x14ac:dyDescent="0.25">
      <c r="A3722" s="14" t="str">
        <f t="shared" si="58"/>
        <v>mckenmi012011</v>
      </c>
      <c r="B3722" s="19" t="s">
        <v>1337</v>
      </c>
      <c r="C3722" s="19">
        <v>2011</v>
      </c>
      <c r="D3722" s="19" t="s">
        <v>2336</v>
      </c>
      <c r="E3722" s="19">
        <v>359</v>
      </c>
      <c r="F3722" s="19">
        <v>24</v>
      </c>
      <c r="G3722" s="19">
        <v>5</v>
      </c>
      <c r="H3722" s="19">
        <v>2</v>
      </c>
    </row>
    <row r="3723" spans="1:8" x14ac:dyDescent="0.25">
      <c r="A3723" s="14" t="str">
        <f t="shared" si="58"/>
        <v>mclouna012011</v>
      </c>
      <c r="B3723" s="19" t="s">
        <v>575</v>
      </c>
      <c r="C3723" s="19">
        <v>2011</v>
      </c>
      <c r="D3723" s="19" t="s">
        <v>2329</v>
      </c>
    </row>
    <row r="3724" spans="1:8" x14ac:dyDescent="0.25">
      <c r="A3724" s="14" t="str">
        <f t="shared" si="58"/>
        <v>mclouna012011</v>
      </c>
      <c r="B3724" s="19" t="s">
        <v>575</v>
      </c>
      <c r="C3724" s="19">
        <v>2011</v>
      </c>
      <c r="D3724" s="19" t="s">
        <v>2330</v>
      </c>
    </row>
    <row r="3725" spans="1:8" x14ac:dyDescent="0.25">
      <c r="A3725" s="14" t="str">
        <f t="shared" si="58"/>
        <v>mclouna012011</v>
      </c>
      <c r="B3725" s="19" t="s">
        <v>575</v>
      </c>
      <c r="C3725" s="19">
        <v>2011</v>
      </c>
      <c r="D3725" s="19" t="s">
        <v>2331</v>
      </c>
      <c r="E3725" s="19">
        <v>169</v>
      </c>
      <c r="F3725" s="19">
        <v>0</v>
      </c>
      <c r="G3725" s="19">
        <v>2</v>
      </c>
      <c r="H3725" s="19">
        <v>0</v>
      </c>
    </row>
    <row r="3726" spans="1:8" x14ac:dyDescent="0.25">
      <c r="A3726" s="14" t="str">
        <f t="shared" si="58"/>
        <v>mclouna012011</v>
      </c>
      <c r="B3726" s="19" t="s">
        <v>575</v>
      </c>
      <c r="C3726" s="19">
        <v>2011</v>
      </c>
      <c r="D3726" s="19" t="s">
        <v>2332</v>
      </c>
    </row>
    <row r="3727" spans="1:8" x14ac:dyDescent="0.25">
      <c r="A3727" s="14" t="str">
        <f t="shared" si="58"/>
        <v>mcpheda012011</v>
      </c>
      <c r="B3727" s="19" t="s">
        <v>478</v>
      </c>
      <c r="C3727" s="19">
        <v>2011</v>
      </c>
      <c r="D3727" s="19" t="s">
        <v>2335</v>
      </c>
      <c r="E3727" s="19">
        <v>7</v>
      </c>
      <c r="F3727" s="19">
        <v>0</v>
      </c>
      <c r="G3727" s="19">
        <v>0</v>
      </c>
      <c r="H3727" s="19">
        <v>0</v>
      </c>
    </row>
    <row r="3728" spans="1:8" x14ac:dyDescent="0.25">
      <c r="A3728" s="14" t="str">
        <f t="shared" si="58"/>
        <v>mcpheda012011</v>
      </c>
      <c r="B3728" s="19" t="s">
        <v>478</v>
      </c>
      <c r="C3728" s="19">
        <v>2011</v>
      </c>
      <c r="D3728" s="19" t="s">
        <v>40</v>
      </c>
      <c r="E3728" s="19">
        <v>2</v>
      </c>
      <c r="F3728" s="19">
        <v>9</v>
      </c>
      <c r="G3728" s="19">
        <v>0</v>
      </c>
      <c r="H3728" s="19">
        <v>0</v>
      </c>
    </row>
    <row r="3729" spans="1:8" x14ac:dyDescent="0.25">
      <c r="A3729" s="14" t="str">
        <f t="shared" si="58"/>
        <v>medlekr012011</v>
      </c>
      <c r="B3729" s="19" t="s">
        <v>1140</v>
      </c>
      <c r="C3729" s="19">
        <v>2011</v>
      </c>
      <c r="D3729" s="19" t="s">
        <v>2334</v>
      </c>
      <c r="E3729" s="19">
        <v>0</v>
      </c>
      <c r="F3729" s="19">
        <v>2</v>
      </c>
      <c r="G3729" s="19">
        <v>0</v>
      </c>
      <c r="H3729" s="19">
        <v>0</v>
      </c>
    </row>
    <row r="3730" spans="1:8" x14ac:dyDescent="0.25">
      <c r="A3730" s="14" t="str">
        <f t="shared" si="58"/>
        <v>meekev012011</v>
      </c>
      <c r="B3730" s="19" t="s">
        <v>966</v>
      </c>
      <c r="C3730" s="19">
        <v>2011</v>
      </c>
      <c r="D3730" s="19" t="s">
        <v>2334</v>
      </c>
      <c r="E3730" s="19">
        <v>2</v>
      </c>
      <c r="F3730" s="19">
        <v>7</v>
      </c>
      <c r="G3730" s="19">
        <v>0</v>
      </c>
      <c r="H3730" s="19">
        <v>0</v>
      </c>
    </row>
    <row r="3731" spans="1:8" x14ac:dyDescent="0.25">
      <c r="A3731" s="14" t="str">
        <f t="shared" si="58"/>
        <v>melanma012011</v>
      </c>
      <c r="B3731" s="19" t="s">
        <v>1141</v>
      </c>
      <c r="C3731" s="19">
        <v>2011</v>
      </c>
      <c r="D3731" s="19" t="s">
        <v>2334</v>
      </c>
      <c r="E3731" s="19">
        <v>12</v>
      </c>
      <c r="F3731" s="19">
        <v>5</v>
      </c>
      <c r="G3731" s="19">
        <v>1</v>
      </c>
      <c r="H3731" s="19">
        <v>0</v>
      </c>
    </row>
    <row r="3732" spans="1:8" x14ac:dyDescent="0.25">
      <c r="A3732" s="14" t="str">
        <f t="shared" si="58"/>
        <v>mendolu012011</v>
      </c>
      <c r="B3732" s="19" t="s">
        <v>823</v>
      </c>
      <c r="C3732" s="19">
        <v>2011</v>
      </c>
      <c r="D3732" s="19" t="s">
        <v>2334</v>
      </c>
      <c r="E3732" s="19">
        <v>2</v>
      </c>
      <c r="F3732" s="19">
        <v>3</v>
      </c>
      <c r="G3732" s="19">
        <v>0</v>
      </c>
      <c r="H3732" s="19">
        <v>0</v>
      </c>
    </row>
    <row r="3733" spans="1:8" x14ac:dyDescent="0.25">
      <c r="A3733" s="14" t="str">
        <f t="shared" si="58"/>
        <v>mesorde012011</v>
      </c>
      <c r="B3733" s="19" t="s">
        <v>1563</v>
      </c>
      <c r="C3733" s="19">
        <v>2011</v>
      </c>
      <c r="D3733" s="19" t="s">
        <v>2336</v>
      </c>
      <c r="E3733" s="19">
        <v>103</v>
      </c>
      <c r="F3733" s="19">
        <v>6</v>
      </c>
      <c r="G3733" s="19">
        <v>3</v>
      </c>
      <c r="H3733" s="19">
        <v>1</v>
      </c>
    </row>
    <row r="3734" spans="1:8" x14ac:dyDescent="0.25">
      <c r="A3734" s="14" t="str">
        <f t="shared" si="58"/>
        <v>michaja012011</v>
      </c>
      <c r="B3734" s="19" t="s">
        <v>258</v>
      </c>
      <c r="C3734" s="19">
        <v>2011</v>
      </c>
      <c r="D3734" s="19" t="s">
        <v>2330</v>
      </c>
    </row>
    <row r="3735" spans="1:8" x14ac:dyDescent="0.25">
      <c r="A3735" s="14" t="str">
        <f t="shared" si="58"/>
        <v>michaja012011</v>
      </c>
      <c r="B3735" s="19" t="s">
        <v>258</v>
      </c>
      <c r="C3735" s="19">
        <v>2011</v>
      </c>
      <c r="D3735" s="19" t="s">
        <v>2331</v>
      </c>
      <c r="E3735" s="19">
        <v>59</v>
      </c>
      <c r="F3735" s="19">
        <v>1</v>
      </c>
      <c r="G3735" s="19">
        <v>0</v>
      </c>
      <c r="H3735" s="19">
        <v>0</v>
      </c>
    </row>
    <row r="3736" spans="1:8" x14ac:dyDescent="0.25">
      <c r="A3736" s="14" t="str">
        <f t="shared" si="58"/>
        <v>michaja012011</v>
      </c>
      <c r="B3736" s="19" t="s">
        <v>258</v>
      </c>
      <c r="C3736" s="19">
        <v>2011</v>
      </c>
      <c r="D3736" s="19" t="s">
        <v>2332</v>
      </c>
    </row>
    <row r="3737" spans="1:8" x14ac:dyDescent="0.25">
      <c r="A3737" s="14" t="str">
        <f t="shared" si="58"/>
        <v>mickoka012011</v>
      </c>
      <c r="B3737" s="19" t="s">
        <v>967</v>
      </c>
      <c r="C3737" s="19">
        <v>2011</v>
      </c>
      <c r="D3737" s="19" t="s">
        <v>2334</v>
      </c>
      <c r="E3737" s="19">
        <v>0</v>
      </c>
      <c r="F3737" s="19">
        <v>1</v>
      </c>
      <c r="G3737" s="19">
        <v>0</v>
      </c>
      <c r="H3737" s="19">
        <v>0</v>
      </c>
    </row>
    <row r="3738" spans="1:8" x14ac:dyDescent="0.25">
      <c r="A3738" s="14" t="str">
        <f t="shared" si="58"/>
        <v>mijarjo012011</v>
      </c>
      <c r="B3738" s="19" t="s">
        <v>968</v>
      </c>
      <c r="C3738" s="19">
        <v>2011</v>
      </c>
      <c r="D3738" s="19" t="s">
        <v>2334</v>
      </c>
      <c r="E3738" s="19">
        <v>2</v>
      </c>
      <c r="F3738" s="19">
        <v>4</v>
      </c>
      <c r="G3738" s="19">
        <v>1</v>
      </c>
      <c r="H3738" s="19">
        <v>0</v>
      </c>
    </row>
    <row r="3739" spans="1:8" x14ac:dyDescent="0.25">
      <c r="A3739" s="14" t="str">
        <f t="shared" si="58"/>
        <v>milesaa012011</v>
      </c>
      <c r="B3739" s="19" t="s">
        <v>390</v>
      </c>
      <c r="C3739" s="19">
        <v>2011</v>
      </c>
      <c r="D3739" s="19" t="s">
        <v>39</v>
      </c>
      <c r="E3739" s="19">
        <v>119</v>
      </c>
      <c r="F3739" s="19">
        <v>139</v>
      </c>
      <c r="G3739" s="19">
        <v>2</v>
      </c>
      <c r="H3739" s="19">
        <v>28</v>
      </c>
    </row>
    <row r="3740" spans="1:8" x14ac:dyDescent="0.25">
      <c r="A3740" s="14" t="str">
        <f t="shared" si="58"/>
        <v>milesaa012011</v>
      </c>
      <c r="B3740" s="19" t="s">
        <v>390</v>
      </c>
      <c r="C3740" s="19">
        <v>2011</v>
      </c>
      <c r="D3740" s="19" t="s">
        <v>40</v>
      </c>
      <c r="E3740" s="19">
        <v>21</v>
      </c>
      <c r="F3740" s="19">
        <v>82</v>
      </c>
      <c r="G3740" s="19">
        <v>8</v>
      </c>
      <c r="H3740" s="19">
        <v>8</v>
      </c>
    </row>
    <row r="3741" spans="1:8" x14ac:dyDescent="0.25">
      <c r="A3741" s="14" t="str">
        <f t="shared" si="58"/>
        <v>milesaa012011</v>
      </c>
      <c r="B3741" s="19" t="s">
        <v>390</v>
      </c>
      <c r="C3741" s="19">
        <v>2011</v>
      </c>
      <c r="D3741" s="19" t="s">
        <v>2333</v>
      </c>
      <c r="E3741" s="19">
        <v>0</v>
      </c>
      <c r="F3741" s="19">
        <v>0</v>
      </c>
      <c r="G3741" s="19">
        <v>0</v>
      </c>
      <c r="H3741" s="19">
        <v>0</v>
      </c>
    </row>
    <row r="3742" spans="1:8" x14ac:dyDescent="0.25">
      <c r="A3742" s="14" t="str">
        <f t="shared" si="58"/>
        <v>mileywa012011</v>
      </c>
      <c r="B3742" s="19" t="s">
        <v>1564</v>
      </c>
      <c r="C3742" s="19">
        <v>2011</v>
      </c>
      <c r="D3742" s="19" t="s">
        <v>2334</v>
      </c>
      <c r="E3742" s="19">
        <v>1</v>
      </c>
      <c r="F3742" s="19">
        <v>4</v>
      </c>
      <c r="G3742" s="19">
        <v>1</v>
      </c>
      <c r="H3742" s="19">
        <v>1</v>
      </c>
    </row>
    <row r="3743" spans="1:8" x14ac:dyDescent="0.25">
      <c r="A3743" s="14" t="str">
        <f t="shared" si="58"/>
        <v>millean012011</v>
      </c>
      <c r="B3743" s="19" t="s">
        <v>688</v>
      </c>
      <c r="C3743" s="19">
        <v>2011</v>
      </c>
      <c r="D3743" s="19" t="s">
        <v>2334</v>
      </c>
      <c r="E3743" s="19">
        <v>2</v>
      </c>
      <c r="F3743" s="19">
        <v>9</v>
      </c>
      <c r="G3743" s="19">
        <v>2</v>
      </c>
      <c r="H3743" s="19">
        <v>0</v>
      </c>
    </row>
    <row r="3744" spans="1:8" x14ac:dyDescent="0.25">
      <c r="A3744" s="14" t="str">
        <f t="shared" si="58"/>
        <v>milleja042011</v>
      </c>
      <c r="B3744" s="19" t="s">
        <v>969</v>
      </c>
      <c r="C3744" s="19">
        <v>2011</v>
      </c>
      <c r="D3744" s="19" t="s">
        <v>2329</v>
      </c>
    </row>
    <row r="3745" spans="1:8" x14ac:dyDescent="0.25">
      <c r="A3745" s="14" t="str">
        <f t="shared" si="58"/>
        <v>milleja042011</v>
      </c>
      <c r="B3745" s="19" t="s">
        <v>969</v>
      </c>
      <c r="C3745" s="19">
        <v>2011</v>
      </c>
      <c r="D3745" s="19" t="s">
        <v>2331</v>
      </c>
      <c r="E3745" s="19">
        <v>2</v>
      </c>
      <c r="F3745" s="19">
        <v>0</v>
      </c>
      <c r="G3745" s="19">
        <v>0</v>
      </c>
      <c r="H3745" s="19">
        <v>0</v>
      </c>
    </row>
    <row r="3746" spans="1:8" x14ac:dyDescent="0.25">
      <c r="A3746" s="14" t="str">
        <f t="shared" si="58"/>
        <v>milleja042011</v>
      </c>
      <c r="B3746" s="19" t="s">
        <v>969</v>
      </c>
      <c r="C3746" s="19">
        <v>2011</v>
      </c>
      <c r="D3746" s="19" t="s">
        <v>2332</v>
      </c>
    </row>
    <row r="3747" spans="1:8" x14ac:dyDescent="0.25">
      <c r="A3747" s="14" t="str">
        <f t="shared" si="58"/>
        <v>milleji022011</v>
      </c>
      <c r="B3747" s="19" t="s">
        <v>970</v>
      </c>
      <c r="C3747" s="19">
        <v>2011</v>
      </c>
      <c r="D3747" s="19" t="s">
        <v>2334</v>
      </c>
      <c r="E3747" s="19">
        <v>0</v>
      </c>
      <c r="F3747" s="19">
        <v>0</v>
      </c>
      <c r="G3747" s="19">
        <v>0</v>
      </c>
      <c r="H3747" s="19">
        <v>0</v>
      </c>
    </row>
    <row r="3748" spans="1:8" x14ac:dyDescent="0.25">
      <c r="A3748" s="14" t="str">
        <f t="shared" si="58"/>
        <v>millela022011</v>
      </c>
      <c r="B3748" s="19" t="s">
        <v>689</v>
      </c>
      <c r="C3748" s="19">
        <v>2011</v>
      </c>
      <c r="D3748" s="19" t="s">
        <v>2330</v>
      </c>
    </row>
    <row r="3749" spans="1:8" x14ac:dyDescent="0.25">
      <c r="A3749" s="14" t="str">
        <f t="shared" si="58"/>
        <v>millela022011</v>
      </c>
      <c r="B3749" s="19" t="s">
        <v>689</v>
      </c>
      <c r="C3749" s="19">
        <v>2011</v>
      </c>
      <c r="D3749" s="19" t="s">
        <v>2331</v>
      </c>
      <c r="E3749" s="19">
        <v>7</v>
      </c>
      <c r="F3749" s="19">
        <v>0</v>
      </c>
      <c r="G3749" s="19">
        <v>0</v>
      </c>
      <c r="H3749" s="19">
        <v>0</v>
      </c>
    </row>
    <row r="3750" spans="1:8" x14ac:dyDescent="0.25">
      <c r="A3750" s="14" t="str">
        <f t="shared" si="58"/>
        <v>milletr022011</v>
      </c>
      <c r="B3750" s="19" t="s">
        <v>151</v>
      </c>
      <c r="C3750" s="19">
        <v>2011</v>
      </c>
      <c r="D3750" s="19" t="s">
        <v>2334</v>
      </c>
      <c r="E3750" s="19">
        <v>2</v>
      </c>
      <c r="F3750" s="19">
        <v>5</v>
      </c>
      <c r="G3750" s="19">
        <v>0</v>
      </c>
      <c r="H3750" s="19">
        <v>1</v>
      </c>
    </row>
    <row r="3751" spans="1:8" x14ac:dyDescent="0.25">
      <c r="A3751" s="14" t="str">
        <f t="shared" si="58"/>
        <v>milletr022011</v>
      </c>
      <c r="B3751" s="19" t="s">
        <v>151</v>
      </c>
      <c r="C3751" s="19">
        <v>2011</v>
      </c>
      <c r="D3751" s="19" t="s">
        <v>2334</v>
      </c>
      <c r="E3751" s="19">
        <v>1</v>
      </c>
      <c r="F3751" s="19">
        <v>0</v>
      </c>
      <c r="G3751" s="19">
        <v>0</v>
      </c>
      <c r="H3751" s="19">
        <v>0</v>
      </c>
    </row>
    <row r="3752" spans="1:8" x14ac:dyDescent="0.25">
      <c r="A3752" s="14" t="str">
        <f t="shared" si="58"/>
        <v>milletr022011</v>
      </c>
      <c r="B3752" s="19" t="s">
        <v>151</v>
      </c>
      <c r="C3752" s="19">
        <v>2011</v>
      </c>
      <c r="D3752" s="19" t="s">
        <v>2334</v>
      </c>
      <c r="E3752" s="19">
        <v>0</v>
      </c>
      <c r="F3752" s="19">
        <v>0</v>
      </c>
      <c r="G3752" s="19">
        <v>0</v>
      </c>
      <c r="H3752" s="19">
        <v>0</v>
      </c>
    </row>
    <row r="3753" spans="1:8" x14ac:dyDescent="0.25">
      <c r="A3753" s="14" t="str">
        <f t="shared" si="58"/>
        <v>millsbr022011</v>
      </c>
      <c r="B3753" s="19" t="s">
        <v>1142</v>
      </c>
      <c r="C3753" s="19">
        <v>2011</v>
      </c>
      <c r="D3753" s="19" t="s">
        <v>2334</v>
      </c>
      <c r="E3753" s="19">
        <v>1</v>
      </c>
      <c r="F3753" s="19">
        <v>2</v>
      </c>
      <c r="G3753" s="19">
        <v>0</v>
      </c>
      <c r="H3753" s="19">
        <v>0</v>
      </c>
    </row>
    <row r="3754" spans="1:8" x14ac:dyDescent="0.25">
      <c r="A3754" s="14" t="str">
        <f t="shared" si="58"/>
        <v>millwke012011</v>
      </c>
      <c r="B3754" s="19" t="s">
        <v>152</v>
      </c>
      <c r="C3754" s="19">
        <v>2011</v>
      </c>
      <c r="D3754" s="19" t="s">
        <v>2334</v>
      </c>
      <c r="E3754" s="19">
        <v>7</v>
      </c>
      <c r="F3754" s="19">
        <v>4</v>
      </c>
      <c r="G3754" s="19">
        <v>1</v>
      </c>
      <c r="H3754" s="19">
        <v>1</v>
      </c>
    </row>
    <row r="3755" spans="1:8" x14ac:dyDescent="0.25">
      <c r="A3755" s="14" t="str">
        <f t="shared" si="58"/>
        <v>milonto012011</v>
      </c>
      <c r="B3755" s="19" t="s">
        <v>1565</v>
      </c>
      <c r="C3755" s="19">
        <v>2011</v>
      </c>
      <c r="D3755" s="19" t="s">
        <v>2334</v>
      </c>
      <c r="E3755" s="19">
        <v>1</v>
      </c>
      <c r="F3755" s="19">
        <v>4</v>
      </c>
      <c r="G3755" s="19">
        <v>0</v>
      </c>
      <c r="H3755" s="19">
        <v>1</v>
      </c>
    </row>
    <row r="3756" spans="1:8" x14ac:dyDescent="0.25">
      <c r="A3756" s="14" t="str">
        <f t="shared" si="58"/>
        <v>minormi012011</v>
      </c>
      <c r="B3756" s="19" t="s">
        <v>1340</v>
      </c>
      <c r="C3756" s="19">
        <v>2011</v>
      </c>
      <c r="D3756" s="19" t="s">
        <v>2334</v>
      </c>
      <c r="E3756" s="19">
        <v>1</v>
      </c>
      <c r="F3756" s="19">
        <v>11</v>
      </c>
      <c r="G3756" s="19">
        <v>0</v>
      </c>
      <c r="H3756" s="19">
        <v>0</v>
      </c>
    </row>
    <row r="3757" spans="1:8" x14ac:dyDescent="0.25">
      <c r="A3757" s="14" t="str">
        <f t="shared" si="58"/>
        <v>miranju012011</v>
      </c>
      <c r="B3757" s="19" t="s">
        <v>971</v>
      </c>
      <c r="C3757" s="19">
        <v>2011</v>
      </c>
      <c r="D3757" s="19" t="s">
        <v>2335</v>
      </c>
      <c r="E3757" s="19">
        <v>367</v>
      </c>
      <c r="F3757" s="19">
        <v>24</v>
      </c>
      <c r="G3757" s="19">
        <v>4</v>
      </c>
      <c r="H3757" s="19">
        <v>36</v>
      </c>
    </row>
    <row r="3758" spans="1:8" x14ac:dyDescent="0.25">
      <c r="A3758" s="14" t="str">
        <f t="shared" si="58"/>
        <v>mischpa012011</v>
      </c>
      <c r="B3758" s="19" t="s">
        <v>691</v>
      </c>
      <c r="C3758" s="19">
        <v>2011</v>
      </c>
      <c r="D3758" s="19" t="s">
        <v>2334</v>
      </c>
      <c r="E3758" s="19">
        <v>3</v>
      </c>
      <c r="F3758" s="19">
        <v>0</v>
      </c>
      <c r="G3758" s="19">
        <v>0</v>
      </c>
      <c r="H3758" s="19">
        <v>0</v>
      </c>
    </row>
    <row r="3759" spans="1:8" x14ac:dyDescent="0.25">
      <c r="A3759" s="14" t="str">
        <f t="shared" si="58"/>
        <v>mitchru012011</v>
      </c>
      <c r="B3759" s="19" t="s">
        <v>1341</v>
      </c>
      <c r="C3759" s="19">
        <v>2011</v>
      </c>
      <c r="D3759" s="19" t="s">
        <v>2335</v>
      </c>
      <c r="E3759" s="19">
        <v>30</v>
      </c>
      <c r="F3759" s="19">
        <v>1</v>
      </c>
      <c r="G3759" s="19">
        <v>1</v>
      </c>
      <c r="H3759" s="19">
        <v>1</v>
      </c>
    </row>
    <row r="3760" spans="1:8" x14ac:dyDescent="0.25">
      <c r="A3760" s="14" t="str">
        <f t="shared" si="58"/>
        <v>mitchru012011</v>
      </c>
      <c r="B3760" s="19" t="s">
        <v>1341</v>
      </c>
      <c r="C3760" s="19">
        <v>2011</v>
      </c>
      <c r="D3760" s="19" t="s">
        <v>40</v>
      </c>
      <c r="E3760" s="19">
        <v>7</v>
      </c>
      <c r="F3760" s="19">
        <v>23</v>
      </c>
      <c r="G3760" s="19">
        <v>0</v>
      </c>
      <c r="H3760" s="19">
        <v>0</v>
      </c>
    </row>
    <row r="3761" spans="1:8" x14ac:dyDescent="0.25">
      <c r="A3761" s="14" t="str">
        <f t="shared" si="58"/>
        <v>mitchru012011</v>
      </c>
      <c r="B3761" s="19" t="s">
        <v>1341</v>
      </c>
      <c r="C3761" s="19">
        <v>2011</v>
      </c>
      <c r="D3761" s="19" t="s">
        <v>2331</v>
      </c>
      <c r="E3761" s="19">
        <v>0</v>
      </c>
      <c r="F3761" s="19">
        <v>0</v>
      </c>
      <c r="G3761" s="19">
        <v>0</v>
      </c>
      <c r="H3761" s="19">
        <v>0</v>
      </c>
    </row>
    <row r="3762" spans="1:8" x14ac:dyDescent="0.25">
      <c r="A3762" s="14" t="str">
        <f t="shared" si="58"/>
        <v>mitchru012011</v>
      </c>
      <c r="B3762" s="19" t="s">
        <v>1341</v>
      </c>
      <c r="C3762" s="19">
        <v>2011</v>
      </c>
      <c r="D3762" s="19" t="s">
        <v>2332</v>
      </c>
    </row>
    <row r="3763" spans="1:8" x14ac:dyDescent="0.25">
      <c r="A3763" s="14" t="str">
        <f t="shared" si="58"/>
        <v>mitrese012011</v>
      </c>
      <c r="B3763" s="19" t="s">
        <v>391</v>
      </c>
      <c r="C3763" s="19">
        <v>2011</v>
      </c>
      <c r="D3763" s="19" t="s">
        <v>2334</v>
      </c>
      <c r="E3763" s="19">
        <v>2</v>
      </c>
      <c r="F3763" s="19">
        <v>6</v>
      </c>
      <c r="G3763" s="19">
        <v>1</v>
      </c>
      <c r="H3763" s="19">
        <v>1</v>
      </c>
    </row>
    <row r="3764" spans="1:8" x14ac:dyDescent="0.25">
      <c r="A3764" s="14" t="str">
        <f t="shared" si="58"/>
        <v>mitrese012011</v>
      </c>
      <c r="B3764" s="19" t="s">
        <v>391</v>
      </c>
      <c r="C3764" s="19">
        <v>2011</v>
      </c>
      <c r="D3764" s="19" t="s">
        <v>2334</v>
      </c>
      <c r="E3764" s="19">
        <v>0</v>
      </c>
      <c r="F3764" s="19">
        <v>1</v>
      </c>
      <c r="G3764" s="19">
        <v>0</v>
      </c>
      <c r="H3764" s="19">
        <v>0</v>
      </c>
    </row>
    <row r="3765" spans="1:8" x14ac:dyDescent="0.25">
      <c r="A3765" s="14" t="str">
        <f t="shared" si="58"/>
        <v>molingu012011</v>
      </c>
      <c r="B3765" s="19" t="s">
        <v>824</v>
      </c>
      <c r="C3765" s="19">
        <v>2011</v>
      </c>
      <c r="D3765" s="19" t="s">
        <v>2336</v>
      </c>
      <c r="E3765" s="19">
        <v>9</v>
      </c>
      <c r="F3765" s="19">
        <v>1</v>
      </c>
      <c r="G3765" s="19">
        <v>0</v>
      </c>
      <c r="H3765" s="19">
        <v>0</v>
      </c>
    </row>
    <row r="3766" spans="1:8" x14ac:dyDescent="0.25">
      <c r="A3766" s="14" t="str">
        <f t="shared" si="58"/>
        <v>molinjo012011</v>
      </c>
      <c r="B3766" s="19" t="s">
        <v>260</v>
      </c>
      <c r="C3766" s="19">
        <v>2011</v>
      </c>
      <c r="D3766" s="19" t="s">
        <v>2336</v>
      </c>
      <c r="E3766" s="19">
        <v>342</v>
      </c>
      <c r="F3766" s="19">
        <v>24</v>
      </c>
      <c r="G3766" s="19">
        <v>1</v>
      </c>
      <c r="H3766" s="19">
        <v>3</v>
      </c>
    </row>
    <row r="3767" spans="1:8" x14ac:dyDescent="0.25">
      <c r="A3767" s="14" t="str">
        <f t="shared" si="58"/>
        <v>molinya012011</v>
      </c>
      <c r="B3767" s="19" t="s">
        <v>480</v>
      </c>
      <c r="C3767" s="19">
        <v>2011</v>
      </c>
      <c r="D3767" s="19" t="s">
        <v>2335</v>
      </c>
      <c r="E3767" s="19">
        <v>3</v>
      </c>
      <c r="F3767" s="19">
        <v>0</v>
      </c>
      <c r="G3767" s="19">
        <v>1</v>
      </c>
      <c r="H3767" s="19">
        <v>0</v>
      </c>
    </row>
    <row r="3768" spans="1:8" x14ac:dyDescent="0.25">
      <c r="A3768" s="14" t="str">
        <f t="shared" si="58"/>
        <v>molinya012011</v>
      </c>
      <c r="B3768" s="19" t="s">
        <v>480</v>
      </c>
      <c r="C3768" s="19">
        <v>2011</v>
      </c>
      <c r="D3768" s="19" t="s">
        <v>2336</v>
      </c>
      <c r="E3768" s="19">
        <v>857</v>
      </c>
      <c r="F3768" s="19">
        <v>67</v>
      </c>
      <c r="G3768" s="19">
        <v>5</v>
      </c>
      <c r="H3768" s="19">
        <v>5</v>
      </c>
    </row>
    <row r="3769" spans="1:8" x14ac:dyDescent="0.25">
      <c r="A3769" s="14" t="str">
        <f t="shared" si="58"/>
        <v>montalu012011</v>
      </c>
      <c r="B3769" s="19" t="s">
        <v>973</v>
      </c>
      <c r="C3769" s="19">
        <v>2011</v>
      </c>
      <c r="D3769" s="19" t="s">
        <v>2329</v>
      </c>
    </row>
    <row r="3770" spans="1:8" x14ac:dyDescent="0.25">
      <c r="A3770" s="14" t="str">
        <f t="shared" si="58"/>
        <v>montalu012011</v>
      </c>
      <c r="B3770" s="19" t="s">
        <v>973</v>
      </c>
      <c r="C3770" s="19">
        <v>2011</v>
      </c>
      <c r="D3770" s="19" t="s">
        <v>2330</v>
      </c>
    </row>
    <row r="3771" spans="1:8" x14ac:dyDescent="0.25">
      <c r="A3771" s="14" t="str">
        <f t="shared" si="58"/>
        <v>montalu012011</v>
      </c>
      <c r="B3771" s="19" t="s">
        <v>973</v>
      </c>
      <c r="C3771" s="19">
        <v>2011</v>
      </c>
      <c r="D3771" s="19" t="s">
        <v>2331</v>
      </c>
      <c r="E3771" s="19">
        <v>25</v>
      </c>
      <c r="F3771" s="19">
        <v>1</v>
      </c>
      <c r="G3771" s="19">
        <v>0</v>
      </c>
      <c r="H3771" s="19">
        <v>0</v>
      </c>
    </row>
    <row r="3772" spans="1:8" x14ac:dyDescent="0.25">
      <c r="A3772" s="14" t="str">
        <f t="shared" si="58"/>
        <v>montalu012011</v>
      </c>
      <c r="B3772" s="19" t="s">
        <v>973</v>
      </c>
      <c r="C3772" s="19">
        <v>2011</v>
      </c>
      <c r="D3772" s="19" t="s">
        <v>2332</v>
      </c>
    </row>
    <row r="3773" spans="1:8" x14ac:dyDescent="0.25">
      <c r="A3773" s="14" t="str">
        <f t="shared" si="58"/>
        <v>monteje012011</v>
      </c>
      <c r="B3773" s="19" t="s">
        <v>1566</v>
      </c>
      <c r="C3773" s="19">
        <v>2011</v>
      </c>
      <c r="D3773" s="19" t="s">
        <v>2336</v>
      </c>
      <c r="E3773" s="19">
        <v>12</v>
      </c>
      <c r="F3773" s="19">
        <v>1</v>
      </c>
      <c r="G3773" s="19">
        <v>0</v>
      </c>
      <c r="H3773" s="19">
        <v>0</v>
      </c>
    </row>
    <row r="3774" spans="1:8" x14ac:dyDescent="0.25">
      <c r="A3774" s="14" t="str">
        <f t="shared" si="58"/>
        <v>montemi012011</v>
      </c>
      <c r="B3774" s="19" t="s">
        <v>692</v>
      </c>
      <c r="C3774" s="19">
        <v>2011</v>
      </c>
      <c r="D3774" s="19" t="s">
        <v>2336</v>
      </c>
      <c r="E3774" s="19">
        <v>908</v>
      </c>
      <c r="F3774" s="19">
        <v>78</v>
      </c>
      <c r="G3774" s="19">
        <v>11</v>
      </c>
      <c r="H3774" s="19">
        <v>9</v>
      </c>
    </row>
    <row r="3775" spans="1:8" x14ac:dyDescent="0.25">
      <c r="A3775" s="14" t="str">
        <f t="shared" si="58"/>
        <v>mooread012011</v>
      </c>
      <c r="B3775" s="19" t="s">
        <v>1143</v>
      </c>
      <c r="C3775" s="19">
        <v>2011</v>
      </c>
      <c r="D3775" s="19" t="s">
        <v>2336</v>
      </c>
      <c r="E3775" s="19">
        <v>11</v>
      </c>
      <c r="F3775" s="19">
        <v>1</v>
      </c>
      <c r="G3775" s="19">
        <v>0</v>
      </c>
      <c r="H3775" s="19">
        <v>0</v>
      </c>
    </row>
    <row r="3776" spans="1:8" x14ac:dyDescent="0.25">
      <c r="A3776" s="14" t="str">
        <f t="shared" si="58"/>
        <v>mooreje022011</v>
      </c>
      <c r="B3776" s="19" t="s">
        <v>1567</v>
      </c>
      <c r="C3776" s="19">
        <v>2011</v>
      </c>
      <c r="D3776" s="19" t="s">
        <v>2330</v>
      </c>
    </row>
    <row r="3777" spans="1:8" x14ac:dyDescent="0.25">
      <c r="A3777" s="14" t="str">
        <f t="shared" si="58"/>
        <v>mooreje022011</v>
      </c>
      <c r="B3777" s="19" t="s">
        <v>1567</v>
      </c>
      <c r="C3777" s="19">
        <v>2011</v>
      </c>
      <c r="D3777" s="19" t="s">
        <v>2331</v>
      </c>
      <c r="E3777" s="19">
        <v>4</v>
      </c>
      <c r="F3777" s="19">
        <v>1</v>
      </c>
      <c r="G3777" s="19">
        <v>0</v>
      </c>
      <c r="H3777" s="19">
        <v>0</v>
      </c>
    </row>
    <row r="3778" spans="1:8" x14ac:dyDescent="0.25">
      <c r="A3778" s="14" t="str">
        <f t="shared" si="58"/>
        <v>mooreje022011</v>
      </c>
      <c r="B3778" s="19" t="s">
        <v>1567</v>
      </c>
      <c r="C3778" s="19">
        <v>2011</v>
      </c>
      <c r="D3778" s="19" t="s">
        <v>2332</v>
      </c>
    </row>
    <row r="3779" spans="1:8" x14ac:dyDescent="0.25">
      <c r="A3779" s="14" t="str">
        <f t="shared" ref="A3779:A3842" si="59">B3779&amp;C3779</f>
        <v>moorema022011</v>
      </c>
      <c r="B3779" s="19" t="s">
        <v>1568</v>
      </c>
      <c r="C3779" s="19">
        <v>2011</v>
      </c>
      <c r="D3779" s="19" t="s">
        <v>2334</v>
      </c>
      <c r="E3779" s="19">
        <v>1</v>
      </c>
      <c r="F3779" s="19">
        <v>1</v>
      </c>
      <c r="G3779" s="19">
        <v>0</v>
      </c>
      <c r="H3779" s="19">
        <v>0</v>
      </c>
    </row>
    <row r="3780" spans="1:8" x14ac:dyDescent="0.25">
      <c r="A3780" s="14" t="str">
        <f t="shared" si="59"/>
        <v>moralfr012011</v>
      </c>
      <c r="B3780" s="19" t="s">
        <v>825</v>
      </c>
      <c r="C3780" s="19">
        <v>2011</v>
      </c>
      <c r="D3780" s="19" t="s">
        <v>2334</v>
      </c>
      <c r="E3780" s="19">
        <v>1</v>
      </c>
      <c r="F3780" s="19">
        <v>3</v>
      </c>
      <c r="G3780" s="19">
        <v>0</v>
      </c>
      <c r="H3780" s="19">
        <v>0</v>
      </c>
    </row>
    <row r="3781" spans="1:8" x14ac:dyDescent="0.25">
      <c r="A3781" s="14" t="str">
        <f t="shared" si="59"/>
        <v>moralfr012011</v>
      </c>
      <c r="B3781" s="19" t="s">
        <v>825</v>
      </c>
      <c r="C3781" s="19">
        <v>2011</v>
      </c>
      <c r="D3781" s="19" t="s">
        <v>2334</v>
      </c>
      <c r="E3781" s="19">
        <v>0</v>
      </c>
      <c r="F3781" s="19">
        <v>5</v>
      </c>
      <c r="G3781" s="19">
        <v>0</v>
      </c>
      <c r="H3781" s="19">
        <v>0</v>
      </c>
    </row>
    <row r="3782" spans="1:8" x14ac:dyDescent="0.25">
      <c r="A3782" s="14" t="str">
        <f t="shared" si="59"/>
        <v>moraljo022011</v>
      </c>
      <c r="B3782" s="19" t="s">
        <v>826</v>
      </c>
      <c r="C3782" s="19">
        <v>2011</v>
      </c>
      <c r="D3782" s="19" t="s">
        <v>39</v>
      </c>
      <c r="E3782" s="19">
        <v>0</v>
      </c>
      <c r="F3782" s="19">
        <v>2</v>
      </c>
      <c r="G3782" s="19">
        <v>0</v>
      </c>
      <c r="H3782" s="19">
        <v>0</v>
      </c>
    </row>
    <row r="3783" spans="1:8" x14ac:dyDescent="0.25">
      <c r="A3783" s="14" t="str">
        <f t="shared" si="59"/>
        <v>moraljo022011</v>
      </c>
      <c r="B3783" s="19" t="s">
        <v>826</v>
      </c>
      <c r="C3783" s="19">
        <v>2011</v>
      </c>
      <c r="D3783" s="19" t="s">
        <v>2336</v>
      </c>
      <c r="E3783" s="19">
        <v>117</v>
      </c>
      <c r="F3783" s="19">
        <v>8</v>
      </c>
      <c r="G3783" s="19">
        <v>5</v>
      </c>
      <c r="H3783" s="19">
        <v>0</v>
      </c>
    </row>
    <row r="3784" spans="1:8" x14ac:dyDescent="0.25">
      <c r="A3784" s="14" t="str">
        <f t="shared" si="59"/>
        <v>morame012011</v>
      </c>
      <c r="B3784" s="19" t="s">
        <v>156</v>
      </c>
      <c r="C3784" s="19">
        <v>2011</v>
      </c>
      <c r="D3784" s="19" t="s">
        <v>2335</v>
      </c>
      <c r="E3784" s="19">
        <v>2</v>
      </c>
      <c r="F3784" s="19">
        <v>1</v>
      </c>
      <c r="G3784" s="19">
        <v>0</v>
      </c>
      <c r="H3784" s="19">
        <v>0</v>
      </c>
    </row>
    <row r="3785" spans="1:8" x14ac:dyDescent="0.25">
      <c r="A3785" s="14" t="str">
        <f t="shared" si="59"/>
        <v>morame012011</v>
      </c>
      <c r="B3785" s="19" t="s">
        <v>156</v>
      </c>
      <c r="C3785" s="19">
        <v>2011</v>
      </c>
      <c r="D3785" s="19" t="s">
        <v>40</v>
      </c>
      <c r="E3785" s="19">
        <v>20</v>
      </c>
      <c r="F3785" s="19">
        <v>63</v>
      </c>
      <c r="G3785" s="19">
        <v>3</v>
      </c>
      <c r="H3785" s="19">
        <v>2</v>
      </c>
    </row>
    <row r="3786" spans="1:8" x14ac:dyDescent="0.25">
      <c r="A3786" s="14" t="str">
        <f t="shared" si="59"/>
        <v>morelbr012011</v>
      </c>
      <c r="B3786" s="19" t="s">
        <v>1343</v>
      </c>
      <c r="C3786" s="19">
        <v>2011</v>
      </c>
      <c r="D3786" s="19" t="s">
        <v>40</v>
      </c>
      <c r="E3786" s="19">
        <v>72</v>
      </c>
      <c r="F3786" s="19">
        <v>211</v>
      </c>
      <c r="G3786" s="19">
        <v>14</v>
      </c>
      <c r="H3786" s="19">
        <v>13</v>
      </c>
    </row>
    <row r="3787" spans="1:8" x14ac:dyDescent="0.25">
      <c r="A3787" s="14" t="str">
        <f t="shared" si="59"/>
        <v>morelmi012011</v>
      </c>
      <c r="B3787" s="19" t="s">
        <v>1344</v>
      </c>
      <c r="C3787" s="19">
        <v>2011</v>
      </c>
      <c r="D3787" s="19" t="s">
        <v>2335</v>
      </c>
      <c r="E3787" s="19">
        <v>731</v>
      </c>
      <c r="F3787" s="19">
        <v>54</v>
      </c>
      <c r="G3787" s="19">
        <v>4</v>
      </c>
      <c r="H3787" s="19">
        <v>88</v>
      </c>
    </row>
    <row r="3788" spans="1:8" x14ac:dyDescent="0.25">
      <c r="A3788" s="14" t="str">
        <f t="shared" si="59"/>
        <v>morelmi012011</v>
      </c>
      <c r="B3788" s="19" t="s">
        <v>1344</v>
      </c>
      <c r="C3788" s="19">
        <v>2011</v>
      </c>
      <c r="D3788" s="19" t="s">
        <v>2331</v>
      </c>
      <c r="E3788" s="19">
        <v>55</v>
      </c>
      <c r="F3788" s="19">
        <v>0</v>
      </c>
      <c r="G3788" s="19">
        <v>1</v>
      </c>
      <c r="H3788" s="19">
        <v>0</v>
      </c>
    </row>
    <row r="3789" spans="1:8" x14ac:dyDescent="0.25">
      <c r="A3789" s="14" t="str">
        <f t="shared" si="59"/>
        <v>morelmi012011</v>
      </c>
      <c r="B3789" s="19" t="s">
        <v>1344</v>
      </c>
      <c r="C3789" s="19">
        <v>2011</v>
      </c>
      <c r="D3789" s="19" t="s">
        <v>2332</v>
      </c>
    </row>
    <row r="3790" spans="1:8" x14ac:dyDescent="0.25">
      <c r="A3790" s="14" t="str">
        <f t="shared" si="59"/>
        <v>morgany012011</v>
      </c>
      <c r="B3790" s="19" t="s">
        <v>827</v>
      </c>
      <c r="C3790" s="19">
        <v>2011</v>
      </c>
      <c r="D3790" s="19" t="s">
        <v>2329</v>
      </c>
    </row>
    <row r="3791" spans="1:8" x14ac:dyDescent="0.25">
      <c r="A3791" s="14" t="str">
        <f t="shared" si="59"/>
        <v>morgany012011</v>
      </c>
      <c r="B3791" s="19" t="s">
        <v>827</v>
      </c>
      <c r="C3791" s="19">
        <v>2011</v>
      </c>
      <c r="D3791" s="19" t="s">
        <v>2330</v>
      </c>
    </row>
    <row r="3792" spans="1:8" x14ac:dyDescent="0.25">
      <c r="A3792" s="14" t="str">
        <f t="shared" si="59"/>
        <v>morgany012011</v>
      </c>
      <c r="B3792" s="19" t="s">
        <v>827</v>
      </c>
      <c r="C3792" s="19">
        <v>2011</v>
      </c>
      <c r="D3792" s="19" t="s">
        <v>2331</v>
      </c>
      <c r="E3792" s="19">
        <v>244</v>
      </c>
      <c r="F3792" s="19">
        <v>5</v>
      </c>
      <c r="G3792" s="19">
        <v>2</v>
      </c>
      <c r="H3792" s="19">
        <v>1</v>
      </c>
    </row>
    <row r="3793" spans="1:8" x14ac:dyDescent="0.25">
      <c r="A3793" s="14" t="str">
        <f t="shared" si="59"/>
        <v>morgany012011</v>
      </c>
      <c r="B3793" s="19" t="s">
        <v>827</v>
      </c>
      <c r="C3793" s="19">
        <v>2011</v>
      </c>
      <c r="D3793" s="19" t="s">
        <v>2332</v>
      </c>
    </row>
    <row r="3794" spans="1:8" x14ac:dyDescent="0.25">
      <c r="A3794" s="14" t="str">
        <f t="shared" si="59"/>
        <v>morneju012011</v>
      </c>
      <c r="B3794" s="19" t="s">
        <v>392</v>
      </c>
      <c r="C3794" s="19">
        <v>2011</v>
      </c>
      <c r="D3794" s="19" t="s">
        <v>2335</v>
      </c>
      <c r="E3794" s="19">
        <v>440</v>
      </c>
      <c r="F3794" s="19">
        <v>44</v>
      </c>
      <c r="G3794" s="19">
        <v>1</v>
      </c>
      <c r="H3794" s="19">
        <v>52</v>
      </c>
    </row>
    <row r="3795" spans="1:8" x14ac:dyDescent="0.25">
      <c r="A3795" s="14" t="str">
        <f t="shared" si="59"/>
        <v>morrilo012011</v>
      </c>
      <c r="B3795" s="19" t="s">
        <v>1345</v>
      </c>
      <c r="C3795" s="19">
        <v>2011</v>
      </c>
      <c r="D3795" s="19" t="s">
        <v>2335</v>
      </c>
      <c r="E3795" s="19">
        <v>6</v>
      </c>
      <c r="F3795" s="19">
        <v>0</v>
      </c>
      <c r="G3795" s="19">
        <v>0</v>
      </c>
      <c r="H3795" s="19">
        <v>0</v>
      </c>
    </row>
    <row r="3796" spans="1:8" x14ac:dyDescent="0.25">
      <c r="A3796" s="14" t="str">
        <f t="shared" si="59"/>
        <v>morrilo012011</v>
      </c>
      <c r="B3796" s="19" t="s">
        <v>1345</v>
      </c>
      <c r="C3796" s="19">
        <v>2011</v>
      </c>
      <c r="D3796" s="19" t="s">
        <v>2330</v>
      </c>
    </row>
    <row r="3797" spans="1:8" x14ac:dyDescent="0.25">
      <c r="A3797" s="14" t="str">
        <f t="shared" si="59"/>
        <v>morrilo012011</v>
      </c>
      <c r="B3797" s="19" t="s">
        <v>1345</v>
      </c>
      <c r="C3797" s="19">
        <v>2011</v>
      </c>
      <c r="D3797" s="19" t="s">
        <v>2331</v>
      </c>
      <c r="E3797" s="19">
        <v>207</v>
      </c>
      <c r="F3797" s="19">
        <v>6</v>
      </c>
      <c r="G3797" s="19">
        <v>5</v>
      </c>
      <c r="H3797" s="19">
        <v>0</v>
      </c>
    </row>
    <row r="3798" spans="1:8" x14ac:dyDescent="0.25">
      <c r="A3798" s="14" t="str">
        <f t="shared" si="59"/>
        <v>morrobr012011</v>
      </c>
      <c r="B3798" s="19" t="s">
        <v>828</v>
      </c>
      <c r="C3798" s="19">
        <v>2011</v>
      </c>
      <c r="D3798" s="19" t="s">
        <v>2334</v>
      </c>
      <c r="E3798" s="19">
        <v>8</v>
      </c>
      <c r="F3798" s="19">
        <v>13</v>
      </c>
      <c r="G3798" s="19">
        <v>3</v>
      </c>
      <c r="H3798" s="19">
        <v>0</v>
      </c>
    </row>
    <row r="3799" spans="1:8" x14ac:dyDescent="0.25">
      <c r="A3799" s="14" t="str">
        <f t="shared" si="59"/>
        <v>morsemi012011</v>
      </c>
      <c r="B3799" s="19" t="s">
        <v>578</v>
      </c>
      <c r="C3799" s="19">
        <v>2011</v>
      </c>
      <c r="D3799" s="19" t="s">
        <v>2335</v>
      </c>
      <c r="E3799" s="19">
        <v>732</v>
      </c>
      <c r="F3799" s="19">
        <v>55</v>
      </c>
      <c r="G3799" s="19">
        <v>6</v>
      </c>
      <c r="H3799" s="19">
        <v>63</v>
      </c>
    </row>
    <row r="3800" spans="1:8" x14ac:dyDescent="0.25">
      <c r="A3800" s="14" t="str">
        <f t="shared" si="59"/>
        <v>morsemi012011</v>
      </c>
      <c r="B3800" s="19" t="s">
        <v>578</v>
      </c>
      <c r="C3800" s="19">
        <v>2011</v>
      </c>
      <c r="D3800" s="19" t="s">
        <v>2330</v>
      </c>
    </row>
    <row r="3801" spans="1:8" x14ac:dyDescent="0.25">
      <c r="A3801" s="14" t="str">
        <f t="shared" si="59"/>
        <v>morsemi012011</v>
      </c>
      <c r="B3801" s="19" t="s">
        <v>578</v>
      </c>
      <c r="C3801" s="19">
        <v>2011</v>
      </c>
      <c r="D3801" s="19" t="s">
        <v>2331</v>
      </c>
      <c r="E3801" s="19">
        <v>89</v>
      </c>
      <c r="F3801" s="19">
        <v>4</v>
      </c>
      <c r="G3801" s="19">
        <v>1</v>
      </c>
      <c r="H3801" s="19">
        <v>1</v>
      </c>
    </row>
    <row r="3802" spans="1:8" x14ac:dyDescent="0.25">
      <c r="A3802" s="14" t="str">
        <f t="shared" si="59"/>
        <v>mortecl012011</v>
      </c>
      <c r="B3802" s="19" t="s">
        <v>1144</v>
      </c>
      <c r="C3802" s="19">
        <v>2011</v>
      </c>
      <c r="D3802" s="19" t="s">
        <v>2334</v>
      </c>
      <c r="E3802" s="19">
        <v>3</v>
      </c>
      <c r="F3802" s="19">
        <v>9</v>
      </c>
      <c r="G3802" s="19">
        <v>1</v>
      </c>
      <c r="H3802" s="19">
        <v>1</v>
      </c>
    </row>
    <row r="3803" spans="1:8" x14ac:dyDescent="0.25">
      <c r="A3803" s="14" t="str">
        <f t="shared" si="59"/>
        <v>mortoch022011</v>
      </c>
      <c r="B3803" s="19" t="s">
        <v>975</v>
      </c>
      <c r="C3803" s="19">
        <v>2011</v>
      </c>
      <c r="D3803" s="19" t="s">
        <v>2334</v>
      </c>
      <c r="E3803" s="19">
        <v>7</v>
      </c>
      <c r="F3803" s="19">
        <v>31</v>
      </c>
      <c r="G3803" s="19">
        <v>1</v>
      </c>
      <c r="H3803" s="19">
        <v>1</v>
      </c>
    </row>
    <row r="3804" spans="1:8" x14ac:dyDescent="0.25">
      <c r="A3804" s="14" t="str">
        <f t="shared" si="59"/>
        <v>moscogu012011</v>
      </c>
      <c r="B3804" s="19" t="s">
        <v>1145</v>
      </c>
      <c r="C3804" s="19">
        <v>2011</v>
      </c>
      <c r="D3804" s="19" t="s">
        <v>2334</v>
      </c>
      <c r="E3804" s="19">
        <v>7</v>
      </c>
      <c r="F3804" s="19">
        <v>6</v>
      </c>
      <c r="G3804" s="19">
        <v>2</v>
      </c>
      <c r="H3804" s="19">
        <v>1</v>
      </c>
    </row>
    <row r="3805" spans="1:8" x14ac:dyDescent="0.25">
      <c r="A3805" s="14" t="str">
        <f t="shared" si="59"/>
        <v>moseldu012011</v>
      </c>
      <c r="B3805" s="19" t="s">
        <v>695</v>
      </c>
      <c r="C3805" s="19">
        <v>2011</v>
      </c>
      <c r="D3805" s="19" t="s">
        <v>2334</v>
      </c>
      <c r="E3805" s="19">
        <v>8</v>
      </c>
      <c r="F3805" s="19">
        <v>25</v>
      </c>
      <c r="G3805" s="19">
        <v>0</v>
      </c>
      <c r="H3805" s="19">
        <v>1</v>
      </c>
    </row>
    <row r="3806" spans="1:8" x14ac:dyDescent="0.25">
      <c r="A3806" s="14" t="str">
        <f t="shared" si="59"/>
        <v>moskoda012011</v>
      </c>
      <c r="B3806" s="19" t="s">
        <v>1569</v>
      </c>
      <c r="C3806" s="19">
        <v>2011</v>
      </c>
      <c r="D3806" s="19" t="s">
        <v>2334</v>
      </c>
      <c r="E3806" s="19">
        <v>0</v>
      </c>
      <c r="F3806" s="19">
        <v>4</v>
      </c>
      <c r="G3806" s="19">
        <v>2</v>
      </c>
      <c r="H3806" s="19">
        <v>1</v>
      </c>
    </row>
    <row r="3807" spans="1:8" x14ac:dyDescent="0.25">
      <c r="A3807" s="14" t="str">
        <f t="shared" si="59"/>
        <v>mossbr012011</v>
      </c>
      <c r="B3807" s="19" t="s">
        <v>829</v>
      </c>
      <c r="C3807" s="19">
        <v>2011</v>
      </c>
      <c r="D3807" s="19" t="s">
        <v>2331</v>
      </c>
      <c r="E3807" s="19">
        <v>2</v>
      </c>
      <c r="F3807" s="19">
        <v>0</v>
      </c>
      <c r="G3807" s="19">
        <v>0</v>
      </c>
      <c r="H3807" s="19">
        <v>0</v>
      </c>
    </row>
    <row r="3808" spans="1:8" x14ac:dyDescent="0.25">
      <c r="A3808" s="14" t="str">
        <f t="shared" si="59"/>
        <v>mossbr012011</v>
      </c>
      <c r="B3808" s="19" t="s">
        <v>829</v>
      </c>
      <c r="C3808" s="19">
        <v>2011</v>
      </c>
      <c r="D3808" s="19" t="s">
        <v>2332</v>
      </c>
    </row>
    <row r="3809" spans="1:8" x14ac:dyDescent="0.25">
      <c r="A3809" s="14" t="str">
        <f t="shared" si="59"/>
        <v>motagu012011</v>
      </c>
      <c r="B3809" s="19" t="s">
        <v>157</v>
      </c>
      <c r="C3809" s="19">
        <v>2011</v>
      </c>
      <c r="D3809" s="19" t="s">
        <v>2334</v>
      </c>
      <c r="E3809" s="19">
        <v>4</v>
      </c>
      <c r="F3809" s="19">
        <v>10</v>
      </c>
      <c r="G3809" s="19">
        <v>0</v>
      </c>
      <c r="H3809" s="19">
        <v>0</v>
      </c>
    </row>
    <row r="3810" spans="1:8" x14ac:dyDescent="0.25">
      <c r="A3810" s="14" t="str">
        <f t="shared" si="59"/>
        <v>motteja012011</v>
      </c>
      <c r="B3810" s="19" t="s">
        <v>976</v>
      </c>
      <c r="C3810" s="19">
        <v>2011</v>
      </c>
      <c r="D3810" s="19" t="s">
        <v>2334</v>
      </c>
      <c r="E3810" s="19">
        <v>11</v>
      </c>
      <c r="F3810" s="19">
        <v>12</v>
      </c>
      <c r="G3810" s="19">
        <v>0</v>
      </c>
      <c r="H3810" s="19">
        <v>2</v>
      </c>
    </row>
    <row r="3811" spans="1:8" x14ac:dyDescent="0.25">
      <c r="A3811" s="14" t="str">
        <f t="shared" si="59"/>
        <v>moustmi012011</v>
      </c>
      <c r="B3811" s="19" t="s">
        <v>1570</v>
      </c>
      <c r="C3811" s="19">
        <v>2011</v>
      </c>
      <c r="D3811" s="19" t="s">
        <v>40</v>
      </c>
      <c r="E3811" s="19">
        <v>60</v>
      </c>
      <c r="F3811" s="19">
        <v>169</v>
      </c>
      <c r="G3811" s="19">
        <v>11</v>
      </c>
      <c r="H3811" s="19">
        <v>14</v>
      </c>
    </row>
    <row r="3812" spans="1:8" x14ac:dyDescent="0.25">
      <c r="A3812" s="14" t="str">
        <f t="shared" si="59"/>
        <v>moylape012011</v>
      </c>
      <c r="B3812" s="19" t="s">
        <v>696</v>
      </c>
      <c r="C3812" s="19">
        <v>2011</v>
      </c>
      <c r="D3812" s="19" t="s">
        <v>2334</v>
      </c>
      <c r="E3812" s="19">
        <v>1</v>
      </c>
      <c r="F3812" s="19">
        <v>1</v>
      </c>
      <c r="G3812" s="19">
        <v>0</v>
      </c>
      <c r="H3812" s="19">
        <v>0</v>
      </c>
    </row>
    <row r="3813" spans="1:8" x14ac:dyDescent="0.25">
      <c r="A3813" s="14" t="str">
        <f t="shared" si="59"/>
        <v>mujiced012011</v>
      </c>
      <c r="B3813" s="19" t="s">
        <v>697</v>
      </c>
      <c r="C3813" s="19">
        <v>2011</v>
      </c>
      <c r="D3813" s="19" t="s">
        <v>2334</v>
      </c>
      <c r="E3813" s="19">
        <v>3</v>
      </c>
      <c r="F3813" s="19">
        <v>17</v>
      </c>
      <c r="G3813" s="19">
        <v>2</v>
      </c>
      <c r="H3813" s="19">
        <v>3</v>
      </c>
    </row>
    <row r="3814" spans="1:8" x14ac:dyDescent="0.25">
      <c r="A3814" s="14" t="str">
        <f t="shared" si="59"/>
        <v>murphda072011</v>
      </c>
      <c r="B3814" s="19" t="s">
        <v>698</v>
      </c>
      <c r="C3814" s="19">
        <v>2011</v>
      </c>
      <c r="D3814" s="19" t="s">
        <v>2329</v>
      </c>
    </row>
    <row r="3815" spans="1:8" x14ac:dyDescent="0.25">
      <c r="A3815" s="14" t="str">
        <f t="shared" si="59"/>
        <v>murphda072011</v>
      </c>
      <c r="B3815" s="19" t="s">
        <v>698</v>
      </c>
      <c r="C3815" s="19">
        <v>2011</v>
      </c>
      <c r="D3815" s="19" t="s">
        <v>2330</v>
      </c>
    </row>
    <row r="3816" spans="1:8" x14ac:dyDescent="0.25">
      <c r="A3816" s="14" t="str">
        <f t="shared" si="59"/>
        <v>murphda072011</v>
      </c>
      <c r="B3816" s="19" t="s">
        <v>698</v>
      </c>
      <c r="C3816" s="19">
        <v>2011</v>
      </c>
      <c r="D3816" s="19" t="s">
        <v>2331</v>
      </c>
      <c r="E3816" s="19">
        <v>191</v>
      </c>
      <c r="F3816" s="19">
        <v>5</v>
      </c>
      <c r="G3816" s="19">
        <v>4</v>
      </c>
      <c r="H3816" s="19">
        <v>2</v>
      </c>
    </row>
    <row r="3817" spans="1:8" x14ac:dyDescent="0.25">
      <c r="A3817" s="14" t="str">
        <f t="shared" si="59"/>
        <v>murphda072011</v>
      </c>
      <c r="B3817" s="19" t="s">
        <v>698</v>
      </c>
      <c r="C3817" s="19">
        <v>2011</v>
      </c>
      <c r="D3817" s="19" t="s">
        <v>2332</v>
      </c>
    </row>
    <row r="3818" spans="1:8" x14ac:dyDescent="0.25">
      <c r="A3818" s="14" t="str">
        <f t="shared" si="59"/>
        <v>murphda082011</v>
      </c>
      <c r="B3818" s="19" t="s">
        <v>977</v>
      </c>
      <c r="C3818" s="19">
        <v>2011</v>
      </c>
      <c r="D3818" s="19" t="s">
        <v>2335</v>
      </c>
      <c r="E3818" s="19">
        <v>419</v>
      </c>
      <c r="F3818" s="19">
        <v>36</v>
      </c>
      <c r="G3818" s="19">
        <v>4</v>
      </c>
      <c r="H3818" s="19">
        <v>36</v>
      </c>
    </row>
    <row r="3819" spans="1:8" x14ac:dyDescent="0.25">
      <c r="A3819" s="14" t="str">
        <f t="shared" si="59"/>
        <v>murphda082011</v>
      </c>
      <c r="B3819" s="19" t="s">
        <v>977</v>
      </c>
      <c r="C3819" s="19">
        <v>2011</v>
      </c>
      <c r="D3819" s="19" t="s">
        <v>39</v>
      </c>
      <c r="E3819" s="19">
        <v>36</v>
      </c>
      <c r="F3819" s="19">
        <v>55</v>
      </c>
      <c r="G3819" s="19">
        <v>2</v>
      </c>
      <c r="H3819" s="19">
        <v>5</v>
      </c>
    </row>
    <row r="3820" spans="1:8" x14ac:dyDescent="0.25">
      <c r="A3820" s="14" t="str">
        <f t="shared" si="59"/>
        <v>murphda082011</v>
      </c>
      <c r="B3820" s="19" t="s">
        <v>977</v>
      </c>
      <c r="C3820" s="19">
        <v>2011</v>
      </c>
      <c r="D3820" s="19" t="s">
        <v>40</v>
      </c>
      <c r="E3820" s="19">
        <v>13</v>
      </c>
      <c r="F3820" s="19">
        <v>43</v>
      </c>
      <c r="G3820" s="19">
        <v>4</v>
      </c>
      <c r="H3820" s="19">
        <v>4</v>
      </c>
    </row>
    <row r="3821" spans="1:8" x14ac:dyDescent="0.25">
      <c r="A3821" s="14" t="str">
        <f t="shared" si="59"/>
        <v>murphda082011</v>
      </c>
      <c r="B3821" s="19" t="s">
        <v>977</v>
      </c>
      <c r="C3821" s="19">
        <v>2011</v>
      </c>
      <c r="D3821" s="19" t="s">
        <v>2330</v>
      </c>
    </row>
    <row r="3822" spans="1:8" x14ac:dyDescent="0.25">
      <c r="A3822" s="14" t="str">
        <f t="shared" si="59"/>
        <v>murphda082011</v>
      </c>
      <c r="B3822" s="19" t="s">
        <v>977</v>
      </c>
      <c r="C3822" s="19">
        <v>2011</v>
      </c>
      <c r="D3822" s="19" t="s">
        <v>2331</v>
      </c>
      <c r="E3822" s="19">
        <v>1</v>
      </c>
      <c r="F3822" s="19">
        <v>0</v>
      </c>
      <c r="G3822" s="19">
        <v>0</v>
      </c>
      <c r="H3822" s="19">
        <v>0</v>
      </c>
    </row>
    <row r="3823" spans="1:8" x14ac:dyDescent="0.25">
      <c r="A3823" s="14" t="str">
        <f t="shared" si="59"/>
        <v>murphdo012011</v>
      </c>
      <c r="B3823" s="19" t="s">
        <v>481</v>
      </c>
      <c r="C3823" s="19">
        <v>2011</v>
      </c>
      <c r="D3823" s="19" t="s">
        <v>39</v>
      </c>
      <c r="E3823" s="19">
        <v>0</v>
      </c>
      <c r="F3823" s="19">
        <v>0</v>
      </c>
      <c r="G3823" s="19">
        <v>0</v>
      </c>
      <c r="H3823" s="19">
        <v>0</v>
      </c>
    </row>
    <row r="3824" spans="1:8" x14ac:dyDescent="0.25">
      <c r="A3824" s="14" t="str">
        <f t="shared" si="59"/>
        <v>murphdo012011</v>
      </c>
      <c r="B3824" s="19" t="s">
        <v>481</v>
      </c>
      <c r="C3824" s="19">
        <v>2011</v>
      </c>
      <c r="D3824" s="19" t="s">
        <v>40</v>
      </c>
      <c r="E3824" s="19">
        <v>9</v>
      </c>
      <c r="F3824" s="19">
        <v>17</v>
      </c>
      <c r="G3824" s="19">
        <v>1</v>
      </c>
      <c r="H3824" s="19">
        <v>0</v>
      </c>
    </row>
    <row r="3825" spans="1:8" x14ac:dyDescent="0.25">
      <c r="A3825" s="14" t="str">
        <f t="shared" si="59"/>
        <v>murphdo012011</v>
      </c>
      <c r="B3825" s="19" t="s">
        <v>481</v>
      </c>
      <c r="C3825" s="19">
        <v>2011</v>
      </c>
      <c r="D3825" s="19" t="s">
        <v>2333</v>
      </c>
      <c r="E3825" s="19">
        <v>27</v>
      </c>
      <c r="F3825" s="19">
        <v>46</v>
      </c>
      <c r="G3825" s="19">
        <v>1</v>
      </c>
      <c r="H3825" s="19">
        <v>10</v>
      </c>
    </row>
    <row r="3826" spans="1:8" x14ac:dyDescent="0.25">
      <c r="A3826" s="14" t="str">
        <f t="shared" si="59"/>
        <v>myersbr012011</v>
      </c>
      <c r="B3826" s="19" t="s">
        <v>322</v>
      </c>
      <c r="C3826" s="19">
        <v>2011</v>
      </c>
      <c r="D3826" s="19" t="s">
        <v>2334</v>
      </c>
      <c r="E3826" s="19">
        <v>33</v>
      </c>
      <c r="F3826" s="19">
        <v>19</v>
      </c>
      <c r="G3826" s="19">
        <v>4</v>
      </c>
      <c r="H3826" s="19">
        <v>2</v>
      </c>
    </row>
    <row r="3827" spans="1:8" x14ac:dyDescent="0.25">
      <c r="A3827" s="14" t="str">
        <f t="shared" si="59"/>
        <v>nadyxa012011</v>
      </c>
      <c r="B3827" s="19" t="s">
        <v>159</v>
      </c>
      <c r="C3827" s="19">
        <v>2011</v>
      </c>
      <c r="D3827" s="19" t="s">
        <v>2335</v>
      </c>
      <c r="E3827" s="19">
        <v>372</v>
      </c>
      <c r="F3827" s="19">
        <v>32</v>
      </c>
      <c r="G3827" s="19">
        <v>3</v>
      </c>
      <c r="H3827" s="19">
        <v>36</v>
      </c>
    </row>
    <row r="3828" spans="1:8" x14ac:dyDescent="0.25">
      <c r="A3828" s="14" t="str">
        <f t="shared" si="59"/>
        <v>nadyxa012011</v>
      </c>
      <c r="B3828" s="19" t="s">
        <v>159</v>
      </c>
      <c r="C3828" s="19">
        <v>2011</v>
      </c>
      <c r="D3828" s="19" t="s">
        <v>2330</v>
      </c>
    </row>
    <row r="3829" spans="1:8" x14ac:dyDescent="0.25">
      <c r="A3829" s="14" t="str">
        <f t="shared" si="59"/>
        <v>nadyxa012011</v>
      </c>
      <c r="B3829" s="19" t="s">
        <v>159</v>
      </c>
      <c r="C3829" s="19">
        <v>2011</v>
      </c>
      <c r="D3829" s="19" t="s">
        <v>2331</v>
      </c>
      <c r="E3829" s="19">
        <v>10</v>
      </c>
      <c r="F3829" s="19">
        <v>1</v>
      </c>
      <c r="G3829" s="19">
        <v>0</v>
      </c>
      <c r="H3829" s="19">
        <v>0</v>
      </c>
    </row>
    <row r="3830" spans="1:8" x14ac:dyDescent="0.25">
      <c r="A3830" s="14" t="str">
        <f t="shared" si="59"/>
        <v>napolmi012011</v>
      </c>
      <c r="B3830" s="19" t="s">
        <v>699</v>
      </c>
      <c r="C3830" s="19">
        <v>2011</v>
      </c>
      <c r="D3830" s="19" t="s">
        <v>2335</v>
      </c>
      <c r="E3830" s="19">
        <v>223</v>
      </c>
      <c r="F3830" s="19">
        <v>19</v>
      </c>
      <c r="G3830" s="19">
        <v>1</v>
      </c>
      <c r="H3830" s="19">
        <v>21</v>
      </c>
    </row>
    <row r="3831" spans="1:8" x14ac:dyDescent="0.25">
      <c r="A3831" s="14" t="str">
        <f t="shared" si="59"/>
        <v>napolmi012011</v>
      </c>
      <c r="B3831" s="19" t="s">
        <v>699</v>
      </c>
      <c r="C3831" s="19">
        <v>2011</v>
      </c>
      <c r="D3831" s="19" t="s">
        <v>2336</v>
      </c>
      <c r="E3831" s="19">
        <v>431</v>
      </c>
      <c r="F3831" s="19">
        <v>25</v>
      </c>
      <c r="G3831" s="19">
        <v>2</v>
      </c>
      <c r="H3831" s="19">
        <v>4</v>
      </c>
    </row>
    <row r="3832" spans="1:8" x14ac:dyDescent="0.25">
      <c r="A3832" s="14" t="str">
        <f t="shared" si="59"/>
        <v>narvech012011</v>
      </c>
      <c r="B3832" s="19" t="s">
        <v>700</v>
      </c>
      <c r="C3832" s="19">
        <v>2011</v>
      </c>
      <c r="D3832" s="19" t="s">
        <v>2334</v>
      </c>
      <c r="E3832" s="19">
        <v>7</v>
      </c>
      <c r="F3832" s="19">
        <v>25</v>
      </c>
      <c r="G3832" s="19">
        <v>1</v>
      </c>
      <c r="H3832" s="19">
        <v>0</v>
      </c>
    </row>
    <row r="3833" spans="1:8" x14ac:dyDescent="0.25">
      <c r="A3833" s="14" t="str">
        <f t="shared" si="59"/>
        <v>nathajo012011</v>
      </c>
      <c r="B3833" s="19" t="s">
        <v>160</v>
      </c>
      <c r="C3833" s="19">
        <v>2011</v>
      </c>
      <c r="D3833" s="19" t="s">
        <v>2334</v>
      </c>
      <c r="E3833" s="19">
        <v>5</v>
      </c>
      <c r="F3833" s="19">
        <v>4</v>
      </c>
      <c r="G3833" s="19">
        <v>0</v>
      </c>
      <c r="H3833" s="19">
        <v>0</v>
      </c>
    </row>
    <row r="3834" spans="1:8" x14ac:dyDescent="0.25">
      <c r="A3834" s="14" t="str">
        <f t="shared" si="59"/>
        <v>navardi012011</v>
      </c>
      <c r="B3834" s="19" t="s">
        <v>482</v>
      </c>
      <c r="C3834" s="19">
        <v>2011</v>
      </c>
      <c r="D3834" s="19" t="s">
        <v>2336</v>
      </c>
      <c r="E3834" s="19">
        <v>421</v>
      </c>
      <c r="F3834" s="19">
        <v>27</v>
      </c>
      <c r="G3834" s="19">
        <v>7</v>
      </c>
      <c r="H3834" s="19">
        <v>5</v>
      </c>
    </row>
    <row r="3835" spans="1:8" x14ac:dyDescent="0.25">
      <c r="A3835" s="14" t="str">
        <f t="shared" si="59"/>
        <v>navaref012011</v>
      </c>
      <c r="B3835" s="19" t="s">
        <v>1571</v>
      </c>
      <c r="C3835" s="19">
        <v>2011</v>
      </c>
      <c r="D3835" s="19" t="s">
        <v>2335</v>
      </c>
      <c r="E3835" s="19">
        <v>41</v>
      </c>
      <c r="F3835" s="19">
        <v>0</v>
      </c>
      <c r="G3835" s="19">
        <v>0</v>
      </c>
      <c r="H3835" s="19">
        <v>2</v>
      </c>
    </row>
    <row r="3836" spans="1:8" x14ac:dyDescent="0.25">
      <c r="A3836" s="14" t="str">
        <f t="shared" si="59"/>
        <v>navarya012011</v>
      </c>
      <c r="B3836" s="19" t="s">
        <v>1347</v>
      </c>
      <c r="C3836" s="19">
        <v>2011</v>
      </c>
      <c r="D3836" s="19" t="s">
        <v>40</v>
      </c>
      <c r="E3836" s="19">
        <v>7</v>
      </c>
      <c r="F3836" s="19">
        <v>8</v>
      </c>
      <c r="G3836" s="19">
        <v>2</v>
      </c>
      <c r="H3836" s="19">
        <v>0</v>
      </c>
    </row>
    <row r="3837" spans="1:8" x14ac:dyDescent="0.25">
      <c r="A3837" s="14" t="str">
        <f t="shared" si="59"/>
        <v>navarya012011</v>
      </c>
      <c r="B3837" s="19" t="s">
        <v>1347</v>
      </c>
      <c r="C3837" s="19">
        <v>2011</v>
      </c>
      <c r="D3837" s="19" t="s">
        <v>40</v>
      </c>
      <c r="E3837" s="19">
        <v>2</v>
      </c>
      <c r="F3837" s="19">
        <v>9</v>
      </c>
      <c r="G3837" s="19">
        <v>0</v>
      </c>
      <c r="H3837" s="19">
        <v>1</v>
      </c>
    </row>
    <row r="3838" spans="1:8" x14ac:dyDescent="0.25">
      <c r="A3838" s="14" t="str">
        <f t="shared" si="59"/>
        <v>navarya012011</v>
      </c>
      <c r="B3838" s="19" t="s">
        <v>1347</v>
      </c>
      <c r="C3838" s="19">
        <v>2011</v>
      </c>
      <c r="D3838" s="19" t="s">
        <v>2330</v>
      </c>
    </row>
    <row r="3839" spans="1:8" x14ac:dyDescent="0.25">
      <c r="A3839" s="14" t="str">
        <f t="shared" si="59"/>
        <v>navarya012011</v>
      </c>
      <c r="B3839" s="19" t="s">
        <v>1347</v>
      </c>
      <c r="C3839" s="19">
        <v>2011</v>
      </c>
      <c r="D3839" s="19" t="s">
        <v>2331</v>
      </c>
      <c r="E3839" s="19">
        <v>6</v>
      </c>
      <c r="F3839" s="19">
        <v>0</v>
      </c>
      <c r="G3839" s="19">
        <v>0</v>
      </c>
      <c r="H3839" s="19">
        <v>0</v>
      </c>
    </row>
    <row r="3840" spans="1:8" x14ac:dyDescent="0.25">
      <c r="A3840" s="14" t="str">
        <f t="shared" si="59"/>
        <v>navarya012011</v>
      </c>
      <c r="B3840" s="19" t="s">
        <v>1347</v>
      </c>
      <c r="C3840" s="19">
        <v>2011</v>
      </c>
      <c r="D3840" s="19" t="s">
        <v>2333</v>
      </c>
      <c r="E3840" s="19">
        <v>2</v>
      </c>
      <c r="F3840" s="19">
        <v>3</v>
      </c>
      <c r="G3840" s="19">
        <v>0</v>
      </c>
      <c r="H3840" s="19">
        <v>1</v>
      </c>
    </row>
    <row r="3841" spans="1:8" x14ac:dyDescent="0.25">
      <c r="A3841" s="14" t="str">
        <f t="shared" si="59"/>
        <v>navarya012011</v>
      </c>
      <c r="B3841" s="19" t="s">
        <v>1347</v>
      </c>
      <c r="C3841" s="19">
        <v>2011</v>
      </c>
      <c r="D3841" s="19" t="s">
        <v>2333</v>
      </c>
      <c r="E3841" s="19">
        <v>1</v>
      </c>
      <c r="F3841" s="19">
        <v>0</v>
      </c>
      <c r="G3841" s="19">
        <v>0</v>
      </c>
      <c r="H3841" s="19">
        <v>0</v>
      </c>
    </row>
    <row r="3842" spans="1:8" x14ac:dyDescent="0.25">
      <c r="A3842" s="14" t="str">
        <f t="shared" si="59"/>
        <v>nelsoch012011</v>
      </c>
      <c r="B3842" s="19" t="s">
        <v>1348</v>
      </c>
      <c r="C3842" s="19">
        <v>2011</v>
      </c>
      <c r="D3842" s="19" t="s">
        <v>39</v>
      </c>
      <c r="E3842" s="19">
        <v>36</v>
      </c>
      <c r="F3842" s="19">
        <v>58</v>
      </c>
      <c r="G3842" s="19">
        <v>3</v>
      </c>
      <c r="H3842" s="19">
        <v>15</v>
      </c>
    </row>
    <row r="3843" spans="1:8" x14ac:dyDescent="0.25">
      <c r="A3843" s="14" t="str">
        <f t="shared" ref="A3843:A3906" si="60">B3843&amp;C3843</f>
        <v>nelsoch012011</v>
      </c>
      <c r="B3843" s="19" t="s">
        <v>1348</v>
      </c>
      <c r="C3843" s="19">
        <v>2011</v>
      </c>
      <c r="D3843" s="19" t="s">
        <v>40</v>
      </c>
      <c r="E3843" s="19">
        <v>9</v>
      </c>
      <c r="F3843" s="19">
        <v>35</v>
      </c>
      <c r="G3843" s="19">
        <v>4</v>
      </c>
      <c r="H3843" s="19">
        <v>2</v>
      </c>
    </row>
    <row r="3844" spans="1:8" x14ac:dyDescent="0.25">
      <c r="A3844" s="14" t="str">
        <f t="shared" si="60"/>
        <v>nelsoch012011</v>
      </c>
      <c r="B3844" s="19" t="s">
        <v>1348</v>
      </c>
      <c r="C3844" s="19">
        <v>2011</v>
      </c>
      <c r="D3844" s="19" t="s">
        <v>2333</v>
      </c>
      <c r="E3844" s="19">
        <v>0</v>
      </c>
      <c r="F3844" s="19">
        <v>6</v>
      </c>
      <c r="G3844" s="19">
        <v>1</v>
      </c>
      <c r="H3844" s="19">
        <v>0</v>
      </c>
    </row>
    <row r="3845" spans="1:8" x14ac:dyDescent="0.25">
      <c r="A3845" s="14" t="str">
        <f t="shared" si="60"/>
        <v>neshepa012011</v>
      </c>
      <c r="B3845" s="19" t="s">
        <v>702</v>
      </c>
      <c r="C3845" s="19">
        <v>2011</v>
      </c>
      <c r="D3845" s="19" t="s">
        <v>2334</v>
      </c>
      <c r="E3845" s="19">
        <v>0</v>
      </c>
      <c r="F3845" s="19">
        <v>2</v>
      </c>
      <c r="G3845" s="19">
        <v>0</v>
      </c>
      <c r="H3845" s="19">
        <v>0</v>
      </c>
    </row>
    <row r="3846" spans="1:8" x14ac:dyDescent="0.25">
      <c r="A3846" s="14" t="str">
        <f t="shared" si="60"/>
        <v>nicasju012011</v>
      </c>
      <c r="B3846" s="19" t="s">
        <v>1572</v>
      </c>
      <c r="C3846" s="19">
        <v>2011</v>
      </c>
      <c r="D3846" s="19" t="s">
        <v>2334</v>
      </c>
      <c r="E3846" s="19">
        <v>5</v>
      </c>
      <c r="F3846" s="19">
        <v>15</v>
      </c>
      <c r="G3846" s="19">
        <v>1</v>
      </c>
      <c r="H3846" s="19">
        <v>1</v>
      </c>
    </row>
    <row r="3847" spans="1:8" x14ac:dyDescent="0.25">
      <c r="A3847" s="14" t="str">
        <f t="shared" si="60"/>
        <v>nickemi012011</v>
      </c>
      <c r="B3847" s="19" t="s">
        <v>1349</v>
      </c>
      <c r="C3847" s="19">
        <v>2011</v>
      </c>
      <c r="D3847" s="19" t="s">
        <v>2336</v>
      </c>
      <c r="E3847" s="19">
        <v>118</v>
      </c>
      <c r="F3847" s="19">
        <v>6</v>
      </c>
      <c r="G3847" s="19">
        <v>0</v>
      </c>
      <c r="H3847" s="19">
        <v>0</v>
      </c>
    </row>
    <row r="3848" spans="1:8" x14ac:dyDescent="0.25">
      <c r="A3848" s="14" t="str">
        <f t="shared" si="60"/>
        <v>niemaje012011</v>
      </c>
      <c r="B3848" s="19" t="s">
        <v>978</v>
      </c>
      <c r="C3848" s="19">
        <v>2011</v>
      </c>
      <c r="D3848" s="19" t="s">
        <v>2334</v>
      </c>
      <c r="E3848" s="19">
        <v>10</v>
      </c>
      <c r="F3848" s="19">
        <v>21</v>
      </c>
      <c r="G3848" s="19">
        <v>0</v>
      </c>
      <c r="H3848" s="19">
        <v>1</v>
      </c>
    </row>
    <row r="3849" spans="1:8" x14ac:dyDescent="0.25">
      <c r="A3849" s="14" t="str">
        <f t="shared" si="60"/>
        <v>niesejo012011</v>
      </c>
      <c r="B3849" s="19" t="s">
        <v>979</v>
      </c>
      <c r="C3849" s="19">
        <v>2011</v>
      </c>
      <c r="D3849" s="19" t="s">
        <v>2334</v>
      </c>
      <c r="E3849" s="19">
        <v>4</v>
      </c>
      <c r="F3849" s="19">
        <v>36</v>
      </c>
      <c r="G3849" s="19">
        <v>0</v>
      </c>
      <c r="H3849" s="19">
        <v>1</v>
      </c>
    </row>
    <row r="3850" spans="1:8" x14ac:dyDescent="0.25">
      <c r="A3850" s="14" t="str">
        <f t="shared" si="60"/>
        <v>nievewi012011</v>
      </c>
      <c r="B3850" s="19" t="s">
        <v>323</v>
      </c>
      <c r="C3850" s="19">
        <v>2011</v>
      </c>
      <c r="D3850" s="19" t="s">
        <v>2336</v>
      </c>
      <c r="E3850" s="19">
        <v>109</v>
      </c>
      <c r="F3850" s="19">
        <v>8</v>
      </c>
      <c r="G3850" s="19">
        <v>1</v>
      </c>
      <c r="H3850" s="19">
        <v>0</v>
      </c>
    </row>
    <row r="3851" spans="1:8" x14ac:dyDescent="0.25">
      <c r="A3851" s="14" t="str">
        <f t="shared" si="60"/>
        <v>nishits012011</v>
      </c>
      <c r="B3851" s="19" t="s">
        <v>1573</v>
      </c>
      <c r="C3851" s="19">
        <v>2011</v>
      </c>
      <c r="D3851" s="19" t="s">
        <v>39</v>
      </c>
      <c r="E3851" s="19">
        <v>10</v>
      </c>
      <c r="F3851" s="19">
        <v>14</v>
      </c>
      <c r="G3851" s="19">
        <v>2</v>
      </c>
      <c r="H3851" s="19">
        <v>8</v>
      </c>
    </row>
    <row r="3852" spans="1:8" x14ac:dyDescent="0.25">
      <c r="A3852" s="14" t="str">
        <f t="shared" si="60"/>
        <v>nishits012011</v>
      </c>
      <c r="B3852" s="19" t="s">
        <v>1573</v>
      </c>
      <c r="C3852" s="19">
        <v>2011</v>
      </c>
      <c r="D3852" s="19" t="s">
        <v>2333</v>
      </c>
      <c r="E3852" s="19">
        <v>96</v>
      </c>
      <c r="F3852" s="19">
        <v>172</v>
      </c>
      <c r="G3852" s="19">
        <v>10</v>
      </c>
      <c r="H3852" s="19">
        <v>34</v>
      </c>
    </row>
    <row r="3853" spans="1:8" x14ac:dyDescent="0.25">
      <c r="A3853" s="14" t="str">
        <f t="shared" si="60"/>
        <v>nixja012011</v>
      </c>
      <c r="B3853" s="19" t="s">
        <v>980</v>
      </c>
      <c r="C3853" s="19">
        <v>2011</v>
      </c>
      <c r="D3853" s="19" t="s">
        <v>39</v>
      </c>
      <c r="E3853" s="19">
        <v>4</v>
      </c>
      <c r="F3853" s="19">
        <v>6</v>
      </c>
      <c r="G3853" s="19">
        <v>0</v>
      </c>
      <c r="H3853" s="19">
        <v>1</v>
      </c>
    </row>
    <row r="3854" spans="1:8" x14ac:dyDescent="0.25">
      <c r="A3854" s="14" t="str">
        <f t="shared" si="60"/>
        <v>nixja012011</v>
      </c>
      <c r="B3854" s="19" t="s">
        <v>980</v>
      </c>
      <c r="C3854" s="19">
        <v>2011</v>
      </c>
      <c r="D3854" s="19" t="s">
        <v>40</v>
      </c>
      <c r="E3854" s="19">
        <v>32</v>
      </c>
      <c r="F3854" s="19">
        <v>83</v>
      </c>
      <c r="G3854" s="19">
        <v>3</v>
      </c>
      <c r="H3854" s="19">
        <v>8</v>
      </c>
    </row>
    <row r="3855" spans="1:8" x14ac:dyDescent="0.25">
      <c r="A3855" s="14" t="str">
        <f t="shared" si="60"/>
        <v>nixja012011</v>
      </c>
      <c r="B3855" s="19" t="s">
        <v>980</v>
      </c>
      <c r="C3855" s="19">
        <v>2011</v>
      </c>
      <c r="D3855" s="19" t="s">
        <v>2330</v>
      </c>
    </row>
    <row r="3856" spans="1:8" x14ac:dyDescent="0.25">
      <c r="A3856" s="14" t="str">
        <f t="shared" si="60"/>
        <v>nixja012011</v>
      </c>
      <c r="B3856" s="19" t="s">
        <v>980</v>
      </c>
      <c r="C3856" s="19">
        <v>2011</v>
      </c>
      <c r="D3856" s="19" t="s">
        <v>2331</v>
      </c>
      <c r="E3856" s="19">
        <v>0</v>
      </c>
      <c r="F3856" s="19">
        <v>0</v>
      </c>
      <c r="G3856" s="19">
        <v>0</v>
      </c>
      <c r="H3856" s="19">
        <v>0</v>
      </c>
    </row>
    <row r="3857" spans="1:8" x14ac:dyDescent="0.25">
      <c r="A3857" s="14" t="str">
        <f t="shared" si="60"/>
        <v>nixla012011</v>
      </c>
      <c r="B3857" s="19" t="s">
        <v>393</v>
      </c>
      <c r="C3857" s="19">
        <v>2011</v>
      </c>
      <c r="D3857" s="19" t="s">
        <v>2335</v>
      </c>
      <c r="E3857" s="19">
        <v>44</v>
      </c>
      <c r="F3857" s="19">
        <v>4</v>
      </c>
      <c r="G3857" s="19">
        <v>0</v>
      </c>
      <c r="H3857" s="19">
        <v>5</v>
      </c>
    </row>
    <row r="3858" spans="1:8" x14ac:dyDescent="0.25">
      <c r="A3858" s="14" t="str">
        <f t="shared" si="60"/>
        <v>nixla012011</v>
      </c>
      <c r="B3858" s="19" t="s">
        <v>393</v>
      </c>
      <c r="C3858" s="19">
        <v>2011</v>
      </c>
      <c r="D3858" s="19" t="s">
        <v>2329</v>
      </c>
    </row>
    <row r="3859" spans="1:8" x14ac:dyDescent="0.25">
      <c r="A3859" s="14" t="str">
        <f t="shared" si="60"/>
        <v>nixla012011</v>
      </c>
      <c r="B3859" s="19" t="s">
        <v>393</v>
      </c>
      <c r="C3859" s="19">
        <v>2011</v>
      </c>
      <c r="D3859" s="19" t="s">
        <v>2330</v>
      </c>
    </row>
    <row r="3860" spans="1:8" x14ac:dyDescent="0.25">
      <c r="A3860" s="14" t="str">
        <f t="shared" si="60"/>
        <v>nixla012011</v>
      </c>
      <c r="B3860" s="19" t="s">
        <v>393</v>
      </c>
      <c r="C3860" s="19">
        <v>2011</v>
      </c>
      <c r="D3860" s="19" t="s">
        <v>2331</v>
      </c>
      <c r="E3860" s="19">
        <v>122</v>
      </c>
      <c r="F3860" s="19">
        <v>7</v>
      </c>
      <c r="G3860" s="19">
        <v>2</v>
      </c>
      <c r="H3860" s="19">
        <v>3</v>
      </c>
    </row>
    <row r="3861" spans="1:8" x14ac:dyDescent="0.25">
      <c r="A3861" s="14" t="str">
        <f t="shared" si="60"/>
        <v>nixla012011</v>
      </c>
      <c r="B3861" s="19" t="s">
        <v>393</v>
      </c>
      <c r="C3861" s="19">
        <v>2011</v>
      </c>
      <c r="D3861" s="19" t="s">
        <v>2332</v>
      </c>
    </row>
    <row r="3862" spans="1:8" x14ac:dyDescent="0.25">
      <c r="A3862" s="14" t="str">
        <f t="shared" si="60"/>
        <v>noesihe012011</v>
      </c>
      <c r="B3862" s="19" t="s">
        <v>1574</v>
      </c>
      <c r="C3862" s="19">
        <v>2011</v>
      </c>
      <c r="D3862" s="19" t="s">
        <v>2334</v>
      </c>
      <c r="E3862" s="19">
        <v>1</v>
      </c>
      <c r="F3862" s="19">
        <v>7</v>
      </c>
      <c r="G3862" s="19">
        <v>0</v>
      </c>
      <c r="H3862" s="19">
        <v>1</v>
      </c>
    </row>
    <row r="3863" spans="1:8" x14ac:dyDescent="0.25">
      <c r="A3863" s="14" t="str">
        <f t="shared" si="60"/>
        <v>nolasri012011</v>
      </c>
      <c r="B3863" s="19" t="s">
        <v>704</v>
      </c>
      <c r="C3863" s="19">
        <v>2011</v>
      </c>
      <c r="D3863" s="19" t="s">
        <v>2334</v>
      </c>
      <c r="E3863" s="19">
        <v>10</v>
      </c>
      <c r="F3863" s="19">
        <v>23</v>
      </c>
      <c r="G3863" s="19">
        <v>1</v>
      </c>
      <c r="H3863" s="19">
        <v>2</v>
      </c>
    </row>
    <row r="3864" spans="1:8" x14ac:dyDescent="0.25">
      <c r="A3864" s="14" t="str">
        <f t="shared" si="60"/>
        <v>norbejo012011</v>
      </c>
      <c r="B3864" s="19" t="s">
        <v>1350</v>
      </c>
      <c r="C3864" s="19">
        <v>2011</v>
      </c>
      <c r="D3864" s="19" t="s">
        <v>2334</v>
      </c>
      <c r="E3864" s="19">
        <v>0</v>
      </c>
      <c r="F3864" s="19">
        <v>0</v>
      </c>
      <c r="G3864" s="19">
        <v>1</v>
      </c>
      <c r="H3864" s="19">
        <v>0</v>
      </c>
    </row>
    <row r="3865" spans="1:8" x14ac:dyDescent="0.25">
      <c r="A3865" s="14" t="str">
        <f t="shared" si="60"/>
        <v>norribu012011</v>
      </c>
      <c r="B3865" s="19" t="s">
        <v>1148</v>
      </c>
      <c r="C3865" s="19">
        <v>2011</v>
      </c>
      <c r="D3865" s="19" t="s">
        <v>2334</v>
      </c>
      <c r="E3865" s="19">
        <v>22</v>
      </c>
      <c r="F3865" s="19">
        <v>29</v>
      </c>
      <c r="G3865" s="19">
        <v>3</v>
      </c>
      <c r="H3865" s="19">
        <v>0</v>
      </c>
    </row>
    <row r="3866" spans="1:8" x14ac:dyDescent="0.25">
      <c r="A3866" s="14" t="str">
        <f t="shared" si="60"/>
        <v>novaiv012011</v>
      </c>
      <c r="B3866" s="19" t="s">
        <v>1351</v>
      </c>
      <c r="C3866" s="19">
        <v>2011</v>
      </c>
      <c r="D3866" s="19" t="s">
        <v>2334</v>
      </c>
      <c r="E3866" s="19">
        <v>16</v>
      </c>
      <c r="F3866" s="19">
        <v>21</v>
      </c>
      <c r="G3866" s="19">
        <v>0</v>
      </c>
      <c r="H3866" s="19">
        <v>0</v>
      </c>
    </row>
    <row r="3867" spans="1:8" x14ac:dyDescent="0.25">
      <c r="A3867" s="14" t="str">
        <f t="shared" si="60"/>
        <v>nunezed022011</v>
      </c>
      <c r="B3867" s="19" t="s">
        <v>1352</v>
      </c>
      <c r="C3867" s="19">
        <v>2011</v>
      </c>
      <c r="D3867" s="19" t="s">
        <v>39</v>
      </c>
      <c r="E3867" s="19">
        <v>12</v>
      </c>
      <c r="F3867" s="19">
        <v>28</v>
      </c>
      <c r="G3867" s="19">
        <v>0</v>
      </c>
      <c r="H3867" s="19">
        <v>3</v>
      </c>
    </row>
    <row r="3868" spans="1:8" x14ac:dyDescent="0.25">
      <c r="A3868" s="14" t="str">
        <f t="shared" si="60"/>
        <v>nunezed022011</v>
      </c>
      <c r="B3868" s="19" t="s">
        <v>1352</v>
      </c>
      <c r="C3868" s="19">
        <v>2011</v>
      </c>
      <c r="D3868" s="19" t="s">
        <v>40</v>
      </c>
      <c r="E3868" s="19">
        <v>22</v>
      </c>
      <c r="F3868" s="19">
        <v>46</v>
      </c>
      <c r="G3868" s="19">
        <v>6</v>
      </c>
      <c r="H3868" s="19">
        <v>7</v>
      </c>
    </row>
    <row r="3869" spans="1:8" x14ac:dyDescent="0.25">
      <c r="A3869" s="14" t="str">
        <f t="shared" si="60"/>
        <v>nunezed022011</v>
      </c>
      <c r="B3869" s="19" t="s">
        <v>1352</v>
      </c>
      <c r="C3869" s="19">
        <v>2011</v>
      </c>
      <c r="D3869" s="19" t="s">
        <v>2330</v>
      </c>
    </row>
    <row r="3870" spans="1:8" x14ac:dyDescent="0.25">
      <c r="A3870" s="14" t="str">
        <f t="shared" si="60"/>
        <v>nunezed022011</v>
      </c>
      <c r="B3870" s="19" t="s">
        <v>1352</v>
      </c>
      <c r="C3870" s="19">
        <v>2011</v>
      </c>
      <c r="D3870" s="19" t="s">
        <v>2331</v>
      </c>
      <c r="E3870" s="19">
        <v>4</v>
      </c>
      <c r="F3870" s="19">
        <v>0</v>
      </c>
      <c r="G3870" s="19">
        <v>0</v>
      </c>
      <c r="H3870" s="19">
        <v>0</v>
      </c>
    </row>
    <row r="3871" spans="1:8" x14ac:dyDescent="0.25">
      <c r="A3871" s="14" t="str">
        <f t="shared" si="60"/>
        <v>nunezed022011</v>
      </c>
      <c r="B3871" s="19" t="s">
        <v>1352</v>
      </c>
      <c r="C3871" s="19">
        <v>2011</v>
      </c>
      <c r="D3871" s="19" t="s">
        <v>2332</v>
      </c>
    </row>
    <row r="3872" spans="1:8" x14ac:dyDescent="0.25">
      <c r="A3872" s="14" t="str">
        <f t="shared" si="60"/>
        <v>nunezed022011</v>
      </c>
      <c r="B3872" s="19" t="s">
        <v>1352</v>
      </c>
      <c r="C3872" s="19">
        <v>2011</v>
      </c>
      <c r="D3872" s="19" t="s">
        <v>2333</v>
      </c>
      <c r="E3872" s="19">
        <v>46</v>
      </c>
      <c r="F3872" s="19">
        <v>101</v>
      </c>
      <c r="G3872" s="19">
        <v>14</v>
      </c>
      <c r="H3872" s="19">
        <v>17</v>
      </c>
    </row>
    <row r="3873" spans="1:8" x14ac:dyDescent="0.25">
      <c r="A3873" s="14" t="str">
        <f t="shared" si="60"/>
        <v>nunezle012011</v>
      </c>
      <c r="B3873" s="19" t="s">
        <v>580</v>
      </c>
      <c r="C3873" s="19">
        <v>2011</v>
      </c>
      <c r="D3873" s="19" t="s">
        <v>2334</v>
      </c>
      <c r="E3873" s="19">
        <v>5</v>
      </c>
      <c r="F3873" s="19">
        <v>6</v>
      </c>
      <c r="G3873" s="19">
        <v>0</v>
      </c>
      <c r="H3873" s="19">
        <v>1</v>
      </c>
    </row>
    <row r="3874" spans="1:8" x14ac:dyDescent="0.25">
      <c r="A3874" s="14" t="str">
        <f t="shared" si="60"/>
        <v>oconnmi012011</v>
      </c>
      <c r="B3874" s="19" t="s">
        <v>705</v>
      </c>
      <c r="C3874" s="19">
        <v>2011</v>
      </c>
      <c r="D3874" s="19" t="s">
        <v>2334</v>
      </c>
      <c r="E3874" s="19">
        <v>0</v>
      </c>
      <c r="F3874" s="19">
        <v>0</v>
      </c>
      <c r="G3874" s="19">
        <v>0</v>
      </c>
      <c r="H3874" s="19">
        <v>0</v>
      </c>
    </row>
    <row r="3875" spans="1:8" x14ac:dyDescent="0.25">
      <c r="A3875" s="14" t="str">
        <f t="shared" si="60"/>
        <v>odayda012011</v>
      </c>
      <c r="B3875" s="19" t="s">
        <v>981</v>
      </c>
      <c r="C3875" s="19">
        <v>2011</v>
      </c>
      <c r="D3875" s="19" t="s">
        <v>2334</v>
      </c>
      <c r="E3875" s="19">
        <v>2</v>
      </c>
      <c r="F3875" s="19">
        <v>2</v>
      </c>
      <c r="G3875" s="19">
        <v>1</v>
      </c>
      <c r="H3875" s="19">
        <v>0</v>
      </c>
    </row>
    <row r="3876" spans="1:8" x14ac:dyDescent="0.25">
      <c r="A3876" s="14" t="str">
        <f t="shared" si="60"/>
        <v>oeltjtr012011</v>
      </c>
      <c r="B3876" s="19" t="s">
        <v>1149</v>
      </c>
      <c r="C3876" s="19">
        <v>2011</v>
      </c>
      <c r="D3876" s="19" t="s">
        <v>2329</v>
      </c>
    </row>
    <row r="3877" spans="1:8" x14ac:dyDescent="0.25">
      <c r="A3877" s="14" t="str">
        <f t="shared" si="60"/>
        <v>oeltjtr012011</v>
      </c>
      <c r="B3877" s="19" t="s">
        <v>1149</v>
      </c>
      <c r="C3877" s="19">
        <v>2011</v>
      </c>
      <c r="D3877" s="19" t="s">
        <v>2330</v>
      </c>
    </row>
    <row r="3878" spans="1:8" x14ac:dyDescent="0.25">
      <c r="A3878" s="14" t="str">
        <f t="shared" si="60"/>
        <v>oeltjtr012011</v>
      </c>
      <c r="B3878" s="19" t="s">
        <v>1149</v>
      </c>
      <c r="C3878" s="19">
        <v>2011</v>
      </c>
      <c r="D3878" s="19" t="s">
        <v>2331</v>
      </c>
      <c r="E3878" s="19">
        <v>25</v>
      </c>
      <c r="F3878" s="19">
        <v>0</v>
      </c>
      <c r="G3878" s="19">
        <v>1</v>
      </c>
      <c r="H3878" s="19">
        <v>0</v>
      </c>
    </row>
    <row r="3879" spans="1:8" x14ac:dyDescent="0.25">
      <c r="A3879" s="14" t="str">
        <f t="shared" si="60"/>
        <v>oeltjtr012011</v>
      </c>
      <c r="B3879" s="19" t="s">
        <v>1149</v>
      </c>
      <c r="C3879" s="19">
        <v>2011</v>
      </c>
      <c r="D3879" s="19" t="s">
        <v>2332</v>
      </c>
    </row>
    <row r="3880" spans="1:8" x14ac:dyDescent="0.25">
      <c r="A3880" s="14" t="str">
        <f t="shared" si="60"/>
        <v>oflaher012011</v>
      </c>
      <c r="B3880" s="19" t="s">
        <v>706</v>
      </c>
      <c r="C3880" s="19">
        <v>2011</v>
      </c>
      <c r="D3880" s="19" t="s">
        <v>2334</v>
      </c>
      <c r="E3880" s="19">
        <v>3</v>
      </c>
      <c r="F3880" s="19">
        <v>13</v>
      </c>
      <c r="G3880" s="19">
        <v>0</v>
      </c>
      <c r="H3880" s="19">
        <v>0</v>
      </c>
    </row>
    <row r="3881" spans="1:8" x14ac:dyDescent="0.25">
      <c r="A3881" s="14" t="str">
        <f t="shared" si="60"/>
        <v>ogandal012011</v>
      </c>
      <c r="B3881" s="19" t="s">
        <v>1353</v>
      </c>
      <c r="C3881" s="19">
        <v>2011</v>
      </c>
      <c r="D3881" s="19" t="s">
        <v>2334</v>
      </c>
      <c r="E3881" s="19">
        <v>8</v>
      </c>
      <c r="F3881" s="19">
        <v>12</v>
      </c>
      <c r="G3881" s="19">
        <v>0</v>
      </c>
      <c r="H3881" s="19">
        <v>0</v>
      </c>
    </row>
    <row r="3882" spans="1:8" x14ac:dyDescent="0.25">
      <c r="A3882" s="14" t="str">
        <f t="shared" si="60"/>
        <v>ohlenro012011</v>
      </c>
      <c r="B3882" s="19" t="s">
        <v>830</v>
      </c>
      <c r="C3882" s="19">
        <v>2011</v>
      </c>
      <c r="D3882" s="19" t="s">
        <v>2334</v>
      </c>
      <c r="E3882" s="19">
        <v>1</v>
      </c>
      <c r="F3882" s="19">
        <v>4</v>
      </c>
      <c r="G3882" s="19">
        <v>0</v>
      </c>
      <c r="H3882" s="19">
        <v>0</v>
      </c>
    </row>
    <row r="3883" spans="1:8" x14ac:dyDescent="0.25">
      <c r="A3883" s="14" t="str">
        <f t="shared" si="60"/>
        <v>ohmanwi012011</v>
      </c>
      <c r="B3883" s="19" t="s">
        <v>161</v>
      </c>
      <c r="C3883" s="19">
        <v>2011</v>
      </c>
      <c r="D3883" s="19" t="s">
        <v>2334</v>
      </c>
      <c r="E3883" s="19">
        <v>1</v>
      </c>
      <c r="F3883" s="19">
        <v>6</v>
      </c>
      <c r="G3883" s="19">
        <v>0</v>
      </c>
      <c r="H3883" s="19">
        <v>0</v>
      </c>
    </row>
    <row r="3884" spans="1:8" x14ac:dyDescent="0.25">
      <c r="A3884" s="14" t="str">
        <f t="shared" si="60"/>
        <v>okajihi012011</v>
      </c>
      <c r="B3884" s="19" t="s">
        <v>831</v>
      </c>
      <c r="C3884" s="19">
        <v>2011</v>
      </c>
      <c r="D3884" s="19" t="s">
        <v>2334</v>
      </c>
      <c r="E3884" s="19">
        <v>2</v>
      </c>
      <c r="F3884" s="19">
        <v>3</v>
      </c>
      <c r="G3884" s="19">
        <v>0</v>
      </c>
      <c r="H3884" s="19">
        <v>0</v>
      </c>
    </row>
    <row r="3885" spans="1:8" x14ac:dyDescent="0.25">
      <c r="A3885" s="14" t="str">
        <f t="shared" si="60"/>
        <v>olivean012011</v>
      </c>
      <c r="B3885" s="19" t="s">
        <v>1354</v>
      </c>
      <c r="C3885" s="19">
        <v>2011</v>
      </c>
      <c r="D3885" s="19" t="s">
        <v>2334</v>
      </c>
      <c r="E3885" s="19">
        <v>0</v>
      </c>
      <c r="F3885" s="19">
        <v>1</v>
      </c>
      <c r="G3885" s="19">
        <v>0</v>
      </c>
      <c r="H3885" s="19">
        <v>0</v>
      </c>
    </row>
    <row r="3886" spans="1:8" x14ac:dyDescent="0.25">
      <c r="A3886" s="14" t="str">
        <f t="shared" si="60"/>
        <v>oliveda022011</v>
      </c>
      <c r="B3886" s="19" t="s">
        <v>163</v>
      </c>
      <c r="C3886" s="19">
        <v>2011</v>
      </c>
      <c r="D3886" s="19" t="s">
        <v>2334</v>
      </c>
      <c r="E3886" s="19">
        <v>1</v>
      </c>
      <c r="F3886" s="19">
        <v>6</v>
      </c>
      <c r="G3886" s="19">
        <v>2</v>
      </c>
      <c r="H3886" s="19">
        <v>0</v>
      </c>
    </row>
    <row r="3887" spans="1:8" x14ac:dyDescent="0.25">
      <c r="A3887" s="14" t="str">
        <f t="shared" si="60"/>
        <v>olivele012011</v>
      </c>
      <c r="B3887" s="19" t="s">
        <v>1575</v>
      </c>
      <c r="C3887" s="19">
        <v>2011</v>
      </c>
      <c r="D3887" s="19" t="s">
        <v>2334</v>
      </c>
      <c r="E3887" s="19">
        <v>0</v>
      </c>
      <c r="F3887" s="19">
        <v>1</v>
      </c>
      <c r="G3887" s="19">
        <v>0</v>
      </c>
      <c r="H3887" s="19">
        <v>0</v>
      </c>
    </row>
    <row r="3888" spans="1:8" x14ac:dyDescent="0.25">
      <c r="A3888" s="14" t="str">
        <f t="shared" si="60"/>
        <v>olivele012011</v>
      </c>
      <c r="B3888" s="19" t="s">
        <v>1575</v>
      </c>
      <c r="C3888" s="19">
        <v>2011</v>
      </c>
      <c r="D3888" s="19" t="s">
        <v>2334</v>
      </c>
      <c r="E3888" s="19">
        <v>0</v>
      </c>
      <c r="F3888" s="19">
        <v>2</v>
      </c>
      <c r="G3888" s="19">
        <v>0</v>
      </c>
      <c r="H3888" s="19">
        <v>1</v>
      </c>
    </row>
    <row r="3889" spans="1:8" x14ac:dyDescent="0.25">
      <c r="A3889" s="14" t="str">
        <f t="shared" si="60"/>
        <v>olivomi012011</v>
      </c>
      <c r="B3889" s="19" t="s">
        <v>324</v>
      </c>
      <c r="C3889" s="19">
        <v>2011</v>
      </c>
      <c r="D3889" s="19" t="s">
        <v>2336</v>
      </c>
      <c r="E3889" s="19">
        <v>835</v>
      </c>
      <c r="F3889" s="19">
        <v>71</v>
      </c>
      <c r="G3889" s="19">
        <v>11</v>
      </c>
      <c r="H3889" s="19">
        <v>7</v>
      </c>
    </row>
    <row r="3890" spans="1:8" x14ac:dyDescent="0.25">
      <c r="A3890" s="14" t="str">
        <f t="shared" si="60"/>
        <v>olsonga012011</v>
      </c>
      <c r="B3890" s="19" t="s">
        <v>832</v>
      </c>
      <c r="C3890" s="19">
        <v>2011</v>
      </c>
      <c r="D3890" s="19" t="s">
        <v>2334</v>
      </c>
      <c r="E3890" s="19">
        <v>0</v>
      </c>
      <c r="F3890" s="19">
        <v>0</v>
      </c>
      <c r="G3890" s="19">
        <v>1</v>
      </c>
      <c r="H3890" s="19">
        <v>0</v>
      </c>
    </row>
    <row r="3891" spans="1:8" x14ac:dyDescent="0.25">
      <c r="A3891" s="14" t="str">
        <f t="shared" si="60"/>
        <v>ondrulo012011</v>
      </c>
      <c r="B3891" s="19" t="s">
        <v>1355</v>
      </c>
      <c r="C3891" s="19">
        <v>2011</v>
      </c>
      <c r="D3891" s="19" t="s">
        <v>2334</v>
      </c>
      <c r="E3891" s="19">
        <v>4</v>
      </c>
      <c r="F3891" s="19">
        <v>14</v>
      </c>
      <c r="G3891" s="19">
        <v>1</v>
      </c>
      <c r="H3891" s="19">
        <v>2</v>
      </c>
    </row>
    <row r="3892" spans="1:8" x14ac:dyDescent="0.25">
      <c r="A3892" s="14" t="str">
        <f t="shared" si="60"/>
        <v>ordonma012011</v>
      </c>
      <c r="B3892" s="19" t="s">
        <v>164</v>
      </c>
      <c r="C3892" s="19">
        <v>2011</v>
      </c>
      <c r="D3892" s="19" t="s">
        <v>2331</v>
      </c>
      <c r="E3892" s="19">
        <v>85</v>
      </c>
      <c r="F3892" s="19">
        <v>7</v>
      </c>
      <c r="G3892" s="19">
        <v>0</v>
      </c>
      <c r="H3892" s="19">
        <v>3</v>
      </c>
    </row>
    <row r="3893" spans="1:8" x14ac:dyDescent="0.25">
      <c r="A3893" s="14" t="str">
        <f t="shared" si="60"/>
        <v>ordonma012011</v>
      </c>
      <c r="B3893" s="19" t="s">
        <v>164</v>
      </c>
      <c r="C3893" s="19">
        <v>2011</v>
      </c>
      <c r="D3893" s="19" t="s">
        <v>2332</v>
      </c>
    </row>
    <row r="3894" spans="1:8" x14ac:dyDescent="0.25">
      <c r="A3894" s="14" t="str">
        <f t="shared" si="60"/>
        <v>orrpe012011</v>
      </c>
      <c r="B3894" s="19" t="s">
        <v>582</v>
      </c>
      <c r="C3894" s="19">
        <v>2011</v>
      </c>
      <c r="D3894" s="19" t="s">
        <v>39</v>
      </c>
      <c r="E3894" s="19">
        <v>51</v>
      </c>
      <c r="F3894" s="19">
        <v>61</v>
      </c>
      <c r="G3894" s="19">
        <v>2</v>
      </c>
      <c r="H3894" s="19">
        <v>16</v>
      </c>
    </row>
    <row r="3895" spans="1:8" x14ac:dyDescent="0.25">
      <c r="A3895" s="14" t="str">
        <f t="shared" si="60"/>
        <v>orrpe012011</v>
      </c>
      <c r="B3895" s="19" t="s">
        <v>582</v>
      </c>
      <c r="C3895" s="19">
        <v>2011</v>
      </c>
      <c r="D3895" s="19" t="s">
        <v>40</v>
      </c>
      <c r="E3895" s="19">
        <v>2</v>
      </c>
      <c r="F3895" s="19">
        <v>5</v>
      </c>
      <c r="G3895" s="19">
        <v>0</v>
      </c>
      <c r="H3895" s="19">
        <v>0</v>
      </c>
    </row>
    <row r="3896" spans="1:8" x14ac:dyDescent="0.25">
      <c r="A3896" s="14" t="str">
        <f t="shared" si="60"/>
        <v>ortizda012011</v>
      </c>
      <c r="B3896" s="19" t="s">
        <v>165</v>
      </c>
      <c r="C3896" s="19">
        <v>2011</v>
      </c>
      <c r="D3896" s="19" t="s">
        <v>2335</v>
      </c>
      <c r="E3896" s="19">
        <v>18</v>
      </c>
      <c r="F3896" s="19">
        <v>0</v>
      </c>
      <c r="G3896" s="19">
        <v>0</v>
      </c>
      <c r="H3896" s="19">
        <v>4</v>
      </c>
    </row>
    <row r="3897" spans="1:8" x14ac:dyDescent="0.25">
      <c r="A3897" s="14" t="str">
        <f t="shared" si="60"/>
        <v>ortizra012011</v>
      </c>
      <c r="B3897" s="19" t="s">
        <v>166</v>
      </c>
      <c r="C3897" s="19">
        <v>2011</v>
      </c>
      <c r="D3897" s="19" t="s">
        <v>2334</v>
      </c>
      <c r="E3897" s="19">
        <v>2</v>
      </c>
      <c r="F3897" s="19">
        <v>6</v>
      </c>
      <c r="G3897" s="19">
        <v>0</v>
      </c>
      <c r="H3897" s="19">
        <v>0</v>
      </c>
    </row>
    <row r="3898" spans="1:8" x14ac:dyDescent="0.25">
      <c r="A3898" s="14" t="str">
        <f t="shared" si="60"/>
        <v>osullse012011</v>
      </c>
      <c r="B3898" s="19" t="s">
        <v>1150</v>
      </c>
      <c r="C3898" s="19">
        <v>2011</v>
      </c>
      <c r="D3898" s="19" t="s">
        <v>2334</v>
      </c>
      <c r="E3898" s="19">
        <v>4</v>
      </c>
      <c r="F3898" s="19">
        <v>7</v>
      </c>
      <c r="G3898" s="19">
        <v>1</v>
      </c>
      <c r="H3898" s="19">
        <v>0</v>
      </c>
    </row>
    <row r="3899" spans="1:8" x14ac:dyDescent="0.25">
      <c r="A3899" s="14" t="str">
        <f t="shared" si="60"/>
        <v>oswalro012011</v>
      </c>
      <c r="B3899" s="19" t="s">
        <v>262</v>
      </c>
      <c r="C3899" s="19">
        <v>2011</v>
      </c>
      <c r="D3899" s="19" t="s">
        <v>2334</v>
      </c>
      <c r="E3899" s="19">
        <v>5</v>
      </c>
      <c r="F3899" s="19">
        <v>18</v>
      </c>
      <c r="G3899" s="19">
        <v>1</v>
      </c>
      <c r="H3899" s="19">
        <v>5</v>
      </c>
    </row>
    <row r="3900" spans="1:8" x14ac:dyDescent="0.25">
      <c r="A3900" s="14" t="str">
        <f t="shared" si="60"/>
        <v>outmajo012011</v>
      </c>
      <c r="B3900" s="19" t="s">
        <v>982</v>
      </c>
      <c r="C3900" s="19">
        <v>2011</v>
      </c>
      <c r="D3900" s="19" t="s">
        <v>2334</v>
      </c>
      <c r="E3900" s="19">
        <v>2</v>
      </c>
      <c r="F3900" s="19">
        <v>11</v>
      </c>
      <c r="G3900" s="19">
        <v>1</v>
      </c>
      <c r="H3900" s="19">
        <v>1</v>
      </c>
    </row>
    <row r="3901" spans="1:8" x14ac:dyDescent="0.25">
      <c r="A3901" s="14" t="str">
        <f t="shared" si="60"/>
        <v>overbly012011</v>
      </c>
      <c r="B3901" s="19" t="s">
        <v>263</v>
      </c>
      <c r="C3901" s="19">
        <v>2011</v>
      </c>
      <c r="D3901" s="19" t="s">
        <v>2335</v>
      </c>
      <c r="E3901" s="19">
        <v>836</v>
      </c>
      <c r="F3901" s="19">
        <v>60</v>
      </c>
      <c r="G3901" s="19">
        <v>8</v>
      </c>
      <c r="H3901" s="19">
        <v>90</v>
      </c>
    </row>
    <row r="3902" spans="1:8" x14ac:dyDescent="0.25">
      <c r="A3902" s="14" t="str">
        <f t="shared" si="60"/>
        <v>overbly012011</v>
      </c>
      <c r="B3902" s="19" t="s">
        <v>263</v>
      </c>
      <c r="C3902" s="19">
        <v>2011</v>
      </c>
      <c r="D3902" s="19" t="s">
        <v>2335</v>
      </c>
      <c r="E3902" s="19">
        <v>84</v>
      </c>
      <c r="F3902" s="19">
        <v>6</v>
      </c>
      <c r="G3902" s="19">
        <v>0</v>
      </c>
      <c r="H3902" s="19">
        <v>7</v>
      </c>
    </row>
    <row r="3903" spans="1:8" x14ac:dyDescent="0.25">
      <c r="A3903" s="14" t="str">
        <f t="shared" si="60"/>
        <v>owingmi012011</v>
      </c>
      <c r="B3903" s="19" t="s">
        <v>833</v>
      </c>
      <c r="C3903" s="19">
        <v>2011</v>
      </c>
      <c r="D3903" s="19" t="s">
        <v>2334</v>
      </c>
      <c r="E3903" s="19">
        <v>3</v>
      </c>
      <c r="F3903" s="19">
        <v>8</v>
      </c>
      <c r="G3903" s="19">
        <v>1</v>
      </c>
      <c r="H3903" s="19">
        <v>2</v>
      </c>
    </row>
    <row r="3904" spans="1:8" x14ac:dyDescent="0.25">
      <c r="A3904" s="14" t="str">
        <f t="shared" si="60"/>
        <v>pachejo012011</v>
      </c>
      <c r="B3904" s="19" t="s">
        <v>1576</v>
      </c>
      <c r="C3904" s="19">
        <v>2011</v>
      </c>
      <c r="D3904" s="19" t="s">
        <v>2335</v>
      </c>
      <c r="E3904" s="19">
        <v>106</v>
      </c>
      <c r="F3904" s="19">
        <v>2</v>
      </c>
      <c r="G3904" s="19">
        <v>1</v>
      </c>
      <c r="H3904" s="19">
        <v>8</v>
      </c>
    </row>
    <row r="3905" spans="1:8" x14ac:dyDescent="0.25">
      <c r="A3905" s="14" t="str">
        <f t="shared" si="60"/>
        <v>pachejo012011</v>
      </c>
      <c r="B3905" s="19" t="s">
        <v>1576</v>
      </c>
      <c r="C3905" s="19">
        <v>2011</v>
      </c>
      <c r="D3905" s="19" t="s">
        <v>39</v>
      </c>
      <c r="E3905" s="19">
        <v>2</v>
      </c>
      <c r="F3905" s="19">
        <v>2</v>
      </c>
      <c r="G3905" s="19">
        <v>0</v>
      </c>
      <c r="H3905" s="19">
        <v>1</v>
      </c>
    </row>
    <row r="3906" spans="1:8" x14ac:dyDescent="0.25">
      <c r="A3906" s="14" t="str">
        <f t="shared" si="60"/>
        <v>pachejo012011</v>
      </c>
      <c r="B3906" s="19" t="s">
        <v>1576</v>
      </c>
      <c r="C3906" s="19">
        <v>2011</v>
      </c>
      <c r="D3906" s="19" t="s">
        <v>40</v>
      </c>
      <c r="E3906" s="19">
        <v>6</v>
      </c>
      <c r="F3906" s="19">
        <v>13</v>
      </c>
      <c r="G3906" s="19">
        <v>2</v>
      </c>
      <c r="H3906" s="19">
        <v>0</v>
      </c>
    </row>
    <row r="3907" spans="1:8" x14ac:dyDescent="0.25">
      <c r="A3907" s="14" t="str">
        <f t="shared" ref="A3907:A3970" si="61">B3907&amp;C3907</f>
        <v>pachejo012011</v>
      </c>
      <c r="B3907" s="19" t="s">
        <v>1576</v>
      </c>
      <c r="C3907" s="19">
        <v>2011</v>
      </c>
      <c r="D3907" s="19" t="s">
        <v>2336</v>
      </c>
      <c r="E3907" s="19">
        <v>8</v>
      </c>
      <c r="F3907" s="19">
        <v>1</v>
      </c>
      <c r="G3907" s="19">
        <v>0</v>
      </c>
      <c r="H3907" s="19">
        <v>0</v>
      </c>
    </row>
    <row r="3908" spans="1:8" x14ac:dyDescent="0.25">
      <c r="A3908" s="14" t="str">
        <f t="shared" si="61"/>
        <v>padilvi012011</v>
      </c>
      <c r="B3908" s="19" t="s">
        <v>168</v>
      </c>
      <c r="C3908" s="19">
        <v>2011</v>
      </c>
      <c r="D3908" s="19" t="s">
        <v>2334</v>
      </c>
      <c r="E3908" s="19">
        <v>0</v>
      </c>
      <c r="F3908" s="19">
        <v>1</v>
      </c>
      <c r="G3908" s="19">
        <v>0</v>
      </c>
      <c r="H3908" s="19">
        <v>0</v>
      </c>
    </row>
    <row r="3909" spans="1:8" x14ac:dyDescent="0.25">
      <c r="A3909" s="14" t="str">
        <f t="shared" si="61"/>
        <v>paganan012011</v>
      </c>
      <c r="B3909" s="19" t="s">
        <v>707</v>
      </c>
      <c r="C3909" s="19">
        <v>2011</v>
      </c>
      <c r="D3909" s="19" t="s">
        <v>2329</v>
      </c>
    </row>
    <row r="3910" spans="1:8" x14ac:dyDescent="0.25">
      <c r="A3910" s="14" t="str">
        <f t="shared" si="61"/>
        <v>paganan012011</v>
      </c>
      <c r="B3910" s="19" t="s">
        <v>707</v>
      </c>
      <c r="C3910" s="19">
        <v>2011</v>
      </c>
      <c r="D3910" s="19" t="s">
        <v>2331</v>
      </c>
      <c r="E3910" s="19">
        <v>302</v>
      </c>
      <c r="F3910" s="19">
        <v>5</v>
      </c>
      <c r="G3910" s="19">
        <v>10</v>
      </c>
      <c r="H3910" s="19">
        <v>1</v>
      </c>
    </row>
    <row r="3911" spans="1:8" x14ac:dyDescent="0.25">
      <c r="A3911" s="14" t="str">
        <f t="shared" si="61"/>
        <v>pagnoma012011</v>
      </c>
      <c r="B3911" s="19" t="s">
        <v>1151</v>
      </c>
      <c r="C3911" s="19">
        <v>2011</v>
      </c>
      <c r="D3911" s="19" t="s">
        <v>2336</v>
      </c>
      <c r="E3911" s="19">
        <v>32</v>
      </c>
      <c r="F3911" s="19">
        <v>6</v>
      </c>
      <c r="G3911" s="19">
        <v>0</v>
      </c>
      <c r="H3911" s="19">
        <v>0</v>
      </c>
    </row>
    <row r="3912" spans="1:8" x14ac:dyDescent="0.25">
      <c r="A3912" s="14" t="str">
        <f t="shared" si="61"/>
        <v>pagnoma012011</v>
      </c>
      <c r="B3912" s="19" t="s">
        <v>1151</v>
      </c>
      <c r="C3912" s="19">
        <v>2011</v>
      </c>
      <c r="D3912" s="19" t="s">
        <v>2336</v>
      </c>
      <c r="E3912" s="19">
        <v>12</v>
      </c>
      <c r="F3912" s="19">
        <v>1</v>
      </c>
      <c r="G3912" s="19">
        <v>0</v>
      </c>
      <c r="H3912" s="19">
        <v>0</v>
      </c>
    </row>
    <row r="3913" spans="1:8" x14ac:dyDescent="0.25">
      <c r="A3913" s="14" t="str">
        <f t="shared" si="61"/>
        <v>palmema012011</v>
      </c>
      <c r="B3913" s="19" t="s">
        <v>983</v>
      </c>
      <c r="C3913" s="19">
        <v>2011</v>
      </c>
      <c r="D3913" s="19" t="s">
        <v>2334</v>
      </c>
      <c r="E3913" s="19">
        <v>1</v>
      </c>
      <c r="F3913" s="19">
        <v>4</v>
      </c>
      <c r="G3913" s="19">
        <v>0</v>
      </c>
      <c r="H3913" s="19">
        <v>0</v>
      </c>
    </row>
    <row r="3914" spans="1:8" x14ac:dyDescent="0.25">
      <c r="A3914" s="14" t="str">
        <f t="shared" si="61"/>
        <v>papeljo012011</v>
      </c>
      <c r="B3914" s="19" t="s">
        <v>583</v>
      </c>
      <c r="C3914" s="19">
        <v>2011</v>
      </c>
      <c r="D3914" s="19" t="s">
        <v>2334</v>
      </c>
      <c r="E3914" s="19">
        <v>3</v>
      </c>
      <c r="F3914" s="19">
        <v>2</v>
      </c>
      <c r="G3914" s="19">
        <v>1</v>
      </c>
      <c r="H3914" s="19">
        <v>0</v>
      </c>
    </row>
    <row r="3915" spans="1:8" x14ac:dyDescent="0.25">
      <c r="A3915" s="14" t="str">
        <f t="shared" si="61"/>
        <v>paredji012011</v>
      </c>
      <c r="B3915" s="19" t="s">
        <v>1577</v>
      </c>
      <c r="C3915" s="19">
        <v>2011</v>
      </c>
      <c r="D3915" s="19" t="s">
        <v>40</v>
      </c>
      <c r="E3915" s="19">
        <v>31</v>
      </c>
      <c r="F3915" s="19">
        <v>71</v>
      </c>
      <c r="G3915" s="19">
        <v>5</v>
      </c>
      <c r="H3915" s="19">
        <v>6</v>
      </c>
    </row>
    <row r="3916" spans="1:8" x14ac:dyDescent="0.25">
      <c r="A3916" s="14" t="str">
        <f t="shared" si="61"/>
        <v>parkeja022011</v>
      </c>
      <c r="B3916" s="19" t="s">
        <v>1578</v>
      </c>
      <c r="C3916" s="19">
        <v>2011</v>
      </c>
      <c r="D3916" s="19" t="s">
        <v>2334</v>
      </c>
      <c r="E3916" s="19">
        <v>0</v>
      </c>
      <c r="F3916" s="19">
        <v>1</v>
      </c>
      <c r="G3916" s="19">
        <v>0</v>
      </c>
      <c r="H3916" s="19">
        <v>0</v>
      </c>
    </row>
    <row r="3917" spans="1:8" x14ac:dyDescent="0.25">
      <c r="A3917" s="14" t="str">
        <f t="shared" si="61"/>
        <v>parmech012011</v>
      </c>
      <c r="B3917" s="19" t="s">
        <v>1579</v>
      </c>
      <c r="C3917" s="19">
        <v>2011</v>
      </c>
      <c r="D3917" s="19" t="s">
        <v>2335</v>
      </c>
      <c r="E3917" s="19">
        <v>164</v>
      </c>
      <c r="F3917" s="19">
        <v>12</v>
      </c>
      <c r="G3917" s="19">
        <v>2</v>
      </c>
      <c r="H3917" s="19">
        <v>19</v>
      </c>
    </row>
    <row r="3918" spans="1:8" x14ac:dyDescent="0.25">
      <c r="A3918" s="14" t="str">
        <f t="shared" si="61"/>
        <v>parnebo012011</v>
      </c>
      <c r="B3918" s="19" t="s">
        <v>984</v>
      </c>
      <c r="C3918" s="19">
        <v>2011</v>
      </c>
      <c r="D3918" s="19" t="s">
        <v>2334</v>
      </c>
      <c r="E3918" s="19">
        <v>2</v>
      </c>
      <c r="F3918" s="19">
        <v>10</v>
      </c>
      <c r="G3918" s="19">
        <v>1</v>
      </c>
      <c r="H3918" s="19">
        <v>0</v>
      </c>
    </row>
    <row r="3919" spans="1:8" x14ac:dyDescent="0.25">
      <c r="A3919" s="14" t="str">
        <f t="shared" si="61"/>
        <v>parrage012011</v>
      </c>
      <c r="B3919" s="19" t="s">
        <v>1152</v>
      </c>
      <c r="C3919" s="19">
        <v>2011</v>
      </c>
      <c r="D3919" s="19" t="s">
        <v>2329</v>
      </c>
    </row>
    <row r="3920" spans="1:8" x14ac:dyDescent="0.25">
      <c r="A3920" s="14" t="str">
        <f t="shared" si="61"/>
        <v>parrage012011</v>
      </c>
      <c r="B3920" s="19" t="s">
        <v>1152</v>
      </c>
      <c r="C3920" s="19">
        <v>2011</v>
      </c>
      <c r="D3920" s="19" t="s">
        <v>2330</v>
      </c>
    </row>
    <row r="3921" spans="1:8" x14ac:dyDescent="0.25">
      <c r="A3921" s="14" t="str">
        <f t="shared" si="61"/>
        <v>parrage012011</v>
      </c>
      <c r="B3921" s="19" t="s">
        <v>1152</v>
      </c>
      <c r="C3921" s="19">
        <v>2011</v>
      </c>
      <c r="D3921" s="19" t="s">
        <v>2331</v>
      </c>
      <c r="E3921" s="19">
        <v>288</v>
      </c>
      <c r="F3921" s="19">
        <v>12</v>
      </c>
      <c r="G3921" s="19">
        <v>3</v>
      </c>
      <c r="H3921" s="19">
        <v>5</v>
      </c>
    </row>
    <row r="3922" spans="1:8" x14ac:dyDescent="0.25">
      <c r="A3922" s="14" t="str">
        <f t="shared" si="61"/>
        <v>parrage012011</v>
      </c>
      <c r="B3922" s="19" t="s">
        <v>1152</v>
      </c>
      <c r="C3922" s="19">
        <v>2011</v>
      </c>
      <c r="D3922" s="19" t="s">
        <v>2332</v>
      </c>
    </row>
    <row r="3923" spans="1:8" x14ac:dyDescent="0.25">
      <c r="A3923" s="14" t="str">
        <f t="shared" si="61"/>
        <v>parrian012011</v>
      </c>
      <c r="B3923" s="19" t="s">
        <v>1580</v>
      </c>
      <c r="C3923" s="19">
        <v>2011</v>
      </c>
      <c r="D3923" s="19" t="s">
        <v>39</v>
      </c>
      <c r="E3923" s="19">
        <v>6</v>
      </c>
      <c r="F3923" s="19">
        <v>9</v>
      </c>
      <c r="G3923" s="19">
        <v>0</v>
      </c>
      <c r="H3923" s="19">
        <v>2</v>
      </c>
    </row>
    <row r="3924" spans="1:8" x14ac:dyDescent="0.25">
      <c r="A3924" s="14" t="str">
        <f t="shared" si="61"/>
        <v>parrian012011</v>
      </c>
      <c r="B3924" s="19" t="s">
        <v>1580</v>
      </c>
      <c r="C3924" s="19">
        <v>2011</v>
      </c>
      <c r="D3924" s="19" t="s">
        <v>40</v>
      </c>
      <c r="E3924" s="19">
        <v>6</v>
      </c>
      <c r="F3924" s="19">
        <v>16</v>
      </c>
      <c r="G3924" s="19">
        <v>0</v>
      </c>
      <c r="H3924" s="19">
        <v>2</v>
      </c>
    </row>
    <row r="3925" spans="1:8" x14ac:dyDescent="0.25">
      <c r="A3925" s="14" t="str">
        <f t="shared" si="61"/>
        <v>parrian012011</v>
      </c>
      <c r="B3925" s="19" t="s">
        <v>1580</v>
      </c>
      <c r="C3925" s="19">
        <v>2011</v>
      </c>
      <c r="D3925" s="19" t="s">
        <v>2330</v>
      </c>
    </row>
    <row r="3926" spans="1:8" x14ac:dyDescent="0.25">
      <c r="A3926" s="14" t="str">
        <f t="shared" si="61"/>
        <v>parrian012011</v>
      </c>
      <c r="B3926" s="19" t="s">
        <v>1580</v>
      </c>
      <c r="C3926" s="19">
        <v>2011</v>
      </c>
      <c r="D3926" s="19" t="s">
        <v>2331</v>
      </c>
      <c r="E3926" s="19">
        <v>5</v>
      </c>
      <c r="F3926" s="19">
        <v>0</v>
      </c>
      <c r="G3926" s="19">
        <v>0</v>
      </c>
      <c r="H3926" s="19">
        <v>0</v>
      </c>
    </row>
    <row r="3927" spans="1:8" x14ac:dyDescent="0.25">
      <c r="A3927" s="14" t="str">
        <f t="shared" si="61"/>
        <v>parrian012011</v>
      </c>
      <c r="B3927" s="19" t="s">
        <v>1580</v>
      </c>
      <c r="C3927" s="19">
        <v>2011</v>
      </c>
      <c r="D3927" s="19" t="s">
        <v>2332</v>
      </c>
    </row>
    <row r="3928" spans="1:8" x14ac:dyDescent="0.25">
      <c r="A3928" s="14" t="str">
        <f t="shared" si="61"/>
        <v>parrian012011</v>
      </c>
      <c r="B3928" s="19" t="s">
        <v>1580</v>
      </c>
      <c r="C3928" s="19">
        <v>2011</v>
      </c>
      <c r="D3928" s="19" t="s">
        <v>2333</v>
      </c>
      <c r="E3928" s="19">
        <v>1</v>
      </c>
      <c r="F3928" s="19">
        <v>10</v>
      </c>
      <c r="G3928" s="19">
        <v>0</v>
      </c>
      <c r="H3928" s="19">
        <v>2</v>
      </c>
    </row>
    <row r="3929" spans="1:8" x14ac:dyDescent="0.25">
      <c r="A3929" s="14" t="str">
        <f t="shared" si="61"/>
        <v>pascuva012011</v>
      </c>
      <c r="B3929" s="19" t="s">
        <v>483</v>
      </c>
      <c r="C3929" s="19">
        <v>2011</v>
      </c>
      <c r="D3929" s="19" t="s">
        <v>2335</v>
      </c>
      <c r="E3929" s="19">
        <v>4</v>
      </c>
      <c r="F3929" s="19">
        <v>0</v>
      </c>
      <c r="G3929" s="19">
        <v>1</v>
      </c>
      <c r="H3929" s="19">
        <v>1</v>
      </c>
    </row>
    <row r="3930" spans="1:8" x14ac:dyDescent="0.25">
      <c r="A3930" s="14" t="str">
        <f t="shared" si="61"/>
        <v>paterjo012011</v>
      </c>
      <c r="B3930" s="19" t="s">
        <v>1581</v>
      </c>
      <c r="C3930" s="19">
        <v>2011</v>
      </c>
      <c r="D3930" s="19" t="s">
        <v>2334</v>
      </c>
      <c r="E3930" s="19">
        <v>3</v>
      </c>
      <c r="F3930" s="19">
        <v>10</v>
      </c>
      <c r="G3930" s="19">
        <v>1</v>
      </c>
      <c r="H3930" s="19">
        <v>0</v>
      </c>
    </row>
    <row r="3931" spans="1:8" x14ac:dyDescent="0.25">
      <c r="A3931" s="14" t="str">
        <f t="shared" si="61"/>
        <v>patteco012011</v>
      </c>
      <c r="B3931" s="19" t="s">
        <v>171</v>
      </c>
      <c r="C3931" s="19">
        <v>2011</v>
      </c>
      <c r="D3931" s="19" t="s">
        <v>2329</v>
      </c>
    </row>
    <row r="3932" spans="1:8" x14ac:dyDescent="0.25">
      <c r="A3932" s="14" t="str">
        <f t="shared" si="61"/>
        <v>patteco012011</v>
      </c>
      <c r="B3932" s="19" t="s">
        <v>171</v>
      </c>
      <c r="C3932" s="19">
        <v>2011</v>
      </c>
      <c r="D3932" s="19" t="s">
        <v>2329</v>
      </c>
    </row>
    <row r="3933" spans="1:8" x14ac:dyDescent="0.25">
      <c r="A3933" s="14" t="str">
        <f t="shared" si="61"/>
        <v>patteco012011</v>
      </c>
      <c r="B3933" s="19" t="s">
        <v>171</v>
      </c>
      <c r="C3933" s="19">
        <v>2011</v>
      </c>
      <c r="D3933" s="19" t="s">
        <v>2330</v>
      </c>
    </row>
    <row r="3934" spans="1:8" x14ac:dyDescent="0.25">
      <c r="A3934" s="14" t="str">
        <f t="shared" si="61"/>
        <v>patteco012011</v>
      </c>
      <c r="B3934" s="19" t="s">
        <v>171</v>
      </c>
      <c r="C3934" s="19">
        <v>2011</v>
      </c>
      <c r="D3934" s="19" t="s">
        <v>2330</v>
      </c>
    </row>
    <row r="3935" spans="1:8" x14ac:dyDescent="0.25">
      <c r="A3935" s="14" t="str">
        <f t="shared" si="61"/>
        <v>patteco012011</v>
      </c>
      <c r="B3935" s="19" t="s">
        <v>171</v>
      </c>
      <c r="C3935" s="19">
        <v>2011</v>
      </c>
      <c r="D3935" s="19" t="s">
        <v>2331</v>
      </c>
      <c r="E3935" s="19">
        <v>162</v>
      </c>
      <c r="F3935" s="19">
        <v>3</v>
      </c>
      <c r="G3935" s="19">
        <v>0</v>
      </c>
      <c r="H3935" s="19">
        <v>0</v>
      </c>
    </row>
    <row r="3936" spans="1:8" x14ac:dyDescent="0.25">
      <c r="A3936" s="14" t="str">
        <f t="shared" si="61"/>
        <v>patteco012011</v>
      </c>
      <c r="B3936" s="19" t="s">
        <v>171</v>
      </c>
      <c r="C3936" s="19">
        <v>2011</v>
      </c>
      <c r="D3936" s="19" t="s">
        <v>2331</v>
      </c>
      <c r="E3936" s="19">
        <v>27</v>
      </c>
      <c r="F3936" s="19">
        <v>1</v>
      </c>
      <c r="G3936" s="19">
        <v>1</v>
      </c>
      <c r="H3936" s="19">
        <v>1</v>
      </c>
    </row>
    <row r="3937" spans="1:8" x14ac:dyDescent="0.25">
      <c r="A3937" s="14" t="str">
        <f t="shared" si="61"/>
        <v>patteco012011</v>
      </c>
      <c r="B3937" s="19" t="s">
        <v>171</v>
      </c>
      <c r="C3937" s="19">
        <v>2011</v>
      </c>
      <c r="D3937" s="19" t="s">
        <v>2332</v>
      </c>
    </row>
    <row r="3938" spans="1:8" x14ac:dyDescent="0.25">
      <c r="A3938" s="14" t="str">
        <f t="shared" si="61"/>
        <v>patteco012011</v>
      </c>
      <c r="B3938" s="19" t="s">
        <v>171</v>
      </c>
      <c r="C3938" s="19">
        <v>2011</v>
      </c>
      <c r="D3938" s="19" t="s">
        <v>2332</v>
      </c>
    </row>
    <row r="3939" spans="1:8" x14ac:dyDescent="0.25">
      <c r="A3939" s="14" t="str">
        <f t="shared" si="61"/>
        <v>patteer012011</v>
      </c>
      <c r="B3939" s="19" t="s">
        <v>835</v>
      </c>
      <c r="C3939" s="19">
        <v>2011</v>
      </c>
      <c r="D3939" s="19" t="s">
        <v>39</v>
      </c>
      <c r="E3939" s="19">
        <v>20</v>
      </c>
      <c r="F3939" s="19">
        <v>19</v>
      </c>
      <c r="G3939" s="19">
        <v>2</v>
      </c>
      <c r="H3939" s="19">
        <v>8</v>
      </c>
    </row>
    <row r="3940" spans="1:8" x14ac:dyDescent="0.25">
      <c r="A3940" s="14" t="str">
        <f t="shared" si="61"/>
        <v>patteer012011</v>
      </c>
      <c r="B3940" s="19" t="s">
        <v>835</v>
      </c>
      <c r="C3940" s="19">
        <v>2011</v>
      </c>
      <c r="D3940" s="19" t="s">
        <v>2329</v>
      </c>
    </row>
    <row r="3941" spans="1:8" x14ac:dyDescent="0.25">
      <c r="A3941" s="14" t="str">
        <f t="shared" si="61"/>
        <v>patteer012011</v>
      </c>
      <c r="B3941" s="19" t="s">
        <v>835</v>
      </c>
      <c r="C3941" s="19">
        <v>2011</v>
      </c>
      <c r="D3941" s="19" t="s">
        <v>2330</v>
      </c>
    </row>
    <row r="3942" spans="1:8" x14ac:dyDescent="0.25">
      <c r="A3942" s="14" t="str">
        <f t="shared" si="61"/>
        <v>patteer012011</v>
      </c>
      <c r="B3942" s="19" t="s">
        <v>835</v>
      </c>
      <c r="C3942" s="19">
        <v>2011</v>
      </c>
      <c r="D3942" s="19" t="s">
        <v>2331</v>
      </c>
      <c r="E3942" s="19">
        <v>34</v>
      </c>
      <c r="F3942" s="19">
        <v>0</v>
      </c>
      <c r="G3942" s="19">
        <v>0</v>
      </c>
      <c r="H3942" s="19">
        <v>0</v>
      </c>
    </row>
    <row r="3943" spans="1:8" x14ac:dyDescent="0.25">
      <c r="A3943" s="14" t="str">
        <f t="shared" si="61"/>
        <v>patteer012011</v>
      </c>
      <c r="B3943" s="19" t="s">
        <v>835</v>
      </c>
      <c r="C3943" s="19">
        <v>2011</v>
      </c>
      <c r="D3943" s="19" t="s">
        <v>2332</v>
      </c>
    </row>
    <row r="3944" spans="1:8" x14ac:dyDescent="0.25">
      <c r="A3944" s="14" t="str">
        <f t="shared" si="61"/>
        <v>pattotr012011</v>
      </c>
      <c r="B3944" s="19" t="s">
        <v>836</v>
      </c>
      <c r="C3944" s="19">
        <v>2011</v>
      </c>
      <c r="D3944" s="19" t="s">
        <v>2334</v>
      </c>
      <c r="E3944" s="19">
        <v>2</v>
      </c>
      <c r="F3944" s="19">
        <v>2</v>
      </c>
      <c r="G3944" s="19">
        <v>0</v>
      </c>
      <c r="H3944" s="19">
        <v>0</v>
      </c>
    </row>
    <row r="3945" spans="1:8" x14ac:dyDescent="0.25">
      <c r="A3945" s="14" t="str">
        <f t="shared" si="61"/>
        <v>pauleda012011</v>
      </c>
      <c r="B3945" s="19" t="s">
        <v>708</v>
      </c>
      <c r="C3945" s="19">
        <v>2011</v>
      </c>
      <c r="D3945" s="19" t="s">
        <v>2334</v>
      </c>
      <c r="E3945" s="19">
        <v>3</v>
      </c>
      <c r="F3945" s="19">
        <v>7</v>
      </c>
      <c r="G3945" s="19">
        <v>0</v>
      </c>
      <c r="H3945" s="19">
        <v>0</v>
      </c>
    </row>
    <row r="3946" spans="1:8" x14ac:dyDescent="0.25">
      <c r="A3946" s="14" t="str">
        <f t="shared" si="61"/>
        <v>pauleda012011</v>
      </c>
      <c r="B3946" s="19" t="s">
        <v>708</v>
      </c>
      <c r="C3946" s="19">
        <v>2011</v>
      </c>
      <c r="D3946" s="19" t="s">
        <v>2334</v>
      </c>
      <c r="E3946" s="19">
        <v>1</v>
      </c>
      <c r="F3946" s="19">
        <v>3</v>
      </c>
      <c r="G3946" s="19">
        <v>0</v>
      </c>
      <c r="H3946" s="19">
        <v>0</v>
      </c>
    </row>
    <row r="3947" spans="1:8" x14ac:dyDescent="0.25">
      <c r="A3947" s="14" t="str">
        <f t="shared" si="61"/>
        <v>paulife012011</v>
      </c>
      <c r="B3947" s="19" t="s">
        <v>837</v>
      </c>
      <c r="C3947" s="19">
        <v>2011</v>
      </c>
      <c r="D3947" s="19" t="s">
        <v>2334</v>
      </c>
      <c r="E3947" s="19">
        <v>0</v>
      </c>
      <c r="F3947" s="19">
        <v>1</v>
      </c>
      <c r="G3947" s="19">
        <v>0</v>
      </c>
      <c r="H3947" s="19">
        <v>0</v>
      </c>
    </row>
    <row r="3948" spans="1:8" x14ac:dyDescent="0.25">
      <c r="A3948" s="14" t="str">
        <f t="shared" si="61"/>
        <v>paulife012011</v>
      </c>
      <c r="B3948" s="19" t="s">
        <v>837</v>
      </c>
      <c r="C3948" s="19">
        <v>2011</v>
      </c>
      <c r="D3948" s="19" t="s">
        <v>2334</v>
      </c>
      <c r="E3948" s="19">
        <v>8</v>
      </c>
      <c r="F3948" s="19">
        <v>18</v>
      </c>
      <c r="G3948" s="19">
        <v>3</v>
      </c>
      <c r="H3948" s="19">
        <v>3</v>
      </c>
    </row>
    <row r="3949" spans="1:8" x14ac:dyDescent="0.25">
      <c r="A3949" s="14" t="str">
        <f t="shared" si="61"/>
        <v>pauliro012011</v>
      </c>
      <c r="B3949" s="19" t="s">
        <v>584</v>
      </c>
      <c r="C3949" s="19">
        <v>2011</v>
      </c>
      <c r="D3949" s="19" t="s">
        <v>2336</v>
      </c>
      <c r="E3949" s="19">
        <v>375</v>
      </c>
      <c r="F3949" s="19">
        <v>30</v>
      </c>
      <c r="G3949" s="19">
        <v>7</v>
      </c>
      <c r="H3949" s="19">
        <v>3</v>
      </c>
    </row>
    <row r="3950" spans="1:8" x14ac:dyDescent="0.25">
      <c r="A3950" s="14" t="str">
        <f t="shared" si="61"/>
        <v>paulxa012011</v>
      </c>
      <c r="B3950" s="19" t="s">
        <v>1153</v>
      </c>
      <c r="C3950" s="19">
        <v>2011</v>
      </c>
      <c r="D3950" s="19" t="s">
        <v>2329</v>
      </c>
    </row>
    <row r="3951" spans="1:8" x14ac:dyDescent="0.25">
      <c r="A3951" s="14" t="str">
        <f t="shared" si="61"/>
        <v>paulxa012011</v>
      </c>
      <c r="B3951" s="19" t="s">
        <v>1153</v>
      </c>
      <c r="C3951" s="19">
        <v>2011</v>
      </c>
      <c r="D3951" s="19" t="s">
        <v>2330</v>
      </c>
    </row>
    <row r="3952" spans="1:8" x14ac:dyDescent="0.25">
      <c r="A3952" s="14" t="str">
        <f t="shared" si="61"/>
        <v>paulxa012011</v>
      </c>
      <c r="B3952" s="19" t="s">
        <v>1153</v>
      </c>
      <c r="C3952" s="19">
        <v>2011</v>
      </c>
      <c r="D3952" s="19" t="s">
        <v>2330</v>
      </c>
    </row>
    <row r="3953" spans="1:8" x14ac:dyDescent="0.25">
      <c r="A3953" s="14" t="str">
        <f t="shared" si="61"/>
        <v>paulxa012011</v>
      </c>
      <c r="B3953" s="19" t="s">
        <v>1153</v>
      </c>
      <c r="C3953" s="19">
        <v>2011</v>
      </c>
      <c r="D3953" s="19" t="s">
        <v>2331</v>
      </c>
      <c r="E3953" s="19">
        <v>5</v>
      </c>
      <c r="F3953" s="19">
        <v>1</v>
      </c>
      <c r="G3953" s="19">
        <v>0</v>
      </c>
      <c r="H3953" s="19">
        <v>0</v>
      </c>
    </row>
    <row r="3954" spans="1:8" x14ac:dyDescent="0.25">
      <c r="A3954" s="14" t="str">
        <f t="shared" si="61"/>
        <v>paulxa012011</v>
      </c>
      <c r="B3954" s="19" t="s">
        <v>1153</v>
      </c>
      <c r="C3954" s="19">
        <v>2011</v>
      </c>
      <c r="D3954" s="19" t="s">
        <v>2331</v>
      </c>
      <c r="E3954" s="19">
        <v>97</v>
      </c>
      <c r="F3954" s="19">
        <v>4</v>
      </c>
      <c r="G3954" s="19">
        <v>1</v>
      </c>
      <c r="H3954" s="19">
        <v>0</v>
      </c>
    </row>
    <row r="3955" spans="1:8" x14ac:dyDescent="0.25">
      <c r="A3955" s="14" t="str">
        <f t="shared" si="61"/>
        <v>paulxa012011</v>
      </c>
      <c r="B3955" s="19" t="s">
        <v>1153</v>
      </c>
      <c r="C3955" s="19">
        <v>2011</v>
      </c>
      <c r="D3955" s="19" t="s">
        <v>2332</v>
      </c>
    </row>
    <row r="3956" spans="1:8" x14ac:dyDescent="0.25">
      <c r="A3956" s="14" t="str">
        <f t="shared" si="61"/>
        <v>paulxa012011</v>
      </c>
      <c r="B3956" s="19" t="s">
        <v>1153</v>
      </c>
      <c r="C3956" s="19">
        <v>2011</v>
      </c>
      <c r="D3956" s="19" t="s">
        <v>2332</v>
      </c>
    </row>
    <row r="3957" spans="1:8" x14ac:dyDescent="0.25">
      <c r="A3957" s="14" t="str">
        <f t="shared" si="61"/>
        <v>pavanca012011</v>
      </c>
      <c r="B3957" s="19" t="s">
        <v>172</v>
      </c>
      <c r="C3957" s="19">
        <v>2011</v>
      </c>
      <c r="D3957" s="19" t="s">
        <v>2334</v>
      </c>
      <c r="E3957" s="19">
        <v>16</v>
      </c>
      <c r="F3957" s="19">
        <v>39</v>
      </c>
      <c r="G3957" s="19">
        <v>2</v>
      </c>
      <c r="H3957" s="19">
        <v>4</v>
      </c>
    </row>
    <row r="3958" spans="1:8" x14ac:dyDescent="0.25">
      <c r="A3958" s="14" t="str">
        <f t="shared" si="61"/>
        <v>peacobr012011</v>
      </c>
      <c r="B3958" s="19" t="s">
        <v>1582</v>
      </c>
      <c r="C3958" s="19">
        <v>2011</v>
      </c>
      <c r="D3958" s="19" t="s">
        <v>2334</v>
      </c>
      <c r="E3958" s="19">
        <v>1</v>
      </c>
      <c r="F3958" s="19">
        <v>0</v>
      </c>
      <c r="G3958" s="19">
        <v>0</v>
      </c>
      <c r="H3958" s="19">
        <v>0</v>
      </c>
    </row>
    <row r="3959" spans="1:8" x14ac:dyDescent="0.25">
      <c r="A3959" s="14" t="str">
        <f t="shared" si="61"/>
        <v>pearcst012011</v>
      </c>
      <c r="B3959" s="19" t="s">
        <v>838</v>
      </c>
      <c r="C3959" s="19">
        <v>2011</v>
      </c>
      <c r="D3959" s="19" t="s">
        <v>2335</v>
      </c>
      <c r="E3959" s="19">
        <v>81</v>
      </c>
      <c r="F3959" s="19">
        <v>9</v>
      </c>
      <c r="G3959" s="19">
        <v>1</v>
      </c>
      <c r="H3959" s="19">
        <v>9</v>
      </c>
    </row>
    <row r="3960" spans="1:8" x14ac:dyDescent="0.25">
      <c r="A3960" s="14" t="str">
        <f t="shared" si="61"/>
        <v>pearcst012011</v>
      </c>
      <c r="B3960" s="19" t="s">
        <v>838</v>
      </c>
      <c r="C3960" s="19">
        <v>2011</v>
      </c>
      <c r="D3960" s="19" t="s">
        <v>40</v>
      </c>
      <c r="E3960" s="19">
        <v>6</v>
      </c>
      <c r="F3960" s="19">
        <v>11</v>
      </c>
      <c r="G3960" s="19">
        <v>2</v>
      </c>
      <c r="H3960" s="19">
        <v>1</v>
      </c>
    </row>
    <row r="3961" spans="1:8" x14ac:dyDescent="0.25">
      <c r="A3961" s="14" t="str">
        <f t="shared" si="61"/>
        <v>pearcst012011</v>
      </c>
      <c r="B3961" s="19" t="s">
        <v>838</v>
      </c>
      <c r="C3961" s="19">
        <v>2011</v>
      </c>
      <c r="D3961" s="19" t="s">
        <v>2331</v>
      </c>
      <c r="E3961" s="19">
        <v>4</v>
      </c>
      <c r="F3961" s="19">
        <v>0</v>
      </c>
      <c r="G3961" s="19">
        <v>1</v>
      </c>
      <c r="H3961" s="19">
        <v>0</v>
      </c>
    </row>
    <row r="3962" spans="1:8" x14ac:dyDescent="0.25">
      <c r="A3962" s="14" t="str">
        <f t="shared" si="61"/>
        <v>pearcst012011</v>
      </c>
      <c r="B3962" s="19" t="s">
        <v>838</v>
      </c>
      <c r="C3962" s="19">
        <v>2011</v>
      </c>
      <c r="D3962" s="19" t="s">
        <v>2332</v>
      </c>
    </row>
    <row r="3963" spans="1:8" x14ac:dyDescent="0.25">
      <c r="A3963" s="14" t="str">
        <f t="shared" si="61"/>
        <v>peavyja012011</v>
      </c>
      <c r="B3963" s="19" t="s">
        <v>325</v>
      </c>
      <c r="C3963" s="19">
        <v>2011</v>
      </c>
      <c r="D3963" s="19" t="s">
        <v>2334</v>
      </c>
      <c r="E3963" s="19">
        <v>9</v>
      </c>
      <c r="F3963" s="19">
        <v>6</v>
      </c>
      <c r="G3963" s="19">
        <v>1</v>
      </c>
      <c r="H3963" s="19">
        <v>0</v>
      </c>
    </row>
    <row r="3964" spans="1:8" x14ac:dyDescent="0.25">
      <c r="A3964" s="14" t="str">
        <f t="shared" si="61"/>
        <v>pedrodu012011</v>
      </c>
      <c r="B3964" s="19" t="s">
        <v>709</v>
      </c>
      <c r="C3964" s="19">
        <v>2011</v>
      </c>
      <c r="D3964" s="19" t="s">
        <v>39</v>
      </c>
      <c r="E3964" s="19">
        <v>290</v>
      </c>
      <c r="F3964" s="19">
        <v>425</v>
      </c>
      <c r="G3964" s="19">
        <v>7</v>
      </c>
      <c r="H3964" s="19">
        <v>81</v>
      </c>
    </row>
    <row r="3965" spans="1:8" x14ac:dyDescent="0.25">
      <c r="A3965" s="14" t="str">
        <f t="shared" si="61"/>
        <v>pegueca012011</v>
      </c>
      <c r="B3965" s="19" t="s">
        <v>1583</v>
      </c>
      <c r="C3965" s="19">
        <v>2011</v>
      </c>
      <c r="D3965" s="19" t="s">
        <v>2330</v>
      </c>
    </row>
    <row r="3966" spans="1:8" x14ac:dyDescent="0.25">
      <c r="A3966" s="14" t="str">
        <f t="shared" si="61"/>
        <v>pegueca012011</v>
      </c>
      <c r="B3966" s="19" t="s">
        <v>1583</v>
      </c>
      <c r="C3966" s="19">
        <v>2011</v>
      </c>
      <c r="D3966" s="19" t="s">
        <v>2331</v>
      </c>
      <c r="E3966" s="19">
        <v>82</v>
      </c>
      <c r="F3966" s="19">
        <v>3</v>
      </c>
      <c r="G3966" s="19">
        <v>1</v>
      </c>
      <c r="H3966" s="19">
        <v>2</v>
      </c>
    </row>
    <row r="3967" spans="1:8" x14ac:dyDescent="0.25">
      <c r="A3967" s="14" t="str">
        <f t="shared" si="61"/>
        <v>pegueca012011</v>
      </c>
      <c r="B3967" s="19" t="s">
        <v>1583</v>
      </c>
      <c r="C3967" s="19">
        <v>2011</v>
      </c>
      <c r="D3967" s="19" t="s">
        <v>2332</v>
      </c>
    </row>
    <row r="3968" spans="1:8" x14ac:dyDescent="0.25">
      <c r="A3968" s="14" t="str">
        <f t="shared" si="61"/>
        <v>pelfrmi012011</v>
      </c>
      <c r="B3968" s="19" t="s">
        <v>710</v>
      </c>
      <c r="C3968" s="19">
        <v>2011</v>
      </c>
      <c r="D3968" s="19" t="s">
        <v>2334</v>
      </c>
      <c r="E3968" s="19">
        <v>15</v>
      </c>
      <c r="F3968" s="19">
        <v>25</v>
      </c>
      <c r="G3968" s="19">
        <v>1</v>
      </c>
      <c r="H3968" s="19">
        <v>1</v>
      </c>
    </row>
    <row r="3969" spans="1:8" x14ac:dyDescent="0.25">
      <c r="A3969" s="14" t="str">
        <f t="shared" si="61"/>
        <v>penabr012011</v>
      </c>
      <c r="B3969" s="19" t="s">
        <v>585</v>
      </c>
      <c r="C3969" s="19">
        <v>2011</v>
      </c>
      <c r="D3969" s="19" t="s">
        <v>2336</v>
      </c>
      <c r="E3969" s="19">
        <v>417</v>
      </c>
      <c r="F3969" s="19">
        <v>25</v>
      </c>
      <c r="G3969" s="19">
        <v>2</v>
      </c>
      <c r="H3969" s="19">
        <v>6</v>
      </c>
    </row>
    <row r="3970" spans="1:8" x14ac:dyDescent="0.25">
      <c r="A3970" s="14" t="str">
        <f t="shared" si="61"/>
        <v>penaca012011</v>
      </c>
      <c r="B3970" s="19" t="s">
        <v>264</v>
      </c>
      <c r="C3970" s="19">
        <v>2011</v>
      </c>
      <c r="D3970" s="19" t="s">
        <v>2335</v>
      </c>
      <c r="E3970" s="19">
        <v>1116</v>
      </c>
      <c r="F3970" s="19">
        <v>88</v>
      </c>
      <c r="G3970" s="19">
        <v>8</v>
      </c>
      <c r="H3970" s="19">
        <v>104</v>
      </c>
    </row>
    <row r="3971" spans="1:8" x14ac:dyDescent="0.25">
      <c r="A3971" s="14" t="str">
        <f t="shared" ref="A3971:A4034" si="62">B3971&amp;C3971</f>
        <v>penara022011</v>
      </c>
      <c r="B3971" s="19" t="s">
        <v>1154</v>
      </c>
      <c r="C3971" s="19">
        <v>2011</v>
      </c>
      <c r="D3971" s="19" t="s">
        <v>39</v>
      </c>
      <c r="E3971" s="19">
        <v>7</v>
      </c>
      <c r="F3971" s="19">
        <v>9</v>
      </c>
      <c r="G3971" s="19">
        <v>0</v>
      </c>
      <c r="H3971" s="19">
        <v>2</v>
      </c>
    </row>
    <row r="3972" spans="1:8" x14ac:dyDescent="0.25">
      <c r="A3972" s="14" t="str">
        <f t="shared" si="62"/>
        <v>penara022011</v>
      </c>
      <c r="B3972" s="19" t="s">
        <v>1154</v>
      </c>
      <c r="C3972" s="19">
        <v>2011</v>
      </c>
      <c r="D3972" s="19" t="s">
        <v>40</v>
      </c>
      <c r="E3972" s="19">
        <v>5</v>
      </c>
      <c r="F3972" s="19">
        <v>17</v>
      </c>
      <c r="G3972" s="19">
        <v>3</v>
      </c>
      <c r="H3972" s="19">
        <v>3</v>
      </c>
    </row>
    <row r="3973" spans="1:8" x14ac:dyDescent="0.25">
      <c r="A3973" s="14" t="str">
        <f t="shared" si="62"/>
        <v>penara022011</v>
      </c>
      <c r="B3973" s="19" t="s">
        <v>1154</v>
      </c>
      <c r="C3973" s="19">
        <v>2011</v>
      </c>
      <c r="D3973" s="19" t="s">
        <v>2333</v>
      </c>
      <c r="E3973" s="19">
        <v>8</v>
      </c>
      <c r="F3973" s="19">
        <v>5</v>
      </c>
      <c r="G3973" s="19">
        <v>2</v>
      </c>
      <c r="H3973" s="19">
        <v>2</v>
      </c>
    </row>
    <row r="3974" spans="1:8" x14ac:dyDescent="0.25">
      <c r="A3974" s="14" t="str">
        <f t="shared" si="62"/>
        <v>penato032011</v>
      </c>
      <c r="B3974" s="19" t="s">
        <v>711</v>
      </c>
      <c r="C3974" s="19">
        <v>2011</v>
      </c>
      <c r="D3974" s="19" t="s">
        <v>2334</v>
      </c>
      <c r="E3974" s="19">
        <v>0</v>
      </c>
      <c r="F3974" s="19">
        <v>2</v>
      </c>
      <c r="G3974" s="19">
        <v>0</v>
      </c>
      <c r="H3974" s="19">
        <v>0</v>
      </c>
    </row>
    <row r="3975" spans="1:8" x14ac:dyDescent="0.25">
      <c r="A3975" s="14" t="str">
        <f t="shared" si="62"/>
        <v>penawi012011</v>
      </c>
      <c r="B3975" s="19" t="s">
        <v>326</v>
      </c>
      <c r="C3975" s="19">
        <v>2011</v>
      </c>
      <c r="D3975" s="19" t="s">
        <v>2330</v>
      </c>
    </row>
    <row r="3976" spans="1:8" x14ac:dyDescent="0.25">
      <c r="A3976" s="14" t="str">
        <f t="shared" si="62"/>
        <v>penawi012011</v>
      </c>
      <c r="B3976" s="19" t="s">
        <v>326</v>
      </c>
      <c r="C3976" s="19">
        <v>2011</v>
      </c>
      <c r="D3976" s="19" t="s">
        <v>2331</v>
      </c>
      <c r="E3976" s="19">
        <v>0</v>
      </c>
      <c r="F3976" s="19">
        <v>0</v>
      </c>
      <c r="G3976" s="19">
        <v>0</v>
      </c>
      <c r="H3976" s="19">
        <v>0</v>
      </c>
    </row>
    <row r="3977" spans="1:8" x14ac:dyDescent="0.25">
      <c r="A3977" s="14" t="str">
        <f t="shared" si="62"/>
        <v>pencehu012011</v>
      </c>
      <c r="B3977" s="19" t="s">
        <v>839</v>
      </c>
      <c r="C3977" s="19">
        <v>2011</v>
      </c>
      <c r="D3977" s="19" t="s">
        <v>2331</v>
      </c>
      <c r="E3977" s="19">
        <v>203</v>
      </c>
      <c r="F3977" s="19">
        <v>9</v>
      </c>
      <c r="G3977" s="19">
        <v>5</v>
      </c>
      <c r="H3977" s="19">
        <v>3</v>
      </c>
    </row>
    <row r="3978" spans="1:8" x14ac:dyDescent="0.25">
      <c r="A3978" s="14" t="str">
        <f t="shared" si="62"/>
        <v>pencehu012011</v>
      </c>
      <c r="B3978" s="19" t="s">
        <v>839</v>
      </c>
      <c r="C3978" s="19">
        <v>2011</v>
      </c>
      <c r="D3978" s="19" t="s">
        <v>2331</v>
      </c>
      <c r="E3978" s="19">
        <v>81</v>
      </c>
      <c r="F3978" s="19">
        <v>2</v>
      </c>
      <c r="G3978" s="19">
        <v>1</v>
      </c>
      <c r="H3978" s="19">
        <v>0</v>
      </c>
    </row>
    <row r="3979" spans="1:8" x14ac:dyDescent="0.25">
      <c r="A3979" s="14" t="str">
        <f t="shared" si="62"/>
        <v>pencehu012011</v>
      </c>
      <c r="B3979" s="19" t="s">
        <v>839</v>
      </c>
      <c r="C3979" s="19">
        <v>2011</v>
      </c>
      <c r="D3979" s="19" t="s">
        <v>2332</v>
      </c>
    </row>
    <row r="3980" spans="1:8" x14ac:dyDescent="0.25">
      <c r="A3980" s="14" t="str">
        <f t="shared" si="62"/>
        <v>pencehu012011</v>
      </c>
      <c r="B3980" s="19" t="s">
        <v>839</v>
      </c>
      <c r="C3980" s="19">
        <v>2011</v>
      </c>
      <c r="D3980" s="19" t="s">
        <v>2332</v>
      </c>
    </row>
    <row r="3981" spans="1:8" x14ac:dyDescent="0.25">
      <c r="A3981" s="14" t="str">
        <f t="shared" si="62"/>
        <v>pendlla012011</v>
      </c>
      <c r="B3981" s="19" t="s">
        <v>1584</v>
      </c>
      <c r="C3981" s="19">
        <v>2011</v>
      </c>
      <c r="D3981" s="19" t="s">
        <v>2334</v>
      </c>
      <c r="E3981" s="19">
        <v>0</v>
      </c>
      <c r="F3981" s="19">
        <v>1</v>
      </c>
      <c r="G3981" s="19">
        <v>0</v>
      </c>
      <c r="H3981" s="19">
        <v>0</v>
      </c>
    </row>
    <row r="3982" spans="1:8" x14ac:dyDescent="0.25">
      <c r="A3982" s="14" t="str">
        <f t="shared" si="62"/>
        <v>pendlla012011</v>
      </c>
      <c r="B3982" s="19" t="s">
        <v>1584</v>
      </c>
      <c r="C3982" s="19">
        <v>2011</v>
      </c>
      <c r="D3982" s="19" t="s">
        <v>2334</v>
      </c>
      <c r="E3982" s="19">
        <v>0</v>
      </c>
      <c r="F3982" s="19">
        <v>0</v>
      </c>
      <c r="G3982" s="19">
        <v>0</v>
      </c>
      <c r="H3982" s="19">
        <v>0</v>
      </c>
    </row>
    <row r="3983" spans="1:8" x14ac:dyDescent="0.25">
      <c r="A3983" s="14" t="str">
        <f t="shared" si="62"/>
        <v>pennicl012011</v>
      </c>
      <c r="B3983" s="19" t="s">
        <v>985</v>
      </c>
      <c r="C3983" s="19">
        <v>2011</v>
      </c>
      <c r="D3983" s="19" t="s">
        <v>2333</v>
      </c>
      <c r="E3983" s="19">
        <v>216</v>
      </c>
      <c r="F3983" s="19">
        <v>374</v>
      </c>
      <c r="G3983" s="19">
        <v>22</v>
      </c>
      <c r="H3983" s="19">
        <v>90</v>
      </c>
    </row>
    <row r="3984" spans="1:8" x14ac:dyDescent="0.25">
      <c r="A3984" s="14" t="str">
        <f t="shared" si="62"/>
        <v>pennybr012011</v>
      </c>
      <c r="B3984" s="19" t="s">
        <v>174</v>
      </c>
      <c r="C3984" s="19">
        <v>2011</v>
      </c>
      <c r="D3984" s="19" t="s">
        <v>2334</v>
      </c>
      <c r="E3984" s="19">
        <v>8</v>
      </c>
      <c r="F3984" s="19">
        <v>26</v>
      </c>
      <c r="G3984" s="19">
        <v>1</v>
      </c>
      <c r="H3984" s="19">
        <v>1</v>
      </c>
    </row>
    <row r="3985" spans="1:8" x14ac:dyDescent="0.25">
      <c r="A3985" s="14" t="str">
        <f t="shared" si="62"/>
        <v>peraljh012011</v>
      </c>
      <c r="B3985" s="19" t="s">
        <v>395</v>
      </c>
      <c r="C3985" s="19">
        <v>2011</v>
      </c>
      <c r="D3985" s="19" t="s">
        <v>2335</v>
      </c>
      <c r="E3985" s="19">
        <v>1</v>
      </c>
      <c r="F3985" s="19">
        <v>0</v>
      </c>
      <c r="G3985" s="19">
        <v>0</v>
      </c>
      <c r="H3985" s="19">
        <v>0</v>
      </c>
    </row>
    <row r="3986" spans="1:8" x14ac:dyDescent="0.25">
      <c r="A3986" s="14" t="str">
        <f t="shared" si="62"/>
        <v>peraljh012011</v>
      </c>
      <c r="B3986" s="19" t="s">
        <v>395</v>
      </c>
      <c r="C3986" s="19">
        <v>2011</v>
      </c>
      <c r="D3986" s="19" t="s">
        <v>2333</v>
      </c>
      <c r="E3986" s="19">
        <v>218</v>
      </c>
      <c r="F3986" s="19">
        <v>383</v>
      </c>
      <c r="G3986" s="19">
        <v>7</v>
      </c>
      <c r="H3986" s="19">
        <v>83</v>
      </c>
    </row>
    <row r="3987" spans="1:8" x14ac:dyDescent="0.25">
      <c r="A3987" s="14" t="str">
        <f t="shared" si="62"/>
        <v>peraljo012011</v>
      </c>
      <c r="B3987" s="19" t="s">
        <v>587</v>
      </c>
      <c r="C3987" s="19">
        <v>2011</v>
      </c>
      <c r="D3987" s="19" t="s">
        <v>2334</v>
      </c>
      <c r="E3987" s="19">
        <v>7</v>
      </c>
      <c r="F3987" s="19">
        <v>2</v>
      </c>
      <c r="G3987" s="19">
        <v>0</v>
      </c>
      <c r="H3987" s="19">
        <v>1</v>
      </c>
    </row>
    <row r="3988" spans="1:8" x14ac:dyDescent="0.25">
      <c r="A3988" s="14" t="str">
        <f t="shared" si="62"/>
        <v>perezch012011</v>
      </c>
      <c r="B3988" s="19" t="s">
        <v>986</v>
      </c>
      <c r="C3988" s="19">
        <v>2011</v>
      </c>
      <c r="D3988" s="19" t="s">
        <v>2334</v>
      </c>
      <c r="E3988" s="19">
        <v>2</v>
      </c>
      <c r="F3988" s="19">
        <v>11</v>
      </c>
      <c r="G3988" s="19">
        <v>1</v>
      </c>
      <c r="H3988" s="19">
        <v>1</v>
      </c>
    </row>
    <row r="3989" spans="1:8" x14ac:dyDescent="0.25">
      <c r="A3989" s="14" t="str">
        <f t="shared" si="62"/>
        <v>perezju012011</v>
      </c>
      <c r="B3989" s="19" t="s">
        <v>712</v>
      </c>
      <c r="C3989" s="19">
        <v>2011</v>
      </c>
      <c r="D3989" s="19" t="s">
        <v>2334</v>
      </c>
      <c r="E3989" s="19">
        <v>0</v>
      </c>
      <c r="F3989" s="19">
        <v>0</v>
      </c>
      <c r="G3989" s="19">
        <v>0</v>
      </c>
      <c r="H3989" s="19">
        <v>0</v>
      </c>
    </row>
    <row r="3990" spans="1:8" x14ac:dyDescent="0.25">
      <c r="A3990" s="14" t="str">
        <f t="shared" si="62"/>
        <v>perezlu012011</v>
      </c>
      <c r="B3990" s="19" t="s">
        <v>1585</v>
      </c>
      <c r="C3990" s="19">
        <v>2011</v>
      </c>
      <c r="D3990" s="19" t="s">
        <v>2334</v>
      </c>
      <c r="E3990" s="19">
        <v>2</v>
      </c>
      <c r="F3990" s="19">
        <v>6</v>
      </c>
      <c r="G3990" s="19">
        <v>2</v>
      </c>
      <c r="H3990" s="19">
        <v>1</v>
      </c>
    </row>
    <row r="3991" spans="1:8" x14ac:dyDescent="0.25">
      <c r="A3991" s="14" t="str">
        <f t="shared" si="62"/>
        <v>perezra012011</v>
      </c>
      <c r="B3991" s="19" t="s">
        <v>713</v>
      </c>
      <c r="C3991" s="19">
        <v>2011</v>
      </c>
      <c r="D3991" s="19" t="s">
        <v>2334</v>
      </c>
      <c r="E3991" s="19">
        <v>6</v>
      </c>
      <c r="F3991" s="19">
        <v>15</v>
      </c>
      <c r="G3991" s="19">
        <v>3</v>
      </c>
      <c r="H3991" s="19">
        <v>1</v>
      </c>
    </row>
    <row r="3992" spans="1:8" x14ac:dyDescent="0.25">
      <c r="A3992" s="14" t="str">
        <f t="shared" si="62"/>
        <v>perezsa022011</v>
      </c>
      <c r="B3992" s="19" t="s">
        <v>1586</v>
      </c>
      <c r="C3992" s="19">
        <v>2011</v>
      </c>
      <c r="D3992" s="19" t="s">
        <v>2336</v>
      </c>
      <c r="E3992" s="19">
        <v>290</v>
      </c>
      <c r="F3992" s="19">
        <v>21</v>
      </c>
      <c r="G3992" s="19">
        <v>3</v>
      </c>
      <c r="H3992" s="19">
        <v>2</v>
      </c>
    </row>
    <row r="3993" spans="1:8" x14ac:dyDescent="0.25">
      <c r="A3993" s="14" t="str">
        <f t="shared" si="62"/>
        <v>perkigl012011</v>
      </c>
      <c r="B3993" s="19" t="s">
        <v>714</v>
      </c>
      <c r="C3993" s="19">
        <v>2011</v>
      </c>
      <c r="D3993" s="19" t="s">
        <v>2334</v>
      </c>
      <c r="E3993" s="19">
        <v>3</v>
      </c>
      <c r="F3993" s="19">
        <v>7</v>
      </c>
      <c r="G3993" s="19">
        <v>1</v>
      </c>
      <c r="H3993" s="19">
        <v>0</v>
      </c>
    </row>
    <row r="3994" spans="1:8" x14ac:dyDescent="0.25">
      <c r="A3994" s="14" t="str">
        <f t="shared" si="62"/>
        <v>perryry012011</v>
      </c>
      <c r="B3994" s="19" t="s">
        <v>1156</v>
      </c>
      <c r="C3994" s="19">
        <v>2011</v>
      </c>
      <c r="D3994" s="19" t="s">
        <v>2334</v>
      </c>
      <c r="E3994" s="19">
        <v>3</v>
      </c>
      <c r="F3994" s="19">
        <v>2</v>
      </c>
      <c r="G3994" s="19">
        <v>0</v>
      </c>
      <c r="H3994" s="19">
        <v>1</v>
      </c>
    </row>
    <row r="3995" spans="1:8" x14ac:dyDescent="0.25">
      <c r="A3995" s="14" t="str">
        <f t="shared" si="62"/>
        <v>pestavi012011</v>
      </c>
      <c r="B3995" s="19" t="s">
        <v>1357</v>
      </c>
      <c r="C3995" s="19">
        <v>2011</v>
      </c>
      <c r="D3995" s="19" t="s">
        <v>2334</v>
      </c>
      <c r="E3995" s="19">
        <v>2</v>
      </c>
      <c r="F3995" s="19">
        <v>3</v>
      </c>
      <c r="G3995" s="19">
        <v>0</v>
      </c>
      <c r="H3995" s="19">
        <v>0</v>
      </c>
    </row>
    <row r="3996" spans="1:8" x14ac:dyDescent="0.25">
      <c r="A3996" s="14" t="str">
        <f t="shared" si="62"/>
        <v>peterbr012011</v>
      </c>
      <c r="B3996" s="19" t="s">
        <v>1358</v>
      </c>
      <c r="C3996" s="19">
        <v>2011</v>
      </c>
      <c r="D3996" s="19" t="s">
        <v>2329</v>
      </c>
    </row>
    <row r="3997" spans="1:8" x14ac:dyDescent="0.25">
      <c r="A3997" s="14" t="str">
        <f t="shared" si="62"/>
        <v>peterbr012011</v>
      </c>
      <c r="B3997" s="19" t="s">
        <v>1358</v>
      </c>
      <c r="C3997" s="19">
        <v>2011</v>
      </c>
      <c r="D3997" s="19" t="s">
        <v>2330</v>
      </c>
    </row>
    <row r="3998" spans="1:8" x14ac:dyDescent="0.25">
      <c r="A3998" s="14" t="str">
        <f t="shared" si="62"/>
        <v>peterbr012011</v>
      </c>
      <c r="B3998" s="19" t="s">
        <v>1358</v>
      </c>
      <c r="C3998" s="19">
        <v>2011</v>
      </c>
      <c r="D3998" s="19" t="s">
        <v>2331</v>
      </c>
      <c r="E3998" s="19">
        <v>106</v>
      </c>
      <c r="F3998" s="19">
        <v>5</v>
      </c>
      <c r="G3998" s="19">
        <v>2</v>
      </c>
      <c r="H3998" s="19">
        <v>2</v>
      </c>
    </row>
    <row r="3999" spans="1:8" x14ac:dyDescent="0.25">
      <c r="A3999" s="14" t="str">
        <f t="shared" si="62"/>
        <v>peterbr012011</v>
      </c>
      <c r="B3999" s="19" t="s">
        <v>1358</v>
      </c>
      <c r="C3999" s="19">
        <v>2011</v>
      </c>
      <c r="D3999" s="19" t="s">
        <v>2334</v>
      </c>
      <c r="E3999" s="19">
        <v>0</v>
      </c>
      <c r="F3999" s="19">
        <v>0</v>
      </c>
      <c r="G3999" s="19">
        <v>0</v>
      </c>
      <c r="H3999" s="19">
        <v>0</v>
      </c>
    </row>
    <row r="4000" spans="1:8" x14ac:dyDescent="0.25">
      <c r="A4000" s="14" t="str">
        <f t="shared" si="62"/>
        <v>peterbr012011</v>
      </c>
      <c r="B4000" s="19" t="s">
        <v>1358</v>
      </c>
      <c r="C4000" s="19">
        <v>2011</v>
      </c>
      <c r="D4000" s="19" t="s">
        <v>2332</v>
      </c>
    </row>
    <row r="4001" spans="1:8" x14ac:dyDescent="0.25">
      <c r="A4001" s="14" t="str">
        <f t="shared" si="62"/>
        <v>phelpco012011</v>
      </c>
      <c r="B4001" s="19" t="s">
        <v>1587</v>
      </c>
      <c r="C4001" s="19">
        <v>2011</v>
      </c>
      <c r="D4001" s="19" t="s">
        <v>39</v>
      </c>
      <c r="E4001" s="19">
        <v>28</v>
      </c>
      <c r="F4001" s="19">
        <v>42</v>
      </c>
      <c r="G4001" s="19">
        <v>5</v>
      </c>
      <c r="H4001" s="19">
        <v>10</v>
      </c>
    </row>
    <row r="4002" spans="1:8" x14ac:dyDescent="0.25">
      <c r="A4002" s="14" t="str">
        <f t="shared" si="62"/>
        <v>phillbr012011</v>
      </c>
      <c r="B4002" s="19" t="s">
        <v>328</v>
      </c>
      <c r="C4002" s="19">
        <v>2011</v>
      </c>
      <c r="D4002" s="19" t="s">
        <v>39</v>
      </c>
      <c r="E4002" s="19">
        <v>306</v>
      </c>
      <c r="F4002" s="19">
        <v>409</v>
      </c>
      <c r="G4002" s="19">
        <v>6</v>
      </c>
      <c r="H4002" s="19">
        <v>94</v>
      </c>
    </row>
    <row r="4003" spans="1:8" x14ac:dyDescent="0.25">
      <c r="A4003" s="14" t="str">
        <f t="shared" si="62"/>
        <v>phillky012011</v>
      </c>
      <c r="B4003" s="19" t="s">
        <v>1158</v>
      </c>
      <c r="C4003" s="19">
        <v>2011</v>
      </c>
      <c r="D4003" s="19" t="s">
        <v>2336</v>
      </c>
      <c r="E4003" s="19">
        <v>140</v>
      </c>
      <c r="F4003" s="19">
        <v>12</v>
      </c>
      <c r="G4003" s="19">
        <v>3</v>
      </c>
      <c r="H4003" s="19">
        <v>1</v>
      </c>
    </row>
    <row r="4004" spans="1:8" x14ac:dyDescent="0.25">
      <c r="A4004" s="14" t="str">
        <f t="shared" si="62"/>
        <v>phillza012011</v>
      </c>
      <c r="B4004" s="19" t="s">
        <v>1588</v>
      </c>
      <c r="C4004" s="19">
        <v>2011</v>
      </c>
      <c r="D4004" s="19" t="s">
        <v>2334</v>
      </c>
      <c r="E4004" s="19">
        <v>0</v>
      </c>
      <c r="F4004" s="19">
        <v>1</v>
      </c>
      <c r="G4004" s="19">
        <v>0</v>
      </c>
      <c r="H4004" s="19">
        <v>0</v>
      </c>
    </row>
    <row r="4005" spans="1:8" x14ac:dyDescent="0.25">
      <c r="A4005" s="14" t="str">
        <f t="shared" si="62"/>
        <v>piefe012011</v>
      </c>
      <c r="B4005" s="19" t="s">
        <v>840</v>
      </c>
      <c r="C4005" s="19">
        <v>2011</v>
      </c>
      <c r="D4005" s="19" t="s">
        <v>2329</v>
      </c>
    </row>
    <row r="4006" spans="1:8" x14ac:dyDescent="0.25">
      <c r="A4006" s="14" t="str">
        <f t="shared" si="62"/>
        <v>piefe012011</v>
      </c>
      <c r="B4006" s="19" t="s">
        <v>840</v>
      </c>
      <c r="C4006" s="19">
        <v>2011</v>
      </c>
      <c r="D4006" s="19" t="s">
        <v>2330</v>
      </c>
    </row>
    <row r="4007" spans="1:8" x14ac:dyDescent="0.25">
      <c r="A4007" s="14" t="str">
        <f t="shared" si="62"/>
        <v>piefe012011</v>
      </c>
      <c r="B4007" s="19" t="s">
        <v>840</v>
      </c>
      <c r="C4007" s="19">
        <v>2011</v>
      </c>
      <c r="D4007" s="19" t="s">
        <v>2331</v>
      </c>
      <c r="E4007" s="19">
        <v>100</v>
      </c>
      <c r="F4007" s="19">
        <v>1</v>
      </c>
      <c r="G4007" s="19">
        <v>0</v>
      </c>
      <c r="H4007" s="19">
        <v>0</v>
      </c>
    </row>
    <row r="4008" spans="1:8" x14ac:dyDescent="0.25">
      <c r="A4008" s="14" t="str">
        <f t="shared" si="62"/>
        <v>piefe012011</v>
      </c>
      <c r="B4008" s="19" t="s">
        <v>840</v>
      </c>
      <c r="C4008" s="19">
        <v>2011</v>
      </c>
      <c r="D4008" s="19" t="s">
        <v>2332</v>
      </c>
    </row>
    <row r="4009" spans="1:8" x14ac:dyDescent="0.25">
      <c r="A4009" s="14" t="str">
        <f t="shared" si="62"/>
        <v>pierrju012011</v>
      </c>
      <c r="B4009" s="19" t="s">
        <v>176</v>
      </c>
      <c r="C4009" s="19">
        <v>2011</v>
      </c>
      <c r="D4009" s="19" t="s">
        <v>2330</v>
      </c>
    </row>
    <row r="4010" spans="1:8" x14ac:dyDescent="0.25">
      <c r="A4010" s="14" t="str">
        <f t="shared" si="62"/>
        <v>pierrju012011</v>
      </c>
      <c r="B4010" s="19" t="s">
        <v>176</v>
      </c>
      <c r="C4010" s="19">
        <v>2011</v>
      </c>
      <c r="D4010" s="19" t="s">
        <v>2331</v>
      </c>
      <c r="E4010" s="19">
        <v>278</v>
      </c>
      <c r="F4010" s="19">
        <v>5</v>
      </c>
      <c r="G4010" s="19">
        <v>7</v>
      </c>
      <c r="H4010" s="19">
        <v>1</v>
      </c>
    </row>
    <row r="4011" spans="1:8" x14ac:dyDescent="0.25">
      <c r="A4011" s="14" t="str">
        <f t="shared" si="62"/>
        <v>pierzaj012011</v>
      </c>
      <c r="B4011" s="19" t="s">
        <v>177</v>
      </c>
      <c r="C4011" s="19">
        <v>2011</v>
      </c>
      <c r="D4011" s="19" t="s">
        <v>2336</v>
      </c>
      <c r="E4011" s="19">
        <v>817</v>
      </c>
      <c r="F4011" s="19">
        <v>65</v>
      </c>
      <c r="G4011" s="19">
        <v>4</v>
      </c>
      <c r="H4011" s="19">
        <v>4</v>
      </c>
    </row>
    <row r="4012" spans="1:8" x14ac:dyDescent="0.25">
      <c r="A4012" s="14" t="str">
        <f t="shared" si="62"/>
        <v>pillbr012011</v>
      </c>
      <c r="B4012" s="19" t="s">
        <v>1589</v>
      </c>
      <c r="C4012" s="19">
        <v>2011</v>
      </c>
      <c r="D4012" s="19" t="s">
        <v>2335</v>
      </c>
      <c r="E4012" s="19">
        <v>105</v>
      </c>
      <c r="F4012" s="19">
        <v>10</v>
      </c>
      <c r="G4012" s="19">
        <v>0</v>
      </c>
      <c r="H4012" s="19">
        <v>5</v>
      </c>
    </row>
    <row r="4013" spans="1:8" x14ac:dyDescent="0.25">
      <c r="A4013" s="14" t="str">
        <f t="shared" si="62"/>
        <v>pinama012011</v>
      </c>
      <c r="B4013" s="19" t="s">
        <v>1590</v>
      </c>
      <c r="C4013" s="19">
        <v>2011</v>
      </c>
      <c r="D4013" s="19" t="s">
        <v>2336</v>
      </c>
      <c r="E4013" s="19">
        <v>33</v>
      </c>
      <c r="F4013" s="19">
        <v>1</v>
      </c>
      <c r="G4013" s="19">
        <v>0</v>
      </c>
      <c r="H4013" s="19">
        <v>0</v>
      </c>
    </row>
    <row r="4014" spans="1:8" x14ac:dyDescent="0.25">
      <c r="A4014" s="14" t="str">
        <f t="shared" si="62"/>
        <v>pinedmi012011</v>
      </c>
      <c r="B4014" s="19" t="s">
        <v>1591</v>
      </c>
      <c r="C4014" s="19">
        <v>2011</v>
      </c>
      <c r="D4014" s="19" t="s">
        <v>2334</v>
      </c>
      <c r="E4014" s="19">
        <v>8</v>
      </c>
      <c r="F4014" s="19">
        <v>17</v>
      </c>
      <c r="G4014" s="19">
        <v>1</v>
      </c>
      <c r="H4014" s="19">
        <v>1</v>
      </c>
    </row>
    <row r="4015" spans="1:8" x14ac:dyDescent="0.25">
      <c r="A4015" s="14" t="str">
        <f t="shared" si="62"/>
        <v>pineijo012011</v>
      </c>
      <c r="B4015" s="19" t="s">
        <v>178</v>
      </c>
      <c r="C4015" s="19">
        <v>2011</v>
      </c>
      <c r="D4015" s="19" t="s">
        <v>2334</v>
      </c>
      <c r="E4015" s="19">
        <v>4</v>
      </c>
      <c r="F4015" s="19">
        <v>17</v>
      </c>
      <c r="G4015" s="19">
        <v>1</v>
      </c>
      <c r="H4015" s="19">
        <v>2</v>
      </c>
    </row>
    <row r="4016" spans="1:8" x14ac:dyDescent="0.25">
      <c r="A4016" s="14" t="str">
        <f t="shared" si="62"/>
        <v>plouftr012011</v>
      </c>
      <c r="B4016" s="19" t="s">
        <v>1359</v>
      </c>
      <c r="C4016" s="19">
        <v>2011</v>
      </c>
      <c r="D4016" s="19" t="s">
        <v>2335</v>
      </c>
      <c r="E4016" s="19">
        <v>0</v>
      </c>
      <c r="F4016" s="19">
        <v>0</v>
      </c>
      <c r="G4016" s="19">
        <v>0</v>
      </c>
      <c r="H4016" s="19">
        <v>0</v>
      </c>
    </row>
    <row r="4017" spans="1:8" x14ac:dyDescent="0.25">
      <c r="A4017" s="14" t="str">
        <f t="shared" si="62"/>
        <v>plouftr012011</v>
      </c>
      <c r="B4017" s="19" t="s">
        <v>1359</v>
      </c>
      <c r="C4017" s="19">
        <v>2011</v>
      </c>
      <c r="D4017" s="19" t="s">
        <v>39</v>
      </c>
      <c r="E4017" s="19">
        <v>32</v>
      </c>
      <c r="F4017" s="19">
        <v>36</v>
      </c>
      <c r="G4017" s="19">
        <v>1</v>
      </c>
      <c r="H4017" s="19">
        <v>10</v>
      </c>
    </row>
    <row r="4018" spans="1:8" x14ac:dyDescent="0.25">
      <c r="A4018" s="14" t="str">
        <f t="shared" si="62"/>
        <v>plouftr012011</v>
      </c>
      <c r="B4018" s="19" t="s">
        <v>1359</v>
      </c>
      <c r="C4018" s="19">
        <v>2011</v>
      </c>
      <c r="D4018" s="19" t="s">
        <v>2330</v>
      </c>
    </row>
    <row r="4019" spans="1:8" x14ac:dyDescent="0.25">
      <c r="A4019" s="14" t="str">
        <f t="shared" si="62"/>
        <v>plouftr012011</v>
      </c>
      <c r="B4019" s="19" t="s">
        <v>1359</v>
      </c>
      <c r="C4019" s="19">
        <v>2011</v>
      </c>
      <c r="D4019" s="19" t="s">
        <v>2331</v>
      </c>
      <c r="E4019" s="19">
        <v>19</v>
      </c>
      <c r="F4019" s="19">
        <v>1</v>
      </c>
      <c r="G4019" s="19">
        <v>0</v>
      </c>
      <c r="H4019" s="19">
        <v>1</v>
      </c>
    </row>
    <row r="4020" spans="1:8" x14ac:dyDescent="0.25">
      <c r="A4020" s="14" t="str">
        <f t="shared" si="62"/>
        <v>plouftr012011</v>
      </c>
      <c r="B4020" s="19" t="s">
        <v>1359</v>
      </c>
      <c r="C4020" s="19">
        <v>2011</v>
      </c>
      <c r="D4020" s="19" t="s">
        <v>2332</v>
      </c>
    </row>
    <row r="4021" spans="1:8" x14ac:dyDescent="0.25">
      <c r="A4021" s="14" t="str">
        <f t="shared" si="62"/>
        <v>plouftr012011</v>
      </c>
      <c r="B4021" s="19" t="s">
        <v>1359</v>
      </c>
      <c r="C4021" s="19">
        <v>2011</v>
      </c>
      <c r="D4021" s="19" t="s">
        <v>2333</v>
      </c>
      <c r="E4021" s="19">
        <v>73</v>
      </c>
      <c r="F4021" s="19">
        <v>111</v>
      </c>
      <c r="G4021" s="19">
        <v>11</v>
      </c>
      <c r="H4021" s="19">
        <v>33</v>
      </c>
    </row>
    <row r="4022" spans="1:8" x14ac:dyDescent="0.25">
      <c r="A4022" s="14" t="str">
        <f t="shared" si="62"/>
        <v>polanpl012011</v>
      </c>
      <c r="B4022" s="19" t="s">
        <v>179</v>
      </c>
      <c r="C4022" s="19">
        <v>2011</v>
      </c>
      <c r="D4022" s="19" t="s">
        <v>39</v>
      </c>
      <c r="E4022" s="19">
        <v>1</v>
      </c>
      <c r="F4022" s="19">
        <v>0</v>
      </c>
      <c r="G4022" s="19">
        <v>0</v>
      </c>
      <c r="H4022" s="19">
        <v>0</v>
      </c>
    </row>
    <row r="4023" spans="1:8" x14ac:dyDescent="0.25">
      <c r="A4023" s="14" t="str">
        <f t="shared" si="62"/>
        <v>polanpl012011</v>
      </c>
      <c r="B4023" s="19" t="s">
        <v>179</v>
      </c>
      <c r="C4023" s="19">
        <v>2011</v>
      </c>
      <c r="D4023" s="19" t="s">
        <v>40</v>
      </c>
      <c r="E4023" s="19">
        <v>78</v>
      </c>
      <c r="F4023" s="19">
        <v>259</v>
      </c>
      <c r="G4023" s="19">
        <v>8</v>
      </c>
      <c r="H4023" s="19">
        <v>15</v>
      </c>
    </row>
    <row r="4024" spans="1:8" x14ac:dyDescent="0.25">
      <c r="A4024" s="14" t="str">
        <f t="shared" si="62"/>
        <v>pomerdr012011</v>
      </c>
      <c r="B4024" s="19" t="s">
        <v>1592</v>
      </c>
      <c r="C4024" s="19">
        <v>2011</v>
      </c>
      <c r="D4024" s="19" t="s">
        <v>2334</v>
      </c>
      <c r="E4024" s="19">
        <v>0</v>
      </c>
      <c r="F4024" s="19">
        <v>1</v>
      </c>
      <c r="G4024" s="19">
        <v>0</v>
      </c>
      <c r="H4024" s="19">
        <v>0</v>
      </c>
    </row>
    <row r="4025" spans="1:8" x14ac:dyDescent="0.25">
      <c r="A4025" s="14" t="str">
        <f t="shared" si="62"/>
        <v>porceri012011</v>
      </c>
      <c r="B4025" s="19" t="s">
        <v>1159</v>
      </c>
      <c r="C4025" s="19">
        <v>2011</v>
      </c>
      <c r="D4025" s="19" t="s">
        <v>2334</v>
      </c>
      <c r="E4025" s="19">
        <v>15</v>
      </c>
      <c r="F4025" s="19">
        <v>21</v>
      </c>
      <c r="G4025" s="19">
        <v>2</v>
      </c>
      <c r="H4025" s="19">
        <v>4</v>
      </c>
    </row>
    <row r="4026" spans="1:8" x14ac:dyDescent="0.25">
      <c r="A4026" s="14" t="str">
        <f t="shared" si="62"/>
        <v>posadjo012011</v>
      </c>
      <c r="B4026" s="19" t="s">
        <v>180</v>
      </c>
      <c r="C4026" s="19">
        <v>2011</v>
      </c>
      <c r="D4026" s="19" t="s">
        <v>2335</v>
      </c>
      <c r="E4026" s="19">
        <v>74</v>
      </c>
      <c r="F4026" s="19">
        <v>6</v>
      </c>
      <c r="G4026" s="19">
        <v>1</v>
      </c>
      <c r="H4026" s="19">
        <v>8</v>
      </c>
    </row>
    <row r="4027" spans="1:8" x14ac:dyDescent="0.25">
      <c r="A4027" s="14" t="str">
        <f t="shared" si="62"/>
        <v>posadjo012011</v>
      </c>
      <c r="B4027" s="19" t="s">
        <v>180</v>
      </c>
      <c r="C4027" s="19">
        <v>2011</v>
      </c>
      <c r="D4027" s="19" t="s">
        <v>39</v>
      </c>
      <c r="E4027" s="19">
        <v>0</v>
      </c>
      <c r="F4027" s="19">
        <v>1</v>
      </c>
      <c r="G4027" s="19">
        <v>0</v>
      </c>
      <c r="H4027" s="19">
        <v>0</v>
      </c>
    </row>
    <row r="4028" spans="1:8" x14ac:dyDescent="0.25">
      <c r="A4028" s="14" t="str">
        <f t="shared" si="62"/>
        <v>posadjo012011</v>
      </c>
      <c r="B4028" s="19" t="s">
        <v>180</v>
      </c>
      <c r="C4028" s="19">
        <v>2011</v>
      </c>
      <c r="D4028" s="19" t="s">
        <v>2336</v>
      </c>
      <c r="E4028" s="19">
        <v>7</v>
      </c>
      <c r="F4028" s="19">
        <v>2</v>
      </c>
      <c r="G4028" s="19">
        <v>0</v>
      </c>
      <c r="H4028" s="19">
        <v>0</v>
      </c>
    </row>
    <row r="4029" spans="1:8" x14ac:dyDescent="0.25">
      <c r="A4029" s="14" t="str">
        <f t="shared" si="62"/>
        <v>poseybu012011</v>
      </c>
      <c r="B4029" s="19" t="s">
        <v>1161</v>
      </c>
      <c r="C4029" s="19">
        <v>2011</v>
      </c>
      <c r="D4029" s="19" t="s">
        <v>2335</v>
      </c>
      <c r="E4029" s="19">
        <v>16</v>
      </c>
      <c r="F4029" s="19">
        <v>2</v>
      </c>
      <c r="G4029" s="19">
        <v>0</v>
      </c>
      <c r="H4029" s="19">
        <v>2</v>
      </c>
    </row>
    <row r="4030" spans="1:8" x14ac:dyDescent="0.25">
      <c r="A4030" s="14" t="str">
        <f t="shared" si="62"/>
        <v>poseybu012011</v>
      </c>
      <c r="B4030" s="19" t="s">
        <v>1161</v>
      </c>
      <c r="C4030" s="19">
        <v>2011</v>
      </c>
      <c r="D4030" s="19" t="s">
        <v>2336</v>
      </c>
      <c r="E4030" s="19">
        <v>333</v>
      </c>
      <c r="F4030" s="19">
        <v>24</v>
      </c>
      <c r="G4030" s="19">
        <v>2</v>
      </c>
      <c r="H4030" s="19">
        <v>4</v>
      </c>
    </row>
    <row r="4031" spans="1:8" x14ac:dyDescent="0.25">
      <c r="A4031" s="14" t="str">
        <f t="shared" si="62"/>
        <v>powella012011</v>
      </c>
      <c r="B4031" s="19" t="s">
        <v>1162</v>
      </c>
      <c r="C4031" s="19">
        <v>2011</v>
      </c>
      <c r="D4031" s="19" t="s">
        <v>2335</v>
      </c>
      <c r="E4031" s="19">
        <v>8</v>
      </c>
      <c r="F4031" s="19">
        <v>2</v>
      </c>
      <c r="G4031" s="19">
        <v>0</v>
      </c>
      <c r="H4031" s="19">
        <v>1</v>
      </c>
    </row>
    <row r="4032" spans="1:8" x14ac:dyDescent="0.25">
      <c r="A4032" s="14" t="str">
        <f t="shared" si="62"/>
        <v>powella012011</v>
      </c>
      <c r="B4032" s="19" t="s">
        <v>1162</v>
      </c>
      <c r="C4032" s="19">
        <v>2011</v>
      </c>
      <c r="D4032" s="19" t="s">
        <v>2336</v>
      </c>
      <c r="E4032" s="19">
        <v>237</v>
      </c>
      <c r="F4032" s="19">
        <v>15</v>
      </c>
      <c r="G4032" s="19">
        <v>2</v>
      </c>
      <c r="H4032" s="19">
        <v>2</v>
      </c>
    </row>
    <row r="4033" spans="1:8" x14ac:dyDescent="0.25">
      <c r="A4033" s="14" t="str">
        <f t="shared" si="62"/>
        <v>pradoma012011</v>
      </c>
      <c r="B4033" s="19" t="s">
        <v>717</v>
      </c>
      <c r="C4033" s="19">
        <v>2011</v>
      </c>
      <c r="D4033" s="19" t="s">
        <v>2335</v>
      </c>
      <c r="E4033" s="19">
        <v>13</v>
      </c>
      <c r="F4033" s="19">
        <v>0</v>
      </c>
      <c r="G4033" s="19">
        <v>0</v>
      </c>
      <c r="H4033" s="19">
        <v>1</v>
      </c>
    </row>
    <row r="4034" spans="1:8" x14ac:dyDescent="0.25">
      <c r="A4034" s="14" t="str">
        <f t="shared" si="62"/>
        <v>pradoma012011</v>
      </c>
      <c r="B4034" s="19" t="s">
        <v>717</v>
      </c>
      <c r="C4034" s="19">
        <v>2011</v>
      </c>
      <c r="D4034" s="19" t="s">
        <v>40</v>
      </c>
      <c r="E4034" s="19">
        <v>12</v>
      </c>
      <c r="F4034" s="19">
        <v>84</v>
      </c>
      <c r="G4034" s="19">
        <v>5</v>
      </c>
      <c r="H4034" s="19">
        <v>6</v>
      </c>
    </row>
    <row r="4035" spans="1:8" x14ac:dyDescent="0.25">
      <c r="A4035" s="14" t="str">
        <f t="shared" ref="A4035:A4098" si="63">B4035&amp;C4035</f>
        <v>pradoma012011</v>
      </c>
      <c r="B4035" s="19" t="s">
        <v>717</v>
      </c>
      <c r="C4035" s="19">
        <v>2011</v>
      </c>
      <c r="D4035" s="19" t="s">
        <v>2330</v>
      </c>
    </row>
    <row r="4036" spans="1:8" x14ac:dyDescent="0.25">
      <c r="A4036" s="14" t="str">
        <f t="shared" si="63"/>
        <v>pradoma012011</v>
      </c>
      <c r="B4036" s="19" t="s">
        <v>717</v>
      </c>
      <c r="C4036" s="19">
        <v>2011</v>
      </c>
      <c r="D4036" s="19" t="s">
        <v>2331</v>
      </c>
      <c r="E4036" s="19">
        <v>171</v>
      </c>
      <c r="F4036" s="19">
        <v>6</v>
      </c>
      <c r="G4036" s="19">
        <v>3</v>
      </c>
      <c r="H4036" s="19">
        <v>1</v>
      </c>
    </row>
    <row r="4037" spans="1:8" x14ac:dyDescent="0.25">
      <c r="A4037" s="14" t="str">
        <f t="shared" si="63"/>
        <v>preslal012011</v>
      </c>
      <c r="B4037" s="19" t="s">
        <v>1360</v>
      </c>
      <c r="C4037" s="19">
        <v>2011</v>
      </c>
      <c r="D4037" s="19" t="s">
        <v>2329</v>
      </c>
    </row>
    <row r="4038" spans="1:8" x14ac:dyDescent="0.25">
      <c r="A4038" s="14" t="str">
        <f t="shared" si="63"/>
        <v>preslal012011</v>
      </c>
      <c r="B4038" s="19" t="s">
        <v>1360</v>
      </c>
      <c r="C4038" s="19">
        <v>2011</v>
      </c>
      <c r="D4038" s="19" t="s">
        <v>2330</v>
      </c>
    </row>
    <row r="4039" spans="1:8" x14ac:dyDescent="0.25">
      <c r="A4039" s="14" t="str">
        <f t="shared" si="63"/>
        <v>preslal012011</v>
      </c>
      <c r="B4039" s="19" t="s">
        <v>1360</v>
      </c>
      <c r="C4039" s="19">
        <v>2011</v>
      </c>
      <c r="D4039" s="19" t="s">
        <v>2331</v>
      </c>
      <c r="E4039" s="19">
        <v>77</v>
      </c>
      <c r="F4039" s="19">
        <v>2</v>
      </c>
      <c r="G4039" s="19">
        <v>1</v>
      </c>
      <c r="H4039" s="19">
        <v>1</v>
      </c>
    </row>
    <row r="4040" spans="1:8" x14ac:dyDescent="0.25">
      <c r="A4040" s="14" t="str">
        <f t="shared" si="63"/>
        <v>priceda012011</v>
      </c>
      <c r="B4040" s="19" t="s">
        <v>988</v>
      </c>
      <c r="C4040" s="19">
        <v>2011</v>
      </c>
      <c r="D4040" s="19" t="s">
        <v>2334</v>
      </c>
      <c r="E4040" s="19">
        <v>13</v>
      </c>
      <c r="F4040" s="19">
        <v>23</v>
      </c>
      <c r="G4040" s="19">
        <v>4</v>
      </c>
      <c r="H4040" s="19">
        <v>2</v>
      </c>
    </row>
    <row r="4041" spans="1:8" x14ac:dyDescent="0.25">
      <c r="A4041" s="14" t="str">
        <f t="shared" si="63"/>
        <v>pridija012011</v>
      </c>
      <c r="B4041" s="19" t="s">
        <v>989</v>
      </c>
      <c r="C4041" s="19">
        <v>2011</v>
      </c>
      <c r="D4041" s="19" t="s">
        <v>2329</v>
      </c>
    </row>
    <row r="4042" spans="1:8" x14ac:dyDescent="0.25">
      <c r="A4042" s="14" t="str">
        <f t="shared" si="63"/>
        <v>pridija012011</v>
      </c>
      <c r="B4042" s="19" t="s">
        <v>989</v>
      </c>
      <c r="C4042" s="19">
        <v>2011</v>
      </c>
      <c r="D4042" s="19" t="s">
        <v>2330</v>
      </c>
    </row>
    <row r="4043" spans="1:8" x14ac:dyDescent="0.25">
      <c r="A4043" s="14" t="str">
        <f t="shared" si="63"/>
        <v>pridija012011</v>
      </c>
      <c r="B4043" s="19" t="s">
        <v>989</v>
      </c>
      <c r="C4043" s="19">
        <v>2011</v>
      </c>
      <c r="D4043" s="19" t="s">
        <v>2331</v>
      </c>
      <c r="E4043" s="19">
        <v>120</v>
      </c>
      <c r="F4043" s="19">
        <v>2</v>
      </c>
      <c r="G4043" s="19">
        <v>2</v>
      </c>
      <c r="H4043" s="19">
        <v>0</v>
      </c>
    </row>
    <row r="4044" spans="1:8" x14ac:dyDescent="0.25">
      <c r="A4044" s="14" t="str">
        <f t="shared" si="63"/>
        <v>pridija012011</v>
      </c>
      <c r="B4044" s="19" t="s">
        <v>989</v>
      </c>
      <c r="C4044" s="19">
        <v>2011</v>
      </c>
      <c r="D4044" s="19" t="s">
        <v>2332</v>
      </c>
    </row>
    <row r="4045" spans="1:8" x14ac:dyDescent="0.25">
      <c r="A4045" s="14" t="str">
        <f t="shared" si="63"/>
        <v>proctsc012011</v>
      </c>
      <c r="B4045" s="19" t="s">
        <v>485</v>
      </c>
      <c r="C4045" s="19">
        <v>2011</v>
      </c>
      <c r="D4045" s="19" t="s">
        <v>2334</v>
      </c>
      <c r="E4045" s="19">
        <v>1</v>
      </c>
      <c r="F4045" s="19">
        <v>3</v>
      </c>
      <c r="G4045" s="19">
        <v>0</v>
      </c>
      <c r="H4045" s="19">
        <v>0</v>
      </c>
    </row>
    <row r="4046" spans="1:8" x14ac:dyDescent="0.25">
      <c r="A4046" s="14" t="str">
        <f t="shared" si="63"/>
        <v>proctsc012011</v>
      </c>
      <c r="B4046" s="19" t="s">
        <v>485</v>
      </c>
      <c r="C4046" s="19">
        <v>2011</v>
      </c>
      <c r="D4046" s="19" t="s">
        <v>2334</v>
      </c>
      <c r="E4046" s="19">
        <v>0</v>
      </c>
      <c r="F4046" s="19">
        <v>1</v>
      </c>
      <c r="G4046" s="19">
        <v>0</v>
      </c>
      <c r="H4046" s="19">
        <v>0</v>
      </c>
    </row>
    <row r="4047" spans="1:8" x14ac:dyDescent="0.25">
      <c r="A4047" s="14" t="str">
        <f t="shared" si="63"/>
        <v>pujolal012011</v>
      </c>
      <c r="B4047" s="19" t="s">
        <v>266</v>
      </c>
      <c r="C4047" s="19">
        <v>2011</v>
      </c>
      <c r="D4047" s="19" t="s">
        <v>2335</v>
      </c>
      <c r="E4047" s="19">
        <v>1254</v>
      </c>
      <c r="F4047" s="19">
        <v>165</v>
      </c>
      <c r="G4047" s="19">
        <v>11</v>
      </c>
      <c r="H4047" s="19">
        <v>134</v>
      </c>
    </row>
    <row r="4048" spans="1:8" x14ac:dyDescent="0.25">
      <c r="A4048" s="14" t="str">
        <f t="shared" si="63"/>
        <v>pujolal012011</v>
      </c>
      <c r="B4048" s="19" t="s">
        <v>266</v>
      </c>
      <c r="C4048" s="19">
        <v>2011</v>
      </c>
      <c r="D4048" s="19" t="s">
        <v>40</v>
      </c>
      <c r="E4048" s="19">
        <v>2</v>
      </c>
      <c r="F4048" s="19">
        <v>12</v>
      </c>
      <c r="G4048" s="19">
        <v>3</v>
      </c>
      <c r="H4048" s="19">
        <v>2</v>
      </c>
    </row>
    <row r="4049" spans="1:8" x14ac:dyDescent="0.25">
      <c r="A4049" s="14" t="str">
        <f t="shared" si="63"/>
        <v>puntoni012011</v>
      </c>
      <c r="B4049" s="19" t="s">
        <v>267</v>
      </c>
      <c r="C4049" s="19">
        <v>2011</v>
      </c>
      <c r="D4049" s="19" t="s">
        <v>39</v>
      </c>
      <c r="E4049" s="19">
        <v>58</v>
      </c>
      <c r="F4049" s="19">
        <v>91</v>
      </c>
      <c r="G4049" s="19">
        <v>2</v>
      </c>
      <c r="H4049" s="19">
        <v>26</v>
      </c>
    </row>
    <row r="4050" spans="1:8" x14ac:dyDescent="0.25">
      <c r="A4050" s="14" t="str">
        <f t="shared" si="63"/>
        <v>puntoni012011</v>
      </c>
      <c r="B4050" s="19" t="s">
        <v>267</v>
      </c>
      <c r="C4050" s="19">
        <v>2011</v>
      </c>
      <c r="D4050" s="19" t="s">
        <v>40</v>
      </c>
      <c r="E4050" s="19">
        <v>2</v>
      </c>
      <c r="F4050" s="19">
        <v>10</v>
      </c>
      <c r="G4050" s="19">
        <v>1</v>
      </c>
      <c r="H4050" s="19">
        <v>0</v>
      </c>
    </row>
    <row r="4051" spans="1:8" x14ac:dyDescent="0.25">
      <c r="A4051" s="14" t="str">
        <f t="shared" si="63"/>
        <v>puntoni012011</v>
      </c>
      <c r="B4051" s="19" t="s">
        <v>267</v>
      </c>
      <c r="C4051" s="19">
        <v>2011</v>
      </c>
      <c r="D4051" s="19" t="s">
        <v>2333</v>
      </c>
      <c r="E4051" s="19">
        <v>8</v>
      </c>
      <c r="F4051" s="19">
        <v>15</v>
      </c>
      <c r="G4051" s="19">
        <v>0</v>
      </c>
      <c r="H4051" s="19">
        <v>2</v>
      </c>
    </row>
    <row r="4052" spans="1:8" x14ac:dyDescent="0.25">
      <c r="A4052" s="14" t="str">
        <f t="shared" si="63"/>
        <v>purceda012011</v>
      </c>
      <c r="B4052" s="19" t="s">
        <v>990</v>
      </c>
      <c r="C4052" s="19">
        <v>2011</v>
      </c>
      <c r="D4052" s="19" t="s">
        <v>2334</v>
      </c>
      <c r="E4052" s="19">
        <v>0</v>
      </c>
      <c r="F4052" s="19">
        <v>0</v>
      </c>
      <c r="G4052" s="19">
        <v>0</v>
      </c>
      <c r="H4052" s="19">
        <v>0</v>
      </c>
    </row>
    <row r="4053" spans="1:8" x14ac:dyDescent="0.25">
      <c r="A4053" s="14" t="str">
        <f t="shared" si="63"/>
        <v>purceda012011</v>
      </c>
      <c r="B4053" s="19" t="s">
        <v>990</v>
      </c>
      <c r="C4053" s="19">
        <v>2011</v>
      </c>
      <c r="D4053" s="19" t="s">
        <v>2334</v>
      </c>
      <c r="E4053" s="19">
        <v>1</v>
      </c>
      <c r="F4053" s="19">
        <v>2</v>
      </c>
      <c r="G4053" s="19">
        <v>0</v>
      </c>
      <c r="H4053" s="19">
        <v>0</v>
      </c>
    </row>
    <row r="4054" spans="1:8" x14ac:dyDescent="0.25">
      <c r="A4054" s="14" t="str">
        <f t="shared" si="63"/>
        <v>purceda012011</v>
      </c>
      <c r="B4054" s="19" t="s">
        <v>990</v>
      </c>
      <c r="C4054" s="19">
        <v>2011</v>
      </c>
      <c r="D4054" s="19" t="s">
        <v>2334</v>
      </c>
      <c r="E4054" s="19">
        <v>0</v>
      </c>
      <c r="F4054" s="19">
        <v>3</v>
      </c>
      <c r="G4054" s="19">
        <v>0</v>
      </c>
      <c r="H4054" s="19">
        <v>0</v>
      </c>
    </row>
    <row r="4055" spans="1:8" x14ac:dyDescent="0.25">
      <c r="A4055" s="14" t="str">
        <f t="shared" si="63"/>
        <v>putnaza012011</v>
      </c>
      <c r="B4055" s="19" t="s">
        <v>1593</v>
      </c>
      <c r="C4055" s="19">
        <v>2011</v>
      </c>
      <c r="D4055" s="19" t="s">
        <v>2334</v>
      </c>
      <c r="E4055" s="19">
        <v>0</v>
      </c>
      <c r="F4055" s="19">
        <v>0</v>
      </c>
      <c r="G4055" s="19">
        <v>0</v>
      </c>
      <c r="H4055" s="19">
        <v>0</v>
      </c>
    </row>
    <row r="4056" spans="1:8" x14ac:dyDescent="0.25">
      <c r="A4056" s="14" t="str">
        <f t="shared" si="63"/>
        <v>putzjj012011</v>
      </c>
      <c r="B4056" s="19" t="s">
        <v>396</v>
      </c>
      <c r="C4056" s="19">
        <v>2011</v>
      </c>
      <c r="D4056" s="19" t="s">
        <v>2334</v>
      </c>
      <c r="E4056" s="19">
        <v>4</v>
      </c>
      <c r="F4056" s="19">
        <v>9</v>
      </c>
      <c r="G4056" s="19">
        <v>0</v>
      </c>
      <c r="H4056" s="19">
        <v>0</v>
      </c>
    </row>
    <row r="4057" spans="1:8" x14ac:dyDescent="0.25">
      <c r="A4057" s="14" t="str">
        <f t="shared" si="63"/>
        <v>quallch012011</v>
      </c>
      <c r="B4057" s="19" t="s">
        <v>486</v>
      </c>
      <c r="C4057" s="19">
        <v>2011</v>
      </c>
      <c r="D4057" s="19" t="s">
        <v>2334</v>
      </c>
      <c r="E4057" s="19">
        <v>4</v>
      </c>
      <c r="F4057" s="19">
        <v>14</v>
      </c>
      <c r="G4057" s="19">
        <v>0</v>
      </c>
      <c r="H4057" s="19">
        <v>1</v>
      </c>
    </row>
    <row r="4058" spans="1:8" x14ac:dyDescent="0.25">
      <c r="A4058" s="14" t="str">
        <f t="shared" si="63"/>
        <v>quentca012011</v>
      </c>
      <c r="B4058" s="19" t="s">
        <v>718</v>
      </c>
      <c r="C4058" s="19">
        <v>2011</v>
      </c>
      <c r="D4058" s="19" t="s">
        <v>2331</v>
      </c>
      <c r="E4058" s="19">
        <v>177</v>
      </c>
      <c r="F4058" s="19">
        <v>2</v>
      </c>
      <c r="G4058" s="19">
        <v>1</v>
      </c>
      <c r="H4058" s="19">
        <v>0</v>
      </c>
    </row>
    <row r="4059" spans="1:8" x14ac:dyDescent="0.25">
      <c r="A4059" s="14" t="str">
        <f t="shared" si="63"/>
        <v>quentca012011</v>
      </c>
      <c r="B4059" s="19" t="s">
        <v>718</v>
      </c>
      <c r="C4059" s="19">
        <v>2011</v>
      </c>
      <c r="D4059" s="19" t="s">
        <v>2332</v>
      </c>
    </row>
    <row r="4060" spans="1:8" x14ac:dyDescent="0.25">
      <c r="A4060" s="14" t="str">
        <f t="shared" si="63"/>
        <v>quinthu012011</v>
      </c>
      <c r="B4060" s="19" t="s">
        <v>398</v>
      </c>
      <c r="C4060" s="19">
        <v>2011</v>
      </c>
      <c r="D4060" s="19" t="s">
        <v>2336</v>
      </c>
      <c r="E4060" s="19">
        <v>541</v>
      </c>
      <c r="F4060" s="19">
        <v>43</v>
      </c>
      <c r="G4060" s="19">
        <v>5</v>
      </c>
      <c r="H4060" s="19">
        <v>9</v>
      </c>
    </row>
    <row r="4061" spans="1:8" x14ac:dyDescent="0.25">
      <c r="A4061" s="14" t="str">
        <f t="shared" si="63"/>
        <v>quintom012011</v>
      </c>
      <c r="B4061" s="19" t="s">
        <v>588</v>
      </c>
      <c r="C4061" s="19">
        <v>2011</v>
      </c>
      <c r="D4061" s="19" t="s">
        <v>39</v>
      </c>
      <c r="E4061" s="19">
        <v>5</v>
      </c>
      <c r="F4061" s="19">
        <v>6</v>
      </c>
      <c r="G4061" s="19">
        <v>0</v>
      </c>
      <c r="H4061" s="19">
        <v>2</v>
      </c>
    </row>
    <row r="4062" spans="1:8" x14ac:dyDescent="0.25">
      <c r="A4062" s="14" t="str">
        <f t="shared" si="63"/>
        <v>quintom012011</v>
      </c>
      <c r="B4062" s="19" t="s">
        <v>588</v>
      </c>
      <c r="C4062" s="19">
        <v>2011</v>
      </c>
      <c r="D4062" s="19" t="s">
        <v>40</v>
      </c>
      <c r="E4062" s="19">
        <v>1</v>
      </c>
      <c r="F4062" s="19">
        <v>3</v>
      </c>
      <c r="G4062" s="19">
        <v>0</v>
      </c>
      <c r="H4062" s="19">
        <v>0</v>
      </c>
    </row>
    <row r="4063" spans="1:8" x14ac:dyDescent="0.25">
      <c r="A4063" s="14" t="str">
        <f t="shared" si="63"/>
        <v>quintom012011</v>
      </c>
      <c r="B4063" s="19" t="s">
        <v>588</v>
      </c>
      <c r="C4063" s="19">
        <v>2011</v>
      </c>
      <c r="D4063" s="19" t="s">
        <v>2333</v>
      </c>
      <c r="E4063" s="19">
        <v>7</v>
      </c>
      <c r="F4063" s="19">
        <v>12</v>
      </c>
      <c r="G4063" s="19">
        <v>0</v>
      </c>
      <c r="H4063" s="19">
        <v>2</v>
      </c>
    </row>
    <row r="4064" spans="1:8" x14ac:dyDescent="0.25">
      <c r="A4064" s="14" t="str">
        <f t="shared" si="63"/>
        <v>raburry012011</v>
      </c>
      <c r="B4064" s="19" t="s">
        <v>488</v>
      </c>
      <c r="C4064" s="19">
        <v>2011</v>
      </c>
      <c r="D4064" s="19" t="s">
        <v>2335</v>
      </c>
      <c r="E4064" s="19">
        <v>6</v>
      </c>
      <c r="F4064" s="19">
        <v>0</v>
      </c>
      <c r="G4064" s="19">
        <v>0</v>
      </c>
      <c r="H4064" s="19">
        <v>2</v>
      </c>
    </row>
    <row r="4065" spans="1:8" x14ac:dyDescent="0.25">
      <c r="A4065" s="14" t="str">
        <f t="shared" si="63"/>
        <v>raburry012011</v>
      </c>
      <c r="B4065" s="19" t="s">
        <v>488</v>
      </c>
      <c r="C4065" s="19">
        <v>2011</v>
      </c>
      <c r="D4065" s="19" t="s">
        <v>39</v>
      </c>
      <c r="E4065" s="19">
        <v>69</v>
      </c>
      <c r="F4065" s="19">
        <v>122</v>
      </c>
      <c r="G4065" s="19">
        <v>10</v>
      </c>
      <c r="H4065" s="19">
        <v>23</v>
      </c>
    </row>
    <row r="4066" spans="1:8" x14ac:dyDescent="0.25">
      <c r="A4066" s="14" t="str">
        <f t="shared" si="63"/>
        <v>raburry012011</v>
      </c>
      <c r="B4066" s="19" t="s">
        <v>488</v>
      </c>
      <c r="C4066" s="19">
        <v>2011</v>
      </c>
      <c r="D4066" s="19" t="s">
        <v>40</v>
      </c>
      <c r="E4066" s="19">
        <v>3</v>
      </c>
      <c r="F4066" s="19">
        <v>7</v>
      </c>
      <c r="G4066" s="19">
        <v>1</v>
      </c>
      <c r="H4066" s="19">
        <v>1</v>
      </c>
    </row>
    <row r="4067" spans="1:8" x14ac:dyDescent="0.25">
      <c r="A4067" s="14" t="str">
        <f t="shared" si="63"/>
        <v>raburry012011</v>
      </c>
      <c r="B4067" s="19" t="s">
        <v>488</v>
      </c>
      <c r="C4067" s="19">
        <v>2011</v>
      </c>
      <c r="D4067" s="19" t="s">
        <v>2329</v>
      </c>
    </row>
    <row r="4068" spans="1:8" x14ac:dyDescent="0.25">
      <c r="A4068" s="14" t="str">
        <f t="shared" si="63"/>
        <v>raburry012011</v>
      </c>
      <c r="B4068" s="19" t="s">
        <v>488</v>
      </c>
      <c r="C4068" s="19">
        <v>2011</v>
      </c>
      <c r="D4068" s="19" t="s">
        <v>2330</v>
      </c>
    </row>
    <row r="4069" spans="1:8" x14ac:dyDescent="0.25">
      <c r="A4069" s="14" t="str">
        <f t="shared" si="63"/>
        <v>raburry012011</v>
      </c>
      <c r="B4069" s="19" t="s">
        <v>488</v>
      </c>
      <c r="C4069" s="19">
        <v>2011</v>
      </c>
      <c r="D4069" s="19" t="s">
        <v>2331</v>
      </c>
      <c r="E4069" s="19">
        <v>106</v>
      </c>
      <c r="F4069" s="19">
        <v>4</v>
      </c>
      <c r="G4069" s="19">
        <v>6</v>
      </c>
      <c r="H4069" s="19">
        <v>2</v>
      </c>
    </row>
    <row r="4070" spans="1:8" x14ac:dyDescent="0.25">
      <c r="A4070" s="14" t="str">
        <f t="shared" si="63"/>
        <v>raburry012011</v>
      </c>
      <c r="B4070" s="19" t="s">
        <v>488</v>
      </c>
      <c r="C4070" s="19">
        <v>2011</v>
      </c>
      <c r="D4070" s="19" t="s">
        <v>2332</v>
      </c>
    </row>
    <row r="4071" spans="1:8" x14ac:dyDescent="0.25">
      <c r="A4071" s="14" t="str">
        <f t="shared" si="63"/>
        <v>ramiral032011</v>
      </c>
      <c r="B4071" s="19" t="s">
        <v>991</v>
      </c>
      <c r="C4071" s="19">
        <v>2011</v>
      </c>
      <c r="D4071" s="19" t="s">
        <v>2333</v>
      </c>
      <c r="E4071" s="19">
        <v>217</v>
      </c>
      <c r="F4071" s="19">
        <v>457</v>
      </c>
      <c r="G4071" s="19">
        <v>16</v>
      </c>
      <c r="H4071" s="19">
        <v>99</v>
      </c>
    </row>
    <row r="4072" spans="1:8" x14ac:dyDescent="0.25">
      <c r="A4072" s="14" t="str">
        <f t="shared" si="63"/>
        <v>ramirar012011</v>
      </c>
      <c r="B4072" s="19" t="s">
        <v>181</v>
      </c>
      <c r="C4072" s="19">
        <v>2011</v>
      </c>
      <c r="D4072" s="19" t="s">
        <v>40</v>
      </c>
      <c r="E4072" s="19">
        <v>68</v>
      </c>
      <c r="F4072" s="19">
        <v>216</v>
      </c>
      <c r="G4072" s="19">
        <v>14</v>
      </c>
      <c r="H4072" s="19">
        <v>18</v>
      </c>
    </row>
    <row r="4073" spans="1:8" x14ac:dyDescent="0.25">
      <c r="A4073" s="14" t="str">
        <f t="shared" si="63"/>
        <v>ramirha012011</v>
      </c>
      <c r="B4073" s="19" t="s">
        <v>589</v>
      </c>
      <c r="C4073" s="19">
        <v>2011</v>
      </c>
      <c r="D4073" s="19" t="s">
        <v>2333</v>
      </c>
      <c r="E4073" s="19">
        <v>127</v>
      </c>
      <c r="F4073" s="19">
        <v>188</v>
      </c>
      <c r="G4073" s="19">
        <v>14</v>
      </c>
      <c r="H4073" s="19">
        <v>38</v>
      </c>
    </row>
    <row r="4074" spans="1:8" x14ac:dyDescent="0.25">
      <c r="A4074" s="14" t="str">
        <f t="shared" si="63"/>
        <v>ramirho012011</v>
      </c>
      <c r="B4074" s="19" t="s">
        <v>399</v>
      </c>
      <c r="C4074" s="19">
        <v>2011</v>
      </c>
      <c r="D4074" s="19" t="s">
        <v>2334</v>
      </c>
      <c r="E4074" s="19">
        <v>0</v>
      </c>
      <c r="F4074" s="19">
        <v>4</v>
      </c>
      <c r="G4074" s="19">
        <v>0</v>
      </c>
      <c r="H4074" s="19">
        <v>0</v>
      </c>
    </row>
    <row r="4075" spans="1:8" x14ac:dyDescent="0.25">
      <c r="A4075" s="14" t="str">
        <f t="shared" si="63"/>
        <v>ramirra022011</v>
      </c>
      <c r="B4075" s="19" t="s">
        <v>719</v>
      </c>
      <c r="C4075" s="19">
        <v>2011</v>
      </c>
      <c r="D4075" s="19" t="s">
        <v>2334</v>
      </c>
      <c r="E4075" s="19">
        <v>4</v>
      </c>
      <c r="F4075" s="19">
        <v>6</v>
      </c>
      <c r="G4075" s="19">
        <v>2</v>
      </c>
      <c r="H4075" s="19">
        <v>1</v>
      </c>
    </row>
    <row r="4076" spans="1:8" x14ac:dyDescent="0.25">
      <c r="A4076" s="14" t="str">
        <f t="shared" si="63"/>
        <v>ramirwi012011</v>
      </c>
      <c r="B4076" s="19" t="s">
        <v>1163</v>
      </c>
      <c r="C4076" s="19">
        <v>2011</v>
      </c>
      <c r="D4076" s="19" t="s">
        <v>2330</v>
      </c>
    </row>
    <row r="4077" spans="1:8" x14ac:dyDescent="0.25">
      <c r="A4077" s="14" t="str">
        <f t="shared" si="63"/>
        <v>ramirwi012011</v>
      </c>
      <c r="B4077" s="19" t="s">
        <v>1163</v>
      </c>
      <c r="C4077" s="19">
        <v>2011</v>
      </c>
      <c r="D4077" s="19" t="s">
        <v>2331</v>
      </c>
      <c r="E4077" s="19">
        <v>7</v>
      </c>
      <c r="F4077" s="19">
        <v>0</v>
      </c>
      <c r="G4077" s="19">
        <v>1</v>
      </c>
      <c r="H4077" s="19">
        <v>0</v>
      </c>
    </row>
    <row r="4078" spans="1:8" x14ac:dyDescent="0.25">
      <c r="A4078" s="14" t="str">
        <f t="shared" si="63"/>
        <v>ramirwi012011</v>
      </c>
      <c r="B4078" s="19" t="s">
        <v>1163</v>
      </c>
      <c r="C4078" s="19">
        <v>2011</v>
      </c>
      <c r="D4078" s="19" t="s">
        <v>2332</v>
      </c>
    </row>
    <row r="4079" spans="1:8" x14ac:dyDescent="0.25">
      <c r="A4079" s="14" t="str">
        <f t="shared" si="63"/>
        <v>ramosce012011</v>
      </c>
      <c r="B4079" s="19" t="s">
        <v>1164</v>
      </c>
      <c r="C4079" s="19">
        <v>2011</v>
      </c>
      <c r="D4079" s="19" t="s">
        <v>2334</v>
      </c>
      <c r="E4079" s="19">
        <v>3</v>
      </c>
      <c r="F4079" s="19">
        <v>9</v>
      </c>
      <c r="G4079" s="19">
        <v>0</v>
      </c>
      <c r="H4079" s="19">
        <v>1</v>
      </c>
    </row>
    <row r="4080" spans="1:8" x14ac:dyDescent="0.25">
      <c r="A4080" s="14" t="str">
        <f t="shared" si="63"/>
        <v>ramoswi012011</v>
      </c>
      <c r="B4080" s="19" t="s">
        <v>1361</v>
      </c>
      <c r="C4080" s="19">
        <v>2011</v>
      </c>
      <c r="D4080" s="19" t="s">
        <v>2336</v>
      </c>
      <c r="E4080" s="19">
        <v>684</v>
      </c>
      <c r="F4080" s="19">
        <v>55</v>
      </c>
      <c r="G4080" s="19">
        <v>5</v>
      </c>
      <c r="H4080" s="19">
        <v>7</v>
      </c>
    </row>
    <row r="4081" spans="1:8" x14ac:dyDescent="0.25">
      <c r="A4081" s="14" t="str">
        <f t="shared" si="63"/>
        <v>ransoco012011</v>
      </c>
      <c r="B4081" s="19" t="s">
        <v>268</v>
      </c>
      <c r="C4081" s="19">
        <v>2011</v>
      </c>
      <c r="D4081" s="19" t="s">
        <v>40</v>
      </c>
      <c r="E4081" s="19">
        <v>8</v>
      </c>
      <c r="F4081" s="19">
        <v>11</v>
      </c>
      <c r="G4081" s="19">
        <v>2</v>
      </c>
      <c r="H4081" s="19">
        <v>1</v>
      </c>
    </row>
    <row r="4082" spans="1:8" x14ac:dyDescent="0.25">
      <c r="A4082" s="14" t="str">
        <f t="shared" si="63"/>
        <v>ransoco012011</v>
      </c>
      <c r="B4082" s="19" t="s">
        <v>268</v>
      </c>
      <c r="C4082" s="19">
        <v>2011</v>
      </c>
      <c r="D4082" s="19" t="s">
        <v>2333</v>
      </c>
      <c r="E4082" s="19">
        <v>4</v>
      </c>
      <c r="F4082" s="19">
        <v>19</v>
      </c>
      <c r="G4082" s="19">
        <v>1</v>
      </c>
      <c r="H4082" s="19">
        <v>2</v>
      </c>
    </row>
    <row r="4083" spans="1:8" x14ac:dyDescent="0.25">
      <c r="A4083" s="14" t="str">
        <f t="shared" si="63"/>
        <v>rapadcl012011</v>
      </c>
      <c r="B4083" s="19" t="s">
        <v>842</v>
      </c>
      <c r="C4083" s="19">
        <v>2011</v>
      </c>
      <c r="D4083" s="19" t="s">
        <v>2334</v>
      </c>
      <c r="E4083" s="19">
        <v>1</v>
      </c>
      <c r="F4083" s="19">
        <v>2</v>
      </c>
      <c r="G4083" s="19">
        <v>0</v>
      </c>
      <c r="H4083" s="19">
        <v>0</v>
      </c>
    </row>
    <row r="4084" spans="1:8" x14ac:dyDescent="0.25">
      <c r="A4084" s="14" t="str">
        <f t="shared" si="63"/>
        <v>rasmuco012011</v>
      </c>
      <c r="B4084" s="19" t="s">
        <v>1165</v>
      </c>
      <c r="C4084" s="19">
        <v>2011</v>
      </c>
      <c r="D4084" s="19" t="s">
        <v>2329</v>
      </c>
    </row>
    <row r="4085" spans="1:8" x14ac:dyDescent="0.25">
      <c r="A4085" s="14" t="str">
        <f t="shared" si="63"/>
        <v>rasmuco012011</v>
      </c>
      <c r="B4085" s="19" t="s">
        <v>1165</v>
      </c>
      <c r="C4085" s="19">
        <v>2011</v>
      </c>
      <c r="D4085" s="19" t="s">
        <v>2329</v>
      </c>
    </row>
    <row r="4086" spans="1:8" x14ac:dyDescent="0.25">
      <c r="A4086" s="14" t="str">
        <f t="shared" si="63"/>
        <v>rasmuco012011</v>
      </c>
      <c r="B4086" s="19" t="s">
        <v>1165</v>
      </c>
      <c r="C4086" s="19">
        <v>2011</v>
      </c>
      <c r="D4086" s="19" t="s">
        <v>2331</v>
      </c>
      <c r="E4086" s="19">
        <v>223</v>
      </c>
      <c r="F4086" s="19">
        <v>4</v>
      </c>
      <c r="G4086" s="19">
        <v>3</v>
      </c>
      <c r="H4086" s="19">
        <v>0</v>
      </c>
    </row>
    <row r="4087" spans="1:8" x14ac:dyDescent="0.25">
      <c r="A4087" s="14" t="str">
        <f t="shared" si="63"/>
        <v>rasmuco012011</v>
      </c>
      <c r="B4087" s="19" t="s">
        <v>1165</v>
      </c>
      <c r="C4087" s="19">
        <v>2011</v>
      </c>
      <c r="D4087" s="19" t="s">
        <v>2331</v>
      </c>
      <c r="E4087" s="19">
        <v>79</v>
      </c>
      <c r="F4087" s="19">
        <v>0</v>
      </c>
      <c r="G4087" s="19">
        <v>3</v>
      </c>
      <c r="H4087" s="19">
        <v>1</v>
      </c>
    </row>
    <row r="4088" spans="1:8" x14ac:dyDescent="0.25">
      <c r="A4088" s="14" t="str">
        <f t="shared" si="63"/>
        <v>rauchjo012011</v>
      </c>
      <c r="B4088" s="19" t="s">
        <v>329</v>
      </c>
      <c r="C4088" s="19">
        <v>2011</v>
      </c>
      <c r="D4088" s="19" t="s">
        <v>2334</v>
      </c>
      <c r="E4088" s="19">
        <v>3</v>
      </c>
      <c r="F4088" s="19">
        <v>6</v>
      </c>
      <c r="G4088" s="19">
        <v>0</v>
      </c>
      <c r="H4088" s="19">
        <v>1</v>
      </c>
    </row>
    <row r="4089" spans="1:8" x14ac:dyDescent="0.25">
      <c r="A4089" s="14" t="str">
        <f t="shared" si="63"/>
        <v>raych012011</v>
      </c>
      <c r="B4089" s="19" t="s">
        <v>590</v>
      </c>
      <c r="C4089" s="19">
        <v>2011</v>
      </c>
      <c r="D4089" s="19" t="s">
        <v>2334</v>
      </c>
      <c r="E4089" s="19">
        <v>2</v>
      </c>
      <c r="F4089" s="19">
        <v>4</v>
      </c>
      <c r="G4089" s="19">
        <v>0</v>
      </c>
      <c r="H4089" s="19">
        <v>1</v>
      </c>
    </row>
    <row r="4090" spans="1:8" x14ac:dyDescent="0.25">
      <c r="A4090" s="14" t="str">
        <f t="shared" si="63"/>
        <v>reckean012011</v>
      </c>
      <c r="B4090" s="19" t="s">
        <v>1594</v>
      </c>
      <c r="C4090" s="19">
        <v>2011</v>
      </c>
      <c r="D4090" s="19" t="s">
        <v>2336</v>
      </c>
      <c r="E4090" s="19">
        <v>44</v>
      </c>
      <c r="F4090" s="19">
        <v>1</v>
      </c>
      <c r="G4090" s="19">
        <v>1</v>
      </c>
      <c r="H4090" s="19">
        <v>0</v>
      </c>
    </row>
    <row r="4091" spans="1:8" x14ac:dyDescent="0.25">
      <c r="A4091" s="14" t="str">
        <f t="shared" si="63"/>
        <v>reddijo012011</v>
      </c>
      <c r="B4091" s="19" t="s">
        <v>1167</v>
      </c>
      <c r="C4091" s="19">
        <v>2011</v>
      </c>
      <c r="D4091" s="19" t="s">
        <v>2329</v>
      </c>
    </row>
    <row r="4092" spans="1:8" x14ac:dyDescent="0.25">
      <c r="A4092" s="14" t="str">
        <f t="shared" si="63"/>
        <v>reddijo012011</v>
      </c>
      <c r="B4092" s="19" t="s">
        <v>1167</v>
      </c>
      <c r="C4092" s="19">
        <v>2011</v>
      </c>
      <c r="D4092" s="19" t="s">
        <v>2330</v>
      </c>
    </row>
    <row r="4093" spans="1:8" x14ac:dyDescent="0.25">
      <c r="A4093" s="14" t="str">
        <f t="shared" si="63"/>
        <v>reddijo012011</v>
      </c>
      <c r="B4093" s="19" t="s">
        <v>1167</v>
      </c>
      <c r="C4093" s="19">
        <v>2011</v>
      </c>
      <c r="D4093" s="19" t="s">
        <v>2331</v>
      </c>
      <c r="E4093" s="19">
        <v>145</v>
      </c>
      <c r="F4093" s="19">
        <v>5</v>
      </c>
      <c r="G4093" s="19">
        <v>5</v>
      </c>
      <c r="H4093" s="19">
        <v>1</v>
      </c>
    </row>
    <row r="4094" spans="1:8" x14ac:dyDescent="0.25">
      <c r="A4094" s="14" t="str">
        <f t="shared" si="63"/>
        <v>reddijo012011</v>
      </c>
      <c r="B4094" s="19" t="s">
        <v>1167</v>
      </c>
      <c r="C4094" s="19">
        <v>2011</v>
      </c>
      <c r="D4094" s="19" t="s">
        <v>2332</v>
      </c>
    </row>
    <row r="4095" spans="1:8" x14ac:dyDescent="0.25">
      <c r="A4095" s="14" t="str">
        <f t="shared" si="63"/>
        <v>reedad012011</v>
      </c>
      <c r="B4095" s="19" t="s">
        <v>1595</v>
      </c>
      <c r="C4095" s="19">
        <v>2011</v>
      </c>
      <c r="D4095" s="19" t="s">
        <v>2334</v>
      </c>
      <c r="E4095" s="19">
        <v>0</v>
      </c>
      <c r="F4095" s="19">
        <v>0</v>
      </c>
      <c r="G4095" s="19">
        <v>0</v>
      </c>
      <c r="H4095" s="19">
        <v>0</v>
      </c>
    </row>
    <row r="4096" spans="1:8" x14ac:dyDescent="0.25">
      <c r="A4096" s="14" t="str">
        <f t="shared" si="63"/>
        <v>reimono012011</v>
      </c>
      <c r="B4096" s="19" t="s">
        <v>1168</v>
      </c>
      <c r="C4096" s="19">
        <v>2011</v>
      </c>
      <c r="D4096" s="19" t="s">
        <v>2330</v>
      </c>
    </row>
    <row r="4097" spans="1:8" x14ac:dyDescent="0.25">
      <c r="A4097" s="14" t="str">
        <f t="shared" si="63"/>
        <v>reimono012011</v>
      </c>
      <c r="B4097" s="19" t="s">
        <v>1168</v>
      </c>
      <c r="C4097" s="19">
        <v>2011</v>
      </c>
      <c r="D4097" s="19" t="s">
        <v>2331</v>
      </c>
      <c r="E4097" s="19">
        <v>150</v>
      </c>
      <c r="F4097" s="19">
        <v>5</v>
      </c>
      <c r="G4097" s="19">
        <v>3</v>
      </c>
      <c r="H4097" s="19">
        <v>0</v>
      </c>
    </row>
    <row r="4098" spans="1:8" x14ac:dyDescent="0.25">
      <c r="A4098" s="14" t="str">
        <f t="shared" si="63"/>
        <v>reimono012011</v>
      </c>
      <c r="B4098" s="19" t="s">
        <v>1168</v>
      </c>
      <c r="C4098" s="19">
        <v>2011</v>
      </c>
      <c r="D4098" s="19" t="s">
        <v>2332</v>
      </c>
    </row>
    <row r="4099" spans="1:8" x14ac:dyDescent="0.25">
      <c r="A4099" s="14" t="str">
        <f t="shared" ref="A4099:A4162" si="64">B4099&amp;C4099</f>
        <v>reinech012011</v>
      </c>
      <c r="B4099" s="19" t="s">
        <v>993</v>
      </c>
      <c r="C4099" s="19">
        <v>2011</v>
      </c>
      <c r="D4099" s="19" t="s">
        <v>2334</v>
      </c>
      <c r="E4099" s="19">
        <v>0</v>
      </c>
      <c r="F4099" s="19">
        <v>0</v>
      </c>
      <c r="G4099" s="19">
        <v>0</v>
      </c>
      <c r="H4099" s="19">
        <v>0</v>
      </c>
    </row>
    <row r="4100" spans="1:8" x14ac:dyDescent="0.25">
      <c r="A4100" s="14" t="str">
        <f t="shared" si="64"/>
        <v>renteed012011</v>
      </c>
      <c r="B4100" s="19" t="s">
        <v>184</v>
      </c>
      <c r="C4100" s="19">
        <v>2011</v>
      </c>
      <c r="D4100" s="19" t="s">
        <v>39</v>
      </c>
      <c r="E4100" s="19">
        <v>1</v>
      </c>
      <c r="F4100" s="19">
        <v>5</v>
      </c>
      <c r="G4100" s="19">
        <v>0</v>
      </c>
      <c r="H4100" s="19">
        <v>0</v>
      </c>
    </row>
    <row r="4101" spans="1:8" x14ac:dyDescent="0.25">
      <c r="A4101" s="14" t="str">
        <f t="shared" si="64"/>
        <v>renteed012011</v>
      </c>
      <c r="B4101" s="19" t="s">
        <v>184</v>
      </c>
      <c r="C4101" s="19">
        <v>2011</v>
      </c>
      <c r="D4101" s="19" t="s">
        <v>2333</v>
      </c>
      <c r="E4101" s="19">
        <v>95</v>
      </c>
      <c r="F4101" s="19">
        <v>208</v>
      </c>
      <c r="G4101" s="19">
        <v>13</v>
      </c>
      <c r="H4101" s="19">
        <v>36</v>
      </c>
    </row>
    <row r="4102" spans="1:8" x14ac:dyDescent="0.25">
      <c r="A4102" s="14" t="str">
        <f t="shared" si="64"/>
        <v>repkoja012011</v>
      </c>
      <c r="B4102" s="19" t="s">
        <v>591</v>
      </c>
      <c r="C4102" s="19">
        <v>2011</v>
      </c>
      <c r="D4102" s="19" t="s">
        <v>2329</v>
      </c>
    </row>
    <row r="4103" spans="1:8" x14ac:dyDescent="0.25">
      <c r="A4103" s="14" t="str">
        <f t="shared" si="64"/>
        <v>repkoja012011</v>
      </c>
      <c r="B4103" s="19" t="s">
        <v>591</v>
      </c>
      <c r="C4103" s="19">
        <v>2011</v>
      </c>
      <c r="D4103" s="19" t="s">
        <v>2330</v>
      </c>
    </row>
    <row r="4104" spans="1:8" x14ac:dyDescent="0.25">
      <c r="A4104" s="14" t="str">
        <f t="shared" si="64"/>
        <v>repkoja012011</v>
      </c>
      <c r="B4104" s="19" t="s">
        <v>591</v>
      </c>
      <c r="C4104" s="19">
        <v>2011</v>
      </c>
      <c r="D4104" s="19" t="s">
        <v>2331</v>
      </c>
      <c r="E4104" s="19">
        <v>78</v>
      </c>
      <c r="F4104" s="19">
        <v>2</v>
      </c>
      <c r="G4104" s="19">
        <v>1</v>
      </c>
      <c r="H4104" s="19">
        <v>0</v>
      </c>
    </row>
    <row r="4105" spans="1:8" x14ac:dyDescent="0.25">
      <c r="A4105" s="14" t="str">
        <f t="shared" si="64"/>
        <v>repkoja012011</v>
      </c>
      <c r="B4105" s="19" t="s">
        <v>591</v>
      </c>
      <c r="C4105" s="19">
        <v>2011</v>
      </c>
      <c r="D4105" s="19" t="s">
        <v>2332</v>
      </c>
    </row>
    <row r="4106" spans="1:8" x14ac:dyDescent="0.25">
      <c r="A4106" s="14" t="str">
        <f t="shared" si="64"/>
        <v>resopch012011</v>
      </c>
      <c r="B4106" s="19" t="s">
        <v>592</v>
      </c>
      <c r="C4106" s="19">
        <v>2011</v>
      </c>
      <c r="D4106" s="19" t="s">
        <v>2334</v>
      </c>
      <c r="E4106" s="19">
        <v>1</v>
      </c>
      <c r="F4106" s="19">
        <v>4</v>
      </c>
      <c r="G4106" s="19">
        <v>1</v>
      </c>
      <c r="H4106" s="19">
        <v>0</v>
      </c>
    </row>
    <row r="4107" spans="1:8" x14ac:dyDescent="0.25">
      <c r="A4107" s="14" t="str">
        <f t="shared" si="64"/>
        <v>reverbe012011</v>
      </c>
      <c r="B4107" s="19" t="s">
        <v>1363</v>
      </c>
      <c r="C4107" s="19">
        <v>2011</v>
      </c>
      <c r="D4107" s="19" t="s">
        <v>2329</v>
      </c>
    </row>
    <row r="4108" spans="1:8" x14ac:dyDescent="0.25">
      <c r="A4108" s="14" t="str">
        <f t="shared" si="64"/>
        <v>reverbe012011</v>
      </c>
      <c r="B4108" s="19" t="s">
        <v>1363</v>
      </c>
      <c r="C4108" s="19">
        <v>2011</v>
      </c>
      <c r="D4108" s="19" t="s">
        <v>2330</v>
      </c>
    </row>
    <row r="4109" spans="1:8" x14ac:dyDescent="0.25">
      <c r="A4109" s="14" t="str">
        <f t="shared" si="64"/>
        <v>reverbe012011</v>
      </c>
      <c r="B4109" s="19" t="s">
        <v>1363</v>
      </c>
      <c r="C4109" s="19">
        <v>2011</v>
      </c>
      <c r="D4109" s="19" t="s">
        <v>2331</v>
      </c>
      <c r="E4109" s="19">
        <v>285</v>
      </c>
      <c r="F4109" s="19">
        <v>3</v>
      </c>
      <c r="G4109" s="19">
        <v>7</v>
      </c>
      <c r="H4109" s="19">
        <v>0</v>
      </c>
    </row>
    <row r="4110" spans="1:8" x14ac:dyDescent="0.25">
      <c r="A4110" s="14" t="str">
        <f t="shared" si="64"/>
        <v>reverbe012011</v>
      </c>
      <c r="B4110" s="19" t="s">
        <v>1363</v>
      </c>
      <c r="C4110" s="19">
        <v>2011</v>
      </c>
      <c r="D4110" s="19" t="s">
        <v>2332</v>
      </c>
    </row>
    <row r="4111" spans="1:8" x14ac:dyDescent="0.25">
      <c r="A4111" s="14" t="str">
        <f t="shared" si="64"/>
        <v>reyesde012011</v>
      </c>
      <c r="B4111" s="19" t="s">
        <v>185</v>
      </c>
      <c r="C4111" s="19">
        <v>2011</v>
      </c>
      <c r="D4111" s="19" t="s">
        <v>2334</v>
      </c>
      <c r="E4111" s="19">
        <v>0</v>
      </c>
      <c r="F4111" s="19">
        <v>1</v>
      </c>
      <c r="G4111" s="19">
        <v>0</v>
      </c>
      <c r="H4111" s="19">
        <v>0</v>
      </c>
    </row>
    <row r="4112" spans="1:8" x14ac:dyDescent="0.25">
      <c r="A4112" s="14" t="str">
        <f t="shared" si="64"/>
        <v>reyesjo012011</v>
      </c>
      <c r="B4112" s="19" t="s">
        <v>400</v>
      </c>
      <c r="C4112" s="19">
        <v>2011</v>
      </c>
      <c r="D4112" s="19" t="s">
        <v>2333</v>
      </c>
      <c r="E4112" s="19">
        <v>175</v>
      </c>
      <c r="F4112" s="19">
        <v>361</v>
      </c>
      <c r="G4112" s="19">
        <v>18</v>
      </c>
      <c r="H4112" s="19">
        <v>75</v>
      </c>
    </row>
    <row r="4113" spans="1:8" x14ac:dyDescent="0.25">
      <c r="A4113" s="14" t="str">
        <f t="shared" si="64"/>
        <v>reyesjo032011</v>
      </c>
      <c r="B4113" s="19" t="s">
        <v>843</v>
      </c>
      <c r="C4113" s="19">
        <v>2011</v>
      </c>
      <c r="D4113" s="19" t="s">
        <v>2334</v>
      </c>
      <c r="E4113" s="19">
        <v>4</v>
      </c>
      <c r="F4113" s="19">
        <v>8</v>
      </c>
      <c r="G4113" s="19">
        <v>0</v>
      </c>
      <c r="H4113" s="19">
        <v>1</v>
      </c>
    </row>
    <row r="4114" spans="1:8" x14ac:dyDescent="0.25">
      <c r="A4114" s="14" t="str">
        <f t="shared" si="64"/>
        <v>reyesjo032011</v>
      </c>
      <c r="B4114" s="19" t="s">
        <v>843</v>
      </c>
      <c r="C4114" s="19">
        <v>2011</v>
      </c>
      <c r="D4114" s="19" t="s">
        <v>2334</v>
      </c>
      <c r="E4114" s="19">
        <v>0</v>
      </c>
      <c r="F4114" s="19">
        <v>9</v>
      </c>
      <c r="G4114" s="19">
        <v>0</v>
      </c>
      <c r="H4114" s="19">
        <v>0</v>
      </c>
    </row>
    <row r="4115" spans="1:8" x14ac:dyDescent="0.25">
      <c r="A4115" s="14" t="str">
        <f t="shared" si="64"/>
        <v>reynogr012011</v>
      </c>
      <c r="B4115" s="19" t="s">
        <v>994</v>
      </c>
      <c r="C4115" s="19">
        <v>2011</v>
      </c>
      <c r="D4115" s="19" t="s">
        <v>2334</v>
      </c>
      <c r="E4115" s="19">
        <v>3</v>
      </c>
      <c r="F4115" s="19">
        <v>5</v>
      </c>
      <c r="G4115" s="19">
        <v>0</v>
      </c>
      <c r="H4115" s="19">
        <v>0</v>
      </c>
    </row>
    <row r="4116" spans="1:8" x14ac:dyDescent="0.25">
      <c r="A4116" s="14" t="str">
        <f t="shared" si="64"/>
        <v>reynoma012011</v>
      </c>
      <c r="B4116" s="19" t="s">
        <v>844</v>
      </c>
      <c r="C4116" s="19">
        <v>2011</v>
      </c>
      <c r="D4116" s="19" t="s">
        <v>2335</v>
      </c>
      <c r="E4116" s="19">
        <v>370</v>
      </c>
      <c r="F4116" s="19">
        <v>17</v>
      </c>
      <c r="G4116" s="19">
        <v>5</v>
      </c>
      <c r="H4116" s="19">
        <v>45</v>
      </c>
    </row>
    <row r="4117" spans="1:8" x14ac:dyDescent="0.25">
      <c r="A4117" s="14" t="str">
        <f t="shared" si="64"/>
        <v>reynoma012011</v>
      </c>
      <c r="B4117" s="19" t="s">
        <v>844</v>
      </c>
      <c r="C4117" s="19">
        <v>2011</v>
      </c>
      <c r="D4117" s="19" t="s">
        <v>40</v>
      </c>
      <c r="E4117" s="19">
        <v>58</v>
      </c>
      <c r="F4117" s="19">
        <v>169</v>
      </c>
      <c r="G4117" s="19">
        <v>26</v>
      </c>
      <c r="H4117" s="19">
        <v>19</v>
      </c>
    </row>
    <row r="4118" spans="1:8" x14ac:dyDescent="0.25">
      <c r="A4118" s="14" t="str">
        <f t="shared" si="64"/>
        <v>reynoma022011</v>
      </c>
      <c r="B4118" s="19" t="s">
        <v>1364</v>
      </c>
      <c r="C4118" s="19">
        <v>2011</v>
      </c>
      <c r="D4118" s="19" t="s">
        <v>2334</v>
      </c>
      <c r="E4118" s="19">
        <v>0</v>
      </c>
      <c r="F4118" s="19">
        <v>7</v>
      </c>
      <c r="G4118" s="19">
        <v>0</v>
      </c>
      <c r="H4118" s="19">
        <v>0</v>
      </c>
    </row>
    <row r="4119" spans="1:8" x14ac:dyDescent="0.25">
      <c r="A4119" s="14" t="str">
        <f t="shared" si="64"/>
        <v>rhodear012011</v>
      </c>
      <c r="B4119" s="19" t="s">
        <v>186</v>
      </c>
      <c r="C4119" s="19">
        <v>2011</v>
      </c>
      <c r="D4119" s="19" t="s">
        <v>2334</v>
      </c>
      <c r="E4119" s="19">
        <v>1</v>
      </c>
      <c r="F4119" s="19">
        <v>0</v>
      </c>
      <c r="G4119" s="19">
        <v>0</v>
      </c>
      <c r="H4119" s="19">
        <v>1</v>
      </c>
    </row>
    <row r="4120" spans="1:8" x14ac:dyDescent="0.25">
      <c r="A4120" s="14" t="str">
        <f t="shared" si="64"/>
        <v>rhodear012011</v>
      </c>
      <c r="B4120" s="19" t="s">
        <v>186</v>
      </c>
      <c r="C4120" s="19">
        <v>2011</v>
      </c>
      <c r="D4120" s="19" t="s">
        <v>2334</v>
      </c>
      <c r="E4120" s="19">
        <v>1</v>
      </c>
      <c r="F4120" s="19">
        <v>2</v>
      </c>
      <c r="G4120" s="19">
        <v>0</v>
      </c>
      <c r="H4120" s="19">
        <v>1</v>
      </c>
    </row>
    <row r="4121" spans="1:8" x14ac:dyDescent="0.25">
      <c r="A4121" s="14" t="str">
        <f t="shared" si="64"/>
        <v>rhymewi012011</v>
      </c>
      <c r="B4121" s="19" t="s">
        <v>1365</v>
      </c>
      <c r="C4121" s="19">
        <v>2011</v>
      </c>
      <c r="D4121" s="19" t="s">
        <v>39</v>
      </c>
      <c r="E4121" s="19">
        <v>31</v>
      </c>
      <c r="F4121" s="19">
        <v>58</v>
      </c>
      <c r="G4121" s="19">
        <v>2</v>
      </c>
      <c r="H4121" s="19">
        <v>12</v>
      </c>
    </row>
    <row r="4122" spans="1:8" x14ac:dyDescent="0.25">
      <c r="A4122" s="14" t="str">
        <f t="shared" si="64"/>
        <v>richacl012011</v>
      </c>
      <c r="B4122" s="19" t="s">
        <v>995</v>
      </c>
      <c r="C4122" s="19">
        <v>2011</v>
      </c>
      <c r="D4122" s="19" t="s">
        <v>2334</v>
      </c>
      <c r="E4122" s="19">
        <v>5</v>
      </c>
      <c r="F4122" s="19">
        <v>21</v>
      </c>
      <c r="G4122" s="19">
        <v>3</v>
      </c>
      <c r="H4122" s="19">
        <v>1</v>
      </c>
    </row>
    <row r="4123" spans="1:8" x14ac:dyDescent="0.25">
      <c r="A4123" s="14" t="str">
        <f t="shared" si="64"/>
        <v>richaga012011</v>
      </c>
      <c r="B4123" s="19" t="s">
        <v>1597</v>
      </c>
      <c r="C4123" s="19">
        <v>2011</v>
      </c>
      <c r="D4123" s="19" t="s">
        <v>2334</v>
      </c>
      <c r="E4123" s="19">
        <v>2</v>
      </c>
      <c r="F4123" s="19">
        <v>3</v>
      </c>
      <c r="G4123" s="19">
        <v>0</v>
      </c>
      <c r="H4123" s="19">
        <v>0</v>
      </c>
    </row>
    <row r="4124" spans="1:8" x14ac:dyDescent="0.25">
      <c r="A4124" s="14" t="str">
        <f t="shared" si="64"/>
        <v>richmsc012011</v>
      </c>
      <c r="B4124" s="19" t="s">
        <v>996</v>
      </c>
      <c r="C4124" s="19">
        <v>2011</v>
      </c>
      <c r="D4124" s="19" t="s">
        <v>2334</v>
      </c>
      <c r="E4124" s="19">
        <v>0</v>
      </c>
      <c r="F4124" s="19">
        <v>0</v>
      </c>
      <c r="G4124" s="19">
        <v>0</v>
      </c>
      <c r="H4124" s="19">
        <v>0</v>
      </c>
    </row>
    <row r="4125" spans="1:8" x14ac:dyDescent="0.25">
      <c r="A4125" s="14" t="str">
        <f t="shared" si="64"/>
        <v>riosal012011</v>
      </c>
      <c r="B4125" s="19" t="s">
        <v>490</v>
      </c>
      <c r="C4125" s="19">
        <v>2011</v>
      </c>
      <c r="D4125" s="19" t="s">
        <v>2329</v>
      </c>
    </row>
    <row r="4126" spans="1:8" x14ac:dyDescent="0.25">
      <c r="A4126" s="14" t="str">
        <f t="shared" si="64"/>
        <v>riosal012011</v>
      </c>
      <c r="B4126" s="19" t="s">
        <v>490</v>
      </c>
      <c r="C4126" s="19">
        <v>2011</v>
      </c>
      <c r="D4126" s="19" t="s">
        <v>2331</v>
      </c>
      <c r="E4126" s="19">
        <v>349</v>
      </c>
      <c r="F4126" s="19">
        <v>5</v>
      </c>
      <c r="G4126" s="19">
        <v>3</v>
      </c>
      <c r="H4126" s="19">
        <v>3</v>
      </c>
    </row>
    <row r="4127" spans="1:8" x14ac:dyDescent="0.25">
      <c r="A4127" s="14" t="str">
        <f t="shared" si="64"/>
        <v>riverju012011</v>
      </c>
      <c r="B4127" s="19" t="s">
        <v>271</v>
      </c>
      <c r="C4127" s="19">
        <v>2011</v>
      </c>
      <c r="D4127" s="19" t="s">
        <v>2335</v>
      </c>
      <c r="E4127" s="19">
        <v>178</v>
      </c>
      <c r="F4127" s="19">
        <v>15</v>
      </c>
      <c r="G4127" s="19">
        <v>1</v>
      </c>
      <c r="H4127" s="19">
        <v>20</v>
      </c>
    </row>
    <row r="4128" spans="1:8" x14ac:dyDescent="0.25">
      <c r="A4128" s="14" t="str">
        <f t="shared" si="64"/>
        <v>riverju012011</v>
      </c>
      <c r="B4128" s="19" t="s">
        <v>271</v>
      </c>
      <c r="C4128" s="19">
        <v>2011</v>
      </c>
      <c r="D4128" s="19" t="s">
        <v>2335</v>
      </c>
      <c r="E4128" s="19">
        <v>105</v>
      </c>
      <c r="F4128" s="19">
        <v>4</v>
      </c>
      <c r="G4128" s="19">
        <v>2</v>
      </c>
      <c r="H4128" s="19">
        <v>3</v>
      </c>
    </row>
    <row r="4129" spans="1:8" x14ac:dyDescent="0.25">
      <c r="A4129" s="14" t="str">
        <f t="shared" si="64"/>
        <v>riverju012011</v>
      </c>
      <c r="B4129" s="19" t="s">
        <v>271</v>
      </c>
      <c r="C4129" s="19">
        <v>2011</v>
      </c>
      <c r="D4129" s="19" t="s">
        <v>2330</v>
      </c>
    </row>
    <row r="4130" spans="1:8" x14ac:dyDescent="0.25">
      <c r="A4130" s="14" t="str">
        <f t="shared" si="64"/>
        <v>riverju012011</v>
      </c>
      <c r="B4130" s="19" t="s">
        <v>271</v>
      </c>
      <c r="C4130" s="19">
        <v>2011</v>
      </c>
      <c r="D4130" s="19" t="s">
        <v>2330</v>
      </c>
    </row>
    <row r="4131" spans="1:8" x14ac:dyDescent="0.25">
      <c r="A4131" s="14" t="str">
        <f t="shared" si="64"/>
        <v>riverju012011</v>
      </c>
      <c r="B4131" s="19" t="s">
        <v>271</v>
      </c>
      <c r="C4131" s="19">
        <v>2011</v>
      </c>
      <c r="D4131" s="19" t="s">
        <v>2331</v>
      </c>
      <c r="E4131" s="19">
        <v>37</v>
      </c>
      <c r="F4131" s="19">
        <v>2</v>
      </c>
      <c r="G4131" s="19">
        <v>0</v>
      </c>
      <c r="H4131" s="19">
        <v>0</v>
      </c>
    </row>
    <row r="4132" spans="1:8" x14ac:dyDescent="0.25">
      <c r="A4132" s="14" t="str">
        <f t="shared" si="64"/>
        <v>riverju012011</v>
      </c>
      <c r="B4132" s="19" t="s">
        <v>271</v>
      </c>
      <c r="C4132" s="19">
        <v>2011</v>
      </c>
      <c r="D4132" s="19" t="s">
        <v>2331</v>
      </c>
      <c r="E4132" s="19">
        <v>70</v>
      </c>
      <c r="F4132" s="19">
        <v>1</v>
      </c>
      <c r="G4132" s="19">
        <v>0</v>
      </c>
      <c r="H4132" s="19">
        <v>0</v>
      </c>
    </row>
    <row r="4133" spans="1:8" x14ac:dyDescent="0.25">
      <c r="A4133" s="14" t="str">
        <f t="shared" si="64"/>
        <v>riverju012011</v>
      </c>
      <c r="B4133" s="19" t="s">
        <v>271</v>
      </c>
      <c r="C4133" s="19">
        <v>2011</v>
      </c>
      <c r="D4133" s="19" t="s">
        <v>2332</v>
      </c>
    </row>
    <row r="4134" spans="1:8" x14ac:dyDescent="0.25">
      <c r="A4134" s="14" t="str">
        <f t="shared" si="64"/>
        <v>riverju012011</v>
      </c>
      <c r="B4134" s="19" t="s">
        <v>271</v>
      </c>
      <c r="C4134" s="19">
        <v>2011</v>
      </c>
      <c r="D4134" s="19" t="s">
        <v>2332</v>
      </c>
    </row>
    <row r="4135" spans="1:8" x14ac:dyDescent="0.25">
      <c r="A4135" s="14" t="str">
        <f t="shared" si="64"/>
        <v>riverma012011</v>
      </c>
      <c r="B4135" s="19" t="s">
        <v>187</v>
      </c>
      <c r="C4135" s="19">
        <v>2011</v>
      </c>
      <c r="D4135" s="19" t="s">
        <v>2334</v>
      </c>
      <c r="E4135" s="19">
        <v>1</v>
      </c>
      <c r="F4135" s="19">
        <v>12</v>
      </c>
      <c r="G4135" s="19">
        <v>0</v>
      </c>
      <c r="H4135" s="19">
        <v>1</v>
      </c>
    </row>
    <row r="4136" spans="1:8" x14ac:dyDescent="0.25">
      <c r="A4136" s="14" t="str">
        <f t="shared" si="64"/>
        <v>rivermi022011</v>
      </c>
      <c r="B4136" s="19" t="s">
        <v>272</v>
      </c>
      <c r="C4136" s="19">
        <v>2011</v>
      </c>
      <c r="D4136" s="19" t="s">
        <v>2336</v>
      </c>
      <c r="E4136" s="19">
        <v>13</v>
      </c>
      <c r="F4136" s="19">
        <v>2</v>
      </c>
      <c r="G4136" s="19">
        <v>0</v>
      </c>
      <c r="H4136" s="19">
        <v>1</v>
      </c>
    </row>
    <row r="4137" spans="1:8" x14ac:dyDescent="0.25">
      <c r="A4137" s="14" t="str">
        <f t="shared" si="64"/>
        <v>riverre012011</v>
      </c>
      <c r="B4137" s="19" t="s">
        <v>491</v>
      </c>
      <c r="C4137" s="19">
        <v>2011</v>
      </c>
      <c r="D4137" s="19" t="s">
        <v>2336</v>
      </c>
      <c r="E4137" s="19">
        <v>231</v>
      </c>
      <c r="F4137" s="19">
        <v>16</v>
      </c>
      <c r="G4137" s="19">
        <v>3</v>
      </c>
      <c r="H4137" s="19">
        <v>1</v>
      </c>
    </row>
    <row r="4138" spans="1:8" x14ac:dyDescent="0.25">
      <c r="A4138" s="14" t="str">
        <f t="shared" si="64"/>
        <v>rizzoan012011</v>
      </c>
      <c r="B4138" s="19" t="s">
        <v>1598</v>
      </c>
      <c r="C4138" s="19">
        <v>2011</v>
      </c>
      <c r="D4138" s="19" t="s">
        <v>2335</v>
      </c>
      <c r="E4138" s="19">
        <v>316</v>
      </c>
      <c r="F4138" s="19">
        <v>26</v>
      </c>
      <c r="G4138" s="19">
        <v>2</v>
      </c>
      <c r="H4138" s="19">
        <v>28</v>
      </c>
    </row>
    <row r="4139" spans="1:8" x14ac:dyDescent="0.25">
      <c r="A4139" s="14" t="str">
        <f t="shared" si="64"/>
        <v>roberbr012011</v>
      </c>
      <c r="B4139" s="19" t="s">
        <v>273</v>
      </c>
      <c r="C4139" s="19">
        <v>2011</v>
      </c>
      <c r="D4139" s="19" t="s">
        <v>39</v>
      </c>
      <c r="E4139" s="19">
        <v>65</v>
      </c>
      <c r="F4139" s="19">
        <v>123</v>
      </c>
      <c r="G4139" s="19">
        <v>3</v>
      </c>
      <c r="H4139" s="19">
        <v>24</v>
      </c>
    </row>
    <row r="4140" spans="1:8" x14ac:dyDescent="0.25">
      <c r="A4140" s="14" t="str">
        <f t="shared" si="64"/>
        <v>roberda082011</v>
      </c>
      <c r="B4140" s="19" t="s">
        <v>997</v>
      </c>
      <c r="C4140" s="19">
        <v>2011</v>
      </c>
      <c r="D4140" s="19" t="s">
        <v>2334</v>
      </c>
      <c r="E4140" s="19">
        <v>3</v>
      </c>
      <c r="F4140" s="19">
        <v>3</v>
      </c>
      <c r="G4140" s="19">
        <v>1</v>
      </c>
      <c r="H4140" s="19">
        <v>0</v>
      </c>
    </row>
    <row r="4141" spans="1:8" x14ac:dyDescent="0.25">
      <c r="A4141" s="14" t="str">
        <f t="shared" si="64"/>
        <v>roberry012011</v>
      </c>
      <c r="B4141" s="19" t="s">
        <v>721</v>
      </c>
      <c r="C4141" s="19">
        <v>2011</v>
      </c>
      <c r="D4141" s="19" t="s">
        <v>39</v>
      </c>
      <c r="E4141" s="19">
        <v>48</v>
      </c>
      <c r="F4141" s="19">
        <v>73</v>
      </c>
      <c r="G4141" s="19">
        <v>4</v>
      </c>
      <c r="H4141" s="19">
        <v>17</v>
      </c>
    </row>
    <row r="4142" spans="1:8" x14ac:dyDescent="0.25">
      <c r="A4142" s="14" t="str">
        <f t="shared" si="64"/>
        <v>roberry012011</v>
      </c>
      <c r="B4142" s="19" t="s">
        <v>721</v>
      </c>
      <c r="C4142" s="19">
        <v>2011</v>
      </c>
      <c r="D4142" s="19" t="s">
        <v>40</v>
      </c>
      <c r="E4142" s="19">
        <v>74</v>
      </c>
      <c r="F4142" s="19">
        <v>197</v>
      </c>
      <c r="G4142" s="19">
        <v>10</v>
      </c>
      <c r="H4142" s="19">
        <v>15</v>
      </c>
    </row>
    <row r="4143" spans="1:8" x14ac:dyDescent="0.25">
      <c r="A4143" s="14" t="str">
        <f t="shared" si="64"/>
        <v>roberry012011</v>
      </c>
      <c r="B4143" s="19" t="s">
        <v>721</v>
      </c>
      <c r="C4143" s="19">
        <v>2011</v>
      </c>
      <c r="D4143" s="19" t="s">
        <v>2330</v>
      </c>
    </row>
    <row r="4144" spans="1:8" x14ac:dyDescent="0.25">
      <c r="A4144" s="14" t="str">
        <f t="shared" si="64"/>
        <v>roberry012011</v>
      </c>
      <c r="B4144" s="19" t="s">
        <v>721</v>
      </c>
      <c r="C4144" s="19">
        <v>2011</v>
      </c>
      <c r="D4144" s="19" t="s">
        <v>2331</v>
      </c>
      <c r="E4144" s="19">
        <v>4</v>
      </c>
      <c r="F4144" s="19">
        <v>0</v>
      </c>
      <c r="G4144" s="19">
        <v>0</v>
      </c>
      <c r="H4144" s="19">
        <v>0</v>
      </c>
    </row>
    <row r="4145" spans="1:8" x14ac:dyDescent="0.25">
      <c r="A4145" s="14" t="str">
        <f t="shared" si="64"/>
        <v>roberry012011</v>
      </c>
      <c r="B4145" s="19" t="s">
        <v>721</v>
      </c>
      <c r="C4145" s="19">
        <v>2011</v>
      </c>
      <c r="D4145" s="19" t="s">
        <v>2333</v>
      </c>
      <c r="E4145" s="19">
        <v>0</v>
      </c>
      <c r="F4145" s="19">
        <v>0</v>
      </c>
      <c r="G4145" s="19">
        <v>0</v>
      </c>
      <c r="H4145" s="19">
        <v>0</v>
      </c>
    </row>
    <row r="4146" spans="1:8" x14ac:dyDescent="0.25">
      <c r="A4146" s="14" t="str">
        <f t="shared" si="64"/>
        <v>robinsh012011</v>
      </c>
      <c r="B4146" s="19" t="s">
        <v>1170</v>
      </c>
      <c r="C4146" s="19">
        <v>2011</v>
      </c>
      <c r="D4146" s="19" t="s">
        <v>2329</v>
      </c>
    </row>
    <row r="4147" spans="1:8" x14ac:dyDescent="0.25">
      <c r="A4147" s="14" t="str">
        <f t="shared" si="64"/>
        <v>robinsh012011</v>
      </c>
      <c r="B4147" s="19" t="s">
        <v>1170</v>
      </c>
      <c r="C4147" s="19">
        <v>2011</v>
      </c>
      <c r="D4147" s="19" t="s">
        <v>2330</v>
      </c>
    </row>
    <row r="4148" spans="1:8" x14ac:dyDescent="0.25">
      <c r="A4148" s="14" t="str">
        <f t="shared" si="64"/>
        <v>robinsh012011</v>
      </c>
      <c r="B4148" s="19" t="s">
        <v>1170</v>
      </c>
      <c r="C4148" s="19">
        <v>2011</v>
      </c>
      <c r="D4148" s="19" t="s">
        <v>2331</v>
      </c>
      <c r="E4148" s="19">
        <v>2</v>
      </c>
      <c r="F4148" s="19">
        <v>0</v>
      </c>
      <c r="G4148" s="19">
        <v>0</v>
      </c>
      <c r="H4148" s="19">
        <v>0</v>
      </c>
    </row>
    <row r="4149" spans="1:8" x14ac:dyDescent="0.25">
      <c r="A4149" s="14" t="str">
        <f t="shared" si="64"/>
        <v>robinsh012011</v>
      </c>
      <c r="B4149" s="19" t="s">
        <v>1170</v>
      </c>
      <c r="C4149" s="19">
        <v>2011</v>
      </c>
      <c r="D4149" s="19" t="s">
        <v>2332</v>
      </c>
    </row>
    <row r="4150" spans="1:8" x14ac:dyDescent="0.25">
      <c r="A4150" s="14" t="str">
        <f t="shared" si="64"/>
        <v>robintr012011</v>
      </c>
      <c r="B4150" s="19" t="s">
        <v>1599</v>
      </c>
      <c r="C4150" s="19">
        <v>2011</v>
      </c>
      <c r="D4150" s="19" t="s">
        <v>2329</v>
      </c>
    </row>
    <row r="4151" spans="1:8" x14ac:dyDescent="0.25">
      <c r="A4151" s="14" t="str">
        <f t="shared" si="64"/>
        <v>robintr012011</v>
      </c>
      <c r="B4151" s="19" t="s">
        <v>1599</v>
      </c>
      <c r="C4151" s="19">
        <v>2011</v>
      </c>
      <c r="D4151" s="19" t="s">
        <v>2330</v>
      </c>
    </row>
    <row r="4152" spans="1:8" x14ac:dyDescent="0.25">
      <c r="A4152" s="14" t="str">
        <f t="shared" si="64"/>
        <v>robintr012011</v>
      </c>
      <c r="B4152" s="19" t="s">
        <v>1599</v>
      </c>
      <c r="C4152" s="19">
        <v>2011</v>
      </c>
      <c r="D4152" s="19" t="s">
        <v>2331</v>
      </c>
      <c r="E4152" s="19">
        <v>80</v>
      </c>
      <c r="F4152" s="19">
        <v>3</v>
      </c>
      <c r="G4152" s="19">
        <v>6</v>
      </c>
      <c r="H4152" s="19">
        <v>0</v>
      </c>
    </row>
    <row r="4153" spans="1:8" x14ac:dyDescent="0.25">
      <c r="A4153" s="14" t="str">
        <f t="shared" si="64"/>
        <v>rodnefe012011</v>
      </c>
      <c r="B4153" s="19" t="s">
        <v>331</v>
      </c>
      <c r="C4153" s="19">
        <v>2011</v>
      </c>
      <c r="D4153" s="19" t="s">
        <v>2334</v>
      </c>
      <c r="E4153" s="19">
        <v>2</v>
      </c>
      <c r="F4153" s="19">
        <v>3</v>
      </c>
      <c r="G4153" s="19">
        <v>1</v>
      </c>
      <c r="H4153" s="19">
        <v>1</v>
      </c>
    </row>
    <row r="4154" spans="1:8" x14ac:dyDescent="0.25">
      <c r="A4154" s="14" t="str">
        <f t="shared" si="64"/>
        <v>rodrial012011</v>
      </c>
      <c r="B4154" s="19" t="s">
        <v>188</v>
      </c>
      <c r="C4154" s="19">
        <v>2011</v>
      </c>
      <c r="D4154" s="19" t="s">
        <v>40</v>
      </c>
      <c r="E4154" s="19">
        <v>54</v>
      </c>
      <c r="F4154" s="19">
        <v>165</v>
      </c>
      <c r="G4154" s="19">
        <v>6</v>
      </c>
      <c r="H4154" s="19">
        <v>13</v>
      </c>
    </row>
    <row r="4155" spans="1:8" x14ac:dyDescent="0.25">
      <c r="A4155" s="14" t="str">
        <f t="shared" si="64"/>
        <v>rodrian012011</v>
      </c>
      <c r="B4155" s="19" t="s">
        <v>1600</v>
      </c>
      <c r="C4155" s="19">
        <v>2011</v>
      </c>
      <c r="D4155" s="19" t="s">
        <v>2334</v>
      </c>
      <c r="E4155" s="19">
        <v>6</v>
      </c>
      <c r="F4155" s="19">
        <v>7</v>
      </c>
      <c r="G4155" s="19">
        <v>2</v>
      </c>
      <c r="H4155" s="19">
        <v>1</v>
      </c>
    </row>
    <row r="4156" spans="1:8" x14ac:dyDescent="0.25">
      <c r="A4156" s="14" t="str">
        <f t="shared" si="64"/>
        <v>rodrife022011</v>
      </c>
      <c r="B4156" s="19" t="s">
        <v>1171</v>
      </c>
      <c r="C4156" s="19">
        <v>2011</v>
      </c>
      <c r="D4156" s="19" t="s">
        <v>2334</v>
      </c>
      <c r="E4156" s="19">
        <v>2</v>
      </c>
      <c r="F4156" s="19">
        <v>7</v>
      </c>
      <c r="G4156" s="19">
        <v>0</v>
      </c>
      <c r="H4156" s="19">
        <v>0</v>
      </c>
    </row>
    <row r="4157" spans="1:8" x14ac:dyDescent="0.25">
      <c r="A4157" s="14" t="str">
        <f t="shared" si="64"/>
        <v>rodrifr032011</v>
      </c>
      <c r="B4157" s="19" t="s">
        <v>332</v>
      </c>
      <c r="C4157" s="19">
        <v>2011</v>
      </c>
      <c r="D4157" s="19" t="s">
        <v>2334</v>
      </c>
      <c r="E4157" s="19">
        <v>5</v>
      </c>
      <c r="F4157" s="19">
        <v>2</v>
      </c>
      <c r="G4157" s="19">
        <v>0</v>
      </c>
      <c r="H4157" s="19">
        <v>0</v>
      </c>
    </row>
    <row r="4158" spans="1:8" x14ac:dyDescent="0.25">
      <c r="A4158" s="14" t="str">
        <f t="shared" si="64"/>
        <v>rodrifr032011</v>
      </c>
      <c r="B4158" s="19" t="s">
        <v>332</v>
      </c>
      <c r="C4158" s="19">
        <v>2011</v>
      </c>
      <c r="D4158" s="19" t="s">
        <v>2334</v>
      </c>
      <c r="E4158" s="19">
        <v>3</v>
      </c>
      <c r="F4158" s="19">
        <v>2</v>
      </c>
      <c r="G4158" s="19">
        <v>0</v>
      </c>
      <c r="H4158" s="19">
        <v>0</v>
      </c>
    </row>
    <row r="4159" spans="1:8" x14ac:dyDescent="0.25">
      <c r="A4159" s="14" t="str">
        <f t="shared" si="64"/>
        <v>rodrifr042011</v>
      </c>
      <c r="B4159" s="19" t="s">
        <v>1366</v>
      </c>
      <c r="C4159" s="19">
        <v>2011</v>
      </c>
      <c r="D4159" s="19" t="s">
        <v>2334</v>
      </c>
      <c r="E4159" s="19">
        <v>1</v>
      </c>
      <c r="F4159" s="19">
        <v>1</v>
      </c>
      <c r="G4159" s="19">
        <v>0</v>
      </c>
      <c r="H4159" s="19">
        <v>0</v>
      </c>
    </row>
    <row r="4160" spans="1:8" x14ac:dyDescent="0.25">
      <c r="A4160" s="14" t="str">
        <f t="shared" si="64"/>
        <v>rodrihe032011</v>
      </c>
      <c r="B4160" s="19" t="s">
        <v>1172</v>
      </c>
      <c r="C4160" s="19">
        <v>2011</v>
      </c>
      <c r="D4160" s="19" t="s">
        <v>2334</v>
      </c>
      <c r="E4160" s="19">
        <v>2</v>
      </c>
      <c r="F4160" s="19">
        <v>7</v>
      </c>
      <c r="G4160" s="19">
        <v>0</v>
      </c>
      <c r="H4160" s="19">
        <v>0</v>
      </c>
    </row>
    <row r="4161" spans="1:8" x14ac:dyDescent="0.25">
      <c r="A4161" s="14" t="str">
        <f t="shared" si="64"/>
        <v>rodriiv012011</v>
      </c>
      <c r="B4161" s="19" t="s">
        <v>189</v>
      </c>
      <c r="C4161" s="19">
        <v>2011</v>
      </c>
      <c r="D4161" s="19" t="s">
        <v>2335</v>
      </c>
      <c r="E4161" s="19">
        <v>1</v>
      </c>
      <c r="F4161" s="19">
        <v>0</v>
      </c>
      <c r="G4161" s="19">
        <v>0</v>
      </c>
      <c r="H4161" s="19">
        <v>0</v>
      </c>
    </row>
    <row r="4162" spans="1:8" x14ac:dyDescent="0.25">
      <c r="A4162" s="14" t="str">
        <f t="shared" si="64"/>
        <v>rodriiv012011</v>
      </c>
      <c r="B4162" s="19" t="s">
        <v>189</v>
      </c>
      <c r="C4162" s="19">
        <v>2011</v>
      </c>
      <c r="D4162" s="19" t="s">
        <v>2336</v>
      </c>
      <c r="E4162" s="19">
        <v>245</v>
      </c>
      <c r="F4162" s="19">
        <v>18</v>
      </c>
      <c r="G4162" s="19">
        <v>3</v>
      </c>
      <c r="H4162" s="19">
        <v>4</v>
      </c>
    </row>
    <row r="4163" spans="1:8" x14ac:dyDescent="0.25">
      <c r="A4163" s="14" t="str">
        <f t="shared" ref="A4163:A4226" si="65">B4163&amp;C4163</f>
        <v>rodrijo052011</v>
      </c>
      <c r="B4163" s="19" t="s">
        <v>1601</v>
      </c>
      <c r="C4163" s="19">
        <v>2011</v>
      </c>
      <c r="D4163" s="19" t="s">
        <v>39</v>
      </c>
      <c r="E4163" s="19">
        <v>1</v>
      </c>
      <c r="F4163" s="19">
        <v>3</v>
      </c>
      <c r="G4163" s="19">
        <v>0</v>
      </c>
      <c r="H4163" s="19">
        <v>0</v>
      </c>
    </row>
    <row r="4164" spans="1:8" x14ac:dyDescent="0.25">
      <c r="A4164" s="14" t="str">
        <f t="shared" si="65"/>
        <v>rodrijo052011</v>
      </c>
      <c r="B4164" s="19" t="s">
        <v>1601</v>
      </c>
      <c r="C4164" s="19">
        <v>2011</v>
      </c>
      <c r="D4164" s="19" t="s">
        <v>2333</v>
      </c>
      <c r="E4164" s="19">
        <v>5</v>
      </c>
      <c r="F4164" s="19">
        <v>6</v>
      </c>
      <c r="G4164" s="19">
        <v>0</v>
      </c>
      <c r="H4164" s="19">
        <v>2</v>
      </c>
    </row>
    <row r="4165" spans="1:8" x14ac:dyDescent="0.25">
      <c r="A4165" s="14" t="str">
        <f t="shared" si="65"/>
        <v>rodrilu012011</v>
      </c>
      <c r="B4165" s="19" t="s">
        <v>594</v>
      </c>
      <c r="C4165" s="19">
        <v>2011</v>
      </c>
      <c r="D4165" s="19" t="s">
        <v>2335</v>
      </c>
      <c r="E4165" s="19">
        <v>3</v>
      </c>
      <c r="F4165" s="19">
        <v>0</v>
      </c>
      <c r="G4165" s="19">
        <v>0</v>
      </c>
      <c r="H4165" s="19">
        <v>0</v>
      </c>
    </row>
    <row r="4166" spans="1:8" x14ac:dyDescent="0.25">
      <c r="A4166" s="14" t="str">
        <f t="shared" si="65"/>
        <v>rodrilu012011</v>
      </c>
      <c r="B4166" s="19" t="s">
        <v>594</v>
      </c>
      <c r="C4166" s="19">
        <v>2011</v>
      </c>
      <c r="D4166" s="19" t="s">
        <v>39</v>
      </c>
      <c r="E4166" s="19">
        <v>11</v>
      </c>
      <c r="F4166" s="19">
        <v>9</v>
      </c>
      <c r="G4166" s="19">
        <v>1</v>
      </c>
      <c r="H4166" s="19">
        <v>3</v>
      </c>
    </row>
    <row r="4167" spans="1:8" x14ac:dyDescent="0.25">
      <c r="A4167" s="14" t="str">
        <f t="shared" si="65"/>
        <v>rodrilu012011</v>
      </c>
      <c r="B4167" s="19" t="s">
        <v>594</v>
      </c>
      <c r="C4167" s="19">
        <v>2011</v>
      </c>
      <c r="D4167" s="19" t="s">
        <v>40</v>
      </c>
      <c r="E4167" s="19">
        <v>7</v>
      </c>
      <c r="F4167" s="19">
        <v>10</v>
      </c>
      <c r="G4167" s="19">
        <v>0</v>
      </c>
      <c r="H4167" s="19">
        <v>3</v>
      </c>
    </row>
    <row r="4168" spans="1:8" x14ac:dyDescent="0.25">
      <c r="A4168" s="14" t="str">
        <f t="shared" si="65"/>
        <v>rodrilu012011</v>
      </c>
      <c r="B4168" s="19" t="s">
        <v>594</v>
      </c>
      <c r="C4168" s="19">
        <v>2011</v>
      </c>
      <c r="D4168" s="19" t="s">
        <v>2333</v>
      </c>
      <c r="E4168" s="19">
        <v>35</v>
      </c>
      <c r="F4168" s="19">
        <v>57</v>
      </c>
      <c r="G4168" s="19">
        <v>3</v>
      </c>
      <c r="H4168" s="19">
        <v>15</v>
      </c>
    </row>
    <row r="4169" spans="1:8" x14ac:dyDescent="0.25">
      <c r="A4169" s="14" t="str">
        <f t="shared" si="65"/>
        <v>rodrise012011</v>
      </c>
      <c r="B4169" s="19" t="s">
        <v>998</v>
      </c>
      <c r="C4169" s="19">
        <v>2011</v>
      </c>
      <c r="D4169" s="19" t="s">
        <v>2335</v>
      </c>
      <c r="E4169" s="19">
        <v>24</v>
      </c>
      <c r="F4169" s="19">
        <v>1</v>
      </c>
      <c r="G4169" s="19">
        <v>0</v>
      </c>
      <c r="H4169" s="19">
        <v>1</v>
      </c>
    </row>
    <row r="4170" spans="1:8" x14ac:dyDescent="0.25">
      <c r="A4170" s="14" t="str">
        <f t="shared" si="65"/>
        <v>rodrise012011</v>
      </c>
      <c r="B4170" s="19" t="s">
        <v>998</v>
      </c>
      <c r="C4170" s="19">
        <v>2011</v>
      </c>
      <c r="D4170" s="19" t="s">
        <v>39</v>
      </c>
      <c r="E4170" s="19">
        <v>66</v>
      </c>
      <c r="F4170" s="19">
        <v>112</v>
      </c>
      <c r="G4170" s="19">
        <v>2</v>
      </c>
      <c r="H4170" s="19">
        <v>25</v>
      </c>
    </row>
    <row r="4171" spans="1:8" x14ac:dyDescent="0.25">
      <c r="A4171" s="14" t="str">
        <f t="shared" si="65"/>
        <v>rodrise012011</v>
      </c>
      <c r="B4171" s="19" t="s">
        <v>998</v>
      </c>
      <c r="C4171" s="19">
        <v>2011</v>
      </c>
      <c r="D4171" s="19" t="s">
        <v>40</v>
      </c>
      <c r="E4171" s="19">
        <v>15</v>
      </c>
      <c r="F4171" s="19">
        <v>45</v>
      </c>
      <c r="G4171" s="19">
        <v>0</v>
      </c>
      <c r="H4171" s="19">
        <v>6</v>
      </c>
    </row>
    <row r="4172" spans="1:8" x14ac:dyDescent="0.25">
      <c r="A4172" s="14" t="str">
        <f t="shared" si="65"/>
        <v>rodrise012011</v>
      </c>
      <c r="B4172" s="19" t="s">
        <v>998</v>
      </c>
      <c r="C4172" s="19">
        <v>2011</v>
      </c>
      <c r="D4172" s="19" t="s">
        <v>2330</v>
      </c>
    </row>
    <row r="4173" spans="1:8" x14ac:dyDescent="0.25">
      <c r="A4173" s="14" t="str">
        <f t="shared" si="65"/>
        <v>rodrise012011</v>
      </c>
      <c r="B4173" s="19" t="s">
        <v>998</v>
      </c>
      <c r="C4173" s="19">
        <v>2011</v>
      </c>
      <c r="D4173" s="19" t="s">
        <v>2331</v>
      </c>
      <c r="E4173" s="19">
        <v>1</v>
      </c>
      <c r="F4173" s="19">
        <v>0</v>
      </c>
      <c r="G4173" s="19">
        <v>0</v>
      </c>
      <c r="H4173" s="19">
        <v>0</v>
      </c>
    </row>
    <row r="4174" spans="1:8" x14ac:dyDescent="0.25">
      <c r="A4174" s="14" t="str">
        <f t="shared" si="65"/>
        <v>rodrise012011</v>
      </c>
      <c r="B4174" s="19" t="s">
        <v>998</v>
      </c>
      <c r="C4174" s="19">
        <v>2011</v>
      </c>
      <c r="D4174" s="19" t="s">
        <v>2333</v>
      </c>
      <c r="E4174" s="19">
        <v>55</v>
      </c>
      <c r="F4174" s="19">
        <v>105</v>
      </c>
      <c r="G4174" s="19">
        <v>9</v>
      </c>
      <c r="H4174" s="19">
        <v>22</v>
      </c>
    </row>
    <row r="4175" spans="1:8" x14ac:dyDescent="0.25">
      <c r="A4175" s="14" t="str">
        <f t="shared" si="65"/>
        <v>rodriwa012011</v>
      </c>
      <c r="B4175" s="19" t="s">
        <v>595</v>
      </c>
      <c r="C4175" s="19">
        <v>2011</v>
      </c>
      <c r="D4175" s="19" t="s">
        <v>2334</v>
      </c>
      <c r="E4175" s="19">
        <v>15</v>
      </c>
      <c r="F4175" s="19">
        <v>22</v>
      </c>
      <c r="G4175" s="19">
        <v>0</v>
      </c>
      <c r="H4175" s="19">
        <v>3</v>
      </c>
    </row>
    <row r="4176" spans="1:8" x14ac:dyDescent="0.25">
      <c r="A4176" s="14" t="str">
        <f t="shared" si="65"/>
        <v>roenijo012011</v>
      </c>
      <c r="B4176" s="19" t="s">
        <v>999</v>
      </c>
      <c r="C4176" s="19">
        <v>2011</v>
      </c>
      <c r="D4176" s="19" t="s">
        <v>2334</v>
      </c>
      <c r="E4176" s="19">
        <v>0</v>
      </c>
      <c r="F4176" s="19">
        <v>1</v>
      </c>
      <c r="G4176" s="19">
        <v>0</v>
      </c>
      <c r="H4176" s="19">
        <v>0</v>
      </c>
    </row>
    <row r="4177" spans="1:8" x14ac:dyDescent="0.25">
      <c r="A4177" s="14" t="str">
        <f t="shared" si="65"/>
        <v>rogeres012011</v>
      </c>
      <c r="B4177" s="19" t="s">
        <v>1174</v>
      </c>
      <c r="C4177" s="19">
        <v>2011</v>
      </c>
      <c r="D4177" s="19" t="s">
        <v>2334</v>
      </c>
      <c r="E4177" s="19">
        <v>9</v>
      </c>
      <c r="F4177" s="19">
        <v>12</v>
      </c>
      <c r="G4177" s="19">
        <v>0</v>
      </c>
      <c r="H4177" s="19">
        <v>1</v>
      </c>
    </row>
    <row r="4178" spans="1:8" x14ac:dyDescent="0.25">
      <c r="A4178" s="14" t="str">
        <f t="shared" si="65"/>
        <v>rolensc012011</v>
      </c>
      <c r="B4178" s="19" t="s">
        <v>190</v>
      </c>
      <c r="C4178" s="19">
        <v>2011</v>
      </c>
      <c r="D4178" s="19" t="s">
        <v>40</v>
      </c>
      <c r="E4178" s="19">
        <v>38</v>
      </c>
      <c r="F4178" s="19">
        <v>119</v>
      </c>
      <c r="G4178" s="19">
        <v>4</v>
      </c>
      <c r="H4178" s="19">
        <v>11</v>
      </c>
    </row>
    <row r="4179" spans="1:8" x14ac:dyDescent="0.25">
      <c r="A4179" s="14" t="str">
        <f t="shared" si="65"/>
        <v>rolliji012011</v>
      </c>
      <c r="B4179" s="19" t="s">
        <v>191</v>
      </c>
      <c r="C4179" s="19">
        <v>2011</v>
      </c>
      <c r="D4179" s="19" t="s">
        <v>2333</v>
      </c>
      <c r="E4179" s="19">
        <v>181</v>
      </c>
      <c r="F4179" s="19">
        <v>393</v>
      </c>
      <c r="G4179" s="19">
        <v>7</v>
      </c>
      <c r="H4179" s="19">
        <v>79</v>
      </c>
    </row>
    <row r="4180" spans="1:8" x14ac:dyDescent="0.25">
      <c r="A4180" s="14" t="str">
        <f t="shared" si="65"/>
        <v>romerjc012011</v>
      </c>
      <c r="B4180" s="19" t="s">
        <v>192</v>
      </c>
      <c r="C4180" s="19">
        <v>2011</v>
      </c>
      <c r="D4180" s="19" t="s">
        <v>2334</v>
      </c>
      <c r="E4180" s="19">
        <v>1</v>
      </c>
      <c r="F4180" s="19">
        <v>4</v>
      </c>
      <c r="G4180" s="19">
        <v>0</v>
      </c>
      <c r="H4180" s="19">
        <v>0</v>
      </c>
    </row>
    <row r="4181" spans="1:8" x14ac:dyDescent="0.25">
      <c r="A4181" s="14" t="str">
        <f t="shared" si="65"/>
        <v>romerjc012011</v>
      </c>
      <c r="B4181" s="19" t="s">
        <v>192</v>
      </c>
      <c r="C4181" s="19">
        <v>2011</v>
      </c>
      <c r="D4181" s="19" t="s">
        <v>2334</v>
      </c>
      <c r="E4181" s="19">
        <v>0</v>
      </c>
      <c r="F4181" s="19">
        <v>2</v>
      </c>
      <c r="G4181" s="19">
        <v>0</v>
      </c>
      <c r="H4181" s="19">
        <v>0</v>
      </c>
    </row>
    <row r="4182" spans="1:8" x14ac:dyDescent="0.25">
      <c r="A4182" s="14" t="str">
        <f t="shared" si="65"/>
        <v>romerri012011</v>
      </c>
      <c r="B4182" s="19" t="s">
        <v>1176</v>
      </c>
      <c r="C4182" s="19">
        <v>2011</v>
      </c>
      <c r="D4182" s="19" t="s">
        <v>2334</v>
      </c>
      <c r="E4182" s="19">
        <v>11</v>
      </c>
      <c r="F4182" s="19">
        <v>41</v>
      </c>
      <c r="G4182" s="19">
        <v>1</v>
      </c>
      <c r="H4182" s="19">
        <v>1</v>
      </c>
    </row>
    <row r="4183" spans="1:8" x14ac:dyDescent="0.25">
      <c r="A4183" s="14" t="str">
        <f t="shared" si="65"/>
        <v>rominan012011</v>
      </c>
      <c r="B4183" s="19" t="s">
        <v>1368</v>
      </c>
      <c r="C4183" s="19">
        <v>2011</v>
      </c>
      <c r="D4183" s="19" t="s">
        <v>40</v>
      </c>
      <c r="E4183" s="19">
        <v>1</v>
      </c>
      <c r="F4183" s="19">
        <v>2</v>
      </c>
      <c r="G4183" s="19">
        <v>0</v>
      </c>
      <c r="H4183" s="19">
        <v>1</v>
      </c>
    </row>
    <row r="4184" spans="1:8" x14ac:dyDescent="0.25">
      <c r="A4184" s="14" t="str">
        <f t="shared" si="65"/>
        <v>rominan012011</v>
      </c>
      <c r="B4184" s="19" t="s">
        <v>1368</v>
      </c>
      <c r="C4184" s="19">
        <v>2011</v>
      </c>
      <c r="D4184" s="19" t="s">
        <v>2333</v>
      </c>
      <c r="E4184" s="19">
        <v>4</v>
      </c>
      <c r="F4184" s="19">
        <v>15</v>
      </c>
      <c r="G4184" s="19">
        <v>1</v>
      </c>
      <c r="H4184" s="19">
        <v>2</v>
      </c>
    </row>
    <row r="4185" spans="1:8" x14ac:dyDescent="0.25">
      <c r="A4185" s="14" t="str">
        <f t="shared" si="65"/>
        <v>rominau012011</v>
      </c>
      <c r="B4185" s="19" t="s">
        <v>1602</v>
      </c>
      <c r="C4185" s="19">
        <v>2011</v>
      </c>
      <c r="D4185" s="19" t="s">
        <v>2336</v>
      </c>
      <c r="E4185" s="19">
        <v>46</v>
      </c>
      <c r="F4185" s="19">
        <v>3</v>
      </c>
      <c r="G4185" s="19">
        <v>1</v>
      </c>
      <c r="H4185" s="19">
        <v>0</v>
      </c>
    </row>
    <row r="4186" spans="1:8" x14ac:dyDescent="0.25">
      <c r="A4186" s="14" t="str">
        <f t="shared" si="65"/>
        <v>romose012011</v>
      </c>
      <c r="B4186" s="19" t="s">
        <v>1001</v>
      </c>
      <c r="C4186" s="19">
        <v>2011</v>
      </c>
      <c r="D4186" s="19" t="s">
        <v>2334</v>
      </c>
      <c r="E4186" s="19">
        <v>0</v>
      </c>
      <c r="F4186" s="19">
        <v>3</v>
      </c>
      <c r="G4186" s="19">
        <v>0</v>
      </c>
      <c r="H4186" s="19">
        <v>0</v>
      </c>
    </row>
    <row r="4187" spans="1:8" x14ac:dyDescent="0.25">
      <c r="A4187" s="14" t="str">
        <f t="shared" si="65"/>
        <v>rosalad012011</v>
      </c>
      <c r="B4187" s="19" t="s">
        <v>1003</v>
      </c>
      <c r="C4187" s="19">
        <v>2011</v>
      </c>
      <c r="D4187" s="19" t="s">
        <v>2335</v>
      </c>
      <c r="E4187" s="19">
        <v>36</v>
      </c>
      <c r="F4187" s="19">
        <v>2</v>
      </c>
      <c r="G4187" s="19">
        <v>0</v>
      </c>
      <c r="H4187" s="19">
        <v>2</v>
      </c>
    </row>
    <row r="4188" spans="1:8" x14ac:dyDescent="0.25">
      <c r="A4188" s="14" t="str">
        <f t="shared" si="65"/>
        <v>rosalad012011</v>
      </c>
      <c r="B4188" s="19" t="s">
        <v>1003</v>
      </c>
      <c r="C4188" s="19">
        <v>2011</v>
      </c>
      <c r="D4188" s="19" t="s">
        <v>39</v>
      </c>
      <c r="E4188" s="19">
        <v>3</v>
      </c>
      <c r="F4188" s="19">
        <v>4</v>
      </c>
      <c r="G4188" s="19">
        <v>0</v>
      </c>
      <c r="H4188" s="19">
        <v>1</v>
      </c>
    </row>
    <row r="4189" spans="1:8" x14ac:dyDescent="0.25">
      <c r="A4189" s="14" t="str">
        <f t="shared" si="65"/>
        <v>rosalad012011</v>
      </c>
      <c r="B4189" s="19" t="s">
        <v>1003</v>
      </c>
      <c r="C4189" s="19">
        <v>2011</v>
      </c>
      <c r="D4189" s="19" t="s">
        <v>40</v>
      </c>
      <c r="E4189" s="19">
        <v>4</v>
      </c>
      <c r="F4189" s="19">
        <v>6</v>
      </c>
      <c r="G4189" s="19">
        <v>2</v>
      </c>
      <c r="H4189" s="19">
        <v>1</v>
      </c>
    </row>
    <row r="4190" spans="1:8" x14ac:dyDescent="0.25">
      <c r="A4190" s="14" t="str">
        <f t="shared" si="65"/>
        <v>rosalad012011</v>
      </c>
      <c r="B4190" s="19" t="s">
        <v>1003</v>
      </c>
      <c r="C4190" s="19">
        <v>2011</v>
      </c>
      <c r="D4190" s="19" t="s">
        <v>2330</v>
      </c>
    </row>
    <row r="4191" spans="1:8" x14ac:dyDescent="0.25">
      <c r="A4191" s="14" t="str">
        <f t="shared" si="65"/>
        <v>rosalad012011</v>
      </c>
      <c r="B4191" s="19" t="s">
        <v>1003</v>
      </c>
      <c r="C4191" s="19">
        <v>2011</v>
      </c>
      <c r="D4191" s="19" t="s">
        <v>2331</v>
      </c>
      <c r="E4191" s="19">
        <v>4</v>
      </c>
      <c r="F4191" s="19">
        <v>0</v>
      </c>
      <c r="G4191" s="19">
        <v>0</v>
      </c>
      <c r="H4191" s="19">
        <v>0</v>
      </c>
    </row>
    <row r="4192" spans="1:8" x14ac:dyDescent="0.25">
      <c r="A4192" s="14" t="str">
        <f t="shared" si="65"/>
        <v>rosalad012011</v>
      </c>
      <c r="B4192" s="19" t="s">
        <v>1003</v>
      </c>
      <c r="C4192" s="19">
        <v>2011</v>
      </c>
      <c r="D4192" s="19" t="s">
        <v>2333</v>
      </c>
      <c r="E4192" s="19">
        <v>9</v>
      </c>
      <c r="F4192" s="19">
        <v>12</v>
      </c>
      <c r="G4192" s="19">
        <v>2</v>
      </c>
      <c r="H4192" s="19">
        <v>3</v>
      </c>
    </row>
    <row r="4193" spans="1:8" x14ac:dyDescent="0.25">
      <c r="A4193" s="14" t="str">
        <f t="shared" si="65"/>
        <v>rosarsa022011</v>
      </c>
      <c r="B4193" s="19" t="s">
        <v>1369</v>
      </c>
      <c r="C4193" s="19">
        <v>2011</v>
      </c>
      <c r="D4193" s="19" t="s">
        <v>2334</v>
      </c>
      <c r="E4193" s="19">
        <v>0</v>
      </c>
      <c r="F4193" s="19">
        <v>1</v>
      </c>
      <c r="G4193" s="19">
        <v>0</v>
      </c>
      <c r="H4193" s="19">
        <v>0</v>
      </c>
    </row>
    <row r="4194" spans="1:8" x14ac:dyDescent="0.25">
      <c r="A4194" s="14" t="str">
        <f t="shared" si="65"/>
        <v>rosarwi012011</v>
      </c>
      <c r="B4194" s="19" t="s">
        <v>1603</v>
      </c>
      <c r="C4194" s="19">
        <v>2011</v>
      </c>
      <c r="D4194" s="19" t="s">
        <v>2336</v>
      </c>
      <c r="E4194" s="19">
        <v>87</v>
      </c>
      <c r="F4194" s="19">
        <v>16</v>
      </c>
      <c r="G4194" s="19">
        <v>1</v>
      </c>
      <c r="H4194" s="19">
        <v>1</v>
      </c>
    </row>
    <row r="4195" spans="1:8" x14ac:dyDescent="0.25">
      <c r="A4195" s="14" t="str">
        <f t="shared" si="65"/>
        <v>rossco012011</v>
      </c>
      <c r="B4195" s="19" t="s">
        <v>401</v>
      </c>
      <c r="C4195" s="19">
        <v>2011</v>
      </c>
      <c r="D4195" s="19" t="s">
        <v>2329</v>
      </c>
    </row>
    <row r="4196" spans="1:8" x14ac:dyDescent="0.25">
      <c r="A4196" s="14" t="str">
        <f t="shared" si="65"/>
        <v>rossco012011</v>
      </c>
      <c r="B4196" s="19" t="s">
        <v>401</v>
      </c>
      <c r="C4196" s="19">
        <v>2011</v>
      </c>
      <c r="D4196" s="19" t="s">
        <v>2330</v>
      </c>
    </row>
    <row r="4197" spans="1:8" x14ac:dyDescent="0.25">
      <c r="A4197" s="14" t="str">
        <f t="shared" si="65"/>
        <v>rossco012011</v>
      </c>
      <c r="B4197" s="19" t="s">
        <v>401</v>
      </c>
      <c r="C4197" s="19">
        <v>2011</v>
      </c>
      <c r="D4197" s="19" t="s">
        <v>2331</v>
      </c>
      <c r="E4197" s="19">
        <v>183</v>
      </c>
      <c r="F4197" s="19">
        <v>8</v>
      </c>
      <c r="G4197" s="19">
        <v>1</v>
      </c>
      <c r="H4197" s="19">
        <v>1</v>
      </c>
    </row>
    <row r="4198" spans="1:8" x14ac:dyDescent="0.25">
      <c r="A4198" s="14" t="str">
        <f t="shared" si="65"/>
        <v>rossco012011</v>
      </c>
      <c r="B4198" s="19" t="s">
        <v>401</v>
      </c>
      <c r="C4198" s="19">
        <v>2011</v>
      </c>
      <c r="D4198" s="19" t="s">
        <v>2332</v>
      </c>
    </row>
    <row r="4199" spans="1:8" x14ac:dyDescent="0.25">
      <c r="A4199" s="14" t="str">
        <f t="shared" si="65"/>
        <v>rossda012011</v>
      </c>
      <c r="B4199" s="19" t="s">
        <v>333</v>
      </c>
      <c r="C4199" s="19">
        <v>2011</v>
      </c>
      <c r="D4199" s="19" t="s">
        <v>2336</v>
      </c>
      <c r="E4199" s="19">
        <v>337</v>
      </c>
      <c r="F4199" s="19">
        <v>32</v>
      </c>
      <c r="G4199" s="19">
        <v>3</v>
      </c>
      <c r="H4199" s="19">
        <v>2</v>
      </c>
    </row>
    <row r="4200" spans="1:8" x14ac:dyDescent="0.25">
      <c r="A4200" s="14" t="str">
        <f t="shared" si="65"/>
        <v>rossty012011</v>
      </c>
      <c r="B4200" s="19" t="s">
        <v>1370</v>
      </c>
      <c r="C4200" s="19">
        <v>2011</v>
      </c>
      <c r="D4200" s="19" t="s">
        <v>2334</v>
      </c>
      <c r="E4200" s="19">
        <v>2</v>
      </c>
      <c r="F4200" s="19">
        <v>4</v>
      </c>
      <c r="G4200" s="19">
        <v>1</v>
      </c>
      <c r="H4200" s="19">
        <v>0</v>
      </c>
    </row>
    <row r="4201" spans="1:8" x14ac:dyDescent="0.25">
      <c r="A4201" s="14" t="str">
        <f t="shared" si="65"/>
        <v>rottivi012011</v>
      </c>
      <c r="B4201" s="19" t="s">
        <v>722</v>
      </c>
      <c r="C4201" s="19">
        <v>2011</v>
      </c>
      <c r="D4201" s="19" t="s">
        <v>2330</v>
      </c>
    </row>
    <row r="4202" spans="1:8" x14ac:dyDescent="0.25">
      <c r="A4202" s="14" t="str">
        <f t="shared" si="65"/>
        <v>rottivi012011</v>
      </c>
      <c r="B4202" s="19" t="s">
        <v>722</v>
      </c>
      <c r="C4202" s="19">
        <v>2011</v>
      </c>
      <c r="D4202" s="19" t="s">
        <v>2331</v>
      </c>
      <c r="E4202" s="19">
        <v>1</v>
      </c>
      <c r="F4202" s="19">
        <v>1</v>
      </c>
      <c r="G4202" s="19">
        <v>0</v>
      </c>
      <c r="H4202" s="19">
        <v>0</v>
      </c>
    </row>
    <row r="4203" spans="1:8" x14ac:dyDescent="0.25">
      <c r="A4203" s="14" t="str">
        <f t="shared" si="65"/>
        <v>rottivi012011</v>
      </c>
      <c r="B4203" s="19" t="s">
        <v>722</v>
      </c>
      <c r="C4203" s="19">
        <v>2011</v>
      </c>
      <c r="D4203" s="19" t="s">
        <v>2332</v>
      </c>
    </row>
    <row r="4204" spans="1:8" x14ac:dyDescent="0.25">
      <c r="A4204" s="14" t="str">
        <f t="shared" si="65"/>
        <v>rowanaa012011</v>
      </c>
      <c r="B4204" s="19" t="s">
        <v>274</v>
      </c>
      <c r="C4204" s="19">
        <v>2011</v>
      </c>
      <c r="D4204" s="19" t="s">
        <v>2329</v>
      </c>
    </row>
    <row r="4205" spans="1:8" x14ac:dyDescent="0.25">
      <c r="A4205" s="14" t="str">
        <f t="shared" si="65"/>
        <v>rowanaa012011</v>
      </c>
      <c r="B4205" s="19" t="s">
        <v>274</v>
      </c>
      <c r="C4205" s="19">
        <v>2011</v>
      </c>
      <c r="D4205" s="19" t="s">
        <v>2330</v>
      </c>
    </row>
    <row r="4206" spans="1:8" x14ac:dyDescent="0.25">
      <c r="A4206" s="14" t="str">
        <f t="shared" si="65"/>
        <v>rowanaa012011</v>
      </c>
      <c r="B4206" s="19" t="s">
        <v>274</v>
      </c>
      <c r="C4206" s="19">
        <v>2011</v>
      </c>
      <c r="D4206" s="19" t="s">
        <v>2331</v>
      </c>
      <c r="E4206" s="19">
        <v>157</v>
      </c>
      <c r="F4206" s="19">
        <v>3</v>
      </c>
      <c r="G4206" s="19">
        <v>1</v>
      </c>
      <c r="H4206" s="19">
        <v>0</v>
      </c>
    </row>
    <row r="4207" spans="1:8" x14ac:dyDescent="0.25">
      <c r="A4207" s="14" t="str">
        <f t="shared" si="65"/>
        <v>rowanaa012011</v>
      </c>
      <c r="B4207" s="19" t="s">
        <v>274</v>
      </c>
      <c r="C4207" s="19">
        <v>2011</v>
      </c>
      <c r="D4207" s="19" t="s">
        <v>2332</v>
      </c>
    </row>
    <row r="4208" spans="1:8" x14ac:dyDescent="0.25">
      <c r="A4208" s="14" t="str">
        <f t="shared" si="65"/>
        <v>ruffich012011</v>
      </c>
      <c r="B4208" s="19" t="s">
        <v>1604</v>
      </c>
      <c r="C4208" s="19">
        <v>2011</v>
      </c>
      <c r="D4208" s="19" t="s">
        <v>2334</v>
      </c>
      <c r="E4208" s="19">
        <v>0</v>
      </c>
      <c r="F4208" s="19">
        <v>1</v>
      </c>
      <c r="G4208" s="19">
        <v>0</v>
      </c>
      <c r="H4208" s="19">
        <v>0</v>
      </c>
    </row>
    <row r="4209" spans="1:8" x14ac:dyDescent="0.25">
      <c r="A4209" s="14" t="str">
        <f t="shared" si="65"/>
        <v>ruffich012011</v>
      </c>
      <c r="B4209" s="19" t="s">
        <v>1604</v>
      </c>
      <c r="C4209" s="19">
        <v>2011</v>
      </c>
      <c r="D4209" s="19" t="s">
        <v>2334</v>
      </c>
      <c r="E4209" s="19">
        <v>0</v>
      </c>
      <c r="F4209" s="19">
        <v>0</v>
      </c>
      <c r="G4209" s="19">
        <v>0</v>
      </c>
      <c r="H4209" s="19">
        <v>0</v>
      </c>
    </row>
    <row r="4210" spans="1:8" x14ac:dyDescent="0.25">
      <c r="A4210" s="14" t="str">
        <f t="shared" si="65"/>
        <v>ruggiju012011</v>
      </c>
      <c r="B4210" s="19" t="s">
        <v>846</v>
      </c>
      <c r="C4210" s="19">
        <v>2011</v>
      </c>
      <c r="D4210" s="19" t="s">
        <v>2329</v>
      </c>
    </row>
    <row r="4211" spans="1:8" x14ac:dyDescent="0.25">
      <c r="A4211" s="14" t="str">
        <f t="shared" si="65"/>
        <v>ruggiju012011</v>
      </c>
      <c r="B4211" s="19" t="s">
        <v>846</v>
      </c>
      <c r="C4211" s="19">
        <v>2011</v>
      </c>
      <c r="D4211" s="19" t="s">
        <v>2330</v>
      </c>
    </row>
    <row r="4212" spans="1:8" x14ac:dyDescent="0.25">
      <c r="A4212" s="14" t="str">
        <f t="shared" si="65"/>
        <v>ruggiju012011</v>
      </c>
      <c r="B4212" s="19" t="s">
        <v>846</v>
      </c>
      <c r="C4212" s="19">
        <v>2011</v>
      </c>
      <c r="D4212" s="19" t="s">
        <v>2331</v>
      </c>
      <c r="E4212" s="19">
        <v>64</v>
      </c>
      <c r="F4212" s="19">
        <v>1</v>
      </c>
      <c r="G4212" s="19">
        <v>0</v>
      </c>
      <c r="H4212" s="19">
        <v>0</v>
      </c>
    </row>
    <row r="4213" spans="1:8" x14ac:dyDescent="0.25">
      <c r="A4213" s="14" t="str">
        <f t="shared" si="65"/>
        <v>ruggiju012011</v>
      </c>
      <c r="B4213" s="19" t="s">
        <v>846</v>
      </c>
      <c r="C4213" s="19">
        <v>2011</v>
      </c>
      <c r="D4213" s="19" t="s">
        <v>2332</v>
      </c>
    </row>
    <row r="4214" spans="1:8" x14ac:dyDescent="0.25">
      <c r="A4214" s="14" t="str">
        <f t="shared" si="65"/>
        <v>ruizca012011</v>
      </c>
      <c r="B4214" s="19" t="s">
        <v>723</v>
      </c>
      <c r="C4214" s="19">
        <v>2011</v>
      </c>
      <c r="D4214" s="19" t="s">
        <v>40</v>
      </c>
      <c r="E4214" s="19">
        <v>0</v>
      </c>
      <c r="F4214" s="19">
        <v>0</v>
      </c>
      <c r="G4214" s="19">
        <v>0</v>
      </c>
      <c r="H4214" s="19">
        <v>0</v>
      </c>
    </row>
    <row r="4215" spans="1:8" x14ac:dyDescent="0.25">
      <c r="A4215" s="14" t="str">
        <f t="shared" si="65"/>
        <v>ruizca012011</v>
      </c>
      <c r="B4215" s="19" t="s">
        <v>723</v>
      </c>
      <c r="C4215" s="19">
        <v>2011</v>
      </c>
      <c r="D4215" s="19" t="s">
        <v>2336</v>
      </c>
      <c r="E4215" s="19">
        <v>950</v>
      </c>
      <c r="F4215" s="19">
        <v>68</v>
      </c>
      <c r="G4215" s="19">
        <v>4</v>
      </c>
      <c r="H4215" s="19">
        <v>4</v>
      </c>
    </row>
    <row r="4216" spans="1:8" x14ac:dyDescent="0.25">
      <c r="A4216" s="14" t="str">
        <f t="shared" si="65"/>
        <v>runzlda012011</v>
      </c>
      <c r="B4216" s="19" t="s">
        <v>1177</v>
      </c>
      <c r="C4216" s="19">
        <v>2011</v>
      </c>
      <c r="D4216" s="19" t="s">
        <v>2334</v>
      </c>
      <c r="E4216" s="19">
        <v>0</v>
      </c>
      <c r="F4216" s="19">
        <v>6</v>
      </c>
      <c r="G4216" s="19">
        <v>1</v>
      </c>
      <c r="H4216" s="19">
        <v>0</v>
      </c>
    </row>
    <row r="4217" spans="1:8" x14ac:dyDescent="0.25">
      <c r="A4217" s="14" t="str">
        <f t="shared" si="65"/>
        <v>rupejo012011</v>
      </c>
      <c r="B4217" s="19" t="s">
        <v>596</v>
      </c>
      <c r="C4217" s="19">
        <v>2011</v>
      </c>
      <c r="D4217" s="19" t="s">
        <v>2334</v>
      </c>
      <c r="E4217" s="19">
        <v>1</v>
      </c>
      <c r="F4217" s="19">
        <v>0</v>
      </c>
      <c r="G4217" s="19">
        <v>0</v>
      </c>
      <c r="H4217" s="19">
        <v>0</v>
      </c>
    </row>
    <row r="4218" spans="1:8" x14ac:dyDescent="0.25">
      <c r="A4218" s="14" t="str">
        <f t="shared" si="65"/>
        <v>russead012011</v>
      </c>
      <c r="B4218" s="19" t="s">
        <v>1006</v>
      </c>
      <c r="C4218" s="19">
        <v>2011</v>
      </c>
      <c r="D4218" s="19" t="s">
        <v>2334</v>
      </c>
      <c r="E4218" s="19">
        <v>1</v>
      </c>
      <c r="F4218" s="19">
        <v>4</v>
      </c>
      <c r="G4218" s="19">
        <v>0</v>
      </c>
      <c r="H4218" s="19">
        <v>0</v>
      </c>
    </row>
    <row r="4219" spans="1:8" x14ac:dyDescent="0.25">
      <c r="A4219" s="14" t="str">
        <f t="shared" si="65"/>
        <v>russeja022011</v>
      </c>
      <c r="B4219" s="19" t="s">
        <v>1371</v>
      </c>
      <c r="C4219" s="19">
        <v>2011</v>
      </c>
      <c r="D4219" s="19" t="s">
        <v>2334</v>
      </c>
      <c r="E4219" s="19">
        <v>3</v>
      </c>
      <c r="F4219" s="19">
        <v>8</v>
      </c>
      <c r="G4219" s="19">
        <v>1</v>
      </c>
      <c r="H4219" s="19">
        <v>1</v>
      </c>
    </row>
    <row r="4220" spans="1:8" x14ac:dyDescent="0.25">
      <c r="A4220" s="14" t="str">
        <f t="shared" si="65"/>
        <v>ryanbr012011</v>
      </c>
      <c r="B4220" s="19" t="s">
        <v>847</v>
      </c>
      <c r="C4220" s="19">
        <v>2011</v>
      </c>
      <c r="D4220" s="19" t="s">
        <v>2333</v>
      </c>
      <c r="E4220" s="19">
        <v>186</v>
      </c>
      <c r="F4220" s="19">
        <v>371</v>
      </c>
      <c r="G4220" s="19">
        <v>15</v>
      </c>
      <c r="H4220" s="19">
        <v>79</v>
      </c>
    </row>
    <row r="4221" spans="1:8" x14ac:dyDescent="0.25">
      <c r="A4221" s="14" t="str">
        <f t="shared" si="65"/>
        <v>rzepcma012011</v>
      </c>
      <c r="B4221" s="19" t="s">
        <v>1179</v>
      </c>
      <c r="C4221" s="19">
        <v>2011</v>
      </c>
      <c r="D4221" s="19" t="s">
        <v>2334</v>
      </c>
      <c r="E4221" s="19">
        <v>3</v>
      </c>
      <c r="F4221" s="19">
        <v>8</v>
      </c>
      <c r="G4221" s="19">
        <v>1</v>
      </c>
      <c r="H4221" s="19">
        <v>1</v>
      </c>
    </row>
    <row r="4222" spans="1:8" x14ac:dyDescent="0.25">
      <c r="A4222" s="14" t="str">
        <f t="shared" si="65"/>
        <v>rzepcma012011</v>
      </c>
      <c r="B4222" s="19" t="s">
        <v>1179</v>
      </c>
      <c r="C4222" s="19">
        <v>2011</v>
      </c>
      <c r="D4222" s="19" t="s">
        <v>2334</v>
      </c>
      <c r="E4222" s="19">
        <v>1</v>
      </c>
      <c r="F4222" s="19">
        <v>5</v>
      </c>
      <c r="G4222" s="19">
        <v>1</v>
      </c>
      <c r="H4222" s="19">
        <v>0</v>
      </c>
    </row>
    <row r="4223" spans="1:8" x14ac:dyDescent="0.25">
      <c r="A4223" s="14" t="str">
        <f t="shared" si="65"/>
        <v>sabatcc012011</v>
      </c>
      <c r="B4223" s="19" t="s">
        <v>275</v>
      </c>
      <c r="C4223" s="19">
        <v>2011</v>
      </c>
      <c r="D4223" s="19" t="s">
        <v>2334</v>
      </c>
      <c r="E4223" s="19">
        <v>3</v>
      </c>
      <c r="F4223" s="19">
        <v>21</v>
      </c>
      <c r="G4223" s="19">
        <v>3</v>
      </c>
      <c r="H4223" s="19">
        <v>2</v>
      </c>
    </row>
    <row r="4224" spans="1:8" x14ac:dyDescent="0.25">
      <c r="A4224" s="14" t="str">
        <f t="shared" si="65"/>
        <v>saitota012011</v>
      </c>
      <c r="B4224" s="19" t="s">
        <v>724</v>
      </c>
      <c r="C4224" s="19">
        <v>2011</v>
      </c>
      <c r="D4224" s="19" t="s">
        <v>2334</v>
      </c>
      <c r="E4224" s="19">
        <v>0</v>
      </c>
      <c r="F4224" s="19">
        <v>2</v>
      </c>
      <c r="G4224" s="19">
        <v>0</v>
      </c>
      <c r="H4224" s="19">
        <v>0</v>
      </c>
    </row>
    <row r="4225" spans="1:8" x14ac:dyDescent="0.25">
      <c r="A4225" s="14" t="str">
        <f t="shared" si="65"/>
        <v>salasfe012011</v>
      </c>
      <c r="B4225" s="19" t="s">
        <v>1373</v>
      </c>
      <c r="C4225" s="19">
        <v>2011</v>
      </c>
      <c r="D4225" s="19" t="s">
        <v>2334</v>
      </c>
      <c r="E4225" s="19">
        <v>5</v>
      </c>
      <c r="F4225" s="19">
        <v>8</v>
      </c>
      <c r="G4225" s="19">
        <v>0</v>
      </c>
      <c r="H4225" s="19">
        <v>1</v>
      </c>
    </row>
    <row r="4226" spans="1:8" x14ac:dyDescent="0.25">
      <c r="A4226" s="14" t="str">
        <f t="shared" si="65"/>
        <v>salech012011</v>
      </c>
      <c r="B4226" s="19" t="s">
        <v>1374</v>
      </c>
      <c r="C4226" s="19">
        <v>2011</v>
      </c>
      <c r="D4226" s="19" t="s">
        <v>2334</v>
      </c>
      <c r="E4226" s="19">
        <v>5</v>
      </c>
      <c r="F4226" s="19">
        <v>15</v>
      </c>
      <c r="G4226" s="19">
        <v>0</v>
      </c>
      <c r="H4226" s="19">
        <v>0</v>
      </c>
    </row>
    <row r="4227" spans="1:8" x14ac:dyDescent="0.25">
      <c r="A4227" s="14" t="str">
        <f t="shared" ref="A4227:A4290" si="66">B4227&amp;C4227</f>
        <v>saltaja012011</v>
      </c>
      <c r="B4227" s="19" t="s">
        <v>848</v>
      </c>
      <c r="C4227" s="19">
        <v>2011</v>
      </c>
      <c r="D4227" s="19" t="s">
        <v>2336</v>
      </c>
      <c r="E4227" s="19">
        <v>678</v>
      </c>
      <c r="F4227" s="19">
        <v>56</v>
      </c>
      <c r="G4227" s="19">
        <v>6</v>
      </c>
      <c r="H4227" s="19">
        <v>3</v>
      </c>
    </row>
    <row r="4228" spans="1:8" x14ac:dyDescent="0.25">
      <c r="A4228" s="14" t="str">
        <f t="shared" si="66"/>
        <v>samarje012011</v>
      </c>
      <c r="B4228" s="19" t="s">
        <v>1007</v>
      </c>
      <c r="C4228" s="19">
        <v>2011</v>
      </c>
      <c r="D4228" s="19" t="s">
        <v>2334</v>
      </c>
      <c r="E4228" s="19">
        <v>2</v>
      </c>
      <c r="F4228" s="19">
        <v>12</v>
      </c>
      <c r="G4228" s="19">
        <v>1</v>
      </c>
      <c r="H4228" s="19">
        <v>1</v>
      </c>
    </row>
    <row r="4229" spans="1:8" x14ac:dyDescent="0.25">
      <c r="A4229" s="14" t="str">
        <f t="shared" si="66"/>
        <v>sanabal012011</v>
      </c>
      <c r="B4229" s="19" t="s">
        <v>1375</v>
      </c>
      <c r="C4229" s="19">
        <v>2011</v>
      </c>
      <c r="D4229" s="19" t="s">
        <v>2334</v>
      </c>
      <c r="E4229" s="19">
        <v>0</v>
      </c>
      <c r="F4229" s="19">
        <v>1</v>
      </c>
      <c r="G4229" s="19">
        <v>0</v>
      </c>
      <c r="H4229" s="19">
        <v>0</v>
      </c>
    </row>
    <row r="4230" spans="1:8" x14ac:dyDescent="0.25">
      <c r="A4230" s="14" t="str">
        <f t="shared" si="66"/>
        <v>sanchan012011</v>
      </c>
      <c r="B4230" s="19" t="s">
        <v>726</v>
      </c>
      <c r="C4230" s="19">
        <v>2011</v>
      </c>
      <c r="D4230" s="19" t="s">
        <v>2334</v>
      </c>
      <c r="E4230" s="19">
        <v>18</v>
      </c>
      <c r="F4230" s="19">
        <v>26</v>
      </c>
      <c r="G4230" s="19">
        <v>1</v>
      </c>
      <c r="H4230" s="19">
        <v>1</v>
      </c>
    </row>
    <row r="4231" spans="1:8" x14ac:dyDescent="0.25">
      <c r="A4231" s="14" t="str">
        <f t="shared" si="66"/>
        <v>sanchan022011</v>
      </c>
      <c r="B4231" s="19" t="s">
        <v>727</v>
      </c>
      <c r="C4231" s="19">
        <v>2011</v>
      </c>
      <c r="D4231" s="19" t="s">
        <v>39</v>
      </c>
      <c r="E4231" s="19">
        <v>31</v>
      </c>
      <c r="F4231" s="19">
        <v>48</v>
      </c>
      <c r="G4231" s="19">
        <v>0</v>
      </c>
      <c r="H4231" s="19">
        <v>20</v>
      </c>
    </row>
    <row r="4232" spans="1:8" x14ac:dyDescent="0.25">
      <c r="A4232" s="14" t="str">
        <f t="shared" si="66"/>
        <v>sanchan022011</v>
      </c>
      <c r="B4232" s="19" t="s">
        <v>727</v>
      </c>
      <c r="C4232" s="19">
        <v>2011</v>
      </c>
      <c r="D4232" s="19" t="s">
        <v>40</v>
      </c>
      <c r="E4232" s="19">
        <v>4</v>
      </c>
      <c r="F4232" s="19">
        <v>16</v>
      </c>
      <c r="G4232" s="19">
        <v>0</v>
      </c>
      <c r="H4232" s="19">
        <v>2</v>
      </c>
    </row>
    <row r="4233" spans="1:8" x14ac:dyDescent="0.25">
      <c r="A4233" s="14" t="str">
        <f t="shared" si="66"/>
        <v>sanchan022011</v>
      </c>
      <c r="B4233" s="19" t="s">
        <v>727</v>
      </c>
      <c r="C4233" s="19">
        <v>2011</v>
      </c>
      <c r="D4233" s="19" t="s">
        <v>2333</v>
      </c>
      <c r="E4233" s="19">
        <v>58</v>
      </c>
      <c r="F4233" s="19">
        <v>129</v>
      </c>
      <c r="G4233" s="19">
        <v>7</v>
      </c>
      <c r="H4233" s="19">
        <v>22</v>
      </c>
    </row>
    <row r="4234" spans="1:8" x14ac:dyDescent="0.25">
      <c r="A4234" s="14" t="str">
        <f t="shared" si="66"/>
        <v>sanchbr012011</v>
      </c>
      <c r="B4234" s="19" t="s">
        <v>728</v>
      </c>
      <c r="C4234" s="19">
        <v>2011</v>
      </c>
      <c r="D4234" s="19" t="s">
        <v>2334</v>
      </c>
      <c r="E4234" s="19">
        <v>3</v>
      </c>
      <c r="F4234" s="19">
        <v>3</v>
      </c>
      <c r="G4234" s="19">
        <v>0</v>
      </c>
      <c r="H4234" s="19">
        <v>0</v>
      </c>
    </row>
    <row r="4235" spans="1:8" x14ac:dyDescent="0.25">
      <c r="A4235" s="14" t="str">
        <f t="shared" si="66"/>
        <v>sanched012011</v>
      </c>
      <c r="B4235" s="19" t="s">
        <v>1605</v>
      </c>
      <c r="C4235" s="19">
        <v>2011</v>
      </c>
      <c r="D4235" s="19" t="s">
        <v>2334</v>
      </c>
      <c r="E4235" s="19">
        <v>2</v>
      </c>
      <c r="F4235" s="19">
        <v>1</v>
      </c>
      <c r="G4235" s="19">
        <v>0</v>
      </c>
      <c r="H4235" s="19">
        <v>0</v>
      </c>
    </row>
    <row r="4236" spans="1:8" x14ac:dyDescent="0.25">
      <c r="A4236" s="14" t="str">
        <f t="shared" si="66"/>
        <v>sanchfr012011</v>
      </c>
      <c r="B4236" s="19" t="s">
        <v>336</v>
      </c>
      <c r="C4236" s="19">
        <v>2011</v>
      </c>
      <c r="D4236" s="19" t="s">
        <v>39</v>
      </c>
      <c r="E4236" s="19">
        <v>105</v>
      </c>
      <c r="F4236" s="19">
        <v>136</v>
      </c>
      <c r="G4236" s="19">
        <v>3</v>
      </c>
      <c r="H4236" s="19">
        <v>30</v>
      </c>
    </row>
    <row r="4237" spans="1:8" x14ac:dyDescent="0.25">
      <c r="A4237" s="14" t="str">
        <f t="shared" si="66"/>
        <v>sanchga012011</v>
      </c>
      <c r="B4237" s="19" t="s">
        <v>1008</v>
      </c>
      <c r="C4237" s="19">
        <v>2011</v>
      </c>
      <c r="D4237" s="19" t="s">
        <v>2335</v>
      </c>
      <c r="E4237" s="19">
        <v>1262</v>
      </c>
      <c r="F4237" s="19">
        <v>101</v>
      </c>
      <c r="G4237" s="19">
        <v>5</v>
      </c>
      <c r="H4237" s="19">
        <v>109</v>
      </c>
    </row>
    <row r="4238" spans="1:8" x14ac:dyDescent="0.25">
      <c r="A4238" s="14" t="str">
        <f t="shared" si="66"/>
        <v>sanchhe012011</v>
      </c>
      <c r="B4238" s="19" t="s">
        <v>1606</v>
      </c>
      <c r="C4238" s="19">
        <v>2011</v>
      </c>
      <c r="D4238" s="19" t="s">
        <v>2336</v>
      </c>
      <c r="E4238" s="19">
        <v>51</v>
      </c>
      <c r="F4238" s="19">
        <v>3</v>
      </c>
      <c r="G4238" s="19">
        <v>0</v>
      </c>
      <c r="H4238" s="19">
        <v>1</v>
      </c>
    </row>
    <row r="4239" spans="1:8" x14ac:dyDescent="0.25">
      <c r="A4239" s="14" t="str">
        <f t="shared" si="66"/>
        <v>sanchjo012011</v>
      </c>
      <c r="B4239" s="19" t="s">
        <v>729</v>
      </c>
      <c r="C4239" s="19">
        <v>2011</v>
      </c>
      <c r="D4239" s="19" t="s">
        <v>2334</v>
      </c>
      <c r="E4239" s="19">
        <v>5</v>
      </c>
      <c r="F4239" s="19">
        <v>14</v>
      </c>
      <c r="G4239" s="19">
        <v>2</v>
      </c>
      <c r="H4239" s="19">
        <v>1</v>
      </c>
    </row>
    <row r="4240" spans="1:8" x14ac:dyDescent="0.25">
      <c r="A4240" s="14" t="str">
        <f t="shared" si="66"/>
        <v>sandopa012011</v>
      </c>
      <c r="B4240" s="19" t="s">
        <v>1009</v>
      </c>
      <c r="C4240" s="19">
        <v>2011</v>
      </c>
      <c r="D4240" s="19" t="s">
        <v>2335</v>
      </c>
      <c r="E4240" s="19">
        <v>54</v>
      </c>
      <c r="F4240" s="19">
        <v>6</v>
      </c>
      <c r="G4240" s="19">
        <v>0</v>
      </c>
      <c r="H4240" s="19">
        <v>3</v>
      </c>
    </row>
    <row r="4241" spans="1:8" x14ac:dyDescent="0.25">
      <c r="A4241" s="14" t="str">
        <f t="shared" si="66"/>
        <v>sandopa012011</v>
      </c>
      <c r="B4241" s="19" t="s">
        <v>1009</v>
      </c>
      <c r="C4241" s="19">
        <v>2011</v>
      </c>
      <c r="D4241" s="19" t="s">
        <v>40</v>
      </c>
      <c r="E4241" s="19">
        <v>71</v>
      </c>
      <c r="F4241" s="19">
        <v>214</v>
      </c>
      <c r="G4241" s="19">
        <v>10</v>
      </c>
      <c r="H4241" s="19">
        <v>16</v>
      </c>
    </row>
    <row r="4242" spans="1:8" x14ac:dyDescent="0.25">
      <c r="A4242" s="14" t="str">
        <f t="shared" si="66"/>
        <v>sandsje012011</v>
      </c>
      <c r="B4242" s="19" t="s">
        <v>1607</v>
      </c>
      <c r="C4242" s="19">
        <v>2011</v>
      </c>
      <c r="D4242" s="19" t="s">
        <v>2335</v>
      </c>
      <c r="E4242" s="19">
        <v>28</v>
      </c>
      <c r="F4242" s="19">
        <v>0</v>
      </c>
      <c r="G4242" s="19">
        <v>0</v>
      </c>
      <c r="H4242" s="19">
        <v>3</v>
      </c>
    </row>
    <row r="4243" spans="1:8" x14ac:dyDescent="0.25">
      <c r="A4243" s="14" t="str">
        <f t="shared" si="66"/>
        <v>sandsje012011</v>
      </c>
      <c r="B4243" s="19" t="s">
        <v>1607</v>
      </c>
      <c r="C4243" s="19">
        <v>2011</v>
      </c>
      <c r="D4243" s="19" t="s">
        <v>2329</v>
      </c>
    </row>
    <row r="4244" spans="1:8" x14ac:dyDescent="0.25">
      <c r="A4244" s="14" t="str">
        <f t="shared" si="66"/>
        <v>sandsje012011</v>
      </c>
      <c r="B4244" s="19" t="s">
        <v>1607</v>
      </c>
      <c r="C4244" s="19">
        <v>2011</v>
      </c>
      <c r="D4244" s="19" t="s">
        <v>2330</v>
      </c>
    </row>
    <row r="4245" spans="1:8" x14ac:dyDescent="0.25">
      <c r="A4245" s="14" t="str">
        <f t="shared" si="66"/>
        <v>sandsje012011</v>
      </c>
      <c r="B4245" s="19" t="s">
        <v>1607</v>
      </c>
      <c r="C4245" s="19">
        <v>2011</v>
      </c>
      <c r="D4245" s="19" t="s">
        <v>2331</v>
      </c>
      <c r="E4245" s="19">
        <v>89</v>
      </c>
      <c r="F4245" s="19">
        <v>6</v>
      </c>
      <c r="G4245" s="19">
        <v>0</v>
      </c>
      <c r="H4245" s="19">
        <v>1</v>
      </c>
    </row>
    <row r="4246" spans="1:8" x14ac:dyDescent="0.25">
      <c r="A4246" s="14" t="str">
        <f t="shared" si="66"/>
        <v>sandsje012011</v>
      </c>
      <c r="B4246" s="19" t="s">
        <v>1607</v>
      </c>
      <c r="C4246" s="19">
        <v>2011</v>
      </c>
      <c r="D4246" s="19" t="s">
        <v>2332</v>
      </c>
    </row>
    <row r="4247" spans="1:8" x14ac:dyDescent="0.25">
      <c r="A4247" s="14" t="str">
        <f t="shared" si="66"/>
        <v>sanitam012011</v>
      </c>
      <c r="B4247" s="19" t="s">
        <v>1608</v>
      </c>
      <c r="C4247" s="19">
        <v>2011</v>
      </c>
      <c r="D4247" s="19" t="s">
        <v>2334</v>
      </c>
      <c r="E4247" s="19">
        <v>1</v>
      </c>
      <c r="F4247" s="19">
        <v>1</v>
      </c>
      <c r="G4247" s="19">
        <v>0</v>
      </c>
      <c r="H4247" s="19">
        <v>0</v>
      </c>
    </row>
    <row r="4248" spans="1:8" x14ac:dyDescent="0.25">
      <c r="A4248" s="14" t="str">
        <f t="shared" si="66"/>
        <v>santaca012011</v>
      </c>
      <c r="B4248" s="19" t="s">
        <v>1376</v>
      </c>
      <c r="C4248" s="19">
        <v>2011</v>
      </c>
      <c r="D4248" s="19" t="s">
        <v>2335</v>
      </c>
      <c r="E4248" s="19">
        <v>622</v>
      </c>
      <c r="F4248" s="19">
        <v>43</v>
      </c>
      <c r="G4248" s="19">
        <v>4</v>
      </c>
      <c r="H4248" s="19">
        <v>43</v>
      </c>
    </row>
    <row r="4249" spans="1:8" x14ac:dyDescent="0.25">
      <c r="A4249" s="14" t="str">
        <f t="shared" si="66"/>
        <v>santaca012011</v>
      </c>
      <c r="B4249" s="19" t="s">
        <v>1376</v>
      </c>
      <c r="C4249" s="19">
        <v>2011</v>
      </c>
      <c r="D4249" s="19" t="s">
        <v>2336</v>
      </c>
      <c r="E4249" s="19">
        <v>580</v>
      </c>
      <c r="F4249" s="19">
        <v>43</v>
      </c>
      <c r="G4249" s="19">
        <v>7</v>
      </c>
      <c r="H4249" s="19">
        <v>4</v>
      </c>
    </row>
    <row r="4250" spans="1:8" x14ac:dyDescent="0.25">
      <c r="A4250" s="14" t="str">
        <f t="shared" si="66"/>
        <v>santaer012011</v>
      </c>
      <c r="B4250" s="19" t="s">
        <v>597</v>
      </c>
      <c r="C4250" s="19">
        <v>2011</v>
      </c>
      <c r="D4250" s="19" t="s">
        <v>2334</v>
      </c>
      <c r="E4250" s="19">
        <v>11</v>
      </c>
      <c r="F4250" s="19">
        <v>20</v>
      </c>
      <c r="G4250" s="19">
        <v>5</v>
      </c>
      <c r="H4250" s="19">
        <v>3</v>
      </c>
    </row>
    <row r="4251" spans="1:8" x14ac:dyDescent="0.25">
      <c r="A4251" s="14" t="str">
        <f t="shared" si="66"/>
        <v>santihe012011</v>
      </c>
      <c r="B4251" s="19" t="s">
        <v>1609</v>
      </c>
      <c r="C4251" s="19">
        <v>2011</v>
      </c>
      <c r="D4251" s="19" t="s">
        <v>2334</v>
      </c>
      <c r="E4251" s="19">
        <v>0</v>
      </c>
      <c r="F4251" s="19">
        <v>1</v>
      </c>
      <c r="G4251" s="19">
        <v>0</v>
      </c>
      <c r="H4251" s="19">
        <v>0</v>
      </c>
    </row>
    <row r="4252" spans="1:8" x14ac:dyDescent="0.25">
      <c r="A4252" s="14" t="str">
        <f t="shared" si="66"/>
        <v>santira012011</v>
      </c>
      <c r="B4252" s="19" t="s">
        <v>337</v>
      </c>
      <c r="C4252" s="19">
        <v>2011</v>
      </c>
      <c r="D4252" s="19" t="s">
        <v>39</v>
      </c>
      <c r="E4252" s="19">
        <v>93</v>
      </c>
      <c r="F4252" s="19">
        <v>143</v>
      </c>
      <c r="G4252" s="19">
        <v>1</v>
      </c>
      <c r="H4252" s="19">
        <v>28</v>
      </c>
    </row>
    <row r="4253" spans="1:8" x14ac:dyDescent="0.25">
      <c r="A4253" s="14" t="str">
        <f t="shared" si="66"/>
        <v>santira012011</v>
      </c>
      <c r="B4253" s="19" t="s">
        <v>337</v>
      </c>
      <c r="C4253" s="19">
        <v>2011</v>
      </c>
      <c r="D4253" s="19" t="s">
        <v>40</v>
      </c>
      <c r="E4253" s="19">
        <v>0</v>
      </c>
      <c r="F4253" s="19">
        <v>3</v>
      </c>
      <c r="G4253" s="19">
        <v>0</v>
      </c>
      <c r="H4253" s="19">
        <v>0</v>
      </c>
    </row>
    <row r="4254" spans="1:8" x14ac:dyDescent="0.25">
      <c r="A4254" s="14" t="str">
        <f t="shared" si="66"/>
        <v>santira012011</v>
      </c>
      <c r="B4254" s="19" t="s">
        <v>337</v>
      </c>
      <c r="C4254" s="19">
        <v>2011</v>
      </c>
      <c r="D4254" s="19" t="s">
        <v>2333</v>
      </c>
      <c r="E4254" s="19">
        <v>35</v>
      </c>
      <c r="F4254" s="19">
        <v>80</v>
      </c>
      <c r="G4254" s="19">
        <v>2</v>
      </c>
      <c r="H4254" s="19">
        <v>15</v>
      </c>
    </row>
    <row r="4255" spans="1:8" x14ac:dyDescent="0.25">
      <c r="A4255" s="14" t="str">
        <f t="shared" si="66"/>
        <v>santoom012011</v>
      </c>
      <c r="B4255" s="19" t="s">
        <v>1010</v>
      </c>
      <c r="C4255" s="19">
        <v>2011</v>
      </c>
      <c r="D4255" s="19" t="s">
        <v>2336</v>
      </c>
      <c r="E4255" s="19">
        <v>48</v>
      </c>
      <c r="F4255" s="19">
        <v>3</v>
      </c>
      <c r="G4255" s="19">
        <v>0</v>
      </c>
      <c r="H4255" s="19">
        <v>0</v>
      </c>
    </row>
    <row r="4256" spans="1:8" x14ac:dyDescent="0.25">
      <c r="A4256" s="14" t="str">
        <f t="shared" si="66"/>
        <v>santose012011</v>
      </c>
      <c r="B4256" s="19" t="s">
        <v>1377</v>
      </c>
      <c r="C4256" s="19">
        <v>2011</v>
      </c>
      <c r="D4256" s="19" t="s">
        <v>2334</v>
      </c>
      <c r="E4256" s="19">
        <v>5</v>
      </c>
      <c r="F4256" s="19">
        <v>4</v>
      </c>
      <c r="G4256" s="19">
        <v>0</v>
      </c>
      <c r="H4256" s="19">
        <v>3</v>
      </c>
    </row>
    <row r="4257" spans="1:8" x14ac:dyDescent="0.25">
      <c r="A4257" s="14" t="str">
        <f t="shared" si="66"/>
        <v>sappeda012011</v>
      </c>
      <c r="B4257" s="19" t="s">
        <v>1610</v>
      </c>
      <c r="C4257" s="19">
        <v>2011</v>
      </c>
      <c r="D4257" s="19" t="s">
        <v>2329</v>
      </c>
    </row>
    <row r="4258" spans="1:8" x14ac:dyDescent="0.25">
      <c r="A4258" s="14" t="str">
        <f t="shared" si="66"/>
        <v>sappeda012011</v>
      </c>
      <c r="B4258" s="19" t="s">
        <v>1610</v>
      </c>
      <c r="C4258" s="19">
        <v>2011</v>
      </c>
      <c r="D4258" s="19" t="s">
        <v>2330</v>
      </c>
    </row>
    <row r="4259" spans="1:8" x14ac:dyDescent="0.25">
      <c r="A4259" s="14" t="str">
        <f t="shared" si="66"/>
        <v>sappeda012011</v>
      </c>
      <c r="B4259" s="19" t="s">
        <v>1610</v>
      </c>
      <c r="C4259" s="19">
        <v>2011</v>
      </c>
      <c r="D4259" s="19" t="s">
        <v>2331</v>
      </c>
      <c r="E4259" s="19">
        <v>51</v>
      </c>
      <c r="F4259" s="19">
        <v>2</v>
      </c>
      <c r="G4259" s="19">
        <v>0</v>
      </c>
      <c r="H4259" s="19">
        <v>1</v>
      </c>
    </row>
    <row r="4260" spans="1:8" x14ac:dyDescent="0.25">
      <c r="A4260" s="14" t="str">
        <f t="shared" si="66"/>
        <v>sardida012011</v>
      </c>
      <c r="B4260" s="19" t="s">
        <v>402</v>
      </c>
      <c r="C4260" s="19">
        <v>2011</v>
      </c>
      <c r="D4260" s="19" t="s">
        <v>2336</v>
      </c>
      <c r="E4260" s="19">
        <v>86</v>
      </c>
      <c r="F4260" s="19">
        <v>6</v>
      </c>
      <c r="G4260" s="19">
        <v>0</v>
      </c>
      <c r="H4260" s="19">
        <v>3</v>
      </c>
    </row>
    <row r="4261" spans="1:8" x14ac:dyDescent="0.25">
      <c r="A4261" s="14" t="str">
        <f t="shared" si="66"/>
        <v>satinjo012011</v>
      </c>
      <c r="B4261" s="19" t="s">
        <v>1611</v>
      </c>
      <c r="C4261" s="19">
        <v>2011</v>
      </c>
      <c r="D4261" s="19" t="s">
        <v>2335</v>
      </c>
      <c r="E4261" s="19">
        <v>48</v>
      </c>
      <c r="F4261" s="19">
        <v>5</v>
      </c>
      <c r="G4261" s="19">
        <v>0</v>
      </c>
      <c r="H4261" s="19">
        <v>6</v>
      </c>
    </row>
    <row r="4262" spans="1:8" x14ac:dyDescent="0.25">
      <c r="A4262" s="14" t="str">
        <f t="shared" si="66"/>
        <v>satinjo012011</v>
      </c>
      <c r="B4262" s="19" t="s">
        <v>1611</v>
      </c>
      <c r="C4262" s="19">
        <v>2011</v>
      </c>
      <c r="D4262" s="19" t="s">
        <v>40</v>
      </c>
      <c r="E4262" s="19">
        <v>0</v>
      </c>
      <c r="F4262" s="19">
        <v>0</v>
      </c>
      <c r="G4262" s="19">
        <v>0</v>
      </c>
      <c r="H4262" s="19">
        <v>0</v>
      </c>
    </row>
    <row r="4263" spans="1:8" x14ac:dyDescent="0.25">
      <c r="A4263" s="14" t="str">
        <f t="shared" si="66"/>
        <v>saundjo012011</v>
      </c>
      <c r="B4263" s="19" t="s">
        <v>598</v>
      </c>
      <c r="C4263" s="19">
        <v>2011</v>
      </c>
      <c r="D4263" s="19" t="s">
        <v>2334</v>
      </c>
      <c r="E4263" s="19">
        <v>13</v>
      </c>
      <c r="F4263" s="19">
        <v>36</v>
      </c>
      <c r="G4263" s="19">
        <v>0</v>
      </c>
      <c r="H4263" s="19">
        <v>2</v>
      </c>
    </row>
    <row r="4264" spans="1:8" x14ac:dyDescent="0.25">
      <c r="A4264" s="14" t="str">
        <f t="shared" si="66"/>
        <v>saundmi012011</v>
      </c>
      <c r="B4264" s="19" t="s">
        <v>1180</v>
      </c>
      <c r="C4264" s="19">
        <v>2011</v>
      </c>
      <c r="D4264" s="19" t="s">
        <v>2329</v>
      </c>
    </row>
    <row r="4265" spans="1:8" x14ac:dyDescent="0.25">
      <c r="A4265" s="14" t="str">
        <f t="shared" si="66"/>
        <v>saundmi012011</v>
      </c>
      <c r="B4265" s="19" t="s">
        <v>1180</v>
      </c>
      <c r="C4265" s="19">
        <v>2011</v>
      </c>
      <c r="D4265" s="19" t="s">
        <v>2330</v>
      </c>
    </row>
    <row r="4266" spans="1:8" x14ac:dyDescent="0.25">
      <c r="A4266" s="14" t="str">
        <f t="shared" si="66"/>
        <v>saundmi012011</v>
      </c>
      <c r="B4266" s="19" t="s">
        <v>1180</v>
      </c>
      <c r="C4266" s="19">
        <v>2011</v>
      </c>
      <c r="D4266" s="19" t="s">
        <v>2331</v>
      </c>
      <c r="E4266" s="19">
        <v>139</v>
      </c>
      <c r="F4266" s="19">
        <v>1</v>
      </c>
      <c r="G4266" s="19">
        <v>0</v>
      </c>
      <c r="H4266" s="19">
        <v>0</v>
      </c>
    </row>
    <row r="4267" spans="1:8" x14ac:dyDescent="0.25">
      <c r="A4267" s="14" t="str">
        <f t="shared" si="66"/>
        <v>saverjo012011</v>
      </c>
      <c r="B4267" s="19" t="s">
        <v>1612</v>
      </c>
      <c r="C4267" s="19">
        <v>2011</v>
      </c>
      <c r="D4267" s="19" t="s">
        <v>2334</v>
      </c>
      <c r="E4267" s="19">
        <v>0</v>
      </c>
      <c r="F4267" s="19">
        <v>1</v>
      </c>
      <c r="G4267" s="19">
        <v>0</v>
      </c>
      <c r="H4267" s="19">
        <v>0</v>
      </c>
    </row>
    <row r="4268" spans="1:8" x14ac:dyDescent="0.25">
      <c r="A4268" s="14" t="str">
        <f t="shared" si="66"/>
        <v>schafjo022011</v>
      </c>
      <c r="B4268" s="19" t="s">
        <v>1182</v>
      </c>
      <c r="C4268" s="19">
        <v>2011</v>
      </c>
      <c r="D4268" s="19" t="s">
        <v>2329</v>
      </c>
    </row>
    <row r="4269" spans="1:8" x14ac:dyDescent="0.25">
      <c r="A4269" s="14" t="str">
        <f t="shared" si="66"/>
        <v>schafjo022011</v>
      </c>
      <c r="B4269" s="19" t="s">
        <v>1182</v>
      </c>
      <c r="C4269" s="19">
        <v>2011</v>
      </c>
      <c r="D4269" s="19" t="s">
        <v>2329</v>
      </c>
    </row>
    <row r="4270" spans="1:8" x14ac:dyDescent="0.25">
      <c r="A4270" s="14" t="str">
        <f t="shared" si="66"/>
        <v>schafjo022011</v>
      </c>
      <c r="B4270" s="19" t="s">
        <v>1182</v>
      </c>
      <c r="C4270" s="19">
        <v>2011</v>
      </c>
      <c r="D4270" s="19" t="s">
        <v>2331</v>
      </c>
      <c r="E4270" s="19">
        <v>125</v>
      </c>
      <c r="F4270" s="19">
        <v>1</v>
      </c>
      <c r="G4270" s="19">
        <v>2</v>
      </c>
      <c r="H4270" s="19">
        <v>1</v>
      </c>
    </row>
    <row r="4271" spans="1:8" x14ac:dyDescent="0.25">
      <c r="A4271" s="14" t="str">
        <f t="shared" si="66"/>
        <v>schafjo022011</v>
      </c>
      <c r="B4271" s="19" t="s">
        <v>1182</v>
      </c>
      <c r="C4271" s="19">
        <v>2011</v>
      </c>
      <c r="D4271" s="19" t="s">
        <v>2331</v>
      </c>
      <c r="E4271" s="19">
        <v>66</v>
      </c>
      <c r="F4271" s="19">
        <v>0</v>
      </c>
      <c r="G4271" s="19">
        <v>0</v>
      </c>
      <c r="H4271" s="19">
        <v>0</v>
      </c>
    </row>
    <row r="4272" spans="1:8" x14ac:dyDescent="0.25">
      <c r="A4272" s="14" t="str">
        <f t="shared" si="66"/>
        <v>schaflo012011</v>
      </c>
      <c r="B4272" s="19" t="s">
        <v>1613</v>
      </c>
      <c r="C4272" s="19">
        <v>2011</v>
      </c>
      <c r="D4272" s="19" t="s">
        <v>2329</v>
      </c>
    </row>
    <row r="4273" spans="1:8" x14ac:dyDescent="0.25">
      <c r="A4273" s="14" t="str">
        <f t="shared" si="66"/>
        <v>schaflo012011</v>
      </c>
      <c r="B4273" s="19" t="s">
        <v>1613</v>
      </c>
      <c r="C4273" s="19">
        <v>2011</v>
      </c>
      <c r="D4273" s="19" t="s">
        <v>2331</v>
      </c>
      <c r="E4273" s="19">
        <v>0</v>
      </c>
      <c r="F4273" s="19">
        <v>0</v>
      </c>
      <c r="G4273" s="19">
        <v>0</v>
      </c>
      <c r="H4273" s="19">
        <v>0</v>
      </c>
    </row>
    <row r="4274" spans="1:8" x14ac:dyDescent="0.25">
      <c r="A4274" s="14" t="str">
        <f t="shared" si="66"/>
        <v>schaflo012011</v>
      </c>
      <c r="B4274" s="19" t="s">
        <v>1613</v>
      </c>
      <c r="C4274" s="19">
        <v>2011</v>
      </c>
      <c r="D4274" s="19" t="s">
        <v>2332</v>
      </c>
    </row>
    <row r="4275" spans="1:8" x14ac:dyDescent="0.25">
      <c r="A4275" s="14" t="str">
        <f t="shared" si="66"/>
        <v>scherma012011</v>
      </c>
      <c r="B4275" s="19" t="s">
        <v>1011</v>
      </c>
      <c r="C4275" s="19">
        <v>2011</v>
      </c>
      <c r="D4275" s="19" t="s">
        <v>2334</v>
      </c>
      <c r="E4275" s="19">
        <v>11</v>
      </c>
      <c r="F4275" s="19">
        <v>12</v>
      </c>
      <c r="G4275" s="19">
        <v>0</v>
      </c>
      <c r="H4275" s="19">
        <v>2</v>
      </c>
    </row>
    <row r="4276" spans="1:8" x14ac:dyDescent="0.25">
      <c r="A4276" s="14" t="str">
        <f t="shared" si="66"/>
        <v>schiena012011</v>
      </c>
      <c r="B4276" s="19" t="s">
        <v>850</v>
      </c>
      <c r="C4276" s="19">
        <v>2011</v>
      </c>
      <c r="D4276" s="19" t="s">
        <v>2330</v>
      </c>
    </row>
    <row r="4277" spans="1:8" x14ac:dyDescent="0.25">
      <c r="A4277" s="14" t="str">
        <f t="shared" si="66"/>
        <v>schiena012011</v>
      </c>
      <c r="B4277" s="19" t="s">
        <v>850</v>
      </c>
      <c r="C4277" s="19">
        <v>2011</v>
      </c>
      <c r="D4277" s="19" t="s">
        <v>2331</v>
      </c>
      <c r="E4277" s="19">
        <v>157</v>
      </c>
      <c r="F4277" s="19">
        <v>9</v>
      </c>
      <c r="G4277" s="19">
        <v>3</v>
      </c>
      <c r="H4277" s="19">
        <v>4</v>
      </c>
    </row>
    <row r="4278" spans="1:8" x14ac:dyDescent="0.25">
      <c r="A4278" s="14" t="str">
        <f t="shared" si="66"/>
        <v>schiena012011</v>
      </c>
      <c r="B4278" s="19" t="s">
        <v>850</v>
      </c>
      <c r="C4278" s="19">
        <v>2011</v>
      </c>
      <c r="D4278" s="19" t="s">
        <v>2332</v>
      </c>
    </row>
    <row r="4279" spans="1:8" x14ac:dyDescent="0.25">
      <c r="A4279" s="14" t="str">
        <f t="shared" si="66"/>
        <v>schleda012011</v>
      </c>
      <c r="B4279" s="19" t="s">
        <v>1183</v>
      </c>
      <c r="C4279" s="19">
        <v>2011</v>
      </c>
      <c r="D4279" s="19" t="s">
        <v>2334</v>
      </c>
      <c r="E4279" s="19">
        <v>3</v>
      </c>
      <c r="F4279" s="19">
        <v>6</v>
      </c>
      <c r="G4279" s="19">
        <v>1</v>
      </c>
      <c r="H4279" s="19">
        <v>0</v>
      </c>
    </row>
    <row r="4280" spans="1:8" x14ac:dyDescent="0.25">
      <c r="A4280" s="14" t="str">
        <f t="shared" si="66"/>
        <v>schnebr012011</v>
      </c>
      <c r="B4280" s="19" t="s">
        <v>194</v>
      </c>
      <c r="C4280" s="19">
        <v>2011</v>
      </c>
      <c r="D4280" s="19" t="s">
        <v>2336</v>
      </c>
      <c r="E4280" s="19">
        <v>277</v>
      </c>
      <c r="F4280" s="19">
        <v>9</v>
      </c>
      <c r="G4280" s="19">
        <v>1</v>
      </c>
      <c r="H4280" s="19">
        <v>0</v>
      </c>
    </row>
    <row r="4281" spans="1:8" x14ac:dyDescent="0.25">
      <c r="A4281" s="14" t="str">
        <f t="shared" si="66"/>
        <v>schumsk012011</v>
      </c>
      <c r="B4281" s="19" t="s">
        <v>599</v>
      </c>
      <c r="C4281" s="19">
        <v>2011</v>
      </c>
      <c r="D4281" s="19" t="s">
        <v>39</v>
      </c>
      <c r="E4281" s="19">
        <v>139</v>
      </c>
      <c r="F4281" s="19">
        <v>251</v>
      </c>
      <c r="G4281" s="19">
        <v>7</v>
      </c>
      <c r="H4281" s="19">
        <v>47</v>
      </c>
    </row>
    <row r="4282" spans="1:8" x14ac:dyDescent="0.25">
      <c r="A4282" s="14" t="str">
        <f t="shared" si="66"/>
        <v>schumsk012011</v>
      </c>
      <c r="B4282" s="19" t="s">
        <v>599</v>
      </c>
      <c r="C4282" s="19">
        <v>2011</v>
      </c>
      <c r="D4282" s="19" t="s">
        <v>2329</v>
      </c>
    </row>
    <row r="4283" spans="1:8" x14ac:dyDescent="0.25">
      <c r="A4283" s="14" t="str">
        <f t="shared" si="66"/>
        <v>schumsk012011</v>
      </c>
      <c r="B4283" s="19" t="s">
        <v>599</v>
      </c>
      <c r="C4283" s="19">
        <v>2011</v>
      </c>
      <c r="D4283" s="19" t="s">
        <v>2330</v>
      </c>
    </row>
    <row r="4284" spans="1:8" x14ac:dyDescent="0.25">
      <c r="A4284" s="14" t="str">
        <f t="shared" si="66"/>
        <v>schumsk012011</v>
      </c>
      <c r="B4284" s="19" t="s">
        <v>599</v>
      </c>
      <c r="C4284" s="19">
        <v>2011</v>
      </c>
      <c r="D4284" s="19" t="s">
        <v>2331</v>
      </c>
      <c r="E4284" s="19">
        <v>22</v>
      </c>
      <c r="F4284" s="19">
        <v>1</v>
      </c>
      <c r="G4284" s="19">
        <v>1</v>
      </c>
      <c r="H4284" s="19">
        <v>0</v>
      </c>
    </row>
    <row r="4285" spans="1:8" x14ac:dyDescent="0.25">
      <c r="A4285" s="14" t="str">
        <f t="shared" si="66"/>
        <v>schumsk012011</v>
      </c>
      <c r="B4285" s="19" t="s">
        <v>599</v>
      </c>
      <c r="C4285" s="19">
        <v>2011</v>
      </c>
      <c r="D4285" s="19" t="s">
        <v>2334</v>
      </c>
      <c r="E4285" s="19">
        <v>0</v>
      </c>
      <c r="F4285" s="19">
        <v>0</v>
      </c>
      <c r="G4285" s="19">
        <v>0</v>
      </c>
      <c r="H4285" s="19">
        <v>0</v>
      </c>
    </row>
    <row r="4286" spans="1:8" x14ac:dyDescent="0.25">
      <c r="A4286" s="14" t="str">
        <f t="shared" si="66"/>
        <v>schumsk012011</v>
      </c>
      <c r="B4286" s="19" t="s">
        <v>599</v>
      </c>
      <c r="C4286" s="19">
        <v>2011</v>
      </c>
      <c r="D4286" s="19" t="s">
        <v>2332</v>
      </c>
    </row>
    <row r="4287" spans="1:8" x14ac:dyDescent="0.25">
      <c r="A4287" s="14" t="str">
        <f t="shared" si="66"/>
        <v>schwich012011</v>
      </c>
      <c r="B4287" s="19" t="s">
        <v>1614</v>
      </c>
      <c r="C4287" s="19">
        <v>2011</v>
      </c>
      <c r="D4287" s="19" t="s">
        <v>2334</v>
      </c>
      <c r="E4287" s="19">
        <v>1</v>
      </c>
      <c r="F4287" s="19">
        <v>2</v>
      </c>
      <c r="G4287" s="19">
        <v>1</v>
      </c>
      <c r="H4287" s="19">
        <v>0</v>
      </c>
    </row>
    <row r="4288" spans="1:8" x14ac:dyDescent="0.25">
      <c r="A4288" s="14" t="str">
        <f t="shared" si="66"/>
        <v>schwimi012011</v>
      </c>
      <c r="B4288" s="19" t="s">
        <v>1615</v>
      </c>
      <c r="C4288" s="19">
        <v>2011</v>
      </c>
      <c r="D4288" s="19" t="s">
        <v>2334</v>
      </c>
      <c r="E4288" s="19">
        <v>0</v>
      </c>
      <c r="F4288" s="19">
        <v>1</v>
      </c>
      <c r="G4288" s="19">
        <v>0</v>
      </c>
      <c r="H4288" s="19">
        <v>0</v>
      </c>
    </row>
    <row r="4289" spans="1:8" x14ac:dyDescent="0.25">
      <c r="A4289" s="14" t="str">
        <f t="shared" si="66"/>
        <v>scottlu012011</v>
      </c>
      <c r="B4289" s="19" t="s">
        <v>600</v>
      </c>
      <c r="C4289" s="19">
        <v>2011</v>
      </c>
      <c r="D4289" s="19" t="s">
        <v>2335</v>
      </c>
      <c r="E4289" s="19">
        <v>84</v>
      </c>
      <c r="F4289" s="19">
        <v>6</v>
      </c>
      <c r="G4289" s="19">
        <v>0</v>
      </c>
      <c r="H4289" s="19">
        <v>8</v>
      </c>
    </row>
    <row r="4290" spans="1:8" x14ac:dyDescent="0.25">
      <c r="A4290" s="14" t="str">
        <f t="shared" si="66"/>
        <v>scottlu012011</v>
      </c>
      <c r="B4290" s="19" t="s">
        <v>600</v>
      </c>
      <c r="C4290" s="19">
        <v>2011</v>
      </c>
      <c r="D4290" s="19" t="s">
        <v>2330</v>
      </c>
    </row>
    <row r="4291" spans="1:8" x14ac:dyDescent="0.25">
      <c r="A4291" s="14" t="str">
        <f t="shared" ref="A4291:A4354" si="67">B4291&amp;C4291</f>
        <v>scottlu012011</v>
      </c>
      <c r="B4291" s="19" t="s">
        <v>600</v>
      </c>
      <c r="C4291" s="19">
        <v>2011</v>
      </c>
      <c r="D4291" s="19" t="s">
        <v>2331</v>
      </c>
      <c r="E4291" s="19">
        <v>82</v>
      </c>
      <c r="F4291" s="19">
        <v>0</v>
      </c>
      <c r="G4291" s="19">
        <v>1</v>
      </c>
      <c r="H4291" s="19">
        <v>0</v>
      </c>
    </row>
    <row r="4292" spans="1:8" x14ac:dyDescent="0.25">
      <c r="A4292" s="14" t="str">
        <f t="shared" si="67"/>
        <v>scribev012011</v>
      </c>
      <c r="B4292" s="19" t="s">
        <v>1616</v>
      </c>
      <c r="C4292" s="19">
        <v>2011</v>
      </c>
      <c r="D4292" s="19" t="s">
        <v>2334</v>
      </c>
      <c r="E4292" s="19">
        <v>1</v>
      </c>
      <c r="F4292" s="19">
        <v>2</v>
      </c>
      <c r="G4292" s="19">
        <v>0</v>
      </c>
      <c r="H4292" s="19">
        <v>0</v>
      </c>
    </row>
    <row r="4293" spans="1:8" x14ac:dyDescent="0.25">
      <c r="A4293" s="14" t="str">
        <f t="shared" si="67"/>
        <v>scutama012011</v>
      </c>
      <c r="B4293" s="19" t="s">
        <v>338</v>
      </c>
      <c r="C4293" s="19">
        <v>2011</v>
      </c>
      <c r="D4293" s="19" t="s">
        <v>39</v>
      </c>
      <c r="E4293" s="19">
        <v>3</v>
      </c>
      <c r="F4293" s="19">
        <v>6</v>
      </c>
      <c r="G4293" s="19">
        <v>1</v>
      </c>
      <c r="H4293" s="19">
        <v>1</v>
      </c>
    </row>
    <row r="4294" spans="1:8" x14ac:dyDescent="0.25">
      <c r="A4294" s="14" t="str">
        <f t="shared" si="67"/>
        <v>scutama012011</v>
      </c>
      <c r="B4294" s="19" t="s">
        <v>338</v>
      </c>
      <c r="C4294" s="19">
        <v>2011</v>
      </c>
      <c r="D4294" s="19" t="s">
        <v>2333</v>
      </c>
      <c r="E4294" s="19">
        <v>147</v>
      </c>
      <c r="F4294" s="19">
        <v>269</v>
      </c>
      <c r="G4294" s="19">
        <v>12</v>
      </c>
      <c r="H4294" s="19">
        <v>53</v>
      </c>
    </row>
    <row r="4295" spans="1:8" x14ac:dyDescent="0.25">
      <c r="A4295" s="14" t="str">
        <f t="shared" si="67"/>
        <v>seageky012011</v>
      </c>
      <c r="B4295" s="19" t="s">
        <v>1617</v>
      </c>
      <c r="C4295" s="19">
        <v>2011</v>
      </c>
      <c r="D4295" s="19" t="s">
        <v>39</v>
      </c>
      <c r="E4295" s="19">
        <v>2</v>
      </c>
      <c r="F4295" s="19">
        <v>7</v>
      </c>
      <c r="G4295" s="19">
        <v>0</v>
      </c>
      <c r="H4295" s="19">
        <v>0</v>
      </c>
    </row>
    <row r="4296" spans="1:8" x14ac:dyDescent="0.25">
      <c r="A4296" s="14" t="str">
        <f t="shared" si="67"/>
        <v>seageky012011</v>
      </c>
      <c r="B4296" s="19" t="s">
        <v>1617</v>
      </c>
      <c r="C4296" s="19">
        <v>2011</v>
      </c>
      <c r="D4296" s="19" t="s">
        <v>40</v>
      </c>
      <c r="E4296" s="19">
        <v>31</v>
      </c>
      <c r="F4296" s="19">
        <v>85</v>
      </c>
      <c r="G4296" s="19">
        <v>4</v>
      </c>
      <c r="H4296" s="19">
        <v>2</v>
      </c>
    </row>
    <row r="4297" spans="1:8" x14ac:dyDescent="0.25">
      <c r="A4297" s="14" t="str">
        <f t="shared" si="67"/>
        <v>seageky012011</v>
      </c>
      <c r="B4297" s="19" t="s">
        <v>1617</v>
      </c>
      <c r="C4297" s="19">
        <v>2011</v>
      </c>
      <c r="D4297" s="19" t="s">
        <v>2333</v>
      </c>
      <c r="E4297" s="19">
        <v>14</v>
      </c>
      <c r="F4297" s="19">
        <v>20</v>
      </c>
      <c r="G4297" s="19">
        <v>2</v>
      </c>
      <c r="H4297" s="19">
        <v>6</v>
      </c>
    </row>
    <row r="4298" spans="1:8" x14ac:dyDescent="0.25">
      <c r="A4298" s="14" t="str">
        <f t="shared" si="67"/>
        <v>selleju012011</v>
      </c>
      <c r="B4298" s="19" t="s">
        <v>1618</v>
      </c>
      <c r="C4298" s="19">
        <v>2011</v>
      </c>
      <c r="D4298" s="19" t="s">
        <v>39</v>
      </c>
      <c r="E4298" s="19">
        <v>30</v>
      </c>
      <c r="F4298" s="19">
        <v>19</v>
      </c>
      <c r="G4298" s="19">
        <v>0</v>
      </c>
      <c r="H4298" s="19">
        <v>4</v>
      </c>
    </row>
    <row r="4299" spans="1:8" x14ac:dyDescent="0.25">
      <c r="A4299" s="14" t="str">
        <f t="shared" si="67"/>
        <v>selleju012011</v>
      </c>
      <c r="B4299" s="19" t="s">
        <v>1618</v>
      </c>
      <c r="C4299" s="19">
        <v>2011</v>
      </c>
      <c r="D4299" s="19" t="s">
        <v>40</v>
      </c>
      <c r="E4299" s="19">
        <v>4</v>
      </c>
      <c r="F4299" s="19">
        <v>11</v>
      </c>
      <c r="G4299" s="19">
        <v>0</v>
      </c>
      <c r="H4299" s="19">
        <v>0</v>
      </c>
    </row>
    <row r="4300" spans="1:8" x14ac:dyDescent="0.25">
      <c r="A4300" s="14" t="str">
        <f t="shared" si="67"/>
        <v>selleju012011</v>
      </c>
      <c r="B4300" s="19" t="s">
        <v>1618</v>
      </c>
      <c r="C4300" s="19">
        <v>2011</v>
      </c>
      <c r="D4300" s="19" t="s">
        <v>2333</v>
      </c>
      <c r="E4300" s="19">
        <v>25</v>
      </c>
      <c r="F4300" s="19">
        <v>48</v>
      </c>
      <c r="G4300" s="19">
        <v>1</v>
      </c>
      <c r="H4300" s="19">
        <v>16</v>
      </c>
    </row>
    <row r="4301" spans="1:8" x14ac:dyDescent="0.25">
      <c r="A4301" s="14" t="str">
        <f t="shared" si="67"/>
        <v>severat012011</v>
      </c>
      <c r="B4301" s="19" t="s">
        <v>1619</v>
      </c>
      <c r="C4301" s="19">
        <v>2011</v>
      </c>
      <c r="D4301" s="19" t="s">
        <v>2334</v>
      </c>
      <c r="E4301" s="19">
        <v>0</v>
      </c>
      <c r="F4301" s="19">
        <v>0</v>
      </c>
      <c r="G4301" s="19">
        <v>0</v>
      </c>
      <c r="H4301" s="19">
        <v>0</v>
      </c>
    </row>
    <row r="4302" spans="1:8" x14ac:dyDescent="0.25">
      <c r="A4302" s="14" t="str">
        <f t="shared" si="67"/>
        <v>shawbr012011</v>
      </c>
      <c r="B4302" s="19" t="s">
        <v>1620</v>
      </c>
      <c r="C4302" s="19">
        <v>2011</v>
      </c>
      <c r="D4302" s="19" t="s">
        <v>2334</v>
      </c>
      <c r="E4302" s="19">
        <v>5</v>
      </c>
      <c r="F4302" s="19">
        <v>7</v>
      </c>
      <c r="G4302" s="19">
        <v>1</v>
      </c>
      <c r="H4302" s="19">
        <v>0</v>
      </c>
    </row>
    <row r="4303" spans="1:8" x14ac:dyDescent="0.25">
      <c r="A4303" s="14" t="str">
        <f t="shared" si="67"/>
        <v>sherrge012011</v>
      </c>
      <c r="B4303" s="19" t="s">
        <v>492</v>
      </c>
      <c r="C4303" s="19">
        <v>2011</v>
      </c>
      <c r="D4303" s="19" t="s">
        <v>2334</v>
      </c>
      <c r="E4303" s="19">
        <v>2</v>
      </c>
      <c r="F4303" s="19">
        <v>6</v>
      </c>
      <c r="G4303" s="19">
        <v>0</v>
      </c>
      <c r="H4303" s="19">
        <v>1</v>
      </c>
    </row>
    <row r="4304" spans="1:8" x14ac:dyDescent="0.25">
      <c r="A4304" s="14" t="str">
        <f t="shared" si="67"/>
        <v>shielja022011</v>
      </c>
      <c r="B4304" s="19" t="s">
        <v>730</v>
      </c>
      <c r="C4304" s="19">
        <v>2011</v>
      </c>
      <c r="D4304" s="19" t="s">
        <v>2334</v>
      </c>
      <c r="E4304" s="19">
        <v>19</v>
      </c>
      <c r="F4304" s="19">
        <v>32</v>
      </c>
      <c r="G4304" s="19">
        <v>3</v>
      </c>
      <c r="H4304" s="19">
        <v>2</v>
      </c>
    </row>
    <row r="4305" spans="1:8" x14ac:dyDescent="0.25">
      <c r="A4305" s="14" t="str">
        <f t="shared" si="67"/>
        <v>shoppke012011</v>
      </c>
      <c r="B4305" s="19" t="s">
        <v>602</v>
      </c>
      <c r="C4305" s="19">
        <v>2011</v>
      </c>
      <c r="D4305" s="19" t="s">
        <v>2336</v>
      </c>
      <c r="E4305" s="19">
        <v>485</v>
      </c>
      <c r="F4305" s="19">
        <v>37</v>
      </c>
      <c r="G4305" s="19">
        <v>3</v>
      </c>
      <c r="H4305" s="19">
        <v>7</v>
      </c>
    </row>
    <row r="4306" spans="1:8" x14ac:dyDescent="0.25">
      <c r="A4306" s="14" t="str">
        <f t="shared" si="67"/>
        <v>shuckja012011</v>
      </c>
      <c r="B4306" s="19" t="s">
        <v>1621</v>
      </c>
      <c r="C4306" s="19">
        <v>2011</v>
      </c>
      <c r="D4306" s="19" t="s">
        <v>2329</v>
      </c>
    </row>
    <row r="4307" spans="1:8" x14ac:dyDescent="0.25">
      <c r="A4307" s="14" t="str">
        <f t="shared" si="67"/>
        <v>shuckja012011</v>
      </c>
      <c r="B4307" s="19" t="s">
        <v>1621</v>
      </c>
      <c r="C4307" s="19">
        <v>2011</v>
      </c>
      <c r="D4307" s="19" t="s">
        <v>2330</v>
      </c>
    </row>
    <row r="4308" spans="1:8" x14ac:dyDescent="0.25">
      <c r="A4308" s="14" t="str">
        <f t="shared" si="67"/>
        <v>shuckja012011</v>
      </c>
      <c r="B4308" s="19" t="s">
        <v>1621</v>
      </c>
      <c r="C4308" s="19">
        <v>2011</v>
      </c>
      <c r="D4308" s="19" t="s">
        <v>2331</v>
      </c>
      <c r="E4308" s="19">
        <v>44</v>
      </c>
      <c r="F4308" s="19">
        <v>1</v>
      </c>
      <c r="G4308" s="19">
        <v>1</v>
      </c>
      <c r="H4308" s="19">
        <v>0</v>
      </c>
    </row>
    <row r="4309" spans="1:8" x14ac:dyDescent="0.25">
      <c r="A4309" s="14" t="str">
        <f t="shared" si="67"/>
        <v>shuckja012011</v>
      </c>
      <c r="B4309" s="19" t="s">
        <v>1621</v>
      </c>
      <c r="C4309" s="19">
        <v>2011</v>
      </c>
      <c r="D4309" s="19" t="s">
        <v>2332</v>
      </c>
    </row>
    <row r="4310" spans="1:8" x14ac:dyDescent="0.25">
      <c r="A4310" s="14" t="str">
        <f t="shared" si="67"/>
        <v>simonal012011</v>
      </c>
      <c r="B4310" s="19" t="s">
        <v>1012</v>
      </c>
      <c r="C4310" s="19">
        <v>2011</v>
      </c>
      <c r="D4310" s="19" t="s">
        <v>2334</v>
      </c>
      <c r="E4310" s="19">
        <v>9</v>
      </c>
      <c r="F4310" s="19">
        <v>14</v>
      </c>
      <c r="G4310" s="19">
        <v>1</v>
      </c>
      <c r="H4310" s="19">
        <v>2</v>
      </c>
    </row>
    <row r="4311" spans="1:8" x14ac:dyDescent="0.25">
      <c r="A4311" s="14" t="str">
        <f t="shared" si="67"/>
        <v>sippto012011</v>
      </c>
      <c r="B4311" s="19" t="s">
        <v>1185</v>
      </c>
      <c r="C4311" s="19">
        <v>2011</v>
      </c>
      <c r="D4311" s="19" t="s">
        <v>2334</v>
      </c>
      <c r="E4311" s="19">
        <v>5</v>
      </c>
      <c r="F4311" s="19">
        <v>9</v>
      </c>
      <c r="G4311" s="19">
        <v>1</v>
      </c>
      <c r="H4311" s="19">
        <v>2</v>
      </c>
    </row>
    <row r="4312" spans="1:8" x14ac:dyDescent="0.25">
      <c r="A4312" s="14" t="str">
        <f t="shared" si="67"/>
        <v>sizemgr012011</v>
      </c>
      <c r="B4312" s="19" t="s">
        <v>493</v>
      </c>
      <c r="C4312" s="19">
        <v>2011</v>
      </c>
      <c r="D4312" s="19" t="s">
        <v>2329</v>
      </c>
    </row>
    <row r="4313" spans="1:8" x14ac:dyDescent="0.25">
      <c r="A4313" s="14" t="str">
        <f t="shared" si="67"/>
        <v>sizemgr012011</v>
      </c>
      <c r="B4313" s="19" t="s">
        <v>493</v>
      </c>
      <c r="C4313" s="19">
        <v>2011</v>
      </c>
      <c r="D4313" s="19" t="s">
        <v>2331</v>
      </c>
      <c r="E4313" s="19">
        <v>123</v>
      </c>
      <c r="F4313" s="19">
        <v>1</v>
      </c>
      <c r="G4313" s="19">
        <v>2</v>
      </c>
      <c r="H4313" s="19">
        <v>0</v>
      </c>
    </row>
    <row r="4314" spans="1:8" x14ac:dyDescent="0.25">
      <c r="A4314" s="14" t="str">
        <f t="shared" si="67"/>
        <v>sizemsc012011</v>
      </c>
      <c r="B4314" s="19" t="s">
        <v>1382</v>
      </c>
      <c r="C4314" s="19">
        <v>2011</v>
      </c>
      <c r="D4314" s="19" t="s">
        <v>39</v>
      </c>
      <c r="E4314" s="19">
        <v>22</v>
      </c>
      <c r="F4314" s="19">
        <v>58</v>
      </c>
      <c r="G4314" s="19">
        <v>3</v>
      </c>
      <c r="H4314" s="19">
        <v>12</v>
      </c>
    </row>
    <row r="4315" spans="1:8" x14ac:dyDescent="0.25">
      <c r="A4315" s="14" t="str">
        <f t="shared" si="67"/>
        <v>sizemsc012011</v>
      </c>
      <c r="B4315" s="19" t="s">
        <v>1382</v>
      </c>
      <c r="C4315" s="19">
        <v>2011</v>
      </c>
      <c r="D4315" s="19" t="s">
        <v>39</v>
      </c>
      <c r="E4315" s="19">
        <v>0</v>
      </c>
      <c r="F4315" s="19">
        <v>1</v>
      </c>
      <c r="G4315" s="19">
        <v>0</v>
      </c>
      <c r="H4315" s="19">
        <v>0</v>
      </c>
    </row>
    <row r="4316" spans="1:8" x14ac:dyDescent="0.25">
      <c r="A4316" s="14" t="str">
        <f t="shared" si="67"/>
        <v>sizemsc012011</v>
      </c>
      <c r="B4316" s="19" t="s">
        <v>1382</v>
      </c>
      <c r="C4316" s="19">
        <v>2011</v>
      </c>
      <c r="D4316" s="19" t="s">
        <v>40</v>
      </c>
      <c r="E4316" s="19">
        <v>54</v>
      </c>
      <c r="F4316" s="19">
        <v>129</v>
      </c>
      <c r="G4316" s="19">
        <v>13</v>
      </c>
      <c r="H4316" s="19">
        <v>10</v>
      </c>
    </row>
    <row r="4317" spans="1:8" x14ac:dyDescent="0.25">
      <c r="A4317" s="14" t="str">
        <f t="shared" si="67"/>
        <v>slamaan012011</v>
      </c>
      <c r="B4317" s="19" t="s">
        <v>1383</v>
      </c>
      <c r="C4317" s="19">
        <v>2011</v>
      </c>
      <c r="D4317" s="19" t="s">
        <v>2334</v>
      </c>
      <c r="E4317" s="19">
        <v>0</v>
      </c>
      <c r="F4317" s="19">
        <v>0</v>
      </c>
      <c r="G4317" s="19">
        <v>1</v>
      </c>
      <c r="H4317" s="19">
        <v>0</v>
      </c>
    </row>
    <row r="4318" spans="1:8" x14ac:dyDescent="0.25">
      <c r="A4318" s="14" t="str">
        <f t="shared" si="67"/>
        <v>slatedo012011</v>
      </c>
      <c r="B4318" s="19" t="s">
        <v>731</v>
      </c>
      <c r="C4318" s="19">
        <v>2011</v>
      </c>
      <c r="D4318" s="19" t="s">
        <v>2334</v>
      </c>
      <c r="E4318" s="19">
        <v>2</v>
      </c>
      <c r="F4318" s="19">
        <v>3</v>
      </c>
      <c r="G4318" s="19">
        <v>0</v>
      </c>
      <c r="H4318" s="19">
        <v>1</v>
      </c>
    </row>
    <row r="4319" spans="1:8" x14ac:dyDescent="0.25">
      <c r="A4319" s="14" t="str">
        <f t="shared" si="67"/>
        <v>sloweke012011</v>
      </c>
      <c r="B4319" s="19" t="s">
        <v>852</v>
      </c>
      <c r="C4319" s="19">
        <v>2011</v>
      </c>
      <c r="D4319" s="19" t="s">
        <v>2334</v>
      </c>
      <c r="E4319" s="19">
        <v>4</v>
      </c>
      <c r="F4319" s="19">
        <v>5</v>
      </c>
      <c r="G4319" s="19">
        <v>0</v>
      </c>
      <c r="H4319" s="19">
        <v>0</v>
      </c>
    </row>
    <row r="4320" spans="1:8" x14ac:dyDescent="0.25">
      <c r="A4320" s="14" t="str">
        <f t="shared" si="67"/>
        <v>smithjo052011</v>
      </c>
      <c r="B4320" s="19" t="s">
        <v>853</v>
      </c>
      <c r="C4320" s="19">
        <v>2011</v>
      </c>
      <c r="D4320" s="19" t="s">
        <v>2334</v>
      </c>
      <c r="E4320" s="19">
        <v>1</v>
      </c>
      <c r="F4320" s="19">
        <v>24</v>
      </c>
      <c r="G4320" s="19">
        <v>1</v>
      </c>
      <c r="H4320" s="19">
        <v>1</v>
      </c>
    </row>
    <row r="4321" spans="1:8" x14ac:dyDescent="0.25">
      <c r="A4321" s="14" t="str">
        <f t="shared" si="67"/>
        <v>smithjo062011</v>
      </c>
      <c r="B4321" s="19" t="s">
        <v>1384</v>
      </c>
      <c r="C4321" s="19">
        <v>2011</v>
      </c>
      <c r="D4321" s="19" t="s">
        <v>2334</v>
      </c>
      <c r="E4321" s="19">
        <v>0</v>
      </c>
      <c r="F4321" s="19">
        <v>0</v>
      </c>
      <c r="G4321" s="19">
        <v>0</v>
      </c>
      <c r="H4321" s="19">
        <v>0</v>
      </c>
    </row>
    <row r="4322" spans="1:8" x14ac:dyDescent="0.25">
      <c r="A4322" s="14" t="str">
        <f t="shared" si="67"/>
        <v>smithse012011</v>
      </c>
      <c r="B4322" s="19" t="s">
        <v>854</v>
      </c>
      <c r="C4322" s="19">
        <v>2011</v>
      </c>
      <c r="D4322" s="19" t="s">
        <v>2330</v>
      </c>
    </row>
    <row r="4323" spans="1:8" x14ac:dyDescent="0.25">
      <c r="A4323" s="14" t="str">
        <f t="shared" si="67"/>
        <v>smithse012011</v>
      </c>
      <c r="B4323" s="19" t="s">
        <v>854</v>
      </c>
      <c r="C4323" s="19">
        <v>2011</v>
      </c>
      <c r="D4323" s="19" t="s">
        <v>2331</v>
      </c>
      <c r="E4323" s="19">
        <v>216</v>
      </c>
      <c r="F4323" s="19">
        <v>5</v>
      </c>
      <c r="G4323" s="19">
        <v>5</v>
      </c>
      <c r="H4323" s="19">
        <v>0</v>
      </c>
    </row>
    <row r="4324" spans="1:8" x14ac:dyDescent="0.25">
      <c r="A4324" s="14" t="str">
        <f t="shared" si="67"/>
        <v>smithse012011</v>
      </c>
      <c r="B4324" s="19" t="s">
        <v>854</v>
      </c>
      <c r="C4324" s="19">
        <v>2011</v>
      </c>
      <c r="D4324" s="19" t="s">
        <v>2332</v>
      </c>
    </row>
    <row r="4325" spans="1:8" x14ac:dyDescent="0.25">
      <c r="A4325" s="14" t="str">
        <f t="shared" si="67"/>
        <v>smoakju012011</v>
      </c>
      <c r="B4325" s="19" t="s">
        <v>1385</v>
      </c>
      <c r="C4325" s="19">
        <v>2011</v>
      </c>
      <c r="D4325" s="19" t="s">
        <v>2335</v>
      </c>
      <c r="E4325" s="19">
        <v>884</v>
      </c>
      <c r="F4325" s="19">
        <v>59</v>
      </c>
      <c r="G4325" s="19">
        <v>7</v>
      </c>
      <c r="H4325" s="19">
        <v>87</v>
      </c>
    </row>
    <row r="4326" spans="1:8" x14ac:dyDescent="0.25">
      <c r="A4326" s="14" t="str">
        <f t="shared" si="67"/>
        <v>snidetr012011</v>
      </c>
      <c r="B4326" s="19" t="s">
        <v>1015</v>
      </c>
      <c r="C4326" s="19">
        <v>2011</v>
      </c>
      <c r="D4326" s="19" t="s">
        <v>2329</v>
      </c>
    </row>
    <row r="4327" spans="1:8" x14ac:dyDescent="0.25">
      <c r="A4327" s="14" t="str">
        <f t="shared" si="67"/>
        <v>snidetr012011</v>
      </c>
      <c r="B4327" s="19" t="s">
        <v>1015</v>
      </c>
      <c r="C4327" s="19">
        <v>2011</v>
      </c>
      <c r="D4327" s="19" t="s">
        <v>2330</v>
      </c>
    </row>
    <row r="4328" spans="1:8" x14ac:dyDescent="0.25">
      <c r="A4328" s="14" t="str">
        <f t="shared" si="67"/>
        <v>snidetr012011</v>
      </c>
      <c r="B4328" s="19" t="s">
        <v>1015</v>
      </c>
      <c r="C4328" s="19">
        <v>2011</v>
      </c>
      <c r="D4328" s="19" t="s">
        <v>2331</v>
      </c>
      <c r="E4328" s="19">
        <v>91</v>
      </c>
      <c r="F4328" s="19">
        <v>4</v>
      </c>
      <c r="G4328" s="19">
        <v>3</v>
      </c>
      <c r="H4328" s="19">
        <v>1</v>
      </c>
    </row>
    <row r="4329" spans="1:8" x14ac:dyDescent="0.25">
      <c r="A4329" s="14" t="str">
        <f t="shared" si="67"/>
        <v>snidetr012011</v>
      </c>
      <c r="B4329" s="19" t="s">
        <v>1015</v>
      </c>
      <c r="C4329" s="19">
        <v>2011</v>
      </c>
      <c r="D4329" s="19" t="s">
        <v>2332</v>
      </c>
    </row>
    <row r="4330" spans="1:8" x14ac:dyDescent="0.25">
      <c r="A4330" s="14" t="str">
        <f t="shared" si="67"/>
        <v>snydebr022011</v>
      </c>
      <c r="B4330" s="19" t="s">
        <v>1386</v>
      </c>
      <c r="C4330" s="19">
        <v>2011</v>
      </c>
      <c r="D4330" s="19" t="s">
        <v>2330</v>
      </c>
    </row>
    <row r="4331" spans="1:8" x14ac:dyDescent="0.25">
      <c r="A4331" s="14" t="str">
        <f t="shared" si="67"/>
        <v>snydebr022011</v>
      </c>
      <c r="B4331" s="19" t="s">
        <v>1386</v>
      </c>
      <c r="C4331" s="19">
        <v>2011</v>
      </c>
      <c r="D4331" s="19" t="s">
        <v>2331</v>
      </c>
      <c r="E4331" s="19">
        <v>0</v>
      </c>
      <c r="F4331" s="19">
        <v>0</v>
      </c>
      <c r="G4331" s="19">
        <v>0</v>
      </c>
      <c r="H4331" s="19">
        <v>0</v>
      </c>
    </row>
    <row r="4332" spans="1:8" x14ac:dyDescent="0.25">
      <c r="A4332" s="14" t="str">
        <f t="shared" si="67"/>
        <v>snydebr032011</v>
      </c>
      <c r="B4332" s="19" t="s">
        <v>1387</v>
      </c>
      <c r="C4332" s="19">
        <v>2011</v>
      </c>
      <c r="D4332" s="19" t="s">
        <v>2335</v>
      </c>
      <c r="E4332" s="19">
        <v>42</v>
      </c>
      <c r="F4332" s="19">
        <v>2</v>
      </c>
      <c r="G4332" s="19">
        <v>1</v>
      </c>
      <c r="H4332" s="19">
        <v>3</v>
      </c>
    </row>
    <row r="4333" spans="1:8" x14ac:dyDescent="0.25">
      <c r="A4333" s="14" t="str">
        <f t="shared" si="67"/>
        <v>snydech022011</v>
      </c>
      <c r="B4333" s="19" t="s">
        <v>495</v>
      </c>
      <c r="C4333" s="19">
        <v>2011</v>
      </c>
      <c r="D4333" s="19" t="s">
        <v>2336</v>
      </c>
      <c r="E4333" s="19">
        <v>201</v>
      </c>
      <c r="F4333" s="19">
        <v>17</v>
      </c>
      <c r="G4333" s="19">
        <v>0</v>
      </c>
      <c r="H4333" s="19">
        <v>1</v>
      </c>
    </row>
    <row r="4334" spans="1:8" x14ac:dyDescent="0.25">
      <c r="A4334" s="14" t="str">
        <f t="shared" si="67"/>
        <v>sogarer012011</v>
      </c>
      <c r="B4334" s="19" t="s">
        <v>1388</v>
      </c>
      <c r="C4334" s="19">
        <v>2011</v>
      </c>
      <c r="D4334" s="19" t="s">
        <v>39</v>
      </c>
      <c r="E4334" s="19">
        <v>5</v>
      </c>
      <c r="F4334" s="19">
        <v>9</v>
      </c>
      <c r="G4334" s="19">
        <v>1</v>
      </c>
      <c r="H4334" s="19">
        <v>2</v>
      </c>
    </row>
    <row r="4335" spans="1:8" x14ac:dyDescent="0.25">
      <c r="A4335" s="14" t="str">
        <f t="shared" si="67"/>
        <v>sogarer012011</v>
      </c>
      <c r="B4335" s="19" t="s">
        <v>1388</v>
      </c>
      <c r="C4335" s="19">
        <v>2011</v>
      </c>
      <c r="D4335" s="19" t="s">
        <v>40</v>
      </c>
      <c r="E4335" s="19">
        <v>5</v>
      </c>
      <c r="F4335" s="19">
        <v>13</v>
      </c>
      <c r="G4335" s="19">
        <v>0</v>
      </c>
      <c r="H4335" s="19">
        <v>0</v>
      </c>
    </row>
    <row r="4336" spans="1:8" x14ac:dyDescent="0.25">
      <c r="A4336" s="14" t="str">
        <f t="shared" si="67"/>
        <v>sogarer012011</v>
      </c>
      <c r="B4336" s="19" t="s">
        <v>1388</v>
      </c>
      <c r="C4336" s="19">
        <v>2011</v>
      </c>
      <c r="D4336" s="19" t="s">
        <v>2333</v>
      </c>
      <c r="E4336" s="19">
        <v>15</v>
      </c>
      <c r="F4336" s="19">
        <v>22</v>
      </c>
      <c r="G4336" s="19">
        <v>1</v>
      </c>
      <c r="H4336" s="19">
        <v>2</v>
      </c>
    </row>
    <row r="4337" spans="1:8" x14ac:dyDescent="0.25">
      <c r="A4337" s="14" t="str">
        <f t="shared" si="67"/>
        <v>sonnaan012011</v>
      </c>
      <c r="B4337" s="19" t="s">
        <v>855</v>
      </c>
      <c r="C4337" s="19">
        <v>2011</v>
      </c>
      <c r="D4337" s="19" t="s">
        <v>2334</v>
      </c>
      <c r="E4337" s="19">
        <v>5</v>
      </c>
      <c r="F4337" s="19">
        <v>4</v>
      </c>
      <c r="G4337" s="19">
        <v>0</v>
      </c>
      <c r="H4337" s="19">
        <v>2</v>
      </c>
    </row>
    <row r="4338" spans="1:8" x14ac:dyDescent="0.25">
      <c r="A4338" s="14" t="str">
        <f t="shared" si="67"/>
        <v>soriaal012011</v>
      </c>
      <c r="B4338" s="19" t="s">
        <v>196</v>
      </c>
      <c r="C4338" s="19">
        <v>2011</v>
      </c>
      <c r="D4338" s="19" t="s">
        <v>2330</v>
      </c>
    </row>
    <row r="4339" spans="1:8" x14ac:dyDescent="0.25">
      <c r="A4339" s="14" t="str">
        <f t="shared" si="67"/>
        <v>soriaal012011</v>
      </c>
      <c r="B4339" s="19" t="s">
        <v>196</v>
      </c>
      <c r="C4339" s="19">
        <v>2011</v>
      </c>
      <c r="D4339" s="19" t="s">
        <v>2331</v>
      </c>
      <c r="E4339" s="19">
        <v>187</v>
      </c>
      <c r="F4339" s="19">
        <v>8</v>
      </c>
      <c r="G4339" s="19">
        <v>7</v>
      </c>
      <c r="H4339" s="19">
        <v>2</v>
      </c>
    </row>
    <row r="4340" spans="1:8" x14ac:dyDescent="0.25">
      <c r="A4340" s="14" t="str">
        <f t="shared" si="67"/>
        <v>soriajo012011</v>
      </c>
      <c r="B4340" s="19" t="s">
        <v>856</v>
      </c>
      <c r="C4340" s="19">
        <v>2011</v>
      </c>
      <c r="D4340" s="19" t="s">
        <v>2334</v>
      </c>
      <c r="E4340" s="19">
        <v>1</v>
      </c>
      <c r="F4340" s="19">
        <v>11</v>
      </c>
      <c r="G4340" s="19">
        <v>0</v>
      </c>
      <c r="H4340" s="19">
        <v>1</v>
      </c>
    </row>
    <row r="4341" spans="1:8" x14ac:dyDescent="0.25">
      <c r="A4341" s="14" t="str">
        <f t="shared" si="67"/>
        <v>soriara012011</v>
      </c>
      <c r="B4341" s="19" t="s">
        <v>340</v>
      </c>
      <c r="C4341" s="19">
        <v>2011</v>
      </c>
      <c r="D4341" s="19" t="s">
        <v>2334</v>
      </c>
      <c r="E4341" s="19">
        <v>0</v>
      </c>
      <c r="F4341" s="19">
        <v>3</v>
      </c>
      <c r="G4341" s="19">
        <v>0</v>
      </c>
      <c r="H4341" s="19">
        <v>0</v>
      </c>
    </row>
    <row r="4342" spans="1:8" x14ac:dyDescent="0.25">
      <c r="A4342" s="14" t="str">
        <f t="shared" si="67"/>
        <v>sosahe012011</v>
      </c>
      <c r="B4342" s="19" t="s">
        <v>1622</v>
      </c>
      <c r="C4342" s="19">
        <v>2011</v>
      </c>
      <c r="D4342" s="19" t="s">
        <v>2334</v>
      </c>
      <c r="E4342" s="19">
        <v>1</v>
      </c>
      <c r="F4342" s="19">
        <v>12</v>
      </c>
      <c r="G4342" s="19">
        <v>0</v>
      </c>
      <c r="H4342" s="19">
        <v>1</v>
      </c>
    </row>
    <row r="4343" spans="1:8" x14ac:dyDescent="0.25">
      <c r="A4343" s="14" t="str">
        <f t="shared" si="67"/>
        <v>sotoge012011</v>
      </c>
      <c r="B4343" s="19" t="s">
        <v>603</v>
      </c>
      <c r="C4343" s="19">
        <v>2011</v>
      </c>
      <c r="D4343" s="19" t="s">
        <v>2336</v>
      </c>
      <c r="E4343" s="19">
        <v>899</v>
      </c>
      <c r="F4343" s="19">
        <v>82</v>
      </c>
      <c r="G4343" s="19">
        <v>13</v>
      </c>
      <c r="H4343" s="19">
        <v>7</v>
      </c>
    </row>
    <row r="4344" spans="1:8" x14ac:dyDescent="0.25">
      <c r="A4344" s="14" t="str">
        <f t="shared" si="67"/>
        <v>spande012011</v>
      </c>
      <c r="B4344" s="19" t="s">
        <v>1016</v>
      </c>
      <c r="C4344" s="19">
        <v>2011</v>
      </c>
      <c r="D4344" s="19" t="s">
        <v>2329</v>
      </c>
    </row>
    <row r="4345" spans="1:8" x14ac:dyDescent="0.25">
      <c r="A4345" s="14" t="str">
        <f t="shared" si="67"/>
        <v>spande012011</v>
      </c>
      <c r="B4345" s="19" t="s">
        <v>1016</v>
      </c>
      <c r="C4345" s="19">
        <v>2011</v>
      </c>
      <c r="D4345" s="19" t="s">
        <v>2331</v>
      </c>
      <c r="E4345" s="19">
        <v>206</v>
      </c>
      <c r="F4345" s="19">
        <v>1</v>
      </c>
      <c r="G4345" s="19">
        <v>1</v>
      </c>
      <c r="H4345" s="19">
        <v>0</v>
      </c>
    </row>
    <row r="4346" spans="1:8" x14ac:dyDescent="0.25">
      <c r="A4346" s="14" t="str">
        <f t="shared" si="67"/>
        <v>spearna012011</v>
      </c>
      <c r="B4346" s="19" t="s">
        <v>1623</v>
      </c>
      <c r="C4346" s="19">
        <v>2011</v>
      </c>
      <c r="D4346" s="19" t="s">
        <v>39</v>
      </c>
      <c r="E4346" s="19">
        <v>0</v>
      </c>
      <c r="F4346" s="19">
        <v>0</v>
      </c>
      <c r="G4346" s="19">
        <v>0</v>
      </c>
      <c r="H4346" s="19">
        <v>0</v>
      </c>
    </row>
    <row r="4347" spans="1:8" x14ac:dyDescent="0.25">
      <c r="A4347" s="14" t="str">
        <f t="shared" si="67"/>
        <v>spearna012011</v>
      </c>
      <c r="B4347" s="19" t="s">
        <v>1623</v>
      </c>
      <c r="C4347" s="19">
        <v>2011</v>
      </c>
      <c r="D4347" s="19" t="s">
        <v>2330</v>
      </c>
    </row>
    <row r="4348" spans="1:8" x14ac:dyDescent="0.25">
      <c r="A4348" s="14" t="str">
        <f t="shared" si="67"/>
        <v>spearna012011</v>
      </c>
      <c r="B4348" s="19" t="s">
        <v>1623</v>
      </c>
      <c r="C4348" s="19">
        <v>2011</v>
      </c>
      <c r="D4348" s="19" t="s">
        <v>2331</v>
      </c>
      <c r="E4348" s="19">
        <v>1</v>
      </c>
      <c r="F4348" s="19">
        <v>0</v>
      </c>
      <c r="G4348" s="19">
        <v>0</v>
      </c>
      <c r="H4348" s="19">
        <v>0</v>
      </c>
    </row>
    <row r="4349" spans="1:8" x14ac:dyDescent="0.25">
      <c r="A4349" s="14" t="str">
        <f t="shared" si="67"/>
        <v>spencjo012011</v>
      </c>
      <c r="B4349" s="19" t="s">
        <v>1624</v>
      </c>
      <c r="C4349" s="19">
        <v>2011</v>
      </c>
      <c r="D4349" s="19" t="s">
        <v>2334</v>
      </c>
      <c r="E4349" s="19">
        <v>2</v>
      </c>
      <c r="F4349" s="19">
        <v>2</v>
      </c>
      <c r="G4349" s="19">
        <v>0</v>
      </c>
      <c r="H4349" s="19">
        <v>0</v>
      </c>
    </row>
    <row r="4350" spans="1:8" x14ac:dyDescent="0.25">
      <c r="A4350" s="14" t="str">
        <f t="shared" si="67"/>
        <v>spilbry012011</v>
      </c>
      <c r="B4350" s="19" t="s">
        <v>604</v>
      </c>
      <c r="C4350" s="19">
        <v>2011</v>
      </c>
      <c r="D4350" s="19" t="s">
        <v>2329</v>
      </c>
    </row>
    <row r="4351" spans="1:8" x14ac:dyDescent="0.25">
      <c r="A4351" s="14" t="str">
        <f t="shared" si="67"/>
        <v>spilbry012011</v>
      </c>
      <c r="B4351" s="19" t="s">
        <v>604</v>
      </c>
      <c r="C4351" s="19">
        <v>2011</v>
      </c>
      <c r="D4351" s="19" t="s">
        <v>2330</v>
      </c>
    </row>
    <row r="4352" spans="1:8" x14ac:dyDescent="0.25">
      <c r="A4352" s="14" t="str">
        <f t="shared" si="67"/>
        <v>spilbry012011</v>
      </c>
      <c r="B4352" s="19" t="s">
        <v>604</v>
      </c>
      <c r="C4352" s="19">
        <v>2011</v>
      </c>
      <c r="D4352" s="19" t="s">
        <v>2331</v>
      </c>
      <c r="E4352" s="19">
        <v>78</v>
      </c>
      <c r="F4352" s="19">
        <v>4</v>
      </c>
      <c r="G4352" s="19">
        <v>0</v>
      </c>
      <c r="H4352" s="19">
        <v>0</v>
      </c>
    </row>
    <row r="4353" spans="1:8" x14ac:dyDescent="0.25">
      <c r="A4353" s="14" t="str">
        <f t="shared" si="67"/>
        <v>spilbry012011</v>
      </c>
      <c r="B4353" s="19" t="s">
        <v>604</v>
      </c>
      <c r="C4353" s="19">
        <v>2011</v>
      </c>
      <c r="D4353" s="19" t="s">
        <v>2332</v>
      </c>
    </row>
    <row r="4354" spans="1:8" x14ac:dyDescent="0.25">
      <c r="A4354" s="14" t="str">
        <f t="shared" si="67"/>
        <v>stairma012011</v>
      </c>
      <c r="B4354" s="19" t="s">
        <v>198</v>
      </c>
      <c r="C4354" s="19">
        <v>2011</v>
      </c>
      <c r="D4354" s="19" t="s">
        <v>2335</v>
      </c>
      <c r="E4354" s="19">
        <v>11</v>
      </c>
      <c r="F4354" s="19">
        <v>1</v>
      </c>
      <c r="G4354" s="19">
        <v>0</v>
      </c>
      <c r="H4354" s="19">
        <v>0</v>
      </c>
    </row>
    <row r="4355" spans="1:8" x14ac:dyDescent="0.25">
      <c r="A4355" s="14" t="str">
        <f t="shared" ref="A4355:A4418" si="68">B4355&amp;C4355</f>
        <v>stammcr012011</v>
      </c>
      <c r="B4355" s="19" t="s">
        <v>1186</v>
      </c>
      <c r="C4355" s="19">
        <v>2011</v>
      </c>
      <c r="D4355" s="19" t="s">
        <v>2334</v>
      </c>
      <c r="E4355" s="19">
        <v>0</v>
      </c>
      <c r="F4355" s="19">
        <v>3</v>
      </c>
      <c r="G4355" s="19">
        <v>0</v>
      </c>
      <c r="H4355" s="19">
        <v>0</v>
      </c>
    </row>
    <row r="4356" spans="1:8" x14ac:dyDescent="0.25">
      <c r="A4356" s="14" t="str">
        <f t="shared" si="68"/>
        <v>stantmi032011</v>
      </c>
      <c r="B4356" s="19" t="s">
        <v>1390</v>
      </c>
      <c r="C4356" s="19">
        <v>2011</v>
      </c>
      <c r="D4356" s="19" t="s">
        <v>2329</v>
      </c>
    </row>
    <row r="4357" spans="1:8" x14ac:dyDescent="0.25">
      <c r="A4357" s="14" t="str">
        <f t="shared" si="68"/>
        <v>stantmi032011</v>
      </c>
      <c r="B4357" s="19" t="s">
        <v>1390</v>
      </c>
      <c r="C4357" s="19">
        <v>2011</v>
      </c>
      <c r="D4357" s="19" t="s">
        <v>2331</v>
      </c>
      <c r="E4357" s="19">
        <v>282</v>
      </c>
      <c r="F4357" s="19">
        <v>10</v>
      </c>
      <c r="G4357" s="19">
        <v>6</v>
      </c>
      <c r="H4357" s="19">
        <v>2</v>
      </c>
    </row>
    <row r="4358" spans="1:8" x14ac:dyDescent="0.25">
      <c r="A4358" s="14" t="str">
        <f t="shared" si="68"/>
        <v>stantmi032011</v>
      </c>
      <c r="B4358" s="19" t="s">
        <v>1390</v>
      </c>
      <c r="C4358" s="19">
        <v>2011</v>
      </c>
      <c r="D4358" s="19" t="s">
        <v>2332</v>
      </c>
    </row>
    <row r="4359" spans="1:8" x14ac:dyDescent="0.25">
      <c r="A4359" s="14" t="str">
        <f t="shared" si="68"/>
        <v>staufti012011</v>
      </c>
      <c r="B4359" s="19" t="s">
        <v>605</v>
      </c>
      <c r="C4359" s="19">
        <v>2011</v>
      </c>
      <c r="D4359" s="19" t="s">
        <v>2334</v>
      </c>
      <c r="E4359" s="19">
        <v>21</v>
      </c>
      <c r="F4359" s="19">
        <v>43</v>
      </c>
      <c r="G4359" s="19">
        <v>1</v>
      </c>
      <c r="H4359" s="19">
        <v>1</v>
      </c>
    </row>
    <row r="4360" spans="1:8" x14ac:dyDescent="0.25">
      <c r="A4360" s="14" t="str">
        <f t="shared" si="68"/>
        <v>stettmi012011</v>
      </c>
      <c r="B4360" s="19" t="s">
        <v>857</v>
      </c>
      <c r="C4360" s="19">
        <v>2011</v>
      </c>
      <c r="D4360" s="19" t="s">
        <v>2334</v>
      </c>
      <c r="E4360" s="19">
        <v>0</v>
      </c>
      <c r="F4360" s="19">
        <v>0</v>
      </c>
      <c r="G4360" s="19">
        <v>0</v>
      </c>
      <c r="H4360" s="19">
        <v>0</v>
      </c>
    </row>
    <row r="4361" spans="1:8" x14ac:dyDescent="0.25">
      <c r="A4361" s="14" t="str">
        <f t="shared" si="68"/>
        <v>steveje012011</v>
      </c>
      <c r="B4361" s="19" t="s">
        <v>1187</v>
      </c>
      <c r="C4361" s="19">
        <v>2011</v>
      </c>
      <c r="D4361" s="19" t="s">
        <v>2334</v>
      </c>
      <c r="E4361" s="19">
        <v>2</v>
      </c>
      <c r="F4361" s="19">
        <v>0</v>
      </c>
      <c r="G4361" s="19">
        <v>0</v>
      </c>
      <c r="H4361" s="19">
        <v>0</v>
      </c>
    </row>
    <row r="4362" spans="1:8" x14ac:dyDescent="0.25">
      <c r="A4362" s="14" t="str">
        <f t="shared" si="68"/>
        <v>stewach012011</v>
      </c>
      <c r="B4362" s="19" t="s">
        <v>732</v>
      </c>
      <c r="C4362" s="19">
        <v>2011</v>
      </c>
      <c r="D4362" s="19" t="s">
        <v>2335</v>
      </c>
      <c r="E4362" s="19">
        <v>5</v>
      </c>
      <c r="F4362" s="19">
        <v>0</v>
      </c>
      <c r="G4362" s="19">
        <v>0</v>
      </c>
      <c r="H4362" s="19">
        <v>0</v>
      </c>
    </row>
    <row r="4363" spans="1:8" x14ac:dyDescent="0.25">
      <c r="A4363" s="14" t="str">
        <f t="shared" si="68"/>
        <v>stewach012011</v>
      </c>
      <c r="B4363" s="19" t="s">
        <v>732</v>
      </c>
      <c r="C4363" s="19">
        <v>2011</v>
      </c>
      <c r="D4363" s="19" t="s">
        <v>2336</v>
      </c>
      <c r="E4363" s="19">
        <v>430</v>
      </c>
      <c r="F4363" s="19">
        <v>48</v>
      </c>
      <c r="G4363" s="19">
        <v>7</v>
      </c>
      <c r="H4363" s="19">
        <v>4</v>
      </c>
    </row>
    <row r="4364" spans="1:8" x14ac:dyDescent="0.25">
      <c r="A4364" s="14" t="str">
        <f t="shared" si="68"/>
        <v>stewaia012011</v>
      </c>
      <c r="B4364" s="19" t="s">
        <v>858</v>
      </c>
      <c r="C4364" s="19">
        <v>2011</v>
      </c>
      <c r="D4364" s="19" t="s">
        <v>40</v>
      </c>
      <c r="E4364" s="19">
        <v>25</v>
      </c>
      <c r="F4364" s="19">
        <v>54</v>
      </c>
      <c r="G4364" s="19">
        <v>6</v>
      </c>
      <c r="H4364" s="19">
        <v>3</v>
      </c>
    </row>
    <row r="4365" spans="1:8" x14ac:dyDescent="0.25">
      <c r="A4365" s="14" t="str">
        <f t="shared" si="68"/>
        <v>stewaza012011</v>
      </c>
      <c r="B4365" s="19" t="s">
        <v>1625</v>
      </c>
      <c r="C4365" s="19">
        <v>2011</v>
      </c>
      <c r="D4365" s="19" t="s">
        <v>2334</v>
      </c>
      <c r="E4365" s="19">
        <v>1</v>
      </c>
      <c r="F4365" s="19">
        <v>0</v>
      </c>
      <c r="G4365" s="19">
        <v>0</v>
      </c>
      <c r="H4365" s="19">
        <v>0</v>
      </c>
    </row>
    <row r="4366" spans="1:8" x14ac:dyDescent="0.25">
      <c r="A4366" s="14" t="str">
        <f t="shared" si="68"/>
        <v>stewaza012011</v>
      </c>
      <c r="B4366" s="19" t="s">
        <v>1625</v>
      </c>
      <c r="C4366" s="19">
        <v>2011</v>
      </c>
      <c r="D4366" s="19" t="s">
        <v>2334</v>
      </c>
      <c r="E4366" s="19">
        <v>4</v>
      </c>
      <c r="F4366" s="19">
        <v>9</v>
      </c>
      <c r="G4366" s="19">
        <v>2</v>
      </c>
      <c r="H4366" s="19">
        <v>0</v>
      </c>
    </row>
    <row r="4367" spans="1:8" x14ac:dyDescent="0.25">
      <c r="A4367" s="14" t="str">
        <f t="shared" si="68"/>
        <v>stinsjo012011</v>
      </c>
      <c r="B4367" s="19" t="s">
        <v>1626</v>
      </c>
      <c r="C4367" s="19">
        <v>2011</v>
      </c>
      <c r="D4367" s="19" t="s">
        <v>2334</v>
      </c>
      <c r="E4367" s="19">
        <v>0</v>
      </c>
      <c r="F4367" s="19">
        <v>0</v>
      </c>
      <c r="G4367" s="19">
        <v>0</v>
      </c>
      <c r="H4367" s="19">
        <v>0</v>
      </c>
    </row>
    <row r="4368" spans="1:8" x14ac:dyDescent="0.25">
      <c r="A4368" s="14" t="str">
        <f t="shared" si="68"/>
        <v>storedr012011</v>
      </c>
      <c r="B4368" s="19" t="s">
        <v>1391</v>
      </c>
      <c r="C4368" s="19">
        <v>2011</v>
      </c>
      <c r="D4368" s="19" t="s">
        <v>2334</v>
      </c>
      <c r="E4368" s="19">
        <v>6</v>
      </c>
      <c r="F4368" s="19">
        <v>10</v>
      </c>
      <c r="G4368" s="19">
        <v>0</v>
      </c>
      <c r="H4368" s="19">
        <v>1</v>
      </c>
    </row>
    <row r="4369" spans="1:8" x14ac:dyDescent="0.25">
      <c r="A4369" s="14" t="str">
        <f t="shared" si="68"/>
        <v>strasst012011</v>
      </c>
      <c r="B4369" s="19" t="s">
        <v>1393</v>
      </c>
      <c r="C4369" s="19">
        <v>2011</v>
      </c>
      <c r="D4369" s="19" t="s">
        <v>2334</v>
      </c>
      <c r="E4369" s="19">
        <v>0</v>
      </c>
      <c r="F4369" s="19">
        <v>3</v>
      </c>
      <c r="G4369" s="19">
        <v>0</v>
      </c>
      <c r="H4369" s="19">
        <v>0</v>
      </c>
    </row>
    <row r="4370" spans="1:8" x14ac:dyDescent="0.25">
      <c r="A4370" s="14" t="str">
        <f t="shared" si="68"/>
        <v>streehu012011</v>
      </c>
      <c r="B4370" s="19" t="s">
        <v>607</v>
      </c>
      <c r="C4370" s="19">
        <v>2011</v>
      </c>
      <c r="D4370" s="19" t="s">
        <v>2334</v>
      </c>
      <c r="E4370" s="19">
        <v>2</v>
      </c>
      <c r="F4370" s="19">
        <v>13</v>
      </c>
      <c r="G4370" s="19">
        <v>1</v>
      </c>
      <c r="H4370" s="19">
        <v>2</v>
      </c>
    </row>
    <row r="4371" spans="1:8" x14ac:dyDescent="0.25">
      <c r="A4371" s="14" t="str">
        <f t="shared" si="68"/>
        <v>stroppe012011</v>
      </c>
      <c r="B4371" s="19" t="s">
        <v>1189</v>
      </c>
      <c r="C4371" s="19">
        <v>2011</v>
      </c>
      <c r="D4371" s="19" t="s">
        <v>2334</v>
      </c>
      <c r="E4371" s="19">
        <v>1</v>
      </c>
      <c r="F4371" s="19">
        <v>1</v>
      </c>
      <c r="G4371" s="19">
        <v>0</v>
      </c>
      <c r="H4371" s="19">
        <v>0</v>
      </c>
    </row>
    <row r="4372" spans="1:8" x14ac:dyDescent="0.25">
      <c r="A4372" s="14" t="str">
        <f t="shared" si="68"/>
        <v>stroppe012011</v>
      </c>
      <c r="B4372" s="19" t="s">
        <v>1189</v>
      </c>
      <c r="C4372" s="19">
        <v>2011</v>
      </c>
      <c r="D4372" s="19" t="s">
        <v>2334</v>
      </c>
      <c r="E4372" s="19">
        <v>0</v>
      </c>
      <c r="F4372" s="19">
        <v>1</v>
      </c>
      <c r="G4372" s="19">
        <v>0</v>
      </c>
      <c r="H4372" s="19">
        <v>0</v>
      </c>
    </row>
    <row r="4373" spans="1:8" x14ac:dyDescent="0.25">
      <c r="A4373" s="14" t="str">
        <f t="shared" si="68"/>
        <v>stubbdr012011</v>
      </c>
      <c r="B4373" s="19" t="s">
        <v>1190</v>
      </c>
      <c r="C4373" s="19">
        <v>2011</v>
      </c>
      <c r="D4373" s="19" t="s">
        <v>2329</v>
      </c>
    </row>
    <row r="4374" spans="1:8" x14ac:dyDescent="0.25">
      <c r="A4374" s="14" t="str">
        <f t="shared" si="68"/>
        <v>stubbdr012011</v>
      </c>
      <c r="B4374" s="19" t="s">
        <v>1190</v>
      </c>
      <c r="C4374" s="19">
        <v>2011</v>
      </c>
      <c r="D4374" s="19" t="s">
        <v>2331</v>
      </c>
      <c r="E4374" s="19">
        <v>366</v>
      </c>
      <c r="F4374" s="19">
        <v>8</v>
      </c>
      <c r="G4374" s="19">
        <v>3</v>
      </c>
      <c r="H4374" s="19">
        <v>2</v>
      </c>
    </row>
    <row r="4375" spans="1:8" x14ac:dyDescent="0.25">
      <c r="A4375" s="14" t="str">
        <f t="shared" si="68"/>
        <v>stulter012011</v>
      </c>
      <c r="B4375" s="19" t="s">
        <v>734</v>
      </c>
      <c r="C4375" s="19">
        <v>2011</v>
      </c>
      <c r="D4375" s="19" t="s">
        <v>2334</v>
      </c>
      <c r="E4375" s="19">
        <v>1</v>
      </c>
      <c r="F4375" s="19">
        <v>0</v>
      </c>
      <c r="G4375" s="19">
        <v>0</v>
      </c>
      <c r="H4375" s="19">
        <v>0</v>
      </c>
    </row>
    <row r="4376" spans="1:8" x14ac:dyDescent="0.25">
      <c r="A4376" s="14" t="str">
        <f t="shared" si="68"/>
        <v>stutemi012011</v>
      </c>
      <c r="B4376" s="19" t="s">
        <v>1627</v>
      </c>
      <c r="C4376" s="19">
        <v>2011</v>
      </c>
      <c r="D4376" s="19" t="s">
        <v>2334</v>
      </c>
      <c r="E4376" s="19">
        <v>3</v>
      </c>
      <c r="F4376" s="19">
        <v>5</v>
      </c>
      <c r="G4376" s="19">
        <v>3</v>
      </c>
      <c r="H4376" s="19">
        <v>0</v>
      </c>
    </row>
    <row r="4377" spans="1:8" x14ac:dyDescent="0.25">
      <c r="A4377" s="14" t="str">
        <f t="shared" si="68"/>
        <v>surkaer012011</v>
      </c>
      <c r="B4377" s="19" t="s">
        <v>1628</v>
      </c>
      <c r="C4377" s="19">
        <v>2011</v>
      </c>
      <c r="D4377" s="19" t="s">
        <v>2334</v>
      </c>
      <c r="E4377" s="19">
        <v>1</v>
      </c>
      <c r="F4377" s="19">
        <v>6</v>
      </c>
      <c r="G4377" s="19">
        <v>2</v>
      </c>
      <c r="H4377" s="19">
        <v>0</v>
      </c>
    </row>
    <row r="4378" spans="1:8" x14ac:dyDescent="0.25">
      <c r="A4378" s="14" t="str">
        <f t="shared" si="68"/>
        <v>suttodr012011</v>
      </c>
      <c r="B4378" s="19" t="s">
        <v>1191</v>
      </c>
      <c r="C4378" s="19">
        <v>2011</v>
      </c>
      <c r="D4378" s="19" t="s">
        <v>2335</v>
      </c>
      <c r="E4378" s="19">
        <v>13</v>
      </c>
      <c r="F4378" s="19">
        <v>1</v>
      </c>
      <c r="G4378" s="19">
        <v>0</v>
      </c>
      <c r="H4378" s="19">
        <v>0</v>
      </c>
    </row>
    <row r="4379" spans="1:8" x14ac:dyDescent="0.25">
      <c r="A4379" s="14" t="str">
        <f t="shared" si="68"/>
        <v>suttodr012011</v>
      </c>
      <c r="B4379" s="19" t="s">
        <v>1191</v>
      </c>
      <c r="C4379" s="19">
        <v>2011</v>
      </c>
      <c r="D4379" s="19" t="s">
        <v>39</v>
      </c>
      <c r="E4379" s="19">
        <v>3</v>
      </c>
      <c r="F4379" s="19">
        <v>5</v>
      </c>
      <c r="G4379" s="19">
        <v>1</v>
      </c>
      <c r="H4379" s="19">
        <v>1</v>
      </c>
    </row>
    <row r="4380" spans="1:8" x14ac:dyDescent="0.25">
      <c r="A4380" s="14" t="str">
        <f t="shared" si="68"/>
        <v>suttodr012011</v>
      </c>
      <c r="B4380" s="19" t="s">
        <v>1191</v>
      </c>
      <c r="C4380" s="19">
        <v>2011</v>
      </c>
      <c r="D4380" s="19" t="s">
        <v>40</v>
      </c>
      <c r="E4380" s="19">
        <v>2</v>
      </c>
      <c r="F4380" s="19">
        <v>13</v>
      </c>
      <c r="G4380" s="19">
        <v>0</v>
      </c>
      <c r="H4380" s="19">
        <v>1</v>
      </c>
    </row>
    <row r="4381" spans="1:8" x14ac:dyDescent="0.25">
      <c r="A4381" s="14" t="str">
        <f t="shared" si="68"/>
        <v>suttodr012011</v>
      </c>
      <c r="B4381" s="19" t="s">
        <v>1191</v>
      </c>
      <c r="C4381" s="19">
        <v>2011</v>
      </c>
      <c r="D4381" s="19" t="s">
        <v>2330</v>
      </c>
    </row>
    <row r="4382" spans="1:8" x14ac:dyDescent="0.25">
      <c r="A4382" s="14" t="str">
        <f t="shared" si="68"/>
        <v>suttodr012011</v>
      </c>
      <c r="B4382" s="19" t="s">
        <v>1191</v>
      </c>
      <c r="C4382" s="19">
        <v>2011</v>
      </c>
      <c r="D4382" s="19" t="s">
        <v>2331</v>
      </c>
      <c r="E4382" s="19">
        <v>6</v>
      </c>
      <c r="F4382" s="19">
        <v>0</v>
      </c>
      <c r="G4382" s="19">
        <v>1</v>
      </c>
      <c r="H4382" s="19">
        <v>0</v>
      </c>
    </row>
    <row r="4383" spans="1:8" x14ac:dyDescent="0.25">
      <c r="A4383" s="14" t="str">
        <f t="shared" si="68"/>
        <v>suttodr012011</v>
      </c>
      <c r="B4383" s="19" t="s">
        <v>1191</v>
      </c>
      <c r="C4383" s="19">
        <v>2011</v>
      </c>
      <c r="D4383" s="19" t="s">
        <v>2333</v>
      </c>
      <c r="E4383" s="19">
        <v>6</v>
      </c>
      <c r="F4383" s="19">
        <v>6</v>
      </c>
      <c r="G4383" s="19">
        <v>1</v>
      </c>
      <c r="H4383" s="19">
        <v>2</v>
      </c>
    </row>
    <row r="4384" spans="1:8" x14ac:dyDescent="0.25">
      <c r="A4384" s="14" t="str">
        <f t="shared" si="68"/>
        <v>suzukic012011</v>
      </c>
      <c r="B4384" s="19" t="s">
        <v>278</v>
      </c>
      <c r="C4384" s="19">
        <v>2011</v>
      </c>
      <c r="D4384" s="19" t="s">
        <v>2331</v>
      </c>
      <c r="E4384" s="19">
        <v>263</v>
      </c>
      <c r="F4384" s="19">
        <v>7</v>
      </c>
      <c r="G4384" s="19">
        <v>4</v>
      </c>
      <c r="H4384" s="19">
        <v>5</v>
      </c>
    </row>
    <row r="4385" spans="1:8" x14ac:dyDescent="0.25">
      <c r="A4385" s="14" t="str">
        <f t="shared" si="68"/>
        <v>suzukic012011</v>
      </c>
      <c r="B4385" s="19" t="s">
        <v>278</v>
      </c>
      <c r="C4385" s="19">
        <v>2011</v>
      </c>
      <c r="D4385" s="19" t="s">
        <v>2332</v>
      </c>
    </row>
    <row r="4386" spans="1:8" x14ac:dyDescent="0.25">
      <c r="A4386" s="14" t="str">
        <f t="shared" si="68"/>
        <v>suzukku012011</v>
      </c>
      <c r="B4386" s="19" t="s">
        <v>859</v>
      </c>
      <c r="C4386" s="19">
        <v>2011</v>
      </c>
      <c r="D4386" s="19" t="s">
        <v>2336</v>
      </c>
      <c r="E4386" s="19">
        <v>914</v>
      </c>
      <c r="F4386" s="19">
        <v>55</v>
      </c>
      <c r="G4386" s="19">
        <v>7</v>
      </c>
      <c r="H4386" s="19">
        <v>7</v>
      </c>
    </row>
    <row r="4387" spans="1:8" x14ac:dyDescent="0.25">
      <c r="A4387" s="14" t="str">
        <f t="shared" si="68"/>
        <v>swarzan012011</v>
      </c>
      <c r="B4387" s="19" t="s">
        <v>1192</v>
      </c>
      <c r="C4387" s="19">
        <v>2011</v>
      </c>
      <c r="D4387" s="19" t="s">
        <v>2334</v>
      </c>
      <c r="E4387" s="19">
        <v>3</v>
      </c>
      <c r="F4387" s="19">
        <v>7</v>
      </c>
      <c r="G4387" s="19">
        <v>0</v>
      </c>
      <c r="H4387" s="19">
        <v>1</v>
      </c>
    </row>
    <row r="4388" spans="1:8" x14ac:dyDescent="0.25">
      <c r="A4388" s="14" t="str">
        <f t="shared" si="68"/>
        <v>sweenry012011</v>
      </c>
      <c r="B4388" s="19" t="s">
        <v>735</v>
      </c>
      <c r="C4388" s="19">
        <v>2011</v>
      </c>
      <c r="D4388" s="19" t="s">
        <v>2329</v>
      </c>
    </row>
    <row r="4389" spans="1:8" x14ac:dyDescent="0.25">
      <c r="A4389" s="14" t="str">
        <f t="shared" si="68"/>
        <v>sweenry012011</v>
      </c>
      <c r="B4389" s="19" t="s">
        <v>735</v>
      </c>
      <c r="C4389" s="19">
        <v>2011</v>
      </c>
      <c r="D4389" s="19" t="s">
        <v>2330</v>
      </c>
    </row>
    <row r="4390" spans="1:8" x14ac:dyDescent="0.25">
      <c r="A4390" s="14" t="str">
        <f t="shared" si="68"/>
        <v>sweenry012011</v>
      </c>
      <c r="B4390" s="19" t="s">
        <v>735</v>
      </c>
      <c r="C4390" s="19">
        <v>2011</v>
      </c>
      <c r="D4390" s="19" t="s">
        <v>2331</v>
      </c>
      <c r="E4390" s="19">
        <v>150</v>
      </c>
      <c r="F4390" s="19">
        <v>3</v>
      </c>
      <c r="G4390" s="19">
        <v>0</v>
      </c>
      <c r="H4390" s="19">
        <v>0</v>
      </c>
    </row>
    <row r="4391" spans="1:8" x14ac:dyDescent="0.25">
      <c r="A4391" s="14" t="str">
        <f t="shared" si="68"/>
        <v>sweenry012011</v>
      </c>
      <c r="B4391" s="19" t="s">
        <v>735</v>
      </c>
      <c r="C4391" s="19">
        <v>2011</v>
      </c>
      <c r="D4391" s="19" t="s">
        <v>2332</v>
      </c>
    </row>
    <row r="4392" spans="1:8" x14ac:dyDescent="0.25">
      <c r="A4392" s="14" t="str">
        <f t="shared" si="68"/>
        <v>swishni012011</v>
      </c>
      <c r="B4392" s="19" t="s">
        <v>496</v>
      </c>
      <c r="C4392" s="19">
        <v>2011</v>
      </c>
      <c r="D4392" s="19" t="s">
        <v>2335</v>
      </c>
      <c r="E4392" s="19">
        <v>29</v>
      </c>
      <c r="F4392" s="19">
        <v>2</v>
      </c>
      <c r="G4392" s="19">
        <v>0</v>
      </c>
      <c r="H4392" s="19">
        <v>4</v>
      </c>
    </row>
    <row r="4393" spans="1:8" x14ac:dyDescent="0.25">
      <c r="A4393" s="14" t="str">
        <f t="shared" si="68"/>
        <v>swishni012011</v>
      </c>
      <c r="B4393" s="19" t="s">
        <v>496</v>
      </c>
      <c r="C4393" s="19">
        <v>2011</v>
      </c>
      <c r="D4393" s="19" t="s">
        <v>2331</v>
      </c>
      <c r="E4393" s="19">
        <v>273</v>
      </c>
      <c r="F4393" s="19">
        <v>9</v>
      </c>
      <c r="G4393" s="19">
        <v>1</v>
      </c>
      <c r="H4393" s="19">
        <v>1</v>
      </c>
    </row>
    <row r="4394" spans="1:8" x14ac:dyDescent="0.25">
      <c r="A4394" s="14" t="str">
        <f t="shared" si="68"/>
        <v>swishni012011</v>
      </c>
      <c r="B4394" s="19" t="s">
        <v>496</v>
      </c>
      <c r="C4394" s="19">
        <v>2011</v>
      </c>
      <c r="D4394" s="19" t="s">
        <v>2332</v>
      </c>
    </row>
    <row r="4395" spans="1:8" x14ac:dyDescent="0.25">
      <c r="A4395" s="14" t="str">
        <f t="shared" si="68"/>
        <v>tabatjo012011</v>
      </c>
      <c r="B4395" s="19" t="s">
        <v>1394</v>
      </c>
      <c r="C4395" s="19">
        <v>2011</v>
      </c>
      <c r="D4395" s="19" t="s">
        <v>2329</v>
      </c>
    </row>
    <row r="4396" spans="1:8" x14ac:dyDescent="0.25">
      <c r="A4396" s="14" t="str">
        <f t="shared" si="68"/>
        <v>tabatjo012011</v>
      </c>
      <c r="B4396" s="19" t="s">
        <v>1394</v>
      </c>
      <c r="C4396" s="19">
        <v>2011</v>
      </c>
      <c r="D4396" s="19" t="s">
        <v>2330</v>
      </c>
    </row>
    <row r="4397" spans="1:8" x14ac:dyDescent="0.25">
      <c r="A4397" s="14" t="str">
        <f t="shared" si="68"/>
        <v>tabatjo012011</v>
      </c>
      <c r="B4397" s="19" t="s">
        <v>1394</v>
      </c>
      <c r="C4397" s="19">
        <v>2011</v>
      </c>
      <c r="D4397" s="19" t="s">
        <v>2331</v>
      </c>
      <c r="E4397" s="19">
        <v>157</v>
      </c>
      <c r="F4397" s="19">
        <v>4</v>
      </c>
      <c r="G4397" s="19">
        <v>2</v>
      </c>
      <c r="H4397" s="19">
        <v>2</v>
      </c>
    </row>
    <row r="4398" spans="1:8" x14ac:dyDescent="0.25">
      <c r="A4398" s="14" t="str">
        <f t="shared" si="68"/>
        <v>tabatjo012011</v>
      </c>
      <c r="B4398" s="19" t="s">
        <v>1394</v>
      </c>
      <c r="C4398" s="19">
        <v>2011</v>
      </c>
      <c r="D4398" s="19" t="s">
        <v>2332</v>
      </c>
    </row>
    <row r="4399" spans="1:8" x14ac:dyDescent="0.25">
      <c r="A4399" s="14" t="str">
        <f t="shared" si="68"/>
        <v>takahhi012011</v>
      </c>
      <c r="B4399" s="19" t="s">
        <v>1395</v>
      </c>
      <c r="C4399" s="19">
        <v>2011</v>
      </c>
      <c r="D4399" s="19" t="s">
        <v>2334</v>
      </c>
      <c r="E4399" s="19">
        <v>2</v>
      </c>
      <c r="F4399" s="19">
        <v>12</v>
      </c>
      <c r="G4399" s="19">
        <v>1</v>
      </c>
      <c r="H4399" s="19">
        <v>1</v>
      </c>
    </row>
    <row r="4400" spans="1:8" x14ac:dyDescent="0.25">
      <c r="A4400" s="14" t="str">
        <f t="shared" si="68"/>
        <v>talbomi012011</v>
      </c>
      <c r="B4400" s="19" t="s">
        <v>1018</v>
      </c>
      <c r="C4400" s="19">
        <v>2011</v>
      </c>
      <c r="D4400" s="19" t="s">
        <v>2334</v>
      </c>
      <c r="E4400" s="19">
        <v>5</v>
      </c>
      <c r="F4400" s="19">
        <v>7</v>
      </c>
      <c r="G4400" s="19">
        <v>0</v>
      </c>
      <c r="H4400" s="19">
        <v>0</v>
      </c>
    </row>
    <row r="4401" spans="1:8" x14ac:dyDescent="0.25">
      <c r="A4401" s="14" t="str">
        <f t="shared" si="68"/>
        <v>tallebr012011</v>
      </c>
      <c r="B4401" s="19" t="s">
        <v>342</v>
      </c>
      <c r="C4401" s="19">
        <v>2011</v>
      </c>
      <c r="D4401" s="19" t="s">
        <v>2334</v>
      </c>
      <c r="E4401" s="19">
        <v>3</v>
      </c>
      <c r="F4401" s="19">
        <v>3</v>
      </c>
      <c r="G4401" s="19">
        <v>0</v>
      </c>
      <c r="H4401" s="19">
        <v>0</v>
      </c>
    </row>
    <row r="4402" spans="1:8" x14ac:dyDescent="0.25">
      <c r="A4402" s="14" t="str">
        <f t="shared" si="68"/>
        <v>tallebr012011</v>
      </c>
      <c r="B4402" s="19" t="s">
        <v>342</v>
      </c>
      <c r="C4402" s="19">
        <v>2011</v>
      </c>
      <c r="D4402" s="19" t="s">
        <v>2334</v>
      </c>
      <c r="E4402" s="19">
        <v>0</v>
      </c>
      <c r="F4402" s="19">
        <v>0</v>
      </c>
      <c r="G4402" s="19">
        <v>0</v>
      </c>
      <c r="H4402" s="19">
        <v>0</v>
      </c>
    </row>
    <row r="4403" spans="1:8" x14ac:dyDescent="0.25">
      <c r="A4403" s="14" t="str">
        <f t="shared" si="68"/>
        <v>tateyyo012011</v>
      </c>
      <c r="B4403" s="19" t="s">
        <v>1629</v>
      </c>
      <c r="C4403" s="19">
        <v>2011</v>
      </c>
      <c r="D4403" s="19" t="s">
        <v>2334</v>
      </c>
      <c r="E4403" s="19">
        <v>3</v>
      </c>
      <c r="F4403" s="19">
        <v>4</v>
      </c>
      <c r="G4403" s="19">
        <v>0</v>
      </c>
      <c r="H4403" s="19">
        <v>0</v>
      </c>
    </row>
    <row r="4404" spans="1:8" x14ac:dyDescent="0.25">
      <c r="A4404" s="14" t="str">
        <f t="shared" si="68"/>
        <v>tatumcr012011</v>
      </c>
      <c r="B4404" s="19" t="s">
        <v>1193</v>
      </c>
      <c r="C4404" s="19">
        <v>2011</v>
      </c>
      <c r="D4404" s="19" t="s">
        <v>2335</v>
      </c>
      <c r="E4404" s="19">
        <v>1</v>
      </c>
      <c r="F4404" s="19">
        <v>0</v>
      </c>
      <c r="G4404" s="19">
        <v>0</v>
      </c>
      <c r="H4404" s="19">
        <v>1</v>
      </c>
    </row>
    <row r="4405" spans="1:8" x14ac:dyDescent="0.25">
      <c r="A4405" s="14" t="str">
        <f t="shared" si="68"/>
        <v>tatumcr012011</v>
      </c>
      <c r="B4405" s="19" t="s">
        <v>1193</v>
      </c>
      <c r="C4405" s="19">
        <v>2011</v>
      </c>
      <c r="D4405" s="19" t="s">
        <v>2336</v>
      </c>
      <c r="E4405" s="19">
        <v>207</v>
      </c>
      <c r="F4405" s="19">
        <v>16</v>
      </c>
      <c r="G4405" s="19">
        <v>3</v>
      </c>
      <c r="H4405" s="19">
        <v>2</v>
      </c>
    </row>
    <row r="4406" spans="1:8" x14ac:dyDescent="0.25">
      <c r="A4406" s="14" t="str">
        <f t="shared" si="68"/>
        <v>taylomi012011</v>
      </c>
      <c r="B4406" s="19" t="s">
        <v>1630</v>
      </c>
      <c r="C4406" s="19">
        <v>2011</v>
      </c>
      <c r="D4406" s="19" t="s">
        <v>2330</v>
      </c>
    </row>
    <row r="4407" spans="1:8" x14ac:dyDescent="0.25">
      <c r="A4407" s="14" t="str">
        <f t="shared" si="68"/>
        <v>taylomi012011</v>
      </c>
      <c r="B4407" s="19" t="s">
        <v>1630</v>
      </c>
      <c r="C4407" s="19">
        <v>2011</v>
      </c>
      <c r="D4407" s="19" t="s">
        <v>2331</v>
      </c>
      <c r="E4407" s="19">
        <v>23</v>
      </c>
      <c r="F4407" s="19">
        <v>0</v>
      </c>
      <c r="G4407" s="19">
        <v>2</v>
      </c>
      <c r="H4407" s="19">
        <v>0</v>
      </c>
    </row>
    <row r="4408" spans="1:8" x14ac:dyDescent="0.25">
      <c r="A4408" s="14" t="str">
        <f t="shared" si="68"/>
        <v>taylomi012011</v>
      </c>
      <c r="B4408" s="19" t="s">
        <v>1630</v>
      </c>
      <c r="C4408" s="19">
        <v>2011</v>
      </c>
      <c r="D4408" s="19" t="s">
        <v>2332</v>
      </c>
    </row>
    <row r="4409" spans="1:8" x14ac:dyDescent="0.25">
      <c r="A4409" s="14" t="str">
        <f t="shared" si="68"/>
        <v>tazawju012011</v>
      </c>
      <c r="B4409" s="19" t="s">
        <v>1194</v>
      </c>
      <c r="C4409" s="19">
        <v>2011</v>
      </c>
      <c r="D4409" s="19" t="s">
        <v>2334</v>
      </c>
      <c r="E4409" s="19">
        <v>0</v>
      </c>
      <c r="F4409" s="19">
        <v>0</v>
      </c>
      <c r="G4409" s="19">
        <v>0</v>
      </c>
      <c r="H4409" s="19">
        <v>0</v>
      </c>
    </row>
    <row r="4410" spans="1:8" x14ac:dyDescent="0.25">
      <c r="A4410" s="14" t="str">
        <f t="shared" si="68"/>
        <v>teafoev012011</v>
      </c>
      <c r="B4410" s="19" t="s">
        <v>1631</v>
      </c>
      <c r="C4410" s="19">
        <v>2011</v>
      </c>
      <c r="D4410" s="19" t="s">
        <v>2334</v>
      </c>
      <c r="E4410" s="19">
        <v>1</v>
      </c>
      <c r="F4410" s="19">
        <v>4</v>
      </c>
      <c r="G4410" s="19">
        <v>0</v>
      </c>
      <c r="H4410" s="19">
        <v>0</v>
      </c>
    </row>
    <row r="4411" spans="1:8" x14ac:dyDescent="0.25">
      <c r="A4411" s="14" t="str">
        <f t="shared" si="68"/>
        <v>teagata012011</v>
      </c>
      <c r="B4411" s="19" t="s">
        <v>1019</v>
      </c>
      <c r="C4411" s="19">
        <v>2011</v>
      </c>
      <c r="D4411" s="19" t="s">
        <v>2336</v>
      </c>
      <c r="E4411" s="19">
        <v>63</v>
      </c>
      <c r="F4411" s="19">
        <v>5</v>
      </c>
      <c r="G4411" s="19">
        <v>0</v>
      </c>
      <c r="H4411" s="19">
        <v>0</v>
      </c>
    </row>
    <row r="4412" spans="1:8" x14ac:dyDescent="0.25">
      <c r="A4412" s="14" t="str">
        <f t="shared" si="68"/>
        <v>teahema012011</v>
      </c>
      <c r="B4412" s="19" t="s">
        <v>610</v>
      </c>
      <c r="C4412" s="19">
        <v>2011</v>
      </c>
      <c r="D4412" s="19" t="s">
        <v>2335</v>
      </c>
      <c r="E4412" s="19">
        <v>40</v>
      </c>
      <c r="F4412" s="19">
        <v>1</v>
      </c>
      <c r="G4412" s="19">
        <v>0</v>
      </c>
      <c r="H4412" s="19">
        <v>1</v>
      </c>
    </row>
    <row r="4413" spans="1:8" x14ac:dyDescent="0.25">
      <c r="A4413" s="14" t="str">
        <f t="shared" si="68"/>
        <v>teahema012011</v>
      </c>
      <c r="B4413" s="19" t="s">
        <v>610</v>
      </c>
      <c r="C4413" s="19">
        <v>2011</v>
      </c>
      <c r="D4413" s="19" t="s">
        <v>2335</v>
      </c>
      <c r="E4413" s="19">
        <v>7</v>
      </c>
      <c r="F4413" s="19">
        <v>1</v>
      </c>
      <c r="G4413" s="19">
        <v>0</v>
      </c>
      <c r="H4413" s="19">
        <v>0</v>
      </c>
    </row>
    <row r="4414" spans="1:8" x14ac:dyDescent="0.25">
      <c r="A4414" s="14" t="str">
        <f t="shared" si="68"/>
        <v>teahema012011</v>
      </c>
      <c r="B4414" s="19" t="s">
        <v>610</v>
      </c>
      <c r="C4414" s="19">
        <v>2011</v>
      </c>
      <c r="D4414" s="19" t="s">
        <v>40</v>
      </c>
      <c r="E4414" s="19">
        <v>17</v>
      </c>
      <c r="F4414" s="19">
        <v>38</v>
      </c>
      <c r="G4414" s="19">
        <v>0</v>
      </c>
      <c r="H4414" s="19">
        <v>1</v>
      </c>
    </row>
    <row r="4415" spans="1:8" x14ac:dyDescent="0.25">
      <c r="A4415" s="14" t="str">
        <f t="shared" si="68"/>
        <v>teahema012011</v>
      </c>
      <c r="B4415" s="19" t="s">
        <v>610</v>
      </c>
      <c r="C4415" s="19">
        <v>2011</v>
      </c>
      <c r="D4415" s="19" t="s">
        <v>40</v>
      </c>
      <c r="E4415" s="19">
        <v>3</v>
      </c>
      <c r="F4415" s="19">
        <v>10</v>
      </c>
      <c r="G4415" s="19">
        <v>0</v>
      </c>
      <c r="H4415" s="19">
        <v>1</v>
      </c>
    </row>
    <row r="4416" spans="1:8" x14ac:dyDescent="0.25">
      <c r="A4416" s="14" t="str">
        <f t="shared" si="68"/>
        <v>teahema012011</v>
      </c>
      <c r="B4416" s="19" t="s">
        <v>610</v>
      </c>
      <c r="C4416" s="19">
        <v>2011</v>
      </c>
      <c r="D4416" s="19" t="s">
        <v>2330</v>
      </c>
    </row>
    <row r="4417" spans="1:8" x14ac:dyDescent="0.25">
      <c r="A4417" s="14" t="str">
        <f t="shared" si="68"/>
        <v>teahema012011</v>
      </c>
      <c r="B4417" s="19" t="s">
        <v>610</v>
      </c>
      <c r="C4417" s="19">
        <v>2011</v>
      </c>
      <c r="D4417" s="19" t="s">
        <v>2330</v>
      </c>
    </row>
    <row r="4418" spans="1:8" x14ac:dyDescent="0.25">
      <c r="A4418" s="14" t="str">
        <f t="shared" si="68"/>
        <v>teahema012011</v>
      </c>
      <c r="B4418" s="19" t="s">
        <v>610</v>
      </c>
      <c r="C4418" s="19">
        <v>2011</v>
      </c>
      <c r="D4418" s="19" t="s">
        <v>2331</v>
      </c>
      <c r="E4418" s="19">
        <v>2</v>
      </c>
      <c r="F4418" s="19">
        <v>0</v>
      </c>
      <c r="G4418" s="19">
        <v>1</v>
      </c>
      <c r="H4418" s="19">
        <v>0</v>
      </c>
    </row>
    <row r="4419" spans="1:8" x14ac:dyDescent="0.25">
      <c r="A4419" s="14" t="str">
        <f t="shared" ref="A4419:A4482" si="69">B4419&amp;C4419</f>
        <v>teahema012011</v>
      </c>
      <c r="B4419" s="19" t="s">
        <v>610</v>
      </c>
      <c r="C4419" s="19">
        <v>2011</v>
      </c>
      <c r="D4419" s="19" t="s">
        <v>2331</v>
      </c>
      <c r="E4419" s="19">
        <v>4</v>
      </c>
      <c r="F4419" s="19">
        <v>0</v>
      </c>
      <c r="G4419" s="19">
        <v>0</v>
      </c>
      <c r="H4419" s="19">
        <v>0</v>
      </c>
    </row>
    <row r="4420" spans="1:8" x14ac:dyDescent="0.25">
      <c r="A4420" s="14" t="str">
        <f t="shared" si="69"/>
        <v>teahema012011</v>
      </c>
      <c r="B4420" s="19" t="s">
        <v>610</v>
      </c>
      <c r="C4420" s="19">
        <v>2011</v>
      </c>
      <c r="D4420" s="19" t="s">
        <v>2332</v>
      </c>
    </row>
    <row r="4421" spans="1:8" x14ac:dyDescent="0.25">
      <c r="A4421" s="14" t="str">
        <f t="shared" si="69"/>
        <v>teahema012011</v>
      </c>
      <c r="B4421" s="19" t="s">
        <v>610</v>
      </c>
      <c r="C4421" s="19">
        <v>2011</v>
      </c>
      <c r="D4421" s="19" t="s">
        <v>2332</v>
      </c>
    </row>
    <row r="4422" spans="1:8" x14ac:dyDescent="0.25">
      <c r="A4422" s="14" t="str">
        <f t="shared" si="69"/>
        <v>teherju012011</v>
      </c>
      <c r="B4422" s="19" t="s">
        <v>1632</v>
      </c>
      <c r="C4422" s="19">
        <v>2011</v>
      </c>
      <c r="D4422" s="19" t="s">
        <v>2334</v>
      </c>
      <c r="E4422" s="19">
        <v>4</v>
      </c>
      <c r="F4422" s="19">
        <v>2</v>
      </c>
      <c r="G4422" s="19">
        <v>0</v>
      </c>
      <c r="H4422" s="19">
        <v>1</v>
      </c>
    </row>
    <row r="4423" spans="1:8" x14ac:dyDescent="0.25">
      <c r="A4423" s="14" t="str">
        <f t="shared" si="69"/>
        <v>teixema012011</v>
      </c>
      <c r="B4423" s="19" t="s">
        <v>404</v>
      </c>
      <c r="C4423" s="19">
        <v>2011</v>
      </c>
      <c r="D4423" s="19" t="s">
        <v>2335</v>
      </c>
      <c r="E4423" s="19">
        <v>1229</v>
      </c>
      <c r="F4423" s="19">
        <v>73</v>
      </c>
      <c r="G4423" s="19">
        <v>4</v>
      </c>
      <c r="H4423" s="19">
        <v>114</v>
      </c>
    </row>
    <row r="4424" spans="1:8" x14ac:dyDescent="0.25">
      <c r="A4424" s="14" t="str">
        <f t="shared" si="69"/>
        <v>tejadmi012011</v>
      </c>
      <c r="B4424" s="19" t="s">
        <v>203</v>
      </c>
      <c r="C4424" s="19">
        <v>2011</v>
      </c>
      <c r="D4424" s="19" t="s">
        <v>39</v>
      </c>
      <c r="E4424" s="19">
        <v>5</v>
      </c>
      <c r="F4424" s="19">
        <v>13</v>
      </c>
      <c r="G4424" s="19">
        <v>0</v>
      </c>
      <c r="H4424" s="19">
        <v>2</v>
      </c>
    </row>
    <row r="4425" spans="1:8" x14ac:dyDescent="0.25">
      <c r="A4425" s="14" t="str">
        <f t="shared" si="69"/>
        <v>tejadmi012011</v>
      </c>
      <c r="B4425" s="19" t="s">
        <v>203</v>
      </c>
      <c r="C4425" s="19">
        <v>2011</v>
      </c>
      <c r="D4425" s="19" t="s">
        <v>40</v>
      </c>
      <c r="E4425" s="19">
        <v>29</v>
      </c>
      <c r="F4425" s="19">
        <v>99</v>
      </c>
      <c r="G4425" s="19">
        <v>2</v>
      </c>
      <c r="H4425" s="19">
        <v>12</v>
      </c>
    </row>
    <row r="4426" spans="1:8" x14ac:dyDescent="0.25">
      <c r="A4426" s="14" t="str">
        <f t="shared" si="69"/>
        <v>tejadmi012011</v>
      </c>
      <c r="B4426" s="19" t="s">
        <v>203</v>
      </c>
      <c r="C4426" s="19">
        <v>2011</v>
      </c>
      <c r="D4426" s="19" t="s">
        <v>2333</v>
      </c>
      <c r="E4426" s="19">
        <v>44</v>
      </c>
      <c r="F4426" s="19">
        <v>110</v>
      </c>
      <c r="G4426" s="19">
        <v>8</v>
      </c>
      <c r="H4426" s="19">
        <v>12</v>
      </c>
    </row>
    <row r="4427" spans="1:8" x14ac:dyDescent="0.25">
      <c r="A4427" s="14" t="str">
        <f t="shared" si="69"/>
        <v>tejadru012011</v>
      </c>
      <c r="B4427" s="19" t="s">
        <v>1396</v>
      </c>
      <c r="C4427" s="19">
        <v>2011</v>
      </c>
      <c r="D4427" s="19" t="s">
        <v>39</v>
      </c>
      <c r="E4427" s="19">
        <v>95</v>
      </c>
      <c r="F4427" s="19">
        <v>146</v>
      </c>
      <c r="G4427" s="19">
        <v>4</v>
      </c>
      <c r="H4427" s="19">
        <v>31</v>
      </c>
    </row>
    <row r="4428" spans="1:8" x14ac:dyDescent="0.25">
      <c r="A4428" s="14" t="str">
        <f t="shared" si="69"/>
        <v>tejadru012011</v>
      </c>
      <c r="B4428" s="19" t="s">
        <v>1396</v>
      </c>
      <c r="C4428" s="19">
        <v>2011</v>
      </c>
      <c r="D4428" s="19" t="s">
        <v>2333</v>
      </c>
      <c r="E4428" s="19">
        <v>53</v>
      </c>
      <c r="F4428" s="19">
        <v>120</v>
      </c>
      <c r="G4428" s="19">
        <v>8</v>
      </c>
      <c r="H4428" s="19">
        <v>18</v>
      </c>
    </row>
    <row r="4429" spans="1:8" x14ac:dyDescent="0.25">
      <c r="A4429" s="14" t="str">
        <f t="shared" si="69"/>
        <v>tejedro012011</v>
      </c>
      <c r="B4429" s="19" t="s">
        <v>611</v>
      </c>
      <c r="C4429" s="19">
        <v>2011</v>
      </c>
      <c r="D4429" s="19" t="s">
        <v>2334</v>
      </c>
      <c r="E4429" s="19">
        <v>0</v>
      </c>
      <c r="F4429" s="19">
        <v>0</v>
      </c>
      <c r="G4429" s="19">
        <v>0</v>
      </c>
      <c r="H4429" s="19">
        <v>0</v>
      </c>
    </row>
    <row r="4430" spans="1:8" x14ac:dyDescent="0.25">
      <c r="A4430" s="14" t="str">
        <f t="shared" si="69"/>
        <v>tekotbl012011</v>
      </c>
      <c r="B4430" s="19" t="s">
        <v>1633</v>
      </c>
      <c r="C4430" s="19">
        <v>2011</v>
      </c>
      <c r="D4430" s="19" t="s">
        <v>2329</v>
      </c>
    </row>
    <row r="4431" spans="1:8" x14ac:dyDescent="0.25">
      <c r="A4431" s="14" t="str">
        <f t="shared" si="69"/>
        <v>tekotbl012011</v>
      </c>
      <c r="B4431" s="19" t="s">
        <v>1633</v>
      </c>
      <c r="C4431" s="19">
        <v>2011</v>
      </c>
      <c r="D4431" s="19" t="s">
        <v>2330</v>
      </c>
    </row>
    <row r="4432" spans="1:8" x14ac:dyDescent="0.25">
      <c r="A4432" s="14" t="str">
        <f t="shared" si="69"/>
        <v>tekotbl012011</v>
      </c>
      <c r="B4432" s="19" t="s">
        <v>1633</v>
      </c>
      <c r="C4432" s="19">
        <v>2011</v>
      </c>
      <c r="D4432" s="19" t="s">
        <v>2331</v>
      </c>
      <c r="E4432" s="19">
        <v>10</v>
      </c>
      <c r="F4432" s="19">
        <v>0</v>
      </c>
      <c r="G4432" s="19">
        <v>0</v>
      </c>
      <c r="H4432" s="19">
        <v>0</v>
      </c>
    </row>
    <row r="4433" spans="1:8" x14ac:dyDescent="0.25">
      <c r="A4433" s="14" t="str">
        <f t="shared" si="69"/>
        <v>tekotbl012011</v>
      </c>
      <c r="B4433" s="19" t="s">
        <v>1633</v>
      </c>
      <c r="C4433" s="19">
        <v>2011</v>
      </c>
      <c r="D4433" s="19" t="s">
        <v>2332</v>
      </c>
    </row>
    <row r="4434" spans="1:8" x14ac:dyDescent="0.25">
      <c r="A4434" s="14" t="str">
        <f t="shared" si="69"/>
        <v>texeika012011</v>
      </c>
      <c r="B4434" s="19" t="s">
        <v>1397</v>
      </c>
      <c r="C4434" s="19">
        <v>2011</v>
      </c>
      <c r="D4434" s="19" t="s">
        <v>2334</v>
      </c>
      <c r="E4434" s="19">
        <v>0</v>
      </c>
      <c r="F4434" s="19">
        <v>1</v>
      </c>
      <c r="G4434" s="19">
        <v>0</v>
      </c>
      <c r="H4434" s="19">
        <v>0</v>
      </c>
    </row>
    <row r="4435" spans="1:8" x14ac:dyDescent="0.25">
      <c r="A4435" s="14" t="str">
        <f t="shared" si="69"/>
        <v>thameer012011</v>
      </c>
      <c r="B4435" s="19" t="s">
        <v>1634</v>
      </c>
      <c r="C4435" s="19">
        <v>2011</v>
      </c>
      <c r="D4435" s="19" t="s">
        <v>2330</v>
      </c>
    </row>
    <row r="4436" spans="1:8" x14ac:dyDescent="0.25">
      <c r="A4436" s="14" t="str">
        <f t="shared" si="69"/>
        <v>thameer012011</v>
      </c>
      <c r="B4436" s="19" t="s">
        <v>1634</v>
      </c>
      <c r="C4436" s="19">
        <v>2011</v>
      </c>
      <c r="D4436" s="19" t="s">
        <v>2331</v>
      </c>
      <c r="E4436" s="19">
        <v>146</v>
      </c>
      <c r="F4436" s="19">
        <v>2</v>
      </c>
      <c r="G4436" s="19">
        <v>2</v>
      </c>
      <c r="H4436" s="19">
        <v>1</v>
      </c>
    </row>
    <row r="4437" spans="1:8" x14ac:dyDescent="0.25">
      <c r="A4437" s="14" t="str">
        <f t="shared" si="69"/>
        <v>thameer012011</v>
      </c>
      <c r="B4437" s="19" t="s">
        <v>1634</v>
      </c>
      <c r="C4437" s="19">
        <v>2011</v>
      </c>
      <c r="D4437" s="19" t="s">
        <v>2332</v>
      </c>
    </row>
    <row r="4438" spans="1:8" x14ac:dyDescent="0.25">
      <c r="A4438" s="14" t="str">
        <f t="shared" si="69"/>
        <v>thamema012011</v>
      </c>
      <c r="B4438" s="19" t="s">
        <v>343</v>
      </c>
      <c r="C4438" s="19">
        <v>2011</v>
      </c>
      <c r="D4438" s="19" t="s">
        <v>2330</v>
      </c>
    </row>
    <row r="4439" spans="1:8" x14ac:dyDescent="0.25">
      <c r="A4439" s="14" t="str">
        <f t="shared" si="69"/>
        <v>thamema012011</v>
      </c>
      <c r="B4439" s="19" t="s">
        <v>343</v>
      </c>
      <c r="C4439" s="19">
        <v>2011</v>
      </c>
      <c r="D4439" s="19" t="s">
        <v>2331</v>
      </c>
      <c r="E4439" s="19">
        <v>26</v>
      </c>
      <c r="F4439" s="19">
        <v>0</v>
      </c>
      <c r="G4439" s="19">
        <v>1</v>
      </c>
      <c r="H4439" s="19">
        <v>0</v>
      </c>
    </row>
    <row r="4440" spans="1:8" x14ac:dyDescent="0.25">
      <c r="A4440" s="14" t="str">
        <f t="shared" si="69"/>
        <v>thatcjo012011</v>
      </c>
      <c r="B4440" s="19" t="s">
        <v>860</v>
      </c>
      <c r="C4440" s="19">
        <v>2011</v>
      </c>
      <c r="D4440" s="19" t="s">
        <v>2334</v>
      </c>
      <c r="E4440" s="19">
        <v>0</v>
      </c>
      <c r="F4440" s="19">
        <v>1</v>
      </c>
      <c r="G4440" s="19">
        <v>0</v>
      </c>
      <c r="H4440" s="19">
        <v>0</v>
      </c>
    </row>
    <row r="4441" spans="1:8" x14ac:dyDescent="0.25">
      <c r="A4441" s="14" t="str">
        <f t="shared" si="69"/>
        <v>thayeda012011</v>
      </c>
      <c r="B4441" s="19" t="s">
        <v>1195</v>
      </c>
      <c r="C4441" s="19">
        <v>2011</v>
      </c>
      <c r="D4441" s="19" t="s">
        <v>2334</v>
      </c>
      <c r="E4441" s="19">
        <v>3</v>
      </c>
      <c r="F4441" s="19">
        <v>1</v>
      </c>
      <c r="G4441" s="19">
        <v>0</v>
      </c>
      <c r="H4441" s="19">
        <v>0</v>
      </c>
    </row>
    <row r="4442" spans="1:8" x14ac:dyDescent="0.25">
      <c r="A4442" s="14" t="str">
        <f t="shared" si="69"/>
        <v>theriry012011</v>
      </c>
      <c r="B4442" s="19" t="s">
        <v>612</v>
      </c>
      <c r="C4442" s="19">
        <v>2011</v>
      </c>
      <c r="D4442" s="19" t="s">
        <v>39</v>
      </c>
      <c r="E4442" s="19">
        <v>41</v>
      </c>
      <c r="F4442" s="19">
        <v>71</v>
      </c>
      <c r="G4442" s="19">
        <v>1</v>
      </c>
      <c r="H4442" s="19">
        <v>23</v>
      </c>
    </row>
    <row r="4443" spans="1:8" x14ac:dyDescent="0.25">
      <c r="A4443" s="14" t="str">
        <f t="shared" si="69"/>
        <v>theriry012011</v>
      </c>
      <c r="B4443" s="19" t="s">
        <v>612</v>
      </c>
      <c r="C4443" s="19">
        <v>2011</v>
      </c>
      <c r="D4443" s="19" t="s">
        <v>2333</v>
      </c>
      <c r="E4443" s="19">
        <v>117</v>
      </c>
      <c r="F4443" s="19">
        <v>254</v>
      </c>
      <c r="G4443" s="19">
        <v>17</v>
      </c>
      <c r="H4443" s="19">
        <v>54</v>
      </c>
    </row>
    <row r="4444" spans="1:8" x14ac:dyDescent="0.25">
      <c r="A4444" s="14" t="str">
        <f t="shared" si="69"/>
        <v>tholejo012011</v>
      </c>
      <c r="B4444" s="19" t="s">
        <v>1196</v>
      </c>
      <c r="C4444" s="19">
        <v>2011</v>
      </c>
      <c r="D4444" s="19" t="s">
        <v>2336</v>
      </c>
      <c r="E4444" s="19">
        <v>657</v>
      </c>
      <c r="F4444" s="19">
        <v>44</v>
      </c>
      <c r="G4444" s="19">
        <v>2</v>
      </c>
      <c r="H4444" s="19">
        <v>4</v>
      </c>
    </row>
    <row r="4445" spans="1:8" x14ac:dyDescent="0.25">
      <c r="A4445" s="14" t="str">
        <f t="shared" si="69"/>
        <v>thomabr012011</v>
      </c>
      <c r="B4445" s="19" t="s">
        <v>279</v>
      </c>
      <c r="C4445" s="19">
        <v>2011</v>
      </c>
      <c r="D4445" s="19" t="s">
        <v>2334</v>
      </c>
      <c r="E4445" s="19">
        <v>0</v>
      </c>
      <c r="F4445" s="19">
        <v>1</v>
      </c>
      <c r="G4445" s="19">
        <v>0</v>
      </c>
      <c r="H4445" s="19">
        <v>0</v>
      </c>
    </row>
    <row r="4446" spans="1:8" x14ac:dyDescent="0.25">
      <c r="A4446" s="14" t="str">
        <f t="shared" si="69"/>
        <v>thomeji012011</v>
      </c>
      <c r="B4446" s="19" t="s">
        <v>204</v>
      </c>
      <c r="C4446" s="19">
        <v>2011</v>
      </c>
      <c r="D4446" s="19" t="s">
        <v>40</v>
      </c>
      <c r="E4446" s="19">
        <v>0</v>
      </c>
      <c r="F4446" s="19">
        <v>0</v>
      </c>
      <c r="G4446" s="19">
        <v>0</v>
      </c>
      <c r="H4446" s="19">
        <v>0</v>
      </c>
    </row>
    <row r="4447" spans="1:8" x14ac:dyDescent="0.25">
      <c r="A4447" s="14" t="str">
        <f t="shared" si="69"/>
        <v>thompaa012011</v>
      </c>
      <c r="B4447" s="19" t="s">
        <v>1635</v>
      </c>
      <c r="C4447" s="19">
        <v>2011</v>
      </c>
      <c r="D4447" s="19" t="s">
        <v>2334</v>
      </c>
      <c r="E4447" s="19">
        <v>0</v>
      </c>
      <c r="F4447" s="19">
        <v>2</v>
      </c>
      <c r="G4447" s="19">
        <v>0</v>
      </c>
      <c r="H4447" s="19">
        <v>0</v>
      </c>
    </row>
    <row r="4448" spans="1:8" x14ac:dyDescent="0.25">
      <c r="A4448" s="14" t="str">
        <f t="shared" si="69"/>
        <v>thompda022011</v>
      </c>
      <c r="B4448" s="19" t="s">
        <v>1022</v>
      </c>
      <c r="C4448" s="19">
        <v>2011</v>
      </c>
      <c r="D4448" s="19" t="s">
        <v>2334</v>
      </c>
      <c r="E4448" s="19">
        <v>1</v>
      </c>
      <c r="F4448" s="19">
        <v>1</v>
      </c>
      <c r="G4448" s="19">
        <v>0</v>
      </c>
      <c r="H4448" s="19">
        <v>0</v>
      </c>
    </row>
    <row r="4449" spans="1:8" x14ac:dyDescent="0.25">
      <c r="A4449" s="14" t="str">
        <f t="shared" si="69"/>
        <v>thompri032011</v>
      </c>
      <c r="B4449" s="19" t="s">
        <v>861</v>
      </c>
      <c r="C4449" s="19">
        <v>2011</v>
      </c>
      <c r="D4449" s="19" t="s">
        <v>2334</v>
      </c>
      <c r="E4449" s="19">
        <v>3</v>
      </c>
      <c r="F4449" s="19">
        <v>4</v>
      </c>
      <c r="G4449" s="19">
        <v>0</v>
      </c>
      <c r="H4449" s="19">
        <v>0</v>
      </c>
    </row>
    <row r="4450" spans="1:8" x14ac:dyDescent="0.25">
      <c r="A4450" s="14" t="str">
        <f t="shared" si="69"/>
        <v>thornma012011</v>
      </c>
      <c r="B4450" s="19" t="s">
        <v>499</v>
      </c>
      <c r="C4450" s="19">
        <v>2011</v>
      </c>
      <c r="D4450" s="19" t="s">
        <v>2334</v>
      </c>
      <c r="E4450" s="19">
        <v>5</v>
      </c>
      <c r="F4450" s="19">
        <v>7</v>
      </c>
      <c r="G4450" s="19">
        <v>0</v>
      </c>
      <c r="H4450" s="19">
        <v>0</v>
      </c>
    </row>
    <row r="4451" spans="1:8" x14ac:dyDescent="0.25">
      <c r="A4451" s="14" t="str">
        <f t="shared" si="69"/>
        <v>thursjo012011</v>
      </c>
      <c r="B4451" s="19" t="s">
        <v>344</v>
      </c>
      <c r="C4451" s="19">
        <v>2011</v>
      </c>
      <c r="D4451" s="19" t="s">
        <v>39</v>
      </c>
      <c r="E4451" s="19">
        <v>3</v>
      </c>
      <c r="F4451" s="19">
        <v>4</v>
      </c>
      <c r="G4451" s="19">
        <v>0</v>
      </c>
      <c r="H4451" s="19">
        <v>1</v>
      </c>
    </row>
    <row r="4452" spans="1:8" x14ac:dyDescent="0.25">
      <c r="A4452" s="14" t="str">
        <f t="shared" si="69"/>
        <v>tillmch012011</v>
      </c>
      <c r="B4452" s="19" t="s">
        <v>1197</v>
      </c>
      <c r="C4452" s="19">
        <v>2011</v>
      </c>
      <c r="D4452" s="19" t="s">
        <v>2334</v>
      </c>
      <c r="E4452" s="19">
        <v>4</v>
      </c>
      <c r="F4452" s="19">
        <v>4</v>
      </c>
      <c r="G4452" s="19">
        <v>0</v>
      </c>
      <c r="H4452" s="19">
        <v>0</v>
      </c>
    </row>
    <row r="4453" spans="1:8" x14ac:dyDescent="0.25">
      <c r="A4453" s="14" t="str">
        <f t="shared" si="69"/>
        <v>tobinma012011</v>
      </c>
      <c r="B4453" s="19" t="s">
        <v>1636</v>
      </c>
      <c r="C4453" s="19">
        <v>2011</v>
      </c>
      <c r="D4453" s="19" t="s">
        <v>2334</v>
      </c>
      <c r="E4453" s="19">
        <v>0</v>
      </c>
      <c r="F4453" s="19">
        <v>0</v>
      </c>
      <c r="G4453" s="19">
        <v>0</v>
      </c>
      <c r="H4453" s="19">
        <v>0</v>
      </c>
    </row>
    <row r="4454" spans="1:8" x14ac:dyDescent="0.25">
      <c r="A4454" s="14" t="str">
        <f t="shared" si="69"/>
        <v>tolbema012011</v>
      </c>
      <c r="B4454" s="19" t="s">
        <v>1023</v>
      </c>
      <c r="C4454" s="19">
        <v>2011</v>
      </c>
      <c r="D4454" s="19" t="s">
        <v>39</v>
      </c>
      <c r="E4454" s="19">
        <v>61</v>
      </c>
      <c r="F4454" s="19">
        <v>78</v>
      </c>
      <c r="G4454" s="19">
        <v>3</v>
      </c>
      <c r="H4454" s="19">
        <v>23</v>
      </c>
    </row>
    <row r="4455" spans="1:8" x14ac:dyDescent="0.25">
      <c r="A4455" s="14" t="str">
        <f t="shared" si="69"/>
        <v>tolbema012011</v>
      </c>
      <c r="B4455" s="19" t="s">
        <v>1023</v>
      </c>
      <c r="C4455" s="19">
        <v>2011</v>
      </c>
      <c r="D4455" s="19" t="s">
        <v>40</v>
      </c>
      <c r="E4455" s="19">
        <v>2</v>
      </c>
      <c r="F4455" s="19">
        <v>3</v>
      </c>
      <c r="G4455" s="19">
        <v>0</v>
      </c>
      <c r="H4455" s="19">
        <v>1</v>
      </c>
    </row>
    <row r="4456" spans="1:8" x14ac:dyDescent="0.25">
      <c r="A4456" s="14" t="str">
        <f t="shared" si="69"/>
        <v>tolbema012011</v>
      </c>
      <c r="B4456" s="19" t="s">
        <v>1023</v>
      </c>
      <c r="C4456" s="19">
        <v>2011</v>
      </c>
      <c r="D4456" s="19" t="s">
        <v>2333</v>
      </c>
      <c r="E4456" s="19">
        <v>41</v>
      </c>
      <c r="F4456" s="19">
        <v>66</v>
      </c>
      <c r="G4456" s="19">
        <v>3</v>
      </c>
      <c r="H4456" s="19">
        <v>19</v>
      </c>
    </row>
    <row r="4457" spans="1:8" x14ac:dyDescent="0.25">
      <c r="A4457" s="14" t="str">
        <f t="shared" si="69"/>
        <v>tomkobr012011</v>
      </c>
      <c r="B4457" s="19" t="s">
        <v>205</v>
      </c>
      <c r="C4457" s="19">
        <v>2011</v>
      </c>
      <c r="D4457" s="19" t="s">
        <v>2334</v>
      </c>
      <c r="E4457" s="19">
        <v>0</v>
      </c>
      <c r="F4457" s="19">
        <v>1</v>
      </c>
      <c r="G4457" s="19">
        <v>0</v>
      </c>
      <c r="H4457" s="19">
        <v>0</v>
      </c>
    </row>
    <row r="4458" spans="1:8" x14ac:dyDescent="0.25">
      <c r="A4458" s="14" t="str">
        <f t="shared" si="69"/>
        <v>tomlijo012011</v>
      </c>
      <c r="B4458" s="19" t="s">
        <v>1399</v>
      </c>
      <c r="C4458" s="19">
        <v>2011</v>
      </c>
      <c r="D4458" s="19" t="s">
        <v>2334</v>
      </c>
      <c r="E4458" s="19">
        <v>16</v>
      </c>
      <c r="F4458" s="19">
        <v>25</v>
      </c>
      <c r="G4458" s="19">
        <v>2</v>
      </c>
      <c r="H4458" s="19">
        <v>1</v>
      </c>
    </row>
    <row r="4459" spans="1:8" x14ac:dyDescent="0.25">
      <c r="A4459" s="14" t="str">
        <f t="shared" si="69"/>
        <v>toregwy012011</v>
      </c>
      <c r="B4459" s="19" t="s">
        <v>1199</v>
      </c>
      <c r="C4459" s="19">
        <v>2011</v>
      </c>
      <c r="D4459" s="19" t="s">
        <v>2336</v>
      </c>
      <c r="E4459" s="19">
        <v>5</v>
      </c>
      <c r="F4459" s="19">
        <v>1</v>
      </c>
      <c r="G4459" s="19">
        <v>0</v>
      </c>
      <c r="H4459" s="19">
        <v>0</v>
      </c>
    </row>
    <row r="4460" spans="1:8" x14ac:dyDescent="0.25">
      <c r="A4460" s="14" t="str">
        <f t="shared" si="69"/>
        <v>torreal012011</v>
      </c>
      <c r="B4460" s="19" t="s">
        <v>1637</v>
      </c>
      <c r="C4460" s="19">
        <v>2011</v>
      </c>
      <c r="D4460" s="19" t="s">
        <v>2334</v>
      </c>
      <c r="E4460" s="19">
        <v>0</v>
      </c>
      <c r="F4460" s="19">
        <v>0</v>
      </c>
      <c r="G4460" s="19">
        <v>0</v>
      </c>
      <c r="H4460" s="19">
        <v>0</v>
      </c>
    </row>
    <row r="4461" spans="1:8" x14ac:dyDescent="0.25">
      <c r="A4461" s="14" t="str">
        <f t="shared" si="69"/>
        <v>torrean022011</v>
      </c>
      <c r="B4461" s="19" t="s">
        <v>345</v>
      </c>
      <c r="C4461" s="19">
        <v>2011</v>
      </c>
      <c r="D4461" s="19" t="s">
        <v>2329</v>
      </c>
    </row>
    <row r="4462" spans="1:8" x14ac:dyDescent="0.25">
      <c r="A4462" s="14" t="str">
        <f t="shared" si="69"/>
        <v>torrean022011</v>
      </c>
      <c r="B4462" s="19" t="s">
        <v>345</v>
      </c>
      <c r="C4462" s="19">
        <v>2011</v>
      </c>
      <c r="D4462" s="19" t="s">
        <v>2330</v>
      </c>
    </row>
    <row r="4463" spans="1:8" x14ac:dyDescent="0.25">
      <c r="A4463" s="14" t="str">
        <f t="shared" si="69"/>
        <v>torrean022011</v>
      </c>
      <c r="B4463" s="19" t="s">
        <v>345</v>
      </c>
      <c r="C4463" s="19">
        <v>2011</v>
      </c>
      <c r="D4463" s="19" t="s">
        <v>2331</v>
      </c>
      <c r="E4463" s="19">
        <v>204</v>
      </c>
      <c r="F4463" s="19">
        <v>6</v>
      </c>
      <c r="G4463" s="19">
        <v>3</v>
      </c>
      <c r="H4463" s="19">
        <v>2</v>
      </c>
    </row>
    <row r="4464" spans="1:8" x14ac:dyDescent="0.25">
      <c r="A4464" s="14" t="str">
        <f t="shared" si="69"/>
        <v>torrean022011</v>
      </c>
      <c r="B4464" s="19" t="s">
        <v>345</v>
      </c>
      <c r="C4464" s="19">
        <v>2011</v>
      </c>
      <c r="D4464" s="19" t="s">
        <v>2332</v>
      </c>
    </row>
    <row r="4465" spans="1:8" x14ac:dyDescent="0.25">
      <c r="A4465" s="14" t="str">
        <f t="shared" si="69"/>
        <v>torreyo012011</v>
      </c>
      <c r="B4465" s="19" t="s">
        <v>280</v>
      </c>
      <c r="C4465" s="19">
        <v>2011</v>
      </c>
      <c r="D4465" s="19" t="s">
        <v>2336</v>
      </c>
      <c r="E4465" s="19">
        <v>685</v>
      </c>
      <c r="F4465" s="19">
        <v>38</v>
      </c>
      <c r="G4465" s="19">
        <v>9</v>
      </c>
      <c r="H4465" s="19">
        <v>4</v>
      </c>
    </row>
    <row r="4466" spans="1:8" x14ac:dyDescent="0.25">
      <c r="A4466" s="14" t="str">
        <f t="shared" si="69"/>
        <v>tosonre012011</v>
      </c>
      <c r="B4466" s="19" t="s">
        <v>1638</v>
      </c>
      <c r="C4466" s="19">
        <v>2011</v>
      </c>
      <c r="D4466" s="19" t="s">
        <v>2330</v>
      </c>
    </row>
    <row r="4467" spans="1:8" x14ac:dyDescent="0.25">
      <c r="A4467" s="14" t="str">
        <f t="shared" si="69"/>
        <v>tosonre012011</v>
      </c>
      <c r="B4467" s="19" t="s">
        <v>1638</v>
      </c>
      <c r="C4467" s="19">
        <v>2011</v>
      </c>
      <c r="D4467" s="19" t="s">
        <v>2331</v>
      </c>
      <c r="E4467" s="19">
        <v>87</v>
      </c>
      <c r="F4467" s="19">
        <v>4</v>
      </c>
      <c r="G4467" s="19">
        <v>3</v>
      </c>
      <c r="H4467" s="19">
        <v>0</v>
      </c>
    </row>
    <row r="4468" spans="1:8" x14ac:dyDescent="0.25">
      <c r="A4468" s="14" t="str">
        <f t="shared" si="69"/>
        <v>tosonre012011</v>
      </c>
      <c r="B4468" s="19" t="s">
        <v>1638</v>
      </c>
      <c r="C4468" s="19">
        <v>2011</v>
      </c>
      <c r="D4468" s="19" t="s">
        <v>2332</v>
      </c>
    </row>
    <row r="4469" spans="1:8" x14ac:dyDescent="0.25">
      <c r="A4469" s="14" t="str">
        <f t="shared" si="69"/>
        <v>towlejr012011</v>
      </c>
      <c r="B4469" s="19" t="s">
        <v>863</v>
      </c>
      <c r="C4469" s="19">
        <v>2011</v>
      </c>
      <c r="D4469" s="19" t="s">
        <v>2336</v>
      </c>
      <c r="E4469" s="19">
        <v>284</v>
      </c>
      <c r="F4469" s="19">
        <v>22</v>
      </c>
      <c r="G4469" s="19">
        <v>6</v>
      </c>
      <c r="H4469" s="19">
        <v>3</v>
      </c>
    </row>
    <row r="4470" spans="1:8" x14ac:dyDescent="0.25">
      <c r="A4470" s="14" t="str">
        <f t="shared" si="69"/>
        <v>treanma012011</v>
      </c>
      <c r="B4470" s="19" t="s">
        <v>501</v>
      </c>
      <c r="C4470" s="19">
        <v>2011</v>
      </c>
      <c r="D4470" s="19" t="s">
        <v>2336</v>
      </c>
      <c r="E4470" s="19">
        <v>389</v>
      </c>
      <c r="F4470" s="19">
        <v>22</v>
      </c>
      <c r="G4470" s="19">
        <v>4</v>
      </c>
      <c r="H4470" s="19">
        <v>5</v>
      </c>
    </row>
    <row r="4471" spans="1:8" x14ac:dyDescent="0.25">
      <c r="A4471" s="14" t="str">
        <f t="shared" si="69"/>
        <v>treanma012011</v>
      </c>
      <c r="B4471" s="19" t="s">
        <v>501</v>
      </c>
      <c r="C4471" s="19">
        <v>2011</v>
      </c>
      <c r="D4471" s="19" t="s">
        <v>2336</v>
      </c>
      <c r="E4471" s="19">
        <v>30</v>
      </c>
      <c r="F4471" s="19">
        <v>2</v>
      </c>
      <c r="G4471" s="19">
        <v>0</v>
      </c>
      <c r="H4471" s="19">
        <v>0</v>
      </c>
    </row>
    <row r="4472" spans="1:8" x14ac:dyDescent="0.25">
      <c r="A4472" s="14" t="str">
        <f t="shared" si="69"/>
        <v>troncra012011</v>
      </c>
      <c r="B4472" s="19" t="s">
        <v>1024</v>
      </c>
      <c r="C4472" s="19">
        <v>2011</v>
      </c>
      <c r="D4472" s="19" t="s">
        <v>2334</v>
      </c>
      <c r="E4472" s="19">
        <v>1</v>
      </c>
      <c r="F4472" s="19">
        <v>1</v>
      </c>
      <c r="G4472" s="19">
        <v>0</v>
      </c>
      <c r="H4472" s="19">
        <v>1</v>
      </c>
    </row>
    <row r="4473" spans="1:8" x14ac:dyDescent="0.25">
      <c r="A4473" s="14" t="str">
        <f t="shared" si="69"/>
        <v>troutmi012011</v>
      </c>
      <c r="B4473" s="19" t="s">
        <v>1639</v>
      </c>
      <c r="C4473" s="19">
        <v>2011</v>
      </c>
      <c r="D4473" s="19" t="s">
        <v>2329</v>
      </c>
    </row>
    <row r="4474" spans="1:8" x14ac:dyDescent="0.25">
      <c r="A4474" s="14" t="str">
        <f t="shared" si="69"/>
        <v>troutmi012011</v>
      </c>
      <c r="B4474" s="19" t="s">
        <v>1639</v>
      </c>
      <c r="C4474" s="19">
        <v>2011</v>
      </c>
      <c r="D4474" s="19" t="s">
        <v>2330</v>
      </c>
    </row>
    <row r="4475" spans="1:8" x14ac:dyDescent="0.25">
      <c r="A4475" s="14" t="str">
        <f t="shared" si="69"/>
        <v>troutmi012011</v>
      </c>
      <c r="B4475" s="19" t="s">
        <v>1639</v>
      </c>
      <c r="C4475" s="19">
        <v>2011</v>
      </c>
      <c r="D4475" s="19" t="s">
        <v>2331</v>
      </c>
      <c r="E4475" s="19">
        <v>80</v>
      </c>
      <c r="F4475" s="19">
        <v>0</v>
      </c>
      <c r="G4475" s="19">
        <v>2</v>
      </c>
      <c r="H4475" s="19">
        <v>0</v>
      </c>
    </row>
    <row r="4476" spans="1:8" x14ac:dyDescent="0.25">
      <c r="A4476" s="14" t="str">
        <f t="shared" si="69"/>
        <v>troutmi012011</v>
      </c>
      <c r="B4476" s="19" t="s">
        <v>1639</v>
      </c>
      <c r="C4476" s="19">
        <v>2011</v>
      </c>
      <c r="D4476" s="19" t="s">
        <v>2332</v>
      </c>
    </row>
    <row r="4477" spans="1:8" x14ac:dyDescent="0.25">
      <c r="A4477" s="14" t="str">
        <f t="shared" si="69"/>
        <v>trumbma012011</v>
      </c>
      <c r="B4477" s="19" t="s">
        <v>1400</v>
      </c>
      <c r="C4477" s="19">
        <v>2011</v>
      </c>
      <c r="D4477" s="19" t="s">
        <v>2335</v>
      </c>
      <c r="E4477" s="19">
        <v>1281</v>
      </c>
      <c r="F4477" s="19">
        <v>93</v>
      </c>
      <c r="G4477" s="19">
        <v>10</v>
      </c>
      <c r="H4477" s="19">
        <v>117</v>
      </c>
    </row>
    <row r="4478" spans="1:8" x14ac:dyDescent="0.25">
      <c r="A4478" s="14" t="str">
        <f t="shared" si="69"/>
        <v>trumbma012011</v>
      </c>
      <c r="B4478" s="19" t="s">
        <v>1400</v>
      </c>
      <c r="C4478" s="19">
        <v>2011</v>
      </c>
      <c r="D4478" s="19" t="s">
        <v>2330</v>
      </c>
    </row>
    <row r="4479" spans="1:8" x14ac:dyDescent="0.25">
      <c r="A4479" s="14" t="str">
        <f t="shared" si="69"/>
        <v>trumbma012011</v>
      </c>
      <c r="B4479" s="19" t="s">
        <v>1400</v>
      </c>
      <c r="C4479" s="19">
        <v>2011</v>
      </c>
      <c r="D4479" s="19" t="s">
        <v>2331</v>
      </c>
      <c r="E4479" s="19">
        <v>3</v>
      </c>
      <c r="F4479" s="19">
        <v>0</v>
      </c>
      <c r="G4479" s="19">
        <v>0</v>
      </c>
      <c r="H4479" s="19">
        <v>0</v>
      </c>
    </row>
    <row r="4480" spans="1:8" x14ac:dyDescent="0.25">
      <c r="A4480" s="14" t="str">
        <f t="shared" si="69"/>
        <v>trumbma012011</v>
      </c>
      <c r="B4480" s="19" t="s">
        <v>1400</v>
      </c>
      <c r="C4480" s="19">
        <v>2011</v>
      </c>
      <c r="D4480" s="19" t="s">
        <v>2332</v>
      </c>
    </row>
    <row r="4481" spans="1:8" x14ac:dyDescent="0.25">
      <c r="A4481" s="14" t="str">
        <f t="shared" si="69"/>
        <v>tuckery012011</v>
      </c>
      <c r="B4481" s="19" t="s">
        <v>1025</v>
      </c>
      <c r="C4481" s="19">
        <v>2011</v>
      </c>
      <c r="D4481" s="19" t="s">
        <v>2334</v>
      </c>
      <c r="E4481" s="19">
        <v>0</v>
      </c>
      <c r="F4481" s="19">
        <v>0</v>
      </c>
      <c r="G4481" s="19">
        <v>0</v>
      </c>
      <c r="H4481" s="19">
        <v>0</v>
      </c>
    </row>
    <row r="4482" spans="1:8" x14ac:dyDescent="0.25">
      <c r="A4482" s="14" t="str">
        <f t="shared" si="69"/>
        <v>tulowtr012011</v>
      </c>
      <c r="B4482" s="19" t="s">
        <v>737</v>
      </c>
      <c r="C4482" s="19">
        <v>2011</v>
      </c>
      <c r="D4482" s="19" t="s">
        <v>2333</v>
      </c>
      <c r="E4482" s="19">
        <v>261</v>
      </c>
      <c r="F4482" s="19">
        <v>417</v>
      </c>
      <c r="G4482" s="19">
        <v>6</v>
      </c>
      <c r="H4482" s="19">
        <v>98</v>
      </c>
    </row>
    <row r="4483" spans="1:8" x14ac:dyDescent="0.25">
      <c r="A4483" s="14" t="str">
        <f t="shared" ref="A4483:A4546" si="70">B4483&amp;C4483</f>
        <v>turneja012011</v>
      </c>
      <c r="B4483" s="19" t="s">
        <v>1640</v>
      </c>
      <c r="C4483" s="19">
        <v>2011</v>
      </c>
      <c r="D4483" s="19" t="s">
        <v>2334</v>
      </c>
      <c r="E4483" s="19">
        <v>0</v>
      </c>
      <c r="F4483" s="19">
        <v>1</v>
      </c>
      <c r="G4483" s="19">
        <v>0</v>
      </c>
      <c r="H4483" s="19">
        <v>1</v>
      </c>
    </row>
    <row r="4484" spans="1:8" x14ac:dyDescent="0.25">
      <c r="A4484" s="14" t="str">
        <f t="shared" si="70"/>
        <v>turneju012011</v>
      </c>
      <c r="B4484" s="19" t="s">
        <v>1201</v>
      </c>
      <c r="C4484" s="19">
        <v>2011</v>
      </c>
      <c r="D4484" s="19" t="s">
        <v>39</v>
      </c>
      <c r="E4484" s="19">
        <v>144</v>
      </c>
      <c r="F4484" s="19">
        <v>206</v>
      </c>
      <c r="G4484" s="19">
        <v>8</v>
      </c>
      <c r="H4484" s="19">
        <v>36</v>
      </c>
    </row>
    <row r="4485" spans="1:8" x14ac:dyDescent="0.25">
      <c r="A4485" s="14" t="str">
        <f t="shared" si="70"/>
        <v>turneju012011</v>
      </c>
      <c r="B4485" s="19" t="s">
        <v>1201</v>
      </c>
      <c r="C4485" s="19">
        <v>2011</v>
      </c>
      <c r="D4485" s="19" t="s">
        <v>40</v>
      </c>
      <c r="E4485" s="19">
        <v>25</v>
      </c>
      <c r="F4485" s="19">
        <v>50</v>
      </c>
      <c r="G4485" s="19">
        <v>4</v>
      </c>
      <c r="H4485" s="19">
        <v>3</v>
      </c>
    </row>
    <row r="4486" spans="1:8" x14ac:dyDescent="0.25">
      <c r="A4486" s="14" t="str">
        <f t="shared" si="70"/>
        <v>turneju012011</v>
      </c>
      <c r="B4486" s="19" t="s">
        <v>1201</v>
      </c>
      <c r="C4486" s="19">
        <v>2011</v>
      </c>
      <c r="D4486" s="19" t="s">
        <v>2333</v>
      </c>
      <c r="E4486" s="19">
        <v>2</v>
      </c>
      <c r="F4486" s="19">
        <v>2</v>
      </c>
      <c r="G4486" s="19">
        <v>1</v>
      </c>
      <c r="H4486" s="19">
        <v>0</v>
      </c>
    </row>
    <row r="4487" spans="1:8" x14ac:dyDescent="0.25">
      <c r="A4487" s="14" t="str">
        <f t="shared" si="70"/>
        <v>ueharko012011</v>
      </c>
      <c r="B4487" s="19" t="s">
        <v>1202</v>
      </c>
      <c r="C4487" s="19">
        <v>2011</v>
      </c>
      <c r="D4487" s="19" t="s">
        <v>2334</v>
      </c>
      <c r="E4487" s="19">
        <v>1</v>
      </c>
      <c r="F4487" s="19">
        <v>2</v>
      </c>
      <c r="G4487" s="19">
        <v>0</v>
      </c>
      <c r="H4487" s="19">
        <v>0</v>
      </c>
    </row>
    <row r="4488" spans="1:8" x14ac:dyDescent="0.25">
      <c r="A4488" s="14" t="str">
        <f t="shared" si="70"/>
        <v>ueharko012011</v>
      </c>
      <c r="B4488" s="19" t="s">
        <v>1202</v>
      </c>
      <c r="C4488" s="19">
        <v>2011</v>
      </c>
      <c r="D4488" s="19" t="s">
        <v>2334</v>
      </c>
      <c r="E4488" s="19">
        <v>1</v>
      </c>
      <c r="F4488" s="19">
        <v>2</v>
      </c>
      <c r="G4488" s="19">
        <v>0</v>
      </c>
      <c r="H4488" s="19">
        <v>0</v>
      </c>
    </row>
    <row r="4489" spans="1:8" x14ac:dyDescent="0.25">
      <c r="A4489" s="14" t="str">
        <f t="shared" si="70"/>
        <v>ugglada012011</v>
      </c>
      <c r="B4489" s="19" t="s">
        <v>738</v>
      </c>
      <c r="C4489" s="19">
        <v>2011</v>
      </c>
      <c r="D4489" s="19" t="s">
        <v>39</v>
      </c>
      <c r="E4489" s="19">
        <v>294</v>
      </c>
      <c r="F4489" s="19">
        <v>440</v>
      </c>
      <c r="G4489" s="19">
        <v>15</v>
      </c>
      <c r="H4489" s="19">
        <v>86</v>
      </c>
    </row>
    <row r="4490" spans="1:8" x14ac:dyDescent="0.25">
      <c r="A4490" s="14" t="str">
        <f t="shared" si="70"/>
        <v>uptonbj012011</v>
      </c>
      <c r="B4490" s="19" t="s">
        <v>502</v>
      </c>
      <c r="C4490" s="19">
        <v>2011</v>
      </c>
      <c r="D4490" s="19" t="s">
        <v>2329</v>
      </c>
    </row>
    <row r="4491" spans="1:8" x14ac:dyDescent="0.25">
      <c r="A4491" s="14" t="str">
        <f t="shared" si="70"/>
        <v>uptonbj012011</v>
      </c>
      <c r="B4491" s="19" t="s">
        <v>502</v>
      </c>
      <c r="C4491" s="19">
        <v>2011</v>
      </c>
      <c r="D4491" s="19" t="s">
        <v>2331</v>
      </c>
      <c r="E4491" s="19">
        <v>382</v>
      </c>
      <c r="F4491" s="19">
        <v>6</v>
      </c>
      <c r="G4491" s="19">
        <v>3</v>
      </c>
      <c r="H4491" s="19">
        <v>3</v>
      </c>
    </row>
    <row r="4492" spans="1:8" x14ac:dyDescent="0.25">
      <c r="A4492" s="14" t="str">
        <f t="shared" si="70"/>
        <v>uptonju012011</v>
      </c>
      <c r="B4492" s="19" t="s">
        <v>864</v>
      </c>
      <c r="C4492" s="19">
        <v>2011</v>
      </c>
      <c r="D4492" s="19" t="s">
        <v>2331</v>
      </c>
      <c r="E4492" s="19">
        <v>339</v>
      </c>
      <c r="F4492" s="19">
        <v>5</v>
      </c>
      <c r="G4492" s="19">
        <v>13</v>
      </c>
      <c r="H4492" s="19">
        <v>2</v>
      </c>
    </row>
    <row r="4493" spans="1:8" x14ac:dyDescent="0.25">
      <c r="A4493" s="14" t="str">
        <f t="shared" si="70"/>
        <v>uptonju012011</v>
      </c>
      <c r="B4493" s="19" t="s">
        <v>864</v>
      </c>
      <c r="C4493" s="19">
        <v>2011</v>
      </c>
      <c r="D4493" s="19" t="s">
        <v>2332</v>
      </c>
    </row>
    <row r="4494" spans="1:8" x14ac:dyDescent="0.25">
      <c r="A4494" s="14" t="str">
        <f t="shared" si="70"/>
        <v>uribeju012011</v>
      </c>
      <c r="B4494" s="19" t="s">
        <v>281</v>
      </c>
      <c r="C4494" s="19">
        <v>2011</v>
      </c>
      <c r="D4494" s="19" t="s">
        <v>39</v>
      </c>
      <c r="E4494" s="19">
        <v>31</v>
      </c>
      <c r="F4494" s="19">
        <v>37</v>
      </c>
      <c r="G4494" s="19">
        <v>0</v>
      </c>
      <c r="H4494" s="19">
        <v>11</v>
      </c>
    </row>
    <row r="4495" spans="1:8" x14ac:dyDescent="0.25">
      <c r="A4495" s="14" t="str">
        <f t="shared" si="70"/>
        <v>uribeju012011</v>
      </c>
      <c r="B4495" s="19" t="s">
        <v>281</v>
      </c>
      <c r="C4495" s="19">
        <v>2011</v>
      </c>
      <c r="D4495" s="19" t="s">
        <v>40</v>
      </c>
      <c r="E4495" s="19">
        <v>37</v>
      </c>
      <c r="F4495" s="19">
        <v>96</v>
      </c>
      <c r="G4495" s="19">
        <v>3</v>
      </c>
      <c r="H4495" s="19">
        <v>3</v>
      </c>
    </row>
    <row r="4496" spans="1:8" x14ac:dyDescent="0.25">
      <c r="A4496" s="14" t="str">
        <f t="shared" si="70"/>
        <v>uribeju012011</v>
      </c>
      <c r="B4496" s="19" t="s">
        <v>281</v>
      </c>
      <c r="C4496" s="19">
        <v>2011</v>
      </c>
      <c r="D4496" s="19" t="s">
        <v>2333</v>
      </c>
      <c r="E4496" s="19">
        <v>3</v>
      </c>
      <c r="F4496" s="19">
        <v>5</v>
      </c>
      <c r="G4496" s="19">
        <v>0</v>
      </c>
      <c r="H4496" s="19">
        <v>2</v>
      </c>
    </row>
    <row r="4497" spans="1:8" x14ac:dyDescent="0.25">
      <c r="A4497" s="14" t="str">
        <f t="shared" si="70"/>
        <v>utleych012011</v>
      </c>
      <c r="B4497" s="19" t="s">
        <v>405</v>
      </c>
      <c r="C4497" s="19">
        <v>2011</v>
      </c>
      <c r="D4497" s="19" t="s">
        <v>39</v>
      </c>
      <c r="E4497" s="19">
        <v>208</v>
      </c>
      <c r="F4497" s="19">
        <v>275</v>
      </c>
      <c r="G4497" s="19">
        <v>5</v>
      </c>
      <c r="H4497" s="19">
        <v>48</v>
      </c>
    </row>
    <row r="4498" spans="1:8" x14ac:dyDescent="0.25">
      <c r="A4498" s="14" t="str">
        <f t="shared" si="70"/>
        <v>valaich012011</v>
      </c>
      <c r="B4498" s="19" t="s">
        <v>1401</v>
      </c>
      <c r="C4498" s="19">
        <v>2011</v>
      </c>
      <c r="D4498" s="19" t="s">
        <v>39</v>
      </c>
      <c r="E4498" s="19">
        <v>3</v>
      </c>
      <c r="F4498" s="19">
        <v>1</v>
      </c>
      <c r="G4498" s="19">
        <v>0</v>
      </c>
      <c r="H4498" s="19">
        <v>0</v>
      </c>
    </row>
    <row r="4499" spans="1:8" x14ac:dyDescent="0.25">
      <c r="A4499" s="14" t="str">
        <f t="shared" si="70"/>
        <v>valaich012011</v>
      </c>
      <c r="B4499" s="19" t="s">
        <v>1401</v>
      </c>
      <c r="C4499" s="19">
        <v>2011</v>
      </c>
      <c r="D4499" s="19" t="s">
        <v>40</v>
      </c>
      <c r="E4499" s="19">
        <v>4</v>
      </c>
      <c r="F4499" s="19">
        <v>13</v>
      </c>
      <c r="G4499" s="19">
        <v>0</v>
      </c>
      <c r="H4499" s="19">
        <v>2</v>
      </c>
    </row>
    <row r="4500" spans="1:8" x14ac:dyDescent="0.25">
      <c r="A4500" s="14" t="str">
        <f t="shared" si="70"/>
        <v>valaich012011</v>
      </c>
      <c r="B4500" s="19" t="s">
        <v>1401</v>
      </c>
      <c r="C4500" s="19">
        <v>2011</v>
      </c>
      <c r="D4500" s="19" t="s">
        <v>2333</v>
      </c>
      <c r="E4500" s="19">
        <v>1</v>
      </c>
      <c r="F4500" s="19">
        <v>2</v>
      </c>
      <c r="G4500" s="19">
        <v>0</v>
      </c>
      <c r="H4500" s="19">
        <v>1</v>
      </c>
    </row>
    <row r="4501" spans="1:8" x14ac:dyDescent="0.25">
      <c r="A4501" s="14" t="str">
        <f t="shared" si="70"/>
        <v>valbulu012011</v>
      </c>
      <c r="B4501" s="19" t="s">
        <v>1027</v>
      </c>
      <c r="C4501" s="19">
        <v>2011</v>
      </c>
      <c r="D4501" s="19" t="s">
        <v>39</v>
      </c>
      <c r="E4501" s="19">
        <v>19</v>
      </c>
      <c r="F4501" s="19">
        <v>24</v>
      </c>
      <c r="G4501" s="19">
        <v>0</v>
      </c>
      <c r="H4501" s="19">
        <v>7</v>
      </c>
    </row>
    <row r="4502" spans="1:8" x14ac:dyDescent="0.25">
      <c r="A4502" s="14" t="str">
        <f t="shared" si="70"/>
        <v>valbulu012011</v>
      </c>
      <c r="B4502" s="19" t="s">
        <v>1027</v>
      </c>
      <c r="C4502" s="19">
        <v>2011</v>
      </c>
      <c r="D4502" s="19" t="s">
        <v>2330</v>
      </c>
    </row>
    <row r="4503" spans="1:8" x14ac:dyDescent="0.25">
      <c r="A4503" s="14" t="str">
        <f t="shared" si="70"/>
        <v>valbulu012011</v>
      </c>
      <c r="B4503" s="19" t="s">
        <v>1027</v>
      </c>
      <c r="C4503" s="19">
        <v>2011</v>
      </c>
      <c r="D4503" s="19" t="s">
        <v>2331</v>
      </c>
      <c r="E4503" s="19">
        <v>2</v>
      </c>
      <c r="F4503" s="19">
        <v>0</v>
      </c>
      <c r="G4503" s="19">
        <v>0</v>
      </c>
      <c r="H4503" s="19">
        <v>0</v>
      </c>
    </row>
    <row r="4504" spans="1:8" x14ac:dyDescent="0.25">
      <c r="A4504" s="14" t="str">
        <f t="shared" si="70"/>
        <v>valbulu012011</v>
      </c>
      <c r="B4504" s="19" t="s">
        <v>1027</v>
      </c>
      <c r="C4504" s="19">
        <v>2011</v>
      </c>
      <c r="D4504" s="19" t="s">
        <v>2333</v>
      </c>
      <c r="E4504" s="19">
        <v>0</v>
      </c>
      <c r="F4504" s="19">
        <v>0</v>
      </c>
      <c r="G4504" s="19">
        <v>0</v>
      </c>
      <c r="H4504" s="19">
        <v>0</v>
      </c>
    </row>
    <row r="4505" spans="1:8" x14ac:dyDescent="0.25">
      <c r="A4505" s="14" t="str">
        <f t="shared" si="70"/>
        <v>valdejo012011</v>
      </c>
      <c r="B4505" s="19" t="s">
        <v>1641</v>
      </c>
      <c r="C4505" s="19">
        <v>2011</v>
      </c>
      <c r="D4505" s="19" t="s">
        <v>2334</v>
      </c>
      <c r="E4505" s="19">
        <v>2</v>
      </c>
      <c r="F4505" s="19">
        <v>2</v>
      </c>
      <c r="G4505" s="19">
        <v>0</v>
      </c>
      <c r="H4505" s="19">
        <v>1</v>
      </c>
    </row>
    <row r="4506" spans="1:8" x14ac:dyDescent="0.25">
      <c r="A4506" s="14" t="str">
        <f t="shared" si="70"/>
        <v>valdelu012011</v>
      </c>
      <c r="B4506" s="19" t="s">
        <v>1203</v>
      </c>
      <c r="C4506" s="19">
        <v>2011</v>
      </c>
      <c r="D4506" s="19" t="s">
        <v>2334</v>
      </c>
      <c r="E4506" s="19">
        <v>2</v>
      </c>
      <c r="F4506" s="19">
        <v>3</v>
      </c>
      <c r="G4506" s="19">
        <v>0</v>
      </c>
      <c r="H4506" s="19">
        <v>1</v>
      </c>
    </row>
    <row r="4507" spans="1:8" x14ac:dyDescent="0.25">
      <c r="A4507" s="14" t="str">
        <f t="shared" si="70"/>
        <v>valdeme012011</v>
      </c>
      <c r="B4507" s="19" t="s">
        <v>503</v>
      </c>
      <c r="C4507" s="19">
        <v>2011</v>
      </c>
      <c r="D4507" s="19" t="s">
        <v>2334</v>
      </c>
      <c r="E4507" s="19">
        <v>0</v>
      </c>
      <c r="F4507" s="19">
        <v>0</v>
      </c>
      <c r="G4507" s="19">
        <v>0</v>
      </c>
      <c r="H4507" s="19">
        <v>0</v>
      </c>
    </row>
    <row r="4508" spans="1:8" x14ac:dyDescent="0.25">
      <c r="A4508" s="14" t="str">
        <f t="shared" si="70"/>
        <v>valdera022011</v>
      </c>
      <c r="B4508" s="19" t="s">
        <v>1403</v>
      </c>
      <c r="C4508" s="19">
        <v>2011</v>
      </c>
      <c r="D4508" s="19" t="s">
        <v>2334</v>
      </c>
      <c r="E4508" s="19">
        <v>1</v>
      </c>
      <c r="F4508" s="19">
        <v>1</v>
      </c>
      <c r="G4508" s="19">
        <v>0</v>
      </c>
      <c r="H4508" s="19">
        <v>0</v>
      </c>
    </row>
    <row r="4509" spans="1:8" x14ac:dyDescent="0.25">
      <c r="A4509" s="14" t="str">
        <f t="shared" si="70"/>
        <v>valdera022011</v>
      </c>
      <c r="B4509" s="19" t="s">
        <v>1403</v>
      </c>
      <c r="C4509" s="19">
        <v>2011</v>
      </c>
      <c r="D4509" s="19" t="s">
        <v>2334</v>
      </c>
      <c r="E4509" s="19">
        <v>0</v>
      </c>
      <c r="F4509" s="19">
        <v>1</v>
      </c>
      <c r="G4509" s="19">
        <v>0</v>
      </c>
      <c r="H4509" s="19">
        <v>0</v>
      </c>
    </row>
    <row r="4510" spans="1:8" x14ac:dyDescent="0.25">
      <c r="A4510" s="14" t="str">
        <f t="shared" si="70"/>
        <v>valdewi012011</v>
      </c>
      <c r="B4510" s="19" t="s">
        <v>504</v>
      </c>
      <c r="C4510" s="19">
        <v>2011</v>
      </c>
      <c r="D4510" s="19" t="s">
        <v>39</v>
      </c>
      <c r="E4510" s="19">
        <v>78</v>
      </c>
      <c r="F4510" s="19">
        <v>95</v>
      </c>
      <c r="G4510" s="19">
        <v>2</v>
      </c>
      <c r="H4510" s="19">
        <v>20</v>
      </c>
    </row>
    <row r="4511" spans="1:8" x14ac:dyDescent="0.25">
      <c r="A4511" s="14" t="str">
        <f t="shared" si="70"/>
        <v>valdewi012011</v>
      </c>
      <c r="B4511" s="19" t="s">
        <v>504</v>
      </c>
      <c r="C4511" s="19">
        <v>2011</v>
      </c>
      <c r="D4511" s="19" t="s">
        <v>40</v>
      </c>
      <c r="E4511" s="19">
        <v>13</v>
      </c>
      <c r="F4511" s="19">
        <v>33</v>
      </c>
      <c r="G4511" s="19">
        <v>3</v>
      </c>
      <c r="H4511" s="19">
        <v>4</v>
      </c>
    </row>
    <row r="4512" spans="1:8" x14ac:dyDescent="0.25">
      <c r="A4512" s="14" t="str">
        <f t="shared" si="70"/>
        <v>valdewi012011</v>
      </c>
      <c r="B4512" s="19" t="s">
        <v>504</v>
      </c>
      <c r="C4512" s="19">
        <v>2011</v>
      </c>
      <c r="D4512" s="19" t="s">
        <v>2334</v>
      </c>
      <c r="E4512" s="19">
        <v>0</v>
      </c>
      <c r="F4512" s="19">
        <v>0</v>
      </c>
      <c r="G4512" s="19">
        <v>0</v>
      </c>
      <c r="H4512" s="19">
        <v>0</v>
      </c>
    </row>
    <row r="4513" spans="1:8" x14ac:dyDescent="0.25">
      <c r="A4513" s="14" t="str">
        <f t="shared" si="70"/>
        <v>valdewi012011</v>
      </c>
      <c r="B4513" s="19" t="s">
        <v>504</v>
      </c>
      <c r="C4513" s="19">
        <v>2011</v>
      </c>
      <c r="D4513" s="19" t="s">
        <v>2333</v>
      </c>
      <c r="E4513" s="19">
        <v>30</v>
      </c>
      <c r="F4513" s="19">
        <v>57</v>
      </c>
      <c r="G4513" s="19">
        <v>4</v>
      </c>
      <c r="H4513" s="19">
        <v>15</v>
      </c>
    </row>
    <row r="4514" spans="1:8" x14ac:dyDescent="0.25">
      <c r="A4514" s="14" t="str">
        <f t="shared" si="70"/>
        <v>valenda012011</v>
      </c>
      <c r="B4514" s="19" t="s">
        <v>1404</v>
      </c>
      <c r="C4514" s="19">
        <v>2011</v>
      </c>
      <c r="D4514" s="19" t="s">
        <v>40</v>
      </c>
      <c r="E4514" s="19">
        <v>73</v>
      </c>
      <c r="F4514" s="19">
        <v>260</v>
      </c>
      <c r="G4514" s="19">
        <v>18</v>
      </c>
      <c r="H4514" s="19">
        <v>20</v>
      </c>
    </row>
    <row r="4515" spans="1:8" x14ac:dyDescent="0.25">
      <c r="A4515" s="14" t="str">
        <f t="shared" si="70"/>
        <v>valvejo012011</v>
      </c>
      <c r="B4515" s="19" t="s">
        <v>406</v>
      </c>
      <c r="C4515" s="19">
        <v>2011</v>
      </c>
      <c r="D4515" s="19" t="s">
        <v>2334</v>
      </c>
      <c r="E4515" s="19">
        <v>3</v>
      </c>
      <c r="F4515" s="19">
        <v>3</v>
      </c>
      <c r="G4515" s="19">
        <v>1</v>
      </c>
      <c r="H4515" s="19">
        <v>0</v>
      </c>
    </row>
    <row r="4516" spans="1:8" x14ac:dyDescent="0.25">
      <c r="A4516" s="14" t="str">
        <f t="shared" si="70"/>
        <v>vanderi012011</v>
      </c>
      <c r="B4516" s="19" t="s">
        <v>865</v>
      </c>
      <c r="C4516" s="19">
        <v>2011</v>
      </c>
      <c r="D4516" s="19" t="s">
        <v>2334</v>
      </c>
      <c r="E4516" s="19">
        <v>0</v>
      </c>
      <c r="F4516" s="19">
        <v>0</v>
      </c>
      <c r="G4516" s="19">
        <v>0</v>
      </c>
      <c r="H4516" s="19">
        <v>0</v>
      </c>
    </row>
    <row r="4517" spans="1:8" x14ac:dyDescent="0.25">
      <c r="A4517" s="14" t="str">
        <f t="shared" si="70"/>
        <v>vargaja012011</v>
      </c>
      <c r="B4517" s="19" t="s">
        <v>614</v>
      </c>
      <c r="C4517" s="19">
        <v>2011</v>
      </c>
      <c r="D4517" s="19" t="s">
        <v>2334</v>
      </c>
      <c r="E4517" s="19">
        <v>4</v>
      </c>
      <c r="F4517" s="19">
        <v>24</v>
      </c>
      <c r="G4517" s="19">
        <v>1</v>
      </c>
      <c r="H4517" s="19">
        <v>2</v>
      </c>
    </row>
    <row r="4518" spans="1:8" x14ac:dyDescent="0.25">
      <c r="A4518" s="14" t="str">
        <f t="shared" si="70"/>
        <v>varitja012011</v>
      </c>
      <c r="B4518" s="19" t="s">
        <v>206</v>
      </c>
      <c r="C4518" s="19">
        <v>2011</v>
      </c>
      <c r="D4518" s="19" t="s">
        <v>2336</v>
      </c>
      <c r="E4518" s="19">
        <v>519</v>
      </c>
      <c r="F4518" s="19">
        <v>28</v>
      </c>
      <c r="G4518" s="19">
        <v>4</v>
      </c>
      <c r="H4518" s="19">
        <v>1</v>
      </c>
    </row>
    <row r="4519" spans="1:8" x14ac:dyDescent="0.25">
      <c r="A4519" s="14" t="str">
        <f t="shared" si="70"/>
        <v>varvaan012011</v>
      </c>
      <c r="B4519" s="19" t="s">
        <v>1405</v>
      </c>
      <c r="C4519" s="19">
        <v>2011</v>
      </c>
      <c r="D4519" s="19" t="s">
        <v>2334</v>
      </c>
      <c r="E4519" s="19">
        <v>2</v>
      </c>
      <c r="F4519" s="19">
        <v>2</v>
      </c>
      <c r="G4519" s="19">
        <v>0</v>
      </c>
      <c r="H4519" s="19">
        <v>0</v>
      </c>
    </row>
    <row r="4520" spans="1:8" x14ac:dyDescent="0.25">
      <c r="A4520" s="14" t="str">
        <f t="shared" si="70"/>
        <v>vasquan012011</v>
      </c>
      <c r="B4520" s="19" t="s">
        <v>1642</v>
      </c>
      <c r="C4520" s="19">
        <v>2011</v>
      </c>
      <c r="D4520" s="19" t="s">
        <v>2334</v>
      </c>
      <c r="E4520" s="19">
        <v>0</v>
      </c>
      <c r="F4520" s="19">
        <v>3</v>
      </c>
      <c r="G4520" s="19">
        <v>2</v>
      </c>
      <c r="H4520" s="19">
        <v>0</v>
      </c>
    </row>
    <row r="4521" spans="1:8" x14ac:dyDescent="0.25">
      <c r="A4521" s="14" t="str">
        <f t="shared" si="70"/>
        <v>vasques012011</v>
      </c>
      <c r="B4521" s="19" t="s">
        <v>1204</v>
      </c>
      <c r="C4521" s="19">
        <v>2011</v>
      </c>
      <c r="D4521" s="19" t="s">
        <v>2334</v>
      </c>
      <c r="E4521" s="19">
        <v>0</v>
      </c>
      <c r="F4521" s="19">
        <v>7</v>
      </c>
      <c r="G4521" s="19">
        <v>1</v>
      </c>
      <c r="H4521" s="19">
        <v>0</v>
      </c>
    </row>
    <row r="4522" spans="1:8" x14ac:dyDescent="0.25">
      <c r="A4522" s="14" t="str">
        <f t="shared" si="70"/>
        <v>vazquja012011</v>
      </c>
      <c r="B4522" s="19" t="s">
        <v>207</v>
      </c>
      <c r="C4522" s="19">
        <v>2011</v>
      </c>
      <c r="D4522" s="19" t="s">
        <v>2334</v>
      </c>
      <c r="E4522" s="19">
        <v>7</v>
      </c>
      <c r="F4522" s="19">
        <v>20</v>
      </c>
      <c r="G4522" s="19">
        <v>1</v>
      </c>
      <c r="H4522" s="19">
        <v>0</v>
      </c>
    </row>
    <row r="4523" spans="1:8" x14ac:dyDescent="0.25">
      <c r="A4523" s="14" t="str">
        <f t="shared" si="70"/>
        <v>velazgi012011</v>
      </c>
      <c r="B4523" s="19" t="s">
        <v>1029</v>
      </c>
      <c r="C4523" s="19">
        <v>2011</v>
      </c>
      <c r="D4523" s="19" t="s">
        <v>39</v>
      </c>
      <c r="E4523" s="19">
        <v>2</v>
      </c>
      <c r="F4523" s="19">
        <v>5</v>
      </c>
      <c r="G4523" s="19">
        <v>0</v>
      </c>
      <c r="H4523" s="19">
        <v>1</v>
      </c>
    </row>
    <row r="4524" spans="1:8" x14ac:dyDescent="0.25">
      <c r="A4524" s="14" t="str">
        <f t="shared" si="70"/>
        <v>velazgi012011</v>
      </c>
      <c r="B4524" s="19" t="s">
        <v>1029</v>
      </c>
      <c r="C4524" s="19">
        <v>2011</v>
      </c>
      <c r="D4524" s="19" t="s">
        <v>40</v>
      </c>
      <c r="E4524" s="19">
        <v>0</v>
      </c>
      <c r="F4524" s="19">
        <v>2</v>
      </c>
      <c r="G4524" s="19">
        <v>0</v>
      </c>
      <c r="H4524" s="19">
        <v>0</v>
      </c>
    </row>
    <row r="4525" spans="1:8" x14ac:dyDescent="0.25">
      <c r="A4525" s="14" t="str">
        <f t="shared" si="70"/>
        <v>velezeu012011</v>
      </c>
      <c r="B4525" s="19" t="s">
        <v>866</v>
      </c>
      <c r="C4525" s="19">
        <v>2011</v>
      </c>
      <c r="D4525" s="19" t="s">
        <v>39</v>
      </c>
      <c r="E4525" s="19">
        <v>10</v>
      </c>
      <c r="F4525" s="19">
        <v>13</v>
      </c>
      <c r="G4525" s="19">
        <v>0</v>
      </c>
      <c r="H4525" s="19">
        <v>2</v>
      </c>
    </row>
    <row r="4526" spans="1:8" x14ac:dyDescent="0.25">
      <c r="A4526" s="14" t="str">
        <f t="shared" si="70"/>
        <v>velezeu012011</v>
      </c>
      <c r="B4526" s="19" t="s">
        <v>866</v>
      </c>
      <c r="C4526" s="19">
        <v>2011</v>
      </c>
      <c r="D4526" s="19" t="s">
        <v>2330</v>
      </c>
    </row>
    <row r="4527" spans="1:8" x14ac:dyDescent="0.25">
      <c r="A4527" s="14" t="str">
        <f t="shared" si="70"/>
        <v>velezeu012011</v>
      </c>
      <c r="B4527" s="19" t="s">
        <v>866</v>
      </c>
      <c r="C4527" s="19">
        <v>2011</v>
      </c>
      <c r="D4527" s="19" t="s">
        <v>2331</v>
      </c>
      <c r="E4527" s="19">
        <v>4</v>
      </c>
      <c r="F4527" s="19">
        <v>0</v>
      </c>
      <c r="G4527" s="19">
        <v>1</v>
      </c>
      <c r="H4527" s="19">
        <v>0</v>
      </c>
    </row>
    <row r="4528" spans="1:8" x14ac:dyDescent="0.25">
      <c r="A4528" s="14" t="str">
        <f t="shared" si="70"/>
        <v>venabwi012011</v>
      </c>
      <c r="B4528" s="19" t="s">
        <v>1030</v>
      </c>
      <c r="C4528" s="19">
        <v>2011</v>
      </c>
      <c r="D4528" s="19" t="s">
        <v>2329</v>
      </c>
    </row>
    <row r="4529" spans="1:8" x14ac:dyDescent="0.25">
      <c r="A4529" s="14" t="str">
        <f t="shared" si="70"/>
        <v>venabwi012011</v>
      </c>
      <c r="B4529" s="19" t="s">
        <v>1030</v>
      </c>
      <c r="C4529" s="19">
        <v>2011</v>
      </c>
      <c r="D4529" s="19" t="s">
        <v>2330</v>
      </c>
    </row>
    <row r="4530" spans="1:8" x14ac:dyDescent="0.25">
      <c r="A4530" s="14" t="str">
        <f t="shared" si="70"/>
        <v>venabwi012011</v>
      </c>
      <c r="B4530" s="19" t="s">
        <v>1030</v>
      </c>
      <c r="C4530" s="19">
        <v>2011</v>
      </c>
      <c r="D4530" s="19" t="s">
        <v>2331</v>
      </c>
      <c r="E4530" s="19">
        <v>176</v>
      </c>
      <c r="F4530" s="19">
        <v>3</v>
      </c>
      <c r="G4530" s="19">
        <v>2</v>
      </c>
      <c r="H4530" s="19">
        <v>2</v>
      </c>
    </row>
    <row r="4531" spans="1:8" x14ac:dyDescent="0.25">
      <c r="A4531" s="14" t="str">
        <f t="shared" si="70"/>
        <v>venabwi012011</v>
      </c>
      <c r="B4531" s="19" t="s">
        <v>1030</v>
      </c>
      <c r="C4531" s="19">
        <v>2011</v>
      </c>
      <c r="D4531" s="19" t="s">
        <v>2332</v>
      </c>
    </row>
    <row r="4532" spans="1:8" x14ac:dyDescent="0.25">
      <c r="A4532" s="14" t="str">
        <f t="shared" si="70"/>
        <v>ventejo012011</v>
      </c>
      <c r="B4532" s="19" t="s">
        <v>1406</v>
      </c>
      <c r="C4532" s="19">
        <v>2011</v>
      </c>
      <c r="D4532" s="19" t="s">
        <v>2334</v>
      </c>
      <c r="E4532" s="19">
        <v>6</v>
      </c>
      <c r="F4532" s="19">
        <v>19</v>
      </c>
      <c r="G4532" s="19">
        <v>2</v>
      </c>
      <c r="H4532" s="19">
        <v>1</v>
      </c>
    </row>
    <row r="4533" spans="1:8" x14ac:dyDescent="0.25">
      <c r="A4533" s="14" t="str">
        <f t="shared" si="70"/>
        <v>verasjo012011</v>
      </c>
      <c r="B4533" s="19" t="s">
        <v>739</v>
      </c>
      <c r="C4533" s="19">
        <v>2011</v>
      </c>
      <c r="D4533" s="19" t="s">
        <v>2334</v>
      </c>
      <c r="E4533" s="19">
        <v>3</v>
      </c>
      <c r="F4533" s="19">
        <v>5</v>
      </c>
      <c r="G4533" s="19">
        <v>0</v>
      </c>
      <c r="H4533" s="19">
        <v>0</v>
      </c>
    </row>
    <row r="4534" spans="1:8" x14ac:dyDescent="0.25">
      <c r="A4534" s="14" t="str">
        <f t="shared" si="70"/>
        <v>verlaju012011</v>
      </c>
      <c r="B4534" s="19" t="s">
        <v>615</v>
      </c>
      <c r="C4534" s="19">
        <v>2011</v>
      </c>
      <c r="D4534" s="19" t="s">
        <v>2334</v>
      </c>
      <c r="E4534" s="19">
        <v>12</v>
      </c>
      <c r="F4534" s="19">
        <v>33</v>
      </c>
      <c r="G4534" s="19">
        <v>5</v>
      </c>
      <c r="H4534" s="19">
        <v>2</v>
      </c>
    </row>
    <row r="4535" spans="1:8" x14ac:dyDescent="0.25">
      <c r="A4535" s="14" t="str">
        <f t="shared" si="70"/>
        <v>vicieda012011</v>
      </c>
      <c r="B4535" s="19" t="s">
        <v>1407</v>
      </c>
      <c r="C4535" s="19">
        <v>2011</v>
      </c>
      <c r="D4535" s="19" t="s">
        <v>2335</v>
      </c>
      <c r="E4535" s="19">
        <v>18</v>
      </c>
      <c r="F4535" s="19">
        <v>1</v>
      </c>
      <c r="G4535" s="19">
        <v>0</v>
      </c>
      <c r="H4535" s="19">
        <v>1</v>
      </c>
    </row>
    <row r="4536" spans="1:8" x14ac:dyDescent="0.25">
      <c r="A4536" s="14" t="str">
        <f t="shared" si="70"/>
        <v>vicieda012011</v>
      </c>
      <c r="B4536" s="19" t="s">
        <v>1407</v>
      </c>
      <c r="C4536" s="19">
        <v>2011</v>
      </c>
      <c r="D4536" s="19" t="s">
        <v>2331</v>
      </c>
      <c r="E4536" s="19">
        <v>26</v>
      </c>
      <c r="F4536" s="19">
        <v>2</v>
      </c>
      <c r="G4536" s="19">
        <v>0</v>
      </c>
      <c r="H4536" s="19">
        <v>1</v>
      </c>
    </row>
    <row r="4537" spans="1:8" x14ac:dyDescent="0.25">
      <c r="A4537" s="14" t="str">
        <f t="shared" si="70"/>
        <v>vicieda012011</v>
      </c>
      <c r="B4537" s="19" t="s">
        <v>1407</v>
      </c>
      <c r="C4537" s="19">
        <v>2011</v>
      </c>
      <c r="D4537" s="19" t="s">
        <v>2332</v>
      </c>
    </row>
    <row r="4538" spans="1:8" x14ac:dyDescent="0.25">
      <c r="A4538" s="14" t="str">
        <f t="shared" si="70"/>
        <v>victosh012011</v>
      </c>
      <c r="B4538" s="19" t="s">
        <v>408</v>
      </c>
      <c r="C4538" s="19">
        <v>2011</v>
      </c>
      <c r="D4538" s="19" t="s">
        <v>2329</v>
      </c>
    </row>
    <row r="4539" spans="1:8" x14ac:dyDescent="0.25">
      <c r="A4539" s="14" t="str">
        <f t="shared" si="70"/>
        <v>victosh012011</v>
      </c>
      <c r="B4539" s="19" t="s">
        <v>408</v>
      </c>
      <c r="C4539" s="19">
        <v>2011</v>
      </c>
      <c r="D4539" s="19" t="s">
        <v>2331</v>
      </c>
      <c r="E4539" s="19">
        <v>296</v>
      </c>
      <c r="F4539" s="19">
        <v>0</v>
      </c>
      <c r="G4539" s="19">
        <v>0</v>
      </c>
      <c r="H4539" s="19">
        <v>0</v>
      </c>
    </row>
    <row r="4540" spans="1:8" x14ac:dyDescent="0.25">
      <c r="A4540" s="14" t="str">
        <f t="shared" si="70"/>
        <v>villabr022011</v>
      </c>
      <c r="B4540" s="19" t="s">
        <v>1643</v>
      </c>
      <c r="C4540" s="19">
        <v>2011</v>
      </c>
      <c r="D4540" s="19" t="s">
        <v>2334</v>
      </c>
      <c r="E4540" s="19">
        <v>0</v>
      </c>
      <c r="F4540" s="19">
        <v>6</v>
      </c>
      <c r="G4540" s="19">
        <v>2</v>
      </c>
      <c r="H4540" s="19">
        <v>0</v>
      </c>
    </row>
    <row r="4541" spans="1:8" x14ac:dyDescent="0.25">
      <c r="A4541" s="14" t="str">
        <f t="shared" si="70"/>
        <v>villaca012011</v>
      </c>
      <c r="B4541" s="19" t="s">
        <v>740</v>
      </c>
      <c r="C4541" s="19">
        <v>2011</v>
      </c>
      <c r="D4541" s="19" t="s">
        <v>2334</v>
      </c>
      <c r="E4541" s="19">
        <v>8</v>
      </c>
      <c r="F4541" s="19">
        <v>8</v>
      </c>
      <c r="G4541" s="19">
        <v>1</v>
      </c>
      <c r="H4541" s="19">
        <v>2</v>
      </c>
    </row>
    <row r="4542" spans="1:8" x14ac:dyDescent="0.25">
      <c r="A4542" s="14" t="str">
        <f t="shared" si="70"/>
        <v>villael012011</v>
      </c>
      <c r="B4542" s="19" t="s">
        <v>1644</v>
      </c>
      <c r="C4542" s="19">
        <v>2011</v>
      </c>
      <c r="D4542" s="19" t="s">
        <v>2334</v>
      </c>
      <c r="E4542" s="19">
        <v>0</v>
      </c>
      <c r="F4542" s="19">
        <v>0</v>
      </c>
      <c r="G4542" s="19">
        <v>0</v>
      </c>
      <c r="H4542" s="19">
        <v>0</v>
      </c>
    </row>
    <row r="4543" spans="1:8" x14ac:dyDescent="0.25">
      <c r="A4543" s="14" t="str">
        <f t="shared" si="70"/>
        <v>violape012011</v>
      </c>
      <c r="B4543" s="19" t="s">
        <v>1206</v>
      </c>
      <c r="C4543" s="19">
        <v>2011</v>
      </c>
      <c r="D4543" s="19" t="s">
        <v>2334</v>
      </c>
      <c r="E4543" s="19">
        <v>0</v>
      </c>
      <c r="F4543" s="19">
        <v>0</v>
      </c>
      <c r="G4543" s="19">
        <v>0</v>
      </c>
      <c r="H4543" s="19">
        <v>0</v>
      </c>
    </row>
    <row r="4544" spans="1:8" x14ac:dyDescent="0.25">
      <c r="A4544" s="14" t="str">
        <f t="shared" si="70"/>
        <v>vizcaar012011</v>
      </c>
      <c r="B4544" s="19" t="s">
        <v>1645</v>
      </c>
      <c r="C4544" s="19">
        <v>2011</v>
      </c>
      <c r="D4544" s="19" t="s">
        <v>2334</v>
      </c>
      <c r="E4544" s="19">
        <v>2</v>
      </c>
      <c r="F4544" s="19">
        <v>0</v>
      </c>
      <c r="G4544" s="19">
        <v>0</v>
      </c>
      <c r="H4544" s="19">
        <v>0</v>
      </c>
    </row>
    <row r="4545" spans="1:8" x14ac:dyDescent="0.25">
      <c r="A4545" s="14" t="str">
        <f t="shared" si="70"/>
        <v>vizquom012011</v>
      </c>
      <c r="B4545" s="19" t="s">
        <v>208</v>
      </c>
      <c r="C4545" s="19">
        <v>2011</v>
      </c>
      <c r="D4545" s="19" t="s">
        <v>2335</v>
      </c>
      <c r="E4545" s="19">
        <v>1</v>
      </c>
      <c r="F4545" s="19">
        <v>1</v>
      </c>
      <c r="G4545" s="19">
        <v>0</v>
      </c>
      <c r="H4545" s="19">
        <v>0</v>
      </c>
    </row>
    <row r="4546" spans="1:8" x14ac:dyDescent="0.25">
      <c r="A4546" s="14" t="str">
        <f t="shared" si="70"/>
        <v>vizquom012011</v>
      </c>
      <c r="B4546" s="19" t="s">
        <v>208</v>
      </c>
      <c r="C4546" s="19">
        <v>2011</v>
      </c>
      <c r="D4546" s="19" t="s">
        <v>39</v>
      </c>
      <c r="E4546" s="19">
        <v>23</v>
      </c>
      <c r="F4546" s="19">
        <v>37</v>
      </c>
      <c r="G4546" s="19">
        <v>1</v>
      </c>
      <c r="H4546" s="19">
        <v>7</v>
      </c>
    </row>
    <row r="4547" spans="1:8" x14ac:dyDescent="0.25">
      <c r="A4547" s="14" t="str">
        <f t="shared" ref="A4547:A4610" si="71">B4547&amp;C4547</f>
        <v>vizquom012011</v>
      </c>
      <c r="B4547" s="19" t="s">
        <v>208</v>
      </c>
      <c r="C4547" s="19">
        <v>2011</v>
      </c>
      <c r="D4547" s="19" t="s">
        <v>40</v>
      </c>
      <c r="E4547" s="19">
        <v>13</v>
      </c>
      <c r="F4547" s="19">
        <v>31</v>
      </c>
      <c r="G4547" s="19">
        <v>0</v>
      </c>
      <c r="H4547" s="19">
        <v>2</v>
      </c>
    </row>
    <row r="4548" spans="1:8" x14ac:dyDescent="0.25">
      <c r="A4548" s="14" t="str">
        <f t="shared" si="71"/>
        <v>vizquom012011</v>
      </c>
      <c r="B4548" s="19" t="s">
        <v>208</v>
      </c>
      <c r="C4548" s="19">
        <v>2011</v>
      </c>
      <c r="D4548" s="19" t="s">
        <v>2333</v>
      </c>
      <c r="E4548" s="19">
        <v>8</v>
      </c>
      <c r="F4548" s="19">
        <v>18</v>
      </c>
      <c r="G4548" s="19">
        <v>0</v>
      </c>
      <c r="H4548" s="19">
        <v>3</v>
      </c>
    </row>
    <row r="4549" spans="1:8" x14ac:dyDescent="0.25">
      <c r="A4549" s="14" t="str">
        <f t="shared" si="71"/>
        <v>vogelry012011</v>
      </c>
      <c r="B4549" s="19" t="s">
        <v>209</v>
      </c>
      <c r="C4549" s="19">
        <v>2011</v>
      </c>
      <c r="D4549" s="19" t="s">
        <v>2334</v>
      </c>
      <c r="E4549" s="19">
        <v>9</v>
      </c>
      <c r="F4549" s="19">
        <v>23</v>
      </c>
      <c r="G4549" s="19">
        <v>0</v>
      </c>
      <c r="H4549" s="19">
        <v>4</v>
      </c>
    </row>
    <row r="4550" spans="1:8" x14ac:dyDescent="0.25">
      <c r="A4550" s="14" t="str">
        <f t="shared" si="71"/>
        <v>volqued012011</v>
      </c>
      <c r="B4550" s="19" t="s">
        <v>616</v>
      </c>
      <c r="C4550" s="19">
        <v>2011</v>
      </c>
      <c r="D4550" s="19" t="s">
        <v>2334</v>
      </c>
      <c r="E4550" s="19">
        <v>9</v>
      </c>
      <c r="F4550" s="19">
        <v>5</v>
      </c>
      <c r="G4550" s="19">
        <v>2</v>
      </c>
      <c r="H4550" s="19">
        <v>0</v>
      </c>
    </row>
    <row r="4551" spans="1:8" x14ac:dyDescent="0.25">
      <c r="A4551" s="14" t="str">
        <f t="shared" si="71"/>
        <v>volstch012011</v>
      </c>
      <c r="B4551" s="19" t="s">
        <v>1031</v>
      </c>
      <c r="C4551" s="19">
        <v>2011</v>
      </c>
      <c r="D4551" s="19" t="s">
        <v>2334</v>
      </c>
      <c r="E4551" s="19">
        <v>12</v>
      </c>
      <c r="F4551" s="19">
        <v>22</v>
      </c>
      <c r="G4551" s="19">
        <v>1</v>
      </c>
      <c r="H4551" s="19">
        <v>2</v>
      </c>
    </row>
    <row r="4552" spans="1:8" x14ac:dyDescent="0.25">
      <c r="A4552" s="14" t="str">
        <f t="shared" si="71"/>
        <v>vottojo012011</v>
      </c>
      <c r="B4552" s="19" t="s">
        <v>867</v>
      </c>
      <c r="C4552" s="19">
        <v>2011</v>
      </c>
      <c r="D4552" s="19" t="s">
        <v>2335</v>
      </c>
      <c r="E4552" s="19">
        <v>1341</v>
      </c>
      <c r="F4552" s="19">
        <v>173</v>
      </c>
      <c r="G4552" s="19">
        <v>6</v>
      </c>
      <c r="H4552" s="19">
        <v>127</v>
      </c>
    </row>
    <row r="4553" spans="1:8" x14ac:dyDescent="0.25">
      <c r="A4553" s="14" t="str">
        <f t="shared" si="71"/>
        <v>wadeco012011</v>
      </c>
      <c r="B4553" s="19" t="s">
        <v>1032</v>
      </c>
      <c r="C4553" s="19">
        <v>2011</v>
      </c>
      <c r="D4553" s="19" t="s">
        <v>2334</v>
      </c>
      <c r="E4553" s="19">
        <v>0</v>
      </c>
      <c r="F4553" s="19">
        <v>4</v>
      </c>
      <c r="G4553" s="19">
        <v>0</v>
      </c>
      <c r="H4553" s="19">
        <v>0</v>
      </c>
    </row>
    <row r="4554" spans="1:8" x14ac:dyDescent="0.25">
      <c r="A4554" s="14" t="str">
        <f t="shared" si="71"/>
        <v>wagnene012011</v>
      </c>
      <c r="B4554" s="19" t="s">
        <v>1646</v>
      </c>
      <c r="C4554" s="19">
        <v>2011</v>
      </c>
      <c r="D4554" s="19" t="s">
        <v>2334</v>
      </c>
      <c r="E4554" s="19">
        <v>0</v>
      </c>
      <c r="F4554" s="19">
        <v>0</v>
      </c>
      <c r="G4554" s="19">
        <v>0</v>
      </c>
      <c r="H4554" s="19">
        <v>0</v>
      </c>
    </row>
    <row r="4555" spans="1:8" x14ac:dyDescent="0.25">
      <c r="A4555" s="14" t="str">
        <f t="shared" si="71"/>
        <v>wakefti012011</v>
      </c>
      <c r="B4555" s="19" t="s">
        <v>211</v>
      </c>
      <c r="C4555" s="19">
        <v>2011</v>
      </c>
      <c r="D4555" s="19" t="s">
        <v>2334</v>
      </c>
      <c r="E4555" s="19">
        <v>7</v>
      </c>
      <c r="F4555" s="19">
        <v>19</v>
      </c>
      <c r="G4555" s="19">
        <v>0</v>
      </c>
      <c r="H4555" s="19">
        <v>0</v>
      </c>
    </row>
    <row r="4556" spans="1:8" x14ac:dyDescent="0.25">
      <c r="A4556" s="14" t="str">
        <f t="shared" si="71"/>
        <v>waldejo012011</v>
      </c>
      <c r="B4556" s="19" t="s">
        <v>1409</v>
      </c>
      <c r="C4556" s="19">
        <v>2011</v>
      </c>
      <c r="D4556" s="19" t="s">
        <v>2334</v>
      </c>
      <c r="E4556" s="19">
        <v>3</v>
      </c>
      <c r="F4556" s="19">
        <v>6</v>
      </c>
      <c r="G4556" s="19">
        <v>1</v>
      </c>
      <c r="H4556" s="19">
        <v>0</v>
      </c>
    </row>
    <row r="4557" spans="1:8" x14ac:dyDescent="0.25">
      <c r="A4557" s="14" t="str">
        <f t="shared" si="71"/>
        <v>waldrky012011</v>
      </c>
      <c r="B4557" s="19" t="s">
        <v>1647</v>
      </c>
      <c r="C4557" s="19">
        <v>2011</v>
      </c>
      <c r="D4557" s="19" t="s">
        <v>2334</v>
      </c>
      <c r="E4557" s="19">
        <v>0</v>
      </c>
      <c r="F4557" s="19">
        <v>2</v>
      </c>
      <c r="G4557" s="19">
        <v>0</v>
      </c>
      <c r="H4557" s="19">
        <v>0</v>
      </c>
    </row>
    <row r="4558" spans="1:8" x14ac:dyDescent="0.25">
      <c r="A4558" s="14" t="str">
        <f t="shared" si="71"/>
        <v>walkene012011</v>
      </c>
      <c r="B4558" s="19" t="s">
        <v>1207</v>
      </c>
      <c r="C4558" s="19">
        <v>2011</v>
      </c>
      <c r="D4558" s="19" t="s">
        <v>39</v>
      </c>
      <c r="E4558" s="19">
        <v>333</v>
      </c>
      <c r="F4558" s="19">
        <v>442</v>
      </c>
      <c r="G4558" s="19">
        <v>6</v>
      </c>
      <c r="H4558" s="19">
        <v>108</v>
      </c>
    </row>
    <row r="4559" spans="1:8" x14ac:dyDescent="0.25">
      <c r="A4559" s="14" t="str">
        <f t="shared" si="71"/>
        <v>wallabr012011</v>
      </c>
      <c r="B4559" s="19" t="s">
        <v>1410</v>
      </c>
      <c r="C4559" s="19">
        <v>2011</v>
      </c>
      <c r="D4559" s="19" t="s">
        <v>2335</v>
      </c>
      <c r="E4559" s="19">
        <v>659</v>
      </c>
      <c r="F4559" s="19">
        <v>77</v>
      </c>
      <c r="G4559" s="19">
        <v>6</v>
      </c>
      <c r="H4559" s="19">
        <v>57</v>
      </c>
    </row>
    <row r="4560" spans="1:8" x14ac:dyDescent="0.25">
      <c r="A4560" s="14" t="str">
        <f t="shared" si="71"/>
        <v>waltepj012011</v>
      </c>
      <c r="B4560" s="19" t="s">
        <v>1208</v>
      </c>
      <c r="C4560" s="19">
        <v>2011</v>
      </c>
      <c r="D4560" s="19" t="s">
        <v>2334</v>
      </c>
      <c r="E4560" s="19">
        <v>1</v>
      </c>
      <c r="F4560" s="19">
        <v>0</v>
      </c>
      <c r="G4560" s="19">
        <v>0</v>
      </c>
      <c r="H4560" s="19">
        <v>0</v>
      </c>
    </row>
    <row r="4561" spans="1:8" x14ac:dyDescent="0.25">
      <c r="A4561" s="14" t="str">
        <f t="shared" si="71"/>
        <v>waltepj012011</v>
      </c>
      <c r="B4561" s="19" t="s">
        <v>1208</v>
      </c>
      <c r="C4561" s="19">
        <v>2011</v>
      </c>
      <c r="D4561" s="19" t="s">
        <v>2334</v>
      </c>
      <c r="E4561" s="19">
        <v>1</v>
      </c>
      <c r="F4561" s="19">
        <v>0</v>
      </c>
      <c r="G4561" s="19">
        <v>0</v>
      </c>
      <c r="H4561" s="19">
        <v>1</v>
      </c>
    </row>
    <row r="4562" spans="1:8" x14ac:dyDescent="0.25">
      <c r="A4562" s="14" t="str">
        <f t="shared" si="71"/>
        <v>wangch012011</v>
      </c>
      <c r="B4562" s="19" t="s">
        <v>618</v>
      </c>
      <c r="C4562" s="19">
        <v>2011</v>
      </c>
      <c r="D4562" s="19" t="s">
        <v>2334</v>
      </c>
      <c r="E4562" s="19">
        <v>3</v>
      </c>
      <c r="F4562" s="19">
        <v>6</v>
      </c>
      <c r="G4562" s="19">
        <v>1</v>
      </c>
      <c r="H4562" s="19">
        <v>0</v>
      </c>
    </row>
    <row r="4563" spans="1:8" x14ac:dyDescent="0.25">
      <c r="A4563" s="14" t="str">
        <f t="shared" si="71"/>
        <v>watsoto012011</v>
      </c>
      <c r="B4563" s="19" t="s">
        <v>1648</v>
      </c>
      <c r="C4563" s="19">
        <v>2011</v>
      </c>
      <c r="D4563" s="19" t="s">
        <v>2334</v>
      </c>
      <c r="E4563" s="19">
        <v>3</v>
      </c>
      <c r="F4563" s="19">
        <v>8</v>
      </c>
      <c r="G4563" s="19">
        <v>0</v>
      </c>
      <c r="H4563" s="19">
        <v>0</v>
      </c>
    </row>
    <row r="4564" spans="1:8" x14ac:dyDescent="0.25">
      <c r="A4564" s="14" t="str">
        <f t="shared" si="71"/>
        <v>weaveje022011</v>
      </c>
      <c r="B4564" s="19" t="s">
        <v>741</v>
      </c>
      <c r="C4564" s="19">
        <v>2011</v>
      </c>
      <c r="D4564" s="19" t="s">
        <v>2334</v>
      </c>
      <c r="E4564" s="19">
        <v>8</v>
      </c>
      <c r="F4564" s="19">
        <v>24</v>
      </c>
      <c r="G4564" s="19">
        <v>2</v>
      </c>
      <c r="H4564" s="19">
        <v>1</v>
      </c>
    </row>
    <row r="4565" spans="1:8" x14ac:dyDescent="0.25">
      <c r="A4565" s="14" t="str">
        <f t="shared" si="71"/>
        <v>webbry012011</v>
      </c>
      <c r="B4565" s="19" t="s">
        <v>1209</v>
      </c>
      <c r="C4565" s="19">
        <v>2011</v>
      </c>
      <c r="D4565" s="19" t="s">
        <v>2334</v>
      </c>
      <c r="E4565" s="19">
        <v>1</v>
      </c>
      <c r="F4565" s="19">
        <v>7</v>
      </c>
      <c r="G4565" s="19">
        <v>1</v>
      </c>
      <c r="H4565" s="19">
        <v>0</v>
      </c>
    </row>
    <row r="4566" spans="1:8" x14ac:dyDescent="0.25">
      <c r="A4566" s="14" t="str">
        <f t="shared" si="71"/>
        <v>weeksje012011</v>
      </c>
      <c r="B4566" s="19" t="s">
        <v>1649</v>
      </c>
      <c r="C4566" s="19">
        <v>2011</v>
      </c>
      <c r="D4566" s="19" t="s">
        <v>39</v>
      </c>
      <c r="E4566" s="19">
        <v>148</v>
      </c>
      <c r="F4566" s="19">
        <v>261</v>
      </c>
      <c r="G4566" s="19">
        <v>13</v>
      </c>
      <c r="H4566" s="19">
        <v>49</v>
      </c>
    </row>
    <row r="4567" spans="1:8" x14ac:dyDescent="0.25">
      <c r="A4567" s="14" t="str">
        <f t="shared" si="71"/>
        <v>weeksri012011</v>
      </c>
      <c r="B4567" s="19" t="s">
        <v>410</v>
      </c>
      <c r="C4567" s="19">
        <v>2011</v>
      </c>
      <c r="D4567" s="19" t="s">
        <v>39</v>
      </c>
      <c r="E4567" s="19">
        <v>175</v>
      </c>
      <c r="F4567" s="19">
        <v>291</v>
      </c>
      <c r="G4567" s="19">
        <v>15</v>
      </c>
      <c r="H4567" s="19">
        <v>65</v>
      </c>
    </row>
    <row r="4568" spans="1:8" x14ac:dyDescent="0.25">
      <c r="A4568" s="14" t="str">
        <f t="shared" si="71"/>
        <v>weilaky012011</v>
      </c>
      <c r="B4568" s="19" t="s">
        <v>1650</v>
      </c>
      <c r="C4568" s="19">
        <v>2011</v>
      </c>
      <c r="D4568" s="19" t="s">
        <v>2334</v>
      </c>
      <c r="E4568" s="19">
        <v>1</v>
      </c>
      <c r="F4568" s="19">
        <v>1</v>
      </c>
      <c r="G4568" s="19">
        <v>0</v>
      </c>
      <c r="H4568" s="19">
        <v>0</v>
      </c>
    </row>
    <row r="4569" spans="1:8" x14ac:dyDescent="0.25">
      <c r="A4569" s="14" t="str">
        <f t="shared" si="71"/>
        <v>weinhro012011</v>
      </c>
      <c r="B4569" s="19" t="s">
        <v>1411</v>
      </c>
      <c r="C4569" s="19">
        <v>2011</v>
      </c>
      <c r="D4569" s="19" t="s">
        <v>2334</v>
      </c>
      <c r="E4569" s="19">
        <v>0</v>
      </c>
      <c r="F4569" s="19">
        <v>0</v>
      </c>
      <c r="G4569" s="19">
        <v>0</v>
      </c>
      <c r="H4569" s="19">
        <v>0</v>
      </c>
    </row>
    <row r="4570" spans="1:8" x14ac:dyDescent="0.25">
      <c r="A4570" s="14" t="str">
        <f t="shared" si="71"/>
        <v>wellsca012011</v>
      </c>
      <c r="B4570" s="19" t="s">
        <v>1412</v>
      </c>
      <c r="C4570" s="19">
        <v>2011</v>
      </c>
      <c r="D4570" s="19" t="s">
        <v>2329</v>
      </c>
    </row>
    <row r="4571" spans="1:8" x14ac:dyDescent="0.25">
      <c r="A4571" s="14" t="str">
        <f t="shared" si="71"/>
        <v>wellsca012011</v>
      </c>
      <c r="B4571" s="19" t="s">
        <v>1412</v>
      </c>
      <c r="C4571" s="19">
        <v>2011</v>
      </c>
      <c r="D4571" s="19" t="s">
        <v>2329</v>
      </c>
    </row>
    <row r="4572" spans="1:8" x14ac:dyDescent="0.25">
      <c r="A4572" s="14" t="str">
        <f t="shared" si="71"/>
        <v>wellsca012011</v>
      </c>
      <c r="B4572" s="19" t="s">
        <v>1412</v>
      </c>
      <c r="C4572" s="19">
        <v>2011</v>
      </c>
      <c r="D4572" s="19" t="s">
        <v>2330</v>
      </c>
    </row>
    <row r="4573" spans="1:8" x14ac:dyDescent="0.25">
      <c r="A4573" s="14" t="str">
        <f t="shared" si="71"/>
        <v>wellsca012011</v>
      </c>
      <c r="B4573" s="19" t="s">
        <v>1412</v>
      </c>
      <c r="C4573" s="19">
        <v>2011</v>
      </c>
      <c r="D4573" s="19" t="s">
        <v>2330</v>
      </c>
    </row>
    <row r="4574" spans="1:8" x14ac:dyDescent="0.25">
      <c r="A4574" s="14" t="str">
        <f t="shared" si="71"/>
        <v>wellsca012011</v>
      </c>
      <c r="B4574" s="19" t="s">
        <v>1412</v>
      </c>
      <c r="C4574" s="19">
        <v>2011</v>
      </c>
      <c r="D4574" s="19" t="s">
        <v>2331</v>
      </c>
      <c r="E4574" s="19">
        <v>73</v>
      </c>
      <c r="F4574" s="19">
        <v>3</v>
      </c>
      <c r="G4574" s="19">
        <v>1</v>
      </c>
      <c r="H4574" s="19">
        <v>2</v>
      </c>
    </row>
    <row r="4575" spans="1:8" x14ac:dyDescent="0.25">
      <c r="A4575" s="14" t="str">
        <f t="shared" si="71"/>
        <v>wellsca012011</v>
      </c>
      <c r="B4575" s="19" t="s">
        <v>1412</v>
      </c>
      <c r="C4575" s="19">
        <v>2011</v>
      </c>
      <c r="D4575" s="19" t="s">
        <v>2331</v>
      </c>
      <c r="E4575" s="19">
        <v>55</v>
      </c>
      <c r="F4575" s="19">
        <v>4</v>
      </c>
      <c r="G4575" s="19">
        <v>1</v>
      </c>
      <c r="H4575" s="19">
        <v>2</v>
      </c>
    </row>
    <row r="4576" spans="1:8" x14ac:dyDescent="0.25">
      <c r="A4576" s="14" t="str">
        <f t="shared" si="71"/>
        <v>wellsca012011</v>
      </c>
      <c r="B4576" s="19" t="s">
        <v>1412</v>
      </c>
      <c r="C4576" s="19">
        <v>2011</v>
      </c>
      <c r="D4576" s="19" t="s">
        <v>2332</v>
      </c>
    </row>
    <row r="4577" spans="1:8" x14ac:dyDescent="0.25">
      <c r="A4577" s="14" t="str">
        <f t="shared" si="71"/>
        <v>wellsca012011</v>
      </c>
      <c r="B4577" s="19" t="s">
        <v>1412</v>
      </c>
      <c r="C4577" s="19">
        <v>2011</v>
      </c>
      <c r="D4577" s="19" t="s">
        <v>2332</v>
      </c>
    </row>
    <row r="4578" spans="1:8" x14ac:dyDescent="0.25">
      <c r="A4578" s="14" t="str">
        <f t="shared" si="71"/>
        <v>wellsra012011</v>
      </c>
      <c r="B4578" s="19" t="s">
        <v>1033</v>
      </c>
      <c r="C4578" s="19">
        <v>2011</v>
      </c>
      <c r="D4578" s="19" t="s">
        <v>2334</v>
      </c>
      <c r="E4578" s="19">
        <v>5</v>
      </c>
      <c r="F4578" s="19">
        <v>12</v>
      </c>
      <c r="G4578" s="19">
        <v>2</v>
      </c>
      <c r="H4578" s="19">
        <v>1</v>
      </c>
    </row>
    <row r="4579" spans="1:8" x14ac:dyDescent="0.25">
      <c r="A4579" s="14" t="str">
        <f t="shared" si="71"/>
        <v>wellsve012011</v>
      </c>
      <c r="B4579" s="19" t="s">
        <v>214</v>
      </c>
      <c r="C4579" s="19">
        <v>2011</v>
      </c>
      <c r="D4579" s="19" t="s">
        <v>2329</v>
      </c>
    </row>
    <row r="4580" spans="1:8" x14ac:dyDescent="0.25">
      <c r="A4580" s="14" t="str">
        <f t="shared" si="71"/>
        <v>wellsve012011</v>
      </c>
      <c r="B4580" s="19" t="s">
        <v>214</v>
      </c>
      <c r="C4580" s="19">
        <v>2011</v>
      </c>
      <c r="D4580" s="19" t="s">
        <v>2330</v>
      </c>
    </row>
    <row r="4581" spans="1:8" x14ac:dyDescent="0.25">
      <c r="A4581" s="14" t="str">
        <f t="shared" si="71"/>
        <v>wellsve012011</v>
      </c>
      <c r="B4581" s="19" t="s">
        <v>214</v>
      </c>
      <c r="C4581" s="19">
        <v>2011</v>
      </c>
      <c r="D4581" s="19" t="s">
        <v>2331</v>
      </c>
      <c r="E4581" s="19">
        <v>281</v>
      </c>
      <c r="F4581" s="19">
        <v>4</v>
      </c>
      <c r="G4581" s="19">
        <v>3</v>
      </c>
      <c r="H4581" s="19">
        <v>0</v>
      </c>
    </row>
    <row r="4582" spans="1:8" x14ac:dyDescent="0.25">
      <c r="A4582" s="14" t="str">
        <f t="shared" si="71"/>
        <v>wellsve012011</v>
      </c>
      <c r="B4582" s="19" t="s">
        <v>214</v>
      </c>
      <c r="C4582" s="19">
        <v>2011</v>
      </c>
      <c r="D4582" s="19" t="s">
        <v>2332</v>
      </c>
    </row>
    <row r="4583" spans="1:8" x14ac:dyDescent="0.25">
      <c r="A4583" s="14" t="str">
        <f t="shared" si="71"/>
        <v>werthja012011</v>
      </c>
      <c r="B4583" s="19" t="s">
        <v>347</v>
      </c>
      <c r="C4583" s="19">
        <v>2011</v>
      </c>
      <c r="D4583" s="19" t="s">
        <v>2329</v>
      </c>
    </row>
    <row r="4584" spans="1:8" x14ac:dyDescent="0.25">
      <c r="A4584" s="14" t="str">
        <f t="shared" si="71"/>
        <v>werthja012011</v>
      </c>
      <c r="B4584" s="19" t="s">
        <v>347</v>
      </c>
      <c r="C4584" s="19">
        <v>2011</v>
      </c>
      <c r="D4584" s="19" t="s">
        <v>2331</v>
      </c>
      <c r="E4584" s="19">
        <v>342</v>
      </c>
      <c r="F4584" s="19">
        <v>11</v>
      </c>
      <c r="G4584" s="19">
        <v>8</v>
      </c>
      <c r="H4584" s="19">
        <v>4</v>
      </c>
    </row>
    <row r="4585" spans="1:8" x14ac:dyDescent="0.25">
      <c r="A4585" s="14" t="str">
        <f t="shared" si="71"/>
        <v>werthja012011</v>
      </c>
      <c r="B4585" s="19" t="s">
        <v>347</v>
      </c>
      <c r="C4585" s="19">
        <v>2011</v>
      </c>
      <c r="D4585" s="19" t="s">
        <v>2332</v>
      </c>
    </row>
    <row r="4586" spans="1:8" x14ac:dyDescent="0.25">
      <c r="A4586" s="14" t="str">
        <f t="shared" si="71"/>
        <v>westbja012011</v>
      </c>
      <c r="B4586" s="19" t="s">
        <v>215</v>
      </c>
      <c r="C4586" s="19">
        <v>2011</v>
      </c>
      <c r="D4586" s="19" t="s">
        <v>2334</v>
      </c>
      <c r="E4586" s="19">
        <v>29</v>
      </c>
      <c r="F4586" s="19">
        <v>43</v>
      </c>
      <c r="G4586" s="19">
        <v>2</v>
      </c>
      <c r="H4586" s="19">
        <v>5</v>
      </c>
    </row>
    <row r="4587" spans="1:8" x14ac:dyDescent="0.25">
      <c r="A4587" s="14" t="str">
        <f t="shared" si="71"/>
        <v>wheelda012011</v>
      </c>
      <c r="B4587" s="19" t="s">
        <v>216</v>
      </c>
      <c r="C4587" s="19">
        <v>2011</v>
      </c>
      <c r="D4587" s="19" t="s">
        <v>2334</v>
      </c>
      <c r="E4587" s="19">
        <v>2</v>
      </c>
      <c r="F4587" s="19">
        <v>1</v>
      </c>
      <c r="G4587" s="19">
        <v>0</v>
      </c>
      <c r="H4587" s="19">
        <v>0</v>
      </c>
    </row>
    <row r="4588" spans="1:8" x14ac:dyDescent="0.25">
      <c r="A4588" s="14" t="str">
        <f t="shared" si="71"/>
        <v>whelake012011</v>
      </c>
      <c r="B4588" s="19" t="s">
        <v>1651</v>
      </c>
      <c r="C4588" s="19">
        <v>2011</v>
      </c>
      <c r="D4588" s="19" t="s">
        <v>2334</v>
      </c>
      <c r="E4588" s="19">
        <v>1</v>
      </c>
      <c r="F4588" s="19">
        <v>0</v>
      </c>
      <c r="G4588" s="19">
        <v>0</v>
      </c>
      <c r="H4588" s="19">
        <v>0</v>
      </c>
    </row>
    <row r="4589" spans="1:8" x14ac:dyDescent="0.25">
      <c r="A4589" s="14" t="str">
        <f t="shared" si="71"/>
        <v>whiteal012011</v>
      </c>
      <c r="B4589" s="19" t="s">
        <v>1652</v>
      </c>
      <c r="C4589" s="19">
        <v>2011</v>
      </c>
      <c r="D4589" s="19" t="s">
        <v>2334</v>
      </c>
      <c r="E4589" s="19">
        <v>1</v>
      </c>
      <c r="F4589" s="19">
        <v>1</v>
      </c>
      <c r="G4589" s="19">
        <v>0</v>
      </c>
      <c r="H4589" s="19">
        <v>0</v>
      </c>
    </row>
    <row r="4590" spans="1:8" x14ac:dyDescent="0.25">
      <c r="A4590" s="14" t="str">
        <f t="shared" si="71"/>
        <v>whiteal012011</v>
      </c>
      <c r="B4590" s="19" t="s">
        <v>1652</v>
      </c>
      <c r="C4590" s="19">
        <v>2011</v>
      </c>
      <c r="D4590" s="19" t="s">
        <v>2334</v>
      </c>
      <c r="E4590" s="19">
        <v>2</v>
      </c>
      <c r="F4590" s="19">
        <v>1</v>
      </c>
      <c r="G4590" s="19">
        <v>2</v>
      </c>
      <c r="H4590" s="19">
        <v>0</v>
      </c>
    </row>
    <row r="4591" spans="1:8" x14ac:dyDescent="0.25">
      <c r="A4591" s="14" t="str">
        <f t="shared" si="71"/>
        <v>whiteel032011</v>
      </c>
      <c r="B4591" s="19" t="s">
        <v>619</v>
      </c>
      <c r="C4591" s="19">
        <v>2011</v>
      </c>
      <c r="D4591" s="19" t="s">
        <v>2336</v>
      </c>
      <c r="E4591" s="19">
        <v>495</v>
      </c>
      <c r="F4591" s="19">
        <v>41</v>
      </c>
      <c r="G4591" s="19">
        <v>5</v>
      </c>
      <c r="H4591" s="19">
        <v>4</v>
      </c>
    </row>
    <row r="4592" spans="1:8" x14ac:dyDescent="0.25">
      <c r="A4592" s="14" t="str">
        <f t="shared" si="71"/>
        <v>wietema012011</v>
      </c>
      <c r="B4592" s="19" t="s">
        <v>1211</v>
      </c>
      <c r="C4592" s="19">
        <v>2011</v>
      </c>
      <c r="D4592" s="19" t="s">
        <v>2335</v>
      </c>
      <c r="E4592" s="19">
        <v>4</v>
      </c>
      <c r="F4592" s="19">
        <v>0</v>
      </c>
      <c r="G4592" s="19">
        <v>0</v>
      </c>
      <c r="H4592" s="19">
        <v>2</v>
      </c>
    </row>
    <row r="4593" spans="1:8" x14ac:dyDescent="0.25">
      <c r="A4593" s="14" t="str">
        <f t="shared" si="71"/>
        <v>wietema012011</v>
      </c>
      <c r="B4593" s="19" t="s">
        <v>1211</v>
      </c>
      <c r="C4593" s="19">
        <v>2011</v>
      </c>
      <c r="D4593" s="19" t="s">
        <v>2336</v>
      </c>
      <c r="E4593" s="19">
        <v>855</v>
      </c>
      <c r="F4593" s="19">
        <v>70</v>
      </c>
      <c r="G4593" s="19">
        <v>5</v>
      </c>
      <c r="H4593" s="19">
        <v>14</v>
      </c>
    </row>
    <row r="4594" spans="1:8" x14ac:dyDescent="0.25">
      <c r="A4594" s="14" t="str">
        <f t="shared" si="71"/>
        <v>wiggity012011</v>
      </c>
      <c r="B4594" s="19" t="s">
        <v>348</v>
      </c>
      <c r="C4594" s="19">
        <v>2011</v>
      </c>
      <c r="D4594" s="19" t="s">
        <v>2335</v>
      </c>
      <c r="E4594" s="19">
        <v>181</v>
      </c>
      <c r="F4594" s="19">
        <v>12</v>
      </c>
      <c r="G4594" s="19">
        <v>0</v>
      </c>
      <c r="H4594" s="19">
        <v>10</v>
      </c>
    </row>
    <row r="4595" spans="1:8" x14ac:dyDescent="0.25">
      <c r="A4595" s="14" t="str">
        <f t="shared" si="71"/>
        <v>wiggity012011</v>
      </c>
      <c r="B4595" s="19" t="s">
        <v>348</v>
      </c>
      <c r="C4595" s="19">
        <v>2011</v>
      </c>
      <c r="D4595" s="19" t="s">
        <v>40</v>
      </c>
      <c r="E4595" s="19">
        <v>33</v>
      </c>
      <c r="F4595" s="19">
        <v>96</v>
      </c>
      <c r="G4595" s="19">
        <v>4</v>
      </c>
      <c r="H4595" s="19">
        <v>15</v>
      </c>
    </row>
    <row r="4596" spans="1:8" x14ac:dyDescent="0.25">
      <c r="A4596" s="14" t="str">
        <f t="shared" si="71"/>
        <v>wiggity012011</v>
      </c>
      <c r="B4596" s="19" t="s">
        <v>348</v>
      </c>
      <c r="C4596" s="19">
        <v>2011</v>
      </c>
      <c r="D4596" s="19" t="s">
        <v>2330</v>
      </c>
    </row>
    <row r="4597" spans="1:8" x14ac:dyDescent="0.25">
      <c r="A4597" s="14" t="str">
        <f t="shared" si="71"/>
        <v>wiggity012011</v>
      </c>
      <c r="B4597" s="19" t="s">
        <v>348</v>
      </c>
      <c r="C4597" s="19">
        <v>2011</v>
      </c>
      <c r="D4597" s="19" t="s">
        <v>2331</v>
      </c>
      <c r="E4597" s="19">
        <v>24</v>
      </c>
      <c r="F4597" s="19">
        <v>1</v>
      </c>
      <c r="G4597" s="19">
        <v>2</v>
      </c>
      <c r="H4597" s="19">
        <v>0</v>
      </c>
    </row>
    <row r="4598" spans="1:8" x14ac:dyDescent="0.25">
      <c r="A4598" s="14" t="str">
        <f t="shared" si="71"/>
        <v>wiggity012011</v>
      </c>
      <c r="B4598" s="19" t="s">
        <v>348</v>
      </c>
      <c r="C4598" s="19">
        <v>2011</v>
      </c>
      <c r="D4598" s="19" t="s">
        <v>2332</v>
      </c>
    </row>
    <row r="4599" spans="1:8" x14ac:dyDescent="0.25">
      <c r="A4599" s="14" t="str">
        <f t="shared" si="71"/>
        <v>wilheto012011</v>
      </c>
      <c r="B4599" s="19" t="s">
        <v>1653</v>
      </c>
      <c r="C4599" s="19">
        <v>2011</v>
      </c>
      <c r="D4599" s="19" t="s">
        <v>2334</v>
      </c>
      <c r="E4599" s="19">
        <v>1</v>
      </c>
      <c r="F4599" s="19">
        <v>6</v>
      </c>
      <c r="G4599" s="19">
        <v>1</v>
      </c>
      <c r="H4599" s="19">
        <v>1</v>
      </c>
    </row>
    <row r="4600" spans="1:8" x14ac:dyDescent="0.25">
      <c r="A4600" s="14" t="str">
        <f t="shared" si="71"/>
        <v>wilkad012011</v>
      </c>
      <c r="B4600" s="19" t="s">
        <v>1654</v>
      </c>
      <c r="C4600" s="19">
        <v>2011</v>
      </c>
      <c r="D4600" s="19" t="s">
        <v>2334</v>
      </c>
      <c r="E4600" s="19">
        <v>1</v>
      </c>
      <c r="F4600" s="19">
        <v>0</v>
      </c>
      <c r="G4600" s="19">
        <v>0</v>
      </c>
      <c r="H4600" s="19">
        <v>0</v>
      </c>
    </row>
    <row r="4601" spans="1:8" x14ac:dyDescent="0.25">
      <c r="A4601" s="14" t="str">
        <f t="shared" si="71"/>
        <v>willido032011</v>
      </c>
      <c r="B4601" s="19" t="s">
        <v>412</v>
      </c>
      <c r="C4601" s="19">
        <v>2011</v>
      </c>
      <c r="D4601" s="19" t="s">
        <v>2334</v>
      </c>
      <c r="E4601" s="19">
        <v>3</v>
      </c>
      <c r="F4601" s="19">
        <v>15</v>
      </c>
      <c r="G4601" s="19">
        <v>0</v>
      </c>
      <c r="H4601" s="19">
        <v>1</v>
      </c>
    </row>
    <row r="4602" spans="1:8" x14ac:dyDescent="0.25">
      <c r="A4602" s="14" t="str">
        <f t="shared" si="71"/>
        <v>willije022011</v>
      </c>
      <c r="B4602" s="19" t="s">
        <v>413</v>
      </c>
      <c r="C4602" s="19">
        <v>2011</v>
      </c>
      <c r="D4602" s="19" t="s">
        <v>2334</v>
      </c>
      <c r="E4602" s="19">
        <v>3</v>
      </c>
      <c r="F4602" s="19">
        <v>3</v>
      </c>
      <c r="G4602" s="19">
        <v>2</v>
      </c>
      <c r="H4602" s="19">
        <v>1</v>
      </c>
    </row>
    <row r="4603" spans="1:8" x14ac:dyDescent="0.25">
      <c r="A4603" s="14" t="str">
        <f t="shared" si="71"/>
        <v>willijo032011</v>
      </c>
      <c r="B4603" s="19" t="s">
        <v>505</v>
      </c>
      <c r="C4603" s="19">
        <v>2011</v>
      </c>
      <c r="D4603" s="19" t="s">
        <v>2330</v>
      </c>
    </row>
    <row r="4604" spans="1:8" x14ac:dyDescent="0.25">
      <c r="A4604" s="14" t="str">
        <f t="shared" si="71"/>
        <v>willijo032011</v>
      </c>
      <c r="B4604" s="19" t="s">
        <v>505</v>
      </c>
      <c r="C4604" s="19">
        <v>2011</v>
      </c>
      <c r="D4604" s="19" t="s">
        <v>2331</v>
      </c>
      <c r="E4604" s="19">
        <v>159</v>
      </c>
      <c r="F4604" s="19">
        <v>3</v>
      </c>
      <c r="G4604" s="19">
        <v>2</v>
      </c>
      <c r="H4604" s="19">
        <v>1</v>
      </c>
    </row>
    <row r="4605" spans="1:8" x14ac:dyDescent="0.25">
      <c r="A4605" s="14" t="str">
        <f t="shared" si="71"/>
        <v>willira012011</v>
      </c>
      <c r="B4605" s="19" t="s">
        <v>506</v>
      </c>
      <c r="C4605" s="19">
        <v>2011</v>
      </c>
      <c r="D4605" s="19" t="s">
        <v>2334</v>
      </c>
      <c r="E4605" s="19">
        <v>0</v>
      </c>
      <c r="F4605" s="19">
        <v>0</v>
      </c>
      <c r="G4605" s="19">
        <v>0</v>
      </c>
      <c r="H4605" s="19">
        <v>0</v>
      </c>
    </row>
    <row r="4606" spans="1:8" x14ac:dyDescent="0.25">
      <c r="A4606" s="14" t="str">
        <f t="shared" si="71"/>
        <v>willire032011</v>
      </c>
      <c r="B4606" s="19" t="s">
        <v>742</v>
      </c>
      <c r="C4606" s="19">
        <v>2011</v>
      </c>
      <c r="D4606" s="19" t="s">
        <v>2330</v>
      </c>
    </row>
    <row r="4607" spans="1:8" x14ac:dyDescent="0.25">
      <c r="A4607" s="14" t="str">
        <f t="shared" si="71"/>
        <v>willire032011</v>
      </c>
      <c r="B4607" s="19" t="s">
        <v>742</v>
      </c>
      <c r="C4607" s="19">
        <v>2011</v>
      </c>
      <c r="D4607" s="19" t="s">
        <v>2331</v>
      </c>
      <c r="E4607" s="19">
        <v>23</v>
      </c>
      <c r="F4607" s="19">
        <v>0</v>
      </c>
      <c r="G4607" s="19">
        <v>0</v>
      </c>
      <c r="H4607" s="19">
        <v>0</v>
      </c>
    </row>
    <row r="4608" spans="1:8" x14ac:dyDescent="0.25">
      <c r="A4608" s="14" t="str">
        <f t="shared" si="71"/>
        <v>willire032011</v>
      </c>
      <c r="B4608" s="19" t="s">
        <v>742</v>
      </c>
      <c r="C4608" s="19">
        <v>2011</v>
      </c>
      <c r="D4608" s="19" t="s">
        <v>2332</v>
      </c>
    </row>
    <row r="4609" spans="1:8" x14ac:dyDescent="0.25">
      <c r="A4609" s="14" t="str">
        <f t="shared" si="71"/>
        <v>wilsobo022011</v>
      </c>
      <c r="B4609" s="19" t="s">
        <v>1034</v>
      </c>
      <c r="C4609" s="19">
        <v>2011</v>
      </c>
      <c r="D4609" s="19" t="s">
        <v>2335</v>
      </c>
      <c r="E4609" s="19">
        <v>7</v>
      </c>
      <c r="F4609" s="19">
        <v>0</v>
      </c>
      <c r="G4609" s="19">
        <v>0</v>
      </c>
      <c r="H4609" s="19">
        <v>1</v>
      </c>
    </row>
    <row r="4610" spans="1:8" x14ac:dyDescent="0.25">
      <c r="A4610" s="14" t="str">
        <f t="shared" si="71"/>
        <v>wilsobo022011</v>
      </c>
      <c r="B4610" s="19" t="s">
        <v>1034</v>
      </c>
      <c r="C4610" s="19">
        <v>2011</v>
      </c>
      <c r="D4610" s="19" t="s">
        <v>2336</v>
      </c>
      <c r="E4610" s="19">
        <v>239</v>
      </c>
      <c r="F4610" s="19">
        <v>26</v>
      </c>
      <c r="G4610" s="19">
        <v>1</v>
      </c>
      <c r="H4610" s="19">
        <v>1</v>
      </c>
    </row>
    <row r="4611" spans="1:8" x14ac:dyDescent="0.25">
      <c r="A4611" s="14" t="str">
        <f t="shared" ref="A4611:A4674" si="72">B4611&amp;C4611</f>
        <v>wilsobr012011</v>
      </c>
      <c r="B4611" s="19" t="s">
        <v>743</v>
      </c>
      <c r="C4611" s="19">
        <v>2011</v>
      </c>
      <c r="D4611" s="19" t="s">
        <v>2334</v>
      </c>
      <c r="E4611" s="19">
        <v>1</v>
      </c>
      <c r="F4611" s="19">
        <v>5</v>
      </c>
      <c r="G4611" s="19">
        <v>0</v>
      </c>
      <c r="H4611" s="19">
        <v>0</v>
      </c>
    </row>
    <row r="4612" spans="1:8" x14ac:dyDescent="0.25">
      <c r="A4612" s="14" t="str">
        <f t="shared" si="72"/>
        <v>wilsocj012011</v>
      </c>
      <c r="B4612" s="19" t="s">
        <v>620</v>
      </c>
      <c r="C4612" s="19">
        <v>2011</v>
      </c>
      <c r="D4612" s="19" t="s">
        <v>2334</v>
      </c>
      <c r="E4612" s="19">
        <v>6</v>
      </c>
      <c r="F4612" s="19">
        <v>23</v>
      </c>
      <c r="G4612" s="19">
        <v>1</v>
      </c>
      <c r="H4612" s="19">
        <v>0</v>
      </c>
    </row>
    <row r="4613" spans="1:8" x14ac:dyDescent="0.25">
      <c r="A4613" s="14" t="str">
        <f t="shared" si="72"/>
        <v>wilsoja022011</v>
      </c>
      <c r="B4613" s="19" t="s">
        <v>282</v>
      </c>
      <c r="C4613" s="19">
        <v>2011</v>
      </c>
      <c r="D4613" s="19" t="s">
        <v>39</v>
      </c>
      <c r="E4613" s="19">
        <v>79</v>
      </c>
      <c r="F4613" s="19">
        <v>111</v>
      </c>
      <c r="G4613" s="19">
        <v>2</v>
      </c>
      <c r="H4613" s="19">
        <v>28</v>
      </c>
    </row>
    <row r="4614" spans="1:8" x14ac:dyDescent="0.25">
      <c r="A4614" s="14" t="str">
        <f t="shared" si="72"/>
        <v>wilsoja022011</v>
      </c>
      <c r="B4614" s="19" t="s">
        <v>282</v>
      </c>
      <c r="C4614" s="19">
        <v>2011</v>
      </c>
      <c r="D4614" s="19" t="s">
        <v>40</v>
      </c>
      <c r="E4614" s="19">
        <v>2</v>
      </c>
      <c r="F4614" s="19">
        <v>2</v>
      </c>
      <c r="G4614" s="19">
        <v>0</v>
      </c>
      <c r="H4614" s="19">
        <v>1</v>
      </c>
    </row>
    <row r="4615" spans="1:8" x14ac:dyDescent="0.25">
      <c r="A4615" s="14" t="str">
        <f t="shared" si="72"/>
        <v>wilsoja022011</v>
      </c>
      <c r="B4615" s="19" t="s">
        <v>282</v>
      </c>
      <c r="C4615" s="19">
        <v>2011</v>
      </c>
      <c r="D4615" s="19" t="s">
        <v>40</v>
      </c>
      <c r="E4615" s="19">
        <v>0</v>
      </c>
      <c r="F4615" s="19">
        <v>3</v>
      </c>
      <c r="G4615" s="19">
        <v>0</v>
      </c>
      <c r="H4615" s="19">
        <v>1</v>
      </c>
    </row>
    <row r="4616" spans="1:8" x14ac:dyDescent="0.25">
      <c r="A4616" s="14" t="str">
        <f t="shared" si="72"/>
        <v>wilsoja022011</v>
      </c>
      <c r="B4616" s="19" t="s">
        <v>282</v>
      </c>
      <c r="C4616" s="19">
        <v>2011</v>
      </c>
      <c r="D4616" s="19" t="s">
        <v>2333</v>
      </c>
      <c r="E4616" s="19">
        <v>28</v>
      </c>
      <c r="F4616" s="19">
        <v>44</v>
      </c>
      <c r="G4616" s="19">
        <v>1</v>
      </c>
      <c r="H4616" s="19">
        <v>7</v>
      </c>
    </row>
    <row r="4617" spans="1:8" x14ac:dyDescent="0.25">
      <c r="A4617" s="14" t="str">
        <f t="shared" si="72"/>
        <v>wilsoja022011</v>
      </c>
      <c r="B4617" s="19" t="s">
        <v>282</v>
      </c>
      <c r="C4617" s="19">
        <v>2011</v>
      </c>
      <c r="D4617" s="19" t="s">
        <v>2333</v>
      </c>
      <c r="E4617" s="19">
        <v>14</v>
      </c>
      <c r="F4617" s="19">
        <v>28</v>
      </c>
      <c r="G4617" s="19">
        <v>1</v>
      </c>
      <c r="H4617" s="19">
        <v>7</v>
      </c>
    </row>
    <row r="4618" spans="1:8" x14ac:dyDescent="0.25">
      <c r="A4618" s="14" t="str">
        <f t="shared" si="72"/>
        <v>wilsojo032011</v>
      </c>
      <c r="B4618" s="19" t="s">
        <v>621</v>
      </c>
      <c r="C4618" s="19">
        <v>2011</v>
      </c>
      <c r="D4618" s="19" t="s">
        <v>2335</v>
      </c>
      <c r="E4618" s="19">
        <v>0</v>
      </c>
      <c r="F4618" s="19">
        <v>0</v>
      </c>
      <c r="G4618" s="19">
        <v>0</v>
      </c>
      <c r="H4618" s="19">
        <v>0</v>
      </c>
    </row>
    <row r="4619" spans="1:8" x14ac:dyDescent="0.25">
      <c r="A4619" s="14" t="str">
        <f t="shared" si="72"/>
        <v>wilsojo032011</v>
      </c>
      <c r="B4619" s="19" t="s">
        <v>621</v>
      </c>
      <c r="C4619" s="19">
        <v>2011</v>
      </c>
      <c r="D4619" s="19" t="s">
        <v>39</v>
      </c>
      <c r="E4619" s="19">
        <v>12</v>
      </c>
      <c r="F4619" s="19">
        <v>21</v>
      </c>
      <c r="G4619" s="19">
        <v>0</v>
      </c>
      <c r="H4619" s="19">
        <v>4</v>
      </c>
    </row>
    <row r="4620" spans="1:8" x14ac:dyDescent="0.25">
      <c r="A4620" s="14" t="str">
        <f t="shared" si="72"/>
        <v>wilsojo032011</v>
      </c>
      <c r="B4620" s="19" t="s">
        <v>621</v>
      </c>
      <c r="C4620" s="19">
        <v>2011</v>
      </c>
      <c r="D4620" s="19" t="s">
        <v>40</v>
      </c>
      <c r="E4620" s="19">
        <v>2</v>
      </c>
      <c r="F4620" s="19">
        <v>5</v>
      </c>
      <c r="G4620" s="19">
        <v>1</v>
      </c>
      <c r="H4620" s="19">
        <v>1</v>
      </c>
    </row>
    <row r="4621" spans="1:8" x14ac:dyDescent="0.25">
      <c r="A4621" s="14" t="str">
        <f t="shared" si="72"/>
        <v>wilsojo032011</v>
      </c>
      <c r="B4621" s="19" t="s">
        <v>621</v>
      </c>
      <c r="C4621" s="19">
        <v>2011</v>
      </c>
      <c r="D4621" s="19" t="s">
        <v>2330</v>
      </c>
    </row>
    <row r="4622" spans="1:8" x14ac:dyDescent="0.25">
      <c r="A4622" s="14" t="str">
        <f t="shared" si="72"/>
        <v>wilsojo032011</v>
      </c>
      <c r="B4622" s="19" t="s">
        <v>621</v>
      </c>
      <c r="C4622" s="19">
        <v>2011</v>
      </c>
      <c r="D4622" s="19" t="s">
        <v>2331</v>
      </c>
      <c r="E4622" s="19">
        <v>2</v>
      </c>
      <c r="F4622" s="19">
        <v>0</v>
      </c>
      <c r="G4622" s="19">
        <v>0</v>
      </c>
      <c r="H4622" s="19">
        <v>0</v>
      </c>
    </row>
    <row r="4623" spans="1:8" x14ac:dyDescent="0.25">
      <c r="A4623" s="14" t="str">
        <f t="shared" si="72"/>
        <v>wilsojo032011</v>
      </c>
      <c r="B4623" s="19" t="s">
        <v>621</v>
      </c>
      <c r="C4623" s="19">
        <v>2011</v>
      </c>
      <c r="D4623" s="19" t="s">
        <v>2333</v>
      </c>
      <c r="E4623" s="19">
        <v>4</v>
      </c>
      <c r="F4623" s="19">
        <v>9</v>
      </c>
      <c r="G4623" s="19">
        <v>0</v>
      </c>
      <c r="H4623" s="19">
        <v>1</v>
      </c>
    </row>
    <row r="4624" spans="1:8" x14ac:dyDescent="0.25">
      <c r="A4624" s="14" t="str">
        <f t="shared" si="72"/>
        <v>wilsojo032011</v>
      </c>
      <c r="B4624" s="19" t="s">
        <v>621</v>
      </c>
      <c r="C4624" s="19">
        <v>2011</v>
      </c>
      <c r="D4624" s="19" t="s">
        <v>2333</v>
      </c>
      <c r="E4624" s="19">
        <v>9</v>
      </c>
      <c r="F4624" s="19">
        <v>10</v>
      </c>
      <c r="G4624" s="19">
        <v>1</v>
      </c>
      <c r="H4624" s="19">
        <v>4</v>
      </c>
    </row>
    <row r="4625" spans="1:8" x14ac:dyDescent="0.25">
      <c r="A4625" s="14" t="str">
        <f t="shared" si="72"/>
        <v>wilsomi022011</v>
      </c>
      <c r="B4625" s="19" t="s">
        <v>1655</v>
      </c>
      <c r="C4625" s="19">
        <v>2011</v>
      </c>
      <c r="D4625" s="19" t="s">
        <v>2330</v>
      </c>
    </row>
    <row r="4626" spans="1:8" x14ac:dyDescent="0.25">
      <c r="A4626" s="14" t="str">
        <f t="shared" si="72"/>
        <v>wilsomi022011</v>
      </c>
      <c r="B4626" s="19" t="s">
        <v>1655</v>
      </c>
      <c r="C4626" s="19">
        <v>2011</v>
      </c>
      <c r="D4626" s="19" t="s">
        <v>2331</v>
      </c>
      <c r="E4626" s="19">
        <v>10</v>
      </c>
      <c r="F4626" s="19">
        <v>1</v>
      </c>
      <c r="G4626" s="19">
        <v>0</v>
      </c>
      <c r="H4626" s="19">
        <v>0</v>
      </c>
    </row>
    <row r="4627" spans="1:8" x14ac:dyDescent="0.25">
      <c r="A4627" s="14" t="str">
        <f t="shared" si="72"/>
        <v>wilsomi022011</v>
      </c>
      <c r="B4627" s="19" t="s">
        <v>1655</v>
      </c>
      <c r="C4627" s="19">
        <v>2011</v>
      </c>
      <c r="D4627" s="19" t="s">
        <v>2332</v>
      </c>
    </row>
    <row r="4628" spans="1:8" x14ac:dyDescent="0.25">
      <c r="A4628" s="14" t="str">
        <f t="shared" si="72"/>
        <v>wisede012011</v>
      </c>
      <c r="B4628" s="19" t="s">
        <v>218</v>
      </c>
      <c r="C4628" s="19">
        <v>2011</v>
      </c>
      <c r="D4628" s="19" t="s">
        <v>2329</v>
      </c>
    </row>
    <row r="4629" spans="1:8" x14ac:dyDescent="0.25">
      <c r="A4629" s="14" t="str">
        <f t="shared" si="72"/>
        <v>wisede012011</v>
      </c>
      <c r="B4629" s="19" t="s">
        <v>218</v>
      </c>
      <c r="C4629" s="19">
        <v>2011</v>
      </c>
      <c r="D4629" s="19" t="s">
        <v>2329</v>
      </c>
    </row>
    <row r="4630" spans="1:8" x14ac:dyDescent="0.25">
      <c r="A4630" s="14" t="str">
        <f t="shared" si="72"/>
        <v>wisede012011</v>
      </c>
      <c r="B4630" s="19" t="s">
        <v>218</v>
      </c>
      <c r="C4630" s="19">
        <v>2011</v>
      </c>
      <c r="D4630" s="19" t="s">
        <v>2330</v>
      </c>
    </row>
    <row r="4631" spans="1:8" x14ac:dyDescent="0.25">
      <c r="A4631" s="14" t="str">
        <f t="shared" si="72"/>
        <v>wisede012011</v>
      </c>
      <c r="B4631" s="19" t="s">
        <v>218</v>
      </c>
      <c r="C4631" s="19">
        <v>2011</v>
      </c>
      <c r="D4631" s="19" t="s">
        <v>2330</v>
      </c>
    </row>
    <row r="4632" spans="1:8" x14ac:dyDescent="0.25">
      <c r="A4632" s="14" t="str">
        <f t="shared" si="72"/>
        <v>wisede012011</v>
      </c>
      <c r="B4632" s="19" t="s">
        <v>218</v>
      </c>
      <c r="C4632" s="19">
        <v>2011</v>
      </c>
      <c r="D4632" s="19" t="s">
        <v>2331</v>
      </c>
      <c r="E4632" s="19">
        <v>49</v>
      </c>
      <c r="F4632" s="19">
        <v>0</v>
      </c>
      <c r="G4632" s="19">
        <v>0</v>
      </c>
      <c r="H4632" s="19">
        <v>0</v>
      </c>
    </row>
    <row r="4633" spans="1:8" x14ac:dyDescent="0.25">
      <c r="A4633" s="14" t="str">
        <f t="shared" si="72"/>
        <v>wisede012011</v>
      </c>
      <c r="B4633" s="19" t="s">
        <v>218</v>
      </c>
      <c r="C4633" s="19">
        <v>2011</v>
      </c>
      <c r="D4633" s="19" t="s">
        <v>2331</v>
      </c>
      <c r="E4633" s="19">
        <v>22</v>
      </c>
      <c r="F4633" s="19">
        <v>1</v>
      </c>
      <c r="G4633" s="19">
        <v>2</v>
      </c>
      <c r="H4633" s="19">
        <v>0</v>
      </c>
    </row>
    <row r="4634" spans="1:8" x14ac:dyDescent="0.25">
      <c r="A4634" s="14" t="str">
        <f t="shared" si="72"/>
        <v>wisede012011</v>
      </c>
      <c r="B4634" s="19" t="s">
        <v>218</v>
      </c>
      <c r="C4634" s="19">
        <v>2011</v>
      </c>
      <c r="D4634" s="19" t="s">
        <v>2332</v>
      </c>
    </row>
    <row r="4635" spans="1:8" x14ac:dyDescent="0.25">
      <c r="A4635" s="14" t="str">
        <f t="shared" si="72"/>
        <v>wolfra022011</v>
      </c>
      <c r="B4635" s="19" t="s">
        <v>219</v>
      </c>
      <c r="C4635" s="19">
        <v>2011</v>
      </c>
      <c r="D4635" s="19" t="s">
        <v>2334</v>
      </c>
      <c r="E4635" s="19">
        <v>8</v>
      </c>
      <c r="F4635" s="19">
        <v>32</v>
      </c>
      <c r="G4635" s="19">
        <v>4</v>
      </c>
      <c r="H4635" s="19">
        <v>3</v>
      </c>
    </row>
    <row r="4636" spans="1:8" x14ac:dyDescent="0.25">
      <c r="A4636" s="14" t="str">
        <f t="shared" si="72"/>
        <v>woodbl012011</v>
      </c>
      <c r="B4636" s="19" t="s">
        <v>1413</v>
      </c>
      <c r="C4636" s="19">
        <v>2011</v>
      </c>
      <c r="D4636" s="19" t="s">
        <v>2334</v>
      </c>
      <c r="E4636" s="19">
        <v>4</v>
      </c>
      <c r="F4636" s="19">
        <v>12</v>
      </c>
      <c r="G4636" s="19">
        <v>0</v>
      </c>
      <c r="H4636" s="19">
        <v>1</v>
      </c>
    </row>
    <row r="4637" spans="1:8" x14ac:dyDescent="0.25">
      <c r="A4637" s="14" t="str">
        <f t="shared" si="72"/>
        <v>woodbr012011</v>
      </c>
      <c r="B4637" s="19" t="s">
        <v>870</v>
      </c>
      <c r="C4637" s="19">
        <v>2011</v>
      </c>
      <c r="D4637" s="19" t="s">
        <v>2335</v>
      </c>
      <c r="E4637" s="19">
        <v>2</v>
      </c>
      <c r="F4637" s="19">
        <v>1</v>
      </c>
      <c r="G4637" s="19">
        <v>0</v>
      </c>
      <c r="H4637" s="19">
        <v>0</v>
      </c>
    </row>
    <row r="4638" spans="1:8" x14ac:dyDescent="0.25">
      <c r="A4638" s="14" t="str">
        <f t="shared" si="72"/>
        <v>woodbr012011</v>
      </c>
      <c r="B4638" s="19" t="s">
        <v>870</v>
      </c>
      <c r="C4638" s="19">
        <v>2011</v>
      </c>
      <c r="D4638" s="19" t="s">
        <v>2335</v>
      </c>
      <c r="E4638" s="19">
        <v>42</v>
      </c>
      <c r="F4638" s="19">
        <v>0</v>
      </c>
      <c r="G4638" s="19">
        <v>0</v>
      </c>
      <c r="H4638" s="19">
        <v>2</v>
      </c>
    </row>
    <row r="4639" spans="1:8" x14ac:dyDescent="0.25">
      <c r="A4639" s="14" t="str">
        <f t="shared" si="72"/>
        <v>woodbr012011</v>
      </c>
      <c r="B4639" s="19" t="s">
        <v>870</v>
      </c>
      <c r="C4639" s="19">
        <v>2011</v>
      </c>
      <c r="D4639" s="19" t="s">
        <v>39</v>
      </c>
      <c r="E4639" s="19">
        <v>2</v>
      </c>
      <c r="F4639" s="19">
        <v>1</v>
      </c>
      <c r="G4639" s="19">
        <v>0</v>
      </c>
      <c r="H4639" s="19">
        <v>0</v>
      </c>
    </row>
    <row r="4640" spans="1:8" x14ac:dyDescent="0.25">
      <c r="A4640" s="14" t="str">
        <f t="shared" si="72"/>
        <v>woodbr012011</v>
      </c>
      <c r="B4640" s="19" t="s">
        <v>870</v>
      </c>
      <c r="C4640" s="19">
        <v>2011</v>
      </c>
      <c r="D4640" s="19" t="s">
        <v>40</v>
      </c>
      <c r="E4640" s="19">
        <v>27</v>
      </c>
      <c r="F4640" s="19">
        <v>83</v>
      </c>
      <c r="G4640" s="19">
        <v>3</v>
      </c>
      <c r="H4640" s="19">
        <v>9</v>
      </c>
    </row>
    <row r="4641" spans="1:8" x14ac:dyDescent="0.25">
      <c r="A4641" s="14" t="str">
        <f t="shared" si="72"/>
        <v>woodbr012011</v>
      </c>
      <c r="B4641" s="19" t="s">
        <v>870</v>
      </c>
      <c r="C4641" s="19">
        <v>2011</v>
      </c>
      <c r="D4641" s="19" t="s">
        <v>2333</v>
      </c>
      <c r="E4641" s="19">
        <v>7</v>
      </c>
      <c r="F4641" s="19">
        <v>7</v>
      </c>
      <c r="G4641" s="19">
        <v>0</v>
      </c>
      <c r="H4641" s="19">
        <v>4</v>
      </c>
    </row>
    <row r="4642" spans="1:8" x14ac:dyDescent="0.25">
      <c r="A4642" s="14" t="str">
        <f t="shared" si="72"/>
        <v>woodbr012011</v>
      </c>
      <c r="B4642" s="19" t="s">
        <v>870</v>
      </c>
      <c r="C4642" s="19">
        <v>2011</v>
      </c>
      <c r="D4642" s="19" t="s">
        <v>2333</v>
      </c>
      <c r="E4642" s="19">
        <v>31</v>
      </c>
      <c r="F4642" s="19">
        <v>43</v>
      </c>
      <c r="G4642" s="19">
        <v>2</v>
      </c>
      <c r="H4642" s="19">
        <v>12</v>
      </c>
    </row>
    <row r="4643" spans="1:8" x14ac:dyDescent="0.25">
      <c r="A4643" s="14" t="str">
        <f t="shared" si="72"/>
        <v>woodke022011</v>
      </c>
      <c r="B4643" s="19" t="s">
        <v>220</v>
      </c>
      <c r="C4643" s="19">
        <v>2011</v>
      </c>
      <c r="D4643" s="19" t="s">
        <v>2334</v>
      </c>
      <c r="E4643" s="19">
        <v>1</v>
      </c>
      <c r="F4643" s="19">
        <v>6</v>
      </c>
      <c r="G4643" s="19">
        <v>1</v>
      </c>
      <c r="H4643" s="19">
        <v>2</v>
      </c>
    </row>
    <row r="4644" spans="1:8" x14ac:dyDescent="0.25">
      <c r="A4644" s="14" t="str">
        <f t="shared" si="72"/>
        <v>woodti012011</v>
      </c>
      <c r="B4644" s="19" t="s">
        <v>1212</v>
      </c>
      <c r="C4644" s="19">
        <v>2011</v>
      </c>
      <c r="D4644" s="19" t="s">
        <v>2334</v>
      </c>
      <c r="E4644" s="19">
        <v>1</v>
      </c>
      <c r="F4644" s="19">
        <v>1</v>
      </c>
      <c r="G4644" s="19">
        <v>0</v>
      </c>
      <c r="H4644" s="19">
        <v>0</v>
      </c>
    </row>
    <row r="4645" spans="1:8" x14ac:dyDescent="0.25">
      <c r="A4645" s="14" t="str">
        <f t="shared" si="72"/>
        <v>woodtr012011</v>
      </c>
      <c r="B4645" s="19" t="s">
        <v>1414</v>
      </c>
      <c r="C4645" s="19">
        <v>2011</v>
      </c>
      <c r="D4645" s="19" t="s">
        <v>2334</v>
      </c>
      <c r="E4645" s="19">
        <v>5</v>
      </c>
      <c r="F4645" s="19">
        <v>14</v>
      </c>
      <c r="G4645" s="19">
        <v>0</v>
      </c>
      <c r="H4645" s="19">
        <v>0</v>
      </c>
    </row>
    <row r="4646" spans="1:8" x14ac:dyDescent="0.25">
      <c r="A4646" s="14" t="str">
        <f t="shared" si="72"/>
        <v>woodwch012011</v>
      </c>
      <c r="B4646" s="19" t="s">
        <v>221</v>
      </c>
      <c r="C4646" s="19">
        <v>2011</v>
      </c>
      <c r="D4646" s="19" t="s">
        <v>39</v>
      </c>
      <c r="E4646" s="19">
        <v>0</v>
      </c>
      <c r="F4646" s="19">
        <v>5</v>
      </c>
      <c r="G4646" s="19">
        <v>0</v>
      </c>
      <c r="H4646" s="19">
        <v>1</v>
      </c>
    </row>
    <row r="4647" spans="1:8" x14ac:dyDescent="0.25">
      <c r="A4647" s="14" t="str">
        <f t="shared" si="72"/>
        <v>woodwch012011</v>
      </c>
      <c r="B4647" s="19" t="s">
        <v>221</v>
      </c>
      <c r="C4647" s="19">
        <v>2011</v>
      </c>
      <c r="D4647" s="19" t="s">
        <v>40</v>
      </c>
      <c r="E4647" s="19">
        <v>1</v>
      </c>
      <c r="F4647" s="19">
        <v>1</v>
      </c>
      <c r="G4647" s="19">
        <v>0</v>
      </c>
      <c r="H4647" s="19">
        <v>0</v>
      </c>
    </row>
    <row r="4648" spans="1:8" x14ac:dyDescent="0.25">
      <c r="A4648" s="14" t="str">
        <f t="shared" si="72"/>
        <v>woodwch012011</v>
      </c>
      <c r="B4648" s="19" t="s">
        <v>221</v>
      </c>
      <c r="C4648" s="19">
        <v>2011</v>
      </c>
      <c r="D4648" s="19" t="s">
        <v>2333</v>
      </c>
      <c r="E4648" s="19">
        <v>0</v>
      </c>
      <c r="F4648" s="19">
        <v>0</v>
      </c>
      <c r="G4648" s="19">
        <v>0</v>
      </c>
      <c r="H4648" s="19">
        <v>0</v>
      </c>
    </row>
    <row r="4649" spans="1:8" x14ac:dyDescent="0.25">
      <c r="A4649" s="14" t="str">
        <f t="shared" si="72"/>
        <v>worleva012011</v>
      </c>
      <c r="B4649" s="19" t="s">
        <v>1415</v>
      </c>
      <c r="C4649" s="19">
        <v>2011</v>
      </c>
      <c r="D4649" s="19" t="s">
        <v>2334</v>
      </c>
      <c r="E4649" s="19">
        <v>8</v>
      </c>
      <c r="F4649" s="19">
        <v>16</v>
      </c>
      <c r="G4649" s="19">
        <v>0</v>
      </c>
      <c r="H4649" s="19">
        <v>2</v>
      </c>
    </row>
    <row r="4650" spans="1:8" x14ac:dyDescent="0.25">
      <c r="A4650" s="14" t="str">
        <f t="shared" si="72"/>
        <v>worrema012011</v>
      </c>
      <c r="B4650" s="19" t="s">
        <v>1035</v>
      </c>
      <c r="C4650" s="19">
        <v>2011</v>
      </c>
      <c r="D4650" s="19" t="s">
        <v>2334</v>
      </c>
      <c r="E4650" s="19">
        <v>0</v>
      </c>
      <c r="F4650" s="19">
        <v>0</v>
      </c>
      <c r="G4650" s="19">
        <v>0</v>
      </c>
      <c r="H4650" s="19">
        <v>0</v>
      </c>
    </row>
    <row r="4651" spans="1:8" x14ac:dyDescent="0.25">
      <c r="A4651" s="14" t="str">
        <f t="shared" si="72"/>
        <v>worthda012011</v>
      </c>
      <c r="B4651" s="19" t="s">
        <v>1416</v>
      </c>
      <c r="C4651" s="19">
        <v>2011</v>
      </c>
      <c r="D4651" s="19" t="s">
        <v>39</v>
      </c>
      <c r="E4651" s="19">
        <v>9</v>
      </c>
      <c r="F4651" s="19">
        <v>11</v>
      </c>
      <c r="G4651" s="19">
        <v>0</v>
      </c>
      <c r="H4651" s="19">
        <v>2</v>
      </c>
    </row>
    <row r="4652" spans="1:8" x14ac:dyDescent="0.25">
      <c r="A4652" s="14" t="str">
        <f t="shared" si="72"/>
        <v>worthda012011</v>
      </c>
      <c r="B4652" s="19" t="s">
        <v>1416</v>
      </c>
      <c r="C4652" s="19">
        <v>2011</v>
      </c>
      <c r="D4652" s="19" t="s">
        <v>40</v>
      </c>
      <c r="E4652" s="19">
        <v>5</v>
      </c>
      <c r="F4652" s="19">
        <v>12</v>
      </c>
      <c r="G4652" s="19">
        <v>1</v>
      </c>
      <c r="H4652" s="19">
        <v>3</v>
      </c>
    </row>
    <row r="4653" spans="1:8" x14ac:dyDescent="0.25">
      <c r="A4653" s="14" t="str">
        <f t="shared" si="72"/>
        <v>wrighda032011</v>
      </c>
      <c r="B4653" s="19" t="s">
        <v>507</v>
      </c>
      <c r="C4653" s="19">
        <v>2011</v>
      </c>
      <c r="D4653" s="19" t="s">
        <v>40</v>
      </c>
      <c r="E4653" s="19">
        <v>68</v>
      </c>
      <c r="F4653" s="19">
        <v>180</v>
      </c>
      <c r="G4653" s="19">
        <v>19</v>
      </c>
      <c r="H4653" s="19">
        <v>9</v>
      </c>
    </row>
    <row r="4654" spans="1:8" x14ac:dyDescent="0.25">
      <c r="A4654" s="14" t="str">
        <f t="shared" si="72"/>
        <v>wrighda032011</v>
      </c>
      <c r="B4654" s="19" t="s">
        <v>507</v>
      </c>
      <c r="C4654" s="19">
        <v>2011</v>
      </c>
      <c r="D4654" s="19" t="s">
        <v>2333</v>
      </c>
      <c r="E4654" s="19">
        <v>1</v>
      </c>
      <c r="F4654" s="19">
        <v>0</v>
      </c>
      <c r="G4654" s="19">
        <v>0</v>
      </c>
      <c r="H4654" s="19">
        <v>0</v>
      </c>
    </row>
    <row r="4655" spans="1:8" x14ac:dyDescent="0.25">
      <c r="A4655" s="14" t="str">
        <f t="shared" si="72"/>
        <v>wrighja012011</v>
      </c>
      <c r="B4655" s="19" t="s">
        <v>222</v>
      </c>
      <c r="C4655" s="19">
        <v>2011</v>
      </c>
      <c r="D4655" s="19" t="s">
        <v>2334</v>
      </c>
      <c r="E4655" s="19">
        <v>10</v>
      </c>
      <c r="F4655" s="19">
        <v>7</v>
      </c>
      <c r="G4655" s="19">
        <v>1</v>
      </c>
      <c r="H4655" s="19">
        <v>2</v>
      </c>
    </row>
    <row r="4656" spans="1:8" x14ac:dyDescent="0.25">
      <c r="A4656" s="14" t="str">
        <f t="shared" si="72"/>
        <v>wrighwe012011</v>
      </c>
      <c r="B4656" s="19" t="s">
        <v>1036</v>
      </c>
      <c r="C4656" s="19">
        <v>2011</v>
      </c>
      <c r="D4656" s="19" t="s">
        <v>2331</v>
      </c>
      <c r="E4656" s="19">
        <v>0</v>
      </c>
      <c r="F4656" s="19">
        <v>0</v>
      </c>
      <c r="G4656" s="19">
        <v>0</v>
      </c>
      <c r="H4656" s="19">
        <v>0</v>
      </c>
    </row>
    <row r="4657" spans="1:8" x14ac:dyDescent="0.25">
      <c r="A4657" s="14" t="str">
        <f t="shared" si="72"/>
        <v>wrighwe012011</v>
      </c>
      <c r="B4657" s="19" t="s">
        <v>1036</v>
      </c>
      <c r="C4657" s="19">
        <v>2011</v>
      </c>
      <c r="D4657" s="19" t="s">
        <v>2334</v>
      </c>
      <c r="E4657" s="19">
        <v>0</v>
      </c>
      <c r="F4657" s="19">
        <v>2</v>
      </c>
      <c r="G4657" s="19">
        <v>0</v>
      </c>
      <c r="H4657" s="19">
        <v>0</v>
      </c>
    </row>
    <row r="4658" spans="1:8" x14ac:dyDescent="0.25">
      <c r="A4658" s="14" t="str">
        <f t="shared" si="72"/>
        <v>wrighwe012011</v>
      </c>
      <c r="B4658" s="19" t="s">
        <v>1036</v>
      </c>
      <c r="C4658" s="19">
        <v>2011</v>
      </c>
      <c r="D4658" s="19" t="s">
        <v>2332</v>
      </c>
    </row>
    <row r="4659" spans="1:8" x14ac:dyDescent="0.25">
      <c r="A4659" s="14" t="str">
        <f t="shared" si="72"/>
        <v>wuertmi012011</v>
      </c>
      <c r="B4659" s="19" t="s">
        <v>508</v>
      </c>
      <c r="C4659" s="19">
        <v>2011</v>
      </c>
      <c r="D4659" s="19" t="s">
        <v>2334</v>
      </c>
      <c r="E4659" s="19">
        <v>1</v>
      </c>
      <c r="F4659" s="19">
        <v>2</v>
      </c>
      <c r="G4659" s="19">
        <v>0</v>
      </c>
      <c r="H4659" s="19">
        <v>0</v>
      </c>
    </row>
    <row r="4660" spans="1:8" x14ac:dyDescent="0.25">
      <c r="A4660" s="14" t="str">
        <f t="shared" si="72"/>
        <v>youklke012011</v>
      </c>
      <c r="B4660" s="19" t="s">
        <v>509</v>
      </c>
      <c r="C4660" s="19">
        <v>2011</v>
      </c>
      <c r="D4660" s="19" t="s">
        <v>2335</v>
      </c>
      <c r="E4660" s="19">
        <v>37</v>
      </c>
      <c r="F4660" s="19">
        <v>5</v>
      </c>
      <c r="G4660" s="19">
        <v>0</v>
      </c>
      <c r="H4660" s="19">
        <v>2</v>
      </c>
    </row>
    <row r="4661" spans="1:8" x14ac:dyDescent="0.25">
      <c r="A4661" s="14" t="str">
        <f t="shared" si="72"/>
        <v>youklke012011</v>
      </c>
      <c r="B4661" s="19" t="s">
        <v>509</v>
      </c>
      <c r="C4661" s="19">
        <v>2011</v>
      </c>
      <c r="D4661" s="19" t="s">
        <v>40</v>
      </c>
      <c r="E4661" s="19">
        <v>87</v>
      </c>
      <c r="F4661" s="19">
        <v>177</v>
      </c>
      <c r="G4661" s="19">
        <v>9</v>
      </c>
      <c r="H4661" s="19">
        <v>15</v>
      </c>
    </row>
    <row r="4662" spans="1:8" x14ac:dyDescent="0.25">
      <c r="A4662" s="14" t="str">
        <f t="shared" si="72"/>
        <v>youngch032011</v>
      </c>
      <c r="B4662" s="19" t="s">
        <v>510</v>
      </c>
      <c r="C4662" s="19">
        <v>2011</v>
      </c>
      <c r="D4662" s="19" t="s">
        <v>2334</v>
      </c>
      <c r="E4662" s="19">
        <v>0</v>
      </c>
      <c r="F4662" s="19">
        <v>2</v>
      </c>
      <c r="G4662" s="19">
        <v>0</v>
      </c>
      <c r="H4662" s="19">
        <v>0</v>
      </c>
    </row>
    <row r="4663" spans="1:8" x14ac:dyDescent="0.25">
      <c r="A4663" s="14" t="str">
        <f t="shared" si="72"/>
        <v>youngch042011</v>
      </c>
      <c r="B4663" s="19" t="s">
        <v>744</v>
      </c>
      <c r="C4663" s="19">
        <v>2011</v>
      </c>
      <c r="D4663" s="19" t="s">
        <v>2329</v>
      </c>
    </row>
    <row r="4664" spans="1:8" x14ac:dyDescent="0.25">
      <c r="A4664" s="14" t="str">
        <f t="shared" si="72"/>
        <v>youngch042011</v>
      </c>
      <c r="B4664" s="19" t="s">
        <v>744</v>
      </c>
      <c r="C4664" s="19">
        <v>2011</v>
      </c>
      <c r="D4664" s="19" t="s">
        <v>2331</v>
      </c>
      <c r="E4664" s="19">
        <v>394</v>
      </c>
      <c r="F4664" s="19">
        <v>4</v>
      </c>
      <c r="G4664" s="19">
        <v>3</v>
      </c>
      <c r="H4664" s="19">
        <v>2</v>
      </c>
    </row>
    <row r="4665" spans="1:8" x14ac:dyDescent="0.25">
      <c r="A4665" s="14" t="str">
        <f t="shared" si="72"/>
        <v>youngde032011</v>
      </c>
      <c r="B4665" s="19" t="s">
        <v>745</v>
      </c>
      <c r="C4665" s="19">
        <v>2011</v>
      </c>
      <c r="D4665" s="19" t="s">
        <v>2330</v>
      </c>
    </row>
    <row r="4666" spans="1:8" x14ac:dyDescent="0.25">
      <c r="A4666" s="14" t="str">
        <f t="shared" si="72"/>
        <v>youngde032011</v>
      </c>
      <c r="B4666" s="19" t="s">
        <v>745</v>
      </c>
      <c r="C4666" s="19">
        <v>2011</v>
      </c>
      <c r="D4666" s="19" t="s">
        <v>2330</v>
      </c>
    </row>
    <row r="4667" spans="1:8" x14ac:dyDescent="0.25">
      <c r="A4667" s="14" t="str">
        <f t="shared" si="72"/>
        <v>youngde032011</v>
      </c>
      <c r="B4667" s="19" t="s">
        <v>745</v>
      </c>
      <c r="C4667" s="19">
        <v>2011</v>
      </c>
      <c r="D4667" s="19" t="s">
        <v>2331</v>
      </c>
      <c r="E4667" s="19">
        <v>144</v>
      </c>
      <c r="F4667" s="19">
        <v>4</v>
      </c>
      <c r="G4667" s="19">
        <v>5</v>
      </c>
      <c r="H4667" s="19">
        <v>1</v>
      </c>
    </row>
    <row r="4668" spans="1:8" x14ac:dyDescent="0.25">
      <c r="A4668" s="14" t="str">
        <f t="shared" si="72"/>
        <v>youngde032011</v>
      </c>
      <c r="B4668" s="19" t="s">
        <v>745</v>
      </c>
      <c r="C4668" s="19">
        <v>2011</v>
      </c>
      <c r="D4668" s="19" t="s">
        <v>2331</v>
      </c>
      <c r="E4668" s="19">
        <v>70</v>
      </c>
      <c r="F4668" s="19">
        <v>3</v>
      </c>
      <c r="G4668" s="19">
        <v>2</v>
      </c>
      <c r="H4668" s="19">
        <v>2</v>
      </c>
    </row>
    <row r="4669" spans="1:8" x14ac:dyDescent="0.25">
      <c r="A4669" s="14" t="str">
        <f t="shared" si="72"/>
        <v>younger032011</v>
      </c>
      <c r="B4669" s="19" t="s">
        <v>1213</v>
      </c>
      <c r="C4669" s="19">
        <v>2011</v>
      </c>
      <c r="D4669" s="19" t="s">
        <v>39</v>
      </c>
      <c r="E4669" s="19">
        <v>10</v>
      </c>
      <c r="F4669" s="19">
        <v>11</v>
      </c>
      <c r="G4669" s="19">
        <v>1</v>
      </c>
      <c r="H4669" s="19">
        <v>5</v>
      </c>
    </row>
    <row r="4670" spans="1:8" x14ac:dyDescent="0.25">
      <c r="A4670" s="14" t="str">
        <f t="shared" si="72"/>
        <v>younger032011</v>
      </c>
      <c r="B4670" s="19" t="s">
        <v>1213</v>
      </c>
      <c r="C4670" s="19">
        <v>2011</v>
      </c>
      <c r="D4670" s="19" t="s">
        <v>2329</v>
      </c>
    </row>
    <row r="4671" spans="1:8" x14ac:dyDescent="0.25">
      <c r="A4671" s="14" t="str">
        <f t="shared" si="72"/>
        <v>younger032011</v>
      </c>
      <c r="B4671" s="19" t="s">
        <v>1213</v>
      </c>
      <c r="C4671" s="19">
        <v>2011</v>
      </c>
      <c r="D4671" s="19" t="s">
        <v>2330</v>
      </c>
    </row>
    <row r="4672" spans="1:8" x14ac:dyDescent="0.25">
      <c r="A4672" s="14" t="str">
        <f t="shared" si="72"/>
        <v>younger032011</v>
      </c>
      <c r="B4672" s="19" t="s">
        <v>1213</v>
      </c>
      <c r="C4672" s="19">
        <v>2011</v>
      </c>
      <c r="D4672" s="19" t="s">
        <v>2331</v>
      </c>
      <c r="E4672" s="19">
        <v>65</v>
      </c>
      <c r="F4672" s="19">
        <v>2</v>
      </c>
      <c r="G4672" s="19">
        <v>3</v>
      </c>
      <c r="H4672" s="19">
        <v>0</v>
      </c>
    </row>
    <row r="4673" spans="1:8" x14ac:dyDescent="0.25">
      <c r="A4673" s="14" t="str">
        <f t="shared" si="72"/>
        <v>younger032011</v>
      </c>
      <c r="B4673" s="19" t="s">
        <v>1213</v>
      </c>
      <c r="C4673" s="19">
        <v>2011</v>
      </c>
      <c r="D4673" s="19" t="s">
        <v>2332</v>
      </c>
    </row>
    <row r="4674" spans="1:8" x14ac:dyDescent="0.25">
      <c r="A4674" s="14" t="str">
        <f t="shared" si="72"/>
        <v>youngma022011</v>
      </c>
      <c r="B4674" s="19" t="s">
        <v>1656</v>
      </c>
      <c r="C4674" s="19">
        <v>2011</v>
      </c>
      <c r="D4674" s="19" t="s">
        <v>2329</v>
      </c>
    </row>
    <row r="4675" spans="1:8" x14ac:dyDescent="0.25">
      <c r="A4675" s="14" t="str">
        <f t="shared" ref="A4675:A4738" si="73">B4675&amp;C4675</f>
        <v>youngma022011</v>
      </c>
      <c r="B4675" s="19" t="s">
        <v>1656</v>
      </c>
      <c r="C4675" s="19">
        <v>2011</v>
      </c>
      <c r="D4675" s="19" t="s">
        <v>2330</v>
      </c>
    </row>
    <row r="4676" spans="1:8" x14ac:dyDescent="0.25">
      <c r="A4676" s="14" t="str">
        <f t="shared" si="73"/>
        <v>youngma022011</v>
      </c>
      <c r="B4676" s="19" t="s">
        <v>1656</v>
      </c>
      <c r="C4676" s="19">
        <v>2011</v>
      </c>
      <c r="D4676" s="19" t="s">
        <v>2331</v>
      </c>
      <c r="E4676" s="19">
        <v>18</v>
      </c>
      <c r="F4676" s="19">
        <v>0</v>
      </c>
      <c r="G4676" s="19">
        <v>0</v>
      </c>
      <c r="H4676" s="19">
        <v>0</v>
      </c>
    </row>
    <row r="4677" spans="1:8" x14ac:dyDescent="0.25">
      <c r="A4677" s="14" t="str">
        <f t="shared" si="73"/>
        <v>youngma022011</v>
      </c>
      <c r="B4677" s="19" t="s">
        <v>1656</v>
      </c>
      <c r="C4677" s="19">
        <v>2011</v>
      </c>
      <c r="D4677" s="19" t="s">
        <v>2332</v>
      </c>
    </row>
    <row r="4678" spans="1:8" x14ac:dyDescent="0.25">
      <c r="A4678" s="14" t="str">
        <f t="shared" si="73"/>
        <v>youngmi022011</v>
      </c>
      <c r="B4678" s="19" t="s">
        <v>223</v>
      </c>
      <c r="C4678" s="19">
        <v>2011</v>
      </c>
      <c r="D4678" s="19" t="s">
        <v>2335</v>
      </c>
      <c r="E4678" s="19">
        <v>267</v>
      </c>
      <c r="F4678" s="19">
        <v>13</v>
      </c>
      <c r="G4678" s="19">
        <v>3</v>
      </c>
      <c r="H4678" s="19">
        <v>34</v>
      </c>
    </row>
    <row r="4679" spans="1:8" x14ac:dyDescent="0.25">
      <c r="A4679" s="14" t="str">
        <f t="shared" si="73"/>
        <v>youngmi022011</v>
      </c>
      <c r="B4679" s="19" t="s">
        <v>223</v>
      </c>
      <c r="C4679" s="19">
        <v>2011</v>
      </c>
      <c r="D4679" s="19" t="s">
        <v>39</v>
      </c>
      <c r="E4679" s="19">
        <v>28</v>
      </c>
      <c r="F4679" s="19">
        <v>29</v>
      </c>
      <c r="G4679" s="19">
        <v>0</v>
      </c>
      <c r="H4679" s="19">
        <v>11</v>
      </c>
    </row>
    <row r="4680" spans="1:8" x14ac:dyDescent="0.25">
      <c r="A4680" s="14" t="str">
        <f t="shared" si="73"/>
        <v>youngmi022011</v>
      </c>
      <c r="B4680" s="19" t="s">
        <v>223</v>
      </c>
      <c r="C4680" s="19">
        <v>2011</v>
      </c>
      <c r="D4680" s="19" t="s">
        <v>40</v>
      </c>
      <c r="E4680" s="19">
        <v>30</v>
      </c>
      <c r="F4680" s="19">
        <v>66</v>
      </c>
      <c r="G4680" s="19">
        <v>5</v>
      </c>
      <c r="H4680" s="19">
        <v>9</v>
      </c>
    </row>
    <row r="4681" spans="1:8" x14ac:dyDescent="0.25">
      <c r="A4681" s="14" t="str">
        <f t="shared" si="73"/>
        <v>youngmi022011</v>
      </c>
      <c r="B4681" s="19" t="s">
        <v>223</v>
      </c>
      <c r="C4681" s="19">
        <v>2011</v>
      </c>
      <c r="D4681" s="19" t="s">
        <v>2333</v>
      </c>
      <c r="E4681" s="19">
        <v>1</v>
      </c>
      <c r="F4681" s="19">
        <v>2</v>
      </c>
      <c r="G4681" s="19">
        <v>0</v>
      </c>
      <c r="H4681" s="19">
        <v>1</v>
      </c>
    </row>
    <row r="4682" spans="1:8" x14ac:dyDescent="0.25">
      <c r="A4682" s="14" t="str">
        <f t="shared" si="73"/>
        <v>zagurmi012011</v>
      </c>
      <c r="B4682" s="19" t="s">
        <v>871</v>
      </c>
      <c r="C4682" s="19">
        <v>2011</v>
      </c>
      <c r="D4682" s="19" t="s">
        <v>2334</v>
      </c>
      <c r="E4682" s="19">
        <v>0</v>
      </c>
      <c r="F4682" s="19">
        <v>0</v>
      </c>
      <c r="G4682" s="19">
        <v>0</v>
      </c>
      <c r="H4682" s="19">
        <v>0</v>
      </c>
    </row>
    <row r="4683" spans="1:8" x14ac:dyDescent="0.25">
      <c r="A4683" s="14" t="str">
        <f t="shared" si="73"/>
        <v>zambrca012011</v>
      </c>
      <c r="B4683" s="19" t="s">
        <v>283</v>
      </c>
      <c r="C4683" s="19">
        <v>2011</v>
      </c>
      <c r="D4683" s="19" t="s">
        <v>2334</v>
      </c>
      <c r="E4683" s="19">
        <v>8</v>
      </c>
      <c r="F4683" s="19">
        <v>12</v>
      </c>
      <c r="G4683" s="19">
        <v>1</v>
      </c>
      <c r="H4683" s="19">
        <v>5</v>
      </c>
    </row>
    <row r="4684" spans="1:8" x14ac:dyDescent="0.25">
      <c r="A4684" s="14" t="str">
        <f t="shared" si="73"/>
        <v>zieglbr012011</v>
      </c>
      <c r="B4684" s="19" t="s">
        <v>1037</v>
      </c>
      <c r="C4684" s="19">
        <v>2011</v>
      </c>
      <c r="D4684" s="19" t="s">
        <v>2334</v>
      </c>
      <c r="E4684" s="19">
        <v>5</v>
      </c>
      <c r="F4684" s="19">
        <v>11</v>
      </c>
      <c r="G4684" s="19">
        <v>2</v>
      </c>
      <c r="H4684" s="19">
        <v>1</v>
      </c>
    </row>
    <row r="4685" spans="1:8" x14ac:dyDescent="0.25">
      <c r="A4685" s="14" t="str">
        <f t="shared" si="73"/>
        <v>zieglbr012011</v>
      </c>
      <c r="B4685" s="19" t="s">
        <v>1037</v>
      </c>
      <c r="C4685" s="19">
        <v>2011</v>
      </c>
      <c r="D4685" s="19" t="s">
        <v>2334</v>
      </c>
      <c r="E4685" s="19">
        <v>1</v>
      </c>
      <c r="F4685" s="19">
        <v>3</v>
      </c>
      <c r="G4685" s="19">
        <v>1</v>
      </c>
      <c r="H4685" s="19">
        <v>0</v>
      </c>
    </row>
    <row r="4686" spans="1:8" x14ac:dyDescent="0.25">
      <c r="A4686" s="14" t="str">
        <f t="shared" si="73"/>
        <v>zimmejo022011</v>
      </c>
      <c r="B4686" s="19" t="s">
        <v>1214</v>
      </c>
      <c r="C4686" s="19">
        <v>2011</v>
      </c>
      <c r="D4686" s="19" t="s">
        <v>2334</v>
      </c>
      <c r="E4686" s="19">
        <v>18</v>
      </c>
      <c r="F4686" s="19">
        <v>19</v>
      </c>
      <c r="G4686" s="19">
        <v>0</v>
      </c>
      <c r="H4686" s="19">
        <v>1</v>
      </c>
    </row>
    <row r="4687" spans="1:8" x14ac:dyDescent="0.25">
      <c r="A4687" s="14" t="str">
        <f t="shared" si="73"/>
        <v>zimmery012011</v>
      </c>
      <c r="B4687" s="19" t="s">
        <v>622</v>
      </c>
      <c r="C4687" s="19">
        <v>2011</v>
      </c>
      <c r="D4687" s="19" t="s">
        <v>40</v>
      </c>
      <c r="E4687" s="19">
        <v>66</v>
      </c>
      <c r="F4687" s="19">
        <v>200</v>
      </c>
      <c r="G4687" s="19">
        <v>12</v>
      </c>
      <c r="H4687" s="19">
        <v>19</v>
      </c>
    </row>
    <row r="4688" spans="1:8" x14ac:dyDescent="0.25">
      <c r="A4688" s="14" t="str">
        <f t="shared" si="73"/>
        <v>zitoba012011</v>
      </c>
      <c r="B4688" s="19" t="s">
        <v>225</v>
      </c>
      <c r="C4688" s="19">
        <v>2011</v>
      </c>
      <c r="D4688" s="19" t="s">
        <v>2334</v>
      </c>
      <c r="E4688" s="19">
        <v>2</v>
      </c>
      <c r="F4688" s="19">
        <v>9</v>
      </c>
      <c r="G4688" s="19">
        <v>1</v>
      </c>
      <c r="H4688" s="19">
        <v>0</v>
      </c>
    </row>
    <row r="4689" spans="1:8" x14ac:dyDescent="0.25">
      <c r="A4689" s="14" t="str">
        <f t="shared" si="73"/>
        <v>zobribe012011</v>
      </c>
      <c r="B4689" s="19" t="s">
        <v>747</v>
      </c>
      <c r="C4689" s="19">
        <v>2011</v>
      </c>
      <c r="D4689" s="19" t="s">
        <v>39</v>
      </c>
      <c r="E4689" s="19">
        <v>213</v>
      </c>
      <c r="F4689" s="19">
        <v>316</v>
      </c>
      <c r="G4689" s="19">
        <v>6</v>
      </c>
      <c r="H4689" s="19">
        <v>68</v>
      </c>
    </row>
    <row r="4690" spans="1:8" x14ac:dyDescent="0.25">
      <c r="A4690" s="14" t="str">
        <f t="shared" si="73"/>
        <v>zobribe012011</v>
      </c>
      <c r="B4690" s="19" t="s">
        <v>747</v>
      </c>
      <c r="C4690" s="19">
        <v>2011</v>
      </c>
      <c r="D4690" s="19" t="s">
        <v>2331</v>
      </c>
      <c r="E4690" s="19">
        <v>65</v>
      </c>
      <c r="F4690" s="19">
        <v>1</v>
      </c>
      <c r="G4690" s="19">
        <v>0</v>
      </c>
      <c r="H4690" s="19">
        <v>0</v>
      </c>
    </row>
    <row r="4691" spans="1:8" x14ac:dyDescent="0.25">
      <c r="A4691" s="14" t="str">
        <f t="shared" si="73"/>
        <v>zobribe012011</v>
      </c>
      <c r="B4691" s="19" t="s">
        <v>747</v>
      </c>
      <c r="C4691" s="19">
        <v>2011</v>
      </c>
      <c r="D4691" s="19" t="s">
        <v>2332</v>
      </c>
    </row>
    <row r="4692" spans="1:8" x14ac:dyDescent="0.25">
      <c r="A4692" s="14" t="str">
        <f t="shared" si="73"/>
        <v>aardsda012012</v>
      </c>
      <c r="B4692" s="19" t="s">
        <v>414</v>
      </c>
      <c r="C4692" s="19">
        <v>2012</v>
      </c>
      <c r="D4692" s="19" t="s">
        <v>2334</v>
      </c>
      <c r="E4692" s="19">
        <v>0</v>
      </c>
      <c r="F4692" s="19">
        <v>0</v>
      </c>
      <c r="G4692" s="19">
        <v>0</v>
      </c>
      <c r="H4692" s="19">
        <v>0</v>
      </c>
    </row>
    <row r="4693" spans="1:8" x14ac:dyDescent="0.25">
      <c r="A4693" s="14" t="str">
        <f t="shared" si="73"/>
        <v>abadfe012012</v>
      </c>
      <c r="B4693" s="19" t="s">
        <v>1215</v>
      </c>
      <c r="C4693" s="19">
        <v>2012</v>
      </c>
      <c r="D4693" s="19" t="s">
        <v>2334</v>
      </c>
      <c r="E4693" s="19">
        <v>3</v>
      </c>
      <c r="F4693" s="19">
        <v>6</v>
      </c>
      <c r="G4693" s="19">
        <v>0</v>
      </c>
      <c r="H4693" s="19">
        <v>0</v>
      </c>
    </row>
    <row r="4694" spans="1:8" x14ac:dyDescent="0.25">
      <c r="A4694" s="14" t="str">
        <f t="shared" si="73"/>
        <v>abreubo012012</v>
      </c>
      <c r="B4694" s="19" t="s">
        <v>47</v>
      </c>
      <c r="C4694" s="19">
        <v>2012</v>
      </c>
      <c r="D4694" s="19" t="s">
        <v>2330</v>
      </c>
    </row>
    <row r="4695" spans="1:8" x14ac:dyDescent="0.25">
      <c r="A4695" s="14" t="str">
        <f t="shared" si="73"/>
        <v>abreubo012012</v>
      </c>
      <c r="B4695" s="19" t="s">
        <v>47</v>
      </c>
      <c r="C4695" s="19">
        <v>2012</v>
      </c>
      <c r="D4695" s="19" t="s">
        <v>2330</v>
      </c>
    </row>
    <row r="4696" spans="1:8" x14ac:dyDescent="0.25">
      <c r="A4696" s="14" t="str">
        <f t="shared" si="73"/>
        <v>abreubo012012</v>
      </c>
      <c r="B4696" s="19" t="s">
        <v>47</v>
      </c>
      <c r="C4696" s="19">
        <v>2012</v>
      </c>
      <c r="D4696" s="19" t="s">
        <v>2331</v>
      </c>
      <c r="E4696" s="19">
        <v>11</v>
      </c>
      <c r="F4696" s="19">
        <v>0</v>
      </c>
      <c r="G4696" s="19">
        <v>0</v>
      </c>
      <c r="H4696" s="19">
        <v>0</v>
      </c>
    </row>
    <row r="4697" spans="1:8" x14ac:dyDescent="0.25">
      <c r="A4697" s="14" t="str">
        <f t="shared" si="73"/>
        <v>abreubo012012</v>
      </c>
      <c r="B4697" s="19" t="s">
        <v>47</v>
      </c>
      <c r="C4697" s="19">
        <v>2012</v>
      </c>
      <c r="D4697" s="19" t="s">
        <v>2331</v>
      </c>
      <c r="E4697" s="19">
        <v>59</v>
      </c>
      <c r="F4697" s="19">
        <v>2</v>
      </c>
      <c r="G4697" s="19">
        <v>1</v>
      </c>
      <c r="H4697" s="19">
        <v>1</v>
      </c>
    </row>
    <row r="4698" spans="1:8" x14ac:dyDescent="0.25">
      <c r="A4698" s="14" t="str">
        <f t="shared" si="73"/>
        <v>abreubo012012</v>
      </c>
      <c r="B4698" s="19" t="s">
        <v>47</v>
      </c>
      <c r="C4698" s="19">
        <v>2012</v>
      </c>
      <c r="D4698" s="19" t="s">
        <v>2332</v>
      </c>
    </row>
    <row r="4699" spans="1:8" x14ac:dyDescent="0.25">
      <c r="A4699" s="14" t="str">
        <f t="shared" si="73"/>
        <v>abreubo012012</v>
      </c>
      <c r="B4699" s="19" t="s">
        <v>47</v>
      </c>
      <c r="C4699" s="19">
        <v>2012</v>
      </c>
      <c r="D4699" s="19" t="s">
        <v>2332</v>
      </c>
    </row>
    <row r="4700" spans="1:8" x14ac:dyDescent="0.25">
      <c r="A4700" s="14" t="str">
        <f t="shared" si="73"/>
        <v>abreuto012012</v>
      </c>
      <c r="B4700" s="19" t="s">
        <v>749</v>
      </c>
      <c r="C4700" s="19">
        <v>2012</v>
      </c>
      <c r="D4700" s="19" t="s">
        <v>39</v>
      </c>
      <c r="E4700" s="19">
        <v>19</v>
      </c>
      <c r="F4700" s="19">
        <v>32</v>
      </c>
      <c r="G4700" s="19">
        <v>1</v>
      </c>
      <c r="H4700" s="19">
        <v>10</v>
      </c>
    </row>
    <row r="4701" spans="1:8" x14ac:dyDescent="0.25">
      <c r="A4701" s="14" t="str">
        <f t="shared" si="73"/>
        <v>abreuto012012</v>
      </c>
      <c r="B4701" s="19" t="s">
        <v>749</v>
      </c>
      <c r="C4701" s="19">
        <v>2012</v>
      </c>
      <c r="D4701" s="19" t="s">
        <v>40</v>
      </c>
      <c r="E4701" s="19">
        <v>3</v>
      </c>
      <c r="F4701" s="19">
        <v>10</v>
      </c>
      <c r="G4701" s="19">
        <v>0</v>
      </c>
      <c r="H4701" s="19">
        <v>2</v>
      </c>
    </row>
    <row r="4702" spans="1:8" x14ac:dyDescent="0.25">
      <c r="A4702" s="14" t="str">
        <f t="shared" si="73"/>
        <v>abreuto012012</v>
      </c>
      <c r="B4702" s="19" t="s">
        <v>749</v>
      </c>
      <c r="C4702" s="19">
        <v>2012</v>
      </c>
      <c r="D4702" s="19" t="s">
        <v>2333</v>
      </c>
      <c r="E4702" s="19">
        <v>5</v>
      </c>
      <c r="F4702" s="19">
        <v>5</v>
      </c>
      <c r="G4702" s="19">
        <v>0</v>
      </c>
      <c r="H4702" s="19">
        <v>3</v>
      </c>
    </row>
    <row r="4703" spans="1:8" x14ac:dyDescent="0.25">
      <c r="A4703" s="14" t="str">
        <f t="shared" si="73"/>
        <v>accarje012012</v>
      </c>
      <c r="B4703" s="19" t="s">
        <v>511</v>
      </c>
      <c r="C4703" s="19">
        <v>2012</v>
      </c>
      <c r="D4703" s="19" t="s">
        <v>2334</v>
      </c>
      <c r="E4703" s="19">
        <v>2</v>
      </c>
      <c r="F4703" s="19">
        <v>7</v>
      </c>
      <c r="G4703" s="19">
        <v>0</v>
      </c>
      <c r="H4703" s="19">
        <v>2</v>
      </c>
    </row>
    <row r="4704" spans="1:8" x14ac:dyDescent="0.25">
      <c r="A4704" s="14" t="str">
        <f t="shared" si="73"/>
        <v>accarje012012</v>
      </c>
      <c r="B4704" s="19" t="s">
        <v>511</v>
      </c>
      <c r="C4704" s="19">
        <v>2012</v>
      </c>
      <c r="D4704" s="19" t="s">
        <v>2334</v>
      </c>
      <c r="E4704" s="19">
        <v>0</v>
      </c>
      <c r="F4704" s="19">
        <v>0</v>
      </c>
      <c r="G4704" s="19">
        <v>0</v>
      </c>
      <c r="H4704" s="19">
        <v>0</v>
      </c>
    </row>
    <row r="4705" spans="1:8" x14ac:dyDescent="0.25">
      <c r="A4705" s="14" t="str">
        <f t="shared" si="73"/>
        <v>aceveal012012</v>
      </c>
      <c r="B4705" s="19" t="s">
        <v>872</v>
      </c>
      <c r="C4705" s="19">
        <v>2012</v>
      </c>
      <c r="D4705" s="19" t="s">
        <v>2334</v>
      </c>
      <c r="E4705" s="19">
        <v>9</v>
      </c>
      <c r="F4705" s="19">
        <v>12</v>
      </c>
      <c r="G4705" s="19">
        <v>2</v>
      </c>
      <c r="H4705" s="19">
        <v>1</v>
      </c>
    </row>
    <row r="4706" spans="1:8" x14ac:dyDescent="0.25">
      <c r="A4706" s="14" t="str">
        <f t="shared" si="73"/>
        <v>ackledu012012</v>
      </c>
      <c r="B4706" s="19" t="s">
        <v>1419</v>
      </c>
      <c r="C4706" s="19">
        <v>2012</v>
      </c>
      <c r="D4706" s="19" t="s">
        <v>2335</v>
      </c>
      <c r="E4706" s="19">
        <v>51</v>
      </c>
      <c r="F4706" s="19">
        <v>4</v>
      </c>
      <c r="G4706" s="19">
        <v>1</v>
      </c>
      <c r="H4706" s="19">
        <v>5</v>
      </c>
    </row>
    <row r="4707" spans="1:8" x14ac:dyDescent="0.25">
      <c r="A4707" s="14" t="str">
        <f t="shared" si="73"/>
        <v>ackledu012012</v>
      </c>
      <c r="B4707" s="19" t="s">
        <v>1419</v>
      </c>
      <c r="C4707" s="19">
        <v>2012</v>
      </c>
      <c r="D4707" s="19" t="s">
        <v>39</v>
      </c>
      <c r="E4707" s="19">
        <v>238</v>
      </c>
      <c r="F4707" s="19">
        <v>394</v>
      </c>
      <c r="G4707" s="19">
        <v>7</v>
      </c>
      <c r="H4707" s="19">
        <v>91</v>
      </c>
    </row>
    <row r="4708" spans="1:8" x14ac:dyDescent="0.25">
      <c r="A4708" s="14" t="str">
        <f t="shared" si="73"/>
        <v>acostma012012</v>
      </c>
      <c r="B4708" s="19" t="s">
        <v>750</v>
      </c>
      <c r="C4708" s="19">
        <v>2012</v>
      </c>
      <c r="D4708" s="19" t="s">
        <v>2334</v>
      </c>
      <c r="E4708" s="19">
        <v>3</v>
      </c>
      <c r="F4708" s="19">
        <v>2</v>
      </c>
      <c r="G4708" s="19">
        <v>1</v>
      </c>
      <c r="H4708" s="19">
        <v>0</v>
      </c>
    </row>
    <row r="4709" spans="1:8" x14ac:dyDescent="0.25">
      <c r="A4709" s="14" t="str">
        <f t="shared" si="73"/>
        <v>adamsma012012</v>
      </c>
      <c r="B4709" s="19" t="s">
        <v>1657</v>
      </c>
      <c r="C4709" s="19">
        <v>2012</v>
      </c>
      <c r="D4709" s="19" t="s">
        <v>2335</v>
      </c>
      <c r="E4709" s="19">
        <v>210</v>
      </c>
      <c r="F4709" s="19">
        <v>12</v>
      </c>
      <c r="G4709" s="19">
        <v>3</v>
      </c>
      <c r="H4709" s="19">
        <v>13</v>
      </c>
    </row>
    <row r="4710" spans="1:8" x14ac:dyDescent="0.25">
      <c r="A4710" s="14" t="str">
        <f t="shared" si="73"/>
        <v>adamsmi032012</v>
      </c>
      <c r="B4710" s="19" t="s">
        <v>415</v>
      </c>
      <c r="C4710" s="19">
        <v>2012</v>
      </c>
      <c r="D4710" s="19" t="s">
        <v>2334</v>
      </c>
      <c r="E4710" s="19">
        <v>5</v>
      </c>
      <c r="F4710" s="19">
        <v>12</v>
      </c>
      <c r="G4710" s="19">
        <v>0</v>
      </c>
      <c r="H4710" s="19">
        <v>2</v>
      </c>
    </row>
    <row r="4711" spans="1:8" x14ac:dyDescent="0.25">
      <c r="A4711" s="14" t="str">
        <f t="shared" si="73"/>
        <v>adcocna012012</v>
      </c>
      <c r="B4711" s="19" t="s">
        <v>1421</v>
      </c>
      <c r="C4711" s="19">
        <v>2012</v>
      </c>
      <c r="D4711" s="19" t="s">
        <v>2334</v>
      </c>
      <c r="E4711" s="19">
        <v>1</v>
      </c>
      <c r="F4711" s="19">
        <v>5</v>
      </c>
      <c r="G4711" s="19">
        <v>2</v>
      </c>
      <c r="H4711" s="19">
        <v>0</v>
      </c>
    </row>
    <row r="4712" spans="1:8" x14ac:dyDescent="0.25">
      <c r="A4712" s="14" t="str">
        <f t="shared" si="73"/>
        <v>affelje012012</v>
      </c>
      <c r="B4712" s="19" t="s">
        <v>284</v>
      </c>
      <c r="C4712" s="19">
        <v>2012</v>
      </c>
      <c r="D4712" s="19" t="s">
        <v>2334</v>
      </c>
      <c r="E4712" s="19">
        <v>5</v>
      </c>
      <c r="F4712" s="19">
        <v>13</v>
      </c>
      <c r="G4712" s="19">
        <v>1</v>
      </c>
      <c r="H4712" s="19">
        <v>1</v>
      </c>
    </row>
    <row r="4713" spans="1:8" x14ac:dyDescent="0.25">
      <c r="A4713" s="14" t="str">
        <f t="shared" si="73"/>
        <v>albaljo012012</v>
      </c>
      <c r="B4713" s="19" t="s">
        <v>751</v>
      </c>
      <c r="C4713" s="19">
        <v>2012</v>
      </c>
      <c r="D4713" s="19" t="s">
        <v>2334</v>
      </c>
      <c r="E4713" s="19">
        <v>0</v>
      </c>
      <c r="F4713" s="19">
        <v>0</v>
      </c>
      <c r="G4713" s="19">
        <v>0</v>
      </c>
      <c r="H4713" s="19">
        <v>0</v>
      </c>
    </row>
    <row r="4714" spans="1:8" x14ac:dyDescent="0.25">
      <c r="A4714" s="14" t="str">
        <f t="shared" si="73"/>
        <v>alberma012012</v>
      </c>
      <c r="B4714" s="19" t="s">
        <v>623</v>
      </c>
      <c r="C4714" s="19">
        <v>2012</v>
      </c>
      <c r="D4714" s="19" t="s">
        <v>2334</v>
      </c>
      <c r="E4714" s="19">
        <v>1</v>
      </c>
      <c r="F4714" s="19">
        <v>7</v>
      </c>
      <c r="G4714" s="19">
        <v>0</v>
      </c>
      <c r="H4714" s="19">
        <v>1</v>
      </c>
    </row>
    <row r="4715" spans="1:8" x14ac:dyDescent="0.25">
      <c r="A4715" s="14" t="str">
        <f t="shared" si="73"/>
        <v>alberma012012</v>
      </c>
      <c r="B4715" s="19" t="s">
        <v>623</v>
      </c>
      <c r="C4715" s="19">
        <v>2012</v>
      </c>
      <c r="D4715" s="19" t="s">
        <v>2334</v>
      </c>
      <c r="E4715" s="19">
        <v>0</v>
      </c>
      <c r="F4715" s="19">
        <v>1</v>
      </c>
      <c r="G4715" s="19">
        <v>1</v>
      </c>
      <c r="H4715" s="19">
        <v>0</v>
      </c>
    </row>
    <row r="4716" spans="1:8" x14ac:dyDescent="0.25">
      <c r="A4716" s="14" t="str">
        <f t="shared" si="73"/>
        <v>albural012012</v>
      </c>
      <c r="B4716" s="19" t="s">
        <v>1422</v>
      </c>
      <c r="C4716" s="19">
        <v>2012</v>
      </c>
      <c r="D4716" s="19" t="s">
        <v>2334</v>
      </c>
      <c r="E4716" s="19">
        <v>0</v>
      </c>
      <c r="F4716" s="19">
        <v>2</v>
      </c>
      <c r="G4716" s="19">
        <v>0</v>
      </c>
      <c r="H4716" s="19">
        <v>0</v>
      </c>
    </row>
    <row r="4717" spans="1:8" x14ac:dyDescent="0.25">
      <c r="A4717" s="14" t="str">
        <f t="shared" si="73"/>
        <v>allenbr012012</v>
      </c>
      <c r="B4717" s="19" t="s">
        <v>1038</v>
      </c>
      <c r="C4717" s="19">
        <v>2012</v>
      </c>
      <c r="D4717" s="19" t="s">
        <v>2335</v>
      </c>
      <c r="E4717" s="19">
        <v>25</v>
      </c>
      <c r="F4717" s="19">
        <v>2</v>
      </c>
      <c r="G4717" s="19">
        <v>0</v>
      </c>
      <c r="H4717" s="19">
        <v>1</v>
      </c>
    </row>
    <row r="4718" spans="1:8" x14ac:dyDescent="0.25">
      <c r="A4718" s="14" t="str">
        <f t="shared" si="73"/>
        <v>allenbr012012</v>
      </c>
      <c r="B4718" s="19" t="s">
        <v>1038</v>
      </c>
      <c r="C4718" s="19">
        <v>2012</v>
      </c>
      <c r="D4718" s="19" t="s">
        <v>2330</v>
      </c>
    </row>
    <row r="4719" spans="1:8" x14ac:dyDescent="0.25">
      <c r="A4719" s="14" t="str">
        <f t="shared" si="73"/>
        <v>allenbr012012</v>
      </c>
      <c r="B4719" s="19" t="s">
        <v>1038</v>
      </c>
      <c r="C4719" s="19">
        <v>2012</v>
      </c>
      <c r="D4719" s="19" t="s">
        <v>2331</v>
      </c>
      <c r="E4719" s="19">
        <v>4</v>
      </c>
      <c r="F4719" s="19">
        <v>0</v>
      </c>
      <c r="G4719" s="19">
        <v>0</v>
      </c>
      <c r="H4719" s="19">
        <v>0</v>
      </c>
    </row>
    <row r="4720" spans="1:8" x14ac:dyDescent="0.25">
      <c r="A4720" s="14" t="str">
        <f t="shared" si="73"/>
        <v>allenco012012</v>
      </c>
      <c r="B4720" s="19" t="s">
        <v>1658</v>
      </c>
      <c r="C4720" s="19">
        <v>2012</v>
      </c>
      <c r="D4720" s="19" t="s">
        <v>2334</v>
      </c>
      <c r="E4720" s="19">
        <v>3</v>
      </c>
      <c r="F4720" s="19">
        <v>2</v>
      </c>
      <c r="G4720" s="19">
        <v>0</v>
      </c>
      <c r="H4720" s="19">
        <v>0</v>
      </c>
    </row>
    <row r="4721" spans="1:8" x14ac:dyDescent="0.25">
      <c r="A4721" s="14" t="str">
        <f t="shared" si="73"/>
        <v>alonsyo012012</v>
      </c>
      <c r="B4721" s="19" t="s">
        <v>1216</v>
      </c>
      <c r="C4721" s="19">
        <v>2012</v>
      </c>
      <c r="D4721" s="19" t="s">
        <v>2335</v>
      </c>
      <c r="E4721" s="19">
        <v>1269</v>
      </c>
      <c r="F4721" s="19">
        <v>96</v>
      </c>
      <c r="G4721" s="19">
        <v>12</v>
      </c>
      <c r="H4721" s="19">
        <v>77</v>
      </c>
    </row>
    <row r="4722" spans="1:8" x14ac:dyDescent="0.25">
      <c r="A4722" s="14" t="str">
        <f t="shared" si="73"/>
        <v>altuvjo012012</v>
      </c>
      <c r="B4722" s="19" t="s">
        <v>1423</v>
      </c>
      <c r="C4722" s="19">
        <v>2012</v>
      </c>
      <c r="D4722" s="19" t="s">
        <v>39</v>
      </c>
      <c r="E4722" s="19">
        <v>257</v>
      </c>
      <c r="F4722" s="19">
        <v>410</v>
      </c>
      <c r="G4722" s="19">
        <v>11</v>
      </c>
      <c r="H4722" s="19">
        <v>83</v>
      </c>
    </row>
    <row r="4723" spans="1:8" x14ac:dyDescent="0.25">
      <c r="A4723" s="14" t="str">
        <f t="shared" si="73"/>
        <v>alvarhe012012</v>
      </c>
      <c r="B4723" s="19" t="s">
        <v>1424</v>
      </c>
      <c r="C4723" s="19">
        <v>2012</v>
      </c>
      <c r="D4723" s="19" t="s">
        <v>2334</v>
      </c>
      <c r="E4723" s="19">
        <v>15</v>
      </c>
      <c r="F4723" s="19">
        <v>35</v>
      </c>
      <c r="G4723" s="19">
        <v>4</v>
      </c>
      <c r="H4723" s="19">
        <v>2</v>
      </c>
    </row>
    <row r="4724" spans="1:8" x14ac:dyDescent="0.25">
      <c r="A4724" s="14" t="str">
        <f t="shared" si="73"/>
        <v>alvarpe012012</v>
      </c>
      <c r="B4724" s="19" t="s">
        <v>1217</v>
      </c>
      <c r="C4724" s="19">
        <v>2012</v>
      </c>
      <c r="D4724" s="19" t="s">
        <v>40</v>
      </c>
      <c r="E4724" s="19">
        <v>73</v>
      </c>
      <c r="F4724" s="19">
        <v>264</v>
      </c>
      <c r="G4724" s="19">
        <v>27</v>
      </c>
      <c r="H4724" s="19">
        <v>23</v>
      </c>
    </row>
    <row r="4725" spans="1:8" x14ac:dyDescent="0.25">
      <c r="A4725" s="14" t="str">
        <f t="shared" si="73"/>
        <v>amarial012012</v>
      </c>
      <c r="B4725" s="19" t="s">
        <v>1425</v>
      </c>
      <c r="C4725" s="19">
        <v>2012</v>
      </c>
      <c r="D4725" s="19" t="s">
        <v>39</v>
      </c>
      <c r="E4725" s="19">
        <v>80</v>
      </c>
      <c r="F4725" s="19">
        <v>99</v>
      </c>
      <c r="G4725" s="19">
        <v>3</v>
      </c>
      <c r="H4725" s="19">
        <v>15</v>
      </c>
    </row>
    <row r="4726" spans="1:8" x14ac:dyDescent="0.25">
      <c r="A4726" s="14" t="str">
        <f t="shared" si="73"/>
        <v>amarial012012</v>
      </c>
      <c r="B4726" s="19" t="s">
        <v>1425</v>
      </c>
      <c r="C4726" s="19">
        <v>2012</v>
      </c>
      <c r="D4726" s="19" t="s">
        <v>40</v>
      </c>
      <c r="E4726" s="19">
        <v>0</v>
      </c>
      <c r="F4726" s="19">
        <v>0</v>
      </c>
      <c r="G4726" s="19">
        <v>0</v>
      </c>
      <c r="H4726" s="19">
        <v>0</v>
      </c>
    </row>
    <row r="4727" spans="1:8" x14ac:dyDescent="0.25">
      <c r="A4727" s="14" t="str">
        <f t="shared" si="73"/>
        <v>amarial012012</v>
      </c>
      <c r="B4727" s="19" t="s">
        <v>1425</v>
      </c>
      <c r="C4727" s="19">
        <v>2012</v>
      </c>
      <c r="D4727" s="19" t="s">
        <v>2329</v>
      </c>
    </row>
    <row r="4728" spans="1:8" x14ac:dyDescent="0.25">
      <c r="A4728" s="14" t="str">
        <f t="shared" si="73"/>
        <v>amarial012012</v>
      </c>
      <c r="B4728" s="19" t="s">
        <v>1425</v>
      </c>
      <c r="C4728" s="19">
        <v>2012</v>
      </c>
      <c r="D4728" s="19" t="s">
        <v>2330</v>
      </c>
    </row>
    <row r="4729" spans="1:8" x14ac:dyDescent="0.25">
      <c r="A4729" s="14" t="str">
        <f t="shared" si="73"/>
        <v>amarial012012</v>
      </c>
      <c r="B4729" s="19" t="s">
        <v>1425</v>
      </c>
      <c r="C4729" s="19">
        <v>2012</v>
      </c>
      <c r="D4729" s="19" t="s">
        <v>2331</v>
      </c>
      <c r="E4729" s="19">
        <v>32</v>
      </c>
      <c r="F4729" s="19">
        <v>1</v>
      </c>
      <c r="G4729" s="19">
        <v>0</v>
      </c>
      <c r="H4729" s="19">
        <v>1</v>
      </c>
    </row>
    <row r="4730" spans="1:8" x14ac:dyDescent="0.25">
      <c r="A4730" s="14" t="str">
        <f t="shared" si="73"/>
        <v>amarial012012</v>
      </c>
      <c r="B4730" s="19" t="s">
        <v>1425</v>
      </c>
      <c r="C4730" s="19">
        <v>2012</v>
      </c>
      <c r="D4730" s="19" t="s">
        <v>2332</v>
      </c>
    </row>
    <row r="4731" spans="1:8" x14ac:dyDescent="0.25">
      <c r="A4731" s="14" t="str">
        <f t="shared" si="73"/>
        <v>amarial012012</v>
      </c>
      <c r="B4731" s="19" t="s">
        <v>1425</v>
      </c>
      <c r="C4731" s="19">
        <v>2012</v>
      </c>
      <c r="D4731" s="19" t="s">
        <v>2333</v>
      </c>
      <c r="E4731" s="19">
        <v>8</v>
      </c>
      <c r="F4731" s="19">
        <v>28</v>
      </c>
      <c r="G4731" s="19">
        <v>1</v>
      </c>
      <c r="H4731" s="19">
        <v>6</v>
      </c>
    </row>
    <row r="4732" spans="1:8" x14ac:dyDescent="0.25">
      <c r="A4732" s="14" t="str">
        <f t="shared" si="73"/>
        <v>ambrihe012012</v>
      </c>
      <c r="B4732" s="19" t="s">
        <v>1218</v>
      </c>
      <c r="C4732" s="19">
        <v>2012</v>
      </c>
      <c r="D4732" s="19" t="s">
        <v>2334</v>
      </c>
      <c r="E4732" s="19">
        <v>2</v>
      </c>
      <c r="F4732" s="19">
        <v>3</v>
      </c>
      <c r="G4732" s="19">
        <v>0</v>
      </c>
      <c r="H4732" s="19">
        <v>0</v>
      </c>
    </row>
    <row r="4733" spans="1:8" x14ac:dyDescent="0.25">
      <c r="A4733" s="14" t="str">
        <f t="shared" si="73"/>
        <v>anderbr042012</v>
      </c>
      <c r="B4733" s="19" t="s">
        <v>1039</v>
      </c>
      <c r="C4733" s="19">
        <v>2012</v>
      </c>
      <c r="D4733" s="19" t="s">
        <v>2334</v>
      </c>
      <c r="E4733" s="19">
        <v>0</v>
      </c>
      <c r="F4733" s="19">
        <v>1</v>
      </c>
      <c r="G4733" s="19">
        <v>0</v>
      </c>
      <c r="H4733" s="19">
        <v>0</v>
      </c>
    </row>
    <row r="4734" spans="1:8" x14ac:dyDescent="0.25">
      <c r="A4734" s="14" t="str">
        <f t="shared" si="73"/>
        <v>anderbr052012</v>
      </c>
      <c r="B4734" s="19" t="s">
        <v>1219</v>
      </c>
      <c r="C4734" s="19">
        <v>2012</v>
      </c>
      <c r="D4734" s="19" t="s">
        <v>2335</v>
      </c>
      <c r="E4734" s="19">
        <v>5</v>
      </c>
      <c r="F4734" s="19">
        <v>1</v>
      </c>
      <c r="G4734" s="19">
        <v>1</v>
      </c>
      <c r="H4734" s="19">
        <v>1</v>
      </c>
    </row>
    <row r="4735" spans="1:8" x14ac:dyDescent="0.25">
      <c r="A4735" s="14" t="str">
        <f t="shared" si="73"/>
        <v>anderbr052012</v>
      </c>
      <c r="B4735" s="19" t="s">
        <v>1219</v>
      </c>
      <c r="C4735" s="19">
        <v>2012</v>
      </c>
      <c r="D4735" s="19" t="s">
        <v>2336</v>
      </c>
      <c r="E4735" s="19">
        <v>9</v>
      </c>
      <c r="F4735" s="19">
        <v>0</v>
      </c>
      <c r="G4735" s="19">
        <v>0</v>
      </c>
      <c r="H4735" s="19">
        <v>0</v>
      </c>
    </row>
    <row r="4736" spans="1:8" x14ac:dyDescent="0.25">
      <c r="A4736" s="14" t="str">
        <f t="shared" si="73"/>
        <v>anderla032012</v>
      </c>
      <c r="B4736" s="19" t="s">
        <v>1220</v>
      </c>
      <c r="C4736" s="19">
        <v>2012</v>
      </c>
      <c r="D4736" s="19" t="s">
        <v>2335</v>
      </c>
      <c r="E4736" s="19">
        <v>4</v>
      </c>
      <c r="F4736" s="19">
        <v>0</v>
      </c>
      <c r="G4736" s="19">
        <v>0</v>
      </c>
      <c r="H4736" s="19">
        <v>0</v>
      </c>
    </row>
    <row r="4737" spans="1:8" x14ac:dyDescent="0.25">
      <c r="A4737" s="14" t="str">
        <f t="shared" si="73"/>
        <v>anderla032012</v>
      </c>
      <c r="B4737" s="19" t="s">
        <v>1220</v>
      </c>
      <c r="C4737" s="19">
        <v>2012</v>
      </c>
      <c r="D4737" s="19" t="s">
        <v>2330</v>
      </c>
    </row>
    <row r="4738" spans="1:8" x14ac:dyDescent="0.25">
      <c r="A4738" s="14" t="str">
        <f t="shared" si="73"/>
        <v>anderla032012</v>
      </c>
      <c r="B4738" s="19" t="s">
        <v>1220</v>
      </c>
      <c r="C4738" s="19">
        <v>2012</v>
      </c>
      <c r="D4738" s="19" t="s">
        <v>2331</v>
      </c>
      <c r="E4738" s="19">
        <v>1</v>
      </c>
      <c r="F4738" s="19">
        <v>0</v>
      </c>
      <c r="G4738" s="19">
        <v>0</v>
      </c>
      <c r="H4738" s="19">
        <v>0</v>
      </c>
    </row>
    <row r="4739" spans="1:8" x14ac:dyDescent="0.25">
      <c r="A4739" s="14" t="str">
        <f t="shared" ref="A4739:A4802" si="74">B4739&amp;C4739</f>
        <v>andinro012012</v>
      </c>
      <c r="B4739" s="19" t="s">
        <v>512</v>
      </c>
      <c r="C4739" s="19">
        <v>2012</v>
      </c>
      <c r="D4739" s="19" t="s">
        <v>39</v>
      </c>
      <c r="E4739" s="19">
        <v>183</v>
      </c>
      <c r="F4739" s="19">
        <v>286</v>
      </c>
      <c r="G4739" s="19">
        <v>13</v>
      </c>
      <c r="H4739" s="19">
        <v>66</v>
      </c>
    </row>
    <row r="4740" spans="1:8" x14ac:dyDescent="0.25">
      <c r="A4740" s="14" t="str">
        <f t="shared" si="74"/>
        <v>andinro012012</v>
      </c>
      <c r="B4740" s="19" t="s">
        <v>512</v>
      </c>
      <c r="C4740" s="19">
        <v>2012</v>
      </c>
      <c r="D4740" s="19" t="s">
        <v>40</v>
      </c>
      <c r="E4740" s="19">
        <v>8</v>
      </c>
      <c r="F4740" s="19">
        <v>13</v>
      </c>
      <c r="G4740" s="19">
        <v>0</v>
      </c>
      <c r="H4740" s="19">
        <v>1</v>
      </c>
    </row>
    <row r="4741" spans="1:8" x14ac:dyDescent="0.25">
      <c r="A4741" s="14" t="str">
        <f t="shared" si="74"/>
        <v>andinro012012</v>
      </c>
      <c r="B4741" s="19" t="s">
        <v>512</v>
      </c>
      <c r="C4741" s="19">
        <v>2012</v>
      </c>
      <c r="D4741" s="19" t="s">
        <v>2329</v>
      </c>
    </row>
    <row r="4742" spans="1:8" x14ac:dyDescent="0.25">
      <c r="A4742" s="14" t="str">
        <f t="shared" si="74"/>
        <v>andinro012012</v>
      </c>
      <c r="B4742" s="19" t="s">
        <v>512</v>
      </c>
      <c r="C4742" s="19">
        <v>2012</v>
      </c>
      <c r="D4742" s="19" t="s">
        <v>2330</v>
      </c>
    </row>
    <row r="4743" spans="1:8" x14ac:dyDescent="0.25">
      <c r="A4743" s="14" t="str">
        <f t="shared" si="74"/>
        <v>andinro012012</v>
      </c>
      <c r="B4743" s="19" t="s">
        <v>512</v>
      </c>
      <c r="C4743" s="19">
        <v>2012</v>
      </c>
      <c r="D4743" s="19" t="s">
        <v>2331</v>
      </c>
      <c r="E4743" s="19">
        <v>0</v>
      </c>
      <c r="F4743" s="19">
        <v>0</v>
      </c>
      <c r="G4743" s="19">
        <v>0</v>
      </c>
      <c r="H4743" s="19">
        <v>0</v>
      </c>
    </row>
    <row r="4744" spans="1:8" x14ac:dyDescent="0.25">
      <c r="A4744" s="14" t="str">
        <f t="shared" si="74"/>
        <v>andinro012012</v>
      </c>
      <c r="B4744" s="19" t="s">
        <v>512</v>
      </c>
      <c r="C4744" s="19">
        <v>2012</v>
      </c>
      <c r="D4744" s="19" t="s">
        <v>2333</v>
      </c>
      <c r="E4744" s="19">
        <v>4</v>
      </c>
      <c r="F4744" s="19">
        <v>7</v>
      </c>
      <c r="G4744" s="19">
        <v>0</v>
      </c>
      <c r="H4744" s="19">
        <v>4</v>
      </c>
    </row>
    <row r="4745" spans="1:8" x14ac:dyDescent="0.25">
      <c r="A4745" s="14" t="str">
        <f t="shared" si="74"/>
        <v>andruel012012</v>
      </c>
      <c r="B4745" s="19" t="s">
        <v>1040</v>
      </c>
      <c r="C4745" s="19">
        <v>2012</v>
      </c>
      <c r="D4745" s="19" t="s">
        <v>2333</v>
      </c>
      <c r="E4745" s="19">
        <v>233</v>
      </c>
      <c r="F4745" s="19">
        <v>414</v>
      </c>
      <c r="G4745" s="19">
        <v>16</v>
      </c>
      <c r="H4745" s="19">
        <v>91</v>
      </c>
    </row>
    <row r="4746" spans="1:8" x14ac:dyDescent="0.25">
      <c r="A4746" s="14" t="str">
        <f t="shared" si="74"/>
        <v>ankieri012012</v>
      </c>
      <c r="B4746" s="19" t="s">
        <v>49</v>
      </c>
      <c r="C4746" s="19">
        <v>2012</v>
      </c>
      <c r="D4746" s="19" t="s">
        <v>2329</v>
      </c>
    </row>
    <row r="4747" spans="1:8" x14ac:dyDescent="0.25">
      <c r="A4747" s="14" t="str">
        <f t="shared" si="74"/>
        <v>ankieri012012</v>
      </c>
      <c r="B4747" s="19" t="s">
        <v>49</v>
      </c>
      <c r="C4747" s="19">
        <v>2012</v>
      </c>
      <c r="D4747" s="19" t="s">
        <v>2331</v>
      </c>
      <c r="E4747" s="19">
        <v>115</v>
      </c>
      <c r="F4747" s="19">
        <v>2</v>
      </c>
      <c r="G4747" s="19">
        <v>2</v>
      </c>
      <c r="H4747" s="19">
        <v>0</v>
      </c>
    </row>
    <row r="4748" spans="1:8" x14ac:dyDescent="0.25">
      <c r="A4748" s="14" t="str">
        <f t="shared" si="74"/>
        <v>aokino012012</v>
      </c>
      <c r="B4748" s="19" t="s">
        <v>1659</v>
      </c>
      <c r="C4748" s="19">
        <v>2012</v>
      </c>
      <c r="D4748" s="19" t="s">
        <v>2329</v>
      </c>
    </row>
    <row r="4749" spans="1:8" x14ac:dyDescent="0.25">
      <c r="A4749" s="14" t="str">
        <f t="shared" si="74"/>
        <v>aokino012012</v>
      </c>
      <c r="B4749" s="19" t="s">
        <v>1659</v>
      </c>
      <c r="C4749" s="19">
        <v>2012</v>
      </c>
      <c r="D4749" s="19" t="s">
        <v>2330</v>
      </c>
    </row>
    <row r="4750" spans="1:8" x14ac:dyDescent="0.25">
      <c r="A4750" s="14" t="str">
        <f t="shared" si="74"/>
        <v>aokino012012</v>
      </c>
      <c r="B4750" s="19" t="s">
        <v>1659</v>
      </c>
      <c r="C4750" s="19">
        <v>2012</v>
      </c>
      <c r="D4750" s="19" t="s">
        <v>2331</v>
      </c>
      <c r="E4750" s="19">
        <v>231</v>
      </c>
      <c r="F4750" s="19">
        <v>8</v>
      </c>
      <c r="G4750" s="19">
        <v>3</v>
      </c>
      <c r="H4750" s="19">
        <v>2</v>
      </c>
    </row>
    <row r="4751" spans="1:8" x14ac:dyDescent="0.25">
      <c r="A4751" s="14" t="str">
        <f t="shared" si="74"/>
        <v>aokino012012</v>
      </c>
      <c r="B4751" s="19" t="s">
        <v>1659</v>
      </c>
      <c r="C4751" s="19">
        <v>2012</v>
      </c>
      <c r="D4751" s="19" t="s">
        <v>2332</v>
      </c>
    </row>
    <row r="4752" spans="1:8" x14ac:dyDescent="0.25">
      <c r="A4752" s="14" t="str">
        <f t="shared" si="74"/>
        <v>archech012012</v>
      </c>
      <c r="B4752" s="19" t="s">
        <v>1660</v>
      </c>
      <c r="C4752" s="19">
        <v>2012</v>
      </c>
      <c r="D4752" s="19" t="s">
        <v>2334</v>
      </c>
      <c r="E4752" s="19">
        <v>1</v>
      </c>
      <c r="F4752" s="19">
        <v>4</v>
      </c>
      <c r="G4752" s="19">
        <v>1</v>
      </c>
      <c r="H4752" s="19">
        <v>0</v>
      </c>
    </row>
    <row r="4753" spans="1:8" x14ac:dyDescent="0.25">
      <c r="A4753" s="14" t="str">
        <f t="shared" si="74"/>
        <v>arencjp012012</v>
      </c>
      <c r="B4753" s="19" t="s">
        <v>1221</v>
      </c>
      <c r="C4753" s="19">
        <v>2012</v>
      </c>
      <c r="D4753" s="19" t="s">
        <v>2336</v>
      </c>
      <c r="E4753" s="19">
        <v>622</v>
      </c>
      <c r="F4753" s="19">
        <v>57</v>
      </c>
      <c r="G4753" s="19">
        <v>4</v>
      </c>
      <c r="H4753" s="19">
        <v>1</v>
      </c>
    </row>
    <row r="4754" spans="1:8" x14ac:dyDescent="0.25">
      <c r="A4754" s="14" t="str">
        <f t="shared" si="74"/>
        <v>ariasjo012012</v>
      </c>
      <c r="B4754" s="19" t="s">
        <v>625</v>
      </c>
      <c r="C4754" s="19">
        <v>2012</v>
      </c>
      <c r="D4754" s="19" t="s">
        <v>39</v>
      </c>
      <c r="E4754" s="19">
        <v>6</v>
      </c>
      <c r="F4754" s="19">
        <v>7</v>
      </c>
      <c r="G4754" s="19">
        <v>1</v>
      </c>
      <c r="H4754" s="19">
        <v>1</v>
      </c>
    </row>
    <row r="4755" spans="1:8" x14ac:dyDescent="0.25">
      <c r="A4755" s="14" t="str">
        <f t="shared" si="74"/>
        <v>ariasjo012012</v>
      </c>
      <c r="B4755" s="19" t="s">
        <v>625</v>
      </c>
      <c r="C4755" s="19">
        <v>2012</v>
      </c>
      <c r="D4755" s="19" t="s">
        <v>40</v>
      </c>
      <c r="E4755" s="19">
        <v>26</v>
      </c>
      <c r="F4755" s="19">
        <v>90</v>
      </c>
      <c r="G4755" s="19">
        <v>4</v>
      </c>
      <c r="H4755" s="19">
        <v>8</v>
      </c>
    </row>
    <row r="4756" spans="1:8" x14ac:dyDescent="0.25">
      <c r="A4756" s="14" t="str">
        <f t="shared" si="74"/>
        <v>ariasjo012012</v>
      </c>
      <c r="B4756" s="19" t="s">
        <v>625</v>
      </c>
      <c r="C4756" s="19">
        <v>2012</v>
      </c>
      <c r="D4756" s="19" t="s">
        <v>2333</v>
      </c>
      <c r="E4756" s="19">
        <v>41</v>
      </c>
      <c r="F4756" s="19">
        <v>98</v>
      </c>
      <c r="G4756" s="19">
        <v>4</v>
      </c>
      <c r="H4756" s="19">
        <v>16</v>
      </c>
    </row>
    <row r="4757" spans="1:8" x14ac:dyDescent="0.25">
      <c r="A4757" s="14" t="str">
        <f t="shared" si="74"/>
        <v>arredjo012012</v>
      </c>
      <c r="B4757" s="19" t="s">
        <v>873</v>
      </c>
      <c r="C4757" s="19">
        <v>2012</v>
      </c>
      <c r="D4757" s="19" t="s">
        <v>2334</v>
      </c>
      <c r="E4757" s="19">
        <v>7</v>
      </c>
      <c r="F4757" s="19">
        <v>9</v>
      </c>
      <c r="G4757" s="19">
        <v>1</v>
      </c>
      <c r="H4757" s="19">
        <v>1</v>
      </c>
    </row>
    <row r="4758" spans="1:8" x14ac:dyDescent="0.25">
      <c r="A4758" s="14" t="str">
        <f t="shared" si="74"/>
        <v>arrieja012012</v>
      </c>
      <c r="B4758" s="19" t="s">
        <v>1222</v>
      </c>
      <c r="C4758" s="19">
        <v>2012</v>
      </c>
      <c r="D4758" s="19" t="s">
        <v>2334</v>
      </c>
      <c r="E4758" s="19">
        <v>4</v>
      </c>
      <c r="F4758" s="19">
        <v>18</v>
      </c>
      <c r="G4758" s="19">
        <v>3</v>
      </c>
      <c r="H4758" s="19">
        <v>2</v>
      </c>
    </row>
    <row r="4759" spans="1:8" x14ac:dyDescent="0.25">
      <c r="A4759" s="14" t="str">
        <f t="shared" si="74"/>
        <v>arroybr012012</v>
      </c>
      <c r="B4759" s="19" t="s">
        <v>50</v>
      </c>
      <c r="C4759" s="19">
        <v>2012</v>
      </c>
      <c r="D4759" s="19" t="s">
        <v>2334</v>
      </c>
      <c r="E4759" s="19">
        <v>16</v>
      </c>
      <c r="F4759" s="19">
        <v>31</v>
      </c>
      <c r="G4759" s="19">
        <v>0</v>
      </c>
      <c r="H4759" s="19">
        <v>1</v>
      </c>
    </row>
    <row r="4760" spans="1:8" x14ac:dyDescent="0.25">
      <c r="A4760" s="14" t="str">
        <f t="shared" si="74"/>
        <v>atchisc012012</v>
      </c>
      <c r="B4760" s="19" t="s">
        <v>416</v>
      </c>
      <c r="C4760" s="19">
        <v>2012</v>
      </c>
      <c r="D4760" s="19" t="s">
        <v>2334</v>
      </c>
      <c r="E4760" s="19">
        <v>8</v>
      </c>
      <c r="F4760" s="19">
        <v>10</v>
      </c>
      <c r="G4760" s="19">
        <v>0</v>
      </c>
      <c r="H4760" s="19">
        <v>0</v>
      </c>
    </row>
    <row r="4761" spans="1:8" x14ac:dyDescent="0.25">
      <c r="A4761" s="14" t="str">
        <f t="shared" si="74"/>
        <v>aumonph012012</v>
      </c>
      <c r="B4761" s="19" t="s">
        <v>1661</v>
      </c>
      <c r="C4761" s="19">
        <v>2012</v>
      </c>
      <c r="D4761" s="19" t="s">
        <v>2334</v>
      </c>
      <c r="E4761" s="19">
        <v>0</v>
      </c>
      <c r="F4761" s="19">
        <v>3</v>
      </c>
      <c r="G4761" s="19">
        <v>0</v>
      </c>
      <c r="H4761" s="19">
        <v>0</v>
      </c>
    </row>
    <row r="4762" spans="1:8" x14ac:dyDescent="0.25">
      <c r="A4762" s="14" t="str">
        <f t="shared" si="74"/>
        <v>averyxa012012</v>
      </c>
      <c r="B4762" s="19" t="s">
        <v>1662</v>
      </c>
      <c r="C4762" s="19">
        <v>2012</v>
      </c>
      <c r="D4762" s="19" t="s">
        <v>2329</v>
      </c>
    </row>
    <row r="4763" spans="1:8" x14ac:dyDescent="0.25">
      <c r="A4763" s="14" t="str">
        <f t="shared" si="74"/>
        <v>averyxa012012</v>
      </c>
      <c r="B4763" s="19" t="s">
        <v>1662</v>
      </c>
      <c r="C4763" s="19">
        <v>2012</v>
      </c>
      <c r="D4763" s="19" t="s">
        <v>2330</v>
      </c>
    </row>
    <row r="4764" spans="1:8" x14ac:dyDescent="0.25">
      <c r="A4764" s="14" t="str">
        <f t="shared" si="74"/>
        <v>averyxa012012</v>
      </c>
      <c r="B4764" s="19" t="s">
        <v>1662</v>
      </c>
      <c r="C4764" s="19">
        <v>2012</v>
      </c>
      <c r="D4764" s="19" t="s">
        <v>2331</v>
      </c>
      <c r="E4764" s="19">
        <v>49</v>
      </c>
      <c r="F4764" s="19">
        <v>1</v>
      </c>
      <c r="G4764" s="19">
        <v>2</v>
      </c>
      <c r="H4764" s="19">
        <v>0</v>
      </c>
    </row>
    <row r="4765" spans="1:8" x14ac:dyDescent="0.25">
      <c r="A4765" s="14" t="str">
        <f t="shared" si="74"/>
        <v>avilaal012012</v>
      </c>
      <c r="B4765" s="19" t="s">
        <v>1043</v>
      </c>
      <c r="C4765" s="19">
        <v>2012</v>
      </c>
      <c r="D4765" s="19" t="s">
        <v>2336</v>
      </c>
      <c r="E4765" s="19">
        <v>897</v>
      </c>
      <c r="F4765" s="19">
        <v>57</v>
      </c>
      <c r="G4765" s="19">
        <v>6</v>
      </c>
      <c r="H4765" s="19">
        <v>7</v>
      </c>
    </row>
    <row r="4766" spans="1:8" x14ac:dyDescent="0.25">
      <c r="A4766" s="14" t="str">
        <f t="shared" si="74"/>
        <v>avilalu012012</v>
      </c>
      <c r="B4766" s="19" t="s">
        <v>1663</v>
      </c>
      <c r="C4766" s="19">
        <v>2012</v>
      </c>
      <c r="D4766" s="19" t="s">
        <v>2334</v>
      </c>
      <c r="E4766" s="19">
        <v>1</v>
      </c>
      <c r="F4766" s="19">
        <v>2</v>
      </c>
      <c r="G4766" s="19">
        <v>1</v>
      </c>
      <c r="H4766" s="19">
        <v>1</v>
      </c>
    </row>
    <row r="4767" spans="1:8" x14ac:dyDescent="0.25">
      <c r="A4767" s="14" t="str">
        <f t="shared" si="74"/>
        <v>avilemi012012</v>
      </c>
      <c r="B4767" s="19" t="s">
        <v>874</v>
      </c>
      <c r="C4767" s="19">
        <v>2012</v>
      </c>
      <c r="D4767" s="19" t="s">
        <v>39</v>
      </c>
      <c r="E4767" s="19">
        <v>1</v>
      </c>
      <c r="F4767" s="19">
        <v>3</v>
      </c>
      <c r="G4767" s="19">
        <v>0</v>
      </c>
      <c r="H4767" s="19">
        <v>0</v>
      </c>
    </row>
    <row r="4768" spans="1:8" x14ac:dyDescent="0.25">
      <c r="A4768" s="14" t="str">
        <f t="shared" si="74"/>
        <v>avilemi012012</v>
      </c>
      <c r="B4768" s="19" t="s">
        <v>874</v>
      </c>
      <c r="C4768" s="19">
        <v>2012</v>
      </c>
      <c r="D4768" s="19" t="s">
        <v>40</v>
      </c>
      <c r="E4768" s="19">
        <v>0</v>
      </c>
      <c r="F4768" s="19">
        <v>3</v>
      </c>
      <c r="G4768" s="19">
        <v>0</v>
      </c>
      <c r="H4768" s="19">
        <v>0</v>
      </c>
    </row>
    <row r="4769" spans="1:8" x14ac:dyDescent="0.25">
      <c r="A4769" s="14" t="str">
        <f t="shared" si="74"/>
        <v>avilemi012012</v>
      </c>
      <c r="B4769" s="19" t="s">
        <v>874</v>
      </c>
      <c r="C4769" s="19">
        <v>2012</v>
      </c>
      <c r="D4769" s="19" t="s">
        <v>2333</v>
      </c>
      <c r="E4769" s="19">
        <v>207</v>
      </c>
      <c r="F4769" s="19">
        <v>369</v>
      </c>
      <c r="G4769" s="19">
        <v>15</v>
      </c>
      <c r="H4769" s="19">
        <v>89</v>
      </c>
    </row>
    <row r="4770" spans="1:8" x14ac:dyDescent="0.25">
      <c r="A4770" s="14" t="str">
        <f t="shared" si="74"/>
        <v>axelrdy012012</v>
      </c>
      <c r="B4770" s="19" t="s">
        <v>1427</v>
      </c>
      <c r="C4770" s="19">
        <v>2012</v>
      </c>
      <c r="D4770" s="19" t="s">
        <v>2334</v>
      </c>
      <c r="E4770" s="19">
        <v>2</v>
      </c>
      <c r="F4770" s="19">
        <v>6</v>
      </c>
      <c r="G4770" s="19">
        <v>0</v>
      </c>
      <c r="H4770" s="19">
        <v>0</v>
      </c>
    </row>
    <row r="4771" spans="1:8" x14ac:dyDescent="0.25">
      <c r="A4771" s="14" t="str">
        <f t="shared" si="74"/>
        <v>axforjo012012</v>
      </c>
      <c r="B4771" s="19" t="s">
        <v>1044</v>
      </c>
      <c r="C4771" s="19">
        <v>2012</v>
      </c>
      <c r="D4771" s="19" t="s">
        <v>2334</v>
      </c>
      <c r="E4771" s="19">
        <v>2</v>
      </c>
      <c r="F4771" s="19">
        <v>4</v>
      </c>
      <c r="G4771" s="19">
        <v>1</v>
      </c>
      <c r="H4771" s="19">
        <v>0</v>
      </c>
    </row>
    <row r="4772" spans="1:8" x14ac:dyDescent="0.25">
      <c r="A4772" s="14" t="str">
        <f t="shared" si="74"/>
        <v>ayalalu012012</v>
      </c>
      <c r="B4772" s="19" t="s">
        <v>350</v>
      </c>
      <c r="C4772" s="19">
        <v>2012</v>
      </c>
      <c r="D4772" s="19" t="s">
        <v>2334</v>
      </c>
      <c r="E4772" s="19">
        <v>4</v>
      </c>
      <c r="F4772" s="19">
        <v>13</v>
      </c>
      <c r="G4772" s="19">
        <v>0</v>
      </c>
      <c r="H4772" s="19">
        <v>1</v>
      </c>
    </row>
    <row r="4773" spans="1:8" x14ac:dyDescent="0.25">
      <c r="A4773" s="14" t="str">
        <f t="shared" si="74"/>
        <v>aybarer012012</v>
      </c>
      <c r="B4773" s="19" t="s">
        <v>626</v>
      </c>
      <c r="C4773" s="19">
        <v>2012</v>
      </c>
      <c r="D4773" s="19" t="s">
        <v>2333</v>
      </c>
      <c r="E4773" s="19">
        <v>232</v>
      </c>
      <c r="F4773" s="19">
        <v>359</v>
      </c>
      <c r="G4773" s="19">
        <v>15</v>
      </c>
      <c r="H4773" s="19">
        <v>86</v>
      </c>
    </row>
    <row r="4774" spans="1:8" x14ac:dyDescent="0.25">
      <c r="A4774" s="14" t="str">
        <f t="shared" si="74"/>
        <v>badenbu012012</v>
      </c>
      <c r="B4774" s="19" t="s">
        <v>875</v>
      </c>
      <c r="C4774" s="19">
        <v>2012</v>
      </c>
      <c r="D4774" s="19" t="s">
        <v>2334</v>
      </c>
      <c r="E4774" s="19">
        <v>3</v>
      </c>
      <c r="F4774" s="19">
        <v>4</v>
      </c>
      <c r="G4774" s="19">
        <v>2</v>
      </c>
      <c r="H4774" s="19">
        <v>1</v>
      </c>
    </row>
    <row r="4775" spans="1:8" x14ac:dyDescent="0.25">
      <c r="A4775" s="14" t="str">
        <f t="shared" si="74"/>
        <v>bailean012012</v>
      </c>
      <c r="B4775" s="19" t="s">
        <v>1045</v>
      </c>
      <c r="C4775" s="19">
        <v>2012</v>
      </c>
      <c r="D4775" s="19" t="s">
        <v>2334</v>
      </c>
      <c r="E4775" s="19">
        <v>0</v>
      </c>
      <c r="F4775" s="19">
        <v>1</v>
      </c>
      <c r="G4775" s="19">
        <v>0</v>
      </c>
      <c r="H4775" s="19">
        <v>0</v>
      </c>
    </row>
    <row r="4776" spans="1:8" x14ac:dyDescent="0.25">
      <c r="A4776" s="14" t="str">
        <f t="shared" si="74"/>
        <v>baileho022012</v>
      </c>
      <c r="B4776" s="19" t="s">
        <v>753</v>
      </c>
      <c r="C4776" s="19">
        <v>2012</v>
      </c>
      <c r="D4776" s="19" t="s">
        <v>2334</v>
      </c>
      <c r="E4776" s="19">
        <v>14</v>
      </c>
      <c r="F4776" s="19">
        <v>26</v>
      </c>
      <c r="G4776" s="19">
        <v>3</v>
      </c>
      <c r="H4776" s="19">
        <v>0</v>
      </c>
    </row>
    <row r="4777" spans="1:8" x14ac:dyDescent="0.25">
      <c r="A4777" s="14" t="str">
        <f t="shared" si="74"/>
        <v>bakerje032012</v>
      </c>
      <c r="B4777" s="19" t="s">
        <v>514</v>
      </c>
      <c r="C4777" s="19">
        <v>2012</v>
      </c>
      <c r="D4777" s="19" t="s">
        <v>2335</v>
      </c>
      <c r="E4777" s="19">
        <v>143</v>
      </c>
      <c r="F4777" s="19">
        <v>7</v>
      </c>
      <c r="G4777" s="19">
        <v>2</v>
      </c>
      <c r="H4777" s="19">
        <v>11</v>
      </c>
    </row>
    <row r="4778" spans="1:8" x14ac:dyDescent="0.25">
      <c r="A4778" s="14" t="str">
        <f t="shared" si="74"/>
        <v>bakerje032012</v>
      </c>
      <c r="B4778" s="19" t="s">
        <v>514</v>
      </c>
      <c r="C4778" s="19">
        <v>2012</v>
      </c>
      <c r="D4778" s="19" t="s">
        <v>39</v>
      </c>
      <c r="E4778" s="19">
        <v>6</v>
      </c>
      <c r="F4778" s="19">
        <v>11</v>
      </c>
      <c r="G4778" s="19">
        <v>0</v>
      </c>
      <c r="H4778" s="19">
        <v>3</v>
      </c>
    </row>
    <row r="4779" spans="1:8" x14ac:dyDescent="0.25">
      <c r="A4779" s="14" t="str">
        <f t="shared" si="74"/>
        <v>bakerje032012</v>
      </c>
      <c r="B4779" s="19" t="s">
        <v>514</v>
      </c>
      <c r="C4779" s="19">
        <v>2012</v>
      </c>
      <c r="D4779" s="19" t="s">
        <v>39</v>
      </c>
      <c r="E4779" s="19">
        <v>0</v>
      </c>
      <c r="F4779" s="19">
        <v>1</v>
      </c>
      <c r="G4779" s="19">
        <v>0</v>
      </c>
      <c r="H4779" s="19">
        <v>0</v>
      </c>
    </row>
    <row r="4780" spans="1:8" x14ac:dyDescent="0.25">
      <c r="A4780" s="14" t="str">
        <f t="shared" si="74"/>
        <v>bakerje032012</v>
      </c>
      <c r="B4780" s="19" t="s">
        <v>514</v>
      </c>
      <c r="C4780" s="19">
        <v>2012</v>
      </c>
      <c r="D4780" s="19" t="s">
        <v>40</v>
      </c>
      <c r="E4780" s="19">
        <v>3</v>
      </c>
      <c r="F4780" s="19">
        <v>4</v>
      </c>
      <c r="G4780" s="19">
        <v>1</v>
      </c>
      <c r="H4780" s="19">
        <v>1</v>
      </c>
    </row>
    <row r="4781" spans="1:8" x14ac:dyDescent="0.25">
      <c r="A4781" s="14" t="str">
        <f t="shared" si="74"/>
        <v>bakerje032012</v>
      </c>
      <c r="B4781" s="19" t="s">
        <v>514</v>
      </c>
      <c r="C4781" s="19">
        <v>2012</v>
      </c>
      <c r="D4781" s="19" t="s">
        <v>2330</v>
      </c>
    </row>
    <row r="4782" spans="1:8" x14ac:dyDescent="0.25">
      <c r="A4782" s="14" t="str">
        <f t="shared" si="74"/>
        <v>bakerje032012</v>
      </c>
      <c r="B4782" s="19" t="s">
        <v>514</v>
      </c>
      <c r="C4782" s="19">
        <v>2012</v>
      </c>
      <c r="D4782" s="19" t="s">
        <v>2330</v>
      </c>
    </row>
    <row r="4783" spans="1:8" x14ac:dyDescent="0.25">
      <c r="A4783" s="14" t="str">
        <f t="shared" si="74"/>
        <v>bakerje032012</v>
      </c>
      <c r="B4783" s="19" t="s">
        <v>514</v>
      </c>
      <c r="C4783" s="19">
        <v>2012</v>
      </c>
      <c r="D4783" s="19" t="s">
        <v>2330</v>
      </c>
    </row>
    <row r="4784" spans="1:8" x14ac:dyDescent="0.25">
      <c r="A4784" s="14" t="str">
        <f t="shared" si="74"/>
        <v>bakerje032012</v>
      </c>
      <c r="B4784" s="19" t="s">
        <v>514</v>
      </c>
      <c r="C4784" s="19">
        <v>2012</v>
      </c>
      <c r="D4784" s="19" t="s">
        <v>2331</v>
      </c>
      <c r="E4784" s="19">
        <v>20</v>
      </c>
      <c r="F4784" s="19">
        <v>0</v>
      </c>
      <c r="G4784" s="19">
        <v>0</v>
      </c>
      <c r="H4784" s="19">
        <v>0</v>
      </c>
    </row>
    <row r="4785" spans="1:8" x14ac:dyDescent="0.25">
      <c r="A4785" s="14" t="str">
        <f t="shared" si="74"/>
        <v>bakerje032012</v>
      </c>
      <c r="B4785" s="19" t="s">
        <v>514</v>
      </c>
      <c r="C4785" s="19">
        <v>2012</v>
      </c>
      <c r="D4785" s="19" t="s">
        <v>2331</v>
      </c>
      <c r="E4785" s="19">
        <v>10</v>
      </c>
      <c r="F4785" s="19">
        <v>0</v>
      </c>
      <c r="G4785" s="19">
        <v>0</v>
      </c>
      <c r="H4785" s="19">
        <v>0</v>
      </c>
    </row>
    <row r="4786" spans="1:8" x14ac:dyDescent="0.25">
      <c r="A4786" s="14" t="str">
        <f t="shared" si="74"/>
        <v>bakerje032012</v>
      </c>
      <c r="B4786" s="19" t="s">
        <v>514</v>
      </c>
      <c r="C4786" s="19">
        <v>2012</v>
      </c>
      <c r="D4786" s="19" t="s">
        <v>2331</v>
      </c>
      <c r="E4786" s="19">
        <v>4</v>
      </c>
      <c r="F4786" s="19">
        <v>0</v>
      </c>
      <c r="G4786" s="19">
        <v>0</v>
      </c>
      <c r="H4786" s="19">
        <v>0</v>
      </c>
    </row>
    <row r="4787" spans="1:8" x14ac:dyDescent="0.25">
      <c r="A4787" s="14" t="str">
        <f t="shared" si="74"/>
        <v>bakerje032012</v>
      </c>
      <c r="B4787" s="19" t="s">
        <v>514</v>
      </c>
      <c r="C4787" s="19">
        <v>2012</v>
      </c>
      <c r="D4787" s="19" t="s">
        <v>2332</v>
      </c>
    </row>
    <row r="4788" spans="1:8" x14ac:dyDescent="0.25">
      <c r="A4788" s="14" t="str">
        <f t="shared" si="74"/>
        <v>bakerje032012</v>
      </c>
      <c r="B4788" s="19" t="s">
        <v>514</v>
      </c>
      <c r="C4788" s="19">
        <v>2012</v>
      </c>
      <c r="D4788" s="19" t="s">
        <v>2332</v>
      </c>
    </row>
    <row r="4789" spans="1:8" x14ac:dyDescent="0.25">
      <c r="A4789" s="14" t="str">
        <f t="shared" si="74"/>
        <v>bakerje032012</v>
      </c>
      <c r="B4789" s="19" t="s">
        <v>514</v>
      </c>
      <c r="C4789" s="19">
        <v>2012</v>
      </c>
      <c r="D4789" s="19" t="s">
        <v>2332</v>
      </c>
    </row>
    <row r="4790" spans="1:8" x14ac:dyDescent="0.25">
      <c r="A4790" s="14" t="str">
        <f t="shared" si="74"/>
        <v>bakerjo012012</v>
      </c>
      <c r="B4790" s="19" t="s">
        <v>876</v>
      </c>
      <c r="C4790" s="19">
        <v>2012</v>
      </c>
      <c r="D4790" s="19" t="s">
        <v>2336</v>
      </c>
      <c r="E4790" s="19">
        <v>368</v>
      </c>
      <c r="F4790" s="19">
        <v>23</v>
      </c>
      <c r="G4790" s="19">
        <v>4</v>
      </c>
      <c r="H4790" s="19">
        <v>0</v>
      </c>
    </row>
    <row r="4791" spans="1:8" x14ac:dyDescent="0.25">
      <c r="A4791" s="14" t="str">
        <f t="shared" si="74"/>
        <v>balesco012012</v>
      </c>
      <c r="B4791" s="19" t="s">
        <v>877</v>
      </c>
      <c r="C4791" s="19">
        <v>2012</v>
      </c>
      <c r="D4791" s="19" t="s">
        <v>2334</v>
      </c>
      <c r="E4791" s="19">
        <v>1</v>
      </c>
      <c r="F4791" s="19">
        <v>0</v>
      </c>
      <c r="G4791" s="19">
        <v>0</v>
      </c>
      <c r="H4791" s="19">
        <v>0</v>
      </c>
    </row>
    <row r="4792" spans="1:8" x14ac:dyDescent="0.25">
      <c r="A4792" s="14" t="str">
        <f t="shared" si="74"/>
        <v>balfogr012012</v>
      </c>
      <c r="B4792" s="19" t="s">
        <v>229</v>
      </c>
      <c r="C4792" s="19">
        <v>2012</v>
      </c>
      <c r="D4792" s="19" t="s">
        <v>2334</v>
      </c>
      <c r="E4792" s="19">
        <v>6</v>
      </c>
      <c r="F4792" s="19">
        <v>7</v>
      </c>
      <c r="G4792" s="19">
        <v>0</v>
      </c>
      <c r="H4792" s="19">
        <v>0</v>
      </c>
    </row>
    <row r="4793" spans="1:8" x14ac:dyDescent="0.25">
      <c r="A4793" s="14" t="str">
        <f t="shared" si="74"/>
        <v>barajro012012</v>
      </c>
      <c r="B4793" s="19" t="s">
        <v>52</v>
      </c>
      <c r="C4793" s="19">
        <v>2012</v>
      </c>
      <c r="D4793" s="19" t="s">
        <v>2335</v>
      </c>
      <c r="E4793" s="19">
        <v>1</v>
      </c>
      <c r="F4793" s="19">
        <v>0</v>
      </c>
      <c r="G4793" s="19">
        <v>0</v>
      </c>
      <c r="H4793" s="19">
        <v>0</v>
      </c>
    </row>
    <row r="4794" spans="1:8" x14ac:dyDescent="0.25">
      <c r="A4794" s="14" t="str">
        <f t="shared" si="74"/>
        <v>barajro012012</v>
      </c>
      <c r="B4794" s="19" t="s">
        <v>52</v>
      </c>
      <c r="C4794" s="19">
        <v>2012</v>
      </c>
      <c r="D4794" s="19" t="s">
        <v>2336</v>
      </c>
      <c r="E4794" s="19">
        <v>700</v>
      </c>
      <c r="F4794" s="19">
        <v>41</v>
      </c>
      <c r="G4794" s="19">
        <v>6</v>
      </c>
      <c r="H4794" s="19">
        <v>4</v>
      </c>
    </row>
    <row r="4795" spans="1:8" x14ac:dyDescent="0.25">
      <c r="A4795" s="14" t="str">
        <f t="shared" si="74"/>
        <v>bardda012012</v>
      </c>
      <c r="B4795" s="19" t="s">
        <v>1046</v>
      </c>
      <c r="C4795" s="19">
        <v>2012</v>
      </c>
      <c r="D4795" s="19" t="s">
        <v>2334</v>
      </c>
      <c r="E4795" s="19">
        <v>4</v>
      </c>
      <c r="F4795" s="19">
        <v>8</v>
      </c>
      <c r="G4795" s="19">
        <v>0</v>
      </c>
      <c r="H4795" s="19">
        <v>3</v>
      </c>
    </row>
    <row r="4796" spans="1:8" x14ac:dyDescent="0.25">
      <c r="A4796" s="14" t="str">
        <f t="shared" si="74"/>
        <v>barmecl012012</v>
      </c>
      <c r="B4796" s="19" t="s">
        <v>352</v>
      </c>
      <c r="C4796" s="19">
        <v>2012</v>
      </c>
      <c r="D4796" s="19" t="s">
        <v>2335</v>
      </c>
      <c r="E4796" s="19">
        <v>0</v>
      </c>
      <c r="F4796" s="19">
        <v>0</v>
      </c>
      <c r="G4796" s="19">
        <v>0</v>
      </c>
      <c r="H4796" s="19">
        <v>0</v>
      </c>
    </row>
    <row r="4797" spans="1:8" x14ac:dyDescent="0.25">
      <c r="A4797" s="14" t="str">
        <f t="shared" si="74"/>
        <v>barmecl012012</v>
      </c>
      <c r="B4797" s="19" t="s">
        <v>352</v>
      </c>
      <c r="C4797" s="19">
        <v>2012</v>
      </c>
      <c r="D4797" s="19" t="s">
        <v>2333</v>
      </c>
      <c r="E4797" s="19">
        <v>147</v>
      </c>
      <c r="F4797" s="19">
        <v>399</v>
      </c>
      <c r="G4797" s="19">
        <v>16</v>
      </c>
      <c r="H4797" s="19">
        <v>72</v>
      </c>
    </row>
    <row r="4798" spans="1:8" x14ac:dyDescent="0.25">
      <c r="A4798" s="14" t="str">
        <f t="shared" si="74"/>
        <v>barnebr022012</v>
      </c>
      <c r="B4798" s="19" t="s">
        <v>1664</v>
      </c>
      <c r="C4798" s="19">
        <v>2012</v>
      </c>
      <c r="D4798" s="19" t="s">
        <v>2329</v>
      </c>
    </row>
    <row r="4799" spans="1:8" x14ac:dyDescent="0.25">
      <c r="A4799" s="14" t="str">
        <f t="shared" si="74"/>
        <v>barnebr022012</v>
      </c>
      <c r="B4799" s="19" t="s">
        <v>1664</v>
      </c>
      <c r="C4799" s="19">
        <v>2012</v>
      </c>
      <c r="D4799" s="19" t="s">
        <v>2330</v>
      </c>
    </row>
    <row r="4800" spans="1:8" x14ac:dyDescent="0.25">
      <c r="A4800" s="14" t="str">
        <f t="shared" si="74"/>
        <v>barnebr022012</v>
      </c>
      <c r="B4800" s="19" t="s">
        <v>1664</v>
      </c>
      <c r="C4800" s="19">
        <v>2012</v>
      </c>
      <c r="D4800" s="19" t="s">
        <v>2331</v>
      </c>
      <c r="E4800" s="19">
        <v>65</v>
      </c>
      <c r="F4800" s="19">
        <v>3</v>
      </c>
      <c r="G4800" s="19">
        <v>0</v>
      </c>
      <c r="H4800" s="19">
        <v>1</v>
      </c>
    </row>
    <row r="4801" spans="1:8" x14ac:dyDescent="0.25">
      <c r="A4801" s="14" t="str">
        <f t="shared" si="74"/>
        <v>barnebr022012</v>
      </c>
      <c r="B4801" s="19" t="s">
        <v>1664</v>
      </c>
      <c r="C4801" s="19">
        <v>2012</v>
      </c>
      <c r="D4801" s="19" t="s">
        <v>2332</v>
      </c>
    </row>
    <row r="4802" spans="1:8" x14ac:dyDescent="0.25">
      <c r="A4802" s="14" t="str">
        <f t="shared" si="74"/>
        <v>barneda012012</v>
      </c>
      <c r="B4802" s="19" t="s">
        <v>1224</v>
      </c>
      <c r="C4802" s="19">
        <v>2012</v>
      </c>
      <c r="D4802" s="19" t="s">
        <v>39</v>
      </c>
      <c r="E4802" s="19">
        <v>311</v>
      </c>
      <c r="F4802" s="19">
        <v>418</v>
      </c>
      <c r="G4802" s="19">
        <v>2</v>
      </c>
      <c r="H4802" s="19">
        <v>96</v>
      </c>
    </row>
    <row r="4803" spans="1:8" x14ac:dyDescent="0.25">
      <c r="A4803" s="14" t="str">
        <f t="shared" ref="A4803:A4866" si="75">B4803&amp;C4803</f>
        <v>barneda012012</v>
      </c>
      <c r="B4803" s="19" t="s">
        <v>1224</v>
      </c>
      <c r="C4803" s="19">
        <v>2012</v>
      </c>
      <c r="D4803" s="19" t="s">
        <v>2333</v>
      </c>
      <c r="E4803" s="19">
        <v>4</v>
      </c>
      <c r="F4803" s="19">
        <v>8</v>
      </c>
      <c r="G4803" s="19">
        <v>1</v>
      </c>
      <c r="H4803" s="19">
        <v>2</v>
      </c>
    </row>
    <row r="4804" spans="1:8" x14ac:dyDescent="0.25">
      <c r="A4804" s="14" t="str">
        <f t="shared" si="75"/>
        <v>barnesc012012</v>
      </c>
      <c r="B4804" s="19" t="s">
        <v>1665</v>
      </c>
      <c r="C4804" s="19">
        <v>2012</v>
      </c>
      <c r="D4804" s="19" t="s">
        <v>2334</v>
      </c>
      <c r="E4804" s="19">
        <v>2</v>
      </c>
      <c r="F4804" s="19">
        <v>3</v>
      </c>
      <c r="G4804" s="19">
        <v>0</v>
      </c>
      <c r="H4804" s="19">
        <v>0</v>
      </c>
    </row>
    <row r="4805" spans="1:8" x14ac:dyDescent="0.25">
      <c r="A4805" s="14" t="str">
        <f t="shared" si="75"/>
        <v>bartlja012012</v>
      </c>
      <c r="B4805" s="19" t="s">
        <v>417</v>
      </c>
      <c r="C4805" s="19">
        <v>2012</v>
      </c>
      <c r="D4805" s="19" t="s">
        <v>2333</v>
      </c>
      <c r="E4805" s="19">
        <v>32</v>
      </c>
      <c r="F4805" s="19">
        <v>68</v>
      </c>
      <c r="G4805" s="19">
        <v>5</v>
      </c>
      <c r="H4805" s="19">
        <v>12</v>
      </c>
    </row>
    <row r="4806" spans="1:8" x14ac:dyDescent="0.25">
      <c r="A4806" s="14" t="str">
        <f t="shared" si="75"/>
        <v>bartoda022012</v>
      </c>
      <c r="B4806" s="19" t="s">
        <v>756</v>
      </c>
      <c r="C4806" s="19">
        <v>2012</v>
      </c>
      <c r="D4806" s="19" t="s">
        <v>2335</v>
      </c>
      <c r="E4806" s="19">
        <v>319</v>
      </c>
      <c r="F4806" s="19">
        <v>17</v>
      </c>
      <c r="G4806" s="19">
        <v>0</v>
      </c>
      <c r="H4806" s="19">
        <v>30</v>
      </c>
    </row>
    <row r="4807" spans="1:8" x14ac:dyDescent="0.25">
      <c r="A4807" s="14" t="str">
        <f t="shared" si="75"/>
        <v>bassan012012</v>
      </c>
      <c r="B4807" s="19" t="s">
        <v>1428</v>
      </c>
      <c r="C4807" s="19">
        <v>2012</v>
      </c>
      <c r="D4807" s="19" t="s">
        <v>2334</v>
      </c>
      <c r="E4807" s="19">
        <v>9</v>
      </c>
      <c r="F4807" s="19">
        <v>12</v>
      </c>
      <c r="G4807" s="19">
        <v>0</v>
      </c>
      <c r="H4807" s="19">
        <v>0</v>
      </c>
    </row>
    <row r="4808" spans="1:8" x14ac:dyDescent="0.25">
      <c r="A4808" s="14" t="str">
        <f t="shared" si="75"/>
        <v>bastaan012012</v>
      </c>
      <c r="B4808" s="19" t="s">
        <v>1047</v>
      </c>
      <c r="C4808" s="19">
        <v>2012</v>
      </c>
      <c r="D4808" s="19" t="s">
        <v>2334</v>
      </c>
      <c r="E4808" s="19">
        <v>2</v>
      </c>
      <c r="F4808" s="19">
        <v>0</v>
      </c>
      <c r="G4808" s="19">
        <v>1</v>
      </c>
      <c r="H4808" s="19">
        <v>1</v>
      </c>
    </row>
    <row r="4809" spans="1:8" x14ac:dyDescent="0.25">
      <c r="A4809" s="14" t="str">
        <f t="shared" si="75"/>
        <v>batismi012012</v>
      </c>
      <c r="B4809" s="19" t="s">
        <v>53</v>
      </c>
      <c r="C4809" s="19">
        <v>2012</v>
      </c>
      <c r="D4809" s="19" t="s">
        <v>2334</v>
      </c>
      <c r="E4809" s="19">
        <v>0</v>
      </c>
      <c r="F4809" s="19">
        <v>7</v>
      </c>
      <c r="G4809" s="19">
        <v>1</v>
      </c>
      <c r="H4809" s="19">
        <v>0</v>
      </c>
    </row>
    <row r="4810" spans="1:8" x14ac:dyDescent="0.25">
      <c r="A4810" s="14" t="str">
        <f t="shared" si="75"/>
        <v>batismi012012</v>
      </c>
      <c r="B4810" s="19" t="s">
        <v>53</v>
      </c>
      <c r="C4810" s="19">
        <v>2012</v>
      </c>
      <c r="D4810" s="19" t="s">
        <v>2334</v>
      </c>
      <c r="E4810" s="19">
        <v>0</v>
      </c>
      <c r="F4810" s="19">
        <v>0</v>
      </c>
      <c r="G4810" s="19">
        <v>0</v>
      </c>
      <c r="H4810" s="19">
        <v>0</v>
      </c>
    </row>
    <row r="4811" spans="1:8" x14ac:dyDescent="0.25">
      <c r="A4811" s="14" t="str">
        <f t="shared" si="75"/>
        <v>bauertr012012</v>
      </c>
      <c r="B4811" s="19" t="s">
        <v>1666</v>
      </c>
      <c r="C4811" s="19">
        <v>2012</v>
      </c>
      <c r="D4811" s="19" t="s">
        <v>2334</v>
      </c>
      <c r="E4811" s="19">
        <v>1</v>
      </c>
      <c r="F4811" s="19">
        <v>3</v>
      </c>
      <c r="G4811" s="19">
        <v>2</v>
      </c>
      <c r="H4811" s="19">
        <v>1</v>
      </c>
    </row>
    <row r="4812" spans="1:8" x14ac:dyDescent="0.25">
      <c r="A4812" s="14" t="str">
        <f t="shared" si="75"/>
        <v>bautijo022012</v>
      </c>
      <c r="B4812" s="19" t="s">
        <v>419</v>
      </c>
      <c r="C4812" s="19">
        <v>2012</v>
      </c>
      <c r="D4812" s="19" t="s">
        <v>2335</v>
      </c>
      <c r="E4812" s="19">
        <v>8</v>
      </c>
      <c r="F4812" s="19">
        <v>2</v>
      </c>
      <c r="G4812" s="19">
        <v>0</v>
      </c>
      <c r="H4812" s="19">
        <v>1</v>
      </c>
    </row>
    <row r="4813" spans="1:8" x14ac:dyDescent="0.25">
      <c r="A4813" s="14" t="str">
        <f t="shared" si="75"/>
        <v>bautijo022012</v>
      </c>
      <c r="B4813" s="19" t="s">
        <v>419</v>
      </c>
      <c r="C4813" s="19">
        <v>2012</v>
      </c>
      <c r="D4813" s="19" t="s">
        <v>40</v>
      </c>
      <c r="E4813" s="19">
        <v>0</v>
      </c>
      <c r="F4813" s="19">
        <v>0</v>
      </c>
      <c r="G4813" s="19">
        <v>0</v>
      </c>
      <c r="H4813" s="19">
        <v>0</v>
      </c>
    </row>
    <row r="4814" spans="1:8" x14ac:dyDescent="0.25">
      <c r="A4814" s="14" t="str">
        <f t="shared" si="75"/>
        <v>bautijo022012</v>
      </c>
      <c r="B4814" s="19" t="s">
        <v>419</v>
      </c>
      <c r="C4814" s="19">
        <v>2012</v>
      </c>
      <c r="D4814" s="19" t="s">
        <v>2331</v>
      </c>
      <c r="E4814" s="19">
        <v>155</v>
      </c>
      <c r="F4814" s="19">
        <v>11</v>
      </c>
      <c r="G4814" s="19">
        <v>2</v>
      </c>
      <c r="H4814" s="19">
        <v>4</v>
      </c>
    </row>
    <row r="4815" spans="1:8" x14ac:dyDescent="0.25">
      <c r="A4815" s="14" t="str">
        <f t="shared" si="75"/>
        <v>bautijo022012</v>
      </c>
      <c r="B4815" s="19" t="s">
        <v>419</v>
      </c>
      <c r="C4815" s="19">
        <v>2012</v>
      </c>
      <c r="D4815" s="19" t="s">
        <v>2332</v>
      </c>
    </row>
    <row r="4816" spans="1:8" x14ac:dyDescent="0.25">
      <c r="A4816" s="14" t="str">
        <f t="shared" si="75"/>
        <v>baxtemi012012</v>
      </c>
      <c r="B4816" s="19" t="s">
        <v>1225</v>
      </c>
      <c r="C4816" s="19">
        <v>2012</v>
      </c>
      <c r="D4816" s="19" t="s">
        <v>2329</v>
      </c>
    </row>
    <row r="4817" spans="1:8" x14ac:dyDescent="0.25">
      <c r="A4817" s="14" t="str">
        <f t="shared" si="75"/>
        <v>baxtemi012012</v>
      </c>
      <c r="B4817" s="19" t="s">
        <v>1225</v>
      </c>
      <c r="C4817" s="19">
        <v>2012</v>
      </c>
      <c r="D4817" s="19" t="s">
        <v>2330</v>
      </c>
    </row>
    <row r="4818" spans="1:8" x14ac:dyDescent="0.25">
      <c r="A4818" s="14" t="str">
        <f t="shared" si="75"/>
        <v>baxtemi012012</v>
      </c>
      <c r="B4818" s="19" t="s">
        <v>1225</v>
      </c>
      <c r="C4818" s="19">
        <v>2012</v>
      </c>
      <c r="D4818" s="19" t="s">
        <v>2331</v>
      </c>
      <c r="E4818" s="19">
        <v>81</v>
      </c>
      <c r="F4818" s="19">
        <v>3</v>
      </c>
      <c r="G4818" s="19">
        <v>1</v>
      </c>
      <c r="H4818" s="19">
        <v>2</v>
      </c>
    </row>
    <row r="4819" spans="1:8" x14ac:dyDescent="0.25">
      <c r="A4819" s="14" t="str">
        <f t="shared" si="75"/>
        <v>baxtemi012012</v>
      </c>
      <c r="B4819" s="19" t="s">
        <v>1225</v>
      </c>
      <c r="C4819" s="19">
        <v>2012</v>
      </c>
      <c r="D4819" s="19" t="s">
        <v>2332</v>
      </c>
    </row>
    <row r="4820" spans="1:8" x14ac:dyDescent="0.25">
      <c r="A4820" s="14" t="str">
        <f t="shared" si="75"/>
        <v>bayja012012</v>
      </c>
      <c r="B4820" s="19" t="s">
        <v>353</v>
      </c>
      <c r="C4820" s="19">
        <v>2012</v>
      </c>
      <c r="D4820" s="19" t="s">
        <v>2330</v>
      </c>
    </row>
    <row r="4821" spans="1:8" x14ac:dyDescent="0.25">
      <c r="A4821" s="14" t="str">
        <f t="shared" si="75"/>
        <v>bayja012012</v>
      </c>
      <c r="B4821" s="19" t="s">
        <v>353</v>
      </c>
      <c r="C4821" s="19">
        <v>2012</v>
      </c>
      <c r="D4821" s="19" t="s">
        <v>2331</v>
      </c>
      <c r="E4821" s="19">
        <v>113</v>
      </c>
      <c r="F4821" s="19">
        <v>2</v>
      </c>
      <c r="G4821" s="19">
        <v>2</v>
      </c>
      <c r="H4821" s="19">
        <v>0</v>
      </c>
    </row>
    <row r="4822" spans="1:8" x14ac:dyDescent="0.25">
      <c r="A4822" s="14" t="str">
        <f t="shared" si="75"/>
        <v>beachbr012012</v>
      </c>
      <c r="B4822" s="19" t="s">
        <v>1226</v>
      </c>
      <c r="C4822" s="19">
        <v>2012</v>
      </c>
      <c r="D4822" s="19" t="s">
        <v>2334</v>
      </c>
      <c r="E4822" s="19">
        <v>1</v>
      </c>
      <c r="F4822" s="19">
        <v>7</v>
      </c>
      <c r="G4822" s="19">
        <v>0</v>
      </c>
      <c r="H4822" s="19">
        <v>1</v>
      </c>
    </row>
    <row r="4823" spans="1:8" x14ac:dyDescent="0.25">
      <c r="A4823" s="14" t="str">
        <f t="shared" si="75"/>
        <v>beatope012012</v>
      </c>
      <c r="B4823" s="19" t="s">
        <v>1429</v>
      </c>
      <c r="C4823" s="19">
        <v>2012</v>
      </c>
      <c r="D4823" s="19" t="s">
        <v>2334</v>
      </c>
      <c r="E4823" s="19">
        <v>0</v>
      </c>
      <c r="F4823" s="19">
        <v>1</v>
      </c>
      <c r="G4823" s="19">
        <v>0</v>
      </c>
      <c r="H4823" s="19">
        <v>0</v>
      </c>
    </row>
    <row r="4824" spans="1:8" x14ac:dyDescent="0.25">
      <c r="A4824" s="14" t="str">
        <f t="shared" si="75"/>
        <v>beatope012012</v>
      </c>
      <c r="B4824" s="19" t="s">
        <v>1429</v>
      </c>
      <c r="C4824" s="19">
        <v>2012</v>
      </c>
      <c r="D4824" s="19" t="s">
        <v>2334</v>
      </c>
      <c r="E4824" s="19">
        <v>0</v>
      </c>
      <c r="F4824" s="19">
        <v>0</v>
      </c>
      <c r="G4824" s="19">
        <v>0</v>
      </c>
      <c r="H4824" s="19">
        <v>0</v>
      </c>
    </row>
    <row r="4825" spans="1:8" x14ac:dyDescent="0.25">
      <c r="A4825" s="14" t="str">
        <f t="shared" si="75"/>
        <v>beavabl012012</v>
      </c>
      <c r="B4825" s="19" t="s">
        <v>1430</v>
      </c>
      <c r="C4825" s="19">
        <v>2012</v>
      </c>
      <c r="D4825" s="19" t="s">
        <v>2334</v>
      </c>
      <c r="E4825" s="19">
        <v>6</v>
      </c>
      <c r="F4825" s="19">
        <v>19</v>
      </c>
      <c r="G4825" s="19">
        <v>1</v>
      </c>
      <c r="H4825" s="19">
        <v>3</v>
      </c>
    </row>
    <row r="4826" spans="1:8" x14ac:dyDescent="0.25">
      <c r="A4826" s="14" t="str">
        <f t="shared" si="75"/>
        <v>beckch012012</v>
      </c>
      <c r="B4826" s="19" t="s">
        <v>1431</v>
      </c>
      <c r="C4826" s="19">
        <v>2012</v>
      </c>
      <c r="D4826" s="19" t="s">
        <v>2334</v>
      </c>
      <c r="E4826" s="19">
        <v>1</v>
      </c>
      <c r="F4826" s="19">
        <v>2</v>
      </c>
      <c r="G4826" s="19">
        <v>1</v>
      </c>
      <c r="H4826" s="19">
        <v>0</v>
      </c>
    </row>
    <row r="4827" spans="1:8" x14ac:dyDescent="0.25">
      <c r="A4827" s="14" t="str">
        <f t="shared" si="75"/>
        <v>beckejo022012</v>
      </c>
      <c r="B4827" s="19" t="s">
        <v>230</v>
      </c>
      <c r="C4827" s="19">
        <v>2012</v>
      </c>
      <c r="D4827" s="19" t="s">
        <v>2334</v>
      </c>
      <c r="E4827" s="19">
        <v>8</v>
      </c>
      <c r="F4827" s="19">
        <v>13</v>
      </c>
      <c r="G4827" s="19">
        <v>0</v>
      </c>
      <c r="H4827" s="19">
        <v>2</v>
      </c>
    </row>
    <row r="4828" spans="1:8" x14ac:dyDescent="0.25">
      <c r="A4828" s="14" t="str">
        <f t="shared" si="75"/>
        <v>beckejo022012</v>
      </c>
      <c r="B4828" s="19" t="s">
        <v>230</v>
      </c>
      <c r="C4828" s="19">
        <v>2012</v>
      </c>
      <c r="D4828" s="19" t="s">
        <v>2334</v>
      </c>
      <c r="E4828" s="19">
        <v>5</v>
      </c>
      <c r="F4828" s="19">
        <v>6</v>
      </c>
      <c r="G4828" s="19">
        <v>1</v>
      </c>
      <c r="H4828" s="19">
        <v>0</v>
      </c>
    </row>
    <row r="4829" spans="1:8" x14ac:dyDescent="0.25">
      <c r="A4829" s="14" t="str">
        <f t="shared" si="75"/>
        <v>beckhgo012012</v>
      </c>
      <c r="B4829" s="19" t="s">
        <v>1048</v>
      </c>
      <c r="C4829" s="19">
        <v>2012</v>
      </c>
      <c r="D4829" s="19" t="s">
        <v>39</v>
      </c>
      <c r="E4829" s="19">
        <v>280</v>
      </c>
      <c r="F4829" s="19">
        <v>411</v>
      </c>
      <c r="G4829" s="19">
        <v>7</v>
      </c>
      <c r="H4829" s="19">
        <v>110</v>
      </c>
    </row>
    <row r="4830" spans="1:8" x14ac:dyDescent="0.25">
      <c r="A4830" s="14" t="str">
        <f t="shared" si="75"/>
        <v>bedarer012012</v>
      </c>
      <c r="B4830" s="19" t="s">
        <v>287</v>
      </c>
      <c r="C4830" s="19">
        <v>2012</v>
      </c>
      <c r="D4830" s="19" t="s">
        <v>2334</v>
      </c>
      <c r="E4830" s="19">
        <v>5</v>
      </c>
      <c r="F4830" s="19">
        <v>9</v>
      </c>
      <c r="G4830" s="19">
        <v>0</v>
      </c>
      <c r="H4830" s="19">
        <v>2</v>
      </c>
    </row>
    <row r="4831" spans="1:8" x14ac:dyDescent="0.25">
      <c r="A4831" s="14" t="str">
        <f t="shared" si="75"/>
        <v>belisma012012</v>
      </c>
      <c r="B4831" s="19" t="s">
        <v>354</v>
      </c>
      <c r="C4831" s="19">
        <v>2012</v>
      </c>
      <c r="D4831" s="19" t="s">
        <v>2334</v>
      </c>
      <c r="E4831" s="19">
        <v>6</v>
      </c>
      <c r="F4831" s="19">
        <v>7</v>
      </c>
      <c r="G4831" s="19">
        <v>1</v>
      </c>
      <c r="H4831" s="19">
        <v>0</v>
      </c>
    </row>
    <row r="4832" spans="1:8" x14ac:dyDescent="0.25">
      <c r="A4832" s="14" t="str">
        <f t="shared" si="75"/>
        <v>belisro012012</v>
      </c>
      <c r="B4832" s="19" t="s">
        <v>1049</v>
      </c>
      <c r="C4832" s="19">
        <v>2012</v>
      </c>
      <c r="D4832" s="19" t="s">
        <v>2334</v>
      </c>
      <c r="E4832" s="19">
        <v>4</v>
      </c>
      <c r="F4832" s="19">
        <v>14</v>
      </c>
      <c r="G4832" s="19">
        <v>1</v>
      </c>
      <c r="H4832" s="19">
        <v>0</v>
      </c>
    </row>
    <row r="4833" spans="1:8" x14ac:dyDescent="0.25">
      <c r="A4833" s="14" t="str">
        <f t="shared" si="75"/>
        <v>belivje012012</v>
      </c>
      <c r="B4833" s="19" t="s">
        <v>1667</v>
      </c>
      <c r="C4833" s="19">
        <v>2012</v>
      </c>
      <c r="D4833" s="19" t="s">
        <v>2334</v>
      </c>
      <c r="E4833" s="19">
        <v>0</v>
      </c>
      <c r="F4833" s="19">
        <v>4</v>
      </c>
      <c r="G4833" s="19">
        <v>0</v>
      </c>
      <c r="H4833" s="19">
        <v>0</v>
      </c>
    </row>
    <row r="4834" spans="1:8" x14ac:dyDescent="0.25">
      <c r="A4834" s="14" t="str">
        <f t="shared" si="75"/>
        <v>bellhe012012</v>
      </c>
      <c r="B4834" s="19" t="s">
        <v>420</v>
      </c>
      <c r="C4834" s="19">
        <v>2012</v>
      </c>
      <c r="D4834" s="19" t="s">
        <v>2334</v>
      </c>
      <c r="E4834" s="19">
        <v>1</v>
      </c>
      <c r="F4834" s="19">
        <v>14</v>
      </c>
      <c r="G4834" s="19">
        <v>0</v>
      </c>
      <c r="H4834" s="19">
        <v>2</v>
      </c>
    </row>
    <row r="4835" spans="1:8" x14ac:dyDescent="0.25">
      <c r="A4835" s="14" t="str">
        <f t="shared" si="75"/>
        <v>belljo012012</v>
      </c>
      <c r="B4835" s="19" t="s">
        <v>1227</v>
      </c>
      <c r="C4835" s="19">
        <v>2012</v>
      </c>
      <c r="D4835" s="19" t="s">
        <v>40</v>
      </c>
      <c r="E4835" s="19">
        <v>6</v>
      </c>
      <c r="F4835" s="19">
        <v>18</v>
      </c>
      <c r="G4835" s="19">
        <v>1</v>
      </c>
      <c r="H4835" s="19">
        <v>1</v>
      </c>
    </row>
    <row r="4836" spans="1:8" x14ac:dyDescent="0.25">
      <c r="A4836" s="14" t="str">
        <f t="shared" si="75"/>
        <v>belowdu012012</v>
      </c>
      <c r="B4836" s="19" t="s">
        <v>1432</v>
      </c>
      <c r="C4836" s="19">
        <v>2012</v>
      </c>
      <c r="D4836" s="19" t="s">
        <v>2334</v>
      </c>
      <c r="E4836" s="19">
        <v>2</v>
      </c>
      <c r="F4836" s="19">
        <v>8</v>
      </c>
      <c r="G4836" s="19">
        <v>0</v>
      </c>
      <c r="H4836" s="19">
        <v>0</v>
      </c>
    </row>
    <row r="4837" spans="1:8" x14ac:dyDescent="0.25">
      <c r="A4837" s="14" t="str">
        <f t="shared" si="75"/>
        <v>beltbr012012</v>
      </c>
      <c r="B4837" s="19" t="s">
        <v>1433</v>
      </c>
      <c r="C4837" s="19">
        <v>2012</v>
      </c>
      <c r="D4837" s="19" t="s">
        <v>2335</v>
      </c>
      <c r="E4837" s="19">
        <v>913</v>
      </c>
      <c r="F4837" s="19">
        <v>73</v>
      </c>
      <c r="G4837" s="19">
        <v>8</v>
      </c>
      <c r="H4837" s="19">
        <v>85</v>
      </c>
    </row>
    <row r="4838" spans="1:8" x14ac:dyDescent="0.25">
      <c r="A4838" s="14" t="str">
        <f t="shared" si="75"/>
        <v>beltbr012012</v>
      </c>
      <c r="B4838" s="19" t="s">
        <v>1433</v>
      </c>
      <c r="C4838" s="19">
        <v>2012</v>
      </c>
      <c r="D4838" s="19" t="s">
        <v>2330</v>
      </c>
    </row>
    <row r="4839" spans="1:8" x14ac:dyDescent="0.25">
      <c r="A4839" s="14" t="str">
        <f t="shared" si="75"/>
        <v>beltbr012012</v>
      </c>
      <c r="B4839" s="19" t="s">
        <v>1433</v>
      </c>
      <c r="C4839" s="19">
        <v>2012</v>
      </c>
      <c r="D4839" s="19" t="s">
        <v>2331</v>
      </c>
      <c r="E4839" s="19">
        <v>4</v>
      </c>
      <c r="F4839" s="19">
        <v>0</v>
      </c>
      <c r="G4839" s="19">
        <v>0</v>
      </c>
      <c r="H4839" s="19">
        <v>0</v>
      </c>
    </row>
    <row r="4840" spans="1:8" x14ac:dyDescent="0.25">
      <c r="A4840" s="14" t="str">
        <f t="shared" si="75"/>
        <v>beltrad012012</v>
      </c>
      <c r="B4840" s="19" t="s">
        <v>55</v>
      </c>
      <c r="C4840" s="19">
        <v>2012</v>
      </c>
      <c r="D4840" s="19" t="s">
        <v>40</v>
      </c>
      <c r="E4840" s="19">
        <v>95</v>
      </c>
      <c r="F4840" s="19">
        <v>209</v>
      </c>
      <c r="G4840" s="19">
        <v>8</v>
      </c>
      <c r="H4840" s="19">
        <v>23</v>
      </c>
    </row>
    <row r="4841" spans="1:8" x14ac:dyDescent="0.25">
      <c r="A4841" s="14" t="str">
        <f t="shared" si="75"/>
        <v>beltrca012012</v>
      </c>
      <c r="B4841" s="19" t="s">
        <v>56</v>
      </c>
      <c r="C4841" s="19">
        <v>2012</v>
      </c>
      <c r="D4841" s="19" t="s">
        <v>2329</v>
      </c>
    </row>
    <row r="4842" spans="1:8" x14ac:dyDescent="0.25">
      <c r="A4842" s="14" t="str">
        <f t="shared" si="75"/>
        <v>beltrca012012</v>
      </c>
      <c r="B4842" s="19" t="s">
        <v>56</v>
      </c>
      <c r="C4842" s="19">
        <v>2012</v>
      </c>
      <c r="D4842" s="19" t="s">
        <v>2331</v>
      </c>
      <c r="E4842" s="19">
        <v>221</v>
      </c>
      <c r="F4842" s="19">
        <v>10</v>
      </c>
      <c r="G4842" s="19">
        <v>2</v>
      </c>
      <c r="H4842" s="19">
        <v>0</v>
      </c>
    </row>
    <row r="4843" spans="1:8" x14ac:dyDescent="0.25">
      <c r="A4843" s="14" t="str">
        <f t="shared" si="75"/>
        <v>beltrca012012</v>
      </c>
      <c r="B4843" s="19" t="s">
        <v>56</v>
      </c>
      <c r="C4843" s="19">
        <v>2012</v>
      </c>
      <c r="D4843" s="19" t="s">
        <v>2332</v>
      </c>
    </row>
    <row r="4844" spans="1:8" x14ac:dyDescent="0.25">
      <c r="A4844" s="14" t="str">
        <f t="shared" si="75"/>
        <v>benoijo012012</v>
      </c>
      <c r="B4844" s="19" t="s">
        <v>232</v>
      </c>
      <c r="C4844" s="19">
        <v>2012</v>
      </c>
      <c r="D4844" s="19" t="s">
        <v>2334</v>
      </c>
      <c r="E4844" s="19">
        <v>4</v>
      </c>
      <c r="F4844" s="19">
        <v>8</v>
      </c>
      <c r="G4844" s="19">
        <v>0</v>
      </c>
      <c r="H4844" s="19">
        <v>0</v>
      </c>
    </row>
    <row r="4845" spans="1:8" x14ac:dyDescent="0.25">
      <c r="A4845" s="14" t="str">
        <f t="shared" si="75"/>
        <v>bergebr022012</v>
      </c>
      <c r="B4845" s="19" t="s">
        <v>1051</v>
      </c>
      <c r="C4845" s="19">
        <v>2012</v>
      </c>
      <c r="D4845" s="19" t="s">
        <v>2334</v>
      </c>
      <c r="E4845" s="19">
        <v>1</v>
      </c>
      <c r="F4845" s="19">
        <v>4</v>
      </c>
      <c r="G4845" s="19">
        <v>1</v>
      </c>
      <c r="H4845" s="19">
        <v>0</v>
      </c>
    </row>
    <row r="4846" spans="1:8" x14ac:dyDescent="0.25">
      <c r="A4846" s="14" t="str">
        <f t="shared" si="75"/>
        <v>berkeja012012</v>
      </c>
      <c r="B4846" s="19" t="s">
        <v>1053</v>
      </c>
      <c r="C4846" s="19">
        <v>2012</v>
      </c>
      <c r="D4846" s="19" t="s">
        <v>2334</v>
      </c>
      <c r="E4846" s="19">
        <v>0</v>
      </c>
      <c r="F4846" s="19">
        <v>0</v>
      </c>
      <c r="G4846" s="19">
        <v>0</v>
      </c>
      <c r="H4846" s="19">
        <v>0</v>
      </c>
    </row>
    <row r="4847" spans="1:8" x14ac:dyDescent="0.25">
      <c r="A4847" s="14" t="str">
        <f t="shared" si="75"/>
        <v>berkeja012012</v>
      </c>
      <c r="B4847" s="19" t="s">
        <v>1053</v>
      </c>
      <c r="C4847" s="19">
        <v>2012</v>
      </c>
      <c r="D4847" s="19" t="s">
        <v>2334</v>
      </c>
      <c r="E4847" s="19">
        <v>1</v>
      </c>
      <c r="F4847" s="19">
        <v>5</v>
      </c>
      <c r="G4847" s="19">
        <v>0</v>
      </c>
      <c r="H4847" s="19">
        <v>0</v>
      </c>
    </row>
    <row r="4848" spans="1:8" x14ac:dyDescent="0.25">
      <c r="A4848" s="14" t="str">
        <f t="shared" si="75"/>
        <v>berkmla012012</v>
      </c>
      <c r="B4848" s="19" t="s">
        <v>58</v>
      </c>
      <c r="C4848" s="19">
        <v>2012</v>
      </c>
      <c r="D4848" s="19" t="s">
        <v>2335</v>
      </c>
      <c r="E4848" s="19">
        <v>170</v>
      </c>
      <c r="F4848" s="19">
        <v>13</v>
      </c>
      <c r="G4848" s="19">
        <v>4</v>
      </c>
      <c r="H4848" s="19">
        <v>22</v>
      </c>
    </row>
    <row r="4849" spans="1:8" x14ac:dyDescent="0.25">
      <c r="A4849" s="14" t="str">
        <f t="shared" si="75"/>
        <v>bernaro012012</v>
      </c>
      <c r="B4849" s="19" t="s">
        <v>879</v>
      </c>
      <c r="C4849" s="19">
        <v>2012</v>
      </c>
      <c r="D4849" s="19" t="s">
        <v>2329</v>
      </c>
    </row>
    <row r="4850" spans="1:8" x14ac:dyDescent="0.25">
      <c r="A4850" s="14" t="str">
        <f t="shared" si="75"/>
        <v>bernaro012012</v>
      </c>
      <c r="B4850" s="19" t="s">
        <v>879</v>
      </c>
      <c r="C4850" s="19">
        <v>2012</v>
      </c>
      <c r="D4850" s="19" t="s">
        <v>2330</v>
      </c>
    </row>
    <row r="4851" spans="1:8" x14ac:dyDescent="0.25">
      <c r="A4851" s="14" t="str">
        <f t="shared" si="75"/>
        <v>bernaro012012</v>
      </c>
      <c r="B4851" s="19" t="s">
        <v>879</v>
      </c>
      <c r="C4851" s="19">
        <v>2012</v>
      </c>
      <c r="D4851" s="19" t="s">
        <v>2331</v>
      </c>
      <c r="E4851" s="19">
        <v>117</v>
      </c>
      <c r="F4851" s="19">
        <v>3</v>
      </c>
      <c r="G4851" s="19">
        <v>0</v>
      </c>
      <c r="H4851" s="19">
        <v>1</v>
      </c>
    </row>
    <row r="4852" spans="1:8" x14ac:dyDescent="0.25">
      <c r="A4852" s="14" t="str">
        <f t="shared" si="75"/>
        <v>bernaro012012</v>
      </c>
      <c r="B4852" s="19" t="s">
        <v>879</v>
      </c>
      <c r="C4852" s="19">
        <v>2012</v>
      </c>
      <c r="D4852" s="19" t="s">
        <v>2332</v>
      </c>
    </row>
    <row r="4853" spans="1:8" x14ac:dyDescent="0.25">
      <c r="A4853" s="14" t="str">
        <f t="shared" si="75"/>
        <v>berryqu012012</v>
      </c>
      <c r="B4853" s="19" t="s">
        <v>1668</v>
      </c>
      <c r="C4853" s="19">
        <v>2012</v>
      </c>
      <c r="D4853" s="19" t="s">
        <v>2329</v>
      </c>
    </row>
    <row r="4854" spans="1:8" x14ac:dyDescent="0.25">
      <c r="A4854" s="14" t="str">
        <f t="shared" si="75"/>
        <v>berryqu012012</v>
      </c>
      <c r="B4854" s="19" t="s">
        <v>1668</v>
      </c>
      <c r="C4854" s="19">
        <v>2012</v>
      </c>
      <c r="D4854" s="19" t="s">
        <v>2330</v>
      </c>
    </row>
    <row r="4855" spans="1:8" x14ac:dyDescent="0.25">
      <c r="A4855" s="14" t="str">
        <f t="shared" si="75"/>
        <v>berryqu012012</v>
      </c>
      <c r="B4855" s="19" t="s">
        <v>1668</v>
      </c>
      <c r="C4855" s="19">
        <v>2012</v>
      </c>
      <c r="D4855" s="19" t="s">
        <v>2331</v>
      </c>
      <c r="E4855" s="19">
        <v>167</v>
      </c>
      <c r="F4855" s="19">
        <v>2</v>
      </c>
      <c r="G4855" s="19">
        <v>2</v>
      </c>
      <c r="H4855" s="19">
        <v>0</v>
      </c>
    </row>
    <row r="4856" spans="1:8" x14ac:dyDescent="0.25">
      <c r="A4856" s="14" t="str">
        <f t="shared" si="75"/>
        <v>berryqu012012</v>
      </c>
      <c r="B4856" s="19" t="s">
        <v>1668</v>
      </c>
      <c r="C4856" s="19">
        <v>2012</v>
      </c>
      <c r="D4856" s="19" t="s">
        <v>2332</v>
      </c>
    </row>
    <row r="4857" spans="1:8" x14ac:dyDescent="0.25">
      <c r="A4857" s="14" t="str">
        <f t="shared" si="75"/>
        <v>betanra012012</v>
      </c>
      <c r="B4857" s="19" t="s">
        <v>355</v>
      </c>
      <c r="C4857" s="19">
        <v>2012</v>
      </c>
      <c r="D4857" s="19" t="s">
        <v>2334</v>
      </c>
      <c r="E4857" s="19">
        <v>3</v>
      </c>
      <c r="F4857" s="19">
        <v>1</v>
      </c>
      <c r="G4857" s="19">
        <v>0</v>
      </c>
      <c r="H4857" s="19">
        <v>0</v>
      </c>
    </row>
    <row r="4858" spans="1:8" x14ac:dyDescent="0.25">
      <c r="A4858" s="14" t="str">
        <f t="shared" si="75"/>
        <v>betanyu012012</v>
      </c>
      <c r="B4858" s="19" t="s">
        <v>517</v>
      </c>
      <c r="C4858" s="19">
        <v>2012</v>
      </c>
      <c r="D4858" s="19" t="s">
        <v>39</v>
      </c>
      <c r="E4858" s="19">
        <v>89</v>
      </c>
      <c r="F4858" s="19">
        <v>107</v>
      </c>
      <c r="G4858" s="19">
        <v>5</v>
      </c>
      <c r="H4858" s="19">
        <v>40</v>
      </c>
    </row>
    <row r="4859" spans="1:8" x14ac:dyDescent="0.25">
      <c r="A4859" s="14" t="str">
        <f t="shared" si="75"/>
        <v>betanyu012012</v>
      </c>
      <c r="B4859" s="19" t="s">
        <v>517</v>
      </c>
      <c r="C4859" s="19">
        <v>2012</v>
      </c>
      <c r="D4859" s="19" t="s">
        <v>40</v>
      </c>
      <c r="E4859" s="19">
        <v>3</v>
      </c>
      <c r="F4859" s="19">
        <v>11</v>
      </c>
      <c r="G4859" s="19">
        <v>0</v>
      </c>
      <c r="H4859" s="19">
        <v>1</v>
      </c>
    </row>
    <row r="4860" spans="1:8" x14ac:dyDescent="0.25">
      <c r="A4860" s="14" t="str">
        <f t="shared" si="75"/>
        <v>betanyu012012</v>
      </c>
      <c r="B4860" s="19" t="s">
        <v>517</v>
      </c>
      <c r="C4860" s="19">
        <v>2012</v>
      </c>
      <c r="D4860" s="19" t="s">
        <v>2333</v>
      </c>
      <c r="E4860" s="19">
        <v>1</v>
      </c>
      <c r="F4860" s="19">
        <v>3</v>
      </c>
      <c r="G4860" s="19">
        <v>1</v>
      </c>
      <c r="H4860" s="19">
        <v>1</v>
      </c>
    </row>
    <row r="4861" spans="1:8" x14ac:dyDescent="0.25">
      <c r="A4861" s="14" t="str">
        <f t="shared" si="75"/>
        <v>betemwi012012</v>
      </c>
      <c r="B4861" s="19" t="s">
        <v>233</v>
      </c>
      <c r="C4861" s="19">
        <v>2012</v>
      </c>
      <c r="D4861" s="19" t="s">
        <v>2335</v>
      </c>
      <c r="E4861" s="19">
        <v>123</v>
      </c>
      <c r="F4861" s="19">
        <v>6</v>
      </c>
      <c r="G4861" s="19">
        <v>1</v>
      </c>
      <c r="H4861" s="19">
        <v>10</v>
      </c>
    </row>
    <row r="4862" spans="1:8" x14ac:dyDescent="0.25">
      <c r="A4862" s="14" t="str">
        <f t="shared" si="75"/>
        <v>betemwi012012</v>
      </c>
      <c r="B4862" s="19" t="s">
        <v>233</v>
      </c>
      <c r="C4862" s="19">
        <v>2012</v>
      </c>
      <c r="D4862" s="19" t="s">
        <v>40</v>
      </c>
      <c r="E4862" s="19">
        <v>41</v>
      </c>
      <c r="F4862" s="19">
        <v>115</v>
      </c>
      <c r="G4862" s="19">
        <v>13</v>
      </c>
      <c r="H4862" s="19">
        <v>9</v>
      </c>
    </row>
    <row r="4863" spans="1:8" x14ac:dyDescent="0.25">
      <c r="A4863" s="14" t="str">
        <f t="shared" si="75"/>
        <v>betemwi012012</v>
      </c>
      <c r="B4863" s="19" t="s">
        <v>233</v>
      </c>
      <c r="C4863" s="19">
        <v>2012</v>
      </c>
      <c r="D4863" s="19" t="s">
        <v>2330</v>
      </c>
    </row>
    <row r="4864" spans="1:8" x14ac:dyDescent="0.25">
      <c r="A4864" s="14" t="str">
        <f t="shared" si="75"/>
        <v>betemwi012012</v>
      </c>
      <c r="B4864" s="19" t="s">
        <v>233</v>
      </c>
      <c r="C4864" s="19">
        <v>2012</v>
      </c>
      <c r="D4864" s="19" t="s">
        <v>2331</v>
      </c>
      <c r="E4864" s="19">
        <v>8</v>
      </c>
      <c r="F4864" s="19">
        <v>0</v>
      </c>
      <c r="G4864" s="19">
        <v>1</v>
      </c>
      <c r="H4864" s="19">
        <v>0</v>
      </c>
    </row>
    <row r="4865" spans="1:8" x14ac:dyDescent="0.25">
      <c r="A4865" s="14" t="str">
        <f t="shared" si="75"/>
        <v>biancje012012</v>
      </c>
      <c r="B4865" s="19" t="s">
        <v>1669</v>
      </c>
      <c r="C4865" s="19">
        <v>2012</v>
      </c>
      <c r="D4865" s="19" t="s">
        <v>39</v>
      </c>
      <c r="E4865" s="19">
        <v>1</v>
      </c>
      <c r="F4865" s="19">
        <v>2</v>
      </c>
      <c r="G4865" s="19">
        <v>0</v>
      </c>
      <c r="H4865" s="19">
        <v>0</v>
      </c>
    </row>
    <row r="4866" spans="1:8" x14ac:dyDescent="0.25">
      <c r="A4866" s="14" t="str">
        <f t="shared" si="75"/>
        <v>biancje012012</v>
      </c>
      <c r="B4866" s="19" t="s">
        <v>1669</v>
      </c>
      <c r="C4866" s="19">
        <v>2012</v>
      </c>
      <c r="D4866" s="19" t="s">
        <v>40</v>
      </c>
      <c r="E4866" s="19">
        <v>3</v>
      </c>
      <c r="F4866" s="19">
        <v>3</v>
      </c>
      <c r="G4866" s="19">
        <v>0</v>
      </c>
      <c r="H4866" s="19">
        <v>0</v>
      </c>
    </row>
    <row r="4867" spans="1:8" x14ac:dyDescent="0.25">
      <c r="A4867" s="14" t="str">
        <f t="shared" ref="A4867:A4930" si="76">B4867&amp;C4867</f>
        <v>biancje012012</v>
      </c>
      <c r="B4867" s="19" t="s">
        <v>1669</v>
      </c>
      <c r="C4867" s="19">
        <v>2012</v>
      </c>
      <c r="D4867" s="19" t="s">
        <v>2333</v>
      </c>
      <c r="E4867" s="19">
        <v>14</v>
      </c>
      <c r="F4867" s="19">
        <v>34</v>
      </c>
      <c r="G4867" s="19">
        <v>1</v>
      </c>
      <c r="H4867" s="19">
        <v>7</v>
      </c>
    </row>
    <row r="4868" spans="1:8" x14ac:dyDescent="0.25">
      <c r="A4868" s="14" t="str">
        <f t="shared" si="76"/>
        <v>billich012012</v>
      </c>
      <c r="B4868" s="19" t="s">
        <v>628</v>
      </c>
      <c r="C4868" s="19">
        <v>2012</v>
      </c>
      <c r="D4868" s="19" t="s">
        <v>2334</v>
      </c>
      <c r="E4868" s="19">
        <v>9</v>
      </c>
      <c r="F4868" s="19">
        <v>29</v>
      </c>
      <c r="G4868" s="19">
        <v>1</v>
      </c>
      <c r="H4868" s="19">
        <v>2</v>
      </c>
    </row>
    <row r="4869" spans="1:8" x14ac:dyDescent="0.25">
      <c r="A4869" s="14" t="str">
        <f t="shared" si="76"/>
        <v>bixlebr012012</v>
      </c>
      <c r="B4869" s="19" t="s">
        <v>881</v>
      </c>
      <c r="C4869" s="19">
        <v>2012</v>
      </c>
      <c r="D4869" s="19" t="s">
        <v>39</v>
      </c>
      <c r="E4869" s="19">
        <v>5</v>
      </c>
      <c r="F4869" s="19">
        <v>16</v>
      </c>
      <c r="G4869" s="19">
        <v>0</v>
      </c>
      <c r="H4869" s="19">
        <v>0</v>
      </c>
    </row>
    <row r="4870" spans="1:8" x14ac:dyDescent="0.25">
      <c r="A4870" s="14" t="str">
        <f t="shared" si="76"/>
        <v>bixlebr012012</v>
      </c>
      <c r="B4870" s="19" t="s">
        <v>881</v>
      </c>
      <c r="C4870" s="19">
        <v>2012</v>
      </c>
      <c r="D4870" s="19" t="s">
        <v>40</v>
      </c>
      <c r="E4870" s="19">
        <v>1</v>
      </c>
      <c r="F4870" s="19">
        <v>5</v>
      </c>
      <c r="G4870" s="19">
        <v>0</v>
      </c>
      <c r="H4870" s="19">
        <v>1</v>
      </c>
    </row>
    <row r="4871" spans="1:8" x14ac:dyDescent="0.25">
      <c r="A4871" s="14" t="str">
        <f t="shared" si="76"/>
        <v>bixlebr012012</v>
      </c>
      <c r="B4871" s="19" t="s">
        <v>881</v>
      </c>
      <c r="C4871" s="19">
        <v>2012</v>
      </c>
      <c r="D4871" s="19" t="s">
        <v>2330</v>
      </c>
    </row>
    <row r="4872" spans="1:8" x14ac:dyDescent="0.25">
      <c r="A4872" s="14" t="str">
        <f t="shared" si="76"/>
        <v>bixlebr012012</v>
      </c>
      <c r="B4872" s="19" t="s">
        <v>881</v>
      </c>
      <c r="C4872" s="19">
        <v>2012</v>
      </c>
      <c r="D4872" s="19" t="s">
        <v>2331</v>
      </c>
      <c r="E4872" s="19">
        <v>15</v>
      </c>
      <c r="F4872" s="19">
        <v>0</v>
      </c>
      <c r="G4872" s="19">
        <v>0</v>
      </c>
      <c r="H4872" s="19">
        <v>0</v>
      </c>
    </row>
    <row r="4873" spans="1:8" x14ac:dyDescent="0.25">
      <c r="A4873" s="14" t="str">
        <f t="shared" si="76"/>
        <v>bixlebr012012</v>
      </c>
      <c r="B4873" s="19" t="s">
        <v>881</v>
      </c>
      <c r="C4873" s="19">
        <v>2012</v>
      </c>
      <c r="D4873" s="19" t="s">
        <v>2332</v>
      </c>
    </row>
    <row r="4874" spans="1:8" x14ac:dyDescent="0.25">
      <c r="A4874" s="14" t="str">
        <f t="shared" si="76"/>
        <v>bixlebr012012</v>
      </c>
      <c r="B4874" s="19" t="s">
        <v>881</v>
      </c>
      <c r="C4874" s="19">
        <v>2012</v>
      </c>
      <c r="D4874" s="19" t="s">
        <v>2333</v>
      </c>
      <c r="E4874" s="19">
        <v>8</v>
      </c>
      <c r="F4874" s="19">
        <v>11</v>
      </c>
      <c r="G4874" s="19">
        <v>0</v>
      </c>
      <c r="H4874" s="19">
        <v>4</v>
      </c>
    </row>
    <row r="4875" spans="1:8" x14ac:dyDescent="0.25">
      <c r="A4875" s="14" t="str">
        <f t="shared" si="76"/>
        <v>blackch022012</v>
      </c>
      <c r="B4875" s="19" t="s">
        <v>1437</v>
      </c>
      <c r="C4875" s="19">
        <v>2012</v>
      </c>
      <c r="D4875" s="19" t="s">
        <v>2329</v>
      </c>
    </row>
    <row r="4876" spans="1:8" x14ac:dyDescent="0.25">
      <c r="A4876" s="14" t="str">
        <f t="shared" si="76"/>
        <v>blackch022012</v>
      </c>
      <c r="B4876" s="19" t="s">
        <v>1437</v>
      </c>
      <c r="C4876" s="19">
        <v>2012</v>
      </c>
      <c r="D4876" s="19" t="s">
        <v>2330</v>
      </c>
    </row>
    <row r="4877" spans="1:8" x14ac:dyDescent="0.25">
      <c r="A4877" s="14" t="str">
        <f t="shared" si="76"/>
        <v>blackch022012</v>
      </c>
      <c r="B4877" s="19" t="s">
        <v>1437</v>
      </c>
      <c r="C4877" s="19">
        <v>2012</v>
      </c>
      <c r="D4877" s="19" t="s">
        <v>2331</v>
      </c>
      <c r="E4877" s="19">
        <v>54</v>
      </c>
      <c r="F4877" s="19">
        <v>4</v>
      </c>
      <c r="G4877" s="19">
        <v>0</v>
      </c>
      <c r="H4877" s="19">
        <v>2</v>
      </c>
    </row>
    <row r="4878" spans="1:8" x14ac:dyDescent="0.25">
      <c r="A4878" s="14" t="str">
        <f t="shared" si="76"/>
        <v>blackch022012</v>
      </c>
      <c r="B4878" s="19" t="s">
        <v>1437</v>
      </c>
      <c r="C4878" s="19">
        <v>2012</v>
      </c>
      <c r="D4878" s="19" t="s">
        <v>2332</v>
      </c>
    </row>
    <row r="4879" spans="1:8" x14ac:dyDescent="0.25">
      <c r="A4879" s="14" t="str">
        <f t="shared" si="76"/>
        <v>blackni012012</v>
      </c>
      <c r="B4879" s="19" t="s">
        <v>758</v>
      </c>
      <c r="C4879" s="19">
        <v>2012</v>
      </c>
      <c r="D4879" s="19" t="s">
        <v>2334</v>
      </c>
      <c r="E4879" s="19">
        <v>10</v>
      </c>
      <c r="F4879" s="19">
        <v>14</v>
      </c>
      <c r="G4879" s="19">
        <v>0</v>
      </c>
      <c r="H4879" s="19">
        <v>2</v>
      </c>
    </row>
    <row r="4880" spans="1:8" x14ac:dyDescent="0.25">
      <c r="A4880" s="14" t="str">
        <f t="shared" si="76"/>
        <v>blacktr012012</v>
      </c>
      <c r="B4880" s="19" t="s">
        <v>421</v>
      </c>
      <c r="C4880" s="19">
        <v>2012</v>
      </c>
      <c r="D4880" s="19" t="s">
        <v>2334</v>
      </c>
      <c r="E4880" s="19">
        <v>2</v>
      </c>
      <c r="F4880" s="19">
        <v>1</v>
      </c>
      <c r="G4880" s="19">
        <v>0</v>
      </c>
      <c r="H4880" s="19">
        <v>0</v>
      </c>
    </row>
    <row r="4881" spans="1:8" x14ac:dyDescent="0.25">
      <c r="A4881" s="14" t="str">
        <f t="shared" si="76"/>
        <v>blacktr012012</v>
      </c>
      <c r="B4881" s="19" t="s">
        <v>421</v>
      </c>
      <c r="C4881" s="19">
        <v>2012</v>
      </c>
      <c r="D4881" s="19" t="s">
        <v>2334</v>
      </c>
      <c r="E4881" s="19">
        <v>7</v>
      </c>
      <c r="F4881" s="19">
        <v>13</v>
      </c>
      <c r="G4881" s="19">
        <v>1</v>
      </c>
      <c r="H4881" s="19">
        <v>1</v>
      </c>
    </row>
    <row r="4882" spans="1:8" x14ac:dyDescent="0.25">
      <c r="A4882" s="14" t="str">
        <f t="shared" si="76"/>
        <v>blancgr012012</v>
      </c>
      <c r="B4882" s="19" t="s">
        <v>882</v>
      </c>
      <c r="C4882" s="19">
        <v>2012</v>
      </c>
      <c r="D4882" s="19" t="s">
        <v>2329</v>
      </c>
    </row>
    <row r="4883" spans="1:8" x14ac:dyDescent="0.25">
      <c r="A4883" s="14" t="str">
        <f t="shared" si="76"/>
        <v>blancgr012012</v>
      </c>
      <c r="B4883" s="19" t="s">
        <v>882</v>
      </c>
      <c r="C4883" s="19">
        <v>2012</v>
      </c>
      <c r="D4883" s="19" t="s">
        <v>2330</v>
      </c>
    </row>
    <row r="4884" spans="1:8" x14ac:dyDescent="0.25">
      <c r="A4884" s="14" t="str">
        <f t="shared" si="76"/>
        <v>blancgr012012</v>
      </c>
      <c r="B4884" s="19" t="s">
        <v>882</v>
      </c>
      <c r="C4884" s="19">
        <v>2012</v>
      </c>
      <c r="D4884" s="19" t="s">
        <v>2331</v>
      </c>
      <c r="E4884" s="19">
        <v>181</v>
      </c>
      <c r="F4884" s="19">
        <v>3</v>
      </c>
      <c r="G4884" s="19">
        <v>2</v>
      </c>
      <c r="H4884" s="19">
        <v>0</v>
      </c>
    </row>
    <row r="4885" spans="1:8" x14ac:dyDescent="0.25">
      <c r="A4885" s="14" t="str">
        <f t="shared" si="76"/>
        <v>blancgr012012</v>
      </c>
      <c r="B4885" s="19" t="s">
        <v>882</v>
      </c>
      <c r="C4885" s="19">
        <v>2012</v>
      </c>
      <c r="D4885" s="19" t="s">
        <v>2332</v>
      </c>
    </row>
    <row r="4886" spans="1:8" x14ac:dyDescent="0.25">
      <c r="A4886" s="14" t="str">
        <f t="shared" si="76"/>
        <v>blanche012012</v>
      </c>
      <c r="B4886" s="19" t="s">
        <v>60</v>
      </c>
      <c r="C4886" s="19">
        <v>2012</v>
      </c>
      <c r="D4886" s="19" t="s">
        <v>2336</v>
      </c>
      <c r="E4886" s="19">
        <v>141</v>
      </c>
      <c r="F4886" s="19">
        <v>14</v>
      </c>
      <c r="G4886" s="19">
        <v>2</v>
      </c>
      <c r="H4886" s="19">
        <v>5</v>
      </c>
    </row>
    <row r="4887" spans="1:8" x14ac:dyDescent="0.25">
      <c r="A4887" s="14" t="str">
        <f t="shared" si="76"/>
        <v>blankky012012</v>
      </c>
      <c r="B4887" s="19" t="s">
        <v>1054</v>
      </c>
      <c r="C4887" s="19">
        <v>2012</v>
      </c>
      <c r="D4887" s="19" t="s">
        <v>2335</v>
      </c>
      <c r="E4887" s="19">
        <v>6</v>
      </c>
      <c r="F4887" s="19">
        <v>0</v>
      </c>
      <c r="G4887" s="19">
        <v>0</v>
      </c>
      <c r="H4887" s="19">
        <v>0</v>
      </c>
    </row>
    <row r="4888" spans="1:8" x14ac:dyDescent="0.25">
      <c r="A4888" s="14" t="str">
        <f t="shared" si="76"/>
        <v>blankky012012</v>
      </c>
      <c r="B4888" s="19" t="s">
        <v>1054</v>
      </c>
      <c r="C4888" s="19">
        <v>2012</v>
      </c>
      <c r="D4888" s="19" t="s">
        <v>2330</v>
      </c>
    </row>
    <row r="4889" spans="1:8" x14ac:dyDescent="0.25">
      <c r="A4889" s="14" t="str">
        <f t="shared" si="76"/>
        <v>blankky012012</v>
      </c>
      <c r="B4889" s="19" t="s">
        <v>1054</v>
      </c>
      <c r="C4889" s="19">
        <v>2012</v>
      </c>
      <c r="D4889" s="19" t="s">
        <v>2331</v>
      </c>
      <c r="E4889" s="19">
        <v>0</v>
      </c>
      <c r="F4889" s="19">
        <v>0</v>
      </c>
      <c r="G4889" s="19">
        <v>0</v>
      </c>
      <c r="H4889" s="19">
        <v>0</v>
      </c>
    </row>
    <row r="4890" spans="1:8" x14ac:dyDescent="0.25">
      <c r="A4890" s="14" t="str">
        <f t="shared" si="76"/>
        <v>blantjo012012</v>
      </c>
      <c r="B4890" s="19" t="s">
        <v>423</v>
      </c>
      <c r="C4890" s="19">
        <v>2012</v>
      </c>
      <c r="D4890" s="19" t="s">
        <v>2334</v>
      </c>
      <c r="E4890" s="19">
        <v>11</v>
      </c>
      <c r="F4890" s="19">
        <v>16</v>
      </c>
      <c r="G4890" s="19">
        <v>3</v>
      </c>
      <c r="H4890" s="19">
        <v>1</v>
      </c>
    </row>
    <row r="4891" spans="1:8" x14ac:dyDescent="0.25">
      <c r="A4891" s="14" t="str">
        <f t="shared" si="76"/>
        <v>blantjo012012</v>
      </c>
      <c r="B4891" s="19" t="s">
        <v>423</v>
      </c>
      <c r="C4891" s="19">
        <v>2012</v>
      </c>
      <c r="D4891" s="19" t="s">
        <v>2334</v>
      </c>
      <c r="E4891" s="19">
        <v>3</v>
      </c>
      <c r="F4891" s="19">
        <v>9</v>
      </c>
      <c r="G4891" s="19">
        <v>1</v>
      </c>
      <c r="H4891" s="19">
        <v>2</v>
      </c>
    </row>
    <row r="4892" spans="1:8" x14ac:dyDescent="0.25">
      <c r="A4892" s="14" t="str">
        <f t="shared" si="76"/>
        <v>blevije012012</v>
      </c>
      <c r="B4892" s="19" t="s">
        <v>759</v>
      </c>
      <c r="C4892" s="19">
        <v>2012</v>
      </c>
      <c r="D4892" s="19" t="s">
        <v>2334</v>
      </c>
      <c r="E4892" s="19">
        <v>0</v>
      </c>
      <c r="F4892" s="19">
        <v>7</v>
      </c>
      <c r="G4892" s="19">
        <v>0</v>
      </c>
      <c r="H4892" s="19">
        <v>0</v>
      </c>
    </row>
    <row r="4893" spans="1:8" x14ac:dyDescent="0.25">
      <c r="A4893" s="14" t="str">
        <f t="shared" si="76"/>
        <v>bloomwi012012</v>
      </c>
      <c r="B4893" s="19" t="s">
        <v>289</v>
      </c>
      <c r="C4893" s="19">
        <v>2012</v>
      </c>
      <c r="D4893" s="19" t="s">
        <v>39</v>
      </c>
      <c r="E4893" s="19">
        <v>1</v>
      </c>
      <c r="F4893" s="19">
        <v>0</v>
      </c>
      <c r="G4893" s="19">
        <v>1</v>
      </c>
      <c r="H4893" s="19">
        <v>0</v>
      </c>
    </row>
    <row r="4894" spans="1:8" x14ac:dyDescent="0.25">
      <c r="A4894" s="14" t="str">
        <f t="shared" si="76"/>
        <v>bloomwi012012</v>
      </c>
      <c r="B4894" s="19" t="s">
        <v>289</v>
      </c>
      <c r="C4894" s="19">
        <v>2012</v>
      </c>
      <c r="D4894" s="19" t="s">
        <v>40</v>
      </c>
      <c r="E4894" s="19">
        <v>5</v>
      </c>
      <c r="F4894" s="19">
        <v>21</v>
      </c>
      <c r="G4894" s="19">
        <v>1</v>
      </c>
      <c r="H4894" s="19">
        <v>1</v>
      </c>
    </row>
    <row r="4895" spans="1:8" x14ac:dyDescent="0.25">
      <c r="A4895" s="14" t="str">
        <f t="shared" si="76"/>
        <v>bloomwi012012</v>
      </c>
      <c r="B4895" s="19" t="s">
        <v>289</v>
      </c>
      <c r="C4895" s="19">
        <v>2012</v>
      </c>
      <c r="D4895" s="19" t="s">
        <v>2330</v>
      </c>
    </row>
    <row r="4896" spans="1:8" x14ac:dyDescent="0.25">
      <c r="A4896" s="14" t="str">
        <f t="shared" si="76"/>
        <v>bloomwi012012</v>
      </c>
      <c r="B4896" s="19" t="s">
        <v>289</v>
      </c>
      <c r="C4896" s="19">
        <v>2012</v>
      </c>
      <c r="D4896" s="19" t="s">
        <v>2331</v>
      </c>
      <c r="E4896" s="19">
        <v>0</v>
      </c>
      <c r="F4896" s="19">
        <v>0</v>
      </c>
      <c r="G4896" s="19">
        <v>0</v>
      </c>
      <c r="H4896" s="19">
        <v>0</v>
      </c>
    </row>
    <row r="4897" spans="1:8" x14ac:dyDescent="0.25">
      <c r="A4897" s="14" t="str">
        <f t="shared" si="76"/>
        <v>bloomwi012012</v>
      </c>
      <c r="B4897" s="19" t="s">
        <v>289</v>
      </c>
      <c r="C4897" s="19">
        <v>2012</v>
      </c>
      <c r="D4897" s="19" t="s">
        <v>2332</v>
      </c>
    </row>
    <row r="4898" spans="1:8" x14ac:dyDescent="0.25">
      <c r="A4898" s="14" t="str">
        <f t="shared" si="76"/>
        <v>bloomwi012012</v>
      </c>
      <c r="B4898" s="19" t="s">
        <v>289</v>
      </c>
      <c r="C4898" s="19">
        <v>2012</v>
      </c>
      <c r="D4898" s="19" t="s">
        <v>2333</v>
      </c>
      <c r="E4898" s="19">
        <v>85</v>
      </c>
      <c r="F4898" s="19">
        <v>139</v>
      </c>
      <c r="G4898" s="19">
        <v>4</v>
      </c>
      <c r="H4898" s="19">
        <v>31</v>
      </c>
    </row>
    <row r="4899" spans="1:8" x14ac:dyDescent="0.25">
      <c r="A4899" s="14" t="str">
        <f t="shared" si="76"/>
        <v>blumge012012</v>
      </c>
      <c r="B4899" s="19" t="s">
        <v>61</v>
      </c>
      <c r="C4899" s="19">
        <v>2012</v>
      </c>
      <c r="D4899" s="19" t="s">
        <v>40</v>
      </c>
      <c r="E4899" s="19">
        <v>1</v>
      </c>
      <c r="F4899" s="19">
        <v>13</v>
      </c>
      <c r="G4899" s="19">
        <v>0</v>
      </c>
      <c r="H4899" s="19">
        <v>2</v>
      </c>
    </row>
    <row r="4900" spans="1:8" x14ac:dyDescent="0.25">
      <c r="A4900" s="14" t="str">
        <f t="shared" si="76"/>
        <v>boescbr012012</v>
      </c>
      <c r="B4900" s="19" t="s">
        <v>1229</v>
      </c>
      <c r="C4900" s="19">
        <v>2012</v>
      </c>
      <c r="D4900" s="19" t="s">
        <v>2331</v>
      </c>
      <c r="E4900" s="19">
        <v>167</v>
      </c>
      <c r="F4900" s="19">
        <v>5</v>
      </c>
      <c r="G4900" s="19">
        <v>2</v>
      </c>
      <c r="H4900" s="19">
        <v>1</v>
      </c>
    </row>
    <row r="4901" spans="1:8" x14ac:dyDescent="0.25">
      <c r="A4901" s="14" t="str">
        <f t="shared" si="76"/>
        <v>boescbr012012</v>
      </c>
      <c r="B4901" s="19" t="s">
        <v>1229</v>
      </c>
      <c r="C4901" s="19">
        <v>2012</v>
      </c>
      <c r="D4901" s="19" t="s">
        <v>2332</v>
      </c>
    </row>
    <row r="4902" spans="1:8" x14ac:dyDescent="0.25">
      <c r="A4902" s="14" t="str">
        <f t="shared" si="76"/>
        <v>boggsmi012012</v>
      </c>
      <c r="B4902" s="19" t="s">
        <v>885</v>
      </c>
      <c r="C4902" s="19">
        <v>2012</v>
      </c>
      <c r="D4902" s="19" t="s">
        <v>2334</v>
      </c>
      <c r="E4902" s="19">
        <v>3</v>
      </c>
      <c r="F4902" s="19">
        <v>15</v>
      </c>
      <c r="G4902" s="19">
        <v>1</v>
      </c>
      <c r="H4902" s="19">
        <v>2</v>
      </c>
    </row>
    <row r="4903" spans="1:8" x14ac:dyDescent="0.25">
      <c r="A4903" s="14" t="str">
        <f t="shared" si="76"/>
        <v>bogusbr012012</v>
      </c>
      <c r="B4903" s="19" t="s">
        <v>1230</v>
      </c>
      <c r="C4903" s="19">
        <v>2012</v>
      </c>
      <c r="D4903" s="19" t="s">
        <v>2329</v>
      </c>
    </row>
    <row r="4904" spans="1:8" x14ac:dyDescent="0.25">
      <c r="A4904" s="14" t="str">
        <f t="shared" si="76"/>
        <v>bogusbr012012</v>
      </c>
      <c r="B4904" s="19" t="s">
        <v>1230</v>
      </c>
      <c r="C4904" s="19">
        <v>2012</v>
      </c>
      <c r="D4904" s="19" t="s">
        <v>2330</v>
      </c>
    </row>
    <row r="4905" spans="1:8" x14ac:dyDescent="0.25">
      <c r="A4905" s="14" t="str">
        <f t="shared" si="76"/>
        <v>bogusbr012012</v>
      </c>
      <c r="B4905" s="19" t="s">
        <v>1230</v>
      </c>
      <c r="C4905" s="19">
        <v>2012</v>
      </c>
      <c r="D4905" s="19" t="s">
        <v>2331</v>
      </c>
      <c r="E4905" s="19">
        <v>187</v>
      </c>
      <c r="F4905" s="19">
        <v>5</v>
      </c>
      <c r="G4905" s="19">
        <v>5</v>
      </c>
      <c r="H4905" s="19">
        <v>3</v>
      </c>
    </row>
    <row r="4906" spans="1:8" x14ac:dyDescent="0.25">
      <c r="A4906" s="14" t="str">
        <f t="shared" si="76"/>
        <v>bogusbr012012</v>
      </c>
      <c r="B4906" s="19" t="s">
        <v>1230</v>
      </c>
      <c r="C4906" s="19">
        <v>2012</v>
      </c>
      <c r="D4906" s="19" t="s">
        <v>2334</v>
      </c>
      <c r="E4906" s="19">
        <v>0</v>
      </c>
      <c r="F4906" s="19">
        <v>0</v>
      </c>
      <c r="G4906" s="19">
        <v>0</v>
      </c>
      <c r="H4906" s="19">
        <v>0</v>
      </c>
    </row>
    <row r="4907" spans="1:8" x14ac:dyDescent="0.25">
      <c r="A4907" s="14" t="str">
        <f t="shared" si="76"/>
        <v>bogusbr012012</v>
      </c>
      <c r="B4907" s="19" t="s">
        <v>1230</v>
      </c>
      <c r="C4907" s="19">
        <v>2012</v>
      </c>
      <c r="D4907" s="19" t="s">
        <v>2332</v>
      </c>
    </row>
    <row r="4908" spans="1:8" x14ac:dyDescent="0.25">
      <c r="A4908" s="14" t="str">
        <f t="shared" si="76"/>
        <v>bonifem012012</v>
      </c>
      <c r="B4908" s="19" t="s">
        <v>760</v>
      </c>
      <c r="C4908" s="19">
        <v>2012</v>
      </c>
      <c r="D4908" s="19" t="s">
        <v>39</v>
      </c>
      <c r="E4908" s="19">
        <v>19</v>
      </c>
      <c r="F4908" s="19">
        <v>40</v>
      </c>
      <c r="G4908" s="19">
        <v>3</v>
      </c>
      <c r="H4908" s="19">
        <v>7</v>
      </c>
    </row>
    <row r="4909" spans="1:8" x14ac:dyDescent="0.25">
      <c r="A4909" s="14" t="str">
        <f t="shared" si="76"/>
        <v>bonifem012012</v>
      </c>
      <c r="B4909" s="19" t="s">
        <v>760</v>
      </c>
      <c r="C4909" s="19">
        <v>2012</v>
      </c>
      <c r="D4909" s="19" t="s">
        <v>2329</v>
      </c>
    </row>
    <row r="4910" spans="1:8" x14ac:dyDescent="0.25">
      <c r="A4910" s="14" t="str">
        <f t="shared" si="76"/>
        <v>bonifem012012</v>
      </c>
      <c r="B4910" s="19" t="s">
        <v>760</v>
      </c>
      <c r="C4910" s="19">
        <v>2012</v>
      </c>
      <c r="D4910" s="19" t="s">
        <v>2331</v>
      </c>
      <c r="E4910" s="19">
        <v>111</v>
      </c>
      <c r="F4910" s="19">
        <v>1</v>
      </c>
      <c r="G4910" s="19">
        <v>1</v>
      </c>
      <c r="H4910" s="19">
        <v>0</v>
      </c>
    </row>
    <row r="4911" spans="1:8" x14ac:dyDescent="0.25">
      <c r="A4911" s="14" t="str">
        <f t="shared" si="76"/>
        <v>boscajc012012</v>
      </c>
      <c r="B4911" s="19" t="s">
        <v>1231</v>
      </c>
      <c r="C4911" s="19">
        <v>2012</v>
      </c>
      <c r="D4911" s="19" t="s">
        <v>2336</v>
      </c>
      <c r="E4911" s="19">
        <v>37</v>
      </c>
      <c r="F4911" s="19">
        <v>1</v>
      </c>
      <c r="G4911" s="19">
        <v>1</v>
      </c>
      <c r="H4911" s="19">
        <v>0</v>
      </c>
    </row>
    <row r="4912" spans="1:8" x14ac:dyDescent="0.25">
      <c r="A4912" s="14" t="str">
        <f t="shared" si="76"/>
        <v>bourgja012012</v>
      </c>
      <c r="B4912" s="19" t="s">
        <v>887</v>
      </c>
      <c r="C4912" s="19">
        <v>2012</v>
      </c>
      <c r="D4912" s="19" t="s">
        <v>2329</v>
      </c>
    </row>
    <row r="4913" spans="1:8" x14ac:dyDescent="0.25">
      <c r="A4913" s="14" t="str">
        <f t="shared" si="76"/>
        <v>bourgja012012</v>
      </c>
      <c r="B4913" s="19" t="s">
        <v>887</v>
      </c>
      <c r="C4913" s="19">
        <v>2012</v>
      </c>
      <c r="D4913" s="19" t="s">
        <v>2330</v>
      </c>
    </row>
    <row r="4914" spans="1:8" x14ac:dyDescent="0.25">
      <c r="A4914" s="14" t="str">
        <f t="shared" si="76"/>
        <v>bourgja012012</v>
      </c>
      <c r="B4914" s="19" t="s">
        <v>887</v>
      </c>
      <c r="C4914" s="19">
        <v>2012</v>
      </c>
      <c r="D4914" s="19" t="s">
        <v>2331</v>
      </c>
      <c r="E4914" s="19">
        <v>44</v>
      </c>
      <c r="F4914" s="19">
        <v>3</v>
      </c>
      <c r="G4914" s="19">
        <v>3</v>
      </c>
      <c r="H4914" s="19">
        <v>1</v>
      </c>
    </row>
    <row r="4915" spans="1:8" x14ac:dyDescent="0.25">
      <c r="A4915" s="14" t="str">
        <f t="shared" si="76"/>
        <v>bourjpe012012</v>
      </c>
      <c r="B4915" s="19" t="s">
        <v>1232</v>
      </c>
      <c r="C4915" s="19">
        <v>2012</v>
      </c>
      <c r="D4915" s="19" t="s">
        <v>2329</v>
      </c>
    </row>
    <row r="4916" spans="1:8" x14ac:dyDescent="0.25">
      <c r="A4916" s="14" t="str">
        <f t="shared" si="76"/>
        <v>bourjpe012012</v>
      </c>
      <c r="B4916" s="19" t="s">
        <v>1232</v>
      </c>
      <c r="C4916" s="19">
        <v>2012</v>
      </c>
      <c r="D4916" s="19" t="s">
        <v>2331</v>
      </c>
      <c r="E4916" s="19">
        <v>164</v>
      </c>
      <c r="F4916" s="19">
        <v>2</v>
      </c>
      <c r="G4916" s="19">
        <v>1</v>
      </c>
      <c r="H4916" s="19">
        <v>1</v>
      </c>
    </row>
    <row r="4917" spans="1:8" x14ac:dyDescent="0.25">
      <c r="A4917" s="14" t="str">
        <f t="shared" si="76"/>
        <v>bournmi012012</v>
      </c>
      <c r="B4917" s="19" t="s">
        <v>630</v>
      </c>
      <c r="C4917" s="19">
        <v>2012</v>
      </c>
      <c r="D4917" s="19" t="s">
        <v>2329</v>
      </c>
    </row>
    <row r="4918" spans="1:8" x14ac:dyDescent="0.25">
      <c r="A4918" s="14" t="str">
        <f t="shared" si="76"/>
        <v>bournmi012012</v>
      </c>
      <c r="B4918" s="19" t="s">
        <v>630</v>
      </c>
      <c r="C4918" s="19">
        <v>2012</v>
      </c>
      <c r="D4918" s="19" t="s">
        <v>2331</v>
      </c>
      <c r="E4918" s="19">
        <v>383</v>
      </c>
      <c r="F4918" s="19">
        <v>3</v>
      </c>
      <c r="G4918" s="19">
        <v>2</v>
      </c>
      <c r="H4918" s="19">
        <v>0</v>
      </c>
    </row>
    <row r="4919" spans="1:8" x14ac:dyDescent="0.25">
      <c r="A4919" s="14" t="str">
        <f t="shared" si="76"/>
        <v>bowdemi012012</v>
      </c>
      <c r="B4919" s="19" t="s">
        <v>888</v>
      </c>
      <c r="C4919" s="19">
        <v>2012</v>
      </c>
      <c r="D4919" s="19" t="s">
        <v>2334</v>
      </c>
      <c r="E4919" s="19">
        <v>0</v>
      </c>
      <c r="F4919" s="19">
        <v>0</v>
      </c>
      <c r="G4919" s="19">
        <v>0</v>
      </c>
      <c r="H4919" s="19">
        <v>0</v>
      </c>
    </row>
    <row r="4920" spans="1:8" x14ac:dyDescent="0.25">
      <c r="A4920" s="14" t="str">
        <f t="shared" si="76"/>
        <v>bowdemi012012</v>
      </c>
      <c r="B4920" s="19" t="s">
        <v>888</v>
      </c>
      <c r="C4920" s="19">
        <v>2012</v>
      </c>
      <c r="D4920" s="19" t="s">
        <v>2334</v>
      </c>
      <c r="E4920" s="19">
        <v>0</v>
      </c>
      <c r="F4920" s="19">
        <v>4</v>
      </c>
      <c r="G4920" s="19">
        <v>0</v>
      </c>
      <c r="H4920" s="19">
        <v>0</v>
      </c>
    </row>
    <row r="4921" spans="1:8" x14ac:dyDescent="0.25">
      <c r="A4921" s="14" t="str">
        <f t="shared" si="76"/>
        <v>boxbebr012012</v>
      </c>
      <c r="B4921" s="19" t="s">
        <v>1670</v>
      </c>
      <c r="C4921" s="19">
        <v>2012</v>
      </c>
      <c r="D4921" s="19" t="s">
        <v>2334</v>
      </c>
      <c r="E4921" s="19">
        <v>0</v>
      </c>
      <c r="F4921" s="19">
        <v>0</v>
      </c>
      <c r="G4921" s="19">
        <v>3</v>
      </c>
      <c r="H4921" s="19">
        <v>0</v>
      </c>
    </row>
    <row r="4922" spans="1:8" x14ac:dyDescent="0.25">
      <c r="A4922" s="14" t="str">
        <f t="shared" si="76"/>
        <v>brachbr012012</v>
      </c>
      <c r="B4922" s="19" t="s">
        <v>1438</v>
      </c>
      <c r="C4922" s="19">
        <v>2012</v>
      </c>
      <c r="D4922" s="19" t="s">
        <v>2334</v>
      </c>
      <c r="E4922" s="19">
        <v>2</v>
      </c>
      <c r="F4922" s="19">
        <v>6</v>
      </c>
      <c r="G4922" s="19">
        <v>2</v>
      </c>
      <c r="H4922" s="19">
        <v>1</v>
      </c>
    </row>
    <row r="4923" spans="1:8" x14ac:dyDescent="0.25">
      <c r="A4923" s="14" t="str">
        <f t="shared" si="76"/>
        <v>brantmi022012</v>
      </c>
      <c r="B4923" s="19" t="s">
        <v>1056</v>
      </c>
      <c r="C4923" s="19">
        <v>2012</v>
      </c>
      <c r="D4923" s="19" t="s">
        <v>2329</v>
      </c>
    </row>
    <row r="4924" spans="1:8" x14ac:dyDescent="0.25">
      <c r="A4924" s="14" t="str">
        <f t="shared" si="76"/>
        <v>brantmi022012</v>
      </c>
      <c r="B4924" s="19" t="s">
        <v>1056</v>
      </c>
      <c r="C4924" s="19">
        <v>2012</v>
      </c>
      <c r="D4924" s="19" t="s">
        <v>2331</v>
      </c>
      <c r="E4924" s="19">
        <v>336</v>
      </c>
      <c r="F4924" s="19">
        <v>5</v>
      </c>
      <c r="G4924" s="19">
        <v>1</v>
      </c>
      <c r="H4924" s="19">
        <v>3</v>
      </c>
    </row>
    <row r="4925" spans="1:8" x14ac:dyDescent="0.25">
      <c r="A4925" s="14" t="str">
        <f t="shared" si="76"/>
        <v>brantro012012</v>
      </c>
      <c r="B4925" s="19" t="s">
        <v>1671</v>
      </c>
      <c r="C4925" s="19">
        <v>2012</v>
      </c>
      <c r="D4925" s="19" t="s">
        <v>2336</v>
      </c>
      <c r="E4925" s="19">
        <v>191</v>
      </c>
      <c r="F4925" s="19">
        <v>16</v>
      </c>
      <c r="G4925" s="19">
        <v>2</v>
      </c>
      <c r="H4925" s="19">
        <v>1</v>
      </c>
    </row>
    <row r="4926" spans="1:8" x14ac:dyDescent="0.25">
      <c r="A4926" s="14" t="str">
        <f t="shared" si="76"/>
        <v>braunry022012</v>
      </c>
      <c r="B4926" s="19" t="s">
        <v>762</v>
      </c>
      <c r="C4926" s="19">
        <v>2012</v>
      </c>
      <c r="D4926" s="19" t="s">
        <v>2330</v>
      </c>
    </row>
    <row r="4927" spans="1:8" x14ac:dyDescent="0.25">
      <c r="A4927" s="14" t="str">
        <f t="shared" si="76"/>
        <v>braunry022012</v>
      </c>
      <c r="B4927" s="19" t="s">
        <v>762</v>
      </c>
      <c r="C4927" s="19">
        <v>2012</v>
      </c>
      <c r="D4927" s="19" t="s">
        <v>2331</v>
      </c>
      <c r="E4927" s="19">
        <v>276</v>
      </c>
      <c r="F4927" s="19">
        <v>6</v>
      </c>
      <c r="G4927" s="19">
        <v>6</v>
      </c>
      <c r="H4927" s="19">
        <v>1</v>
      </c>
    </row>
    <row r="4928" spans="1:8" x14ac:dyDescent="0.25">
      <c r="A4928" s="14" t="str">
        <f t="shared" si="76"/>
        <v>braybi012012</v>
      </c>
      <c r="B4928" s="19" t="s">
        <v>631</v>
      </c>
      <c r="C4928" s="19">
        <v>2012</v>
      </c>
      <c r="D4928" s="19" t="s">
        <v>2334</v>
      </c>
      <c r="E4928" s="19">
        <v>1</v>
      </c>
      <c r="F4928" s="19">
        <v>2</v>
      </c>
      <c r="G4928" s="19">
        <v>0</v>
      </c>
      <c r="H4928" s="19">
        <v>0</v>
      </c>
    </row>
    <row r="4929" spans="1:8" x14ac:dyDescent="0.25">
      <c r="A4929" s="14" t="str">
        <f t="shared" si="76"/>
        <v>breslcr012012</v>
      </c>
      <c r="B4929" s="19" t="s">
        <v>519</v>
      </c>
      <c r="C4929" s="19">
        <v>2012</v>
      </c>
      <c r="D4929" s="19" t="s">
        <v>2334</v>
      </c>
      <c r="E4929" s="19">
        <v>0</v>
      </c>
      <c r="F4929" s="19">
        <v>5</v>
      </c>
      <c r="G4929" s="19">
        <v>0</v>
      </c>
      <c r="H4929" s="19">
        <v>0</v>
      </c>
    </row>
    <row r="4930" spans="1:8" x14ac:dyDescent="0.25">
      <c r="A4930" s="14" t="str">
        <f t="shared" si="76"/>
        <v>breslcr012012</v>
      </c>
      <c r="B4930" s="19" t="s">
        <v>519</v>
      </c>
      <c r="C4930" s="19">
        <v>2012</v>
      </c>
      <c r="D4930" s="19" t="s">
        <v>2334</v>
      </c>
      <c r="E4930" s="19">
        <v>1</v>
      </c>
      <c r="F4930" s="19">
        <v>1</v>
      </c>
      <c r="G4930" s="19">
        <v>0</v>
      </c>
      <c r="H4930" s="19">
        <v>0</v>
      </c>
    </row>
    <row r="4931" spans="1:8" x14ac:dyDescent="0.25">
      <c r="A4931" s="14" t="str">
        <f t="shared" ref="A4931:A4994" si="77">B4931&amp;C4931</f>
        <v>brignre012012</v>
      </c>
      <c r="B4931" s="19" t="s">
        <v>891</v>
      </c>
      <c r="C4931" s="19">
        <v>2012</v>
      </c>
      <c r="D4931" s="19" t="s">
        <v>39</v>
      </c>
      <c r="E4931" s="19">
        <v>0</v>
      </c>
      <c r="F4931" s="19">
        <v>1</v>
      </c>
      <c r="G4931" s="19">
        <v>0</v>
      </c>
      <c r="H4931" s="19">
        <v>0</v>
      </c>
    </row>
    <row r="4932" spans="1:8" x14ac:dyDescent="0.25">
      <c r="A4932" s="14" t="str">
        <f t="shared" si="77"/>
        <v>brignre012012</v>
      </c>
      <c r="B4932" s="19" t="s">
        <v>891</v>
      </c>
      <c r="C4932" s="19">
        <v>2012</v>
      </c>
      <c r="D4932" s="19" t="s">
        <v>40</v>
      </c>
      <c r="E4932" s="19">
        <v>0</v>
      </c>
      <c r="F4932" s="19">
        <v>3</v>
      </c>
      <c r="G4932" s="19">
        <v>0</v>
      </c>
      <c r="H4932" s="19">
        <v>0</v>
      </c>
    </row>
    <row r="4933" spans="1:8" x14ac:dyDescent="0.25">
      <c r="A4933" s="14" t="str">
        <f t="shared" si="77"/>
        <v>brignre012012</v>
      </c>
      <c r="B4933" s="19" t="s">
        <v>891</v>
      </c>
      <c r="C4933" s="19">
        <v>2012</v>
      </c>
      <c r="D4933" s="19" t="s">
        <v>2330</v>
      </c>
    </row>
    <row r="4934" spans="1:8" x14ac:dyDescent="0.25">
      <c r="A4934" s="14" t="str">
        <f t="shared" si="77"/>
        <v>brignre012012</v>
      </c>
      <c r="B4934" s="19" t="s">
        <v>891</v>
      </c>
      <c r="C4934" s="19">
        <v>2012</v>
      </c>
      <c r="D4934" s="19" t="s">
        <v>2331</v>
      </c>
      <c r="E4934" s="19">
        <v>0</v>
      </c>
      <c r="F4934" s="19">
        <v>0</v>
      </c>
      <c r="G4934" s="19">
        <v>0</v>
      </c>
      <c r="H4934" s="19">
        <v>0</v>
      </c>
    </row>
    <row r="4935" spans="1:8" x14ac:dyDescent="0.25">
      <c r="A4935" s="14" t="str">
        <f t="shared" si="77"/>
        <v>brignre012012</v>
      </c>
      <c r="B4935" s="19" t="s">
        <v>891</v>
      </c>
      <c r="C4935" s="19">
        <v>2012</v>
      </c>
      <c r="D4935" s="19" t="s">
        <v>2333</v>
      </c>
      <c r="E4935" s="19">
        <v>13</v>
      </c>
      <c r="F4935" s="19">
        <v>20</v>
      </c>
      <c r="G4935" s="19">
        <v>1</v>
      </c>
      <c r="H4935" s="19">
        <v>11</v>
      </c>
    </row>
    <row r="4936" spans="1:8" x14ac:dyDescent="0.25">
      <c r="A4936" s="14" t="str">
        <f t="shared" si="77"/>
        <v>brittza012012</v>
      </c>
      <c r="B4936" s="19" t="s">
        <v>1440</v>
      </c>
      <c r="C4936" s="19">
        <v>2012</v>
      </c>
      <c r="D4936" s="19" t="s">
        <v>2334</v>
      </c>
      <c r="E4936" s="19">
        <v>1</v>
      </c>
      <c r="F4936" s="19">
        <v>10</v>
      </c>
      <c r="G4936" s="19">
        <v>1</v>
      </c>
      <c r="H4936" s="19">
        <v>0</v>
      </c>
    </row>
    <row r="4937" spans="1:8" x14ac:dyDescent="0.25">
      <c r="A4937" s="14" t="str">
        <f t="shared" si="77"/>
        <v>brothre012012</v>
      </c>
      <c r="B4937" s="19" t="s">
        <v>1442</v>
      </c>
      <c r="C4937" s="19">
        <v>2012</v>
      </c>
      <c r="D4937" s="19" t="s">
        <v>2334</v>
      </c>
      <c r="E4937" s="19">
        <v>1</v>
      </c>
      <c r="F4937" s="19">
        <v>5</v>
      </c>
      <c r="G4937" s="19">
        <v>0</v>
      </c>
      <c r="H4937" s="19">
        <v>1</v>
      </c>
    </row>
    <row r="4938" spans="1:8" x14ac:dyDescent="0.25">
      <c r="A4938" s="14" t="str">
        <f t="shared" si="77"/>
        <v>brownan022012</v>
      </c>
      <c r="B4938" s="19" t="s">
        <v>1443</v>
      </c>
      <c r="C4938" s="19">
        <v>2012</v>
      </c>
      <c r="D4938" s="19" t="s">
        <v>2330</v>
      </c>
    </row>
    <row r="4939" spans="1:8" x14ac:dyDescent="0.25">
      <c r="A4939" s="14" t="str">
        <f t="shared" si="77"/>
        <v>brownan022012</v>
      </c>
      <c r="B4939" s="19" t="s">
        <v>1443</v>
      </c>
      <c r="C4939" s="19">
        <v>2012</v>
      </c>
      <c r="D4939" s="19" t="s">
        <v>2331</v>
      </c>
      <c r="E4939" s="19">
        <v>55</v>
      </c>
      <c r="F4939" s="19">
        <v>3</v>
      </c>
      <c r="G4939" s="19">
        <v>2</v>
      </c>
      <c r="H4939" s="19">
        <v>0</v>
      </c>
    </row>
    <row r="4940" spans="1:8" x14ac:dyDescent="0.25">
      <c r="A4940" s="14" t="str">
        <f t="shared" si="77"/>
        <v>brownan022012</v>
      </c>
      <c r="B4940" s="19" t="s">
        <v>1443</v>
      </c>
      <c r="C4940" s="19">
        <v>2012</v>
      </c>
      <c r="D4940" s="19" t="s">
        <v>2332</v>
      </c>
    </row>
    <row r="4941" spans="1:8" x14ac:dyDescent="0.25">
      <c r="A4941" s="14" t="str">
        <f t="shared" si="77"/>
        <v>brownba012012</v>
      </c>
      <c r="B4941" s="19" t="s">
        <v>1672</v>
      </c>
      <c r="C4941" s="19">
        <v>2012</v>
      </c>
      <c r="D4941" s="19" t="s">
        <v>2334</v>
      </c>
      <c r="E4941" s="19">
        <v>0</v>
      </c>
      <c r="F4941" s="19">
        <v>2</v>
      </c>
      <c r="G4941" s="19">
        <v>0</v>
      </c>
      <c r="H4941" s="19">
        <v>0</v>
      </c>
    </row>
    <row r="4942" spans="1:8" x14ac:dyDescent="0.25">
      <c r="A4942" s="14" t="str">
        <f t="shared" si="77"/>
        <v>brownco012012</v>
      </c>
      <c r="B4942" s="19" t="s">
        <v>1444</v>
      </c>
      <c r="C4942" s="19">
        <v>2012</v>
      </c>
      <c r="D4942" s="19" t="s">
        <v>2329</v>
      </c>
    </row>
    <row r="4943" spans="1:8" x14ac:dyDescent="0.25">
      <c r="A4943" s="14" t="str">
        <f t="shared" si="77"/>
        <v>brownco012012</v>
      </c>
      <c r="B4943" s="19" t="s">
        <v>1444</v>
      </c>
      <c r="C4943" s="19">
        <v>2012</v>
      </c>
      <c r="D4943" s="19" t="s">
        <v>2330</v>
      </c>
    </row>
    <row r="4944" spans="1:8" x14ac:dyDescent="0.25">
      <c r="A4944" s="14" t="str">
        <f t="shared" si="77"/>
        <v>brownco012012</v>
      </c>
      <c r="B4944" s="19" t="s">
        <v>1444</v>
      </c>
      <c r="C4944" s="19">
        <v>2012</v>
      </c>
      <c r="D4944" s="19" t="s">
        <v>2331</v>
      </c>
      <c r="E4944" s="19">
        <v>14</v>
      </c>
      <c r="F4944" s="19">
        <v>0</v>
      </c>
      <c r="G4944" s="19">
        <v>0</v>
      </c>
      <c r="H4944" s="19">
        <v>0</v>
      </c>
    </row>
    <row r="4945" spans="1:8" x14ac:dyDescent="0.25">
      <c r="A4945" s="14" t="str">
        <f t="shared" si="77"/>
        <v>brownco012012</v>
      </c>
      <c r="B4945" s="19" t="s">
        <v>1444</v>
      </c>
      <c r="C4945" s="19">
        <v>2012</v>
      </c>
      <c r="D4945" s="19" t="s">
        <v>2332</v>
      </c>
    </row>
    <row r="4946" spans="1:8" x14ac:dyDescent="0.25">
      <c r="A4946" s="14" t="str">
        <f t="shared" si="77"/>
        <v>browndo012012</v>
      </c>
      <c r="B4946" s="19" t="s">
        <v>1234</v>
      </c>
      <c r="C4946" s="19">
        <v>2012</v>
      </c>
      <c r="D4946" s="19" t="s">
        <v>2330</v>
      </c>
    </row>
    <row r="4947" spans="1:8" x14ac:dyDescent="0.25">
      <c r="A4947" s="14" t="str">
        <f t="shared" si="77"/>
        <v>browndo012012</v>
      </c>
      <c r="B4947" s="19" t="s">
        <v>1234</v>
      </c>
      <c r="C4947" s="19">
        <v>2012</v>
      </c>
      <c r="D4947" s="19" t="s">
        <v>2331</v>
      </c>
      <c r="E4947" s="19">
        <v>94</v>
      </c>
      <c r="F4947" s="19">
        <v>7</v>
      </c>
      <c r="G4947" s="19">
        <v>0</v>
      </c>
      <c r="H4947" s="19">
        <v>1</v>
      </c>
    </row>
    <row r="4948" spans="1:8" x14ac:dyDescent="0.25">
      <c r="A4948" s="14" t="str">
        <f t="shared" si="77"/>
        <v>browndo012012</v>
      </c>
      <c r="B4948" s="19" t="s">
        <v>1234</v>
      </c>
      <c r="C4948" s="19">
        <v>2012</v>
      </c>
      <c r="D4948" s="19" t="s">
        <v>2332</v>
      </c>
    </row>
    <row r="4949" spans="1:8" x14ac:dyDescent="0.25">
      <c r="A4949" s="14" t="str">
        <f t="shared" si="77"/>
        <v>broxtjo012012</v>
      </c>
      <c r="B4949" s="19" t="s">
        <v>520</v>
      </c>
      <c r="C4949" s="19">
        <v>2012</v>
      </c>
      <c r="D4949" s="19" t="s">
        <v>2334</v>
      </c>
      <c r="E4949" s="19">
        <v>3</v>
      </c>
      <c r="F4949" s="19">
        <v>3</v>
      </c>
      <c r="G4949" s="19">
        <v>0</v>
      </c>
      <c r="H4949" s="19">
        <v>0</v>
      </c>
    </row>
    <row r="4950" spans="1:8" x14ac:dyDescent="0.25">
      <c r="A4950" s="14" t="str">
        <f t="shared" si="77"/>
        <v>broxtjo012012</v>
      </c>
      <c r="B4950" s="19" t="s">
        <v>520</v>
      </c>
      <c r="C4950" s="19">
        <v>2012</v>
      </c>
      <c r="D4950" s="19" t="s">
        <v>2334</v>
      </c>
      <c r="E4950" s="19">
        <v>1</v>
      </c>
      <c r="F4950" s="19">
        <v>4</v>
      </c>
      <c r="G4950" s="19">
        <v>0</v>
      </c>
      <c r="H4950" s="19">
        <v>0</v>
      </c>
    </row>
    <row r="4951" spans="1:8" x14ac:dyDescent="0.25">
      <c r="A4951" s="14" t="str">
        <f t="shared" si="77"/>
        <v>bruceja012012</v>
      </c>
      <c r="B4951" s="19" t="s">
        <v>892</v>
      </c>
      <c r="C4951" s="19">
        <v>2012</v>
      </c>
      <c r="D4951" s="19" t="s">
        <v>2331</v>
      </c>
      <c r="E4951" s="19">
        <v>297</v>
      </c>
      <c r="F4951" s="19">
        <v>8</v>
      </c>
      <c r="G4951" s="19">
        <v>6</v>
      </c>
      <c r="H4951" s="19">
        <v>1</v>
      </c>
    </row>
    <row r="4952" spans="1:8" x14ac:dyDescent="0.25">
      <c r="A4952" s="14" t="str">
        <f t="shared" si="77"/>
        <v>bruceja012012</v>
      </c>
      <c r="B4952" s="19" t="s">
        <v>892</v>
      </c>
      <c r="C4952" s="19">
        <v>2012</v>
      </c>
      <c r="D4952" s="19" t="s">
        <v>2332</v>
      </c>
    </row>
    <row r="4953" spans="1:8" x14ac:dyDescent="0.25">
      <c r="A4953" s="14" t="str">
        <f t="shared" si="77"/>
        <v>brummty012012</v>
      </c>
      <c r="B4953" s="19" t="s">
        <v>1673</v>
      </c>
      <c r="C4953" s="19">
        <v>2012</v>
      </c>
      <c r="D4953" s="19" t="s">
        <v>2334</v>
      </c>
      <c r="E4953" s="19">
        <v>0</v>
      </c>
      <c r="F4953" s="19">
        <v>0</v>
      </c>
      <c r="G4953" s="19">
        <v>0</v>
      </c>
      <c r="H4953" s="19">
        <v>0</v>
      </c>
    </row>
    <row r="4954" spans="1:8" x14ac:dyDescent="0.25">
      <c r="A4954" s="14" t="str">
        <f t="shared" si="77"/>
        <v>brunebr012012</v>
      </c>
      <c r="B4954" s="19" t="s">
        <v>425</v>
      </c>
      <c r="C4954" s="19">
        <v>2012</v>
      </c>
      <c r="D4954" s="19" t="s">
        <v>2334</v>
      </c>
      <c r="E4954" s="19">
        <v>0</v>
      </c>
      <c r="F4954" s="19">
        <v>0</v>
      </c>
      <c r="G4954" s="19">
        <v>0</v>
      </c>
      <c r="H4954" s="19">
        <v>0</v>
      </c>
    </row>
    <row r="4955" spans="1:8" x14ac:dyDescent="0.25">
      <c r="A4955" s="14" t="str">
        <f t="shared" si="77"/>
        <v>buchhcl012012</v>
      </c>
      <c r="B4955" s="19" t="s">
        <v>763</v>
      </c>
      <c r="C4955" s="19">
        <v>2012</v>
      </c>
      <c r="D4955" s="19" t="s">
        <v>2334</v>
      </c>
      <c r="E4955" s="19">
        <v>29</v>
      </c>
      <c r="F4955" s="19">
        <v>14</v>
      </c>
      <c r="G4955" s="19">
        <v>3</v>
      </c>
      <c r="H4955" s="19">
        <v>2</v>
      </c>
    </row>
    <row r="4956" spans="1:8" x14ac:dyDescent="0.25">
      <c r="A4956" s="14" t="str">
        <f t="shared" si="77"/>
        <v>buckjo012012</v>
      </c>
      <c r="B4956" s="19" t="s">
        <v>426</v>
      </c>
      <c r="C4956" s="19">
        <v>2012</v>
      </c>
      <c r="D4956" s="19" t="s">
        <v>2336</v>
      </c>
      <c r="E4956" s="19">
        <v>715</v>
      </c>
      <c r="F4956" s="19">
        <v>57</v>
      </c>
      <c r="G4956" s="19">
        <v>7</v>
      </c>
      <c r="H4956" s="19">
        <v>4</v>
      </c>
    </row>
    <row r="4957" spans="1:8" x14ac:dyDescent="0.25">
      <c r="A4957" s="14" t="str">
        <f t="shared" si="77"/>
        <v>bucktr012012</v>
      </c>
      <c r="B4957" s="19" t="s">
        <v>765</v>
      </c>
      <c r="C4957" s="19">
        <v>2012</v>
      </c>
      <c r="D4957" s="19" t="s">
        <v>2330</v>
      </c>
    </row>
    <row r="4958" spans="1:8" x14ac:dyDescent="0.25">
      <c r="A4958" s="14" t="str">
        <f t="shared" si="77"/>
        <v>bucktr012012</v>
      </c>
      <c r="B4958" s="19" t="s">
        <v>765</v>
      </c>
      <c r="C4958" s="19">
        <v>2012</v>
      </c>
      <c r="D4958" s="19" t="s">
        <v>2331</v>
      </c>
      <c r="E4958" s="19">
        <v>40</v>
      </c>
      <c r="F4958" s="19">
        <v>1</v>
      </c>
      <c r="G4958" s="19">
        <v>1</v>
      </c>
      <c r="H4958" s="19">
        <v>0</v>
      </c>
    </row>
    <row r="4959" spans="1:8" x14ac:dyDescent="0.25">
      <c r="A4959" s="14" t="str">
        <f t="shared" si="77"/>
        <v>bucktr012012</v>
      </c>
      <c r="B4959" s="19" t="s">
        <v>765</v>
      </c>
      <c r="C4959" s="19">
        <v>2012</v>
      </c>
      <c r="D4959" s="19" t="s">
        <v>2332</v>
      </c>
    </row>
    <row r="4960" spans="1:8" x14ac:dyDescent="0.25">
      <c r="A4960" s="14" t="str">
        <f t="shared" si="77"/>
        <v>buehrma012012</v>
      </c>
      <c r="B4960" s="19" t="s">
        <v>64</v>
      </c>
      <c r="C4960" s="19">
        <v>2012</v>
      </c>
      <c r="D4960" s="19" t="s">
        <v>2334</v>
      </c>
      <c r="E4960" s="19">
        <v>13</v>
      </c>
      <c r="F4960" s="19">
        <v>47</v>
      </c>
      <c r="G4960" s="19">
        <v>0</v>
      </c>
      <c r="H4960" s="19">
        <v>5</v>
      </c>
    </row>
    <row r="4961" spans="1:8" x14ac:dyDescent="0.25">
      <c r="A4961" s="14" t="str">
        <f t="shared" si="77"/>
        <v>buenofr012012</v>
      </c>
      <c r="B4961" s="19" t="s">
        <v>893</v>
      </c>
      <c r="C4961" s="19">
        <v>2012</v>
      </c>
      <c r="D4961" s="19" t="s">
        <v>2334</v>
      </c>
      <c r="E4961" s="19">
        <v>1</v>
      </c>
      <c r="F4961" s="19">
        <v>3</v>
      </c>
      <c r="G4961" s="19">
        <v>0</v>
      </c>
      <c r="H4961" s="19">
        <v>1</v>
      </c>
    </row>
    <row r="4962" spans="1:8" x14ac:dyDescent="0.25">
      <c r="A4962" s="14" t="str">
        <f t="shared" si="77"/>
        <v>bumgama012012</v>
      </c>
      <c r="B4962" s="19" t="s">
        <v>1058</v>
      </c>
      <c r="C4962" s="19">
        <v>2012</v>
      </c>
      <c r="D4962" s="19" t="s">
        <v>2334</v>
      </c>
      <c r="E4962" s="19">
        <v>7</v>
      </c>
      <c r="F4962" s="19">
        <v>36</v>
      </c>
      <c r="G4962" s="19">
        <v>2</v>
      </c>
      <c r="H4962" s="19">
        <v>0</v>
      </c>
    </row>
    <row r="4963" spans="1:8" x14ac:dyDescent="0.25">
      <c r="A4963" s="14" t="str">
        <f t="shared" si="77"/>
        <v>bundydy012012</v>
      </c>
      <c r="B4963" s="19" t="s">
        <v>1674</v>
      </c>
      <c r="C4963" s="19">
        <v>2012</v>
      </c>
      <c r="D4963" s="19" t="s">
        <v>2334</v>
      </c>
      <c r="E4963" s="19">
        <v>0</v>
      </c>
      <c r="F4963" s="19">
        <v>0</v>
      </c>
      <c r="G4963" s="19">
        <v>0</v>
      </c>
      <c r="H4963" s="19">
        <v>0</v>
      </c>
    </row>
    <row r="4964" spans="1:8" x14ac:dyDescent="0.25">
      <c r="A4964" s="14" t="str">
        <f t="shared" si="77"/>
        <v>burneaj012012</v>
      </c>
      <c r="B4964" s="19" t="s">
        <v>65</v>
      </c>
      <c r="C4964" s="19">
        <v>2012</v>
      </c>
      <c r="D4964" s="19" t="s">
        <v>2334</v>
      </c>
      <c r="E4964" s="19">
        <v>21</v>
      </c>
      <c r="F4964" s="19">
        <v>36</v>
      </c>
      <c r="G4964" s="19">
        <v>1</v>
      </c>
      <c r="H4964" s="19">
        <v>1</v>
      </c>
    </row>
    <row r="4965" spans="1:8" x14ac:dyDescent="0.25">
      <c r="A4965" s="14" t="str">
        <f t="shared" si="77"/>
        <v>burneal012012</v>
      </c>
      <c r="B4965" s="19" t="s">
        <v>1237</v>
      </c>
      <c r="C4965" s="19">
        <v>2012</v>
      </c>
      <c r="D4965" s="19" t="s">
        <v>2334</v>
      </c>
      <c r="E4965" s="19">
        <v>4</v>
      </c>
      <c r="F4965" s="19">
        <v>10</v>
      </c>
      <c r="G4965" s="19">
        <v>0</v>
      </c>
      <c r="H4965" s="19">
        <v>1</v>
      </c>
    </row>
    <row r="4966" spans="1:8" x14ac:dyDescent="0.25">
      <c r="A4966" s="14" t="str">
        <f t="shared" si="77"/>
        <v>burnese012012</v>
      </c>
      <c r="B4966" s="19" t="s">
        <v>427</v>
      </c>
      <c r="C4966" s="19">
        <v>2012</v>
      </c>
      <c r="D4966" s="19" t="s">
        <v>2334</v>
      </c>
      <c r="E4966" s="19">
        <v>7</v>
      </c>
      <c r="F4966" s="19">
        <v>10</v>
      </c>
      <c r="G4966" s="19">
        <v>0</v>
      </c>
      <c r="H4966" s="19">
        <v>2</v>
      </c>
    </row>
    <row r="4967" spans="1:8" x14ac:dyDescent="0.25">
      <c r="A4967" s="14" t="str">
        <f t="shared" si="77"/>
        <v>burnsco012012</v>
      </c>
      <c r="B4967" s="19" t="s">
        <v>1675</v>
      </c>
      <c r="C4967" s="19">
        <v>2012</v>
      </c>
      <c r="D4967" s="19" t="s">
        <v>2334</v>
      </c>
      <c r="E4967" s="19">
        <v>2</v>
      </c>
      <c r="F4967" s="19">
        <v>2</v>
      </c>
      <c r="G4967" s="19">
        <v>1</v>
      </c>
      <c r="H4967" s="19">
        <v>0</v>
      </c>
    </row>
    <row r="4968" spans="1:8" x14ac:dyDescent="0.25">
      <c r="A4968" s="14" t="str">
        <f t="shared" si="77"/>
        <v>burriem012012</v>
      </c>
      <c r="B4968" s="19" t="s">
        <v>894</v>
      </c>
      <c r="C4968" s="19">
        <v>2012</v>
      </c>
      <c r="D4968" s="19" t="s">
        <v>39</v>
      </c>
      <c r="E4968" s="19">
        <v>42</v>
      </c>
      <c r="F4968" s="19">
        <v>65</v>
      </c>
      <c r="G4968" s="19">
        <v>2</v>
      </c>
      <c r="H4968" s="19">
        <v>13</v>
      </c>
    </row>
    <row r="4969" spans="1:8" x14ac:dyDescent="0.25">
      <c r="A4969" s="14" t="str">
        <f t="shared" si="77"/>
        <v>burriem012012</v>
      </c>
      <c r="B4969" s="19" t="s">
        <v>894</v>
      </c>
      <c r="C4969" s="19">
        <v>2012</v>
      </c>
      <c r="D4969" s="19" t="s">
        <v>40</v>
      </c>
      <c r="E4969" s="19">
        <v>1</v>
      </c>
      <c r="F4969" s="19">
        <v>6</v>
      </c>
      <c r="G4969" s="19">
        <v>1</v>
      </c>
      <c r="H4969" s="19">
        <v>0</v>
      </c>
    </row>
    <row r="4970" spans="1:8" x14ac:dyDescent="0.25">
      <c r="A4970" s="14" t="str">
        <f t="shared" si="77"/>
        <v>burriem012012</v>
      </c>
      <c r="B4970" s="19" t="s">
        <v>894</v>
      </c>
      <c r="C4970" s="19">
        <v>2012</v>
      </c>
      <c r="D4970" s="19" t="s">
        <v>2331</v>
      </c>
      <c r="E4970" s="19">
        <v>0</v>
      </c>
      <c r="F4970" s="19">
        <v>0</v>
      </c>
      <c r="G4970" s="19">
        <v>0</v>
      </c>
      <c r="H4970" s="19">
        <v>0</v>
      </c>
    </row>
    <row r="4971" spans="1:8" x14ac:dyDescent="0.25">
      <c r="A4971" s="14" t="str">
        <f t="shared" si="77"/>
        <v>burriem012012</v>
      </c>
      <c r="B4971" s="19" t="s">
        <v>894</v>
      </c>
      <c r="C4971" s="19">
        <v>2012</v>
      </c>
      <c r="D4971" s="19" t="s">
        <v>2332</v>
      </c>
    </row>
    <row r="4972" spans="1:8" x14ac:dyDescent="0.25">
      <c r="A4972" s="14" t="str">
        <f t="shared" si="77"/>
        <v>burriem012012</v>
      </c>
      <c r="B4972" s="19" t="s">
        <v>894</v>
      </c>
      <c r="C4972" s="19">
        <v>2012</v>
      </c>
      <c r="D4972" s="19" t="s">
        <v>2333</v>
      </c>
      <c r="E4972" s="19">
        <v>6</v>
      </c>
      <c r="F4972" s="19">
        <v>6</v>
      </c>
      <c r="G4972" s="19">
        <v>1</v>
      </c>
      <c r="H4972" s="19">
        <v>1</v>
      </c>
    </row>
    <row r="4973" spans="1:8" x14ac:dyDescent="0.25">
      <c r="A4973" s="14" t="str">
        <f t="shared" si="77"/>
        <v>burrose012012</v>
      </c>
      <c r="B4973" s="19" t="s">
        <v>290</v>
      </c>
      <c r="C4973" s="19">
        <v>2012</v>
      </c>
      <c r="D4973" s="19" t="s">
        <v>2335</v>
      </c>
      <c r="E4973" s="19">
        <v>4</v>
      </c>
      <c r="F4973" s="19">
        <v>0</v>
      </c>
      <c r="G4973" s="19">
        <v>0</v>
      </c>
      <c r="H4973" s="19">
        <v>1</v>
      </c>
    </row>
    <row r="4974" spans="1:8" x14ac:dyDescent="0.25">
      <c r="A4974" s="14" t="str">
        <f t="shared" si="77"/>
        <v>burrose012012</v>
      </c>
      <c r="B4974" s="19" t="s">
        <v>290</v>
      </c>
      <c r="C4974" s="19">
        <v>2012</v>
      </c>
      <c r="D4974" s="19" t="s">
        <v>40</v>
      </c>
      <c r="E4974" s="19">
        <v>3</v>
      </c>
      <c r="F4974" s="19">
        <v>5</v>
      </c>
      <c r="G4974" s="19">
        <v>0</v>
      </c>
      <c r="H4974" s="19">
        <v>1</v>
      </c>
    </row>
    <row r="4975" spans="1:8" x14ac:dyDescent="0.25">
      <c r="A4975" s="14" t="str">
        <f t="shared" si="77"/>
        <v>burtoja012012</v>
      </c>
      <c r="B4975" s="19" t="s">
        <v>767</v>
      </c>
      <c r="C4975" s="19">
        <v>2012</v>
      </c>
      <c r="D4975" s="19" t="s">
        <v>2334</v>
      </c>
      <c r="E4975" s="19">
        <v>2</v>
      </c>
      <c r="F4975" s="19">
        <v>11</v>
      </c>
      <c r="G4975" s="19">
        <v>1</v>
      </c>
      <c r="H4975" s="19">
        <v>0</v>
      </c>
    </row>
    <row r="4976" spans="1:8" x14ac:dyDescent="0.25">
      <c r="A4976" s="14" t="str">
        <f t="shared" si="77"/>
        <v>buterdr012012</v>
      </c>
      <c r="B4976" s="19" t="s">
        <v>1238</v>
      </c>
      <c r="C4976" s="19">
        <v>2012</v>
      </c>
      <c r="D4976" s="19" t="s">
        <v>2336</v>
      </c>
      <c r="E4976" s="19">
        <v>243</v>
      </c>
      <c r="F4976" s="19">
        <v>14</v>
      </c>
      <c r="G4976" s="19">
        <v>1</v>
      </c>
      <c r="H4976" s="19">
        <v>2</v>
      </c>
    </row>
    <row r="4977" spans="1:8" x14ac:dyDescent="0.25">
      <c r="A4977" s="14" t="str">
        <f t="shared" si="77"/>
        <v>buterdr012012</v>
      </c>
      <c r="B4977" s="19" t="s">
        <v>1238</v>
      </c>
      <c r="C4977" s="19">
        <v>2012</v>
      </c>
      <c r="D4977" s="19" t="s">
        <v>2334</v>
      </c>
      <c r="E4977" s="19">
        <v>0</v>
      </c>
      <c r="F4977" s="19">
        <v>0</v>
      </c>
      <c r="G4977" s="19">
        <v>0</v>
      </c>
      <c r="H4977" s="19">
        <v>0</v>
      </c>
    </row>
    <row r="4978" spans="1:8" x14ac:dyDescent="0.25">
      <c r="A4978" s="14" t="str">
        <f t="shared" si="77"/>
        <v>butlebi032012</v>
      </c>
      <c r="B4978" s="19" t="s">
        <v>768</v>
      </c>
      <c r="C4978" s="19">
        <v>2012</v>
      </c>
      <c r="D4978" s="19" t="s">
        <v>2335</v>
      </c>
      <c r="E4978" s="19">
        <v>147</v>
      </c>
      <c r="F4978" s="19">
        <v>15</v>
      </c>
      <c r="G4978" s="19">
        <v>3</v>
      </c>
      <c r="H4978" s="19">
        <v>18</v>
      </c>
    </row>
    <row r="4979" spans="1:8" x14ac:dyDescent="0.25">
      <c r="A4979" s="14" t="str">
        <f t="shared" si="77"/>
        <v>byrdati012012</v>
      </c>
      <c r="B4979" s="19" t="s">
        <v>67</v>
      </c>
      <c r="C4979" s="19">
        <v>2012</v>
      </c>
      <c r="D4979" s="19" t="s">
        <v>2334</v>
      </c>
      <c r="E4979" s="19">
        <v>1</v>
      </c>
      <c r="F4979" s="19">
        <v>5</v>
      </c>
      <c r="G4979" s="19">
        <v>0</v>
      </c>
      <c r="H4979" s="19">
        <v>1</v>
      </c>
    </row>
    <row r="4980" spans="1:8" x14ac:dyDescent="0.25">
      <c r="A4980" s="14" t="str">
        <f t="shared" si="77"/>
        <v>byrdma012012</v>
      </c>
      <c r="B4980" s="19" t="s">
        <v>291</v>
      </c>
      <c r="C4980" s="19">
        <v>2012</v>
      </c>
      <c r="D4980" s="19" t="s">
        <v>2329</v>
      </c>
    </row>
    <row r="4981" spans="1:8" x14ac:dyDescent="0.25">
      <c r="A4981" s="14" t="str">
        <f t="shared" si="77"/>
        <v>byrdma012012</v>
      </c>
      <c r="B4981" s="19" t="s">
        <v>291</v>
      </c>
      <c r="C4981" s="19">
        <v>2012</v>
      </c>
      <c r="D4981" s="19" t="s">
        <v>2329</v>
      </c>
    </row>
    <row r="4982" spans="1:8" x14ac:dyDescent="0.25">
      <c r="A4982" s="14" t="str">
        <f t="shared" si="77"/>
        <v>byrdma012012</v>
      </c>
      <c r="B4982" s="19" t="s">
        <v>291</v>
      </c>
      <c r="C4982" s="19">
        <v>2012</v>
      </c>
      <c r="D4982" s="19" t="s">
        <v>2331</v>
      </c>
      <c r="E4982" s="19">
        <v>35</v>
      </c>
      <c r="F4982" s="19">
        <v>0</v>
      </c>
      <c r="G4982" s="19">
        <v>1</v>
      </c>
      <c r="H4982" s="19">
        <v>0</v>
      </c>
    </row>
    <row r="4983" spans="1:8" x14ac:dyDescent="0.25">
      <c r="A4983" s="14" t="str">
        <f t="shared" si="77"/>
        <v>byrdma012012</v>
      </c>
      <c r="B4983" s="19" t="s">
        <v>291</v>
      </c>
      <c r="C4983" s="19">
        <v>2012</v>
      </c>
      <c r="D4983" s="19" t="s">
        <v>2331</v>
      </c>
      <c r="E4983" s="19">
        <v>70</v>
      </c>
      <c r="F4983" s="19">
        <v>1</v>
      </c>
      <c r="G4983" s="19">
        <v>2</v>
      </c>
      <c r="H4983" s="19">
        <v>0</v>
      </c>
    </row>
    <row r="4984" spans="1:8" x14ac:dyDescent="0.25">
      <c r="A4984" s="14" t="str">
        <f t="shared" si="77"/>
        <v>byrdma012012</v>
      </c>
      <c r="B4984" s="19" t="s">
        <v>291</v>
      </c>
      <c r="C4984" s="19">
        <v>2012</v>
      </c>
      <c r="D4984" s="19" t="s">
        <v>2332</v>
      </c>
    </row>
    <row r="4985" spans="1:8" x14ac:dyDescent="0.25">
      <c r="A4985" s="14" t="str">
        <f t="shared" si="77"/>
        <v>cabreal032012</v>
      </c>
      <c r="B4985" s="19" t="s">
        <v>1676</v>
      </c>
      <c r="C4985" s="19">
        <v>2012</v>
      </c>
      <c r="D4985" s="19" t="s">
        <v>2334</v>
      </c>
      <c r="E4985" s="19">
        <v>2</v>
      </c>
      <c r="F4985" s="19">
        <v>1</v>
      </c>
      <c r="G4985" s="19">
        <v>1</v>
      </c>
      <c r="H4985" s="19">
        <v>0</v>
      </c>
    </row>
    <row r="4986" spans="1:8" x14ac:dyDescent="0.25">
      <c r="A4986" s="14" t="str">
        <f t="shared" si="77"/>
        <v>cabreas012012</v>
      </c>
      <c r="B4986" s="19" t="s">
        <v>769</v>
      </c>
      <c r="C4986" s="19">
        <v>2012</v>
      </c>
      <c r="D4986" s="19" t="s">
        <v>2333</v>
      </c>
      <c r="E4986" s="19">
        <v>223</v>
      </c>
      <c r="F4986" s="19">
        <v>408</v>
      </c>
      <c r="G4986" s="19">
        <v>19</v>
      </c>
      <c r="H4986" s="19">
        <v>99</v>
      </c>
    </row>
    <row r="4987" spans="1:8" x14ac:dyDescent="0.25">
      <c r="A4987" s="14" t="str">
        <f t="shared" si="77"/>
        <v>cabreed012012</v>
      </c>
      <c r="B4987" s="19" t="s">
        <v>1677</v>
      </c>
      <c r="C4987" s="19">
        <v>2012</v>
      </c>
      <c r="D4987" s="19" t="s">
        <v>2334</v>
      </c>
      <c r="E4987" s="19">
        <v>0</v>
      </c>
      <c r="F4987" s="19">
        <v>0</v>
      </c>
      <c r="G4987" s="19">
        <v>0</v>
      </c>
      <c r="H4987" s="19">
        <v>0</v>
      </c>
    </row>
    <row r="4988" spans="1:8" x14ac:dyDescent="0.25">
      <c r="A4988" s="14" t="str">
        <f t="shared" si="77"/>
        <v>cabreev012012</v>
      </c>
      <c r="B4988" s="19" t="s">
        <v>1060</v>
      </c>
      <c r="C4988" s="19">
        <v>2012</v>
      </c>
      <c r="D4988" s="19" t="s">
        <v>39</v>
      </c>
      <c r="E4988" s="19">
        <v>6</v>
      </c>
      <c r="F4988" s="19">
        <v>11</v>
      </c>
      <c r="G4988" s="19">
        <v>0</v>
      </c>
      <c r="H4988" s="19">
        <v>0</v>
      </c>
    </row>
    <row r="4989" spans="1:8" x14ac:dyDescent="0.25">
      <c r="A4989" s="14" t="str">
        <f t="shared" si="77"/>
        <v>cabreev012012</v>
      </c>
      <c r="B4989" s="19" t="s">
        <v>1060</v>
      </c>
      <c r="C4989" s="19">
        <v>2012</v>
      </c>
      <c r="D4989" s="19" t="s">
        <v>40</v>
      </c>
      <c r="E4989" s="19">
        <v>0</v>
      </c>
      <c r="F4989" s="19">
        <v>2</v>
      </c>
      <c r="G4989" s="19">
        <v>0</v>
      </c>
      <c r="H4989" s="19">
        <v>0</v>
      </c>
    </row>
    <row r="4990" spans="1:8" x14ac:dyDescent="0.25">
      <c r="A4990" s="14" t="str">
        <f t="shared" si="77"/>
        <v>cabreev012012</v>
      </c>
      <c r="B4990" s="19" t="s">
        <v>1060</v>
      </c>
      <c r="C4990" s="19">
        <v>2012</v>
      </c>
      <c r="D4990" s="19" t="s">
        <v>2333</v>
      </c>
      <c r="E4990" s="19">
        <v>140</v>
      </c>
      <c r="F4990" s="19">
        <v>315</v>
      </c>
      <c r="G4990" s="19">
        <v>16</v>
      </c>
      <c r="H4990" s="19">
        <v>34</v>
      </c>
    </row>
    <row r="4991" spans="1:8" x14ac:dyDescent="0.25">
      <c r="A4991" s="14" t="str">
        <f t="shared" si="77"/>
        <v>cabreme012012</v>
      </c>
      <c r="B4991" s="19" t="s">
        <v>523</v>
      </c>
      <c r="C4991" s="19">
        <v>2012</v>
      </c>
      <c r="D4991" s="19" t="s">
        <v>2330</v>
      </c>
    </row>
    <row r="4992" spans="1:8" x14ac:dyDescent="0.25">
      <c r="A4992" s="14" t="str">
        <f t="shared" si="77"/>
        <v>cabreme012012</v>
      </c>
      <c r="B4992" s="19" t="s">
        <v>523</v>
      </c>
      <c r="C4992" s="19">
        <v>2012</v>
      </c>
      <c r="D4992" s="19" t="s">
        <v>2331</v>
      </c>
      <c r="E4992" s="19">
        <v>198</v>
      </c>
      <c r="F4992" s="19">
        <v>7</v>
      </c>
      <c r="G4992" s="19">
        <v>4</v>
      </c>
      <c r="H4992" s="19">
        <v>3</v>
      </c>
    </row>
    <row r="4993" spans="1:8" x14ac:dyDescent="0.25">
      <c r="A4993" s="14" t="str">
        <f t="shared" si="77"/>
        <v>cabreme012012</v>
      </c>
      <c r="B4993" s="19" t="s">
        <v>523</v>
      </c>
      <c r="C4993" s="19">
        <v>2012</v>
      </c>
      <c r="D4993" s="19" t="s">
        <v>2332</v>
      </c>
    </row>
    <row r="4994" spans="1:8" x14ac:dyDescent="0.25">
      <c r="A4994" s="14" t="str">
        <f t="shared" si="77"/>
        <v>cabremi012012</v>
      </c>
      <c r="B4994" s="19" t="s">
        <v>358</v>
      </c>
      <c r="C4994" s="19">
        <v>2012</v>
      </c>
      <c r="D4994" s="19" t="s">
        <v>2335</v>
      </c>
      <c r="E4994" s="19">
        <v>4</v>
      </c>
      <c r="F4994" s="19">
        <v>0</v>
      </c>
      <c r="G4994" s="19">
        <v>0</v>
      </c>
      <c r="H4994" s="19">
        <v>1</v>
      </c>
    </row>
    <row r="4995" spans="1:8" x14ac:dyDescent="0.25">
      <c r="A4995" s="14" t="str">
        <f t="shared" ref="A4995:A5058" si="78">B4995&amp;C4995</f>
        <v>cabremi012012</v>
      </c>
      <c r="B4995" s="19" t="s">
        <v>358</v>
      </c>
      <c r="C4995" s="19">
        <v>2012</v>
      </c>
      <c r="D4995" s="19" t="s">
        <v>40</v>
      </c>
      <c r="E4995" s="19">
        <v>127</v>
      </c>
      <c r="F4995" s="19">
        <v>243</v>
      </c>
      <c r="G4995" s="19">
        <v>13</v>
      </c>
      <c r="H4995" s="19">
        <v>31</v>
      </c>
    </row>
    <row r="4996" spans="1:8" x14ac:dyDescent="0.25">
      <c r="A4996" s="14" t="str">
        <f t="shared" si="78"/>
        <v>cahiltr012012</v>
      </c>
      <c r="B4996" s="19" t="s">
        <v>1061</v>
      </c>
      <c r="C4996" s="19">
        <v>2012</v>
      </c>
      <c r="D4996" s="19" t="s">
        <v>2334</v>
      </c>
      <c r="E4996" s="19">
        <v>16</v>
      </c>
      <c r="F4996" s="19">
        <v>31</v>
      </c>
      <c r="G4996" s="19">
        <v>5</v>
      </c>
      <c r="H4996" s="19">
        <v>0</v>
      </c>
    </row>
    <row r="4997" spans="1:8" x14ac:dyDescent="0.25">
      <c r="A4997" s="14" t="str">
        <f t="shared" si="78"/>
        <v>cainlo012012</v>
      </c>
      <c r="B4997" s="19" t="s">
        <v>1239</v>
      </c>
      <c r="C4997" s="19">
        <v>2012</v>
      </c>
      <c r="D4997" s="19" t="s">
        <v>2329</v>
      </c>
    </row>
    <row r="4998" spans="1:8" x14ac:dyDescent="0.25">
      <c r="A4998" s="14" t="str">
        <f t="shared" si="78"/>
        <v>cainlo012012</v>
      </c>
      <c r="B4998" s="19" t="s">
        <v>1239</v>
      </c>
      <c r="C4998" s="19">
        <v>2012</v>
      </c>
      <c r="D4998" s="19" t="s">
        <v>2330</v>
      </c>
    </row>
    <row r="4999" spans="1:8" x14ac:dyDescent="0.25">
      <c r="A4999" s="14" t="str">
        <f t="shared" si="78"/>
        <v>cainlo012012</v>
      </c>
      <c r="B4999" s="19" t="s">
        <v>1239</v>
      </c>
      <c r="C4999" s="19">
        <v>2012</v>
      </c>
      <c r="D4999" s="19" t="s">
        <v>2331</v>
      </c>
      <c r="E4999" s="19">
        <v>144</v>
      </c>
      <c r="F4999" s="19">
        <v>3</v>
      </c>
      <c r="G4999" s="19">
        <v>4</v>
      </c>
      <c r="H4999" s="19">
        <v>1</v>
      </c>
    </row>
    <row r="5000" spans="1:8" x14ac:dyDescent="0.25">
      <c r="A5000" s="14" t="str">
        <f t="shared" si="78"/>
        <v>cainlo012012</v>
      </c>
      <c r="B5000" s="19" t="s">
        <v>1239</v>
      </c>
      <c r="C5000" s="19">
        <v>2012</v>
      </c>
      <c r="D5000" s="19" t="s">
        <v>2332</v>
      </c>
    </row>
    <row r="5001" spans="1:8" x14ac:dyDescent="0.25">
      <c r="A5001" s="14" t="str">
        <f t="shared" si="78"/>
        <v>cainma012012</v>
      </c>
      <c r="B5001" s="19" t="s">
        <v>524</v>
      </c>
      <c r="C5001" s="19">
        <v>2012</v>
      </c>
      <c r="D5001" s="19" t="s">
        <v>2334</v>
      </c>
      <c r="E5001" s="19">
        <v>10</v>
      </c>
      <c r="F5001" s="19">
        <v>24</v>
      </c>
      <c r="G5001" s="19">
        <v>2</v>
      </c>
      <c r="H5001" s="19">
        <v>1</v>
      </c>
    </row>
    <row r="5002" spans="1:8" x14ac:dyDescent="0.25">
      <c r="A5002" s="14" t="str">
        <f t="shared" si="78"/>
        <v>cairomi012012</v>
      </c>
      <c r="B5002" s="19" t="s">
        <v>70</v>
      </c>
      <c r="C5002" s="19">
        <v>2012</v>
      </c>
      <c r="D5002" s="19" t="s">
        <v>2335</v>
      </c>
      <c r="E5002" s="19">
        <v>156</v>
      </c>
      <c r="F5002" s="19">
        <v>14</v>
      </c>
      <c r="G5002" s="19">
        <v>1</v>
      </c>
      <c r="H5002" s="19">
        <v>7</v>
      </c>
    </row>
    <row r="5003" spans="1:8" x14ac:dyDescent="0.25">
      <c r="A5003" s="14" t="str">
        <f t="shared" si="78"/>
        <v>cairomi012012</v>
      </c>
      <c r="B5003" s="19" t="s">
        <v>70</v>
      </c>
      <c r="C5003" s="19">
        <v>2012</v>
      </c>
      <c r="D5003" s="19" t="s">
        <v>39</v>
      </c>
      <c r="E5003" s="19">
        <v>15</v>
      </c>
      <c r="F5003" s="19">
        <v>22</v>
      </c>
      <c r="G5003" s="19">
        <v>1</v>
      </c>
      <c r="H5003" s="19">
        <v>7</v>
      </c>
    </row>
    <row r="5004" spans="1:8" x14ac:dyDescent="0.25">
      <c r="A5004" s="14" t="str">
        <f t="shared" si="78"/>
        <v>cairomi012012</v>
      </c>
      <c r="B5004" s="19" t="s">
        <v>70</v>
      </c>
      <c r="C5004" s="19">
        <v>2012</v>
      </c>
      <c r="D5004" s="19" t="s">
        <v>40</v>
      </c>
      <c r="E5004" s="19">
        <v>8</v>
      </c>
      <c r="F5004" s="19">
        <v>12</v>
      </c>
      <c r="G5004" s="19">
        <v>3</v>
      </c>
      <c r="H5004" s="19">
        <v>1</v>
      </c>
    </row>
    <row r="5005" spans="1:8" x14ac:dyDescent="0.25">
      <c r="A5005" s="14" t="str">
        <f t="shared" si="78"/>
        <v>calhoko012012</v>
      </c>
      <c r="B5005" s="19" t="s">
        <v>1678</v>
      </c>
      <c r="C5005" s="19">
        <v>2012</v>
      </c>
      <c r="D5005" s="19" t="s">
        <v>2330</v>
      </c>
    </row>
    <row r="5006" spans="1:8" x14ac:dyDescent="0.25">
      <c r="A5006" s="14" t="str">
        <f t="shared" si="78"/>
        <v>calhoko012012</v>
      </c>
      <c r="B5006" s="19" t="s">
        <v>1678</v>
      </c>
      <c r="C5006" s="19">
        <v>2012</v>
      </c>
      <c r="D5006" s="19" t="s">
        <v>2331</v>
      </c>
      <c r="E5006" s="19">
        <v>13</v>
      </c>
      <c r="F5006" s="19">
        <v>0</v>
      </c>
      <c r="G5006" s="19">
        <v>0</v>
      </c>
      <c r="H5006" s="19">
        <v>0</v>
      </c>
    </row>
    <row r="5007" spans="1:8" x14ac:dyDescent="0.25">
      <c r="A5007" s="14" t="str">
        <f t="shared" si="78"/>
        <v>calhoko012012</v>
      </c>
      <c r="B5007" s="19" t="s">
        <v>1678</v>
      </c>
      <c r="C5007" s="19">
        <v>2012</v>
      </c>
      <c r="D5007" s="19" t="s">
        <v>2332</v>
      </c>
    </row>
    <row r="5008" spans="1:8" x14ac:dyDescent="0.25">
      <c r="A5008" s="14" t="str">
        <f t="shared" si="78"/>
        <v>callaal012012</v>
      </c>
      <c r="B5008" s="19" t="s">
        <v>634</v>
      </c>
      <c r="C5008" s="19">
        <v>2012</v>
      </c>
      <c r="D5008" s="19" t="s">
        <v>40</v>
      </c>
      <c r="E5008" s="19">
        <v>77</v>
      </c>
      <c r="F5008" s="19">
        <v>235</v>
      </c>
      <c r="G5008" s="19">
        <v>12</v>
      </c>
      <c r="H5008" s="19">
        <v>19</v>
      </c>
    </row>
    <row r="5009" spans="1:8" x14ac:dyDescent="0.25">
      <c r="A5009" s="14" t="str">
        <f t="shared" si="78"/>
        <v>campato012012</v>
      </c>
      <c r="B5009" s="19" t="s">
        <v>1445</v>
      </c>
      <c r="C5009" s="19">
        <v>2012</v>
      </c>
      <c r="D5009" s="19" t="s">
        <v>2329</v>
      </c>
    </row>
    <row r="5010" spans="1:8" x14ac:dyDescent="0.25">
      <c r="A5010" s="14" t="str">
        <f t="shared" si="78"/>
        <v>campato012012</v>
      </c>
      <c r="B5010" s="19" t="s">
        <v>1445</v>
      </c>
      <c r="C5010" s="19">
        <v>2012</v>
      </c>
      <c r="D5010" s="19" t="s">
        <v>2330</v>
      </c>
    </row>
    <row r="5011" spans="1:8" x14ac:dyDescent="0.25">
      <c r="A5011" s="14" t="str">
        <f t="shared" si="78"/>
        <v>campato012012</v>
      </c>
      <c r="B5011" s="19" t="s">
        <v>1445</v>
      </c>
      <c r="C5011" s="19">
        <v>2012</v>
      </c>
      <c r="D5011" s="19" t="s">
        <v>2331</v>
      </c>
      <c r="E5011" s="19">
        <v>91</v>
      </c>
      <c r="F5011" s="19">
        <v>1</v>
      </c>
      <c r="G5011" s="19">
        <v>0</v>
      </c>
      <c r="H5011" s="19">
        <v>0</v>
      </c>
    </row>
    <row r="5012" spans="1:8" x14ac:dyDescent="0.25">
      <c r="A5012" s="14" t="str">
        <f t="shared" si="78"/>
        <v>campato012012</v>
      </c>
      <c r="B5012" s="19" t="s">
        <v>1445</v>
      </c>
      <c r="C5012" s="19">
        <v>2012</v>
      </c>
      <c r="D5012" s="19" t="s">
        <v>2332</v>
      </c>
    </row>
    <row r="5013" spans="1:8" x14ac:dyDescent="0.25">
      <c r="A5013" s="14" t="str">
        <f t="shared" si="78"/>
        <v>campsh012012</v>
      </c>
      <c r="B5013" s="19" t="s">
        <v>430</v>
      </c>
      <c r="C5013" s="19">
        <v>2012</v>
      </c>
      <c r="D5013" s="19" t="s">
        <v>2334</v>
      </c>
      <c r="E5013" s="19">
        <v>4</v>
      </c>
      <c r="F5013" s="19">
        <v>10</v>
      </c>
      <c r="G5013" s="19">
        <v>2</v>
      </c>
      <c r="H5013" s="19">
        <v>0</v>
      </c>
    </row>
    <row r="5014" spans="1:8" x14ac:dyDescent="0.25">
      <c r="A5014" s="14" t="str">
        <f t="shared" si="78"/>
        <v>canoro012012</v>
      </c>
      <c r="B5014" s="19" t="s">
        <v>525</v>
      </c>
      <c r="C5014" s="19">
        <v>2012</v>
      </c>
      <c r="D5014" s="19" t="s">
        <v>39</v>
      </c>
      <c r="E5014" s="19">
        <v>285</v>
      </c>
      <c r="F5014" s="19">
        <v>435</v>
      </c>
      <c r="G5014" s="19">
        <v>6</v>
      </c>
      <c r="H5014" s="19">
        <v>92</v>
      </c>
    </row>
    <row r="5015" spans="1:8" x14ac:dyDescent="0.25">
      <c r="A5015" s="14" t="str">
        <f t="shared" si="78"/>
        <v>canzlru012012</v>
      </c>
      <c r="B5015" s="19" t="s">
        <v>1446</v>
      </c>
      <c r="C5015" s="19">
        <v>2012</v>
      </c>
      <c r="D5015" s="19" t="s">
        <v>2335</v>
      </c>
      <c r="E5015" s="19">
        <v>52</v>
      </c>
      <c r="F5015" s="19">
        <v>2</v>
      </c>
      <c r="G5015" s="19">
        <v>1</v>
      </c>
      <c r="H5015" s="19">
        <v>5</v>
      </c>
    </row>
    <row r="5016" spans="1:8" x14ac:dyDescent="0.25">
      <c r="A5016" s="14" t="str">
        <f t="shared" si="78"/>
        <v>canzlru012012</v>
      </c>
      <c r="B5016" s="19" t="s">
        <v>1446</v>
      </c>
      <c r="C5016" s="19">
        <v>2012</v>
      </c>
      <c r="D5016" s="19" t="s">
        <v>2330</v>
      </c>
    </row>
    <row r="5017" spans="1:8" x14ac:dyDescent="0.25">
      <c r="A5017" s="14" t="str">
        <f t="shared" si="78"/>
        <v>canzlru012012</v>
      </c>
      <c r="B5017" s="19" t="s">
        <v>1446</v>
      </c>
      <c r="C5017" s="19">
        <v>2012</v>
      </c>
      <c r="D5017" s="19" t="s">
        <v>2331</v>
      </c>
      <c r="E5017" s="19">
        <v>20</v>
      </c>
      <c r="F5017" s="19">
        <v>1</v>
      </c>
      <c r="G5017" s="19">
        <v>0</v>
      </c>
      <c r="H5017" s="19">
        <v>0</v>
      </c>
    </row>
    <row r="5018" spans="1:8" x14ac:dyDescent="0.25">
      <c r="A5018" s="14" t="str">
        <f t="shared" si="78"/>
        <v>cappsca012012</v>
      </c>
      <c r="B5018" s="19" t="s">
        <v>1679</v>
      </c>
      <c r="C5018" s="19">
        <v>2012</v>
      </c>
      <c r="D5018" s="19" t="s">
        <v>2334</v>
      </c>
      <c r="E5018" s="19">
        <v>1</v>
      </c>
      <c r="F5018" s="19">
        <v>3</v>
      </c>
      <c r="G5018" s="19">
        <v>0</v>
      </c>
      <c r="H5018" s="19">
        <v>1</v>
      </c>
    </row>
    <row r="5019" spans="1:8" x14ac:dyDescent="0.25">
      <c r="A5019" s="14" t="str">
        <f t="shared" si="78"/>
        <v>cappsma012012</v>
      </c>
      <c r="B5019" s="19" t="s">
        <v>526</v>
      </c>
      <c r="C5019" s="19">
        <v>2012</v>
      </c>
      <c r="D5019" s="19" t="s">
        <v>2334</v>
      </c>
      <c r="E5019" s="19">
        <v>1</v>
      </c>
      <c r="F5019" s="19">
        <v>1</v>
      </c>
      <c r="G5019" s="19">
        <v>0</v>
      </c>
      <c r="H5019" s="19">
        <v>0</v>
      </c>
    </row>
    <row r="5020" spans="1:8" x14ac:dyDescent="0.25">
      <c r="A5020" s="14" t="str">
        <f t="shared" si="78"/>
        <v>capuach012012</v>
      </c>
      <c r="B5020" s="19" t="s">
        <v>359</v>
      </c>
      <c r="C5020" s="19">
        <v>2012</v>
      </c>
      <c r="D5020" s="19" t="s">
        <v>2334</v>
      </c>
      <c r="E5020" s="19">
        <v>5</v>
      </c>
      <c r="F5020" s="19">
        <v>27</v>
      </c>
      <c r="G5020" s="19">
        <v>1</v>
      </c>
      <c r="H5020" s="19">
        <v>1</v>
      </c>
    </row>
    <row r="5021" spans="1:8" x14ac:dyDescent="0.25">
      <c r="A5021" s="14" t="str">
        <f t="shared" si="78"/>
        <v>cardead012012</v>
      </c>
      <c r="B5021" s="19" t="s">
        <v>1680</v>
      </c>
      <c r="C5021" s="19">
        <v>2012</v>
      </c>
      <c r="D5021" s="19" t="s">
        <v>39</v>
      </c>
      <c r="E5021" s="19">
        <v>16</v>
      </c>
      <c r="F5021" s="19">
        <v>15</v>
      </c>
      <c r="G5021" s="19">
        <v>0</v>
      </c>
      <c r="H5021" s="19">
        <v>2</v>
      </c>
    </row>
    <row r="5022" spans="1:8" x14ac:dyDescent="0.25">
      <c r="A5022" s="14" t="str">
        <f t="shared" si="78"/>
        <v>cardead012012</v>
      </c>
      <c r="B5022" s="19" t="s">
        <v>1680</v>
      </c>
      <c r="C5022" s="19">
        <v>2012</v>
      </c>
      <c r="D5022" s="19" t="s">
        <v>40</v>
      </c>
      <c r="E5022" s="19">
        <v>1</v>
      </c>
      <c r="F5022" s="19">
        <v>1</v>
      </c>
      <c r="G5022" s="19">
        <v>2</v>
      </c>
      <c r="H5022" s="19">
        <v>0</v>
      </c>
    </row>
    <row r="5023" spans="1:8" x14ac:dyDescent="0.25">
      <c r="A5023" s="14" t="str">
        <f t="shared" si="78"/>
        <v>cardead012012</v>
      </c>
      <c r="B5023" s="19" t="s">
        <v>1680</v>
      </c>
      <c r="C5023" s="19">
        <v>2012</v>
      </c>
      <c r="D5023" s="19" t="s">
        <v>2330</v>
      </c>
    </row>
    <row r="5024" spans="1:8" x14ac:dyDescent="0.25">
      <c r="A5024" s="14" t="str">
        <f t="shared" si="78"/>
        <v>cardead012012</v>
      </c>
      <c r="B5024" s="19" t="s">
        <v>1680</v>
      </c>
      <c r="C5024" s="19">
        <v>2012</v>
      </c>
      <c r="D5024" s="19" t="s">
        <v>2331</v>
      </c>
      <c r="E5024" s="19">
        <v>1</v>
      </c>
      <c r="F5024" s="19">
        <v>0</v>
      </c>
      <c r="G5024" s="19">
        <v>0</v>
      </c>
      <c r="H5024" s="19">
        <v>0</v>
      </c>
    </row>
    <row r="5025" spans="1:8" x14ac:dyDescent="0.25">
      <c r="A5025" s="14" t="str">
        <f t="shared" si="78"/>
        <v>carigan012012</v>
      </c>
      <c r="B5025" s="19" t="s">
        <v>1447</v>
      </c>
      <c r="C5025" s="19">
        <v>2012</v>
      </c>
      <c r="D5025" s="19" t="s">
        <v>2334</v>
      </c>
      <c r="E5025" s="19">
        <v>0</v>
      </c>
      <c r="F5025" s="19">
        <v>0</v>
      </c>
      <c r="G5025" s="19">
        <v>0</v>
      </c>
      <c r="H5025" s="19">
        <v>0</v>
      </c>
    </row>
    <row r="5026" spans="1:8" x14ac:dyDescent="0.25">
      <c r="A5026" s="14" t="str">
        <f t="shared" si="78"/>
        <v>carlilu012012</v>
      </c>
      <c r="B5026" s="19" t="s">
        <v>896</v>
      </c>
      <c r="C5026" s="19">
        <v>2012</v>
      </c>
      <c r="D5026" s="19" t="s">
        <v>2336</v>
      </c>
      <c r="E5026" s="19">
        <v>32</v>
      </c>
      <c r="F5026" s="19">
        <v>1</v>
      </c>
      <c r="G5026" s="19">
        <v>0</v>
      </c>
      <c r="H5026" s="19">
        <v>0</v>
      </c>
    </row>
    <row r="5027" spans="1:8" x14ac:dyDescent="0.25">
      <c r="A5027" s="14" t="str">
        <f t="shared" si="78"/>
        <v>carmofa012012</v>
      </c>
      <c r="B5027" s="19" t="s">
        <v>635</v>
      </c>
      <c r="C5027" s="19">
        <v>2012</v>
      </c>
      <c r="D5027" s="19" t="s">
        <v>2334</v>
      </c>
      <c r="E5027" s="19">
        <v>1</v>
      </c>
      <c r="F5027" s="19">
        <v>1</v>
      </c>
      <c r="G5027" s="19">
        <v>0</v>
      </c>
      <c r="H5027" s="19">
        <v>0</v>
      </c>
    </row>
    <row r="5028" spans="1:8" x14ac:dyDescent="0.25">
      <c r="A5028" s="14" t="str">
        <f t="shared" si="78"/>
        <v>carpean012012</v>
      </c>
      <c r="B5028" s="19" t="s">
        <v>898</v>
      </c>
      <c r="C5028" s="19">
        <v>2012</v>
      </c>
      <c r="D5028" s="19" t="s">
        <v>2334</v>
      </c>
      <c r="E5028" s="19">
        <v>0</v>
      </c>
      <c r="F5028" s="19">
        <v>1</v>
      </c>
      <c r="G5028" s="19">
        <v>0</v>
      </c>
      <c r="H5028" s="19">
        <v>0</v>
      </c>
    </row>
    <row r="5029" spans="1:8" x14ac:dyDescent="0.25">
      <c r="A5029" s="14" t="str">
        <f t="shared" si="78"/>
        <v>carpech012012</v>
      </c>
      <c r="B5029" s="19" t="s">
        <v>73</v>
      </c>
      <c r="C5029" s="19">
        <v>2012</v>
      </c>
      <c r="D5029" s="19" t="s">
        <v>2334</v>
      </c>
      <c r="E5029" s="19">
        <v>0</v>
      </c>
      <c r="F5029" s="19">
        <v>2</v>
      </c>
      <c r="G5029" s="19">
        <v>0</v>
      </c>
      <c r="H5029" s="19">
        <v>0</v>
      </c>
    </row>
    <row r="5030" spans="1:8" x14ac:dyDescent="0.25">
      <c r="A5030" s="14" t="str">
        <f t="shared" si="78"/>
        <v>carpech022012</v>
      </c>
      <c r="B5030" s="19" t="s">
        <v>1448</v>
      </c>
      <c r="C5030" s="19">
        <v>2012</v>
      </c>
      <c r="D5030" s="19" t="s">
        <v>2334</v>
      </c>
      <c r="E5030" s="19">
        <v>0</v>
      </c>
      <c r="F5030" s="19">
        <v>1</v>
      </c>
      <c r="G5030" s="19">
        <v>0</v>
      </c>
      <c r="H5030" s="19">
        <v>0</v>
      </c>
    </row>
    <row r="5031" spans="1:8" x14ac:dyDescent="0.25">
      <c r="A5031" s="14" t="str">
        <f t="shared" si="78"/>
        <v>carpeda012012</v>
      </c>
      <c r="B5031" s="19" t="s">
        <v>1449</v>
      </c>
      <c r="C5031" s="19">
        <v>2012</v>
      </c>
      <c r="D5031" s="19" t="s">
        <v>2334</v>
      </c>
      <c r="E5031" s="19">
        <v>2</v>
      </c>
      <c r="F5031" s="19">
        <v>2</v>
      </c>
      <c r="G5031" s="19">
        <v>0</v>
      </c>
      <c r="H5031" s="19">
        <v>0</v>
      </c>
    </row>
    <row r="5032" spans="1:8" x14ac:dyDescent="0.25">
      <c r="A5032" s="14" t="str">
        <f t="shared" si="78"/>
        <v>carpeda012012</v>
      </c>
      <c r="B5032" s="19" t="s">
        <v>1449</v>
      </c>
      <c r="C5032" s="19">
        <v>2012</v>
      </c>
      <c r="D5032" s="19" t="s">
        <v>2334</v>
      </c>
      <c r="E5032" s="19">
        <v>0</v>
      </c>
      <c r="F5032" s="19">
        <v>0</v>
      </c>
      <c r="G5032" s="19">
        <v>0</v>
      </c>
      <c r="H5032" s="19">
        <v>0</v>
      </c>
    </row>
    <row r="5033" spans="1:8" x14ac:dyDescent="0.25">
      <c r="A5033" s="14" t="str">
        <f t="shared" si="78"/>
        <v>carpeda022012</v>
      </c>
      <c r="B5033" s="19" t="s">
        <v>1681</v>
      </c>
      <c r="C5033" s="19">
        <v>2012</v>
      </c>
      <c r="D5033" s="19" t="s">
        <v>2334</v>
      </c>
      <c r="E5033" s="19">
        <v>2</v>
      </c>
      <c r="F5033" s="19">
        <v>5</v>
      </c>
      <c r="G5033" s="19">
        <v>0</v>
      </c>
      <c r="H5033" s="19">
        <v>2</v>
      </c>
    </row>
    <row r="5034" spans="1:8" x14ac:dyDescent="0.25">
      <c r="A5034" s="14" t="str">
        <f t="shared" si="78"/>
        <v>carpema012012</v>
      </c>
      <c r="B5034" s="19" t="s">
        <v>1450</v>
      </c>
      <c r="C5034" s="19">
        <v>2012</v>
      </c>
      <c r="D5034" s="19" t="s">
        <v>2335</v>
      </c>
      <c r="E5034" s="19">
        <v>316</v>
      </c>
      <c r="F5034" s="19">
        <v>12</v>
      </c>
      <c r="G5034" s="19">
        <v>3</v>
      </c>
      <c r="H5034" s="19">
        <v>32</v>
      </c>
    </row>
    <row r="5035" spans="1:8" x14ac:dyDescent="0.25">
      <c r="A5035" s="14" t="str">
        <f t="shared" si="78"/>
        <v>carpema012012</v>
      </c>
      <c r="B5035" s="19" t="s">
        <v>1450</v>
      </c>
      <c r="C5035" s="19">
        <v>2012</v>
      </c>
      <c r="D5035" s="19" t="s">
        <v>39</v>
      </c>
      <c r="E5035" s="19">
        <v>3</v>
      </c>
      <c r="F5035" s="19">
        <v>4</v>
      </c>
      <c r="G5035" s="19">
        <v>0</v>
      </c>
      <c r="H5035" s="19">
        <v>2</v>
      </c>
    </row>
    <row r="5036" spans="1:8" x14ac:dyDescent="0.25">
      <c r="A5036" s="14" t="str">
        <f t="shared" si="78"/>
        <v>carpema012012</v>
      </c>
      <c r="B5036" s="19" t="s">
        <v>1450</v>
      </c>
      <c r="C5036" s="19">
        <v>2012</v>
      </c>
      <c r="D5036" s="19" t="s">
        <v>40</v>
      </c>
      <c r="E5036" s="19">
        <v>13</v>
      </c>
      <c r="F5036" s="19">
        <v>44</v>
      </c>
      <c r="G5036" s="19">
        <v>3</v>
      </c>
      <c r="H5036" s="19">
        <v>3</v>
      </c>
    </row>
    <row r="5037" spans="1:8" x14ac:dyDescent="0.25">
      <c r="A5037" s="14" t="str">
        <f t="shared" si="78"/>
        <v>carpema012012</v>
      </c>
      <c r="B5037" s="19" t="s">
        <v>1450</v>
      </c>
      <c r="C5037" s="19">
        <v>2012</v>
      </c>
      <c r="D5037" s="19" t="s">
        <v>2330</v>
      </c>
    </row>
    <row r="5038" spans="1:8" x14ac:dyDescent="0.25">
      <c r="A5038" s="14" t="str">
        <f t="shared" si="78"/>
        <v>carpema012012</v>
      </c>
      <c r="B5038" s="19" t="s">
        <v>1450</v>
      </c>
      <c r="C5038" s="19">
        <v>2012</v>
      </c>
      <c r="D5038" s="19" t="s">
        <v>2331</v>
      </c>
      <c r="E5038" s="19">
        <v>19</v>
      </c>
      <c r="F5038" s="19">
        <v>1</v>
      </c>
      <c r="G5038" s="19">
        <v>3</v>
      </c>
      <c r="H5038" s="19">
        <v>0</v>
      </c>
    </row>
    <row r="5039" spans="1:8" x14ac:dyDescent="0.25">
      <c r="A5039" s="14" t="str">
        <f t="shared" si="78"/>
        <v>carpema012012</v>
      </c>
      <c r="B5039" s="19" t="s">
        <v>1450</v>
      </c>
      <c r="C5039" s="19">
        <v>2012</v>
      </c>
      <c r="D5039" s="19" t="s">
        <v>2332</v>
      </c>
    </row>
    <row r="5040" spans="1:8" x14ac:dyDescent="0.25">
      <c r="A5040" s="14" t="str">
        <f t="shared" si="78"/>
        <v>carpmi012012</v>
      </c>
      <c r="B5040" s="19" t="s">
        <v>1063</v>
      </c>
      <c r="C5040" s="19">
        <v>2012</v>
      </c>
      <c r="D5040" s="19" t="s">
        <v>2335</v>
      </c>
      <c r="E5040" s="19">
        <v>188</v>
      </c>
      <c r="F5040" s="19">
        <v>13</v>
      </c>
      <c r="G5040" s="19">
        <v>0</v>
      </c>
      <c r="H5040" s="19">
        <v>15</v>
      </c>
    </row>
    <row r="5041" spans="1:8" x14ac:dyDescent="0.25">
      <c r="A5041" s="14" t="str">
        <f t="shared" si="78"/>
        <v>carpmi012012</v>
      </c>
      <c r="B5041" s="19" t="s">
        <v>1063</v>
      </c>
      <c r="C5041" s="19">
        <v>2012</v>
      </c>
      <c r="D5041" s="19" t="s">
        <v>2330</v>
      </c>
    </row>
    <row r="5042" spans="1:8" x14ac:dyDescent="0.25">
      <c r="A5042" s="14" t="str">
        <f t="shared" si="78"/>
        <v>carpmi012012</v>
      </c>
      <c r="B5042" s="19" t="s">
        <v>1063</v>
      </c>
      <c r="C5042" s="19">
        <v>2012</v>
      </c>
      <c r="D5042" s="19" t="s">
        <v>2331</v>
      </c>
      <c r="E5042" s="19">
        <v>41</v>
      </c>
      <c r="F5042" s="19">
        <v>1</v>
      </c>
      <c r="G5042" s="19">
        <v>2</v>
      </c>
      <c r="H5042" s="19">
        <v>0</v>
      </c>
    </row>
    <row r="5043" spans="1:8" x14ac:dyDescent="0.25">
      <c r="A5043" s="14" t="str">
        <f t="shared" si="78"/>
        <v>carradj012012</v>
      </c>
      <c r="B5043" s="19" t="s">
        <v>360</v>
      </c>
      <c r="C5043" s="19">
        <v>2012</v>
      </c>
      <c r="D5043" s="19" t="s">
        <v>2334</v>
      </c>
      <c r="E5043" s="19">
        <v>0</v>
      </c>
      <c r="F5043" s="19">
        <v>1</v>
      </c>
      <c r="G5043" s="19">
        <v>0</v>
      </c>
      <c r="H5043" s="19">
        <v>0</v>
      </c>
    </row>
    <row r="5044" spans="1:8" x14ac:dyDescent="0.25">
      <c r="A5044" s="14" t="str">
        <f t="shared" si="78"/>
        <v>carreez012012</v>
      </c>
      <c r="B5044" s="19" t="s">
        <v>1451</v>
      </c>
      <c r="C5044" s="19">
        <v>2012</v>
      </c>
      <c r="D5044" s="19" t="s">
        <v>2329</v>
      </c>
    </row>
    <row r="5045" spans="1:8" x14ac:dyDescent="0.25">
      <c r="A5045" s="14" t="str">
        <f t="shared" si="78"/>
        <v>carreez012012</v>
      </c>
      <c r="B5045" s="19" t="s">
        <v>1451</v>
      </c>
      <c r="C5045" s="19">
        <v>2012</v>
      </c>
      <c r="D5045" s="19" t="s">
        <v>2330</v>
      </c>
    </row>
    <row r="5046" spans="1:8" x14ac:dyDescent="0.25">
      <c r="A5046" s="14" t="str">
        <f t="shared" si="78"/>
        <v>carreez012012</v>
      </c>
      <c r="B5046" s="19" t="s">
        <v>1451</v>
      </c>
      <c r="C5046" s="19">
        <v>2012</v>
      </c>
      <c r="D5046" s="19" t="s">
        <v>2331</v>
      </c>
      <c r="E5046" s="19">
        <v>112</v>
      </c>
      <c r="F5046" s="19">
        <v>1</v>
      </c>
      <c r="G5046" s="19">
        <v>1</v>
      </c>
      <c r="H5046" s="19">
        <v>0</v>
      </c>
    </row>
    <row r="5047" spans="1:8" x14ac:dyDescent="0.25">
      <c r="A5047" s="14" t="str">
        <f t="shared" si="78"/>
        <v>carreez012012</v>
      </c>
      <c r="B5047" s="19" t="s">
        <v>1451</v>
      </c>
      <c r="C5047" s="19">
        <v>2012</v>
      </c>
      <c r="D5047" s="19" t="s">
        <v>2332</v>
      </c>
    </row>
    <row r="5048" spans="1:8" x14ac:dyDescent="0.25">
      <c r="A5048" s="14" t="str">
        <f t="shared" si="78"/>
        <v>carrejo012012</v>
      </c>
      <c r="B5048" s="19" t="s">
        <v>1452</v>
      </c>
      <c r="C5048" s="19">
        <v>2012</v>
      </c>
      <c r="D5048" s="19" t="s">
        <v>2334</v>
      </c>
      <c r="E5048" s="19">
        <v>1</v>
      </c>
      <c r="F5048" s="19">
        <v>1</v>
      </c>
      <c r="G5048" s="19">
        <v>1</v>
      </c>
      <c r="H5048" s="19">
        <v>0</v>
      </c>
    </row>
    <row r="5049" spans="1:8" x14ac:dyDescent="0.25">
      <c r="A5049" s="14" t="str">
        <f t="shared" si="78"/>
        <v>carrobr012012</v>
      </c>
      <c r="B5049" s="19" t="s">
        <v>770</v>
      </c>
      <c r="C5049" s="19">
        <v>2012</v>
      </c>
      <c r="D5049" s="19" t="s">
        <v>2329</v>
      </c>
    </row>
    <row r="5050" spans="1:8" x14ac:dyDescent="0.25">
      <c r="A5050" s="14" t="str">
        <f t="shared" si="78"/>
        <v>carrobr012012</v>
      </c>
      <c r="B5050" s="19" t="s">
        <v>770</v>
      </c>
      <c r="C5050" s="19">
        <v>2012</v>
      </c>
      <c r="D5050" s="19" t="s">
        <v>2331</v>
      </c>
      <c r="E5050" s="19">
        <v>0</v>
      </c>
      <c r="F5050" s="19">
        <v>0</v>
      </c>
      <c r="G5050" s="19">
        <v>0</v>
      </c>
      <c r="H5050" s="19">
        <v>0</v>
      </c>
    </row>
    <row r="5051" spans="1:8" x14ac:dyDescent="0.25">
      <c r="A5051" s="14" t="str">
        <f t="shared" si="78"/>
        <v>carroja012012</v>
      </c>
      <c r="B5051" s="19" t="s">
        <v>292</v>
      </c>
      <c r="C5051" s="19">
        <v>2012</v>
      </c>
      <c r="D5051" s="19" t="s">
        <v>39</v>
      </c>
      <c r="E5051" s="19">
        <v>115</v>
      </c>
      <c r="F5051" s="19">
        <v>194</v>
      </c>
      <c r="G5051" s="19">
        <v>6</v>
      </c>
      <c r="H5051" s="19">
        <v>46</v>
      </c>
    </row>
    <row r="5052" spans="1:8" x14ac:dyDescent="0.25">
      <c r="A5052" s="14" t="str">
        <f t="shared" si="78"/>
        <v>carroja012012</v>
      </c>
      <c r="B5052" s="19" t="s">
        <v>292</v>
      </c>
      <c r="C5052" s="19">
        <v>2012</v>
      </c>
      <c r="D5052" s="19" t="s">
        <v>40</v>
      </c>
      <c r="E5052" s="19">
        <v>25</v>
      </c>
      <c r="F5052" s="19">
        <v>63</v>
      </c>
      <c r="G5052" s="19">
        <v>4</v>
      </c>
      <c r="H5052" s="19">
        <v>10</v>
      </c>
    </row>
    <row r="5053" spans="1:8" x14ac:dyDescent="0.25">
      <c r="A5053" s="14" t="str">
        <f t="shared" si="78"/>
        <v>carroja012012</v>
      </c>
      <c r="B5053" s="19" t="s">
        <v>292</v>
      </c>
      <c r="C5053" s="19">
        <v>2012</v>
      </c>
      <c r="D5053" s="19" t="s">
        <v>2333</v>
      </c>
      <c r="E5053" s="19">
        <v>53</v>
      </c>
      <c r="F5053" s="19">
        <v>120</v>
      </c>
      <c r="G5053" s="19">
        <v>2</v>
      </c>
      <c r="H5053" s="19">
        <v>29</v>
      </c>
    </row>
    <row r="5054" spans="1:8" x14ac:dyDescent="0.25">
      <c r="A5054" s="14" t="str">
        <f t="shared" si="78"/>
        <v>carsoma012012</v>
      </c>
      <c r="B5054" s="19" t="s">
        <v>1065</v>
      </c>
      <c r="C5054" s="19">
        <v>2012</v>
      </c>
      <c r="D5054" s="19" t="s">
        <v>2330</v>
      </c>
    </row>
    <row r="5055" spans="1:8" x14ac:dyDescent="0.25">
      <c r="A5055" s="14" t="str">
        <f t="shared" si="78"/>
        <v>carsoma012012</v>
      </c>
      <c r="B5055" s="19" t="s">
        <v>1065</v>
      </c>
      <c r="C5055" s="19">
        <v>2012</v>
      </c>
      <c r="D5055" s="19" t="s">
        <v>2331</v>
      </c>
      <c r="E5055" s="19">
        <v>25</v>
      </c>
      <c r="F5055" s="19">
        <v>3</v>
      </c>
      <c r="G5055" s="19">
        <v>0</v>
      </c>
      <c r="H5055" s="19">
        <v>1</v>
      </c>
    </row>
    <row r="5056" spans="1:8" x14ac:dyDescent="0.25">
      <c r="A5056" s="14" t="str">
        <f t="shared" si="78"/>
        <v>carsoma012012</v>
      </c>
      <c r="B5056" s="19" t="s">
        <v>1065</v>
      </c>
      <c r="C5056" s="19">
        <v>2012</v>
      </c>
      <c r="D5056" s="19" t="s">
        <v>2332</v>
      </c>
    </row>
    <row r="5057" spans="1:8" x14ac:dyDescent="0.25">
      <c r="A5057" s="14" t="str">
        <f t="shared" si="78"/>
        <v>carsoro012012</v>
      </c>
      <c r="B5057" s="19" t="s">
        <v>1682</v>
      </c>
      <c r="C5057" s="19">
        <v>2012</v>
      </c>
      <c r="D5057" s="19" t="s">
        <v>2334</v>
      </c>
      <c r="E5057" s="19">
        <v>0</v>
      </c>
      <c r="F5057" s="19">
        <v>1</v>
      </c>
      <c r="G5057" s="19">
        <v>0</v>
      </c>
      <c r="H5057" s="19">
        <v>0</v>
      </c>
    </row>
    <row r="5058" spans="1:8" x14ac:dyDescent="0.25">
      <c r="A5058" s="14" t="str">
        <f t="shared" si="78"/>
        <v>cartech022012</v>
      </c>
      <c r="B5058" s="19" t="s">
        <v>1240</v>
      </c>
      <c r="C5058" s="19">
        <v>2012</v>
      </c>
      <c r="D5058" s="19" t="s">
        <v>2335</v>
      </c>
      <c r="E5058" s="19">
        <v>433</v>
      </c>
      <c r="F5058" s="19">
        <v>14</v>
      </c>
      <c r="G5058" s="19">
        <v>6</v>
      </c>
      <c r="H5058" s="19">
        <v>29</v>
      </c>
    </row>
    <row r="5059" spans="1:8" x14ac:dyDescent="0.25">
      <c r="A5059" s="14" t="str">
        <f t="shared" ref="A5059:A5122" si="79">B5059&amp;C5059</f>
        <v>cashnan012012</v>
      </c>
      <c r="B5059" s="19" t="s">
        <v>1241</v>
      </c>
      <c r="C5059" s="19">
        <v>2012</v>
      </c>
      <c r="D5059" s="19" t="s">
        <v>2334</v>
      </c>
      <c r="E5059" s="19">
        <v>5</v>
      </c>
      <c r="F5059" s="19">
        <v>8</v>
      </c>
      <c r="G5059" s="19">
        <v>0</v>
      </c>
      <c r="H5059" s="19">
        <v>0</v>
      </c>
    </row>
    <row r="5060" spans="1:8" x14ac:dyDescent="0.25">
      <c r="A5060" s="14" t="str">
        <f t="shared" si="79"/>
        <v>casilal012012</v>
      </c>
      <c r="B5060" s="19" t="s">
        <v>636</v>
      </c>
      <c r="C5060" s="19">
        <v>2012</v>
      </c>
      <c r="D5060" s="19" t="s">
        <v>39</v>
      </c>
      <c r="E5060" s="19">
        <v>178</v>
      </c>
      <c r="F5060" s="19">
        <v>263</v>
      </c>
      <c r="G5060" s="19">
        <v>9</v>
      </c>
      <c r="H5060" s="19">
        <v>81</v>
      </c>
    </row>
    <row r="5061" spans="1:8" x14ac:dyDescent="0.25">
      <c r="A5061" s="14" t="str">
        <f t="shared" si="79"/>
        <v>casilal012012</v>
      </c>
      <c r="B5061" s="19" t="s">
        <v>636</v>
      </c>
      <c r="C5061" s="19">
        <v>2012</v>
      </c>
      <c r="D5061" s="19" t="s">
        <v>40</v>
      </c>
      <c r="E5061" s="19">
        <v>0</v>
      </c>
      <c r="F5061" s="19">
        <v>4</v>
      </c>
      <c r="G5061" s="19">
        <v>0</v>
      </c>
      <c r="H5061" s="19">
        <v>1</v>
      </c>
    </row>
    <row r="5062" spans="1:8" x14ac:dyDescent="0.25">
      <c r="A5062" s="14" t="str">
        <f t="shared" si="79"/>
        <v>cassebo012012</v>
      </c>
      <c r="B5062" s="19" t="s">
        <v>1242</v>
      </c>
      <c r="C5062" s="19">
        <v>2012</v>
      </c>
      <c r="D5062" s="19" t="s">
        <v>2334</v>
      </c>
      <c r="E5062" s="19">
        <v>0</v>
      </c>
      <c r="F5062" s="19">
        <v>1</v>
      </c>
      <c r="G5062" s="19">
        <v>1</v>
      </c>
      <c r="H5062" s="19">
        <v>0</v>
      </c>
    </row>
    <row r="5063" spans="1:8" x14ac:dyDescent="0.25">
      <c r="A5063" s="14" t="str">
        <f t="shared" si="79"/>
        <v>casteal012012</v>
      </c>
      <c r="B5063" s="19" t="s">
        <v>1683</v>
      </c>
      <c r="C5063" s="19">
        <v>2012</v>
      </c>
      <c r="D5063" s="19" t="s">
        <v>2330</v>
      </c>
    </row>
    <row r="5064" spans="1:8" x14ac:dyDescent="0.25">
      <c r="A5064" s="14" t="str">
        <f t="shared" si="79"/>
        <v>casteal012012</v>
      </c>
      <c r="B5064" s="19" t="s">
        <v>1683</v>
      </c>
      <c r="C5064" s="19">
        <v>2012</v>
      </c>
      <c r="D5064" s="19" t="s">
        <v>2331</v>
      </c>
      <c r="E5064" s="19">
        <v>11</v>
      </c>
      <c r="F5064" s="19">
        <v>0</v>
      </c>
      <c r="G5064" s="19">
        <v>1</v>
      </c>
      <c r="H5064" s="19">
        <v>0</v>
      </c>
    </row>
    <row r="5065" spans="1:8" x14ac:dyDescent="0.25">
      <c r="A5065" s="14" t="str">
        <f t="shared" si="79"/>
        <v>casteal012012</v>
      </c>
      <c r="B5065" s="19" t="s">
        <v>1683</v>
      </c>
      <c r="C5065" s="19">
        <v>2012</v>
      </c>
      <c r="D5065" s="19" t="s">
        <v>2332</v>
      </c>
    </row>
    <row r="5066" spans="1:8" x14ac:dyDescent="0.25">
      <c r="A5066" s="14" t="str">
        <f t="shared" si="79"/>
        <v>castile012012</v>
      </c>
      <c r="B5066" s="19" t="s">
        <v>1684</v>
      </c>
      <c r="C5066" s="19">
        <v>2012</v>
      </c>
      <c r="D5066" s="19" t="s">
        <v>2334</v>
      </c>
      <c r="E5066" s="19">
        <v>1</v>
      </c>
      <c r="F5066" s="19">
        <v>1</v>
      </c>
      <c r="G5066" s="19">
        <v>0</v>
      </c>
      <c r="H5066" s="19">
        <v>0</v>
      </c>
    </row>
    <row r="5067" spans="1:8" x14ac:dyDescent="0.25">
      <c r="A5067" s="14" t="str">
        <f t="shared" si="79"/>
        <v>castiwe012012</v>
      </c>
      <c r="B5067" s="19" t="s">
        <v>1243</v>
      </c>
      <c r="C5067" s="19">
        <v>2012</v>
      </c>
      <c r="D5067" s="19" t="s">
        <v>2335</v>
      </c>
      <c r="E5067" s="19">
        <v>0</v>
      </c>
      <c r="F5067" s="19">
        <v>0</v>
      </c>
      <c r="G5067" s="19">
        <v>0</v>
      </c>
      <c r="H5067" s="19">
        <v>0</v>
      </c>
    </row>
    <row r="5068" spans="1:8" x14ac:dyDescent="0.25">
      <c r="A5068" s="14" t="str">
        <f t="shared" si="79"/>
        <v>castiwe012012</v>
      </c>
      <c r="B5068" s="19" t="s">
        <v>1243</v>
      </c>
      <c r="C5068" s="19">
        <v>2012</v>
      </c>
      <c r="D5068" s="19" t="s">
        <v>2336</v>
      </c>
      <c r="E5068" s="19">
        <v>345</v>
      </c>
      <c r="F5068" s="19">
        <v>24</v>
      </c>
      <c r="G5068" s="19">
        <v>7</v>
      </c>
      <c r="H5068" s="19">
        <v>2</v>
      </c>
    </row>
    <row r="5069" spans="1:8" x14ac:dyDescent="0.25">
      <c r="A5069" s="14" t="str">
        <f t="shared" si="79"/>
        <v>castrja012012</v>
      </c>
      <c r="B5069" s="19" t="s">
        <v>1244</v>
      </c>
      <c r="C5069" s="19">
        <v>2012</v>
      </c>
      <c r="D5069" s="19" t="s">
        <v>2336</v>
      </c>
      <c r="E5069" s="19">
        <v>525</v>
      </c>
      <c r="F5069" s="19">
        <v>40</v>
      </c>
      <c r="G5069" s="19">
        <v>6</v>
      </c>
      <c r="H5069" s="19">
        <v>6</v>
      </c>
    </row>
    <row r="5070" spans="1:8" x14ac:dyDescent="0.25">
      <c r="A5070" s="14" t="str">
        <f t="shared" si="79"/>
        <v>castrst012012</v>
      </c>
      <c r="B5070" s="19" t="s">
        <v>1245</v>
      </c>
      <c r="C5070" s="19">
        <v>2012</v>
      </c>
      <c r="D5070" s="19" t="s">
        <v>2333</v>
      </c>
      <c r="E5070" s="19">
        <v>266</v>
      </c>
      <c r="F5070" s="19">
        <v>465</v>
      </c>
      <c r="G5070" s="19">
        <v>27</v>
      </c>
      <c r="H5070" s="19">
        <v>97</v>
      </c>
    </row>
    <row r="5071" spans="1:8" x14ac:dyDescent="0.25">
      <c r="A5071" s="14" t="str">
        <f t="shared" si="79"/>
        <v>cecilbr012012</v>
      </c>
      <c r="B5071" s="19" t="s">
        <v>1066</v>
      </c>
      <c r="C5071" s="19">
        <v>2012</v>
      </c>
      <c r="D5071" s="19" t="s">
        <v>2334</v>
      </c>
      <c r="E5071" s="19">
        <v>0</v>
      </c>
      <c r="F5071" s="19">
        <v>7</v>
      </c>
      <c r="G5071" s="19">
        <v>1</v>
      </c>
      <c r="H5071" s="19">
        <v>1</v>
      </c>
    </row>
    <row r="5072" spans="1:8" x14ac:dyDescent="0.25">
      <c r="A5072" s="14" t="str">
        <f t="shared" si="79"/>
        <v>cedenro022012</v>
      </c>
      <c r="B5072" s="19" t="s">
        <v>527</v>
      </c>
      <c r="C5072" s="19">
        <v>2012</v>
      </c>
      <c r="D5072" s="19" t="s">
        <v>39</v>
      </c>
      <c r="E5072" s="19">
        <v>29</v>
      </c>
      <c r="F5072" s="19">
        <v>45</v>
      </c>
      <c r="G5072" s="19">
        <v>2</v>
      </c>
      <c r="H5072" s="19">
        <v>9</v>
      </c>
    </row>
    <row r="5073" spans="1:8" x14ac:dyDescent="0.25">
      <c r="A5073" s="14" t="str">
        <f t="shared" si="79"/>
        <v>cedenro022012</v>
      </c>
      <c r="B5073" s="19" t="s">
        <v>527</v>
      </c>
      <c r="C5073" s="19">
        <v>2012</v>
      </c>
      <c r="D5073" s="19" t="s">
        <v>40</v>
      </c>
      <c r="E5073" s="19">
        <v>1</v>
      </c>
      <c r="F5073" s="19">
        <v>1</v>
      </c>
      <c r="G5073" s="19">
        <v>0</v>
      </c>
      <c r="H5073" s="19">
        <v>0</v>
      </c>
    </row>
    <row r="5074" spans="1:8" x14ac:dyDescent="0.25">
      <c r="A5074" s="14" t="str">
        <f t="shared" si="79"/>
        <v>cedenro022012</v>
      </c>
      <c r="B5074" s="19" t="s">
        <v>527</v>
      </c>
      <c r="C5074" s="19">
        <v>2012</v>
      </c>
      <c r="D5074" s="19" t="s">
        <v>2333</v>
      </c>
      <c r="E5074" s="19">
        <v>18</v>
      </c>
      <c r="F5074" s="19">
        <v>52</v>
      </c>
      <c r="G5074" s="19">
        <v>2</v>
      </c>
      <c r="H5074" s="19">
        <v>10</v>
      </c>
    </row>
    <row r="5075" spans="1:8" x14ac:dyDescent="0.25">
      <c r="A5075" s="14" t="str">
        <f t="shared" si="79"/>
        <v>cedenxa012012</v>
      </c>
      <c r="B5075" s="19" t="s">
        <v>1453</v>
      </c>
      <c r="C5075" s="19">
        <v>2012</v>
      </c>
      <c r="D5075" s="19" t="s">
        <v>2334</v>
      </c>
      <c r="E5075" s="19">
        <v>4</v>
      </c>
      <c r="F5075" s="19">
        <v>2</v>
      </c>
      <c r="G5075" s="19">
        <v>0</v>
      </c>
      <c r="H5075" s="19">
        <v>0</v>
      </c>
    </row>
    <row r="5076" spans="1:8" x14ac:dyDescent="0.25">
      <c r="A5076" s="14" t="str">
        <f t="shared" si="79"/>
        <v>cervefr012012</v>
      </c>
      <c r="B5076" s="19" t="s">
        <v>901</v>
      </c>
      <c r="C5076" s="19">
        <v>2012</v>
      </c>
      <c r="D5076" s="19" t="s">
        <v>2336</v>
      </c>
      <c r="E5076" s="19">
        <v>8</v>
      </c>
      <c r="F5076" s="19">
        <v>0</v>
      </c>
      <c r="G5076" s="19">
        <v>0</v>
      </c>
      <c r="H5076" s="19">
        <v>0</v>
      </c>
    </row>
    <row r="5077" spans="1:8" x14ac:dyDescent="0.25">
      <c r="A5077" s="14" t="str">
        <f t="shared" si="79"/>
        <v>cespeyo012012</v>
      </c>
      <c r="B5077" s="19" t="s">
        <v>1685</v>
      </c>
      <c r="C5077" s="19">
        <v>2012</v>
      </c>
      <c r="D5077" s="19" t="s">
        <v>2329</v>
      </c>
    </row>
    <row r="5078" spans="1:8" x14ac:dyDescent="0.25">
      <c r="A5078" s="14" t="str">
        <f t="shared" si="79"/>
        <v>cespeyo012012</v>
      </c>
      <c r="B5078" s="19" t="s">
        <v>1685</v>
      </c>
      <c r="C5078" s="19">
        <v>2012</v>
      </c>
      <c r="D5078" s="19" t="s">
        <v>2330</v>
      </c>
    </row>
    <row r="5079" spans="1:8" x14ac:dyDescent="0.25">
      <c r="A5079" s="14" t="str">
        <f t="shared" si="79"/>
        <v>cespeyo012012</v>
      </c>
      <c r="B5079" s="19" t="s">
        <v>1685</v>
      </c>
      <c r="C5079" s="19">
        <v>2012</v>
      </c>
      <c r="D5079" s="19" t="s">
        <v>2331</v>
      </c>
      <c r="E5079" s="19">
        <v>221</v>
      </c>
      <c r="F5079" s="19">
        <v>9</v>
      </c>
      <c r="G5079" s="19">
        <v>3</v>
      </c>
      <c r="H5079" s="19">
        <v>0</v>
      </c>
    </row>
    <row r="5080" spans="1:8" x14ac:dyDescent="0.25">
      <c r="A5080" s="14" t="str">
        <f t="shared" si="79"/>
        <v>chacijh012012</v>
      </c>
      <c r="B5080" s="19" t="s">
        <v>1067</v>
      </c>
      <c r="C5080" s="19">
        <v>2012</v>
      </c>
      <c r="D5080" s="19" t="s">
        <v>2334</v>
      </c>
      <c r="E5080" s="19">
        <v>7</v>
      </c>
      <c r="F5080" s="19">
        <v>11</v>
      </c>
      <c r="G5080" s="19">
        <v>3</v>
      </c>
      <c r="H5080" s="19">
        <v>1</v>
      </c>
    </row>
    <row r="5081" spans="1:8" x14ac:dyDescent="0.25">
      <c r="A5081" s="14" t="str">
        <f t="shared" si="79"/>
        <v>chambad012012</v>
      </c>
      <c r="B5081" s="19" t="s">
        <v>1454</v>
      </c>
      <c r="C5081" s="19">
        <v>2012</v>
      </c>
      <c r="D5081" s="19" t="s">
        <v>2329</v>
      </c>
    </row>
    <row r="5082" spans="1:8" x14ac:dyDescent="0.25">
      <c r="A5082" s="14" t="str">
        <f t="shared" si="79"/>
        <v>chambad012012</v>
      </c>
      <c r="B5082" s="19" t="s">
        <v>1454</v>
      </c>
      <c r="C5082" s="19">
        <v>2012</v>
      </c>
      <c r="D5082" s="19" t="s">
        <v>2330</v>
      </c>
    </row>
    <row r="5083" spans="1:8" x14ac:dyDescent="0.25">
      <c r="A5083" s="14" t="str">
        <f t="shared" si="79"/>
        <v>chambad012012</v>
      </c>
      <c r="B5083" s="19" t="s">
        <v>1454</v>
      </c>
      <c r="C5083" s="19">
        <v>2012</v>
      </c>
      <c r="D5083" s="19" t="s">
        <v>2331</v>
      </c>
      <c r="E5083" s="19">
        <v>32</v>
      </c>
      <c r="F5083" s="19">
        <v>1</v>
      </c>
      <c r="G5083" s="19">
        <v>0</v>
      </c>
      <c r="H5083" s="19">
        <v>0</v>
      </c>
    </row>
    <row r="5084" spans="1:8" x14ac:dyDescent="0.25">
      <c r="A5084" s="14" t="str">
        <f t="shared" si="79"/>
        <v>chambad012012</v>
      </c>
      <c r="B5084" s="19" t="s">
        <v>1454</v>
      </c>
      <c r="C5084" s="19">
        <v>2012</v>
      </c>
      <c r="D5084" s="19" t="s">
        <v>2332</v>
      </c>
    </row>
    <row r="5085" spans="1:8" x14ac:dyDescent="0.25">
      <c r="A5085" s="14" t="str">
        <f t="shared" si="79"/>
        <v>chambjo032012</v>
      </c>
      <c r="B5085" s="19" t="s">
        <v>771</v>
      </c>
      <c r="C5085" s="19">
        <v>2012</v>
      </c>
      <c r="D5085" s="19" t="s">
        <v>2334</v>
      </c>
      <c r="E5085" s="19">
        <v>0</v>
      </c>
      <c r="F5085" s="19">
        <v>2</v>
      </c>
      <c r="G5085" s="19">
        <v>0</v>
      </c>
      <c r="H5085" s="19">
        <v>0</v>
      </c>
    </row>
    <row r="5086" spans="1:8" x14ac:dyDescent="0.25">
      <c r="A5086" s="14" t="str">
        <f t="shared" si="79"/>
        <v>chapmar012012</v>
      </c>
      <c r="B5086" s="19" t="s">
        <v>1247</v>
      </c>
      <c r="C5086" s="19">
        <v>2012</v>
      </c>
      <c r="D5086" s="19" t="s">
        <v>2334</v>
      </c>
      <c r="E5086" s="19">
        <v>2</v>
      </c>
      <c r="F5086" s="19">
        <v>3</v>
      </c>
      <c r="G5086" s="19">
        <v>1</v>
      </c>
      <c r="H5086" s="19">
        <v>0</v>
      </c>
    </row>
    <row r="5087" spans="1:8" x14ac:dyDescent="0.25">
      <c r="A5087" s="14" t="str">
        <f t="shared" si="79"/>
        <v>chapmja022012</v>
      </c>
      <c r="B5087" s="19" t="s">
        <v>1686</v>
      </c>
      <c r="C5087" s="19">
        <v>2012</v>
      </c>
      <c r="D5087" s="19" t="s">
        <v>2334</v>
      </c>
      <c r="E5087" s="19">
        <v>0</v>
      </c>
      <c r="F5087" s="19">
        <v>2</v>
      </c>
      <c r="G5087" s="19">
        <v>0</v>
      </c>
      <c r="H5087" s="19">
        <v>0</v>
      </c>
    </row>
    <row r="5088" spans="1:8" x14ac:dyDescent="0.25">
      <c r="A5088" s="14" t="str">
        <f t="shared" si="79"/>
        <v>chatwty012012</v>
      </c>
      <c r="B5088" s="19" t="s">
        <v>1455</v>
      </c>
      <c r="C5088" s="19">
        <v>2012</v>
      </c>
      <c r="D5088" s="19" t="s">
        <v>2334</v>
      </c>
      <c r="E5088" s="19">
        <v>5</v>
      </c>
      <c r="F5088" s="19">
        <v>13</v>
      </c>
      <c r="G5088" s="19">
        <v>1</v>
      </c>
      <c r="H5088" s="19">
        <v>2</v>
      </c>
    </row>
    <row r="5089" spans="1:8" x14ac:dyDescent="0.25">
      <c r="A5089" s="14" t="str">
        <f t="shared" si="79"/>
        <v>chaveen012012</v>
      </c>
      <c r="B5089" s="19" t="s">
        <v>235</v>
      </c>
      <c r="C5089" s="19">
        <v>2012</v>
      </c>
      <c r="D5089" s="19" t="s">
        <v>2329</v>
      </c>
    </row>
    <row r="5090" spans="1:8" x14ac:dyDescent="0.25">
      <c r="A5090" s="14" t="str">
        <f t="shared" si="79"/>
        <v>chaveen012012</v>
      </c>
      <c r="B5090" s="19" t="s">
        <v>235</v>
      </c>
      <c r="C5090" s="19">
        <v>2012</v>
      </c>
      <c r="D5090" s="19" t="s">
        <v>2330</v>
      </c>
    </row>
    <row r="5091" spans="1:8" x14ac:dyDescent="0.25">
      <c r="A5091" s="14" t="str">
        <f t="shared" si="79"/>
        <v>chaveen012012</v>
      </c>
      <c r="B5091" s="19" t="s">
        <v>235</v>
      </c>
      <c r="C5091" s="19">
        <v>2012</v>
      </c>
      <c r="D5091" s="19" t="s">
        <v>2331</v>
      </c>
      <c r="E5091" s="19">
        <v>75</v>
      </c>
      <c r="F5091" s="19">
        <v>2</v>
      </c>
      <c r="G5091" s="19">
        <v>2</v>
      </c>
      <c r="H5091" s="19">
        <v>0</v>
      </c>
    </row>
    <row r="5092" spans="1:8" x14ac:dyDescent="0.25">
      <c r="A5092" s="14" t="str">
        <f t="shared" si="79"/>
        <v>chaveen012012</v>
      </c>
      <c r="B5092" s="19" t="s">
        <v>235</v>
      </c>
      <c r="C5092" s="19">
        <v>2012</v>
      </c>
      <c r="D5092" s="19" t="s">
        <v>2332</v>
      </c>
    </row>
    <row r="5093" spans="1:8" x14ac:dyDescent="0.25">
      <c r="A5093" s="14" t="str">
        <f t="shared" si="79"/>
        <v>chaveer012012</v>
      </c>
      <c r="B5093" s="19" t="s">
        <v>78</v>
      </c>
      <c r="C5093" s="19">
        <v>2012</v>
      </c>
      <c r="D5093" s="19" t="s">
        <v>2335</v>
      </c>
      <c r="E5093" s="19">
        <v>49</v>
      </c>
      <c r="F5093" s="19">
        <v>5</v>
      </c>
      <c r="G5093" s="19">
        <v>1</v>
      </c>
      <c r="H5093" s="19">
        <v>2</v>
      </c>
    </row>
    <row r="5094" spans="1:8" x14ac:dyDescent="0.25">
      <c r="A5094" s="14" t="str">
        <f t="shared" si="79"/>
        <v>chaveer012012</v>
      </c>
      <c r="B5094" s="19" t="s">
        <v>78</v>
      </c>
      <c r="C5094" s="19">
        <v>2012</v>
      </c>
      <c r="D5094" s="19" t="s">
        <v>40</v>
      </c>
      <c r="E5094" s="19">
        <v>36</v>
      </c>
      <c r="F5094" s="19">
        <v>86</v>
      </c>
      <c r="G5094" s="19">
        <v>5</v>
      </c>
      <c r="H5094" s="19">
        <v>5</v>
      </c>
    </row>
    <row r="5095" spans="1:8" x14ac:dyDescent="0.25">
      <c r="A5095" s="14" t="str">
        <f t="shared" si="79"/>
        <v>chaveje012012</v>
      </c>
      <c r="B5095" s="19" t="s">
        <v>902</v>
      </c>
      <c r="C5095" s="19">
        <v>2012</v>
      </c>
      <c r="D5095" s="19" t="s">
        <v>2334</v>
      </c>
      <c r="E5095" s="19">
        <v>0</v>
      </c>
      <c r="F5095" s="19">
        <v>1</v>
      </c>
      <c r="G5095" s="19">
        <v>1</v>
      </c>
      <c r="H5095" s="19">
        <v>0</v>
      </c>
    </row>
    <row r="5096" spans="1:8" x14ac:dyDescent="0.25">
      <c r="A5096" s="14" t="str">
        <f t="shared" si="79"/>
        <v>chaveje012012</v>
      </c>
      <c r="B5096" s="19" t="s">
        <v>902</v>
      </c>
      <c r="C5096" s="19">
        <v>2012</v>
      </c>
      <c r="D5096" s="19" t="s">
        <v>2334</v>
      </c>
      <c r="E5096" s="19">
        <v>0</v>
      </c>
      <c r="F5096" s="19">
        <v>1</v>
      </c>
      <c r="G5096" s="19">
        <v>0</v>
      </c>
      <c r="H5096" s="19">
        <v>0</v>
      </c>
    </row>
    <row r="5097" spans="1:8" x14ac:dyDescent="0.25">
      <c r="A5097" s="14" t="str">
        <f t="shared" si="79"/>
        <v>chenbr012012</v>
      </c>
      <c r="B5097" s="19" t="s">
        <v>79</v>
      </c>
      <c r="C5097" s="19">
        <v>2012</v>
      </c>
      <c r="D5097" s="19" t="s">
        <v>2334</v>
      </c>
      <c r="E5097" s="19">
        <v>7</v>
      </c>
      <c r="F5097" s="19">
        <v>28</v>
      </c>
      <c r="G5097" s="19">
        <v>1</v>
      </c>
      <c r="H5097" s="19">
        <v>0</v>
      </c>
    </row>
    <row r="5098" spans="1:8" x14ac:dyDescent="0.25">
      <c r="A5098" s="14" t="str">
        <f t="shared" si="79"/>
        <v>chenwe022012</v>
      </c>
      <c r="B5098" s="19" t="s">
        <v>1687</v>
      </c>
      <c r="C5098" s="19">
        <v>2012</v>
      </c>
      <c r="D5098" s="19" t="s">
        <v>2334</v>
      </c>
      <c r="E5098" s="19">
        <v>7</v>
      </c>
      <c r="F5098" s="19">
        <v>31</v>
      </c>
      <c r="G5098" s="19">
        <v>1</v>
      </c>
      <c r="H5098" s="19">
        <v>2</v>
      </c>
    </row>
    <row r="5099" spans="1:8" x14ac:dyDescent="0.25">
      <c r="A5099" s="14" t="str">
        <f t="shared" si="79"/>
        <v>chiselo012012</v>
      </c>
      <c r="B5099" s="19" t="s">
        <v>1457</v>
      </c>
      <c r="C5099" s="19">
        <v>2012</v>
      </c>
      <c r="D5099" s="19" t="s">
        <v>40</v>
      </c>
      <c r="E5099" s="19">
        <v>16</v>
      </c>
      <c r="F5099" s="19">
        <v>54</v>
      </c>
      <c r="G5099" s="19">
        <v>6</v>
      </c>
      <c r="H5099" s="19">
        <v>7</v>
      </c>
    </row>
    <row r="5100" spans="1:8" x14ac:dyDescent="0.25">
      <c r="A5100" s="14" t="str">
        <f t="shared" si="79"/>
        <v>choatra012012</v>
      </c>
      <c r="B5100" s="19" t="s">
        <v>80</v>
      </c>
      <c r="C5100" s="19">
        <v>2012</v>
      </c>
      <c r="D5100" s="19" t="s">
        <v>2334</v>
      </c>
      <c r="E5100" s="19">
        <v>3</v>
      </c>
      <c r="F5100" s="19">
        <v>3</v>
      </c>
      <c r="G5100" s="19">
        <v>0</v>
      </c>
      <c r="H5100" s="19">
        <v>1</v>
      </c>
    </row>
    <row r="5101" spans="1:8" x14ac:dyDescent="0.25">
      <c r="A5101" s="14" t="str">
        <f t="shared" si="79"/>
        <v>choatra012012</v>
      </c>
      <c r="B5101" s="19" t="s">
        <v>80</v>
      </c>
      <c r="C5101" s="19">
        <v>2012</v>
      </c>
      <c r="D5101" s="19" t="s">
        <v>2334</v>
      </c>
      <c r="E5101" s="19">
        <v>3</v>
      </c>
      <c r="F5101" s="19">
        <v>3</v>
      </c>
      <c r="G5101" s="19">
        <v>0</v>
      </c>
      <c r="H5101" s="19">
        <v>0</v>
      </c>
    </row>
    <row r="5102" spans="1:8" x14ac:dyDescent="0.25">
      <c r="A5102" s="14" t="str">
        <f t="shared" si="79"/>
        <v>choosh012012</v>
      </c>
      <c r="B5102" s="19" t="s">
        <v>528</v>
      </c>
      <c r="C5102" s="19">
        <v>2012</v>
      </c>
      <c r="D5102" s="19" t="s">
        <v>2331</v>
      </c>
      <c r="E5102" s="19">
        <v>293</v>
      </c>
      <c r="F5102" s="19">
        <v>7</v>
      </c>
      <c r="G5102" s="19">
        <v>2</v>
      </c>
      <c r="H5102" s="19">
        <v>1</v>
      </c>
    </row>
    <row r="5103" spans="1:8" x14ac:dyDescent="0.25">
      <c r="A5103" s="14" t="str">
        <f t="shared" si="79"/>
        <v>choosh012012</v>
      </c>
      <c r="B5103" s="19" t="s">
        <v>528</v>
      </c>
      <c r="C5103" s="19">
        <v>2012</v>
      </c>
      <c r="D5103" s="19" t="s">
        <v>2332</v>
      </c>
    </row>
    <row r="5104" spans="1:8" x14ac:dyDescent="0.25">
      <c r="A5104" s="14" t="str">
        <f t="shared" si="79"/>
        <v>chrisju012012</v>
      </c>
      <c r="B5104" s="19" t="s">
        <v>903</v>
      </c>
      <c r="C5104" s="19">
        <v>2012</v>
      </c>
      <c r="D5104" s="19" t="s">
        <v>2329</v>
      </c>
    </row>
    <row r="5105" spans="1:8" x14ac:dyDescent="0.25">
      <c r="A5105" s="14" t="str">
        <f t="shared" si="79"/>
        <v>chrisju012012</v>
      </c>
      <c r="B5105" s="19" t="s">
        <v>903</v>
      </c>
      <c r="C5105" s="19">
        <v>2012</v>
      </c>
      <c r="D5105" s="19" t="s">
        <v>2330</v>
      </c>
    </row>
    <row r="5106" spans="1:8" x14ac:dyDescent="0.25">
      <c r="A5106" s="14" t="str">
        <f t="shared" si="79"/>
        <v>chrisju012012</v>
      </c>
      <c r="B5106" s="19" t="s">
        <v>903</v>
      </c>
      <c r="C5106" s="19">
        <v>2012</v>
      </c>
      <c r="D5106" s="19" t="s">
        <v>2331</v>
      </c>
      <c r="E5106" s="19">
        <v>28</v>
      </c>
      <c r="F5106" s="19">
        <v>0</v>
      </c>
      <c r="G5106" s="19">
        <v>2</v>
      </c>
      <c r="H5106" s="19">
        <v>0</v>
      </c>
    </row>
    <row r="5107" spans="1:8" x14ac:dyDescent="0.25">
      <c r="A5107" s="14" t="str">
        <f t="shared" si="79"/>
        <v>chrisju012012</v>
      </c>
      <c r="B5107" s="19" t="s">
        <v>903</v>
      </c>
      <c r="C5107" s="19">
        <v>2012</v>
      </c>
      <c r="D5107" s="19" t="s">
        <v>2332</v>
      </c>
    </row>
    <row r="5108" spans="1:8" x14ac:dyDescent="0.25">
      <c r="A5108" s="14" t="str">
        <f t="shared" si="79"/>
        <v>chulkvi012012</v>
      </c>
      <c r="B5108" s="19" t="s">
        <v>361</v>
      </c>
      <c r="C5108" s="19">
        <v>2012</v>
      </c>
      <c r="D5108" s="19" t="s">
        <v>2334</v>
      </c>
      <c r="E5108" s="19">
        <v>1</v>
      </c>
      <c r="F5108" s="19">
        <v>0</v>
      </c>
      <c r="G5108" s="19">
        <v>0</v>
      </c>
      <c r="H5108" s="19">
        <v>0</v>
      </c>
    </row>
    <row r="5109" spans="1:8" x14ac:dyDescent="0.25">
      <c r="A5109" s="14" t="str">
        <f t="shared" si="79"/>
        <v>cingrto012012</v>
      </c>
      <c r="B5109" s="19" t="s">
        <v>1688</v>
      </c>
      <c r="C5109" s="19">
        <v>2012</v>
      </c>
      <c r="D5109" s="19" t="s">
        <v>2334</v>
      </c>
      <c r="E5109" s="19">
        <v>1</v>
      </c>
      <c r="F5109" s="19">
        <v>0</v>
      </c>
      <c r="G5109" s="19">
        <v>1</v>
      </c>
      <c r="H5109" s="19">
        <v>0</v>
      </c>
    </row>
    <row r="5110" spans="1:8" x14ac:dyDescent="0.25">
      <c r="A5110" s="14" t="str">
        <f t="shared" si="79"/>
        <v>ciriape012012</v>
      </c>
      <c r="B5110" s="19" t="s">
        <v>1248</v>
      </c>
      <c r="C5110" s="19">
        <v>2012</v>
      </c>
      <c r="D5110" s="19" t="s">
        <v>39</v>
      </c>
      <c r="E5110" s="19">
        <v>13</v>
      </c>
      <c r="F5110" s="19">
        <v>29</v>
      </c>
      <c r="G5110" s="19">
        <v>0</v>
      </c>
      <c r="H5110" s="19">
        <v>1</v>
      </c>
    </row>
    <row r="5111" spans="1:8" x14ac:dyDescent="0.25">
      <c r="A5111" s="14" t="str">
        <f t="shared" si="79"/>
        <v>ciriape012012</v>
      </c>
      <c r="B5111" s="19" t="s">
        <v>1248</v>
      </c>
      <c r="C5111" s="19">
        <v>2012</v>
      </c>
      <c r="D5111" s="19" t="s">
        <v>40</v>
      </c>
      <c r="E5111" s="19">
        <v>28</v>
      </c>
      <c r="F5111" s="19">
        <v>79</v>
      </c>
      <c r="G5111" s="19">
        <v>8</v>
      </c>
      <c r="H5111" s="19">
        <v>9</v>
      </c>
    </row>
    <row r="5112" spans="1:8" x14ac:dyDescent="0.25">
      <c r="A5112" s="14" t="str">
        <f t="shared" si="79"/>
        <v>ciriape012012</v>
      </c>
      <c r="B5112" s="19" t="s">
        <v>1248</v>
      </c>
      <c r="C5112" s="19">
        <v>2012</v>
      </c>
      <c r="D5112" s="19" t="s">
        <v>2329</v>
      </c>
    </row>
    <row r="5113" spans="1:8" x14ac:dyDescent="0.25">
      <c r="A5113" s="14" t="str">
        <f t="shared" si="79"/>
        <v>ciriape012012</v>
      </c>
      <c r="B5113" s="19" t="s">
        <v>1248</v>
      </c>
      <c r="C5113" s="19">
        <v>2012</v>
      </c>
      <c r="D5113" s="19" t="s">
        <v>2330</v>
      </c>
    </row>
    <row r="5114" spans="1:8" x14ac:dyDescent="0.25">
      <c r="A5114" s="14" t="str">
        <f t="shared" si="79"/>
        <v>ciriape012012</v>
      </c>
      <c r="B5114" s="19" t="s">
        <v>1248</v>
      </c>
      <c r="C5114" s="19">
        <v>2012</v>
      </c>
      <c r="D5114" s="19" t="s">
        <v>2331</v>
      </c>
      <c r="E5114" s="19">
        <v>7</v>
      </c>
      <c r="F5114" s="19">
        <v>0</v>
      </c>
      <c r="G5114" s="19">
        <v>0</v>
      </c>
      <c r="H5114" s="19">
        <v>0</v>
      </c>
    </row>
    <row r="5115" spans="1:8" x14ac:dyDescent="0.25">
      <c r="A5115" s="14" t="str">
        <f t="shared" si="79"/>
        <v>ciriape012012</v>
      </c>
      <c r="B5115" s="19" t="s">
        <v>1248</v>
      </c>
      <c r="C5115" s="19">
        <v>2012</v>
      </c>
      <c r="D5115" s="19" t="s">
        <v>2332</v>
      </c>
    </row>
    <row r="5116" spans="1:8" x14ac:dyDescent="0.25">
      <c r="A5116" s="14" t="str">
        <f t="shared" si="79"/>
        <v>ciriape012012</v>
      </c>
      <c r="B5116" s="19" t="s">
        <v>1248</v>
      </c>
      <c r="C5116" s="19">
        <v>2012</v>
      </c>
      <c r="D5116" s="19" t="s">
        <v>2333</v>
      </c>
      <c r="E5116" s="19">
        <v>15</v>
      </c>
      <c r="F5116" s="19">
        <v>35</v>
      </c>
      <c r="G5116" s="19">
        <v>1</v>
      </c>
      <c r="H5116" s="19">
        <v>9</v>
      </c>
    </row>
    <row r="5117" spans="1:8" x14ac:dyDescent="0.25">
      <c r="A5117" s="14" t="str">
        <f t="shared" si="79"/>
        <v>cishest012012</v>
      </c>
      <c r="B5117" s="19" t="s">
        <v>1249</v>
      </c>
      <c r="C5117" s="19">
        <v>2012</v>
      </c>
      <c r="D5117" s="19" t="s">
        <v>2334</v>
      </c>
      <c r="E5117" s="19">
        <v>9</v>
      </c>
      <c r="F5117" s="19">
        <v>5</v>
      </c>
      <c r="G5117" s="19">
        <v>1</v>
      </c>
      <c r="H5117" s="19">
        <v>0</v>
      </c>
    </row>
    <row r="5118" spans="1:8" x14ac:dyDescent="0.25">
      <c r="A5118" s="14" t="str">
        <f t="shared" si="79"/>
        <v>clemeje012012</v>
      </c>
      <c r="B5118" s="19" t="s">
        <v>773</v>
      </c>
      <c r="C5118" s="19">
        <v>2012</v>
      </c>
      <c r="D5118" s="19" t="s">
        <v>2335</v>
      </c>
      <c r="E5118" s="19">
        <v>7</v>
      </c>
      <c r="F5118" s="19">
        <v>1</v>
      </c>
      <c r="G5118" s="19">
        <v>0</v>
      </c>
      <c r="H5118" s="19">
        <v>0</v>
      </c>
    </row>
    <row r="5119" spans="1:8" x14ac:dyDescent="0.25">
      <c r="A5119" s="14" t="str">
        <f t="shared" si="79"/>
        <v>cletoma012012</v>
      </c>
      <c r="B5119" s="19" t="s">
        <v>1458</v>
      </c>
      <c r="C5119" s="19">
        <v>2012</v>
      </c>
      <c r="D5119" s="19" t="s">
        <v>2334</v>
      </c>
      <c r="E5119" s="19">
        <v>1</v>
      </c>
      <c r="F5119" s="19">
        <v>0</v>
      </c>
      <c r="G5119" s="19">
        <v>0</v>
      </c>
      <c r="H5119" s="19">
        <v>0</v>
      </c>
    </row>
    <row r="5120" spans="1:8" x14ac:dyDescent="0.25">
      <c r="A5120" s="14" t="str">
        <f t="shared" si="79"/>
        <v>clevest012012</v>
      </c>
      <c r="B5120" s="19" t="s">
        <v>1459</v>
      </c>
      <c r="C5120" s="19">
        <v>2012</v>
      </c>
      <c r="D5120" s="19" t="s">
        <v>2335</v>
      </c>
      <c r="E5120" s="19">
        <v>31</v>
      </c>
      <c r="F5120" s="19">
        <v>3</v>
      </c>
      <c r="G5120" s="19">
        <v>0</v>
      </c>
      <c r="H5120" s="19">
        <v>3</v>
      </c>
    </row>
    <row r="5121" spans="1:8" x14ac:dyDescent="0.25">
      <c r="A5121" s="14" t="str">
        <f t="shared" si="79"/>
        <v>clevest012012</v>
      </c>
      <c r="B5121" s="19" t="s">
        <v>1459</v>
      </c>
      <c r="C5121" s="19">
        <v>2012</v>
      </c>
      <c r="D5121" s="19" t="s">
        <v>40</v>
      </c>
      <c r="E5121" s="19">
        <v>0</v>
      </c>
      <c r="F5121" s="19">
        <v>0</v>
      </c>
      <c r="G5121" s="19">
        <v>0</v>
      </c>
      <c r="H5121" s="19">
        <v>0</v>
      </c>
    </row>
    <row r="5122" spans="1:8" x14ac:dyDescent="0.25">
      <c r="A5122" s="14" t="str">
        <f t="shared" si="79"/>
        <v>clevest012012</v>
      </c>
      <c r="B5122" s="19" t="s">
        <v>1459</v>
      </c>
      <c r="C5122" s="19">
        <v>2012</v>
      </c>
      <c r="D5122" s="19" t="s">
        <v>2336</v>
      </c>
      <c r="E5122" s="19">
        <v>319</v>
      </c>
      <c r="F5122" s="19">
        <v>18</v>
      </c>
      <c r="G5122" s="19">
        <v>4</v>
      </c>
      <c r="H5122" s="19">
        <v>0</v>
      </c>
    </row>
    <row r="5123" spans="1:8" x14ac:dyDescent="0.25">
      <c r="A5123" s="14" t="str">
        <f t="shared" ref="A5123:A5186" si="80">B5123&amp;C5123</f>
        <v>clippty012012</v>
      </c>
      <c r="B5123" s="19" t="s">
        <v>774</v>
      </c>
      <c r="C5123" s="19">
        <v>2012</v>
      </c>
      <c r="D5123" s="19" t="s">
        <v>2334</v>
      </c>
      <c r="E5123" s="19">
        <v>3</v>
      </c>
      <c r="F5123" s="19">
        <v>8</v>
      </c>
      <c r="G5123" s="19">
        <v>2</v>
      </c>
      <c r="H5123" s="19">
        <v>0</v>
      </c>
    </row>
    <row r="5124" spans="1:8" x14ac:dyDescent="0.25">
      <c r="A5124" s="14" t="str">
        <f t="shared" si="80"/>
        <v>cloydty012012</v>
      </c>
      <c r="B5124" s="19" t="s">
        <v>1689</v>
      </c>
      <c r="C5124" s="19">
        <v>2012</v>
      </c>
      <c r="D5124" s="19" t="s">
        <v>2334</v>
      </c>
      <c r="E5124" s="19">
        <v>2</v>
      </c>
      <c r="F5124" s="19">
        <v>6</v>
      </c>
      <c r="G5124" s="19">
        <v>0</v>
      </c>
      <c r="H5124" s="19">
        <v>2</v>
      </c>
    </row>
    <row r="5125" spans="1:8" x14ac:dyDescent="0.25">
      <c r="A5125" s="14" t="str">
        <f t="shared" si="80"/>
        <v>cobbal012012</v>
      </c>
      <c r="B5125" s="19" t="s">
        <v>1460</v>
      </c>
      <c r="C5125" s="19">
        <v>2012</v>
      </c>
      <c r="D5125" s="19" t="s">
        <v>2334</v>
      </c>
      <c r="E5125" s="19">
        <v>18</v>
      </c>
      <c r="F5125" s="19">
        <v>27</v>
      </c>
      <c r="G5125" s="19">
        <v>1</v>
      </c>
      <c r="H5125" s="19">
        <v>3</v>
      </c>
    </row>
    <row r="5126" spans="1:8" x14ac:dyDescent="0.25">
      <c r="A5126" s="14" t="str">
        <f t="shared" si="80"/>
        <v>coellro012012</v>
      </c>
      <c r="B5126" s="19" t="s">
        <v>1250</v>
      </c>
      <c r="C5126" s="19">
        <v>2012</v>
      </c>
      <c r="D5126" s="19" t="s">
        <v>2334</v>
      </c>
      <c r="E5126" s="19">
        <v>0</v>
      </c>
      <c r="F5126" s="19">
        <v>0</v>
      </c>
      <c r="G5126" s="19">
        <v>0</v>
      </c>
      <c r="H5126" s="19">
        <v>0</v>
      </c>
    </row>
    <row r="5127" spans="1:8" x14ac:dyDescent="0.25">
      <c r="A5127" s="14" t="str">
        <f t="shared" si="80"/>
        <v>coffeto012012</v>
      </c>
      <c r="B5127" s="19" t="s">
        <v>529</v>
      </c>
      <c r="C5127" s="19">
        <v>2012</v>
      </c>
      <c r="D5127" s="19" t="s">
        <v>2334</v>
      </c>
      <c r="E5127" s="19">
        <v>0</v>
      </c>
      <c r="F5127" s="19">
        <v>6</v>
      </c>
      <c r="G5127" s="19">
        <v>0</v>
      </c>
      <c r="H5127" s="19">
        <v>0</v>
      </c>
    </row>
    <row r="5128" spans="1:8" x14ac:dyDescent="0.25">
      <c r="A5128" s="14" t="str">
        <f t="shared" si="80"/>
        <v>coghlch012012</v>
      </c>
      <c r="B5128" s="19" t="s">
        <v>1068</v>
      </c>
      <c r="C5128" s="19">
        <v>2012</v>
      </c>
      <c r="D5128" s="19" t="s">
        <v>2329</v>
      </c>
    </row>
    <row r="5129" spans="1:8" x14ac:dyDescent="0.25">
      <c r="A5129" s="14" t="str">
        <f t="shared" si="80"/>
        <v>coghlch012012</v>
      </c>
      <c r="B5129" s="19" t="s">
        <v>1068</v>
      </c>
      <c r="C5129" s="19">
        <v>2012</v>
      </c>
      <c r="D5129" s="19" t="s">
        <v>2330</v>
      </c>
    </row>
    <row r="5130" spans="1:8" x14ac:dyDescent="0.25">
      <c r="A5130" s="14" t="str">
        <f t="shared" si="80"/>
        <v>coghlch012012</v>
      </c>
      <c r="B5130" s="19" t="s">
        <v>1068</v>
      </c>
      <c r="C5130" s="19">
        <v>2012</v>
      </c>
      <c r="D5130" s="19" t="s">
        <v>2331</v>
      </c>
      <c r="E5130" s="19">
        <v>54</v>
      </c>
      <c r="F5130" s="19">
        <v>0</v>
      </c>
      <c r="G5130" s="19">
        <v>0</v>
      </c>
      <c r="H5130" s="19">
        <v>0</v>
      </c>
    </row>
    <row r="5131" spans="1:8" x14ac:dyDescent="0.25">
      <c r="A5131" s="14" t="str">
        <f t="shared" si="80"/>
        <v>coghlch012012</v>
      </c>
      <c r="B5131" s="19" t="s">
        <v>1068</v>
      </c>
      <c r="C5131" s="19">
        <v>2012</v>
      </c>
      <c r="D5131" s="19" t="s">
        <v>2332</v>
      </c>
    </row>
    <row r="5132" spans="1:8" x14ac:dyDescent="0.25">
      <c r="A5132" s="14" t="str">
        <f t="shared" si="80"/>
        <v>cokeph012012</v>
      </c>
      <c r="B5132" s="19" t="s">
        <v>904</v>
      </c>
      <c r="C5132" s="19">
        <v>2012</v>
      </c>
      <c r="D5132" s="19" t="s">
        <v>2334</v>
      </c>
      <c r="E5132" s="19">
        <v>4</v>
      </c>
      <c r="F5132" s="19">
        <v>7</v>
      </c>
      <c r="G5132" s="19">
        <v>0</v>
      </c>
      <c r="H5132" s="19">
        <v>1</v>
      </c>
    </row>
    <row r="5133" spans="1:8" x14ac:dyDescent="0.25">
      <c r="A5133" s="14" t="str">
        <f t="shared" si="80"/>
        <v>colemca012012</v>
      </c>
      <c r="B5133" s="19" t="s">
        <v>1251</v>
      </c>
      <c r="C5133" s="19">
        <v>2012</v>
      </c>
      <c r="D5133" s="19" t="s">
        <v>2334</v>
      </c>
      <c r="E5133" s="19">
        <v>3</v>
      </c>
      <c r="F5133" s="19">
        <v>2</v>
      </c>
      <c r="G5133" s="19">
        <v>0</v>
      </c>
      <c r="H5133" s="19">
        <v>0</v>
      </c>
    </row>
    <row r="5134" spans="1:8" x14ac:dyDescent="0.25">
      <c r="A5134" s="14" t="str">
        <f t="shared" si="80"/>
        <v>colemlo012012</v>
      </c>
      <c r="B5134" s="19" t="s">
        <v>1461</v>
      </c>
      <c r="C5134" s="19">
        <v>2012</v>
      </c>
      <c r="D5134" s="19" t="s">
        <v>2334</v>
      </c>
      <c r="E5134" s="19">
        <v>0</v>
      </c>
      <c r="F5134" s="19">
        <v>3</v>
      </c>
      <c r="G5134" s="19">
        <v>0</v>
      </c>
      <c r="H5134" s="19">
        <v>0</v>
      </c>
    </row>
    <row r="5135" spans="1:8" x14ac:dyDescent="0.25">
      <c r="A5135" s="14" t="str">
        <f t="shared" si="80"/>
        <v>colliti012012</v>
      </c>
      <c r="B5135" s="19" t="s">
        <v>1462</v>
      </c>
      <c r="C5135" s="19">
        <v>2012</v>
      </c>
      <c r="D5135" s="19" t="s">
        <v>2334</v>
      </c>
      <c r="E5135" s="19">
        <v>3</v>
      </c>
      <c r="F5135" s="19">
        <v>9</v>
      </c>
      <c r="G5135" s="19">
        <v>0</v>
      </c>
      <c r="H5135" s="19">
        <v>0</v>
      </c>
    </row>
    <row r="5136" spans="1:8" x14ac:dyDescent="0.25">
      <c r="A5136" s="14" t="str">
        <f t="shared" si="80"/>
        <v>collmjo012012</v>
      </c>
      <c r="B5136" s="19" t="s">
        <v>1463</v>
      </c>
      <c r="C5136" s="19">
        <v>2012</v>
      </c>
      <c r="D5136" s="19" t="s">
        <v>2334</v>
      </c>
      <c r="E5136" s="19">
        <v>5</v>
      </c>
      <c r="F5136" s="19">
        <v>11</v>
      </c>
      <c r="G5136" s="19">
        <v>0</v>
      </c>
      <c r="H5136" s="19">
        <v>1</v>
      </c>
    </row>
    <row r="5137" spans="1:8" x14ac:dyDescent="0.25">
      <c r="A5137" s="14" t="str">
        <f t="shared" si="80"/>
        <v>colonba012012</v>
      </c>
      <c r="B5137" s="19" t="s">
        <v>81</v>
      </c>
      <c r="C5137" s="19">
        <v>2012</v>
      </c>
      <c r="D5137" s="19" t="s">
        <v>2334</v>
      </c>
      <c r="E5137" s="19">
        <v>6</v>
      </c>
      <c r="F5137" s="19">
        <v>18</v>
      </c>
      <c r="G5137" s="19">
        <v>4</v>
      </c>
      <c r="H5137" s="19">
        <v>2</v>
      </c>
    </row>
    <row r="5138" spans="1:8" x14ac:dyDescent="0.25">
      <c r="A5138" s="14" t="str">
        <f t="shared" si="80"/>
        <v>colonro012012</v>
      </c>
      <c r="B5138" s="19" t="s">
        <v>434</v>
      </c>
      <c r="C5138" s="19">
        <v>2012</v>
      </c>
      <c r="D5138" s="19" t="s">
        <v>2334</v>
      </c>
      <c r="E5138" s="19">
        <v>1</v>
      </c>
      <c r="F5138" s="19">
        <v>2</v>
      </c>
      <c r="G5138" s="19">
        <v>0</v>
      </c>
      <c r="H5138" s="19">
        <v>0</v>
      </c>
    </row>
    <row r="5139" spans="1:8" x14ac:dyDescent="0.25">
      <c r="A5139" s="14" t="str">
        <f t="shared" si="80"/>
        <v>colvity012012</v>
      </c>
      <c r="B5139" s="19" t="s">
        <v>1069</v>
      </c>
      <c r="C5139" s="19">
        <v>2012</v>
      </c>
      <c r="D5139" s="19" t="s">
        <v>2335</v>
      </c>
      <c r="E5139" s="19">
        <v>167</v>
      </c>
      <c r="F5139" s="19">
        <v>7</v>
      </c>
      <c r="G5139" s="19">
        <v>2</v>
      </c>
      <c r="H5139" s="19">
        <v>11</v>
      </c>
    </row>
    <row r="5140" spans="1:8" x14ac:dyDescent="0.25">
      <c r="A5140" s="14" t="str">
        <f t="shared" si="80"/>
        <v>colvity012012</v>
      </c>
      <c r="B5140" s="19" t="s">
        <v>1069</v>
      </c>
      <c r="C5140" s="19">
        <v>2012</v>
      </c>
      <c r="D5140" s="19" t="s">
        <v>2329</v>
      </c>
    </row>
    <row r="5141" spans="1:8" x14ac:dyDescent="0.25">
      <c r="A5141" s="14" t="str">
        <f t="shared" si="80"/>
        <v>colvity012012</v>
      </c>
      <c r="B5141" s="19" t="s">
        <v>1069</v>
      </c>
      <c r="C5141" s="19">
        <v>2012</v>
      </c>
      <c r="D5141" s="19" t="s">
        <v>2330</v>
      </c>
    </row>
    <row r="5142" spans="1:8" x14ac:dyDescent="0.25">
      <c r="A5142" s="14" t="str">
        <f t="shared" si="80"/>
        <v>colvity012012</v>
      </c>
      <c r="B5142" s="19" t="s">
        <v>1069</v>
      </c>
      <c r="C5142" s="19">
        <v>2012</v>
      </c>
      <c r="D5142" s="19" t="s">
        <v>2331</v>
      </c>
      <c r="E5142" s="19">
        <v>179</v>
      </c>
      <c r="F5142" s="19">
        <v>8</v>
      </c>
      <c r="G5142" s="19">
        <v>3</v>
      </c>
      <c r="H5142" s="19">
        <v>1</v>
      </c>
    </row>
    <row r="5143" spans="1:8" x14ac:dyDescent="0.25">
      <c r="A5143" s="14" t="str">
        <f t="shared" si="80"/>
        <v>colvity012012</v>
      </c>
      <c r="B5143" s="19" t="s">
        <v>1069</v>
      </c>
      <c r="C5143" s="19">
        <v>2012</v>
      </c>
      <c r="D5143" s="19" t="s">
        <v>2332</v>
      </c>
    </row>
    <row r="5144" spans="1:8" x14ac:dyDescent="0.25">
      <c r="A5144" s="14" t="str">
        <f t="shared" si="80"/>
        <v>congeha012012</v>
      </c>
      <c r="B5144" s="19" t="s">
        <v>1252</v>
      </c>
      <c r="C5144" s="19">
        <v>2012</v>
      </c>
      <c r="D5144" s="19" t="s">
        <v>2336</v>
      </c>
      <c r="E5144" s="19">
        <v>48</v>
      </c>
      <c r="F5144" s="19">
        <v>4</v>
      </c>
      <c r="G5144" s="19">
        <v>1</v>
      </c>
      <c r="H5144" s="19">
        <v>0</v>
      </c>
    </row>
    <row r="5145" spans="1:8" x14ac:dyDescent="0.25">
      <c r="A5145" s="14" t="str">
        <f t="shared" si="80"/>
        <v>conrabr012012</v>
      </c>
      <c r="B5145" s="19" t="s">
        <v>905</v>
      </c>
      <c r="C5145" s="19">
        <v>2012</v>
      </c>
      <c r="D5145" s="19" t="s">
        <v>2335</v>
      </c>
      <c r="E5145" s="19">
        <v>35</v>
      </c>
      <c r="F5145" s="19">
        <v>1</v>
      </c>
      <c r="G5145" s="19">
        <v>0</v>
      </c>
      <c r="H5145" s="19">
        <v>1</v>
      </c>
    </row>
    <row r="5146" spans="1:8" x14ac:dyDescent="0.25">
      <c r="A5146" s="14" t="str">
        <f t="shared" si="80"/>
        <v>conrabr012012</v>
      </c>
      <c r="B5146" s="19" t="s">
        <v>905</v>
      </c>
      <c r="C5146" s="19">
        <v>2012</v>
      </c>
      <c r="D5146" s="19" t="s">
        <v>39</v>
      </c>
      <c r="E5146" s="19">
        <v>5</v>
      </c>
      <c r="F5146" s="19">
        <v>10</v>
      </c>
      <c r="G5146" s="19">
        <v>0</v>
      </c>
      <c r="H5146" s="19">
        <v>1</v>
      </c>
    </row>
    <row r="5147" spans="1:8" x14ac:dyDescent="0.25">
      <c r="A5147" s="14" t="str">
        <f t="shared" si="80"/>
        <v>conrabr012012</v>
      </c>
      <c r="B5147" s="19" t="s">
        <v>905</v>
      </c>
      <c r="C5147" s="19">
        <v>2012</v>
      </c>
      <c r="D5147" s="19" t="s">
        <v>39</v>
      </c>
      <c r="E5147" s="19">
        <v>9</v>
      </c>
      <c r="F5147" s="19">
        <v>10</v>
      </c>
      <c r="G5147" s="19">
        <v>0</v>
      </c>
      <c r="H5147" s="19">
        <v>2</v>
      </c>
    </row>
    <row r="5148" spans="1:8" x14ac:dyDescent="0.25">
      <c r="A5148" s="14" t="str">
        <f t="shared" si="80"/>
        <v>conrabr012012</v>
      </c>
      <c r="B5148" s="19" t="s">
        <v>905</v>
      </c>
      <c r="C5148" s="19">
        <v>2012</v>
      </c>
      <c r="D5148" s="19" t="s">
        <v>40</v>
      </c>
      <c r="E5148" s="19">
        <v>0</v>
      </c>
      <c r="F5148" s="19">
        <v>1</v>
      </c>
      <c r="G5148" s="19">
        <v>0</v>
      </c>
      <c r="H5148" s="19">
        <v>0</v>
      </c>
    </row>
    <row r="5149" spans="1:8" x14ac:dyDescent="0.25">
      <c r="A5149" s="14" t="str">
        <f t="shared" si="80"/>
        <v>conrabr012012</v>
      </c>
      <c r="B5149" s="19" t="s">
        <v>905</v>
      </c>
      <c r="C5149" s="19">
        <v>2012</v>
      </c>
      <c r="D5149" s="19" t="s">
        <v>40</v>
      </c>
      <c r="E5149" s="19">
        <v>7</v>
      </c>
      <c r="F5149" s="19">
        <v>17</v>
      </c>
      <c r="G5149" s="19">
        <v>2</v>
      </c>
      <c r="H5149" s="19">
        <v>1</v>
      </c>
    </row>
    <row r="5150" spans="1:8" x14ac:dyDescent="0.25">
      <c r="A5150" s="14" t="str">
        <f t="shared" si="80"/>
        <v>conrabr012012</v>
      </c>
      <c r="B5150" s="19" t="s">
        <v>905</v>
      </c>
      <c r="C5150" s="19">
        <v>2012</v>
      </c>
      <c r="D5150" s="19" t="s">
        <v>2333</v>
      </c>
      <c r="E5150" s="19">
        <v>0</v>
      </c>
      <c r="F5150" s="19">
        <v>0</v>
      </c>
      <c r="G5150" s="19">
        <v>0</v>
      </c>
      <c r="H5150" s="19">
        <v>0</v>
      </c>
    </row>
    <row r="5151" spans="1:8" x14ac:dyDescent="0.25">
      <c r="A5151" s="14" t="str">
        <f t="shared" si="80"/>
        <v>constjo012012</v>
      </c>
      <c r="B5151" s="19" t="s">
        <v>1464</v>
      </c>
      <c r="C5151" s="19">
        <v>2012</v>
      </c>
      <c r="D5151" s="19" t="s">
        <v>2329</v>
      </c>
    </row>
    <row r="5152" spans="1:8" x14ac:dyDescent="0.25">
      <c r="A5152" s="14" t="str">
        <f t="shared" si="80"/>
        <v>constjo012012</v>
      </c>
      <c r="B5152" s="19" t="s">
        <v>1464</v>
      </c>
      <c r="C5152" s="19">
        <v>2012</v>
      </c>
      <c r="D5152" s="19" t="s">
        <v>2330</v>
      </c>
    </row>
    <row r="5153" spans="1:8" x14ac:dyDescent="0.25">
      <c r="A5153" s="14" t="str">
        <f t="shared" si="80"/>
        <v>constjo012012</v>
      </c>
      <c r="B5153" s="19" t="s">
        <v>1464</v>
      </c>
      <c r="C5153" s="19">
        <v>2012</v>
      </c>
      <c r="D5153" s="19" t="s">
        <v>2331</v>
      </c>
      <c r="E5153" s="19">
        <v>41</v>
      </c>
      <c r="F5153" s="19">
        <v>2</v>
      </c>
      <c r="G5153" s="19">
        <v>0</v>
      </c>
      <c r="H5153" s="19">
        <v>0</v>
      </c>
    </row>
    <row r="5154" spans="1:8" x14ac:dyDescent="0.25">
      <c r="A5154" s="14" t="str">
        <f t="shared" si="80"/>
        <v>contrjo012012</v>
      </c>
      <c r="B5154" s="19" t="s">
        <v>362</v>
      </c>
      <c r="C5154" s="19">
        <v>2012</v>
      </c>
      <c r="D5154" s="19" t="s">
        <v>2334</v>
      </c>
      <c r="E5154" s="19">
        <v>1</v>
      </c>
      <c r="F5154" s="19">
        <v>0</v>
      </c>
      <c r="G5154" s="19">
        <v>0</v>
      </c>
      <c r="H5154" s="19">
        <v>0</v>
      </c>
    </row>
    <row r="5155" spans="1:8" x14ac:dyDescent="0.25">
      <c r="A5155" s="14" t="str">
        <f t="shared" si="80"/>
        <v>cookaa012012</v>
      </c>
      <c r="B5155" s="19" t="s">
        <v>294</v>
      </c>
      <c r="C5155" s="19">
        <v>2012</v>
      </c>
      <c r="D5155" s="19" t="s">
        <v>2334</v>
      </c>
      <c r="E5155" s="19">
        <v>15</v>
      </c>
      <c r="F5155" s="19">
        <v>16</v>
      </c>
      <c r="G5155" s="19">
        <v>5</v>
      </c>
      <c r="H5155" s="19">
        <v>1</v>
      </c>
    </row>
    <row r="5156" spans="1:8" x14ac:dyDescent="0.25">
      <c r="A5156" s="14" t="str">
        <f t="shared" si="80"/>
        <v>cookry012012</v>
      </c>
      <c r="B5156" s="19" t="s">
        <v>1465</v>
      </c>
      <c r="C5156" s="19">
        <v>2012</v>
      </c>
      <c r="D5156" s="19" t="s">
        <v>2334</v>
      </c>
      <c r="E5156" s="19">
        <v>7</v>
      </c>
      <c r="F5156" s="19">
        <v>6</v>
      </c>
      <c r="G5156" s="19">
        <v>0</v>
      </c>
      <c r="H5156" s="19">
        <v>2</v>
      </c>
    </row>
    <row r="5157" spans="1:8" x14ac:dyDescent="0.25">
      <c r="A5157" s="14" t="str">
        <f t="shared" si="80"/>
        <v>coopeda012012</v>
      </c>
      <c r="B5157" s="19" t="s">
        <v>1466</v>
      </c>
      <c r="C5157" s="19">
        <v>2012</v>
      </c>
      <c r="D5157" s="19" t="s">
        <v>2335</v>
      </c>
      <c r="E5157" s="19">
        <v>217</v>
      </c>
      <c r="F5157" s="19">
        <v>25</v>
      </c>
      <c r="G5157" s="19">
        <v>1</v>
      </c>
      <c r="H5157" s="19">
        <v>22</v>
      </c>
    </row>
    <row r="5158" spans="1:8" x14ac:dyDescent="0.25">
      <c r="A5158" s="14" t="str">
        <f t="shared" si="80"/>
        <v>corbipa012012</v>
      </c>
      <c r="B5158" s="19" t="s">
        <v>1690</v>
      </c>
      <c r="C5158" s="19">
        <v>2012</v>
      </c>
      <c r="D5158" s="19" t="s">
        <v>2334</v>
      </c>
      <c r="E5158" s="19">
        <v>3</v>
      </c>
      <c r="F5158" s="19">
        <v>17</v>
      </c>
      <c r="G5158" s="19">
        <v>0</v>
      </c>
      <c r="H5158" s="19">
        <v>2</v>
      </c>
    </row>
    <row r="5159" spans="1:8" x14ac:dyDescent="0.25">
      <c r="A5159" s="14" t="str">
        <f t="shared" si="80"/>
        <v>cordefr012012</v>
      </c>
      <c r="B5159" s="19" t="s">
        <v>83</v>
      </c>
      <c r="C5159" s="19">
        <v>2012</v>
      </c>
      <c r="D5159" s="19" t="s">
        <v>2334</v>
      </c>
      <c r="E5159" s="19">
        <v>1</v>
      </c>
      <c r="F5159" s="19">
        <v>4</v>
      </c>
      <c r="G5159" s="19">
        <v>0</v>
      </c>
      <c r="H5159" s="19">
        <v>0</v>
      </c>
    </row>
    <row r="5160" spans="1:8" x14ac:dyDescent="0.25">
      <c r="A5160" s="14" t="str">
        <f t="shared" si="80"/>
        <v>cordefr012012</v>
      </c>
      <c r="B5160" s="19" t="s">
        <v>83</v>
      </c>
      <c r="C5160" s="19">
        <v>2012</v>
      </c>
      <c r="D5160" s="19" t="s">
        <v>2334</v>
      </c>
      <c r="E5160" s="19">
        <v>1</v>
      </c>
      <c r="F5160" s="19">
        <v>1</v>
      </c>
      <c r="G5160" s="19">
        <v>0</v>
      </c>
      <c r="H5160" s="19">
        <v>0</v>
      </c>
    </row>
    <row r="5161" spans="1:8" x14ac:dyDescent="0.25">
      <c r="A5161" s="14" t="str">
        <f t="shared" si="80"/>
        <v>corpama012012</v>
      </c>
      <c r="B5161" s="19" t="s">
        <v>638</v>
      </c>
      <c r="C5161" s="19">
        <v>2012</v>
      </c>
      <c r="D5161" s="19" t="s">
        <v>2334</v>
      </c>
      <c r="E5161" s="19">
        <v>4</v>
      </c>
      <c r="F5161" s="19">
        <v>3</v>
      </c>
      <c r="G5161" s="19">
        <v>0</v>
      </c>
      <c r="H5161" s="19">
        <v>1</v>
      </c>
    </row>
    <row r="5162" spans="1:8" x14ac:dyDescent="0.25">
      <c r="A5162" s="14" t="str">
        <f t="shared" si="80"/>
        <v>corpoca012012</v>
      </c>
      <c r="B5162" s="19" t="s">
        <v>1070</v>
      </c>
      <c r="C5162" s="19">
        <v>2012</v>
      </c>
      <c r="D5162" s="19" t="s">
        <v>2336</v>
      </c>
      <c r="E5162" s="19">
        <v>164</v>
      </c>
      <c r="F5162" s="19">
        <v>23</v>
      </c>
      <c r="G5162" s="19">
        <v>2</v>
      </c>
      <c r="H5162" s="19">
        <v>3</v>
      </c>
    </row>
    <row r="5163" spans="1:8" x14ac:dyDescent="0.25">
      <c r="A5163" s="14" t="str">
        <f t="shared" si="80"/>
        <v>correke012012</v>
      </c>
      <c r="B5163" s="19" t="s">
        <v>364</v>
      </c>
      <c r="C5163" s="19">
        <v>2012</v>
      </c>
      <c r="D5163" s="19" t="s">
        <v>2334</v>
      </c>
      <c r="E5163" s="19">
        <v>23</v>
      </c>
      <c r="F5163" s="19">
        <v>23</v>
      </c>
      <c r="G5163" s="19">
        <v>1</v>
      </c>
      <c r="H5163" s="19">
        <v>1</v>
      </c>
    </row>
    <row r="5164" spans="1:8" x14ac:dyDescent="0.25">
      <c r="A5164" s="14" t="str">
        <f t="shared" si="80"/>
        <v>costami012012</v>
      </c>
      <c r="B5164" s="19" t="s">
        <v>1691</v>
      </c>
      <c r="C5164" s="19">
        <v>2012</v>
      </c>
      <c r="D5164" s="19" t="s">
        <v>2335</v>
      </c>
      <c r="E5164" s="19">
        <v>9</v>
      </c>
      <c r="F5164" s="19">
        <v>0</v>
      </c>
      <c r="G5164" s="19">
        <v>1</v>
      </c>
      <c r="H5164" s="19">
        <v>0</v>
      </c>
    </row>
    <row r="5165" spans="1:8" x14ac:dyDescent="0.25">
      <c r="A5165" s="14" t="str">
        <f t="shared" si="80"/>
        <v>cousisc012012</v>
      </c>
      <c r="B5165" s="19" t="s">
        <v>1254</v>
      </c>
      <c r="C5165" s="19">
        <v>2012</v>
      </c>
      <c r="D5165" s="19" t="s">
        <v>2329</v>
      </c>
    </row>
    <row r="5166" spans="1:8" x14ac:dyDescent="0.25">
      <c r="A5166" s="14" t="str">
        <f t="shared" si="80"/>
        <v>cousisc012012</v>
      </c>
      <c r="B5166" s="19" t="s">
        <v>1254</v>
      </c>
      <c r="C5166" s="19">
        <v>2012</v>
      </c>
      <c r="D5166" s="19" t="s">
        <v>2330</v>
      </c>
    </row>
    <row r="5167" spans="1:8" x14ac:dyDescent="0.25">
      <c r="A5167" s="14" t="str">
        <f t="shared" si="80"/>
        <v>cousisc012012</v>
      </c>
      <c r="B5167" s="19" t="s">
        <v>1254</v>
      </c>
      <c r="C5167" s="19">
        <v>2012</v>
      </c>
      <c r="D5167" s="19" t="s">
        <v>2331</v>
      </c>
      <c r="E5167" s="19">
        <v>44</v>
      </c>
      <c r="F5167" s="19">
        <v>0</v>
      </c>
      <c r="G5167" s="19">
        <v>0</v>
      </c>
      <c r="H5167" s="19">
        <v>0</v>
      </c>
    </row>
    <row r="5168" spans="1:8" x14ac:dyDescent="0.25">
      <c r="A5168" s="14" t="str">
        <f t="shared" si="80"/>
        <v>cousisc012012</v>
      </c>
      <c r="B5168" s="19" t="s">
        <v>1254</v>
      </c>
      <c r="C5168" s="19">
        <v>2012</v>
      </c>
      <c r="D5168" s="19" t="s">
        <v>2332</v>
      </c>
    </row>
    <row r="5169" spans="1:8" x14ac:dyDescent="0.25">
      <c r="A5169" s="14" t="str">
        <f t="shared" si="80"/>
        <v>cowgico012012</v>
      </c>
      <c r="B5169" s="19" t="s">
        <v>1467</v>
      </c>
      <c r="C5169" s="19">
        <v>2012</v>
      </c>
      <c r="D5169" s="19" t="s">
        <v>2329</v>
      </c>
    </row>
    <row r="5170" spans="1:8" x14ac:dyDescent="0.25">
      <c r="A5170" s="14" t="str">
        <f t="shared" si="80"/>
        <v>cowgico012012</v>
      </c>
      <c r="B5170" s="19" t="s">
        <v>1467</v>
      </c>
      <c r="C5170" s="19">
        <v>2012</v>
      </c>
      <c r="D5170" s="19" t="s">
        <v>2330</v>
      </c>
    </row>
    <row r="5171" spans="1:8" x14ac:dyDescent="0.25">
      <c r="A5171" s="14" t="str">
        <f t="shared" si="80"/>
        <v>cowgico012012</v>
      </c>
      <c r="B5171" s="19" t="s">
        <v>1467</v>
      </c>
      <c r="C5171" s="19">
        <v>2012</v>
      </c>
      <c r="D5171" s="19" t="s">
        <v>2331</v>
      </c>
      <c r="E5171" s="19">
        <v>69</v>
      </c>
      <c r="F5171" s="19">
        <v>3</v>
      </c>
      <c r="G5171" s="19">
        <v>0</v>
      </c>
      <c r="H5171" s="19">
        <v>2</v>
      </c>
    </row>
    <row r="5172" spans="1:8" x14ac:dyDescent="0.25">
      <c r="A5172" s="14" t="str">
        <f t="shared" si="80"/>
        <v>cowgico012012</v>
      </c>
      <c r="B5172" s="19" t="s">
        <v>1467</v>
      </c>
      <c r="C5172" s="19">
        <v>2012</v>
      </c>
      <c r="D5172" s="19" t="s">
        <v>2332</v>
      </c>
    </row>
    <row r="5173" spans="1:8" x14ac:dyDescent="0.25">
      <c r="A5173" s="14" t="str">
        <f t="shared" si="80"/>
        <v>cozarza012012</v>
      </c>
      <c r="B5173" s="19" t="s">
        <v>1468</v>
      </c>
      <c r="C5173" s="19">
        <v>2012</v>
      </c>
      <c r="D5173" s="19" t="s">
        <v>2333</v>
      </c>
      <c r="E5173" s="19">
        <v>204</v>
      </c>
      <c r="F5173" s="19">
        <v>349</v>
      </c>
      <c r="G5173" s="19">
        <v>14</v>
      </c>
      <c r="H5173" s="19">
        <v>68</v>
      </c>
    </row>
    <row r="5174" spans="1:8" x14ac:dyDescent="0.25">
      <c r="A5174" s="14" t="str">
        <f t="shared" si="80"/>
        <v>craigal012012</v>
      </c>
      <c r="B5174" s="19" t="s">
        <v>1255</v>
      </c>
      <c r="C5174" s="19">
        <v>2012</v>
      </c>
      <c r="D5174" s="19" t="s">
        <v>2335</v>
      </c>
      <c r="E5174" s="19">
        <v>761</v>
      </c>
      <c r="F5174" s="19">
        <v>40</v>
      </c>
      <c r="G5174" s="19">
        <v>4</v>
      </c>
      <c r="H5174" s="19">
        <v>64</v>
      </c>
    </row>
    <row r="5175" spans="1:8" x14ac:dyDescent="0.25">
      <c r="A5175" s="14" t="str">
        <f t="shared" si="80"/>
        <v>craigal012012</v>
      </c>
      <c r="B5175" s="19" t="s">
        <v>1255</v>
      </c>
      <c r="C5175" s="19">
        <v>2012</v>
      </c>
      <c r="D5175" s="19" t="s">
        <v>2330</v>
      </c>
    </row>
    <row r="5176" spans="1:8" x14ac:dyDescent="0.25">
      <c r="A5176" s="14" t="str">
        <f t="shared" si="80"/>
        <v>craigal012012</v>
      </c>
      <c r="B5176" s="19" t="s">
        <v>1255</v>
      </c>
      <c r="C5176" s="19">
        <v>2012</v>
      </c>
      <c r="D5176" s="19" t="s">
        <v>2331</v>
      </c>
      <c r="E5176" s="19">
        <v>41</v>
      </c>
      <c r="F5176" s="19">
        <v>1</v>
      </c>
      <c r="G5176" s="19">
        <v>0</v>
      </c>
      <c r="H5176" s="19">
        <v>0</v>
      </c>
    </row>
    <row r="5177" spans="1:8" x14ac:dyDescent="0.25">
      <c r="A5177" s="14" t="str">
        <f t="shared" si="80"/>
        <v>craigal012012</v>
      </c>
      <c r="B5177" s="19" t="s">
        <v>1255</v>
      </c>
      <c r="C5177" s="19">
        <v>2012</v>
      </c>
      <c r="D5177" s="19" t="s">
        <v>2332</v>
      </c>
    </row>
    <row r="5178" spans="1:8" x14ac:dyDescent="0.25">
      <c r="A5178" s="14" t="str">
        <f t="shared" si="80"/>
        <v>crainje012012</v>
      </c>
      <c r="B5178" s="19" t="s">
        <v>436</v>
      </c>
      <c r="C5178" s="19">
        <v>2012</v>
      </c>
      <c r="D5178" s="19" t="s">
        <v>2334</v>
      </c>
      <c r="E5178" s="19">
        <v>0</v>
      </c>
      <c r="F5178" s="19">
        <v>4</v>
      </c>
      <c r="G5178" s="19">
        <v>1</v>
      </c>
      <c r="H5178" s="19">
        <v>0</v>
      </c>
    </row>
    <row r="5179" spans="1:8" x14ac:dyDescent="0.25">
      <c r="A5179" s="14" t="str">
        <f t="shared" si="80"/>
        <v>crawfbr012012</v>
      </c>
      <c r="B5179" s="19" t="s">
        <v>1469</v>
      </c>
      <c r="C5179" s="19">
        <v>2012</v>
      </c>
      <c r="D5179" s="19" t="s">
        <v>2333</v>
      </c>
      <c r="E5179" s="19">
        <v>195</v>
      </c>
      <c r="F5179" s="19">
        <v>394</v>
      </c>
      <c r="G5179" s="19">
        <v>18</v>
      </c>
      <c r="H5179" s="19">
        <v>74</v>
      </c>
    </row>
    <row r="5180" spans="1:8" x14ac:dyDescent="0.25">
      <c r="A5180" s="14" t="str">
        <f t="shared" si="80"/>
        <v>crawfca022012</v>
      </c>
      <c r="B5180" s="19" t="s">
        <v>295</v>
      </c>
      <c r="C5180" s="19">
        <v>2012</v>
      </c>
      <c r="D5180" s="19" t="s">
        <v>2330</v>
      </c>
    </row>
    <row r="5181" spans="1:8" x14ac:dyDescent="0.25">
      <c r="A5181" s="14" t="str">
        <f t="shared" si="80"/>
        <v>crawfca022012</v>
      </c>
      <c r="B5181" s="19" t="s">
        <v>295</v>
      </c>
      <c r="C5181" s="19">
        <v>2012</v>
      </c>
      <c r="D5181" s="19" t="s">
        <v>2331</v>
      </c>
      <c r="E5181" s="19">
        <v>42</v>
      </c>
      <c r="F5181" s="19">
        <v>0</v>
      </c>
      <c r="G5181" s="19">
        <v>1</v>
      </c>
      <c r="H5181" s="19">
        <v>0</v>
      </c>
    </row>
    <row r="5182" spans="1:8" x14ac:dyDescent="0.25">
      <c r="A5182" s="14" t="str">
        <f t="shared" si="80"/>
        <v>crawfev012012</v>
      </c>
      <c r="B5182" s="19" t="s">
        <v>1692</v>
      </c>
      <c r="C5182" s="19">
        <v>2012</v>
      </c>
      <c r="D5182" s="19" t="s">
        <v>2334</v>
      </c>
      <c r="E5182" s="19">
        <v>0</v>
      </c>
      <c r="F5182" s="19">
        <v>1</v>
      </c>
      <c r="G5182" s="19">
        <v>0</v>
      </c>
      <c r="H5182" s="19">
        <v>0</v>
      </c>
    </row>
    <row r="5183" spans="1:8" x14ac:dyDescent="0.25">
      <c r="A5183" s="14" t="str">
        <f t="shared" si="80"/>
        <v>crispco012012</v>
      </c>
      <c r="B5183" s="19" t="s">
        <v>296</v>
      </c>
      <c r="C5183" s="19">
        <v>2012</v>
      </c>
      <c r="D5183" s="19" t="s">
        <v>2329</v>
      </c>
    </row>
    <row r="5184" spans="1:8" x14ac:dyDescent="0.25">
      <c r="A5184" s="14" t="str">
        <f t="shared" si="80"/>
        <v>crispco012012</v>
      </c>
      <c r="B5184" s="19" t="s">
        <v>296</v>
      </c>
      <c r="C5184" s="19">
        <v>2012</v>
      </c>
      <c r="D5184" s="19" t="s">
        <v>2330</v>
      </c>
    </row>
    <row r="5185" spans="1:8" x14ac:dyDescent="0.25">
      <c r="A5185" s="14" t="str">
        <f t="shared" si="80"/>
        <v>crispco012012</v>
      </c>
      <c r="B5185" s="19" t="s">
        <v>296</v>
      </c>
      <c r="C5185" s="19">
        <v>2012</v>
      </c>
      <c r="D5185" s="19" t="s">
        <v>2331</v>
      </c>
      <c r="E5185" s="19">
        <v>272</v>
      </c>
      <c r="F5185" s="19">
        <v>4</v>
      </c>
      <c r="G5185" s="19">
        <v>3</v>
      </c>
      <c r="H5185" s="19">
        <v>2</v>
      </c>
    </row>
    <row r="5186" spans="1:8" x14ac:dyDescent="0.25">
      <c r="A5186" s="14" t="str">
        <f t="shared" si="80"/>
        <v>crosbca012012</v>
      </c>
      <c r="B5186" s="19" t="s">
        <v>1693</v>
      </c>
      <c r="C5186" s="19">
        <v>2012</v>
      </c>
      <c r="D5186" s="19" t="s">
        <v>2334</v>
      </c>
      <c r="E5186" s="19">
        <v>1</v>
      </c>
      <c r="F5186" s="19">
        <v>1</v>
      </c>
      <c r="G5186" s="19">
        <v>0</v>
      </c>
      <c r="H5186" s="19">
        <v>1</v>
      </c>
    </row>
    <row r="5187" spans="1:8" x14ac:dyDescent="0.25">
      <c r="A5187" s="14" t="str">
        <f t="shared" ref="A5187:A5250" si="81">B5187&amp;C5187</f>
        <v>crowaa012012</v>
      </c>
      <c r="B5187" s="19" t="s">
        <v>1471</v>
      </c>
      <c r="C5187" s="19">
        <v>2012</v>
      </c>
      <c r="D5187" s="19" t="s">
        <v>2334</v>
      </c>
      <c r="E5187" s="19">
        <v>4</v>
      </c>
      <c r="F5187" s="19">
        <v>5</v>
      </c>
      <c r="G5187" s="19">
        <v>0</v>
      </c>
      <c r="H5187" s="19">
        <v>0</v>
      </c>
    </row>
    <row r="5188" spans="1:8" x14ac:dyDescent="0.25">
      <c r="A5188" s="14" t="str">
        <f t="shared" si="81"/>
        <v>cruzju022012</v>
      </c>
      <c r="B5188" s="19" t="s">
        <v>237</v>
      </c>
      <c r="C5188" s="19">
        <v>2012</v>
      </c>
      <c r="D5188" s="19" t="s">
        <v>2334</v>
      </c>
      <c r="E5188" s="19">
        <v>1</v>
      </c>
      <c r="F5188" s="19">
        <v>4</v>
      </c>
      <c r="G5188" s="19">
        <v>0</v>
      </c>
      <c r="H5188" s="19">
        <v>0</v>
      </c>
    </row>
    <row r="5189" spans="1:8" x14ac:dyDescent="0.25">
      <c r="A5189" s="14" t="str">
        <f t="shared" si="81"/>
        <v>cruzlu012012</v>
      </c>
      <c r="B5189" s="19" t="s">
        <v>906</v>
      </c>
      <c r="C5189" s="19">
        <v>2012</v>
      </c>
      <c r="D5189" s="19" t="s">
        <v>39</v>
      </c>
      <c r="E5189" s="19">
        <v>5</v>
      </c>
      <c r="F5189" s="19">
        <v>9</v>
      </c>
      <c r="G5189" s="19">
        <v>0</v>
      </c>
      <c r="H5189" s="19">
        <v>2</v>
      </c>
    </row>
    <row r="5190" spans="1:8" x14ac:dyDescent="0.25">
      <c r="A5190" s="14" t="str">
        <f t="shared" si="81"/>
        <v>cruzlu012012</v>
      </c>
      <c r="B5190" s="19" t="s">
        <v>906</v>
      </c>
      <c r="C5190" s="19">
        <v>2012</v>
      </c>
      <c r="D5190" s="19" t="s">
        <v>40</v>
      </c>
      <c r="E5190" s="19">
        <v>29</v>
      </c>
      <c r="F5190" s="19">
        <v>92</v>
      </c>
      <c r="G5190" s="19">
        <v>2</v>
      </c>
      <c r="H5190" s="19">
        <v>9</v>
      </c>
    </row>
    <row r="5191" spans="1:8" x14ac:dyDescent="0.25">
      <c r="A5191" s="14" t="str">
        <f t="shared" si="81"/>
        <v>cruzlu012012</v>
      </c>
      <c r="B5191" s="19" t="s">
        <v>906</v>
      </c>
      <c r="C5191" s="19">
        <v>2012</v>
      </c>
      <c r="D5191" s="19" t="s">
        <v>2333</v>
      </c>
      <c r="E5191" s="19">
        <v>44</v>
      </c>
      <c r="F5191" s="19">
        <v>58</v>
      </c>
      <c r="G5191" s="19">
        <v>2</v>
      </c>
      <c r="H5191" s="19">
        <v>12</v>
      </c>
    </row>
    <row r="5192" spans="1:8" x14ac:dyDescent="0.25">
      <c r="A5192" s="14" t="str">
        <f t="shared" si="81"/>
        <v>cruzne022012</v>
      </c>
      <c r="B5192" s="19" t="s">
        <v>530</v>
      </c>
      <c r="C5192" s="19">
        <v>2012</v>
      </c>
      <c r="D5192" s="19" t="s">
        <v>2330</v>
      </c>
    </row>
    <row r="5193" spans="1:8" x14ac:dyDescent="0.25">
      <c r="A5193" s="14" t="str">
        <f t="shared" si="81"/>
        <v>cruzne022012</v>
      </c>
      <c r="B5193" s="19" t="s">
        <v>530</v>
      </c>
      <c r="C5193" s="19">
        <v>2012</v>
      </c>
      <c r="D5193" s="19" t="s">
        <v>2331</v>
      </c>
      <c r="E5193" s="19">
        <v>288</v>
      </c>
      <c r="F5193" s="19">
        <v>9</v>
      </c>
      <c r="G5193" s="19">
        <v>4</v>
      </c>
      <c r="H5193" s="19">
        <v>2</v>
      </c>
    </row>
    <row r="5194" spans="1:8" x14ac:dyDescent="0.25">
      <c r="A5194" s="14" t="str">
        <f t="shared" si="81"/>
        <v>cruzne022012</v>
      </c>
      <c r="B5194" s="19" t="s">
        <v>530</v>
      </c>
      <c r="C5194" s="19">
        <v>2012</v>
      </c>
      <c r="D5194" s="19" t="s">
        <v>2332</v>
      </c>
    </row>
    <row r="5195" spans="1:8" x14ac:dyDescent="0.25">
      <c r="A5195" s="14" t="str">
        <f t="shared" si="81"/>
        <v>cruzrh012012</v>
      </c>
      <c r="B5195" s="19" t="s">
        <v>1694</v>
      </c>
      <c r="C5195" s="19">
        <v>2012</v>
      </c>
      <c r="D5195" s="19" t="s">
        <v>2334</v>
      </c>
      <c r="E5195" s="19">
        <v>6</v>
      </c>
      <c r="F5195" s="19">
        <v>6</v>
      </c>
      <c r="G5195" s="19">
        <v>1</v>
      </c>
      <c r="H5195" s="19">
        <v>0</v>
      </c>
    </row>
    <row r="5196" spans="1:8" x14ac:dyDescent="0.25">
      <c r="A5196" s="14" t="str">
        <f t="shared" si="81"/>
        <v>cruzto032012</v>
      </c>
      <c r="B5196" s="19" t="s">
        <v>1472</v>
      </c>
      <c r="C5196" s="19">
        <v>2012</v>
      </c>
      <c r="D5196" s="19" t="s">
        <v>2335</v>
      </c>
      <c r="E5196" s="19">
        <v>1</v>
      </c>
      <c r="F5196" s="19">
        <v>1</v>
      </c>
      <c r="G5196" s="19">
        <v>0</v>
      </c>
      <c r="H5196" s="19">
        <v>2</v>
      </c>
    </row>
    <row r="5197" spans="1:8" x14ac:dyDescent="0.25">
      <c r="A5197" s="14" t="str">
        <f t="shared" si="81"/>
        <v>cruzto032012</v>
      </c>
      <c r="B5197" s="19" t="s">
        <v>1472</v>
      </c>
      <c r="C5197" s="19">
        <v>2012</v>
      </c>
      <c r="D5197" s="19" t="s">
        <v>2336</v>
      </c>
      <c r="E5197" s="19">
        <v>255</v>
      </c>
      <c r="F5197" s="19">
        <v>23</v>
      </c>
      <c r="G5197" s="19">
        <v>2</v>
      </c>
      <c r="H5197" s="19">
        <v>3</v>
      </c>
    </row>
    <row r="5198" spans="1:8" x14ac:dyDescent="0.25">
      <c r="A5198" s="14" t="str">
        <f t="shared" si="81"/>
        <v>cuddymi012012</v>
      </c>
      <c r="B5198" s="19" t="s">
        <v>238</v>
      </c>
      <c r="C5198" s="19">
        <v>2012</v>
      </c>
      <c r="D5198" s="19" t="s">
        <v>2335</v>
      </c>
      <c r="E5198" s="19">
        <v>217</v>
      </c>
      <c r="F5198" s="19">
        <v>15</v>
      </c>
      <c r="G5198" s="19">
        <v>2</v>
      </c>
      <c r="H5198" s="19">
        <v>22</v>
      </c>
    </row>
    <row r="5199" spans="1:8" x14ac:dyDescent="0.25">
      <c r="A5199" s="14" t="str">
        <f t="shared" si="81"/>
        <v>cuddymi012012</v>
      </c>
      <c r="B5199" s="19" t="s">
        <v>238</v>
      </c>
      <c r="C5199" s="19">
        <v>2012</v>
      </c>
      <c r="D5199" s="19" t="s">
        <v>2331</v>
      </c>
      <c r="E5199" s="19">
        <v>122</v>
      </c>
      <c r="F5199" s="19">
        <v>6</v>
      </c>
      <c r="G5199" s="19">
        <v>3</v>
      </c>
      <c r="H5199" s="19">
        <v>3</v>
      </c>
    </row>
    <row r="5200" spans="1:8" x14ac:dyDescent="0.25">
      <c r="A5200" s="14" t="str">
        <f t="shared" si="81"/>
        <v>cuddymi012012</v>
      </c>
      <c r="B5200" s="19" t="s">
        <v>238</v>
      </c>
      <c r="C5200" s="19">
        <v>2012</v>
      </c>
      <c r="D5200" s="19" t="s">
        <v>2332</v>
      </c>
    </row>
    <row r="5201" spans="1:8" x14ac:dyDescent="0.25">
      <c r="A5201" s="14" t="str">
        <f t="shared" si="81"/>
        <v>cuetojo012012</v>
      </c>
      <c r="B5201" s="19" t="s">
        <v>907</v>
      </c>
      <c r="C5201" s="19">
        <v>2012</v>
      </c>
      <c r="D5201" s="19" t="s">
        <v>2334</v>
      </c>
      <c r="E5201" s="19">
        <v>19</v>
      </c>
      <c r="F5201" s="19">
        <v>44</v>
      </c>
      <c r="G5201" s="19">
        <v>5</v>
      </c>
      <c r="H5201" s="19">
        <v>0</v>
      </c>
    </row>
    <row r="5202" spans="1:8" x14ac:dyDescent="0.25">
      <c r="A5202" s="14" t="str">
        <f t="shared" si="81"/>
        <v>culbech012012</v>
      </c>
      <c r="B5202" s="19" t="s">
        <v>1695</v>
      </c>
      <c r="C5202" s="19">
        <v>2012</v>
      </c>
      <c r="D5202" s="19" t="s">
        <v>39</v>
      </c>
      <c r="E5202" s="19">
        <v>9</v>
      </c>
      <c r="F5202" s="19">
        <v>11</v>
      </c>
      <c r="G5202" s="19">
        <v>0</v>
      </c>
      <c r="H5202" s="19">
        <v>1</v>
      </c>
    </row>
    <row r="5203" spans="1:8" x14ac:dyDescent="0.25">
      <c r="A5203" s="14" t="str">
        <f t="shared" si="81"/>
        <v>cunniaa012012</v>
      </c>
      <c r="B5203" s="19" t="s">
        <v>908</v>
      </c>
      <c r="C5203" s="19">
        <v>2012</v>
      </c>
      <c r="D5203" s="19" t="s">
        <v>2329</v>
      </c>
    </row>
    <row r="5204" spans="1:8" x14ac:dyDescent="0.25">
      <c r="A5204" s="14" t="str">
        <f t="shared" si="81"/>
        <v>cunniaa012012</v>
      </c>
      <c r="B5204" s="19" t="s">
        <v>908</v>
      </c>
      <c r="C5204" s="19">
        <v>2012</v>
      </c>
      <c r="D5204" s="19" t="s">
        <v>2330</v>
      </c>
    </row>
    <row r="5205" spans="1:8" x14ac:dyDescent="0.25">
      <c r="A5205" s="14" t="str">
        <f t="shared" si="81"/>
        <v>cunniaa012012</v>
      </c>
      <c r="B5205" s="19" t="s">
        <v>908</v>
      </c>
      <c r="C5205" s="19">
        <v>2012</v>
      </c>
      <c r="D5205" s="19" t="s">
        <v>2331</v>
      </c>
      <c r="E5205" s="19">
        <v>65</v>
      </c>
      <c r="F5205" s="19">
        <v>4</v>
      </c>
      <c r="G5205" s="19">
        <v>0</v>
      </c>
      <c r="H5205" s="19">
        <v>1</v>
      </c>
    </row>
    <row r="5206" spans="1:8" x14ac:dyDescent="0.25">
      <c r="A5206" s="14" t="str">
        <f t="shared" si="81"/>
        <v>cunniaa012012</v>
      </c>
      <c r="B5206" s="19" t="s">
        <v>908</v>
      </c>
      <c r="C5206" s="19">
        <v>2012</v>
      </c>
      <c r="D5206" s="19" t="s">
        <v>2332</v>
      </c>
    </row>
    <row r="5207" spans="1:8" x14ac:dyDescent="0.25">
      <c r="A5207" s="14" t="str">
        <f t="shared" si="81"/>
        <v>damonjo012012</v>
      </c>
      <c r="B5207" s="19" t="s">
        <v>85</v>
      </c>
      <c r="C5207" s="19">
        <v>2012</v>
      </c>
      <c r="D5207" s="19" t="s">
        <v>2330</v>
      </c>
    </row>
    <row r="5208" spans="1:8" x14ac:dyDescent="0.25">
      <c r="A5208" s="14" t="str">
        <f t="shared" si="81"/>
        <v>damonjo012012</v>
      </c>
      <c r="B5208" s="19" t="s">
        <v>85</v>
      </c>
      <c r="C5208" s="19">
        <v>2012</v>
      </c>
      <c r="D5208" s="19" t="s">
        <v>2331</v>
      </c>
      <c r="E5208" s="19">
        <v>99</v>
      </c>
      <c r="F5208" s="19">
        <v>1</v>
      </c>
      <c r="G5208" s="19">
        <v>2</v>
      </c>
      <c r="H5208" s="19">
        <v>0</v>
      </c>
    </row>
    <row r="5209" spans="1:8" x14ac:dyDescent="0.25">
      <c r="A5209" s="14" t="str">
        <f t="shared" si="81"/>
        <v>danksjo012012</v>
      </c>
      <c r="B5209" s="19" t="s">
        <v>775</v>
      </c>
      <c r="C5209" s="19">
        <v>2012</v>
      </c>
      <c r="D5209" s="19" t="s">
        <v>2334</v>
      </c>
      <c r="E5209" s="19">
        <v>3</v>
      </c>
      <c r="F5209" s="19">
        <v>13</v>
      </c>
      <c r="G5209" s="19">
        <v>3</v>
      </c>
      <c r="H5209" s="19">
        <v>0</v>
      </c>
    </row>
    <row r="5210" spans="1:8" x14ac:dyDescent="0.25">
      <c r="A5210" s="14" t="str">
        <f t="shared" si="81"/>
        <v>danksjo022012</v>
      </c>
      <c r="B5210" s="19" t="s">
        <v>1696</v>
      </c>
      <c r="C5210" s="19">
        <v>2012</v>
      </c>
      <c r="D5210" s="19" t="s">
        <v>2329</v>
      </c>
    </row>
    <row r="5211" spans="1:8" x14ac:dyDescent="0.25">
      <c r="A5211" s="14" t="str">
        <f t="shared" si="81"/>
        <v>danksjo022012</v>
      </c>
      <c r="B5211" s="19" t="s">
        <v>1696</v>
      </c>
      <c r="C5211" s="19">
        <v>2012</v>
      </c>
      <c r="D5211" s="19" t="s">
        <v>2330</v>
      </c>
    </row>
    <row r="5212" spans="1:8" x14ac:dyDescent="0.25">
      <c r="A5212" s="14" t="str">
        <f t="shared" si="81"/>
        <v>danksjo022012</v>
      </c>
      <c r="B5212" s="19" t="s">
        <v>1696</v>
      </c>
      <c r="C5212" s="19">
        <v>2012</v>
      </c>
      <c r="D5212" s="19" t="s">
        <v>2331</v>
      </c>
      <c r="E5212" s="19">
        <v>44</v>
      </c>
      <c r="F5212" s="19">
        <v>0</v>
      </c>
      <c r="G5212" s="19">
        <v>0</v>
      </c>
      <c r="H5212" s="19">
        <v>0</v>
      </c>
    </row>
    <row r="5213" spans="1:8" x14ac:dyDescent="0.25">
      <c r="A5213" s="14" t="str">
        <f t="shared" si="81"/>
        <v>danksjo022012</v>
      </c>
      <c r="B5213" s="19" t="s">
        <v>1696</v>
      </c>
      <c r="C5213" s="19">
        <v>2012</v>
      </c>
      <c r="D5213" s="19" t="s">
        <v>2332</v>
      </c>
    </row>
    <row r="5214" spans="1:8" x14ac:dyDescent="0.25">
      <c r="A5214" s="14" t="str">
        <f t="shared" si="81"/>
        <v>darnach012012</v>
      </c>
      <c r="B5214" s="19" t="s">
        <v>1473</v>
      </c>
      <c r="C5214" s="19">
        <v>2012</v>
      </c>
      <c r="D5214" s="19" t="s">
        <v>39</v>
      </c>
      <c r="E5214" s="19">
        <v>1</v>
      </c>
      <c r="F5214" s="19">
        <v>1</v>
      </c>
      <c r="G5214" s="19">
        <v>0</v>
      </c>
      <c r="H5214" s="19">
        <v>0</v>
      </c>
    </row>
    <row r="5215" spans="1:8" x14ac:dyDescent="0.25">
      <c r="A5215" s="14" t="str">
        <f t="shared" si="81"/>
        <v>darnach012012</v>
      </c>
      <c r="B5215" s="19" t="s">
        <v>1473</v>
      </c>
      <c r="C5215" s="19">
        <v>2012</v>
      </c>
      <c r="D5215" s="19" t="s">
        <v>2333</v>
      </c>
      <c r="E5215" s="19">
        <v>0</v>
      </c>
      <c r="F5215" s="19">
        <v>1</v>
      </c>
      <c r="G5215" s="19">
        <v>0</v>
      </c>
      <c r="H5215" s="19">
        <v>0</v>
      </c>
    </row>
    <row r="5216" spans="1:8" x14ac:dyDescent="0.25">
      <c r="A5216" s="14" t="str">
        <f t="shared" si="81"/>
        <v>darneja012012</v>
      </c>
      <c r="B5216" s="19" t="s">
        <v>1474</v>
      </c>
      <c r="C5216" s="19">
        <v>2012</v>
      </c>
      <c r="D5216" s="19" t="s">
        <v>40</v>
      </c>
      <c r="E5216" s="19">
        <v>1</v>
      </c>
      <c r="F5216" s="19">
        <v>1</v>
      </c>
      <c r="G5216" s="19">
        <v>1</v>
      </c>
      <c r="H5216" s="19">
        <v>0</v>
      </c>
    </row>
    <row r="5217" spans="1:8" x14ac:dyDescent="0.25">
      <c r="A5217" s="14" t="str">
        <f t="shared" si="81"/>
        <v>darneja012012</v>
      </c>
      <c r="B5217" s="19" t="s">
        <v>1474</v>
      </c>
      <c r="C5217" s="19">
        <v>2012</v>
      </c>
      <c r="D5217" s="19" t="s">
        <v>2330</v>
      </c>
    </row>
    <row r="5218" spans="1:8" x14ac:dyDescent="0.25">
      <c r="A5218" s="14" t="str">
        <f t="shared" si="81"/>
        <v>darneja012012</v>
      </c>
      <c r="B5218" s="19" t="s">
        <v>1474</v>
      </c>
      <c r="C5218" s="19">
        <v>2012</v>
      </c>
      <c r="D5218" s="19" t="s">
        <v>2331</v>
      </c>
      <c r="E5218" s="19">
        <v>2</v>
      </c>
      <c r="F5218" s="19">
        <v>0</v>
      </c>
      <c r="G5218" s="19">
        <v>0</v>
      </c>
      <c r="H5218" s="19">
        <v>0</v>
      </c>
    </row>
    <row r="5219" spans="1:8" x14ac:dyDescent="0.25">
      <c r="A5219" s="14" t="str">
        <f t="shared" si="81"/>
        <v>darviyu012012</v>
      </c>
      <c r="B5219" s="19" t="s">
        <v>1697</v>
      </c>
      <c r="C5219" s="19">
        <v>2012</v>
      </c>
      <c r="D5219" s="19" t="s">
        <v>2334</v>
      </c>
      <c r="E5219" s="19">
        <v>19</v>
      </c>
      <c r="F5219" s="19">
        <v>14</v>
      </c>
      <c r="G5219" s="19">
        <v>0</v>
      </c>
      <c r="H5219" s="19">
        <v>1</v>
      </c>
    </row>
    <row r="5220" spans="1:8" x14ac:dyDescent="0.25">
      <c r="A5220" s="14" t="str">
        <f t="shared" si="81"/>
        <v>davisch022012</v>
      </c>
      <c r="B5220" s="19" t="s">
        <v>909</v>
      </c>
      <c r="C5220" s="19">
        <v>2012</v>
      </c>
      <c r="D5220" s="19" t="s">
        <v>2335</v>
      </c>
      <c r="E5220" s="19">
        <v>342</v>
      </c>
      <c r="F5220" s="19">
        <v>28</v>
      </c>
      <c r="G5220" s="19">
        <v>4</v>
      </c>
      <c r="H5220" s="19">
        <v>37</v>
      </c>
    </row>
    <row r="5221" spans="1:8" x14ac:dyDescent="0.25">
      <c r="A5221" s="14" t="str">
        <f t="shared" si="81"/>
        <v>davisch022012</v>
      </c>
      <c r="B5221" s="19" t="s">
        <v>909</v>
      </c>
      <c r="C5221" s="19">
        <v>2012</v>
      </c>
      <c r="D5221" s="19" t="s">
        <v>2330</v>
      </c>
    </row>
    <row r="5222" spans="1:8" x14ac:dyDescent="0.25">
      <c r="A5222" s="14" t="str">
        <f t="shared" si="81"/>
        <v>davisch022012</v>
      </c>
      <c r="B5222" s="19" t="s">
        <v>909</v>
      </c>
      <c r="C5222" s="19">
        <v>2012</v>
      </c>
      <c r="D5222" s="19" t="s">
        <v>2331</v>
      </c>
      <c r="E5222" s="19">
        <v>82</v>
      </c>
      <c r="F5222" s="19">
        <v>3</v>
      </c>
      <c r="G5222" s="19">
        <v>2</v>
      </c>
      <c r="H5222" s="19">
        <v>0</v>
      </c>
    </row>
    <row r="5223" spans="1:8" x14ac:dyDescent="0.25">
      <c r="A5223" s="14" t="str">
        <f t="shared" si="81"/>
        <v>davisch022012</v>
      </c>
      <c r="B5223" s="19" t="s">
        <v>909</v>
      </c>
      <c r="C5223" s="19">
        <v>2012</v>
      </c>
      <c r="D5223" s="19" t="s">
        <v>2334</v>
      </c>
      <c r="E5223" s="19">
        <v>0</v>
      </c>
      <c r="F5223" s="19">
        <v>0</v>
      </c>
      <c r="G5223" s="19">
        <v>0</v>
      </c>
      <c r="H5223" s="19">
        <v>0</v>
      </c>
    </row>
    <row r="5224" spans="1:8" x14ac:dyDescent="0.25">
      <c r="A5224" s="14" t="str">
        <f t="shared" si="81"/>
        <v>davisch022012</v>
      </c>
      <c r="B5224" s="19" t="s">
        <v>909</v>
      </c>
      <c r="C5224" s="19">
        <v>2012</v>
      </c>
      <c r="D5224" s="19" t="s">
        <v>2332</v>
      </c>
    </row>
    <row r="5225" spans="1:8" x14ac:dyDescent="0.25">
      <c r="A5225" s="14" t="str">
        <f t="shared" si="81"/>
        <v>davisik022012</v>
      </c>
      <c r="B5225" s="19" t="s">
        <v>1259</v>
      </c>
      <c r="C5225" s="19">
        <v>2012</v>
      </c>
      <c r="D5225" s="19" t="s">
        <v>2335</v>
      </c>
      <c r="E5225" s="19">
        <v>1156</v>
      </c>
      <c r="F5225" s="19">
        <v>71</v>
      </c>
      <c r="G5225" s="19">
        <v>8</v>
      </c>
      <c r="H5225" s="19">
        <v>106</v>
      </c>
    </row>
    <row r="5226" spans="1:8" x14ac:dyDescent="0.25">
      <c r="A5226" s="14" t="str">
        <f t="shared" si="81"/>
        <v>davisra012012</v>
      </c>
      <c r="B5226" s="19" t="s">
        <v>639</v>
      </c>
      <c r="C5226" s="19">
        <v>2012</v>
      </c>
      <c r="D5226" s="19" t="s">
        <v>2329</v>
      </c>
    </row>
    <row r="5227" spans="1:8" x14ac:dyDescent="0.25">
      <c r="A5227" s="14" t="str">
        <f t="shared" si="81"/>
        <v>davisra012012</v>
      </c>
      <c r="B5227" s="19" t="s">
        <v>639</v>
      </c>
      <c r="C5227" s="19">
        <v>2012</v>
      </c>
      <c r="D5227" s="19" t="s">
        <v>2330</v>
      </c>
    </row>
    <row r="5228" spans="1:8" x14ac:dyDescent="0.25">
      <c r="A5228" s="14" t="str">
        <f t="shared" si="81"/>
        <v>davisra012012</v>
      </c>
      <c r="B5228" s="19" t="s">
        <v>639</v>
      </c>
      <c r="C5228" s="19">
        <v>2012</v>
      </c>
      <c r="D5228" s="19" t="s">
        <v>2331</v>
      </c>
      <c r="E5228" s="19">
        <v>211</v>
      </c>
      <c r="F5228" s="19">
        <v>8</v>
      </c>
      <c r="G5228" s="19">
        <v>8</v>
      </c>
      <c r="H5228" s="19">
        <v>1</v>
      </c>
    </row>
    <row r="5229" spans="1:8" x14ac:dyDescent="0.25">
      <c r="A5229" s="14" t="str">
        <f t="shared" si="81"/>
        <v>davisra012012</v>
      </c>
      <c r="B5229" s="19" t="s">
        <v>639</v>
      </c>
      <c r="C5229" s="19">
        <v>2012</v>
      </c>
      <c r="D5229" s="19" t="s">
        <v>2332</v>
      </c>
    </row>
    <row r="5230" spans="1:8" x14ac:dyDescent="0.25">
      <c r="A5230" s="14" t="str">
        <f t="shared" si="81"/>
        <v>daviswa012012</v>
      </c>
      <c r="B5230" s="19" t="s">
        <v>1073</v>
      </c>
      <c r="C5230" s="19">
        <v>2012</v>
      </c>
      <c r="D5230" s="19" t="s">
        <v>2334</v>
      </c>
      <c r="E5230" s="19">
        <v>6</v>
      </c>
      <c r="F5230" s="19">
        <v>4</v>
      </c>
      <c r="G5230" s="19">
        <v>1</v>
      </c>
      <c r="H5230" s="19">
        <v>0</v>
      </c>
    </row>
    <row r="5231" spans="1:8" x14ac:dyDescent="0.25">
      <c r="A5231" s="14" t="str">
        <f t="shared" si="81"/>
        <v>deazaal012012</v>
      </c>
      <c r="B5231" s="19" t="s">
        <v>776</v>
      </c>
      <c r="C5231" s="19">
        <v>2012</v>
      </c>
      <c r="D5231" s="19" t="s">
        <v>2329</v>
      </c>
    </row>
    <row r="5232" spans="1:8" x14ac:dyDescent="0.25">
      <c r="A5232" s="14" t="str">
        <f t="shared" si="81"/>
        <v>deazaal012012</v>
      </c>
      <c r="B5232" s="19" t="s">
        <v>776</v>
      </c>
      <c r="C5232" s="19">
        <v>2012</v>
      </c>
      <c r="D5232" s="19" t="s">
        <v>2330</v>
      </c>
    </row>
    <row r="5233" spans="1:8" x14ac:dyDescent="0.25">
      <c r="A5233" s="14" t="str">
        <f t="shared" si="81"/>
        <v>deazaal012012</v>
      </c>
      <c r="B5233" s="19" t="s">
        <v>776</v>
      </c>
      <c r="C5233" s="19">
        <v>2012</v>
      </c>
      <c r="D5233" s="19" t="s">
        <v>2331</v>
      </c>
      <c r="E5233" s="19">
        <v>326</v>
      </c>
      <c r="F5233" s="19">
        <v>4</v>
      </c>
      <c r="G5233" s="19">
        <v>3</v>
      </c>
      <c r="H5233" s="19">
        <v>1</v>
      </c>
    </row>
    <row r="5234" spans="1:8" x14ac:dyDescent="0.25">
      <c r="A5234" s="14" t="str">
        <f t="shared" si="81"/>
        <v>dedunsa012012</v>
      </c>
      <c r="B5234" s="19" t="s">
        <v>1260</v>
      </c>
      <c r="C5234" s="19">
        <v>2012</v>
      </c>
      <c r="D5234" s="19" t="s">
        <v>2334</v>
      </c>
      <c r="E5234" s="19">
        <v>11</v>
      </c>
      <c r="F5234" s="19">
        <v>13</v>
      </c>
      <c r="G5234" s="19">
        <v>2</v>
      </c>
      <c r="H5234" s="19">
        <v>5</v>
      </c>
    </row>
    <row r="5235" spans="1:8" x14ac:dyDescent="0.25">
      <c r="A5235" s="14" t="str">
        <f t="shared" si="81"/>
        <v>defraju012012</v>
      </c>
      <c r="B5235" s="19" t="s">
        <v>1476</v>
      </c>
      <c r="C5235" s="19">
        <v>2012</v>
      </c>
      <c r="D5235" s="19" t="s">
        <v>2334</v>
      </c>
      <c r="E5235" s="19">
        <v>0</v>
      </c>
      <c r="F5235" s="19">
        <v>2</v>
      </c>
      <c r="G5235" s="19">
        <v>1</v>
      </c>
      <c r="H5235" s="19">
        <v>0</v>
      </c>
    </row>
    <row r="5236" spans="1:8" x14ac:dyDescent="0.25">
      <c r="A5236" s="14" t="str">
        <f t="shared" si="81"/>
        <v>dejesda012012</v>
      </c>
      <c r="B5236" s="19" t="s">
        <v>367</v>
      </c>
      <c r="C5236" s="19">
        <v>2012</v>
      </c>
      <c r="D5236" s="19" t="s">
        <v>2329</v>
      </c>
    </row>
    <row r="5237" spans="1:8" x14ac:dyDescent="0.25">
      <c r="A5237" s="14" t="str">
        <f t="shared" si="81"/>
        <v>dejesda012012</v>
      </c>
      <c r="B5237" s="19" t="s">
        <v>367</v>
      </c>
      <c r="C5237" s="19">
        <v>2012</v>
      </c>
      <c r="D5237" s="19" t="s">
        <v>2330</v>
      </c>
    </row>
    <row r="5238" spans="1:8" x14ac:dyDescent="0.25">
      <c r="A5238" s="14" t="str">
        <f t="shared" si="81"/>
        <v>dejesda012012</v>
      </c>
      <c r="B5238" s="19" t="s">
        <v>367</v>
      </c>
      <c r="C5238" s="19">
        <v>2012</v>
      </c>
      <c r="D5238" s="19" t="s">
        <v>2331</v>
      </c>
      <c r="E5238" s="19">
        <v>262</v>
      </c>
      <c r="F5238" s="19">
        <v>8</v>
      </c>
      <c r="G5238" s="19">
        <v>2</v>
      </c>
      <c r="H5238" s="19">
        <v>1</v>
      </c>
    </row>
    <row r="5239" spans="1:8" x14ac:dyDescent="0.25">
      <c r="A5239" s="14" t="str">
        <f t="shared" si="81"/>
        <v>dejesda012012</v>
      </c>
      <c r="B5239" s="19" t="s">
        <v>367</v>
      </c>
      <c r="C5239" s="19">
        <v>2012</v>
      </c>
      <c r="D5239" s="19" t="s">
        <v>2332</v>
      </c>
    </row>
    <row r="5240" spans="1:8" x14ac:dyDescent="0.25">
      <c r="A5240" s="14" t="str">
        <f t="shared" si="81"/>
        <v>dejesiv022012</v>
      </c>
      <c r="B5240" s="19" t="s">
        <v>1477</v>
      </c>
      <c r="C5240" s="19">
        <v>2012</v>
      </c>
      <c r="D5240" s="19" t="s">
        <v>39</v>
      </c>
      <c r="E5240" s="19">
        <v>5</v>
      </c>
      <c r="F5240" s="19">
        <v>9</v>
      </c>
      <c r="G5240" s="19">
        <v>0</v>
      </c>
      <c r="H5240" s="19">
        <v>2</v>
      </c>
    </row>
    <row r="5241" spans="1:8" x14ac:dyDescent="0.25">
      <c r="A5241" s="14" t="str">
        <f t="shared" si="81"/>
        <v>dejesiv022012</v>
      </c>
      <c r="B5241" s="19" t="s">
        <v>1477</v>
      </c>
      <c r="C5241" s="19">
        <v>2012</v>
      </c>
      <c r="D5241" s="19" t="s">
        <v>39</v>
      </c>
      <c r="E5241" s="19">
        <v>2</v>
      </c>
      <c r="F5241" s="19">
        <v>1</v>
      </c>
      <c r="G5241" s="19">
        <v>1</v>
      </c>
      <c r="H5241" s="19">
        <v>1</v>
      </c>
    </row>
    <row r="5242" spans="1:8" x14ac:dyDescent="0.25">
      <c r="A5242" s="14" t="str">
        <f t="shared" si="81"/>
        <v>dejesiv022012</v>
      </c>
      <c r="B5242" s="19" t="s">
        <v>1477</v>
      </c>
      <c r="C5242" s="19">
        <v>2012</v>
      </c>
      <c r="D5242" s="19" t="s">
        <v>40</v>
      </c>
      <c r="E5242" s="19">
        <v>1</v>
      </c>
      <c r="F5242" s="19">
        <v>2</v>
      </c>
      <c r="G5242" s="19">
        <v>1</v>
      </c>
      <c r="H5242" s="19">
        <v>0</v>
      </c>
    </row>
    <row r="5243" spans="1:8" x14ac:dyDescent="0.25">
      <c r="A5243" s="14" t="str">
        <f t="shared" si="81"/>
        <v>dejesiv022012</v>
      </c>
      <c r="B5243" s="19" t="s">
        <v>1477</v>
      </c>
      <c r="C5243" s="19">
        <v>2012</v>
      </c>
      <c r="D5243" s="19" t="s">
        <v>40</v>
      </c>
      <c r="E5243" s="19">
        <v>0</v>
      </c>
      <c r="F5243" s="19">
        <v>0</v>
      </c>
      <c r="G5243" s="19">
        <v>0</v>
      </c>
      <c r="H5243" s="19">
        <v>0</v>
      </c>
    </row>
    <row r="5244" spans="1:8" x14ac:dyDescent="0.25">
      <c r="A5244" s="14" t="str">
        <f t="shared" si="81"/>
        <v>dejesiv022012</v>
      </c>
      <c r="B5244" s="19" t="s">
        <v>1477</v>
      </c>
      <c r="C5244" s="19">
        <v>2012</v>
      </c>
      <c r="D5244" s="19" t="s">
        <v>2333</v>
      </c>
      <c r="E5244" s="19">
        <v>1</v>
      </c>
      <c r="F5244" s="19">
        <v>1</v>
      </c>
      <c r="G5244" s="19">
        <v>0</v>
      </c>
      <c r="H5244" s="19">
        <v>1</v>
      </c>
    </row>
    <row r="5245" spans="1:8" x14ac:dyDescent="0.25">
      <c r="A5245" s="14" t="str">
        <f t="shared" si="81"/>
        <v>delabst012012</v>
      </c>
      <c r="B5245" s="19" t="s">
        <v>1478</v>
      </c>
      <c r="C5245" s="19">
        <v>2012</v>
      </c>
      <c r="D5245" s="19" t="s">
        <v>2334</v>
      </c>
      <c r="E5245" s="19">
        <v>2</v>
      </c>
      <c r="F5245" s="19">
        <v>2</v>
      </c>
      <c r="G5245" s="19">
        <v>0</v>
      </c>
      <c r="H5245" s="19">
        <v>0</v>
      </c>
    </row>
    <row r="5246" spans="1:8" x14ac:dyDescent="0.25">
      <c r="A5246" s="14" t="str">
        <f t="shared" si="81"/>
        <v>delabst012012</v>
      </c>
      <c r="B5246" s="19" t="s">
        <v>1478</v>
      </c>
      <c r="C5246" s="19">
        <v>2012</v>
      </c>
      <c r="D5246" s="19" t="s">
        <v>2334</v>
      </c>
      <c r="E5246" s="19">
        <v>3</v>
      </c>
      <c r="F5246" s="19">
        <v>1</v>
      </c>
      <c r="G5246" s="19">
        <v>0</v>
      </c>
      <c r="H5246" s="19">
        <v>0</v>
      </c>
    </row>
    <row r="5247" spans="1:8" x14ac:dyDescent="0.25">
      <c r="A5247" s="14" t="str">
        <f t="shared" si="81"/>
        <v>delarda012012</v>
      </c>
      <c r="B5247" s="19" t="s">
        <v>1479</v>
      </c>
      <c r="C5247" s="19">
        <v>2012</v>
      </c>
      <c r="D5247" s="19" t="s">
        <v>2334</v>
      </c>
      <c r="E5247" s="19">
        <v>0</v>
      </c>
      <c r="F5247" s="19">
        <v>0</v>
      </c>
      <c r="G5247" s="19">
        <v>0</v>
      </c>
      <c r="H5247" s="19">
        <v>0</v>
      </c>
    </row>
    <row r="5248" spans="1:8" x14ac:dyDescent="0.25">
      <c r="A5248" s="14" t="str">
        <f t="shared" si="81"/>
        <v>delarjo012012</v>
      </c>
      <c r="B5248" s="19" t="s">
        <v>438</v>
      </c>
      <c r="C5248" s="19">
        <v>2012</v>
      </c>
      <c r="D5248" s="19" t="s">
        <v>2334</v>
      </c>
      <c r="E5248" s="19">
        <v>0</v>
      </c>
      <c r="F5248" s="19">
        <v>0</v>
      </c>
      <c r="G5248" s="19">
        <v>0</v>
      </c>
      <c r="H5248" s="19">
        <v>0</v>
      </c>
    </row>
    <row r="5249" spans="1:8" x14ac:dyDescent="0.25">
      <c r="A5249" s="14" t="str">
        <f t="shared" si="81"/>
        <v>delarru012012</v>
      </c>
      <c r="B5249" s="19" t="s">
        <v>1480</v>
      </c>
      <c r="C5249" s="19">
        <v>2012</v>
      </c>
      <c r="D5249" s="19" t="s">
        <v>2334</v>
      </c>
      <c r="E5249" s="19">
        <v>0</v>
      </c>
      <c r="F5249" s="19">
        <v>0</v>
      </c>
      <c r="G5249" s="19">
        <v>0</v>
      </c>
      <c r="H5249" s="19">
        <v>0</v>
      </c>
    </row>
    <row r="5250" spans="1:8" x14ac:dyDescent="0.25">
      <c r="A5250" s="14" t="str">
        <f t="shared" si="81"/>
        <v>delgara012012</v>
      </c>
      <c r="B5250" s="19" t="s">
        <v>1481</v>
      </c>
      <c r="C5250" s="19">
        <v>2012</v>
      </c>
      <c r="D5250" s="19" t="s">
        <v>2334</v>
      </c>
      <c r="E5250" s="19">
        <v>6</v>
      </c>
      <c r="F5250" s="19">
        <v>16</v>
      </c>
      <c r="G5250" s="19">
        <v>0</v>
      </c>
      <c r="H5250" s="19">
        <v>0</v>
      </c>
    </row>
    <row r="5251" spans="1:8" x14ac:dyDescent="0.25">
      <c r="A5251" s="14" t="str">
        <f t="shared" ref="A5251:A5314" si="82">B5251&amp;C5251</f>
        <v>delosfa012012</v>
      </c>
      <c r="B5251" s="19" t="s">
        <v>1482</v>
      </c>
      <c r="C5251" s="19">
        <v>2012</v>
      </c>
      <c r="D5251" s="19" t="s">
        <v>2334</v>
      </c>
      <c r="E5251" s="19">
        <v>0</v>
      </c>
      <c r="F5251" s="19">
        <v>0</v>
      </c>
      <c r="G5251" s="19">
        <v>0</v>
      </c>
      <c r="H5251" s="19">
        <v>0</v>
      </c>
    </row>
    <row r="5252" spans="1:8" x14ac:dyDescent="0.25">
      <c r="A5252" s="14" t="str">
        <f t="shared" si="82"/>
        <v>delroen012012</v>
      </c>
      <c r="B5252" s="19" t="s">
        <v>1262</v>
      </c>
      <c r="C5252" s="19">
        <v>2012</v>
      </c>
      <c r="D5252" s="19" t="s">
        <v>2334</v>
      </c>
      <c r="E5252" s="19">
        <v>3</v>
      </c>
      <c r="F5252" s="19">
        <v>2</v>
      </c>
      <c r="G5252" s="19">
        <v>2</v>
      </c>
      <c r="H5252" s="19">
        <v>0</v>
      </c>
    </row>
    <row r="5253" spans="1:8" x14ac:dyDescent="0.25">
      <c r="A5253" s="14" t="str">
        <f t="shared" si="82"/>
        <v>demelsa012012</v>
      </c>
      <c r="B5253" s="19" t="s">
        <v>1263</v>
      </c>
      <c r="C5253" s="19">
        <v>2012</v>
      </c>
      <c r="D5253" s="19" t="s">
        <v>2334</v>
      </c>
      <c r="E5253" s="19">
        <v>1</v>
      </c>
      <c r="F5253" s="19">
        <v>0</v>
      </c>
      <c r="G5253" s="19">
        <v>0</v>
      </c>
      <c r="H5253" s="19">
        <v>0</v>
      </c>
    </row>
    <row r="5254" spans="1:8" x14ac:dyDescent="0.25">
      <c r="A5254" s="14" t="str">
        <f t="shared" si="82"/>
        <v>dempsry012012</v>
      </c>
      <c r="B5254" s="19" t="s">
        <v>87</v>
      </c>
      <c r="C5254" s="19">
        <v>2012</v>
      </c>
      <c r="D5254" s="19" t="s">
        <v>2334</v>
      </c>
      <c r="E5254" s="19">
        <v>5</v>
      </c>
      <c r="F5254" s="19">
        <v>16</v>
      </c>
      <c r="G5254" s="19">
        <v>1</v>
      </c>
      <c r="H5254" s="19">
        <v>0</v>
      </c>
    </row>
    <row r="5255" spans="1:8" x14ac:dyDescent="0.25">
      <c r="A5255" s="14" t="str">
        <f t="shared" si="82"/>
        <v>dempsry012012</v>
      </c>
      <c r="B5255" s="19" t="s">
        <v>87</v>
      </c>
      <c r="C5255" s="19">
        <v>2012</v>
      </c>
      <c r="D5255" s="19" t="s">
        <v>2334</v>
      </c>
      <c r="E5255" s="19">
        <v>5</v>
      </c>
      <c r="F5255" s="19">
        <v>10</v>
      </c>
      <c r="G5255" s="19">
        <v>0</v>
      </c>
      <c r="H5255" s="19">
        <v>0</v>
      </c>
    </row>
    <row r="5256" spans="1:8" x14ac:dyDescent="0.25">
      <c r="A5256" s="14" t="str">
        <f t="shared" si="82"/>
        <v>denorch012012</v>
      </c>
      <c r="B5256" s="19" t="s">
        <v>533</v>
      </c>
      <c r="C5256" s="19">
        <v>2012</v>
      </c>
      <c r="D5256" s="19" t="s">
        <v>2329</v>
      </c>
    </row>
    <row r="5257" spans="1:8" x14ac:dyDescent="0.25">
      <c r="A5257" s="14" t="str">
        <f t="shared" si="82"/>
        <v>denorch012012</v>
      </c>
      <c r="B5257" s="19" t="s">
        <v>533</v>
      </c>
      <c r="C5257" s="19">
        <v>2012</v>
      </c>
      <c r="D5257" s="19" t="s">
        <v>2330</v>
      </c>
    </row>
    <row r="5258" spans="1:8" x14ac:dyDescent="0.25">
      <c r="A5258" s="14" t="str">
        <f t="shared" si="82"/>
        <v>denorch012012</v>
      </c>
      <c r="B5258" s="19" t="s">
        <v>533</v>
      </c>
      <c r="C5258" s="19">
        <v>2012</v>
      </c>
      <c r="D5258" s="19" t="s">
        <v>2331</v>
      </c>
      <c r="E5258" s="19">
        <v>140</v>
      </c>
      <c r="F5258" s="19">
        <v>4</v>
      </c>
      <c r="G5258" s="19">
        <v>1</v>
      </c>
      <c r="H5258" s="19">
        <v>0</v>
      </c>
    </row>
    <row r="5259" spans="1:8" x14ac:dyDescent="0.25">
      <c r="A5259" s="14" t="str">
        <f t="shared" si="82"/>
        <v>denorch012012</v>
      </c>
      <c r="B5259" s="19" t="s">
        <v>533</v>
      </c>
      <c r="C5259" s="19">
        <v>2012</v>
      </c>
      <c r="D5259" s="19" t="s">
        <v>2332</v>
      </c>
    </row>
    <row r="5260" spans="1:8" x14ac:dyDescent="0.25">
      <c r="A5260" s="14" t="str">
        <f t="shared" si="82"/>
        <v>derosma012012</v>
      </c>
      <c r="B5260" s="19" t="s">
        <v>88</v>
      </c>
      <c r="C5260" s="19">
        <v>2012</v>
      </c>
      <c r="D5260" s="19" t="s">
        <v>2335</v>
      </c>
      <c r="E5260" s="19">
        <v>4</v>
      </c>
      <c r="F5260" s="19">
        <v>0</v>
      </c>
      <c r="G5260" s="19">
        <v>0</v>
      </c>
      <c r="H5260" s="19">
        <v>1</v>
      </c>
    </row>
    <row r="5261" spans="1:8" x14ac:dyDescent="0.25">
      <c r="A5261" s="14" t="str">
        <f t="shared" si="82"/>
        <v>derosma012012</v>
      </c>
      <c r="B5261" s="19" t="s">
        <v>88</v>
      </c>
      <c r="C5261" s="19">
        <v>2012</v>
      </c>
      <c r="D5261" s="19" t="s">
        <v>39</v>
      </c>
      <c r="E5261" s="19">
        <v>0</v>
      </c>
      <c r="F5261" s="19">
        <v>0</v>
      </c>
      <c r="G5261" s="19">
        <v>0</v>
      </c>
      <c r="H5261" s="19">
        <v>0</v>
      </c>
    </row>
    <row r="5262" spans="1:8" x14ac:dyDescent="0.25">
      <c r="A5262" s="14" t="str">
        <f t="shared" si="82"/>
        <v>derosma012012</v>
      </c>
      <c r="B5262" s="19" t="s">
        <v>88</v>
      </c>
      <c r="C5262" s="19">
        <v>2012</v>
      </c>
      <c r="D5262" s="19" t="s">
        <v>40</v>
      </c>
      <c r="E5262" s="19">
        <v>5</v>
      </c>
      <c r="F5262" s="19">
        <v>5</v>
      </c>
      <c r="G5262" s="19">
        <v>0</v>
      </c>
      <c r="H5262" s="19">
        <v>0</v>
      </c>
    </row>
    <row r="5263" spans="1:8" x14ac:dyDescent="0.25">
      <c r="A5263" s="14" t="str">
        <f t="shared" si="82"/>
        <v>derosma012012</v>
      </c>
      <c r="B5263" s="19" t="s">
        <v>88</v>
      </c>
      <c r="C5263" s="19">
        <v>2012</v>
      </c>
      <c r="D5263" s="19" t="s">
        <v>2330</v>
      </c>
    </row>
    <row r="5264" spans="1:8" x14ac:dyDescent="0.25">
      <c r="A5264" s="14" t="str">
        <f t="shared" si="82"/>
        <v>derosma012012</v>
      </c>
      <c r="B5264" s="19" t="s">
        <v>88</v>
      </c>
      <c r="C5264" s="19">
        <v>2012</v>
      </c>
      <c r="D5264" s="19" t="s">
        <v>2331</v>
      </c>
      <c r="E5264" s="19">
        <v>15</v>
      </c>
      <c r="F5264" s="19">
        <v>1</v>
      </c>
      <c r="G5264" s="19">
        <v>0</v>
      </c>
      <c r="H5264" s="19">
        <v>0</v>
      </c>
    </row>
    <row r="5265" spans="1:8" x14ac:dyDescent="0.25">
      <c r="A5265" s="14" t="str">
        <f t="shared" si="82"/>
        <v>derosma012012</v>
      </c>
      <c r="B5265" s="19" t="s">
        <v>88</v>
      </c>
      <c r="C5265" s="19">
        <v>2012</v>
      </c>
      <c r="D5265" s="19" t="s">
        <v>2332</v>
      </c>
    </row>
    <row r="5266" spans="1:8" x14ac:dyDescent="0.25">
      <c r="A5266" s="14" t="str">
        <f t="shared" si="82"/>
        <v>derosma012012</v>
      </c>
      <c r="B5266" s="19" t="s">
        <v>88</v>
      </c>
      <c r="C5266" s="19">
        <v>2012</v>
      </c>
      <c r="D5266" s="19" t="s">
        <v>2333</v>
      </c>
      <c r="E5266" s="19">
        <v>3</v>
      </c>
      <c r="F5266" s="19">
        <v>5</v>
      </c>
      <c r="G5266" s="19">
        <v>1</v>
      </c>
      <c r="H5266" s="19">
        <v>1</v>
      </c>
    </row>
    <row r="5267" spans="1:8" x14ac:dyDescent="0.25">
      <c r="A5267" s="14" t="str">
        <f t="shared" si="82"/>
        <v>descada012012</v>
      </c>
      <c r="B5267" s="19" t="s">
        <v>1264</v>
      </c>
      <c r="C5267" s="19">
        <v>2012</v>
      </c>
      <c r="D5267" s="19" t="s">
        <v>2335</v>
      </c>
      <c r="E5267" s="19">
        <v>20</v>
      </c>
      <c r="F5267" s="19">
        <v>3</v>
      </c>
      <c r="G5267" s="19">
        <v>0</v>
      </c>
      <c r="H5267" s="19">
        <v>1</v>
      </c>
    </row>
    <row r="5268" spans="1:8" x14ac:dyDescent="0.25">
      <c r="A5268" s="14" t="str">
        <f t="shared" si="82"/>
        <v>descada012012</v>
      </c>
      <c r="B5268" s="19" t="s">
        <v>1264</v>
      </c>
      <c r="C5268" s="19">
        <v>2012</v>
      </c>
      <c r="D5268" s="19" t="s">
        <v>39</v>
      </c>
      <c r="E5268" s="19">
        <v>137</v>
      </c>
      <c r="F5268" s="19">
        <v>225</v>
      </c>
      <c r="G5268" s="19">
        <v>5</v>
      </c>
      <c r="H5268" s="19">
        <v>47</v>
      </c>
    </row>
    <row r="5269" spans="1:8" x14ac:dyDescent="0.25">
      <c r="A5269" s="14" t="str">
        <f t="shared" si="82"/>
        <v>descada012012</v>
      </c>
      <c r="B5269" s="19" t="s">
        <v>1264</v>
      </c>
      <c r="C5269" s="19">
        <v>2012</v>
      </c>
      <c r="D5269" s="19" t="s">
        <v>40</v>
      </c>
      <c r="E5269" s="19">
        <v>8</v>
      </c>
      <c r="F5269" s="19">
        <v>17</v>
      </c>
      <c r="G5269" s="19">
        <v>2</v>
      </c>
      <c r="H5269" s="19">
        <v>0</v>
      </c>
    </row>
    <row r="5270" spans="1:8" x14ac:dyDescent="0.25">
      <c r="A5270" s="14" t="str">
        <f t="shared" si="82"/>
        <v>descada012012</v>
      </c>
      <c r="B5270" s="19" t="s">
        <v>1264</v>
      </c>
      <c r="C5270" s="19">
        <v>2012</v>
      </c>
      <c r="D5270" s="19" t="s">
        <v>2333</v>
      </c>
      <c r="E5270" s="19">
        <v>24</v>
      </c>
      <c r="F5270" s="19">
        <v>69</v>
      </c>
      <c r="G5270" s="19">
        <v>8</v>
      </c>
      <c r="H5270" s="19">
        <v>17</v>
      </c>
    </row>
    <row r="5271" spans="1:8" x14ac:dyDescent="0.25">
      <c r="A5271" s="14" t="str">
        <f t="shared" si="82"/>
        <v>desmoia012012</v>
      </c>
      <c r="B5271" s="19" t="s">
        <v>1074</v>
      </c>
      <c r="C5271" s="19">
        <v>2012</v>
      </c>
      <c r="D5271" s="19" t="s">
        <v>2333</v>
      </c>
      <c r="E5271" s="19">
        <v>171</v>
      </c>
      <c r="F5271" s="19">
        <v>306</v>
      </c>
      <c r="G5271" s="19">
        <v>15</v>
      </c>
      <c r="H5271" s="19">
        <v>65</v>
      </c>
    </row>
    <row r="5272" spans="1:8" x14ac:dyDescent="0.25">
      <c r="A5272" s="14" t="str">
        <f t="shared" si="82"/>
        <v>detwiro012012</v>
      </c>
      <c r="B5272" s="19" t="s">
        <v>778</v>
      </c>
      <c r="C5272" s="19">
        <v>2012</v>
      </c>
      <c r="D5272" s="19" t="s">
        <v>2334</v>
      </c>
      <c r="E5272" s="19">
        <v>12</v>
      </c>
      <c r="F5272" s="19">
        <v>18</v>
      </c>
      <c r="G5272" s="19">
        <v>1</v>
      </c>
      <c r="H5272" s="19">
        <v>2</v>
      </c>
    </row>
    <row r="5273" spans="1:8" x14ac:dyDescent="0.25">
      <c r="A5273" s="14" t="str">
        <f t="shared" si="82"/>
        <v>devrico012012</v>
      </c>
      <c r="B5273" s="19" t="s">
        <v>1698</v>
      </c>
      <c r="C5273" s="19">
        <v>2012</v>
      </c>
      <c r="D5273" s="19" t="s">
        <v>2334</v>
      </c>
      <c r="E5273" s="19">
        <v>5</v>
      </c>
      <c r="F5273" s="19">
        <v>7</v>
      </c>
      <c r="G5273" s="19">
        <v>1</v>
      </c>
      <c r="H5273" s="19">
        <v>1</v>
      </c>
    </row>
    <row r="5274" spans="1:8" x14ac:dyDescent="0.25">
      <c r="A5274" s="14" t="str">
        <f t="shared" si="82"/>
        <v>dewitbl012012</v>
      </c>
      <c r="B5274" s="19" t="s">
        <v>910</v>
      </c>
      <c r="C5274" s="19">
        <v>2012</v>
      </c>
      <c r="D5274" s="19" t="s">
        <v>39</v>
      </c>
      <c r="E5274" s="19">
        <v>12</v>
      </c>
      <c r="F5274" s="19">
        <v>8</v>
      </c>
      <c r="G5274" s="19">
        <v>0</v>
      </c>
      <c r="H5274" s="19">
        <v>2</v>
      </c>
    </row>
    <row r="5275" spans="1:8" x14ac:dyDescent="0.25">
      <c r="A5275" s="14" t="str">
        <f t="shared" si="82"/>
        <v>dewitbl012012</v>
      </c>
      <c r="B5275" s="19" t="s">
        <v>910</v>
      </c>
      <c r="C5275" s="19">
        <v>2012</v>
      </c>
      <c r="D5275" s="19" t="s">
        <v>2330</v>
      </c>
    </row>
    <row r="5276" spans="1:8" x14ac:dyDescent="0.25">
      <c r="A5276" s="14" t="str">
        <f t="shared" si="82"/>
        <v>dewitbl012012</v>
      </c>
      <c r="B5276" s="19" t="s">
        <v>910</v>
      </c>
      <c r="C5276" s="19">
        <v>2012</v>
      </c>
      <c r="D5276" s="19" t="s">
        <v>2331</v>
      </c>
      <c r="E5276" s="19">
        <v>1</v>
      </c>
      <c r="F5276" s="19">
        <v>0</v>
      </c>
      <c r="G5276" s="19">
        <v>0</v>
      </c>
      <c r="H5276" s="19">
        <v>0</v>
      </c>
    </row>
    <row r="5277" spans="1:8" x14ac:dyDescent="0.25">
      <c r="A5277" s="14" t="str">
        <f t="shared" si="82"/>
        <v>diamosc012012</v>
      </c>
      <c r="B5277" s="19" t="s">
        <v>1483</v>
      </c>
      <c r="C5277" s="19">
        <v>2012</v>
      </c>
      <c r="D5277" s="19" t="s">
        <v>2334</v>
      </c>
      <c r="E5277" s="19">
        <v>10</v>
      </c>
      <c r="F5277" s="19">
        <v>21</v>
      </c>
      <c r="G5277" s="19">
        <v>0</v>
      </c>
      <c r="H5277" s="19">
        <v>1</v>
      </c>
    </row>
    <row r="5278" spans="1:8" x14ac:dyDescent="0.25">
      <c r="A5278" s="14" t="str">
        <f t="shared" si="82"/>
        <v>diazju022012</v>
      </c>
      <c r="B5278" s="19" t="s">
        <v>1699</v>
      </c>
      <c r="C5278" s="19">
        <v>2012</v>
      </c>
      <c r="D5278" s="19" t="s">
        <v>2333</v>
      </c>
      <c r="E5278" s="19">
        <v>8</v>
      </c>
      <c r="F5278" s="19">
        <v>9</v>
      </c>
      <c r="G5278" s="19">
        <v>1</v>
      </c>
      <c r="H5278" s="19">
        <v>4</v>
      </c>
    </row>
    <row r="5279" spans="1:8" x14ac:dyDescent="0.25">
      <c r="A5279" s="14" t="str">
        <f t="shared" si="82"/>
        <v>diazma022012</v>
      </c>
      <c r="B5279" s="19" t="s">
        <v>368</v>
      </c>
      <c r="C5279" s="19">
        <v>2012</v>
      </c>
      <c r="D5279" s="19" t="s">
        <v>2330</v>
      </c>
    </row>
    <row r="5280" spans="1:8" x14ac:dyDescent="0.25">
      <c r="A5280" s="14" t="str">
        <f t="shared" si="82"/>
        <v>diazma022012</v>
      </c>
      <c r="B5280" s="19" t="s">
        <v>368</v>
      </c>
      <c r="C5280" s="19">
        <v>2012</v>
      </c>
      <c r="D5280" s="19" t="s">
        <v>2331</v>
      </c>
      <c r="E5280" s="19">
        <v>50</v>
      </c>
      <c r="F5280" s="19">
        <v>2</v>
      </c>
      <c r="G5280" s="19">
        <v>0</v>
      </c>
      <c r="H5280" s="19">
        <v>2</v>
      </c>
    </row>
    <row r="5281" spans="1:8" x14ac:dyDescent="0.25">
      <c r="A5281" s="14" t="str">
        <f t="shared" si="82"/>
        <v>diazma022012</v>
      </c>
      <c r="B5281" s="19" t="s">
        <v>368</v>
      </c>
      <c r="C5281" s="19">
        <v>2012</v>
      </c>
      <c r="D5281" s="19" t="s">
        <v>2332</v>
      </c>
    </row>
    <row r="5282" spans="1:8" x14ac:dyDescent="0.25">
      <c r="A5282" s="14" t="str">
        <f t="shared" si="82"/>
        <v>dickech012012</v>
      </c>
      <c r="B5282" s="19" t="s">
        <v>911</v>
      </c>
      <c r="C5282" s="19">
        <v>2012</v>
      </c>
      <c r="D5282" s="19" t="s">
        <v>2329</v>
      </c>
    </row>
    <row r="5283" spans="1:8" x14ac:dyDescent="0.25">
      <c r="A5283" s="14" t="str">
        <f t="shared" si="82"/>
        <v>dickech012012</v>
      </c>
      <c r="B5283" s="19" t="s">
        <v>911</v>
      </c>
      <c r="C5283" s="19">
        <v>2012</v>
      </c>
      <c r="D5283" s="19" t="s">
        <v>2330</v>
      </c>
    </row>
    <row r="5284" spans="1:8" x14ac:dyDescent="0.25">
      <c r="A5284" s="14" t="str">
        <f t="shared" si="82"/>
        <v>dickech012012</v>
      </c>
      <c r="B5284" s="19" t="s">
        <v>911</v>
      </c>
      <c r="C5284" s="19">
        <v>2012</v>
      </c>
      <c r="D5284" s="19" t="s">
        <v>2331</v>
      </c>
      <c r="E5284" s="19">
        <v>11</v>
      </c>
      <c r="F5284" s="19">
        <v>0</v>
      </c>
      <c r="G5284" s="19">
        <v>0</v>
      </c>
      <c r="H5284" s="19">
        <v>0</v>
      </c>
    </row>
    <row r="5285" spans="1:8" x14ac:dyDescent="0.25">
      <c r="A5285" s="14" t="str">
        <f t="shared" si="82"/>
        <v>dickech012012</v>
      </c>
      <c r="B5285" s="19" t="s">
        <v>911</v>
      </c>
      <c r="C5285" s="19">
        <v>2012</v>
      </c>
      <c r="D5285" s="19" t="s">
        <v>2332</v>
      </c>
    </row>
    <row r="5286" spans="1:8" x14ac:dyDescent="0.25">
      <c r="A5286" s="14" t="str">
        <f t="shared" si="82"/>
        <v>dickera012012</v>
      </c>
      <c r="B5286" s="19" t="s">
        <v>240</v>
      </c>
      <c r="C5286" s="19">
        <v>2012</v>
      </c>
      <c r="D5286" s="19" t="s">
        <v>2334</v>
      </c>
      <c r="E5286" s="19">
        <v>12</v>
      </c>
      <c r="F5286" s="19">
        <v>44</v>
      </c>
      <c r="G5286" s="19">
        <v>4</v>
      </c>
      <c r="H5286" s="19">
        <v>6</v>
      </c>
    </row>
    <row r="5287" spans="1:8" x14ac:dyDescent="0.25">
      <c r="A5287" s="14" t="str">
        <f t="shared" si="82"/>
        <v>dicksbr012012</v>
      </c>
      <c r="B5287" s="19" t="s">
        <v>1484</v>
      </c>
      <c r="C5287" s="19">
        <v>2012</v>
      </c>
      <c r="D5287" s="19" t="s">
        <v>2334</v>
      </c>
      <c r="E5287" s="19">
        <v>0</v>
      </c>
      <c r="F5287" s="19">
        <v>1</v>
      </c>
      <c r="G5287" s="19">
        <v>0</v>
      </c>
      <c r="H5287" s="19">
        <v>0</v>
      </c>
    </row>
    <row r="5288" spans="1:8" x14ac:dyDescent="0.25">
      <c r="A5288" s="14" t="str">
        <f t="shared" si="82"/>
        <v>diekmja012012</v>
      </c>
      <c r="B5288" s="19" t="s">
        <v>1700</v>
      </c>
      <c r="C5288" s="19">
        <v>2012</v>
      </c>
      <c r="D5288" s="19" t="s">
        <v>2334</v>
      </c>
      <c r="E5288" s="19">
        <v>1</v>
      </c>
      <c r="F5288" s="19">
        <v>3</v>
      </c>
      <c r="G5288" s="19">
        <v>2</v>
      </c>
      <c r="H5288" s="19">
        <v>0</v>
      </c>
    </row>
    <row r="5289" spans="1:8" x14ac:dyDescent="0.25">
      <c r="A5289" s="14" t="str">
        <f t="shared" si="82"/>
        <v>dillati012012</v>
      </c>
      <c r="B5289" s="19" t="s">
        <v>913</v>
      </c>
      <c r="C5289" s="19">
        <v>2012</v>
      </c>
      <c r="D5289" s="19" t="s">
        <v>2334</v>
      </c>
      <c r="E5289" s="19">
        <v>3</v>
      </c>
      <c r="F5289" s="19">
        <v>4</v>
      </c>
      <c r="G5289" s="19">
        <v>0</v>
      </c>
      <c r="H5289" s="19">
        <v>0</v>
      </c>
    </row>
    <row r="5290" spans="1:8" x14ac:dyDescent="0.25">
      <c r="A5290" s="14" t="str">
        <f t="shared" si="82"/>
        <v>dirksan012012</v>
      </c>
      <c r="B5290" s="19" t="s">
        <v>1486</v>
      </c>
      <c r="C5290" s="19">
        <v>2012</v>
      </c>
      <c r="D5290" s="19" t="s">
        <v>2329</v>
      </c>
    </row>
    <row r="5291" spans="1:8" x14ac:dyDescent="0.25">
      <c r="A5291" s="14" t="str">
        <f t="shared" si="82"/>
        <v>dirksan012012</v>
      </c>
      <c r="B5291" s="19" t="s">
        <v>1486</v>
      </c>
      <c r="C5291" s="19">
        <v>2012</v>
      </c>
      <c r="D5291" s="19" t="s">
        <v>2330</v>
      </c>
    </row>
    <row r="5292" spans="1:8" x14ac:dyDescent="0.25">
      <c r="A5292" s="14" t="str">
        <f t="shared" si="82"/>
        <v>dirksan012012</v>
      </c>
      <c r="B5292" s="19" t="s">
        <v>1486</v>
      </c>
      <c r="C5292" s="19">
        <v>2012</v>
      </c>
      <c r="D5292" s="19" t="s">
        <v>2331</v>
      </c>
      <c r="E5292" s="19">
        <v>107</v>
      </c>
      <c r="F5292" s="19">
        <v>1</v>
      </c>
      <c r="G5292" s="19">
        <v>3</v>
      </c>
      <c r="H5292" s="19">
        <v>0</v>
      </c>
    </row>
    <row r="5293" spans="1:8" x14ac:dyDescent="0.25">
      <c r="A5293" s="14" t="str">
        <f t="shared" si="82"/>
        <v>dirksan012012</v>
      </c>
      <c r="B5293" s="19" t="s">
        <v>1486</v>
      </c>
      <c r="C5293" s="19">
        <v>2012</v>
      </c>
      <c r="D5293" s="19" t="s">
        <v>2332</v>
      </c>
    </row>
    <row r="5294" spans="1:8" x14ac:dyDescent="0.25">
      <c r="A5294" s="14" t="str">
        <f t="shared" si="82"/>
        <v>dobbsgr012012</v>
      </c>
      <c r="B5294" s="19" t="s">
        <v>439</v>
      </c>
      <c r="C5294" s="19">
        <v>2012</v>
      </c>
      <c r="D5294" s="19" t="s">
        <v>2335</v>
      </c>
      <c r="E5294" s="19">
        <v>127</v>
      </c>
      <c r="F5294" s="19">
        <v>7</v>
      </c>
      <c r="G5294" s="19">
        <v>1</v>
      </c>
      <c r="H5294" s="19">
        <v>10</v>
      </c>
    </row>
    <row r="5295" spans="1:8" x14ac:dyDescent="0.25">
      <c r="A5295" s="14" t="str">
        <f t="shared" si="82"/>
        <v>dobbsgr012012</v>
      </c>
      <c r="B5295" s="19" t="s">
        <v>439</v>
      </c>
      <c r="C5295" s="19">
        <v>2012</v>
      </c>
      <c r="D5295" s="19" t="s">
        <v>40</v>
      </c>
      <c r="E5295" s="19">
        <v>13</v>
      </c>
      <c r="F5295" s="19">
        <v>35</v>
      </c>
      <c r="G5295" s="19">
        <v>10</v>
      </c>
      <c r="H5295" s="19">
        <v>1</v>
      </c>
    </row>
    <row r="5296" spans="1:8" x14ac:dyDescent="0.25">
      <c r="A5296" s="14" t="str">
        <f t="shared" si="82"/>
        <v>dobbsgr012012</v>
      </c>
      <c r="B5296" s="19" t="s">
        <v>439</v>
      </c>
      <c r="C5296" s="19">
        <v>2012</v>
      </c>
      <c r="D5296" s="19" t="s">
        <v>2330</v>
      </c>
    </row>
    <row r="5297" spans="1:8" x14ac:dyDescent="0.25">
      <c r="A5297" s="14" t="str">
        <f t="shared" si="82"/>
        <v>dobbsgr012012</v>
      </c>
      <c r="B5297" s="19" t="s">
        <v>439</v>
      </c>
      <c r="C5297" s="19">
        <v>2012</v>
      </c>
      <c r="D5297" s="19" t="s">
        <v>2331</v>
      </c>
      <c r="E5297" s="19">
        <v>43</v>
      </c>
      <c r="F5297" s="19">
        <v>0</v>
      </c>
      <c r="G5297" s="19">
        <v>0</v>
      </c>
      <c r="H5297" s="19">
        <v>0</v>
      </c>
    </row>
    <row r="5298" spans="1:8" x14ac:dyDescent="0.25">
      <c r="A5298" s="14" t="str">
        <f t="shared" si="82"/>
        <v>dobbsgr012012</v>
      </c>
      <c r="B5298" s="19" t="s">
        <v>439</v>
      </c>
      <c r="C5298" s="19">
        <v>2012</v>
      </c>
      <c r="D5298" s="19" t="s">
        <v>2332</v>
      </c>
    </row>
    <row r="5299" spans="1:8" x14ac:dyDescent="0.25">
      <c r="A5299" s="14" t="str">
        <f t="shared" si="82"/>
        <v>dolisra012012</v>
      </c>
      <c r="B5299" s="19" t="s">
        <v>1487</v>
      </c>
      <c r="C5299" s="19">
        <v>2012</v>
      </c>
      <c r="D5299" s="19" t="s">
        <v>2334</v>
      </c>
      <c r="E5299" s="19">
        <v>0</v>
      </c>
      <c r="F5299" s="19">
        <v>4</v>
      </c>
      <c r="G5299" s="19">
        <v>1</v>
      </c>
      <c r="H5299" s="19">
        <v>1</v>
      </c>
    </row>
    <row r="5300" spans="1:8" x14ac:dyDescent="0.25">
      <c r="A5300" s="14" t="str">
        <f t="shared" si="82"/>
        <v>dominma012012</v>
      </c>
      <c r="B5300" s="19" t="s">
        <v>1488</v>
      </c>
      <c r="C5300" s="19">
        <v>2012</v>
      </c>
      <c r="D5300" s="19" t="s">
        <v>40</v>
      </c>
      <c r="E5300" s="19">
        <v>18</v>
      </c>
      <c r="F5300" s="19">
        <v>59</v>
      </c>
      <c r="G5300" s="19">
        <v>1</v>
      </c>
      <c r="H5300" s="19">
        <v>9</v>
      </c>
    </row>
    <row r="5301" spans="1:8" x14ac:dyDescent="0.25">
      <c r="A5301" s="14" t="str">
        <f t="shared" si="82"/>
        <v>donalja012012</v>
      </c>
      <c r="B5301" s="19" t="s">
        <v>1267</v>
      </c>
      <c r="C5301" s="19">
        <v>2012</v>
      </c>
      <c r="D5301" s="19" t="s">
        <v>39</v>
      </c>
      <c r="E5301" s="19">
        <v>7</v>
      </c>
      <c r="F5301" s="19">
        <v>16</v>
      </c>
      <c r="G5301" s="19">
        <v>2</v>
      </c>
      <c r="H5301" s="19">
        <v>5</v>
      </c>
    </row>
    <row r="5302" spans="1:8" x14ac:dyDescent="0.25">
      <c r="A5302" s="14" t="str">
        <f t="shared" si="82"/>
        <v>donalja012012</v>
      </c>
      <c r="B5302" s="19" t="s">
        <v>1267</v>
      </c>
      <c r="C5302" s="19">
        <v>2012</v>
      </c>
      <c r="D5302" s="19" t="s">
        <v>40</v>
      </c>
      <c r="E5302" s="19">
        <v>5</v>
      </c>
      <c r="F5302" s="19">
        <v>17</v>
      </c>
      <c r="G5302" s="19">
        <v>4</v>
      </c>
      <c r="H5302" s="19">
        <v>1</v>
      </c>
    </row>
    <row r="5303" spans="1:8" x14ac:dyDescent="0.25">
      <c r="A5303" s="14" t="str">
        <f t="shared" si="82"/>
        <v>donalja012012</v>
      </c>
      <c r="B5303" s="19" t="s">
        <v>1267</v>
      </c>
      <c r="C5303" s="19">
        <v>2012</v>
      </c>
      <c r="D5303" s="19" t="s">
        <v>2329</v>
      </c>
    </row>
    <row r="5304" spans="1:8" x14ac:dyDescent="0.25">
      <c r="A5304" s="14" t="str">
        <f t="shared" si="82"/>
        <v>donalja012012</v>
      </c>
      <c r="B5304" s="19" t="s">
        <v>1267</v>
      </c>
      <c r="C5304" s="19">
        <v>2012</v>
      </c>
      <c r="D5304" s="19" t="s">
        <v>2330</v>
      </c>
    </row>
    <row r="5305" spans="1:8" x14ac:dyDescent="0.25">
      <c r="A5305" s="14" t="str">
        <f t="shared" si="82"/>
        <v>donalja012012</v>
      </c>
      <c r="B5305" s="19" t="s">
        <v>1267</v>
      </c>
      <c r="C5305" s="19">
        <v>2012</v>
      </c>
      <c r="D5305" s="19" t="s">
        <v>2331</v>
      </c>
      <c r="E5305" s="19">
        <v>12</v>
      </c>
      <c r="F5305" s="19">
        <v>0</v>
      </c>
      <c r="G5305" s="19">
        <v>0</v>
      </c>
      <c r="H5305" s="19">
        <v>0</v>
      </c>
    </row>
    <row r="5306" spans="1:8" x14ac:dyDescent="0.25">
      <c r="A5306" s="14" t="str">
        <f t="shared" si="82"/>
        <v>donalja012012</v>
      </c>
      <c r="B5306" s="19" t="s">
        <v>1267</v>
      </c>
      <c r="C5306" s="19">
        <v>2012</v>
      </c>
      <c r="D5306" s="19" t="s">
        <v>2333</v>
      </c>
      <c r="E5306" s="19">
        <v>13</v>
      </c>
      <c r="F5306" s="19">
        <v>17</v>
      </c>
      <c r="G5306" s="19">
        <v>1</v>
      </c>
      <c r="H5306" s="19">
        <v>4</v>
      </c>
    </row>
    <row r="5307" spans="1:8" x14ac:dyDescent="0.25">
      <c r="A5307" s="14" t="str">
        <f t="shared" si="82"/>
        <v>donaljo022012</v>
      </c>
      <c r="B5307" s="19" t="s">
        <v>1268</v>
      </c>
      <c r="C5307" s="19">
        <v>2012</v>
      </c>
      <c r="D5307" s="19" t="s">
        <v>2335</v>
      </c>
      <c r="E5307" s="19">
        <v>3</v>
      </c>
      <c r="F5307" s="19">
        <v>1</v>
      </c>
      <c r="G5307" s="19">
        <v>0</v>
      </c>
      <c r="H5307" s="19">
        <v>0</v>
      </c>
    </row>
    <row r="5308" spans="1:8" x14ac:dyDescent="0.25">
      <c r="A5308" s="14" t="str">
        <f t="shared" si="82"/>
        <v>donaljo022012</v>
      </c>
      <c r="B5308" s="19" t="s">
        <v>1268</v>
      </c>
      <c r="C5308" s="19">
        <v>2012</v>
      </c>
      <c r="D5308" s="19" t="s">
        <v>40</v>
      </c>
      <c r="E5308" s="19">
        <v>53</v>
      </c>
      <c r="F5308" s="19">
        <v>152</v>
      </c>
      <c r="G5308" s="19">
        <v>12</v>
      </c>
      <c r="H5308" s="19">
        <v>14</v>
      </c>
    </row>
    <row r="5309" spans="1:8" x14ac:dyDescent="0.25">
      <c r="A5309" s="14" t="str">
        <f t="shared" si="82"/>
        <v>donaljo022012</v>
      </c>
      <c r="B5309" s="19" t="s">
        <v>1268</v>
      </c>
      <c r="C5309" s="19">
        <v>2012</v>
      </c>
      <c r="D5309" s="19" t="s">
        <v>2336</v>
      </c>
      <c r="E5309" s="19">
        <v>20</v>
      </c>
      <c r="F5309" s="19">
        <v>2</v>
      </c>
      <c r="G5309" s="19">
        <v>1</v>
      </c>
      <c r="H5309" s="19">
        <v>0</v>
      </c>
    </row>
    <row r="5310" spans="1:8" x14ac:dyDescent="0.25">
      <c r="A5310" s="14" t="str">
        <f t="shared" si="82"/>
        <v>doolise012012</v>
      </c>
      <c r="B5310" s="19" t="s">
        <v>1701</v>
      </c>
      <c r="C5310" s="19">
        <v>2012</v>
      </c>
      <c r="D5310" s="19" t="s">
        <v>2334</v>
      </c>
      <c r="E5310" s="19">
        <v>0</v>
      </c>
      <c r="F5310" s="19">
        <v>4</v>
      </c>
      <c r="G5310" s="19">
        <v>2</v>
      </c>
      <c r="H5310" s="19">
        <v>0</v>
      </c>
    </row>
    <row r="5311" spans="1:8" x14ac:dyDescent="0.25">
      <c r="A5311" s="14" t="str">
        <f t="shared" si="82"/>
        <v>doteloc012012</v>
      </c>
      <c r="B5311" s="19" t="s">
        <v>90</v>
      </c>
      <c r="C5311" s="19">
        <v>2012</v>
      </c>
      <c r="D5311" s="19" t="s">
        <v>2334</v>
      </c>
      <c r="E5311" s="19">
        <v>1</v>
      </c>
      <c r="F5311" s="19">
        <v>4</v>
      </c>
      <c r="G5311" s="19">
        <v>1</v>
      </c>
      <c r="H5311" s="19">
        <v>0</v>
      </c>
    </row>
    <row r="5312" spans="1:8" x14ac:dyDescent="0.25">
      <c r="A5312" s="14" t="str">
        <f t="shared" si="82"/>
        <v>doubrfe012012</v>
      </c>
      <c r="B5312" s="19" t="s">
        <v>1269</v>
      </c>
      <c r="C5312" s="19">
        <v>2012</v>
      </c>
      <c r="D5312" s="19" t="s">
        <v>2334</v>
      </c>
      <c r="E5312" s="19">
        <v>7</v>
      </c>
      <c r="F5312" s="19">
        <v>17</v>
      </c>
      <c r="G5312" s="19">
        <v>1</v>
      </c>
      <c r="H5312" s="19">
        <v>2</v>
      </c>
    </row>
    <row r="5313" spans="1:8" x14ac:dyDescent="0.25">
      <c r="A5313" s="14" t="str">
        <f t="shared" si="82"/>
        <v>doumiry012012</v>
      </c>
      <c r="B5313" s="19" t="s">
        <v>535</v>
      </c>
      <c r="C5313" s="19">
        <v>2012</v>
      </c>
      <c r="D5313" s="19" t="s">
        <v>2335</v>
      </c>
      <c r="E5313" s="19">
        <v>3</v>
      </c>
      <c r="F5313" s="19">
        <v>0</v>
      </c>
      <c r="G5313" s="19">
        <v>0</v>
      </c>
      <c r="H5313" s="19">
        <v>0</v>
      </c>
    </row>
    <row r="5314" spans="1:8" x14ac:dyDescent="0.25">
      <c r="A5314" s="14" t="str">
        <f t="shared" si="82"/>
        <v>doumiry012012</v>
      </c>
      <c r="B5314" s="19" t="s">
        <v>535</v>
      </c>
      <c r="C5314" s="19">
        <v>2012</v>
      </c>
      <c r="D5314" s="19" t="s">
        <v>2336</v>
      </c>
      <c r="E5314" s="19">
        <v>290</v>
      </c>
      <c r="F5314" s="19">
        <v>22</v>
      </c>
      <c r="G5314" s="19">
        <v>2</v>
      </c>
      <c r="H5314" s="19">
        <v>3</v>
      </c>
    </row>
    <row r="5315" spans="1:8" x14ac:dyDescent="0.25">
      <c r="A5315" s="14" t="str">
        <f t="shared" ref="A5315:A5378" si="83">B5315&amp;C5315</f>
        <v>doumiry012012</v>
      </c>
      <c r="B5315" s="19" t="s">
        <v>535</v>
      </c>
      <c r="C5315" s="19">
        <v>2012</v>
      </c>
      <c r="D5315" s="19" t="s">
        <v>2330</v>
      </c>
    </row>
    <row r="5316" spans="1:8" x14ac:dyDescent="0.25">
      <c r="A5316" s="14" t="str">
        <f t="shared" si="83"/>
        <v>doumiry012012</v>
      </c>
      <c r="B5316" s="19" t="s">
        <v>535</v>
      </c>
      <c r="C5316" s="19">
        <v>2012</v>
      </c>
      <c r="D5316" s="19" t="s">
        <v>2331</v>
      </c>
      <c r="E5316" s="19">
        <v>42</v>
      </c>
      <c r="F5316" s="19">
        <v>0</v>
      </c>
      <c r="G5316" s="19">
        <v>3</v>
      </c>
      <c r="H5316" s="19">
        <v>0</v>
      </c>
    </row>
    <row r="5317" spans="1:8" x14ac:dyDescent="0.25">
      <c r="A5317" s="14" t="str">
        <f t="shared" si="83"/>
        <v>doumiry012012</v>
      </c>
      <c r="B5317" s="19" t="s">
        <v>535</v>
      </c>
      <c r="C5317" s="19">
        <v>2012</v>
      </c>
      <c r="D5317" s="19" t="s">
        <v>2332</v>
      </c>
    </row>
    <row r="5318" spans="1:8" x14ac:dyDescent="0.25">
      <c r="A5318" s="14" t="str">
        <f t="shared" si="83"/>
        <v>downsda022012</v>
      </c>
      <c r="B5318" s="19" t="s">
        <v>1702</v>
      </c>
      <c r="C5318" s="19">
        <v>2012</v>
      </c>
      <c r="D5318" s="19" t="s">
        <v>2334</v>
      </c>
      <c r="E5318" s="19">
        <v>1</v>
      </c>
      <c r="F5318" s="19">
        <v>3</v>
      </c>
      <c r="G5318" s="19">
        <v>0</v>
      </c>
      <c r="H5318" s="19">
        <v>1</v>
      </c>
    </row>
    <row r="5319" spans="1:8" x14ac:dyDescent="0.25">
      <c r="A5319" s="14" t="str">
        <f t="shared" si="83"/>
        <v>downsma012012</v>
      </c>
      <c r="B5319" s="19" t="s">
        <v>1075</v>
      </c>
      <c r="C5319" s="19">
        <v>2012</v>
      </c>
      <c r="D5319" s="19" t="s">
        <v>2335</v>
      </c>
      <c r="E5319" s="19">
        <v>135</v>
      </c>
      <c r="F5319" s="19">
        <v>16</v>
      </c>
      <c r="G5319" s="19">
        <v>3</v>
      </c>
      <c r="H5319" s="19">
        <v>10</v>
      </c>
    </row>
    <row r="5320" spans="1:8" x14ac:dyDescent="0.25">
      <c r="A5320" s="14" t="str">
        <f t="shared" si="83"/>
        <v>downsma012012</v>
      </c>
      <c r="B5320" s="19" t="s">
        <v>1075</v>
      </c>
      <c r="C5320" s="19">
        <v>2012</v>
      </c>
      <c r="D5320" s="19" t="s">
        <v>39</v>
      </c>
      <c r="E5320" s="19">
        <v>5</v>
      </c>
      <c r="F5320" s="19">
        <v>9</v>
      </c>
      <c r="G5320" s="19">
        <v>0</v>
      </c>
      <c r="H5320" s="19">
        <v>2</v>
      </c>
    </row>
    <row r="5321" spans="1:8" x14ac:dyDescent="0.25">
      <c r="A5321" s="14" t="str">
        <f t="shared" si="83"/>
        <v>downsma012012</v>
      </c>
      <c r="B5321" s="19" t="s">
        <v>1075</v>
      </c>
      <c r="C5321" s="19">
        <v>2012</v>
      </c>
      <c r="D5321" s="19" t="s">
        <v>40</v>
      </c>
      <c r="E5321" s="19">
        <v>5</v>
      </c>
      <c r="F5321" s="19">
        <v>26</v>
      </c>
      <c r="G5321" s="19">
        <v>3</v>
      </c>
      <c r="H5321" s="19">
        <v>1</v>
      </c>
    </row>
    <row r="5322" spans="1:8" x14ac:dyDescent="0.25">
      <c r="A5322" s="14" t="str">
        <f t="shared" si="83"/>
        <v>downsma012012</v>
      </c>
      <c r="B5322" s="19" t="s">
        <v>1075</v>
      </c>
      <c r="C5322" s="19">
        <v>2012</v>
      </c>
      <c r="D5322" s="19" t="s">
        <v>2330</v>
      </c>
    </row>
    <row r="5323" spans="1:8" x14ac:dyDescent="0.25">
      <c r="A5323" s="14" t="str">
        <f t="shared" si="83"/>
        <v>downsma012012</v>
      </c>
      <c r="B5323" s="19" t="s">
        <v>1075</v>
      </c>
      <c r="C5323" s="19">
        <v>2012</v>
      </c>
      <c r="D5323" s="19" t="s">
        <v>2331</v>
      </c>
      <c r="E5323" s="19">
        <v>8</v>
      </c>
      <c r="F5323" s="19">
        <v>1</v>
      </c>
      <c r="G5323" s="19">
        <v>0</v>
      </c>
      <c r="H5323" s="19">
        <v>0</v>
      </c>
    </row>
    <row r="5324" spans="1:8" x14ac:dyDescent="0.25">
      <c r="A5324" s="14" t="str">
        <f t="shared" si="83"/>
        <v>downsma012012</v>
      </c>
      <c r="B5324" s="19" t="s">
        <v>1075</v>
      </c>
      <c r="C5324" s="19">
        <v>2012</v>
      </c>
      <c r="D5324" s="19" t="s">
        <v>2332</v>
      </c>
    </row>
    <row r="5325" spans="1:8" x14ac:dyDescent="0.25">
      <c r="A5325" s="14" t="str">
        <f t="shared" si="83"/>
        <v>downsma012012</v>
      </c>
      <c r="B5325" s="19" t="s">
        <v>1075</v>
      </c>
      <c r="C5325" s="19">
        <v>2012</v>
      </c>
      <c r="D5325" s="19" t="s">
        <v>2333</v>
      </c>
      <c r="E5325" s="19">
        <v>0</v>
      </c>
      <c r="F5325" s="19">
        <v>0</v>
      </c>
      <c r="G5325" s="19">
        <v>0</v>
      </c>
      <c r="H5325" s="19">
        <v>0</v>
      </c>
    </row>
    <row r="5326" spans="1:8" x14ac:dyDescent="0.25">
      <c r="A5326" s="14" t="str">
        <f t="shared" si="83"/>
        <v>downssc012012</v>
      </c>
      <c r="B5326" s="19" t="s">
        <v>91</v>
      </c>
      <c r="C5326" s="19">
        <v>2012</v>
      </c>
      <c r="D5326" s="19" t="s">
        <v>2334</v>
      </c>
      <c r="E5326" s="19">
        <v>6</v>
      </c>
      <c r="F5326" s="19">
        <v>9</v>
      </c>
      <c r="G5326" s="19">
        <v>1</v>
      </c>
      <c r="H5326" s="19">
        <v>1</v>
      </c>
    </row>
    <row r="5327" spans="1:8" x14ac:dyDescent="0.25">
      <c r="A5327" s="14" t="str">
        <f t="shared" si="83"/>
        <v>doziebr012012</v>
      </c>
      <c r="B5327" s="19" t="s">
        <v>1703</v>
      </c>
      <c r="C5327" s="19">
        <v>2012</v>
      </c>
      <c r="D5327" s="19" t="s">
        <v>2333</v>
      </c>
      <c r="E5327" s="19">
        <v>111</v>
      </c>
      <c r="F5327" s="19">
        <v>287</v>
      </c>
      <c r="G5327" s="19">
        <v>15</v>
      </c>
      <c r="H5327" s="19">
        <v>70</v>
      </c>
    </row>
    <row r="5328" spans="1:8" x14ac:dyDescent="0.25">
      <c r="A5328" s="14" t="str">
        <f t="shared" si="83"/>
        <v>drabeky012012</v>
      </c>
      <c r="B5328" s="19" t="s">
        <v>1270</v>
      </c>
      <c r="C5328" s="19">
        <v>2012</v>
      </c>
      <c r="D5328" s="19" t="s">
        <v>2334</v>
      </c>
      <c r="E5328" s="19">
        <v>3</v>
      </c>
      <c r="F5328" s="19">
        <v>8</v>
      </c>
      <c r="G5328" s="19">
        <v>3</v>
      </c>
      <c r="H5328" s="19">
        <v>1</v>
      </c>
    </row>
    <row r="5329" spans="1:8" x14ac:dyDescent="0.25">
      <c r="A5329" s="14" t="str">
        <f t="shared" si="83"/>
        <v>drewst012012</v>
      </c>
      <c r="B5329" s="19" t="s">
        <v>640</v>
      </c>
      <c r="C5329" s="19">
        <v>2012</v>
      </c>
      <c r="D5329" s="19" t="s">
        <v>2333</v>
      </c>
      <c r="E5329" s="19">
        <v>40</v>
      </c>
      <c r="F5329" s="19">
        <v>88</v>
      </c>
      <c r="G5329" s="19">
        <v>3</v>
      </c>
      <c r="H5329" s="19">
        <v>25</v>
      </c>
    </row>
    <row r="5330" spans="1:8" x14ac:dyDescent="0.25">
      <c r="A5330" s="14" t="str">
        <f t="shared" si="83"/>
        <v>drewst012012</v>
      </c>
      <c r="B5330" s="19" t="s">
        <v>640</v>
      </c>
      <c r="C5330" s="19">
        <v>2012</v>
      </c>
      <c r="D5330" s="19" t="s">
        <v>2333</v>
      </c>
      <c r="E5330" s="19">
        <v>44</v>
      </c>
      <c r="F5330" s="19">
        <v>102</v>
      </c>
      <c r="G5330" s="19">
        <v>5</v>
      </c>
      <c r="H5330" s="19">
        <v>17</v>
      </c>
    </row>
    <row r="5331" spans="1:8" x14ac:dyDescent="0.25">
      <c r="A5331" s="14" t="str">
        <f t="shared" si="83"/>
        <v>dudalu012012</v>
      </c>
      <c r="B5331" s="19" t="s">
        <v>1271</v>
      </c>
      <c r="C5331" s="19">
        <v>2012</v>
      </c>
      <c r="D5331" s="19" t="s">
        <v>2335</v>
      </c>
      <c r="E5331" s="19">
        <v>20</v>
      </c>
      <c r="F5331" s="19">
        <v>4</v>
      </c>
      <c r="G5331" s="19">
        <v>1</v>
      </c>
      <c r="H5331" s="19">
        <v>1</v>
      </c>
    </row>
    <row r="5332" spans="1:8" x14ac:dyDescent="0.25">
      <c r="A5332" s="14" t="str">
        <f t="shared" si="83"/>
        <v>dudalu012012</v>
      </c>
      <c r="B5332" s="19" t="s">
        <v>1271</v>
      </c>
      <c r="C5332" s="19">
        <v>2012</v>
      </c>
      <c r="D5332" s="19" t="s">
        <v>2330</v>
      </c>
    </row>
    <row r="5333" spans="1:8" x14ac:dyDescent="0.25">
      <c r="A5333" s="14" t="str">
        <f t="shared" si="83"/>
        <v>dudalu012012</v>
      </c>
      <c r="B5333" s="19" t="s">
        <v>1271</v>
      </c>
      <c r="C5333" s="19">
        <v>2012</v>
      </c>
      <c r="D5333" s="19" t="s">
        <v>2331</v>
      </c>
      <c r="E5333" s="19">
        <v>164</v>
      </c>
      <c r="F5333" s="19">
        <v>5</v>
      </c>
      <c r="G5333" s="19">
        <v>4</v>
      </c>
      <c r="H5333" s="19">
        <v>0</v>
      </c>
    </row>
    <row r="5334" spans="1:8" x14ac:dyDescent="0.25">
      <c r="A5334" s="14" t="str">
        <f t="shared" si="83"/>
        <v>dudalu012012</v>
      </c>
      <c r="B5334" s="19" t="s">
        <v>1271</v>
      </c>
      <c r="C5334" s="19">
        <v>2012</v>
      </c>
      <c r="D5334" s="19" t="s">
        <v>2332</v>
      </c>
    </row>
    <row r="5335" spans="1:8" x14ac:dyDescent="0.25">
      <c r="A5335" s="14" t="str">
        <f t="shared" si="83"/>
        <v>duensbr012012</v>
      </c>
      <c r="B5335" s="19" t="s">
        <v>1076</v>
      </c>
      <c r="C5335" s="19">
        <v>2012</v>
      </c>
      <c r="D5335" s="19" t="s">
        <v>2334</v>
      </c>
      <c r="E5335" s="19">
        <v>5</v>
      </c>
      <c r="F5335" s="19">
        <v>13</v>
      </c>
      <c r="G5335" s="19">
        <v>0</v>
      </c>
      <c r="H5335" s="19">
        <v>1</v>
      </c>
    </row>
    <row r="5336" spans="1:8" x14ac:dyDescent="0.25">
      <c r="A5336" s="14" t="str">
        <f t="shared" si="83"/>
        <v>duffyda012012</v>
      </c>
      <c r="B5336" s="19" t="s">
        <v>1489</v>
      </c>
      <c r="C5336" s="19">
        <v>2012</v>
      </c>
      <c r="D5336" s="19" t="s">
        <v>2334</v>
      </c>
      <c r="E5336" s="19">
        <v>0</v>
      </c>
      <c r="F5336" s="19">
        <v>2</v>
      </c>
      <c r="G5336" s="19">
        <v>0</v>
      </c>
      <c r="H5336" s="19">
        <v>0</v>
      </c>
    </row>
    <row r="5337" spans="1:8" x14ac:dyDescent="0.25">
      <c r="A5337" s="14" t="str">
        <f t="shared" si="83"/>
        <v>dukeza012012</v>
      </c>
      <c r="B5337" s="19" t="s">
        <v>536</v>
      </c>
      <c r="C5337" s="19">
        <v>2012</v>
      </c>
      <c r="D5337" s="19" t="s">
        <v>2334</v>
      </c>
      <c r="E5337" s="19">
        <v>0</v>
      </c>
      <c r="F5337" s="19">
        <v>4</v>
      </c>
      <c r="G5337" s="19">
        <v>0</v>
      </c>
      <c r="H5337" s="19">
        <v>0</v>
      </c>
    </row>
    <row r="5338" spans="1:8" x14ac:dyDescent="0.25">
      <c r="A5338" s="14" t="str">
        <f t="shared" si="83"/>
        <v>duncash012012</v>
      </c>
      <c r="B5338" s="19" t="s">
        <v>780</v>
      </c>
      <c r="C5338" s="19">
        <v>2012</v>
      </c>
      <c r="D5338" s="19" t="s">
        <v>2335</v>
      </c>
      <c r="E5338" s="19">
        <v>1</v>
      </c>
      <c r="F5338" s="19">
        <v>0</v>
      </c>
      <c r="G5338" s="19">
        <v>0</v>
      </c>
      <c r="H5338" s="19">
        <v>0</v>
      </c>
    </row>
    <row r="5339" spans="1:8" x14ac:dyDescent="0.25">
      <c r="A5339" s="14" t="str">
        <f t="shared" si="83"/>
        <v>duncash012012</v>
      </c>
      <c r="B5339" s="19" t="s">
        <v>780</v>
      </c>
      <c r="C5339" s="19">
        <v>2012</v>
      </c>
      <c r="D5339" s="19" t="s">
        <v>2330</v>
      </c>
    </row>
    <row r="5340" spans="1:8" x14ac:dyDescent="0.25">
      <c r="A5340" s="14" t="str">
        <f t="shared" si="83"/>
        <v>duncash012012</v>
      </c>
      <c r="B5340" s="19" t="s">
        <v>780</v>
      </c>
      <c r="C5340" s="19">
        <v>2012</v>
      </c>
      <c r="D5340" s="19" t="s">
        <v>2331</v>
      </c>
      <c r="E5340" s="19">
        <v>78</v>
      </c>
      <c r="F5340" s="19">
        <v>4</v>
      </c>
      <c r="G5340" s="19">
        <v>2</v>
      </c>
      <c r="H5340" s="19">
        <v>0</v>
      </c>
    </row>
    <row r="5341" spans="1:8" x14ac:dyDescent="0.25">
      <c r="A5341" s="14" t="str">
        <f t="shared" si="83"/>
        <v>duncash012012</v>
      </c>
      <c r="B5341" s="19" t="s">
        <v>780</v>
      </c>
      <c r="C5341" s="19">
        <v>2012</v>
      </c>
      <c r="D5341" s="19" t="s">
        <v>2332</v>
      </c>
    </row>
    <row r="5342" spans="1:8" x14ac:dyDescent="0.25">
      <c r="A5342" s="14" t="str">
        <f t="shared" si="83"/>
        <v>dunnad012012</v>
      </c>
      <c r="B5342" s="19" t="s">
        <v>242</v>
      </c>
      <c r="C5342" s="19">
        <v>2012</v>
      </c>
      <c r="D5342" s="19" t="s">
        <v>2335</v>
      </c>
      <c r="E5342" s="19">
        <v>387</v>
      </c>
      <c r="F5342" s="19">
        <v>34</v>
      </c>
      <c r="G5342" s="19">
        <v>2</v>
      </c>
      <c r="H5342" s="19">
        <v>31</v>
      </c>
    </row>
    <row r="5343" spans="1:8" x14ac:dyDescent="0.25">
      <c r="A5343" s="14" t="str">
        <f t="shared" si="83"/>
        <v>dunnad012012</v>
      </c>
      <c r="B5343" s="19" t="s">
        <v>242</v>
      </c>
      <c r="C5343" s="19">
        <v>2012</v>
      </c>
      <c r="D5343" s="19" t="s">
        <v>2330</v>
      </c>
    </row>
    <row r="5344" spans="1:8" x14ac:dyDescent="0.25">
      <c r="A5344" s="14" t="str">
        <f t="shared" si="83"/>
        <v>dunnad012012</v>
      </c>
      <c r="B5344" s="19" t="s">
        <v>242</v>
      </c>
      <c r="C5344" s="19">
        <v>2012</v>
      </c>
      <c r="D5344" s="19" t="s">
        <v>2331</v>
      </c>
      <c r="E5344" s="19">
        <v>8</v>
      </c>
      <c r="F5344" s="19">
        <v>0</v>
      </c>
      <c r="G5344" s="19">
        <v>0</v>
      </c>
      <c r="H5344" s="19">
        <v>0</v>
      </c>
    </row>
    <row r="5345" spans="1:8" x14ac:dyDescent="0.25">
      <c r="A5345" s="14" t="str">
        <f t="shared" si="83"/>
        <v>dunnmi012012</v>
      </c>
      <c r="B5345" s="19" t="s">
        <v>1077</v>
      </c>
      <c r="C5345" s="19">
        <v>2012</v>
      </c>
      <c r="D5345" s="19" t="s">
        <v>2334</v>
      </c>
      <c r="E5345" s="19">
        <v>3</v>
      </c>
      <c r="F5345" s="19">
        <v>4</v>
      </c>
      <c r="G5345" s="19">
        <v>1</v>
      </c>
      <c r="H5345" s="19">
        <v>1</v>
      </c>
    </row>
    <row r="5346" spans="1:8" x14ac:dyDescent="0.25">
      <c r="A5346" s="14" t="str">
        <f t="shared" si="83"/>
        <v>durbich012012</v>
      </c>
      <c r="B5346" s="19" t="s">
        <v>93</v>
      </c>
      <c r="C5346" s="19">
        <v>2012</v>
      </c>
      <c r="D5346" s="19" t="s">
        <v>2334</v>
      </c>
      <c r="E5346" s="19">
        <v>1</v>
      </c>
      <c r="F5346" s="19">
        <v>8</v>
      </c>
      <c r="G5346" s="19">
        <v>1</v>
      </c>
      <c r="H5346" s="19">
        <v>0</v>
      </c>
    </row>
    <row r="5347" spans="1:8" x14ac:dyDescent="0.25">
      <c r="A5347" s="14" t="str">
        <f t="shared" si="83"/>
        <v>dysonja012012</v>
      </c>
      <c r="B5347" s="19" t="s">
        <v>1272</v>
      </c>
      <c r="C5347" s="19">
        <v>2012</v>
      </c>
      <c r="D5347" s="19" t="s">
        <v>2329</v>
      </c>
    </row>
    <row r="5348" spans="1:8" x14ac:dyDescent="0.25">
      <c r="A5348" s="14" t="str">
        <f t="shared" si="83"/>
        <v>dysonja012012</v>
      </c>
      <c r="B5348" s="19" t="s">
        <v>1272</v>
      </c>
      <c r="C5348" s="19">
        <v>2012</v>
      </c>
      <c r="D5348" s="19" t="s">
        <v>2331</v>
      </c>
      <c r="E5348" s="19">
        <v>231</v>
      </c>
      <c r="F5348" s="19">
        <v>8</v>
      </c>
      <c r="G5348" s="19">
        <v>6</v>
      </c>
      <c r="H5348" s="19">
        <v>4</v>
      </c>
    </row>
    <row r="5349" spans="1:8" x14ac:dyDescent="0.25">
      <c r="A5349" s="14" t="str">
        <f t="shared" si="83"/>
        <v>dysonsa012012</v>
      </c>
      <c r="B5349" s="19" t="s">
        <v>1704</v>
      </c>
      <c r="C5349" s="19">
        <v>2012</v>
      </c>
      <c r="D5349" s="19" t="s">
        <v>2334</v>
      </c>
      <c r="E5349" s="19">
        <v>0</v>
      </c>
      <c r="F5349" s="19">
        <v>0</v>
      </c>
      <c r="G5349" s="19">
        <v>0</v>
      </c>
      <c r="H5349" s="19">
        <v>0</v>
      </c>
    </row>
    <row r="5350" spans="1:8" x14ac:dyDescent="0.25">
      <c r="A5350" s="14" t="str">
        <f t="shared" si="83"/>
        <v>eatonad022012</v>
      </c>
      <c r="B5350" s="19" t="s">
        <v>1705</v>
      </c>
      <c r="C5350" s="19">
        <v>2012</v>
      </c>
      <c r="D5350" s="19" t="s">
        <v>2329</v>
      </c>
    </row>
    <row r="5351" spans="1:8" x14ac:dyDescent="0.25">
      <c r="A5351" s="14" t="str">
        <f t="shared" si="83"/>
        <v>eatonad022012</v>
      </c>
      <c r="B5351" s="19" t="s">
        <v>1705</v>
      </c>
      <c r="C5351" s="19">
        <v>2012</v>
      </c>
      <c r="D5351" s="19" t="s">
        <v>2330</v>
      </c>
    </row>
    <row r="5352" spans="1:8" x14ac:dyDescent="0.25">
      <c r="A5352" s="14" t="str">
        <f t="shared" si="83"/>
        <v>eatonad022012</v>
      </c>
      <c r="B5352" s="19" t="s">
        <v>1705</v>
      </c>
      <c r="C5352" s="19">
        <v>2012</v>
      </c>
      <c r="D5352" s="19" t="s">
        <v>2331</v>
      </c>
      <c r="E5352" s="19">
        <v>37</v>
      </c>
      <c r="F5352" s="19">
        <v>2</v>
      </c>
      <c r="G5352" s="19">
        <v>1</v>
      </c>
      <c r="H5352" s="19">
        <v>1</v>
      </c>
    </row>
    <row r="5353" spans="1:8" x14ac:dyDescent="0.25">
      <c r="A5353" s="14" t="str">
        <f t="shared" si="83"/>
        <v>edginjo012012</v>
      </c>
      <c r="B5353" s="19" t="s">
        <v>1706</v>
      </c>
      <c r="C5353" s="19">
        <v>2012</v>
      </c>
      <c r="D5353" s="19" t="s">
        <v>2334</v>
      </c>
      <c r="E5353" s="19">
        <v>0</v>
      </c>
      <c r="F5353" s="19">
        <v>2</v>
      </c>
      <c r="G5353" s="19">
        <v>1</v>
      </c>
      <c r="H5353" s="19">
        <v>0</v>
      </c>
    </row>
    <row r="5354" spans="1:8" x14ac:dyDescent="0.25">
      <c r="A5354" s="14" t="str">
        <f t="shared" si="83"/>
        <v>edlefst012012</v>
      </c>
      <c r="B5354" s="19" t="s">
        <v>1490</v>
      </c>
      <c r="C5354" s="19">
        <v>2012</v>
      </c>
      <c r="D5354" s="19" t="s">
        <v>2334</v>
      </c>
      <c r="E5354" s="19">
        <v>1</v>
      </c>
      <c r="F5354" s="19">
        <v>1</v>
      </c>
      <c r="G5354" s="19">
        <v>1</v>
      </c>
      <c r="H5354" s="19">
        <v>0</v>
      </c>
    </row>
    <row r="5355" spans="1:8" x14ac:dyDescent="0.25">
      <c r="A5355" s="14" t="str">
        <f t="shared" si="83"/>
        <v>egberja012012</v>
      </c>
      <c r="B5355" s="19" t="s">
        <v>1079</v>
      </c>
      <c r="C5355" s="19">
        <v>2012</v>
      </c>
      <c r="D5355" s="19" t="s">
        <v>2334</v>
      </c>
      <c r="E5355" s="19">
        <v>0</v>
      </c>
      <c r="F5355" s="19">
        <v>0</v>
      </c>
      <c r="G5355" s="19">
        <v>0</v>
      </c>
      <c r="H5355" s="19">
        <v>0</v>
      </c>
    </row>
    <row r="5356" spans="1:8" x14ac:dyDescent="0.25">
      <c r="A5356" s="14" t="str">
        <f t="shared" si="83"/>
        <v>ekstrmi012012</v>
      </c>
      <c r="B5356" s="19" t="s">
        <v>914</v>
      </c>
      <c r="C5356" s="19">
        <v>2012</v>
      </c>
      <c r="D5356" s="19" t="s">
        <v>2334</v>
      </c>
      <c r="E5356" s="19">
        <v>2</v>
      </c>
      <c r="F5356" s="19">
        <v>3</v>
      </c>
      <c r="G5356" s="19">
        <v>0</v>
      </c>
      <c r="H5356" s="19">
        <v>1</v>
      </c>
    </row>
    <row r="5357" spans="1:8" x14ac:dyDescent="0.25">
      <c r="A5357" s="14" t="str">
        <f t="shared" si="83"/>
        <v>elbersc012012</v>
      </c>
      <c r="B5357" s="19" t="s">
        <v>915</v>
      </c>
      <c r="C5357" s="19">
        <v>2012</v>
      </c>
      <c r="D5357" s="19" t="s">
        <v>2334</v>
      </c>
      <c r="E5357" s="19">
        <v>1</v>
      </c>
      <c r="F5357" s="19">
        <v>3</v>
      </c>
      <c r="G5357" s="19">
        <v>0</v>
      </c>
      <c r="H5357" s="19">
        <v>1</v>
      </c>
    </row>
    <row r="5358" spans="1:8" x14ac:dyDescent="0.25">
      <c r="A5358" s="14" t="str">
        <f t="shared" si="83"/>
        <v>ellisaj012012</v>
      </c>
      <c r="B5358" s="19" t="s">
        <v>916</v>
      </c>
      <c r="C5358" s="19">
        <v>2012</v>
      </c>
      <c r="D5358" s="19" t="s">
        <v>2336</v>
      </c>
      <c r="E5358" s="19">
        <v>1007</v>
      </c>
      <c r="F5358" s="19">
        <v>87</v>
      </c>
      <c r="G5358" s="19">
        <v>6</v>
      </c>
      <c r="H5358" s="19">
        <v>12</v>
      </c>
    </row>
    <row r="5359" spans="1:8" x14ac:dyDescent="0.25">
      <c r="A5359" s="14" t="str">
        <f t="shared" si="83"/>
        <v>ellisma012012</v>
      </c>
      <c r="B5359" s="19" t="s">
        <v>298</v>
      </c>
      <c r="C5359" s="19">
        <v>2012</v>
      </c>
      <c r="D5359" s="19" t="s">
        <v>39</v>
      </c>
      <c r="E5359" s="19">
        <v>211</v>
      </c>
      <c r="F5359" s="19">
        <v>274</v>
      </c>
      <c r="G5359" s="19">
        <v>3</v>
      </c>
      <c r="H5359" s="19">
        <v>59</v>
      </c>
    </row>
    <row r="5360" spans="1:8" x14ac:dyDescent="0.25">
      <c r="A5360" s="14" t="str">
        <f t="shared" si="83"/>
        <v>ellsbja012012</v>
      </c>
      <c r="B5360" s="19" t="s">
        <v>781</v>
      </c>
      <c r="C5360" s="19">
        <v>2012</v>
      </c>
      <c r="D5360" s="19" t="s">
        <v>2329</v>
      </c>
    </row>
    <row r="5361" spans="1:8" x14ac:dyDescent="0.25">
      <c r="A5361" s="14" t="str">
        <f t="shared" si="83"/>
        <v>ellsbja012012</v>
      </c>
      <c r="B5361" s="19" t="s">
        <v>781</v>
      </c>
      <c r="C5361" s="19">
        <v>2012</v>
      </c>
      <c r="D5361" s="19" t="s">
        <v>2331</v>
      </c>
      <c r="E5361" s="19">
        <v>164</v>
      </c>
      <c r="F5361" s="19">
        <v>2</v>
      </c>
      <c r="G5361" s="19">
        <v>3</v>
      </c>
      <c r="H5361" s="19">
        <v>1</v>
      </c>
    </row>
    <row r="5362" spans="1:8" x14ac:dyDescent="0.25">
      <c r="A5362" s="14" t="str">
        <f t="shared" si="83"/>
        <v>elmorja012012</v>
      </c>
      <c r="B5362" s="19" t="s">
        <v>1707</v>
      </c>
      <c r="C5362" s="19">
        <v>2012</v>
      </c>
      <c r="D5362" s="19" t="s">
        <v>39</v>
      </c>
      <c r="E5362" s="19">
        <v>3</v>
      </c>
      <c r="F5362" s="19">
        <v>6</v>
      </c>
      <c r="G5362" s="19">
        <v>0</v>
      </c>
      <c r="H5362" s="19">
        <v>3</v>
      </c>
    </row>
    <row r="5363" spans="1:8" x14ac:dyDescent="0.25">
      <c r="A5363" s="14" t="str">
        <f t="shared" si="83"/>
        <v>elmorja012012</v>
      </c>
      <c r="B5363" s="19" t="s">
        <v>1707</v>
      </c>
      <c r="C5363" s="19">
        <v>2012</v>
      </c>
      <c r="D5363" s="19" t="s">
        <v>2333</v>
      </c>
      <c r="E5363" s="19">
        <v>22</v>
      </c>
      <c r="F5363" s="19">
        <v>50</v>
      </c>
      <c r="G5363" s="19">
        <v>2</v>
      </c>
      <c r="H5363" s="19">
        <v>9</v>
      </c>
    </row>
    <row r="5364" spans="1:8" x14ac:dyDescent="0.25">
      <c r="A5364" s="14" t="str">
        <f t="shared" si="83"/>
        <v>elyjo012012</v>
      </c>
      <c r="B5364" s="19" t="s">
        <v>1273</v>
      </c>
      <c r="C5364" s="19">
        <v>2012</v>
      </c>
      <c r="D5364" s="19" t="s">
        <v>2334</v>
      </c>
      <c r="E5364" s="19">
        <v>0</v>
      </c>
      <c r="F5364" s="19">
        <v>0</v>
      </c>
      <c r="G5364" s="19">
        <v>0</v>
      </c>
      <c r="H5364" s="19">
        <v>0</v>
      </c>
    </row>
    <row r="5365" spans="1:8" x14ac:dyDescent="0.25">
      <c r="A5365" s="14" t="str">
        <f t="shared" si="83"/>
        <v>encared012012</v>
      </c>
      <c r="B5365" s="19" t="s">
        <v>538</v>
      </c>
      <c r="C5365" s="19">
        <v>2012</v>
      </c>
      <c r="D5365" s="19" t="s">
        <v>2335</v>
      </c>
      <c r="E5365" s="19">
        <v>602</v>
      </c>
      <c r="F5365" s="19">
        <v>32</v>
      </c>
      <c r="G5365" s="19">
        <v>3</v>
      </c>
      <c r="H5365" s="19">
        <v>61</v>
      </c>
    </row>
    <row r="5366" spans="1:8" x14ac:dyDescent="0.25">
      <c r="A5366" s="14" t="str">
        <f t="shared" si="83"/>
        <v>encared012012</v>
      </c>
      <c r="B5366" s="19" t="s">
        <v>538</v>
      </c>
      <c r="C5366" s="19">
        <v>2012</v>
      </c>
      <c r="D5366" s="19" t="s">
        <v>40</v>
      </c>
      <c r="E5366" s="19">
        <v>2</v>
      </c>
      <c r="F5366" s="19">
        <v>0</v>
      </c>
      <c r="G5366" s="19">
        <v>1</v>
      </c>
      <c r="H5366" s="19">
        <v>0</v>
      </c>
    </row>
    <row r="5367" spans="1:8" x14ac:dyDescent="0.25">
      <c r="A5367" s="14" t="str">
        <f t="shared" si="83"/>
        <v>encared012012</v>
      </c>
      <c r="B5367" s="19" t="s">
        <v>538</v>
      </c>
      <c r="C5367" s="19">
        <v>2012</v>
      </c>
      <c r="D5367" s="19" t="s">
        <v>2330</v>
      </c>
    </row>
    <row r="5368" spans="1:8" x14ac:dyDescent="0.25">
      <c r="A5368" s="14" t="str">
        <f t="shared" si="83"/>
        <v>encared012012</v>
      </c>
      <c r="B5368" s="19" t="s">
        <v>538</v>
      </c>
      <c r="C5368" s="19">
        <v>2012</v>
      </c>
      <c r="D5368" s="19" t="s">
        <v>2331</v>
      </c>
      <c r="E5368" s="19">
        <v>3</v>
      </c>
      <c r="F5368" s="19">
        <v>0</v>
      </c>
      <c r="G5368" s="19">
        <v>0</v>
      </c>
      <c r="H5368" s="19">
        <v>0</v>
      </c>
    </row>
    <row r="5369" spans="1:8" x14ac:dyDescent="0.25">
      <c r="A5369" s="14" t="str">
        <f t="shared" si="83"/>
        <v>enrigba012012</v>
      </c>
      <c r="B5369" s="19" t="s">
        <v>1275</v>
      </c>
      <c r="C5369" s="19">
        <v>2012</v>
      </c>
      <c r="D5369" s="19" t="s">
        <v>2334</v>
      </c>
      <c r="E5369" s="19">
        <v>0</v>
      </c>
      <c r="F5369" s="19">
        <v>0</v>
      </c>
      <c r="G5369" s="19">
        <v>0</v>
      </c>
      <c r="H5369" s="19">
        <v>0</v>
      </c>
    </row>
    <row r="5370" spans="1:8" x14ac:dyDescent="0.25">
      <c r="A5370" s="14" t="str">
        <f t="shared" si="83"/>
        <v>eovalna012012</v>
      </c>
      <c r="B5370" s="19" t="s">
        <v>1492</v>
      </c>
      <c r="C5370" s="19">
        <v>2012</v>
      </c>
      <c r="D5370" s="19" t="s">
        <v>2334</v>
      </c>
      <c r="E5370" s="19">
        <v>3</v>
      </c>
      <c r="F5370" s="19">
        <v>6</v>
      </c>
      <c r="G5370" s="19">
        <v>0</v>
      </c>
      <c r="H5370" s="19">
        <v>1</v>
      </c>
    </row>
    <row r="5371" spans="1:8" x14ac:dyDescent="0.25">
      <c r="A5371" s="14" t="str">
        <f t="shared" si="83"/>
        <v>eovalna012012</v>
      </c>
      <c r="B5371" s="19" t="s">
        <v>1492</v>
      </c>
      <c r="C5371" s="19">
        <v>2012</v>
      </c>
      <c r="D5371" s="19" t="s">
        <v>2334</v>
      </c>
      <c r="E5371" s="19">
        <v>4</v>
      </c>
      <c r="F5371" s="19">
        <v>10</v>
      </c>
      <c r="G5371" s="19">
        <v>0</v>
      </c>
      <c r="H5371" s="19">
        <v>0</v>
      </c>
    </row>
    <row r="5372" spans="1:8" x14ac:dyDescent="0.25">
      <c r="A5372" s="14" t="str">
        <f t="shared" si="83"/>
        <v>eppleco012012</v>
      </c>
      <c r="B5372" s="19" t="s">
        <v>1493</v>
      </c>
      <c r="C5372" s="19">
        <v>2012</v>
      </c>
      <c r="D5372" s="19" t="s">
        <v>2334</v>
      </c>
      <c r="E5372" s="19">
        <v>1</v>
      </c>
      <c r="F5372" s="19">
        <v>11</v>
      </c>
      <c r="G5372" s="19">
        <v>0</v>
      </c>
      <c r="H5372" s="19">
        <v>1</v>
      </c>
    </row>
    <row r="5373" spans="1:8" x14ac:dyDescent="0.25">
      <c r="A5373" s="14" t="str">
        <f t="shared" si="83"/>
        <v>escaled012012</v>
      </c>
      <c r="B5373" s="19" t="s">
        <v>1276</v>
      </c>
      <c r="C5373" s="19">
        <v>2012</v>
      </c>
      <c r="D5373" s="19" t="s">
        <v>2334</v>
      </c>
      <c r="E5373" s="19">
        <v>0</v>
      </c>
      <c r="F5373" s="19">
        <v>2</v>
      </c>
      <c r="G5373" s="19">
        <v>0</v>
      </c>
      <c r="H5373" s="19">
        <v>0</v>
      </c>
    </row>
    <row r="5374" spans="1:8" x14ac:dyDescent="0.25">
      <c r="A5374" s="14" t="str">
        <f t="shared" si="83"/>
        <v>escobal022012</v>
      </c>
      <c r="B5374" s="19" t="s">
        <v>917</v>
      </c>
      <c r="C5374" s="19">
        <v>2012</v>
      </c>
      <c r="D5374" s="19" t="s">
        <v>2333</v>
      </c>
      <c r="E5374" s="19">
        <v>242</v>
      </c>
      <c r="F5374" s="19">
        <v>408</v>
      </c>
      <c r="G5374" s="19">
        <v>19</v>
      </c>
      <c r="H5374" s="19">
        <v>97</v>
      </c>
    </row>
    <row r="5375" spans="1:8" x14ac:dyDescent="0.25">
      <c r="A5375" s="14" t="str">
        <f t="shared" si="83"/>
        <v>escobed012012</v>
      </c>
      <c r="B5375" s="19" t="s">
        <v>1494</v>
      </c>
      <c r="C5375" s="19">
        <v>2012</v>
      </c>
      <c r="D5375" s="19" t="s">
        <v>39</v>
      </c>
      <c r="E5375" s="19">
        <v>10</v>
      </c>
      <c r="F5375" s="19">
        <v>8</v>
      </c>
      <c r="G5375" s="19">
        <v>0</v>
      </c>
      <c r="H5375" s="19">
        <v>1</v>
      </c>
    </row>
    <row r="5376" spans="1:8" x14ac:dyDescent="0.25">
      <c r="A5376" s="14" t="str">
        <f t="shared" si="83"/>
        <v>escobed012012</v>
      </c>
      <c r="B5376" s="19" t="s">
        <v>1494</v>
      </c>
      <c r="C5376" s="19">
        <v>2012</v>
      </c>
      <c r="D5376" s="19" t="s">
        <v>39</v>
      </c>
      <c r="E5376" s="19">
        <v>18</v>
      </c>
      <c r="F5376" s="19">
        <v>27</v>
      </c>
      <c r="G5376" s="19">
        <v>0</v>
      </c>
      <c r="H5376" s="19">
        <v>7</v>
      </c>
    </row>
    <row r="5377" spans="1:8" x14ac:dyDescent="0.25">
      <c r="A5377" s="14" t="str">
        <f t="shared" si="83"/>
        <v>escobed012012</v>
      </c>
      <c r="B5377" s="19" t="s">
        <v>1494</v>
      </c>
      <c r="C5377" s="19">
        <v>2012</v>
      </c>
      <c r="D5377" s="19" t="s">
        <v>40</v>
      </c>
      <c r="E5377" s="19">
        <v>4</v>
      </c>
      <c r="F5377" s="19">
        <v>27</v>
      </c>
      <c r="G5377" s="19">
        <v>1</v>
      </c>
      <c r="H5377" s="19">
        <v>3</v>
      </c>
    </row>
    <row r="5378" spans="1:8" x14ac:dyDescent="0.25">
      <c r="A5378" s="14" t="str">
        <f t="shared" si="83"/>
        <v>escobed012012</v>
      </c>
      <c r="B5378" s="19" t="s">
        <v>1494</v>
      </c>
      <c r="C5378" s="19">
        <v>2012</v>
      </c>
      <c r="D5378" s="19" t="s">
        <v>40</v>
      </c>
      <c r="E5378" s="19">
        <v>0</v>
      </c>
      <c r="F5378" s="19">
        <v>5</v>
      </c>
      <c r="G5378" s="19">
        <v>0</v>
      </c>
      <c r="H5378" s="19">
        <v>0</v>
      </c>
    </row>
    <row r="5379" spans="1:8" x14ac:dyDescent="0.25">
      <c r="A5379" s="14" t="str">
        <f t="shared" ref="A5379:A5442" si="84">B5379&amp;C5379</f>
        <v>escobed012012</v>
      </c>
      <c r="B5379" s="19" t="s">
        <v>1494</v>
      </c>
      <c r="C5379" s="19">
        <v>2012</v>
      </c>
      <c r="D5379" s="19" t="s">
        <v>2330</v>
      </c>
    </row>
    <row r="5380" spans="1:8" x14ac:dyDescent="0.25">
      <c r="A5380" s="14" t="str">
        <f t="shared" si="84"/>
        <v>escobed012012</v>
      </c>
      <c r="B5380" s="19" t="s">
        <v>1494</v>
      </c>
      <c r="C5380" s="19">
        <v>2012</v>
      </c>
      <c r="D5380" s="19" t="s">
        <v>2331</v>
      </c>
      <c r="E5380" s="19">
        <v>2</v>
      </c>
      <c r="F5380" s="19">
        <v>0</v>
      </c>
      <c r="G5380" s="19">
        <v>0</v>
      </c>
      <c r="H5380" s="19">
        <v>0</v>
      </c>
    </row>
    <row r="5381" spans="1:8" x14ac:dyDescent="0.25">
      <c r="A5381" s="14" t="str">
        <f t="shared" si="84"/>
        <v>escobed012012</v>
      </c>
      <c r="B5381" s="19" t="s">
        <v>1494</v>
      </c>
      <c r="C5381" s="19">
        <v>2012</v>
      </c>
      <c r="D5381" s="19" t="s">
        <v>2333</v>
      </c>
      <c r="E5381" s="19">
        <v>3</v>
      </c>
      <c r="F5381" s="19">
        <v>11</v>
      </c>
      <c r="G5381" s="19">
        <v>1</v>
      </c>
      <c r="H5381" s="19">
        <v>1</v>
      </c>
    </row>
    <row r="5382" spans="1:8" x14ac:dyDescent="0.25">
      <c r="A5382" s="14" t="str">
        <f t="shared" si="84"/>
        <v>escobed012012</v>
      </c>
      <c r="B5382" s="19" t="s">
        <v>1494</v>
      </c>
      <c r="C5382" s="19">
        <v>2012</v>
      </c>
      <c r="D5382" s="19" t="s">
        <v>2333</v>
      </c>
      <c r="E5382" s="19">
        <v>7</v>
      </c>
      <c r="F5382" s="19">
        <v>15</v>
      </c>
      <c r="G5382" s="19">
        <v>0</v>
      </c>
      <c r="H5382" s="19">
        <v>4</v>
      </c>
    </row>
    <row r="5383" spans="1:8" x14ac:dyDescent="0.25">
      <c r="A5383" s="14" t="str">
        <f t="shared" si="84"/>
        <v>escobyu012012</v>
      </c>
      <c r="B5383" s="19" t="s">
        <v>782</v>
      </c>
      <c r="C5383" s="19">
        <v>2012</v>
      </c>
      <c r="D5383" s="19" t="s">
        <v>2333</v>
      </c>
      <c r="E5383" s="19">
        <v>240</v>
      </c>
      <c r="F5383" s="19">
        <v>431</v>
      </c>
      <c r="G5383" s="19">
        <v>12</v>
      </c>
      <c r="H5383" s="19">
        <v>100</v>
      </c>
    </row>
    <row r="5384" spans="1:8" x14ac:dyDescent="0.25">
      <c r="A5384" s="14" t="str">
        <f t="shared" si="84"/>
        <v>espinda012012</v>
      </c>
      <c r="B5384" s="19" t="s">
        <v>1277</v>
      </c>
      <c r="C5384" s="19">
        <v>2012</v>
      </c>
      <c r="D5384" s="19" t="s">
        <v>39</v>
      </c>
      <c r="E5384" s="19">
        <v>192</v>
      </c>
      <c r="F5384" s="19">
        <v>329</v>
      </c>
      <c r="G5384" s="19">
        <v>6</v>
      </c>
      <c r="H5384" s="19">
        <v>67</v>
      </c>
    </row>
    <row r="5385" spans="1:8" x14ac:dyDescent="0.25">
      <c r="A5385" s="14" t="str">
        <f t="shared" si="84"/>
        <v>espinda012012</v>
      </c>
      <c r="B5385" s="19" t="s">
        <v>1277</v>
      </c>
      <c r="C5385" s="19">
        <v>2012</v>
      </c>
      <c r="D5385" s="19" t="s">
        <v>2333</v>
      </c>
      <c r="E5385" s="19">
        <v>43</v>
      </c>
      <c r="F5385" s="19">
        <v>110</v>
      </c>
      <c r="G5385" s="19">
        <v>7</v>
      </c>
      <c r="H5385" s="19">
        <v>23</v>
      </c>
    </row>
    <row r="5386" spans="1:8" x14ac:dyDescent="0.25">
      <c r="A5386" s="14" t="str">
        <f t="shared" si="84"/>
        <v>estrama012012</v>
      </c>
      <c r="B5386" s="19" t="s">
        <v>918</v>
      </c>
      <c r="C5386" s="19">
        <v>2012</v>
      </c>
      <c r="D5386" s="19" t="s">
        <v>2334</v>
      </c>
      <c r="E5386" s="19">
        <v>4</v>
      </c>
      <c r="F5386" s="19">
        <v>16</v>
      </c>
      <c r="G5386" s="19">
        <v>0</v>
      </c>
      <c r="H5386" s="19">
        <v>1</v>
      </c>
    </row>
    <row r="5387" spans="1:8" x14ac:dyDescent="0.25">
      <c r="A5387" s="14" t="str">
        <f t="shared" si="84"/>
        <v>ethiean012012</v>
      </c>
      <c r="B5387" s="19" t="s">
        <v>641</v>
      </c>
      <c r="C5387" s="19">
        <v>2012</v>
      </c>
      <c r="D5387" s="19" t="s">
        <v>2329</v>
      </c>
    </row>
    <row r="5388" spans="1:8" x14ac:dyDescent="0.25">
      <c r="A5388" s="14" t="str">
        <f t="shared" si="84"/>
        <v>ethiean012012</v>
      </c>
      <c r="B5388" s="19" t="s">
        <v>641</v>
      </c>
      <c r="C5388" s="19">
        <v>2012</v>
      </c>
      <c r="D5388" s="19" t="s">
        <v>2331</v>
      </c>
      <c r="E5388" s="19">
        <v>238</v>
      </c>
      <c r="F5388" s="19">
        <v>3</v>
      </c>
      <c r="G5388" s="19">
        <v>3</v>
      </c>
      <c r="H5388" s="19">
        <v>1</v>
      </c>
    </row>
    <row r="5389" spans="1:8" x14ac:dyDescent="0.25">
      <c r="A5389" s="14" t="str">
        <f t="shared" si="84"/>
        <v>ethiean012012</v>
      </c>
      <c r="B5389" s="19" t="s">
        <v>641</v>
      </c>
      <c r="C5389" s="19">
        <v>2012</v>
      </c>
      <c r="D5389" s="19" t="s">
        <v>2332</v>
      </c>
    </row>
    <row r="5390" spans="1:8" x14ac:dyDescent="0.25">
      <c r="A5390" s="14" t="str">
        <f t="shared" si="84"/>
        <v>evelada012012</v>
      </c>
      <c r="B5390" s="19" t="s">
        <v>539</v>
      </c>
      <c r="C5390" s="19">
        <v>2012</v>
      </c>
      <c r="D5390" s="19" t="s">
        <v>2334</v>
      </c>
      <c r="E5390" s="19">
        <v>6</v>
      </c>
      <c r="F5390" s="19">
        <v>2</v>
      </c>
      <c r="G5390" s="19">
        <v>0</v>
      </c>
      <c r="H5390" s="19">
        <v>0</v>
      </c>
    </row>
    <row r="5391" spans="1:8" x14ac:dyDescent="0.25">
      <c r="A5391" s="14" t="str">
        <f t="shared" si="84"/>
        <v>exposlu012012</v>
      </c>
      <c r="B5391" s="19" t="s">
        <v>1708</v>
      </c>
      <c r="C5391" s="19">
        <v>2012</v>
      </c>
      <c r="D5391" s="19" t="s">
        <v>2336</v>
      </c>
      <c r="E5391" s="19">
        <v>43</v>
      </c>
      <c r="F5391" s="19">
        <v>3</v>
      </c>
      <c r="G5391" s="19">
        <v>0</v>
      </c>
      <c r="H5391" s="19">
        <v>0</v>
      </c>
    </row>
    <row r="5392" spans="1:8" x14ac:dyDescent="0.25">
      <c r="A5392" s="14" t="str">
        <f t="shared" si="84"/>
        <v>faluir012012</v>
      </c>
      <c r="B5392" s="19" t="s">
        <v>1709</v>
      </c>
      <c r="C5392" s="19">
        <v>2012</v>
      </c>
      <c r="D5392" s="19" t="s">
        <v>39</v>
      </c>
      <c r="E5392" s="19">
        <v>19</v>
      </c>
      <c r="F5392" s="19">
        <v>37</v>
      </c>
      <c r="G5392" s="19">
        <v>1</v>
      </c>
      <c r="H5392" s="19">
        <v>9</v>
      </c>
    </row>
    <row r="5393" spans="1:8" x14ac:dyDescent="0.25">
      <c r="A5393" s="14" t="str">
        <f t="shared" si="84"/>
        <v>faluir012012</v>
      </c>
      <c r="B5393" s="19" t="s">
        <v>1709</v>
      </c>
      <c r="C5393" s="19">
        <v>2012</v>
      </c>
      <c r="D5393" s="19" t="s">
        <v>40</v>
      </c>
      <c r="E5393" s="19">
        <v>4</v>
      </c>
      <c r="F5393" s="19">
        <v>13</v>
      </c>
      <c r="G5393" s="19">
        <v>2</v>
      </c>
      <c r="H5393" s="19">
        <v>1</v>
      </c>
    </row>
    <row r="5394" spans="1:8" x14ac:dyDescent="0.25">
      <c r="A5394" s="14" t="str">
        <f t="shared" si="84"/>
        <v>faluir012012</v>
      </c>
      <c r="B5394" s="19" t="s">
        <v>1709</v>
      </c>
      <c r="C5394" s="19">
        <v>2012</v>
      </c>
      <c r="D5394" s="19" t="s">
        <v>2333</v>
      </c>
      <c r="E5394" s="19">
        <v>6</v>
      </c>
      <c r="F5394" s="19">
        <v>9</v>
      </c>
      <c r="G5394" s="19">
        <v>0</v>
      </c>
      <c r="H5394" s="19">
        <v>3</v>
      </c>
    </row>
    <row r="5395" spans="1:8" x14ac:dyDescent="0.25">
      <c r="A5395" s="14" t="str">
        <f t="shared" si="84"/>
        <v>familje012012</v>
      </c>
      <c r="B5395" s="19" t="s">
        <v>1710</v>
      </c>
      <c r="C5395" s="19">
        <v>2012</v>
      </c>
      <c r="D5395" s="19" t="s">
        <v>2334</v>
      </c>
      <c r="E5395" s="19">
        <v>0</v>
      </c>
      <c r="F5395" s="19">
        <v>3</v>
      </c>
      <c r="G5395" s="19">
        <v>0</v>
      </c>
      <c r="H5395" s="19">
        <v>0</v>
      </c>
    </row>
    <row r="5396" spans="1:8" x14ac:dyDescent="0.25">
      <c r="A5396" s="14" t="str">
        <f t="shared" si="84"/>
        <v>farnsky012012</v>
      </c>
      <c r="B5396" s="19" t="s">
        <v>95</v>
      </c>
      <c r="C5396" s="19">
        <v>2012</v>
      </c>
      <c r="D5396" s="19" t="s">
        <v>2334</v>
      </c>
      <c r="E5396" s="19">
        <v>1</v>
      </c>
      <c r="F5396" s="19">
        <v>4</v>
      </c>
      <c r="G5396" s="19">
        <v>0</v>
      </c>
      <c r="H5396" s="19">
        <v>0</v>
      </c>
    </row>
    <row r="5397" spans="1:8" x14ac:dyDescent="0.25">
      <c r="A5397" s="14" t="str">
        <f t="shared" si="84"/>
        <v>farrier012012</v>
      </c>
      <c r="B5397" s="19" t="s">
        <v>1496</v>
      </c>
      <c r="C5397" s="19">
        <v>2012</v>
      </c>
      <c r="D5397" s="19" t="s">
        <v>39</v>
      </c>
      <c r="E5397" s="19">
        <v>1</v>
      </c>
      <c r="F5397" s="19">
        <v>0</v>
      </c>
      <c r="G5397" s="19">
        <v>0</v>
      </c>
      <c r="H5397" s="19">
        <v>0</v>
      </c>
    </row>
    <row r="5398" spans="1:8" x14ac:dyDescent="0.25">
      <c r="A5398" s="14" t="str">
        <f t="shared" si="84"/>
        <v>farrier012012</v>
      </c>
      <c r="B5398" s="19" t="s">
        <v>1496</v>
      </c>
      <c r="C5398" s="19">
        <v>2012</v>
      </c>
      <c r="D5398" s="19" t="s">
        <v>2330</v>
      </c>
    </row>
    <row r="5399" spans="1:8" x14ac:dyDescent="0.25">
      <c r="A5399" s="14" t="str">
        <f t="shared" si="84"/>
        <v>farrier012012</v>
      </c>
      <c r="B5399" s="19" t="s">
        <v>1496</v>
      </c>
      <c r="C5399" s="19">
        <v>2012</v>
      </c>
      <c r="D5399" s="19" t="s">
        <v>2331</v>
      </c>
      <c r="E5399" s="19">
        <v>0</v>
      </c>
      <c r="F5399" s="19">
        <v>0</v>
      </c>
      <c r="G5399" s="19">
        <v>0</v>
      </c>
      <c r="H5399" s="19">
        <v>0</v>
      </c>
    </row>
    <row r="5400" spans="1:8" x14ac:dyDescent="0.25">
      <c r="A5400" s="14" t="str">
        <f t="shared" si="84"/>
        <v>federti012012</v>
      </c>
      <c r="B5400" s="19" t="s">
        <v>1497</v>
      </c>
      <c r="C5400" s="19">
        <v>2012</v>
      </c>
      <c r="D5400" s="19" t="s">
        <v>2336</v>
      </c>
      <c r="E5400" s="19">
        <v>13</v>
      </c>
      <c r="F5400" s="19">
        <v>0</v>
      </c>
      <c r="G5400" s="19">
        <v>0</v>
      </c>
      <c r="H5400" s="19">
        <v>0</v>
      </c>
    </row>
    <row r="5401" spans="1:8" x14ac:dyDescent="0.25">
      <c r="A5401" s="14" t="str">
        <f t="shared" si="84"/>
        <v>feldmsc012012</v>
      </c>
      <c r="B5401" s="19" t="s">
        <v>540</v>
      </c>
      <c r="C5401" s="19">
        <v>2012</v>
      </c>
      <c r="D5401" s="19" t="s">
        <v>2334</v>
      </c>
      <c r="E5401" s="19">
        <v>6</v>
      </c>
      <c r="F5401" s="19">
        <v>14</v>
      </c>
      <c r="G5401" s="19">
        <v>0</v>
      </c>
      <c r="H5401" s="19">
        <v>0</v>
      </c>
    </row>
    <row r="5402" spans="1:8" x14ac:dyDescent="0.25">
      <c r="A5402" s="14" t="str">
        <f t="shared" si="84"/>
        <v>felizne012012</v>
      </c>
      <c r="B5402" s="19" t="s">
        <v>1081</v>
      </c>
      <c r="C5402" s="19">
        <v>2012</v>
      </c>
      <c r="D5402" s="19" t="s">
        <v>2334</v>
      </c>
      <c r="E5402" s="19">
        <v>0</v>
      </c>
      <c r="F5402" s="19">
        <v>4</v>
      </c>
      <c r="G5402" s="19">
        <v>0</v>
      </c>
      <c r="H5402" s="19">
        <v>0</v>
      </c>
    </row>
    <row r="5403" spans="1:8" x14ac:dyDescent="0.25">
      <c r="A5403" s="14" t="str">
        <f t="shared" si="84"/>
        <v>fickch012012</v>
      </c>
      <c r="B5403" s="19" t="s">
        <v>1711</v>
      </c>
      <c r="C5403" s="19">
        <v>2012</v>
      </c>
      <c r="D5403" s="19" t="s">
        <v>2334</v>
      </c>
      <c r="E5403" s="19">
        <v>0</v>
      </c>
      <c r="F5403" s="19">
        <v>1</v>
      </c>
      <c r="G5403" s="19">
        <v>0</v>
      </c>
      <c r="H5403" s="19">
        <v>0</v>
      </c>
    </row>
    <row r="5404" spans="1:8" x14ac:dyDescent="0.25">
      <c r="A5404" s="14" t="str">
        <f t="shared" si="84"/>
        <v>fickch012012</v>
      </c>
      <c r="B5404" s="19" t="s">
        <v>1711</v>
      </c>
      <c r="C5404" s="19">
        <v>2012</v>
      </c>
      <c r="D5404" s="19" t="s">
        <v>2334</v>
      </c>
      <c r="E5404" s="19">
        <v>2</v>
      </c>
      <c r="F5404" s="19">
        <v>5</v>
      </c>
      <c r="G5404" s="19">
        <v>0</v>
      </c>
      <c r="H5404" s="19">
        <v>1</v>
      </c>
    </row>
    <row r="5405" spans="1:8" x14ac:dyDescent="0.25">
      <c r="A5405" s="14" t="str">
        <f t="shared" si="84"/>
        <v>fieldpr012012</v>
      </c>
      <c r="B5405" s="19" t="s">
        <v>541</v>
      </c>
      <c r="C5405" s="19">
        <v>2012</v>
      </c>
      <c r="D5405" s="19" t="s">
        <v>2335</v>
      </c>
      <c r="E5405" s="19">
        <v>1256</v>
      </c>
      <c r="F5405" s="19">
        <v>105</v>
      </c>
      <c r="G5405" s="19">
        <v>11</v>
      </c>
      <c r="H5405" s="19">
        <v>113</v>
      </c>
    </row>
    <row r="5406" spans="1:8" x14ac:dyDescent="0.25">
      <c r="A5406" s="14" t="str">
        <f t="shared" si="84"/>
        <v>fieldth012012</v>
      </c>
      <c r="B5406" s="19" t="s">
        <v>1498</v>
      </c>
      <c r="C5406" s="19">
        <v>2012</v>
      </c>
      <c r="D5406" s="19" t="s">
        <v>39</v>
      </c>
      <c r="E5406" s="19">
        <v>1</v>
      </c>
      <c r="F5406" s="19">
        <v>0</v>
      </c>
      <c r="G5406" s="19">
        <v>0</v>
      </c>
      <c r="H5406" s="19">
        <v>0</v>
      </c>
    </row>
    <row r="5407" spans="1:8" x14ac:dyDescent="0.25">
      <c r="A5407" s="14" t="str">
        <f t="shared" si="84"/>
        <v>fienca012012</v>
      </c>
      <c r="B5407" s="19" t="s">
        <v>1082</v>
      </c>
      <c r="C5407" s="19">
        <v>2012</v>
      </c>
      <c r="D5407" s="19" t="s">
        <v>2334</v>
      </c>
      <c r="E5407" s="19">
        <v>1</v>
      </c>
      <c r="F5407" s="19">
        <v>2</v>
      </c>
      <c r="G5407" s="19">
        <v>0</v>
      </c>
      <c r="H5407" s="19">
        <v>0</v>
      </c>
    </row>
    <row r="5408" spans="1:8" x14ac:dyDescent="0.25">
      <c r="A5408" s="14" t="str">
        <f t="shared" si="84"/>
        <v>fiersmi012012</v>
      </c>
      <c r="B5408" s="19" t="s">
        <v>1499</v>
      </c>
      <c r="C5408" s="19">
        <v>2012</v>
      </c>
      <c r="D5408" s="19" t="s">
        <v>2334</v>
      </c>
      <c r="E5408" s="19">
        <v>8</v>
      </c>
      <c r="F5408" s="19">
        <v>14</v>
      </c>
      <c r="G5408" s="19">
        <v>5</v>
      </c>
      <c r="H5408" s="19">
        <v>1</v>
      </c>
    </row>
    <row r="5409" spans="1:8" x14ac:dyDescent="0.25">
      <c r="A5409" s="14" t="str">
        <f t="shared" si="84"/>
        <v>fifest012012</v>
      </c>
      <c r="B5409" s="19" t="s">
        <v>1712</v>
      </c>
      <c r="C5409" s="19">
        <v>2012</v>
      </c>
      <c r="D5409" s="19" t="s">
        <v>2334</v>
      </c>
      <c r="E5409" s="19">
        <v>3</v>
      </c>
      <c r="F5409" s="19">
        <v>4</v>
      </c>
      <c r="G5409" s="19">
        <v>0</v>
      </c>
      <c r="H5409" s="19">
        <v>0</v>
      </c>
    </row>
    <row r="5410" spans="1:8" x14ac:dyDescent="0.25">
      <c r="A5410" s="14" t="str">
        <f t="shared" si="84"/>
        <v>figgich012012</v>
      </c>
      <c r="B5410" s="19" t="s">
        <v>300</v>
      </c>
      <c r="C5410" s="19">
        <v>2012</v>
      </c>
      <c r="D5410" s="19" t="s">
        <v>40</v>
      </c>
      <c r="E5410" s="19">
        <v>6</v>
      </c>
      <c r="F5410" s="19">
        <v>17</v>
      </c>
      <c r="G5410" s="19">
        <v>0</v>
      </c>
      <c r="H5410" s="19">
        <v>0</v>
      </c>
    </row>
    <row r="5411" spans="1:8" x14ac:dyDescent="0.25">
      <c r="A5411" s="14" t="str">
        <f t="shared" si="84"/>
        <v>figgich012012</v>
      </c>
      <c r="B5411" s="19" t="s">
        <v>300</v>
      </c>
      <c r="C5411" s="19">
        <v>2012</v>
      </c>
      <c r="D5411" s="19" t="s">
        <v>2329</v>
      </c>
    </row>
    <row r="5412" spans="1:8" x14ac:dyDescent="0.25">
      <c r="A5412" s="14" t="str">
        <f t="shared" si="84"/>
        <v>figgich012012</v>
      </c>
      <c r="B5412" s="19" t="s">
        <v>300</v>
      </c>
      <c r="C5412" s="19">
        <v>2012</v>
      </c>
      <c r="D5412" s="19" t="s">
        <v>2330</v>
      </c>
    </row>
    <row r="5413" spans="1:8" x14ac:dyDescent="0.25">
      <c r="A5413" s="14" t="str">
        <f t="shared" si="84"/>
        <v>figgich012012</v>
      </c>
      <c r="B5413" s="19" t="s">
        <v>300</v>
      </c>
      <c r="C5413" s="19">
        <v>2012</v>
      </c>
      <c r="D5413" s="19" t="s">
        <v>2331</v>
      </c>
      <c r="E5413" s="19">
        <v>72</v>
      </c>
      <c r="F5413" s="19">
        <v>2</v>
      </c>
      <c r="G5413" s="19">
        <v>1</v>
      </c>
      <c r="H5413" s="19">
        <v>1</v>
      </c>
    </row>
    <row r="5414" spans="1:8" x14ac:dyDescent="0.25">
      <c r="A5414" s="14" t="str">
        <f t="shared" si="84"/>
        <v>figgich012012</v>
      </c>
      <c r="B5414" s="19" t="s">
        <v>300</v>
      </c>
      <c r="C5414" s="19">
        <v>2012</v>
      </c>
      <c r="D5414" s="19" t="s">
        <v>2332</v>
      </c>
    </row>
    <row r="5415" spans="1:8" x14ac:dyDescent="0.25">
      <c r="A5415" s="14" t="str">
        <f t="shared" si="84"/>
        <v>figuepe012012</v>
      </c>
      <c r="B5415" s="19" t="s">
        <v>1713</v>
      </c>
      <c r="C5415" s="19">
        <v>2012</v>
      </c>
      <c r="D5415" s="19" t="s">
        <v>2334</v>
      </c>
      <c r="E5415" s="19">
        <v>1</v>
      </c>
      <c r="F5415" s="19">
        <v>0</v>
      </c>
      <c r="G5415" s="19">
        <v>0</v>
      </c>
      <c r="H5415" s="19">
        <v>0</v>
      </c>
    </row>
    <row r="5416" spans="1:8" x14ac:dyDescent="0.25">
      <c r="A5416" s="14" t="str">
        <f t="shared" si="84"/>
        <v>fistedo012012</v>
      </c>
      <c r="B5416" s="19" t="s">
        <v>1085</v>
      </c>
      <c r="C5416" s="19">
        <v>2012</v>
      </c>
      <c r="D5416" s="19" t="s">
        <v>2334</v>
      </c>
      <c r="E5416" s="19">
        <v>10</v>
      </c>
      <c r="F5416" s="19">
        <v>24</v>
      </c>
      <c r="G5416" s="19">
        <v>2</v>
      </c>
      <c r="H5416" s="19">
        <v>3</v>
      </c>
    </row>
    <row r="5417" spans="1:8" x14ac:dyDescent="0.25">
      <c r="A5417" s="14" t="str">
        <f t="shared" si="84"/>
        <v>flahery012012</v>
      </c>
      <c r="B5417" s="19" t="s">
        <v>1714</v>
      </c>
      <c r="C5417" s="19">
        <v>2012</v>
      </c>
      <c r="D5417" s="19" t="s">
        <v>2335</v>
      </c>
      <c r="E5417" s="19">
        <v>3</v>
      </c>
      <c r="F5417" s="19">
        <v>0</v>
      </c>
      <c r="G5417" s="19">
        <v>0</v>
      </c>
      <c r="H5417" s="19">
        <v>1</v>
      </c>
    </row>
    <row r="5418" spans="1:8" x14ac:dyDescent="0.25">
      <c r="A5418" s="14" t="str">
        <f t="shared" si="84"/>
        <v>flahery012012</v>
      </c>
      <c r="B5418" s="19" t="s">
        <v>1714</v>
      </c>
      <c r="C5418" s="19">
        <v>2012</v>
      </c>
      <c r="D5418" s="19" t="s">
        <v>39</v>
      </c>
      <c r="E5418" s="19">
        <v>36</v>
      </c>
      <c r="F5418" s="19">
        <v>56</v>
      </c>
      <c r="G5418" s="19">
        <v>1</v>
      </c>
      <c r="H5418" s="19">
        <v>13</v>
      </c>
    </row>
    <row r="5419" spans="1:8" x14ac:dyDescent="0.25">
      <c r="A5419" s="14" t="str">
        <f t="shared" si="84"/>
        <v>flahery012012</v>
      </c>
      <c r="B5419" s="19" t="s">
        <v>1714</v>
      </c>
      <c r="C5419" s="19">
        <v>2012</v>
      </c>
      <c r="D5419" s="19" t="s">
        <v>40</v>
      </c>
      <c r="E5419" s="19">
        <v>2</v>
      </c>
      <c r="F5419" s="19">
        <v>14</v>
      </c>
      <c r="G5419" s="19">
        <v>1</v>
      </c>
      <c r="H5419" s="19">
        <v>1</v>
      </c>
    </row>
    <row r="5420" spans="1:8" x14ac:dyDescent="0.25">
      <c r="A5420" s="14" t="str">
        <f t="shared" si="84"/>
        <v>flahery012012</v>
      </c>
      <c r="B5420" s="19" t="s">
        <v>1714</v>
      </c>
      <c r="C5420" s="19">
        <v>2012</v>
      </c>
      <c r="D5420" s="19" t="s">
        <v>2330</v>
      </c>
    </row>
    <row r="5421" spans="1:8" x14ac:dyDescent="0.25">
      <c r="A5421" s="14" t="str">
        <f t="shared" si="84"/>
        <v>flahery012012</v>
      </c>
      <c r="B5421" s="19" t="s">
        <v>1714</v>
      </c>
      <c r="C5421" s="19">
        <v>2012</v>
      </c>
      <c r="D5421" s="19" t="s">
        <v>2331</v>
      </c>
      <c r="E5421" s="19">
        <v>27</v>
      </c>
      <c r="F5421" s="19">
        <v>0</v>
      </c>
      <c r="G5421" s="19">
        <v>1</v>
      </c>
      <c r="H5421" s="19">
        <v>0</v>
      </c>
    </row>
    <row r="5422" spans="1:8" x14ac:dyDescent="0.25">
      <c r="A5422" s="14" t="str">
        <f t="shared" si="84"/>
        <v>flahery012012</v>
      </c>
      <c r="B5422" s="19" t="s">
        <v>1714</v>
      </c>
      <c r="C5422" s="19">
        <v>2012</v>
      </c>
      <c r="D5422" s="19" t="s">
        <v>2332</v>
      </c>
    </row>
    <row r="5423" spans="1:8" x14ac:dyDescent="0.25">
      <c r="A5423" s="14" t="str">
        <f t="shared" si="84"/>
        <v>flahery012012</v>
      </c>
      <c r="B5423" s="19" t="s">
        <v>1714</v>
      </c>
      <c r="C5423" s="19">
        <v>2012</v>
      </c>
      <c r="D5423" s="19" t="s">
        <v>2333</v>
      </c>
      <c r="E5423" s="19">
        <v>0</v>
      </c>
      <c r="F5423" s="19">
        <v>0</v>
      </c>
      <c r="G5423" s="19">
        <v>0</v>
      </c>
      <c r="H5423" s="19">
        <v>0</v>
      </c>
    </row>
    <row r="5424" spans="1:8" x14ac:dyDescent="0.25">
      <c r="A5424" s="14" t="str">
        <f t="shared" si="84"/>
        <v>floreje022012</v>
      </c>
      <c r="B5424" s="19" t="s">
        <v>785</v>
      </c>
      <c r="C5424" s="19">
        <v>2012</v>
      </c>
      <c r="D5424" s="19" t="s">
        <v>2336</v>
      </c>
      <c r="E5424" s="19">
        <v>648</v>
      </c>
      <c r="F5424" s="19">
        <v>52</v>
      </c>
      <c r="G5424" s="19">
        <v>4</v>
      </c>
      <c r="H5424" s="19">
        <v>5</v>
      </c>
    </row>
    <row r="5425" spans="1:8" x14ac:dyDescent="0.25">
      <c r="A5425" s="14" t="str">
        <f t="shared" si="84"/>
        <v>floripe012012</v>
      </c>
      <c r="B5425" s="19" t="s">
        <v>1500</v>
      </c>
      <c r="C5425" s="19">
        <v>2012</v>
      </c>
      <c r="D5425" s="19" t="s">
        <v>2333</v>
      </c>
      <c r="E5425" s="19">
        <v>69</v>
      </c>
      <c r="F5425" s="19">
        <v>125</v>
      </c>
      <c r="G5425" s="19">
        <v>7</v>
      </c>
      <c r="H5425" s="19">
        <v>26</v>
      </c>
    </row>
    <row r="5426" spans="1:8" x14ac:dyDescent="0.25">
      <c r="A5426" s="14" t="str">
        <f t="shared" si="84"/>
        <v>flowety012012</v>
      </c>
      <c r="B5426" s="19" t="s">
        <v>1086</v>
      </c>
      <c r="C5426" s="19">
        <v>2012</v>
      </c>
      <c r="D5426" s="19" t="s">
        <v>2335</v>
      </c>
      <c r="E5426" s="19">
        <v>10</v>
      </c>
      <c r="F5426" s="19">
        <v>1</v>
      </c>
      <c r="G5426" s="19">
        <v>0</v>
      </c>
      <c r="H5426" s="19">
        <v>2</v>
      </c>
    </row>
    <row r="5427" spans="1:8" x14ac:dyDescent="0.25">
      <c r="A5427" s="14" t="str">
        <f t="shared" si="84"/>
        <v>flowety012012</v>
      </c>
      <c r="B5427" s="19" t="s">
        <v>1086</v>
      </c>
      <c r="C5427" s="19">
        <v>2012</v>
      </c>
      <c r="D5427" s="19" t="s">
        <v>2336</v>
      </c>
      <c r="E5427" s="19">
        <v>324</v>
      </c>
      <c r="F5427" s="19">
        <v>29</v>
      </c>
      <c r="G5427" s="19">
        <v>2</v>
      </c>
      <c r="H5427" s="19">
        <v>5</v>
      </c>
    </row>
    <row r="5428" spans="1:8" x14ac:dyDescent="0.25">
      <c r="A5428" s="14" t="str">
        <f t="shared" si="84"/>
        <v>floydga012012</v>
      </c>
      <c r="B5428" s="19" t="s">
        <v>440</v>
      </c>
      <c r="C5428" s="19">
        <v>2012</v>
      </c>
      <c r="D5428" s="19" t="s">
        <v>2334</v>
      </c>
      <c r="E5428" s="19">
        <v>10</v>
      </c>
      <c r="F5428" s="19">
        <v>26</v>
      </c>
      <c r="G5428" s="19">
        <v>1</v>
      </c>
      <c r="H5428" s="19">
        <v>2</v>
      </c>
    </row>
    <row r="5429" spans="1:8" x14ac:dyDescent="0.25">
      <c r="A5429" s="14" t="str">
        <f t="shared" si="84"/>
        <v>fontemi012012</v>
      </c>
      <c r="B5429" s="19" t="s">
        <v>542</v>
      </c>
      <c r="C5429" s="19">
        <v>2012</v>
      </c>
      <c r="D5429" s="19" t="s">
        <v>39</v>
      </c>
      <c r="E5429" s="19">
        <v>28</v>
      </c>
      <c r="F5429" s="19">
        <v>30</v>
      </c>
      <c r="G5429" s="19">
        <v>3</v>
      </c>
      <c r="H5429" s="19">
        <v>5</v>
      </c>
    </row>
    <row r="5430" spans="1:8" x14ac:dyDescent="0.25">
      <c r="A5430" s="14" t="str">
        <f t="shared" si="84"/>
        <v>fontemi012012</v>
      </c>
      <c r="B5430" s="19" t="s">
        <v>542</v>
      </c>
      <c r="C5430" s="19">
        <v>2012</v>
      </c>
      <c r="D5430" s="19" t="s">
        <v>40</v>
      </c>
      <c r="E5430" s="19">
        <v>5</v>
      </c>
      <c r="F5430" s="19">
        <v>18</v>
      </c>
      <c r="G5430" s="19">
        <v>2</v>
      </c>
      <c r="H5430" s="19">
        <v>3</v>
      </c>
    </row>
    <row r="5431" spans="1:8" x14ac:dyDescent="0.25">
      <c r="A5431" s="14" t="str">
        <f t="shared" si="84"/>
        <v>fontwi012012</v>
      </c>
      <c r="B5431" s="19" t="s">
        <v>1715</v>
      </c>
      <c r="C5431" s="19">
        <v>2012</v>
      </c>
      <c r="D5431" s="19" t="s">
        <v>2334</v>
      </c>
      <c r="E5431" s="19">
        <v>0</v>
      </c>
      <c r="F5431" s="19">
        <v>0</v>
      </c>
      <c r="G5431" s="19">
        <v>0</v>
      </c>
      <c r="H5431" s="19">
        <v>0</v>
      </c>
    </row>
    <row r="5432" spans="1:8" x14ac:dyDescent="0.25">
      <c r="A5432" s="14" t="str">
        <f t="shared" si="84"/>
        <v>fordle012012</v>
      </c>
      <c r="B5432" s="19" t="s">
        <v>369</v>
      </c>
      <c r="C5432" s="19">
        <v>2012</v>
      </c>
      <c r="D5432" s="19" t="s">
        <v>2330</v>
      </c>
    </row>
    <row r="5433" spans="1:8" x14ac:dyDescent="0.25">
      <c r="A5433" s="14" t="str">
        <f t="shared" si="84"/>
        <v>fordle012012</v>
      </c>
      <c r="B5433" s="19" t="s">
        <v>369</v>
      </c>
      <c r="C5433" s="19">
        <v>2012</v>
      </c>
      <c r="D5433" s="19" t="s">
        <v>2331</v>
      </c>
      <c r="E5433" s="19">
        <v>27</v>
      </c>
      <c r="F5433" s="19">
        <v>2</v>
      </c>
      <c r="G5433" s="19">
        <v>0</v>
      </c>
      <c r="H5433" s="19">
        <v>0</v>
      </c>
    </row>
    <row r="5434" spans="1:8" x14ac:dyDescent="0.25">
      <c r="A5434" s="14" t="str">
        <f t="shared" si="84"/>
        <v>fordle012012</v>
      </c>
      <c r="B5434" s="19" t="s">
        <v>369</v>
      </c>
      <c r="C5434" s="19">
        <v>2012</v>
      </c>
      <c r="D5434" s="19" t="s">
        <v>2332</v>
      </c>
    </row>
    <row r="5435" spans="1:8" x14ac:dyDescent="0.25">
      <c r="A5435" s="14" t="str">
        <f t="shared" si="84"/>
        <v>forsylo012012</v>
      </c>
      <c r="B5435" s="19" t="s">
        <v>1501</v>
      </c>
      <c r="C5435" s="19">
        <v>2012</v>
      </c>
      <c r="D5435" s="19" t="s">
        <v>39</v>
      </c>
      <c r="E5435" s="19">
        <v>166</v>
      </c>
      <c r="F5435" s="19">
        <v>187</v>
      </c>
      <c r="G5435" s="19">
        <v>12</v>
      </c>
      <c r="H5435" s="19">
        <v>35</v>
      </c>
    </row>
    <row r="5436" spans="1:8" x14ac:dyDescent="0.25">
      <c r="A5436" s="14" t="str">
        <f t="shared" si="84"/>
        <v>forsylo012012</v>
      </c>
      <c r="B5436" s="19" t="s">
        <v>1501</v>
      </c>
      <c r="C5436" s="19">
        <v>2012</v>
      </c>
      <c r="D5436" s="19" t="s">
        <v>40</v>
      </c>
      <c r="E5436" s="19">
        <v>0</v>
      </c>
      <c r="F5436" s="19">
        <v>2</v>
      </c>
      <c r="G5436" s="19">
        <v>0</v>
      </c>
      <c r="H5436" s="19">
        <v>0</v>
      </c>
    </row>
    <row r="5437" spans="1:8" x14ac:dyDescent="0.25">
      <c r="A5437" s="14" t="str">
        <f t="shared" si="84"/>
        <v>forsylo012012</v>
      </c>
      <c r="B5437" s="19" t="s">
        <v>1501</v>
      </c>
      <c r="C5437" s="19">
        <v>2012</v>
      </c>
      <c r="D5437" s="19" t="s">
        <v>2333</v>
      </c>
      <c r="E5437" s="19">
        <v>4</v>
      </c>
      <c r="F5437" s="19">
        <v>7</v>
      </c>
      <c r="G5437" s="19">
        <v>0</v>
      </c>
      <c r="H5437" s="19">
        <v>1</v>
      </c>
    </row>
    <row r="5438" spans="1:8" x14ac:dyDescent="0.25">
      <c r="A5438" s="14" t="str">
        <f t="shared" si="84"/>
        <v>fowlede012012</v>
      </c>
      <c r="B5438" s="19" t="s">
        <v>920</v>
      </c>
      <c r="C5438" s="19">
        <v>2012</v>
      </c>
      <c r="D5438" s="19" t="s">
        <v>2329</v>
      </c>
    </row>
    <row r="5439" spans="1:8" x14ac:dyDescent="0.25">
      <c r="A5439" s="14" t="str">
        <f t="shared" si="84"/>
        <v>fowlede012012</v>
      </c>
      <c r="B5439" s="19" t="s">
        <v>920</v>
      </c>
      <c r="C5439" s="19">
        <v>2012</v>
      </c>
      <c r="D5439" s="19" t="s">
        <v>2331</v>
      </c>
      <c r="E5439" s="19">
        <v>257</v>
      </c>
      <c r="F5439" s="19">
        <v>4</v>
      </c>
      <c r="G5439" s="19">
        <v>6</v>
      </c>
      <c r="H5439" s="19">
        <v>2</v>
      </c>
    </row>
    <row r="5440" spans="1:8" x14ac:dyDescent="0.25">
      <c r="A5440" s="14" t="str">
        <f t="shared" si="84"/>
        <v>francbe012012</v>
      </c>
      <c r="B5440" s="19" t="s">
        <v>787</v>
      </c>
      <c r="C5440" s="19">
        <v>2012</v>
      </c>
      <c r="D5440" s="19" t="s">
        <v>2330</v>
      </c>
    </row>
    <row r="5441" spans="1:8" x14ac:dyDescent="0.25">
      <c r="A5441" s="14" t="str">
        <f t="shared" si="84"/>
        <v>francbe012012</v>
      </c>
      <c r="B5441" s="19" t="s">
        <v>787</v>
      </c>
      <c r="C5441" s="19">
        <v>2012</v>
      </c>
      <c r="D5441" s="19" t="s">
        <v>2330</v>
      </c>
    </row>
    <row r="5442" spans="1:8" x14ac:dyDescent="0.25">
      <c r="A5442" s="14" t="str">
        <f t="shared" si="84"/>
        <v>francbe012012</v>
      </c>
      <c r="B5442" s="19" t="s">
        <v>787</v>
      </c>
      <c r="C5442" s="19">
        <v>2012</v>
      </c>
      <c r="D5442" s="19" t="s">
        <v>2330</v>
      </c>
    </row>
    <row r="5443" spans="1:8" x14ac:dyDescent="0.25">
      <c r="A5443" s="14" t="str">
        <f t="shared" ref="A5443:A5506" si="85">B5443&amp;C5443</f>
        <v>francbe012012</v>
      </c>
      <c r="B5443" s="19" t="s">
        <v>787</v>
      </c>
      <c r="C5443" s="19">
        <v>2012</v>
      </c>
      <c r="D5443" s="19" t="s">
        <v>2331</v>
      </c>
      <c r="E5443" s="19">
        <v>3</v>
      </c>
      <c r="F5443" s="19">
        <v>0</v>
      </c>
      <c r="G5443" s="19">
        <v>0</v>
      </c>
      <c r="H5443" s="19">
        <v>0</v>
      </c>
    </row>
    <row r="5444" spans="1:8" x14ac:dyDescent="0.25">
      <c r="A5444" s="14" t="str">
        <f t="shared" si="85"/>
        <v>francbe012012</v>
      </c>
      <c r="B5444" s="19" t="s">
        <v>787</v>
      </c>
      <c r="C5444" s="19">
        <v>2012</v>
      </c>
      <c r="D5444" s="19" t="s">
        <v>2331</v>
      </c>
      <c r="E5444" s="19">
        <v>29</v>
      </c>
      <c r="F5444" s="19">
        <v>1</v>
      </c>
      <c r="G5444" s="19">
        <v>1</v>
      </c>
      <c r="H5444" s="19">
        <v>0</v>
      </c>
    </row>
    <row r="5445" spans="1:8" x14ac:dyDescent="0.25">
      <c r="A5445" s="14" t="str">
        <f t="shared" si="85"/>
        <v>francbe012012</v>
      </c>
      <c r="B5445" s="19" t="s">
        <v>787</v>
      </c>
      <c r="C5445" s="19">
        <v>2012</v>
      </c>
      <c r="D5445" s="19" t="s">
        <v>2331</v>
      </c>
      <c r="E5445" s="19">
        <v>11</v>
      </c>
      <c r="F5445" s="19">
        <v>0</v>
      </c>
      <c r="G5445" s="19">
        <v>0</v>
      </c>
      <c r="H5445" s="19">
        <v>0</v>
      </c>
    </row>
    <row r="5446" spans="1:8" x14ac:dyDescent="0.25">
      <c r="A5446" s="14" t="str">
        <f t="shared" si="85"/>
        <v>francbe012012</v>
      </c>
      <c r="B5446" s="19" t="s">
        <v>787</v>
      </c>
      <c r="C5446" s="19">
        <v>2012</v>
      </c>
      <c r="D5446" s="19" t="s">
        <v>2332</v>
      </c>
    </row>
    <row r="5447" spans="1:8" x14ac:dyDescent="0.25">
      <c r="A5447" s="14" t="str">
        <f t="shared" si="85"/>
        <v>francbe012012</v>
      </c>
      <c r="B5447" s="19" t="s">
        <v>787</v>
      </c>
      <c r="C5447" s="19">
        <v>2012</v>
      </c>
      <c r="D5447" s="19" t="s">
        <v>2332</v>
      </c>
    </row>
    <row r="5448" spans="1:8" x14ac:dyDescent="0.25">
      <c r="A5448" s="14" t="str">
        <f t="shared" si="85"/>
        <v>francbe012012</v>
      </c>
      <c r="B5448" s="19" t="s">
        <v>787</v>
      </c>
      <c r="C5448" s="19">
        <v>2012</v>
      </c>
      <c r="D5448" s="19" t="s">
        <v>2332</v>
      </c>
    </row>
    <row r="5449" spans="1:8" x14ac:dyDescent="0.25">
      <c r="A5449" s="14" t="str">
        <f t="shared" si="85"/>
        <v>francfr012012</v>
      </c>
      <c r="B5449" s="19" t="s">
        <v>441</v>
      </c>
      <c r="C5449" s="19">
        <v>2012</v>
      </c>
      <c r="D5449" s="19" t="s">
        <v>2334</v>
      </c>
      <c r="E5449" s="19">
        <v>0</v>
      </c>
      <c r="F5449" s="19">
        <v>4</v>
      </c>
      <c r="G5449" s="19">
        <v>0</v>
      </c>
      <c r="H5449" s="19">
        <v>0</v>
      </c>
    </row>
    <row r="5450" spans="1:8" x14ac:dyDescent="0.25">
      <c r="A5450" s="14" t="str">
        <f t="shared" si="85"/>
        <v>francje012012</v>
      </c>
      <c r="B5450" s="19" t="s">
        <v>442</v>
      </c>
      <c r="C5450" s="19">
        <v>2012</v>
      </c>
      <c r="D5450" s="19" t="s">
        <v>2334</v>
      </c>
      <c r="E5450" s="19">
        <v>5</v>
      </c>
      <c r="F5450" s="19">
        <v>23</v>
      </c>
      <c r="G5450" s="19">
        <v>0</v>
      </c>
      <c r="H5450" s="19">
        <v>1</v>
      </c>
    </row>
    <row r="5451" spans="1:8" x14ac:dyDescent="0.25">
      <c r="A5451" s="14" t="str">
        <f t="shared" si="85"/>
        <v>francje022012</v>
      </c>
      <c r="B5451" s="19" t="s">
        <v>543</v>
      </c>
      <c r="C5451" s="19">
        <v>2012</v>
      </c>
      <c r="D5451" s="19" t="s">
        <v>2329</v>
      </c>
    </row>
    <row r="5452" spans="1:8" x14ac:dyDescent="0.25">
      <c r="A5452" s="14" t="str">
        <f t="shared" si="85"/>
        <v>francje022012</v>
      </c>
      <c r="B5452" s="19" t="s">
        <v>543</v>
      </c>
      <c r="C5452" s="19">
        <v>2012</v>
      </c>
      <c r="D5452" s="19" t="s">
        <v>2331</v>
      </c>
      <c r="E5452" s="19">
        <v>242</v>
      </c>
      <c r="F5452" s="19">
        <v>19</v>
      </c>
      <c r="G5452" s="19">
        <v>4</v>
      </c>
      <c r="H5452" s="19">
        <v>3</v>
      </c>
    </row>
    <row r="5453" spans="1:8" x14ac:dyDescent="0.25">
      <c r="A5453" s="14" t="str">
        <f t="shared" si="85"/>
        <v>francje022012</v>
      </c>
      <c r="B5453" s="19" t="s">
        <v>543</v>
      </c>
      <c r="C5453" s="19">
        <v>2012</v>
      </c>
      <c r="D5453" s="19" t="s">
        <v>2332</v>
      </c>
    </row>
    <row r="5454" spans="1:8" x14ac:dyDescent="0.25">
      <c r="A5454" s="14" t="str">
        <f t="shared" si="85"/>
        <v>francju022012</v>
      </c>
      <c r="B5454" s="19" t="s">
        <v>1087</v>
      </c>
      <c r="C5454" s="19">
        <v>2012</v>
      </c>
      <c r="D5454" s="19" t="s">
        <v>40</v>
      </c>
      <c r="E5454" s="19">
        <v>20</v>
      </c>
      <c r="F5454" s="19">
        <v>67</v>
      </c>
      <c r="G5454" s="19">
        <v>6</v>
      </c>
      <c r="H5454" s="19">
        <v>9</v>
      </c>
    </row>
    <row r="5455" spans="1:8" x14ac:dyDescent="0.25">
      <c r="A5455" s="14" t="str">
        <f t="shared" si="85"/>
        <v>frandke012012</v>
      </c>
      <c r="B5455" s="19" t="s">
        <v>645</v>
      </c>
      <c r="C5455" s="19">
        <v>2012</v>
      </c>
      <c r="D5455" s="19" t="s">
        <v>40</v>
      </c>
      <c r="E5455" s="19">
        <v>35</v>
      </c>
      <c r="F5455" s="19">
        <v>76</v>
      </c>
      <c r="G5455" s="19">
        <v>7</v>
      </c>
      <c r="H5455" s="19">
        <v>4</v>
      </c>
    </row>
    <row r="5456" spans="1:8" x14ac:dyDescent="0.25">
      <c r="A5456" s="14" t="str">
        <f t="shared" si="85"/>
        <v>frasoja012012</v>
      </c>
      <c r="B5456" s="19" t="s">
        <v>443</v>
      </c>
      <c r="C5456" s="19">
        <v>2012</v>
      </c>
      <c r="D5456" s="19" t="s">
        <v>2334</v>
      </c>
      <c r="E5456" s="19">
        <v>5</v>
      </c>
      <c r="F5456" s="19">
        <v>2</v>
      </c>
      <c r="G5456" s="19">
        <v>1</v>
      </c>
      <c r="H5456" s="19">
        <v>0</v>
      </c>
    </row>
    <row r="5457" spans="1:8" x14ac:dyDescent="0.25">
      <c r="A5457" s="14" t="str">
        <f t="shared" si="85"/>
        <v>frazito012012</v>
      </c>
      <c r="B5457" s="19" t="s">
        <v>1502</v>
      </c>
      <c r="C5457" s="19">
        <v>2012</v>
      </c>
      <c r="D5457" s="19" t="s">
        <v>2335</v>
      </c>
      <c r="E5457" s="19">
        <v>315</v>
      </c>
      <c r="F5457" s="19">
        <v>21</v>
      </c>
      <c r="G5457" s="19">
        <v>2</v>
      </c>
      <c r="H5457" s="19">
        <v>30</v>
      </c>
    </row>
    <row r="5458" spans="1:8" x14ac:dyDescent="0.25">
      <c r="A5458" s="14" t="str">
        <f t="shared" si="85"/>
        <v>frazito012012</v>
      </c>
      <c r="B5458" s="19" t="s">
        <v>1502</v>
      </c>
      <c r="C5458" s="19">
        <v>2012</v>
      </c>
      <c r="D5458" s="19" t="s">
        <v>40</v>
      </c>
      <c r="E5458" s="19">
        <v>45</v>
      </c>
      <c r="F5458" s="19">
        <v>105</v>
      </c>
      <c r="G5458" s="19">
        <v>5</v>
      </c>
      <c r="H5458" s="19">
        <v>4</v>
      </c>
    </row>
    <row r="5459" spans="1:8" x14ac:dyDescent="0.25">
      <c r="A5459" s="14" t="str">
        <f t="shared" si="85"/>
        <v>frazito012012</v>
      </c>
      <c r="B5459" s="19" t="s">
        <v>1502</v>
      </c>
      <c r="C5459" s="19">
        <v>2012</v>
      </c>
      <c r="D5459" s="19" t="s">
        <v>2330</v>
      </c>
    </row>
    <row r="5460" spans="1:8" x14ac:dyDescent="0.25">
      <c r="A5460" s="14" t="str">
        <f t="shared" si="85"/>
        <v>frazito012012</v>
      </c>
      <c r="B5460" s="19" t="s">
        <v>1502</v>
      </c>
      <c r="C5460" s="19">
        <v>2012</v>
      </c>
      <c r="D5460" s="19" t="s">
        <v>2331</v>
      </c>
      <c r="E5460" s="19">
        <v>12</v>
      </c>
      <c r="F5460" s="19">
        <v>0</v>
      </c>
      <c r="G5460" s="19">
        <v>0</v>
      </c>
      <c r="H5460" s="19">
        <v>0</v>
      </c>
    </row>
    <row r="5461" spans="1:8" x14ac:dyDescent="0.25">
      <c r="A5461" s="14" t="str">
        <f t="shared" si="85"/>
        <v>frazito012012</v>
      </c>
      <c r="B5461" s="19" t="s">
        <v>1502</v>
      </c>
      <c r="C5461" s="19">
        <v>2012</v>
      </c>
      <c r="D5461" s="19" t="s">
        <v>2332</v>
      </c>
    </row>
    <row r="5462" spans="1:8" x14ac:dyDescent="0.25">
      <c r="A5462" s="14" t="str">
        <f t="shared" si="85"/>
        <v>freemfr012012</v>
      </c>
      <c r="B5462" s="19" t="s">
        <v>1282</v>
      </c>
      <c r="C5462" s="19">
        <v>2012</v>
      </c>
      <c r="D5462" s="19" t="s">
        <v>2335</v>
      </c>
      <c r="E5462" s="19">
        <v>1295</v>
      </c>
      <c r="F5462" s="19">
        <v>74</v>
      </c>
      <c r="G5462" s="19">
        <v>12</v>
      </c>
      <c r="H5462" s="19">
        <v>122</v>
      </c>
    </row>
    <row r="5463" spans="1:8" x14ac:dyDescent="0.25">
      <c r="A5463" s="14" t="str">
        <f t="shared" si="85"/>
        <v>freemsa012012</v>
      </c>
      <c r="B5463" s="19" t="s">
        <v>1716</v>
      </c>
      <c r="C5463" s="19">
        <v>2012</v>
      </c>
      <c r="D5463" s="19" t="s">
        <v>2334</v>
      </c>
      <c r="E5463" s="19">
        <v>0</v>
      </c>
      <c r="F5463" s="19">
        <v>3</v>
      </c>
      <c r="G5463" s="19">
        <v>1</v>
      </c>
      <c r="H5463" s="19">
        <v>0</v>
      </c>
    </row>
    <row r="5464" spans="1:8" x14ac:dyDescent="0.25">
      <c r="A5464" s="14" t="str">
        <f t="shared" si="85"/>
        <v>freesda012012</v>
      </c>
      <c r="B5464" s="19" t="s">
        <v>1088</v>
      </c>
      <c r="C5464" s="19">
        <v>2012</v>
      </c>
      <c r="D5464" s="19" t="s">
        <v>40</v>
      </c>
      <c r="E5464" s="19">
        <v>77</v>
      </c>
      <c r="F5464" s="19">
        <v>259</v>
      </c>
      <c r="G5464" s="19">
        <v>18</v>
      </c>
      <c r="H5464" s="19">
        <v>29</v>
      </c>
    </row>
    <row r="5465" spans="1:8" x14ac:dyDescent="0.25">
      <c r="A5465" s="14" t="str">
        <f t="shared" si="85"/>
        <v>friedch012012</v>
      </c>
      <c r="B5465" s="19" t="s">
        <v>1717</v>
      </c>
      <c r="C5465" s="19">
        <v>2012</v>
      </c>
      <c r="D5465" s="19" t="s">
        <v>2334</v>
      </c>
      <c r="E5465" s="19">
        <v>3</v>
      </c>
      <c r="F5465" s="19">
        <v>8</v>
      </c>
      <c r="G5465" s="19">
        <v>3</v>
      </c>
      <c r="H5465" s="19">
        <v>0</v>
      </c>
    </row>
    <row r="5466" spans="1:8" x14ac:dyDescent="0.25">
      <c r="A5466" s="14" t="str">
        <f t="shared" si="85"/>
        <v>frierer012012</v>
      </c>
      <c r="B5466" s="19" t="s">
        <v>1090</v>
      </c>
      <c r="C5466" s="19">
        <v>2012</v>
      </c>
      <c r="D5466" s="19" t="s">
        <v>2334</v>
      </c>
      <c r="E5466" s="19">
        <v>0</v>
      </c>
      <c r="F5466" s="19">
        <v>0</v>
      </c>
      <c r="G5466" s="19">
        <v>0</v>
      </c>
      <c r="H5466" s="19">
        <v>0</v>
      </c>
    </row>
    <row r="5467" spans="1:8" x14ac:dyDescent="0.25">
      <c r="A5467" s="14" t="str">
        <f t="shared" si="85"/>
        <v>frierer012012</v>
      </c>
      <c r="B5467" s="19" t="s">
        <v>1090</v>
      </c>
      <c r="C5467" s="19">
        <v>2012</v>
      </c>
      <c r="D5467" s="19" t="s">
        <v>2334</v>
      </c>
      <c r="E5467" s="19">
        <v>1</v>
      </c>
      <c r="F5467" s="19">
        <v>4</v>
      </c>
      <c r="G5467" s="19">
        <v>0</v>
      </c>
      <c r="H5467" s="19">
        <v>1</v>
      </c>
    </row>
    <row r="5468" spans="1:8" x14ac:dyDescent="0.25">
      <c r="A5468" s="14" t="str">
        <f t="shared" si="85"/>
        <v>fryerer012012</v>
      </c>
      <c r="B5468" s="19" t="s">
        <v>1503</v>
      </c>
      <c r="C5468" s="19">
        <v>2012</v>
      </c>
      <c r="D5468" s="19" t="s">
        <v>2330</v>
      </c>
    </row>
    <row r="5469" spans="1:8" x14ac:dyDescent="0.25">
      <c r="A5469" s="14" t="str">
        <f t="shared" si="85"/>
        <v>fryerer012012</v>
      </c>
      <c r="B5469" s="19" t="s">
        <v>1503</v>
      </c>
      <c r="C5469" s="19">
        <v>2012</v>
      </c>
      <c r="D5469" s="19" t="s">
        <v>2331</v>
      </c>
      <c r="E5469" s="19">
        <v>0</v>
      </c>
      <c r="F5469" s="19">
        <v>0</v>
      </c>
      <c r="G5469" s="19">
        <v>0</v>
      </c>
      <c r="H5469" s="19">
        <v>0</v>
      </c>
    </row>
    <row r="5470" spans="1:8" x14ac:dyDescent="0.25">
      <c r="A5470" s="14" t="str">
        <f t="shared" si="85"/>
        <v>fryerer012012</v>
      </c>
      <c r="B5470" s="19" t="s">
        <v>1503</v>
      </c>
      <c r="C5470" s="19">
        <v>2012</v>
      </c>
      <c r="D5470" s="19" t="s">
        <v>2332</v>
      </c>
    </row>
    <row r="5471" spans="1:8" x14ac:dyDescent="0.25">
      <c r="A5471" s="14" t="str">
        <f t="shared" si="85"/>
        <v>fuentbr012012</v>
      </c>
      <c r="B5471" s="19" t="s">
        <v>246</v>
      </c>
      <c r="C5471" s="19">
        <v>2012</v>
      </c>
      <c r="D5471" s="19" t="s">
        <v>2334</v>
      </c>
      <c r="E5471" s="19">
        <v>1</v>
      </c>
      <c r="F5471" s="19">
        <v>2</v>
      </c>
      <c r="G5471" s="19">
        <v>0</v>
      </c>
      <c r="H5471" s="19">
        <v>0</v>
      </c>
    </row>
    <row r="5472" spans="1:8" x14ac:dyDescent="0.25">
      <c r="A5472" s="14" t="str">
        <f t="shared" si="85"/>
        <v>fuentbr012012</v>
      </c>
      <c r="B5472" s="19" t="s">
        <v>246</v>
      </c>
      <c r="C5472" s="19">
        <v>2012</v>
      </c>
      <c r="D5472" s="19" t="s">
        <v>2334</v>
      </c>
      <c r="E5472" s="19">
        <v>0</v>
      </c>
      <c r="F5472" s="19">
        <v>0</v>
      </c>
      <c r="G5472" s="19">
        <v>0</v>
      </c>
      <c r="H5472" s="19">
        <v>0</v>
      </c>
    </row>
    <row r="5473" spans="1:8" x14ac:dyDescent="0.25">
      <c r="A5473" s="14" t="str">
        <f t="shared" si="85"/>
        <v>fukudko012012</v>
      </c>
      <c r="B5473" s="19" t="s">
        <v>921</v>
      </c>
      <c r="C5473" s="19">
        <v>2012</v>
      </c>
      <c r="D5473" s="19" t="s">
        <v>2329</v>
      </c>
    </row>
    <row r="5474" spans="1:8" x14ac:dyDescent="0.25">
      <c r="A5474" s="14" t="str">
        <f t="shared" si="85"/>
        <v>fukudko012012</v>
      </c>
      <c r="B5474" s="19" t="s">
        <v>921</v>
      </c>
      <c r="C5474" s="19">
        <v>2012</v>
      </c>
      <c r="D5474" s="19" t="s">
        <v>2330</v>
      </c>
    </row>
    <row r="5475" spans="1:8" x14ac:dyDescent="0.25">
      <c r="A5475" s="14" t="str">
        <f t="shared" si="85"/>
        <v>fukudko012012</v>
      </c>
      <c r="B5475" s="19" t="s">
        <v>921</v>
      </c>
      <c r="C5475" s="19">
        <v>2012</v>
      </c>
      <c r="D5475" s="19" t="s">
        <v>2331</v>
      </c>
      <c r="E5475" s="19">
        <v>22</v>
      </c>
      <c r="F5475" s="19">
        <v>0</v>
      </c>
      <c r="G5475" s="19">
        <v>0</v>
      </c>
      <c r="H5475" s="19">
        <v>0</v>
      </c>
    </row>
    <row r="5476" spans="1:8" x14ac:dyDescent="0.25">
      <c r="A5476" s="14" t="str">
        <f t="shared" si="85"/>
        <v>fukudko012012</v>
      </c>
      <c r="B5476" s="19" t="s">
        <v>921</v>
      </c>
      <c r="C5476" s="19">
        <v>2012</v>
      </c>
      <c r="D5476" s="19" t="s">
        <v>2332</v>
      </c>
    </row>
    <row r="5477" spans="1:8" x14ac:dyDescent="0.25">
      <c r="A5477" s="14" t="str">
        <f t="shared" si="85"/>
        <v>fuldsa012012</v>
      </c>
      <c r="B5477" s="19" t="s">
        <v>788</v>
      </c>
      <c r="C5477" s="19">
        <v>2012</v>
      </c>
      <c r="D5477" s="19" t="s">
        <v>2329</v>
      </c>
    </row>
    <row r="5478" spans="1:8" x14ac:dyDescent="0.25">
      <c r="A5478" s="14" t="str">
        <f t="shared" si="85"/>
        <v>fuldsa012012</v>
      </c>
      <c r="B5478" s="19" t="s">
        <v>788</v>
      </c>
      <c r="C5478" s="19">
        <v>2012</v>
      </c>
      <c r="D5478" s="19" t="s">
        <v>2330</v>
      </c>
    </row>
    <row r="5479" spans="1:8" x14ac:dyDescent="0.25">
      <c r="A5479" s="14" t="str">
        <f t="shared" si="85"/>
        <v>fuldsa012012</v>
      </c>
      <c r="B5479" s="19" t="s">
        <v>788</v>
      </c>
      <c r="C5479" s="19">
        <v>2012</v>
      </c>
      <c r="D5479" s="19" t="s">
        <v>2331</v>
      </c>
      <c r="E5479" s="19">
        <v>51</v>
      </c>
      <c r="F5479" s="19">
        <v>2</v>
      </c>
      <c r="G5479" s="19">
        <v>1</v>
      </c>
      <c r="H5479" s="19">
        <v>0</v>
      </c>
    </row>
    <row r="5480" spans="1:8" x14ac:dyDescent="0.25">
      <c r="A5480" s="14" t="str">
        <f t="shared" si="85"/>
        <v>fuldsa012012</v>
      </c>
      <c r="B5480" s="19" t="s">
        <v>788</v>
      </c>
      <c r="C5480" s="19">
        <v>2012</v>
      </c>
      <c r="D5480" s="19" t="s">
        <v>2332</v>
      </c>
    </row>
    <row r="5481" spans="1:8" x14ac:dyDescent="0.25">
      <c r="A5481" s="14" t="str">
        <f t="shared" si="85"/>
        <v>furbuch012012</v>
      </c>
      <c r="B5481" s="19" t="s">
        <v>1504</v>
      </c>
      <c r="C5481" s="19">
        <v>2012</v>
      </c>
      <c r="D5481" s="19" t="s">
        <v>2334</v>
      </c>
      <c r="E5481" s="19">
        <v>1</v>
      </c>
      <c r="F5481" s="19">
        <v>6</v>
      </c>
      <c r="G5481" s="19">
        <v>1</v>
      </c>
      <c r="H5481" s="19">
        <v>0</v>
      </c>
    </row>
    <row r="5482" spans="1:8" x14ac:dyDescent="0.25">
      <c r="A5482" s="14" t="str">
        <f t="shared" si="85"/>
        <v>furcara012012</v>
      </c>
      <c r="B5482" s="19" t="s">
        <v>98</v>
      </c>
      <c r="C5482" s="19">
        <v>2012</v>
      </c>
      <c r="D5482" s="19" t="s">
        <v>2333</v>
      </c>
      <c r="E5482" s="19">
        <v>173</v>
      </c>
      <c r="F5482" s="19">
        <v>349</v>
      </c>
      <c r="G5482" s="19">
        <v>15</v>
      </c>
      <c r="H5482" s="19">
        <v>68</v>
      </c>
    </row>
    <row r="5483" spans="1:8" x14ac:dyDescent="0.25">
      <c r="A5483" s="14" t="str">
        <f t="shared" si="85"/>
        <v>galarar012012</v>
      </c>
      <c r="B5483" s="19" t="s">
        <v>789</v>
      </c>
      <c r="C5483" s="19">
        <v>2012</v>
      </c>
      <c r="D5483" s="19" t="s">
        <v>2334</v>
      </c>
      <c r="E5483" s="19">
        <v>1</v>
      </c>
      <c r="F5483" s="19">
        <v>0</v>
      </c>
      <c r="G5483" s="19">
        <v>0</v>
      </c>
      <c r="H5483" s="19">
        <v>0</v>
      </c>
    </row>
    <row r="5484" spans="1:8" x14ac:dyDescent="0.25">
      <c r="A5484" s="14" t="str">
        <f t="shared" si="85"/>
        <v>gallayo012012</v>
      </c>
      <c r="B5484" s="19" t="s">
        <v>791</v>
      </c>
      <c r="C5484" s="19">
        <v>2012</v>
      </c>
      <c r="D5484" s="19" t="s">
        <v>2334</v>
      </c>
      <c r="E5484" s="19">
        <v>13</v>
      </c>
      <c r="F5484" s="19">
        <v>27</v>
      </c>
      <c r="G5484" s="19">
        <v>1</v>
      </c>
      <c r="H5484" s="19">
        <v>3</v>
      </c>
    </row>
    <row r="5485" spans="1:8" x14ac:dyDescent="0.25">
      <c r="A5485" s="14" t="str">
        <f t="shared" si="85"/>
        <v>galvifr012012</v>
      </c>
      <c r="B5485" s="19" t="s">
        <v>1718</v>
      </c>
      <c r="C5485" s="19">
        <v>2012</v>
      </c>
      <c r="D5485" s="19" t="s">
        <v>39</v>
      </c>
      <c r="E5485" s="19">
        <v>92</v>
      </c>
      <c r="F5485" s="19">
        <v>151</v>
      </c>
      <c r="G5485" s="19">
        <v>1</v>
      </c>
      <c r="H5485" s="19">
        <v>31</v>
      </c>
    </row>
    <row r="5486" spans="1:8" x14ac:dyDescent="0.25">
      <c r="A5486" s="14" t="str">
        <f t="shared" si="85"/>
        <v>galvifr012012</v>
      </c>
      <c r="B5486" s="19" t="s">
        <v>1718</v>
      </c>
      <c r="C5486" s="19">
        <v>2012</v>
      </c>
      <c r="D5486" s="19" t="s">
        <v>2333</v>
      </c>
      <c r="E5486" s="19">
        <v>4</v>
      </c>
      <c r="F5486" s="19">
        <v>18</v>
      </c>
      <c r="G5486" s="19">
        <v>0</v>
      </c>
      <c r="H5486" s="19">
        <v>3</v>
      </c>
    </row>
    <row r="5487" spans="1:8" x14ac:dyDescent="0.25">
      <c r="A5487" s="14" t="str">
        <f t="shared" si="85"/>
        <v>gamelma012012</v>
      </c>
      <c r="B5487" s="19" t="s">
        <v>922</v>
      </c>
      <c r="C5487" s="19">
        <v>2012</v>
      </c>
      <c r="D5487" s="19" t="s">
        <v>2335</v>
      </c>
      <c r="E5487" s="19">
        <v>134</v>
      </c>
      <c r="F5487" s="19">
        <v>8</v>
      </c>
      <c r="G5487" s="19">
        <v>3</v>
      </c>
      <c r="H5487" s="19">
        <v>15</v>
      </c>
    </row>
    <row r="5488" spans="1:8" x14ac:dyDescent="0.25">
      <c r="A5488" s="14" t="str">
        <f t="shared" si="85"/>
        <v>gamelma012012</v>
      </c>
      <c r="B5488" s="19" t="s">
        <v>922</v>
      </c>
      <c r="C5488" s="19">
        <v>2012</v>
      </c>
      <c r="D5488" s="19" t="s">
        <v>40</v>
      </c>
      <c r="E5488" s="19">
        <v>0</v>
      </c>
      <c r="F5488" s="19">
        <v>0</v>
      </c>
      <c r="G5488" s="19">
        <v>0</v>
      </c>
      <c r="H5488" s="19">
        <v>0</v>
      </c>
    </row>
    <row r="5489" spans="1:8" x14ac:dyDescent="0.25">
      <c r="A5489" s="14" t="str">
        <f t="shared" si="85"/>
        <v>garciav012012</v>
      </c>
      <c r="B5489" s="19" t="s">
        <v>1719</v>
      </c>
      <c r="C5489" s="19">
        <v>2012</v>
      </c>
      <c r="D5489" s="19" t="s">
        <v>2329</v>
      </c>
    </row>
    <row r="5490" spans="1:8" x14ac:dyDescent="0.25">
      <c r="A5490" s="14" t="str">
        <f t="shared" si="85"/>
        <v>garciav012012</v>
      </c>
      <c r="B5490" s="19" t="s">
        <v>1719</v>
      </c>
      <c r="C5490" s="19">
        <v>2012</v>
      </c>
      <c r="D5490" s="19" t="s">
        <v>2330</v>
      </c>
    </row>
    <row r="5491" spans="1:8" x14ac:dyDescent="0.25">
      <c r="A5491" s="14" t="str">
        <f t="shared" si="85"/>
        <v>garciav012012</v>
      </c>
      <c r="B5491" s="19" t="s">
        <v>1719</v>
      </c>
      <c r="C5491" s="19">
        <v>2012</v>
      </c>
      <c r="D5491" s="19" t="s">
        <v>2331</v>
      </c>
      <c r="E5491" s="19">
        <v>23</v>
      </c>
      <c r="F5491" s="19">
        <v>1</v>
      </c>
      <c r="G5491" s="19">
        <v>0</v>
      </c>
      <c r="H5491" s="19">
        <v>1</v>
      </c>
    </row>
    <row r="5492" spans="1:8" x14ac:dyDescent="0.25">
      <c r="A5492" s="14" t="str">
        <f t="shared" si="85"/>
        <v>garciav012012</v>
      </c>
      <c r="B5492" s="19" t="s">
        <v>1719</v>
      </c>
      <c r="C5492" s="19">
        <v>2012</v>
      </c>
      <c r="D5492" s="19" t="s">
        <v>2332</v>
      </c>
    </row>
    <row r="5493" spans="1:8" x14ac:dyDescent="0.25">
      <c r="A5493" s="14" t="str">
        <f t="shared" si="85"/>
        <v>garcich022012</v>
      </c>
      <c r="B5493" s="19" t="s">
        <v>1720</v>
      </c>
      <c r="C5493" s="19">
        <v>2012</v>
      </c>
      <c r="D5493" s="19" t="s">
        <v>2334</v>
      </c>
      <c r="E5493" s="19">
        <v>0</v>
      </c>
      <c r="F5493" s="19">
        <v>1</v>
      </c>
      <c r="G5493" s="19">
        <v>0</v>
      </c>
      <c r="H5493" s="19">
        <v>0</v>
      </c>
    </row>
    <row r="5494" spans="1:8" x14ac:dyDescent="0.25">
      <c r="A5494" s="14" t="str">
        <f t="shared" si="85"/>
        <v>garcifr022012</v>
      </c>
      <c r="B5494" s="19" t="s">
        <v>99</v>
      </c>
      <c r="C5494" s="19">
        <v>2012</v>
      </c>
      <c r="D5494" s="19" t="s">
        <v>2334</v>
      </c>
      <c r="E5494" s="19">
        <v>8</v>
      </c>
      <c r="F5494" s="19">
        <v>7</v>
      </c>
      <c r="G5494" s="19">
        <v>0</v>
      </c>
      <c r="H5494" s="19">
        <v>0</v>
      </c>
    </row>
    <row r="5495" spans="1:8" x14ac:dyDescent="0.25">
      <c r="A5495" s="14" t="str">
        <f t="shared" si="85"/>
        <v>garcija012012</v>
      </c>
      <c r="B5495" s="19" t="s">
        <v>444</v>
      </c>
      <c r="C5495" s="19">
        <v>2012</v>
      </c>
      <c r="D5495" s="19" t="s">
        <v>2334</v>
      </c>
      <c r="E5495" s="19">
        <v>1</v>
      </c>
      <c r="F5495" s="19">
        <v>7</v>
      </c>
      <c r="G5495" s="19">
        <v>2</v>
      </c>
      <c r="H5495" s="19">
        <v>1</v>
      </c>
    </row>
    <row r="5496" spans="1:8" x14ac:dyDescent="0.25">
      <c r="A5496" s="14" t="str">
        <f t="shared" si="85"/>
        <v>garcija022012</v>
      </c>
      <c r="B5496" s="19" t="s">
        <v>923</v>
      </c>
      <c r="C5496" s="19">
        <v>2012</v>
      </c>
      <c r="D5496" s="19" t="s">
        <v>2334</v>
      </c>
      <c r="E5496" s="19">
        <v>3</v>
      </c>
      <c r="F5496" s="19">
        <v>22</v>
      </c>
      <c r="G5496" s="19">
        <v>1</v>
      </c>
      <c r="H5496" s="19">
        <v>0</v>
      </c>
    </row>
    <row r="5497" spans="1:8" x14ac:dyDescent="0.25">
      <c r="A5497" s="14" t="str">
        <f t="shared" si="85"/>
        <v>gardnbr012012</v>
      </c>
      <c r="B5497" s="19" t="s">
        <v>924</v>
      </c>
      <c r="C5497" s="19">
        <v>2012</v>
      </c>
      <c r="D5497" s="19" t="s">
        <v>2330</v>
      </c>
    </row>
    <row r="5498" spans="1:8" x14ac:dyDescent="0.25">
      <c r="A5498" s="14" t="str">
        <f t="shared" si="85"/>
        <v>gardnbr012012</v>
      </c>
      <c r="B5498" s="19" t="s">
        <v>924</v>
      </c>
      <c r="C5498" s="19">
        <v>2012</v>
      </c>
      <c r="D5498" s="19" t="s">
        <v>2331</v>
      </c>
      <c r="E5498" s="19">
        <v>14</v>
      </c>
      <c r="F5498" s="19">
        <v>1</v>
      </c>
      <c r="G5498" s="19">
        <v>0</v>
      </c>
      <c r="H5498" s="19">
        <v>0</v>
      </c>
    </row>
    <row r="5499" spans="1:8" x14ac:dyDescent="0.25">
      <c r="A5499" s="14" t="str">
        <f t="shared" si="85"/>
        <v>garzama012012</v>
      </c>
      <c r="B5499" s="19" t="s">
        <v>647</v>
      </c>
      <c r="C5499" s="19">
        <v>2012</v>
      </c>
      <c r="D5499" s="19" t="s">
        <v>2334</v>
      </c>
      <c r="E5499" s="19">
        <v>4</v>
      </c>
      <c r="F5499" s="19">
        <v>12</v>
      </c>
      <c r="G5499" s="19">
        <v>3</v>
      </c>
      <c r="H5499" s="19">
        <v>0</v>
      </c>
    </row>
    <row r="5500" spans="1:8" x14ac:dyDescent="0.25">
      <c r="A5500" s="14" t="str">
        <f t="shared" si="85"/>
        <v>gaudich012012</v>
      </c>
      <c r="B5500" s="19" t="s">
        <v>370</v>
      </c>
      <c r="C5500" s="19">
        <v>2012</v>
      </c>
      <c r="D5500" s="19" t="s">
        <v>2334</v>
      </c>
      <c r="E5500" s="19">
        <v>7</v>
      </c>
      <c r="F5500" s="19">
        <v>14</v>
      </c>
      <c r="G5500" s="19">
        <v>0</v>
      </c>
      <c r="H5500" s="19">
        <v>0</v>
      </c>
    </row>
    <row r="5501" spans="1:8" x14ac:dyDescent="0.25">
      <c r="A5501" s="14" t="str">
        <f t="shared" si="85"/>
        <v>gearrco012012</v>
      </c>
      <c r="B5501" s="19" t="s">
        <v>1508</v>
      </c>
      <c r="C5501" s="19">
        <v>2012</v>
      </c>
      <c r="D5501" s="19" t="s">
        <v>2334</v>
      </c>
      <c r="E5501" s="19">
        <v>1</v>
      </c>
      <c r="F5501" s="19">
        <v>3</v>
      </c>
      <c r="G5501" s="19">
        <v>0</v>
      </c>
      <c r="H5501" s="19">
        <v>0</v>
      </c>
    </row>
    <row r="5502" spans="1:8" x14ac:dyDescent="0.25">
      <c r="A5502" s="14" t="str">
        <f t="shared" si="85"/>
        <v>geedi012012</v>
      </c>
      <c r="B5502" s="19" t="s">
        <v>1283</v>
      </c>
      <c r="C5502" s="19">
        <v>2012</v>
      </c>
      <c r="D5502" s="19" t="s">
        <v>2334</v>
      </c>
      <c r="E5502" s="19">
        <v>9</v>
      </c>
      <c r="F5502" s="19">
        <v>16</v>
      </c>
      <c r="G5502" s="19">
        <v>2</v>
      </c>
      <c r="H5502" s="19">
        <v>3</v>
      </c>
    </row>
    <row r="5503" spans="1:8" x14ac:dyDescent="0.25">
      <c r="A5503" s="14" t="str">
        <f t="shared" si="85"/>
        <v>geltzst012012</v>
      </c>
      <c r="B5503" s="19" t="s">
        <v>1721</v>
      </c>
      <c r="C5503" s="19">
        <v>2012</v>
      </c>
      <c r="D5503" s="19" t="s">
        <v>2334</v>
      </c>
      <c r="E5503" s="19">
        <v>0</v>
      </c>
      <c r="F5503" s="19">
        <v>0</v>
      </c>
      <c r="G5503" s="19">
        <v>0</v>
      </c>
      <c r="H5503" s="19">
        <v>0</v>
      </c>
    </row>
    <row r="5504" spans="1:8" x14ac:dyDescent="0.25">
      <c r="A5504" s="14" t="str">
        <f t="shared" si="85"/>
        <v>gentrcr012012</v>
      </c>
      <c r="B5504" s="19" t="s">
        <v>1092</v>
      </c>
      <c r="C5504" s="19">
        <v>2012</v>
      </c>
      <c r="D5504" s="19" t="s">
        <v>2329</v>
      </c>
    </row>
    <row r="5505" spans="1:8" x14ac:dyDescent="0.25">
      <c r="A5505" s="14" t="str">
        <f t="shared" si="85"/>
        <v>gentrcr012012</v>
      </c>
      <c r="B5505" s="19" t="s">
        <v>1092</v>
      </c>
      <c r="C5505" s="19">
        <v>2012</v>
      </c>
      <c r="D5505" s="19" t="s">
        <v>2331</v>
      </c>
      <c r="E5505" s="19">
        <v>190</v>
      </c>
      <c r="F5505" s="19">
        <v>7</v>
      </c>
      <c r="G5505" s="19">
        <v>0</v>
      </c>
      <c r="H5505" s="19">
        <v>2</v>
      </c>
    </row>
    <row r="5506" spans="1:8" x14ac:dyDescent="0.25">
      <c r="A5506" s="14" t="str">
        <f t="shared" si="85"/>
        <v>gentrcr012012</v>
      </c>
      <c r="B5506" s="19" t="s">
        <v>1092</v>
      </c>
      <c r="C5506" s="19">
        <v>2012</v>
      </c>
      <c r="D5506" s="19" t="s">
        <v>2334</v>
      </c>
      <c r="E5506" s="19">
        <v>0</v>
      </c>
      <c r="F5506" s="19">
        <v>0</v>
      </c>
      <c r="G5506" s="19">
        <v>0</v>
      </c>
      <c r="H5506" s="19">
        <v>0</v>
      </c>
    </row>
    <row r="5507" spans="1:8" x14ac:dyDescent="0.25">
      <c r="A5507" s="14" t="str">
        <f t="shared" ref="A5507:A5570" si="86">B5507&amp;C5507</f>
        <v>gentrcr012012</v>
      </c>
      <c r="B5507" s="19" t="s">
        <v>1092</v>
      </c>
      <c r="C5507" s="19">
        <v>2012</v>
      </c>
      <c r="D5507" s="19" t="s">
        <v>2332</v>
      </c>
    </row>
    <row r="5508" spans="1:8" x14ac:dyDescent="0.25">
      <c r="A5508" s="14" t="str">
        <f t="shared" si="86"/>
        <v>germaju012012</v>
      </c>
      <c r="B5508" s="19" t="s">
        <v>446</v>
      </c>
      <c r="C5508" s="19">
        <v>2012</v>
      </c>
      <c r="D5508" s="19" t="s">
        <v>2334</v>
      </c>
      <c r="E5508" s="19">
        <v>0</v>
      </c>
      <c r="F5508" s="19">
        <v>1</v>
      </c>
      <c r="G5508" s="19">
        <v>0</v>
      </c>
      <c r="H5508" s="19">
        <v>0</v>
      </c>
    </row>
    <row r="5509" spans="1:8" x14ac:dyDescent="0.25">
      <c r="A5509" s="14" t="str">
        <f t="shared" si="86"/>
        <v>germaju012012</v>
      </c>
      <c r="B5509" s="19" t="s">
        <v>446</v>
      </c>
      <c r="C5509" s="19">
        <v>2012</v>
      </c>
      <c r="D5509" s="19" t="s">
        <v>2334</v>
      </c>
      <c r="E5509" s="19">
        <v>5</v>
      </c>
      <c r="F5509" s="19">
        <v>13</v>
      </c>
      <c r="G5509" s="19">
        <v>0</v>
      </c>
      <c r="H5509" s="19">
        <v>2</v>
      </c>
    </row>
    <row r="5510" spans="1:8" x14ac:dyDescent="0.25">
      <c r="A5510" s="14" t="str">
        <f t="shared" si="86"/>
        <v>getzch012012</v>
      </c>
      <c r="B5510" s="19" t="s">
        <v>925</v>
      </c>
      <c r="C5510" s="19">
        <v>2012</v>
      </c>
      <c r="D5510" s="19" t="s">
        <v>39</v>
      </c>
      <c r="E5510" s="19">
        <v>95</v>
      </c>
      <c r="F5510" s="19">
        <v>143</v>
      </c>
      <c r="G5510" s="19">
        <v>4</v>
      </c>
      <c r="H5510" s="19">
        <v>40</v>
      </c>
    </row>
    <row r="5511" spans="1:8" x14ac:dyDescent="0.25">
      <c r="A5511" s="14" t="str">
        <f t="shared" si="86"/>
        <v>giambja012012</v>
      </c>
      <c r="B5511" s="19" t="s">
        <v>101</v>
      </c>
      <c r="C5511" s="19">
        <v>2012</v>
      </c>
      <c r="D5511" s="19" t="s">
        <v>2335</v>
      </c>
      <c r="E5511" s="19">
        <v>86</v>
      </c>
      <c r="F5511" s="19">
        <v>3</v>
      </c>
      <c r="G5511" s="19">
        <v>0</v>
      </c>
      <c r="H5511" s="19">
        <v>7</v>
      </c>
    </row>
    <row r="5512" spans="1:8" x14ac:dyDescent="0.25">
      <c r="A5512" s="14" t="str">
        <f t="shared" si="86"/>
        <v>giavojo012012</v>
      </c>
      <c r="B5512" s="19" t="s">
        <v>1509</v>
      </c>
      <c r="C5512" s="19">
        <v>2012</v>
      </c>
      <c r="D5512" s="19" t="s">
        <v>39</v>
      </c>
      <c r="E5512" s="19">
        <v>84</v>
      </c>
      <c r="F5512" s="19">
        <v>93</v>
      </c>
      <c r="G5512" s="19">
        <v>6</v>
      </c>
      <c r="H5512" s="19">
        <v>21</v>
      </c>
    </row>
    <row r="5513" spans="1:8" x14ac:dyDescent="0.25">
      <c r="A5513" s="14" t="str">
        <f t="shared" si="86"/>
        <v>gillaco012012</v>
      </c>
      <c r="B5513" s="19" t="s">
        <v>926</v>
      </c>
      <c r="C5513" s="19">
        <v>2012</v>
      </c>
      <c r="D5513" s="19" t="s">
        <v>40</v>
      </c>
      <c r="E5513" s="19">
        <v>3</v>
      </c>
      <c r="F5513" s="19">
        <v>9</v>
      </c>
      <c r="G5513" s="19">
        <v>2</v>
      </c>
      <c r="H5513" s="19">
        <v>0</v>
      </c>
    </row>
    <row r="5514" spans="1:8" x14ac:dyDescent="0.25">
      <c r="A5514" s="14" t="str">
        <f t="shared" si="86"/>
        <v>gimench012012</v>
      </c>
      <c r="B5514" s="19" t="s">
        <v>1094</v>
      </c>
      <c r="C5514" s="19">
        <v>2012</v>
      </c>
      <c r="D5514" s="19" t="s">
        <v>2335</v>
      </c>
      <c r="E5514" s="19">
        <v>2</v>
      </c>
      <c r="F5514" s="19">
        <v>0</v>
      </c>
      <c r="G5514" s="19">
        <v>0</v>
      </c>
      <c r="H5514" s="19">
        <v>1</v>
      </c>
    </row>
    <row r="5515" spans="1:8" x14ac:dyDescent="0.25">
      <c r="A5515" s="14" t="str">
        <f t="shared" si="86"/>
        <v>gimench012012</v>
      </c>
      <c r="B5515" s="19" t="s">
        <v>1094</v>
      </c>
      <c r="C5515" s="19">
        <v>2012</v>
      </c>
      <c r="D5515" s="19" t="s">
        <v>40</v>
      </c>
      <c r="E5515" s="19">
        <v>0</v>
      </c>
      <c r="F5515" s="19">
        <v>0</v>
      </c>
      <c r="G5515" s="19">
        <v>0</v>
      </c>
      <c r="H5515" s="19">
        <v>0</v>
      </c>
    </row>
    <row r="5516" spans="1:8" x14ac:dyDescent="0.25">
      <c r="A5516" s="14" t="str">
        <f t="shared" si="86"/>
        <v>gimench012012</v>
      </c>
      <c r="B5516" s="19" t="s">
        <v>1094</v>
      </c>
      <c r="C5516" s="19">
        <v>2012</v>
      </c>
      <c r="D5516" s="19" t="s">
        <v>2336</v>
      </c>
      <c r="E5516" s="19">
        <v>262</v>
      </c>
      <c r="F5516" s="19">
        <v>12</v>
      </c>
      <c r="G5516" s="19">
        <v>3</v>
      </c>
      <c r="H5516" s="19">
        <v>2</v>
      </c>
    </row>
    <row r="5517" spans="1:8" x14ac:dyDescent="0.25">
      <c r="A5517" s="14" t="str">
        <f t="shared" si="86"/>
        <v>gimench012012</v>
      </c>
      <c r="B5517" s="19" t="s">
        <v>1094</v>
      </c>
      <c r="C5517" s="19">
        <v>2012</v>
      </c>
      <c r="D5517" s="19" t="s">
        <v>2330</v>
      </c>
    </row>
    <row r="5518" spans="1:8" x14ac:dyDescent="0.25">
      <c r="A5518" s="14" t="str">
        <f t="shared" si="86"/>
        <v>gimench012012</v>
      </c>
      <c r="B5518" s="19" t="s">
        <v>1094</v>
      </c>
      <c r="C5518" s="19">
        <v>2012</v>
      </c>
      <c r="D5518" s="19" t="s">
        <v>2331</v>
      </c>
      <c r="E5518" s="19">
        <v>1</v>
      </c>
      <c r="F5518" s="19">
        <v>0</v>
      </c>
      <c r="G5518" s="19">
        <v>0</v>
      </c>
      <c r="H5518" s="19">
        <v>0</v>
      </c>
    </row>
    <row r="5519" spans="1:8" x14ac:dyDescent="0.25">
      <c r="A5519" s="14" t="str">
        <f t="shared" si="86"/>
        <v>gimenhe012012</v>
      </c>
      <c r="B5519" s="19" t="s">
        <v>648</v>
      </c>
      <c r="C5519" s="19">
        <v>2012</v>
      </c>
      <c r="D5519" s="19" t="s">
        <v>2336</v>
      </c>
      <c r="E5519" s="19">
        <v>16</v>
      </c>
      <c r="F5519" s="19">
        <v>0</v>
      </c>
      <c r="G5519" s="19">
        <v>0</v>
      </c>
      <c r="H5519" s="19">
        <v>0</v>
      </c>
    </row>
    <row r="5520" spans="1:8" x14ac:dyDescent="0.25">
      <c r="A5520" s="14" t="str">
        <f t="shared" si="86"/>
        <v>gimenhe012012</v>
      </c>
      <c r="B5520" s="19" t="s">
        <v>648</v>
      </c>
      <c r="C5520" s="19">
        <v>2012</v>
      </c>
      <c r="D5520" s="19" t="s">
        <v>2330</v>
      </c>
    </row>
    <row r="5521" spans="1:8" x14ac:dyDescent="0.25">
      <c r="A5521" s="14" t="str">
        <f t="shared" si="86"/>
        <v>gimenhe012012</v>
      </c>
      <c r="B5521" s="19" t="s">
        <v>648</v>
      </c>
      <c r="C5521" s="19">
        <v>2012</v>
      </c>
      <c r="D5521" s="19" t="s">
        <v>2331</v>
      </c>
      <c r="E5521" s="19">
        <v>1</v>
      </c>
      <c r="F5521" s="19">
        <v>0</v>
      </c>
      <c r="G5521" s="19">
        <v>0</v>
      </c>
      <c r="H5521" s="19">
        <v>0</v>
      </c>
    </row>
    <row r="5522" spans="1:8" x14ac:dyDescent="0.25">
      <c r="A5522" s="14" t="str">
        <f t="shared" si="86"/>
        <v>gimenhe012012</v>
      </c>
      <c r="B5522" s="19" t="s">
        <v>648</v>
      </c>
      <c r="C5522" s="19">
        <v>2012</v>
      </c>
      <c r="D5522" s="19" t="s">
        <v>2332</v>
      </c>
    </row>
    <row r="5523" spans="1:8" x14ac:dyDescent="0.25">
      <c r="A5523" s="14" t="str">
        <f t="shared" si="86"/>
        <v>godfrgr012012</v>
      </c>
      <c r="B5523" s="19" t="s">
        <v>1510</v>
      </c>
      <c r="C5523" s="19">
        <v>2012</v>
      </c>
      <c r="D5523" s="19" t="s">
        <v>2334</v>
      </c>
      <c r="E5523" s="19">
        <v>1</v>
      </c>
      <c r="F5523" s="19">
        <v>3</v>
      </c>
      <c r="G5523" s="19">
        <v>0</v>
      </c>
      <c r="H5523" s="19">
        <v>1</v>
      </c>
    </row>
    <row r="5524" spans="1:8" x14ac:dyDescent="0.25">
      <c r="A5524" s="14" t="str">
        <f t="shared" si="86"/>
        <v>goldspa012012</v>
      </c>
      <c r="B5524" s="19" t="s">
        <v>1511</v>
      </c>
      <c r="C5524" s="19">
        <v>2012</v>
      </c>
      <c r="D5524" s="19" t="s">
        <v>2335</v>
      </c>
      <c r="E5524" s="19">
        <v>1234</v>
      </c>
      <c r="F5524" s="19">
        <v>65</v>
      </c>
      <c r="G5524" s="19">
        <v>7</v>
      </c>
      <c r="H5524" s="19">
        <v>106</v>
      </c>
    </row>
    <row r="5525" spans="1:8" x14ac:dyDescent="0.25">
      <c r="A5525" s="14" t="str">
        <f t="shared" si="86"/>
        <v>gomesbr012012</v>
      </c>
      <c r="B5525" s="19" t="s">
        <v>1512</v>
      </c>
      <c r="C5525" s="19">
        <v>2012</v>
      </c>
      <c r="D5525" s="19" t="s">
        <v>2334</v>
      </c>
      <c r="E5525" s="19">
        <v>2</v>
      </c>
      <c r="F5525" s="19">
        <v>1</v>
      </c>
      <c r="G5525" s="19">
        <v>1</v>
      </c>
      <c r="H5525" s="19">
        <v>0</v>
      </c>
    </row>
    <row r="5526" spans="1:8" x14ac:dyDescent="0.25">
      <c r="A5526" s="14" t="str">
        <f t="shared" si="86"/>
        <v>gomesjo012012</v>
      </c>
      <c r="B5526" s="19" t="s">
        <v>372</v>
      </c>
      <c r="C5526" s="19">
        <v>2012</v>
      </c>
      <c r="D5526" s="19" t="s">
        <v>2330</v>
      </c>
    </row>
    <row r="5527" spans="1:8" x14ac:dyDescent="0.25">
      <c r="A5527" s="14" t="str">
        <f t="shared" si="86"/>
        <v>gomesjo012012</v>
      </c>
      <c r="B5527" s="19" t="s">
        <v>372</v>
      </c>
      <c r="C5527" s="19">
        <v>2012</v>
      </c>
      <c r="D5527" s="19" t="s">
        <v>2331</v>
      </c>
      <c r="E5527" s="19">
        <v>65</v>
      </c>
      <c r="F5527" s="19">
        <v>1</v>
      </c>
      <c r="G5527" s="19">
        <v>2</v>
      </c>
      <c r="H5527" s="19">
        <v>0</v>
      </c>
    </row>
    <row r="5528" spans="1:8" x14ac:dyDescent="0.25">
      <c r="A5528" s="14" t="str">
        <f t="shared" si="86"/>
        <v>gomesjo012012</v>
      </c>
      <c r="B5528" s="19" t="s">
        <v>372</v>
      </c>
      <c r="C5528" s="19">
        <v>2012</v>
      </c>
      <c r="D5528" s="19" t="s">
        <v>2332</v>
      </c>
    </row>
    <row r="5529" spans="1:8" x14ac:dyDescent="0.25">
      <c r="A5529" s="14" t="str">
        <f t="shared" si="86"/>
        <v>gomesya012012</v>
      </c>
      <c r="B5529" s="19" t="s">
        <v>1722</v>
      </c>
      <c r="C5529" s="19">
        <v>2012</v>
      </c>
      <c r="D5529" s="19" t="s">
        <v>2335</v>
      </c>
      <c r="E5529" s="19">
        <v>106</v>
      </c>
      <c r="F5529" s="19">
        <v>7</v>
      </c>
      <c r="G5529" s="19">
        <v>1</v>
      </c>
      <c r="H5529" s="19">
        <v>7</v>
      </c>
    </row>
    <row r="5530" spans="1:8" x14ac:dyDescent="0.25">
      <c r="A5530" s="14" t="str">
        <f t="shared" si="86"/>
        <v>gomesya012012</v>
      </c>
      <c r="B5530" s="19" t="s">
        <v>1722</v>
      </c>
      <c r="C5530" s="19">
        <v>2012</v>
      </c>
      <c r="D5530" s="19" t="s">
        <v>40</v>
      </c>
      <c r="E5530" s="19">
        <v>7</v>
      </c>
      <c r="F5530" s="19">
        <v>12</v>
      </c>
      <c r="G5530" s="19">
        <v>0</v>
      </c>
      <c r="H5530" s="19">
        <v>2</v>
      </c>
    </row>
    <row r="5531" spans="1:8" x14ac:dyDescent="0.25">
      <c r="A5531" s="14" t="str">
        <f t="shared" si="86"/>
        <v>gomesya012012</v>
      </c>
      <c r="B5531" s="19" t="s">
        <v>1722</v>
      </c>
      <c r="C5531" s="19">
        <v>2012</v>
      </c>
      <c r="D5531" s="19" t="s">
        <v>2336</v>
      </c>
      <c r="E5531" s="19">
        <v>35</v>
      </c>
      <c r="F5531" s="19">
        <v>0</v>
      </c>
      <c r="G5531" s="19">
        <v>0</v>
      </c>
      <c r="H5531" s="19">
        <v>0</v>
      </c>
    </row>
    <row r="5532" spans="1:8" x14ac:dyDescent="0.25">
      <c r="A5532" s="14" t="str">
        <f t="shared" si="86"/>
        <v>gomesya012012</v>
      </c>
      <c r="B5532" s="19" t="s">
        <v>1722</v>
      </c>
      <c r="C5532" s="19">
        <v>2012</v>
      </c>
      <c r="D5532" s="19" t="s">
        <v>2330</v>
      </c>
    </row>
    <row r="5533" spans="1:8" x14ac:dyDescent="0.25">
      <c r="A5533" s="14" t="str">
        <f t="shared" si="86"/>
        <v>gomesya012012</v>
      </c>
      <c r="B5533" s="19" t="s">
        <v>1722</v>
      </c>
      <c r="C5533" s="19">
        <v>2012</v>
      </c>
      <c r="D5533" s="19" t="s">
        <v>2331</v>
      </c>
      <c r="E5533" s="19">
        <v>0</v>
      </c>
      <c r="F5533" s="19">
        <v>0</v>
      </c>
      <c r="G5533" s="19">
        <v>0</v>
      </c>
      <c r="H5533" s="19">
        <v>0</v>
      </c>
    </row>
    <row r="5534" spans="1:8" x14ac:dyDescent="0.25">
      <c r="A5534" s="14" t="str">
        <f t="shared" si="86"/>
        <v>gomezca012012</v>
      </c>
      <c r="B5534" s="19" t="s">
        <v>792</v>
      </c>
      <c r="C5534" s="19">
        <v>2012</v>
      </c>
      <c r="D5534" s="19" t="s">
        <v>2329</v>
      </c>
    </row>
    <row r="5535" spans="1:8" x14ac:dyDescent="0.25">
      <c r="A5535" s="14" t="str">
        <f t="shared" si="86"/>
        <v>gomezca012012</v>
      </c>
      <c r="B5535" s="19" t="s">
        <v>792</v>
      </c>
      <c r="C5535" s="19">
        <v>2012</v>
      </c>
      <c r="D5535" s="19" t="s">
        <v>2331</v>
      </c>
      <c r="E5535" s="19">
        <v>255</v>
      </c>
      <c r="F5535" s="19">
        <v>9</v>
      </c>
      <c r="G5535" s="19">
        <v>5</v>
      </c>
      <c r="H5535" s="19">
        <v>4</v>
      </c>
    </row>
    <row r="5536" spans="1:8" x14ac:dyDescent="0.25">
      <c r="A5536" s="14" t="str">
        <f t="shared" si="86"/>
        <v>gomezje012012</v>
      </c>
      <c r="B5536" s="19" t="s">
        <v>1285</v>
      </c>
      <c r="C5536" s="19">
        <v>2012</v>
      </c>
      <c r="D5536" s="19" t="s">
        <v>2334</v>
      </c>
      <c r="E5536" s="19">
        <v>8</v>
      </c>
      <c r="F5536" s="19">
        <v>10</v>
      </c>
      <c r="G5536" s="19">
        <v>0</v>
      </c>
      <c r="H5536" s="19">
        <v>2</v>
      </c>
    </row>
    <row r="5537" spans="1:8" x14ac:dyDescent="0.25">
      <c r="A5537" s="14" t="str">
        <f t="shared" si="86"/>
        <v>gomezma012012</v>
      </c>
      <c r="B5537" s="19" t="s">
        <v>1723</v>
      </c>
      <c r="C5537" s="19">
        <v>2012</v>
      </c>
      <c r="D5537" s="19" t="s">
        <v>2335</v>
      </c>
      <c r="E5537" s="19">
        <v>112</v>
      </c>
      <c r="F5537" s="19">
        <v>14</v>
      </c>
      <c r="G5537" s="19">
        <v>1</v>
      </c>
      <c r="H5537" s="19">
        <v>13</v>
      </c>
    </row>
    <row r="5538" spans="1:8" x14ac:dyDescent="0.25">
      <c r="A5538" s="14" t="str">
        <f t="shared" si="86"/>
        <v>gomezma012012</v>
      </c>
      <c r="B5538" s="19" t="s">
        <v>1723</v>
      </c>
      <c r="C5538" s="19">
        <v>2012</v>
      </c>
      <c r="D5538" s="19" t="s">
        <v>40</v>
      </c>
      <c r="E5538" s="19">
        <v>7</v>
      </c>
      <c r="F5538" s="19">
        <v>7</v>
      </c>
      <c r="G5538" s="19">
        <v>4</v>
      </c>
      <c r="H5538" s="19">
        <v>0</v>
      </c>
    </row>
    <row r="5539" spans="1:8" x14ac:dyDescent="0.25">
      <c r="A5539" s="14" t="str">
        <f t="shared" si="86"/>
        <v>gonzaad012012</v>
      </c>
      <c r="B5539" s="19" t="s">
        <v>447</v>
      </c>
      <c r="C5539" s="19">
        <v>2012</v>
      </c>
      <c r="D5539" s="19" t="s">
        <v>2335</v>
      </c>
      <c r="E5539" s="19">
        <v>949</v>
      </c>
      <c r="F5539" s="19">
        <v>104</v>
      </c>
      <c r="G5539" s="19">
        <v>2</v>
      </c>
      <c r="H5539" s="19">
        <v>100</v>
      </c>
    </row>
    <row r="5540" spans="1:8" x14ac:dyDescent="0.25">
      <c r="A5540" s="14" t="str">
        <f t="shared" si="86"/>
        <v>gonzaad012012</v>
      </c>
      <c r="B5540" s="19" t="s">
        <v>447</v>
      </c>
      <c r="C5540" s="19">
        <v>2012</v>
      </c>
      <c r="D5540" s="19" t="s">
        <v>2335</v>
      </c>
      <c r="E5540" s="19">
        <v>315</v>
      </c>
      <c r="F5540" s="19">
        <v>33</v>
      </c>
      <c r="G5540" s="19">
        <v>1</v>
      </c>
      <c r="H5540" s="19">
        <v>34</v>
      </c>
    </row>
    <row r="5541" spans="1:8" x14ac:dyDescent="0.25">
      <c r="A5541" s="14" t="str">
        <f t="shared" si="86"/>
        <v>gonzaad012012</v>
      </c>
      <c r="B5541" s="19" t="s">
        <v>447</v>
      </c>
      <c r="C5541" s="19">
        <v>2012</v>
      </c>
      <c r="D5541" s="19" t="s">
        <v>2331</v>
      </c>
      <c r="E5541" s="19">
        <v>18</v>
      </c>
      <c r="F5541" s="19">
        <v>1</v>
      </c>
      <c r="G5541" s="19">
        <v>2</v>
      </c>
      <c r="H5541" s="19">
        <v>1</v>
      </c>
    </row>
    <row r="5542" spans="1:8" x14ac:dyDescent="0.25">
      <c r="A5542" s="14" t="str">
        <f t="shared" si="86"/>
        <v>gonzaad012012</v>
      </c>
      <c r="B5542" s="19" t="s">
        <v>447</v>
      </c>
      <c r="C5542" s="19">
        <v>2012</v>
      </c>
      <c r="D5542" s="19" t="s">
        <v>2332</v>
      </c>
    </row>
    <row r="5543" spans="1:8" x14ac:dyDescent="0.25">
      <c r="A5543" s="14" t="str">
        <f t="shared" si="86"/>
        <v>gonzaal022012</v>
      </c>
      <c r="B5543" s="19" t="s">
        <v>104</v>
      </c>
      <c r="C5543" s="19">
        <v>2012</v>
      </c>
      <c r="D5543" s="19" t="s">
        <v>2333</v>
      </c>
      <c r="E5543" s="19">
        <v>30</v>
      </c>
      <c r="F5543" s="19">
        <v>67</v>
      </c>
      <c r="G5543" s="19">
        <v>3</v>
      </c>
      <c r="H5543" s="19">
        <v>17</v>
      </c>
    </row>
    <row r="5544" spans="1:8" x14ac:dyDescent="0.25">
      <c r="A5544" s="14" t="str">
        <f t="shared" si="86"/>
        <v>gonzaal032012</v>
      </c>
      <c r="B5544" s="19" t="s">
        <v>793</v>
      </c>
      <c r="C5544" s="19">
        <v>2012</v>
      </c>
      <c r="D5544" s="19" t="s">
        <v>39</v>
      </c>
      <c r="E5544" s="19">
        <v>4</v>
      </c>
      <c r="F5544" s="19">
        <v>7</v>
      </c>
      <c r="G5544" s="19">
        <v>0</v>
      </c>
      <c r="H5544" s="19">
        <v>2</v>
      </c>
    </row>
    <row r="5545" spans="1:8" x14ac:dyDescent="0.25">
      <c r="A5545" s="14" t="str">
        <f t="shared" si="86"/>
        <v>gonzaal032012</v>
      </c>
      <c r="B5545" s="19" t="s">
        <v>793</v>
      </c>
      <c r="C5545" s="19">
        <v>2012</v>
      </c>
      <c r="D5545" s="19" t="s">
        <v>40</v>
      </c>
      <c r="E5545" s="19">
        <v>4</v>
      </c>
      <c r="F5545" s="19">
        <v>11</v>
      </c>
      <c r="G5545" s="19">
        <v>0</v>
      </c>
      <c r="H5545" s="19">
        <v>2</v>
      </c>
    </row>
    <row r="5546" spans="1:8" x14ac:dyDescent="0.25">
      <c r="A5546" s="14" t="str">
        <f t="shared" si="86"/>
        <v>gonzaal032012</v>
      </c>
      <c r="B5546" s="19" t="s">
        <v>793</v>
      </c>
      <c r="C5546" s="19">
        <v>2012</v>
      </c>
      <c r="D5546" s="19" t="s">
        <v>2333</v>
      </c>
      <c r="E5546" s="19">
        <v>7</v>
      </c>
      <c r="F5546" s="19">
        <v>17</v>
      </c>
      <c r="G5546" s="19">
        <v>2</v>
      </c>
      <c r="H5546" s="19">
        <v>2</v>
      </c>
    </row>
    <row r="5547" spans="1:8" x14ac:dyDescent="0.25">
      <c r="A5547" s="14" t="str">
        <f t="shared" si="86"/>
        <v>gonzaca012012</v>
      </c>
      <c r="B5547" s="19" t="s">
        <v>928</v>
      </c>
      <c r="C5547" s="19">
        <v>2012</v>
      </c>
      <c r="D5547" s="19" t="s">
        <v>2330</v>
      </c>
    </row>
    <row r="5548" spans="1:8" x14ac:dyDescent="0.25">
      <c r="A5548" s="14" t="str">
        <f t="shared" si="86"/>
        <v>gonzaca012012</v>
      </c>
      <c r="B5548" s="19" t="s">
        <v>928</v>
      </c>
      <c r="C5548" s="19">
        <v>2012</v>
      </c>
      <c r="D5548" s="19" t="s">
        <v>2331</v>
      </c>
      <c r="E5548" s="19">
        <v>207</v>
      </c>
      <c r="F5548" s="19">
        <v>7</v>
      </c>
      <c r="G5548" s="19">
        <v>4</v>
      </c>
      <c r="H5548" s="19">
        <v>0</v>
      </c>
    </row>
    <row r="5549" spans="1:8" x14ac:dyDescent="0.25">
      <c r="A5549" s="14" t="str">
        <f t="shared" si="86"/>
        <v>gonzaed012012</v>
      </c>
      <c r="B5549" s="19" t="s">
        <v>373</v>
      </c>
      <c r="C5549" s="19">
        <v>2012</v>
      </c>
      <c r="D5549" s="19" t="s">
        <v>2334</v>
      </c>
      <c r="E5549" s="19">
        <v>1</v>
      </c>
      <c r="F5549" s="19">
        <v>1</v>
      </c>
      <c r="G5549" s="19">
        <v>1</v>
      </c>
      <c r="H5549" s="19">
        <v>0</v>
      </c>
    </row>
    <row r="5550" spans="1:8" x14ac:dyDescent="0.25">
      <c r="A5550" s="14" t="str">
        <f t="shared" si="86"/>
        <v>gonzagi012012</v>
      </c>
      <c r="B5550" s="19" t="s">
        <v>929</v>
      </c>
      <c r="C5550" s="19">
        <v>2012</v>
      </c>
      <c r="D5550" s="19" t="s">
        <v>2334</v>
      </c>
      <c r="E5550" s="19">
        <v>10</v>
      </c>
      <c r="F5550" s="19">
        <v>22</v>
      </c>
      <c r="G5550" s="19">
        <v>2</v>
      </c>
      <c r="H5550" s="19">
        <v>1</v>
      </c>
    </row>
    <row r="5551" spans="1:8" x14ac:dyDescent="0.25">
      <c r="A5551" s="14" t="str">
        <f t="shared" si="86"/>
        <v>gonzama012012</v>
      </c>
      <c r="B5551" s="19" t="s">
        <v>1724</v>
      </c>
      <c r="C5551" s="19">
        <v>2012</v>
      </c>
      <c r="D5551" s="19" t="s">
        <v>39</v>
      </c>
      <c r="E5551" s="19">
        <v>5</v>
      </c>
      <c r="F5551" s="19">
        <v>15</v>
      </c>
      <c r="G5551" s="19">
        <v>0</v>
      </c>
      <c r="H5551" s="19">
        <v>1</v>
      </c>
    </row>
    <row r="5552" spans="1:8" x14ac:dyDescent="0.25">
      <c r="A5552" s="14" t="str">
        <f t="shared" si="86"/>
        <v>gonzama012012</v>
      </c>
      <c r="B5552" s="19" t="s">
        <v>1724</v>
      </c>
      <c r="C5552" s="19">
        <v>2012</v>
      </c>
      <c r="D5552" s="19" t="s">
        <v>40</v>
      </c>
      <c r="E5552" s="19">
        <v>2</v>
      </c>
      <c r="F5552" s="19">
        <v>16</v>
      </c>
      <c r="G5552" s="19">
        <v>0</v>
      </c>
      <c r="H5552" s="19">
        <v>0</v>
      </c>
    </row>
    <row r="5553" spans="1:8" x14ac:dyDescent="0.25">
      <c r="A5553" s="14" t="str">
        <f t="shared" si="86"/>
        <v>gonzama012012</v>
      </c>
      <c r="B5553" s="19" t="s">
        <v>1724</v>
      </c>
      <c r="C5553" s="19">
        <v>2012</v>
      </c>
      <c r="D5553" s="19" t="s">
        <v>2333</v>
      </c>
      <c r="E5553" s="19">
        <v>55</v>
      </c>
      <c r="F5553" s="19">
        <v>112</v>
      </c>
      <c r="G5553" s="19">
        <v>5</v>
      </c>
      <c r="H5553" s="19">
        <v>19</v>
      </c>
    </row>
    <row r="5554" spans="1:8" x14ac:dyDescent="0.25">
      <c r="A5554" s="14" t="str">
        <f t="shared" si="86"/>
        <v>gonzami022012</v>
      </c>
      <c r="B5554" s="19" t="s">
        <v>374</v>
      </c>
      <c r="C5554" s="19">
        <v>2012</v>
      </c>
      <c r="D5554" s="19" t="s">
        <v>2334</v>
      </c>
      <c r="E5554" s="19">
        <v>1</v>
      </c>
      <c r="F5554" s="19">
        <v>2</v>
      </c>
      <c r="G5554" s="19">
        <v>0</v>
      </c>
      <c r="H5554" s="19">
        <v>1</v>
      </c>
    </row>
    <row r="5555" spans="1:8" x14ac:dyDescent="0.25">
      <c r="A5555" s="14" t="str">
        <f t="shared" si="86"/>
        <v>gonzami032012</v>
      </c>
      <c r="B5555" s="19" t="s">
        <v>1725</v>
      </c>
      <c r="C5555" s="19">
        <v>2012</v>
      </c>
      <c r="D5555" s="19" t="s">
        <v>2334</v>
      </c>
      <c r="E5555" s="19">
        <v>3</v>
      </c>
      <c r="F5555" s="19">
        <v>7</v>
      </c>
      <c r="G5555" s="19">
        <v>0</v>
      </c>
      <c r="H5555" s="19">
        <v>1</v>
      </c>
    </row>
    <row r="5556" spans="1:8" x14ac:dyDescent="0.25">
      <c r="A5556" s="14" t="str">
        <f t="shared" si="86"/>
        <v>gordoal012012</v>
      </c>
      <c r="B5556" s="19" t="s">
        <v>794</v>
      </c>
      <c r="C5556" s="19">
        <v>2012</v>
      </c>
      <c r="D5556" s="19" t="s">
        <v>2330</v>
      </c>
    </row>
    <row r="5557" spans="1:8" x14ac:dyDescent="0.25">
      <c r="A5557" s="14" t="str">
        <f t="shared" si="86"/>
        <v>gordoal012012</v>
      </c>
      <c r="B5557" s="19" t="s">
        <v>794</v>
      </c>
      <c r="C5557" s="19">
        <v>2012</v>
      </c>
      <c r="D5557" s="19" t="s">
        <v>2331</v>
      </c>
      <c r="E5557" s="19">
        <v>319</v>
      </c>
      <c r="F5557" s="19">
        <v>17</v>
      </c>
      <c r="G5557" s="19">
        <v>2</v>
      </c>
      <c r="H5557" s="19">
        <v>3</v>
      </c>
    </row>
    <row r="5558" spans="1:8" x14ac:dyDescent="0.25">
      <c r="A5558" s="14" t="str">
        <f t="shared" si="86"/>
        <v>gordode012012</v>
      </c>
      <c r="B5558" s="19" t="s">
        <v>1514</v>
      </c>
      <c r="C5558" s="19">
        <v>2012</v>
      </c>
      <c r="D5558" s="19" t="s">
        <v>2333</v>
      </c>
      <c r="E5558" s="19">
        <v>127</v>
      </c>
      <c r="F5558" s="19">
        <v>186</v>
      </c>
      <c r="G5558" s="19">
        <v>18</v>
      </c>
      <c r="H5558" s="19">
        <v>38</v>
      </c>
    </row>
    <row r="5559" spans="1:8" x14ac:dyDescent="0.25">
      <c r="A5559" s="14" t="str">
        <f t="shared" si="86"/>
        <v>gorzeto012012</v>
      </c>
      <c r="B5559" s="19" t="s">
        <v>545</v>
      </c>
      <c r="C5559" s="19">
        <v>2012</v>
      </c>
      <c r="D5559" s="19" t="s">
        <v>2334</v>
      </c>
      <c r="E5559" s="19">
        <v>8</v>
      </c>
      <c r="F5559" s="19">
        <v>12</v>
      </c>
      <c r="G5559" s="19">
        <v>1</v>
      </c>
      <c r="H5559" s="19">
        <v>2</v>
      </c>
    </row>
    <row r="5560" spans="1:8" x14ac:dyDescent="0.25">
      <c r="A5560" s="14" t="str">
        <f t="shared" si="86"/>
        <v>gosean012012</v>
      </c>
      <c r="B5560" s="19" t="s">
        <v>1726</v>
      </c>
      <c r="C5560" s="19">
        <v>2012</v>
      </c>
      <c r="D5560" s="19" t="s">
        <v>2329</v>
      </c>
    </row>
    <row r="5561" spans="1:8" x14ac:dyDescent="0.25">
      <c r="A5561" s="14" t="str">
        <f t="shared" si="86"/>
        <v>gosean012012</v>
      </c>
      <c r="B5561" s="19" t="s">
        <v>1726</v>
      </c>
      <c r="C5561" s="19">
        <v>2012</v>
      </c>
      <c r="D5561" s="19" t="s">
        <v>2330</v>
      </c>
    </row>
    <row r="5562" spans="1:8" x14ac:dyDescent="0.25">
      <c r="A5562" s="14" t="str">
        <f t="shared" si="86"/>
        <v>gosean012012</v>
      </c>
      <c r="B5562" s="19" t="s">
        <v>1726</v>
      </c>
      <c r="C5562" s="19">
        <v>2012</v>
      </c>
      <c r="D5562" s="19" t="s">
        <v>2331</v>
      </c>
      <c r="E5562" s="19">
        <v>106</v>
      </c>
      <c r="F5562" s="19">
        <v>2</v>
      </c>
      <c r="G5562" s="19">
        <v>1</v>
      </c>
      <c r="H5562" s="19">
        <v>2</v>
      </c>
    </row>
    <row r="5563" spans="1:8" x14ac:dyDescent="0.25">
      <c r="A5563" s="14" t="str">
        <f t="shared" si="86"/>
        <v>gosean012012</v>
      </c>
      <c r="B5563" s="19" t="s">
        <v>1726</v>
      </c>
      <c r="C5563" s="19">
        <v>2012</v>
      </c>
      <c r="D5563" s="19" t="s">
        <v>2332</v>
      </c>
    </row>
    <row r="5564" spans="1:8" x14ac:dyDescent="0.25">
      <c r="A5564" s="14" t="str">
        <f t="shared" si="86"/>
        <v>grahaty012012</v>
      </c>
      <c r="B5564" s="19" t="s">
        <v>1727</v>
      </c>
      <c r="C5564" s="19">
        <v>2012</v>
      </c>
      <c r="D5564" s="19" t="s">
        <v>2329</v>
      </c>
    </row>
    <row r="5565" spans="1:8" x14ac:dyDescent="0.25">
      <c r="A5565" s="14" t="str">
        <f t="shared" si="86"/>
        <v>grahaty012012</v>
      </c>
      <c r="B5565" s="19" t="s">
        <v>1727</v>
      </c>
      <c r="C5565" s="19">
        <v>2012</v>
      </c>
      <c r="D5565" s="19" t="s">
        <v>2331</v>
      </c>
      <c r="E5565" s="19">
        <v>0</v>
      </c>
      <c r="F5565" s="19">
        <v>0</v>
      </c>
      <c r="G5565" s="19">
        <v>0</v>
      </c>
      <c r="H5565" s="19">
        <v>0</v>
      </c>
    </row>
    <row r="5566" spans="1:8" x14ac:dyDescent="0.25">
      <c r="A5566" s="14" t="str">
        <f t="shared" si="86"/>
        <v>grahaty012012</v>
      </c>
      <c r="B5566" s="19" t="s">
        <v>1727</v>
      </c>
      <c r="C5566" s="19">
        <v>2012</v>
      </c>
      <c r="D5566" s="19" t="s">
        <v>2332</v>
      </c>
    </row>
    <row r="5567" spans="1:8" x14ac:dyDescent="0.25">
      <c r="A5567" s="14" t="str">
        <f t="shared" si="86"/>
        <v>grandcu012012</v>
      </c>
      <c r="B5567" s="19" t="s">
        <v>448</v>
      </c>
      <c r="C5567" s="19">
        <v>2012</v>
      </c>
      <c r="D5567" s="19" t="s">
        <v>2329</v>
      </c>
    </row>
    <row r="5568" spans="1:8" x14ac:dyDescent="0.25">
      <c r="A5568" s="14" t="str">
        <f t="shared" si="86"/>
        <v>grandcu012012</v>
      </c>
      <c r="B5568" s="19" t="s">
        <v>448</v>
      </c>
      <c r="C5568" s="19">
        <v>2012</v>
      </c>
      <c r="D5568" s="19" t="s">
        <v>2331</v>
      </c>
      <c r="E5568" s="19">
        <v>346</v>
      </c>
      <c r="F5568" s="19">
        <v>3</v>
      </c>
      <c r="G5568" s="19">
        <v>0</v>
      </c>
      <c r="H5568" s="19">
        <v>0</v>
      </c>
    </row>
    <row r="5569" spans="1:8" x14ac:dyDescent="0.25">
      <c r="A5569" s="14" t="str">
        <f t="shared" si="86"/>
        <v>grandya012012</v>
      </c>
      <c r="B5569" s="19" t="s">
        <v>1728</v>
      </c>
      <c r="C5569" s="19">
        <v>2012</v>
      </c>
      <c r="D5569" s="19" t="s">
        <v>2336</v>
      </c>
      <c r="E5569" s="19">
        <v>386</v>
      </c>
      <c r="F5569" s="19">
        <v>38</v>
      </c>
      <c r="G5569" s="19">
        <v>5</v>
      </c>
      <c r="H5569" s="19">
        <v>2</v>
      </c>
    </row>
    <row r="5570" spans="1:8" x14ac:dyDescent="0.25">
      <c r="A5570" s="14" t="str">
        <f t="shared" si="86"/>
        <v>grayje022012</v>
      </c>
      <c r="B5570" s="19" t="s">
        <v>931</v>
      </c>
      <c r="C5570" s="19">
        <v>2012</v>
      </c>
      <c r="D5570" s="19" t="s">
        <v>2334</v>
      </c>
      <c r="E5570" s="19">
        <v>3</v>
      </c>
      <c r="F5570" s="19">
        <v>5</v>
      </c>
      <c r="G5570" s="19">
        <v>0</v>
      </c>
      <c r="H5570" s="19">
        <v>0</v>
      </c>
    </row>
    <row r="5571" spans="1:8" x14ac:dyDescent="0.25">
      <c r="A5571" s="14" t="str">
        <f t="shared" ref="A5571:A5634" si="87">B5571&amp;C5571</f>
        <v>greenni012012</v>
      </c>
      <c r="B5571" s="19" t="s">
        <v>449</v>
      </c>
      <c r="C5571" s="19">
        <v>2012</v>
      </c>
      <c r="D5571" s="19" t="s">
        <v>39</v>
      </c>
      <c r="E5571" s="19">
        <v>1</v>
      </c>
      <c r="F5571" s="19">
        <v>7</v>
      </c>
      <c r="G5571" s="19">
        <v>0</v>
      </c>
      <c r="H5571" s="19">
        <v>3</v>
      </c>
    </row>
    <row r="5572" spans="1:8" x14ac:dyDescent="0.25">
      <c r="A5572" s="14" t="str">
        <f t="shared" si="87"/>
        <v>greenni012012</v>
      </c>
      <c r="B5572" s="19" t="s">
        <v>449</v>
      </c>
      <c r="C5572" s="19">
        <v>2012</v>
      </c>
      <c r="D5572" s="19" t="s">
        <v>40</v>
      </c>
      <c r="E5572" s="19">
        <v>2</v>
      </c>
      <c r="F5572" s="19">
        <v>6</v>
      </c>
      <c r="G5572" s="19">
        <v>2</v>
      </c>
      <c r="H5572" s="19">
        <v>1</v>
      </c>
    </row>
    <row r="5573" spans="1:8" x14ac:dyDescent="0.25">
      <c r="A5573" s="14" t="str">
        <f t="shared" si="87"/>
        <v>greenni012012</v>
      </c>
      <c r="B5573" s="19" t="s">
        <v>449</v>
      </c>
      <c r="C5573" s="19">
        <v>2012</v>
      </c>
      <c r="D5573" s="19" t="s">
        <v>2333</v>
      </c>
      <c r="E5573" s="19">
        <v>2</v>
      </c>
      <c r="F5573" s="19">
        <v>3</v>
      </c>
      <c r="G5573" s="19">
        <v>0</v>
      </c>
      <c r="H5573" s="19">
        <v>1</v>
      </c>
    </row>
    <row r="5574" spans="1:8" x14ac:dyDescent="0.25">
      <c r="A5574" s="14" t="str">
        <f t="shared" si="87"/>
        <v>greenta012012</v>
      </c>
      <c r="B5574" s="19" t="s">
        <v>1515</v>
      </c>
      <c r="C5574" s="19">
        <v>2012</v>
      </c>
      <c r="D5574" s="19" t="s">
        <v>2335</v>
      </c>
      <c r="E5574" s="19">
        <v>110</v>
      </c>
      <c r="F5574" s="19">
        <v>10</v>
      </c>
      <c r="G5574" s="19">
        <v>0</v>
      </c>
      <c r="H5574" s="19">
        <v>10</v>
      </c>
    </row>
    <row r="5575" spans="1:8" x14ac:dyDescent="0.25">
      <c r="A5575" s="14" t="str">
        <f t="shared" si="87"/>
        <v>greenta012012</v>
      </c>
      <c r="B5575" s="19" t="s">
        <v>1515</v>
      </c>
      <c r="C5575" s="19">
        <v>2012</v>
      </c>
      <c r="D5575" s="19" t="s">
        <v>39</v>
      </c>
      <c r="E5575" s="19">
        <v>0</v>
      </c>
      <c r="F5575" s="19">
        <v>6</v>
      </c>
      <c r="G5575" s="19">
        <v>0</v>
      </c>
      <c r="H5575" s="19">
        <v>0</v>
      </c>
    </row>
    <row r="5576" spans="1:8" x14ac:dyDescent="0.25">
      <c r="A5576" s="14" t="str">
        <f t="shared" si="87"/>
        <v>greenta012012</v>
      </c>
      <c r="B5576" s="19" t="s">
        <v>1515</v>
      </c>
      <c r="C5576" s="19">
        <v>2012</v>
      </c>
      <c r="D5576" s="19" t="s">
        <v>40</v>
      </c>
      <c r="E5576" s="19">
        <v>6</v>
      </c>
      <c r="F5576" s="19">
        <v>12</v>
      </c>
      <c r="G5576" s="19">
        <v>2</v>
      </c>
      <c r="H5576" s="19">
        <v>2</v>
      </c>
    </row>
    <row r="5577" spans="1:8" x14ac:dyDescent="0.25">
      <c r="A5577" s="14" t="str">
        <f t="shared" si="87"/>
        <v>greenty022012</v>
      </c>
      <c r="B5577" s="19" t="s">
        <v>1095</v>
      </c>
      <c r="C5577" s="19">
        <v>2012</v>
      </c>
      <c r="D5577" s="19" t="s">
        <v>39</v>
      </c>
      <c r="E5577" s="19">
        <v>64</v>
      </c>
      <c r="F5577" s="19">
        <v>129</v>
      </c>
      <c r="G5577" s="19">
        <v>4</v>
      </c>
      <c r="H5577" s="19">
        <v>26</v>
      </c>
    </row>
    <row r="5578" spans="1:8" x14ac:dyDescent="0.25">
      <c r="A5578" s="14" t="str">
        <f t="shared" si="87"/>
        <v>greenty022012</v>
      </c>
      <c r="B5578" s="19" t="s">
        <v>1095</v>
      </c>
      <c r="C5578" s="19">
        <v>2012</v>
      </c>
      <c r="D5578" s="19" t="s">
        <v>39</v>
      </c>
      <c r="E5578" s="19">
        <v>8</v>
      </c>
      <c r="F5578" s="19">
        <v>9</v>
      </c>
      <c r="G5578" s="19">
        <v>0</v>
      </c>
      <c r="H5578" s="19">
        <v>3</v>
      </c>
    </row>
    <row r="5579" spans="1:8" x14ac:dyDescent="0.25">
      <c r="A5579" s="14" t="str">
        <f t="shared" si="87"/>
        <v>greenty022012</v>
      </c>
      <c r="B5579" s="19" t="s">
        <v>1095</v>
      </c>
      <c r="C5579" s="19">
        <v>2012</v>
      </c>
      <c r="D5579" s="19" t="s">
        <v>2330</v>
      </c>
    </row>
    <row r="5580" spans="1:8" x14ac:dyDescent="0.25">
      <c r="A5580" s="14" t="str">
        <f t="shared" si="87"/>
        <v>greenty022012</v>
      </c>
      <c r="B5580" s="19" t="s">
        <v>1095</v>
      </c>
      <c r="C5580" s="19">
        <v>2012</v>
      </c>
      <c r="D5580" s="19" t="s">
        <v>2331</v>
      </c>
      <c r="E5580" s="19">
        <v>1</v>
      </c>
      <c r="F5580" s="19">
        <v>0</v>
      </c>
      <c r="G5580" s="19">
        <v>0</v>
      </c>
      <c r="H5580" s="19">
        <v>0</v>
      </c>
    </row>
    <row r="5581" spans="1:8" x14ac:dyDescent="0.25">
      <c r="A5581" s="14" t="str">
        <f t="shared" si="87"/>
        <v>greenty022012</v>
      </c>
      <c r="B5581" s="19" t="s">
        <v>1095</v>
      </c>
      <c r="C5581" s="19">
        <v>2012</v>
      </c>
      <c r="D5581" s="19" t="s">
        <v>2332</v>
      </c>
    </row>
    <row r="5582" spans="1:8" x14ac:dyDescent="0.25">
      <c r="A5582" s="14" t="str">
        <f t="shared" si="87"/>
        <v>greenty022012</v>
      </c>
      <c r="B5582" s="19" t="s">
        <v>1095</v>
      </c>
      <c r="C5582" s="19">
        <v>2012</v>
      </c>
      <c r="D5582" s="19" t="s">
        <v>2333</v>
      </c>
      <c r="E5582" s="19">
        <v>8</v>
      </c>
      <c r="F5582" s="19">
        <v>14</v>
      </c>
      <c r="G5582" s="19">
        <v>1</v>
      </c>
      <c r="H5582" s="19">
        <v>2</v>
      </c>
    </row>
    <row r="5583" spans="1:8" x14ac:dyDescent="0.25">
      <c r="A5583" s="14" t="str">
        <f t="shared" si="87"/>
        <v>greenty022012</v>
      </c>
      <c r="B5583" s="19" t="s">
        <v>1095</v>
      </c>
      <c r="C5583" s="19">
        <v>2012</v>
      </c>
      <c r="D5583" s="19" t="s">
        <v>2333</v>
      </c>
      <c r="E5583" s="19">
        <v>38</v>
      </c>
      <c r="F5583" s="19">
        <v>84</v>
      </c>
      <c r="G5583" s="19">
        <v>6</v>
      </c>
      <c r="H5583" s="19">
        <v>15</v>
      </c>
    </row>
    <row r="5584" spans="1:8" x14ac:dyDescent="0.25">
      <c r="A5584" s="14" t="str">
        <f t="shared" si="87"/>
        <v>gregelu012012</v>
      </c>
      <c r="B5584" s="19" t="s">
        <v>1096</v>
      </c>
      <c r="C5584" s="19">
        <v>2012</v>
      </c>
      <c r="D5584" s="19" t="s">
        <v>2334</v>
      </c>
      <c r="E5584" s="19">
        <v>3</v>
      </c>
      <c r="F5584" s="19">
        <v>20</v>
      </c>
      <c r="G5584" s="19">
        <v>1</v>
      </c>
      <c r="H5584" s="19">
        <v>1</v>
      </c>
    </row>
    <row r="5585" spans="1:8" x14ac:dyDescent="0.25">
      <c r="A5585" s="14" t="str">
        <f t="shared" si="87"/>
        <v>greggke012012</v>
      </c>
      <c r="B5585" s="19" t="s">
        <v>376</v>
      </c>
      <c r="C5585" s="19">
        <v>2012</v>
      </c>
      <c r="D5585" s="19" t="s">
        <v>2334</v>
      </c>
      <c r="E5585" s="19">
        <v>4</v>
      </c>
      <c r="F5585" s="19">
        <v>5</v>
      </c>
      <c r="G5585" s="19">
        <v>0</v>
      </c>
      <c r="H5585" s="19">
        <v>1</v>
      </c>
    </row>
    <row r="5586" spans="1:8" x14ac:dyDescent="0.25">
      <c r="A5586" s="14" t="str">
        <f t="shared" si="87"/>
        <v>gregodi012012</v>
      </c>
      <c r="B5586" s="19" t="s">
        <v>1729</v>
      </c>
      <c r="C5586" s="19">
        <v>2012</v>
      </c>
      <c r="D5586" s="19" t="s">
        <v>2333</v>
      </c>
      <c r="E5586" s="19">
        <v>8</v>
      </c>
      <c r="F5586" s="19">
        <v>10</v>
      </c>
      <c r="G5586" s="19">
        <v>0</v>
      </c>
      <c r="H5586" s="19">
        <v>4</v>
      </c>
    </row>
    <row r="5587" spans="1:8" x14ac:dyDescent="0.25">
      <c r="A5587" s="14" t="str">
        <f t="shared" si="87"/>
        <v>greinza012012</v>
      </c>
      <c r="B5587" s="19" t="s">
        <v>450</v>
      </c>
      <c r="C5587" s="19">
        <v>2012</v>
      </c>
      <c r="D5587" s="19" t="s">
        <v>2334</v>
      </c>
      <c r="E5587" s="19">
        <v>14</v>
      </c>
      <c r="F5587" s="19">
        <v>17</v>
      </c>
      <c r="G5587" s="19">
        <v>0</v>
      </c>
      <c r="H5587" s="19">
        <v>2</v>
      </c>
    </row>
    <row r="5588" spans="1:8" x14ac:dyDescent="0.25">
      <c r="A5588" s="14" t="str">
        <f t="shared" si="87"/>
        <v>greinza012012</v>
      </c>
      <c r="B5588" s="19" t="s">
        <v>450</v>
      </c>
      <c r="C5588" s="19">
        <v>2012</v>
      </c>
      <c r="D5588" s="19" t="s">
        <v>2334</v>
      </c>
      <c r="E5588" s="19">
        <v>8</v>
      </c>
      <c r="F5588" s="19">
        <v>14</v>
      </c>
      <c r="G5588" s="19">
        <v>0</v>
      </c>
      <c r="H5588" s="19">
        <v>1</v>
      </c>
    </row>
    <row r="5589" spans="1:8" x14ac:dyDescent="0.25">
      <c r="A5589" s="14" t="str">
        <f t="shared" si="87"/>
        <v>griffaj012012</v>
      </c>
      <c r="B5589" s="19" t="s">
        <v>1730</v>
      </c>
      <c r="C5589" s="19">
        <v>2012</v>
      </c>
      <c r="D5589" s="19" t="s">
        <v>2334</v>
      </c>
      <c r="E5589" s="19">
        <v>4</v>
      </c>
      <c r="F5589" s="19">
        <v>7</v>
      </c>
      <c r="G5589" s="19">
        <v>0</v>
      </c>
      <c r="H5589" s="19">
        <v>0</v>
      </c>
    </row>
    <row r="5590" spans="1:8" x14ac:dyDescent="0.25">
      <c r="A5590" s="14" t="str">
        <f t="shared" si="87"/>
        <v>grillja012012</v>
      </c>
      <c r="B5590" s="19" t="s">
        <v>106</v>
      </c>
      <c r="C5590" s="19">
        <v>2012</v>
      </c>
      <c r="D5590" s="19" t="s">
        <v>2334</v>
      </c>
      <c r="E5590" s="19">
        <v>5</v>
      </c>
      <c r="F5590" s="19">
        <v>4</v>
      </c>
      <c r="G5590" s="19">
        <v>0</v>
      </c>
      <c r="H5590" s="19">
        <v>0</v>
      </c>
    </row>
    <row r="5591" spans="1:8" x14ac:dyDescent="0.25">
      <c r="A5591" s="14" t="str">
        <f t="shared" si="87"/>
        <v>grimmju012012</v>
      </c>
      <c r="B5591" s="19" t="s">
        <v>1731</v>
      </c>
      <c r="C5591" s="19">
        <v>2012</v>
      </c>
      <c r="D5591" s="19" t="s">
        <v>2334</v>
      </c>
      <c r="E5591" s="19">
        <v>1</v>
      </c>
      <c r="F5591" s="19">
        <v>4</v>
      </c>
      <c r="G5591" s="19">
        <v>0</v>
      </c>
      <c r="H5591" s="19">
        <v>0</v>
      </c>
    </row>
    <row r="5592" spans="1:8" x14ac:dyDescent="0.25">
      <c r="A5592" s="14" t="str">
        <f t="shared" si="87"/>
        <v>guerrja012012</v>
      </c>
      <c r="B5592" s="19" t="s">
        <v>1516</v>
      </c>
      <c r="C5592" s="19">
        <v>2012</v>
      </c>
      <c r="D5592" s="19" t="s">
        <v>2334</v>
      </c>
      <c r="E5592" s="19">
        <v>0</v>
      </c>
      <c r="F5592" s="19">
        <v>6</v>
      </c>
      <c r="G5592" s="19">
        <v>0</v>
      </c>
      <c r="H5592" s="19">
        <v>0</v>
      </c>
    </row>
    <row r="5593" spans="1:8" x14ac:dyDescent="0.25">
      <c r="A5593" s="14" t="str">
        <f t="shared" si="87"/>
        <v>guerrma022012</v>
      </c>
      <c r="B5593" s="19" t="s">
        <v>452</v>
      </c>
      <c r="C5593" s="19">
        <v>2012</v>
      </c>
      <c r="D5593" s="19" t="s">
        <v>2334</v>
      </c>
      <c r="E5593" s="19">
        <v>1</v>
      </c>
      <c r="F5593" s="19">
        <v>3</v>
      </c>
      <c r="G5593" s="19">
        <v>0</v>
      </c>
      <c r="H5593" s="19">
        <v>0</v>
      </c>
    </row>
    <row r="5594" spans="1:8" x14ac:dyDescent="0.25">
      <c r="A5594" s="14" t="str">
        <f t="shared" si="87"/>
        <v>guthrje012012</v>
      </c>
      <c r="B5594" s="19" t="s">
        <v>453</v>
      </c>
      <c r="C5594" s="19">
        <v>2012</v>
      </c>
      <c r="D5594" s="19" t="s">
        <v>2334</v>
      </c>
      <c r="E5594" s="19">
        <v>5</v>
      </c>
      <c r="F5594" s="19">
        <v>11</v>
      </c>
      <c r="G5594" s="19">
        <v>2</v>
      </c>
      <c r="H5594" s="19">
        <v>1</v>
      </c>
    </row>
    <row r="5595" spans="1:8" x14ac:dyDescent="0.25">
      <c r="A5595" s="14" t="str">
        <f t="shared" si="87"/>
        <v>guthrje012012</v>
      </c>
      <c r="B5595" s="19" t="s">
        <v>453</v>
      </c>
      <c r="C5595" s="19">
        <v>2012</v>
      </c>
      <c r="D5595" s="19" t="s">
        <v>2334</v>
      </c>
      <c r="E5595" s="19">
        <v>8</v>
      </c>
      <c r="F5595" s="19">
        <v>4</v>
      </c>
      <c r="G5595" s="19">
        <v>2</v>
      </c>
      <c r="H5595" s="19">
        <v>0</v>
      </c>
    </row>
    <row r="5596" spans="1:8" x14ac:dyDescent="0.25">
      <c r="A5596" s="14" t="str">
        <f t="shared" si="87"/>
        <v>gutiefr012012</v>
      </c>
      <c r="B5596" s="19" t="s">
        <v>547</v>
      </c>
      <c r="C5596" s="19">
        <v>2012</v>
      </c>
      <c r="D5596" s="19" t="s">
        <v>2329</v>
      </c>
    </row>
    <row r="5597" spans="1:8" x14ac:dyDescent="0.25">
      <c r="A5597" s="14" t="str">
        <f t="shared" si="87"/>
        <v>gutiefr012012</v>
      </c>
      <c r="B5597" s="19" t="s">
        <v>547</v>
      </c>
      <c r="C5597" s="19">
        <v>2012</v>
      </c>
      <c r="D5597" s="19" t="s">
        <v>2331</v>
      </c>
      <c r="E5597" s="19">
        <v>98</v>
      </c>
      <c r="F5597" s="19">
        <v>1</v>
      </c>
      <c r="G5597" s="19">
        <v>1</v>
      </c>
      <c r="H5597" s="19">
        <v>0</v>
      </c>
    </row>
    <row r="5598" spans="1:8" x14ac:dyDescent="0.25">
      <c r="A5598" s="14" t="str">
        <f t="shared" si="87"/>
        <v>guyerbr012012</v>
      </c>
      <c r="B5598" s="19" t="s">
        <v>1517</v>
      </c>
      <c r="C5598" s="19">
        <v>2012</v>
      </c>
      <c r="D5598" s="19" t="s">
        <v>2330</v>
      </c>
    </row>
    <row r="5599" spans="1:8" x14ac:dyDescent="0.25">
      <c r="A5599" s="14" t="str">
        <f t="shared" si="87"/>
        <v>guyerbr012012</v>
      </c>
      <c r="B5599" s="19" t="s">
        <v>1517</v>
      </c>
      <c r="C5599" s="19">
        <v>2012</v>
      </c>
      <c r="D5599" s="19" t="s">
        <v>2331</v>
      </c>
      <c r="E5599" s="19">
        <v>2</v>
      </c>
      <c r="F5599" s="19">
        <v>0</v>
      </c>
      <c r="G5599" s="19">
        <v>1</v>
      </c>
      <c r="H5599" s="19">
        <v>0</v>
      </c>
    </row>
    <row r="5600" spans="1:8" x14ac:dyDescent="0.25">
      <c r="A5600" s="14" t="str">
        <f t="shared" si="87"/>
        <v>guzmaje012012</v>
      </c>
      <c r="B5600" s="19" t="s">
        <v>1097</v>
      </c>
      <c r="C5600" s="19">
        <v>2012</v>
      </c>
      <c r="D5600" s="19" t="s">
        <v>2335</v>
      </c>
      <c r="E5600" s="19">
        <v>116</v>
      </c>
      <c r="F5600" s="19">
        <v>12</v>
      </c>
      <c r="G5600" s="19">
        <v>0</v>
      </c>
      <c r="H5600" s="19">
        <v>8</v>
      </c>
    </row>
    <row r="5601" spans="1:8" x14ac:dyDescent="0.25">
      <c r="A5601" s="14" t="str">
        <f t="shared" si="87"/>
        <v>guzmaje012012</v>
      </c>
      <c r="B5601" s="19" t="s">
        <v>1097</v>
      </c>
      <c r="C5601" s="19">
        <v>2012</v>
      </c>
      <c r="D5601" s="19" t="s">
        <v>39</v>
      </c>
      <c r="E5601" s="19">
        <v>0</v>
      </c>
      <c r="F5601" s="19">
        <v>1</v>
      </c>
      <c r="G5601" s="19">
        <v>0</v>
      </c>
      <c r="H5601" s="19">
        <v>0</v>
      </c>
    </row>
    <row r="5602" spans="1:8" x14ac:dyDescent="0.25">
      <c r="A5602" s="14" t="str">
        <f t="shared" si="87"/>
        <v>guzmaje012012</v>
      </c>
      <c r="B5602" s="19" t="s">
        <v>1097</v>
      </c>
      <c r="C5602" s="19">
        <v>2012</v>
      </c>
      <c r="D5602" s="19" t="s">
        <v>2330</v>
      </c>
    </row>
    <row r="5603" spans="1:8" x14ac:dyDescent="0.25">
      <c r="A5603" s="14" t="str">
        <f t="shared" si="87"/>
        <v>guzmaje012012</v>
      </c>
      <c r="B5603" s="19" t="s">
        <v>1097</v>
      </c>
      <c r="C5603" s="19">
        <v>2012</v>
      </c>
      <c r="D5603" s="19" t="s">
        <v>2331</v>
      </c>
      <c r="E5603" s="19">
        <v>85</v>
      </c>
      <c r="F5603" s="19">
        <v>4</v>
      </c>
      <c r="G5603" s="19">
        <v>2</v>
      </c>
      <c r="H5603" s="19">
        <v>1</v>
      </c>
    </row>
    <row r="5604" spans="1:8" x14ac:dyDescent="0.25">
      <c r="A5604" s="14" t="str">
        <f t="shared" si="87"/>
        <v>guzmaje012012</v>
      </c>
      <c r="B5604" s="19" t="s">
        <v>1097</v>
      </c>
      <c r="C5604" s="19">
        <v>2012</v>
      </c>
      <c r="D5604" s="19" t="s">
        <v>2332</v>
      </c>
    </row>
    <row r="5605" spans="1:8" x14ac:dyDescent="0.25">
      <c r="A5605" s="14" t="str">
        <f t="shared" si="87"/>
        <v>gwynnto022012</v>
      </c>
      <c r="B5605" s="19" t="s">
        <v>651</v>
      </c>
      <c r="C5605" s="19">
        <v>2012</v>
      </c>
      <c r="D5605" s="19" t="s">
        <v>2329</v>
      </c>
    </row>
    <row r="5606" spans="1:8" x14ac:dyDescent="0.25">
      <c r="A5606" s="14" t="str">
        <f t="shared" si="87"/>
        <v>gwynnto022012</v>
      </c>
      <c r="B5606" s="19" t="s">
        <v>651</v>
      </c>
      <c r="C5606" s="19">
        <v>2012</v>
      </c>
      <c r="D5606" s="19" t="s">
        <v>2330</v>
      </c>
    </row>
    <row r="5607" spans="1:8" x14ac:dyDescent="0.25">
      <c r="A5607" s="14" t="str">
        <f t="shared" si="87"/>
        <v>gwynnto022012</v>
      </c>
      <c r="B5607" s="19" t="s">
        <v>651</v>
      </c>
      <c r="C5607" s="19">
        <v>2012</v>
      </c>
      <c r="D5607" s="19" t="s">
        <v>2331</v>
      </c>
      <c r="E5607" s="19">
        <v>149</v>
      </c>
      <c r="F5607" s="19">
        <v>6</v>
      </c>
      <c r="G5607" s="19">
        <v>1</v>
      </c>
      <c r="H5607" s="19">
        <v>0</v>
      </c>
    </row>
    <row r="5608" spans="1:8" x14ac:dyDescent="0.25">
      <c r="A5608" s="14" t="str">
        <f t="shared" si="87"/>
        <v>gwynnto022012</v>
      </c>
      <c r="B5608" s="19" t="s">
        <v>651</v>
      </c>
      <c r="C5608" s="19">
        <v>2012</v>
      </c>
      <c r="D5608" s="19" t="s">
        <v>2332</v>
      </c>
    </row>
    <row r="5609" spans="1:8" x14ac:dyDescent="0.25">
      <c r="A5609" s="14" t="str">
        <f t="shared" si="87"/>
        <v>hackeer012012</v>
      </c>
      <c r="B5609" s="19" t="s">
        <v>1098</v>
      </c>
      <c r="C5609" s="19">
        <v>2012</v>
      </c>
      <c r="D5609" s="19" t="s">
        <v>2334</v>
      </c>
      <c r="E5609" s="19">
        <v>0</v>
      </c>
      <c r="F5609" s="19">
        <v>2</v>
      </c>
      <c r="G5609" s="19">
        <v>0</v>
      </c>
      <c r="H5609" s="19">
        <v>0</v>
      </c>
    </row>
    <row r="5610" spans="1:8" x14ac:dyDescent="0.25">
      <c r="A5610" s="14" t="str">
        <f t="shared" si="87"/>
        <v>hagadni012012</v>
      </c>
      <c r="B5610" s="19" t="s">
        <v>1518</v>
      </c>
      <c r="C5610" s="19">
        <v>2012</v>
      </c>
      <c r="D5610" s="19" t="s">
        <v>2334</v>
      </c>
      <c r="E5610" s="19">
        <v>0</v>
      </c>
      <c r="F5610" s="19">
        <v>1</v>
      </c>
      <c r="G5610" s="19">
        <v>0</v>
      </c>
      <c r="H5610" s="19">
        <v>0</v>
      </c>
    </row>
    <row r="5611" spans="1:8" x14ac:dyDescent="0.25">
      <c r="A5611" s="14" t="str">
        <f t="shared" si="87"/>
        <v>haguema012012</v>
      </c>
      <c r="B5611" s="19" t="s">
        <v>1732</v>
      </c>
      <c r="C5611" s="19">
        <v>2012</v>
      </c>
      <c r="D5611" s="19" t="s">
        <v>2335</v>
      </c>
      <c r="E5611" s="19">
        <v>114</v>
      </c>
      <c r="F5611" s="19">
        <v>12</v>
      </c>
      <c r="G5611" s="19">
        <v>1</v>
      </c>
      <c r="H5611" s="19">
        <v>13</v>
      </c>
    </row>
    <row r="5612" spans="1:8" x14ac:dyDescent="0.25">
      <c r="A5612" s="14" t="str">
        <f t="shared" si="87"/>
        <v>hairsje022012</v>
      </c>
      <c r="B5612" s="19" t="s">
        <v>112</v>
      </c>
      <c r="C5612" s="19">
        <v>2012</v>
      </c>
      <c r="D5612" s="19" t="s">
        <v>2335</v>
      </c>
      <c r="E5612" s="19">
        <v>0</v>
      </c>
      <c r="F5612" s="19">
        <v>0</v>
      </c>
      <c r="G5612" s="19">
        <v>0</v>
      </c>
      <c r="H5612" s="19">
        <v>0</v>
      </c>
    </row>
    <row r="5613" spans="1:8" x14ac:dyDescent="0.25">
      <c r="A5613" s="14" t="str">
        <f t="shared" si="87"/>
        <v>hairsje022012</v>
      </c>
      <c r="B5613" s="19" t="s">
        <v>112</v>
      </c>
      <c r="C5613" s="19">
        <v>2012</v>
      </c>
      <c r="D5613" s="19" t="s">
        <v>39</v>
      </c>
      <c r="E5613" s="19">
        <v>44</v>
      </c>
      <c r="F5613" s="19">
        <v>66</v>
      </c>
      <c r="G5613" s="19">
        <v>3</v>
      </c>
      <c r="H5613" s="19">
        <v>16</v>
      </c>
    </row>
    <row r="5614" spans="1:8" x14ac:dyDescent="0.25">
      <c r="A5614" s="14" t="str">
        <f t="shared" si="87"/>
        <v>hairsje022012</v>
      </c>
      <c r="B5614" s="19" t="s">
        <v>112</v>
      </c>
      <c r="C5614" s="19">
        <v>2012</v>
      </c>
      <c r="D5614" s="19" t="s">
        <v>40</v>
      </c>
      <c r="E5614" s="19">
        <v>15</v>
      </c>
      <c r="F5614" s="19">
        <v>56</v>
      </c>
      <c r="G5614" s="19">
        <v>4</v>
      </c>
      <c r="H5614" s="19">
        <v>2</v>
      </c>
    </row>
    <row r="5615" spans="1:8" x14ac:dyDescent="0.25">
      <c r="A5615" s="14" t="str">
        <f t="shared" si="87"/>
        <v>hairsje022012</v>
      </c>
      <c r="B5615" s="19" t="s">
        <v>112</v>
      </c>
      <c r="C5615" s="19">
        <v>2012</v>
      </c>
      <c r="D5615" s="19" t="s">
        <v>2330</v>
      </c>
    </row>
    <row r="5616" spans="1:8" x14ac:dyDescent="0.25">
      <c r="A5616" s="14" t="str">
        <f t="shared" si="87"/>
        <v>hairsje022012</v>
      </c>
      <c r="B5616" s="19" t="s">
        <v>112</v>
      </c>
      <c r="C5616" s="19">
        <v>2012</v>
      </c>
      <c r="D5616" s="19" t="s">
        <v>2331</v>
      </c>
      <c r="E5616" s="19">
        <v>35</v>
      </c>
      <c r="F5616" s="19">
        <v>1</v>
      </c>
      <c r="G5616" s="19">
        <v>1</v>
      </c>
      <c r="H5616" s="19">
        <v>0</v>
      </c>
    </row>
    <row r="5617" spans="1:8" x14ac:dyDescent="0.25">
      <c r="A5617" s="14" t="str">
        <f t="shared" si="87"/>
        <v>hairsje022012</v>
      </c>
      <c r="B5617" s="19" t="s">
        <v>112</v>
      </c>
      <c r="C5617" s="19">
        <v>2012</v>
      </c>
      <c r="D5617" s="19" t="s">
        <v>2333</v>
      </c>
      <c r="E5617" s="19">
        <v>1</v>
      </c>
      <c r="F5617" s="19">
        <v>1</v>
      </c>
      <c r="G5617" s="19">
        <v>1</v>
      </c>
      <c r="H5617" s="19">
        <v>0</v>
      </c>
    </row>
    <row r="5618" spans="1:8" x14ac:dyDescent="0.25">
      <c r="A5618" s="14" t="str">
        <f t="shared" si="87"/>
        <v>hairssc012012</v>
      </c>
      <c r="B5618" s="19" t="s">
        <v>455</v>
      </c>
      <c r="C5618" s="19">
        <v>2012</v>
      </c>
      <c r="D5618" s="19" t="s">
        <v>2329</v>
      </c>
    </row>
    <row r="5619" spans="1:8" x14ac:dyDescent="0.25">
      <c r="A5619" s="14" t="str">
        <f t="shared" si="87"/>
        <v>hairssc012012</v>
      </c>
      <c r="B5619" s="19" t="s">
        <v>455</v>
      </c>
      <c r="C5619" s="19">
        <v>2012</v>
      </c>
      <c r="D5619" s="19" t="s">
        <v>2330</v>
      </c>
    </row>
    <row r="5620" spans="1:8" x14ac:dyDescent="0.25">
      <c r="A5620" s="14" t="str">
        <f t="shared" si="87"/>
        <v>hairssc012012</v>
      </c>
      <c r="B5620" s="19" t="s">
        <v>455</v>
      </c>
      <c r="C5620" s="19">
        <v>2012</v>
      </c>
      <c r="D5620" s="19" t="s">
        <v>2331</v>
      </c>
      <c r="E5620" s="19">
        <v>152</v>
      </c>
      <c r="F5620" s="19">
        <v>1</v>
      </c>
      <c r="G5620" s="19">
        <v>1</v>
      </c>
      <c r="H5620" s="19">
        <v>0</v>
      </c>
    </row>
    <row r="5621" spans="1:8" x14ac:dyDescent="0.25">
      <c r="A5621" s="14" t="str">
        <f t="shared" si="87"/>
        <v>hairssc012012</v>
      </c>
      <c r="B5621" s="19" t="s">
        <v>455</v>
      </c>
      <c r="C5621" s="19">
        <v>2012</v>
      </c>
      <c r="D5621" s="19" t="s">
        <v>2332</v>
      </c>
    </row>
    <row r="5622" spans="1:8" x14ac:dyDescent="0.25">
      <c r="A5622" s="14" t="str">
        <f t="shared" si="87"/>
        <v>hallaro012012</v>
      </c>
      <c r="B5622" s="19" t="s">
        <v>113</v>
      </c>
      <c r="C5622" s="19">
        <v>2012</v>
      </c>
      <c r="D5622" s="19" t="s">
        <v>2334</v>
      </c>
      <c r="E5622" s="19">
        <v>8</v>
      </c>
      <c r="F5622" s="19">
        <v>20</v>
      </c>
      <c r="G5622" s="19">
        <v>2</v>
      </c>
      <c r="H5622" s="19">
        <v>2</v>
      </c>
    </row>
    <row r="5623" spans="1:8" x14ac:dyDescent="0.25">
      <c r="A5623" s="14" t="str">
        <f t="shared" si="87"/>
        <v>hallbi032012</v>
      </c>
      <c r="B5623" s="19" t="s">
        <v>304</v>
      </c>
      <c r="C5623" s="19">
        <v>2012</v>
      </c>
      <c r="D5623" s="19" t="s">
        <v>2330</v>
      </c>
    </row>
    <row r="5624" spans="1:8" x14ac:dyDescent="0.25">
      <c r="A5624" s="14" t="str">
        <f t="shared" si="87"/>
        <v>hallbi032012</v>
      </c>
      <c r="B5624" s="19" t="s">
        <v>304</v>
      </c>
      <c r="C5624" s="19">
        <v>2012</v>
      </c>
      <c r="D5624" s="19" t="s">
        <v>2331</v>
      </c>
      <c r="E5624" s="19">
        <v>1</v>
      </c>
      <c r="F5624" s="19">
        <v>0</v>
      </c>
      <c r="G5624" s="19">
        <v>0</v>
      </c>
      <c r="H5624" s="19">
        <v>0</v>
      </c>
    </row>
    <row r="5625" spans="1:8" x14ac:dyDescent="0.25">
      <c r="A5625" s="14" t="str">
        <f t="shared" si="87"/>
        <v>hallbi032012</v>
      </c>
      <c r="B5625" s="19" t="s">
        <v>304</v>
      </c>
      <c r="C5625" s="19">
        <v>2012</v>
      </c>
      <c r="D5625" s="19" t="s">
        <v>2332</v>
      </c>
    </row>
    <row r="5626" spans="1:8" x14ac:dyDescent="0.25">
      <c r="A5626" s="14" t="str">
        <f t="shared" si="87"/>
        <v>hamelco012012</v>
      </c>
      <c r="B5626" s="19" t="s">
        <v>653</v>
      </c>
      <c r="C5626" s="19">
        <v>2012</v>
      </c>
      <c r="D5626" s="19" t="s">
        <v>2334</v>
      </c>
      <c r="E5626" s="19">
        <v>10</v>
      </c>
      <c r="F5626" s="19">
        <v>25</v>
      </c>
      <c r="G5626" s="19">
        <v>4</v>
      </c>
      <c r="H5626" s="19">
        <v>0</v>
      </c>
    </row>
    <row r="5627" spans="1:8" x14ac:dyDescent="0.25">
      <c r="A5627" s="14" t="str">
        <f t="shared" si="87"/>
        <v>hamiljo032012</v>
      </c>
      <c r="B5627" s="19" t="s">
        <v>796</v>
      </c>
      <c r="C5627" s="19">
        <v>2012</v>
      </c>
      <c r="D5627" s="19" t="s">
        <v>2329</v>
      </c>
    </row>
    <row r="5628" spans="1:8" x14ac:dyDescent="0.25">
      <c r="A5628" s="14" t="str">
        <f t="shared" si="87"/>
        <v>hamiljo032012</v>
      </c>
      <c r="B5628" s="19" t="s">
        <v>796</v>
      </c>
      <c r="C5628" s="19">
        <v>2012</v>
      </c>
      <c r="D5628" s="19" t="s">
        <v>2330</v>
      </c>
    </row>
    <row r="5629" spans="1:8" x14ac:dyDescent="0.25">
      <c r="A5629" s="14" t="str">
        <f t="shared" si="87"/>
        <v>hamiljo032012</v>
      </c>
      <c r="B5629" s="19" t="s">
        <v>796</v>
      </c>
      <c r="C5629" s="19">
        <v>2012</v>
      </c>
      <c r="D5629" s="19" t="s">
        <v>2331</v>
      </c>
      <c r="E5629" s="19">
        <v>273</v>
      </c>
      <c r="F5629" s="19">
        <v>5</v>
      </c>
      <c r="G5629" s="19">
        <v>7</v>
      </c>
      <c r="H5629" s="19">
        <v>2</v>
      </c>
    </row>
    <row r="5630" spans="1:8" x14ac:dyDescent="0.25">
      <c r="A5630" s="14" t="str">
        <f t="shared" si="87"/>
        <v>hamiljo032012</v>
      </c>
      <c r="B5630" s="19" t="s">
        <v>796</v>
      </c>
      <c r="C5630" s="19">
        <v>2012</v>
      </c>
      <c r="D5630" s="19" t="s">
        <v>2332</v>
      </c>
    </row>
    <row r="5631" spans="1:8" x14ac:dyDescent="0.25">
      <c r="A5631" s="14" t="str">
        <f t="shared" si="87"/>
        <v>hammeja012012</v>
      </c>
      <c r="B5631" s="19" t="s">
        <v>654</v>
      </c>
      <c r="C5631" s="19">
        <v>2012</v>
      </c>
      <c r="D5631" s="19" t="s">
        <v>2334</v>
      </c>
      <c r="E5631" s="19">
        <v>4</v>
      </c>
      <c r="F5631" s="19">
        <v>23</v>
      </c>
      <c r="G5631" s="19">
        <v>1</v>
      </c>
      <c r="H5631" s="19">
        <v>1</v>
      </c>
    </row>
    <row r="5632" spans="1:8" x14ac:dyDescent="0.25">
      <c r="A5632" s="14" t="str">
        <f t="shared" si="87"/>
        <v>hampsju012012</v>
      </c>
      <c r="B5632" s="19" t="s">
        <v>655</v>
      </c>
      <c r="C5632" s="19">
        <v>2012</v>
      </c>
      <c r="D5632" s="19" t="s">
        <v>2334</v>
      </c>
      <c r="E5632" s="19">
        <v>0</v>
      </c>
      <c r="F5632" s="19">
        <v>3</v>
      </c>
      <c r="G5632" s="19">
        <v>0</v>
      </c>
      <c r="H5632" s="19">
        <v>0</v>
      </c>
    </row>
    <row r="5633" spans="1:8" x14ac:dyDescent="0.25">
      <c r="A5633" s="14" t="str">
        <f t="shared" si="87"/>
        <v>handbr012012</v>
      </c>
      <c r="B5633" s="19" t="s">
        <v>1521</v>
      </c>
      <c r="C5633" s="19">
        <v>2012</v>
      </c>
      <c r="D5633" s="19" t="s">
        <v>2334</v>
      </c>
      <c r="E5633" s="19">
        <v>0</v>
      </c>
      <c r="F5633" s="19">
        <v>0</v>
      </c>
      <c r="G5633" s="19">
        <v>0</v>
      </c>
      <c r="H5633" s="19">
        <v>0</v>
      </c>
    </row>
    <row r="5634" spans="1:8" x14ac:dyDescent="0.25">
      <c r="A5634" s="14" t="str">
        <f t="shared" si="87"/>
        <v>hanigry012012</v>
      </c>
      <c r="B5634" s="19" t="s">
        <v>797</v>
      </c>
      <c r="C5634" s="19">
        <v>2012</v>
      </c>
      <c r="D5634" s="19" t="s">
        <v>2336</v>
      </c>
      <c r="E5634" s="19">
        <v>781</v>
      </c>
      <c r="F5634" s="19">
        <v>48</v>
      </c>
      <c r="G5634" s="19">
        <v>4</v>
      </c>
      <c r="H5634" s="19">
        <v>6</v>
      </c>
    </row>
    <row r="5635" spans="1:8" x14ac:dyDescent="0.25">
      <c r="A5635" s="14" t="str">
        <f t="shared" ref="A5635:A5698" si="88">B5635&amp;C5635</f>
        <v>hannaja012012</v>
      </c>
      <c r="B5635" s="19" t="s">
        <v>656</v>
      </c>
      <c r="C5635" s="19">
        <v>2012</v>
      </c>
      <c r="D5635" s="19" t="s">
        <v>2335</v>
      </c>
      <c r="E5635" s="19">
        <v>9</v>
      </c>
      <c r="F5635" s="19">
        <v>1</v>
      </c>
      <c r="G5635" s="19">
        <v>1</v>
      </c>
      <c r="H5635" s="19">
        <v>3</v>
      </c>
    </row>
    <row r="5636" spans="1:8" x14ac:dyDescent="0.25">
      <c r="A5636" s="14" t="str">
        <f t="shared" si="88"/>
        <v>hannaja012012</v>
      </c>
      <c r="B5636" s="19" t="s">
        <v>656</v>
      </c>
      <c r="C5636" s="19">
        <v>2012</v>
      </c>
      <c r="D5636" s="19" t="s">
        <v>40</v>
      </c>
      <c r="E5636" s="19">
        <v>63</v>
      </c>
      <c r="F5636" s="19">
        <v>180</v>
      </c>
      <c r="G5636" s="19">
        <v>13</v>
      </c>
      <c r="H5636" s="19">
        <v>18</v>
      </c>
    </row>
    <row r="5637" spans="1:8" x14ac:dyDescent="0.25">
      <c r="A5637" s="14" t="str">
        <f t="shared" si="88"/>
        <v>hannaja012012</v>
      </c>
      <c r="B5637" s="19" t="s">
        <v>656</v>
      </c>
      <c r="C5637" s="19">
        <v>2012</v>
      </c>
      <c r="D5637" s="19" t="s">
        <v>2333</v>
      </c>
      <c r="E5637" s="19">
        <v>4</v>
      </c>
      <c r="F5637" s="19">
        <v>6</v>
      </c>
      <c r="G5637" s="19">
        <v>0</v>
      </c>
      <c r="H5637" s="19">
        <v>1</v>
      </c>
    </row>
    <row r="5638" spans="1:8" x14ac:dyDescent="0.25">
      <c r="A5638" s="14" t="str">
        <f t="shared" si="88"/>
        <v>hanrajo012012</v>
      </c>
      <c r="B5638" s="19" t="s">
        <v>798</v>
      </c>
      <c r="C5638" s="19">
        <v>2012</v>
      </c>
      <c r="D5638" s="19" t="s">
        <v>2334</v>
      </c>
      <c r="E5638" s="19">
        <v>2</v>
      </c>
      <c r="F5638" s="19">
        <v>6</v>
      </c>
      <c r="G5638" s="19">
        <v>0</v>
      </c>
      <c r="H5638" s="19">
        <v>0</v>
      </c>
    </row>
    <row r="5639" spans="1:8" x14ac:dyDescent="0.25">
      <c r="A5639" s="14" t="str">
        <f t="shared" si="88"/>
        <v>hansoto012012</v>
      </c>
      <c r="B5639" s="19" t="s">
        <v>1099</v>
      </c>
      <c r="C5639" s="19">
        <v>2012</v>
      </c>
      <c r="D5639" s="19" t="s">
        <v>2334</v>
      </c>
      <c r="E5639" s="19">
        <v>2</v>
      </c>
      <c r="F5639" s="19">
        <v>15</v>
      </c>
      <c r="G5639" s="19">
        <v>5</v>
      </c>
      <c r="H5639" s="19">
        <v>1</v>
      </c>
    </row>
    <row r="5640" spans="1:8" x14ac:dyDescent="0.25">
      <c r="A5640" s="14" t="str">
        <f t="shared" si="88"/>
        <v>happja012012</v>
      </c>
      <c r="B5640" s="19" t="s">
        <v>799</v>
      </c>
      <c r="C5640" s="19">
        <v>2012</v>
      </c>
      <c r="D5640" s="19" t="s">
        <v>2334</v>
      </c>
      <c r="E5640" s="19">
        <v>6</v>
      </c>
      <c r="F5640" s="19">
        <v>17</v>
      </c>
      <c r="G5640" s="19">
        <v>0</v>
      </c>
      <c r="H5640" s="19">
        <v>0</v>
      </c>
    </row>
    <row r="5641" spans="1:8" x14ac:dyDescent="0.25">
      <c r="A5641" s="14" t="str">
        <f t="shared" si="88"/>
        <v>happja012012</v>
      </c>
      <c r="B5641" s="19" t="s">
        <v>799</v>
      </c>
      <c r="C5641" s="19">
        <v>2012</v>
      </c>
      <c r="D5641" s="19" t="s">
        <v>2334</v>
      </c>
      <c r="E5641" s="19">
        <v>2</v>
      </c>
      <c r="F5641" s="19">
        <v>4</v>
      </c>
      <c r="G5641" s="19">
        <v>0</v>
      </c>
      <c r="H5641" s="19">
        <v>0</v>
      </c>
    </row>
    <row r="5642" spans="1:8" x14ac:dyDescent="0.25">
      <c r="A5642" s="14" t="str">
        <f t="shared" si="88"/>
        <v>haranaa012012</v>
      </c>
      <c r="B5642" s="19" t="s">
        <v>305</v>
      </c>
      <c r="C5642" s="19">
        <v>2012</v>
      </c>
      <c r="D5642" s="19" t="s">
        <v>2334</v>
      </c>
      <c r="E5642" s="19">
        <v>10</v>
      </c>
      <c r="F5642" s="19">
        <v>31</v>
      </c>
      <c r="G5642" s="19">
        <v>2</v>
      </c>
      <c r="H5642" s="19">
        <v>1</v>
      </c>
    </row>
    <row r="5643" spans="1:8" x14ac:dyDescent="0.25">
      <c r="A5643" s="14" t="str">
        <f t="shared" si="88"/>
        <v>hardyjj012012</v>
      </c>
      <c r="B5643" s="19" t="s">
        <v>548</v>
      </c>
      <c r="C5643" s="19">
        <v>2012</v>
      </c>
      <c r="D5643" s="19" t="s">
        <v>2333</v>
      </c>
      <c r="E5643" s="19">
        <v>244</v>
      </c>
      <c r="F5643" s="19">
        <v>529</v>
      </c>
      <c r="G5643" s="19">
        <v>6</v>
      </c>
      <c r="H5643" s="19">
        <v>113</v>
      </c>
    </row>
    <row r="5644" spans="1:8" x14ac:dyDescent="0.25">
      <c r="A5644" s="14" t="str">
        <f t="shared" si="88"/>
        <v>harenda012012</v>
      </c>
      <c r="B5644" s="19" t="s">
        <v>379</v>
      </c>
      <c r="C5644" s="19">
        <v>2012</v>
      </c>
      <c r="D5644" s="19" t="s">
        <v>2334</v>
      </c>
      <c r="E5644" s="19">
        <v>11</v>
      </c>
      <c r="F5644" s="19">
        <v>19</v>
      </c>
      <c r="G5644" s="19">
        <v>3</v>
      </c>
      <c r="H5644" s="19">
        <v>3</v>
      </c>
    </row>
    <row r="5645" spans="1:8" x14ac:dyDescent="0.25">
      <c r="A5645" s="14" t="str">
        <f t="shared" si="88"/>
        <v>harpebr032012</v>
      </c>
      <c r="B5645" s="19" t="s">
        <v>1733</v>
      </c>
      <c r="C5645" s="19">
        <v>2012</v>
      </c>
      <c r="D5645" s="19" t="s">
        <v>2329</v>
      </c>
    </row>
    <row r="5646" spans="1:8" x14ac:dyDescent="0.25">
      <c r="A5646" s="14" t="str">
        <f t="shared" si="88"/>
        <v>harpebr032012</v>
      </c>
      <c r="B5646" s="19" t="s">
        <v>1733</v>
      </c>
      <c r="C5646" s="19">
        <v>2012</v>
      </c>
      <c r="D5646" s="19" t="s">
        <v>2330</v>
      </c>
    </row>
    <row r="5647" spans="1:8" x14ac:dyDescent="0.25">
      <c r="A5647" s="14" t="str">
        <f t="shared" si="88"/>
        <v>harpebr032012</v>
      </c>
      <c r="B5647" s="19" t="s">
        <v>1733</v>
      </c>
      <c r="C5647" s="19">
        <v>2012</v>
      </c>
      <c r="D5647" s="19" t="s">
        <v>2331</v>
      </c>
      <c r="E5647" s="19">
        <v>311</v>
      </c>
      <c r="F5647" s="19">
        <v>8</v>
      </c>
      <c r="G5647" s="19">
        <v>7</v>
      </c>
      <c r="H5647" s="19">
        <v>3</v>
      </c>
    </row>
    <row r="5648" spans="1:8" x14ac:dyDescent="0.25">
      <c r="A5648" s="14" t="str">
        <f t="shared" si="88"/>
        <v>harpebr032012</v>
      </c>
      <c r="B5648" s="19" t="s">
        <v>1733</v>
      </c>
      <c r="C5648" s="19">
        <v>2012</v>
      </c>
      <c r="D5648" s="19" t="s">
        <v>2332</v>
      </c>
    </row>
    <row r="5649" spans="1:8" x14ac:dyDescent="0.25">
      <c r="A5649" s="14" t="str">
        <f t="shared" si="88"/>
        <v>harrelu012012</v>
      </c>
      <c r="B5649" s="19" t="s">
        <v>1288</v>
      </c>
      <c r="C5649" s="19">
        <v>2012</v>
      </c>
      <c r="D5649" s="19" t="s">
        <v>2334</v>
      </c>
      <c r="E5649" s="19">
        <v>12</v>
      </c>
      <c r="F5649" s="19">
        <v>39</v>
      </c>
      <c r="G5649" s="19">
        <v>0</v>
      </c>
      <c r="H5649" s="19">
        <v>2</v>
      </c>
    </row>
    <row r="5650" spans="1:8" x14ac:dyDescent="0.25">
      <c r="A5650" s="14" t="str">
        <f t="shared" si="88"/>
        <v>harrijo052012</v>
      </c>
      <c r="B5650" s="19" t="s">
        <v>1522</v>
      </c>
      <c r="C5650" s="19">
        <v>2012</v>
      </c>
      <c r="D5650" s="19" t="s">
        <v>39</v>
      </c>
      <c r="E5650" s="19">
        <v>34</v>
      </c>
      <c r="F5650" s="19">
        <v>52</v>
      </c>
      <c r="G5650" s="19">
        <v>1</v>
      </c>
      <c r="H5650" s="19">
        <v>5</v>
      </c>
    </row>
    <row r="5651" spans="1:8" x14ac:dyDescent="0.25">
      <c r="A5651" s="14" t="str">
        <f t="shared" si="88"/>
        <v>harrijo052012</v>
      </c>
      <c r="B5651" s="19" t="s">
        <v>1522</v>
      </c>
      <c r="C5651" s="19">
        <v>2012</v>
      </c>
      <c r="D5651" s="19" t="s">
        <v>40</v>
      </c>
      <c r="E5651" s="19">
        <v>5</v>
      </c>
      <c r="F5651" s="19">
        <v>16</v>
      </c>
      <c r="G5651" s="19">
        <v>1</v>
      </c>
      <c r="H5651" s="19">
        <v>1</v>
      </c>
    </row>
    <row r="5652" spans="1:8" x14ac:dyDescent="0.25">
      <c r="A5652" s="14" t="str">
        <f t="shared" si="88"/>
        <v>harrijo052012</v>
      </c>
      <c r="B5652" s="19" t="s">
        <v>1522</v>
      </c>
      <c r="C5652" s="19">
        <v>2012</v>
      </c>
      <c r="D5652" s="19" t="s">
        <v>2330</v>
      </c>
    </row>
    <row r="5653" spans="1:8" x14ac:dyDescent="0.25">
      <c r="A5653" s="14" t="str">
        <f t="shared" si="88"/>
        <v>harrijo052012</v>
      </c>
      <c r="B5653" s="19" t="s">
        <v>1522</v>
      </c>
      <c r="C5653" s="19">
        <v>2012</v>
      </c>
      <c r="D5653" s="19" t="s">
        <v>2331</v>
      </c>
      <c r="E5653" s="19">
        <v>16</v>
      </c>
      <c r="F5653" s="19">
        <v>1</v>
      </c>
      <c r="G5653" s="19">
        <v>0</v>
      </c>
      <c r="H5653" s="19">
        <v>0</v>
      </c>
    </row>
    <row r="5654" spans="1:8" x14ac:dyDescent="0.25">
      <c r="A5654" s="14" t="str">
        <f t="shared" si="88"/>
        <v>harrijo052012</v>
      </c>
      <c r="B5654" s="19" t="s">
        <v>1522</v>
      </c>
      <c r="C5654" s="19">
        <v>2012</v>
      </c>
      <c r="D5654" s="19" t="s">
        <v>2332</v>
      </c>
    </row>
    <row r="5655" spans="1:8" x14ac:dyDescent="0.25">
      <c r="A5655" s="14" t="str">
        <f t="shared" si="88"/>
        <v>harrijo052012</v>
      </c>
      <c r="B5655" s="19" t="s">
        <v>1522</v>
      </c>
      <c r="C5655" s="19">
        <v>2012</v>
      </c>
      <c r="D5655" s="19" t="s">
        <v>2333</v>
      </c>
      <c r="E5655" s="19">
        <v>26</v>
      </c>
      <c r="F5655" s="19">
        <v>40</v>
      </c>
      <c r="G5655" s="19">
        <v>4</v>
      </c>
      <c r="H5655" s="19">
        <v>6</v>
      </c>
    </row>
    <row r="5656" spans="1:8" x14ac:dyDescent="0.25">
      <c r="A5656" s="14" t="str">
        <f t="shared" si="88"/>
        <v>harrima012012</v>
      </c>
      <c r="B5656" s="19" t="s">
        <v>932</v>
      </c>
      <c r="C5656" s="19">
        <v>2012</v>
      </c>
      <c r="D5656" s="19" t="s">
        <v>2334</v>
      </c>
      <c r="E5656" s="19">
        <v>13</v>
      </c>
      <c r="F5656" s="19">
        <v>25</v>
      </c>
      <c r="G5656" s="19">
        <v>1</v>
      </c>
      <c r="H5656" s="19">
        <v>3</v>
      </c>
    </row>
    <row r="5657" spans="1:8" x14ac:dyDescent="0.25">
      <c r="A5657" s="14" t="str">
        <f t="shared" si="88"/>
        <v>harriwi012012</v>
      </c>
      <c r="B5657" s="19" t="s">
        <v>248</v>
      </c>
      <c r="C5657" s="19">
        <v>2012</v>
      </c>
      <c r="D5657" s="19" t="s">
        <v>39</v>
      </c>
      <c r="E5657" s="19">
        <v>8</v>
      </c>
      <c r="F5657" s="19">
        <v>18</v>
      </c>
      <c r="G5657" s="19">
        <v>1</v>
      </c>
      <c r="H5657" s="19">
        <v>4</v>
      </c>
    </row>
    <row r="5658" spans="1:8" x14ac:dyDescent="0.25">
      <c r="A5658" s="14" t="str">
        <f t="shared" si="88"/>
        <v>harriwi012012</v>
      </c>
      <c r="B5658" s="19" t="s">
        <v>248</v>
      </c>
      <c r="C5658" s="19">
        <v>2012</v>
      </c>
      <c r="D5658" s="19" t="s">
        <v>40</v>
      </c>
      <c r="E5658" s="19">
        <v>0</v>
      </c>
      <c r="F5658" s="19">
        <v>2</v>
      </c>
      <c r="G5658" s="19">
        <v>0</v>
      </c>
      <c r="H5658" s="19">
        <v>1</v>
      </c>
    </row>
    <row r="5659" spans="1:8" x14ac:dyDescent="0.25">
      <c r="A5659" s="14" t="str">
        <f t="shared" si="88"/>
        <v>harriwi012012</v>
      </c>
      <c r="B5659" s="19" t="s">
        <v>248</v>
      </c>
      <c r="C5659" s="19">
        <v>2012</v>
      </c>
      <c r="D5659" s="19" t="s">
        <v>2330</v>
      </c>
    </row>
    <row r="5660" spans="1:8" x14ac:dyDescent="0.25">
      <c r="A5660" s="14" t="str">
        <f t="shared" si="88"/>
        <v>harriwi012012</v>
      </c>
      <c r="B5660" s="19" t="s">
        <v>248</v>
      </c>
      <c r="C5660" s="19">
        <v>2012</v>
      </c>
      <c r="D5660" s="19" t="s">
        <v>2331</v>
      </c>
      <c r="E5660" s="19">
        <v>1</v>
      </c>
      <c r="F5660" s="19">
        <v>0</v>
      </c>
      <c r="G5660" s="19">
        <v>0</v>
      </c>
      <c r="H5660" s="19">
        <v>0</v>
      </c>
    </row>
    <row r="5661" spans="1:8" x14ac:dyDescent="0.25">
      <c r="A5661" s="14" t="str">
        <f t="shared" si="88"/>
        <v>harriwi022012</v>
      </c>
      <c r="B5661" s="19" t="s">
        <v>1734</v>
      </c>
      <c r="C5661" s="19">
        <v>2012</v>
      </c>
      <c r="D5661" s="19" t="s">
        <v>2334</v>
      </c>
      <c r="E5661" s="19">
        <v>1</v>
      </c>
      <c r="F5661" s="19">
        <v>3</v>
      </c>
      <c r="G5661" s="19">
        <v>0</v>
      </c>
      <c r="H5661" s="19">
        <v>0</v>
      </c>
    </row>
    <row r="5662" spans="1:8" x14ac:dyDescent="0.25">
      <c r="A5662" s="14" t="str">
        <f t="shared" si="88"/>
        <v>hartco012012</v>
      </c>
      <c r="B5662" s="19" t="s">
        <v>457</v>
      </c>
      <c r="C5662" s="19">
        <v>2012</v>
      </c>
      <c r="D5662" s="19" t="s">
        <v>2335</v>
      </c>
      <c r="E5662" s="19">
        <v>733</v>
      </c>
      <c r="F5662" s="19">
        <v>64</v>
      </c>
      <c r="G5662" s="19">
        <v>4</v>
      </c>
      <c r="H5662" s="19">
        <v>67</v>
      </c>
    </row>
    <row r="5663" spans="1:8" x14ac:dyDescent="0.25">
      <c r="A5663" s="14" t="str">
        <f t="shared" si="88"/>
        <v>hartco012012</v>
      </c>
      <c r="B5663" s="19" t="s">
        <v>457</v>
      </c>
      <c r="C5663" s="19">
        <v>2012</v>
      </c>
      <c r="D5663" s="19" t="s">
        <v>2331</v>
      </c>
      <c r="E5663" s="19">
        <v>80</v>
      </c>
      <c r="F5663" s="19">
        <v>0</v>
      </c>
      <c r="G5663" s="19">
        <v>2</v>
      </c>
      <c r="H5663" s="19">
        <v>0</v>
      </c>
    </row>
    <row r="5664" spans="1:8" x14ac:dyDescent="0.25">
      <c r="A5664" s="14" t="str">
        <f t="shared" si="88"/>
        <v>hartco012012</v>
      </c>
      <c r="B5664" s="19" t="s">
        <v>457</v>
      </c>
      <c r="C5664" s="19">
        <v>2012</v>
      </c>
      <c r="D5664" s="19" t="s">
        <v>2332</v>
      </c>
    </row>
    <row r="5665" spans="1:8" x14ac:dyDescent="0.25">
      <c r="A5665" s="14" t="str">
        <f t="shared" si="88"/>
        <v>harvema012012</v>
      </c>
      <c r="B5665" s="19" t="s">
        <v>1735</v>
      </c>
      <c r="C5665" s="19">
        <v>2012</v>
      </c>
      <c r="D5665" s="19" t="s">
        <v>2334</v>
      </c>
      <c r="E5665" s="19">
        <v>1</v>
      </c>
      <c r="F5665" s="19">
        <v>13</v>
      </c>
      <c r="G5665" s="19">
        <v>0</v>
      </c>
      <c r="H5665" s="19">
        <v>0</v>
      </c>
    </row>
    <row r="5666" spans="1:8" x14ac:dyDescent="0.25">
      <c r="A5666" s="14" t="str">
        <f t="shared" si="88"/>
        <v>hatchch022012</v>
      </c>
      <c r="B5666" s="19" t="s">
        <v>1289</v>
      </c>
      <c r="C5666" s="19">
        <v>2012</v>
      </c>
      <c r="D5666" s="19" t="s">
        <v>2334</v>
      </c>
      <c r="E5666" s="19">
        <v>1</v>
      </c>
      <c r="F5666" s="19">
        <v>1</v>
      </c>
      <c r="G5666" s="19">
        <v>0</v>
      </c>
      <c r="H5666" s="19">
        <v>0</v>
      </c>
    </row>
    <row r="5667" spans="1:8" x14ac:dyDescent="0.25">
      <c r="A5667" s="14" t="str">
        <f t="shared" si="88"/>
        <v>hawkila012012</v>
      </c>
      <c r="B5667" s="19" t="s">
        <v>115</v>
      </c>
      <c r="C5667" s="19">
        <v>2012</v>
      </c>
      <c r="D5667" s="19" t="s">
        <v>2334</v>
      </c>
      <c r="E5667" s="19">
        <v>3</v>
      </c>
      <c r="F5667" s="19">
        <v>5</v>
      </c>
      <c r="G5667" s="19">
        <v>1</v>
      </c>
      <c r="H5667" s="19">
        <v>2</v>
      </c>
    </row>
    <row r="5668" spans="1:8" x14ac:dyDescent="0.25">
      <c r="A5668" s="14" t="str">
        <f t="shared" si="88"/>
        <v>hayesbr012012</v>
      </c>
      <c r="B5668" s="19" t="s">
        <v>1101</v>
      </c>
      <c r="C5668" s="19">
        <v>2012</v>
      </c>
      <c r="D5668" s="19" t="s">
        <v>2336</v>
      </c>
      <c r="E5668" s="19">
        <v>221</v>
      </c>
      <c r="F5668" s="19">
        <v>21</v>
      </c>
      <c r="G5668" s="19">
        <v>5</v>
      </c>
      <c r="H5668" s="19">
        <v>1</v>
      </c>
    </row>
    <row r="5669" spans="1:8" x14ac:dyDescent="0.25">
      <c r="A5669" s="14" t="str">
        <f t="shared" si="88"/>
        <v>headlch012012</v>
      </c>
      <c r="B5669" s="19" t="s">
        <v>800</v>
      </c>
      <c r="C5669" s="19">
        <v>2012</v>
      </c>
      <c r="D5669" s="19" t="s">
        <v>2335</v>
      </c>
      <c r="E5669" s="19">
        <v>0</v>
      </c>
      <c r="F5669" s="19">
        <v>0</v>
      </c>
      <c r="G5669" s="19">
        <v>0</v>
      </c>
      <c r="H5669" s="19">
        <v>0</v>
      </c>
    </row>
    <row r="5670" spans="1:8" x14ac:dyDescent="0.25">
      <c r="A5670" s="14" t="str">
        <f t="shared" si="88"/>
        <v>headlch012012</v>
      </c>
      <c r="B5670" s="19" t="s">
        <v>800</v>
      </c>
      <c r="C5670" s="19">
        <v>2012</v>
      </c>
      <c r="D5670" s="19" t="s">
        <v>40</v>
      </c>
      <c r="E5670" s="19">
        <v>100</v>
      </c>
      <c r="F5670" s="19">
        <v>315</v>
      </c>
      <c r="G5670" s="19">
        <v>10</v>
      </c>
      <c r="H5670" s="19">
        <v>20</v>
      </c>
    </row>
    <row r="5671" spans="1:8" x14ac:dyDescent="0.25">
      <c r="A5671" s="14" t="str">
        <f t="shared" si="88"/>
        <v>heathde012012</v>
      </c>
      <c r="B5671" s="19" t="s">
        <v>1736</v>
      </c>
      <c r="C5671" s="19">
        <v>2012</v>
      </c>
      <c r="D5671" s="19" t="s">
        <v>2334</v>
      </c>
      <c r="E5671" s="19">
        <v>0</v>
      </c>
      <c r="F5671" s="19">
        <v>0</v>
      </c>
      <c r="G5671" s="19">
        <v>0</v>
      </c>
      <c r="H5671" s="19">
        <v>0</v>
      </c>
    </row>
    <row r="5672" spans="1:8" x14ac:dyDescent="0.25">
      <c r="A5672" s="14" t="str">
        <f t="shared" si="88"/>
        <v>hechaad012012</v>
      </c>
      <c r="B5672" s="19" t="s">
        <v>1737</v>
      </c>
      <c r="C5672" s="19">
        <v>2012</v>
      </c>
      <c r="D5672" s="19" t="s">
        <v>39</v>
      </c>
      <c r="E5672" s="19">
        <v>17</v>
      </c>
      <c r="F5672" s="19">
        <v>20</v>
      </c>
      <c r="G5672" s="19">
        <v>0</v>
      </c>
      <c r="H5672" s="19">
        <v>4</v>
      </c>
    </row>
    <row r="5673" spans="1:8" x14ac:dyDescent="0.25">
      <c r="A5673" s="14" t="str">
        <f t="shared" si="88"/>
        <v>hechaad012012</v>
      </c>
      <c r="B5673" s="19" t="s">
        <v>1737</v>
      </c>
      <c r="C5673" s="19">
        <v>2012</v>
      </c>
      <c r="D5673" s="19" t="s">
        <v>40</v>
      </c>
      <c r="E5673" s="19">
        <v>8</v>
      </c>
      <c r="F5673" s="19">
        <v>40</v>
      </c>
      <c r="G5673" s="19">
        <v>1</v>
      </c>
      <c r="H5673" s="19">
        <v>5</v>
      </c>
    </row>
    <row r="5674" spans="1:8" x14ac:dyDescent="0.25">
      <c r="A5674" s="14" t="str">
        <f t="shared" si="88"/>
        <v>hechaad012012</v>
      </c>
      <c r="B5674" s="19" t="s">
        <v>1737</v>
      </c>
      <c r="C5674" s="19">
        <v>2012</v>
      </c>
      <c r="D5674" s="19" t="s">
        <v>2333</v>
      </c>
      <c r="E5674" s="19">
        <v>15</v>
      </c>
      <c r="F5674" s="19">
        <v>32</v>
      </c>
      <c r="G5674" s="19">
        <v>2</v>
      </c>
      <c r="H5674" s="19">
        <v>12</v>
      </c>
    </row>
    <row r="5675" spans="1:8" x14ac:dyDescent="0.25">
      <c r="A5675" s="14" t="str">
        <f t="shared" si="88"/>
        <v>hefneje012012</v>
      </c>
      <c r="B5675" s="19" t="s">
        <v>1738</v>
      </c>
      <c r="C5675" s="19">
        <v>2012</v>
      </c>
      <c r="D5675" s="19" t="s">
        <v>2334</v>
      </c>
      <c r="E5675" s="19">
        <v>8</v>
      </c>
      <c r="F5675" s="19">
        <v>11</v>
      </c>
      <c r="G5675" s="19">
        <v>0</v>
      </c>
      <c r="H5675" s="19">
        <v>1</v>
      </c>
    </row>
    <row r="5676" spans="1:8" x14ac:dyDescent="0.25">
      <c r="A5676" s="14" t="str">
        <f t="shared" si="88"/>
        <v>heisech012012</v>
      </c>
      <c r="B5676" s="19" t="s">
        <v>1290</v>
      </c>
      <c r="C5676" s="19">
        <v>2012</v>
      </c>
      <c r="D5676" s="19" t="s">
        <v>2329</v>
      </c>
    </row>
    <row r="5677" spans="1:8" x14ac:dyDescent="0.25">
      <c r="A5677" s="14" t="str">
        <f t="shared" si="88"/>
        <v>heisech012012</v>
      </c>
      <c r="B5677" s="19" t="s">
        <v>1290</v>
      </c>
      <c r="C5677" s="19">
        <v>2012</v>
      </c>
      <c r="D5677" s="19" t="s">
        <v>2330</v>
      </c>
    </row>
    <row r="5678" spans="1:8" x14ac:dyDescent="0.25">
      <c r="A5678" s="14" t="str">
        <f t="shared" si="88"/>
        <v>heisech012012</v>
      </c>
      <c r="B5678" s="19" t="s">
        <v>1290</v>
      </c>
      <c r="C5678" s="19">
        <v>2012</v>
      </c>
      <c r="D5678" s="19" t="s">
        <v>2331</v>
      </c>
      <c r="E5678" s="19">
        <v>181</v>
      </c>
      <c r="F5678" s="19">
        <v>4</v>
      </c>
      <c r="G5678" s="19">
        <v>3</v>
      </c>
      <c r="H5678" s="19">
        <v>0</v>
      </c>
    </row>
    <row r="5679" spans="1:8" x14ac:dyDescent="0.25">
      <c r="A5679" s="14" t="str">
        <f t="shared" si="88"/>
        <v>heisech012012</v>
      </c>
      <c r="B5679" s="19" t="s">
        <v>1290</v>
      </c>
      <c r="C5679" s="19">
        <v>2012</v>
      </c>
      <c r="D5679" s="19" t="s">
        <v>2332</v>
      </c>
    </row>
    <row r="5680" spans="1:8" x14ac:dyDescent="0.25">
      <c r="A5680" s="14" t="str">
        <f t="shared" si="88"/>
        <v>hellije012012</v>
      </c>
      <c r="B5680" s="19" t="s">
        <v>1291</v>
      </c>
      <c r="C5680" s="19">
        <v>2012</v>
      </c>
      <c r="D5680" s="19" t="s">
        <v>2334</v>
      </c>
      <c r="E5680" s="19">
        <v>17</v>
      </c>
      <c r="F5680" s="19">
        <v>21</v>
      </c>
      <c r="G5680" s="19">
        <v>2</v>
      </c>
      <c r="H5680" s="19">
        <v>2</v>
      </c>
    </row>
    <row r="5681" spans="1:8" x14ac:dyDescent="0.25">
      <c r="A5681" s="14" t="str">
        <f t="shared" si="88"/>
        <v>heltoto012012</v>
      </c>
      <c r="B5681" s="19" t="s">
        <v>117</v>
      </c>
      <c r="C5681" s="19">
        <v>2012</v>
      </c>
      <c r="D5681" s="19" t="s">
        <v>2335</v>
      </c>
      <c r="E5681" s="19">
        <v>566</v>
      </c>
      <c r="F5681" s="19">
        <v>57</v>
      </c>
      <c r="G5681" s="19">
        <v>2</v>
      </c>
      <c r="H5681" s="19">
        <v>53</v>
      </c>
    </row>
    <row r="5682" spans="1:8" x14ac:dyDescent="0.25">
      <c r="A5682" s="14" t="str">
        <f t="shared" si="88"/>
        <v>hendeji012012</v>
      </c>
      <c r="B5682" s="19" t="s">
        <v>1739</v>
      </c>
      <c r="C5682" s="19">
        <v>2012</v>
      </c>
      <c r="D5682" s="19" t="s">
        <v>2334</v>
      </c>
      <c r="E5682" s="19">
        <v>0</v>
      </c>
      <c r="F5682" s="19">
        <v>3</v>
      </c>
      <c r="G5682" s="19">
        <v>0</v>
      </c>
      <c r="H5682" s="19">
        <v>0</v>
      </c>
    </row>
    <row r="5683" spans="1:8" x14ac:dyDescent="0.25">
      <c r="A5683" s="14" t="str">
        <f t="shared" si="88"/>
        <v>hendrli012012</v>
      </c>
      <c r="B5683" s="19" t="s">
        <v>1524</v>
      </c>
      <c r="C5683" s="19">
        <v>2012</v>
      </c>
      <c r="D5683" s="19" t="s">
        <v>2334</v>
      </c>
      <c r="E5683" s="19">
        <v>5</v>
      </c>
      <c r="F5683" s="19">
        <v>7</v>
      </c>
      <c r="G5683" s="19">
        <v>0</v>
      </c>
      <c r="H5683" s="19">
        <v>1</v>
      </c>
    </row>
    <row r="5684" spans="1:8" x14ac:dyDescent="0.25">
      <c r="A5684" s="14" t="str">
        <f t="shared" si="88"/>
        <v>henslcl012012</v>
      </c>
      <c r="B5684" s="19" t="s">
        <v>550</v>
      </c>
      <c r="C5684" s="19">
        <v>2012</v>
      </c>
      <c r="D5684" s="19" t="s">
        <v>2334</v>
      </c>
      <c r="E5684" s="19">
        <v>4</v>
      </c>
      <c r="F5684" s="19">
        <v>5</v>
      </c>
      <c r="G5684" s="19">
        <v>1</v>
      </c>
      <c r="H5684" s="19">
        <v>2</v>
      </c>
    </row>
    <row r="5685" spans="1:8" x14ac:dyDescent="0.25">
      <c r="A5685" s="14" t="str">
        <f t="shared" si="88"/>
        <v>hermije012012</v>
      </c>
      <c r="B5685" s="19" t="s">
        <v>551</v>
      </c>
      <c r="C5685" s="19">
        <v>2012</v>
      </c>
      <c r="D5685" s="19" t="s">
        <v>2330</v>
      </c>
    </row>
    <row r="5686" spans="1:8" x14ac:dyDescent="0.25">
      <c r="A5686" s="14" t="str">
        <f t="shared" si="88"/>
        <v>hermije012012</v>
      </c>
      <c r="B5686" s="19" t="s">
        <v>551</v>
      </c>
      <c r="C5686" s="19">
        <v>2012</v>
      </c>
      <c r="D5686" s="19" t="s">
        <v>2331</v>
      </c>
      <c r="E5686" s="19">
        <v>11</v>
      </c>
      <c r="F5686" s="19">
        <v>0</v>
      </c>
      <c r="G5686" s="19">
        <v>0</v>
      </c>
      <c r="H5686" s="19">
        <v>0</v>
      </c>
    </row>
    <row r="5687" spans="1:8" x14ac:dyDescent="0.25">
      <c r="A5687" s="14" t="str">
        <f t="shared" si="88"/>
        <v>hermije012012</v>
      </c>
      <c r="B5687" s="19" t="s">
        <v>551</v>
      </c>
      <c r="C5687" s="19">
        <v>2012</v>
      </c>
      <c r="D5687" s="19" t="s">
        <v>2332</v>
      </c>
    </row>
    <row r="5688" spans="1:8" x14ac:dyDescent="0.25">
      <c r="A5688" s="14" t="str">
        <f t="shared" si="88"/>
        <v>hernada012012</v>
      </c>
      <c r="B5688" s="19" t="s">
        <v>1102</v>
      </c>
      <c r="C5688" s="19">
        <v>2012</v>
      </c>
      <c r="D5688" s="19" t="s">
        <v>2334</v>
      </c>
      <c r="E5688" s="19">
        <v>0</v>
      </c>
      <c r="F5688" s="19">
        <v>1</v>
      </c>
      <c r="G5688" s="19">
        <v>1</v>
      </c>
      <c r="H5688" s="19">
        <v>0</v>
      </c>
    </row>
    <row r="5689" spans="1:8" x14ac:dyDescent="0.25">
      <c r="A5689" s="14" t="str">
        <f t="shared" si="88"/>
        <v>hernafe022012</v>
      </c>
      <c r="B5689" s="19" t="s">
        <v>553</v>
      </c>
      <c r="C5689" s="19">
        <v>2012</v>
      </c>
      <c r="D5689" s="19" t="s">
        <v>2334</v>
      </c>
      <c r="E5689" s="19">
        <v>11</v>
      </c>
      <c r="F5689" s="19">
        <v>24</v>
      </c>
      <c r="G5689" s="19">
        <v>2</v>
      </c>
      <c r="H5689" s="19">
        <v>3</v>
      </c>
    </row>
    <row r="5690" spans="1:8" x14ac:dyDescent="0.25">
      <c r="A5690" s="14" t="str">
        <f t="shared" si="88"/>
        <v>hernago012012</v>
      </c>
      <c r="B5690" s="19" t="s">
        <v>1740</v>
      </c>
      <c r="C5690" s="19">
        <v>2012</v>
      </c>
      <c r="D5690" s="19" t="s">
        <v>2329</v>
      </c>
    </row>
    <row r="5691" spans="1:8" x14ac:dyDescent="0.25">
      <c r="A5691" s="14" t="str">
        <f t="shared" si="88"/>
        <v>hernago012012</v>
      </c>
      <c r="B5691" s="19" t="s">
        <v>1740</v>
      </c>
      <c r="C5691" s="19">
        <v>2012</v>
      </c>
      <c r="D5691" s="19" t="s">
        <v>2329</v>
      </c>
    </row>
    <row r="5692" spans="1:8" x14ac:dyDescent="0.25">
      <c r="A5692" s="14" t="str">
        <f t="shared" si="88"/>
        <v>hernago012012</v>
      </c>
      <c r="B5692" s="19" t="s">
        <v>1740</v>
      </c>
      <c r="C5692" s="19">
        <v>2012</v>
      </c>
      <c r="D5692" s="19" t="s">
        <v>2330</v>
      </c>
    </row>
    <row r="5693" spans="1:8" x14ac:dyDescent="0.25">
      <c r="A5693" s="14" t="str">
        <f t="shared" si="88"/>
        <v>hernago012012</v>
      </c>
      <c r="B5693" s="19" t="s">
        <v>1740</v>
      </c>
      <c r="C5693" s="19">
        <v>2012</v>
      </c>
      <c r="D5693" s="19" t="s">
        <v>2330</v>
      </c>
    </row>
    <row r="5694" spans="1:8" x14ac:dyDescent="0.25">
      <c r="A5694" s="14" t="str">
        <f t="shared" si="88"/>
        <v>hernago012012</v>
      </c>
      <c r="B5694" s="19" t="s">
        <v>1740</v>
      </c>
      <c r="C5694" s="19">
        <v>2012</v>
      </c>
      <c r="D5694" s="19" t="s">
        <v>2331</v>
      </c>
      <c r="E5694" s="19">
        <v>23</v>
      </c>
      <c r="F5694" s="19">
        <v>0</v>
      </c>
      <c r="G5694" s="19">
        <v>0</v>
      </c>
      <c r="H5694" s="19">
        <v>0</v>
      </c>
    </row>
    <row r="5695" spans="1:8" x14ac:dyDescent="0.25">
      <c r="A5695" s="14" t="str">
        <f t="shared" si="88"/>
        <v>hernago012012</v>
      </c>
      <c r="B5695" s="19" t="s">
        <v>1740</v>
      </c>
      <c r="C5695" s="19">
        <v>2012</v>
      </c>
      <c r="D5695" s="19" t="s">
        <v>2331</v>
      </c>
      <c r="E5695" s="19">
        <v>83</v>
      </c>
      <c r="F5695" s="19">
        <v>1</v>
      </c>
      <c r="G5695" s="19">
        <v>0</v>
      </c>
      <c r="H5695" s="19">
        <v>0</v>
      </c>
    </row>
    <row r="5696" spans="1:8" x14ac:dyDescent="0.25">
      <c r="A5696" s="14" t="str">
        <f t="shared" si="88"/>
        <v>hernago012012</v>
      </c>
      <c r="B5696" s="19" t="s">
        <v>1740</v>
      </c>
      <c r="C5696" s="19">
        <v>2012</v>
      </c>
      <c r="D5696" s="19" t="s">
        <v>2332</v>
      </c>
    </row>
    <row r="5697" spans="1:8" x14ac:dyDescent="0.25">
      <c r="A5697" s="14" t="str">
        <f t="shared" si="88"/>
        <v>hernali012012</v>
      </c>
      <c r="B5697" s="19" t="s">
        <v>118</v>
      </c>
      <c r="C5697" s="19">
        <v>2012</v>
      </c>
      <c r="D5697" s="19" t="s">
        <v>2334</v>
      </c>
      <c r="E5697" s="19">
        <v>3</v>
      </c>
      <c r="F5697" s="19">
        <v>6</v>
      </c>
      <c r="G5697" s="19">
        <v>0</v>
      </c>
      <c r="H5697" s="19">
        <v>0</v>
      </c>
    </row>
    <row r="5698" spans="1:8" x14ac:dyDescent="0.25">
      <c r="A5698" s="14" t="str">
        <f t="shared" si="88"/>
        <v>hernali012012</v>
      </c>
      <c r="B5698" s="19" t="s">
        <v>118</v>
      </c>
      <c r="C5698" s="19">
        <v>2012</v>
      </c>
      <c r="D5698" s="19" t="s">
        <v>2334</v>
      </c>
      <c r="E5698" s="19">
        <v>1</v>
      </c>
      <c r="F5698" s="19">
        <v>5</v>
      </c>
      <c r="G5698" s="19">
        <v>0</v>
      </c>
      <c r="H5698" s="19">
        <v>1</v>
      </c>
    </row>
    <row r="5699" spans="1:8" x14ac:dyDescent="0.25">
      <c r="A5699" s="14" t="str">
        <f t="shared" ref="A5699:A5762" si="89">B5699&amp;C5699</f>
        <v>hernalu012012</v>
      </c>
      <c r="B5699" s="19" t="s">
        <v>801</v>
      </c>
      <c r="C5699" s="19">
        <v>2012</v>
      </c>
      <c r="D5699" s="19" t="s">
        <v>40</v>
      </c>
      <c r="E5699" s="19">
        <v>0</v>
      </c>
      <c r="F5699" s="19">
        <v>0</v>
      </c>
      <c r="G5699" s="19">
        <v>0</v>
      </c>
      <c r="H5699" s="19">
        <v>0</v>
      </c>
    </row>
    <row r="5700" spans="1:8" x14ac:dyDescent="0.25">
      <c r="A5700" s="14" t="str">
        <f t="shared" si="89"/>
        <v>hernalu012012</v>
      </c>
      <c r="B5700" s="19" t="s">
        <v>801</v>
      </c>
      <c r="C5700" s="19">
        <v>2012</v>
      </c>
      <c r="D5700" s="19" t="s">
        <v>2333</v>
      </c>
      <c r="E5700" s="19">
        <v>1</v>
      </c>
      <c r="F5700" s="19">
        <v>2</v>
      </c>
      <c r="G5700" s="19">
        <v>0</v>
      </c>
      <c r="H5700" s="19">
        <v>0</v>
      </c>
    </row>
    <row r="5701" spans="1:8" x14ac:dyDescent="0.25">
      <c r="A5701" s="14" t="str">
        <f t="shared" si="89"/>
        <v>hernape022012</v>
      </c>
      <c r="B5701" s="19" t="s">
        <v>1741</v>
      </c>
      <c r="C5701" s="19">
        <v>2012</v>
      </c>
      <c r="D5701" s="19" t="s">
        <v>2334</v>
      </c>
      <c r="E5701" s="19">
        <v>0</v>
      </c>
      <c r="F5701" s="19">
        <v>0</v>
      </c>
      <c r="G5701" s="19">
        <v>0</v>
      </c>
      <c r="H5701" s="19">
        <v>0</v>
      </c>
    </row>
    <row r="5702" spans="1:8" x14ac:dyDescent="0.25">
      <c r="A5702" s="14" t="str">
        <f t="shared" si="89"/>
        <v>hernara022012</v>
      </c>
      <c r="B5702" s="19" t="s">
        <v>119</v>
      </c>
      <c r="C5702" s="19">
        <v>2012</v>
      </c>
      <c r="D5702" s="19" t="s">
        <v>2335</v>
      </c>
      <c r="E5702" s="19">
        <v>1</v>
      </c>
      <c r="F5702" s="19">
        <v>0</v>
      </c>
      <c r="G5702" s="19">
        <v>0</v>
      </c>
      <c r="H5702" s="19">
        <v>0</v>
      </c>
    </row>
    <row r="5703" spans="1:8" x14ac:dyDescent="0.25">
      <c r="A5703" s="14" t="str">
        <f t="shared" si="89"/>
        <v>hernara022012</v>
      </c>
      <c r="B5703" s="19" t="s">
        <v>119</v>
      </c>
      <c r="C5703" s="19">
        <v>2012</v>
      </c>
      <c r="D5703" s="19" t="s">
        <v>2336</v>
      </c>
      <c r="E5703" s="19">
        <v>336</v>
      </c>
      <c r="F5703" s="19">
        <v>17</v>
      </c>
      <c r="G5703" s="19">
        <v>2</v>
      </c>
      <c r="H5703" s="19">
        <v>4</v>
      </c>
    </row>
    <row r="5704" spans="1:8" x14ac:dyDescent="0.25">
      <c r="A5704" s="14" t="str">
        <f t="shared" si="89"/>
        <v>herndda012012</v>
      </c>
      <c r="B5704" s="19" t="s">
        <v>1292</v>
      </c>
      <c r="C5704" s="19">
        <v>2012</v>
      </c>
      <c r="D5704" s="19" t="s">
        <v>2334</v>
      </c>
      <c r="E5704" s="19">
        <v>1</v>
      </c>
      <c r="F5704" s="19">
        <v>2</v>
      </c>
      <c r="G5704" s="19">
        <v>0</v>
      </c>
      <c r="H5704" s="19">
        <v>0</v>
      </c>
    </row>
    <row r="5705" spans="1:8" x14ac:dyDescent="0.25">
      <c r="A5705" s="14" t="str">
        <f t="shared" si="89"/>
        <v>herreel012012</v>
      </c>
      <c r="B5705" s="19" t="s">
        <v>1742</v>
      </c>
      <c r="C5705" s="19">
        <v>2012</v>
      </c>
      <c r="D5705" s="19" t="s">
        <v>39</v>
      </c>
      <c r="E5705" s="19">
        <v>21</v>
      </c>
      <c r="F5705" s="19">
        <v>23</v>
      </c>
      <c r="G5705" s="19">
        <v>1</v>
      </c>
      <c r="H5705" s="19">
        <v>7</v>
      </c>
    </row>
    <row r="5706" spans="1:8" x14ac:dyDescent="0.25">
      <c r="A5706" s="14" t="str">
        <f t="shared" si="89"/>
        <v>herreel012012</v>
      </c>
      <c r="B5706" s="19" t="s">
        <v>1742</v>
      </c>
      <c r="C5706" s="19">
        <v>2012</v>
      </c>
      <c r="D5706" s="19" t="s">
        <v>40</v>
      </c>
      <c r="E5706" s="19">
        <v>10</v>
      </c>
      <c r="F5706" s="19">
        <v>20</v>
      </c>
      <c r="G5706" s="19">
        <v>1</v>
      </c>
      <c r="H5706" s="19">
        <v>3</v>
      </c>
    </row>
    <row r="5707" spans="1:8" x14ac:dyDescent="0.25">
      <c r="A5707" s="14" t="str">
        <f t="shared" si="89"/>
        <v>herreel012012</v>
      </c>
      <c r="B5707" s="19" t="s">
        <v>1742</v>
      </c>
      <c r="C5707" s="19">
        <v>2012</v>
      </c>
      <c r="D5707" s="19" t="s">
        <v>2329</v>
      </c>
    </row>
    <row r="5708" spans="1:8" x14ac:dyDescent="0.25">
      <c r="A5708" s="14" t="str">
        <f t="shared" si="89"/>
        <v>herreel012012</v>
      </c>
      <c r="B5708" s="19" t="s">
        <v>1742</v>
      </c>
      <c r="C5708" s="19">
        <v>2012</v>
      </c>
      <c r="D5708" s="19" t="s">
        <v>2330</v>
      </c>
    </row>
    <row r="5709" spans="1:8" x14ac:dyDescent="0.25">
      <c r="A5709" s="14" t="str">
        <f t="shared" si="89"/>
        <v>herreel012012</v>
      </c>
      <c r="B5709" s="19" t="s">
        <v>1742</v>
      </c>
      <c r="C5709" s="19">
        <v>2012</v>
      </c>
      <c r="D5709" s="19" t="s">
        <v>2331</v>
      </c>
      <c r="E5709" s="19">
        <v>48</v>
      </c>
      <c r="F5709" s="19">
        <v>1</v>
      </c>
      <c r="G5709" s="19">
        <v>1</v>
      </c>
      <c r="H5709" s="19">
        <v>1</v>
      </c>
    </row>
    <row r="5710" spans="1:8" x14ac:dyDescent="0.25">
      <c r="A5710" s="14" t="str">
        <f t="shared" si="89"/>
        <v>herreel012012</v>
      </c>
      <c r="B5710" s="19" t="s">
        <v>1742</v>
      </c>
      <c r="C5710" s="19">
        <v>2012</v>
      </c>
      <c r="D5710" s="19" t="s">
        <v>2332</v>
      </c>
    </row>
    <row r="5711" spans="1:8" x14ac:dyDescent="0.25">
      <c r="A5711" s="14" t="str">
        <f t="shared" si="89"/>
        <v>herreel012012</v>
      </c>
      <c r="B5711" s="19" t="s">
        <v>1742</v>
      </c>
      <c r="C5711" s="19">
        <v>2012</v>
      </c>
      <c r="D5711" s="19" t="s">
        <v>2333</v>
      </c>
      <c r="E5711" s="19">
        <v>1</v>
      </c>
      <c r="F5711" s="19">
        <v>0</v>
      </c>
      <c r="G5711" s="19">
        <v>0</v>
      </c>
      <c r="H5711" s="19">
        <v>0</v>
      </c>
    </row>
    <row r="5712" spans="1:8" x14ac:dyDescent="0.25">
      <c r="A5712" s="14" t="str">
        <f t="shared" si="89"/>
        <v>herrejo032012</v>
      </c>
      <c r="B5712" s="19" t="s">
        <v>934</v>
      </c>
      <c r="C5712" s="19">
        <v>2012</v>
      </c>
      <c r="D5712" s="19" t="s">
        <v>39</v>
      </c>
      <c r="E5712" s="19">
        <v>26</v>
      </c>
      <c r="F5712" s="19">
        <v>32</v>
      </c>
      <c r="G5712" s="19">
        <v>0</v>
      </c>
      <c r="H5712" s="19">
        <v>6</v>
      </c>
    </row>
    <row r="5713" spans="1:8" x14ac:dyDescent="0.25">
      <c r="A5713" s="14" t="str">
        <f t="shared" si="89"/>
        <v>herrejo032012</v>
      </c>
      <c r="B5713" s="19" t="s">
        <v>934</v>
      </c>
      <c r="C5713" s="19">
        <v>2012</v>
      </c>
      <c r="D5713" s="19" t="s">
        <v>40</v>
      </c>
      <c r="E5713" s="19">
        <v>7</v>
      </c>
      <c r="F5713" s="19">
        <v>13</v>
      </c>
      <c r="G5713" s="19">
        <v>0</v>
      </c>
      <c r="H5713" s="19">
        <v>2</v>
      </c>
    </row>
    <row r="5714" spans="1:8" x14ac:dyDescent="0.25">
      <c r="A5714" s="14" t="str">
        <f t="shared" si="89"/>
        <v>herrejo032012</v>
      </c>
      <c r="B5714" s="19" t="s">
        <v>934</v>
      </c>
      <c r="C5714" s="19">
        <v>2012</v>
      </c>
      <c r="D5714" s="19" t="s">
        <v>2333</v>
      </c>
      <c r="E5714" s="19">
        <v>53</v>
      </c>
      <c r="F5714" s="19">
        <v>101</v>
      </c>
      <c r="G5714" s="19">
        <v>3</v>
      </c>
      <c r="H5714" s="19">
        <v>15</v>
      </c>
    </row>
    <row r="5715" spans="1:8" x14ac:dyDescent="0.25">
      <c r="A5715" s="14" t="str">
        <f t="shared" si="89"/>
        <v>herreke012012</v>
      </c>
      <c r="B5715" s="19" t="s">
        <v>1525</v>
      </c>
      <c r="C5715" s="19">
        <v>2012</v>
      </c>
      <c r="D5715" s="19" t="s">
        <v>2334</v>
      </c>
      <c r="E5715" s="19">
        <v>8</v>
      </c>
      <c r="F5715" s="19">
        <v>9</v>
      </c>
      <c r="G5715" s="19">
        <v>0</v>
      </c>
      <c r="H5715" s="19">
        <v>1</v>
      </c>
    </row>
    <row r="5716" spans="1:8" x14ac:dyDescent="0.25">
      <c r="A5716" s="14" t="str">
        <f t="shared" si="89"/>
        <v>herrmch012012</v>
      </c>
      <c r="B5716" s="19" t="s">
        <v>1743</v>
      </c>
      <c r="C5716" s="19">
        <v>2012</v>
      </c>
      <c r="D5716" s="19" t="s">
        <v>2336</v>
      </c>
      <c r="E5716" s="19">
        <v>9</v>
      </c>
      <c r="F5716" s="19">
        <v>0</v>
      </c>
      <c r="G5716" s="19">
        <v>0</v>
      </c>
      <c r="H5716" s="19">
        <v>0</v>
      </c>
    </row>
    <row r="5717" spans="1:8" x14ac:dyDescent="0.25">
      <c r="A5717" s="14" t="str">
        <f t="shared" si="89"/>
        <v>herrmch012012</v>
      </c>
      <c r="B5717" s="19" t="s">
        <v>1743</v>
      </c>
      <c r="C5717" s="19">
        <v>2012</v>
      </c>
      <c r="D5717" s="19" t="s">
        <v>2330</v>
      </c>
    </row>
    <row r="5718" spans="1:8" x14ac:dyDescent="0.25">
      <c r="A5718" s="14" t="str">
        <f t="shared" si="89"/>
        <v>herrmch012012</v>
      </c>
      <c r="B5718" s="19" t="s">
        <v>1743</v>
      </c>
      <c r="C5718" s="19">
        <v>2012</v>
      </c>
      <c r="D5718" s="19" t="s">
        <v>2331</v>
      </c>
      <c r="E5718" s="19">
        <v>1</v>
      </c>
      <c r="F5718" s="19">
        <v>0</v>
      </c>
      <c r="G5718" s="19">
        <v>0</v>
      </c>
      <c r="H5718" s="19">
        <v>0</v>
      </c>
    </row>
    <row r="5719" spans="1:8" x14ac:dyDescent="0.25">
      <c r="A5719" s="14" t="str">
        <f t="shared" si="89"/>
        <v>herrmfr012012</v>
      </c>
      <c r="B5719" s="19" t="s">
        <v>1293</v>
      </c>
      <c r="C5719" s="19">
        <v>2012</v>
      </c>
      <c r="D5719" s="19" t="s">
        <v>2334</v>
      </c>
      <c r="E5719" s="19">
        <v>0</v>
      </c>
      <c r="F5719" s="19">
        <v>1</v>
      </c>
      <c r="G5719" s="19">
        <v>0</v>
      </c>
      <c r="H5719" s="19">
        <v>0</v>
      </c>
    </row>
    <row r="5720" spans="1:8" x14ac:dyDescent="0.25">
      <c r="A5720" s="14" t="str">
        <f t="shared" si="89"/>
        <v>hestejo012012</v>
      </c>
      <c r="B5720" s="19" t="s">
        <v>1104</v>
      </c>
      <c r="C5720" s="19">
        <v>2012</v>
      </c>
      <c r="D5720" s="19" t="s">
        <v>2336</v>
      </c>
      <c r="E5720" s="19">
        <v>195</v>
      </c>
      <c r="F5720" s="19">
        <v>9</v>
      </c>
      <c r="G5720" s="19">
        <v>0</v>
      </c>
      <c r="H5720" s="19">
        <v>2</v>
      </c>
    </row>
    <row r="5721" spans="1:8" x14ac:dyDescent="0.25">
      <c r="A5721" s="14" t="str">
        <f t="shared" si="89"/>
        <v>heywaja012012</v>
      </c>
      <c r="B5721" s="19" t="s">
        <v>1294</v>
      </c>
      <c r="C5721" s="19">
        <v>2012</v>
      </c>
      <c r="D5721" s="19" t="s">
        <v>2329</v>
      </c>
    </row>
    <row r="5722" spans="1:8" x14ac:dyDescent="0.25">
      <c r="A5722" s="14" t="str">
        <f t="shared" si="89"/>
        <v>heywaja012012</v>
      </c>
      <c r="B5722" s="19" t="s">
        <v>1294</v>
      </c>
      <c r="C5722" s="19">
        <v>2012</v>
      </c>
      <c r="D5722" s="19" t="s">
        <v>2331</v>
      </c>
      <c r="E5722" s="19">
        <v>335</v>
      </c>
      <c r="F5722" s="19">
        <v>11</v>
      </c>
      <c r="G5722" s="19">
        <v>5</v>
      </c>
      <c r="H5722" s="19">
        <v>4</v>
      </c>
    </row>
    <row r="5723" spans="1:8" x14ac:dyDescent="0.25">
      <c r="A5723" s="14" t="str">
        <f t="shared" si="89"/>
        <v>heywaja012012</v>
      </c>
      <c r="B5723" s="19" t="s">
        <v>1294</v>
      </c>
      <c r="C5723" s="19">
        <v>2012</v>
      </c>
      <c r="D5723" s="19" t="s">
        <v>2332</v>
      </c>
    </row>
    <row r="5724" spans="1:8" x14ac:dyDescent="0.25">
      <c r="A5724" s="14" t="str">
        <f t="shared" si="89"/>
        <v>hicksbr012012</v>
      </c>
      <c r="B5724" s="19" t="s">
        <v>1295</v>
      </c>
      <c r="C5724" s="19">
        <v>2012</v>
      </c>
      <c r="D5724" s="19" t="s">
        <v>2335</v>
      </c>
      <c r="E5724" s="19">
        <v>3</v>
      </c>
      <c r="F5724" s="19">
        <v>1</v>
      </c>
      <c r="G5724" s="19">
        <v>0</v>
      </c>
      <c r="H5724" s="19">
        <v>1</v>
      </c>
    </row>
    <row r="5725" spans="1:8" x14ac:dyDescent="0.25">
      <c r="A5725" s="14" t="str">
        <f t="shared" si="89"/>
        <v>hicksbr012012</v>
      </c>
      <c r="B5725" s="19" t="s">
        <v>1295</v>
      </c>
      <c r="C5725" s="19">
        <v>2012</v>
      </c>
      <c r="D5725" s="19" t="s">
        <v>39</v>
      </c>
      <c r="E5725" s="19">
        <v>1</v>
      </c>
      <c r="F5725" s="19">
        <v>3</v>
      </c>
      <c r="G5725" s="19">
        <v>0</v>
      </c>
      <c r="H5725" s="19">
        <v>0</v>
      </c>
    </row>
    <row r="5726" spans="1:8" x14ac:dyDescent="0.25">
      <c r="A5726" s="14" t="str">
        <f t="shared" si="89"/>
        <v>hicksbr012012</v>
      </c>
      <c r="B5726" s="19" t="s">
        <v>1295</v>
      </c>
      <c r="C5726" s="19">
        <v>2012</v>
      </c>
      <c r="D5726" s="19" t="s">
        <v>2333</v>
      </c>
      <c r="E5726" s="19">
        <v>24</v>
      </c>
      <c r="F5726" s="19">
        <v>37</v>
      </c>
      <c r="G5726" s="19">
        <v>3</v>
      </c>
      <c r="H5726" s="19">
        <v>4</v>
      </c>
    </row>
    <row r="5727" spans="1:8" x14ac:dyDescent="0.25">
      <c r="A5727" s="14" t="str">
        <f t="shared" si="89"/>
        <v>hillaa012012</v>
      </c>
      <c r="B5727" s="19" t="s">
        <v>554</v>
      </c>
      <c r="C5727" s="19">
        <v>2012</v>
      </c>
      <c r="D5727" s="19" t="s">
        <v>39</v>
      </c>
      <c r="E5727" s="19">
        <v>264</v>
      </c>
      <c r="F5727" s="19">
        <v>487</v>
      </c>
      <c r="G5727" s="19">
        <v>6</v>
      </c>
      <c r="H5727" s="19">
        <v>94</v>
      </c>
    </row>
    <row r="5728" spans="1:8" x14ac:dyDescent="0.25">
      <c r="A5728" s="14" t="str">
        <f t="shared" si="89"/>
        <v>hillko012012</v>
      </c>
      <c r="B5728" s="19" t="s">
        <v>382</v>
      </c>
      <c r="C5728" s="19">
        <v>2012</v>
      </c>
      <c r="D5728" s="19" t="s">
        <v>2336</v>
      </c>
      <c r="E5728" s="19">
        <v>71</v>
      </c>
      <c r="F5728" s="19">
        <v>8</v>
      </c>
      <c r="G5728" s="19">
        <v>1</v>
      </c>
      <c r="H5728" s="19">
        <v>0</v>
      </c>
    </row>
    <row r="5729" spans="1:8" x14ac:dyDescent="0.25">
      <c r="A5729" s="14" t="str">
        <f t="shared" si="89"/>
        <v>hillri012012</v>
      </c>
      <c r="B5729" s="19" t="s">
        <v>555</v>
      </c>
      <c r="C5729" s="19">
        <v>2012</v>
      </c>
      <c r="D5729" s="19" t="s">
        <v>2334</v>
      </c>
      <c r="E5729" s="19">
        <v>4</v>
      </c>
      <c r="F5729" s="19">
        <v>4</v>
      </c>
      <c r="G5729" s="19">
        <v>0</v>
      </c>
      <c r="H5729" s="19">
        <v>1</v>
      </c>
    </row>
    <row r="5730" spans="1:8" x14ac:dyDescent="0.25">
      <c r="A5730" s="14" t="str">
        <f t="shared" si="89"/>
        <v>hillsh012012</v>
      </c>
      <c r="B5730" s="19" t="s">
        <v>459</v>
      </c>
      <c r="C5730" s="19">
        <v>2012</v>
      </c>
      <c r="D5730" s="19" t="s">
        <v>2334</v>
      </c>
      <c r="E5730" s="19">
        <v>0</v>
      </c>
      <c r="F5730" s="19">
        <v>0</v>
      </c>
      <c r="G5730" s="19">
        <v>1</v>
      </c>
      <c r="H5730" s="19">
        <v>0</v>
      </c>
    </row>
    <row r="5731" spans="1:8" x14ac:dyDescent="0.25">
      <c r="A5731" s="14" t="str">
        <f t="shared" si="89"/>
        <v>hillst012012</v>
      </c>
      <c r="B5731" s="19" t="s">
        <v>1296</v>
      </c>
      <c r="C5731" s="19">
        <v>2012</v>
      </c>
      <c r="D5731" s="19" t="s">
        <v>2335</v>
      </c>
      <c r="E5731" s="19">
        <v>1</v>
      </c>
      <c r="F5731" s="19">
        <v>0</v>
      </c>
      <c r="G5731" s="19">
        <v>0</v>
      </c>
      <c r="H5731" s="19">
        <v>0</v>
      </c>
    </row>
    <row r="5732" spans="1:8" x14ac:dyDescent="0.25">
      <c r="A5732" s="14" t="str">
        <f t="shared" si="89"/>
        <v>hinshal012012</v>
      </c>
      <c r="B5732" s="19" t="s">
        <v>936</v>
      </c>
      <c r="C5732" s="19">
        <v>2012</v>
      </c>
      <c r="D5732" s="19" t="s">
        <v>2334</v>
      </c>
      <c r="E5732" s="19">
        <v>0</v>
      </c>
      <c r="F5732" s="19">
        <v>3</v>
      </c>
      <c r="G5732" s="19">
        <v>0</v>
      </c>
      <c r="H5732" s="19">
        <v>0</v>
      </c>
    </row>
    <row r="5733" spans="1:8" x14ac:dyDescent="0.25">
      <c r="A5733" s="14" t="str">
        <f t="shared" si="89"/>
        <v>hinshal012012</v>
      </c>
      <c r="B5733" s="19" t="s">
        <v>936</v>
      </c>
      <c r="C5733" s="19">
        <v>2012</v>
      </c>
      <c r="D5733" s="19" t="s">
        <v>2334</v>
      </c>
      <c r="E5733" s="19">
        <v>0</v>
      </c>
      <c r="F5733" s="19">
        <v>0</v>
      </c>
      <c r="G5733" s="19">
        <v>0</v>
      </c>
      <c r="H5733" s="19">
        <v>0</v>
      </c>
    </row>
    <row r="5734" spans="1:8" x14ac:dyDescent="0.25">
      <c r="A5734" s="14" t="str">
        <f t="shared" si="89"/>
        <v>hinsker012012</v>
      </c>
      <c r="B5734" s="19" t="s">
        <v>307</v>
      </c>
      <c r="C5734" s="19">
        <v>2012</v>
      </c>
      <c r="D5734" s="19" t="s">
        <v>2335</v>
      </c>
      <c r="E5734" s="19">
        <v>95</v>
      </c>
      <c r="F5734" s="19">
        <v>8</v>
      </c>
      <c r="G5734" s="19">
        <v>2</v>
      </c>
      <c r="H5734" s="19">
        <v>6</v>
      </c>
    </row>
    <row r="5735" spans="1:8" x14ac:dyDescent="0.25">
      <c r="A5735" s="14" t="str">
        <f t="shared" si="89"/>
        <v>hinsker012012</v>
      </c>
      <c r="B5735" s="19" t="s">
        <v>307</v>
      </c>
      <c r="C5735" s="19">
        <v>2012</v>
      </c>
      <c r="D5735" s="19" t="s">
        <v>2330</v>
      </c>
    </row>
    <row r="5736" spans="1:8" x14ac:dyDescent="0.25">
      <c r="A5736" s="14" t="str">
        <f t="shared" si="89"/>
        <v>hinsker012012</v>
      </c>
      <c r="B5736" s="19" t="s">
        <v>307</v>
      </c>
      <c r="C5736" s="19">
        <v>2012</v>
      </c>
      <c r="D5736" s="19" t="s">
        <v>2331</v>
      </c>
      <c r="E5736" s="19">
        <v>9</v>
      </c>
      <c r="F5736" s="19">
        <v>0</v>
      </c>
      <c r="G5736" s="19">
        <v>0</v>
      </c>
      <c r="H5736" s="19">
        <v>0</v>
      </c>
    </row>
    <row r="5737" spans="1:8" x14ac:dyDescent="0.25">
      <c r="A5737" s="14" t="str">
        <f t="shared" si="89"/>
        <v>hinsker012012</v>
      </c>
      <c r="B5737" s="19" t="s">
        <v>307</v>
      </c>
      <c r="C5737" s="19">
        <v>2012</v>
      </c>
      <c r="D5737" s="19" t="s">
        <v>2332</v>
      </c>
    </row>
    <row r="5738" spans="1:8" x14ac:dyDescent="0.25">
      <c r="A5738" s="14" t="str">
        <f t="shared" si="89"/>
        <v>hochelu012012</v>
      </c>
      <c r="B5738" s="19" t="s">
        <v>802</v>
      </c>
      <c r="C5738" s="19">
        <v>2012</v>
      </c>
      <c r="D5738" s="19" t="s">
        <v>2334</v>
      </c>
      <c r="E5738" s="19">
        <v>6</v>
      </c>
      <c r="F5738" s="19">
        <v>28</v>
      </c>
      <c r="G5738" s="19">
        <v>0</v>
      </c>
      <c r="H5738" s="19">
        <v>1</v>
      </c>
    </row>
    <row r="5739" spans="1:8" x14ac:dyDescent="0.25">
      <c r="A5739" s="14" t="str">
        <f t="shared" si="89"/>
        <v>hoeslj012012</v>
      </c>
      <c r="B5739" s="19" t="s">
        <v>1744</v>
      </c>
      <c r="C5739" s="19">
        <v>2012</v>
      </c>
      <c r="D5739" s="19" t="s">
        <v>2330</v>
      </c>
    </row>
    <row r="5740" spans="1:8" x14ac:dyDescent="0.25">
      <c r="A5740" s="14" t="str">
        <f t="shared" si="89"/>
        <v>hoeslj012012</v>
      </c>
      <c r="B5740" s="19" t="s">
        <v>1744</v>
      </c>
      <c r="C5740" s="19">
        <v>2012</v>
      </c>
      <c r="D5740" s="19" t="s">
        <v>2331</v>
      </c>
      <c r="E5740" s="19">
        <v>0</v>
      </c>
      <c r="F5740" s="19">
        <v>0</v>
      </c>
      <c r="G5740" s="19">
        <v>0</v>
      </c>
      <c r="H5740" s="19">
        <v>0</v>
      </c>
    </row>
    <row r="5741" spans="1:8" x14ac:dyDescent="0.25">
      <c r="A5741" s="14" t="str">
        <f t="shared" si="89"/>
        <v>holadbr012012</v>
      </c>
      <c r="B5741" s="19" t="s">
        <v>1745</v>
      </c>
      <c r="C5741" s="19">
        <v>2012</v>
      </c>
      <c r="D5741" s="19" t="s">
        <v>2336</v>
      </c>
      <c r="E5741" s="19">
        <v>25</v>
      </c>
      <c r="F5741" s="19">
        <v>2</v>
      </c>
      <c r="G5741" s="19">
        <v>0</v>
      </c>
      <c r="H5741" s="19">
        <v>1</v>
      </c>
    </row>
    <row r="5742" spans="1:8" x14ac:dyDescent="0.25">
      <c r="A5742" s="14" t="str">
        <f t="shared" si="89"/>
        <v>hollade012012</v>
      </c>
      <c r="B5742" s="19" t="s">
        <v>1107</v>
      </c>
      <c r="C5742" s="19">
        <v>2012</v>
      </c>
      <c r="D5742" s="19" t="s">
        <v>2334</v>
      </c>
      <c r="E5742" s="19">
        <v>9</v>
      </c>
      <c r="F5742" s="19">
        <v>28</v>
      </c>
      <c r="G5742" s="19">
        <v>2</v>
      </c>
      <c r="H5742" s="19">
        <v>1</v>
      </c>
    </row>
    <row r="5743" spans="1:8" x14ac:dyDescent="0.25">
      <c r="A5743" s="14" t="str">
        <f t="shared" si="89"/>
        <v>hollagr012012</v>
      </c>
      <c r="B5743" s="19" t="s">
        <v>1297</v>
      </c>
      <c r="C5743" s="19">
        <v>2012</v>
      </c>
      <c r="D5743" s="19" t="s">
        <v>2334</v>
      </c>
      <c r="E5743" s="19">
        <v>2</v>
      </c>
      <c r="F5743" s="19">
        <v>3</v>
      </c>
      <c r="G5743" s="19">
        <v>0</v>
      </c>
      <c r="H5743" s="19">
        <v>1</v>
      </c>
    </row>
    <row r="5744" spans="1:8" x14ac:dyDescent="0.25">
      <c r="A5744" s="14" t="str">
        <f t="shared" si="89"/>
        <v>hollima012012</v>
      </c>
      <c r="B5744" s="19" t="s">
        <v>460</v>
      </c>
      <c r="C5744" s="19">
        <v>2012</v>
      </c>
      <c r="D5744" s="19" t="s">
        <v>2330</v>
      </c>
    </row>
    <row r="5745" spans="1:8" x14ac:dyDescent="0.25">
      <c r="A5745" s="14" t="str">
        <f t="shared" si="89"/>
        <v>hollima012012</v>
      </c>
      <c r="B5745" s="19" t="s">
        <v>460</v>
      </c>
      <c r="C5745" s="19">
        <v>2012</v>
      </c>
      <c r="D5745" s="19" t="s">
        <v>2331</v>
      </c>
      <c r="E5745" s="19">
        <v>226</v>
      </c>
      <c r="F5745" s="19">
        <v>6</v>
      </c>
      <c r="G5745" s="19">
        <v>3</v>
      </c>
      <c r="H5745" s="19">
        <v>1</v>
      </c>
    </row>
    <row r="5746" spans="1:8" x14ac:dyDescent="0.25">
      <c r="A5746" s="14" t="str">
        <f t="shared" si="89"/>
        <v>holtbr012012</v>
      </c>
      <c r="B5746" s="19" t="s">
        <v>1746</v>
      </c>
      <c r="C5746" s="19">
        <v>2012</v>
      </c>
      <c r="D5746" s="19" t="s">
        <v>39</v>
      </c>
      <c r="E5746" s="19">
        <v>22</v>
      </c>
      <c r="F5746" s="19">
        <v>38</v>
      </c>
      <c r="G5746" s="19">
        <v>4</v>
      </c>
      <c r="H5746" s="19">
        <v>3</v>
      </c>
    </row>
    <row r="5747" spans="1:8" x14ac:dyDescent="0.25">
      <c r="A5747" s="14" t="str">
        <f t="shared" si="89"/>
        <v>hoovejj012012</v>
      </c>
      <c r="B5747" s="19" t="s">
        <v>1747</v>
      </c>
      <c r="C5747" s="19">
        <v>2012</v>
      </c>
      <c r="D5747" s="19" t="s">
        <v>2334</v>
      </c>
      <c r="E5747" s="19">
        <v>0</v>
      </c>
      <c r="F5747" s="19">
        <v>1</v>
      </c>
      <c r="G5747" s="19">
        <v>0</v>
      </c>
      <c r="H5747" s="19">
        <v>0</v>
      </c>
    </row>
    <row r="5748" spans="1:8" x14ac:dyDescent="0.25">
      <c r="A5748" s="14" t="str">
        <f t="shared" si="89"/>
        <v>horstje012012</v>
      </c>
      <c r="B5748" s="19" t="s">
        <v>1526</v>
      </c>
      <c r="C5748" s="19">
        <v>2012</v>
      </c>
      <c r="D5748" s="19" t="s">
        <v>2334</v>
      </c>
      <c r="E5748" s="19">
        <v>3</v>
      </c>
      <c r="F5748" s="19">
        <v>4</v>
      </c>
      <c r="G5748" s="19">
        <v>0</v>
      </c>
      <c r="H5748" s="19">
        <v>1</v>
      </c>
    </row>
    <row r="5749" spans="1:8" x14ac:dyDescent="0.25">
      <c r="A5749" s="14" t="str">
        <f t="shared" si="89"/>
        <v>hosmeer012012</v>
      </c>
      <c r="B5749" s="19" t="s">
        <v>1527</v>
      </c>
      <c r="C5749" s="19">
        <v>2012</v>
      </c>
      <c r="D5749" s="19" t="s">
        <v>2335</v>
      </c>
      <c r="E5749" s="19">
        <v>1183</v>
      </c>
      <c r="F5749" s="19">
        <v>103</v>
      </c>
      <c r="G5749" s="19">
        <v>9</v>
      </c>
      <c r="H5749" s="19">
        <v>132</v>
      </c>
    </row>
    <row r="5750" spans="1:8" x14ac:dyDescent="0.25">
      <c r="A5750" s="14" t="str">
        <f t="shared" si="89"/>
        <v>hosmeer012012</v>
      </c>
      <c r="B5750" s="19" t="s">
        <v>1527</v>
      </c>
      <c r="C5750" s="19">
        <v>2012</v>
      </c>
      <c r="D5750" s="19" t="s">
        <v>2331</v>
      </c>
      <c r="E5750" s="19">
        <v>1</v>
      </c>
      <c r="F5750" s="19">
        <v>1</v>
      </c>
      <c r="G5750" s="19">
        <v>1</v>
      </c>
      <c r="H5750" s="19">
        <v>0</v>
      </c>
    </row>
    <row r="5751" spans="1:8" x14ac:dyDescent="0.25">
      <c r="A5751" s="14" t="str">
        <f t="shared" si="89"/>
        <v>hosmeer012012</v>
      </c>
      <c r="B5751" s="19" t="s">
        <v>1527</v>
      </c>
      <c r="C5751" s="19">
        <v>2012</v>
      </c>
      <c r="D5751" s="19" t="s">
        <v>2332</v>
      </c>
    </row>
    <row r="5752" spans="1:8" x14ac:dyDescent="0.25">
      <c r="A5752" s="14" t="str">
        <f t="shared" si="89"/>
        <v>hottoto012012</v>
      </c>
      <c r="B5752" s="19" t="s">
        <v>1528</v>
      </c>
      <c r="C5752" s="19">
        <v>2012</v>
      </c>
      <c r="D5752" s="19" t="s">
        <v>2334</v>
      </c>
      <c r="E5752" s="19">
        <v>1</v>
      </c>
      <c r="F5752" s="19">
        <v>1</v>
      </c>
      <c r="G5752" s="19">
        <v>0</v>
      </c>
      <c r="H5752" s="19">
        <v>0</v>
      </c>
    </row>
    <row r="5753" spans="1:8" x14ac:dyDescent="0.25">
      <c r="A5753" s="14" t="str">
        <f t="shared" si="89"/>
        <v>howarry012012</v>
      </c>
      <c r="B5753" s="19" t="s">
        <v>461</v>
      </c>
      <c r="C5753" s="19">
        <v>2012</v>
      </c>
      <c r="D5753" s="19" t="s">
        <v>2335</v>
      </c>
      <c r="E5753" s="19">
        <v>495</v>
      </c>
      <c r="F5753" s="19">
        <v>30</v>
      </c>
      <c r="G5753" s="19">
        <v>5</v>
      </c>
      <c r="H5753" s="19">
        <v>37</v>
      </c>
    </row>
    <row r="5754" spans="1:8" x14ac:dyDescent="0.25">
      <c r="A5754" s="14" t="str">
        <f t="shared" si="89"/>
        <v>howeljp012012</v>
      </c>
      <c r="B5754" s="19" t="s">
        <v>556</v>
      </c>
      <c r="C5754" s="19">
        <v>2012</v>
      </c>
      <c r="D5754" s="19" t="s">
        <v>2334</v>
      </c>
      <c r="E5754" s="19">
        <v>2</v>
      </c>
      <c r="F5754" s="19">
        <v>8</v>
      </c>
      <c r="G5754" s="19">
        <v>0</v>
      </c>
      <c r="H5754" s="19">
        <v>0</v>
      </c>
    </row>
    <row r="5755" spans="1:8" x14ac:dyDescent="0.25">
      <c r="A5755" s="14" t="str">
        <f t="shared" si="89"/>
        <v>hudsoda012012</v>
      </c>
      <c r="B5755" s="19" t="s">
        <v>1108</v>
      </c>
      <c r="C5755" s="19">
        <v>2012</v>
      </c>
      <c r="D5755" s="19" t="s">
        <v>2334</v>
      </c>
      <c r="E5755" s="19">
        <v>0</v>
      </c>
      <c r="F5755" s="19">
        <v>5</v>
      </c>
      <c r="G5755" s="19">
        <v>0</v>
      </c>
      <c r="H5755" s="19">
        <v>1</v>
      </c>
    </row>
    <row r="5756" spans="1:8" x14ac:dyDescent="0.25">
      <c r="A5756" s="14" t="str">
        <f t="shared" si="89"/>
        <v>hudsoor012012</v>
      </c>
      <c r="B5756" s="19" t="s">
        <v>308</v>
      </c>
      <c r="C5756" s="19">
        <v>2012</v>
      </c>
      <c r="D5756" s="19" t="s">
        <v>39</v>
      </c>
      <c r="E5756" s="19">
        <v>68</v>
      </c>
      <c r="F5756" s="19">
        <v>82</v>
      </c>
      <c r="G5756" s="19">
        <v>2</v>
      </c>
      <c r="H5756" s="19">
        <v>16</v>
      </c>
    </row>
    <row r="5757" spans="1:8" x14ac:dyDescent="0.25">
      <c r="A5757" s="14" t="str">
        <f t="shared" si="89"/>
        <v>hudsoor012012</v>
      </c>
      <c r="B5757" s="19" t="s">
        <v>308</v>
      </c>
      <c r="C5757" s="19">
        <v>2012</v>
      </c>
      <c r="D5757" s="19" t="s">
        <v>39</v>
      </c>
      <c r="E5757" s="19">
        <v>19</v>
      </c>
      <c r="F5757" s="19">
        <v>30</v>
      </c>
      <c r="G5757" s="19">
        <v>0</v>
      </c>
      <c r="H5757" s="19">
        <v>11</v>
      </c>
    </row>
    <row r="5758" spans="1:8" x14ac:dyDescent="0.25">
      <c r="A5758" s="14" t="str">
        <f t="shared" si="89"/>
        <v>hudsoor012012</v>
      </c>
      <c r="B5758" s="19" t="s">
        <v>308</v>
      </c>
      <c r="C5758" s="19">
        <v>2012</v>
      </c>
      <c r="D5758" s="19" t="s">
        <v>40</v>
      </c>
      <c r="E5758" s="19">
        <v>17</v>
      </c>
      <c r="F5758" s="19">
        <v>51</v>
      </c>
      <c r="G5758" s="19">
        <v>4</v>
      </c>
      <c r="H5758" s="19">
        <v>6</v>
      </c>
    </row>
    <row r="5759" spans="1:8" x14ac:dyDescent="0.25">
      <c r="A5759" s="14" t="str">
        <f t="shared" si="89"/>
        <v>hudsoti012012</v>
      </c>
      <c r="B5759" s="19" t="s">
        <v>122</v>
      </c>
      <c r="C5759" s="19">
        <v>2012</v>
      </c>
      <c r="D5759" s="19" t="s">
        <v>2334</v>
      </c>
      <c r="E5759" s="19">
        <v>13</v>
      </c>
      <c r="F5759" s="19">
        <v>20</v>
      </c>
      <c r="G5759" s="19">
        <v>1</v>
      </c>
      <c r="H5759" s="19">
        <v>0</v>
      </c>
    </row>
    <row r="5760" spans="1:8" x14ac:dyDescent="0.25">
      <c r="A5760" s="14" t="str">
        <f t="shared" si="89"/>
        <v>huffau012012</v>
      </c>
      <c r="B5760" s="19" t="s">
        <v>123</v>
      </c>
      <c r="C5760" s="19">
        <v>2012</v>
      </c>
      <c r="D5760" s="19" t="s">
        <v>2335</v>
      </c>
      <c r="E5760" s="19">
        <v>83</v>
      </c>
      <c r="F5760" s="19">
        <v>7</v>
      </c>
      <c r="G5760" s="19">
        <v>1</v>
      </c>
      <c r="H5760" s="19">
        <v>3</v>
      </c>
    </row>
    <row r="5761" spans="1:8" x14ac:dyDescent="0.25">
      <c r="A5761" s="14" t="str">
        <f t="shared" si="89"/>
        <v>huffau012012</v>
      </c>
      <c r="B5761" s="19" t="s">
        <v>123</v>
      </c>
      <c r="C5761" s="19">
        <v>2012</v>
      </c>
      <c r="D5761" s="19" t="s">
        <v>39</v>
      </c>
      <c r="E5761" s="19">
        <v>1</v>
      </c>
      <c r="F5761" s="19">
        <v>0</v>
      </c>
      <c r="G5761" s="19">
        <v>0</v>
      </c>
      <c r="H5761" s="19">
        <v>0</v>
      </c>
    </row>
    <row r="5762" spans="1:8" x14ac:dyDescent="0.25">
      <c r="A5762" s="14" t="str">
        <f t="shared" si="89"/>
        <v>huffau012012</v>
      </c>
      <c r="B5762" s="19" t="s">
        <v>123</v>
      </c>
      <c r="C5762" s="19">
        <v>2012</v>
      </c>
      <c r="D5762" s="19" t="s">
        <v>2330</v>
      </c>
    </row>
    <row r="5763" spans="1:8" x14ac:dyDescent="0.25">
      <c r="A5763" s="14" t="str">
        <f t="shared" ref="A5763:A5826" si="90">B5763&amp;C5763</f>
        <v>huffau012012</v>
      </c>
      <c r="B5763" s="19" t="s">
        <v>123</v>
      </c>
      <c r="C5763" s="19">
        <v>2012</v>
      </c>
      <c r="D5763" s="19" t="s">
        <v>2331</v>
      </c>
      <c r="E5763" s="19">
        <v>7</v>
      </c>
      <c r="F5763" s="19">
        <v>0</v>
      </c>
      <c r="G5763" s="19">
        <v>0</v>
      </c>
      <c r="H5763" s="19">
        <v>0</v>
      </c>
    </row>
    <row r="5764" spans="1:8" x14ac:dyDescent="0.25">
      <c r="A5764" s="14" t="str">
        <f t="shared" si="90"/>
        <v>huffda012012</v>
      </c>
      <c r="B5764" s="19" t="s">
        <v>1109</v>
      </c>
      <c r="C5764" s="19">
        <v>2012</v>
      </c>
      <c r="D5764" s="19" t="s">
        <v>2334</v>
      </c>
      <c r="E5764" s="19">
        <v>0</v>
      </c>
      <c r="F5764" s="19">
        <v>2</v>
      </c>
      <c r="G5764" s="19">
        <v>0</v>
      </c>
      <c r="H5764" s="19">
        <v>1</v>
      </c>
    </row>
    <row r="5765" spans="1:8" x14ac:dyDescent="0.25">
      <c r="A5765" s="14" t="str">
        <f t="shared" si="90"/>
        <v>hugheja022012</v>
      </c>
      <c r="B5765" s="19" t="s">
        <v>1530</v>
      </c>
      <c r="C5765" s="19">
        <v>2012</v>
      </c>
      <c r="D5765" s="19" t="s">
        <v>2334</v>
      </c>
      <c r="E5765" s="19">
        <v>8</v>
      </c>
      <c r="F5765" s="19">
        <v>15</v>
      </c>
      <c r="G5765" s="19">
        <v>1</v>
      </c>
      <c r="H5765" s="19">
        <v>2</v>
      </c>
    </row>
    <row r="5766" spans="1:8" x14ac:dyDescent="0.25">
      <c r="A5766" s="14" t="str">
        <f t="shared" si="90"/>
        <v>hughelu012012</v>
      </c>
      <c r="B5766" s="19" t="s">
        <v>1300</v>
      </c>
      <c r="C5766" s="19">
        <v>2012</v>
      </c>
      <c r="D5766" s="19" t="s">
        <v>2335</v>
      </c>
      <c r="E5766" s="19">
        <v>10</v>
      </c>
      <c r="F5766" s="19">
        <v>0</v>
      </c>
      <c r="G5766" s="19">
        <v>0</v>
      </c>
      <c r="H5766" s="19">
        <v>0</v>
      </c>
    </row>
    <row r="5767" spans="1:8" x14ac:dyDescent="0.25">
      <c r="A5767" s="14" t="str">
        <f t="shared" si="90"/>
        <v>hughelu012012</v>
      </c>
      <c r="B5767" s="19" t="s">
        <v>1300</v>
      </c>
      <c r="C5767" s="19">
        <v>2012</v>
      </c>
      <c r="D5767" s="19" t="s">
        <v>39</v>
      </c>
      <c r="E5767" s="19">
        <v>5</v>
      </c>
      <c r="F5767" s="19">
        <v>7</v>
      </c>
      <c r="G5767" s="19">
        <v>1</v>
      </c>
      <c r="H5767" s="19">
        <v>0</v>
      </c>
    </row>
    <row r="5768" spans="1:8" x14ac:dyDescent="0.25">
      <c r="A5768" s="14" t="str">
        <f t="shared" si="90"/>
        <v>hughelu012012</v>
      </c>
      <c r="B5768" s="19" t="s">
        <v>1300</v>
      </c>
      <c r="C5768" s="19">
        <v>2012</v>
      </c>
      <c r="D5768" s="19" t="s">
        <v>40</v>
      </c>
      <c r="E5768" s="19">
        <v>0</v>
      </c>
      <c r="F5768" s="19">
        <v>0</v>
      </c>
      <c r="G5768" s="19">
        <v>0</v>
      </c>
      <c r="H5768" s="19">
        <v>0</v>
      </c>
    </row>
    <row r="5769" spans="1:8" x14ac:dyDescent="0.25">
      <c r="A5769" s="14" t="str">
        <f t="shared" si="90"/>
        <v>hughelu012012</v>
      </c>
      <c r="B5769" s="19" t="s">
        <v>1300</v>
      </c>
      <c r="C5769" s="19">
        <v>2012</v>
      </c>
      <c r="D5769" s="19" t="s">
        <v>40</v>
      </c>
      <c r="E5769" s="19">
        <v>3</v>
      </c>
      <c r="F5769" s="19">
        <v>6</v>
      </c>
      <c r="G5769" s="19">
        <v>3</v>
      </c>
      <c r="H5769" s="19">
        <v>1</v>
      </c>
    </row>
    <row r="5770" spans="1:8" x14ac:dyDescent="0.25">
      <c r="A5770" s="14" t="str">
        <f t="shared" si="90"/>
        <v>hugheph012012</v>
      </c>
      <c r="B5770" s="19" t="s">
        <v>804</v>
      </c>
      <c r="C5770" s="19">
        <v>2012</v>
      </c>
      <c r="D5770" s="19" t="s">
        <v>2334</v>
      </c>
      <c r="E5770" s="19">
        <v>7</v>
      </c>
      <c r="F5770" s="19">
        <v>14</v>
      </c>
      <c r="G5770" s="19">
        <v>1</v>
      </c>
      <c r="H5770" s="19">
        <v>0</v>
      </c>
    </row>
    <row r="5771" spans="1:8" x14ac:dyDescent="0.25">
      <c r="A5771" s="14" t="str">
        <f t="shared" si="90"/>
        <v>humbeph012012</v>
      </c>
      <c r="B5771" s="19" t="s">
        <v>658</v>
      </c>
      <c r="C5771" s="19">
        <v>2012</v>
      </c>
      <c r="D5771" s="19" t="s">
        <v>2334</v>
      </c>
      <c r="E5771" s="19">
        <v>8</v>
      </c>
      <c r="F5771" s="19">
        <v>5</v>
      </c>
      <c r="G5771" s="19">
        <v>0</v>
      </c>
      <c r="H5771" s="19">
        <v>0</v>
      </c>
    </row>
    <row r="5772" spans="1:8" x14ac:dyDescent="0.25">
      <c r="A5772" s="14" t="str">
        <f t="shared" si="90"/>
        <v>hundlni012012</v>
      </c>
      <c r="B5772" s="19" t="s">
        <v>939</v>
      </c>
      <c r="C5772" s="19">
        <v>2012</v>
      </c>
      <c r="D5772" s="19" t="s">
        <v>2336</v>
      </c>
      <c r="E5772" s="19">
        <v>426</v>
      </c>
      <c r="F5772" s="19">
        <v>48</v>
      </c>
      <c r="G5772" s="19">
        <v>4</v>
      </c>
      <c r="H5772" s="19">
        <v>1</v>
      </c>
    </row>
    <row r="5773" spans="1:8" x14ac:dyDescent="0.25">
      <c r="A5773" s="14" t="str">
        <f t="shared" si="90"/>
        <v>hunteto012012</v>
      </c>
      <c r="B5773" s="19" t="s">
        <v>124</v>
      </c>
      <c r="C5773" s="19">
        <v>2012</v>
      </c>
      <c r="D5773" s="19" t="s">
        <v>2331</v>
      </c>
      <c r="E5773" s="19">
        <v>240</v>
      </c>
      <c r="F5773" s="19">
        <v>14</v>
      </c>
      <c r="G5773" s="19">
        <v>4</v>
      </c>
      <c r="H5773" s="19">
        <v>5</v>
      </c>
    </row>
    <row r="5774" spans="1:8" x14ac:dyDescent="0.25">
      <c r="A5774" s="14" t="str">
        <f t="shared" si="90"/>
        <v>hunteto012012</v>
      </c>
      <c r="B5774" s="19" t="s">
        <v>124</v>
      </c>
      <c r="C5774" s="19">
        <v>2012</v>
      </c>
      <c r="D5774" s="19" t="s">
        <v>2332</v>
      </c>
    </row>
    <row r="5775" spans="1:8" x14ac:dyDescent="0.25">
      <c r="A5775" s="14" t="str">
        <f t="shared" si="90"/>
        <v>hunteto022012</v>
      </c>
      <c r="B5775" s="19" t="s">
        <v>940</v>
      </c>
      <c r="C5775" s="19">
        <v>2012</v>
      </c>
      <c r="D5775" s="19" t="s">
        <v>2334</v>
      </c>
      <c r="E5775" s="19">
        <v>8</v>
      </c>
      <c r="F5775" s="19">
        <v>29</v>
      </c>
      <c r="G5775" s="19">
        <v>0</v>
      </c>
      <c r="H5775" s="19">
        <v>4</v>
      </c>
    </row>
    <row r="5776" spans="1:8" x14ac:dyDescent="0.25">
      <c r="A5776" s="14" t="str">
        <f t="shared" si="90"/>
        <v>hutchdr012012</v>
      </c>
      <c r="B5776" s="19" t="s">
        <v>1748</v>
      </c>
      <c r="C5776" s="19">
        <v>2012</v>
      </c>
      <c r="D5776" s="19" t="s">
        <v>2334</v>
      </c>
      <c r="E5776" s="19">
        <v>2</v>
      </c>
      <c r="F5776" s="19">
        <v>7</v>
      </c>
      <c r="G5776" s="19">
        <v>0</v>
      </c>
      <c r="H5776" s="19">
        <v>0</v>
      </c>
    </row>
    <row r="5777" spans="1:8" x14ac:dyDescent="0.25">
      <c r="A5777" s="14" t="str">
        <f t="shared" si="90"/>
        <v>iannech012012</v>
      </c>
      <c r="B5777" s="19" t="s">
        <v>659</v>
      </c>
      <c r="C5777" s="19">
        <v>2012</v>
      </c>
      <c r="D5777" s="19" t="s">
        <v>2336</v>
      </c>
      <c r="E5777" s="19">
        <v>495</v>
      </c>
      <c r="F5777" s="19">
        <v>35</v>
      </c>
      <c r="G5777" s="19">
        <v>2</v>
      </c>
      <c r="H5777" s="19">
        <v>3</v>
      </c>
    </row>
    <row r="5778" spans="1:8" x14ac:dyDescent="0.25">
      <c r="A5778" s="14" t="str">
        <f t="shared" si="90"/>
        <v>ibanera012012</v>
      </c>
      <c r="B5778" s="19" t="s">
        <v>125</v>
      </c>
      <c r="C5778" s="19">
        <v>2012</v>
      </c>
      <c r="D5778" s="19" t="s">
        <v>2330</v>
      </c>
    </row>
    <row r="5779" spans="1:8" x14ac:dyDescent="0.25">
      <c r="A5779" s="14" t="str">
        <f t="shared" si="90"/>
        <v>ibanera012012</v>
      </c>
      <c r="B5779" s="19" t="s">
        <v>125</v>
      </c>
      <c r="C5779" s="19">
        <v>2012</v>
      </c>
      <c r="D5779" s="19" t="s">
        <v>2331</v>
      </c>
      <c r="E5779" s="19">
        <v>131</v>
      </c>
      <c r="F5779" s="19">
        <v>2</v>
      </c>
      <c r="G5779" s="19">
        <v>1</v>
      </c>
      <c r="H5779" s="19">
        <v>0</v>
      </c>
    </row>
    <row r="5780" spans="1:8" x14ac:dyDescent="0.25">
      <c r="A5780" s="14" t="str">
        <f t="shared" si="90"/>
        <v>ibanera012012</v>
      </c>
      <c r="B5780" s="19" t="s">
        <v>125</v>
      </c>
      <c r="C5780" s="19">
        <v>2012</v>
      </c>
      <c r="D5780" s="19" t="s">
        <v>2332</v>
      </c>
    </row>
    <row r="5781" spans="1:8" x14ac:dyDescent="0.25">
      <c r="A5781" s="14" t="str">
        <f t="shared" si="90"/>
        <v>igarary012012</v>
      </c>
      <c r="B5781" s="19" t="s">
        <v>1302</v>
      </c>
      <c r="C5781" s="19">
        <v>2012</v>
      </c>
      <c r="D5781" s="19" t="s">
        <v>2334</v>
      </c>
      <c r="E5781" s="19">
        <v>0</v>
      </c>
      <c r="F5781" s="19">
        <v>0</v>
      </c>
      <c r="G5781" s="19">
        <v>0</v>
      </c>
      <c r="H5781" s="19">
        <v>0</v>
      </c>
    </row>
    <row r="5782" spans="1:8" x14ac:dyDescent="0.25">
      <c r="A5782" s="14" t="str">
        <f t="shared" si="90"/>
        <v>igarary012012</v>
      </c>
      <c r="B5782" s="19" t="s">
        <v>1302</v>
      </c>
      <c r="C5782" s="19">
        <v>2012</v>
      </c>
      <c r="D5782" s="19" t="s">
        <v>2334</v>
      </c>
      <c r="E5782" s="19">
        <v>1</v>
      </c>
      <c r="F5782" s="19">
        <v>1</v>
      </c>
      <c r="G5782" s="19">
        <v>0</v>
      </c>
      <c r="H5782" s="19">
        <v>0</v>
      </c>
    </row>
    <row r="5783" spans="1:8" x14ac:dyDescent="0.25">
      <c r="A5783" s="14" t="str">
        <f t="shared" si="90"/>
        <v>iglesjo012012</v>
      </c>
      <c r="B5783" s="19" t="s">
        <v>1532</v>
      </c>
      <c r="C5783" s="19">
        <v>2012</v>
      </c>
      <c r="D5783" s="19" t="s">
        <v>2333</v>
      </c>
      <c r="E5783" s="19">
        <v>27</v>
      </c>
      <c r="F5783" s="19">
        <v>71</v>
      </c>
      <c r="G5783" s="19">
        <v>2</v>
      </c>
      <c r="H5783" s="19">
        <v>16</v>
      </c>
    </row>
    <row r="5784" spans="1:8" x14ac:dyDescent="0.25">
      <c r="A5784" s="14" t="str">
        <f t="shared" si="90"/>
        <v>infanom012012</v>
      </c>
      <c r="B5784" s="19" t="s">
        <v>309</v>
      </c>
      <c r="C5784" s="19">
        <v>2012</v>
      </c>
      <c r="D5784" s="19" t="s">
        <v>39</v>
      </c>
      <c r="E5784" s="19">
        <v>149</v>
      </c>
      <c r="F5784" s="19">
        <v>278</v>
      </c>
      <c r="G5784" s="19">
        <v>8</v>
      </c>
      <c r="H5784" s="19">
        <v>71</v>
      </c>
    </row>
    <row r="5785" spans="1:8" x14ac:dyDescent="0.25">
      <c r="A5785" s="14" t="str">
        <f t="shared" si="90"/>
        <v>infanom012012</v>
      </c>
      <c r="B5785" s="19" t="s">
        <v>309</v>
      </c>
      <c r="C5785" s="19">
        <v>2012</v>
      </c>
      <c r="D5785" s="19" t="s">
        <v>39</v>
      </c>
      <c r="E5785" s="19">
        <v>84</v>
      </c>
      <c r="F5785" s="19">
        <v>174</v>
      </c>
      <c r="G5785" s="19">
        <v>9</v>
      </c>
      <c r="H5785" s="19">
        <v>27</v>
      </c>
    </row>
    <row r="5786" spans="1:8" x14ac:dyDescent="0.25">
      <c r="A5786" s="14" t="str">
        <f t="shared" si="90"/>
        <v>infanom012012</v>
      </c>
      <c r="B5786" s="19" t="s">
        <v>309</v>
      </c>
      <c r="C5786" s="19">
        <v>2012</v>
      </c>
      <c r="D5786" s="19" t="s">
        <v>40</v>
      </c>
      <c r="E5786" s="19">
        <v>0</v>
      </c>
      <c r="F5786" s="19">
        <v>1</v>
      </c>
      <c r="G5786" s="19">
        <v>1</v>
      </c>
      <c r="H5786" s="19">
        <v>0</v>
      </c>
    </row>
    <row r="5787" spans="1:8" x14ac:dyDescent="0.25">
      <c r="A5787" s="14" t="str">
        <f t="shared" si="90"/>
        <v>ingebr012012</v>
      </c>
      <c r="B5787" s="19" t="s">
        <v>250</v>
      </c>
      <c r="C5787" s="19">
        <v>2012</v>
      </c>
      <c r="D5787" s="19" t="s">
        <v>39</v>
      </c>
      <c r="E5787" s="19">
        <v>11</v>
      </c>
      <c r="F5787" s="19">
        <v>17</v>
      </c>
      <c r="G5787" s="19">
        <v>1</v>
      </c>
      <c r="H5787" s="19">
        <v>3</v>
      </c>
    </row>
    <row r="5788" spans="1:8" x14ac:dyDescent="0.25">
      <c r="A5788" s="14" t="str">
        <f t="shared" si="90"/>
        <v>ingebr012012</v>
      </c>
      <c r="B5788" s="19" t="s">
        <v>250</v>
      </c>
      <c r="C5788" s="19">
        <v>2012</v>
      </c>
      <c r="D5788" s="19" t="s">
        <v>40</v>
      </c>
      <c r="E5788" s="19">
        <v>0</v>
      </c>
      <c r="F5788" s="19">
        <v>1</v>
      </c>
      <c r="G5788" s="19">
        <v>0</v>
      </c>
      <c r="H5788" s="19">
        <v>1</v>
      </c>
    </row>
    <row r="5789" spans="1:8" x14ac:dyDescent="0.25">
      <c r="A5789" s="14" t="str">
        <f t="shared" si="90"/>
        <v>ingebr012012</v>
      </c>
      <c r="B5789" s="19" t="s">
        <v>250</v>
      </c>
      <c r="C5789" s="19">
        <v>2012</v>
      </c>
      <c r="D5789" s="19" t="s">
        <v>40</v>
      </c>
      <c r="E5789" s="19">
        <v>74</v>
      </c>
      <c r="F5789" s="19">
        <v>140</v>
      </c>
      <c r="G5789" s="19">
        <v>7</v>
      </c>
      <c r="H5789" s="19">
        <v>17</v>
      </c>
    </row>
    <row r="5790" spans="1:8" x14ac:dyDescent="0.25">
      <c r="A5790" s="14" t="str">
        <f t="shared" si="90"/>
        <v>ishiktr012012</v>
      </c>
      <c r="B5790" s="19" t="s">
        <v>661</v>
      </c>
      <c r="C5790" s="19">
        <v>2012</v>
      </c>
      <c r="D5790" s="19" t="s">
        <v>2335</v>
      </c>
      <c r="E5790" s="19">
        <v>269</v>
      </c>
      <c r="F5790" s="19">
        <v>17</v>
      </c>
      <c r="G5790" s="19">
        <v>2</v>
      </c>
      <c r="H5790" s="19">
        <v>21</v>
      </c>
    </row>
    <row r="5791" spans="1:8" x14ac:dyDescent="0.25">
      <c r="A5791" s="14" t="str">
        <f t="shared" si="90"/>
        <v>ishiktr012012</v>
      </c>
      <c r="B5791" s="19" t="s">
        <v>661</v>
      </c>
      <c r="C5791" s="19">
        <v>2012</v>
      </c>
      <c r="D5791" s="19" t="s">
        <v>2331</v>
      </c>
      <c r="E5791" s="19">
        <v>0</v>
      </c>
      <c r="F5791" s="19">
        <v>0</v>
      </c>
      <c r="G5791" s="19">
        <v>0</v>
      </c>
      <c r="H5791" s="19">
        <v>0</v>
      </c>
    </row>
    <row r="5792" spans="1:8" x14ac:dyDescent="0.25">
      <c r="A5792" s="14" t="str">
        <f t="shared" si="90"/>
        <v>ishiktr012012</v>
      </c>
      <c r="B5792" s="19" t="s">
        <v>661</v>
      </c>
      <c r="C5792" s="19">
        <v>2012</v>
      </c>
      <c r="D5792" s="19" t="s">
        <v>2332</v>
      </c>
    </row>
    <row r="5793" spans="1:8" x14ac:dyDescent="0.25">
      <c r="A5793" s="14" t="str">
        <f t="shared" si="90"/>
        <v>isrinja012012</v>
      </c>
      <c r="B5793" s="19" t="s">
        <v>126</v>
      </c>
      <c r="C5793" s="19">
        <v>2012</v>
      </c>
      <c r="D5793" s="19" t="s">
        <v>2334</v>
      </c>
      <c r="E5793" s="19">
        <v>3</v>
      </c>
      <c r="F5793" s="19">
        <v>5</v>
      </c>
      <c r="G5793" s="19">
        <v>1</v>
      </c>
      <c r="H5793" s="19">
        <v>0</v>
      </c>
    </row>
    <row r="5794" spans="1:8" x14ac:dyDescent="0.25">
      <c r="A5794" s="14" t="str">
        <f t="shared" si="90"/>
        <v>iwakuhi012012</v>
      </c>
      <c r="B5794" s="19" t="s">
        <v>1749</v>
      </c>
      <c r="C5794" s="19">
        <v>2012</v>
      </c>
      <c r="D5794" s="19" t="s">
        <v>2334</v>
      </c>
      <c r="E5794" s="19">
        <v>7</v>
      </c>
      <c r="F5794" s="19">
        <v>10</v>
      </c>
      <c r="G5794" s="19">
        <v>1</v>
      </c>
      <c r="H5794" s="19">
        <v>1</v>
      </c>
    </row>
    <row r="5795" spans="1:8" x14ac:dyDescent="0.25">
      <c r="A5795" s="14" t="str">
        <f t="shared" si="90"/>
        <v>izturce012012</v>
      </c>
      <c r="B5795" s="19" t="s">
        <v>251</v>
      </c>
      <c r="C5795" s="19">
        <v>2012</v>
      </c>
      <c r="D5795" s="19" t="s">
        <v>2335</v>
      </c>
      <c r="E5795" s="19">
        <v>2</v>
      </c>
      <c r="F5795" s="19">
        <v>0</v>
      </c>
      <c r="G5795" s="19">
        <v>0</v>
      </c>
      <c r="H5795" s="19">
        <v>0</v>
      </c>
    </row>
    <row r="5796" spans="1:8" x14ac:dyDescent="0.25">
      <c r="A5796" s="14" t="str">
        <f t="shared" si="90"/>
        <v>izturce012012</v>
      </c>
      <c r="B5796" s="19" t="s">
        <v>251</v>
      </c>
      <c r="C5796" s="19">
        <v>2012</v>
      </c>
      <c r="D5796" s="19" t="s">
        <v>39</v>
      </c>
      <c r="E5796" s="19">
        <v>0</v>
      </c>
      <c r="F5796" s="19">
        <v>0</v>
      </c>
      <c r="G5796" s="19">
        <v>0</v>
      </c>
      <c r="H5796" s="19">
        <v>0</v>
      </c>
    </row>
    <row r="5797" spans="1:8" x14ac:dyDescent="0.25">
      <c r="A5797" s="14" t="str">
        <f t="shared" si="90"/>
        <v>izturce012012</v>
      </c>
      <c r="B5797" s="19" t="s">
        <v>251</v>
      </c>
      <c r="C5797" s="19">
        <v>2012</v>
      </c>
      <c r="D5797" s="19" t="s">
        <v>39</v>
      </c>
      <c r="E5797" s="19">
        <v>0</v>
      </c>
      <c r="F5797" s="19">
        <v>0</v>
      </c>
      <c r="G5797" s="19">
        <v>0</v>
      </c>
      <c r="H5797" s="19">
        <v>0</v>
      </c>
    </row>
    <row r="5798" spans="1:8" x14ac:dyDescent="0.25">
      <c r="A5798" s="14" t="str">
        <f t="shared" si="90"/>
        <v>izturce012012</v>
      </c>
      <c r="B5798" s="19" t="s">
        <v>251</v>
      </c>
      <c r="C5798" s="19">
        <v>2012</v>
      </c>
      <c r="D5798" s="19" t="s">
        <v>40</v>
      </c>
      <c r="E5798" s="19">
        <v>1</v>
      </c>
      <c r="F5798" s="19">
        <v>6</v>
      </c>
      <c r="G5798" s="19">
        <v>0</v>
      </c>
      <c r="H5798" s="19">
        <v>1</v>
      </c>
    </row>
    <row r="5799" spans="1:8" x14ac:dyDescent="0.25">
      <c r="A5799" s="14" t="str">
        <f t="shared" si="90"/>
        <v>izturce012012</v>
      </c>
      <c r="B5799" s="19" t="s">
        <v>251</v>
      </c>
      <c r="C5799" s="19">
        <v>2012</v>
      </c>
      <c r="D5799" s="19" t="s">
        <v>40</v>
      </c>
      <c r="E5799" s="19">
        <v>1</v>
      </c>
      <c r="F5799" s="19">
        <v>0</v>
      </c>
      <c r="G5799" s="19">
        <v>0</v>
      </c>
      <c r="H5799" s="19">
        <v>0</v>
      </c>
    </row>
    <row r="5800" spans="1:8" x14ac:dyDescent="0.25">
      <c r="A5800" s="14" t="str">
        <f t="shared" si="90"/>
        <v>izturce012012</v>
      </c>
      <c r="B5800" s="19" t="s">
        <v>251</v>
      </c>
      <c r="C5800" s="19">
        <v>2012</v>
      </c>
      <c r="D5800" s="19" t="s">
        <v>2333</v>
      </c>
      <c r="E5800" s="19">
        <v>42</v>
      </c>
      <c r="F5800" s="19">
        <v>112</v>
      </c>
      <c r="G5800" s="19">
        <v>3</v>
      </c>
      <c r="H5800" s="19">
        <v>16</v>
      </c>
    </row>
    <row r="5801" spans="1:8" x14ac:dyDescent="0.25">
      <c r="A5801" s="14" t="str">
        <f t="shared" si="90"/>
        <v>izturce012012</v>
      </c>
      <c r="B5801" s="19" t="s">
        <v>251</v>
      </c>
      <c r="C5801" s="19">
        <v>2012</v>
      </c>
      <c r="D5801" s="19" t="s">
        <v>2333</v>
      </c>
      <c r="E5801" s="19">
        <v>0</v>
      </c>
      <c r="F5801" s="19">
        <v>0</v>
      </c>
      <c r="G5801" s="19">
        <v>0</v>
      </c>
      <c r="H5801" s="19">
        <v>0</v>
      </c>
    </row>
    <row r="5802" spans="1:8" x14ac:dyDescent="0.25">
      <c r="A5802" s="14" t="str">
        <f t="shared" si="90"/>
        <v>izturma012012</v>
      </c>
      <c r="B5802" s="19" t="s">
        <v>462</v>
      </c>
      <c r="C5802" s="19">
        <v>2012</v>
      </c>
      <c r="D5802" s="19" t="s">
        <v>39</v>
      </c>
      <c r="E5802" s="19">
        <v>26</v>
      </c>
      <c r="F5802" s="19">
        <v>68</v>
      </c>
      <c r="G5802" s="19">
        <v>0</v>
      </c>
      <c r="H5802" s="19">
        <v>14</v>
      </c>
    </row>
    <row r="5803" spans="1:8" x14ac:dyDescent="0.25">
      <c r="A5803" s="14" t="str">
        <f t="shared" si="90"/>
        <v>izturma012012</v>
      </c>
      <c r="B5803" s="19" t="s">
        <v>462</v>
      </c>
      <c r="C5803" s="19">
        <v>2012</v>
      </c>
      <c r="D5803" s="19" t="s">
        <v>40</v>
      </c>
      <c r="E5803" s="19">
        <v>12</v>
      </c>
      <c r="F5803" s="19">
        <v>40</v>
      </c>
      <c r="G5803" s="19">
        <v>5</v>
      </c>
      <c r="H5803" s="19">
        <v>4</v>
      </c>
    </row>
    <row r="5804" spans="1:8" x14ac:dyDescent="0.25">
      <c r="A5804" s="14" t="str">
        <f t="shared" si="90"/>
        <v>izturma012012</v>
      </c>
      <c r="B5804" s="19" t="s">
        <v>462</v>
      </c>
      <c r="C5804" s="19">
        <v>2012</v>
      </c>
      <c r="D5804" s="19" t="s">
        <v>2333</v>
      </c>
      <c r="E5804" s="19">
        <v>29</v>
      </c>
      <c r="F5804" s="19">
        <v>56</v>
      </c>
      <c r="G5804" s="19">
        <v>5</v>
      </c>
      <c r="H5804" s="19">
        <v>8</v>
      </c>
    </row>
    <row r="5805" spans="1:8" x14ac:dyDescent="0.25">
      <c r="A5805" s="14" t="str">
        <f t="shared" si="90"/>
        <v>jacksau012012</v>
      </c>
      <c r="B5805" s="19" t="s">
        <v>1304</v>
      </c>
      <c r="C5805" s="19">
        <v>2012</v>
      </c>
      <c r="D5805" s="19" t="s">
        <v>2329</v>
      </c>
    </row>
    <row r="5806" spans="1:8" x14ac:dyDescent="0.25">
      <c r="A5806" s="14" t="str">
        <f t="shared" si="90"/>
        <v>jacksau012012</v>
      </c>
      <c r="B5806" s="19" t="s">
        <v>1304</v>
      </c>
      <c r="C5806" s="19">
        <v>2012</v>
      </c>
      <c r="D5806" s="19" t="s">
        <v>2331</v>
      </c>
      <c r="E5806" s="19">
        <v>339</v>
      </c>
      <c r="F5806" s="19">
        <v>5</v>
      </c>
      <c r="G5806" s="19">
        <v>1</v>
      </c>
      <c r="H5806" s="19">
        <v>1</v>
      </c>
    </row>
    <row r="5807" spans="1:8" x14ac:dyDescent="0.25">
      <c r="A5807" s="14" t="str">
        <f t="shared" si="90"/>
        <v>jacksbr012012</v>
      </c>
      <c r="B5807" s="19" t="s">
        <v>1750</v>
      </c>
      <c r="C5807" s="19">
        <v>2012</v>
      </c>
      <c r="D5807" s="19" t="s">
        <v>2329</v>
      </c>
    </row>
    <row r="5808" spans="1:8" x14ac:dyDescent="0.25">
      <c r="A5808" s="14" t="str">
        <f t="shared" si="90"/>
        <v>jacksbr012012</v>
      </c>
      <c r="B5808" s="19" t="s">
        <v>1750</v>
      </c>
      <c r="C5808" s="19">
        <v>2012</v>
      </c>
      <c r="D5808" s="19" t="s">
        <v>2331</v>
      </c>
      <c r="E5808" s="19">
        <v>94</v>
      </c>
      <c r="F5808" s="19">
        <v>0</v>
      </c>
      <c r="G5808" s="19">
        <v>2</v>
      </c>
      <c r="H5808" s="19">
        <v>0</v>
      </c>
    </row>
    <row r="5809" spans="1:8" x14ac:dyDescent="0.25">
      <c r="A5809" s="14" t="str">
        <f t="shared" si="90"/>
        <v>jacksed012012</v>
      </c>
      <c r="B5809" s="19" t="s">
        <v>383</v>
      </c>
      <c r="C5809" s="19">
        <v>2012</v>
      </c>
      <c r="D5809" s="19" t="s">
        <v>2334</v>
      </c>
      <c r="E5809" s="19">
        <v>17</v>
      </c>
      <c r="F5809" s="19">
        <v>20</v>
      </c>
      <c r="G5809" s="19">
        <v>3</v>
      </c>
      <c r="H5809" s="19">
        <v>1</v>
      </c>
    </row>
    <row r="5810" spans="1:8" x14ac:dyDescent="0.25">
      <c r="A5810" s="14" t="str">
        <f t="shared" si="90"/>
        <v>jacksry022012</v>
      </c>
      <c r="B5810" s="19" t="s">
        <v>1751</v>
      </c>
      <c r="C5810" s="19">
        <v>2012</v>
      </c>
      <c r="D5810" s="19" t="s">
        <v>39</v>
      </c>
      <c r="E5810" s="19">
        <v>2</v>
      </c>
      <c r="F5810" s="19">
        <v>11</v>
      </c>
      <c r="G5810" s="19">
        <v>1</v>
      </c>
      <c r="H5810" s="19">
        <v>1</v>
      </c>
    </row>
    <row r="5811" spans="1:8" x14ac:dyDescent="0.25">
      <c r="A5811" s="14" t="str">
        <f t="shared" si="90"/>
        <v>jacksry022012</v>
      </c>
      <c r="B5811" s="19" t="s">
        <v>1751</v>
      </c>
      <c r="C5811" s="19">
        <v>2012</v>
      </c>
      <c r="D5811" s="19" t="s">
        <v>2333</v>
      </c>
      <c r="E5811" s="19">
        <v>0</v>
      </c>
      <c r="F5811" s="19">
        <v>0</v>
      </c>
      <c r="G5811" s="19">
        <v>0</v>
      </c>
      <c r="H5811" s="19">
        <v>0</v>
      </c>
    </row>
    <row r="5812" spans="1:8" x14ac:dyDescent="0.25">
      <c r="A5812" s="14" t="str">
        <f t="shared" si="90"/>
        <v>jacobmi022012</v>
      </c>
      <c r="B5812" s="19" t="s">
        <v>558</v>
      </c>
      <c r="C5812" s="19">
        <v>2012</v>
      </c>
      <c r="D5812" s="19" t="s">
        <v>2335</v>
      </c>
      <c r="E5812" s="19">
        <v>26</v>
      </c>
      <c r="F5812" s="19">
        <v>3</v>
      </c>
      <c r="G5812" s="19">
        <v>1</v>
      </c>
      <c r="H5812" s="19">
        <v>4</v>
      </c>
    </row>
    <row r="5813" spans="1:8" x14ac:dyDescent="0.25">
      <c r="A5813" s="14" t="str">
        <f t="shared" si="90"/>
        <v>janispa012012</v>
      </c>
      <c r="B5813" s="19" t="s">
        <v>941</v>
      </c>
      <c r="C5813" s="19">
        <v>2012</v>
      </c>
      <c r="D5813" s="19" t="s">
        <v>2333</v>
      </c>
      <c r="E5813" s="19">
        <v>63</v>
      </c>
      <c r="F5813" s="19">
        <v>166</v>
      </c>
      <c r="G5813" s="19">
        <v>2</v>
      </c>
      <c r="H5813" s="19">
        <v>34</v>
      </c>
    </row>
    <row r="5814" spans="1:8" x14ac:dyDescent="0.25">
      <c r="A5814" s="14" t="str">
        <f t="shared" si="90"/>
        <v>janseke012012</v>
      </c>
      <c r="B5814" s="19" t="s">
        <v>1306</v>
      </c>
      <c r="C5814" s="19">
        <v>2012</v>
      </c>
      <c r="D5814" s="19" t="s">
        <v>2334</v>
      </c>
      <c r="E5814" s="19">
        <v>1</v>
      </c>
      <c r="F5814" s="19">
        <v>5</v>
      </c>
      <c r="G5814" s="19">
        <v>1</v>
      </c>
      <c r="H5814" s="19">
        <v>0</v>
      </c>
    </row>
    <row r="5815" spans="1:8" x14ac:dyDescent="0.25">
      <c r="A5815" s="14" t="str">
        <f t="shared" si="90"/>
        <v>janssca012012</v>
      </c>
      <c r="B5815" s="19" t="s">
        <v>662</v>
      </c>
      <c r="C5815" s="19">
        <v>2012</v>
      </c>
      <c r="D5815" s="19" t="s">
        <v>2334</v>
      </c>
      <c r="E5815" s="19">
        <v>7</v>
      </c>
      <c r="F5815" s="19">
        <v>6</v>
      </c>
      <c r="G5815" s="19">
        <v>0</v>
      </c>
      <c r="H5815" s="19">
        <v>0</v>
      </c>
    </row>
    <row r="5816" spans="1:8" x14ac:dyDescent="0.25">
      <c r="A5816" s="14" t="str">
        <f t="shared" si="90"/>
        <v>jasojo012012</v>
      </c>
      <c r="B5816" s="19" t="s">
        <v>942</v>
      </c>
      <c r="C5816" s="19">
        <v>2012</v>
      </c>
      <c r="D5816" s="19" t="s">
        <v>2336</v>
      </c>
      <c r="E5816" s="19">
        <v>263</v>
      </c>
      <c r="F5816" s="19">
        <v>15</v>
      </c>
      <c r="G5816" s="19">
        <v>0</v>
      </c>
      <c r="H5816" s="19">
        <v>1</v>
      </c>
    </row>
    <row r="5817" spans="1:8" x14ac:dyDescent="0.25">
      <c r="A5817" s="14" t="str">
        <f t="shared" si="90"/>
        <v>jayjo022012</v>
      </c>
      <c r="B5817" s="19" t="s">
        <v>1307</v>
      </c>
      <c r="C5817" s="19">
        <v>2012</v>
      </c>
      <c r="D5817" s="19" t="s">
        <v>2329</v>
      </c>
    </row>
    <row r="5818" spans="1:8" x14ac:dyDescent="0.25">
      <c r="A5818" s="14" t="str">
        <f t="shared" si="90"/>
        <v>jayjo022012</v>
      </c>
      <c r="B5818" s="19" t="s">
        <v>1307</v>
      </c>
      <c r="C5818" s="19">
        <v>2012</v>
      </c>
      <c r="D5818" s="19" t="s">
        <v>2331</v>
      </c>
      <c r="E5818" s="19">
        <v>291</v>
      </c>
      <c r="F5818" s="19">
        <v>1</v>
      </c>
      <c r="G5818" s="19">
        <v>0</v>
      </c>
      <c r="H5818" s="19">
        <v>0</v>
      </c>
    </row>
    <row r="5819" spans="1:8" x14ac:dyDescent="0.25">
      <c r="A5819" s="14" t="str">
        <f t="shared" si="90"/>
        <v>jeffrje012012</v>
      </c>
      <c r="B5819" s="19" t="s">
        <v>1308</v>
      </c>
      <c r="C5819" s="19">
        <v>2012</v>
      </c>
      <c r="D5819" s="19" t="s">
        <v>2334</v>
      </c>
      <c r="E5819" s="19">
        <v>2</v>
      </c>
      <c r="F5819" s="19">
        <v>3</v>
      </c>
      <c r="G5819" s="19">
        <v>0</v>
      </c>
      <c r="H5819" s="19">
        <v>0</v>
      </c>
    </row>
    <row r="5820" spans="1:8" x14ac:dyDescent="0.25">
      <c r="A5820" s="14" t="str">
        <f t="shared" si="90"/>
        <v>jenkich012012</v>
      </c>
      <c r="B5820" s="19" t="s">
        <v>1752</v>
      </c>
      <c r="C5820" s="19">
        <v>2012</v>
      </c>
      <c r="D5820" s="19" t="s">
        <v>2334</v>
      </c>
      <c r="E5820" s="19">
        <v>5</v>
      </c>
      <c r="F5820" s="19">
        <v>3</v>
      </c>
      <c r="G5820" s="19">
        <v>1</v>
      </c>
      <c r="H5820" s="19">
        <v>0</v>
      </c>
    </row>
    <row r="5821" spans="1:8" x14ac:dyDescent="0.25">
      <c r="A5821" s="14" t="str">
        <f t="shared" si="90"/>
        <v>jennida012012</v>
      </c>
      <c r="B5821" s="19" t="s">
        <v>1753</v>
      </c>
      <c r="C5821" s="19">
        <v>2012</v>
      </c>
      <c r="D5821" s="19" t="s">
        <v>2334</v>
      </c>
      <c r="E5821" s="19">
        <v>2</v>
      </c>
      <c r="F5821" s="19">
        <v>2</v>
      </c>
      <c r="G5821" s="19">
        <v>0</v>
      </c>
      <c r="H5821" s="19">
        <v>1</v>
      </c>
    </row>
    <row r="5822" spans="1:8" x14ac:dyDescent="0.25">
      <c r="A5822" s="14" t="str">
        <f t="shared" si="90"/>
        <v>jennide012012</v>
      </c>
      <c r="B5822" s="19" t="s">
        <v>1309</v>
      </c>
      <c r="C5822" s="19">
        <v>2012</v>
      </c>
      <c r="D5822" s="19" t="s">
        <v>2329</v>
      </c>
    </row>
    <row r="5823" spans="1:8" x14ac:dyDescent="0.25">
      <c r="A5823" s="14" t="str">
        <f t="shared" si="90"/>
        <v>jennide012012</v>
      </c>
      <c r="B5823" s="19" t="s">
        <v>1309</v>
      </c>
      <c r="C5823" s="19">
        <v>2012</v>
      </c>
      <c r="D5823" s="19" t="s">
        <v>2330</v>
      </c>
    </row>
    <row r="5824" spans="1:8" x14ac:dyDescent="0.25">
      <c r="A5824" s="14" t="str">
        <f t="shared" si="90"/>
        <v>jennide012012</v>
      </c>
      <c r="B5824" s="19" t="s">
        <v>1309</v>
      </c>
      <c r="C5824" s="19">
        <v>2012</v>
      </c>
      <c r="D5824" s="19" t="s">
        <v>2331</v>
      </c>
      <c r="E5824" s="19">
        <v>220</v>
      </c>
      <c r="F5824" s="19">
        <v>4</v>
      </c>
      <c r="G5824" s="19">
        <v>0</v>
      </c>
      <c r="H5824" s="19">
        <v>0</v>
      </c>
    </row>
    <row r="5825" spans="1:8" x14ac:dyDescent="0.25">
      <c r="A5825" s="14" t="str">
        <f t="shared" si="90"/>
        <v>jennide012012</v>
      </c>
      <c r="B5825" s="19" t="s">
        <v>1309</v>
      </c>
      <c r="C5825" s="19">
        <v>2012</v>
      </c>
      <c r="D5825" s="19" t="s">
        <v>2332</v>
      </c>
    </row>
    <row r="5826" spans="1:8" x14ac:dyDescent="0.25">
      <c r="A5826" s="14" t="str">
        <f t="shared" si="90"/>
        <v>jepseke012012</v>
      </c>
      <c r="B5826" s="19" t="s">
        <v>943</v>
      </c>
      <c r="C5826" s="19">
        <v>2012</v>
      </c>
      <c r="D5826" s="19" t="s">
        <v>2334</v>
      </c>
      <c r="E5826" s="19">
        <v>2</v>
      </c>
      <c r="F5826" s="19">
        <v>3</v>
      </c>
      <c r="G5826" s="19">
        <v>1</v>
      </c>
      <c r="H5826" s="19">
        <v>0</v>
      </c>
    </row>
    <row r="5827" spans="1:8" x14ac:dyDescent="0.25">
      <c r="A5827" s="14" t="str">
        <f t="shared" ref="A5827:A5890" si="91">B5827&amp;C5827</f>
        <v>jeterde012012</v>
      </c>
      <c r="B5827" s="19" t="s">
        <v>127</v>
      </c>
      <c r="C5827" s="19">
        <v>2012</v>
      </c>
      <c r="D5827" s="19" t="s">
        <v>2333</v>
      </c>
      <c r="E5827" s="19">
        <v>172</v>
      </c>
      <c r="F5827" s="19">
        <v>324</v>
      </c>
      <c r="G5827" s="19">
        <v>10</v>
      </c>
      <c r="H5827" s="19">
        <v>67</v>
      </c>
    </row>
    <row r="5828" spans="1:8" x14ac:dyDescent="0.25">
      <c r="A5828" s="14" t="str">
        <f t="shared" si="91"/>
        <v>jimenub012012</v>
      </c>
      <c r="B5828" s="19" t="s">
        <v>664</v>
      </c>
      <c r="C5828" s="19">
        <v>2012</v>
      </c>
      <c r="D5828" s="19" t="s">
        <v>2334</v>
      </c>
      <c r="E5828" s="19">
        <v>12</v>
      </c>
      <c r="F5828" s="19">
        <v>16</v>
      </c>
      <c r="G5828" s="19">
        <v>1</v>
      </c>
      <c r="H5828" s="19">
        <v>3</v>
      </c>
    </row>
    <row r="5829" spans="1:8" x14ac:dyDescent="0.25">
      <c r="A5829" s="14" t="str">
        <f t="shared" si="91"/>
        <v>johnsch052012</v>
      </c>
      <c r="B5829" s="19" t="s">
        <v>1115</v>
      </c>
      <c r="C5829" s="19">
        <v>2012</v>
      </c>
      <c r="D5829" s="19" t="s">
        <v>2335</v>
      </c>
      <c r="E5829" s="19">
        <v>42</v>
      </c>
      <c r="F5829" s="19">
        <v>3</v>
      </c>
      <c r="G5829" s="19">
        <v>0</v>
      </c>
      <c r="H5829" s="19">
        <v>2</v>
      </c>
    </row>
    <row r="5830" spans="1:8" x14ac:dyDescent="0.25">
      <c r="A5830" s="14" t="str">
        <f t="shared" si="91"/>
        <v>johnsch052012</v>
      </c>
      <c r="B5830" s="19" t="s">
        <v>1115</v>
      </c>
      <c r="C5830" s="19">
        <v>2012</v>
      </c>
      <c r="D5830" s="19" t="s">
        <v>40</v>
      </c>
      <c r="E5830" s="19">
        <v>56</v>
      </c>
      <c r="F5830" s="19">
        <v>149</v>
      </c>
      <c r="G5830" s="19">
        <v>13</v>
      </c>
      <c r="H5830" s="19">
        <v>8</v>
      </c>
    </row>
    <row r="5831" spans="1:8" x14ac:dyDescent="0.25">
      <c r="A5831" s="14" t="str">
        <f t="shared" si="91"/>
        <v>johnsch052012</v>
      </c>
      <c r="B5831" s="19" t="s">
        <v>1115</v>
      </c>
      <c r="C5831" s="19">
        <v>2012</v>
      </c>
      <c r="D5831" s="19" t="s">
        <v>40</v>
      </c>
      <c r="E5831" s="19">
        <v>17</v>
      </c>
      <c r="F5831" s="19">
        <v>74</v>
      </c>
      <c r="G5831" s="19">
        <v>6</v>
      </c>
      <c r="H5831" s="19">
        <v>7</v>
      </c>
    </row>
    <row r="5832" spans="1:8" x14ac:dyDescent="0.25">
      <c r="A5832" s="14" t="str">
        <f t="shared" si="91"/>
        <v>johnsch052012</v>
      </c>
      <c r="B5832" s="19" t="s">
        <v>1115</v>
      </c>
      <c r="C5832" s="19">
        <v>2012</v>
      </c>
      <c r="D5832" s="19" t="s">
        <v>2331</v>
      </c>
      <c r="E5832" s="19">
        <v>0</v>
      </c>
      <c r="F5832" s="19">
        <v>0</v>
      </c>
      <c r="G5832" s="19">
        <v>0</v>
      </c>
      <c r="H5832" s="19">
        <v>0</v>
      </c>
    </row>
    <row r="5833" spans="1:8" x14ac:dyDescent="0.25">
      <c r="A5833" s="14" t="str">
        <f t="shared" si="91"/>
        <v>johnsch052012</v>
      </c>
      <c r="B5833" s="19" t="s">
        <v>1115</v>
      </c>
      <c r="C5833" s="19">
        <v>2012</v>
      </c>
      <c r="D5833" s="19" t="s">
        <v>2332</v>
      </c>
    </row>
    <row r="5834" spans="1:8" x14ac:dyDescent="0.25">
      <c r="A5834" s="14" t="str">
        <f t="shared" si="91"/>
        <v>johnsda062012</v>
      </c>
      <c r="B5834" s="19" t="s">
        <v>561</v>
      </c>
      <c r="C5834" s="19">
        <v>2012</v>
      </c>
      <c r="D5834" s="19" t="s">
        <v>2335</v>
      </c>
      <c r="E5834" s="19">
        <v>12</v>
      </c>
      <c r="F5834" s="19">
        <v>1</v>
      </c>
      <c r="G5834" s="19">
        <v>0</v>
      </c>
      <c r="H5834" s="19">
        <v>2</v>
      </c>
    </row>
    <row r="5835" spans="1:8" x14ac:dyDescent="0.25">
      <c r="A5835" s="14" t="str">
        <f t="shared" si="91"/>
        <v>johnsel022012</v>
      </c>
      <c r="B5835" s="19" t="s">
        <v>944</v>
      </c>
      <c r="C5835" s="19">
        <v>2012</v>
      </c>
      <c r="D5835" s="19" t="s">
        <v>39</v>
      </c>
      <c r="E5835" s="19">
        <v>20</v>
      </c>
      <c r="F5835" s="19">
        <v>25</v>
      </c>
      <c r="G5835" s="19">
        <v>1</v>
      </c>
      <c r="H5835" s="19">
        <v>5</v>
      </c>
    </row>
    <row r="5836" spans="1:8" x14ac:dyDescent="0.25">
      <c r="A5836" s="14" t="str">
        <f t="shared" si="91"/>
        <v>johnsel022012</v>
      </c>
      <c r="B5836" s="19" t="s">
        <v>944</v>
      </c>
      <c r="C5836" s="19">
        <v>2012</v>
      </c>
      <c r="D5836" s="19" t="s">
        <v>40</v>
      </c>
      <c r="E5836" s="19">
        <v>5</v>
      </c>
      <c r="F5836" s="19">
        <v>12</v>
      </c>
      <c r="G5836" s="19">
        <v>2</v>
      </c>
      <c r="H5836" s="19">
        <v>0</v>
      </c>
    </row>
    <row r="5837" spans="1:8" x14ac:dyDescent="0.25">
      <c r="A5837" s="14" t="str">
        <f t="shared" si="91"/>
        <v>johnsel022012</v>
      </c>
      <c r="B5837" s="19" t="s">
        <v>944</v>
      </c>
      <c r="C5837" s="19">
        <v>2012</v>
      </c>
      <c r="D5837" s="19" t="s">
        <v>2330</v>
      </c>
    </row>
    <row r="5838" spans="1:8" x14ac:dyDescent="0.25">
      <c r="A5838" s="14" t="str">
        <f t="shared" si="91"/>
        <v>johnsel022012</v>
      </c>
      <c r="B5838" s="19" t="s">
        <v>944</v>
      </c>
      <c r="C5838" s="19">
        <v>2012</v>
      </c>
      <c r="D5838" s="19" t="s">
        <v>2331</v>
      </c>
      <c r="E5838" s="19">
        <v>2</v>
      </c>
      <c r="F5838" s="19">
        <v>0</v>
      </c>
      <c r="G5838" s="19">
        <v>0</v>
      </c>
      <c r="H5838" s="19">
        <v>0</v>
      </c>
    </row>
    <row r="5839" spans="1:8" x14ac:dyDescent="0.25">
      <c r="A5839" s="14" t="str">
        <f t="shared" si="91"/>
        <v>johnsel022012</v>
      </c>
      <c r="B5839" s="19" t="s">
        <v>944</v>
      </c>
      <c r="C5839" s="19">
        <v>2012</v>
      </c>
      <c r="D5839" s="19" t="s">
        <v>2333</v>
      </c>
      <c r="E5839" s="19">
        <v>102</v>
      </c>
      <c r="F5839" s="19">
        <v>204</v>
      </c>
      <c r="G5839" s="19">
        <v>11</v>
      </c>
      <c r="H5839" s="19">
        <v>50</v>
      </c>
    </row>
    <row r="5840" spans="1:8" x14ac:dyDescent="0.25">
      <c r="A5840" s="14" t="str">
        <f t="shared" si="91"/>
        <v>johnsji042012</v>
      </c>
      <c r="B5840" s="19" t="s">
        <v>665</v>
      </c>
      <c r="C5840" s="19">
        <v>2012</v>
      </c>
      <c r="D5840" s="19" t="s">
        <v>2334</v>
      </c>
      <c r="E5840" s="19">
        <v>6</v>
      </c>
      <c r="F5840" s="19">
        <v>12</v>
      </c>
      <c r="G5840" s="19">
        <v>0</v>
      </c>
      <c r="H5840" s="19">
        <v>1</v>
      </c>
    </row>
    <row r="5841" spans="1:8" x14ac:dyDescent="0.25">
      <c r="A5841" s="14" t="str">
        <f t="shared" si="91"/>
        <v>johnsjo092012</v>
      </c>
      <c r="B5841" s="19" t="s">
        <v>562</v>
      </c>
      <c r="C5841" s="19">
        <v>2012</v>
      </c>
      <c r="D5841" s="19" t="s">
        <v>2334</v>
      </c>
      <c r="E5841" s="19">
        <v>25</v>
      </c>
      <c r="F5841" s="19">
        <v>33</v>
      </c>
      <c r="G5841" s="19">
        <v>1</v>
      </c>
      <c r="H5841" s="19">
        <v>3</v>
      </c>
    </row>
    <row r="5842" spans="1:8" x14ac:dyDescent="0.25">
      <c r="A5842" s="14" t="str">
        <f t="shared" si="91"/>
        <v>johnske052012</v>
      </c>
      <c r="B5842" s="19" t="s">
        <v>563</v>
      </c>
      <c r="C5842" s="19">
        <v>2012</v>
      </c>
      <c r="D5842" s="19" t="s">
        <v>39</v>
      </c>
      <c r="E5842" s="19">
        <v>247</v>
      </c>
      <c r="F5842" s="19">
        <v>386</v>
      </c>
      <c r="G5842" s="19">
        <v>11</v>
      </c>
      <c r="H5842" s="19">
        <v>100</v>
      </c>
    </row>
    <row r="5843" spans="1:8" x14ac:dyDescent="0.25">
      <c r="A5843" s="14" t="str">
        <f t="shared" si="91"/>
        <v>johnsni012012</v>
      </c>
      <c r="B5843" s="19" t="s">
        <v>252</v>
      </c>
      <c r="C5843" s="19">
        <v>2012</v>
      </c>
      <c r="D5843" s="19" t="s">
        <v>2335</v>
      </c>
      <c r="E5843" s="19">
        <v>51</v>
      </c>
      <c r="F5843" s="19">
        <v>3</v>
      </c>
      <c r="G5843" s="19">
        <v>1</v>
      </c>
      <c r="H5843" s="19">
        <v>7</v>
      </c>
    </row>
    <row r="5844" spans="1:8" x14ac:dyDescent="0.25">
      <c r="A5844" s="14" t="str">
        <f t="shared" si="91"/>
        <v>johnsre022012</v>
      </c>
      <c r="B5844" s="19" t="s">
        <v>384</v>
      </c>
      <c r="C5844" s="19">
        <v>2012</v>
      </c>
      <c r="D5844" s="19" t="s">
        <v>2329</v>
      </c>
    </row>
    <row r="5845" spans="1:8" x14ac:dyDescent="0.25">
      <c r="A5845" s="14" t="str">
        <f t="shared" si="91"/>
        <v>johnsre022012</v>
      </c>
      <c r="B5845" s="19" t="s">
        <v>384</v>
      </c>
      <c r="C5845" s="19">
        <v>2012</v>
      </c>
      <c r="D5845" s="19" t="s">
        <v>2329</v>
      </c>
    </row>
    <row r="5846" spans="1:8" x14ac:dyDescent="0.25">
      <c r="A5846" s="14" t="str">
        <f t="shared" si="91"/>
        <v>johnsre022012</v>
      </c>
      <c r="B5846" s="19" t="s">
        <v>384</v>
      </c>
      <c r="C5846" s="19">
        <v>2012</v>
      </c>
      <c r="D5846" s="19" t="s">
        <v>2330</v>
      </c>
    </row>
    <row r="5847" spans="1:8" x14ac:dyDescent="0.25">
      <c r="A5847" s="14" t="str">
        <f t="shared" si="91"/>
        <v>johnsre022012</v>
      </c>
      <c r="B5847" s="19" t="s">
        <v>384</v>
      </c>
      <c r="C5847" s="19">
        <v>2012</v>
      </c>
      <c r="D5847" s="19" t="s">
        <v>2330</v>
      </c>
    </row>
    <row r="5848" spans="1:8" x14ac:dyDescent="0.25">
      <c r="A5848" s="14" t="str">
        <f t="shared" si="91"/>
        <v>johnsre022012</v>
      </c>
      <c r="B5848" s="19" t="s">
        <v>384</v>
      </c>
      <c r="C5848" s="19">
        <v>2012</v>
      </c>
      <c r="D5848" s="19" t="s">
        <v>2331</v>
      </c>
      <c r="E5848" s="19">
        <v>74</v>
      </c>
      <c r="F5848" s="19">
        <v>3</v>
      </c>
      <c r="G5848" s="19">
        <v>1</v>
      </c>
      <c r="H5848" s="19">
        <v>1</v>
      </c>
    </row>
    <row r="5849" spans="1:8" x14ac:dyDescent="0.25">
      <c r="A5849" s="14" t="str">
        <f t="shared" si="91"/>
        <v>johnsre022012</v>
      </c>
      <c r="B5849" s="19" t="s">
        <v>384</v>
      </c>
      <c r="C5849" s="19">
        <v>2012</v>
      </c>
      <c r="D5849" s="19" t="s">
        <v>2331</v>
      </c>
      <c r="E5849" s="19">
        <v>28</v>
      </c>
      <c r="F5849" s="19">
        <v>0</v>
      </c>
      <c r="G5849" s="19">
        <v>1</v>
      </c>
      <c r="H5849" s="19">
        <v>0</v>
      </c>
    </row>
    <row r="5850" spans="1:8" x14ac:dyDescent="0.25">
      <c r="A5850" s="14" t="str">
        <f t="shared" si="91"/>
        <v>johnsre022012</v>
      </c>
      <c r="B5850" s="19" t="s">
        <v>384</v>
      </c>
      <c r="C5850" s="19">
        <v>2012</v>
      </c>
      <c r="D5850" s="19" t="s">
        <v>2332</v>
      </c>
    </row>
    <row r="5851" spans="1:8" x14ac:dyDescent="0.25">
      <c r="A5851" s="14" t="str">
        <f t="shared" si="91"/>
        <v>johnsre022012</v>
      </c>
      <c r="B5851" s="19" t="s">
        <v>384</v>
      </c>
      <c r="C5851" s="19">
        <v>2012</v>
      </c>
      <c r="D5851" s="19" t="s">
        <v>2332</v>
      </c>
    </row>
    <row r="5852" spans="1:8" x14ac:dyDescent="0.25">
      <c r="A5852" s="14" t="str">
        <f t="shared" si="91"/>
        <v>johnsro072012</v>
      </c>
      <c r="B5852" s="19" t="s">
        <v>806</v>
      </c>
      <c r="C5852" s="19">
        <v>2012</v>
      </c>
      <c r="D5852" s="19" t="s">
        <v>2336</v>
      </c>
      <c r="E5852" s="19">
        <v>130</v>
      </c>
      <c r="F5852" s="19">
        <v>6</v>
      </c>
      <c r="G5852" s="19">
        <v>0</v>
      </c>
      <c r="H5852" s="19">
        <v>0</v>
      </c>
    </row>
    <row r="5853" spans="1:8" x14ac:dyDescent="0.25">
      <c r="A5853" s="14" t="str">
        <f t="shared" si="91"/>
        <v>johnsro072012</v>
      </c>
      <c r="B5853" s="19" t="s">
        <v>806</v>
      </c>
      <c r="C5853" s="19">
        <v>2012</v>
      </c>
      <c r="D5853" s="19" t="s">
        <v>2334</v>
      </c>
      <c r="E5853" s="19">
        <v>0</v>
      </c>
      <c r="F5853" s="19">
        <v>0</v>
      </c>
      <c r="G5853" s="19">
        <v>0</v>
      </c>
      <c r="H5853" s="19">
        <v>0</v>
      </c>
    </row>
    <row r="5854" spans="1:8" x14ac:dyDescent="0.25">
      <c r="A5854" s="14" t="str">
        <f t="shared" si="91"/>
        <v>johnsst022012</v>
      </c>
      <c r="B5854" s="19" t="s">
        <v>1755</v>
      </c>
      <c r="C5854" s="19">
        <v>2012</v>
      </c>
      <c r="D5854" s="19" t="s">
        <v>2334</v>
      </c>
      <c r="E5854" s="19">
        <v>0</v>
      </c>
      <c r="F5854" s="19">
        <v>2</v>
      </c>
      <c r="G5854" s="19">
        <v>0</v>
      </c>
      <c r="H5854" s="19">
        <v>0</v>
      </c>
    </row>
    <row r="5855" spans="1:8" x14ac:dyDescent="0.25">
      <c r="A5855" s="14" t="str">
        <f t="shared" si="91"/>
        <v>jonesad012012</v>
      </c>
      <c r="B5855" s="19" t="s">
        <v>666</v>
      </c>
      <c r="C5855" s="19">
        <v>2012</v>
      </c>
      <c r="D5855" s="19" t="s">
        <v>2329</v>
      </c>
    </row>
    <row r="5856" spans="1:8" x14ac:dyDescent="0.25">
      <c r="A5856" s="14" t="str">
        <f t="shared" si="91"/>
        <v>jonesad012012</v>
      </c>
      <c r="B5856" s="19" t="s">
        <v>666</v>
      </c>
      <c r="C5856" s="19">
        <v>2012</v>
      </c>
      <c r="D5856" s="19" t="s">
        <v>2331</v>
      </c>
      <c r="E5856" s="19">
        <v>439</v>
      </c>
      <c r="F5856" s="19">
        <v>7</v>
      </c>
      <c r="G5856" s="19">
        <v>8</v>
      </c>
      <c r="H5856" s="19">
        <v>0</v>
      </c>
    </row>
    <row r="5857" spans="1:8" x14ac:dyDescent="0.25">
      <c r="A5857" s="14" t="str">
        <f t="shared" si="91"/>
        <v>jonesan012012</v>
      </c>
      <c r="B5857" s="19" t="s">
        <v>128</v>
      </c>
      <c r="C5857" s="19">
        <v>2012</v>
      </c>
      <c r="D5857" s="19" t="s">
        <v>2330</v>
      </c>
    </row>
    <row r="5858" spans="1:8" x14ac:dyDescent="0.25">
      <c r="A5858" s="14" t="str">
        <f t="shared" si="91"/>
        <v>jonesan012012</v>
      </c>
      <c r="B5858" s="19" t="s">
        <v>128</v>
      </c>
      <c r="C5858" s="19">
        <v>2012</v>
      </c>
      <c r="D5858" s="19" t="s">
        <v>2331</v>
      </c>
      <c r="E5858" s="19">
        <v>81</v>
      </c>
      <c r="F5858" s="19">
        <v>3</v>
      </c>
      <c r="G5858" s="19">
        <v>1</v>
      </c>
      <c r="H5858" s="19">
        <v>2</v>
      </c>
    </row>
    <row r="5859" spans="1:8" x14ac:dyDescent="0.25">
      <c r="A5859" s="14" t="str">
        <f t="shared" si="91"/>
        <v>jonesan012012</v>
      </c>
      <c r="B5859" s="19" t="s">
        <v>128</v>
      </c>
      <c r="C5859" s="19">
        <v>2012</v>
      </c>
      <c r="D5859" s="19" t="s">
        <v>2332</v>
      </c>
    </row>
    <row r="5860" spans="1:8" x14ac:dyDescent="0.25">
      <c r="A5860" s="14" t="str">
        <f t="shared" si="91"/>
        <v>jonesch062012</v>
      </c>
      <c r="B5860" s="19" t="s">
        <v>129</v>
      </c>
      <c r="C5860" s="19">
        <v>2012</v>
      </c>
      <c r="D5860" s="19" t="s">
        <v>40</v>
      </c>
      <c r="E5860" s="19">
        <v>41</v>
      </c>
      <c r="F5860" s="19">
        <v>181</v>
      </c>
      <c r="G5860" s="19">
        <v>11</v>
      </c>
      <c r="H5860" s="19">
        <v>8</v>
      </c>
    </row>
    <row r="5861" spans="1:8" x14ac:dyDescent="0.25">
      <c r="A5861" s="14" t="str">
        <f t="shared" si="91"/>
        <v>jonesga022012</v>
      </c>
      <c r="B5861" s="19" t="s">
        <v>807</v>
      </c>
      <c r="C5861" s="19">
        <v>2012</v>
      </c>
      <c r="D5861" s="19" t="s">
        <v>2335</v>
      </c>
      <c r="E5861" s="19">
        <v>500</v>
      </c>
      <c r="F5861" s="19">
        <v>48</v>
      </c>
      <c r="G5861" s="19">
        <v>5</v>
      </c>
      <c r="H5861" s="19">
        <v>46</v>
      </c>
    </row>
    <row r="5862" spans="1:8" x14ac:dyDescent="0.25">
      <c r="A5862" s="14" t="str">
        <f t="shared" si="91"/>
        <v>jonesga022012</v>
      </c>
      <c r="B5862" s="19" t="s">
        <v>807</v>
      </c>
      <c r="C5862" s="19">
        <v>2012</v>
      </c>
      <c r="D5862" s="19" t="s">
        <v>2331</v>
      </c>
      <c r="E5862" s="19">
        <v>103</v>
      </c>
      <c r="F5862" s="19">
        <v>3</v>
      </c>
      <c r="G5862" s="19">
        <v>4</v>
      </c>
      <c r="H5862" s="19">
        <v>1</v>
      </c>
    </row>
    <row r="5863" spans="1:8" x14ac:dyDescent="0.25">
      <c r="A5863" s="14" t="str">
        <f t="shared" si="91"/>
        <v>jonesga022012</v>
      </c>
      <c r="B5863" s="19" t="s">
        <v>807</v>
      </c>
      <c r="C5863" s="19">
        <v>2012</v>
      </c>
      <c r="D5863" s="19" t="s">
        <v>2332</v>
      </c>
    </row>
    <row r="5864" spans="1:8" x14ac:dyDescent="0.25">
      <c r="A5864" s="14" t="str">
        <f t="shared" si="91"/>
        <v>jonesna012012</v>
      </c>
      <c r="B5864" s="19" t="s">
        <v>1756</v>
      </c>
      <c r="C5864" s="19">
        <v>2012</v>
      </c>
      <c r="D5864" s="19" t="s">
        <v>2334</v>
      </c>
      <c r="E5864" s="19">
        <v>6</v>
      </c>
      <c r="F5864" s="19">
        <v>6</v>
      </c>
      <c r="G5864" s="19">
        <v>1</v>
      </c>
      <c r="H5864" s="19">
        <v>1</v>
      </c>
    </row>
    <row r="5865" spans="1:8" x14ac:dyDescent="0.25">
      <c r="A5865" s="14" t="str">
        <f t="shared" si="91"/>
        <v>joycema012012</v>
      </c>
      <c r="B5865" s="19" t="s">
        <v>945</v>
      </c>
      <c r="C5865" s="19">
        <v>2012</v>
      </c>
      <c r="D5865" s="19" t="s">
        <v>2330</v>
      </c>
    </row>
    <row r="5866" spans="1:8" x14ac:dyDescent="0.25">
      <c r="A5866" s="14" t="str">
        <f t="shared" si="91"/>
        <v>joycema012012</v>
      </c>
      <c r="B5866" s="19" t="s">
        <v>945</v>
      </c>
      <c r="C5866" s="19">
        <v>2012</v>
      </c>
      <c r="D5866" s="19" t="s">
        <v>2331</v>
      </c>
      <c r="E5866" s="19">
        <v>181</v>
      </c>
      <c r="F5866" s="19">
        <v>2</v>
      </c>
      <c r="G5866" s="19">
        <v>2</v>
      </c>
      <c r="H5866" s="19">
        <v>0</v>
      </c>
    </row>
    <row r="5867" spans="1:8" x14ac:dyDescent="0.25">
      <c r="A5867" s="14" t="str">
        <f t="shared" si="91"/>
        <v>joycema012012</v>
      </c>
      <c r="B5867" s="19" t="s">
        <v>945</v>
      </c>
      <c r="C5867" s="19">
        <v>2012</v>
      </c>
      <c r="D5867" s="19" t="s">
        <v>2332</v>
      </c>
    </row>
    <row r="5868" spans="1:8" x14ac:dyDescent="0.25">
      <c r="A5868" s="14" t="str">
        <f t="shared" si="91"/>
        <v>jurrjja012012</v>
      </c>
      <c r="B5868" s="19" t="s">
        <v>808</v>
      </c>
      <c r="C5868" s="19">
        <v>2012</v>
      </c>
      <c r="D5868" s="19" t="s">
        <v>2334</v>
      </c>
      <c r="E5868" s="19">
        <v>2</v>
      </c>
      <c r="F5868" s="19">
        <v>13</v>
      </c>
      <c r="G5868" s="19">
        <v>0</v>
      </c>
      <c r="H5868" s="19">
        <v>1</v>
      </c>
    </row>
    <row r="5869" spans="1:8" x14ac:dyDescent="0.25">
      <c r="A5869" s="14" t="str">
        <f t="shared" si="91"/>
        <v>kaaihki012012</v>
      </c>
      <c r="B5869" s="19" t="s">
        <v>946</v>
      </c>
      <c r="C5869" s="19">
        <v>2012</v>
      </c>
      <c r="D5869" s="19" t="s">
        <v>2335</v>
      </c>
      <c r="E5869" s="19">
        <v>160</v>
      </c>
      <c r="F5869" s="19">
        <v>12</v>
      </c>
      <c r="G5869" s="19">
        <v>2</v>
      </c>
      <c r="H5869" s="19">
        <v>24</v>
      </c>
    </row>
    <row r="5870" spans="1:8" x14ac:dyDescent="0.25">
      <c r="A5870" s="14" t="str">
        <f t="shared" si="91"/>
        <v>kalisry012012</v>
      </c>
      <c r="B5870" s="19" t="s">
        <v>1310</v>
      </c>
      <c r="C5870" s="19">
        <v>2012</v>
      </c>
      <c r="D5870" s="19" t="s">
        <v>2329</v>
      </c>
    </row>
    <row r="5871" spans="1:8" x14ac:dyDescent="0.25">
      <c r="A5871" s="14" t="str">
        <f t="shared" si="91"/>
        <v>kalisry012012</v>
      </c>
      <c r="B5871" s="19" t="s">
        <v>1310</v>
      </c>
      <c r="C5871" s="19">
        <v>2012</v>
      </c>
      <c r="D5871" s="19" t="s">
        <v>2330</v>
      </c>
    </row>
    <row r="5872" spans="1:8" x14ac:dyDescent="0.25">
      <c r="A5872" s="14" t="str">
        <f t="shared" si="91"/>
        <v>kalisry012012</v>
      </c>
      <c r="B5872" s="19" t="s">
        <v>1310</v>
      </c>
      <c r="C5872" s="19">
        <v>2012</v>
      </c>
      <c r="D5872" s="19" t="s">
        <v>2331</v>
      </c>
      <c r="E5872" s="19">
        <v>62</v>
      </c>
      <c r="F5872" s="19">
        <v>0</v>
      </c>
      <c r="G5872" s="19">
        <v>4</v>
      </c>
      <c r="H5872" s="19">
        <v>0</v>
      </c>
    </row>
    <row r="5873" spans="1:8" x14ac:dyDescent="0.25">
      <c r="A5873" s="14" t="str">
        <f t="shared" si="91"/>
        <v>kalisry012012</v>
      </c>
      <c r="B5873" s="19" t="s">
        <v>1310</v>
      </c>
      <c r="C5873" s="19">
        <v>2012</v>
      </c>
      <c r="D5873" s="19" t="s">
        <v>2332</v>
      </c>
    </row>
    <row r="5874" spans="1:8" x14ac:dyDescent="0.25">
      <c r="A5874" s="14" t="str">
        <f t="shared" si="91"/>
        <v>karstje012012</v>
      </c>
      <c r="B5874" s="19" t="s">
        <v>667</v>
      </c>
      <c r="C5874" s="19">
        <v>2012</v>
      </c>
      <c r="D5874" s="19" t="s">
        <v>2334</v>
      </c>
      <c r="E5874" s="19">
        <v>4</v>
      </c>
      <c r="F5874" s="19">
        <v>8</v>
      </c>
      <c r="G5874" s="19">
        <v>1</v>
      </c>
      <c r="H5874" s="19">
        <v>0</v>
      </c>
    </row>
    <row r="5875" spans="1:8" x14ac:dyDescent="0.25">
      <c r="A5875" s="14" t="str">
        <f t="shared" si="91"/>
        <v>kawasmu012012</v>
      </c>
      <c r="B5875" s="19" t="s">
        <v>1757</v>
      </c>
      <c r="C5875" s="19">
        <v>2012</v>
      </c>
      <c r="D5875" s="19" t="s">
        <v>39</v>
      </c>
      <c r="E5875" s="19">
        <v>6</v>
      </c>
      <c r="F5875" s="19">
        <v>13</v>
      </c>
      <c r="G5875" s="19">
        <v>0</v>
      </c>
      <c r="H5875" s="19">
        <v>3</v>
      </c>
    </row>
    <row r="5876" spans="1:8" x14ac:dyDescent="0.25">
      <c r="A5876" s="14" t="str">
        <f t="shared" si="91"/>
        <v>kawasmu012012</v>
      </c>
      <c r="B5876" s="19" t="s">
        <v>1757</v>
      </c>
      <c r="C5876" s="19">
        <v>2012</v>
      </c>
      <c r="D5876" s="19" t="s">
        <v>40</v>
      </c>
      <c r="E5876" s="19">
        <v>0</v>
      </c>
      <c r="F5876" s="19">
        <v>0</v>
      </c>
      <c r="G5876" s="19">
        <v>0</v>
      </c>
      <c r="H5876" s="19">
        <v>0</v>
      </c>
    </row>
    <row r="5877" spans="1:8" x14ac:dyDescent="0.25">
      <c r="A5877" s="14" t="str">
        <f t="shared" si="91"/>
        <v>kawasmu012012</v>
      </c>
      <c r="B5877" s="19" t="s">
        <v>1757</v>
      </c>
      <c r="C5877" s="19">
        <v>2012</v>
      </c>
      <c r="D5877" s="19" t="s">
        <v>2333</v>
      </c>
      <c r="E5877" s="19">
        <v>50</v>
      </c>
      <c r="F5877" s="19">
        <v>65</v>
      </c>
      <c r="G5877" s="19">
        <v>0</v>
      </c>
      <c r="H5877" s="19">
        <v>13</v>
      </c>
    </row>
    <row r="5878" spans="1:8" x14ac:dyDescent="0.25">
      <c r="A5878" s="14" t="str">
        <f t="shared" si="91"/>
        <v>kearnau012012</v>
      </c>
      <c r="B5878" s="19" t="s">
        <v>310</v>
      </c>
      <c r="C5878" s="19">
        <v>2012</v>
      </c>
      <c r="D5878" s="19" t="s">
        <v>2335</v>
      </c>
      <c r="E5878" s="19">
        <v>14</v>
      </c>
      <c r="F5878" s="19">
        <v>1</v>
      </c>
      <c r="G5878" s="19">
        <v>0</v>
      </c>
      <c r="H5878" s="19">
        <v>2</v>
      </c>
    </row>
    <row r="5879" spans="1:8" x14ac:dyDescent="0.25">
      <c r="A5879" s="14" t="str">
        <f t="shared" si="91"/>
        <v>kearnau012012</v>
      </c>
      <c r="B5879" s="19" t="s">
        <v>310</v>
      </c>
      <c r="C5879" s="19">
        <v>2012</v>
      </c>
      <c r="D5879" s="19" t="s">
        <v>2330</v>
      </c>
    </row>
    <row r="5880" spans="1:8" x14ac:dyDescent="0.25">
      <c r="A5880" s="14" t="str">
        <f t="shared" si="91"/>
        <v>kearnau012012</v>
      </c>
      <c r="B5880" s="19" t="s">
        <v>310</v>
      </c>
      <c r="C5880" s="19">
        <v>2012</v>
      </c>
      <c r="D5880" s="19" t="s">
        <v>2331</v>
      </c>
      <c r="E5880" s="19">
        <v>90</v>
      </c>
      <c r="F5880" s="19">
        <v>0</v>
      </c>
      <c r="G5880" s="19">
        <v>1</v>
      </c>
      <c r="H5880" s="19">
        <v>0</v>
      </c>
    </row>
    <row r="5881" spans="1:8" x14ac:dyDescent="0.25">
      <c r="A5881" s="14" t="str">
        <f t="shared" si="91"/>
        <v>kearnau012012</v>
      </c>
      <c r="B5881" s="19" t="s">
        <v>310</v>
      </c>
      <c r="C5881" s="19">
        <v>2012</v>
      </c>
      <c r="D5881" s="19" t="s">
        <v>2332</v>
      </c>
    </row>
    <row r="5882" spans="1:8" x14ac:dyDescent="0.25">
      <c r="A5882" s="14" t="str">
        <f t="shared" si="91"/>
        <v>kellesh012012</v>
      </c>
      <c r="B5882" s="19" t="s">
        <v>1118</v>
      </c>
      <c r="C5882" s="19">
        <v>2012</v>
      </c>
      <c r="D5882" s="19" t="s">
        <v>2334</v>
      </c>
      <c r="E5882" s="19">
        <v>2</v>
      </c>
      <c r="F5882" s="19">
        <v>8</v>
      </c>
      <c r="G5882" s="19">
        <v>0</v>
      </c>
      <c r="H5882" s="19">
        <v>0</v>
      </c>
    </row>
    <row r="5883" spans="1:8" x14ac:dyDescent="0.25">
      <c r="A5883" s="14" t="str">
        <f t="shared" si="91"/>
        <v>kellyca012012</v>
      </c>
      <c r="B5883" s="19" t="s">
        <v>1758</v>
      </c>
      <c r="C5883" s="19">
        <v>2012</v>
      </c>
      <c r="D5883" s="19" t="s">
        <v>2334</v>
      </c>
      <c r="E5883" s="19">
        <v>2</v>
      </c>
      <c r="F5883" s="19">
        <v>6</v>
      </c>
      <c r="G5883" s="19">
        <v>0</v>
      </c>
      <c r="H5883" s="19">
        <v>1</v>
      </c>
    </row>
    <row r="5884" spans="1:8" x14ac:dyDescent="0.25">
      <c r="A5884" s="14" t="str">
        <f t="shared" si="91"/>
        <v>kellydo012012</v>
      </c>
      <c r="B5884" s="19" t="s">
        <v>809</v>
      </c>
      <c r="C5884" s="19">
        <v>2012</v>
      </c>
      <c r="D5884" s="19" t="s">
        <v>2335</v>
      </c>
      <c r="E5884" s="19">
        <v>30</v>
      </c>
      <c r="F5884" s="19">
        <v>2</v>
      </c>
      <c r="G5884" s="19">
        <v>0</v>
      </c>
      <c r="H5884" s="19">
        <v>3</v>
      </c>
    </row>
    <row r="5885" spans="1:8" x14ac:dyDescent="0.25">
      <c r="A5885" s="14" t="str">
        <f t="shared" si="91"/>
        <v>kellydo012012</v>
      </c>
      <c r="B5885" s="19" t="s">
        <v>809</v>
      </c>
      <c r="C5885" s="19">
        <v>2012</v>
      </c>
      <c r="D5885" s="19" t="s">
        <v>39</v>
      </c>
      <c r="E5885" s="19">
        <v>0</v>
      </c>
      <c r="F5885" s="19">
        <v>0</v>
      </c>
      <c r="G5885" s="19">
        <v>0</v>
      </c>
      <c r="H5885" s="19">
        <v>0</v>
      </c>
    </row>
    <row r="5886" spans="1:8" x14ac:dyDescent="0.25">
      <c r="A5886" s="14" t="str">
        <f t="shared" si="91"/>
        <v>kellydo012012</v>
      </c>
      <c r="B5886" s="19" t="s">
        <v>809</v>
      </c>
      <c r="C5886" s="19">
        <v>2012</v>
      </c>
      <c r="D5886" s="19" t="s">
        <v>40</v>
      </c>
      <c r="E5886" s="19">
        <v>1</v>
      </c>
      <c r="F5886" s="19">
        <v>3</v>
      </c>
      <c r="G5886" s="19">
        <v>0</v>
      </c>
      <c r="H5886" s="19">
        <v>0</v>
      </c>
    </row>
    <row r="5887" spans="1:8" x14ac:dyDescent="0.25">
      <c r="A5887" s="14" t="str">
        <f t="shared" si="91"/>
        <v>kellydo012012</v>
      </c>
      <c r="B5887" s="19" t="s">
        <v>809</v>
      </c>
      <c r="C5887" s="19">
        <v>2012</v>
      </c>
      <c r="D5887" s="19" t="s">
        <v>2329</v>
      </c>
    </row>
    <row r="5888" spans="1:8" x14ac:dyDescent="0.25">
      <c r="A5888" s="14" t="str">
        <f t="shared" si="91"/>
        <v>kellydo012012</v>
      </c>
      <c r="B5888" s="19" t="s">
        <v>809</v>
      </c>
      <c r="C5888" s="19">
        <v>2012</v>
      </c>
      <c r="D5888" s="19" t="s">
        <v>2330</v>
      </c>
    </row>
    <row r="5889" spans="1:8" x14ac:dyDescent="0.25">
      <c r="A5889" s="14" t="str">
        <f t="shared" si="91"/>
        <v>kellydo012012</v>
      </c>
      <c r="B5889" s="19" t="s">
        <v>809</v>
      </c>
      <c r="C5889" s="19">
        <v>2012</v>
      </c>
      <c r="D5889" s="19" t="s">
        <v>2331</v>
      </c>
      <c r="E5889" s="19">
        <v>61</v>
      </c>
      <c r="F5889" s="19">
        <v>3</v>
      </c>
      <c r="G5889" s="19">
        <v>3</v>
      </c>
      <c r="H5889" s="19">
        <v>0</v>
      </c>
    </row>
    <row r="5890" spans="1:8" x14ac:dyDescent="0.25">
      <c r="A5890" s="14" t="str">
        <f t="shared" si="91"/>
        <v>kellydo012012</v>
      </c>
      <c r="B5890" s="19" t="s">
        <v>809</v>
      </c>
      <c r="C5890" s="19">
        <v>2012</v>
      </c>
      <c r="D5890" s="19" t="s">
        <v>2332</v>
      </c>
    </row>
    <row r="5891" spans="1:8" x14ac:dyDescent="0.25">
      <c r="A5891" s="14" t="str">
        <f t="shared" ref="A5891:A5954" si="92">B5891&amp;C5891</f>
        <v>kellyjo052012</v>
      </c>
      <c r="B5891" s="19" t="s">
        <v>1759</v>
      </c>
      <c r="C5891" s="19">
        <v>2012</v>
      </c>
      <c r="D5891" s="19" t="s">
        <v>2334</v>
      </c>
      <c r="E5891" s="19">
        <v>11</v>
      </c>
      <c r="F5891" s="19">
        <v>19</v>
      </c>
      <c r="G5891" s="19">
        <v>2</v>
      </c>
      <c r="H5891" s="19">
        <v>3</v>
      </c>
    </row>
    <row r="5892" spans="1:8" x14ac:dyDescent="0.25">
      <c r="A5892" s="14" t="str">
        <f t="shared" si="92"/>
        <v>kempma012012</v>
      </c>
      <c r="B5892" s="19" t="s">
        <v>668</v>
      </c>
      <c r="C5892" s="19">
        <v>2012</v>
      </c>
      <c r="D5892" s="19" t="s">
        <v>2329</v>
      </c>
    </row>
    <row r="5893" spans="1:8" x14ac:dyDescent="0.25">
      <c r="A5893" s="14" t="str">
        <f t="shared" si="92"/>
        <v>kempma012012</v>
      </c>
      <c r="B5893" s="19" t="s">
        <v>668</v>
      </c>
      <c r="C5893" s="19">
        <v>2012</v>
      </c>
      <c r="D5893" s="19" t="s">
        <v>2331</v>
      </c>
      <c r="E5893" s="19">
        <v>208</v>
      </c>
      <c r="F5893" s="19">
        <v>7</v>
      </c>
      <c r="G5893" s="19">
        <v>1</v>
      </c>
      <c r="H5893" s="19">
        <v>1</v>
      </c>
    </row>
    <row r="5894" spans="1:8" x14ac:dyDescent="0.25">
      <c r="A5894" s="14" t="str">
        <f t="shared" si="92"/>
        <v>kendrho012012</v>
      </c>
      <c r="B5894" s="19" t="s">
        <v>669</v>
      </c>
      <c r="C5894" s="19">
        <v>2012</v>
      </c>
      <c r="D5894" s="19" t="s">
        <v>2335</v>
      </c>
      <c r="E5894" s="19">
        <v>4</v>
      </c>
      <c r="F5894" s="19">
        <v>1</v>
      </c>
      <c r="G5894" s="19">
        <v>0</v>
      </c>
      <c r="H5894" s="19">
        <v>0</v>
      </c>
    </row>
    <row r="5895" spans="1:8" x14ac:dyDescent="0.25">
      <c r="A5895" s="14" t="str">
        <f t="shared" si="92"/>
        <v>kendrho012012</v>
      </c>
      <c r="B5895" s="19" t="s">
        <v>669</v>
      </c>
      <c r="C5895" s="19">
        <v>2012</v>
      </c>
      <c r="D5895" s="19" t="s">
        <v>39</v>
      </c>
      <c r="E5895" s="19">
        <v>238</v>
      </c>
      <c r="F5895" s="19">
        <v>407</v>
      </c>
      <c r="G5895" s="19">
        <v>14</v>
      </c>
      <c r="H5895" s="19">
        <v>81</v>
      </c>
    </row>
    <row r="5896" spans="1:8" x14ac:dyDescent="0.25">
      <c r="A5896" s="14" t="str">
        <f t="shared" si="92"/>
        <v>kendrho012012</v>
      </c>
      <c r="B5896" s="19" t="s">
        <v>669</v>
      </c>
      <c r="C5896" s="19">
        <v>2012</v>
      </c>
      <c r="D5896" s="19" t="s">
        <v>2330</v>
      </c>
    </row>
    <row r="5897" spans="1:8" x14ac:dyDescent="0.25">
      <c r="A5897" s="14" t="str">
        <f t="shared" si="92"/>
        <v>kendrho012012</v>
      </c>
      <c r="B5897" s="19" t="s">
        <v>669</v>
      </c>
      <c r="C5897" s="19">
        <v>2012</v>
      </c>
      <c r="D5897" s="19" t="s">
        <v>2331</v>
      </c>
      <c r="E5897" s="19">
        <v>2</v>
      </c>
      <c r="F5897" s="19">
        <v>0</v>
      </c>
      <c r="G5897" s="19">
        <v>1</v>
      </c>
      <c r="H5897" s="19">
        <v>0</v>
      </c>
    </row>
    <row r="5898" spans="1:8" x14ac:dyDescent="0.25">
      <c r="A5898" s="14" t="str">
        <f t="shared" si="92"/>
        <v>kendrky012012</v>
      </c>
      <c r="B5898" s="19" t="s">
        <v>810</v>
      </c>
      <c r="C5898" s="19">
        <v>2012</v>
      </c>
      <c r="D5898" s="19" t="s">
        <v>2334</v>
      </c>
      <c r="E5898" s="19">
        <v>11</v>
      </c>
      <c r="F5898" s="19">
        <v>22</v>
      </c>
      <c r="G5898" s="19">
        <v>1</v>
      </c>
      <c r="H5898" s="19">
        <v>1</v>
      </c>
    </row>
    <row r="5899" spans="1:8" x14ac:dyDescent="0.25">
      <c r="A5899" s="14" t="str">
        <f t="shared" si="92"/>
        <v>kennead012012</v>
      </c>
      <c r="B5899" s="19" t="s">
        <v>132</v>
      </c>
      <c r="C5899" s="19">
        <v>2012</v>
      </c>
      <c r="D5899" s="19" t="s">
        <v>2335</v>
      </c>
      <c r="E5899" s="19">
        <v>3</v>
      </c>
      <c r="F5899" s="19">
        <v>1</v>
      </c>
      <c r="G5899" s="19">
        <v>0</v>
      </c>
      <c r="H5899" s="19">
        <v>0</v>
      </c>
    </row>
    <row r="5900" spans="1:8" x14ac:dyDescent="0.25">
      <c r="A5900" s="14" t="str">
        <f t="shared" si="92"/>
        <v>kennead012012</v>
      </c>
      <c r="B5900" s="19" t="s">
        <v>132</v>
      </c>
      <c r="C5900" s="19">
        <v>2012</v>
      </c>
      <c r="D5900" s="19" t="s">
        <v>39</v>
      </c>
      <c r="E5900" s="19">
        <v>35</v>
      </c>
      <c r="F5900" s="19">
        <v>33</v>
      </c>
      <c r="G5900" s="19">
        <v>3</v>
      </c>
      <c r="H5900" s="19">
        <v>3</v>
      </c>
    </row>
    <row r="5901" spans="1:8" x14ac:dyDescent="0.25">
      <c r="A5901" s="14" t="str">
        <f t="shared" si="92"/>
        <v>kennead012012</v>
      </c>
      <c r="B5901" s="19" t="s">
        <v>132</v>
      </c>
      <c r="C5901" s="19">
        <v>2012</v>
      </c>
      <c r="D5901" s="19" t="s">
        <v>40</v>
      </c>
      <c r="E5901" s="19">
        <v>20</v>
      </c>
      <c r="F5901" s="19">
        <v>68</v>
      </c>
      <c r="G5901" s="19">
        <v>3</v>
      </c>
      <c r="H5901" s="19">
        <v>5</v>
      </c>
    </row>
    <row r="5902" spans="1:8" x14ac:dyDescent="0.25">
      <c r="A5902" s="14" t="str">
        <f t="shared" si="92"/>
        <v>kennead012012</v>
      </c>
      <c r="B5902" s="19" t="s">
        <v>132</v>
      </c>
      <c r="C5902" s="19">
        <v>2012</v>
      </c>
      <c r="D5902" s="19" t="s">
        <v>2330</v>
      </c>
    </row>
    <row r="5903" spans="1:8" x14ac:dyDescent="0.25">
      <c r="A5903" s="14" t="str">
        <f t="shared" si="92"/>
        <v>kennead012012</v>
      </c>
      <c r="B5903" s="19" t="s">
        <v>132</v>
      </c>
      <c r="C5903" s="19">
        <v>2012</v>
      </c>
      <c r="D5903" s="19" t="s">
        <v>2331</v>
      </c>
      <c r="E5903" s="19">
        <v>0</v>
      </c>
      <c r="F5903" s="19">
        <v>0</v>
      </c>
      <c r="G5903" s="19">
        <v>0</v>
      </c>
      <c r="H5903" s="19">
        <v>0</v>
      </c>
    </row>
    <row r="5904" spans="1:8" x14ac:dyDescent="0.25">
      <c r="A5904" s="14" t="str">
        <f t="shared" si="92"/>
        <v>kenneia012012</v>
      </c>
      <c r="B5904" s="19" t="s">
        <v>811</v>
      </c>
      <c r="C5904" s="19">
        <v>2012</v>
      </c>
      <c r="D5904" s="19" t="s">
        <v>2334</v>
      </c>
      <c r="E5904" s="19">
        <v>9</v>
      </c>
      <c r="F5904" s="19">
        <v>22</v>
      </c>
      <c r="G5904" s="19">
        <v>4</v>
      </c>
      <c r="H5904" s="19">
        <v>1</v>
      </c>
    </row>
    <row r="5905" spans="1:8" x14ac:dyDescent="0.25">
      <c r="A5905" s="14" t="str">
        <f t="shared" si="92"/>
        <v>keppije012012</v>
      </c>
      <c r="B5905" s="19" t="s">
        <v>465</v>
      </c>
      <c r="C5905" s="19">
        <v>2012</v>
      </c>
      <c r="D5905" s="19" t="s">
        <v>2335</v>
      </c>
      <c r="E5905" s="19">
        <v>157</v>
      </c>
      <c r="F5905" s="19">
        <v>7</v>
      </c>
      <c r="G5905" s="19">
        <v>1</v>
      </c>
      <c r="H5905" s="19">
        <v>13</v>
      </c>
    </row>
    <row r="5906" spans="1:8" x14ac:dyDescent="0.25">
      <c r="A5906" s="14" t="str">
        <f t="shared" si="92"/>
        <v>keppije012012</v>
      </c>
      <c r="B5906" s="19" t="s">
        <v>465</v>
      </c>
      <c r="C5906" s="19">
        <v>2012</v>
      </c>
      <c r="D5906" s="19" t="s">
        <v>39</v>
      </c>
      <c r="E5906" s="19">
        <v>32</v>
      </c>
      <c r="F5906" s="19">
        <v>52</v>
      </c>
      <c r="G5906" s="19">
        <v>0</v>
      </c>
      <c r="H5906" s="19">
        <v>12</v>
      </c>
    </row>
    <row r="5907" spans="1:8" x14ac:dyDescent="0.25">
      <c r="A5907" s="14" t="str">
        <f t="shared" si="92"/>
        <v>keppije012012</v>
      </c>
      <c r="B5907" s="19" t="s">
        <v>465</v>
      </c>
      <c r="C5907" s="19">
        <v>2012</v>
      </c>
      <c r="D5907" s="19" t="s">
        <v>40</v>
      </c>
      <c r="E5907" s="19">
        <v>23</v>
      </c>
      <c r="F5907" s="19">
        <v>59</v>
      </c>
      <c r="G5907" s="19">
        <v>2</v>
      </c>
      <c r="H5907" s="19">
        <v>10</v>
      </c>
    </row>
    <row r="5908" spans="1:8" x14ac:dyDescent="0.25">
      <c r="A5908" s="14" t="str">
        <f t="shared" si="92"/>
        <v>kershcl012012</v>
      </c>
      <c r="B5908" s="19" t="s">
        <v>947</v>
      </c>
      <c r="C5908" s="19">
        <v>2012</v>
      </c>
      <c r="D5908" s="19" t="s">
        <v>2334</v>
      </c>
      <c r="E5908" s="19">
        <v>9</v>
      </c>
      <c r="F5908" s="19">
        <v>42</v>
      </c>
      <c r="G5908" s="19">
        <v>0</v>
      </c>
      <c r="H5908" s="19">
        <v>1</v>
      </c>
    </row>
    <row r="5909" spans="1:8" x14ac:dyDescent="0.25">
      <c r="A5909" s="14" t="str">
        <f t="shared" si="92"/>
        <v>keuchda012012</v>
      </c>
      <c r="B5909" s="19" t="s">
        <v>1760</v>
      </c>
      <c r="C5909" s="19">
        <v>2012</v>
      </c>
      <c r="D5909" s="19" t="s">
        <v>2334</v>
      </c>
      <c r="E5909" s="19">
        <v>8</v>
      </c>
      <c r="F5909" s="19">
        <v>19</v>
      </c>
      <c r="G5909" s="19">
        <v>2</v>
      </c>
      <c r="H5909" s="19">
        <v>2</v>
      </c>
    </row>
    <row r="5910" spans="1:8" x14ac:dyDescent="0.25">
      <c r="A5910" s="14" t="str">
        <f t="shared" si="92"/>
        <v>kimbrcr012012</v>
      </c>
      <c r="B5910" s="19" t="s">
        <v>1311</v>
      </c>
      <c r="C5910" s="19">
        <v>2012</v>
      </c>
      <c r="D5910" s="19" t="s">
        <v>2334</v>
      </c>
      <c r="E5910" s="19">
        <v>0</v>
      </c>
      <c r="F5910" s="19">
        <v>5</v>
      </c>
      <c r="G5910" s="19">
        <v>0</v>
      </c>
      <c r="H5910" s="19">
        <v>0</v>
      </c>
    </row>
    <row r="5911" spans="1:8" x14ac:dyDescent="0.25">
      <c r="A5911" s="14" t="str">
        <f t="shared" si="92"/>
        <v>kinnejo012012</v>
      </c>
      <c r="B5911" s="19" t="s">
        <v>670</v>
      </c>
      <c r="C5911" s="19">
        <v>2012</v>
      </c>
      <c r="D5911" s="19" t="s">
        <v>2334</v>
      </c>
      <c r="E5911" s="19">
        <v>2</v>
      </c>
      <c r="F5911" s="19">
        <v>6</v>
      </c>
      <c r="G5911" s="19">
        <v>0</v>
      </c>
      <c r="H5911" s="19">
        <v>1</v>
      </c>
    </row>
    <row r="5912" spans="1:8" x14ac:dyDescent="0.25">
      <c r="A5912" s="14" t="str">
        <f t="shared" si="92"/>
        <v>kinslia012012</v>
      </c>
      <c r="B5912" s="19" t="s">
        <v>671</v>
      </c>
      <c r="C5912" s="19">
        <v>2012</v>
      </c>
      <c r="D5912" s="19" t="s">
        <v>39</v>
      </c>
      <c r="E5912" s="19">
        <v>203</v>
      </c>
      <c r="F5912" s="19">
        <v>386</v>
      </c>
      <c r="G5912" s="19">
        <v>18</v>
      </c>
      <c r="H5912" s="19">
        <v>81</v>
      </c>
    </row>
    <row r="5913" spans="1:8" x14ac:dyDescent="0.25">
      <c r="A5913" s="14" t="str">
        <f t="shared" si="92"/>
        <v>kinslia012012</v>
      </c>
      <c r="B5913" s="19" t="s">
        <v>671</v>
      </c>
      <c r="C5913" s="19">
        <v>2012</v>
      </c>
      <c r="D5913" s="19" t="s">
        <v>40</v>
      </c>
      <c r="E5913" s="19">
        <v>0</v>
      </c>
      <c r="F5913" s="19">
        <v>0</v>
      </c>
      <c r="G5913" s="19">
        <v>0</v>
      </c>
      <c r="H5913" s="19">
        <v>0</v>
      </c>
    </row>
    <row r="5914" spans="1:8" x14ac:dyDescent="0.25">
      <c r="A5914" s="14" t="str">
        <f t="shared" si="92"/>
        <v>kintzbr012012</v>
      </c>
      <c r="B5914" s="19" t="s">
        <v>1312</v>
      </c>
      <c r="C5914" s="19">
        <v>2012</v>
      </c>
      <c r="D5914" s="19" t="s">
        <v>2334</v>
      </c>
      <c r="E5914" s="19">
        <v>2</v>
      </c>
      <c r="F5914" s="19">
        <v>4</v>
      </c>
      <c r="G5914" s="19">
        <v>0</v>
      </c>
      <c r="H5914" s="19">
        <v>0</v>
      </c>
    </row>
    <row r="5915" spans="1:8" x14ac:dyDescent="0.25">
      <c r="A5915" s="14" t="str">
        <f t="shared" si="92"/>
        <v>kipnija012012</v>
      </c>
      <c r="B5915" s="19" t="s">
        <v>1536</v>
      </c>
      <c r="C5915" s="19">
        <v>2012</v>
      </c>
      <c r="D5915" s="19" t="s">
        <v>39</v>
      </c>
      <c r="E5915" s="19">
        <v>241</v>
      </c>
      <c r="F5915" s="19">
        <v>440</v>
      </c>
      <c r="G5915" s="19">
        <v>6</v>
      </c>
      <c r="H5915" s="19">
        <v>94</v>
      </c>
    </row>
    <row r="5916" spans="1:8" x14ac:dyDescent="0.25">
      <c r="A5916" s="14" t="str">
        <f t="shared" si="92"/>
        <v>kirkmmi012012</v>
      </c>
      <c r="B5916" s="19" t="s">
        <v>1313</v>
      </c>
      <c r="C5916" s="19">
        <v>2012</v>
      </c>
      <c r="D5916" s="19" t="s">
        <v>2334</v>
      </c>
      <c r="E5916" s="19">
        <v>3</v>
      </c>
      <c r="F5916" s="19">
        <v>1</v>
      </c>
      <c r="G5916" s="19">
        <v>0</v>
      </c>
      <c r="H5916" s="19">
        <v>0</v>
      </c>
    </row>
    <row r="5917" spans="1:8" x14ac:dyDescent="0.25">
      <c r="A5917" s="14" t="str">
        <f t="shared" si="92"/>
        <v>klubeco012012</v>
      </c>
      <c r="B5917" s="19" t="s">
        <v>1537</v>
      </c>
      <c r="C5917" s="19">
        <v>2012</v>
      </c>
      <c r="D5917" s="19" t="s">
        <v>2334</v>
      </c>
      <c r="E5917" s="19">
        <v>9</v>
      </c>
      <c r="F5917" s="19">
        <v>5</v>
      </c>
      <c r="G5917" s="19">
        <v>0</v>
      </c>
      <c r="H5917" s="19">
        <v>1</v>
      </c>
    </row>
    <row r="5918" spans="1:8" x14ac:dyDescent="0.25">
      <c r="A5918" s="14" t="str">
        <f t="shared" si="92"/>
        <v>koehlto012012</v>
      </c>
      <c r="B5918" s="19" t="s">
        <v>1761</v>
      </c>
      <c r="C5918" s="19">
        <v>2012</v>
      </c>
      <c r="D5918" s="19" t="s">
        <v>2334</v>
      </c>
      <c r="E5918" s="19">
        <v>0</v>
      </c>
      <c r="F5918" s="19">
        <v>1</v>
      </c>
      <c r="G5918" s="19">
        <v>0</v>
      </c>
      <c r="H5918" s="19">
        <v>0</v>
      </c>
    </row>
    <row r="5919" spans="1:8" x14ac:dyDescent="0.25">
      <c r="A5919" s="14" t="str">
        <f t="shared" si="92"/>
        <v>komater012012</v>
      </c>
      <c r="B5919" s="19" t="s">
        <v>1762</v>
      </c>
      <c r="C5919" s="19">
        <v>2012</v>
      </c>
      <c r="D5919" s="19" t="s">
        <v>2329</v>
      </c>
    </row>
    <row r="5920" spans="1:8" x14ac:dyDescent="0.25">
      <c r="A5920" s="14" t="str">
        <f t="shared" si="92"/>
        <v>komater012012</v>
      </c>
      <c r="B5920" s="19" t="s">
        <v>1762</v>
      </c>
      <c r="C5920" s="19">
        <v>2012</v>
      </c>
      <c r="D5920" s="19" t="s">
        <v>2329</v>
      </c>
    </row>
    <row r="5921" spans="1:8" x14ac:dyDescent="0.25">
      <c r="A5921" s="14" t="str">
        <f t="shared" si="92"/>
        <v>komater012012</v>
      </c>
      <c r="B5921" s="19" t="s">
        <v>1762</v>
      </c>
      <c r="C5921" s="19">
        <v>2012</v>
      </c>
      <c r="D5921" s="19" t="s">
        <v>2330</v>
      </c>
    </row>
    <row r="5922" spans="1:8" x14ac:dyDescent="0.25">
      <c r="A5922" s="14" t="str">
        <f t="shared" si="92"/>
        <v>komater012012</v>
      </c>
      <c r="B5922" s="19" t="s">
        <v>1762</v>
      </c>
      <c r="C5922" s="19">
        <v>2012</v>
      </c>
      <c r="D5922" s="19" t="s">
        <v>2330</v>
      </c>
    </row>
    <row r="5923" spans="1:8" x14ac:dyDescent="0.25">
      <c r="A5923" s="14" t="str">
        <f t="shared" si="92"/>
        <v>komater012012</v>
      </c>
      <c r="B5923" s="19" t="s">
        <v>1762</v>
      </c>
      <c r="C5923" s="19">
        <v>2012</v>
      </c>
      <c r="D5923" s="19" t="s">
        <v>2331</v>
      </c>
      <c r="E5923" s="19">
        <v>9</v>
      </c>
      <c r="F5923" s="19">
        <v>0</v>
      </c>
      <c r="G5923" s="19">
        <v>0</v>
      </c>
      <c r="H5923" s="19">
        <v>0</v>
      </c>
    </row>
    <row r="5924" spans="1:8" x14ac:dyDescent="0.25">
      <c r="A5924" s="14" t="str">
        <f t="shared" si="92"/>
        <v>komater012012</v>
      </c>
      <c r="B5924" s="19" t="s">
        <v>1762</v>
      </c>
      <c r="C5924" s="19">
        <v>2012</v>
      </c>
      <c r="D5924" s="19" t="s">
        <v>2331</v>
      </c>
      <c r="E5924" s="19">
        <v>17</v>
      </c>
      <c r="F5924" s="19">
        <v>1</v>
      </c>
      <c r="G5924" s="19">
        <v>1</v>
      </c>
      <c r="H5924" s="19">
        <v>0</v>
      </c>
    </row>
    <row r="5925" spans="1:8" x14ac:dyDescent="0.25">
      <c r="A5925" s="14" t="str">
        <f t="shared" si="92"/>
        <v>komater012012</v>
      </c>
      <c r="B5925" s="19" t="s">
        <v>1762</v>
      </c>
      <c r="C5925" s="19">
        <v>2012</v>
      </c>
      <c r="D5925" s="19" t="s">
        <v>2332</v>
      </c>
    </row>
    <row r="5926" spans="1:8" x14ac:dyDescent="0.25">
      <c r="A5926" s="14" t="str">
        <f t="shared" si="92"/>
        <v>komater012012</v>
      </c>
      <c r="B5926" s="19" t="s">
        <v>1762</v>
      </c>
      <c r="C5926" s="19">
        <v>2012</v>
      </c>
      <c r="D5926" s="19" t="s">
        <v>2332</v>
      </c>
    </row>
    <row r="5927" spans="1:8" x14ac:dyDescent="0.25">
      <c r="A5927" s="14" t="str">
        <f t="shared" si="92"/>
        <v>konerpa012012</v>
      </c>
      <c r="B5927" s="19" t="s">
        <v>133</v>
      </c>
      <c r="C5927" s="19">
        <v>2012</v>
      </c>
      <c r="D5927" s="19" t="s">
        <v>2335</v>
      </c>
      <c r="E5927" s="19">
        <v>818</v>
      </c>
      <c r="F5927" s="19">
        <v>60</v>
      </c>
      <c r="G5927" s="19">
        <v>1</v>
      </c>
      <c r="H5927" s="19">
        <v>96</v>
      </c>
    </row>
    <row r="5928" spans="1:8" x14ac:dyDescent="0.25">
      <c r="A5928" s="14" t="str">
        <f t="shared" si="92"/>
        <v>kontoge012012</v>
      </c>
      <c r="B5928" s="19" t="s">
        <v>1538</v>
      </c>
      <c r="C5928" s="19">
        <v>2012</v>
      </c>
      <c r="D5928" s="19" t="s">
        <v>2334</v>
      </c>
      <c r="E5928" s="19">
        <v>4</v>
      </c>
      <c r="F5928" s="19">
        <v>4</v>
      </c>
      <c r="G5928" s="19">
        <v>1</v>
      </c>
      <c r="H5928" s="19">
        <v>0</v>
      </c>
    </row>
    <row r="5929" spans="1:8" x14ac:dyDescent="0.25">
      <c r="A5929" s="14" t="str">
        <f t="shared" si="92"/>
        <v>korecbo012012</v>
      </c>
      <c r="B5929" s="19" t="s">
        <v>948</v>
      </c>
      <c r="C5929" s="19">
        <v>2012</v>
      </c>
      <c r="D5929" s="19" t="s">
        <v>2334</v>
      </c>
      <c r="E5929" s="19">
        <v>0</v>
      </c>
      <c r="F5929" s="19">
        <v>1</v>
      </c>
      <c r="G5929" s="19">
        <v>0</v>
      </c>
      <c r="H5929" s="19">
        <v>0</v>
      </c>
    </row>
    <row r="5930" spans="1:8" x14ac:dyDescent="0.25">
      <c r="A5930" s="14" t="str">
        <f t="shared" si="92"/>
        <v>kotchca012012</v>
      </c>
      <c r="B5930" s="19" t="s">
        <v>466</v>
      </c>
      <c r="C5930" s="19">
        <v>2012</v>
      </c>
      <c r="D5930" s="19" t="s">
        <v>2335</v>
      </c>
      <c r="E5930" s="19">
        <v>1099</v>
      </c>
      <c r="F5930" s="19">
        <v>108</v>
      </c>
      <c r="G5930" s="19">
        <v>6</v>
      </c>
      <c r="H5930" s="19">
        <v>114</v>
      </c>
    </row>
    <row r="5931" spans="1:8" x14ac:dyDescent="0.25">
      <c r="A5931" s="14" t="str">
        <f t="shared" si="92"/>
        <v>kotsama012012</v>
      </c>
      <c r="B5931" s="19" t="s">
        <v>134</v>
      </c>
      <c r="C5931" s="19">
        <v>2012</v>
      </c>
      <c r="D5931" s="19" t="s">
        <v>2335</v>
      </c>
      <c r="E5931" s="19">
        <v>26</v>
      </c>
      <c r="F5931" s="19">
        <v>0</v>
      </c>
      <c r="G5931" s="19">
        <v>0</v>
      </c>
      <c r="H5931" s="19">
        <v>2</v>
      </c>
    </row>
    <row r="5932" spans="1:8" x14ac:dyDescent="0.25">
      <c r="A5932" s="14" t="str">
        <f t="shared" si="92"/>
        <v>kotsama012012</v>
      </c>
      <c r="B5932" s="19" t="s">
        <v>134</v>
      </c>
      <c r="C5932" s="19">
        <v>2012</v>
      </c>
      <c r="D5932" s="19" t="s">
        <v>2330</v>
      </c>
    </row>
    <row r="5933" spans="1:8" x14ac:dyDescent="0.25">
      <c r="A5933" s="14" t="str">
        <f t="shared" si="92"/>
        <v>kotsama012012</v>
      </c>
      <c r="B5933" s="19" t="s">
        <v>134</v>
      </c>
      <c r="C5933" s="19">
        <v>2012</v>
      </c>
      <c r="D5933" s="19" t="s">
        <v>2331</v>
      </c>
      <c r="E5933" s="19">
        <v>41</v>
      </c>
      <c r="F5933" s="19">
        <v>2</v>
      </c>
      <c r="G5933" s="19">
        <v>1</v>
      </c>
      <c r="H5933" s="19">
        <v>2</v>
      </c>
    </row>
    <row r="5934" spans="1:8" x14ac:dyDescent="0.25">
      <c r="A5934" s="14" t="str">
        <f t="shared" si="92"/>
        <v>kotsama012012</v>
      </c>
      <c r="B5934" s="19" t="s">
        <v>134</v>
      </c>
      <c r="C5934" s="19">
        <v>2012</v>
      </c>
      <c r="D5934" s="19" t="s">
        <v>2332</v>
      </c>
    </row>
    <row r="5935" spans="1:8" x14ac:dyDescent="0.25">
      <c r="A5935" s="14" t="str">
        <f t="shared" si="92"/>
        <v>kottage012012</v>
      </c>
      <c r="B5935" s="19" t="s">
        <v>949</v>
      </c>
      <c r="C5935" s="19">
        <v>2012</v>
      </c>
      <c r="D5935" s="19" t="s">
        <v>2335</v>
      </c>
      <c r="E5935" s="19">
        <v>10</v>
      </c>
      <c r="F5935" s="19">
        <v>0</v>
      </c>
      <c r="G5935" s="19">
        <v>0</v>
      </c>
      <c r="H5935" s="19">
        <v>2</v>
      </c>
    </row>
    <row r="5936" spans="1:8" x14ac:dyDescent="0.25">
      <c r="A5936" s="14" t="str">
        <f t="shared" si="92"/>
        <v>kottage012012</v>
      </c>
      <c r="B5936" s="19" t="s">
        <v>949</v>
      </c>
      <c r="C5936" s="19">
        <v>2012</v>
      </c>
      <c r="D5936" s="19" t="s">
        <v>2336</v>
      </c>
      <c r="E5936" s="19">
        <v>162</v>
      </c>
      <c r="F5936" s="19">
        <v>7</v>
      </c>
      <c r="G5936" s="19">
        <v>0</v>
      </c>
      <c r="H5936" s="19">
        <v>0</v>
      </c>
    </row>
    <row r="5937" spans="1:8" x14ac:dyDescent="0.25">
      <c r="A5937" s="14" t="str">
        <f t="shared" si="92"/>
        <v>kottage012012</v>
      </c>
      <c r="B5937" s="19" t="s">
        <v>949</v>
      </c>
      <c r="C5937" s="19">
        <v>2012</v>
      </c>
      <c r="D5937" s="19" t="s">
        <v>2336</v>
      </c>
      <c r="E5937" s="19">
        <v>164</v>
      </c>
      <c r="F5937" s="19">
        <v>8</v>
      </c>
      <c r="G5937" s="19">
        <v>4</v>
      </c>
      <c r="H5937" s="19">
        <v>0</v>
      </c>
    </row>
    <row r="5938" spans="1:8" x14ac:dyDescent="0.25">
      <c r="A5938" s="14" t="str">
        <f t="shared" si="92"/>
        <v>kozmape012012</v>
      </c>
      <c r="B5938" s="19" t="s">
        <v>1539</v>
      </c>
      <c r="C5938" s="19">
        <v>2012</v>
      </c>
      <c r="D5938" s="19" t="s">
        <v>39</v>
      </c>
      <c r="E5938" s="19">
        <v>3</v>
      </c>
      <c r="F5938" s="19">
        <v>0</v>
      </c>
      <c r="G5938" s="19">
        <v>0</v>
      </c>
      <c r="H5938" s="19">
        <v>0</v>
      </c>
    </row>
    <row r="5939" spans="1:8" x14ac:dyDescent="0.25">
      <c r="A5939" s="14" t="str">
        <f t="shared" si="92"/>
        <v>kozmape012012</v>
      </c>
      <c r="B5939" s="19" t="s">
        <v>1539</v>
      </c>
      <c r="C5939" s="19">
        <v>2012</v>
      </c>
      <c r="D5939" s="19" t="s">
        <v>2333</v>
      </c>
      <c r="E5939" s="19">
        <v>22</v>
      </c>
      <c r="F5939" s="19">
        <v>60</v>
      </c>
      <c r="G5939" s="19">
        <v>3</v>
      </c>
      <c r="H5939" s="19">
        <v>10</v>
      </c>
    </row>
    <row r="5940" spans="1:8" x14ac:dyDescent="0.25">
      <c r="A5940" s="14" t="str">
        <f t="shared" si="92"/>
        <v>kratzer012012</v>
      </c>
      <c r="B5940" s="19" t="s">
        <v>1315</v>
      </c>
      <c r="C5940" s="19">
        <v>2012</v>
      </c>
      <c r="D5940" s="19" t="s">
        <v>2336</v>
      </c>
      <c r="E5940" s="19">
        <v>339</v>
      </c>
      <c r="F5940" s="19">
        <v>26</v>
      </c>
      <c r="G5940" s="19">
        <v>1</v>
      </c>
      <c r="H5940" s="19">
        <v>3</v>
      </c>
    </row>
    <row r="5941" spans="1:8" x14ac:dyDescent="0.25">
      <c r="A5941" s="14" t="str">
        <f t="shared" si="92"/>
        <v>kubelja012012</v>
      </c>
      <c r="B5941" s="19" t="s">
        <v>467</v>
      </c>
      <c r="C5941" s="19">
        <v>2012</v>
      </c>
      <c r="D5941" s="19" t="s">
        <v>2330</v>
      </c>
    </row>
    <row r="5942" spans="1:8" x14ac:dyDescent="0.25">
      <c r="A5942" s="14" t="str">
        <f t="shared" si="92"/>
        <v>kubelja012012</v>
      </c>
      <c r="B5942" s="19" t="s">
        <v>467</v>
      </c>
      <c r="C5942" s="19">
        <v>2012</v>
      </c>
      <c r="D5942" s="19" t="s">
        <v>2331</v>
      </c>
      <c r="E5942" s="19">
        <v>185</v>
      </c>
      <c r="F5942" s="19">
        <v>14</v>
      </c>
      <c r="G5942" s="19">
        <v>1</v>
      </c>
      <c r="H5942" s="19">
        <v>3</v>
      </c>
    </row>
    <row r="5943" spans="1:8" x14ac:dyDescent="0.25">
      <c r="A5943" s="14" t="str">
        <f t="shared" si="92"/>
        <v>kubelja012012</v>
      </c>
      <c r="B5943" s="19" t="s">
        <v>467</v>
      </c>
      <c r="C5943" s="19">
        <v>2012</v>
      </c>
      <c r="D5943" s="19" t="s">
        <v>2332</v>
      </c>
    </row>
    <row r="5944" spans="1:8" x14ac:dyDescent="0.25">
      <c r="A5944" s="14" t="str">
        <f t="shared" si="92"/>
        <v>kurodhi012012</v>
      </c>
      <c r="B5944" s="19" t="s">
        <v>950</v>
      </c>
      <c r="C5944" s="19">
        <v>2012</v>
      </c>
      <c r="D5944" s="19" t="s">
        <v>2334</v>
      </c>
      <c r="E5944" s="19">
        <v>11</v>
      </c>
      <c r="F5944" s="19">
        <v>31</v>
      </c>
      <c r="G5944" s="19">
        <v>0</v>
      </c>
      <c r="H5944" s="19">
        <v>3</v>
      </c>
    </row>
    <row r="5945" spans="1:8" x14ac:dyDescent="0.25">
      <c r="A5945" s="14" t="str">
        <f t="shared" si="92"/>
        <v>laffeaa012012</v>
      </c>
      <c r="B5945" s="19" t="s">
        <v>812</v>
      </c>
      <c r="C5945" s="19">
        <v>2012</v>
      </c>
      <c r="D5945" s="19" t="s">
        <v>2334</v>
      </c>
      <c r="E5945" s="19">
        <v>5</v>
      </c>
      <c r="F5945" s="19">
        <v>22</v>
      </c>
      <c r="G5945" s="19">
        <v>0</v>
      </c>
      <c r="H5945" s="19">
        <v>2</v>
      </c>
    </row>
    <row r="5946" spans="1:8" x14ac:dyDescent="0.25">
      <c r="A5946" s="14" t="str">
        <f t="shared" si="92"/>
        <v>lahaibr012012</v>
      </c>
      <c r="B5946" s="19" t="s">
        <v>951</v>
      </c>
      <c r="C5946" s="19">
        <v>2012</v>
      </c>
      <c r="D5946" s="19" t="s">
        <v>2335</v>
      </c>
      <c r="E5946" s="19">
        <v>445</v>
      </c>
      <c r="F5946" s="19">
        <v>18</v>
      </c>
      <c r="G5946" s="19">
        <v>3</v>
      </c>
      <c r="H5946" s="19">
        <v>44</v>
      </c>
    </row>
    <row r="5947" spans="1:8" x14ac:dyDescent="0.25">
      <c r="A5947" s="14" t="str">
        <f t="shared" si="92"/>
        <v>lahaibr012012</v>
      </c>
      <c r="B5947" s="19" t="s">
        <v>951</v>
      </c>
      <c r="C5947" s="19">
        <v>2012</v>
      </c>
      <c r="D5947" s="19" t="s">
        <v>2330</v>
      </c>
    </row>
    <row r="5948" spans="1:8" x14ac:dyDescent="0.25">
      <c r="A5948" s="14" t="str">
        <f t="shared" si="92"/>
        <v>lahaibr012012</v>
      </c>
      <c r="B5948" s="19" t="s">
        <v>951</v>
      </c>
      <c r="C5948" s="19">
        <v>2012</v>
      </c>
      <c r="D5948" s="19" t="s">
        <v>2331</v>
      </c>
      <c r="E5948" s="19">
        <v>59</v>
      </c>
      <c r="F5948" s="19">
        <v>0</v>
      </c>
      <c r="G5948" s="19">
        <v>2</v>
      </c>
      <c r="H5948" s="19">
        <v>0</v>
      </c>
    </row>
    <row r="5949" spans="1:8" x14ac:dyDescent="0.25">
      <c r="A5949" s="14" t="str">
        <f t="shared" si="92"/>
        <v>lahaibr012012</v>
      </c>
      <c r="B5949" s="19" t="s">
        <v>951</v>
      </c>
      <c r="C5949" s="19">
        <v>2012</v>
      </c>
      <c r="D5949" s="19" t="s">
        <v>2332</v>
      </c>
    </row>
    <row r="5950" spans="1:8" x14ac:dyDescent="0.25">
      <c r="A5950" s="14" t="str">
        <f t="shared" si="92"/>
        <v>lairdbr012012</v>
      </c>
      <c r="B5950" s="19" t="s">
        <v>1540</v>
      </c>
      <c r="C5950" s="19">
        <v>2012</v>
      </c>
      <c r="D5950" s="19" t="s">
        <v>2335</v>
      </c>
      <c r="E5950" s="19">
        <v>21</v>
      </c>
      <c r="F5950" s="19">
        <v>0</v>
      </c>
      <c r="G5950" s="19">
        <v>0</v>
      </c>
      <c r="H5950" s="19">
        <v>1</v>
      </c>
    </row>
    <row r="5951" spans="1:8" x14ac:dyDescent="0.25">
      <c r="A5951" s="14" t="str">
        <f t="shared" si="92"/>
        <v>lairdbr012012</v>
      </c>
      <c r="B5951" s="19" t="s">
        <v>1540</v>
      </c>
      <c r="C5951" s="19">
        <v>2012</v>
      </c>
      <c r="D5951" s="19" t="s">
        <v>40</v>
      </c>
      <c r="E5951" s="19">
        <v>2</v>
      </c>
      <c r="F5951" s="19">
        <v>10</v>
      </c>
      <c r="G5951" s="19">
        <v>1</v>
      </c>
      <c r="H5951" s="19">
        <v>0</v>
      </c>
    </row>
    <row r="5952" spans="1:8" x14ac:dyDescent="0.25">
      <c r="A5952" s="14" t="str">
        <f t="shared" si="92"/>
        <v>lairdge012012</v>
      </c>
      <c r="B5952" s="19" t="s">
        <v>385</v>
      </c>
      <c r="C5952" s="19">
        <v>2012</v>
      </c>
      <c r="D5952" s="19" t="s">
        <v>2336</v>
      </c>
      <c r="E5952" s="19">
        <v>393</v>
      </c>
      <c r="F5952" s="19">
        <v>22</v>
      </c>
      <c r="G5952" s="19">
        <v>4</v>
      </c>
      <c r="H5952" s="19">
        <v>2</v>
      </c>
    </row>
    <row r="5953" spans="1:8" x14ac:dyDescent="0.25">
      <c r="A5953" s="14" t="str">
        <f t="shared" si="92"/>
        <v>lallibl012012</v>
      </c>
      <c r="B5953" s="19" t="s">
        <v>1763</v>
      </c>
      <c r="C5953" s="19">
        <v>2012</v>
      </c>
      <c r="D5953" s="19" t="s">
        <v>2335</v>
      </c>
      <c r="E5953" s="19">
        <v>4</v>
      </c>
      <c r="F5953" s="19">
        <v>0</v>
      </c>
      <c r="G5953" s="19">
        <v>0</v>
      </c>
      <c r="H5953" s="19">
        <v>1</v>
      </c>
    </row>
    <row r="5954" spans="1:8" x14ac:dyDescent="0.25">
      <c r="A5954" s="14" t="str">
        <f t="shared" si="92"/>
        <v>lallibl012012</v>
      </c>
      <c r="B5954" s="19" t="s">
        <v>1763</v>
      </c>
      <c r="C5954" s="19">
        <v>2012</v>
      </c>
      <c r="D5954" s="19" t="s">
        <v>2336</v>
      </c>
      <c r="E5954" s="19">
        <v>20</v>
      </c>
      <c r="F5954" s="19">
        <v>0</v>
      </c>
      <c r="G5954" s="19">
        <v>0</v>
      </c>
      <c r="H5954" s="19">
        <v>0</v>
      </c>
    </row>
    <row r="5955" spans="1:8" x14ac:dyDescent="0.25">
      <c r="A5955" s="14" t="str">
        <f t="shared" ref="A5955:A6018" si="93">B5955&amp;C5955</f>
        <v>langery012012</v>
      </c>
      <c r="B5955" s="19" t="s">
        <v>313</v>
      </c>
      <c r="C5955" s="19">
        <v>2012</v>
      </c>
      <c r="D5955" s="19" t="s">
        <v>2330</v>
      </c>
    </row>
    <row r="5956" spans="1:8" x14ac:dyDescent="0.25">
      <c r="A5956" s="14" t="str">
        <f t="shared" si="93"/>
        <v>langery012012</v>
      </c>
      <c r="B5956" s="19" t="s">
        <v>313</v>
      </c>
      <c r="C5956" s="19">
        <v>2012</v>
      </c>
      <c r="D5956" s="19" t="s">
        <v>2331</v>
      </c>
      <c r="E5956" s="19">
        <v>0</v>
      </c>
      <c r="F5956" s="19">
        <v>0</v>
      </c>
      <c r="G5956" s="19">
        <v>0</v>
      </c>
      <c r="H5956" s="19">
        <v>0</v>
      </c>
    </row>
    <row r="5957" spans="1:8" x14ac:dyDescent="0.25">
      <c r="A5957" s="14" t="str">
        <f t="shared" si="93"/>
        <v>lannajo012012</v>
      </c>
      <c r="B5957" s="19" t="s">
        <v>813</v>
      </c>
      <c r="C5957" s="19">
        <v>2012</v>
      </c>
      <c r="D5957" s="19" t="s">
        <v>2334</v>
      </c>
      <c r="E5957" s="19">
        <v>0</v>
      </c>
      <c r="F5957" s="19">
        <v>9</v>
      </c>
      <c r="G5957" s="19">
        <v>0</v>
      </c>
      <c r="H5957" s="19">
        <v>1</v>
      </c>
    </row>
    <row r="5958" spans="1:8" x14ac:dyDescent="0.25">
      <c r="A5958" s="14" t="str">
        <f t="shared" si="93"/>
        <v>laporma012012</v>
      </c>
      <c r="B5958" s="19" t="s">
        <v>1120</v>
      </c>
      <c r="C5958" s="19">
        <v>2012</v>
      </c>
      <c r="D5958" s="19" t="s">
        <v>2335</v>
      </c>
      <c r="E5958" s="19">
        <v>56</v>
      </c>
      <c r="F5958" s="19">
        <v>6</v>
      </c>
      <c r="G5958" s="19">
        <v>0</v>
      </c>
      <c r="H5958" s="19">
        <v>5</v>
      </c>
    </row>
    <row r="5959" spans="1:8" x14ac:dyDescent="0.25">
      <c r="A5959" s="14" t="str">
        <f t="shared" si="93"/>
        <v>larocad012012</v>
      </c>
      <c r="B5959" s="19" t="s">
        <v>468</v>
      </c>
      <c r="C5959" s="19">
        <v>2012</v>
      </c>
      <c r="D5959" s="19" t="s">
        <v>2335</v>
      </c>
      <c r="E5959" s="19">
        <v>1260</v>
      </c>
      <c r="F5959" s="19">
        <v>100</v>
      </c>
      <c r="G5959" s="19">
        <v>7</v>
      </c>
      <c r="H5959" s="19">
        <v>113</v>
      </c>
    </row>
    <row r="5960" spans="1:8" x14ac:dyDescent="0.25">
      <c r="A5960" s="14" t="str">
        <f t="shared" si="93"/>
        <v>latosma012012</v>
      </c>
      <c r="B5960" s="19" t="s">
        <v>1121</v>
      </c>
      <c r="C5960" s="19">
        <v>2012</v>
      </c>
      <c r="D5960" s="19" t="s">
        <v>2334</v>
      </c>
      <c r="E5960" s="19">
        <v>18</v>
      </c>
      <c r="F5960" s="19">
        <v>22</v>
      </c>
      <c r="G5960" s="19">
        <v>0</v>
      </c>
      <c r="H5960" s="19">
        <v>0</v>
      </c>
    </row>
    <row r="5961" spans="1:8" x14ac:dyDescent="0.25">
      <c r="A5961" s="14" t="str">
        <f t="shared" si="93"/>
        <v>lavarry012012</v>
      </c>
      <c r="B5961" s="19" t="s">
        <v>1541</v>
      </c>
      <c r="C5961" s="19">
        <v>2012</v>
      </c>
      <c r="D5961" s="19" t="s">
        <v>2336</v>
      </c>
      <c r="E5961" s="19">
        <v>183</v>
      </c>
      <c r="F5961" s="19">
        <v>11</v>
      </c>
      <c r="G5961" s="19">
        <v>2</v>
      </c>
      <c r="H5961" s="19">
        <v>0</v>
      </c>
    </row>
    <row r="5962" spans="1:8" x14ac:dyDescent="0.25">
      <c r="A5962" s="14" t="str">
        <f t="shared" si="93"/>
        <v>lawribr012012</v>
      </c>
      <c r="B5962" s="19" t="s">
        <v>1542</v>
      </c>
      <c r="C5962" s="19">
        <v>2012</v>
      </c>
      <c r="D5962" s="19" t="s">
        <v>40</v>
      </c>
      <c r="E5962" s="19">
        <v>84</v>
      </c>
      <c r="F5962" s="19">
        <v>273</v>
      </c>
      <c r="G5962" s="19">
        <v>17</v>
      </c>
      <c r="H5962" s="19">
        <v>23</v>
      </c>
    </row>
    <row r="5963" spans="1:8" x14ac:dyDescent="0.25">
      <c r="A5963" s="14" t="str">
        <f t="shared" si="93"/>
        <v>lawribr012012</v>
      </c>
      <c r="B5963" s="19" t="s">
        <v>1542</v>
      </c>
      <c r="C5963" s="19">
        <v>2012</v>
      </c>
      <c r="D5963" s="19" t="s">
        <v>2333</v>
      </c>
      <c r="E5963" s="19">
        <v>1</v>
      </c>
      <c r="F5963" s="19">
        <v>0</v>
      </c>
      <c r="G5963" s="19">
        <v>0</v>
      </c>
      <c r="H5963" s="19">
        <v>0</v>
      </c>
    </row>
    <row r="5964" spans="1:8" x14ac:dyDescent="0.25">
      <c r="A5964" s="14" t="str">
        <f t="shared" si="93"/>
        <v>layneto012012</v>
      </c>
      <c r="B5964" s="19" t="s">
        <v>1764</v>
      </c>
      <c r="C5964" s="19">
        <v>2012</v>
      </c>
      <c r="D5964" s="19" t="s">
        <v>2334</v>
      </c>
      <c r="E5964" s="19">
        <v>1</v>
      </c>
      <c r="F5964" s="19">
        <v>1</v>
      </c>
      <c r="G5964" s="19">
        <v>2</v>
      </c>
      <c r="H5964" s="19">
        <v>0</v>
      </c>
    </row>
    <row r="5965" spans="1:8" x14ac:dyDescent="0.25">
      <c r="A5965" s="14" t="str">
        <f t="shared" si="93"/>
        <v>leagubr012012</v>
      </c>
      <c r="B5965" s="19" t="s">
        <v>469</v>
      </c>
      <c r="C5965" s="19">
        <v>2012</v>
      </c>
      <c r="D5965" s="19" t="s">
        <v>2334</v>
      </c>
      <c r="E5965" s="19">
        <v>4</v>
      </c>
      <c r="F5965" s="19">
        <v>5</v>
      </c>
      <c r="G5965" s="19">
        <v>1</v>
      </c>
      <c r="H5965" s="19">
        <v>1</v>
      </c>
    </row>
    <row r="5966" spans="1:8" x14ac:dyDescent="0.25">
      <c r="A5966" s="14" t="str">
        <f t="shared" si="93"/>
        <v>leagubr012012</v>
      </c>
      <c r="B5966" s="19" t="s">
        <v>469</v>
      </c>
      <c r="C5966" s="19">
        <v>2012</v>
      </c>
      <c r="D5966" s="19" t="s">
        <v>2334</v>
      </c>
      <c r="E5966" s="19">
        <v>0</v>
      </c>
      <c r="F5966" s="19">
        <v>2</v>
      </c>
      <c r="G5966" s="19">
        <v>0</v>
      </c>
      <c r="H5966" s="19">
        <v>0</v>
      </c>
    </row>
    <row r="5967" spans="1:8" x14ac:dyDescent="0.25">
      <c r="A5967" s="14" t="str">
        <f t="shared" si="93"/>
        <v>leakemi012012</v>
      </c>
      <c r="B5967" s="19" t="s">
        <v>1317</v>
      </c>
      <c r="C5967" s="19">
        <v>2012</v>
      </c>
      <c r="D5967" s="19" t="s">
        <v>2334</v>
      </c>
      <c r="E5967" s="19">
        <v>25</v>
      </c>
      <c r="F5967" s="19">
        <v>30</v>
      </c>
      <c r="G5967" s="19">
        <v>2</v>
      </c>
      <c r="H5967" s="19">
        <v>3</v>
      </c>
    </row>
    <row r="5968" spans="1:8" x14ac:dyDescent="0.25">
      <c r="A5968" s="14" t="str">
        <f t="shared" si="93"/>
        <v>leblawa012012</v>
      </c>
      <c r="B5968" s="19" t="s">
        <v>953</v>
      </c>
      <c r="C5968" s="19">
        <v>2012</v>
      </c>
      <c r="D5968" s="19" t="s">
        <v>2334</v>
      </c>
      <c r="E5968" s="19">
        <v>3</v>
      </c>
      <c r="F5968" s="19">
        <v>13</v>
      </c>
      <c r="G5968" s="19">
        <v>0</v>
      </c>
      <c r="H5968" s="19">
        <v>0</v>
      </c>
    </row>
    <row r="5969" spans="1:8" x14ac:dyDescent="0.25">
      <c r="A5969" s="14" t="str">
        <f t="shared" si="93"/>
        <v>lecursa012012</v>
      </c>
      <c r="B5969" s="19" t="s">
        <v>1318</v>
      </c>
      <c r="C5969" s="19">
        <v>2012</v>
      </c>
      <c r="D5969" s="19" t="s">
        <v>2334</v>
      </c>
      <c r="E5969" s="19">
        <v>7</v>
      </c>
      <c r="F5969" s="19">
        <v>9</v>
      </c>
      <c r="G5969" s="19">
        <v>0</v>
      </c>
      <c r="H5969" s="19">
        <v>2</v>
      </c>
    </row>
    <row r="5970" spans="1:8" x14ac:dyDescent="0.25">
      <c r="A5970" s="14" t="str">
        <f t="shared" si="93"/>
        <v>leeca012012</v>
      </c>
      <c r="B5970" s="19" t="s">
        <v>137</v>
      </c>
      <c r="C5970" s="19">
        <v>2012</v>
      </c>
      <c r="D5970" s="19" t="s">
        <v>2335</v>
      </c>
      <c r="E5970" s="19">
        <v>576</v>
      </c>
      <c r="F5970" s="19">
        <v>44</v>
      </c>
      <c r="G5970" s="19">
        <v>3</v>
      </c>
      <c r="H5970" s="19">
        <v>46</v>
      </c>
    </row>
    <row r="5971" spans="1:8" x14ac:dyDescent="0.25">
      <c r="A5971" s="14" t="str">
        <f t="shared" si="93"/>
        <v>leeca012012</v>
      </c>
      <c r="B5971" s="19" t="s">
        <v>137</v>
      </c>
      <c r="C5971" s="19">
        <v>2012</v>
      </c>
      <c r="D5971" s="19" t="s">
        <v>2335</v>
      </c>
      <c r="E5971" s="19">
        <v>643</v>
      </c>
      <c r="F5971" s="19">
        <v>60</v>
      </c>
      <c r="G5971" s="19">
        <v>3</v>
      </c>
      <c r="H5971" s="19">
        <v>68</v>
      </c>
    </row>
    <row r="5972" spans="1:8" x14ac:dyDescent="0.25">
      <c r="A5972" s="14" t="str">
        <f t="shared" si="93"/>
        <v>leecl022012</v>
      </c>
      <c r="B5972" s="19" t="s">
        <v>314</v>
      </c>
      <c r="C5972" s="19">
        <v>2012</v>
      </c>
      <c r="D5972" s="19" t="s">
        <v>2334</v>
      </c>
      <c r="E5972" s="19">
        <v>6</v>
      </c>
      <c r="F5972" s="19">
        <v>22</v>
      </c>
      <c r="G5972" s="19">
        <v>3</v>
      </c>
      <c r="H5972" s="19">
        <v>3</v>
      </c>
    </row>
    <row r="5973" spans="1:8" x14ac:dyDescent="0.25">
      <c r="A5973" s="14" t="str">
        <f t="shared" si="93"/>
        <v>lemahdj012012</v>
      </c>
      <c r="B5973" s="19" t="s">
        <v>1543</v>
      </c>
      <c r="C5973" s="19">
        <v>2012</v>
      </c>
      <c r="D5973" s="19" t="s">
        <v>2335</v>
      </c>
      <c r="E5973" s="19">
        <v>1</v>
      </c>
      <c r="F5973" s="19">
        <v>0</v>
      </c>
      <c r="G5973" s="19">
        <v>0</v>
      </c>
      <c r="H5973" s="19">
        <v>0</v>
      </c>
    </row>
    <row r="5974" spans="1:8" x14ac:dyDescent="0.25">
      <c r="A5974" s="14" t="str">
        <f t="shared" si="93"/>
        <v>lemahdj012012</v>
      </c>
      <c r="B5974" s="19" t="s">
        <v>1543</v>
      </c>
      <c r="C5974" s="19">
        <v>2012</v>
      </c>
      <c r="D5974" s="19" t="s">
        <v>39</v>
      </c>
      <c r="E5974" s="19">
        <v>105</v>
      </c>
      <c r="F5974" s="19">
        <v>204</v>
      </c>
      <c r="G5974" s="19">
        <v>2</v>
      </c>
      <c r="H5974" s="19">
        <v>33</v>
      </c>
    </row>
    <row r="5975" spans="1:8" x14ac:dyDescent="0.25">
      <c r="A5975" s="14" t="str">
        <f t="shared" si="93"/>
        <v>lemahdj012012</v>
      </c>
      <c r="B5975" s="19" t="s">
        <v>1543</v>
      </c>
      <c r="C5975" s="19">
        <v>2012</v>
      </c>
      <c r="D5975" s="19" t="s">
        <v>40</v>
      </c>
      <c r="E5975" s="19">
        <v>2</v>
      </c>
      <c r="F5975" s="19">
        <v>8</v>
      </c>
      <c r="G5975" s="19">
        <v>0</v>
      </c>
      <c r="H5975" s="19">
        <v>0</v>
      </c>
    </row>
    <row r="5976" spans="1:8" x14ac:dyDescent="0.25">
      <c r="A5976" s="14" t="str">
        <f t="shared" si="93"/>
        <v>lemahdj012012</v>
      </c>
      <c r="B5976" s="19" t="s">
        <v>1543</v>
      </c>
      <c r="C5976" s="19">
        <v>2012</v>
      </c>
      <c r="D5976" s="19" t="s">
        <v>2333</v>
      </c>
      <c r="E5976" s="19">
        <v>0</v>
      </c>
      <c r="F5976" s="19">
        <v>0</v>
      </c>
      <c r="G5976" s="19">
        <v>0</v>
      </c>
      <c r="H5976" s="19">
        <v>0</v>
      </c>
    </row>
    <row r="5977" spans="1:8" x14ac:dyDescent="0.25">
      <c r="A5977" s="14" t="str">
        <f t="shared" si="93"/>
        <v>leonsa012012</v>
      </c>
      <c r="B5977" s="19" t="s">
        <v>1765</v>
      </c>
      <c r="C5977" s="19">
        <v>2012</v>
      </c>
      <c r="D5977" s="19" t="s">
        <v>2336</v>
      </c>
      <c r="E5977" s="19">
        <v>73</v>
      </c>
      <c r="F5977" s="19">
        <v>5</v>
      </c>
      <c r="G5977" s="19">
        <v>1</v>
      </c>
      <c r="H5977" s="19">
        <v>1</v>
      </c>
    </row>
    <row r="5978" spans="1:8" x14ac:dyDescent="0.25">
      <c r="A5978" s="14" t="str">
        <f t="shared" si="93"/>
        <v>lerouch012012</v>
      </c>
      <c r="B5978" s="19" t="s">
        <v>1122</v>
      </c>
      <c r="C5978" s="19">
        <v>2012</v>
      </c>
      <c r="D5978" s="19" t="s">
        <v>2334</v>
      </c>
      <c r="E5978" s="19">
        <v>0</v>
      </c>
      <c r="F5978" s="19">
        <v>2</v>
      </c>
      <c r="G5978" s="19">
        <v>0</v>
      </c>
      <c r="H5978" s="19">
        <v>0</v>
      </c>
    </row>
    <row r="5979" spans="1:8" x14ac:dyDescent="0.25">
      <c r="A5979" s="14" t="str">
        <f t="shared" si="93"/>
        <v>lerudst012012</v>
      </c>
      <c r="B5979" s="19" t="s">
        <v>1766</v>
      </c>
      <c r="C5979" s="19">
        <v>2012</v>
      </c>
      <c r="D5979" s="19" t="s">
        <v>2336</v>
      </c>
      <c r="E5979" s="19">
        <v>21</v>
      </c>
      <c r="F5979" s="19">
        <v>0</v>
      </c>
      <c r="G5979" s="19">
        <v>0</v>
      </c>
      <c r="H5979" s="19">
        <v>0</v>
      </c>
    </row>
    <row r="5980" spans="1:8" x14ac:dyDescent="0.25">
      <c r="A5980" s="14" t="str">
        <f t="shared" si="93"/>
        <v>lestejo012012</v>
      </c>
      <c r="B5980" s="19" t="s">
        <v>673</v>
      </c>
      <c r="C5980" s="19">
        <v>2012</v>
      </c>
      <c r="D5980" s="19" t="s">
        <v>2334</v>
      </c>
      <c r="E5980" s="19">
        <v>14</v>
      </c>
      <c r="F5980" s="19">
        <v>21</v>
      </c>
      <c r="G5980" s="19">
        <v>2</v>
      </c>
      <c r="H5980" s="19">
        <v>3</v>
      </c>
    </row>
    <row r="5981" spans="1:8" x14ac:dyDescent="0.25">
      <c r="A5981" s="14" t="str">
        <f t="shared" si="93"/>
        <v>lewisco012012</v>
      </c>
      <c r="B5981" s="19" t="s">
        <v>315</v>
      </c>
      <c r="C5981" s="19">
        <v>2012</v>
      </c>
      <c r="D5981" s="19" t="s">
        <v>2334</v>
      </c>
      <c r="E5981" s="19">
        <v>4</v>
      </c>
      <c r="F5981" s="19">
        <v>7</v>
      </c>
      <c r="G5981" s="19">
        <v>2</v>
      </c>
      <c r="H5981" s="19">
        <v>0</v>
      </c>
    </row>
    <row r="5982" spans="1:8" x14ac:dyDescent="0.25">
      <c r="A5982" s="14" t="str">
        <f t="shared" si="93"/>
        <v>lewisfr022012</v>
      </c>
      <c r="B5982" s="19" t="s">
        <v>674</v>
      </c>
      <c r="C5982" s="19">
        <v>2012</v>
      </c>
      <c r="D5982" s="19" t="s">
        <v>2329</v>
      </c>
    </row>
    <row r="5983" spans="1:8" x14ac:dyDescent="0.25">
      <c r="A5983" s="14" t="str">
        <f t="shared" si="93"/>
        <v>lewisfr022012</v>
      </c>
      <c r="B5983" s="19" t="s">
        <v>674</v>
      </c>
      <c r="C5983" s="19">
        <v>2012</v>
      </c>
      <c r="D5983" s="19" t="s">
        <v>2330</v>
      </c>
    </row>
    <row r="5984" spans="1:8" x14ac:dyDescent="0.25">
      <c r="A5984" s="14" t="str">
        <f t="shared" si="93"/>
        <v>lewisfr022012</v>
      </c>
      <c r="B5984" s="19" t="s">
        <v>674</v>
      </c>
      <c r="C5984" s="19">
        <v>2012</v>
      </c>
      <c r="D5984" s="19" t="s">
        <v>2331</v>
      </c>
      <c r="E5984" s="19">
        <v>4</v>
      </c>
      <c r="F5984" s="19">
        <v>0</v>
      </c>
      <c r="G5984" s="19">
        <v>0</v>
      </c>
      <c r="H5984" s="19">
        <v>0</v>
      </c>
    </row>
    <row r="5985" spans="1:8" x14ac:dyDescent="0.25">
      <c r="A5985" s="14" t="str">
        <f t="shared" si="93"/>
        <v>lewisfr022012</v>
      </c>
      <c r="B5985" s="19" t="s">
        <v>674</v>
      </c>
      <c r="C5985" s="19">
        <v>2012</v>
      </c>
      <c r="D5985" s="19" t="s">
        <v>2332</v>
      </c>
    </row>
    <row r="5986" spans="1:8" x14ac:dyDescent="0.25">
      <c r="A5986" s="14" t="str">
        <f t="shared" si="93"/>
        <v>liddial012012</v>
      </c>
      <c r="B5986" s="19" t="s">
        <v>1544</v>
      </c>
      <c r="C5986" s="19">
        <v>2012</v>
      </c>
      <c r="D5986" s="19" t="s">
        <v>2335</v>
      </c>
      <c r="E5986" s="19">
        <v>45</v>
      </c>
      <c r="F5986" s="19">
        <v>3</v>
      </c>
      <c r="G5986" s="19">
        <v>1</v>
      </c>
      <c r="H5986" s="19">
        <v>3</v>
      </c>
    </row>
    <row r="5987" spans="1:8" x14ac:dyDescent="0.25">
      <c r="A5987" s="14" t="str">
        <f t="shared" si="93"/>
        <v>liddial012012</v>
      </c>
      <c r="B5987" s="19" t="s">
        <v>1544</v>
      </c>
      <c r="C5987" s="19">
        <v>2012</v>
      </c>
      <c r="D5987" s="19" t="s">
        <v>40</v>
      </c>
      <c r="E5987" s="19">
        <v>8</v>
      </c>
      <c r="F5987" s="19">
        <v>33</v>
      </c>
      <c r="G5987" s="19">
        <v>3</v>
      </c>
      <c r="H5987" s="19">
        <v>4</v>
      </c>
    </row>
    <row r="5988" spans="1:8" x14ac:dyDescent="0.25">
      <c r="A5988" s="14" t="str">
        <f t="shared" si="93"/>
        <v>liddial012012</v>
      </c>
      <c r="B5988" s="19" t="s">
        <v>1544</v>
      </c>
      <c r="C5988" s="19">
        <v>2012</v>
      </c>
      <c r="D5988" s="19" t="s">
        <v>2330</v>
      </c>
    </row>
    <row r="5989" spans="1:8" x14ac:dyDescent="0.25">
      <c r="A5989" s="14" t="str">
        <f t="shared" si="93"/>
        <v>liddial012012</v>
      </c>
      <c r="B5989" s="19" t="s">
        <v>1544</v>
      </c>
      <c r="C5989" s="19">
        <v>2012</v>
      </c>
      <c r="D5989" s="19" t="s">
        <v>2331</v>
      </c>
      <c r="E5989" s="19">
        <v>9</v>
      </c>
      <c r="F5989" s="19">
        <v>0</v>
      </c>
      <c r="G5989" s="19">
        <v>1</v>
      </c>
      <c r="H5989" s="19">
        <v>0</v>
      </c>
    </row>
    <row r="5990" spans="1:8" x14ac:dyDescent="0.25">
      <c r="A5990" s="14" t="str">
        <f t="shared" si="93"/>
        <v>lidgebr012012</v>
      </c>
      <c r="B5990" s="19" t="s">
        <v>316</v>
      </c>
      <c r="C5990" s="19">
        <v>2012</v>
      </c>
      <c r="D5990" s="19" t="s">
        <v>2334</v>
      </c>
      <c r="E5990" s="19">
        <v>0</v>
      </c>
      <c r="F5990" s="19">
        <v>1</v>
      </c>
      <c r="G5990" s="19">
        <v>0</v>
      </c>
      <c r="H5990" s="19">
        <v>0</v>
      </c>
    </row>
    <row r="5991" spans="1:8" x14ac:dyDescent="0.25">
      <c r="A5991" s="14" t="str">
        <f t="shared" si="93"/>
        <v>lillibr012012</v>
      </c>
      <c r="B5991" s="19" t="s">
        <v>954</v>
      </c>
      <c r="C5991" s="19">
        <v>2012</v>
      </c>
      <c r="D5991" s="19" t="s">
        <v>2335</v>
      </c>
      <c r="E5991" s="19">
        <v>32</v>
      </c>
      <c r="F5991" s="19">
        <v>3</v>
      </c>
      <c r="G5991" s="19">
        <v>0</v>
      </c>
      <c r="H5991" s="19">
        <v>3</v>
      </c>
    </row>
    <row r="5992" spans="1:8" x14ac:dyDescent="0.25">
      <c r="A5992" s="14" t="str">
        <f t="shared" si="93"/>
        <v>lillibr012012</v>
      </c>
      <c r="B5992" s="19" t="s">
        <v>954</v>
      </c>
      <c r="C5992" s="19">
        <v>2012</v>
      </c>
      <c r="D5992" s="19" t="s">
        <v>2335</v>
      </c>
      <c r="E5992" s="19">
        <v>8</v>
      </c>
      <c r="F5992" s="19">
        <v>1</v>
      </c>
      <c r="G5992" s="19">
        <v>0</v>
      </c>
      <c r="H5992" s="19">
        <v>0</v>
      </c>
    </row>
    <row r="5993" spans="1:8" x14ac:dyDescent="0.25">
      <c r="A5993" s="14" t="str">
        <f t="shared" si="93"/>
        <v>lillibr012012</v>
      </c>
      <c r="B5993" s="19" t="s">
        <v>954</v>
      </c>
      <c r="C5993" s="19">
        <v>2012</v>
      </c>
      <c r="D5993" s="19" t="s">
        <v>2335</v>
      </c>
      <c r="E5993" s="19">
        <v>0</v>
      </c>
      <c r="F5993" s="19">
        <v>0</v>
      </c>
      <c r="G5993" s="19">
        <v>0</v>
      </c>
      <c r="H5993" s="19">
        <v>0</v>
      </c>
    </row>
    <row r="5994" spans="1:8" x14ac:dyDescent="0.25">
      <c r="A5994" s="14" t="str">
        <f t="shared" si="93"/>
        <v>lillibr012012</v>
      </c>
      <c r="B5994" s="19" t="s">
        <v>954</v>
      </c>
      <c r="C5994" s="19">
        <v>2012</v>
      </c>
      <c r="D5994" s="19" t="s">
        <v>39</v>
      </c>
      <c r="E5994" s="19">
        <v>6</v>
      </c>
      <c r="F5994" s="19">
        <v>8</v>
      </c>
      <c r="G5994" s="19">
        <v>1</v>
      </c>
      <c r="H5994" s="19">
        <v>2</v>
      </c>
    </row>
    <row r="5995" spans="1:8" x14ac:dyDescent="0.25">
      <c r="A5995" s="14" t="str">
        <f t="shared" si="93"/>
        <v>lillibr012012</v>
      </c>
      <c r="B5995" s="19" t="s">
        <v>954</v>
      </c>
      <c r="C5995" s="19">
        <v>2012</v>
      </c>
      <c r="D5995" s="19" t="s">
        <v>40</v>
      </c>
      <c r="E5995" s="19">
        <v>5</v>
      </c>
      <c r="F5995" s="19">
        <v>8</v>
      </c>
      <c r="G5995" s="19">
        <v>0</v>
      </c>
      <c r="H5995" s="19">
        <v>3</v>
      </c>
    </row>
    <row r="5996" spans="1:8" x14ac:dyDescent="0.25">
      <c r="A5996" s="14" t="str">
        <f t="shared" si="93"/>
        <v>lillibr012012</v>
      </c>
      <c r="B5996" s="19" t="s">
        <v>954</v>
      </c>
      <c r="C5996" s="19">
        <v>2012</v>
      </c>
      <c r="D5996" s="19" t="s">
        <v>40</v>
      </c>
      <c r="E5996" s="19">
        <v>6</v>
      </c>
      <c r="F5996" s="19">
        <v>13</v>
      </c>
      <c r="G5996" s="19">
        <v>1</v>
      </c>
      <c r="H5996" s="19">
        <v>1</v>
      </c>
    </row>
    <row r="5997" spans="1:8" x14ac:dyDescent="0.25">
      <c r="A5997" s="14" t="str">
        <f t="shared" si="93"/>
        <v>lillibr012012</v>
      </c>
      <c r="B5997" s="19" t="s">
        <v>954</v>
      </c>
      <c r="C5997" s="19">
        <v>2012</v>
      </c>
      <c r="D5997" s="19" t="s">
        <v>2329</v>
      </c>
    </row>
    <row r="5998" spans="1:8" x14ac:dyDescent="0.25">
      <c r="A5998" s="14" t="str">
        <f t="shared" si="93"/>
        <v>lillibr012012</v>
      </c>
      <c r="B5998" s="19" t="s">
        <v>954</v>
      </c>
      <c r="C5998" s="19">
        <v>2012</v>
      </c>
      <c r="D5998" s="19" t="s">
        <v>2329</v>
      </c>
    </row>
    <row r="5999" spans="1:8" x14ac:dyDescent="0.25">
      <c r="A5999" s="14" t="str">
        <f t="shared" si="93"/>
        <v>lillibr012012</v>
      </c>
      <c r="B5999" s="19" t="s">
        <v>954</v>
      </c>
      <c r="C5999" s="19">
        <v>2012</v>
      </c>
      <c r="D5999" s="19" t="s">
        <v>2329</v>
      </c>
    </row>
    <row r="6000" spans="1:8" x14ac:dyDescent="0.25">
      <c r="A6000" s="14" t="str">
        <f t="shared" si="93"/>
        <v>lillibr012012</v>
      </c>
      <c r="B6000" s="19" t="s">
        <v>954</v>
      </c>
      <c r="C6000" s="19">
        <v>2012</v>
      </c>
      <c r="D6000" s="19" t="s">
        <v>2330</v>
      </c>
    </row>
    <row r="6001" spans="1:8" x14ac:dyDescent="0.25">
      <c r="A6001" s="14" t="str">
        <f t="shared" si="93"/>
        <v>lillibr012012</v>
      </c>
      <c r="B6001" s="19" t="s">
        <v>954</v>
      </c>
      <c r="C6001" s="19">
        <v>2012</v>
      </c>
      <c r="D6001" s="19" t="s">
        <v>2330</v>
      </c>
    </row>
    <row r="6002" spans="1:8" x14ac:dyDescent="0.25">
      <c r="A6002" s="14" t="str">
        <f t="shared" si="93"/>
        <v>lillibr012012</v>
      </c>
      <c r="B6002" s="19" t="s">
        <v>954</v>
      </c>
      <c r="C6002" s="19">
        <v>2012</v>
      </c>
      <c r="D6002" s="19" t="s">
        <v>2331</v>
      </c>
      <c r="E6002" s="19">
        <v>17</v>
      </c>
      <c r="F6002" s="19">
        <v>0</v>
      </c>
      <c r="G6002" s="19">
        <v>0</v>
      </c>
      <c r="H6002" s="19">
        <v>0</v>
      </c>
    </row>
    <row r="6003" spans="1:8" x14ac:dyDescent="0.25">
      <c r="A6003" s="14" t="str">
        <f t="shared" si="93"/>
        <v>lillibr012012</v>
      </c>
      <c r="B6003" s="19" t="s">
        <v>954</v>
      </c>
      <c r="C6003" s="19">
        <v>2012</v>
      </c>
      <c r="D6003" s="19" t="s">
        <v>2331</v>
      </c>
      <c r="E6003" s="19">
        <v>7</v>
      </c>
      <c r="F6003" s="19">
        <v>0</v>
      </c>
      <c r="G6003" s="19">
        <v>0</v>
      </c>
      <c r="H6003" s="19">
        <v>0</v>
      </c>
    </row>
    <row r="6004" spans="1:8" x14ac:dyDescent="0.25">
      <c r="A6004" s="14" t="str">
        <f t="shared" si="93"/>
        <v>lillibr012012</v>
      </c>
      <c r="B6004" s="19" t="s">
        <v>954</v>
      </c>
      <c r="C6004" s="19">
        <v>2012</v>
      </c>
      <c r="D6004" s="19" t="s">
        <v>2331</v>
      </c>
      <c r="E6004" s="19">
        <v>7</v>
      </c>
      <c r="F6004" s="19">
        <v>0</v>
      </c>
      <c r="G6004" s="19">
        <v>0</v>
      </c>
      <c r="H6004" s="19">
        <v>0</v>
      </c>
    </row>
    <row r="6005" spans="1:8" x14ac:dyDescent="0.25">
      <c r="A6005" s="14" t="str">
        <f t="shared" si="93"/>
        <v>lillibr012012</v>
      </c>
      <c r="B6005" s="19" t="s">
        <v>954</v>
      </c>
      <c r="C6005" s="19">
        <v>2012</v>
      </c>
      <c r="D6005" s="19" t="s">
        <v>2332</v>
      </c>
    </row>
    <row r="6006" spans="1:8" x14ac:dyDescent="0.25">
      <c r="A6006" s="14" t="str">
        <f t="shared" si="93"/>
        <v>lillibr012012</v>
      </c>
      <c r="B6006" s="19" t="s">
        <v>954</v>
      </c>
      <c r="C6006" s="19">
        <v>2012</v>
      </c>
      <c r="D6006" s="19" t="s">
        <v>2333</v>
      </c>
      <c r="E6006" s="19">
        <v>14</v>
      </c>
      <c r="F6006" s="19">
        <v>33</v>
      </c>
      <c r="G6006" s="19">
        <v>6</v>
      </c>
      <c r="H6006" s="19">
        <v>5</v>
      </c>
    </row>
    <row r="6007" spans="1:8" x14ac:dyDescent="0.25">
      <c r="A6007" s="14" t="str">
        <f t="shared" si="93"/>
        <v>lillyte012012</v>
      </c>
      <c r="B6007" s="19" t="s">
        <v>139</v>
      </c>
      <c r="C6007" s="19">
        <v>2012</v>
      </c>
      <c r="D6007" s="19" t="s">
        <v>2334</v>
      </c>
      <c r="E6007" s="19">
        <v>0</v>
      </c>
      <c r="F6007" s="19">
        <v>4</v>
      </c>
      <c r="G6007" s="19">
        <v>0</v>
      </c>
      <c r="H6007" s="19">
        <v>0</v>
      </c>
    </row>
    <row r="6008" spans="1:8" x14ac:dyDescent="0.25">
      <c r="A6008" s="14" t="str">
        <f t="shared" si="93"/>
        <v>linceti012012</v>
      </c>
      <c r="B6008" s="19" t="s">
        <v>816</v>
      </c>
      <c r="C6008" s="19">
        <v>2012</v>
      </c>
      <c r="D6008" s="19" t="s">
        <v>2334</v>
      </c>
      <c r="E6008" s="19">
        <v>15</v>
      </c>
      <c r="F6008" s="19">
        <v>22</v>
      </c>
      <c r="G6008" s="19">
        <v>0</v>
      </c>
      <c r="H6008" s="19">
        <v>0</v>
      </c>
    </row>
    <row r="6009" spans="1:8" x14ac:dyDescent="0.25">
      <c r="A6009" s="14" t="str">
        <f t="shared" si="93"/>
        <v>linch012012</v>
      </c>
      <c r="B6009" s="19" t="s">
        <v>1767</v>
      </c>
      <c r="C6009" s="19">
        <v>2012</v>
      </c>
      <c r="D6009" s="19" t="s">
        <v>2329</v>
      </c>
    </row>
    <row r="6010" spans="1:8" x14ac:dyDescent="0.25">
      <c r="A6010" s="14" t="str">
        <f t="shared" si="93"/>
        <v>linch012012</v>
      </c>
      <c r="B6010" s="19" t="s">
        <v>1767</v>
      </c>
      <c r="C6010" s="19">
        <v>2012</v>
      </c>
      <c r="D6010" s="19" t="s">
        <v>2331</v>
      </c>
      <c r="E6010" s="19">
        <v>6</v>
      </c>
      <c r="F6010" s="19">
        <v>0</v>
      </c>
      <c r="G6010" s="19">
        <v>0</v>
      </c>
      <c r="H6010" s="19">
        <v>0</v>
      </c>
    </row>
    <row r="6011" spans="1:8" x14ac:dyDescent="0.25">
      <c r="A6011" s="14" t="str">
        <f t="shared" si="93"/>
        <v>linch012012</v>
      </c>
      <c r="B6011" s="19" t="s">
        <v>1767</v>
      </c>
      <c r="C6011" s="19">
        <v>2012</v>
      </c>
      <c r="D6011" s="19" t="s">
        <v>2332</v>
      </c>
    </row>
    <row r="6012" spans="1:8" x14ac:dyDescent="0.25">
      <c r="A6012" s="14" t="str">
        <f t="shared" si="93"/>
        <v>lincobr012012</v>
      </c>
      <c r="B6012" s="19" t="s">
        <v>1320</v>
      </c>
      <c r="C6012" s="19">
        <v>2012</v>
      </c>
      <c r="D6012" s="19" t="s">
        <v>2334</v>
      </c>
      <c r="E6012" s="19">
        <v>6</v>
      </c>
      <c r="F6012" s="19">
        <v>8</v>
      </c>
      <c r="G6012" s="19">
        <v>0</v>
      </c>
      <c r="H6012" s="19">
        <v>1</v>
      </c>
    </row>
    <row r="6013" spans="1:8" x14ac:dyDescent="0.25">
      <c r="A6013" s="14" t="str">
        <f t="shared" si="93"/>
        <v>lincobr012012</v>
      </c>
      <c r="B6013" s="19" t="s">
        <v>1320</v>
      </c>
      <c r="C6013" s="19">
        <v>2012</v>
      </c>
      <c r="D6013" s="19" t="s">
        <v>2334</v>
      </c>
      <c r="E6013" s="19">
        <v>2</v>
      </c>
      <c r="F6013" s="19">
        <v>6</v>
      </c>
      <c r="G6013" s="19">
        <v>0</v>
      </c>
      <c r="H6013" s="19">
        <v>0</v>
      </c>
    </row>
    <row r="6014" spans="1:8" x14ac:dyDescent="0.25">
      <c r="A6014" s="14" t="str">
        <f t="shared" si="93"/>
        <v>lindad012012</v>
      </c>
      <c r="B6014" s="19" t="s">
        <v>675</v>
      </c>
      <c r="C6014" s="19">
        <v>2012</v>
      </c>
      <c r="D6014" s="19" t="s">
        <v>2335</v>
      </c>
      <c r="E6014" s="19">
        <v>545</v>
      </c>
      <c r="F6014" s="19">
        <v>37</v>
      </c>
      <c r="G6014" s="19">
        <v>5</v>
      </c>
      <c r="H6014" s="19">
        <v>64</v>
      </c>
    </row>
    <row r="6015" spans="1:8" x14ac:dyDescent="0.25">
      <c r="A6015" s="14" t="str">
        <f t="shared" si="93"/>
        <v>lindbjo012012</v>
      </c>
      <c r="B6015" s="19" t="s">
        <v>1545</v>
      </c>
      <c r="C6015" s="19">
        <v>2012</v>
      </c>
      <c r="D6015" s="19" t="s">
        <v>2334</v>
      </c>
      <c r="E6015" s="19">
        <v>2</v>
      </c>
      <c r="F6015" s="19">
        <v>8</v>
      </c>
      <c r="G6015" s="19">
        <v>0</v>
      </c>
      <c r="H6015" s="19">
        <v>1</v>
      </c>
    </row>
    <row r="6016" spans="1:8" x14ac:dyDescent="0.25">
      <c r="A6016" s="14" t="str">
        <f t="shared" si="93"/>
        <v>lindbjo012012</v>
      </c>
      <c r="B6016" s="19" t="s">
        <v>1545</v>
      </c>
      <c r="C6016" s="19">
        <v>2012</v>
      </c>
      <c r="D6016" s="19" t="s">
        <v>2334</v>
      </c>
      <c r="E6016" s="19">
        <v>1</v>
      </c>
      <c r="F6016" s="19">
        <v>0</v>
      </c>
      <c r="G6016" s="19">
        <v>1</v>
      </c>
      <c r="H6016" s="19">
        <v>0</v>
      </c>
    </row>
    <row r="6017" spans="1:8" x14ac:dyDescent="0.25">
      <c r="A6017" s="14" t="str">
        <f t="shared" si="93"/>
        <v>lindsma012012</v>
      </c>
      <c r="B6017" s="19" t="s">
        <v>817</v>
      </c>
      <c r="C6017" s="19">
        <v>2012</v>
      </c>
      <c r="D6017" s="19" t="s">
        <v>2334</v>
      </c>
      <c r="E6017" s="19">
        <v>2</v>
      </c>
      <c r="F6017" s="19">
        <v>4</v>
      </c>
      <c r="G6017" s="19">
        <v>0</v>
      </c>
      <c r="H6017" s="19">
        <v>1</v>
      </c>
    </row>
    <row r="6018" spans="1:8" x14ac:dyDescent="0.25">
      <c r="A6018" s="14" t="str">
        <f t="shared" si="93"/>
        <v>lindsma012012</v>
      </c>
      <c r="B6018" s="19" t="s">
        <v>817</v>
      </c>
      <c r="C6018" s="19">
        <v>2012</v>
      </c>
      <c r="D6018" s="19" t="s">
        <v>2334</v>
      </c>
      <c r="E6018" s="19">
        <v>1</v>
      </c>
      <c r="F6018" s="19">
        <v>0</v>
      </c>
      <c r="G6018" s="19">
        <v>0</v>
      </c>
      <c r="H6018" s="19">
        <v>0</v>
      </c>
    </row>
    <row r="6019" spans="1:8" x14ac:dyDescent="0.25">
      <c r="A6019" s="14" t="str">
        <f t="shared" ref="A6019:A6082" si="94">B6019&amp;C6019</f>
        <v>liriafr012012</v>
      </c>
      <c r="B6019" s="19" t="s">
        <v>566</v>
      </c>
      <c r="C6019" s="19">
        <v>2012</v>
      </c>
      <c r="D6019" s="19" t="s">
        <v>2334</v>
      </c>
      <c r="E6019" s="19">
        <v>3</v>
      </c>
      <c r="F6019" s="19">
        <v>19</v>
      </c>
      <c r="G6019" s="19">
        <v>0</v>
      </c>
      <c r="H6019" s="19">
        <v>2</v>
      </c>
    </row>
    <row r="6020" spans="1:8" x14ac:dyDescent="0.25">
      <c r="A6020" s="14" t="str">
        <f t="shared" si="94"/>
        <v>liriafr012012</v>
      </c>
      <c r="B6020" s="19" t="s">
        <v>566</v>
      </c>
      <c r="C6020" s="19">
        <v>2012</v>
      </c>
      <c r="D6020" s="19" t="s">
        <v>2334</v>
      </c>
      <c r="E6020" s="19">
        <v>3</v>
      </c>
      <c r="F6020" s="19">
        <v>4</v>
      </c>
      <c r="G6020" s="19">
        <v>0</v>
      </c>
      <c r="H6020" s="19">
        <v>0</v>
      </c>
    </row>
    <row r="6021" spans="1:8" x14ac:dyDescent="0.25">
      <c r="A6021" s="14" t="str">
        <f t="shared" si="94"/>
        <v>lobatjo012012</v>
      </c>
      <c r="B6021" s="19" t="s">
        <v>1123</v>
      </c>
      <c r="C6021" s="19">
        <v>2012</v>
      </c>
      <c r="D6021" s="19" t="s">
        <v>2336</v>
      </c>
      <c r="E6021" s="19">
        <v>448</v>
      </c>
      <c r="F6021" s="19">
        <v>28</v>
      </c>
      <c r="G6021" s="19">
        <v>4</v>
      </c>
      <c r="H6021" s="19">
        <v>3</v>
      </c>
    </row>
    <row r="6022" spans="1:8" x14ac:dyDescent="0.25">
      <c r="A6022" s="14" t="str">
        <f t="shared" si="94"/>
        <v>lockeje012012</v>
      </c>
      <c r="B6022" s="19" t="s">
        <v>1547</v>
      </c>
      <c r="C6022" s="19">
        <v>2012</v>
      </c>
      <c r="D6022" s="19" t="s">
        <v>2334</v>
      </c>
      <c r="E6022" s="19">
        <v>2</v>
      </c>
      <c r="F6022" s="19">
        <v>2</v>
      </c>
      <c r="G6022" s="19">
        <v>0</v>
      </c>
      <c r="H6022" s="19">
        <v>1</v>
      </c>
    </row>
    <row r="6023" spans="1:8" x14ac:dyDescent="0.25">
      <c r="A6023" s="14" t="str">
        <f t="shared" si="94"/>
        <v>loeka012012</v>
      </c>
      <c r="B6023" s="19" t="s">
        <v>470</v>
      </c>
      <c r="C6023" s="19">
        <v>2012</v>
      </c>
      <c r="D6023" s="19" t="s">
        <v>2334</v>
      </c>
      <c r="E6023" s="19">
        <v>5</v>
      </c>
      <c r="F6023" s="19">
        <v>15</v>
      </c>
      <c r="G6023" s="19">
        <v>2</v>
      </c>
      <c r="H6023" s="19">
        <v>0</v>
      </c>
    </row>
    <row r="6024" spans="1:8" x14ac:dyDescent="0.25">
      <c r="A6024" s="14" t="str">
        <f t="shared" si="94"/>
        <v>loganbo022012</v>
      </c>
      <c r="B6024" s="19" t="s">
        <v>677</v>
      </c>
      <c r="C6024" s="19">
        <v>2012</v>
      </c>
      <c r="D6024" s="19" t="s">
        <v>2334</v>
      </c>
      <c r="E6024" s="19">
        <v>2</v>
      </c>
      <c r="F6024" s="19">
        <v>8</v>
      </c>
      <c r="G6024" s="19">
        <v>0</v>
      </c>
      <c r="H6024" s="19">
        <v>0</v>
      </c>
    </row>
    <row r="6025" spans="1:8" x14ac:dyDescent="0.25">
      <c r="A6025" s="14" t="str">
        <f t="shared" si="94"/>
        <v>lohseky012012</v>
      </c>
      <c r="B6025" s="19" t="s">
        <v>253</v>
      </c>
      <c r="C6025" s="19">
        <v>2012</v>
      </c>
      <c r="D6025" s="19" t="s">
        <v>2334</v>
      </c>
      <c r="E6025" s="19">
        <v>17</v>
      </c>
      <c r="F6025" s="19">
        <v>26</v>
      </c>
      <c r="G6025" s="19">
        <v>0</v>
      </c>
      <c r="H6025" s="19">
        <v>2</v>
      </c>
    </row>
    <row r="6026" spans="1:8" x14ac:dyDescent="0.25">
      <c r="A6026" s="14" t="str">
        <f t="shared" si="94"/>
        <v>lombast022012</v>
      </c>
      <c r="B6026" s="19" t="s">
        <v>1548</v>
      </c>
      <c r="C6026" s="19">
        <v>2012</v>
      </c>
      <c r="D6026" s="19" t="s">
        <v>39</v>
      </c>
      <c r="E6026" s="19">
        <v>95</v>
      </c>
      <c r="F6026" s="19">
        <v>141</v>
      </c>
      <c r="G6026" s="19">
        <v>2</v>
      </c>
      <c r="H6026" s="19">
        <v>27</v>
      </c>
    </row>
    <row r="6027" spans="1:8" x14ac:dyDescent="0.25">
      <c r="A6027" s="14" t="str">
        <f t="shared" si="94"/>
        <v>lombast022012</v>
      </c>
      <c r="B6027" s="19" t="s">
        <v>1548</v>
      </c>
      <c r="C6027" s="19">
        <v>2012</v>
      </c>
      <c r="D6027" s="19" t="s">
        <v>40</v>
      </c>
      <c r="E6027" s="19">
        <v>3</v>
      </c>
      <c r="F6027" s="19">
        <v>19</v>
      </c>
      <c r="G6027" s="19">
        <v>2</v>
      </c>
      <c r="H6027" s="19">
        <v>2</v>
      </c>
    </row>
    <row r="6028" spans="1:8" x14ac:dyDescent="0.25">
      <c r="A6028" s="14" t="str">
        <f t="shared" si="94"/>
        <v>lombast022012</v>
      </c>
      <c r="B6028" s="19" t="s">
        <v>1548</v>
      </c>
      <c r="C6028" s="19">
        <v>2012</v>
      </c>
      <c r="D6028" s="19" t="s">
        <v>2330</v>
      </c>
    </row>
    <row r="6029" spans="1:8" x14ac:dyDescent="0.25">
      <c r="A6029" s="14" t="str">
        <f t="shared" si="94"/>
        <v>lombast022012</v>
      </c>
      <c r="B6029" s="19" t="s">
        <v>1548</v>
      </c>
      <c r="C6029" s="19">
        <v>2012</v>
      </c>
      <c r="D6029" s="19" t="s">
        <v>2331</v>
      </c>
      <c r="E6029" s="19">
        <v>48</v>
      </c>
      <c r="F6029" s="19">
        <v>2</v>
      </c>
      <c r="G6029" s="19">
        <v>0</v>
      </c>
      <c r="H6029" s="19">
        <v>0</v>
      </c>
    </row>
    <row r="6030" spans="1:8" x14ac:dyDescent="0.25">
      <c r="A6030" s="14" t="str">
        <f t="shared" si="94"/>
        <v>lombast022012</v>
      </c>
      <c r="B6030" s="19" t="s">
        <v>1548</v>
      </c>
      <c r="C6030" s="19">
        <v>2012</v>
      </c>
      <c r="D6030" s="19" t="s">
        <v>2333</v>
      </c>
      <c r="E6030" s="19">
        <v>0</v>
      </c>
      <c r="F6030" s="19">
        <v>2</v>
      </c>
      <c r="G6030" s="19">
        <v>0</v>
      </c>
      <c r="H6030" s="19">
        <v>0</v>
      </c>
    </row>
    <row r="6031" spans="1:8" x14ac:dyDescent="0.25">
      <c r="A6031" s="14" t="str">
        <f t="shared" si="94"/>
        <v>loneyja012012</v>
      </c>
      <c r="B6031" s="19" t="s">
        <v>678</v>
      </c>
      <c r="C6031" s="19">
        <v>2012</v>
      </c>
      <c r="D6031" s="19" t="s">
        <v>2335</v>
      </c>
      <c r="E6031" s="19">
        <v>703</v>
      </c>
      <c r="F6031" s="19">
        <v>55</v>
      </c>
      <c r="G6031" s="19">
        <v>6</v>
      </c>
      <c r="H6031" s="19">
        <v>64</v>
      </c>
    </row>
    <row r="6032" spans="1:8" x14ac:dyDescent="0.25">
      <c r="A6032" s="14" t="str">
        <f t="shared" si="94"/>
        <v>loneyja012012</v>
      </c>
      <c r="B6032" s="19" t="s">
        <v>678</v>
      </c>
      <c r="C6032" s="19">
        <v>2012</v>
      </c>
      <c r="D6032" s="19" t="s">
        <v>2335</v>
      </c>
      <c r="E6032" s="19">
        <v>212</v>
      </c>
      <c r="F6032" s="19">
        <v>19</v>
      </c>
      <c r="G6032" s="19">
        <v>0</v>
      </c>
      <c r="H6032" s="19">
        <v>21</v>
      </c>
    </row>
    <row r="6033" spans="1:8" x14ac:dyDescent="0.25">
      <c r="A6033" s="14" t="str">
        <f t="shared" si="94"/>
        <v>longoev012012</v>
      </c>
      <c r="B6033" s="19" t="s">
        <v>955</v>
      </c>
      <c r="C6033" s="19">
        <v>2012</v>
      </c>
      <c r="D6033" s="19" t="s">
        <v>40</v>
      </c>
      <c r="E6033" s="19">
        <v>37</v>
      </c>
      <c r="F6033" s="19">
        <v>81</v>
      </c>
      <c r="G6033" s="19">
        <v>8</v>
      </c>
      <c r="H6033" s="19">
        <v>7</v>
      </c>
    </row>
    <row r="6034" spans="1:8" x14ac:dyDescent="0.25">
      <c r="A6034" s="14" t="str">
        <f t="shared" si="94"/>
        <v>lopezja022012</v>
      </c>
      <c r="B6034" s="19" t="s">
        <v>387</v>
      </c>
      <c r="C6034" s="19">
        <v>2012</v>
      </c>
      <c r="D6034" s="19" t="s">
        <v>2334</v>
      </c>
      <c r="E6034" s="19">
        <v>5</v>
      </c>
      <c r="F6034" s="19">
        <v>8</v>
      </c>
      <c r="G6034" s="19">
        <v>0</v>
      </c>
      <c r="H6034" s="19">
        <v>0</v>
      </c>
    </row>
    <row r="6035" spans="1:8" x14ac:dyDescent="0.25">
      <c r="A6035" s="14" t="str">
        <f t="shared" si="94"/>
        <v>lopezjo012012</v>
      </c>
      <c r="B6035" s="19" t="s">
        <v>471</v>
      </c>
      <c r="C6035" s="19">
        <v>2012</v>
      </c>
      <c r="D6035" s="19" t="s">
        <v>2335</v>
      </c>
      <c r="E6035" s="19">
        <v>56</v>
      </c>
      <c r="F6035" s="19">
        <v>2</v>
      </c>
      <c r="G6035" s="19">
        <v>0</v>
      </c>
      <c r="H6035" s="19">
        <v>2</v>
      </c>
    </row>
    <row r="6036" spans="1:8" x14ac:dyDescent="0.25">
      <c r="A6036" s="14" t="str">
        <f t="shared" si="94"/>
        <v>lopezjo012012</v>
      </c>
      <c r="B6036" s="19" t="s">
        <v>471</v>
      </c>
      <c r="C6036" s="19">
        <v>2012</v>
      </c>
      <c r="D6036" s="19" t="s">
        <v>2335</v>
      </c>
      <c r="E6036" s="19">
        <v>4</v>
      </c>
      <c r="F6036" s="19">
        <v>0</v>
      </c>
      <c r="G6036" s="19">
        <v>0</v>
      </c>
      <c r="H6036" s="19">
        <v>0</v>
      </c>
    </row>
    <row r="6037" spans="1:8" x14ac:dyDescent="0.25">
      <c r="A6037" s="14" t="str">
        <f t="shared" si="94"/>
        <v>lopezjo012012</v>
      </c>
      <c r="B6037" s="19" t="s">
        <v>471</v>
      </c>
      <c r="C6037" s="19">
        <v>2012</v>
      </c>
      <c r="D6037" s="19" t="s">
        <v>39</v>
      </c>
      <c r="E6037" s="19">
        <v>2</v>
      </c>
      <c r="F6037" s="19">
        <v>4</v>
      </c>
      <c r="G6037" s="19">
        <v>0</v>
      </c>
      <c r="H6037" s="19">
        <v>1</v>
      </c>
    </row>
    <row r="6038" spans="1:8" x14ac:dyDescent="0.25">
      <c r="A6038" s="14" t="str">
        <f t="shared" si="94"/>
        <v>lopezjo012012</v>
      </c>
      <c r="B6038" s="19" t="s">
        <v>471</v>
      </c>
      <c r="C6038" s="19">
        <v>2012</v>
      </c>
      <c r="D6038" s="19" t="s">
        <v>40</v>
      </c>
      <c r="E6038" s="19">
        <v>14</v>
      </c>
      <c r="F6038" s="19">
        <v>56</v>
      </c>
      <c r="G6038" s="19">
        <v>3</v>
      </c>
      <c r="H6038" s="19">
        <v>7</v>
      </c>
    </row>
    <row r="6039" spans="1:8" x14ac:dyDescent="0.25">
      <c r="A6039" s="14" t="str">
        <f t="shared" si="94"/>
        <v>lopezjo012012</v>
      </c>
      <c r="B6039" s="19" t="s">
        <v>471</v>
      </c>
      <c r="C6039" s="19">
        <v>2012</v>
      </c>
      <c r="D6039" s="19" t="s">
        <v>40</v>
      </c>
      <c r="E6039" s="19">
        <v>4</v>
      </c>
      <c r="F6039" s="19">
        <v>9</v>
      </c>
      <c r="G6039" s="19">
        <v>0</v>
      </c>
      <c r="H6039" s="19">
        <v>2</v>
      </c>
    </row>
    <row r="6040" spans="1:8" x14ac:dyDescent="0.25">
      <c r="A6040" s="14" t="str">
        <f t="shared" si="94"/>
        <v>lopezjo012012</v>
      </c>
      <c r="B6040" s="19" t="s">
        <v>471</v>
      </c>
      <c r="C6040" s="19">
        <v>2012</v>
      </c>
      <c r="D6040" s="19" t="s">
        <v>2331</v>
      </c>
      <c r="E6040" s="19">
        <v>0</v>
      </c>
      <c r="F6040" s="19">
        <v>0</v>
      </c>
      <c r="G6040" s="19">
        <v>0</v>
      </c>
      <c r="H6040" s="19">
        <v>0</v>
      </c>
    </row>
    <row r="6041" spans="1:8" x14ac:dyDescent="0.25">
      <c r="A6041" s="14" t="str">
        <f t="shared" si="94"/>
        <v>lopezjo012012</v>
      </c>
      <c r="B6041" s="19" t="s">
        <v>471</v>
      </c>
      <c r="C6041" s="19">
        <v>2012</v>
      </c>
      <c r="D6041" s="19" t="s">
        <v>2332</v>
      </c>
    </row>
    <row r="6042" spans="1:8" x14ac:dyDescent="0.25">
      <c r="A6042" s="14" t="str">
        <f t="shared" si="94"/>
        <v>lopezro012012</v>
      </c>
      <c r="B6042" s="19" t="s">
        <v>142</v>
      </c>
      <c r="C6042" s="19">
        <v>2012</v>
      </c>
      <c r="D6042" s="19" t="s">
        <v>2334</v>
      </c>
      <c r="E6042" s="19">
        <v>1</v>
      </c>
      <c r="F6042" s="19">
        <v>0</v>
      </c>
      <c r="G6042" s="19">
        <v>0</v>
      </c>
      <c r="H6042" s="19">
        <v>0</v>
      </c>
    </row>
    <row r="6043" spans="1:8" x14ac:dyDescent="0.25">
      <c r="A6043" s="14" t="str">
        <f t="shared" si="94"/>
        <v>lopezwi012012</v>
      </c>
      <c r="B6043" s="19" t="s">
        <v>1124</v>
      </c>
      <c r="C6043" s="19">
        <v>2012</v>
      </c>
      <c r="D6043" s="19" t="s">
        <v>2334</v>
      </c>
      <c r="E6043" s="19">
        <v>10</v>
      </c>
      <c r="F6043" s="19">
        <v>12</v>
      </c>
      <c r="G6043" s="19">
        <v>1</v>
      </c>
      <c r="H6043" s="19">
        <v>1</v>
      </c>
    </row>
    <row r="6044" spans="1:8" x14ac:dyDescent="0.25">
      <c r="A6044" s="14" t="str">
        <f t="shared" si="94"/>
        <v>loughda012012</v>
      </c>
      <c r="B6044" s="19" t="s">
        <v>1768</v>
      </c>
      <c r="C6044" s="19">
        <v>2012</v>
      </c>
      <c r="D6044" s="19" t="s">
        <v>2329</v>
      </c>
    </row>
    <row r="6045" spans="1:8" x14ac:dyDescent="0.25">
      <c r="A6045" s="14" t="str">
        <f t="shared" si="94"/>
        <v>loughda012012</v>
      </c>
      <c r="B6045" s="19" t="s">
        <v>1768</v>
      </c>
      <c r="C6045" s="19">
        <v>2012</v>
      </c>
      <c r="D6045" s="19" t="s">
        <v>2330</v>
      </c>
    </row>
    <row r="6046" spans="1:8" x14ac:dyDescent="0.25">
      <c r="A6046" s="14" t="str">
        <f t="shared" si="94"/>
        <v>loughda012012</v>
      </c>
      <c r="B6046" s="19" t="s">
        <v>1768</v>
      </c>
      <c r="C6046" s="19">
        <v>2012</v>
      </c>
      <c r="D6046" s="19" t="s">
        <v>2331</v>
      </c>
      <c r="E6046" s="19">
        <v>30</v>
      </c>
      <c r="F6046" s="19">
        <v>0</v>
      </c>
      <c r="G6046" s="19">
        <v>1</v>
      </c>
      <c r="H6046" s="19">
        <v>0</v>
      </c>
    </row>
    <row r="6047" spans="1:8" x14ac:dyDescent="0.25">
      <c r="A6047" s="14" t="str">
        <f t="shared" si="94"/>
        <v>loughda012012</v>
      </c>
      <c r="B6047" s="19" t="s">
        <v>1768</v>
      </c>
      <c r="C6047" s="19">
        <v>2012</v>
      </c>
      <c r="D6047" s="19" t="s">
        <v>2332</v>
      </c>
    </row>
    <row r="6048" spans="1:8" x14ac:dyDescent="0.25">
      <c r="A6048" s="14" t="str">
        <f t="shared" si="94"/>
        <v>loupaa012012</v>
      </c>
      <c r="B6048" s="19" t="s">
        <v>1769</v>
      </c>
      <c r="C6048" s="19">
        <v>2012</v>
      </c>
      <c r="D6048" s="19" t="s">
        <v>2334</v>
      </c>
      <c r="E6048" s="19">
        <v>2</v>
      </c>
      <c r="F6048" s="19">
        <v>7</v>
      </c>
      <c r="G6048" s="19">
        <v>0</v>
      </c>
      <c r="H6048" s="19">
        <v>0</v>
      </c>
    </row>
    <row r="6049" spans="1:8" x14ac:dyDescent="0.25">
      <c r="A6049" s="14" t="str">
        <f t="shared" si="94"/>
        <v>louxsh012012</v>
      </c>
      <c r="B6049" s="19" t="s">
        <v>317</v>
      </c>
      <c r="C6049" s="19">
        <v>2012</v>
      </c>
      <c r="D6049" s="19" t="s">
        <v>2334</v>
      </c>
      <c r="E6049" s="19">
        <v>3</v>
      </c>
      <c r="F6049" s="19">
        <v>2</v>
      </c>
      <c r="G6049" s="19">
        <v>1</v>
      </c>
      <c r="H6049" s="19">
        <v>1</v>
      </c>
    </row>
    <row r="6050" spans="1:8" x14ac:dyDescent="0.25">
      <c r="A6050" s="14" t="str">
        <f t="shared" si="94"/>
        <v>lowede012012</v>
      </c>
      <c r="B6050" s="19" t="s">
        <v>143</v>
      </c>
      <c r="C6050" s="19">
        <v>2012</v>
      </c>
      <c r="D6050" s="19" t="s">
        <v>2334</v>
      </c>
      <c r="E6050" s="19">
        <v>9</v>
      </c>
      <c r="F6050" s="19">
        <v>11</v>
      </c>
      <c r="G6050" s="19">
        <v>0</v>
      </c>
      <c r="H6050" s="19">
        <v>0</v>
      </c>
    </row>
    <row r="6051" spans="1:8" x14ac:dyDescent="0.25">
      <c r="A6051" s="14" t="str">
        <f t="shared" si="94"/>
        <v>lowede012012</v>
      </c>
      <c r="B6051" s="19" t="s">
        <v>143</v>
      </c>
      <c r="C6051" s="19">
        <v>2012</v>
      </c>
      <c r="D6051" s="19" t="s">
        <v>2334</v>
      </c>
      <c r="E6051" s="19">
        <v>2</v>
      </c>
      <c r="F6051" s="19">
        <v>3</v>
      </c>
      <c r="G6051" s="19">
        <v>1</v>
      </c>
      <c r="H6051" s="19">
        <v>0</v>
      </c>
    </row>
    <row r="6052" spans="1:8" x14ac:dyDescent="0.25">
      <c r="A6052" s="14" t="str">
        <f t="shared" si="94"/>
        <v>lowema012012</v>
      </c>
      <c r="B6052" s="19" t="s">
        <v>679</v>
      </c>
      <c r="C6052" s="19">
        <v>2012</v>
      </c>
      <c r="D6052" s="19" t="s">
        <v>2334</v>
      </c>
      <c r="E6052" s="19">
        <v>2</v>
      </c>
      <c r="F6052" s="19">
        <v>2</v>
      </c>
      <c r="G6052" s="19">
        <v>0</v>
      </c>
      <c r="H6052" s="19">
        <v>1</v>
      </c>
    </row>
    <row r="6053" spans="1:8" x14ac:dyDescent="0.25">
      <c r="A6053" s="14" t="str">
        <f t="shared" si="94"/>
        <v>lowrije012012</v>
      </c>
      <c r="B6053" s="19" t="s">
        <v>956</v>
      </c>
      <c r="C6053" s="19">
        <v>2012</v>
      </c>
      <c r="D6053" s="19" t="s">
        <v>2333</v>
      </c>
      <c r="E6053" s="19">
        <v>102</v>
      </c>
      <c r="F6053" s="19">
        <v>284</v>
      </c>
      <c r="G6053" s="19">
        <v>8</v>
      </c>
      <c r="H6053" s="19">
        <v>48</v>
      </c>
    </row>
    <row r="6054" spans="1:8" x14ac:dyDescent="0.25">
      <c r="A6054" s="14" t="str">
        <f t="shared" si="94"/>
        <v>lucrojo012012</v>
      </c>
      <c r="B6054" s="19" t="s">
        <v>1323</v>
      </c>
      <c r="C6054" s="19">
        <v>2012</v>
      </c>
      <c r="D6054" s="19" t="s">
        <v>2336</v>
      </c>
      <c r="E6054" s="19">
        <v>714</v>
      </c>
      <c r="F6054" s="19">
        <v>34</v>
      </c>
      <c r="G6054" s="19">
        <v>7</v>
      </c>
      <c r="H6054" s="19">
        <v>4</v>
      </c>
    </row>
    <row r="6055" spans="1:8" x14ac:dyDescent="0.25">
      <c r="A6055" s="14" t="str">
        <f t="shared" si="94"/>
        <v>ludwiry012012</v>
      </c>
      <c r="B6055" s="19" t="s">
        <v>318</v>
      </c>
      <c r="C6055" s="19">
        <v>2012</v>
      </c>
      <c r="D6055" s="19" t="s">
        <v>2330</v>
      </c>
    </row>
    <row r="6056" spans="1:8" x14ac:dyDescent="0.25">
      <c r="A6056" s="14" t="str">
        <f t="shared" si="94"/>
        <v>ludwiry012012</v>
      </c>
      <c r="B6056" s="19" t="s">
        <v>318</v>
      </c>
      <c r="C6056" s="19">
        <v>2012</v>
      </c>
      <c r="D6056" s="19" t="s">
        <v>2331</v>
      </c>
      <c r="E6056" s="19">
        <v>191</v>
      </c>
      <c r="F6056" s="19">
        <v>0</v>
      </c>
      <c r="G6056" s="19">
        <v>1</v>
      </c>
      <c r="H6056" s="19">
        <v>0</v>
      </c>
    </row>
    <row r="6057" spans="1:8" x14ac:dyDescent="0.25">
      <c r="A6057" s="14" t="str">
        <f t="shared" si="94"/>
        <v>luebkco012012</v>
      </c>
      <c r="B6057" s="19" t="s">
        <v>1324</v>
      </c>
      <c r="C6057" s="19">
        <v>2012</v>
      </c>
      <c r="D6057" s="19" t="s">
        <v>2334</v>
      </c>
      <c r="E6057" s="19">
        <v>2</v>
      </c>
      <c r="F6057" s="19">
        <v>7</v>
      </c>
      <c r="G6057" s="19">
        <v>1</v>
      </c>
      <c r="H6057" s="19">
        <v>0</v>
      </c>
    </row>
    <row r="6058" spans="1:8" x14ac:dyDescent="0.25">
      <c r="A6058" s="14" t="str">
        <f t="shared" si="94"/>
        <v>luekejo012012</v>
      </c>
      <c r="B6058" s="19" t="s">
        <v>1549</v>
      </c>
      <c r="C6058" s="19">
        <v>2012</v>
      </c>
      <c r="D6058" s="19" t="s">
        <v>2334</v>
      </c>
      <c r="E6058" s="19">
        <v>0</v>
      </c>
      <c r="F6058" s="19">
        <v>0</v>
      </c>
      <c r="G6058" s="19">
        <v>0</v>
      </c>
      <c r="H6058" s="19">
        <v>0</v>
      </c>
    </row>
    <row r="6059" spans="1:8" x14ac:dyDescent="0.25">
      <c r="A6059" s="14" t="str">
        <f t="shared" si="94"/>
        <v>luetglu012012</v>
      </c>
      <c r="B6059" s="19" t="s">
        <v>1770</v>
      </c>
      <c r="C6059" s="19">
        <v>2012</v>
      </c>
      <c r="D6059" s="19" t="s">
        <v>2334</v>
      </c>
      <c r="E6059" s="19">
        <v>1</v>
      </c>
      <c r="F6059" s="19">
        <v>1</v>
      </c>
      <c r="G6059" s="19">
        <v>0</v>
      </c>
      <c r="H6059" s="19">
        <v>1</v>
      </c>
    </row>
    <row r="6060" spans="1:8" x14ac:dyDescent="0.25">
      <c r="A6060" s="14" t="str">
        <f t="shared" si="94"/>
        <v>lunahe012012</v>
      </c>
      <c r="B6060" s="19" t="s">
        <v>472</v>
      </c>
      <c r="C6060" s="19">
        <v>2012</v>
      </c>
      <c r="D6060" s="19" t="s">
        <v>2335</v>
      </c>
      <c r="E6060" s="19">
        <v>72</v>
      </c>
      <c r="F6060" s="19">
        <v>6</v>
      </c>
      <c r="G6060" s="19">
        <v>0</v>
      </c>
      <c r="H6060" s="19">
        <v>7</v>
      </c>
    </row>
    <row r="6061" spans="1:8" x14ac:dyDescent="0.25">
      <c r="A6061" s="14" t="str">
        <f t="shared" si="94"/>
        <v>lunahe012012</v>
      </c>
      <c r="B6061" s="19" t="s">
        <v>472</v>
      </c>
      <c r="C6061" s="19">
        <v>2012</v>
      </c>
      <c r="D6061" s="19" t="s">
        <v>40</v>
      </c>
      <c r="E6061" s="19">
        <v>1</v>
      </c>
      <c r="F6061" s="19">
        <v>1</v>
      </c>
      <c r="G6061" s="19">
        <v>0</v>
      </c>
      <c r="H6061" s="19">
        <v>0</v>
      </c>
    </row>
    <row r="6062" spans="1:8" x14ac:dyDescent="0.25">
      <c r="A6062" s="14" t="str">
        <f t="shared" si="94"/>
        <v>lunahe012012</v>
      </c>
      <c r="B6062" s="19" t="s">
        <v>472</v>
      </c>
      <c r="C6062" s="19">
        <v>2012</v>
      </c>
      <c r="D6062" s="19" t="s">
        <v>2330</v>
      </c>
    </row>
    <row r="6063" spans="1:8" x14ac:dyDescent="0.25">
      <c r="A6063" s="14" t="str">
        <f t="shared" si="94"/>
        <v>lunahe012012</v>
      </c>
      <c r="B6063" s="19" t="s">
        <v>472</v>
      </c>
      <c r="C6063" s="19">
        <v>2012</v>
      </c>
      <c r="D6063" s="19" t="s">
        <v>2331</v>
      </c>
      <c r="E6063" s="19">
        <v>5</v>
      </c>
      <c r="F6063" s="19">
        <v>0</v>
      </c>
      <c r="G6063" s="19">
        <v>0</v>
      </c>
      <c r="H6063" s="19">
        <v>0</v>
      </c>
    </row>
    <row r="6064" spans="1:8" x14ac:dyDescent="0.25">
      <c r="A6064" s="14" t="str">
        <f t="shared" si="94"/>
        <v>lutzza012012</v>
      </c>
      <c r="B6064" s="19" t="s">
        <v>1771</v>
      </c>
      <c r="C6064" s="19">
        <v>2012</v>
      </c>
      <c r="D6064" s="19" t="s">
        <v>2335</v>
      </c>
      <c r="E6064" s="19">
        <v>10</v>
      </c>
      <c r="F6064" s="19">
        <v>1</v>
      </c>
      <c r="G6064" s="19">
        <v>1</v>
      </c>
      <c r="H6064" s="19">
        <v>0</v>
      </c>
    </row>
    <row r="6065" spans="1:8" x14ac:dyDescent="0.25">
      <c r="A6065" s="14" t="str">
        <f t="shared" si="94"/>
        <v>lylesjo012012</v>
      </c>
      <c r="B6065" s="19" t="s">
        <v>1550</v>
      </c>
      <c r="C6065" s="19">
        <v>2012</v>
      </c>
      <c r="D6065" s="19" t="s">
        <v>2334</v>
      </c>
      <c r="E6065" s="19">
        <v>7</v>
      </c>
      <c r="F6065" s="19">
        <v>19</v>
      </c>
      <c r="G6065" s="19">
        <v>1</v>
      </c>
      <c r="H6065" s="19">
        <v>2</v>
      </c>
    </row>
    <row r="6066" spans="1:8" x14ac:dyDescent="0.25">
      <c r="A6066" s="14" t="str">
        <f t="shared" si="94"/>
        <v>lynnla012012</v>
      </c>
      <c r="B6066" s="19" t="s">
        <v>1551</v>
      </c>
      <c r="C6066" s="19">
        <v>2012</v>
      </c>
      <c r="D6066" s="19" t="s">
        <v>2334</v>
      </c>
      <c r="E6066" s="19">
        <v>5</v>
      </c>
      <c r="F6066" s="19">
        <v>16</v>
      </c>
      <c r="G6066" s="19">
        <v>1</v>
      </c>
      <c r="H6066" s="19">
        <v>1</v>
      </c>
    </row>
    <row r="6067" spans="1:8" x14ac:dyDescent="0.25">
      <c r="A6067" s="14" t="str">
        <f t="shared" si="94"/>
        <v>lyonbr012012</v>
      </c>
      <c r="B6067" s="19" t="s">
        <v>255</v>
      </c>
      <c r="C6067" s="19">
        <v>2012</v>
      </c>
      <c r="D6067" s="19" t="s">
        <v>2334</v>
      </c>
      <c r="E6067" s="19">
        <v>1</v>
      </c>
      <c r="F6067" s="19">
        <v>2</v>
      </c>
      <c r="G6067" s="19">
        <v>0</v>
      </c>
      <c r="H6067" s="19">
        <v>0</v>
      </c>
    </row>
    <row r="6068" spans="1:8" x14ac:dyDescent="0.25">
      <c r="A6068" s="14" t="str">
        <f t="shared" si="94"/>
        <v>lyonbr012012</v>
      </c>
      <c r="B6068" s="19" t="s">
        <v>255</v>
      </c>
      <c r="C6068" s="19">
        <v>2012</v>
      </c>
      <c r="D6068" s="19" t="s">
        <v>2334</v>
      </c>
      <c r="E6068" s="19">
        <v>2</v>
      </c>
      <c r="F6068" s="19">
        <v>3</v>
      </c>
      <c r="G6068" s="19">
        <v>0</v>
      </c>
      <c r="H6068" s="19">
        <v>0</v>
      </c>
    </row>
    <row r="6069" spans="1:8" x14ac:dyDescent="0.25">
      <c r="A6069" s="14" t="str">
        <f t="shared" si="94"/>
        <v>macdomi012012</v>
      </c>
      <c r="B6069" s="19" t="s">
        <v>256</v>
      </c>
      <c r="C6069" s="19">
        <v>2012</v>
      </c>
      <c r="D6069" s="19" t="s">
        <v>2334</v>
      </c>
      <c r="E6069" s="19">
        <v>0</v>
      </c>
      <c r="F6069" s="19">
        <v>0</v>
      </c>
      <c r="G6069" s="19">
        <v>0</v>
      </c>
      <c r="H6069" s="19">
        <v>0</v>
      </c>
    </row>
    <row r="6070" spans="1:8" x14ac:dyDescent="0.25">
      <c r="A6070" s="14" t="str">
        <f t="shared" si="94"/>
        <v>machama012012</v>
      </c>
      <c r="B6070" s="19" t="s">
        <v>1772</v>
      </c>
      <c r="C6070" s="19">
        <v>2012</v>
      </c>
      <c r="D6070" s="19" t="s">
        <v>40</v>
      </c>
      <c r="E6070" s="19">
        <v>44</v>
      </c>
      <c r="F6070" s="19">
        <v>102</v>
      </c>
      <c r="G6070" s="19">
        <v>5</v>
      </c>
      <c r="H6070" s="19">
        <v>4</v>
      </c>
    </row>
    <row r="6071" spans="1:8" x14ac:dyDescent="0.25">
      <c r="A6071" s="14" t="str">
        <f t="shared" si="94"/>
        <v>machije012012</v>
      </c>
      <c r="B6071" s="19" t="s">
        <v>1773</v>
      </c>
      <c r="C6071" s="19">
        <v>2012</v>
      </c>
      <c r="D6071" s="19" t="s">
        <v>2334</v>
      </c>
      <c r="E6071" s="19">
        <v>0</v>
      </c>
      <c r="F6071" s="19">
        <v>2</v>
      </c>
      <c r="G6071" s="19">
        <v>0</v>
      </c>
      <c r="H6071" s="19">
        <v>0</v>
      </c>
    </row>
    <row r="6072" spans="1:8" x14ac:dyDescent="0.25">
      <c r="A6072" s="14" t="str">
        <f t="shared" si="94"/>
        <v>maholpa012012</v>
      </c>
      <c r="B6072" s="19" t="s">
        <v>567</v>
      </c>
      <c r="C6072" s="19">
        <v>2012</v>
      </c>
      <c r="D6072" s="19" t="s">
        <v>2334</v>
      </c>
      <c r="E6072" s="19">
        <v>4</v>
      </c>
      <c r="F6072" s="19">
        <v>13</v>
      </c>
      <c r="G6072" s="19">
        <v>1</v>
      </c>
      <c r="H6072" s="19">
        <v>1</v>
      </c>
    </row>
    <row r="6073" spans="1:8" x14ac:dyDescent="0.25">
      <c r="A6073" s="14" t="str">
        <f t="shared" si="94"/>
        <v>maholpa012012</v>
      </c>
      <c r="B6073" s="19" t="s">
        <v>567</v>
      </c>
      <c r="C6073" s="19">
        <v>2012</v>
      </c>
      <c r="D6073" s="19" t="s">
        <v>2334</v>
      </c>
      <c r="E6073" s="19">
        <v>1</v>
      </c>
      <c r="F6073" s="19">
        <v>13</v>
      </c>
      <c r="G6073" s="19">
        <v>1</v>
      </c>
      <c r="H6073" s="19">
        <v>0</v>
      </c>
    </row>
    <row r="6074" spans="1:8" x14ac:dyDescent="0.25">
      <c r="A6074" s="14" t="str">
        <f t="shared" si="94"/>
        <v>mahonjo012012</v>
      </c>
      <c r="B6074" s="19" t="s">
        <v>1774</v>
      </c>
      <c r="C6074" s="19">
        <v>2012</v>
      </c>
      <c r="D6074" s="19" t="s">
        <v>2335</v>
      </c>
      <c r="E6074" s="19">
        <v>10</v>
      </c>
      <c r="F6074" s="19">
        <v>0</v>
      </c>
      <c r="G6074" s="19">
        <v>0</v>
      </c>
      <c r="H6074" s="19">
        <v>0</v>
      </c>
    </row>
    <row r="6075" spans="1:8" x14ac:dyDescent="0.25">
      <c r="A6075" s="14" t="str">
        <f t="shared" si="94"/>
        <v>maiermi012012</v>
      </c>
      <c r="B6075" s="19" t="s">
        <v>680</v>
      </c>
      <c r="C6075" s="19">
        <v>2012</v>
      </c>
      <c r="D6075" s="19" t="s">
        <v>2329</v>
      </c>
    </row>
    <row r="6076" spans="1:8" x14ac:dyDescent="0.25">
      <c r="A6076" s="14" t="str">
        <f t="shared" si="94"/>
        <v>maiermi012012</v>
      </c>
      <c r="B6076" s="19" t="s">
        <v>680</v>
      </c>
      <c r="C6076" s="19">
        <v>2012</v>
      </c>
      <c r="D6076" s="19" t="s">
        <v>2331</v>
      </c>
      <c r="E6076" s="19">
        <v>38</v>
      </c>
      <c r="F6076" s="19">
        <v>0</v>
      </c>
      <c r="G6076" s="19">
        <v>0</v>
      </c>
      <c r="H6076" s="19">
        <v>0</v>
      </c>
    </row>
    <row r="6077" spans="1:8" x14ac:dyDescent="0.25">
      <c r="A6077" s="14" t="str">
        <f t="shared" si="94"/>
        <v>maiermi012012</v>
      </c>
      <c r="B6077" s="19" t="s">
        <v>680</v>
      </c>
      <c r="C6077" s="19">
        <v>2012</v>
      </c>
      <c r="D6077" s="19" t="s">
        <v>2334</v>
      </c>
      <c r="E6077" s="19">
        <v>0</v>
      </c>
      <c r="F6077" s="19">
        <v>0</v>
      </c>
      <c r="G6077" s="19">
        <v>0</v>
      </c>
      <c r="H6077" s="19">
        <v>0</v>
      </c>
    </row>
    <row r="6078" spans="1:8" x14ac:dyDescent="0.25">
      <c r="A6078" s="14" t="str">
        <f t="shared" si="94"/>
        <v>maiermi012012</v>
      </c>
      <c r="B6078" s="19" t="s">
        <v>680</v>
      </c>
      <c r="C6078" s="19">
        <v>2012</v>
      </c>
      <c r="D6078" s="19" t="s">
        <v>2332</v>
      </c>
    </row>
    <row r="6079" spans="1:8" x14ac:dyDescent="0.25">
      <c r="A6079" s="14" t="str">
        <f t="shared" si="94"/>
        <v>mainesc012012</v>
      </c>
      <c r="B6079" s="19" t="s">
        <v>1326</v>
      </c>
      <c r="C6079" s="19">
        <v>2012</v>
      </c>
      <c r="D6079" s="19" t="s">
        <v>2334</v>
      </c>
      <c r="E6079" s="19">
        <v>0</v>
      </c>
      <c r="F6079" s="19">
        <v>1</v>
      </c>
      <c r="G6079" s="19">
        <v>0</v>
      </c>
      <c r="H6079" s="19">
        <v>0</v>
      </c>
    </row>
    <row r="6080" spans="1:8" x14ac:dyDescent="0.25">
      <c r="A6080" s="14" t="str">
        <f t="shared" si="94"/>
        <v>mainesc012012</v>
      </c>
      <c r="B6080" s="19" t="s">
        <v>1326</v>
      </c>
      <c r="C6080" s="19">
        <v>2012</v>
      </c>
      <c r="D6080" s="19" t="s">
        <v>2334</v>
      </c>
      <c r="E6080" s="19">
        <v>0</v>
      </c>
      <c r="F6080" s="19">
        <v>0</v>
      </c>
      <c r="G6080" s="19">
        <v>0</v>
      </c>
      <c r="H6080" s="19">
        <v>0</v>
      </c>
    </row>
    <row r="6081" spans="1:8" x14ac:dyDescent="0.25">
      <c r="A6081" s="14" t="str">
        <f t="shared" si="94"/>
        <v>maldoca032012</v>
      </c>
      <c r="B6081" s="19" t="s">
        <v>681</v>
      </c>
      <c r="C6081" s="19">
        <v>2012</v>
      </c>
      <c r="D6081" s="19" t="s">
        <v>2336</v>
      </c>
      <c r="E6081" s="19">
        <v>24</v>
      </c>
      <c r="F6081" s="19">
        <v>0</v>
      </c>
      <c r="G6081" s="19">
        <v>0</v>
      </c>
      <c r="H6081" s="19">
        <v>0</v>
      </c>
    </row>
    <row r="6082" spans="1:8" x14ac:dyDescent="0.25">
      <c r="A6082" s="14" t="str">
        <f t="shared" si="94"/>
        <v>maldoma012012</v>
      </c>
      <c r="B6082" s="19" t="s">
        <v>1553</v>
      </c>
      <c r="C6082" s="19">
        <v>2012</v>
      </c>
      <c r="D6082" s="19" t="s">
        <v>2335</v>
      </c>
      <c r="E6082" s="19">
        <v>9</v>
      </c>
      <c r="F6082" s="19">
        <v>0</v>
      </c>
      <c r="G6082" s="19">
        <v>0</v>
      </c>
      <c r="H6082" s="19">
        <v>1</v>
      </c>
    </row>
    <row r="6083" spans="1:8" x14ac:dyDescent="0.25">
      <c r="A6083" s="14" t="str">
        <f t="shared" ref="A6083:A6146" si="95">B6083&amp;C6083</f>
        <v>maldoma012012</v>
      </c>
      <c r="B6083" s="19" t="s">
        <v>1553</v>
      </c>
      <c r="C6083" s="19">
        <v>2012</v>
      </c>
      <c r="D6083" s="19" t="s">
        <v>2336</v>
      </c>
      <c r="E6083" s="19">
        <v>523</v>
      </c>
      <c r="F6083" s="19">
        <v>47</v>
      </c>
      <c r="G6083" s="19">
        <v>6</v>
      </c>
      <c r="H6083" s="19">
        <v>6</v>
      </c>
    </row>
    <row r="6084" spans="1:8" x14ac:dyDescent="0.25">
      <c r="A6084" s="14" t="str">
        <f t="shared" si="95"/>
        <v>malonma022012</v>
      </c>
      <c r="B6084" s="19" t="s">
        <v>1125</v>
      </c>
      <c r="C6084" s="19">
        <v>2012</v>
      </c>
      <c r="D6084" s="19" t="s">
        <v>2334</v>
      </c>
      <c r="E6084" s="19">
        <v>0</v>
      </c>
      <c r="F6084" s="19">
        <v>3</v>
      </c>
      <c r="G6084" s="19">
        <v>0</v>
      </c>
      <c r="H6084" s="19">
        <v>0</v>
      </c>
    </row>
    <row r="6085" spans="1:8" x14ac:dyDescent="0.25">
      <c r="A6085" s="14" t="str">
        <f t="shared" si="95"/>
        <v>manshje012012</v>
      </c>
      <c r="B6085" s="19" t="s">
        <v>1126</v>
      </c>
      <c r="C6085" s="19">
        <v>2012</v>
      </c>
      <c r="D6085" s="19" t="s">
        <v>2334</v>
      </c>
      <c r="E6085" s="19">
        <v>1</v>
      </c>
      <c r="F6085" s="19">
        <v>3</v>
      </c>
      <c r="G6085" s="19">
        <v>0</v>
      </c>
      <c r="H6085" s="19">
        <v>1</v>
      </c>
    </row>
    <row r="6086" spans="1:8" x14ac:dyDescent="0.25">
      <c r="A6086" s="14" t="str">
        <f t="shared" si="95"/>
        <v>marcush012012</v>
      </c>
      <c r="B6086" s="19" t="s">
        <v>568</v>
      </c>
      <c r="C6086" s="19">
        <v>2012</v>
      </c>
      <c r="D6086" s="19" t="s">
        <v>2334</v>
      </c>
      <c r="E6086" s="19">
        <v>11</v>
      </c>
      <c r="F6086" s="19">
        <v>16</v>
      </c>
      <c r="G6086" s="19">
        <v>1</v>
      </c>
      <c r="H6086" s="19">
        <v>0</v>
      </c>
    </row>
    <row r="6087" spans="1:8" x14ac:dyDescent="0.25">
      <c r="A6087" s="14" t="str">
        <f t="shared" si="95"/>
        <v>marinjh012012</v>
      </c>
      <c r="B6087" s="19" t="s">
        <v>1328</v>
      </c>
      <c r="C6087" s="19">
        <v>2012</v>
      </c>
      <c r="D6087" s="19" t="s">
        <v>2334</v>
      </c>
      <c r="E6087" s="19">
        <v>0</v>
      </c>
      <c r="F6087" s="19">
        <v>1</v>
      </c>
      <c r="G6087" s="19">
        <v>0</v>
      </c>
      <c r="H6087" s="19">
        <v>0</v>
      </c>
    </row>
    <row r="6088" spans="1:8" x14ac:dyDescent="0.25">
      <c r="A6088" s="14" t="str">
        <f t="shared" si="95"/>
        <v>markani012012</v>
      </c>
      <c r="B6088" s="19" t="s">
        <v>682</v>
      </c>
      <c r="C6088" s="19">
        <v>2012</v>
      </c>
      <c r="D6088" s="19" t="s">
        <v>2331</v>
      </c>
      <c r="E6088" s="19">
        <v>187</v>
      </c>
      <c r="F6088" s="19">
        <v>3</v>
      </c>
      <c r="G6088" s="19">
        <v>2</v>
      </c>
      <c r="H6088" s="19">
        <v>0</v>
      </c>
    </row>
    <row r="6089" spans="1:8" x14ac:dyDescent="0.25">
      <c r="A6089" s="14" t="str">
        <f t="shared" si="95"/>
        <v>markani012012</v>
      </c>
      <c r="B6089" s="19" t="s">
        <v>682</v>
      </c>
      <c r="C6089" s="19">
        <v>2012</v>
      </c>
      <c r="D6089" s="19" t="s">
        <v>2332</v>
      </c>
    </row>
    <row r="6090" spans="1:8" x14ac:dyDescent="0.25">
      <c r="A6090" s="14" t="str">
        <f t="shared" si="95"/>
        <v>marmoca012012</v>
      </c>
      <c r="B6090" s="19" t="s">
        <v>683</v>
      </c>
      <c r="C6090" s="19">
        <v>2012</v>
      </c>
      <c r="D6090" s="19" t="s">
        <v>2334</v>
      </c>
      <c r="E6090" s="19">
        <v>5</v>
      </c>
      <c r="F6090" s="19">
        <v>5</v>
      </c>
      <c r="G6090" s="19">
        <v>1</v>
      </c>
      <c r="H6090" s="19">
        <v>4</v>
      </c>
    </row>
    <row r="6091" spans="1:8" x14ac:dyDescent="0.25">
      <c r="A6091" s="14" t="str">
        <f t="shared" si="95"/>
        <v>maronni012012</v>
      </c>
      <c r="B6091" s="19" t="s">
        <v>1775</v>
      </c>
      <c r="C6091" s="19">
        <v>2012</v>
      </c>
      <c r="D6091" s="19" t="s">
        <v>2334</v>
      </c>
      <c r="E6091" s="19">
        <v>0</v>
      </c>
      <c r="F6091" s="19">
        <v>1</v>
      </c>
      <c r="G6091" s="19">
        <v>0</v>
      </c>
      <c r="H6091" s="19">
        <v>0</v>
      </c>
    </row>
    <row r="6092" spans="1:8" x14ac:dyDescent="0.25">
      <c r="A6092" s="14" t="str">
        <f t="shared" si="95"/>
        <v>marquja012012</v>
      </c>
      <c r="B6092" s="19" t="s">
        <v>147</v>
      </c>
      <c r="C6092" s="19">
        <v>2012</v>
      </c>
      <c r="D6092" s="19" t="s">
        <v>2334</v>
      </c>
      <c r="E6092" s="19">
        <v>1</v>
      </c>
      <c r="F6092" s="19">
        <v>7</v>
      </c>
      <c r="G6092" s="19">
        <v>0</v>
      </c>
      <c r="H6092" s="19">
        <v>0</v>
      </c>
    </row>
    <row r="6093" spans="1:8" x14ac:dyDescent="0.25">
      <c r="A6093" s="14" t="str">
        <f t="shared" si="95"/>
        <v>marquja012012</v>
      </c>
      <c r="B6093" s="19" t="s">
        <v>147</v>
      </c>
      <c r="C6093" s="19">
        <v>2012</v>
      </c>
      <c r="D6093" s="19" t="s">
        <v>2334</v>
      </c>
      <c r="E6093" s="19">
        <v>6</v>
      </c>
      <c r="F6093" s="19">
        <v>16</v>
      </c>
      <c r="G6093" s="19">
        <v>2</v>
      </c>
      <c r="H6093" s="19">
        <v>0</v>
      </c>
    </row>
    <row r="6094" spans="1:8" x14ac:dyDescent="0.25">
      <c r="A6094" s="14" t="str">
        <f t="shared" si="95"/>
        <v>marshse012012</v>
      </c>
      <c r="B6094" s="19" t="s">
        <v>684</v>
      </c>
      <c r="C6094" s="19">
        <v>2012</v>
      </c>
      <c r="D6094" s="19" t="s">
        <v>2334</v>
      </c>
      <c r="E6094" s="19">
        <v>4</v>
      </c>
      <c r="F6094" s="19">
        <v>11</v>
      </c>
      <c r="G6094" s="19">
        <v>0</v>
      </c>
      <c r="H6094" s="19">
        <v>0</v>
      </c>
    </row>
    <row r="6095" spans="1:8" x14ac:dyDescent="0.25">
      <c r="A6095" s="14" t="str">
        <f t="shared" si="95"/>
        <v>marsolo012012</v>
      </c>
      <c r="B6095" s="19" t="s">
        <v>957</v>
      </c>
      <c r="C6095" s="19">
        <v>2012</v>
      </c>
      <c r="D6095" s="19" t="s">
        <v>2336</v>
      </c>
      <c r="E6095" s="19">
        <v>433</v>
      </c>
      <c r="F6095" s="19">
        <v>18</v>
      </c>
      <c r="G6095" s="19">
        <v>2</v>
      </c>
      <c r="H6095" s="19">
        <v>3</v>
      </c>
    </row>
    <row r="6096" spans="1:8" x14ac:dyDescent="0.25">
      <c r="A6096" s="14" t="str">
        <f t="shared" si="95"/>
        <v>martelu012012</v>
      </c>
      <c r="B6096" s="19" t="s">
        <v>1555</v>
      </c>
      <c r="C6096" s="19">
        <v>2012</v>
      </c>
      <c r="D6096" s="19" t="s">
        <v>2334</v>
      </c>
      <c r="E6096" s="19">
        <v>1</v>
      </c>
      <c r="F6096" s="19">
        <v>3</v>
      </c>
      <c r="G6096" s="19">
        <v>0</v>
      </c>
      <c r="H6096" s="19">
        <v>0</v>
      </c>
    </row>
    <row r="6097" spans="1:8" x14ac:dyDescent="0.25">
      <c r="A6097" s="14" t="str">
        <f t="shared" si="95"/>
        <v>martest012012</v>
      </c>
      <c r="B6097" s="19" t="s">
        <v>1776</v>
      </c>
      <c r="C6097" s="19">
        <v>2012</v>
      </c>
      <c r="D6097" s="19" t="s">
        <v>2329</v>
      </c>
    </row>
    <row r="6098" spans="1:8" x14ac:dyDescent="0.25">
      <c r="A6098" s="14" t="str">
        <f t="shared" si="95"/>
        <v>martest012012</v>
      </c>
      <c r="B6098" s="19" t="s">
        <v>1776</v>
      </c>
      <c r="C6098" s="19">
        <v>2012</v>
      </c>
      <c r="D6098" s="19" t="s">
        <v>2330</v>
      </c>
    </row>
    <row r="6099" spans="1:8" x14ac:dyDescent="0.25">
      <c r="A6099" s="14" t="str">
        <f t="shared" si="95"/>
        <v>martest012012</v>
      </c>
      <c r="B6099" s="19" t="s">
        <v>1776</v>
      </c>
      <c r="C6099" s="19">
        <v>2012</v>
      </c>
      <c r="D6099" s="19" t="s">
        <v>2331</v>
      </c>
      <c r="E6099" s="19">
        <v>66</v>
      </c>
      <c r="F6099" s="19">
        <v>3</v>
      </c>
      <c r="G6099" s="19">
        <v>3</v>
      </c>
      <c r="H6099" s="19">
        <v>0</v>
      </c>
    </row>
    <row r="6100" spans="1:8" x14ac:dyDescent="0.25">
      <c r="A6100" s="14" t="str">
        <f t="shared" si="95"/>
        <v>martevi012012</v>
      </c>
      <c r="B6100" s="19" t="s">
        <v>1129</v>
      </c>
      <c r="C6100" s="19">
        <v>2012</v>
      </c>
      <c r="D6100" s="19" t="s">
        <v>2334</v>
      </c>
      <c r="E6100" s="19">
        <v>2</v>
      </c>
      <c r="F6100" s="19">
        <v>5</v>
      </c>
      <c r="G6100" s="19">
        <v>0</v>
      </c>
      <c r="H6100" s="19">
        <v>0</v>
      </c>
    </row>
    <row r="6101" spans="1:8" x14ac:dyDescent="0.25">
      <c r="A6101" s="14" t="str">
        <f t="shared" si="95"/>
        <v>marticr012012</v>
      </c>
      <c r="B6101" s="19" t="s">
        <v>1130</v>
      </c>
      <c r="C6101" s="19">
        <v>2012</v>
      </c>
      <c r="D6101" s="19" t="s">
        <v>2334</v>
      </c>
      <c r="E6101" s="19">
        <v>8</v>
      </c>
      <c r="F6101" s="19">
        <v>7</v>
      </c>
      <c r="G6101" s="19">
        <v>0</v>
      </c>
      <c r="H6101" s="19">
        <v>1</v>
      </c>
    </row>
    <row r="6102" spans="1:8" x14ac:dyDescent="0.25">
      <c r="A6102" s="14" t="str">
        <f t="shared" si="95"/>
        <v>martife022012</v>
      </c>
      <c r="B6102" s="19" t="s">
        <v>1131</v>
      </c>
      <c r="C6102" s="19">
        <v>2012</v>
      </c>
      <c r="D6102" s="19" t="s">
        <v>2330</v>
      </c>
    </row>
    <row r="6103" spans="1:8" x14ac:dyDescent="0.25">
      <c r="A6103" s="14" t="str">
        <f t="shared" si="95"/>
        <v>martife022012</v>
      </c>
      <c r="B6103" s="19" t="s">
        <v>1131</v>
      </c>
      <c r="C6103" s="19">
        <v>2012</v>
      </c>
      <c r="D6103" s="19" t="s">
        <v>2331</v>
      </c>
      <c r="E6103" s="19">
        <v>49</v>
      </c>
      <c r="F6103" s="19">
        <v>1</v>
      </c>
      <c r="G6103" s="19">
        <v>0</v>
      </c>
      <c r="H6103" s="19">
        <v>0</v>
      </c>
    </row>
    <row r="6104" spans="1:8" x14ac:dyDescent="0.25">
      <c r="A6104" s="14" t="str">
        <f t="shared" si="95"/>
        <v>martife022012</v>
      </c>
      <c r="B6104" s="19" t="s">
        <v>1131</v>
      </c>
      <c r="C6104" s="19">
        <v>2012</v>
      </c>
      <c r="D6104" s="19" t="s">
        <v>2332</v>
      </c>
    </row>
    <row r="6105" spans="1:8" x14ac:dyDescent="0.25">
      <c r="A6105" s="14" t="str">
        <f t="shared" si="95"/>
        <v>martijd022012</v>
      </c>
      <c r="B6105" s="19" t="s">
        <v>1556</v>
      </c>
      <c r="C6105" s="19">
        <v>2012</v>
      </c>
      <c r="D6105" s="19" t="s">
        <v>2330</v>
      </c>
    </row>
    <row r="6106" spans="1:8" x14ac:dyDescent="0.25">
      <c r="A6106" s="14" t="str">
        <f t="shared" si="95"/>
        <v>martijd022012</v>
      </c>
      <c r="B6106" s="19" t="s">
        <v>1556</v>
      </c>
      <c r="C6106" s="19">
        <v>2012</v>
      </c>
      <c r="D6106" s="19" t="s">
        <v>2331</v>
      </c>
      <c r="E6106" s="19">
        <v>131</v>
      </c>
      <c r="F6106" s="19">
        <v>9</v>
      </c>
      <c r="G6106" s="19">
        <v>2</v>
      </c>
      <c r="H6106" s="19">
        <v>0</v>
      </c>
    </row>
    <row r="6107" spans="1:8" x14ac:dyDescent="0.25">
      <c r="A6107" s="14" t="str">
        <f t="shared" si="95"/>
        <v>martijo072012</v>
      </c>
      <c r="B6107" s="19" t="s">
        <v>1133</v>
      </c>
      <c r="C6107" s="19">
        <v>2012</v>
      </c>
      <c r="D6107" s="19" t="s">
        <v>2334</v>
      </c>
      <c r="E6107" s="19">
        <v>0</v>
      </c>
      <c r="F6107" s="19">
        <v>0</v>
      </c>
      <c r="G6107" s="19">
        <v>0</v>
      </c>
      <c r="H6107" s="19">
        <v>0</v>
      </c>
    </row>
    <row r="6108" spans="1:8" x14ac:dyDescent="0.25">
      <c r="A6108" s="14" t="str">
        <f t="shared" si="95"/>
        <v>martile012012</v>
      </c>
      <c r="B6108" s="19" t="s">
        <v>1557</v>
      </c>
      <c r="C6108" s="19">
        <v>2012</v>
      </c>
      <c r="D6108" s="19" t="s">
        <v>2329</v>
      </c>
    </row>
    <row r="6109" spans="1:8" x14ac:dyDescent="0.25">
      <c r="A6109" s="14" t="str">
        <f t="shared" si="95"/>
        <v>martile012012</v>
      </c>
      <c r="B6109" s="19" t="s">
        <v>1557</v>
      </c>
      <c r="C6109" s="19">
        <v>2012</v>
      </c>
      <c r="D6109" s="19" t="s">
        <v>2330</v>
      </c>
    </row>
    <row r="6110" spans="1:8" x14ac:dyDescent="0.25">
      <c r="A6110" s="14" t="str">
        <f t="shared" si="95"/>
        <v>martile012012</v>
      </c>
      <c r="B6110" s="19" t="s">
        <v>1557</v>
      </c>
      <c r="C6110" s="19">
        <v>2012</v>
      </c>
      <c r="D6110" s="19" t="s">
        <v>2331</v>
      </c>
      <c r="E6110" s="19">
        <v>39</v>
      </c>
      <c r="F6110" s="19">
        <v>1</v>
      </c>
      <c r="G6110" s="19">
        <v>0</v>
      </c>
      <c r="H6110" s="19">
        <v>1</v>
      </c>
    </row>
    <row r="6111" spans="1:8" x14ac:dyDescent="0.25">
      <c r="A6111" s="14" t="str">
        <f t="shared" si="95"/>
        <v>martilu022012</v>
      </c>
      <c r="B6111" s="19" t="s">
        <v>1558</v>
      </c>
      <c r="C6111" s="19">
        <v>2012</v>
      </c>
      <c r="D6111" s="19" t="s">
        <v>2336</v>
      </c>
      <c r="E6111" s="19">
        <v>54</v>
      </c>
      <c r="F6111" s="19">
        <v>1</v>
      </c>
      <c r="G6111" s="19">
        <v>0</v>
      </c>
      <c r="H6111" s="19">
        <v>0</v>
      </c>
    </row>
    <row r="6112" spans="1:8" x14ac:dyDescent="0.25">
      <c r="A6112" s="14" t="str">
        <f t="shared" si="95"/>
        <v>martimi022012</v>
      </c>
      <c r="B6112" s="19" t="s">
        <v>1559</v>
      </c>
      <c r="C6112" s="19">
        <v>2012</v>
      </c>
      <c r="D6112" s="19" t="s">
        <v>39</v>
      </c>
      <c r="E6112" s="19">
        <v>24</v>
      </c>
      <c r="F6112" s="19">
        <v>26</v>
      </c>
      <c r="G6112" s="19">
        <v>2</v>
      </c>
      <c r="H6112" s="19">
        <v>9</v>
      </c>
    </row>
    <row r="6113" spans="1:8" x14ac:dyDescent="0.25">
      <c r="A6113" s="14" t="str">
        <f t="shared" si="95"/>
        <v>martimi022012</v>
      </c>
      <c r="B6113" s="19" t="s">
        <v>1559</v>
      </c>
      <c r="C6113" s="19">
        <v>2012</v>
      </c>
      <c r="D6113" s="19" t="s">
        <v>40</v>
      </c>
      <c r="E6113" s="19">
        <v>4</v>
      </c>
      <c r="F6113" s="19">
        <v>19</v>
      </c>
      <c r="G6113" s="19">
        <v>2</v>
      </c>
      <c r="H6113" s="19">
        <v>2</v>
      </c>
    </row>
    <row r="6114" spans="1:8" x14ac:dyDescent="0.25">
      <c r="A6114" s="14" t="str">
        <f t="shared" si="95"/>
        <v>martimi022012</v>
      </c>
      <c r="B6114" s="19" t="s">
        <v>1559</v>
      </c>
      <c r="C6114" s="19">
        <v>2012</v>
      </c>
      <c r="D6114" s="19" t="s">
        <v>2329</v>
      </c>
    </row>
    <row r="6115" spans="1:8" x14ac:dyDescent="0.25">
      <c r="A6115" s="14" t="str">
        <f t="shared" si="95"/>
        <v>martimi022012</v>
      </c>
      <c r="B6115" s="19" t="s">
        <v>1559</v>
      </c>
      <c r="C6115" s="19">
        <v>2012</v>
      </c>
      <c r="D6115" s="19" t="s">
        <v>2330</v>
      </c>
    </row>
    <row r="6116" spans="1:8" x14ac:dyDescent="0.25">
      <c r="A6116" s="14" t="str">
        <f t="shared" si="95"/>
        <v>martimi022012</v>
      </c>
      <c r="B6116" s="19" t="s">
        <v>1559</v>
      </c>
      <c r="C6116" s="19">
        <v>2012</v>
      </c>
      <c r="D6116" s="19" t="s">
        <v>2331</v>
      </c>
      <c r="E6116" s="19">
        <v>9</v>
      </c>
      <c r="F6116" s="19">
        <v>1</v>
      </c>
      <c r="G6116" s="19">
        <v>0</v>
      </c>
      <c r="H6116" s="19">
        <v>1</v>
      </c>
    </row>
    <row r="6117" spans="1:8" x14ac:dyDescent="0.25">
      <c r="A6117" s="14" t="str">
        <f t="shared" si="95"/>
        <v>martimi022012</v>
      </c>
      <c r="B6117" s="19" t="s">
        <v>1559</v>
      </c>
      <c r="C6117" s="19">
        <v>2012</v>
      </c>
      <c r="D6117" s="19" t="s">
        <v>2332</v>
      </c>
    </row>
    <row r="6118" spans="1:8" x14ac:dyDescent="0.25">
      <c r="A6118" s="14" t="str">
        <f t="shared" si="95"/>
        <v>martimi022012</v>
      </c>
      <c r="B6118" s="19" t="s">
        <v>1559</v>
      </c>
      <c r="C6118" s="19">
        <v>2012</v>
      </c>
      <c r="D6118" s="19" t="s">
        <v>2333</v>
      </c>
      <c r="E6118" s="19">
        <v>8</v>
      </c>
      <c r="F6118" s="19">
        <v>16</v>
      </c>
      <c r="G6118" s="19">
        <v>0</v>
      </c>
      <c r="H6118" s="19">
        <v>2</v>
      </c>
    </row>
    <row r="6119" spans="1:8" x14ac:dyDescent="0.25">
      <c r="A6119" s="14" t="str">
        <f t="shared" si="95"/>
        <v>martiru012012</v>
      </c>
      <c r="B6119" s="19" t="s">
        <v>685</v>
      </c>
      <c r="C6119" s="19">
        <v>2012</v>
      </c>
      <c r="D6119" s="19" t="s">
        <v>2336</v>
      </c>
      <c r="E6119" s="19">
        <v>924</v>
      </c>
      <c r="F6119" s="19">
        <v>61</v>
      </c>
      <c r="G6119" s="19">
        <v>6</v>
      </c>
      <c r="H6119" s="19">
        <v>3</v>
      </c>
    </row>
    <row r="6120" spans="1:8" x14ac:dyDescent="0.25">
      <c r="A6120" s="14" t="str">
        <f t="shared" si="95"/>
        <v>masteju012012</v>
      </c>
      <c r="B6120" s="19" t="s">
        <v>959</v>
      </c>
      <c r="C6120" s="19">
        <v>2012</v>
      </c>
      <c r="D6120" s="19" t="s">
        <v>2334</v>
      </c>
      <c r="E6120" s="19">
        <v>24</v>
      </c>
      <c r="F6120" s="19">
        <v>34</v>
      </c>
      <c r="G6120" s="19">
        <v>1</v>
      </c>
      <c r="H6120" s="19">
        <v>2</v>
      </c>
    </row>
    <row r="6121" spans="1:8" x14ac:dyDescent="0.25">
      <c r="A6121" s="14" t="str">
        <f t="shared" si="95"/>
        <v>mastrda012012</v>
      </c>
      <c r="B6121" s="19" t="s">
        <v>1560</v>
      </c>
      <c r="C6121" s="19">
        <v>2012</v>
      </c>
      <c r="D6121" s="19" t="s">
        <v>39</v>
      </c>
      <c r="E6121" s="19">
        <v>0</v>
      </c>
      <c r="F6121" s="19">
        <v>0</v>
      </c>
      <c r="G6121" s="19">
        <v>0</v>
      </c>
      <c r="H6121" s="19">
        <v>0</v>
      </c>
    </row>
    <row r="6122" spans="1:8" x14ac:dyDescent="0.25">
      <c r="A6122" s="14" t="str">
        <f t="shared" si="95"/>
        <v>mastrda012012</v>
      </c>
      <c r="B6122" s="19" t="s">
        <v>1560</v>
      </c>
      <c r="C6122" s="19">
        <v>2012</v>
      </c>
      <c r="D6122" s="19" t="s">
        <v>2329</v>
      </c>
    </row>
    <row r="6123" spans="1:8" x14ac:dyDescent="0.25">
      <c r="A6123" s="14" t="str">
        <f t="shared" si="95"/>
        <v>mastrda012012</v>
      </c>
      <c r="B6123" s="19" t="s">
        <v>1560</v>
      </c>
      <c r="C6123" s="19">
        <v>2012</v>
      </c>
      <c r="D6123" s="19" t="s">
        <v>2330</v>
      </c>
    </row>
    <row r="6124" spans="1:8" x14ac:dyDescent="0.25">
      <c r="A6124" s="14" t="str">
        <f t="shared" si="95"/>
        <v>mastrda012012</v>
      </c>
      <c r="B6124" s="19" t="s">
        <v>1560</v>
      </c>
      <c r="C6124" s="19">
        <v>2012</v>
      </c>
      <c r="D6124" s="19" t="s">
        <v>2331</v>
      </c>
      <c r="E6124" s="19">
        <v>100</v>
      </c>
      <c r="F6124" s="19">
        <v>2</v>
      </c>
      <c r="G6124" s="19">
        <v>3</v>
      </c>
      <c r="H6124" s="19">
        <v>0</v>
      </c>
    </row>
    <row r="6125" spans="1:8" x14ac:dyDescent="0.25">
      <c r="A6125" s="14" t="str">
        <f t="shared" si="95"/>
        <v>mastrda012012</v>
      </c>
      <c r="B6125" s="19" t="s">
        <v>1560</v>
      </c>
      <c r="C6125" s="19">
        <v>2012</v>
      </c>
      <c r="D6125" s="19" t="s">
        <v>2332</v>
      </c>
    </row>
    <row r="6126" spans="1:8" x14ac:dyDescent="0.25">
      <c r="A6126" s="14" t="str">
        <f t="shared" si="95"/>
        <v>mathejo022012</v>
      </c>
      <c r="B6126" s="19" t="s">
        <v>960</v>
      </c>
      <c r="C6126" s="19">
        <v>2012</v>
      </c>
      <c r="D6126" s="19" t="s">
        <v>2335</v>
      </c>
      <c r="E6126" s="19">
        <v>3</v>
      </c>
      <c r="F6126" s="19">
        <v>1</v>
      </c>
      <c r="G6126" s="19">
        <v>0</v>
      </c>
      <c r="H6126" s="19">
        <v>0</v>
      </c>
    </row>
    <row r="6127" spans="1:8" x14ac:dyDescent="0.25">
      <c r="A6127" s="14" t="str">
        <f t="shared" si="95"/>
        <v>mathejo022012</v>
      </c>
      <c r="B6127" s="19" t="s">
        <v>960</v>
      </c>
      <c r="C6127" s="19">
        <v>2012</v>
      </c>
      <c r="D6127" s="19" t="s">
        <v>40</v>
      </c>
      <c r="E6127" s="19">
        <v>2</v>
      </c>
      <c r="F6127" s="19">
        <v>18</v>
      </c>
      <c r="G6127" s="19">
        <v>3</v>
      </c>
      <c r="H6127" s="19">
        <v>3</v>
      </c>
    </row>
    <row r="6128" spans="1:8" x14ac:dyDescent="0.25">
      <c r="A6128" s="14" t="str">
        <f t="shared" si="95"/>
        <v>mathejo022012</v>
      </c>
      <c r="B6128" s="19" t="s">
        <v>960</v>
      </c>
      <c r="C6128" s="19">
        <v>2012</v>
      </c>
      <c r="D6128" s="19" t="s">
        <v>2329</v>
      </c>
    </row>
    <row r="6129" spans="1:8" x14ac:dyDescent="0.25">
      <c r="A6129" s="14" t="str">
        <f t="shared" si="95"/>
        <v>mathejo022012</v>
      </c>
      <c r="B6129" s="19" t="s">
        <v>960</v>
      </c>
      <c r="C6129" s="19">
        <v>2012</v>
      </c>
      <c r="D6129" s="19" t="s">
        <v>2330</v>
      </c>
    </row>
    <row r="6130" spans="1:8" x14ac:dyDescent="0.25">
      <c r="A6130" s="14" t="str">
        <f t="shared" si="95"/>
        <v>mathejo022012</v>
      </c>
      <c r="B6130" s="19" t="s">
        <v>960</v>
      </c>
      <c r="C6130" s="19">
        <v>2012</v>
      </c>
      <c r="D6130" s="19" t="s">
        <v>2331</v>
      </c>
      <c r="E6130" s="19">
        <v>91</v>
      </c>
      <c r="F6130" s="19">
        <v>0</v>
      </c>
      <c r="G6130" s="19">
        <v>0</v>
      </c>
      <c r="H6130" s="19">
        <v>0</v>
      </c>
    </row>
    <row r="6131" spans="1:8" x14ac:dyDescent="0.25">
      <c r="A6131" s="14" t="str">
        <f t="shared" si="95"/>
        <v>mathejo022012</v>
      </c>
      <c r="B6131" s="19" t="s">
        <v>960</v>
      </c>
      <c r="C6131" s="19">
        <v>2012</v>
      </c>
      <c r="D6131" s="19" t="s">
        <v>2334</v>
      </c>
      <c r="E6131" s="19">
        <v>0</v>
      </c>
      <c r="F6131" s="19">
        <v>0</v>
      </c>
      <c r="G6131" s="19">
        <v>0</v>
      </c>
      <c r="H6131" s="19">
        <v>0</v>
      </c>
    </row>
    <row r="6132" spans="1:8" x14ac:dyDescent="0.25">
      <c r="A6132" s="14" t="str">
        <f t="shared" si="95"/>
        <v>mathejo022012</v>
      </c>
      <c r="B6132" s="19" t="s">
        <v>960</v>
      </c>
      <c r="C6132" s="19">
        <v>2012</v>
      </c>
      <c r="D6132" s="19" t="s">
        <v>2332</v>
      </c>
    </row>
    <row r="6133" spans="1:8" x14ac:dyDescent="0.25">
      <c r="A6133" s="14" t="str">
        <f t="shared" si="95"/>
        <v>mathije012012</v>
      </c>
      <c r="B6133" s="19" t="s">
        <v>570</v>
      </c>
      <c r="C6133" s="19">
        <v>2012</v>
      </c>
      <c r="D6133" s="19" t="s">
        <v>2336</v>
      </c>
      <c r="E6133" s="19">
        <v>433</v>
      </c>
      <c r="F6133" s="19">
        <v>38</v>
      </c>
      <c r="G6133" s="19">
        <v>2</v>
      </c>
      <c r="H6133" s="19">
        <v>5</v>
      </c>
    </row>
    <row r="6134" spans="1:8" x14ac:dyDescent="0.25">
      <c r="A6134" s="14" t="str">
        <f t="shared" si="95"/>
        <v>mathije012012</v>
      </c>
      <c r="B6134" s="19" t="s">
        <v>570</v>
      </c>
      <c r="C6134" s="19">
        <v>2012</v>
      </c>
      <c r="D6134" s="19" t="s">
        <v>2334</v>
      </c>
      <c r="E6134" s="19">
        <v>0</v>
      </c>
      <c r="F6134" s="19">
        <v>0</v>
      </c>
      <c r="G6134" s="19">
        <v>0</v>
      </c>
      <c r="H6134" s="19">
        <v>0</v>
      </c>
    </row>
    <row r="6135" spans="1:8" x14ac:dyDescent="0.25">
      <c r="A6135" s="14" t="str">
        <f t="shared" si="95"/>
        <v>matsuda012012</v>
      </c>
      <c r="B6135" s="19" t="s">
        <v>820</v>
      </c>
      <c r="C6135" s="19">
        <v>2012</v>
      </c>
      <c r="D6135" s="19" t="s">
        <v>2334</v>
      </c>
      <c r="E6135" s="19">
        <v>6</v>
      </c>
      <c r="F6135" s="19">
        <v>2</v>
      </c>
      <c r="G6135" s="19">
        <v>0</v>
      </c>
      <c r="H6135" s="19">
        <v>0</v>
      </c>
    </row>
    <row r="6136" spans="1:8" x14ac:dyDescent="0.25">
      <c r="A6136" s="14" t="str">
        <f t="shared" si="95"/>
        <v>matsuhi012012</v>
      </c>
      <c r="B6136" s="19" t="s">
        <v>389</v>
      </c>
      <c r="C6136" s="19">
        <v>2012</v>
      </c>
      <c r="D6136" s="19" t="s">
        <v>2330</v>
      </c>
    </row>
    <row r="6137" spans="1:8" x14ac:dyDescent="0.25">
      <c r="A6137" s="14" t="str">
        <f t="shared" si="95"/>
        <v>matsuhi012012</v>
      </c>
      <c r="B6137" s="19" t="s">
        <v>389</v>
      </c>
      <c r="C6137" s="19">
        <v>2012</v>
      </c>
      <c r="D6137" s="19" t="s">
        <v>2331</v>
      </c>
      <c r="E6137" s="19">
        <v>14</v>
      </c>
      <c r="F6137" s="19">
        <v>0</v>
      </c>
      <c r="G6137" s="19">
        <v>0</v>
      </c>
      <c r="H6137" s="19">
        <v>0</v>
      </c>
    </row>
    <row r="6138" spans="1:8" x14ac:dyDescent="0.25">
      <c r="A6138" s="14" t="str">
        <f t="shared" si="95"/>
        <v>matsuhi012012</v>
      </c>
      <c r="B6138" s="19" t="s">
        <v>389</v>
      </c>
      <c r="C6138" s="19">
        <v>2012</v>
      </c>
      <c r="D6138" s="19" t="s">
        <v>2332</v>
      </c>
    </row>
    <row r="6139" spans="1:8" x14ac:dyDescent="0.25">
      <c r="A6139" s="14" t="str">
        <f t="shared" si="95"/>
        <v>matthry012012</v>
      </c>
      <c r="B6139" s="19" t="s">
        <v>1561</v>
      </c>
      <c r="C6139" s="19">
        <v>2012</v>
      </c>
      <c r="D6139" s="19" t="s">
        <v>2334</v>
      </c>
      <c r="E6139" s="19">
        <v>7</v>
      </c>
      <c r="F6139" s="19">
        <v>7</v>
      </c>
      <c r="G6139" s="19">
        <v>0</v>
      </c>
      <c r="H6139" s="19">
        <v>0</v>
      </c>
    </row>
    <row r="6140" spans="1:8" x14ac:dyDescent="0.25">
      <c r="A6140" s="14" t="str">
        <f t="shared" si="95"/>
        <v>mattike012012</v>
      </c>
      <c r="B6140" s="19" t="s">
        <v>1777</v>
      </c>
      <c r="C6140" s="19">
        <v>2012</v>
      </c>
      <c r="D6140" s="19" t="s">
        <v>2330</v>
      </c>
    </row>
    <row r="6141" spans="1:8" x14ac:dyDescent="0.25">
      <c r="A6141" s="14" t="str">
        <f t="shared" si="95"/>
        <v>mattike012012</v>
      </c>
      <c r="B6141" s="19" t="s">
        <v>1777</v>
      </c>
      <c r="C6141" s="19">
        <v>2012</v>
      </c>
      <c r="D6141" s="19" t="s">
        <v>2331</v>
      </c>
      <c r="E6141" s="19">
        <v>0</v>
      </c>
      <c r="F6141" s="19">
        <v>0</v>
      </c>
      <c r="G6141" s="19">
        <v>0</v>
      </c>
      <c r="H6141" s="19">
        <v>0</v>
      </c>
    </row>
    <row r="6142" spans="1:8" x14ac:dyDescent="0.25">
      <c r="A6142" s="14" t="str">
        <f t="shared" si="95"/>
        <v>matusbr012012</v>
      </c>
      <c r="B6142" s="19" t="s">
        <v>1134</v>
      </c>
      <c r="C6142" s="19">
        <v>2012</v>
      </c>
      <c r="D6142" s="19" t="s">
        <v>2334</v>
      </c>
      <c r="E6142" s="19">
        <v>2</v>
      </c>
      <c r="F6142" s="19">
        <v>10</v>
      </c>
      <c r="G6142" s="19">
        <v>0</v>
      </c>
      <c r="H6142" s="19">
        <v>0</v>
      </c>
    </row>
    <row r="6143" spans="1:8" x14ac:dyDescent="0.25">
      <c r="A6143" s="14" t="str">
        <f t="shared" si="95"/>
        <v>mauerjo012012</v>
      </c>
      <c r="B6143" s="19" t="s">
        <v>476</v>
      </c>
      <c r="C6143" s="19">
        <v>2012</v>
      </c>
      <c r="D6143" s="19" t="s">
        <v>2335</v>
      </c>
      <c r="E6143" s="19">
        <v>265</v>
      </c>
      <c r="F6143" s="19">
        <v>17</v>
      </c>
      <c r="G6143" s="19">
        <v>2</v>
      </c>
      <c r="H6143" s="19">
        <v>22</v>
      </c>
    </row>
    <row r="6144" spans="1:8" x14ac:dyDescent="0.25">
      <c r="A6144" s="14" t="str">
        <f t="shared" si="95"/>
        <v>mauerjo012012</v>
      </c>
      <c r="B6144" s="19" t="s">
        <v>476</v>
      </c>
      <c r="C6144" s="19">
        <v>2012</v>
      </c>
      <c r="D6144" s="19" t="s">
        <v>2336</v>
      </c>
      <c r="E6144" s="19">
        <v>425</v>
      </c>
      <c r="F6144" s="19">
        <v>25</v>
      </c>
      <c r="G6144" s="19">
        <v>3</v>
      </c>
      <c r="H6144" s="19">
        <v>5</v>
      </c>
    </row>
    <row r="6145" spans="1:8" x14ac:dyDescent="0.25">
      <c r="A6145" s="14" t="str">
        <f t="shared" si="95"/>
        <v>maxweju012012</v>
      </c>
      <c r="B6145" s="19" t="s">
        <v>821</v>
      </c>
      <c r="C6145" s="19">
        <v>2012</v>
      </c>
      <c r="D6145" s="19" t="s">
        <v>2329</v>
      </c>
    </row>
    <row r="6146" spans="1:8" x14ac:dyDescent="0.25">
      <c r="A6146" s="14" t="str">
        <f t="shared" si="95"/>
        <v>maxweju012012</v>
      </c>
      <c r="B6146" s="19" t="s">
        <v>821</v>
      </c>
      <c r="C6146" s="19">
        <v>2012</v>
      </c>
      <c r="D6146" s="19" t="s">
        <v>2330</v>
      </c>
    </row>
    <row r="6147" spans="1:8" x14ac:dyDescent="0.25">
      <c r="A6147" s="14" t="str">
        <f t="shared" ref="A6147:A6210" si="96">B6147&amp;C6147</f>
        <v>maxweju012012</v>
      </c>
      <c r="B6147" s="19" t="s">
        <v>821</v>
      </c>
      <c r="C6147" s="19">
        <v>2012</v>
      </c>
      <c r="D6147" s="19" t="s">
        <v>2331</v>
      </c>
      <c r="E6147" s="19">
        <v>185</v>
      </c>
      <c r="F6147" s="19">
        <v>5</v>
      </c>
      <c r="G6147" s="19">
        <v>2</v>
      </c>
      <c r="H6147" s="19">
        <v>2</v>
      </c>
    </row>
    <row r="6148" spans="1:8" x14ac:dyDescent="0.25">
      <c r="A6148" s="14" t="str">
        <f t="shared" si="96"/>
        <v>maxweju012012</v>
      </c>
      <c r="B6148" s="19" t="s">
        <v>821</v>
      </c>
      <c r="C6148" s="19">
        <v>2012</v>
      </c>
      <c r="D6148" s="19" t="s">
        <v>2332</v>
      </c>
    </row>
    <row r="6149" spans="1:8" x14ac:dyDescent="0.25">
      <c r="A6149" s="14" t="str">
        <f t="shared" si="96"/>
        <v>maybejo022012</v>
      </c>
      <c r="B6149" s="19" t="s">
        <v>1135</v>
      </c>
      <c r="C6149" s="19">
        <v>2012</v>
      </c>
      <c r="D6149" s="19" t="s">
        <v>2335</v>
      </c>
      <c r="E6149" s="19">
        <v>175</v>
      </c>
      <c r="F6149" s="19">
        <v>11</v>
      </c>
      <c r="G6149" s="19">
        <v>1</v>
      </c>
      <c r="H6149" s="19">
        <v>13</v>
      </c>
    </row>
    <row r="6150" spans="1:8" x14ac:dyDescent="0.25">
      <c r="A6150" s="14" t="str">
        <f t="shared" si="96"/>
        <v>maybejo022012</v>
      </c>
      <c r="B6150" s="19" t="s">
        <v>1135</v>
      </c>
      <c r="C6150" s="19">
        <v>2012</v>
      </c>
      <c r="D6150" s="19" t="s">
        <v>2329</v>
      </c>
    </row>
    <row r="6151" spans="1:8" x14ac:dyDescent="0.25">
      <c r="A6151" s="14" t="str">
        <f t="shared" si="96"/>
        <v>maybejo022012</v>
      </c>
      <c r="B6151" s="19" t="s">
        <v>1135</v>
      </c>
      <c r="C6151" s="19">
        <v>2012</v>
      </c>
      <c r="D6151" s="19" t="s">
        <v>2330</v>
      </c>
    </row>
    <row r="6152" spans="1:8" x14ac:dyDescent="0.25">
      <c r="A6152" s="14" t="str">
        <f t="shared" si="96"/>
        <v>maybejo022012</v>
      </c>
      <c r="B6152" s="19" t="s">
        <v>1135</v>
      </c>
      <c r="C6152" s="19">
        <v>2012</v>
      </c>
      <c r="D6152" s="19" t="s">
        <v>2331</v>
      </c>
      <c r="E6152" s="19">
        <v>210</v>
      </c>
      <c r="F6152" s="19">
        <v>6</v>
      </c>
      <c r="G6152" s="19">
        <v>2</v>
      </c>
      <c r="H6152" s="19">
        <v>2</v>
      </c>
    </row>
    <row r="6153" spans="1:8" x14ac:dyDescent="0.25">
      <c r="A6153" s="14" t="str">
        <f t="shared" si="96"/>
        <v>maybejo022012</v>
      </c>
      <c r="B6153" s="19" t="s">
        <v>1135</v>
      </c>
      <c r="C6153" s="19">
        <v>2012</v>
      </c>
      <c r="D6153" s="19" t="s">
        <v>2332</v>
      </c>
    </row>
    <row r="6154" spans="1:8" x14ac:dyDescent="0.25">
      <c r="A6154" s="14" t="str">
        <f t="shared" si="96"/>
        <v>maybica012012</v>
      </c>
      <c r="B6154" s="19" t="s">
        <v>822</v>
      </c>
      <c r="C6154" s="19">
        <v>2012</v>
      </c>
      <c r="D6154" s="19" t="s">
        <v>2329</v>
      </c>
    </row>
    <row r="6155" spans="1:8" x14ac:dyDescent="0.25">
      <c r="A6155" s="14" t="str">
        <f t="shared" si="96"/>
        <v>maybica012012</v>
      </c>
      <c r="B6155" s="19" t="s">
        <v>822</v>
      </c>
      <c r="C6155" s="19">
        <v>2012</v>
      </c>
      <c r="D6155" s="19" t="s">
        <v>2331</v>
      </c>
      <c r="E6155" s="19">
        <v>330</v>
      </c>
      <c r="F6155" s="19">
        <v>4</v>
      </c>
      <c r="G6155" s="19">
        <v>3</v>
      </c>
      <c r="H6155" s="19">
        <v>1</v>
      </c>
    </row>
    <row r="6156" spans="1:8" x14ac:dyDescent="0.25">
      <c r="A6156" s="14" t="str">
        <f t="shared" si="96"/>
        <v>maysoed012012</v>
      </c>
      <c r="B6156" s="19" t="s">
        <v>962</v>
      </c>
      <c r="C6156" s="19">
        <v>2012</v>
      </c>
      <c r="D6156" s="19" t="s">
        <v>39</v>
      </c>
      <c r="E6156" s="19">
        <v>3</v>
      </c>
      <c r="F6156" s="19">
        <v>10</v>
      </c>
      <c r="G6156" s="19">
        <v>1</v>
      </c>
      <c r="H6156" s="19">
        <v>2</v>
      </c>
    </row>
    <row r="6157" spans="1:8" x14ac:dyDescent="0.25">
      <c r="A6157" s="14" t="str">
        <f t="shared" si="96"/>
        <v>maysoed012012</v>
      </c>
      <c r="B6157" s="19" t="s">
        <v>962</v>
      </c>
      <c r="C6157" s="19">
        <v>2012</v>
      </c>
      <c r="D6157" s="19" t="s">
        <v>40</v>
      </c>
      <c r="E6157" s="19">
        <v>0</v>
      </c>
      <c r="F6157" s="19">
        <v>1</v>
      </c>
      <c r="G6157" s="19">
        <v>0</v>
      </c>
      <c r="H6157" s="19">
        <v>0</v>
      </c>
    </row>
    <row r="6158" spans="1:8" x14ac:dyDescent="0.25">
      <c r="A6158" s="14" t="str">
        <f t="shared" si="96"/>
        <v>maysoed012012</v>
      </c>
      <c r="B6158" s="19" t="s">
        <v>962</v>
      </c>
      <c r="C6158" s="19">
        <v>2012</v>
      </c>
      <c r="D6158" s="19" t="s">
        <v>2333</v>
      </c>
      <c r="E6158" s="19">
        <v>25</v>
      </c>
      <c r="F6158" s="19">
        <v>46</v>
      </c>
      <c r="G6158" s="19">
        <v>3</v>
      </c>
      <c r="H6158" s="19">
        <v>14</v>
      </c>
    </row>
    <row r="6159" spans="1:8" x14ac:dyDescent="0.25">
      <c r="A6159" s="14" t="str">
        <f t="shared" si="96"/>
        <v>mazzavi012012</v>
      </c>
      <c r="B6159" s="19" t="s">
        <v>1136</v>
      </c>
      <c r="C6159" s="19">
        <v>2012</v>
      </c>
      <c r="D6159" s="19" t="s">
        <v>2334</v>
      </c>
      <c r="E6159" s="19">
        <v>3</v>
      </c>
      <c r="F6159" s="19">
        <v>6</v>
      </c>
      <c r="G6159" s="19">
        <v>0</v>
      </c>
      <c r="H6159" s="19">
        <v>0</v>
      </c>
    </row>
    <row r="6160" spans="1:8" x14ac:dyDescent="0.25">
      <c r="A6160" s="14" t="str">
        <f t="shared" si="96"/>
        <v>mcallza012012</v>
      </c>
      <c r="B6160" s="19" t="s">
        <v>1562</v>
      </c>
      <c r="C6160" s="19">
        <v>2012</v>
      </c>
      <c r="D6160" s="19" t="s">
        <v>2334</v>
      </c>
      <c r="E6160" s="19">
        <v>4</v>
      </c>
      <c r="F6160" s="19">
        <v>5</v>
      </c>
      <c r="G6160" s="19">
        <v>1</v>
      </c>
      <c r="H6160" s="19">
        <v>0</v>
      </c>
    </row>
    <row r="6161" spans="1:8" x14ac:dyDescent="0.25">
      <c r="A6161" s="14" t="str">
        <f t="shared" si="96"/>
        <v>mcbrima022012</v>
      </c>
      <c r="B6161" s="19" t="s">
        <v>1778</v>
      </c>
      <c r="C6161" s="19">
        <v>2012</v>
      </c>
      <c r="D6161" s="19" t="s">
        <v>2335</v>
      </c>
      <c r="E6161" s="19">
        <v>59</v>
      </c>
      <c r="F6161" s="19">
        <v>0</v>
      </c>
      <c r="G6161" s="19">
        <v>2</v>
      </c>
      <c r="H6161" s="19">
        <v>3</v>
      </c>
    </row>
    <row r="6162" spans="1:8" x14ac:dyDescent="0.25">
      <c r="A6162" s="14" t="str">
        <f t="shared" si="96"/>
        <v>mcbrima022012</v>
      </c>
      <c r="B6162" s="19" t="s">
        <v>1778</v>
      </c>
      <c r="C6162" s="19">
        <v>2012</v>
      </c>
      <c r="D6162" s="19" t="s">
        <v>2331</v>
      </c>
      <c r="E6162" s="19">
        <v>20</v>
      </c>
      <c r="F6162" s="19">
        <v>0</v>
      </c>
      <c r="G6162" s="19">
        <v>0</v>
      </c>
      <c r="H6162" s="19">
        <v>0</v>
      </c>
    </row>
    <row r="6163" spans="1:8" x14ac:dyDescent="0.25">
      <c r="A6163" s="14" t="str">
        <f t="shared" si="96"/>
        <v>mcbrima022012</v>
      </c>
      <c r="B6163" s="19" t="s">
        <v>1778</v>
      </c>
      <c r="C6163" s="19">
        <v>2012</v>
      </c>
      <c r="D6163" s="19" t="s">
        <v>2332</v>
      </c>
    </row>
    <row r="6164" spans="1:8" x14ac:dyDescent="0.25">
      <c r="A6164" s="14" t="str">
        <f t="shared" si="96"/>
        <v>mccanbr012012</v>
      </c>
      <c r="B6164" s="19" t="s">
        <v>572</v>
      </c>
      <c r="C6164" s="19">
        <v>2012</v>
      </c>
      <c r="D6164" s="19" t="s">
        <v>2336</v>
      </c>
      <c r="E6164" s="19">
        <v>845</v>
      </c>
      <c r="F6164" s="19">
        <v>51</v>
      </c>
      <c r="G6164" s="19">
        <v>2</v>
      </c>
      <c r="H6164" s="19">
        <v>4</v>
      </c>
    </row>
    <row r="6165" spans="1:8" x14ac:dyDescent="0.25">
      <c r="A6165" s="14" t="str">
        <f t="shared" si="96"/>
        <v>mccarbr012012</v>
      </c>
      <c r="B6165" s="19" t="s">
        <v>573</v>
      </c>
      <c r="C6165" s="19">
        <v>2012</v>
      </c>
      <c r="D6165" s="19" t="s">
        <v>2334</v>
      </c>
      <c r="E6165" s="19">
        <v>7</v>
      </c>
      <c r="F6165" s="19">
        <v>14</v>
      </c>
      <c r="G6165" s="19">
        <v>0</v>
      </c>
      <c r="H6165" s="19">
        <v>1</v>
      </c>
    </row>
    <row r="6166" spans="1:8" x14ac:dyDescent="0.25">
      <c r="A6166" s="14" t="str">
        <f t="shared" si="96"/>
        <v>mccleky012012</v>
      </c>
      <c r="B6166" s="19" t="s">
        <v>963</v>
      </c>
      <c r="C6166" s="19">
        <v>2012</v>
      </c>
      <c r="D6166" s="19" t="s">
        <v>2334</v>
      </c>
      <c r="E6166" s="19">
        <v>0</v>
      </c>
      <c r="F6166" s="19">
        <v>2</v>
      </c>
      <c r="G6166" s="19">
        <v>0</v>
      </c>
      <c r="H6166" s="19">
        <v>0</v>
      </c>
    </row>
    <row r="6167" spans="1:8" x14ac:dyDescent="0.25">
      <c r="A6167" s="14" t="str">
        <f t="shared" si="96"/>
        <v>mcclemi012012</v>
      </c>
      <c r="B6167" s="19" t="s">
        <v>1335</v>
      </c>
      <c r="C6167" s="19">
        <v>2012</v>
      </c>
      <c r="D6167" s="19" t="s">
        <v>2334</v>
      </c>
      <c r="E6167" s="19">
        <v>0</v>
      </c>
      <c r="F6167" s="19">
        <v>5</v>
      </c>
      <c r="G6167" s="19">
        <v>0</v>
      </c>
      <c r="H6167" s="19">
        <v>0</v>
      </c>
    </row>
    <row r="6168" spans="1:8" x14ac:dyDescent="0.25">
      <c r="A6168" s="14" t="str">
        <f t="shared" si="96"/>
        <v>mccoymi012012</v>
      </c>
      <c r="B6168" s="19" t="s">
        <v>1137</v>
      </c>
      <c r="C6168" s="19">
        <v>2012</v>
      </c>
      <c r="D6168" s="19" t="s">
        <v>39</v>
      </c>
      <c r="E6168" s="19">
        <v>6</v>
      </c>
      <c r="F6168" s="19">
        <v>12</v>
      </c>
      <c r="G6168" s="19">
        <v>0</v>
      </c>
      <c r="H6168" s="19">
        <v>2</v>
      </c>
    </row>
    <row r="6169" spans="1:8" x14ac:dyDescent="0.25">
      <c r="A6169" s="14" t="str">
        <f t="shared" si="96"/>
        <v>mccoymi012012</v>
      </c>
      <c r="B6169" s="19" t="s">
        <v>1137</v>
      </c>
      <c r="C6169" s="19">
        <v>2012</v>
      </c>
      <c r="D6169" s="19" t="s">
        <v>40</v>
      </c>
      <c r="E6169" s="19">
        <v>2</v>
      </c>
      <c r="F6169" s="19">
        <v>12</v>
      </c>
      <c r="G6169" s="19">
        <v>0</v>
      </c>
      <c r="H6169" s="19">
        <v>1</v>
      </c>
    </row>
    <row r="6170" spans="1:8" x14ac:dyDescent="0.25">
      <c r="A6170" s="14" t="str">
        <f t="shared" si="96"/>
        <v>mccoymi012012</v>
      </c>
      <c r="B6170" s="19" t="s">
        <v>1137</v>
      </c>
      <c r="C6170" s="19">
        <v>2012</v>
      </c>
      <c r="D6170" s="19" t="s">
        <v>2329</v>
      </c>
    </row>
    <row r="6171" spans="1:8" x14ac:dyDescent="0.25">
      <c r="A6171" s="14" t="str">
        <f t="shared" si="96"/>
        <v>mccoymi012012</v>
      </c>
      <c r="B6171" s="19" t="s">
        <v>1137</v>
      </c>
      <c r="C6171" s="19">
        <v>2012</v>
      </c>
      <c r="D6171" s="19" t="s">
        <v>2330</v>
      </c>
    </row>
    <row r="6172" spans="1:8" x14ac:dyDescent="0.25">
      <c r="A6172" s="14" t="str">
        <f t="shared" si="96"/>
        <v>mccoymi012012</v>
      </c>
      <c r="B6172" s="19" t="s">
        <v>1137</v>
      </c>
      <c r="C6172" s="19">
        <v>2012</v>
      </c>
      <c r="D6172" s="19" t="s">
        <v>2331</v>
      </c>
      <c r="E6172" s="19">
        <v>8</v>
      </c>
      <c r="F6172" s="19">
        <v>1</v>
      </c>
      <c r="G6172" s="19">
        <v>0</v>
      </c>
      <c r="H6172" s="19">
        <v>0</v>
      </c>
    </row>
    <row r="6173" spans="1:8" x14ac:dyDescent="0.25">
      <c r="A6173" s="14" t="str">
        <f t="shared" si="96"/>
        <v>mccoymi012012</v>
      </c>
      <c r="B6173" s="19" t="s">
        <v>1137</v>
      </c>
      <c r="C6173" s="19">
        <v>2012</v>
      </c>
      <c r="D6173" s="19" t="s">
        <v>2332</v>
      </c>
    </row>
    <row r="6174" spans="1:8" x14ac:dyDescent="0.25">
      <c r="A6174" s="14" t="str">
        <f t="shared" si="96"/>
        <v>mccoymi012012</v>
      </c>
      <c r="B6174" s="19" t="s">
        <v>1137</v>
      </c>
      <c r="C6174" s="19">
        <v>2012</v>
      </c>
      <c r="D6174" s="19" t="s">
        <v>2333</v>
      </c>
      <c r="E6174" s="19">
        <v>0</v>
      </c>
      <c r="F6174" s="19">
        <v>0</v>
      </c>
      <c r="G6174" s="19">
        <v>0</v>
      </c>
      <c r="H6174" s="19">
        <v>0</v>
      </c>
    </row>
    <row r="6175" spans="1:8" x14ac:dyDescent="0.25">
      <c r="A6175" s="14" t="str">
        <f t="shared" si="96"/>
        <v>mccutan012012</v>
      </c>
      <c r="B6175" s="19" t="s">
        <v>1138</v>
      </c>
      <c r="C6175" s="19">
        <v>2012</v>
      </c>
      <c r="D6175" s="19" t="s">
        <v>2329</v>
      </c>
    </row>
    <row r="6176" spans="1:8" x14ac:dyDescent="0.25">
      <c r="A6176" s="14" t="str">
        <f t="shared" si="96"/>
        <v>mccutan012012</v>
      </c>
      <c r="B6176" s="19" t="s">
        <v>1138</v>
      </c>
      <c r="C6176" s="19">
        <v>2012</v>
      </c>
      <c r="D6176" s="19" t="s">
        <v>2331</v>
      </c>
      <c r="E6176" s="19">
        <v>367</v>
      </c>
      <c r="F6176" s="19">
        <v>3</v>
      </c>
      <c r="G6176" s="19">
        <v>1</v>
      </c>
      <c r="H6176" s="19">
        <v>1</v>
      </c>
    </row>
    <row r="6177" spans="1:8" x14ac:dyDescent="0.25">
      <c r="A6177" s="14" t="str">
        <f t="shared" si="96"/>
        <v>mccutda012012</v>
      </c>
      <c r="B6177" s="19" t="s">
        <v>1139</v>
      </c>
      <c r="C6177" s="19">
        <v>2012</v>
      </c>
      <c r="D6177" s="19" t="s">
        <v>2334</v>
      </c>
      <c r="E6177" s="19">
        <v>0</v>
      </c>
      <c r="F6177" s="19">
        <v>0</v>
      </c>
      <c r="G6177" s="19">
        <v>0</v>
      </c>
      <c r="H6177" s="19">
        <v>0</v>
      </c>
    </row>
    <row r="6178" spans="1:8" x14ac:dyDescent="0.25">
      <c r="A6178" s="14" t="str">
        <f t="shared" si="96"/>
        <v>mcdonda022012</v>
      </c>
      <c r="B6178" s="19" t="s">
        <v>477</v>
      </c>
      <c r="C6178" s="19">
        <v>2012</v>
      </c>
      <c r="D6178" s="19" t="s">
        <v>2329</v>
      </c>
    </row>
    <row r="6179" spans="1:8" x14ac:dyDescent="0.25">
      <c r="A6179" s="14" t="str">
        <f t="shared" si="96"/>
        <v>mcdonda022012</v>
      </c>
      <c r="B6179" s="19" t="s">
        <v>477</v>
      </c>
      <c r="C6179" s="19">
        <v>2012</v>
      </c>
      <c r="D6179" s="19" t="s">
        <v>2329</v>
      </c>
    </row>
    <row r="6180" spans="1:8" x14ac:dyDescent="0.25">
      <c r="A6180" s="14" t="str">
        <f t="shared" si="96"/>
        <v>mcdonda022012</v>
      </c>
      <c r="B6180" s="19" t="s">
        <v>477</v>
      </c>
      <c r="C6180" s="19">
        <v>2012</v>
      </c>
      <c r="D6180" s="19" t="s">
        <v>2330</v>
      </c>
    </row>
    <row r="6181" spans="1:8" x14ac:dyDescent="0.25">
      <c r="A6181" s="14" t="str">
        <f t="shared" si="96"/>
        <v>mcdonda022012</v>
      </c>
      <c r="B6181" s="19" t="s">
        <v>477</v>
      </c>
      <c r="C6181" s="19">
        <v>2012</v>
      </c>
      <c r="D6181" s="19" t="s">
        <v>2330</v>
      </c>
    </row>
    <row r="6182" spans="1:8" x14ac:dyDescent="0.25">
      <c r="A6182" s="14" t="str">
        <f t="shared" si="96"/>
        <v>mcdonda022012</v>
      </c>
      <c r="B6182" s="19" t="s">
        <v>477</v>
      </c>
      <c r="C6182" s="19">
        <v>2012</v>
      </c>
      <c r="D6182" s="19" t="s">
        <v>2331</v>
      </c>
      <c r="E6182" s="19">
        <v>57</v>
      </c>
      <c r="F6182" s="19">
        <v>2</v>
      </c>
      <c r="G6182" s="19">
        <v>1</v>
      </c>
      <c r="H6182" s="19">
        <v>0</v>
      </c>
    </row>
    <row r="6183" spans="1:8" x14ac:dyDescent="0.25">
      <c r="A6183" s="14" t="str">
        <f t="shared" si="96"/>
        <v>mcdonda022012</v>
      </c>
      <c r="B6183" s="19" t="s">
        <v>477</v>
      </c>
      <c r="C6183" s="19">
        <v>2012</v>
      </c>
      <c r="D6183" s="19" t="s">
        <v>2331</v>
      </c>
      <c r="E6183" s="19">
        <v>1</v>
      </c>
      <c r="F6183" s="19">
        <v>0</v>
      </c>
      <c r="G6183" s="19">
        <v>1</v>
      </c>
      <c r="H6183" s="19">
        <v>0</v>
      </c>
    </row>
    <row r="6184" spans="1:8" x14ac:dyDescent="0.25">
      <c r="A6184" s="14" t="str">
        <f t="shared" si="96"/>
        <v>mcdonda022012</v>
      </c>
      <c r="B6184" s="19" t="s">
        <v>477</v>
      </c>
      <c r="C6184" s="19">
        <v>2012</v>
      </c>
      <c r="D6184" s="19" t="s">
        <v>2334</v>
      </c>
      <c r="E6184" s="19">
        <v>0</v>
      </c>
      <c r="F6184" s="19">
        <v>0</v>
      </c>
      <c r="G6184" s="19">
        <v>0</v>
      </c>
      <c r="H6184" s="19">
        <v>0</v>
      </c>
    </row>
    <row r="6185" spans="1:8" x14ac:dyDescent="0.25">
      <c r="A6185" s="14" t="str">
        <f t="shared" si="96"/>
        <v>mcdonda022012</v>
      </c>
      <c r="B6185" s="19" t="s">
        <v>477</v>
      </c>
      <c r="C6185" s="19">
        <v>2012</v>
      </c>
      <c r="D6185" s="19" t="s">
        <v>2332</v>
      </c>
    </row>
    <row r="6186" spans="1:8" x14ac:dyDescent="0.25">
      <c r="A6186" s="14" t="str">
        <f t="shared" si="96"/>
        <v>mcdonda022012</v>
      </c>
      <c r="B6186" s="19" t="s">
        <v>477</v>
      </c>
      <c r="C6186" s="19">
        <v>2012</v>
      </c>
      <c r="D6186" s="19" t="s">
        <v>2332</v>
      </c>
    </row>
    <row r="6187" spans="1:8" x14ac:dyDescent="0.25">
      <c r="A6187" s="14" t="str">
        <f t="shared" si="96"/>
        <v>mcdonja032012</v>
      </c>
      <c r="B6187" s="19" t="s">
        <v>964</v>
      </c>
      <c r="C6187" s="19">
        <v>2012</v>
      </c>
      <c r="D6187" s="19" t="s">
        <v>2334</v>
      </c>
      <c r="E6187" s="19">
        <v>14</v>
      </c>
      <c r="F6187" s="19">
        <v>15</v>
      </c>
      <c r="G6187" s="19">
        <v>1</v>
      </c>
      <c r="H6187" s="19">
        <v>1</v>
      </c>
    </row>
    <row r="6188" spans="1:8" x14ac:dyDescent="0.25">
      <c r="A6188" s="14" t="str">
        <f t="shared" si="96"/>
        <v>mcdonjo032012</v>
      </c>
      <c r="B6188" s="19" t="s">
        <v>149</v>
      </c>
      <c r="C6188" s="19">
        <v>2012</v>
      </c>
      <c r="D6188" s="19" t="s">
        <v>39</v>
      </c>
      <c r="E6188" s="19">
        <v>6</v>
      </c>
      <c r="F6188" s="19">
        <v>10</v>
      </c>
      <c r="G6188" s="19">
        <v>0</v>
      </c>
      <c r="H6188" s="19">
        <v>2</v>
      </c>
    </row>
    <row r="6189" spans="1:8" x14ac:dyDescent="0.25">
      <c r="A6189" s="14" t="str">
        <f t="shared" si="96"/>
        <v>mcdonjo032012</v>
      </c>
      <c r="B6189" s="19" t="s">
        <v>149</v>
      </c>
      <c r="C6189" s="19">
        <v>2012</v>
      </c>
      <c r="D6189" s="19" t="s">
        <v>40</v>
      </c>
      <c r="E6189" s="19">
        <v>2</v>
      </c>
      <c r="F6189" s="19">
        <v>3</v>
      </c>
      <c r="G6189" s="19">
        <v>0</v>
      </c>
      <c r="H6189" s="19">
        <v>0</v>
      </c>
    </row>
    <row r="6190" spans="1:8" x14ac:dyDescent="0.25">
      <c r="A6190" s="14" t="str">
        <f t="shared" si="96"/>
        <v>mcdonjo032012</v>
      </c>
      <c r="B6190" s="19" t="s">
        <v>149</v>
      </c>
      <c r="C6190" s="19">
        <v>2012</v>
      </c>
      <c r="D6190" s="19" t="s">
        <v>2333</v>
      </c>
      <c r="E6190" s="19">
        <v>67</v>
      </c>
      <c r="F6190" s="19">
        <v>142</v>
      </c>
      <c r="G6190" s="19">
        <v>1</v>
      </c>
      <c r="H6190" s="19">
        <v>31</v>
      </c>
    </row>
    <row r="6191" spans="1:8" x14ac:dyDescent="0.25">
      <c r="A6191" s="14" t="str">
        <f t="shared" si="96"/>
        <v>mcgeeja012012</v>
      </c>
      <c r="B6191" s="19" t="s">
        <v>1336</v>
      </c>
      <c r="C6191" s="19">
        <v>2012</v>
      </c>
      <c r="D6191" s="19" t="s">
        <v>2334</v>
      </c>
      <c r="E6191" s="19">
        <v>2</v>
      </c>
      <c r="F6191" s="19">
        <v>7</v>
      </c>
      <c r="G6191" s="19">
        <v>0</v>
      </c>
      <c r="H6191" s="19">
        <v>1</v>
      </c>
    </row>
    <row r="6192" spans="1:8" x14ac:dyDescent="0.25">
      <c r="A6192" s="14" t="str">
        <f t="shared" si="96"/>
        <v>mcgehca012012</v>
      </c>
      <c r="B6192" s="19" t="s">
        <v>965</v>
      </c>
      <c r="C6192" s="19">
        <v>2012</v>
      </c>
      <c r="D6192" s="19" t="s">
        <v>2335</v>
      </c>
      <c r="E6192" s="19">
        <v>526</v>
      </c>
      <c r="F6192" s="19">
        <v>44</v>
      </c>
      <c r="G6192" s="19">
        <v>2</v>
      </c>
      <c r="H6192" s="19">
        <v>48</v>
      </c>
    </row>
    <row r="6193" spans="1:8" x14ac:dyDescent="0.25">
      <c r="A6193" s="14" t="str">
        <f t="shared" si="96"/>
        <v>mcgehca012012</v>
      </c>
      <c r="B6193" s="19" t="s">
        <v>965</v>
      </c>
      <c r="C6193" s="19">
        <v>2012</v>
      </c>
      <c r="D6193" s="19" t="s">
        <v>2335</v>
      </c>
      <c r="E6193" s="19">
        <v>31</v>
      </c>
      <c r="F6193" s="19">
        <v>1</v>
      </c>
      <c r="G6193" s="19">
        <v>0</v>
      </c>
      <c r="H6193" s="19">
        <v>3</v>
      </c>
    </row>
    <row r="6194" spans="1:8" x14ac:dyDescent="0.25">
      <c r="A6194" s="14" t="str">
        <f t="shared" si="96"/>
        <v>mcgehca012012</v>
      </c>
      <c r="B6194" s="19" t="s">
        <v>965</v>
      </c>
      <c r="C6194" s="19">
        <v>2012</v>
      </c>
      <c r="D6194" s="19" t="s">
        <v>39</v>
      </c>
      <c r="E6194" s="19">
        <v>0</v>
      </c>
      <c r="F6194" s="19">
        <v>0</v>
      </c>
      <c r="G6194" s="19">
        <v>0</v>
      </c>
      <c r="H6194" s="19">
        <v>0</v>
      </c>
    </row>
    <row r="6195" spans="1:8" x14ac:dyDescent="0.25">
      <c r="A6195" s="14" t="str">
        <f t="shared" si="96"/>
        <v>mcgehca012012</v>
      </c>
      <c r="B6195" s="19" t="s">
        <v>965</v>
      </c>
      <c r="C6195" s="19">
        <v>2012</v>
      </c>
      <c r="D6195" s="19" t="s">
        <v>40</v>
      </c>
      <c r="E6195" s="19">
        <v>2</v>
      </c>
      <c r="F6195" s="19">
        <v>14</v>
      </c>
      <c r="G6195" s="19">
        <v>0</v>
      </c>
      <c r="H6195" s="19">
        <v>1</v>
      </c>
    </row>
    <row r="6196" spans="1:8" x14ac:dyDescent="0.25">
      <c r="A6196" s="14" t="str">
        <f t="shared" si="96"/>
        <v>mcgehca012012</v>
      </c>
      <c r="B6196" s="19" t="s">
        <v>965</v>
      </c>
      <c r="C6196" s="19">
        <v>2012</v>
      </c>
      <c r="D6196" s="19" t="s">
        <v>40</v>
      </c>
      <c r="E6196" s="19">
        <v>10</v>
      </c>
      <c r="F6196" s="19">
        <v>7</v>
      </c>
      <c r="G6196" s="19">
        <v>1</v>
      </c>
      <c r="H6196" s="19">
        <v>1</v>
      </c>
    </row>
    <row r="6197" spans="1:8" x14ac:dyDescent="0.25">
      <c r="A6197" s="14" t="str">
        <f t="shared" si="96"/>
        <v>mchugco012012</v>
      </c>
      <c r="B6197" s="19" t="s">
        <v>1779</v>
      </c>
      <c r="C6197" s="19">
        <v>2012</v>
      </c>
      <c r="D6197" s="19" t="s">
        <v>2334</v>
      </c>
      <c r="E6197" s="19">
        <v>0</v>
      </c>
      <c r="F6197" s="19">
        <v>3</v>
      </c>
      <c r="G6197" s="19">
        <v>0</v>
      </c>
      <c r="H6197" s="19">
        <v>1</v>
      </c>
    </row>
    <row r="6198" spans="1:8" x14ac:dyDescent="0.25">
      <c r="A6198" s="14" t="str">
        <f t="shared" si="96"/>
        <v>mckenmi012012</v>
      </c>
      <c r="B6198" s="19" t="s">
        <v>1337</v>
      </c>
      <c r="C6198" s="19">
        <v>2012</v>
      </c>
      <c r="D6198" s="19" t="s">
        <v>2336</v>
      </c>
      <c r="E6198" s="19">
        <v>495</v>
      </c>
      <c r="F6198" s="19">
        <v>41</v>
      </c>
      <c r="G6198" s="19">
        <v>3</v>
      </c>
      <c r="H6198" s="19">
        <v>1</v>
      </c>
    </row>
    <row r="6199" spans="1:8" x14ac:dyDescent="0.25">
      <c r="A6199" s="14" t="str">
        <f t="shared" si="96"/>
        <v>mclouna012012</v>
      </c>
      <c r="B6199" s="19" t="s">
        <v>575</v>
      </c>
      <c r="C6199" s="19">
        <v>2012</v>
      </c>
      <c r="D6199" s="19" t="s">
        <v>2329</v>
      </c>
    </row>
    <row r="6200" spans="1:8" x14ac:dyDescent="0.25">
      <c r="A6200" s="14" t="str">
        <f t="shared" si="96"/>
        <v>mclouna012012</v>
      </c>
      <c r="B6200" s="19" t="s">
        <v>575</v>
      </c>
      <c r="C6200" s="19">
        <v>2012</v>
      </c>
      <c r="D6200" s="19" t="s">
        <v>2329</v>
      </c>
    </row>
    <row r="6201" spans="1:8" x14ac:dyDescent="0.25">
      <c r="A6201" s="14" t="str">
        <f t="shared" si="96"/>
        <v>mclouna012012</v>
      </c>
      <c r="B6201" s="19" t="s">
        <v>575</v>
      </c>
      <c r="C6201" s="19">
        <v>2012</v>
      </c>
      <c r="D6201" s="19" t="s">
        <v>2330</v>
      </c>
    </row>
    <row r="6202" spans="1:8" x14ac:dyDescent="0.25">
      <c r="A6202" s="14" t="str">
        <f t="shared" si="96"/>
        <v>mclouna012012</v>
      </c>
      <c r="B6202" s="19" t="s">
        <v>575</v>
      </c>
      <c r="C6202" s="19">
        <v>2012</v>
      </c>
      <c r="D6202" s="19" t="s">
        <v>2330</v>
      </c>
    </row>
    <row r="6203" spans="1:8" x14ac:dyDescent="0.25">
      <c r="A6203" s="14" t="str">
        <f t="shared" si="96"/>
        <v>mclouna012012</v>
      </c>
      <c r="B6203" s="19" t="s">
        <v>575</v>
      </c>
      <c r="C6203" s="19">
        <v>2012</v>
      </c>
      <c r="D6203" s="19" t="s">
        <v>2331</v>
      </c>
      <c r="E6203" s="19">
        <v>19</v>
      </c>
      <c r="F6203" s="19">
        <v>0</v>
      </c>
      <c r="G6203" s="19">
        <v>0</v>
      </c>
      <c r="H6203" s="19">
        <v>0</v>
      </c>
    </row>
    <row r="6204" spans="1:8" x14ac:dyDescent="0.25">
      <c r="A6204" s="14" t="str">
        <f t="shared" si="96"/>
        <v>mclouna012012</v>
      </c>
      <c r="B6204" s="19" t="s">
        <v>575</v>
      </c>
      <c r="C6204" s="19">
        <v>2012</v>
      </c>
      <c r="D6204" s="19" t="s">
        <v>2331</v>
      </c>
      <c r="E6204" s="19">
        <v>94</v>
      </c>
      <c r="F6204" s="19">
        <v>1</v>
      </c>
      <c r="G6204" s="19">
        <v>1</v>
      </c>
      <c r="H6204" s="19">
        <v>0</v>
      </c>
    </row>
    <row r="6205" spans="1:8" x14ac:dyDescent="0.25">
      <c r="A6205" s="14" t="str">
        <f t="shared" si="96"/>
        <v>mclouna012012</v>
      </c>
      <c r="B6205" s="19" t="s">
        <v>575</v>
      </c>
      <c r="C6205" s="19">
        <v>2012</v>
      </c>
      <c r="D6205" s="19" t="s">
        <v>2332</v>
      </c>
    </row>
    <row r="6206" spans="1:8" x14ac:dyDescent="0.25">
      <c r="A6206" s="14" t="str">
        <f t="shared" si="96"/>
        <v>mcpheky012012</v>
      </c>
      <c r="B6206" s="19" t="s">
        <v>1780</v>
      </c>
      <c r="C6206" s="19">
        <v>2012</v>
      </c>
      <c r="D6206" s="19" t="s">
        <v>2334</v>
      </c>
      <c r="E6206" s="19">
        <v>3</v>
      </c>
      <c r="F6206" s="19">
        <v>1</v>
      </c>
      <c r="G6206" s="19">
        <v>0</v>
      </c>
      <c r="H6206" s="19">
        <v>0</v>
      </c>
    </row>
    <row r="6207" spans="1:8" x14ac:dyDescent="0.25">
      <c r="A6207" s="14" t="str">
        <f t="shared" si="96"/>
        <v>medlekr012012</v>
      </c>
      <c r="B6207" s="19" t="s">
        <v>1140</v>
      </c>
      <c r="C6207" s="19">
        <v>2012</v>
      </c>
      <c r="D6207" s="19" t="s">
        <v>2334</v>
      </c>
      <c r="E6207" s="19">
        <v>12</v>
      </c>
      <c r="F6207" s="19">
        <v>26</v>
      </c>
      <c r="G6207" s="19">
        <v>1</v>
      </c>
      <c r="H6207" s="19">
        <v>1</v>
      </c>
    </row>
    <row r="6208" spans="1:8" x14ac:dyDescent="0.25">
      <c r="A6208" s="14" t="str">
        <f t="shared" si="96"/>
        <v>meekev012012</v>
      </c>
      <c r="B6208" s="19" t="s">
        <v>966</v>
      </c>
      <c r="C6208" s="19">
        <v>2012</v>
      </c>
      <c r="D6208" s="19" t="s">
        <v>2334</v>
      </c>
      <c r="E6208" s="19">
        <v>3</v>
      </c>
      <c r="F6208" s="19">
        <v>1</v>
      </c>
      <c r="G6208" s="19">
        <v>0</v>
      </c>
      <c r="H6208" s="19">
        <v>0</v>
      </c>
    </row>
    <row r="6209" spans="1:8" x14ac:dyDescent="0.25">
      <c r="A6209" s="14" t="str">
        <f t="shared" si="96"/>
        <v>mejiaje012012</v>
      </c>
      <c r="B6209" s="19" t="s">
        <v>1338</v>
      </c>
      <c r="C6209" s="19">
        <v>2012</v>
      </c>
      <c r="D6209" s="19" t="s">
        <v>2334</v>
      </c>
      <c r="E6209" s="19">
        <v>0</v>
      </c>
      <c r="F6209" s="19">
        <v>2</v>
      </c>
      <c r="G6209" s="19">
        <v>1</v>
      </c>
      <c r="H6209" s="19">
        <v>0</v>
      </c>
    </row>
    <row r="6210" spans="1:8" x14ac:dyDescent="0.25">
      <c r="A6210" s="14" t="str">
        <f t="shared" si="96"/>
        <v>melanma012012</v>
      </c>
      <c r="B6210" s="19" t="s">
        <v>1141</v>
      </c>
      <c r="C6210" s="19">
        <v>2012</v>
      </c>
      <c r="D6210" s="19" t="s">
        <v>2334</v>
      </c>
      <c r="E6210" s="19">
        <v>5</v>
      </c>
      <c r="F6210" s="19">
        <v>8</v>
      </c>
      <c r="G6210" s="19">
        <v>0</v>
      </c>
      <c r="H6210" s="19">
        <v>0</v>
      </c>
    </row>
    <row r="6211" spans="1:8" x14ac:dyDescent="0.25">
      <c r="A6211" s="14" t="str">
        <f t="shared" ref="A6211:A6274" si="97">B6211&amp;C6211</f>
        <v>mendolu012012</v>
      </c>
      <c r="B6211" s="19" t="s">
        <v>823</v>
      </c>
      <c r="C6211" s="19">
        <v>2012</v>
      </c>
      <c r="D6211" s="19" t="s">
        <v>2334</v>
      </c>
      <c r="E6211" s="19">
        <v>19</v>
      </c>
      <c r="F6211" s="19">
        <v>25</v>
      </c>
      <c r="G6211" s="19">
        <v>1</v>
      </c>
      <c r="H6211" s="19">
        <v>1</v>
      </c>
    </row>
    <row r="6212" spans="1:8" x14ac:dyDescent="0.25">
      <c r="A6212" s="14" t="str">
        <f t="shared" si="97"/>
        <v>mercejo032012</v>
      </c>
      <c r="B6212" s="19" t="s">
        <v>1781</v>
      </c>
      <c r="C6212" s="19">
        <v>2012</v>
      </c>
      <c r="D6212" s="19" t="s">
        <v>39</v>
      </c>
      <c r="E6212" s="19">
        <v>4</v>
      </c>
      <c r="F6212" s="19">
        <v>19</v>
      </c>
      <c r="G6212" s="19">
        <v>0</v>
      </c>
      <c r="H6212" s="19">
        <v>4</v>
      </c>
    </row>
    <row r="6213" spans="1:8" x14ac:dyDescent="0.25">
      <c r="A6213" s="14" t="str">
        <f t="shared" si="97"/>
        <v>mercejo032012</v>
      </c>
      <c r="B6213" s="19" t="s">
        <v>1781</v>
      </c>
      <c r="C6213" s="19">
        <v>2012</v>
      </c>
      <c r="D6213" s="19" t="s">
        <v>40</v>
      </c>
      <c r="E6213" s="19">
        <v>0</v>
      </c>
      <c r="F6213" s="19">
        <v>0</v>
      </c>
      <c r="G6213" s="19">
        <v>0</v>
      </c>
      <c r="H6213" s="19">
        <v>0</v>
      </c>
    </row>
    <row r="6214" spans="1:8" x14ac:dyDescent="0.25">
      <c r="A6214" s="14" t="str">
        <f t="shared" si="97"/>
        <v>mercejo032012</v>
      </c>
      <c r="B6214" s="19" t="s">
        <v>1781</v>
      </c>
      <c r="C6214" s="19">
        <v>2012</v>
      </c>
      <c r="D6214" s="19" t="s">
        <v>2333</v>
      </c>
      <c r="E6214" s="19">
        <v>16</v>
      </c>
      <c r="F6214" s="19">
        <v>39</v>
      </c>
      <c r="G6214" s="19">
        <v>1</v>
      </c>
      <c r="H6214" s="19">
        <v>4</v>
      </c>
    </row>
    <row r="6215" spans="1:8" x14ac:dyDescent="0.25">
      <c r="A6215" s="14" t="str">
        <f t="shared" si="97"/>
        <v>mesame012012</v>
      </c>
      <c r="B6215" s="19" t="s">
        <v>1782</v>
      </c>
      <c r="C6215" s="19">
        <v>2012</v>
      </c>
      <c r="D6215" s="19" t="s">
        <v>2329</v>
      </c>
    </row>
    <row r="6216" spans="1:8" x14ac:dyDescent="0.25">
      <c r="A6216" s="14" t="str">
        <f t="shared" si="97"/>
        <v>mesame012012</v>
      </c>
      <c r="B6216" s="19" t="s">
        <v>1782</v>
      </c>
      <c r="C6216" s="19">
        <v>2012</v>
      </c>
      <c r="D6216" s="19" t="s">
        <v>2331</v>
      </c>
      <c r="E6216" s="19">
        <v>0</v>
      </c>
      <c r="F6216" s="19">
        <v>0</v>
      </c>
      <c r="G6216" s="19">
        <v>0</v>
      </c>
      <c r="H6216" s="19">
        <v>0</v>
      </c>
    </row>
    <row r="6217" spans="1:8" x14ac:dyDescent="0.25">
      <c r="A6217" s="14" t="str">
        <f t="shared" si="97"/>
        <v>mesorde012012</v>
      </c>
      <c r="B6217" s="19" t="s">
        <v>1563</v>
      </c>
      <c r="C6217" s="19">
        <v>2012</v>
      </c>
      <c r="D6217" s="19" t="s">
        <v>2336</v>
      </c>
      <c r="E6217" s="19">
        <v>368</v>
      </c>
      <c r="F6217" s="19">
        <v>24</v>
      </c>
      <c r="G6217" s="19">
        <v>1</v>
      </c>
      <c r="H6217" s="19">
        <v>1</v>
      </c>
    </row>
    <row r="6218" spans="1:8" x14ac:dyDescent="0.25">
      <c r="A6218" s="14" t="str">
        <f t="shared" si="97"/>
        <v>middlwi012012</v>
      </c>
      <c r="B6218" s="19" t="s">
        <v>1783</v>
      </c>
      <c r="C6218" s="19">
        <v>2012</v>
      </c>
      <c r="D6218" s="19" t="s">
        <v>40</v>
      </c>
      <c r="E6218" s="19">
        <v>32</v>
      </c>
      <c r="F6218" s="19">
        <v>134</v>
      </c>
      <c r="G6218" s="19">
        <v>9</v>
      </c>
      <c r="H6218" s="19">
        <v>13</v>
      </c>
    </row>
    <row r="6219" spans="1:8" x14ac:dyDescent="0.25">
      <c r="A6219" s="14" t="str">
        <f t="shared" si="97"/>
        <v>mijarjo012012</v>
      </c>
      <c r="B6219" s="19" t="s">
        <v>968</v>
      </c>
      <c r="C6219" s="19">
        <v>2012</v>
      </c>
      <c r="D6219" s="19" t="s">
        <v>2334</v>
      </c>
      <c r="E6219" s="19">
        <v>1</v>
      </c>
      <c r="F6219" s="19">
        <v>5</v>
      </c>
      <c r="G6219" s="19">
        <v>2</v>
      </c>
      <c r="H6219" s="19">
        <v>0</v>
      </c>
    </row>
    <row r="6220" spans="1:8" x14ac:dyDescent="0.25">
      <c r="A6220" s="14" t="str">
        <f t="shared" si="97"/>
        <v>mijarjo012012</v>
      </c>
      <c r="B6220" s="19" t="s">
        <v>968</v>
      </c>
      <c r="C6220" s="19">
        <v>2012</v>
      </c>
      <c r="D6220" s="19" t="s">
        <v>2334</v>
      </c>
      <c r="E6220" s="19">
        <v>0</v>
      </c>
      <c r="F6220" s="19">
        <v>1</v>
      </c>
      <c r="G6220" s="19">
        <v>0</v>
      </c>
      <c r="H6220" s="19">
        <v>0</v>
      </c>
    </row>
    <row r="6221" spans="1:8" x14ac:dyDescent="0.25">
      <c r="A6221" s="14" t="str">
        <f t="shared" si="97"/>
        <v>mikolmi012012</v>
      </c>
      <c r="B6221" s="19" t="s">
        <v>1784</v>
      </c>
      <c r="C6221" s="19">
        <v>2012</v>
      </c>
      <c r="D6221" s="19" t="s">
        <v>2334</v>
      </c>
      <c r="E6221" s="19">
        <v>0</v>
      </c>
      <c r="F6221" s="19">
        <v>7</v>
      </c>
      <c r="G6221" s="19">
        <v>1</v>
      </c>
      <c r="H6221" s="19">
        <v>0</v>
      </c>
    </row>
    <row r="6222" spans="1:8" x14ac:dyDescent="0.25">
      <c r="A6222" s="14" t="str">
        <f t="shared" si="97"/>
        <v>mileywa012012</v>
      </c>
      <c r="B6222" s="19" t="s">
        <v>1564</v>
      </c>
      <c r="C6222" s="19">
        <v>2012</v>
      </c>
      <c r="D6222" s="19" t="s">
        <v>2334</v>
      </c>
      <c r="E6222" s="19">
        <v>2</v>
      </c>
      <c r="F6222" s="19">
        <v>28</v>
      </c>
      <c r="G6222" s="19">
        <v>1</v>
      </c>
      <c r="H6222" s="19">
        <v>1</v>
      </c>
    </row>
    <row r="6223" spans="1:8" x14ac:dyDescent="0.25">
      <c r="A6223" s="14" t="str">
        <f t="shared" si="97"/>
        <v>millean012012</v>
      </c>
      <c r="B6223" s="19" t="s">
        <v>688</v>
      </c>
      <c r="C6223" s="19">
        <v>2012</v>
      </c>
      <c r="D6223" s="19" t="s">
        <v>2334</v>
      </c>
      <c r="E6223" s="19">
        <v>1</v>
      </c>
      <c r="F6223" s="19">
        <v>2</v>
      </c>
      <c r="G6223" s="19">
        <v>1</v>
      </c>
      <c r="H6223" s="19">
        <v>0</v>
      </c>
    </row>
    <row r="6224" spans="1:8" x14ac:dyDescent="0.25">
      <c r="A6224" s="14" t="str">
        <f t="shared" si="97"/>
        <v>milleji022012</v>
      </c>
      <c r="B6224" s="19" t="s">
        <v>970</v>
      </c>
      <c r="C6224" s="19">
        <v>2012</v>
      </c>
      <c r="D6224" s="19" t="s">
        <v>2334</v>
      </c>
      <c r="E6224" s="19">
        <v>5</v>
      </c>
      <c r="F6224" s="19">
        <v>4</v>
      </c>
      <c r="G6224" s="19">
        <v>0</v>
      </c>
      <c r="H6224" s="19">
        <v>1</v>
      </c>
    </row>
    <row r="6225" spans="1:8" x14ac:dyDescent="0.25">
      <c r="A6225" s="14" t="str">
        <f t="shared" si="97"/>
        <v>millesh012012</v>
      </c>
      <c r="B6225" s="19" t="s">
        <v>1785</v>
      </c>
      <c r="C6225" s="19">
        <v>2012</v>
      </c>
      <c r="D6225" s="19" t="s">
        <v>2334</v>
      </c>
      <c r="E6225" s="19">
        <v>0</v>
      </c>
      <c r="F6225" s="19">
        <v>1</v>
      </c>
      <c r="G6225" s="19">
        <v>0</v>
      </c>
      <c r="H6225" s="19">
        <v>0</v>
      </c>
    </row>
    <row r="6226" spans="1:8" x14ac:dyDescent="0.25">
      <c r="A6226" s="14" t="str">
        <f t="shared" si="97"/>
        <v>millsbr022012</v>
      </c>
      <c r="B6226" s="19" t="s">
        <v>1142</v>
      </c>
      <c r="C6226" s="19">
        <v>2012</v>
      </c>
      <c r="D6226" s="19" t="s">
        <v>2334</v>
      </c>
      <c r="E6226" s="19">
        <v>0</v>
      </c>
      <c r="F6226" s="19">
        <v>0</v>
      </c>
      <c r="G6226" s="19">
        <v>0</v>
      </c>
      <c r="H6226" s="19">
        <v>0</v>
      </c>
    </row>
    <row r="6227" spans="1:8" x14ac:dyDescent="0.25">
      <c r="A6227" s="14" t="str">
        <f t="shared" si="97"/>
        <v>millwke012012</v>
      </c>
      <c r="B6227" s="19" t="s">
        <v>152</v>
      </c>
      <c r="C6227" s="19">
        <v>2012</v>
      </c>
      <c r="D6227" s="19" t="s">
        <v>2334</v>
      </c>
      <c r="E6227" s="19">
        <v>11</v>
      </c>
      <c r="F6227" s="19">
        <v>17</v>
      </c>
      <c r="G6227" s="19">
        <v>0</v>
      </c>
      <c r="H6227" s="19">
        <v>2</v>
      </c>
    </row>
    <row r="6228" spans="1:8" x14ac:dyDescent="0.25">
      <c r="A6228" s="14" t="str">
        <f t="shared" si="97"/>
        <v>milonto012012</v>
      </c>
      <c r="B6228" s="19" t="s">
        <v>1565</v>
      </c>
      <c r="C6228" s="19">
        <v>2012</v>
      </c>
      <c r="D6228" s="19" t="s">
        <v>2334</v>
      </c>
      <c r="E6228" s="19">
        <v>5</v>
      </c>
      <c r="F6228" s="19">
        <v>18</v>
      </c>
      <c r="G6228" s="19">
        <v>1</v>
      </c>
      <c r="H6228" s="19">
        <v>1</v>
      </c>
    </row>
    <row r="6229" spans="1:8" x14ac:dyDescent="0.25">
      <c r="A6229" s="14" t="str">
        <f t="shared" si="97"/>
        <v>minormi012012</v>
      </c>
      <c r="B6229" s="19" t="s">
        <v>1340</v>
      </c>
      <c r="C6229" s="19">
        <v>2012</v>
      </c>
      <c r="D6229" s="19" t="s">
        <v>2334</v>
      </c>
      <c r="E6229" s="19">
        <v>2</v>
      </c>
      <c r="F6229" s="19">
        <v>22</v>
      </c>
      <c r="G6229" s="19">
        <v>0</v>
      </c>
      <c r="H6229" s="19">
        <v>1</v>
      </c>
    </row>
    <row r="6230" spans="1:8" x14ac:dyDescent="0.25">
      <c r="A6230" s="14" t="str">
        <f t="shared" si="97"/>
        <v>mitchdj012012</v>
      </c>
      <c r="B6230" s="19" t="s">
        <v>1786</v>
      </c>
      <c r="C6230" s="19">
        <v>2012</v>
      </c>
      <c r="D6230" s="19" t="s">
        <v>2334</v>
      </c>
      <c r="E6230" s="19">
        <v>0</v>
      </c>
      <c r="F6230" s="19">
        <v>1</v>
      </c>
      <c r="G6230" s="19">
        <v>1</v>
      </c>
      <c r="H6230" s="19">
        <v>0</v>
      </c>
    </row>
    <row r="6231" spans="1:8" x14ac:dyDescent="0.25">
      <c r="A6231" s="14" t="str">
        <f t="shared" si="97"/>
        <v>molinjo012012</v>
      </c>
      <c r="B6231" s="19" t="s">
        <v>260</v>
      </c>
      <c r="C6231" s="19">
        <v>2012</v>
      </c>
      <c r="D6231" s="19" t="s">
        <v>2336</v>
      </c>
      <c r="E6231" s="19">
        <v>657</v>
      </c>
      <c r="F6231" s="19">
        <v>41</v>
      </c>
      <c r="G6231" s="19">
        <v>4</v>
      </c>
      <c r="H6231" s="19">
        <v>8</v>
      </c>
    </row>
    <row r="6232" spans="1:8" x14ac:dyDescent="0.25">
      <c r="A6232" s="14" t="str">
        <f t="shared" si="97"/>
        <v>molinya012012</v>
      </c>
      <c r="B6232" s="19" t="s">
        <v>480</v>
      </c>
      <c r="C6232" s="19">
        <v>2012</v>
      </c>
      <c r="D6232" s="19" t="s">
        <v>2335</v>
      </c>
      <c r="E6232" s="19">
        <v>11</v>
      </c>
      <c r="F6232" s="19">
        <v>2</v>
      </c>
      <c r="G6232" s="19">
        <v>0</v>
      </c>
      <c r="H6232" s="19">
        <v>0</v>
      </c>
    </row>
    <row r="6233" spans="1:8" x14ac:dyDescent="0.25">
      <c r="A6233" s="14" t="str">
        <f t="shared" si="97"/>
        <v>molinya012012</v>
      </c>
      <c r="B6233" s="19" t="s">
        <v>480</v>
      </c>
      <c r="C6233" s="19">
        <v>2012</v>
      </c>
      <c r="D6233" s="19" t="s">
        <v>2336</v>
      </c>
      <c r="E6233" s="19">
        <v>962</v>
      </c>
      <c r="F6233" s="19">
        <v>88</v>
      </c>
      <c r="G6233" s="19">
        <v>3</v>
      </c>
      <c r="H6233" s="19">
        <v>12</v>
      </c>
    </row>
    <row r="6234" spans="1:8" x14ac:dyDescent="0.25">
      <c r="A6234" s="14" t="str">
        <f t="shared" si="97"/>
        <v>monteje012012</v>
      </c>
      <c r="B6234" s="19" t="s">
        <v>1566</v>
      </c>
      <c r="C6234" s="19">
        <v>2012</v>
      </c>
      <c r="D6234" s="19" t="s">
        <v>2336</v>
      </c>
      <c r="E6234" s="19">
        <v>409</v>
      </c>
      <c r="F6234" s="19">
        <v>22</v>
      </c>
      <c r="G6234" s="19">
        <v>3</v>
      </c>
      <c r="H6234" s="19">
        <v>3</v>
      </c>
    </row>
    <row r="6235" spans="1:8" x14ac:dyDescent="0.25">
      <c r="A6235" s="14" t="str">
        <f t="shared" si="97"/>
        <v>montemi012012</v>
      </c>
      <c r="B6235" s="19" t="s">
        <v>692</v>
      </c>
      <c r="C6235" s="19">
        <v>2012</v>
      </c>
      <c r="D6235" s="19" t="s">
        <v>2336</v>
      </c>
      <c r="E6235" s="19">
        <v>1008</v>
      </c>
      <c r="F6235" s="19">
        <v>78</v>
      </c>
      <c r="G6235" s="19">
        <v>9</v>
      </c>
      <c r="H6235" s="19">
        <v>8</v>
      </c>
    </row>
    <row r="6236" spans="1:8" x14ac:dyDescent="0.25">
      <c r="A6236" s="14" t="str">
        <f t="shared" si="97"/>
        <v>mooread012012</v>
      </c>
      <c r="B6236" s="19" t="s">
        <v>1143</v>
      </c>
      <c r="C6236" s="19">
        <v>2012</v>
      </c>
      <c r="D6236" s="19" t="s">
        <v>2336</v>
      </c>
      <c r="E6236" s="19">
        <v>11</v>
      </c>
      <c r="F6236" s="19">
        <v>1</v>
      </c>
      <c r="G6236" s="19">
        <v>1</v>
      </c>
      <c r="H6236" s="19">
        <v>0</v>
      </c>
    </row>
    <row r="6237" spans="1:8" x14ac:dyDescent="0.25">
      <c r="A6237" s="14" t="str">
        <f t="shared" si="97"/>
        <v>moorema022012</v>
      </c>
      <c r="B6237" s="19" t="s">
        <v>1568</v>
      </c>
      <c r="C6237" s="19">
        <v>2012</v>
      </c>
      <c r="D6237" s="19" t="s">
        <v>2334</v>
      </c>
      <c r="E6237" s="19">
        <v>6</v>
      </c>
      <c r="F6237" s="19">
        <v>20</v>
      </c>
      <c r="G6237" s="19">
        <v>2</v>
      </c>
      <c r="H6237" s="19">
        <v>3</v>
      </c>
    </row>
    <row r="6238" spans="1:8" x14ac:dyDescent="0.25">
      <c r="A6238" s="14" t="str">
        <f t="shared" si="97"/>
        <v>mooresc022012</v>
      </c>
      <c r="B6238" s="19" t="s">
        <v>693</v>
      </c>
      <c r="C6238" s="19">
        <v>2012</v>
      </c>
      <c r="D6238" s="19" t="s">
        <v>2335</v>
      </c>
      <c r="E6238" s="19">
        <v>136</v>
      </c>
      <c r="F6238" s="19">
        <v>9</v>
      </c>
      <c r="G6238" s="19">
        <v>1</v>
      </c>
      <c r="H6238" s="19">
        <v>10</v>
      </c>
    </row>
    <row r="6239" spans="1:8" x14ac:dyDescent="0.25">
      <c r="A6239" s="14" t="str">
        <f t="shared" si="97"/>
        <v>mooresc022012</v>
      </c>
      <c r="B6239" s="19" t="s">
        <v>693</v>
      </c>
      <c r="C6239" s="19">
        <v>2012</v>
      </c>
      <c r="D6239" s="19" t="s">
        <v>39</v>
      </c>
      <c r="E6239" s="19">
        <v>11</v>
      </c>
      <c r="F6239" s="19">
        <v>17</v>
      </c>
      <c r="G6239" s="19">
        <v>0</v>
      </c>
      <c r="H6239" s="19">
        <v>3</v>
      </c>
    </row>
    <row r="6240" spans="1:8" x14ac:dyDescent="0.25">
      <c r="A6240" s="14" t="str">
        <f t="shared" si="97"/>
        <v>mooresc022012</v>
      </c>
      <c r="B6240" s="19" t="s">
        <v>693</v>
      </c>
      <c r="C6240" s="19">
        <v>2012</v>
      </c>
      <c r="D6240" s="19" t="s">
        <v>40</v>
      </c>
      <c r="E6240" s="19">
        <v>9</v>
      </c>
      <c r="F6240" s="19">
        <v>36</v>
      </c>
      <c r="G6240" s="19">
        <v>5</v>
      </c>
      <c r="H6240" s="19">
        <v>3</v>
      </c>
    </row>
    <row r="6241" spans="1:8" x14ac:dyDescent="0.25">
      <c r="A6241" s="14" t="str">
        <f t="shared" si="97"/>
        <v>mooresc022012</v>
      </c>
      <c r="B6241" s="19" t="s">
        <v>693</v>
      </c>
      <c r="C6241" s="19">
        <v>2012</v>
      </c>
      <c r="D6241" s="19" t="s">
        <v>2330</v>
      </c>
    </row>
    <row r="6242" spans="1:8" x14ac:dyDescent="0.25">
      <c r="A6242" s="14" t="str">
        <f t="shared" si="97"/>
        <v>mooresc022012</v>
      </c>
      <c r="B6242" s="19" t="s">
        <v>693</v>
      </c>
      <c r="C6242" s="19">
        <v>2012</v>
      </c>
      <c r="D6242" s="19" t="s">
        <v>2331</v>
      </c>
      <c r="E6242" s="19">
        <v>22</v>
      </c>
      <c r="F6242" s="19">
        <v>0</v>
      </c>
      <c r="G6242" s="19">
        <v>0</v>
      </c>
      <c r="H6242" s="19">
        <v>0</v>
      </c>
    </row>
    <row r="6243" spans="1:8" x14ac:dyDescent="0.25">
      <c r="A6243" s="14" t="str">
        <f t="shared" si="97"/>
        <v>mooresc022012</v>
      </c>
      <c r="B6243" s="19" t="s">
        <v>693</v>
      </c>
      <c r="C6243" s="19">
        <v>2012</v>
      </c>
      <c r="D6243" s="19" t="s">
        <v>2332</v>
      </c>
    </row>
    <row r="6244" spans="1:8" x14ac:dyDescent="0.25">
      <c r="A6244" s="14" t="str">
        <f t="shared" si="97"/>
        <v>moorety012012</v>
      </c>
      <c r="B6244" s="19" t="s">
        <v>1787</v>
      </c>
      <c r="C6244" s="19">
        <v>2012</v>
      </c>
      <c r="D6244" s="19" t="s">
        <v>2335</v>
      </c>
      <c r="E6244" s="19">
        <v>70</v>
      </c>
      <c r="F6244" s="19">
        <v>6</v>
      </c>
      <c r="G6244" s="19">
        <v>0</v>
      </c>
      <c r="H6244" s="19">
        <v>7</v>
      </c>
    </row>
    <row r="6245" spans="1:8" x14ac:dyDescent="0.25">
      <c r="A6245" s="14" t="str">
        <f t="shared" si="97"/>
        <v>moorety012012</v>
      </c>
      <c r="B6245" s="19" t="s">
        <v>1787</v>
      </c>
      <c r="C6245" s="19">
        <v>2012</v>
      </c>
      <c r="D6245" s="19" t="s">
        <v>2330</v>
      </c>
    </row>
    <row r="6246" spans="1:8" x14ac:dyDescent="0.25">
      <c r="A6246" s="14" t="str">
        <f t="shared" si="97"/>
        <v>moorety012012</v>
      </c>
      <c r="B6246" s="19" t="s">
        <v>1787</v>
      </c>
      <c r="C6246" s="19">
        <v>2012</v>
      </c>
      <c r="D6246" s="19" t="s">
        <v>2331</v>
      </c>
      <c r="E6246" s="19">
        <v>29</v>
      </c>
      <c r="F6246" s="19">
        <v>1</v>
      </c>
      <c r="G6246" s="19">
        <v>0</v>
      </c>
      <c r="H6246" s="19">
        <v>0</v>
      </c>
    </row>
    <row r="6247" spans="1:8" x14ac:dyDescent="0.25">
      <c r="A6247" s="14" t="str">
        <f t="shared" si="97"/>
        <v>moorety012012</v>
      </c>
      <c r="B6247" s="19" t="s">
        <v>1787</v>
      </c>
      <c r="C6247" s="19">
        <v>2012</v>
      </c>
      <c r="D6247" s="19" t="s">
        <v>2332</v>
      </c>
    </row>
    <row r="6248" spans="1:8" x14ac:dyDescent="0.25">
      <c r="A6248" s="14" t="str">
        <f t="shared" si="97"/>
        <v>moralfr012012</v>
      </c>
      <c r="B6248" s="19" t="s">
        <v>825</v>
      </c>
      <c r="C6248" s="19">
        <v>2012</v>
      </c>
      <c r="D6248" s="19" t="s">
        <v>2334</v>
      </c>
      <c r="E6248" s="19">
        <v>5</v>
      </c>
      <c r="F6248" s="19">
        <v>6</v>
      </c>
      <c r="G6248" s="19">
        <v>1</v>
      </c>
      <c r="H6248" s="19">
        <v>0</v>
      </c>
    </row>
    <row r="6249" spans="1:8" x14ac:dyDescent="0.25">
      <c r="A6249" s="14" t="str">
        <f t="shared" si="97"/>
        <v>moralke012012</v>
      </c>
      <c r="B6249" s="19" t="s">
        <v>694</v>
      </c>
      <c r="C6249" s="19">
        <v>2012</v>
      </c>
      <c r="D6249" s="19" t="s">
        <v>2335</v>
      </c>
      <c r="E6249" s="19">
        <v>199</v>
      </c>
      <c r="F6249" s="19">
        <v>13</v>
      </c>
      <c r="G6249" s="19">
        <v>1</v>
      </c>
      <c r="H6249" s="19">
        <v>18</v>
      </c>
    </row>
    <row r="6250" spans="1:8" x14ac:dyDescent="0.25">
      <c r="A6250" s="14" t="str">
        <f t="shared" si="97"/>
        <v>morelbr012012</v>
      </c>
      <c r="B6250" s="19" t="s">
        <v>1343</v>
      </c>
      <c r="C6250" s="19">
        <v>2012</v>
      </c>
      <c r="D6250" s="19" t="s">
        <v>40</v>
      </c>
      <c r="E6250" s="19">
        <v>25</v>
      </c>
      <c r="F6250" s="19">
        <v>51</v>
      </c>
      <c r="G6250" s="19">
        <v>3</v>
      </c>
      <c r="H6250" s="19">
        <v>2</v>
      </c>
    </row>
    <row r="6251" spans="1:8" x14ac:dyDescent="0.25">
      <c r="A6251" s="14" t="str">
        <f t="shared" si="97"/>
        <v>morelmi012012</v>
      </c>
      <c r="B6251" s="19" t="s">
        <v>1344</v>
      </c>
      <c r="C6251" s="19">
        <v>2012</v>
      </c>
      <c r="D6251" s="19" t="s">
        <v>2335</v>
      </c>
      <c r="E6251" s="19">
        <v>691</v>
      </c>
      <c r="F6251" s="19">
        <v>57</v>
      </c>
      <c r="G6251" s="19">
        <v>3</v>
      </c>
      <c r="H6251" s="19">
        <v>68</v>
      </c>
    </row>
    <row r="6252" spans="1:8" x14ac:dyDescent="0.25">
      <c r="A6252" s="14" t="str">
        <f t="shared" si="97"/>
        <v>morelmi012012</v>
      </c>
      <c r="B6252" s="19" t="s">
        <v>1344</v>
      </c>
      <c r="C6252" s="19">
        <v>2012</v>
      </c>
      <c r="D6252" s="19" t="s">
        <v>2331</v>
      </c>
      <c r="E6252" s="19">
        <v>3</v>
      </c>
      <c r="F6252" s="19">
        <v>0</v>
      </c>
      <c r="G6252" s="19">
        <v>0</v>
      </c>
      <c r="H6252" s="19">
        <v>0</v>
      </c>
    </row>
    <row r="6253" spans="1:8" x14ac:dyDescent="0.25">
      <c r="A6253" s="14" t="str">
        <f t="shared" si="97"/>
        <v>morelmi012012</v>
      </c>
      <c r="B6253" s="19" t="s">
        <v>1344</v>
      </c>
      <c r="C6253" s="19">
        <v>2012</v>
      </c>
      <c r="D6253" s="19" t="s">
        <v>2332</v>
      </c>
    </row>
    <row r="6254" spans="1:8" x14ac:dyDescent="0.25">
      <c r="A6254" s="14" t="str">
        <f t="shared" si="97"/>
        <v>morgany012012</v>
      </c>
      <c r="B6254" s="19" t="s">
        <v>827</v>
      </c>
      <c r="C6254" s="19">
        <v>2012</v>
      </c>
      <c r="D6254" s="19" t="s">
        <v>2329</v>
      </c>
    </row>
    <row r="6255" spans="1:8" x14ac:dyDescent="0.25">
      <c r="A6255" s="14" t="str">
        <f t="shared" si="97"/>
        <v>morgany012012</v>
      </c>
      <c r="B6255" s="19" t="s">
        <v>827</v>
      </c>
      <c r="C6255" s="19">
        <v>2012</v>
      </c>
      <c r="D6255" s="19" t="s">
        <v>2330</v>
      </c>
    </row>
    <row r="6256" spans="1:8" x14ac:dyDescent="0.25">
      <c r="A6256" s="14" t="str">
        <f t="shared" si="97"/>
        <v>morgany012012</v>
      </c>
      <c r="B6256" s="19" t="s">
        <v>827</v>
      </c>
      <c r="C6256" s="19">
        <v>2012</v>
      </c>
      <c r="D6256" s="19" t="s">
        <v>2331</v>
      </c>
      <c r="E6256" s="19">
        <v>153</v>
      </c>
      <c r="F6256" s="19">
        <v>2</v>
      </c>
      <c r="G6256" s="19">
        <v>0</v>
      </c>
      <c r="H6256" s="19">
        <v>1</v>
      </c>
    </row>
    <row r="6257" spans="1:8" x14ac:dyDescent="0.25">
      <c r="A6257" s="14" t="str">
        <f t="shared" si="97"/>
        <v>morgany012012</v>
      </c>
      <c r="B6257" s="19" t="s">
        <v>827</v>
      </c>
      <c r="C6257" s="19">
        <v>2012</v>
      </c>
      <c r="D6257" s="19" t="s">
        <v>2332</v>
      </c>
    </row>
    <row r="6258" spans="1:8" x14ac:dyDescent="0.25">
      <c r="A6258" s="14" t="str">
        <f t="shared" si="97"/>
        <v>morneju012012</v>
      </c>
      <c r="B6258" s="19" t="s">
        <v>392</v>
      </c>
      <c r="C6258" s="19">
        <v>2012</v>
      </c>
      <c r="D6258" s="19" t="s">
        <v>2335</v>
      </c>
      <c r="E6258" s="19">
        <v>879</v>
      </c>
      <c r="F6258" s="19">
        <v>72</v>
      </c>
      <c r="G6258" s="19">
        <v>6</v>
      </c>
      <c r="H6258" s="19">
        <v>105</v>
      </c>
    </row>
    <row r="6259" spans="1:8" x14ac:dyDescent="0.25">
      <c r="A6259" s="14" t="str">
        <f t="shared" si="97"/>
        <v>morribr012012</v>
      </c>
      <c r="B6259" s="19" t="s">
        <v>1788</v>
      </c>
      <c r="C6259" s="19">
        <v>2012</v>
      </c>
      <c r="D6259" s="19" t="s">
        <v>2334</v>
      </c>
      <c r="E6259" s="19">
        <v>1</v>
      </c>
      <c r="F6259" s="19">
        <v>1</v>
      </c>
      <c r="G6259" s="19">
        <v>0</v>
      </c>
      <c r="H6259" s="19">
        <v>0</v>
      </c>
    </row>
    <row r="6260" spans="1:8" x14ac:dyDescent="0.25">
      <c r="A6260" s="14" t="str">
        <f t="shared" si="97"/>
        <v>morrilo012012</v>
      </c>
      <c r="B6260" s="19" t="s">
        <v>1345</v>
      </c>
      <c r="C6260" s="19">
        <v>2012</v>
      </c>
      <c r="D6260" s="19" t="s">
        <v>2335</v>
      </c>
      <c r="E6260" s="19">
        <v>148</v>
      </c>
      <c r="F6260" s="19">
        <v>26</v>
      </c>
      <c r="G6260" s="19">
        <v>1</v>
      </c>
      <c r="H6260" s="19">
        <v>18</v>
      </c>
    </row>
    <row r="6261" spans="1:8" x14ac:dyDescent="0.25">
      <c r="A6261" s="14" t="str">
        <f t="shared" si="97"/>
        <v>morrilo012012</v>
      </c>
      <c r="B6261" s="19" t="s">
        <v>1345</v>
      </c>
      <c r="C6261" s="19">
        <v>2012</v>
      </c>
      <c r="D6261" s="19" t="s">
        <v>2330</v>
      </c>
    </row>
    <row r="6262" spans="1:8" x14ac:dyDescent="0.25">
      <c r="A6262" s="14" t="str">
        <f t="shared" si="97"/>
        <v>morrilo012012</v>
      </c>
      <c r="B6262" s="19" t="s">
        <v>1345</v>
      </c>
      <c r="C6262" s="19">
        <v>2012</v>
      </c>
      <c r="D6262" s="19" t="s">
        <v>2331</v>
      </c>
      <c r="E6262" s="19">
        <v>89</v>
      </c>
      <c r="F6262" s="19">
        <v>4</v>
      </c>
      <c r="G6262" s="19">
        <v>4</v>
      </c>
      <c r="H6262" s="19">
        <v>2</v>
      </c>
    </row>
    <row r="6263" spans="1:8" x14ac:dyDescent="0.25">
      <c r="A6263" s="14" t="str">
        <f t="shared" si="97"/>
        <v>morrobr012012</v>
      </c>
      <c r="B6263" s="19" t="s">
        <v>828</v>
      </c>
      <c r="C6263" s="19">
        <v>2012</v>
      </c>
      <c r="D6263" s="19" t="s">
        <v>2334</v>
      </c>
      <c r="E6263" s="19">
        <v>4</v>
      </c>
      <c r="F6263" s="19">
        <v>8</v>
      </c>
      <c r="G6263" s="19">
        <v>1</v>
      </c>
      <c r="H6263" s="19">
        <v>0</v>
      </c>
    </row>
    <row r="6264" spans="1:8" x14ac:dyDescent="0.25">
      <c r="A6264" s="14" t="str">
        <f t="shared" si="97"/>
        <v>morsemi012012</v>
      </c>
      <c r="B6264" s="19" t="s">
        <v>578</v>
      </c>
      <c r="C6264" s="19">
        <v>2012</v>
      </c>
      <c r="D6264" s="19" t="s">
        <v>2335</v>
      </c>
      <c r="E6264" s="19">
        <v>8</v>
      </c>
      <c r="F6264" s="19">
        <v>1</v>
      </c>
      <c r="G6264" s="19">
        <v>0</v>
      </c>
      <c r="H6264" s="19">
        <v>0</v>
      </c>
    </row>
    <row r="6265" spans="1:8" x14ac:dyDescent="0.25">
      <c r="A6265" s="14" t="str">
        <f t="shared" si="97"/>
        <v>morsemi012012</v>
      </c>
      <c r="B6265" s="19" t="s">
        <v>578</v>
      </c>
      <c r="C6265" s="19">
        <v>2012</v>
      </c>
      <c r="D6265" s="19" t="s">
        <v>2330</v>
      </c>
    </row>
    <row r="6266" spans="1:8" x14ac:dyDescent="0.25">
      <c r="A6266" s="14" t="str">
        <f t="shared" si="97"/>
        <v>morsemi012012</v>
      </c>
      <c r="B6266" s="19" t="s">
        <v>578</v>
      </c>
      <c r="C6266" s="19">
        <v>2012</v>
      </c>
      <c r="D6266" s="19" t="s">
        <v>2331</v>
      </c>
      <c r="E6266" s="19">
        <v>146</v>
      </c>
      <c r="F6266" s="19">
        <v>3</v>
      </c>
      <c r="G6266" s="19">
        <v>1</v>
      </c>
      <c r="H6266" s="19">
        <v>0</v>
      </c>
    </row>
    <row r="6267" spans="1:8" x14ac:dyDescent="0.25">
      <c r="A6267" s="14" t="str">
        <f t="shared" si="97"/>
        <v>morsemi012012</v>
      </c>
      <c r="B6267" s="19" t="s">
        <v>578</v>
      </c>
      <c r="C6267" s="19">
        <v>2012</v>
      </c>
      <c r="D6267" s="19" t="s">
        <v>2332</v>
      </c>
    </row>
    <row r="6268" spans="1:8" x14ac:dyDescent="0.25">
      <c r="A6268" s="14" t="str">
        <f t="shared" si="97"/>
        <v>mortecl012012</v>
      </c>
      <c r="B6268" s="19" t="s">
        <v>1144</v>
      </c>
      <c r="C6268" s="19">
        <v>2012</v>
      </c>
      <c r="D6268" s="19" t="s">
        <v>2334</v>
      </c>
      <c r="E6268" s="19">
        <v>5</v>
      </c>
      <c r="F6268" s="19">
        <v>8</v>
      </c>
      <c r="G6268" s="19">
        <v>0</v>
      </c>
      <c r="H6268" s="19">
        <v>0</v>
      </c>
    </row>
    <row r="6269" spans="1:8" x14ac:dyDescent="0.25">
      <c r="A6269" s="14" t="str">
        <f t="shared" si="97"/>
        <v>mortoch022012</v>
      </c>
      <c r="B6269" s="19" t="s">
        <v>975</v>
      </c>
      <c r="C6269" s="19">
        <v>2012</v>
      </c>
      <c r="D6269" s="19" t="s">
        <v>2334</v>
      </c>
      <c r="E6269" s="19">
        <v>3</v>
      </c>
      <c r="F6269" s="19">
        <v>6</v>
      </c>
      <c r="G6269" s="19">
        <v>3</v>
      </c>
      <c r="H6269" s="19">
        <v>0</v>
      </c>
    </row>
    <row r="6270" spans="1:8" x14ac:dyDescent="0.25">
      <c r="A6270" s="14" t="str">
        <f t="shared" si="97"/>
        <v>moscogu012012</v>
      </c>
      <c r="B6270" s="19" t="s">
        <v>1145</v>
      </c>
      <c r="C6270" s="19">
        <v>2012</v>
      </c>
      <c r="D6270" s="19" t="s">
        <v>2334</v>
      </c>
      <c r="E6270" s="19">
        <v>3</v>
      </c>
      <c r="F6270" s="19">
        <v>9</v>
      </c>
      <c r="G6270" s="19">
        <v>0</v>
      </c>
      <c r="H6270" s="19">
        <v>2</v>
      </c>
    </row>
    <row r="6271" spans="1:8" x14ac:dyDescent="0.25">
      <c r="A6271" s="14" t="str">
        <f t="shared" si="97"/>
        <v>moseldu012012</v>
      </c>
      <c r="B6271" s="19" t="s">
        <v>695</v>
      </c>
      <c r="C6271" s="19">
        <v>2012</v>
      </c>
      <c r="D6271" s="19" t="s">
        <v>2334</v>
      </c>
      <c r="E6271" s="19">
        <v>0</v>
      </c>
      <c r="F6271" s="19">
        <v>0</v>
      </c>
      <c r="G6271" s="19">
        <v>0</v>
      </c>
      <c r="H6271" s="19">
        <v>0</v>
      </c>
    </row>
    <row r="6272" spans="1:8" x14ac:dyDescent="0.25">
      <c r="A6272" s="14" t="str">
        <f t="shared" si="97"/>
        <v>mossbr012012</v>
      </c>
      <c r="B6272" s="19" t="s">
        <v>829</v>
      </c>
      <c r="C6272" s="19">
        <v>2012</v>
      </c>
      <c r="D6272" s="19" t="s">
        <v>2335</v>
      </c>
      <c r="E6272" s="19">
        <v>407</v>
      </c>
      <c r="F6272" s="19">
        <v>24</v>
      </c>
      <c r="G6272" s="19">
        <v>8</v>
      </c>
      <c r="H6272" s="19">
        <v>38</v>
      </c>
    </row>
    <row r="6273" spans="1:8" x14ac:dyDescent="0.25">
      <c r="A6273" s="14" t="str">
        <f t="shared" si="97"/>
        <v>mossbr012012</v>
      </c>
      <c r="B6273" s="19" t="s">
        <v>829</v>
      </c>
      <c r="C6273" s="19">
        <v>2012</v>
      </c>
      <c r="D6273" s="19" t="s">
        <v>2330</v>
      </c>
    </row>
    <row r="6274" spans="1:8" x14ac:dyDescent="0.25">
      <c r="A6274" s="14" t="str">
        <f t="shared" si="97"/>
        <v>mossbr012012</v>
      </c>
      <c r="B6274" s="19" t="s">
        <v>829</v>
      </c>
      <c r="C6274" s="19">
        <v>2012</v>
      </c>
      <c r="D6274" s="19" t="s">
        <v>2331</v>
      </c>
      <c r="E6274" s="19">
        <v>35</v>
      </c>
      <c r="F6274" s="19">
        <v>2</v>
      </c>
      <c r="G6274" s="19">
        <v>1</v>
      </c>
      <c r="H6274" s="19">
        <v>0</v>
      </c>
    </row>
    <row r="6275" spans="1:8" x14ac:dyDescent="0.25">
      <c r="A6275" s="14" t="str">
        <f t="shared" ref="A6275:A6338" si="98">B6275&amp;C6275</f>
        <v>mossbr012012</v>
      </c>
      <c r="B6275" s="19" t="s">
        <v>829</v>
      </c>
      <c r="C6275" s="19">
        <v>2012</v>
      </c>
      <c r="D6275" s="19" t="s">
        <v>2332</v>
      </c>
    </row>
    <row r="6276" spans="1:8" x14ac:dyDescent="0.25">
      <c r="A6276" s="14" t="str">
        <f t="shared" si="98"/>
        <v>motagu012012</v>
      </c>
      <c r="B6276" s="19" t="s">
        <v>157</v>
      </c>
      <c r="C6276" s="19">
        <v>2012</v>
      </c>
      <c r="D6276" s="19" t="s">
        <v>2334</v>
      </c>
      <c r="E6276" s="19">
        <v>2</v>
      </c>
      <c r="F6276" s="19">
        <v>3</v>
      </c>
      <c r="G6276" s="19">
        <v>0</v>
      </c>
      <c r="H6276" s="19">
        <v>0</v>
      </c>
    </row>
    <row r="6277" spans="1:8" x14ac:dyDescent="0.25">
      <c r="A6277" s="14" t="str">
        <f t="shared" si="98"/>
        <v>motteja012012</v>
      </c>
      <c r="B6277" s="19" t="s">
        <v>976</v>
      </c>
      <c r="C6277" s="19">
        <v>2012</v>
      </c>
      <c r="D6277" s="19" t="s">
        <v>2334</v>
      </c>
      <c r="E6277" s="19">
        <v>3</v>
      </c>
      <c r="F6277" s="19">
        <v>9</v>
      </c>
      <c r="G6277" s="19">
        <v>0</v>
      </c>
      <c r="H6277" s="19">
        <v>0</v>
      </c>
    </row>
    <row r="6278" spans="1:8" x14ac:dyDescent="0.25">
      <c r="A6278" s="14" t="str">
        <f t="shared" si="98"/>
        <v>moustmi012012</v>
      </c>
      <c r="B6278" s="19" t="s">
        <v>1570</v>
      </c>
      <c r="C6278" s="19">
        <v>2012</v>
      </c>
      <c r="D6278" s="19" t="s">
        <v>40</v>
      </c>
      <c r="E6278" s="19">
        <v>127</v>
      </c>
      <c r="F6278" s="19">
        <v>312</v>
      </c>
      <c r="G6278" s="19">
        <v>15</v>
      </c>
      <c r="H6278" s="19">
        <v>41</v>
      </c>
    </row>
    <row r="6279" spans="1:8" x14ac:dyDescent="0.25">
      <c r="A6279" s="14" t="str">
        <f t="shared" si="98"/>
        <v>moyerja012012</v>
      </c>
      <c r="B6279" s="19" t="s">
        <v>158</v>
      </c>
      <c r="C6279" s="19">
        <v>2012</v>
      </c>
      <c r="D6279" s="19" t="s">
        <v>2334</v>
      </c>
      <c r="E6279" s="19">
        <v>3</v>
      </c>
      <c r="F6279" s="19">
        <v>11</v>
      </c>
      <c r="G6279" s="19">
        <v>0</v>
      </c>
      <c r="H6279" s="19">
        <v>0</v>
      </c>
    </row>
    <row r="6280" spans="1:8" x14ac:dyDescent="0.25">
      <c r="A6280" s="14" t="str">
        <f t="shared" si="98"/>
        <v>moylape012012</v>
      </c>
      <c r="B6280" s="19" t="s">
        <v>696</v>
      </c>
      <c r="C6280" s="19">
        <v>2012</v>
      </c>
      <c r="D6280" s="19" t="s">
        <v>2334</v>
      </c>
      <c r="E6280" s="19">
        <v>0</v>
      </c>
      <c r="F6280" s="19">
        <v>3</v>
      </c>
      <c r="G6280" s="19">
        <v>0</v>
      </c>
      <c r="H6280" s="19">
        <v>0</v>
      </c>
    </row>
    <row r="6281" spans="1:8" x14ac:dyDescent="0.25">
      <c r="A6281" s="14" t="str">
        <f t="shared" si="98"/>
        <v>mujiced012012</v>
      </c>
      <c r="B6281" s="19" t="s">
        <v>697</v>
      </c>
      <c r="C6281" s="19">
        <v>2012</v>
      </c>
      <c r="D6281" s="19" t="s">
        <v>2334</v>
      </c>
      <c r="E6281" s="19">
        <v>5</v>
      </c>
      <c r="F6281" s="19">
        <v>10</v>
      </c>
      <c r="G6281" s="19">
        <v>0</v>
      </c>
      <c r="H6281" s="19">
        <v>0</v>
      </c>
    </row>
    <row r="6282" spans="1:8" x14ac:dyDescent="0.25">
      <c r="A6282" s="14" t="str">
        <f t="shared" si="98"/>
        <v>mujiced012012</v>
      </c>
      <c r="B6282" s="19" t="s">
        <v>697</v>
      </c>
      <c r="C6282" s="19">
        <v>2012</v>
      </c>
      <c r="D6282" s="19" t="s">
        <v>2334</v>
      </c>
      <c r="E6282" s="19">
        <v>1</v>
      </c>
      <c r="F6282" s="19">
        <v>2</v>
      </c>
      <c r="G6282" s="19">
        <v>1</v>
      </c>
      <c r="H6282" s="19">
        <v>1</v>
      </c>
    </row>
    <row r="6283" spans="1:8" x14ac:dyDescent="0.25">
      <c r="A6283" s="14" t="str">
        <f t="shared" si="98"/>
        <v>murphda072012</v>
      </c>
      <c r="B6283" s="19" t="s">
        <v>698</v>
      </c>
      <c r="C6283" s="19">
        <v>2012</v>
      </c>
      <c r="D6283" s="19" t="s">
        <v>2329</v>
      </c>
    </row>
    <row r="6284" spans="1:8" x14ac:dyDescent="0.25">
      <c r="A6284" s="14" t="str">
        <f t="shared" si="98"/>
        <v>murphda072012</v>
      </c>
      <c r="B6284" s="19" t="s">
        <v>698</v>
      </c>
      <c r="C6284" s="19">
        <v>2012</v>
      </c>
      <c r="D6284" s="19" t="s">
        <v>2330</v>
      </c>
    </row>
    <row r="6285" spans="1:8" x14ac:dyDescent="0.25">
      <c r="A6285" s="14" t="str">
        <f t="shared" si="98"/>
        <v>murphda072012</v>
      </c>
      <c r="B6285" s="19" t="s">
        <v>698</v>
      </c>
      <c r="C6285" s="19">
        <v>2012</v>
      </c>
      <c r="D6285" s="19" t="s">
        <v>2331</v>
      </c>
      <c r="E6285" s="19">
        <v>197</v>
      </c>
      <c r="F6285" s="19">
        <v>4</v>
      </c>
      <c r="G6285" s="19">
        <v>1</v>
      </c>
      <c r="H6285" s="19">
        <v>2</v>
      </c>
    </row>
    <row r="6286" spans="1:8" x14ac:dyDescent="0.25">
      <c r="A6286" s="14" t="str">
        <f t="shared" si="98"/>
        <v>murphda072012</v>
      </c>
      <c r="B6286" s="19" t="s">
        <v>698</v>
      </c>
      <c r="C6286" s="19">
        <v>2012</v>
      </c>
      <c r="D6286" s="19" t="s">
        <v>2332</v>
      </c>
    </row>
    <row r="6287" spans="1:8" x14ac:dyDescent="0.25">
      <c r="A6287" s="14" t="str">
        <f t="shared" si="98"/>
        <v>murphda082012</v>
      </c>
      <c r="B6287" s="19" t="s">
        <v>977</v>
      </c>
      <c r="C6287" s="19">
        <v>2012</v>
      </c>
      <c r="D6287" s="19" t="s">
        <v>2335</v>
      </c>
      <c r="E6287" s="19">
        <v>46</v>
      </c>
      <c r="F6287" s="19">
        <v>4</v>
      </c>
      <c r="G6287" s="19">
        <v>0</v>
      </c>
      <c r="H6287" s="19">
        <v>5</v>
      </c>
    </row>
    <row r="6288" spans="1:8" x14ac:dyDescent="0.25">
      <c r="A6288" s="14" t="str">
        <f t="shared" si="98"/>
        <v>murphda082012</v>
      </c>
      <c r="B6288" s="19" t="s">
        <v>977</v>
      </c>
      <c r="C6288" s="19">
        <v>2012</v>
      </c>
      <c r="D6288" s="19" t="s">
        <v>39</v>
      </c>
      <c r="E6288" s="19">
        <v>228</v>
      </c>
      <c r="F6288" s="19">
        <v>325</v>
      </c>
      <c r="G6288" s="19">
        <v>15</v>
      </c>
      <c r="H6288" s="19">
        <v>69</v>
      </c>
    </row>
    <row r="6289" spans="1:8" x14ac:dyDescent="0.25">
      <c r="A6289" s="14" t="str">
        <f t="shared" si="98"/>
        <v>murphdo012012</v>
      </c>
      <c r="B6289" s="19" t="s">
        <v>481</v>
      </c>
      <c r="C6289" s="19">
        <v>2012</v>
      </c>
      <c r="D6289" s="19" t="s">
        <v>39</v>
      </c>
      <c r="E6289" s="19">
        <v>16</v>
      </c>
      <c r="F6289" s="19">
        <v>25</v>
      </c>
      <c r="G6289" s="19">
        <v>0</v>
      </c>
      <c r="H6289" s="19">
        <v>3</v>
      </c>
    </row>
    <row r="6290" spans="1:8" x14ac:dyDescent="0.25">
      <c r="A6290" s="14" t="str">
        <f t="shared" si="98"/>
        <v>murphdo012012</v>
      </c>
      <c r="B6290" s="19" t="s">
        <v>481</v>
      </c>
      <c r="C6290" s="19">
        <v>2012</v>
      </c>
      <c r="D6290" s="19" t="s">
        <v>40</v>
      </c>
      <c r="E6290" s="19">
        <v>9</v>
      </c>
      <c r="F6290" s="19">
        <v>20</v>
      </c>
      <c r="G6290" s="19">
        <v>1</v>
      </c>
      <c r="H6290" s="19">
        <v>1</v>
      </c>
    </row>
    <row r="6291" spans="1:8" x14ac:dyDescent="0.25">
      <c r="A6291" s="14" t="str">
        <f t="shared" si="98"/>
        <v>murphdo012012</v>
      </c>
      <c r="B6291" s="19" t="s">
        <v>481</v>
      </c>
      <c r="C6291" s="19">
        <v>2012</v>
      </c>
      <c r="D6291" s="19" t="s">
        <v>2333</v>
      </c>
      <c r="E6291" s="19">
        <v>3</v>
      </c>
      <c r="F6291" s="19">
        <v>4</v>
      </c>
      <c r="G6291" s="19">
        <v>0</v>
      </c>
      <c r="H6291" s="19">
        <v>2</v>
      </c>
    </row>
    <row r="6292" spans="1:8" x14ac:dyDescent="0.25">
      <c r="A6292" s="14" t="str">
        <f t="shared" si="98"/>
        <v>myersbr012012</v>
      </c>
      <c r="B6292" s="19" t="s">
        <v>322</v>
      </c>
      <c r="C6292" s="19">
        <v>2012</v>
      </c>
      <c r="D6292" s="19" t="s">
        <v>2334</v>
      </c>
      <c r="E6292" s="19">
        <v>7</v>
      </c>
      <c r="F6292" s="19">
        <v>4</v>
      </c>
      <c r="G6292" s="19">
        <v>0</v>
      </c>
      <c r="H6292" s="19">
        <v>2</v>
      </c>
    </row>
    <row r="6293" spans="1:8" x14ac:dyDescent="0.25">
      <c r="A6293" s="14" t="str">
        <f t="shared" si="98"/>
        <v>myersbr012012</v>
      </c>
      <c r="B6293" s="19" t="s">
        <v>322</v>
      </c>
      <c r="C6293" s="19">
        <v>2012</v>
      </c>
      <c r="D6293" s="19" t="s">
        <v>2334</v>
      </c>
      <c r="E6293" s="19">
        <v>5</v>
      </c>
      <c r="F6293" s="19">
        <v>2</v>
      </c>
      <c r="G6293" s="19">
        <v>0</v>
      </c>
      <c r="H6293" s="19">
        <v>0</v>
      </c>
    </row>
    <row r="6294" spans="1:8" x14ac:dyDescent="0.25">
      <c r="A6294" s="14" t="str">
        <f t="shared" si="98"/>
        <v>nadyxa012012</v>
      </c>
      <c r="B6294" s="19" t="s">
        <v>159</v>
      </c>
      <c r="C6294" s="19">
        <v>2012</v>
      </c>
      <c r="D6294" s="19" t="s">
        <v>2330</v>
      </c>
    </row>
    <row r="6295" spans="1:8" x14ac:dyDescent="0.25">
      <c r="A6295" s="14" t="str">
        <f t="shared" si="98"/>
        <v>nadyxa012012</v>
      </c>
      <c r="B6295" s="19" t="s">
        <v>159</v>
      </c>
      <c r="C6295" s="19">
        <v>2012</v>
      </c>
      <c r="D6295" s="19" t="s">
        <v>2330</v>
      </c>
    </row>
    <row r="6296" spans="1:8" x14ac:dyDescent="0.25">
      <c r="A6296" s="14" t="str">
        <f t="shared" si="98"/>
        <v>nadyxa012012</v>
      </c>
      <c r="B6296" s="19" t="s">
        <v>159</v>
      </c>
      <c r="C6296" s="19">
        <v>2012</v>
      </c>
      <c r="D6296" s="19" t="s">
        <v>2331</v>
      </c>
      <c r="E6296" s="19">
        <v>32</v>
      </c>
      <c r="F6296" s="19">
        <v>1</v>
      </c>
      <c r="G6296" s="19">
        <v>1</v>
      </c>
      <c r="H6296" s="19">
        <v>0</v>
      </c>
    </row>
    <row r="6297" spans="1:8" x14ac:dyDescent="0.25">
      <c r="A6297" s="14" t="str">
        <f t="shared" si="98"/>
        <v>nadyxa012012</v>
      </c>
      <c r="B6297" s="19" t="s">
        <v>159</v>
      </c>
      <c r="C6297" s="19">
        <v>2012</v>
      </c>
      <c r="D6297" s="19" t="s">
        <v>2331</v>
      </c>
      <c r="E6297" s="19">
        <v>20</v>
      </c>
      <c r="F6297" s="19">
        <v>1</v>
      </c>
      <c r="G6297" s="19">
        <v>0</v>
      </c>
      <c r="H6297" s="19">
        <v>0</v>
      </c>
    </row>
    <row r="6298" spans="1:8" x14ac:dyDescent="0.25">
      <c r="A6298" s="14" t="str">
        <f t="shared" si="98"/>
        <v>nadyxa012012</v>
      </c>
      <c r="B6298" s="19" t="s">
        <v>159</v>
      </c>
      <c r="C6298" s="19">
        <v>2012</v>
      </c>
      <c r="D6298" s="19" t="s">
        <v>2332</v>
      </c>
    </row>
    <row r="6299" spans="1:8" x14ac:dyDescent="0.25">
      <c r="A6299" s="14" t="str">
        <f t="shared" si="98"/>
        <v>napolmi012012</v>
      </c>
      <c r="B6299" s="19" t="s">
        <v>699</v>
      </c>
      <c r="C6299" s="19">
        <v>2012</v>
      </c>
      <c r="D6299" s="19" t="s">
        <v>2335</v>
      </c>
      <c r="E6299" s="19">
        <v>174</v>
      </c>
      <c r="F6299" s="19">
        <v>15</v>
      </c>
      <c r="G6299" s="19">
        <v>3</v>
      </c>
      <c r="H6299" s="19">
        <v>13</v>
      </c>
    </row>
    <row r="6300" spans="1:8" x14ac:dyDescent="0.25">
      <c r="A6300" s="14" t="str">
        <f t="shared" si="98"/>
        <v>napolmi012012</v>
      </c>
      <c r="B6300" s="19" t="s">
        <v>699</v>
      </c>
      <c r="C6300" s="19">
        <v>2012</v>
      </c>
      <c r="D6300" s="19" t="s">
        <v>2336</v>
      </c>
      <c r="E6300" s="19">
        <v>511</v>
      </c>
      <c r="F6300" s="19">
        <v>37</v>
      </c>
      <c r="G6300" s="19">
        <v>4</v>
      </c>
      <c r="H6300" s="19">
        <v>1</v>
      </c>
    </row>
    <row r="6301" spans="1:8" x14ac:dyDescent="0.25">
      <c r="A6301" s="14" t="str">
        <f t="shared" si="98"/>
        <v>narvech012012</v>
      </c>
      <c r="B6301" s="19" t="s">
        <v>700</v>
      </c>
      <c r="C6301" s="19">
        <v>2012</v>
      </c>
      <c r="D6301" s="19" t="s">
        <v>2334</v>
      </c>
      <c r="E6301" s="19">
        <v>0</v>
      </c>
      <c r="F6301" s="19">
        <v>1</v>
      </c>
      <c r="G6301" s="19">
        <v>0</v>
      </c>
      <c r="H6301" s="19">
        <v>0</v>
      </c>
    </row>
    <row r="6302" spans="1:8" x14ac:dyDescent="0.25">
      <c r="A6302" s="14" t="str">
        <f t="shared" si="98"/>
        <v>nathajo012012</v>
      </c>
      <c r="B6302" s="19" t="s">
        <v>160</v>
      </c>
      <c r="C6302" s="19">
        <v>2012</v>
      </c>
      <c r="D6302" s="19" t="s">
        <v>2334</v>
      </c>
      <c r="E6302" s="19">
        <v>3</v>
      </c>
      <c r="F6302" s="19">
        <v>4</v>
      </c>
      <c r="G6302" s="19">
        <v>1</v>
      </c>
      <c r="H6302" s="19">
        <v>1</v>
      </c>
    </row>
    <row r="6303" spans="1:8" x14ac:dyDescent="0.25">
      <c r="A6303" s="14" t="str">
        <f t="shared" si="98"/>
        <v>navada012012</v>
      </c>
      <c r="B6303" s="19" t="s">
        <v>1346</v>
      </c>
      <c r="C6303" s="19">
        <v>2012</v>
      </c>
      <c r="D6303" s="19" t="s">
        <v>2330</v>
      </c>
    </row>
    <row r="6304" spans="1:8" x14ac:dyDescent="0.25">
      <c r="A6304" s="14" t="str">
        <f t="shared" si="98"/>
        <v>navada012012</v>
      </c>
      <c r="B6304" s="19" t="s">
        <v>1346</v>
      </c>
      <c r="C6304" s="19">
        <v>2012</v>
      </c>
      <c r="D6304" s="19" t="s">
        <v>2331</v>
      </c>
      <c r="E6304" s="19">
        <v>111</v>
      </c>
      <c r="F6304" s="19">
        <v>5</v>
      </c>
      <c r="G6304" s="19">
        <v>2</v>
      </c>
      <c r="H6304" s="19">
        <v>0</v>
      </c>
    </row>
    <row r="6305" spans="1:8" x14ac:dyDescent="0.25">
      <c r="A6305" s="14" t="str">
        <f t="shared" si="98"/>
        <v>navada012012</v>
      </c>
      <c r="B6305" s="19" t="s">
        <v>1346</v>
      </c>
      <c r="C6305" s="19">
        <v>2012</v>
      </c>
      <c r="D6305" s="19" t="s">
        <v>2332</v>
      </c>
    </row>
    <row r="6306" spans="1:8" x14ac:dyDescent="0.25">
      <c r="A6306" s="14" t="str">
        <f t="shared" si="98"/>
        <v>navardi012012</v>
      </c>
      <c r="B6306" s="19" t="s">
        <v>482</v>
      </c>
      <c r="C6306" s="19">
        <v>2012</v>
      </c>
      <c r="D6306" s="19" t="s">
        <v>2336</v>
      </c>
      <c r="E6306" s="19">
        <v>131</v>
      </c>
      <c r="F6306" s="19">
        <v>9</v>
      </c>
      <c r="G6306" s="19">
        <v>1</v>
      </c>
      <c r="H6306" s="19">
        <v>0</v>
      </c>
    </row>
    <row r="6307" spans="1:8" x14ac:dyDescent="0.25">
      <c r="A6307" s="14" t="str">
        <f t="shared" si="98"/>
        <v>navarya012012</v>
      </c>
      <c r="B6307" s="19" t="s">
        <v>1347</v>
      </c>
      <c r="C6307" s="19">
        <v>2012</v>
      </c>
      <c r="D6307" s="19" t="s">
        <v>39</v>
      </c>
      <c r="E6307" s="19">
        <v>2</v>
      </c>
      <c r="F6307" s="19">
        <v>3</v>
      </c>
      <c r="G6307" s="19">
        <v>0</v>
      </c>
      <c r="H6307" s="19">
        <v>1</v>
      </c>
    </row>
    <row r="6308" spans="1:8" x14ac:dyDescent="0.25">
      <c r="A6308" s="14" t="str">
        <f t="shared" si="98"/>
        <v>navarya012012</v>
      </c>
      <c r="B6308" s="19" t="s">
        <v>1347</v>
      </c>
      <c r="C6308" s="19">
        <v>2012</v>
      </c>
      <c r="D6308" s="19" t="s">
        <v>40</v>
      </c>
      <c r="E6308" s="19">
        <v>0</v>
      </c>
      <c r="F6308" s="19">
        <v>5</v>
      </c>
      <c r="G6308" s="19">
        <v>0</v>
      </c>
      <c r="H6308" s="19">
        <v>0</v>
      </c>
    </row>
    <row r="6309" spans="1:8" x14ac:dyDescent="0.25">
      <c r="A6309" s="14" t="str">
        <f t="shared" si="98"/>
        <v>navarya012012</v>
      </c>
      <c r="B6309" s="19" t="s">
        <v>1347</v>
      </c>
      <c r="C6309" s="19">
        <v>2012</v>
      </c>
      <c r="D6309" s="19" t="s">
        <v>2330</v>
      </c>
    </row>
    <row r="6310" spans="1:8" x14ac:dyDescent="0.25">
      <c r="A6310" s="14" t="str">
        <f t="shared" si="98"/>
        <v>navarya012012</v>
      </c>
      <c r="B6310" s="19" t="s">
        <v>1347</v>
      </c>
      <c r="C6310" s="19">
        <v>2012</v>
      </c>
      <c r="D6310" s="19" t="s">
        <v>2331</v>
      </c>
      <c r="E6310" s="19">
        <v>11</v>
      </c>
      <c r="F6310" s="19">
        <v>1</v>
      </c>
      <c r="G6310" s="19">
        <v>0</v>
      </c>
      <c r="H6310" s="19">
        <v>1</v>
      </c>
    </row>
    <row r="6311" spans="1:8" x14ac:dyDescent="0.25">
      <c r="A6311" s="14" t="str">
        <f t="shared" si="98"/>
        <v>navarya012012</v>
      </c>
      <c r="B6311" s="19" t="s">
        <v>1347</v>
      </c>
      <c r="C6311" s="19">
        <v>2012</v>
      </c>
      <c r="D6311" s="19" t="s">
        <v>2332</v>
      </c>
    </row>
    <row r="6312" spans="1:8" x14ac:dyDescent="0.25">
      <c r="A6312" s="14" t="str">
        <f t="shared" si="98"/>
        <v>navarya012012</v>
      </c>
      <c r="B6312" s="19" t="s">
        <v>1347</v>
      </c>
      <c r="C6312" s="19">
        <v>2012</v>
      </c>
      <c r="D6312" s="19" t="s">
        <v>2333</v>
      </c>
      <c r="E6312" s="19">
        <v>1</v>
      </c>
      <c r="F6312" s="19">
        <v>1</v>
      </c>
      <c r="G6312" s="19">
        <v>0</v>
      </c>
      <c r="H6312" s="19">
        <v>1</v>
      </c>
    </row>
    <row r="6313" spans="1:8" x14ac:dyDescent="0.25">
      <c r="A6313" s="14" t="str">
        <f t="shared" si="98"/>
        <v>nealth012012</v>
      </c>
      <c r="B6313" s="19" t="s">
        <v>1789</v>
      </c>
      <c r="C6313" s="19">
        <v>2012</v>
      </c>
      <c r="D6313" s="19" t="s">
        <v>2330</v>
      </c>
    </row>
    <row r="6314" spans="1:8" x14ac:dyDescent="0.25">
      <c r="A6314" s="14" t="str">
        <f t="shared" si="98"/>
        <v>nealth012012</v>
      </c>
      <c r="B6314" s="19" t="s">
        <v>1789</v>
      </c>
      <c r="C6314" s="19">
        <v>2012</v>
      </c>
      <c r="D6314" s="19" t="s">
        <v>2331</v>
      </c>
      <c r="E6314" s="19">
        <v>11</v>
      </c>
      <c r="F6314" s="19">
        <v>1</v>
      </c>
      <c r="G6314" s="19">
        <v>1</v>
      </c>
      <c r="H6314" s="19">
        <v>1</v>
      </c>
    </row>
    <row r="6315" spans="1:8" x14ac:dyDescent="0.25">
      <c r="A6315" s="14" t="str">
        <f t="shared" si="98"/>
        <v>nealth012012</v>
      </c>
      <c r="B6315" s="19" t="s">
        <v>1789</v>
      </c>
      <c r="C6315" s="19">
        <v>2012</v>
      </c>
      <c r="D6315" s="19" t="s">
        <v>2332</v>
      </c>
    </row>
    <row r="6316" spans="1:8" x14ac:dyDescent="0.25">
      <c r="A6316" s="14" t="str">
        <f t="shared" si="98"/>
        <v>negrokr012012</v>
      </c>
      <c r="B6316" s="19" t="s">
        <v>1790</v>
      </c>
      <c r="C6316" s="19">
        <v>2012</v>
      </c>
      <c r="D6316" s="19" t="s">
        <v>2329</v>
      </c>
    </row>
    <row r="6317" spans="1:8" x14ac:dyDescent="0.25">
      <c r="A6317" s="14" t="str">
        <f t="shared" si="98"/>
        <v>negrokr012012</v>
      </c>
      <c r="B6317" s="19" t="s">
        <v>1790</v>
      </c>
      <c r="C6317" s="19">
        <v>2012</v>
      </c>
      <c r="D6317" s="19" t="s">
        <v>2331</v>
      </c>
      <c r="E6317" s="19">
        <v>0</v>
      </c>
      <c r="F6317" s="19">
        <v>0</v>
      </c>
      <c r="G6317" s="19">
        <v>0</v>
      </c>
      <c r="H6317" s="19">
        <v>0</v>
      </c>
    </row>
    <row r="6318" spans="1:8" x14ac:dyDescent="0.25">
      <c r="A6318" s="14" t="str">
        <f t="shared" si="98"/>
        <v>nelsoch012012</v>
      </c>
      <c r="B6318" s="19" t="s">
        <v>1348</v>
      </c>
      <c r="C6318" s="19">
        <v>2012</v>
      </c>
      <c r="D6318" s="19" t="s">
        <v>39</v>
      </c>
      <c r="E6318" s="19">
        <v>39</v>
      </c>
      <c r="F6318" s="19">
        <v>54</v>
      </c>
      <c r="G6318" s="19">
        <v>1</v>
      </c>
      <c r="H6318" s="19">
        <v>13</v>
      </c>
    </row>
    <row r="6319" spans="1:8" x14ac:dyDescent="0.25">
      <c r="A6319" s="14" t="str">
        <f t="shared" si="98"/>
        <v>nelsoch012012</v>
      </c>
      <c r="B6319" s="19" t="s">
        <v>1348</v>
      </c>
      <c r="C6319" s="19">
        <v>2012</v>
      </c>
      <c r="D6319" s="19" t="s">
        <v>40</v>
      </c>
      <c r="E6319" s="19">
        <v>45</v>
      </c>
      <c r="F6319" s="19">
        <v>118</v>
      </c>
      <c r="G6319" s="19">
        <v>12</v>
      </c>
      <c r="H6319" s="19">
        <v>14</v>
      </c>
    </row>
    <row r="6320" spans="1:8" x14ac:dyDescent="0.25">
      <c r="A6320" s="14" t="str">
        <f t="shared" si="98"/>
        <v>nelsoch012012</v>
      </c>
      <c r="B6320" s="19" t="s">
        <v>1348</v>
      </c>
      <c r="C6320" s="19">
        <v>2012</v>
      </c>
      <c r="D6320" s="19" t="s">
        <v>2333</v>
      </c>
      <c r="E6320" s="19">
        <v>1</v>
      </c>
      <c r="F6320" s="19">
        <v>0</v>
      </c>
      <c r="G6320" s="19">
        <v>0</v>
      </c>
      <c r="H6320" s="19">
        <v>0</v>
      </c>
    </row>
    <row r="6321" spans="1:8" x14ac:dyDescent="0.25">
      <c r="A6321" s="14" t="str">
        <f t="shared" si="98"/>
        <v>neshepa012012</v>
      </c>
      <c r="B6321" s="19" t="s">
        <v>702</v>
      </c>
      <c r="C6321" s="19">
        <v>2012</v>
      </c>
      <c r="D6321" s="19" t="s">
        <v>2334</v>
      </c>
      <c r="E6321" s="19">
        <v>0</v>
      </c>
      <c r="F6321" s="19">
        <v>1</v>
      </c>
      <c r="G6321" s="19">
        <v>0</v>
      </c>
      <c r="H6321" s="19">
        <v>0</v>
      </c>
    </row>
    <row r="6322" spans="1:8" x14ac:dyDescent="0.25">
      <c r="A6322" s="14" t="str">
        <f t="shared" si="98"/>
        <v>nicasju012012</v>
      </c>
      <c r="B6322" s="19" t="s">
        <v>1572</v>
      </c>
      <c r="C6322" s="19">
        <v>2012</v>
      </c>
      <c r="D6322" s="19" t="s">
        <v>2334</v>
      </c>
      <c r="E6322" s="19">
        <v>5</v>
      </c>
      <c r="F6322" s="19">
        <v>6</v>
      </c>
      <c r="G6322" s="19">
        <v>0</v>
      </c>
      <c r="H6322" s="19">
        <v>0</v>
      </c>
    </row>
    <row r="6323" spans="1:8" x14ac:dyDescent="0.25">
      <c r="A6323" s="14" t="str">
        <f t="shared" si="98"/>
        <v>nickemi012012</v>
      </c>
      <c r="B6323" s="19" t="s">
        <v>1349</v>
      </c>
      <c r="C6323" s="19">
        <v>2012</v>
      </c>
      <c r="D6323" s="19" t="s">
        <v>2336</v>
      </c>
      <c r="E6323" s="19">
        <v>280</v>
      </c>
      <c r="F6323" s="19">
        <v>20</v>
      </c>
      <c r="G6323" s="19">
        <v>2</v>
      </c>
      <c r="H6323" s="19">
        <v>3</v>
      </c>
    </row>
    <row r="6324" spans="1:8" x14ac:dyDescent="0.25">
      <c r="A6324" s="14" t="str">
        <f t="shared" si="98"/>
        <v>niemaje012012</v>
      </c>
      <c r="B6324" s="19" t="s">
        <v>978</v>
      </c>
      <c r="C6324" s="19">
        <v>2012</v>
      </c>
      <c r="D6324" s="19" t="s">
        <v>2334</v>
      </c>
      <c r="E6324" s="19">
        <v>2</v>
      </c>
      <c r="F6324" s="19">
        <v>6</v>
      </c>
      <c r="G6324" s="19">
        <v>0</v>
      </c>
      <c r="H6324" s="19">
        <v>2</v>
      </c>
    </row>
    <row r="6325" spans="1:8" x14ac:dyDescent="0.25">
      <c r="A6325" s="14" t="str">
        <f t="shared" si="98"/>
        <v>niesejo012012</v>
      </c>
      <c r="B6325" s="19" t="s">
        <v>979</v>
      </c>
      <c r="C6325" s="19">
        <v>2012</v>
      </c>
      <c r="D6325" s="19" t="s">
        <v>2334</v>
      </c>
      <c r="E6325" s="19">
        <v>5</v>
      </c>
      <c r="F6325" s="19">
        <v>26</v>
      </c>
      <c r="G6325" s="19">
        <v>2</v>
      </c>
      <c r="H6325" s="19">
        <v>2</v>
      </c>
    </row>
    <row r="6326" spans="1:8" x14ac:dyDescent="0.25">
      <c r="A6326" s="14" t="str">
        <f t="shared" si="98"/>
        <v>nieuwki012012</v>
      </c>
      <c r="B6326" s="19" t="s">
        <v>1791</v>
      </c>
      <c r="C6326" s="19">
        <v>2012</v>
      </c>
      <c r="D6326" s="19" t="s">
        <v>2329</v>
      </c>
    </row>
    <row r="6327" spans="1:8" x14ac:dyDescent="0.25">
      <c r="A6327" s="14" t="str">
        <f t="shared" si="98"/>
        <v>nieuwki012012</v>
      </c>
      <c r="B6327" s="19" t="s">
        <v>1791</v>
      </c>
      <c r="C6327" s="19">
        <v>2012</v>
      </c>
      <c r="D6327" s="19" t="s">
        <v>2330</v>
      </c>
    </row>
    <row r="6328" spans="1:8" x14ac:dyDescent="0.25">
      <c r="A6328" s="14" t="str">
        <f t="shared" si="98"/>
        <v>nieuwki012012</v>
      </c>
      <c r="B6328" s="19" t="s">
        <v>1791</v>
      </c>
      <c r="C6328" s="19">
        <v>2012</v>
      </c>
      <c r="D6328" s="19" t="s">
        <v>2331</v>
      </c>
      <c r="E6328" s="19">
        <v>174</v>
      </c>
      <c r="F6328" s="19">
        <v>0</v>
      </c>
      <c r="G6328" s="19">
        <v>4</v>
      </c>
      <c r="H6328" s="19">
        <v>0</v>
      </c>
    </row>
    <row r="6329" spans="1:8" x14ac:dyDescent="0.25">
      <c r="A6329" s="14" t="str">
        <f t="shared" si="98"/>
        <v>nieuwki012012</v>
      </c>
      <c r="B6329" s="19" t="s">
        <v>1791</v>
      </c>
      <c r="C6329" s="19">
        <v>2012</v>
      </c>
      <c r="D6329" s="19" t="s">
        <v>2332</v>
      </c>
    </row>
    <row r="6330" spans="1:8" x14ac:dyDescent="0.25">
      <c r="A6330" s="14" t="str">
        <f t="shared" si="98"/>
        <v>nievewi012012</v>
      </c>
      <c r="B6330" s="19" t="s">
        <v>323</v>
      </c>
      <c r="C6330" s="19">
        <v>2012</v>
      </c>
      <c r="D6330" s="19" t="s">
        <v>2335</v>
      </c>
      <c r="E6330" s="19">
        <v>1</v>
      </c>
      <c r="F6330" s="19">
        <v>0</v>
      </c>
      <c r="G6330" s="19">
        <v>0</v>
      </c>
      <c r="H6330" s="19">
        <v>0</v>
      </c>
    </row>
    <row r="6331" spans="1:8" x14ac:dyDescent="0.25">
      <c r="A6331" s="14" t="str">
        <f t="shared" si="98"/>
        <v>nievewi012012</v>
      </c>
      <c r="B6331" s="19" t="s">
        <v>323</v>
      </c>
      <c r="C6331" s="19">
        <v>2012</v>
      </c>
      <c r="D6331" s="19" t="s">
        <v>2336</v>
      </c>
      <c r="E6331" s="19">
        <v>84</v>
      </c>
      <c r="F6331" s="19">
        <v>7</v>
      </c>
      <c r="G6331" s="19">
        <v>1</v>
      </c>
      <c r="H6331" s="19">
        <v>2</v>
      </c>
    </row>
    <row r="6332" spans="1:8" x14ac:dyDescent="0.25">
      <c r="A6332" s="14" t="str">
        <f t="shared" si="98"/>
        <v>nievewi012012</v>
      </c>
      <c r="B6332" s="19" t="s">
        <v>323</v>
      </c>
      <c r="C6332" s="19">
        <v>2012</v>
      </c>
      <c r="D6332" s="19" t="s">
        <v>2336</v>
      </c>
      <c r="E6332" s="19">
        <v>56</v>
      </c>
      <c r="F6332" s="19">
        <v>3</v>
      </c>
      <c r="G6332" s="19">
        <v>1</v>
      </c>
      <c r="H6332" s="19">
        <v>0</v>
      </c>
    </row>
    <row r="6333" spans="1:8" x14ac:dyDescent="0.25">
      <c r="A6333" s="14" t="str">
        <f t="shared" si="98"/>
        <v>nishits012012</v>
      </c>
      <c r="B6333" s="19" t="s">
        <v>1573</v>
      </c>
      <c r="C6333" s="19">
        <v>2012</v>
      </c>
      <c r="D6333" s="19" t="s">
        <v>39</v>
      </c>
      <c r="E6333" s="19">
        <v>6</v>
      </c>
      <c r="F6333" s="19">
        <v>11</v>
      </c>
      <c r="G6333" s="19">
        <v>2</v>
      </c>
      <c r="H6333" s="19">
        <v>6</v>
      </c>
    </row>
    <row r="6334" spans="1:8" x14ac:dyDescent="0.25">
      <c r="A6334" s="14" t="str">
        <f t="shared" si="98"/>
        <v>nixja012012</v>
      </c>
      <c r="B6334" s="19" t="s">
        <v>980</v>
      </c>
      <c r="C6334" s="19">
        <v>2012</v>
      </c>
      <c r="D6334" s="19" t="s">
        <v>39</v>
      </c>
      <c r="E6334" s="19">
        <v>16</v>
      </c>
      <c r="F6334" s="19">
        <v>24</v>
      </c>
      <c r="G6334" s="19">
        <v>0</v>
      </c>
      <c r="H6334" s="19">
        <v>4</v>
      </c>
    </row>
    <row r="6335" spans="1:8" x14ac:dyDescent="0.25">
      <c r="A6335" s="14" t="str">
        <f t="shared" si="98"/>
        <v>nixja012012</v>
      </c>
      <c r="B6335" s="19" t="s">
        <v>980</v>
      </c>
      <c r="C6335" s="19">
        <v>2012</v>
      </c>
      <c r="D6335" s="19" t="s">
        <v>40</v>
      </c>
      <c r="E6335" s="19">
        <v>15</v>
      </c>
      <c r="F6335" s="19">
        <v>39</v>
      </c>
      <c r="G6335" s="19">
        <v>2</v>
      </c>
      <c r="H6335" s="19">
        <v>6</v>
      </c>
    </row>
    <row r="6336" spans="1:8" x14ac:dyDescent="0.25">
      <c r="A6336" s="14" t="str">
        <f t="shared" si="98"/>
        <v>nixja012012</v>
      </c>
      <c r="B6336" s="19" t="s">
        <v>980</v>
      </c>
      <c r="C6336" s="19">
        <v>2012</v>
      </c>
      <c r="D6336" s="19" t="s">
        <v>2330</v>
      </c>
    </row>
    <row r="6337" spans="1:8" x14ac:dyDescent="0.25">
      <c r="A6337" s="14" t="str">
        <f t="shared" si="98"/>
        <v>nixja012012</v>
      </c>
      <c r="B6337" s="19" t="s">
        <v>980</v>
      </c>
      <c r="C6337" s="19">
        <v>2012</v>
      </c>
      <c r="D6337" s="19" t="s">
        <v>2331</v>
      </c>
      <c r="E6337" s="19">
        <v>11</v>
      </c>
      <c r="F6337" s="19">
        <v>0</v>
      </c>
      <c r="G6337" s="19">
        <v>1</v>
      </c>
      <c r="H6337" s="19">
        <v>0</v>
      </c>
    </row>
    <row r="6338" spans="1:8" x14ac:dyDescent="0.25">
      <c r="A6338" s="14" t="str">
        <f t="shared" si="98"/>
        <v>nixja012012</v>
      </c>
      <c r="B6338" s="19" t="s">
        <v>980</v>
      </c>
      <c r="C6338" s="19">
        <v>2012</v>
      </c>
      <c r="D6338" s="19" t="s">
        <v>2333</v>
      </c>
      <c r="E6338" s="19">
        <v>24</v>
      </c>
      <c r="F6338" s="19">
        <v>34</v>
      </c>
      <c r="G6338" s="19">
        <v>1</v>
      </c>
      <c r="H6338" s="19">
        <v>8</v>
      </c>
    </row>
    <row r="6339" spans="1:8" x14ac:dyDescent="0.25">
      <c r="A6339" s="14" t="str">
        <f t="shared" ref="A6339:A6402" si="99">B6339&amp;C6339</f>
        <v>nixla012012</v>
      </c>
      <c r="B6339" s="19" t="s">
        <v>393</v>
      </c>
      <c r="C6339" s="19">
        <v>2012</v>
      </c>
      <c r="D6339" s="19" t="s">
        <v>2335</v>
      </c>
      <c r="E6339" s="19">
        <v>68</v>
      </c>
      <c r="F6339" s="19">
        <v>6</v>
      </c>
      <c r="G6339" s="19">
        <v>2</v>
      </c>
      <c r="H6339" s="19">
        <v>8</v>
      </c>
    </row>
    <row r="6340" spans="1:8" x14ac:dyDescent="0.25">
      <c r="A6340" s="14" t="str">
        <f t="shared" si="99"/>
        <v>nixla012012</v>
      </c>
      <c r="B6340" s="19" t="s">
        <v>393</v>
      </c>
      <c r="C6340" s="19">
        <v>2012</v>
      </c>
      <c r="D6340" s="19" t="s">
        <v>2329</v>
      </c>
    </row>
    <row r="6341" spans="1:8" x14ac:dyDescent="0.25">
      <c r="A6341" s="14" t="str">
        <f t="shared" si="99"/>
        <v>nixla012012</v>
      </c>
      <c r="B6341" s="19" t="s">
        <v>393</v>
      </c>
      <c r="C6341" s="19">
        <v>2012</v>
      </c>
      <c r="D6341" s="19" t="s">
        <v>2330</v>
      </c>
    </row>
    <row r="6342" spans="1:8" x14ac:dyDescent="0.25">
      <c r="A6342" s="14" t="str">
        <f t="shared" si="99"/>
        <v>nixla012012</v>
      </c>
      <c r="B6342" s="19" t="s">
        <v>393</v>
      </c>
      <c r="C6342" s="19">
        <v>2012</v>
      </c>
      <c r="D6342" s="19" t="s">
        <v>2331</v>
      </c>
      <c r="E6342" s="19">
        <v>32</v>
      </c>
      <c r="F6342" s="19">
        <v>0</v>
      </c>
      <c r="G6342" s="19">
        <v>1</v>
      </c>
      <c r="H6342" s="19">
        <v>0</v>
      </c>
    </row>
    <row r="6343" spans="1:8" x14ac:dyDescent="0.25">
      <c r="A6343" s="14" t="str">
        <f t="shared" si="99"/>
        <v>nixla012012</v>
      </c>
      <c r="B6343" s="19" t="s">
        <v>393</v>
      </c>
      <c r="C6343" s="19">
        <v>2012</v>
      </c>
      <c r="D6343" s="19" t="s">
        <v>2332</v>
      </c>
    </row>
    <row r="6344" spans="1:8" x14ac:dyDescent="0.25">
      <c r="A6344" s="14" t="str">
        <f t="shared" si="99"/>
        <v>noesihe012012</v>
      </c>
      <c r="B6344" s="19" t="s">
        <v>1574</v>
      </c>
      <c r="C6344" s="19">
        <v>2012</v>
      </c>
      <c r="D6344" s="19" t="s">
        <v>2334</v>
      </c>
      <c r="E6344" s="19">
        <v>9</v>
      </c>
      <c r="F6344" s="19">
        <v>5</v>
      </c>
      <c r="G6344" s="19">
        <v>1</v>
      </c>
      <c r="H6344" s="19">
        <v>0</v>
      </c>
    </row>
    <row r="6345" spans="1:8" x14ac:dyDescent="0.25">
      <c r="A6345" s="14" t="str">
        <f t="shared" si="99"/>
        <v>nolasri012012</v>
      </c>
      <c r="B6345" s="19" t="s">
        <v>704</v>
      </c>
      <c r="C6345" s="19">
        <v>2012</v>
      </c>
      <c r="D6345" s="19" t="s">
        <v>2334</v>
      </c>
      <c r="E6345" s="19">
        <v>22</v>
      </c>
      <c r="F6345" s="19">
        <v>21</v>
      </c>
      <c r="G6345" s="19">
        <v>1</v>
      </c>
      <c r="H6345" s="19">
        <v>3</v>
      </c>
    </row>
    <row r="6346" spans="1:8" x14ac:dyDescent="0.25">
      <c r="A6346" s="14" t="str">
        <f t="shared" si="99"/>
        <v>norbejo012012</v>
      </c>
      <c r="B6346" s="19" t="s">
        <v>1350</v>
      </c>
      <c r="C6346" s="19">
        <v>2012</v>
      </c>
      <c r="D6346" s="19" t="s">
        <v>2334</v>
      </c>
      <c r="E6346" s="19">
        <v>1</v>
      </c>
      <c r="F6346" s="19">
        <v>6</v>
      </c>
      <c r="G6346" s="19">
        <v>1</v>
      </c>
      <c r="H6346" s="19">
        <v>0</v>
      </c>
    </row>
    <row r="6347" spans="1:8" x14ac:dyDescent="0.25">
      <c r="A6347" s="14" t="str">
        <f t="shared" si="99"/>
        <v>norribu012012</v>
      </c>
      <c r="B6347" s="19" t="s">
        <v>1148</v>
      </c>
      <c r="C6347" s="19">
        <v>2012</v>
      </c>
      <c r="D6347" s="19" t="s">
        <v>2334</v>
      </c>
      <c r="E6347" s="19">
        <v>16</v>
      </c>
      <c r="F6347" s="19">
        <v>17</v>
      </c>
      <c r="G6347" s="19">
        <v>2</v>
      </c>
      <c r="H6347" s="19">
        <v>2</v>
      </c>
    </row>
    <row r="6348" spans="1:8" x14ac:dyDescent="0.25">
      <c r="A6348" s="14" t="str">
        <f t="shared" si="99"/>
        <v>norride012012</v>
      </c>
      <c r="B6348" s="19" t="s">
        <v>1792</v>
      </c>
      <c r="C6348" s="19">
        <v>2012</v>
      </c>
      <c r="D6348" s="19" t="s">
        <v>2336</v>
      </c>
      <c r="E6348" s="19">
        <v>438</v>
      </c>
      <c r="F6348" s="19">
        <v>19</v>
      </c>
      <c r="G6348" s="19">
        <v>5</v>
      </c>
      <c r="H6348" s="19">
        <v>0</v>
      </c>
    </row>
    <row r="6349" spans="1:8" x14ac:dyDescent="0.25">
      <c r="A6349" s="14" t="str">
        <f t="shared" si="99"/>
        <v>novaiv012012</v>
      </c>
      <c r="B6349" s="19" t="s">
        <v>1351</v>
      </c>
      <c r="C6349" s="19">
        <v>2012</v>
      </c>
      <c r="D6349" s="19" t="s">
        <v>2334</v>
      </c>
      <c r="E6349" s="19">
        <v>9</v>
      </c>
      <c r="F6349" s="19">
        <v>9</v>
      </c>
      <c r="G6349" s="19">
        <v>1</v>
      </c>
      <c r="H6349" s="19">
        <v>2</v>
      </c>
    </row>
    <row r="6350" spans="1:8" x14ac:dyDescent="0.25">
      <c r="A6350" s="14" t="str">
        <f t="shared" si="99"/>
        <v>nunezed022012</v>
      </c>
      <c r="B6350" s="19" t="s">
        <v>1352</v>
      </c>
      <c r="C6350" s="19">
        <v>2012</v>
      </c>
      <c r="D6350" s="19" t="s">
        <v>39</v>
      </c>
      <c r="E6350" s="19">
        <v>0</v>
      </c>
      <c r="F6350" s="19">
        <v>2</v>
      </c>
      <c r="G6350" s="19">
        <v>1</v>
      </c>
      <c r="H6350" s="19">
        <v>0</v>
      </c>
    </row>
    <row r="6351" spans="1:8" x14ac:dyDescent="0.25">
      <c r="A6351" s="14" t="str">
        <f t="shared" si="99"/>
        <v>nunezed022012</v>
      </c>
      <c r="B6351" s="19" t="s">
        <v>1352</v>
      </c>
      <c r="C6351" s="19">
        <v>2012</v>
      </c>
      <c r="D6351" s="19" t="s">
        <v>40</v>
      </c>
      <c r="E6351" s="19">
        <v>6</v>
      </c>
      <c r="F6351" s="19">
        <v>12</v>
      </c>
      <c r="G6351" s="19">
        <v>2</v>
      </c>
      <c r="H6351" s="19">
        <v>1</v>
      </c>
    </row>
    <row r="6352" spans="1:8" x14ac:dyDescent="0.25">
      <c r="A6352" s="14" t="str">
        <f t="shared" si="99"/>
        <v>nunezed022012</v>
      </c>
      <c r="B6352" s="19" t="s">
        <v>1352</v>
      </c>
      <c r="C6352" s="19">
        <v>2012</v>
      </c>
      <c r="D6352" s="19" t="s">
        <v>2330</v>
      </c>
    </row>
    <row r="6353" spans="1:8" x14ac:dyDescent="0.25">
      <c r="A6353" s="14" t="str">
        <f t="shared" si="99"/>
        <v>nunezed022012</v>
      </c>
      <c r="B6353" s="19" t="s">
        <v>1352</v>
      </c>
      <c r="C6353" s="19">
        <v>2012</v>
      </c>
      <c r="D6353" s="19" t="s">
        <v>2331</v>
      </c>
      <c r="E6353" s="19">
        <v>8</v>
      </c>
      <c r="F6353" s="19">
        <v>0</v>
      </c>
      <c r="G6353" s="19">
        <v>0</v>
      </c>
      <c r="H6353" s="19">
        <v>0</v>
      </c>
    </row>
    <row r="6354" spans="1:8" x14ac:dyDescent="0.25">
      <c r="A6354" s="14" t="str">
        <f t="shared" si="99"/>
        <v>nunezed022012</v>
      </c>
      <c r="B6354" s="19" t="s">
        <v>1352</v>
      </c>
      <c r="C6354" s="19">
        <v>2012</v>
      </c>
      <c r="D6354" s="19" t="s">
        <v>2332</v>
      </c>
    </row>
    <row r="6355" spans="1:8" x14ac:dyDescent="0.25">
      <c r="A6355" s="14" t="str">
        <f t="shared" si="99"/>
        <v>nunezed022012</v>
      </c>
      <c r="B6355" s="19" t="s">
        <v>1352</v>
      </c>
      <c r="C6355" s="19">
        <v>2012</v>
      </c>
      <c r="D6355" s="19" t="s">
        <v>2333</v>
      </c>
      <c r="E6355" s="19">
        <v>20</v>
      </c>
      <c r="F6355" s="19">
        <v>34</v>
      </c>
      <c r="G6355" s="19">
        <v>4</v>
      </c>
      <c r="H6355" s="19">
        <v>7</v>
      </c>
    </row>
    <row r="6356" spans="1:8" x14ac:dyDescent="0.25">
      <c r="A6356" s="14" t="str">
        <f t="shared" si="99"/>
        <v>odayda012012</v>
      </c>
      <c r="B6356" s="19" t="s">
        <v>981</v>
      </c>
      <c r="C6356" s="19">
        <v>2012</v>
      </c>
      <c r="D6356" s="19" t="s">
        <v>2334</v>
      </c>
      <c r="E6356" s="19">
        <v>3</v>
      </c>
      <c r="F6356" s="19">
        <v>6</v>
      </c>
      <c r="G6356" s="19">
        <v>0</v>
      </c>
      <c r="H6356" s="19">
        <v>0</v>
      </c>
    </row>
    <row r="6357" spans="1:8" x14ac:dyDescent="0.25">
      <c r="A6357" s="14" t="str">
        <f t="shared" si="99"/>
        <v>odorija012012</v>
      </c>
      <c r="B6357" s="19" t="s">
        <v>1793</v>
      </c>
      <c r="C6357" s="19">
        <v>2012</v>
      </c>
      <c r="D6357" s="19" t="s">
        <v>2334</v>
      </c>
      <c r="E6357" s="19">
        <v>2</v>
      </c>
      <c r="F6357" s="19">
        <v>1</v>
      </c>
      <c r="G6357" s="19">
        <v>0</v>
      </c>
      <c r="H6357" s="19">
        <v>0</v>
      </c>
    </row>
    <row r="6358" spans="1:8" x14ac:dyDescent="0.25">
      <c r="A6358" s="14" t="str">
        <f t="shared" si="99"/>
        <v>oflaher012012</v>
      </c>
      <c r="B6358" s="19" t="s">
        <v>706</v>
      </c>
      <c r="C6358" s="19">
        <v>2012</v>
      </c>
      <c r="D6358" s="19" t="s">
        <v>2334</v>
      </c>
      <c r="E6358" s="19">
        <v>1</v>
      </c>
      <c r="F6358" s="19">
        <v>6</v>
      </c>
      <c r="G6358" s="19">
        <v>0</v>
      </c>
      <c r="H6358" s="19">
        <v>0</v>
      </c>
    </row>
    <row r="6359" spans="1:8" x14ac:dyDescent="0.25">
      <c r="A6359" s="14" t="str">
        <f t="shared" si="99"/>
        <v>ogandal012012</v>
      </c>
      <c r="B6359" s="19" t="s">
        <v>1353</v>
      </c>
      <c r="C6359" s="19">
        <v>2012</v>
      </c>
      <c r="D6359" s="19" t="s">
        <v>2334</v>
      </c>
      <c r="E6359" s="19">
        <v>3</v>
      </c>
      <c r="F6359" s="19">
        <v>7</v>
      </c>
      <c r="G6359" s="19">
        <v>0</v>
      </c>
      <c r="H6359" s="19">
        <v>0</v>
      </c>
    </row>
    <row r="6360" spans="1:8" x14ac:dyDescent="0.25">
      <c r="A6360" s="14" t="str">
        <f t="shared" si="99"/>
        <v>ohlenro012012</v>
      </c>
      <c r="B6360" s="19" t="s">
        <v>830</v>
      </c>
      <c r="C6360" s="19">
        <v>2012</v>
      </c>
      <c r="D6360" s="19" t="s">
        <v>2334</v>
      </c>
      <c r="E6360" s="19">
        <v>3</v>
      </c>
      <c r="F6360" s="19">
        <v>6</v>
      </c>
      <c r="G6360" s="19">
        <v>1</v>
      </c>
      <c r="H6360" s="19">
        <v>0</v>
      </c>
    </row>
    <row r="6361" spans="1:8" x14ac:dyDescent="0.25">
      <c r="A6361" s="14" t="str">
        <f t="shared" si="99"/>
        <v>ohmanwi012012</v>
      </c>
      <c r="B6361" s="19" t="s">
        <v>161</v>
      </c>
      <c r="C6361" s="19">
        <v>2012</v>
      </c>
      <c r="D6361" s="19" t="s">
        <v>2334</v>
      </c>
      <c r="E6361" s="19">
        <v>0</v>
      </c>
      <c r="F6361" s="19">
        <v>1</v>
      </c>
      <c r="G6361" s="19">
        <v>0</v>
      </c>
      <c r="H6361" s="19">
        <v>1</v>
      </c>
    </row>
    <row r="6362" spans="1:8" x14ac:dyDescent="0.25">
      <c r="A6362" s="14" t="str">
        <f t="shared" si="99"/>
        <v>oliveda022012</v>
      </c>
      <c r="B6362" s="19" t="s">
        <v>163</v>
      </c>
      <c r="C6362" s="19">
        <v>2012</v>
      </c>
      <c r="D6362" s="19" t="s">
        <v>2334</v>
      </c>
      <c r="E6362" s="19">
        <v>1</v>
      </c>
      <c r="F6362" s="19">
        <v>3</v>
      </c>
      <c r="G6362" s="19">
        <v>0</v>
      </c>
      <c r="H6362" s="19">
        <v>0</v>
      </c>
    </row>
    <row r="6363" spans="1:8" x14ac:dyDescent="0.25">
      <c r="A6363" s="14" t="str">
        <f t="shared" si="99"/>
        <v>olivele012012</v>
      </c>
      <c r="B6363" s="19" t="s">
        <v>1575</v>
      </c>
      <c r="C6363" s="19">
        <v>2012</v>
      </c>
      <c r="D6363" s="19" t="s">
        <v>2334</v>
      </c>
      <c r="E6363" s="19">
        <v>0</v>
      </c>
      <c r="F6363" s="19">
        <v>0</v>
      </c>
      <c r="G6363" s="19">
        <v>0</v>
      </c>
      <c r="H6363" s="19">
        <v>0</v>
      </c>
    </row>
    <row r="6364" spans="1:8" x14ac:dyDescent="0.25">
      <c r="A6364" s="14" t="str">
        <f t="shared" si="99"/>
        <v>olivomi012012</v>
      </c>
      <c r="B6364" s="19" t="s">
        <v>324</v>
      </c>
      <c r="C6364" s="19">
        <v>2012</v>
      </c>
      <c r="D6364" s="19" t="s">
        <v>2336</v>
      </c>
      <c r="E6364" s="19">
        <v>505</v>
      </c>
      <c r="F6364" s="19">
        <v>46</v>
      </c>
      <c r="G6364" s="19">
        <v>5</v>
      </c>
      <c r="H6364" s="19">
        <v>5</v>
      </c>
    </row>
    <row r="6365" spans="1:8" x14ac:dyDescent="0.25">
      <c r="A6365" s="14" t="str">
        <f t="shared" si="99"/>
        <v>olmedra012012</v>
      </c>
      <c r="B6365" s="19" t="s">
        <v>394</v>
      </c>
      <c r="C6365" s="19">
        <v>2012</v>
      </c>
      <c r="D6365" s="19" t="s">
        <v>39</v>
      </c>
      <c r="E6365" s="19">
        <v>4</v>
      </c>
      <c r="F6365" s="19">
        <v>6</v>
      </c>
      <c r="G6365" s="19">
        <v>0</v>
      </c>
      <c r="H6365" s="19">
        <v>2</v>
      </c>
    </row>
    <row r="6366" spans="1:8" x14ac:dyDescent="0.25">
      <c r="A6366" s="14" t="str">
        <f t="shared" si="99"/>
        <v>olmedra012012</v>
      </c>
      <c r="B6366" s="19" t="s">
        <v>394</v>
      </c>
      <c r="C6366" s="19">
        <v>2012</v>
      </c>
      <c r="D6366" s="19" t="s">
        <v>40</v>
      </c>
      <c r="E6366" s="19">
        <v>4</v>
      </c>
      <c r="F6366" s="19">
        <v>10</v>
      </c>
      <c r="G6366" s="19">
        <v>0</v>
      </c>
      <c r="H6366" s="19">
        <v>0</v>
      </c>
    </row>
    <row r="6367" spans="1:8" x14ac:dyDescent="0.25">
      <c r="A6367" s="14" t="str">
        <f t="shared" si="99"/>
        <v>olmedra012012</v>
      </c>
      <c r="B6367" s="19" t="s">
        <v>394</v>
      </c>
      <c r="C6367" s="19">
        <v>2012</v>
      </c>
      <c r="D6367" s="19" t="s">
        <v>2333</v>
      </c>
      <c r="E6367" s="19">
        <v>2</v>
      </c>
      <c r="F6367" s="19">
        <v>5</v>
      </c>
      <c r="G6367" s="19">
        <v>1</v>
      </c>
      <c r="H6367" s="19">
        <v>1</v>
      </c>
    </row>
    <row r="6368" spans="1:8" x14ac:dyDescent="0.25">
      <c r="A6368" s="14" t="str">
        <f t="shared" si="99"/>
        <v>olsonga012012</v>
      </c>
      <c r="B6368" s="19" t="s">
        <v>832</v>
      </c>
      <c r="C6368" s="19">
        <v>2012</v>
      </c>
      <c r="D6368" s="19" t="s">
        <v>2334</v>
      </c>
      <c r="E6368" s="19">
        <v>0</v>
      </c>
      <c r="F6368" s="19">
        <v>0</v>
      </c>
      <c r="G6368" s="19">
        <v>0</v>
      </c>
      <c r="H6368" s="19">
        <v>0</v>
      </c>
    </row>
    <row r="6369" spans="1:8" x14ac:dyDescent="0.25">
      <c r="A6369" s="14" t="str">
        <f t="shared" si="99"/>
        <v>oltmi012012</v>
      </c>
      <c r="B6369" s="19" t="s">
        <v>1794</v>
      </c>
      <c r="C6369" s="19">
        <v>2012</v>
      </c>
      <c r="D6369" s="19" t="s">
        <v>2335</v>
      </c>
      <c r="E6369" s="19">
        <v>46</v>
      </c>
      <c r="F6369" s="19">
        <v>6</v>
      </c>
      <c r="G6369" s="19">
        <v>1</v>
      </c>
      <c r="H6369" s="19">
        <v>2</v>
      </c>
    </row>
    <row r="6370" spans="1:8" x14ac:dyDescent="0.25">
      <c r="A6370" s="14" t="str">
        <f t="shared" si="99"/>
        <v>oltmi012012</v>
      </c>
      <c r="B6370" s="19" t="s">
        <v>1794</v>
      </c>
      <c r="C6370" s="19">
        <v>2012</v>
      </c>
      <c r="D6370" s="19" t="s">
        <v>40</v>
      </c>
      <c r="E6370" s="19">
        <v>0</v>
      </c>
      <c r="F6370" s="19">
        <v>8</v>
      </c>
      <c r="G6370" s="19">
        <v>1</v>
      </c>
      <c r="H6370" s="19">
        <v>0</v>
      </c>
    </row>
    <row r="6371" spans="1:8" x14ac:dyDescent="0.25">
      <c r="A6371" s="14" t="str">
        <f t="shared" si="99"/>
        <v>oltmi012012</v>
      </c>
      <c r="B6371" s="19" t="s">
        <v>1794</v>
      </c>
      <c r="C6371" s="19">
        <v>2012</v>
      </c>
      <c r="D6371" s="19" t="s">
        <v>2331</v>
      </c>
      <c r="E6371" s="19">
        <v>3</v>
      </c>
      <c r="F6371" s="19">
        <v>0</v>
      </c>
      <c r="G6371" s="19">
        <v>1</v>
      </c>
      <c r="H6371" s="19">
        <v>0</v>
      </c>
    </row>
    <row r="6372" spans="1:8" x14ac:dyDescent="0.25">
      <c r="A6372" s="14" t="str">
        <f t="shared" si="99"/>
        <v>oltmi012012</v>
      </c>
      <c r="B6372" s="19" t="s">
        <v>1794</v>
      </c>
      <c r="C6372" s="19">
        <v>2012</v>
      </c>
      <c r="D6372" s="19" t="s">
        <v>2332</v>
      </c>
    </row>
    <row r="6373" spans="1:8" x14ac:dyDescent="0.25">
      <c r="A6373" s="14" t="str">
        <f t="shared" si="99"/>
        <v>omogrbr012012</v>
      </c>
      <c r="B6373" s="19" t="s">
        <v>1795</v>
      </c>
      <c r="C6373" s="19">
        <v>2012</v>
      </c>
      <c r="D6373" s="19" t="s">
        <v>2334</v>
      </c>
      <c r="E6373" s="19">
        <v>0</v>
      </c>
      <c r="F6373" s="19">
        <v>0</v>
      </c>
      <c r="G6373" s="19">
        <v>0</v>
      </c>
      <c r="H6373" s="19">
        <v>0</v>
      </c>
    </row>
    <row r="6374" spans="1:8" x14ac:dyDescent="0.25">
      <c r="A6374" s="14" t="str">
        <f t="shared" si="99"/>
        <v>ondrulo012012</v>
      </c>
      <c r="B6374" s="19" t="s">
        <v>1355</v>
      </c>
      <c r="C6374" s="19">
        <v>2012</v>
      </c>
      <c r="D6374" s="19" t="s">
        <v>2334</v>
      </c>
      <c r="E6374" s="19">
        <v>4</v>
      </c>
      <c r="F6374" s="19">
        <v>5</v>
      </c>
      <c r="G6374" s="19">
        <v>0</v>
      </c>
      <c r="H6374" s="19">
        <v>1</v>
      </c>
    </row>
    <row r="6375" spans="1:8" x14ac:dyDescent="0.25">
      <c r="A6375" s="14" t="str">
        <f t="shared" si="99"/>
        <v>orrpe012012</v>
      </c>
      <c r="B6375" s="19" t="s">
        <v>582</v>
      </c>
      <c r="C6375" s="19">
        <v>2012</v>
      </c>
      <c r="D6375" s="19" t="s">
        <v>39</v>
      </c>
      <c r="E6375" s="19">
        <v>12</v>
      </c>
      <c r="F6375" s="19">
        <v>20</v>
      </c>
      <c r="G6375" s="19">
        <v>3</v>
      </c>
      <c r="H6375" s="19">
        <v>4</v>
      </c>
    </row>
    <row r="6376" spans="1:8" x14ac:dyDescent="0.25">
      <c r="A6376" s="14" t="str">
        <f t="shared" si="99"/>
        <v>orrpe012012</v>
      </c>
      <c r="B6376" s="19" t="s">
        <v>582</v>
      </c>
      <c r="C6376" s="19">
        <v>2012</v>
      </c>
      <c r="D6376" s="19" t="s">
        <v>40</v>
      </c>
      <c r="E6376" s="19">
        <v>1</v>
      </c>
      <c r="F6376" s="19">
        <v>3</v>
      </c>
      <c r="G6376" s="19">
        <v>0</v>
      </c>
      <c r="H6376" s="19">
        <v>0</v>
      </c>
    </row>
    <row r="6377" spans="1:8" x14ac:dyDescent="0.25">
      <c r="A6377" s="14" t="str">
        <f t="shared" si="99"/>
        <v>ortegjo012012</v>
      </c>
      <c r="B6377" s="19" t="s">
        <v>1796</v>
      </c>
      <c r="C6377" s="19">
        <v>2012</v>
      </c>
      <c r="D6377" s="19" t="s">
        <v>2334</v>
      </c>
      <c r="E6377" s="19">
        <v>0</v>
      </c>
      <c r="F6377" s="19">
        <v>0</v>
      </c>
      <c r="G6377" s="19">
        <v>0</v>
      </c>
      <c r="H6377" s="19">
        <v>0</v>
      </c>
    </row>
    <row r="6378" spans="1:8" x14ac:dyDescent="0.25">
      <c r="A6378" s="14" t="str">
        <f t="shared" si="99"/>
        <v>ortegra012012</v>
      </c>
      <c r="B6378" s="19" t="s">
        <v>1797</v>
      </c>
      <c r="C6378" s="19">
        <v>2012</v>
      </c>
      <c r="D6378" s="19" t="s">
        <v>2329</v>
      </c>
    </row>
    <row r="6379" spans="1:8" x14ac:dyDescent="0.25">
      <c r="A6379" s="14" t="str">
        <f t="shared" si="99"/>
        <v>ortegra012012</v>
      </c>
      <c r="B6379" s="19" t="s">
        <v>1797</v>
      </c>
      <c r="C6379" s="19">
        <v>2012</v>
      </c>
      <c r="D6379" s="19" t="s">
        <v>2331</v>
      </c>
      <c r="E6379" s="19">
        <v>3</v>
      </c>
      <c r="F6379" s="19">
        <v>0</v>
      </c>
      <c r="G6379" s="19">
        <v>0</v>
      </c>
      <c r="H6379" s="19">
        <v>0</v>
      </c>
    </row>
    <row r="6380" spans="1:8" x14ac:dyDescent="0.25">
      <c r="A6380" s="14" t="str">
        <f t="shared" si="99"/>
        <v>ortizda012012</v>
      </c>
      <c r="B6380" s="19" t="s">
        <v>165</v>
      </c>
      <c r="C6380" s="19">
        <v>2012</v>
      </c>
      <c r="D6380" s="19" t="s">
        <v>2335</v>
      </c>
      <c r="E6380" s="19">
        <v>54</v>
      </c>
      <c r="F6380" s="19">
        <v>2</v>
      </c>
      <c r="G6380" s="19">
        <v>0</v>
      </c>
      <c r="H6380" s="19">
        <v>4</v>
      </c>
    </row>
    <row r="6381" spans="1:8" x14ac:dyDescent="0.25">
      <c r="A6381" s="14" t="str">
        <f t="shared" si="99"/>
        <v>oswalro012012</v>
      </c>
      <c r="B6381" s="19" t="s">
        <v>262</v>
      </c>
      <c r="C6381" s="19">
        <v>2012</v>
      </c>
      <c r="D6381" s="19" t="s">
        <v>2334</v>
      </c>
      <c r="E6381" s="19">
        <v>2</v>
      </c>
      <c r="F6381" s="19">
        <v>4</v>
      </c>
      <c r="G6381" s="19">
        <v>0</v>
      </c>
      <c r="H6381" s="19">
        <v>1</v>
      </c>
    </row>
    <row r="6382" spans="1:8" x14ac:dyDescent="0.25">
      <c r="A6382" s="14" t="str">
        <f t="shared" si="99"/>
        <v>oteroda012012</v>
      </c>
      <c r="B6382" s="19" t="s">
        <v>1798</v>
      </c>
      <c r="C6382" s="19">
        <v>2012</v>
      </c>
      <c r="D6382" s="19" t="s">
        <v>2334</v>
      </c>
      <c r="E6382" s="19">
        <v>0</v>
      </c>
      <c r="F6382" s="19">
        <v>3</v>
      </c>
      <c r="G6382" s="19">
        <v>0</v>
      </c>
      <c r="H6382" s="19">
        <v>0</v>
      </c>
    </row>
    <row r="6383" spans="1:8" x14ac:dyDescent="0.25">
      <c r="A6383" s="14" t="str">
        <f t="shared" si="99"/>
        <v>ottavad012012</v>
      </c>
      <c r="B6383" s="19" t="s">
        <v>1356</v>
      </c>
      <c r="C6383" s="19">
        <v>2012</v>
      </c>
      <c r="D6383" s="19" t="s">
        <v>2334</v>
      </c>
      <c r="E6383" s="19">
        <v>5</v>
      </c>
      <c r="F6383" s="19">
        <v>10</v>
      </c>
      <c r="G6383" s="19">
        <v>0</v>
      </c>
      <c r="H6383" s="19">
        <v>0</v>
      </c>
    </row>
    <row r="6384" spans="1:8" x14ac:dyDescent="0.25">
      <c r="A6384" s="14" t="str">
        <f t="shared" si="99"/>
        <v>outmajo012012</v>
      </c>
      <c r="B6384" s="19" t="s">
        <v>982</v>
      </c>
      <c r="C6384" s="19">
        <v>2012</v>
      </c>
      <c r="D6384" s="19" t="s">
        <v>2334</v>
      </c>
      <c r="E6384" s="19">
        <v>1</v>
      </c>
      <c r="F6384" s="19">
        <v>5</v>
      </c>
      <c r="G6384" s="19">
        <v>0</v>
      </c>
      <c r="H6384" s="19">
        <v>0</v>
      </c>
    </row>
    <row r="6385" spans="1:8" x14ac:dyDescent="0.25">
      <c r="A6385" s="14" t="str">
        <f t="shared" si="99"/>
        <v>overbly012012</v>
      </c>
      <c r="B6385" s="19" t="s">
        <v>263</v>
      </c>
      <c r="C6385" s="19">
        <v>2012</v>
      </c>
      <c r="D6385" s="19" t="s">
        <v>2335</v>
      </c>
      <c r="E6385" s="19">
        <v>170</v>
      </c>
      <c r="F6385" s="19">
        <v>14</v>
      </c>
      <c r="G6385" s="19">
        <v>1</v>
      </c>
      <c r="H6385" s="19">
        <v>26</v>
      </c>
    </row>
    <row r="6386" spans="1:8" x14ac:dyDescent="0.25">
      <c r="A6386" s="14" t="str">
        <f t="shared" si="99"/>
        <v>overbly012012</v>
      </c>
      <c r="B6386" s="19" t="s">
        <v>263</v>
      </c>
      <c r="C6386" s="19">
        <v>2012</v>
      </c>
      <c r="D6386" s="19" t="s">
        <v>2335</v>
      </c>
      <c r="E6386" s="19">
        <v>20</v>
      </c>
      <c r="F6386" s="19">
        <v>0</v>
      </c>
      <c r="G6386" s="19">
        <v>0</v>
      </c>
      <c r="H6386" s="19">
        <v>0</v>
      </c>
    </row>
    <row r="6387" spans="1:8" x14ac:dyDescent="0.25">
      <c r="A6387" s="14" t="str">
        <f t="shared" si="99"/>
        <v>owingmi012012</v>
      </c>
      <c r="B6387" s="19" t="s">
        <v>833</v>
      </c>
      <c r="C6387" s="19">
        <v>2012</v>
      </c>
      <c r="D6387" s="19" t="s">
        <v>2334</v>
      </c>
      <c r="E6387" s="19">
        <v>0</v>
      </c>
      <c r="F6387" s="19">
        <v>3</v>
      </c>
      <c r="G6387" s="19">
        <v>0</v>
      </c>
      <c r="H6387" s="19">
        <v>0</v>
      </c>
    </row>
    <row r="6388" spans="1:8" x14ac:dyDescent="0.25">
      <c r="A6388" s="14" t="str">
        <f t="shared" si="99"/>
        <v>pachejo012012</v>
      </c>
      <c r="B6388" s="19" t="s">
        <v>1576</v>
      </c>
      <c r="C6388" s="19">
        <v>2012</v>
      </c>
      <c r="D6388" s="19" t="s">
        <v>2335</v>
      </c>
      <c r="E6388" s="19">
        <v>324</v>
      </c>
      <c r="F6388" s="19">
        <v>10</v>
      </c>
      <c r="G6388" s="19">
        <v>4</v>
      </c>
      <c r="H6388" s="19">
        <v>26</v>
      </c>
    </row>
    <row r="6389" spans="1:8" x14ac:dyDescent="0.25">
      <c r="A6389" s="14" t="str">
        <f t="shared" si="99"/>
        <v>pachejo012012</v>
      </c>
      <c r="B6389" s="19" t="s">
        <v>1576</v>
      </c>
      <c r="C6389" s="19">
        <v>2012</v>
      </c>
      <c r="D6389" s="19" t="s">
        <v>40</v>
      </c>
      <c r="E6389" s="19">
        <v>21</v>
      </c>
      <c r="F6389" s="19">
        <v>142</v>
      </c>
      <c r="G6389" s="19">
        <v>9</v>
      </c>
      <c r="H6389" s="19">
        <v>15</v>
      </c>
    </row>
    <row r="6390" spans="1:8" x14ac:dyDescent="0.25">
      <c r="A6390" s="14" t="str">
        <f t="shared" si="99"/>
        <v>pachejo012012</v>
      </c>
      <c r="B6390" s="19" t="s">
        <v>1576</v>
      </c>
      <c r="C6390" s="19">
        <v>2012</v>
      </c>
      <c r="D6390" s="19" t="s">
        <v>2336</v>
      </c>
      <c r="E6390" s="19">
        <v>29</v>
      </c>
      <c r="F6390" s="19">
        <v>1</v>
      </c>
      <c r="G6390" s="19">
        <v>1</v>
      </c>
      <c r="H6390" s="19">
        <v>0</v>
      </c>
    </row>
    <row r="6391" spans="1:8" x14ac:dyDescent="0.25">
      <c r="A6391" s="14" t="str">
        <f t="shared" si="99"/>
        <v>padilvi012012</v>
      </c>
      <c r="B6391" s="19" t="s">
        <v>168</v>
      </c>
      <c r="C6391" s="19">
        <v>2012</v>
      </c>
      <c r="D6391" s="19" t="s">
        <v>2334</v>
      </c>
      <c r="E6391" s="19">
        <v>4</v>
      </c>
      <c r="F6391" s="19">
        <v>3</v>
      </c>
      <c r="G6391" s="19">
        <v>1</v>
      </c>
      <c r="H6391" s="19">
        <v>0</v>
      </c>
    </row>
    <row r="6392" spans="1:8" x14ac:dyDescent="0.25">
      <c r="A6392" s="14" t="str">
        <f t="shared" si="99"/>
        <v>paganan012012</v>
      </c>
      <c r="B6392" s="19" t="s">
        <v>707</v>
      </c>
      <c r="C6392" s="19">
        <v>2012</v>
      </c>
      <c r="D6392" s="19" t="s">
        <v>2329</v>
      </c>
    </row>
    <row r="6393" spans="1:8" x14ac:dyDescent="0.25">
      <c r="A6393" s="14" t="str">
        <f t="shared" si="99"/>
        <v>paganan012012</v>
      </c>
      <c r="B6393" s="19" t="s">
        <v>707</v>
      </c>
      <c r="C6393" s="19">
        <v>2012</v>
      </c>
      <c r="D6393" s="19" t="s">
        <v>2331</v>
      </c>
      <c r="E6393" s="19">
        <v>377</v>
      </c>
      <c r="F6393" s="19">
        <v>7</v>
      </c>
      <c r="G6393" s="19">
        <v>5</v>
      </c>
      <c r="H6393" s="19">
        <v>2</v>
      </c>
    </row>
    <row r="6394" spans="1:8" x14ac:dyDescent="0.25">
      <c r="A6394" s="14" t="str">
        <f t="shared" si="99"/>
        <v>palmema012012</v>
      </c>
      <c r="B6394" s="19" t="s">
        <v>983</v>
      </c>
      <c r="C6394" s="19">
        <v>2012</v>
      </c>
      <c r="D6394" s="19" t="s">
        <v>2334</v>
      </c>
      <c r="E6394" s="19">
        <v>0</v>
      </c>
      <c r="F6394" s="19">
        <v>1</v>
      </c>
      <c r="G6394" s="19">
        <v>0</v>
      </c>
      <c r="H6394" s="19">
        <v>0</v>
      </c>
    </row>
    <row r="6395" spans="1:8" x14ac:dyDescent="0.25">
      <c r="A6395" s="14" t="str">
        <f t="shared" si="99"/>
        <v>papeljo012012</v>
      </c>
      <c r="B6395" s="19" t="s">
        <v>583</v>
      </c>
      <c r="C6395" s="19">
        <v>2012</v>
      </c>
      <c r="D6395" s="19" t="s">
        <v>2334</v>
      </c>
      <c r="E6395" s="19">
        <v>1</v>
      </c>
      <c r="F6395" s="19">
        <v>9</v>
      </c>
      <c r="G6395" s="19">
        <v>0</v>
      </c>
      <c r="H6395" s="19">
        <v>0</v>
      </c>
    </row>
    <row r="6396" spans="1:8" x14ac:dyDescent="0.25">
      <c r="A6396" s="14" t="str">
        <f t="shared" si="99"/>
        <v>paredji012012</v>
      </c>
      <c r="B6396" s="19" t="s">
        <v>1577</v>
      </c>
      <c r="C6396" s="19">
        <v>2012</v>
      </c>
      <c r="D6396" s="19" t="s">
        <v>39</v>
      </c>
      <c r="E6396" s="19">
        <v>5</v>
      </c>
      <c r="F6396" s="19">
        <v>13</v>
      </c>
      <c r="G6396" s="19">
        <v>3</v>
      </c>
      <c r="H6396" s="19">
        <v>2</v>
      </c>
    </row>
    <row r="6397" spans="1:8" x14ac:dyDescent="0.25">
      <c r="A6397" s="14" t="str">
        <f t="shared" si="99"/>
        <v>paredji012012</v>
      </c>
      <c r="B6397" s="19" t="s">
        <v>1577</v>
      </c>
      <c r="C6397" s="19">
        <v>2012</v>
      </c>
      <c r="D6397" s="19" t="s">
        <v>2330</v>
      </c>
    </row>
    <row r="6398" spans="1:8" x14ac:dyDescent="0.25">
      <c r="A6398" s="14" t="str">
        <f t="shared" si="99"/>
        <v>paredji012012</v>
      </c>
      <c r="B6398" s="19" t="s">
        <v>1577</v>
      </c>
      <c r="C6398" s="19">
        <v>2012</v>
      </c>
      <c r="D6398" s="19" t="s">
        <v>2331</v>
      </c>
      <c r="E6398" s="19">
        <v>23</v>
      </c>
      <c r="F6398" s="19">
        <v>1</v>
      </c>
      <c r="G6398" s="19">
        <v>2</v>
      </c>
      <c r="H6398" s="19">
        <v>0</v>
      </c>
    </row>
    <row r="6399" spans="1:8" x14ac:dyDescent="0.25">
      <c r="A6399" s="14" t="str">
        <f t="shared" si="99"/>
        <v>paredji012012</v>
      </c>
      <c r="B6399" s="19" t="s">
        <v>1577</v>
      </c>
      <c r="C6399" s="19">
        <v>2012</v>
      </c>
      <c r="D6399" s="19" t="s">
        <v>2332</v>
      </c>
    </row>
    <row r="6400" spans="1:8" x14ac:dyDescent="0.25">
      <c r="A6400" s="14" t="str">
        <f t="shared" si="99"/>
        <v>parkebl012012</v>
      </c>
      <c r="B6400" s="19" t="s">
        <v>1799</v>
      </c>
      <c r="C6400" s="19">
        <v>2012</v>
      </c>
      <c r="D6400" s="19" t="s">
        <v>2334</v>
      </c>
      <c r="E6400" s="19">
        <v>0</v>
      </c>
      <c r="F6400" s="19">
        <v>0</v>
      </c>
      <c r="G6400" s="19">
        <v>1</v>
      </c>
      <c r="H6400" s="19">
        <v>0</v>
      </c>
    </row>
    <row r="6401" spans="1:8" x14ac:dyDescent="0.25">
      <c r="A6401" s="14" t="str">
        <f t="shared" si="99"/>
        <v>parkeja022012</v>
      </c>
      <c r="B6401" s="19" t="s">
        <v>1578</v>
      </c>
      <c r="C6401" s="19">
        <v>2012</v>
      </c>
      <c r="D6401" s="19" t="s">
        <v>2334</v>
      </c>
      <c r="E6401" s="19">
        <v>9</v>
      </c>
      <c r="F6401" s="19">
        <v>15</v>
      </c>
      <c r="G6401" s="19">
        <v>3</v>
      </c>
      <c r="H6401" s="19">
        <v>2</v>
      </c>
    </row>
    <row r="6402" spans="1:8" x14ac:dyDescent="0.25">
      <c r="A6402" s="14" t="str">
        <f t="shared" si="99"/>
        <v>parmech012012</v>
      </c>
      <c r="B6402" s="19" t="s">
        <v>1579</v>
      </c>
      <c r="C6402" s="19">
        <v>2012</v>
      </c>
      <c r="D6402" s="19" t="s">
        <v>2335</v>
      </c>
      <c r="E6402" s="19">
        <v>295</v>
      </c>
      <c r="F6402" s="19">
        <v>25</v>
      </c>
      <c r="G6402" s="19">
        <v>2</v>
      </c>
      <c r="H6402" s="19">
        <v>43</v>
      </c>
    </row>
    <row r="6403" spans="1:8" x14ac:dyDescent="0.25">
      <c r="A6403" s="14" t="str">
        <f t="shared" ref="A6403:A6466" si="100">B6403&amp;C6403</f>
        <v>parmech012012</v>
      </c>
      <c r="B6403" s="19" t="s">
        <v>1579</v>
      </c>
      <c r="C6403" s="19">
        <v>2012</v>
      </c>
      <c r="D6403" s="19" t="s">
        <v>2330</v>
      </c>
    </row>
    <row r="6404" spans="1:8" x14ac:dyDescent="0.25">
      <c r="A6404" s="14" t="str">
        <f t="shared" si="100"/>
        <v>parmech012012</v>
      </c>
      <c r="B6404" s="19" t="s">
        <v>1579</v>
      </c>
      <c r="C6404" s="19">
        <v>2012</v>
      </c>
      <c r="D6404" s="19" t="s">
        <v>2331</v>
      </c>
      <c r="E6404" s="19">
        <v>30</v>
      </c>
      <c r="F6404" s="19">
        <v>1</v>
      </c>
      <c r="G6404" s="19">
        <v>0</v>
      </c>
      <c r="H6404" s="19">
        <v>0</v>
      </c>
    </row>
    <row r="6405" spans="1:8" x14ac:dyDescent="0.25">
      <c r="A6405" s="14" t="str">
        <f t="shared" si="100"/>
        <v>parmech012012</v>
      </c>
      <c r="B6405" s="19" t="s">
        <v>1579</v>
      </c>
      <c r="C6405" s="19">
        <v>2012</v>
      </c>
      <c r="D6405" s="19" t="s">
        <v>2332</v>
      </c>
    </row>
    <row r="6406" spans="1:8" x14ac:dyDescent="0.25">
      <c r="A6406" s="14" t="str">
        <f t="shared" si="100"/>
        <v>parnebo012012</v>
      </c>
      <c r="B6406" s="19" t="s">
        <v>984</v>
      </c>
      <c r="C6406" s="19">
        <v>2012</v>
      </c>
      <c r="D6406" s="19" t="s">
        <v>2334</v>
      </c>
      <c r="E6406" s="19">
        <v>7</v>
      </c>
      <c r="F6406" s="19">
        <v>18</v>
      </c>
      <c r="G6406" s="19">
        <v>0</v>
      </c>
      <c r="H6406" s="19">
        <v>2</v>
      </c>
    </row>
    <row r="6407" spans="1:8" x14ac:dyDescent="0.25">
      <c r="A6407" s="14" t="str">
        <f t="shared" si="100"/>
        <v>parrage012012</v>
      </c>
      <c r="B6407" s="19" t="s">
        <v>1152</v>
      </c>
      <c r="C6407" s="19">
        <v>2012</v>
      </c>
      <c r="D6407" s="19" t="s">
        <v>2329</v>
      </c>
    </row>
    <row r="6408" spans="1:8" x14ac:dyDescent="0.25">
      <c r="A6408" s="14" t="str">
        <f t="shared" si="100"/>
        <v>parrage012012</v>
      </c>
      <c r="B6408" s="19" t="s">
        <v>1152</v>
      </c>
      <c r="C6408" s="19">
        <v>2012</v>
      </c>
      <c r="D6408" s="19" t="s">
        <v>2330</v>
      </c>
    </row>
    <row r="6409" spans="1:8" x14ac:dyDescent="0.25">
      <c r="A6409" s="14" t="str">
        <f t="shared" si="100"/>
        <v>parrage012012</v>
      </c>
      <c r="B6409" s="19" t="s">
        <v>1152</v>
      </c>
      <c r="C6409" s="19">
        <v>2012</v>
      </c>
      <c r="D6409" s="19" t="s">
        <v>2331</v>
      </c>
      <c r="E6409" s="19">
        <v>189</v>
      </c>
      <c r="F6409" s="19">
        <v>8</v>
      </c>
      <c r="G6409" s="19">
        <v>4</v>
      </c>
      <c r="H6409" s="19">
        <v>1</v>
      </c>
    </row>
    <row r="6410" spans="1:8" x14ac:dyDescent="0.25">
      <c r="A6410" s="14" t="str">
        <f t="shared" si="100"/>
        <v>parrage012012</v>
      </c>
      <c r="B6410" s="19" t="s">
        <v>1152</v>
      </c>
      <c r="C6410" s="19">
        <v>2012</v>
      </c>
      <c r="D6410" s="19" t="s">
        <v>2332</v>
      </c>
    </row>
    <row r="6411" spans="1:8" x14ac:dyDescent="0.25">
      <c r="A6411" s="14" t="str">
        <f t="shared" si="100"/>
        <v>parrama012012</v>
      </c>
      <c r="B6411" s="19" t="s">
        <v>834</v>
      </c>
      <c r="C6411" s="19">
        <v>2012</v>
      </c>
      <c r="D6411" s="19" t="s">
        <v>2334</v>
      </c>
      <c r="E6411" s="19">
        <v>4</v>
      </c>
      <c r="F6411" s="19">
        <v>6</v>
      </c>
      <c r="G6411" s="19">
        <v>0</v>
      </c>
      <c r="H6411" s="19">
        <v>0</v>
      </c>
    </row>
    <row r="6412" spans="1:8" x14ac:dyDescent="0.25">
      <c r="A6412" s="14" t="str">
        <f t="shared" si="100"/>
        <v>parrian012012</v>
      </c>
      <c r="B6412" s="19" t="s">
        <v>1580</v>
      </c>
      <c r="C6412" s="19">
        <v>2012</v>
      </c>
      <c r="D6412" s="19" t="s">
        <v>39</v>
      </c>
      <c r="E6412" s="19">
        <v>18</v>
      </c>
      <c r="F6412" s="19">
        <v>20</v>
      </c>
      <c r="G6412" s="19">
        <v>0</v>
      </c>
      <c r="H6412" s="19">
        <v>5</v>
      </c>
    </row>
    <row r="6413" spans="1:8" x14ac:dyDescent="0.25">
      <c r="A6413" s="14" t="str">
        <f t="shared" si="100"/>
        <v>parrian012012</v>
      </c>
      <c r="B6413" s="19" t="s">
        <v>1580</v>
      </c>
      <c r="C6413" s="19">
        <v>2012</v>
      </c>
      <c r="D6413" s="19" t="s">
        <v>40</v>
      </c>
      <c r="E6413" s="19">
        <v>0</v>
      </c>
      <c r="F6413" s="19">
        <v>4</v>
      </c>
      <c r="G6413" s="19">
        <v>0</v>
      </c>
      <c r="H6413" s="19">
        <v>0</v>
      </c>
    </row>
    <row r="6414" spans="1:8" x14ac:dyDescent="0.25">
      <c r="A6414" s="14" t="str">
        <f t="shared" si="100"/>
        <v>parrian012012</v>
      </c>
      <c r="B6414" s="19" t="s">
        <v>1580</v>
      </c>
      <c r="C6414" s="19">
        <v>2012</v>
      </c>
      <c r="D6414" s="19" t="s">
        <v>2331</v>
      </c>
      <c r="E6414" s="19">
        <v>0</v>
      </c>
      <c r="F6414" s="19">
        <v>0</v>
      </c>
      <c r="G6414" s="19">
        <v>0</v>
      </c>
      <c r="H6414" s="19">
        <v>0</v>
      </c>
    </row>
    <row r="6415" spans="1:8" x14ac:dyDescent="0.25">
      <c r="A6415" s="14" t="str">
        <f t="shared" si="100"/>
        <v>parrian012012</v>
      </c>
      <c r="B6415" s="19" t="s">
        <v>1580</v>
      </c>
      <c r="C6415" s="19">
        <v>2012</v>
      </c>
      <c r="D6415" s="19" t="s">
        <v>2332</v>
      </c>
    </row>
    <row r="6416" spans="1:8" x14ac:dyDescent="0.25">
      <c r="A6416" s="14" t="str">
        <f t="shared" si="100"/>
        <v>parrian012012</v>
      </c>
      <c r="B6416" s="19" t="s">
        <v>1580</v>
      </c>
      <c r="C6416" s="19">
        <v>2012</v>
      </c>
      <c r="D6416" s="19" t="s">
        <v>2333</v>
      </c>
      <c r="E6416" s="19">
        <v>26</v>
      </c>
      <c r="F6416" s="19">
        <v>68</v>
      </c>
      <c r="G6416" s="19">
        <v>6</v>
      </c>
      <c r="H6416" s="19">
        <v>11</v>
      </c>
    </row>
    <row r="6417" spans="1:8" x14ac:dyDescent="0.25">
      <c r="A6417" s="14" t="str">
        <f t="shared" si="100"/>
        <v>pastoty012012</v>
      </c>
      <c r="B6417" s="19" t="s">
        <v>1800</v>
      </c>
      <c r="C6417" s="19">
        <v>2012</v>
      </c>
      <c r="D6417" s="19" t="s">
        <v>39</v>
      </c>
      <c r="E6417" s="19">
        <v>3</v>
      </c>
      <c r="F6417" s="19">
        <v>5</v>
      </c>
      <c r="G6417" s="19">
        <v>0</v>
      </c>
      <c r="H6417" s="19">
        <v>1</v>
      </c>
    </row>
    <row r="6418" spans="1:8" x14ac:dyDescent="0.25">
      <c r="A6418" s="14" t="str">
        <f t="shared" si="100"/>
        <v>pastoty012012</v>
      </c>
      <c r="B6418" s="19" t="s">
        <v>1800</v>
      </c>
      <c r="C6418" s="19">
        <v>2012</v>
      </c>
      <c r="D6418" s="19" t="s">
        <v>2333</v>
      </c>
      <c r="E6418" s="19">
        <v>43</v>
      </c>
      <c r="F6418" s="19">
        <v>84</v>
      </c>
      <c r="G6418" s="19">
        <v>7</v>
      </c>
      <c r="H6418" s="19">
        <v>21</v>
      </c>
    </row>
    <row r="6419" spans="1:8" x14ac:dyDescent="0.25">
      <c r="A6419" s="14" t="str">
        <f t="shared" si="100"/>
        <v>paterjo012012</v>
      </c>
      <c r="B6419" s="19" t="s">
        <v>1581</v>
      </c>
      <c r="C6419" s="19">
        <v>2012</v>
      </c>
      <c r="D6419" s="19" t="s">
        <v>2334</v>
      </c>
      <c r="E6419" s="19">
        <v>0</v>
      </c>
      <c r="F6419" s="19">
        <v>0</v>
      </c>
      <c r="G6419" s="19">
        <v>0</v>
      </c>
      <c r="H6419" s="19">
        <v>0</v>
      </c>
    </row>
    <row r="6420" spans="1:8" x14ac:dyDescent="0.25">
      <c r="A6420" s="14" t="str">
        <f t="shared" si="100"/>
        <v>pattotr012012</v>
      </c>
      <c r="B6420" s="19" t="s">
        <v>836</v>
      </c>
      <c r="C6420" s="19">
        <v>2012</v>
      </c>
      <c r="D6420" s="19" t="s">
        <v>2334</v>
      </c>
      <c r="E6420" s="19">
        <v>3</v>
      </c>
      <c r="F6420" s="19">
        <v>1</v>
      </c>
      <c r="G6420" s="19">
        <v>1</v>
      </c>
      <c r="H6420" s="19">
        <v>1</v>
      </c>
    </row>
    <row r="6421" spans="1:8" x14ac:dyDescent="0.25">
      <c r="A6421" s="14" t="str">
        <f t="shared" si="100"/>
        <v>pauleda012012</v>
      </c>
      <c r="B6421" s="19" t="s">
        <v>708</v>
      </c>
      <c r="C6421" s="19">
        <v>2012</v>
      </c>
      <c r="D6421" s="19" t="s">
        <v>2334</v>
      </c>
      <c r="E6421" s="19">
        <v>0</v>
      </c>
      <c r="F6421" s="19">
        <v>1</v>
      </c>
      <c r="G6421" s="19">
        <v>0</v>
      </c>
      <c r="H6421" s="19">
        <v>0</v>
      </c>
    </row>
    <row r="6422" spans="1:8" x14ac:dyDescent="0.25">
      <c r="A6422" s="14" t="str">
        <f t="shared" si="100"/>
        <v>pauleda012012</v>
      </c>
      <c r="B6422" s="19" t="s">
        <v>708</v>
      </c>
      <c r="C6422" s="19">
        <v>2012</v>
      </c>
      <c r="D6422" s="19" t="s">
        <v>2334</v>
      </c>
      <c r="E6422" s="19">
        <v>0</v>
      </c>
      <c r="F6422" s="19">
        <v>0</v>
      </c>
      <c r="G6422" s="19">
        <v>0</v>
      </c>
      <c r="H6422" s="19">
        <v>0</v>
      </c>
    </row>
    <row r="6423" spans="1:8" x14ac:dyDescent="0.25">
      <c r="A6423" s="14" t="str">
        <f t="shared" si="100"/>
        <v>paulife012012</v>
      </c>
      <c r="B6423" s="19" t="s">
        <v>837</v>
      </c>
      <c r="C6423" s="19">
        <v>2012</v>
      </c>
      <c r="D6423" s="19" t="s">
        <v>2334</v>
      </c>
      <c r="E6423" s="19">
        <v>3</v>
      </c>
      <c r="F6423" s="19">
        <v>6</v>
      </c>
      <c r="G6423" s="19">
        <v>0</v>
      </c>
      <c r="H6423" s="19">
        <v>0</v>
      </c>
    </row>
    <row r="6424" spans="1:8" x14ac:dyDescent="0.25">
      <c r="A6424" s="14" t="str">
        <f t="shared" si="100"/>
        <v>pauliro012012</v>
      </c>
      <c r="B6424" s="19" t="s">
        <v>584</v>
      </c>
      <c r="C6424" s="19">
        <v>2012</v>
      </c>
      <c r="D6424" s="19" t="s">
        <v>2336</v>
      </c>
      <c r="E6424" s="19">
        <v>62</v>
      </c>
      <c r="F6424" s="19">
        <v>4</v>
      </c>
      <c r="G6424" s="19">
        <v>0</v>
      </c>
      <c r="H6424" s="19">
        <v>1</v>
      </c>
    </row>
    <row r="6425" spans="1:8" x14ac:dyDescent="0.25">
      <c r="A6425" s="14" t="str">
        <f t="shared" si="100"/>
        <v>paulxa012012</v>
      </c>
      <c r="B6425" s="19" t="s">
        <v>1153</v>
      </c>
      <c r="C6425" s="19">
        <v>2012</v>
      </c>
      <c r="D6425" s="19" t="s">
        <v>2330</v>
      </c>
    </row>
    <row r="6426" spans="1:8" x14ac:dyDescent="0.25">
      <c r="A6426" s="14" t="str">
        <f t="shared" si="100"/>
        <v>paulxa012012</v>
      </c>
      <c r="B6426" s="19" t="s">
        <v>1153</v>
      </c>
      <c r="C6426" s="19">
        <v>2012</v>
      </c>
      <c r="D6426" s="19" t="s">
        <v>2331</v>
      </c>
      <c r="E6426" s="19">
        <v>15</v>
      </c>
      <c r="F6426" s="19">
        <v>2</v>
      </c>
      <c r="G6426" s="19">
        <v>0</v>
      </c>
      <c r="H6426" s="19">
        <v>0</v>
      </c>
    </row>
    <row r="6427" spans="1:8" x14ac:dyDescent="0.25">
      <c r="A6427" s="14" t="str">
        <f t="shared" si="100"/>
        <v>paulxa012012</v>
      </c>
      <c r="B6427" s="19" t="s">
        <v>1153</v>
      </c>
      <c r="C6427" s="19">
        <v>2012</v>
      </c>
      <c r="D6427" s="19" t="s">
        <v>2332</v>
      </c>
    </row>
    <row r="6428" spans="1:8" x14ac:dyDescent="0.25">
      <c r="A6428" s="14" t="str">
        <f t="shared" si="100"/>
        <v>pavanca012012</v>
      </c>
      <c r="B6428" s="19" t="s">
        <v>172</v>
      </c>
      <c r="C6428" s="19">
        <v>2012</v>
      </c>
      <c r="D6428" s="19" t="s">
        <v>2334</v>
      </c>
      <c r="E6428" s="19">
        <v>5</v>
      </c>
      <c r="F6428" s="19">
        <v>5</v>
      </c>
      <c r="G6428" s="19">
        <v>0</v>
      </c>
      <c r="H6428" s="19">
        <v>0</v>
      </c>
    </row>
    <row r="6429" spans="1:8" x14ac:dyDescent="0.25">
      <c r="A6429" s="14" t="str">
        <f t="shared" si="100"/>
        <v>pearcst012012</v>
      </c>
      <c r="B6429" s="19" t="s">
        <v>838</v>
      </c>
      <c r="C6429" s="19">
        <v>2012</v>
      </c>
      <c r="D6429" s="19" t="s">
        <v>2335</v>
      </c>
      <c r="E6429" s="19">
        <v>76</v>
      </c>
      <c r="F6429" s="19">
        <v>2</v>
      </c>
      <c r="G6429" s="19">
        <v>1</v>
      </c>
      <c r="H6429" s="19">
        <v>7</v>
      </c>
    </row>
    <row r="6430" spans="1:8" x14ac:dyDescent="0.25">
      <c r="A6430" s="14" t="str">
        <f t="shared" si="100"/>
        <v>pearcst012012</v>
      </c>
      <c r="B6430" s="19" t="s">
        <v>838</v>
      </c>
      <c r="C6430" s="19">
        <v>2012</v>
      </c>
      <c r="D6430" s="19" t="s">
        <v>2335</v>
      </c>
      <c r="E6430" s="19">
        <v>55</v>
      </c>
      <c r="F6430" s="19">
        <v>0</v>
      </c>
      <c r="G6430" s="19">
        <v>0</v>
      </c>
      <c r="H6430" s="19">
        <v>7</v>
      </c>
    </row>
    <row r="6431" spans="1:8" x14ac:dyDescent="0.25">
      <c r="A6431" s="14" t="str">
        <f t="shared" si="100"/>
        <v>pearcst012012</v>
      </c>
      <c r="B6431" s="19" t="s">
        <v>838</v>
      </c>
      <c r="C6431" s="19">
        <v>2012</v>
      </c>
      <c r="D6431" s="19" t="s">
        <v>2330</v>
      </c>
    </row>
    <row r="6432" spans="1:8" x14ac:dyDescent="0.25">
      <c r="A6432" s="14" t="str">
        <f t="shared" si="100"/>
        <v>pearcst012012</v>
      </c>
      <c r="B6432" s="19" t="s">
        <v>838</v>
      </c>
      <c r="C6432" s="19">
        <v>2012</v>
      </c>
      <c r="D6432" s="19" t="s">
        <v>2330</v>
      </c>
    </row>
    <row r="6433" spans="1:8" x14ac:dyDescent="0.25">
      <c r="A6433" s="14" t="str">
        <f t="shared" si="100"/>
        <v>pearcst012012</v>
      </c>
      <c r="B6433" s="19" t="s">
        <v>838</v>
      </c>
      <c r="C6433" s="19">
        <v>2012</v>
      </c>
      <c r="D6433" s="19" t="s">
        <v>2331</v>
      </c>
      <c r="E6433" s="19">
        <v>36</v>
      </c>
      <c r="F6433" s="19">
        <v>1</v>
      </c>
      <c r="G6433" s="19">
        <v>0</v>
      </c>
      <c r="H6433" s="19">
        <v>0</v>
      </c>
    </row>
    <row r="6434" spans="1:8" x14ac:dyDescent="0.25">
      <c r="A6434" s="14" t="str">
        <f t="shared" si="100"/>
        <v>pearcst012012</v>
      </c>
      <c r="B6434" s="19" t="s">
        <v>838</v>
      </c>
      <c r="C6434" s="19">
        <v>2012</v>
      </c>
      <c r="D6434" s="19" t="s">
        <v>2331</v>
      </c>
      <c r="E6434" s="19">
        <v>12</v>
      </c>
      <c r="F6434" s="19">
        <v>1</v>
      </c>
      <c r="G6434" s="19">
        <v>0</v>
      </c>
      <c r="H6434" s="19">
        <v>0</v>
      </c>
    </row>
    <row r="6435" spans="1:8" x14ac:dyDescent="0.25">
      <c r="A6435" s="14" t="str">
        <f t="shared" si="100"/>
        <v>pearcst012012</v>
      </c>
      <c r="B6435" s="19" t="s">
        <v>838</v>
      </c>
      <c r="C6435" s="19">
        <v>2012</v>
      </c>
      <c r="D6435" s="19" t="s">
        <v>2332</v>
      </c>
    </row>
    <row r="6436" spans="1:8" x14ac:dyDescent="0.25">
      <c r="A6436" s="14" t="str">
        <f t="shared" si="100"/>
        <v>pearcst012012</v>
      </c>
      <c r="B6436" s="19" t="s">
        <v>838</v>
      </c>
      <c r="C6436" s="19">
        <v>2012</v>
      </c>
      <c r="D6436" s="19" t="s">
        <v>2332</v>
      </c>
    </row>
    <row r="6437" spans="1:8" x14ac:dyDescent="0.25">
      <c r="A6437" s="14" t="str">
        <f t="shared" si="100"/>
        <v>peavyja012012</v>
      </c>
      <c r="B6437" s="19" t="s">
        <v>325</v>
      </c>
      <c r="C6437" s="19">
        <v>2012</v>
      </c>
      <c r="D6437" s="19" t="s">
        <v>2334</v>
      </c>
      <c r="E6437" s="19">
        <v>14</v>
      </c>
      <c r="F6437" s="19">
        <v>22</v>
      </c>
      <c r="G6437" s="19">
        <v>1</v>
      </c>
      <c r="H6437" s="19">
        <v>3</v>
      </c>
    </row>
    <row r="6438" spans="1:8" x14ac:dyDescent="0.25">
      <c r="A6438" s="14" t="str">
        <f t="shared" si="100"/>
        <v>pedrodu012012</v>
      </c>
      <c r="B6438" s="19" t="s">
        <v>709</v>
      </c>
      <c r="C6438" s="19">
        <v>2012</v>
      </c>
      <c r="D6438" s="19" t="s">
        <v>39</v>
      </c>
      <c r="E6438" s="19">
        <v>228</v>
      </c>
      <c r="F6438" s="19">
        <v>392</v>
      </c>
      <c r="G6438" s="19">
        <v>5</v>
      </c>
      <c r="H6438" s="19">
        <v>100</v>
      </c>
    </row>
    <row r="6439" spans="1:8" x14ac:dyDescent="0.25">
      <c r="A6439" s="14" t="str">
        <f t="shared" si="100"/>
        <v>pegueca012012</v>
      </c>
      <c r="B6439" s="19" t="s">
        <v>1583</v>
      </c>
      <c r="C6439" s="19">
        <v>2012</v>
      </c>
      <c r="D6439" s="19" t="s">
        <v>2330</v>
      </c>
    </row>
    <row r="6440" spans="1:8" x14ac:dyDescent="0.25">
      <c r="A6440" s="14" t="str">
        <f t="shared" si="100"/>
        <v>pegueca012012</v>
      </c>
      <c r="B6440" s="19" t="s">
        <v>1583</v>
      </c>
      <c r="C6440" s="19">
        <v>2012</v>
      </c>
      <c r="D6440" s="19" t="s">
        <v>2331</v>
      </c>
      <c r="E6440" s="19">
        <v>28</v>
      </c>
      <c r="F6440" s="19">
        <v>0</v>
      </c>
      <c r="G6440" s="19">
        <v>0</v>
      </c>
      <c r="H6440" s="19">
        <v>0</v>
      </c>
    </row>
    <row r="6441" spans="1:8" x14ac:dyDescent="0.25">
      <c r="A6441" s="14" t="str">
        <f t="shared" si="100"/>
        <v>pegueca012012</v>
      </c>
      <c r="B6441" s="19" t="s">
        <v>1583</v>
      </c>
      <c r="C6441" s="19">
        <v>2012</v>
      </c>
      <c r="D6441" s="19" t="s">
        <v>2332</v>
      </c>
    </row>
    <row r="6442" spans="1:8" x14ac:dyDescent="0.25">
      <c r="A6442" s="14" t="str">
        <f t="shared" si="100"/>
        <v>peguefr012012</v>
      </c>
      <c r="B6442" s="19" t="s">
        <v>1801</v>
      </c>
      <c r="C6442" s="19">
        <v>2012</v>
      </c>
      <c r="D6442" s="19" t="s">
        <v>2330</v>
      </c>
    </row>
    <row r="6443" spans="1:8" x14ac:dyDescent="0.25">
      <c r="A6443" s="14" t="str">
        <f t="shared" si="100"/>
        <v>peguefr012012</v>
      </c>
      <c r="B6443" s="19" t="s">
        <v>1801</v>
      </c>
      <c r="C6443" s="19">
        <v>2012</v>
      </c>
      <c r="D6443" s="19" t="s">
        <v>2331</v>
      </c>
      <c r="E6443" s="19">
        <v>14</v>
      </c>
      <c r="F6443" s="19">
        <v>1</v>
      </c>
      <c r="G6443" s="19">
        <v>0</v>
      </c>
      <c r="H6443" s="19">
        <v>0</v>
      </c>
    </row>
    <row r="6444" spans="1:8" x14ac:dyDescent="0.25">
      <c r="A6444" s="14" t="str">
        <f t="shared" si="100"/>
        <v>peguefr012012</v>
      </c>
      <c r="B6444" s="19" t="s">
        <v>1801</v>
      </c>
      <c r="C6444" s="19">
        <v>2012</v>
      </c>
      <c r="D6444" s="19" t="s">
        <v>2332</v>
      </c>
    </row>
    <row r="6445" spans="1:8" x14ac:dyDescent="0.25">
      <c r="A6445" s="14" t="str">
        <f t="shared" si="100"/>
        <v>pelfrmi012012</v>
      </c>
      <c r="B6445" s="19" t="s">
        <v>710</v>
      </c>
      <c r="C6445" s="19">
        <v>2012</v>
      </c>
      <c r="D6445" s="19" t="s">
        <v>2334</v>
      </c>
      <c r="E6445" s="19">
        <v>3</v>
      </c>
      <c r="F6445" s="19">
        <v>4</v>
      </c>
      <c r="G6445" s="19">
        <v>1</v>
      </c>
      <c r="H6445" s="19">
        <v>0</v>
      </c>
    </row>
    <row r="6446" spans="1:8" x14ac:dyDescent="0.25">
      <c r="A6446" s="14" t="str">
        <f t="shared" si="100"/>
        <v>penabr012012</v>
      </c>
      <c r="B6446" s="19" t="s">
        <v>585</v>
      </c>
      <c r="C6446" s="19">
        <v>2012</v>
      </c>
      <c r="D6446" s="19" t="s">
        <v>2335</v>
      </c>
      <c r="E6446" s="19">
        <v>8</v>
      </c>
      <c r="F6446" s="19">
        <v>0</v>
      </c>
      <c r="G6446" s="19">
        <v>0</v>
      </c>
      <c r="H6446" s="19">
        <v>0</v>
      </c>
    </row>
    <row r="6447" spans="1:8" x14ac:dyDescent="0.25">
      <c r="A6447" s="14" t="str">
        <f t="shared" si="100"/>
        <v>penabr012012</v>
      </c>
      <c r="B6447" s="19" t="s">
        <v>585</v>
      </c>
      <c r="C6447" s="19">
        <v>2012</v>
      </c>
      <c r="D6447" s="19" t="s">
        <v>2336</v>
      </c>
      <c r="E6447" s="19">
        <v>344</v>
      </c>
      <c r="F6447" s="19">
        <v>18</v>
      </c>
      <c r="G6447" s="19">
        <v>4</v>
      </c>
      <c r="H6447" s="19">
        <v>4</v>
      </c>
    </row>
    <row r="6448" spans="1:8" x14ac:dyDescent="0.25">
      <c r="A6448" s="14" t="str">
        <f t="shared" si="100"/>
        <v>penaca012012</v>
      </c>
      <c r="B6448" s="19" t="s">
        <v>264</v>
      </c>
      <c r="C6448" s="19">
        <v>2012</v>
      </c>
      <c r="D6448" s="19" t="s">
        <v>2335</v>
      </c>
      <c r="E6448" s="19">
        <v>1182</v>
      </c>
      <c r="F6448" s="19">
        <v>95</v>
      </c>
      <c r="G6448" s="19">
        <v>7</v>
      </c>
      <c r="H6448" s="19">
        <v>119</v>
      </c>
    </row>
    <row r="6449" spans="1:8" x14ac:dyDescent="0.25">
      <c r="A6449" s="14" t="str">
        <f t="shared" si="100"/>
        <v>penara022012</v>
      </c>
      <c r="B6449" s="19" t="s">
        <v>1154</v>
      </c>
      <c r="C6449" s="19">
        <v>2012</v>
      </c>
      <c r="D6449" s="19" t="s">
        <v>2333</v>
      </c>
      <c r="E6449" s="19">
        <v>0</v>
      </c>
      <c r="F6449" s="19">
        <v>4</v>
      </c>
      <c r="G6449" s="19">
        <v>0</v>
      </c>
      <c r="H6449" s="19">
        <v>0</v>
      </c>
    </row>
    <row r="6450" spans="1:8" x14ac:dyDescent="0.25">
      <c r="A6450" s="14" t="str">
        <f t="shared" si="100"/>
        <v>pencehu012012</v>
      </c>
      <c r="B6450" s="19" t="s">
        <v>839</v>
      </c>
      <c r="C6450" s="19">
        <v>2012</v>
      </c>
      <c r="D6450" s="19" t="s">
        <v>2331</v>
      </c>
      <c r="E6450" s="19">
        <v>161</v>
      </c>
      <c r="F6450" s="19">
        <v>9</v>
      </c>
      <c r="G6450" s="19">
        <v>5</v>
      </c>
      <c r="H6450" s="19">
        <v>0</v>
      </c>
    </row>
    <row r="6451" spans="1:8" x14ac:dyDescent="0.25">
      <c r="A6451" s="14" t="str">
        <f t="shared" si="100"/>
        <v>pencehu012012</v>
      </c>
      <c r="B6451" s="19" t="s">
        <v>839</v>
      </c>
      <c r="C6451" s="19">
        <v>2012</v>
      </c>
      <c r="D6451" s="19" t="s">
        <v>2331</v>
      </c>
      <c r="E6451" s="19">
        <v>110</v>
      </c>
      <c r="F6451" s="19">
        <v>2</v>
      </c>
      <c r="G6451" s="19">
        <v>2</v>
      </c>
      <c r="H6451" s="19">
        <v>0</v>
      </c>
    </row>
    <row r="6452" spans="1:8" x14ac:dyDescent="0.25">
      <c r="A6452" s="14" t="str">
        <f t="shared" si="100"/>
        <v>pencehu012012</v>
      </c>
      <c r="B6452" s="19" t="s">
        <v>839</v>
      </c>
      <c r="C6452" s="19">
        <v>2012</v>
      </c>
      <c r="D6452" s="19" t="s">
        <v>2332</v>
      </c>
    </row>
    <row r="6453" spans="1:8" x14ac:dyDescent="0.25">
      <c r="A6453" s="14" t="str">
        <f t="shared" si="100"/>
        <v>pencehu012012</v>
      </c>
      <c r="B6453" s="19" t="s">
        <v>839</v>
      </c>
      <c r="C6453" s="19">
        <v>2012</v>
      </c>
      <c r="D6453" s="19" t="s">
        <v>2332</v>
      </c>
    </row>
    <row r="6454" spans="1:8" x14ac:dyDescent="0.25">
      <c r="A6454" s="14" t="str">
        <f t="shared" si="100"/>
        <v>pennicl012012</v>
      </c>
      <c r="B6454" s="19" t="s">
        <v>985</v>
      </c>
      <c r="C6454" s="19">
        <v>2012</v>
      </c>
      <c r="D6454" s="19" t="s">
        <v>39</v>
      </c>
      <c r="E6454" s="19">
        <v>67</v>
      </c>
      <c r="F6454" s="19">
        <v>85</v>
      </c>
      <c r="G6454" s="19">
        <v>2</v>
      </c>
      <c r="H6454" s="19">
        <v>12</v>
      </c>
    </row>
    <row r="6455" spans="1:8" x14ac:dyDescent="0.25">
      <c r="A6455" s="14" t="str">
        <f t="shared" si="100"/>
        <v>pennicl012012</v>
      </c>
      <c r="B6455" s="19" t="s">
        <v>985</v>
      </c>
      <c r="C6455" s="19">
        <v>2012</v>
      </c>
      <c r="D6455" s="19" t="s">
        <v>2333</v>
      </c>
      <c r="E6455" s="19">
        <v>150</v>
      </c>
      <c r="F6455" s="19">
        <v>272</v>
      </c>
      <c r="G6455" s="19">
        <v>9</v>
      </c>
      <c r="H6455" s="19">
        <v>58</v>
      </c>
    </row>
    <row r="6456" spans="1:8" x14ac:dyDescent="0.25">
      <c r="A6456" s="14" t="str">
        <f t="shared" si="100"/>
        <v>pennybr012012</v>
      </c>
      <c r="B6456" s="19" t="s">
        <v>174</v>
      </c>
      <c r="C6456" s="19">
        <v>2012</v>
      </c>
      <c r="D6456" s="19" t="s">
        <v>2334</v>
      </c>
      <c r="E6456" s="19">
        <v>3</v>
      </c>
      <c r="F6456" s="19">
        <v>4</v>
      </c>
      <c r="G6456" s="19">
        <v>0</v>
      </c>
      <c r="H6456" s="19">
        <v>2</v>
      </c>
    </row>
    <row r="6457" spans="1:8" x14ac:dyDescent="0.25">
      <c r="A6457" s="14" t="str">
        <f t="shared" si="100"/>
        <v>peraljh012012</v>
      </c>
      <c r="B6457" s="19" t="s">
        <v>395</v>
      </c>
      <c r="C6457" s="19">
        <v>2012</v>
      </c>
      <c r="D6457" s="19" t="s">
        <v>2333</v>
      </c>
      <c r="E6457" s="19">
        <v>229</v>
      </c>
      <c r="F6457" s="19">
        <v>359</v>
      </c>
      <c r="G6457" s="19">
        <v>7</v>
      </c>
      <c r="H6457" s="19">
        <v>75</v>
      </c>
    </row>
    <row r="6458" spans="1:8" x14ac:dyDescent="0.25">
      <c r="A6458" s="14" t="str">
        <f t="shared" si="100"/>
        <v>peraljo012012</v>
      </c>
      <c r="B6458" s="19" t="s">
        <v>587</v>
      </c>
      <c r="C6458" s="19">
        <v>2012</v>
      </c>
      <c r="D6458" s="19" t="s">
        <v>2334</v>
      </c>
      <c r="E6458" s="19">
        <v>6</v>
      </c>
      <c r="F6458" s="19">
        <v>2</v>
      </c>
      <c r="G6458" s="19">
        <v>0</v>
      </c>
      <c r="H6458" s="19">
        <v>1</v>
      </c>
    </row>
    <row r="6459" spans="1:8" x14ac:dyDescent="0.25">
      <c r="A6459" s="14" t="str">
        <f t="shared" si="100"/>
        <v>peralwi012012</v>
      </c>
      <c r="B6459" s="19" t="s">
        <v>1802</v>
      </c>
      <c r="C6459" s="19">
        <v>2012</v>
      </c>
      <c r="D6459" s="19" t="s">
        <v>2334</v>
      </c>
      <c r="E6459" s="19">
        <v>4</v>
      </c>
      <c r="F6459" s="19">
        <v>4</v>
      </c>
      <c r="G6459" s="19">
        <v>1</v>
      </c>
      <c r="H6459" s="19">
        <v>0</v>
      </c>
    </row>
    <row r="6460" spans="1:8" x14ac:dyDescent="0.25">
      <c r="A6460" s="14" t="str">
        <f t="shared" si="100"/>
        <v>perdolu012012</v>
      </c>
      <c r="B6460" s="19" t="s">
        <v>1155</v>
      </c>
      <c r="C6460" s="19">
        <v>2012</v>
      </c>
      <c r="D6460" s="19" t="s">
        <v>2334</v>
      </c>
      <c r="E6460" s="19">
        <v>6</v>
      </c>
      <c r="F6460" s="19">
        <v>3</v>
      </c>
      <c r="G6460" s="19">
        <v>0</v>
      </c>
      <c r="H6460" s="19">
        <v>1</v>
      </c>
    </row>
    <row r="6461" spans="1:8" x14ac:dyDescent="0.25">
      <c r="A6461" s="14" t="str">
        <f t="shared" si="100"/>
        <v>perezch012012</v>
      </c>
      <c r="B6461" s="19" t="s">
        <v>986</v>
      </c>
      <c r="C6461" s="19">
        <v>2012</v>
      </c>
      <c r="D6461" s="19" t="s">
        <v>2334</v>
      </c>
      <c r="E6461" s="19">
        <v>7</v>
      </c>
      <c r="F6461" s="19">
        <v>2</v>
      </c>
      <c r="G6461" s="19">
        <v>0</v>
      </c>
      <c r="H6461" s="19">
        <v>1</v>
      </c>
    </row>
    <row r="6462" spans="1:8" x14ac:dyDescent="0.25">
      <c r="A6462" s="14" t="str">
        <f t="shared" si="100"/>
        <v>perezeu012012</v>
      </c>
      <c r="B6462" s="19" t="s">
        <v>1803</v>
      </c>
      <c r="C6462" s="19">
        <v>2012</v>
      </c>
      <c r="D6462" s="19" t="s">
        <v>2329</v>
      </c>
    </row>
    <row r="6463" spans="1:8" x14ac:dyDescent="0.25">
      <c r="A6463" s="14" t="str">
        <f t="shared" si="100"/>
        <v>perezeu012012</v>
      </c>
      <c r="B6463" s="19" t="s">
        <v>1803</v>
      </c>
      <c r="C6463" s="19">
        <v>2012</v>
      </c>
      <c r="D6463" s="19" t="s">
        <v>2330</v>
      </c>
    </row>
    <row r="6464" spans="1:8" x14ac:dyDescent="0.25">
      <c r="A6464" s="14" t="str">
        <f t="shared" si="100"/>
        <v>perezeu012012</v>
      </c>
      <c r="B6464" s="19" t="s">
        <v>1803</v>
      </c>
      <c r="C6464" s="19">
        <v>2012</v>
      </c>
      <c r="D6464" s="19" t="s">
        <v>2331</v>
      </c>
      <c r="E6464" s="19">
        <v>1</v>
      </c>
      <c r="F6464" s="19">
        <v>0</v>
      </c>
      <c r="G6464" s="19">
        <v>0</v>
      </c>
      <c r="H6464" s="19">
        <v>0</v>
      </c>
    </row>
    <row r="6465" spans="1:8" x14ac:dyDescent="0.25">
      <c r="A6465" s="14" t="str">
        <f t="shared" si="100"/>
        <v>perezhe012012</v>
      </c>
      <c r="B6465" s="19" t="s">
        <v>1804</v>
      </c>
      <c r="C6465" s="19">
        <v>2012</v>
      </c>
      <c r="D6465" s="19" t="s">
        <v>39</v>
      </c>
      <c r="E6465" s="19">
        <v>1</v>
      </c>
      <c r="F6465" s="19">
        <v>0</v>
      </c>
      <c r="G6465" s="19">
        <v>0</v>
      </c>
      <c r="H6465" s="19">
        <v>0</v>
      </c>
    </row>
    <row r="6466" spans="1:8" x14ac:dyDescent="0.25">
      <c r="A6466" s="14" t="str">
        <f t="shared" si="100"/>
        <v>perezju012012</v>
      </c>
      <c r="B6466" s="19" t="s">
        <v>712</v>
      </c>
      <c r="C6466" s="19">
        <v>2012</v>
      </c>
      <c r="D6466" s="19" t="s">
        <v>2334</v>
      </c>
      <c r="E6466" s="19">
        <v>0</v>
      </c>
      <c r="F6466" s="19">
        <v>0</v>
      </c>
      <c r="G6466" s="19">
        <v>0</v>
      </c>
      <c r="H6466" s="19">
        <v>0</v>
      </c>
    </row>
    <row r="6467" spans="1:8" x14ac:dyDescent="0.25">
      <c r="A6467" s="14" t="str">
        <f t="shared" ref="A6467:A6530" si="101">B6467&amp;C6467</f>
        <v>perezlu012012</v>
      </c>
      <c r="B6467" s="19" t="s">
        <v>1585</v>
      </c>
      <c r="C6467" s="19">
        <v>2012</v>
      </c>
      <c r="D6467" s="19" t="s">
        <v>2334</v>
      </c>
      <c r="E6467" s="19">
        <v>1</v>
      </c>
      <c r="F6467" s="19">
        <v>3</v>
      </c>
      <c r="G6467" s="19">
        <v>1</v>
      </c>
      <c r="H6467" s="19">
        <v>0</v>
      </c>
    </row>
    <row r="6468" spans="1:8" x14ac:dyDescent="0.25">
      <c r="A6468" s="14" t="str">
        <f t="shared" si="101"/>
        <v>perezma022012</v>
      </c>
      <c r="B6468" s="19" t="s">
        <v>1805</v>
      </c>
      <c r="C6468" s="19">
        <v>2012</v>
      </c>
      <c r="D6468" s="19" t="s">
        <v>2334</v>
      </c>
      <c r="E6468" s="19">
        <v>1</v>
      </c>
      <c r="F6468" s="19">
        <v>2</v>
      </c>
      <c r="G6468" s="19">
        <v>0</v>
      </c>
      <c r="H6468" s="19">
        <v>0</v>
      </c>
    </row>
    <row r="6469" spans="1:8" x14ac:dyDescent="0.25">
      <c r="A6469" s="14" t="str">
        <f t="shared" si="101"/>
        <v>perezol012012</v>
      </c>
      <c r="B6469" s="19" t="s">
        <v>327</v>
      </c>
      <c r="C6469" s="19">
        <v>2012</v>
      </c>
      <c r="D6469" s="19" t="s">
        <v>2334</v>
      </c>
      <c r="E6469" s="19">
        <v>2</v>
      </c>
      <c r="F6469" s="19">
        <v>5</v>
      </c>
      <c r="G6469" s="19">
        <v>0</v>
      </c>
      <c r="H6469" s="19">
        <v>1</v>
      </c>
    </row>
    <row r="6470" spans="1:8" x14ac:dyDescent="0.25">
      <c r="A6470" s="14" t="str">
        <f t="shared" si="101"/>
        <v>perezra012012</v>
      </c>
      <c r="B6470" s="19" t="s">
        <v>713</v>
      </c>
      <c r="C6470" s="19">
        <v>2012</v>
      </c>
      <c r="D6470" s="19" t="s">
        <v>2334</v>
      </c>
      <c r="E6470" s="19">
        <v>2</v>
      </c>
      <c r="F6470" s="19">
        <v>0</v>
      </c>
      <c r="G6470" s="19">
        <v>0</v>
      </c>
      <c r="H6470" s="19">
        <v>0</v>
      </c>
    </row>
    <row r="6471" spans="1:8" x14ac:dyDescent="0.25">
      <c r="A6471" s="14" t="str">
        <f t="shared" si="101"/>
        <v>perezsa022012</v>
      </c>
      <c r="B6471" s="19" t="s">
        <v>1586</v>
      </c>
      <c r="C6471" s="19">
        <v>2012</v>
      </c>
      <c r="D6471" s="19" t="s">
        <v>2336</v>
      </c>
      <c r="E6471" s="19">
        <v>522</v>
      </c>
      <c r="F6471" s="19">
        <v>53</v>
      </c>
      <c r="G6471" s="19">
        <v>4</v>
      </c>
      <c r="H6471" s="19">
        <v>4</v>
      </c>
    </row>
    <row r="6472" spans="1:8" x14ac:dyDescent="0.25">
      <c r="A6472" s="14" t="str">
        <f t="shared" si="101"/>
        <v>perkigl012012</v>
      </c>
      <c r="B6472" s="19" t="s">
        <v>714</v>
      </c>
      <c r="C6472" s="19">
        <v>2012</v>
      </c>
      <c r="D6472" s="19" t="s">
        <v>2334</v>
      </c>
      <c r="E6472" s="19">
        <v>2</v>
      </c>
      <c r="F6472" s="19">
        <v>13</v>
      </c>
      <c r="G6472" s="19">
        <v>1</v>
      </c>
      <c r="H6472" s="19">
        <v>0</v>
      </c>
    </row>
    <row r="6473" spans="1:8" x14ac:dyDescent="0.25">
      <c r="A6473" s="14" t="str">
        <f t="shared" si="101"/>
        <v>perryry012012</v>
      </c>
      <c r="B6473" s="19" t="s">
        <v>1156</v>
      </c>
      <c r="C6473" s="19">
        <v>2012</v>
      </c>
      <c r="D6473" s="19" t="s">
        <v>2334</v>
      </c>
      <c r="E6473" s="19">
        <v>0</v>
      </c>
      <c r="F6473" s="19">
        <v>1</v>
      </c>
      <c r="G6473" s="19">
        <v>0</v>
      </c>
      <c r="H6473" s="19">
        <v>0</v>
      </c>
    </row>
    <row r="6474" spans="1:8" x14ac:dyDescent="0.25">
      <c r="A6474" s="14" t="str">
        <f t="shared" si="101"/>
        <v>pestavi012012</v>
      </c>
      <c r="B6474" s="19" t="s">
        <v>1357</v>
      </c>
      <c r="C6474" s="19">
        <v>2012</v>
      </c>
      <c r="D6474" s="19" t="s">
        <v>2334</v>
      </c>
      <c r="E6474" s="19">
        <v>3</v>
      </c>
      <c r="F6474" s="19">
        <v>7</v>
      </c>
      <c r="G6474" s="19">
        <v>0</v>
      </c>
      <c r="H6474" s="19">
        <v>1</v>
      </c>
    </row>
    <row r="6475" spans="1:8" x14ac:dyDescent="0.25">
      <c r="A6475" s="14" t="str">
        <f t="shared" si="101"/>
        <v>peterbr012012</v>
      </c>
      <c r="B6475" s="19" t="s">
        <v>1358</v>
      </c>
      <c r="C6475" s="19">
        <v>2012</v>
      </c>
      <c r="D6475" s="19" t="s">
        <v>2329</v>
      </c>
    </row>
    <row r="6476" spans="1:8" x14ac:dyDescent="0.25">
      <c r="A6476" s="14" t="str">
        <f t="shared" si="101"/>
        <v>peterbr012012</v>
      </c>
      <c r="B6476" s="19" t="s">
        <v>1358</v>
      </c>
      <c r="C6476" s="19">
        <v>2012</v>
      </c>
      <c r="D6476" s="19" t="s">
        <v>2330</v>
      </c>
    </row>
    <row r="6477" spans="1:8" x14ac:dyDescent="0.25">
      <c r="A6477" s="14" t="str">
        <f t="shared" si="101"/>
        <v>peterbr012012</v>
      </c>
      <c r="B6477" s="19" t="s">
        <v>1358</v>
      </c>
      <c r="C6477" s="19">
        <v>2012</v>
      </c>
      <c r="D6477" s="19" t="s">
        <v>2331</v>
      </c>
      <c r="E6477" s="19">
        <v>115</v>
      </c>
      <c r="F6477" s="19">
        <v>4</v>
      </c>
      <c r="G6477" s="19">
        <v>1</v>
      </c>
      <c r="H6477" s="19">
        <v>1</v>
      </c>
    </row>
    <row r="6478" spans="1:8" x14ac:dyDescent="0.25">
      <c r="A6478" s="14" t="str">
        <f t="shared" si="101"/>
        <v>peterbr012012</v>
      </c>
      <c r="B6478" s="19" t="s">
        <v>1358</v>
      </c>
      <c r="C6478" s="19">
        <v>2012</v>
      </c>
      <c r="D6478" s="19" t="s">
        <v>2332</v>
      </c>
    </row>
    <row r="6479" spans="1:8" x14ac:dyDescent="0.25">
      <c r="A6479" s="14" t="str">
        <f t="shared" si="101"/>
        <v>petityu012012</v>
      </c>
      <c r="B6479" s="19" t="s">
        <v>715</v>
      </c>
      <c r="C6479" s="19">
        <v>2012</v>
      </c>
      <c r="D6479" s="19" t="s">
        <v>2334</v>
      </c>
      <c r="E6479" s="19">
        <v>0</v>
      </c>
      <c r="F6479" s="19">
        <v>2</v>
      </c>
      <c r="G6479" s="19">
        <v>0</v>
      </c>
      <c r="H6479" s="19">
        <v>0</v>
      </c>
    </row>
    <row r="6480" spans="1:8" x14ac:dyDescent="0.25">
      <c r="A6480" s="14" t="str">
        <f t="shared" si="101"/>
        <v>pettian012012</v>
      </c>
      <c r="B6480" s="19" t="s">
        <v>175</v>
      </c>
      <c r="C6480" s="19">
        <v>2012</v>
      </c>
      <c r="D6480" s="19" t="s">
        <v>2334</v>
      </c>
      <c r="E6480" s="19">
        <v>1</v>
      </c>
      <c r="F6480" s="19">
        <v>12</v>
      </c>
      <c r="G6480" s="19">
        <v>0</v>
      </c>
      <c r="H6480" s="19">
        <v>0</v>
      </c>
    </row>
    <row r="6481" spans="1:8" x14ac:dyDescent="0.25">
      <c r="A6481" s="14" t="str">
        <f t="shared" si="101"/>
        <v>phelpco012012</v>
      </c>
      <c r="B6481" s="19" t="s">
        <v>1587</v>
      </c>
      <c r="C6481" s="19">
        <v>2012</v>
      </c>
      <c r="D6481" s="19" t="s">
        <v>39</v>
      </c>
      <c r="E6481" s="19">
        <v>4</v>
      </c>
      <c r="F6481" s="19">
        <v>12</v>
      </c>
      <c r="G6481" s="19">
        <v>0</v>
      </c>
      <c r="H6481" s="19">
        <v>2</v>
      </c>
    </row>
    <row r="6482" spans="1:8" x14ac:dyDescent="0.25">
      <c r="A6482" s="14" t="str">
        <f t="shared" si="101"/>
        <v>phelpco012012</v>
      </c>
      <c r="B6482" s="19" t="s">
        <v>1587</v>
      </c>
      <c r="C6482" s="19">
        <v>2012</v>
      </c>
      <c r="D6482" s="19" t="s">
        <v>40</v>
      </c>
      <c r="E6482" s="19">
        <v>0</v>
      </c>
      <c r="F6482" s="19">
        <v>0</v>
      </c>
      <c r="G6482" s="19">
        <v>0</v>
      </c>
      <c r="H6482" s="19">
        <v>0</v>
      </c>
    </row>
    <row r="6483" spans="1:8" x14ac:dyDescent="0.25">
      <c r="A6483" s="14" t="str">
        <f t="shared" si="101"/>
        <v>phelpco012012</v>
      </c>
      <c r="B6483" s="19" t="s">
        <v>1587</v>
      </c>
      <c r="C6483" s="19">
        <v>2012</v>
      </c>
      <c r="D6483" s="19" t="s">
        <v>2333</v>
      </c>
      <c r="E6483" s="19">
        <v>2</v>
      </c>
      <c r="F6483" s="19">
        <v>6</v>
      </c>
      <c r="G6483" s="19">
        <v>0</v>
      </c>
      <c r="H6483" s="19">
        <v>3</v>
      </c>
    </row>
    <row r="6484" spans="1:8" x14ac:dyDescent="0.25">
      <c r="A6484" s="14" t="str">
        <f t="shared" si="101"/>
        <v>phelpda012012</v>
      </c>
      <c r="B6484" s="19" t="s">
        <v>1806</v>
      </c>
      <c r="C6484" s="19">
        <v>2012</v>
      </c>
      <c r="D6484" s="19" t="s">
        <v>2334</v>
      </c>
      <c r="E6484" s="19">
        <v>4</v>
      </c>
      <c r="F6484" s="19">
        <v>10</v>
      </c>
      <c r="G6484" s="19">
        <v>3</v>
      </c>
      <c r="H6484" s="19">
        <v>0</v>
      </c>
    </row>
    <row r="6485" spans="1:8" x14ac:dyDescent="0.25">
      <c r="A6485" s="14" t="str">
        <f t="shared" si="101"/>
        <v>phillbr012012</v>
      </c>
      <c r="B6485" s="19" t="s">
        <v>328</v>
      </c>
      <c r="C6485" s="19">
        <v>2012</v>
      </c>
      <c r="D6485" s="19" t="s">
        <v>39</v>
      </c>
      <c r="E6485" s="19">
        <v>241</v>
      </c>
      <c r="F6485" s="19">
        <v>391</v>
      </c>
      <c r="G6485" s="19">
        <v>5</v>
      </c>
      <c r="H6485" s="19">
        <v>73</v>
      </c>
    </row>
    <row r="6486" spans="1:8" x14ac:dyDescent="0.25">
      <c r="A6486" s="14" t="str">
        <f t="shared" si="101"/>
        <v>phillza012012</v>
      </c>
      <c r="B6486" s="19" t="s">
        <v>1588</v>
      </c>
      <c r="C6486" s="19">
        <v>2012</v>
      </c>
      <c r="D6486" s="19" t="s">
        <v>2334</v>
      </c>
      <c r="E6486" s="19">
        <v>0</v>
      </c>
      <c r="F6486" s="19">
        <v>1</v>
      </c>
      <c r="G6486" s="19">
        <v>0</v>
      </c>
      <c r="H6486" s="19">
        <v>0</v>
      </c>
    </row>
    <row r="6487" spans="1:8" x14ac:dyDescent="0.25">
      <c r="A6487" s="14" t="str">
        <f t="shared" si="101"/>
        <v>phippde012012</v>
      </c>
      <c r="B6487" s="19" t="s">
        <v>1807</v>
      </c>
      <c r="C6487" s="19">
        <v>2012</v>
      </c>
      <c r="D6487" s="19" t="s">
        <v>2329</v>
      </c>
    </row>
    <row r="6488" spans="1:8" x14ac:dyDescent="0.25">
      <c r="A6488" s="14" t="str">
        <f t="shared" si="101"/>
        <v>phippde012012</v>
      </c>
      <c r="B6488" s="19" t="s">
        <v>1807</v>
      </c>
      <c r="C6488" s="19">
        <v>2012</v>
      </c>
      <c r="D6488" s="19" t="s">
        <v>2331</v>
      </c>
      <c r="E6488" s="19">
        <v>4</v>
      </c>
      <c r="F6488" s="19">
        <v>0</v>
      </c>
      <c r="G6488" s="19">
        <v>0</v>
      </c>
      <c r="H6488" s="19">
        <v>0</v>
      </c>
    </row>
    <row r="6489" spans="1:8" x14ac:dyDescent="0.25">
      <c r="A6489" s="14" t="str">
        <f t="shared" si="101"/>
        <v>phippde012012</v>
      </c>
      <c r="B6489" s="19" t="s">
        <v>1807</v>
      </c>
      <c r="C6489" s="19">
        <v>2012</v>
      </c>
      <c r="D6489" s="19" t="s">
        <v>2332</v>
      </c>
    </row>
    <row r="6490" spans="1:8" x14ac:dyDescent="0.25">
      <c r="A6490" s="14" t="str">
        <f t="shared" si="101"/>
        <v>pierrju012012</v>
      </c>
      <c r="B6490" s="19" t="s">
        <v>176</v>
      </c>
      <c r="C6490" s="19">
        <v>2012</v>
      </c>
      <c r="D6490" s="19" t="s">
        <v>2330</v>
      </c>
    </row>
    <row r="6491" spans="1:8" x14ac:dyDescent="0.25">
      <c r="A6491" s="14" t="str">
        <f t="shared" si="101"/>
        <v>pierrju012012</v>
      </c>
      <c r="B6491" s="19" t="s">
        <v>176</v>
      </c>
      <c r="C6491" s="19">
        <v>2012</v>
      </c>
      <c r="D6491" s="19" t="s">
        <v>2331</v>
      </c>
      <c r="E6491" s="19">
        <v>156</v>
      </c>
      <c r="F6491" s="19">
        <v>1</v>
      </c>
      <c r="G6491" s="19">
        <v>1</v>
      </c>
      <c r="H6491" s="19">
        <v>0</v>
      </c>
    </row>
    <row r="6492" spans="1:8" x14ac:dyDescent="0.25">
      <c r="A6492" s="14" t="str">
        <f t="shared" si="101"/>
        <v>pierzaj012012</v>
      </c>
      <c r="B6492" s="19" t="s">
        <v>177</v>
      </c>
      <c r="C6492" s="19">
        <v>2012</v>
      </c>
      <c r="D6492" s="19" t="s">
        <v>2336</v>
      </c>
      <c r="E6492" s="19">
        <v>899</v>
      </c>
      <c r="F6492" s="19">
        <v>71</v>
      </c>
      <c r="G6492" s="19">
        <v>6</v>
      </c>
      <c r="H6492" s="19">
        <v>8</v>
      </c>
    </row>
    <row r="6493" spans="1:8" x14ac:dyDescent="0.25">
      <c r="A6493" s="14" t="str">
        <f t="shared" si="101"/>
        <v>pillbr012012</v>
      </c>
      <c r="B6493" s="19" t="s">
        <v>1589</v>
      </c>
      <c r="C6493" s="19">
        <v>2012</v>
      </c>
      <c r="D6493" s="19" t="s">
        <v>2335</v>
      </c>
      <c r="E6493" s="19">
        <v>157</v>
      </c>
      <c r="F6493" s="19">
        <v>13</v>
      </c>
      <c r="G6493" s="19">
        <v>2</v>
      </c>
      <c r="H6493" s="19">
        <v>15</v>
      </c>
    </row>
    <row r="6494" spans="1:8" x14ac:dyDescent="0.25">
      <c r="A6494" s="14" t="str">
        <f t="shared" si="101"/>
        <v>pillbr012012</v>
      </c>
      <c r="B6494" s="19" t="s">
        <v>1589</v>
      </c>
      <c r="C6494" s="19">
        <v>2012</v>
      </c>
      <c r="D6494" s="19" t="s">
        <v>40</v>
      </c>
      <c r="E6494" s="19">
        <v>0</v>
      </c>
      <c r="F6494" s="19">
        <v>0</v>
      </c>
      <c r="G6494" s="19">
        <v>0</v>
      </c>
      <c r="H6494" s="19">
        <v>0</v>
      </c>
    </row>
    <row r="6495" spans="1:8" x14ac:dyDescent="0.25">
      <c r="A6495" s="14" t="str">
        <f t="shared" si="101"/>
        <v>pillbr012012</v>
      </c>
      <c r="B6495" s="19" t="s">
        <v>1589</v>
      </c>
      <c r="C6495" s="19">
        <v>2012</v>
      </c>
      <c r="D6495" s="19" t="s">
        <v>2330</v>
      </c>
    </row>
    <row r="6496" spans="1:8" x14ac:dyDescent="0.25">
      <c r="A6496" s="14" t="str">
        <f t="shared" si="101"/>
        <v>pillbr012012</v>
      </c>
      <c r="B6496" s="19" t="s">
        <v>1589</v>
      </c>
      <c r="C6496" s="19">
        <v>2012</v>
      </c>
      <c r="D6496" s="19" t="s">
        <v>2331</v>
      </c>
      <c r="E6496" s="19">
        <v>9</v>
      </c>
      <c r="F6496" s="19">
        <v>0</v>
      </c>
      <c r="G6496" s="19">
        <v>0</v>
      </c>
      <c r="H6496" s="19">
        <v>0</v>
      </c>
    </row>
    <row r="6497" spans="1:8" x14ac:dyDescent="0.25">
      <c r="A6497" s="14" t="str">
        <f t="shared" si="101"/>
        <v>pinama012012</v>
      </c>
      <c r="B6497" s="19" t="s">
        <v>1590</v>
      </c>
      <c r="C6497" s="19">
        <v>2012</v>
      </c>
      <c r="D6497" s="19" t="s">
        <v>2336</v>
      </c>
      <c r="E6497" s="19">
        <v>4</v>
      </c>
      <c r="F6497" s="19">
        <v>0</v>
      </c>
      <c r="G6497" s="19">
        <v>0</v>
      </c>
      <c r="H6497" s="19">
        <v>0</v>
      </c>
    </row>
    <row r="6498" spans="1:8" x14ac:dyDescent="0.25">
      <c r="A6498" s="14" t="str">
        <f t="shared" si="101"/>
        <v>plouftr012012</v>
      </c>
      <c r="B6498" s="19" t="s">
        <v>1359</v>
      </c>
      <c r="C6498" s="19">
        <v>2012</v>
      </c>
      <c r="D6498" s="19" t="s">
        <v>2335</v>
      </c>
      <c r="E6498" s="19">
        <v>14</v>
      </c>
      <c r="F6498" s="19">
        <v>0</v>
      </c>
      <c r="G6498" s="19">
        <v>0</v>
      </c>
      <c r="H6498" s="19">
        <v>2</v>
      </c>
    </row>
    <row r="6499" spans="1:8" x14ac:dyDescent="0.25">
      <c r="A6499" s="14" t="str">
        <f t="shared" si="101"/>
        <v>plouftr012012</v>
      </c>
      <c r="B6499" s="19" t="s">
        <v>1359</v>
      </c>
      <c r="C6499" s="19">
        <v>2012</v>
      </c>
      <c r="D6499" s="19" t="s">
        <v>39</v>
      </c>
      <c r="E6499" s="19">
        <v>5</v>
      </c>
      <c r="F6499" s="19">
        <v>8</v>
      </c>
      <c r="G6499" s="19">
        <v>0</v>
      </c>
      <c r="H6499" s="19">
        <v>2</v>
      </c>
    </row>
    <row r="6500" spans="1:8" x14ac:dyDescent="0.25">
      <c r="A6500" s="14" t="str">
        <f t="shared" si="101"/>
        <v>plouftr012012</v>
      </c>
      <c r="B6500" s="19" t="s">
        <v>1359</v>
      </c>
      <c r="C6500" s="19">
        <v>2012</v>
      </c>
      <c r="D6500" s="19" t="s">
        <v>40</v>
      </c>
      <c r="E6500" s="19">
        <v>64</v>
      </c>
      <c r="F6500" s="19">
        <v>180</v>
      </c>
      <c r="G6500" s="19">
        <v>17</v>
      </c>
      <c r="H6500" s="19">
        <v>14</v>
      </c>
    </row>
    <row r="6501" spans="1:8" x14ac:dyDescent="0.25">
      <c r="A6501" s="14" t="str">
        <f t="shared" si="101"/>
        <v>plouftr012012</v>
      </c>
      <c r="B6501" s="19" t="s">
        <v>1359</v>
      </c>
      <c r="C6501" s="19">
        <v>2012</v>
      </c>
      <c r="D6501" s="19" t="s">
        <v>2330</v>
      </c>
    </row>
    <row r="6502" spans="1:8" x14ac:dyDescent="0.25">
      <c r="A6502" s="14" t="str">
        <f t="shared" si="101"/>
        <v>plouftr012012</v>
      </c>
      <c r="B6502" s="19" t="s">
        <v>1359</v>
      </c>
      <c r="C6502" s="19">
        <v>2012</v>
      </c>
      <c r="D6502" s="19" t="s">
        <v>2331</v>
      </c>
      <c r="E6502" s="19">
        <v>25</v>
      </c>
      <c r="F6502" s="19">
        <v>2</v>
      </c>
      <c r="G6502" s="19">
        <v>1</v>
      </c>
      <c r="H6502" s="19">
        <v>0</v>
      </c>
    </row>
    <row r="6503" spans="1:8" x14ac:dyDescent="0.25">
      <c r="A6503" s="14" t="str">
        <f t="shared" si="101"/>
        <v>plouftr012012</v>
      </c>
      <c r="B6503" s="19" t="s">
        <v>1359</v>
      </c>
      <c r="C6503" s="19">
        <v>2012</v>
      </c>
      <c r="D6503" s="19" t="s">
        <v>2332</v>
      </c>
    </row>
    <row r="6504" spans="1:8" x14ac:dyDescent="0.25">
      <c r="A6504" s="14" t="str">
        <f t="shared" si="101"/>
        <v>plouftr012012</v>
      </c>
      <c r="B6504" s="19" t="s">
        <v>1359</v>
      </c>
      <c r="C6504" s="19">
        <v>2012</v>
      </c>
      <c r="D6504" s="19" t="s">
        <v>2333</v>
      </c>
      <c r="E6504" s="19">
        <v>0</v>
      </c>
      <c r="F6504" s="19">
        <v>1</v>
      </c>
      <c r="G6504" s="19">
        <v>1</v>
      </c>
      <c r="H6504" s="19">
        <v>0</v>
      </c>
    </row>
    <row r="6505" spans="1:8" x14ac:dyDescent="0.25">
      <c r="A6505" s="14" t="str">
        <f t="shared" si="101"/>
        <v>podsesc012012</v>
      </c>
      <c r="B6505" s="19" t="s">
        <v>265</v>
      </c>
      <c r="C6505" s="19">
        <v>2012</v>
      </c>
      <c r="D6505" s="19" t="s">
        <v>2329</v>
      </c>
    </row>
    <row r="6506" spans="1:8" x14ac:dyDescent="0.25">
      <c r="A6506" s="14" t="str">
        <f t="shared" si="101"/>
        <v>podsesc012012</v>
      </c>
      <c r="B6506" s="19" t="s">
        <v>265</v>
      </c>
      <c r="C6506" s="19">
        <v>2012</v>
      </c>
      <c r="D6506" s="19" t="s">
        <v>2330</v>
      </c>
    </row>
    <row r="6507" spans="1:8" x14ac:dyDescent="0.25">
      <c r="A6507" s="14" t="str">
        <f t="shared" si="101"/>
        <v>podsesc012012</v>
      </c>
      <c r="B6507" s="19" t="s">
        <v>265</v>
      </c>
      <c r="C6507" s="19">
        <v>2012</v>
      </c>
      <c r="D6507" s="19" t="s">
        <v>2331</v>
      </c>
      <c r="E6507" s="19">
        <v>88</v>
      </c>
      <c r="F6507" s="19">
        <v>3</v>
      </c>
      <c r="G6507" s="19">
        <v>1</v>
      </c>
      <c r="H6507" s="19">
        <v>0</v>
      </c>
    </row>
    <row r="6508" spans="1:8" x14ac:dyDescent="0.25">
      <c r="A6508" s="14" t="str">
        <f t="shared" si="101"/>
        <v>podsesc012012</v>
      </c>
      <c r="B6508" s="19" t="s">
        <v>265</v>
      </c>
      <c r="C6508" s="19">
        <v>2012</v>
      </c>
      <c r="D6508" s="19" t="s">
        <v>2332</v>
      </c>
    </row>
    <row r="6509" spans="1:8" x14ac:dyDescent="0.25">
      <c r="A6509" s="14" t="str">
        <f t="shared" si="101"/>
        <v>polanpl012012</v>
      </c>
      <c r="B6509" s="19" t="s">
        <v>179</v>
      </c>
      <c r="C6509" s="19">
        <v>2012</v>
      </c>
      <c r="D6509" s="19" t="s">
        <v>40</v>
      </c>
      <c r="E6509" s="19">
        <v>57</v>
      </c>
      <c r="F6509" s="19">
        <v>148</v>
      </c>
      <c r="G6509" s="19">
        <v>2</v>
      </c>
      <c r="H6509" s="19">
        <v>10</v>
      </c>
    </row>
    <row r="6510" spans="1:8" x14ac:dyDescent="0.25">
      <c r="A6510" s="14" t="str">
        <f t="shared" si="101"/>
        <v>polloaj012012</v>
      </c>
      <c r="B6510" s="19" t="s">
        <v>1808</v>
      </c>
      <c r="C6510" s="19">
        <v>2012</v>
      </c>
      <c r="D6510" s="19" t="s">
        <v>2329</v>
      </c>
    </row>
    <row r="6511" spans="1:8" x14ac:dyDescent="0.25">
      <c r="A6511" s="14" t="str">
        <f t="shared" si="101"/>
        <v>polloaj012012</v>
      </c>
      <c r="B6511" s="19" t="s">
        <v>1808</v>
      </c>
      <c r="C6511" s="19">
        <v>2012</v>
      </c>
      <c r="D6511" s="19" t="s">
        <v>2330</v>
      </c>
    </row>
    <row r="6512" spans="1:8" x14ac:dyDescent="0.25">
      <c r="A6512" s="14" t="str">
        <f t="shared" si="101"/>
        <v>polloaj012012</v>
      </c>
      <c r="B6512" s="19" t="s">
        <v>1808</v>
      </c>
      <c r="C6512" s="19">
        <v>2012</v>
      </c>
      <c r="D6512" s="19" t="s">
        <v>2331</v>
      </c>
      <c r="E6512" s="19">
        <v>58</v>
      </c>
      <c r="F6512" s="19">
        <v>0</v>
      </c>
      <c r="G6512" s="19">
        <v>0</v>
      </c>
      <c r="H6512" s="19">
        <v>0</v>
      </c>
    </row>
    <row r="6513" spans="1:8" x14ac:dyDescent="0.25">
      <c r="A6513" s="14" t="str">
        <f t="shared" si="101"/>
        <v>polloaj012012</v>
      </c>
      <c r="B6513" s="19" t="s">
        <v>1808</v>
      </c>
      <c r="C6513" s="19">
        <v>2012</v>
      </c>
      <c r="D6513" s="19" t="s">
        <v>2332</v>
      </c>
    </row>
    <row r="6514" spans="1:8" x14ac:dyDescent="0.25">
      <c r="A6514" s="14" t="str">
        <f t="shared" si="101"/>
        <v>pomerdr012012</v>
      </c>
      <c r="B6514" s="19" t="s">
        <v>1592</v>
      </c>
      <c r="C6514" s="19">
        <v>2012</v>
      </c>
      <c r="D6514" s="19" t="s">
        <v>2334</v>
      </c>
      <c r="E6514" s="19">
        <v>6</v>
      </c>
      <c r="F6514" s="19">
        <v>14</v>
      </c>
      <c r="G6514" s="19">
        <v>1</v>
      </c>
      <c r="H6514" s="19">
        <v>0</v>
      </c>
    </row>
    <row r="6515" spans="1:8" x14ac:dyDescent="0.25">
      <c r="A6515" s="14" t="str">
        <f t="shared" si="101"/>
        <v>pomerst012012</v>
      </c>
      <c r="B6515" s="19" t="s">
        <v>1809</v>
      </c>
      <c r="C6515" s="19">
        <v>2012</v>
      </c>
      <c r="D6515" s="19" t="s">
        <v>2334</v>
      </c>
      <c r="E6515" s="19">
        <v>0</v>
      </c>
      <c r="F6515" s="19">
        <v>0</v>
      </c>
      <c r="G6515" s="19">
        <v>0</v>
      </c>
      <c r="H6515" s="19">
        <v>0</v>
      </c>
    </row>
    <row r="6516" spans="1:8" x14ac:dyDescent="0.25">
      <c r="A6516" s="14" t="str">
        <f t="shared" si="101"/>
        <v>porceri012012</v>
      </c>
      <c r="B6516" s="19" t="s">
        <v>1159</v>
      </c>
      <c r="C6516" s="19">
        <v>2012</v>
      </c>
      <c r="D6516" s="19" t="s">
        <v>2334</v>
      </c>
      <c r="E6516" s="19">
        <v>12</v>
      </c>
      <c r="F6516" s="19">
        <v>30</v>
      </c>
      <c r="G6516" s="19">
        <v>5</v>
      </c>
      <c r="H6516" s="19">
        <v>0</v>
      </c>
    </row>
    <row r="6517" spans="1:8" x14ac:dyDescent="0.25">
      <c r="A6517" s="14" t="str">
        <f t="shared" si="101"/>
        <v>poseybu012012</v>
      </c>
      <c r="B6517" s="19" t="s">
        <v>1161</v>
      </c>
      <c r="C6517" s="19">
        <v>2012</v>
      </c>
      <c r="D6517" s="19" t="s">
        <v>2335</v>
      </c>
      <c r="E6517" s="19">
        <v>204</v>
      </c>
      <c r="F6517" s="19">
        <v>6</v>
      </c>
      <c r="G6517" s="19">
        <v>2</v>
      </c>
      <c r="H6517" s="19">
        <v>13</v>
      </c>
    </row>
    <row r="6518" spans="1:8" x14ac:dyDescent="0.25">
      <c r="A6518" s="14" t="str">
        <f t="shared" si="101"/>
        <v>poseybu012012</v>
      </c>
      <c r="B6518" s="19" t="s">
        <v>1161</v>
      </c>
      <c r="C6518" s="19">
        <v>2012</v>
      </c>
      <c r="D6518" s="19" t="s">
        <v>2336</v>
      </c>
      <c r="E6518" s="19">
        <v>855</v>
      </c>
      <c r="F6518" s="19">
        <v>69</v>
      </c>
      <c r="G6518" s="19">
        <v>8</v>
      </c>
      <c r="H6518" s="19">
        <v>9</v>
      </c>
    </row>
    <row r="6519" spans="1:8" x14ac:dyDescent="0.25">
      <c r="A6519" s="14" t="str">
        <f t="shared" si="101"/>
        <v>pradoma012012</v>
      </c>
      <c r="B6519" s="19" t="s">
        <v>717</v>
      </c>
      <c r="C6519" s="19">
        <v>2012</v>
      </c>
      <c r="D6519" s="19" t="s">
        <v>2335</v>
      </c>
      <c r="E6519" s="19">
        <v>35</v>
      </c>
      <c r="F6519" s="19">
        <v>7</v>
      </c>
      <c r="G6519" s="19">
        <v>0</v>
      </c>
      <c r="H6519" s="19">
        <v>8</v>
      </c>
    </row>
    <row r="6520" spans="1:8" x14ac:dyDescent="0.25">
      <c r="A6520" s="14" t="str">
        <f t="shared" si="101"/>
        <v>pradoma012012</v>
      </c>
      <c r="B6520" s="19" t="s">
        <v>717</v>
      </c>
      <c r="C6520" s="19">
        <v>2012</v>
      </c>
      <c r="D6520" s="19" t="s">
        <v>39</v>
      </c>
      <c r="E6520" s="19">
        <v>8</v>
      </c>
      <c r="F6520" s="19">
        <v>20</v>
      </c>
      <c r="G6520" s="19">
        <v>0</v>
      </c>
      <c r="H6520" s="19">
        <v>4</v>
      </c>
    </row>
    <row r="6521" spans="1:8" x14ac:dyDescent="0.25">
      <c r="A6521" s="14" t="str">
        <f t="shared" si="101"/>
        <v>pradoma012012</v>
      </c>
      <c r="B6521" s="19" t="s">
        <v>717</v>
      </c>
      <c r="C6521" s="19">
        <v>2012</v>
      </c>
      <c r="D6521" s="19" t="s">
        <v>40</v>
      </c>
      <c r="E6521" s="19">
        <v>13</v>
      </c>
      <c r="F6521" s="19">
        <v>35</v>
      </c>
      <c r="G6521" s="19">
        <v>1</v>
      </c>
      <c r="H6521" s="19">
        <v>6</v>
      </c>
    </row>
    <row r="6522" spans="1:8" x14ac:dyDescent="0.25">
      <c r="A6522" s="14" t="str">
        <f t="shared" si="101"/>
        <v>pradoma012012</v>
      </c>
      <c r="B6522" s="19" t="s">
        <v>717</v>
      </c>
      <c r="C6522" s="19">
        <v>2012</v>
      </c>
      <c r="D6522" s="19" t="s">
        <v>2330</v>
      </c>
    </row>
    <row r="6523" spans="1:8" x14ac:dyDescent="0.25">
      <c r="A6523" s="14" t="str">
        <f t="shared" si="101"/>
        <v>pradoma012012</v>
      </c>
      <c r="B6523" s="19" t="s">
        <v>717</v>
      </c>
      <c r="C6523" s="19">
        <v>2012</v>
      </c>
      <c r="D6523" s="19" t="s">
        <v>2331</v>
      </c>
      <c r="E6523" s="19">
        <v>179</v>
      </c>
      <c r="F6523" s="19">
        <v>9</v>
      </c>
      <c r="G6523" s="19">
        <v>3</v>
      </c>
      <c r="H6523" s="19">
        <v>1</v>
      </c>
    </row>
    <row r="6524" spans="1:8" x14ac:dyDescent="0.25">
      <c r="A6524" s="14" t="str">
        <f t="shared" si="101"/>
        <v>pradoma012012</v>
      </c>
      <c r="B6524" s="19" t="s">
        <v>717</v>
      </c>
      <c r="C6524" s="19">
        <v>2012</v>
      </c>
      <c r="D6524" s="19" t="s">
        <v>2333</v>
      </c>
      <c r="E6524" s="19">
        <v>15</v>
      </c>
      <c r="F6524" s="19">
        <v>28</v>
      </c>
      <c r="G6524" s="19">
        <v>0</v>
      </c>
      <c r="H6524" s="19">
        <v>4</v>
      </c>
    </row>
    <row r="6525" spans="1:8" x14ac:dyDescent="0.25">
      <c r="A6525" s="14" t="str">
        <f t="shared" si="101"/>
        <v>preslal012012</v>
      </c>
      <c r="B6525" s="19" t="s">
        <v>1360</v>
      </c>
      <c r="C6525" s="19">
        <v>2012</v>
      </c>
      <c r="D6525" s="19" t="s">
        <v>2329</v>
      </c>
    </row>
    <row r="6526" spans="1:8" x14ac:dyDescent="0.25">
      <c r="A6526" s="14" t="str">
        <f t="shared" si="101"/>
        <v>preslal012012</v>
      </c>
      <c r="B6526" s="19" t="s">
        <v>1360</v>
      </c>
      <c r="C6526" s="19">
        <v>2012</v>
      </c>
      <c r="D6526" s="19" t="s">
        <v>2330</v>
      </c>
    </row>
    <row r="6527" spans="1:8" x14ac:dyDescent="0.25">
      <c r="A6527" s="14" t="str">
        <f t="shared" si="101"/>
        <v>preslal012012</v>
      </c>
      <c r="B6527" s="19" t="s">
        <v>1360</v>
      </c>
      <c r="C6527" s="19">
        <v>2012</v>
      </c>
      <c r="D6527" s="19" t="s">
        <v>2331</v>
      </c>
      <c r="E6527" s="19">
        <v>153</v>
      </c>
      <c r="F6527" s="19">
        <v>2</v>
      </c>
      <c r="G6527" s="19">
        <v>3</v>
      </c>
      <c r="H6527" s="19">
        <v>1</v>
      </c>
    </row>
    <row r="6528" spans="1:8" x14ac:dyDescent="0.25">
      <c r="A6528" s="14" t="str">
        <f t="shared" si="101"/>
        <v>preslal012012</v>
      </c>
      <c r="B6528" s="19" t="s">
        <v>1360</v>
      </c>
      <c r="C6528" s="19">
        <v>2012</v>
      </c>
      <c r="D6528" s="19" t="s">
        <v>2332</v>
      </c>
    </row>
    <row r="6529" spans="1:8" x14ac:dyDescent="0.25">
      <c r="A6529" s="14" t="str">
        <f t="shared" si="101"/>
        <v>priceda012012</v>
      </c>
      <c r="B6529" s="19" t="s">
        <v>988</v>
      </c>
      <c r="C6529" s="19">
        <v>2012</v>
      </c>
      <c r="D6529" s="19" t="s">
        <v>2334</v>
      </c>
      <c r="E6529" s="19">
        <v>6</v>
      </c>
      <c r="F6529" s="19">
        <v>28</v>
      </c>
      <c r="G6529" s="19">
        <v>3</v>
      </c>
      <c r="H6529" s="19">
        <v>4</v>
      </c>
    </row>
    <row r="6530" spans="1:8" x14ac:dyDescent="0.25">
      <c r="A6530" s="14" t="str">
        <f t="shared" si="101"/>
        <v>pridija012012</v>
      </c>
      <c r="B6530" s="19" t="s">
        <v>989</v>
      </c>
      <c r="C6530" s="19">
        <v>2012</v>
      </c>
      <c r="D6530" s="19" t="s">
        <v>2329</v>
      </c>
    </row>
    <row r="6531" spans="1:8" x14ac:dyDescent="0.25">
      <c r="A6531" s="14" t="str">
        <f t="shared" ref="A6531:A6594" si="102">B6531&amp;C6531</f>
        <v>pridija012012</v>
      </c>
      <c r="B6531" s="19" t="s">
        <v>989</v>
      </c>
      <c r="C6531" s="19">
        <v>2012</v>
      </c>
      <c r="D6531" s="19" t="s">
        <v>2331</v>
      </c>
      <c r="E6531" s="19">
        <v>2</v>
      </c>
      <c r="F6531" s="19">
        <v>0</v>
      </c>
      <c r="G6531" s="19">
        <v>0</v>
      </c>
      <c r="H6531" s="19">
        <v>0</v>
      </c>
    </row>
    <row r="6532" spans="1:8" x14ac:dyDescent="0.25">
      <c r="A6532" s="14" t="str">
        <f t="shared" si="102"/>
        <v>pridija012012</v>
      </c>
      <c r="B6532" s="19" t="s">
        <v>989</v>
      </c>
      <c r="C6532" s="19">
        <v>2012</v>
      </c>
      <c r="D6532" s="19" t="s">
        <v>2332</v>
      </c>
    </row>
    <row r="6533" spans="1:8" x14ac:dyDescent="0.25">
      <c r="A6533" s="14" t="str">
        <f t="shared" si="102"/>
        <v>profaju012012</v>
      </c>
      <c r="B6533" s="19" t="s">
        <v>1810</v>
      </c>
      <c r="C6533" s="19">
        <v>2012</v>
      </c>
      <c r="D6533" s="19" t="s">
        <v>39</v>
      </c>
      <c r="E6533" s="19">
        <v>3</v>
      </c>
      <c r="F6533" s="19">
        <v>5</v>
      </c>
      <c r="G6533" s="19">
        <v>0</v>
      </c>
      <c r="H6533" s="19">
        <v>1</v>
      </c>
    </row>
    <row r="6534" spans="1:8" x14ac:dyDescent="0.25">
      <c r="A6534" s="14" t="str">
        <f t="shared" si="102"/>
        <v>profaju012012</v>
      </c>
      <c r="B6534" s="19" t="s">
        <v>1810</v>
      </c>
      <c r="C6534" s="19">
        <v>2012</v>
      </c>
      <c r="D6534" s="19" t="s">
        <v>2333</v>
      </c>
      <c r="E6534" s="19">
        <v>0</v>
      </c>
      <c r="F6534" s="19">
        <v>3</v>
      </c>
      <c r="G6534" s="19">
        <v>0</v>
      </c>
      <c r="H6534" s="19">
        <v>0</v>
      </c>
    </row>
    <row r="6535" spans="1:8" x14ac:dyDescent="0.25">
      <c r="A6535" s="14" t="str">
        <f t="shared" si="102"/>
        <v>pryorst012012</v>
      </c>
      <c r="B6535" s="19" t="s">
        <v>1811</v>
      </c>
      <c r="C6535" s="19">
        <v>2012</v>
      </c>
      <c r="D6535" s="19" t="s">
        <v>2334</v>
      </c>
      <c r="E6535" s="19">
        <v>2</v>
      </c>
      <c r="F6535" s="19">
        <v>2</v>
      </c>
      <c r="G6535" s="19">
        <v>0</v>
      </c>
      <c r="H6535" s="19">
        <v>1</v>
      </c>
    </row>
    <row r="6536" spans="1:8" x14ac:dyDescent="0.25">
      <c r="A6536" s="14" t="str">
        <f t="shared" si="102"/>
        <v>pujolal012012</v>
      </c>
      <c r="B6536" s="19" t="s">
        <v>266</v>
      </c>
      <c r="C6536" s="19">
        <v>2012</v>
      </c>
      <c r="D6536" s="19" t="s">
        <v>2335</v>
      </c>
      <c r="E6536" s="19">
        <v>1013</v>
      </c>
      <c r="F6536" s="19">
        <v>97</v>
      </c>
      <c r="G6536" s="19">
        <v>7</v>
      </c>
      <c r="H6536" s="19">
        <v>95</v>
      </c>
    </row>
    <row r="6537" spans="1:8" x14ac:dyDescent="0.25">
      <c r="A6537" s="14" t="str">
        <f t="shared" si="102"/>
        <v>pujolal012012</v>
      </c>
      <c r="B6537" s="19" t="s">
        <v>266</v>
      </c>
      <c r="C6537" s="19">
        <v>2012</v>
      </c>
      <c r="D6537" s="19" t="s">
        <v>40</v>
      </c>
      <c r="E6537" s="19">
        <v>1</v>
      </c>
      <c r="F6537" s="19">
        <v>3</v>
      </c>
      <c r="G6537" s="19">
        <v>0</v>
      </c>
      <c r="H6537" s="19">
        <v>2</v>
      </c>
    </row>
    <row r="6538" spans="1:8" x14ac:dyDescent="0.25">
      <c r="A6538" s="14" t="str">
        <f t="shared" si="102"/>
        <v>puntoni012012</v>
      </c>
      <c r="B6538" s="19" t="s">
        <v>267</v>
      </c>
      <c r="C6538" s="19">
        <v>2012</v>
      </c>
      <c r="D6538" s="19" t="s">
        <v>2335</v>
      </c>
      <c r="E6538" s="19">
        <v>4</v>
      </c>
      <c r="F6538" s="19">
        <v>1</v>
      </c>
      <c r="G6538" s="19">
        <v>0</v>
      </c>
      <c r="H6538" s="19">
        <v>0</v>
      </c>
    </row>
    <row r="6539" spans="1:8" x14ac:dyDescent="0.25">
      <c r="A6539" s="14" t="str">
        <f t="shared" si="102"/>
        <v>puntoni012012</v>
      </c>
      <c r="B6539" s="19" t="s">
        <v>267</v>
      </c>
      <c r="C6539" s="19">
        <v>2012</v>
      </c>
      <c r="D6539" s="19" t="s">
        <v>39</v>
      </c>
      <c r="E6539" s="19">
        <v>21</v>
      </c>
      <c r="F6539" s="19">
        <v>28</v>
      </c>
      <c r="G6539" s="19">
        <v>1</v>
      </c>
      <c r="H6539" s="19">
        <v>7</v>
      </c>
    </row>
    <row r="6540" spans="1:8" x14ac:dyDescent="0.25">
      <c r="A6540" s="14" t="str">
        <f t="shared" si="102"/>
        <v>puntoni012012</v>
      </c>
      <c r="B6540" s="19" t="s">
        <v>267</v>
      </c>
      <c r="C6540" s="19">
        <v>2012</v>
      </c>
      <c r="D6540" s="19" t="s">
        <v>39</v>
      </c>
      <c r="E6540" s="19">
        <v>15</v>
      </c>
      <c r="F6540" s="19">
        <v>23</v>
      </c>
      <c r="G6540" s="19">
        <v>0</v>
      </c>
      <c r="H6540" s="19">
        <v>7</v>
      </c>
    </row>
    <row r="6541" spans="1:8" x14ac:dyDescent="0.25">
      <c r="A6541" s="14" t="str">
        <f t="shared" si="102"/>
        <v>puntoni012012</v>
      </c>
      <c r="B6541" s="19" t="s">
        <v>267</v>
      </c>
      <c r="C6541" s="19">
        <v>2012</v>
      </c>
      <c r="D6541" s="19" t="s">
        <v>40</v>
      </c>
      <c r="E6541" s="19">
        <v>11</v>
      </c>
      <c r="F6541" s="19">
        <v>45</v>
      </c>
      <c r="G6541" s="19">
        <v>1</v>
      </c>
      <c r="H6541" s="19">
        <v>6</v>
      </c>
    </row>
    <row r="6542" spans="1:8" x14ac:dyDescent="0.25">
      <c r="A6542" s="14" t="str">
        <f t="shared" si="102"/>
        <v>puntoni012012</v>
      </c>
      <c r="B6542" s="19" t="s">
        <v>267</v>
      </c>
      <c r="C6542" s="19">
        <v>2012</v>
      </c>
      <c r="D6542" s="19" t="s">
        <v>40</v>
      </c>
      <c r="E6542" s="19">
        <v>0</v>
      </c>
      <c r="F6542" s="19">
        <v>1</v>
      </c>
      <c r="G6542" s="19">
        <v>0</v>
      </c>
      <c r="H6542" s="19">
        <v>0</v>
      </c>
    </row>
    <row r="6543" spans="1:8" x14ac:dyDescent="0.25">
      <c r="A6543" s="14" t="str">
        <f t="shared" si="102"/>
        <v>puntoni012012</v>
      </c>
      <c r="B6543" s="19" t="s">
        <v>267</v>
      </c>
      <c r="C6543" s="19">
        <v>2012</v>
      </c>
      <c r="D6543" s="19" t="s">
        <v>2333</v>
      </c>
      <c r="E6543" s="19">
        <v>8</v>
      </c>
      <c r="F6543" s="19">
        <v>19</v>
      </c>
      <c r="G6543" s="19">
        <v>0</v>
      </c>
      <c r="H6543" s="19">
        <v>1</v>
      </c>
    </row>
    <row r="6544" spans="1:8" x14ac:dyDescent="0.25">
      <c r="A6544" s="14" t="str">
        <f t="shared" si="102"/>
        <v>putkolu012012</v>
      </c>
      <c r="B6544" s="19" t="s">
        <v>1812</v>
      </c>
      <c r="C6544" s="19">
        <v>2012</v>
      </c>
      <c r="D6544" s="19" t="s">
        <v>2334</v>
      </c>
      <c r="E6544" s="19">
        <v>2</v>
      </c>
      <c r="F6544" s="19">
        <v>2</v>
      </c>
      <c r="G6544" s="19">
        <v>0</v>
      </c>
      <c r="H6544" s="19">
        <v>0</v>
      </c>
    </row>
    <row r="6545" spans="1:8" x14ac:dyDescent="0.25">
      <c r="A6545" s="14" t="str">
        <f t="shared" si="102"/>
        <v>putnaza012012</v>
      </c>
      <c r="B6545" s="19" t="s">
        <v>1593</v>
      </c>
      <c r="C6545" s="19">
        <v>2012</v>
      </c>
      <c r="D6545" s="19" t="s">
        <v>2334</v>
      </c>
      <c r="E6545" s="19">
        <v>0</v>
      </c>
      <c r="F6545" s="19">
        <v>0</v>
      </c>
      <c r="G6545" s="19">
        <v>0</v>
      </c>
      <c r="H6545" s="19">
        <v>0</v>
      </c>
    </row>
    <row r="6546" spans="1:8" x14ac:dyDescent="0.25">
      <c r="A6546" s="14" t="str">
        <f t="shared" si="102"/>
        <v>putzjj012012</v>
      </c>
      <c r="B6546" s="19" t="s">
        <v>396</v>
      </c>
      <c r="C6546" s="19">
        <v>2012</v>
      </c>
      <c r="D6546" s="19" t="s">
        <v>2334</v>
      </c>
      <c r="E6546" s="19">
        <v>1</v>
      </c>
      <c r="F6546" s="19">
        <v>6</v>
      </c>
      <c r="G6546" s="19">
        <v>0</v>
      </c>
      <c r="H6546" s="19">
        <v>0</v>
      </c>
    </row>
    <row r="6547" spans="1:8" x14ac:dyDescent="0.25">
      <c r="A6547" s="14" t="str">
        <f t="shared" si="102"/>
        <v>quallch012012</v>
      </c>
      <c r="B6547" s="19" t="s">
        <v>486</v>
      </c>
      <c r="C6547" s="19">
        <v>2012</v>
      </c>
      <c r="D6547" s="19" t="s">
        <v>2334</v>
      </c>
      <c r="E6547" s="19">
        <v>1</v>
      </c>
      <c r="F6547" s="19">
        <v>4</v>
      </c>
      <c r="G6547" s="19">
        <v>1</v>
      </c>
      <c r="H6547" s="19">
        <v>0</v>
      </c>
    </row>
    <row r="6548" spans="1:8" x14ac:dyDescent="0.25">
      <c r="A6548" s="14" t="str">
        <f t="shared" si="102"/>
        <v>quallch012012</v>
      </c>
      <c r="B6548" s="19" t="s">
        <v>486</v>
      </c>
      <c r="C6548" s="19">
        <v>2012</v>
      </c>
      <c r="D6548" s="19" t="s">
        <v>2334</v>
      </c>
      <c r="E6548" s="19">
        <v>1</v>
      </c>
      <c r="F6548" s="19">
        <v>1</v>
      </c>
      <c r="G6548" s="19">
        <v>0</v>
      </c>
      <c r="H6548" s="19">
        <v>0</v>
      </c>
    </row>
    <row r="6549" spans="1:8" x14ac:dyDescent="0.25">
      <c r="A6549" s="14" t="str">
        <f t="shared" si="102"/>
        <v>quallch012012</v>
      </c>
      <c r="B6549" s="19" t="s">
        <v>486</v>
      </c>
      <c r="C6549" s="19">
        <v>2012</v>
      </c>
      <c r="D6549" s="19" t="s">
        <v>2334</v>
      </c>
      <c r="E6549" s="19">
        <v>5</v>
      </c>
      <c r="F6549" s="19">
        <v>4</v>
      </c>
      <c r="G6549" s="19">
        <v>1</v>
      </c>
      <c r="H6549" s="19">
        <v>0</v>
      </c>
    </row>
    <row r="6550" spans="1:8" x14ac:dyDescent="0.25">
      <c r="A6550" s="14" t="str">
        <f t="shared" si="102"/>
        <v>quentca012012</v>
      </c>
      <c r="B6550" s="19" t="s">
        <v>718</v>
      </c>
      <c r="C6550" s="19">
        <v>2012</v>
      </c>
      <c r="D6550" s="19" t="s">
        <v>2330</v>
      </c>
    </row>
    <row r="6551" spans="1:8" x14ac:dyDescent="0.25">
      <c r="A6551" s="14" t="str">
        <f t="shared" si="102"/>
        <v>quentca012012</v>
      </c>
      <c r="B6551" s="19" t="s">
        <v>718</v>
      </c>
      <c r="C6551" s="19">
        <v>2012</v>
      </c>
      <c r="D6551" s="19" t="s">
        <v>2331</v>
      </c>
      <c r="E6551" s="19">
        <v>96</v>
      </c>
      <c r="F6551" s="19">
        <v>2</v>
      </c>
      <c r="G6551" s="19">
        <v>3</v>
      </c>
      <c r="H6551" s="19">
        <v>0</v>
      </c>
    </row>
    <row r="6552" spans="1:8" x14ac:dyDescent="0.25">
      <c r="A6552" s="14" t="str">
        <f t="shared" si="102"/>
        <v>quentca012012</v>
      </c>
      <c r="B6552" s="19" t="s">
        <v>718</v>
      </c>
      <c r="C6552" s="19">
        <v>2012</v>
      </c>
      <c r="D6552" s="19" t="s">
        <v>2332</v>
      </c>
    </row>
    <row r="6553" spans="1:8" x14ac:dyDescent="0.25">
      <c r="A6553" s="14" t="str">
        <f t="shared" si="102"/>
        <v>quinthu012012</v>
      </c>
      <c r="B6553" s="19" t="s">
        <v>398</v>
      </c>
      <c r="C6553" s="19">
        <v>2012</v>
      </c>
      <c r="D6553" s="19" t="s">
        <v>2336</v>
      </c>
      <c r="E6553" s="19">
        <v>310</v>
      </c>
      <c r="F6553" s="19">
        <v>28</v>
      </c>
      <c r="G6553" s="19">
        <v>5</v>
      </c>
      <c r="H6553" s="19">
        <v>5</v>
      </c>
    </row>
    <row r="6554" spans="1:8" x14ac:dyDescent="0.25">
      <c r="A6554" s="14" t="str">
        <f t="shared" si="102"/>
        <v>quintjo012012</v>
      </c>
      <c r="B6554" s="19" t="s">
        <v>1813</v>
      </c>
      <c r="C6554" s="19">
        <v>2012</v>
      </c>
      <c r="D6554" s="19" t="s">
        <v>2334</v>
      </c>
      <c r="E6554" s="19">
        <v>7</v>
      </c>
      <c r="F6554" s="19">
        <v>21</v>
      </c>
      <c r="G6554" s="19">
        <v>1</v>
      </c>
      <c r="H6554" s="19">
        <v>2</v>
      </c>
    </row>
    <row r="6555" spans="1:8" x14ac:dyDescent="0.25">
      <c r="A6555" s="14" t="str">
        <f t="shared" si="102"/>
        <v>quintom012012</v>
      </c>
      <c r="B6555" s="19" t="s">
        <v>588</v>
      </c>
      <c r="C6555" s="19">
        <v>2012</v>
      </c>
      <c r="D6555" s="19" t="s">
        <v>39</v>
      </c>
      <c r="E6555" s="19">
        <v>1</v>
      </c>
      <c r="F6555" s="19">
        <v>0</v>
      </c>
      <c r="G6555" s="19">
        <v>0</v>
      </c>
      <c r="H6555" s="19">
        <v>0</v>
      </c>
    </row>
    <row r="6556" spans="1:8" x14ac:dyDescent="0.25">
      <c r="A6556" s="14" t="str">
        <f t="shared" si="102"/>
        <v>quintom012012</v>
      </c>
      <c r="B6556" s="19" t="s">
        <v>588</v>
      </c>
      <c r="C6556" s="19">
        <v>2012</v>
      </c>
      <c r="D6556" s="19" t="s">
        <v>39</v>
      </c>
      <c r="E6556" s="19">
        <v>38</v>
      </c>
      <c r="F6556" s="19">
        <v>77</v>
      </c>
      <c r="G6556" s="19">
        <v>4</v>
      </c>
      <c r="H6556" s="19">
        <v>13</v>
      </c>
    </row>
    <row r="6557" spans="1:8" x14ac:dyDescent="0.25">
      <c r="A6557" s="14" t="str">
        <f t="shared" si="102"/>
        <v>quintom012012</v>
      </c>
      <c r="B6557" s="19" t="s">
        <v>588</v>
      </c>
      <c r="C6557" s="19">
        <v>2012</v>
      </c>
      <c r="D6557" s="19" t="s">
        <v>2333</v>
      </c>
      <c r="E6557" s="19">
        <v>24</v>
      </c>
      <c r="F6557" s="19">
        <v>55</v>
      </c>
      <c r="G6557" s="19">
        <v>2</v>
      </c>
      <c r="H6557" s="19">
        <v>12</v>
      </c>
    </row>
    <row r="6558" spans="1:8" x14ac:dyDescent="0.25">
      <c r="A6558" s="14" t="str">
        <f t="shared" si="102"/>
        <v>quintom012012</v>
      </c>
      <c r="B6558" s="19" t="s">
        <v>588</v>
      </c>
      <c r="C6558" s="19">
        <v>2012</v>
      </c>
      <c r="D6558" s="19" t="s">
        <v>2333</v>
      </c>
      <c r="E6558" s="19">
        <v>7</v>
      </c>
      <c r="F6558" s="19">
        <v>7</v>
      </c>
      <c r="G6558" s="19">
        <v>0</v>
      </c>
      <c r="H6558" s="19">
        <v>2</v>
      </c>
    </row>
    <row r="6559" spans="1:8" x14ac:dyDescent="0.25">
      <c r="A6559" s="14" t="str">
        <f t="shared" si="102"/>
        <v>quirogu012012</v>
      </c>
      <c r="B6559" s="19" t="s">
        <v>487</v>
      </c>
      <c r="C6559" s="19">
        <v>2012</v>
      </c>
      <c r="D6559" s="19" t="s">
        <v>2336</v>
      </c>
      <c r="E6559" s="19">
        <v>1</v>
      </c>
      <c r="F6559" s="19">
        <v>1</v>
      </c>
      <c r="G6559" s="19">
        <v>0</v>
      </c>
      <c r="H6559" s="19">
        <v>0</v>
      </c>
    </row>
    <row r="6560" spans="1:8" x14ac:dyDescent="0.25">
      <c r="A6560" s="14" t="str">
        <f t="shared" si="102"/>
        <v>raburry012012</v>
      </c>
      <c r="B6560" s="19" t="s">
        <v>488</v>
      </c>
      <c r="C6560" s="19">
        <v>2012</v>
      </c>
      <c r="D6560" s="19" t="s">
        <v>39</v>
      </c>
      <c r="E6560" s="19">
        <v>36</v>
      </c>
      <c r="F6560" s="19">
        <v>63</v>
      </c>
      <c r="G6560" s="19">
        <v>3</v>
      </c>
      <c r="H6560" s="19">
        <v>13</v>
      </c>
    </row>
    <row r="6561" spans="1:8" x14ac:dyDescent="0.25">
      <c r="A6561" s="14" t="str">
        <f t="shared" si="102"/>
        <v>raburry012012</v>
      </c>
      <c r="B6561" s="19" t="s">
        <v>488</v>
      </c>
      <c r="C6561" s="19">
        <v>2012</v>
      </c>
      <c r="D6561" s="19" t="s">
        <v>2330</v>
      </c>
    </row>
    <row r="6562" spans="1:8" x14ac:dyDescent="0.25">
      <c r="A6562" s="14" t="str">
        <f t="shared" si="102"/>
        <v>raburry012012</v>
      </c>
      <c r="B6562" s="19" t="s">
        <v>488</v>
      </c>
      <c r="C6562" s="19">
        <v>2012</v>
      </c>
      <c r="D6562" s="19" t="s">
        <v>2331</v>
      </c>
      <c r="E6562" s="19">
        <v>44</v>
      </c>
      <c r="F6562" s="19">
        <v>2</v>
      </c>
      <c r="G6562" s="19">
        <v>1</v>
      </c>
      <c r="H6562" s="19">
        <v>0</v>
      </c>
    </row>
    <row r="6563" spans="1:8" x14ac:dyDescent="0.25">
      <c r="A6563" s="14" t="str">
        <f t="shared" si="102"/>
        <v>raburry012012</v>
      </c>
      <c r="B6563" s="19" t="s">
        <v>488</v>
      </c>
      <c r="C6563" s="19">
        <v>2012</v>
      </c>
      <c r="D6563" s="19" t="s">
        <v>2332</v>
      </c>
    </row>
    <row r="6564" spans="1:8" x14ac:dyDescent="0.25">
      <c r="A6564" s="14" t="str">
        <f t="shared" si="102"/>
        <v>raleybr012012</v>
      </c>
      <c r="B6564" s="19" t="s">
        <v>1814</v>
      </c>
      <c r="C6564" s="19">
        <v>2012</v>
      </c>
      <c r="D6564" s="19" t="s">
        <v>2334</v>
      </c>
      <c r="E6564" s="19">
        <v>1</v>
      </c>
      <c r="F6564" s="19">
        <v>3</v>
      </c>
      <c r="G6564" s="19">
        <v>0</v>
      </c>
      <c r="H6564" s="19">
        <v>0</v>
      </c>
    </row>
    <row r="6565" spans="1:8" x14ac:dyDescent="0.25">
      <c r="A6565" s="14" t="str">
        <f t="shared" si="102"/>
        <v>ramiral032012</v>
      </c>
      <c r="B6565" s="19" t="s">
        <v>991</v>
      </c>
      <c r="C6565" s="19">
        <v>2012</v>
      </c>
      <c r="D6565" s="19" t="s">
        <v>2333</v>
      </c>
      <c r="E6565" s="19">
        <v>227</v>
      </c>
      <c r="F6565" s="19">
        <v>434</v>
      </c>
      <c r="G6565" s="19">
        <v>12</v>
      </c>
      <c r="H6565" s="19">
        <v>93</v>
      </c>
    </row>
    <row r="6566" spans="1:8" x14ac:dyDescent="0.25">
      <c r="A6566" s="14" t="str">
        <f t="shared" si="102"/>
        <v>ramirar012012</v>
      </c>
      <c r="B6566" s="19" t="s">
        <v>181</v>
      </c>
      <c r="C6566" s="19">
        <v>2012</v>
      </c>
      <c r="D6566" s="19" t="s">
        <v>40</v>
      </c>
      <c r="E6566" s="19">
        <v>71</v>
      </c>
      <c r="F6566" s="19">
        <v>222</v>
      </c>
      <c r="G6566" s="19">
        <v>7</v>
      </c>
      <c r="H6566" s="19">
        <v>14</v>
      </c>
    </row>
    <row r="6567" spans="1:8" x14ac:dyDescent="0.25">
      <c r="A6567" s="14" t="str">
        <f t="shared" si="102"/>
        <v>ramirel022012</v>
      </c>
      <c r="B6567" s="19" t="s">
        <v>1815</v>
      </c>
      <c r="C6567" s="19">
        <v>2012</v>
      </c>
      <c r="D6567" s="19" t="s">
        <v>2334</v>
      </c>
      <c r="E6567" s="19">
        <v>0</v>
      </c>
      <c r="F6567" s="19">
        <v>2</v>
      </c>
      <c r="G6567" s="19">
        <v>0</v>
      </c>
      <c r="H6567" s="19">
        <v>0</v>
      </c>
    </row>
    <row r="6568" spans="1:8" x14ac:dyDescent="0.25">
      <c r="A6568" s="14" t="str">
        <f t="shared" si="102"/>
        <v>ramirer022012</v>
      </c>
      <c r="B6568" s="19" t="s">
        <v>1816</v>
      </c>
      <c r="C6568" s="19">
        <v>2012</v>
      </c>
      <c r="D6568" s="19" t="s">
        <v>2334</v>
      </c>
      <c r="E6568" s="19">
        <v>3</v>
      </c>
      <c r="F6568" s="19">
        <v>9</v>
      </c>
      <c r="G6568" s="19">
        <v>0</v>
      </c>
      <c r="H6568" s="19">
        <v>0</v>
      </c>
    </row>
    <row r="6569" spans="1:8" x14ac:dyDescent="0.25">
      <c r="A6569" s="14" t="str">
        <f t="shared" si="102"/>
        <v>ramirha012012</v>
      </c>
      <c r="B6569" s="19" t="s">
        <v>589</v>
      </c>
      <c r="C6569" s="19">
        <v>2012</v>
      </c>
      <c r="D6569" s="19" t="s">
        <v>40</v>
      </c>
      <c r="E6569" s="19">
        <v>66</v>
      </c>
      <c r="F6569" s="19">
        <v>122</v>
      </c>
      <c r="G6569" s="19">
        <v>9</v>
      </c>
      <c r="H6569" s="19">
        <v>20</v>
      </c>
    </row>
    <row r="6570" spans="1:8" x14ac:dyDescent="0.25">
      <c r="A6570" s="14" t="str">
        <f t="shared" si="102"/>
        <v>ramirha012012</v>
      </c>
      <c r="B6570" s="19" t="s">
        <v>589</v>
      </c>
      <c r="C6570" s="19">
        <v>2012</v>
      </c>
      <c r="D6570" s="19" t="s">
        <v>40</v>
      </c>
      <c r="E6570" s="19">
        <v>3</v>
      </c>
      <c r="F6570" s="19">
        <v>15</v>
      </c>
      <c r="G6570" s="19">
        <v>0</v>
      </c>
      <c r="H6570" s="19">
        <v>0</v>
      </c>
    </row>
    <row r="6571" spans="1:8" x14ac:dyDescent="0.25">
      <c r="A6571" s="14" t="str">
        <f t="shared" si="102"/>
        <v>ramirha012012</v>
      </c>
      <c r="B6571" s="19" t="s">
        <v>589</v>
      </c>
      <c r="C6571" s="19">
        <v>2012</v>
      </c>
      <c r="D6571" s="19" t="s">
        <v>2333</v>
      </c>
      <c r="E6571" s="19">
        <v>72</v>
      </c>
      <c r="F6571" s="19">
        <v>150</v>
      </c>
      <c r="G6571" s="19">
        <v>6</v>
      </c>
      <c r="H6571" s="19">
        <v>35</v>
      </c>
    </row>
    <row r="6572" spans="1:8" x14ac:dyDescent="0.25">
      <c r="A6572" s="14" t="str">
        <f t="shared" si="102"/>
        <v>ramirra022012</v>
      </c>
      <c r="B6572" s="19" t="s">
        <v>719</v>
      </c>
      <c r="C6572" s="19">
        <v>2012</v>
      </c>
      <c r="D6572" s="19" t="s">
        <v>2334</v>
      </c>
      <c r="E6572" s="19">
        <v>3</v>
      </c>
      <c r="F6572" s="19">
        <v>6</v>
      </c>
      <c r="G6572" s="19">
        <v>0</v>
      </c>
      <c r="H6572" s="19">
        <v>0</v>
      </c>
    </row>
    <row r="6573" spans="1:8" x14ac:dyDescent="0.25">
      <c r="A6573" s="14" t="str">
        <f t="shared" si="102"/>
        <v>ramosaj012012</v>
      </c>
      <c r="B6573" s="19" t="s">
        <v>1817</v>
      </c>
      <c r="C6573" s="19">
        <v>2012</v>
      </c>
      <c r="D6573" s="19" t="s">
        <v>2334</v>
      </c>
      <c r="E6573" s="19">
        <v>0</v>
      </c>
      <c r="F6573" s="19">
        <v>1</v>
      </c>
      <c r="G6573" s="19">
        <v>0</v>
      </c>
      <c r="H6573" s="19">
        <v>0</v>
      </c>
    </row>
    <row r="6574" spans="1:8" x14ac:dyDescent="0.25">
      <c r="A6574" s="14" t="str">
        <f t="shared" si="102"/>
        <v>ramosce012012</v>
      </c>
      <c r="B6574" s="19" t="s">
        <v>1164</v>
      </c>
      <c r="C6574" s="19">
        <v>2012</v>
      </c>
      <c r="D6574" s="19" t="s">
        <v>2334</v>
      </c>
      <c r="E6574" s="19">
        <v>5</v>
      </c>
      <c r="F6574" s="19">
        <v>4</v>
      </c>
      <c r="G6574" s="19">
        <v>0</v>
      </c>
      <c r="H6574" s="19">
        <v>1</v>
      </c>
    </row>
    <row r="6575" spans="1:8" x14ac:dyDescent="0.25">
      <c r="A6575" s="14" t="str">
        <f t="shared" si="102"/>
        <v>ramoswi012012</v>
      </c>
      <c r="B6575" s="19" t="s">
        <v>1361</v>
      </c>
      <c r="C6575" s="19">
        <v>2012</v>
      </c>
      <c r="D6575" s="19" t="s">
        <v>2336</v>
      </c>
      <c r="E6575" s="19">
        <v>189</v>
      </c>
      <c r="F6575" s="19">
        <v>14</v>
      </c>
      <c r="G6575" s="19">
        <v>1</v>
      </c>
      <c r="H6575" s="19">
        <v>1</v>
      </c>
    </row>
    <row r="6576" spans="1:8" x14ac:dyDescent="0.25">
      <c r="A6576" s="14" t="str">
        <f t="shared" si="102"/>
        <v>ransoco012012</v>
      </c>
      <c r="B6576" s="19" t="s">
        <v>268</v>
      </c>
      <c r="C6576" s="19">
        <v>2012</v>
      </c>
      <c r="D6576" s="19" t="s">
        <v>2335</v>
      </c>
      <c r="E6576" s="19">
        <v>1</v>
      </c>
      <c r="F6576" s="19">
        <v>0</v>
      </c>
      <c r="G6576" s="19">
        <v>0</v>
      </c>
      <c r="H6576" s="19">
        <v>0</v>
      </c>
    </row>
    <row r="6577" spans="1:8" x14ac:dyDescent="0.25">
      <c r="A6577" s="14" t="str">
        <f t="shared" si="102"/>
        <v>ransoco012012</v>
      </c>
      <c r="B6577" s="19" t="s">
        <v>268</v>
      </c>
      <c r="C6577" s="19">
        <v>2012</v>
      </c>
      <c r="D6577" s="19" t="s">
        <v>39</v>
      </c>
      <c r="E6577" s="19">
        <v>7</v>
      </c>
      <c r="F6577" s="19">
        <v>14</v>
      </c>
      <c r="G6577" s="19">
        <v>0</v>
      </c>
      <c r="H6577" s="19">
        <v>4</v>
      </c>
    </row>
    <row r="6578" spans="1:8" x14ac:dyDescent="0.25">
      <c r="A6578" s="14" t="str">
        <f t="shared" si="102"/>
        <v>ransoco012012</v>
      </c>
      <c r="B6578" s="19" t="s">
        <v>268</v>
      </c>
      <c r="C6578" s="19">
        <v>2012</v>
      </c>
      <c r="D6578" s="19" t="s">
        <v>40</v>
      </c>
      <c r="E6578" s="19">
        <v>7</v>
      </c>
      <c r="F6578" s="19">
        <v>22</v>
      </c>
      <c r="G6578" s="19">
        <v>2</v>
      </c>
      <c r="H6578" s="19">
        <v>4</v>
      </c>
    </row>
    <row r="6579" spans="1:8" x14ac:dyDescent="0.25">
      <c r="A6579" s="14" t="str">
        <f t="shared" si="102"/>
        <v>ransoco012012</v>
      </c>
      <c r="B6579" s="19" t="s">
        <v>268</v>
      </c>
      <c r="C6579" s="19">
        <v>2012</v>
      </c>
      <c r="D6579" s="19" t="s">
        <v>40</v>
      </c>
      <c r="E6579" s="19">
        <v>4</v>
      </c>
      <c r="F6579" s="19">
        <v>29</v>
      </c>
      <c r="G6579" s="19">
        <v>2</v>
      </c>
      <c r="H6579" s="19">
        <v>3</v>
      </c>
    </row>
    <row r="6580" spans="1:8" x14ac:dyDescent="0.25">
      <c r="A6580" s="14" t="str">
        <f t="shared" si="102"/>
        <v>ransoco012012</v>
      </c>
      <c r="B6580" s="19" t="s">
        <v>268</v>
      </c>
      <c r="C6580" s="19">
        <v>2012</v>
      </c>
      <c r="D6580" s="19" t="s">
        <v>40</v>
      </c>
      <c r="E6580" s="19">
        <v>1</v>
      </c>
      <c r="F6580" s="19">
        <v>7</v>
      </c>
      <c r="G6580" s="19">
        <v>2</v>
      </c>
      <c r="H6580" s="19">
        <v>1</v>
      </c>
    </row>
    <row r="6581" spans="1:8" x14ac:dyDescent="0.25">
      <c r="A6581" s="14" t="str">
        <f t="shared" si="102"/>
        <v>ransoco012012</v>
      </c>
      <c r="B6581" s="19" t="s">
        <v>268</v>
      </c>
      <c r="C6581" s="19">
        <v>2012</v>
      </c>
      <c r="D6581" s="19" t="s">
        <v>2333</v>
      </c>
      <c r="E6581" s="19">
        <v>1</v>
      </c>
      <c r="F6581" s="19">
        <v>6</v>
      </c>
      <c r="G6581" s="19">
        <v>0</v>
      </c>
      <c r="H6581" s="19">
        <v>2</v>
      </c>
    </row>
    <row r="6582" spans="1:8" x14ac:dyDescent="0.25">
      <c r="A6582" s="14" t="str">
        <f t="shared" si="102"/>
        <v>ransoco012012</v>
      </c>
      <c r="B6582" s="19" t="s">
        <v>268</v>
      </c>
      <c r="C6582" s="19">
        <v>2012</v>
      </c>
      <c r="D6582" s="19" t="s">
        <v>2333</v>
      </c>
      <c r="E6582" s="19">
        <v>43</v>
      </c>
      <c r="F6582" s="19">
        <v>84</v>
      </c>
      <c r="G6582" s="19">
        <v>2</v>
      </c>
      <c r="H6582" s="19">
        <v>20</v>
      </c>
    </row>
    <row r="6583" spans="1:8" x14ac:dyDescent="0.25">
      <c r="A6583" s="14" t="str">
        <f t="shared" si="102"/>
        <v>ransoco012012</v>
      </c>
      <c r="B6583" s="19" t="s">
        <v>268</v>
      </c>
      <c r="C6583" s="19">
        <v>2012</v>
      </c>
      <c r="D6583" s="19" t="s">
        <v>2333</v>
      </c>
      <c r="E6583" s="19">
        <v>7</v>
      </c>
      <c r="F6583" s="19">
        <v>8</v>
      </c>
      <c r="G6583" s="19">
        <v>0</v>
      </c>
      <c r="H6583" s="19">
        <v>2</v>
      </c>
    </row>
    <row r="6584" spans="1:8" x14ac:dyDescent="0.25">
      <c r="A6584" s="14" t="str">
        <f t="shared" si="102"/>
        <v>rapadcl012012</v>
      </c>
      <c r="B6584" s="19" t="s">
        <v>842</v>
      </c>
      <c r="C6584" s="19">
        <v>2012</v>
      </c>
      <c r="D6584" s="19" t="s">
        <v>2334</v>
      </c>
      <c r="E6584" s="19">
        <v>0</v>
      </c>
      <c r="F6584" s="19">
        <v>8</v>
      </c>
      <c r="G6584" s="19">
        <v>3</v>
      </c>
      <c r="H6584" s="19">
        <v>1</v>
      </c>
    </row>
    <row r="6585" spans="1:8" x14ac:dyDescent="0.25">
      <c r="A6585" s="14" t="str">
        <f t="shared" si="102"/>
        <v>rasmuco012012</v>
      </c>
      <c r="B6585" s="19" t="s">
        <v>1165</v>
      </c>
      <c r="C6585" s="19">
        <v>2012</v>
      </c>
      <c r="D6585" s="19" t="s">
        <v>2329</v>
      </c>
    </row>
    <row r="6586" spans="1:8" x14ac:dyDescent="0.25">
      <c r="A6586" s="14" t="str">
        <f t="shared" si="102"/>
        <v>rasmuco012012</v>
      </c>
      <c r="B6586" s="19" t="s">
        <v>1165</v>
      </c>
      <c r="C6586" s="19">
        <v>2012</v>
      </c>
      <c r="D6586" s="19" t="s">
        <v>2331</v>
      </c>
      <c r="E6586" s="19">
        <v>304</v>
      </c>
      <c r="F6586" s="19">
        <v>7</v>
      </c>
      <c r="G6586" s="19">
        <v>6</v>
      </c>
      <c r="H6586" s="19">
        <v>1</v>
      </c>
    </row>
    <row r="6587" spans="1:8" x14ac:dyDescent="0.25">
      <c r="A6587" s="14" t="str">
        <f t="shared" si="102"/>
        <v>rauchjo012012</v>
      </c>
      <c r="B6587" s="19" t="s">
        <v>329</v>
      </c>
      <c r="C6587" s="19">
        <v>2012</v>
      </c>
      <c r="D6587" s="19" t="s">
        <v>2334</v>
      </c>
      <c r="E6587" s="19">
        <v>2</v>
      </c>
      <c r="F6587" s="19">
        <v>7</v>
      </c>
      <c r="G6587" s="19">
        <v>0</v>
      </c>
      <c r="H6587" s="19">
        <v>0</v>
      </c>
    </row>
    <row r="6588" spans="1:8" x14ac:dyDescent="0.25">
      <c r="A6588" s="14" t="str">
        <f t="shared" si="102"/>
        <v>reckean012012</v>
      </c>
      <c r="B6588" s="19" t="s">
        <v>1594</v>
      </c>
      <c r="C6588" s="19">
        <v>2012</v>
      </c>
      <c r="D6588" s="19" t="s">
        <v>2335</v>
      </c>
      <c r="E6588" s="19">
        <v>7</v>
      </c>
      <c r="F6588" s="19">
        <v>0</v>
      </c>
      <c r="G6588" s="19">
        <v>0</v>
      </c>
      <c r="H6588" s="19">
        <v>2</v>
      </c>
    </row>
    <row r="6589" spans="1:8" x14ac:dyDescent="0.25">
      <c r="A6589" s="14" t="str">
        <f t="shared" si="102"/>
        <v>reckean012012</v>
      </c>
      <c r="B6589" s="19" t="s">
        <v>1594</v>
      </c>
      <c r="C6589" s="19">
        <v>2012</v>
      </c>
      <c r="D6589" s="19" t="s">
        <v>2336</v>
      </c>
      <c r="E6589" s="19">
        <v>57</v>
      </c>
      <c r="F6589" s="19">
        <v>4</v>
      </c>
      <c r="G6589" s="19">
        <v>0</v>
      </c>
      <c r="H6589" s="19">
        <v>2</v>
      </c>
    </row>
    <row r="6590" spans="1:8" x14ac:dyDescent="0.25">
      <c r="A6590" s="14" t="str">
        <f t="shared" si="102"/>
        <v>reckean012012</v>
      </c>
      <c r="B6590" s="19" t="s">
        <v>1594</v>
      </c>
      <c r="C6590" s="19">
        <v>2012</v>
      </c>
      <c r="D6590" s="19" t="s">
        <v>2336</v>
      </c>
      <c r="E6590" s="19">
        <v>27</v>
      </c>
      <c r="F6590" s="19">
        <v>4</v>
      </c>
      <c r="G6590" s="19">
        <v>1</v>
      </c>
      <c r="H6590" s="19">
        <v>1</v>
      </c>
    </row>
    <row r="6591" spans="1:8" x14ac:dyDescent="0.25">
      <c r="A6591" s="14" t="str">
        <f t="shared" si="102"/>
        <v>reddijo012012</v>
      </c>
      <c r="B6591" s="19" t="s">
        <v>1167</v>
      </c>
      <c r="C6591" s="19">
        <v>2012</v>
      </c>
      <c r="D6591" s="19" t="s">
        <v>2329</v>
      </c>
    </row>
    <row r="6592" spans="1:8" x14ac:dyDescent="0.25">
      <c r="A6592" s="14" t="str">
        <f t="shared" si="102"/>
        <v>reddijo012012</v>
      </c>
      <c r="B6592" s="19" t="s">
        <v>1167</v>
      </c>
      <c r="C6592" s="19">
        <v>2012</v>
      </c>
      <c r="D6592" s="19" t="s">
        <v>2331</v>
      </c>
      <c r="E6592" s="19">
        <v>310</v>
      </c>
      <c r="F6592" s="19">
        <v>15</v>
      </c>
      <c r="G6592" s="19">
        <v>6</v>
      </c>
      <c r="H6592" s="19">
        <v>3</v>
      </c>
    </row>
    <row r="6593" spans="1:8" x14ac:dyDescent="0.25">
      <c r="A6593" s="14" t="str">
        <f t="shared" si="102"/>
        <v>reddijo012012</v>
      </c>
      <c r="B6593" s="19" t="s">
        <v>1167</v>
      </c>
      <c r="C6593" s="19">
        <v>2012</v>
      </c>
      <c r="D6593" s="19" t="s">
        <v>2332</v>
      </c>
    </row>
    <row r="6594" spans="1:8" x14ac:dyDescent="0.25">
      <c r="A6594" s="14" t="str">
        <f t="shared" si="102"/>
        <v>redmoto012012</v>
      </c>
      <c r="B6594" s="19" t="s">
        <v>1818</v>
      </c>
      <c r="C6594" s="19">
        <v>2012</v>
      </c>
      <c r="D6594" s="19" t="s">
        <v>2334</v>
      </c>
      <c r="E6594" s="19">
        <v>0</v>
      </c>
      <c r="F6594" s="19">
        <v>1</v>
      </c>
      <c r="G6594" s="19">
        <v>1</v>
      </c>
      <c r="H6594" s="19">
        <v>0</v>
      </c>
    </row>
    <row r="6595" spans="1:8" x14ac:dyDescent="0.25">
      <c r="A6595" s="14" t="str">
        <f t="shared" ref="A6595:A6658" si="103">B6595&amp;C6595</f>
        <v>reedad012012</v>
      </c>
      <c r="B6595" s="19" t="s">
        <v>1595</v>
      </c>
      <c r="C6595" s="19">
        <v>2012</v>
      </c>
      <c r="D6595" s="19" t="s">
        <v>2334</v>
      </c>
      <c r="E6595" s="19">
        <v>5</v>
      </c>
      <c r="F6595" s="19">
        <v>4</v>
      </c>
      <c r="G6595" s="19">
        <v>0</v>
      </c>
      <c r="H6595" s="19">
        <v>2</v>
      </c>
    </row>
    <row r="6596" spans="1:8" x14ac:dyDescent="0.25">
      <c r="A6596" s="14" t="str">
        <f t="shared" si="103"/>
        <v>reimono012012</v>
      </c>
      <c r="B6596" s="19" t="s">
        <v>1168</v>
      </c>
      <c r="C6596" s="19">
        <v>2012</v>
      </c>
      <c r="D6596" s="19" t="s">
        <v>2330</v>
      </c>
    </row>
    <row r="6597" spans="1:8" x14ac:dyDescent="0.25">
      <c r="A6597" s="14" t="str">
        <f t="shared" si="103"/>
        <v>reimono012012</v>
      </c>
      <c r="B6597" s="19" t="s">
        <v>1168</v>
      </c>
      <c r="C6597" s="19">
        <v>2012</v>
      </c>
      <c r="D6597" s="19" t="s">
        <v>2331</v>
      </c>
      <c r="E6597" s="19">
        <v>26</v>
      </c>
      <c r="F6597" s="19">
        <v>0</v>
      </c>
      <c r="G6597" s="19">
        <v>3</v>
      </c>
      <c r="H6597" s="19">
        <v>0</v>
      </c>
    </row>
    <row r="6598" spans="1:8" x14ac:dyDescent="0.25">
      <c r="A6598" s="14" t="str">
        <f t="shared" si="103"/>
        <v>repkoja012012</v>
      </c>
      <c r="B6598" s="19" t="s">
        <v>591</v>
      </c>
      <c r="C6598" s="19">
        <v>2012</v>
      </c>
      <c r="D6598" s="19" t="s">
        <v>2329</v>
      </c>
    </row>
    <row r="6599" spans="1:8" x14ac:dyDescent="0.25">
      <c r="A6599" s="14" t="str">
        <f t="shared" si="103"/>
        <v>repkoja012012</v>
      </c>
      <c r="B6599" s="19" t="s">
        <v>591</v>
      </c>
      <c r="C6599" s="19">
        <v>2012</v>
      </c>
      <c r="D6599" s="19" t="s">
        <v>2331</v>
      </c>
      <c r="E6599" s="19">
        <v>12</v>
      </c>
      <c r="F6599" s="19">
        <v>0</v>
      </c>
      <c r="G6599" s="19">
        <v>0</v>
      </c>
      <c r="H6599" s="19">
        <v>0</v>
      </c>
    </row>
    <row r="6600" spans="1:8" x14ac:dyDescent="0.25">
      <c r="A6600" s="14" t="str">
        <f t="shared" si="103"/>
        <v>resopch012012</v>
      </c>
      <c r="B6600" s="19" t="s">
        <v>592</v>
      </c>
      <c r="C6600" s="19">
        <v>2012</v>
      </c>
      <c r="D6600" s="19" t="s">
        <v>2334</v>
      </c>
      <c r="E6600" s="19">
        <v>7</v>
      </c>
      <c r="F6600" s="19">
        <v>10</v>
      </c>
      <c r="G6600" s="19">
        <v>3</v>
      </c>
      <c r="H6600" s="19">
        <v>1</v>
      </c>
    </row>
    <row r="6601" spans="1:8" x14ac:dyDescent="0.25">
      <c r="A6601" s="14" t="str">
        <f t="shared" si="103"/>
        <v>reverbe012012</v>
      </c>
      <c r="B6601" s="19" t="s">
        <v>1363</v>
      </c>
      <c r="C6601" s="19">
        <v>2012</v>
      </c>
      <c r="D6601" s="19" t="s">
        <v>2329</v>
      </c>
    </row>
    <row r="6602" spans="1:8" x14ac:dyDescent="0.25">
      <c r="A6602" s="14" t="str">
        <f t="shared" si="103"/>
        <v>reverbe012012</v>
      </c>
      <c r="B6602" s="19" t="s">
        <v>1363</v>
      </c>
      <c r="C6602" s="19">
        <v>2012</v>
      </c>
      <c r="D6602" s="19" t="s">
        <v>2330</v>
      </c>
    </row>
    <row r="6603" spans="1:8" x14ac:dyDescent="0.25">
      <c r="A6603" s="14" t="str">
        <f t="shared" si="103"/>
        <v>reverbe012012</v>
      </c>
      <c r="B6603" s="19" t="s">
        <v>1363</v>
      </c>
      <c r="C6603" s="19">
        <v>2012</v>
      </c>
      <c r="D6603" s="19" t="s">
        <v>2331</v>
      </c>
      <c r="E6603" s="19">
        <v>274</v>
      </c>
      <c r="F6603" s="19">
        <v>8</v>
      </c>
      <c r="G6603" s="19">
        <v>0</v>
      </c>
      <c r="H6603" s="19">
        <v>3</v>
      </c>
    </row>
    <row r="6604" spans="1:8" x14ac:dyDescent="0.25">
      <c r="A6604" s="14" t="str">
        <f t="shared" si="103"/>
        <v>reverbe012012</v>
      </c>
      <c r="B6604" s="19" t="s">
        <v>1363</v>
      </c>
      <c r="C6604" s="19">
        <v>2012</v>
      </c>
      <c r="D6604" s="19" t="s">
        <v>2332</v>
      </c>
    </row>
    <row r="6605" spans="1:8" x14ac:dyDescent="0.25">
      <c r="A6605" s="14" t="str">
        <f t="shared" si="103"/>
        <v>reyesjo012012</v>
      </c>
      <c r="B6605" s="19" t="s">
        <v>400</v>
      </c>
      <c r="C6605" s="19">
        <v>2012</v>
      </c>
      <c r="D6605" s="19" t="s">
        <v>2333</v>
      </c>
      <c r="E6605" s="19">
        <v>226</v>
      </c>
      <c r="F6605" s="19">
        <v>419</v>
      </c>
      <c r="G6605" s="19">
        <v>18</v>
      </c>
      <c r="H6605" s="19">
        <v>105</v>
      </c>
    </row>
    <row r="6606" spans="1:8" x14ac:dyDescent="0.25">
      <c r="A6606" s="14" t="str">
        <f t="shared" si="103"/>
        <v>reynoma012012</v>
      </c>
      <c r="B6606" s="19" t="s">
        <v>844</v>
      </c>
      <c r="C6606" s="19">
        <v>2012</v>
      </c>
      <c r="D6606" s="19" t="s">
        <v>2335</v>
      </c>
      <c r="E6606" s="19">
        <v>926</v>
      </c>
      <c r="F6606" s="19">
        <v>40</v>
      </c>
      <c r="G6606" s="19">
        <v>5</v>
      </c>
      <c r="H6606" s="19">
        <v>84</v>
      </c>
    </row>
    <row r="6607" spans="1:8" x14ac:dyDescent="0.25">
      <c r="A6607" s="14" t="str">
        <f t="shared" si="103"/>
        <v>reynoma012012</v>
      </c>
      <c r="B6607" s="19" t="s">
        <v>844</v>
      </c>
      <c r="C6607" s="19">
        <v>2012</v>
      </c>
      <c r="D6607" s="19" t="s">
        <v>40</v>
      </c>
      <c r="E6607" s="19">
        <v>10</v>
      </c>
      <c r="F6607" s="19">
        <v>24</v>
      </c>
      <c r="G6607" s="19">
        <v>6</v>
      </c>
      <c r="H6607" s="19">
        <v>5</v>
      </c>
    </row>
    <row r="6608" spans="1:8" x14ac:dyDescent="0.25">
      <c r="A6608" s="14" t="str">
        <f t="shared" si="103"/>
        <v>reynoma022012</v>
      </c>
      <c r="B6608" s="19" t="s">
        <v>1364</v>
      </c>
      <c r="C6608" s="19">
        <v>2012</v>
      </c>
      <c r="D6608" s="19" t="s">
        <v>2334</v>
      </c>
      <c r="E6608" s="19">
        <v>5</v>
      </c>
      <c r="F6608" s="19">
        <v>11</v>
      </c>
      <c r="G6608" s="19">
        <v>2</v>
      </c>
      <c r="H6608" s="19">
        <v>1</v>
      </c>
    </row>
    <row r="6609" spans="1:8" x14ac:dyDescent="0.25">
      <c r="A6609" s="14" t="str">
        <f t="shared" si="103"/>
        <v>rhymewi012012</v>
      </c>
      <c r="B6609" s="19" t="s">
        <v>1365</v>
      </c>
      <c r="C6609" s="19">
        <v>2012</v>
      </c>
      <c r="D6609" s="19" t="s">
        <v>39</v>
      </c>
      <c r="E6609" s="19">
        <v>40</v>
      </c>
      <c r="F6609" s="19">
        <v>83</v>
      </c>
      <c r="G6609" s="19">
        <v>5</v>
      </c>
      <c r="H6609" s="19">
        <v>27</v>
      </c>
    </row>
    <row r="6610" spans="1:8" x14ac:dyDescent="0.25">
      <c r="A6610" s="14" t="str">
        <f t="shared" si="103"/>
        <v>rhymewi012012</v>
      </c>
      <c r="B6610" s="19" t="s">
        <v>1365</v>
      </c>
      <c r="C6610" s="19">
        <v>2012</v>
      </c>
      <c r="D6610" s="19" t="s">
        <v>40</v>
      </c>
      <c r="E6610" s="19">
        <v>3</v>
      </c>
      <c r="F6610" s="19">
        <v>21</v>
      </c>
      <c r="G6610" s="19">
        <v>3</v>
      </c>
      <c r="H6610" s="19">
        <v>1</v>
      </c>
    </row>
    <row r="6611" spans="1:8" x14ac:dyDescent="0.25">
      <c r="A6611" s="14" t="str">
        <f t="shared" si="103"/>
        <v>richacl012012</v>
      </c>
      <c r="B6611" s="19" t="s">
        <v>995</v>
      </c>
      <c r="C6611" s="19">
        <v>2012</v>
      </c>
      <c r="D6611" s="19" t="s">
        <v>2334</v>
      </c>
      <c r="E6611" s="19">
        <v>17</v>
      </c>
      <c r="F6611" s="19">
        <v>42</v>
      </c>
      <c r="G6611" s="19">
        <v>6</v>
      </c>
      <c r="H6611" s="19">
        <v>1</v>
      </c>
    </row>
    <row r="6612" spans="1:8" x14ac:dyDescent="0.25">
      <c r="A6612" s="14" t="str">
        <f t="shared" si="103"/>
        <v>richaga012012</v>
      </c>
      <c r="B6612" s="19" t="s">
        <v>1597</v>
      </c>
      <c r="C6612" s="19">
        <v>2012</v>
      </c>
      <c r="D6612" s="19" t="s">
        <v>2334</v>
      </c>
      <c r="E6612" s="19">
        <v>1</v>
      </c>
      <c r="F6612" s="19">
        <v>5</v>
      </c>
      <c r="G6612" s="19">
        <v>1</v>
      </c>
      <c r="H6612" s="19">
        <v>0</v>
      </c>
    </row>
    <row r="6613" spans="1:8" x14ac:dyDescent="0.25">
      <c r="A6613" s="14" t="str">
        <f t="shared" si="103"/>
        <v>richmsc012012</v>
      </c>
      <c r="B6613" s="19" t="s">
        <v>996</v>
      </c>
      <c r="C6613" s="19">
        <v>2012</v>
      </c>
      <c r="D6613" s="19" t="s">
        <v>2334</v>
      </c>
      <c r="E6613" s="19">
        <v>0</v>
      </c>
      <c r="F6613" s="19">
        <v>0</v>
      </c>
      <c r="G6613" s="19">
        <v>1</v>
      </c>
      <c r="H6613" s="19">
        <v>0</v>
      </c>
    </row>
    <row r="6614" spans="1:8" x14ac:dyDescent="0.25">
      <c r="A6614" s="14" t="str">
        <f t="shared" si="103"/>
        <v>riosal012012</v>
      </c>
      <c r="B6614" s="19" t="s">
        <v>490</v>
      </c>
      <c r="C6614" s="19">
        <v>2012</v>
      </c>
      <c r="D6614" s="19" t="s">
        <v>2331</v>
      </c>
      <c r="E6614" s="19">
        <v>333</v>
      </c>
      <c r="F6614" s="19">
        <v>9</v>
      </c>
      <c r="G6614" s="19">
        <v>7</v>
      </c>
      <c r="H6614" s="19">
        <v>2</v>
      </c>
    </row>
    <row r="6615" spans="1:8" x14ac:dyDescent="0.25">
      <c r="A6615" s="14" t="str">
        <f t="shared" si="103"/>
        <v>riosal012012</v>
      </c>
      <c r="B6615" s="19" t="s">
        <v>490</v>
      </c>
      <c r="C6615" s="19">
        <v>2012</v>
      </c>
      <c r="D6615" s="19" t="s">
        <v>2332</v>
      </c>
    </row>
    <row r="6616" spans="1:8" x14ac:dyDescent="0.25">
      <c r="A6616" s="14" t="str">
        <f t="shared" si="103"/>
        <v>riverju012012</v>
      </c>
      <c r="B6616" s="19" t="s">
        <v>271</v>
      </c>
      <c r="C6616" s="19">
        <v>2012</v>
      </c>
      <c r="D6616" s="19" t="s">
        <v>2335</v>
      </c>
      <c r="E6616" s="19">
        <v>301</v>
      </c>
      <c r="F6616" s="19">
        <v>19</v>
      </c>
      <c r="G6616" s="19">
        <v>5</v>
      </c>
      <c r="H6616" s="19">
        <v>20</v>
      </c>
    </row>
    <row r="6617" spans="1:8" x14ac:dyDescent="0.25">
      <c r="A6617" s="14" t="str">
        <f t="shared" si="103"/>
        <v>riverju012012</v>
      </c>
      <c r="B6617" s="19" t="s">
        <v>271</v>
      </c>
      <c r="C6617" s="19">
        <v>2012</v>
      </c>
      <c r="D6617" s="19" t="s">
        <v>2330</v>
      </c>
    </row>
    <row r="6618" spans="1:8" x14ac:dyDescent="0.25">
      <c r="A6618" s="14" t="str">
        <f t="shared" si="103"/>
        <v>riverju012012</v>
      </c>
      <c r="B6618" s="19" t="s">
        <v>271</v>
      </c>
      <c r="C6618" s="19">
        <v>2012</v>
      </c>
      <c r="D6618" s="19" t="s">
        <v>2331</v>
      </c>
      <c r="E6618" s="19">
        <v>52</v>
      </c>
      <c r="F6618" s="19">
        <v>3</v>
      </c>
      <c r="G6618" s="19">
        <v>0</v>
      </c>
      <c r="H6618" s="19">
        <v>0</v>
      </c>
    </row>
    <row r="6619" spans="1:8" x14ac:dyDescent="0.25">
      <c r="A6619" s="14" t="str">
        <f t="shared" si="103"/>
        <v>riverju012012</v>
      </c>
      <c r="B6619" s="19" t="s">
        <v>271</v>
      </c>
      <c r="C6619" s="19">
        <v>2012</v>
      </c>
      <c r="D6619" s="19" t="s">
        <v>2332</v>
      </c>
    </row>
    <row r="6620" spans="1:8" x14ac:dyDescent="0.25">
      <c r="A6620" s="14" t="str">
        <f t="shared" si="103"/>
        <v>riverma012012</v>
      </c>
      <c r="B6620" s="19" t="s">
        <v>187</v>
      </c>
      <c r="C6620" s="19">
        <v>2012</v>
      </c>
      <c r="D6620" s="19" t="s">
        <v>2334</v>
      </c>
      <c r="E6620" s="19">
        <v>1</v>
      </c>
      <c r="F6620" s="19">
        <v>2</v>
      </c>
      <c r="G6620" s="19">
        <v>0</v>
      </c>
      <c r="H6620" s="19">
        <v>0</v>
      </c>
    </row>
    <row r="6621" spans="1:8" x14ac:dyDescent="0.25">
      <c r="A6621" s="14" t="str">
        <f t="shared" si="103"/>
        <v>rizzoan012012</v>
      </c>
      <c r="B6621" s="19" t="s">
        <v>1598</v>
      </c>
      <c r="C6621" s="19">
        <v>2012</v>
      </c>
      <c r="D6621" s="19" t="s">
        <v>2335</v>
      </c>
      <c r="E6621" s="19">
        <v>685</v>
      </c>
      <c r="F6621" s="19">
        <v>46</v>
      </c>
      <c r="G6621" s="19">
        <v>4</v>
      </c>
      <c r="H6621" s="19">
        <v>76</v>
      </c>
    </row>
    <row r="6622" spans="1:8" x14ac:dyDescent="0.25">
      <c r="A6622" s="14" t="str">
        <f t="shared" si="103"/>
        <v>roberbr012012</v>
      </c>
      <c r="B6622" s="19" t="s">
        <v>273</v>
      </c>
      <c r="C6622" s="19">
        <v>2012</v>
      </c>
      <c r="D6622" s="19" t="s">
        <v>39</v>
      </c>
      <c r="E6622" s="19">
        <v>30</v>
      </c>
      <c r="F6622" s="19">
        <v>48</v>
      </c>
      <c r="G6622" s="19">
        <v>1</v>
      </c>
      <c r="H6622" s="19">
        <v>9</v>
      </c>
    </row>
    <row r="6623" spans="1:8" x14ac:dyDescent="0.25">
      <c r="A6623" s="14" t="str">
        <f t="shared" si="103"/>
        <v>roberda082012</v>
      </c>
      <c r="B6623" s="19" t="s">
        <v>997</v>
      </c>
      <c r="C6623" s="19">
        <v>2012</v>
      </c>
      <c r="D6623" s="19" t="s">
        <v>2334</v>
      </c>
      <c r="E6623" s="19">
        <v>4</v>
      </c>
      <c r="F6623" s="19">
        <v>1</v>
      </c>
      <c r="G6623" s="19">
        <v>0</v>
      </c>
      <c r="H6623" s="19">
        <v>0</v>
      </c>
    </row>
    <row r="6624" spans="1:8" x14ac:dyDescent="0.25">
      <c r="A6624" s="14" t="str">
        <f t="shared" si="103"/>
        <v>roberry012012</v>
      </c>
      <c r="B6624" s="19" t="s">
        <v>721</v>
      </c>
      <c r="C6624" s="19">
        <v>2012</v>
      </c>
      <c r="D6624" s="19" t="s">
        <v>39</v>
      </c>
      <c r="E6624" s="19">
        <v>14</v>
      </c>
      <c r="F6624" s="19">
        <v>18</v>
      </c>
      <c r="G6624" s="19">
        <v>0</v>
      </c>
      <c r="H6624" s="19">
        <v>8</v>
      </c>
    </row>
    <row r="6625" spans="1:8" x14ac:dyDescent="0.25">
      <c r="A6625" s="14" t="str">
        <f t="shared" si="103"/>
        <v>roberry012012</v>
      </c>
      <c r="B6625" s="19" t="s">
        <v>721</v>
      </c>
      <c r="C6625" s="19">
        <v>2012</v>
      </c>
      <c r="D6625" s="19" t="s">
        <v>39</v>
      </c>
      <c r="E6625" s="19">
        <v>76</v>
      </c>
      <c r="F6625" s="19">
        <v>117</v>
      </c>
      <c r="G6625" s="19">
        <v>0</v>
      </c>
      <c r="H6625" s="19">
        <v>26</v>
      </c>
    </row>
    <row r="6626" spans="1:8" x14ac:dyDescent="0.25">
      <c r="A6626" s="14" t="str">
        <f t="shared" si="103"/>
        <v>roberry012012</v>
      </c>
      <c r="B6626" s="19" t="s">
        <v>721</v>
      </c>
      <c r="C6626" s="19">
        <v>2012</v>
      </c>
      <c r="D6626" s="19" t="s">
        <v>40</v>
      </c>
      <c r="E6626" s="19">
        <v>37</v>
      </c>
      <c r="F6626" s="19">
        <v>118</v>
      </c>
      <c r="G6626" s="19">
        <v>7</v>
      </c>
      <c r="H6626" s="19">
        <v>8</v>
      </c>
    </row>
    <row r="6627" spans="1:8" x14ac:dyDescent="0.25">
      <c r="A6627" s="14" t="str">
        <f t="shared" si="103"/>
        <v>roberry012012</v>
      </c>
      <c r="B6627" s="19" t="s">
        <v>721</v>
      </c>
      <c r="C6627" s="19">
        <v>2012</v>
      </c>
      <c r="D6627" s="19" t="s">
        <v>40</v>
      </c>
      <c r="E6627" s="19">
        <v>3</v>
      </c>
      <c r="F6627" s="19">
        <v>30</v>
      </c>
      <c r="G6627" s="19">
        <v>2</v>
      </c>
      <c r="H6627" s="19">
        <v>0</v>
      </c>
    </row>
    <row r="6628" spans="1:8" x14ac:dyDescent="0.25">
      <c r="A6628" s="14" t="str">
        <f t="shared" si="103"/>
        <v>roberry012012</v>
      </c>
      <c r="B6628" s="19" t="s">
        <v>721</v>
      </c>
      <c r="C6628" s="19">
        <v>2012</v>
      </c>
      <c r="D6628" s="19" t="s">
        <v>2330</v>
      </c>
    </row>
    <row r="6629" spans="1:8" x14ac:dyDescent="0.25">
      <c r="A6629" s="14" t="str">
        <f t="shared" si="103"/>
        <v>roberry012012</v>
      </c>
      <c r="B6629" s="19" t="s">
        <v>721</v>
      </c>
      <c r="C6629" s="19">
        <v>2012</v>
      </c>
      <c r="D6629" s="19" t="s">
        <v>2331</v>
      </c>
      <c r="E6629" s="19">
        <v>1</v>
      </c>
      <c r="F6629" s="19">
        <v>0</v>
      </c>
      <c r="G6629" s="19">
        <v>0</v>
      </c>
      <c r="H6629" s="19">
        <v>0</v>
      </c>
    </row>
    <row r="6630" spans="1:8" x14ac:dyDescent="0.25">
      <c r="A6630" s="14" t="str">
        <f t="shared" si="103"/>
        <v>roberty012012</v>
      </c>
      <c r="B6630" s="19" t="s">
        <v>1819</v>
      </c>
      <c r="C6630" s="19">
        <v>2012</v>
      </c>
      <c r="D6630" s="19" t="s">
        <v>2334</v>
      </c>
      <c r="E6630" s="19">
        <v>1</v>
      </c>
      <c r="F6630" s="19">
        <v>5</v>
      </c>
      <c r="G6630" s="19">
        <v>1</v>
      </c>
      <c r="H6630" s="19">
        <v>0</v>
      </c>
    </row>
    <row r="6631" spans="1:8" x14ac:dyDescent="0.25">
      <c r="A6631" s="14" t="str">
        <f t="shared" si="103"/>
        <v>robinsh012012</v>
      </c>
      <c r="B6631" s="19" t="s">
        <v>1170</v>
      </c>
      <c r="C6631" s="19">
        <v>2012</v>
      </c>
      <c r="D6631" s="19" t="s">
        <v>2329</v>
      </c>
    </row>
    <row r="6632" spans="1:8" x14ac:dyDescent="0.25">
      <c r="A6632" s="14" t="str">
        <f t="shared" si="103"/>
        <v>robinsh012012</v>
      </c>
      <c r="B6632" s="19" t="s">
        <v>1170</v>
      </c>
      <c r="C6632" s="19">
        <v>2012</v>
      </c>
      <c r="D6632" s="19" t="s">
        <v>2330</v>
      </c>
    </row>
    <row r="6633" spans="1:8" x14ac:dyDescent="0.25">
      <c r="A6633" s="14" t="str">
        <f t="shared" si="103"/>
        <v>robinsh012012</v>
      </c>
      <c r="B6633" s="19" t="s">
        <v>1170</v>
      </c>
      <c r="C6633" s="19">
        <v>2012</v>
      </c>
      <c r="D6633" s="19" t="s">
        <v>2331</v>
      </c>
      <c r="E6633" s="19">
        <v>74</v>
      </c>
      <c r="F6633" s="19">
        <v>3</v>
      </c>
      <c r="G6633" s="19">
        <v>2</v>
      </c>
      <c r="H6633" s="19">
        <v>1</v>
      </c>
    </row>
    <row r="6634" spans="1:8" x14ac:dyDescent="0.25">
      <c r="A6634" s="14" t="str">
        <f t="shared" si="103"/>
        <v>robinsh012012</v>
      </c>
      <c r="B6634" s="19" t="s">
        <v>1170</v>
      </c>
      <c r="C6634" s="19">
        <v>2012</v>
      </c>
      <c r="D6634" s="19" t="s">
        <v>2332</v>
      </c>
    </row>
    <row r="6635" spans="1:8" x14ac:dyDescent="0.25">
      <c r="A6635" s="14" t="str">
        <f t="shared" si="103"/>
        <v>robintr012012</v>
      </c>
      <c r="B6635" s="19" t="s">
        <v>1599</v>
      </c>
      <c r="C6635" s="19">
        <v>2012</v>
      </c>
      <c r="D6635" s="19" t="s">
        <v>2330</v>
      </c>
    </row>
    <row r="6636" spans="1:8" x14ac:dyDescent="0.25">
      <c r="A6636" s="14" t="str">
        <f t="shared" si="103"/>
        <v>robintr012012</v>
      </c>
      <c r="B6636" s="19" t="s">
        <v>1599</v>
      </c>
      <c r="C6636" s="19">
        <v>2012</v>
      </c>
      <c r="D6636" s="19" t="s">
        <v>2331</v>
      </c>
      <c r="E6636" s="19">
        <v>100</v>
      </c>
      <c r="F6636" s="19">
        <v>0</v>
      </c>
      <c r="G6636" s="19">
        <v>2</v>
      </c>
      <c r="H6636" s="19">
        <v>0</v>
      </c>
    </row>
    <row r="6637" spans="1:8" x14ac:dyDescent="0.25">
      <c r="A6637" s="14" t="str">
        <f t="shared" si="103"/>
        <v>rodnefe012012</v>
      </c>
      <c r="B6637" s="19" t="s">
        <v>331</v>
      </c>
      <c r="C6637" s="19">
        <v>2012</v>
      </c>
      <c r="D6637" s="19" t="s">
        <v>2334</v>
      </c>
      <c r="E6637" s="19">
        <v>13</v>
      </c>
      <c r="F6637" s="19">
        <v>13</v>
      </c>
      <c r="G6637" s="19">
        <v>0</v>
      </c>
      <c r="H6637" s="19">
        <v>1</v>
      </c>
    </row>
    <row r="6638" spans="1:8" x14ac:dyDescent="0.25">
      <c r="A6638" s="14" t="str">
        <f t="shared" si="103"/>
        <v>rodrial012012</v>
      </c>
      <c r="B6638" s="19" t="s">
        <v>188</v>
      </c>
      <c r="C6638" s="19">
        <v>2012</v>
      </c>
      <c r="D6638" s="19" t="s">
        <v>40</v>
      </c>
      <c r="E6638" s="19">
        <v>57</v>
      </c>
      <c r="F6638" s="19">
        <v>119</v>
      </c>
      <c r="G6638" s="19">
        <v>8</v>
      </c>
      <c r="H6638" s="19">
        <v>13</v>
      </c>
    </row>
    <row r="6639" spans="1:8" x14ac:dyDescent="0.25">
      <c r="A6639" s="14" t="str">
        <f t="shared" si="103"/>
        <v>rodrian012012</v>
      </c>
      <c r="B6639" s="19" t="s">
        <v>1600</v>
      </c>
      <c r="C6639" s="19">
        <v>2012</v>
      </c>
      <c r="D6639" s="19" t="s">
        <v>2334</v>
      </c>
      <c r="E6639" s="19">
        <v>0</v>
      </c>
      <c r="F6639" s="19">
        <v>0</v>
      </c>
      <c r="G6639" s="19">
        <v>0</v>
      </c>
      <c r="H6639" s="19">
        <v>0</v>
      </c>
    </row>
    <row r="6640" spans="1:8" x14ac:dyDescent="0.25">
      <c r="A6640" s="14" t="str">
        <f t="shared" si="103"/>
        <v>rodried042012</v>
      </c>
      <c r="B6640" s="19" t="s">
        <v>1821</v>
      </c>
      <c r="C6640" s="19">
        <v>2012</v>
      </c>
      <c r="D6640" s="19" t="s">
        <v>2336</v>
      </c>
      <c r="E6640" s="19">
        <v>20</v>
      </c>
      <c r="F6640" s="19">
        <v>1</v>
      </c>
      <c r="G6640" s="19">
        <v>0</v>
      </c>
      <c r="H6640" s="19">
        <v>0</v>
      </c>
    </row>
    <row r="6641" spans="1:8" x14ac:dyDescent="0.25">
      <c r="A6641" s="14" t="str">
        <f t="shared" si="103"/>
        <v>rodrife022012</v>
      </c>
      <c r="B6641" s="19" t="s">
        <v>1171</v>
      </c>
      <c r="C6641" s="19">
        <v>2012</v>
      </c>
      <c r="D6641" s="19" t="s">
        <v>2334</v>
      </c>
      <c r="E6641" s="19">
        <v>3</v>
      </c>
      <c r="F6641" s="19">
        <v>5</v>
      </c>
      <c r="G6641" s="19">
        <v>2</v>
      </c>
      <c r="H6641" s="19">
        <v>0</v>
      </c>
    </row>
    <row r="6642" spans="1:8" x14ac:dyDescent="0.25">
      <c r="A6642" s="14" t="str">
        <f t="shared" si="103"/>
        <v>rodrifr032012</v>
      </c>
      <c r="B6642" s="19" t="s">
        <v>332</v>
      </c>
      <c r="C6642" s="19">
        <v>2012</v>
      </c>
      <c r="D6642" s="19" t="s">
        <v>2334</v>
      </c>
      <c r="E6642" s="19">
        <v>3</v>
      </c>
      <c r="F6642" s="19">
        <v>2</v>
      </c>
      <c r="G6642" s="19">
        <v>0</v>
      </c>
      <c r="H6642" s="19">
        <v>0</v>
      </c>
    </row>
    <row r="6643" spans="1:8" x14ac:dyDescent="0.25">
      <c r="A6643" s="14" t="str">
        <f t="shared" si="103"/>
        <v>rodrihe032012</v>
      </c>
      <c r="B6643" s="19" t="s">
        <v>1172</v>
      </c>
      <c r="C6643" s="19">
        <v>2012</v>
      </c>
      <c r="D6643" s="19" t="s">
        <v>2334</v>
      </c>
      <c r="E6643" s="19">
        <v>0</v>
      </c>
      <c r="F6643" s="19">
        <v>3</v>
      </c>
      <c r="G6643" s="19">
        <v>1</v>
      </c>
      <c r="H6643" s="19">
        <v>0</v>
      </c>
    </row>
    <row r="6644" spans="1:8" x14ac:dyDescent="0.25">
      <c r="A6644" s="14" t="str">
        <f t="shared" si="103"/>
        <v>rodrihe042012</v>
      </c>
      <c r="B6644" s="19" t="s">
        <v>1822</v>
      </c>
      <c r="C6644" s="19">
        <v>2012</v>
      </c>
      <c r="D6644" s="19" t="s">
        <v>39</v>
      </c>
      <c r="E6644" s="19">
        <v>5</v>
      </c>
      <c r="F6644" s="19">
        <v>5</v>
      </c>
      <c r="G6644" s="19">
        <v>0</v>
      </c>
      <c r="H6644" s="19">
        <v>2</v>
      </c>
    </row>
    <row r="6645" spans="1:8" x14ac:dyDescent="0.25">
      <c r="A6645" s="14" t="str">
        <f t="shared" si="103"/>
        <v>rodrise012012</v>
      </c>
      <c r="B6645" s="19" t="s">
        <v>998</v>
      </c>
      <c r="C6645" s="19">
        <v>2012</v>
      </c>
      <c r="D6645" s="19" t="s">
        <v>39</v>
      </c>
      <c r="E6645" s="19">
        <v>40</v>
      </c>
      <c r="F6645" s="19">
        <v>63</v>
      </c>
      <c r="G6645" s="19">
        <v>0</v>
      </c>
      <c r="H6645" s="19">
        <v>15</v>
      </c>
    </row>
    <row r="6646" spans="1:8" x14ac:dyDescent="0.25">
      <c r="A6646" s="14" t="str">
        <f t="shared" si="103"/>
        <v>rodrise012012</v>
      </c>
      <c r="B6646" s="19" t="s">
        <v>998</v>
      </c>
      <c r="C6646" s="19">
        <v>2012</v>
      </c>
      <c r="D6646" s="19" t="s">
        <v>40</v>
      </c>
      <c r="E6646" s="19">
        <v>23</v>
      </c>
      <c r="F6646" s="19">
        <v>70</v>
      </c>
      <c r="G6646" s="19">
        <v>11</v>
      </c>
      <c r="H6646" s="19">
        <v>8</v>
      </c>
    </row>
    <row r="6647" spans="1:8" x14ac:dyDescent="0.25">
      <c r="A6647" s="14" t="str">
        <f t="shared" si="103"/>
        <v>rodrise012012</v>
      </c>
      <c r="B6647" s="19" t="s">
        <v>998</v>
      </c>
      <c r="C6647" s="19">
        <v>2012</v>
      </c>
      <c r="D6647" s="19" t="s">
        <v>2333</v>
      </c>
      <c r="E6647" s="19">
        <v>50</v>
      </c>
      <c r="F6647" s="19">
        <v>115</v>
      </c>
      <c r="G6647" s="19">
        <v>7</v>
      </c>
      <c r="H6647" s="19">
        <v>18</v>
      </c>
    </row>
    <row r="6648" spans="1:8" x14ac:dyDescent="0.25">
      <c r="A6648" s="14" t="str">
        <f t="shared" si="103"/>
        <v>rodrist022012</v>
      </c>
      <c r="B6648" s="19" t="s">
        <v>1823</v>
      </c>
      <c r="C6648" s="19">
        <v>2012</v>
      </c>
      <c r="D6648" s="19" t="s">
        <v>2334</v>
      </c>
      <c r="E6648" s="19">
        <v>3</v>
      </c>
      <c r="F6648" s="19">
        <v>0</v>
      </c>
      <c r="G6648" s="19">
        <v>0</v>
      </c>
      <c r="H6648" s="19">
        <v>0</v>
      </c>
    </row>
    <row r="6649" spans="1:8" x14ac:dyDescent="0.25">
      <c r="A6649" s="14" t="str">
        <f t="shared" si="103"/>
        <v>rodriwa012012</v>
      </c>
      <c r="B6649" s="19" t="s">
        <v>595</v>
      </c>
      <c r="C6649" s="19">
        <v>2012</v>
      </c>
      <c r="D6649" s="19" t="s">
        <v>2334</v>
      </c>
      <c r="E6649" s="19">
        <v>2</v>
      </c>
      <c r="F6649" s="19">
        <v>18</v>
      </c>
      <c r="G6649" s="19">
        <v>2</v>
      </c>
      <c r="H6649" s="19">
        <v>0</v>
      </c>
    </row>
    <row r="6650" spans="1:8" x14ac:dyDescent="0.25">
      <c r="A6650" s="14" t="str">
        <f t="shared" si="103"/>
        <v>rodriwa012012</v>
      </c>
      <c r="B6650" s="19" t="s">
        <v>595</v>
      </c>
      <c r="C6650" s="19">
        <v>2012</v>
      </c>
      <c r="D6650" s="19" t="s">
        <v>2334</v>
      </c>
      <c r="E6650" s="19">
        <v>5</v>
      </c>
      <c r="F6650" s="19">
        <v>6</v>
      </c>
      <c r="G6650" s="19">
        <v>1</v>
      </c>
      <c r="H6650" s="19">
        <v>1</v>
      </c>
    </row>
    <row r="6651" spans="1:8" x14ac:dyDescent="0.25">
      <c r="A6651" s="14" t="str">
        <f t="shared" si="103"/>
        <v>roenijo012012</v>
      </c>
      <c r="B6651" s="19" t="s">
        <v>999</v>
      </c>
      <c r="C6651" s="19">
        <v>2012</v>
      </c>
      <c r="D6651" s="19" t="s">
        <v>2334</v>
      </c>
      <c r="E6651" s="19">
        <v>3</v>
      </c>
      <c r="F6651" s="19">
        <v>20</v>
      </c>
      <c r="G6651" s="19">
        <v>1</v>
      </c>
      <c r="H6651" s="19">
        <v>0</v>
      </c>
    </row>
    <row r="6652" spans="1:8" x14ac:dyDescent="0.25">
      <c r="A6652" s="14" t="str">
        <f t="shared" si="103"/>
        <v>rogeres012012</v>
      </c>
      <c r="B6652" s="19" t="s">
        <v>1174</v>
      </c>
      <c r="C6652" s="19">
        <v>2012</v>
      </c>
      <c r="D6652" s="19" t="s">
        <v>2334</v>
      </c>
      <c r="E6652" s="19">
        <v>0</v>
      </c>
      <c r="F6652" s="19">
        <v>3</v>
      </c>
      <c r="G6652" s="19">
        <v>1</v>
      </c>
      <c r="H6652" s="19">
        <v>0</v>
      </c>
    </row>
    <row r="6653" spans="1:8" x14ac:dyDescent="0.25">
      <c r="A6653" s="14" t="str">
        <f t="shared" si="103"/>
        <v>rogeres012012</v>
      </c>
      <c r="B6653" s="19" t="s">
        <v>1174</v>
      </c>
      <c r="C6653" s="19">
        <v>2012</v>
      </c>
      <c r="D6653" s="19" t="s">
        <v>2334</v>
      </c>
      <c r="E6653" s="19">
        <v>9</v>
      </c>
      <c r="F6653" s="19">
        <v>5</v>
      </c>
      <c r="G6653" s="19">
        <v>0</v>
      </c>
      <c r="H6653" s="19">
        <v>1</v>
      </c>
    </row>
    <row r="6654" spans="1:8" x14ac:dyDescent="0.25">
      <c r="A6654" s="14" t="str">
        <f t="shared" si="103"/>
        <v>rogerma012012</v>
      </c>
      <c r="B6654" s="19" t="s">
        <v>1367</v>
      </c>
      <c r="C6654" s="19">
        <v>2012</v>
      </c>
      <c r="D6654" s="19" t="s">
        <v>2334</v>
      </c>
      <c r="E6654" s="19">
        <v>4</v>
      </c>
      <c r="F6654" s="19">
        <v>6</v>
      </c>
      <c r="G6654" s="19">
        <v>0</v>
      </c>
      <c r="H6654" s="19">
        <v>1</v>
      </c>
    </row>
    <row r="6655" spans="1:8" x14ac:dyDescent="0.25">
      <c r="A6655" s="14" t="str">
        <f t="shared" si="103"/>
        <v>rolensc012012</v>
      </c>
      <c r="B6655" s="19" t="s">
        <v>190</v>
      </c>
      <c r="C6655" s="19">
        <v>2012</v>
      </c>
      <c r="D6655" s="19" t="s">
        <v>40</v>
      </c>
      <c r="E6655" s="19">
        <v>45</v>
      </c>
      <c r="F6655" s="19">
        <v>139</v>
      </c>
      <c r="G6655" s="19">
        <v>10</v>
      </c>
      <c r="H6655" s="19">
        <v>6</v>
      </c>
    </row>
    <row r="6656" spans="1:8" x14ac:dyDescent="0.25">
      <c r="A6656" s="14" t="str">
        <f t="shared" si="103"/>
        <v>rolliji012012</v>
      </c>
      <c r="B6656" s="19" t="s">
        <v>191</v>
      </c>
      <c r="C6656" s="19">
        <v>2012</v>
      </c>
      <c r="D6656" s="19" t="s">
        <v>2333</v>
      </c>
      <c r="E6656" s="19">
        <v>204</v>
      </c>
      <c r="F6656" s="19">
        <v>377</v>
      </c>
      <c r="G6656" s="19">
        <v>13</v>
      </c>
      <c r="H6656" s="19">
        <v>74</v>
      </c>
    </row>
    <row r="6657" spans="1:8" x14ac:dyDescent="0.25">
      <c r="A6657" s="14" t="str">
        <f t="shared" si="103"/>
        <v>romerjc012012</v>
      </c>
      <c r="B6657" s="19" t="s">
        <v>192</v>
      </c>
      <c r="C6657" s="19">
        <v>2012</v>
      </c>
      <c r="D6657" s="19" t="s">
        <v>2334</v>
      </c>
      <c r="E6657" s="19">
        <v>2</v>
      </c>
      <c r="F6657" s="19">
        <v>3</v>
      </c>
      <c r="G6657" s="19">
        <v>0</v>
      </c>
      <c r="H6657" s="19">
        <v>0</v>
      </c>
    </row>
    <row r="6658" spans="1:8" x14ac:dyDescent="0.25">
      <c r="A6658" s="14" t="str">
        <f t="shared" si="103"/>
        <v>romerjc012012</v>
      </c>
      <c r="B6658" s="19" t="s">
        <v>192</v>
      </c>
      <c r="C6658" s="19">
        <v>2012</v>
      </c>
      <c r="D6658" s="19" t="s">
        <v>2334</v>
      </c>
      <c r="E6658" s="19">
        <v>0</v>
      </c>
      <c r="F6658" s="19">
        <v>1</v>
      </c>
      <c r="G6658" s="19">
        <v>1</v>
      </c>
      <c r="H6658" s="19">
        <v>0</v>
      </c>
    </row>
    <row r="6659" spans="1:8" x14ac:dyDescent="0.25">
      <c r="A6659" s="14" t="str">
        <f t="shared" ref="A6659:A6722" si="104">B6659&amp;C6659</f>
        <v>romerri012012</v>
      </c>
      <c r="B6659" s="19" t="s">
        <v>1176</v>
      </c>
      <c r="C6659" s="19">
        <v>2012</v>
      </c>
      <c r="D6659" s="19" t="s">
        <v>2334</v>
      </c>
      <c r="E6659" s="19">
        <v>5</v>
      </c>
      <c r="F6659" s="19">
        <v>34</v>
      </c>
      <c r="G6659" s="19">
        <v>2</v>
      </c>
      <c r="H6659" s="19">
        <v>2</v>
      </c>
    </row>
    <row r="6660" spans="1:8" x14ac:dyDescent="0.25">
      <c r="A6660" s="14" t="str">
        <f t="shared" si="104"/>
        <v>rominan012012</v>
      </c>
      <c r="B6660" s="19" t="s">
        <v>1368</v>
      </c>
      <c r="C6660" s="19">
        <v>2012</v>
      </c>
      <c r="D6660" s="19" t="s">
        <v>39</v>
      </c>
      <c r="E6660" s="19">
        <v>0</v>
      </c>
      <c r="F6660" s="19">
        <v>0</v>
      </c>
      <c r="G6660" s="19">
        <v>0</v>
      </c>
      <c r="H6660" s="19">
        <v>0</v>
      </c>
    </row>
    <row r="6661" spans="1:8" x14ac:dyDescent="0.25">
      <c r="A6661" s="14" t="str">
        <f t="shared" si="104"/>
        <v>rominan012012</v>
      </c>
      <c r="B6661" s="19" t="s">
        <v>1368</v>
      </c>
      <c r="C6661" s="19">
        <v>2012</v>
      </c>
      <c r="D6661" s="19" t="s">
        <v>40</v>
      </c>
      <c r="E6661" s="19">
        <v>0</v>
      </c>
      <c r="F6661" s="19">
        <v>0</v>
      </c>
      <c r="G6661" s="19">
        <v>1</v>
      </c>
      <c r="H6661" s="19">
        <v>0</v>
      </c>
    </row>
    <row r="6662" spans="1:8" x14ac:dyDescent="0.25">
      <c r="A6662" s="14" t="str">
        <f t="shared" si="104"/>
        <v>rominan012012</v>
      </c>
      <c r="B6662" s="19" t="s">
        <v>1368</v>
      </c>
      <c r="C6662" s="19">
        <v>2012</v>
      </c>
      <c r="D6662" s="19" t="s">
        <v>2333</v>
      </c>
      <c r="E6662" s="19">
        <v>9</v>
      </c>
      <c r="F6662" s="19">
        <v>20</v>
      </c>
      <c r="G6662" s="19">
        <v>1</v>
      </c>
      <c r="H6662" s="19">
        <v>6</v>
      </c>
    </row>
    <row r="6663" spans="1:8" x14ac:dyDescent="0.25">
      <c r="A6663" s="14" t="str">
        <f t="shared" si="104"/>
        <v>romose012012</v>
      </c>
      <c r="B6663" s="19" t="s">
        <v>1001</v>
      </c>
      <c r="C6663" s="19">
        <v>2012</v>
      </c>
      <c r="D6663" s="19" t="s">
        <v>2334</v>
      </c>
      <c r="E6663" s="19">
        <v>1</v>
      </c>
      <c r="F6663" s="19">
        <v>5</v>
      </c>
      <c r="G6663" s="19">
        <v>0</v>
      </c>
      <c r="H6663" s="19">
        <v>0</v>
      </c>
    </row>
    <row r="6664" spans="1:8" x14ac:dyDescent="0.25">
      <c r="A6664" s="14" t="str">
        <f t="shared" si="104"/>
        <v>rosalad012012</v>
      </c>
      <c r="B6664" s="19" t="s">
        <v>1003</v>
      </c>
      <c r="C6664" s="19">
        <v>2012</v>
      </c>
      <c r="D6664" s="19" t="s">
        <v>2335</v>
      </c>
      <c r="E6664" s="19">
        <v>26</v>
      </c>
      <c r="F6664" s="19">
        <v>7</v>
      </c>
      <c r="G6664" s="19">
        <v>0</v>
      </c>
      <c r="H6664" s="19">
        <v>1</v>
      </c>
    </row>
    <row r="6665" spans="1:8" x14ac:dyDescent="0.25">
      <c r="A6665" s="14" t="str">
        <f t="shared" si="104"/>
        <v>rosalad012012</v>
      </c>
      <c r="B6665" s="19" t="s">
        <v>1003</v>
      </c>
      <c r="C6665" s="19">
        <v>2012</v>
      </c>
      <c r="D6665" s="19" t="s">
        <v>39</v>
      </c>
      <c r="E6665" s="19">
        <v>46</v>
      </c>
      <c r="F6665" s="19">
        <v>41</v>
      </c>
      <c r="G6665" s="19">
        <v>0</v>
      </c>
      <c r="H6665" s="19">
        <v>14</v>
      </c>
    </row>
    <row r="6666" spans="1:8" x14ac:dyDescent="0.25">
      <c r="A6666" s="14" t="str">
        <f t="shared" si="104"/>
        <v>rosalad012012</v>
      </c>
      <c r="B6666" s="19" t="s">
        <v>1003</v>
      </c>
      <c r="C6666" s="19">
        <v>2012</v>
      </c>
      <c r="D6666" s="19" t="s">
        <v>40</v>
      </c>
      <c r="E6666" s="19">
        <v>2</v>
      </c>
      <c r="F6666" s="19">
        <v>4</v>
      </c>
      <c r="G6666" s="19">
        <v>0</v>
      </c>
      <c r="H6666" s="19">
        <v>0</v>
      </c>
    </row>
    <row r="6667" spans="1:8" x14ac:dyDescent="0.25">
      <c r="A6667" s="14" t="str">
        <f t="shared" si="104"/>
        <v>rosalad012012</v>
      </c>
      <c r="B6667" s="19" t="s">
        <v>1003</v>
      </c>
      <c r="C6667" s="19">
        <v>2012</v>
      </c>
      <c r="D6667" s="19" t="s">
        <v>2333</v>
      </c>
      <c r="E6667" s="19">
        <v>14</v>
      </c>
      <c r="F6667" s="19">
        <v>27</v>
      </c>
      <c r="G6667" s="19">
        <v>0</v>
      </c>
      <c r="H6667" s="19">
        <v>3</v>
      </c>
    </row>
    <row r="6668" spans="1:8" x14ac:dyDescent="0.25">
      <c r="A6668" s="14" t="str">
        <f t="shared" si="104"/>
        <v>rosarsa022012</v>
      </c>
      <c r="B6668" s="19" t="s">
        <v>1369</v>
      </c>
      <c r="C6668" s="19">
        <v>2012</v>
      </c>
      <c r="D6668" s="19" t="s">
        <v>2334</v>
      </c>
      <c r="E6668" s="19">
        <v>0</v>
      </c>
      <c r="F6668" s="19">
        <v>0</v>
      </c>
      <c r="G6668" s="19">
        <v>0</v>
      </c>
      <c r="H6668" s="19">
        <v>0</v>
      </c>
    </row>
    <row r="6669" spans="1:8" x14ac:dyDescent="0.25">
      <c r="A6669" s="14" t="str">
        <f t="shared" si="104"/>
        <v>rosarwi012012</v>
      </c>
      <c r="B6669" s="19" t="s">
        <v>1603</v>
      </c>
      <c r="C6669" s="19">
        <v>2012</v>
      </c>
      <c r="D6669" s="19" t="s">
        <v>2335</v>
      </c>
      <c r="E6669" s="19">
        <v>8</v>
      </c>
      <c r="F6669" s="19">
        <v>0</v>
      </c>
      <c r="G6669" s="19">
        <v>1</v>
      </c>
      <c r="H6669" s="19">
        <v>1</v>
      </c>
    </row>
    <row r="6670" spans="1:8" x14ac:dyDescent="0.25">
      <c r="A6670" s="14" t="str">
        <f t="shared" si="104"/>
        <v>rosarwi012012</v>
      </c>
      <c r="B6670" s="19" t="s">
        <v>1603</v>
      </c>
      <c r="C6670" s="19">
        <v>2012</v>
      </c>
      <c r="D6670" s="19" t="s">
        <v>40</v>
      </c>
      <c r="E6670" s="19">
        <v>0</v>
      </c>
      <c r="F6670" s="19">
        <v>1</v>
      </c>
      <c r="G6670" s="19">
        <v>1</v>
      </c>
      <c r="H6670" s="19">
        <v>0</v>
      </c>
    </row>
    <row r="6671" spans="1:8" x14ac:dyDescent="0.25">
      <c r="A6671" s="14" t="str">
        <f t="shared" si="104"/>
        <v>rosarwi012012</v>
      </c>
      <c r="B6671" s="19" t="s">
        <v>1603</v>
      </c>
      <c r="C6671" s="19">
        <v>2012</v>
      </c>
      <c r="D6671" s="19" t="s">
        <v>2336</v>
      </c>
      <c r="E6671" s="19">
        <v>694</v>
      </c>
      <c r="F6671" s="19">
        <v>78</v>
      </c>
      <c r="G6671" s="19">
        <v>13</v>
      </c>
      <c r="H6671" s="19">
        <v>5</v>
      </c>
    </row>
    <row r="6672" spans="1:8" x14ac:dyDescent="0.25">
      <c r="A6672" s="14" t="str">
        <f t="shared" si="104"/>
        <v>rosenbj012012</v>
      </c>
      <c r="B6672" s="19" t="s">
        <v>1824</v>
      </c>
      <c r="C6672" s="19">
        <v>2012</v>
      </c>
      <c r="D6672" s="19" t="s">
        <v>2334</v>
      </c>
      <c r="E6672" s="19">
        <v>3</v>
      </c>
      <c r="F6672" s="19">
        <v>2</v>
      </c>
      <c r="G6672" s="19">
        <v>0</v>
      </c>
      <c r="H6672" s="19">
        <v>0</v>
      </c>
    </row>
    <row r="6673" spans="1:8" x14ac:dyDescent="0.25">
      <c r="A6673" s="14" t="str">
        <f t="shared" si="104"/>
        <v>rosentr012012</v>
      </c>
      <c r="B6673" s="19" t="s">
        <v>1825</v>
      </c>
      <c r="C6673" s="19">
        <v>2012</v>
      </c>
      <c r="D6673" s="19" t="s">
        <v>2334</v>
      </c>
      <c r="E6673" s="19">
        <v>1</v>
      </c>
      <c r="F6673" s="19">
        <v>1</v>
      </c>
      <c r="G6673" s="19">
        <v>0</v>
      </c>
      <c r="H6673" s="19">
        <v>0</v>
      </c>
    </row>
    <row r="6674" spans="1:8" x14ac:dyDescent="0.25">
      <c r="A6674" s="14" t="str">
        <f t="shared" si="104"/>
        <v>rossco012012</v>
      </c>
      <c r="B6674" s="19" t="s">
        <v>401</v>
      </c>
      <c r="C6674" s="19">
        <v>2012</v>
      </c>
      <c r="D6674" s="19" t="s">
        <v>2329</v>
      </c>
    </row>
    <row r="6675" spans="1:8" x14ac:dyDescent="0.25">
      <c r="A6675" s="14" t="str">
        <f t="shared" si="104"/>
        <v>rossco012012</v>
      </c>
      <c r="B6675" s="19" t="s">
        <v>401</v>
      </c>
      <c r="C6675" s="19">
        <v>2012</v>
      </c>
      <c r="D6675" s="19" t="s">
        <v>2330</v>
      </c>
    </row>
    <row r="6676" spans="1:8" x14ac:dyDescent="0.25">
      <c r="A6676" s="14" t="str">
        <f t="shared" si="104"/>
        <v>rossco012012</v>
      </c>
      <c r="B6676" s="19" t="s">
        <v>401</v>
      </c>
      <c r="C6676" s="19">
        <v>2012</v>
      </c>
      <c r="D6676" s="19" t="s">
        <v>2331</v>
      </c>
      <c r="E6676" s="19">
        <v>198</v>
      </c>
      <c r="F6676" s="19">
        <v>9</v>
      </c>
      <c r="G6676" s="19">
        <v>1</v>
      </c>
      <c r="H6676" s="19">
        <v>2</v>
      </c>
    </row>
    <row r="6677" spans="1:8" x14ac:dyDescent="0.25">
      <c r="A6677" s="14" t="str">
        <f t="shared" si="104"/>
        <v>rossco012012</v>
      </c>
      <c r="B6677" s="19" t="s">
        <v>401</v>
      </c>
      <c r="C6677" s="19">
        <v>2012</v>
      </c>
      <c r="D6677" s="19" t="s">
        <v>2332</v>
      </c>
    </row>
    <row r="6678" spans="1:8" x14ac:dyDescent="0.25">
      <c r="A6678" s="14" t="str">
        <f t="shared" si="104"/>
        <v>rossda012012</v>
      </c>
      <c r="B6678" s="19" t="s">
        <v>333</v>
      </c>
      <c r="C6678" s="19">
        <v>2012</v>
      </c>
      <c r="D6678" s="19" t="s">
        <v>2336</v>
      </c>
      <c r="E6678" s="19">
        <v>366</v>
      </c>
      <c r="F6678" s="19">
        <v>27</v>
      </c>
      <c r="G6678" s="19">
        <v>2</v>
      </c>
      <c r="H6678" s="19">
        <v>4</v>
      </c>
    </row>
    <row r="6679" spans="1:8" x14ac:dyDescent="0.25">
      <c r="A6679" s="14" t="str">
        <f t="shared" si="104"/>
        <v>rossro012012</v>
      </c>
      <c r="B6679" s="19" t="s">
        <v>1826</v>
      </c>
      <c r="C6679" s="19">
        <v>2012</v>
      </c>
      <c r="D6679" s="19" t="s">
        <v>2334</v>
      </c>
      <c r="E6679" s="19">
        <v>4</v>
      </c>
      <c r="F6679" s="19">
        <v>12</v>
      </c>
      <c r="G6679" s="19">
        <v>0</v>
      </c>
      <c r="H6679" s="19">
        <v>3</v>
      </c>
    </row>
    <row r="6680" spans="1:8" x14ac:dyDescent="0.25">
      <c r="A6680" s="14" t="str">
        <f t="shared" si="104"/>
        <v>rossty012012</v>
      </c>
      <c r="B6680" s="19" t="s">
        <v>1370</v>
      </c>
      <c r="C6680" s="19">
        <v>2012</v>
      </c>
      <c r="D6680" s="19" t="s">
        <v>2334</v>
      </c>
      <c r="E6680" s="19">
        <v>8</v>
      </c>
      <c r="F6680" s="19">
        <v>16</v>
      </c>
      <c r="G6680" s="19">
        <v>0</v>
      </c>
      <c r="H6680" s="19">
        <v>1</v>
      </c>
    </row>
    <row r="6681" spans="1:8" x14ac:dyDescent="0.25">
      <c r="A6681" s="14" t="str">
        <f t="shared" si="104"/>
        <v>rottivi012012</v>
      </c>
      <c r="B6681" s="19" t="s">
        <v>722</v>
      </c>
      <c r="C6681" s="19">
        <v>2012</v>
      </c>
      <c r="D6681" s="19" t="s">
        <v>2335</v>
      </c>
      <c r="E6681" s="19">
        <v>36</v>
      </c>
      <c r="F6681" s="19">
        <v>2</v>
      </c>
      <c r="G6681" s="19">
        <v>0</v>
      </c>
      <c r="H6681" s="19">
        <v>6</v>
      </c>
    </row>
    <row r="6682" spans="1:8" x14ac:dyDescent="0.25">
      <c r="A6682" s="14" t="str">
        <f t="shared" si="104"/>
        <v>rottivi012012</v>
      </c>
      <c r="B6682" s="19" t="s">
        <v>722</v>
      </c>
      <c r="C6682" s="19">
        <v>2012</v>
      </c>
      <c r="D6682" s="19" t="s">
        <v>40</v>
      </c>
      <c r="E6682" s="19">
        <v>0</v>
      </c>
      <c r="F6682" s="19">
        <v>1</v>
      </c>
      <c r="G6682" s="19">
        <v>0</v>
      </c>
      <c r="H6682" s="19">
        <v>0</v>
      </c>
    </row>
    <row r="6683" spans="1:8" x14ac:dyDescent="0.25">
      <c r="A6683" s="14" t="str">
        <f t="shared" si="104"/>
        <v>rottivi012012</v>
      </c>
      <c r="B6683" s="19" t="s">
        <v>722</v>
      </c>
      <c r="C6683" s="19">
        <v>2012</v>
      </c>
      <c r="D6683" s="19" t="s">
        <v>2336</v>
      </c>
      <c r="E6683" s="19">
        <v>5</v>
      </c>
      <c r="F6683" s="19">
        <v>0</v>
      </c>
      <c r="G6683" s="19">
        <v>0</v>
      </c>
      <c r="H6683" s="19">
        <v>0</v>
      </c>
    </row>
    <row r="6684" spans="1:8" x14ac:dyDescent="0.25">
      <c r="A6684" s="14" t="str">
        <f t="shared" si="104"/>
        <v>rottivi012012</v>
      </c>
      <c r="B6684" s="19" t="s">
        <v>722</v>
      </c>
      <c r="C6684" s="19">
        <v>2012</v>
      </c>
      <c r="D6684" s="19" t="s">
        <v>2330</v>
      </c>
    </row>
    <row r="6685" spans="1:8" x14ac:dyDescent="0.25">
      <c r="A6685" s="14" t="str">
        <f t="shared" si="104"/>
        <v>rottivi012012</v>
      </c>
      <c r="B6685" s="19" t="s">
        <v>722</v>
      </c>
      <c r="C6685" s="19">
        <v>2012</v>
      </c>
      <c r="D6685" s="19" t="s">
        <v>2330</v>
      </c>
    </row>
    <row r="6686" spans="1:8" x14ac:dyDescent="0.25">
      <c r="A6686" s="14" t="str">
        <f t="shared" si="104"/>
        <v>rottivi012012</v>
      </c>
      <c r="B6686" s="19" t="s">
        <v>722</v>
      </c>
      <c r="C6686" s="19">
        <v>2012</v>
      </c>
      <c r="D6686" s="19" t="s">
        <v>2331</v>
      </c>
      <c r="E6686" s="19">
        <v>6</v>
      </c>
      <c r="F6686" s="19">
        <v>0</v>
      </c>
      <c r="G6686" s="19">
        <v>0</v>
      </c>
      <c r="H6686" s="19">
        <v>0</v>
      </c>
    </row>
    <row r="6687" spans="1:8" x14ac:dyDescent="0.25">
      <c r="A6687" s="14" t="str">
        <f t="shared" si="104"/>
        <v>rottivi012012</v>
      </c>
      <c r="B6687" s="19" t="s">
        <v>722</v>
      </c>
      <c r="C6687" s="19">
        <v>2012</v>
      </c>
      <c r="D6687" s="19" t="s">
        <v>2331</v>
      </c>
      <c r="E6687" s="19">
        <v>14</v>
      </c>
      <c r="F6687" s="19">
        <v>1</v>
      </c>
      <c r="G6687" s="19">
        <v>0</v>
      </c>
      <c r="H6687" s="19">
        <v>0</v>
      </c>
    </row>
    <row r="6688" spans="1:8" x14ac:dyDescent="0.25">
      <c r="A6688" s="14" t="str">
        <f t="shared" si="104"/>
        <v>rottivi012012</v>
      </c>
      <c r="B6688" s="19" t="s">
        <v>722</v>
      </c>
      <c r="C6688" s="19">
        <v>2012</v>
      </c>
      <c r="D6688" s="19" t="s">
        <v>2332</v>
      </c>
    </row>
    <row r="6689" spans="1:8" x14ac:dyDescent="0.25">
      <c r="A6689" s="14" t="str">
        <f t="shared" si="104"/>
        <v>rufda012012</v>
      </c>
      <c r="B6689" s="19" t="s">
        <v>1827</v>
      </c>
      <c r="C6689" s="19">
        <v>2012</v>
      </c>
      <c r="D6689" s="19" t="s">
        <v>2335</v>
      </c>
      <c r="E6689" s="19">
        <v>16</v>
      </c>
      <c r="F6689" s="19">
        <v>0</v>
      </c>
      <c r="G6689" s="19">
        <v>0</v>
      </c>
      <c r="H6689" s="19">
        <v>0</v>
      </c>
    </row>
    <row r="6690" spans="1:8" x14ac:dyDescent="0.25">
      <c r="A6690" s="14" t="str">
        <f t="shared" si="104"/>
        <v>rufda012012</v>
      </c>
      <c r="B6690" s="19" t="s">
        <v>1827</v>
      </c>
      <c r="C6690" s="19">
        <v>2012</v>
      </c>
      <c r="D6690" s="19" t="s">
        <v>2330</v>
      </c>
    </row>
    <row r="6691" spans="1:8" x14ac:dyDescent="0.25">
      <c r="A6691" s="14" t="str">
        <f t="shared" si="104"/>
        <v>rufda012012</v>
      </c>
      <c r="B6691" s="19" t="s">
        <v>1827</v>
      </c>
      <c r="C6691" s="19">
        <v>2012</v>
      </c>
      <c r="D6691" s="19" t="s">
        <v>2331</v>
      </c>
      <c r="E6691" s="19">
        <v>5</v>
      </c>
      <c r="F6691" s="19">
        <v>0</v>
      </c>
      <c r="G6691" s="19">
        <v>0</v>
      </c>
      <c r="H6691" s="19">
        <v>0</v>
      </c>
    </row>
    <row r="6692" spans="1:8" x14ac:dyDescent="0.25">
      <c r="A6692" s="14" t="str">
        <f t="shared" si="104"/>
        <v>ruggiju012012</v>
      </c>
      <c r="B6692" s="19" t="s">
        <v>846</v>
      </c>
      <c r="C6692" s="19">
        <v>2012</v>
      </c>
      <c r="D6692" s="19" t="s">
        <v>2329</v>
      </c>
    </row>
    <row r="6693" spans="1:8" x14ac:dyDescent="0.25">
      <c r="A6693" s="14" t="str">
        <f t="shared" si="104"/>
        <v>ruggiju012012</v>
      </c>
      <c r="B6693" s="19" t="s">
        <v>846</v>
      </c>
      <c r="C6693" s="19">
        <v>2012</v>
      </c>
      <c r="D6693" s="19" t="s">
        <v>2330</v>
      </c>
    </row>
    <row r="6694" spans="1:8" x14ac:dyDescent="0.25">
      <c r="A6694" s="14" t="str">
        <f t="shared" si="104"/>
        <v>ruggiju012012</v>
      </c>
      <c r="B6694" s="19" t="s">
        <v>846</v>
      </c>
      <c r="C6694" s="19">
        <v>2012</v>
      </c>
      <c r="D6694" s="19" t="s">
        <v>2331</v>
      </c>
      <c r="E6694" s="19">
        <v>180</v>
      </c>
      <c r="F6694" s="19">
        <v>3</v>
      </c>
      <c r="G6694" s="19">
        <v>3</v>
      </c>
      <c r="H6694" s="19">
        <v>0</v>
      </c>
    </row>
    <row r="6695" spans="1:8" x14ac:dyDescent="0.25">
      <c r="A6695" s="14" t="str">
        <f t="shared" si="104"/>
        <v>ruggiju012012</v>
      </c>
      <c r="B6695" s="19" t="s">
        <v>846</v>
      </c>
      <c r="C6695" s="19">
        <v>2012</v>
      </c>
      <c r="D6695" s="19" t="s">
        <v>2332</v>
      </c>
    </row>
    <row r="6696" spans="1:8" x14ac:dyDescent="0.25">
      <c r="A6696" s="14" t="str">
        <f t="shared" si="104"/>
        <v>ruizca012012</v>
      </c>
      <c r="B6696" s="19" t="s">
        <v>723</v>
      </c>
      <c r="C6696" s="19">
        <v>2012</v>
      </c>
      <c r="D6696" s="19" t="s">
        <v>2336</v>
      </c>
      <c r="E6696" s="19">
        <v>856</v>
      </c>
      <c r="F6696" s="19">
        <v>73</v>
      </c>
      <c r="G6696" s="19">
        <v>6</v>
      </c>
      <c r="H6696" s="19">
        <v>8</v>
      </c>
    </row>
    <row r="6697" spans="1:8" x14ac:dyDescent="0.25">
      <c r="A6697" s="14" t="str">
        <f t="shared" si="104"/>
        <v>runzlda012012</v>
      </c>
      <c r="B6697" s="19" t="s">
        <v>1177</v>
      </c>
      <c r="C6697" s="19">
        <v>2012</v>
      </c>
      <c r="D6697" s="19" t="s">
        <v>2334</v>
      </c>
      <c r="E6697" s="19">
        <v>0</v>
      </c>
      <c r="F6697" s="19">
        <v>0</v>
      </c>
      <c r="G6697" s="19">
        <v>0</v>
      </c>
      <c r="H6697" s="19">
        <v>0</v>
      </c>
    </row>
    <row r="6698" spans="1:8" x14ac:dyDescent="0.25">
      <c r="A6698" s="14" t="str">
        <f t="shared" si="104"/>
        <v>rusinch012012</v>
      </c>
      <c r="B6698" s="19" t="s">
        <v>1828</v>
      </c>
      <c r="C6698" s="19">
        <v>2012</v>
      </c>
      <c r="D6698" s="19" t="s">
        <v>2334</v>
      </c>
      <c r="E6698" s="19">
        <v>1</v>
      </c>
      <c r="F6698" s="19">
        <v>6</v>
      </c>
      <c r="G6698" s="19">
        <v>0</v>
      </c>
      <c r="H6698" s="19">
        <v>0</v>
      </c>
    </row>
    <row r="6699" spans="1:8" x14ac:dyDescent="0.25">
      <c r="A6699" s="14" t="str">
        <f t="shared" si="104"/>
        <v>russeja022012</v>
      </c>
      <c r="B6699" s="19" t="s">
        <v>1371</v>
      </c>
      <c r="C6699" s="19">
        <v>2012</v>
      </c>
      <c r="D6699" s="19" t="s">
        <v>2334</v>
      </c>
      <c r="E6699" s="19">
        <v>1</v>
      </c>
      <c r="F6699" s="19">
        <v>9</v>
      </c>
      <c r="G6699" s="19">
        <v>0</v>
      </c>
      <c r="H6699" s="19">
        <v>0</v>
      </c>
    </row>
    <row r="6700" spans="1:8" x14ac:dyDescent="0.25">
      <c r="A6700" s="14" t="str">
        <f t="shared" si="104"/>
        <v>rutlejo012012</v>
      </c>
      <c r="B6700" s="19" t="s">
        <v>1829</v>
      </c>
      <c r="C6700" s="19">
        <v>2012</v>
      </c>
      <c r="D6700" s="19" t="s">
        <v>39</v>
      </c>
      <c r="E6700" s="19">
        <v>15</v>
      </c>
      <c r="F6700" s="19">
        <v>18</v>
      </c>
      <c r="G6700" s="19">
        <v>0</v>
      </c>
      <c r="H6700" s="19">
        <v>4</v>
      </c>
    </row>
    <row r="6701" spans="1:8" x14ac:dyDescent="0.25">
      <c r="A6701" s="14" t="str">
        <f t="shared" si="104"/>
        <v>rutlejo012012</v>
      </c>
      <c r="B6701" s="19" t="s">
        <v>1829</v>
      </c>
      <c r="C6701" s="19">
        <v>2012</v>
      </c>
      <c r="D6701" s="19" t="s">
        <v>2333</v>
      </c>
      <c r="E6701" s="19">
        <v>83</v>
      </c>
      <c r="F6701" s="19">
        <v>157</v>
      </c>
      <c r="G6701" s="19">
        <v>11</v>
      </c>
      <c r="H6701" s="19">
        <v>33</v>
      </c>
    </row>
    <row r="6702" spans="1:8" x14ac:dyDescent="0.25">
      <c r="A6702" s="14" t="str">
        <f t="shared" si="104"/>
        <v>ryanbr012012</v>
      </c>
      <c r="B6702" s="19" t="s">
        <v>847</v>
      </c>
      <c r="C6702" s="19">
        <v>2012</v>
      </c>
      <c r="D6702" s="19" t="s">
        <v>2333</v>
      </c>
      <c r="E6702" s="19">
        <v>196</v>
      </c>
      <c r="F6702" s="19">
        <v>396</v>
      </c>
      <c r="G6702" s="19">
        <v>9</v>
      </c>
      <c r="H6702" s="19">
        <v>104</v>
      </c>
    </row>
    <row r="6703" spans="1:8" x14ac:dyDescent="0.25">
      <c r="A6703" s="14" t="str">
        <f t="shared" si="104"/>
        <v>rzepcma012012</v>
      </c>
      <c r="B6703" s="19" t="s">
        <v>1179</v>
      </c>
      <c r="C6703" s="19">
        <v>2012</v>
      </c>
      <c r="D6703" s="19" t="s">
        <v>2334</v>
      </c>
      <c r="E6703" s="19">
        <v>2</v>
      </c>
      <c r="F6703" s="19">
        <v>10</v>
      </c>
      <c r="G6703" s="19">
        <v>0</v>
      </c>
      <c r="H6703" s="19">
        <v>1</v>
      </c>
    </row>
    <row r="6704" spans="1:8" x14ac:dyDescent="0.25">
      <c r="A6704" s="14" t="str">
        <f t="shared" si="104"/>
        <v>sabatcc012012</v>
      </c>
      <c r="B6704" s="19" t="s">
        <v>275</v>
      </c>
      <c r="C6704" s="19">
        <v>2012</v>
      </c>
      <c r="D6704" s="19" t="s">
        <v>2334</v>
      </c>
      <c r="E6704" s="19">
        <v>1</v>
      </c>
      <c r="F6704" s="19">
        <v>27</v>
      </c>
      <c r="G6704" s="19">
        <v>0</v>
      </c>
      <c r="H6704" s="19">
        <v>0</v>
      </c>
    </row>
    <row r="6705" spans="1:8" x14ac:dyDescent="0.25">
      <c r="A6705" s="14" t="str">
        <f t="shared" si="104"/>
        <v>saitota012012</v>
      </c>
      <c r="B6705" s="19" t="s">
        <v>724</v>
      </c>
      <c r="C6705" s="19">
        <v>2012</v>
      </c>
      <c r="D6705" s="19" t="s">
        <v>2334</v>
      </c>
      <c r="E6705" s="19">
        <v>1</v>
      </c>
      <c r="F6705" s="19">
        <v>0</v>
      </c>
      <c r="G6705" s="19">
        <v>0</v>
      </c>
      <c r="H6705" s="19">
        <v>0</v>
      </c>
    </row>
    <row r="6706" spans="1:8" x14ac:dyDescent="0.25">
      <c r="A6706" s="14" t="str">
        <f t="shared" si="104"/>
        <v>salasfe012012</v>
      </c>
      <c r="B6706" s="19" t="s">
        <v>1373</v>
      </c>
      <c r="C6706" s="19">
        <v>2012</v>
      </c>
      <c r="D6706" s="19" t="s">
        <v>2334</v>
      </c>
      <c r="E6706" s="19">
        <v>3</v>
      </c>
      <c r="F6706" s="19">
        <v>9</v>
      </c>
      <c r="G6706" s="19">
        <v>0</v>
      </c>
      <c r="H6706" s="19">
        <v>0</v>
      </c>
    </row>
    <row r="6707" spans="1:8" x14ac:dyDescent="0.25">
      <c r="A6707" s="14" t="str">
        <f t="shared" si="104"/>
        <v>salech012012</v>
      </c>
      <c r="B6707" s="19" t="s">
        <v>1374</v>
      </c>
      <c r="C6707" s="19">
        <v>2012</v>
      </c>
      <c r="D6707" s="19" t="s">
        <v>2334</v>
      </c>
      <c r="E6707" s="19">
        <v>8</v>
      </c>
      <c r="F6707" s="19">
        <v>25</v>
      </c>
      <c r="G6707" s="19">
        <v>1</v>
      </c>
      <c r="H6707" s="19">
        <v>1</v>
      </c>
    </row>
    <row r="6708" spans="1:8" x14ac:dyDescent="0.25">
      <c r="A6708" s="14" t="str">
        <f t="shared" si="104"/>
        <v>saltaja012012</v>
      </c>
      <c r="B6708" s="19" t="s">
        <v>848</v>
      </c>
      <c r="C6708" s="19">
        <v>2012</v>
      </c>
      <c r="D6708" s="19" t="s">
        <v>2335</v>
      </c>
      <c r="E6708" s="19">
        <v>1</v>
      </c>
      <c r="F6708" s="19">
        <v>0</v>
      </c>
      <c r="G6708" s="19">
        <v>0</v>
      </c>
      <c r="H6708" s="19">
        <v>0</v>
      </c>
    </row>
    <row r="6709" spans="1:8" x14ac:dyDescent="0.25">
      <c r="A6709" s="14" t="str">
        <f t="shared" si="104"/>
        <v>saltaja012012</v>
      </c>
      <c r="B6709" s="19" t="s">
        <v>848</v>
      </c>
      <c r="C6709" s="19">
        <v>2012</v>
      </c>
      <c r="D6709" s="19" t="s">
        <v>2336</v>
      </c>
      <c r="E6709" s="19">
        <v>715</v>
      </c>
      <c r="F6709" s="19">
        <v>41</v>
      </c>
      <c r="G6709" s="19">
        <v>7</v>
      </c>
      <c r="H6709" s="19">
        <v>3</v>
      </c>
    </row>
    <row r="6710" spans="1:8" x14ac:dyDescent="0.25">
      <c r="A6710" s="14" t="str">
        <f t="shared" si="104"/>
        <v>samarje012012</v>
      </c>
      <c r="B6710" s="19" t="s">
        <v>1007</v>
      </c>
      <c r="C6710" s="19">
        <v>2012</v>
      </c>
      <c r="D6710" s="19" t="s">
        <v>2334</v>
      </c>
      <c r="E6710" s="19">
        <v>13</v>
      </c>
      <c r="F6710" s="19">
        <v>25</v>
      </c>
      <c r="G6710" s="19">
        <v>2</v>
      </c>
      <c r="H6710" s="19">
        <v>1</v>
      </c>
    </row>
    <row r="6711" spans="1:8" x14ac:dyDescent="0.25">
      <c r="A6711" s="14" t="str">
        <f t="shared" si="104"/>
        <v>sanchan012012</v>
      </c>
      <c r="B6711" s="19" t="s">
        <v>726</v>
      </c>
      <c r="C6711" s="19">
        <v>2012</v>
      </c>
      <c r="D6711" s="19" t="s">
        <v>2334</v>
      </c>
      <c r="E6711" s="19">
        <v>10</v>
      </c>
      <c r="F6711" s="19">
        <v>13</v>
      </c>
      <c r="G6711" s="19">
        <v>1</v>
      </c>
      <c r="H6711" s="19">
        <v>3</v>
      </c>
    </row>
    <row r="6712" spans="1:8" x14ac:dyDescent="0.25">
      <c r="A6712" s="14" t="str">
        <f t="shared" si="104"/>
        <v>sanchan012012</v>
      </c>
      <c r="B6712" s="19" t="s">
        <v>726</v>
      </c>
      <c r="C6712" s="19">
        <v>2012</v>
      </c>
      <c r="D6712" s="19" t="s">
        <v>2334</v>
      </c>
      <c r="E6712" s="19">
        <v>6</v>
      </c>
      <c r="F6712" s="19">
        <v>13</v>
      </c>
      <c r="G6712" s="19">
        <v>1</v>
      </c>
      <c r="H6712" s="19">
        <v>1</v>
      </c>
    </row>
    <row r="6713" spans="1:8" x14ac:dyDescent="0.25">
      <c r="A6713" s="14" t="str">
        <f t="shared" si="104"/>
        <v>sanchbr012012</v>
      </c>
      <c r="B6713" s="19" t="s">
        <v>728</v>
      </c>
      <c r="C6713" s="19">
        <v>2012</v>
      </c>
      <c r="D6713" s="19" t="s">
        <v>2334</v>
      </c>
      <c r="E6713" s="19">
        <v>0</v>
      </c>
      <c r="F6713" s="19">
        <v>0</v>
      </c>
      <c r="G6713" s="19">
        <v>0</v>
      </c>
      <c r="H6713" s="19">
        <v>0</v>
      </c>
    </row>
    <row r="6714" spans="1:8" x14ac:dyDescent="0.25">
      <c r="A6714" s="14" t="str">
        <f t="shared" si="104"/>
        <v>sanched012012</v>
      </c>
      <c r="B6714" s="19" t="s">
        <v>1605</v>
      </c>
      <c r="C6714" s="19">
        <v>2012</v>
      </c>
      <c r="D6714" s="19" t="s">
        <v>2334</v>
      </c>
      <c r="E6714" s="19">
        <v>1</v>
      </c>
      <c r="F6714" s="19">
        <v>0</v>
      </c>
      <c r="G6714" s="19">
        <v>0</v>
      </c>
      <c r="H6714" s="19">
        <v>0</v>
      </c>
    </row>
    <row r="6715" spans="1:8" x14ac:dyDescent="0.25">
      <c r="A6715" s="14" t="str">
        <f t="shared" si="104"/>
        <v>sanchga012012</v>
      </c>
      <c r="B6715" s="19" t="s">
        <v>1008</v>
      </c>
      <c r="C6715" s="19">
        <v>2012</v>
      </c>
      <c r="D6715" s="19" t="s">
        <v>2335</v>
      </c>
      <c r="E6715" s="19">
        <v>442</v>
      </c>
      <c r="F6715" s="19">
        <v>47</v>
      </c>
      <c r="G6715" s="19">
        <v>2</v>
      </c>
      <c r="H6715" s="19">
        <v>45</v>
      </c>
    </row>
    <row r="6716" spans="1:8" x14ac:dyDescent="0.25">
      <c r="A6716" s="14" t="str">
        <f t="shared" si="104"/>
        <v>sanchga012012</v>
      </c>
      <c r="B6716" s="19" t="s">
        <v>1008</v>
      </c>
      <c r="C6716" s="19">
        <v>2012</v>
      </c>
      <c r="D6716" s="19" t="s">
        <v>2335</v>
      </c>
      <c r="E6716" s="19">
        <v>253</v>
      </c>
      <c r="F6716" s="19">
        <v>24</v>
      </c>
      <c r="G6716" s="19">
        <v>1</v>
      </c>
      <c r="H6716" s="19">
        <v>13</v>
      </c>
    </row>
    <row r="6717" spans="1:8" x14ac:dyDescent="0.25">
      <c r="A6717" s="14" t="str">
        <f t="shared" si="104"/>
        <v>sanchhe012012</v>
      </c>
      <c r="B6717" s="19" t="s">
        <v>1606</v>
      </c>
      <c r="C6717" s="19">
        <v>2012</v>
      </c>
      <c r="D6717" s="19" t="s">
        <v>2336</v>
      </c>
      <c r="E6717" s="19">
        <v>350</v>
      </c>
      <c r="F6717" s="19">
        <v>26</v>
      </c>
      <c r="G6717" s="19">
        <v>7</v>
      </c>
      <c r="H6717" s="19">
        <v>4</v>
      </c>
    </row>
    <row r="6718" spans="1:8" x14ac:dyDescent="0.25">
      <c r="A6718" s="14" t="str">
        <f t="shared" si="104"/>
        <v>sanchjo012012</v>
      </c>
      <c r="B6718" s="19" t="s">
        <v>729</v>
      </c>
      <c r="C6718" s="19">
        <v>2012</v>
      </c>
      <c r="D6718" s="19" t="s">
        <v>2334</v>
      </c>
      <c r="E6718" s="19">
        <v>1</v>
      </c>
      <c r="F6718" s="19">
        <v>5</v>
      </c>
      <c r="G6718" s="19">
        <v>4</v>
      </c>
      <c r="H6718" s="19">
        <v>0</v>
      </c>
    </row>
    <row r="6719" spans="1:8" x14ac:dyDescent="0.25">
      <c r="A6719" s="14" t="str">
        <f t="shared" si="104"/>
        <v>sanchjo012012</v>
      </c>
      <c r="B6719" s="19" t="s">
        <v>729</v>
      </c>
      <c r="C6719" s="19">
        <v>2012</v>
      </c>
      <c r="D6719" s="19" t="s">
        <v>2334</v>
      </c>
      <c r="E6719" s="19">
        <v>1</v>
      </c>
      <c r="F6719" s="19">
        <v>3</v>
      </c>
      <c r="G6719" s="19">
        <v>0</v>
      </c>
      <c r="H6719" s="19">
        <v>0</v>
      </c>
    </row>
    <row r="6720" spans="1:8" x14ac:dyDescent="0.25">
      <c r="A6720" s="14" t="str">
        <f t="shared" si="104"/>
        <v>sandopa012012</v>
      </c>
      <c r="B6720" s="19" t="s">
        <v>1009</v>
      </c>
      <c r="C6720" s="19">
        <v>2012</v>
      </c>
      <c r="D6720" s="19" t="s">
        <v>2335</v>
      </c>
      <c r="E6720" s="19">
        <v>10</v>
      </c>
      <c r="F6720" s="19">
        <v>1</v>
      </c>
      <c r="G6720" s="19">
        <v>0</v>
      </c>
      <c r="H6720" s="19">
        <v>1</v>
      </c>
    </row>
    <row r="6721" spans="1:8" x14ac:dyDescent="0.25">
      <c r="A6721" s="14" t="str">
        <f t="shared" si="104"/>
        <v>sandopa012012</v>
      </c>
      <c r="B6721" s="19" t="s">
        <v>1009</v>
      </c>
      <c r="C6721" s="19">
        <v>2012</v>
      </c>
      <c r="D6721" s="19" t="s">
        <v>40</v>
      </c>
      <c r="E6721" s="19">
        <v>63</v>
      </c>
      <c r="F6721" s="19">
        <v>207</v>
      </c>
      <c r="G6721" s="19">
        <v>13</v>
      </c>
      <c r="H6721" s="19">
        <v>13</v>
      </c>
    </row>
    <row r="6722" spans="1:8" x14ac:dyDescent="0.25">
      <c r="A6722" s="14" t="str">
        <f t="shared" si="104"/>
        <v>sandsje012012</v>
      </c>
      <c r="B6722" s="19" t="s">
        <v>1607</v>
      </c>
      <c r="C6722" s="19">
        <v>2012</v>
      </c>
      <c r="D6722" s="19" t="s">
        <v>2335</v>
      </c>
      <c r="E6722" s="19">
        <v>9</v>
      </c>
      <c r="F6722" s="19">
        <v>1</v>
      </c>
      <c r="G6722" s="19">
        <v>0</v>
      </c>
      <c r="H6722" s="19">
        <v>1</v>
      </c>
    </row>
    <row r="6723" spans="1:8" x14ac:dyDescent="0.25">
      <c r="A6723" s="14" t="str">
        <f t="shared" ref="A6723:A6786" si="105">B6723&amp;C6723</f>
        <v>sandsje012012</v>
      </c>
      <c r="B6723" s="19" t="s">
        <v>1607</v>
      </c>
      <c r="C6723" s="19">
        <v>2012</v>
      </c>
      <c r="D6723" s="19" t="s">
        <v>2330</v>
      </c>
    </row>
    <row r="6724" spans="1:8" x14ac:dyDescent="0.25">
      <c r="A6724" s="14" t="str">
        <f t="shared" si="105"/>
        <v>sandsje012012</v>
      </c>
      <c r="B6724" s="19" t="s">
        <v>1607</v>
      </c>
      <c r="C6724" s="19">
        <v>2012</v>
      </c>
      <c r="D6724" s="19" t="s">
        <v>2331</v>
      </c>
      <c r="E6724" s="19">
        <v>8</v>
      </c>
      <c r="F6724" s="19">
        <v>0</v>
      </c>
      <c r="G6724" s="19">
        <v>0</v>
      </c>
      <c r="H6724" s="19">
        <v>0</v>
      </c>
    </row>
    <row r="6725" spans="1:8" x14ac:dyDescent="0.25">
      <c r="A6725" s="14" t="str">
        <f t="shared" si="105"/>
        <v>sandsje012012</v>
      </c>
      <c r="B6725" s="19" t="s">
        <v>1607</v>
      </c>
      <c r="C6725" s="19">
        <v>2012</v>
      </c>
      <c r="D6725" s="19" t="s">
        <v>2332</v>
      </c>
    </row>
    <row r="6726" spans="1:8" x14ac:dyDescent="0.25">
      <c r="A6726" s="14" t="str">
        <f t="shared" si="105"/>
        <v>santaca012012</v>
      </c>
      <c r="B6726" s="19" t="s">
        <v>1376</v>
      </c>
      <c r="C6726" s="19">
        <v>2012</v>
      </c>
      <c r="D6726" s="19" t="s">
        <v>2335</v>
      </c>
      <c r="E6726" s="19">
        <v>160</v>
      </c>
      <c r="F6726" s="19">
        <v>13</v>
      </c>
      <c r="G6726" s="19">
        <v>2</v>
      </c>
      <c r="H6726" s="19">
        <v>21</v>
      </c>
    </row>
    <row r="6727" spans="1:8" x14ac:dyDescent="0.25">
      <c r="A6727" s="14" t="str">
        <f t="shared" si="105"/>
        <v>santaca012012</v>
      </c>
      <c r="B6727" s="19" t="s">
        <v>1376</v>
      </c>
      <c r="C6727" s="19">
        <v>2012</v>
      </c>
      <c r="D6727" s="19" t="s">
        <v>2336</v>
      </c>
      <c r="E6727" s="19">
        <v>628</v>
      </c>
      <c r="F6727" s="19">
        <v>65</v>
      </c>
      <c r="G6727" s="19">
        <v>7</v>
      </c>
      <c r="H6727" s="19">
        <v>3</v>
      </c>
    </row>
    <row r="6728" spans="1:8" x14ac:dyDescent="0.25">
      <c r="A6728" s="14" t="str">
        <f t="shared" si="105"/>
        <v>santaca012012</v>
      </c>
      <c r="B6728" s="19" t="s">
        <v>1376</v>
      </c>
      <c r="C6728" s="19">
        <v>2012</v>
      </c>
      <c r="D6728" s="19" t="s">
        <v>2330</v>
      </c>
    </row>
    <row r="6729" spans="1:8" x14ac:dyDescent="0.25">
      <c r="A6729" s="14" t="str">
        <f t="shared" si="105"/>
        <v>santaca012012</v>
      </c>
      <c r="B6729" s="19" t="s">
        <v>1376</v>
      </c>
      <c r="C6729" s="19">
        <v>2012</v>
      </c>
      <c r="D6729" s="19" t="s">
        <v>2331</v>
      </c>
      <c r="E6729" s="19">
        <v>2</v>
      </c>
      <c r="F6729" s="19">
        <v>0</v>
      </c>
      <c r="G6729" s="19">
        <v>0</v>
      </c>
      <c r="H6729" s="19">
        <v>0</v>
      </c>
    </row>
    <row r="6730" spans="1:8" x14ac:dyDescent="0.25">
      <c r="A6730" s="14" t="str">
        <f t="shared" si="105"/>
        <v>santaer012012</v>
      </c>
      <c r="B6730" s="19" t="s">
        <v>597</v>
      </c>
      <c r="C6730" s="19">
        <v>2012</v>
      </c>
      <c r="D6730" s="19" t="s">
        <v>2334</v>
      </c>
      <c r="E6730" s="19">
        <v>17</v>
      </c>
      <c r="F6730" s="19">
        <v>16</v>
      </c>
      <c r="G6730" s="19">
        <v>1</v>
      </c>
      <c r="H6730" s="19">
        <v>1</v>
      </c>
    </row>
    <row r="6731" spans="1:8" x14ac:dyDescent="0.25">
      <c r="A6731" s="14" t="str">
        <f t="shared" si="105"/>
        <v>santajo012012</v>
      </c>
      <c r="B6731" s="19" t="s">
        <v>193</v>
      </c>
      <c r="C6731" s="19">
        <v>2012</v>
      </c>
      <c r="D6731" s="19" t="s">
        <v>2334</v>
      </c>
      <c r="E6731" s="19">
        <v>7</v>
      </c>
      <c r="F6731" s="19">
        <v>16</v>
      </c>
      <c r="G6731" s="19">
        <v>0</v>
      </c>
      <c r="H6731" s="19">
        <v>2</v>
      </c>
    </row>
    <row r="6732" spans="1:8" x14ac:dyDescent="0.25">
      <c r="A6732" s="14" t="str">
        <f t="shared" si="105"/>
        <v>santihe012012</v>
      </c>
      <c r="B6732" s="19" t="s">
        <v>1609</v>
      </c>
      <c r="C6732" s="19">
        <v>2012</v>
      </c>
      <c r="D6732" s="19" t="s">
        <v>2334</v>
      </c>
      <c r="E6732" s="19">
        <v>4</v>
      </c>
      <c r="F6732" s="19">
        <v>8</v>
      </c>
      <c r="G6732" s="19">
        <v>0</v>
      </c>
      <c r="H6732" s="19">
        <v>2</v>
      </c>
    </row>
    <row r="6733" spans="1:8" x14ac:dyDescent="0.25">
      <c r="A6733" s="14" t="str">
        <f t="shared" si="105"/>
        <v>santira012012</v>
      </c>
      <c r="B6733" s="19" t="s">
        <v>337</v>
      </c>
      <c r="C6733" s="19">
        <v>2012</v>
      </c>
      <c r="D6733" s="19" t="s">
        <v>39</v>
      </c>
      <c r="E6733" s="19">
        <v>75</v>
      </c>
      <c r="F6733" s="19">
        <v>149</v>
      </c>
      <c r="G6733" s="19">
        <v>1</v>
      </c>
      <c r="H6733" s="19">
        <v>32</v>
      </c>
    </row>
    <row r="6734" spans="1:8" x14ac:dyDescent="0.25">
      <c r="A6734" s="14" t="str">
        <f t="shared" si="105"/>
        <v>santira012012</v>
      </c>
      <c r="B6734" s="19" t="s">
        <v>337</v>
      </c>
      <c r="C6734" s="19">
        <v>2012</v>
      </c>
      <c r="D6734" s="19" t="s">
        <v>40</v>
      </c>
      <c r="E6734" s="19">
        <v>0</v>
      </c>
      <c r="F6734" s="19">
        <v>5</v>
      </c>
      <c r="G6734" s="19">
        <v>1</v>
      </c>
      <c r="H6734" s="19">
        <v>0</v>
      </c>
    </row>
    <row r="6735" spans="1:8" x14ac:dyDescent="0.25">
      <c r="A6735" s="14" t="str">
        <f t="shared" si="105"/>
        <v>santira012012</v>
      </c>
      <c r="B6735" s="19" t="s">
        <v>337</v>
      </c>
      <c r="C6735" s="19">
        <v>2012</v>
      </c>
      <c r="D6735" s="19" t="s">
        <v>2333</v>
      </c>
      <c r="E6735" s="19">
        <v>13</v>
      </c>
      <c r="F6735" s="19">
        <v>34</v>
      </c>
      <c r="G6735" s="19">
        <v>4</v>
      </c>
      <c r="H6735" s="19">
        <v>4</v>
      </c>
    </row>
    <row r="6736" spans="1:8" x14ac:dyDescent="0.25">
      <c r="A6736" s="14" t="str">
        <f t="shared" si="105"/>
        <v>santoom012012</v>
      </c>
      <c r="B6736" s="19" t="s">
        <v>1010</v>
      </c>
      <c r="C6736" s="19">
        <v>2012</v>
      </c>
      <c r="D6736" s="19" t="s">
        <v>2336</v>
      </c>
      <c r="E6736" s="19">
        <v>21</v>
      </c>
      <c r="F6736" s="19">
        <v>0</v>
      </c>
      <c r="G6736" s="19">
        <v>2</v>
      </c>
      <c r="H6736" s="19">
        <v>0</v>
      </c>
    </row>
    <row r="6737" spans="1:8" x14ac:dyDescent="0.25">
      <c r="A6737" s="14" t="str">
        <f t="shared" si="105"/>
        <v>santose012012</v>
      </c>
      <c r="B6737" s="19" t="s">
        <v>1377</v>
      </c>
      <c r="C6737" s="19">
        <v>2012</v>
      </c>
      <c r="D6737" s="19" t="s">
        <v>2334</v>
      </c>
      <c r="E6737" s="19">
        <v>0</v>
      </c>
      <c r="F6737" s="19">
        <v>2</v>
      </c>
      <c r="G6737" s="19">
        <v>0</v>
      </c>
      <c r="H6737" s="19">
        <v>0</v>
      </c>
    </row>
    <row r="6738" spans="1:8" x14ac:dyDescent="0.25">
      <c r="A6738" s="14" t="str">
        <f t="shared" si="105"/>
        <v>sappeda012012</v>
      </c>
      <c r="B6738" s="19" t="s">
        <v>1610</v>
      </c>
      <c r="C6738" s="19">
        <v>2012</v>
      </c>
      <c r="D6738" s="19" t="s">
        <v>2330</v>
      </c>
    </row>
    <row r="6739" spans="1:8" x14ac:dyDescent="0.25">
      <c r="A6739" s="14" t="str">
        <f t="shared" si="105"/>
        <v>sappeda012012</v>
      </c>
      <c r="B6739" s="19" t="s">
        <v>1610</v>
      </c>
      <c r="C6739" s="19">
        <v>2012</v>
      </c>
      <c r="D6739" s="19" t="s">
        <v>2331</v>
      </c>
      <c r="E6739" s="19">
        <v>37</v>
      </c>
      <c r="F6739" s="19">
        <v>2</v>
      </c>
      <c r="G6739" s="19">
        <v>0</v>
      </c>
      <c r="H6739" s="19">
        <v>1</v>
      </c>
    </row>
    <row r="6740" spans="1:8" x14ac:dyDescent="0.25">
      <c r="A6740" s="14" t="str">
        <f t="shared" si="105"/>
        <v>sappeda012012</v>
      </c>
      <c r="B6740" s="19" t="s">
        <v>1610</v>
      </c>
      <c r="C6740" s="19">
        <v>2012</v>
      </c>
      <c r="D6740" s="19" t="s">
        <v>2332</v>
      </c>
    </row>
    <row r="6741" spans="1:8" x14ac:dyDescent="0.25">
      <c r="A6741" s="14" t="str">
        <f t="shared" si="105"/>
        <v>saundjo012012</v>
      </c>
      <c r="B6741" s="19" t="s">
        <v>598</v>
      </c>
      <c r="C6741" s="19">
        <v>2012</v>
      </c>
      <c r="D6741" s="19" t="s">
        <v>2334</v>
      </c>
      <c r="E6741" s="19">
        <v>11</v>
      </c>
      <c r="F6741" s="19">
        <v>17</v>
      </c>
      <c r="G6741" s="19">
        <v>1</v>
      </c>
      <c r="H6741" s="19">
        <v>1</v>
      </c>
    </row>
    <row r="6742" spans="1:8" x14ac:dyDescent="0.25">
      <c r="A6742" s="14" t="str">
        <f t="shared" si="105"/>
        <v>saundjo012012</v>
      </c>
      <c r="B6742" s="19" t="s">
        <v>598</v>
      </c>
      <c r="C6742" s="19">
        <v>2012</v>
      </c>
      <c r="D6742" s="19" t="s">
        <v>2334</v>
      </c>
      <c r="E6742" s="19">
        <v>1</v>
      </c>
      <c r="F6742" s="19">
        <v>6</v>
      </c>
      <c r="G6742" s="19">
        <v>0</v>
      </c>
      <c r="H6742" s="19">
        <v>1</v>
      </c>
    </row>
    <row r="6743" spans="1:8" x14ac:dyDescent="0.25">
      <c r="A6743" s="14" t="str">
        <f t="shared" si="105"/>
        <v>saundmi012012</v>
      </c>
      <c r="B6743" s="19" t="s">
        <v>1180</v>
      </c>
      <c r="C6743" s="19">
        <v>2012</v>
      </c>
      <c r="D6743" s="19" t="s">
        <v>2329</v>
      </c>
    </row>
    <row r="6744" spans="1:8" x14ac:dyDescent="0.25">
      <c r="A6744" s="14" t="str">
        <f t="shared" si="105"/>
        <v>saundmi012012</v>
      </c>
      <c r="B6744" s="19" t="s">
        <v>1180</v>
      </c>
      <c r="C6744" s="19">
        <v>2012</v>
      </c>
      <c r="D6744" s="19" t="s">
        <v>2330</v>
      </c>
    </row>
    <row r="6745" spans="1:8" x14ac:dyDescent="0.25">
      <c r="A6745" s="14" t="str">
        <f t="shared" si="105"/>
        <v>saundmi012012</v>
      </c>
      <c r="B6745" s="19" t="s">
        <v>1180</v>
      </c>
      <c r="C6745" s="19">
        <v>2012</v>
      </c>
      <c r="D6745" s="19" t="s">
        <v>2331</v>
      </c>
      <c r="E6745" s="19">
        <v>315</v>
      </c>
      <c r="F6745" s="19">
        <v>4</v>
      </c>
      <c r="G6745" s="19">
        <v>4</v>
      </c>
      <c r="H6745" s="19">
        <v>1</v>
      </c>
    </row>
    <row r="6746" spans="1:8" x14ac:dyDescent="0.25">
      <c r="A6746" s="14" t="str">
        <f t="shared" si="105"/>
        <v>saundmi012012</v>
      </c>
      <c r="B6746" s="19" t="s">
        <v>1180</v>
      </c>
      <c r="C6746" s="19">
        <v>2012</v>
      </c>
      <c r="D6746" s="19" t="s">
        <v>2332</v>
      </c>
    </row>
    <row r="6747" spans="1:8" x14ac:dyDescent="0.25">
      <c r="A6747" s="14" t="str">
        <f t="shared" si="105"/>
        <v>saverjo012012</v>
      </c>
      <c r="B6747" s="19" t="s">
        <v>1612</v>
      </c>
      <c r="C6747" s="19">
        <v>2012</v>
      </c>
      <c r="D6747" s="19" t="s">
        <v>2334</v>
      </c>
      <c r="E6747" s="19">
        <v>1</v>
      </c>
      <c r="F6747" s="19">
        <v>7</v>
      </c>
      <c r="G6747" s="19">
        <v>1</v>
      </c>
      <c r="H6747" s="19">
        <v>0</v>
      </c>
    </row>
    <row r="6748" spans="1:8" x14ac:dyDescent="0.25">
      <c r="A6748" s="14" t="str">
        <f t="shared" si="105"/>
        <v>scahiro012012</v>
      </c>
      <c r="B6748" s="19" t="s">
        <v>1830</v>
      </c>
      <c r="C6748" s="19">
        <v>2012</v>
      </c>
      <c r="D6748" s="19" t="s">
        <v>2334</v>
      </c>
      <c r="E6748" s="19">
        <v>0</v>
      </c>
      <c r="F6748" s="19">
        <v>1</v>
      </c>
      <c r="G6748" s="19">
        <v>0</v>
      </c>
      <c r="H6748" s="19">
        <v>0</v>
      </c>
    </row>
    <row r="6749" spans="1:8" x14ac:dyDescent="0.25">
      <c r="A6749" s="14" t="str">
        <f t="shared" si="105"/>
        <v>schafjo022012</v>
      </c>
      <c r="B6749" s="19" t="s">
        <v>1182</v>
      </c>
      <c r="C6749" s="19">
        <v>2012</v>
      </c>
      <c r="D6749" s="19" t="s">
        <v>2329</v>
      </c>
    </row>
    <row r="6750" spans="1:8" x14ac:dyDescent="0.25">
      <c r="A6750" s="14" t="str">
        <f t="shared" si="105"/>
        <v>schafjo022012</v>
      </c>
      <c r="B6750" s="19" t="s">
        <v>1182</v>
      </c>
      <c r="C6750" s="19">
        <v>2012</v>
      </c>
      <c r="D6750" s="19" t="s">
        <v>2331</v>
      </c>
      <c r="E6750" s="19">
        <v>178</v>
      </c>
      <c r="F6750" s="19">
        <v>4</v>
      </c>
      <c r="G6750" s="19">
        <v>2</v>
      </c>
      <c r="H6750" s="19">
        <v>1</v>
      </c>
    </row>
    <row r="6751" spans="1:8" x14ac:dyDescent="0.25">
      <c r="A6751" s="14" t="str">
        <f t="shared" si="105"/>
        <v>schaflo012012</v>
      </c>
      <c r="B6751" s="19" t="s">
        <v>1613</v>
      </c>
      <c r="C6751" s="19">
        <v>2012</v>
      </c>
      <c r="D6751" s="19" t="s">
        <v>2329</v>
      </c>
    </row>
    <row r="6752" spans="1:8" x14ac:dyDescent="0.25">
      <c r="A6752" s="14" t="str">
        <f t="shared" si="105"/>
        <v>schaflo012012</v>
      </c>
      <c r="B6752" s="19" t="s">
        <v>1613</v>
      </c>
      <c r="C6752" s="19">
        <v>2012</v>
      </c>
      <c r="D6752" s="19" t="s">
        <v>2330</v>
      </c>
    </row>
    <row r="6753" spans="1:8" x14ac:dyDescent="0.25">
      <c r="A6753" s="14" t="str">
        <f t="shared" si="105"/>
        <v>schaflo012012</v>
      </c>
      <c r="B6753" s="19" t="s">
        <v>1613</v>
      </c>
      <c r="C6753" s="19">
        <v>2012</v>
      </c>
      <c r="D6753" s="19" t="s">
        <v>2331</v>
      </c>
      <c r="E6753" s="19">
        <v>17</v>
      </c>
      <c r="F6753" s="19">
        <v>0</v>
      </c>
      <c r="G6753" s="19">
        <v>0</v>
      </c>
      <c r="H6753" s="19">
        <v>0</v>
      </c>
    </row>
    <row r="6754" spans="1:8" x14ac:dyDescent="0.25">
      <c r="A6754" s="14" t="str">
        <f t="shared" si="105"/>
        <v>schaflo012012</v>
      </c>
      <c r="B6754" s="19" t="s">
        <v>1613</v>
      </c>
      <c r="C6754" s="19">
        <v>2012</v>
      </c>
      <c r="D6754" s="19" t="s">
        <v>2332</v>
      </c>
    </row>
    <row r="6755" spans="1:8" x14ac:dyDescent="0.25">
      <c r="A6755" s="14" t="str">
        <f t="shared" si="105"/>
        <v>schepta012012</v>
      </c>
      <c r="B6755" s="19" t="s">
        <v>1831</v>
      </c>
      <c r="C6755" s="19">
        <v>2012</v>
      </c>
      <c r="D6755" s="19" t="s">
        <v>2334</v>
      </c>
      <c r="E6755" s="19">
        <v>2</v>
      </c>
      <c r="F6755" s="19">
        <v>5</v>
      </c>
      <c r="G6755" s="19">
        <v>0</v>
      </c>
      <c r="H6755" s="19">
        <v>2</v>
      </c>
    </row>
    <row r="6756" spans="1:8" x14ac:dyDescent="0.25">
      <c r="A6756" s="14" t="str">
        <f t="shared" si="105"/>
        <v>scherma012012</v>
      </c>
      <c r="B6756" s="19" t="s">
        <v>1011</v>
      </c>
      <c r="C6756" s="19">
        <v>2012</v>
      </c>
      <c r="D6756" s="19" t="s">
        <v>2334</v>
      </c>
      <c r="E6756" s="19">
        <v>8</v>
      </c>
      <c r="F6756" s="19">
        <v>13</v>
      </c>
      <c r="G6756" s="19">
        <v>1</v>
      </c>
      <c r="H6756" s="19">
        <v>0</v>
      </c>
    </row>
    <row r="6757" spans="1:8" x14ac:dyDescent="0.25">
      <c r="A6757" s="14" t="str">
        <f t="shared" si="105"/>
        <v>schiena012012</v>
      </c>
      <c r="B6757" s="19" t="s">
        <v>850</v>
      </c>
      <c r="C6757" s="19">
        <v>2012</v>
      </c>
      <c r="D6757" s="19" t="s">
        <v>2329</v>
      </c>
    </row>
    <row r="6758" spans="1:8" x14ac:dyDescent="0.25">
      <c r="A6758" s="14" t="str">
        <f t="shared" si="105"/>
        <v>schiena012012</v>
      </c>
      <c r="B6758" s="19" t="s">
        <v>850</v>
      </c>
      <c r="C6758" s="19">
        <v>2012</v>
      </c>
      <c r="D6758" s="19" t="s">
        <v>2331</v>
      </c>
      <c r="E6758" s="19">
        <v>79</v>
      </c>
      <c r="F6758" s="19">
        <v>0</v>
      </c>
      <c r="G6758" s="19">
        <v>1</v>
      </c>
      <c r="H6758" s="19">
        <v>0</v>
      </c>
    </row>
    <row r="6759" spans="1:8" x14ac:dyDescent="0.25">
      <c r="A6759" s="14" t="str">
        <f t="shared" si="105"/>
        <v>schiena012012</v>
      </c>
      <c r="B6759" s="19" t="s">
        <v>850</v>
      </c>
      <c r="C6759" s="19">
        <v>2012</v>
      </c>
      <c r="D6759" s="19" t="s">
        <v>2331</v>
      </c>
      <c r="E6759" s="19">
        <v>30</v>
      </c>
      <c r="F6759" s="19">
        <v>0</v>
      </c>
      <c r="G6759" s="19">
        <v>0</v>
      </c>
      <c r="H6759" s="19">
        <v>0</v>
      </c>
    </row>
    <row r="6760" spans="1:8" x14ac:dyDescent="0.25">
      <c r="A6760" s="14" t="str">
        <f t="shared" si="105"/>
        <v>schiena012012</v>
      </c>
      <c r="B6760" s="19" t="s">
        <v>850</v>
      </c>
      <c r="C6760" s="19">
        <v>2012</v>
      </c>
      <c r="D6760" s="19" t="s">
        <v>2332</v>
      </c>
    </row>
    <row r="6761" spans="1:8" x14ac:dyDescent="0.25">
      <c r="A6761" s="14" t="str">
        <f t="shared" si="105"/>
        <v>schiena012012</v>
      </c>
      <c r="B6761" s="19" t="s">
        <v>850</v>
      </c>
      <c r="C6761" s="19">
        <v>2012</v>
      </c>
      <c r="D6761" s="19" t="s">
        <v>2332</v>
      </c>
    </row>
    <row r="6762" spans="1:8" x14ac:dyDescent="0.25">
      <c r="A6762" s="14" t="str">
        <f t="shared" si="105"/>
        <v>schleda012012</v>
      </c>
      <c r="B6762" s="19" t="s">
        <v>1183</v>
      </c>
      <c r="C6762" s="19">
        <v>2012</v>
      </c>
      <c r="D6762" s="19" t="s">
        <v>2334</v>
      </c>
      <c r="E6762" s="19">
        <v>0</v>
      </c>
      <c r="F6762" s="19">
        <v>0</v>
      </c>
      <c r="G6762" s="19">
        <v>0</v>
      </c>
      <c r="H6762" s="19">
        <v>0</v>
      </c>
    </row>
    <row r="6763" spans="1:8" x14ac:dyDescent="0.25">
      <c r="A6763" s="14" t="str">
        <f t="shared" si="105"/>
        <v>schmiko012012</v>
      </c>
      <c r="B6763" s="19" t="s">
        <v>1380</v>
      </c>
      <c r="C6763" s="19">
        <v>2012</v>
      </c>
      <c r="D6763" s="19" t="s">
        <v>2336</v>
      </c>
      <c r="E6763" s="19">
        <v>11</v>
      </c>
      <c r="F6763" s="19">
        <v>3</v>
      </c>
      <c r="G6763" s="19">
        <v>0</v>
      </c>
      <c r="H6763" s="19">
        <v>0</v>
      </c>
    </row>
    <row r="6764" spans="1:8" x14ac:dyDescent="0.25">
      <c r="A6764" s="14" t="str">
        <f t="shared" si="105"/>
        <v>schnebr012012</v>
      </c>
      <c r="B6764" s="19" t="s">
        <v>194</v>
      </c>
      <c r="C6764" s="19">
        <v>2012</v>
      </c>
      <c r="D6764" s="19" t="s">
        <v>2336</v>
      </c>
      <c r="E6764" s="19">
        <v>197</v>
      </c>
      <c r="F6764" s="19">
        <v>21</v>
      </c>
      <c r="G6764" s="19">
        <v>0</v>
      </c>
      <c r="H6764" s="19">
        <v>2</v>
      </c>
    </row>
    <row r="6765" spans="1:8" x14ac:dyDescent="0.25">
      <c r="A6765" s="14" t="str">
        <f t="shared" si="105"/>
        <v>schumsk012012</v>
      </c>
      <c r="B6765" s="19" t="s">
        <v>599</v>
      </c>
      <c r="C6765" s="19">
        <v>2012</v>
      </c>
      <c r="D6765" s="19" t="s">
        <v>39</v>
      </c>
      <c r="E6765" s="19">
        <v>101</v>
      </c>
      <c r="F6765" s="19">
        <v>143</v>
      </c>
      <c r="G6765" s="19">
        <v>4</v>
      </c>
      <c r="H6765" s="19">
        <v>35</v>
      </c>
    </row>
    <row r="6766" spans="1:8" x14ac:dyDescent="0.25">
      <c r="A6766" s="14" t="str">
        <f t="shared" si="105"/>
        <v>schumsk012012</v>
      </c>
      <c r="B6766" s="19" t="s">
        <v>599</v>
      </c>
      <c r="C6766" s="19">
        <v>2012</v>
      </c>
      <c r="D6766" s="19" t="s">
        <v>2329</v>
      </c>
    </row>
    <row r="6767" spans="1:8" x14ac:dyDescent="0.25">
      <c r="A6767" s="14" t="str">
        <f t="shared" si="105"/>
        <v>schumsk012012</v>
      </c>
      <c r="B6767" s="19" t="s">
        <v>599</v>
      </c>
      <c r="C6767" s="19">
        <v>2012</v>
      </c>
      <c r="D6767" s="19" t="s">
        <v>2330</v>
      </c>
    </row>
    <row r="6768" spans="1:8" x14ac:dyDescent="0.25">
      <c r="A6768" s="14" t="str">
        <f t="shared" si="105"/>
        <v>schumsk012012</v>
      </c>
      <c r="B6768" s="19" t="s">
        <v>599</v>
      </c>
      <c r="C6768" s="19">
        <v>2012</v>
      </c>
      <c r="D6768" s="19" t="s">
        <v>2331</v>
      </c>
      <c r="E6768" s="19">
        <v>36</v>
      </c>
      <c r="F6768" s="19">
        <v>1</v>
      </c>
      <c r="G6768" s="19">
        <v>0</v>
      </c>
      <c r="H6768" s="19">
        <v>0</v>
      </c>
    </row>
    <row r="6769" spans="1:8" x14ac:dyDescent="0.25">
      <c r="A6769" s="14" t="str">
        <f t="shared" si="105"/>
        <v>schumsk012012</v>
      </c>
      <c r="B6769" s="19" t="s">
        <v>599</v>
      </c>
      <c r="C6769" s="19">
        <v>2012</v>
      </c>
      <c r="D6769" s="19" t="s">
        <v>2332</v>
      </c>
    </row>
    <row r="6770" spans="1:8" x14ac:dyDescent="0.25">
      <c r="A6770" s="14" t="str">
        <f t="shared" si="105"/>
        <v>schwich012012</v>
      </c>
      <c r="B6770" s="19" t="s">
        <v>1614</v>
      </c>
      <c r="C6770" s="19">
        <v>2012</v>
      </c>
      <c r="D6770" s="19" t="s">
        <v>2334</v>
      </c>
      <c r="E6770" s="19">
        <v>2</v>
      </c>
      <c r="F6770" s="19">
        <v>2</v>
      </c>
      <c r="G6770" s="19">
        <v>1</v>
      </c>
      <c r="H6770" s="19">
        <v>0</v>
      </c>
    </row>
    <row r="6771" spans="1:8" x14ac:dyDescent="0.25">
      <c r="A6771" s="14" t="str">
        <f t="shared" si="105"/>
        <v>schwimi012012</v>
      </c>
      <c r="B6771" s="19" t="s">
        <v>1615</v>
      </c>
      <c r="C6771" s="19">
        <v>2012</v>
      </c>
      <c r="D6771" s="19" t="s">
        <v>2334</v>
      </c>
      <c r="E6771" s="19">
        <v>1</v>
      </c>
      <c r="F6771" s="19">
        <v>4</v>
      </c>
      <c r="G6771" s="19">
        <v>0</v>
      </c>
      <c r="H6771" s="19">
        <v>0</v>
      </c>
    </row>
    <row r="6772" spans="1:8" x14ac:dyDescent="0.25">
      <c r="A6772" s="14" t="str">
        <f t="shared" si="105"/>
        <v>scottlu012012</v>
      </c>
      <c r="B6772" s="19" t="s">
        <v>600</v>
      </c>
      <c r="C6772" s="19">
        <v>2012</v>
      </c>
      <c r="D6772" s="19" t="s">
        <v>2335</v>
      </c>
      <c r="E6772" s="19">
        <v>28</v>
      </c>
      <c r="F6772" s="19">
        <v>2</v>
      </c>
      <c r="G6772" s="19">
        <v>0</v>
      </c>
      <c r="H6772" s="19">
        <v>3</v>
      </c>
    </row>
    <row r="6773" spans="1:8" x14ac:dyDescent="0.25">
      <c r="A6773" s="14" t="str">
        <f t="shared" si="105"/>
        <v>scribev012012</v>
      </c>
      <c r="B6773" s="19" t="s">
        <v>1616</v>
      </c>
      <c r="C6773" s="19">
        <v>2012</v>
      </c>
      <c r="D6773" s="19" t="s">
        <v>2334</v>
      </c>
      <c r="E6773" s="19">
        <v>0</v>
      </c>
      <c r="F6773" s="19">
        <v>2</v>
      </c>
      <c r="G6773" s="19">
        <v>0</v>
      </c>
      <c r="H6773" s="19">
        <v>0</v>
      </c>
    </row>
    <row r="6774" spans="1:8" x14ac:dyDescent="0.25">
      <c r="A6774" s="14" t="str">
        <f t="shared" si="105"/>
        <v>scutama012012</v>
      </c>
      <c r="B6774" s="19" t="s">
        <v>338</v>
      </c>
      <c r="C6774" s="19">
        <v>2012</v>
      </c>
      <c r="D6774" s="19" t="s">
        <v>39</v>
      </c>
      <c r="E6774" s="19">
        <v>139</v>
      </c>
      <c r="F6774" s="19">
        <v>205</v>
      </c>
      <c r="G6774" s="19">
        <v>6</v>
      </c>
      <c r="H6774" s="19">
        <v>45</v>
      </c>
    </row>
    <row r="6775" spans="1:8" x14ac:dyDescent="0.25">
      <c r="A6775" s="14" t="str">
        <f t="shared" si="105"/>
        <v>scutama012012</v>
      </c>
      <c r="B6775" s="19" t="s">
        <v>338</v>
      </c>
      <c r="C6775" s="19">
        <v>2012</v>
      </c>
      <c r="D6775" s="19" t="s">
        <v>39</v>
      </c>
      <c r="E6775" s="19">
        <v>91</v>
      </c>
      <c r="F6775" s="19">
        <v>96</v>
      </c>
      <c r="G6775" s="19">
        <v>2</v>
      </c>
      <c r="H6775" s="19">
        <v>27</v>
      </c>
    </row>
    <row r="6776" spans="1:8" x14ac:dyDescent="0.25">
      <c r="A6776" s="14" t="str">
        <f t="shared" si="105"/>
        <v>scutama012012</v>
      </c>
      <c r="B6776" s="19" t="s">
        <v>338</v>
      </c>
      <c r="C6776" s="19">
        <v>2012</v>
      </c>
      <c r="D6776" s="19" t="s">
        <v>40</v>
      </c>
      <c r="E6776" s="19">
        <v>14</v>
      </c>
      <c r="F6776" s="19">
        <v>36</v>
      </c>
      <c r="G6776" s="19">
        <v>2</v>
      </c>
      <c r="H6776" s="19">
        <v>3</v>
      </c>
    </row>
    <row r="6777" spans="1:8" x14ac:dyDescent="0.25">
      <c r="A6777" s="14" t="str">
        <f t="shared" si="105"/>
        <v>scutama012012</v>
      </c>
      <c r="B6777" s="19" t="s">
        <v>338</v>
      </c>
      <c r="C6777" s="19">
        <v>2012</v>
      </c>
      <c r="D6777" s="19" t="s">
        <v>2333</v>
      </c>
      <c r="E6777" s="19">
        <v>40</v>
      </c>
      <c r="F6777" s="19">
        <v>89</v>
      </c>
      <c r="G6777" s="19">
        <v>3</v>
      </c>
      <c r="H6777" s="19">
        <v>17</v>
      </c>
    </row>
    <row r="6778" spans="1:8" x14ac:dyDescent="0.25">
      <c r="A6778" s="14" t="str">
        <f t="shared" si="105"/>
        <v>seageky012012</v>
      </c>
      <c r="B6778" s="19" t="s">
        <v>1617</v>
      </c>
      <c r="C6778" s="19">
        <v>2012</v>
      </c>
      <c r="D6778" s="19" t="s">
        <v>39</v>
      </c>
      <c r="E6778" s="19">
        <v>40</v>
      </c>
      <c r="F6778" s="19">
        <v>52</v>
      </c>
      <c r="G6778" s="19">
        <v>0</v>
      </c>
      <c r="H6778" s="19">
        <v>17</v>
      </c>
    </row>
    <row r="6779" spans="1:8" x14ac:dyDescent="0.25">
      <c r="A6779" s="14" t="str">
        <f t="shared" si="105"/>
        <v>seageky012012</v>
      </c>
      <c r="B6779" s="19" t="s">
        <v>1617</v>
      </c>
      <c r="C6779" s="19">
        <v>2012</v>
      </c>
      <c r="D6779" s="19" t="s">
        <v>40</v>
      </c>
      <c r="E6779" s="19">
        <v>99</v>
      </c>
      <c r="F6779" s="19">
        <v>226</v>
      </c>
      <c r="G6779" s="19">
        <v>13</v>
      </c>
      <c r="H6779" s="19">
        <v>20</v>
      </c>
    </row>
    <row r="6780" spans="1:8" x14ac:dyDescent="0.25">
      <c r="A6780" s="14" t="str">
        <f t="shared" si="105"/>
        <v>seddoch012012</v>
      </c>
      <c r="B6780" s="19" t="s">
        <v>851</v>
      </c>
      <c r="C6780" s="19">
        <v>2012</v>
      </c>
      <c r="D6780" s="19" t="s">
        <v>2334</v>
      </c>
      <c r="E6780" s="19">
        <v>2</v>
      </c>
      <c r="F6780" s="19">
        <v>1</v>
      </c>
      <c r="G6780" s="19">
        <v>1</v>
      </c>
      <c r="H6780" s="19">
        <v>0</v>
      </c>
    </row>
    <row r="6781" spans="1:8" x14ac:dyDescent="0.25">
      <c r="A6781" s="14" t="str">
        <f t="shared" si="105"/>
        <v>segurje012012</v>
      </c>
      <c r="B6781" s="19" t="s">
        <v>1832</v>
      </c>
      <c r="C6781" s="19">
        <v>2012</v>
      </c>
      <c r="D6781" s="19" t="s">
        <v>2333</v>
      </c>
      <c r="E6781" s="19">
        <v>1</v>
      </c>
      <c r="F6781" s="19">
        <v>5</v>
      </c>
      <c r="G6781" s="19">
        <v>0</v>
      </c>
      <c r="H6781" s="19">
        <v>0</v>
      </c>
    </row>
    <row r="6782" spans="1:8" x14ac:dyDescent="0.25">
      <c r="A6782" s="14" t="str">
        <f t="shared" si="105"/>
        <v>segurje012012</v>
      </c>
      <c r="B6782" s="19" t="s">
        <v>1832</v>
      </c>
      <c r="C6782" s="19">
        <v>2012</v>
      </c>
      <c r="D6782" s="19" t="s">
        <v>2333</v>
      </c>
      <c r="E6782" s="19">
        <v>64</v>
      </c>
      <c r="F6782" s="19">
        <v>91</v>
      </c>
      <c r="G6782" s="19">
        <v>10</v>
      </c>
      <c r="H6782" s="19">
        <v>20</v>
      </c>
    </row>
    <row r="6783" spans="1:8" x14ac:dyDescent="0.25">
      <c r="A6783" s="14" t="str">
        <f t="shared" si="105"/>
        <v>selleju012012</v>
      </c>
      <c r="B6783" s="19" t="s">
        <v>1618</v>
      </c>
      <c r="C6783" s="19">
        <v>2012</v>
      </c>
      <c r="D6783" s="19" t="s">
        <v>39</v>
      </c>
      <c r="E6783" s="19">
        <v>1</v>
      </c>
      <c r="F6783" s="19">
        <v>1</v>
      </c>
      <c r="G6783" s="19">
        <v>0</v>
      </c>
      <c r="H6783" s="19">
        <v>0</v>
      </c>
    </row>
    <row r="6784" spans="1:8" x14ac:dyDescent="0.25">
      <c r="A6784" s="14" t="str">
        <f t="shared" si="105"/>
        <v>selleju012012</v>
      </c>
      <c r="B6784" s="19" t="s">
        <v>1618</v>
      </c>
      <c r="C6784" s="19">
        <v>2012</v>
      </c>
      <c r="D6784" s="19" t="s">
        <v>40</v>
      </c>
      <c r="E6784" s="19">
        <v>2</v>
      </c>
      <c r="F6784" s="19">
        <v>5</v>
      </c>
      <c r="G6784" s="19">
        <v>0</v>
      </c>
      <c r="H6784" s="19">
        <v>2</v>
      </c>
    </row>
    <row r="6785" spans="1:8" x14ac:dyDescent="0.25">
      <c r="A6785" s="14" t="str">
        <f t="shared" si="105"/>
        <v>selleju012012</v>
      </c>
      <c r="B6785" s="19" t="s">
        <v>1618</v>
      </c>
      <c r="C6785" s="19">
        <v>2012</v>
      </c>
      <c r="D6785" s="19" t="s">
        <v>2333</v>
      </c>
      <c r="E6785" s="19">
        <v>17</v>
      </c>
      <c r="F6785" s="19">
        <v>22</v>
      </c>
      <c r="G6785" s="19">
        <v>1</v>
      </c>
      <c r="H6785" s="19">
        <v>4</v>
      </c>
    </row>
    <row r="6786" spans="1:8" x14ac:dyDescent="0.25">
      <c r="A6786" s="14" t="str">
        <f t="shared" si="105"/>
        <v>septile012012</v>
      </c>
      <c r="B6786" s="19" t="s">
        <v>1833</v>
      </c>
      <c r="C6786" s="19">
        <v>2012</v>
      </c>
      <c r="D6786" s="19" t="s">
        <v>2334</v>
      </c>
      <c r="E6786" s="19">
        <v>0</v>
      </c>
      <c r="F6786" s="19">
        <v>1</v>
      </c>
      <c r="G6786" s="19">
        <v>1</v>
      </c>
      <c r="H6786" s="19">
        <v>0</v>
      </c>
    </row>
    <row r="6787" spans="1:8" x14ac:dyDescent="0.25">
      <c r="A6787" s="14" t="str">
        <f t="shared" ref="A6787:A6850" si="106">B6787&amp;C6787</f>
        <v>shawbr012012</v>
      </c>
      <c r="B6787" s="19" t="s">
        <v>1620</v>
      </c>
      <c r="C6787" s="19">
        <v>2012</v>
      </c>
      <c r="D6787" s="19" t="s">
        <v>2334</v>
      </c>
      <c r="E6787" s="19">
        <v>2</v>
      </c>
      <c r="F6787" s="19">
        <v>9</v>
      </c>
      <c r="G6787" s="19">
        <v>1</v>
      </c>
      <c r="H6787" s="19">
        <v>1</v>
      </c>
    </row>
    <row r="6788" spans="1:8" x14ac:dyDescent="0.25">
      <c r="A6788" s="14" t="str">
        <f t="shared" si="106"/>
        <v>sheetbe012012</v>
      </c>
      <c r="B6788" s="19" t="s">
        <v>276</v>
      </c>
      <c r="C6788" s="19">
        <v>2012</v>
      </c>
      <c r="D6788" s="19" t="s">
        <v>2334</v>
      </c>
      <c r="E6788" s="19">
        <v>5</v>
      </c>
      <c r="F6788" s="19">
        <v>6</v>
      </c>
      <c r="G6788" s="19">
        <v>0</v>
      </c>
      <c r="H6788" s="19">
        <v>0</v>
      </c>
    </row>
    <row r="6789" spans="1:8" x14ac:dyDescent="0.25">
      <c r="A6789" s="14" t="str">
        <f t="shared" si="106"/>
        <v>sherrge012012</v>
      </c>
      <c r="B6789" s="19" t="s">
        <v>492</v>
      </c>
      <c r="C6789" s="19">
        <v>2012</v>
      </c>
      <c r="D6789" s="19" t="s">
        <v>2334</v>
      </c>
      <c r="E6789" s="19">
        <v>0</v>
      </c>
      <c r="F6789" s="19">
        <v>0</v>
      </c>
      <c r="G6789" s="19">
        <v>0</v>
      </c>
      <c r="H6789" s="19">
        <v>0</v>
      </c>
    </row>
    <row r="6790" spans="1:8" x14ac:dyDescent="0.25">
      <c r="A6790" s="14" t="str">
        <f t="shared" si="106"/>
        <v>shielja022012</v>
      </c>
      <c r="B6790" s="19" t="s">
        <v>730</v>
      </c>
      <c r="C6790" s="19">
        <v>2012</v>
      </c>
      <c r="D6790" s="19" t="s">
        <v>2334</v>
      </c>
      <c r="E6790" s="19">
        <v>16</v>
      </c>
      <c r="F6790" s="19">
        <v>21</v>
      </c>
      <c r="G6790" s="19">
        <v>5</v>
      </c>
      <c r="H6790" s="19">
        <v>0</v>
      </c>
    </row>
    <row r="6791" spans="1:8" x14ac:dyDescent="0.25">
      <c r="A6791" s="14" t="str">
        <f t="shared" si="106"/>
        <v>shoppke012012</v>
      </c>
      <c r="B6791" s="19" t="s">
        <v>602</v>
      </c>
      <c r="C6791" s="19">
        <v>2012</v>
      </c>
      <c r="D6791" s="19" t="s">
        <v>2336</v>
      </c>
      <c r="E6791" s="19">
        <v>294</v>
      </c>
      <c r="F6791" s="19">
        <v>18</v>
      </c>
      <c r="G6791" s="19">
        <v>4</v>
      </c>
      <c r="H6791" s="19">
        <v>0</v>
      </c>
    </row>
    <row r="6792" spans="1:8" x14ac:dyDescent="0.25">
      <c r="A6792" s="14" t="str">
        <f t="shared" si="106"/>
        <v>shoppke012012</v>
      </c>
      <c r="B6792" s="19" t="s">
        <v>602</v>
      </c>
      <c r="C6792" s="19">
        <v>2012</v>
      </c>
      <c r="D6792" s="19" t="s">
        <v>2336</v>
      </c>
      <c r="E6792" s="19">
        <v>160</v>
      </c>
      <c r="F6792" s="19">
        <v>11</v>
      </c>
      <c r="G6792" s="19">
        <v>6</v>
      </c>
      <c r="H6792" s="19">
        <v>3</v>
      </c>
    </row>
    <row r="6793" spans="1:8" x14ac:dyDescent="0.25">
      <c r="A6793" s="14" t="str">
        <f t="shared" si="106"/>
        <v>sierrmo012012</v>
      </c>
      <c r="B6793" s="19" t="s">
        <v>1834</v>
      </c>
      <c r="C6793" s="19">
        <v>2012</v>
      </c>
      <c r="D6793" s="19" t="s">
        <v>2331</v>
      </c>
      <c r="E6793" s="19">
        <v>67</v>
      </c>
      <c r="F6793" s="19">
        <v>3</v>
      </c>
      <c r="G6793" s="19">
        <v>0</v>
      </c>
      <c r="H6793" s="19">
        <v>0</v>
      </c>
    </row>
    <row r="6794" spans="1:8" x14ac:dyDescent="0.25">
      <c r="A6794" s="14" t="str">
        <f t="shared" si="106"/>
        <v>sierrmo012012</v>
      </c>
      <c r="B6794" s="19" t="s">
        <v>1834</v>
      </c>
      <c r="C6794" s="19">
        <v>2012</v>
      </c>
      <c r="D6794" s="19" t="s">
        <v>2332</v>
      </c>
    </row>
    <row r="6795" spans="1:8" x14ac:dyDescent="0.25">
      <c r="A6795" s="14" t="str">
        <f t="shared" si="106"/>
        <v>simmoan012012</v>
      </c>
      <c r="B6795" s="19" t="s">
        <v>1835</v>
      </c>
      <c r="C6795" s="19">
        <v>2012</v>
      </c>
      <c r="D6795" s="19" t="s">
        <v>2333</v>
      </c>
      <c r="E6795" s="19">
        <v>67</v>
      </c>
      <c r="F6795" s="19">
        <v>158</v>
      </c>
      <c r="G6795" s="19">
        <v>3</v>
      </c>
      <c r="H6795" s="19">
        <v>31</v>
      </c>
    </row>
    <row r="6796" spans="1:8" x14ac:dyDescent="0.25">
      <c r="A6796" s="14" t="str">
        <f t="shared" si="106"/>
        <v>simonal012012</v>
      </c>
      <c r="B6796" s="19" t="s">
        <v>1012</v>
      </c>
      <c r="C6796" s="19">
        <v>2012</v>
      </c>
      <c r="D6796" s="19" t="s">
        <v>2334</v>
      </c>
      <c r="E6796" s="19">
        <v>6</v>
      </c>
      <c r="F6796" s="19">
        <v>6</v>
      </c>
      <c r="G6796" s="19">
        <v>1</v>
      </c>
      <c r="H6796" s="19">
        <v>0</v>
      </c>
    </row>
    <row r="6797" spans="1:8" x14ac:dyDescent="0.25">
      <c r="A6797" s="14" t="str">
        <f t="shared" si="106"/>
        <v>sippto012012</v>
      </c>
      <c r="B6797" s="19" t="s">
        <v>1185</v>
      </c>
      <c r="C6797" s="19">
        <v>2012</v>
      </c>
      <c r="D6797" s="19" t="s">
        <v>2334</v>
      </c>
      <c r="E6797" s="19">
        <v>5</v>
      </c>
      <c r="F6797" s="19">
        <v>8</v>
      </c>
      <c r="G6797" s="19">
        <v>0</v>
      </c>
      <c r="H6797" s="19">
        <v>0</v>
      </c>
    </row>
    <row r="6798" spans="1:8" x14ac:dyDescent="0.25">
      <c r="A6798" s="14" t="str">
        <f t="shared" si="106"/>
        <v>skaggty012012</v>
      </c>
      <c r="B6798" s="19" t="s">
        <v>1836</v>
      </c>
      <c r="C6798" s="19">
        <v>2012</v>
      </c>
      <c r="D6798" s="19" t="s">
        <v>2334</v>
      </c>
      <c r="E6798" s="19">
        <v>0</v>
      </c>
      <c r="F6798" s="19">
        <v>8</v>
      </c>
      <c r="G6798" s="19">
        <v>0</v>
      </c>
      <c r="H6798" s="19">
        <v>0</v>
      </c>
    </row>
    <row r="6799" spans="1:8" x14ac:dyDescent="0.25">
      <c r="A6799" s="14" t="str">
        <f t="shared" si="106"/>
        <v>slatedo012012</v>
      </c>
      <c r="B6799" s="19" t="s">
        <v>731</v>
      </c>
      <c r="C6799" s="19">
        <v>2012</v>
      </c>
      <c r="D6799" s="19" t="s">
        <v>2334</v>
      </c>
      <c r="E6799" s="19">
        <v>0</v>
      </c>
      <c r="F6799" s="19">
        <v>1</v>
      </c>
      <c r="G6799" s="19">
        <v>0</v>
      </c>
      <c r="H6799" s="19">
        <v>0</v>
      </c>
    </row>
    <row r="6800" spans="1:8" x14ac:dyDescent="0.25">
      <c r="A6800" s="14" t="str">
        <f t="shared" si="106"/>
        <v>smithjo052012</v>
      </c>
      <c r="B6800" s="19" t="s">
        <v>853</v>
      </c>
      <c r="C6800" s="19">
        <v>2012</v>
      </c>
      <c r="D6800" s="19" t="s">
        <v>2334</v>
      </c>
      <c r="E6800" s="19">
        <v>1</v>
      </c>
      <c r="F6800" s="19">
        <v>15</v>
      </c>
      <c r="G6800" s="19">
        <v>1</v>
      </c>
      <c r="H6800" s="19">
        <v>1</v>
      </c>
    </row>
    <row r="6801" spans="1:8" x14ac:dyDescent="0.25">
      <c r="A6801" s="14" t="str">
        <f t="shared" si="106"/>
        <v>smithse012012</v>
      </c>
      <c r="B6801" s="19" t="s">
        <v>854</v>
      </c>
      <c r="C6801" s="19">
        <v>2012</v>
      </c>
      <c r="D6801" s="19" t="s">
        <v>2330</v>
      </c>
    </row>
    <row r="6802" spans="1:8" x14ac:dyDescent="0.25">
      <c r="A6802" s="14" t="str">
        <f t="shared" si="106"/>
        <v>smithse012012</v>
      </c>
      <c r="B6802" s="19" t="s">
        <v>854</v>
      </c>
      <c r="C6802" s="19">
        <v>2012</v>
      </c>
      <c r="D6802" s="19" t="s">
        <v>2331</v>
      </c>
      <c r="E6802" s="19">
        <v>115</v>
      </c>
      <c r="F6802" s="19">
        <v>3</v>
      </c>
      <c r="G6802" s="19">
        <v>2</v>
      </c>
      <c r="H6802" s="19">
        <v>0</v>
      </c>
    </row>
    <row r="6803" spans="1:8" x14ac:dyDescent="0.25">
      <c r="A6803" s="14" t="str">
        <f t="shared" si="106"/>
        <v>smithse012012</v>
      </c>
      <c r="B6803" s="19" t="s">
        <v>854</v>
      </c>
      <c r="C6803" s="19">
        <v>2012</v>
      </c>
      <c r="D6803" s="19" t="s">
        <v>2332</v>
      </c>
    </row>
    <row r="6804" spans="1:8" x14ac:dyDescent="0.25">
      <c r="A6804" s="14" t="str">
        <f t="shared" si="106"/>
        <v>smithwi042012</v>
      </c>
      <c r="B6804" s="19" t="s">
        <v>1837</v>
      </c>
      <c r="C6804" s="19">
        <v>2012</v>
      </c>
      <c r="D6804" s="19" t="s">
        <v>2334</v>
      </c>
      <c r="E6804" s="19">
        <v>2</v>
      </c>
      <c r="F6804" s="19">
        <v>8</v>
      </c>
      <c r="G6804" s="19">
        <v>0</v>
      </c>
      <c r="H6804" s="19">
        <v>1</v>
      </c>
    </row>
    <row r="6805" spans="1:8" x14ac:dyDescent="0.25">
      <c r="A6805" s="14" t="str">
        <f t="shared" si="106"/>
        <v>smoakju012012</v>
      </c>
      <c r="B6805" s="19" t="s">
        <v>1385</v>
      </c>
      <c r="C6805" s="19">
        <v>2012</v>
      </c>
      <c r="D6805" s="19" t="s">
        <v>2335</v>
      </c>
      <c r="E6805" s="19">
        <v>1094</v>
      </c>
      <c r="F6805" s="19">
        <v>70</v>
      </c>
      <c r="G6805" s="19">
        <v>4</v>
      </c>
      <c r="H6805" s="19">
        <v>119</v>
      </c>
    </row>
    <row r="6806" spans="1:8" x14ac:dyDescent="0.25">
      <c r="A6806" s="14" t="str">
        <f t="shared" si="106"/>
        <v>smylydr012012</v>
      </c>
      <c r="B6806" s="19" t="s">
        <v>1838</v>
      </c>
      <c r="C6806" s="19">
        <v>2012</v>
      </c>
      <c r="D6806" s="19" t="s">
        <v>2334</v>
      </c>
      <c r="E6806" s="19">
        <v>3</v>
      </c>
      <c r="F6806" s="19">
        <v>12</v>
      </c>
      <c r="G6806" s="19">
        <v>3</v>
      </c>
      <c r="H6806" s="19">
        <v>1</v>
      </c>
    </row>
    <row r="6807" spans="1:8" x14ac:dyDescent="0.25">
      <c r="A6807" s="14" t="str">
        <f t="shared" si="106"/>
        <v>snidetr012012</v>
      </c>
      <c r="B6807" s="19" t="s">
        <v>1015</v>
      </c>
      <c r="C6807" s="19">
        <v>2012</v>
      </c>
      <c r="D6807" s="19" t="s">
        <v>2330</v>
      </c>
    </row>
    <row r="6808" spans="1:8" x14ac:dyDescent="0.25">
      <c r="A6808" s="14" t="str">
        <f t="shared" si="106"/>
        <v>snidetr012012</v>
      </c>
      <c r="B6808" s="19" t="s">
        <v>1015</v>
      </c>
      <c r="C6808" s="19">
        <v>2012</v>
      </c>
      <c r="D6808" s="19" t="s">
        <v>2330</v>
      </c>
    </row>
    <row r="6809" spans="1:8" x14ac:dyDescent="0.25">
      <c r="A6809" s="14" t="str">
        <f t="shared" si="106"/>
        <v>snidetr012012</v>
      </c>
      <c r="B6809" s="19" t="s">
        <v>1015</v>
      </c>
      <c r="C6809" s="19">
        <v>2012</v>
      </c>
      <c r="D6809" s="19" t="s">
        <v>2331</v>
      </c>
      <c r="E6809" s="19">
        <v>19</v>
      </c>
      <c r="F6809" s="19">
        <v>0</v>
      </c>
      <c r="G6809" s="19">
        <v>1</v>
      </c>
      <c r="H6809" s="19">
        <v>0</v>
      </c>
    </row>
    <row r="6810" spans="1:8" x14ac:dyDescent="0.25">
      <c r="A6810" s="14" t="str">
        <f t="shared" si="106"/>
        <v>snidetr012012</v>
      </c>
      <c r="B6810" s="19" t="s">
        <v>1015</v>
      </c>
      <c r="C6810" s="19">
        <v>2012</v>
      </c>
      <c r="D6810" s="19" t="s">
        <v>2331</v>
      </c>
      <c r="E6810" s="19">
        <v>65</v>
      </c>
      <c r="F6810" s="19">
        <v>1</v>
      </c>
      <c r="G6810" s="19">
        <v>0</v>
      </c>
      <c r="H6810" s="19">
        <v>1</v>
      </c>
    </row>
    <row r="6811" spans="1:8" x14ac:dyDescent="0.25">
      <c r="A6811" s="14" t="str">
        <f t="shared" si="106"/>
        <v>snidetr012012</v>
      </c>
      <c r="B6811" s="19" t="s">
        <v>1015</v>
      </c>
      <c r="C6811" s="19">
        <v>2012</v>
      </c>
      <c r="D6811" s="19" t="s">
        <v>2332</v>
      </c>
    </row>
    <row r="6812" spans="1:8" x14ac:dyDescent="0.25">
      <c r="A6812" s="14" t="str">
        <f t="shared" si="106"/>
        <v>snydebr032012</v>
      </c>
      <c r="B6812" s="19" t="s">
        <v>1387</v>
      </c>
      <c r="C6812" s="19">
        <v>2012</v>
      </c>
      <c r="D6812" s="19" t="s">
        <v>2335</v>
      </c>
      <c r="E6812" s="19">
        <v>67</v>
      </c>
      <c r="F6812" s="19">
        <v>6</v>
      </c>
      <c r="G6812" s="19">
        <v>0</v>
      </c>
      <c r="H6812" s="19">
        <v>5</v>
      </c>
    </row>
    <row r="6813" spans="1:8" x14ac:dyDescent="0.25">
      <c r="A6813" s="14" t="str">
        <f t="shared" si="106"/>
        <v>snydebr032012</v>
      </c>
      <c r="B6813" s="19" t="s">
        <v>1387</v>
      </c>
      <c r="C6813" s="19">
        <v>2012</v>
      </c>
      <c r="D6813" s="19" t="s">
        <v>40</v>
      </c>
      <c r="E6813" s="19">
        <v>0</v>
      </c>
      <c r="F6813" s="19">
        <v>1</v>
      </c>
      <c r="G6813" s="19">
        <v>0</v>
      </c>
      <c r="H6813" s="19">
        <v>0</v>
      </c>
    </row>
    <row r="6814" spans="1:8" x14ac:dyDescent="0.25">
      <c r="A6814" s="14" t="str">
        <f t="shared" si="106"/>
        <v>snydebr032012</v>
      </c>
      <c r="B6814" s="19" t="s">
        <v>1387</v>
      </c>
      <c r="C6814" s="19">
        <v>2012</v>
      </c>
      <c r="D6814" s="19" t="s">
        <v>2336</v>
      </c>
      <c r="E6814" s="19">
        <v>1</v>
      </c>
      <c r="F6814" s="19">
        <v>0</v>
      </c>
      <c r="G6814" s="19">
        <v>0</v>
      </c>
      <c r="H6814" s="19">
        <v>0</v>
      </c>
    </row>
    <row r="6815" spans="1:8" x14ac:dyDescent="0.25">
      <c r="A6815" s="14" t="str">
        <f t="shared" si="106"/>
        <v>snydebr032012</v>
      </c>
      <c r="B6815" s="19" t="s">
        <v>1387</v>
      </c>
      <c r="C6815" s="19">
        <v>2012</v>
      </c>
      <c r="D6815" s="19" t="s">
        <v>2330</v>
      </c>
    </row>
    <row r="6816" spans="1:8" x14ac:dyDescent="0.25">
      <c r="A6816" s="14" t="str">
        <f t="shared" si="106"/>
        <v>snydebr032012</v>
      </c>
      <c r="B6816" s="19" t="s">
        <v>1387</v>
      </c>
      <c r="C6816" s="19">
        <v>2012</v>
      </c>
      <c r="D6816" s="19" t="s">
        <v>2331</v>
      </c>
      <c r="E6816" s="19">
        <v>10</v>
      </c>
      <c r="F6816" s="19">
        <v>0</v>
      </c>
      <c r="G6816" s="19">
        <v>0</v>
      </c>
      <c r="H6816" s="19">
        <v>0</v>
      </c>
    </row>
    <row r="6817" spans="1:8" x14ac:dyDescent="0.25">
      <c r="A6817" s="14" t="str">
        <f t="shared" si="106"/>
        <v>snydebr032012</v>
      </c>
      <c r="B6817" s="19" t="s">
        <v>1387</v>
      </c>
      <c r="C6817" s="19">
        <v>2012</v>
      </c>
      <c r="D6817" s="19" t="s">
        <v>2332</v>
      </c>
    </row>
    <row r="6818" spans="1:8" x14ac:dyDescent="0.25">
      <c r="A6818" s="14" t="str">
        <f t="shared" si="106"/>
        <v>snydech022012</v>
      </c>
      <c r="B6818" s="19" t="s">
        <v>495</v>
      </c>
      <c r="C6818" s="19">
        <v>2012</v>
      </c>
      <c r="D6818" s="19" t="s">
        <v>2335</v>
      </c>
      <c r="E6818" s="19">
        <v>0</v>
      </c>
      <c r="F6818" s="19">
        <v>0</v>
      </c>
      <c r="G6818" s="19">
        <v>1</v>
      </c>
      <c r="H6818" s="19">
        <v>0</v>
      </c>
    </row>
    <row r="6819" spans="1:8" x14ac:dyDescent="0.25">
      <c r="A6819" s="14" t="str">
        <f t="shared" si="106"/>
        <v>snydech022012</v>
      </c>
      <c r="B6819" s="19" t="s">
        <v>495</v>
      </c>
      <c r="C6819" s="19">
        <v>2012</v>
      </c>
      <c r="D6819" s="19" t="s">
        <v>2336</v>
      </c>
      <c r="E6819" s="19">
        <v>498</v>
      </c>
      <c r="F6819" s="19">
        <v>39</v>
      </c>
      <c r="G6819" s="19">
        <v>3</v>
      </c>
      <c r="H6819" s="19">
        <v>5</v>
      </c>
    </row>
    <row r="6820" spans="1:8" x14ac:dyDescent="0.25">
      <c r="A6820" s="14" t="str">
        <f t="shared" si="106"/>
        <v>socolmi012012</v>
      </c>
      <c r="B6820" s="19" t="s">
        <v>1839</v>
      </c>
      <c r="C6820" s="19">
        <v>2012</v>
      </c>
      <c r="D6820" s="19" t="s">
        <v>2334</v>
      </c>
      <c r="E6820" s="19">
        <v>0</v>
      </c>
      <c r="F6820" s="19">
        <v>2</v>
      </c>
      <c r="G6820" s="19">
        <v>0</v>
      </c>
      <c r="H6820" s="19">
        <v>0</v>
      </c>
    </row>
    <row r="6821" spans="1:8" x14ac:dyDescent="0.25">
      <c r="A6821" s="14" t="str">
        <f t="shared" si="106"/>
        <v>socolmi012012</v>
      </c>
      <c r="B6821" s="19" t="s">
        <v>1839</v>
      </c>
      <c r="C6821" s="19">
        <v>2012</v>
      </c>
      <c r="D6821" s="19" t="s">
        <v>2334</v>
      </c>
      <c r="E6821" s="19">
        <v>0</v>
      </c>
      <c r="F6821" s="19">
        <v>1</v>
      </c>
      <c r="G6821" s="19">
        <v>0</v>
      </c>
      <c r="H6821" s="19">
        <v>0</v>
      </c>
    </row>
    <row r="6822" spans="1:8" x14ac:dyDescent="0.25">
      <c r="A6822" s="14" t="str">
        <f t="shared" si="106"/>
        <v>sogarer012012</v>
      </c>
      <c r="B6822" s="19" t="s">
        <v>1388</v>
      </c>
      <c r="C6822" s="19">
        <v>2012</v>
      </c>
      <c r="D6822" s="19" t="s">
        <v>39</v>
      </c>
      <c r="E6822" s="19">
        <v>10</v>
      </c>
      <c r="F6822" s="19">
        <v>17</v>
      </c>
      <c r="G6822" s="19">
        <v>0</v>
      </c>
      <c r="H6822" s="19">
        <v>4</v>
      </c>
    </row>
    <row r="6823" spans="1:8" x14ac:dyDescent="0.25">
      <c r="A6823" s="14" t="str">
        <f t="shared" si="106"/>
        <v>sogarer012012</v>
      </c>
      <c r="B6823" s="19" t="s">
        <v>1388</v>
      </c>
      <c r="C6823" s="19">
        <v>2012</v>
      </c>
      <c r="D6823" s="19" t="s">
        <v>40</v>
      </c>
      <c r="E6823" s="19">
        <v>11</v>
      </c>
      <c r="F6823" s="19">
        <v>24</v>
      </c>
      <c r="G6823" s="19">
        <v>2</v>
      </c>
      <c r="H6823" s="19">
        <v>2</v>
      </c>
    </row>
    <row r="6824" spans="1:8" x14ac:dyDescent="0.25">
      <c r="A6824" s="14" t="str">
        <f t="shared" si="106"/>
        <v>sogarer012012</v>
      </c>
      <c r="B6824" s="19" t="s">
        <v>1388</v>
      </c>
      <c r="C6824" s="19">
        <v>2012</v>
      </c>
      <c r="D6824" s="19" t="s">
        <v>2333</v>
      </c>
      <c r="E6824" s="19">
        <v>14</v>
      </c>
      <c r="F6824" s="19">
        <v>34</v>
      </c>
      <c r="G6824" s="19">
        <v>0</v>
      </c>
      <c r="H6824" s="19">
        <v>6</v>
      </c>
    </row>
    <row r="6825" spans="1:8" x14ac:dyDescent="0.25">
      <c r="A6825" s="14" t="str">
        <f t="shared" si="106"/>
        <v>solando012012</v>
      </c>
      <c r="B6825" s="19" t="s">
        <v>1840</v>
      </c>
      <c r="C6825" s="19">
        <v>2012</v>
      </c>
      <c r="D6825" s="19" t="s">
        <v>39</v>
      </c>
      <c r="E6825" s="19">
        <v>88</v>
      </c>
      <c r="F6825" s="19">
        <v>166</v>
      </c>
      <c r="G6825" s="19">
        <v>2</v>
      </c>
      <c r="H6825" s="19">
        <v>28</v>
      </c>
    </row>
    <row r="6826" spans="1:8" x14ac:dyDescent="0.25">
      <c r="A6826" s="14" t="str">
        <f t="shared" si="106"/>
        <v>solando012012</v>
      </c>
      <c r="B6826" s="19" t="s">
        <v>1840</v>
      </c>
      <c r="C6826" s="19">
        <v>2012</v>
      </c>
      <c r="D6826" s="19" t="s">
        <v>40</v>
      </c>
      <c r="E6826" s="19">
        <v>5</v>
      </c>
      <c r="F6826" s="19">
        <v>13</v>
      </c>
      <c r="G6826" s="19">
        <v>2</v>
      </c>
      <c r="H6826" s="19">
        <v>2</v>
      </c>
    </row>
    <row r="6827" spans="1:8" x14ac:dyDescent="0.25">
      <c r="A6827" s="14" t="str">
        <f t="shared" si="106"/>
        <v>solando012012</v>
      </c>
      <c r="B6827" s="19" t="s">
        <v>1840</v>
      </c>
      <c r="C6827" s="19">
        <v>2012</v>
      </c>
      <c r="D6827" s="19" t="s">
        <v>2330</v>
      </c>
    </row>
    <row r="6828" spans="1:8" x14ac:dyDescent="0.25">
      <c r="A6828" s="14" t="str">
        <f t="shared" si="106"/>
        <v>solando012012</v>
      </c>
      <c r="B6828" s="19" t="s">
        <v>1840</v>
      </c>
      <c r="C6828" s="19">
        <v>2012</v>
      </c>
      <c r="D6828" s="19" t="s">
        <v>2331</v>
      </c>
      <c r="E6828" s="19">
        <v>13</v>
      </c>
      <c r="F6828" s="19">
        <v>0</v>
      </c>
      <c r="G6828" s="19">
        <v>0</v>
      </c>
      <c r="H6828" s="19">
        <v>0</v>
      </c>
    </row>
    <row r="6829" spans="1:8" x14ac:dyDescent="0.25">
      <c r="A6829" s="14" t="str">
        <f t="shared" si="106"/>
        <v>solando012012</v>
      </c>
      <c r="B6829" s="19" t="s">
        <v>1840</v>
      </c>
      <c r="C6829" s="19">
        <v>2012</v>
      </c>
      <c r="D6829" s="19" t="s">
        <v>2333</v>
      </c>
      <c r="E6829" s="19">
        <v>1</v>
      </c>
      <c r="F6829" s="19">
        <v>5</v>
      </c>
      <c r="G6829" s="19">
        <v>0</v>
      </c>
      <c r="H6829" s="19">
        <v>2</v>
      </c>
    </row>
    <row r="6830" spans="1:8" x14ac:dyDescent="0.25">
      <c r="A6830" s="14" t="str">
        <f t="shared" si="106"/>
        <v>solanjh012012</v>
      </c>
      <c r="B6830" s="19" t="s">
        <v>1841</v>
      </c>
      <c r="C6830" s="19">
        <v>2012</v>
      </c>
      <c r="D6830" s="19" t="s">
        <v>2336</v>
      </c>
      <c r="E6830" s="19">
        <v>55</v>
      </c>
      <c r="F6830" s="19">
        <v>10</v>
      </c>
      <c r="G6830" s="19">
        <v>0</v>
      </c>
      <c r="H6830" s="19">
        <v>2</v>
      </c>
    </row>
    <row r="6831" spans="1:8" x14ac:dyDescent="0.25">
      <c r="A6831" s="14" t="str">
        <f t="shared" si="106"/>
        <v>solisal012012</v>
      </c>
      <c r="B6831" s="19" t="s">
        <v>1842</v>
      </c>
      <c r="C6831" s="19">
        <v>2012</v>
      </c>
      <c r="D6831" s="19" t="s">
        <v>2336</v>
      </c>
      <c r="E6831" s="19">
        <v>8</v>
      </c>
      <c r="F6831" s="19">
        <v>0</v>
      </c>
      <c r="G6831" s="19">
        <v>1</v>
      </c>
      <c r="H6831" s="19">
        <v>0</v>
      </c>
    </row>
    <row r="6832" spans="1:8" x14ac:dyDescent="0.25">
      <c r="A6832" s="14" t="str">
        <f t="shared" si="106"/>
        <v>soriaal012012</v>
      </c>
      <c r="B6832" s="19" t="s">
        <v>196</v>
      </c>
      <c r="C6832" s="19">
        <v>2012</v>
      </c>
      <c r="D6832" s="19" t="s">
        <v>2330</v>
      </c>
    </row>
    <row r="6833" spans="1:8" x14ac:dyDescent="0.25">
      <c r="A6833" s="14" t="str">
        <f t="shared" si="106"/>
        <v>soriaal012012</v>
      </c>
      <c r="B6833" s="19" t="s">
        <v>196</v>
      </c>
      <c r="C6833" s="19">
        <v>2012</v>
      </c>
      <c r="D6833" s="19" t="s">
        <v>2331</v>
      </c>
      <c r="E6833" s="19">
        <v>253</v>
      </c>
      <c r="F6833" s="19">
        <v>12</v>
      </c>
      <c r="G6833" s="19">
        <v>1</v>
      </c>
      <c r="H6833" s="19">
        <v>6</v>
      </c>
    </row>
    <row r="6834" spans="1:8" x14ac:dyDescent="0.25">
      <c r="A6834" s="14" t="str">
        <f t="shared" si="106"/>
        <v>soriara012012</v>
      </c>
      <c r="B6834" s="19" t="s">
        <v>340</v>
      </c>
      <c r="C6834" s="19">
        <v>2012</v>
      </c>
      <c r="D6834" s="19" t="s">
        <v>2334</v>
      </c>
      <c r="E6834" s="19">
        <v>1</v>
      </c>
      <c r="F6834" s="19">
        <v>4</v>
      </c>
      <c r="G6834" s="19">
        <v>1</v>
      </c>
      <c r="H6834" s="19">
        <v>0</v>
      </c>
    </row>
    <row r="6835" spans="1:8" x14ac:dyDescent="0.25">
      <c r="A6835" s="14" t="str">
        <f t="shared" si="106"/>
        <v>sotoge012012</v>
      </c>
      <c r="B6835" s="19" t="s">
        <v>603</v>
      </c>
      <c r="C6835" s="19">
        <v>2012</v>
      </c>
      <c r="D6835" s="19" t="s">
        <v>2336</v>
      </c>
      <c r="E6835" s="19">
        <v>356</v>
      </c>
      <c r="F6835" s="19">
        <v>25</v>
      </c>
      <c r="G6835" s="19">
        <v>7</v>
      </c>
      <c r="H6835" s="19">
        <v>2</v>
      </c>
    </row>
    <row r="6836" spans="1:8" x14ac:dyDescent="0.25">
      <c r="A6836" s="14" t="str">
        <f t="shared" si="106"/>
        <v>sotoge012012</v>
      </c>
      <c r="B6836" s="19" t="s">
        <v>603</v>
      </c>
      <c r="C6836" s="19">
        <v>2012</v>
      </c>
      <c r="D6836" s="19" t="s">
        <v>2336</v>
      </c>
      <c r="E6836" s="19">
        <v>358</v>
      </c>
      <c r="F6836" s="19">
        <v>12</v>
      </c>
      <c r="G6836" s="19">
        <v>1</v>
      </c>
      <c r="H6836" s="19">
        <v>1</v>
      </c>
    </row>
    <row r="6837" spans="1:8" x14ac:dyDescent="0.25">
      <c r="A6837" s="14" t="str">
        <f t="shared" si="106"/>
        <v>spande012012</v>
      </c>
      <c r="B6837" s="19" t="s">
        <v>1016</v>
      </c>
      <c r="C6837" s="19">
        <v>2012</v>
      </c>
      <c r="D6837" s="19" t="s">
        <v>2329</v>
      </c>
    </row>
    <row r="6838" spans="1:8" x14ac:dyDescent="0.25">
      <c r="A6838" s="14" t="str">
        <f t="shared" si="106"/>
        <v>spande012012</v>
      </c>
      <c r="B6838" s="19" t="s">
        <v>1016</v>
      </c>
      <c r="C6838" s="19">
        <v>2012</v>
      </c>
      <c r="D6838" s="19" t="s">
        <v>2331</v>
      </c>
      <c r="E6838" s="19">
        <v>339</v>
      </c>
      <c r="F6838" s="19">
        <v>6</v>
      </c>
      <c r="G6838" s="19">
        <v>4</v>
      </c>
      <c r="H6838" s="19">
        <v>3</v>
      </c>
    </row>
    <row r="6839" spans="1:8" x14ac:dyDescent="0.25">
      <c r="A6839" s="14" t="str">
        <f t="shared" si="106"/>
        <v>spearna012012</v>
      </c>
      <c r="B6839" s="19" t="s">
        <v>1623</v>
      </c>
      <c r="C6839" s="19">
        <v>2012</v>
      </c>
      <c r="D6839" s="19" t="s">
        <v>39</v>
      </c>
      <c r="E6839" s="19">
        <v>0</v>
      </c>
      <c r="F6839" s="19">
        <v>1</v>
      </c>
      <c r="G6839" s="19">
        <v>0</v>
      </c>
      <c r="H6839" s="19">
        <v>0</v>
      </c>
    </row>
    <row r="6840" spans="1:8" x14ac:dyDescent="0.25">
      <c r="A6840" s="14" t="str">
        <f t="shared" si="106"/>
        <v>spearna012012</v>
      </c>
      <c r="B6840" s="19" t="s">
        <v>1623</v>
      </c>
      <c r="C6840" s="19">
        <v>2012</v>
      </c>
      <c r="D6840" s="19" t="s">
        <v>40</v>
      </c>
      <c r="E6840" s="19">
        <v>1</v>
      </c>
      <c r="F6840" s="19">
        <v>1</v>
      </c>
      <c r="G6840" s="19">
        <v>0</v>
      </c>
      <c r="H6840" s="19">
        <v>0</v>
      </c>
    </row>
    <row r="6841" spans="1:8" x14ac:dyDescent="0.25">
      <c r="A6841" s="14" t="str">
        <f t="shared" si="106"/>
        <v>spearna012012</v>
      </c>
      <c r="B6841" s="19" t="s">
        <v>1623</v>
      </c>
      <c r="C6841" s="19">
        <v>2012</v>
      </c>
      <c r="D6841" s="19" t="s">
        <v>2330</v>
      </c>
    </row>
    <row r="6842" spans="1:8" x14ac:dyDescent="0.25">
      <c r="A6842" s="14" t="str">
        <f t="shared" si="106"/>
        <v>spearna012012</v>
      </c>
      <c r="B6842" s="19" t="s">
        <v>1623</v>
      </c>
      <c r="C6842" s="19">
        <v>2012</v>
      </c>
      <c r="D6842" s="19" t="s">
        <v>2331</v>
      </c>
      <c r="E6842" s="19">
        <v>0</v>
      </c>
      <c r="F6842" s="19">
        <v>0</v>
      </c>
      <c r="G6842" s="19">
        <v>0</v>
      </c>
      <c r="H6842" s="19">
        <v>0</v>
      </c>
    </row>
    <row r="6843" spans="1:8" x14ac:dyDescent="0.25">
      <c r="A6843" s="14" t="str">
        <f t="shared" si="106"/>
        <v>spencjo012012</v>
      </c>
      <c r="B6843" s="19" t="s">
        <v>1624</v>
      </c>
      <c r="C6843" s="19">
        <v>2012</v>
      </c>
      <c r="D6843" s="19" t="s">
        <v>2334</v>
      </c>
      <c r="E6843" s="19">
        <v>1</v>
      </c>
      <c r="F6843" s="19">
        <v>5</v>
      </c>
      <c r="G6843" s="19">
        <v>0</v>
      </c>
      <c r="H6843" s="19">
        <v>0</v>
      </c>
    </row>
    <row r="6844" spans="1:8" x14ac:dyDescent="0.25">
      <c r="A6844" s="14" t="str">
        <f t="shared" si="106"/>
        <v>stammcr012012</v>
      </c>
      <c r="B6844" s="19" t="s">
        <v>1186</v>
      </c>
      <c r="C6844" s="19">
        <v>2012</v>
      </c>
      <c r="D6844" s="19" t="s">
        <v>2334</v>
      </c>
      <c r="E6844" s="19">
        <v>5</v>
      </c>
      <c r="F6844" s="19">
        <v>8</v>
      </c>
      <c r="G6844" s="19">
        <v>1</v>
      </c>
      <c r="H6844" s="19">
        <v>0</v>
      </c>
    </row>
    <row r="6845" spans="1:8" x14ac:dyDescent="0.25">
      <c r="A6845" s="14" t="str">
        <f t="shared" si="106"/>
        <v>stantmi032012</v>
      </c>
      <c r="B6845" s="19" t="s">
        <v>1390</v>
      </c>
      <c r="C6845" s="19">
        <v>2012</v>
      </c>
      <c r="D6845" s="19" t="s">
        <v>2331</v>
      </c>
      <c r="E6845" s="19">
        <v>257</v>
      </c>
      <c r="F6845" s="19">
        <v>6</v>
      </c>
      <c r="G6845" s="19">
        <v>7</v>
      </c>
      <c r="H6845" s="19">
        <v>1</v>
      </c>
    </row>
    <row r="6846" spans="1:8" x14ac:dyDescent="0.25">
      <c r="A6846" s="14" t="str">
        <f t="shared" si="106"/>
        <v>stantmi032012</v>
      </c>
      <c r="B6846" s="19" t="s">
        <v>1390</v>
      </c>
      <c r="C6846" s="19">
        <v>2012</v>
      </c>
      <c r="D6846" s="19" t="s">
        <v>2332</v>
      </c>
    </row>
    <row r="6847" spans="1:8" x14ac:dyDescent="0.25">
      <c r="A6847" s="14" t="str">
        <f t="shared" si="106"/>
        <v>staufti012012</v>
      </c>
      <c r="B6847" s="19" t="s">
        <v>605</v>
      </c>
      <c r="C6847" s="19">
        <v>2012</v>
      </c>
      <c r="D6847" s="19" t="s">
        <v>2334</v>
      </c>
      <c r="E6847" s="19">
        <v>1</v>
      </c>
      <c r="F6847" s="19">
        <v>0</v>
      </c>
      <c r="G6847" s="19">
        <v>0</v>
      </c>
      <c r="H6847" s="19">
        <v>0</v>
      </c>
    </row>
    <row r="6848" spans="1:8" x14ac:dyDescent="0.25">
      <c r="A6848" s="14" t="str">
        <f t="shared" si="106"/>
        <v>stewach012012</v>
      </c>
      <c r="B6848" s="19" t="s">
        <v>732</v>
      </c>
      <c r="C6848" s="19">
        <v>2012</v>
      </c>
      <c r="D6848" s="19" t="s">
        <v>2336</v>
      </c>
      <c r="E6848" s="19">
        <v>379</v>
      </c>
      <c r="F6848" s="19">
        <v>25</v>
      </c>
      <c r="G6848" s="19">
        <v>4</v>
      </c>
      <c r="H6848" s="19">
        <v>3</v>
      </c>
    </row>
    <row r="6849" spans="1:8" x14ac:dyDescent="0.25">
      <c r="A6849" s="14" t="str">
        <f t="shared" si="106"/>
        <v>stewaia012012</v>
      </c>
      <c r="B6849" s="19" t="s">
        <v>858</v>
      </c>
      <c r="C6849" s="19">
        <v>2012</v>
      </c>
      <c r="D6849" s="19" t="s">
        <v>40</v>
      </c>
      <c r="E6849" s="19">
        <v>21</v>
      </c>
      <c r="F6849" s="19">
        <v>86</v>
      </c>
      <c r="G6849" s="19">
        <v>5</v>
      </c>
      <c r="H6849" s="19">
        <v>4</v>
      </c>
    </row>
    <row r="6850" spans="1:8" x14ac:dyDescent="0.25">
      <c r="A6850" s="14" t="str">
        <f t="shared" si="106"/>
        <v>stewaza012012</v>
      </c>
      <c r="B6850" s="19" t="s">
        <v>1625</v>
      </c>
      <c r="C6850" s="19">
        <v>2012</v>
      </c>
      <c r="D6850" s="19" t="s">
        <v>2334</v>
      </c>
      <c r="E6850" s="19">
        <v>0</v>
      </c>
      <c r="F6850" s="19">
        <v>1</v>
      </c>
      <c r="G6850" s="19">
        <v>1</v>
      </c>
      <c r="H6850" s="19">
        <v>0</v>
      </c>
    </row>
    <row r="6851" spans="1:8" x14ac:dyDescent="0.25">
      <c r="A6851" s="14" t="str">
        <f t="shared" ref="A6851:A6914" si="107">B6851&amp;C6851</f>
        <v>stewaza012012</v>
      </c>
      <c r="B6851" s="19" t="s">
        <v>1625</v>
      </c>
      <c r="C6851" s="19">
        <v>2012</v>
      </c>
      <c r="D6851" s="19" t="s">
        <v>2334</v>
      </c>
      <c r="E6851" s="19">
        <v>2</v>
      </c>
      <c r="F6851" s="19">
        <v>1</v>
      </c>
      <c r="G6851" s="19">
        <v>0</v>
      </c>
      <c r="H6851" s="19">
        <v>0</v>
      </c>
    </row>
    <row r="6852" spans="1:8" x14ac:dyDescent="0.25">
      <c r="A6852" s="14" t="str">
        <f t="shared" si="107"/>
        <v>stinsjo012012</v>
      </c>
      <c r="B6852" s="19" t="s">
        <v>1626</v>
      </c>
      <c r="C6852" s="19">
        <v>2012</v>
      </c>
      <c r="D6852" s="19" t="s">
        <v>2334</v>
      </c>
      <c r="E6852" s="19">
        <v>0</v>
      </c>
      <c r="F6852" s="19">
        <v>0</v>
      </c>
      <c r="G6852" s="19">
        <v>0</v>
      </c>
      <c r="H6852" s="19">
        <v>0</v>
      </c>
    </row>
    <row r="6853" spans="1:8" x14ac:dyDescent="0.25">
      <c r="A6853" s="14" t="str">
        <f t="shared" si="107"/>
        <v>storedr012012</v>
      </c>
      <c r="B6853" s="19" t="s">
        <v>1391</v>
      </c>
      <c r="C6853" s="19">
        <v>2012</v>
      </c>
      <c r="D6853" s="19" t="s">
        <v>2334</v>
      </c>
      <c r="E6853" s="19">
        <v>1</v>
      </c>
      <c r="F6853" s="19">
        <v>2</v>
      </c>
      <c r="G6853" s="19">
        <v>0</v>
      </c>
      <c r="H6853" s="19">
        <v>0</v>
      </c>
    </row>
    <row r="6854" spans="1:8" x14ac:dyDescent="0.25">
      <c r="A6854" s="14" t="str">
        <f t="shared" si="107"/>
        <v>storemi012012</v>
      </c>
      <c r="B6854" s="19" t="s">
        <v>1843</v>
      </c>
      <c r="C6854" s="19">
        <v>2012</v>
      </c>
      <c r="D6854" s="19" t="s">
        <v>2334</v>
      </c>
      <c r="E6854" s="19">
        <v>1</v>
      </c>
      <c r="F6854" s="19">
        <v>2</v>
      </c>
      <c r="G6854" s="19">
        <v>1</v>
      </c>
      <c r="H6854" s="19">
        <v>0</v>
      </c>
    </row>
    <row r="6855" spans="1:8" x14ac:dyDescent="0.25">
      <c r="A6855" s="14" t="str">
        <f t="shared" si="107"/>
        <v>straida012012</v>
      </c>
      <c r="B6855" s="19" t="s">
        <v>1844</v>
      </c>
      <c r="C6855" s="19">
        <v>2012</v>
      </c>
      <c r="D6855" s="19" t="s">
        <v>2334</v>
      </c>
      <c r="E6855" s="19">
        <v>1</v>
      </c>
      <c r="F6855" s="19">
        <v>1</v>
      </c>
      <c r="G6855" s="19">
        <v>0</v>
      </c>
      <c r="H6855" s="19">
        <v>0</v>
      </c>
    </row>
    <row r="6856" spans="1:8" x14ac:dyDescent="0.25">
      <c r="A6856" s="14" t="str">
        <f t="shared" si="107"/>
        <v>strasst012012</v>
      </c>
      <c r="B6856" s="19" t="s">
        <v>1393</v>
      </c>
      <c r="C6856" s="19">
        <v>2012</v>
      </c>
      <c r="D6856" s="19" t="s">
        <v>2334</v>
      </c>
      <c r="E6856" s="19">
        <v>15</v>
      </c>
      <c r="F6856" s="19">
        <v>13</v>
      </c>
      <c r="G6856" s="19">
        <v>0</v>
      </c>
      <c r="H6856" s="19">
        <v>0</v>
      </c>
    </row>
    <row r="6857" spans="1:8" x14ac:dyDescent="0.25">
      <c r="A6857" s="14" t="str">
        <f t="shared" si="107"/>
        <v>streehu012012</v>
      </c>
      <c r="B6857" s="19" t="s">
        <v>607</v>
      </c>
      <c r="C6857" s="19">
        <v>2012</v>
      </c>
      <c r="D6857" s="19" t="s">
        <v>2334</v>
      </c>
      <c r="E6857" s="19">
        <v>4</v>
      </c>
      <c r="F6857" s="19">
        <v>7</v>
      </c>
      <c r="G6857" s="19">
        <v>0</v>
      </c>
      <c r="H6857" s="19">
        <v>0</v>
      </c>
    </row>
    <row r="6858" spans="1:8" x14ac:dyDescent="0.25">
      <c r="A6858" s="14" t="str">
        <f t="shared" si="107"/>
        <v>stroppe012012</v>
      </c>
      <c r="B6858" s="19" t="s">
        <v>1189</v>
      </c>
      <c r="C6858" s="19">
        <v>2012</v>
      </c>
      <c r="D6858" s="19" t="s">
        <v>2334</v>
      </c>
      <c r="E6858" s="19">
        <v>6</v>
      </c>
      <c r="F6858" s="19">
        <v>12</v>
      </c>
      <c r="G6858" s="19">
        <v>0</v>
      </c>
      <c r="H6858" s="19">
        <v>1</v>
      </c>
    </row>
    <row r="6859" spans="1:8" x14ac:dyDescent="0.25">
      <c r="A6859" s="14" t="str">
        <f t="shared" si="107"/>
        <v>stubbdr012012</v>
      </c>
      <c r="B6859" s="19" t="s">
        <v>1190</v>
      </c>
      <c r="C6859" s="19">
        <v>2012</v>
      </c>
      <c r="D6859" s="19" t="s">
        <v>2329</v>
      </c>
    </row>
    <row r="6860" spans="1:8" x14ac:dyDescent="0.25">
      <c r="A6860" s="14" t="str">
        <f t="shared" si="107"/>
        <v>stubbdr012012</v>
      </c>
      <c r="B6860" s="19" t="s">
        <v>1190</v>
      </c>
      <c r="C6860" s="19">
        <v>2012</v>
      </c>
      <c r="D6860" s="19" t="s">
        <v>2331</v>
      </c>
      <c r="E6860" s="19">
        <v>272</v>
      </c>
      <c r="F6860" s="19">
        <v>5</v>
      </c>
      <c r="G6860" s="19">
        <v>5</v>
      </c>
      <c r="H6860" s="19">
        <v>1</v>
      </c>
    </row>
    <row r="6861" spans="1:8" x14ac:dyDescent="0.25">
      <c r="A6861" s="14" t="str">
        <f t="shared" si="107"/>
        <v>stulter012012</v>
      </c>
      <c r="B6861" s="19" t="s">
        <v>734</v>
      </c>
      <c r="C6861" s="19">
        <v>2012</v>
      </c>
      <c r="D6861" s="19" t="s">
        <v>2334</v>
      </c>
      <c r="E6861" s="19">
        <v>0</v>
      </c>
      <c r="F6861" s="19">
        <v>0</v>
      </c>
      <c r="G6861" s="19">
        <v>0</v>
      </c>
      <c r="H6861" s="19">
        <v>0</v>
      </c>
    </row>
    <row r="6862" spans="1:8" x14ac:dyDescent="0.25">
      <c r="A6862" s="14" t="str">
        <f t="shared" si="107"/>
        <v>stulter012012</v>
      </c>
      <c r="B6862" s="19" t="s">
        <v>734</v>
      </c>
      <c r="C6862" s="19">
        <v>2012</v>
      </c>
      <c r="D6862" s="19" t="s">
        <v>2334</v>
      </c>
      <c r="E6862" s="19">
        <v>3</v>
      </c>
      <c r="F6862" s="19">
        <v>16</v>
      </c>
      <c r="G6862" s="19">
        <v>0</v>
      </c>
      <c r="H6862" s="19">
        <v>1</v>
      </c>
    </row>
    <row r="6863" spans="1:8" x14ac:dyDescent="0.25">
      <c r="A6863" s="14" t="str">
        <f t="shared" si="107"/>
        <v>stutemi012012</v>
      </c>
      <c r="B6863" s="19" t="s">
        <v>1627</v>
      </c>
      <c r="C6863" s="19">
        <v>2012</v>
      </c>
      <c r="D6863" s="19" t="s">
        <v>2334</v>
      </c>
      <c r="E6863" s="19">
        <v>0</v>
      </c>
      <c r="F6863" s="19">
        <v>0</v>
      </c>
      <c r="G6863" s="19">
        <v>0</v>
      </c>
      <c r="H6863" s="19">
        <v>0</v>
      </c>
    </row>
    <row r="6864" spans="1:8" x14ac:dyDescent="0.25">
      <c r="A6864" s="14" t="str">
        <f t="shared" si="107"/>
        <v>suppaje012012</v>
      </c>
      <c r="B6864" s="19" t="s">
        <v>200</v>
      </c>
      <c r="C6864" s="19">
        <v>2012</v>
      </c>
      <c r="D6864" s="19" t="s">
        <v>2334</v>
      </c>
      <c r="E6864" s="19">
        <v>5</v>
      </c>
      <c r="F6864" s="19">
        <v>7</v>
      </c>
      <c r="G6864" s="19">
        <v>0</v>
      </c>
      <c r="H6864" s="19">
        <v>1</v>
      </c>
    </row>
    <row r="6865" spans="1:8" x14ac:dyDescent="0.25">
      <c r="A6865" s="14" t="str">
        <f t="shared" si="107"/>
        <v>suttodr012012</v>
      </c>
      <c r="B6865" s="19" t="s">
        <v>1191</v>
      </c>
      <c r="C6865" s="19">
        <v>2012</v>
      </c>
      <c r="D6865" s="19" t="s">
        <v>2335</v>
      </c>
      <c r="E6865" s="19">
        <v>8</v>
      </c>
      <c r="F6865" s="19">
        <v>0</v>
      </c>
      <c r="G6865" s="19">
        <v>0</v>
      </c>
      <c r="H6865" s="19">
        <v>1</v>
      </c>
    </row>
    <row r="6866" spans="1:8" x14ac:dyDescent="0.25">
      <c r="A6866" s="14" t="str">
        <f t="shared" si="107"/>
        <v>suttodr012012</v>
      </c>
      <c r="B6866" s="19" t="s">
        <v>1191</v>
      </c>
      <c r="C6866" s="19">
        <v>2012</v>
      </c>
      <c r="D6866" s="19" t="s">
        <v>39</v>
      </c>
      <c r="E6866" s="19">
        <v>3</v>
      </c>
      <c r="F6866" s="19">
        <v>5</v>
      </c>
      <c r="G6866" s="19">
        <v>0</v>
      </c>
      <c r="H6866" s="19">
        <v>1</v>
      </c>
    </row>
    <row r="6867" spans="1:8" x14ac:dyDescent="0.25">
      <c r="A6867" s="14" t="str">
        <f t="shared" si="107"/>
        <v>suttodr012012</v>
      </c>
      <c r="B6867" s="19" t="s">
        <v>1191</v>
      </c>
      <c r="C6867" s="19">
        <v>2012</v>
      </c>
      <c r="D6867" s="19" t="s">
        <v>39</v>
      </c>
      <c r="E6867" s="19">
        <v>3</v>
      </c>
      <c r="F6867" s="19">
        <v>1</v>
      </c>
      <c r="G6867" s="19">
        <v>0</v>
      </c>
      <c r="H6867" s="19">
        <v>1</v>
      </c>
    </row>
    <row r="6868" spans="1:8" x14ac:dyDescent="0.25">
      <c r="A6868" s="14" t="str">
        <f t="shared" si="107"/>
        <v>suttodr012012</v>
      </c>
      <c r="B6868" s="19" t="s">
        <v>1191</v>
      </c>
      <c r="C6868" s="19">
        <v>2012</v>
      </c>
      <c r="D6868" s="19" t="s">
        <v>40</v>
      </c>
      <c r="E6868" s="19">
        <v>7</v>
      </c>
      <c r="F6868" s="19">
        <v>22</v>
      </c>
      <c r="G6868" s="19">
        <v>3</v>
      </c>
      <c r="H6868" s="19">
        <v>0</v>
      </c>
    </row>
    <row r="6869" spans="1:8" x14ac:dyDescent="0.25">
      <c r="A6869" s="14" t="str">
        <f t="shared" si="107"/>
        <v>suttodr012012</v>
      </c>
      <c r="B6869" s="19" t="s">
        <v>1191</v>
      </c>
      <c r="C6869" s="19">
        <v>2012</v>
      </c>
      <c r="D6869" s="19" t="s">
        <v>2330</v>
      </c>
    </row>
    <row r="6870" spans="1:8" x14ac:dyDescent="0.25">
      <c r="A6870" s="14" t="str">
        <f t="shared" si="107"/>
        <v>suttodr012012</v>
      </c>
      <c r="B6870" s="19" t="s">
        <v>1191</v>
      </c>
      <c r="C6870" s="19">
        <v>2012</v>
      </c>
      <c r="D6870" s="19" t="s">
        <v>2331</v>
      </c>
      <c r="E6870" s="19">
        <v>26</v>
      </c>
      <c r="F6870" s="19">
        <v>0</v>
      </c>
      <c r="G6870" s="19">
        <v>2</v>
      </c>
      <c r="H6870" s="19">
        <v>0</v>
      </c>
    </row>
    <row r="6871" spans="1:8" x14ac:dyDescent="0.25">
      <c r="A6871" s="14" t="str">
        <f t="shared" si="107"/>
        <v>suttodr012012</v>
      </c>
      <c r="B6871" s="19" t="s">
        <v>1191</v>
      </c>
      <c r="C6871" s="19">
        <v>2012</v>
      </c>
      <c r="D6871" s="19" t="s">
        <v>2332</v>
      </c>
    </row>
    <row r="6872" spans="1:8" x14ac:dyDescent="0.25">
      <c r="A6872" s="14" t="str">
        <f t="shared" si="107"/>
        <v>suzukic012012</v>
      </c>
      <c r="B6872" s="19" t="s">
        <v>278</v>
      </c>
      <c r="C6872" s="19">
        <v>2012</v>
      </c>
      <c r="D6872" s="19" t="s">
        <v>2329</v>
      </c>
    </row>
    <row r="6873" spans="1:8" x14ac:dyDescent="0.25">
      <c r="A6873" s="14" t="str">
        <f t="shared" si="107"/>
        <v>suzukic012012</v>
      </c>
      <c r="B6873" s="19" t="s">
        <v>278</v>
      </c>
      <c r="C6873" s="19">
        <v>2012</v>
      </c>
      <c r="D6873" s="19" t="s">
        <v>2330</v>
      </c>
    </row>
    <row r="6874" spans="1:8" x14ac:dyDescent="0.25">
      <c r="A6874" s="14" t="str">
        <f t="shared" si="107"/>
        <v>suzukic012012</v>
      </c>
      <c r="B6874" s="19" t="s">
        <v>278</v>
      </c>
      <c r="C6874" s="19">
        <v>2012</v>
      </c>
      <c r="D6874" s="19" t="s">
        <v>2331</v>
      </c>
      <c r="E6874" s="19">
        <v>198</v>
      </c>
      <c r="F6874" s="19">
        <v>3</v>
      </c>
      <c r="G6874" s="19">
        <v>1</v>
      </c>
      <c r="H6874" s="19">
        <v>0</v>
      </c>
    </row>
    <row r="6875" spans="1:8" x14ac:dyDescent="0.25">
      <c r="A6875" s="14" t="str">
        <f t="shared" si="107"/>
        <v>suzukic012012</v>
      </c>
      <c r="B6875" s="19" t="s">
        <v>278</v>
      </c>
      <c r="C6875" s="19">
        <v>2012</v>
      </c>
      <c r="D6875" s="19" t="s">
        <v>2331</v>
      </c>
      <c r="E6875" s="19">
        <v>101</v>
      </c>
      <c r="F6875" s="19">
        <v>2</v>
      </c>
      <c r="G6875" s="19">
        <v>0</v>
      </c>
      <c r="H6875" s="19">
        <v>0</v>
      </c>
    </row>
    <row r="6876" spans="1:8" x14ac:dyDescent="0.25">
      <c r="A6876" s="14" t="str">
        <f t="shared" si="107"/>
        <v>suzukic012012</v>
      </c>
      <c r="B6876" s="19" t="s">
        <v>278</v>
      </c>
      <c r="C6876" s="19">
        <v>2012</v>
      </c>
      <c r="D6876" s="19" t="s">
        <v>2332</v>
      </c>
    </row>
    <row r="6877" spans="1:8" x14ac:dyDescent="0.25">
      <c r="A6877" s="14" t="str">
        <f t="shared" si="107"/>
        <v>suzukic012012</v>
      </c>
      <c r="B6877" s="19" t="s">
        <v>278</v>
      </c>
      <c r="C6877" s="19">
        <v>2012</v>
      </c>
      <c r="D6877" s="19" t="s">
        <v>2332</v>
      </c>
    </row>
    <row r="6878" spans="1:8" x14ac:dyDescent="0.25">
      <c r="A6878" s="14" t="str">
        <f t="shared" si="107"/>
        <v>suzukku012012</v>
      </c>
      <c r="B6878" s="19" t="s">
        <v>859</v>
      </c>
      <c r="C6878" s="19">
        <v>2012</v>
      </c>
      <c r="D6878" s="19" t="s">
        <v>2336</v>
      </c>
      <c r="E6878" s="19">
        <v>491</v>
      </c>
      <c r="F6878" s="19">
        <v>37</v>
      </c>
      <c r="G6878" s="19">
        <v>2</v>
      </c>
      <c r="H6878" s="19">
        <v>4</v>
      </c>
    </row>
    <row r="6879" spans="1:8" x14ac:dyDescent="0.25">
      <c r="A6879" s="14" t="str">
        <f t="shared" si="107"/>
        <v>suzukku012012</v>
      </c>
      <c r="B6879" s="19" t="s">
        <v>859</v>
      </c>
      <c r="C6879" s="19">
        <v>2012</v>
      </c>
      <c r="D6879" s="19" t="s">
        <v>2336</v>
      </c>
      <c r="E6879" s="19">
        <v>324</v>
      </c>
      <c r="F6879" s="19">
        <v>24</v>
      </c>
      <c r="G6879" s="19">
        <v>3</v>
      </c>
      <c r="H6879" s="19">
        <v>3</v>
      </c>
    </row>
    <row r="6880" spans="1:8" x14ac:dyDescent="0.25">
      <c r="A6880" s="14" t="str">
        <f t="shared" si="107"/>
        <v>swarzan012012</v>
      </c>
      <c r="B6880" s="19" t="s">
        <v>1192</v>
      </c>
      <c r="C6880" s="19">
        <v>2012</v>
      </c>
      <c r="D6880" s="19" t="s">
        <v>2334</v>
      </c>
      <c r="E6880" s="19">
        <v>6</v>
      </c>
      <c r="F6880" s="19">
        <v>9</v>
      </c>
      <c r="G6880" s="19">
        <v>0</v>
      </c>
      <c r="H6880" s="19">
        <v>1</v>
      </c>
    </row>
    <row r="6881" spans="1:8" x14ac:dyDescent="0.25">
      <c r="A6881" s="14" t="str">
        <f t="shared" si="107"/>
        <v>sweenry012012</v>
      </c>
      <c r="B6881" s="19" t="s">
        <v>735</v>
      </c>
      <c r="C6881" s="19">
        <v>2012</v>
      </c>
      <c r="D6881" s="19" t="s">
        <v>2329</v>
      </c>
    </row>
    <row r="6882" spans="1:8" x14ac:dyDescent="0.25">
      <c r="A6882" s="14" t="str">
        <f t="shared" si="107"/>
        <v>sweenry012012</v>
      </c>
      <c r="B6882" s="19" t="s">
        <v>735</v>
      </c>
      <c r="C6882" s="19">
        <v>2012</v>
      </c>
      <c r="D6882" s="19" t="s">
        <v>2331</v>
      </c>
      <c r="E6882" s="19">
        <v>111</v>
      </c>
      <c r="F6882" s="19">
        <v>3</v>
      </c>
      <c r="G6882" s="19">
        <v>2</v>
      </c>
      <c r="H6882" s="19">
        <v>2</v>
      </c>
    </row>
    <row r="6883" spans="1:8" x14ac:dyDescent="0.25">
      <c r="A6883" s="14" t="str">
        <f t="shared" si="107"/>
        <v>sweenry012012</v>
      </c>
      <c r="B6883" s="19" t="s">
        <v>735</v>
      </c>
      <c r="C6883" s="19">
        <v>2012</v>
      </c>
      <c r="D6883" s="19" t="s">
        <v>2332</v>
      </c>
    </row>
    <row r="6884" spans="1:8" x14ac:dyDescent="0.25">
      <c r="A6884" s="14" t="str">
        <f t="shared" si="107"/>
        <v>swishni012012</v>
      </c>
      <c r="B6884" s="19" t="s">
        <v>496</v>
      </c>
      <c r="C6884" s="19">
        <v>2012</v>
      </c>
      <c r="D6884" s="19" t="s">
        <v>2335</v>
      </c>
      <c r="E6884" s="19">
        <v>255</v>
      </c>
      <c r="F6884" s="19">
        <v>18</v>
      </c>
      <c r="G6884" s="19">
        <v>3</v>
      </c>
      <c r="H6884" s="19">
        <v>23</v>
      </c>
    </row>
    <row r="6885" spans="1:8" x14ac:dyDescent="0.25">
      <c r="A6885" s="14" t="str">
        <f t="shared" si="107"/>
        <v>swishni012012</v>
      </c>
      <c r="B6885" s="19" t="s">
        <v>496</v>
      </c>
      <c r="C6885" s="19">
        <v>2012</v>
      </c>
      <c r="D6885" s="19" t="s">
        <v>2331</v>
      </c>
      <c r="E6885" s="19">
        <v>214</v>
      </c>
      <c r="F6885" s="19">
        <v>4</v>
      </c>
      <c r="G6885" s="19">
        <v>3</v>
      </c>
      <c r="H6885" s="19">
        <v>0</v>
      </c>
    </row>
    <row r="6886" spans="1:8" x14ac:dyDescent="0.25">
      <c r="A6886" s="14" t="str">
        <f t="shared" si="107"/>
        <v>swishni012012</v>
      </c>
      <c r="B6886" s="19" t="s">
        <v>496</v>
      </c>
      <c r="C6886" s="19">
        <v>2012</v>
      </c>
      <c r="D6886" s="19" t="s">
        <v>2332</v>
      </c>
    </row>
    <row r="6887" spans="1:8" x14ac:dyDescent="0.25">
      <c r="A6887" s="14" t="str">
        <f t="shared" si="107"/>
        <v>tabatjo012012</v>
      </c>
      <c r="B6887" s="19" t="s">
        <v>1394</v>
      </c>
      <c r="C6887" s="19">
        <v>2012</v>
      </c>
      <c r="D6887" s="19" t="s">
        <v>2330</v>
      </c>
    </row>
    <row r="6888" spans="1:8" x14ac:dyDescent="0.25">
      <c r="A6888" s="14" t="str">
        <f t="shared" si="107"/>
        <v>tabatjo012012</v>
      </c>
      <c r="B6888" s="19" t="s">
        <v>1394</v>
      </c>
      <c r="C6888" s="19">
        <v>2012</v>
      </c>
      <c r="D6888" s="19" t="s">
        <v>2331</v>
      </c>
      <c r="E6888" s="19">
        <v>166</v>
      </c>
      <c r="F6888" s="19">
        <v>6</v>
      </c>
      <c r="G6888" s="19">
        <v>3</v>
      </c>
      <c r="H6888" s="19">
        <v>0</v>
      </c>
    </row>
    <row r="6889" spans="1:8" x14ac:dyDescent="0.25">
      <c r="A6889" s="14" t="str">
        <f t="shared" si="107"/>
        <v>tabatjo012012</v>
      </c>
      <c r="B6889" s="19" t="s">
        <v>1394</v>
      </c>
      <c r="C6889" s="19">
        <v>2012</v>
      </c>
      <c r="D6889" s="19" t="s">
        <v>2332</v>
      </c>
    </row>
    <row r="6890" spans="1:8" x14ac:dyDescent="0.25">
      <c r="A6890" s="14" t="str">
        <f t="shared" si="107"/>
        <v>takahhi012012</v>
      </c>
      <c r="B6890" s="19" t="s">
        <v>1395</v>
      </c>
      <c r="C6890" s="19">
        <v>2012</v>
      </c>
      <c r="D6890" s="19" t="s">
        <v>2334</v>
      </c>
      <c r="E6890" s="19">
        <v>4</v>
      </c>
      <c r="F6890" s="19">
        <v>4</v>
      </c>
      <c r="G6890" s="19">
        <v>0</v>
      </c>
      <c r="H6890" s="19">
        <v>0</v>
      </c>
    </row>
    <row r="6891" spans="1:8" x14ac:dyDescent="0.25">
      <c r="A6891" s="14" t="str">
        <f t="shared" si="107"/>
        <v>takahhi012012</v>
      </c>
      <c r="B6891" s="19" t="s">
        <v>1395</v>
      </c>
      <c r="C6891" s="19">
        <v>2012</v>
      </c>
      <c r="D6891" s="19" t="s">
        <v>2334</v>
      </c>
      <c r="E6891" s="19">
        <v>0</v>
      </c>
      <c r="F6891" s="19">
        <v>0</v>
      </c>
      <c r="G6891" s="19">
        <v>0</v>
      </c>
      <c r="H6891" s="19">
        <v>0</v>
      </c>
    </row>
    <row r="6892" spans="1:8" x14ac:dyDescent="0.25">
      <c r="A6892" s="14" t="str">
        <f t="shared" si="107"/>
        <v>tateyyo012012</v>
      </c>
      <c r="B6892" s="19" t="s">
        <v>1629</v>
      </c>
      <c r="C6892" s="19">
        <v>2012</v>
      </c>
      <c r="D6892" s="19" t="s">
        <v>2334</v>
      </c>
      <c r="E6892" s="19">
        <v>2</v>
      </c>
      <c r="F6892" s="19">
        <v>0</v>
      </c>
      <c r="G6892" s="19">
        <v>0</v>
      </c>
      <c r="H6892" s="19">
        <v>0</v>
      </c>
    </row>
    <row r="6893" spans="1:8" x14ac:dyDescent="0.25">
      <c r="A6893" s="14" t="str">
        <f t="shared" si="107"/>
        <v>tayloan012012</v>
      </c>
      <c r="B6893" s="19" t="s">
        <v>1845</v>
      </c>
      <c r="C6893" s="19">
        <v>2012</v>
      </c>
      <c r="D6893" s="19" t="s">
        <v>2334</v>
      </c>
      <c r="E6893" s="19">
        <v>0</v>
      </c>
      <c r="F6893" s="19">
        <v>0</v>
      </c>
      <c r="G6893" s="19">
        <v>0</v>
      </c>
      <c r="H6893" s="19">
        <v>0</v>
      </c>
    </row>
    <row r="6894" spans="1:8" x14ac:dyDescent="0.25">
      <c r="A6894" s="14" t="str">
        <f t="shared" si="107"/>
        <v>taylomi012012</v>
      </c>
      <c r="B6894" s="19" t="s">
        <v>1630</v>
      </c>
      <c r="C6894" s="19">
        <v>2012</v>
      </c>
      <c r="D6894" s="19" t="s">
        <v>2330</v>
      </c>
    </row>
    <row r="6895" spans="1:8" x14ac:dyDescent="0.25">
      <c r="A6895" s="14" t="str">
        <f t="shared" si="107"/>
        <v>taylomi012012</v>
      </c>
      <c r="B6895" s="19" t="s">
        <v>1630</v>
      </c>
      <c r="C6895" s="19">
        <v>2012</v>
      </c>
      <c r="D6895" s="19" t="s">
        <v>2331</v>
      </c>
      <c r="E6895" s="19">
        <v>14</v>
      </c>
      <c r="F6895" s="19">
        <v>0</v>
      </c>
      <c r="G6895" s="19">
        <v>0</v>
      </c>
      <c r="H6895" s="19">
        <v>0</v>
      </c>
    </row>
    <row r="6896" spans="1:8" x14ac:dyDescent="0.25">
      <c r="A6896" s="14" t="str">
        <f t="shared" si="107"/>
        <v>taylomi012012</v>
      </c>
      <c r="B6896" s="19" t="s">
        <v>1630</v>
      </c>
      <c r="C6896" s="19">
        <v>2012</v>
      </c>
      <c r="D6896" s="19" t="s">
        <v>2332</v>
      </c>
    </row>
    <row r="6897" spans="1:8" x14ac:dyDescent="0.25">
      <c r="A6897" s="14" t="str">
        <f t="shared" si="107"/>
        <v>tazawju012012</v>
      </c>
      <c r="B6897" s="19" t="s">
        <v>1194</v>
      </c>
      <c r="C6897" s="19">
        <v>2012</v>
      </c>
      <c r="D6897" s="19" t="s">
        <v>2334</v>
      </c>
      <c r="E6897" s="19">
        <v>2</v>
      </c>
      <c r="F6897" s="19">
        <v>4</v>
      </c>
      <c r="G6897" s="19">
        <v>0</v>
      </c>
      <c r="H6897" s="19">
        <v>0</v>
      </c>
    </row>
    <row r="6898" spans="1:8" x14ac:dyDescent="0.25">
      <c r="A6898" s="14" t="str">
        <f t="shared" si="107"/>
        <v>teafoev012012</v>
      </c>
      <c r="B6898" s="19" t="s">
        <v>1631</v>
      </c>
      <c r="C6898" s="19">
        <v>2012</v>
      </c>
      <c r="D6898" s="19" t="s">
        <v>2334</v>
      </c>
      <c r="E6898" s="19">
        <v>1</v>
      </c>
      <c r="F6898" s="19">
        <v>8</v>
      </c>
      <c r="G6898" s="19">
        <v>0</v>
      </c>
      <c r="H6898" s="19">
        <v>2</v>
      </c>
    </row>
    <row r="6899" spans="1:8" x14ac:dyDescent="0.25">
      <c r="A6899" s="14" t="str">
        <f t="shared" si="107"/>
        <v>teagata012012</v>
      </c>
      <c r="B6899" s="19" t="s">
        <v>1019</v>
      </c>
      <c r="C6899" s="19">
        <v>2012</v>
      </c>
      <c r="D6899" s="19" t="s">
        <v>2336</v>
      </c>
      <c r="E6899" s="19">
        <v>110</v>
      </c>
      <c r="F6899" s="19">
        <v>7</v>
      </c>
      <c r="G6899" s="19">
        <v>0</v>
      </c>
      <c r="H6899" s="19">
        <v>0</v>
      </c>
    </row>
    <row r="6900" spans="1:8" x14ac:dyDescent="0.25">
      <c r="A6900" s="14" t="str">
        <f t="shared" si="107"/>
        <v>teherju012012</v>
      </c>
      <c r="B6900" s="19" t="s">
        <v>1632</v>
      </c>
      <c r="C6900" s="19">
        <v>2012</v>
      </c>
      <c r="D6900" s="19" t="s">
        <v>2334</v>
      </c>
      <c r="E6900" s="19">
        <v>1</v>
      </c>
      <c r="F6900" s="19">
        <v>1</v>
      </c>
      <c r="G6900" s="19">
        <v>0</v>
      </c>
      <c r="H6900" s="19">
        <v>0</v>
      </c>
    </row>
    <row r="6901" spans="1:8" x14ac:dyDescent="0.25">
      <c r="A6901" s="14" t="str">
        <f t="shared" si="107"/>
        <v>teixema012012</v>
      </c>
      <c r="B6901" s="19" t="s">
        <v>404</v>
      </c>
      <c r="C6901" s="19">
        <v>2012</v>
      </c>
      <c r="D6901" s="19" t="s">
        <v>2335</v>
      </c>
      <c r="E6901" s="19">
        <v>985</v>
      </c>
      <c r="F6901" s="19">
        <v>69</v>
      </c>
      <c r="G6901" s="19">
        <v>1</v>
      </c>
      <c r="H6901" s="19">
        <v>91</v>
      </c>
    </row>
    <row r="6902" spans="1:8" x14ac:dyDescent="0.25">
      <c r="A6902" s="14" t="str">
        <f t="shared" si="107"/>
        <v>tejadru012012</v>
      </c>
      <c r="B6902" s="19" t="s">
        <v>1396</v>
      </c>
      <c r="C6902" s="19">
        <v>2012</v>
      </c>
      <c r="D6902" s="19" t="s">
        <v>2333</v>
      </c>
      <c r="E6902" s="19">
        <v>164</v>
      </c>
      <c r="F6902" s="19">
        <v>280</v>
      </c>
      <c r="G6902" s="19">
        <v>12</v>
      </c>
      <c r="H6902" s="19">
        <v>72</v>
      </c>
    </row>
    <row r="6903" spans="1:8" x14ac:dyDescent="0.25">
      <c r="A6903" s="14" t="str">
        <f t="shared" si="107"/>
        <v>tekotbl012012</v>
      </c>
      <c r="B6903" s="19" t="s">
        <v>1633</v>
      </c>
      <c r="C6903" s="19">
        <v>2012</v>
      </c>
      <c r="D6903" s="19" t="s">
        <v>2329</v>
      </c>
    </row>
    <row r="6904" spans="1:8" x14ac:dyDescent="0.25">
      <c r="A6904" s="14" t="str">
        <f t="shared" si="107"/>
        <v>tekotbl012012</v>
      </c>
      <c r="B6904" s="19" t="s">
        <v>1633</v>
      </c>
      <c r="C6904" s="19">
        <v>2012</v>
      </c>
      <c r="D6904" s="19" t="s">
        <v>2330</v>
      </c>
    </row>
    <row r="6905" spans="1:8" x14ac:dyDescent="0.25">
      <c r="A6905" s="14" t="str">
        <f t="shared" si="107"/>
        <v>tekotbl012012</v>
      </c>
      <c r="B6905" s="19" t="s">
        <v>1633</v>
      </c>
      <c r="C6905" s="19">
        <v>2012</v>
      </c>
      <c r="D6905" s="19" t="s">
        <v>2331</v>
      </c>
      <c r="E6905" s="19">
        <v>3</v>
      </c>
      <c r="F6905" s="19">
        <v>0</v>
      </c>
      <c r="G6905" s="19">
        <v>0</v>
      </c>
      <c r="H6905" s="19">
        <v>0</v>
      </c>
    </row>
    <row r="6906" spans="1:8" x14ac:dyDescent="0.25">
      <c r="A6906" s="14" t="str">
        <f t="shared" si="107"/>
        <v>tekotbl012012</v>
      </c>
      <c r="B6906" s="19" t="s">
        <v>1633</v>
      </c>
      <c r="C6906" s="19">
        <v>2012</v>
      </c>
      <c r="D6906" s="19" t="s">
        <v>2332</v>
      </c>
    </row>
    <row r="6907" spans="1:8" x14ac:dyDescent="0.25">
      <c r="A6907" s="14" t="str">
        <f t="shared" si="107"/>
        <v>thameer012012</v>
      </c>
      <c r="B6907" s="19" t="s">
        <v>1634</v>
      </c>
      <c r="C6907" s="19">
        <v>2012</v>
      </c>
      <c r="D6907" s="19" t="s">
        <v>2330</v>
      </c>
    </row>
    <row r="6908" spans="1:8" x14ac:dyDescent="0.25">
      <c r="A6908" s="14" t="str">
        <f t="shared" si="107"/>
        <v>thameer012012</v>
      </c>
      <c r="B6908" s="19" t="s">
        <v>1634</v>
      </c>
      <c r="C6908" s="19">
        <v>2012</v>
      </c>
      <c r="D6908" s="19" t="s">
        <v>2330</v>
      </c>
    </row>
    <row r="6909" spans="1:8" x14ac:dyDescent="0.25">
      <c r="A6909" s="14" t="str">
        <f t="shared" si="107"/>
        <v>thameer012012</v>
      </c>
      <c r="B6909" s="19" t="s">
        <v>1634</v>
      </c>
      <c r="C6909" s="19">
        <v>2012</v>
      </c>
      <c r="D6909" s="19" t="s">
        <v>2331</v>
      </c>
      <c r="E6909" s="19">
        <v>72</v>
      </c>
      <c r="F6909" s="19">
        <v>0</v>
      </c>
      <c r="G6909" s="19">
        <v>1</v>
      </c>
      <c r="H6909" s="19">
        <v>0</v>
      </c>
    </row>
    <row r="6910" spans="1:8" x14ac:dyDescent="0.25">
      <c r="A6910" s="14" t="str">
        <f t="shared" si="107"/>
        <v>thameer012012</v>
      </c>
      <c r="B6910" s="19" t="s">
        <v>1634</v>
      </c>
      <c r="C6910" s="19">
        <v>2012</v>
      </c>
      <c r="D6910" s="19" t="s">
        <v>2331</v>
      </c>
      <c r="E6910" s="19">
        <v>73</v>
      </c>
      <c r="F6910" s="19">
        <v>1</v>
      </c>
      <c r="G6910" s="19">
        <v>2</v>
      </c>
      <c r="H6910" s="19">
        <v>0</v>
      </c>
    </row>
    <row r="6911" spans="1:8" x14ac:dyDescent="0.25">
      <c r="A6911" s="14" t="str">
        <f t="shared" si="107"/>
        <v>thameer012012</v>
      </c>
      <c r="B6911" s="19" t="s">
        <v>1634</v>
      </c>
      <c r="C6911" s="19">
        <v>2012</v>
      </c>
      <c r="D6911" s="19" t="s">
        <v>2332</v>
      </c>
    </row>
    <row r="6912" spans="1:8" x14ac:dyDescent="0.25">
      <c r="A6912" s="14" t="str">
        <f t="shared" si="107"/>
        <v>thatcjo012012</v>
      </c>
      <c r="B6912" s="19" t="s">
        <v>860</v>
      </c>
      <c r="C6912" s="19">
        <v>2012</v>
      </c>
      <c r="D6912" s="19" t="s">
        <v>2334</v>
      </c>
      <c r="E6912" s="19">
        <v>0</v>
      </c>
      <c r="F6912" s="19">
        <v>3</v>
      </c>
      <c r="G6912" s="19">
        <v>0</v>
      </c>
      <c r="H6912" s="19">
        <v>0</v>
      </c>
    </row>
    <row r="6913" spans="1:8" x14ac:dyDescent="0.25">
      <c r="A6913" s="14" t="str">
        <f t="shared" si="107"/>
        <v>thayeda012012</v>
      </c>
      <c r="B6913" s="19" t="s">
        <v>1195</v>
      </c>
      <c r="C6913" s="19">
        <v>2012</v>
      </c>
      <c r="D6913" s="19" t="s">
        <v>2334</v>
      </c>
      <c r="E6913" s="19">
        <v>1</v>
      </c>
      <c r="F6913" s="19">
        <v>3</v>
      </c>
      <c r="G6913" s="19">
        <v>0</v>
      </c>
      <c r="H6913" s="19">
        <v>0</v>
      </c>
    </row>
    <row r="6914" spans="1:8" x14ac:dyDescent="0.25">
      <c r="A6914" s="14" t="str">
        <f t="shared" si="107"/>
        <v>theriry012012</v>
      </c>
      <c r="B6914" s="19" t="s">
        <v>612</v>
      </c>
      <c r="C6914" s="19">
        <v>2012</v>
      </c>
      <c r="D6914" s="19" t="s">
        <v>39</v>
      </c>
      <c r="E6914" s="19">
        <v>152</v>
      </c>
      <c r="F6914" s="19">
        <v>202</v>
      </c>
      <c r="G6914" s="19">
        <v>9</v>
      </c>
      <c r="H6914" s="19">
        <v>53</v>
      </c>
    </row>
    <row r="6915" spans="1:8" x14ac:dyDescent="0.25">
      <c r="A6915" s="14" t="str">
        <f t="shared" ref="A6915:A6978" si="108">B6915&amp;C6915</f>
        <v>theriry012012</v>
      </c>
      <c r="B6915" s="19" t="s">
        <v>612</v>
      </c>
      <c r="C6915" s="19">
        <v>2012</v>
      </c>
      <c r="D6915" s="19" t="s">
        <v>2330</v>
      </c>
    </row>
    <row r="6916" spans="1:8" x14ac:dyDescent="0.25">
      <c r="A6916" s="14" t="str">
        <f t="shared" si="108"/>
        <v>theriry012012</v>
      </c>
      <c r="B6916" s="19" t="s">
        <v>612</v>
      </c>
      <c r="C6916" s="19">
        <v>2012</v>
      </c>
      <c r="D6916" s="19" t="s">
        <v>2331</v>
      </c>
      <c r="E6916" s="19">
        <v>1</v>
      </c>
      <c r="F6916" s="19">
        <v>0</v>
      </c>
      <c r="G6916" s="19">
        <v>0</v>
      </c>
      <c r="H6916" s="19">
        <v>0</v>
      </c>
    </row>
    <row r="6917" spans="1:8" x14ac:dyDescent="0.25">
      <c r="A6917" s="14" t="str">
        <f t="shared" si="108"/>
        <v>tholejo012012</v>
      </c>
      <c r="B6917" s="19" t="s">
        <v>1196</v>
      </c>
      <c r="C6917" s="19">
        <v>2012</v>
      </c>
      <c r="D6917" s="19" t="s">
        <v>2336</v>
      </c>
      <c r="E6917" s="19">
        <v>690</v>
      </c>
      <c r="F6917" s="19">
        <v>50</v>
      </c>
      <c r="G6917" s="19">
        <v>6</v>
      </c>
      <c r="H6917" s="19">
        <v>3</v>
      </c>
    </row>
    <row r="6918" spans="1:8" x14ac:dyDescent="0.25">
      <c r="A6918" s="14" t="str">
        <f t="shared" si="108"/>
        <v>thomacl022012</v>
      </c>
      <c r="B6918" s="19" t="s">
        <v>1020</v>
      </c>
      <c r="C6918" s="19">
        <v>2012</v>
      </c>
      <c r="D6918" s="19" t="s">
        <v>2329</v>
      </c>
    </row>
    <row r="6919" spans="1:8" x14ac:dyDescent="0.25">
      <c r="A6919" s="14" t="str">
        <f t="shared" si="108"/>
        <v>thomacl022012</v>
      </c>
      <c r="B6919" s="19" t="s">
        <v>1020</v>
      </c>
      <c r="C6919" s="19">
        <v>2012</v>
      </c>
      <c r="D6919" s="19" t="s">
        <v>2330</v>
      </c>
    </row>
    <row r="6920" spans="1:8" x14ac:dyDescent="0.25">
      <c r="A6920" s="14" t="str">
        <f t="shared" si="108"/>
        <v>thomacl022012</v>
      </c>
      <c r="B6920" s="19" t="s">
        <v>1020</v>
      </c>
      <c r="C6920" s="19">
        <v>2012</v>
      </c>
      <c r="D6920" s="19" t="s">
        <v>2330</v>
      </c>
    </row>
    <row r="6921" spans="1:8" x14ac:dyDescent="0.25">
      <c r="A6921" s="14" t="str">
        <f t="shared" si="108"/>
        <v>thomacl022012</v>
      </c>
      <c r="B6921" s="19" t="s">
        <v>1020</v>
      </c>
      <c r="C6921" s="19">
        <v>2012</v>
      </c>
      <c r="D6921" s="19" t="s">
        <v>2331</v>
      </c>
      <c r="E6921" s="19">
        <v>0</v>
      </c>
      <c r="F6921" s="19">
        <v>0</v>
      </c>
      <c r="G6921" s="19">
        <v>0</v>
      </c>
      <c r="H6921" s="19">
        <v>0</v>
      </c>
    </row>
    <row r="6922" spans="1:8" x14ac:dyDescent="0.25">
      <c r="A6922" s="14" t="str">
        <f t="shared" si="108"/>
        <v>thomacl022012</v>
      </c>
      <c r="B6922" s="19" t="s">
        <v>1020</v>
      </c>
      <c r="C6922" s="19">
        <v>2012</v>
      </c>
      <c r="D6922" s="19" t="s">
        <v>2331</v>
      </c>
      <c r="E6922" s="19">
        <v>19</v>
      </c>
      <c r="F6922" s="19">
        <v>1</v>
      </c>
      <c r="G6922" s="19">
        <v>0</v>
      </c>
      <c r="H6922" s="19">
        <v>0</v>
      </c>
    </row>
    <row r="6923" spans="1:8" x14ac:dyDescent="0.25">
      <c r="A6923" s="14" t="str">
        <f t="shared" si="108"/>
        <v>thomacl022012</v>
      </c>
      <c r="B6923" s="19" t="s">
        <v>1020</v>
      </c>
      <c r="C6923" s="19">
        <v>2012</v>
      </c>
      <c r="D6923" s="19" t="s">
        <v>2332</v>
      </c>
    </row>
    <row r="6924" spans="1:8" x14ac:dyDescent="0.25">
      <c r="A6924" s="14" t="str">
        <f t="shared" si="108"/>
        <v>thomacl022012</v>
      </c>
      <c r="B6924" s="19" t="s">
        <v>1020</v>
      </c>
      <c r="C6924" s="19">
        <v>2012</v>
      </c>
      <c r="D6924" s="19" t="s">
        <v>2332</v>
      </c>
    </row>
    <row r="6925" spans="1:8" x14ac:dyDescent="0.25">
      <c r="A6925" s="14" t="str">
        <f t="shared" si="108"/>
        <v>thomaju012012</v>
      </c>
      <c r="B6925" s="19" t="s">
        <v>1021</v>
      </c>
      <c r="C6925" s="19">
        <v>2012</v>
      </c>
      <c r="D6925" s="19" t="s">
        <v>2334</v>
      </c>
      <c r="E6925" s="19">
        <v>0</v>
      </c>
      <c r="F6925" s="19">
        <v>0</v>
      </c>
      <c r="G6925" s="19">
        <v>0</v>
      </c>
      <c r="H6925" s="19">
        <v>0</v>
      </c>
    </row>
    <row r="6926" spans="1:8" x14ac:dyDescent="0.25">
      <c r="A6926" s="14" t="str">
        <f t="shared" si="108"/>
        <v>thomaju012012</v>
      </c>
      <c r="B6926" s="19" t="s">
        <v>1021</v>
      </c>
      <c r="C6926" s="19">
        <v>2012</v>
      </c>
      <c r="D6926" s="19" t="s">
        <v>2334</v>
      </c>
      <c r="E6926" s="19">
        <v>0</v>
      </c>
      <c r="F6926" s="19">
        <v>0</v>
      </c>
      <c r="G6926" s="19">
        <v>0</v>
      </c>
      <c r="H6926" s="19">
        <v>0</v>
      </c>
    </row>
    <row r="6927" spans="1:8" x14ac:dyDescent="0.25">
      <c r="A6927" s="14" t="str">
        <f t="shared" si="108"/>
        <v>thomeji012012</v>
      </c>
      <c r="B6927" s="19" t="s">
        <v>204</v>
      </c>
      <c r="C6927" s="19">
        <v>2012</v>
      </c>
      <c r="D6927" s="19" t="s">
        <v>2335</v>
      </c>
      <c r="E6927" s="19">
        <v>35</v>
      </c>
      <c r="F6927" s="19">
        <v>2</v>
      </c>
      <c r="G6927" s="19">
        <v>1</v>
      </c>
      <c r="H6927" s="19">
        <v>4</v>
      </c>
    </row>
    <row r="6928" spans="1:8" x14ac:dyDescent="0.25">
      <c r="A6928" s="14" t="str">
        <f t="shared" si="108"/>
        <v>thompri022012</v>
      </c>
      <c r="B6928" s="19" t="s">
        <v>498</v>
      </c>
      <c r="C6928" s="19">
        <v>2012</v>
      </c>
      <c r="D6928" s="19" t="s">
        <v>2329</v>
      </c>
    </row>
    <row r="6929" spans="1:8" x14ac:dyDescent="0.25">
      <c r="A6929" s="14" t="str">
        <f t="shared" si="108"/>
        <v>thompri022012</v>
      </c>
      <c r="B6929" s="19" t="s">
        <v>498</v>
      </c>
      <c r="C6929" s="19">
        <v>2012</v>
      </c>
      <c r="D6929" s="19" t="s">
        <v>2330</v>
      </c>
    </row>
    <row r="6930" spans="1:8" x14ac:dyDescent="0.25">
      <c r="A6930" s="14" t="str">
        <f t="shared" si="108"/>
        <v>thompri022012</v>
      </c>
      <c r="B6930" s="19" t="s">
        <v>498</v>
      </c>
      <c r="C6930" s="19">
        <v>2012</v>
      </c>
      <c r="D6930" s="19" t="s">
        <v>2331</v>
      </c>
      <c r="E6930" s="19">
        <v>8</v>
      </c>
      <c r="F6930" s="19">
        <v>0</v>
      </c>
      <c r="G6930" s="19">
        <v>0</v>
      </c>
      <c r="H6930" s="19">
        <v>0</v>
      </c>
    </row>
    <row r="6931" spans="1:8" x14ac:dyDescent="0.25">
      <c r="A6931" s="14" t="str">
        <f t="shared" si="108"/>
        <v>thompri032012</v>
      </c>
      <c r="B6931" s="19" t="s">
        <v>861</v>
      </c>
      <c r="C6931" s="19">
        <v>2012</v>
      </c>
      <c r="D6931" s="19" t="s">
        <v>2334</v>
      </c>
      <c r="E6931" s="19">
        <v>0</v>
      </c>
      <c r="F6931" s="19">
        <v>0</v>
      </c>
      <c r="G6931" s="19">
        <v>0</v>
      </c>
      <c r="H6931" s="19">
        <v>0</v>
      </c>
    </row>
    <row r="6932" spans="1:8" x14ac:dyDescent="0.25">
      <c r="A6932" s="14" t="str">
        <f t="shared" si="108"/>
        <v>thompri032012</v>
      </c>
      <c r="B6932" s="19" t="s">
        <v>861</v>
      </c>
      <c r="C6932" s="19">
        <v>2012</v>
      </c>
      <c r="D6932" s="19" t="s">
        <v>2334</v>
      </c>
      <c r="E6932" s="19">
        <v>0</v>
      </c>
      <c r="F6932" s="19">
        <v>0</v>
      </c>
      <c r="G6932" s="19">
        <v>0</v>
      </c>
      <c r="H6932" s="19">
        <v>0</v>
      </c>
    </row>
    <row r="6933" spans="1:8" x14ac:dyDescent="0.25">
      <c r="A6933" s="14" t="str">
        <f t="shared" si="108"/>
        <v>thornma012012</v>
      </c>
      <c r="B6933" s="19" t="s">
        <v>499</v>
      </c>
      <c r="C6933" s="19">
        <v>2012</v>
      </c>
      <c r="D6933" s="19" t="s">
        <v>2334</v>
      </c>
      <c r="E6933" s="19">
        <v>2</v>
      </c>
      <c r="F6933" s="19">
        <v>14</v>
      </c>
      <c r="G6933" s="19">
        <v>0</v>
      </c>
      <c r="H6933" s="19">
        <v>2</v>
      </c>
    </row>
    <row r="6934" spans="1:8" x14ac:dyDescent="0.25">
      <c r="A6934" s="14" t="str">
        <f t="shared" si="108"/>
        <v>thornty012012</v>
      </c>
      <c r="B6934" s="19" t="s">
        <v>1846</v>
      </c>
      <c r="C6934" s="19">
        <v>2012</v>
      </c>
      <c r="D6934" s="19" t="s">
        <v>2334</v>
      </c>
      <c r="E6934" s="19">
        <v>1</v>
      </c>
      <c r="F6934" s="19">
        <v>5</v>
      </c>
      <c r="G6934" s="19">
        <v>0</v>
      </c>
      <c r="H6934" s="19">
        <v>1</v>
      </c>
    </row>
    <row r="6935" spans="1:8" x14ac:dyDescent="0.25">
      <c r="A6935" s="14" t="str">
        <f t="shared" si="108"/>
        <v>tillmch012012</v>
      </c>
      <c r="B6935" s="19" t="s">
        <v>1197</v>
      </c>
      <c r="C6935" s="19">
        <v>2012</v>
      </c>
      <c r="D6935" s="19" t="s">
        <v>2334</v>
      </c>
      <c r="E6935" s="19">
        <v>2</v>
      </c>
      <c r="F6935" s="19">
        <v>7</v>
      </c>
      <c r="G6935" s="19">
        <v>1</v>
      </c>
      <c r="H6935" s="19">
        <v>0</v>
      </c>
    </row>
    <row r="6936" spans="1:8" x14ac:dyDescent="0.25">
      <c r="A6936" s="14" t="str">
        <f t="shared" si="108"/>
        <v>tollesh012012</v>
      </c>
      <c r="B6936" s="19" t="s">
        <v>1847</v>
      </c>
      <c r="C6936" s="19">
        <v>2012</v>
      </c>
      <c r="D6936" s="19" t="s">
        <v>2334</v>
      </c>
      <c r="E6936" s="19">
        <v>1</v>
      </c>
      <c r="F6936" s="19">
        <v>3</v>
      </c>
      <c r="G6936" s="19">
        <v>0</v>
      </c>
      <c r="H6936" s="19">
        <v>0</v>
      </c>
    </row>
    <row r="6937" spans="1:8" x14ac:dyDescent="0.25">
      <c r="A6937" s="14" t="str">
        <f t="shared" si="108"/>
        <v>tollest012012</v>
      </c>
      <c r="B6937" s="19" t="s">
        <v>1398</v>
      </c>
      <c r="C6937" s="19">
        <v>2012</v>
      </c>
      <c r="D6937" s="19" t="s">
        <v>39</v>
      </c>
      <c r="E6937" s="19">
        <v>7</v>
      </c>
      <c r="F6937" s="19">
        <v>6</v>
      </c>
      <c r="G6937" s="19">
        <v>0</v>
      </c>
      <c r="H6937" s="19">
        <v>2</v>
      </c>
    </row>
    <row r="6938" spans="1:8" x14ac:dyDescent="0.25">
      <c r="A6938" s="14" t="str">
        <f t="shared" si="108"/>
        <v>tollest012012</v>
      </c>
      <c r="B6938" s="19" t="s">
        <v>1398</v>
      </c>
      <c r="C6938" s="19">
        <v>2012</v>
      </c>
      <c r="D6938" s="19" t="s">
        <v>40</v>
      </c>
      <c r="E6938" s="19">
        <v>2</v>
      </c>
      <c r="F6938" s="19">
        <v>27</v>
      </c>
      <c r="G6938" s="19">
        <v>4</v>
      </c>
      <c r="H6938" s="19">
        <v>0</v>
      </c>
    </row>
    <row r="6939" spans="1:8" x14ac:dyDescent="0.25">
      <c r="A6939" s="14" t="str">
        <f t="shared" si="108"/>
        <v>tollest012012</v>
      </c>
      <c r="B6939" s="19" t="s">
        <v>1398</v>
      </c>
      <c r="C6939" s="19">
        <v>2012</v>
      </c>
      <c r="D6939" s="19" t="s">
        <v>2330</v>
      </c>
    </row>
    <row r="6940" spans="1:8" x14ac:dyDescent="0.25">
      <c r="A6940" s="14" t="str">
        <f t="shared" si="108"/>
        <v>tollest012012</v>
      </c>
      <c r="B6940" s="19" t="s">
        <v>1398</v>
      </c>
      <c r="C6940" s="19">
        <v>2012</v>
      </c>
      <c r="D6940" s="19" t="s">
        <v>2331</v>
      </c>
      <c r="E6940" s="19">
        <v>11</v>
      </c>
      <c r="F6940" s="19">
        <v>0</v>
      </c>
      <c r="G6940" s="19">
        <v>0</v>
      </c>
      <c r="H6940" s="19">
        <v>0</v>
      </c>
    </row>
    <row r="6941" spans="1:8" x14ac:dyDescent="0.25">
      <c r="A6941" s="14" t="str">
        <f t="shared" si="108"/>
        <v>tollest012012</v>
      </c>
      <c r="B6941" s="19" t="s">
        <v>1398</v>
      </c>
      <c r="C6941" s="19">
        <v>2012</v>
      </c>
      <c r="D6941" s="19" t="s">
        <v>2333</v>
      </c>
      <c r="E6941" s="19">
        <v>1</v>
      </c>
      <c r="F6941" s="19">
        <v>1</v>
      </c>
      <c r="G6941" s="19">
        <v>0</v>
      </c>
      <c r="H6941" s="19">
        <v>1</v>
      </c>
    </row>
    <row r="6942" spans="1:8" x14ac:dyDescent="0.25">
      <c r="A6942" s="14" t="str">
        <f t="shared" si="108"/>
        <v>tomlijo012012</v>
      </c>
      <c r="B6942" s="19" t="s">
        <v>1399</v>
      </c>
      <c r="C6942" s="19">
        <v>2012</v>
      </c>
      <c r="D6942" s="19" t="s">
        <v>2334</v>
      </c>
      <c r="E6942" s="19">
        <v>14</v>
      </c>
      <c r="F6942" s="19">
        <v>8</v>
      </c>
      <c r="G6942" s="19">
        <v>0</v>
      </c>
      <c r="H6942" s="19">
        <v>1</v>
      </c>
    </row>
    <row r="6943" spans="1:8" x14ac:dyDescent="0.25">
      <c r="A6943" s="14" t="str">
        <f t="shared" si="108"/>
        <v>torrean022012</v>
      </c>
      <c r="B6943" s="19" t="s">
        <v>345</v>
      </c>
      <c r="C6943" s="19">
        <v>2012</v>
      </c>
      <c r="D6943" s="19" t="s">
        <v>2329</v>
      </c>
    </row>
    <row r="6944" spans="1:8" x14ac:dyDescent="0.25">
      <c r="A6944" s="14" t="str">
        <f t="shared" si="108"/>
        <v>torrean022012</v>
      </c>
      <c r="B6944" s="19" t="s">
        <v>345</v>
      </c>
      <c r="C6944" s="19">
        <v>2012</v>
      </c>
      <c r="D6944" s="19" t="s">
        <v>2331</v>
      </c>
      <c r="E6944" s="19">
        <v>261</v>
      </c>
      <c r="F6944" s="19">
        <v>6</v>
      </c>
      <c r="G6944" s="19">
        <v>2</v>
      </c>
      <c r="H6944" s="19">
        <v>1</v>
      </c>
    </row>
    <row r="6945" spans="1:8" x14ac:dyDescent="0.25">
      <c r="A6945" s="14" t="str">
        <f t="shared" si="108"/>
        <v>torreca012012</v>
      </c>
      <c r="B6945" s="19" t="s">
        <v>1200</v>
      </c>
      <c r="C6945" s="19">
        <v>2012</v>
      </c>
      <c r="D6945" s="19" t="s">
        <v>2334</v>
      </c>
      <c r="E6945" s="19">
        <v>1</v>
      </c>
      <c r="F6945" s="19">
        <v>9</v>
      </c>
      <c r="G6945" s="19">
        <v>1</v>
      </c>
      <c r="H6945" s="19">
        <v>0</v>
      </c>
    </row>
    <row r="6946" spans="1:8" x14ac:dyDescent="0.25">
      <c r="A6946" s="14" t="str">
        <f t="shared" si="108"/>
        <v>torreyo012012</v>
      </c>
      <c r="B6946" s="19" t="s">
        <v>280</v>
      </c>
      <c r="C6946" s="19">
        <v>2012</v>
      </c>
      <c r="D6946" s="19" t="s">
        <v>2335</v>
      </c>
      <c r="E6946" s="19">
        <v>2</v>
      </c>
      <c r="F6946" s="19">
        <v>0</v>
      </c>
      <c r="G6946" s="19">
        <v>0</v>
      </c>
      <c r="H6946" s="19">
        <v>0</v>
      </c>
    </row>
    <row r="6947" spans="1:8" x14ac:dyDescent="0.25">
      <c r="A6947" s="14" t="str">
        <f t="shared" si="108"/>
        <v>torreyo012012</v>
      </c>
      <c r="B6947" s="19" t="s">
        <v>280</v>
      </c>
      <c r="C6947" s="19">
        <v>2012</v>
      </c>
      <c r="D6947" s="19" t="s">
        <v>2336</v>
      </c>
      <c r="E6947" s="19">
        <v>377</v>
      </c>
      <c r="F6947" s="19">
        <v>18</v>
      </c>
      <c r="G6947" s="19">
        <v>2</v>
      </c>
      <c r="H6947" s="19">
        <v>1</v>
      </c>
    </row>
    <row r="6948" spans="1:8" x14ac:dyDescent="0.25">
      <c r="A6948" s="14" t="str">
        <f t="shared" si="108"/>
        <v>torreyo012012</v>
      </c>
      <c r="B6948" s="19" t="s">
        <v>280</v>
      </c>
      <c r="C6948" s="19">
        <v>2012</v>
      </c>
      <c r="D6948" s="19" t="s">
        <v>2336</v>
      </c>
      <c r="E6948" s="19">
        <v>52</v>
      </c>
      <c r="F6948" s="19">
        <v>3</v>
      </c>
      <c r="G6948" s="19">
        <v>0</v>
      </c>
      <c r="H6948" s="19">
        <v>1</v>
      </c>
    </row>
    <row r="6949" spans="1:8" x14ac:dyDescent="0.25">
      <c r="A6949" s="14" t="str">
        <f t="shared" si="108"/>
        <v>torreyo012012</v>
      </c>
      <c r="B6949" s="19" t="s">
        <v>280</v>
      </c>
      <c r="C6949" s="19">
        <v>2012</v>
      </c>
      <c r="D6949" s="19" t="s">
        <v>2336</v>
      </c>
      <c r="E6949" s="19">
        <v>3</v>
      </c>
      <c r="F6949" s="19">
        <v>0</v>
      </c>
      <c r="G6949" s="19">
        <v>0</v>
      </c>
      <c r="H6949" s="19">
        <v>0</v>
      </c>
    </row>
    <row r="6950" spans="1:8" x14ac:dyDescent="0.25">
      <c r="A6950" s="14" t="str">
        <f t="shared" si="108"/>
        <v>tracych012012</v>
      </c>
      <c r="B6950" s="19" t="s">
        <v>500</v>
      </c>
      <c r="C6950" s="19">
        <v>2012</v>
      </c>
      <c r="D6950" s="19" t="s">
        <v>2335</v>
      </c>
      <c r="E6950" s="19">
        <v>64</v>
      </c>
      <c r="F6950" s="19">
        <v>4</v>
      </c>
      <c r="G6950" s="19">
        <v>1</v>
      </c>
      <c r="H6950" s="19">
        <v>6</v>
      </c>
    </row>
    <row r="6951" spans="1:8" x14ac:dyDescent="0.25">
      <c r="A6951" s="14" t="str">
        <f t="shared" si="108"/>
        <v>tracych012012</v>
      </c>
      <c r="B6951" s="19" t="s">
        <v>500</v>
      </c>
      <c r="C6951" s="19">
        <v>2012</v>
      </c>
      <c r="D6951" s="19" t="s">
        <v>40</v>
      </c>
      <c r="E6951" s="19">
        <v>3</v>
      </c>
      <c r="F6951" s="19">
        <v>13</v>
      </c>
      <c r="G6951" s="19">
        <v>0</v>
      </c>
      <c r="H6951" s="19">
        <v>0</v>
      </c>
    </row>
    <row r="6952" spans="1:8" x14ac:dyDescent="0.25">
      <c r="A6952" s="14" t="str">
        <f t="shared" si="108"/>
        <v>treanma012012</v>
      </c>
      <c r="B6952" s="19" t="s">
        <v>501</v>
      </c>
      <c r="C6952" s="19">
        <v>2012</v>
      </c>
      <c r="D6952" s="19" t="s">
        <v>2336</v>
      </c>
      <c r="E6952" s="19">
        <v>261</v>
      </c>
      <c r="F6952" s="19">
        <v>21</v>
      </c>
      <c r="G6952" s="19">
        <v>3</v>
      </c>
      <c r="H6952" s="19">
        <v>3</v>
      </c>
    </row>
    <row r="6953" spans="1:8" x14ac:dyDescent="0.25">
      <c r="A6953" s="14" t="str">
        <f t="shared" si="108"/>
        <v>triunca012012</v>
      </c>
      <c r="B6953" s="19" t="s">
        <v>1848</v>
      </c>
      <c r="C6953" s="19">
        <v>2012</v>
      </c>
      <c r="D6953" s="19" t="s">
        <v>39</v>
      </c>
      <c r="E6953" s="19">
        <v>1</v>
      </c>
      <c r="F6953" s="19">
        <v>8</v>
      </c>
      <c r="G6953" s="19">
        <v>0</v>
      </c>
      <c r="H6953" s="19">
        <v>1</v>
      </c>
    </row>
    <row r="6954" spans="1:8" x14ac:dyDescent="0.25">
      <c r="A6954" s="14" t="str">
        <f t="shared" si="108"/>
        <v>triunca012012</v>
      </c>
      <c r="B6954" s="19" t="s">
        <v>1848</v>
      </c>
      <c r="C6954" s="19">
        <v>2012</v>
      </c>
      <c r="D6954" s="19" t="s">
        <v>2333</v>
      </c>
      <c r="E6954" s="19">
        <v>11</v>
      </c>
      <c r="F6954" s="19">
        <v>15</v>
      </c>
      <c r="G6954" s="19">
        <v>1</v>
      </c>
      <c r="H6954" s="19">
        <v>5</v>
      </c>
    </row>
    <row r="6955" spans="1:8" x14ac:dyDescent="0.25">
      <c r="A6955" s="14" t="str">
        <f t="shared" si="108"/>
        <v>troutmi012012</v>
      </c>
      <c r="B6955" s="19" t="s">
        <v>1639</v>
      </c>
      <c r="C6955" s="19">
        <v>2012</v>
      </c>
      <c r="D6955" s="19" t="s">
        <v>2329</v>
      </c>
    </row>
    <row r="6956" spans="1:8" x14ac:dyDescent="0.25">
      <c r="A6956" s="14" t="str">
        <f t="shared" si="108"/>
        <v>troutmi012012</v>
      </c>
      <c r="B6956" s="19" t="s">
        <v>1639</v>
      </c>
      <c r="C6956" s="19">
        <v>2012</v>
      </c>
      <c r="D6956" s="19" t="s">
        <v>2330</v>
      </c>
    </row>
    <row r="6957" spans="1:8" x14ac:dyDescent="0.25">
      <c r="A6957" s="14" t="str">
        <f t="shared" si="108"/>
        <v>troutmi012012</v>
      </c>
      <c r="B6957" s="19" t="s">
        <v>1639</v>
      </c>
      <c r="C6957" s="19">
        <v>2012</v>
      </c>
      <c r="D6957" s="19" t="s">
        <v>2331</v>
      </c>
      <c r="E6957" s="19">
        <v>340</v>
      </c>
      <c r="F6957" s="19">
        <v>3</v>
      </c>
      <c r="G6957" s="19">
        <v>4</v>
      </c>
      <c r="H6957" s="19">
        <v>1</v>
      </c>
    </row>
    <row r="6958" spans="1:8" x14ac:dyDescent="0.25">
      <c r="A6958" s="14" t="str">
        <f t="shared" si="108"/>
        <v>troutmi012012</v>
      </c>
      <c r="B6958" s="19" t="s">
        <v>1639</v>
      </c>
      <c r="C6958" s="19">
        <v>2012</v>
      </c>
      <c r="D6958" s="19" t="s">
        <v>2332</v>
      </c>
    </row>
    <row r="6959" spans="1:8" x14ac:dyDescent="0.25">
      <c r="A6959" s="14" t="str">
        <f t="shared" si="108"/>
        <v>trumbma012012</v>
      </c>
      <c r="B6959" s="19" t="s">
        <v>1400</v>
      </c>
      <c r="C6959" s="19">
        <v>2012</v>
      </c>
      <c r="D6959" s="19" t="s">
        <v>2335</v>
      </c>
      <c r="E6959" s="19">
        <v>145</v>
      </c>
      <c r="F6959" s="19">
        <v>5</v>
      </c>
      <c r="G6959" s="19">
        <v>0</v>
      </c>
      <c r="H6959" s="19">
        <v>8</v>
      </c>
    </row>
    <row r="6960" spans="1:8" x14ac:dyDescent="0.25">
      <c r="A6960" s="14" t="str">
        <f t="shared" si="108"/>
        <v>trumbma012012</v>
      </c>
      <c r="B6960" s="19" t="s">
        <v>1400</v>
      </c>
      <c r="C6960" s="19">
        <v>2012</v>
      </c>
      <c r="D6960" s="19" t="s">
        <v>40</v>
      </c>
      <c r="E6960" s="19">
        <v>5</v>
      </c>
      <c r="F6960" s="19">
        <v>5</v>
      </c>
      <c r="G6960" s="19">
        <v>4</v>
      </c>
      <c r="H6960" s="19">
        <v>0</v>
      </c>
    </row>
    <row r="6961" spans="1:8" x14ac:dyDescent="0.25">
      <c r="A6961" s="14" t="str">
        <f t="shared" si="108"/>
        <v>trumbma012012</v>
      </c>
      <c r="B6961" s="19" t="s">
        <v>1400</v>
      </c>
      <c r="C6961" s="19">
        <v>2012</v>
      </c>
      <c r="D6961" s="19" t="s">
        <v>2330</v>
      </c>
    </row>
    <row r="6962" spans="1:8" x14ac:dyDescent="0.25">
      <c r="A6962" s="14" t="str">
        <f t="shared" si="108"/>
        <v>trumbma012012</v>
      </c>
      <c r="B6962" s="19" t="s">
        <v>1400</v>
      </c>
      <c r="C6962" s="19">
        <v>2012</v>
      </c>
      <c r="D6962" s="19" t="s">
        <v>2331</v>
      </c>
      <c r="E6962" s="19">
        <v>144</v>
      </c>
      <c r="F6962" s="19">
        <v>4</v>
      </c>
      <c r="G6962" s="19">
        <v>3</v>
      </c>
      <c r="H6962" s="19">
        <v>0</v>
      </c>
    </row>
    <row r="6963" spans="1:8" x14ac:dyDescent="0.25">
      <c r="A6963" s="14" t="str">
        <f t="shared" si="108"/>
        <v>trumbma012012</v>
      </c>
      <c r="B6963" s="19" t="s">
        <v>1400</v>
      </c>
      <c r="C6963" s="19">
        <v>2012</v>
      </c>
      <c r="D6963" s="19" t="s">
        <v>2332</v>
      </c>
    </row>
    <row r="6964" spans="1:8" x14ac:dyDescent="0.25">
      <c r="A6964" s="14" t="str">
        <f t="shared" si="108"/>
        <v>tulowtr012012</v>
      </c>
      <c r="B6964" s="19" t="s">
        <v>737</v>
      </c>
      <c r="C6964" s="19">
        <v>2012</v>
      </c>
      <c r="D6964" s="19" t="s">
        <v>2333</v>
      </c>
      <c r="E6964" s="19">
        <v>76</v>
      </c>
      <c r="F6964" s="19">
        <v>140</v>
      </c>
      <c r="G6964" s="19">
        <v>8</v>
      </c>
      <c r="H6964" s="19">
        <v>31</v>
      </c>
    </row>
    <row r="6965" spans="1:8" x14ac:dyDescent="0.25">
      <c r="A6965" s="14" t="str">
        <f t="shared" si="108"/>
        <v>turneja012012</v>
      </c>
      <c r="B6965" s="19" t="s">
        <v>1640</v>
      </c>
      <c r="C6965" s="19">
        <v>2012</v>
      </c>
      <c r="D6965" s="19" t="s">
        <v>2334</v>
      </c>
      <c r="E6965" s="19">
        <v>1</v>
      </c>
      <c r="F6965" s="19">
        <v>0</v>
      </c>
      <c r="G6965" s="19">
        <v>0</v>
      </c>
      <c r="H6965" s="19">
        <v>0</v>
      </c>
    </row>
    <row r="6966" spans="1:8" x14ac:dyDescent="0.25">
      <c r="A6966" s="14" t="str">
        <f t="shared" si="108"/>
        <v>turneja012012</v>
      </c>
      <c r="B6966" s="19" t="s">
        <v>1640</v>
      </c>
      <c r="C6966" s="19">
        <v>2012</v>
      </c>
      <c r="D6966" s="19" t="s">
        <v>2334</v>
      </c>
      <c r="E6966" s="19">
        <v>1</v>
      </c>
      <c r="F6966" s="19">
        <v>10</v>
      </c>
      <c r="G6966" s="19">
        <v>0</v>
      </c>
      <c r="H6966" s="19">
        <v>0</v>
      </c>
    </row>
    <row r="6967" spans="1:8" x14ac:dyDescent="0.25">
      <c r="A6967" s="14" t="str">
        <f t="shared" si="108"/>
        <v>turneju012012</v>
      </c>
      <c r="B6967" s="19" t="s">
        <v>1201</v>
      </c>
      <c r="C6967" s="19">
        <v>2012</v>
      </c>
      <c r="D6967" s="19" t="s">
        <v>2335</v>
      </c>
      <c r="E6967" s="19">
        <v>53</v>
      </c>
      <c r="F6967" s="19">
        <v>2</v>
      </c>
      <c r="G6967" s="19">
        <v>1</v>
      </c>
      <c r="H6967" s="19">
        <v>6</v>
      </c>
    </row>
    <row r="6968" spans="1:8" x14ac:dyDescent="0.25">
      <c r="A6968" s="14" t="str">
        <f t="shared" si="108"/>
        <v>turneju012012</v>
      </c>
      <c r="B6968" s="19" t="s">
        <v>1201</v>
      </c>
      <c r="C6968" s="19">
        <v>2012</v>
      </c>
      <c r="D6968" s="19" t="s">
        <v>39</v>
      </c>
      <c r="E6968" s="19">
        <v>29</v>
      </c>
      <c r="F6968" s="19">
        <v>26</v>
      </c>
      <c r="G6968" s="19">
        <v>1</v>
      </c>
      <c r="H6968" s="19">
        <v>7</v>
      </c>
    </row>
    <row r="6969" spans="1:8" x14ac:dyDescent="0.25">
      <c r="A6969" s="14" t="str">
        <f t="shared" si="108"/>
        <v>turneju012012</v>
      </c>
      <c r="B6969" s="19" t="s">
        <v>1201</v>
      </c>
      <c r="C6969" s="19">
        <v>2012</v>
      </c>
      <c r="D6969" s="19" t="s">
        <v>40</v>
      </c>
      <c r="E6969" s="19">
        <v>5</v>
      </c>
      <c r="F6969" s="19">
        <v>8</v>
      </c>
      <c r="G6969" s="19">
        <v>0</v>
      </c>
      <c r="H6969" s="19">
        <v>1</v>
      </c>
    </row>
    <row r="6970" spans="1:8" x14ac:dyDescent="0.25">
      <c r="A6970" s="14" t="str">
        <f t="shared" si="108"/>
        <v>turneju012012</v>
      </c>
      <c r="B6970" s="19" t="s">
        <v>1201</v>
      </c>
      <c r="C6970" s="19">
        <v>2012</v>
      </c>
      <c r="D6970" s="19" t="s">
        <v>2333</v>
      </c>
      <c r="E6970" s="19">
        <v>9</v>
      </c>
      <c r="F6970" s="19">
        <v>20</v>
      </c>
      <c r="G6970" s="19">
        <v>0</v>
      </c>
      <c r="H6970" s="19">
        <v>5</v>
      </c>
    </row>
    <row r="6971" spans="1:8" x14ac:dyDescent="0.25">
      <c r="A6971" s="14" t="str">
        <f t="shared" si="108"/>
        <v>ueharko012012</v>
      </c>
      <c r="B6971" s="19" t="s">
        <v>1202</v>
      </c>
      <c r="C6971" s="19">
        <v>2012</v>
      </c>
      <c r="D6971" s="19" t="s">
        <v>2334</v>
      </c>
      <c r="E6971" s="19">
        <v>4</v>
      </c>
      <c r="F6971" s="19">
        <v>1</v>
      </c>
      <c r="G6971" s="19">
        <v>1</v>
      </c>
      <c r="H6971" s="19">
        <v>0</v>
      </c>
    </row>
    <row r="6972" spans="1:8" x14ac:dyDescent="0.25">
      <c r="A6972" s="14" t="str">
        <f t="shared" si="108"/>
        <v>ugglada012012</v>
      </c>
      <c r="B6972" s="19" t="s">
        <v>738</v>
      </c>
      <c r="C6972" s="19">
        <v>2012</v>
      </c>
      <c r="D6972" s="19" t="s">
        <v>39</v>
      </c>
      <c r="E6972" s="19">
        <v>258</v>
      </c>
      <c r="F6972" s="19">
        <v>471</v>
      </c>
      <c r="G6972" s="19">
        <v>12</v>
      </c>
      <c r="H6972" s="19">
        <v>103</v>
      </c>
    </row>
    <row r="6973" spans="1:8" x14ac:dyDescent="0.25">
      <c r="A6973" s="14" t="str">
        <f t="shared" si="108"/>
        <v>uptonbj012012</v>
      </c>
      <c r="B6973" s="19" t="s">
        <v>502</v>
      </c>
      <c r="C6973" s="19">
        <v>2012</v>
      </c>
      <c r="D6973" s="19" t="s">
        <v>2329</v>
      </c>
    </row>
    <row r="6974" spans="1:8" x14ac:dyDescent="0.25">
      <c r="A6974" s="14" t="str">
        <f t="shared" si="108"/>
        <v>uptonbj012012</v>
      </c>
      <c r="B6974" s="19" t="s">
        <v>502</v>
      </c>
      <c r="C6974" s="19">
        <v>2012</v>
      </c>
      <c r="D6974" s="19" t="s">
        <v>2331</v>
      </c>
      <c r="E6974" s="19">
        <v>290</v>
      </c>
      <c r="F6974" s="19">
        <v>10</v>
      </c>
      <c r="G6974" s="19">
        <v>3</v>
      </c>
      <c r="H6974" s="19">
        <v>4</v>
      </c>
    </row>
    <row r="6975" spans="1:8" x14ac:dyDescent="0.25">
      <c r="A6975" s="14" t="str">
        <f t="shared" si="108"/>
        <v>uptonju012012</v>
      </c>
      <c r="B6975" s="19" t="s">
        <v>864</v>
      </c>
      <c r="C6975" s="19">
        <v>2012</v>
      </c>
      <c r="D6975" s="19" t="s">
        <v>2331</v>
      </c>
      <c r="E6975" s="19">
        <v>309</v>
      </c>
      <c r="F6975" s="19">
        <v>6</v>
      </c>
      <c r="G6975" s="19">
        <v>5</v>
      </c>
      <c r="H6975" s="19">
        <v>2</v>
      </c>
    </row>
    <row r="6976" spans="1:8" x14ac:dyDescent="0.25">
      <c r="A6976" s="14" t="str">
        <f t="shared" si="108"/>
        <v>uptonju012012</v>
      </c>
      <c r="B6976" s="19" t="s">
        <v>864</v>
      </c>
      <c r="C6976" s="19">
        <v>2012</v>
      </c>
      <c r="D6976" s="19" t="s">
        <v>2332</v>
      </c>
    </row>
    <row r="6977" spans="1:8" x14ac:dyDescent="0.25">
      <c r="A6977" s="14" t="str">
        <f t="shared" si="108"/>
        <v>uribeju012012</v>
      </c>
      <c r="B6977" s="19" t="s">
        <v>281</v>
      </c>
      <c r="C6977" s="19">
        <v>2012</v>
      </c>
      <c r="D6977" s="19" t="s">
        <v>40</v>
      </c>
      <c r="E6977" s="19">
        <v>21</v>
      </c>
      <c r="F6977" s="19">
        <v>84</v>
      </c>
      <c r="G6977" s="19">
        <v>4</v>
      </c>
      <c r="H6977" s="19">
        <v>7</v>
      </c>
    </row>
    <row r="6978" spans="1:8" x14ac:dyDescent="0.25">
      <c r="A6978" s="14" t="str">
        <f t="shared" si="108"/>
        <v>uribeju012012</v>
      </c>
      <c r="B6978" s="19" t="s">
        <v>281</v>
      </c>
      <c r="C6978" s="19">
        <v>2012</v>
      </c>
      <c r="D6978" s="19" t="s">
        <v>2333</v>
      </c>
      <c r="E6978" s="19">
        <v>2</v>
      </c>
      <c r="F6978" s="19">
        <v>2</v>
      </c>
      <c r="G6978" s="19">
        <v>1</v>
      </c>
      <c r="H6978" s="19">
        <v>1</v>
      </c>
    </row>
    <row r="6979" spans="1:8" x14ac:dyDescent="0.25">
      <c r="A6979" s="14" t="str">
        <f t="shared" ref="A6979:A7042" si="109">B6979&amp;C6979</f>
        <v>utleych012012</v>
      </c>
      <c r="B6979" s="19" t="s">
        <v>405</v>
      </c>
      <c r="C6979" s="19">
        <v>2012</v>
      </c>
      <c r="D6979" s="19" t="s">
        <v>39</v>
      </c>
      <c r="E6979" s="19">
        <v>156</v>
      </c>
      <c r="F6979" s="19">
        <v>209</v>
      </c>
      <c r="G6979" s="19">
        <v>7</v>
      </c>
      <c r="H6979" s="19">
        <v>32</v>
      </c>
    </row>
    <row r="6980" spans="1:8" x14ac:dyDescent="0.25">
      <c r="A6980" s="14" t="str">
        <f t="shared" si="109"/>
        <v>valbulu012012</v>
      </c>
      <c r="B6980" s="19" t="s">
        <v>1027</v>
      </c>
      <c r="C6980" s="19">
        <v>2012</v>
      </c>
      <c r="D6980" s="19" t="s">
        <v>39</v>
      </c>
      <c r="E6980" s="19">
        <v>2</v>
      </c>
      <c r="F6980" s="19">
        <v>4</v>
      </c>
      <c r="G6980" s="19">
        <v>0</v>
      </c>
      <c r="H6980" s="19">
        <v>1</v>
      </c>
    </row>
    <row r="6981" spans="1:8" x14ac:dyDescent="0.25">
      <c r="A6981" s="14" t="str">
        <f t="shared" si="109"/>
        <v>valbulu012012</v>
      </c>
      <c r="B6981" s="19" t="s">
        <v>1027</v>
      </c>
      <c r="C6981" s="19">
        <v>2012</v>
      </c>
      <c r="D6981" s="19" t="s">
        <v>40</v>
      </c>
      <c r="E6981" s="19">
        <v>45</v>
      </c>
      <c r="F6981" s="19">
        <v>137</v>
      </c>
      <c r="G6981" s="19">
        <v>7</v>
      </c>
      <c r="H6981" s="19">
        <v>18</v>
      </c>
    </row>
    <row r="6982" spans="1:8" x14ac:dyDescent="0.25">
      <c r="A6982" s="14" t="str">
        <f t="shared" si="109"/>
        <v>valdejo012012</v>
      </c>
      <c r="B6982" s="19" t="s">
        <v>1641</v>
      </c>
      <c r="C6982" s="19">
        <v>2012</v>
      </c>
      <c r="D6982" s="19" t="s">
        <v>2334</v>
      </c>
      <c r="E6982" s="19">
        <v>0</v>
      </c>
      <c r="F6982" s="19">
        <v>1</v>
      </c>
      <c r="G6982" s="19">
        <v>0</v>
      </c>
      <c r="H6982" s="19">
        <v>0</v>
      </c>
    </row>
    <row r="6983" spans="1:8" x14ac:dyDescent="0.25">
      <c r="A6983" s="14" t="str">
        <f t="shared" si="109"/>
        <v>valdejo022012</v>
      </c>
      <c r="B6983" s="19" t="s">
        <v>1849</v>
      </c>
      <c r="C6983" s="19">
        <v>2012</v>
      </c>
      <c r="D6983" s="19" t="s">
        <v>39</v>
      </c>
      <c r="E6983" s="19">
        <v>19</v>
      </c>
      <c r="F6983" s="19">
        <v>19</v>
      </c>
      <c r="G6983" s="19">
        <v>0</v>
      </c>
      <c r="H6983" s="19">
        <v>9</v>
      </c>
    </row>
    <row r="6984" spans="1:8" x14ac:dyDescent="0.25">
      <c r="A6984" s="14" t="str">
        <f t="shared" si="109"/>
        <v>valdejo022012</v>
      </c>
      <c r="B6984" s="19" t="s">
        <v>1849</v>
      </c>
      <c r="C6984" s="19">
        <v>2012</v>
      </c>
      <c r="D6984" s="19" t="s">
        <v>2329</v>
      </c>
    </row>
    <row r="6985" spans="1:8" x14ac:dyDescent="0.25">
      <c r="A6985" s="14" t="str">
        <f t="shared" si="109"/>
        <v>valdejo022012</v>
      </c>
      <c r="B6985" s="19" t="s">
        <v>1849</v>
      </c>
      <c r="C6985" s="19">
        <v>2012</v>
      </c>
      <c r="D6985" s="19" t="s">
        <v>2330</v>
      </c>
    </row>
    <row r="6986" spans="1:8" x14ac:dyDescent="0.25">
      <c r="A6986" s="14" t="str">
        <f t="shared" si="109"/>
        <v>valdejo022012</v>
      </c>
      <c r="B6986" s="19" t="s">
        <v>1849</v>
      </c>
      <c r="C6986" s="19">
        <v>2012</v>
      </c>
      <c r="D6986" s="19" t="s">
        <v>2331</v>
      </c>
      <c r="E6986" s="19">
        <v>60</v>
      </c>
      <c r="F6986" s="19">
        <v>1</v>
      </c>
      <c r="G6986" s="19">
        <v>0</v>
      </c>
      <c r="H6986" s="19">
        <v>0</v>
      </c>
    </row>
    <row r="6987" spans="1:8" x14ac:dyDescent="0.25">
      <c r="A6987" s="14" t="str">
        <f t="shared" si="109"/>
        <v>valdejo022012</v>
      </c>
      <c r="B6987" s="19" t="s">
        <v>1849</v>
      </c>
      <c r="C6987" s="19">
        <v>2012</v>
      </c>
      <c r="D6987" s="19" t="s">
        <v>2332</v>
      </c>
    </row>
    <row r="6988" spans="1:8" x14ac:dyDescent="0.25">
      <c r="A6988" s="14" t="str">
        <f t="shared" si="109"/>
        <v>valdejo022012</v>
      </c>
      <c r="B6988" s="19" t="s">
        <v>1849</v>
      </c>
      <c r="C6988" s="19">
        <v>2012</v>
      </c>
      <c r="D6988" s="19" t="s">
        <v>2333</v>
      </c>
      <c r="E6988" s="19">
        <v>3</v>
      </c>
      <c r="F6988" s="19">
        <v>5</v>
      </c>
      <c r="G6988" s="19">
        <v>3</v>
      </c>
      <c r="H6988" s="19">
        <v>2</v>
      </c>
    </row>
    <row r="6989" spans="1:8" x14ac:dyDescent="0.25">
      <c r="A6989" s="14" t="str">
        <f t="shared" si="109"/>
        <v>valdelu012012</v>
      </c>
      <c r="B6989" s="19" t="s">
        <v>1203</v>
      </c>
      <c r="C6989" s="19">
        <v>2012</v>
      </c>
      <c r="D6989" s="19" t="s">
        <v>2334</v>
      </c>
      <c r="E6989" s="19">
        <v>0</v>
      </c>
      <c r="F6989" s="19">
        <v>1</v>
      </c>
      <c r="G6989" s="19">
        <v>0</v>
      </c>
      <c r="H6989" s="19">
        <v>0</v>
      </c>
    </row>
    <row r="6990" spans="1:8" x14ac:dyDescent="0.25">
      <c r="A6990" s="14" t="str">
        <f t="shared" si="109"/>
        <v>valdelu012012</v>
      </c>
      <c r="B6990" s="19" t="s">
        <v>1203</v>
      </c>
      <c r="C6990" s="19">
        <v>2012</v>
      </c>
      <c r="D6990" s="19" t="s">
        <v>2334</v>
      </c>
      <c r="E6990" s="19">
        <v>0</v>
      </c>
      <c r="F6990" s="19">
        <v>0</v>
      </c>
      <c r="G6990" s="19">
        <v>0</v>
      </c>
      <c r="H6990" s="19">
        <v>0</v>
      </c>
    </row>
    <row r="6991" spans="1:8" x14ac:dyDescent="0.25">
      <c r="A6991" s="14" t="str">
        <f t="shared" si="109"/>
        <v>valdera022012</v>
      </c>
      <c r="B6991" s="19" t="s">
        <v>1403</v>
      </c>
      <c r="C6991" s="19">
        <v>2012</v>
      </c>
      <c r="D6991" s="19" t="s">
        <v>2334</v>
      </c>
      <c r="E6991" s="19">
        <v>1</v>
      </c>
      <c r="F6991" s="19">
        <v>1</v>
      </c>
      <c r="G6991" s="19">
        <v>0</v>
      </c>
      <c r="H6991" s="19">
        <v>0</v>
      </c>
    </row>
    <row r="6992" spans="1:8" x14ac:dyDescent="0.25">
      <c r="A6992" s="14" t="str">
        <f t="shared" si="109"/>
        <v>valdewi012012</v>
      </c>
      <c r="B6992" s="19" t="s">
        <v>504</v>
      </c>
      <c r="C6992" s="19">
        <v>2012</v>
      </c>
      <c r="D6992" s="19" t="s">
        <v>39</v>
      </c>
      <c r="E6992" s="19">
        <v>14</v>
      </c>
      <c r="F6992" s="19">
        <v>27</v>
      </c>
      <c r="G6992" s="19">
        <v>1</v>
      </c>
      <c r="H6992" s="19">
        <v>3</v>
      </c>
    </row>
    <row r="6993" spans="1:8" x14ac:dyDescent="0.25">
      <c r="A6993" s="14" t="str">
        <f t="shared" si="109"/>
        <v>valdewi012012</v>
      </c>
      <c r="B6993" s="19" t="s">
        <v>504</v>
      </c>
      <c r="C6993" s="19">
        <v>2012</v>
      </c>
      <c r="D6993" s="19" t="s">
        <v>40</v>
      </c>
      <c r="E6993" s="19">
        <v>5</v>
      </c>
      <c r="F6993" s="19">
        <v>13</v>
      </c>
      <c r="G6993" s="19">
        <v>2</v>
      </c>
      <c r="H6993" s="19">
        <v>1</v>
      </c>
    </row>
    <row r="6994" spans="1:8" x14ac:dyDescent="0.25">
      <c r="A6994" s="14" t="str">
        <f t="shared" si="109"/>
        <v>valdewi012012</v>
      </c>
      <c r="B6994" s="19" t="s">
        <v>504</v>
      </c>
      <c r="C6994" s="19">
        <v>2012</v>
      </c>
      <c r="D6994" s="19" t="s">
        <v>2329</v>
      </c>
    </row>
    <row r="6995" spans="1:8" x14ac:dyDescent="0.25">
      <c r="A6995" s="14" t="str">
        <f t="shared" si="109"/>
        <v>valdewi012012</v>
      </c>
      <c r="B6995" s="19" t="s">
        <v>504</v>
      </c>
      <c r="C6995" s="19">
        <v>2012</v>
      </c>
      <c r="D6995" s="19" t="s">
        <v>2331</v>
      </c>
      <c r="E6995" s="19">
        <v>6</v>
      </c>
      <c r="F6995" s="19">
        <v>0</v>
      </c>
      <c r="G6995" s="19">
        <v>0</v>
      </c>
      <c r="H6995" s="19">
        <v>0</v>
      </c>
    </row>
    <row r="6996" spans="1:8" x14ac:dyDescent="0.25">
      <c r="A6996" s="14" t="str">
        <f t="shared" si="109"/>
        <v>valdewi012012</v>
      </c>
      <c r="B6996" s="19" t="s">
        <v>504</v>
      </c>
      <c r="C6996" s="19">
        <v>2012</v>
      </c>
      <c r="D6996" s="19" t="s">
        <v>2333</v>
      </c>
      <c r="E6996" s="19">
        <v>47</v>
      </c>
      <c r="F6996" s="19">
        <v>54</v>
      </c>
      <c r="G6996" s="19">
        <v>1</v>
      </c>
      <c r="H6996" s="19">
        <v>15</v>
      </c>
    </row>
    <row r="6997" spans="1:8" x14ac:dyDescent="0.25">
      <c r="A6997" s="14" t="str">
        <f t="shared" si="109"/>
        <v>valenda012012</v>
      </c>
      <c r="B6997" s="19" t="s">
        <v>1404</v>
      </c>
      <c r="C6997" s="19">
        <v>2012</v>
      </c>
      <c r="D6997" s="19" t="s">
        <v>40</v>
      </c>
      <c r="E6997" s="19">
        <v>21</v>
      </c>
      <c r="F6997" s="19">
        <v>73</v>
      </c>
      <c r="G6997" s="19">
        <v>4</v>
      </c>
      <c r="H6997" s="19">
        <v>9</v>
      </c>
    </row>
    <row r="6998" spans="1:8" x14ac:dyDescent="0.25">
      <c r="A6998" s="14" t="str">
        <f t="shared" si="109"/>
        <v>valenda012012</v>
      </c>
      <c r="B6998" s="19" t="s">
        <v>1404</v>
      </c>
      <c r="C6998" s="19">
        <v>2012</v>
      </c>
      <c r="D6998" s="19" t="s">
        <v>40</v>
      </c>
      <c r="E6998" s="19">
        <v>5</v>
      </c>
      <c r="F6998" s="19">
        <v>10</v>
      </c>
      <c r="G6998" s="19">
        <v>0</v>
      </c>
      <c r="H6998" s="19">
        <v>0</v>
      </c>
    </row>
    <row r="6999" spans="1:8" x14ac:dyDescent="0.25">
      <c r="A6999" s="14" t="str">
        <f t="shared" si="109"/>
        <v>valvejo012012</v>
      </c>
      <c r="B6999" s="19" t="s">
        <v>406</v>
      </c>
      <c r="C6999" s="19">
        <v>2012</v>
      </c>
      <c r="D6999" s="19" t="s">
        <v>2334</v>
      </c>
      <c r="E6999" s="19">
        <v>4</v>
      </c>
      <c r="F6999" s="19">
        <v>0</v>
      </c>
      <c r="G6999" s="19">
        <v>1</v>
      </c>
      <c r="H6999" s="19">
        <v>0</v>
      </c>
    </row>
    <row r="7000" spans="1:8" x14ac:dyDescent="0.25">
      <c r="A7000" s="14" t="str">
        <f t="shared" si="109"/>
        <v>vanderi012012</v>
      </c>
      <c r="B7000" s="19" t="s">
        <v>865</v>
      </c>
      <c r="C7000" s="19">
        <v>2012</v>
      </c>
      <c r="D7000" s="19" t="s">
        <v>2334</v>
      </c>
      <c r="E7000" s="19">
        <v>0</v>
      </c>
      <c r="F7000" s="19">
        <v>0</v>
      </c>
      <c r="G7000" s="19">
        <v>0</v>
      </c>
      <c r="H7000" s="19">
        <v>0</v>
      </c>
    </row>
    <row r="7001" spans="1:8" x14ac:dyDescent="0.25">
      <c r="A7001" s="14" t="str">
        <f t="shared" si="109"/>
        <v>vanslsc012012</v>
      </c>
      <c r="B7001" s="19" t="s">
        <v>1850</v>
      </c>
      <c r="C7001" s="19">
        <v>2012</v>
      </c>
      <c r="D7001" s="19" t="s">
        <v>2335</v>
      </c>
      <c r="E7001" s="19">
        <v>23</v>
      </c>
      <c r="F7001" s="19">
        <v>4</v>
      </c>
      <c r="G7001" s="19">
        <v>0</v>
      </c>
      <c r="H7001" s="19">
        <v>2</v>
      </c>
    </row>
    <row r="7002" spans="1:8" x14ac:dyDescent="0.25">
      <c r="A7002" s="14" t="str">
        <f t="shared" si="109"/>
        <v>vanslsc012012</v>
      </c>
      <c r="B7002" s="19" t="s">
        <v>1850</v>
      </c>
      <c r="C7002" s="19">
        <v>2012</v>
      </c>
      <c r="D7002" s="19" t="s">
        <v>2330</v>
      </c>
    </row>
    <row r="7003" spans="1:8" x14ac:dyDescent="0.25">
      <c r="A7003" s="14" t="str">
        <f t="shared" si="109"/>
        <v>vanslsc012012</v>
      </c>
      <c r="B7003" s="19" t="s">
        <v>1850</v>
      </c>
      <c r="C7003" s="19">
        <v>2012</v>
      </c>
      <c r="D7003" s="19" t="s">
        <v>2331</v>
      </c>
      <c r="E7003" s="19">
        <v>22</v>
      </c>
      <c r="F7003" s="19">
        <v>1</v>
      </c>
      <c r="G7003" s="19">
        <v>0</v>
      </c>
      <c r="H7003" s="19">
        <v>1</v>
      </c>
    </row>
    <row r="7004" spans="1:8" x14ac:dyDescent="0.25">
      <c r="A7004" s="14" t="str">
        <f t="shared" si="109"/>
        <v>vanslsc012012</v>
      </c>
      <c r="B7004" s="19" t="s">
        <v>1850</v>
      </c>
      <c r="C7004" s="19">
        <v>2012</v>
      </c>
      <c r="D7004" s="19" t="s">
        <v>2332</v>
      </c>
    </row>
    <row r="7005" spans="1:8" x14ac:dyDescent="0.25">
      <c r="A7005" s="14" t="str">
        <f t="shared" si="109"/>
        <v>vargaja012012</v>
      </c>
      <c r="B7005" s="19" t="s">
        <v>614</v>
      </c>
      <c r="C7005" s="19">
        <v>2012</v>
      </c>
      <c r="D7005" s="19" t="s">
        <v>2334</v>
      </c>
      <c r="E7005" s="19">
        <v>7</v>
      </c>
      <c r="F7005" s="19">
        <v>28</v>
      </c>
      <c r="G7005" s="19">
        <v>2</v>
      </c>
      <c r="H7005" s="19">
        <v>0</v>
      </c>
    </row>
    <row r="7006" spans="1:8" x14ac:dyDescent="0.25">
      <c r="A7006" s="14" t="str">
        <f t="shared" si="109"/>
        <v>varvaan012012</v>
      </c>
      <c r="B7006" s="19" t="s">
        <v>1405</v>
      </c>
      <c r="C7006" s="19">
        <v>2012</v>
      </c>
      <c r="D7006" s="19" t="s">
        <v>2334</v>
      </c>
      <c r="E7006" s="19">
        <v>0</v>
      </c>
      <c r="F7006" s="19">
        <v>1</v>
      </c>
      <c r="G7006" s="19">
        <v>0</v>
      </c>
      <c r="H7006" s="19">
        <v>0</v>
      </c>
    </row>
    <row r="7007" spans="1:8" x14ac:dyDescent="0.25">
      <c r="A7007" s="14" t="str">
        <f t="shared" si="109"/>
        <v>vasques012012</v>
      </c>
      <c r="B7007" s="19" t="s">
        <v>1204</v>
      </c>
      <c r="C7007" s="19">
        <v>2012</v>
      </c>
      <c r="D7007" s="19" t="s">
        <v>2334</v>
      </c>
      <c r="E7007" s="19">
        <v>0</v>
      </c>
      <c r="F7007" s="19">
        <v>6</v>
      </c>
      <c r="G7007" s="19">
        <v>0</v>
      </c>
      <c r="H7007" s="19">
        <v>0</v>
      </c>
    </row>
    <row r="7008" spans="1:8" x14ac:dyDescent="0.25">
      <c r="A7008" s="14" t="str">
        <f t="shared" si="109"/>
        <v>vealdo012012</v>
      </c>
      <c r="B7008" s="19" t="s">
        <v>1205</v>
      </c>
      <c r="C7008" s="19">
        <v>2012</v>
      </c>
      <c r="D7008" s="19" t="s">
        <v>2334</v>
      </c>
      <c r="E7008" s="19">
        <v>0</v>
      </c>
      <c r="F7008" s="19">
        <v>1</v>
      </c>
      <c r="G7008" s="19">
        <v>1</v>
      </c>
      <c r="H7008" s="19">
        <v>0</v>
      </c>
    </row>
    <row r="7009" spans="1:8" x14ac:dyDescent="0.25">
      <c r="A7009" s="14" t="str">
        <f t="shared" si="109"/>
        <v>velazgi012012</v>
      </c>
      <c r="B7009" s="19" t="s">
        <v>1029</v>
      </c>
      <c r="C7009" s="19">
        <v>2012</v>
      </c>
      <c r="D7009" s="19" t="s">
        <v>40</v>
      </c>
      <c r="E7009" s="19">
        <v>16</v>
      </c>
      <c r="F7009" s="19">
        <v>31</v>
      </c>
      <c r="G7009" s="19">
        <v>2</v>
      </c>
      <c r="H7009" s="19">
        <v>3</v>
      </c>
    </row>
    <row r="7010" spans="1:8" x14ac:dyDescent="0.25">
      <c r="A7010" s="14" t="str">
        <f t="shared" si="109"/>
        <v>venabwi012012</v>
      </c>
      <c r="B7010" s="19" t="s">
        <v>1030</v>
      </c>
      <c r="C7010" s="19">
        <v>2012</v>
      </c>
      <c r="D7010" s="19" t="s">
        <v>2329</v>
      </c>
    </row>
    <row r="7011" spans="1:8" x14ac:dyDescent="0.25">
      <c r="A7011" s="14" t="str">
        <f t="shared" si="109"/>
        <v>venabwi012012</v>
      </c>
      <c r="B7011" s="19" t="s">
        <v>1030</v>
      </c>
      <c r="C7011" s="19">
        <v>2012</v>
      </c>
      <c r="D7011" s="19" t="s">
        <v>2330</v>
      </c>
    </row>
    <row r="7012" spans="1:8" x14ac:dyDescent="0.25">
      <c r="A7012" s="14" t="str">
        <f t="shared" si="109"/>
        <v>venabwi012012</v>
      </c>
      <c r="B7012" s="19" t="s">
        <v>1030</v>
      </c>
      <c r="C7012" s="19">
        <v>2012</v>
      </c>
      <c r="D7012" s="19" t="s">
        <v>2331</v>
      </c>
      <c r="E7012" s="19">
        <v>209</v>
      </c>
      <c r="F7012" s="19">
        <v>1</v>
      </c>
      <c r="G7012" s="19">
        <v>7</v>
      </c>
      <c r="H7012" s="19">
        <v>0</v>
      </c>
    </row>
    <row r="7013" spans="1:8" x14ac:dyDescent="0.25">
      <c r="A7013" s="14" t="str">
        <f t="shared" si="109"/>
        <v>venabwi012012</v>
      </c>
      <c r="B7013" s="19" t="s">
        <v>1030</v>
      </c>
      <c r="C7013" s="19">
        <v>2012</v>
      </c>
      <c r="D7013" s="19" t="s">
        <v>2332</v>
      </c>
    </row>
    <row r="7014" spans="1:8" x14ac:dyDescent="0.25">
      <c r="A7014" s="14" t="str">
        <f t="shared" si="109"/>
        <v>ventejo012012</v>
      </c>
      <c r="B7014" s="19" t="s">
        <v>1406</v>
      </c>
      <c r="C7014" s="19">
        <v>2012</v>
      </c>
      <c r="D7014" s="19" t="s">
        <v>2334</v>
      </c>
      <c r="E7014" s="19">
        <v>1</v>
      </c>
      <c r="F7014" s="19">
        <v>9</v>
      </c>
      <c r="G7014" s="19">
        <v>2</v>
      </c>
      <c r="H7014" s="19">
        <v>0</v>
      </c>
    </row>
    <row r="7015" spans="1:8" x14ac:dyDescent="0.25">
      <c r="A7015" s="14" t="str">
        <f t="shared" si="109"/>
        <v>verasjo012012</v>
      </c>
      <c r="B7015" s="19" t="s">
        <v>739</v>
      </c>
      <c r="C7015" s="19">
        <v>2012</v>
      </c>
      <c r="D7015" s="19" t="s">
        <v>2334</v>
      </c>
      <c r="E7015" s="19">
        <v>2</v>
      </c>
      <c r="F7015" s="19">
        <v>6</v>
      </c>
      <c r="G7015" s="19">
        <v>0</v>
      </c>
      <c r="H7015" s="19">
        <v>0</v>
      </c>
    </row>
    <row r="7016" spans="1:8" x14ac:dyDescent="0.25">
      <c r="A7016" s="14" t="str">
        <f t="shared" si="109"/>
        <v>verdury012012</v>
      </c>
      <c r="B7016" s="19" t="s">
        <v>1851</v>
      </c>
      <c r="C7016" s="19">
        <v>2012</v>
      </c>
      <c r="D7016" s="19" t="s">
        <v>2334</v>
      </c>
      <c r="E7016" s="19">
        <v>0</v>
      </c>
      <c r="F7016" s="19">
        <v>0</v>
      </c>
      <c r="G7016" s="19">
        <v>0</v>
      </c>
      <c r="H7016" s="19">
        <v>0</v>
      </c>
    </row>
    <row r="7017" spans="1:8" x14ac:dyDescent="0.25">
      <c r="A7017" s="14" t="str">
        <f t="shared" si="109"/>
        <v>verlaju012012</v>
      </c>
      <c r="B7017" s="19" t="s">
        <v>615</v>
      </c>
      <c r="C7017" s="19">
        <v>2012</v>
      </c>
      <c r="D7017" s="19" t="s">
        <v>2334</v>
      </c>
      <c r="E7017" s="19">
        <v>25</v>
      </c>
      <c r="F7017" s="19">
        <v>24</v>
      </c>
      <c r="G7017" s="19">
        <v>4</v>
      </c>
      <c r="H7017" s="19">
        <v>3</v>
      </c>
    </row>
    <row r="7018" spans="1:8" x14ac:dyDescent="0.25">
      <c r="A7018" s="14" t="str">
        <f t="shared" si="109"/>
        <v>vicieda012012</v>
      </c>
      <c r="B7018" s="19" t="s">
        <v>1407</v>
      </c>
      <c r="C7018" s="19">
        <v>2012</v>
      </c>
      <c r="D7018" s="19" t="s">
        <v>2330</v>
      </c>
    </row>
    <row r="7019" spans="1:8" x14ac:dyDescent="0.25">
      <c r="A7019" s="14" t="str">
        <f t="shared" si="109"/>
        <v>vicieda012012</v>
      </c>
      <c r="B7019" s="19" t="s">
        <v>1407</v>
      </c>
      <c r="C7019" s="19">
        <v>2012</v>
      </c>
      <c r="D7019" s="19" t="s">
        <v>2331</v>
      </c>
      <c r="E7019" s="19">
        <v>233</v>
      </c>
      <c r="F7019" s="19">
        <v>13</v>
      </c>
      <c r="G7019" s="19">
        <v>2</v>
      </c>
      <c r="H7019" s="19">
        <v>0</v>
      </c>
    </row>
    <row r="7020" spans="1:8" x14ac:dyDescent="0.25">
      <c r="A7020" s="14" t="str">
        <f t="shared" si="109"/>
        <v>victosh012012</v>
      </c>
      <c r="B7020" s="19" t="s">
        <v>408</v>
      </c>
      <c r="C7020" s="19">
        <v>2012</v>
      </c>
      <c r="D7020" s="19" t="s">
        <v>2329</v>
      </c>
    </row>
    <row r="7021" spans="1:8" x14ac:dyDescent="0.25">
      <c r="A7021" s="14" t="str">
        <f t="shared" si="109"/>
        <v>victosh012012</v>
      </c>
      <c r="B7021" s="19" t="s">
        <v>408</v>
      </c>
      <c r="C7021" s="19">
        <v>2012</v>
      </c>
      <c r="D7021" s="19" t="s">
        <v>2329</v>
      </c>
    </row>
    <row r="7022" spans="1:8" x14ac:dyDescent="0.25">
      <c r="A7022" s="14" t="str">
        <f t="shared" si="109"/>
        <v>victosh012012</v>
      </c>
      <c r="B7022" s="19" t="s">
        <v>408</v>
      </c>
      <c r="C7022" s="19">
        <v>2012</v>
      </c>
      <c r="D7022" s="19" t="s">
        <v>2330</v>
      </c>
    </row>
    <row r="7023" spans="1:8" x14ac:dyDescent="0.25">
      <c r="A7023" s="14" t="str">
        <f t="shared" si="109"/>
        <v>victosh012012</v>
      </c>
      <c r="B7023" s="19" t="s">
        <v>408</v>
      </c>
      <c r="C7023" s="19">
        <v>2012</v>
      </c>
      <c r="D7023" s="19" t="s">
        <v>2331</v>
      </c>
      <c r="E7023" s="19">
        <v>232</v>
      </c>
      <c r="F7023" s="19">
        <v>7</v>
      </c>
      <c r="G7023" s="19">
        <v>1</v>
      </c>
      <c r="H7023" s="19">
        <v>3</v>
      </c>
    </row>
    <row r="7024" spans="1:8" x14ac:dyDescent="0.25">
      <c r="A7024" s="14" t="str">
        <f t="shared" si="109"/>
        <v>victosh012012</v>
      </c>
      <c r="B7024" s="19" t="s">
        <v>408</v>
      </c>
      <c r="C7024" s="19">
        <v>2012</v>
      </c>
      <c r="D7024" s="19" t="s">
        <v>2331</v>
      </c>
      <c r="E7024" s="19">
        <v>110</v>
      </c>
      <c r="F7024" s="19">
        <v>2</v>
      </c>
      <c r="G7024" s="19">
        <v>1</v>
      </c>
      <c r="H7024" s="19">
        <v>1</v>
      </c>
    </row>
    <row r="7025" spans="1:8" x14ac:dyDescent="0.25">
      <c r="A7025" s="14" t="str">
        <f t="shared" si="109"/>
        <v>victosh012012</v>
      </c>
      <c r="B7025" s="19" t="s">
        <v>408</v>
      </c>
      <c r="C7025" s="19">
        <v>2012</v>
      </c>
      <c r="D7025" s="19" t="s">
        <v>2332</v>
      </c>
    </row>
    <row r="7026" spans="1:8" x14ac:dyDescent="0.25">
      <c r="A7026" s="14" t="str">
        <f t="shared" si="109"/>
        <v>villabr022012</v>
      </c>
      <c r="B7026" s="19" t="s">
        <v>1643</v>
      </c>
      <c r="C7026" s="19">
        <v>2012</v>
      </c>
      <c r="D7026" s="19" t="s">
        <v>2334</v>
      </c>
      <c r="E7026" s="19">
        <v>1</v>
      </c>
      <c r="F7026" s="19">
        <v>4</v>
      </c>
      <c r="G7026" s="19">
        <v>2</v>
      </c>
      <c r="H7026" s="19">
        <v>1</v>
      </c>
    </row>
    <row r="7027" spans="1:8" x14ac:dyDescent="0.25">
      <c r="A7027" s="14" t="str">
        <f t="shared" si="109"/>
        <v>villaca012012</v>
      </c>
      <c r="B7027" s="19" t="s">
        <v>740</v>
      </c>
      <c r="C7027" s="19">
        <v>2012</v>
      </c>
      <c r="D7027" s="19" t="s">
        <v>2334</v>
      </c>
      <c r="E7027" s="19">
        <v>7</v>
      </c>
      <c r="F7027" s="19">
        <v>11</v>
      </c>
      <c r="G7027" s="19">
        <v>0</v>
      </c>
      <c r="H7027" s="19">
        <v>0</v>
      </c>
    </row>
    <row r="7028" spans="1:8" x14ac:dyDescent="0.25">
      <c r="A7028" s="14" t="str">
        <f t="shared" si="109"/>
        <v>villape012012</v>
      </c>
      <c r="B7028" s="19" t="s">
        <v>1852</v>
      </c>
      <c r="C7028" s="19">
        <v>2012</v>
      </c>
      <c r="D7028" s="19" t="s">
        <v>2334</v>
      </c>
      <c r="E7028" s="19">
        <v>0</v>
      </c>
      <c r="F7028" s="19">
        <v>0</v>
      </c>
      <c r="G7028" s="19">
        <v>0</v>
      </c>
      <c r="H7028" s="19">
        <v>0</v>
      </c>
    </row>
    <row r="7029" spans="1:8" x14ac:dyDescent="0.25">
      <c r="A7029" s="14" t="str">
        <f t="shared" si="109"/>
        <v>vinceni012012</v>
      </c>
      <c r="B7029" s="19" t="s">
        <v>1853</v>
      </c>
      <c r="C7029" s="19">
        <v>2012</v>
      </c>
      <c r="D7029" s="19" t="s">
        <v>2334</v>
      </c>
      <c r="E7029" s="19">
        <v>1</v>
      </c>
      <c r="F7029" s="19">
        <v>3</v>
      </c>
      <c r="G7029" s="19">
        <v>0</v>
      </c>
      <c r="H7029" s="19">
        <v>0</v>
      </c>
    </row>
    <row r="7030" spans="1:8" x14ac:dyDescent="0.25">
      <c r="A7030" s="14" t="str">
        <f t="shared" si="109"/>
        <v>vittejo012012</v>
      </c>
      <c r="B7030" s="19" t="s">
        <v>1854</v>
      </c>
      <c r="C7030" s="19">
        <v>2012</v>
      </c>
      <c r="D7030" s="19" t="s">
        <v>40</v>
      </c>
      <c r="E7030" s="19">
        <v>9</v>
      </c>
      <c r="F7030" s="19">
        <v>41</v>
      </c>
      <c r="G7030" s="19">
        <v>4</v>
      </c>
      <c r="H7030" s="19">
        <v>4</v>
      </c>
    </row>
    <row r="7031" spans="1:8" x14ac:dyDescent="0.25">
      <c r="A7031" s="14" t="str">
        <f t="shared" si="109"/>
        <v>vizquom012012</v>
      </c>
      <c r="B7031" s="19" t="s">
        <v>208</v>
      </c>
      <c r="C7031" s="19">
        <v>2012</v>
      </c>
      <c r="D7031" s="19" t="s">
        <v>2335</v>
      </c>
      <c r="E7031" s="19">
        <v>6</v>
      </c>
      <c r="F7031" s="19">
        <v>0</v>
      </c>
      <c r="G7031" s="19">
        <v>0</v>
      </c>
      <c r="H7031" s="19">
        <v>0</v>
      </c>
    </row>
    <row r="7032" spans="1:8" x14ac:dyDescent="0.25">
      <c r="A7032" s="14" t="str">
        <f t="shared" si="109"/>
        <v>vizquom012012</v>
      </c>
      <c r="B7032" s="19" t="s">
        <v>208</v>
      </c>
      <c r="C7032" s="19">
        <v>2012</v>
      </c>
      <c r="D7032" s="19" t="s">
        <v>39</v>
      </c>
      <c r="E7032" s="19">
        <v>32</v>
      </c>
      <c r="F7032" s="19">
        <v>52</v>
      </c>
      <c r="G7032" s="19">
        <v>0</v>
      </c>
      <c r="H7032" s="19">
        <v>13</v>
      </c>
    </row>
    <row r="7033" spans="1:8" x14ac:dyDescent="0.25">
      <c r="A7033" s="14" t="str">
        <f t="shared" si="109"/>
        <v>vizquom012012</v>
      </c>
      <c r="B7033" s="19" t="s">
        <v>208</v>
      </c>
      <c r="C7033" s="19">
        <v>2012</v>
      </c>
      <c r="D7033" s="19" t="s">
        <v>40</v>
      </c>
      <c r="E7033" s="19">
        <v>10</v>
      </c>
      <c r="F7033" s="19">
        <v>31</v>
      </c>
      <c r="G7033" s="19">
        <v>3</v>
      </c>
      <c r="H7033" s="19">
        <v>3</v>
      </c>
    </row>
    <row r="7034" spans="1:8" x14ac:dyDescent="0.25">
      <c r="A7034" s="14" t="str">
        <f t="shared" si="109"/>
        <v>vizquom012012</v>
      </c>
      <c r="B7034" s="19" t="s">
        <v>208</v>
      </c>
      <c r="C7034" s="19">
        <v>2012</v>
      </c>
      <c r="D7034" s="19" t="s">
        <v>2330</v>
      </c>
    </row>
    <row r="7035" spans="1:8" x14ac:dyDescent="0.25">
      <c r="A7035" s="14" t="str">
        <f t="shared" si="109"/>
        <v>vizquom012012</v>
      </c>
      <c r="B7035" s="19" t="s">
        <v>208</v>
      </c>
      <c r="C7035" s="19">
        <v>2012</v>
      </c>
      <c r="D7035" s="19" t="s">
        <v>2331</v>
      </c>
      <c r="E7035" s="19">
        <v>0</v>
      </c>
      <c r="F7035" s="19">
        <v>0</v>
      </c>
      <c r="G7035" s="19">
        <v>0</v>
      </c>
      <c r="H7035" s="19">
        <v>0</v>
      </c>
    </row>
    <row r="7036" spans="1:8" x14ac:dyDescent="0.25">
      <c r="A7036" s="14" t="str">
        <f t="shared" si="109"/>
        <v>vizquom012012</v>
      </c>
      <c r="B7036" s="19" t="s">
        <v>208</v>
      </c>
      <c r="C7036" s="19">
        <v>2012</v>
      </c>
      <c r="D7036" s="19" t="s">
        <v>2333</v>
      </c>
      <c r="E7036" s="19">
        <v>10</v>
      </c>
      <c r="F7036" s="19">
        <v>20</v>
      </c>
      <c r="G7036" s="19">
        <v>0</v>
      </c>
      <c r="H7036" s="19">
        <v>3</v>
      </c>
    </row>
    <row r="7037" spans="1:8" x14ac:dyDescent="0.25">
      <c r="A7037" s="14" t="str">
        <f t="shared" si="109"/>
        <v>vogelry012012</v>
      </c>
      <c r="B7037" s="19" t="s">
        <v>209</v>
      </c>
      <c r="C7037" s="19">
        <v>2012</v>
      </c>
      <c r="D7037" s="19" t="s">
        <v>2334</v>
      </c>
      <c r="E7037" s="19">
        <v>6</v>
      </c>
      <c r="F7037" s="19">
        <v>20</v>
      </c>
      <c r="G7037" s="19">
        <v>0</v>
      </c>
      <c r="H7037" s="19">
        <v>3</v>
      </c>
    </row>
    <row r="7038" spans="1:8" x14ac:dyDescent="0.25">
      <c r="A7038" s="14" t="str">
        <f t="shared" si="109"/>
        <v>vogtst012012</v>
      </c>
      <c r="B7038" s="19" t="s">
        <v>1855</v>
      </c>
      <c r="C7038" s="19">
        <v>2012</v>
      </c>
      <c r="D7038" s="19" t="s">
        <v>2336</v>
      </c>
      <c r="E7038" s="19">
        <v>19</v>
      </c>
      <c r="F7038" s="19">
        <v>2</v>
      </c>
      <c r="G7038" s="19">
        <v>0</v>
      </c>
      <c r="H7038" s="19">
        <v>0</v>
      </c>
    </row>
    <row r="7039" spans="1:8" x14ac:dyDescent="0.25">
      <c r="A7039" s="14" t="str">
        <f t="shared" si="109"/>
        <v>vogtst012012</v>
      </c>
      <c r="B7039" s="19" t="s">
        <v>1855</v>
      </c>
      <c r="C7039" s="19">
        <v>2012</v>
      </c>
      <c r="D7039" s="19" t="s">
        <v>2330</v>
      </c>
    </row>
    <row r="7040" spans="1:8" x14ac:dyDescent="0.25">
      <c r="A7040" s="14" t="str">
        <f t="shared" si="109"/>
        <v>vogtst012012</v>
      </c>
      <c r="B7040" s="19" t="s">
        <v>1855</v>
      </c>
      <c r="C7040" s="19">
        <v>2012</v>
      </c>
      <c r="D7040" s="19" t="s">
        <v>2331</v>
      </c>
      <c r="E7040" s="19">
        <v>1</v>
      </c>
      <c r="F7040" s="19">
        <v>0</v>
      </c>
      <c r="G7040" s="19">
        <v>0</v>
      </c>
      <c r="H7040" s="19">
        <v>0</v>
      </c>
    </row>
    <row r="7041" spans="1:8" x14ac:dyDescent="0.25">
      <c r="A7041" s="14" t="str">
        <f t="shared" si="109"/>
        <v>volqued012012</v>
      </c>
      <c r="B7041" s="19" t="s">
        <v>616</v>
      </c>
      <c r="C7041" s="19">
        <v>2012</v>
      </c>
      <c r="D7041" s="19" t="s">
        <v>2334</v>
      </c>
      <c r="E7041" s="19">
        <v>9</v>
      </c>
      <c r="F7041" s="19">
        <v>18</v>
      </c>
      <c r="G7041" s="19">
        <v>0</v>
      </c>
      <c r="H7041" s="19">
        <v>1</v>
      </c>
    </row>
    <row r="7042" spans="1:8" x14ac:dyDescent="0.25">
      <c r="A7042" s="14" t="str">
        <f t="shared" si="109"/>
        <v>volstch012012</v>
      </c>
      <c r="B7042" s="19" t="s">
        <v>1031</v>
      </c>
      <c r="C7042" s="19">
        <v>2012</v>
      </c>
      <c r="D7042" s="19" t="s">
        <v>2334</v>
      </c>
      <c r="E7042" s="19">
        <v>4</v>
      </c>
      <c r="F7042" s="19">
        <v>21</v>
      </c>
      <c r="G7042" s="19">
        <v>1</v>
      </c>
      <c r="H7042" s="19">
        <v>2</v>
      </c>
    </row>
    <row r="7043" spans="1:8" x14ac:dyDescent="0.25">
      <c r="A7043" s="14" t="str">
        <f t="shared" ref="A7043:A7106" si="110">B7043&amp;C7043</f>
        <v>vottojo012012</v>
      </c>
      <c r="B7043" s="19" t="s">
        <v>867</v>
      </c>
      <c r="C7043" s="19">
        <v>2012</v>
      </c>
      <c r="D7043" s="19" t="s">
        <v>2335</v>
      </c>
      <c r="E7043" s="19">
        <v>850</v>
      </c>
      <c r="F7043" s="19">
        <v>116</v>
      </c>
      <c r="G7043" s="19">
        <v>6</v>
      </c>
      <c r="H7043" s="19">
        <v>69</v>
      </c>
    </row>
    <row r="7044" spans="1:8" x14ac:dyDescent="0.25">
      <c r="A7044" s="14" t="str">
        <f t="shared" si="110"/>
        <v>wadeco012012</v>
      </c>
      <c r="B7044" s="19" t="s">
        <v>1032</v>
      </c>
      <c r="C7044" s="19">
        <v>2012</v>
      </c>
      <c r="D7044" s="19" t="s">
        <v>2334</v>
      </c>
      <c r="E7044" s="19">
        <v>2</v>
      </c>
      <c r="F7044" s="19">
        <v>3</v>
      </c>
      <c r="G7044" s="19">
        <v>1</v>
      </c>
      <c r="H7044" s="19">
        <v>0</v>
      </c>
    </row>
    <row r="7045" spans="1:8" x14ac:dyDescent="0.25">
      <c r="A7045" s="14" t="str">
        <f t="shared" si="110"/>
        <v>wainwad012012</v>
      </c>
      <c r="B7045" s="19" t="s">
        <v>617</v>
      </c>
      <c r="C7045" s="19">
        <v>2012</v>
      </c>
      <c r="D7045" s="19" t="s">
        <v>2334</v>
      </c>
      <c r="E7045" s="19">
        <v>15</v>
      </c>
      <c r="F7045" s="19">
        <v>19</v>
      </c>
      <c r="G7045" s="19">
        <v>1</v>
      </c>
      <c r="H7045" s="19">
        <v>2</v>
      </c>
    </row>
    <row r="7046" spans="1:8" x14ac:dyDescent="0.25">
      <c r="A7046" s="14" t="str">
        <f t="shared" si="110"/>
        <v>waldejo012012</v>
      </c>
      <c r="B7046" s="19" t="s">
        <v>1409</v>
      </c>
      <c r="C7046" s="19">
        <v>2012</v>
      </c>
      <c r="D7046" s="19" t="s">
        <v>2334</v>
      </c>
      <c r="E7046" s="19">
        <v>1</v>
      </c>
      <c r="F7046" s="19">
        <v>3</v>
      </c>
      <c r="G7046" s="19">
        <v>0</v>
      </c>
      <c r="H7046" s="19">
        <v>0</v>
      </c>
    </row>
    <row r="7047" spans="1:8" x14ac:dyDescent="0.25">
      <c r="A7047" s="14" t="str">
        <f t="shared" si="110"/>
        <v>waldrky012012</v>
      </c>
      <c r="B7047" s="19" t="s">
        <v>1647</v>
      </c>
      <c r="C7047" s="19">
        <v>2012</v>
      </c>
      <c r="D7047" s="19" t="s">
        <v>2334</v>
      </c>
      <c r="E7047" s="19">
        <v>3</v>
      </c>
      <c r="F7047" s="19">
        <v>7</v>
      </c>
      <c r="G7047" s="19">
        <v>0</v>
      </c>
      <c r="H7047" s="19">
        <v>2</v>
      </c>
    </row>
    <row r="7048" spans="1:8" x14ac:dyDescent="0.25">
      <c r="A7048" s="14" t="str">
        <f t="shared" si="110"/>
        <v>walkene012012</v>
      </c>
      <c r="B7048" s="19" t="s">
        <v>1207</v>
      </c>
      <c r="C7048" s="19">
        <v>2012</v>
      </c>
      <c r="D7048" s="19" t="s">
        <v>39</v>
      </c>
      <c r="E7048" s="19">
        <v>234</v>
      </c>
      <c r="F7048" s="19">
        <v>361</v>
      </c>
      <c r="G7048" s="19">
        <v>9</v>
      </c>
      <c r="H7048" s="19">
        <v>76</v>
      </c>
    </row>
    <row r="7049" spans="1:8" x14ac:dyDescent="0.25">
      <c r="A7049" s="14" t="str">
        <f t="shared" si="110"/>
        <v>wallabr012012</v>
      </c>
      <c r="B7049" s="19" t="s">
        <v>1410</v>
      </c>
      <c r="C7049" s="19">
        <v>2012</v>
      </c>
      <c r="D7049" s="19" t="s">
        <v>2335</v>
      </c>
      <c r="E7049" s="19">
        <v>455</v>
      </c>
      <c r="F7049" s="19">
        <v>39</v>
      </c>
      <c r="G7049" s="19">
        <v>7</v>
      </c>
      <c r="H7049" s="19">
        <v>41</v>
      </c>
    </row>
    <row r="7050" spans="1:8" x14ac:dyDescent="0.25">
      <c r="A7050" s="14" t="str">
        <f t="shared" si="110"/>
        <v>wallabr012012</v>
      </c>
      <c r="B7050" s="19" t="s">
        <v>1410</v>
      </c>
      <c r="C7050" s="19">
        <v>2012</v>
      </c>
      <c r="D7050" s="19" t="s">
        <v>40</v>
      </c>
      <c r="E7050" s="19">
        <v>2</v>
      </c>
      <c r="F7050" s="19">
        <v>8</v>
      </c>
      <c r="G7050" s="19">
        <v>2</v>
      </c>
      <c r="H7050" s="19">
        <v>3</v>
      </c>
    </row>
    <row r="7051" spans="1:8" x14ac:dyDescent="0.25">
      <c r="A7051" s="14" t="str">
        <f t="shared" si="110"/>
        <v>walljo022012</v>
      </c>
      <c r="B7051" s="19" t="s">
        <v>1856</v>
      </c>
      <c r="C7051" s="19">
        <v>2012</v>
      </c>
      <c r="D7051" s="19" t="s">
        <v>2334</v>
      </c>
      <c r="E7051" s="19">
        <v>0</v>
      </c>
      <c r="F7051" s="19">
        <v>1</v>
      </c>
      <c r="G7051" s="19">
        <v>0</v>
      </c>
      <c r="H7051" s="19">
        <v>0</v>
      </c>
    </row>
    <row r="7052" spans="1:8" x14ac:dyDescent="0.25">
      <c r="A7052" s="14" t="str">
        <f t="shared" si="110"/>
        <v>waltepj012012</v>
      </c>
      <c r="B7052" s="19" t="s">
        <v>1208</v>
      </c>
      <c r="C7052" s="19">
        <v>2012</v>
      </c>
      <c r="D7052" s="19" t="s">
        <v>2334</v>
      </c>
      <c r="E7052" s="19">
        <v>5</v>
      </c>
      <c r="F7052" s="19">
        <v>7</v>
      </c>
      <c r="G7052" s="19">
        <v>1</v>
      </c>
      <c r="H7052" s="19">
        <v>1</v>
      </c>
    </row>
    <row r="7053" spans="1:8" x14ac:dyDescent="0.25">
      <c r="A7053" s="14" t="str">
        <f t="shared" si="110"/>
        <v>wangch012012</v>
      </c>
      <c r="B7053" s="19" t="s">
        <v>618</v>
      </c>
      <c r="C7053" s="19">
        <v>2012</v>
      </c>
      <c r="D7053" s="19" t="s">
        <v>2334</v>
      </c>
      <c r="E7053" s="19">
        <v>2</v>
      </c>
      <c r="F7053" s="19">
        <v>8</v>
      </c>
      <c r="G7053" s="19">
        <v>0</v>
      </c>
      <c r="H7053" s="19">
        <v>2</v>
      </c>
    </row>
    <row r="7054" spans="1:8" x14ac:dyDescent="0.25">
      <c r="A7054" s="14" t="str">
        <f t="shared" si="110"/>
        <v>warread012012</v>
      </c>
      <c r="B7054" s="19" t="s">
        <v>1857</v>
      </c>
      <c r="C7054" s="19">
        <v>2012</v>
      </c>
      <c r="D7054" s="19" t="s">
        <v>2334</v>
      </c>
      <c r="E7054" s="19">
        <v>0</v>
      </c>
      <c r="F7054" s="19">
        <v>0</v>
      </c>
      <c r="G7054" s="19">
        <v>0</v>
      </c>
      <c r="H7054" s="19">
        <v>0</v>
      </c>
    </row>
    <row r="7055" spans="1:8" x14ac:dyDescent="0.25">
      <c r="A7055" s="14" t="str">
        <f t="shared" si="110"/>
        <v>watsoto012012</v>
      </c>
      <c r="B7055" s="19" t="s">
        <v>1648</v>
      </c>
      <c r="C7055" s="19">
        <v>2012</v>
      </c>
      <c r="D7055" s="19" t="s">
        <v>2334</v>
      </c>
      <c r="E7055" s="19">
        <v>1</v>
      </c>
      <c r="F7055" s="19">
        <v>8</v>
      </c>
      <c r="G7055" s="19">
        <v>2</v>
      </c>
      <c r="H7055" s="19">
        <v>0</v>
      </c>
    </row>
    <row r="7056" spans="1:8" x14ac:dyDescent="0.25">
      <c r="A7056" s="14" t="str">
        <f t="shared" si="110"/>
        <v>weaveje022012</v>
      </c>
      <c r="B7056" s="19" t="s">
        <v>741</v>
      </c>
      <c r="C7056" s="19">
        <v>2012</v>
      </c>
      <c r="D7056" s="19" t="s">
        <v>2334</v>
      </c>
      <c r="E7056" s="19">
        <v>12</v>
      </c>
      <c r="F7056" s="19">
        <v>14</v>
      </c>
      <c r="G7056" s="19">
        <v>0</v>
      </c>
      <c r="H7056" s="19">
        <v>4</v>
      </c>
    </row>
    <row r="7057" spans="1:8" x14ac:dyDescent="0.25">
      <c r="A7057" s="14" t="str">
        <f t="shared" si="110"/>
        <v>webbry012012</v>
      </c>
      <c r="B7057" s="19" t="s">
        <v>1209</v>
      </c>
      <c r="C7057" s="19">
        <v>2012</v>
      </c>
      <c r="D7057" s="19" t="s">
        <v>2334</v>
      </c>
      <c r="E7057" s="19">
        <v>5</v>
      </c>
      <c r="F7057" s="19">
        <v>1</v>
      </c>
      <c r="G7057" s="19">
        <v>1</v>
      </c>
      <c r="H7057" s="19">
        <v>0</v>
      </c>
    </row>
    <row r="7058" spans="1:8" x14ac:dyDescent="0.25">
      <c r="A7058" s="14" t="str">
        <f t="shared" si="110"/>
        <v>weberth012012</v>
      </c>
      <c r="B7058" s="19" t="s">
        <v>1858</v>
      </c>
      <c r="C7058" s="19">
        <v>2012</v>
      </c>
      <c r="D7058" s="19" t="s">
        <v>2334</v>
      </c>
      <c r="E7058" s="19">
        <v>0</v>
      </c>
      <c r="F7058" s="19">
        <v>1</v>
      </c>
      <c r="G7058" s="19">
        <v>0</v>
      </c>
      <c r="H7058" s="19">
        <v>0</v>
      </c>
    </row>
    <row r="7059" spans="1:8" x14ac:dyDescent="0.25">
      <c r="A7059" s="14" t="str">
        <f t="shared" si="110"/>
        <v>weeksje012012</v>
      </c>
      <c r="B7059" s="19" t="s">
        <v>1649</v>
      </c>
      <c r="C7059" s="19">
        <v>2012</v>
      </c>
      <c r="D7059" s="19" t="s">
        <v>39</v>
      </c>
      <c r="E7059" s="19">
        <v>181</v>
      </c>
      <c r="F7059" s="19">
        <v>293</v>
      </c>
      <c r="G7059" s="19">
        <v>11</v>
      </c>
      <c r="H7059" s="19">
        <v>63</v>
      </c>
    </row>
    <row r="7060" spans="1:8" x14ac:dyDescent="0.25">
      <c r="A7060" s="14" t="str">
        <f t="shared" si="110"/>
        <v>weeksri012012</v>
      </c>
      <c r="B7060" s="19" t="s">
        <v>410</v>
      </c>
      <c r="C7060" s="19">
        <v>2012</v>
      </c>
      <c r="D7060" s="19" t="s">
        <v>39</v>
      </c>
      <c r="E7060" s="19">
        <v>236</v>
      </c>
      <c r="F7060" s="19">
        <v>374</v>
      </c>
      <c r="G7060" s="19">
        <v>16</v>
      </c>
      <c r="H7060" s="19">
        <v>78</v>
      </c>
    </row>
    <row r="7061" spans="1:8" x14ac:dyDescent="0.25">
      <c r="A7061" s="14" t="str">
        <f t="shared" si="110"/>
        <v>weilaky012012</v>
      </c>
      <c r="B7061" s="19" t="s">
        <v>1650</v>
      </c>
      <c r="C7061" s="19">
        <v>2012</v>
      </c>
      <c r="D7061" s="19" t="s">
        <v>2334</v>
      </c>
      <c r="E7061" s="19">
        <v>1</v>
      </c>
      <c r="F7061" s="19">
        <v>0</v>
      </c>
      <c r="G7061" s="19">
        <v>2</v>
      </c>
      <c r="H7061" s="19">
        <v>0</v>
      </c>
    </row>
    <row r="7062" spans="1:8" x14ac:dyDescent="0.25">
      <c r="A7062" s="14" t="str">
        <f t="shared" si="110"/>
        <v>wellsca012012</v>
      </c>
      <c r="B7062" s="19" t="s">
        <v>1412</v>
      </c>
      <c r="C7062" s="19">
        <v>2012</v>
      </c>
      <c r="D7062" s="19" t="s">
        <v>2329</v>
      </c>
    </row>
    <row r="7063" spans="1:8" x14ac:dyDescent="0.25">
      <c r="A7063" s="14" t="str">
        <f t="shared" si="110"/>
        <v>wellsca012012</v>
      </c>
      <c r="B7063" s="19" t="s">
        <v>1412</v>
      </c>
      <c r="C7063" s="19">
        <v>2012</v>
      </c>
      <c r="D7063" s="19" t="s">
        <v>2330</v>
      </c>
    </row>
    <row r="7064" spans="1:8" x14ac:dyDescent="0.25">
      <c r="A7064" s="14" t="str">
        <f t="shared" si="110"/>
        <v>wellsca012012</v>
      </c>
      <c r="B7064" s="19" t="s">
        <v>1412</v>
      </c>
      <c r="C7064" s="19">
        <v>2012</v>
      </c>
      <c r="D7064" s="19" t="s">
        <v>2331</v>
      </c>
      <c r="E7064" s="19">
        <v>151</v>
      </c>
      <c r="F7064" s="19">
        <v>8</v>
      </c>
      <c r="G7064" s="19">
        <v>0</v>
      </c>
      <c r="H7064" s="19">
        <v>2</v>
      </c>
    </row>
    <row r="7065" spans="1:8" x14ac:dyDescent="0.25">
      <c r="A7065" s="14" t="str">
        <f t="shared" si="110"/>
        <v>wellsca012012</v>
      </c>
      <c r="B7065" s="19" t="s">
        <v>1412</v>
      </c>
      <c r="C7065" s="19">
        <v>2012</v>
      </c>
      <c r="D7065" s="19" t="s">
        <v>2332</v>
      </c>
    </row>
    <row r="7066" spans="1:8" x14ac:dyDescent="0.25">
      <c r="A7066" s="14" t="str">
        <f t="shared" si="110"/>
        <v>wellski012012</v>
      </c>
      <c r="B7066" s="19" t="s">
        <v>213</v>
      </c>
      <c r="C7066" s="19">
        <v>2012</v>
      </c>
      <c r="D7066" s="19" t="s">
        <v>2334</v>
      </c>
      <c r="E7066" s="19">
        <v>2</v>
      </c>
      <c r="F7066" s="19">
        <v>2</v>
      </c>
      <c r="G7066" s="19">
        <v>1</v>
      </c>
      <c r="H7066" s="19">
        <v>0</v>
      </c>
    </row>
    <row r="7067" spans="1:8" x14ac:dyDescent="0.25">
      <c r="A7067" s="14" t="str">
        <f t="shared" si="110"/>
        <v>wellsra012012</v>
      </c>
      <c r="B7067" s="19" t="s">
        <v>1033</v>
      </c>
      <c r="C7067" s="19">
        <v>2012</v>
      </c>
      <c r="D7067" s="19" t="s">
        <v>2334</v>
      </c>
      <c r="E7067" s="19">
        <v>2</v>
      </c>
      <c r="F7067" s="19">
        <v>7</v>
      </c>
      <c r="G7067" s="19">
        <v>0</v>
      </c>
      <c r="H7067" s="19">
        <v>0</v>
      </c>
    </row>
    <row r="7068" spans="1:8" x14ac:dyDescent="0.25">
      <c r="A7068" s="14" t="str">
        <f t="shared" si="110"/>
        <v>wellsve012012</v>
      </c>
      <c r="B7068" s="19" t="s">
        <v>214</v>
      </c>
      <c r="C7068" s="19">
        <v>2012</v>
      </c>
      <c r="D7068" s="19" t="s">
        <v>2329</v>
      </c>
    </row>
    <row r="7069" spans="1:8" x14ac:dyDescent="0.25">
      <c r="A7069" s="14" t="str">
        <f t="shared" si="110"/>
        <v>wellsve012012</v>
      </c>
      <c r="B7069" s="19" t="s">
        <v>214</v>
      </c>
      <c r="C7069" s="19">
        <v>2012</v>
      </c>
      <c r="D7069" s="19" t="s">
        <v>2330</v>
      </c>
    </row>
    <row r="7070" spans="1:8" x14ac:dyDescent="0.25">
      <c r="A7070" s="14" t="str">
        <f t="shared" si="110"/>
        <v>wellsve012012</v>
      </c>
      <c r="B7070" s="19" t="s">
        <v>214</v>
      </c>
      <c r="C7070" s="19">
        <v>2012</v>
      </c>
      <c r="D7070" s="19" t="s">
        <v>2331</v>
      </c>
      <c r="E7070" s="19">
        <v>137</v>
      </c>
      <c r="F7070" s="19">
        <v>0</v>
      </c>
      <c r="G7070" s="19">
        <v>1</v>
      </c>
      <c r="H7070" s="19">
        <v>0</v>
      </c>
    </row>
    <row r="7071" spans="1:8" x14ac:dyDescent="0.25">
      <c r="A7071" s="14" t="str">
        <f t="shared" si="110"/>
        <v>wellsve012012</v>
      </c>
      <c r="B7071" s="19" t="s">
        <v>214</v>
      </c>
      <c r="C7071" s="19">
        <v>2012</v>
      </c>
      <c r="D7071" s="19" t="s">
        <v>2332</v>
      </c>
    </row>
    <row r="7072" spans="1:8" x14ac:dyDescent="0.25">
      <c r="A7072" s="14" t="str">
        <f t="shared" si="110"/>
        <v>wernean012012</v>
      </c>
      <c r="B7072" s="19" t="s">
        <v>1859</v>
      </c>
      <c r="C7072" s="19">
        <v>2012</v>
      </c>
      <c r="D7072" s="19" t="s">
        <v>2334</v>
      </c>
      <c r="E7072" s="19">
        <v>0</v>
      </c>
      <c r="F7072" s="19">
        <v>3</v>
      </c>
      <c r="G7072" s="19">
        <v>1</v>
      </c>
      <c r="H7072" s="19">
        <v>1</v>
      </c>
    </row>
    <row r="7073" spans="1:8" x14ac:dyDescent="0.25">
      <c r="A7073" s="14" t="str">
        <f t="shared" si="110"/>
        <v>werthja012012</v>
      </c>
      <c r="B7073" s="19" t="s">
        <v>347</v>
      </c>
      <c r="C7073" s="19">
        <v>2012</v>
      </c>
      <c r="D7073" s="19" t="s">
        <v>2329</v>
      </c>
    </row>
    <row r="7074" spans="1:8" x14ac:dyDescent="0.25">
      <c r="A7074" s="14" t="str">
        <f t="shared" si="110"/>
        <v>werthja012012</v>
      </c>
      <c r="B7074" s="19" t="s">
        <v>347</v>
      </c>
      <c r="C7074" s="19">
        <v>2012</v>
      </c>
      <c r="D7074" s="19" t="s">
        <v>2331</v>
      </c>
      <c r="E7074" s="19">
        <v>166</v>
      </c>
      <c r="F7074" s="19">
        <v>4</v>
      </c>
      <c r="G7074" s="19">
        <v>1</v>
      </c>
      <c r="H7074" s="19">
        <v>1</v>
      </c>
    </row>
    <row r="7075" spans="1:8" x14ac:dyDescent="0.25">
      <c r="A7075" s="14" t="str">
        <f t="shared" si="110"/>
        <v>werthja012012</v>
      </c>
      <c r="B7075" s="19" t="s">
        <v>347</v>
      </c>
      <c r="C7075" s="19">
        <v>2012</v>
      </c>
      <c r="D7075" s="19" t="s">
        <v>2332</v>
      </c>
    </row>
    <row r="7076" spans="1:8" x14ac:dyDescent="0.25">
      <c r="A7076" s="14" t="str">
        <f t="shared" si="110"/>
        <v>westbja012012</v>
      </c>
      <c r="B7076" s="19" t="s">
        <v>215</v>
      </c>
      <c r="C7076" s="19">
        <v>2012</v>
      </c>
      <c r="D7076" s="19" t="s">
        <v>2334</v>
      </c>
      <c r="E7076" s="19">
        <v>12</v>
      </c>
      <c r="F7076" s="19">
        <v>43</v>
      </c>
      <c r="G7076" s="19">
        <v>5</v>
      </c>
      <c r="H7076" s="19">
        <v>1</v>
      </c>
    </row>
    <row r="7077" spans="1:8" x14ac:dyDescent="0.25">
      <c r="A7077" s="14" t="str">
        <f t="shared" si="110"/>
        <v>wheelda012012</v>
      </c>
      <c r="B7077" s="19" t="s">
        <v>216</v>
      </c>
      <c r="C7077" s="19">
        <v>2012</v>
      </c>
      <c r="D7077" s="19" t="s">
        <v>2334</v>
      </c>
      <c r="E7077" s="19">
        <v>1</v>
      </c>
      <c r="F7077" s="19">
        <v>0</v>
      </c>
      <c r="G7077" s="19">
        <v>0</v>
      </c>
      <c r="H7077" s="19">
        <v>0</v>
      </c>
    </row>
    <row r="7078" spans="1:8" x14ac:dyDescent="0.25">
      <c r="A7078" s="14" t="str">
        <f t="shared" si="110"/>
        <v>wheelry012012</v>
      </c>
      <c r="B7078" s="19" t="s">
        <v>1860</v>
      </c>
      <c r="C7078" s="19">
        <v>2012</v>
      </c>
      <c r="D7078" s="19" t="s">
        <v>2335</v>
      </c>
      <c r="E7078" s="19">
        <v>21</v>
      </c>
      <c r="F7078" s="19">
        <v>1</v>
      </c>
      <c r="G7078" s="19">
        <v>0</v>
      </c>
      <c r="H7078" s="19">
        <v>1</v>
      </c>
    </row>
    <row r="7079" spans="1:8" x14ac:dyDescent="0.25">
      <c r="A7079" s="14" t="str">
        <f t="shared" si="110"/>
        <v>wheelry012012</v>
      </c>
      <c r="B7079" s="19" t="s">
        <v>1860</v>
      </c>
      <c r="C7079" s="19">
        <v>2012</v>
      </c>
      <c r="D7079" s="19" t="s">
        <v>40</v>
      </c>
      <c r="E7079" s="19">
        <v>11</v>
      </c>
      <c r="F7079" s="19">
        <v>36</v>
      </c>
      <c r="G7079" s="19">
        <v>2</v>
      </c>
      <c r="H7079" s="19">
        <v>4</v>
      </c>
    </row>
    <row r="7080" spans="1:8" x14ac:dyDescent="0.25">
      <c r="A7080" s="14" t="str">
        <f t="shared" si="110"/>
        <v>whiteal012012</v>
      </c>
      <c r="B7080" s="19" t="s">
        <v>1652</v>
      </c>
      <c r="C7080" s="19">
        <v>2012</v>
      </c>
      <c r="D7080" s="19" t="s">
        <v>2334</v>
      </c>
      <c r="E7080" s="19">
        <v>8</v>
      </c>
      <c r="F7080" s="19">
        <v>20</v>
      </c>
      <c r="G7080" s="19">
        <v>2</v>
      </c>
      <c r="H7080" s="19">
        <v>0</v>
      </c>
    </row>
    <row r="7081" spans="1:8" x14ac:dyDescent="0.25">
      <c r="A7081" s="14" t="str">
        <f t="shared" si="110"/>
        <v>whiteel032012</v>
      </c>
      <c r="B7081" s="19" t="s">
        <v>619</v>
      </c>
      <c r="C7081" s="19">
        <v>2012</v>
      </c>
      <c r="D7081" s="19" t="s">
        <v>2336</v>
      </c>
      <c r="E7081" s="19">
        <v>32</v>
      </c>
      <c r="F7081" s="19">
        <v>5</v>
      </c>
      <c r="G7081" s="19">
        <v>0</v>
      </c>
      <c r="H7081" s="19">
        <v>0</v>
      </c>
    </row>
    <row r="7082" spans="1:8" x14ac:dyDescent="0.25">
      <c r="A7082" s="14" t="str">
        <f t="shared" si="110"/>
        <v>wielajo012012</v>
      </c>
      <c r="B7082" s="19" t="s">
        <v>1861</v>
      </c>
      <c r="C7082" s="19">
        <v>2012</v>
      </c>
      <c r="D7082" s="19" t="s">
        <v>2334</v>
      </c>
      <c r="E7082" s="19">
        <v>2</v>
      </c>
      <c r="F7082" s="19">
        <v>2</v>
      </c>
      <c r="G7082" s="19">
        <v>0</v>
      </c>
      <c r="H7082" s="19">
        <v>0</v>
      </c>
    </row>
    <row r="7083" spans="1:8" x14ac:dyDescent="0.25">
      <c r="A7083" s="14" t="str">
        <f t="shared" si="110"/>
        <v>wietema012012</v>
      </c>
      <c r="B7083" s="19" t="s">
        <v>1211</v>
      </c>
      <c r="C7083" s="19">
        <v>2012</v>
      </c>
      <c r="D7083" s="19" t="s">
        <v>2336</v>
      </c>
      <c r="E7083" s="19">
        <v>994</v>
      </c>
      <c r="F7083" s="19">
        <v>52</v>
      </c>
      <c r="G7083" s="19">
        <v>10</v>
      </c>
      <c r="H7083" s="19">
        <v>7</v>
      </c>
    </row>
    <row r="7084" spans="1:8" x14ac:dyDescent="0.25">
      <c r="A7084" s="14" t="str">
        <f t="shared" si="110"/>
        <v>wiggity012012</v>
      </c>
      <c r="B7084" s="19" t="s">
        <v>348</v>
      </c>
      <c r="C7084" s="19">
        <v>2012</v>
      </c>
      <c r="D7084" s="19" t="s">
        <v>2335</v>
      </c>
      <c r="E7084" s="19">
        <v>421</v>
      </c>
      <c r="F7084" s="19">
        <v>38</v>
      </c>
      <c r="G7084" s="19">
        <v>4</v>
      </c>
      <c r="H7084" s="19">
        <v>34</v>
      </c>
    </row>
    <row r="7085" spans="1:8" x14ac:dyDescent="0.25">
      <c r="A7085" s="14" t="str">
        <f t="shared" si="110"/>
        <v>wiggity012012</v>
      </c>
      <c r="B7085" s="19" t="s">
        <v>348</v>
      </c>
      <c r="C7085" s="19">
        <v>2012</v>
      </c>
      <c r="D7085" s="19" t="s">
        <v>40</v>
      </c>
      <c r="E7085" s="19">
        <v>10</v>
      </c>
      <c r="F7085" s="19">
        <v>30</v>
      </c>
      <c r="G7085" s="19">
        <v>8</v>
      </c>
      <c r="H7085" s="19">
        <v>3</v>
      </c>
    </row>
    <row r="7086" spans="1:8" x14ac:dyDescent="0.25">
      <c r="A7086" s="14" t="str">
        <f t="shared" si="110"/>
        <v>wiggity012012</v>
      </c>
      <c r="B7086" s="19" t="s">
        <v>348</v>
      </c>
      <c r="C7086" s="19">
        <v>2012</v>
      </c>
      <c r="D7086" s="19" t="s">
        <v>2330</v>
      </c>
    </row>
    <row r="7087" spans="1:8" x14ac:dyDescent="0.25">
      <c r="A7087" s="14" t="str">
        <f t="shared" si="110"/>
        <v>wiggity012012</v>
      </c>
      <c r="B7087" s="19" t="s">
        <v>348</v>
      </c>
      <c r="C7087" s="19">
        <v>2012</v>
      </c>
      <c r="D7087" s="19" t="s">
        <v>2331</v>
      </c>
      <c r="E7087" s="19">
        <v>13</v>
      </c>
      <c r="F7087" s="19">
        <v>0</v>
      </c>
      <c r="G7087" s="19">
        <v>0</v>
      </c>
      <c r="H7087" s="19">
        <v>0</v>
      </c>
    </row>
    <row r="7088" spans="1:8" x14ac:dyDescent="0.25">
      <c r="A7088" s="14" t="str">
        <f t="shared" si="110"/>
        <v>wilheto012012</v>
      </c>
      <c r="B7088" s="19" t="s">
        <v>1653</v>
      </c>
      <c r="C7088" s="19">
        <v>2012</v>
      </c>
      <c r="D7088" s="19" t="s">
        <v>2334</v>
      </c>
      <c r="E7088" s="19">
        <v>4</v>
      </c>
      <c r="F7088" s="19">
        <v>8</v>
      </c>
      <c r="G7088" s="19">
        <v>2</v>
      </c>
      <c r="H7088" s="19">
        <v>0</v>
      </c>
    </row>
    <row r="7089" spans="1:8" x14ac:dyDescent="0.25">
      <c r="A7089" s="14" t="str">
        <f t="shared" si="110"/>
        <v>wilkad012012</v>
      </c>
      <c r="B7089" s="19" t="s">
        <v>1654</v>
      </c>
      <c r="C7089" s="19">
        <v>2012</v>
      </c>
      <c r="D7089" s="19" t="s">
        <v>2334</v>
      </c>
      <c r="E7089" s="19">
        <v>0</v>
      </c>
      <c r="F7089" s="19">
        <v>2</v>
      </c>
      <c r="G7089" s="19">
        <v>0</v>
      </c>
      <c r="H7089" s="19">
        <v>0</v>
      </c>
    </row>
    <row r="7090" spans="1:8" x14ac:dyDescent="0.25">
      <c r="A7090" s="14" t="str">
        <f t="shared" si="110"/>
        <v>willije022012</v>
      </c>
      <c r="B7090" s="19" t="s">
        <v>413</v>
      </c>
      <c r="C7090" s="19">
        <v>2012</v>
      </c>
      <c r="D7090" s="19" t="s">
        <v>2334</v>
      </c>
      <c r="E7090" s="19">
        <v>12</v>
      </c>
      <c r="F7090" s="19">
        <v>17</v>
      </c>
      <c r="G7090" s="19">
        <v>0</v>
      </c>
      <c r="H7090" s="19">
        <v>2</v>
      </c>
    </row>
    <row r="7091" spans="1:8" x14ac:dyDescent="0.25">
      <c r="A7091" s="14" t="str">
        <f t="shared" si="110"/>
        <v>willijo032012</v>
      </c>
      <c r="B7091" s="19" t="s">
        <v>505</v>
      </c>
      <c r="C7091" s="19">
        <v>2012</v>
      </c>
      <c r="D7091" s="19" t="s">
        <v>2330</v>
      </c>
    </row>
    <row r="7092" spans="1:8" x14ac:dyDescent="0.25">
      <c r="A7092" s="14" t="str">
        <f t="shared" si="110"/>
        <v>willijo032012</v>
      </c>
      <c r="B7092" s="19" t="s">
        <v>505</v>
      </c>
      <c r="C7092" s="19">
        <v>2012</v>
      </c>
      <c r="D7092" s="19" t="s">
        <v>2331</v>
      </c>
      <c r="E7092" s="19">
        <v>237</v>
      </c>
      <c r="F7092" s="19">
        <v>6</v>
      </c>
      <c r="G7092" s="19">
        <v>4</v>
      </c>
      <c r="H7092" s="19">
        <v>2</v>
      </c>
    </row>
    <row r="7093" spans="1:8" x14ac:dyDescent="0.25">
      <c r="A7093" s="14" t="str">
        <f t="shared" si="110"/>
        <v>wilsobo022012</v>
      </c>
      <c r="B7093" s="19" t="s">
        <v>1034</v>
      </c>
      <c r="C7093" s="19">
        <v>2012</v>
      </c>
      <c r="D7093" s="19" t="s">
        <v>2335</v>
      </c>
      <c r="E7093" s="19">
        <v>10</v>
      </c>
      <c r="F7093" s="19">
        <v>2</v>
      </c>
      <c r="G7093" s="19">
        <v>0</v>
      </c>
      <c r="H7093" s="19">
        <v>1</v>
      </c>
    </row>
    <row r="7094" spans="1:8" x14ac:dyDescent="0.25">
      <c r="A7094" s="14" t="str">
        <f t="shared" si="110"/>
        <v>wilsobo022012</v>
      </c>
      <c r="B7094" s="19" t="s">
        <v>1034</v>
      </c>
      <c r="C7094" s="19">
        <v>2012</v>
      </c>
      <c r="D7094" s="19" t="s">
        <v>2336</v>
      </c>
      <c r="E7094" s="19">
        <v>420</v>
      </c>
      <c r="F7094" s="19">
        <v>32</v>
      </c>
      <c r="G7094" s="19">
        <v>4</v>
      </c>
      <c r="H7094" s="19">
        <v>6</v>
      </c>
    </row>
    <row r="7095" spans="1:8" x14ac:dyDescent="0.25">
      <c r="A7095" s="14" t="str">
        <f t="shared" si="110"/>
        <v>wilsobr012012</v>
      </c>
      <c r="B7095" s="19" t="s">
        <v>743</v>
      </c>
      <c r="C7095" s="19">
        <v>2012</v>
      </c>
      <c r="D7095" s="19" t="s">
        <v>2334</v>
      </c>
      <c r="E7095" s="19">
        <v>0</v>
      </c>
      <c r="F7095" s="19">
        <v>0</v>
      </c>
      <c r="G7095" s="19">
        <v>0</v>
      </c>
      <c r="H7095" s="19">
        <v>0</v>
      </c>
    </row>
    <row r="7096" spans="1:8" x14ac:dyDescent="0.25">
      <c r="A7096" s="14" t="str">
        <f t="shared" si="110"/>
        <v>wilsocj012012</v>
      </c>
      <c r="B7096" s="19" t="s">
        <v>620</v>
      </c>
      <c r="C7096" s="19">
        <v>2012</v>
      </c>
      <c r="D7096" s="19" t="s">
        <v>2334</v>
      </c>
      <c r="E7096" s="19">
        <v>7</v>
      </c>
      <c r="F7096" s="19">
        <v>33</v>
      </c>
      <c r="G7096" s="19">
        <v>2</v>
      </c>
      <c r="H7096" s="19">
        <v>0</v>
      </c>
    </row>
    <row r="7097" spans="1:8" x14ac:dyDescent="0.25">
      <c r="A7097" s="14" t="str">
        <f t="shared" si="110"/>
        <v>wilsoja022012</v>
      </c>
      <c r="B7097" s="19" t="s">
        <v>282</v>
      </c>
      <c r="C7097" s="19">
        <v>2012</v>
      </c>
      <c r="D7097" s="19" t="s">
        <v>39</v>
      </c>
      <c r="E7097" s="19">
        <v>1</v>
      </c>
      <c r="F7097" s="19">
        <v>5</v>
      </c>
      <c r="G7097" s="19">
        <v>1</v>
      </c>
      <c r="H7097" s="19">
        <v>1</v>
      </c>
    </row>
    <row r="7098" spans="1:8" x14ac:dyDescent="0.25">
      <c r="A7098" s="14" t="str">
        <f t="shared" si="110"/>
        <v>wilsoja022012</v>
      </c>
      <c r="B7098" s="19" t="s">
        <v>282</v>
      </c>
      <c r="C7098" s="19">
        <v>2012</v>
      </c>
      <c r="D7098" s="19" t="s">
        <v>2333</v>
      </c>
      <c r="E7098" s="19">
        <v>21</v>
      </c>
      <c r="F7098" s="19">
        <v>49</v>
      </c>
      <c r="G7098" s="19">
        <v>1</v>
      </c>
      <c r="H7098" s="19">
        <v>14</v>
      </c>
    </row>
    <row r="7099" spans="1:8" x14ac:dyDescent="0.25">
      <c r="A7099" s="14" t="str">
        <f t="shared" si="110"/>
        <v>wilsoju102012</v>
      </c>
      <c r="B7099" s="19" t="s">
        <v>1862</v>
      </c>
      <c r="C7099" s="19">
        <v>2012</v>
      </c>
      <c r="D7099" s="19" t="s">
        <v>2334</v>
      </c>
      <c r="E7099" s="19">
        <v>0</v>
      </c>
      <c r="F7099" s="19">
        <v>1</v>
      </c>
      <c r="G7099" s="19">
        <v>0</v>
      </c>
      <c r="H7099" s="19">
        <v>0</v>
      </c>
    </row>
    <row r="7100" spans="1:8" x14ac:dyDescent="0.25">
      <c r="A7100" s="14" t="str">
        <f t="shared" si="110"/>
        <v>wisede012012</v>
      </c>
      <c r="B7100" s="19" t="s">
        <v>218</v>
      </c>
      <c r="C7100" s="19">
        <v>2012</v>
      </c>
      <c r="D7100" s="19" t="s">
        <v>2329</v>
      </c>
    </row>
    <row r="7101" spans="1:8" x14ac:dyDescent="0.25">
      <c r="A7101" s="14" t="str">
        <f t="shared" si="110"/>
        <v>wisede012012</v>
      </c>
      <c r="B7101" s="19" t="s">
        <v>218</v>
      </c>
      <c r="C7101" s="19">
        <v>2012</v>
      </c>
      <c r="D7101" s="19" t="s">
        <v>2329</v>
      </c>
    </row>
    <row r="7102" spans="1:8" x14ac:dyDescent="0.25">
      <c r="A7102" s="14" t="str">
        <f t="shared" si="110"/>
        <v>wisede012012</v>
      </c>
      <c r="B7102" s="19" t="s">
        <v>218</v>
      </c>
      <c r="C7102" s="19">
        <v>2012</v>
      </c>
      <c r="D7102" s="19" t="s">
        <v>2330</v>
      </c>
    </row>
    <row r="7103" spans="1:8" x14ac:dyDescent="0.25">
      <c r="A7103" s="14" t="str">
        <f t="shared" si="110"/>
        <v>wisede012012</v>
      </c>
      <c r="B7103" s="19" t="s">
        <v>218</v>
      </c>
      <c r="C7103" s="19">
        <v>2012</v>
      </c>
      <c r="D7103" s="19" t="s">
        <v>2330</v>
      </c>
    </row>
    <row r="7104" spans="1:8" x14ac:dyDescent="0.25">
      <c r="A7104" s="14" t="str">
        <f t="shared" si="110"/>
        <v>wisede012012</v>
      </c>
      <c r="B7104" s="19" t="s">
        <v>218</v>
      </c>
      <c r="C7104" s="19">
        <v>2012</v>
      </c>
      <c r="D7104" s="19" t="s">
        <v>2331</v>
      </c>
      <c r="E7104" s="19">
        <v>35</v>
      </c>
      <c r="F7104" s="19">
        <v>2</v>
      </c>
      <c r="G7104" s="19">
        <v>1</v>
      </c>
      <c r="H7104" s="19">
        <v>0</v>
      </c>
    </row>
    <row r="7105" spans="1:8" x14ac:dyDescent="0.25">
      <c r="A7105" s="14" t="str">
        <f t="shared" si="110"/>
        <v>wisede012012</v>
      </c>
      <c r="B7105" s="19" t="s">
        <v>218</v>
      </c>
      <c r="C7105" s="19">
        <v>2012</v>
      </c>
      <c r="D7105" s="19" t="s">
        <v>2331</v>
      </c>
      <c r="E7105" s="19">
        <v>90</v>
      </c>
      <c r="F7105" s="19">
        <v>2</v>
      </c>
      <c r="G7105" s="19">
        <v>0</v>
      </c>
      <c r="H7105" s="19">
        <v>0</v>
      </c>
    </row>
    <row r="7106" spans="1:8" x14ac:dyDescent="0.25">
      <c r="A7106" s="14" t="str">
        <f t="shared" si="110"/>
        <v>wisede012012</v>
      </c>
      <c r="B7106" s="19" t="s">
        <v>218</v>
      </c>
      <c r="C7106" s="19">
        <v>2012</v>
      </c>
      <c r="D7106" s="19" t="s">
        <v>2334</v>
      </c>
      <c r="E7106" s="19">
        <v>0</v>
      </c>
      <c r="F7106" s="19">
        <v>0</v>
      </c>
      <c r="G7106" s="19">
        <v>0</v>
      </c>
      <c r="H7106" s="19">
        <v>0</v>
      </c>
    </row>
    <row r="7107" spans="1:8" x14ac:dyDescent="0.25">
      <c r="A7107" s="14" t="str">
        <f t="shared" ref="A7107:A7170" si="111">B7107&amp;C7107</f>
        <v>wisede012012</v>
      </c>
      <c r="B7107" s="19" t="s">
        <v>218</v>
      </c>
      <c r="C7107" s="19">
        <v>2012</v>
      </c>
      <c r="D7107" s="19" t="s">
        <v>2334</v>
      </c>
      <c r="E7107" s="19">
        <v>0</v>
      </c>
      <c r="F7107" s="19">
        <v>0</v>
      </c>
      <c r="G7107" s="19">
        <v>0</v>
      </c>
      <c r="H7107" s="19">
        <v>0</v>
      </c>
    </row>
    <row r="7108" spans="1:8" x14ac:dyDescent="0.25">
      <c r="A7108" s="14" t="str">
        <f t="shared" si="111"/>
        <v>wisede012012</v>
      </c>
      <c r="B7108" s="19" t="s">
        <v>218</v>
      </c>
      <c r="C7108" s="19">
        <v>2012</v>
      </c>
      <c r="D7108" s="19" t="s">
        <v>2332</v>
      </c>
    </row>
    <row r="7109" spans="1:8" x14ac:dyDescent="0.25">
      <c r="A7109" s="14" t="str">
        <f t="shared" si="111"/>
        <v>wisede012012</v>
      </c>
      <c r="B7109" s="19" t="s">
        <v>218</v>
      </c>
      <c r="C7109" s="19">
        <v>2012</v>
      </c>
      <c r="D7109" s="19" t="s">
        <v>2332</v>
      </c>
    </row>
    <row r="7110" spans="1:8" x14ac:dyDescent="0.25">
      <c r="A7110" s="14" t="str">
        <f t="shared" si="111"/>
        <v>wolfra022012</v>
      </c>
      <c r="B7110" s="19" t="s">
        <v>219</v>
      </c>
      <c r="C7110" s="19">
        <v>2012</v>
      </c>
      <c r="D7110" s="19" t="s">
        <v>2334</v>
      </c>
      <c r="E7110" s="19">
        <v>6</v>
      </c>
      <c r="F7110" s="19">
        <v>35</v>
      </c>
      <c r="G7110" s="19">
        <v>0</v>
      </c>
      <c r="H7110" s="19">
        <v>3</v>
      </c>
    </row>
    <row r="7111" spans="1:8" x14ac:dyDescent="0.25">
      <c r="A7111" s="14" t="str">
        <f t="shared" si="111"/>
        <v>wolfra022012</v>
      </c>
      <c r="B7111" s="19" t="s">
        <v>219</v>
      </c>
      <c r="C7111" s="19">
        <v>2012</v>
      </c>
      <c r="D7111" s="19" t="s">
        <v>2334</v>
      </c>
      <c r="E7111" s="19">
        <v>0</v>
      </c>
      <c r="F7111" s="19">
        <v>3</v>
      </c>
      <c r="G7111" s="19">
        <v>0</v>
      </c>
      <c r="H7111" s="19">
        <v>1</v>
      </c>
    </row>
    <row r="7112" spans="1:8" x14ac:dyDescent="0.25">
      <c r="A7112" s="14" t="str">
        <f t="shared" si="111"/>
        <v>woodke022012</v>
      </c>
      <c r="B7112" s="19" t="s">
        <v>220</v>
      </c>
      <c r="C7112" s="19">
        <v>2012</v>
      </c>
      <c r="D7112" s="19" t="s">
        <v>2334</v>
      </c>
      <c r="E7112" s="19">
        <v>1</v>
      </c>
      <c r="F7112" s="19">
        <v>1</v>
      </c>
      <c r="G7112" s="19">
        <v>0</v>
      </c>
      <c r="H7112" s="19">
        <v>0</v>
      </c>
    </row>
    <row r="7113" spans="1:8" x14ac:dyDescent="0.25">
      <c r="A7113" s="14" t="str">
        <f t="shared" si="111"/>
        <v>woodtr012012</v>
      </c>
      <c r="B7113" s="19" t="s">
        <v>1414</v>
      </c>
      <c r="C7113" s="19">
        <v>2012</v>
      </c>
      <c r="D7113" s="19" t="s">
        <v>2334</v>
      </c>
      <c r="E7113" s="19">
        <v>10</v>
      </c>
      <c r="F7113" s="19">
        <v>22</v>
      </c>
      <c r="G7113" s="19">
        <v>2</v>
      </c>
      <c r="H7113" s="19">
        <v>1</v>
      </c>
    </row>
    <row r="7114" spans="1:8" x14ac:dyDescent="0.25">
      <c r="A7114" s="14" t="str">
        <f t="shared" si="111"/>
        <v>worleva012012</v>
      </c>
      <c r="B7114" s="19" t="s">
        <v>1415</v>
      </c>
      <c r="C7114" s="19">
        <v>2012</v>
      </c>
      <c r="D7114" s="19" t="s">
        <v>2334</v>
      </c>
      <c r="E7114" s="19">
        <v>4</v>
      </c>
      <c r="F7114" s="19">
        <v>22</v>
      </c>
      <c r="G7114" s="19">
        <v>1</v>
      </c>
      <c r="H7114" s="19">
        <v>2</v>
      </c>
    </row>
    <row r="7115" spans="1:8" x14ac:dyDescent="0.25">
      <c r="A7115" s="14" t="str">
        <f t="shared" si="111"/>
        <v>worthda012012</v>
      </c>
      <c r="B7115" s="19" t="s">
        <v>1416</v>
      </c>
      <c r="C7115" s="19">
        <v>2012</v>
      </c>
      <c r="D7115" s="19" t="s">
        <v>39</v>
      </c>
      <c r="E7115" s="19">
        <v>36</v>
      </c>
      <c r="F7115" s="19">
        <v>50</v>
      </c>
      <c r="G7115" s="19">
        <v>1</v>
      </c>
      <c r="H7115" s="19">
        <v>13</v>
      </c>
    </row>
    <row r="7116" spans="1:8" x14ac:dyDescent="0.25">
      <c r="A7116" s="14" t="str">
        <f t="shared" si="111"/>
        <v>worthda012012</v>
      </c>
      <c r="B7116" s="19" t="s">
        <v>1416</v>
      </c>
      <c r="C7116" s="19">
        <v>2012</v>
      </c>
      <c r="D7116" s="19" t="s">
        <v>40</v>
      </c>
      <c r="E7116" s="19">
        <v>0</v>
      </c>
      <c r="F7116" s="19">
        <v>1</v>
      </c>
      <c r="G7116" s="19">
        <v>0</v>
      </c>
      <c r="H7116" s="19">
        <v>0</v>
      </c>
    </row>
    <row r="7117" spans="1:8" x14ac:dyDescent="0.25">
      <c r="A7117" s="14" t="str">
        <f t="shared" si="111"/>
        <v>worthda012012</v>
      </c>
      <c r="B7117" s="19" t="s">
        <v>1416</v>
      </c>
      <c r="C7117" s="19">
        <v>2012</v>
      </c>
      <c r="D7117" s="19" t="s">
        <v>2333</v>
      </c>
      <c r="E7117" s="19">
        <v>2</v>
      </c>
      <c r="F7117" s="19">
        <v>7</v>
      </c>
      <c r="G7117" s="19">
        <v>0</v>
      </c>
      <c r="H7117" s="19">
        <v>3</v>
      </c>
    </row>
    <row r="7118" spans="1:8" x14ac:dyDescent="0.25">
      <c r="A7118" s="14" t="str">
        <f t="shared" si="111"/>
        <v>wrighda032012</v>
      </c>
      <c r="B7118" s="19" t="s">
        <v>507</v>
      </c>
      <c r="C7118" s="19">
        <v>2012</v>
      </c>
      <c r="D7118" s="19" t="s">
        <v>40</v>
      </c>
      <c r="E7118" s="19">
        <v>107</v>
      </c>
      <c r="F7118" s="19">
        <v>267</v>
      </c>
      <c r="G7118" s="19">
        <v>10</v>
      </c>
      <c r="H7118" s="19">
        <v>20</v>
      </c>
    </row>
    <row r="7119" spans="1:8" x14ac:dyDescent="0.25">
      <c r="A7119" s="14" t="str">
        <f t="shared" si="111"/>
        <v>wrighda032012</v>
      </c>
      <c r="B7119" s="19" t="s">
        <v>507</v>
      </c>
      <c r="C7119" s="19">
        <v>2012</v>
      </c>
      <c r="D7119" s="19" t="s">
        <v>2333</v>
      </c>
      <c r="E7119" s="19">
        <v>0</v>
      </c>
      <c r="F7119" s="19">
        <v>2</v>
      </c>
      <c r="G7119" s="19">
        <v>0</v>
      </c>
      <c r="H7119" s="19">
        <v>0</v>
      </c>
    </row>
    <row r="7120" spans="1:8" x14ac:dyDescent="0.25">
      <c r="A7120" s="14" t="str">
        <f t="shared" si="111"/>
        <v>wrighja012012</v>
      </c>
      <c r="B7120" s="19" t="s">
        <v>222</v>
      </c>
      <c r="C7120" s="19">
        <v>2012</v>
      </c>
      <c r="D7120" s="19" t="s">
        <v>2334</v>
      </c>
      <c r="E7120" s="19">
        <v>9</v>
      </c>
      <c r="F7120" s="19">
        <v>10</v>
      </c>
      <c r="G7120" s="19">
        <v>5</v>
      </c>
      <c r="H7120" s="19">
        <v>1</v>
      </c>
    </row>
    <row r="7121" spans="1:8" x14ac:dyDescent="0.25">
      <c r="A7121" s="14" t="str">
        <f t="shared" si="111"/>
        <v>wrighwe012012</v>
      </c>
      <c r="B7121" s="19" t="s">
        <v>1036</v>
      </c>
      <c r="C7121" s="19">
        <v>2012</v>
      </c>
      <c r="D7121" s="19" t="s">
        <v>2331</v>
      </c>
      <c r="E7121" s="19">
        <v>0</v>
      </c>
      <c r="F7121" s="19">
        <v>0</v>
      </c>
      <c r="G7121" s="19">
        <v>0</v>
      </c>
      <c r="H7121" s="19">
        <v>0</v>
      </c>
    </row>
    <row r="7122" spans="1:8" x14ac:dyDescent="0.25">
      <c r="A7122" s="14" t="str">
        <f t="shared" si="111"/>
        <v>wrighwe012012</v>
      </c>
      <c r="B7122" s="19" t="s">
        <v>1036</v>
      </c>
      <c r="C7122" s="19">
        <v>2012</v>
      </c>
      <c r="D7122" s="19" t="s">
        <v>2334</v>
      </c>
      <c r="E7122" s="19">
        <v>5</v>
      </c>
      <c r="F7122" s="19">
        <v>10</v>
      </c>
      <c r="G7122" s="19">
        <v>1</v>
      </c>
      <c r="H7122" s="19">
        <v>1</v>
      </c>
    </row>
    <row r="7123" spans="1:8" x14ac:dyDescent="0.25">
      <c r="A7123" s="14" t="str">
        <f t="shared" si="111"/>
        <v>wrighwe012012</v>
      </c>
      <c r="B7123" s="19" t="s">
        <v>1036</v>
      </c>
      <c r="C7123" s="19">
        <v>2012</v>
      </c>
      <c r="D7123" s="19" t="s">
        <v>2332</v>
      </c>
    </row>
    <row r="7124" spans="1:8" x14ac:dyDescent="0.25">
      <c r="A7124" s="14" t="str">
        <f t="shared" si="111"/>
        <v>youklke012012</v>
      </c>
      <c r="B7124" s="19" t="s">
        <v>509</v>
      </c>
      <c r="C7124" s="19">
        <v>2012</v>
      </c>
      <c r="D7124" s="19" t="s">
        <v>2335</v>
      </c>
      <c r="E7124" s="19">
        <v>81</v>
      </c>
      <c r="F7124" s="19">
        <v>9</v>
      </c>
      <c r="G7124" s="19">
        <v>0</v>
      </c>
      <c r="H7124" s="19">
        <v>12</v>
      </c>
    </row>
    <row r="7125" spans="1:8" x14ac:dyDescent="0.25">
      <c r="A7125" s="14" t="str">
        <f t="shared" si="111"/>
        <v>youklke012012</v>
      </c>
      <c r="B7125" s="19" t="s">
        <v>509</v>
      </c>
      <c r="C7125" s="19">
        <v>2012</v>
      </c>
      <c r="D7125" s="19" t="s">
        <v>2335</v>
      </c>
      <c r="E7125" s="19">
        <v>36</v>
      </c>
      <c r="F7125" s="19">
        <v>0</v>
      </c>
      <c r="G7125" s="19">
        <v>0</v>
      </c>
      <c r="H7125" s="19">
        <v>8</v>
      </c>
    </row>
    <row r="7126" spans="1:8" x14ac:dyDescent="0.25">
      <c r="A7126" s="14" t="str">
        <f t="shared" si="111"/>
        <v>youklke012012</v>
      </c>
      <c r="B7126" s="19" t="s">
        <v>509</v>
      </c>
      <c r="C7126" s="19">
        <v>2012</v>
      </c>
      <c r="D7126" s="19" t="s">
        <v>40</v>
      </c>
      <c r="E7126" s="19">
        <v>20</v>
      </c>
      <c r="F7126" s="19">
        <v>52</v>
      </c>
      <c r="G7126" s="19">
        <v>3</v>
      </c>
      <c r="H7126" s="19">
        <v>3</v>
      </c>
    </row>
    <row r="7127" spans="1:8" x14ac:dyDescent="0.25">
      <c r="A7127" s="14" t="str">
        <f t="shared" si="111"/>
        <v>youklke012012</v>
      </c>
      <c r="B7127" s="19" t="s">
        <v>509</v>
      </c>
      <c r="C7127" s="19">
        <v>2012</v>
      </c>
      <c r="D7127" s="19" t="s">
        <v>40</v>
      </c>
      <c r="E7127" s="19">
        <v>42</v>
      </c>
      <c r="F7127" s="19">
        <v>125</v>
      </c>
      <c r="G7127" s="19">
        <v>6</v>
      </c>
      <c r="H7127" s="19">
        <v>17</v>
      </c>
    </row>
    <row r="7128" spans="1:8" x14ac:dyDescent="0.25">
      <c r="A7128" s="14" t="str">
        <f t="shared" si="111"/>
        <v>youngch032012</v>
      </c>
      <c r="B7128" s="19" t="s">
        <v>510</v>
      </c>
      <c r="C7128" s="19">
        <v>2012</v>
      </c>
      <c r="D7128" s="19" t="s">
        <v>2334</v>
      </c>
      <c r="E7128" s="19">
        <v>6</v>
      </c>
      <c r="F7128" s="19">
        <v>8</v>
      </c>
      <c r="G7128" s="19">
        <v>1</v>
      </c>
      <c r="H7128" s="19">
        <v>0</v>
      </c>
    </row>
    <row r="7129" spans="1:8" x14ac:dyDescent="0.25">
      <c r="A7129" s="14" t="str">
        <f t="shared" si="111"/>
        <v>youngch042012</v>
      </c>
      <c r="B7129" s="19" t="s">
        <v>744</v>
      </c>
      <c r="C7129" s="19">
        <v>2012</v>
      </c>
      <c r="D7129" s="19" t="s">
        <v>2329</v>
      </c>
    </row>
    <row r="7130" spans="1:8" x14ac:dyDescent="0.25">
      <c r="A7130" s="14" t="str">
        <f t="shared" si="111"/>
        <v>youngch042012</v>
      </c>
      <c r="B7130" s="19" t="s">
        <v>744</v>
      </c>
      <c r="C7130" s="19">
        <v>2012</v>
      </c>
      <c r="D7130" s="19" t="s">
        <v>2331</v>
      </c>
      <c r="E7130" s="19">
        <v>201</v>
      </c>
      <c r="F7130" s="19">
        <v>4</v>
      </c>
      <c r="G7130" s="19">
        <v>2</v>
      </c>
      <c r="H7130" s="19">
        <v>1</v>
      </c>
    </row>
    <row r="7131" spans="1:8" x14ac:dyDescent="0.25">
      <c r="A7131" s="14" t="str">
        <f t="shared" si="111"/>
        <v>youngde032012</v>
      </c>
      <c r="B7131" s="19" t="s">
        <v>745</v>
      </c>
      <c r="C7131" s="19">
        <v>2012</v>
      </c>
      <c r="D7131" s="19" t="s">
        <v>2330</v>
      </c>
    </row>
    <row r="7132" spans="1:8" x14ac:dyDescent="0.25">
      <c r="A7132" s="14" t="str">
        <f t="shared" si="111"/>
        <v>youngde032012</v>
      </c>
      <c r="B7132" s="19" t="s">
        <v>745</v>
      </c>
      <c r="C7132" s="19">
        <v>2012</v>
      </c>
      <c r="D7132" s="19" t="s">
        <v>2331</v>
      </c>
      <c r="E7132" s="19">
        <v>35</v>
      </c>
      <c r="F7132" s="19">
        <v>1</v>
      </c>
      <c r="G7132" s="19">
        <v>2</v>
      </c>
      <c r="H7132" s="19">
        <v>0</v>
      </c>
    </row>
    <row r="7133" spans="1:8" x14ac:dyDescent="0.25">
      <c r="A7133" s="14" t="str">
        <f t="shared" si="111"/>
        <v>younger032012</v>
      </c>
      <c r="B7133" s="19" t="s">
        <v>1213</v>
      </c>
      <c r="C7133" s="19">
        <v>2012</v>
      </c>
      <c r="D7133" s="19" t="s">
        <v>2329</v>
      </c>
    </row>
    <row r="7134" spans="1:8" x14ac:dyDescent="0.25">
      <c r="A7134" s="14" t="str">
        <f t="shared" si="111"/>
        <v>younger032012</v>
      </c>
      <c r="B7134" s="19" t="s">
        <v>1213</v>
      </c>
      <c r="C7134" s="19">
        <v>2012</v>
      </c>
      <c r="D7134" s="19" t="s">
        <v>2330</v>
      </c>
    </row>
    <row r="7135" spans="1:8" x14ac:dyDescent="0.25">
      <c r="A7135" s="14" t="str">
        <f t="shared" si="111"/>
        <v>younger032012</v>
      </c>
      <c r="B7135" s="19" t="s">
        <v>1213</v>
      </c>
      <c r="C7135" s="19">
        <v>2012</v>
      </c>
      <c r="D7135" s="19" t="s">
        <v>2331</v>
      </c>
      <c r="E7135" s="19">
        <v>64</v>
      </c>
      <c r="F7135" s="19">
        <v>0</v>
      </c>
      <c r="G7135" s="19">
        <v>0</v>
      </c>
      <c r="H7135" s="19">
        <v>0</v>
      </c>
    </row>
    <row r="7136" spans="1:8" x14ac:dyDescent="0.25">
      <c r="A7136" s="14" t="str">
        <f t="shared" si="111"/>
        <v>younger032012</v>
      </c>
      <c r="B7136" s="19" t="s">
        <v>1213</v>
      </c>
      <c r="C7136" s="19">
        <v>2012</v>
      </c>
      <c r="D7136" s="19" t="s">
        <v>2332</v>
      </c>
    </row>
    <row r="7137" spans="1:8" x14ac:dyDescent="0.25">
      <c r="A7137" s="14" t="str">
        <f t="shared" si="111"/>
        <v>youngma022012</v>
      </c>
      <c r="B7137" s="19" t="s">
        <v>1656</v>
      </c>
      <c r="C7137" s="19">
        <v>2012</v>
      </c>
      <c r="D7137" s="19" t="s">
        <v>39</v>
      </c>
      <c r="E7137" s="19">
        <v>1</v>
      </c>
      <c r="F7137" s="19">
        <v>1</v>
      </c>
      <c r="G7137" s="19">
        <v>0</v>
      </c>
      <c r="H7137" s="19">
        <v>1</v>
      </c>
    </row>
    <row r="7138" spans="1:8" x14ac:dyDescent="0.25">
      <c r="A7138" s="14" t="str">
        <f t="shared" si="111"/>
        <v>youngma022012</v>
      </c>
      <c r="B7138" s="19" t="s">
        <v>1656</v>
      </c>
      <c r="C7138" s="19">
        <v>2012</v>
      </c>
      <c r="D7138" s="19" t="s">
        <v>2330</v>
      </c>
    </row>
    <row r="7139" spans="1:8" x14ac:dyDescent="0.25">
      <c r="A7139" s="14" t="str">
        <f t="shared" si="111"/>
        <v>youngma022012</v>
      </c>
      <c r="B7139" s="19" t="s">
        <v>1656</v>
      </c>
      <c r="C7139" s="19">
        <v>2012</v>
      </c>
      <c r="D7139" s="19" t="s">
        <v>2331</v>
      </c>
      <c r="E7139" s="19">
        <v>7</v>
      </c>
      <c r="F7139" s="19">
        <v>0</v>
      </c>
      <c r="G7139" s="19">
        <v>0</v>
      </c>
      <c r="H7139" s="19">
        <v>0</v>
      </c>
    </row>
    <row r="7140" spans="1:8" x14ac:dyDescent="0.25">
      <c r="A7140" s="14" t="str">
        <f t="shared" si="111"/>
        <v>youngma022012</v>
      </c>
      <c r="B7140" s="19" t="s">
        <v>1656</v>
      </c>
      <c r="C7140" s="19">
        <v>2012</v>
      </c>
      <c r="D7140" s="19" t="s">
        <v>2332</v>
      </c>
    </row>
    <row r="7141" spans="1:8" x14ac:dyDescent="0.25">
      <c r="A7141" s="14" t="str">
        <f t="shared" si="111"/>
        <v>youngmi022012</v>
      </c>
      <c r="B7141" s="19" t="s">
        <v>223</v>
      </c>
      <c r="C7141" s="19">
        <v>2012</v>
      </c>
      <c r="D7141" s="19" t="s">
        <v>2335</v>
      </c>
      <c r="E7141" s="19">
        <v>358</v>
      </c>
      <c r="F7141" s="19">
        <v>24</v>
      </c>
      <c r="G7141" s="19">
        <v>2</v>
      </c>
      <c r="H7141" s="19">
        <v>37</v>
      </c>
    </row>
    <row r="7142" spans="1:8" x14ac:dyDescent="0.25">
      <c r="A7142" s="14" t="str">
        <f t="shared" si="111"/>
        <v>youngmi022012</v>
      </c>
      <c r="B7142" s="19" t="s">
        <v>223</v>
      </c>
      <c r="C7142" s="19">
        <v>2012</v>
      </c>
      <c r="D7142" s="19" t="s">
        <v>39</v>
      </c>
      <c r="E7142" s="19">
        <v>24</v>
      </c>
      <c r="F7142" s="19">
        <v>31</v>
      </c>
      <c r="G7142" s="19">
        <v>2</v>
      </c>
      <c r="H7142" s="19">
        <v>8</v>
      </c>
    </row>
    <row r="7143" spans="1:8" x14ac:dyDescent="0.25">
      <c r="A7143" s="14" t="str">
        <f t="shared" si="111"/>
        <v>youngmi022012</v>
      </c>
      <c r="B7143" s="19" t="s">
        <v>223</v>
      </c>
      <c r="C7143" s="19">
        <v>2012</v>
      </c>
      <c r="D7143" s="19" t="s">
        <v>40</v>
      </c>
      <c r="E7143" s="19">
        <v>18</v>
      </c>
      <c r="F7143" s="19">
        <v>38</v>
      </c>
      <c r="G7143" s="19">
        <v>2</v>
      </c>
      <c r="H7143" s="19">
        <v>3</v>
      </c>
    </row>
    <row r="7144" spans="1:8" x14ac:dyDescent="0.25">
      <c r="A7144" s="14" t="str">
        <f t="shared" si="111"/>
        <v>youngmi022012</v>
      </c>
      <c r="B7144" s="19" t="s">
        <v>223</v>
      </c>
      <c r="C7144" s="19">
        <v>2012</v>
      </c>
      <c r="D7144" s="19" t="s">
        <v>2333</v>
      </c>
      <c r="E7144" s="19">
        <v>6</v>
      </c>
      <c r="F7144" s="19">
        <v>6</v>
      </c>
      <c r="G7144" s="19">
        <v>0</v>
      </c>
      <c r="H7144" s="19">
        <v>0</v>
      </c>
    </row>
    <row r="7145" spans="1:8" x14ac:dyDescent="0.25">
      <c r="A7145" s="14" t="str">
        <f t="shared" si="111"/>
        <v>zagurmi012012</v>
      </c>
      <c r="B7145" s="19" t="s">
        <v>871</v>
      </c>
      <c r="C7145" s="19">
        <v>2012</v>
      </c>
      <c r="D7145" s="19" t="s">
        <v>2334</v>
      </c>
      <c r="E7145" s="19">
        <v>0</v>
      </c>
      <c r="F7145" s="19">
        <v>6</v>
      </c>
      <c r="G7145" s="19">
        <v>0</v>
      </c>
      <c r="H7145" s="19">
        <v>0</v>
      </c>
    </row>
    <row r="7146" spans="1:8" x14ac:dyDescent="0.25">
      <c r="A7146" s="14" t="str">
        <f t="shared" si="111"/>
        <v>zambrca012012</v>
      </c>
      <c r="B7146" s="19" t="s">
        <v>283</v>
      </c>
      <c r="C7146" s="19">
        <v>2012</v>
      </c>
      <c r="D7146" s="19" t="s">
        <v>2334</v>
      </c>
      <c r="E7146" s="19">
        <v>12</v>
      </c>
      <c r="F7146" s="19">
        <v>18</v>
      </c>
      <c r="G7146" s="19">
        <v>2</v>
      </c>
      <c r="H7146" s="19">
        <v>2</v>
      </c>
    </row>
    <row r="7147" spans="1:8" x14ac:dyDescent="0.25">
      <c r="A7147" s="14" t="str">
        <f t="shared" si="111"/>
        <v>zieglbr012012</v>
      </c>
      <c r="B7147" s="19" t="s">
        <v>1037</v>
      </c>
      <c r="C7147" s="19">
        <v>2012</v>
      </c>
      <c r="D7147" s="19" t="s">
        <v>2334</v>
      </c>
      <c r="E7147" s="19">
        <v>3</v>
      </c>
      <c r="F7147" s="19">
        <v>21</v>
      </c>
      <c r="G7147" s="19">
        <v>1</v>
      </c>
      <c r="H7147" s="19">
        <v>2</v>
      </c>
    </row>
    <row r="7148" spans="1:8" x14ac:dyDescent="0.25">
      <c r="A7148" s="14" t="str">
        <f t="shared" si="111"/>
        <v>zimmejo022012</v>
      </c>
      <c r="B7148" s="19" t="s">
        <v>1214</v>
      </c>
      <c r="C7148" s="19">
        <v>2012</v>
      </c>
      <c r="D7148" s="19" t="s">
        <v>2334</v>
      </c>
      <c r="E7148" s="19">
        <v>12</v>
      </c>
      <c r="F7148" s="19">
        <v>28</v>
      </c>
      <c r="G7148" s="19">
        <v>2</v>
      </c>
      <c r="H7148" s="19">
        <v>2</v>
      </c>
    </row>
    <row r="7149" spans="1:8" x14ac:dyDescent="0.25">
      <c r="A7149" s="14" t="str">
        <f t="shared" si="111"/>
        <v>zimmery012012</v>
      </c>
      <c r="B7149" s="19" t="s">
        <v>622</v>
      </c>
      <c r="C7149" s="19">
        <v>2012</v>
      </c>
      <c r="D7149" s="19" t="s">
        <v>40</v>
      </c>
      <c r="E7149" s="19">
        <v>76</v>
      </c>
      <c r="F7149" s="19">
        <v>284</v>
      </c>
      <c r="G7149" s="19">
        <v>19</v>
      </c>
      <c r="H7149" s="19">
        <v>28</v>
      </c>
    </row>
    <row r="7150" spans="1:8" x14ac:dyDescent="0.25">
      <c r="A7150" s="14" t="str">
        <f t="shared" si="111"/>
        <v>zitoba012012</v>
      </c>
      <c r="B7150" s="19" t="s">
        <v>225</v>
      </c>
      <c r="C7150" s="19">
        <v>2012</v>
      </c>
      <c r="D7150" s="19" t="s">
        <v>2334</v>
      </c>
      <c r="E7150" s="19">
        <v>2</v>
      </c>
      <c r="F7150" s="19">
        <v>26</v>
      </c>
      <c r="G7150" s="19">
        <v>1</v>
      </c>
      <c r="H7150" s="19">
        <v>1</v>
      </c>
    </row>
    <row r="7151" spans="1:8" x14ac:dyDescent="0.25">
      <c r="A7151" s="14" t="str">
        <f t="shared" si="111"/>
        <v>zobribe012012</v>
      </c>
      <c r="B7151" s="19" t="s">
        <v>747</v>
      </c>
      <c r="C7151" s="19">
        <v>2012</v>
      </c>
      <c r="D7151" s="19" t="s">
        <v>39</v>
      </c>
      <c r="E7151" s="19">
        <v>73</v>
      </c>
      <c r="F7151" s="19">
        <v>107</v>
      </c>
      <c r="G7151" s="19">
        <v>6</v>
      </c>
      <c r="H7151" s="19">
        <v>27</v>
      </c>
    </row>
    <row r="7152" spans="1:8" x14ac:dyDescent="0.25">
      <c r="A7152" s="14" t="str">
        <f t="shared" si="111"/>
        <v>zobribe012012</v>
      </c>
      <c r="B7152" s="19" t="s">
        <v>747</v>
      </c>
      <c r="C7152" s="19">
        <v>2012</v>
      </c>
      <c r="D7152" s="19" t="s">
        <v>2331</v>
      </c>
      <c r="E7152" s="19">
        <v>113</v>
      </c>
      <c r="F7152" s="19">
        <v>6</v>
      </c>
      <c r="G7152" s="19">
        <v>2</v>
      </c>
      <c r="H7152" s="19">
        <v>1</v>
      </c>
    </row>
    <row r="7153" spans="1:8" x14ac:dyDescent="0.25">
      <c r="A7153" s="14" t="str">
        <f t="shared" si="111"/>
        <v>zobribe012012</v>
      </c>
      <c r="B7153" s="19" t="s">
        <v>747</v>
      </c>
      <c r="C7153" s="19">
        <v>2012</v>
      </c>
      <c r="D7153" s="19" t="s">
        <v>2332</v>
      </c>
    </row>
    <row r="7154" spans="1:8" x14ac:dyDescent="0.25">
      <c r="A7154" s="14" t="str">
        <f t="shared" si="111"/>
        <v>zobribe012012</v>
      </c>
      <c r="B7154" s="19" t="s">
        <v>747</v>
      </c>
      <c r="C7154" s="19">
        <v>2012</v>
      </c>
      <c r="D7154" s="19" t="s">
        <v>2333</v>
      </c>
      <c r="E7154" s="19">
        <v>46</v>
      </c>
      <c r="F7154" s="19">
        <v>139</v>
      </c>
      <c r="G7154" s="19">
        <v>4</v>
      </c>
      <c r="H7154" s="19">
        <v>27</v>
      </c>
    </row>
    <row r="7155" spans="1:8" x14ac:dyDescent="0.25">
      <c r="A7155" s="14" t="str">
        <f t="shared" si="111"/>
        <v>aardsda012013</v>
      </c>
      <c r="B7155" s="19" t="s">
        <v>414</v>
      </c>
      <c r="C7155" s="19">
        <v>2013</v>
      </c>
      <c r="D7155" s="19" t="s">
        <v>2334</v>
      </c>
      <c r="E7155" s="19">
        <v>1</v>
      </c>
      <c r="F7155" s="19">
        <v>5</v>
      </c>
      <c r="G7155" s="19">
        <v>0</v>
      </c>
      <c r="H7155" s="19">
        <v>0</v>
      </c>
    </row>
    <row r="7156" spans="1:8" x14ac:dyDescent="0.25">
      <c r="A7156" s="14" t="str">
        <f t="shared" si="111"/>
        <v>abadfe012013</v>
      </c>
      <c r="B7156" s="19" t="s">
        <v>1215</v>
      </c>
      <c r="C7156" s="19">
        <v>2013</v>
      </c>
      <c r="D7156" s="19" t="s">
        <v>2334</v>
      </c>
      <c r="E7156" s="19">
        <v>1</v>
      </c>
      <c r="F7156" s="19">
        <v>4</v>
      </c>
      <c r="G7156" s="19">
        <v>0</v>
      </c>
      <c r="H7156" s="19">
        <v>0</v>
      </c>
    </row>
    <row r="7157" spans="1:8" x14ac:dyDescent="0.25">
      <c r="A7157" s="14" t="str">
        <f t="shared" si="111"/>
        <v>abreuto012013</v>
      </c>
      <c r="B7157" s="19" t="s">
        <v>749</v>
      </c>
      <c r="C7157" s="19">
        <v>2013</v>
      </c>
      <c r="D7157" s="19" t="s">
        <v>39</v>
      </c>
      <c r="E7157" s="19">
        <v>45</v>
      </c>
      <c r="F7157" s="19">
        <v>57</v>
      </c>
      <c r="G7157" s="19">
        <v>2</v>
      </c>
      <c r="H7157" s="19">
        <v>15</v>
      </c>
    </row>
    <row r="7158" spans="1:8" x14ac:dyDescent="0.25">
      <c r="A7158" s="14" t="str">
        <f t="shared" si="111"/>
        <v>abreuto012013</v>
      </c>
      <c r="B7158" s="19" t="s">
        <v>749</v>
      </c>
      <c r="C7158" s="19">
        <v>2013</v>
      </c>
      <c r="D7158" s="19" t="s">
        <v>40</v>
      </c>
      <c r="E7158" s="19">
        <v>0</v>
      </c>
      <c r="F7158" s="19">
        <v>2</v>
      </c>
      <c r="G7158" s="19">
        <v>0</v>
      </c>
      <c r="H7158" s="19">
        <v>0</v>
      </c>
    </row>
    <row r="7159" spans="1:8" x14ac:dyDescent="0.25">
      <c r="A7159" s="14" t="str">
        <f t="shared" si="111"/>
        <v>abreuto012013</v>
      </c>
      <c r="B7159" s="19" t="s">
        <v>749</v>
      </c>
      <c r="C7159" s="19">
        <v>2013</v>
      </c>
      <c r="D7159" s="19" t="s">
        <v>2333</v>
      </c>
      <c r="E7159" s="19">
        <v>2</v>
      </c>
      <c r="F7159" s="19">
        <v>7</v>
      </c>
      <c r="G7159" s="19">
        <v>1</v>
      </c>
      <c r="H7159" s="19">
        <v>0</v>
      </c>
    </row>
    <row r="7160" spans="1:8" x14ac:dyDescent="0.25">
      <c r="A7160" s="14" t="str">
        <f t="shared" si="111"/>
        <v>aceveal012013</v>
      </c>
      <c r="B7160" s="19" t="s">
        <v>872</v>
      </c>
      <c r="C7160" s="19">
        <v>2013</v>
      </c>
      <c r="D7160" s="19" t="s">
        <v>2334</v>
      </c>
      <c r="E7160" s="19">
        <v>2</v>
      </c>
      <c r="F7160" s="19">
        <v>7</v>
      </c>
      <c r="G7160" s="19">
        <v>2</v>
      </c>
      <c r="H7160" s="19">
        <v>0</v>
      </c>
    </row>
    <row r="7161" spans="1:8" x14ac:dyDescent="0.25">
      <c r="A7161" s="14" t="str">
        <f t="shared" si="111"/>
        <v>ackledu012013</v>
      </c>
      <c r="B7161" s="19" t="s">
        <v>1419</v>
      </c>
      <c r="C7161" s="19">
        <v>2013</v>
      </c>
      <c r="D7161" s="19" t="s">
        <v>2335</v>
      </c>
      <c r="E7161" s="19">
        <v>11</v>
      </c>
      <c r="F7161" s="19">
        <v>1</v>
      </c>
      <c r="G7161" s="19">
        <v>0</v>
      </c>
      <c r="H7161" s="19">
        <v>0</v>
      </c>
    </row>
    <row r="7162" spans="1:8" x14ac:dyDescent="0.25">
      <c r="A7162" s="14" t="str">
        <f t="shared" si="111"/>
        <v>ackledu012013</v>
      </c>
      <c r="B7162" s="19" t="s">
        <v>1419</v>
      </c>
      <c r="C7162" s="19">
        <v>2013</v>
      </c>
      <c r="D7162" s="19" t="s">
        <v>39</v>
      </c>
      <c r="E7162" s="19">
        <v>81</v>
      </c>
      <c r="F7162" s="19">
        <v>150</v>
      </c>
      <c r="G7162" s="19">
        <v>0</v>
      </c>
      <c r="H7162" s="19">
        <v>30</v>
      </c>
    </row>
    <row r="7163" spans="1:8" x14ac:dyDescent="0.25">
      <c r="A7163" s="14" t="str">
        <f t="shared" si="111"/>
        <v>ackledu012013</v>
      </c>
      <c r="B7163" s="19" t="s">
        <v>1419</v>
      </c>
      <c r="C7163" s="19">
        <v>2013</v>
      </c>
      <c r="D7163" s="19" t="s">
        <v>2329</v>
      </c>
    </row>
    <row r="7164" spans="1:8" x14ac:dyDescent="0.25">
      <c r="A7164" s="14" t="str">
        <f t="shared" si="111"/>
        <v>ackledu012013</v>
      </c>
      <c r="B7164" s="19" t="s">
        <v>1419</v>
      </c>
      <c r="C7164" s="19">
        <v>2013</v>
      </c>
      <c r="D7164" s="19" t="s">
        <v>2330</v>
      </c>
    </row>
    <row r="7165" spans="1:8" x14ac:dyDescent="0.25">
      <c r="A7165" s="14" t="str">
        <f t="shared" si="111"/>
        <v>ackledu012013</v>
      </c>
      <c r="B7165" s="19" t="s">
        <v>1419</v>
      </c>
      <c r="C7165" s="19">
        <v>2013</v>
      </c>
      <c r="D7165" s="19" t="s">
        <v>2331</v>
      </c>
      <c r="E7165" s="19">
        <v>134</v>
      </c>
      <c r="F7165" s="19">
        <v>1</v>
      </c>
      <c r="G7165" s="19">
        <v>1</v>
      </c>
      <c r="H7165" s="19">
        <v>1</v>
      </c>
    </row>
    <row r="7166" spans="1:8" x14ac:dyDescent="0.25">
      <c r="A7166" s="14" t="str">
        <f t="shared" si="111"/>
        <v>adamsda022013</v>
      </c>
      <c r="B7166" s="19" t="s">
        <v>1863</v>
      </c>
      <c r="C7166" s="19">
        <v>2013</v>
      </c>
      <c r="D7166" s="19" t="s">
        <v>2335</v>
      </c>
      <c r="E7166" s="19">
        <v>26</v>
      </c>
      <c r="F7166" s="19">
        <v>4</v>
      </c>
      <c r="G7166" s="19">
        <v>0</v>
      </c>
      <c r="H7166" s="19">
        <v>2</v>
      </c>
    </row>
    <row r="7167" spans="1:8" x14ac:dyDescent="0.25">
      <c r="A7167" s="14" t="str">
        <f t="shared" si="111"/>
        <v>adamsda022013</v>
      </c>
      <c r="B7167" s="19" t="s">
        <v>1863</v>
      </c>
      <c r="C7167" s="19">
        <v>2013</v>
      </c>
      <c r="D7167" s="19" t="s">
        <v>39</v>
      </c>
      <c r="E7167" s="19">
        <v>16</v>
      </c>
      <c r="F7167" s="19">
        <v>19</v>
      </c>
      <c r="G7167" s="19">
        <v>0</v>
      </c>
      <c r="H7167" s="19">
        <v>4</v>
      </c>
    </row>
    <row r="7168" spans="1:8" x14ac:dyDescent="0.25">
      <c r="A7168" s="14" t="str">
        <f t="shared" si="111"/>
        <v>adamsda022013</v>
      </c>
      <c r="B7168" s="19" t="s">
        <v>1863</v>
      </c>
      <c r="C7168" s="19">
        <v>2013</v>
      </c>
      <c r="D7168" s="19" t="s">
        <v>40</v>
      </c>
      <c r="E7168" s="19">
        <v>14</v>
      </c>
      <c r="F7168" s="19">
        <v>53</v>
      </c>
      <c r="G7168" s="19">
        <v>1</v>
      </c>
      <c r="H7168" s="19">
        <v>6</v>
      </c>
    </row>
    <row r="7169" spans="1:8" x14ac:dyDescent="0.25">
      <c r="A7169" s="14" t="str">
        <f t="shared" si="111"/>
        <v>adamsma012013</v>
      </c>
      <c r="B7169" s="19" t="s">
        <v>1657</v>
      </c>
      <c r="C7169" s="19">
        <v>2013</v>
      </c>
      <c r="D7169" s="19" t="s">
        <v>2335</v>
      </c>
      <c r="E7169" s="19">
        <v>598</v>
      </c>
      <c r="F7169" s="19">
        <v>50</v>
      </c>
      <c r="G7169" s="19">
        <v>2</v>
      </c>
      <c r="H7169" s="19">
        <v>70</v>
      </c>
    </row>
    <row r="7170" spans="1:8" x14ac:dyDescent="0.25">
      <c r="A7170" s="14" t="str">
        <f t="shared" si="111"/>
        <v>adamsmi032013</v>
      </c>
      <c r="B7170" s="19" t="s">
        <v>415</v>
      </c>
      <c r="C7170" s="19">
        <v>2013</v>
      </c>
      <c r="D7170" s="19" t="s">
        <v>2334</v>
      </c>
      <c r="E7170" s="19">
        <v>5</v>
      </c>
      <c r="F7170" s="19">
        <v>3</v>
      </c>
      <c r="G7170" s="19">
        <v>1</v>
      </c>
      <c r="H7170" s="19">
        <v>0</v>
      </c>
    </row>
    <row r="7171" spans="1:8" x14ac:dyDescent="0.25">
      <c r="A7171" s="14" t="str">
        <f t="shared" ref="A7171:A7234" si="112">B7171&amp;C7171</f>
        <v>adducji022013</v>
      </c>
      <c r="B7171" s="19" t="s">
        <v>1864</v>
      </c>
      <c r="C7171" s="19">
        <v>2013</v>
      </c>
      <c r="D7171" s="19" t="s">
        <v>2335</v>
      </c>
      <c r="E7171" s="19">
        <v>12</v>
      </c>
      <c r="F7171" s="19">
        <v>0</v>
      </c>
      <c r="G7171" s="19">
        <v>1</v>
      </c>
      <c r="H7171" s="19">
        <v>3</v>
      </c>
    </row>
    <row r="7172" spans="1:8" x14ac:dyDescent="0.25">
      <c r="A7172" s="14" t="str">
        <f t="shared" si="112"/>
        <v>adducji022013</v>
      </c>
      <c r="B7172" s="19" t="s">
        <v>1864</v>
      </c>
      <c r="C7172" s="19">
        <v>2013</v>
      </c>
      <c r="D7172" s="19" t="s">
        <v>2330</v>
      </c>
    </row>
    <row r="7173" spans="1:8" x14ac:dyDescent="0.25">
      <c r="A7173" s="14" t="str">
        <f t="shared" si="112"/>
        <v>adducji022013</v>
      </c>
      <c r="B7173" s="19" t="s">
        <v>1864</v>
      </c>
      <c r="C7173" s="19">
        <v>2013</v>
      </c>
      <c r="D7173" s="19" t="s">
        <v>2331</v>
      </c>
      <c r="E7173" s="19">
        <v>10</v>
      </c>
      <c r="F7173" s="19">
        <v>0</v>
      </c>
      <c r="G7173" s="19">
        <v>0</v>
      </c>
      <c r="H7173" s="19">
        <v>0</v>
      </c>
    </row>
    <row r="7174" spans="1:8" x14ac:dyDescent="0.25">
      <c r="A7174" s="14" t="str">
        <f t="shared" si="112"/>
        <v>adriaeh012013</v>
      </c>
      <c r="B7174" s="19" t="s">
        <v>1865</v>
      </c>
      <c r="C7174" s="19">
        <v>2013</v>
      </c>
      <c r="D7174" s="19" t="s">
        <v>2333</v>
      </c>
      <c r="E7174" s="19">
        <v>4</v>
      </c>
      <c r="F7174" s="19">
        <v>12</v>
      </c>
      <c r="G7174" s="19">
        <v>1</v>
      </c>
      <c r="H7174" s="19">
        <v>4</v>
      </c>
    </row>
    <row r="7175" spans="1:8" x14ac:dyDescent="0.25">
      <c r="A7175" s="14" t="str">
        <f t="shared" si="112"/>
        <v>affelje012013</v>
      </c>
      <c r="B7175" s="19" t="s">
        <v>284</v>
      </c>
      <c r="C7175" s="19">
        <v>2013</v>
      </c>
      <c r="D7175" s="19" t="s">
        <v>2334</v>
      </c>
      <c r="E7175" s="19">
        <v>1</v>
      </c>
      <c r="F7175" s="19">
        <v>9</v>
      </c>
      <c r="G7175" s="19">
        <v>0</v>
      </c>
      <c r="H7175" s="19">
        <v>0</v>
      </c>
    </row>
    <row r="7176" spans="1:8" x14ac:dyDescent="0.25">
      <c r="A7176" s="14" t="str">
        <f t="shared" si="112"/>
        <v>alberan012013</v>
      </c>
      <c r="B7176" s="19" t="s">
        <v>1866</v>
      </c>
      <c r="C7176" s="19">
        <v>2013</v>
      </c>
      <c r="D7176" s="19" t="s">
        <v>2334</v>
      </c>
      <c r="E7176" s="19">
        <v>4</v>
      </c>
      <c r="F7176" s="19">
        <v>9</v>
      </c>
      <c r="G7176" s="19">
        <v>0</v>
      </c>
      <c r="H7176" s="19">
        <v>1</v>
      </c>
    </row>
    <row r="7177" spans="1:8" x14ac:dyDescent="0.25">
      <c r="A7177" s="14" t="str">
        <f t="shared" si="112"/>
        <v>alberma012013</v>
      </c>
      <c r="B7177" s="19" t="s">
        <v>623</v>
      </c>
      <c r="C7177" s="19">
        <v>2013</v>
      </c>
      <c r="D7177" s="19" t="s">
        <v>2334</v>
      </c>
      <c r="E7177" s="19">
        <v>4</v>
      </c>
      <c r="F7177" s="19">
        <v>11</v>
      </c>
      <c r="G7177" s="19">
        <v>1</v>
      </c>
      <c r="H7177" s="19">
        <v>1</v>
      </c>
    </row>
    <row r="7178" spans="1:8" x14ac:dyDescent="0.25">
      <c r="A7178" s="14" t="str">
        <f t="shared" si="112"/>
        <v>albural012013</v>
      </c>
      <c r="B7178" s="19" t="s">
        <v>1422</v>
      </c>
      <c r="C7178" s="19">
        <v>2013</v>
      </c>
      <c r="D7178" s="19" t="s">
        <v>2334</v>
      </c>
      <c r="E7178" s="19">
        <v>4</v>
      </c>
      <c r="F7178" s="19">
        <v>2</v>
      </c>
      <c r="G7178" s="19">
        <v>1</v>
      </c>
      <c r="H7178" s="19">
        <v>0</v>
      </c>
    </row>
    <row r="7179" spans="1:8" x14ac:dyDescent="0.25">
      <c r="A7179" s="14" t="str">
        <f t="shared" si="112"/>
        <v>allenco012013</v>
      </c>
      <c r="B7179" s="19" t="s">
        <v>1658</v>
      </c>
      <c r="C7179" s="19">
        <v>2013</v>
      </c>
      <c r="D7179" s="19" t="s">
        <v>2334</v>
      </c>
      <c r="E7179" s="19">
        <v>0</v>
      </c>
      <c r="F7179" s="19">
        <v>5</v>
      </c>
      <c r="G7179" s="19">
        <v>3</v>
      </c>
      <c r="H7179" s="19">
        <v>0</v>
      </c>
    </row>
    <row r="7180" spans="1:8" x14ac:dyDescent="0.25">
      <c r="A7180" s="14" t="str">
        <f t="shared" si="112"/>
        <v>almonab012013</v>
      </c>
      <c r="B7180" s="19" t="s">
        <v>1867</v>
      </c>
      <c r="C7180" s="19">
        <v>2013</v>
      </c>
      <c r="D7180" s="19" t="s">
        <v>2329</v>
      </c>
    </row>
    <row r="7181" spans="1:8" x14ac:dyDescent="0.25">
      <c r="A7181" s="14" t="str">
        <f t="shared" si="112"/>
        <v>almonab012013</v>
      </c>
      <c r="B7181" s="19" t="s">
        <v>1867</v>
      </c>
      <c r="C7181" s="19">
        <v>2013</v>
      </c>
      <c r="D7181" s="19" t="s">
        <v>2330</v>
      </c>
    </row>
    <row r="7182" spans="1:8" x14ac:dyDescent="0.25">
      <c r="A7182" s="14" t="str">
        <f t="shared" si="112"/>
        <v>almonab012013</v>
      </c>
      <c r="B7182" s="19" t="s">
        <v>1867</v>
      </c>
      <c r="C7182" s="19">
        <v>2013</v>
      </c>
      <c r="D7182" s="19" t="s">
        <v>2331</v>
      </c>
      <c r="E7182" s="19">
        <v>33</v>
      </c>
      <c r="F7182" s="19">
        <v>1</v>
      </c>
      <c r="G7182" s="19">
        <v>4</v>
      </c>
      <c r="H7182" s="19">
        <v>0</v>
      </c>
    </row>
    <row r="7183" spans="1:8" x14ac:dyDescent="0.25">
      <c r="A7183" s="14" t="str">
        <f t="shared" si="112"/>
        <v>almonab012013</v>
      </c>
      <c r="B7183" s="19" t="s">
        <v>1867</v>
      </c>
      <c r="C7183" s="19">
        <v>2013</v>
      </c>
      <c r="D7183" s="19" t="s">
        <v>2332</v>
      </c>
    </row>
    <row r="7184" spans="1:8" x14ac:dyDescent="0.25">
      <c r="A7184" s="14" t="str">
        <f t="shared" si="112"/>
        <v>almonzo012013</v>
      </c>
      <c r="B7184" s="19" t="s">
        <v>1868</v>
      </c>
      <c r="C7184" s="19">
        <v>2013</v>
      </c>
      <c r="D7184" s="19" t="s">
        <v>2330</v>
      </c>
    </row>
    <row r="7185" spans="1:8" x14ac:dyDescent="0.25">
      <c r="A7185" s="14" t="str">
        <f t="shared" si="112"/>
        <v>almonzo012013</v>
      </c>
      <c r="B7185" s="19" t="s">
        <v>1868</v>
      </c>
      <c r="C7185" s="19">
        <v>2013</v>
      </c>
      <c r="D7185" s="19" t="s">
        <v>2331</v>
      </c>
      <c r="E7185" s="19">
        <v>56</v>
      </c>
      <c r="F7185" s="19">
        <v>0</v>
      </c>
      <c r="G7185" s="19">
        <v>0</v>
      </c>
      <c r="H7185" s="19">
        <v>0</v>
      </c>
    </row>
    <row r="7186" spans="1:8" x14ac:dyDescent="0.25">
      <c r="A7186" s="14" t="str">
        <f t="shared" si="112"/>
        <v>almonzo012013</v>
      </c>
      <c r="B7186" s="19" t="s">
        <v>1868</v>
      </c>
      <c r="C7186" s="19">
        <v>2013</v>
      </c>
      <c r="D7186" s="19" t="s">
        <v>2332</v>
      </c>
    </row>
    <row r="7187" spans="1:8" x14ac:dyDescent="0.25">
      <c r="A7187" s="14" t="str">
        <f t="shared" si="112"/>
        <v>alonsyo012013</v>
      </c>
      <c r="B7187" s="19" t="s">
        <v>1216</v>
      </c>
      <c r="C7187" s="19">
        <v>2013</v>
      </c>
      <c r="D7187" s="19" t="s">
        <v>2335</v>
      </c>
      <c r="E7187" s="19">
        <v>761</v>
      </c>
      <c r="F7187" s="19">
        <v>58</v>
      </c>
      <c r="G7187" s="19">
        <v>3</v>
      </c>
      <c r="H7187" s="19">
        <v>72</v>
      </c>
    </row>
    <row r="7188" spans="1:8" x14ac:dyDescent="0.25">
      <c r="A7188" s="14" t="str">
        <f t="shared" si="112"/>
        <v>alonsyo012013</v>
      </c>
      <c r="B7188" s="19" t="s">
        <v>1216</v>
      </c>
      <c r="C7188" s="19">
        <v>2013</v>
      </c>
      <c r="D7188" s="19" t="s">
        <v>39</v>
      </c>
      <c r="E7188" s="19">
        <v>0</v>
      </c>
      <c r="F7188" s="19">
        <v>0</v>
      </c>
      <c r="G7188" s="19">
        <v>0</v>
      </c>
      <c r="H7188" s="19">
        <v>0</v>
      </c>
    </row>
    <row r="7189" spans="1:8" x14ac:dyDescent="0.25">
      <c r="A7189" s="14" t="str">
        <f t="shared" si="112"/>
        <v>alonsyo012013</v>
      </c>
      <c r="B7189" s="19" t="s">
        <v>1216</v>
      </c>
      <c r="C7189" s="19">
        <v>2013</v>
      </c>
      <c r="D7189" s="19" t="s">
        <v>40</v>
      </c>
      <c r="E7189" s="19">
        <v>0</v>
      </c>
      <c r="F7189" s="19">
        <v>0</v>
      </c>
      <c r="G7189" s="19">
        <v>0</v>
      </c>
      <c r="H7189" s="19">
        <v>0</v>
      </c>
    </row>
    <row r="7190" spans="1:8" x14ac:dyDescent="0.25">
      <c r="A7190" s="14" t="str">
        <f t="shared" si="112"/>
        <v>alonsyo012013</v>
      </c>
      <c r="B7190" s="19" t="s">
        <v>1216</v>
      </c>
      <c r="C7190" s="19">
        <v>2013</v>
      </c>
      <c r="D7190" s="19" t="s">
        <v>2330</v>
      </c>
    </row>
    <row r="7191" spans="1:8" x14ac:dyDescent="0.25">
      <c r="A7191" s="14" t="str">
        <f t="shared" si="112"/>
        <v>alonsyo012013</v>
      </c>
      <c r="B7191" s="19" t="s">
        <v>1216</v>
      </c>
      <c r="C7191" s="19">
        <v>2013</v>
      </c>
      <c r="D7191" s="19" t="s">
        <v>2331</v>
      </c>
      <c r="E7191" s="19">
        <v>0</v>
      </c>
      <c r="F7191" s="19">
        <v>0</v>
      </c>
      <c r="G7191" s="19">
        <v>0</v>
      </c>
      <c r="H7191" s="19">
        <v>0</v>
      </c>
    </row>
    <row r="7192" spans="1:8" x14ac:dyDescent="0.25">
      <c r="A7192" s="14" t="str">
        <f t="shared" si="112"/>
        <v>altuvjo012013</v>
      </c>
      <c r="B7192" s="19" t="s">
        <v>1423</v>
      </c>
      <c r="C7192" s="19">
        <v>2013</v>
      </c>
      <c r="D7192" s="19" t="s">
        <v>39</v>
      </c>
      <c r="E7192" s="19">
        <v>273</v>
      </c>
      <c r="F7192" s="19">
        <v>393</v>
      </c>
      <c r="G7192" s="19">
        <v>9</v>
      </c>
      <c r="H7192" s="19">
        <v>114</v>
      </c>
    </row>
    <row r="7193" spans="1:8" x14ac:dyDescent="0.25">
      <c r="A7193" s="14" t="str">
        <f t="shared" si="112"/>
        <v>alvarhe012013</v>
      </c>
      <c r="B7193" s="19" t="s">
        <v>1424</v>
      </c>
      <c r="C7193" s="19">
        <v>2013</v>
      </c>
      <c r="D7193" s="19" t="s">
        <v>2334</v>
      </c>
      <c r="E7193" s="19">
        <v>14</v>
      </c>
      <c r="F7193" s="19">
        <v>19</v>
      </c>
      <c r="G7193" s="19">
        <v>1</v>
      </c>
      <c r="H7193" s="19">
        <v>1</v>
      </c>
    </row>
    <row r="7194" spans="1:8" x14ac:dyDescent="0.25">
      <c r="A7194" s="14" t="str">
        <f t="shared" si="112"/>
        <v>alvarjo022013</v>
      </c>
      <c r="B7194" s="19" t="s">
        <v>1869</v>
      </c>
      <c r="C7194" s="19">
        <v>2013</v>
      </c>
      <c r="D7194" s="19" t="s">
        <v>2334</v>
      </c>
      <c r="E7194" s="19">
        <v>0</v>
      </c>
      <c r="F7194" s="19">
        <v>3</v>
      </c>
      <c r="G7194" s="19">
        <v>0</v>
      </c>
      <c r="H7194" s="19">
        <v>0</v>
      </c>
    </row>
    <row r="7195" spans="1:8" x14ac:dyDescent="0.25">
      <c r="A7195" s="14" t="str">
        <f t="shared" si="112"/>
        <v>alvarpe012013</v>
      </c>
      <c r="B7195" s="19" t="s">
        <v>1217</v>
      </c>
      <c r="C7195" s="19">
        <v>2013</v>
      </c>
      <c r="D7195" s="19" t="s">
        <v>40</v>
      </c>
      <c r="E7195" s="19">
        <v>72</v>
      </c>
      <c r="F7195" s="19">
        <v>359</v>
      </c>
      <c r="G7195" s="19">
        <v>27</v>
      </c>
      <c r="H7195" s="19">
        <v>27</v>
      </c>
    </row>
    <row r="7196" spans="1:8" x14ac:dyDescent="0.25">
      <c r="A7196" s="14" t="str">
        <f t="shared" si="112"/>
        <v>amarial012013</v>
      </c>
      <c r="B7196" s="19" t="s">
        <v>1425</v>
      </c>
      <c r="C7196" s="19">
        <v>2013</v>
      </c>
      <c r="D7196" s="19" t="s">
        <v>39</v>
      </c>
      <c r="E7196" s="19">
        <v>40</v>
      </c>
      <c r="F7196" s="19">
        <v>48</v>
      </c>
      <c r="G7196" s="19">
        <v>1</v>
      </c>
      <c r="H7196" s="19">
        <v>10</v>
      </c>
    </row>
    <row r="7197" spans="1:8" x14ac:dyDescent="0.25">
      <c r="A7197" s="14" t="str">
        <f t="shared" si="112"/>
        <v>amarial012013</v>
      </c>
      <c r="B7197" s="19" t="s">
        <v>1425</v>
      </c>
      <c r="C7197" s="19">
        <v>2013</v>
      </c>
      <c r="D7197" s="19" t="s">
        <v>40</v>
      </c>
      <c r="E7197" s="19">
        <v>3</v>
      </c>
      <c r="F7197" s="19">
        <v>5</v>
      </c>
      <c r="G7197" s="19">
        <v>0</v>
      </c>
      <c r="H7197" s="19">
        <v>1</v>
      </c>
    </row>
    <row r="7198" spans="1:8" x14ac:dyDescent="0.25">
      <c r="A7198" s="14" t="str">
        <f t="shared" si="112"/>
        <v>amarial012013</v>
      </c>
      <c r="B7198" s="19" t="s">
        <v>1425</v>
      </c>
      <c r="C7198" s="19">
        <v>2013</v>
      </c>
      <c r="D7198" s="19" t="s">
        <v>2329</v>
      </c>
    </row>
    <row r="7199" spans="1:8" x14ac:dyDescent="0.25">
      <c r="A7199" s="14" t="str">
        <f t="shared" si="112"/>
        <v>amarial012013</v>
      </c>
      <c r="B7199" s="19" t="s">
        <v>1425</v>
      </c>
      <c r="C7199" s="19">
        <v>2013</v>
      </c>
      <c r="D7199" s="19" t="s">
        <v>2330</v>
      </c>
    </row>
    <row r="7200" spans="1:8" x14ac:dyDescent="0.25">
      <c r="A7200" s="14" t="str">
        <f t="shared" si="112"/>
        <v>amarial012013</v>
      </c>
      <c r="B7200" s="19" t="s">
        <v>1425</v>
      </c>
      <c r="C7200" s="19">
        <v>2013</v>
      </c>
      <c r="D7200" s="19" t="s">
        <v>2331</v>
      </c>
      <c r="E7200" s="19">
        <v>160</v>
      </c>
      <c r="F7200" s="19">
        <v>5</v>
      </c>
      <c r="G7200" s="19">
        <v>3</v>
      </c>
      <c r="H7200" s="19">
        <v>1</v>
      </c>
    </row>
    <row r="7201" spans="1:8" x14ac:dyDescent="0.25">
      <c r="A7201" s="14" t="str">
        <f t="shared" si="112"/>
        <v>amarial012013</v>
      </c>
      <c r="B7201" s="19" t="s">
        <v>1425</v>
      </c>
      <c r="C7201" s="19">
        <v>2013</v>
      </c>
      <c r="D7201" s="19" t="s">
        <v>2333</v>
      </c>
      <c r="E7201" s="19">
        <v>11</v>
      </c>
      <c r="F7201" s="19">
        <v>26</v>
      </c>
      <c r="G7201" s="19">
        <v>1</v>
      </c>
      <c r="H7201" s="19">
        <v>5</v>
      </c>
    </row>
    <row r="7202" spans="1:8" x14ac:dyDescent="0.25">
      <c r="A7202" s="14" t="str">
        <f t="shared" si="112"/>
        <v>ambrihe012013</v>
      </c>
      <c r="B7202" s="19" t="s">
        <v>1218</v>
      </c>
      <c r="C7202" s="19">
        <v>2013</v>
      </c>
      <c r="D7202" s="19" t="s">
        <v>2334</v>
      </c>
      <c r="E7202" s="19">
        <v>1</v>
      </c>
      <c r="F7202" s="19">
        <v>9</v>
      </c>
      <c r="G7202" s="19">
        <v>0</v>
      </c>
      <c r="H7202" s="19">
        <v>1</v>
      </c>
    </row>
    <row r="7203" spans="1:8" x14ac:dyDescent="0.25">
      <c r="A7203" s="14" t="str">
        <f t="shared" si="112"/>
        <v>amesst012013</v>
      </c>
      <c r="B7203" s="19" t="s">
        <v>1870</v>
      </c>
      <c r="C7203" s="19">
        <v>2013</v>
      </c>
      <c r="D7203" s="19" t="s">
        <v>2334</v>
      </c>
      <c r="E7203" s="19">
        <v>1</v>
      </c>
      <c r="F7203" s="19">
        <v>0</v>
      </c>
      <c r="G7203" s="19">
        <v>0</v>
      </c>
      <c r="H7203" s="19">
        <v>0</v>
      </c>
    </row>
    <row r="7204" spans="1:8" x14ac:dyDescent="0.25">
      <c r="A7204" s="14" t="str">
        <f t="shared" si="112"/>
        <v>anderbr042013</v>
      </c>
      <c r="B7204" s="19" t="s">
        <v>1039</v>
      </c>
      <c r="C7204" s="19">
        <v>2013</v>
      </c>
      <c r="D7204" s="19" t="s">
        <v>2334</v>
      </c>
      <c r="E7204" s="19">
        <v>0</v>
      </c>
      <c r="F7204" s="19">
        <v>4</v>
      </c>
      <c r="G7204" s="19">
        <v>0</v>
      </c>
      <c r="H7204" s="19">
        <v>0</v>
      </c>
    </row>
    <row r="7205" spans="1:8" x14ac:dyDescent="0.25">
      <c r="A7205" s="14" t="str">
        <f t="shared" si="112"/>
        <v>anderbr052013</v>
      </c>
      <c r="B7205" s="19" t="s">
        <v>1219</v>
      </c>
      <c r="C7205" s="19">
        <v>2013</v>
      </c>
      <c r="D7205" s="19" t="s">
        <v>2336</v>
      </c>
      <c r="E7205" s="19">
        <v>49</v>
      </c>
      <c r="F7205" s="19">
        <v>2</v>
      </c>
      <c r="G7205" s="19">
        <v>1</v>
      </c>
      <c r="H7205" s="19">
        <v>0</v>
      </c>
    </row>
    <row r="7206" spans="1:8" x14ac:dyDescent="0.25">
      <c r="A7206" s="14" t="str">
        <f t="shared" si="112"/>
        <v>andinro012013</v>
      </c>
      <c r="B7206" s="19" t="s">
        <v>512</v>
      </c>
      <c r="C7206" s="19">
        <v>2013</v>
      </c>
      <c r="D7206" s="19" t="s">
        <v>39</v>
      </c>
      <c r="E7206" s="19">
        <v>15</v>
      </c>
      <c r="F7206" s="19">
        <v>27</v>
      </c>
      <c r="G7206" s="19">
        <v>0</v>
      </c>
      <c r="H7206" s="19">
        <v>9</v>
      </c>
    </row>
    <row r="7207" spans="1:8" x14ac:dyDescent="0.25">
      <c r="A7207" s="14" t="str">
        <f t="shared" si="112"/>
        <v>andinro012013</v>
      </c>
      <c r="B7207" s="19" t="s">
        <v>512</v>
      </c>
      <c r="C7207" s="19">
        <v>2013</v>
      </c>
      <c r="D7207" s="19" t="s">
        <v>40</v>
      </c>
      <c r="E7207" s="19">
        <v>1</v>
      </c>
      <c r="F7207" s="19">
        <v>5</v>
      </c>
      <c r="G7207" s="19">
        <v>0</v>
      </c>
      <c r="H7207" s="19">
        <v>0</v>
      </c>
    </row>
    <row r="7208" spans="1:8" x14ac:dyDescent="0.25">
      <c r="A7208" s="14" t="str">
        <f t="shared" si="112"/>
        <v>andinro012013</v>
      </c>
      <c r="B7208" s="19" t="s">
        <v>512</v>
      </c>
      <c r="C7208" s="19">
        <v>2013</v>
      </c>
      <c r="D7208" s="19" t="s">
        <v>2333</v>
      </c>
      <c r="E7208" s="19">
        <v>12</v>
      </c>
      <c r="F7208" s="19">
        <v>29</v>
      </c>
      <c r="G7208" s="19">
        <v>2</v>
      </c>
      <c r="H7208" s="19">
        <v>8</v>
      </c>
    </row>
    <row r="7209" spans="1:8" x14ac:dyDescent="0.25">
      <c r="A7209" s="14" t="str">
        <f t="shared" si="112"/>
        <v>andruel012013</v>
      </c>
      <c r="B7209" s="19" t="s">
        <v>1040</v>
      </c>
      <c r="C7209" s="19">
        <v>2013</v>
      </c>
      <c r="D7209" s="19" t="s">
        <v>2333</v>
      </c>
      <c r="E7209" s="19">
        <v>212</v>
      </c>
      <c r="F7209" s="19">
        <v>362</v>
      </c>
      <c r="G7209" s="19">
        <v>14</v>
      </c>
      <c r="H7209" s="19">
        <v>97</v>
      </c>
    </row>
    <row r="7210" spans="1:8" x14ac:dyDescent="0.25">
      <c r="A7210" s="14" t="str">
        <f t="shared" si="112"/>
        <v>ankieri012013</v>
      </c>
      <c r="B7210" s="19" t="s">
        <v>49</v>
      </c>
      <c r="C7210" s="19">
        <v>2013</v>
      </c>
      <c r="D7210" s="19" t="s">
        <v>2329</v>
      </c>
    </row>
    <row r="7211" spans="1:8" x14ac:dyDescent="0.25">
      <c r="A7211" s="14" t="str">
        <f t="shared" si="112"/>
        <v>ankieri012013</v>
      </c>
      <c r="B7211" s="19" t="s">
        <v>49</v>
      </c>
      <c r="C7211" s="19">
        <v>2013</v>
      </c>
      <c r="D7211" s="19" t="s">
        <v>2331</v>
      </c>
      <c r="E7211" s="19">
        <v>42</v>
      </c>
      <c r="F7211" s="19">
        <v>3</v>
      </c>
      <c r="G7211" s="19">
        <v>2</v>
      </c>
      <c r="H7211" s="19">
        <v>0</v>
      </c>
    </row>
    <row r="7212" spans="1:8" x14ac:dyDescent="0.25">
      <c r="A7212" s="14" t="str">
        <f t="shared" si="112"/>
        <v>ankieri012013</v>
      </c>
      <c r="B7212" s="19" t="s">
        <v>49</v>
      </c>
      <c r="C7212" s="19">
        <v>2013</v>
      </c>
      <c r="D7212" s="19" t="s">
        <v>2331</v>
      </c>
      <c r="E7212" s="19">
        <v>35</v>
      </c>
      <c r="F7212" s="19">
        <v>1</v>
      </c>
      <c r="G7212" s="19">
        <v>0</v>
      </c>
      <c r="H7212" s="19">
        <v>0</v>
      </c>
    </row>
    <row r="7213" spans="1:8" x14ac:dyDescent="0.25">
      <c r="A7213" s="14" t="str">
        <f t="shared" si="112"/>
        <v>ankieri012013</v>
      </c>
      <c r="B7213" s="19" t="s">
        <v>49</v>
      </c>
      <c r="C7213" s="19">
        <v>2013</v>
      </c>
      <c r="D7213" s="19" t="s">
        <v>2332</v>
      </c>
    </row>
    <row r="7214" spans="1:8" x14ac:dyDescent="0.25">
      <c r="A7214" s="14" t="str">
        <f t="shared" si="112"/>
        <v>ankieri012013</v>
      </c>
      <c r="B7214" s="19" t="s">
        <v>49</v>
      </c>
      <c r="C7214" s="19">
        <v>2013</v>
      </c>
      <c r="D7214" s="19" t="s">
        <v>2332</v>
      </c>
    </row>
    <row r="7215" spans="1:8" x14ac:dyDescent="0.25">
      <c r="A7215" s="14" t="str">
        <f t="shared" si="112"/>
        <v>aokino012013</v>
      </c>
      <c r="B7215" s="19" t="s">
        <v>1659</v>
      </c>
      <c r="C7215" s="19">
        <v>2013</v>
      </c>
      <c r="D7215" s="19" t="s">
        <v>2329</v>
      </c>
    </row>
    <row r="7216" spans="1:8" x14ac:dyDescent="0.25">
      <c r="A7216" s="14" t="str">
        <f t="shared" si="112"/>
        <v>aokino012013</v>
      </c>
      <c r="B7216" s="19" t="s">
        <v>1659</v>
      </c>
      <c r="C7216" s="19">
        <v>2013</v>
      </c>
      <c r="D7216" s="19" t="s">
        <v>2331</v>
      </c>
      <c r="E7216" s="19">
        <v>290</v>
      </c>
      <c r="F7216" s="19">
        <v>9</v>
      </c>
      <c r="G7216" s="19">
        <v>3</v>
      </c>
      <c r="H7216" s="19">
        <v>0</v>
      </c>
    </row>
    <row r="7217" spans="1:8" x14ac:dyDescent="0.25">
      <c r="A7217" s="14" t="str">
        <f t="shared" si="112"/>
        <v>aokino012013</v>
      </c>
      <c r="B7217" s="19" t="s">
        <v>1659</v>
      </c>
      <c r="C7217" s="19">
        <v>2013</v>
      </c>
      <c r="D7217" s="19" t="s">
        <v>2332</v>
      </c>
    </row>
    <row r="7218" spans="1:8" x14ac:dyDescent="0.25">
      <c r="A7218" s="14" t="str">
        <f t="shared" si="112"/>
        <v>archech012013</v>
      </c>
      <c r="B7218" s="19" t="s">
        <v>1660</v>
      </c>
      <c r="C7218" s="19">
        <v>2013</v>
      </c>
      <c r="D7218" s="19" t="s">
        <v>2334</v>
      </c>
      <c r="E7218" s="19">
        <v>6</v>
      </c>
      <c r="F7218" s="19">
        <v>13</v>
      </c>
      <c r="G7218" s="19">
        <v>2</v>
      </c>
      <c r="H7218" s="19">
        <v>1</v>
      </c>
    </row>
    <row r="7219" spans="1:8" x14ac:dyDescent="0.25">
      <c r="A7219" s="14" t="str">
        <f t="shared" si="112"/>
        <v>arciaos012013</v>
      </c>
      <c r="B7219" s="19" t="s">
        <v>1871</v>
      </c>
      <c r="C7219" s="19">
        <v>2013</v>
      </c>
      <c r="D7219" s="19" t="s">
        <v>2330</v>
      </c>
    </row>
    <row r="7220" spans="1:8" x14ac:dyDescent="0.25">
      <c r="A7220" s="14" t="str">
        <f t="shared" si="112"/>
        <v>arciaos012013</v>
      </c>
      <c r="B7220" s="19" t="s">
        <v>1871</v>
      </c>
      <c r="C7220" s="19">
        <v>2013</v>
      </c>
      <c r="D7220" s="19" t="s">
        <v>2331</v>
      </c>
      <c r="E7220" s="19">
        <v>167</v>
      </c>
      <c r="F7220" s="19">
        <v>5</v>
      </c>
      <c r="G7220" s="19">
        <v>2</v>
      </c>
      <c r="H7220" s="19">
        <v>2</v>
      </c>
    </row>
    <row r="7221" spans="1:8" x14ac:dyDescent="0.25">
      <c r="A7221" s="14" t="str">
        <f t="shared" si="112"/>
        <v>arciaos012013</v>
      </c>
      <c r="B7221" s="19" t="s">
        <v>1871</v>
      </c>
      <c r="C7221" s="19">
        <v>2013</v>
      </c>
      <c r="D7221" s="19" t="s">
        <v>2332</v>
      </c>
    </row>
    <row r="7222" spans="1:8" x14ac:dyDescent="0.25">
      <c r="A7222" s="14" t="str">
        <f t="shared" si="112"/>
        <v>arenano012013</v>
      </c>
      <c r="B7222" s="19" t="s">
        <v>1872</v>
      </c>
      <c r="C7222" s="19">
        <v>2013</v>
      </c>
      <c r="D7222" s="19" t="s">
        <v>40</v>
      </c>
      <c r="E7222" s="19">
        <v>91</v>
      </c>
      <c r="F7222" s="19">
        <v>309</v>
      </c>
      <c r="G7222" s="19">
        <v>11</v>
      </c>
      <c r="H7222" s="19">
        <v>27</v>
      </c>
    </row>
    <row r="7223" spans="1:8" x14ac:dyDescent="0.25">
      <c r="A7223" s="14" t="str">
        <f t="shared" si="112"/>
        <v>arencjp012013</v>
      </c>
      <c r="B7223" s="19" t="s">
        <v>1221</v>
      </c>
      <c r="C7223" s="19">
        <v>2013</v>
      </c>
      <c r="D7223" s="19" t="s">
        <v>2336</v>
      </c>
      <c r="E7223" s="19">
        <v>891</v>
      </c>
      <c r="F7223" s="19">
        <v>49</v>
      </c>
      <c r="G7223" s="19">
        <v>11</v>
      </c>
      <c r="H7223" s="19">
        <v>6</v>
      </c>
    </row>
    <row r="7224" spans="1:8" x14ac:dyDescent="0.25">
      <c r="A7224" s="14" t="str">
        <f t="shared" si="112"/>
        <v>ariasjo012013</v>
      </c>
      <c r="B7224" s="19" t="s">
        <v>625</v>
      </c>
      <c r="C7224" s="19">
        <v>2013</v>
      </c>
      <c r="D7224" s="19" t="s">
        <v>2335</v>
      </c>
      <c r="E7224" s="19">
        <v>41</v>
      </c>
      <c r="F7224" s="19">
        <v>1</v>
      </c>
      <c r="G7224" s="19">
        <v>0</v>
      </c>
      <c r="H7224" s="19">
        <v>4</v>
      </c>
    </row>
    <row r="7225" spans="1:8" x14ac:dyDescent="0.25">
      <c r="A7225" s="14" t="str">
        <f t="shared" si="112"/>
        <v>ariasjo012013</v>
      </c>
      <c r="B7225" s="19" t="s">
        <v>625</v>
      </c>
      <c r="C7225" s="19">
        <v>2013</v>
      </c>
      <c r="D7225" s="19" t="s">
        <v>39</v>
      </c>
      <c r="E7225" s="19">
        <v>28</v>
      </c>
      <c r="F7225" s="19">
        <v>21</v>
      </c>
      <c r="G7225" s="19">
        <v>1</v>
      </c>
      <c r="H7225" s="19">
        <v>9</v>
      </c>
    </row>
    <row r="7226" spans="1:8" x14ac:dyDescent="0.25">
      <c r="A7226" s="14" t="str">
        <f t="shared" si="112"/>
        <v>ariasjo012013</v>
      </c>
      <c r="B7226" s="19" t="s">
        <v>625</v>
      </c>
      <c r="C7226" s="19">
        <v>2013</v>
      </c>
      <c r="D7226" s="19" t="s">
        <v>40</v>
      </c>
      <c r="E7226" s="19">
        <v>15</v>
      </c>
      <c r="F7226" s="19">
        <v>55</v>
      </c>
      <c r="G7226" s="19">
        <v>3</v>
      </c>
      <c r="H7226" s="19">
        <v>4</v>
      </c>
    </row>
    <row r="7227" spans="1:8" x14ac:dyDescent="0.25">
      <c r="A7227" s="14" t="str">
        <f t="shared" si="112"/>
        <v>ariasjo012013</v>
      </c>
      <c r="B7227" s="19" t="s">
        <v>625</v>
      </c>
      <c r="C7227" s="19">
        <v>2013</v>
      </c>
      <c r="D7227" s="19" t="s">
        <v>2333</v>
      </c>
      <c r="E7227" s="19">
        <v>21</v>
      </c>
      <c r="F7227" s="19">
        <v>42</v>
      </c>
      <c r="G7227" s="19">
        <v>1</v>
      </c>
      <c r="H7227" s="19">
        <v>12</v>
      </c>
    </row>
    <row r="7228" spans="1:8" x14ac:dyDescent="0.25">
      <c r="A7228" s="14" t="str">
        <f t="shared" si="112"/>
        <v>arrieja012013</v>
      </c>
      <c r="B7228" s="19" t="s">
        <v>1222</v>
      </c>
      <c r="C7228" s="19">
        <v>2013</v>
      </c>
      <c r="D7228" s="19" t="s">
        <v>2334</v>
      </c>
      <c r="E7228" s="19">
        <v>1</v>
      </c>
      <c r="F7228" s="19">
        <v>3</v>
      </c>
      <c r="G7228" s="19">
        <v>0</v>
      </c>
      <c r="H7228" s="19">
        <v>0</v>
      </c>
    </row>
    <row r="7229" spans="1:8" x14ac:dyDescent="0.25">
      <c r="A7229" s="14" t="str">
        <f t="shared" si="112"/>
        <v>arrieja012013</v>
      </c>
      <c r="B7229" s="19" t="s">
        <v>1222</v>
      </c>
      <c r="C7229" s="19">
        <v>2013</v>
      </c>
      <c r="D7229" s="19" t="s">
        <v>2334</v>
      </c>
      <c r="E7229" s="19">
        <v>11</v>
      </c>
      <c r="F7229" s="19">
        <v>12</v>
      </c>
      <c r="G7229" s="19">
        <v>1</v>
      </c>
      <c r="H7229" s="19">
        <v>0</v>
      </c>
    </row>
    <row r="7230" spans="1:8" x14ac:dyDescent="0.25">
      <c r="A7230" s="14" t="str">
        <f t="shared" si="112"/>
        <v>arroybr012013</v>
      </c>
      <c r="B7230" s="19" t="s">
        <v>50</v>
      </c>
      <c r="C7230" s="19">
        <v>2013</v>
      </c>
      <c r="D7230" s="19" t="s">
        <v>2334</v>
      </c>
      <c r="E7230" s="19">
        <v>15</v>
      </c>
      <c r="F7230" s="19">
        <v>29</v>
      </c>
      <c r="G7230" s="19">
        <v>1</v>
      </c>
      <c r="H7230" s="19">
        <v>1</v>
      </c>
    </row>
    <row r="7231" spans="1:8" x14ac:dyDescent="0.25">
      <c r="A7231" s="14" t="str">
        <f t="shared" si="112"/>
        <v>ascheco012013</v>
      </c>
      <c r="B7231" s="19" t="s">
        <v>1873</v>
      </c>
      <c r="C7231" s="19">
        <v>2013</v>
      </c>
      <c r="D7231" s="19" t="s">
        <v>40</v>
      </c>
      <c r="E7231" s="19">
        <v>29</v>
      </c>
      <c r="F7231" s="19">
        <v>87</v>
      </c>
      <c r="G7231" s="19">
        <v>5</v>
      </c>
      <c r="H7231" s="19">
        <v>3</v>
      </c>
    </row>
    <row r="7232" spans="1:8" x14ac:dyDescent="0.25">
      <c r="A7232" s="14" t="str">
        <f t="shared" si="112"/>
        <v>atchisc012013</v>
      </c>
      <c r="B7232" s="19" t="s">
        <v>416</v>
      </c>
      <c r="C7232" s="19">
        <v>2013</v>
      </c>
      <c r="D7232" s="19" t="s">
        <v>2334</v>
      </c>
      <c r="E7232" s="19">
        <v>5</v>
      </c>
      <c r="F7232" s="19">
        <v>13</v>
      </c>
      <c r="G7232" s="19">
        <v>1</v>
      </c>
      <c r="H7232" s="19">
        <v>0</v>
      </c>
    </row>
    <row r="7233" spans="1:8" x14ac:dyDescent="0.25">
      <c r="A7233" s="14" t="str">
        <f t="shared" si="112"/>
        <v>aumonph012013</v>
      </c>
      <c r="B7233" s="19" t="s">
        <v>1661</v>
      </c>
      <c r="C7233" s="19">
        <v>2013</v>
      </c>
      <c r="D7233" s="19" t="s">
        <v>2334</v>
      </c>
      <c r="E7233" s="19">
        <v>1</v>
      </c>
      <c r="F7233" s="19">
        <v>3</v>
      </c>
      <c r="G7233" s="19">
        <v>0</v>
      </c>
      <c r="H7233" s="19">
        <v>0</v>
      </c>
    </row>
    <row r="7234" spans="1:8" x14ac:dyDescent="0.25">
      <c r="A7234" s="14" t="str">
        <f t="shared" si="112"/>
        <v>avilaal012013</v>
      </c>
      <c r="B7234" s="19" t="s">
        <v>1043</v>
      </c>
      <c r="C7234" s="19">
        <v>2013</v>
      </c>
      <c r="D7234" s="19" t="s">
        <v>2336</v>
      </c>
      <c r="E7234" s="19">
        <v>815</v>
      </c>
      <c r="F7234" s="19">
        <v>29</v>
      </c>
      <c r="G7234" s="19">
        <v>6</v>
      </c>
      <c r="H7234" s="19">
        <v>4</v>
      </c>
    </row>
    <row r="7235" spans="1:8" x14ac:dyDescent="0.25">
      <c r="A7235" s="14" t="str">
        <f t="shared" ref="A7235:A7298" si="113">B7235&amp;C7235</f>
        <v>avilalu012013</v>
      </c>
      <c r="B7235" s="19" t="s">
        <v>1663</v>
      </c>
      <c r="C7235" s="19">
        <v>2013</v>
      </c>
      <c r="D7235" s="19" t="s">
        <v>2334</v>
      </c>
      <c r="E7235" s="19">
        <v>11</v>
      </c>
      <c r="F7235" s="19">
        <v>16</v>
      </c>
      <c r="G7235" s="19">
        <v>0</v>
      </c>
      <c r="H7235" s="19">
        <v>0</v>
      </c>
    </row>
    <row r="7236" spans="1:8" x14ac:dyDescent="0.25">
      <c r="A7236" s="14" t="str">
        <f t="shared" si="113"/>
        <v>avilemi012013</v>
      </c>
      <c r="B7236" s="19" t="s">
        <v>874</v>
      </c>
      <c r="C7236" s="19">
        <v>2013</v>
      </c>
      <c r="D7236" s="19" t="s">
        <v>39</v>
      </c>
      <c r="E7236" s="19">
        <v>13</v>
      </c>
      <c r="F7236" s="19">
        <v>31</v>
      </c>
      <c r="G7236" s="19">
        <v>1</v>
      </c>
      <c r="H7236" s="19">
        <v>5</v>
      </c>
    </row>
    <row r="7237" spans="1:8" x14ac:dyDescent="0.25">
      <c r="A7237" s="14" t="str">
        <f t="shared" si="113"/>
        <v>avilemi012013</v>
      </c>
      <c r="B7237" s="19" t="s">
        <v>874</v>
      </c>
      <c r="C7237" s="19">
        <v>2013</v>
      </c>
      <c r="D7237" s="19" t="s">
        <v>40</v>
      </c>
      <c r="E7237" s="19">
        <v>29</v>
      </c>
      <c r="F7237" s="19">
        <v>63</v>
      </c>
      <c r="G7237" s="19">
        <v>3</v>
      </c>
      <c r="H7237" s="19">
        <v>6</v>
      </c>
    </row>
    <row r="7238" spans="1:8" x14ac:dyDescent="0.25">
      <c r="A7238" s="14" t="str">
        <f t="shared" si="113"/>
        <v>avilemi012013</v>
      </c>
      <c r="B7238" s="19" t="s">
        <v>874</v>
      </c>
      <c r="C7238" s="19">
        <v>2013</v>
      </c>
      <c r="D7238" s="19" t="s">
        <v>2330</v>
      </c>
    </row>
    <row r="7239" spans="1:8" x14ac:dyDescent="0.25">
      <c r="A7239" s="14" t="str">
        <f t="shared" si="113"/>
        <v>avilemi012013</v>
      </c>
      <c r="B7239" s="19" t="s">
        <v>874</v>
      </c>
      <c r="C7239" s="19">
        <v>2013</v>
      </c>
      <c r="D7239" s="19" t="s">
        <v>2331</v>
      </c>
      <c r="E7239" s="19">
        <v>13</v>
      </c>
      <c r="F7239" s="19">
        <v>0</v>
      </c>
      <c r="G7239" s="19">
        <v>0</v>
      </c>
      <c r="H7239" s="19">
        <v>0</v>
      </c>
    </row>
    <row r="7240" spans="1:8" x14ac:dyDescent="0.25">
      <c r="A7240" s="14" t="str">
        <f t="shared" si="113"/>
        <v>avilemi012013</v>
      </c>
      <c r="B7240" s="19" t="s">
        <v>874</v>
      </c>
      <c r="C7240" s="19">
        <v>2013</v>
      </c>
      <c r="D7240" s="19" t="s">
        <v>2332</v>
      </c>
    </row>
    <row r="7241" spans="1:8" x14ac:dyDescent="0.25">
      <c r="A7241" s="14" t="str">
        <f t="shared" si="113"/>
        <v>avilemi012013</v>
      </c>
      <c r="B7241" s="19" t="s">
        <v>874</v>
      </c>
      <c r="C7241" s="19">
        <v>2013</v>
      </c>
      <c r="D7241" s="19" t="s">
        <v>2333</v>
      </c>
      <c r="E7241" s="19">
        <v>55</v>
      </c>
      <c r="F7241" s="19">
        <v>106</v>
      </c>
      <c r="G7241" s="19">
        <v>4</v>
      </c>
      <c r="H7241" s="19">
        <v>26</v>
      </c>
    </row>
    <row r="7242" spans="1:8" x14ac:dyDescent="0.25">
      <c r="A7242" s="14" t="str">
        <f t="shared" si="113"/>
        <v>axelrdy012013</v>
      </c>
      <c r="B7242" s="19" t="s">
        <v>1427</v>
      </c>
      <c r="C7242" s="19">
        <v>2013</v>
      </c>
      <c r="D7242" s="19" t="s">
        <v>2334</v>
      </c>
      <c r="E7242" s="19">
        <v>13</v>
      </c>
      <c r="F7242" s="19">
        <v>12</v>
      </c>
      <c r="G7242" s="19">
        <v>1</v>
      </c>
      <c r="H7242" s="19">
        <v>1</v>
      </c>
    </row>
    <row r="7243" spans="1:8" x14ac:dyDescent="0.25">
      <c r="A7243" s="14" t="str">
        <f t="shared" si="113"/>
        <v>axforjo012013</v>
      </c>
      <c r="B7243" s="19" t="s">
        <v>1044</v>
      </c>
      <c r="C7243" s="19">
        <v>2013</v>
      </c>
      <c r="D7243" s="19" t="s">
        <v>2334</v>
      </c>
      <c r="E7243" s="19">
        <v>1</v>
      </c>
      <c r="F7243" s="19">
        <v>3</v>
      </c>
      <c r="G7243" s="19">
        <v>0</v>
      </c>
      <c r="H7243" s="19">
        <v>0</v>
      </c>
    </row>
    <row r="7244" spans="1:8" x14ac:dyDescent="0.25">
      <c r="A7244" s="14" t="str">
        <f t="shared" si="113"/>
        <v>axforjo012013</v>
      </c>
      <c r="B7244" s="19" t="s">
        <v>1044</v>
      </c>
      <c r="C7244" s="19">
        <v>2013</v>
      </c>
      <c r="D7244" s="19" t="s">
        <v>2334</v>
      </c>
      <c r="E7244" s="19">
        <v>0</v>
      </c>
      <c r="F7244" s="19">
        <v>0</v>
      </c>
      <c r="G7244" s="19">
        <v>0</v>
      </c>
      <c r="H7244" s="19">
        <v>0</v>
      </c>
    </row>
    <row r="7245" spans="1:8" x14ac:dyDescent="0.25">
      <c r="A7245" s="14" t="str">
        <f t="shared" si="113"/>
        <v>ayalalu012013</v>
      </c>
      <c r="B7245" s="19" t="s">
        <v>350</v>
      </c>
      <c r="C7245" s="19">
        <v>2013</v>
      </c>
      <c r="D7245" s="19" t="s">
        <v>2334</v>
      </c>
      <c r="E7245" s="19">
        <v>0</v>
      </c>
      <c r="F7245" s="19">
        <v>2</v>
      </c>
      <c r="G7245" s="19">
        <v>0</v>
      </c>
      <c r="H7245" s="19">
        <v>0</v>
      </c>
    </row>
    <row r="7246" spans="1:8" x14ac:dyDescent="0.25">
      <c r="A7246" s="14" t="str">
        <f t="shared" si="113"/>
        <v>ayalalu012013</v>
      </c>
      <c r="B7246" s="19" t="s">
        <v>350</v>
      </c>
      <c r="C7246" s="19">
        <v>2013</v>
      </c>
      <c r="D7246" s="19" t="s">
        <v>2334</v>
      </c>
      <c r="E7246" s="19">
        <v>0</v>
      </c>
      <c r="F7246" s="19">
        <v>8</v>
      </c>
      <c r="G7246" s="19">
        <v>0</v>
      </c>
      <c r="H7246" s="19">
        <v>1</v>
      </c>
    </row>
    <row r="7247" spans="1:8" x14ac:dyDescent="0.25">
      <c r="A7247" s="14" t="str">
        <f t="shared" si="113"/>
        <v>aybarer012013</v>
      </c>
      <c r="B7247" s="19" t="s">
        <v>626</v>
      </c>
      <c r="C7247" s="19">
        <v>2013</v>
      </c>
      <c r="D7247" s="19" t="s">
        <v>2333</v>
      </c>
      <c r="E7247" s="19">
        <v>217</v>
      </c>
      <c r="F7247" s="19">
        <v>328</v>
      </c>
      <c r="G7247" s="19">
        <v>15</v>
      </c>
      <c r="H7247" s="19">
        <v>78</v>
      </c>
    </row>
    <row r="7248" spans="1:8" x14ac:dyDescent="0.25">
      <c r="A7248" s="14" t="str">
        <f t="shared" si="113"/>
        <v>badenbu012013</v>
      </c>
      <c r="B7248" s="19" t="s">
        <v>875</v>
      </c>
      <c r="C7248" s="19">
        <v>2013</v>
      </c>
      <c r="D7248" s="19" t="s">
        <v>2334</v>
      </c>
      <c r="E7248" s="19">
        <v>1</v>
      </c>
      <c r="F7248" s="19">
        <v>15</v>
      </c>
      <c r="G7248" s="19">
        <v>2</v>
      </c>
      <c r="H7248" s="19">
        <v>2</v>
      </c>
    </row>
    <row r="7249" spans="1:8" x14ac:dyDescent="0.25">
      <c r="A7249" s="14" t="str">
        <f t="shared" si="113"/>
        <v>bailean012013</v>
      </c>
      <c r="B7249" s="19" t="s">
        <v>1045</v>
      </c>
      <c r="C7249" s="19">
        <v>2013</v>
      </c>
      <c r="D7249" s="19" t="s">
        <v>2334</v>
      </c>
      <c r="E7249" s="19">
        <v>1</v>
      </c>
      <c r="F7249" s="19">
        <v>0</v>
      </c>
      <c r="G7249" s="19">
        <v>0</v>
      </c>
      <c r="H7249" s="19">
        <v>1</v>
      </c>
    </row>
    <row r="7250" spans="1:8" x14ac:dyDescent="0.25">
      <c r="A7250" s="14" t="str">
        <f t="shared" si="113"/>
        <v>baileho022013</v>
      </c>
      <c r="B7250" s="19" t="s">
        <v>753</v>
      </c>
      <c r="C7250" s="19">
        <v>2013</v>
      </c>
      <c r="D7250" s="19" t="s">
        <v>2334</v>
      </c>
      <c r="E7250" s="19">
        <v>20</v>
      </c>
      <c r="F7250" s="19">
        <v>26</v>
      </c>
      <c r="G7250" s="19">
        <v>1</v>
      </c>
      <c r="H7250" s="19">
        <v>2</v>
      </c>
    </row>
    <row r="7251" spans="1:8" x14ac:dyDescent="0.25">
      <c r="A7251" s="14" t="str">
        <f t="shared" si="113"/>
        <v>bakerje032013</v>
      </c>
      <c r="B7251" s="19" t="s">
        <v>514</v>
      </c>
      <c r="C7251" s="19">
        <v>2013</v>
      </c>
      <c r="D7251" s="19" t="s">
        <v>2335</v>
      </c>
      <c r="E7251" s="19">
        <v>109</v>
      </c>
      <c r="F7251" s="19">
        <v>3</v>
      </c>
      <c r="G7251" s="19">
        <v>0</v>
      </c>
      <c r="H7251" s="19">
        <v>7</v>
      </c>
    </row>
    <row r="7252" spans="1:8" x14ac:dyDescent="0.25">
      <c r="A7252" s="14" t="str">
        <f t="shared" si="113"/>
        <v>bakerje032013</v>
      </c>
      <c r="B7252" s="19" t="s">
        <v>514</v>
      </c>
      <c r="C7252" s="19">
        <v>2013</v>
      </c>
      <c r="D7252" s="19" t="s">
        <v>39</v>
      </c>
      <c r="E7252" s="19">
        <v>1</v>
      </c>
      <c r="F7252" s="19">
        <v>1</v>
      </c>
      <c r="G7252" s="19">
        <v>0</v>
      </c>
      <c r="H7252" s="19">
        <v>1</v>
      </c>
    </row>
    <row r="7253" spans="1:8" x14ac:dyDescent="0.25">
      <c r="A7253" s="14" t="str">
        <f t="shared" si="113"/>
        <v>bakerje032013</v>
      </c>
      <c r="B7253" s="19" t="s">
        <v>514</v>
      </c>
      <c r="C7253" s="19">
        <v>2013</v>
      </c>
      <c r="D7253" s="19" t="s">
        <v>40</v>
      </c>
      <c r="E7253" s="19">
        <v>5</v>
      </c>
      <c r="F7253" s="19">
        <v>14</v>
      </c>
      <c r="G7253" s="19">
        <v>1</v>
      </c>
      <c r="H7253" s="19">
        <v>1</v>
      </c>
    </row>
    <row r="7254" spans="1:8" x14ac:dyDescent="0.25">
      <c r="A7254" s="14" t="str">
        <f t="shared" si="113"/>
        <v>bakerje032013</v>
      </c>
      <c r="B7254" s="19" t="s">
        <v>514</v>
      </c>
      <c r="C7254" s="19">
        <v>2013</v>
      </c>
      <c r="D7254" s="19" t="s">
        <v>2330</v>
      </c>
    </row>
    <row r="7255" spans="1:8" x14ac:dyDescent="0.25">
      <c r="A7255" s="14" t="str">
        <f t="shared" si="113"/>
        <v>bakerje032013</v>
      </c>
      <c r="B7255" s="19" t="s">
        <v>514</v>
      </c>
      <c r="C7255" s="19">
        <v>2013</v>
      </c>
      <c r="D7255" s="19" t="s">
        <v>2331</v>
      </c>
      <c r="E7255" s="19">
        <v>20</v>
      </c>
      <c r="F7255" s="19">
        <v>0</v>
      </c>
      <c r="G7255" s="19">
        <v>0</v>
      </c>
      <c r="H7255" s="19">
        <v>0</v>
      </c>
    </row>
    <row r="7256" spans="1:8" x14ac:dyDescent="0.25">
      <c r="A7256" s="14" t="str">
        <f t="shared" si="113"/>
        <v>bakerje032013</v>
      </c>
      <c r="B7256" s="19" t="s">
        <v>514</v>
      </c>
      <c r="C7256" s="19">
        <v>2013</v>
      </c>
      <c r="D7256" s="19" t="s">
        <v>2332</v>
      </c>
    </row>
    <row r="7257" spans="1:8" x14ac:dyDescent="0.25">
      <c r="A7257" s="14" t="str">
        <f t="shared" si="113"/>
        <v>bakerjo012013</v>
      </c>
      <c r="B7257" s="19" t="s">
        <v>876</v>
      </c>
      <c r="C7257" s="19">
        <v>2013</v>
      </c>
      <c r="D7257" s="19" t="s">
        <v>2336</v>
      </c>
      <c r="E7257" s="19">
        <v>81</v>
      </c>
      <c r="F7257" s="19">
        <v>9</v>
      </c>
      <c r="G7257" s="19">
        <v>0</v>
      </c>
      <c r="H7257" s="19">
        <v>2</v>
      </c>
    </row>
    <row r="7258" spans="1:8" x14ac:dyDescent="0.25">
      <c r="A7258" s="14" t="str">
        <f t="shared" si="113"/>
        <v>bakersc022013</v>
      </c>
      <c r="B7258" s="19" t="s">
        <v>515</v>
      </c>
      <c r="C7258" s="19">
        <v>2013</v>
      </c>
      <c r="D7258" s="19" t="s">
        <v>2334</v>
      </c>
      <c r="E7258" s="19">
        <v>2</v>
      </c>
      <c r="F7258" s="19">
        <v>1</v>
      </c>
      <c r="G7258" s="19">
        <v>0</v>
      </c>
      <c r="H7258" s="19">
        <v>0</v>
      </c>
    </row>
    <row r="7259" spans="1:8" x14ac:dyDescent="0.25">
      <c r="A7259" s="14" t="str">
        <f t="shared" si="113"/>
        <v>balfogr012013</v>
      </c>
      <c r="B7259" s="19" t="s">
        <v>229</v>
      </c>
      <c r="C7259" s="19">
        <v>2013</v>
      </c>
      <c r="D7259" s="19" t="s">
        <v>2334</v>
      </c>
      <c r="E7259" s="19">
        <v>1</v>
      </c>
      <c r="F7259" s="19">
        <v>5</v>
      </c>
      <c r="G7259" s="19">
        <v>1</v>
      </c>
      <c r="H7259" s="19">
        <v>1</v>
      </c>
    </row>
    <row r="7260" spans="1:8" x14ac:dyDescent="0.25">
      <c r="A7260" s="14" t="str">
        <f t="shared" si="113"/>
        <v>bantzbr012013</v>
      </c>
      <c r="B7260" s="19" t="s">
        <v>1874</v>
      </c>
      <c r="C7260" s="19">
        <v>2013</v>
      </c>
      <c r="D7260" s="19" t="s">
        <v>2336</v>
      </c>
      <c r="E7260" s="19">
        <v>5</v>
      </c>
      <c r="F7260" s="19">
        <v>0</v>
      </c>
      <c r="G7260" s="19">
        <v>0</v>
      </c>
      <c r="H7260" s="19">
        <v>0</v>
      </c>
    </row>
    <row r="7261" spans="1:8" x14ac:dyDescent="0.25">
      <c r="A7261" s="14" t="str">
        <f t="shared" si="113"/>
        <v>bardda012013</v>
      </c>
      <c r="B7261" s="19" t="s">
        <v>1046</v>
      </c>
      <c r="C7261" s="19">
        <v>2013</v>
      </c>
      <c r="D7261" s="19" t="s">
        <v>2334</v>
      </c>
      <c r="E7261" s="19">
        <v>0</v>
      </c>
      <c r="F7261" s="19">
        <v>1</v>
      </c>
      <c r="G7261" s="19">
        <v>0</v>
      </c>
      <c r="H7261" s="19">
        <v>0</v>
      </c>
    </row>
    <row r="7262" spans="1:8" x14ac:dyDescent="0.25">
      <c r="A7262" s="14" t="str">
        <f t="shared" si="113"/>
        <v>barmecl012013</v>
      </c>
      <c r="B7262" s="19" t="s">
        <v>352</v>
      </c>
      <c r="C7262" s="19">
        <v>2013</v>
      </c>
      <c r="D7262" s="19" t="s">
        <v>2333</v>
      </c>
      <c r="E7262" s="19">
        <v>107</v>
      </c>
      <c r="F7262" s="19">
        <v>282</v>
      </c>
      <c r="G7262" s="19">
        <v>13</v>
      </c>
      <c r="H7262" s="19">
        <v>53</v>
      </c>
    </row>
    <row r="7263" spans="1:8" x14ac:dyDescent="0.25">
      <c r="A7263" s="14" t="str">
        <f t="shared" si="113"/>
        <v>barnebr022013</v>
      </c>
      <c r="B7263" s="19" t="s">
        <v>1664</v>
      </c>
      <c r="C7263" s="19">
        <v>2013</v>
      </c>
      <c r="D7263" s="19" t="s">
        <v>2329</v>
      </c>
    </row>
    <row r="7264" spans="1:8" x14ac:dyDescent="0.25">
      <c r="A7264" s="14" t="str">
        <f t="shared" si="113"/>
        <v>barnebr022013</v>
      </c>
      <c r="B7264" s="19" t="s">
        <v>1664</v>
      </c>
      <c r="C7264" s="19">
        <v>2013</v>
      </c>
      <c r="D7264" s="19" t="s">
        <v>2330</v>
      </c>
    </row>
    <row r="7265" spans="1:8" x14ac:dyDescent="0.25">
      <c r="A7265" s="14" t="str">
        <f t="shared" si="113"/>
        <v>barnebr022013</v>
      </c>
      <c r="B7265" s="19" t="s">
        <v>1664</v>
      </c>
      <c r="C7265" s="19">
        <v>2013</v>
      </c>
      <c r="D7265" s="19" t="s">
        <v>2331</v>
      </c>
      <c r="E7265" s="19">
        <v>328</v>
      </c>
      <c r="F7265" s="19">
        <v>9</v>
      </c>
      <c r="G7265" s="19">
        <v>3</v>
      </c>
      <c r="H7265" s="19">
        <v>4</v>
      </c>
    </row>
    <row r="7266" spans="1:8" x14ac:dyDescent="0.25">
      <c r="A7266" s="14" t="str">
        <f t="shared" si="113"/>
        <v>barnebr022013</v>
      </c>
      <c r="B7266" s="19" t="s">
        <v>1664</v>
      </c>
      <c r="C7266" s="19">
        <v>2013</v>
      </c>
      <c r="D7266" s="19" t="s">
        <v>2332</v>
      </c>
    </row>
    <row r="7267" spans="1:8" x14ac:dyDescent="0.25">
      <c r="A7267" s="14" t="str">
        <f t="shared" si="113"/>
        <v>barneda012013</v>
      </c>
      <c r="B7267" s="19" t="s">
        <v>1224</v>
      </c>
      <c r="C7267" s="19">
        <v>2013</v>
      </c>
      <c r="D7267" s="19" t="s">
        <v>39</v>
      </c>
      <c r="E7267" s="19">
        <v>236</v>
      </c>
      <c r="F7267" s="19">
        <v>363</v>
      </c>
      <c r="G7267" s="19">
        <v>4</v>
      </c>
      <c r="H7267" s="19">
        <v>72</v>
      </c>
    </row>
    <row r="7268" spans="1:8" x14ac:dyDescent="0.25">
      <c r="A7268" s="14" t="str">
        <f t="shared" si="113"/>
        <v>barnesc012013</v>
      </c>
      <c r="B7268" s="19" t="s">
        <v>1665</v>
      </c>
      <c r="C7268" s="19">
        <v>2013</v>
      </c>
      <c r="D7268" s="19" t="s">
        <v>2334</v>
      </c>
      <c r="E7268" s="19">
        <v>1</v>
      </c>
      <c r="F7268" s="19">
        <v>3</v>
      </c>
      <c r="G7268" s="19">
        <v>0</v>
      </c>
      <c r="H7268" s="19">
        <v>0</v>
      </c>
    </row>
    <row r="7269" spans="1:8" x14ac:dyDescent="0.25">
      <c r="A7269" s="14" t="str">
        <f t="shared" si="113"/>
        <v>bartoda022013</v>
      </c>
      <c r="B7269" s="19" t="s">
        <v>756</v>
      </c>
      <c r="C7269" s="19">
        <v>2013</v>
      </c>
      <c r="D7269" s="19" t="s">
        <v>2335</v>
      </c>
      <c r="E7269" s="19">
        <v>232</v>
      </c>
      <c r="F7269" s="19">
        <v>23</v>
      </c>
      <c r="G7269" s="19">
        <v>1</v>
      </c>
      <c r="H7269" s="19">
        <v>25</v>
      </c>
    </row>
    <row r="7270" spans="1:8" x14ac:dyDescent="0.25">
      <c r="A7270" s="14" t="str">
        <f t="shared" si="113"/>
        <v>bassan012013</v>
      </c>
      <c r="B7270" s="19" t="s">
        <v>1428</v>
      </c>
      <c r="C7270" s="19">
        <v>2013</v>
      </c>
      <c r="D7270" s="19" t="s">
        <v>2334</v>
      </c>
      <c r="E7270" s="19">
        <v>5</v>
      </c>
      <c r="F7270" s="19">
        <v>5</v>
      </c>
      <c r="G7270" s="19">
        <v>0</v>
      </c>
      <c r="H7270" s="19">
        <v>0</v>
      </c>
    </row>
    <row r="7271" spans="1:8" x14ac:dyDescent="0.25">
      <c r="A7271" s="14" t="str">
        <f t="shared" si="113"/>
        <v>bastaan012013</v>
      </c>
      <c r="B7271" s="19" t="s">
        <v>1047</v>
      </c>
      <c r="C7271" s="19">
        <v>2013</v>
      </c>
      <c r="D7271" s="19" t="s">
        <v>2334</v>
      </c>
      <c r="E7271" s="19">
        <v>1</v>
      </c>
      <c r="F7271" s="19">
        <v>1</v>
      </c>
      <c r="G7271" s="19">
        <v>0</v>
      </c>
      <c r="H7271" s="19">
        <v>0</v>
      </c>
    </row>
    <row r="7272" spans="1:8" x14ac:dyDescent="0.25">
      <c r="A7272" s="14" t="str">
        <f t="shared" si="113"/>
        <v>bauertr012013</v>
      </c>
      <c r="B7272" s="19" t="s">
        <v>1666</v>
      </c>
      <c r="C7272" s="19">
        <v>2013</v>
      </c>
      <c r="D7272" s="19" t="s">
        <v>2334</v>
      </c>
      <c r="E7272" s="19">
        <v>2</v>
      </c>
      <c r="F7272" s="19">
        <v>2</v>
      </c>
      <c r="G7272" s="19">
        <v>0</v>
      </c>
      <c r="H7272" s="19">
        <v>0</v>
      </c>
    </row>
    <row r="7273" spans="1:8" x14ac:dyDescent="0.25">
      <c r="A7273" s="14" t="str">
        <f t="shared" si="113"/>
        <v>bautijo022013</v>
      </c>
      <c r="B7273" s="19" t="s">
        <v>419</v>
      </c>
      <c r="C7273" s="19">
        <v>2013</v>
      </c>
      <c r="D7273" s="19" t="s">
        <v>2335</v>
      </c>
      <c r="E7273" s="19">
        <v>2</v>
      </c>
      <c r="F7273" s="19">
        <v>0</v>
      </c>
      <c r="G7273" s="19">
        <v>0</v>
      </c>
      <c r="H7273" s="19">
        <v>0</v>
      </c>
    </row>
    <row r="7274" spans="1:8" x14ac:dyDescent="0.25">
      <c r="A7274" s="14" t="str">
        <f t="shared" si="113"/>
        <v>bautijo022013</v>
      </c>
      <c r="B7274" s="19" t="s">
        <v>419</v>
      </c>
      <c r="C7274" s="19">
        <v>2013</v>
      </c>
      <c r="D7274" s="19" t="s">
        <v>40</v>
      </c>
      <c r="E7274" s="19">
        <v>1</v>
      </c>
      <c r="F7274" s="19">
        <v>1</v>
      </c>
      <c r="G7274" s="19">
        <v>0</v>
      </c>
      <c r="H7274" s="19">
        <v>0</v>
      </c>
    </row>
    <row r="7275" spans="1:8" x14ac:dyDescent="0.25">
      <c r="A7275" s="14" t="str">
        <f t="shared" si="113"/>
        <v>bautijo022013</v>
      </c>
      <c r="B7275" s="19" t="s">
        <v>419</v>
      </c>
      <c r="C7275" s="19">
        <v>2013</v>
      </c>
      <c r="D7275" s="19" t="s">
        <v>2331</v>
      </c>
      <c r="E7275" s="19">
        <v>192</v>
      </c>
      <c r="F7275" s="19">
        <v>8</v>
      </c>
      <c r="G7275" s="19">
        <v>5</v>
      </c>
      <c r="H7275" s="19">
        <v>4</v>
      </c>
    </row>
    <row r="7276" spans="1:8" x14ac:dyDescent="0.25">
      <c r="A7276" s="14" t="str">
        <f t="shared" si="113"/>
        <v>bautijo022013</v>
      </c>
      <c r="B7276" s="19" t="s">
        <v>419</v>
      </c>
      <c r="C7276" s="19">
        <v>2013</v>
      </c>
      <c r="D7276" s="19" t="s">
        <v>2332</v>
      </c>
    </row>
    <row r="7277" spans="1:8" x14ac:dyDescent="0.25">
      <c r="A7277" s="14" t="str">
        <f t="shared" si="113"/>
        <v>baxtemi012013</v>
      </c>
      <c r="B7277" s="19" t="s">
        <v>1225</v>
      </c>
      <c r="C7277" s="19">
        <v>2013</v>
      </c>
      <c r="D7277" s="19" t="s">
        <v>2330</v>
      </c>
    </row>
    <row r="7278" spans="1:8" x14ac:dyDescent="0.25">
      <c r="A7278" s="14" t="str">
        <f t="shared" si="113"/>
        <v>baxtemi012013</v>
      </c>
      <c r="B7278" s="19" t="s">
        <v>1225</v>
      </c>
      <c r="C7278" s="19">
        <v>2013</v>
      </c>
      <c r="D7278" s="19" t="s">
        <v>2331</v>
      </c>
      <c r="E7278" s="19">
        <v>84</v>
      </c>
      <c r="F7278" s="19">
        <v>1</v>
      </c>
      <c r="G7278" s="19">
        <v>1</v>
      </c>
      <c r="H7278" s="19">
        <v>0</v>
      </c>
    </row>
    <row r="7279" spans="1:8" x14ac:dyDescent="0.25">
      <c r="A7279" s="14" t="str">
        <f t="shared" si="113"/>
        <v>baxtemi012013</v>
      </c>
      <c r="B7279" s="19" t="s">
        <v>1225</v>
      </c>
      <c r="C7279" s="19">
        <v>2013</v>
      </c>
      <c r="D7279" s="19" t="s">
        <v>2332</v>
      </c>
    </row>
    <row r="7280" spans="1:8" x14ac:dyDescent="0.25">
      <c r="A7280" s="14" t="str">
        <f t="shared" si="113"/>
        <v>bayja012013</v>
      </c>
      <c r="B7280" s="19" t="s">
        <v>353</v>
      </c>
      <c r="C7280" s="19">
        <v>2013</v>
      </c>
      <c r="D7280" s="19" t="s">
        <v>2329</v>
      </c>
    </row>
    <row r="7281" spans="1:8" x14ac:dyDescent="0.25">
      <c r="A7281" s="14" t="str">
        <f t="shared" si="113"/>
        <v>bayja012013</v>
      </c>
      <c r="B7281" s="19" t="s">
        <v>353</v>
      </c>
      <c r="C7281" s="19">
        <v>2013</v>
      </c>
      <c r="D7281" s="19" t="s">
        <v>2330</v>
      </c>
    </row>
    <row r="7282" spans="1:8" x14ac:dyDescent="0.25">
      <c r="A7282" s="14" t="str">
        <f t="shared" si="113"/>
        <v>bayja012013</v>
      </c>
      <c r="B7282" s="19" t="s">
        <v>353</v>
      </c>
      <c r="C7282" s="19">
        <v>2013</v>
      </c>
      <c r="D7282" s="19" t="s">
        <v>2331</v>
      </c>
      <c r="E7282" s="19">
        <v>103</v>
      </c>
      <c r="F7282" s="19">
        <v>2</v>
      </c>
      <c r="G7282" s="19">
        <v>0</v>
      </c>
      <c r="H7282" s="19">
        <v>0</v>
      </c>
    </row>
    <row r="7283" spans="1:8" x14ac:dyDescent="0.25">
      <c r="A7283" s="14" t="str">
        <f t="shared" si="113"/>
        <v>bayja012013</v>
      </c>
      <c r="B7283" s="19" t="s">
        <v>353</v>
      </c>
      <c r="C7283" s="19">
        <v>2013</v>
      </c>
      <c r="D7283" s="19" t="s">
        <v>2332</v>
      </c>
    </row>
    <row r="7284" spans="1:8" x14ac:dyDescent="0.25">
      <c r="A7284" s="14" t="str">
        <f t="shared" si="113"/>
        <v>beachbr012013</v>
      </c>
      <c r="B7284" s="19" t="s">
        <v>1226</v>
      </c>
      <c r="C7284" s="19">
        <v>2013</v>
      </c>
      <c r="D7284" s="19" t="s">
        <v>2334</v>
      </c>
      <c r="E7284" s="19">
        <v>2</v>
      </c>
      <c r="F7284" s="19">
        <v>8</v>
      </c>
      <c r="G7284" s="19">
        <v>0</v>
      </c>
      <c r="H7284" s="19">
        <v>1</v>
      </c>
    </row>
    <row r="7285" spans="1:8" x14ac:dyDescent="0.25">
      <c r="A7285" s="14" t="str">
        <f t="shared" si="113"/>
        <v>beatope012013</v>
      </c>
      <c r="B7285" s="19" t="s">
        <v>1429</v>
      </c>
      <c r="C7285" s="19">
        <v>2013</v>
      </c>
      <c r="D7285" s="19" t="s">
        <v>2334</v>
      </c>
      <c r="E7285" s="19">
        <v>0</v>
      </c>
      <c r="F7285" s="19">
        <v>1</v>
      </c>
      <c r="G7285" s="19">
        <v>0</v>
      </c>
      <c r="H7285" s="19">
        <v>0</v>
      </c>
    </row>
    <row r="7286" spans="1:8" x14ac:dyDescent="0.25">
      <c r="A7286" s="14" t="str">
        <f t="shared" si="113"/>
        <v>beavabl012013</v>
      </c>
      <c r="B7286" s="19" t="s">
        <v>1430</v>
      </c>
      <c r="C7286" s="19">
        <v>2013</v>
      </c>
      <c r="D7286" s="19" t="s">
        <v>2334</v>
      </c>
      <c r="E7286" s="19">
        <v>0</v>
      </c>
      <c r="F7286" s="19">
        <v>4</v>
      </c>
      <c r="G7286" s="19">
        <v>0</v>
      </c>
      <c r="H7286" s="19">
        <v>0</v>
      </c>
    </row>
    <row r="7287" spans="1:8" x14ac:dyDescent="0.25">
      <c r="A7287" s="14" t="str">
        <f t="shared" si="113"/>
        <v>beckejo022013</v>
      </c>
      <c r="B7287" s="19" t="s">
        <v>230</v>
      </c>
      <c r="C7287" s="19">
        <v>2013</v>
      </c>
      <c r="D7287" s="19" t="s">
        <v>2334</v>
      </c>
      <c r="E7287" s="19">
        <v>2</v>
      </c>
      <c r="F7287" s="19">
        <v>7</v>
      </c>
      <c r="G7287" s="19">
        <v>1</v>
      </c>
      <c r="H7287" s="19">
        <v>0</v>
      </c>
    </row>
    <row r="7288" spans="1:8" x14ac:dyDescent="0.25">
      <c r="A7288" s="14" t="str">
        <f t="shared" si="113"/>
        <v>beckhgo012013</v>
      </c>
      <c r="B7288" s="19" t="s">
        <v>1048</v>
      </c>
      <c r="C7288" s="19">
        <v>2013</v>
      </c>
      <c r="D7288" s="19" t="s">
        <v>39</v>
      </c>
      <c r="E7288" s="19">
        <v>212</v>
      </c>
      <c r="F7288" s="19">
        <v>255</v>
      </c>
      <c r="G7288" s="19">
        <v>12</v>
      </c>
      <c r="H7288" s="19">
        <v>69</v>
      </c>
    </row>
    <row r="7289" spans="1:8" x14ac:dyDescent="0.25">
      <c r="A7289" s="14" t="str">
        <f t="shared" si="113"/>
        <v>beckhgo012013</v>
      </c>
      <c r="B7289" s="19" t="s">
        <v>1048</v>
      </c>
      <c r="C7289" s="19">
        <v>2013</v>
      </c>
      <c r="D7289" s="19" t="s">
        <v>2333</v>
      </c>
      <c r="E7289" s="19">
        <v>2</v>
      </c>
      <c r="F7289" s="19">
        <v>0</v>
      </c>
      <c r="G7289" s="19">
        <v>0</v>
      </c>
      <c r="H7289" s="19">
        <v>0</v>
      </c>
    </row>
    <row r="7290" spans="1:8" x14ac:dyDescent="0.25">
      <c r="A7290" s="14" t="str">
        <f t="shared" si="113"/>
        <v>beckhti012013</v>
      </c>
      <c r="B7290" s="19" t="s">
        <v>1875</v>
      </c>
      <c r="C7290" s="19">
        <v>2013</v>
      </c>
      <c r="D7290" s="19" t="s">
        <v>39</v>
      </c>
      <c r="E7290" s="19">
        <v>0</v>
      </c>
      <c r="F7290" s="19">
        <v>5</v>
      </c>
      <c r="G7290" s="19">
        <v>0</v>
      </c>
      <c r="H7290" s="19">
        <v>0</v>
      </c>
    </row>
    <row r="7291" spans="1:8" x14ac:dyDescent="0.25">
      <c r="A7291" s="14" t="str">
        <f t="shared" si="113"/>
        <v>beckhti012013</v>
      </c>
      <c r="B7291" s="19" t="s">
        <v>1875</v>
      </c>
      <c r="C7291" s="19">
        <v>2013</v>
      </c>
      <c r="D7291" s="19" t="s">
        <v>2333</v>
      </c>
      <c r="E7291" s="19">
        <v>0</v>
      </c>
      <c r="F7291" s="19">
        <v>0</v>
      </c>
      <c r="G7291" s="19">
        <v>0</v>
      </c>
      <c r="H7291" s="19">
        <v>0</v>
      </c>
    </row>
    <row r="7292" spans="1:8" x14ac:dyDescent="0.25">
      <c r="A7292" s="14" t="str">
        <f t="shared" si="113"/>
        <v>bedarer012013</v>
      </c>
      <c r="B7292" s="19" t="s">
        <v>287</v>
      </c>
      <c r="C7292" s="19">
        <v>2013</v>
      </c>
      <c r="D7292" s="19" t="s">
        <v>2334</v>
      </c>
      <c r="E7292" s="19">
        <v>3</v>
      </c>
      <c r="F7292" s="19">
        <v>9</v>
      </c>
      <c r="G7292" s="19">
        <v>3</v>
      </c>
      <c r="H7292" s="19">
        <v>0</v>
      </c>
    </row>
    <row r="7293" spans="1:8" x14ac:dyDescent="0.25">
      <c r="A7293" s="14" t="str">
        <f t="shared" si="113"/>
        <v>belfimi012013</v>
      </c>
      <c r="B7293" s="19" t="s">
        <v>1876</v>
      </c>
      <c r="C7293" s="19">
        <v>2013</v>
      </c>
      <c r="D7293" s="19" t="s">
        <v>2334</v>
      </c>
      <c r="E7293" s="19">
        <v>0</v>
      </c>
      <c r="F7293" s="19">
        <v>0</v>
      </c>
      <c r="G7293" s="19">
        <v>0</v>
      </c>
      <c r="H7293" s="19">
        <v>0</v>
      </c>
    </row>
    <row r="7294" spans="1:8" x14ac:dyDescent="0.25">
      <c r="A7294" s="14" t="str">
        <f t="shared" si="113"/>
        <v>belisma012013</v>
      </c>
      <c r="B7294" s="19" t="s">
        <v>354</v>
      </c>
      <c r="C7294" s="19">
        <v>2013</v>
      </c>
      <c r="D7294" s="19" t="s">
        <v>2334</v>
      </c>
      <c r="E7294" s="19">
        <v>8</v>
      </c>
      <c r="F7294" s="19">
        <v>13</v>
      </c>
      <c r="G7294" s="19">
        <v>0</v>
      </c>
      <c r="H7294" s="19">
        <v>2</v>
      </c>
    </row>
    <row r="7295" spans="1:8" x14ac:dyDescent="0.25">
      <c r="A7295" s="14" t="str">
        <f t="shared" si="113"/>
        <v>belisro012013</v>
      </c>
      <c r="B7295" s="19" t="s">
        <v>1049</v>
      </c>
      <c r="C7295" s="19">
        <v>2013</v>
      </c>
      <c r="D7295" s="19" t="s">
        <v>2334</v>
      </c>
      <c r="E7295" s="19">
        <v>6</v>
      </c>
      <c r="F7295" s="19">
        <v>15</v>
      </c>
      <c r="G7295" s="19">
        <v>2</v>
      </c>
      <c r="H7295" s="19">
        <v>1</v>
      </c>
    </row>
    <row r="7296" spans="1:8" x14ac:dyDescent="0.25">
      <c r="A7296" s="14" t="str">
        <f t="shared" si="113"/>
        <v>belivje012013</v>
      </c>
      <c r="B7296" s="19" t="s">
        <v>1667</v>
      </c>
      <c r="C7296" s="19">
        <v>2013</v>
      </c>
      <c r="D7296" s="19" t="s">
        <v>2334</v>
      </c>
      <c r="E7296" s="19">
        <v>0</v>
      </c>
      <c r="F7296" s="19">
        <v>0</v>
      </c>
      <c r="G7296" s="19">
        <v>0</v>
      </c>
      <c r="H7296" s="19">
        <v>0</v>
      </c>
    </row>
    <row r="7297" spans="1:8" x14ac:dyDescent="0.25">
      <c r="A7297" s="14" t="str">
        <f t="shared" si="113"/>
        <v>bellhe012013</v>
      </c>
      <c r="B7297" s="19" t="s">
        <v>420</v>
      </c>
      <c r="C7297" s="19">
        <v>2013</v>
      </c>
      <c r="D7297" s="19" t="s">
        <v>2334</v>
      </c>
      <c r="E7297" s="19">
        <v>8</v>
      </c>
      <c r="F7297" s="19">
        <v>7</v>
      </c>
      <c r="G7297" s="19">
        <v>1</v>
      </c>
      <c r="H7297" s="19">
        <v>1</v>
      </c>
    </row>
    <row r="7298" spans="1:8" x14ac:dyDescent="0.25">
      <c r="A7298" s="14" t="str">
        <f t="shared" si="113"/>
        <v>belowdu012013</v>
      </c>
      <c r="B7298" s="19" t="s">
        <v>1432</v>
      </c>
      <c r="C7298" s="19">
        <v>2013</v>
      </c>
      <c r="D7298" s="19" t="s">
        <v>2334</v>
      </c>
      <c r="E7298" s="19">
        <v>0</v>
      </c>
      <c r="F7298" s="19">
        <v>1</v>
      </c>
      <c r="G7298" s="19">
        <v>0</v>
      </c>
      <c r="H7298" s="19">
        <v>0</v>
      </c>
    </row>
    <row r="7299" spans="1:8" x14ac:dyDescent="0.25">
      <c r="A7299" s="14" t="str">
        <f t="shared" ref="A7299:A7362" si="114">B7299&amp;C7299</f>
        <v>beltbr012013</v>
      </c>
      <c r="B7299" s="19" t="s">
        <v>1433</v>
      </c>
      <c r="C7299" s="19">
        <v>2013</v>
      </c>
      <c r="D7299" s="19" t="s">
        <v>2335</v>
      </c>
      <c r="E7299" s="19">
        <v>1066</v>
      </c>
      <c r="F7299" s="19">
        <v>88</v>
      </c>
      <c r="G7299" s="19">
        <v>8</v>
      </c>
      <c r="H7299" s="19">
        <v>100</v>
      </c>
    </row>
    <row r="7300" spans="1:8" x14ac:dyDescent="0.25">
      <c r="A7300" s="14" t="str">
        <f t="shared" si="114"/>
        <v>beltrad012013</v>
      </c>
      <c r="B7300" s="19" t="s">
        <v>55</v>
      </c>
      <c r="C7300" s="19">
        <v>2013</v>
      </c>
      <c r="D7300" s="19" t="s">
        <v>40</v>
      </c>
      <c r="E7300" s="19">
        <v>93</v>
      </c>
      <c r="F7300" s="19">
        <v>232</v>
      </c>
      <c r="G7300" s="19">
        <v>14</v>
      </c>
      <c r="H7300" s="19">
        <v>25</v>
      </c>
    </row>
    <row r="7301" spans="1:8" x14ac:dyDescent="0.25">
      <c r="A7301" s="14" t="str">
        <f t="shared" si="114"/>
        <v>beltrca012013</v>
      </c>
      <c r="B7301" s="19" t="s">
        <v>56</v>
      </c>
      <c r="C7301" s="19">
        <v>2013</v>
      </c>
      <c r="D7301" s="19" t="s">
        <v>2331</v>
      </c>
      <c r="E7301" s="19">
        <v>242</v>
      </c>
      <c r="F7301" s="19">
        <v>4</v>
      </c>
      <c r="G7301" s="19">
        <v>5</v>
      </c>
      <c r="H7301" s="19">
        <v>1</v>
      </c>
    </row>
    <row r="7302" spans="1:8" x14ac:dyDescent="0.25">
      <c r="A7302" s="14" t="str">
        <f t="shared" si="114"/>
        <v>beltrca012013</v>
      </c>
      <c r="B7302" s="19" t="s">
        <v>56</v>
      </c>
      <c r="C7302" s="19">
        <v>2013</v>
      </c>
      <c r="D7302" s="19" t="s">
        <v>2332</v>
      </c>
    </row>
    <row r="7303" spans="1:8" x14ac:dyDescent="0.25">
      <c r="A7303" s="14" t="str">
        <f t="shared" si="114"/>
        <v>beltren012013</v>
      </c>
      <c r="B7303" s="19" t="s">
        <v>1877</v>
      </c>
      <c r="C7303" s="19">
        <v>2013</v>
      </c>
      <c r="D7303" s="19" t="s">
        <v>2329</v>
      </c>
    </row>
    <row r="7304" spans="1:8" x14ac:dyDescent="0.25">
      <c r="A7304" s="14" t="str">
        <f t="shared" si="114"/>
        <v>beltren012013</v>
      </c>
      <c r="B7304" s="19" t="s">
        <v>1877</v>
      </c>
      <c r="C7304" s="19">
        <v>2013</v>
      </c>
      <c r="D7304" s="19" t="s">
        <v>2330</v>
      </c>
    </row>
    <row r="7305" spans="1:8" x14ac:dyDescent="0.25">
      <c r="A7305" s="14" t="str">
        <f t="shared" si="114"/>
        <v>beltren012013</v>
      </c>
      <c r="B7305" s="19" t="s">
        <v>1877</v>
      </c>
      <c r="C7305" s="19">
        <v>2013</v>
      </c>
      <c r="D7305" s="19" t="s">
        <v>2331</v>
      </c>
      <c r="E7305" s="19">
        <v>26</v>
      </c>
      <c r="F7305" s="19">
        <v>0</v>
      </c>
      <c r="G7305" s="19">
        <v>0</v>
      </c>
      <c r="H7305" s="19">
        <v>0</v>
      </c>
    </row>
    <row r="7306" spans="1:8" x14ac:dyDescent="0.25">
      <c r="A7306" s="14" t="str">
        <f t="shared" si="114"/>
        <v>beltren012013</v>
      </c>
      <c r="B7306" s="19" t="s">
        <v>1877</v>
      </c>
      <c r="C7306" s="19">
        <v>2013</v>
      </c>
      <c r="D7306" s="19" t="s">
        <v>2332</v>
      </c>
    </row>
    <row r="7307" spans="1:8" x14ac:dyDescent="0.25">
      <c r="A7307" s="14" t="str">
        <f t="shared" si="114"/>
        <v>benoijo012013</v>
      </c>
      <c r="B7307" s="19" t="s">
        <v>232</v>
      </c>
      <c r="C7307" s="19">
        <v>2013</v>
      </c>
      <c r="D7307" s="19" t="s">
        <v>2334</v>
      </c>
      <c r="E7307" s="19">
        <v>6</v>
      </c>
      <c r="F7307" s="19">
        <v>8</v>
      </c>
      <c r="G7307" s="19">
        <v>0</v>
      </c>
      <c r="H7307" s="19">
        <v>0</v>
      </c>
    </row>
    <row r="7308" spans="1:8" x14ac:dyDescent="0.25">
      <c r="A7308" s="14" t="str">
        <f t="shared" si="114"/>
        <v>berkmla012013</v>
      </c>
      <c r="B7308" s="19" t="s">
        <v>58</v>
      </c>
      <c r="C7308" s="19">
        <v>2013</v>
      </c>
      <c r="D7308" s="19" t="s">
        <v>2335</v>
      </c>
      <c r="E7308" s="19">
        <v>38</v>
      </c>
      <c r="F7308" s="19">
        <v>6</v>
      </c>
      <c r="G7308" s="19">
        <v>1</v>
      </c>
      <c r="H7308" s="19">
        <v>3</v>
      </c>
    </row>
    <row r="7309" spans="1:8" x14ac:dyDescent="0.25">
      <c r="A7309" s="14" t="str">
        <f t="shared" si="114"/>
        <v>bernaro012013</v>
      </c>
      <c r="B7309" s="19" t="s">
        <v>879</v>
      </c>
      <c r="C7309" s="19">
        <v>2013</v>
      </c>
      <c r="D7309" s="19" t="s">
        <v>2329</v>
      </c>
    </row>
    <row r="7310" spans="1:8" x14ac:dyDescent="0.25">
      <c r="A7310" s="14" t="str">
        <f t="shared" si="114"/>
        <v>bernaro012013</v>
      </c>
      <c r="B7310" s="19" t="s">
        <v>879</v>
      </c>
      <c r="C7310" s="19">
        <v>2013</v>
      </c>
      <c r="D7310" s="19" t="s">
        <v>2329</v>
      </c>
    </row>
    <row r="7311" spans="1:8" x14ac:dyDescent="0.25">
      <c r="A7311" s="14" t="str">
        <f t="shared" si="114"/>
        <v>bernaro012013</v>
      </c>
      <c r="B7311" s="19" t="s">
        <v>879</v>
      </c>
      <c r="C7311" s="19">
        <v>2013</v>
      </c>
      <c r="D7311" s="19" t="s">
        <v>2330</v>
      </c>
    </row>
    <row r="7312" spans="1:8" x14ac:dyDescent="0.25">
      <c r="A7312" s="14" t="str">
        <f t="shared" si="114"/>
        <v>bernaro012013</v>
      </c>
      <c r="B7312" s="19" t="s">
        <v>879</v>
      </c>
      <c r="C7312" s="19">
        <v>2013</v>
      </c>
      <c r="D7312" s="19" t="s">
        <v>2331</v>
      </c>
      <c r="E7312" s="19">
        <v>70</v>
      </c>
      <c r="F7312" s="19">
        <v>4</v>
      </c>
      <c r="G7312" s="19">
        <v>0</v>
      </c>
      <c r="H7312" s="19">
        <v>1</v>
      </c>
    </row>
    <row r="7313" spans="1:8" x14ac:dyDescent="0.25">
      <c r="A7313" s="14" t="str">
        <f t="shared" si="114"/>
        <v>bernaro012013</v>
      </c>
      <c r="B7313" s="19" t="s">
        <v>879</v>
      </c>
      <c r="C7313" s="19">
        <v>2013</v>
      </c>
      <c r="D7313" s="19" t="s">
        <v>2331</v>
      </c>
      <c r="E7313" s="19">
        <v>46</v>
      </c>
      <c r="F7313" s="19">
        <v>2</v>
      </c>
      <c r="G7313" s="19">
        <v>0</v>
      </c>
      <c r="H7313" s="19">
        <v>0</v>
      </c>
    </row>
    <row r="7314" spans="1:8" x14ac:dyDescent="0.25">
      <c r="A7314" s="14" t="str">
        <f t="shared" si="114"/>
        <v>bernaro012013</v>
      </c>
      <c r="B7314" s="19" t="s">
        <v>879</v>
      </c>
      <c r="C7314" s="19">
        <v>2013</v>
      </c>
      <c r="D7314" s="19" t="s">
        <v>2332</v>
      </c>
    </row>
    <row r="7315" spans="1:8" x14ac:dyDescent="0.25">
      <c r="A7315" s="14" t="str">
        <f t="shared" si="114"/>
        <v>bernaro012013</v>
      </c>
      <c r="B7315" s="19" t="s">
        <v>879</v>
      </c>
      <c r="C7315" s="19">
        <v>2013</v>
      </c>
      <c r="D7315" s="19" t="s">
        <v>2332</v>
      </c>
    </row>
    <row r="7316" spans="1:8" x14ac:dyDescent="0.25">
      <c r="A7316" s="14" t="str">
        <f t="shared" si="114"/>
        <v>bernido012013</v>
      </c>
      <c r="B7316" s="19" t="s">
        <v>880</v>
      </c>
      <c r="C7316" s="19">
        <v>2013</v>
      </c>
      <c r="D7316" s="19" t="s">
        <v>39</v>
      </c>
      <c r="E7316" s="19">
        <v>1</v>
      </c>
      <c r="F7316" s="19">
        <v>2</v>
      </c>
      <c r="G7316" s="19">
        <v>0</v>
      </c>
      <c r="H7316" s="19">
        <v>0</v>
      </c>
    </row>
    <row r="7317" spans="1:8" x14ac:dyDescent="0.25">
      <c r="A7317" s="14" t="str">
        <f t="shared" si="114"/>
        <v>bernido012013</v>
      </c>
      <c r="B7317" s="19" t="s">
        <v>880</v>
      </c>
      <c r="C7317" s="19">
        <v>2013</v>
      </c>
      <c r="D7317" s="19" t="s">
        <v>40</v>
      </c>
      <c r="E7317" s="19">
        <v>0</v>
      </c>
      <c r="F7317" s="19">
        <v>2</v>
      </c>
      <c r="G7317" s="19">
        <v>0</v>
      </c>
      <c r="H7317" s="19">
        <v>0</v>
      </c>
    </row>
    <row r="7318" spans="1:8" x14ac:dyDescent="0.25">
      <c r="A7318" s="14" t="str">
        <f t="shared" si="114"/>
        <v>bernido012013</v>
      </c>
      <c r="B7318" s="19" t="s">
        <v>880</v>
      </c>
      <c r="C7318" s="19">
        <v>2013</v>
      </c>
      <c r="D7318" s="19" t="s">
        <v>2333</v>
      </c>
      <c r="E7318" s="19">
        <v>17</v>
      </c>
      <c r="F7318" s="19">
        <v>46</v>
      </c>
      <c r="G7318" s="19">
        <v>0</v>
      </c>
      <c r="H7318" s="19">
        <v>9</v>
      </c>
    </row>
    <row r="7319" spans="1:8" x14ac:dyDescent="0.25">
      <c r="A7319" s="14" t="str">
        <f t="shared" si="114"/>
        <v>berryqu012013</v>
      </c>
      <c r="B7319" s="19" t="s">
        <v>1668</v>
      </c>
      <c r="C7319" s="19">
        <v>2013</v>
      </c>
      <c r="D7319" s="19" t="s">
        <v>2329</v>
      </c>
    </row>
    <row r="7320" spans="1:8" x14ac:dyDescent="0.25">
      <c r="A7320" s="14" t="str">
        <f t="shared" si="114"/>
        <v>berryqu012013</v>
      </c>
      <c r="B7320" s="19" t="s">
        <v>1668</v>
      </c>
      <c r="C7320" s="19">
        <v>2013</v>
      </c>
      <c r="D7320" s="19" t="s">
        <v>2330</v>
      </c>
    </row>
    <row r="7321" spans="1:8" x14ac:dyDescent="0.25">
      <c r="A7321" s="14" t="str">
        <f t="shared" si="114"/>
        <v>berryqu012013</v>
      </c>
      <c r="B7321" s="19" t="s">
        <v>1668</v>
      </c>
      <c r="C7321" s="19">
        <v>2013</v>
      </c>
      <c r="D7321" s="19" t="s">
        <v>2331</v>
      </c>
      <c r="E7321" s="19">
        <v>4</v>
      </c>
      <c r="F7321" s="19">
        <v>0</v>
      </c>
      <c r="G7321" s="19">
        <v>0</v>
      </c>
      <c r="H7321" s="19">
        <v>0</v>
      </c>
    </row>
    <row r="7322" spans="1:8" x14ac:dyDescent="0.25">
      <c r="A7322" s="14" t="str">
        <f t="shared" si="114"/>
        <v>berryqu012013</v>
      </c>
      <c r="B7322" s="19" t="s">
        <v>1668</v>
      </c>
      <c r="C7322" s="19">
        <v>2013</v>
      </c>
      <c r="D7322" s="19" t="s">
        <v>2332</v>
      </c>
    </row>
    <row r="7323" spans="1:8" x14ac:dyDescent="0.25">
      <c r="A7323" s="14" t="str">
        <f t="shared" si="114"/>
        <v>betande012013</v>
      </c>
      <c r="B7323" s="19" t="s">
        <v>1435</v>
      </c>
      <c r="C7323" s="19">
        <v>2013</v>
      </c>
      <c r="D7323" s="19" t="s">
        <v>2334</v>
      </c>
      <c r="E7323" s="19">
        <v>0</v>
      </c>
      <c r="F7323" s="19">
        <v>0</v>
      </c>
      <c r="G7323" s="19">
        <v>0</v>
      </c>
      <c r="H7323" s="19">
        <v>0</v>
      </c>
    </row>
    <row r="7324" spans="1:8" x14ac:dyDescent="0.25">
      <c r="A7324" s="14" t="str">
        <f t="shared" si="114"/>
        <v>betanra012013</v>
      </c>
      <c r="B7324" s="19" t="s">
        <v>355</v>
      </c>
      <c r="C7324" s="19">
        <v>2013</v>
      </c>
      <c r="D7324" s="19" t="s">
        <v>2334</v>
      </c>
      <c r="E7324" s="19">
        <v>0</v>
      </c>
      <c r="F7324" s="19">
        <v>6</v>
      </c>
      <c r="G7324" s="19">
        <v>0</v>
      </c>
      <c r="H7324" s="19">
        <v>0</v>
      </c>
    </row>
    <row r="7325" spans="1:8" x14ac:dyDescent="0.25">
      <c r="A7325" s="14" t="str">
        <f t="shared" si="114"/>
        <v>betanyu012013</v>
      </c>
      <c r="B7325" s="19" t="s">
        <v>517</v>
      </c>
      <c r="C7325" s="19">
        <v>2013</v>
      </c>
      <c r="D7325" s="19" t="s">
        <v>2335</v>
      </c>
      <c r="E7325" s="19">
        <v>389</v>
      </c>
      <c r="F7325" s="19">
        <v>25</v>
      </c>
      <c r="G7325" s="19">
        <v>3</v>
      </c>
      <c r="H7325" s="19">
        <v>38</v>
      </c>
    </row>
    <row r="7326" spans="1:8" x14ac:dyDescent="0.25">
      <c r="A7326" s="14" t="str">
        <f t="shared" si="114"/>
        <v>betanyu012013</v>
      </c>
      <c r="B7326" s="19" t="s">
        <v>517</v>
      </c>
      <c r="C7326" s="19">
        <v>2013</v>
      </c>
      <c r="D7326" s="19" t="s">
        <v>39</v>
      </c>
      <c r="E7326" s="19">
        <v>5</v>
      </c>
      <c r="F7326" s="19">
        <v>7</v>
      </c>
      <c r="G7326" s="19">
        <v>0</v>
      </c>
      <c r="H7326" s="19">
        <v>0</v>
      </c>
    </row>
    <row r="7327" spans="1:8" x14ac:dyDescent="0.25">
      <c r="A7327" s="14" t="str">
        <f t="shared" si="114"/>
        <v>betanyu012013</v>
      </c>
      <c r="B7327" s="19" t="s">
        <v>517</v>
      </c>
      <c r="C7327" s="19">
        <v>2013</v>
      </c>
      <c r="D7327" s="19" t="s">
        <v>40</v>
      </c>
      <c r="E7327" s="19">
        <v>29</v>
      </c>
      <c r="F7327" s="19">
        <v>84</v>
      </c>
      <c r="G7327" s="19">
        <v>8</v>
      </c>
      <c r="H7327" s="19">
        <v>3</v>
      </c>
    </row>
    <row r="7328" spans="1:8" x14ac:dyDescent="0.25">
      <c r="A7328" s="14" t="str">
        <f t="shared" si="114"/>
        <v>betanyu012013</v>
      </c>
      <c r="B7328" s="19" t="s">
        <v>517</v>
      </c>
      <c r="C7328" s="19">
        <v>2013</v>
      </c>
      <c r="D7328" s="19" t="s">
        <v>2330</v>
      </c>
    </row>
    <row r="7329" spans="1:8" x14ac:dyDescent="0.25">
      <c r="A7329" s="14" t="str">
        <f t="shared" si="114"/>
        <v>betanyu012013</v>
      </c>
      <c r="B7329" s="19" t="s">
        <v>517</v>
      </c>
      <c r="C7329" s="19">
        <v>2013</v>
      </c>
      <c r="D7329" s="19" t="s">
        <v>2331</v>
      </c>
      <c r="E7329" s="19">
        <v>0</v>
      </c>
      <c r="F7329" s="19">
        <v>0</v>
      </c>
      <c r="G7329" s="19">
        <v>0</v>
      </c>
      <c r="H7329" s="19">
        <v>0</v>
      </c>
    </row>
    <row r="7330" spans="1:8" x14ac:dyDescent="0.25">
      <c r="A7330" s="14" t="str">
        <f t="shared" si="114"/>
        <v>betanyu012013</v>
      </c>
      <c r="B7330" s="19" t="s">
        <v>517</v>
      </c>
      <c r="C7330" s="19">
        <v>2013</v>
      </c>
      <c r="D7330" s="19" t="s">
        <v>2333</v>
      </c>
      <c r="E7330" s="19">
        <v>3</v>
      </c>
      <c r="F7330" s="19">
        <v>1</v>
      </c>
      <c r="G7330" s="19">
        <v>0</v>
      </c>
      <c r="H7330" s="19">
        <v>0</v>
      </c>
    </row>
    <row r="7331" spans="1:8" x14ac:dyDescent="0.25">
      <c r="A7331" s="14" t="str">
        <f t="shared" si="114"/>
        <v>betemwi012013</v>
      </c>
      <c r="B7331" s="19" t="s">
        <v>233</v>
      </c>
      <c r="C7331" s="19">
        <v>2013</v>
      </c>
      <c r="D7331" s="19" t="s">
        <v>2335</v>
      </c>
      <c r="E7331" s="19">
        <v>1</v>
      </c>
      <c r="F7331" s="19">
        <v>0</v>
      </c>
      <c r="G7331" s="19">
        <v>0</v>
      </c>
      <c r="H7331" s="19">
        <v>0</v>
      </c>
    </row>
    <row r="7332" spans="1:8" x14ac:dyDescent="0.25">
      <c r="A7332" s="14" t="str">
        <f t="shared" si="114"/>
        <v>bettich012013</v>
      </c>
      <c r="B7332" s="19" t="s">
        <v>1879</v>
      </c>
      <c r="C7332" s="19">
        <v>2013</v>
      </c>
      <c r="D7332" s="19" t="s">
        <v>2334</v>
      </c>
      <c r="E7332" s="19">
        <v>3</v>
      </c>
      <c r="F7332" s="19">
        <v>9</v>
      </c>
      <c r="G7332" s="19">
        <v>0</v>
      </c>
      <c r="H7332" s="19">
        <v>0</v>
      </c>
    </row>
    <row r="7333" spans="1:8" x14ac:dyDescent="0.25">
      <c r="A7333" s="14" t="str">
        <f t="shared" si="114"/>
        <v>biancje012013</v>
      </c>
      <c r="B7333" s="19" t="s">
        <v>1669</v>
      </c>
      <c r="C7333" s="19">
        <v>2013</v>
      </c>
      <c r="D7333" s="19" t="s">
        <v>39</v>
      </c>
      <c r="E7333" s="19">
        <v>25</v>
      </c>
      <c r="F7333" s="19">
        <v>40</v>
      </c>
      <c r="G7333" s="19">
        <v>2</v>
      </c>
      <c r="H7333" s="19">
        <v>10</v>
      </c>
    </row>
    <row r="7334" spans="1:8" x14ac:dyDescent="0.25">
      <c r="A7334" s="14" t="str">
        <f t="shared" si="114"/>
        <v>biancje012013</v>
      </c>
      <c r="B7334" s="19" t="s">
        <v>1669</v>
      </c>
      <c r="C7334" s="19">
        <v>2013</v>
      </c>
      <c r="D7334" s="19" t="s">
        <v>40</v>
      </c>
      <c r="E7334" s="19">
        <v>27</v>
      </c>
      <c r="F7334" s="19">
        <v>84</v>
      </c>
      <c r="G7334" s="19">
        <v>4</v>
      </c>
      <c r="H7334" s="19">
        <v>9</v>
      </c>
    </row>
    <row r="7335" spans="1:8" x14ac:dyDescent="0.25">
      <c r="A7335" s="14" t="str">
        <f t="shared" si="114"/>
        <v>biancje012013</v>
      </c>
      <c r="B7335" s="19" t="s">
        <v>1669</v>
      </c>
      <c r="C7335" s="19">
        <v>2013</v>
      </c>
      <c r="D7335" s="19" t="s">
        <v>2330</v>
      </c>
    </row>
    <row r="7336" spans="1:8" x14ac:dyDescent="0.25">
      <c r="A7336" s="14" t="str">
        <f t="shared" si="114"/>
        <v>biancje012013</v>
      </c>
      <c r="B7336" s="19" t="s">
        <v>1669</v>
      </c>
      <c r="C7336" s="19">
        <v>2013</v>
      </c>
      <c r="D7336" s="19" t="s">
        <v>2331</v>
      </c>
      <c r="E7336" s="19">
        <v>0</v>
      </c>
      <c r="F7336" s="19">
        <v>1</v>
      </c>
      <c r="G7336" s="19">
        <v>0</v>
      </c>
      <c r="H7336" s="19">
        <v>0</v>
      </c>
    </row>
    <row r="7337" spans="1:8" x14ac:dyDescent="0.25">
      <c r="A7337" s="14" t="str">
        <f t="shared" si="114"/>
        <v>biancje012013</v>
      </c>
      <c r="B7337" s="19" t="s">
        <v>1669</v>
      </c>
      <c r="C7337" s="19">
        <v>2013</v>
      </c>
      <c r="D7337" s="19" t="s">
        <v>2333</v>
      </c>
      <c r="E7337" s="19">
        <v>35</v>
      </c>
      <c r="F7337" s="19">
        <v>55</v>
      </c>
      <c r="G7337" s="19">
        <v>4</v>
      </c>
      <c r="H7337" s="19">
        <v>16</v>
      </c>
    </row>
    <row r="7338" spans="1:8" x14ac:dyDescent="0.25">
      <c r="A7338" s="14" t="str">
        <f t="shared" si="114"/>
        <v>billich012013</v>
      </c>
      <c r="B7338" s="19" t="s">
        <v>628</v>
      </c>
      <c r="C7338" s="19">
        <v>2013</v>
      </c>
      <c r="D7338" s="19" t="s">
        <v>2334</v>
      </c>
      <c r="E7338" s="19">
        <v>0</v>
      </c>
      <c r="F7338" s="19">
        <v>2</v>
      </c>
      <c r="G7338" s="19">
        <v>0</v>
      </c>
      <c r="H7338" s="19">
        <v>0</v>
      </c>
    </row>
    <row r="7339" spans="1:8" x14ac:dyDescent="0.25">
      <c r="A7339" s="14" t="str">
        <f t="shared" si="114"/>
        <v>blackch022013</v>
      </c>
      <c r="B7339" s="19" t="s">
        <v>1437</v>
      </c>
      <c r="C7339" s="19">
        <v>2013</v>
      </c>
      <c r="D7339" s="19" t="s">
        <v>2329</v>
      </c>
    </row>
    <row r="7340" spans="1:8" x14ac:dyDescent="0.25">
      <c r="A7340" s="14" t="str">
        <f t="shared" si="114"/>
        <v>blackch022013</v>
      </c>
      <c r="B7340" s="19" t="s">
        <v>1437</v>
      </c>
      <c r="C7340" s="19">
        <v>2013</v>
      </c>
      <c r="D7340" s="19" t="s">
        <v>2330</v>
      </c>
    </row>
    <row r="7341" spans="1:8" x14ac:dyDescent="0.25">
      <c r="A7341" s="14" t="str">
        <f t="shared" si="114"/>
        <v>blackch022013</v>
      </c>
      <c r="B7341" s="19" t="s">
        <v>1437</v>
      </c>
      <c r="C7341" s="19">
        <v>2013</v>
      </c>
      <c r="D7341" s="19" t="s">
        <v>2331</v>
      </c>
      <c r="E7341" s="19">
        <v>112</v>
      </c>
      <c r="F7341" s="19">
        <v>0</v>
      </c>
      <c r="G7341" s="19">
        <v>4</v>
      </c>
      <c r="H7341" s="19">
        <v>0</v>
      </c>
    </row>
    <row r="7342" spans="1:8" x14ac:dyDescent="0.25">
      <c r="A7342" s="14" t="str">
        <f t="shared" si="114"/>
        <v>blackch022013</v>
      </c>
      <c r="B7342" s="19" t="s">
        <v>1437</v>
      </c>
      <c r="C7342" s="19">
        <v>2013</v>
      </c>
      <c r="D7342" s="19" t="s">
        <v>2332</v>
      </c>
    </row>
    <row r="7343" spans="1:8" x14ac:dyDescent="0.25">
      <c r="A7343" s="14" t="str">
        <f t="shared" si="114"/>
        <v>blacktr012013</v>
      </c>
      <c r="B7343" s="19" t="s">
        <v>421</v>
      </c>
      <c r="C7343" s="19">
        <v>2013</v>
      </c>
      <c r="D7343" s="19" t="s">
        <v>2334</v>
      </c>
      <c r="E7343" s="19">
        <v>2</v>
      </c>
      <c r="F7343" s="19">
        <v>8</v>
      </c>
      <c r="G7343" s="19">
        <v>0</v>
      </c>
      <c r="H7343" s="19">
        <v>0</v>
      </c>
    </row>
    <row r="7344" spans="1:8" x14ac:dyDescent="0.25">
      <c r="A7344" s="14" t="str">
        <f t="shared" si="114"/>
        <v>blacktr012013</v>
      </c>
      <c r="B7344" s="19" t="s">
        <v>421</v>
      </c>
      <c r="C7344" s="19">
        <v>2013</v>
      </c>
      <c r="D7344" s="19" t="s">
        <v>2334</v>
      </c>
      <c r="E7344" s="19">
        <v>1</v>
      </c>
      <c r="F7344" s="19">
        <v>4</v>
      </c>
      <c r="G7344" s="19">
        <v>0</v>
      </c>
      <c r="H7344" s="19">
        <v>0</v>
      </c>
    </row>
    <row r="7345" spans="1:8" x14ac:dyDescent="0.25">
      <c r="A7345" s="14" t="str">
        <f t="shared" si="114"/>
        <v>blackvi012013</v>
      </c>
      <c r="B7345" s="19" t="s">
        <v>1880</v>
      </c>
      <c r="C7345" s="19">
        <v>2013</v>
      </c>
      <c r="D7345" s="19" t="s">
        <v>2334</v>
      </c>
      <c r="E7345" s="19">
        <v>1</v>
      </c>
      <c r="F7345" s="19">
        <v>0</v>
      </c>
      <c r="G7345" s="19">
        <v>0</v>
      </c>
      <c r="H7345" s="19">
        <v>0</v>
      </c>
    </row>
    <row r="7346" spans="1:8" x14ac:dyDescent="0.25">
      <c r="A7346" s="14" t="str">
        <f t="shared" si="114"/>
        <v>blackvi012013</v>
      </c>
      <c r="B7346" s="19" t="s">
        <v>1880</v>
      </c>
      <c r="C7346" s="19">
        <v>2013</v>
      </c>
      <c r="D7346" s="19" t="s">
        <v>2334</v>
      </c>
      <c r="E7346" s="19">
        <v>0</v>
      </c>
      <c r="F7346" s="19">
        <v>2</v>
      </c>
      <c r="G7346" s="19">
        <v>1</v>
      </c>
      <c r="H7346" s="19">
        <v>1</v>
      </c>
    </row>
    <row r="7347" spans="1:8" x14ac:dyDescent="0.25">
      <c r="A7347" s="14" t="str">
        <f t="shared" si="114"/>
        <v>blancgr012013</v>
      </c>
      <c r="B7347" s="19" t="s">
        <v>882</v>
      </c>
      <c r="C7347" s="19">
        <v>2013</v>
      </c>
      <c r="D7347" s="19" t="s">
        <v>2329</v>
      </c>
    </row>
    <row r="7348" spans="1:8" x14ac:dyDescent="0.25">
      <c r="A7348" s="14" t="str">
        <f t="shared" si="114"/>
        <v>blancgr012013</v>
      </c>
      <c r="B7348" s="19" t="s">
        <v>882</v>
      </c>
      <c r="C7348" s="19">
        <v>2013</v>
      </c>
      <c r="D7348" s="19" t="s">
        <v>2330</v>
      </c>
    </row>
    <row r="7349" spans="1:8" x14ac:dyDescent="0.25">
      <c r="A7349" s="14" t="str">
        <f t="shared" si="114"/>
        <v>blancgr012013</v>
      </c>
      <c r="B7349" s="19" t="s">
        <v>882</v>
      </c>
      <c r="C7349" s="19">
        <v>2013</v>
      </c>
      <c r="D7349" s="19" t="s">
        <v>2331</v>
      </c>
      <c r="E7349" s="19">
        <v>232</v>
      </c>
      <c r="F7349" s="19">
        <v>6</v>
      </c>
      <c r="G7349" s="19">
        <v>0</v>
      </c>
      <c r="H7349" s="19">
        <v>1</v>
      </c>
    </row>
    <row r="7350" spans="1:8" x14ac:dyDescent="0.25">
      <c r="A7350" s="14" t="str">
        <f t="shared" si="114"/>
        <v>blancgr012013</v>
      </c>
      <c r="B7350" s="19" t="s">
        <v>882</v>
      </c>
      <c r="C7350" s="19">
        <v>2013</v>
      </c>
      <c r="D7350" s="19" t="s">
        <v>2332</v>
      </c>
    </row>
    <row r="7351" spans="1:8" x14ac:dyDescent="0.25">
      <c r="A7351" s="14" t="str">
        <f t="shared" si="114"/>
        <v>blanche012013</v>
      </c>
      <c r="B7351" s="19" t="s">
        <v>60</v>
      </c>
      <c r="C7351" s="19">
        <v>2013</v>
      </c>
      <c r="D7351" s="19" t="s">
        <v>2336</v>
      </c>
      <c r="E7351" s="19">
        <v>85</v>
      </c>
      <c r="F7351" s="19">
        <v>4</v>
      </c>
      <c r="G7351" s="19">
        <v>0</v>
      </c>
      <c r="H7351" s="19">
        <v>0</v>
      </c>
    </row>
    <row r="7352" spans="1:8" x14ac:dyDescent="0.25">
      <c r="A7352" s="14" t="str">
        <f t="shared" si="114"/>
        <v>blanche012013</v>
      </c>
      <c r="B7352" s="19" t="s">
        <v>60</v>
      </c>
      <c r="C7352" s="19">
        <v>2013</v>
      </c>
      <c r="D7352" s="19" t="s">
        <v>2336</v>
      </c>
      <c r="E7352" s="19">
        <v>246</v>
      </c>
      <c r="F7352" s="19">
        <v>13</v>
      </c>
      <c r="G7352" s="19">
        <v>3</v>
      </c>
      <c r="H7352" s="19">
        <v>4</v>
      </c>
    </row>
    <row r="7353" spans="1:8" x14ac:dyDescent="0.25">
      <c r="A7353" s="14" t="str">
        <f t="shared" si="114"/>
        <v>blankky012013</v>
      </c>
      <c r="B7353" s="19" t="s">
        <v>1054</v>
      </c>
      <c r="C7353" s="19">
        <v>2013</v>
      </c>
      <c r="D7353" s="19" t="s">
        <v>2335</v>
      </c>
      <c r="E7353" s="19">
        <v>199</v>
      </c>
      <c r="F7353" s="19">
        <v>14</v>
      </c>
      <c r="G7353" s="19">
        <v>2</v>
      </c>
      <c r="H7353" s="19">
        <v>19</v>
      </c>
    </row>
    <row r="7354" spans="1:8" x14ac:dyDescent="0.25">
      <c r="A7354" s="14" t="str">
        <f t="shared" si="114"/>
        <v>blankky012013</v>
      </c>
      <c r="B7354" s="19" t="s">
        <v>1054</v>
      </c>
      <c r="C7354" s="19">
        <v>2013</v>
      </c>
      <c r="D7354" s="19" t="s">
        <v>2330</v>
      </c>
    </row>
    <row r="7355" spans="1:8" x14ac:dyDescent="0.25">
      <c r="A7355" s="14" t="str">
        <f t="shared" si="114"/>
        <v>blankky012013</v>
      </c>
      <c r="B7355" s="19" t="s">
        <v>1054</v>
      </c>
      <c r="C7355" s="19">
        <v>2013</v>
      </c>
      <c r="D7355" s="19" t="s">
        <v>2331</v>
      </c>
      <c r="E7355" s="19">
        <v>94</v>
      </c>
      <c r="F7355" s="19">
        <v>2</v>
      </c>
      <c r="G7355" s="19">
        <v>2</v>
      </c>
      <c r="H7355" s="19">
        <v>2</v>
      </c>
    </row>
    <row r="7356" spans="1:8" x14ac:dyDescent="0.25">
      <c r="A7356" s="14" t="str">
        <f t="shared" si="114"/>
        <v>blankky012013</v>
      </c>
      <c r="B7356" s="19" t="s">
        <v>1054</v>
      </c>
      <c r="C7356" s="19">
        <v>2013</v>
      </c>
      <c r="D7356" s="19" t="s">
        <v>2332</v>
      </c>
    </row>
    <row r="7357" spans="1:8" x14ac:dyDescent="0.25">
      <c r="A7357" s="14" t="str">
        <f t="shared" si="114"/>
        <v>blantjo012013</v>
      </c>
      <c r="B7357" s="19" t="s">
        <v>423</v>
      </c>
      <c r="C7357" s="19">
        <v>2013</v>
      </c>
      <c r="D7357" s="19" t="s">
        <v>2334</v>
      </c>
      <c r="E7357" s="19">
        <v>12</v>
      </c>
      <c r="F7357" s="19">
        <v>10</v>
      </c>
      <c r="G7357" s="19">
        <v>2</v>
      </c>
      <c r="H7357" s="19">
        <v>2</v>
      </c>
    </row>
    <row r="7358" spans="1:8" x14ac:dyDescent="0.25">
      <c r="A7358" s="14" t="str">
        <f t="shared" si="114"/>
        <v>blazemi012013</v>
      </c>
      <c r="B7358" s="19" t="s">
        <v>1881</v>
      </c>
      <c r="C7358" s="19">
        <v>2013</v>
      </c>
      <c r="D7358" s="19" t="s">
        <v>2334</v>
      </c>
      <c r="E7358" s="19">
        <v>1</v>
      </c>
      <c r="F7358" s="19">
        <v>0</v>
      </c>
      <c r="G7358" s="19">
        <v>0</v>
      </c>
      <c r="H7358" s="19">
        <v>0</v>
      </c>
    </row>
    <row r="7359" spans="1:8" x14ac:dyDescent="0.25">
      <c r="A7359" s="14" t="str">
        <f t="shared" si="114"/>
        <v>blazemi012013</v>
      </c>
      <c r="B7359" s="19" t="s">
        <v>1881</v>
      </c>
      <c r="C7359" s="19">
        <v>2013</v>
      </c>
      <c r="D7359" s="19" t="s">
        <v>2334</v>
      </c>
      <c r="E7359" s="19">
        <v>0</v>
      </c>
      <c r="F7359" s="19">
        <v>0</v>
      </c>
      <c r="G7359" s="19">
        <v>0</v>
      </c>
      <c r="H7359" s="19">
        <v>0</v>
      </c>
    </row>
    <row r="7360" spans="1:8" x14ac:dyDescent="0.25">
      <c r="A7360" s="14" t="str">
        <f t="shared" si="114"/>
        <v>blevije012013</v>
      </c>
      <c r="B7360" s="19" t="s">
        <v>759</v>
      </c>
      <c r="C7360" s="19">
        <v>2013</v>
      </c>
      <c r="D7360" s="19" t="s">
        <v>2334</v>
      </c>
      <c r="E7360" s="19">
        <v>0</v>
      </c>
      <c r="F7360" s="19">
        <v>4</v>
      </c>
      <c r="G7360" s="19">
        <v>2</v>
      </c>
      <c r="H7360" s="19">
        <v>0</v>
      </c>
    </row>
    <row r="7361" spans="1:8" x14ac:dyDescent="0.25">
      <c r="A7361" s="14" t="str">
        <f t="shared" si="114"/>
        <v>bloomwi012013</v>
      </c>
      <c r="B7361" s="19" t="s">
        <v>289</v>
      </c>
      <c r="C7361" s="19">
        <v>2013</v>
      </c>
      <c r="D7361" s="19" t="s">
        <v>39</v>
      </c>
      <c r="E7361" s="19">
        <v>32</v>
      </c>
      <c r="F7361" s="19">
        <v>37</v>
      </c>
      <c r="G7361" s="19">
        <v>0</v>
      </c>
      <c r="H7361" s="19">
        <v>10</v>
      </c>
    </row>
    <row r="7362" spans="1:8" x14ac:dyDescent="0.25">
      <c r="A7362" s="14" t="str">
        <f t="shared" si="114"/>
        <v>bloomwi012013</v>
      </c>
      <c r="B7362" s="19" t="s">
        <v>289</v>
      </c>
      <c r="C7362" s="19">
        <v>2013</v>
      </c>
      <c r="D7362" s="19" t="s">
        <v>2330</v>
      </c>
    </row>
    <row r="7363" spans="1:8" x14ac:dyDescent="0.25">
      <c r="A7363" s="14" t="str">
        <f t="shared" ref="A7363:A7426" si="115">B7363&amp;C7363</f>
        <v>bloomwi012013</v>
      </c>
      <c r="B7363" s="19" t="s">
        <v>289</v>
      </c>
      <c r="C7363" s="19">
        <v>2013</v>
      </c>
      <c r="D7363" s="19" t="s">
        <v>2331</v>
      </c>
      <c r="E7363" s="19">
        <v>9</v>
      </c>
      <c r="F7363" s="19">
        <v>0</v>
      </c>
      <c r="G7363" s="19">
        <v>0</v>
      </c>
      <c r="H7363" s="19">
        <v>0</v>
      </c>
    </row>
    <row r="7364" spans="1:8" x14ac:dyDescent="0.25">
      <c r="A7364" s="14" t="str">
        <f t="shared" si="115"/>
        <v>bloomwi012013</v>
      </c>
      <c r="B7364" s="19" t="s">
        <v>289</v>
      </c>
      <c r="C7364" s="19">
        <v>2013</v>
      </c>
      <c r="D7364" s="19" t="s">
        <v>2333</v>
      </c>
      <c r="E7364" s="19">
        <v>12</v>
      </c>
      <c r="F7364" s="19">
        <v>29</v>
      </c>
      <c r="G7364" s="19">
        <v>1</v>
      </c>
      <c r="H7364" s="19">
        <v>7</v>
      </c>
    </row>
    <row r="7365" spans="1:8" x14ac:dyDescent="0.25">
      <c r="A7365" s="14" t="str">
        <f t="shared" si="115"/>
        <v>boescbr012013</v>
      </c>
      <c r="B7365" s="19" t="s">
        <v>1229</v>
      </c>
      <c r="C7365" s="19">
        <v>2013</v>
      </c>
      <c r="D7365" s="19" t="s">
        <v>2331</v>
      </c>
      <c r="E7365" s="19">
        <v>28</v>
      </c>
      <c r="F7365" s="19">
        <v>1</v>
      </c>
      <c r="G7365" s="19">
        <v>1</v>
      </c>
      <c r="H7365" s="19">
        <v>1</v>
      </c>
    </row>
    <row r="7366" spans="1:8" x14ac:dyDescent="0.25">
      <c r="A7366" s="14" t="str">
        <f t="shared" si="115"/>
        <v>boescbr012013</v>
      </c>
      <c r="B7366" s="19" t="s">
        <v>1229</v>
      </c>
      <c r="C7366" s="19">
        <v>2013</v>
      </c>
      <c r="D7366" s="19" t="s">
        <v>2332</v>
      </c>
    </row>
    <row r="7367" spans="1:8" x14ac:dyDescent="0.25">
      <c r="A7367" s="14" t="str">
        <f t="shared" si="115"/>
        <v>bogaexa012013</v>
      </c>
      <c r="B7367" s="19" t="s">
        <v>1882</v>
      </c>
      <c r="C7367" s="19">
        <v>2013</v>
      </c>
      <c r="D7367" s="19" t="s">
        <v>40</v>
      </c>
      <c r="E7367" s="19">
        <v>9</v>
      </c>
      <c r="F7367" s="19">
        <v>9</v>
      </c>
      <c r="G7367" s="19">
        <v>0</v>
      </c>
      <c r="H7367" s="19">
        <v>1</v>
      </c>
    </row>
    <row r="7368" spans="1:8" x14ac:dyDescent="0.25">
      <c r="A7368" s="14" t="str">
        <f t="shared" si="115"/>
        <v>bogaexa012013</v>
      </c>
      <c r="B7368" s="19" t="s">
        <v>1882</v>
      </c>
      <c r="C7368" s="19">
        <v>2013</v>
      </c>
      <c r="D7368" s="19" t="s">
        <v>2333</v>
      </c>
      <c r="E7368" s="19">
        <v>6</v>
      </c>
      <c r="F7368" s="19">
        <v>20</v>
      </c>
      <c r="G7368" s="19">
        <v>0</v>
      </c>
      <c r="H7368" s="19">
        <v>1</v>
      </c>
    </row>
    <row r="7369" spans="1:8" x14ac:dyDescent="0.25">
      <c r="A7369" s="14" t="str">
        <f t="shared" si="115"/>
        <v>boggsmi012013</v>
      </c>
      <c r="B7369" s="19" t="s">
        <v>885</v>
      </c>
      <c r="C7369" s="19">
        <v>2013</v>
      </c>
      <c r="D7369" s="19" t="s">
        <v>2334</v>
      </c>
      <c r="E7369" s="19">
        <v>3</v>
      </c>
      <c r="F7369" s="19">
        <v>1</v>
      </c>
      <c r="G7369" s="19">
        <v>0</v>
      </c>
      <c r="H7369" s="19">
        <v>0</v>
      </c>
    </row>
    <row r="7370" spans="1:8" x14ac:dyDescent="0.25">
      <c r="A7370" s="14" t="str">
        <f t="shared" si="115"/>
        <v>boggsmi012013</v>
      </c>
      <c r="B7370" s="19" t="s">
        <v>885</v>
      </c>
      <c r="C7370" s="19">
        <v>2013</v>
      </c>
      <c r="D7370" s="19" t="s">
        <v>2334</v>
      </c>
      <c r="E7370" s="19">
        <v>0</v>
      </c>
      <c r="F7370" s="19">
        <v>3</v>
      </c>
      <c r="G7370" s="19">
        <v>0</v>
      </c>
      <c r="H7370" s="19">
        <v>0</v>
      </c>
    </row>
    <row r="7371" spans="1:8" x14ac:dyDescent="0.25">
      <c r="A7371" s="14" t="str">
        <f t="shared" si="115"/>
        <v>bogusbr012013</v>
      </c>
      <c r="B7371" s="19" t="s">
        <v>1230</v>
      </c>
      <c r="C7371" s="19">
        <v>2013</v>
      </c>
      <c r="D7371" s="19" t="s">
        <v>2329</v>
      </c>
    </row>
    <row r="7372" spans="1:8" x14ac:dyDescent="0.25">
      <c r="A7372" s="14" t="str">
        <f t="shared" si="115"/>
        <v>bogusbr012013</v>
      </c>
      <c r="B7372" s="19" t="s">
        <v>1230</v>
      </c>
      <c r="C7372" s="19">
        <v>2013</v>
      </c>
      <c r="D7372" s="19" t="s">
        <v>2330</v>
      </c>
    </row>
    <row r="7373" spans="1:8" x14ac:dyDescent="0.25">
      <c r="A7373" s="14" t="str">
        <f t="shared" si="115"/>
        <v>bogusbr012013</v>
      </c>
      <c r="B7373" s="19" t="s">
        <v>1230</v>
      </c>
      <c r="C7373" s="19">
        <v>2013</v>
      </c>
      <c r="D7373" s="19" t="s">
        <v>2331</v>
      </c>
      <c r="E7373" s="19">
        <v>86</v>
      </c>
      <c r="F7373" s="19">
        <v>3</v>
      </c>
      <c r="G7373" s="19">
        <v>0</v>
      </c>
      <c r="H7373" s="19">
        <v>0</v>
      </c>
    </row>
    <row r="7374" spans="1:8" x14ac:dyDescent="0.25">
      <c r="A7374" s="14" t="str">
        <f t="shared" si="115"/>
        <v>bogusbr012013</v>
      </c>
      <c r="B7374" s="19" t="s">
        <v>1230</v>
      </c>
      <c r="C7374" s="19">
        <v>2013</v>
      </c>
      <c r="D7374" s="19" t="s">
        <v>2332</v>
      </c>
    </row>
    <row r="7375" spans="1:8" x14ac:dyDescent="0.25">
      <c r="A7375" s="14" t="str">
        <f t="shared" si="115"/>
        <v>bondeje012013</v>
      </c>
      <c r="B7375" s="19" t="s">
        <v>356</v>
      </c>
      <c r="C7375" s="19">
        <v>2013</v>
      </c>
      <c r="D7375" s="19" t="s">
        <v>2334</v>
      </c>
      <c r="E7375" s="19">
        <v>3</v>
      </c>
      <c r="F7375" s="19">
        <v>2</v>
      </c>
      <c r="G7375" s="19">
        <v>0</v>
      </c>
      <c r="H7375" s="19">
        <v>1</v>
      </c>
    </row>
    <row r="7376" spans="1:8" x14ac:dyDescent="0.25">
      <c r="A7376" s="14" t="str">
        <f t="shared" si="115"/>
        <v>bondeje012013</v>
      </c>
      <c r="B7376" s="19" t="s">
        <v>356</v>
      </c>
      <c r="C7376" s="19">
        <v>2013</v>
      </c>
      <c r="D7376" s="19" t="s">
        <v>2334</v>
      </c>
      <c r="E7376" s="19">
        <v>1</v>
      </c>
      <c r="F7376" s="19">
        <v>2</v>
      </c>
      <c r="G7376" s="19">
        <v>1</v>
      </c>
      <c r="H7376" s="19">
        <v>0</v>
      </c>
    </row>
    <row r="7377" spans="1:8" x14ac:dyDescent="0.25">
      <c r="A7377" s="14" t="str">
        <f t="shared" si="115"/>
        <v>bonifem012013</v>
      </c>
      <c r="B7377" s="19" t="s">
        <v>760</v>
      </c>
      <c r="C7377" s="19">
        <v>2013</v>
      </c>
      <c r="D7377" s="19" t="s">
        <v>39</v>
      </c>
      <c r="E7377" s="19">
        <v>101</v>
      </c>
      <c r="F7377" s="19">
        <v>156</v>
      </c>
      <c r="G7377" s="19">
        <v>7</v>
      </c>
      <c r="H7377" s="19">
        <v>43</v>
      </c>
    </row>
    <row r="7378" spans="1:8" x14ac:dyDescent="0.25">
      <c r="A7378" s="14" t="str">
        <f t="shared" si="115"/>
        <v>bonifem012013</v>
      </c>
      <c r="B7378" s="19" t="s">
        <v>760</v>
      </c>
      <c r="C7378" s="19">
        <v>2013</v>
      </c>
      <c r="D7378" s="19" t="s">
        <v>39</v>
      </c>
      <c r="E7378" s="19">
        <v>40</v>
      </c>
      <c r="F7378" s="19">
        <v>74</v>
      </c>
      <c r="G7378" s="19">
        <v>3</v>
      </c>
      <c r="H7378" s="19">
        <v>15</v>
      </c>
    </row>
    <row r="7379" spans="1:8" x14ac:dyDescent="0.25">
      <c r="A7379" s="14" t="str">
        <f t="shared" si="115"/>
        <v>bonifem012013</v>
      </c>
      <c r="B7379" s="19" t="s">
        <v>760</v>
      </c>
      <c r="C7379" s="19">
        <v>2013</v>
      </c>
      <c r="D7379" s="19" t="s">
        <v>40</v>
      </c>
      <c r="E7379" s="19">
        <v>3</v>
      </c>
      <c r="F7379" s="19">
        <v>8</v>
      </c>
      <c r="G7379" s="19">
        <v>0</v>
      </c>
      <c r="H7379" s="19">
        <v>2</v>
      </c>
    </row>
    <row r="7380" spans="1:8" x14ac:dyDescent="0.25">
      <c r="A7380" s="14" t="str">
        <f t="shared" si="115"/>
        <v>bonifem012013</v>
      </c>
      <c r="B7380" s="19" t="s">
        <v>760</v>
      </c>
      <c r="C7380" s="19">
        <v>2013</v>
      </c>
      <c r="D7380" s="19" t="s">
        <v>2329</v>
      </c>
    </row>
    <row r="7381" spans="1:8" x14ac:dyDescent="0.25">
      <c r="A7381" s="14" t="str">
        <f t="shared" si="115"/>
        <v>bonifem012013</v>
      </c>
      <c r="B7381" s="19" t="s">
        <v>760</v>
      </c>
      <c r="C7381" s="19">
        <v>2013</v>
      </c>
      <c r="D7381" s="19" t="s">
        <v>2329</v>
      </c>
    </row>
    <row r="7382" spans="1:8" x14ac:dyDescent="0.25">
      <c r="A7382" s="14" t="str">
        <f t="shared" si="115"/>
        <v>bonifem012013</v>
      </c>
      <c r="B7382" s="19" t="s">
        <v>760</v>
      </c>
      <c r="C7382" s="19">
        <v>2013</v>
      </c>
      <c r="D7382" s="19" t="s">
        <v>2330</v>
      </c>
    </row>
    <row r="7383" spans="1:8" x14ac:dyDescent="0.25">
      <c r="A7383" s="14" t="str">
        <f t="shared" si="115"/>
        <v>bonifem012013</v>
      </c>
      <c r="B7383" s="19" t="s">
        <v>760</v>
      </c>
      <c r="C7383" s="19">
        <v>2013</v>
      </c>
      <c r="D7383" s="19" t="s">
        <v>2331</v>
      </c>
      <c r="E7383" s="19">
        <v>56</v>
      </c>
      <c r="F7383" s="19">
        <v>0</v>
      </c>
      <c r="G7383" s="19">
        <v>0</v>
      </c>
      <c r="H7383" s="19">
        <v>0</v>
      </c>
    </row>
    <row r="7384" spans="1:8" x14ac:dyDescent="0.25">
      <c r="A7384" s="14" t="str">
        <f t="shared" si="115"/>
        <v>bonifem012013</v>
      </c>
      <c r="B7384" s="19" t="s">
        <v>760</v>
      </c>
      <c r="C7384" s="19">
        <v>2013</v>
      </c>
      <c r="D7384" s="19" t="s">
        <v>2331</v>
      </c>
      <c r="E7384" s="19">
        <v>12</v>
      </c>
      <c r="F7384" s="19">
        <v>0</v>
      </c>
      <c r="G7384" s="19">
        <v>0</v>
      </c>
      <c r="H7384" s="19">
        <v>0</v>
      </c>
    </row>
    <row r="7385" spans="1:8" x14ac:dyDescent="0.25">
      <c r="A7385" s="14" t="str">
        <f t="shared" si="115"/>
        <v>bonifem012013</v>
      </c>
      <c r="B7385" s="19" t="s">
        <v>760</v>
      </c>
      <c r="C7385" s="19">
        <v>2013</v>
      </c>
      <c r="D7385" s="19" t="s">
        <v>2332</v>
      </c>
    </row>
    <row r="7386" spans="1:8" x14ac:dyDescent="0.25">
      <c r="A7386" s="14" t="str">
        <f t="shared" si="115"/>
        <v>bonifem012013</v>
      </c>
      <c r="B7386" s="19" t="s">
        <v>760</v>
      </c>
      <c r="C7386" s="19">
        <v>2013</v>
      </c>
      <c r="D7386" s="19" t="s">
        <v>2333</v>
      </c>
      <c r="E7386" s="19">
        <v>1</v>
      </c>
      <c r="F7386" s="19">
        <v>1</v>
      </c>
      <c r="G7386" s="19">
        <v>0</v>
      </c>
      <c r="H7386" s="19">
        <v>0</v>
      </c>
    </row>
    <row r="7387" spans="1:8" x14ac:dyDescent="0.25">
      <c r="A7387" s="14" t="str">
        <f t="shared" si="115"/>
        <v>bootcch012013</v>
      </c>
      <c r="B7387" s="19" t="s">
        <v>357</v>
      </c>
      <c r="C7387" s="19">
        <v>2013</v>
      </c>
      <c r="D7387" s="19" t="s">
        <v>2334</v>
      </c>
      <c r="E7387" s="19">
        <v>0</v>
      </c>
      <c r="F7387" s="19">
        <v>0</v>
      </c>
      <c r="G7387" s="19">
        <v>0</v>
      </c>
      <c r="H7387" s="19">
        <v>0</v>
      </c>
    </row>
    <row r="7388" spans="1:8" x14ac:dyDescent="0.25">
      <c r="A7388" s="14" t="str">
        <f t="shared" si="115"/>
        <v>borboju012013</v>
      </c>
      <c r="B7388" s="19" t="s">
        <v>1055</v>
      </c>
      <c r="C7388" s="19">
        <v>2013</v>
      </c>
      <c r="D7388" s="19" t="s">
        <v>2329</v>
      </c>
    </row>
    <row r="7389" spans="1:8" x14ac:dyDescent="0.25">
      <c r="A7389" s="14" t="str">
        <f t="shared" si="115"/>
        <v>borboju012013</v>
      </c>
      <c r="B7389" s="19" t="s">
        <v>1055</v>
      </c>
      <c r="C7389" s="19">
        <v>2013</v>
      </c>
      <c r="D7389" s="19" t="s">
        <v>2330</v>
      </c>
    </row>
    <row r="7390" spans="1:8" x14ac:dyDescent="0.25">
      <c r="A7390" s="14" t="str">
        <f t="shared" si="115"/>
        <v>borboju012013</v>
      </c>
      <c r="B7390" s="19" t="s">
        <v>1055</v>
      </c>
      <c r="C7390" s="19">
        <v>2013</v>
      </c>
      <c r="D7390" s="19" t="s">
        <v>2331</v>
      </c>
      <c r="E7390" s="19">
        <v>37</v>
      </c>
      <c r="F7390" s="19">
        <v>1</v>
      </c>
      <c r="G7390" s="19">
        <v>2</v>
      </c>
      <c r="H7390" s="19">
        <v>0</v>
      </c>
    </row>
    <row r="7391" spans="1:8" x14ac:dyDescent="0.25">
      <c r="A7391" s="14" t="str">
        <f t="shared" si="115"/>
        <v>borboju012013</v>
      </c>
      <c r="B7391" s="19" t="s">
        <v>1055</v>
      </c>
      <c r="C7391" s="19">
        <v>2013</v>
      </c>
      <c r="D7391" s="19" t="s">
        <v>2332</v>
      </c>
    </row>
    <row r="7392" spans="1:8" x14ac:dyDescent="0.25">
      <c r="A7392" s="14" t="str">
        <f t="shared" si="115"/>
        <v>boscajc012013</v>
      </c>
      <c r="B7392" s="19" t="s">
        <v>1231</v>
      </c>
      <c r="C7392" s="19">
        <v>2013</v>
      </c>
      <c r="D7392" s="19" t="s">
        <v>2336</v>
      </c>
      <c r="E7392" s="19">
        <v>19</v>
      </c>
      <c r="F7392" s="19">
        <v>2</v>
      </c>
      <c r="G7392" s="19">
        <v>0</v>
      </c>
      <c r="H7392" s="19">
        <v>0</v>
      </c>
    </row>
    <row r="7393" spans="1:8" x14ac:dyDescent="0.25">
      <c r="A7393" s="14" t="str">
        <f t="shared" si="115"/>
        <v>boshebu012013</v>
      </c>
      <c r="B7393" s="19" t="s">
        <v>1883</v>
      </c>
      <c r="C7393" s="19">
        <v>2013</v>
      </c>
      <c r="D7393" s="19" t="s">
        <v>2334</v>
      </c>
      <c r="E7393" s="19">
        <v>1</v>
      </c>
      <c r="F7393" s="19">
        <v>4</v>
      </c>
      <c r="G7393" s="19">
        <v>0</v>
      </c>
      <c r="H7393" s="19">
        <v>0</v>
      </c>
    </row>
    <row r="7394" spans="1:8" x14ac:dyDescent="0.25">
      <c r="A7394" s="14" t="str">
        <f t="shared" si="115"/>
        <v>bourgja012013</v>
      </c>
      <c r="B7394" s="19" t="s">
        <v>887</v>
      </c>
      <c r="C7394" s="19">
        <v>2013</v>
      </c>
      <c r="D7394" s="19" t="s">
        <v>2330</v>
      </c>
    </row>
    <row r="7395" spans="1:8" x14ac:dyDescent="0.25">
      <c r="A7395" s="14" t="str">
        <f t="shared" si="115"/>
        <v>bourgja012013</v>
      </c>
      <c r="B7395" s="19" t="s">
        <v>887</v>
      </c>
      <c r="C7395" s="19">
        <v>2013</v>
      </c>
      <c r="D7395" s="19" t="s">
        <v>2331</v>
      </c>
      <c r="E7395" s="19">
        <v>8</v>
      </c>
      <c r="F7395" s="19">
        <v>0</v>
      </c>
      <c r="G7395" s="19">
        <v>0</v>
      </c>
      <c r="H7395" s="19">
        <v>0</v>
      </c>
    </row>
    <row r="7396" spans="1:8" x14ac:dyDescent="0.25">
      <c r="A7396" s="14" t="str">
        <f t="shared" si="115"/>
        <v>bourgja012013</v>
      </c>
      <c r="B7396" s="19" t="s">
        <v>887</v>
      </c>
      <c r="C7396" s="19">
        <v>2013</v>
      </c>
      <c r="D7396" s="19" t="s">
        <v>2332</v>
      </c>
    </row>
    <row r="7397" spans="1:8" x14ac:dyDescent="0.25">
      <c r="A7397" s="14" t="str">
        <f t="shared" si="115"/>
        <v>bourjpe012013</v>
      </c>
      <c r="B7397" s="19" t="s">
        <v>1232</v>
      </c>
      <c r="C7397" s="19">
        <v>2013</v>
      </c>
      <c r="D7397" s="19" t="s">
        <v>2329</v>
      </c>
    </row>
    <row r="7398" spans="1:8" x14ac:dyDescent="0.25">
      <c r="A7398" s="14" t="str">
        <f t="shared" si="115"/>
        <v>bourjpe012013</v>
      </c>
      <c r="B7398" s="19" t="s">
        <v>1232</v>
      </c>
      <c r="C7398" s="19">
        <v>2013</v>
      </c>
      <c r="D7398" s="19" t="s">
        <v>2331</v>
      </c>
      <c r="E7398" s="19">
        <v>117</v>
      </c>
      <c r="F7398" s="19">
        <v>2</v>
      </c>
      <c r="G7398" s="19">
        <v>1</v>
      </c>
      <c r="H7398" s="19">
        <v>0</v>
      </c>
    </row>
    <row r="7399" spans="1:8" x14ac:dyDescent="0.25">
      <c r="A7399" s="14" t="str">
        <f t="shared" si="115"/>
        <v>bournmi012013</v>
      </c>
      <c r="B7399" s="19" t="s">
        <v>630</v>
      </c>
      <c r="C7399" s="19">
        <v>2013</v>
      </c>
      <c r="D7399" s="19" t="s">
        <v>2329</v>
      </c>
    </row>
    <row r="7400" spans="1:8" x14ac:dyDescent="0.25">
      <c r="A7400" s="14" t="str">
        <f t="shared" si="115"/>
        <v>bournmi012013</v>
      </c>
      <c r="B7400" s="19" t="s">
        <v>630</v>
      </c>
      <c r="C7400" s="19">
        <v>2013</v>
      </c>
      <c r="D7400" s="19" t="s">
        <v>2331</v>
      </c>
      <c r="E7400" s="19">
        <v>272</v>
      </c>
      <c r="F7400" s="19">
        <v>6</v>
      </c>
      <c r="G7400" s="19">
        <v>3</v>
      </c>
      <c r="H7400" s="19">
        <v>2</v>
      </c>
    </row>
    <row r="7401" spans="1:8" x14ac:dyDescent="0.25">
      <c r="A7401" s="14" t="str">
        <f t="shared" si="115"/>
        <v>bowdemi012013</v>
      </c>
      <c r="B7401" s="19" t="s">
        <v>888</v>
      </c>
      <c r="C7401" s="19">
        <v>2013</v>
      </c>
      <c r="D7401" s="19" t="s">
        <v>2334</v>
      </c>
      <c r="E7401" s="19">
        <v>5</v>
      </c>
      <c r="F7401" s="19">
        <v>8</v>
      </c>
      <c r="G7401" s="19">
        <v>0</v>
      </c>
      <c r="H7401" s="19">
        <v>1</v>
      </c>
    </row>
    <row r="7402" spans="1:8" x14ac:dyDescent="0.25">
      <c r="A7402" s="14" t="str">
        <f t="shared" si="115"/>
        <v>boxbebr012013</v>
      </c>
      <c r="B7402" s="19" t="s">
        <v>1670</v>
      </c>
      <c r="C7402" s="19">
        <v>2013</v>
      </c>
      <c r="D7402" s="19" t="s">
        <v>2334</v>
      </c>
      <c r="E7402" s="19">
        <v>3</v>
      </c>
      <c r="F7402" s="19">
        <v>3</v>
      </c>
      <c r="G7402" s="19">
        <v>0</v>
      </c>
      <c r="H7402" s="19">
        <v>1</v>
      </c>
    </row>
    <row r="7403" spans="1:8" x14ac:dyDescent="0.25">
      <c r="A7403" s="14" t="str">
        <f t="shared" si="115"/>
        <v>brachbr012013</v>
      </c>
      <c r="B7403" s="19" t="s">
        <v>1438</v>
      </c>
      <c r="C7403" s="19">
        <v>2013</v>
      </c>
      <c r="D7403" s="19" t="s">
        <v>2334</v>
      </c>
      <c r="E7403" s="19">
        <v>2</v>
      </c>
      <c r="F7403" s="19">
        <v>5</v>
      </c>
      <c r="G7403" s="19">
        <v>0</v>
      </c>
      <c r="H7403" s="19">
        <v>1</v>
      </c>
    </row>
    <row r="7404" spans="1:8" x14ac:dyDescent="0.25">
      <c r="A7404" s="14" t="str">
        <f t="shared" si="115"/>
        <v>bradlja022013</v>
      </c>
      <c r="B7404" s="19" t="s">
        <v>1884</v>
      </c>
      <c r="C7404" s="19">
        <v>2013</v>
      </c>
      <c r="D7404" s="19" t="s">
        <v>2329</v>
      </c>
    </row>
    <row r="7405" spans="1:8" x14ac:dyDescent="0.25">
      <c r="A7405" s="14" t="str">
        <f t="shared" si="115"/>
        <v>bradlja022013</v>
      </c>
      <c r="B7405" s="19" t="s">
        <v>1884</v>
      </c>
      <c r="C7405" s="19">
        <v>2013</v>
      </c>
      <c r="D7405" s="19" t="s">
        <v>2330</v>
      </c>
    </row>
    <row r="7406" spans="1:8" x14ac:dyDescent="0.25">
      <c r="A7406" s="14" t="str">
        <f t="shared" si="115"/>
        <v>bradlja022013</v>
      </c>
      <c r="B7406" s="19" t="s">
        <v>1884</v>
      </c>
      <c r="C7406" s="19">
        <v>2013</v>
      </c>
      <c r="D7406" s="19" t="s">
        <v>2331</v>
      </c>
      <c r="E7406" s="19">
        <v>57</v>
      </c>
      <c r="F7406" s="19">
        <v>1</v>
      </c>
      <c r="G7406" s="19">
        <v>1</v>
      </c>
      <c r="H7406" s="19">
        <v>0</v>
      </c>
    </row>
    <row r="7407" spans="1:8" x14ac:dyDescent="0.25">
      <c r="A7407" s="14" t="str">
        <f t="shared" si="115"/>
        <v>bradlja022013</v>
      </c>
      <c r="B7407" s="19" t="s">
        <v>1884</v>
      </c>
      <c r="C7407" s="19">
        <v>2013</v>
      </c>
      <c r="D7407" s="19" t="s">
        <v>2332</v>
      </c>
    </row>
    <row r="7408" spans="1:8" x14ac:dyDescent="0.25">
      <c r="A7408" s="14" t="str">
        <f t="shared" si="115"/>
        <v>brantmi022013</v>
      </c>
      <c r="B7408" s="19" t="s">
        <v>1056</v>
      </c>
      <c r="C7408" s="19">
        <v>2013</v>
      </c>
      <c r="D7408" s="19" t="s">
        <v>2329</v>
      </c>
    </row>
    <row r="7409" spans="1:8" x14ac:dyDescent="0.25">
      <c r="A7409" s="14" t="str">
        <f t="shared" si="115"/>
        <v>brantmi022013</v>
      </c>
      <c r="B7409" s="19" t="s">
        <v>1056</v>
      </c>
      <c r="C7409" s="19">
        <v>2013</v>
      </c>
      <c r="D7409" s="19" t="s">
        <v>2330</v>
      </c>
    </row>
    <row r="7410" spans="1:8" x14ac:dyDescent="0.25">
      <c r="A7410" s="14" t="str">
        <f t="shared" si="115"/>
        <v>brantmi022013</v>
      </c>
      <c r="B7410" s="19" t="s">
        <v>1056</v>
      </c>
      <c r="C7410" s="19">
        <v>2013</v>
      </c>
      <c r="D7410" s="19" t="s">
        <v>2331</v>
      </c>
      <c r="E7410" s="19">
        <v>257</v>
      </c>
      <c r="F7410" s="19">
        <v>11</v>
      </c>
      <c r="G7410" s="19">
        <v>0</v>
      </c>
      <c r="H7410" s="19">
        <v>1</v>
      </c>
    </row>
    <row r="7411" spans="1:8" x14ac:dyDescent="0.25">
      <c r="A7411" s="14" t="str">
        <f t="shared" si="115"/>
        <v>brantro012013</v>
      </c>
      <c r="B7411" s="19" t="s">
        <v>1671</v>
      </c>
      <c r="C7411" s="19">
        <v>2013</v>
      </c>
      <c r="D7411" s="19" t="s">
        <v>2336</v>
      </c>
      <c r="E7411" s="19">
        <v>440</v>
      </c>
      <c r="F7411" s="19">
        <v>42</v>
      </c>
      <c r="G7411" s="19">
        <v>5</v>
      </c>
      <c r="H7411" s="19">
        <v>5</v>
      </c>
    </row>
    <row r="7412" spans="1:8" x14ac:dyDescent="0.25">
      <c r="A7412" s="14" t="str">
        <f t="shared" si="115"/>
        <v>brasiry012013</v>
      </c>
      <c r="B7412" s="19" t="s">
        <v>1885</v>
      </c>
      <c r="C7412" s="19">
        <v>2013</v>
      </c>
      <c r="D7412" s="19" t="s">
        <v>2334</v>
      </c>
      <c r="E7412" s="19">
        <v>0</v>
      </c>
      <c r="F7412" s="19">
        <v>1</v>
      </c>
      <c r="G7412" s="19">
        <v>0</v>
      </c>
      <c r="H7412" s="19">
        <v>0</v>
      </c>
    </row>
    <row r="7413" spans="1:8" x14ac:dyDescent="0.25">
      <c r="A7413" s="14" t="str">
        <f t="shared" si="115"/>
        <v>braunry022013</v>
      </c>
      <c r="B7413" s="19" t="s">
        <v>762</v>
      </c>
      <c r="C7413" s="19">
        <v>2013</v>
      </c>
      <c r="D7413" s="19" t="s">
        <v>2330</v>
      </c>
    </row>
    <row r="7414" spans="1:8" x14ac:dyDescent="0.25">
      <c r="A7414" s="14" t="str">
        <f t="shared" si="115"/>
        <v>braunry022013</v>
      </c>
      <c r="B7414" s="19" t="s">
        <v>762</v>
      </c>
      <c r="C7414" s="19">
        <v>2013</v>
      </c>
      <c r="D7414" s="19" t="s">
        <v>2331</v>
      </c>
      <c r="E7414" s="19">
        <v>116</v>
      </c>
      <c r="F7414" s="19">
        <v>5</v>
      </c>
      <c r="G7414" s="19">
        <v>2</v>
      </c>
      <c r="H7414" s="19">
        <v>1</v>
      </c>
    </row>
    <row r="7415" spans="1:8" x14ac:dyDescent="0.25">
      <c r="A7415" s="14" t="str">
        <f t="shared" si="115"/>
        <v>breslcr012013</v>
      </c>
      <c r="B7415" s="19" t="s">
        <v>519</v>
      </c>
      <c r="C7415" s="19">
        <v>2013</v>
      </c>
      <c r="D7415" s="19" t="s">
        <v>2334</v>
      </c>
      <c r="E7415" s="19">
        <v>5</v>
      </c>
      <c r="F7415" s="19">
        <v>9</v>
      </c>
      <c r="G7415" s="19">
        <v>0</v>
      </c>
      <c r="H7415" s="19">
        <v>2</v>
      </c>
    </row>
    <row r="7416" spans="1:8" x14ac:dyDescent="0.25">
      <c r="A7416" s="14" t="str">
        <f t="shared" si="115"/>
        <v>brewech012013</v>
      </c>
      <c r="B7416" s="19" t="s">
        <v>1886</v>
      </c>
      <c r="C7416" s="19">
        <v>2013</v>
      </c>
      <c r="D7416" s="19" t="s">
        <v>2334</v>
      </c>
      <c r="E7416" s="19">
        <v>0</v>
      </c>
      <c r="F7416" s="19">
        <v>2</v>
      </c>
      <c r="G7416" s="19">
        <v>0</v>
      </c>
      <c r="H7416" s="19">
        <v>0</v>
      </c>
    </row>
    <row r="7417" spans="1:8" x14ac:dyDescent="0.25">
      <c r="A7417" s="14" t="str">
        <f t="shared" si="115"/>
        <v>brignre012013</v>
      </c>
      <c r="B7417" s="19" t="s">
        <v>891</v>
      </c>
      <c r="C7417" s="19">
        <v>2013</v>
      </c>
      <c r="D7417" s="19" t="s">
        <v>39</v>
      </c>
      <c r="E7417" s="19">
        <v>6</v>
      </c>
      <c r="F7417" s="19">
        <v>8</v>
      </c>
      <c r="G7417" s="19">
        <v>0</v>
      </c>
      <c r="H7417" s="19">
        <v>1</v>
      </c>
    </row>
    <row r="7418" spans="1:8" x14ac:dyDescent="0.25">
      <c r="A7418" s="14" t="str">
        <f t="shared" si="115"/>
        <v>brignre012013</v>
      </c>
      <c r="B7418" s="19" t="s">
        <v>891</v>
      </c>
      <c r="C7418" s="19">
        <v>2013</v>
      </c>
      <c r="D7418" s="19" t="s">
        <v>40</v>
      </c>
      <c r="E7418" s="19">
        <v>4</v>
      </c>
      <c r="F7418" s="19">
        <v>10</v>
      </c>
      <c r="G7418" s="19">
        <v>2</v>
      </c>
      <c r="H7418" s="19">
        <v>1</v>
      </c>
    </row>
    <row r="7419" spans="1:8" x14ac:dyDescent="0.25">
      <c r="A7419" s="14" t="str">
        <f t="shared" si="115"/>
        <v>brignre012013</v>
      </c>
      <c r="B7419" s="19" t="s">
        <v>891</v>
      </c>
      <c r="C7419" s="19">
        <v>2013</v>
      </c>
      <c r="D7419" s="19" t="s">
        <v>2330</v>
      </c>
    </row>
    <row r="7420" spans="1:8" x14ac:dyDescent="0.25">
      <c r="A7420" s="14" t="str">
        <f t="shared" si="115"/>
        <v>brignre012013</v>
      </c>
      <c r="B7420" s="19" t="s">
        <v>891</v>
      </c>
      <c r="C7420" s="19">
        <v>2013</v>
      </c>
      <c r="D7420" s="19" t="s">
        <v>2331</v>
      </c>
      <c r="E7420" s="19">
        <v>1</v>
      </c>
      <c r="F7420" s="19">
        <v>0</v>
      </c>
      <c r="G7420" s="19">
        <v>0</v>
      </c>
      <c r="H7420" s="19">
        <v>0</v>
      </c>
    </row>
    <row r="7421" spans="1:8" x14ac:dyDescent="0.25">
      <c r="A7421" s="14" t="str">
        <f t="shared" si="115"/>
        <v>brignre012013</v>
      </c>
      <c r="B7421" s="19" t="s">
        <v>891</v>
      </c>
      <c r="C7421" s="19">
        <v>2013</v>
      </c>
      <c r="D7421" s="19" t="s">
        <v>2333</v>
      </c>
      <c r="E7421" s="19">
        <v>4</v>
      </c>
      <c r="F7421" s="19">
        <v>3</v>
      </c>
      <c r="G7421" s="19">
        <v>1</v>
      </c>
      <c r="H7421" s="19">
        <v>0</v>
      </c>
    </row>
    <row r="7422" spans="1:8" x14ac:dyDescent="0.25">
      <c r="A7422" s="14" t="str">
        <f t="shared" si="115"/>
        <v>brignre012013</v>
      </c>
      <c r="B7422" s="19" t="s">
        <v>891</v>
      </c>
      <c r="C7422" s="19">
        <v>2013</v>
      </c>
      <c r="D7422" s="19" t="s">
        <v>2333</v>
      </c>
      <c r="E7422" s="19">
        <v>17</v>
      </c>
      <c r="F7422" s="19">
        <v>27</v>
      </c>
      <c r="G7422" s="19">
        <v>0</v>
      </c>
      <c r="H7422" s="19">
        <v>7</v>
      </c>
    </row>
    <row r="7423" spans="1:8" x14ac:dyDescent="0.25">
      <c r="A7423" s="14" t="str">
        <f t="shared" si="115"/>
        <v>brittdr012013</v>
      </c>
      <c r="B7423" s="19" t="s">
        <v>1887</v>
      </c>
      <c r="C7423" s="19">
        <v>2013</v>
      </c>
      <c r="D7423" s="19" t="s">
        <v>2334</v>
      </c>
      <c r="E7423" s="19">
        <v>0</v>
      </c>
      <c r="F7423" s="19">
        <v>3</v>
      </c>
      <c r="G7423" s="19">
        <v>0</v>
      </c>
      <c r="H7423" s="19">
        <v>1</v>
      </c>
    </row>
    <row r="7424" spans="1:8" x14ac:dyDescent="0.25">
      <c r="A7424" s="14" t="str">
        <f t="shared" si="115"/>
        <v>brittza012013</v>
      </c>
      <c r="B7424" s="19" t="s">
        <v>1440</v>
      </c>
      <c r="C7424" s="19">
        <v>2013</v>
      </c>
      <c r="D7424" s="19" t="s">
        <v>2334</v>
      </c>
      <c r="E7424" s="19">
        <v>1</v>
      </c>
      <c r="F7424" s="19">
        <v>4</v>
      </c>
      <c r="G7424" s="19">
        <v>0</v>
      </c>
      <c r="H7424" s="19">
        <v>0</v>
      </c>
    </row>
    <row r="7425" spans="1:8" x14ac:dyDescent="0.25">
      <c r="A7425" s="14" t="str">
        <f t="shared" si="115"/>
        <v>brothre012013</v>
      </c>
      <c r="B7425" s="19" t="s">
        <v>1442</v>
      </c>
      <c r="C7425" s="19">
        <v>2013</v>
      </c>
      <c r="D7425" s="19" t="s">
        <v>2334</v>
      </c>
      <c r="E7425" s="19">
        <v>2</v>
      </c>
      <c r="F7425" s="19">
        <v>7</v>
      </c>
      <c r="G7425" s="19">
        <v>2</v>
      </c>
      <c r="H7425" s="19">
        <v>1</v>
      </c>
    </row>
    <row r="7426" spans="1:8" x14ac:dyDescent="0.25">
      <c r="A7426" s="14" t="str">
        <f t="shared" si="115"/>
        <v>brownan022013</v>
      </c>
      <c r="B7426" s="19" t="s">
        <v>1443</v>
      </c>
      <c r="C7426" s="19">
        <v>2013</v>
      </c>
      <c r="D7426" s="19" t="s">
        <v>2335</v>
      </c>
      <c r="E7426" s="19">
        <v>1</v>
      </c>
      <c r="F7426" s="19">
        <v>0</v>
      </c>
      <c r="G7426" s="19">
        <v>0</v>
      </c>
      <c r="H7426" s="19">
        <v>0</v>
      </c>
    </row>
    <row r="7427" spans="1:8" x14ac:dyDescent="0.25">
      <c r="A7427" s="14" t="str">
        <f t="shared" ref="A7427:A7490" si="116">B7427&amp;C7427</f>
        <v>brownan022013</v>
      </c>
      <c r="B7427" s="19" t="s">
        <v>1443</v>
      </c>
      <c r="C7427" s="19">
        <v>2013</v>
      </c>
      <c r="D7427" s="19" t="s">
        <v>2330</v>
      </c>
    </row>
    <row r="7428" spans="1:8" x14ac:dyDescent="0.25">
      <c r="A7428" s="14" t="str">
        <f t="shared" si="116"/>
        <v>brownan022013</v>
      </c>
      <c r="B7428" s="19" t="s">
        <v>1443</v>
      </c>
      <c r="C7428" s="19">
        <v>2013</v>
      </c>
      <c r="D7428" s="19" t="s">
        <v>2331</v>
      </c>
      <c r="E7428" s="19">
        <v>52</v>
      </c>
      <c r="F7428" s="19">
        <v>4</v>
      </c>
      <c r="G7428" s="19">
        <v>2</v>
      </c>
      <c r="H7428" s="19">
        <v>0</v>
      </c>
    </row>
    <row r="7429" spans="1:8" x14ac:dyDescent="0.25">
      <c r="A7429" s="14" t="str">
        <f t="shared" si="116"/>
        <v>brownan022013</v>
      </c>
      <c r="B7429" s="19" t="s">
        <v>1443</v>
      </c>
      <c r="C7429" s="19">
        <v>2013</v>
      </c>
      <c r="D7429" s="19" t="s">
        <v>2332</v>
      </c>
    </row>
    <row r="7430" spans="1:8" x14ac:dyDescent="0.25">
      <c r="A7430" s="14" t="str">
        <f t="shared" si="116"/>
        <v>brownco012013</v>
      </c>
      <c r="B7430" s="19" t="s">
        <v>1444</v>
      </c>
      <c r="C7430" s="19">
        <v>2013</v>
      </c>
      <c r="D7430" s="19" t="s">
        <v>2329</v>
      </c>
    </row>
    <row r="7431" spans="1:8" x14ac:dyDescent="0.25">
      <c r="A7431" s="14" t="str">
        <f t="shared" si="116"/>
        <v>brownco012013</v>
      </c>
      <c r="B7431" s="19" t="s">
        <v>1444</v>
      </c>
      <c r="C7431" s="19">
        <v>2013</v>
      </c>
      <c r="D7431" s="19" t="s">
        <v>2330</v>
      </c>
    </row>
    <row r="7432" spans="1:8" x14ac:dyDescent="0.25">
      <c r="A7432" s="14" t="str">
        <f t="shared" si="116"/>
        <v>brownco012013</v>
      </c>
      <c r="B7432" s="19" t="s">
        <v>1444</v>
      </c>
      <c r="C7432" s="19">
        <v>2013</v>
      </c>
      <c r="D7432" s="19" t="s">
        <v>2331</v>
      </c>
      <c r="E7432" s="19">
        <v>7</v>
      </c>
      <c r="F7432" s="19">
        <v>0</v>
      </c>
      <c r="G7432" s="19">
        <v>0</v>
      </c>
      <c r="H7432" s="19">
        <v>0</v>
      </c>
    </row>
    <row r="7433" spans="1:8" x14ac:dyDescent="0.25">
      <c r="A7433" s="14" t="str">
        <f t="shared" si="116"/>
        <v>brownco012013</v>
      </c>
      <c r="B7433" s="19" t="s">
        <v>1444</v>
      </c>
      <c r="C7433" s="19">
        <v>2013</v>
      </c>
      <c r="D7433" s="19" t="s">
        <v>2332</v>
      </c>
    </row>
    <row r="7434" spans="1:8" x14ac:dyDescent="0.25">
      <c r="A7434" s="14" t="str">
        <f t="shared" si="116"/>
        <v>browndo012013</v>
      </c>
      <c r="B7434" s="19" t="s">
        <v>1234</v>
      </c>
      <c r="C7434" s="19">
        <v>2013</v>
      </c>
      <c r="D7434" s="19" t="s">
        <v>2330</v>
      </c>
    </row>
    <row r="7435" spans="1:8" x14ac:dyDescent="0.25">
      <c r="A7435" s="14" t="str">
        <f t="shared" si="116"/>
        <v>browndo012013</v>
      </c>
      <c r="B7435" s="19" t="s">
        <v>1234</v>
      </c>
      <c r="C7435" s="19">
        <v>2013</v>
      </c>
      <c r="D7435" s="19" t="s">
        <v>2331</v>
      </c>
      <c r="E7435" s="19">
        <v>190</v>
      </c>
      <c r="F7435" s="19">
        <v>9</v>
      </c>
      <c r="G7435" s="19">
        <v>5</v>
      </c>
      <c r="H7435" s="19">
        <v>0</v>
      </c>
    </row>
    <row r="7436" spans="1:8" x14ac:dyDescent="0.25">
      <c r="A7436" s="14" t="str">
        <f t="shared" si="116"/>
        <v>browndo012013</v>
      </c>
      <c r="B7436" s="19" t="s">
        <v>1234</v>
      </c>
      <c r="C7436" s="19">
        <v>2013</v>
      </c>
      <c r="D7436" s="19" t="s">
        <v>2332</v>
      </c>
    </row>
    <row r="7437" spans="1:8" x14ac:dyDescent="0.25">
      <c r="A7437" s="14" t="str">
        <f t="shared" si="116"/>
        <v>broxtjo012013</v>
      </c>
      <c r="B7437" s="19" t="s">
        <v>520</v>
      </c>
      <c r="C7437" s="19">
        <v>2013</v>
      </c>
      <c r="D7437" s="19" t="s">
        <v>2334</v>
      </c>
      <c r="E7437" s="19">
        <v>4</v>
      </c>
      <c r="F7437" s="19">
        <v>3</v>
      </c>
      <c r="G7437" s="19">
        <v>0</v>
      </c>
      <c r="H7437" s="19">
        <v>0</v>
      </c>
    </row>
    <row r="7438" spans="1:8" x14ac:dyDescent="0.25">
      <c r="A7438" s="14" t="str">
        <f t="shared" si="116"/>
        <v>bruceja012013</v>
      </c>
      <c r="B7438" s="19" t="s">
        <v>892</v>
      </c>
      <c r="C7438" s="19">
        <v>2013</v>
      </c>
      <c r="D7438" s="19" t="s">
        <v>2331</v>
      </c>
      <c r="E7438" s="19">
        <v>330</v>
      </c>
      <c r="F7438" s="19">
        <v>13</v>
      </c>
      <c r="G7438" s="19">
        <v>3</v>
      </c>
      <c r="H7438" s="19">
        <v>3</v>
      </c>
    </row>
    <row r="7439" spans="1:8" x14ac:dyDescent="0.25">
      <c r="A7439" s="14" t="str">
        <f t="shared" si="116"/>
        <v>bruceja012013</v>
      </c>
      <c r="B7439" s="19" t="s">
        <v>892</v>
      </c>
      <c r="C7439" s="19">
        <v>2013</v>
      </c>
      <c r="D7439" s="19" t="s">
        <v>2332</v>
      </c>
    </row>
    <row r="7440" spans="1:8" x14ac:dyDescent="0.25">
      <c r="A7440" s="14" t="str">
        <f t="shared" si="116"/>
        <v>buchhcl012013</v>
      </c>
      <c r="B7440" s="19" t="s">
        <v>763</v>
      </c>
      <c r="C7440" s="19">
        <v>2013</v>
      </c>
      <c r="D7440" s="19" t="s">
        <v>2334</v>
      </c>
      <c r="E7440" s="19">
        <v>17</v>
      </c>
      <c r="F7440" s="19">
        <v>13</v>
      </c>
      <c r="G7440" s="19">
        <v>2</v>
      </c>
      <c r="H7440" s="19">
        <v>1</v>
      </c>
    </row>
    <row r="7441" spans="1:8" x14ac:dyDescent="0.25">
      <c r="A7441" s="14" t="str">
        <f t="shared" si="116"/>
        <v>buckjo012013</v>
      </c>
      <c r="B7441" s="19" t="s">
        <v>426</v>
      </c>
      <c r="C7441" s="19">
        <v>2013</v>
      </c>
      <c r="D7441" s="19" t="s">
        <v>2336</v>
      </c>
      <c r="E7441" s="19">
        <v>704</v>
      </c>
      <c r="F7441" s="19">
        <v>40</v>
      </c>
      <c r="G7441" s="19">
        <v>4</v>
      </c>
      <c r="H7441" s="19">
        <v>1</v>
      </c>
    </row>
    <row r="7442" spans="1:8" x14ac:dyDescent="0.25">
      <c r="A7442" s="14" t="str">
        <f t="shared" si="116"/>
        <v>buckjo012013</v>
      </c>
      <c r="B7442" s="19" t="s">
        <v>426</v>
      </c>
      <c r="C7442" s="19">
        <v>2013</v>
      </c>
      <c r="D7442" s="19" t="s">
        <v>2336</v>
      </c>
      <c r="E7442" s="19">
        <v>42</v>
      </c>
      <c r="F7442" s="19">
        <v>1</v>
      </c>
      <c r="G7442" s="19">
        <v>0</v>
      </c>
      <c r="H7442" s="19">
        <v>0</v>
      </c>
    </row>
    <row r="7443" spans="1:8" x14ac:dyDescent="0.25">
      <c r="A7443" s="14" t="str">
        <f t="shared" si="116"/>
        <v>bucknbi022013</v>
      </c>
      <c r="B7443" s="19" t="s">
        <v>764</v>
      </c>
      <c r="C7443" s="19">
        <v>2013</v>
      </c>
      <c r="D7443" s="19" t="s">
        <v>2334</v>
      </c>
      <c r="E7443" s="19">
        <v>0</v>
      </c>
      <c r="F7443" s="19">
        <v>1</v>
      </c>
      <c r="G7443" s="19">
        <v>0</v>
      </c>
      <c r="H7443" s="19">
        <v>0</v>
      </c>
    </row>
    <row r="7444" spans="1:8" x14ac:dyDescent="0.25">
      <c r="A7444" s="14" t="str">
        <f t="shared" si="116"/>
        <v>buehrma012013</v>
      </c>
      <c r="B7444" s="19" t="s">
        <v>64</v>
      </c>
      <c r="C7444" s="19">
        <v>2013</v>
      </c>
      <c r="D7444" s="19" t="s">
        <v>2334</v>
      </c>
      <c r="E7444" s="19">
        <v>12</v>
      </c>
      <c r="F7444" s="19">
        <v>35</v>
      </c>
      <c r="G7444" s="19">
        <v>2</v>
      </c>
      <c r="H7444" s="19">
        <v>1</v>
      </c>
    </row>
    <row r="7445" spans="1:8" x14ac:dyDescent="0.25">
      <c r="A7445" s="14" t="str">
        <f t="shared" si="116"/>
        <v>buenofr012013</v>
      </c>
      <c r="B7445" s="19" t="s">
        <v>893</v>
      </c>
      <c r="C7445" s="19">
        <v>2013</v>
      </c>
      <c r="D7445" s="19" t="s">
        <v>2334</v>
      </c>
      <c r="E7445" s="19">
        <v>2</v>
      </c>
      <c r="F7445" s="19">
        <v>2</v>
      </c>
      <c r="G7445" s="19">
        <v>0</v>
      </c>
      <c r="H7445" s="19">
        <v>0</v>
      </c>
    </row>
    <row r="7446" spans="1:8" x14ac:dyDescent="0.25">
      <c r="A7446" s="14" t="str">
        <f t="shared" si="116"/>
        <v>bumgama012013</v>
      </c>
      <c r="B7446" s="19" t="s">
        <v>1058</v>
      </c>
      <c r="C7446" s="19">
        <v>2013</v>
      </c>
      <c r="D7446" s="19" t="s">
        <v>2334</v>
      </c>
      <c r="E7446" s="19">
        <v>7</v>
      </c>
      <c r="F7446" s="19">
        <v>33</v>
      </c>
      <c r="G7446" s="19">
        <v>3</v>
      </c>
      <c r="H7446" s="19">
        <v>1</v>
      </c>
    </row>
    <row r="7447" spans="1:8" x14ac:dyDescent="0.25">
      <c r="A7447" s="14" t="str">
        <f t="shared" si="116"/>
        <v>burgohi012013</v>
      </c>
      <c r="B7447" s="19" t="s">
        <v>1888</v>
      </c>
      <c r="C7447" s="19">
        <v>2013</v>
      </c>
      <c r="D7447" s="19" t="s">
        <v>2334</v>
      </c>
      <c r="E7447" s="19">
        <v>2</v>
      </c>
      <c r="F7447" s="19">
        <v>4</v>
      </c>
      <c r="G7447" s="19">
        <v>0</v>
      </c>
      <c r="H7447" s="19">
        <v>0</v>
      </c>
    </row>
    <row r="7448" spans="1:8" x14ac:dyDescent="0.25">
      <c r="A7448" s="14" t="str">
        <f t="shared" si="116"/>
        <v>burkegr012013</v>
      </c>
      <c r="B7448" s="19" t="s">
        <v>1059</v>
      </c>
      <c r="C7448" s="19">
        <v>2013</v>
      </c>
      <c r="D7448" s="19" t="s">
        <v>2334</v>
      </c>
      <c r="E7448" s="19">
        <v>1</v>
      </c>
      <c r="F7448" s="19">
        <v>2</v>
      </c>
      <c r="G7448" s="19">
        <v>0</v>
      </c>
      <c r="H7448" s="19">
        <v>0</v>
      </c>
    </row>
    <row r="7449" spans="1:8" x14ac:dyDescent="0.25">
      <c r="A7449" s="14" t="str">
        <f t="shared" si="116"/>
        <v>burneaj012013</v>
      </c>
      <c r="B7449" s="19" t="s">
        <v>65</v>
      </c>
      <c r="C7449" s="19">
        <v>2013</v>
      </c>
      <c r="D7449" s="19" t="s">
        <v>2334</v>
      </c>
      <c r="E7449" s="19">
        <v>12</v>
      </c>
      <c r="F7449" s="19">
        <v>19</v>
      </c>
      <c r="G7449" s="19">
        <v>2</v>
      </c>
      <c r="H7449" s="19">
        <v>0</v>
      </c>
    </row>
    <row r="7450" spans="1:8" x14ac:dyDescent="0.25">
      <c r="A7450" s="14" t="str">
        <f t="shared" si="116"/>
        <v>burneal012013</v>
      </c>
      <c r="B7450" s="19" t="s">
        <v>1237</v>
      </c>
      <c r="C7450" s="19">
        <v>2013</v>
      </c>
      <c r="D7450" s="19" t="s">
        <v>2334</v>
      </c>
      <c r="E7450" s="19">
        <v>0</v>
      </c>
      <c r="F7450" s="19">
        <v>0</v>
      </c>
      <c r="G7450" s="19">
        <v>0</v>
      </c>
      <c r="H7450" s="19">
        <v>0</v>
      </c>
    </row>
    <row r="7451" spans="1:8" x14ac:dyDescent="0.25">
      <c r="A7451" s="14" t="str">
        <f t="shared" si="116"/>
        <v>burneal012013</v>
      </c>
      <c r="B7451" s="19" t="s">
        <v>1237</v>
      </c>
      <c r="C7451" s="19">
        <v>2013</v>
      </c>
      <c r="D7451" s="19" t="s">
        <v>2334</v>
      </c>
      <c r="E7451" s="19">
        <v>1</v>
      </c>
      <c r="F7451" s="19">
        <v>0</v>
      </c>
      <c r="G7451" s="19">
        <v>0</v>
      </c>
      <c r="H7451" s="19">
        <v>0</v>
      </c>
    </row>
    <row r="7452" spans="1:8" x14ac:dyDescent="0.25">
      <c r="A7452" s="14" t="str">
        <f t="shared" si="116"/>
        <v>burnese012013</v>
      </c>
      <c r="B7452" s="19" t="s">
        <v>427</v>
      </c>
      <c r="C7452" s="19">
        <v>2013</v>
      </c>
      <c r="D7452" s="19" t="s">
        <v>2334</v>
      </c>
      <c r="E7452" s="19">
        <v>1</v>
      </c>
      <c r="F7452" s="19">
        <v>0</v>
      </c>
      <c r="G7452" s="19">
        <v>0</v>
      </c>
      <c r="H7452" s="19">
        <v>0</v>
      </c>
    </row>
    <row r="7453" spans="1:8" x14ac:dyDescent="0.25">
      <c r="A7453" s="14" t="str">
        <f t="shared" si="116"/>
        <v>burnsco012013</v>
      </c>
      <c r="B7453" s="19" t="s">
        <v>1675</v>
      </c>
      <c r="C7453" s="19">
        <v>2013</v>
      </c>
      <c r="D7453" s="19" t="s">
        <v>2334</v>
      </c>
      <c r="E7453" s="19">
        <v>0</v>
      </c>
      <c r="F7453" s="19">
        <v>0</v>
      </c>
      <c r="G7453" s="19">
        <v>1</v>
      </c>
      <c r="H7453" s="19">
        <v>0</v>
      </c>
    </row>
    <row r="7454" spans="1:8" x14ac:dyDescent="0.25">
      <c r="A7454" s="14" t="str">
        <f t="shared" si="116"/>
        <v>burtoja012013</v>
      </c>
      <c r="B7454" s="19" t="s">
        <v>767</v>
      </c>
      <c r="C7454" s="19">
        <v>2013</v>
      </c>
      <c r="D7454" s="19" t="s">
        <v>2334</v>
      </c>
      <c r="E7454" s="19">
        <v>6</v>
      </c>
      <c r="F7454" s="19">
        <v>10</v>
      </c>
      <c r="G7454" s="19">
        <v>1</v>
      </c>
      <c r="H7454" s="19">
        <v>0</v>
      </c>
    </row>
    <row r="7455" spans="1:8" x14ac:dyDescent="0.25">
      <c r="A7455" s="14" t="str">
        <f t="shared" si="116"/>
        <v>bushda012013</v>
      </c>
      <c r="B7455" s="19" t="s">
        <v>428</v>
      </c>
      <c r="C7455" s="19">
        <v>2013</v>
      </c>
      <c r="D7455" s="19" t="s">
        <v>2334</v>
      </c>
      <c r="E7455" s="19">
        <v>0</v>
      </c>
      <c r="F7455" s="19">
        <v>0</v>
      </c>
      <c r="G7455" s="19">
        <v>0</v>
      </c>
      <c r="H7455" s="19">
        <v>0</v>
      </c>
    </row>
    <row r="7456" spans="1:8" x14ac:dyDescent="0.25">
      <c r="A7456" s="14" t="str">
        <f t="shared" si="116"/>
        <v>bussni012013</v>
      </c>
      <c r="B7456" s="19" t="s">
        <v>1889</v>
      </c>
      <c r="C7456" s="19">
        <v>2013</v>
      </c>
      <c r="D7456" s="19" t="s">
        <v>2329</v>
      </c>
    </row>
    <row r="7457" spans="1:8" x14ac:dyDescent="0.25">
      <c r="A7457" s="14" t="str">
        <f t="shared" si="116"/>
        <v>bussni012013</v>
      </c>
      <c r="B7457" s="19" t="s">
        <v>1889</v>
      </c>
      <c r="C7457" s="19">
        <v>2013</v>
      </c>
      <c r="D7457" s="19" t="s">
        <v>2330</v>
      </c>
    </row>
    <row r="7458" spans="1:8" x14ac:dyDescent="0.25">
      <c r="A7458" s="14" t="str">
        <f t="shared" si="116"/>
        <v>bussni012013</v>
      </c>
      <c r="B7458" s="19" t="s">
        <v>1889</v>
      </c>
      <c r="C7458" s="19">
        <v>2013</v>
      </c>
      <c r="D7458" s="19" t="s">
        <v>2331</v>
      </c>
      <c r="E7458" s="19">
        <v>7</v>
      </c>
      <c r="F7458" s="19">
        <v>0</v>
      </c>
      <c r="G7458" s="19">
        <v>0</v>
      </c>
      <c r="H7458" s="19">
        <v>0</v>
      </c>
    </row>
    <row r="7459" spans="1:8" x14ac:dyDescent="0.25">
      <c r="A7459" s="14" t="str">
        <f t="shared" si="116"/>
        <v>bussni012013</v>
      </c>
      <c r="B7459" s="19" t="s">
        <v>1889</v>
      </c>
      <c r="C7459" s="19">
        <v>2013</v>
      </c>
      <c r="D7459" s="19" t="s">
        <v>2332</v>
      </c>
    </row>
    <row r="7460" spans="1:8" x14ac:dyDescent="0.25">
      <c r="A7460" s="14" t="str">
        <f t="shared" si="116"/>
        <v>buterdr012013</v>
      </c>
      <c r="B7460" s="19" t="s">
        <v>1238</v>
      </c>
      <c r="C7460" s="19">
        <v>2013</v>
      </c>
      <c r="D7460" s="19" t="s">
        <v>2335</v>
      </c>
      <c r="E7460" s="19">
        <v>15</v>
      </c>
      <c r="F7460" s="19">
        <v>0</v>
      </c>
      <c r="G7460" s="19">
        <v>0</v>
      </c>
      <c r="H7460" s="19">
        <v>1</v>
      </c>
    </row>
    <row r="7461" spans="1:8" x14ac:dyDescent="0.25">
      <c r="A7461" s="14" t="str">
        <f t="shared" si="116"/>
        <v>buterdr012013</v>
      </c>
      <c r="B7461" s="19" t="s">
        <v>1238</v>
      </c>
      <c r="C7461" s="19">
        <v>2013</v>
      </c>
      <c r="D7461" s="19" t="s">
        <v>2336</v>
      </c>
      <c r="E7461" s="19">
        <v>3</v>
      </c>
      <c r="F7461" s="19">
        <v>0</v>
      </c>
      <c r="G7461" s="19">
        <v>0</v>
      </c>
      <c r="H7461" s="19">
        <v>0</v>
      </c>
    </row>
    <row r="7462" spans="1:8" x14ac:dyDescent="0.25">
      <c r="A7462" s="14" t="str">
        <f t="shared" si="116"/>
        <v>buterdr012013</v>
      </c>
      <c r="B7462" s="19" t="s">
        <v>1238</v>
      </c>
      <c r="C7462" s="19">
        <v>2013</v>
      </c>
      <c r="D7462" s="19" t="s">
        <v>2336</v>
      </c>
      <c r="E7462" s="19">
        <v>3</v>
      </c>
      <c r="F7462" s="19">
        <v>0</v>
      </c>
      <c r="G7462" s="19">
        <v>0</v>
      </c>
      <c r="H7462" s="19">
        <v>0</v>
      </c>
    </row>
    <row r="7463" spans="1:8" x14ac:dyDescent="0.25">
      <c r="A7463" s="14" t="str">
        <f t="shared" si="116"/>
        <v>butlebi032013</v>
      </c>
      <c r="B7463" s="19" t="s">
        <v>768</v>
      </c>
      <c r="C7463" s="19">
        <v>2013</v>
      </c>
      <c r="D7463" s="19" t="s">
        <v>2335</v>
      </c>
      <c r="E7463" s="19">
        <v>56</v>
      </c>
      <c r="F7463" s="19">
        <v>0</v>
      </c>
      <c r="G7463" s="19">
        <v>0</v>
      </c>
      <c r="H7463" s="19">
        <v>4</v>
      </c>
    </row>
    <row r="7464" spans="1:8" x14ac:dyDescent="0.25">
      <c r="A7464" s="14" t="str">
        <f t="shared" si="116"/>
        <v>butlejo042013</v>
      </c>
      <c r="B7464" s="19" t="s">
        <v>1890</v>
      </c>
      <c r="C7464" s="19">
        <v>2013</v>
      </c>
      <c r="D7464" s="19" t="s">
        <v>2330</v>
      </c>
    </row>
    <row r="7465" spans="1:8" x14ac:dyDescent="0.25">
      <c r="A7465" s="14" t="str">
        <f t="shared" si="116"/>
        <v>butlejo042013</v>
      </c>
      <c r="B7465" s="19" t="s">
        <v>1890</v>
      </c>
      <c r="C7465" s="19">
        <v>2013</v>
      </c>
      <c r="D7465" s="19" t="s">
        <v>2331</v>
      </c>
      <c r="E7465" s="19">
        <v>3</v>
      </c>
      <c r="F7465" s="19">
        <v>0</v>
      </c>
      <c r="G7465" s="19">
        <v>0</v>
      </c>
      <c r="H7465" s="19">
        <v>0</v>
      </c>
    </row>
    <row r="7466" spans="1:8" x14ac:dyDescent="0.25">
      <c r="A7466" s="14" t="str">
        <f t="shared" si="116"/>
        <v>butlejo042013</v>
      </c>
      <c r="B7466" s="19" t="s">
        <v>1890</v>
      </c>
      <c r="C7466" s="19">
        <v>2013</v>
      </c>
      <c r="D7466" s="19" t="s">
        <v>2332</v>
      </c>
    </row>
    <row r="7467" spans="1:8" x14ac:dyDescent="0.25">
      <c r="A7467" s="14" t="str">
        <f t="shared" si="116"/>
        <v>butleke012013</v>
      </c>
      <c r="B7467" s="19" t="s">
        <v>1891</v>
      </c>
      <c r="C7467" s="19">
        <v>2013</v>
      </c>
      <c r="D7467" s="19" t="s">
        <v>2334</v>
      </c>
      <c r="E7467" s="19">
        <v>2</v>
      </c>
      <c r="F7467" s="19">
        <v>1</v>
      </c>
      <c r="G7467" s="19">
        <v>0</v>
      </c>
      <c r="H7467" s="19">
        <v>0</v>
      </c>
    </row>
    <row r="7468" spans="1:8" x14ac:dyDescent="0.25">
      <c r="A7468" s="14" t="str">
        <f t="shared" si="116"/>
        <v>byrdati012013</v>
      </c>
      <c r="B7468" s="19" t="s">
        <v>67</v>
      </c>
      <c r="C7468" s="19">
        <v>2013</v>
      </c>
      <c r="D7468" s="19" t="s">
        <v>2334</v>
      </c>
      <c r="E7468" s="19">
        <v>0</v>
      </c>
      <c r="F7468" s="19">
        <v>0</v>
      </c>
      <c r="G7468" s="19">
        <v>0</v>
      </c>
      <c r="H7468" s="19">
        <v>0</v>
      </c>
    </row>
    <row r="7469" spans="1:8" x14ac:dyDescent="0.25">
      <c r="A7469" s="14" t="str">
        <f t="shared" si="116"/>
        <v>byrdma012013</v>
      </c>
      <c r="B7469" s="19" t="s">
        <v>291</v>
      </c>
      <c r="C7469" s="19">
        <v>2013</v>
      </c>
      <c r="D7469" s="19" t="s">
        <v>2329</v>
      </c>
    </row>
    <row r="7470" spans="1:8" x14ac:dyDescent="0.25">
      <c r="A7470" s="14" t="str">
        <f t="shared" si="116"/>
        <v>byrdma012013</v>
      </c>
      <c r="B7470" s="19" t="s">
        <v>291</v>
      </c>
      <c r="C7470" s="19">
        <v>2013</v>
      </c>
      <c r="D7470" s="19" t="s">
        <v>2330</v>
      </c>
    </row>
    <row r="7471" spans="1:8" x14ac:dyDescent="0.25">
      <c r="A7471" s="14" t="str">
        <f t="shared" si="116"/>
        <v>byrdma012013</v>
      </c>
      <c r="B7471" s="19" t="s">
        <v>291</v>
      </c>
      <c r="C7471" s="19">
        <v>2013</v>
      </c>
      <c r="D7471" s="19" t="s">
        <v>2331</v>
      </c>
      <c r="E7471" s="19">
        <v>201</v>
      </c>
      <c r="F7471" s="19">
        <v>7</v>
      </c>
      <c r="G7471" s="19">
        <v>3</v>
      </c>
      <c r="H7471" s="19">
        <v>2</v>
      </c>
    </row>
    <row r="7472" spans="1:8" x14ac:dyDescent="0.25">
      <c r="A7472" s="14" t="str">
        <f t="shared" si="116"/>
        <v>byrdma012013</v>
      </c>
      <c r="B7472" s="19" t="s">
        <v>291</v>
      </c>
      <c r="C7472" s="19">
        <v>2013</v>
      </c>
      <c r="D7472" s="19" t="s">
        <v>2331</v>
      </c>
      <c r="E7472" s="19">
        <v>39</v>
      </c>
      <c r="F7472" s="19">
        <v>3</v>
      </c>
      <c r="G7472" s="19">
        <v>2</v>
      </c>
      <c r="H7472" s="19">
        <v>1</v>
      </c>
    </row>
    <row r="7473" spans="1:8" x14ac:dyDescent="0.25">
      <c r="A7473" s="14" t="str">
        <f t="shared" si="116"/>
        <v>byrdma012013</v>
      </c>
      <c r="B7473" s="19" t="s">
        <v>291</v>
      </c>
      <c r="C7473" s="19">
        <v>2013</v>
      </c>
      <c r="D7473" s="19" t="s">
        <v>2332</v>
      </c>
    </row>
    <row r="7474" spans="1:8" x14ac:dyDescent="0.25">
      <c r="A7474" s="14" t="str">
        <f t="shared" si="116"/>
        <v>byrdma012013</v>
      </c>
      <c r="B7474" s="19" t="s">
        <v>291</v>
      </c>
      <c r="C7474" s="19">
        <v>2013</v>
      </c>
      <c r="D7474" s="19" t="s">
        <v>2332</v>
      </c>
    </row>
    <row r="7475" spans="1:8" x14ac:dyDescent="0.25">
      <c r="A7475" s="14" t="str">
        <f t="shared" si="116"/>
        <v>cabrace012013</v>
      </c>
      <c r="B7475" s="19" t="s">
        <v>1892</v>
      </c>
      <c r="C7475" s="19">
        <v>2013</v>
      </c>
      <c r="D7475" s="19" t="s">
        <v>2334</v>
      </c>
      <c r="E7475" s="19">
        <v>0</v>
      </c>
      <c r="F7475" s="19">
        <v>0</v>
      </c>
      <c r="G7475" s="19">
        <v>0</v>
      </c>
      <c r="H7475" s="19">
        <v>0</v>
      </c>
    </row>
    <row r="7476" spans="1:8" x14ac:dyDescent="0.25">
      <c r="A7476" s="14" t="str">
        <f t="shared" si="116"/>
        <v>cabreal032013</v>
      </c>
      <c r="B7476" s="19" t="s">
        <v>1676</v>
      </c>
      <c r="C7476" s="19">
        <v>2013</v>
      </c>
      <c r="D7476" s="19" t="s">
        <v>2334</v>
      </c>
      <c r="E7476" s="19">
        <v>1</v>
      </c>
      <c r="F7476" s="19">
        <v>2</v>
      </c>
      <c r="G7476" s="19">
        <v>0</v>
      </c>
      <c r="H7476" s="19">
        <v>0</v>
      </c>
    </row>
    <row r="7477" spans="1:8" x14ac:dyDescent="0.25">
      <c r="A7477" s="14" t="str">
        <f t="shared" si="116"/>
        <v>cabreas012013</v>
      </c>
      <c r="B7477" s="19" t="s">
        <v>769</v>
      </c>
      <c r="C7477" s="19">
        <v>2013</v>
      </c>
      <c r="D7477" s="19" t="s">
        <v>2333</v>
      </c>
      <c r="E7477" s="19">
        <v>180</v>
      </c>
      <c r="F7477" s="19">
        <v>314</v>
      </c>
      <c r="G7477" s="19">
        <v>9</v>
      </c>
      <c r="H7477" s="19">
        <v>70</v>
      </c>
    </row>
    <row r="7478" spans="1:8" x14ac:dyDescent="0.25">
      <c r="A7478" s="14" t="str">
        <f t="shared" si="116"/>
        <v>cabreev012013</v>
      </c>
      <c r="B7478" s="19" t="s">
        <v>1060</v>
      </c>
      <c r="C7478" s="19">
        <v>2013</v>
      </c>
      <c r="D7478" s="19" t="s">
        <v>2333</v>
      </c>
      <c r="E7478" s="19">
        <v>143</v>
      </c>
      <c r="F7478" s="19">
        <v>298</v>
      </c>
      <c r="G7478" s="19">
        <v>6</v>
      </c>
      <c r="H7478" s="19">
        <v>59</v>
      </c>
    </row>
    <row r="7479" spans="1:8" x14ac:dyDescent="0.25">
      <c r="A7479" s="14" t="str">
        <f t="shared" si="116"/>
        <v>cabreme012013</v>
      </c>
      <c r="B7479" s="19" t="s">
        <v>523</v>
      </c>
      <c r="C7479" s="19">
        <v>2013</v>
      </c>
      <c r="D7479" s="19" t="s">
        <v>2330</v>
      </c>
    </row>
    <row r="7480" spans="1:8" x14ac:dyDescent="0.25">
      <c r="A7480" s="14" t="str">
        <f t="shared" si="116"/>
        <v>cabreme012013</v>
      </c>
      <c r="B7480" s="19" t="s">
        <v>523</v>
      </c>
      <c r="C7480" s="19">
        <v>2013</v>
      </c>
      <c r="D7480" s="19" t="s">
        <v>2331</v>
      </c>
      <c r="E7480" s="19">
        <v>126</v>
      </c>
      <c r="F7480" s="19">
        <v>3</v>
      </c>
      <c r="G7480" s="19">
        <v>1</v>
      </c>
      <c r="H7480" s="19">
        <v>0</v>
      </c>
    </row>
    <row r="7481" spans="1:8" x14ac:dyDescent="0.25">
      <c r="A7481" s="14" t="str">
        <f t="shared" si="116"/>
        <v>cabremi012013</v>
      </c>
      <c r="B7481" s="19" t="s">
        <v>358</v>
      </c>
      <c r="C7481" s="19">
        <v>2013</v>
      </c>
      <c r="D7481" s="19" t="s">
        <v>40</v>
      </c>
      <c r="E7481" s="19">
        <v>87</v>
      </c>
      <c r="F7481" s="19">
        <v>184</v>
      </c>
      <c r="G7481" s="19">
        <v>12</v>
      </c>
      <c r="H7481" s="19">
        <v>24</v>
      </c>
    </row>
    <row r="7482" spans="1:8" x14ac:dyDescent="0.25">
      <c r="A7482" s="14" t="str">
        <f t="shared" si="116"/>
        <v>cahiltr012013</v>
      </c>
      <c r="B7482" s="19" t="s">
        <v>1061</v>
      </c>
      <c r="C7482" s="19">
        <v>2013</v>
      </c>
      <c r="D7482" s="19" t="s">
        <v>2334</v>
      </c>
      <c r="E7482" s="19">
        <v>4</v>
      </c>
      <c r="F7482" s="19">
        <v>36</v>
      </c>
      <c r="G7482" s="19">
        <v>0</v>
      </c>
      <c r="H7482" s="19">
        <v>3</v>
      </c>
    </row>
    <row r="7483" spans="1:8" x14ac:dyDescent="0.25">
      <c r="A7483" s="14" t="str">
        <f t="shared" si="116"/>
        <v>cainlo012013</v>
      </c>
      <c r="B7483" s="19" t="s">
        <v>1239</v>
      </c>
      <c r="C7483" s="19">
        <v>2013</v>
      </c>
      <c r="D7483" s="19" t="s">
        <v>2329</v>
      </c>
    </row>
    <row r="7484" spans="1:8" x14ac:dyDescent="0.25">
      <c r="A7484" s="14" t="str">
        <f t="shared" si="116"/>
        <v>cainlo012013</v>
      </c>
      <c r="B7484" s="19" t="s">
        <v>1239</v>
      </c>
      <c r="C7484" s="19">
        <v>2013</v>
      </c>
      <c r="D7484" s="19" t="s">
        <v>2331</v>
      </c>
      <c r="E7484" s="19">
        <v>296</v>
      </c>
      <c r="F7484" s="19">
        <v>7</v>
      </c>
      <c r="G7484" s="19">
        <v>3</v>
      </c>
      <c r="H7484" s="19">
        <v>0</v>
      </c>
    </row>
    <row r="7485" spans="1:8" x14ac:dyDescent="0.25">
      <c r="A7485" s="14" t="str">
        <f t="shared" si="116"/>
        <v>cainlo012013</v>
      </c>
      <c r="B7485" s="19" t="s">
        <v>1239</v>
      </c>
      <c r="C7485" s="19">
        <v>2013</v>
      </c>
      <c r="D7485" s="19" t="s">
        <v>2332</v>
      </c>
    </row>
    <row r="7486" spans="1:8" x14ac:dyDescent="0.25">
      <c r="A7486" s="14" t="str">
        <f t="shared" si="116"/>
        <v>cainma012013</v>
      </c>
      <c r="B7486" s="19" t="s">
        <v>524</v>
      </c>
      <c r="C7486" s="19">
        <v>2013</v>
      </c>
      <c r="D7486" s="19" t="s">
        <v>2334</v>
      </c>
      <c r="E7486" s="19">
        <v>12</v>
      </c>
      <c r="F7486" s="19">
        <v>25</v>
      </c>
      <c r="G7486" s="19">
        <v>1</v>
      </c>
      <c r="H7486" s="19">
        <v>2</v>
      </c>
    </row>
    <row r="7487" spans="1:8" x14ac:dyDescent="0.25">
      <c r="A7487" s="14" t="str">
        <f t="shared" si="116"/>
        <v>calhoko012013</v>
      </c>
      <c r="B7487" s="19" t="s">
        <v>1678</v>
      </c>
      <c r="C7487" s="19">
        <v>2013</v>
      </c>
      <c r="D7487" s="19" t="s">
        <v>2335</v>
      </c>
      <c r="E7487" s="19">
        <v>44</v>
      </c>
      <c r="F7487" s="19">
        <v>4</v>
      </c>
      <c r="G7487" s="19">
        <v>2</v>
      </c>
      <c r="H7487" s="19">
        <v>3</v>
      </c>
    </row>
    <row r="7488" spans="1:8" x14ac:dyDescent="0.25">
      <c r="A7488" s="14" t="str">
        <f t="shared" si="116"/>
        <v>calhoko012013</v>
      </c>
      <c r="B7488" s="19" t="s">
        <v>1678</v>
      </c>
      <c r="C7488" s="19">
        <v>2013</v>
      </c>
      <c r="D7488" s="19" t="s">
        <v>2331</v>
      </c>
      <c r="E7488" s="19">
        <v>108</v>
      </c>
      <c r="F7488" s="19">
        <v>4</v>
      </c>
      <c r="G7488" s="19">
        <v>6</v>
      </c>
      <c r="H7488" s="19">
        <v>3</v>
      </c>
    </row>
    <row r="7489" spans="1:8" x14ac:dyDescent="0.25">
      <c r="A7489" s="14" t="str">
        <f t="shared" si="116"/>
        <v>calhoko012013</v>
      </c>
      <c r="B7489" s="19" t="s">
        <v>1678</v>
      </c>
      <c r="C7489" s="19">
        <v>2013</v>
      </c>
      <c r="D7489" s="19" t="s">
        <v>2332</v>
      </c>
    </row>
    <row r="7490" spans="1:8" x14ac:dyDescent="0.25">
      <c r="A7490" s="14" t="str">
        <f t="shared" si="116"/>
        <v>callaal012013</v>
      </c>
      <c r="B7490" s="19" t="s">
        <v>634</v>
      </c>
      <c r="C7490" s="19">
        <v>2013</v>
      </c>
      <c r="D7490" s="19" t="s">
        <v>39</v>
      </c>
      <c r="E7490" s="19">
        <v>39</v>
      </c>
      <c r="F7490" s="19">
        <v>57</v>
      </c>
      <c r="G7490" s="19">
        <v>3</v>
      </c>
      <c r="H7490" s="19">
        <v>9</v>
      </c>
    </row>
    <row r="7491" spans="1:8" x14ac:dyDescent="0.25">
      <c r="A7491" s="14" t="str">
        <f t="shared" ref="A7491:A7554" si="117">B7491&amp;C7491</f>
        <v>callaal012013</v>
      </c>
      <c r="B7491" s="19" t="s">
        <v>634</v>
      </c>
      <c r="C7491" s="19">
        <v>2013</v>
      </c>
      <c r="D7491" s="19" t="s">
        <v>40</v>
      </c>
      <c r="E7491" s="19">
        <v>60</v>
      </c>
      <c r="F7491" s="19">
        <v>141</v>
      </c>
      <c r="G7491" s="19">
        <v>11</v>
      </c>
      <c r="H7491" s="19">
        <v>8</v>
      </c>
    </row>
    <row r="7492" spans="1:8" x14ac:dyDescent="0.25">
      <c r="A7492" s="14" t="str">
        <f t="shared" si="117"/>
        <v>callaal012013</v>
      </c>
      <c r="B7492" s="19" t="s">
        <v>634</v>
      </c>
      <c r="C7492" s="19">
        <v>2013</v>
      </c>
      <c r="D7492" s="19" t="s">
        <v>40</v>
      </c>
      <c r="E7492" s="19">
        <v>6</v>
      </c>
      <c r="F7492" s="19">
        <v>11</v>
      </c>
      <c r="G7492" s="19">
        <v>2</v>
      </c>
      <c r="H7492" s="19">
        <v>0</v>
      </c>
    </row>
    <row r="7493" spans="1:8" x14ac:dyDescent="0.25">
      <c r="A7493" s="14" t="str">
        <f t="shared" si="117"/>
        <v>caminar012013</v>
      </c>
      <c r="B7493" s="19" t="s">
        <v>1893</v>
      </c>
      <c r="C7493" s="19">
        <v>2013</v>
      </c>
      <c r="D7493" s="19" t="s">
        <v>2334</v>
      </c>
      <c r="E7493" s="19">
        <v>0</v>
      </c>
      <c r="F7493" s="19">
        <v>0</v>
      </c>
      <c r="G7493" s="19">
        <v>0</v>
      </c>
      <c r="H7493" s="19">
        <v>0</v>
      </c>
    </row>
    <row r="7494" spans="1:8" x14ac:dyDescent="0.25">
      <c r="A7494" s="14" t="str">
        <f t="shared" si="117"/>
        <v>campato012013</v>
      </c>
      <c r="B7494" s="19" t="s">
        <v>1445</v>
      </c>
      <c r="C7494" s="19">
        <v>2013</v>
      </c>
      <c r="D7494" s="19" t="s">
        <v>2329</v>
      </c>
    </row>
    <row r="7495" spans="1:8" x14ac:dyDescent="0.25">
      <c r="A7495" s="14" t="str">
        <f t="shared" si="117"/>
        <v>campato012013</v>
      </c>
      <c r="B7495" s="19" t="s">
        <v>1445</v>
      </c>
      <c r="C7495" s="19">
        <v>2013</v>
      </c>
      <c r="D7495" s="19" t="s">
        <v>2330</v>
      </c>
    </row>
    <row r="7496" spans="1:8" x14ac:dyDescent="0.25">
      <c r="A7496" s="14" t="str">
        <f t="shared" si="117"/>
        <v>campato012013</v>
      </c>
      <c r="B7496" s="19" t="s">
        <v>1445</v>
      </c>
      <c r="C7496" s="19">
        <v>2013</v>
      </c>
      <c r="D7496" s="19" t="s">
        <v>2331</v>
      </c>
      <c r="E7496" s="19">
        <v>14</v>
      </c>
      <c r="F7496" s="19">
        <v>1</v>
      </c>
      <c r="G7496" s="19">
        <v>1</v>
      </c>
      <c r="H7496" s="19">
        <v>0</v>
      </c>
    </row>
    <row r="7497" spans="1:8" x14ac:dyDescent="0.25">
      <c r="A7497" s="14" t="str">
        <f t="shared" si="117"/>
        <v>campsh012013</v>
      </c>
      <c r="B7497" s="19" t="s">
        <v>430</v>
      </c>
      <c r="C7497" s="19">
        <v>2013</v>
      </c>
      <c r="D7497" s="19" t="s">
        <v>2334</v>
      </c>
      <c r="E7497" s="19">
        <v>4</v>
      </c>
      <c r="F7497" s="19">
        <v>3</v>
      </c>
      <c r="G7497" s="19">
        <v>2</v>
      </c>
      <c r="H7497" s="19">
        <v>0</v>
      </c>
    </row>
    <row r="7498" spans="1:8" x14ac:dyDescent="0.25">
      <c r="A7498" s="14" t="str">
        <f t="shared" si="117"/>
        <v>canoro012013</v>
      </c>
      <c r="B7498" s="19" t="s">
        <v>525</v>
      </c>
      <c r="C7498" s="19">
        <v>2013</v>
      </c>
      <c r="D7498" s="19" t="s">
        <v>39</v>
      </c>
      <c r="E7498" s="19">
        <v>247</v>
      </c>
      <c r="F7498" s="19">
        <v>404</v>
      </c>
      <c r="G7498" s="19">
        <v>6</v>
      </c>
      <c r="H7498" s="19">
        <v>88</v>
      </c>
    </row>
    <row r="7499" spans="1:8" x14ac:dyDescent="0.25">
      <c r="A7499" s="14" t="str">
        <f t="shared" si="117"/>
        <v>canoro012013</v>
      </c>
      <c r="B7499" s="19" t="s">
        <v>525</v>
      </c>
      <c r="C7499" s="19">
        <v>2013</v>
      </c>
      <c r="D7499" s="19" t="s">
        <v>2333</v>
      </c>
      <c r="E7499" s="19">
        <v>0</v>
      </c>
      <c r="F7499" s="19">
        <v>0</v>
      </c>
      <c r="G7499" s="19">
        <v>0</v>
      </c>
      <c r="H7499" s="19">
        <v>0</v>
      </c>
    </row>
    <row r="7500" spans="1:8" x14ac:dyDescent="0.25">
      <c r="A7500" s="14" t="str">
        <f t="shared" si="117"/>
        <v>cappsca012013</v>
      </c>
      <c r="B7500" s="19" t="s">
        <v>1679</v>
      </c>
      <c r="C7500" s="19">
        <v>2013</v>
      </c>
      <c r="D7500" s="19" t="s">
        <v>2334</v>
      </c>
      <c r="E7500" s="19">
        <v>2</v>
      </c>
      <c r="F7500" s="19">
        <v>6</v>
      </c>
      <c r="G7500" s="19">
        <v>0</v>
      </c>
      <c r="H7500" s="19">
        <v>0</v>
      </c>
    </row>
    <row r="7501" spans="1:8" x14ac:dyDescent="0.25">
      <c r="A7501" s="14" t="str">
        <f t="shared" si="117"/>
        <v>capuach012013</v>
      </c>
      <c r="B7501" s="19" t="s">
        <v>359</v>
      </c>
      <c r="C7501" s="19">
        <v>2013</v>
      </c>
      <c r="D7501" s="19" t="s">
        <v>2334</v>
      </c>
      <c r="E7501" s="19">
        <v>5</v>
      </c>
      <c r="F7501" s="19">
        <v>14</v>
      </c>
      <c r="G7501" s="19">
        <v>0</v>
      </c>
      <c r="H7501" s="19">
        <v>1</v>
      </c>
    </row>
    <row r="7502" spans="1:8" x14ac:dyDescent="0.25">
      <c r="A7502" s="14" t="str">
        <f t="shared" si="117"/>
        <v>carmofa012013</v>
      </c>
      <c r="B7502" s="19" t="s">
        <v>635</v>
      </c>
      <c r="C7502" s="19">
        <v>2013</v>
      </c>
      <c r="D7502" s="19" t="s">
        <v>2334</v>
      </c>
      <c r="E7502" s="19">
        <v>8</v>
      </c>
      <c r="F7502" s="19">
        <v>15</v>
      </c>
      <c r="G7502" s="19">
        <v>0</v>
      </c>
      <c r="H7502" s="19">
        <v>2</v>
      </c>
    </row>
    <row r="7503" spans="1:8" x14ac:dyDescent="0.25">
      <c r="A7503" s="14" t="str">
        <f t="shared" si="117"/>
        <v>carpeda012013</v>
      </c>
      <c r="B7503" s="19" t="s">
        <v>1449</v>
      </c>
      <c r="C7503" s="19">
        <v>2013</v>
      </c>
      <c r="D7503" s="19" t="s">
        <v>2334</v>
      </c>
      <c r="E7503" s="19">
        <v>1</v>
      </c>
      <c r="F7503" s="19">
        <v>3</v>
      </c>
      <c r="G7503" s="19">
        <v>0</v>
      </c>
      <c r="H7503" s="19">
        <v>0</v>
      </c>
    </row>
    <row r="7504" spans="1:8" x14ac:dyDescent="0.25">
      <c r="A7504" s="14" t="str">
        <f t="shared" si="117"/>
        <v>carpeda022013</v>
      </c>
      <c r="B7504" s="19" t="s">
        <v>1681</v>
      </c>
      <c r="C7504" s="19">
        <v>2013</v>
      </c>
      <c r="D7504" s="19" t="s">
        <v>2334</v>
      </c>
      <c r="E7504" s="19">
        <v>0</v>
      </c>
      <c r="F7504" s="19">
        <v>0</v>
      </c>
      <c r="G7504" s="19">
        <v>0</v>
      </c>
      <c r="H7504" s="19">
        <v>0</v>
      </c>
    </row>
    <row r="7505" spans="1:8" x14ac:dyDescent="0.25">
      <c r="A7505" s="14" t="str">
        <f t="shared" si="117"/>
        <v>carpema012013</v>
      </c>
      <c r="B7505" s="19" t="s">
        <v>1450</v>
      </c>
      <c r="C7505" s="19">
        <v>2013</v>
      </c>
      <c r="D7505" s="19" t="s">
        <v>2335</v>
      </c>
      <c r="E7505" s="19">
        <v>10</v>
      </c>
      <c r="F7505" s="19">
        <v>0</v>
      </c>
      <c r="G7505" s="19">
        <v>0</v>
      </c>
      <c r="H7505" s="19">
        <v>0</v>
      </c>
    </row>
    <row r="7506" spans="1:8" x14ac:dyDescent="0.25">
      <c r="A7506" s="14" t="str">
        <f t="shared" si="117"/>
        <v>carpema012013</v>
      </c>
      <c r="B7506" s="19" t="s">
        <v>1450</v>
      </c>
      <c r="C7506" s="19">
        <v>2013</v>
      </c>
      <c r="D7506" s="19" t="s">
        <v>39</v>
      </c>
      <c r="E7506" s="19">
        <v>211</v>
      </c>
      <c r="F7506" s="19">
        <v>370</v>
      </c>
      <c r="G7506" s="19">
        <v>9</v>
      </c>
      <c r="H7506" s="19">
        <v>97</v>
      </c>
    </row>
    <row r="7507" spans="1:8" x14ac:dyDescent="0.25">
      <c r="A7507" s="14" t="str">
        <f t="shared" si="117"/>
        <v>carpema012013</v>
      </c>
      <c r="B7507" s="19" t="s">
        <v>1450</v>
      </c>
      <c r="C7507" s="19">
        <v>2013</v>
      </c>
      <c r="D7507" s="19" t="s">
        <v>40</v>
      </c>
      <c r="E7507" s="19">
        <v>11</v>
      </c>
      <c r="F7507" s="19">
        <v>58</v>
      </c>
      <c r="G7507" s="19">
        <v>3</v>
      </c>
      <c r="H7507" s="19">
        <v>9</v>
      </c>
    </row>
    <row r="7508" spans="1:8" x14ac:dyDescent="0.25">
      <c r="A7508" s="14" t="str">
        <f t="shared" si="117"/>
        <v>carpema012013</v>
      </c>
      <c r="B7508" s="19" t="s">
        <v>1450</v>
      </c>
      <c r="C7508" s="19">
        <v>2013</v>
      </c>
      <c r="D7508" s="19" t="s">
        <v>2331</v>
      </c>
      <c r="E7508" s="19">
        <v>1</v>
      </c>
      <c r="F7508" s="19">
        <v>1</v>
      </c>
      <c r="G7508" s="19">
        <v>0</v>
      </c>
      <c r="H7508" s="19">
        <v>0</v>
      </c>
    </row>
    <row r="7509" spans="1:8" x14ac:dyDescent="0.25">
      <c r="A7509" s="14" t="str">
        <f t="shared" si="117"/>
        <v>carpema012013</v>
      </c>
      <c r="B7509" s="19" t="s">
        <v>1450</v>
      </c>
      <c r="C7509" s="19">
        <v>2013</v>
      </c>
      <c r="D7509" s="19" t="s">
        <v>2332</v>
      </c>
    </row>
    <row r="7510" spans="1:8" x14ac:dyDescent="0.25">
      <c r="A7510" s="14" t="str">
        <f t="shared" si="117"/>
        <v>carpmi012013</v>
      </c>
      <c r="B7510" s="19" t="s">
        <v>1063</v>
      </c>
      <c r="C7510" s="19">
        <v>2013</v>
      </c>
      <c r="D7510" s="19" t="s">
        <v>2335</v>
      </c>
      <c r="E7510" s="19">
        <v>188</v>
      </c>
      <c r="F7510" s="19">
        <v>12</v>
      </c>
      <c r="G7510" s="19">
        <v>2</v>
      </c>
      <c r="H7510" s="19">
        <v>19</v>
      </c>
    </row>
    <row r="7511" spans="1:8" x14ac:dyDescent="0.25">
      <c r="A7511" s="14" t="str">
        <f t="shared" si="117"/>
        <v>carpmi012013</v>
      </c>
      <c r="B7511" s="19" t="s">
        <v>1063</v>
      </c>
      <c r="C7511" s="19">
        <v>2013</v>
      </c>
      <c r="D7511" s="19" t="s">
        <v>2330</v>
      </c>
    </row>
    <row r="7512" spans="1:8" x14ac:dyDescent="0.25">
      <c r="A7512" s="14" t="str">
        <f t="shared" si="117"/>
        <v>carpmi012013</v>
      </c>
      <c r="B7512" s="19" t="s">
        <v>1063</v>
      </c>
      <c r="C7512" s="19">
        <v>2013</v>
      </c>
      <c r="D7512" s="19" t="s">
        <v>2331</v>
      </c>
      <c r="E7512" s="19">
        <v>43</v>
      </c>
      <c r="F7512" s="19">
        <v>0</v>
      </c>
      <c r="G7512" s="19">
        <v>0</v>
      </c>
      <c r="H7512" s="19">
        <v>0</v>
      </c>
    </row>
    <row r="7513" spans="1:8" x14ac:dyDescent="0.25">
      <c r="A7513" s="14" t="str">
        <f t="shared" si="117"/>
        <v>carpmi012013</v>
      </c>
      <c r="B7513" s="19" t="s">
        <v>1063</v>
      </c>
      <c r="C7513" s="19">
        <v>2013</v>
      </c>
      <c r="D7513" s="19" t="s">
        <v>2332</v>
      </c>
    </row>
    <row r="7514" spans="1:8" x14ac:dyDescent="0.25">
      <c r="A7514" s="14" t="str">
        <f t="shared" si="117"/>
        <v>carraca012013</v>
      </c>
      <c r="B7514" s="19" t="s">
        <v>1064</v>
      </c>
      <c r="C7514" s="19">
        <v>2013</v>
      </c>
      <c r="D7514" s="19" t="s">
        <v>2334</v>
      </c>
      <c r="E7514" s="19">
        <v>3</v>
      </c>
      <c r="F7514" s="19">
        <v>7</v>
      </c>
      <c r="G7514" s="19">
        <v>2</v>
      </c>
      <c r="H7514" s="19">
        <v>0</v>
      </c>
    </row>
    <row r="7515" spans="1:8" x14ac:dyDescent="0.25">
      <c r="A7515" s="14" t="str">
        <f t="shared" si="117"/>
        <v>carreez012013</v>
      </c>
      <c r="B7515" s="19" t="s">
        <v>1451</v>
      </c>
      <c r="C7515" s="19">
        <v>2013</v>
      </c>
      <c r="D7515" s="19" t="s">
        <v>2329</v>
      </c>
    </row>
    <row r="7516" spans="1:8" x14ac:dyDescent="0.25">
      <c r="A7516" s="14" t="str">
        <f t="shared" si="117"/>
        <v>carreez012013</v>
      </c>
      <c r="B7516" s="19" t="s">
        <v>1451</v>
      </c>
      <c r="C7516" s="19">
        <v>2013</v>
      </c>
      <c r="D7516" s="19" t="s">
        <v>2330</v>
      </c>
    </row>
    <row r="7517" spans="1:8" x14ac:dyDescent="0.25">
      <c r="A7517" s="14" t="str">
        <f t="shared" si="117"/>
        <v>carreez012013</v>
      </c>
      <c r="B7517" s="19" t="s">
        <v>1451</v>
      </c>
      <c r="C7517" s="19">
        <v>2013</v>
      </c>
      <c r="D7517" s="19" t="s">
        <v>2331</v>
      </c>
      <c r="E7517" s="19">
        <v>11</v>
      </c>
      <c r="F7517" s="19">
        <v>0</v>
      </c>
      <c r="G7517" s="19">
        <v>0</v>
      </c>
      <c r="H7517" s="19">
        <v>0</v>
      </c>
    </row>
    <row r="7518" spans="1:8" x14ac:dyDescent="0.25">
      <c r="A7518" s="14" t="str">
        <f t="shared" si="117"/>
        <v>carreez012013</v>
      </c>
      <c r="B7518" s="19" t="s">
        <v>1451</v>
      </c>
      <c r="C7518" s="19">
        <v>2013</v>
      </c>
      <c r="D7518" s="19" t="s">
        <v>2331</v>
      </c>
      <c r="E7518" s="19">
        <v>0</v>
      </c>
      <c r="F7518" s="19">
        <v>0</v>
      </c>
      <c r="G7518" s="19">
        <v>0</v>
      </c>
      <c r="H7518" s="19">
        <v>0</v>
      </c>
    </row>
    <row r="7519" spans="1:8" x14ac:dyDescent="0.25">
      <c r="A7519" s="14" t="str">
        <f t="shared" si="117"/>
        <v>carreez012013</v>
      </c>
      <c r="B7519" s="19" t="s">
        <v>1451</v>
      </c>
      <c r="C7519" s="19">
        <v>2013</v>
      </c>
      <c r="D7519" s="19" t="s">
        <v>2332</v>
      </c>
    </row>
    <row r="7520" spans="1:8" x14ac:dyDescent="0.25">
      <c r="A7520" s="14" t="str">
        <f t="shared" si="117"/>
        <v>carreez012013</v>
      </c>
      <c r="B7520" s="19" t="s">
        <v>1451</v>
      </c>
      <c r="C7520" s="19">
        <v>2013</v>
      </c>
      <c r="D7520" s="19" t="s">
        <v>2332</v>
      </c>
    </row>
    <row r="7521" spans="1:8" x14ac:dyDescent="0.25">
      <c r="A7521" s="14" t="str">
        <f t="shared" si="117"/>
        <v>carroja012013</v>
      </c>
      <c r="B7521" s="19" t="s">
        <v>292</v>
      </c>
      <c r="C7521" s="19">
        <v>2013</v>
      </c>
      <c r="D7521" s="19" t="s">
        <v>39</v>
      </c>
      <c r="E7521" s="19">
        <v>24</v>
      </c>
      <c r="F7521" s="19">
        <v>32</v>
      </c>
      <c r="G7521" s="19">
        <v>0</v>
      </c>
      <c r="H7521" s="19">
        <v>10</v>
      </c>
    </row>
    <row r="7522" spans="1:8" x14ac:dyDescent="0.25">
      <c r="A7522" s="14" t="str">
        <f t="shared" si="117"/>
        <v>carroja012013</v>
      </c>
      <c r="B7522" s="19" t="s">
        <v>292</v>
      </c>
      <c r="C7522" s="19">
        <v>2013</v>
      </c>
      <c r="D7522" s="19" t="s">
        <v>39</v>
      </c>
      <c r="E7522" s="19">
        <v>1</v>
      </c>
      <c r="F7522" s="19">
        <v>1</v>
      </c>
      <c r="G7522" s="19">
        <v>0</v>
      </c>
      <c r="H7522" s="19">
        <v>0</v>
      </c>
    </row>
    <row r="7523" spans="1:8" x14ac:dyDescent="0.25">
      <c r="A7523" s="14" t="str">
        <f t="shared" si="117"/>
        <v>carroja012013</v>
      </c>
      <c r="B7523" s="19" t="s">
        <v>292</v>
      </c>
      <c r="C7523" s="19">
        <v>2013</v>
      </c>
      <c r="D7523" s="19" t="s">
        <v>40</v>
      </c>
      <c r="E7523" s="19">
        <v>23</v>
      </c>
      <c r="F7523" s="19">
        <v>59</v>
      </c>
      <c r="G7523" s="19">
        <v>2</v>
      </c>
      <c r="H7523" s="19">
        <v>10</v>
      </c>
    </row>
    <row r="7524" spans="1:8" x14ac:dyDescent="0.25">
      <c r="A7524" s="14" t="str">
        <f t="shared" si="117"/>
        <v>carroja012013</v>
      </c>
      <c r="B7524" s="19" t="s">
        <v>292</v>
      </c>
      <c r="C7524" s="19">
        <v>2013</v>
      </c>
      <c r="D7524" s="19" t="s">
        <v>40</v>
      </c>
      <c r="E7524" s="19">
        <v>6</v>
      </c>
      <c r="F7524" s="19">
        <v>11</v>
      </c>
      <c r="G7524" s="19">
        <v>0</v>
      </c>
      <c r="H7524" s="19">
        <v>3</v>
      </c>
    </row>
    <row r="7525" spans="1:8" x14ac:dyDescent="0.25">
      <c r="A7525" s="14" t="str">
        <f t="shared" si="117"/>
        <v>carroja012013</v>
      </c>
      <c r="B7525" s="19" t="s">
        <v>292</v>
      </c>
      <c r="C7525" s="19">
        <v>2013</v>
      </c>
      <c r="D7525" s="19" t="s">
        <v>2334</v>
      </c>
      <c r="E7525" s="19">
        <v>0</v>
      </c>
      <c r="F7525" s="19">
        <v>0</v>
      </c>
      <c r="G7525" s="19">
        <v>0</v>
      </c>
      <c r="H7525" s="19">
        <v>0</v>
      </c>
    </row>
    <row r="7526" spans="1:8" x14ac:dyDescent="0.25">
      <c r="A7526" s="14" t="str">
        <f t="shared" si="117"/>
        <v>carroja012013</v>
      </c>
      <c r="B7526" s="19" t="s">
        <v>292</v>
      </c>
      <c r="C7526" s="19">
        <v>2013</v>
      </c>
      <c r="D7526" s="19" t="s">
        <v>2333</v>
      </c>
      <c r="E7526" s="19">
        <v>2</v>
      </c>
      <c r="F7526" s="19">
        <v>9</v>
      </c>
      <c r="G7526" s="19">
        <v>0</v>
      </c>
      <c r="H7526" s="19">
        <v>2</v>
      </c>
    </row>
    <row r="7527" spans="1:8" x14ac:dyDescent="0.25">
      <c r="A7527" s="14" t="str">
        <f t="shared" si="117"/>
        <v>carsoma012013</v>
      </c>
      <c r="B7527" s="19" t="s">
        <v>1065</v>
      </c>
      <c r="C7527" s="19">
        <v>2013</v>
      </c>
      <c r="D7527" s="19" t="s">
        <v>2330</v>
      </c>
    </row>
    <row r="7528" spans="1:8" x14ac:dyDescent="0.25">
      <c r="A7528" s="14" t="str">
        <f t="shared" si="117"/>
        <v>carsoma012013</v>
      </c>
      <c r="B7528" s="19" t="s">
        <v>1065</v>
      </c>
      <c r="C7528" s="19">
        <v>2013</v>
      </c>
      <c r="D7528" s="19" t="s">
        <v>2331</v>
      </c>
      <c r="E7528" s="19">
        <v>10</v>
      </c>
      <c r="F7528" s="19">
        <v>0</v>
      </c>
      <c r="G7528" s="19">
        <v>0</v>
      </c>
      <c r="H7528" s="19">
        <v>0</v>
      </c>
    </row>
    <row r="7529" spans="1:8" x14ac:dyDescent="0.25">
      <c r="A7529" s="14" t="str">
        <f t="shared" si="117"/>
        <v>carsoma012013</v>
      </c>
      <c r="B7529" s="19" t="s">
        <v>1065</v>
      </c>
      <c r="C7529" s="19">
        <v>2013</v>
      </c>
      <c r="D7529" s="19" t="s">
        <v>2332</v>
      </c>
    </row>
    <row r="7530" spans="1:8" x14ac:dyDescent="0.25">
      <c r="A7530" s="14" t="str">
        <f t="shared" si="117"/>
        <v>carsoro012013</v>
      </c>
      <c r="B7530" s="19" t="s">
        <v>1682</v>
      </c>
      <c r="C7530" s="19">
        <v>2013</v>
      </c>
      <c r="D7530" s="19" t="s">
        <v>2334</v>
      </c>
      <c r="E7530" s="19">
        <v>1</v>
      </c>
      <c r="F7530" s="19">
        <v>3</v>
      </c>
      <c r="G7530" s="19">
        <v>0</v>
      </c>
      <c r="H7530" s="19">
        <v>0</v>
      </c>
    </row>
    <row r="7531" spans="1:8" x14ac:dyDescent="0.25">
      <c r="A7531" s="14" t="str">
        <f t="shared" si="117"/>
        <v>cartech022013</v>
      </c>
      <c r="B7531" s="19" t="s">
        <v>1240</v>
      </c>
      <c r="C7531" s="19">
        <v>2013</v>
      </c>
      <c r="D7531" s="19" t="s">
        <v>2335</v>
      </c>
      <c r="E7531" s="19">
        <v>472</v>
      </c>
      <c r="F7531" s="19">
        <v>17</v>
      </c>
      <c r="G7531" s="19">
        <v>2</v>
      </c>
      <c r="H7531" s="19">
        <v>45</v>
      </c>
    </row>
    <row r="7532" spans="1:8" x14ac:dyDescent="0.25">
      <c r="A7532" s="14" t="str">
        <f t="shared" si="117"/>
        <v>cartech022013</v>
      </c>
      <c r="B7532" s="19" t="s">
        <v>1240</v>
      </c>
      <c r="C7532" s="19">
        <v>2013</v>
      </c>
      <c r="D7532" s="19" t="s">
        <v>2330</v>
      </c>
    </row>
    <row r="7533" spans="1:8" x14ac:dyDescent="0.25">
      <c r="A7533" s="14" t="str">
        <f t="shared" si="117"/>
        <v>cartech022013</v>
      </c>
      <c r="B7533" s="19" t="s">
        <v>1240</v>
      </c>
      <c r="C7533" s="19">
        <v>2013</v>
      </c>
      <c r="D7533" s="19" t="s">
        <v>2331</v>
      </c>
      <c r="E7533" s="19">
        <v>61</v>
      </c>
      <c r="F7533" s="19">
        <v>0</v>
      </c>
      <c r="G7533" s="19">
        <v>3</v>
      </c>
      <c r="H7533" s="19">
        <v>0</v>
      </c>
    </row>
    <row r="7534" spans="1:8" x14ac:dyDescent="0.25">
      <c r="A7534" s="14" t="str">
        <f t="shared" si="117"/>
        <v>cartech022013</v>
      </c>
      <c r="B7534" s="19" t="s">
        <v>1240</v>
      </c>
      <c r="C7534" s="19">
        <v>2013</v>
      </c>
      <c r="D7534" s="19" t="s">
        <v>2332</v>
      </c>
    </row>
    <row r="7535" spans="1:8" x14ac:dyDescent="0.25">
      <c r="A7535" s="14" t="str">
        <f t="shared" si="117"/>
        <v>cashnan012013</v>
      </c>
      <c r="B7535" s="19" t="s">
        <v>1241</v>
      </c>
      <c r="C7535" s="19">
        <v>2013</v>
      </c>
      <c r="D7535" s="19" t="s">
        <v>2334</v>
      </c>
      <c r="E7535" s="19">
        <v>10</v>
      </c>
      <c r="F7535" s="19">
        <v>37</v>
      </c>
      <c r="G7535" s="19">
        <v>1</v>
      </c>
      <c r="H7535" s="19">
        <v>4</v>
      </c>
    </row>
    <row r="7536" spans="1:8" x14ac:dyDescent="0.25">
      <c r="A7536" s="14" t="str">
        <f t="shared" si="117"/>
        <v>casilal012013</v>
      </c>
      <c r="B7536" s="19" t="s">
        <v>636</v>
      </c>
      <c r="C7536" s="19">
        <v>2013</v>
      </c>
      <c r="D7536" s="19" t="s">
        <v>39</v>
      </c>
      <c r="E7536" s="19">
        <v>70</v>
      </c>
      <c r="F7536" s="19">
        <v>99</v>
      </c>
      <c r="G7536" s="19">
        <v>0</v>
      </c>
      <c r="H7536" s="19">
        <v>22</v>
      </c>
    </row>
    <row r="7537" spans="1:8" x14ac:dyDescent="0.25">
      <c r="A7537" s="14" t="str">
        <f t="shared" si="117"/>
        <v>casilal012013</v>
      </c>
      <c r="B7537" s="19" t="s">
        <v>636</v>
      </c>
      <c r="C7537" s="19">
        <v>2013</v>
      </c>
      <c r="D7537" s="19" t="s">
        <v>2333</v>
      </c>
      <c r="E7537" s="19">
        <v>0</v>
      </c>
      <c r="F7537" s="19">
        <v>1</v>
      </c>
      <c r="G7537" s="19">
        <v>0</v>
      </c>
      <c r="H7537" s="19">
        <v>0</v>
      </c>
    </row>
    <row r="7538" spans="1:8" x14ac:dyDescent="0.25">
      <c r="A7538" s="14" t="str">
        <f t="shared" si="117"/>
        <v>casteal012013</v>
      </c>
      <c r="B7538" s="19" t="s">
        <v>1683</v>
      </c>
      <c r="C7538" s="19">
        <v>2013</v>
      </c>
      <c r="D7538" s="19" t="s">
        <v>2330</v>
      </c>
    </row>
    <row r="7539" spans="1:8" x14ac:dyDescent="0.25">
      <c r="A7539" s="14" t="str">
        <f t="shared" si="117"/>
        <v>casteal012013</v>
      </c>
      <c r="B7539" s="19" t="s">
        <v>1683</v>
      </c>
      <c r="C7539" s="19">
        <v>2013</v>
      </c>
      <c r="D7539" s="19" t="s">
        <v>2331</v>
      </c>
      <c r="E7539" s="19">
        <v>2</v>
      </c>
      <c r="F7539" s="19">
        <v>0</v>
      </c>
      <c r="G7539" s="19">
        <v>0</v>
      </c>
      <c r="H7539" s="19">
        <v>0</v>
      </c>
    </row>
    <row r="7540" spans="1:8" x14ac:dyDescent="0.25">
      <c r="A7540" s="14" t="str">
        <f t="shared" si="117"/>
        <v>casteal012013</v>
      </c>
      <c r="B7540" s="19" t="s">
        <v>1683</v>
      </c>
      <c r="C7540" s="19">
        <v>2013</v>
      </c>
      <c r="D7540" s="19" t="s">
        <v>2332</v>
      </c>
    </row>
    <row r="7541" spans="1:8" x14ac:dyDescent="0.25">
      <c r="A7541" s="14" t="str">
        <f t="shared" si="117"/>
        <v>casteni012013</v>
      </c>
      <c r="B7541" s="19" t="s">
        <v>1894</v>
      </c>
      <c r="C7541" s="19">
        <v>2013</v>
      </c>
      <c r="D7541" s="19" t="s">
        <v>2330</v>
      </c>
    </row>
    <row r="7542" spans="1:8" x14ac:dyDescent="0.25">
      <c r="A7542" s="14" t="str">
        <f t="shared" si="117"/>
        <v>casteni012013</v>
      </c>
      <c r="B7542" s="19" t="s">
        <v>1894</v>
      </c>
      <c r="C7542" s="19">
        <v>2013</v>
      </c>
      <c r="D7542" s="19" t="s">
        <v>2331</v>
      </c>
      <c r="E7542" s="19">
        <v>5</v>
      </c>
      <c r="F7542" s="19">
        <v>0</v>
      </c>
      <c r="G7542" s="19">
        <v>0</v>
      </c>
      <c r="H7542" s="19">
        <v>0</v>
      </c>
    </row>
    <row r="7543" spans="1:8" x14ac:dyDescent="0.25">
      <c r="A7543" s="14" t="str">
        <f t="shared" si="117"/>
        <v>castiwe012013</v>
      </c>
      <c r="B7543" s="19" t="s">
        <v>1243</v>
      </c>
      <c r="C7543" s="19">
        <v>2013</v>
      </c>
      <c r="D7543" s="19" t="s">
        <v>2336</v>
      </c>
      <c r="E7543" s="19">
        <v>730</v>
      </c>
      <c r="F7543" s="19">
        <v>85</v>
      </c>
      <c r="G7543" s="19">
        <v>10</v>
      </c>
      <c r="H7543" s="19">
        <v>3</v>
      </c>
    </row>
    <row r="7544" spans="1:8" x14ac:dyDescent="0.25">
      <c r="A7544" s="14" t="str">
        <f t="shared" si="117"/>
        <v>castrja012013</v>
      </c>
      <c r="B7544" s="19" t="s">
        <v>1244</v>
      </c>
      <c r="C7544" s="19">
        <v>2013</v>
      </c>
      <c r="D7544" s="19" t="s">
        <v>2336</v>
      </c>
      <c r="E7544" s="19">
        <v>630</v>
      </c>
      <c r="F7544" s="19">
        <v>44</v>
      </c>
      <c r="G7544" s="19">
        <v>5</v>
      </c>
      <c r="H7544" s="19">
        <v>6</v>
      </c>
    </row>
    <row r="7545" spans="1:8" x14ac:dyDescent="0.25">
      <c r="A7545" s="14" t="str">
        <f t="shared" si="117"/>
        <v>castrsi012013</v>
      </c>
      <c r="B7545" s="19" t="s">
        <v>1895</v>
      </c>
      <c r="C7545" s="19">
        <v>2013</v>
      </c>
      <c r="D7545" s="19" t="s">
        <v>2334</v>
      </c>
      <c r="E7545" s="19">
        <v>0</v>
      </c>
      <c r="F7545" s="19">
        <v>0</v>
      </c>
      <c r="G7545" s="19">
        <v>0</v>
      </c>
      <c r="H7545" s="19">
        <v>0</v>
      </c>
    </row>
    <row r="7546" spans="1:8" x14ac:dyDescent="0.25">
      <c r="A7546" s="14" t="str">
        <f t="shared" si="117"/>
        <v>castrst012013</v>
      </c>
      <c r="B7546" s="19" t="s">
        <v>1245</v>
      </c>
      <c r="C7546" s="19">
        <v>2013</v>
      </c>
      <c r="D7546" s="19" t="s">
        <v>2333</v>
      </c>
      <c r="E7546" s="19">
        <v>238</v>
      </c>
      <c r="F7546" s="19">
        <v>416</v>
      </c>
      <c r="G7546" s="19">
        <v>22</v>
      </c>
      <c r="H7546" s="19">
        <v>77</v>
      </c>
    </row>
    <row r="7547" spans="1:8" x14ac:dyDescent="0.25">
      <c r="A7547" s="14" t="str">
        <f t="shared" si="117"/>
        <v>cecilbr012013</v>
      </c>
      <c r="B7547" s="19" t="s">
        <v>1066</v>
      </c>
      <c r="C7547" s="19">
        <v>2013</v>
      </c>
      <c r="D7547" s="19" t="s">
        <v>2334</v>
      </c>
      <c r="E7547" s="19">
        <v>0</v>
      </c>
      <c r="F7547" s="19">
        <v>3</v>
      </c>
      <c r="G7547" s="19">
        <v>0</v>
      </c>
      <c r="H7547" s="19">
        <v>0</v>
      </c>
    </row>
    <row r="7548" spans="1:8" x14ac:dyDescent="0.25">
      <c r="A7548" s="14" t="str">
        <f t="shared" si="117"/>
        <v>cedenro022013</v>
      </c>
      <c r="B7548" s="19" t="s">
        <v>527</v>
      </c>
      <c r="C7548" s="19">
        <v>2013</v>
      </c>
      <c r="D7548" s="19" t="s">
        <v>2335</v>
      </c>
      <c r="E7548" s="19">
        <v>0</v>
      </c>
      <c r="F7548" s="19">
        <v>1</v>
      </c>
      <c r="G7548" s="19">
        <v>0</v>
      </c>
      <c r="H7548" s="19">
        <v>0</v>
      </c>
    </row>
    <row r="7549" spans="1:8" x14ac:dyDescent="0.25">
      <c r="A7549" s="14" t="str">
        <f t="shared" si="117"/>
        <v>cedenro022013</v>
      </c>
      <c r="B7549" s="19" t="s">
        <v>527</v>
      </c>
      <c r="C7549" s="19">
        <v>2013</v>
      </c>
      <c r="D7549" s="19" t="s">
        <v>40</v>
      </c>
      <c r="E7549" s="19">
        <v>0</v>
      </c>
      <c r="F7549" s="19">
        <v>0</v>
      </c>
      <c r="G7549" s="19">
        <v>0</v>
      </c>
      <c r="H7549" s="19">
        <v>0</v>
      </c>
    </row>
    <row r="7550" spans="1:8" x14ac:dyDescent="0.25">
      <c r="A7550" s="14" t="str">
        <f t="shared" si="117"/>
        <v>cedenro022013</v>
      </c>
      <c r="B7550" s="19" t="s">
        <v>527</v>
      </c>
      <c r="C7550" s="19">
        <v>2013</v>
      </c>
      <c r="D7550" s="19" t="s">
        <v>2333</v>
      </c>
      <c r="E7550" s="19">
        <v>65</v>
      </c>
      <c r="F7550" s="19">
        <v>113</v>
      </c>
      <c r="G7550" s="19">
        <v>11</v>
      </c>
      <c r="H7550" s="19">
        <v>30</v>
      </c>
    </row>
    <row r="7551" spans="1:8" x14ac:dyDescent="0.25">
      <c r="A7551" s="14" t="str">
        <f t="shared" si="117"/>
        <v>cedenro022013</v>
      </c>
      <c r="B7551" s="19" t="s">
        <v>527</v>
      </c>
      <c r="C7551" s="19">
        <v>2013</v>
      </c>
      <c r="D7551" s="19" t="s">
        <v>2333</v>
      </c>
      <c r="E7551" s="19">
        <v>46</v>
      </c>
      <c r="F7551" s="19">
        <v>84</v>
      </c>
      <c r="G7551" s="19">
        <v>2</v>
      </c>
      <c r="H7551" s="19">
        <v>14</v>
      </c>
    </row>
    <row r="7552" spans="1:8" x14ac:dyDescent="0.25">
      <c r="A7552" s="14" t="str">
        <f t="shared" si="117"/>
        <v>cedenxa012013</v>
      </c>
      <c r="B7552" s="19" t="s">
        <v>1453</v>
      </c>
      <c r="C7552" s="19">
        <v>2013</v>
      </c>
      <c r="D7552" s="19" t="s">
        <v>2334</v>
      </c>
      <c r="E7552" s="19">
        <v>2</v>
      </c>
      <c r="F7552" s="19">
        <v>0</v>
      </c>
      <c r="G7552" s="19">
        <v>0</v>
      </c>
      <c r="H7552" s="19">
        <v>0</v>
      </c>
    </row>
    <row r="7553" spans="1:8" x14ac:dyDescent="0.25">
      <c r="A7553" s="14" t="str">
        <f t="shared" si="117"/>
        <v>cedenxa012013</v>
      </c>
      <c r="B7553" s="19" t="s">
        <v>1453</v>
      </c>
      <c r="C7553" s="19">
        <v>2013</v>
      </c>
      <c r="D7553" s="19" t="s">
        <v>2334</v>
      </c>
      <c r="E7553" s="19">
        <v>1</v>
      </c>
      <c r="F7553" s="19">
        <v>2</v>
      </c>
      <c r="G7553" s="19">
        <v>0</v>
      </c>
      <c r="H7553" s="19">
        <v>0</v>
      </c>
    </row>
    <row r="7554" spans="1:8" x14ac:dyDescent="0.25">
      <c r="A7554" s="14" t="str">
        <f t="shared" si="117"/>
        <v>centeju012013</v>
      </c>
      <c r="B7554" s="19" t="s">
        <v>1896</v>
      </c>
      <c r="C7554" s="19">
        <v>2013</v>
      </c>
      <c r="D7554" s="19" t="s">
        <v>2336</v>
      </c>
      <c r="E7554" s="19">
        <v>28</v>
      </c>
      <c r="F7554" s="19">
        <v>2</v>
      </c>
      <c r="G7554" s="19">
        <v>0</v>
      </c>
      <c r="H7554" s="19">
        <v>0</v>
      </c>
    </row>
    <row r="7555" spans="1:8" x14ac:dyDescent="0.25">
      <c r="A7555" s="14" t="str">
        <f t="shared" ref="A7555:A7618" si="118">B7555&amp;C7555</f>
        <v>cervefr012013</v>
      </c>
      <c r="B7555" s="19" t="s">
        <v>901</v>
      </c>
      <c r="C7555" s="19">
        <v>2013</v>
      </c>
      <c r="D7555" s="19" t="s">
        <v>39</v>
      </c>
      <c r="E7555" s="19">
        <v>0</v>
      </c>
      <c r="F7555" s="19">
        <v>0</v>
      </c>
      <c r="G7555" s="19">
        <v>0</v>
      </c>
      <c r="H7555" s="19">
        <v>0</v>
      </c>
    </row>
    <row r="7556" spans="1:8" x14ac:dyDescent="0.25">
      <c r="A7556" s="14" t="str">
        <f t="shared" si="118"/>
        <v>cervefr012013</v>
      </c>
      <c r="B7556" s="19" t="s">
        <v>901</v>
      </c>
      <c r="C7556" s="19">
        <v>2013</v>
      </c>
      <c r="D7556" s="19" t="s">
        <v>2336</v>
      </c>
      <c r="E7556" s="19">
        <v>121</v>
      </c>
      <c r="F7556" s="19">
        <v>6</v>
      </c>
      <c r="G7556" s="19">
        <v>4</v>
      </c>
      <c r="H7556" s="19">
        <v>1</v>
      </c>
    </row>
    <row r="7557" spans="1:8" x14ac:dyDescent="0.25">
      <c r="A7557" s="14" t="str">
        <f t="shared" si="118"/>
        <v>cespeyo012013</v>
      </c>
      <c r="B7557" s="19" t="s">
        <v>1685</v>
      </c>
      <c r="C7557" s="19">
        <v>2013</v>
      </c>
      <c r="D7557" s="19" t="s">
        <v>2329</v>
      </c>
    </row>
    <row r="7558" spans="1:8" x14ac:dyDescent="0.25">
      <c r="A7558" s="14" t="str">
        <f t="shared" si="118"/>
        <v>cespeyo012013</v>
      </c>
      <c r="B7558" s="19" t="s">
        <v>1685</v>
      </c>
      <c r="C7558" s="19">
        <v>2013</v>
      </c>
      <c r="D7558" s="19" t="s">
        <v>2330</v>
      </c>
    </row>
    <row r="7559" spans="1:8" x14ac:dyDescent="0.25">
      <c r="A7559" s="14" t="str">
        <f t="shared" si="118"/>
        <v>cespeyo012013</v>
      </c>
      <c r="B7559" s="19" t="s">
        <v>1685</v>
      </c>
      <c r="C7559" s="19">
        <v>2013</v>
      </c>
      <c r="D7559" s="19" t="s">
        <v>2331</v>
      </c>
      <c r="E7559" s="19">
        <v>224</v>
      </c>
      <c r="F7559" s="19">
        <v>10</v>
      </c>
      <c r="G7559" s="19">
        <v>4</v>
      </c>
      <c r="H7559" s="19">
        <v>1</v>
      </c>
    </row>
    <row r="7560" spans="1:8" x14ac:dyDescent="0.25">
      <c r="A7560" s="14" t="str">
        <f t="shared" si="118"/>
        <v>chacijh012013</v>
      </c>
      <c r="B7560" s="19" t="s">
        <v>1067</v>
      </c>
      <c r="C7560" s="19">
        <v>2013</v>
      </c>
      <c r="D7560" s="19" t="s">
        <v>2334</v>
      </c>
      <c r="E7560" s="19">
        <v>15</v>
      </c>
      <c r="F7560" s="19">
        <v>22</v>
      </c>
      <c r="G7560" s="19">
        <v>1</v>
      </c>
      <c r="H7560" s="19">
        <v>2</v>
      </c>
    </row>
    <row r="7561" spans="1:8" x14ac:dyDescent="0.25">
      <c r="A7561" s="14" t="str">
        <f t="shared" si="118"/>
        <v>chambad012013</v>
      </c>
      <c r="B7561" s="19" t="s">
        <v>1454</v>
      </c>
      <c r="C7561" s="19">
        <v>2013</v>
      </c>
      <c r="D7561" s="19" t="s">
        <v>2330</v>
      </c>
    </row>
    <row r="7562" spans="1:8" x14ac:dyDescent="0.25">
      <c r="A7562" s="14" t="str">
        <f t="shared" si="118"/>
        <v>chambad012013</v>
      </c>
      <c r="B7562" s="19" t="s">
        <v>1454</v>
      </c>
      <c r="C7562" s="19">
        <v>2013</v>
      </c>
      <c r="D7562" s="19" t="s">
        <v>2331</v>
      </c>
      <c r="E7562" s="19">
        <v>7</v>
      </c>
      <c r="F7562" s="19">
        <v>0</v>
      </c>
      <c r="G7562" s="19">
        <v>1</v>
      </c>
      <c r="H7562" s="19">
        <v>0</v>
      </c>
    </row>
    <row r="7563" spans="1:8" x14ac:dyDescent="0.25">
      <c r="A7563" s="14" t="str">
        <f t="shared" si="118"/>
        <v>chambad012013</v>
      </c>
      <c r="B7563" s="19" t="s">
        <v>1454</v>
      </c>
      <c r="C7563" s="19">
        <v>2013</v>
      </c>
      <c r="D7563" s="19" t="s">
        <v>2332</v>
      </c>
    </row>
    <row r="7564" spans="1:8" x14ac:dyDescent="0.25">
      <c r="A7564" s="14" t="str">
        <f t="shared" si="118"/>
        <v>chambjo032013</v>
      </c>
      <c r="B7564" s="19" t="s">
        <v>771</v>
      </c>
      <c r="C7564" s="19">
        <v>2013</v>
      </c>
      <c r="D7564" s="19" t="s">
        <v>2334</v>
      </c>
      <c r="E7564" s="19">
        <v>3</v>
      </c>
      <c r="F7564" s="19">
        <v>4</v>
      </c>
      <c r="G7564" s="19">
        <v>0</v>
      </c>
      <c r="H7564" s="19">
        <v>0</v>
      </c>
    </row>
    <row r="7565" spans="1:8" x14ac:dyDescent="0.25">
      <c r="A7565" s="14" t="str">
        <f t="shared" si="118"/>
        <v>chapmar012013</v>
      </c>
      <c r="B7565" s="19" t="s">
        <v>1247</v>
      </c>
      <c r="C7565" s="19">
        <v>2013</v>
      </c>
      <c r="D7565" s="19" t="s">
        <v>2334</v>
      </c>
      <c r="E7565" s="19">
        <v>1</v>
      </c>
      <c r="F7565" s="19">
        <v>3</v>
      </c>
      <c r="G7565" s="19">
        <v>1</v>
      </c>
      <c r="H7565" s="19">
        <v>0</v>
      </c>
    </row>
    <row r="7566" spans="1:8" x14ac:dyDescent="0.25">
      <c r="A7566" s="14" t="str">
        <f t="shared" si="118"/>
        <v>chapmke022013</v>
      </c>
      <c r="B7566" s="19" t="s">
        <v>1897</v>
      </c>
      <c r="C7566" s="19">
        <v>2013</v>
      </c>
      <c r="D7566" s="19" t="s">
        <v>2334</v>
      </c>
      <c r="E7566" s="19">
        <v>0</v>
      </c>
      <c r="F7566" s="19">
        <v>2</v>
      </c>
      <c r="G7566" s="19">
        <v>0</v>
      </c>
      <c r="H7566" s="19">
        <v>0</v>
      </c>
    </row>
    <row r="7567" spans="1:8" x14ac:dyDescent="0.25">
      <c r="A7567" s="14" t="str">
        <f t="shared" si="118"/>
        <v>chatwty012013</v>
      </c>
      <c r="B7567" s="19" t="s">
        <v>1455</v>
      </c>
      <c r="C7567" s="19">
        <v>2013</v>
      </c>
      <c r="D7567" s="19" t="s">
        <v>2334</v>
      </c>
      <c r="E7567" s="19">
        <v>13</v>
      </c>
      <c r="F7567" s="19">
        <v>22</v>
      </c>
      <c r="G7567" s="19">
        <v>3</v>
      </c>
      <c r="H7567" s="19">
        <v>1</v>
      </c>
    </row>
    <row r="7568" spans="1:8" x14ac:dyDescent="0.25">
      <c r="A7568" s="14" t="str">
        <f t="shared" si="118"/>
        <v>chaveen012013</v>
      </c>
      <c r="B7568" s="19" t="s">
        <v>235</v>
      </c>
      <c r="C7568" s="19">
        <v>2013</v>
      </c>
      <c r="D7568" s="19" t="s">
        <v>2329</v>
      </c>
    </row>
    <row r="7569" spans="1:8" x14ac:dyDescent="0.25">
      <c r="A7569" s="14" t="str">
        <f t="shared" si="118"/>
        <v>chaveen012013</v>
      </c>
      <c r="B7569" s="19" t="s">
        <v>235</v>
      </c>
      <c r="C7569" s="19">
        <v>2013</v>
      </c>
      <c r="D7569" s="19" t="s">
        <v>2330</v>
      </c>
    </row>
    <row r="7570" spans="1:8" x14ac:dyDescent="0.25">
      <c r="A7570" s="14" t="str">
        <f t="shared" si="118"/>
        <v>chaveen012013</v>
      </c>
      <c r="B7570" s="19" t="s">
        <v>235</v>
      </c>
      <c r="C7570" s="19">
        <v>2013</v>
      </c>
      <c r="D7570" s="19" t="s">
        <v>2331</v>
      </c>
      <c r="E7570" s="19">
        <v>149</v>
      </c>
      <c r="F7570" s="19">
        <v>4</v>
      </c>
      <c r="G7570" s="19">
        <v>4</v>
      </c>
      <c r="H7570" s="19">
        <v>2</v>
      </c>
    </row>
    <row r="7571" spans="1:8" x14ac:dyDescent="0.25">
      <c r="A7571" s="14" t="str">
        <f t="shared" si="118"/>
        <v>chaveen012013</v>
      </c>
      <c r="B7571" s="19" t="s">
        <v>235</v>
      </c>
      <c r="C7571" s="19">
        <v>2013</v>
      </c>
      <c r="D7571" s="19" t="s">
        <v>2332</v>
      </c>
    </row>
    <row r="7572" spans="1:8" x14ac:dyDescent="0.25">
      <c r="A7572" s="14" t="str">
        <f t="shared" si="118"/>
        <v>chaveer012013</v>
      </c>
      <c r="B7572" s="19" t="s">
        <v>78</v>
      </c>
      <c r="C7572" s="19">
        <v>2013</v>
      </c>
      <c r="D7572" s="19" t="s">
        <v>2335</v>
      </c>
      <c r="E7572" s="19">
        <v>20</v>
      </c>
      <c r="F7572" s="19">
        <v>2</v>
      </c>
      <c r="G7572" s="19">
        <v>0</v>
      </c>
      <c r="H7572" s="19">
        <v>3</v>
      </c>
    </row>
    <row r="7573" spans="1:8" x14ac:dyDescent="0.25">
      <c r="A7573" s="14" t="str">
        <f t="shared" si="118"/>
        <v>chaveer012013</v>
      </c>
      <c r="B7573" s="19" t="s">
        <v>78</v>
      </c>
      <c r="C7573" s="19">
        <v>2013</v>
      </c>
      <c r="D7573" s="19" t="s">
        <v>40</v>
      </c>
      <c r="E7573" s="19">
        <v>30</v>
      </c>
      <c r="F7573" s="19">
        <v>104</v>
      </c>
      <c r="G7573" s="19">
        <v>1</v>
      </c>
      <c r="H7573" s="19">
        <v>6</v>
      </c>
    </row>
    <row r="7574" spans="1:8" x14ac:dyDescent="0.25">
      <c r="A7574" s="14" t="str">
        <f t="shared" si="118"/>
        <v>chaveje012013</v>
      </c>
      <c r="B7574" s="19" t="s">
        <v>902</v>
      </c>
      <c r="C7574" s="19">
        <v>2013</v>
      </c>
      <c r="D7574" s="19" t="s">
        <v>2334</v>
      </c>
      <c r="E7574" s="19">
        <v>7</v>
      </c>
      <c r="F7574" s="19">
        <v>7</v>
      </c>
      <c r="G7574" s="19">
        <v>0</v>
      </c>
      <c r="H7574" s="19">
        <v>0</v>
      </c>
    </row>
    <row r="7575" spans="1:8" x14ac:dyDescent="0.25">
      <c r="A7575" s="14" t="str">
        <f t="shared" si="118"/>
        <v>chenbr012013</v>
      </c>
      <c r="B7575" s="19" t="s">
        <v>79</v>
      </c>
      <c r="C7575" s="19">
        <v>2013</v>
      </c>
      <c r="D7575" s="19" t="s">
        <v>2334</v>
      </c>
      <c r="E7575" s="19">
        <v>5</v>
      </c>
      <c r="F7575" s="19">
        <v>15</v>
      </c>
      <c r="G7575" s="19">
        <v>0</v>
      </c>
      <c r="H7575" s="19">
        <v>0</v>
      </c>
    </row>
    <row r="7576" spans="1:8" x14ac:dyDescent="0.25">
      <c r="A7576" s="14" t="str">
        <f t="shared" si="118"/>
        <v>chenwe022013</v>
      </c>
      <c r="B7576" s="19" t="s">
        <v>1687</v>
      </c>
      <c r="C7576" s="19">
        <v>2013</v>
      </c>
      <c r="D7576" s="19" t="s">
        <v>2334</v>
      </c>
      <c r="E7576" s="19">
        <v>4</v>
      </c>
      <c r="F7576" s="19">
        <v>16</v>
      </c>
      <c r="G7576" s="19">
        <v>0</v>
      </c>
      <c r="H7576" s="19">
        <v>3</v>
      </c>
    </row>
    <row r="7577" spans="1:8" x14ac:dyDescent="0.25">
      <c r="A7577" s="14" t="str">
        <f t="shared" si="118"/>
        <v>chiriro012013</v>
      </c>
      <c r="B7577" s="19" t="s">
        <v>1456</v>
      </c>
      <c r="C7577" s="19">
        <v>2013</v>
      </c>
      <c r="D7577" s="19" t="s">
        <v>2335</v>
      </c>
      <c r="E7577" s="19">
        <v>23</v>
      </c>
      <c r="F7577" s="19">
        <v>4</v>
      </c>
      <c r="G7577" s="19">
        <v>1</v>
      </c>
      <c r="H7577" s="19">
        <v>2</v>
      </c>
    </row>
    <row r="7578" spans="1:8" x14ac:dyDescent="0.25">
      <c r="A7578" s="14" t="str">
        <f t="shared" si="118"/>
        <v>chiriro012013</v>
      </c>
      <c r="B7578" s="19" t="s">
        <v>1456</v>
      </c>
      <c r="C7578" s="19">
        <v>2013</v>
      </c>
      <c r="D7578" s="19" t="s">
        <v>40</v>
      </c>
      <c r="E7578" s="19">
        <v>0</v>
      </c>
      <c r="F7578" s="19">
        <v>1</v>
      </c>
      <c r="G7578" s="19">
        <v>0</v>
      </c>
      <c r="H7578" s="19">
        <v>0</v>
      </c>
    </row>
    <row r="7579" spans="1:8" x14ac:dyDescent="0.25">
      <c r="A7579" s="14" t="str">
        <f t="shared" si="118"/>
        <v>chiriro012013</v>
      </c>
      <c r="B7579" s="19" t="s">
        <v>1456</v>
      </c>
      <c r="C7579" s="19">
        <v>2013</v>
      </c>
      <c r="D7579" s="19" t="s">
        <v>2336</v>
      </c>
      <c r="E7579" s="19">
        <v>22</v>
      </c>
      <c r="F7579" s="19">
        <v>0</v>
      </c>
      <c r="G7579" s="19">
        <v>0</v>
      </c>
      <c r="H7579" s="19">
        <v>0</v>
      </c>
    </row>
    <row r="7580" spans="1:8" x14ac:dyDescent="0.25">
      <c r="A7580" s="14" t="str">
        <f t="shared" si="118"/>
        <v>chiselo012013</v>
      </c>
      <c r="B7580" s="19" t="s">
        <v>1457</v>
      </c>
      <c r="C7580" s="19">
        <v>2013</v>
      </c>
      <c r="D7580" s="19" t="s">
        <v>40</v>
      </c>
      <c r="E7580" s="19">
        <v>55</v>
      </c>
      <c r="F7580" s="19">
        <v>134</v>
      </c>
      <c r="G7580" s="19">
        <v>9</v>
      </c>
      <c r="H7580" s="19">
        <v>18</v>
      </c>
    </row>
    <row r="7581" spans="1:8" x14ac:dyDescent="0.25">
      <c r="A7581" s="14" t="str">
        <f t="shared" si="118"/>
        <v>choatra012013</v>
      </c>
      <c r="B7581" s="19" t="s">
        <v>80</v>
      </c>
      <c r="C7581" s="19">
        <v>2013</v>
      </c>
      <c r="D7581" s="19" t="s">
        <v>2334</v>
      </c>
      <c r="E7581" s="19">
        <v>4</v>
      </c>
      <c r="F7581" s="19">
        <v>5</v>
      </c>
      <c r="G7581" s="19">
        <v>0</v>
      </c>
      <c r="H7581" s="19">
        <v>0</v>
      </c>
    </row>
    <row r="7582" spans="1:8" x14ac:dyDescent="0.25">
      <c r="A7582" s="14" t="str">
        <f t="shared" si="118"/>
        <v>choicmi012013</v>
      </c>
      <c r="B7582" s="19" t="s">
        <v>1898</v>
      </c>
      <c r="C7582" s="19">
        <v>2013</v>
      </c>
      <c r="D7582" s="19" t="s">
        <v>2329</v>
      </c>
    </row>
    <row r="7583" spans="1:8" x14ac:dyDescent="0.25">
      <c r="A7583" s="14" t="str">
        <f t="shared" si="118"/>
        <v>choicmi012013</v>
      </c>
      <c r="B7583" s="19" t="s">
        <v>1898</v>
      </c>
      <c r="C7583" s="19">
        <v>2013</v>
      </c>
      <c r="D7583" s="19" t="s">
        <v>2330</v>
      </c>
    </row>
    <row r="7584" spans="1:8" x14ac:dyDescent="0.25">
      <c r="A7584" s="14" t="str">
        <f t="shared" si="118"/>
        <v>choicmi012013</v>
      </c>
      <c r="B7584" s="19" t="s">
        <v>1898</v>
      </c>
      <c r="C7584" s="19">
        <v>2013</v>
      </c>
      <c r="D7584" s="19" t="s">
        <v>2331</v>
      </c>
      <c r="E7584" s="19">
        <v>10</v>
      </c>
      <c r="F7584" s="19">
        <v>0</v>
      </c>
      <c r="G7584" s="19">
        <v>0</v>
      </c>
      <c r="H7584" s="19">
        <v>0</v>
      </c>
    </row>
    <row r="7585" spans="1:8" x14ac:dyDescent="0.25">
      <c r="A7585" s="14" t="str">
        <f t="shared" si="118"/>
        <v>choicmi012013</v>
      </c>
      <c r="B7585" s="19" t="s">
        <v>1898</v>
      </c>
      <c r="C7585" s="19">
        <v>2013</v>
      </c>
      <c r="D7585" s="19" t="s">
        <v>2332</v>
      </c>
    </row>
    <row r="7586" spans="1:8" x14ac:dyDescent="0.25">
      <c r="A7586" s="14" t="str">
        <f t="shared" si="118"/>
        <v>choosh012013</v>
      </c>
      <c r="B7586" s="19" t="s">
        <v>528</v>
      </c>
      <c r="C7586" s="19">
        <v>2013</v>
      </c>
      <c r="D7586" s="19" t="s">
        <v>2329</v>
      </c>
    </row>
    <row r="7587" spans="1:8" x14ac:dyDescent="0.25">
      <c r="A7587" s="14" t="str">
        <f t="shared" si="118"/>
        <v>choosh012013</v>
      </c>
      <c r="B7587" s="19" t="s">
        <v>528</v>
      </c>
      <c r="C7587" s="19">
        <v>2013</v>
      </c>
      <c r="D7587" s="19" t="s">
        <v>2330</v>
      </c>
    </row>
    <row r="7588" spans="1:8" x14ac:dyDescent="0.25">
      <c r="A7588" s="14" t="str">
        <f t="shared" si="118"/>
        <v>choosh012013</v>
      </c>
      <c r="B7588" s="19" t="s">
        <v>528</v>
      </c>
      <c r="C7588" s="19">
        <v>2013</v>
      </c>
      <c r="D7588" s="19" t="s">
        <v>2331</v>
      </c>
      <c r="E7588" s="19">
        <v>353</v>
      </c>
      <c r="F7588" s="19">
        <v>9</v>
      </c>
      <c r="G7588" s="19">
        <v>4</v>
      </c>
      <c r="H7588" s="19">
        <v>0</v>
      </c>
    </row>
    <row r="7589" spans="1:8" x14ac:dyDescent="0.25">
      <c r="A7589" s="14" t="str">
        <f t="shared" si="118"/>
        <v>chrisni012013</v>
      </c>
      <c r="B7589" s="19" t="s">
        <v>1899</v>
      </c>
      <c r="C7589" s="19">
        <v>2013</v>
      </c>
      <c r="D7589" s="19" t="s">
        <v>2334</v>
      </c>
      <c r="E7589" s="19">
        <v>0</v>
      </c>
      <c r="F7589" s="19">
        <v>0</v>
      </c>
      <c r="G7589" s="19">
        <v>0</v>
      </c>
      <c r="H7589" s="19">
        <v>0</v>
      </c>
    </row>
    <row r="7590" spans="1:8" x14ac:dyDescent="0.25">
      <c r="A7590" s="14" t="str">
        <f t="shared" si="118"/>
        <v>cingrto012013</v>
      </c>
      <c r="B7590" s="19" t="s">
        <v>1688</v>
      </c>
      <c r="C7590" s="19">
        <v>2013</v>
      </c>
      <c r="D7590" s="19" t="s">
        <v>2334</v>
      </c>
      <c r="E7590" s="19">
        <v>9</v>
      </c>
      <c r="F7590" s="19">
        <v>13</v>
      </c>
      <c r="G7590" s="19">
        <v>0</v>
      </c>
      <c r="H7590" s="19">
        <v>1</v>
      </c>
    </row>
    <row r="7591" spans="1:8" x14ac:dyDescent="0.25">
      <c r="A7591" s="14" t="str">
        <f t="shared" si="118"/>
        <v>ciriape012013</v>
      </c>
      <c r="B7591" s="19" t="s">
        <v>1248</v>
      </c>
      <c r="C7591" s="19">
        <v>2013</v>
      </c>
      <c r="D7591" s="19" t="s">
        <v>2335</v>
      </c>
      <c r="E7591" s="19">
        <v>3</v>
      </c>
      <c r="F7591" s="19">
        <v>1</v>
      </c>
      <c r="G7591" s="19">
        <v>0</v>
      </c>
      <c r="H7591" s="19">
        <v>1</v>
      </c>
    </row>
    <row r="7592" spans="1:8" x14ac:dyDescent="0.25">
      <c r="A7592" s="14" t="str">
        <f t="shared" si="118"/>
        <v>ciriape012013</v>
      </c>
      <c r="B7592" s="19" t="s">
        <v>1248</v>
      </c>
      <c r="C7592" s="19">
        <v>2013</v>
      </c>
      <c r="D7592" s="19" t="s">
        <v>39</v>
      </c>
      <c r="E7592" s="19">
        <v>4</v>
      </c>
      <c r="F7592" s="19">
        <v>1</v>
      </c>
      <c r="G7592" s="19">
        <v>0</v>
      </c>
      <c r="H7592" s="19">
        <v>0</v>
      </c>
    </row>
    <row r="7593" spans="1:8" x14ac:dyDescent="0.25">
      <c r="A7593" s="14" t="str">
        <f t="shared" si="118"/>
        <v>ciriape012013</v>
      </c>
      <c r="B7593" s="19" t="s">
        <v>1248</v>
      </c>
      <c r="C7593" s="19">
        <v>2013</v>
      </c>
      <c r="D7593" s="19" t="s">
        <v>39</v>
      </c>
      <c r="E7593" s="19">
        <v>3</v>
      </c>
      <c r="F7593" s="19">
        <v>6</v>
      </c>
      <c r="G7593" s="19">
        <v>0</v>
      </c>
      <c r="H7593" s="19">
        <v>1</v>
      </c>
    </row>
    <row r="7594" spans="1:8" x14ac:dyDescent="0.25">
      <c r="A7594" s="14" t="str">
        <f t="shared" si="118"/>
        <v>ciriape012013</v>
      </c>
      <c r="B7594" s="19" t="s">
        <v>1248</v>
      </c>
      <c r="C7594" s="19">
        <v>2013</v>
      </c>
      <c r="D7594" s="19" t="s">
        <v>40</v>
      </c>
      <c r="E7594" s="19">
        <v>3</v>
      </c>
      <c r="F7594" s="19">
        <v>11</v>
      </c>
      <c r="G7594" s="19">
        <v>4</v>
      </c>
      <c r="H7594" s="19">
        <v>0</v>
      </c>
    </row>
    <row r="7595" spans="1:8" x14ac:dyDescent="0.25">
      <c r="A7595" s="14" t="str">
        <f t="shared" si="118"/>
        <v>ciriape012013</v>
      </c>
      <c r="B7595" s="19" t="s">
        <v>1248</v>
      </c>
      <c r="C7595" s="19">
        <v>2013</v>
      </c>
      <c r="D7595" s="19" t="s">
        <v>2333</v>
      </c>
      <c r="E7595" s="19">
        <v>9</v>
      </c>
      <c r="F7595" s="19">
        <v>9</v>
      </c>
      <c r="G7595" s="19">
        <v>3</v>
      </c>
      <c r="H7595" s="19">
        <v>4</v>
      </c>
    </row>
    <row r="7596" spans="1:8" x14ac:dyDescent="0.25">
      <c r="A7596" s="14" t="str">
        <f t="shared" si="118"/>
        <v>ciriape012013</v>
      </c>
      <c r="B7596" s="19" t="s">
        <v>1248</v>
      </c>
      <c r="C7596" s="19">
        <v>2013</v>
      </c>
      <c r="D7596" s="19" t="s">
        <v>2333</v>
      </c>
      <c r="E7596" s="19">
        <v>25</v>
      </c>
      <c r="F7596" s="19">
        <v>42</v>
      </c>
      <c r="G7596" s="19">
        <v>3</v>
      </c>
      <c r="H7596" s="19">
        <v>12</v>
      </c>
    </row>
    <row r="7597" spans="1:8" x14ac:dyDescent="0.25">
      <c r="A7597" s="14" t="str">
        <f t="shared" si="118"/>
        <v>ciriape012013</v>
      </c>
      <c r="B7597" s="19" t="s">
        <v>1248</v>
      </c>
      <c r="C7597" s="19">
        <v>2013</v>
      </c>
      <c r="D7597" s="19" t="s">
        <v>2333</v>
      </c>
      <c r="E7597" s="19">
        <v>8</v>
      </c>
      <c r="F7597" s="19">
        <v>7</v>
      </c>
      <c r="G7597" s="19">
        <v>0</v>
      </c>
      <c r="H7597" s="19">
        <v>3</v>
      </c>
    </row>
    <row r="7598" spans="1:8" x14ac:dyDescent="0.25">
      <c r="A7598" s="14" t="str">
        <f t="shared" si="118"/>
        <v>cishest012013</v>
      </c>
      <c r="B7598" s="19" t="s">
        <v>1249</v>
      </c>
      <c r="C7598" s="19">
        <v>2013</v>
      </c>
      <c r="D7598" s="19" t="s">
        <v>2334</v>
      </c>
      <c r="E7598" s="19">
        <v>9</v>
      </c>
      <c r="F7598" s="19">
        <v>6</v>
      </c>
      <c r="G7598" s="19">
        <v>1</v>
      </c>
      <c r="H7598" s="19">
        <v>0</v>
      </c>
    </row>
    <row r="7599" spans="1:8" x14ac:dyDescent="0.25">
      <c r="A7599" s="14" t="str">
        <f t="shared" si="118"/>
        <v>cisnejo012013</v>
      </c>
      <c r="B7599" s="19" t="s">
        <v>1900</v>
      </c>
      <c r="C7599" s="19">
        <v>2013</v>
      </c>
      <c r="D7599" s="19" t="s">
        <v>2334</v>
      </c>
      <c r="E7599" s="19">
        <v>4</v>
      </c>
      <c r="F7599" s="19">
        <v>3</v>
      </c>
      <c r="G7599" s="19">
        <v>0</v>
      </c>
      <c r="H7599" s="19">
        <v>0</v>
      </c>
    </row>
    <row r="7600" spans="1:8" x14ac:dyDescent="0.25">
      <c r="A7600" s="14" t="str">
        <f t="shared" si="118"/>
        <v>claibpr012013</v>
      </c>
      <c r="B7600" s="19" t="s">
        <v>1901</v>
      </c>
      <c r="C7600" s="19">
        <v>2013</v>
      </c>
      <c r="D7600" s="19" t="s">
        <v>2334</v>
      </c>
      <c r="E7600" s="19">
        <v>6</v>
      </c>
      <c r="F7600" s="19">
        <v>7</v>
      </c>
      <c r="G7600" s="19">
        <v>0</v>
      </c>
      <c r="H7600" s="19">
        <v>2</v>
      </c>
    </row>
    <row r="7601" spans="1:8" x14ac:dyDescent="0.25">
      <c r="A7601" s="14" t="str">
        <f t="shared" si="118"/>
        <v>clarkco012013</v>
      </c>
      <c r="B7601" s="19" t="s">
        <v>1902</v>
      </c>
      <c r="C7601" s="19">
        <v>2013</v>
      </c>
      <c r="D7601" s="19" t="s">
        <v>2336</v>
      </c>
      <c r="E7601" s="19">
        <v>87</v>
      </c>
      <c r="F7601" s="19">
        <v>11</v>
      </c>
      <c r="G7601" s="19">
        <v>1</v>
      </c>
      <c r="H7601" s="19">
        <v>2</v>
      </c>
    </row>
    <row r="7602" spans="1:8" x14ac:dyDescent="0.25">
      <c r="A7602" s="14" t="str">
        <f t="shared" si="118"/>
        <v>clarkza012013</v>
      </c>
      <c r="B7602" s="19" t="s">
        <v>1903</v>
      </c>
      <c r="C7602" s="19">
        <v>2013</v>
      </c>
      <c r="D7602" s="19" t="s">
        <v>2334</v>
      </c>
      <c r="E7602" s="19">
        <v>0</v>
      </c>
      <c r="F7602" s="19">
        <v>0</v>
      </c>
      <c r="G7602" s="19">
        <v>0</v>
      </c>
      <c r="H7602" s="19">
        <v>0</v>
      </c>
    </row>
    <row r="7603" spans="1:8" x14ac:dyDescent="0.25">
      <c r="A7603" s="14" t="str">
        <f t="shared" si="118"/>
        <v>clemepa022013</v>
      </c>
      <c r="B7603" s="19" t="s">
        <v>1904</v>
      </c>
      <c r="C7603" s="19">
        <v>2013</v>
      </c>
      <c r="D7603" s="19" t="s">
        <v>2334</v>
      </c>
      <c r="E7603" s="19">
        <v>1</v>
      </c>
      <c r="F7603" s="19">
        <v>4</v>
      </c>
      <c r="G7603" s="19">
        <v>1</v>
      </c>
      <c r="H7603" s="19">
        <v>0</v>
      </c>
    </row>
    <row r="7604" spans="1:8" x14ac:dyDescent="0.25">
      <c r="A7604" s="14" t="str">
        <f t="shared" si="118"/>
        <v>cletoma012013</v>
      </c>
      <c r="B7604" s="19" t="s">
        <v>1458</v>
      </c>
      <c r="C7604" s="19">
        <v>2013</v>
      </c>
      <c r="D7604" s="19" t="s">
        <v>2334</v>
      </c>
      <c r="E7604" s="19">
        <v>0</v>
      </c>
      <c r="F7604" s="19">
        <v>0</v>
      </c>
      <c r="G7604" s="19">
        <v>0</v>
      </c>
      <c r="H7604" s="19">
        <v>0</v>
      </c>
    </row>
    <row r="7605" spans="1:8" x14ac:dyDescent="0.25">
      <c r="A7605" s="14" t="str">
        <f t="shared" si="118"/>
        <v>clevest012013</v>
      </c>
      <c r="B7605" s="19" t="s">
        <v>1459</v>
      </c>
      <c r="C7605" s="19">
        <v>2013</v>
      </c>
      <c r="D7605" s="19" t="s">
        <v>40</v>
      </c>
      <c r="E7605" s="19">
        <v>1</v>
      </c>
      <c r="F7605" s="19">
        <v>2</v>
      </c>
      <c r="G7605" s="19">
        <v>0</v>
      </c>
      <c r="H7605" s="19">
        <v>0</v>
      </c>
    </row>
    <row r="7606" spans="1:8" x14ac:dyDescent="0.25">
      <c r="A7606" s="14" t="str">
        <f t="shared" si="118"/>
        <v>clevest012013</v>
      </c>
      <c r="B7606" s="19" t="s">
        <v>1459</v>
      </c>
      <c r="C7606" s="19">
        <v>2013</v>
      </c>
      <c r="D7606" s="19" t="s">
        <v>2336</v>
      </c>
      <c r="E7606" s="19">
        <v>30</v>
      </c>
      <c r="F7606" s="19">
        <v>1</v>
      </c>
      <c r="G7606" s="19">
        <v>1</v>
      </c>
      <c r="H7606" s="19">
        <v>0</v>
      </c>
    </row>
    <row r="7607" spans="1:8" x14ac:dyDescent="0.25">
      <c r="A7607" s="14" t="str">
        <f t="shared" si="118"/>
        <v>clippty012013</v>
      </c>
      <c r="B7607" s="19" t="s">
        <v>774</v>
      </c>
      <c r="C7607" s="19">
        <v>2013</v>
      </c>
      <c r="D7607" s="19" t="s">
        <v>2334</v>
      </c>
      <c r="E7607" s="19">
        <v>3</v>
      </c>
      <c r="F7607" s="19">
        <v>5</v>
      </c>
      <c r="G7607" s="19">
        <v>0</v>
      </c>
      <c r="H7607" s="19">
        <v>2</v>
      </c>
    </row>
    <row r="7608" spans="1:8" x14ac:dyDescent="0.25">
      <c r="A7608" s="14" t="str">
        <f t="shared" si="118"/>
        <v>cloydty012013</v>
      </c>
      <c r="B7608" s="19" t="s">
        <v>1689</v>
      </c>
      <c r="C7608" s="19">
        <v>2013</v>
      </c>
      <c r="D7608" s="19" t="s">
        <v>2334</v>
      </c>
      <c r="E7608" s="19">
        <v>5</v>
      </c>
      <c r="F7608" s="19">
        <v>10</v>
      </c>
      <c r="G7608" s="19">
        <v>0</v>
      </c>
      <c r="H7608" s="19">
        <v>0</v>
      </c>
    </row>
    <row r="7609" spans="1:8" x14ac:dyDescent="0.25">
      <c r="A7609" s="14" t="str">
        <f t="shared" si="118"/>
        <v>cobbal012013</v>
      </c>
      <c r="B7609" s="19" t="s">
        <v>1460</v>
      </c>
      <c r="C7609" s="19">
        <v>2013</v>
      </c>
      <c r="D7609" s="19" t="s">
        <v>2334</v>
      </c>
      <c r="E7609" s="19">
        <v>7</v>
      </c>
      <c r="F7609" s="19">
        <v>20</v>
      </c>
      <c r="G7609" s="19">
        <v>1</v>
      </c>
      <c r="H7609" s="19">
        <v>1</v>
      </c>
    </row>
    <row r="7610" spans="1:8" x14ac:dyDescent="0.25">
      <c r="A7610" s="14" t="str">
        <f t="shared" si="118"/>
        <v>coellro012013</v>
      </c>
      <c r="B7610" s="19" t="s">
        <v>1250</v>
      </c>
      <c r="C7610" s="19">
        <v>2013</v>
      </c>
      <c r="D7610" s="19" t="s">
        <v>2334</v>
      </c>
      <c r="E7610" s="19">
        <v>1</v>
      </c>
      <c r="F7610" s="19">
        <v>0</v>
      </c>
      <c r="G7610" s="19">
        <v>0</v>
      </c>
      <c r="H7610" s="19">
        <v>0</v>
      </c>
    </row>
    <row r="7611" spans="1:8" x14ac:dyDescent="0.25">
      <c r="A7611" s="14" t="str">
        <f t="shared" si="118"/>
        <v>coghlch012013</v>
      </c>
      <c r="B7611" s="19" t="s">
        <v>1068</v>
      </c>
      <c r="C7611" s="19">
        <v>2013</v>
      </c>
      <c r="D7611" s="19" t="s">
        <v>39</v>
      </c>
      <c r="E7611" s="19">
        <v>0</v>
      </c>
      <c r="F7611" s="19">
        <v>1</v>
      </c>
      <c r="G7611" s="19">
        <v>0</v>
      </c>
      <c r="H7611" s="19">
        <v>0</v>
      </c>
    </row>
    <row r="7612" spans="1:8" x14ac:dyDescent="0.25">
      <c r="A7612" s="14" t="str">
        <f t="shared" si="118"/>
        <v>coghlch012013</v>
      </c>
      <c r="B7612" s="19" t="s">
        <v>1068</v>
      </c>
      <c r="C7612" s="19">
        <v>2013</v>
      </c>
      <c r="D7612" s="19" t="s">
        <v>40</v>
      </c>
      <c r="E7612" s="19">
        <v>4</v>
      </c>
      <c r="F7612" s="19">
        <v>16</v>
      </c>
      <c r="G7612" s="19">
        <v>3</v>
      </c>
      <c r="H7612" s="19">
        <v>3</v>
      </c>
    </row>
    <row r="7613" spans="1:8" x14ac:dyDescent="0.25">
      <c r="A7613" s="14" t="str">
        <f t="shared" si="118"/>
        <v>coghlch012013</v>
      </c>
      <c r="B7613" s="19" t="s">
        <v>1068</v>
      </c>
      <c r="C7613" s="19">
        <v>2013</v>
      </c>
      <c r="D7613" s="19" t="s">
        <v>2329</v>
      </c>
    </row>
    <row r="7614" spans="1:8" x14ac:dyDescent="0.25">
      <c r="A7614" s="14" t="str">
        <f t="shared" si="118"/>
        <v>coghlch012013</v>
      </c>
      <c r="B7614" s="19" t="s">
        <v>1068</v>
      </c>
      <c r="C7614" s="19">
        <v>2013</v>
      </c>
      <c r="D7614" s="19" t="s">
        <v>2330</v>
      </c>
    </row>
    <row r="7615" spans="1:8" x14ac:dyDescent="0.25">
      <c r="A7615" s="14" t="str">
        <f t="shared" si="118"/>
        <v>coghlch012013</v>
      </c>
      <c r="B7615" s="19" t="s">
        <v>1068</v>
      </c>
      <c r="C7615" s="19">
        <v>2013</v>
      </c>
      <c r="D7615" s="19" t="s">
        <v>2331</v>
      </c>
      <c r="E7615" s="19">
        <v>99</v>
      </c>
      <c r="F7615" s="19">
        <v>4</v>
      </c>
      <c r="G7615" s="19">
        <v>0</v>
      </c>
      <c r="H7615" s="19">
        <v>0</v>
      </c>
    </row>
    <row r="7616" spans="1:8" x14ac:dyDescent="0.25">
      <c r="A7616" s="14" t="str">
        <f t="shared" si="118"/>
        <v>coghlch012013</v>
      </c>
      <c r="B7616" s="19" t="s">
        <v>1068</v>
      </c>
      <c r="C7616" s="19">
        <v>2013</v>
      </c>
      <c r="D7616" s="19" t="s">
        <v>2332</v>
      </c>
    </row>
    <row r="7617" spans="1:8" x14ac:dyDescent="0.25">
      <c r="A7617" s="14" t="str">
        <f t="shared" si="118"/>
        <v>cokeph012013</v>
      </c>
      <c r="B7617" s="19" t="s">
        <v>904</v>
      </c>
      <c r="C7617" s="19">
        <v>2013</v>
      </c>
      <c r="D7617" s="19" t="s">
        <v>2334</v>
      </c>
      <c r="E7617" s="19">
        <v>0</v>
      </c>
      <c r="F7617" s="19">
        <v>6</v>
      </c>
      <c r="G7617" s="19">
        <v>1</v>
      </c>
      <c r="H7617" s="19">
        <v>0</v>
      </c>
    </row>
    <row r="7618" spans="1:8" x14ac:dyDescent="0.25">
      <c r="A7618" s="14" t="str">
        <f t="shared" si="118"/>
        <v>colabch012013</v>
      </c>
      <c r="B7618" s="19" t="s">
        <v>1905</v>
      </c>
      <c r="C7618" s="19">
        <v>2013</v>
      </c>
      <c r="D7618" s="19" t="s">
        <v>2335</v>
      </c>
      <c r="E7618" s="19">
        <v>206</v>
      </c>
      <c r="F7618" s="19">
        <v>16</v>
      </c>
      <c r="G7618" s="19">
        <v>2</v>
      </c>
      <c r="H7618" s="19">
        <v>19</v>
      </c>
    </row>
    <row r="7619" spans="1:8" x14ac:dyDescent="0.25">
      <c r="A7619" s="14" t="str">
        <f t="shared" ref="A7619:A7682" si="119">B7619&amp;C7619</f>
        <v>colabch012013</v>
      </c>
      <c r="B7619" s="19" t="s">
        <v>1905</v>
      </c>
      <c r="C7619" s="19">
        <v>2013</v>
      </c>
      <c r="D7619" s="19" t="s">
        <v>2331</v>
      </c>
      <c r="E7619" s="19">
        <v>14</v>
      </c>
      <c r="F7619" s="19">
        <v>1</v>
      </c>
      <c r="G7619" s="19">
        <v>1</v>
      </c>
      <c r="H7619" s="19">
        <v>0</v>
      </c>
    </row>
    <row r="7620" spans="1:8" x14ac:dyDescent="0.25">
      <c r="A7620" s="14" t="str">
        <f t="shared" si="119"/>
        <v>colabch012013</v>
      </c>
      <c r="B7620" s="19" t="s">
        <v>1905</v>
      </c>
      <c r="C7620" s="19">
        <v>2013</v>
      </c>
      <c r="D7620" s="19" t="s">
        <v>2332</v>
      </c>
    </row>
    <row r="7621" spans="1:8" x14ac:dyDescent="0.25">
      <c r="A7621" s="14" t="str">
        <f t="shared" si="119"/>
        <v>colege012013</v>
      </c>
      <c r="B7621" s="19" t="s">
        <v>1906</v>
      </c>
      <c r="C7621" s="19">
        <v>2013</v>
      </c>
      <c r="D7621" s="19" t="s">
        <v>2334</v>
      </c>
      <c r="E7621" s="19">
        <v>7</v>
      </c>
      <c r="F7621" s="19">
        <v>13</v>
      </c>
      <c r="G7621" s="19">
        <v>1</v>
      </c>
      <c r="H7621" s="19">
        <v>2</v>
      </c>
    </row>
    <row r="7622" spans="1:8" x14ac:dyDescent="0.25">
      <c r="A7622" s="14" t="str">
        <f t="shared" si="119"/>
        <v>colemlo012013</v>
      </c>
      <c r="B7622" s="19" t="s">
        <v>1461</v>
      </c>
      <c r="C7622" s="19">
        <v>2013</v>
      </c>
      <c r="D7622" s="19" t="s">
        <v>2334</v>
      </c>
      <c r="E7622" s="19">
        <v>1</v>
      </c>
      <c r="F7622" s="19">
        <v>2</v>
      </c>
      <c r="G7622" s="19">
        <v>0</v>
      </c>
      <c r="H7622" s="19">
        <v>2</v>
      </c>
    </row>
    <row r="7623" spans="1:8" x14ac:dyDescent="0.25">
      <c r="A7623" s="14" t="str">
        <f t="shared" si="119"/>
        <v>colliti012013</v>
      </c>
      <c r="B7623" s="19" t="s">
        <v>1462</v>
      </c>
      <c r="C7623" s="19">
        <v>2013</v>
      </c>
      <c r="D7623" s="19" t="s">
        <v>2334</v>
      </c>
      <c r="E7623" s="19">
        <v>2</v>
      </c>
      <c r="F7623" s="19">
        <v>5</v>
      </c>
      <c r="G7623" s="19">
        <v>0</v>
      </c>
      <c r="H7623" s="19">
        <v>0</v>
      </c>
    </row>
    <row r="7624" spans="1:8" x14ac:dyDescent="0.25">
      <c r="A7624" s="14" t="str">
        <f t="shared" si="119"/>
        <v>collmjo012013</v>
      </c>
      <c r="B7624" s="19" t="s">
        <v>1463</v>
      </c>
      <c r="C7624" s="19">
        <v>2013</v>
      </c>
      <c r="D7624" s="19" t="s">
        <v>2334</v>
      </c>
      <c r="E7624" s="19">
        <v>4</v>
      </c>
      <c r="F7624" s="19">
        <v>11</v>
      </c>
      <c r="G7624" s="19">
        <v>0</v>
      </c>
      <c r="H7624" s="19">
        <v>0</v>
      </c>
    </row>
    <row r="7625" spans="1:8" x14ac:dyDescent="0.25">
      <c r="A7625" s="14" t="str">
        <f t="shared" si="119"/>
        <v>colomal012013</v>
      </c>
      <c r="B7625" s="19" t="s">
        <v>1907</v>
      </c>
      <c r="C7625" s="19">
        <v>2013</v>
      </c>
      <c r="D7625" s="19" t="s">
        <v>2334</v>
      </c>
      <c r="E7625" s="19">
        <v>1</v>
      </c>
      <c r="F7625" s="19">
        <v>0</v>
      </c>
      <c r="G7625" s="19">
        <v>1</v>
      </c>
      <c r="H7625" s="19">
        <v>0</v>
      </c>
    </row>
    <row r="7626" spans="1:8" x14ac:dyDescent="0.25">
      <c r="A7626" s="14" t="str">
        <f t="shared" si="119"/>
        <v>colonba012013</v>
      </c>
      <c r="B7626" s="19" t="s">
        <v>81</v>
      </c>
      <c r="C7626" s="19">
        <v>2013</v>
      </c>
      <c r="D7626" s="19" t="s">
        <v>2334</v>
      </c>
      <c r="E7626" s="19">
        <v>6</v>
      </c>
      <c r="F7626" s="19">
        <v>22</v>
      </c>
      <c r="G7626" s="19">
        <v>1</v>
      </c>
      <c r="H7626" s="19">
        <v>1</v>
      </c>
    </row>
    <row r="7627" spans="1:8" x14ac:dyDescent="0.25">
      <c r="A7627" s="14" t="str">
        <f t="shared" si="119"/>
        <v>colvity012013</v>
      </c>
      <c r="B7627" s="19" t="s">
        <v>1069</v>
      </c>
      <c r="C7627" s="19">
        <v>2013</v>
      </c>
      <c r="D7627" s="19" t="s">
        <v>2335</v>
      </c>
      <c r="E7627" s="19">
        <v>4</v>
      </c>
      <c r="F7627" s="19">
        <v>0</v>
      </c>
      <c r="G7627" s="19">
        <v>0</v>
      </c>
      <c r="H7627" s="19">
        <v>0</v>
      </c>
    </row>
    <row r="7628" spans="1:8" x14ac:dyDescent="0.25">
      <c r="A7628" s="14" t="str">
        <f t="shared" si="119"/>
        <v>colvity012013</v>
      </c>
      <c r="B7628" s="19" t="s">
        <v>1069</v>
      </c>
      <c r="C7628" s="19">
        <v>2013</v>
      </c>
      <c r="D7628" s="19" t="s">
        <v>2329</v>
      </c>
    </row>
    <row r="7629" spans="1:8" x14ac:dyDescent="0.25">
      <c r="A7629" s="14" t="str">
        <f t="shared" si="119"/>
        <v>colvity012013</v>
      </c>
      <c r="B7629" s="19" t="s">
        <v>1069</v>
      </c>
      <c r="C7629" s="19">
        <v>2013</v>
      </c>
      <c r="D7629" s="19" t="s">
        <v>2330</v>
      </c>
    </row>
    <row r="7630" spans="1:8" x14ac:dyDescent="0.25">
      <c r="A7630" s="14" t="str">
        <f t="shared" si="119"/>
        <v>colvity012013</v>
      </c>
      <c r="B7630" s="19" t="s">
        <v>1069</v>
      </c>
      <c r="C7630" s="19">
        <v>2013</v>
      </c>
      <c r="D7630" s="19" t="s">
        <v>2331</v>
      </c>
      <c r="E7630" s="19">
        <v>43</v>
      </c>
      <c r="F7630" s="19">
        <v>0</v>
      </c>
      <c r="G7630" s="19">
        <v>0</v>
      </c>
      <c r="H7630" s="19">
        <v>0</v>
      </c>
    </row>
    <row r="7631" spans="1:8" x14ac:dyDescent="0.25">
      <c r="A7631" s="14" t="str">
        <f t="shared" si="119"/>
        <v>colvity012013</v>
      </c>
      <c r="B7631" s="19" t="s">
        <v>1069</v>
      </c>
      <c r="C7631" s="19">
        <v>2013</v>
      </c>
      <c r="D7631" s="19" t="s">
        <v>2332</v>
      </c>
    </row>
    <row r="7632" spans="1:8" x14ac:dyDescent="0.25">
      <c r="A7632" s="14" t="str">
        <f t="shared" si="119"/>
        <v>congeha012013</v>
      </c>
      <c r="B7632" s="19" t="s">
        <v>1252</v>
      </c>
      <c r="C7632" s="19">
        <v>2013</v>
      </c>
      <c r="D7632" s="19" t="s">
        <v>2336</v>
      </c>
      <c r="E7632" s="19">
        <v>480</v>
      </c>
      <c r="F7632" s="19">
        <v>30</v>
      </c>
      <c r="G7632" s="19">
        <v>7</v>
      </c>
      <c r="H7632" s="19">
        <v>5</v>
      </c>
    </row>
    <row r="7633" spans="1:8" x14ac:dyDescent="0.25">
      <c r="A7633" s="14" t="str">
        <f t="shared" si="119"/>
        <v>constjo012013</v>
      </c>
      <c r="B7633" s="19" t="s">
        <v>1464</v>
      </c>
      <c r="C7633" s="19">
        <v>2013</v>
      </c>
      <c r="D7633" s="19" t="s">
        <v>2329</v>
      </c>
    </row>
    <row r="7634" spans="1:8" x14ac:dyDescent="0.25">
      <c r="A7634" s="14" t="str">
        <f t="shared" si="119"/>
        <v>constjo012013</v>
      </c>
      <c r="B7634" s="19" t="s">
        <v>1464</v>
      </c>
      <c r="C7634" s="19">
        <v>2013</v>
      </c>
      <c r="D7634" s="19" t="s">
        <v>2330</v>
      </c>
    </row>
    <row r="7635" spans="1:8" x14ac:dyDescent="0.25">
      <c r="A7635" s="14" t="str">
        <f t="shared" si="119"/>
        <v>constjo012013</v>
      </c>
      <c r="B7635" s="19" t="s">
        <v>1464</v>
      </c>
      <c r="C7635" s="19">
        <v>2013</v>
      </c>
      <c r="D7635" s="19" t="s">
        <v>2331</v>
      </c>
      <c r="E7635" s="19">
        <v>11</v>
      </c>
      <c r="F7635" s="19">
        <v>0</v>
      </c>
      <c r="G7635" s="19">
        <v>0</v>
      </c>
      <c r="H7635" s="19">
        <v>0</v>
      </c>
    </row>
    <row r="7636" spans="1:8" x14ac:dyDescent="0.25">
      <c r="A7636" s="14" t="str">
        <f t="shared" si="119"/>
        <v>contrjo012013</v>
      </c>
      <c r="B7636" s="19" t="s">
        <v>362</v>
      </c>
      <c r="C7636" s="19">
        <v>2013</v>
      </c>
      <c r="D7636" s="19" t="s">
        <v>2334</v>
      </c>
      <c r="E7636" s="19">
        <v>1</v>
      </c>
      <c r="F7636" s="19">
        <v>2</v>
      </c>
      <c r="G7636" s="19">
        <v>0</v>
      </c>
      <c r="H7636" s="19">
        <v>0</v>
      </c>
    </row>
    <row r="7637" spans="1:8" x14ac:dyDescent="0.25">
      <c r="A7637" s="14" t="str">
        <f t="shared" si="119"/>
        <v>cookry012013</v>
      </c>
      <c r="B7637" s="19" t="s">
        <v>1465</v>
      </c>
      <c r="C7637" s="19">
        <v>2013</v>
      </c>
      <c r="D7637" s="19" t="s">
        <v>2334</v>
      </c>
      <c r="E7637" s="19">
        <v>4</v>
      </c>
      <c r="F7637" s="19">
        <v>8</v>
      </c>
      <c r="G7637" s="19">
        <v>0</v>
      </c>
      <c r="H7637" s="19">
        <v>1</v>
      </c>
    </row>
    <row r="7638" spans="1:8" x14ac:dyDescent="0.25">
      <c r="A7638" s="14" t="str">
        <f t="shared" si="119"/>
        <v>corbipa012013</v>
      </c>
      <c r="B7638" s="19" t="s">
        <v>1690</v>
      </c>
      <c r="C7638" s="19">
        <v>2013</v>
      </c>
      <c r="D7638" s="19" t="s">
        <v>2334</v>
      </c>
      <c r="E7638" s="19">
        <v>10</v>
      </c>
      <c r="F7638" s="19">
        <v>40</v>
      </c>
      <c r="G7638" s="19">
        <v>2</v>
      </c>
      <c r="H7638" s="19">
        <v>2</v>
      </c>
    </row>
    <row r="7639" spans="1:8" x14ac:dyDescent="0.25">
      <c r="A7639" s="14" t="str">
        <f t="shared" si="119"/>
        <v>corpama012013</v>
      </c>
      <c r="B7639" s="19" t="s">
        <v>638</v>
      </c>
      <c r="C7639" s="19">
        <v>2013</v>
      </c>
      <c r="D7639" s="19" t="s">
        <v>2334</v>
      </c>
      <c r="E7639" s="19">
        <v>4</v>
      </c>
      <c r="F7639" s="19">
        <v>7</v>
      </c>
      <c r="G7639" s="19">
        <v>1</v>
      </c>
      <c r="H7639" s="19">
        <v>1</v>
      </c>
    </row>
    <row r="7640" spans="1:8" x14ac:dyDescent="0.25">
      <c r="A7640" s="14" t="str">
        <f t="shared" si="119"/>
        <v>corpoca012013</v>
      </c>
      <c r="B7640" s="19" t="s">
        <v>1070</v>
      </c>
      <c r="C7640" s="19">
        <v>2013</v>
      </c>
      <c r="D7640" s="19" t="s">
        <v>2335</v>
      </c>
      <c r="E7640" s="19">
        <v>0</v>
      </c>
      <c r="F7640" s="19">
        <v>0</v>
      </c>
      <c r="G7640" s="19">
        <v>0</v>
      </c>
      <c r="H7640" s="19">
        <v>0</v>
      </c>
    </row>
    <row r="7641" spans="1:8" x14ac:dyDescent="0.25">
      <c r="A7641" s="14" t="str">
        <f t="shared" si="119"/>
        <v>corpoca012013</v>
      </c>
      <c r="B7641" s="19" t="s">
        <v>1070</v>
      </c>
      <c r="C7641" s="19">
        <v>2013</v>
      </c>
      <c r="D7641" s="19" t="s">
        <v>2336</v>
      </c>
      <c r="E7641" s="19">
        <v>356</v>
      </c>
      <c r="F7641" s="19">
        <v>17</v>
      </c>
      <c r="G7641" s="19">
        <v>6</v>
      </c>
      <c r="H7641" s="19">
        <v>3</v>
      </c>
    </row>
    <row r="7642" spans="1:8" x14ac:dyDescent="0.25">
      <c r="A7642" s="14" t="str">
        <f t="shared" si="119"/>
        <v>correke012013</v>
      </c>
      <c r="B7642" s="19" t="s">
        <v>364</v>
      </c>
      <c r="C7642" s="19">
        <v>2013</v>
      </c>
      <c r="D7642" s="19" t="s">
        <v>2334</v>
      </c>
      <c r="E7642" s="19">
        <v>18</v>
      </c>
      <c r="F7642" s="19">
        <v>16</v>
      </c>
      <c r="G7642" s="19">
        <v>2</v>
      </c>
      <c r="H7642" s="19">
        <v>1</v>
      </c>
    </row>
    <row r="7643" spans="1:8" x14ac:dyDescent="0.25">
      <c r="A7643" s="14" t="str">
        <f t="shared" si="119"/>
        <v>cosarja012013</v>
      </c>
      <c r="B7643" s="19" t="s">
        <v>1908</v>
      </c>
      <c r="C7643" s="19">
        <v>2013</v>
      </c>
      <c r="D7643" s="19" t="s">
        <v>2334</v>
      </c>
      <c r="E7643" s="19">
        <v>6</v>
      </c>
      <c r="F7643" s="19">
        <v>8</v>
      </c>
      <c r="G7643" s="19">
        <v>0</v>
      </c>
      <c r="H7643" s="19">
        <v>1</v>
      </c>
    </row>
    <row r="7644" spans="1:8" x14ac:dyDescent="0.25">
      <c r="A7644" s="14" t="str">
        <f t="shared" si="119"/>
        <v>cottsne012013</v>
      </c>
      <c r="B7644" s="19" t="s">
        <v>365</v>
      </c>
      <c r="C7644" s="19">
        <v>2013</v>
      </c>
      <c r="D7644" s="19" t="s">
        <v>2334</v>
      </c>
      <c r="E7644" s="19">
        <v>5</v>
      </c>
      <c r="F7644" s="19">
        <v>5</v>
      </c>
      <c r="G7644" s="19">
        <v>0</v>
      </c>
      <c r="H7644" s="19">
        <v>0</v>
      </c>
    </row>
    <row r="7645" spans="1:8" x14ac:dyDescent="0.25">
      <c r="A7645" s="14" t="str">
        <f t="shared" si="119"/>
        <v>cousisc012013</v>
      </c>
      <c r="B7645" s="19" t="s">
        <v>1254</v>
      </c>
      <c r="C7645" s="19">
        <v>2013</v>
      </c>
      <c r="D7645" s="19" t="s">
        <v>2330</v>
      </c>
    </row>
    <row r="7646" spans="1:8" x14ac:dyDescent="0.25">
      <c r="A7646" s="14" t="str">
        <f t="shared" si="119"/>
        <v>cousisc012013</v>
      </c>
      <c r="B7646" s="19" t="s">
        <v>1254</v>
      </c>
      <c r="C7646" s="19">
        <v>2013</v>
      </c>
      <c r="D7646" s="19" t="s">
        <v>2331</v>
      </c>
      <c r="E7646" s="19">
        <v>0</v>
      </c>
      <c r="F7646" s="19">
        <v>0</v>
      </c>
      <c r="G7646" s="19">
        <v>0</v>
      </c>
      <c r="H7646" s="19">
        <v>0</v>
      </c>
    </row>
    <row r="7647" spans="1:8" x14ac:dyDescent="0.25">
      <c r="A7647" s="14" t="str">
        <f t="shared" si="119"/>
        <v>cousisc012013</v>
      </c>
      <c r="B7647" s="19" t="s">
        <v>1254</v>
      </c>
      <c r="C7647" s="19">
        <v>2013</v>
      </c>
      <c r="D7647" s="19" t="s">
        <v>2332</v>
      </c>
    </row>
    <row r="7648" spans="1:8" x14ac:dyDescent="0.25">
      <c r="A7648" s="14" t="str">
        <f t="shared" si="119"/>
        <v>cowgico012013</v>
      </c>
      <c r="B7648" s="19" t="s">
        <v>1467</v>
      </c>
      <c r="C7648" s="19">
        <v>2013</v>
      </c>
      <c r="D7648" s="19" t="s">
        <v>2329</v>
      </c>
    </row>
    <row r="7649" spans="1:8" x14ac:dyDescent="0.25">
      <c r="A7649" s="14" t="str">
        <f t="shared" si="119"/>
        <v>cowgico012013</v>
      </c>
      <c r="B7649" s="19" t="s">
        <v>1467</v>
      </c>
      <c r="C7649" s="19">
        <v>2013</v>
      </c>
      <c r="D7649" s="19" t="s">
        <v>2329</v>
      </c>
    </row>
    <row r="7650" spans="1:8" x14ac:dyDescent="0.25">
      <c r="A7650" s="14" t="str">
        <f t="shared" si="119"/>
        <v>cowgico012013</v>
      </c>
      <c r="B7650" s="19" t="s">
        <v>1467</v>
      </c>
      <c r="C7650" s="19">
        <v>2013</v>
      </c>
      <c r="D7650" s="19" t="s">
        <v>2330</v>
      </c>
    </row>
    <row r="7651" spans="1:8" x14ac:dyDescent="0.25">
      <c r="A7651" s="14" t="str">
        <f t="shared" si="119"/>
        <v>cowgico012013</v>
      </c>
      <c r="B7651" s="19" t="s">
        <v>1467</v>
      </c>
      <c r="C7651" s="19">
        <v>2013</v>
      </c>
      <c r="D7651" s="19" t="s">
        <v>2330</v>
      </c>
    </row>
    <row r="7652" spans="1:8" x14ac:dyDescent="0.25">
      <c r="A7652" s="14" t="str">
        <f t="shared" si="119"/>
        <v>cowgico012013</v>
      </c>
      <c r="B7652" s="19" t="s">
        <v>1467</v>
      </c>
      <c r="C7652" s="19">
        <v>2013</v>
      </c>
      <c r="D7652" s="19" t="s">
        <v>2331</v>
      </c>
      <c r="E7652" s="19">
        <v>20</v>
      </c>
      <c r="F7652" s="19">
        <v>0</v>
      </c>
      <c r="G7652" s="19">
        <v>0</v>
      </c>
      <c r="H7652" s="19">
        <v>0</v>
      </c>
    </row>
    <row r="7653" spans="1:8" x14ac:dyDescent="0.25">
      <c r="A7653" s="14" t="str">
        <f t="shared" si="119"/>
        <v>cowgico012013</v>
      </c>
      <c r="B7653" s="19" t="s">
        <v>1467</v>
      </c>
      <c r="C7653" s="19">
        <v>2013</v>
      </c>
      <c r="D7653" s="19" t="s">
        <v>2331</v>
      </c>
      <c r="E7653" s="19">
        <v>63</v>
      </c>
      <c r="F7653" s="19">
        <v>3</v>
      </c>
      <c r="G7653" s="19">
        <v>1</v>
      </c>
      <c r="H7653" s="19">
        <v>0</v>
      </c>
    </row>
    <row r="7654" spans="1:8" x14ac:dyDescent="0.25">
      <c r="A7654" s="14" t="str">
        <f t="shared" si="119"/>
        <v>cowgico012013</v>
      </c>
      <c r="B7654" s="19" t="s">
        <v>1467</v>
      </c>
      <c r="C7654" s="19">
        <v>2013</v>
      </c>
      <c r="D7654" s="19" t="s">
        <v>2332</v>
      </c>
    </row>
    <row r="7655" spans="1:8" x14ac:dyDescent="0.25">
      <c r="A7655" s="14" t="str">
        <f t="shared" si="119"/>
        <v>cozarza012013</v>
      </c>
      <c r="B7655" s="19" t="s">
        <v>1468</v>
      </c>
      <c r="C7655" s="19">
        <v>2013</v>
      </c>
      <c r="D7655" s="19" t="s">
        <v>2333</v>
      </c>
      <c r="E7655" s="19">
        <v>222</v>
      </c>
      <c r="F7655" s="19">
        <v>386</v>
      </c>
      <c r="G7655" s="19">
        <v>14</v>
      </c>
      <c r="H7655" s="19">
        <v>83</v>
      </c>
    </row>
    <row r="7656" spans="1:8" x14ac:dyDescent="0.25">
      <c r="A7656" s="14" t="str">
        <f t="shared" si="119"/>
        <v>craigal012013</v>
      </c>
      <c r="B7656" s="19" t="s">
        <v>1255</v>
      </c>
      <c r="C7656" s="19">
        <v>2013</v>
      </c>
      <c r="D7656" s="19" t="s">
        <v>2335</v>
      </c>
      <c r="E7656" s="19">
        <v>780</v>
      </c>
      <c r="F7656" s="19">
        <v>57</v>
      </c>
      <c r="G7656" s="19">
        <v>1</v>
      </c>
      <c r="H7656" s="19">
        <v>85</v>
      </c>
    </row>
    <row r="7657" spans="1:8" x14ac:dyDescent="0.25">
      <c r="A7657" s="14" t="str">
        <f t="shared" si="119"/>
        <v>craigal012013</v>
      </c>
      <c r="B7657" s="19" t="s">
        <v>1255</v>
      </c>
      <c r="C7657" s="19">
        <v>2013</v>
      </c>
      <c r="D7657" s="19" t="s">
        <v>2330</v>
      </c>
    </row>
    <row r="7658" spans="1:8" x14ac:dyDescent="0.25">
      <c r="A7658" s="14" t="str">
        <f t="shared" si="119"/>
        <v>craigal012013</v>
      </c>
      <c r="B7658" s="19" t="s">
        <v>1255</v>
      </c>
      <c r="C7658" s="19">
        <v>2013</v>
      </c>
      <c r="D7658" s="19" t="s">
        <v>2331</v>
      </c>
      <c r="E7658" s="19">
        <v>67</v>
      </c>
      <c r="F7658" s="19">
        <v>1</v>
      </c>
      <c r="G7658" s="19">
        <v>0</v>
      </c>
      <c r="H7658" s="19">
        <v>1</v>
      </c>
    </row>
    <row r="7659" spans="1:8" x14ac:dyDescent="0.25">
      <c r="A7659" s="14" t="str">
        <f t="shared" si="119"/>
        <v>craigal012013</v>
      </c>
      <c r="B7659" s="19" t="s">
        <v>1255</v>
      </c>
      <c r="C7659" s="19">
        <v>2013</v>
      </c>
      <c r="D7659" s="19" t="s">
        <v>2332</v>
      </c>
    </row>
    <row r="7660" spans="1:8" x14ac:dyDescent="0.25">
      <c r="A7660" s="14" t="str">
        <f t="shared" si="119"/>
        <v>crainje012013</v>
      </c>
      <c r="B7660" s="19" t="s">
        <v>436</v>
      </c>
      <c r="C7660" s="19">
        <v>2013</v>
      </c>
      <c r="D7660" s="19" t="s">
        <v>2334</v>
      </c>
      <c r="E7660" s="19">
        <v>1</v>
      </c>
      <c r="F7660" s="19">
        <v>2</v>
      </c>
      <c r="G7660" s="19">
        <v>1</v>
      </c>
      <c r="H7660" s="19">
        <v>0</v>
      </c>
    </row>
    <row r="7661" spans="1:8" x14ac:dyDescent="0.25">
      <c r="A7661" s="14" t="str">
        <f t="shared" si="119"/>
        <v>crawfbr012013</v>
      </c>
      <c r="B7661" s="19" t="s">
        <v>1469</v>
      </c>
      <c r="C7661" s="19">
        <v>2013</v>
      </c>
      <c r="D7661" s="19" t="s">
        <v>2333</v>
      </c>
      <c r="E7661" s="19">
        <v>185</v>
      </c>
      <c r="F7661" s="19">
        <v>388</v>
      </c>
      <c r="G7661" s="19">
        <v>15</v>
      </c>
      <c r="H7661" s="19">
        <v>75</v>
      </c>
    </row>
    <row r="7662" spans="1:8" x14ac:dyDescent="0.25">
      <c r="A7662" s="14" t="str">
        <f t="shared" si="119"/>
        <v>crawfca022013</v>
      </c>
      <c r="B7662" s="19" t="s">
        <v>295</v>
      </c>
      <c r="C7662" s="19">
        <v>2013</v>
      </c>
      <c r="D7662" s="19" t="s">
        <v>2330</v>
      </c>
    </row>
    <row r="7663" spans="1:8" x14ac:dyDescent="0.25">
      <c r="A7663" s="14" t="str">
        <f t="shared" si="119"/>
        <v>crawfca022013</v>
      </c>
      <c r="B7663" s="19" t="s">
        <v>295</v>
      </c>
      <c r="C7663" s="19">
        <v>2013</v>
      </c>
      <c r="D7663" s="19" t="s">
        <v>2331</v>
      </c>
      <c r="E7663" s="19">
        <v>165</v>
      </c>
      <c r="F7663" s="19">
        <v>3</v>
      </c>
      <c r="G7663" s="19">
        <v>4</v>
      </c>
      <c r="H7663" s="19">
        <v>0</v>
      </c>
    </row>
    <row r="7664" spans="1:8" x14ac:dyDescent="0.25">
      <c r="A7664" s="14" t="str">
        <f t="shared" si="119"/>
        <v>crispco012013</v>
      </c>
      <c r="B7664" s="19" t="s">
        <v>296</v>
      </c>
      <c r="C7664" s="19">
        <v>2013</v>
      </c>
      <c r="D7664" s="19" t="s">
        <v>2329</v>
      </c>
    </row>
    <row r="7665" spans="1:8" x14ac:dyDescent="0.25">
      <c r="A7665" s="14" t="str">
        <f t="shared" si="119"/>
        <v>crispco012013</v>
      </c>
      <c r="B7665" s="19" t="s">
        <v>296</v>
      </c>
      <c r="C7665" s="19">
        <v>2013</v>
      </c>
      <c r="D7665" s="19" t="s">
        <v>2331</v>
      </c>
      <c r="E7665" s="19">
        <v>307</v>
      </c>
      <c r="F7665" s="19">
        <v>2</v>
      </c>
      <c r="G7665" s="19">
        <v>0</v>
      </c>
      <c r="H7665" s="19">
        <v>1</v>
      </c>
    </row>
    <row r="7666" spans="1:8" x14ac:dyDescent="0.25">
      <c r="A7666" s="14" t="str">
        <f t="shared" si="119"/>
        <v>crowaa012013</v>
      </c>
      <c r="B7666" s="19" t="s">
        <v>1471</v>
      </c>
      <c r="C7666" s="19">
        <v>2013</v>
      </c>
      <c r="D7666" s="19" t="s">
        <v>2334</v>
      </c>
      <c r="E7666" s="19">
        <v>3</v>
      </c>
      <c r="F7666" s="19">
        <v>4</v>
      </c>
      <c r="G7666" s="19">
        <v>0</v>
      </c>
      <c r="H7666" s="19">
        <v>1</v>
      </c>
    </row>
    <row r="7667" spans="1:8" x14ac:dyDescent="0.25">
      <c r="A7667" s="14" t="str">
        <f t="shared" si="119"/>
        <v>crowetr012013</v>
      </c>
      <c r="B7667" s="19" t="s">
        <v>1071</v>
      </c>
      <c r="C7667" s="19">
        <v>2013</v>
      </c>
      <c r="D7667" s="19" t="s">
        <v>2329</v>
      </c>
    </row>
    <row r="7668" spans="1:8" x14ac:dyDescent="0.25">
      <c r="A7668" s="14" t="str">
        <f t="shared" si="119"/>
        <v>crowetr012013</v>
      </c>
      <c r="B7668" s="19" t="s">
        <v>1071</v>
      </c>
      <c r="C7668" s="19">
        <v>2013</v>
      </c>
      <c r="D7668" s="19" t="s">
        <v>2330</v>
      </c>
    </row>
    <row r="7669" spans="1:8" x14ac:dyDescent="0.25">
      <c r="A7669" s="14" t="str">
        <f t="shared" si="119"/>
        <v>crowetr012013</v>
      </c>
      <c r="B7669" s="19" t="s">
        <v>1071</v>
      </c>
      <c r="C7669" s="19">
        <v>2013</v>
      </c>
      <c r="D7669" s="19" t="s">
        <v>2331</v>
      </c>
      <c r="E7669" s="19">
        <v>103</v>
      </c>
      <c r="F7669" s="19">
        <v>3</v>
      </c>
      <c r="G7669" s="19">
        <v>3</v>
      </c>
      <c r="H7669" s="19">
        <v>1</v>
      </c>
    </row>
    <row r="7670" spans="1:8" x14ac:dyDescent="0.25">
      <c r="A7670" s="14" t="str">
        <f t="shared" si="119"/>
        <v>crowetr012013</v>
      </c>
      <c r="B7670" s="19" t="s">
        <v>1071</v>
      </c>
      <c r="C7670" s="19">
        <v>2013</v>
      </c>
      <c r="D7670" s="19" t="s">
        <v>2332</v>
      </c>
    </row>
    <row r="7671" spans="1:8" x14ac:dyDescent="0.25">
      <c r="A7671" s="14" t="str">
        <f t="shared" si="119"/>
        <v>cruzlu012013</v>
      </c>
      <c r="B7671" s="19" t="s">
        <v>906</v>
      </c>
      <c r="C7671" s="19">
        <v>2013</v>
      </c>
      <c r="D7671" s="19" t="s">
        <v>2335</v>
      </c>
      <c r="E7671" s="19">
        <v>5</v>
      </c>
      <c r="F7671" s="19">
        <v>0</v>
      </c>
      <c r="G7671" s="19">
        <v>0</v>
      </c>
      <c r="H7671" s="19">
        <v>1</v>
      </c>
    </row>
    <row r="7672" spans="1:8" x14ac:dyDescent="0.25">
      <c r="A7672" s="14" t="str">
        <f t="shared" si="119"/>
        <v>cruzlu012013</v>
      </c>
      <c r="B7672" s="19" t="s">
        <v>906</v>
      </c>
      <c r="C7672" s="19">
        <v>2013</v>
      </c>
      <c r="D7672" s="19" t="s">
        <v>40</v>
      </c>
      <c r="E7672" s="19">
        <v>21</v>
      </c>
      <c r="F7672" s="19">
        <v>49</v>
      </c>
      <c r="G7672" s="19">
        <v>2</v>
      </c>
      <c r="H7672" s="19">
        <v>6</v>
      </c>
    </row>
    <row r="7673" spans="1:8" x14ac:dyDescent="0.25">
      <c r="A7673" s="14" t="str">
        <f t="shared" si="119"/>
        <v>cruzlu012013</v>
      </c>
      <c r="B7673" s="19" t="s">
        <v>906</v>
      </c>
      <c r="C7673" s="19">
        <v>2013</v>
      </c>
      <c r="D7673" s="19" t="s">
        <v>40</v>
      </c>
      <c r="E7673" s="19">
        <v>9</v>
      </c>
      <c r="F7673" s="19">
        <v>29</v>
      </c>
      <c r="G7673" s="19">
        <v>1</v>
      </c>
      <c r="H7673" s="19">
        <v>0</v>
      </c>
    </row>
    <row r="7674" spans="1:8" x14ac:dyDescent="0.25">
      <c r="A7674" s="14" t="str">
        <f t="shared" si="119"/>
        <v>cruzlu012013</v>
      </c>
      <c r="B7674" s="19" t="s">
        <v>906</v>
      </c>
      <c r="C7674" s="19">
        <v>2013</v>
      </c>
      <c r="D7674" s="19" t="s">
        <v>2330</v>
      </c>
    </row>
    <row r="7675" spans="1:8" x14ac:dyDescent="0.25">
      <c r="A7675" s="14" t="str">
        <f t="shared" si="119"/>
        <v>cruzlu012013</v>
      </c>
      <c r="B7675" s="19" t="s">
        <v>906</v>
      </c>
      <c r="C7675" s="19">
        <v>2013</v>
      </c>
      <c r="D7675" s="19" t="s">
        <v>2331</v>
      </c>
      <c r="E7675" s="19">
        <v>0</v>
      </c>
      <c r="F7675" s="19">
        <v>0</v>
      </c>
      <c r="G7675" s="19">
        <v>0</v>
      </c>
      <c r="H7675" s="19">
        <v>0</v>
      </c>
    </row>
    <row r="7676" spans="1:8" x14ac:dyDescent="0.25">
      <c r="A7676" s="14" t="str">
        <f t="shared" si="119"/>
        <v>cruzlu012013</v>
      </c>
      <c r="B7676" s="19" t="s">
        <v>906</v>
      </c>
      <c r="C7676" s="19">
        <v>2013</v>
      </c>
      <c r="D7676" s="19" t="s">
        <v>2333</v>
      </c>
      <c r="E7676" s="19">
        <v>12</v>
      </c>
      <c r="F7676" s="19">
        <v>46</v>
      </c>
      <c r="G7676" s="19">
        <v>1</v>
      </c>
      <c r="H7676" s="19">
        <v>9</v>
      </c>
    </row>
    <row r="7677" spans="1:8" x14ac:dyDescent="0.25">
      <c r="A7677" s="14" t="str">
        <f t="shared" si="119"/>
        <v>cruzlu012013</v>
      </c>
      <c r="B7677" s="19" t="s">
        <v>906</v>
      </c>
      <c r="C7677" s="19">
        <v>2013</v>
      </c>
      <c r="D7677" s="19" t="s">
        <v>2333</v>
      </c>
      <c r="E7677" s="19">
        <v>9</v>
      </c>
      <c r="F7677" s="19">
        <v>13</v>
      </c>
      <c r="G7677" s="19">
        <v>2</v>
      </c>
      <c r="H7677" s="19">
        <v>1</v>
      </c>
    </row>
    <row r="7678" spans="1:8" x14ac:dyDescent="0.25">
      <c r="A7678" s="14" t="str">
        <f t="shared" si="119"/>
        <v>cruzne022013</v>
      </c>
      <c r="B7678" s="19" t="s">
        <v>530</v>
      </c>
      <c r="C7678" s="19">
        <v>2013</v>
      </c>
      <c r="D7678" s="19" t="s">
        <v>2331</v>
      </c>
      <c r="E7678" s="19">
        <v>195</v>
      </c>
      <c r="F7678" s="19">
        <v>1</v>
      </c>
      <c r="G7678" s="19">
        <v>3</v>
      </c>
      <c r="H7678" s="19">
        <v>0</v>
      </c>
    </row>
    <row r="7679" spans="1:8" x14ac:dyDescent="0.25">
      <c r="A7679" s="14" t="str">
        <f t="shared" si="119"/>
        <v>cruzne022013</v>
      </c>
      <c r="B7679" s="19" t="s">
        <v>530</v>
      </c>
      <c r="C7679" s="19">
        <v>2013</v>
      </c>
      <c r="D7679" s="19" t="s">
        <v>2332</v>
      </c>
    </row>
    <row r="7680" spans="1:8" x14ac:dyDescent="0.25">
      <c r="A7680" s="14" t="str">
        <f t="shared" si="119"/>
        <v>cruzrh012013</v>
      </c>
      <c r="B7680" s="19" t="s">
        <v>1694</v>
      </c>
      <c r="C7680" s="19">
        <v>2013</v>
      </c>
      <c r="D7680" s="19" t="s">
        <v>2334</v>
      </c>
      <c r="E7680" s="19">
        <v>0</v>
      </c>
      <c r="F7680" s="19">
        <v>1</v>
      </c>
      <c r="G7680" s="19">
        <v>0</v>
      </c>
      <c r="H7680" s="19">
        <v>0</v>
      </c>
    </row>
    <row r="7681" spans="1:8" x14ac:dyDescent="0.25">
      <c r="A7681" s="14" t="str">
        <f t="shared" si="119"/>
        <v>cruzto032013</v>
      </c>
      <c r="B7681" s="19" t="s">
        <v>1472</v>
      </c>
      <c r="C7681" s="19">
        <v>2013</v>
      </c>
      <c r="D7681" s="19" t="s">
        <v>40</v>
      </c>
      <c r="E7681" s="19">
        <v>0</v>
      </c>
      <c r="F7681" s="19">
        <v>1</v>
      </c>
      <c r="G7681" s="19">
        <v>0</v>
      </c>
      <c r="H7681" s="19">
        <v>0</v>
      </c>
    </row>
    <row r="7682" spans="1:8" x14ac:dyDescent="0.25">
      <c r="A7682" s="14" t="str">
        <f t="shared" si="119"/>
        <v>cruzto032013</v>
      </c>
      <c r="B7682" s="19" t="s">
        <v>1472</v>
      </c>
      <c r="C7682" s="19">
        <v>2013</v>
      </c>
      <c r="D7682" s="19" t="s">
        <v>2336</v>
      </c>
      <c r="E7682" s="19">
        <v>234</v>
      </c>
      <c r="F7682" s="19">
        <v>14</v>
      </c>
      <c r="G7682" s="19">
        <v>1</v>
      </c>
      <c r="H7682" s="19">
        <v>1</v>
      </c>
    </row>
    <row r="7683" spans="1:8" x14ac:dyDescent="0.25">
      <c r="A7683" s="14" t="str">
        <f t="shared" ref="A7683:A7746" si="120">B7683&amp;C7683</f>
        <v>cuddymi012013</v>
      </c>
      <c r="B7683" s="19" t="s">
        <v>238</v>
      </c>
      <c r="C7683" s="19">
        <v>2013</v>
      </c>
      <c r="D7683" s="19" t="s">
        <v>2335</v>
      </c>
      <c r="E7683" s="19">
        <v>112</v>
      </c>
      <c r="F7683" s="19">
        <v>6</v>
      </c>
      <c r="G7683" s="19">
        <v>0</v>
      </c>
      <c r="H7683" s="19">
        <v>15</v>
      </c>
    </row>
    <row r="7684" spans="1:8" x14ac:dyDescent="0.25">
      <c r="A7684" s="14" t="str">
        <f t="shared" si="120"/>
        <v>cuddymi012013</v>
      </c>
      <c r="B7684" s="19" t="s">
        <v>238</v>
      </c>
      <c r="C7684" s="19">
        <v>2013</v>
      </c>
      <c r="D7684" s="19" t="s">
        <v>2331</v>
      </c>
      <c r="E7684" s="19">
        <v>191</v>
      </c>
      <c r="F7684" s="19">
        <v>6</v>
      </c>
      <c r="G7684" s="19">
        <v>2</v>
      </c>
      <c r="H7684" s="19">
        <v>1</v>
      </c>
    </row>
    <row r="7685" spans="1:8" x14ac:dyDescent="0.25">
      <c r="A7685" s="14" t="str">
        <f t="shared" si="120"/>
        <v>cuddymi012013</v>
      </c>
      <c r="B7685" s="19" t="s">
        <v>238</v>
      </c>
      <c r="C7685" s="19">
        <v>2013</v>
      </c>
      <c r="D7685" s="19" t="s">
        <v>2332</v>
      </c>
    </row>
    <row r="7686" spans="1:8" x14ac:dyDescent="0.25">
      <c r="A7686" s="14" t="str">
        <f t="shared" si="120"/>
        <v>cuetojo012013</v>
      </c>
      <c r="B7686" s="19" t="s">
        <v>907</v>
      </c>
      <c r="C7686" s="19">
        <v>2013</v>
      </c>
      <c r="D7686" s="19" t="s">
        <v>2334</v>
      </c>
      <c r="E7686" s="19">
        <v>7</v>
      </c>
      <c r="F7686" s="19">
        <v>8</v>
      </c>
      <c r="G7686" s="19">
        <v>1</v>
      </c>
      <c r="H7686" s="19">
        <v>0</v>
      </c>
    </row>
    <row r="7687" spans="1:8" x14ac:dyDescent="0.25">
      <c r="A7687" s="14" t="str">
        <f t="shared" si="120"/>
        <v>culbech012013</v>
      </c>
      <c r="B7687" s="19" t="s">
        <v>1695</v>
      </c>
      <c r="C7687" s="19">
        <v>2013</v>
      </c>
      <c r="D7687" s="19" t="s">
        <v>39</v>
      </c>
      <c r="E7687" s="19">
        <v>3</v>
      </c>
      <c r="F7687" s="19">
        <v>3</v>
      </c>
      <c r="G7687" s="19">
        <v>1</v>
      </c>
      <c r="H7687" s="19">
        <v>1</v>
      </c>
    </row>
    <row r="7688" spans="1:8" x14ac:dyDescent="0.25">
      <c r="A7688" s="14" t="str">
        <f t="shared" si="120"/>
        <v>culbech012013</v>
      </c>
      <c r="B7688" s="19" t="s">
        <v>1695</v>
      </c>
      <c r="C7688" s="19">
        <v>2013</v>
      </c>
      <c r="D7688" s="19" t="s">
        <v>2330</v>
      </c>
    </row>
    <row r="7689" spans="1:8" x14ac:dyDescent="0.25">
      <c r="A7689" s="14" t="str">
        <f t="shared" si="120"/>
        <v>culbech012013</v>
      </c>
      <c r="B7689" s="19" t="s">
        <v>1695</v>
      </c>
      <c r="C7689" s="19">
        <v>2013</v>
      </c>
      <c r="D7689" s="19" t="s">
        <v>2331</v>
      </c>
      <c r="E7689" s="19">
        <v>39</v>
      </c>
      <c r="F7689" s="19">
        <v>2</v>
      </c>
      <c r="G7689" s="19">
        <v>1</v>
      </c>
      <c r="H7689" s="19">
        <v>1</v>
      </c>
    </row>
    <row r="7690" spans="1:8" x14ac:dyDescent="0.25">
      <c r="A7690" s="14" t="str">
        <f t="shared" si="120"/>
        <v>cumptbr012013</v>
      </c>
      <c r="B7690" s="19" t="s">
        <v>1909</v>
      </c>
      <c r="C7690" s="19">
        <v>2013</v>
      </c>
      <c r="D7690" s="19" t="s">
        <v>2334</v>
      </c>
      <c r="E7690" s="19">
        <v>2</v>
      </c>
      <c r="F7690" s="19">
        <v>1</v>
      </c>
      <c r="G7690" s="19">
        <v>0</v>
      </c>
      <c r="H7690" s="19">
        <v>0</v>
      </c>
    </row>
    <row r="7691" spans="1:8" x14ac:dyDescent="0.25">
      <c r="A7691" s="14" t="str">
        <f t="shared" si="120"/>
        <v>cunnito012013</v>
      </c>
      <c r="B7691" s="19" t="s">
        <v>1910</v>
      </c>
      <c r="C7691" s="19">
        <v>2013</v>
      </c>
      <c r="D7691" s="19" t="s">
        <v>2330</v>
      </c>
    </row>
    <row r="7692" spans="1:8" x14ac:dyDescent="0.25">
      <c r="A7692" s="14" t="str">
        <f t="shared" si="120"/>
        <v>cunnito012013</v>
      </c>
      <c r="B7692" s="19" t="s">
        <v>1910</v>
      </c>
      <c r="C7692" s="19">
        <v>2013</v>
      </c>
      <c r="D7692" s="19" t="s">
        <v>2331</v>
      </c>
      <c r="E7692" s="19">
        <v>0</v>
      </c>
      <c r="F7692" s="19">
        <v>0</v>
      </c>
      <c r="G7692" s="19">
        <v>0</v>
      </c>
      <c r="H7692" s="19">
        <v>0</v>
      </c>
    </row>
    <row r="7693" spans="1:8" x14ac:dyDescent="0.25">
      <c r="A7693" s="14" t="str">
        <f t="shared" si="120"/>
        <v>cunnito012013</v>
      </c>
      <c r="B7693" s="19" t="s">
        <v>1910</v>
      </c>
      <c r="C7693" s="19">
        <v>2013</v>
      </c>
      <c r="D7693" s="19" t="s">
        <v>2332</v>
      </c>
    </row>
    <row r="7694" spans="1:8" x14ac:dyDescent="0.25">
      <c r="A7694" s="14" t="str">
        <f t="shared" si="120"/>
        <v>curtije012013</v>
      </c>
      <c r="B7694" s="19" t="s">
        <v>1911</v>
      </c>
      <c r="C7694" s="19">
        <v>2013</v>
      </c>
      <c r="D7694" s="19" t="s">
        <v>2330</v>
      </c>
    </row>
    <row r="7695" spans="1:8" x14ac:dyDescent="0.25">
      <c r="A7695" s="14" t="str">
        <f t="shared" si="120"/>
        <v>curtije012013</v>
      </c>
      <c r="B7695" s="19" t="s">
        <v>1911</v>
      </c>
      <c r="C7695" s="19">
        <v>2013</v>
      </c>
      <c r="D7695" s="19" t="s">
        <v>2331</v>
      </c>
      <c r="E7695" s="19">
        <v>0</v>
      </c>
      <c r="F7695" s="19">
        <v>0</v>
      </c>
      <c r="G7695" s="19">
        <v>0</v>
      </c>
      <c r="H7695" s="19">
        <v>0</v>
      </c>
    </row>
    <row r="7696" spans="1:8" x14ac:dyDescent="0.25">
      <c r="A7696" s="14" t="str">
        <f t="shared" si="120"/>
        <v>daleyma012013</v>
      </c>
      <c r="B7696" s="19" t="s">
        <v>1072</v>
      </c>
      <c r="C7696" s="19">
        <v>2013</v>
      </c>
      <c r="D7696" s="19" t="s">
        <v>2334</v>
      </c>
      <c r="E7696" s="19">
        <v>0</v>
      </c>
      <c r="F7696" s="19">
        <v>1</v>
      </c>
      <c r="G7696" s="19">
        <v>0</v>
      </c>
      <c r="H7696" s="19">
        <v>0</v>
      </c>
    </row>
    <row r="7697" spans="1:8" x14ac:dyDescent="0.25">
      <c r="A7697" s="14" t="str">
        <f t="shared" si="120"/>
        <v>danksjo012013</v>
      </c>
      <c r="B7697" s="19" t="s">
        <v>775</v>
      </c>
      <c r="C7697" s="19">
        <v>2013</v>
      </c>
      <c r="D7697" s="19" t="s">
        <v>2334</v>
      </c>
      <c r="E7697" s="19">
        <v>8</v>
      </c>
      <c r="F7697" s="19">
        <v>13</v>
      </c>
      <c r="G7697" s="19">
        <v>0</v>
      </c>
      <c r="H7697" s="19">
        <v>1</v>
      </c>
    </row>
    <row r="7698" spans="1:8" x14ac:dyDescent="0.25">
      <c r="A7698" s="14" t="str">
        <f t="shared" si="120"/>
        <v>danksjo022013</v>
      </c>
      <c r="B7698" s="19" t="s">
        <v>1696</v>
      </c>
      <c r="C7698" s="19">
        <v>2013</v>
      </c>
      <c r="D7698" s="19" t="s">
        <v>2329</v>
      </c>
    </row>
    <row r="7699" spans="1:8" x14ac:dyDescent="0.25">
      <c r="A7699" s="14" t="str">
        <f t="shared" si="120"/>
        <v>danksjo022013</v>
      </c>
      <c r="B7699" s="19" t="s">
        <v>1696</v>
      </c>
      <c r="C7699" s="19">
        <v>2013</v>
      </c>
      <c r="D7699" s="19" t="s">
        <v>2330</v>
      </c>
    </row>
    <row r="7700" spans="1:8" x14ac:dyDescent="0.25">
      <c r="A7700" s="14" t="str">
        <f t="shared" si="120"/>
        <v>danksjo022013</v>
      </c>
      <c r="B7700" s="19" t="s">
        <v>1696</v>
      </c>
      <c r="C7700" s="19">
        <v>2013</v>
      </c>
      <c r="D7700" s="19" t="s">
        <v>2331</v>
      </c>
      <c r="E7700" s="19">
        <v>100</v>
      </c>
      <c r="F7700" s="19">
        <v>1</v>
      </c>
      <c r="G7700" s="19">
        <v>1</v>
      </c>
      <c r="H7700" s="19">
        <v>1</v>
      </c>
    </row>
    <row r="7701" spans="1:8" x14ac:dyDescent="0.25">
      <c r="A7701" s="14" t="str">
        <f t="shared" si="120"/>
        <v>danksjo022013</v>
      </c>
      <c r="B7701" s="19" t="s">
        <v>1696</v>
      </c>
      <c r="C7701" s="19">
        <v>2013</v>
      </c>
      <c r="D7701" s="19" t="s">
        <v>2332</v>
      </c>
    </row>
    <row r="7702" spans="1:8" x14ac:dyDescent="0.25">
      <c r="A7702" s="14" t="str">
        <f t="shared" si="120"/>
        <v>darnatr012013</v>
      </c>
      <c r="B7702" s="19" t="s">
        <v>1912</v>
      </c>
      <c r="C7702" s="19">
        <v>2013</v>
      </c>
      <c r="D7702" s="19" t="s">
        <v>2336</v>
      </c>
      <c r="E7702" s="19">
        <v>214</v>
      </c>
      <c r="F7702" s="19">
        <v>10</v>
      </c>
      <c r="G7702" s="19">
        <v>0</v>
      </c>
      <c r="H7702" s="19">
        <v>0</v>
      </c>
    </row>
    <row r="7703" spans="1:8" x14ac:dyDescent="0.25">
      <c r="A7703" s="14" t="str">
        <f t="shared" si="120"/>
        <v>darviyu012013</v>
      </c>
      <c r="B7703" s="19" t="s">
        <v>1697</v>
      </c>
      <c r="C7703" s="19">
        <v>2013</v>
      </c>
      <c r="D7703" s="19" t="s">
        <v>2334</v>
      </c>
      <c r="E7703" s="19">
        <v>9</v>
      </c>
      <c r="F7703" s="19">
        <v>14</v>
      </c>
      <c r="G7703" s="19">
        <v>0</v>
      </c>
      <c r="H7703" s="19">
        <v>1</v>
      </c>
    </row>
    <row r="7704" spans="1:8" x14ac:dyDescent="0.25">
      <c r="A7704" s="14" t="str">
        <f t="shared" si="120"/>
        <v>davidma022013</v>
      </c>
      <c r="B7704" s="19" t="s">
        <v>1913</v>
      </c>
      <c r="C7704" s="19">
        <v>2013</v>
      </c>
      <c r="D7704" s="19" t="s">
        <v>40</v>
      </c>
      <c r="E7704" s="19">
        <v>10</v>
      </c>
      <c r="F7704" s="19">
        <v>28</v>
      </c>
      <c r="G7704" s="19">
        <v>1</v>
      </c>
      <c r="H7704" s="19">
        <v>3</v>
      </c>
    </row>
    <row r="7705" spans="1:8" x14ac:dyDescent="0.25">
      <c r="A7705" s="14" t="str">
        <f t="shared" si="120"/>
        <v>davisch022013</v>
      </c>
      <c r="B7705" s="19" t="s">
        <v>909</v>
      </c>
      <c r="C7705" s="19">
        <v>2013</v>
      </c>
      <c r="D7705" s="19" t="s">
        <v>2335</v>
      </c>
      <c r="E7705" s="19">
        <v>1339</v>
      </c>
      <c r="F7705" s="19">
        <v>75</v>
      </c>
      <c r="G7705" s="19">
        <v>6</v>
      </c>
      <c r="H7705" s="19">
        <v>153</v>
      </c>
    </row>
    <row r="7706" spans="1:8" x14ac:dyDescent="0.25">
      <c r="A7706" s="14" t="str">
        <f t="shared" si="120"/>
        <v>daviser022013</v>
      </c>
      <c r="B7706" s="19" t="s">
        <v>1914</v>
      </c>
      <c r="C7706" s="19">
        <v>2013</v>
      </c>
      <c r="D7706" s="19" t="s">
        <v>2334</v>
      </c>
      <c r="E7706" s="19">
        <v>0</v>
      </c>
      <c r="F7706" s="19">
        <v>3</v>
      </c>
      <c r="G7706" s="19">
        <v>0</v>
      </c>
      <c r="H7706" s="19">
        <v>0</v>
      </c>
    </row>
    <row r="7707" spans="1:8" x14ac:dyDescent="0.25">
      <c r="A7707" s="14" t="str">
        <f t="shared" si="120"/>
        <v>davisik022013</v>
      </c>
      <c r="B7707" s="19" t="s">
        <v>1259</v>
      </c>
      <c r="C7707" s="19">
        <v>2013</v>
      </c>
      <c r="D7707" s="19" t="s">
        <v>2335</v>
      </c>
      <c r="E7707" s="19">
        <v>805</v>
      </c>
      <c r="F7707" s="19">
        <v>38</v>
      </c>
      <c r="G7707" s="19">
        <v>9</v>
      </c>
      <c r="H7707" s="19">
        <v>62</v>
      </c>
    </row>
    <row r="7708" spans="1:8" x14ac:dyDescent="0.25">
      <c r="A7708" s="14" t="str">
        <f t="shared" si="120"/>
        <v>daviskh012013</v>
      </c>
      <c r="B7708" s="19" t="s">
        <v>1915</v>
      </c>
      <c r="C7708" s="19">
        <v>2013</v>
      </c>
      <c r="D7708" s="19" t="s">
        <v>2330</v>
      </c>
    </row>
    <row r="7709" spans="1:8" x14ac:dyDescent="0.25">
      <c r="A7709" s="14" t="str">
        <f t="shared" si="120"/>
        <v>daviskh012013</v>
      </c>
      <c r="B7709" s="19" t="s">
        <v>1915</v>
      </c>
      <c r="C7709" s="19">
        <v>2013</v>
      </c>
      <c r="D7709" s="19" t="s">
        <v>2331</v>
      </c>
      <c r="E7709" s="19">
        <v>47</v>
      </c>
      <c r="F7709" s="19">
        <v>1</v>
      </c>
      <c r="G7709" s="19">
        <v>1</v>
      </c>
      <c r="H7709" s="19">
        <v>0</v>
      </c>
    </row>
    <row r="7710" spans="1:8" x14ac:dyDescent="0.25">
      <c r="A7710" s="14" t="str">
        <f t="shared" si="120"/>
        <v>davisra012013</v>
      </c>
      <c r="B7710" s="19" t="s">
        <v>639</v>
      </c>
      <c r="C7710" s="19">
        <v>2013</v>
      </c>
      <c r="D7710" s="19" t="s">
        <v>2329</v>
      </c>
    </row>
    <row r="7711" spans="1:8" x14ac:dyDescent="0.25">
      <c r="A7711" s="14" t="str">
        <f t="shared" si="120"/>
        <v>davisra012013</v>
      </c>
      <c r="B7711" s="19" t="s">
        <v>639</v>
      </c>
      <c r="C7711" s="19">
        <v>2013</v>
      </c>
      <c r="D7711" s="19" t="s">
        <v>2330</v>
      </c>
    </row>
    <row r="7712" spans="1:8" x14ac:dyDescent="0.25">
      <c r="A7712" s="14" t="str">
        <f t="shared" si="120"/>
        <v>davisra012013</v>
      </c>
      <c r="B7712" s="19" t="s">
        <v>639</v>
      </c>
      <c r="C7712" s="19">
        <v>2013</v>
      </c>
      <c r="D7712" s="19" t="s">
        <v>2331</v>
      </c>
      <c r="E7712" s="19">
        <v>173</v>
      </c>
      <c r="F7712" s="19">
        <v>4</v>
      </c>
      <c r="G7712" s="19">
        <v>2</v>
      </c>
      <c r="H7712" s="19">
        <v>1</v>
      </c>
    </row>
    <row r="7713" spans="1:8" x14ac:dyDescent="0.25">
      <c r="A7713" s="14" t="str">
        <f t="shared" si="120"/>
        <v>davisra012013</v>
      </c>
      <c r="B7713" s="19" t="s">
        <v>639</v>
      </c>
      <c r="C7713" s="19">
        <v>2013</v>
      </c>
      <c r="D7713" s="19" t="s">
        <v>2332</v>
      </c>
    </row>
    <row r="7714" spans="1:8" x14ac:dyDescent="0.25">
      <c r="A7714" s="14" t="str">
        <f t="shared" si="120"/>
        <v>daviswa012013</v>
      </c>
      <c r="B7714" s="19" t="s">
        <v>1073</v>
      </c>
      <c r="C7714" s="19">
        <v>2013</v>
      </c>
      <c r="D7714" s="19" t="s">
        <v>2334</v>
      </c>
      <c r="E7714" s="19">
        <v>12</v>
      </c>
      <c r="F7714" s="19">
        <v>13</v>
      </c>
      <c r="G7714" s="19">
        <v>1</v>
      </c>
      <c r="H7714" s="19">
        <v>2</v>
      </c>
    </row>
    <row r="7715" spans="1:8" x14ac:dyDescent="0.25">
      <c r="A7715" s="14" t="str">
        <f t="shared" si="120"/>
        <v>deazaal012013</v>
      </c>
      <c r="B7715" s="19" t="s">
        <v>776</v>
      </c>
      <c r="C7715" s="19">
        <v>2013</v>
      </c>
      <c r="D7715" s="19" t="s">
        <v>2329</v>
      </c>
    </row>
    <row r="7716" spans="1:8" x14ac:dyDescent="0.25">
      <c r="A7716" s="14" t="str">
        <f t="shared" si="120"/>
        <v>deazaal012013</v>
      </c>
      <c r="B7716" s="19" t="s">
        <v>776</v>
      </c>
      <c r="C7716" s="19">
        <v>2013</v>
      </c>
      <c r="D7716" s="19" t="s">
        <v>2330</v>
      </c>
    </row>
    <row r="7717" spans="1:8" x14ac:dyDescent="0.25">
      <c r="A7717" s="14" t="str">
        <f t="shared" si="120"/>
        <v>deazaal012013</v>
      </c>
      <c r="B7717" s="19" t="s">
        <v>776</v>
      </c>
      <c r="C7717" s="19">
        <v>2013</v>
      </c>
      <c r="D7717" s="19" t="s">
        <v>2331</v>
      </c>
      <c r="E7717" s="19">
        <v>368</v>
      </c>
      <c r="F7717" s="19">
        <v>5</v>
      </c>
      <c r="G7717" s="19">
        <v>8</v>
      </c>
      <c r="H7717" s="19">
        <v>2</v>
      </c>
    </row>
    <row r="7718" spans="1:8" x14ac:dyDescent="0.25">
      <c r="A7718" s="14" t="str">
        <f t="shared" si="120"/>
        <v>deckeja012013</v>
      </c>
      <c r="B7718" s="19" t="s">
        <v>1916</v>
      </c>
      <c r="C7718" s="19">
        <v>2013</v>
      </c>
      <c r="D7718" s="19" t="s">
        <v>2330</v>
      </c>
    </row>
    <row r="7719" spans="1:8" x14ac:dyDescent="0.25">
      <c r="A7719" s="14" t="str">
        <f t="shared" si="120"/>
        <v>deckeja012013</v>
      </c>
      <c r="B7719" s="19" t="s">
        <v>1916</v>
      </c>
      <c r="C7719" s="19">
        <v>2013</v>
      </c>
      <c r="D7719" s="19" t="s">
        <v>2331</v>
      </c>
      <c r="E7719" s="19">
        <v>15</v>
      </c>
      <c r="F7719" s="19">
        <v>2</v>
      </c>
      <c r="G7719" s="19">
        <v>0</v>
      </c>
      <c r="H7719" s="19">
        <v>0</v>
      </c>
    </row>
    <row r="7720" spans="1:8" x14ac:dyDescent="0.25">
      <c r="A7720" s="14" t="str">
        <f t="shared" si="120"/>
        <v>dedunsa012013</v>
      </c>
      <c r="B7720" s="19" t="s">
        <v>1260</v>
      </c>
      <c r="C7720" s="19">
        <v>2013</v>
      </c>
      <c r="D7720" s="19" t="s">
        <v>2334</v>
      </c>
      <c r="E7720" s="19">
        <v>13</v>
      </c>
      <c r="F7720" s="19">
        <v>21</v>
      </c>
      <c r="G7720" s="19">
        <v>1</v>
      </c>
      <c r="H7720" s="19">
        <v>1</v>
      </c>
    </row>
    <row r="7721" spans="1:8" x14ac:dyDescent="0.25">
      <c r="A7721" s="14" t="str">
        <f t="shared" si="120"/>
        <v>defraju012013</v>
      </c>
      <c r="B7721" s="19" t="s">
        <v>1476</v>
      </c>
      <c r="C7721" s="19">
        <v>2013</v>
      </c>
      <c r="D7721" s="19" t="s">
        <v>2334</v>
      </c>
      <c r="E7721" s="19">
        <v>1</v>
      </c>
      <c r="F7721" s="19">
        <v>6</v>
      </c>
      <c r="G7721" s="19">
        <v>1</v>
      </c>
      <c r="H7721" s="19">
        <v>1</v>
      </c>
    </row>
    <row r="7722" spans="1:8" x14ac:dyDescent="0.25">
      <c r="A7722" s="14" t="str">
        <f t="shared" si="120"/>
        <v>dejesda012013</v>
      </c>
      <c r="B7722" s="19" t="s">
        <v>367</v>
      </c>
      <c r="C7722" s="19">
        <v>2013</v>
      </c>
      <c r="D7722" s="19" t="s">
        <v>2329</v>
      </c>
    </row>
    <row r="7723" spans="1:8" x14ac:dyDescent="0.25">
      <c r="A7723" s="14" t="str">
        <f t="shared" si="120"/>
        <v>dejesda012013</v>
      </c>
      <c r="B7723" s="19" t="s">
        <v>367</v>
      </c>
      <c r="C7723" s="19">
        <v>2013</v>
      </c>
      <c r="D7723" s="19" t="s">
        <v>2329</v>
      </c>
    </row>
    <row r="7724" spans="1:8" x14ac:dyDescent="0.25">
      <c r="A7724" s="14" t="str">
        <f t="shared" si="120"/>
        <v>dejesda012013</v>
      </c>
      <c r="B7724" s="19" t="s">
        <v>367</v>
      </c>
      <c r="C7724" s="19">
        <v>2013</v>
      </c>
      <c r="D7724" s="19" t="s">
        <v>2329</v>
      </c>
    </row>
    <row r="7725" spans="1:8" x14ac:dyDescent="0.25">
      <c r="A7725" s="14" t="str">
        <f t="shared" si="120"/>
        <v>dejesda012013</v>
      </c>
      <c r="B7725" s="19" t="s">
        <v>367</v>
      </c>
      <c r="C7725" s="19">
        <v>2013</v>
      </c>
      <c r="D7725" s="19" t="s">
        <v>2330</v>
      </c>
    </row>
    <row r="7726" spans="1:8" x14ac:dyDescent="0.25">
      <c r="A7726" s="14" t="str">
        <f t="shared" si="120"/>
        <v>dejesda012013</v>
      </c>
      <c r="B7726" s="19" t="s">
        <v>367</v>
      </c>
      <c r="C7726" s="19">
        <v>2013</v>
      </c>
      <c r="D7726" s="19" t="s">
        <v>2330</v>
      </c>
    </row>
    <row r="7727" spans="1:8" x14ac:dyDescent="0.25">
      <c r="A7727" s="14" t="str">
        <f t="shared" si="120"/>
        <v>dejesda012013</v>
      </c>
      <c r="B7727" s="19" t="s">
        <v>367</v>
      </c>
      <c r="C7727" s="19">
        <v>2013</v>
      </c>
      <c r="D7727" s="19" t="s">
        <v>2331</v>
      </c>
      <c r="E7727" s="19">
        <v>184</v>
      </c>
      <c r="F7727" s="19">
        <v>2</v>
      </c>
      <c r="G7727" s="19">
        <v>1</v>
      </c>
      <c r="H7727" s="19">
        <v>0</v>
      </c>
    </row>
    <row r="7728" spans="1:8" x14ac:dyDescent="0.25">
      <c r="A7728" s="14" t="str">
        <f t="shared" si="120"/>
        <v>dejesda012013</v>
      </c>
      <c r="B7728" s="19" t="s">
        <v>367</v>
      </c>
      <c r="C7728" s="19">
        <v>2013</v>
      </c>
      <c r="D7728" s="19" t="s">
        <v>2331</v>
      </c>
      <c r="E7728" s="19">
        <v>0</v>
      </c>
      <c r="F7728" s="19">
        <v>0</v>
      </c>
      <c r="G7728" s="19">
        <v>0</v>
      </c>
      <c r="H7728" s="19">
        <v>0</v>
      </c>
    </row>
    <row r="7729" spans="1:8" x14ac:dyDescent="0.25">
      <c r="A7729" s="14" t="str">
        <f t="shared" si="120"/>
        <v>dejesda012013</v>
      </c>
      <c r="B7729" s="19" t="s">
        <v>367</v>
      </c>
      <c r="C7729" s="19">
        <v>2013</v>
      </c>
      <c r="D7729" s="19" t="s">
        <v>2331</v>
      </c>
      <c r="E7729" s="19">
        <v>46</v>
      </c>
      <c r="F7729" s="19">
        <v>0</v>
      </c>
      <c r="G7729" s="19">
        <v>0</v>
      </c>
      <c r="H7729" s="19">
        <v>0</v>
      </c>
    </row>
    <row r="7730" spans="1:8" x14ac:dyDescent="0.25">
      <c r="A7730" s="14" t="str">
        <f t="shared" si="120"/>
        <v>dejesda012013</v>
      </c>
      <c r="B7730" s="19" t="s">
        <v>367</v>
      </c>
      <c r="C7730" s="19">
        <v>2013</v>
      </c>
      <c r="D7730" s="19" t="s">
        <v>2332</v>
      </c>
    </row>
    <row r="7731" spans="1:8" x14ac:dyDescent="0.25">
      <c r="A7731" s="14" t="str">
        <f t="shared" si="120"/>
        <v>dejesda012013</v>
      </c>
      <c r="B7731" s="19" t="s">
        <v>367</v>
      </c>
      <c r="C7731" s="19">
        <v>2013</v>
      </c>
      <c r="D7731" s="19" t="s">
        <v>2332</v>
      </c>
    </row>
    <row r="7732" spans="1:8" x14ac:dyDescent="0.25">
      <c r="A7732" s="14" t="str">
        <f t="shared" si="120"/>
        <v>delabst012013</v>
      </c>
      <c r="B7732" s="19" t="s">
        <v>1478</v>
      </c>
      <c r="C7732" s="19">
        <v>2013</v>
      </c>
      <c r="D7732" s="19" t="s">
        <v>2334</v>
      </c>
      <c r="E7732" s="19">
        <v>1</v>
      </c>
      <c r="F7732" s="19">
        <v>6</v>
      </c>
      <c r="G7732" s="19">
        <v>0</v>
      </c>
      <c r="H7732" s="19">
        <v>0</v>
      </c>
    </row>
    <row r="7733" spans="1:8" x14ac:dyDescent="0.25">
      <c r="A7733" s="14" t="str">
        <f t="shared" si="120"/>
        <v>delarda012013</v>
      </c>
      <c r="B7733" s="19" t="s">
        <v>1479</v>
      </c>
      <c r="C7733" s="19">
        <v>2013</v>
      </c>
      <c r="D7733" s="19" t="s">
        <v>2334</v>
      </c>
      <c r="E7733" s="19">
        <v>6</v>
      </c>
      <c r="F7733" s="19">
        <v>12</v>
      </c>
      <c r="G7733" s="19">
        <v>1</v>
      </c>
      <c r="H7733" s="19">
        <v>2</v>
      </c>
    </row>
    <row r="7734" spans="1:8" x14ac:dyDescent="0.25">
      <c r="A7734" s="14" t="str">
        <f t="shared" si="120"/>
        <v>delareu012013</v>
      </c>
      <c r="B7734" s="19" t="s">
        <v>1917</v>
      </c>
      <c r="C7734" s="19">
        <v>2013</v>
      </c>
      <c r="D7734" s="19" t="s">
        <v>2334</v>
      </c>
      <c r="E7734" s="19">
        <v>0</v>
      </c>
      <c r="F7734" s="19">
        <v>2</v>
      </c>
      <c r="G7734" s="19">
        <v>1</v>
      </c>
      <c r="H7734" s="19">
        <v>0</v>
      </c>
    </row>
    <row r="7735" spans="1:8" x14ac:dyDescent="0.25">
      <c r="A7735" s="14" t="str">
        <f t="shared" si="120"/>
        <v>delarjo012013</v>
      </c>
      <c r="B7735" s="19" t="s">
        <v>438</v>
      </c>
      <c r="C7735" s="19">
        <v>2013</v>
      </c>
      <c r="D7735" s="19" t="s">
        <v>2334</v>
      </c>
      <c r="E7735" s="19">
        <v>7</v>
      </c>
      <c r="F7735" s="19">
        <v>30</v>
      </c>
      <c r="G7735" s="19">
        <v>1</v>
      </c>
      <c r="H7735" s="19">
        <v>2</v>
      </c>
    </row>
    <row r="7736" spans="1:8" x14ac:dyDescent="0.25">
      <c r="A7736" s="14" t="str">
        <f t="shared" si="120"/>
        <v>delarru012013</v>
      </c>
      <c r="B7736" s="19" t="s">
        <v>1480</v>
      </c>
      <c r="C7736" s="19">
        <v>2013</v>
      </c>
      <c r="D7736" s="19" t="s">
        <v>2334</v>
      </c>
      <c r="E7736" s="19">
        <v>1</v>
      </c>
      <c r="F7736" s="19">
        <v>1</v>
      </c>
      <c r="G7736" s="19">
        <v>1</v>
      </c>
      <c r="H7736" s="19">
        <v>0</v>
      </c>
    </row>
    <row r="7737" spans="1:8" x14ac:dyDescent="0.25">
      <c r="A7737" s="14" t="str">
        <f t="shared" si="120"/>
        <v>delatjo012013</v>
      </c>
      <c r="B7737" s="19" t="s">
        <v>1918</v>
      </c>
      <c r="C7737" s="19">
        <v>2013</v>
      </c>
      <c r="D7737" s="19" t="s">
        <v>2334</v>
      </c>
      <c r="E7737" s="19">
        <v>1</v>
      </c>
      <c r="F7737" s="19">
        <v>0</v>
      </c>
      <c r="G7737" s="19">
        <v>0</v>
      </c>
      <c r="H7737" s="19">
        <v>0</v>
      </c>
    </row>
    <row r="7738" spans="1:8" x14ac:dyDescent="0.25">
      <c r="A7738" s="14" t="str">
        <f t="shared" si="120"/>
        <v>deleojo022013</v>
      </c>
      <c r="B7738" s="19" t="s">
        <v>1919</v>
      </c>
      <c r="C7738" s="19">
        <v>2013</v>
      </c>
      <c r="D7738" s="19" t="s">
        <v>2334</v>
      </c>
      <c r="E7738" s="19">
        <v>1</v>
      </c>
      <c r="F7738" s="19">
        <v>1</v>
      </c>
      <c r="G7738" s="19">
        <v>0</v>
      </c>
      <c r="H7738" s="19">
        <v>0</v>
      </c>
    </row>
    <row r="7739" spans="1:8" x14ac:dyDescent="0.25">
      <c r="A7739" s="14" t="str">
        <f t="shared" si="120"/>
        <v>delgara012013</v>
      </c>
      <c r="B7739" s="19" t="s">
        <v>1481</v>
      </c>
      <c r="C7739" s="19">
        <v>2013</v>
      </c>
      <c r="D7739" s="19" t="s">
        <v>2334</v>
      </c>
      <c r="E7739" s="19">
        <v>6</v>
      </c>
      <c r="F7739" s="19">
        <v>10</v>
      </c>
      <c r="G7739" s="19">
        <v>1</v>
      </c>
      <c r="H7739" s="19">
        <v>1</v>
      </c>
    </row>
    <row r="7740" spans="1:8" x14ac:dyDescent="0.25">
      <c r="A7740" s="14" t="str">
        <f t="shared" si="120"/>
        <v>dempsry012013</v>
      </c>
      <c r="B7740" s="19" t="s">
        <v>87</v>
      </c>
      <c r="C7740" s="19">
        <v>2013</v>
      </c>
      <c r="D7740" s="19" t="s">
        <v>2334</v>
      </c>
      <c r="E7740" s="19">
        <v>12</v>
      </c>
      <c r="F7740" s="19">
        <v>19</v>
      </c>
      <c r="G7740" s="19">
        <v>3</v>
      </c>
      <c r="H7740" s="19">
        <v>2</v>
      </c>
    </row>
    <row r="7741" spans="1:8" x14ac:dyDescent="0.25">
      <c r="A7741" s="14" t="str">
        <f t="shared" si="120"/>
        <v>dendema012013</v>
      </c>
      <c r="B7741" s="19" t="s">
        <v>1920</v>
      </c>
      <c r="C7741" s="19">
        <v>2013</v>
      </c>
      <c r="D7741" s="19" t="s">
        <v>2329</v>
      </c>
    </row>
    <row r="7742" spans="1:8" x14ac:dyDescent="0.25">
      <c r="A7742" s="14" t="str">
        <f t="shared" si="120"/>
        <v>dendema012013</v>
      </c>
      <c r="B7742" s="19" t="s">
        <v>1920</v>
      </c>
      <c r="C7742" s="19">
        <v>2013</v>
      </c>
      <c r="D7742" s="19" t="s">
        <v>2330</v>
      </c>
    </row>
    <row r="7743" spans="1:8" x14ac:dyDescent="0.25">
      <c r="A7743" s="14" t="str">
        <f t="shared" si="120"/>
        <v>dendema012013</v>
      </c>
      <c r="B7743" s="19" t="s">
        <v>1920</v>
      </c>
      <c r="C7743" s="19">
        <v>2013</v>
      </c>
      <c r="D7743" s="19" t="s">
        <v>2331</v>
      </c>
      <c r="E7743" s="19">
        <v>34</v>
      </c>
      <c r="F7743" s="19">
        <v>0</v>
      </c>
      <c r="G7743" s="19">
        <v>0</v>
      </c>
      <c r="H7743" s="19">
        <v>0</v>
      </c>
    </row>
    <row r="7744" spans="1:8" x14ac:dyDescent="0.25">
      <c r="A7744" s="14" t="str">
        <f t="shared" si="120"/>
        <v>dendema012013</v>
      </c>
      <c r="B7744" s="19" t="s">
        <v>1920</v>
      </c>
      <c r="C7744" s="19">
        <v>2013</v>
      </c>
      <c r="D7744" s="19" t="s">
        <v>2332</v>
      </c>
    </row>
    <row r="7745" spans="1:8" x14ac:dyDescent="0.25">
      <c r="A7745" s="14" t="str">
        <f t="shared" si="120"/>
        <v>denorch012013</v>
      </c>
      <c r="B7745" s="19" t="s">
        <v>533</v>
      </c>
      <c r="C7745" s="19">
        <v>2013</v>
      </c>
      <c r="D7745" s="19" t="s">
        <v>2329</v>
      </c>
    </row>
    <row r="7746" spans="1:8" x14ac:dyDescent="0.25">
      <c r="A7746" s="14" t="str">
        <f t="shared" si="120"/>
        <v>denorch012013</v>
      </c>
      <c r="B7746" s="19" t="s">
        <v>533</v>
      </c>
      <c r="C7746" s="19">
        <v>2013</v>
      </c>
      <c r="D7746" s="19" t="s">
        <v>2330</v>
      </c>
    </row>
    <row r="7747" spans="1:8" x14ac:dyDescent="0.25">
      <c r="A7747" s="14" t="str">
        <f t="shared" ref="A7747:A7810" si="121">B7747&amp;C7747</f>
        <v>denorch012013</v>
      </c>
      <c r="B7747" s="19" t="s">
        <v>533</v>
      </c>
      <c r="C7747" s="19">
        <v>2013</v>
      </c>
      <c r="D7747" s="19" t="s">
        <v>2331</v>
      </c>
      <c r="E7747" s="19">
        <v>247</v>
      </c>
      <c r="F7747" s="19">
        <v>13</v>
      </c>
      <c r="G7747" s="19">
        <v>5</v>
      </c>
      <c r="H7747" s="19">
        <v>3</v>
      </c>
    </row>
    <row r="7748" spans="1:8" x14ac:dyDescent="0.25">
      <c r="A7748" s="14" t="str">
        <f t="shared" si="121"/>
        <v>denorch012013</v>
      </c>
      <c r="B7748" s="19" t="s">
        <v>533</v>
      </c>
      <c r="C7748" s="19">
        <v>2013</v>
      </c>
      <c r="D7748" s="19" t="s">
        <v>2332</v>
      </c>
    </row>
    <row r="7749" spans="1:8" x14ac:dyDescent="0.25">
      <c r="A7749" s="14" t="str">
        <f t="shared" si="121"/>
        <v>derosma012013</v>
      </c>
      <c r="B7749" s="19" t="s">
        <v>88</v>
      </c>
      <c r="C7749" s="19">
        <v>2013</v>
      </c>
      <c r="D7749" s="19" t="s">
        <v>2335</v>
      </c>
      <c r="E7749" s="19">
        <v>82</v>
      </c>
      <c r="F7749" s="19">
        <v>9</v>
      </c>
      <c r="G7749" s="19">
        <v>0</v>
      </c>
      <c r="H7749" s="19">
        <v>7</v>
      </c>
    </row>
    <row r="7750" spans="1:8" x14ac:dyDescent="0.25">
      <c r="A7750" s="14" t="str">
        <f t="shared" si="121"/>
        <v>derosma012013</v>
      </c>
      <c r="B7750" s="19" t="s">
        <v>88</v>
      </c>
      <c r="C7750" s="19">
        <v>2013</v>
      </c>
      <c r="D7750" s="19" t="s">
        <v>39</v>
      </c>
      <c r="E7750" s="19">
        <v>28</v>
      </c>
      <c r="F7750" s="19">
        <v>47</v>
      </c>
      <c r="G7750" s="19">
        <v>0</v>
      </c>
      <c r="H7750" s="19">
        <v>8</v>
      </c>
    </row>
    <row r="7751" spans="1:8" x14ac:dyDescent="0.25">
      <c r="A7751" s="14" t="str">
        <f t="shared" si="121"/>
        <v>derosma012013</v>
      </c>
      <c r="B7751" s="19" t="s">
        <v>88</v>
      </c>
      <c r="C7751" s="19">
        <v>2013</v>
      </c>
      <c r="D7751" s="19" t="s">
        <v>40</v>
      </c>
      <c r="E7751" s="19">
        <v>13</v>
      </c>
      <c r="F7751" s="19">
        <v>30</v>
      </c>
      <c r="G7751" s="19">
        <v>4</v>
      </c>
      <c r="H7751" s="19">
        <v>2</v>
      </c>
    </row>
    <row r="7752" spans="1:8" x14ac:dyDescent="0.25">
      <c r="A7752" s="14" t="str">
        <f t="shared" si="121"/>
        <v>derosma012013</v>
      </c>
      <c r="B7752" s="19" t="s">
        <v>88</v>
      </c>
      <c r="C7752" s="19">
        <v>2013</v>
      </c>
      <c r="D7752" s="19" t="s">
        <v>2330</v>
      </c>
    </row>
    <row r="7753" spans="1:8" x14ac:dyDescent="0.25">
      <c r="A7753" s="14" t="str">
        <f t="shared" si="121"/>
        <v>derosma012013</v>
      </c>
      <c r="B7753" s="19" t="s">
        <v>88</v>
      </c>
      <c r="C7753" s="19">
        <v>2013</v>
      </c>
      <c r="D7753" s="19" t="s">
        <v>2331</v>
      </c>
      <c r="E7753" s="19">
        <v>0</v>
      </c>
      <c r="F7753" s="19">
        <v>0</v>
      </c>
      <c r="G7753" s="19">
        <v>0</v>
      </c>
      <c r="H7753" s="19">
        <v>0</v>
      </c>
    </row>
    <row r="7754" spans="1:8" x14ac:dyDescent="0.25">
      <c r="A7754" s="14" t="str">
        <f t="shared" si="121"/>
        <v>descada012013</v>
      </c>
      <c r="B7754" s="19" t="s">
        <v>1264</v>
      </c>
      <c r="C7754" s="19">
        <v>2013</v>
      </c>
      <c r="D7754" s="19" t="s">
        <v>39</v>
      </c>
      <c r="E7754" s="19">
        <v>55</v>
      </c>
      <c r="F7754" s="19">
        <v>92</v>
      </c>
      <c r="G7754" s="19">
        <v>4</v>
      </c>
      <c r="H7754" s="19">
        <v>22</v>
      </c>
    </row>
    <row r="7755" spans="1:8" x14ac:dyDescent="0.25">
      <c r="A7755" s="14" t="str">
        <f t="shared" si="121"/>
        <v>descada012013</v>
      </c>
      <c r="B7755" s="19" t="s">
        <v>1264</v>
      </c>
      <c r="C7755" s="19">
        <v>2013</v>
      </c>
      <c r="D7755" s="19" t="s">
        <v>40</v>
      </c>
      <c r="E7755" s="19">
        <v>6</v>
      </c>
      <c r="F7755" s="19">
        <v>29</v>
      </c>
      <c r="G7755" s="19">
        <v>3</v>
      </c>
      <c r="H7755" s="19">
        <v>4</v>
      </c>
    </row>
    <row r="7756" spans="1:8" x14ac:dyDescent="0.25">
      <c r="A7756" s="14" t="str">
        <f t="shared" si="121"/>
        <v>descada012013</v>
      </c>
      <c r="B7756" s="19" t="s">
        <v>1264</v>
      </c>
      <c r="C7756" s="19">
        <v>2013</v>
      </c>
      <c r="D7756" s="19" t="s">
        <v>2333</v>
      </c>
      <c r="E7756" s="19">
        <v>51</v>
      </c>
      <c r="F7756" s="19">
        <v>135</v>
      </c>
      <c r="G7756" s="19">
        <v>7</v>
      </c>
      <c r="H7756" s="19">
        <v>28</v>
      </c>
    </row>
    <row r="7757" spans="1:8" x14ac:dyDescent="0.25">
      <c r="A7757" s="14" t="str">
        <f t="shared" si="121"/>
        <v>desmoia012013</v>
      </c>
      <c r="B7757" s="19" t="s">
        <v>1074</v>
      </c>
      <c r="C7757" s="19">
        <v>2013</v>
      </c>
      <c r="D7757" s="19" t="s">
        <v>2333</v>
      </c>
      <c r="E7757" s="19">
        <v>234</v>
      </c>
      <c r="F7757" s="19">
        <v>446</v>
      </c>
      <c r="G7757" s="19">
        <v>20</v>
      </c>
      <c r="H7757" s="19">
        <v>96</v>
      </c>
    </row>
    <row r="7758" spans="1:8" x14ac:dyDescent="0.25">
      <c r="A7758" s="14" t="str">
        <f t="shared" si="121"/>
        <v>detwiro012013</v>
      </c>
      <c r="B7758" s="19" t="s">
        <v>778</v>
      </c>
      <c r="C7758" s="19">
        <v>2013</v>
      </c>
      <c r="D7758" s="19" t="s">
        <v>2334</v>
      </c>
      <c r="E7758" s="19">
        <v>4</v>
      </c>
      <c r="F7758" s="19">
        <v>7</v>
      </c>
      <c r="G7758" s="19">
        <v>0</v>
      </c>
      <c r="H7758" s="19">
        <v>1</v>
      </c>
    </row>
    <row r="7759" spans="1:8" x14ac:dyDescent="0.25">
      <c r="A7759" s="14" t="str">
        <f t="shared" si="121"/>
        <v>devrico012013</v>
      </c>
      <c r="B7759" s="19" t="s">
        <v>1698</v>
      </c>
      <c r="C7759" s="19">
        <v>2013</v>
      </c>
      <c r="D7759" s="19" t="s">
        <v>2334</v>
      </c>
      <c r="E7759" s="19">
        <v>1</v>
      </c>
      <c r="F7759" s="19">
        <v>2</v>
      </c>
      <c r="G7759" s="19">
        <v>0</v>
      </c>
      <c r="H7759" s="19">
        <v>0</v>
      </c>
    </row>
    <row r="7760" spans="1:8" x14ac:dyDescent="0.25">
      <c r="A7760" s="14" t="str">
        <f t="shared" si="121"/>
        <v>dewitbl012013</v>
      </c>
      <c r="B7760" s="19" t="s">
        <v>910</v>
      </c>
      <c r="C7760" s="19">
        <v>2013</v>
      </c>
      <c r="D7760" s="19" t="s">
        <v>40</v>
      </c>
      <c r="E7760" s="19">
        <v>0</v>
      </c>
      <c r="F7760" s="19">
        <v>0</v>
      </c>
      <c r="G7760" s="19">
        <v>0</v>
      </c>
      <c r="H7760" s="19">
        <v>0</v>
      </c>
    </row>
    <row r="7761" spans="1:8" x14ac:dyDescent="0.25">
      <c r="A7761" s="14" t="str">
        <f t="shared" si="121"/>
        <v>diamosc012013</v>
      </c>
      <c r="B7761" s="19" t="s">
        <v>1483</v>
      </c>
      <c r="C7761" s="19">
        <v>2013</v>
      </c>
      <c r="D7761" s="19" t="s">
        <v>2334</v>
      </c>
      <c r="E7761" s="19">
        <v>7</v>
      </c>
      <c r="F7761" s="19">
        <v>16</v>
      </c>
      <c r="G7761" s="19">
        <v>2</v>
      </c>
      <c r="H7761" s="19">
        <v>0</v>
      </c>
    </row>
    <row r="7762" spans="1:8" x14ac:dyDescent="0.25">
      <c r="A7762" s="14" t="str">
        <f t="shared" si="121"/>
        <v>diazjo022013</v>
      </c>
      <c r="B7762" s="19" t="s">
        <v>1921</v>
      </c>
      <c r="C7762" s="19">
        <v>2013</v>
      </c>
      <c r="D7762" s="19" t="s">
        <v>39</v>
      </c>
      <c r="E7762" s="19">
        <v>0</v>
      </c>
      <c r="F7762" s="19">
        <v>0</v>
      </c>
      <c r="G7762" s="19">
        <v>0</v>
      </c>
      <c r="H7762" s="19">
        <v>0</v>
      </c>
    </row>
    <row r="7763" spans="1:8" x14ac:dyDescent="0.25">
      <c r="A7763" s="14" t="str">
        <f t="shared" si="121"/>
        <v>diazjo022013</v>
      </c>
      <c r="B7763" s="19" t="s">
        <v>1921</v>
      </c>
      <c r="C7763" s="19">
        <v>2013</v>
      </c>
      <c r="D7763" s="19" t="s">
        <v>40</v>
      </c>
      <c r="E7763" s="19">
        <v>2</v>
      </c>
      <c r="F7763" s="19">
        <v>3</v>
      </c>
      <c r="G7763" s="19">
        <v>0</v>
      </c>
      <c r="H7763" s="19">
        <v>0</v>
      </c>
    </row>
    <row r="7764" spans="1:8" x14ac:dyDescent="0.25">
      <c r="A7764" s="14" t="str">
        <f t="shared" si="121"/>
        <v>diazma022013</v>
      </c>
      <c r="B7764" s="19" t="s">
        <v>368</v>
      </c>
      <c r="C7764" s="19">
        <v>2013</v>
      </c>
      <c r="D7764" s="19" t="s">
        <v>2330</v>
      </c>
    </row>
    <row r="7765" spans="1:8" x14ac:dyDescent="0.25">
      <c r="A7765" s="14" t="str">
        <f t="shared" si="121"/>
        <v>diazma022013</v>
      </c>
      <c r="B7765" s="19" t="s">
        <v>368</v>
      </c>
      <c r="C7765" s="19">
        <v>2013</v>
      </c>
      <c r="D7765" s="19" t="s">
        <v>2331</v>
      </c>
      <c r="E7765" s="19">
        <v>4</v>
      </c>
      <c r="F7765" s="19">
        <v>2</v>
      </c>
      <c r="G7765" s="19">
        <v>0</v>
      </c>
      <c r="H7765" s="19">
        <v>1</v>
      </c>
    </row>
    <row r="7766" spans="1:8" x14ac:dyDescent="0.25">
      <c r="A7766" s="14" t="str">
        <f t="shared" si="121"/>
        <v>dickech012013</v>
      </c>
      <c r="B7766" s="19" t="s">
        <v>911</v>
      </c>
      <c r="C7766" s="19">
        <v>2013</v>
      </c>
      <c r="D7766" s="19" t="s">
        <v>2329</v>
      </c>
    </row>
    <row r="7767" spans="1:8" x14ac:dyDescent="0.25">
      <c r="A7767" s="14" t="str">
        <f t="shared" si="121"/>
        <v>dickech012013</v>
      </c>
      <c r="B7767" s="19" t="s">
        <v>911</v>
      </c>
      <c r="C7767" s="19">
        <v>2013</v>
      </c>
      <c r="D7767" s="19" t="s">
        <v>2330</v>
      </c>
    </row>
    <row r="7768" spans="1:8" x14ac:dyDescent="0.25">
      <c r="A7768" s="14" t="str">
        <f t="shared" si="121"/>
        <v>dickech012013</v>
      </c>
      <c r="B7768" s="19" t="s">
        <v>911</v>
      </c>
      <c r="C7768" s="19">
        <v>2013</v>
      </c>
      <c r="D7768" s="19" t="s">
        <v>2331</v>
      </c>
      <c r="E7768" s="19">
        <v>41</v>
      </c>
      <c r="F7768" s="19">
        <v>1</v>
      </c>
      <c r="G7768" s="19">
        <v>0</v>
      </c>
      <c r="H7768" s="19">
        <v>0</v>
      </c>
    </row>
    <row r="7769" spans="1:8" x14ac:dyDescent="0.25">
      <c r="A7769" s="14" t="str">
        <f t="shared" si="121"/>
        <v>dickech012013</v>
      </c>
      <c r="B7769" s="19" t="s">
        <v>911</v>
      </c>
      <c r="C7769" s="19">
        <v>2013</v>
      </c>
      <c r="D7769" s="19" t="s">
        <v>2332</v>
      </c>
    </row>
    <row r="7770" spans="1:8" x14ac:dyDescent="0.25">
      <c r="A7770" s="14" t="str">
        <f t="shared" si="121"/>
        <v>dickeco012013</v>
      </c>
      <c r="B7770" s="19" t="s">
        <v>1922</v>
      </c>
      <c r="C7770" s="19">
        <v>2013</v>
      </c>
      <c r="D7770" s="19" t="s">
        <v>2329</v>
      </c>
    </row>
    <row r="7771" spans="1:8" x14ac:dyDescent="0.25">
      <c r="A7771" s="14" t="str">
        <f t="shared" si="121"/>
        <v>dickeco012013</v>
      </c>
      <c r="B7771" s="19" t="s">
        <v>1922</v>
      </c>
      <c r="C7771" s="19">
        <v>2013</v>
      </c>
      <c r="D7771" s="19" t="s">
        <v>2330</v>
      </c>
    </row>
    <row r="7772" spans="1:8" x14ac:dyDescent="0.25">
      <c r="A7772" s="14" t="str">
        <f t="shared" si="121"/>
        <v>dickeco012013</v>
      </c>
      <c r="B7772" s="19" t="s">
        <v>1922</v>
      </c>
      <c r="C7772" s="19">
        <v>2013</v>
      </c>
      <c r="D7772" s="19" t="s">
        <v>2331</v>
      </c>
      <c r="E7772" s="19">
        <v>94</v>
      </c>
      <c r="F7772" s="19">
        <v>0</v>
      </c>
      <c r="G7772" s="19">
        <v>0</v>
      </c>
      <c r="H7772" s="19">
        <v>0</v>
      </c>
    </row>
    <row r="7773" spans="1:8" x14ac:dyDescent="0.25">
      <c r="A7773" s="14" t="str">
        <f t="shared" si="121"/>
        <v>dickeco012013</v>
      </c>
      <c r="B7773" s="19" t="s">
        <v>1922</v>
      </c>
      <c r="C7773" s="19">
        <v>2013</v>
      </c>
      <c r="D7773" s="19" t="s">
        <v>2332</v>
      </c>
    </row>
    <row r="7774" spans="1:8" x14ac:dyDescent="0.25">
      <c r="A7774" s="14" t="str">
        <f t="shared" si="121"/>
        <v>dickera012013</v>
      </c>
      <c r="B7774" s="19" t="s">
        <v>240</v>
      </c>
      <c r="C7774" s="19">
        <v>2013</v>
      </c>
      <c r="D7774" s="19" t="s">
        <v>2334</v>
      </c>
      <c r="E7774" s="19">
        <v>11</v>
      </c>
      <c r="F7774" s="19">
        <v>40</v>
      </c>
      <c r="G7774" s="19">
        <v>2</v>
      </c>
      <c r="H7774" s="19">
        <v>1</v>
      </c>
    </row>
    <row r="7775" spans="1:8" x14ac:dyDescent="0.25">
      <c r="A7775" s="14" t="str">
        <f t="shared" si="121"/>
        <v>diekmja012013</v>
      </c>
      <c r="B7775" s="19" t="s">
        <v>1700</v>
      </c>
      <c r="C7775" s="19">
        <v>2013</v>
      </c>
      <c r="D7775" s="19" t="s">
        <v>2334</v>
      </c>
      <c r="E7775" s="19">
        <v>0</v>
      </c>
      <c r="F7775" s="19">
        <v>5</v>
      </c>
      <c r="G7775" s="19">
        <v>2</v>
      </c>
      <c r="H7775" s="19">
        <v>0</v>
      </c>
    </row>
    <row r="7776" spans="1:8" x14ac:dyDescent="0.25">
      <c r="A7776" s="14" t="str">
        <f t="shared" si="121"/>
        <v>dietrde012013</v>
      </c>
      <c r="B7776" s="19" t="s">
        <v>1923</v>
      </c>
      <c r="C7776" s="19">
        <v>2013</v>
      </c>
      <c r="D7776" s="19" t="s">
        <v>39</v>
      </c>
      <c r="E7776" s="19">
        <v>98</v>
      </c>
      <c r="F7776" s="19">
        <v>158</v>
      </c>
      <c r="G7776" s="19">
        <v>2</v>
      </c>
      <c r="H7776" s="19">
        <v>31</v>
      </c>
    </row>
    <row r="7777" spans="1:8" x14ac:dyDescent="0.25">
      <c r="A7777" s="14" t="str">
        <f t="shared" si="121"/>
        <v>dirksan012013</v>
      </c>
      <c r="B7777" s="19" t="s">
        <v>1486</v>
      </c>
      <c r="C7777" s="19">
        <v>2013</v>
      </c>
      <c r="D7777" s="19" t="s">
        <v>2329</v>
      </c>
    </row>
    <row r="7778" spans="1:8" x14ac:dyDescent="0.25">
      <c r="A7778" s="14" t="str">
        <f t="shared" si="121"/>
        <v>dirksan012013</v>
      </c>
      <c r="B7778" s="19" t="s">
        <v>1486</v>
      </c>
      <c r="C7778" s="19">
        <v>2013</v>
      </c>
      <c r="D7778" s="19" t="s">
        <v>2330</v>
      </c>
    </row>
    <row r="7779" spans="1:8" x14ac:dyDescent="0.25">
      <c r="A7779" s="14" t="str">
        <f t="shared" si="121"/>
        <v>dirksan012013</v>
      </c>
      <c r="B7779" s="19" t="s">
        <v>1486</v>
      </c>
      <c r="C7779" s="19">
        <v>2013</v>
      </c>
      <c r="D7779" s="19" t="s">
        <v>2331</v>
      </c>
      <c r="E7779" s="19">
        <v>232</v>
      </c>
      <c r="F7779" s="19">
        <v>7</v>
      </c>
      <c r="G7779" s="19">
        <v>2</v>
      </c>
      <c r="H7779" s="19">
        <v>0</v>
      </c>
    </row>
    <row r="7780" spans="1:8" x14ac:dyDescent="0.25">
      <c r="A7780" s="14" t="str">
        <f t="shared" si="121"/>
        <v>dirksan012013</v>
      </c>
      <c r="B7780" s="19" t="s">
        <v>1486</v>
      </c>
      <c r="C7780" s="19">
        <v>2013</v>
      </c>
      <c r="D7780" s="19" t="s">
        <v>2332</v>
      </c>
    </row>
    <row r="7781" spans="1:8" x14ac:dyDescent="0.25">
      <c r="A7781" s="14" t="str">
        <f t="shared" si="121"/>
        <v>dobbsgr012013</v>
      </c>
      <c r="B7781" s="19" t="s">
        <v>439</v>
      </c>
      <c r="C7781" s="19">
        <v>2013</v>
      </c>
      <c r="D7781" s="19" t="s">
        <v>2335</v>
      </c>
      <c r="E7781" s="19">
        <v>363</v>
      </c>
      <c r="F7781" s="19">
        <v>50</v>
      </c>
      <c r="G7781" s="19">
        <v>1</v>
      </c>
      <c r="H7781" s="19">
        <v>33</v>
      </c>
    </row>
    <row r="7782" spans="1:8" x14ac:dyDescent="0.25">
      <c r="A7782" s="14" t="str">
        <f t="shared" si="121"/>
        <v>dobbsgr012013</v>
      </c>
      <c r="B7782" s="19" t="s">
        <v>439</v>
      </c>
      <c r="C7782" s="19">
        <v>2013</v>
      </c>
      <c r="D7782" s="19" t="s">
        <v>2331</v>
      </c>
      <c r="E7782" s="19">
        <v>1</v>
      </c>
      <c r="F7782" s="19">
        <v>0</v>
      </c>
      <c r="G7782" s="19">
        <v>0</v>
      </c>
      <c r="H7782" s="19">
        <v>0</v>
      </c>
    </row>
    <row r="7783" spans="1:8" x14ac:dyDescent="0.25">
      <c r="A7783" s="14" t="str">
        <f t="shared" si="121"/>
        <v>dobbsgr012013</v>
      </c>
      <c r="B7783" s="19" t="s">
        <v>439</v>
      </c>
      <c r="C7783" s="19">
        <v>2013</v>
      </c>
      <c r="D7783" s="19" t="s">
        <v>2332</v>
      </c>
    </row>
    <row r="7784" spans="1:8" x14ac:dyDescent="0.25">
      <c r="A7784" s="14" t="str">
        <f t="shared" si="121"/>
        <v>dolisra012013</v>
      </c>
      <c r="B7784" s="19" t="s">
        <v>1487</v>
      </c>
      <c r="C7784" s="19">
        <v>2013</v>
      </c>
      <c r="D7784" s="19" t="s">
        <v>2334</v>
      </c>
      <c r="E7784" s="19">
        <v>0</v>
      </c>
      <c r="F7784" s="19">
        <v>0</v>
      </c>
      <c r="G7784" s="19">
        <v>0</v>
      </c>
      <c r="H7784" s="19">
        <v>0</v>
      </c>
    </row>
    <row r="7785" spans="1:8" x14ac:dyDescent="0.25">
      <c r="A7785" s="14" t="str">
        <f t="shared" si="121"/>
        <v>dominjo012013</v>
      </c>
      <c r="B7785" s="19" t="s">
        <v>1924</v>
      </c>
      <c r="C7785" s="19">
        <v>2013</v>
      </c>
      <c r="D7785" s="19" t="s">
        <v>2334</v>
      </c>
      <c r="E7785" s="19">
        <v>0</v>
      </c>
      <c r="F7785" s="19">
        <v>2</v>
      </c>
      <c r="G7785" s="19">
        <v>0</v>
      </c>
      <c r="H7785" s="19">
        <v>0</v>
      </c>
    </row>
    <row r="7786" spans="1:8" x14ac:dyDescent="0.25">
      <c r="A7786" s="14" t="str">
        <f t="shared" si="121"/>
        <v>dominma012013</v>
      </c>
      <c r="B7786" s="19" t="s">
        <v>1488</v>
      </c>
      <c r="C7786" s="19">
        <v>2013</v>
      </c>
      <c r="D7786" s="19" t="s">
        <v>40</v>
      </c>
      <c r="E7786" s="19">
        <v>92</v>
      </c>
      <c r="F7786" s="19">
        <v>323</v>
      </c>
      <c r="G7786" s="19">
        <v>16</v>
      </c>
      <c r="H7786" s="19">
        <v>28</v>
      </c>
    </row>
    <row r="7787" spans="1:8" x14ac:dyDescent="0.25">
      <c r="A7787" s="14" t="str">
        <f t="shared" si="121"/>
        <v>donaljo022013</v>
      </c>
      <c r="B7787" s="19" t="s">
        <v>1268</v>
      </c>
      <c r="C7787" s="19">
        <v>2013</v>
      </c>
      <c r="D7787" s="19" t="s">
        <v>2335</v>
      </c>
      <c r="E7787" s="19">
        <v>0</v>
      </c>
      <c r="F7787" s="19">
        <v>0</v>
      </c>
      <c r="G7787" s="19">
        <v>0</v>
      </c>
      <c r="H7787" s="19">
        <v>0</v>
      </c>
    </row>
    <row r="7788" spans="1:8" x14ac:dyDescent="0.25">
      <c r="A7788" s="14" t="str">
        <f t="shared" si="121"/>
        <v>donaljo022013</v>
      </c>
      <c r="B7788" s="19" t="s">
        <v>1268</v>
      </c>
      <c r="C7788" s="19">
        <v>2013</v>
      </c>
      <c r="D7788" s="19" t="s">
        <v>40</v>
      </c>
      <c r="E7788" s="19">
        <v>143</v>
      </c>
      <c r="F7788" s="19">
        <v>255</v>
      </c>
      <c r="G7788" s="19">
        <v>16</v>
      </c>
      <c r="H7788" s="19">
        <v>22</v>
      </c>
    </row>
    <row r="7789" spans="1:8" x14ac:dyDescent="0.25">
      <c r="A7789" s="14" t="str">
        <f t="shared" si="121"/>
        <v>donaljo022013</v>
      </c>
      <c r="B7789" s="19" t="s">
        <v>1268</v>
      </c>
      <c r="C7789" s="19">
        <v>2013</v>
      </c>
      <c r="D7789" s="19" t="s">
        <v>2333</v>
      </c>
      <c r="E7789" s="19">
        <v>0</v>
      </c>
      <c r="F7789" s="19">
        <v>1</v>
      </c>
      <c r="G7789" s="19">
        <v>0</v>
      </c>
      <c r="H7789" s="19">
        <v>0</v>
      </c>
    </row>
    <row r="7790" spans="1:8" x14ac:dyDescent="0.25">
      <c r="A7790" s="14" t="str">
        <f t="shared" si="121"/>
        <v>doolise012013</v>
      </c>
      <c r="B7790" s="19" t="s">
        <v>1701</v>
      </c>
      <c r="C7790" s="19">
        <v>2013</v>
      </c>
      <c r="D7790" s="19" t="s">
        <v>2334</v>
      </c>
      <c r="E7790" s="19">
        <v>1</v>
      </c>
      <c r="F7790" s="19">
        <v>6</v>
      </c>
      <c r="G7790" s="19">
        <v>0</v>
      </c>
      <c r="H7790" s="19">
        <v>0</v>
      </c>
    </row>
    <row r="7791" spans="1:8" x14ac:dyDescent="0.25">
      <c r="A7791" s="14" t="str">
        <f t="shared" si="121"/>
        <v>doteloc012013</v>
      </c>
      <c r="B7791" s="19" t="s">
        <v>90</v>
      </c>
      <c r="C7791" s="19">
        <v>2013</v>
      </c>
      <c r="D7791" s="19" t="s">
        <v>2334</v>
      </c>
      <c r="E7791" s="19">
        <v>0</v>
      </c>
      <c r="F7791" s="19">
        <v>1</v>
      </c>
      <c r="G7791" s="19">
        <v>0</v>
      </c>
      <c r="H7791" s="19">
        <v>0</v>
      </c>
    </row>
    <row r="7792" spans="1:8" x14ac:dyDescent="0.25">
      <c r="A7792" s="14" t="str">
        <f t="shared" si="121"/>
        <v>doubrfe012013</v>
      </c>
      <c r="B7792" s="19" t="s">
        <v>1269</v>
      </c>
      <c r="C7792" s="19">
        <v>2013</v>
      </c>
      <c r="D7792" s="19" t="s">
        <v>2334</v>
      </c>
      <c r="E7792" s="19">
        <v>5</v>
      </c>
      <c r="F7792" s="19">
        <v>18</v>
      </c>
      <c r="G7792" s="19">
        <v>1</v>
      </c>
      <c r="H7792" s="19">
        <v>1</v>
      </c>
    </row>
    <row r="7793" spans="1:8" x14ac:dyDescent="0.25">
      <c r="A7793" s="14" t="str">
        <f t="shared" si="121"/>
        <v>doumiry012013</v>
      </c>
      <c r="B7793" s="19" t="s">
        <v>535</v>
      </c>
      <c r="C7793" s="19">
        <v>2013</v>
      </c>
      <c r="D7793" s="19" t="s">
        <v>2336</v>
      </c>
      <c r="E7793" s="19">
        <v>229</v>
      </c>
      <c r="F7793" s="19">
        <v>20</v>
      </c>
      <c r="G7793" s="19">
        <v>2</v>
      </c>
      <c r="H7793" s="19">
        <v>2</v>
      </c>
    </row>
    <row r="7794" spans="1:8" x14ac:dyDescent="0.25">
      <c r="A7794" s="14" t="str">
        <f t="shared" si="121"/>
        <v>doumiry012013</v>
      </c>
      <c r="B7794" s="19" t="s">
        <v>535</v>
      </c>
      <c r="C7794" s="19">
        <v>2013</v>
      </c>
      <c r="D7794" s="19" t="s">
        <v>2330</v>
      </c>
    </row>
    <row r="7795" spans="1:8" x14ac:dyDescent="0.25">
      <c r="A7795" s="14" t="str">
        <f t="shared" si="121"/>
        <v>doumiry012013</v>
      </c>
      <c r="B7795" s="19" t="s">
        <v>535</v>
      </c>
      <c r="C7795" s="19">
        <v>2013</v>
      </c>
      <c r="D7795" s="19" t="s">
        <v>2331</v>
      </c>
      <c r="E7795" s="19">
        <v>55</v>
      </c>
      <c r="F7795" s="19">
        <v>5</v>
      </c>
      <c r="G7795" s="19">
        <v>1</v>
      </c>
      <c r="H7795" s="19">
        <v>2</v>
      </c>
    </row>
    <row r="7796" spans="1:8" x14ac:dyDescent="0.25">
      <c r="A7796" s="14" t="str">
        <f t="shared" si="121"/>
        <v>doumiry012013</v>
      </c>
      <c r="B7796" s="19" t="s">
        <v>535</v>
      </c>
      <c r="C7796" s="19">
        <v>2013</v>
      </c>
      <c r="D7796" s="19" t="s">
        <v>2332</v>
      </c>
    </row>
    <row r="7797" spans="1:8" x14ac:dyDescent="0.25">
      <c r="A7797" s="14" t="str">
        <f t="shared" si="121"/>
        <v>downsda022013</v>
      </c>
      <c r="B7797" s="19" t="s">
        <v>1702</v>
      </c>
      <c r="C7797" s="19">
        <v>2013</v>
      </c>
      <c r="D7797" s="19" t="s">
        <v>2334</v>
      </c>
      <c r="E7797" s="19">
        <v>1</v>
      </c>
      <c r="F7797" s="19">
        <v>2</v>
      </c>
      <c r="G7797" s="19">
        <v>0</v>
      </c>
      <c r="H7797" s="19">
        <v>0</v>
      </c>
    </row>
    <row r="7798" spans="1:8" x14ac:dyDescent="0.25">
      <c r="A7798" s="14" t="str">
        <f t="shared" si="121"/>
        <v>downssc012013</v>
      </c>
      <c r="B7798" s="19" t="s">
        <v>91</v>
      </c>
      <c r="C7798" s="19">
        <v>2013</v>
      </c>
      <c r="D7798" s="19" t="s">
        <v>2334</v>
      </c>
      <c r="E7798" s="19">
        <v>3</v>
      </c>
      <c r="F7798" s="19">
        <v>4</v>
      </c>
      <c r="G7798" s="19">
        <v>1</v>
      </c>
      <c r="H7798" s="19">
        <v>3</v>
      </c>
    </row>
    <row r="7799" spans="1:8" x14ac:dyDescent="0.25">
      <c r="A7799" s="14" t="str">
        <f t="shared" si="121"/>
        <v>downssc012013</v>
      </c>
      <c r="B7799" s="19" t="s">
        <v>91</v>
      </c>
      <c r="C7799" s="19">
        <v>2013</v>
      </c>
      <c r="D7799" s="19" t="s">
        <v>2334</v>
      </c>
      <c r="E7799" s="19">
        <v>4</v>
      </c>
      <c r="F7799" s="19">
        <v>2</v>
      </c>
      <c r="G7799" s="19">
        <v>0</v>
      </c>
      <c r="H7799" s="19">
        <v>0</v>
      </c>
    </row>
    <row r="7800" spans="1:8" x14ac:dyDescent="0.25">
      <c r="A7800" s="14" t="str">
        <f t="shared" si="121"/>
        <v>doziebr012013</v>
      </c>
      <c r="B7800" s="19" t="s">
        <v>1703</v>
      </c>
      <c r="C7800" s="19">
        <v>2013</v>
      </c>
      <c r="D7800" s="19" t="s">
        <v>39</v>
      </c>
      <c r="E7800" s="19">
        <v>267</v>
      </c>
      <c r="F7800" s="19">
        <v>461</v>
      </c>
      <c r="G7800" s="19">
        <v>6</v>
      </c>
      <c r="H7800" s="19">
        <v>110</v>
      </c>
    </row>
    <row r="7801" spans="1:8" x14ac:dyDescent="0.25">
      <c r="A7801" s="14" t="str">
        <f t="shared" si="121"/>
        <v>drabeky012013</v>
      </c>
      <c r="B7801" s="19" t="s">
        <v>1270</v>
      </c>
      <c r="C7801" s="19">
        <v>2013</v>
      </c>
      <c r="D7801" s="19" t="s">
        <v>2334</v>
      </c>
      <c r="E7801" s="19">
        <v>0</v>
      </c>
      <c r="F7801" s="19">
        <v>1</v>
      </c>
      <c r="G7801" s="19">
        <v>0</v>
      </c>
      <c r="H7801" s="19">
        <v>0</v>
      </c>
    </row>
    <row r="7802" spans="1:8" x14ac:dyDescent="0.25">
      <c r="A7802" s="14" t="str">
        <f t="shared" si="121"/>
        <v>drewst012013</v>
      </c>
      <c r="B7802" s="19" t="s">
        <v>640</v>
      </c>
      <c r="C7802" s="19">
        <v>2013</v>
      </c>
      <c r="D7802" s="19" t="s">
        <v>2333</v>
      </c>
      <c r="E7802" s="19">
        <v>176</v>
      </c>
      <c r="F7802" s="19">
        <v>332</v>
      </c>
      <c r="G7802" s="19">
        <v>8</v>
      </c>
      <c r="H7802" s="19">
        <v>82</v>
      </c>
    </row>
    <row r="7803" spans="1:8" x14ac:dyDescent="0.25">
      <c r="A7803" s="14" t="str">
        <f t="shared" si="121"/>
        <v>dudalu012013</v>
      </c>
      <c r="B7803" s="19" t="s">
        <v>1271</v>
      </c>
      <c r="C7803" s="19">
        <v>2013</v>
      </c>
      <c r="D7803" s="19" t="s">
        <v>2335</v>
      </c>
      <c r="E7803" s="19">
        <v>237</v>
      </c>
      <c r="F7803" s="19">
        <v>18</v>
      </c>
      <c r="G7803" s="19">
        <v>0</v>
      </c>
      <c r="H7803" s="19">
        <v>19</v>
      </c>
    </row>
    <row r="7804" spans="1:8" x14ac:dyDescent="0.25">
      <c r="A7804" s="14" t="str">
        <f t="shared" si="121"/>
        <v>dudalu012013</v>
      </c>
      <c r="B7804" s="19" t="s">
        <v>1271</v>
      </c>
      <c r="C7804" s="19">
        <v>2013</v>
      </c>
      <c r="D7804" s="19" t="s">
        <v>2330</v>
      </c>
    </row>
    <row r="7805" spans="1:8" x14ac:dyDescent="0.25">
      <c r="A7805" s="14" t="str">
        <f t="shared" si="121"/>
        <v>dudalu012013</v>
      </c>
      <c r="B7805" s="19" t="s">
        <v>1271</v>
      </c>
      <c r="C7805" s="19">
        <v>2013</v>
      </c>
      <c r="D7805" s="19" t="s">
        <v>2331</v>
      </c>
      <c r="E7805" s="19">
        <v>90</v>
      </c>
      <c r="F7805" s="19">
        <v>1</v>
      </c>
      <c r="G7805" s="19">
        <v>2</v>
      </c>
      <c r="H7805" s="19">
        <v>1</v>
      </c>
    </row>
    <row r="7806" spans="1:8" x14ac:dyDescent="0.25">
      <c r="A7806" s="14" t="str">
        <f t="shared" si="121"/>
        <v>duensbr012013</v>
      </c>
      <c r="B7806" s="19" t="s">
        <v>1076</v>
      </c>
      <c r="C7806" s="19">
        <v>2013</v>
      </c>
      <c r="D7806" s="19" t="s">
        <v>2334</v>
      </c>
      <c r="E7806" s="19">
        <v>7</v>
      </c>
      <c r="F7806" s="19">
        <v>12</v>
      </c>
      <c r="G7806" s="19">
        <v>0</v>
      </c>
      <c r="H7806" s="19">
        <v>1</v>
      </c>
    </row>
    <row r="7807" spans="1:8" x14ac:dyDescent="0.25">
      <c r="A7807" s="14" t="str">
        <f t="shared" si="121"/>
        <v>duffyda012013</v>
      </c>
      <c r="B7807" s="19" t="s">
        <v>1489</v>
      </c>
      <c r="C7807" s="19">
        <v>2013</v>
      </c>
      <c r="D7807" s="19" t="s">
        <v>2334</v>
      </c>
      <c r="E7807" s="19">
        <v>1</v>
      </c>
      <c r="F7807" s="19">
        <v>2</v>
      </c>
      <c r="G7807" s="19">
        <v>0</v>
      </c>
      <c r="H7807" s="19">
        <v>1</v>
      </c>
    </row>
    <row r="7808" spans="1:8" x14ac:dyDescent="0.25">
      <c r="A7808" s="14" t="str">
        <f t="shared" si="121"/>
        <v>dukeza012013</v>
      </c>
      <c r="B7808" s="19" t="s">
        <v>536</v>
      </c>
      <c r="C7808" s="19">
        <v>2013</v>
      </c>
      <c r="D7808" s="19" t="s">
        <v>2334</v>
      </c>
      <c r="E7808" s="19">
        <v>1</v>
      </c>
      <c r="F7808" s="19">
        <v>2</v>
      </c>
      <c r="G7808" s="19">
        <v>0</v>
      </c>
      <c r="H7808" s="19">
        <v>0</v>
      </c>
    </row>
    <row r="7809" spans="1:8" x14ac:dyDescent="0.25">
      <c r="A7809" s="14" t="str">
        <f t="shared" si="121"/>
        <v>dukeza012013</v>
      </c>
      <c r="B7809" s="19" t="s">
        <v>536</v>
      </c>
      <c r="C7809" s="19">
        <v>2013</v>
      </c>
      <c r="D7809" s="19" t="s">
        <v>2334</v>
      </c>
      <c r="E7809" s="19">
        <v>0</v>
      </c>
      <c r="F7809" s="19">
        <v>3</v>
      </c>
      <c r="G7809" s="19">
        <v>0</v>
      </c>
      <c r="H7809" s="19">
        <v>0</v>
      </c>
    </row>
    <row r="7810" spans="1:8" x14ac:dyDescent="0.25">
      <c r="A7810" s="14" t="str">
        <f t="shared" si="121"/>
        <v>duncash012013</v>
      </c>
      <c r="B7810" s="19" t="s">
        <v>780</v>
      </c>
      <c r="C7810" s="19">
        <v>2013</v>
      </c>
      <c r="D7810" s="19" t="s">
        <v>2335</v>
      </c>
      <c r="E7810" s="19">
        <v>14</v>
      </c>
      <c r="F7810" s="19">
        <v>1</v>
      </c>
      <c r="G7810" s="19">
        <v>0</v>
      </c>
      <c r="H7810" s="19">
        <v>2</v>
      </c>
    </row>
    <row r="7811" spans="1:8" x14ac:dyDescent="0.25">
      <c r="A7811" s="14" t="str">
        <f t="shared" ref="A7811:A7874" si="122">B7811&amp;C7811</f>
        <v>dunnad012013</v>
      </c>
      <c r="B7811" s="19" t="s">
        <v>242</v>
      </c>
      <c r="C7811" s="19">
        <v>2013</v>
      </c>
      <c r="D7811" s="19" t="s">
        <v>2335</v>
      </c>
      <c r="E7811" s="19">
        <v>548</v>
      </c>
      <c r="F7811" s="19">
        <v>31</v>
      </c>
      <c r="G7811" s="19">
        <v>8</v>
      </c>
      <c r="H7811" s="19">
        <v>54</v>
      </c>
    </row>
    <row r="7812" spans="1:8" x14ac:dyDescent="0.25">
      <c r="A7812" s="14" t="str">
        <f t="shared" si="122"/>
        <v>dunnad012013</v>
      </c>
      <c r="B7812" s="19" t="s">
        <v>242</v>
      </c>
      <c r="C7812" s="19">
        <v>2013</v>
      </c>
      <c r="D7812" s="19" t="s">
        <v>2330</v>
      </c>
    </row>
    <row r="7813" spans="1:8" x14ac:dyDescent="0.25">
      <c r="A7813" s="14" t="str">
        <f t="shared" si="122"/>
        <v>dunnad012013</v>
      </c>
      <c r="B7813" s="19" t="s">
        <v>242</v>
      </c>
      <c r="C7813" s="19">
        <v>2013</v>
      </c>
      <c r="D7813" s="19" t="s">
        <v>2331</v>
      </c>
      <c r="E7813" s="19">
        <v>2</v>
      </c>
      <c r="F7813" s="19">
        <v>0</v>
      </c>
      <c r="G7813" s="19">
        <v>0</v>
      </c>
      <c r="H7813" s="19">
        <v>0</v>
      </c>
    </row>
    <row r="7814" spans="1:8" x14ac:dyDescent="0.25">
      <c r="A7814" s="14" t="str">
        <f t="shared" si="122"/>
        <v>dunnija012013</v>
      </c>
      <c r="B7814" s="19" t="s">
        <v>1925</v>
      </c>
      <c r="C7814" s="19">
        <v>2013</v>
      </c>
      <c r="D7814" s="19" t="s">
        <v>2334</v>
      </c>
      <c r="E7814" s="19">
        <v>1</v>
      </c>
      <c r="F7814" s="19">
        <v>5</v>
      </c>
      <c r="G7814" s="19">
        <v>1</v>
      </c>
      <c r="H7814" s="19">
        <v>0</v>
      </c>
    </row>
    <row r="7815" spans="1:8" x14ac:dyDescent="0.25">
      <c r="A7815" s="14" t="str">
        <f t="shared" si="122"/>
        <v>dunnmi012013</v>
      </c>
      <c r="B7815" s="19" t="s">
        <v>1077</v>
      </c>
      <c r="C7815" s="19">
        <v>2013</v>
      </c>
      <c r="D7815" s="19" t="s">
        <v>2334</v>
      </c>
      <c r="E7815" s="19">
        <v>2</v>
      </c>
      <c r="F7815" s="19">
        <v>4</v>
      </c>
      <c r="G7815" s="19">
        <v>2</v>
      </c>
      <c r="H7815" s="19">
        <v>0</v>
      </c>
    </row>
    <row r="7816" spans="1:8" x14ac:dyDescent="0.25">
      <c r="A7816" s="14" t="str">
        <f t="shared" si="122"/>
        <v>durbich012013</v>
      </c>
      <c r="B7816" s="19" t="s">
        <v>93</v>
      </c>
      <c r="C7816" s="19">
        <v>2013</v>
      </c>
      <c r="D7816" s="19" t="s">
        <v>2334</v>
      </c>
      <c r="E7816" s="19">
        <v>0</v>
      </c>
      <c r="F7816" s="19">
        <v>1</v>
      </c>
      <c r="G7816" s="19">
        <v>0</v>
      </c>
      <c r="H7816" s="19">
        <v>0</v>
      </c>
    </row>
    <row r="7817" spans="1:8" x14ac:dyDescent="0.25">
      <c r="A7817" s="14" t="str">
        <f t="shared" si="122"/>
        <v>dwyerch012013</v>
      </c>
      <c r="B7817" s="19" t="s">
        <v>1926</v>
      </c>
      <c r="C7817" s="19">
        <v>2013</v>
      </c>
      <c r="D7817" s="19" t="s">
        <v>2334</v>
      </c>
      <c r="E7817" s="19">
        <v>0</v>
      </c>
      <c r="F7817" s="19">
        <v>3</v>
      </c>
      <c r="G7817" s="19">
        <v>0</v>
      </c>
      <c r="H7817" s="19">
        <v>1</v>
      </c>
    </row>
    <row r="7818" spans="1:8" x14ac:dyDescent="0.25">
      <c r="A7818" s="14" t="str">
        <f t="shared" si="122"/>
        <v>dysonja012013</v>
      </c>
      <c r="B7818" s="19" t="s">
        <v>1272</v>
      </c>
      <c r="C7818" s="19">
        <v>2013</v>
      </c>
      <c r="D7818" s="19" t="s">
        <v>2329</v>
      </c>
    </row>
    <row r="7819" spans="1:8" x14ac:dyDescent="0.25">
      <c r="A7819" s="14" t="str">
        <f t="shared" si="122"/>
        <v>dysonja012013</v>
      </c>
      <c r="B7819" s="19" t="s">
        <v>1272</v>
      </c>
      <c r="C7819" s="19">
        <v>2013</v>
      </c>
      <c r="D7819" s="19" t="s">
        <v>2331</v>
      </c>
      <c r="E7819" s="19">
        <v>176</v>
      </c>
      <c r="F7819" s="19">
        <v>3</v>
      </c>
      <c r="G7819" s="19">
        <v>5</v>
      </c>
      <c r="H7819" s="19">
        <v>2</v>
      </c>
    </row>
    <row r="7820" spans="1:8" x14ac:dyDescent="0.25">
      <c r="A7820" s="14" t="str">
        <f t="shared" si="122"/>
        <v>dysonsa012013</v>
      </c>
      <c r="B7820" s="19" t="s">
        <v>1704</v>
      </c>
      <c r="C7820" s="19">
        <v>2013</v>
      </c>
      <c r="D7820" s="19" t="s">
        <v>2334</v>
      </c>
      <c r="E7820" s="19">
        <v>1</v>
      </c>
      <c r="F7820" s="19">
        <v>0</v>
      </c>
      <c r="G7820" s="19">
        <v>0</v>
      </c>
      <c r="H7820" s="19">
        <v>0</v>
      </c>
    </row>
    <row r="7821" spans="1:8" x14ac:dyDescent="0.25">
      <c r="A7821" s="14" t="str">
        <f t="shared" si="122"/>
        <v>eatonad022013</v>
      </c>
      <c r="B7821" s="19" t="s">
        <v>1705</v>
      </c>
      <c r="C7821" s="19">
        <v>2013</v>
      </c>
      <c r="D7821" s="19" t="s">
        <v>2329</v>
      </c>
    </row>
    <row r="7822" spans="1:8" x14ac:dyDescent="0.25">
      <c r="A7822" s="14" t="str">
        <f t="shared" si="122"/>
        <v>eatonad022013</v>
      </c>
      <c r="B7822" s="19" t="s">
        <v>1705</v>
      </c>
      <c r="C7822" s="19">
        <v>2013</v>
      </c>
      <c r="D7822" s="19" t="s">
        <v>2330</v>
      </c>
    </row>
    <row r="7823" spans="1:8" x14ac:dyDescent="0.25">
      <c r="A7823" s="14" t="str">
        <f t="shared" si="122"/>
        <v>eatonad022013</v>
      </c>
      <c r="B7823" s="19" t="s">
        <v>1705</v>
      </c>
      <c r="C7823" s="19">
        <v>2013</v>
      </c>
      <c r="D7823" s="19" t="s">
        <v>2331</v>
      </c>
      <c r="E7823" s="19">
        <v>103</v>
      </c>
      <c r="F7823" s="19">
        <v>6</v>
      </c>
      <c r="G7823" s="19">
        <v>4</v>
      </c>
      <c r="H7823" s="19">
        <v>1</v>
      </c>
    </row>
    <row r="7824" spans="1:8" x14ac:dyDescent="0.25">
      <c r="A7824" s="14" t="str">
        <f t="shared" si="122"/>
        <v>eatonad022013</v>
      </c>
      <c r="B7824" s="19" t="s">
        <v>1705</v>
      </c>
      <c r="C7824" s="19">
        <v>2013</v>
      </c>
      <c r="D7824" s="19" t="s">
        <v>2332</v>
      </c>
    </row>
    <row r="7825" spans="1:8" x14ac:dyDescent="0.25">
      <c r="A7825" s="14" t="str">
        <f t="shared" si="122"/>
        <v>edginjo012013</v>
      </c>
      <c r="B7825" s="19" t="s">
        <v>1706</v>
      </c>
      <c r="C7825" s="19">
        <v>2013</v>
      </c>
      <c r="D7825" s="19" t="s">
        <v>2334</v>
      </c>
      <c r="E7825" s="19">
        <v>0</v>
      </c>
      <c r="F7825" s="19">
        <v>0</v>
      </c>
      <c r="G7825" s="19">
        <v>0</v>
      </c>
      <c r="H7825" s="19">
        <v>0</v>
      </c>
    </row>
    <row r="7826" spans="1:8" x14ac:dyDescent="0.25">
      <c r="A7826" s="14" t="str">
        <f t="shared" si="122"/>
        <v>ellisaj012013</v>
      </c>
      <c r="B7826" s="19" t="s">
        <v>916</v>
      </c>
      <c r="C7826" s="19">
        <v>2013</v>
      </c>
      <c r="D7826" s="19" t="s">
        <v>2336</v>
      </c>
      <c r="E7826" s="19">
        <v>855</v>
      </c>
      <c r="F7826" s="19">
        <v>73</v>
      </c>
      <c r="G7826" s="19">
        <v>3</v>
      </c>
      <c r="H7826" s="19">
        <v>8</v>
      </c>
    </row>
    <row r="7827" spans="1:8" x14ac:dyDescent="0.25">
      <c r="A7827" s="14" t="str">
        <f t="shared" si="122"/>
        <v>ellisma012013</v>
      </c>
      <c r="B7827" s="19" t="s">
        <v>298</v>
      </c>
      <c r="C7827" s="19">
        <v>2013</v>
      </c>
      <c r="D7827" s="19" t="s">
        <v>39</v>
      </c>
      <c r="E7827" s="19">
        <v>225</v>
      </c>
      <c r="F7827" s="19">
        <v>302</v>
      </c>
      <c r="G7827" s="19">
        <v>6</v>
      </c>
      <c r="H7827" s="19">
        <v>78</v>
      </c>
    </row>
    <row r="7828" spans="1:8" x14ac:dyDescent="0.25">
      <c r="A7828" s="14" t="str">
        <f t="shared" si="122"/>
        <v>ellisma012013</v>
      </c>
      <c r="B7828" s="19" t="s">
        <v>298</v>
      </c>
      <c r="C7828" s="19">
        <v>2013</v>
      </c>
      <c r="D7828" s="19" t="s">
        <v>40</v>
      </c>
      <c r="E7828" s="19">
        <v>0</v>
      </c>
      <c r="F7828" s="19">
        <v>0</v>
      </c>
      <c r="G7828" s="19">
        <v>0</v>
      </c>
      <c r="H7828" s="19">
        <v>0</v>
      </c>
    </row>
    <row r="7829" spans="1:8" x14ac:dyDescent="0.25">
      <c r="A7829" s="14" t="str">
        <f t="shared" si="122"/>
        <v>ellsbja012013</v>
      </c>
      <c r="B7829" s="19" t="s">
        <v>781</v>
      </c>
      <c r="C7829" s="19">
        <v>2013</v>
      </c>
      <c r="D7829" s="19" t="s">
        <v>2329</v>
      </c>
    </row>
    <row r="7830" spans="1:8" x14ac:dyDescent="0.25">
      <c r="A7830" s="14" t="str">
        <f t="shared" si="122"/>
        <v>ellsbja012013</v>
      </c>
      <c r="B7830" s="19" t="s">
        <v>781</v>
      </c>
      <c r="C7830" s="19">
        <v>2013</v>
      </c>
      <c r="D7830" s="19" t="s">
        <v>2331</v>
      </c>
      <c r="E7830" s="19">
        <v>347</v>
      </c>
      <c r="F7830" s="19">
        <v>3</v>
      </c>
      <c r="G7830" s="19">
        <v>3</v>
      </c>
      <c r="H7830" s="19">
        <v>2</v>
      </c>
    </row>
    <row r="7831" spans="1:8" x14ac:dyDescent="0.25">
      <c r="A7831" s="14" t="str">
        <f t="shared" si="122"/>
        <v>elmorja012013</v>
      </c>
      <c r="B7831" s="19" t="s">
        <v>1707</v>
      </c>
      <c r="C7831" s="19">
        <v>2013</v>
      </c>
      <c r="D7831" s="19" t="s">
        <v>2335</v>
      </c>
      <c r="E7831" s="19">
        <v>0</v>
      </c>
      <c r="F7831" s="19">
        <v>0</v>
      </c>
      <c r="G7831" s="19">
        <v>0</v>
      </c>
      <c r="H7831" s="19">
        <v>0</v>
      </c>
    </row>
    <row r="7832" spans="1:8" x14ac:dyDescent="0.25">
      <c r="A7832" s="14" t="str">
        <f t="shared" si="122"/>
        <v>elmorja012013</v>
      </c>
      <c r="B7832" s="19" t="s">
        <v>1707</v>
      </c>
      <c r="C7832" s="19">
        <v>2013</v>
      </c>
      <c r="D7832" s="19" t="s">
        <v>39</v>
      </c>
      <c r="E7832" s="19">
        <v>20</v>
      </c>
      <c r="F7832" s="19">
        <v>36</v>
      </c>
      <c r="G7832" s="19">
        <v>1</v>
      </c>
      <c r="H7832" s="19">
        <v>5</v>
      </c>
    </row>
    <row r="7833" spans="1:8" x14ac:dyDescent="0.25">
      <c r="A7833" s="14" t="str">
        <f t="shared" si="122"/>
        <v>elmorja012013</v>
      </c>
      <c r="B7833" s="19" t="s">
        <v>1707</v>
      </c>
      <c r="C7833" s="19">
        <v>2013</v>
      </c>
      <c r="D7833" s="19" t="s">
        <v>40</v>
      </c>
      <c r="E7833" s="19">
        <v>0</v>
      </c>
      <c r="F7833" s="19">
        <v>0</v>
      </c>
      <c r="G7833" s="19">
        <v>0</v>
      </c>
      <c r="H7833" s="19">
        <v>0</v>
      </c>
    </row>
    <row r="7834" spans="1:8" x14ac:dyDescent="0.25">
      <c r="A7834" s="14" t="str">
        <f t="shared" si="122"/>
        <v>elmorja012013</v>
      </c>
      <c r="B7834" s="19" t="s">
        <v>1707</v>
      </c>
      <c r="C7834" s="19">
        <v>2013</v>
      </c>
      <c r="D7834" s="19" t="s">
        <v>2336</v>
      </c>
      <c r="E7834" s="19">
        <v>1</v>
      </c>
      <c r="F7834" s="19">
        <v>0</v>
      </c>
      <c r="G7834" s="19">
        <v>0</v>
      </c>
      <c r="H7834" s="19">
        <v>0</v>
      </c>
    </row>
    <row r="7835" spans="1:8" x14ac:dyDescent="0.25">
      <c r="A7835" s="14" t="str">
        <f t="shared" si="122"/>
        <v>elmorja012013</v>
      </c>
      <c r="B7835" s="19" t="s">
        <v>1707</v>
      </c>
      <c r="C7835" s="19">
        <v>2013</v>
      </c>
      <c r="D7835" s="19" t="s">
        <v>2329</v>
      </c>
    </row>
    <row r="7836" spans="1:8" x14ac:dyDescent="0.25">
      <c r="A7836" s="14" t="str">
        <f t="shared" si="122"/>
        <v>elmorja012013</v>
      </c>
      <c r="B7836" s="19" t="s">
        <v>1707</v>
      </c>
      <c r="C7836" s="19">
        <v>2013</v>
      </c>
      <c r="D7836" s="19" t="s">
        <v>2330</v>
      </c>
    </row>
    <row r="7837" spans="1:8" x14ac:dyDescent="0.25">
      <c r="A7837" s="14" t="str">
        <f t="shared" si="122"/>
        <v>elmorja012013</v>
      </c>
      <c r="B7837" s="19" t="s">
        <v>1707</v>
      </c>
      <c r="C7837" s="19">
        <v>2013</v>
      </c>
      <c r="D7837" s="19" t="s">
        <v>2331</v>
      </c>
      <c r="E7837" s="19">
        <v>5</v>
      </c>
      <c r="F7837" s="19">
        <v>0</v>
      </c>
      <c r="G7837" s="19">
        <v>0</v>
      </c>
      <c r="H7837" s="19">
        <v>0</v>
      </c>
    </row>
    <row r="7838" spans="1:8" x14ac:dyDescent="0.25">
      <c r="A7838" s="14" t="str">
        <f t="shared" si="122"/>
        <v>elmorja012013</v>
      </c>
      <c r="B7838" s="19" t="s">
        <v>1707</v>
      </c>
      <c r="C7838" s="19">
        <v>2013</v>
      </c>
      <c r="D7838" s="19" t="s">
        <v>2334</v>
      </c>
      <c r="E7838" s="19">
        <v>1</v>
      </c>
      <c r="F7838" s="19">
        <v>0</v>
      </c>
      <c r="G7838" s="19">
        <v>0</v>
      </c>
      <c r="H7838" s="19">
        <v>0</v>
      </c>
    </row>
    <row r="7839" spans="1:8" x14ac:dyDescent="0.25">
      <c r="A7839" s="14" t="str">
        <f t="shared" si="122"/>
        <v>elmorja012013</v>
      </c>
      <c r="B7839" s="19" t="s">
        <v>1707</v>
      </c>
      <c r="C7839" s="19">
        <v>2013</v>
      </c>
      <c r="D7839" s="19" t="s">
        <v>2332</v>
      </c>
    </row>
    <row r="7840" spans="1:8" x14ac:dyDescent="0.25">
      <c r="A7840" s="14" t="str">
        <f t="shared" si="122"/>
        <v>elmorja012013</v>
      </c>
      <c r="B7840" s="19" t="s">
        <v>1707</v>
      </c>
      <c r="C7840" s="19">
        <v>2013</v>
      </c>
      <c r="D7840" s="19" t="s">
        <v>2333</v>
      </c>
      <c r="E7840" s="19">
        <v>33</v>
      </c>
      <c r="F7840" s="19">
        <v>55</v>
      </c>
      <c r="G7840" s="19">
        <v>7</v>
      </c>
      <c r="H7840" s="19">
        <v>12</v>
      </c>
    </row>
    <row r="7841" spans="1:8" x14ac:dyDescent="0.25">
      <c r="A7841" s="14" t="str">
        <f t="shared" si="122"/>
        <v>encared012013</v>
      </c>
      <c r="B7841" s="19" t="s">
        <v>538</v>
      </c>
      <c r="C7841" s="19">
        <v>2013</v>
      </c>
      <c r="D7841" s="19" t="s">
        <v>2335</v>
      </c>
      <c r="E7841" s="19">
        <v>689</v>
      </c>
      <c r="F7841" s="19">
        <v>44</v>
      </c>
      <c r="G7841" s="19">
        <v>6</v>
      </c>
      <c r="H7841" s="19">
        <v>66</v>
      </c>
    </row>
    <row r="7842" spans="1:8" x14ac:dyDescent="0.25">
      <c r="A7842" s="14" t="str">
        <f t="shared" si="122"/>
        <v>encared012013</v>
      </c>
      <c r="B7842" s="19" t="s">
        <v>538</v>
      </c>
      <c r="C7842" s="19">
        <v>2013</v>
      </c>
      <c r="D7842" s="19" t="s">
        <v>40</v>
      </c>
      <c r="E7842" s="19">
        <v>12</v>
      </c>
      <c r="F7842" s="19">
        <v>26</v>
      </c>
      <c r="G7842" s="19">
        <v>2</v>
      </c>
      <c r="H7842" s="19">
        <v>2</v>
      </c>
    </row>
    <row r="7843" spans="1:8" x14ac:dyDescent="0.25">
      <c r="A7843" s="14" t="str">
        <f t="shared" si="122"/>
        <v>enrigba012013</v>
      </c>
      <c r="B7843" s="19" t="s">
        <v>1275</v>
      </c>
      <c r="C7843" s="19">
        <v>2013</v>
      </c>
      <c r="D7843" s="19" t="s">
        <v>2334</v>
      </c>
      <c r="E7843" s="19">
        <v>1</v>
      </c>
      <c r="F7843" s="19">
        <v>1</v>
      </c>
      <c r="G7843" s="19">
        <v>0</v>
      </c>
      <c r="H7843" s="19">
        <v>0</v>
      </c>
    </row>
    <row r="7844" spans="1:8" x14ac:dyDescent="0.25">
      <c r="A7844" s="14" t="str">
        <f t="shared" si="122"/>
        <v>eovalna012013</v>
      </c>
      <c r="B7844" s="19" t="s">
        <v>1492</v>
      </c>
      <c r="C7844" s="19">
        <v>2013</v>
      </c>
      <c r="D7844" s="19" t="s">
        <v>2334</v>
      </c>
      <c r="E7844" s="19">
        <v>8</v>
      </c>
      <c r="F7844" s="19">
        <v>20</v>
      </c>
      <c r="G7844" s="19">
        <v>2</v>
      </c>
      <c r="H7844" s="19">
        <v>1</v>
      </c>
    </row>
    <row r="7845" spans="1:8" x14ac:dyDescent="0.25">
      <c r="A7845" s="14" t="str">
        <f t="shared" si="122"/>
        <v>eppleco012013</v>
      </c>
      <c r="B7845" s="19" t="s">
        <v>1493</v>
      </c>
      <c r="C7845" s="19">
        <v>2013</v>
      </c>
      <c r="D7845" s="19" t="s">
        <v>2334</v>
      </c>
      <c r="E7845" s="19">
        <v>0</v>
      </c>
      <c r="F7845" s="19">
        <v>0</v>
      </c>
      <c r="G7845" s="19">
        <v>0</v>
      </c>
      <c r="H7845" s="19">
        <v>0</v>
      </c>
    </row>
    <row r="7846" spans="1:8" x14ac:dyDescent="0.25">
      <c r="A7846" s="14" t="str">
        <f t="shared" si="122"/>
        <v>erlinro012013</v>
      </c>
      <c r="B7846" s="19" t="s">
        <v>1927</v>
      </c>
      <c r="C7846" s="19">
        <v>2013</v>
      </c>
      <c r="D7846" s="19" t="s">
        <v>2334</v>
      </c>
      <c r="E7846" s="19">
        <v>1</v>
      </c>
      <c r="F7846" s="19">
        <v>5</v>
      </c>
      <c r="G7846" s="19">
        <v>0</v>
      </c>
      <c r="H7846" s="19">
        <v>0</v>
      </c>
    </row>
    <row r="7847" spans="1:8" x14ac:dyDescent="0.25">
      <c r="A7847" s="14" t="str">
        <f t="shared" si="122"/>
        <v>escaled012013</v>
      </c>
      <c r="B7847" s="19" t="s">
        <v>1276</v>
      </c>
      <c r="C7847" s="19">
        <v>2013</v>
      </c>
      <c r="D7847" s="19" t="s">
        <v>2334</v>
      </c>
      <c r="E7847" s="19">
        <v>2</v>
      </c>
      <c r="F7847" s="19">
        <v>5</v>
      </c>
      <c r="G7847" s="19">
        <v>1</v>
      </c>
      <c r="H7847" s="19">
        <v>0</v>
      </c>
    </row>
    <row r="7848" spans="1:8" x14ac:dyDescent="0.25">
      <c r="A7848" s="14" t="str">
        <f t="shared" si="122"/>
        <v>escobal022013</v>
      </c>
      <c r="B7848" s="19" t="s">
        <v>917</v>
      </c>
      <c r="C7848" s="19">
        <v>2013</v>
      </c>
      <c r="D7848" s="19" t="s">
        <v>2333</v>
      </c>
      <c r="E7848" s="19">
        <v>222</v>
      </c>
      <c r="F7848" s="19">
        <v>395</v>
      </c>
      <c r="G7848" s="19">
        <v>13</v>
      </c>
      <c r="H7848" s="19">
        <v>89</v>
      </c>
    </row>
    <row r="7849" spans="1:8" x14ac:dyDescent="0.25">
      <c r="A7849" s="14" t="str">
        <f t="shared" si="122"/>
        <v>escobed012013</v>
      </c>
      <c r="B7849" s="19" t="s">
        <v>1494</v>
      </c>
      <c r="C7849" s="19">
        <v>2013</v>
      </c>
      <c r="D7849" s="19" t="s">
        <v>39</v>
      </c>
      <c r="E7849" s="19">
        <v>8</v>
      </c>
      <c r="F7849" s="19">
        <v>17</v>
      </c>
      <c r="G7849" s="19">
        <v>0</v>
      </c>
      <c r="H7849" s="19">
        <v>4</v>
      </c>
    </row>
    <row r="7850" spans="1:8" x14ac:dyDescent="0.25">
      <c r="A7850" s="14" t="str">
        <f t="shared" si="122"/>
        <v>escobed012013</v>
      </c>
      <c r="B7850" s="19" t="s">
        <v>1494</v>
      </c>
      <c r="C7850" s="19">
        <v>2013</v>
      </c>
      <c r="D7850" s="19" t="s">
        <v>40</v>
      </c>
      <c r="E7850" s="19">
        <v>4</v>
      </c>
      <c r="F7850" s="19">
        <v>18</v>
      </c>
      <c r="G7850" s="19">
        <v>2</v>
      </c>
      <c r="H7850" s="19">
        <v>3</v>
      </c>
    </row>
    <row r="7851" spans="1:8" x14ac:dyDescent="0.25">
      <c r="A7851" s="14" t="str">
        <f t="shared" si="122"/>
        <v>escobed012013</v>
      </c>
      <c r="B7851" s="19" t="s">
        <v>1494</v>
      </c>
      <c r="C7851" s="19">
        <v>2013</v>
      </c>
      <c r="D7851" s="19" t="s">
        <v>2330</v>
      </c>
    </row>
    <row r="7852" spans="1:8" x14ac:dyDescent="0.25">
      <c r="A7852" s="14" t="str">
        <f t="shared" si="122"/>
        <v>escobed012013</v>
      </c>
      <c r="B7852" s="19" t="s">
        <v>1494</v>
      </c>
      <c r="C7852" s="19">
        <v>2013</v>
      </c>
      <c r="D7852" s="19" t="s">
        <v>2331</v>
      </c>
      <c r="E7852" s="19">
        <v>0</v>
      </c>
      <c r="F7852" s="19">
        <v>0</v>
      </c>
      <c r="G7852" s="19">
        <v>0</v>
      </c>
      <c r="H7852" s="19">
        <v>0</v>
      </c>
    </row>
    <row r="7853" spans="1:8" x14ac:dyDescent="0.25">
      <c r="A7853" s="14" t="str">
        <f t="shared" si="122"/>
        <v>escobed012013</v>
      </c>
      <c r="B7853" s="19" t="s">
        <v>1494</v>
      </c>
      <c r="C7853" s="19">
        <v>2013</v>
      </c>
      <c r="D7853" s="19" t="s">
        <v>2333</v>
      </c>
      <c r="E7853" s="19">
        <v>31</v>
      </c>
      <c r="F7853" s="19">
        <v>69</v>
      </c>
      <c r="G7853" s="19">
        <v>5</v>
      </c>
      <c r="H7853" s="19">
        <v>9</v>
      </c>
    </row>
    <row r="7854" spans="1:8" x14ac:dyDescent="0.25">
      <c r="A7854" s="14" t="str">
        <f t="shared" si="122"/>
        <v>escobyu012013</v>
      </c>
      <c r="B7854" s="19" t="s">
        <v>782</v>
      </c>
      <c r="C7854" s="19">
        <v>2013</v>
      </c>
      <c r="D7854" s="19" t="s">
        <v>2333</v>
      </c>
      <c r="E7854" s="19">
        <v>208</v>
      </c>
      <c r="F7854" s="19">
        <v>395</v>
      </c>
      <c r="G7854" s="19">
        <v>7</v>
      </c>
      <c r="H7854" s="19">
        <v>88</v>
      </c>
    </row>
    <row r="7855" spans="1:8" x14ac:dyDescent="0.25">
      <c r="A7855" s="14" t="str">
        <f t="shared" si="122"/>
        <v>espinda012013</v>
      </c>
      <c r="B7855" s="19" t="s">
        <v>1277</v>
      </c>
      <c r="C7855" s="19">
        <v>2013</v>
      </c>
      <c r="D7855" s="19" t="s">
        <v>39</v>
      </c>
      <c r="E7855" s="19">
        <v>96</v>
      </c>
      <c r="F7855" s="19">
        <v>119</v>
      </c>
      <c r="G7855" s="19">
        <v>2</v>
      </c>
      <c r="H7855" s="19">
        <v>32</v>
      </c>
    </row>
    <row r="7856" spans="1:8" x14ac:dyDescent="0.25">
      <c r="A7856" s="14" t="str">
        <f t="shared" si="122"/>
        <v>espinda012013</v>
      </c>
      <c r="B7856" s="19" t="s">
        <v>1277</v>
      </c>
      <c r="C7856" s="19">
        <v>2013</v>
      </c>
      <c r="D7856" s="19" t="s">
        <v>2333</v>
      </c>
      <c r="E7856" s="19">
        <v>1</v>
      </c>
      <c r="F7856" s="19">
        <v>0</v>
      </c>
      <c r="G7856" s="19">
        <v>0</v>
      </c>
      <c r="H7856" s="19">
        <v>0</v>
      </c>
    </row>
    <row r="7857" spans="1:8" x14ac:dyDescent="0.25">
      <c r="A7857" s="14" t="str">
        <f t="shared" si="122"/>
        <v>estrama012013</v>
      </c>
      <c r="B7857" s="19" t="s">
        <v>918</v>
      </c>
      <c r="C7857" s="19">
        <v>2013</v>
      </c>
      <c r="D7857" s="19" t="s">
        <v>2334</v>
      </c>
      <c r="E7857" s="19">
        <v>5</v>
      </c>
      <c r="F7857" s="19">
        <v>9</v>
      </c>
      <c r="G7857" s="19">
        <v>1</v>
      </c>
      <c r="H7857" s="19">
        <v>1</v>
      </c>
    </row>
    <row r="7858" spans="1:8" x14ac:dyDescent="0.25">
      <c r="A7858" s="14" t="str">
        <f t="shared" si="122"/>
        <v>ethiean012013</v>
      </c>
      <c r="B7858" s="19" t="s">
        <v>641</v>
      </c>
      <c r="C7858" s="19">
        <v>2013</v>
      </c>
      <c r="D7858" s="19" t="s">
        <v>2329</v>
      </c>
    </row>
    <row r="7859" spans="1:8" x14ac:dyDescent="0.25">
      <c r="A7859" s="14" t="str">
        <f t="shared" si="122"/>
        <v>ethiean012013</v>
      </c>
      <c r="B7859" s="19" t="s">
        <v>641</v>
      </c>
      <c r="C7859" s="19">
        <v>2013</v>
      </c>
      <c r="D7859" s="19" t="s">
        <v>2330</v>
      </c>
    </row>
    <row r="7860" spans="1:8" x14ac:dyDescent="0.25">
      <c r="A7860" s="14" t="str">
        <f t="shared" si="122"/>
        <v>ethiean012013</v>
      </c>
      <c r="B7860" s="19" t="s">
        <v>641</v>
      </c>
      <c r="C7860" s="19">
        <v>2013</v>
      </c>
      <c r="D7860" s="19" t="s">
        <v>2331</v>
      </c>
      <c r="E7860" s="19">
        <v>247</v>
      </c>
      <c r="F7860" s="19">
        <v>8</v>
      </c>
      <c r="G7860" s="19">
        <v>2</v>
      </c>
      <c r="H7860" s="19">
        <v>4</v>
      </c>
    </row>
    <row r="7861" spans="1:8" x14ac:dyDescent="0.25">
      <c r="A7861" s="14" t="str">
        <f t="shared" si="122"/>
        <v>ethiean012013</v>
      </c>
      <c r="B7861" s="19" t="s">
        <v>641</v>
      </c>
      <c r="C7861" s="19">
        <v>2013</v>
      </c>
      <c r="D7861" s="19" t="s">
        <v>2332</v>
      </c>
    </row>
    <row r="7862" spans="1:8" x14ac:dyDescent="0.25">
      <c r="A7862" s="14" t="str">
        <f t="shared" si="122"/>
        <v>faluir012013</v>
      </c>
      <c r="B7862" s="19" t="s">
        <v>1709</v>
      </c>
      <c r="C7862" s="19">
        <v>2013</v>
      </c>
      <c r="D7862" s="19" t="s">
        <v>40</v>
      </c>
      <c r="E7862" s="19">
        <v>1</v>
      </c>
      <c r="F7862" s="19">
        <v>0</v>
      </c>
      <c r="G7862" s="19">
        <v>0</v>
      </c>
      <c r="H7862" s="19">
        <v>0</v>
      </c>
    </row>
    <row r="7863" spans="1:8" x14ac:dyDescent="0.25">
      <c r="A7863" s="14" t="str">
        <f t="shared" si="122"/>
        <v>familje012013</v>
      </c>
      <c r="B7863" s="19" t="s">
        <v>1710</v>
      </c>
      <c r="C7863" s="19">
        <v>2013</v>
      </c>
      <c r="D7863" s="19" t="s">
        <v>2334</v>
      </c>
      <c r="E7863" s="19">
        <v>1</v>
      </c>
      <c r="F7863" s="19">
        <v>0</v>
      </c>
      <c r="G7863" s="19">
        <v>0</v>
      </c>
      <c r="H7863" s="19">
        <v>1</v>
      </c>
    </row>
    <row r="7864" spans="1:8" x14ac:dyDescent="0.25">
      <c r="A7864" s="14" t="str">
        <f t="shared" si="122"/>
        <v>farnsky012013</v>
      </c>
      <c r="B7864" s="19" t="s">
        <v>95</v>
      </c>
      <c r="C7864" s="19">
        <v>2013</v>
      </c>
      <c r="D7864" s="19" t="s">
        <v>2334</v>
      </c>
      <c r="E7864" s="19">
        <v>4</v>
      </c>
      <c r="F7864" s="19">
        <v>5</v>
      </c>
      <c r="G7864" s="19">
        <v>0</v>
      </c>
      <c r="H7864" s="19">
        <v>0</v>
      </c>
    </row>
    <row r="7865" spans="1:8" x14ac:dyDescent="0.25">
      <c r="A7865" s="14" t="str">
        <f t="shared" si="122"/>
        <v>farnsky012013</v>
      </c>
      <c r="B7865" s="19" t="s">
        <v>95</v>
      </c>
      <c r="C7865" s="19">
        <v>2013</v>
      </c>
      <c r="D7865" s="19" t="s">
        <v>2334</v>
      </c>
      <c r="E7865" s="19">
        <v>0</v>
      </c>
      <c r="F7865" s="19">
        <v>1</v>
      </c>
      <c r="G7865" s="19">
        <v>0</v>
      </c>
      <c r="H7865" s="19">
        <v>0</v>
      </c>
    </row>
    <row r="7866" spans="1:8" x14ac:dyDescent="0.25">
      <c r="A7866" s="14" t="str">
        <f t="shared" si="122"/>
        <v>farquda012013</v>
      </c>
      <c r="B7866" s="19" t="s">
        <v>1495</v>
      </c>
      <c r="C7866" s="19">
        <v>2013</v>
      </c>
      <c r="D7866" s="19" t="s">
        <v>2334</v>
      </c>
      <c r="E7866" s="19">
        <v>4</v>
      </c>
      <c r="F7866" s="19">
        <v>8</v>
      </c>
      <c r="G7866" s="19">
        <v>0</v>
      </c>
      <c r="H7866" s="19">
        <v>2</v>
      </c>
    </row>
    <row r="7867" spans="1:8" x14ac:dyDescent="0.25">
      <c r="A7867" s="14" t="str">
        <f t="shared" si="122"/>
        <v>federti012013</v>
      </c>
      <c r="B7867" s="19" t="s">
        <v>1497</v>
      </c>
      <c r="C7867" s="19">
        <v>2013</v>
      </c>
      <c r="D7867" s="19" t="s">
        <v>2335</v>
      </c>
      <c r="E7867" s="19">
        <v>0</v>
      </c>
      <c r="F7867" s="19">
        <v>0</v>
      </c>
      <c r="G7867" s="19">
        <v>0</v>
      </c>
      <c r="H7867" s="19">
        <v>0</v>
      </c>
    </row>
    <row r="7868" spans="1:8" x14ac:dyDescent="0.25">
      <c r="A7868" s="14" t="str">
        <f t="shared" si="122"/>
        <v>federti012013</v>
      </c>
      <c r="B7868" s="19" t="s">
        <v>1497</v>
      </c>
      <c r="C7868" s="19">
        <v>2013</v>
      </c>
      <c r="D7868" s="19" t="s">
        <v>2336</v>
      </c>
      <c r="E7868" s="19">
        <v>323</v>
      </c>
      <c r="F7868" s="19">
        <v>40</v>
      </c>
      <c r="G7868" s="19">
        <v>5</v>
      </c>
      <c r="H7868" s="19">
        <v>0</v>
      </c>
    </row>
    <row r="7869" spans="1:8" x14ac:dyDescent="0.25">
      <c r="A7869" s="14" t="str">
        <f t="shared" si="122"/>
        <v>feldmsc012013</v>
      </c>
      <c r="B7869" s="19" t="s">
        <v>540</v>
      </c>
      <c r="C7869" s="19">
        <v>2013</v>
      </c>
      <c r="D7869" s="19" t="s">
        <v>2334</v>
      </c>
      <c r="E7869" s="19">
        <v>6</v>
      </c>
      <c r="F7869" s="19">
        <v>20</v>
      </c>
      <c r="G7869" s="19">
        <v>3</v>
      </c>
      <c r="H7869" s="19">
        <v>1</v>
      </c>
    </row>
    <row r="7870" spans="1:8" x14ac:dyDescent="0.25">
      <c r="A7870" s="14" t="str">
        <f t="shared" si="122"/>
        <v>feldmsc012013</v>
      </c>
      <c r="B7870" s="19" t="s">
        <v>540</v>
      </c>
      <c r="C7870" s="19">
        <v>2013</v>
      </c>
      <c r="D7870" s="19" t="s">
        <v>2334</v>
      </c>
      <c r="E7870" s="19">
        <v>5</v>
      </c>
      <c r="F7870" s="19">
        <v>9</v>
      </c>
      <c r="G7870" s="19">
        <v>0</v>
      </c>
      <c r="H7870" s="19">
        <v>1</v>
      </c>
    </row>
    <row r="7871" spans="1:8" x14ac:dyDescent="0.25">
      <c r="A7871" s="14" t="str">
        <f t="shared" si="122"/>
        <v>felicpe012013</v>
      </c>
      <c r="B7871" s="19" t="s">
        <v>299</v>
      </c>
      <c r="C7871" s="19">
        <v>2013</v>
      </c>
      <c r="D7871" s="19" t="s">
        <v>2334</v>
      </c>
      <c r="E7871" s="19">
        <v>1</v>
      </c>
      <c r="F7871" s="19">
        <v>3</v>
      </c>
      <c r="G7871" s="19">
        <v>0</v>
      </c>
      <c r="H7871" s="19">
        <v>0</v>
      </c>
    </row>
    <row r="7872" spans="1:8" x14ac:dyDescent="0.25">
      <c r="A7872" s="14" t="str">
        <f t="shared" si="122"/>
        <v>felizne012013</v>
      </c>
      <c r="B7872" s="19" t="s">
        <v>1081</v>
      </c>
      <c r="C7872" s="19">
        <v>2013</v>
      </c>
      <c r="D7872" s="19" t="s">
        <v>2334</v>
      </c>
      <c r="E7872" s="19">
        <v>0</v>
      </c>
      <c r="F7872" s="19">
        <v>0</v>
      </c>
      <c r="G7872" s="19">
        <v>0</v>
      </c>
      <c r="H7872" s="19">
        <v>0</v>
      </c>
    </row>
    <row r="7873" spans="1:8" x14ac:dyDescent="0.25">
      <c r="A7873" s="14" t="str">
        <f t="shared" si="122"/>
        <v>fernajo022013</v>
      </c>
      <c r="B7873" s="19" t="s">
        <v>1928</v>
      </c>
      <c r="C7873" s="19">
        <v>2013</v>
      </c>
      <c r="D7873" s="19" t="s">
        <v>2334</v>
      </c>
      <c r="E7873" s="19">
        <v>22</v>
      </c>
      <c r="F7873" s="19">
        <v>15</v>
      </c>
      <c r="G7873" s="19">
        <v>1</v>
      </c>
      <c r="H7873" s="19">
        <v>0</v>
      </c>
    </row>
    <row r="7874" spans="1:8" x14ac:dyDescent="0.25">
      <c r="A7874" s="14" t="str">
        <f t="shared" si="122"/>
        <v>fieldjo032013</v>
      </c>
      <c r="B7874" s="19" t="s">
        <v>1929</v>
      </c>
      <c r="C7874" s="19">
        <v>2013</v>
      </c>
      <c r="D7874" s="19" t="s">
        <v>2334</v>
      </c>
      <c r="E7874" s="19">
        <v>3</v>
      </c>
      <c r="F7874" s="19">
        <v>1</v>
      </c>
      <c r="G7874" s="19">
        <v>0</v>
      </c>
      <c r="H7874" s="19">
        <v>0</v>
      </c>
    </row>
    <row r="7875" spans="1:8" x14ac:dyDescent="0.25">
      <c r="A7875" s="14" t="str">
        <f t="shared" ref="A7875:A7938" si="123">B7875&amp;C7875</f>
        <v>fieldpr012013</v>
      </c>
      <c r="B7875" s="19" t="s">
        <v>541</v>
      </c>
      <c r="C7875" s="19">
        <v>2013</v>
      </c>
      <c r="D7875" s="19" t="s">
        <v>2335</v>
      </c>
      <c r="E7875" s="19">
        <v>1152</v>
      </c>
      <c r="F7875" s="19">
        <v>96</v>
      </c>
      <c r="G7875" s="19">
        <v>6</v>
      </c>
      <c r="H7875" s="19">
        <v>119</v>
      </c>
    </row>
    <row r="7876" spans="1:8" x14ac:dyDescent="0.25">
      <c r="A7876" s="14" t="str">
        <f t="shared" si="123"/>
        <v>fieldth012013</v>
      </c>
      <c r="B7876" s="19" t="s">
        <v>1498</v>
      </c>
      <c r="C7876" s="19">
        <v>2013</v>
      </c>
      <c r="D7876" s="19" t="s">
        <v>39</v>
      </c>
      <c r="E7876" s="19">
        <v>8</v>
      </c>
      <c r="F7876" s="19">
        <v>1</v>
      </c>
      <c r="G7876" s="19">
        <v>0</v>
      </c>
      <c r="H7876" s="19">
        <v>1</v>
      </c>
    </row>
    <row r="7877" spans="1:8" x14ac:dyDescent="0.25">
      <c r="A7877" s="14" t="str">
        <f t="shared" si="123"/>
        <v>fieldth012013</v>
      </c>
      <c r="B7877" s="19" t="s">
        <v>1498</v>
      </c>
      <c r="C7877" s="19">
        <v>2013</v>
      </c>
      <c r="D7877" s="19" t="s">
        <v>40</v>
      </c>
      <c r="E7877" s="19">
        <v>1</v>
      </c>
      <c r="F7877" s="19">
        <v>2</v>
      </c>
      <c r="G7877" s="19">
        <v>0</v>
      </c>
      <c r="H7877" s="19">
        <v>0</v>
      </c>
    </row>
    <row r="7878" spans="1:8" x14ac:dyDescent="0.25">
      <c r="A7878" s="14" t="str">
        <f t="shared" si="123"/>
        <v>fieldth012013</v>
      </c>
      <c r="B7878" s="19" t="s">
        <v>1498</v>
      </c>
      <c r="C7878" s="19">
        <v>2013</v>
      </c>
      <c r="D7878" s="19" t="s">
        <v>2333</v>
      </c>
      <c r="E7878" s="19">
        <v>3</v>
      </c>
      <c r="F7878" s="19">
        <v>2</v>
      </c>
      <c r="G7878" s="19">
        <v>0</v>
      </c>
      <c r="H7878" s="19">
        <v>0</v>
      </c>
    </row>
    <row r="7879" spans="1:8" x14ac:dyDescent="0.25">
      <c r="A7879" s="14" t="str">
        <f t="shared" si="123"/>
        <v>fienca012013</v>
      </c>
      <c r="B7879" s="19" t="s">
        <v>1082</v>
      </c>
      <c r="C7879" s="19">
        <v>2013</v>
      </c>
      <c r="D7879" s="19" t="s">
        <v>2334</v>
      </c>
      <c r="E7879" s="19">
        <v>3</v>
      </c>
      <c r="F7879" s="19">
        <v>7</v>
      </c>
      <c r="G7879" s="19">
        <v>0</v>
      </c>
      <c r="H7879" s="19">
        <v>0</v>
      </c>
    </row>
    <row r="7880" spans="1:8" x14ac:dyDescent="0.25">
      <c r="A7880" s="14" t="str">
        <f t="shared" si="123"/>
        <v>fiersmi012013</v>
      </c>
      <c r="B7880" s="19" t="s">
        <v>1499</v>
      </c>
      <c r="C7880" s="19">
        <v>2013</v>
      </c>
      <c r="D7880" s="19" t="s">
        <v>2334</v>
      </c>
      <c r="E7880" s="19">
        <v>2</v>
      </c>
      <c r="F7880" s="19">
        <v>5</v>
      </c>
      <c r="G7880" s="19">
        <v>0</v>
      </c>
      <c r="H7880" s="19">
        <v>0</v>
      </c>
    </row>
    <row r="7881" spans="1:8" x14ac:dyDescent="0.25">
      <c r="A7881" s="14" t="str">
        <f t="shared" si="123"/>
        <v>fifest012013</v>
      </c>
      <c r="B7881" s="19" t="s">
        <v>1712</v>
      </c>
      <c r="C7881" s="19">
        <v>2013</v>
      </c>
      <c r="D7881" s="19" t="s">
        <v>2334</v>
      </c>
      <c r="E7881" s="19">
        <v>1</v>
      </c>
      <c r="F7881" s="19">
        <v>4</v>
      </c>
      <c r="G7881" s="19">
        <v>0</v>
      </c>
      <c r="H7881" s="19">
        <v>0</v>
      </c>
    </row>
    <row r="7882" spans="1:8" x14ac:dyDescent="0.25">
      <c r="A7882" s="14" t="str">
        <f t="shared" si="123"/>
        <v>figaral012013</v>
      </c>
      <c r="B7882" s="19" t="s">
        <v>1083</v>
      </c>
      <c r="C7882" s="19">
        <v>2013</v>
      </c>
      <c r="D7882" s="19" t="s">
        <v>2334</v>
      </c>
      <c r="E7882" s="19">
        <v>5</v>
      </c>
      <c r="F7882" s="19">
        <v>7</v>
      </c>
      <c r="G7882" s="19">
        <v>1</v>
      </c>
      <c r="H7882" s="19">
        <v>1</v>
      </c>
    </row>
    <row r="7883" spans="1:8" x14ac:dyDescent="0.25">
      <c r="A7883" s="14" t="str">
        <f t="shared" si="123"/>
        <v>figuepe012013</v>
      </c>
      <c r="B7883" s="19" t="s">
        <v>1713</v>
      </c>
      <c r="C7883" s="19">
        <v>2013</v>
      </c>
      <c r="D7883" s="19" t="s">
        <v>2334</v>
      </c>
      <c r="E7883" s="19">
        <v>0</v>
      </c>
      <c r="F7883" s="19">
        <v>0</v>
      </c>
      <c r="G7883" s="19">
        <v>0</v>
      </c>
      <c r="H7883" s="19">
        <v>0</v>
      </c>
    </row>
    <row r="7884" spans="1:8" x14ac:dyDescent="0.25">
      <c r="A7884" s="14" t="str">
        <f t="shared" si="123"/>
        <v>fistedo012013</v>
      </c>
      <c r="B7884" s="19" t="s">
        <v>1085</v>
      </c>
      <c r="C7884" s="19">
        <v>2013</v>
      </c>
      <c r="D7884" s="19" t="s">
        <v>2334</v>
      </c>
      <c r="E7884" s="19">
        <v>23</v>
      </c>
      <c r="F7884" s="19">
        <v>30</v>
      </c>
      <c r="G7884" s="19">
        <v>0</v>
      </c>
      <c r="H7884" s="19">
        <v>5</v>
      </c>
    </row>
    <row r="7885" spans="1:8" x14ac:dyDescent="0.25">
      <c r="A7885" s="14" t="str">
        <f t="shared" si="123"/>
        <v>flahery012013</v>
      </c>
      <c r="B7885" s="19" t="s">
        <v>1714</v>
      </c>
      <c r="C7885" s="19">
        <v>2013</v>
      </c>
      <c r="D7885" s="19" t="s">
        <v>2335</v>
      </c>
      <c r="E7885" s="19">
        <v>26</v>
      </c>
      <c r="F7885" s="19">
        <v>0</v>
      </c>
      <c r="G7885" s="19">
        <v>0</v>
      </c>
      <c r="H7885" s="19">
        <v>1</v>
      </c>
    </row>
    <row r="7886" spans="1:8" x14ac:dyDescent="0.25">
      <c r="A7886" s="14" t="str">
        <f t="shared" si="123"/>
        <v>flahery012013</v>
      </c>
      <c r="B7886" s="19" t="s">
        <v>1714</v>
      </c>
      <c r="C7886" s="19">
        <v>2013</v>
      </c>
      <c r="D7886" s="19" t="s">
        <v>39</v>
      </c>
      <c r="E7886" s="19">
        <v>105</v>
      </c>
      <c r="F7886" s="19">
        <v>176</v>
      </c>
      <c r="G7886" s="19">
        <v>2</v>
      </c>
      <c r="H7886" s="19">
        <v>52</v>
      </c>
    </row>
    <row r="7887" spans="1:8" x14ac:dyDescent="0.25">
      <c r="A7887" s="14" t="str">
        <f t="shared" si="123"/>
        <v>flahery012013</v>
      </c>
      <c r="B7887" s="19" t="s">
        <v>1714</v>
      </c>
      <c r="C7887" s="19">
        <v>2013</v>
      </c>
      <c r="D7887" s="19" t="s">
        <v>40</v>
      </c>
      <c r="E7887" s="19">
        <v>5</v>
      </c>
      <c r="F7887" s="19">
        <v>7</v>
      </c>
      <c r="G7887" s="19">
        <v>0</v>
      </c>
      <c r="H7887" s="19">
        <v>1</v>
      </c>
    </row>
    <row r="7888" spans="1:8" x14ac:dyDescent="0.25">
      <c r="A7888" s="14" t="str">
        <f t="shared" si="123"/>
        <v>flahery012013</v>
      </c>
      <c r="B7888" s="19" t="s">
        <v>1714</v>
      </c>
      <c r="C7888" s="19">
        <v>2013</v>
      </c>
      <c r="D7888" s="19" t="s">
        <v>2333</v>
      </c>
      <c r="E7888" s="19">
        <v>4</v>
      </c>
      <c r="F7888" s="19">
        <v>8</v>
      </c>
      <c r="G7888" s="19">
        <v>0</v>
      </c>
      <c r="H7888" s="19">
        <v>3</v>
      </c>
    </row>
    <row r="7889" spans="1:8" x14ac:dyDescent="0.25">
      <c r="A7889" s="14" t="str">
        <f t="shared" si="123"/>
        <v>florewi012013</v>
      </c>
      <c r="B7889" s="19" t="s">
        <v>1930</v>
      </c>
      <c r="C7889" s="19">
        <v>2013</v>
      </c>
      <c r="D7889" s="19" t="s">
        <v>39</v>
      </c>
      <c r="E7889" s="19">
        <v>3</v>
      </c>
      <c r="F7889" s="19">
        <v>2</v>
      </c>
      <c r="G7889" s="19">
        <v>0</v>
      </c>
      <c r="H7889" s="19">
        <v>1</v>
      </c>
    </row>
    <row r="7890" spans="1:8" x14ac:dyDescent="0.25">
      <c r="A7890" s="14" t="str">
        <f t="shared" si="123"/>
        <v>florewi012013</v>
      </c>
      <c r="B7890" s="19" t="s">
        <v>1930</v>
      </c>
      <c r="C7890" s="19">
        <v>2013</v>
      </c>
      <c r="D7890" s="19" t="s">
        <v>40</v>
      </c>
      <c r="E7890" s="19">
        <v>13</v>
      </c>
      <c r="F7890" s="19">
        <v>55</v>
      </c>
      <c r="G7890" s="19">
        <v>2</v>
      </c>
      <c r="H7890" s="19">
        <v>4</v>
      </c>
    </row>
    <row r="7891" spans="1:8" x14ac:dyDescent="0.25">
      <c r="A7891" s="14" t="str">
        <f t="shared" si="123"/>
        <v>floripe012013</v>
      </c>
      <c r="B7891" s="19" t="s">
        <v>1500</v>
      </c>
      <c r="C7891" s="19">
        <v>2013</v>
      </c>
      <c r="D7891" s="19" t="s">
        <v>2333</v>
      </c>
      <c r="E7891" s="19">
        <v>245</v>
      </c>
      <c r="F7891" s="19">
        <v>401</v>
      </c>
      <c r="G7891" s="19">
        <v>18</v>
      </c>
      <c r="H7891" s="19">
        <v>101</v>
      </c>
    </row>
    <row r="7892" spans="1:8" x14ac:dyDescent="0.25">
      <c r="A7892" s="14" t="str">
        <f t="shared" si="123"/>
        <v>flowety012013</v>
      </c>
      <c r="B7892" s="19" t="s">
        <v>1086</v>
      </c>
      <c r="C7892" s="19">
        <v>2013</v>
      </c>
      <c r="D7892" s="19" t="s">
        <v>2336</v>
      </c>
      <c r="E7892" s="19">
        <v>640</v>
      </c>
      <c r="F7892" s="19">
        <v>42</v>
      </c>
      <c r="G7892" s="19">
        <v>4</v>
      </c>
      <c r="H7892" s="19">
        <v>4</v>
      </c>
    </row>
    <row r="7893" spans="1:8" x14ac:dyDescent="0.25">
      <c r="A7893" s="14" t="str">
        <f t="shared" si="123"/>
        <v>floydga012013</v>
      </c>
      <c r="B7893" s="19" t="s">
        <v>440</v>
      </c>
      <c r="C7893" s="19">
        <v>2013</v>
      </c>
      <c r="D7893" s="19" t="s">
        <v>2334</v>
      </c>
      <c r="E7893" s="19">
        <v>2</v>
      </c>
      <c r="F7893" s="19">
        <v>6</v>
      </c>
      <c r="G7893" s="19">
        <v>0</v>
      </c>
      <c r="H7893" s="19">
        <v>1</v>
      </c>
    </row>
    <row r="7894" spans="1:8" x14ac:dyDescent="0.25">
      <c r="A7894" s="14" t="str">
        <f t="shared" si="123"/>
        <v>flynnbr012013</v>
      </c>
      <c r="B7894" s="19" t="s">
        <v>1931</v>
      </c>
      <c r="C7894" s="19">
        <v>2013</v>
      </c>
      <c r="D7894" s="19" t="s">
        <v>2334</v>
      </c>
      <c r="E7894" s="19">
        <v>0</v>
      </c>
      <c r="F7894" s="19">
        <v>1</v>
      </c>
      <c r="G7894" s="19">
        <v>0</v>
      </c>
      <c r="H7894" s="19">
        <v>0</v>
      </c>
    </row>
    <row r="7895" spans="1:8" x14ac:dyDescent="0.25">
      <c r="A7895" s="14" t="str">
        <f t="shared" si="123"/>
        <v>fontwi012013</v>
      </c>
      <c r="B7895" s="19" t="s">
        <v>1715</v>
      </c>
      <c r="C7895" s="19">
        <v>2013</v>
      </c>
      <c r="D7895" s="19" t="s">
        <v>2334</v>
      </c>
      <c r="E7895" s="19">
        <v>0</v>
      </c>
      <c r="F7895" s="19">
        <v>0</v>
      </c>
      <c r="G7895" s="19">
        <v>0</v>
      </c>
      <c r="H7895" s="19">
        <v>0</v>
      </c>
    </row>
    <row r="7896" spans="1:8" x14ac:dyDescent="0.25">
      <c r="A7896" s="14" t="str">
        <f t="shared" si="123"/>
        <v>forsylo012013</v>
      </c>
      <c r="B7896" s="19" t="s">
        <v>1501</v>
      </c>
      <c r="C7896" s="19">
        <v>2013</v>
      </c>
      <c r="D7896" s="19" t="s">
        <v>39</v>
      </c>
      <c r="E7896" s="19">
        <v>59</v>
      </c>
      <c r="F7896" s="19">
        <v>99</v>
      </c>
      <c r="G7896" s="19">
        <v>2</v>
      </c>
      <c r="H7896" s="19">
        <v>21</v>
      </c>
    </row>
    <row r="7897" spans="1:8" x14ac:dyDescent="0.25">
      <c r="A7897" s="14" t="str">
        <f t="shared" si="123"/>
        <v>forsylo012013</v>
      </c>
      <c r="B7897" s="19" t="s">
        <v>1501</v>
      </c>
      <c r="C7897" s="19">
        <v>2013</v>
      </c>
      <c r="D7897" s="19" t="s">
        <v>40</v>
      </c>
      <c r="E7897" s="19">
        <v>5</v>
      </c>
      <c r="F7897" s="19">
        <v>14</v>
      </c>
      <c r="G7897" s="19">
        <v>1</v>
      </c>
      <c r="H7897" s="19">
        <v>0</v>
      </c>
    </row>
    <row r="7898" spans="1:8" x14ac:dyDescent="0.25">
      <c r="A7898" s="14" t="str">
        <f t="shared" si="123"/>
        <v>forsylo012013</v>
      </c>
      <c r="B7898" s="19" t="s">
        <v>1501</v>
      </c>
      <c r="C7898" s="19">
        <v>2013</v>
      </c>
      <c r="D7898" s="19" t="s">
        <v>2330</v>
      </c>
    </row>
    <row r="7899" spans="1:8" x14ac:dyDescent="0.25">
      <c r="A7899" s="14" t="str">
        <f t="shared" si="123"/>
        <v>forsylo012013</v>
      </c>
      <c r="B7899" s="19" t="s">
        <v>1501</v>
      </c>
      <c r="C7899" s="19">
        <v>2013</v>
      </c>
      <c r="D7899" s="19" t="s">
        <v>2331</v>
      </c>
      <c r="E7899" s="19">
        <v>11</v>
      </c>
      <c r="F7899" s="19">
        <v>0</v>
      </c>
      <c r="G7899" s="19">
        <v>0</v>
      </c>
      <c r="H7899" s="19">
        <v>0</v>
      </c>
    </row>
    <row r="7900" spans="1:8" x14ac:dyDescent="0.25">
      <c r="A7900" s="14" t="str">
        <f t="shared" si="123"/>
        <v>forsylo012013</v>
      </c>
      <c r="B7900" s="19" t="s">
        <v>1501</v>
      </c>
      <c r="C7900" s="19">
        <v>2013</v>
      </c>
      <c r="D7900" s="19" t="s">
        <v>2332</v>
      </c>
    </row>
    <row r="7901" spans="1:8" x14ac:dyDescent="0.25">
      <c r="A7901" s="14" t="str">
        <f t="shared" si="123"/>
        <v>forsylo012013</v>
      </c>
      <c r="B7901" s="19" t="s">
        <v>1501</v>
      </c>
      <c r="C7901" s="19">
        <v>2013</v>
      </c>
      <c r="D7901" s="19" t="s">
        <v>2333</v>
      </c>
      <c r="E7901" s="19">
        <v>15</v>
      </c>
      <c r="F7901" s="19">
        <v>34</v>
      </c>
      <c r="G7901" s="19">
        <v>2</v>
      </c>
      <c r="H7901" s="19">
        <v>4</v>
      </c>
    </row>
    <row r="7902" spans="1:8" x14ac:dyDescent="0.25">
      <c r="A7902" s="14" t="str">
        <f t="shared" si="123"/>
        <v>fowlede012013</v>
      </c>
      <c r="B7902" s="19" t="s">
        <v>920</v>
      </c>
      <c r="C7902" s="19">
        <v>2013</v>
      </c>
      <c r="D7902" s="19" t="s">
        <v>2329</v>
      </c>
    </row>
    <row r="7903" spans="1:8" x14ac:dyDescent="0.25">
      <c r="A7903" s="14" t="str">
        <f t="shared" si="123"/>
        <v>fowlede012013</v>
      </c>
      <c r="B7903" s="19" t="s">
        <v>920</v>
      </c>
      <c r="C7903" s="19">
        <v>2013</v>
      </c>
      <c r="D7903" s="19" t="s">
        <v>2331</v>
      </c>
      <c r="E7903" s="19">
        <v>231</v>
      </c>
      <c r="F7903" s="19">
        <v>3</v>
      </c>
      <c r="G7903" s="19">
        <v>3</v>
      </c>
      <c r="H7903" s="19">
        <v>2</v>
      </c>
    </row>
    <row r="7904" spans="1:8" x14ac:dyDescent="0.25">
      <c r="A7904" s="14" t="str">
        <f t="shared" si="123"/>
        <v>francbe012013</v>
      </c>
      <c r="B7904" s="19" t="s">
        <v>787</v>
      </c>
      <c r="C7904" s="19">
        <v>2013</v>
      </c>
      <c r="D7904" s="19" t="s">
        <v>2330</v>
      </c>
    </row>
    <row r="7905" spans="1:8" x14ac:dyDescent="0.25">
      <c r="A7905" s="14" t="str">
        <f t="shared" si="123"/>
        <v>francbe012013</v>
      </c>
      <c r="B7905" s="19" t="s">
        <v>787</v>
      </c>
      <c r="C7905" s="19">
        <v>2013</v>
      </c>
      <c r="D7905" s="19" t="s">
        <v>2331</v>
      </c>
      <c r="E7905" s="19">
        <v>8</v>
      </c>
      <c r="F7905" s="19">
        <v>0</v>
      </c>
      <c r="G7905" s="19">
        <v>0</v>
      </c>
      <c r="H7905" s="19">
        <v>0</v>
      </c>
    </row>
    <row r="7906" spans="1:8" x14ac:dyDescent="0.25">
      <c r="A7906" s="14" t="str">
        <f t="shared" si="123"/>
        <v>francbe012013</v>
      </c>
      <c r="B7906" s="19" t="s">
        <v>787</v>
      </c>
      <c r="C7906" s="19">
        <v>2013</v>
      </c>
      <c r="D7906" s="19" t="s">
        <v>2332</v>
      </c>
    </row>
    <row r="7907" spans="1:8" x14ac:dyDescent="0.25">
      <c r="A7907" s="14" t="str">
        <f t="shared" si="123"/>
        <v>francfr012013</v>
      </c>
      <c r="B7907" s="19" t="s">
        <v>441</v>
      </c>
      <c r="C7907" s="19">
        <v>2013</v>
      </c>
      <c r="D7907" s="19" t="s">
        <v>2334</v>
      </c>
      <c r="E7907" s="19">
        <v>0</v>
      </c>
      <c r="F7907" s="19">
        <v>1</v>
      </c>
      <c r="G7907" s="19">
        <v>0</v>
      </c>
      <c r="H7907" s="19">
        <v>0</v>
      </c>
    </row>
    <row r="7908" spans="1:8" x14ac:dyDescent="0.25">
      <c r="A7908" s="14" t="str">
        <f t="shared" si="123"/>
        <v>francje012013</v>
      </c>
      <c r="B7908" s="19" t="s">
        <v>442</v>
      </c>
      <c r="C7908" s="19">
        <v>2013</v>
      </c>
      <c r="D7908" s="19" t="s">
        <v>2334</v>
      </c>
      <c r="E7908" s="19">
        <v>6</v>
      </c>
      <c r="F7908" s="19">
        <v>12</v>
      </c>
      <c r="G7908" s="19">
        <v>0</v>
      </c>
      <c r="H7908" s="19">
        <v>1</v>
      </c>
    </row>
    <row r="7909" spans="1:8" x14ac:dyDescent="0.25">
      <c r="A7909" s="14" t="str">
        <f t="shared" si="123"/>
        <v>francje022013</v>
      </c>
      <c r="B7909" s="19" t="s">
        <v>543</v>
      </c>
      <c r="C7909" s="19">
        <v>2013</v>
      </c>
      <c r="D7909" s="19" t="s">
        <v>2329</v>
      </c>
    </row>
    <row r="7910" spans="1:8" x14ac:dyDescent="0.25">
      <c r="A7910" s="14" t="str">
        <f t="shared" si="123"/>
        <v>francje022013</v>
      </c>
      <c r="B7910" s="19" t="s">
        <v>543</v>
      </c>
      <c r="C7910" s="19">
        <v>2013</v>
      </c>
      <c r="D7910" s="19" t="s">
        <v>2330</v>
      </c>
    </row>
    <row r="7911" spans="1:8" x14ac:dyDescent="0.25">
      <c r="A7911" s="14" t="str">
        <f t="shared" si="123"/>
        <v>francje022013</v>
      </c>
      <c r="B7911" s="19" t="s">
        <v>543</v>
      </c>
      <c r="C7911" s="19">
        <v>2013</v>
      </c>
      <c r="D7911" s="19" t="s">
        <v>2331</v>
      </c>
      <c r="E7911" s="19">
        <v>96</v>
      </c>
      <c r="F7911" s="19">
        <v>3</v>
      </c>
      <c r="G7911" s="19">
        <v>1</v>
      </c>
      <c r="H7911" s="19">
        <v>0</v>
      </c>
    </row>
    <row r="7912" spans="1:8" x14ac:dyDescent="0.25">
      <c r="A7912" s="14" t="str">
        <f t="shared" si="123"/>
        <v>francje022013</v>
      </c>
      <c r="B7912" s="19" t="s">
        <v>543</v>
      </c>
      <c r="C7912" s="19">
        <v>2013</v>
      </c>
      <c r="D7912" s="19" t="s">
        <v>2331</v>
      </c>
      <c r="E7912" s="19">
        <v>23</v>
      </c>
      <c r="F7912" s="19">
        <v>2</v>
      </c>
      <c r="G7912" s="19">
        <v>1</v>
      </c>
      <c r="H7912" s="19">
        <v>0</v>
      </c>
    </row>
    <row r="7913" spans="1:8" x14ac:dyDescent="0.25">
      <c r="A7913" s="14" t="str">
        <f t="shared" si="123"/>
        <v>francje022013</v>
      </c>
      <c r="B7913" s="19" t="s">
        <v>543</v>
      </c>
      <c r="C7913" s="19">
        <v>2013</v>
      </c>
      <c r="D7913" s="19" t="s">
        <v>2332</v>
      </c>
    </row>
    <row r="7914" spans="1:8" x14ac:dyDescent="0.25">
      <c r="A7914" s="14" t="str">
        <f t="shared" si="123"/>
        <v>francje022013</v>
      </c>
      <c r="B7914" s="19" t="s">
        <v>543</v>
      </c>
      <c r="C7914" s="19">
        <v>2013</v>
      </c>
      <c r="D7914" s="19" t="s">
        <v>2332</v>
      </c>
    </row>
    <row r="7915" spans="1:8" x14ac:dyDescent="0.25">
      <c r="A7915" s="14" t="str">
        <f t="shared" si="123"/>
        <v>francju022013</v>
      </c>
      <c r="B7915" s="19" t="s">
        <v>1087</v>
      </c>
      <c r="C7915" s="19">
        <v>2013</v>
      </c>
      <c r="D7915" s="19" t="s">
        <v>2335</v>
      </c>
      <c r="E7915" s="19">
        <v>538</v>
      </c>
      <c r="F7915" s="19">
        <v>25</v>
      </c>
      <c r="G7915" s="19">
        <v>10</v>
      </c>
      <c r="H7915" s="19">
        <v>57</v>
      </c>
    </row>
    <row r="7916" spans="1:8" x14ac:dyDescent="0.25">
      <c r="A7916" s="14" t="str">
        <f t="shared" si="123"/>
        <v>francju022013</v>
      </c>
      <c r="B7916" s="19" t="s">
        <v>1087</v>
      </c>
      <c r="C7916" s="19">
        <v>2013</v>
      </c>
      <c r="D7916" s="19" t="s">
        <v>40</v>
      </c>
      <c r="E7916" s="19">
        <v>18</v>
      </c>
      <c r="F7916" s="19">
        <v>60</v>
      </c>
      <c r="G7916" s="19">
        <v>3</v>
      </c>
      <c r="H7916" s="19">
        <v>6</v>
      </c>
    </row>
    <row r="7917" spans="1:8" x14ac:dyDescent="0.25">
      <c r="A7917" s="14" t="str">
        <f t="shared" si="123"/>
        <v>francju022013</v>
      </c>
      <c r="B7917" s="19" t="s">
        <v>1087</v>
      </c>
      <c r="C7917" s="19">
        <v>2013</v>
      </c>
      <c r="D7917" s="19" t="s">
        <v>40</v>
      </c>
      <c r="E7917" s="19">
        <v>1</v>
      </c>
      <c r="F7917" s="19">
        <v>5</v>
      </c>
      <c r="G7917" s="19">
        <v>4</v>
      </c>
      <c r="H7917" s="19">
        <v>2</v>
      </c>
    </row>
    <row r="7918" spans="1:8" x14ac:dyDescent="0.25">
      <c r="A7918" s="14" t="str">
        <f t="shared" si="123"/>
        <v>frandke012013</v>
      </c>
      <c r="B7918" s="19" t="s">
        <v>645</v>
      </c>
      <c r="C7918" s="19">
        <v>2013</v>
      </c>
      <c r="D7918" s="19" t="s">
        <v>2335</v>
      </c>
      <c r="E7918" s="19">
        <v>256</v>
      </c>
      <c r="F7918" s="19">
        <v>16</v>
      </c>
      <c r="G7918" s="19">
        <v>1</v>
      </c>
      <c r="H7918" s="19">
        <v>18</v>
      </c>
    </row>
    <row r="7919" spans="1:8" x14ac:dyDescent="0.25">
      <c r="A7919" s="14" t="str">
        <f t="shared" si="123"/>
        <v>frandke012013</v>
      </c>
      <c r="B7919" s="19" t="s">
        <v>645</v>
      </c>
      <c r="C7919" s="19">
        <v>2013</v>
      </c>
      <c r="D7919" s="19" t="s">
        <v>39</v>
      </c>
      <c r="E7919" s="19">
        <v>38</v>
      </c>
      <c r="F7919" s="19">
        <v>43</v>
      </c>
      <c r="G7919" s="19">
        <v>2</v>
      </c>
      <c r="H7919" s="19">
        <v>13</v>
      </c>
    </row>
    <row r="7920" spans="1:8" x14ac:dyDescent="0.25">
      <c r="A7920" s="14" t="str">
        <f t="shared" si="123"/>
        <v>frandke012013</v>
      </c>
      <c r="B7920" s="19" t="s">
        <v>645</v>
      </c>
      <c r="C7920" s="19">
        <v>2013</v>
      </c>
      <c r="D7920" s="19" t="s">
        <v>40</v>
      </c>
      <c r="E7920" s="19">
        <v>2</v>
      </c>
      <c r="F7920" s="19">
        <v>4</v>
      </c>
      <c r="G7920" s="19">
        <v>1</v>
      </c>
      <c r="H7920" s="19">
        <v>0</v>
      </c>
    </row>
    <row r="7921" spans="1:8" x14ac:dyDescent="0.25">
      <c r="A7921" s="14" t="str">
        <f t="shared" si="123"/>
        <v>frankni012013</v>
      </c>
      <c r="B7921" s="19" t="s">
        <v>1932</v>
      </c>
      <c r="C7921" s="19">
        <v>2013</v>
      </c>
      <c r="D7921" s="19" t="s">
        <v>39</v>
      </c>
      <c r="E7921" s="19">
        <v>139</v>
      </c>
      <c r="F7921" s="19">
        <v>326</v>
      </c>
      <c r="G7921" s="19">
        <v>12</v>
      </c>
      <c r="H7921" s="19">
        <v>64</v>
      </c>
    </row>
    <row r="7922" spans="1:8" x14ac:dyDescent="0.25">
      <c r="A7922" s="14" t="str">
        <f t="shared" si="123"/>
        <v>frankni012013</v>
      </c>
      <c r="B7922" s="19" t="s">
        <v>1932</v>
      </c>
      <c r="C7922" s="19">
        <v>2013</v>
      </c>
      <c r="D7922" s="19" t="s">
        <v>2333</v>
      </c>
      <c r="E7922" s="19">
        <v>4</v>
      </c>
      <c r="F7922" s="19">
        <v>10</v>
      </c>
      <c r="G7922" s="19">
        <v>0</v>
      </c>
      <c r="H7922" s="19">
        <v>3</v>
      </c>
    </row>
    <row r="7923" spans="1:8" x14ac:dyDescent="0.25">
      <c r="A7923" s="14" t="str">
        <f t="shared" si="123"/>
        <v>frasoja012013</v>
      </c>
      <c r="B7923" s="19" t="s">
        <v>443</v>
      </c>
      <c r="C7923" s="19">
        <v>2013</v>
      </c>
      <c r="D7923" s="19" t="s">
        <v>2334</v>
      </c>
      <c r="E7923" s="19">
        <v>3</v>
      </c>
      <c r="F7923" s="19">
        <v>5</v>
      </c>
      <c r="G7923" s="19">
        <v>1</v>
      </c>
      <c r="H7923" s="19">
        <v>0</v>
      </c>
    </row>
    <row r="7924" spans="1:8" x14ac:dyDescent="0.25">
      <c r="A7924" s="14" t="str">
        <f t="shared" si="123"/>
        <v>frazito012013</v>
      </c>
      <c r="B7924" s="19" t="s">
        <v>1502</v>
      </c>
      <c r="C7924" s="19">
        <v>2013</v>
      </c>
      <c r="D7924" s="19" t="s">
        <v>40</v>
      </c>
      <c r="E7924" s="19">
        <v>86</v>
      </c>
      <c r="F7924" s="19">
        <v>241</v>
      </c>
      <c r="G7924" s="19">
        <v>10</v>
      </c>
      <c r="H7924" s="19">
        <v>27</v>
      </c>
    </row>
    <row r="7925" spans="1:8" x14ac:dyDescent="0.25">
      <c r="A7925" s="14" t="str">
        <f t="shared" si="123"/>
        <v>frazito012013</v>
      </c>
      <c r="B7925" s="19" t="s">
        <v>1502</v>
      </c>
      <c r="C7925" s="19">
        <v>2013</v>
      </c>
      <c r="D7925" s="19" t="s">
        <v>2330</v>
      </c>
    </row>
    <row r="7926" spans="1:8" x14ac:dyDescent="0.25">
      <c r="A7926" s="14" t="str">
        <f t="shared" si="123"/>
        <v>frazito012013</v>
      </c>
      <c r="B7926" s="19" t="s">
        <v>1502</v>
      </c>
      <c r="C7926" s="19">
        <v>2013</v>
      </c>
      <c r="D7926" s="19" t="s">
        <v>2331</v>
      </c>
      <c r="E7926" s="19">
        <v>0</v>
      </c>
      <c r="F7926" s="19">
        <v>0</v>
      </c>
      <c r="G7926" s="19">
        <v>0</v>
      </c>
      <c r="H7926" s="19">
        <v>0</v>
      </c>
    </row>
    <row r="7927" spans="1:8" x14ac:dyDescent="0.25">
      <c r="A7927" s="14" t="str">
        <f t="shared" si="123"/>
        <v>freemfr012013</v>
      </c>
      <c r="B7927" s="19" t="s">
        <v>1282</v>
      </c>
      <c r="C7927" s="19">
        <v>2013</v>
      </c>
      <c r="D7927" s="19" t="s">
        <v>2335</v>
      </c>
      <c r="E7927" s="19">
        <v>1228</v>
      </c>
      <c r="F7927" s="19">
        <v>107</v>
      </c>
      <c r="G7927" s="19">
        <v>10</v>
      </c>
      <c r="H7927" s="19">
        <v>114</v>
      </c>
    </row>
    <row r="7928" spans="1:8" x14ac:dyDescent="0.25">
      <c r="A7928" s="14" t="str">
        <f t="shared" si="123"/>
        <v>freemju022013</v>
      </c>
      <c r="B7928" s="19" t="s">
        <v>1933</v>
      </c>
      <c r="C7928" s="19">
        <v>2013</v>
      </c>
      <c r="D7928" s="19" t="s">
        <v>2334</v>
      </c>
      <c r="E7928" s="19">
        <v>0</v>
      </c>
      <c r="F7928" s="19">
        <v>0</v>
      </c>
      <c r="G7928" s="19">
        <v>0</v>
      </c>
      <c r="H7928" s="19">
        <v>0</v>
      </c>
    </row>
    <row r="7929" spans="1:8" x14ac:dyDescent="0.25">
      <c r="A7929" s="14" t="str">
        <f t="shared" si="123"/>
        <v>freemsa012013</v>
      </c>
      <c r="B7929" s="19" t="s">
        <v>1716</v>
      </c>
      <c r="C7929" s="19">
        <v>2013</v>
      </c>
      <c r="D7929" s="19" t="s">
        <v>2334</v>
      </c>
      <c r="E7929" s="19">
        <v>0</v>
      </c>
      <c r="F7929" s="19">
        <v>3</v>
      </c>
      <c r="G7929" s="19">
        <v>1</v>
      </c>
      <c r="H7929" s="19">
        <v>0</v>
      </c>
    </row>
    <row r="7930" spans="1:8" x14ac:dyDescent="0.25">
      <c r="A7930" s="14" t="str">
        <f t="shared" si="123"/>
        <v>freesda012013</v>
      </c>
      <c r="B7930" s="19" t="s">
        <v>1088</v>
      </c>
      <c r="C7930" s="19">
        <v>2013</v>
      </c>
      <c r="D7930" s="19" t="s">
        <v>40</v>
      </c>
      <c r="E7930" s="19">
        <v>55</v>
      </c>
      <c r="F7930" s="19">
        <v>190</v>
      </c>
      <c r="G7930" s="19">
        <v>11</v>
      </c>
      <c r="H7930" s="19">
        <v>21</v>
      </c>
    </row>
    <row r="7931" spans="1:8" x14ac:dyDescent="0.25">
      <c r="A7931" s="14" t="str">
        <f t="shared" si="123"/>
        <v>freimna012013</v>
      </c>
      <c r="B7931" s="19" t="s">
        <v>1934</v>
      </c>
      <c r="C7931" s="19">
        <v>2013</v>
      </c>
      <c r="D7931" s="19" t="s">
        <v>2335</v>
      </c>
      <c r="E7931" s="19">
        <v>292</v>
      </c>
      <c r="F7931" s="19">
        <v>17</v>
      </c>
      <c r="G7931" s="19">
        <v>1</v>
      </c>
      <c r="H7931" s="19">
        <v>23</v>
      </c>
    </row>
    <row r="7932" spans="1:8" x14ac:dyDescent="0.25">
      <c r="A7932" s="14" t="str">
        <f t="shared" si="123"/>
        <v>frierer012013</v>
      </c>
      <c r="B7932" s="19" t="s">
        <v>1090</v>
      </c>
      <c r="C7932" s="19">
        <v>2013</v>
      </c>
      <c r="D7932" s="19" t="s">
        <v>2334</v>
      </c>
      <c r="E7932" s="19">
        <v>2</v>
      </c>
      <c r="F7932" s="19">
        <v>6</v>
      </c>
      <c r="G7932" s="19">
        <v>0</v>
      </c>
      <c r="H7932" s="19">
        <v>1</v>
      </c>
    </row>
    <row r="7933" spans="1:8" x14ac:dyDescent="0.25">
      <c r="A7933" s="14" t="str">
        <f t="shared" si="123"/>
        <v>fryerer012013</v>
      </c>
      <c r="B7933" s="19" t="s">
        <v>1503</v>
      </c>
      <c r="C7933" s="19">
        <v>2013</v>
      </c>
      <c r="D7933" s="19" t="s">
        <v>2336</v>
      </c>
      <c r="E7933" s="19">
        <v>28</v>
      </c>
      <c r="F7933" s="19">
        <v>2</v>
      </c>
      <c r="G7933" s="19">
        <v>0</v>
      </c>
      <c r="H7933" s="19">
        <v>0</v>
      </c>
    </row>
    <row r="7934" spans="1:8" x14ac:dyDescent="0.25">
      <c r="A7934" s="14" t="str">
        <f t="shared" si="123"/>
        <v>fuentre012013</v>
      </c>
      <c r="B7934" s="19" t="s">
        <v>1935</v>
      </c>
      <c r="C7934" s="19">
        <v>2013</v>
      </c>
      <c r="D7934" s="19" t="s">
        <v>2329</v>
      </c>
    </row>
    <row r="7935" spans="1:8" x14ac:dyDescent="0.25">
      <c r="A7935" s="14" t="str">
        <f t="shared" si="123"/>
        <v>fuentre012013</v>
      </c>
      <c r="B7935" s="19" t="s">
        <v>1935</v>
      </c>
      <c r="C7935" s="19">
        <v>2013</v>
      </c>
      <c r="D7935" s="19" t="s">
        <v>2330</v>
      </c>
    </row>
    <row r="7936" spans="1:8" x14ac:dyDescent="0.25">
      <c r="A7936" s="14" t="str">
        <f t="shared" si="123"/>
        <v>fuentre012013</v>
      </c>
      <c r="B7936" s="19" t="s">
        <v>1935</v>
      </c>
      <c r="C7936" s="19">
        <v>2013</v>
      </c>
      <c r="D7936" s="19" t="s">
        <v>2331</v>
      </c>
      <c r="E7936" s="19">
        <v>23</v>
      </c>
      <c r="F7936" s="19">
        <v>0</v>
      </c>
      <c r="G7936" s="19">
        <v>1</v>
      </c>
      <c r="H7936" s="19">
        <v>0</v>
      </c>
    </row>
    <row r="7937" spans="1:8" x14ac:dyDescent="0.25">
      <c r="A7937" s="14" t="str">
        <f t="shared" si="123"/>
        <v>fujikky012013</v>
      </c>
      <c r="B7937" s="19" t="s">
        <v>1936</v>
      </c>
      <c r="C7937" s="19">
        <v>2013</v>
      </c>
      <c r="D7937" s="19" t="s">
        <v>2334</v>
      </c>
      <c r="E7937" s="19">
        <v>1</v>
      </c>
      <c r="F7937" s="19">
        <v>1</v>
      </c>
      <c r="G7937" s="19">
        <v>0</v>
      </c>
      <c r="H7937" s="19">
        <v>0</v>
      </c>
    </row>
    <row r="7938" spans="1:8" x14ac:dyDescent="0.25">
      <c r="A7938" s="14" t="str">
        <f t="shared" si="123"/>
        <v>fuldsa012013</v>
      </c>
      <c r="B7938" s="19" t="s">
        <v>788</v>
      </c>
      <c r="C7938" s="19">
        <v>2013</v>
      </c>
      <c r="D7938" s="19" t="s">
        <v>2329</v>
      </c>
    </row>
    <row r="7939" spans="1:8" x14ac:dyDescent="0.25">
      <c r="A7939" s="14" t="str">
        <f t="shared" ref="A7939:A8002" si="124">B7939&amp;C7939</f>
        <v>fuldsa012013</v>
      </c>
      <c r="B7939" s="19" t="s">
        <v>788</v>
      </c>
      <c r="C7939" s="19">
        <v>2013</v>
      </c>
      <c r="D7939" s="19" t="s">
        <v>2330</v>
      </c>
    </row>
    <row r="7940" spans="1:8" x14ac:dyDescent="0.25">
      <c r="A7940" s="14" t="str">
        <f t="shared" si="124"/>
        <v>fuldsa012013</v>
      </c>
      <c r="B7940" s="19" t="s">
        <v>788</v>
      </c>
      <c r="C7940" s="19">
        <v>2013</v>
      </c>
      <c r="D7940" s="19" t="s">
        <v>2331</v>
      </c>
      <c r="E7940" s="19">
        <v>126</v>
      </c>
      <c r="F7940" s="19">
        <v>2</v>
      </c>
      <c r="G7940" s="19">
        <v>1</v>
      </c>
      <c r="H7940" s="19">
        <v>1</v>
      </c>
    </row>
    <row r="7941" spans="1:8" x14ac:dyDescent="0.25">
      <c r="A7941" s="14" t="str">
        <f t="shared" si="124"/>
        <v>fuldsa012013</v>
      </c>
      <c r="B7941" s="19" t="s">
        <v>788</v>
      </c>
      <c r="C7941" s="19">
        <v>2013</v>
      </c>
      <c r="D7941" s="19" t="s">
        <v>2334</v>
      </c>
      <c r="E7941" s="19">
        <v>0</v>
      </c>
      <c r="F7941" s="19">
        <v>0</v>
      </c>
      <c r="G7941" s="19">
        <v>0</v>
      </c>
      <c r="H7941" s="19">
        <v>0</v>
      </c>
    </row>
    <row r="7942" spans="1:8" x14ac:dyDescent="0.25">
      <c r="A7942" s="14" t="str">
        <f t="shared" si="124"/>
        <v>fuldsa012013</v>
      </c>
      <c r="B7942" s="19" t="s">
        <v>788</v>
      </c>
      <c r="C7942" s="19">
        <v>2013</v>
      </c>
      <c r="D7942" s="19" t="s">
        <v>2332</v>
      </c>
    </row>
    <row r="7943" spans="1:8" x14ac:dyDescent="0.25">
      <c r="A7943" s="14" t="str">
        <f t="shared" si="124"/>
        <v>furbuch012013</v>
      </c>
      <c r="B7943" s="19" t="s">
        <v>1504</v>
      </c>
      <c r="C7943" s="19">
        <v>2013</v>
      </c>
      <c r="D7943" s="19" t="s">
        <v>2334</v>
      </c>
      <c r="E7943" s="19">
        <v>2</v>
      </c>
      <c r="F7943" s="19">
        <v>9</v>
      </c>
      <c r="G7943" s="19">
        <v>0</v>
      </c>
      <c r="H7943" s="19">
        <v>1</v>
      </c>
    </row>
    <row r="7944" spans="1:8" x14ac:dyDescent="0.25">
      <c r="A7944" s="14" t="str">
        <f t="shared" si="124"/>
        <v>gallayo012013</v>
      </c>
      <c r="B7944" s="19" t="s">
        <v>791</v>
      </c>
      <c r="C7944" s="19">
        <v>2013</v>
      </c>
      <c r="D7944" s="19" t="s">
        <v>2334</v>
      </c>
      <c r="E7944" s="19">
        <v>14</v>
      </c>
      <c r="F7944" s="19">
        <v>22</v>
      </c>
      <c r="G7944" s="19">
        <v>1</v>
      </c>
      <c r="H7944" s="19">
        <v>1</v>
      </c>
    </row>
    <row r="7945" spans="1:8" x14ac:dyDescent="0.25">
      <c r="A7945" s="14" t="str">
        <f t="shared" si="124"/>
        <v>galvifr012013</v>
      </c>
      <c r="B7945" s="19" t="s">
        <v>1718</v>
      </c>
      <c r="C7945" s="19">
        <v>2013</v>
      </c>
      <c r="D7945" s="19" t="s">
        <v>39</v>
      </c>
      <c r="E7945" s="19">
        <v>40</v>
      </c>
      <c r="F7945" s="19">
        <v>56</v>
      </c>
      <c r="G7945" s="19">
        <v>2</v>
      </c>
      <c r="H7945" s="19">
        <v>13</v>
      </c>
    </row>
    <row r="7946" spans="1:8" x14ac:dyDescent="0.25">
      <c r="A7946" s="14" t="str">
        <f t="shared" si="124"/>
        <v>galvifr012013</v>
      </c>
      <c r="B7946" s="19" t="s">
        <v>1718</v>
      </c>
      <c r="C7946" s="19">
        <v>2013</v>
      </c>
      <c r="D7946" s="19" t="s">
        <v>40</v>
      </c>
      <c r="E7946" s="19">
        <v>7</v>
      </c>
      <c r="F7946" s="19">
        <v>33</v>
      </c>
      <c r="G7946" s="19">
        <v>1</v>
      </c>
      <c r="H7946" s="19">
        <v>2</v>
      </c>
    </row>
    <row r="7947" spans="1:8" x14ac:dyDescent="0.25">
      <c r="A7947" s="14" t="str">
        <f t="shared" si="124"/>
        <v>galvifr012013</v>
      </c>
      <c r="B7947" s="19" t="s">
        <v>1718</v>
      </c>
      <c r="C7947" s="19">
        <v>2013</v>
      </c>
      <c r="D7947" s="19" t="s">
        <v>2330</v>
      </c>
    </row>
    <row r="7948" spans="1:8" x14ac:dyDescent="0.25">
      <c r="A7948" s="14" t="str">
        <f t="shared" si="124"/>
        <v>galvifr012013</v>
      </c>
      <c r="B7948" s="19" t="s">
        <v>1718</v>
      </c>
      <c r="C7948" s="19">
        <v>2013</v>
      </c>
      <c r="D7948" s="19" t="s">
        <v>2331</v>
      </c>
      <c r="E7948" s="19">
        <v>20</v>
      </c>
      <c r="F7948" s="19">
        <v>0</v>
      </c>
      <c r="G7948" s="19">
        <v>0</v>
      </c>
      <c r="H7948" s="19">
        <v>0</v>
      </c>
    </row>
    <row r="7949" spans="1:8" x14ac:dyDescent="0.25">
      <c r="A7949" s="14" t="str">
        <f t="shared" si="124"/>
        <v>galvifr012013</v>
      </c>
      <c r="B7949" s="19" t="s">
        <v>1718</v>
      </c>
      <c r="C7949" s="19">
        <v>2013</v>
      </c>
      <c r="D7949" s="19" t="s">
        <v>2333</v>
      </c>
      <c r="E7949" s="19">
        <v>11</v>
      </c>
      <c r="F7949" s="19">
        <v>26</v>
      </c>
      <c r="G7949" s="19">
        <v>0</v>
      </c>
      <c r="H7949" s="19">
        <v>7</v>
      </c>
    </row>
    <row r="7950" spans="1:8" x14ac:dyDescent="0.25">
      <c r="A7950" s="14" t="str">
        <f t="shared" si="124"/>
        <v>garciav012013</v>
      </c>
      <c r="B7950" s="19" t="s">
        <v>1719</v>
      </c>
      <c r="C7950" s="19">
        <v>2013</v>
      </c>
      <c r="D7950" s="19" t="s">
        <v>2329</v>
      </c>
    </row>
    <row r="7951" spans="1:8" x14ac:dyDescent="0.25">
      <c r="A7951" s="14" t="str">
        <f t="shared" si="124"/>
        <v>garciav012013</v>
      </c>
      <c r="B7951" s="19" t="s">
        <v>1719</v>
      </c>
      <c r="C7951" s="19">
        <v>2013</v>
      </c>
      <c r="D7951" s="19" t="s">
        <v>2329</v>
      </c>
    </row>
    <row r="7952" spans="1:8" x14ac:dyDescent="0.25">
      <c r="A7952" s="14" t="str">
        <f t="shared" si="124"/>
        <v>garciav012013</v>
      </c>
      <c r="B7952" s="19" t="s">
        <v>1719</v>
      </c>
      <c r="C7952" s="19">
        <v>2013</v>
      </c>
      <c r="D7952" s="19" t="s">
        <v>2330</v>
      </c>
    </row>
    <row r="7953" spans="1:8" x14ac:dyDescent="0.25">
      <c r="A7953" s="14" t="str">
        <f t="shared" si="124"/>
        <v>garciav012013</v>
      </c>
      <c r="B7953" s="19" t="s">
        <v>1719</v>
      </c>
      <c r="C7953" s="19">
        <v>2013</v>
      </c>
      <c r="D7953" s="19" t="s">
        <v>2331</v>
      </c>
      <c r="E7953" s="19">
        <v>48</v>
      </c>
      <c r="F7953" s="19">
        <v>0</v>
      </c>
      <c r="G7953" s="19">
        <v>1</v>
      </c>
      <c r="H7953" s="19">
        <v>0</v>
      </c>
    </row>
    <row r="7954" spans="1:8" x14ac:dyDescent="0.25">
      <c r="A7954" s="14" t="str">
        <f t="shared" si="124"/>
        <v>garciav012013</v>
      </c>
      <c r="B7954" s="19" t="s">
        <v>1719</v>
      </c>
      <c r="C7954" s="19">
        <v>2013</v>
      </c>
      <c r="D7954" s="19" t="s">
        <v>2331</v>
      </c>
      <c r="E7954" s="19">
        <v>80</v>
      </c>
      <c r="F7954" s="19">
        <v>1</v>
      </c>
      <c r="G7954" s="19">
        <v>2</v>
      </c>
      <c r="H7954" s="19">
        <v>0</v>
      </c>
    </row>
    <row r="7955" spans="1:8" x14ac:dyDescent="0.25">
      <c r="A7955" s="14" t="str">
        <f t="shared" si="124"/>
        <v>garciav012013</v>
      </c>
      <c r="B7955" s="19" t="s">
        <v>1719</v>
      </c>
      <c r="C7955" s="19">
        <v>2013</v>
      </c>
      <c r="D7955" s="19" t="s">
        <v>2332</v>
      </c>
    </row>
    <row r="7956" spans="1:8" x14ac:dyDescent="0.25">
      <c r="A7956" s="14" t="str">
        <f t="shared" si="124"/>
        <v>garciav012013</v>
      </c>
      <c r="B7956" s="19" t="s">
        <v>1719</v>
      </c>
      <c r="C7956" s="19">
        <v>2013</v>
      </c>
      <c r="D7956" s="19" t="s">
        <v>2332</v>
      </c>
    </row>
    <row r="7957" spans="1:8" x14ac:dyDescent="0.25">
      <c r="A7957" s="14" t="str">
        <f t="shared" si="124"/>
        <v>garcifr022013</v>
      </c>
      <c r="B7957" s="19" t="s">
        <v>99</v>
      </c>
      <c r="C7957" s="19">
        <v>2013</v>
      </c>
      <c r="D7957" s="19" t="s">
        <v>2334</v>
      </c>
      <c r="E7957" s="19">
        <v>6</v>
      </c>
      <c r="F7957" s="19">
        <v>5</v>
      </c>
      <c r="G7957" s="19">
        <v>1</v>
      </c>
      <c r="H7957" s="19">
        <v>1</v>
      </c>
    </row>
    <row r="7958" spans="1:8" x14ac:dyDescent="0.25">
      <c r="A7958" s="14" t="str">
        <f t="shared" si="124"/>
        <v>garcifr022013</v>
      </c>
      <c r="B7958" s="19" t="s">
        <v>99</v>
      </c>
      <c r="C7958" s="19">
        <v>2013</v>
      </c>
      <c r="D7958" s="19" t="s">
        <v>2334</v>
      </c>
      <c r="E7958" s="19">
        <v>3</v>
      </c>
      <c r="F7958" s="19">
        <v>6</v>
      </c>
      <c r="G7958" s="19">
        <v>0</v>
      </c>
      <c r="H7958" s="19">
        <v>0</v>
      </c>
    </row>
    <row r="7959" spans="1:8" x14ac:dyDescent="0.25">
      <c r="A7959" s="14" t="str">
        <f t="shared" si="124"/>
        <v>garcija012013</v>
      </c>
      <c r="B7959" s="19" t="s">
        <v>444</v>
      </c>
      <c r="C7959" s="19">
        <v>2013</v>
      </c>
      <c r="D7959" s="19" t="s">
        <v>2334</v>
      </c>
      <c r="E7959" s="19">
        <v>1</v>
      </c>
      <c r="F7959" s="19">
        <v>8</v>
      </c>
      <c r="G7959" s="19">
        <v>0</v>
      </c>
      <c r="H7959" s="19">
        <v>2</v>
      </c>
    </row>
    <row r="7960" spans="1:8" x14ac:dyDescent="0.25">
      <c r="A7960" s="14" t="str">
        <f t="shared" si="124"/>
        <v>garcija022013</v>
      </c>
      <c r="B7960" s="19" t="s">
        <v>923</v>
      </c>
      <c r="C7960" s="19">
        <v>2013</v>
      </c>
      <c r="D7960" s="19" t="s">
        <v>2334</v>
      </c>
      <c r="E7960" s="19">
        <v>0</v>
      </c>
      <c r="F7960" s="19">
        <v>11</v>
      </c>
      <c r="G7960" s="19">
        <v>0</v>
      </c>
      <c r="H7960" s="19">
        <v>0</v>
      </c>
    </row>
    <row r="7961" spans="1:8" x14ac:dyDescent="0.25">
      <c r="A7961" s="14" t="str">
        <f t="shared" si="124"/>
        <v>garcile022013</v>
      </c>
      <c r="B7961" s="19" t="s">
        <v>1937</v>
      </c>
      <c r="C7961" s="19">
        <v>2013</v>
      </c>
      <c r="D7961" s="19" t="s">
        <v>39</v>
      </c>
      <c r="E7961" s="19">
        <v>16</v>
      </c>
      <c r="F7961" s="19">
        <v>33</v>
      </c>
      <c r="G7961" s="19">
        <v>1</v>
      </c>
      <c r="H7961" s="19">
        <v>7</v>
      </c>
    </row>
    <row r="7962" spans="1:8" x14ac:dyDescent="0.25">
      <c r="A7962" s="14" t="str">
        <f t="shared" si="124"/>
        <v>garcile022013</v>
      </c>
      <c r="B7962" s="19" t="s">
        <v>1937</v>
      </c>
      <c r="C7962" s="19">
        <v>2013</v>
      </c>
      <c r="D7962" s="19" t="s">
        <v>39</v>
      </c>
      <c r="E7962" s="19">
        <v>14</v>
      </c>
      <c r="F7962" s="19">
        <v>23</v>
      </c>
      <c r="G7962" s="19">
        <v>1</v>
      </c>
      <c r="H7962" s="19">
        <v>7</v>
      </c>
    </row>
    <row r="7963" spans="1:8" x14ac:dyDescent="0.25">
      <c r="A7963" s="14" t="str">
        <f t="shared" si="124"/>
        <v>garcile022013</v>
      </c>
      <c r="B7963" s="19" t="s">
        <v>1937</v>
      </c>
      <c r="C7963" s="19">
        <v>2013</v>
      </c>
      <c r="D7963" s="19" t="s">
        <v>40</v>
      </c>
      <c r="E7963" s="19">
        <v>0</v>
      </c>
      <c r="F7963" s="19">
        <v>2</v>
      </c>
      <c r="G7963" s="19">
        <v>0</v>
      </c>
      <c r="H7963" s="19">
        <v>0</v>
      </c>
    </row>
    <row r="7964" spans="1:8" x14ac:dyDescent="0.25">
      <c r="A7964" s="14" t="str">
        <f t="shared" si="124"/>
        <v>garcile022013</v>
      </c>
      <c r="B7964" s="19" t="s">
        <v>1937</v>
      </c>
      <c r="C7964" s="19">
        <v>2013</v>
      </c>
      <c r="D7964" s="19" t="s">
        <v>40</v>
      </c>
      <c r="E7964" s="19">
        <v>0</v>
      </c>
      <c r="F7964" s="19">
        <v>0</v>
      </c>
      <c r="G7964" s="19">
        <v>0</v>
      </c>
      <c r="H7964" s="19">
        <v>0</v>
      </c>
    </row>
    <row r="7965" spans="1:8" x14ac:dyDescent="0.25">
      <c r="A7965" s="14" t="str">
        <f t="shared" si="124"/>
        <v>garcile022013</v>
      </c>
      <c r="B7965" s="19" t="s">
        <v>1937</v>
      </c>
      <c r="C7965" s="19">
        <v>2013</v>
      </c>
      <c r="D7965" s="19" t="s">
        <v>2329</v>
      </c>
    </row>
    <row r="7966" spans="1:8" x14ac:dyDescent="0.25">
      <c r="A7966" s="14" t="str">
        <f t="shared" si="124"/>
        <v>garcile022013</v>
      </c>
      <c r="B7966" s="19" t="s">
        <v>1937</v>
      </c>
      <c r="C7966" s="19">
        <v>2013</v>
      </c>
      <c r="D7966" s="19" t="s">
        <v>2331</v>
      </c>
      <c r="E7966" s="19">
        <v>9</v>
      </c>
      <c r="F7966" s="19">
        <v>0</v>
      </c>
      <c r="G7966" s="19">
        <v>0</v>
      </c>
      <c r="H7966" s="19">
        <v>0</v>
      </c>
    </row>
    <row r="7967" spans="1:8" x14ac:dyDescent="0.25">
      <c r="A7967" s="14" t="str">
        <f t="shared" si="124"/>
        <v>garcile022013</v>
      </c>
      <c r="B7967" s="19" t="s">
        <v>1937</v>
      </c>
      <c r="C7967" s="19">
        <v>2013</v>
      </c>
      <c r="D7967" s="19" t="s">
        <v>2333</v>
      </c>
      <c r="E7967" s="19">
        <v>1</v>
      </c>
      <c r="F7967" s="19">
        <v>9</v>
      </c>
      <c r="G7967" s="19">
        <v>0</v>
      </c>
      <c r="H7967" s="19">
        <v>0</v>
      </c>
    </row>
    <row r="7968" spans="1:8" x14ac:dyDescent="0.25">
      <c r="A7968" s="14" t="str">
        <f t="shared" si="124"/>
        <v>garcile022013</v>
      </c>
      <c r="B7968" s="19" t="s">
        <v>1937</v>
      </c>
      <c r="C7968" s="19">
        <v>2013</v>
      </c>
      <c r="D7968" s="19" t="s">
        <v>2333</v>
      </c>
      <c r="E7968" s="19">
        <v>3</v>
      </c>
      <c r="F7968" s="19">
        <v>4</v>
      </c>
      <c r="G7968" s="19">
        <v>0</v>
      </c>
      <c r="H7968" s="19">
        <v>1</v>
      </c>
    </row>
    <row r="7969" spans="1:8" x14ac:dyDescent="0.25">
      <c r="A7969" s="14" t="str">
        <f t="shared" si="124"/>
        <v>garcilu032013</v>
      </c>
      <c r="B7969" s="19" t="s">
        <v>1938</v>
      </c>
      <c r="C7969" s="19">
        <v>2013</v>
      </c>
      <c r="D7969" s="19" t="s">
        <v>2334</v>
      </c>
      <c r="E7969" s="19">
        <v>0</v>
      </c>
      <c r="F7969" s="19">
        <v>10</v>
      </c>
      <c r="G7969" s="19">
        <v>0</v>
      </c>
      <c r="H7969" s="19">
        <v>0</v>
      </c>
    </row>
    <row r="7970" spans="1:8" x14ac:dyDescent="0.25">
      <c r="A7970" s="14" t="str">
        <f t="shared" si="124"/>
        <v>garcion012013</v>
      </c>
      <c r="B7970" s="19" t="s">
        <v>1939</v>
      </c>
      <c r="C7970" s="19">
        <v>2013</v>
      </c>
      <c r="D7970" s="19" t="s">
        <v>2334</v>
      </c>
      <c r="E7970" s="19">
        <v>0</v>
      </c>
      <c r="F7970" s="19">
        <v>1</v>
      </c>
      <c r="G7970" s="19">
        <v>0</v>
      </c>
      <c r="H7970" s="19">
        <v>0</v>
      </c>
    </row>
    <row r="7971" spans="1:8" x14ac:dyDescent="0.25">
      <c r="A7971" s="14" t="str">
        <f t="shared" si="124"/>
        <v>gardnbr012013</v>
      </c>
      <c r="B7971" s="19" t="s">
        <v>924</v>
      </c>
      <c r="C7971" s="19">
        <v>2013</v>
      </c>
      <c r="D7971" s="19" t="s">
        <v>2329</v>
      </c>
    </row>
    <row r="7972" spans="1:8" x14ac:dyDescent="0.25">
      <c r="A7972" s="14" t="str">
        <f t="shared" si="124"/>
        <v>gardnbr012013</v>
      </c>
      <c r="B7972" s="19" t="s">
        <v>924</v>
      </c>
      <c r="C7972" s="19">
        <v>2013</v>
      </c>
      <c r="D7972" s="19" t="s">
        <v>2331</v>
      </c>
      <c r="E7972" s="19">
        <v>327</v>
      </c>
      <c r="F7972" s="19">
        <v>5</v>
      </c>
      <c r="G7972" s="19">
        <v>3</v>
      </c>
      <c r="H7972" s="19">
        <v>1</v>
      </c>
    </row>
    <row r="7973" spans="1:8" x14ac:dyDescent="0.25">
      <c r="A7973" s="14" t="str">
        <f t="shared" si="124"/>
        <v>garlajo012013</v>
      </c>
      <c r="B7973" s="19" t="s">
        <v>100</v>
      </c>
      <c r="C7973" s="19">
        <v>2013</v>
      </c>
      <c r="D7973" s="19" t="s">
        <v>2334</v>
      </c>
      <c r="E7973" s="19">
        <v>6</v>
      </c>
      <c r="F7973" s="19">
        <v>21</v>
      </c>
      <c r="G7973" s="19">
        <v>0</v>
      </c>
      <c r="H7973" s="19">
        <v>0</v>
      </c>
    </row>
    <row r="7974" spans="1:8" x14ac:dyDescent="0.25">
      <c r="A7974" s="14" t="str">
        <f t="shared" si="124"/>
        <v>garzama012013</v>
      </c>
      <c r="B7974" s="19" t="s">
        <v>647</v>
      </c>
      <c r="C7974" s="19">
        <v>2013</v>
      </c>
      <c r="D7974" s="19" t="s">
        <v>2334</v>
      </c>
      <c r="E7974" s="19">
        <v>6</v>
      </c>
      <c r="F7974" s="19">
        <v>4</v>
      </c>
      <c r="G7974" s="19">
        <v>0</v>
      </c>
      <c r="H7974" s="19">
        <v>0</v>
      </c>
    </row>
    <row r="7975" spans="1:8" x14ac:dyDescent="0.25">
      <c r="A7975" s="14" t="str">
        <f t="shared" si="124"/>
        <v>garzama012013</v>
      </c>
      <c r="B7975" s="19" t="s">
        <v>647</v>
      </c>
      <c r="C7975" s="19">
        <v>2013</v>
      </c>
      <c r="D7975" s="19" t="s">
        <v>2334</v>
      </c>
      <c r="E7975" s="19">
        <v>7</v>
      </c>
      <c r="F7975" s="19">
        <v>7</v>
      </c>
      <c r="G7975" s="19">
        <v>2</v>
      </c>
      <c r="H7975" s="19">
        <v>0</v>
      </c>
    </row>
    <row r="7976" spans="1:8" x14ac:dyDescent="0.25">
      <c r="A7976" s="14" t="str">
        <f t="shared" si="124"/>
        <v>gastjo012013</v>
      </c>
      <c r="B7976" s="19" t="s">
        <v>1940</v>
      </c>
      <c r="C7976" s="19">
        <v>2013</v>
      </c>
      <c r="D7976" s="19" t="s">
        <v>2334</v>
      </c>
      <c r="E7976" s="19">
        <v>1</v>
      </c>
      <c r="F7976" s="19">
        <v>0</v>
      </c>
      <c r="G7976" s="19">
        <v>0</v>
      </c>
      <c r="H7976" s="19">
        <v>0</v>
      </c>
    </row>
    <row r="7977" spans="1:8" x14ac:dyDescent="0.25">
      <c r="A7977" s="14" t="str">
        <f t="shared" si="124"/>
        <v>gattiev012013</v>
      </c>
      <c r="B7977" s="19" t="s">
        <v>1941</v>
      </c>
      <c r="C7977" s="19">
        <v>2013</v>
      </c>
      <c r="D7977" s="19" t="s">
        <v>2335</v>
      </c>
      <c r="E7977" s="19">
        <v>34</v>
      </c>
      <c r="F7977" s="19">
        <v>0</v>
      </c>
      <c r="G7977" s="19">
        <v>1</v>
      </c>
      <c r="H7977" s="19">
        <v>2</v>
      </c>
    </row>
    <row r="7978" spans="1:8" x14ac:dyDescent="0.25">
      <c r="A7978" s="14" t="str">
        <f t="shared" si="124"/>
        <v>gattiev012013</v>
      </c>
      <c r="B7978" s="19" t="s">
        <v>1941</v>
      </c>
      <c r="C7978" s="19">
        <v>2013</v>
      </c>
      <c r="D7978" s="19" t="s">
        <v>2336</v>
      </c>
      <c r="E7978" s="19">
        <v>279</v>
      </c>
      <c r="F7978" s="19">
        <v>26</v>
      </c>
      <c r="G7978" s="19">
        <v>2</v>
      </c>
      <c r="H7978" s="19">
        <v>0</v>
      </c>
    </row>
    <row r="7979" spans="1:8" x14ac:dyDescent="0.25">
      <c r="A7979" s="14" t="str">
        <f t="shared" si="124"/>
        <v>gattiev012013</v>
      </c>
      <c r="B7979" s="19" t="s">
        <v>1941</v>
      </c>
      <c r="C7979" s="19">
        <v>2013</v>
      </c>
      <c r="D7979" s="19" t="s">
        <v>2330</v>
      </c>
    </row>
    <row r="7980" spans="1:8" x14ac:dyDescent="0.25">
      <c r="A7980" s="14" t="str">
        <f t="shared" si="124"/>
        <v>gattiev012013</v>
      </c>
      <c r="B7980" s="19" t="s">
        <v>1941</v>
      </c>
      <c r="C7980" s="19">
        <v>2013</v>
      </c>
      <c r="D7980" s="19" t="s">
        <v>2331</v>
      </c>
      <c r="E7980" s="19">
        <v>63</v>
      </c>
      <c r="F7980" s="19">
        <v>3</v>
      </c>
      <c r="G7980" s="19">
        <v>4</v>
      </c>
      <c r="H7980" s="19">
        <v>1</v>
      </c>
    </row>
    <row r="7981" spans="1:8" x14ac:dyDescent="0.25">
      <c r="A7981" s="14" t="str">
        <f t="shared" si="124"/>
        <v>gaudich012013</v>
      </c>
      <c r="B7981" s="19" t="s">
        <v>370</v>
      </c>
      <c r="C7981" s="19">
        <v>2013</v>
      </c>
      <c r="D7981" s="19" t="s">
        <v>2334</v>
      </c>
      <c r="E7981" s="19">
        <v>3</v>
      </c>
      <c r="F7981" s="19">
        <v>7</v>
      </c>
      <c r="G7981" s="19">
        <v>1</v>
      </c>
      <c r="H7981" s="19">
        <v>1</v>
      </c>
    </row>
    <row r="7982" spans="1:8" x14ac:dyDescent="0.25">
      <c r="A7982" s="14" t="str">
        <f t="shared" si="124"/>
        <v>gausmke012013</v>
      </c>
      <c r="B7982" s="19" t="s">
        <v>1942</v>
      </c>
      <c r="C7982" s="19">
        <v>2013</v>
      </c>
      <c r="D7982" s="19" t="s">
        <v>2334</v>
      </c>
      <c r="E7982" s="19">
        <v>4</v>
      </c>
      <c r="F7982" s="19">
        <v>8</v>
      </c>
      <c r="G7982" s="19">
        <v>0</v>
      </c>
      <c r="H7982" s="19">
        <v>1</v>
      </c>
    </row>
    <row r="7983" spans="1:8" x14ac:dyDescent="0.25">
      <c r="A7983" s="14" t="str">
        <f t="shared" si="124"/>
        <v>gearrco012013</v>
      </c>
      <c r="B7983" s="19" t="s">
        <v>1508</v>
      </c>
      <c r="C7983" s="19">
        <v>2013</v>
      </c>
      <c r="D7983" s="19" t="s">
        <v>2334</v>
      </c>
      <c r="E7983" s="19">
        <v>0</v>
      </c>
      <c r="F7983" s="19">
        <v>5</v>
      </c>
      <c r="G7983" s="19">
        <v>0</v>
      </c>
      <c r="H7983" s="19">
        <v>1</v>
      </c>
    </row>
    <row r="7984" spans="1:8" x14ac:dyDescent="0.25">
      <c r="A7984" s="14" t="str">
        <f t="shared" si="124"/>
        <v>geedi012013</v>
      </c>
      <c r="B7984" s="19" t="s">
        <v>1283</v>
      </c>
      <c r="C7984" s="19">
        <v>2013</v>
      </c>
      <c r="D7984" s="19" t="s">
        <v>2334</v>
      </c>
      <c r="E7984" s="19">
        <v>12</v>
      </c>
      <c r="F7984" s="19">
        <v>37</v>
      </c>
      <c r="G7984" s="19">
        <v>1</v>
      </c>
      <c r="H7984" s="19">
        <v>1</v>
      </c>
    </row>
    <row r="7985" spans="1:8" x14ac:dyDescent="0.25">
      <c r="A7985" s="14" t="str">
        <f t="shared" si="124"/>
        <v>gennesc012013</v>
      </c>
      <c r="B7985" s="19" t="s">
        <v>1943</v>
      </c>
      <c r="C7985" s="19">
        <v>2013</v>
      </c>
      <c r="D7985" s="19" t="s">
        <v>39</v>
      </c>
      <c r="E7985" s="19">
        <v>113</v>
      </c>
      <c r="F7985" s="19">
        <v>146</v>
      </c>
      <c r="G7985" s="19">
        <v>5</v>
      </c>
      <c r="H7985" s="19">
        <v>39</v>
      </c>
    </row>
    <row r="7986" spans="1:8" x14ac:dyDescent="0.25">
      <c r="A7986" s="14" t="str">
        <f t="shared" si="124"/>
        <v>gentrcr012013</v>
      </c>
      <c r="B7986" s="19" t="s">
        <v>1092</v>
      </c>
      <c r="C7986" s="19">
        <v>2013</v>
      </c>
      <c r="D7986" s="19" t="s">
        <v>2329</v>
      </c>
    </row>
    <row r="7987" spans="1:8" x14ac:dyDescent="0.25">
      <c r="A7987" s="14" t="str">
        <f t="shared" si="124"/>
        <v>gentrcr012013</v>
      </c>
      <c r="B7987" s="19" t="s">
        <v>1092</v>
      </c>
      <c r="C7987" s="19">
        <v>2013</v>
      </c>
      <c r="D7987" s="19" t="s">
        <v>2330</v>
      </c>
    </row>
    <row r="7988" spans="1:8" x14ac:dyDescent="0.25">
      <c r="A7988" s="14" t="str">
        <f t="shared" si="124"/>
        <v>gentrcr012013</v>
      </c>
      <c r="B7988" s="19" t="s">
        <v>1092</v>
      </c>
      <c r="C7988" s="19">
        <v>2013</v>
      </c>
      <c r="D7988" s="19" t="s">
        <v>2331</v>
      </c>
      <c r="E7988" s="19">
        <v>183</v>
      </c>
      <c r="F7988" s="19">
        <v>7</v>
      </c>
      <c r="G7988" s="19">
        <v>2</v>
      </c>
      <c r="H7988" s="19">
        <v>1</v>
      </c>
    </row>
    <row r="7989" spans="1:8" x14ac:dyDescent="0.25">
      <c r="A7989" s="14" t="str">
        <f t="shared" si="124"/>
        <v>germaju012013</v>
      </c>
      <c r="B7989" s="19" t="s">
        <v>446</v>
      </c>
      <c r="C7989" s="19">
        <v>2013</v>
      </c>
      <c r="D7989" s="19" t="s">
        <v>2334</v>
      </c>
      <c r="E7989" s="19">
        <v>0</v>
      </c>
      <c r="F7989" s="19">
        <v>0</v>
      </c>
      <c r="G7989" s="19">
        <v>0</v>
      </c>
      <c r="H7989" s="19">
        <v>0</v>
      </c>
    </row>
    <row r="7990" spans="1:8" x14ac:dyDescent="0.25">
      <c r="A7990" s="14" t="str">
        <f t="shared" si="124"/>
        <v>germego012013</v>
      </c>
      <c r="B7990" s="19" t="s">
        <v>1944</v>
      </c>
      <c r="C7990" s="19">
        <v>2013</v>
      </c>
      <c r="D7990" s="19" t="s">
        <v>2334</v>
      </c>
      <c r="E7990" s="19">
        <v>5</v>
      </c>
      <c r="F7990" s="19">
        <v>1</v>
      </c>
      <c r="G7990" s="19">
        <v>0</v>
      </c>
      <c r="H7990" s="19">
        <v>0</v>
      </c>
    </row>
    <row r="7991" spans="1:8" x14ac:dyDescent="0.25">
      <c r="A7991" s="14" t="str">
        <f t="shared" si="124"/>
        <v>getzch012013</v>
      </c>
      <c r="B7991" s="19" t="s">
        <v>925</v>
      </c>
      <c r="C7991" s="19">
        <v>2013</v>
      </c>
      <c r="D7991" s="19" t="s">
        <v>39</v>
      </c>
      <c r="E7991" s="19">
        <v>106</v>
      </c>
      <c r="F7991" s="19">
        <v>181</v>
      </c>
      <c r="G7991" s="19">
        <v>4</v>
      </c>
      <c r="H7991" s="19">
        <v>39</v>
      </c>
    </row>
    <row r="7992" spans="1:8" x14ac:dyDescent="0.25">
      <c r="A7992" s="14" t="str">
        <f t="shared" si="124"/>
        <v>giavojo012013</v>
      </c>
      <c r="B7992" s="19" t="s">
        <v>1509</v>
      </c>
      <c r="C7992" s="19">
        <v>2013</v>
      </c>
      <c r="D7992" s="19" t="s">
        <v>39</v>
      </c>
      <c r="E7992" s="19">
        <v>20</v>
      </c>
      <c r="F7992" s="19">
        <v>37</v>
      </c>
      <c r="G7992" s="19">
        <v>0</v>
      </c>
      <c r="H7992" s="19">
        <v>9</v>
      </c>
    </row>
    <row r="7993" spans="1:8" x14ac:dyDescent="0.25">
      <c r="A7993" s="14" t="str">
        <f t="shared" si="124"/>
        <v>gibsoky012013</v>
      </c>
      <c r="B7993" s="19" t="s">
        <v>1945</v>
      </c>
      <c r="C7993" s="19">
        <v>2013</v>
      </c>
      <c r="D7993" s="19" t="s">
        <v>2334</v>
      </c>
      <c r="E7993" s="19">
        <v>1</v>
      </c>
      <c r="F7993" s="19">
        <v>4</v>
      </c>
      <c r="G7993" s="19">
        <v>0</v>
      </c>
      <c r="H7993" s="19">
        <v>1</v>
      </c>
    </row>
    <row r="7994" spans="1:8" x14ac:dyDescent="0.25">
      <c r="A7994" s="14" t="str">
        <f t="shared" si="124"/>
        <v>gillaco012013</v>
      </c>
      <c r="B7994" s="19" t="s">
        <v>926</v>
      </c>
      <c r="C7994" s="19">
        <v>2013</v>
      </c>
      <c r="D7994" s="19" t="s">
        <v>2335</v>
      </c>
      <c r="E7994" s="19">
        <v>45</v>
      </c>
      <c r="F7994" s="19">
        <v>6</v>
      </c>
      <c r="G7994" s="19">
        <v>1</v>
      </c>
      <c r="H7994" s="19">
        <v>3</v>
      </c>
    </row>
    <row r="7995" spans="1:8" x14ac:dyDescent="0.25">
      <c r="A7995" s="14" t="str">
        <f t="shared" si="124"/>
        <v>gillaco012013</v>
      </c>
      <c r="B7995" s="19" t="s">
        <v>926</v>
      </c>
      <c r="C7995" s="19">
        <v>2013</v>
      </c>
      <c r="D7995" s="19" t="s">
        <v>40</v>
      </c>
      <c r="E7995" s="19">
        <v>64</v>
      </c>
      <c r="F7995" s="19">
        <v>200</v>
      </c>
      <c r="G7995" s="19">
        <v>16</v>
      </c>
      <c r="H7995" s="19">
        <v>16</v>
      </c>
    </row>
    <row r="7996" spans="1:8" x14ac:dyDescent="0.25">
      <c r="A7996" s="14" t="str">
        <f t="shared" si="124"/>
        <v>gilleco012013</v>
      </c>
      <c r="B7996" s="19" t="s">
        <v>1284</v>
      </c>
      <c r="C7996" s="19">
        <v>2013</v>
      </c>
      <c r="D7996" s="19" t="s">
        <v>2329</v>
      </c>
    </row>
    <row r="7997" spans="1:8" x14ac:dyDescent="0.25">
      <c r="A7997" s="14" t="str">
        <f t="shared" si="124"/>
        <v>gilleco012013</v>
      </c>
      <c r="B7997" s="19" t="s">
        <v>1284</v>
      </c>
      <c r="C7997" s="19">
        <v>2013</v>
      </c>
      <c r="D7997" s="19" t="s">
        <v>2330</v>
      </c>
    </row>
    <row r="7998" spans="1:8" x14ac:dyDescent="0.25">
      <c r="A7998" s="14" t="str">
        <f t="shared" si="124"/>
        <v>gilleco012013</v>
      </c>
      <c r="B7998" s="19" t="s">
        <v>1284</v>
      </c>
      <c r="C7998" s="19">
        <v>2013</v>
      </c>
      <c r="D7998" s="19" t="s">
        <v>2330</v>
      </c>
    </row>
    <row r="7999" spans="1:8" x14ac:dyDescent="0.25">
      <c r="A7999" s="14" t="str">
        <f t="shared" si="124"/>
        <v>gilleco012013</v>
      </c>
      <c r="B7999" s="19" t="s">
        <v>1284</v>
      </c>
      <c r="C7999" s="19">
        <v>2013</v>
      </c>
      <c r="D7999" s="19" t="s">
        <v>2331</v>
      </c>
      <c r="E7999" s="19">
        <v>4</v>
      </c>
      <c r="F7999" s="19">
        <v>0</v>
      </c>
      <c r="G7999" s="19">
        <v>0</v>
      </c>
      <c r="H7999" s="19">
        <v>0</v>
      </c>
    </row>
    <row r="8000" spans="1:8" x14ac:dyDescent="0.25">
      <c r="A8000" s="14" t="str">
        <f t="shared" si="124"/>
        <v>gilleco012013</v>
      </c>
      <c r="B8000" s="19" t="s">
        <v>1284</v>
      </c>
      <c r="C8000" s="19">
        <v>2013</v>
      </c>
      <c r="D8000" s="19" t="s">
        <v>2331</v>
      </c>
      <c r="E8000" s="19">
        <v>22</v>
      </c>
      <c r="F8000" s="19">
        <v>2</v>
      </c>
      <c r="G8000" s="19">
        <v>0</v>
      </c>
      <c r="H8000" s="19">
        <v>1</v>
      </c>
    </row>
    <row r="8001" spans="1:8" x14ac:dyDescent="0.25">
      <c r="A8001" s="14" t="str">
        <f t="shared" si="124"/>
        <v>gilleco012013</v>
      </c>
      <c r="B8001" s="19" t="s">
        <v>1284</v>
      </c>
      <c r="C8001" s="19">
        <v>2013</v>
      </c>
      <c r="D8001" s="19" t="s">
        <v>2332</v>
      </c>
    </row>
    <row r="8002" spans="1:8" x14ac:dyDescent="0.25">
      <c r="A8002" s="14" t="str">
        <f t="shared" si="124"/>
        <v>gimench012013</v>
      </c>
      <c r="B8002" s="19" t="s">
        <v>1094</v>
      </c>
      <c r="C8002" s="19">
        <v>2013</v>
      </c>
      <c r="D8002" s="19" t="s">
        <v>2335</v>
      </c>
      <c r="E8002" s="19">
        <v>3</v>
      </c>
      <c r="F8002" s="19">
        <v>0</v>
      </c>
      <c r="G8002" s="19">
        <v>0</v>
      </c>
      <c r="H8002" s="19">
        <v>0</v>
      </c>
    </row>
    <row r="8003" spans="1:8" x14ac:dyDescent="0.25">
      <c r="A8003" s="14" t="str">
        <f t="shared" ref="A8003:A8066" si="125">B8003&amp;C8003</f>
        <v>gimench012013</v>
      </c>
      <c r="B8003" s="19" t="s">
        <v>1094</v>
      </c>
      <c r="C8003" s="19">
        <v>2013</v>
      </c>
      <c r="D8003" s="19" t="s">
        <v>40</v>
      </c>
      <c r="E8003" s="19">
        <v>0</v>
      </c>
      <c r="F8003" s="19">
        <v>1</v>
      </c>
      <c r="G8003" s="19">
        <v>0</v>
      </c>
      <c r="H8003" s="19">
        <v>0</v>
      </c>
    </row>
    <row r="8004" spans="1:8" x14ac:dyDescent="0.25">
      <c r="A8004" s="14" t="str">
        <f t="shared" si="125"/>
        <v>gimench012013</v>
      </c>
      <c r="B8004" s="19" t="s">
        <v>1094</v>
      </c>
      <c r="C8004" s="19">
        <v>2013</v>
      </c>
      <c r="D8004" s="19" t="s">
        <v>2336</v>
      </c>
      <c r="E8004" s="19">
        <v>1</v>
      </c>
      <c r="F8004" s="19">
        <v>0</v>
      </c>
      <c r="G8004" s="19">
        <v>0</v>
      </c>
      <c r="H8004" s="19">
        <v>0</v>
      </c>
    </row>
    <row r="8005" spans="1:8" x14ac:dyDescent="0.25">
      <c r="A8005" s="14" t="str">
        <f t="shared" si="125"/>
        <v>gimenhe012013</v>
      </c>
      <c r="B8005" s="19" t="s">
        <v>648</v>
      </c>
      <c r="C8005" s="19">
        <v>2013</v>
      </c>
      <c r="D8005" s="19" t="s">
        <v>2336</v>
      </c>
      <c r="E8005" s="19">
        <v>146</v>
      </c>
      <c r="F8005" s="19">
        <v>12</v>
      </c>
      <c r="G8005" s="19">
        <v>2</v>
      </c>
      <c r="H8005" s="19">
        <v>3</v>
      </c>
    </row>
    <row r="8006" spans="1:8" x14ac:dyDescent="0.25">
      <c r="A8006" s="14" t="str">
        <f t="shared" si="125"/>
        <v>gindlca012013</v>
      </c>
      <c r="B8006" s="19" t="s">
        <v>1946</v>
      </c>
      <c r="C8006" s="19">
        <v>2013</v>
      </c>
      <c r="D8006" s="19" t="s">
        <v>2330</v>
      </c>
    </row>
    <row r="8007" spans="1:8" x14ac:dyDescent="0.25">
      <c r="A8007" s="14" t="str">
        <f t="shared" si="125"/>
        <v>gindlca012013</v>
      </c>
      <c r="B8007" s="19" t="s">
        <v>1946</v>
      </c>
      <c r="C8007" s="19">
        <v>2013</v>
      </c>
      <c r="D8007" s="19" t="s">
        <v>2331</v>
      </c>
      <c r="E8007" s="19">
        <v>49</v>
      </c>
      <c r="F8007" s="19">
        <v>2</v>
      </c>
      <c r="G8007" s="19">
        <v>2</v>
      </c>
      <c r="H8007" s="19">
        <v>0</v>
      </c>
    </row>
    <row r="8008" spans="1:8" x14ac:dyDescent="0.25">
      <c r="A8008" s="14" t="str">
        <f t="shared" si="125"/>
        <v>gindlca012013</v>
      </c>
      <c r="B8008" s="19" t="s">
        <v>1946</v>
      </c>
      <c r="C8008" s="19">
        <v>2013</v>
      </c>
      <c r="D8008" s="19" t="s">
        <v>2332</v>
      </c>
    </row>
    <row r="8009" spans="1:8" x14ac:dyDescent="0.25">
      <c r="A8009" s="14" t="str">
        <f t="shared" si="125"/>
        <v>goinsry012013</v>
      </c>
      <c r="B8009" s="19" t="s">
        <v>1947</v>
      </c>
      <c r="C8009" s="19">
        <v>2013</v>
      </c>
      <c r="D8009" s="19" t="s">
        <v>39</v>
      </c>
      <c r="E8009" s="19">
        <v>53</v>
      </c>
      <c r="F8009" s="19">
        <v>94</v>
      </c>
      <c r="G8009" s="19">
        <v>1</v>
      </c>
      <c r="H8009" s="19">
        <v>27</v>
      </c>
    </row>
    <row r="8010" spans="1:8" x14ac:dyDescent="0.25">
      <c r="A8010" s="14" t="str">
        <f t="shared" si="125"/>
        <v>goinsry012013</v>
      </c>
      <c r="B8010" s="19" t="s">
        <v>1947</v>
      </c>
      <c r="C8010" s="19">
        <v>2013</v>
      </c>
      <c r="D8010" s="19" t="s">
        <v>2333</v>
      </c>
      <c r="E8010" s="19">
        <v>1</v>
      </c>
      <c r="F8010" s="19">
        <v>3</v>
      </c>
      <c r="G8010" s="19">
        <v>0</v>
      </c>
      <c r="H8010" s="19">
        <v>0</v>
      </c>
    </row>
    <row r="8011" spans="1:8" x14ac:dyDescent="0.25">
      <c r="A8011" s="14" t="str">
        <f t="shared" si="125"/>
        <v>goldspa012013</v>
      </c>
      <c r="B8011" s="19" t="s">
        <v>1511</v>
      </c>
      <c r="C8011" s="19">
        <v>2013</v>
      </c>
      <c r="D8011" s="19" t="s">
        <v>2335</v>
      </c>
      <c r="E8011" s="19">
        <v>1494</v>
      </c>
      <c r="F8011" s="19">
        <v>99</v>
      </c>
      <c r="G8011" s="19">
        <v>5</v>
      </c>
      <c r="H8011" s="19">
        <v>118</v>
      </c>
    </row>
    <row r="8012" spans="1:8" x14ac:dyDescent="0.25">
      <c r="A8012" s="14" t="str">
        <f t="shared" si="125"/>
        <v>gomesbr012013</v>
      </c>
      <c r="B8012" s="19" t="s">
        <v>1512</v>
      </c>
      <c r="C8012" s="19">
        <v>2013</v>
      </c>
      <c r="D8012" s="19" t="s">
        <v>2334</v>
      </c>
      <c r="E8012" s="19">
        <v>0</v>
      </c>
      <c r="F8012" s="19">
        <v>4</v>
      </c>
      <c r="G8012" s="19">
        <v>0</v>
      </c>
      <c r="H8012" s="19">
        <v>0</v>
      </c>
    </row>
    <row r="8013" spans="1:8" x14ac:dyDescent="0.25">
      <c r="A8013" s="14" t="str">
        <f t="shared" si="125"/>
        <v>gomesjo012013</v>
      </c>
      <c r="B8013" s="19" t="s">
        <v>372</v>
      </c>
      <c r="C8013" s="19">
        <v>2013</v>
      </c>
      <c r="D8013" s="19" t="s">
        <v>2330</v>
      </c>
    </row>
    <row r="8014" spans="1:8" x14ac:dyDescent="0.25">
      <c r="A8014" s="14" t="str">
        <f t="shared" si="125"/>
        <v>gomesjo012013</v>
      </c>
      <c r="B8014" s="19" t="s">
        <v>372</v>
      </c>
      <c r="C8014" s="19">
        <v>2013</v>
      </c>
      <c r="D8014" s="19" t="s">
        <v>2331</v>
      </c>
      <c r="E8014" s="19">
        <v>119</v>
      </c>
      <c r="F8014" s="19">
        <v>5</v>
      </c>
      <c r="G8014" s="19">
        <v>1</v>
      </c>
      <c r="H8014" s="19">
        <v>2</v>
      </c>
    </row>
    <row r="8015" spans="1:8" x14ac:dyDescent="0.25">
      <c r="A8015" s="14" t="str">
        <f t="shared" si="125"/>
        <v>gomesjo012013</v>
      </c>
      <c r="B8015" s="19" t="s">
        <v>372</v>
      </c>
      <c r="C8015" s="19">
        <v>2013</v>
      </c>
      <c r="D8015" s="19" t="s">
        <v>2332</v>
      </c>
    </row>
    <row r="8016" spans="1:8" x14ac:dyDescent="0.25">
      <c r="A8016" s="14" t="str">
        <f t="shared" si="125"/>
        <v>gomesya012013</v>
      </c>
      <c r="B8016" s="19" t="s">
        <v>1722</v>
      </c>
      <c r="C8016" s="19">
        <v>2013</v>
      </c>
      <c r="D8016" s="19" t="s">
        <v>2335</v>
      </c>
      <c r="E8016" s="19">
        <v>6</v>
      </c>
      <c r="F8016" s="19">
        <v>0</v>
      </c>
      <c r="G8016" s="19">
        <v>0</v>
      </c>
      <c r="H8016" s="19">
        <v>0</v>
      </c>
    </row>
    <row r="8017" spans="1:8" x14ac:dyDescent="0.25">
      <c r="A8017" s="14" t="str">
        <f t="shared" si="125"/>
        <v>gomesya012013</v>
      </c>
      <c r="B8017" s="19" t="s">
        <v>1722</v>
      </c>
      <c r="C8017" s="19">
        <v>2013</v>
      </c>
      <c r="D8017" s="19" t="s">
        <v>2336</v>
      </c>
      <c r="E8017" s="19">
        <v>663</v>
      </c>
      <c r="F8017" s="19">
        <v>65</v>
      </c>
      <c r="G8017" s="19">
        <v>3</v>
      </c>
      <c r="H8017" s="19">
        <v>1</v>
      </c>
    </row>
    <row r="8018" spans="1:8" x14ac:dyDescent="0.25">
      <c r="A8018" s="14" t="str">
        <f t="shared" si="125"/>
        <v>gomezca012013</v>
      </c>
      <c r="B8018" s="19" t="s">
        <v>792</v>
      </c>
      <c r="C8018" s="19">
        <v>2013</v>
      </c>
      <c r="D8018" s="19" t="s">
        <v>2329</v>
      </c>
    </row>
    <row r="8019" spans="1:8" x14ac:dyDescent="0.25">
      <c r="A8019" s="14" t="str">
        <f t="shared" si="125"/>
        <v>gomezca012013</v>
      </c>
      <c r="B8019" s="19" t="s">
        <v>792</v>
      </c>
      <c r="C8019" s="19">
        <v>2013</v>
      </c>
      <c r="D8019" s="19" t="s">
        <v>2331</v>
      </c>
      <c r="E8019" s="19">
        <v>391</v>
      </c>
      <c r="F8019" s="19">
        <v>12</v>
      </c>
      <c r="G8019" s="19">
        <v>5</v>
      </c>
      <c r="H8019" s="19">
        <v>2</v>
      </c>
    </row>
    <row r="8020" spans="1:8" x14ac:dyDescent="0.25">
      <c r="A8020" s="14" t="str">
        <f t="shared" si="125"/>
        <v>gomezje012013</v>
      </c>
      <c r="B8020" s="19" t="s">
        <v>1285</v>
      </c>
      <c r="C8020" s="19">
        <v>2013</v>
      </c>
      <c r="D8020" s="19" t="s">
        <v>2334</v>
      </c>
      <c r="E8020" s="19">
        <v>7</v>
      </c>
      <c r="F8020" s="19">
        <v>13</v>
      </c>
      <c r="G8020" s="19">
        <v>0</v>
      </c>
      <c r="H8020" s="19">
        <v>0</v>
      </c>
    </row>
    <row r="8021" spans="1:8" x14ac:dyDescent="0.25">
      <c r="A8021" s="14" t="str">
        <f t="shared" si="125"/>
        <v>gonzaad012013</v>
      </c>
      <c r="B8021" s="19" t="s">
        <v>447</v>
      </c>
      <c r="C8021" s="19">
        <v>2013</v>
      </c>
      <c r="D8021" s="19" t="s">
        <v>2335</v>
      </c>
      <c r="E8021" s="19">
        <v>1294</v>
      </c>
      <c r="F8021" s="19">
        <v>84</v>
      </c>
      <c r="G8021" s="19">
        <v>11</v>
      </c>
      <c r="H8021" s="19">
        <v>133</v>
      </c>
    </row>
    <row r="8022" spans="1:8" x14ac:dyDescent="0.25">
      <c r="A8022" s="14" t="str">
        <f t="shared" si="125"/>
        <v>gonzaal022013</v>
      </c>
      <c r="B8022" s="19" t="s">
        <v>104</v>
      </c>
      <c r="C8022" s="19">
        <v>2013</v>
      </c>
      <c r="D8022" s="19" t="s">
        <v>2335</v>
      </c>
      <c r="E8022" s="19">
        <v>145</v>
      </c>
      <c r="F8022" s="19">
        <v>9</v>
      </c>
      <c r="G8022" s="19">
        <v>1</v>
      </c>
      <c r="H8022" s="19">
        <v>13</v>
      </c>
    </row>
    <row r="8023" spans="1:8" x14ac:dyDescent="0.25">
      <c r="A8023" s="14" t="str">
        <f t="shared" si="125"/>
        <v>gonzaal022013</v>
      </c>
      <c r="B8023" s="19" t="s">
        <v>104</v>
      </c>
      <c r="C8023" s="19">
        <v>2013</v>
      </c>
      <c r="D8023" s="19" t="s">
        <v>40</v>
      </c>
      <c r="E8023" s="19">
        <v>5</v>
      </c>
      <c r="F8023" s="19">
        <v>14</v>
      </c>
      <c r="G8023" s="19">
        <v>3</v>
      </c>
      <c r="H8023" s="19">
        <v>1</v>
      </c>
    </row>
    <row r="8024" spans="1:8" x14ac:dyDescent="0.25">
      <c r="A8024" s="14" t="str">
        <f t="shared" si="125"/>
        <v>gonzaal022013</v>
      </c>
      <c r="B8024" s="19" t="s">
        <v>104</v>
      </c>
      <c r="C8024" s="19">
        <v>2013</v>
      </c>
      <c r="D8024" s="19" t="s">
        <v>2333</v>
      </c>
      <c r="E8024" s="19">
        <v>2</v>
      </c>
      <c r="F8024" s="19">
        <v>12</v>
      </c>
      <c r="G8024" s="19">
        <v>1</v>
      </c>
      <c r="H8024" s="19">
        <v>0</v>
      </c>
    </row>
    <row r="8025" spans="1:8" x14ac:dyDescent="0.25">
      <c r="A8025" s="14" t="str">
        <f t="shared" si="125"/>
        <v>gonzaal032013</v>
      </c>
      <c r="B8025" s="19" t="s">
        <v>793</v>
      </c>
      <c r="C8025" s="19">
        <v>2013</v>
      </c>
      <c r="D8025" s="19" t="s">
        <v>39</v>
      </c>
      <c r="E8025" s="19">
        <v>14</v>
      </c>
      <c r="F8025" s="19">
        <v>21</v>
      </c>
      <c r="G8025" s="19">
        <v>0</v>
      </c>
      <c r="H8025" s="19">
        <v>5</v>
      </c>
    </row>
    <row r="8026" spans="1:8" x14ac:dyDescent="0.25">
      <c r="A8026" s="14" t="str">
        <f t="shared" si="125"/>
        <v>gonzaal032013</v>
      </c>
      <c r="B8026" s="19" t="s">
        <v>793</v>
      </c>
      <c r="C8026" s="19">
        <v>2013</v>
      </c>
      <c r="D8026" s="19" t="s">
        <v>40</v>
      </c>
      <c r="E8026" s="19">
        <v>1</v>
      </c>
      <c r="F8026" s="19">
        <v>1</v>
      </c>
      <c r="G8026" s="19">
        <v>0</v>
      </c>
      <c r="H8026" s="19">
        <v>1</v>
      </c>
    </row>
    <row r="8027" spans="1:8" x14ac:dyDescent="0.25">
      <c r="A8027" s="14" t="str">
        <f t="shared" si="125"/>
        <v>gonzaal032013</v>
      </c>
      <c r="B8027" s="19" t="s">
        <v>793</v>
      </c>
      <c r="C8027" s="19">
        <v>2013</v>
      </c>
      <c r="D8027" s="19" t="s">
        <v>40</v>
      </c>
      <c r="E8027" s="19">
        <v>2</v>
      </c>
      <c r="F8027" s="19">
        <v>4</v>
      </c>
      <c r="G8027" s="19">
        <v>1</v>
      </c>
      <c r="H8027" s="19">
        <v>0</v>
      </c>
    </row>
    <row r="8028" spans="1:8" x14ac:dyDescent="0.25">
      <c r="A8028" s="14" t="str">
        <f t="shared" si="125"/>
        <v>gonzaal032013</v>
      </c>
      <c r="B8028" s="19" t="s">
        <v>793</v>
      </c>
      <c r="C8028" s="19">
        <v>2013</v>
      </c>
      <c r="D8028" s="19" t="s">
        <v>2330</v>
      </c>
    </row>
    <row r="8029" spans="1:8" x14ac:dyDescent="0.25">
      <c r="A8029" s="14" t="str">
        <f t="shared" si="125"/>
        <v>gonzaal032013</v>
      </c>
      <c r="B8029" s="19" t="s">
        <v>793</v>
      </c>
      <c r="C8029" s="19">
        <v>2013</v>
      </c>
      <c r="D8029" s="19" t="s">
        <v>2331</v>
      </c>
      <c r="E8029" s="19">
        <v>0</v>
      </c>
      <c r="F8029" s="19">
        <v>0</v>
      </c>
      <c r="G8029" s="19">
        <v>0</v>
      </c>
      <c r="H8029" s="19">
        <v>0</v>
      </c>
    </row>
    <row r="8030" spans="1:8" x14ac:dyDescent="0.25">
      <c r="A8030" s="14" t="str">
        <f t="shared" si="125"/>
        <v>gonzaal032013</v>
      </c>
      <c r="B8030" s="19" t="s">
        <v>793</v>
      </c>
      <c r="C8030" s="19">
        <v>2013</v>
      </c>
      <c r="D8030" s="19" t="s">
        <v>2334</v>
      </c>
      <c r="E8030" s="19">
        <v>0</v>
      </c>
      <c r="F8030" s="19">
        <v>0</v>
      </c>
      <c r="G8030" s="19">
        <v>0</v>
      </c>
      <c r="H8030" s="19">
        <v>0</v>
      </c>
    </row>
    <row r="8031" spans="1:8" x14ac:dyDescent="0.25">
      <c r="A8031" s="14" t="str">
        <f t="shared" si="125"/>
        <v>gonzaal032013</v>
      </c>
      <c r="B8031" s="19" t="s">
        <v>793</v>
      </c>
      <c r="C8031" s="19">
        <v>2013</v>
      </c>
      <c r="D8031" s="19" t="s">
        <v>2332</v>
      </c>
    </row>
    <row r="8032" spans="1:8" x14ac:dyDescent="0.25">
      <c r="A8032" s="14" t="str">
        <f t="shared" si="125"/>
        <v>gonzaal032013</v>
      </c>
      <c r="B8032" s="19" t="s">
        <v>793</v>
      </c>
      <c r="C8032" s="19">
        <v>2013</v>
      </c>
      <c r="D8032" s="19" t="s">
        <v>2333</v>
      </c>
      <c r="E8032" s="19">
        <v>13</v>
      </c>
      <c r="F8032" s="19">
        <v>14</v>
      </c>
      <c r="G8032" s="19">
        <v>0</v>
      </c>
      <c r="H8032" s="19">
        <v>2</v>
      </c>
    </row>
    <row r="8033" spans="1:8" x14ac:dyDescent="0.25">
      <c r="A8033" s="14" t="str">
        <f t="shared" si="125"/>
        <v>gonzaca012013</v>
      </c>
      <c r="B8033" s="19" t="s">
        <v>928</v>
      </c>
      <c r="C8033" s="19">
        <v>2013</v>
      </c>
      <c r="D8033" s="19" t="s">
        <v>2330</v>
      </c>
    </row>
    <row r="8034" spans="1:8" x14ac:dyDescent="0.25">
      <c r="A8034" s="14" t="str">
        <f t="shared" si="125"/>
        <v>gonzaca012013</v>
      </c>
      <c r="B8034" s="19" t="s">
        <v>928</v>
      </c>
      <c r="C8034" s="19">
        <v>2013</v>
      </c>
      <c r="D8034" s="19" t="s">
        <v>2331</v>
      </c>
      <c r="E8034" s="19">
        <v>172</v>
      </c>
      <c r="F8034" s="19">
        <v>11</v>
      </c>
      <c r="G8034" s="19">
        <v>3</v>
      </c>
      <c r="H8034" s="19">
        <v>0</v>
      </c>
    </row>
    <row r="8035" spans="1:8" x14ac:dyDescent="0.25">
      <c r="A8035" s="14" t="str">
        <f t="shared" si="125"/>
        <v>gonzaed012013</v>
      </c>
      <c r="B8035" s="19" t="s">
        <v>373</v>
      </c>
      <c r="C8035" s="19">
        <v>2013</v>
      </c>
      <c r="D8035" s="19" t="s">
        <v>2334</v>
      </c>
      <c r="E8035" s="19">
        <v>1</v>
      </c>
      <c r="F8035" s="19">
        <v>0</v>
      </c>
      <c r="G8035" s="19">
        <v>0</v>
      </c>
      <c r="H8035" s="19">
        <v>0</v>
      </c>
    </row>
    <row r="8036" spans="1:8" x14ac:dyDescent="0.25">
      <c r="A8036" s="14" t="str">
        <f t="shared" si="125"/>
        <v>gonzaed012013</v>
      </c>
      <c r="B8036" s="19" t="s">
        <v>373</v>
      </c>
      <c r="C8036" s="19">
        <v>2013</v>
      </c>
      <c r="D8036" s="19" t="s">
        <v>2334</v>
      </c>
      <c r="E8036" s="19">
        <v>2</v>
      </c>
      <c r="F8036" s="19">
        <v>2</v>
      </c>
      <c r="G8036" s="19">
        <v>1</v>
      </c>
      <c r="H8036" s="19">
        <v>1</v>
      </c>
    </row>
    <row r="8037" spans="1:8" x14ac:dyDescent="0.25">
      <c r="A8037" s="14" t="str">
        <f t="shared" si="125"/>
        <v>gonzagi012013</v>
      </c>
      <c r="B8037" s="19" t="s">
        <v>929</v>
      </c>
      <c r="C8037" s="19">
        <v>2013</v>
      </c>
      <c r="D8037" s="19" t="s">
        <v>2334</v>
      </c>
      <c r="E8037" s="19">
        <v>6</v>
      </c>
      <c r="F8037" s="19">
        <v>16</v>
      </c>
      <c r="G8037" s="19">
        <v>1</v>
      </c>
      <c r="H8037" s="19">
        <v>1</v>
      </c>
    </row>
    <row r="8038" spans="1:8" x14ac:dyDescent="0.25">
      <c r="A8038" s="14" t="str">
        <f t="shared" si="125"/>
        <v>gonzama012013</v>
      </c>
      <c r="B8038" s="19" t="s">
        <v>1724</v>
      </c>
      <c r="C8038" s="19">
        <v>2013</v>
      </c>
      <c r="D8038" s="19" t="s">
        <v>39</v>
      </c>
      <c r="E8038" s="19">
        <v>17</v>
      </c>
      <c r="F8038" s="19">
        <v>38</v>
      </c>
      <c r="G8038" s="19">
        <v>0</v>
      </c>
      <c r="H8038" s="19">
        <v>6</v>
      </c>
    </row>
    <row r="8039" spans="1:8" x14ac:dyDescent="0.25">
      <c r="A8039" s="14" t="str">
        <f t="shared" si="125"/>
        <v>gonzama012013</v>
      </c>
      <c r="B8039" s="19" t="s">
        <v>1724</v>
      </c>
      <c r="C8039" s="19">
        <v>2013</v>
      </c>
      <c r="D8039" s="19" t="s">
        <v>40</v>
      </c>
      <c r="E8039" s="19">
        <v>3</v>
      </c>
      <c r="F8039" s="19">
        <v>1</v>
      </c>
      <c r="G8039" s="19">
        <v>0</v>
      </c>
      <c r="H8039" s="19">
        <v>0</v>
      </c>
    </row>
    <row r="8040" spans="1:8" x14ac:dyDescent="0.25">
      <c r="A8040" s="14" t="str">
        <f t="shared" si="125"/>
        <v>gonzama012013</v>
      </c>
      <c r="B8040" s="19" t="s">
        <v>1724</v>
      </c>
      <c r="C8040" s="19">
        <v>2013</v>
      </c>
      <c r="D8040" s="19" t="s">
        <v>2333</v>
      </c>
      <c r="E8040" s="19">
        <v>75</v>
      </c>
      <c r="F8040" s="19">
        <v>143</v>
      </c>
      <c r="G8040" s="19">
        <v>10</v>
      </c>
      <c r="H8040" s="19">
        <v>38</v>
      </c>
    </row>
    <row r="8041" spans="1:8" x14ac:dyDescent="0.25">
      <c r="A8041" s="14" t="str">
        <f t="shared" si="125"/>
        <v>gonzami022013</v>
      </c>
      <c r="B8041" s="19" t="s">
        <v>374</v>
      </c>
      <c r="C8041" s="19">
        <v>2013</v>
      </c>
      <c r="D8041" s="19" t="s">
        <v>2334</v>
      </c>
      <c r="E8041" s="19">
        <v>0</v>
      </c>
      <c r="F8041" s="19">
        <v>5</v>
      </c>
      <c r="G8041" s="19">
        <v>0</v>
      </c>
      <c r="H8041" s="19">
        <v>0</v>
      </c>
    </row>
    <row r="8042" spans="1:8" x14ac:dyDescent="0.25">
      <c r="A8042" s="14" t="str">
        <f t="shared" si="125"/>
        <v>gonzami032013</v>
      </c>
      <c r="B8042" s="19" t="s">
        <v>1725</v>
      </c>
      <c r="C8042" s="19">
        <v>2013</v>
      </c>
      <c r="D8042" s="19" t="s">
        <v>2334</v>
      </c>
      <c r="E8042" s="19">
        <v>6</v>
      </c>
      <c r="F8042" s="19">
        <v>24</v>
      </c>
      <c r="G8042" s="19">
        <v>1</v>
      </c>
      <c r="H8042" s="19">
        <v>1</v>
      </c>
    </row>
    <row r="8043" spans="1:8" x14ac:dyDescent="0.25">
      <c r="A8043" s="14" t="str">
        <f t="shared" si="125"/>
        <v>gonzami042013</v>
      </c>
      <c r="B8043" s="19" t="s">
        <v>1948</v>
      </c>
      <c r="C8043" s="19">
        <v>2013</v>
      </c>
      <c r="D8043" s="19" t="s">
        <v>2336</v>
      </c>
      <c r="E8043" s="19">
        <v>12</v>
      </c>
      <c r="F8043" s="19">
        <v>1</v>
      </c>
      <c r="G8043" s="19">
        <v>0</v>
      </c>
      <c r="H8043" s="19">
        <v>0</v>
      </c>
    </row>
    <row r="8044" spans="1:8" x14ac:dyDescent="0.25">
      <c r="A8044" s="14" t="str">
        <f t="shared" si="125"/>
        <v>gordoal012013</v>
      </c>
      <c r="B8044" s="19" t="s">
        <v>794</v>
      </c>
      <c r="C8044" s="19">
        <v>2013</v>
      </c>
      <c r="D8044" s="19" t="s">
        <v>2330</v>
      </c>
    </row>
    <row r="8045" spans="1:8" x14ac:dyDescent="0.25">
      <c r="A8045" s="14" t="str">
        <f t="shared" si="125"/>
        <v>gordoal012013</v>
      </c>
      <c r="B8045" s="19" t="s">
        <v>794</v>
      </c>
      <c r="C8045" s="19">
        <v>2013</v>
      </c>
      <c r="D8045" s="19" t="s">
        <v>2331</v>
      </c>
      <c r="E8045" s="19">
        <v>323</v>
      </c>
      <c r="F8045" s="19">
        <v>17</v>
      </c>
      <c r="G8045" s="19">
        <v>1</v>
      </c>
      <c r="H8045" s="19">
        <v>2</v>
      </c>
    </row>
    <row r="8046" spans="1:8" x14ac:dyDescent="0.25">
      <c r="A8046" s="14" t="str">
        <f t="shared" si="125"/>
        <v>gordode012013</v>
      </c>
      <c r="B8046" s="19" t="s">
        <v>1514</v>
      </c>
      <c r="C8046" s="19">
        <v>2013</v>
      </c>
      <c r="D8046" s="19" t="s">
        <v>39</v>
      </c>
      <c r="E8046" s="19">
        <v>0</v>
      </c>
      <c r="F8046" s="19">
        <v>4</v>
      </c>
      <c r="G8046" s="19">
        <v>0</v>
      </c>
      <c r="H8046" s="19">
        <v>1</v>
      </c>
    </row>
    <row r="8047" spans="1:8" x14ac:dyDescent="0.25">
      <c r="A8047" s="14" t="str">
        <f t="shared" si="125"/>
        <v>gordode012013</v>
      </c>
      <c r="B8047" s="19" t="s">
        <v>1514</v>
      </c>
      <c r="C8047" s="19">
        <v>2013</v>
      </c>
      <c r="D8047" s="19" t="s">
        <v>2333</v>
      </c>
      <c r="E8047" s="19">
        <v>29</v>
      </c>
      <c r="F8047" s="19">
        <v>73</v>
      </c>
      <c r="G8047" s="19">
        <v>7</v>
      </c>
      <c r="H8047" s="19">
        <v>11</v>
      </c>
    </row>
    <row r="8048" spans="1:8" x14ac:dyDescent="0.25">
      <c r="A8048" s="14" t="str">
        <f t="shared" si="125"/>
        <v>gorzeto012013</v>
      </c>
      <c r="B8048" s="19" t="s">
        <v>545</v>
      </c>
      <c r="C8048" s="19">
        <v>2013</v>
      </c>
      <c r="D8048" s="19" t="s">
        <v>2334</v>
      </c>
      <c r="E8048" s="19">
        <v>6</v>
      </c>
      <c r="F8048" s="19">
        <v>11</v>
      </c>
      <c r="G8048" s="19">
        <v>1</v>
      </c>
      <c r="H8048" s="19">
        <v>2</v>
      </c>
    </row>
    <row r="8049" spans="1:8" x14ac:dyDescent="0.25">
      <c r="A8049" s="14" t="str">
        <f t="shared" si="125"/>
        <v>gosean012013</v>
      </c>
      <c r="B8049" s="19" t="s">
        <v>1726</v>
      </c>
      <c r="C8049" s="19">
        <v>2013</v>
      </c>
      <c r="D8049" s="19" t="s">
        <v>2329</v>
      </c>
    </row>
    <row r="8050" spans="1:8" x14ac:dyDescent="0.25">
      <c r="A8050" s="14" t="str">
        <f t="shared" si="125"/>
        <v>gosean012013</v>
      </c>
      <c r="B8050" s="19" t="s">
        <v>1726</v>
      </c>
      <c r="C8050" s="19">
        <v>2013</v>
      </c>
      <c r="D8050" s="19" t="s">
        <v>2330</v>
      </c>
    </row>
    <row r="8051" spans="1:8" x14ac:dyDescent="0.25">
      <c r="A8051" s="14" t="str">
        <f t="shared" si="125"/>
        <v>gosean012013</v>
      </c>
      <c r="B8051" s="19" t="s">
        <v>1726</v>
      </c>
      <c r="C8051" s="19">
        <v>2013</v>
      </c>
      <c r="D8051" s="19" t="s">
        <v>2331</v>
      </c>
      <c r="E8051" s="19">
        <v>81</v>
      </c>
      <c r="F8051" s="19">
        <v>4</v>
      </c>
      <c r="G8051" s="19">
        <v>4</v>
      </c>
      <c r="H8051" s="19">
        <v>0</v>
      </c>
    </row>
    <row r="8052" spans="1:8" x14ac:dyDescent="0.25">
      <c r="A8052" s="14" t="str">
        <f t="shared" si="125"/>
        <v>gosean012013</v>
      </c>
      <c r="B8052" s="19" t="s">
        <v>1726</v>
      </c>
      <c r="C8052" s="19">
        <v>2013</v>
      </c>
      <c r="D8052" s="19" t="s">
        <v>2332</v>
      </c>
    </row>
    <row r="8053" spans="1:8" x14ac:dyDescent="0.25">
      <c r="A8053" s="14" t="str">
        <f t="shared" si="125"/>
        <v>gosewtu012013</v>
      </c>
      <c r="B8053" s="19" t="s">
        <v>1949</v>
      </c>
      <c r="C8053" s="19">
        <v>2013</v>
      </c>
      <c r="D8053" s="19" t="s">
        <v>2336</v>
      </c>
      <c r="E8053" s="19">
        <v>87</v>
      </c>
      <c r="F8053" s="19">
        <v>2</v>
      </c>
      <c r="G8053" s="19">
        <v>1</v>
      </c>
      <c r="H8053" s="19">
        <v>1</v>
      </c>
    </row>
    <row r="8054" spans="1:8" x14ac:dyDescent="0.25">
      <c r="A8054" s="14" t="str">
        <f t="shared" si="125"/>
        <v>gosseph012013</v>
      </c>
      <c r="B8054" s="19" t="s">
        <v>1950</v>
      </c>
      <c r="C8054" s="19">
        <v>2013</v>
      </c>
      <c r="D8054" s="19" t="s">
        <v>39</v>
      </c>
      <c r="E8054" s="19">
        <v>2</v>
      </c>
      <c r="F8054" s="19">
        <v>5</v>
      </c>
      <c r="G8054" s="19">
        <v>0</v>
      </c>
      <c r="H8054" s="19">
        <v>1</v>
      </c>
    </row>
    <row r="8055" spans="1:8" x14ac:dyDescent="0.25">
      <c r="A8055" s="14" t="str">
        <f t="shared" si="125"/>
        <v>grandcu012013</v>
      </c>
      <c r="B8055" s="19" t="s">
        <v>448</v>
      </c>
      <c r="C8055" s="19">
        <v>2013</v>
      </c>
      <c r="D8055" s="19" t="s">
        <v>2329</v>
      </c>
    </row>
    <row r="8056" spans="1:8" x14ac:dyDescent="0.25">
      <c r="A8056" s="14" t="str">
        <f t="shared" si="125"/>
        <v>grandcu012013</v>
      </c>
      <c r="B8056" s="19" t="s">
        <v>448</v>
      </c>
      <c r="C8056" s="19">
        <v>2013</v>
      </c>
      <c r="D8056" s="19" t="s">
        <v>2330</v>
      </c>
    </row>
    <row r="8057" spans="1:8" x14ac:dyDescent="0.25">
      <c r="A8057" s="14" t="str">
        <f t="shared" si="125"/>
        <v>grandcu012013</v>
      </c>
      <c r="B8057" s="19" t="s">
        <v>448</v>
      </c>
      <c r="C8057" s="19">
        <v>2013</v>
      </c>
      <c r="D8057" s="19" t="s">
        <v>2331</v>
      </c>
      <c r="E8057" s="19">
        <v>107</v>
      </c>
      <c r="F8057" s="19">
        <v>1</v>
      </c>
      <c r="G8057" s="19">
        <v>0</v>
      </c>
      <c r="H8057" s="19">
        <v>0</v>
      </c>
    </row>
    <row r="8058" spans="1:8" x14ac:dyDescent="0.25">
      <c r="A8058" s="14" t="str">
        <f t="shared" si="125"/>
        <v>grandcu012013</v>
      </c>
      <c r="B8058" s="19" t="s">
        <v>448</v>
      </c>
      <c r="C8058" s="19">
        <v>2013</v>
      </c>
      <c r="D8058" s="19" t="s">
        <v>2332</v>
      </c>
    </row>
    <row r="8059" spans="1:8" x14ac:dyDescent="0.25">
      <c r="A8059" s="14" t="str">
        <f t="shared" si="125"/>
        <v>grandya012013</v>
      </c>
      <c r="B8059" s="19" t="s">
        <v>1728</v>
      </c>
      <c r="C8059" s="19">
        <v>2013</v>
      </c>
      <c r="D8059" s="19" t="s">
        <v>2335</v>
      </c>
      <c r="E8059" s="19">
        <v>4</v>
      </c>
      <c r="F8059" s="19">
        <v>0</v>
      </c>
      <c r="G8059" s="19">
        <v>0</v>
      </c>
      <c r="H8059" s="19">
        <v>1</v>
      </c>
    </row>
    <row r="8060" spans="1:8" x14ac:dyDescent="0.25">
      <c r="A8060" s="14" t="str">
        <f t="shared" si="125"/>
        <v>grandya012013</v>
      </c>
      <c r="B8060" s="19" t="s">
        <v>1728</v>
      </c>
      <c r="C8060" s="19">
        <v>2013</v>
      </c>
      <c r="D8060" s="19" t="s">
        <v>2336</v>
      </c>
      <c r="E8060" s="19">
        <v>195</v>
      </c>
      <c r="F8060" s="19">
        <v>11</v>
      </c>
      <c r="G8060" s="19">
        <v>2</v>
      </c>
      <c r="H8060" s="19">
        <v>1</v>
      </c>
    </row>
    <row r="8061" spans="1:8" x14ac:dyDescent="0.25">
      <c r="A8061" s="14" t="str">
        <f t="shared" si="125"/>
        <v>grayso012013</v>
      </c>
      <c r="B8061" s="19" t="s">
        <v>1951</v>
      </c>
      <c r="C8061" s="19">
        <v>2013</v>
      </c>
      <c r="D8061" s="19" t="s">
        <v>2334</v>
      </c>
      <c r="E8061" s="19">
        <v>9</v>
      </c>
      <c r="F8061" s="19">
        <v>10</v>
      </c>
      <c r="G8061" s="19">
        <v>1</v>
      </c>
      <c r="H8061" s="19">
        <v>0</v>
      </c>
    </row>
    <row r="8062" spans="1:8" x14ac:dyDescent="0.25">
      <c r="A8062" s="14" t="str">
        <f t="shared" si="125"/>
        <v>greengr012013</v>
      </c>
      <c r="B8062" s="19" t="s">
        <v>1952</v>
      </c>
      <c r="C8062" s="19">
        <v>2013</v>
      </c>
      <c r="D8062" s="19" t="s">
        <v>39</v>
      </c>
      <c r="E8062" s="19">
        <v>10</v>
      </c>
      <c r="F8062" s="19">
        <v>7</v>
      </c>
      <c r="G8062" s="19">
        <v>2</v>
      </c>
      <c r="H8062" s="19">
        <v>3</v>
      </c>
    </row>
    <row r="8063" spans="1:8" x14ac:dyDescent="0.25">
      <c r="A8063" s="14" t="str">
        <f t="shared" si="125"/>
        <v>greengr012013</v>
      </c>
      <c r="B8063" s="19" t="s">
        <v>1952</v>
      </c>
      <c r="C8063" s="19">
        <v>2013</v>
      </c>
      <c r="D8063" s="19" t="s">
        <v>39</v>
      </c>
      <c r="E8063" s="19">
        <v>65</v>
      </c>
      <c r="F8063" s="19">
        <v>85</v>
      </c>
      <c r="G8063" s="19">
        <v>2</v>
      </c>
      <c r="H8063" s="19">
        <v>14</v>
      </c>
    </row>
    <row r="8064" spans="1:8" x14ac:dyDescent="0.25">
      <c r="A8064" s="14" t="str">
        <f t="shared" si="125"/>
        <v>greenni012013</v>
      </c>
      <c r="B8064" s="19" t="s">
        <v>449</v>
      </c>
      <c r="C8064" s="19">
        <v>2013</v>
      </c>
      <c r="D8064" s="19" t="s">
        <v>2335</v>
      </c>
      <c r="E8064" s="19">
        <v>47</v>
      </c>
      <c r="F8064" s="19">
        <v>3</v>
      </c>
      <c r="G8064" s="19">
        <v>0</v>
      </c>
      <c r="H8064" s="19">
        <v>4</v>
      </c>
    </row>
    <row r="8065" spans="1:8" x14ac:dyDescent="0.25">
      <c r="A8065" s="14" t="str">
        <f t="shared" si="125"/>
        <v>greenni012013</v>
      </c>
      <c r="B8065" s="19" t="s">
        <v>449</v>
      </c>
      <c r="C8065" s="19">
        <v>2013</v>
      </c>
      <c r="D8065" s="19" t="s">
        <v>39</v>
      </c>
      <c r="E8065" s="19">
        <v>5</v>
      </c>
      <c r="F8065" s="19">
        <v>1</v>
      </c>
      <c r="G8065" s="19">
        <v>0</v>
      </c>
      <c r="H8065" s="19">
        <v>1</v>
      </c>
    </row>
    <row r="8066" spans="1:8" x14ac:dyDescent="0.25">
      <c r="A8066" s="14" t="str">
        <f t="shared" si="125"/>
        <v>greenni012013</v>
      </c>
      <c r="B8066" s="19" t="s">
        <v>449</v>
      </c>
      <c r="C8066" s="19">
        <v>2013</v>
      </c>
      <c r="D8066" s="19" t="s">
        <v>40</v>
      </c>
      <c r="E8066" s="19">
        <v>1</v>
      </c>
      <c r="F8066" s="19">
        <v>2</v>
      </c>
      <c r="G8066" s="19">
        <v>0</v>
      </c>
      <c r="H8066" s="19">
        <v>0</v>
      </c>
    </row>
    <row r="8067" spans="1:8" x14ac:dyDescent="0.25">
      <c r="A8067" s="14" t="str">
        <f t="shared" ref="A8067:A8130" si="126">B8067&amp;C8067</f>
        <v>greenni012013</v>
      </c>
      <c r="B8067" s="19" t="s">
        <v>449</v>
      </c>
      <c r="C8067" s="19">
        <v>2013</v>
      </c>
      <c r="D8067" s="19" t="s">
        <v>2333</v>
      </c>
      <c r="E8067" s="19">
        <v>15</v>
      </c>
      <c r="F8067" s="19">
        <v>23</v>
      </c>
      <c r="G8067" s="19">
        <v>0</v>
      </c>
      <c r="H8067" s="19">
        <v>6</v>
      </c>
    </row>
    <row r="8068" spans="1:8" x14ac:dyDescent="0.25">
      <c r="A8068" s="14" t="str">
        <f t="shared" si="126"/>
        <v>greenty022013</v>
      </c>
      <c r="B8068" s="19" t="s">
        <v>1095</v>
      </c>
      <c r="C8068" s="19">
        <v>2013</v>
      </c>
      <c r="D8068" s="19" t="s">
        <v>39</v>
      </c>
      <c r="E8068" s="19">
        <v>24</v>
      </c>
      <c r="F8068" s="19">
        <v>33</v>
      </c>
      <c r="G8068" s="19">
        <v>2</v>
      </c>
      <c r="H8068" s="19">
        <v>11</v>
      </c>
    </row>
    <row r="8069" spans="1:8" x14ac:dyDescent="0.25">
      <c r="A8069" s="14" t="str">
        <f t="shared" si="126"/>
        <v>gregelu012013</v>
      </c>
      <c r="B8069" s="19" t="s">
        <v>1096</v>
      </c>
      <c r="C8069" s="19">
        <v>2013</v>
      </c>
      <c r="D8069" s="19" t="s">
        <v>2334</v>
      </c>
      <c r="E8069" s="19">
        <v>2</v>
      </c>
      <c r="F8069" s="19">
        <v>14</v>
      </c>
      <c r="G8069" s="19">
        <v>1</v>
      </c>
      <c r="H8069" s="19">
        <v>1</v>
      </c>
    </row>
    <row r="8070" spans="1:8" x14ac:dyDescent="0.25">
      <c r="A8070" s="14" t="str">
        <f t="shared" si="126"/>
        <v>greggke012013</v>
      </c>
      <c r="B8070" s="19" t="s">
        <v>376</v>
      </c>
      <c r="C8070" s="19">
        <v>2013</v>
      </c>
      <c r="D8070" s="19" t="s">
        <v>2334</v>
      </c>
      <c r="E8070" s="19">
        <v>4</v>
      </c>
      <c r="F8070" s="19">
        <v>6</v>
      </c>
      <c r="G8070" s="19">
        <v>2</v>
      </c>
      <c r="H8070" s="19">
        <v>0</v>
      </c>
    </row>
    <row r="8071" spans="1:8" x14ac:dyDescent="0.25">
      <c r="A8071" s="14" t="str">
        <f t="shared" si="126"/>
        <v>gregodi012013</v>
      </c>
      <c r="B8071" s="19" t="s">
        <v>1729</v>
      </c>
      <c r="C8071" s="19">
        <v>2013</v>
      </c>
      <c r="D8071" s="19" t="s">
        <v>2333</v>
      </c>
      <c r="E8071" s="19">
        <v>152</v>
      </c>
      <c r="F8071" s="19">
        <v>279</v>
      </c>
      <c r="G8071" s="19">
        <v>13</v>
      </c>
      <c r="H8071" s="19">
        <v>51</v>
      </c>
    </row>
    <row r="8072" spans="1:8" x14ac:dyDescent="0.25">
      <c r="A8072" s="14" t="str">
        <f t="shared" si="126"/>
        <v>greinza012013</v>
      </c>
      <c r="B8072" s="19" t="s">
        <v>450</v>
      </c>
      <c r="C8072" s="19">
        <v>2013</v>
      </c>
      <c r="D8072" s="19" t="s">
        <v>2334</v>
      </c>
      <c r="E8072" s="19">
        <v>16</v>
      </c>
      <c r="F8072" s="19">
        <v>31</v>
      </c>
      <c r="G8072" s="19">
        <v>0</v>
      </c>
      <c r="H8072" s="19">
        <v>4</v>
      </c>
    </row>
    <row r="8073" spans="1:8" x14ac:dyDescent="0.25">
      <c r="A8073" s="14" t="str">
        <f t="shared" si="126"/>
        <v>griffaj012013</v>
      </c>
      <c r="B8073" s="19" t="s">
        <v>1730</v>
      </c>
      <c r="C8073" s="19">
        <v>2013</v>
      </c>
      <c r="D8073" s="19" t="s">
        <v>2334</v>
      </c>
      <c r="E8073" s="19">
        <v>8</v>
      </c>
      <c r="F8073" s="19">
        <v>15</v>
      </c>
      <c r="G8073" s="19">
        <v>0</v>
      </c>
      <c r="H8073" s="19">
        <v>0</v>
      </c>
    </row>
    <row r="8074" spans="1:8" x14ac:dyDescent="0.25">
      <c r="A8074" s="14" t="str">
        <f t="shared" si="126"/>
        <v>grillja012013</v>
      </c>
      <c r="B8074" s="19" t="s">
        <v>106</v>
      </c>
      <c r="C8074" s="19">
        <v>2013</v>
      </c>
      <c r="D8074" s="19" t="s">
        <v>2334</v>
      </c>
      <c r="E8074" s="19">
        <v>3</v>
      </c>
      <c r="F8074" s="19">
        <v>2</v>
      </c>
      <c r="G8074" s="19">
        <v>0</v>
      </c>
      <c r="H8074" s="19">
        <v>0</v>
      </c>
    </row>
    <row r="8075" spans="1:8" x14ac:dyDescent="0.25">
      <c r="A8075" s="14" t="str">
        <f t="shared" si="126"/>
        <v>grimmju012013</v>
      </c>
      <c r="B8075" s="19" t="s">
        <v>1731</v>
      </c>
      <c r="C8075" s="19">
        <v>2013</v>
      </c>
      <c r="D8075" s="19" t="s">
        <v>2334</v>
      </c>
      <c r="E8075" s="19">
        <v>12</v>
      </c>
      <c r="F8075" s="19">
        <v>10</v>
      </c>
      <c r="G8075" s="19">
        <v>1</v>
      </c>
      <c r="H8075" s="19">
        <v>1</v>
      </c>
    </row>
    <row r="8076" spans="1:8" x14ac:dyDescent="0.25">
      <c r="A8076" s="14" t="str">
        <f t="shared" si="126"/>
        <v>grimmju012013</v>
      </c>
      <c r="B8076" s="19" t="s">
        <v>1731</v>
      </c>
      <c r="C8076" s="19">
        <v>2013</v>
      </c>
      <c r="D8076" s="19" t="s">
        <v>2334</v>
      </c>
      <c r="E8076" s="19">
        <v>0</v>
      </c>
      <c r="F8076" s="19">
        <v>1</v>
      </c>
      <c r="G8076" s="19">
        <v>1</v>
      </c>
      <c r="H8076" s="19">
        <v>0</v>
      </c>
    </row>
    <row r="8077" spans="1:8" x14ac:dyDescent="0.25">
      <c r="A8077" s="14" t="str">
        <f t="shared" si="126"/>
        <v>grossro012013</v>
      </c>
      <c r="B8077" s="19" t="s">
        <v>1953</v>
      </c>
      <c r="C8077" s="19">
        <v>2013</v>
      </c>
      <c r="D8077" s="19" t="s">
        <v>2329</v>
      </c>
    </row>
    <row r="8078" spans="1:8" x14ac:dyDescent="0.25">
      <c r="A8078" s="14" t="str">
        <f t="shared" si="126"/>
        <v>grossro012013</v>
      </c>
      <c r="B8078" s="19" t="s">
        <v>1953</v>
      </c>
      <c r="C8078" s="19">
        <v>2013</v>
      </c>
      <c r="D8078" s="19" t="s">
        <v>2330</v>
      </c>
    </row>
    <row r="8079" spans="1:8" x14ac:dyDescent="0.25">
      <c r="A8079" s="14" t="str">
        <f t="shared" si="126"/>
        <v>grossro012013</v>
      </c>
      <c r="B8079" s="19" t="s">
        <v>1953</v>
      </c>
      <c r="C8079" s="19">
        <v>2013</v>
      </c>
      <c r="D8079" s="19" t="s">
        <v>2331</v>
      </c>
      <c r="E8079" s="19">
        <v>122</v>
      </c>
      <c r="F8079" s="19">
        <v>2</v>
      </c>
      <c r="G8079" s="19">
        <v>3</v>
      </c>
      <c r="H8079" s="19">
        <v>0</v>
      </c>
    </row>
    <row r="8080" spans="1:8" x14ac:dyDescent="0.25">
      <c r="A8080" s="14" t="str">
        <f t="shared" si="126"/>
        <v>grossro012013</v>
      </c>
      <c r="B8080" s="19" t="s">
        <v>1953</v>
      </c>
      <c r="C8080" s="19">
        <v>2013</v>
      </c>
      <c r="D8080" s="19" t="s">
        <v>2332</v>
      </c>
    </row>
    <row r="8081" spans="1:8" x14ac:dyDescent="0.25">
      <c r="A8081" s="14" t="str">
        <f t="shared" si="126"/>
        <v>guerrja012013</v>
      </c>
      <c r="B8081" s="19" t="s">
        <v>1516</v>
      </c>
      <c r="C8081" s="19">
        <v>2013</v>
      </c>
      <c r="D8081" s="19" t="s">
        <v>2334</v>
      </c>
      <c r="E8081" s="19">
        <v>1</v>
      </c>
      <c r="F8081" s="19">
        <v>2</v>
      </c>
      <c r="G8081" s="19">
        <v>1</v>
      </c>
      <c r="H8081" s="19">
        <v>0</v>
      </c>
    </row>
    <row r="8082" spans="1:8" x14ac:dyDescent="0.25">
      <c r="A8082" s="14" t="str">
        <f t="shared" si="126"/>
        <v>guerrma022013</v>
      </c>
      <c r="B8082" s="19" t="s">
        <v>452</v>
      </c>
      <c r="C8082" s="19">
        <v>2013</v>
      </c>
      <c r="D8082" s="19" t="s">
        <v>2334</v>
      </c>
      <c r="E8082" s="19">
        <v>2</v>
      </c>
      <c r="F8082" s="19">
        <v>5</v>
      </c>
      <c r="G8082" s="19">
        <v>0</v>
      </c>
      <c r="H8082" s="19">
        <v>0</v>
      </c>
    </row>
    <row r="8083" spans="1:8" x14ac:dyDescent="0.25">
      <c r="A8083" s="14" t="str">
        <f t="shared" si="126"/>
        <v>guerrma022013</v>
      </c>
      <c r="B8083" s="19" t="s">
        <v>452</v>
      </c>
      <c r="C8083" s="19">
        <v>2013</v>
      </c>
      <c r="D8083" s="19" t="s">
        <v>2334</v>
      </c>
      <c r="E8083" s="19">
        <v>2</v>
      </c>
      <c r="F8083" s="19">
        <v>1</v>
      </c>
      <c r="G8083" s="19">
        <v>0</v>
      </c>
      <c r="H8083" s="19">
        <v>0</v>
      </c>
    </row>
    <row r="8084" spans="1:8" x14ac:dyDescent="0.25">
      <c r="A8084" s="14" t="str">
        <f t="shared" si="126"/>
        <v>guilmpr012013</v>
      </c>
      <c r="B8084" s="19" t="s">
        <v>1954</v>
      </c>
      <c r="C8084" s="19">
        <v>2013</v>
      </c>
      <c r="D8084" s="19" t="s">
        <v>2334</v>
      </c>
      <c r="E8084" s="19">
        <v>1</v>
      </c>
      <c r="F8084" s="19">
        <v>1</v>
      </c>
      <c r="G8084" s="19">
        <v>0</v>
      </c>
      <c r="H8084" s="19">
        <v>0</v>
      </c>
    </row>
    <row r="8085" spans="1:8" x14ac:dyDescent="0.25">
      <c r="A8085" s="14" t="str">
        <f t="shared" si="126"/>
        <v>guthrje012013</v>
      </c>
      <c r="B8085" s="19" t="s">
        <v>453</v>
      </c>
      <c r="C8085" s="19">
        <v>2013</v>
      </c>
      <c r="D8085" s="19" t="s">
        <v>2334</v>
      </c>
      <c r="E8085" s="19">
        <v>17</v>
      </c>
      <c r="F8085" s="19">
        <v>22</v>
      </c>
      <c r="G8085" s="19">
        <v>0</v>
      </c>
      <c r="H8085" s="19">
        <v>2</v>
      </c>
    </row>
    <row r="8086" spans="1:8" x14ac:dyDescent="0.25">
      <c r="A8086" s="14" t="str">
        <f t="shared" si="126"/>
        <v>gutiefr012013</v>
      </c>
      <c r="B8086" s="19" t="s">
        <v>547</v>
      </c>
      <c r="C8086" s="19">
        <v>2013</v>
      </c>
      <c r="D8086" s="19" t="s">
        <v>2329</v>
      </c>
    </row>
    <row r="8087" spans="1:8" x14ac:dyDescent="0.25">
      <c r="A8087" s="14" t="str">
        <f t="shared" si="126"/>
        <v>gutiefr012013</v>
      </c>
      <c r="B8087" s="19" t="s">
        <v>547</v>
      </c>
      <c r="C8087" s="19">
        <v>2013</v>
      </c>
      <c r="D8087" s="19" t="s">
        <v>2331</v>
      </c>
      <c r="E8087" s="19">
        <v>78</v>
      </c>
      <c r="F8087" s="19">
        <v>0</v>
      </c>
      <c r="G8087" s="19">
        <v>1</v>
      </c>
      <c r="H8087" s="19">
        <v>0</v>
      </c>
    </row>
    <row r="8088" spans="1:8" x14ac:dyDescent="0.25">
      <c r="A8088" s="14" t="str">
        <f t="shared" si="126"/>
        <v>gutiefr012013</v>
      </c>
      <c r="B8088" s="19" t="s">
        <v>547</v>
      </c>
      <c r="C8088" s="19">
        <v>2013</v>
      </c>
      <c r="D8088" s="19" t="s">
        <v>2332</v>
      </c>
    </row>
    <row r="8089" spans="1:8" x14ac:dyDescent="0.25">
      <c r="A8089" s="14" t="str">
        <f t="shared" si="126"/>
        <v>gutieju012013</v>
      </c>
      <c r="B8089" s="19" t="s">
        <v>795</v>
      </c>
      <c r="C8089" s="19">
        <v>2013</v>
      </c>
      <c r="D8089" s="19" t="s">
        <v>2334</v>
      </c>
      <c r="E8089" s="19">
        <v>1</v>
      </c>
      <c r="F8089" s="19">
        <v>1</v>
      </c>
      <c r="G8089" s="19">
        <v>0</v>
      </c>
      <c r="H8089" s="19">
        <v>0</v>
      </c>
    </row>
    <row r="8090" spans="1:8" x14ac:dyDescent="0.25">
      <c r="A8090" s="14" t="str">
        <f t="shared" si="126"/>
        <v>gutieju012013</v>
      </c>
      <c r="B8090" s="19" t="s">
        <v>795</v>
      </c>
      <c r="C8090" s="19">
        <v>2013</v>
      </c>
      <c r="D8090" s="19" t="s">
        <v>2334</v>
      </c>
      <c r="E8090" s="19">
        <v>2</v>
      </c>
      <c r="F8090" s="19">
        <v>2</v>
      </c>
      <c r="G8090" s="19">
        <v>2</v>
      </c>
      <c r="H8090" s="19">
        <v>0</v>
      </c>
    </row>
    <row r="8091" spans="1:8" x14ac:dyDescent="0.25">
      <c r="A8091" s="14" t="str">
        <f t="shared" si="126"/>
        <v>guzmaje012013</v>
      </c>
      <c r="B8091" s="19" t="s">
        <v>1097</v>
      </c>
      <c r="C8091" s="19">
        <v>2013</v>
      </c>
      <c r="D8091" s="19" t="s">
        <v>2335</v>
      </c>
      <c r="E8091" s="19">
        <v>280</v>
      </c>
      <c r="F8091" s="19">
        <v>15</v>
      </c>
      <c r="G8091" s="19">
        <v>3</v>
      </c>
      <c r="H8091" s="19">
        <v>24</v>
      </c>
    </row>
    <row r="8092" spans="1:8" x14ac:dyDescent="0.25">
      <c r="A8092" s="14" t="str">
        <f t="shared" si="126"/>
        <v>guzmaje012013</v>
      </c>
      <c r="B8092" s="19" t="s">
        <v>1097</v>
      </c>
      <c r="C8092" s="19">
        <v>2013</v>
      </c>
      <c r="D8092" s="19" t="s">
        <v>39</v>
      </c>
      <c r="E8092" s="19">
        <v>1</v>
      </c>
      <c r="F8092" s="19">
        <v>0</v>
      </c>
      <c r="G8092" s="19">
        <v>0</v>
      </c>
      <c r="H8092" s="19">
        <v>0</v>
      </c>
    </row>
    <row r="8093" spans="1:8" x14ac:dyDescent="0.25">
      <c r="A8093" s="14" t="str">
        <f t="shared" si="126"/>
        <v>guzmaje012013</v>
      </c>
      <c r="B8093" s="19" t="s">
        <v>1097</v>
      </c>
      <c r="C8093" s="19">
        <v>2013</v>
      </c>
      <c r="D8093" s="19" t="s">
        <v>40</v>
      </c>
      <c r="E8093" s="19">
        <v>3</v>
      </c>
      <c r="F8093" s="19">
        <v>2</v>
      </c>
      <c r="G8093" s="19">
        <v>2</v>
      </c>
      <c r="H8093" s="19">
        <v>0</v>
      </c>
    </row>
    <row r="8094" spans="1:8" x14ac:dyDescent="0.25">
      <c r="A8094" s="14" t="str">
        <f t="shared" si="126"/>
        <v>guzmaje012013</v>
      </c>
      <c r="B8094" s="19" t="s">
        <v>1097</v>
      </c>
      <c r="C8094" s="19">
        <v>2013</v>
      </c>
      <c r="D8094" s="19" t="s">
        <v>2330</v>
      </c>
    </row>
    <row r="8095" spans="1:8" x14ac:dyDescent="0.25">
      <c r="A8095" s="14" t="str">
        <f t="shared" si="126"/>
        <v>guzmaje012013</v>
      </c>
      <c r="B8095" s="19" t="s">
        <v>1097</v>
      </c>
      <c r="C8095" s="19">
        <v>2013</v>
      </c>
      <c r="D8095" s="19" t="s">
        <v>2331</v>
      </c>
      <c r="E8095" s="19">
        <v>50</v>
      </c>
      <c r="F8095" s="19">
        <v>0</v>
      </c>
      <c r="G8095" s="19">
        <v>1</v>
      </c>
      <c r="H8095" s="19">
        <v>0</v>
      </c>
    </row>
    <row r="8096" spans="1:8" x14ac:dyDescent="0.25">
      <c r="A8096" s="14" t="str">
        <f t="shared" si="126"/>
        <v>guzmaje012013</v>
      </c>
      <c r="B8096" s="19" t="s">
        <v>1097</v>
      </c>
      <c r="C8096" s="19">
        <v>2013</v>
      </c>
      <c r="D8096" s="19" t="s">
        <v>2332</v>
      </c>
    </row>
    <row r="8097" spans="1:8" x14ac:dyDescent="0.25">
      <c r="A8097" s="14" t="str">
        <f t="shared" si="126"/>
        <v>gyorkje012013</v>
      </c>
      <c r="B8097" s="19" t="s">
        <v>1955</v>
      </c>
      <c r="C8097" s="19">
        <v>2013</v>
      </c>
      <c r="D8097" s="19" t="s">
        <v>39</v>
      </c>
      <c r="E8097" s="19">
        <v>196</v>
      </c>
      <c r="F8097" s="19">
        <v>302</v>
      </c>
      <c r="G8097" s="19">
        <v>4</v>
      </c>
      <c r="H8097" s="19">
        <v>54</v>
      </c>
    </row>
    <row r="8098" spans="1:8" x14ac:dyDescent="0.25">
      <c r="A8098" s="14" t="str">
        <f t="shared" si="126"/>
        <v>gyorkje012013</v>
      </c>
      <c r="B8098" s="19" t="s">
        <v>1955</v>
      </c>
      <c r="C8098" s="19">
        <v>2013</v>
      </c>
      <c r="D8098" s="19" t="s">
        <v>40</v>
      </c>
      <c r="E8098" s="19">
        <v>1</v>
      </c>
      <c r="F8098" s="19">
        <v>27</v>
      </c>
      <c r="G8098" s="19">
        <v>2</v>
      </c>
      <c r="H8098" s="19">
        <v>0</v>
      </c>
    </row>
    <row r="8099" spans="1:8" x14ac:dyDescent="0.25">
      <c r="A8099" s="14" t="str">
        <f t="shared" si="126"/>
        <v>hagadni012013</v>
      </c>
      <c r="B8099" s="19" t="s">
        <v>1518</v>
      </c>
      <c r="C8099" s="19">
        <v>2013</v>
      </c>
      <c r="D8099" s="19" t="s">
        <v>2334</v>
      </c>
      <c r="E8099" s="19">
        <v>0</v>
      </c>
      <c r="F8099" s="19">
        <v>4</v>
      </c>
      <c r="G8099" s="19">
        <v>0</v>
      </c>
      <c r="H8099" s="19">
        <v>0</v>
      </c>
    </row>
    <row r="8100" spans="1:8" x14ac:dyDescent="0.25">
      <c r="A8100" s="14" t="str">
        <f t="shared" si="126"/>
        <v>hairsje022013</v>
      </c>
      <c r="B8100" s="19" t="s">
        <v>112</v>
      </c>
      <c r="C8100" s="19">
        <v>2013</v>
      </c>
      <c r="D8100" s="19" t="s">
        <v>2335</v>
      </c>
      <c r="E8100" s="19">
        <v>57</v>
      </c>
      <c r="F8100" s="19">
        <v>4</v>
      </c>
      <c r="G8100" s="19">
        <v>0</v>
      </c>
      <c r="H8100" s="19">
        <v>2</v>
      </c>
    </row>
    <row r="8101" spans="1:8" x14ac:dyDescent="0.25">
      <c r="A8101" s="14" t="str">
        <f t="shared" si="126"/>
        <v>hairsje022013</v>
      </c>
      <c r="B8101" s="19" t="s">
        <v>112</v>
      </c>
      <c r="C8101" s="19">
        <v>2013</v>
      </c>
      <c r="D8101" s="19" t="s">
        <v>39</v>
      </c>
      <c r="E8101" s="19">
        <v>0</v>
      </c>
      <c r="F8101" s="19">
        <v>0</v>
      </c>
      <c r="G8101" s="19">
        <v>0</v>
      </c>
      <c r="H8101" s="19">
        <v>0</v>
      </c>
    </row>
    <row r="8102" spans="1:8" x14ac:dyDescent="0.25">
      <c r="A8102" s="14" t="str">
        <f t="shared" si="126"/>
        <v>hairsje022013</v>
      </c>
      <c r="B8102" s="19" t="s">
        <v>112</v>
      </c>
      <c r="C8102" s="19">
        <v>2013</v>
      </c>
      <c r="D8102" s="19" t="s">
        <v>40</v>
      </c>
      <c r="E8102" s="19">
        <v>12</v>
      </c>
      <c r="F8102" s="19">
        <v>35</v>
      </c>
      <c r="G8102" s="19">
        <v>6</v>
      </c>
      <c r="H8102" s="19">
        <v>5</v>
      </c>
    </row>
    <row r="8103" spans="1:8" x14ac:dyDescent="0.25">
      <c r="A8103" s="14" t="str">
        <f t="shared" si="126"/>
        <v>hairsje022013</v>
      </c>
      <c r="B8103" s="19" t="s">
        <v>112</v>
      </c>
      <c r="C8103" s="19">
        <v>2013</v>
      </c>
      <c r="D8103" s="19" t="s">
        <v>2330</v>
      </c>
    </row>
    <row r="8104" spans="1:8" x14ac:dyDescent="0.25">
      <c r="A8104" s="14" t="str">
        <f t="shared" si="126"/>
        <v>hairsje022013</v>
      </c>
      <c r="B8104" s="19" t="s">
        <v>112</v>
      </c>
      <c r="C8104" s="19">
        <v>2013</v>
      </c>
      <c r="D8104" s="19" t="s">
        <v>2331</v>
      </c>
      <c r="E8104" s="19">
        <v>33</v>
      </c>
      <c r="F8104" s="19">
        <v>1</v>
      </c>
      <c r="G8104" s="19">
        <v>0</v>
      </c>
      <c r="H8104" s="19">
        <v>0</v>
      </c>
    </row>
    <row r="8105" spans="1:8" x14ac:dyDescent="0.25">
      <c r="A8105" s="14" t="str">
        <f t="shared" si="126"/>
        <v>hairsje022013</v>
      </c>
      <c r="B8105" s="19" t="s">
        <v>112</v>
      </c>
      <c r="C8105" s="19">
        <v>2013</v>
      </c>
      <c r="D8105" s="19" t="s">
        <v>2332</v>
      </c>
    </row>
    <row r="8106" spans="1:8" x14ac:dyDescent="0.25">
      <c r="A8106" s="14" t="str">
        <f t="shared" si="126"/>
        <v>hairssc012013</v>
      </c>
      <c r="B8106" s="19" t="s">
        <v>455</v>
      </c>
      <c r="C8106" s="19">
        <v>2013</v>
      </c>
      <c r="D8106" s="19" t="s">
        <v>2330</v>
      </c>
    </row>
    <row r="8107" spans="1:8" x14ac:dyDescent="0.25">
      <c r="A8107" s="14" t="str">
        <f t="shared" si="126"/>
        <v>hairssc012013</v>
      </c>
      <c r="B8107" s="19" t="s">
        <v>455</v>
      </c>
      <c r="C8107" s="19">
        <v>2013</v>
      </c>
      <c r="D8107" s="19" t="s">
        <v>2330</v>
      </c>
    </row>
    <row r="8108" spans="1:8" x14ac:dyDescent="0.25">
      <c r="A8108" s="14" t="str">
        <f t="shared" si="126"/>
        <v>hairssc012013</v>
      </c>
      <c r="B8108" s="19" t="s">
        <v>455</v>
      </c>
      <c r="C8108" s="19">
        <v>2013</v>
      </c>
      <c r="D8108" s="19" t="s">
        <v>2331</v>
      </c>
      <c r="E8108" s="19">
        <v>28</v>
      </c>
      <c r="F8108" s="19">
        <v>2</v>
      </c>
      <c r="G8108" s="19">
        <v>1</v>
      </c>
      <c r="H8108" s="19">
        <v>0</v>
      </c>
    </row>
    <row r="8109" spans="1:8" x14ac:dyDescent="0.25">
      <c r="A8109" s="14" t="str">
        <f t="shared" si="126"/>
        <v>hairssc012013</v>
      </c>
      <c r="B8109" s="19" t="s">
        <v>455</v>
      </c>
      <c r="C8109" s="19">
        <v>2013</v>
      </c>
      <c r="D8109" s="19" t="s">
        <v>2331</v>
      </c>
      <c r="E8109" s="19">
        <v>16</v>
      </c>
      <c r="F8109" s="19">
        <v>0</v>
      </c>
      <c r="G8109" s="19">
        <v>0</v>
      </c>
      <c r="H8109" s="19">
        <v>0</v>
      </c>
    </row>
    <row r="8110" spans="1:8" x14ac:dyDescent="0.25">
      <c r="A8110" s="14" t="str">
        <f t="shared" si="126"/>
        <v>hairssc012013</v>
      </c>
      <c r="B8110" s="19" t="s">
        <v>455</v>
      </c>
      <c r="C8110" s="19">
        <v>2013</v>
      </c>
      <c r="D8110" s="19" t="s">
        <v>2332</v>
      </c>
    </row>
    <row r="8111" spans="1:8" x14ac:dyDescent="0.25">
      <c r="A8111" s="14" t="str">
        <f t="shared" si="126"/>
        <v>hairssc012013</v>
      </c>
      <c r="B8111" s="19" t="s">
        <v>455</v>
      </c>
      <c r="C8111" s="19">
        <v>2013</v>
      </c>
      <c r="D8111" s="19" t="s">
        <v>2332</v>
      </c>
    </row>
    <row r="8112" spans="1:8" x14ac:dyDescent="0.25">
      <c r="A8112" s="14" t="str">
        <f t="shared" si="126"/>
        <v>haleda022013</v>
      </c>
      <c r="B8112" s="19" t="s">
        <v>1956</v>
      </c>
      <c r="C8112" s="19">
        <v>2013</v>
      </c>
      <c r="D8112" s="19" t="s">
        <v>2334</v>
      </c>
      <c r="E8112" s="19">
        <v>1</v>
      </c>
      <c r="F8112" s="19">
        <v>1</v>
      </c>
      <c r="G8112" s="19">
        <v>0</v>
      </c>
      <c r="H8112" s="19">
        <v>0</v>
      </c>
    </row>
    <row r="8113" spans="1:8" x14ac:dyDescent="0.25">
      <c r="A8113" s="14" t="str">
        <f t="shared" si="126"/>
        <v>hallaro012013</v>
      </c>
      <c r="B8113" s="19" t="s">
        <v>113</v>
      </c>
      <c r="C8113" s="19">
        <v>2013</v>
      </c>
      <c r="D8113" s="19" t="s">
        <v>2334</v>
      </c>
      <c r="E8113" s="19">
        <v>4</v>
      </c>
      <c r="F8113" s="19">
        <v>7</v>
      </c>
      <c r="G8113" s="19">
        <v>1</v>
      </c>
      <c r="H8113" s="19">
        <v>0</v>
      </c>
    </row>
    <row r="8114" spans="1:8" x14ac:dyDescent="0.25">
      <c r="A8114" s="14" t="str">
        <f t="shared" si="126"/>
        <v>haltose012013</v>
      </c>
      <c r="B8114" s="19" t="s">
        <v>1957</v>
      </c>
      <c r="C8114" s="19">
        <v>2013</v>
      </c>
      <c r="D8114" s="19" t="s">
        <v>2335</v>
      </c>
      <c r="E8114" s="19">
        <v>168</v>
      </c>
      <c r="F8114" s="19">
        <v>8</v>
      </c>
      <c r="G8114" s="19">
        <v>0</v>
      </c>
      <c r="H8114" s="19">
        <v>18</v>
      </c>
    </row>
    <row r="8115" spans="1:8" x14ac:dyDescent="0.25">
      <c r="A8115" s="14" t="str">
        <f t="shared" si="126"/>
        <v>haltose012013</v>
      </c>
      <c r="B8115" s="19" t="s">
        <v>1957</v>
      </c>
      <c r="C8115" s="19">
        <v>2013</v>
      </c>
      <c r="D8115" s="19" t="s">
        <v>40</v>
      </c>
      <c r="E8115" s="19">
        <v>0</v>
      </c>
      <c r="F8115" s="19">
        <v>0</v>
      </c>
      <c r="G8115" s="19">
        <v>0</v>
      </c>
      <c r="H8115" s="19">
        <v>0</v>
      </c>
    </row>
    <row r="8116" spans="1:8" x14ac:dyDescent="0.25">
      <c r="A8116" s="14" t="str">
        <f t="shared" si="126"/>
        <v>haltose012013</v>
      </c>
      <c r="B8116" s="19" t="s">
        <v>1957</v>
      </c>
      <c r="C8116" s="19">
        <v>2013</v>
      </c>
      <c r="D8116" s="19" t="s">
        <v>2330</v>
      </c>
    </row>
    <row r="8117" spans="1:8" x14ac:dyDescent="0.25">
      <c r="A8117" s="14" t="str">
        <f t="shared" si="126"/>
        <v>haltose012013</v>
      </c>
      <c r="B8117" s="19" t="s">
        <v>1957</v>
      </c>
      <c r="C8117" s="19">
        <v>2013</v>
      </c>
      <c r="D8117" s="19" t="s">
        <v>2331</v>
      </c>
      <c r="E8117" s="19">
        <v>6</v>
      </c>
      <c r="F8117" s="19">
        <v>1</v>
      </c>
      <c r="G8117" s="19">
        <v>0</v>
      </c>
      <c r="H8117" s="19">
        <v>0</v>
      </c>
    </row>
    <row r="8118" spans="1:8" x14ac:dyDescent="0.25">
      <c r="A8118" s="14" t="str">
        <f t="shared" si="126"/>
        <v>haltose012013</v>
      </c>
      <c r="B8118" s="19" t="s">
        <v>1957</v>
      </c>
      <c r="C8118" s="19">
        <v>2013</v>
      </c>
      <c r="D8118" s="19" t="s">
        <v>2332</v>
      </c>
    </row>
    <row r="8119" spans="1:8" x14ac:dyDescent="0.25">
      <c r="A8119" s="14" t="str">
        <f t="shared" si="126"/>
        <v>hamelco012013</v>
      </c>
      <c r="B8119" s="19" t="s">
        <v>653</v>
      </c>
      <c r="C8119" s="19">
        <v>2013</v>
      </c>
      <c r="D8119" s="19" t="s">
        <v>2334</v>
      </c>
      <c r="E8119" s="19">
        <v>9</v>
      </c>
      <c r="F8119" s="19">
        <v>29</v>
      </c>
      <c r="G8119" s="19">
        <v>1</v>
      </c>
      <c r="H8119" s="19">
        <v>0</v>
      </c>
    </row>
    <row r="8120" spans="1:8" x14ac:dyDescent="0.25">
      <c r="A8120" s="14" t="str">
        <f t="shared" si="126"/>
        <v>hamilbi022013</v>
      </c>
      <c r="B8120" s="19" t="s">
        <v>1958</v>
      </c>
      <c r="C8120" s="19">
        <v>2013</v>
      </c>
      <c r="D8120" s="19" t="s">
        <v>2329</v>
      </c>
    </row>
    <row r="8121" spans="1:8" x14ac:dyDescent="0.25">
      <c r="A8121" s="14" t="str">
        <f t="shared" si="126"/>
        <v>hamilbi022013</v>
      </c>
      <c r="B8121" s="19" t="s">
        <v>1958</v>
      </c>
      <c r="C8121" s="19">
        <v>2013</v>
      </c>
      <c r="D8121" s="19" t="s">
        <v>2331</v>
      </c>
      <c r="E8121" s="19">
        <v>16</v>
      </c>
      <c r="F8121" s="19">
        <v>0</v>
      </c>
      <c r="G8121" s="19">
        <v>0</v>
      </c>
      <c r="H8121" s="19">
        <v>0</v>
      </c>
    </row>
    <row r="8122" spans="1:8" x14ac:dyDescent="0.25">
      <c r="A8122" s="14" t="str">
        <f t="shared" si="126"/>
        <v>hamiljo032013</v>
      </c>
      <c r="B8122" s="19" t="s">
        <v>796</v>
      </c>
      <c r="C8122" s="19">
        <v>2013</v>
      </c>
      <c r="D8122" s="19" t="s">
        <v>2329</v>
      </c>
    </row>
    <row r="8123" spans="1:8" x14ac:dyDescent="0.25">
      <c r="A8123" s="14" t="str">
        <f t="shared" si="126"/>
        <v>hamiljo032013</v>
      </c>
      <c r="B8123" s="19" t="s">
        <v>796</v>
      </c>
      <c r="C8123" s="19">
        <v>2013</v>
      </c>
      <c r="D8123" s="19" t="s">
        <v>2330</v>
      </c>
    </row>
    <row r="8124" spans="1:8" x14ac:dyDescent="0.25">
      <c r="A8124" s="14" t="str">
        <f t="shared" si="126"/>
        <v>hamiljo032013</v>
      </c>
      <c r="B8124" s="19" t="s">
        <v>796</v>
      </c>
      <c r="C8124" s="19">
        <v>2013</v>
      </c>
      <c r="D8124" s="19" t="s">
        <v>2331</v>
      </c>
      <c r="E8124" s="19">
        <v>236</v>
      </c>
      <c r="F8124" s="19">
        <v>4</v>
      </c>
      <c r="G8124" s="19">
        <v>8</v>
      </c>
      <c r="H8124" s="19">
        <v>0</v>
      </c>
    </row>
    <row r="8125" spans="1:8" x14ac:dyDescent="0.25">
      <c r="A8125" s="14" t="str">
        <f t="shared" si="126"/>
        <v>hamiljo032013</v>
      </c>
      <c r="B8125" s="19" t="s">
        <v>796</v>
      </c>
      <c r="C8125" s="19">
        <v>2013</v>
      </c>
      <c r="D8125" s="19" t="s">
        <v>2332</v>
      </c>
    </row>
    <row r="8126" spans="1:8" x14ac:dyDescent="0.25">
      <c r="A8126" s="14" t="str">
        <f t="shared" si="126"/>
        <v>hammeja012013</v>
      </c>
      <c r="B8126" s="19" t="s">
        <v>654</v>
      </c>
      <c r="C8126" s="19">
        <v>2013</v>
      </c>
      <c r="D8126" s="19" t="s">
        <v>2334</v>
      </c>
      <c r="E8126" s="19">
        <v>4</v>
      </c>
      <c r="F8126" s="19">
        <v>7</v>
      </c>
      <c r="G8126" s="19">
        <v>0</v>
      </c>
      <c r="H8126" s="19">
        <v>0</v>
      </c>
    </row>
    <row r="8127" spans="1:8" x14ac:dyDescent="0.25">
      <c r="A8127" s="14" t="str">
        <f t="shared" si="126"/>
        <v>handbr012013</v>
      </c>
      <c r="B8127" s="19" t="s">
        <v>1521</v>
      </c>
      <c r="C8127" s="19">
        <v>2013</v>
      </c>
      <c r="D8127" s="19" t="s">
        <v>2334</v>
      </c>
      <c r="E8127" s="19">
        <v>1</v>
      </c>
      <c r="F8127" s="19">
        <v>2</v>
      </c>
      <c r="G8127" s="19">
        <v>0</v>
      </c>
      <c r="H8127" s="19">
        <v>0</v>
      </c>
    </row>
    <row r="8128" spans="1:8" x14ac:dyDescent="0.25">
      <c r="A8128" s="14" t="str">
        <f t="shared" si="126"/>
        <v>handdo012013</v>
      </c>
      <c r="B8128" s="19" t="s">
        <v>1959</v>
      </c>
      <c r="C8128" s="19">
        <v>2013</v>
      </c>
      <c r="D8128" s="19" t="s">
        <v>2334</v>
      </c>
      <c r="E8128" s="19">
        <v>3</v>
      </c>
      <c r="F8128" s="19">
        <v>15</v>
      </c>
      <c r="G8128" s="19">
        <v>1</v>
      </c>
      <c r="H8128" s="19">
        <v>0</v>
      </c>
    </row>
    <row r="8129" spans="1:8" x14ac:dyDescent="0.25">
      <c r="A8129" s="14" t="str">
        <f t="shared" si="126"/>
        <v>hanigry012013</v>
      </c>
      <c r="B8129" s="19" t="s">
        <v>797</v>
      </c>
      <c r="C8129" s="19">
        <v>2013</v>
      </c>
      <c r="D8129" s="19" t="s">
        <v>2336</v>
      </c>
      <c r="E8129" s="19">
        <v>538</v>
      </c>
      <c r="F8129" s="19">
        <v>33</v>
      </c>
      <c r="G8129" s="19">
        <v>1</v>
      </c>
      <c r="H8129" s="19">
        <v>1</v>
      </c>
    </row>
    <row r="8130" spans="1:8" x14ac:dyDescent="0.25">
      <c r="A8130" s="14" t="str">
        <f t="shared" si="126"/>
        <v>hannaja012013</v>
      </c>
      <c r="B8130" s="19" t="s">
        <v>656</v>
      </c>
      <c r="C8130" s="19">
        <v>2013</v>
      </c>
      <c r="D8130" s="19" t="s">
        <v>2335</v>
      </c>
      <c r="E8130" s="19">
        <v>30</v>
      </c>
      <c r="F8130" s="19">
        <v>0</v>
      </c>
      <c r="G8130" s="19">
        <v>0</v>
      </c>
      <c r="H8130" s="19">
        <v>6</v>
      </c>
    </row>
    <row r="8131" spans="1:8" x14ac:dyDescent="0.25">
      <c r="A8131" s="14" t="str">
        <f t="shared" ref="A8131:A8194" si="127">B8131&amp;C8131</f>
        <v>hannaja012013</v>
      </c>
      <c r="B8131" s="19" t="s">
        <v>656</v>
      </c>
      <c r="C8131" s="19">
        <v>2013</v>
      </c>
      <c r="D8131" s="19" t="s">
        <v>39</v>
      </c>
      <c r="E8131" s="19">
        <v>0</v>
      </c>
      <c r="F8131" s="19">
        <v>6</v>
      </c>
      <c r="G8131" s="19">
        <v>0</v>
      </c>
      <c r="H8131" s="19">
        <v>1</v>
      </c>
    </row>
    <row r="8132" spans="1:8" x14ac:dyDescent="0.25">
      <c r="A8132" s="14" t="str">
        <f t="shared" si="127"/>
        <v>hannaja012013</v>
      </c>
      <c r="B8132" s="19" t="s">
        <v>656</v>
      </c>
      <c r="C8132" s="19">
        <v>2013</v>
      </c>
      <c r="D8132" s="19" t="s">
        <v>40</v>
      </c>
      <c r="E8132" s="19">
        <v>15</v>
      </c>
      <c r="F8132" s="19">
        <v>44</v>
      </c>
      <c r="G8132" s="19">
        <v>4</v>
      </c>
      <c r="H8132" s="19">
        <v>5</v>
      </c>
    </row>
    <row r="8133" spans="1:8" x14ac:dyDescent="0.25">
      <c r="A8133" s="14" t="str">
        <f t="shared" si="127"/>
        <v>hanrajo012013</v>
      </c>
      <c r="B8133" s="19" t="s">
        <v>798</v>
      </c>
      <c r="C8133" s="19">
        <v>2013</v>
      </c>
      <c r="D8133" s="19" t="s">
        <v>2334</v>
      </c>
      <c r="E8133" s="19">
        <v>1</v>
      </c>
      <c r="F8133" s="19">
        <v>1</v>
      </c>
      <c r="G8133" s="19">
        <v>0</v>
      </c>
      <c r="H8133" s="19">
        <v>0</v>
      </c>
    </row>
    <row r="8134" spans="1:8" x14ac:dyDescent="0.25">
      <c r="A8134" s="14" t="str">
        <f t="shared" si="127"/>
        <v>hansoto012013</v>
      </c>
      <c r="B8134" s="19" t="s">
        <v>1099</v>
      </c>
      <c r="C8134" s="19">
        <v>2013</v>
      </c>
      <c r="D8134" s="19" t="s">
        <v>2334</v>
      </c>
      <c r="E8134" s="19">
        <v>7</v>
      </c>
      <c r="F8134" s="19">
        <v>7</v>
      </c>
      <c r="G8134" s="19">
        <v>1</v>
      </c>
      <c r="H8134" s="19">
        <v>0</v>
      </c>
    </row>
    <row r="8135" spans="1:8" x14ac:dyDescent="0.25">
      <c r="A8135" s="14" t="str">
        <f t="shared" si="127"/>
        <v>happja012013</v>
      </c>
      <c r="B8135" s="19" t="s">
        <v>799</v>
      </c>
      <c r="C8135" s="19">
        <v>2013</v>
      </c>
      <c r="D8135" s="19" t="s">
        <v>2334</v>
      </c>
      <c r="E8135" s="19">
        <v>2</v>
      </c>
      <c r="F8135" s="19">
        <v>9</v>
      </c>
      <c r="G8135" s="19">
        <v>0</v>
      </c>
      <c r="H8135" s="19">
        <v>0</v>
      </c>
    </row>
    <row r="8136" spans="1:8" x14ac:dyDescent="0.25">
      <c r="A8136" s="14" t="str">
        <f t="shared" si="127"/>
        <v>haranaa012013</v>
      </c>
      <c r="B8136" s="19" t="s">
        <v>305</v>
      </c>
      <c r="C8136" s="19">
        <v>2013</v>
      </c>
      <c r="D8136" s="19" t="s">
        <v>2334</v>
      </c>
      <c r="E8136" s="19">
        <v>9</v>
      </c>
      <c r="F8136" s="19">
        <v>12</v>
      </c>
      <c r="G8136" s="19">
        <v>1</v>
      </c>
      <c r="H8136" s="19">
        <v>1</v>
      </c>
    </row>
    <row r="8137" spans="1:8" x14ac:dyDescent="0.25">
      <c r="A8137" s="14" t="str">
        <f t="shared" si="127"/>
        <v>haranaa012013</v>
      </c>
      <c r="B8137" s="19" t="s">
        <v>305</v>
      </c>
      <c r="C8137" s="19">
        <v>2013</v>
      </c>
      <c r="D8137" s="19" t="s">
        <v>2334</v>
      </c>
      <c r="E8137" s="19">
        <v>1</v>
      </c>
      <c r="F8137" s="19">
        <v>2</v>
      </c>
      <c r="G8137" s="19">
        <v>0</v>
      </c>
      <c r="H8137" s="19">
        <v>0</v>
      </c>
    </row>
    <row r="8138" spans="1:8" x14ac:dyDescent="0.25">
      <c r="A8138" s="14" t="str">
        <f t="shared" si="127"/>
        <v>hardyjj012013</v>
      </c>
      <c r="B8138" s="19" t="s">
        <v>548</v>
      </c>
      <c r="C8138" s="19">
        <v>2013</v>
      </c>
      <c r="D8138" s="19" t="s">
        <v>2333</v>
      </c>
      <c r="E8138" s="19">
        <v>230</v>
      </c>
      <c r="F8138" s="19">
        <v>403</v>
      </c>
      <c r="G8138" s="19">
        <v>12</v>
      </c>
      <c r="H8138" s="19">
        <v>108</v>
      </c>
    </row>
    <row r="8139" spans="1:8" x14ac:dyDescent="0.25">
      <c r="A8139" s="14" t="str">
        <f t="shared" si="127"/>
        <v>harenda012013</v>
      </c>
      <c r="B8139" s="19" t="s">
        <v>379</v>
      </c>
      <c r="C8139" s="19">
        <v>2013</v>
      </c>
      <c r="D8139" s="19" t="s">
        <v>2334</v>
      </c>
      <c r="E8139" s="19">
        <v>9</v>
      </c>
      <c r="F8139" s="19">
        <v>14</v>
      </c>
      <c r="G8139" s="19">
        <v>0</v>
      </c>
      <c r="H8139" s="19">
        <v>0</v>
      </c>
    </row>
    <row r="8140" spans="1:8" x14ac:dyDescent="0.25">
      <c r="A8140" s="14" t="str">
        <f t="shared" si="127"/>
        <v>harpebr032013</v>
      </c>
      <c r="B8140" s="19" t="s">
        <v>1733</v>
      </c>
      <c r="C8140" s="19">
        <v>2013</v>
      </c>
      <c r="D8140" s="19" t="s">
        <v>2329</v>
      </c>
    </row>
    <row r="8141" spans="1:8" x14ac:dyDescent="0.25">
      <c r="A8141" s="14" t="str">
        <f t="shared" si="127"/>
        <v>harpebr032013</v>
      </c>
      <c r="B8141" s="19" t="s">
        <v>1733</v>
      </c>
      <c r="C8141" s="19">
        <v>2013</v>
      </c>
      <c r="D8141" s="19" t="s">
        <v>2330</v>
      </c>
    </row>
    <row r="8142" spans="1:8" x14ac:dyDescent="0.25">
      <c r="A8142" s="14" t="str">
        <f t="shared" si="127"/>
        <v>harpebr032013</v>
      </c>
      <c r="B8142" s="19" t="s">
        <v>1733</v>
      </c>
      <c r="C8142" s="19">
        <v>2013</v>
      </c>
      <c r="D8142" s="19" t="s">
        <v>2331</v>
      </c>
      <c r="E8142" s="19">
        <v>202</v>
      </c>
      <c r="F8142" s="19">
        <v>13</v>
      </c>
      <c r="G8142" s="19">
        <v>6</v>
      </c>
      <c r="H8142" s="19">
        <v>1</v>
      </c>
    </row>
    <row r="8143" spans="1:8" x14ac:dyDescent="0.25">
      <c r="A8143" s="14" t="str">
        <f t="shared" si="127"/>
        <v>harpebr032013</v>
      </c>
      <c r="B8143" s="19" t="s">
        <v>1733</v>
      </c>
      <c r="C8143" s="19">
        <v>2013</v>
      </c>
      <c r="D8143" s="19" t="s">
        <v>2332</v>
      </c>
    </row>
    <row r="8144" spans="1:8" x14ac:dyDescent="0.25">
      <c r="A8144" s="14" t="str">
        <f t="shared" si="127"/>
        <v>harrelu012013</v>
      </c>
      <c r="B8144" s="19" t="s">
        <v>1288</v>
      </c>
      <c r="C8144" s="19">
        <v>2013</v>
      </c>
      <c r="D8144" s="19" t="s">
        <v>2334</v>
      </c>
      <c r="E8144" s="19">
        <v>6</v>
      </c>
      <c r="F8144" s="19">
        <v>22</v>
      </c>
      <c r="G8144" s="19">
        <v>1</v>
      </c>
      <c r="H8144" s="19">
        <v>5</v>
      </c>
    </row>
    <row r="8145" spans="1:8" x14ac:dyDescent="0.25">
      <c r="A8145" s="14" t="str">
        <f t="shared" si="127"/>
        <v>harribr012013</v>
      </c>
      <c r="B8145" s="19" t="s">
        <v>456</v>
      </c>
      <c r="C8145" s="19">
        <v>2013</v>
      </c>
      <c r="D8145" s="19" t="s">
        <v>2335</v>
      </c>
      <c r="E8145" s="19">
        <v>20</v>
      </c>
      <c r="F8145" s="19">
        <v>2</v>
      </c>
      <c r="G8145" s="19">
        <v>0</v>
      </c>
      <c r="H8145" s="19">
        <v>2</v>
      </c>
    </row>
    <row r="8146" spans="1:8" x14ac:dyDescent="0.25">
      <c r="A8146" s="14" t="str">
        <f t="shared" si="127"/>
        <v>harribr012013</v>
      </c>
      <c r="B8146" s="19" t="s">
        <v>456</v>
      </c>
      <c r="C8146" s="19">
        <v>2013</v>
      </c>
      <c r="D8146" s="19" t="s">
        <v>39</v>
      </c>
      <c r="E8146" s="19">
        <v>2</v>
      </c>
      <c r="F8146" s="19">
        <v>8</v>
      </c>
      <c r="G8146" s="19">
        <v>0</v>
      </c>
      <c r="H8146" s="19">
        <v>2</v>
      </c>
    </row>
    <row r="8147" spans="1:8" x14ac:dyDescent="0.25">
      <c r="A8147" s="14" t="str">
        <f t="shared" si="127"/>
        <v>harribr012013</v>
      </c>
      <c r="B8147" s="19" t="s">
        <v>456</v>
      </c>
      <c r="C8147" s="19">
        <v>2013</v>
      </c>
      <c r="D8147" s="19" t="s">
        <v>40</v>
      </c>
      <c r="E8147" s="19">
        <v>3</v>
      </c>
      <c r="F8147" s="19">
        <v>11</v>
      </c>
      <c r="G8147" s="19">
        <v>1</v>
      </c>
      <c r="H8147" s="19">
        <v>1</v>
      </c>
    </row>
    <row r="8148" spans="1:8" x14ac:dyDescent="0.25">
      <c r="A8148" s="14" t="str">
        <f t="shared" si="127"/>
        <v>harribr012013</v>
      </c>
      <c r="B8148" s="19" t="s">
        <v>456</v>
      </c>
      <c r="C8148" s="19">
        <v>2013</v>
      </c>
      <c r="D8148" s="19" t="s">
        <v>2330</v>
      </c>
    </row>
    <row r="8149" spans="1:8" x14ac:dyDescent="0.25">
      <c r="A8149" s="14" t="str">
        <f t="shared" si="127"/>
        <v>harribr012013</v>
      </c>
      <c r="B8149" s="19" t="s">
        <v>456</v>
      </c>
      <c r="C8149" s="19">
        <v>2013</v>
      </c>
      <c r="D8149" s="19" t="s">
        <v>2331</v>
      </c>
      <c r="E8149" s="19">
        <v>1</v>
      </c>
      <c r="F8149" s="19">
        <v>0</v>
      </c>
      <c r="G8149" s="19">
        <v>0</v>
      </c>
      <c r="H8149" s="19">
        <v>0</v>
      </c>
    </row>
    <row r="8150" spans="1:8" x14ac:dyDescent="0.25">
      <c r="A8150" s="14" t="str">
        <f t="shared" si="127"/>
        <v>harribr012013</v>
      </c>
      <c r="B8150" s="19" t="s">
        <v>456</v>
      </c>
      <c r="C8150" s="19">
        <v>2013</v>
      </c>
      <c r="D8150" s="19" t="s">
        <v>2333</v>
      </c>
      <c r="E8150" s="19">
        <v>22</v>
      </c>
      <c r="F8150" s="19">
        <v>40</v>
      </c>
      <c r="G8150" s="19">
        <v>2</v>
      </c>
      <c r="H8150" s="19">
        <v>9</v>
      </c>
    </row>
    <row r="8151" spans="1:8" x14ac:dyDescent="0.25">
      <c r="A8151" s="14" t="str">
        <f t="shared" si="127"/>
        <v>harrijo052013</v>
      </c>
      <c r="B8151" s="19" t="s">
        <v>1522</v>
      </c>
      <c r="C8151" s="19">
        <v>2013</v>
      </c>
      <c r="D8151" s="19" t="s">
        <v>39</v>
      </c>
      <c r="E8151" s="19">
        <v>18</v>
      </c>
      <c r="F8151" s="19">
        <v>24</v>
      </c>
      <c r="G8151" s="19">
        <v>0</v>
      </c>
      <c r="H8151" s="19">
        <v>5</v>
      </c>
    </row>
    <row r="8152" spans="1:8" x14ac:dyDescent="0.25">
      <c r="A8152" s="14" t="str">
        <f t="shared" si="127"/>
        <v>harrijo052013</v>
      </c>
      <c r="B8152" s="19" t="s">
        <v>1522</v>
      </c>
      <c r="C8152" s="19">
        <v>2013</v>
      </c>
      <c r="D8152" s="19" t="s">
        <v>40</v>
      </c>
      <c r="E8152" s="19">
        <v>1</v>
      </c>
      <c r="F8152" s="19">
        <v>11</v>
      </c>
      <c r="G8152" s="19">
        <v>1</v>
      </c>
      <c r="H8152" s="19">
        <v>0</v>
      </c>
    </row>
    <row r="8153" spans="1:8" x14ac:dyDescent="0.25">
      <c r="A8153" s="14" t="str">
        <f t="shared" si="127"/>
        <v>harrijo052013</v>
      </c>
      <c r="B8153" s="19" t="s">
        <v>1522</v>
      </c>
      <c r="C8153" s="19">
        <v>2013</v>
      </c>
      <c r="D8153" s="19" t="s">
        <v>2330</v>
      </c>
    </row>
    <row r="8154" spans="1:8" x14ac:dyDescent="0.25">
      <c r="A8154" s="14" t="str">
        <f t="shared" si="127"/>
        <v>harrijo052013</v>
      </c>
      <c r="B8154" s="19" t="s">
        <v>1522</v>
      </c>
      <c r="C8154" s="19">
        <v>2013</v>
      </c>
      <c r="D8154" s="19" t="s">
        <v>2331</v>
      </c>
      <c r="E8154" s="19">
        <v>7</v>
      </c>
      <c r="F8154" s="19">
        <v>2</v>
      </c>
      <c r="G8154" s="19">
        <v>0</v>
      </c>
      <c r="H8154" s="19">
        <v>1</v>
      </c>
    </row>
    <row r="8155" spans="1:8" x14ac:dyDescent="0.25">
      <c r="A8155" s="14" t="str">
        <f t="shared" si="127"/>
        <v>harrijo052013</v>
      </c>
      <c r="B8155" s="19" t="s">
        <v>1522</v>
      </c>
      <c r="C8155" s="19">
        <v>2013</v>
      </c>
      <c r="D8155" s="19" t="s">
        <v>2334</v>
      </c>
      <c r="E8155" s="19">
        <v>0</v>
      </c>
      <c r="F8155" s="19">
        <v>0</v>
      </c>
      <c r="G8155" s="19">
        <v>0</v>
      </c>
      <c r="H8155" s="19">
        <v>0</v>
      </c>
    </row>
    <row r="8156" spans="1:8" x14ac:dyDescent="0.25">
      <c r="A8156" s="14" t="str">
        <f t="shared" si="127"/>
        <v>harrijo052013</v>
      </c>
      <c r="B8156" s="19" t="s">
        <v>1522</v>
      </c>
      <c r="C8156" s="19">
        <v>2013</v>
      </c>
      <c r="D8156" s="19" t="s">
        <v>2332</v>
      </c>
    </row>
    <row r="8157" spans="1:8" x14ac:dyDescent="0.25">
      <c r="A8157" s="14" t="str">
        <f t="shared" si="127"/>
        <v>harrijo052013</v>
      </c>
      <c r="B8157" s="19" t="s">
        <v>1522</v>
      </c>
      <c r="C8157" s="19">
        <v>2013</v>
      </c>
      <c r="D8157" s="19" t="s">
        <v>2333</v>
      </c>
      <c r="E8157" s="19">
        <v>1</v>
      </c>
      <c r="F8157" s="19">
        <v>1</v>
      </c>
      <c r="G8157" s="19">
        <v>0</v>
      </c>
      <c r="H8157" s="19">
        <v>0</v>
      </c>
    </row>
    <row r="8158" spans="1:8" x14ac:dyDescent="0.25">
      <c r="A8158" s="14" t="str">
        <f t="shared" si="127"/>
        <v>harrima012013</v>
      </c>
      <c r="B8158" s="19" t="s">
        <v>932</v>
      </c>
      <c r="C8158" s="19">
        <v>2013</v>
      </c>
      <c r="D8158" s="19" t="s">
        <v>2334</v>
      </c>
      <c r="E8158" s="19">
        <v>1</v>
      </c>
      <c r="F8158" s="19">
        <v>1</v>
      </c>
      <c r="G8158" s="19">
        <v>0</v>
      </c>
      <c r="H8158" s="19">
        <v>0</v>
      </c>
    </row>
    <row r="8159" spans="1:8" x14ac:dyDescent="0.25">
      <c r="A8159" s="14" t="str">
        <f t="shared" si="127"/>
        <v>harriwi022013</v>
      </c>
      <c r="B8159" s="19" t="s">
        <v>1734</v>
      </c>
      <c r="C8159" s="19">
        <v>2013</v>
      </c>
      <c r="D8159" s="19" t="s">
        <v>2334</v>
      </c>
      <c r="E8159" s="19">
        <v>2</v>
      </c>
      <c r="F8159" s="19">
        <v>9</v>
      </c>
      <c r="G8159" s="19">
        <v>0</v>
      </c>
      <c r="H8159" s="19">
        <v>1</v>
      </c>
    </row>
    <row r="8160" spans="1:8" x14ac:dyDescent="0.25">
      <c r="A8160" s="14" t="str">
        <f t="shared" si="127"/>
        <v>harvema012013</v>
      </c>
      <c r="B8160" s="19" t="s">
        <v>1735</v>
      </c>
      <c r="C8160" s="19">
        <v>2013</v>
      </c>
      <c r="D8160" s="19" t="s">
        <v>2334</v>
      </c>
      <c r="E8160" s="19">
        <v>9</v>
      </c>
      <c r="F8160" s="19">
        <v>19</v>
      </c>
      <c r="G8160" s="19">
        <v>0</v>
      </c>
      <c r="H8160" s="19">
        <v>1</v>
      </c>
    </row>
    <row r="8161" spans="1:8" x14ac:dyDescent="0.25">
      <c r="A8161" s="14" t="str">
        <f t="shared" si="127"/>
        <v>hatchch022013</v>
      </c>
      <c r="B8161" s="19" t="s">
        <v>1289</v>
      </c>
      <c r="C8161" s="19">
        <v>2013</v>
      </c>
      <c r="D8161" s="19" t="s">
        <v>2334</v>
      </c>
      <c r="E8161" s="19">
        <v>1</v>
      </c>
      <c r="F8161" s="19">
        <v>2</v>
      </c>
      <c r="G8161" s="19">
        <v>0</v>
      </c>
      <c r="H8161" s="19">
        <v>0</v>
      </c>
    </row>
    <row r="8162" spans="1:8" x14ac:dyDescent="0.25">
      <c r="A8162" s="14" t="str">
        <f t="shared" si="127"/>
        <v>hawkila012013</v>
      </c>
      <c r="B8162" s="19" t="s">
        <v>115</v>
      </c>
      <c r="C8162" s="19">
        <v>2013</v>
      </c>
      <c r="D8162" s="19" t="s">
        <v>2334</v>
      </c>
      <c r="E8162" s="19">
        <v>3</v>
      </c>
      <c r="F8162" s="19">
        <v>16</v>
      </c>
      <c r="G8162" s="19">
        <v>2</v>
      </c>
      <c r="H8162" s="19">
        <v>1</v>
      </c>
    </row>
    <row r="8163" spans="1:8" x14ac:dyDescent="0.25">
      <c r="A8163" s="14" t="str">
        <f t="shared" si="127"/>
        <v>hawpebr012013</v>
      </c>
      <c r="B8163" s="19" t="s">
        <v>458</v>
      </c>
      <c r="C8163" s="19">
        <v>2013</v>
      </c>
      <c r="D8163" s="19" t="s">
        <v>2335</v>
      </c>
      <c r="E8163" s="19">
        <v>31</v>
      </c>
      <c r="F8163" s="19">
        <v>3</v>
      </c>
      <c r="G8163" s="19">
        <v>0</v>
      </c>
      <c r="H8163" s="19">
        <v>3</v>
      </c>
    </row>
    <row r="8164" spans="1:8" x14ac:dyDescent="0.25">
      <c r="A8164" s="14" t="str">
        <f t="shared" si="127"/>
        <v>hawpebr012013</v>
      </c>
      <c r="B8164" s="19" t="s">
        <v>458</v>
      </c>
      <c r="C8164" s="19">
        <v>2013</v>
      </c>
      <c r="D8164" s="19" t="s">
        <v>2330</v>
      </c>
    </row>
    <row r="8165" spans="1:8" x14ac:dyDescent="0.25">
      <c r="A8165" s="14" t="str">
        <f t="shared" si="127"/>
        <v>hawpebr012013</v>
      </c>
      <c r="B8165" s="19" t="s">
        <v>458</v>
      </c>
      <c r="C8165" s="19">
        <v>2013</v>
      </c>
      <c r="D8165" s="19" t="s">
        <v>2331</v>
      </c>
      <c r="E8165" s="19">
        <v>6</v>
      </c>
      <c r="F8165" s="19">
        <v>0</v>
      </c>
      <c r="G8165" s="19">
        <v>1</v>
      </c>
      <c r="H8165" s="19">
        <v>0</v>
      </c>
    </row>
    <row r="8166" spans="1:8" x14ac:dyDescent="0.25">
      <c r="A8166" s="14" t="str">
        <f t="shared" si="127"/>
        <v>hawpebr012013</v>
      </c>
      <c r="B8166" s="19" t="s">
        <v>458</v>
      </c>
      <c r="C8166" s="19">
        <v>2013</v>
      </c>
      <c r="D8166" s="19" t="s">
        <v>2332</v>
      </c>
    </row>
    <row r="8167" spans="1:8" x14ac:dyDescent="0.25">
      <c r="A8167" s="14" t="str">
        <f t="shared" si="127"/>
        <v>hayesbr012013</v>
      </c>
      <c r="B8167" s="19" t="s">
        <v>1101</v>
      </c>
      <c r="C8167" s="19">
        <v>2013</v>
      </c>
      <c r="D8167" s="19" t="s">
        <v>2336</v>
      </c>
      <c r="E8167" s="19">
        <v>45</v>
      </c>
      <c r="F8167" s="19">
        <v>1</v>
      </c>
      <c r="G8167" s="19">
        <v>0</v>
      </c>
      <c r="H8167" s="19">
        <v>0</v>
      </c>
    </row>
    <row r="8168" spans="1:8" x14ac:dyDescent="0.25">
      <c r="A8168" s="14" t="str">
        <f t="shared" si="127"/>
        <v>headlch012013</v>
      </c>
      <c r="B8168" s="19" t="s">
        <v>800</v>
      </c>
      <c r="C8168" s="19">
        <v>2013</v>
      </c>
      <c r="D8168" s="19" t="s">
        <v>40</v>
      </c>
      <c r="E8168" s="19">
        <v>83</v>
      </c>
      <c r="F8168" s="19">
        <v>252</v>
      </c>
      <c r="G8168" s="19">
        <v>11</v>
      </c>
      <c r="H8168" s="19">
        <v>18</v>
      </c>
    </row>
    <row r="8169" spans="1:8" x14ac:dyDescent="0.25">
      <c r="A8169" s="14" t="str">
        <f t="shared" si="127"/>
        <v>heathde012013</v>
      </c>
      <c r="B8169" s="19" t="s">
        <v>1736</v>
      </c>
      <c r="C8169" s="19">
        <v>2013</v>
      </c>
      <c r="D8169" s="19" t="s">
        <v>2334</v>
      </c>
      <c r="E8169" s="19">
        <v>0</v>
      </c>
      <c r="F8169" s="19">
        <v>0</v>
      </c>
      <c r="G8169" s="19">
        <v>0</v>
      </c>
      <c r="H8169" s="19">
        <v>0</v>
      </c>
    </row>
    <row r="8170" spans="1:8" x14ac:dyDescent="0.25">
      <c r="A8170" s="14" t="str">
        <f t="shared" si="127"/>
        <v>hechaad012013</v>
      </c>
      <c r="B8170" s="19" t="s">
        <v>1737</v>
      </c>
      <c r="C8170" s="19">
        <v>2013</v>
      </c>
      <c r="D8170" s="19" t="s">
        <v>2333</v>
      </c>
      <c r="E8170" s="19">
        <v>197</v>
      </c>
      <c r="F8170" s="19">
        <v>401</v>
      </c>
      <c r="G8170" s="19">
        <v>15</v>
      </c>
      <c r="H8170" s="19">
        <v>89</v>
      </c>
    </row>
    <row r="8171" spans="1:8" x14ac:dyDescent="0.25">
      <c r="A8171" s="14" t="str">
        <f t="shared" si="127"/>
        <v>hefneje012013</v>
      </c>
      <c r="B8171" s="19" t="s">
        <v>1738</v>
      </c>
      <c r="C8171" s="19">
        <v>2013</v>
      </c>
      <c r="D8171" s="19" t="s">
        <v>2334</v>
      </c>
      <c r="E8171" s="19">
        <v>5</v>
      </c>
      <c r="F8171" s="19">
        <v>19</v>
      </c>
      <c r="G8171" s="19">
        <v>0</v>
      </c>
      <c r="H8171" s="19">
        <v>1</v>
      </c>
    </row>
    <row r="8172" spans="1:8" x14ac:dyDescent="0.25">
      <c r="A8172" s="14" t="str">
        <f t="shared" si="127"/>
        <v>heisech012013</v>
      </c>
      <c r="B8172" s="19" t="s">
        <v>1290</v>
      </c>
      <c r="C8172" s="19">
        <v>2013</v>
      </c>
      <c r="D8172" s="19" t="s">
        <v>2329</v>
      </c>
    </row>
    <row r="8173" spans="1:8" x14ac:dyDescent="0.25">
      <c r="A8173" s="14" t="str">
        <f t="shared" si="127"/>
        <v>heisech012013</v>
      </c>
      <c r="B8173" s="19" t="s">
        <v>1290</v>
      </c>
      <c r="C8173" s="19">
        <v>2013</v>
      </c>
      <c r="D8173" s="19" t="s">
        <v>2330</v>
      </c>
    </row>
    <row r="8174" spans="1:8" x14ac:dyDescent="0.25">
      <c r="A8174" s="14" t="str">
        <f t="shared" si="127"/>
        <v>heisech012013</v>
      </c>
      <c r="B8174" s="19" t="s">
        <v>1290</v>
      </c>
      <c r="C8174" s="19">
        <v>2013</v>
      </c>
      <c r="D8174" s="19" t="s">
        <v>2331</v>
      </c>
      <c r="E8174" s="19">
        <v>101</v>
      </c>
      <c r="F8174" s="19">
        <v>1</v>
      </c>
      <c r="G8174" s="19">
        <v>0</v>
      </c>
      <c r="H8174" s="19">
        <v>1</v>
      </c>
    </row>
    <row r="8175" spans="1:8" x14ac:dyDescent="0.25">
      <c r="A8175" s="14" t="str">
        <f t="shared" si="127"/>
        <v>heisech012013</v>
      </c>
      <c r="B8175" s="19" t="s">
        <v>1290</v>
      </c>
      <c r="C8175" s="19">
        <v>2013</v>
      </c>
      <c r="D8175" s="19" t="s">
        <v>2332</v>
      </c>
    </row>
    <row r="8176" spans="1:8" x14ac:dyDescent="0.25">
      <c r="A8176" s="14" t="str">
        <f t="shared" si="127"/>
        <v>hellije012013</v>
      </c>
      <c r="B8176" s="19" t="s">
        <v>1291</v>
      </c>
      <c r="C8176" s="19">
        <v>2013</v>
      </c>
      <c r="D8176" s="19" t="s">
        <v>2334</v>
      </c>
      <c r="E8176" s="19">
        <v>9</v>
      </c>
      <c r="F8176" s="19">
        <v>14</v>
      </c>
      <c r="G8176" s="19">
        <v>0</v>
      </c>
      <c r="H8176" s="19">
        <v>1</v>
      </c>
    </row>
    <row r="8177" spans="1:8" x14ac:dyDescent="0.25">
      <c r="A8177" s="14" t="str">
        <f t="shared" si="127"/>
        <v>hellwjo012013</v>
      </c>
      <c r="B8177" s="19" t="s">
        <v>1960</v>
      </c>
      <c r="C8177" s="19">
        <v>2013</v>
      </c>
      <c r="D8177" s="19" t="s">
        <v>2334</v>
      </c>
      <c r="E8177" s="19">
        <v>1</v>
      </c>
      <c r="F8177" s="19">
        <v>1</v>
      </c>
      <c r="G8177" s="19">
        <v>0</v>
      </c>
      <c r="H8177" s="19">
        <v>0</v>
      </c>
    </row>
    <row r="8178" spans="1:8" x14ac:dyDescent="0.25">
      <c r="A8178" s="14" t="str">
        <f t="shared" si="127"/>
        <v>heltoto012013</v>
      </c>
      <c r="B8178" s="19" t="s">
        <v>117</v>
      </c>
      <c r="C8178" s="19">
        <v>2013</v>
      </c>
      <c r="D8178" s="19" t="s">
        <v>2335</v>
      </c>
      <c r="E8178" s="19">
        <v>941</v>
      </c>
      <c r="F8178" s="19">
        <v>92</v>
      </c>
      <c r="G8178" s="19">
        <v>2</v>
      </c>
      <c r="H8178" s="19">
        <v>96</v>
      </c>
    </row>
    <row r="8179" spans="1:8" x14ac:dyDescent="0.25">
      <c r="A8179" s="14" t="str">
        <f t="shared" si="127"/>
        <v>hembrhe012013</v>
      </c>
      <c r="B8179" s="19" t="s">
        <v>1961</v>
      </c>
      <c r="C8179" s="19">
        <v>2013</v>
      </c>
      <c r="D8179" s="19" t="s">
        <v>2334</v>
      </c>
      <c r="E8179" s="19">
        <v>0</v>
      </c>
      <c r="F8179" s="19">
        <v>0</v>
      </c>
      <c r="G8179" s="19">
        <v>0</v>
      </c>
      <c r="H8179" s="19">
        <v>0</v>
      </c>
    </row>
    <row r="8180" spans="1:8" x14ac:dyDescent="0.25">
      <c r="A8180" s="14" t="str">
        <f t="shared" si="127"/>
        <v>hendeji012013</v>
      </c>
      <c r="B8180" s="19" t="s">
        <v>1739</v>
      </c>
      <c r="C8180" s="19">
        <v>2013</v>
      </c>
      <c r="D8180" s="19" t="s">
        <v>2334</v>
      </c>
      <c r="E8180" s="19">
        <v>2</v>
      </c>
      <c r="F8180" s="19">
        <v>8</v>
      </c>
      <c r="G8180" s="19">
        <v>0</v>
      </c>
      <c r="H8180" s="19">
        <v>1</v>
      </c>
    </row>
    <row r="8181" spans="1:8" x14ac:dyDescent="0.25">
      <c r="A8181" s="14" t="str">
        <f t="shared" si="127"/>
        <v>hendrli012013</v>
      </c>
      <c r="B8181" s="19" t="s">
        <v>1524</v>
      </c>
      <c r="C8181" s="19">
        <v>2013</v>
      </c>
      <c r="D8181" s="19" t="s">
        <v>2334</v>
      </c>
      <c r="E8181" s="19">
        <v>5</v>
      </c>
      <c r="F8181" s="19">
        <v>4</v>
      </c>
      <c r="G8181" s="19">
        <v>0</v>
      </c>
      <c r="H8181" s="19">
        <v>0</v>
      </c>
    </row>
    <row r="8182" spans="1:8" x14ac:dyDescent="0.25">
      <c r="A8182" s="14" t="str">
        <f t="shared" si="127"/>
        <v>hennse012013</v>
      </c>
      <c r="B8182" s="19" t="s">
        <v>549</v>
      </c>
      <c r="C8182" s="19">
        <v>2013</v>
      </c>
      <c r="D8182" s="19" t="s">
        <v>2334</v>
      </c>
      <c r="E8182" s="19">
        <v>0</v>
      </c>
      <c r="F8182" s="19">
        <v>0</v>
      </c>
      <c r="G8182" s="19">
        <v>0</v>
      </c>
      <c r="H8182" s="19">
        <v>0</v>
      </c>
    </row>
    <row r="8183" spans="1:8" x14ac:dyDescent="0.25">
      <c r="A8183" s="14" t="str">
        <f t="shared" si="127"/>
        <v>hernace022013</v>
      </c>
      <c r="B8183" s="19" t="s">
        <v>1962</v>
      </c>
      <c r="C8183" s="19">
        <v>2013</v>
      </c>
      <c r="D8183" s="19" t="s">
        <v>39</v>
      </c>
      <c r="E8183" s="19">
        <v>12</v>
      </c>
      <c r="F8183" s="19">
        <v>19</v>
      </c>
      <c r="G8183" s="19">
        <v>2</v>
      </c>
      <c r="H8183" s="19">
        <v>4</v>
      </c>
    </row>
    <row r="8184" spans="1:8" x14ac:dyDescent="0.25">
      <c r="A8184" s="14" t="str">
        <f t="shared" si="127"/>
        <v>hernace022013</v>
      </c>
      <c r="B8184" s="19" t="s">
        <v>1962</v>
      </c>
      <c r="C8184" s="19">
        <v>2013</v>
      </c>
      <c r="D8184" s="19" t="s">
        <v>2329</v>
      </c>
    </row>
    <row r="8185" spans="1:8" x14ac:dyDescent="0.25">
      <c r="A8185" s="14" t="str">
        <f t="shared" si="127"/>
        <v>hernace022013</v>
      </c>
      <c r="B8185" s="19" t="s">
        <v>1962</v>
      </c>
      <c r="C8185" s="19">
        <v>2013</v>
      </c>
      <c r="D8185" s="19" t="s">
        <v>2331</v>
      </c>
      <c r="E8185" s="19">
        <v>45</v>
      </c>
      <c r="F8185" s="19">
        <v>0</v>
      </c>
      <c r="G8185" s="19">
        <v>4</v>
      </c>
      <c r="H8185" s="19">
        <v>0</v>
      </c>
    </row>
    <row r="8186" spans="1:8" x14ac:dyDescent="0.25">
      <c r="A8186" s="14" t="str">
        <f t="shared" si="127"/>
        <v>hernada012013</v>
      </c>
      <c r="B8186" s="19" t="s">
        <v>1102</v>
      </c>
      <c r="C8186" s="19">
        <v>2013</v>
      </c>
      <c r="D8186" s="19" t="s">
        <v>2334</v>
      </c>
      <c r="E8186" s="19">
        <v>2</v>
      </c>
      <c r="F8186" s="19">
        <v>2</v>
      </c>
      <c r="G8186" s="19">
        <v>0</v>
      </c>
      <c r="H8186" s="19">
        <v>0</v>
      </c>
    </row>
    <row r="8187" spans="1:8" x14ac:dyDescent="0.25">
      <c r="A8187" s="14" t="str">
        <f t="shared" si="127"/>
        <v>hernafe022013</v>
      </c>
      <c r="B8187" s="19" t="s">
        <v>553</v>
      </c>
      <c r="C8187" s="19">
        <v>2013</v>
      </c>
      <c r="D8187" s="19" t="s">
        <v>2334</v>
      </c>
      <c r="E8187" s="19">
        <v>7</v>
      </c>
      <c r="F8187" s="19">
        <v>15</v>
      </c>
      <c r="G8187" s="19">
        <v>2</v>
      </c>
      <c r="H8187" s="19">
        <v>2</v>
      </c>
    </row>
    <row r="8188" spans="1:8" x14ac:dyDescent="0.25">
      <c r="A8188" s="14" t="str">
        <f t="shared" si="127"/>
        <v>hernape022013</v>
      </c>
      <c r="B8188" s="19" t="s">
        <v>1741</v>
      </c>
      <c r="C8188" s="19">
        <v>2013</v>
      </c>
      <c r="D8188" s="19" t="s">
        <v>2334</v>
      </c>
      <c r="E8188" s="19">
        <v>1</v>
      </c>
      <c r="F8188" s="19">
        <v>11</v>
      </c>
      <c r="G8188" s="19">
        <v>0</v>
      </c>
      <c r="H8188" s="19">
        <v>0</v>
      </c>
    </row>
    <row r="8189" spans="1:8" x14ac:dyDescent="0.25">
      <c r="A8189" s="14" t="str">
        <f t="shared" si="127"/>
        <v>hernara022013</v>
      </c>
      <c r="B8189" s="19" t="s">
        <v>119</v>
      </c>
      <c r="C8189" s="19">
        <v>2013</v>
      </c>
      <c r="D8189" s="19" t="s">
        <v>2335</v>
      </c>
      <c r="E8189" s="19">
        <v>3</v>
      </c>
      <c r="F8189" s="19">
        <v>0</v>
      </c>
      <c r="G8189" s="19">
        <v>0</v>
      </c>
      <c r="H8189" s="19">
        <v>0</v>
      </c>
    </row>
    <row r="8190" spans="1:8" x14ac:dyDescent="0.25">
      <c r="A8190" s="14" t="str">
        <f t="shared" si="127"/>
        <v>hernara022013</v>
      </c>
      <c r="B8190" s="19" t="s">
        <v>119</v>
      </c>
      <c r="C8190" s="19">
        <v>2013</v>
      </c>
      <c r="D8190" s="19" t="s">
        <v>2336</v>
      </c>
      <c r="E8190" s="19">
        <v>89</v>
      </c>
      <c r="F8190" s="19">
        <v>8</v>
      </c>
      <c r="G8190" s="19">
        <v>1</v>
      </c>
      <c r="H8190" s="19">
        <v>0</v>
      </c>
    </row>
    <row r="8191" spans="1:8" x14ac:dyDescent="0.25">
      <c r="A8191" s="14" t="str">
        <f t="shared" si="127"/>
        <v>herreel012013</v>
      </c>
      <c r="B8191" s="19" t="s">
        <v>1742</v>
      </c>
      <c r="C8191" s="19">
        <v>2013</v>
      </c>
      <c r="D8191" s="19" t="s">
        <v>2330</v>
      </c>
    </row>
    <row r="8192" spans="1:8" x14ac:dyDescent="0.25">
      <c r="A8192" s="14" t="str">
        <f t="shared" si="127"/>
        <v>herreel012013</v>
      </c>
      <c r="B8192" s="19" t="s">
        <v>1742</v>
      </c>
      <c r="C8192" s="19">
        <v>2013</v>
      </c>
      <c r="D8192" s="19" t="s">
        <v>2331</v>
      </c>
      <c r="E8192" s="19">
        <v>0</v>
      </c>
      <c r="F8192" s="19">
        <v>0</v>
      </c>
      <c r="G8192" s="19">
        <v>1</v>
      </c>
      <c r="H8192" s="19">
        <v>0</v>
      </c>
    </row>
    <row r="8193" spans="1:8" x14ac:dyDescent="0.25">
      <c r="A8193" s="14" t="str">
        <f t="shared" si="127"/>
        <v>herrejo032013</v>
      </c>
      <c r="B8193" s="19" t="s">
        <v>934</v>
      </c>
      <c r="C8193" s="19">
        <v>2013</v>
      </c>
      <c r="D8193" s="19" t="s">
        <v>39</v>
      </c>
      <c r="E8193" s="19">
        <v>34</v>
      </c>
      <c r="F8193" s="19">
        <v>56</v>
      </c>
      <c r="G8193" s="19">
        <v>3</v>
      </c>
      <c r="H8193" s="19">
        <v>11</v>
      </c>
    </row>
    <row r="8194" spans="1:8" x14ac:dyDescent="0.25">
      <c r="A8194" s="14" t="str">
        <f t="shared" si="127"/>
        <v>herrejo032013</v>
      </c>
      <c r="B8194" s="19" t="s">
        <v>934</v>
      </c>
      <c r="C8194" s="19">
        <v>2013</v>
      </c>
      <c r="D8194" s="19" t="s">
        <v>40</v>
      </c>
      <c r="E8194" s="19">
        <v>1</v>
      </c>
      <c r="F8194" s="19">
        <v>1</v>
      </c>
      <c r="G8194" s="19">
        <v>0</v>
      </c>
      <c r="H8194" s="19">
        <v>0</v>
      </c>
    </row>
    <row r="8195" spans="1:8" x14ac:dyDescent="0.25">
      <c r="A8195" s="14" t="str">
        <f t="shared" ref="A8195:A8258" si="128">B8195&amp;C8195</f>
        <v>herrejo032013</v>
      </c>
      <c r="B8195" s="19" t="s">
        <v>934</v>
      </c>
      <c r="C8195" s="19">
        <v>2013</v>
      </c>
      <c r="D8195" s="19" t="s">
        <v>2330</v>
      </c>
    </row>
    <row r="8196" spans="1:8" x14ac:dyDescent="0.25">
      <c r="A8196" s="14" t="str">
        <f t="shared" si="128"/>
        <v>herrejo032013</v>
      </c>
      <c r="B8196" s="19" t="s">
        <v>934</v>
      </c>
      <c r="C8196" s="19">
        <v>2013</v>
      </c>
      <c r="D8196" s="19" t="s">
        <v>2331</v>
      </c>
      <c r="E8196" s="19">
        <v>0</v>
      </c>
      <c r="F8196" s="19">
        <v>0</v>
      </c>
      <c r="G8196" s="19">
        <v>0</v>
      </c>
      <c r="H8196" s="19">
        <v>0</v>
      </c>
    </row>
    <row r="8197" spans="1:8" x14ac:dyDescent="0.25">
      <c r="A8197" s="14" t="str">
        <f t="shared" si="128"/>
        <v>herrejo032013</v>
      </c>
      <c r="B8197" s="19" t="s">
        <v>934</v>
      </c>
      <c r="C8197" s="19">
        <v>2013</v>
      </c>
      <c r="D8197" s="19" t="s">
        <v>2333</v>
      </c>
      <c r="E8197" s="19">
        <v>50</v>
      </c>
      <c r="F8197" s="19">
        <v>94</v>
      </c>
      <c r="G8197" s="19">
        <v>2</v>
      </c>
      <c r="H8197" s="19">
        <v>27</v>
      </c>
    </row>
    <row r="8198" spans="1:8" x14ac:dyDescent="0.25">
      <c r="A8198" s="14" t="str">
        <f t="shared" si="128"/>
        <v>herreke012013</v>
      </c>
      <c r="B8198" s="19" t="s">
        <v>1525</v>
      </c>
      <c r="C8198" s="19">
        <v>2013</v>
      </c>
      <c r="D8198" s="19" t="s">
        <v>2334</v>
      </c>
      <c r="E8198" s="19">
        <v>4</v>
      </c>
      <c r="F8198" s="19">
        <v>4</v>
      </c>
      <c r="G8198" s="19">
        <v>1</v>
      </c>
      <c r="H8198" s="19">
        <v>0</v>
      </c>
    </row>
    <row r="8199" spans="1:8" x14ac:dyDescent="0.25">
      <c r="A8199" s="14" t="str">
        <f t="shared" si="128"/>
        <v>herrmch012013</v>
      </c>
      <c r="B8199" s="19" t="s">
        <v>1743</v>
      </c>
      <c r="C8199" s="19">
        <v>2013</v>
      </c>
      <c r="D8199" s="19" t="s">
        <v>2336</v>
      </c>
      <c r="E8199" s="19">
        <v>136</v>
      </c>
      <c r="F8199" s="19">
        <v>13</v>
      </c>
      <c r="G8199" s="19">
        <v>2</v>
      </c>
      <c r="H8199" s="19">
        <v>0</v>
      </c>
    </row>
    <row r="8200" spans="1:8" x14ac:dyDescent="0.25">
      <c r="A8200" s="14" t="str">
        <f t="shared" si="128"/>
        <v>herrmch012013</v>
      </c>
      <c r="B8200" s="19" t="s">
        <v>1743</v>
      </c>
      <c r="C8200" s="19">
        <v>2013</v>
      </c>
      <c r="D8200" s="19" t="s">
        <v>2330</v>
      </c>
    </row>
    <row r="8201" spans="1:8" x14ac:dyDescent="0.25">
      <c r="A8201" s="14" t="str">
        <f t="shared" si="128"/>
        <v>herrmch012013</v>
      </c>
      <c r="B8201" s="19" t="s">
        <v>1743</v>
      </c>
      <c r="C8201" s="19">
        <v>2013</v>
      </c>
      <c r="D8201" s="19" t="s">
        <v>2331</v>
      </c>
      <c r="E8201" s="19">
        <v>29</v>
      </c>
      <c r="F8201" s="19">
        <v>3</v>
      </c>
      <c r="G8201" s="19">
        <v>0</v>
      </c>
      <c r="H8201" s="19">
        <v>2</v>
      </c>
    </row>
    <row r="8202" spans="1:8" x14ac:dyDescent="0.25">
      <c r="A8202" s="14" t="str">
        <f t="shared" si="128"/>
        <v>herrmch012013</v>
      </c>
      <c r="B8202" s="19" t="s">
        <v>1743</v>
      </c>
      <c r="C8202" s="19">
        <v>2013</v>
      </c>
      <c r="D8202" s="19" t="s">
        <v>2332</v>
      </c>
    </row>
    <row r="8203" spans="1:8" x14ac:dyDescent="0.25">
      <c r="A8203" s="14" t="str">
        <f t="shared" si="128"/>
        <v>hestejo012013</v>
      </c>
      <c r="B8203" s="19" t="s">
        <v>1104</v>
      </c>
      <c r="C8203" s="19">
        <v>2013</v>
      </c>
      <c r="D8203" s="19" t="s">
        <v>2336</v>
      </c>
      <c r="E8203" s="19">
        <v>1</v>
      </c>
      <c r="F8203" s="19">
        <v>0</v>
      </c>
      <c r="G8203" s="19">
        <v>0</v>
      </c>
      <c r="H8203" s="19">
        <v>0</v>
      </c>
    </row>
    <row r="8204" spans="1:8" x14ac:dyDescent="0.25">
      <c r="A8204" s="14" t="str">
        <f t="shared" si="128"/>
        <v>heywaja012013</v>
      </c>
      <c r="B8204" s="19" t="s">
        <v>1294</v>
      </c>
      <c r="C8204" s="19">
        <v>2013</v>
      </c>
      <c r="D8204" s="19" t="s">
        <v>2329</v>
      </c>
    </row>
    <row r="8205" spans="1:8" x14ac:dyDescent="0.25">
      <c r="A8205" s="14" t="str">
        <f t="shared" si="128"/>
        <v>heywaja012013</v>
      </c>
      <c r="B8205" s="19" t="s">
        <v>1294</v>
      </c>
      <c r="C8205" s="19">
        <v>2013</v>
      </c>
      <c r="D8205" s="19" t="s">
        <v>2331</v>
      </c>
      <c r="E8205" s="19">
        <v>211</v>
      </c>
      <c r="F8205" s="19">
        <v>4</v>
      </c>
      <c r="G8205" s="19">
        <v>0</v>
      </c>
      <c r="H8205" s="19">
        <v>0</v>
      </c>
    </row>
    <row r="8206" spans="1:8" x14ac:dyDescent="0.25">
      <c r="A8206" s="14" t="str">
        <f t="shared" si="128"/>
        <v>heywaja012013</v>
      </c>
      <c r="B8206" s="19" t="s">
        <v>1294</v>
      </c>
      <c r="C8206" s="19">
        <v>2013</v>
      </c>
      <c r="D8206" s="19" t="s">
        <v>2332</v>
      </c>
    </row>
    <row r="8207" spans="1:8" x14ac:dyDescent="0.25">
      <c r="A8207" s="14" t="str">
        <f t="shared" si="128"/>
        <v>hicksaa012013</v>
      </c>
      <c r="B8207" s="19" t="s">
        <v>1963</v>
      </c>
      <c r="C8207" s="19">
        <v>2013</v>
      </c>
      <c r="D8207" s="19" t="s">
        <v>2329</v>
      </c>
    </row>
    <row r="8208" spans="1:8" x14ac:dyDescent="0.25">
      <c r="A8208" s="14" t="str">
        <f t="shared" si="128"/>
        <v>hicksaa012013</v>
      </c>
      <c r="B8208" s="19" t="s">
        <v>1963</v>
      </c>
      <c r="C8208" s="19">
        <v>2013</v>
      </c>
      <c r="D8208" s="19" t="s">
        <v>2331</v>
      </c>
      <c r="E8208" s="19">
        <v>215</v>
      </c>
      <c r="F8208" s="19">
        <v>9</v>
      </c>
      <c r="G8208" s="19">
        <v>0</v>
      </c>
      <c r="H8208" s="19">
        <v>2</v>
      </c>
    </row>
    <row r="8209" spans="1:8" x14ac:dyDescent="0.25">
      <c r="A8209" s="14" t="str">
        <f t="shared" si="128"/>
        <v>hillaa012013</v>
      </c>
      <c r="B8209" s="19" t="s">
        <v>554</v>
      </c>
      <c r="C8209" s="19">
        <v>2013</v>
      </c>
      <c r="D8209" s="19" t="s">
        <v>39</v>
      </c>
      <c r="E8209" s="19">
        <v>150</v>
      </c>
      <c r="F8209" s="19">
        <v>232</v>
      </c>
      <c r="G8209" s="19">
        <v>2</v>
      </c>
      <c r="H8209" s="19">
        <v>48</v>
      </c>
    </row>
    <row r="8210" spans="1:8" x14ac:dyDescent="0.25">
      <c r="A8210" s="14" t="str">
        <f t="shared" si="128"/>
        <v>hillko012013</v>
      </c>
      <c r="B8210" s="19" t="s">
        <v>382</v>
      </c>
      <c r="C8210" s="19">
        <v>2013</v>
      </c>
      <c r="D8210" s="19" t="s">
        <v>2336</v>
      </c>
      <c r="E8210" s="19">
        <v>107</v>
      </c>
      <c r="F8210" s="19">
        <v>6</v>
      </c>
      <c r="G8210" s="19">
        <v>1</v>
      </c>
      <c r="H8210" s="19">
        <v>0</v>
      </c>
    </row>
    <row r="8211" spans="1:8" x14ac:dyDescent="0.25">
      <c r="A8211" s="14" t="str">
        <f t="shared" si="128"/>
        <v>hillri012013</v>
      </c>
      <c r="B8211" s="19" t="s">
        <v>555</v>
      </c>
      <c r="C8211" s="19">
        <v>2013</v>
      </c>
      <c r="D8211" s="19" t="s">
        <v>2334</v>
      </c>
      <c r="E8211" s="19">
        <v>3</v>
      </c>
      <c r="F8211" s="19">
        <v>4</v>
      </c>
      <c r="G8211" s="19">
        <v>1</v>
      </c>
      <c r="H8211" s="19">
        <v>0</v>
      </c>
    </row>
    <row r="8212" spans="1:8" x14ac:dyDescent="0.25">
      <c r="A8212" s="14" t="str">
        <f t="shared" si="128"/>
        <v>hinsker012013</v>
      </c>
      <c r="B8212" s="19" t="s">
        <v>307</v>
      </c>
      <c r="C8212" s="19">
        <v>2013</v>
      </c>
      <c r="D8212" s="19" t="s">
        <v>2335</v>
      </c>
      <c r="E8212" s="19">
        <v>32</v>
      </c>
      <c r="F8212" s="19">
        <v>2</v>
      </c>
      <c r="G8212" s="19">
        <v>0</v>
      </c>
      <c r="H8212" s="19">
        <v>5</v>
      </c>
    </row>
    <row r="8213" spans="1:8" x14ac:dyDescent="0.25">
      <c r="A8213" s="14" t="str">
        <f t="shared" si="128"/>
        <v>hochelu012013</v>
      </c>
      <c r="B8213" s="19" t="s">
        <v>802</v>
      </c>
      <c r="C8213" s="19">
        <v>2013</v>
      </c>
      <c r="D8213" s="19" t="s">
        <v>2334</v>
      </c>
      <c r="E8213" s="19">
        <v>4</v>
      </c>
      <c r="F8213" s="19">
        <v>3</v>
      </c>
      <c r="G8213" s="19">
        <v>1</v>
      </c>
      <c r="H8213" s="19">
        <v>0</v>
      </c>
    </row>
    <row r="8214" spans="1:8" x14ac:dyDescent="0.25">
      <c r="A8214" s="14" t="str">
        <f t="shared" si="128"/>
        <v>hoeslj012013</v>
      </c>
      <c r="B8214" s="19" t="s">
        <v>1744</v>
      </c>
      <c r="C8214" s="19">
        <v>2013</v>
      </c>
      <c r="D8214" s="19" t="s">
        <v>2329</v>
      </c>
    </row>
    <row r="8215" spans="1:8" x14ac:dyDescent="0.25">
      <c r="A8215" s="14" t="str">
        <f t="shared" si="128"/>
        <v>hoeslj012013</v>
      </c>
      <c r="B8215" s="19" t="s">
        <v>1744</v>
      </c>
      <c r="C8215" s="19">
        <v>2013</v>
      </c>
      <c r="D8215" s="19" t="s">
        <v>2330</v>
      </c>
    </row>
    <row r="8216" spans="1:8" x14ac:dyDescent="0.25">
      <c r="A8216" s="14" t="str">
        <f t="shared" si="128"/>
        <v>hoeslj012013</v>
      </c>
      <c r="B8216" s="19" t="s">
        <v>1744</v>
      </c>
      <c r="C8216" s="19">
        <v>2013</v>
      </c>
      <c r="D8216" s="19" t="s">
        <v>2330</v>
      </c>
    </row>
    <row r="8217" spans="1:8" x14ac:dyDescent="0.25">
      <c r="A8217" s="14" t="str">
        <f t="shared" si="128"/>
        <v>hoeslj012013</v>
      </c>
      <c r="B8217" s="19" t="s">
        <v>1744</v>
      </c>
      <c r="C8217" s="19">
        <v>2013</v>
      </c>
      <c r="D8217" s="19" t="s">
        <v>2331</v>
      </c>
      <c r="E8217" s="19">
        <v>3</v>
      </c>
      <c r="F8217" s="19">
        <v>0</v>
      </c>
      <c r="G8217" s="19">
        <v>0</v>
      </c>
      <c r="H8217" s="19">
        <v>0</v>
      </c>
    </row>
    <row r="8218" spans="1:8" x14ac:dyDescent="0.25">
      <c r="A8218" s="14" t="str">
        <f t="shared" si="128"/>
        <v>hoeslj012013</v>
      </c>
      <c r="B8218" s="19" t="s">
        <v>1744</v>
      </c>
      <c r="C8218" s="19">
        <v>2013</v>
      </c>
      <c r="D8218" s="19" t="s">
        <v>2331</v>
      </c>
      <c r="E8218" s="19">
        <v>86</v>
      </c>
      <c r="F8218" s="19">
        <v>0</v>
      </c>
      <c r="G8218" s="19">
        <v>4</v>
      </c>
      <c r="H8218" s="19">
        <v>0</v>
      </c>
    </row>
    <row r="8219" spans="1:8" x14ac:dyDescent="0.25">
      <c r="A8219" s="14" t="str">
        <f t="shared" si="128"/>
        <v>hoeslj012013</v>
      </c>
      <c r="B8219" s="19" t="s">
        <v>1744</v>
      </c>
      <c r="C8219" s="19">
        <v>2013</v>
      </c>
      <c r="D8219" s="19" t="s">
        <v>2332</v>
      </c>
    </row>
    <row r="8220" spans="1:8" x14ac:dyDescent="0.25">
      <c r="A8220" s="14" t="str">
        <f t="shared" si="128"/>
        <v>holadbr012013</v>
      </c>
      <c r="B8220" s="19" t="s">
        <v>1745</v>
      </c>
      <c r="C8220" s="19">
        <v>2013</v>
      </c>
      <c r="D8220" s="19" t="s">
        <v>2336</v>
      </c>
      <c r="E8220" s="19">
        <v>73</v>
      </c>
      <c r="F8220" s="19">
        <v>3</v>
      </c>
      <c r="G8220" s="19">
        <v>2</v>
      </c>
      <c r="H8220" s="19">
        <v>0</v>
      </c>
    </row>
    <row r="8221" spans="1:8" x14ac:dyDescent="0.25">
      <c r="A8221" s="14" t="str">
        <f t="shared" si="128"/>
        <v>hollade012013</v>
      </c>
      <c r="B8221" s="19" t="s">
        <v>1107</v>
      </c>
      <c r="C8221" s="19">
        <v>2013</v>
      </c>
      <c r="D8221" s="19" t="s">
        <v>2334</v>
      </c>
      <c r="E8221" s="19">
        <v>3</v>
      </c>
      <c r="F8221" s="19">
        <v>17</v>
      </c>
      <c r="G8221" s="19">
        <v>2</v>
      </c>
      <c r="H8221" s="19">
        <v>0</v>
      </c>
    </row>
    <row r="8222" spans="1:8" x14ac:dyDescent="0.25">
      <c r="A8222" s="14" t="str">
        <f t="shared" si="128"/>
        <v>hollagr012013</v>
      </c>
      <c r="B8222" s="19" t="s">
        <v>1297</v>
      </c>
      <c r="C8222" s="19">
        <v>2013</v>
      </c>
      <c r="D8222" s="19" t="s">
        <v>2334</v>
      </c>
      <c r="E8222" s="19">
        <v>5</v>
      </c>
      <c r="F8222" s="19">
        <v>6</v>
      </c>
      <c r="G8222" s="19">
        <v>0</v>
      </c>
      <c r="H8222" s="19">
        <v>1</v>
      </c>
    </row>
    <row r="8223" spans="1:8" x14ac:dyDescent="0.25">
      <c r="A8223" s="14" t="str">
        <f t="shared" si="128"/>
        <v>hollima012013</v>
      </c>
      <c r="B8223" s="19" t="s">
        <v>460</v>
      </c>
      <c r="C8223" s="19">
        <v>2013</v>
      </c>
      <c r="D8223" s="19" t="s">
        <v>2330</v>
      </c>
    </row>
    <row r="8224" spans="1:8" x14ac:dyDescent="0.25">
      <c r="A8224" s="14" t="str">
        <f t="shared" si="128"/>
        <v>hollima012013</v>
      </c>
      <c r="B8224" s="19" t="s">
        <v>460</v>
      </c>
      <c r="C8224" s="19">
        <v>2013</v>
      </c>
      <c r="D8224" s="19" t="s">
        <v>2331</v>
      </c>
      <c r="E8224" s="19">
        <v>212</v>
      </c>
      <c r="F8224" s="19">
        <v>2</v>
      </c>
      <c r="G8224" s="19">
        <v>1</v>
      </c>
      <c r="H8224" s="19">
        <v>1</v>
      </c>
    </row>
    <row r="8225" spans="1:8" x14ac:dyDescent="0.25">
      <c r="A8225" s="14" t="str">
        <f t="shared" si="128"/>
        <v>holmbda012013</v>
      </c>
      <c r="B8225" s="19" t="s">
        <v>1964</v>
      </c>
      <c r="C8225" s="19">
        <v>2013</v>
      </c>
      <c r="D8225" s="19" t="s">
        <v>2334</v>
      </c>
      <c r="E8225" s="19">
        <v>1</v>
      </c>
      <c r="F8225" s="19">
        <v>0</v>
      </c>
      <c r="G8225" s="19">
        <v>0</v>
      </c>
      <c r="H8225" s="19">
        <v>0</v>
      </c>
    </row>
    <row r="8226" spans="1:8" x14ac:dyDescent="0.25">
      <c r="A8226" s="14" t="str">
        <f t="shared" si="128"/>
        <v>holtbr012013</v>
      </c>
      <c r="B8226" s="19" t="s">
        <v>1746</v>
      </c>
      <c r="C8226" s="19">
        <v>2013</v>
      </c>
      <c r="D8226" s="19" t="s">
        <v>39</v>
      </c>
      <c r="E8226" s="19">
        <v>2</v>
      </c>
      <c r="F8226" s="19">
        <v>2</v>
      </c>
      <c r="G8226" s="19">
        <v>0</v>
      </c>
      <c r="H8226" s="19">
        <v>0</v>
      </c>
    </row>
    <row r="8227" spans="1:8" x14ac:dyDescent="0.25">
      <c r="A8227" s="14" t="str">
        <f t="shared" si="128"/>
        <v>holtbr012013</v>
      </c>
      <c r="B8227" s="19" t="s">
        <v>1746</v>
      </c>
      <c r="C8227" s="19">
        <v>2013</v>
      </c>
      <c r="D8227" s="19" t="s">
        <v>40</v>
      </c>
      <c r="E8227" s="19">
        <v>14</v>
      </c>
      <c r="F8227" s="19">
        <v>25</v>
      </c>
      <c r="G8227" s="19">
        <v>2</v>
      </c>
      <c r="H8227" s="19">
        <v>4</v>
      </c>
    </row>
    <row r="8228" spans="1:8" x14ac:dyDescent="0.25">
      <c r="A8228" s="14" t="str">
        <f t="shared" si="128"/>
        <v>hoovejj012013</v>
      </c>
      <c r="B8228" s="19" t="s">
        <v>1747</v>
      </c>
      <c r="C8228" s="19">
        <v>2013</v>
      </c>
      <c r="D8228" s="19" t="s">
        <v>2334</v>
      </c>
      <c r="E8228" s="19">
        <v>7</v>
      </c>
      <c r="F8228" s="19">
        <v>4</v>
      </c>
      <c r="G8228" s="19">
        <v>1</v>
      </c>
      <c r="H8228" s="19">
        <v>1</v>
      </c>
    </row>
    <row r="8229" spans="1:8" x14ac:dyDescent="0.25">
      <c r="A8229" s="14" t="str">
        <f t="shared" si="128"/>
        <v>horstje012013</v>
      </c>
      <c r="B8229" s="19" t="s">
        <v>1526</v>
      </c>
      <c r="C8229" s="19">
        <v>2013</v>
      </c>
      <c r="D8229" s="19" t="s">
        <v>2334</v>
      </c>
      <c r="E8229" s="19">
        <v>0</v>
      </c>
      <c r="F8229" s="19">
        <v>4</v>
      </c>
      <c r="G8229" s="19">
        <v>0</v>
      </c>
      <c r="H8229" s="19">
        <v>2</v>
      </c>
    </row>
    <row r="8230" spans="1:8" x14ac:dyDescent="0.25">
      <c r="A8230" s="14" t="str">
        <f t="shared" si="128"/>
        <v>hosmeer012013</v>
      </c>
      <c r="B8230" s="19" t="s">
        <v>1527</v>
      </c>
      <c r="C8230" s="19">
        <v>2013</v>
      </c>
      <c r="D8230" s="19" t="s">
        <v>2335</v>
      </c>
      <c r="E8230" s="19">
        <v>1205</v>
      </c>
      <c r="F8230" s="19">
        <v>122</v>
      </c>
      <c r="G8230" s="19">
        <v>8</v>
      </c>
      <c r="H8230" s="19">
        <v>118</v>
      </c>
    </row>
    <row r="8231" spans="1:8" x14ac:dyDescent="0.25">
      <c r="A8231" s="14" t="str">
        <f t="shared" si="128"/>
        <v>hosmeer012013</v>
      </c>
      <c r="B8231" s="19" t="s">
        <v>1527</v>
      </c>
      <c r="C8231" s="19">
        <v>2013</v>
      </c>
      <c r="D8231" s="19" t="s">
        <v>2331</v>
      </c>
      <c r="E8231" s="19">
        <v>0</v>
      </c>
      <c r="F8231" s="19">
        <v>0</v>
      </c>
      <c r="G8231" s="19">
        <v>0</v>
      </c>
      <c r="H8231" s="19">
        <v>0</v>
      </c>
    </row>
    <row r="8232" spans="1:8" x14ac:dyDescent="0.25">
      <c r="A8232" s="14" t="str">
        <f t="shared" si="128"/>
        <v>hosmeer012013</v>
      </c>
      <c r="B8232" s="19" t="s">
        <v>1527</v>
      </c>
      <c r="C8232" s="19">
        <v>2013</v>
      </c>
      <c r="D8232" s="19" t="s">
        <v>2332</v>
      </c>
    </row>
    <row r="8233" spans="1:8" x14ac:dyDescent="0.25">
      <c r="A8233" s="14" t="str">
        <f t="shared" si="128"/>
        <v>howarry012013</v>
      </c>
      <c r="B8233" s="19" t="s">
        <v>461</v>
      </c>
      <c r="C8233" s="19">
        <v>2013</v>
      </c>
      <c r="D8233" s="19" t="s">
        <v>2335</v>
      </c>
      <c r="E8233" s="19">
        <v>618</v>
      </c>
      <c r="F8233" s="19">
        <v>42</v>
      </c>
      <c r="G8233" s="19">
        <v>1</v>
      </c>
      <c r="H8233" s="19">
        <v>55</v>
      </c>
    </row>
    <row r="8234" spans="1:8" x14ac:dyDescent="0.25">
      <c r="A8234" s="14" t="str">
        <f t="shared" si="128"/>
        <v>howeljp012013</v>
      </c>
      <c r="B8234" s="19" t="s">
        <v>556</v>
      </c>
      <c r="C8234" s="19">
        <v>2013</v>
      </c>
      <c r="D8234" s="19" t="s">
        <v>2334</v>
      </c>
      <c r="E8234" s="19">
        <v>6</v>
      </c>
      <c r="F8234" s="19">
        <v>10</v>
      </c>
      <c r="G8234" s="19">
        <v>0</v>
      </c>
      <c r="H8234" s="19">
        <v>1</v>
      </c>
    </row>
    <row r="8235" spans="1:8" x14ac:dyDescent="0.25">
      <c r="A8235" s="14" t="str">
        <f t="shared" si="128"/>
        <v>hudsoti012013</v>
      </c>
      <c r="B8235" s="19" t="s">
        <v>122</v>
      </c>
      <c r="C8235" s="19">
        <v>2013</v>
      </c>
      <c r="D8235" s="19" t="s">
        <v>2334</v>
      </c>
      <c r="E8235" s="19">
        <v>5</v>
      </c>
      <c r="F8235" s="19">
        <v>16</v>
      </c>
      <c r="G8235" s="19">
        <v>1</v>
      </c>
      <c r="H8235" s="19">
        <v>0</v>
      </c>
    </row>
    <row r="8236" spans="1:8" x14ac:dyDescent="0.25">
      <c r="A8236" s="14" t="str">
        <f t="shared" si="128"/>
        <v>huffda012013</v>
      </c>
      <c r="B8236" s="19" t="s">
        <v>1109</v>
      </c>
      <c r="C8236" s="19">
        <v>2013</v>
      </c>
      <c r="D8236" s="19" t="s">
        <v>2334</v>
      </c>
      <c r="E8236" s="19">
        <v>0</v>
      </c>
      <c r="F8236" s="19">
        <v>0</v>
      </c>
      <c r="G8236" s="19">
        <v>0</v>
      </c>
      <c r="H8236" s="19">
        <v>0</v>
      </c>
    </row>
    <row r="8237" spans="1:8" x14ac:dyDescent="0.25">
      <c r="A8237" s="14" t="str">
        <f t="shared" si="128"/>
        <v>huffda012013</v>
      </c>
      <c r="B8237" s="19" t="s">
        <v>1109</v>
      </c>
      <c r="C8237" s="19">
        <v>2013</v>
      </c>
      <c r="D8237" s="19" t="s">
        <v>2334</v>
      </c>
      <c r="E8237" s="19">
        <v>2</v>
      </c>
      <c r="F8237" s="19">
        <v>3</v>
      </c>
      <c r="G8237" s="19">
        <v>0</v>
      </c>
      <c r="H8237" s="19">
        <v>0</v>
      </c>
    </row>
    <row r="8238" spans="1:8" x14ac:dyDescent="0.25">
      <c r="A8238" s="14" t="str">
        <f t="shared" si="128"/>
        <v>hugheja022013</v>
      </c>
      <c r="B8238" s="19" t="s">
        <v>1530</v>
      </c>
      <c r="C8238" s="19">
        <v>2013</v>
      </c>
      <c r="D8238" s="19" t="s">
        <v>2334</v>
      </c>
      <c r="E8238" s="19">
        <v>1</v>
      </c>
      <c r="F8238" s="19">
        <v>7</v>
      </c>
      <c r="G8238" s="19">
        <v>2</v>
      </c>
      <c r="H8238" s="19">
        <v>0</v>
      </c>
    </row>
    <row r="8239" spans="1:8" x14ac:dyDescent="0.25">
      <c r="A8239" s="14" t="str">
        <f t="shared" si="128"/>
        <v>hugheph012013</v>
      </c>
      <c r="B8239" s="19" t="s">
        <v>804</v>
      </c>
      <c r="C8239" s="19">
        <v>2013</v>
      </c>
      <c r="D8239" s="19" t="s">
        <v>2334</v>
      </c>
      <c r="E8239" s="19">
        <v>3</v>
      </c>
      <c r="F8239" s="19">
        <v>10</v>
      </c>
      <c r="G8239" s="19">
        <v>0</v>
      </c>
      <c r="H8239" s="19">
        <v>0</v>
      </c>
    </row>
    <row r="8240" spans="1:8" x14ac:dyDescent="0.25">
      <c r="A8240" s="14" t="str">
        <f t="shared" si="128"/>
        <v>humbeph012013</v>
      </c>
      <c r="B8240" s="19" t="s">
        <v>658</v>
      </c>
      <c r="C8240" s="19">
        <v>2013</v>
      </c>
      <c r="D8240" s="19" t="s">
        <v>2334</v>
      </c>
      <c r="E8240" s="19">
        <v>7</v>
      </c>
      <c r="F8240" s="19">
        <v>4</v>
      </c>
      <c r="G8240" s="19">
        <v>0</v>
      </c>
      <c r="H8240" s="19">
        <v>0</v>
      </c>
    </row>
    <row r="8241" spans="1:8" x14ac:dyDescent="0.25">
      <c r="A8241" s="14" t="str">
        <f t="shared" si="128"/>
        <v>hundlni012013</v>
      </c>
      <c r="B8241" s="19" t="s">
        <v>939</v>
      </c>
      <c r="C8241" s="19">
        <v>2013</v>
      </c>
      <c r="D8241" s="19" t="s">
        <v>2336</v>
      </c>
      <c r="E8241" s="19">
        <v>729</v>
      </c>
      <c r="F8241" s="19">
        <v>63</v>
      </c>
      <c r="G8241" s="19">
        <v>10</v>
      </c>
      <c r="H8241" s="19">
        <v>12</v>
      </c>
    </row>
    <row r="8242" spans="1:8" x14ac:dyDescent="0.25">
      <c r="A8242" s="14" t="str">
        <f t="shared" si="128"/>
        <v>hunteto012013</v>
      </c>
      <c r="B8242" s="19" t="s">
        <v>124</v>
      </c>
      <c r="C8242" s="19">
        <v>2013</v>
      </c>
      <c r="D8242" s="19" t="s">
        <v>2331</v>
      </c>
      <c r="E8242" s="19">
        <v>223</v>
      </c>
      <c r="F8242" s="19">
        <v>9</v>
      </c>
      <c r="G8242" s="19">
        <v>3</v>
      </c>
      <c r="H8242" s="19">
        <v>3</v>
      </c>
    </row>
    <row r="8243" spans="1:8" x14ac:dyDescent="0.25">
      <c r="A8243" s="14" t="str">
        <f t="shared" si="128"/>
        <v>hunteto012013</v>
      </c>
      <c r="B8243" s="19" t="s">
        <v>124</v>
      </c>
      <c r="C8243" s="19">
        <v>2013</v>
      </c>
      <c r="D8243" s="19" t="s">
        <v>2332</v>
      </c>
    </row>
    <row r="8244" spans="1:8" x14ac:dyDescent="0.25">
      <c r="A8244" s="14" t="str">
        <f t="shared" si="128"/>
        <v>hunteto022013</v>
      </c>
      <c r="B8244" s="19" t="s">
        <v>940</v>
      </c>
      <c r="C8244" s="19">
        <v>2013</v>
      </c>
      <c r="D8244" s="19" t="s">
        <v>2334</v>
      </c>
      <c r="E8244" s="19">
        <v>3</v>
      </c>
      <c r="F8244" s="19">
        <v>10</v>
      </c>
      <c r="G8244" s="19">
        <v>1</v>
      </c>
      <c r="H8244" s="19">
        <v>0</v>
      </c>
    </row>
    <row r="8245" spans="1:8" x14ac:dyDescent="0.25">
      <c r="A8245" s="14" t="str">
        <f t="shared" si="128"/>
        <v>hynesco012013</v>
      </c>
      <c r="B8245" s="19" t="s">
        <v>1965</v>
      </c>
      <c r="C8245" s="19">
        <v>2013</v>
      </c>
      <c r="D8245" s="19" t="s">
        <v>2334</v>
      </c>
      <c r="E8245" s="19">
        <v>1</v>
      </c>
      <c r="F8245" s="19">
        <v>4</v>
      </c>
      <c r="G8245" s="19">
        <v>0</v>
      </c>
      <c r="H8245" s="19">
        <v>0</v>
      </c>
    </row>
    <row r="8246" spans="1:8" x14ac:dyDescent="0.25">
      <c r="A8246" s="14" t="str">
        <f t="shared" si="128"/>
        <v>iannech012013</v>
      </c>
      <c r="B8246" s="19" t="s">
        <v>659</v>
      </c>
      <c r="C8246" s="19">
        <v>2013</v>
      </c>
      <c r="D8246" s="19" t="s">
        <v>2336</v>
      </c>
      <c r="E8246" s="19">
        <v>725</v>
      </c>
      <c r="F8246" s="19">
        <v>51</v>
      </c>
      <c r="G8246" s="19">
        <v>5</v>
      </c>
      <c r="H8246" s="19">
        <v>6</v>
      </c>
    </row>
    <row r="8247" spans="1:8" x14ac:dyDescent="0.25">
      <c r="A8247" s="14" t="str">
        <f t="shared" si="128"/>
        <v>ibanera012013</v>
      </c>
      <c r="B8247" s="19" t="s">
        <v>125</v>
      </c>
      <c r="C8247" s="19">
        <v>2013</v>
      </c>
      <c r="D8247" s="19" t="s">
        <v>2330</v>
      </c>
    </row>
    <row r="8248" spans="1:8" x14ac:dyDescent="0.25">
      <c r="A8248" s="14" t="str">
        <f t="shared" si="128"/>
        <v>ibanera012013</v>
      </c>
      <c r="B8248" s="19" t="s">
        <v>125</v>
      </c>
      <c r="C8248" s="19">
        <v>2013</v>
      </c>
      <c r="D8248" s="19" t="s">
        <v>2331</v>
      </c>
      <c r="E8248" s="19">
        <v>165</v>
      </c>
      <c r="F8248" s="19">
        <v>6</v>
      </c>
      <c r="G8248" s="19">
        <v>4</v>
      </c>
      <c r="H8248" s="19">
        <v>1</v>
      </c>
    </row>
    <row r="8249" spans="1:8" x14ac:dyDescent="0.25">
      <c r="A8249" s="14" t="str">
        <f t="shared" si="128"/>
        <v>ibanera012013</v>
      </c>
      <c r="B8249" s="19" t="s">
        <v>125</v>
      </c>
      <c r="C8249" s="19">
        <v>2013</v>
      </c>
      <c r="D8249" s="19" t="s">
        <v>2332</v>
      </c>
    </row>
    <row r="8250" spans="1:8" x14ac:dyDescent="0.25">
      <c r="A8250" s="14" t="str">
        <f t="shared" si="128"/>
        <v>iglesjo012013</v>
      </c>
      <c r="B8250" s="19" t="s">
        <v>1532</v>
      </c>
      <c r="C8250" s="19">
        <v>2013</v>
      </c>
      <c r="D8250" s="19" t="s">
        <v>39</v>
      </c>
      <c r="E8250" s="19">
        <v>2</v>
      </c>
      <c r="F8250" s="19">
        <v>2</v>
      </c>
      <c r="G8250" s="19">
        <v>0</v>
      </c>
      <c r="H8250" s="19">
        <v>0</v>
      </c>
    </row>
    <row r="8251" spans="1:8" x14ac:dyDescent="0.25">
      <c r="A8251" s="14" t="str">
        <f t="shared" si="128"/>
        <v>iglesjo012013</v>
      </c>
      <c r="B8251" s="19" t="s">
        <v>1532</v>
      </c>
      <c r="C8251" s="19">
        <v>2013</v>
      </c>
      <c r="D8251" s="19" t="s">
        <v>40</v>
      </c>
      <c r="E8251" s="19">
        <v>19</v>
      </c>
      <c r="F8251" s="19">
        <v>56</v>
      </c>
      <c r="G8251" s="19">
        <v>3</v>
      </c>
      <c r="H8251" s="19">
        <v>4</v>
      </c>
    </row>
    <row r="8252" spans="1:8" x14ac:dyDescent="0.25">
      <c r="A8252" s="14" t="str">
        <f t="shared" si="128"/>
        <v>iglesjo012013</v>
      </c>
      <c r="B8252" s="19" t="s">
        <v>1532</v>
      </c>
      <c r="C8252" s="19">
        <v>2013</v>
      </c>
      <c r="D8252" s="19" t="s">
        <v>40</v>
      </c>
      <c r="E8252" s="19">
        <v>1</v>
      </c>
      <c r="F8252" s="19">
        <v>9</v>
      </c>
      <c r="G8252" s="19">
        <v>0</v>
      </c>
      <c r="H8252" s="19">
        <v>2</v>
      </c>
    </row>
    <row r="8253" spans="1:8" x14ac:dyDescent="0.25">
      <c r="A8253" s="14" t="str">
        <f t="shared" si="128"/>
        <v>iglesjo012013</v>
      </c>
      <c r="B8253" s="19" t="s">
        <v>1532</v>
      </c>
      <c r="C8253" s="19">
        <v>2013</v>
      </c>
      <c r="D8253" s="19" t="s">
        <v>2333</v>
      </c>
      <c r="E8253" s="19">
        <v>34</v>
      </c>
      <c r="F8253" s="19">
        <v>70</v>
      </c>
      <c r="G8253" s="19">
        <v>1</v>
      </c>
      <c r="H8253" s="19">
        <v>17</v>
      </c>
    </row>
    <row r="8254" spans="1:8" x14ac:dyDescent="0.25">
      <c r="A8254" s="14" t="str">
        <f t="shared" si="128"/>
        <v>iglesjo012013</v>
      </c>
      <c r="B8254" s="19" t="s">
        <v>1532</v>
      </c>
      <c r="C8254" s="19">
        <v>2013</v>
      </c>
      <c r="D8254" s="19" t="s">
        <v>2333</v>
      </c>
      <c r="E8254" s="19">
        <v>59</v>
      </c>
      <c r="F8254" s="19">
        <v>103</v>
      </c>
      <c r="G8254" s="19">
        <v>2</v>
      </c>
      <c r="H8254" s="19">
        <v>30</v>
      </c>
    </row>
    <row r="8255" spans="1:8" x14ac:dyDescent="0.25">
      <c r="A8255" s="14" t="str">
        <f t="shared" si="128"/>
        <v>infanom012013</v>
      </c>
      <c r="B8255" s="19" t="s">
        <v>309</v>
      </c>
      <c r="C8255" s="19">
        <v>2013</v>
      </c>
      <c r="D8255" s="19" t="s">
        <v>39</v>
      </c>
      <c r="E8255" s="19">
        <v>157</v>
      </c>
      <c r="F8255" s="19">
        <v>342</v>
      </c>
      <c r="G8255" s="19">
        <v>10</v>
      </c>
      <c r="H8255" s="19">
        <v>73</v>
      </c>
    </row>
    <row r="8256" spans="1:8" x14ac:dyDescent="0.25">
      <c r="A8256" s="14" t="str">
        <f t="shared" si="128"/>
        <v>ingebr012013</v>
      </c>
      <c r="B8256" s="19" t="s">
        <v>250</v>
      </c>
      <c r="C8256" s="19">
        <v>2013</v>
      </c>
      <c r="D8256" s="19" t="s">
        <v>2335</v>
      </c>
      <c r="E8256" s="19">
        <v>6</v>
      </c>
      <c r="F8256" s="19">
        <v>1</v>
      </c>
      <c r="G8256" s="19">
        <v>0</v>
      </c>
      <c r="H8256" s="19">
        <v>1</v>
      </c>
    </row>
    <row r="8257" spans="1:8" x14ac:dyDescent="0.25">
      <c r="A8257" s="14" t="str">
        <f t="shared" si="128"/>
        <v>ingebr012013</v>
      </c>
      <c r="B8257" s="19" t="s">
        <v>250</v>
      </c>
      <c r="C8257" s="19">
        <v>2013</v>
      </c>
      <c r="D8257" s="19" t="s">
        <v>39</v>
      </c>
      <c r="E8257" s="19">
        <v>18</v>
      </c>
      <c r="F8257" s="19">
        <v>26</v>
      </c>
      <c r="G8257" s="19">
        <v>0</v>
      </c>
      <c r="H8257" s="19">
        <v>6</v>
      </c>
    </row>
    <row r="8258" spans="1:8" x14ac:dyDescent="0.25">
      <c r="A8258" s="14" t="str">
        <f t="shared" si="128"/>
        <v>ingebr012013</v>
      </c>
      <c r="B8258" s="19" t="s">
        <v>250</v>
      </c>
      <c r="C8258" s="19">
        <v>2013</v>
      </c>
      <c r="D8258" s="19" t="s">
        <v>40</v>
      </c>
      <c r="E8258" s="19">
        <v>4</v>
      </c>
      <c r="F8258" s="19">
        <v>25</v>
      </c>
      <c r="G8258" s="19">
        <v>0</v>
      </c>
      <c r="H8258" s="19">
        <v>2</v>
      </c>
    </row>
    <row r="8259" spans="1:8" x14ac:dyDescent="0.25">
      <c r="A8259" s="14" t="str">
        <f t="shared" ref="A8259:A8322" si="129">B8259&amp;C8259</f>
        <v>ingebr012013</v>
      </c>
      <c r="B8259" s="19" t="s">
        <v>250</v>
      </c>
      <c r="C8259" s="19">
        <v>2013</v>
      </c>
      <c r="D8259" s="19" t="s">
        <v>2331</v>
      </c>
      <c r="E8259" s="19">
        <v>6</v>
      </c>
      <c r="F8259" s="19">
        <v>1</v>
      </c>
      <c r="G8259" s="19">
        <v>0</v>
      </c>
      <c r="H8259" s="19">
        <v>0</v>
      </c>
    </row>
    <row r="8260" spans="1:8" x14ac:dyDescent="0.25">
      <c r="A8260" s="14" t="str">
        <f t="shared" si="129"/>
        <v>ingebr012013</v>
      </c>
      <c r="B8260" s="19" t="s">
        <v>250</v>
      </c>
      <c r="C8260" s="19">
        <v>2013</v>
      </c>
      <c r="D8260" s="19" t="s">
        <v>2332</v>
      </c>
    </row>
    <row r="8261" spans="1:8" x14ac:dyDescent="0.25">
      <c r="A8261" s="14" t="str">
        <f t="shared" si="129"/>
        <v>ingebr012013</v>
      </c>
      <c r="B8261" s="19" t="s">
        <v>250</v>
      </c>
      <c r="C8261" s="19">
        <v>2013</v>
      </c>
      <c r="D8261" s="19" t="s">
        <v>2333</v>
      </c>
      <c r="E8261" s="19">
        <v>0</v>
      </c>
      <c r="F8261" s="19">
        <v>1</v>
      </c>
      <c r="G8261" s="19">
        <v>0</v>
      </c>
      <c r="H8261" s="19">
        <v>1</v>
      </c>
    </row>
    <row r="8262" spans="1:8" x14ac:dyDescent="0.25">
      <c r="A8262" s="14" t="str">
        <f t="shared" si="129"/>
        <v>irwinph012013</v>
      </c>
      <c r="B8262" s="19" t="s">
        <v>1966</v>
      </c>
      <c r="C8262" s="19">
        <v>2013</v>
      </c>
      <c r="D8262" s="19" t="s">
        <v>2334</v>
      </c>
      <c r="E8262" s="19">
        <v>0</v>
      </c>
      <c r="F8262" s="19">
        <v>2</v>
      </c>
      <c r="G8262" s="19">
        <v>0</v>
      </c>
      <c r="H8262" s="19">
        <v>0</v>
      </c>
    </row>
    <row r="8263" spans="1:8" x14ac:dyDescent="0.25">
      <c r="A8263" s="14" t="str">
        <f t="shared" si="129"/>
        <v>ishiktr012013</v>
      </c>
      <c r="B8263" s="19" t="s">
        <v>661</v>
      </c>
      <c r="C8263" s="19">
        <v>2013</v>
      </c>
      <c r="D8263" s="19" t="s">
        <v>2335</v>
      </c>
      <c r="E8263" s="19">
        <v>19</v>
      </c>
      <c r="F8263" s="19">
        <v>1</v>
      </c>
      <c r="G8263" s="19">
        <v>0</v>
      </c>
      <c r="H8263" s="19">
        <v>1</v>
      </c>
    </row>
    <row r="8264" spans="1:8" x14ac:dyDescent="0.25">
      <c r="A8264" s="14" t="str">
        <f t="shared" si="129"/>
        <v>ishiktr012013</v>
      </c>
      <c r="B8264" s="19" t="s">
        <v>661</v>
      </c>
      <c r="C8264" s="19">
        <v>2013</v>
      </c>
      <c r="D8264" s="19" t="s">
        <v>2335</v>
      </c>
      <c r="E8264" s="19">
        <v>7</v>
      </c>
      <c r="F8264" s="19">
        <v>0</v>
      </c>
      <c r="G8264" s="19">
        <v>0</v>
      </c>
      <c r="H8264" s="19">
        <v>0</v>
      </c>
    </row>
    <row r="8265" spans="1:8" x14ac:dyDescent="0.25">
      <c r="A8265" s="14" t="str">
        <f t="shared" si="129"/>
        <v>iwakuhi012013</v>
      </c>
      <c r="B8265" s="19" t="s">
        <v>1749</v>
      </c>
      <c r="C8265" s="19">
        <v>2013</v>
      </c>
      <c r="D8265" s="19" t="s">
        <v>2334</v>
      </c>
      <c r="E8265" s="19">
        <v>13</v>
      </c>
      <c r="F8265" s="19">
        <v>26</v>
      </c>
      <c r="G8265" s="19">
        <v>1</v>
      </c>
      <c r="H8265" s="19">
        <v>2</v>
      </c>
    </row>
    <row r="8266" spans="1:8" x14ac:dyDescent="0.25">
      <c r="A8266" s="14" t="str">
        <f t="shared" si="129"/>
        <v>izturce012013</v>
      </c>
      <c r="B8266" s="19" t="s">
        <v>251</v>
      </c>
      <c r="C8266" s="19">
        <v>2013</v>
      </c>
      <c r="D8266" s="19" t="s">
        <v>39</v>
      </c>
      <c r="E8266" s="19">
        <v>23</v>
      </c>
      <c r="F8266" s="19">
        <v>37</v>
      </c>
      <c r="G8266" s="19">
        <v>0</v>
      </c>
      <c r="H8266" s="19">
        <v>9</v>
      </c>
    </row>
    <row r="8267" spans="1:8" x14ac:dyDescent="0.25">
      <c r="A8267" s="14" t="str">
        <f t="shared" si="129"/>
        <v>izturce012013</v>
      </c>
      <c r="B8267" s="19" t="s">
        <v>251</v>
      </c>
      <c r="C8267" s="19">
        <v>2013</v>
      </c>
      <c r="D8267" s="19" t="s">
        <v>40</v>
      </c>
      <c r="E8267" s="19">
        <v>0</v>
      </c>
      <c r="F8267" s="19">
        <v>1</v>
      </c>
      <c r="G8267" s="19">
        <v>1</v>
      </c>
      <c r="H8267" s="19">
        <v>0</v>
      </c>
    </row>
    <row r="8268" spans="1:8" x14ac:dyDescent="0.25">
      <c r="A8268" s="14" t="str">
        <f t="shared" si="129"/>
        <v>izturce012013</v>
      </c>
      <c r="B8268" s="19" t="s">
        <v>251</v>
      </c>
      <c r="C8268" s="19">
        <v>2013</v>
      </c>
      <c r="D8268" s="19" t="s">
        <v>2333</v>
      </c>
      <c r="E8268" s="19">
        <v>23</v>
      </c>
      <c r="F8268" s="19">
        <v>45</v>
      </c>
      <c r="G8268" s="19">
        <v>1</v>
      </c>
      <c r="H8268" s="19">
        <v>10</v>
      </c>
    </row>
    <row r="8269" spans="1:8" x14ac:dyDescent="0.25">
      <c r="A8269" s="14" t="str">
        <f t="shared" si="129"/>
        <v>izturma012013</v>
      </c>
      <c r="B8269" s="19" t="s">
        <v>462</v>
      </c>
      <c r="C8269" s="19">
        <v>2013</v>
      </c>
      <c r="D8269" s="19" t="s">
        <v>39</v>
      </c>
      <c r="E8269" s="19">
        <v>73</v>
      </c>
      <c r="F8269" s="19">
        <v>123</v>
      </c>
      <c r="G8269" s="19">
        <v>5</v>
      </c>
      <c r="H8269" s="19">
        <v>28</v>
      </c>
    </row>
    <row r="8270" spans="1:8" x14ac:dyDescent="0.25">
      <c r="A8270" s="14" t="str">
        <f t="shared" si="129"/>
        <v>izturma012013</v>
      </c>
      <c r="B8270" s="19" t="s">
        <v>462</v>
      </c>
      <c r="C8270" s="19">
        <v>2013</v>
      </c>
      <c r="D8270" s="19" t="s">
        <v>40</v>
      </c>
      <c r="E8270" s="19">
        <v>18</v>
      </c>
      <c r="F8270" s="19">
        <v>42</v>
      </c>
      <c r="G8270" s="19">
        <v>2</v>
      </c>
      <c r="H8270" s="19">
        <v>3</v>
      </c>
    </row>
    <row r="8271" spans="1:8" x14ac:dyDescent="0.25">
      <c r="A8271" s="14" t="str">
        <f t="shared" si="129"/>
        <v>izturma012013</v>
      </c>
      <c r="B8271" s="19" t="s">
        <v>462</v>
      </c>
      <c r="C8271" s="19">
        <v>2013</v>
      </c>
      <c r="D8271" s="19" t="s">
        <v>2333</v>
      </c>
      <c r="E8271" s="19">
        <v>22</v>
      </c>
      <c r="F8271" s="19">
        <v>51</v>
      </c>
      <c r="G8271" s="19">
        <v>3</v>
      </c>
      <c r="H8271" s="19">
        <v>8</v>
      </c>
    </row>
    <row r="8272" spans="1:8" x14ac:dyDescent="0.25">
      <c r="A8272" s="14" t="str">
        <f t="shared" si="129"/>
        <v>jacksau012013</v>
      </c>
      <c r="B8272" s="19" t="s">
        <v>1304</v>
      </c>
      <c r="C8272" s="19">
        <v>2013</v>
      </c>
      <c r="D8272" s="19" t="s">
        <v>2329</v>
      </c>
    </row>
    <row r="8273" spans="1:8" x14ac:dyDescent="0.25">
      <c r="A8273" s="14" t="str">
        <f t="shared" si="129"/>
        <v>jacksau012013</v>
      </c>
      <c r="B8273" s="19" t="s">
        <v>1304</v>
      </c>
      <c r="C8273" s="19">
        <v>2013</v>
      </c>
      <c r="D8273" s="19" t="s">
        <v>2331</v>
      </c>
      <c r="E8273" s="19">
        <v>300</v>
      </c>
      <c r="F8273" s="19">
        <v>5</v>
      </c>
      <c r="G8273" s="19">
        <v>2</v>
      </c>
      <c r="H8273" s="19">
        <v>1</v>
      </c>
    </row>
    <row r="8274" spans="1:8" x14ac:dyDescent="0.25">
      <c r="A8274" s="14" t="str">
        <f t="shared" si="129"/>
        <v>jacksed012013</v>
      </c>
      <c r="B8274" s="19" t="s">
        <v>383</v>
      </c>
      <c r="C8274" s="19">
        <v>2013</v>
      </c>
      <c r="D8274" s="19" t="s">
        <v>2334</v>
      </c>
      <c r="E8274" s="19">
        <v>16</v>
      </c>
      <c r="F8274" s="19">
        <v>24</v>
      </c>
      <c r="G8274" s="19">
        <v>4</v>
      </c>
      <c r="H8274" s="19">
        <v>1</v>
      </c>
    </row>
    <row r="8275" spans="1:8" x14ac:dyDescent="0.25">
      <c r="A8275" s="14" t="str">
        <f t="shared" si="129"/>
        <v>jacksry022013</v>
      </c>
      <c r="B8275" s="19" t="s">
        <v>1751</v>
      </c>
      <c r="C8275" s="19">
        <v>2013</v>
      </c>
      <c r="D8275" s="19" t="s">
        <v>39</v>
      </c>
      <c r="E8275" s="19">
        <v>1</v>
      </c>
      <c r="F8275" s="19">
        <v>2</v>
      </c>
      <c r="G8275" s="19">
        <v>0</v>
      </c>
      <c r="H8275" s="19">
        <v>0</v>
      </c>
    </row>
    <row r="8276" spans="1:8" x14ac:dyDescent="0.25">
      <c r="A8276" s="14" t="str">
        <f t="shared" si="129"/>
        <v>jacksry022013</v>
      </c>
      <c r="B8276" s="19" t="s">
        <v>1751</v>
      </c>
      <c r="C8276" s="19">
        <v>2013</v>
      </c>
      <c r="D8276" s="19" t="s">
        <v>40</v>
      </c>
      <c r="E8276" s="19">
        <v>0</v>
      </c>
      <c r="F8276" s="19">
        <v>0</v>
      </c>
      <c r="G8276" s="19">
        <v>0</v>
      </c>
      <c r="H8276" s="19">
        <v>0</v>
      </c>
    </row>
    <row r="8277" spans="1:8" x14ac:dyDescent="0.25">
      <c r="A8277" s="14" t="str">
        <f t="shared" si="129"/>
        <v>jacksry022013</v>
      </c>
      <c r="B8277" s="19" t="s">
        <v>1751</v>
      </c>
      <c r="C8277" s="19">
        <v>2013</v>
      </c>
      <c r="D8277" s="19" t="s">
        <v>2333</v>
      </c>
      <c r="E8277" s="19">
        <v>0</v>
      </c>
      <c r="F8277" s="19">
        <v>1</v>
      </c>
      <c r="G8277" s="19">
        <v>0</v>
      </c>
      <c r="H8277" s="19">
        <v>0</v>
      </c>
    </row>
    <row r="8278" spans="1:8" x14ac:dyDescent="0.25">
      <c r="A8278" s="14" t="str">
        <f t="shared" si="129"/>
        <v>janispa012013</v>
      </c>
      <c r="B8278" s="19" t="s">
        <v>941</v>
      </c>
      <c r="C8278" s="19">
        <v>2013</v>
      </c>
      <c r="D8278" s="19" t="s">
        <v>39</v>
      </c>
      <c r="E8278" s="19">
        <v>11</v>
      </c>
      <c r="F8278" s="19">
        <v>11</v>
      </c>
      <c r="G8278" s="19">
        <v>0</v>
      </c>
      <c r="H8278" s="19">
        <v>2</v>
      </c>
    </row>
    <row r="8279" spans="1:8" x14ac:dyDescent="0.25">
      <c r="A8279" s="14" t="str">
        <f t="shared" si="129"/>
        <v>janispa012013</v>
      </c>
      <c r="B8279" s="19" t="s">
        <v>941</v>
      </c>
      <c r="C8279" s="19">
        <v>2013</v>
      </c>
      <c r="D8279" s="19" t="s">
        <v>40</v>
      </c>
      <c r="E8279" s="19">
        <v>3</v>
      </c>
      <c r="F8279" s="19">
        <v>17</v>
      </c>
      <c r="G8279" s="19">
        <v>0</v>
      </c>
      <c r="H8279" s="19">
        <v>2</v>
      </c>
    </row>
    <row r="8280" spans="1:8" x14ac:dyDescent="0.25">
      <c r="A8280" s="14" t="str">
        <f t="shared" si="129"/>
        <v>janispa012013</v>
      </c>
      <c r="B8280" s="19" t="s">
        <v>941</v>
      </c>
      <c r="C8280" s="19">
        <v>2013</v>
      </c>
      <c r="D8280" s="19" t="s">
        <v>2333</v>
      </c>
      <c r="E8280" s="19">
        <v>2</v>
      </c>
      <c r="F8280" s="19">
        <v>8</v>
      </c>
      <c r="G8280" s="19">
        <v>0</v>
      </c>
      <c r="H8280" s="19">
        <v>1</v>
      </c>
    </row>
    <row r="8281" spans="1:8" x14ac:dyDescent="0.25">
      <c r="A8281" s="14" t="str">
        <f t="shared" si="129"/>
        <v>janseke012013</v>
      </c>
      <c r="B8281" s="19" t="s">
        <v>1306</v>
      </c>
      <c r="C8281" s="19">
        <v>2013</v>
      </c>
      <c r="D8281" s="19" t="s">
        <v>2334</v>
      </c>
      <c r="E8281" s="19">
        <v>3</v>
      </c>
      <c r="F8281" s="19">
        <v>1</v>
      </c>
      <c r="G8281" s="19">
        <v>0</v>
      </c>
      <c r="H8281" s="19">
        <v>0</v>
      </c>
    </row>
    <row r="8282" spans="1:8" x14ac:dyDescent="0.25">
      <c r="A8282" s="14" t="str">
        <f t="shared" si="129"/>
        <v>janssca012013</v>
      </c>
      <c r="B8282" s="19" t="s">
        <v>662</v>
      </c>
      <c r="C8282" s="19">
        <v>2013</v>
      </c>
      <c r="D8282" s="19" t="s">
        <v>2334</v>
      </c>
      <c r="E8282" s="19">
        <v>4</v>
      </c>
      <c r="F8282" s="19">
        <v>8</v>
      </c>
      <c r="G8282" s="19">
        <v>0</v>
      </c>
      <c r="H8282" s="19">
        <v>0</v>
      </c>
    </row>
    <row r="8283" spans="1:8" x14ac:dyDescent="0.25">
      <c r="A8283" s="14" t="str">
        <f t="shared" si="129"/>
        <v>jasojo012013</v>
      </c>
      <c r="B8283" s="19" t="s">
        <v>942</v>
      </c>
      <c r="C8283" s="19">
        <v>2013</v>
      </c>
      <c r="D8283" s="19" t="s">
        <v>2335</v>
      </c>
      <c r="E8283" s="19">
        <v>1</v>
      </c>
      <c r="F8283" s="19">
        <v>0</v>
      </c>
      <c r="G8283" s="19">
        <v>0</v>
      </c>
      <c r="H8283" s="19">
        <v>0</v>
      </c>
    </row>
    <row r="8284" spans="1:8" x14ac:dyDescent="0.25">
      <c r="A8284" s="14" t="str">
        <f t="shared" si="129"/>
        <v>jasojo012013</v>
      </c>
      <c r="B8284" s="19" t="s">
        <v>942</v>
      </c>
      <c r="C8284" s="19">
        <v>2013</v>
      </c>
      <c r="D8284" s="19" t="s">
        <v>2336</v>
      </c>
      <c r="E8284" s="19">
        <v>269</v>
      </c>
      <c r="F8284" s="19">
        <v>12</v>
      </c>
      <c r="G8284" s="19">
        <v>3</v>
      </c>
      <c r="H8284" s="19">
        <v>1</v>
      </c>
    </row>
    <row r="8285" spans="1:8" x14ac:dyDescent="0.25">
      <c r="A8285" s="14" t="str">
        <f t="shared" si="129"/>
        <v>jayjo022013</v>
      </c>
      <c r="B8285" s="19" t="s">
        <v>1307</v>
      </c>
      <c r="C8285" s="19">
        <v>2013</v>
      </c>
      <c r="D8285" s="19" t="s">
        <v>2329</v>
      </c>
    </row>
    <row r="8286" spans="1:8" x14ac:dyDescent="0.25">
      <c r="A8286" s="14" t="str">
        <f t="shared" si="129"/>
        <v>jayjo022013</v>
      </c>
      <c r="B8286" s="19" t="s">
        <v>1307</v>
      </c>
      <c r="C8286" s="19">
        <v>2013</v>
      </c>
      <c r="D8286" s="19" t="s">
        <v>2331</v>
      </c>
      <c r="E8286" s="19">
        <v>335</v>
      </c>
      <c r="F8286" s="19">
        <v>4</v>
      </c>
      <c r="G8286" s="19">
        <v>1</v>
      </c>
      <c r="H8286" s="19">
        <v>3</v>
      </c>
    </row>
    <row r="8287" spans="1:8" x14ac:dyDescent="0.25">
      <c r="A8287" s="14" t="str">
        <f t="shared" si="129"/>
        <v>jeffrje012013</v>
      </c>
      <c r="B8287" s="19" t="s">
        <v>1308</v>
      </c>
      <c r="C8287" s="19">
        <v>2013</v>
      </c>
      <c r="D8287" s="19" t="s">
        <v>2334</v>
      </c>
      <c r="E8287" s="19">
        <v>0</v>
      </c>
      <c r="F8287" s="19">
        <v>2</v>
      </c>
      <c r="G8287" s="19">
        <v>0</v>
      </c>
      <c r="H8287" s="19">
        <v>0</v>
      </c>
    </row>
    <row r="8288" spans="1:8" x14ac:dyDescent="0.25">
      <c r="A8288" s="14" t="str">
        <f t="shared" si="129"/>
        <v>jenkich012013</v>
      </c>
      <c r="B8288" s="19" t="s">
        <v>1752</v>
      </c>
      <c r="C8288" s="19">
        <v>2013</v>
      </c>
      <c r="D8288" s="19" t="s">
        <v>2334</v>
      </c>
      <c r="E8288" s="19">
        <v>2</v>
      </c>
      <c r="F8288" s="19">
        <v>8</v>
      </c>
      <c r="G8288" s="19">
        <v>1</v>
      </c>
      <c r="H8288" s="19">
        <v>2</v>
      </c>
    </row>
    <row r="8289" spans="1:8" x14ac:dyDescent="0.25">
      <c r="A8289" s="14" t="str">
        <f t="shared" si="129"/>
        <v>jennida012013</v>
      </c>
      <c r="B8289" s="19" t="s">
        <v>1753</v>
      </c>
      <c r="C8289" s="19">
        <v>2013</v>
      </c>
      <c r="D8289" s="19" t="s">
        <v>2334</v>
      </c>
      <c r="E8289" s="19">
        <v>3</v>
      </c>
      <c r="F8289" s="19">
        <v>6</v>
      </c>
      <c r="G8289" s="19">
        <v>0</v>
      </c>
      <c r="H8289" s="19">
        <v>0</v>
      </c>
    </row>
    <row r="8290" spans="1:8" x14ac:dyDescent="0.25">
      <c r="A8290" s="14" t="str">
        <f t="shared" si="129"/>
        <v>jennide012013</v>
      </c>
      <c r="B8290" s="19" t="s">
        <v>1309</v>
      </c>
      <c r="C8290" s="19">
        <v>2013</v>
      </c>
      <c r="D8290" s="19" t="s">
        <v>2329</v>
      </c>
    </row>
    <row r="8291" spans="1:8" x14ac:dyDescent="0.25">
      <c r="A8291" s="14" t="str">
        <f t="shared" si="129"/>
        <v>jennide012013</v>
      </c>
      <c r="B8291" s="19" t="s">
        <v>1309</v>
      </c>
      <c r="C8291" s="19">
        <v>2013</v>
      </c>
      <c r="D8291" s="19" t="s">
        <v>2331</v>
      </c>
      <c r="E8291" s="19">
        <v>320</v>
      </c>
      <c r="F8291" s="19">
        <v>2</v>
      </c>
      <c r="G8291" s="19">
        <v>3</v>
      </c>
      <c r="H8291" s="19">
        <v>2</v>
      </c>
    </row>
    <row r="8292" spans="1:8" x14ac:dyDescent="0.25">
      <c r="A8292" s="14" t="str">
        <f t="shared" si="129"/>
        <v>jepseke012013</v>
      </c>
      <c r="B8292" s="19" t="s">
        <v>943</v>
      </c>
      <c r="C8292" s="19">
        <v>2013</v>
      </c>
      <c r="D8292" s="19" t="s">
        <v>2334</v>
      </c>
      <c r="E8292" s="19">
        <v>0</v>
      </c>
      <c r="F8292" s="19">
        <v>2</v>
      </c>
      <c r="G8292" s="19">
        <v>0</v>
      </c>
      <c r="H8292" s="19">
        <v>0</v>
      </c>
    </row>
    <row r="8293" spans="1:8" x14ac:dyDescent="0.25">
      <c r="A8293" s="14" t="str">
        <f t="shared" si="129"/>
        <v>jeterde012013</v>
      </c>
      <c r="B8293" s="19" t="s">
        <v>127</v>
      </c>
      <c r="C8293" s="19">
        <v>2013</v>
      </c>
      <c r="D8293" s="19" t="s">
        <v>2333</v>
      </c>
      <c r="E8293" s="19">
        <v>23</v>
      </c>
      <c r="F8293" s="19">
        <v>27</v>
      </c>
      <c r="G8293" s="19">
        <v>2</v>
      </c>
      <c r="H8293" s="19">
        <v>6</v>
      </c>
    </row>
    <row r="8294" spans="1:8" x14ac:dyDescent="0.25">
      <c r="A8294" s="14" t="str">
        <f t="shared" si="129"/>
        <v>jimence012013</v>
      </c>
      <c r="B8294" s="19" t="s">
        <v>663</v>
      </c>
      <c r="C8294" s="19">
        <v>2013</v>
      </c>
      <c r="D8294" s="19" t="s">
        <v>2334</v>
      </c>
      <c r="E8294" s="19">
        <v>1</v>
      </c>
      <c r="F8294" s="19">
        <v>1</v>
      </c>
      <c r="G8294" s="19">
        <v>0</v>
      </c>
      <c r="H8294" s="19">
        <v>0</v>
      </c>
    </row>
    <row r="8295" spans="1:8" x14ac:dyDescent="0.25">
      <c r="A8295" s="14" t="str">
        <f t="shared" si="129"/>
        <v>jimenlu022013</v>
      </c>
      <c r="B8295" s="19" t="s">
        <v>1967</v>
      </c>
      <c r="C8295" s="19">
        <v>2013</v>
      </c>
      <c r="D8295" s="19" t="s">
        <v>2335</v>
      </c>
      <c r="E8295" s="19">
        <v>2</v>
      </c>
      <c r="F8295" s="19">
        <v>0</v>
      </c>
      <c r="G8295" s="19">
        <v>0</v>
      </c>
      <c r="H8295" s="19">
        <v>0</v>
      </c>
    </row>
    <row r="8296" spans="1:8" x14ac:dyDescent="0.25">
      <c r="A8296" s="14" t="str">
        <f t="shared" si="129"/>
        <v>jimenlu022013</v>
      </c>
      <c r="B8296" s="19" t="s">
        <v>1967</v>
      </c>
      <c r="C8296" s="19">
        <v>2013</v>
      </c>
      <c r="D8296" s="19" t="s">
        <v>40</v>
      </c>
      <c r="E8296" s="19">
        <v>34</v>
      </c>
      <c r="F8296" s="19">
        <v>71</v>
      </c>
      <c r="G8296" s="19">
        <v>4</v>
      </c>
      <c r="H8296" s="19">
        <v>13</v>
      </c>
    </row>
    <row r="8297" spans="1:8" x14ac:dyDescent="0.25">
      <c r="A8297" s="14" t="str">
        <f t="shared" si="129"/>
        <v>jimenlu022013</v>
      </c>
      <c r="B8297" s="19" t="s">
        <v>1967</v>
      </c>
      <c r="C8297" s="19">
        <v>2013</v>
      </c>
      <c r="D8297" s="19" t="s">
        <v>2333</v>
      </c>
      <c r="E8297" s="19">
        <v>1</v>
      </c>
      <c r="F8297" s="19">
        <v>0</v>
      </c>
      <c r="G8297" s="19">
        <v>0</v>
      </c>
      <c r="H8297" s="19">
        <v>0</v>
      </c>
    </row>
    <row r="8298" spans="1:8" x14ac:dyDescent="0.25">
      <c r="A8298" s="14" t="str">
        <f t="shared" si="129"/>
        <v>jimenub012013</v>
      </c>
      <c r="B8298" s="19" t="s">
        <v>664</v>
      </c>
      <c r="C8298" s="19">
        <v>2013</v>
      </c>
      <c r="D8298" s="19" t="s">
        <v>2334</v>
      </c>
      <c r="E8298" s="19">
        <v>5</v>
      </c>
      <c r="F8298" s="19">
        <v>14</v>
      </c>
      <c r="G8298" s="19">
        <v>2</v>
      </c>
      <c r="H8298" s="19">
        <v>1</v>
      </c>
    </row>
    <row r="8299" spans="1:8" x14ac:dyDescent="0.25">
      <c r="A8299" s="14" t="str">
        <f t="shared" si="129"/>
        <v>johnsch052013</v>
      </c>
      <c r="B8299" s="19" t="s">
        <v>1115</v>
      </c>
      <c r="C8299" s="19">
        <v>2013</v>
      </c>
      <c r="D8299" s="19" t="s">
        <v>2335</v>
      </c>
      <c r="E8299" s="19">
        <v>103</v>
      </c>
      <c r="F8299" s="19">
        <v>9</v>
      </c>
      <c r="G8299" s="19">
        <v>0</v>
      </c>
      <c r="H8299" s="19">
        <v>12</v>
      </c>
    </row>
    <row r="8300" spans="1:8" x14ac:dyDescent="0.25">
      <c r="A8300" s="14" t="str">
        <f t="shared" si="129"/>
        <v>johnsch052013</v>
      </c>
      <c r="B8300" s="19" t="s">
        <v>1115</v>
      </c>
      <c r="C8300" s="19">
        <v>2013</v>
      </c>
      <c r="D8300" s="19" t="s">
        <v>40</v>
      </c>
      <c r="E8300" s="19">
        <v>62</v>
      </c>
      <c r="F8300" s="19">
        <v>210</v>
      </c>
      <c r="G8300" s="19">
        <v>14</v>
      </c>
      <c r="H8300" s="19">
        <v>14</v>
      </c>
    </row>
    <row r="8301" spans="1:8" x14ac:dyDescent="0.25">
      <c r="A8301" s="14" t="str">
        <f t="shared" si="129"/>
        <v>johnsda062013</v>
      </c>
      <c r="B8301" s="19" t="s">
        <v>561</v>
      </c>
      <c r="C8301" s="19">
        <v>2013</v>
      </c>
      <c r="D8301" s="19" t="s">
        <v>2335</v>
      </c>
      <c r="E8301" s="19">
        <v>1</v>
      </c>
      <c r="F8301" s="19">
        <v>0</v>
      </c>
      <c r="G8301" s="19">
        <v>0</v>
      </c>
      <c r="H8301" s="19">
        <v>1</v>
      </c>
    </row>
    <row r="8302" spans="1:8" x14ac:dyDescent="0.25">
      <c r="A8302" s="14" t="str">
        <f t="shared" si="129"/>
        <v>johnsel022013</v>
      </c>
      <c r="B8302" s="19" t="s">
        <v>944</v>
      </c>
      <c r="C8302" s="19">
        <v>2013</v>
      </c>
      <c r="D8302" s="19" t="s">
        <v>39</v>
      </c>
      <c r="E8302" s="19">
        <v>70</v>
      </c>
      <c r="F8302" s="19">
        <v>111</v>
      </c>
      <c r="G8302" s="19">
        <v>2</v>
      </c>
      <c r="H8302" s="19">
        <v>22</v>
      </c>
    </row>
    <row r="8303" spans="1:8" x14ac:dyDescent="0.25">
      <c r="A8303" s="14" t="str">
        <f t="shared" si="129"/>
        <v>johnsel022013</v>
      </c>
      <c r="B8303" s="19" t="s">
        <v>944</v>
      </c>
      <c r="C8303" s="19">
        <v>2013</v>
      </c>
      <c r="D8303" s="19" t="s">
        <v>39</v>
      </c>
      <c r="E8303" s="19">
        <v>22</v>
      </c>
      <c r="F8303" s="19">
        <v>40</v>
      </c>
      <c r="G8303" s="19">
        <v>3</v>
      </c>
      <c r="H8303" s="19">
        <v>5</v>
      </c>
    </row>
    <row r="8304" spans="1:8" x14ac:dyDescent="0.25">
      <c r="A8304" s="14" t="str">
        <f t="shared" si="129"/>
        <v>johnsel022013</v>
      </c>
      <c r="B8304" s="19" t="s">
        <v>944</v>
      </c>
      <c r="C8304" s="19">
        <v>2013</v>
      </c>
      <c r="D8304" s="19" t="s">
        <v>40</v>
      </c>
      <c r="E8304" s="19">
        <v>1</v>
      </c>
      <c r="F8304" s="19">
        <v>9</v>
      </c>
      <c r="G8304" s="19">
        <v>1</v>
      </c>
      <c r="H8304" s="19">
        <v>1</v>
      </c>
    </row>
    <row r="8305" spans="1:8" x14ac:dyDescent="0.25">
      <c r="A8305" s="14" t="str">
        <f t="shared" si="129"/>
        <v>johnsel022013</v>
      </c>
      <c r="B8305" s="19" t="s">
        <v>944</v>
      </c>
      <c r="C8305" s="19">
        <v>2013</v>
      </c>
      <c r="D8305" s="19" t="s">
        <v>40</v>
      </c>
      <c r="E8305" s="19">
        <v>4</v>
      </c>
      <c r="F8305" s="19">
        <v>9</v>
      </c>
      <c r="G8305" s="19">
        <v>0</v>
      </c>
      <c r="H8305" s="19">
        <v>0</v>
      </c>
    </row>
    <row r="8306" spans="1:8" x14ac:dyDescent="0.25">
      <c r="A8306" s="14" t="str">
        <f t="shared" si="129"/>
        <v>johnsel022013</v>
      </c>
      <c r="B8306" s="19" t="s">
        <v>944</v>
      </c>
      <c r="C8306" s="19">
        <v>2013</v>
      </c>
      <c r="D8306" s="19" t="s">
        <v>2330</v>
      </c>
    </row>
    <row r="8307" spans="1:8" x14ac:dyDescent="0.25">
      <c r="A8307" s="14" t="str">
        <f t="shared" si="129"/>
        <v>johnsel022013</v>
      </c>
      <c r="B8307" s="19" t="s">
        <v>944</v>
      </c>
      <c r="C8307" s="19">
        <v>2013</v>
      </c>
      <c r="D8307" s="19" t="s">
        <v>2330</v>
      </c>
    </row>
    <row r="8308" spans="1:8" x14ac:dyDescent="0.25">
      <c r="A8308" s="14" t="str">
        <f t="shared" si="129"/>
        <v>johnsel022013</v>
      </c>
      <c r="B8308" s="19" t="s">
        <v>944</v>
      </c>
      <c r="C8308" s="19">
        <v>2013</v>
      </c>
      <c r="D8308" s="19" t="s">
        <v>2331</v>
      </c>
      <c r="E8308" s="19">
        <v>1</v>
      </c>
      <c r="F8308" s="19">
        <v>0</v>
      </c>
      <c r="G8308" s="19">
        <v>0</v>
      </c>
      <c r="H8308" s="19">
        <v>0</v>
      </c>
    </row>
    <row r="8309" spans="1:8" x14ac:dyDescent="0.25">
      <c r="A8309" s="14" t="str">
        <f t="shared" si="129"/>
        <v>johnsel022013</v>
      </c>
      <c r="B8309" s="19" t="s">
        <v>944</v>
      </c>
      <c r="C8309" s="19">
        <v>2013</v>
      </c>
      <c r="D8309" s="19" t="s">
        <v>2331</v>
      </c>
      <c r="E8309" s="19">
        <v>8</v>
      </c>
      <c r="F8309" s="19">
        <v>0</v>
      </c>
      <c r="G8309" s="19">
        <v>0</v>
      </c>
      <c r="H8309" s="19">
        <v>0</v>
      </c>
    </row>
    <row r="8310" spans="1:8" x14ac:dyDescent="0.25">
      <c r="A8310" s="14" t="str">
        <f t="shared" si="129"/>
        <v>johnsel022013</v>
      </c>
      <c r="B8310" s="19" t="s">
        <v>944</v>
      </c>
      <c r="C8310" s="19">
        <v>2013</v>
      </c>
      <c r="D8310" s="19" t="s">
        <v>2332</v>
      </c>
    </row>
    <row r="8311" spans="1:8" x14ac:dyDescent="0.25">
      <c r="A8311" s="14" t="str">
        <f t="shared" si="129"/>
        <v>johnsel022013</v>
      </c>
      <c r="B8311" s="19" t="s">
        <v>944</v>
      </c>
      <c r="C8311" s="19">
        <v>2013</v>
      </c>
      <c r="D8311" s="19" t="s">
        <v>2332</v>
      </c>
    </row>
    <row r="8312" spans="1:8" x14ac:dyDescent="0.25">
      <c r="A8312" s="14" t="str">
        <f t="shared" si="129"/>
        <v>johnsel022013</v>
      </c>
      <c r="B8312" s="19" t="s">
        <v>944</v>
      </c>
      <c r="C8312" s="19">
        <v>2013</v>
      </c>
      <c r="D8312" s="19" t="s">
        <v>2333</v>
      </c>
      <c r="E8312" s="19">
        <v>8</v>
      </c>
      <c r="F8312" s="19">
        <v>10</v>
      </c>
      <c r="G8312" s="19">
        <v>0</v>
      </c>
      <c r="H8312" s="19">
        <v>3</v>
      </c>
    </row>
    <row r="8313" spans="1:8" x14ac:dyDescent="0.25">
      <c r="A8313" s="14" t="str">
        <f t="shared" si="129"/>
        <v>johnsel022013</v>
      </c>
      <c r="B8313" s="19" t="s">
        <v>944</v>
      </c>
      <c r="C8313" s="19">
        <v>2013</v>
      </c>
      <c r="D8313" s="19" t="s">
        <v>2333</v>
      </c>
      <c r="E8313" s="19">
        <v>1</v>
      </c>
      <c r="F8313" s="19">
        <v>5</v>
      </c>
      <c r="G8313" s="19">
        <v>0</v>
      </c>
      <c r="H8313" s="19">
        <v>1</v>
      </c>
    </row>
    <row r="8314" spans="1:8" x14ac:dyDescent="0.25">
      <c r="A8314" s="14" t="str">
        <f t="shared" si="129"/>
        <v>johnser042013</v>
      </c>
      <c r="B8314" s="19" t="s">
        <v>1968</v>
      </c>
      <c r="C8314" s="19">
        <v>2013</v>
      </c>
      <c r="D8314" s="19" t="s">
        <v>2334</v>
      </c>
      <c r="E8314" s="19">
        <v>2</v>
      </c>
      <c r="F8314" s="19">
        <v>2</v>
      </c>
      <c r="G8314" s="19">
        <v>1</v>
      </c>
      <c r="H8314" s="19">
        <v>0</v>
      </c>
    </row>
    <row r="8315" spans="1:8" x14ac:dyDescent="0.25">
      <c r="A8315" s="14" t="str">
        <f t="shared" si="129"/>
        <v>johnsji042013</v>
      </c>
      <c r="B8315" s="19" t="s">
        <v>665</v>
      </c>
      <c r="C8315" s="19">
        <v>2013</v>
      </c>
      <c r="D8315" s="19" t="s">
        <v>2334</v>
      </c>
      <c r="E8315" s="19">
        <v>3</v>
      </c>
      <c r="F8315" s="19">
        <v>17</v>
      </c>
      <c r="G8315" s="19">
        <v>2</v>
      </c>
      <c r="H8315" s="19">
        <v>2</v>
      </c>
    </row>
    <row r="8316" spans="1:8" x14ac:dyDescent="0.25">
      <c r="A8316" s="14" t="str">
        <f t="shared" si="129"/>
        <v>johnsjo092013</v>
      </c>
      <c r="B8316" s="19" t="s">
        <v>562</v>
      </c>
      <c r="C8316" s="19">
        <v>2013</v>
      </c>
      <c r="D8316" s="19" t="s">
        <v>2334</v>
      </c>
      <c r="E8316" s="19">
        <v>12</v>
      </c>
      <c r="F8316" s="19">
        <v>4</v>
      </c>
      <c r="G8316" s="19">
        <v>2</v>
      </c>
      <c r="H8316" s="19">
        <v>1</v>
      </c>
    </row>
    <row r="8317" spans="1:8" x14ac:dyDescent="0.25">
      <c r="A8317" s="14" t="str">
        <f t="shared" si="129"/>
        <v>johnske052013</v>
      </c>
      <c r="B8317" s="19" t="s">
        <v>563</v>
      </c>
      <c r="C8317" s="19">
        <v>2013</v>
      </c>
      <c r="D8317" s="19" t="s">
        <v>2335</v>
      </c>
      <c r="E8317" s="19">
        <v>21</v>
      </c>
      <c r="F8317" s="19">
        <v>0</v>
      </c>
      <c r="G8317" s="19">
        <v>0</v>
      </c>
      <c r="H8317" s="19">
        <v>2</v>
      </c>
    </row>
    <row r="8318" spans="1:8" x14ac:dyDescent="0.25">
      <c r="A8318" s="14" t="str">
        <f t="shared" si="129"/>
        <v>johnske052013</v>
      </c>
      <c r="B8318" s="19" t="s">
        <v>563</v>
      </c>
      <c r="C8318" s="19">
        <v>2013</v>
      </c>
      <c r="D8318" s="19" t="s">
        <v>39</v>
      </c>
      <c r="E8318" s="19">
        <v>21</v>
      </c>
      <c r="F8318" s="19">
        <v>37</v>
      </c>
      <c r="G8318" s="19">
        <v>0</v>
      </c>
      <c r="H8318" s="19">
        <v>8</v>
      </c>
    </row>
    <row r="8319" spans="1:8" x14ac:dyDescent="0.25">
      <c r="A8319" s="14" t="str">
        <f t="shared" si="129"/>
        <v>johnske052013</v>
      </c>
      <c r="B8319" s="19" t="s">
        <v>563</v>
      </c>
      <c r="C8319" s="19">
        <v>2013</v>
      </c>
      <c r="D8319" s="19" t="s">
        <v>40</v>
      </c>
      <c r="E8319" s="19">
        <v>13</v>
      </c>
      <c r="F8319" s="19">
        <v>31</v>
      </c>
      <c r="G8319" s="19">
        <v>1</v>
      </c>
      <c r="H8319" s="19">
        <v>3</v>
      </c>
    </row>
    <row r="8320" spans="1:8" x14ac:dyDescent="0.25">
      <c r="A8320" s="14" t="str">
        <f t="shared" si="129"/>
        <v>johnske052013</v>
      </c>
      <c r="B8320" s="19" t="s">
        <v>563</v>
      </c>
      <c r="C8320" s="19">
        <v>2013</v>
      </c>
      <c r="D8320" s="19" t="s">
        <v>2330</v>
      </c>
    </row>
    <row r="8321" spans="1:8" x14ac:dyDescent="0.25">
      <c r="A8321" s="14" t="str">
        <f t="shared" si="129"/>
        <v>johnske052013</v>
      </c>
      <c r="B8321" s="19" t="s">
        <v>563</v>
      </c>
      <c r="C8321" s="19">
        <v>2013</v>
      </c>
      <c r="D8321" s="19" t="s">
        <v>2331</v>
      </c>
      <c r="E8321" s="19">
        <v>77</v>
      </c>
      <c r="F8321" s="19">
        <v>6</v>
      </c>
      <c r="G8321" s="19">
        <v>3</v>
      </c>
      <c r="H8321" s="19">
        <v>1</v>
      </c>
    </row>
    <row r="8322" spans="1:8" x14ac:dyDescent="0.25">
      <c r="A8322" s="14" t="str">
        <f t="shared" si="129"/>
        <v>johnskr012013</v>
      </c>
      <c r="B8322" s="19" t="s">
        <v>1969</v>
      </c>
      <c r="C8322" s="19">
        <v>2013</v>
      </c>
      <c r="D8322" s="19" t="s">
        <v>2334</v>
      </c>
      <c r="E8322" s="19">
        <v>1</v>
      </c>
      <c r="F8322" s="19">
        <v>0</v>
      </c>
      <c r="G8322" s="19">
        <v>0</v>
      </c>
      <c r="H8322" s="19">
        <v>0</v>
      </c>
    </row>
    <row r="8323" spans="1:8" x14ac:dyDescent="0.25">
      <c r="A8323" s="14" t="str">
        <f t="shared" ref="A8323:A8386" si="130">B8323&amp;C8323</f>
        <v>johnsre022013</v>
      </c>
      <c r="B8323" s="19" t="s">
        <v>384</v>
      </c>
      <c r="C8323" s="19">
        <v>2013</v>
      </c>
      <c r="D8323" s="19" t="s">
        <v>2329</v>
      </c>
    </row>
    <row r="8324" spans="1:8" x14ac:dyDescent="0.25">
      <c r="A8324" s="14" t="str">
        <f t="shared" si="130"/>
        <v>johnsre022013</v>
      </c>
      <c r="B8324" s="19" t="s">
        <v>384</v>
      </c>
      <c r="C8324" s="19">
        <v>2013</v>
      </c>
      <c r="D8324" s="19" t="s">
        <v>2330</v>
      </c>
    </row>
    <row r="8325" spans="1:8" x14ac:dyDescent="0.25">
      <c r="A8325" s="14" t="str">
        <f t="shared" si="130"/>
        <v>johnsre022013</v>
      </c>
      <c r="B8325" s="19" t="s">
        <v>384</v>
      </c>
      <c r="C8325" s="19">
        <v>2013</v>
      </c>
      <c r="D8325" s="19" t="s">
        <v>2331</v>
      </c>
      <c r="E8325" s="19">
        <v>53</v>
      </c>
      <c r="F8325" s="19">
        <v>0</v>
      </c>
      <c r="G8325" s="19">
        <v>0</v>
      </c>
      <c r="H8325" s="19">
        <v>0</v>
      </c>
    </row>
    <row r="8326" spans="1:8" x14ac:dyDescent="0.25">
      <c r="A8326" s="14" t="str">
        <f t="shared" si="130"/>
        <v>johnsre022013</v>
      </c>
      <c r="B8326" s="19" t="s">
        <v>384</v>
      </c>
      <c r="C8326" s="19">
        <v>2013</v>
      </c>
      <c r="D8326" s="19" t="s">
        <v>2332</v>
      </c>
    </row>
    <row r="8327" spans="1:8" x14ac:dyDescent="0.25">
      <c r="A8327" s="14" t="str">
        <f t="shared" si="130"/>
        <v>johnsro072013</v>
      </c>
      <c r="B8327" s="19" t="s">
        <v>806</v>
      </c>
      <c r="C8327" s="19">
        <v>2013</v>
      </c>
      <c r="D8327" s="19" t="s">
        <v>2336</v>
      </c>
      <c r="E8327" s="19">
        <v>52</v>
      </c>
      <c r="F8327" s="19">
        <v>3</v>
      </c>
      <c r="G8327" s="19">
        <v>0</v>
      </c>
      <c r="H8327" s="19">
        <v>0</v>
      </c>
    </row>
    <row r="8328" spans="1:8" x14ac:dyDescent="0.25">
      <c r="A8328" s="14" t="str">
        <f t="shared" si="130"/>
        <v>johnsro072013</v>
      </c>
      <c r="B8328" s="19" t="s">
        <v>806</v>
      </c>
      <c r="C8328" s="19">
        <v>2013</v>
      </c>
      <c r="D8328" s="19" t="s">
        <v>2334</v>
      </c>
      <c r="E8328" s="19">
        <v>0</v>
      </c>
      <c r="F8328" s="19">
        <v>0</v>
      </c>
      <c r="G8328" s="19">
        <v>0</v>
      </c>
      <c r="H8328" s="19">
        <v>0</v>
      </c>
    </row>
    <row r="8329" spans="1:8" x14ac:dyDescent="0.25">
      <c r="A8329" s="14" t="str">
        <f t="shared" si="130"/>
        <v>johnsst022013</v>
      </c>
      <c r="B8329" s="19" t="s">
        <v>1755</v>
      </c>
      <c r="C8329" s="19">
        <v>2013</v>
      </c>
      <c r="D8329" s="19" t="s">
        <v>2334</v>
      </c>
      <c r="E8329" s="19">
        <v>0</v>
      </c>
      <c r="F8329" s="19">
        <v>1</v>
      </c>
      <c r="G8329" s="19">
        <v>0</v>
      </c>
      <c r="H8329" s="19">
        <v>0</v>
      </c>
    </row>
    <row r="8330" spans="1:8" x14ac:dyDescent="0.25">
      <c r="A8330" s="14" t="str">
        <f t="shared" si="130"/>
        <v>jonesad012013</v>
      </c>
      <c r="B8330" s="19" t="s">
        <v>666</v>
      </c>
      <c r="C8330" s="19">
        <v>2013</v>
      </c>
      <c r="D8330" s="19" t="s">
        <v>2329</v>
      </c>
    </row>
    <row r="8331" spans="1:8" x14ac:dyDescent="0.25">
      <c r="A8331" s="14" t="str">
        <f t="shared" si="130"/>
        <v>jonesad012013</v>
      </c>
      <c r="B8331" s="19" t="s">
        <v>666</v>
      </c>
      <c r="C8331" s="19">
        <v>2013</v>
      </c>
      <c r="D8331" s="19" t="s">
        <v>2331</v>
      </c>
      <c r="E8331" s="19">
        <v>352</v>
      </c>
      <c r="F8331" s="19">
        <v>11</v>
      </c>
      <c r="G8331" s="19">
        <v>2</v>
      </c>
      <c r="H8331" s="19">
        <v>0</v>
      </c>
    </row>
    <row r="8332" spans="1:8" x14ac:dyDescent="0.25">
      <c r="A8332" s="14" t="str">
        <f t="shared" si="130"/>
        <v>jonesga022013</v>
      </c>
      <c r="B8332" s="19" t="s">
        <v>807</v>
      </c>
      <c r="C8332" s="19">
        <v>2013</v>
      </c>
      <c r="D8332" s="19" t="s">
        <v>2335</v>
      </c>
      <c r="E8332" s="19">
        <v>671</v>
      </c>
      <c r="F8332" s="19">
        <v>52</v>
      </c>
      <c r="G8332" s="19">
        <v>6</v>
      </c>
      <c r="H8332" s="19">
        <v>73</v>
      </c>
    </row>
    <row r="8333" spans="1:8" x14ac:dyDescent="0.25">
      <c r="A8333" s="14" t="str">
        <f t="shared" si="130"/>
        <v>jonesga022013</v>
      </c>
      <c r="B8333" s="19" t="s">
        <v>807</v>
      </c>
      <c r="C8333" s="19">
        <v>2013</v>
      </c>
      <c r="D8333" s="19" t="s">
        <v>2331</v>
      </c>
      <c r="E8333" s="19">
        <v>37</v>
      </c>
      <c r="F8333" s="19">
        <v>1</v>
      </c>
      <c r="G8333" s="19">
        <v>1</v>
      </c>
      <c r="H8333" s="19">
        <v>0</v>
      </c>
    </row>
    <row r="8334" spans="1:8" x14ac:dyDescent="0.25">
      <c r="A8334" s="14" t="str">
        <f t="shared" si="130"/>
        <v>jonesga022013</v>
      </c>
      <c r="B8334" s="19" t="s">
        <v>807</v>
      </c>
      <c r="C8334" s="19">
        <v>2013</v>
      </c>
      <c r="D8334" s="19" t="s">
        <v>2332</v>
      </c>
    </row>
    <row r="8335" spans="1:8" x14ac:dyDescent="0.25">
      <c r="A8335" s="14" t="str">
        <f t="shared" si="130"/>
        <v>jonesna012013</v>
      </c>
      <c r="B8335" s="19" t="s">
        <v>1756</v>
      </c>
      <c r="C8335" s="19">
        <v>2013</v>
      </c>
      <c r="D8335" s="19" t="s">
        <v>2334</v>
      </c>
      <c r="E8335" s="19">
        <v>2</v>
      </c>
      <c r="F8335" s="19">
        <v>8</v>
      </c>
      <c r="G8335" s="19">
        <v>0</v>
      </c>
      <c r="H8335" s="19">
        <v>0</v>
      </c>
    </row>
    <row r="8336" spans="1:8" x14ac:dyDescent="0.25">
      <c r="A8336" s="14" t="str">
        <f t="shared" si="130"/>
        <v>jordata012013</v>
      </c>
      <c r="B8336" s="19" t="s">
        <v>1970</v>
      </c>
      <c r="C8336" s="19">
        <v>2013</v>
      </c>
      <c r="D8336" s="19" t="s">
        <v>2334</v>
      </c>
      <c r="E8336" s="19">
        <v>2</v>
      </c>
      <c r="F8336" s="19">
        <v>3</v>
      </c>
      <c r="G8336" s="19">
        <v>0</v>
      </c>
      <c r="H8336" s="19">
        <v>0</v>
      </c>
    </row>
    <row r="8337" spans="1:8" x14ac:dyDescent="0.25">
      <c r="A8337" s="14" t="str">
        <f t="shared" si="130"/>
        <v>josepco012013</v>
      </c>
      <c r="B8337" s="19" t="s">
        <v>1971</v>
      </c>
      <c r="C8337" s="19">
        <v>2013</v>
      </c>
      <c r="D8337" s="19" t="s">
        <v>2335</v>
      </c>
      <c r="E8337" s="19">
        <v>7</v>
      </c>
      <c r="F8337" s="19">
        <v>2</v>
      </c>
      <c r="G8337" s="19">
        <v>0</v>
      </c>
      <c r="H8337" s="19">
        <v>1</v>
      </c>
    </row>
    <row r="8338" spans="1:8" x14ac:dyDescent="0.25">
      <c r="A8338" s="14" t="str">
        <f t="shared" si="130"/>
        <v>josepco012013</v>
      </c>
      <c r="B8338" s="19" t="s">
        <v>1971</v>
      </c>
      <c r="C8338" s="19">
        <v>2013</v>
      </c>
      <c r="D8338" s="19" t="s">
        <v>39</v>
      </c>
      <c r="E8338" s="19">
        <v>1</v>
      </c>
      <c r="F8338" s="19">
        <v>4</v>
      </c>
      <c r="G8338" s="19">
        <v>0</v>
      </c>
      <c r="H8338" s="19">
        <v>0</v>
      </c>
    </row>
    <row r="8339" spans="1:8" x14ac:dyDescent="0.25">
      <c r="A8339" s="14" t="str">
        <f t="shared" si="130"/>
        <v>josepdo012013</v>
      </c>
      <c r="B8339" s="19" t="s">
        <v>1972</v>
      </c>
      <c r="C8339" s="19">
        <v>2013</v>
      </c>
      <c r="D8339" s="19" t="s">
        <v>2334</v>
      </c>
      <c r="E8339" s="19">
        <v>0</v>
      </c>
      <c r="F8339" s="19">
        <v>2</v>
      </c>
      <c r="G8339" s="19">
        <v>0</v>
      </c>
      <c r="H8339" s="19">
        <v>0</v>
      </c>
    </row>
    <row r="8340" spans="1:8" x14ac:dyDescent="0.25">
      <c r="A8340" s="14" t="str">
        <f t="shared" si="130"/>
        <v>joycema012013</v>
      </c>
      <c r="B8340" s="19" t="s">
        <v>945</v>
      </c>
      <c r="C8340" s="19">
        <v>2013</v>
      </c>
      <c r="D8340" s="19" t="s">
        <v>2330</v>
      </c>
    </row>
    <row r="8341" spans="1:8" x14ac:dyDescent="0.25">
      <c r="A8341" s="14" t="str">
        <f t="shared" si="130"/>
        <v>joycema012013</v>
      </c>
      <c r="B8341" s="19" t="s">
        <v>945</v>
      </c>
      <c r="C8341" s="19">
        <v>2013</v>
      </c>
      <c r="D8341" s="19" t="s">
        <v>2331</v>
      </c>
      <c r="E8341" s="19">
        <v>168</v>
      </c>
      <c r="F8341" s="19">
        <v>2</v>
      </c>
      <c r="G8341" s="19">
        <v>1</v>
      </c>
      <c r="H8341" s="19">
        <v>1</v>
      </c>
    </row>
    <row r="8342" spans="1:8" x14ac:dyDescent="0.25">
      <c r="A8342" s="14" t="str">
        <f t="shared" si="130"/>
        <v>joycema012013</v>
      </c>
      <c r="B8342" s="19" t="s">
        <v>945</v>
      </c>
      <c r="C8342" s="19">
        <v>2013</v>
      </c>
      <c r="D8342" s="19" t="s">
        <v>2332</v>
      </c>
    </row>
    <row r="8343" spans="1:8" x14ac:dyDescent="0.25">
      <c r="A8343" s="14" t="str">
        <f t="shared" si="130"/>
        <v>jurrjja012013</v>
      </c>
      <c r="B8343" s="19" t="s">
        <v>808</v>
      </c>
      <c r="C8343" s="19">
        <v>2013</v>
      </c>
      <c r="D8343" s="19" t="s">
        <v>2334</v>
      </c>
      <c r="E8343" s="19">
        <v>0</v>
      </c>
      <c r="F8343" s="19">
        <v>0</v>
      </c>
      <c r="G8343" s="19">
        <v>0</v>
      </c>
      <c r="H8343" s="19">
        <v>0</v>
      </c>
    </row>
    <row r="8344" spans="1:8" x14ac:dyDescent="0.25">
      <c r="A8344" s="14" t="str">
        <f t="shared" si="130"/>
        <v>karnsna012013</v>
      </c>
      <c r="B8344" s="19" t="s">
        <v>1973</v>
      </c>
      <c r="C8344" s="19">
        <v>2013</v>
      </c>
      <c r="D8344" s="19" t="s">
        <v>2334</v>
      </c>
      <c r="E8344" s="19">
        <v>3</v>
      </c>
      <c r="F8344" s="19">
        <v>0</v>
      </c>
      <c r="G8344" s="19">
        <v>0</v>
      </c>
      <c r="H8344" s="19">
        <v>0</v>
      </c>
    </row>
    <row r="8345" spans="1:8" x14ac:dyDescent="0.25">
      <c r="A8345" s="14" t="str">
        <f t="shared" si="130"/>
        <v>kawasmu012013</v>
      </c>
      <c r="B8345" s="19" t="s">
        <v>1757</v>
      </c>
      <c r="C8345" s="19">
        <v>2013</v>
      </c>
      <c r="D8345" s="19" t="s">
        <v>39</v>
      </c>
      <c r="E8345" s="19">
        <v>26</v>
      </c>
      <c r="F8345" s="19">
        <v>45</v>
      </c>
      <c r="G8345" s="19">
        <v>1</v>
      </c>
      <c r="H8345" s="19">
        <v>6</v>
      </c>
    </row>
    <row r="8346" spans="1:8" x14ac:dyDescent="0.25">
      <c r="A8346" s="14" t="str">
        <f t="shared" si="130"/>
        <v>kawasmu012013</v>
      </c>
      <c r="B8346" s="19" t="s">
        <v>1757</v>
      </c>
      <c r="C8346" s="19">
        <v>2013</v>
      </c>
      <c r="D8346" s="19" t="s">
        <v>2333</v>
      </c>
      <c r="E8346" s="19">
        <v>79</v>
      </c>
      <c r="F8346" s="19">
        <v>136</v>
      </c>
      <c r="G8346" s="19">
        <v>5</v>
      </c>
      <c r="H8346" s="19">
        <v>39</v>
      </c>
    </row>
    <row r="8347" spans="1:8" x14ac:dyDescent="0.25">
      <c r="A8347" s="14" t="str">
        <f t="shared" si="130"/>
        <v>kazmisc012013</v>
      </c>
      <c r="B8347" s="19" t="s">
        <v>463</v>
      </c>
      <c r="C8347" s="19">
        <v>2013</v>
      </c>
      <c r="D8347" s="19" t="s">
        <v>2334</v>
      </c>
      <c r="E8347" s="19">
        <v>10</v>
      </c>
      <c r="F8347" s="19">
        <v>12</v>
      </c>
      <c r="G8347" s="19">
        <v>3</v>
      </c>
      <c r="H8347" s="19">
        <v>0</v>
      </c>
    </row>
    <row r="8348" spans="1:8" x14ac:dyDescent="0.25">
      <c r="A8348" s="14" t="str">
        <f t="shared" si="130"/>
        <v>kearnau012013</v>
      </c>
      <c r="B8348" s="19" t="s">
        <v>310</v>
      </c>
      <c r="C8348" s="19">
        <v>2013</v>
      </c>
      <c r="D8348" s="19" t="s">
        <v>2330</v>
      </c>
    </row>
    <row r="8349" spans="1:8" x14ac:dyDescent="0.25">
      <c r="A8349" s="14" t="str">
        <f t="shared" si="130"/>
        <v>kearnau012013</v>
      </c>
      <c r="B8349" s="19" t="s">
        <v>310</v>
      </c>
      <c r="C8349" s="19">
        <v>2013</v>
      </c>
      <c r="D8349" s="19" t="s">
        <v>2331</v>
      </c>
      <c r="E8349" s="19">
        <v>13</v>
      </c>
      <c r="F8349" s="19">
        <v>0</v>
      </c>
      <c r="G8349" s="19">
        <v>0</v>
      </c>
      <c r="H8349" s="19">
        <v>0</v>
      </c>
    </row>
    <row r="8350" spans="1:8" x14ac:dyDescent="0.25">
      <c r="A8350" s="14" t="str">
        <f t="shared" si="130"/>
        <v>kearnau012013</v>
      </c>
      <c r="B8350" s="19" t="s">
        <v>310</v>
      </c>
      <c r="C8350" s="19">
        <v>2013</v>
      </c>
      <c r="D8350" s="19" t="s">
        <v>2332</v>
      </c>
    </row>
    <row r="8351" spans="1:8" x14ac:dyDescent="0.25">
      <c r="A8351" s="14" t="str">
        <f t="shared" si="130"/>
        <v>kellesh012013</v>
      </c>
      <c r="B8351" s="19" t="s">
        <v>1118</v>
      </c>
      <c r="C8351" s="19">
        <v>2013</v>
      </c>
      <c r="D8351" s="19" t="s">
        <v>2334</v>
      </c>
      <c r="E8351" s="19">
        <v>6</v>
      </c>
      <c r="F8351" s="19">
        <v>3</v>
      </c>
      <c r="G8351" s="19">
        <v>0</v>
      </c>
      <c r="H8351" s="19">
        <v>1</v>
      </c>
    </row>
    <row r="8352" spans="1:8" x14ac:dyDescent="0.25">
      <c r="A8352" s="14" t="str">
        <f t="shared" si="130"/>
        <v>kellydo012013</v>
      </c>
      <c r="B8352" s="19" t="s">
        <v>809</v>
      </c>
      <c r="C8352" s="19">
        <v>2013</v>
      </c>
      <c r="D8352" s="19" t="s">
        <v>2335</v>
      </c>
      <c r="E8352" s="19">
        <v>17</v>
      </c>
      <c r="F8352" s="19">
        <v>0</v>
      </c>
      <c r="G8352" s="19">
        <v>0</v>
      </c>
      <c r="H8352" s="19">
        <v>2</v>
      </c>
    </row>
    <row r="8353" spans="1:8" x14ac:dyDescent="0.25">
      <c r="A8353" s="14" t="str">
        <f t="shared" si="130"/>
        <v>kellydo012013</v>
      </c>
      <c r="B8353" s="19" t="s">
        <v>809</v>
      </c>
      <c r="C8353" s="19">
        <v>2013</v>
      </c>
      <c r="D8353" s="19" t="s">
        <v>39</v>
      </c>
      <c r="E8353" s="19">
        <v>1</v>
      </c>
      <c r="F8353" s="19">
        <v>0</v>
      </c>
      <c r="G8353" s="19">
        <v>0</v>
      </c>
      <c r="H8353" s="19">
        <v>0</v>
      </c>
    </row>
    <row r="8354" spans="1:8" x14ac:dyDescent="0.25">
      <c r="A8354" s="14" t="str">
        <f t="shared" si="130"/>
        <v>kellydo012013</v>
      </c>
      <c r="B8354" s="19" t="s">
        <v>809</v>
      </c>
      <c r="C8354" s="19">
        <v>2013</v>
      </c>
      <c r="D8354" s="19" t="s">
        <v>40</v>
      </c>
      <c r="E8354" s="19">
        <v>8</v>
      </c>
      <c r="F8354" s="19">
        <v>17</v>
      </c>
      <c r="G8354" s="19">
        <v>0</v>
      </c>
      <c r="H8354" s="19">
        <v>2</v>
      </c>
    </row>
    <row r="8355" spans="1:8" x14ac:dyDescent="0.25">
      <c r="A8355" s="14" t="str">
        <f t="shared" si="130"/>
        <v>kellydo012013</v>
      </c>
      <c r="B8355" s="19" t="s">
        <v>809</v>
      </c>
      <c r="C8355" s="19">
        <v>2013</v>
      </c>
      <c r="D8355" s="19" t="s">
        <v>2329</v>
      </c>
    </row>
    <row r="8356" spans="1:8" x14ac:dyDescent="0.25">
      <c r="A8356" s="14" t="str">
        <f t="shared" si="130"/>
        <v>kellydo012013</v>
      </c>
      <c r="B8356" s="19" t="s">
        <v>809</v>
      </c>
      <c r="C8356" s="19">
        <v>2013</v>
      </c>
      <c r="D8356" s="19" t="s">
        <v>2330</v>
      </c>
    </row>
    <row r="8357" spans="1:8" x14ac:dyDescent="0.25">
      <c r="A8357" s="14" t="str">
        <f t="shared" si="130"/>
        <v>kellydo012013</v>
      </c>
      <c r="B8357" s="19" t="s">
        <v>809</v>
      </c>
      <c r="C8357" s="19">
        <v>2013</v>
      </c>
      <c r="D8357" s="19" t="s">
        <v>2331</v>
      </c>
      <c r="E8357" s="19">
        <v>86</v>
      </c>
      <c r="F8357" s="19">
        <v>0</v>
      </c>
      <c r="G8357" s="19">
        <v>2</v>
      </c>
      <c r="H8357" s="19">
        <v>0</v>
      </c>
    </row>
    <row r="8358" spans="1:8" x14ac:dyDescent="0.25">
      <c r="A8358" s="14" t="str">
        <f t="shared" si="130"/>
        <v>kellydo012013</v>
      </c>
      <c r="B8358" s="19" t="s">
        <v>809</v>
      </c>
      <c r="C8358" s="19">
        <v>2013</v>
      </c>
      <c r="D8358" s="19" t="s">
        <v>2332</v>
      </c>
    </row>
    <row r="8359" spans="1:8" x14ac:dyDescent="0.25">
      <c r="A8359" s="14" t="str">
        <f t="shared" si="130"/>
        <v>kellyjo052013</v>
      </c>
      <c r="B8359" s="19" t="s">
        <v>1759</v>
      </c>
      <c r="C8359" s="19">
        <v>2013</v>
      </c>
      <c r="D8359" s="19" t="s">
        <v>2334</v>
      </c>
      <c r="E8359" s="19">
        <v>13</v>
      </c>
      <c r="F8359" s="19">
        <v>16</v>
      </c>
      <c r="G8359" s="19">
        <v>3</v>
      </c>
      <c r="H8359" s="19">
        <v>2</v>
      </c>
    </row>
    <row r="8360" spans="1:8" x14ac:dyDescent="0.25">
      <c r="A8360" s="14" t="str">
        <f t="shared" si="130"/>
        <v>kempma012013</v>
      </c>
      <c r="B8360" s="19" t="s">
        <v>668</v>
      </c>
      <c r="C8360" s="19">
        <v>2013</v>
      </c>
      <c r="D8360" s="19" t="s">
        <v>2329</v>
      </c>
    </row>
    <row r="8361" spans="1:8" x14ac:dyDescent="0.25">
      <c r="A8361" s="14" t="str">
        <f t="shared" si="130"/>
        <v>kempma012013</v>
      </c>
      <c r="B8361" s="19" t="s">
        <v>668</v>
      </c>
      <c r="C8361" s="19">
        <v>2013</v>
      </c>
      <c r="D8361" s="19" t="s">
        <v>2331</v>
      </c>
      <c r="E8361" s="19">
        <v>133</v>
      </c>
      <c r="F8361" s="19">
        <v>2</v>
      </c>
      <c r="G8361" s="19">
        <v>5</v>
      </c>
      <c r="H8361" s="19">
        <v>0</v>
      </c>
    </row>
    <row r="8362" spans="1:8" x14ac:dyDescent="0.25">
      <c r="A8362" s="14" t="str">
        <f t="shared" si="130"/>
        <v>kendrho012013</v>
      </c>
      <c r="B8362" s="19" t="s">
        <v>669</v>
      </c>
      <c r="C8362" s="19">
        <v>2013</v>
      </c>
      <c r="D8362" s="19" t="s">
        <v>39</v>
      </c>
      <c r="E8362" s="19">
        <v>223</v>
      </c>
      <c r="F8362" s="19">
        <v>321</v>
      </c>
      <c r="G8362" s="19">
        <v>10</v>
      </c>
      <c r="H8362" s="19">
        <v>68</v>
      </c>
    </row>
    <row r="8363" spans="1:8" x14ac:dyDescent="0.25">
      <c r="A8363" s="14" t="str">
        <f t="shared" si="130"/>
        <v>kendrho012013</v>
      </c>
      <c r="B8363" s="19" t="s">
        <v>669</v>
      </c>
      <c r="C8363" s="19">
        <v>2013</v>
      </c>
      <c r="D8363" s="19" t="s">
        <v>2330</v>
      </c>
    </row>
    <row r="8364" spans="1:8" x14ac:dyDescent="0.25">
      <c r="A8364" s="14" t="str">
        <f t="shared" si="130"/>
        <v>kendrho012013</v>
      </c>
      <c r="B8364" s="19" t="s">
        <v>669</v>
      </c>
      <c r="C8364" s="19">
        <v>2013</v>
      </c>
      <c r="D8364" s="19" t="s">
        <v>2331</v>
      </c>
      <c r="E8364" s="19">
        <v>1</v>
      </c>
      <c r="F8364" s="19">
        <v>0</v>
      </c>
      <c r="G8364" s="19">
        <v>0</v>
      </c>
      <c r="H8364" s="19">
        <v>0</v>
      </c>
    </row>
    <row r="8365" spans="1:8" x14ac:dyDescent="0.25">
      <c r="A8365" s="14" t="str">
        <f t="shared" si="130"/>
        <v>kendrky012013</v>
      </c>
      <c r="B8365" s="19" t="s">
        <v>810</v>
      </c>
      <c r="C8365" s="19">
        <v>2013</v>
      </c>
      <c r="D8365" s="19" t="s">
        <v>2334</v>
      </c>
      <c r="E8365" s="19">
        <v>13</v>
      </c>
      <c r="F8365" s="19">
        <v>43</v>
      </c>
      <c r="G8365" s="19">
        <v>2</v>
      </c>
      <c r="H8365" s="19">
        <v>5</v>
      </c>
    </row>
    <row r="8366" spans="1:8" x14ac:dyDescent="0.25">
      <c r="A8366" s="14" t="str">
        <f t="shared" si="130"/>
        <v>kenneia012013</v>
      </c>
      <c r="B8366" s="19" t="s">
        <v>811</v>
      </c>
      <c r="C8366" s="19">
        <v>2013</v>
      </c>
      <c r="D8366" s="19" t="s">
        <v>2334</v>
      </c>
      <c r="E8366" s="19">
        <v>4</v>
      </c>
      <c r="F8366" s="19">
        <v>13</v>
      </c>
      <c r="G8366" s="19">
        <v>0</v>
      </c>
      <c r="H8366" s="19">
        <v>0</v>
      </c>
    </row>
    <row r="8367" spans="1:8" x14ac:dyDescent="0.25">
      <c r="A8367" s="14" t="str">
        <f t="shared" si="130"/>
        <v>kenneia012013</v>
      </c>
      <c r="B8367" s="19" t="s">
        <v>811</v>
      </c>
      <c r="C8367" s="19">
        <v>2013</v>
      </c>
      <c r="D8367" s="19" t="s">
        <v>2334</v>
      </c>
      <c r="E8367" s="19">
        <v>3</v>
      </c>
      <c r="F8367" s="19">
        <v>7</v>
      </c>
      <c r="G8367" s="19">
        <v>0</v>
      </c>
      <c r="H8367" s="19">
        <v>1</v>
      </c>
    </row>
    <row r="8368" spans="1:8" x14ac:dyDescent="0.25">
      <c r="A8368" s="14" t="str">
        <f t="shared" si="130"/>
        <v>kensilo012013</v>
      </c>
      <c r="B8368" s="19" t="s">
        <v>464</v>
      </c>
      <c r="C8368" s="19">
        <v>2013</v>
      </c>
      <c r="D8368" s="19" t="s">
        <v>2334</v>
      </c>
      <c r="E8368" s="19">
        <v>0</v>
      </c>
      <c r="F8368" s="19">
        <v>0</v>
      </c>
      <c r="G8368" s="19">
        <v>0</v>
      </c>
      <c r="H8368" s="19">
        <v>0</v>
      </c>
    </row>
    <row r="8369" spans="1:8" x14ac:dyDescent="0.25">
      <c r="A8369" s="14" t="str">
        <f t="shared" si="130"/>
        <v>keppije012013</v>
      </c>
      <c r="B8369" s="19" t="s">
        <v>465</v>
      </c>
      <c r="C8369" s="19">
        <v>2013</v>
      </c>
      <c r="D8369" s="19" t="s">
        <v>2335</v>
      </c>
      <c r="E8369" s="19">
        <v>120</v>
      </c>
      <c r="F8369" s="19">
        <v>14</v>
      </c>
      <c r="G8369" s="19">
        <v>1</v>
      </c>
      <c r="H8369" s="19">
        <v>16</v>
      </c>
    </row>
    <row r="8370" spans="1:8" x14ac:dyDescent="0.25">
      <c r="A8370" s="14" t="str">
        <f t="shared" si="130"/>
        <v>keppije012013</v>
      </c>
      <c r="B8370" s="19" t="s">
        <v>465</v>
      </c>
      <c r="C8370" s="19">
        <v>2013</v>
      </c>
      <c r="D8370" s="19" t="s">
        <v>39</v>
      </c>
      <c r="E8370" s="19">
        <v>74</v>
      </c>
      <c r="F8370" s="19">
        <v>107</v>
      </c>
      <c r="G8370" s="19">
        <v>1</v>
      </c>
      <c r="H8370" s="19">
        <v>24</v>
      </c>
    </row>
    <row r="8371" spans="1:8" x14ac:dyDescent="0.25">
      <c r="A8371" s="14" t="str">
        <f t="shared" si="130"/>
        <v>keppije012013</v>
      </c>
      <c r="B8371" s="19" t="s">
        <v>465</v>
      </c>
      <c r="C8371" s="19">
        <v>2013</v>
      </c>
      <c r="D8371" s="19" t="s">
        <v>40</v>
      </c>
      <c r="E8371" s="19">
        <v>25</v>
      </c>
      <c r="F8371" s="19">
        <v>67</v>
      </c>
      <c r="G8371" s="19">
        <v>3</v>
      </c>
      <c r="H8371" s="19">
        <v>8</v>
      </c>
    </row>
    <row r="8372" spans="1:8" x14ac:dyDescent="0.25">
      <c r="A8372" s="14" t="str">
        <f t="shared" si="130"/>
        <v>kershcl012013</v>
      </c>
      <c r="B8372" s="19" t="s">
        <v>947</v>
      </c>
      <c r="C8372" s="19">
        <v>2013</v>
      </c>
      <c r="D8372" s="19" t="s">
        <v>2334</v>
      </c>
      <c r="E8372" s="19">
        <v>7</v>
      </c>
      <c r="F8372" s="19">
        <v>27</v>
      </c>
      <c r="G8372" s="19">
        <v>1</v>
      </c>
      <c r="H8372" s="19">
        <v>2</v>
      </c>
    </row>
    <row r="8373" spans="1:8" x14ac:dyDescent="0.25">
      <c r="A8373" s="14" t="str">
        <f t="shared" si="130"/>
        <v>keuchda012013</v>
      </c>
      <c r="B8373" s="19" t="s">
        <v>1760</v>
      </c>
      <c r="C8373" s="19">
        <v>2013</v>
      </c>
      <c r="D8373" s="19" t="s">
        <v>2334</v>
      </c>
      <c r="E8373" s="19">
        <v>7</v>
      </c>
      <c r="F8373" s="19">
        <v>24</v>
      </c>
      <c r="G8373" s="19">
        <v>0</v>
      </c>
      <c r="H8373" s="19">
        <v>3</v>
      </c>
    </row>
    <row r="8374" spans="1:8" x14ac:dyDescent="0.25">
      <c r="A8374" s="14" t="str">
        <f t="shared" si="130"/>
        <v>kickhmi012013</v>
      </c>
      <c r="B8374" s="19" t="s">
        <v>1974</v>
      </c>
      <c r="C8374" s="19">
        <v>2013</v>
      </c>
      <c r="D8374" s="19" t="s">
        <v>2334</v>
      </c>
      <c r="E8374" s="19">
        <v>2</v>
      </c>
      <c r="F8374" s="19">
        <v>5</v>
      </c>
      <c r="G8374" s="19">
        <v>1</v>
      </c>
      <c r="H8374" s="19">
        <v>0</v>
      </c>
    </row>
    <row r="8375" spans="1:8" x14ac:dyDescent="0.25">
      <c r="A8375" s="14" t="str">
        <f t="shared" si="130"/>
        <v>kiermke012013</v>
      </c>
      <c r="B8375" s="19" t="s">
        <v>1975</v>
      </c>
      <c r="C8375" s="19">
        <v>2013</v>
      </c>
      <c r="D8375" s="19" t="s">
        <v>2329</v>
      </c>
    </row>
    <row r="8376" spans="1:8" x14ac:dyDescent="0.25">
      <c r="A8376" s="14" t="str">
        <f t="shared" si="130"/>
        <v>kiermke012013</v>
      </c>
      <c r="B8376" s="19" t="s">
        <v>1975</v>
      </c>
      <c r="C8376" s="19">
        <v>2013</v>
      </c>
      <c r="D8376" s="19" t="s">
        <v>2331</v>
      </c>
      <c r="E8376" s="19">
        <v>0</v>
      </c>
      <c r="F8376" s="19">
        <v>0</v>
      </c>
      <c r="G8376" s="19">
        <v>0</v>
      </c>
      <c r="H8376" s="19">
        <v>0</v>
      </c>
    </row>
    <row r="8377" spans="1:8" x14ac:dyDescent="0.25">
      <c r="A8377" s="14" t="str">
        <f t="shared" si="130"/>
        <v>kiescro012013</v>
      </c>
      <c r="B8377" s="19" t="s">
        <v>1976</v>
      </c>
      <c r="C8377" s="19">
        <v>2013</v>
      </c>
      <c r="D8377" s="19" t="s">
        <v>2330</v>
      </c>
    </row>
    <row r="8378" spans="1:8" x14ac:dyDescent="0.25">
      <c r="A8378" s="14" t="str">
        <f t="shared" si="130"/>
        <v>kiescro012013</v>
      </c>
      <c r="B8378" s="19" t="s">
        <v>1976</v>
      </c>
      <c r="C8378" s="19">
        <v>2013</v>
      </c>
      <c r="D8378" s="19" t="s">
        <v>2331</v>
      </c>
      <c r="E8378" s="19">
        <v>38</v>
      </c>
      <c r="F8378" s="19">
        <v>1</v>
      </c>
      <c r="G8378" s="19">
        <v>0</v>
      </c>
      <c r="H8378" s="19">
        <v>0</v>
      </c>
    </row>
    <row r="8379" spans="1:8" x14ac:dyDescent="0.25">
      <c r="A8379" s="14" t="str">
        <f t="shared" si="130"/>
        <v>kimbrcr012013</v>
      </c>
      <c r="B8379" s="19" t="s">
        <v>1311</v>
      </c>
      <c r="C8379" s="19">
        <v>2013</v>
      </c>
      <c r="D8379" s="19" t="s">
        <v>2334</v>
      </c>
      <c r="E8379" s="19">
        <v>3</v>
      </c>
      <c r="F8379" s="19">
        <v>4</v>
      </c>
      <c r="G8379" s="19">
        <v>0</v>
      </c>
      <c r="H8379" s="19">
        <v>0</v>
      </c>
    </row>
    <row r="8380" spans="1:8" x14ac:dyDescent="0.25">
      <c r="A8380" s="14" t="str">
        <f t="shared" si="130"/>
        <v>kinslia012013</v>
      </c>
      <c r="B8380" s="19" t="s">
        <v>671</v>
      </c>
      <c r="C8380" s="19">
        <v>2013</v>
      </c>
      <c r="D8380" s="19" t="s">
        <v>39</v>
      </c>
      <c r="E8380" s="19">
        <v>211</v>
      </c>
      <c r="F8380" s="19">
        <v>371</v>
      </c>
      <c r="G8380" s="19">
        <v>13</v>
      </c>
      <c r="H8380" s="19">
        <v>89</v>
      </c>
    </row>
    <row r="8381" spans="1:8" x14ac:dyDescent="0.25">
      <c r="A8381" s="14" t="str">
        <f t="shared" si="130"/>
        <v>kintzbr012013</v>
      </c>
      <c r="B8381" s="19" t="s">
        <v>1312</v>
      </c>
      <c r="C8381" s="19">
        <v>2013</v>
      </c>
      <c r="D8381" s="19" t="s">
        <v>2334</v>
      </c>
      <c r="E8381" s="19">
        <v>5</v>
      </c>
      <c r="F8381" s="19">
        <v>10</v>
      </c>
      <c r="G8381" s="19">
        <v>0</v>
      </c>
      <c r="H8381" s="19">
        <v>2</v>
      </c>
    </row>
    <row r="8382" spans="1:8" x14ac:dyDescent="0.25">
      <c r="A8382" s="14" t="str">
        <f t="shared" si="130"/>
        <v>kipnija012013</v>
      </c>
      <c r="B8382" s="19" t="s">
        <v>1536</v>
      </c>
      <c r="C8382" s="19">
        <v>2013</v>
      </c>
      <c r="D8382" s="19" t="s">
        <v>39</v>
      </c>
      <c r="E8382" s="19">
        <v>242</v>
      </c>
      <c r="F8382" s="19">
        <v>395</v>
      </c>
      <c r="G8382" s="19">
        <v>12</v>
      </c>
      <c r="H8382" s="19">
        <v>91</v>
      </c>
    </row>
    <row r="8383" spans="1:8" x14ac:dyDescent="0.25">
      <c r="A8383" s="14" t="str">
        <f t="shared" si="130"/>
        <v>kirkmmi012013</v>
      </c>
      <c r="B8383" s="19" t="s">
        <v>1313</v>
      </c>
      <c r="C8383" s="19">
        <v>2013</v>
      </c>
      <c r="D8383" s="19" t="s">
        <v>2334</v>
      </c>
      <c r="E8383" s="19">
        <v>0</v>
      </c>
      <c r="F8383" s="19">
        <v>0</v>
      </c>
      <c r="G8383" s="19">
        <v>0</v>
      </c>
      <c r="H8383" s="19">
        <v>0</v>
      </c>
    </row>
    <row r="8384" spans="1:8" x14ac:dyDescent="0.25">
      <c r="A8384" s="14" t="str">
        <f t="shared" si="130"/>
        <v>klubeco012013</v>
      </c>
      <c r="B8384" s="19" t="s">
        <v>1537</v>
      </c>
      <c r="C8384" s="19">
        <v>2013</v>
      </c>
      <c r="D8384" s="19" t="s">
        <v>2334</v>
      </c>
      <c r="E8384" s="19">
        <v>12</v>
      </c>
      <c r="F8384" s="19">
        <v>18</v>
      </c>
      <c r="G8384" s="19">
        <v>1</v>
      </c>
      <c r="H8384" s="19">
        <v>1</v>
      </c>
    </row>
    <row r="8385" spans="1:8" x14ac:dyDescent="0.25">
      <c r="A8385" s="14" t="str">
        <f t="shared" si="130"/>
        <v>koberje012013</v>
      </c>
      <c r="B8385" s="19" t="s">
        <v>1977</v>
      </c>
      <c r="C8385" s="19">
        <v>2013</v>
      </c>
      <c r="D8385" s="19" t="s">
        <v>2329</v>
      </c>
    </row>
    <row r="8386" spans="1:8" x14ac:dyDescent="0.25">
      <c r="A8386" s="14" t="str">
        <f t="shared" si="130"/>
        <v>koberje012013</v>
      </c>
      <c r="B8386" s="19" t="s">
        <v>1977</v>
      </c>
      <c r="C8386" s="19">
        <v>2013</v>
      </c>
      <c r="D8386" s="19" t="s">
        <v>2330</v>
      </c>
    </row>
    <row r="8387" spans="1:8" x14ac:dyDescent="0.25">
      <c r="A8387" s="14" t="str">
        <f t="shared" ref="A8387:A8450" si="131">B8387&amp;C8387</f>
        <v>koberje012013</v>
      </c>
      <c r="B8387" s="19" t="s">
        <v>1977</v>
      </c>
      <c r="C8387" s="19">
        <v>2013</v>
      </c>
      <c r="D8387" s="19" t="s">
        <v>2331</v>
      </c>
      <c r="E8387" s="19">
        <v>13</v>
      </c>
      <c r="F8387" s="19">
        <v>0</v>
      </c>
      <c r="G8387" s="19">
        <v>0</v>
      </c>
      <c r="H8387" s="19">
        <v>0</v>
      </c>
    </row>
    <row r="8388" spans="1:8" x14ac:dyDescent="0.25">
      <c r="A8388" s="14" t="str">
        <f t="shared" si="131"/>
        <v>koberje012013</v>
      </c>
      <c r="B8388" s="19" t="s">
        <v>1977</v>
      </c>
      <c r="C8388" s="19">
        <v>2013</v>
      </c>
      <c r="D8388" s="19" t="s">
        <v>2332</v>
      </c>
    </row>
    <row r="8389" spans="1:8" x14ac:dyDescent="0.25">
      <c r="A8389" s="14" t="str">
        <f t="shared" si="131"/>
        <v>koehlto012013</v>
      </c>
      <c r="B8389" s="19" t="s">
        <v>1761</v>
      </c>
      <c r="C8389" s="19">
        <v>2013</v>
      </c>
      <c r="D8389" s="19" t="s">
        <v>2334</v>
      </c>
      <c r="E8389" s="19">
        <v>16</v>
      </c>
      <c r="F8389" s="19">
        <v>15</v>
      </c>
      <c r="G8389" s="19">
        <v>1</v>
      </c>
      <c r="H8389" s="19">
        <v>3</v>
      </c>
    </row>
    <row r="8390" spans="1:8" x14ac:dyDescent="0.25">
      <c r="A8390" s="14" t="str">
        <f t="shared" si="131"/>
        <v>kohnmi012013</v>
      </c>
      <c r="B8390" s="19" t="s">
        <v>1314</v>
      </c>
      <c r="C8390" s="19">
        <v>2013</v>
      </c>
      <c r="D8390" s="19" t="s">
        <v>2334</v>
      </c>
      <c r="E8390" s="19">
        <v>2</v>
      </c>
      <c r="F8390" s="19">
        <v>4</v>
      </c>
      <c r="G8390" s="19">
        <v>0</v>
      </c>
      <c r="H8390" s="19">
        <v>0</v>
      </c>
    </row>
    <row r="8391" spans="1:8" x14ac:dyDescent="0.25">
      <c r="A8391" s="14" t="str">
        <f t="shared" si="131"/>
        <v>konerpa012013</v>
      </c>
      <c r="B8391" s="19" t="s">
        <v>133</v>
      </c>
      <c r="C8391" s="19">
        <v>2013</v>
      </c>
      <c r="D8391" s="19" t="s">
        <v>2335</v>
      </c>
      <c r="E8391" s="19">
        <v>600</v>
      </c>
      <c r="F8391" s="19">
        <v>48</v>
      </c>
      <c r="G8391" s="19">
        <v>4</v>
      </c>
      <c r="H8391" s="19">
        <v>70</v>
      </c>
    </row>
    <row r="8392" spans="1:8" x14ac:dyDescent="0.25">
      <c r="A8392" s="14" t="str">
        <f t="shared" si="131"/>
        <v>kontoge012013</v>
      </c>
      <c r="B8392" s="19" t="s">
        <v>1538</v>
      </c>
      <c r="C8392" s="19">
        <v>2013</v>
      </c>
      <c r="D8392" s="19" t="s">
        <v>2334</v>
      </c>
      <c r="E8392" s="19">
        <v>4</v>
      </c>
      <c r="F8392" s="19">
        <v>7</v>
      </c>
      <c r="G8392" s="19">
        <v>0</v>
      </c>
      <c r="H8392" s="19">
        <v>0</v>
      </c>
    </row>
    <row r="8393" spans="1:8" x14ac:dyDescent="0.25">
      <c r="A8393" s="14" t="str">
        <f t="shared" si="131"/>
        <v>kotchca012013</v>
      </c>
      <c r="B8393" s="19" t="s">
        <v>466</v>
      </c>
      <c r="C8393" s="19">
        <v>2013</v>
      </c>
      <c r="D8393" s="19" t="s">
        <v>2335</v>
      </c>
      <c r="E8393" s="19">
        <v>39</v>
      </c>
      <c r="F8393" s="19">
        <v>2</v>
      </c>
      <c r="G8393" s="19">
        <v>1</v>
      </c>
      <c r="H8393" s="19">
        <v>4</v>
      </c>
    </row>
    <row r="8394" spans="1:8" x14ac:dyDescent="0.25">
      <c r="A8394" s="14" t="str">
        <f t="shared" si="131"/>
        <v>kotsama012013</v>
      </c>
      <c r="B8394" s="19" t="s">
        <v>134</v>
      </c>
      <c r="C8394" s="19">
        <v>2013</v>
      </c>
      <c r="D8394" s="19" t="s">
        <v>2335</v>
      </c>
      <c r="E8394" s="19">
        <v>26</v>
      </c>
      <c r="F8394" s="19">
        <v>2</v>
      </c>
      <c r="G8394" s="19">
        <v>0</v>
      </c>
      <c r="H8394" s="19">
        <v>2</v>
      </c>
    </row>
    <row r="8395" spans="1:8" x14ac:dyDescent="0.25">
      <c r="A8395" s="14" t="str">
        <f t="shared" si="131"/>
        <v>kotsama012013</v>
      </c>
      <c r="B8395" s="19" t="s">
        <v>134</v>
      </c>
      <c r="C8395" s="19">
        <v>2013</v>
      </c>
      <c r="D8395" s="19" t="s">
        <v>2330</v>
      </c>
    </row>
    <row r="8396" spans="1:8" x14ac:dyDescent="0.25">
      <c r="A8396" s="14" t="str">
        <f t="shared" si="131"/>
        <v>kotsama012013</v>
      </c>
      <c r="B8396" s="19" t="s">
        <v>134</v>
      </c>
      <c r="C8396" s="19">
        <v>2013</v>
      </c>
      <c r="D8396" s="19" t="s">
        <v>2331</v>
      </c>
      <c r="E8396" s="19">
        <v>17</v>
      </c>
      <c r="F8396" s="19">
        <v>1</v>
      </c>
      <c r="G8396" s="19">
        <v>0</v>
      </c>
      <c r="H8396" s="19">
        <v>0</v>
      </c>
    </row>
    <row r="8397" spans="1:8" x14ac:dyDescent="0.25">
      <c r="A8397" s="14" t="str">
        <f t="shared" si="131"/>
        <v>kotsama012013</v>
      </c>
      <c r="B8397" s="19" t="s">
        <v>134</v>
      </c>
      <c r="C8397" s="19">
        <v>2013</v>
      </c>
      <c r="D8397" s="19" t="s">
        <v>2332</v>
      </c>
    </row>
    <row r="8398" spans="1:8" x14ac:dyDescent="0.25">
      <c r="A8398" s="14" t="str">
        <f t="shared" si="131"/>
        <v>kottage012013</v>
      </c>
      <c r="B8398" s="19" t="s">
        <v>949</v>
      </c>
      <c r="C8398" s="19">
        <v>2013</v>
      </c>
      <c r="D8398" s="19" t="s">
        <v>2336</v>
      </c>
      <c r="E8398" s="19">
        <v>212</v>
      </c>
      <c r="F8398" s="19">
        <v>14</v>
      </c>
      <c r="G8398" s="19">
        <v>4</v>
      </c>
      <c r="H8398" s="19">
        <v>0</v>
      </c>
    </row>
    <row r="8399" spans="1:8" x14ac:dyDescent="0.25">
      <c r="A8399" s="14" t="str">
        <f t="shared" si="131"/>
        <v>kozmape012013</v>
      </c>
      <c r="B8399" s="19" t="s">
        <v>1539</v>
      </c>
      <c r="C8399" s="19">
        <v>2013</v>
      </c>
      <c r="D8399" s="19" t="s">
        <v>2330</v>
      </c>
    </row>
    <row r="8400" spans="1:8" x14ac:dyDescent="0.25">
      <c r="A8400" s="14" t="str">
        <f t="shared" si="131"/>
        <v>kozmape012013</v>
      </c>
      <c r="B8400" s="19" t="s">
        <v>1539</v>
      </c>
      <c r="C8400" s="19">
        <v>2013</v>
      </c>
      <c r="D8400" s="19" t="s">
        <v>2331</v>
      </c>
      <c r="E8400" s="19">
        <v>2</v>
      </c>
      <c r="F8400" s="19">
        <v>0</v>
      </c>
      <c r="G8400" s="19">
        <v>0</v>
      </c>
      <c r="H8400" s="19">
        <v>0</v>
      </c>
    </row>
    <row r="8401" spans="1:8" x14ac:dyDescent="0.25">
      <c r="A8401" s="14" t="str">
        <f t="shared" si="131"/>
        <v>kozmape012013</v>
      </c>
      <c r="B8401" s="19" t="s">
        <v>1539</v>
      </c>
      <c r="C8401" s="19">
        <v>2013</v>
      </c>
      <c r="D8401" s="19" t="s">
        <v>2333</v>
      </c>
      <c r="E8401" s="19">
        <v>155</v>
      </c>
      <c r="F8401" s="19">
        <v>397</v>
      </c>
      <c r="G8401" s="19">
        <v>9</v>
      </c>
      <c r="H8401" s="19">
        <v>98</v>
      </c>
    </row>
    <row r="8402" spans="1:8" x14ac:dyDescent="0.25">
      <c r="A8402" s="14" t="str">
        <f t="shared" si="131"/>
        <v>kratzer012013</v>
      </c>
      <c r="B8402" s="19" t="s">
        <v>1315</v>
      </c>
      <c r="C8402" s="19">
        <v>2013</v>
      </c>
      <c r="D8402" s="19" t="s">
        <v>2336</v>
      </c>
      <c r="E8402" s="19">
        <v>414</v>
      </c>
      <c r="F8402" s="19">
        <v>26</v>
      </c>
      <c r="G8402" s="19">
        <v>1</v>
      </c>
      <c r="H8402" s="19">
        <v>5</v>
      </c>
    </row>
    <row r="8403" spans="1:8" x14ac:dyDescent="0.25">
      <c r="A8403" s="14" t="str">
        <f t="shared" si="131"/>
        <v>krausma012013</v>
      </c>
      <c r="B8403" s="19" t="s">
        <v>1978</v>
      </c>
      <c r="C8403" s="19">
        <v>2013</v>
      </c>
      <c r="D8403" s="19" t="s">
        <v>2335</v>
      </c>
      <c r="E8403" s="19">
        <v>2</v>
      </c>
      <c r="F8403" s="19">
        <v>0</v>
      </c>
      <c r="G8403" s="19">
        <v>0</v>
      </c>
      <c r="H8403" s="19">
        <v>1</v>
      </c>
    </row>
    <row r="8404" spans="1:8" x14ac:dyDescent="0.25">
      <c r="A8404" s="14" t="str">
        <f t="shared" si="131"/>
        <v>krausma012013</v>
      </c>
      <c r="B8404" s="19" t="s">
        <v>1978</v>
      </c>
      <c r="C8404" s="19">
        <v>2013</v>
      </c>
      <c r="D8404" s="19" t="s">
        <v>2330</v>
      </c>
    </row>
    <row r="8405" spans="1:8" x14ac:dyDescent="0.25">
      <c r="A8405" s="14" t="str">
        <f t="shared" si="131"/>
        <v>krausma012013</v>
      </c>
      <c r="B8405" s="19" t="s">
        <v>1978</v>
      </c>
      <c r="C8405" s="19">
        <v>2013</v>
      </c>
      <c r="D8405" s="19" t="s">
        <v>2331</v>
      </c>
      <c r="E8405" s="19">
        <v>38</v>
      </c>
      <c r="F8405" s="19">
        <v>3</v>
      </c>
      <c r="G8405" s="19">
        <v>2</v>
      </c>
      <c r="H8405" s="19">
        <v>2</v>
      </c>
    </row>
    <row r="8406" spans="1:8" x14ac:dyDescent="0.25">
      <c r="A8406" s="14" t="str">
        <f t="shared" si="131"/>
        <v>krausma012013</v>
      </c>
      <c r="B8406" s="19" t="s">
        <v>1978</v>
      </c>
      <c r="C8406" s="19">
        <v>2013</v>
      </c>
      <c r="D8406" s="19" t="s">
        <v>2332</v>
      </c>
    </row>
    <row r="8407" spans="1:8" x14ac:dyDescent="0.25">
      <c r="A8407" s="14" t="str">
        <f t="shared" si="131"/>
        <v>krolia012013</v>
      </c>
      <c r="B8407" s="19" t="s">
        <v>1979</v>
      </c>
      <c r="C8407" s="19">
        <v>2013</v>
      </c>
      <c r="D8407" s="19" t="s">
        <v>2334</v>
      </c>
      <c r="E8407" s="19">
        <v>2</v>
      </c>
      <c r="F8407" s="19">
        <v>3</v>
      </c>
      <c r="G8407" s="19">
        <v>0</v>
      </c>
      <c r="H8407" s="19">
        <v>0</v>
      </c>
    </row>
    <row r="8408" spans="1:8" x14ac:dyDescent="0.25">
      <c r="A8408" s="14" t="str">
        <f t="shared" si="131"/>
        <v>kubelja012013</v>
      </c>
      <c r="B8408" s="19" t="s">
        <v>467</v>
      </c>
      <c r="C8408" s="19">
        <v>2013</v>
      </c>
      <c r="D8408" s="19" t="s">
        <v>2330</v>
      </c>
    </row>
    <row r="8409" spans="1:8" x14ac:dyDescent="0.25">
      <c r="A8409" s="14" t="str">
        <f t="shared" si="131"/>
        <v>kubelja012013</v>
      </c>
      <c r="B8409" s="19" t="s">
        <v>467</v>
      </c>
      <c r="C8409" s="19">
        <v>2013</v>
      </c>
      <c r="D8409" s="19" t="s">
        <v>2330</v>
      </c>
    </row>
    <row r="8410" spans="1:8" x14ac:dyDescent="0.25">
      <c r="A8410" s="14" t="str">
        <f t="shared" si="131"/>
        <v>kubelja012013</v>
      </c>
      <c r="B8410" s="19" t="s">
        <v>467</v>
      </c>
      <c r="C8410" s="19">
        <v>2013</v>
      </c>
      <c r="D8410" s="19" t="s">
        <v>2331</v>
      </c>
      <c r="E8410" s="19">
        <v>76</v>
      </c>
      <c r="F8410" s="19">
        <v>6</v>
      </c>
      <c r="G8410" s="19">
        <v>3</v>
      </c>
      <c r="H8410" s="19">
        <v>0</v>
      </c>
    </row>
    <row r="8411" spans="1:8" x14ac:dyDescent="0.25">
      <c r="A8411" s="14" t="str">
        <f t="shared" si="131"/>
        <v>kubelja012013</v>
      </c>
      <c r="B8411" s="19" t="s">
        <v>467</v>
      </c>
      <c r="C8411" s="19">
        <v>2013</v>
      </c>
      <c r="D8411" s="19" t="s">
        <v>2331</v>
      </c>
      <c r="E8411" s="19">
        <v>8</v>
      </c>
      <c r="F8411" s="19">
        <v>1</v>
      </c>
      <c r="G8411" s="19">
        <v>0</v>
      </c>
      <c r="H8411" s="19">
        <v>0</v>
      </c>
    </row>
    <row r="8412" spans="1:8" x14ac:dyDescent="0.25">
      <c r="A8412" s="14" t="str">
        <f t="shared" si="131"/>
        <v>kubelja012013</v>
      </c>
      <c r="B8412" s="19" t="s">
        <v>467</v>
      </c>
      <c r="C8412" s="19">
        <v>2013</v>
      </c>
      <c r="D8412" s="19" t="s">
        <v>2332</v>
      </c>
    </row>
    <row r="8413" spans="1:8" x14ac:dyDescent="0.25">
      <c r="A8413" s="14" t="str">
        <f t="shared" si="131"/>
        <v>kubelja012013</v>
      </c>
      <c r="B8413" s="19" t="s">
        <v>467</v>
      </c>
      <c r="C8413" s="19">
        <v>2013</v>
      </c>
      <c r="D8413" s="19" t="s">
        <v>2332</v>
      </c>
    </row>
    <row r="8414" spans="1:8" x14ac:dyDescent="0.25">
      <c r="A8414" s="14" t="str">
        <f t="shared" si="131"/>
        <v>kurodhi012013</v>
      </c>
      <c r="B8414" s="19" t="s">
        <v>950</v>
      </c>
      <c r="C8414" s="19">
        <v>2013</v>
      </c>
      <c r="D8414" s="19" t="s">
        <v>2334</v>
      </c>
      <c r="E8414" s="19">
        <v>12</v>
      </c>
      <c r="F8414" s="19">
        <v>25</v>
      </c>
      <c r="G8414" s="19">
        <v>0</v>
      </c>
      <c r="H8414" s="19">
        <v>3</v>
      </c>
    </row>
    <row r="8415" spans="1:8" x14ac:dyDescent="0.25">
      <c r="A8415" s="14" t="str">
        <f t="shared" si="131"/>
        <v>lackejo012013</v>
      </c>
      <c r="B8415" s="19" t="s">
        <v>311</v>
      </c>
      <c r="C8415" s="19">
        <v>2013</v>
      </c>
      <c r="D8415" s="19" t="s">
        <v>2334</v>
      </c>
      <c r="E8415" s="19">
        <v>18</v>
      </c>
      <c r="F8415" s="19">
        <v>29</v>
      </c>
      <c r="G8415" s="19">
        <v>2</v>
      </c>
      <c r="H8415" s="19">
        <v>0</v>
      </c>
    </row>
    <row r="8416" spans="1:8" x14ac:dyDescent="0.25">
      <c r="A8416" s="14" t="str">
        <f t="shared" si="131"/>
        <v>laffeaa012013</v>
      </c>
      <c r="B8416" s="19" t="s">
        <v>812</v>
      </c>
      <c r="C8416" s="19">
        <v>2013</v>
      </c>
      <c r="D8416" s="19" t="s">
        <v>2334</v>
      </c>
      <c r="E8416" s="19">
        <v>0</v>
      </c>
      <c r="F8416" s="19">
        <v>1</v>
      </c>
      <c r="G8416" s="19">
        <v>0</v>
      </c>
      <c r="H8416" s="19">
        <v>0</v>
      </c>
    </row>
    <row r="8417" spans="1:8" x14ac:dyDescent="0.25">
      <c r="A8417" s="14" t="str">
        <f t="shared" si="131"/>
        <v>laffeaa012013</v>
      </c>
      <c r="B8417" s="19" t="s">
        <v>812</v>
      </c>
      <c r="C8417" s="19">
        <v>2013</v>
      </c>
      <c r="D8417" s="19" t="s">
        <v>2334</v>
      </c>
      <c r="E8417" s="19">
        <v>0</v>
      </c>
      <c r="F8417" s="19">
        <v>1</v>
      </c>
      <c r="G8417" s="19">
        <v>0</v>
      </c>
      <c r="H8417" s="19">
        <v>0</v>
      </c>
    </row>
    <row r="8418" spans="1:8" x14ac:dyDescent="0.25">
      <c r="A8418" s="14" t="str">
        <f t="shared" si="131"/>
        <v>lafrobo012013</v>
      </c>
      <c r="B8418" s="19" t="s">
        <v>1980</v>
      </c>
      <c r="C8418" s="19">
        <v>2013</v>
      </c>
      <c r="D8418" s="19" t="s">
        <v>2334</v>
      </c>
      <c r="E8418" s="19">
        <v>0</v>
      </c>
      <c r="F8418" s="19">
        <v>2</v>
      </c>
      <c r="G8418" s="19">
        <v>0</v>
      </c>
      <c r="H8418" s="19">
        <v>0</v>
      </c>
    </row>
    <row r="8419" spans="1:8" x14ac:dyDescent="0.25">
      <c r="A8419" s="14" t="str">
        <f t="shared" si="131"/>
        <v>lagarju012013</v>
      </c>
      <c r="B8419" s="19" t="s">
        <v>1981</v>
      </c>
      <c r="C8419" s="19">
        <v>2013</v>
      </c>
      <c r="D8419" s="19" t="s">
        <v>2329</v>
      </c>
    </row>
    <row r="8420" spans="1:8" x14ac:dyDescent="0.25">
      <c r="A8420" s="14" t="str">
        <f t="shared" si="131"/>
        <v>lagarju012013</v>
      </c>
      <c r="B8420" s="19" t="s">
        <v>1981</v>
      </c>
      <c r="C8420" s="19">
        <v>2013</v>
      </c>
      <c r="D8420" s="19" t="s">
        <v>2331</v>
      </c>
      <c r="E8420" s="19">
        <v>281</v>
      </c>
      <c r="F8420" s="19">
        <v>15</v>
      </c>
      <c r="G8420" s="19">
        <v>5</v>
      </c>
      <c r="H8420" s="19">
        <v>0</v>
      </c>
    </row>
    <row r="8421" spans="1:8" x14ac:dyDescent="0.25">
      <c r="A8421" s="14" t="str">
        <f t="shared" si="131"/>
        <v>lagarju012013</v>
      </c>
      <c r="B8421" s="19" t="s">
        <v>1981</v>
      </c>
      <c r="C8421" s="19">
        <v>2013</v>
      </c>
      <c r="D8421" s="19" t="s">
        <v>2332</v>
      </c>
    </row>
    <row r="8422" spans="1:8" x14ac:dyDescent="0.25">
      <c r="A8422" s="14" t="str">
        <f t="shared" si="131"/>
        <v>lairdbr012013</v>
      </c>
      <c r="B8422" s="19" t="s">
        <v>1540</v>
      </c>
      <c r="C8422" s="19">
        <v>2013</v>
      </c>
      <c r="D8422" s="19" t="s">
        <v>2335</v>
      </c>
      <c r="E8422" s="19">
        <v>71</v>
      </c>
      <c r="F8422" s="19">
        <v>2</v>
      </c>
      <c r="G8422" s="19">
        <v>0</v>
      </c>
      <c r="H8422" s="19">
        <v>8</v>
      </c>
    </row>
    <row r="8423" spans="1:8" x14ac:dyDescent="0.25">
      <c r="A8423" s="14" t="str">
        <f t="shared" si="131"/>
        <v>lairdbr012013</v>
      </c>
      <c r="B8423" s="19" t="s">
        <v>1540</v>
      </c>
      <c r="C8423" s="19">
        <v>2013</v>
      </c>
      <c r="D8423" s="19" t="s">
        <v>40</v>
      </c>
      <c r="E8423" s="19">
        <v>1</v>
      </c>
      <c r="F8423" s="19">
        <v>8</v>
      </c>
      <c r="G8423" s="19">
        <v>1</v>
      </c>
      <c r="H8423" s="19">
        <v>1</v>
      </c>
    </row>
    <row r="8424" spans="1:8" x14ac:dyDescent="0.25">
      <c r="A8424" s="14" t="str">
        <f t="shared" si="131"/>
        <v>lairdge012013</v>
      </c>
      <c r="B8424" s="19" t="s">
        <v>385</v>
      </c>
      <c r="C8424" s="19">
        <v>2013</v>
      </c>
      <c r="D8424" s="19" t="s">
        <v>2336</v>
      </c>
      <c r="E8424" s="19">
        <v>241</v>
      </c>
      <c r="F8424" s="19">
        <v>16</v>
      </c>
      <c r="G8424" s="19">
        <v>0</v>
      </c>
      <c r="H8424" s="19">
        <v>6</v>
      </c>
    </row>
    <row r="8425" spans="1:8" x14ac:dyDescent="0.25">
      <c r="A8425" s="14" t="str">
        <f t="shared" si="131"/>
        <v>lakeju012013</v>
      </c>
      <c r="B8425" s="19" t="s">
        <v>1982</v>
      </c>
      <c r="C8425" s="19">
        <v>2013</v>
      </c>
      <c r="D8425" s="19" t="s">
        <v>2329</v>
      </c>
    </row>
    <row r="8426" spans="1:8" x14ac:dyDescent="0.25">
      <c r="A8426" s="14" t="str">
        <f t="shared" si="131"/>
        <v>lakeju012013</v>
      </c>
      <c r="B8426" s="19" t="s">
        <v>1982</v>
      </c>
      <c r="C8426" s="19">
        <v>2013</v>
      </c>
      <c r="D8426" s="19" t="s">
        <v>2330</v>
      </c>
    </row>
    <row r="8427" spans="1:8" x14ac:dyDescent="0.25">
      <c r="A8427" s="14" t="str">
        <f t="shared" si="131"/>
        <v>lakeju012013</v>
      </c>
      <c r="B8427" s="19" t="s">
        <v>1982</v>
      </c>
      <c r="C8427" s="19">
        <v>2013</v>
      </c>
      <c r="D8427" s="19" t="s">
        <v>2331</v>
      </c>
      <c r="E8427" s="19">
        <v>119</v>
      </c>
      <c r="F8427" s="19">
        <v>2</v>
      </c>
      <c r="G8427" s="19">
        <v>3</v>
      </c>
      <c r="H8427" s="19">
        <v>1</v>
      </c>
    </row>
    <row r="8428" spans="1:8" x14ac:dyDescent="0.25">
      <c r="A8428" s="14" t="str">
        <f t="shared" si="131"/>
        <v>lallibl012013</v>
      </c>
      <c r="B8428" s="19" t="s">
        <v>1763</v>
      </c>
      <c r="C8428" s="19">
        <v>2013</v>
      </c>
      <c r="D8428" s="19" t="s">
        <v>2335</v>
      </c>
      <c r="E8428" s="19">
        <v>45</v>
      </c>
      <c r="F8428" s="19">
        <v>0</v>
      </c>
      <c r="G8428" s="19">
        <v>2</v>
      </c>
      <c r="H8428" s="19">
        <v>1</v>
      </c>
    </row>
    <row r="8429" spans="1:8" x14ac:dyDescent="0.25">
      <c r="A8429" s="14" t="str">
        <f t="shared" si="131"/>
        <v>lallibl012013</v>
      </c>
      <c r="B8429" s="19" t="s">
        <v>1763</v>
      </c>
      <c r="C8429" s="19">
        <v>2013</v>
      </c>
      <c r="D8429" s="19" t="s">
        <v>2336</v>
      </c>
      <c r="E8429" s="19">
        <v>2</v>
      </c>
      <c r="F8429" s="19">
        <v>0</v>
      </c>
      <c r="G8429" s="19">
        <v>0</v>
      </c>
      <c r="H8429" s="19">
        <v>0</v>
      </c>
    </row>
    <row r="8430" spans="1:8" x14ac:dyDescent="0.25">
      <c r="A8430" s="14" t="str">
        <f t="shared" si="131"/>
        <v>lamboan012013</v>
      </c>
      <c r="B8430" s="19" t="s">
        <v>1983</v>
      </c>
      <c r="C8430" s="19">
        <v>2013</v>
      </c>
      <c r="D8430" s="19" t="s">
        <v>2330</v>
      </c>
    </row>
    <row r="8431" spans="1:8" x14ac:dyDescent="0.25">
      <c r="A8431" s="14" t="str">
        <f t="shared" si="131"/>
        <v>lamboan012013</v>
      </c>
      <c r="B8431" s="19" t="s">
        <v>1983</v>
      </c>
      <c r="C8431" s="19">
        <v>2013</v>
      </c>
      <c r="D8431" s="19" t="s">
        <v>2331</v>
      </c>
      <c r="E8431" s="19">
        <v>6</v>
      </c>
      <c r="F8431" s="19">
        <v>0</v>
      </c>
      <c r="G8431" s="19">
        <v>0</v>
      </c>
      <c r="H8431" s="19">
        <v>0</v>
      </c>
    </row>
    <row r="8432" spans="1:8" x14ac:dyDescent="0.25">
      <c r="A8432" s="14" t="str">
        <f t="shared" si="131"/>
        <v>lamboan012013</v>
      </c>
      <c r="B8432" s="19" t="s">
        <v>1983</v>
      </c>
      <c r="C8432" s="19">
        <v>2013</v>
      </c>
      <c r="D8432" s="19" t="s">
        <v>2332</v>
      </c>
    </row>
    <row r="8433" spans="1:8" x14ac:dyDescent="0.25">
      <c r="A8433" s="14" t="str">
        <f t="shared" si="131"/>
        <v>langery012013</v>
      </c>
      <c r="B8433" s="19" t="s">
        <v>313</v>
      </c>
      <c r="C8433" s="19">
        <v>2013</v>
      </c>
      <c r="D8433" s="19" t="s">
        <v>2335</v>
      </c>
      <c r="E8433" s="19">
        <v>28</v>
      </c>
      <c r="F8433" s="19">
        <v>0</v>
      </c>
      <c r="G8433" s="19">
        <v>0</v>
      </c>
      <c r="H8433" s="19">
        <v>4</v>
      </c>
    </row>
    <row r="8434" spans="1:8" x14ac:dyDescent="0.25">
      <c r="A8434" s="14" t="str">
        <f t="shared" si="131"/>
        <v>langwma012013</v>
      </c>
      <c r="B8434" s="19" t="s">
        <v>1984</v>
      </c>
      <c r="C8434" s="19">
        <v>2013</v>
      </c>
      <c r="D8434" s="19" t="s">
        <v>2334</v>
      </c>
      <c r="E8434" s="19">
        <v>0</v>
      </c>
      <c r="F8434" s="19">
        <v>0</v>
      </c>
      <c r="G8434" s="19">
        <v>0</v>
      </c>
      <c r="H8434" s="19">
        <v>0</v>
      </c>
    </row>
    <row r="8435" spans="1:8" x14ac:dyDescent="0.25">
      <c r="A8435" s="14" t="str">
        <f t="shared" si="131"/>
        <v>langwma012013</v>
      </c>
      <c r="B8435" s="19" t="s">
        <v>1984</v>
      </c>
      <c r="C8435" s="19">
        <v>2013</v>
      </c>
      <c r="D8435" s="19" t="s">
        <v>2334</v>
      </c>
      <c r="E8435" s="19">
        <v>0</v>
      </c>
      <c r="F8435" s="19">
        <v>2</v>
      </c>
      <c r="G8435" s="19">
        <v>0</v>
      </c>
      <c r="H8435" s="19">
        <v>0</v>
      </c>
    </row>
    <row r="8436" spans="1:8" x14ac:dyDescent="0.25">
      <c r="A8436" s="14" t="str">
        <f t="shared" si="131"/>
        <v>lannajo012013</v>
      </c>
      <c r="B8436" s="19" t="s">
        <v>813</v>
      </c>
      <c r="C8436" s="19">
        <v>2013</v>
      </c>
      <c r="D8436" s="19" t="s">
        <v>2334</v>
      </c>
      <c r="E8436" s="19">
        <v>0</v>
      </c>
      <c r="F8436" s="19">
        <v>9</v>
      </c>
      <c r="G8436" s="19">
        <v>1</v>
      </c>
      <c r="H8436" s="19">
        <v>0</v>
      </c>
    </row>
    <row r="8437" spans="1:8" x14ac:dyDescent="0.25">
      <c r="A8437" s="14" t="str">
        <f t="shared" si="131"/>
        <v>larocad012013</v>
      </c>
      <c r="B8437" s="19" t="s">
        <v>468</v>
      </c>
      <c r="C8437" s="19">
        <v>2013</v>
      </c>
      <c r="D8437" s="19" t="s">
        <v>2335</v>
      </c>
      <c r="E8437" s="19">
        <v>1164</v>
      </c>
      <c r="F8437" s="19">
        <v>76</v>
      </c>
      <c r="G8437" s="19">
        <v>11</v>
      </c>
      <c r="H8437" s="19">
        <v>117</v>
      </c>
    </row>
    <row r="8438" spans="1:8" x14ac:dyDescent="0.25">
      <c r="A8438" s="14" t="str">
        <f t="shared" si="131"/>
        <v>larocan012013</v>
      </c>
      <c r="B8438" s="19" t="s">
        <v>814</v>
      </c>
      <c r="C8438" s="19">
        <v>2013</v>
      </c>
      <c r="D8438" s="19" t="s">
        <v>40</v>
      </c>
      <c r="E8438" s="19">
        <v>1</v>
      </c>
      <c r="F8438" s="19">
        <v>3</v>
      </c>
      <c r="G8438" s="19">
        <v>0</v>
      </c>
      <c r="H8438" s="19">
        <v>1</v>
      </c>
    </row>
    <row r="8439" spans="1:8" x14ac:dyDescent="0.25">
      <c r="A8439" s="14" t="str">
        <f t="shared" si="131"/>
        <v>latosma012013</v>
      </c>
      <c r="B8439" s="19" t="s">
        <v>1121</v>
      </c>
      <c r="C8439" s="19">
        <v>2013</v>
      </c>
      <c r="D8439" s="19" t="s">
        <v>2334</v>
      </c>
      <c r="E8439" s="19">
        <v>26</v>
      </c>
      <c r="F8439" s="19">
        <v>20</v>
      </c>
      <c r="G8439" s="19">
        <v>1</v>
      </c>
      <c r="H8439" s="19">
        <v>2</v>
      </c>
    </row>
    <row r="8440" spans="1:8" x14ac:dyDescent="0.25">
      <c r="A8440" s="14" t="str">
        <f t="shared" si="131"/>
        <v>lavarry012013</v>
      </c>
      <c r="B8440" s="19" t="s">
        <v>1541</v>
      </c>
      <c r="C8440" s="19">
        <v>2013</v>
      </c>
      <c r="D8440" s="19" t="s">
        <v>2336</v>
      </c>
      <c r="E8440" s="19">
        <v>131</v>
      </c>
      <c r="F8440" s="19">
        <v>8</v>
      </c>
      <c r="G8440" s="19">
        <v>1</v>
      </c>
      <c r="H8440" s="19">
        <v>4</v>
      </c>
    </row>
    <row r="8441" spans="1:8" x14ac:dyDescent="0.25">
      <c r="A8441" s="14" t="str">
        <f t="shared" si="131"/>
        <v>lawribr012013</v>
      </c>
      <c r="B8441" s="19" t="s">
        <v>1542</v>
      </c>
      <c r="C8441" s="19">
        <v>2013</v>
      </c>
      <c r="D8441" s="19" t="s">
        <v>39</v>
      </c>
      <c r="E8441" s="19">
        <v>12</v>
      </c>
      <c r="F8441" s="19">
        <v>9</v>
      </c>
      <c r="G8441" s="19">
        <v>2</v>
      </c>
      <c r="H8441" s="19">
        <v>2</v>
      </c>
    </row>
    <row r="8442" spans="1:8" x14ac:dyDescent="0.25">
      <c r="A8442" s="14" t="str">
        <f t="shared" si="131"/>
        <v>lawribr012013</v>
      </c>
      <c r="B8442" s="19" t="s">
        <v>1542</v>
      </c>
      <c r="C8442" s="19">
        <v>2013</v>
      </c>
      <c r="D8442" s="19" t="s">
        <v>40</v>
      </c>
      <c r="E8442" s="19">
        <v>68</v>
      </c>
      <c r="F8442" s="19">
        <v>189</v>
      </c>
      <c r="G8442" s="19">
        <v>10</v>
      </c>
      <c r="H8442" s="19">
        <v>19</v>
      </c>
    </row>
    <row r="8443" spans="1:8" x14ac:dyDescent="0.25">
      <c r="A8443" s="14" t="str">
        <f t="shared" si="131"/>
        <v>layneto012013</v>
      </c>
      <c r="B8443" s="19" t="s">
        <v>1764</v>
      </c>
      <c r="C8443" s="19">
        <v>2013</v>
      </c>
      <c r="D8443" s="19" t="s">
        <v>2334</v>
      </c>
      <c r="E8443" s="19">
        <v>0</v>
      </c>
      <c r="F8443" s="19">
        <v>1</v>
      </c>
      <c r="G8443" s="19">
        <v>0</v>
      </c>
      <c r="H8443" s="19">
        <v>0</v>
      </c>
    </row>
    <row r="8444" spans="1:8" x14ac:dyDescent="0.25">
      <c r="A8444" s="14" t="str">
        <f t="shared" si="131"/>
        <v>leagubr012013</v>
      </c>
      <c r="B8444" s="19" t="s">
        <v>469</v>
      </c>
      <c r="C8444" s="19">
        <v>2013</v>
      </c>
      <c r="D8444" s="19" t="s">
        <v>2334</v>
      </c>
      <c r="E8444" s="19">
        <v>4</v>
      </c>
      <c r="F8444" s="19">
        <v>8</v>
      </c>
      <c r="G8444" s="19">
        <v>2</v>
      </c>
      <c r="H8444" s="19">
        <v>0</v>
      </c>
    </row>
    <row r="8445" spans="1:8" x14ac:dyDescent="0.25">
      <c r="A8445" s="14" t="str">
        <f t="shared" si="131"/>
        <v>leakemi012013</v>
      </c>
      <c r="B8445" s="19" t="s">
        <v>1317</v>
      </c>
      <c r="C8445" s="19">
        <v>2013</v>
      </c>
      <c r="D8445" s="19" t="s">
        <v>2334</v>
      </c>
      <c r="E8445" s="19">
        <v>26</v>
      </c>
      <c r="F8445" s="19">
        <v>28</v>
      </c>
      <c r="G8445" s="19">
        <v>1</v>
      </c>
      <c r="H8445" s="19">
        <v>2</v>
      </c>
    </row>
    <row r="8446" spans="1:8" x14ac:dyDescent="0.25">
      <c r="A8446" s="14" t="str">
        <f t="shared" si="131"/>
        <v>leblawa012013</v>
      </c>
      <c r="B8446" s="19" t="s">
        <v>953</v>
      </c>
      <c r="C8446" s="19">
        <v>2013</v>
      </c>
      <c r="D8446" s="19" t="s">
        <v>2334</v>
      </c>
      <c r="E8446" s="19">
        <v>4</v>
      </c>
      <c r="F8446" s="19">
        <v>5</v>
      </c>
      <c r="G8446" s="19">
        <v>1</v>
      </c>
      <c r="H8446" s="19">
        <v>1</v>
      </c>
    </row>
    <row r="8447" spans="1:8" x14ac:dyDescent="0.25">
      <c r="A8447" s="14" t="str">
        <f t="shared" si="131"/>
        <v>leblawa012013</v>
      </c>
      <c r="B8447" s="19" t="s">
        <v>953</v>
      </c>
      <c r="C8447" s="19">
        <v>2013</v>
      </c>
      <c r="D8447" s="19" t="s">
        <v>2334</v>
      </c>
      <c r="E8447" s="19">
        <v>0</v>
      </c>
      <c r="F8447" s="19">
        <v>0</v>
      </c>
      <c r="G8447" s="19">
        <v>0</v>
      </c>
      <c r="H8447" s="19">
        <v>0</v>
      </c>
    </row>
    <row r="8448" spans="1:8" x14ac:dyDescent="0.25">
      <c r="A8448" s="14" t="str">
        <f t="shared" si="131"/>
        <v>lecursa012013</v>
      </c>
      <c r="B8448" s="19" t="s">
        <v>1318</v>
      </c>
      <c r="C8448" s="19">
        <v>2013</v>
      </c>
      <c r="D8448" s="19" t="s">
        <v>2334</v>
      </c>
      <c r="E8448" s="19">
        <v>2</v>
      </c>
      <c r="F8448" s="19">
        <v>3</v>
      </c>
      <c r="G8448" s="19">
        <v>0</v>
      </c>
      <c r="H8448" s="19">
        <v>1</v>
      </c>
    </row>
    <row r="8449" spans="1:8" x14ac:dyDescent="0.25">
      <c r="A8449" s="14" t="str">
        <f t="shared" si="131"/>
        <v>leech012013</v>
      </c>
      <c r="B8449" s="19" t="s">
        <v>1985</v>
      </c>
      <c r="C8449" s="19">
        <v>2013</v>
      </c>
      <c r="D8449" s="19" t="s">
        <v>2334</v>
      </c>
      <c r="E8449" s="19">
        <v>0</v>
      </c>
      <c r="F8449" s="19">
        <v>0</v>
      </c>
      <c r="G8449" s="19">
        <v>0</v>
      </c>
      <c r="H8449" s="19">
        <v>0</v>
      </c>
    </row>
    <row r="8450" spans="1:8" x14ac:dyDescent="0.25">
      <c r="A8450" s="14" t="str">
        <f t="shared" si="131"/>
        <v>leecl022013</v>
      </c>
      <c r="B8450" s="19" t="s">
        <v>314</v>
      </c>
      <c r="C8450" s="19">
        <v>2013</v>
      </c>
      <c r="D8450" s="19" t="s">
        <v>2334</v>
      </c>
      <c r="E8450" s="19">
        <v>7</v>
      </c>
      <c r="F8450" s="19">
        <v>28</v>
      </c>
      <c r="G8450" s="19">
        <v>1</v>
      </c>
      <c r="H8450" s="19">
        <v>1</v>
      </c>
    </row>
    <row r="8451" spans="1:8" x14ac:dyDescent="0.25">
      <c r="A8451" s="14" t="str">
        <f t="shared" ref="A8451:A8514" si="132">B8451&amp;C8451</f>
        <v>leesmch012013</v>
      </c>
      <c r="B8451" s="19" t="s">
        <v>1986</v>
      </c>
      <c r="C8451" s="19">
        <v>2013</v>
      </c>
      <c r="D8451" s="19" t="s">
        <v>2334</v>
      </c>
      <c r="E8451" s="19">
        <v>1</v>
      </c>
      <c r="F8451" s="19">
        <v>2</v>
      </c>
      <c r="G8451" s="19">
        <v>0</v>
      </c>
      <c r="H8451" s="19">
        <v>0</v>
      </c>
    </row>
    <row r="8452" spans="1:8" x14ac:dyDescent="0.25">
      <c r="A8452" s="14" t="str">
        <f t="shared" si="132"/>
        <v>lemahdj012013</v>
      </c>
      <c r="B8452" s="19" t="s">
        <v>1543</v>
      </c>
      <c r="C8452" s="19">
        <v>2013</v>
      </c>
      <c r="D8452" s="19" t="s">
        <v>2335</v>
      </c>
      <c r="E8452" s="19">
        <v>2</v>
      </c>
      <c r="F8452" s="19">
        <v>0</v>
      </c>
      <c r="G8452" s="19">
        <v>0</v>
      </c>
      <c r="H8452" s="19">
        <v>0</v>
      </c>
    </row>
    <row r="8453" spans="1:8" x14ac:dyDescent="0.25">
      <c r="A8453" s="14" t="str">
        <f t="shared" si="132"/>
        <v>lemahdj012013</v>
      </c>
      <c r="B8453" s="19" t="s">
        <v>1543</v>
      </c>
      <c r="C8453" s="19">
        <v>2013</v>
      </c>
      <c r="D8453" s="19" t="s">
        <v>39</v>
      </c>
      <c r="E8453" s="19">
        <v>168</v>
      </c>
      <c r="F8453" s="19">
        <v>271</v>
      </c>
      <c r="G8453" s="19">
        <v>3</v>
      </c>
      <c r="H8453" s="19">
        <v>57</v>
      </c>
    </row>
    <row r="8454" spans="1:8" x14ac:dyDescent="0.25">
      <c r="A8454" s="14" t="str">
        <f t="shared" si="132"/>
        <v>lemahdj012013</v>
      </c>
      <c r="B8454" s="19" t="s">
        <v>1543</v>
      </c>
      <c r="C8454" s="19">
        <v>2013</v>
      </c>
      <c r="D8454" s="19" t="s">
        <v>40</v>
      </c>
      <c r="E8454" s="19">
        <v>6</v>
      </c>
      <c r="F8454" s="19">
        <v>24</v>
      </c>
      <c r="G8454" s="19">
        <v>0</v>
      </c>
      <c r="H8454" s="19">
        <v>2</v>
      </c>
    </row>
    <row r="8455" spans="1:8" x14ac:dyDescent="0.25">
      <c r="A8455" s="14" t="str">
        <f t="shared" si="132"/>
        <v>lemahdj012013</v>
      </c>
      <c r="B8455" s="19" t="s">
        <v>1543</v>
      </c>
      <c r="C8455" s="19">
        <v>2013</v>
      </c>
      <c r="D8455" s="19" t="s">
        <v>2333</v>
      </c>
      <c r="E8455" s="19">
        <v>0</v>
      </c>
      <c r="F8455" s="19">
        <v>0</v>
      </c>
      <c r="G8455" s="19">
        <v>0</v>
      </c>
      <c r="H8455" s="19">
        <v>0</v>
      </c>
    </row>
    <row r="8456" spans="1:8" x14ac:dyDescent="0.25">
      <c r="A8456" s="14" t="str">
        <f t="shared" si="132"/>
        <v>leonsa012013</v>
      </c>
      <c r="B8456" s="19" t="s">
        <v>1765</v>
      </c>
      <c r="C8456" s="19">
        <v>2013</v>
      </c>
      <c r="D8456" s="19" t="s">
        <v>2336</v>
      </c>
      <c r="E8456" s="19">
        <v>2</v>
      </c>
      <c r="F8456" s="19">
        <v>0</v>
      </c>
      <c r="G8456" s="19">
        <v>0</v>
      </c>
      <c r="H8456" s="19">
        <v>0</v>
      </c>
    </row>
    <row r="8457" spans="1:8" x14ac:dyDescent="0.25">
      <c r="A8457" s="14" t="str">
        <f t="shared" si="132"/>
        <v>lerouch012013</v>
      </c>
      <c r="B8457" s="19" t="s">
        <v>1122</v>
      </c>
      <c r="C8457" s="19">
        <v>2013</v>
      </c>
      <c r="D8457" s="19" t="s">
        <v>2334</v>
      </c>
      <c r="E8457" s="19">
        <v>0</v>
      </c>
      <c r="F8457" s="19">
        <v>0</v>
      </c>
      <c r="G8457" s="19">
        <v>0</v>
      </c>
      <c r="H8457" s="19">
        <v>0</v>
      </c>
    </row>
    <row r="8458" spans="1:8" x14ac:dyDescent="0.25">
      <c r="A8458" s="14" t="str">
        <f t="shared" si="132"/>
        <v>lerudst012013</v>
      </c>
      <c r="B8458" s="19" t="s">
        <v>1766</v>
      </c>
      <c r="C8458" s="19">
        <v>2013</v>
      </c>
      <c r="D8458" s="19" t="s">
        <v>2336</v>
      </c>
      <c r="E8458" s="19">
        <v>7</v>
      </c>
      <c r="F8458" s="19">
        <v>0</v>
      </c>
      <c r="G8458" s="19">
        <v>0</v>
      </c>
      <c r="H8458" s="19">
        <v>0</v>
      </c>
    </row>
    <row r="8459" spans="1:8" x14ac:dyDescent="0.25">
      <c r="A8459" s="14" t="str">
        <f t="shared" si="132"/>
        <v>lestejo012013</v>
      </c>
      <c r="B8459" s="19" t="s">
        <v>673</v>
      </c>
      <c r="C8459" s="19">
        <v>2013</v>
      </c>
      <c r="D8459" s="19" t="s">
        <v>2334</v>
      </c>
      <c r="E8459" s="19">
        <v>12</v>
      </c>
      <c r="F8459" s="19">
        <v>18</v>
      </c>
      <c r="G8459" s="19">
        <v>2</v>
      </c>
      <c r="H8459" s="19">
        <v>1</v>
      </c>
    </row>
    <row r="8460" spans="1:8" x14ac:dyDescent="0.25">
      <c r="A8460" s="14" t="str">
        <f t="shared" si="132"/>
        <v>liddial012013</v>
      </c>
      <c r="B8460" s="19" t="s">
        <v>1544</v>
      </c>
      <c r="C8460" s="19">
        <v>2013</v>
      </c>
      <c r="D8460" s="19" t="s">
        <v>2335</v>
      </c>
      <c r="E8460" s="19">
        <v>34</v>
      </c>
      <c r="F8460" s="19">
        <v>0</v>
      </c>
      <c r="G8460" s="19">
        <v>0</v>
      </c>
      <c r="H8460" s="19">
        <v>4</v>
      </c>
    </row>
    <row r="8461" spans="1:8" x14ac:dyDescent="0.25">
      <c r="A8461" s="14" t="str">
        <f t="shared" si="132"/>
        <v>lillibr012013</v>
      </c>
      <c r="B8461" s="19" t="s">
        <v>954</v>
      </c>
      <c r="C8461" s="19">
        <v>2013</v>
      </c>
      <c r="D8461" s="19" t="s">
        <v>2335</v>
      </c>
      <c r="E8461" s="19">
        <v>7</v>
      </c>
      <c r="F8461" s="19">
        <v>0</v>
      </c>
      <c r="G8461" s="19">
        <v>0</v>
      </c>
      <c r="H8461" s="19">
        <v>1</v>
      </c>
    </row>
    <row r="8462" spans="1:8" x14ac:dyDescent="0.25">
      <c r="A8462" s="14" t="str">
        <f t="shared" si="132"/>
        <v>lillibr012013</v>
      </c>
      <c r="B8462" s="19" t="s">
        <v>954</v>
      </c>
      <c r="C8462" s="19">
        <v>2013</v>
      </c>
      <c r="D8462" s="19" t="s">
        <v>39</v>
      </c>
      <c r="E8462" s="19">
        <v>11</v>
      </c>
      <c r="F8462" s="19">
        <v>12</v>
      </c>
      <c r="G8462" s="19">
        <v>1</v>
      </c>
      <c r="H8462" s="19">
        <v>3</v>
      </c>
    </row>
    <row r="8463" spans="1:8" x14ac:dyDescent="0.25">
      <c r="A8463" s="14" t="str">
        <f t="shared" si="132"/>
        <v>lillibr012013</v>
      </c>
      <c r="B8463" s="19" t="s">
        <v>954</v>
      </c>
      <c r="C8463" s="19">
        <v>2013</v>
      </c>
      <c r="D8463" s="19" t="s">
        <v>40</v>
      </c>
      <c r="E8463" s="19">
        <v>6</v>
      </c>
      <c r="F8463" s="19">
        <v>2</v>
      </c>
      <c r="G8463" s="19">
        <v>0</v>
      </c>
      <c r="H8463" s="19">
        <v>0</v>
      </c>
    </row>
    <row r="8464" spans="1:8" x14ac:dyDescent="0.25">
      <c r="A8464" s="14" t="str">
        <f t="shared" si="132"/>
        <v>lillibr012013</v>
      </c>
      <c r="B8464" s="19" t="s">
        <v>954</v>
      </c>
      <c r="C8464" s="19">
        <v>2013</v>
      </c>
      <c r="D8464" s="19" t="s">
        <v>40</v>
      </c>
      <c r="E8464" s="19">
        <v>4</v>
      </c>
      <c r="F8464" s="19">
        <v>14</v>
      </c>
      <c r="G8464" s="19">
        <v>1</v>
      </c>
      <c r="H8464" s="19">
        <v>0</v>
      </c>
    </row>
    <row r="8465" spans="1:8" x14ac:dyDescent="0.25">
      <c r="A8465" s="14" t="str">
        <f t="shared" si="132"/>
        <v>lillibr012013</v>
      </c>
      <c r="B8465" s="19" t="s">
        <v>954</v>
      </c>
      <c r="C8465" s="19">
        <v>2013</v>
      </c>
      <c r="D8465" s="19" t="s">
        <v>2331</v>
      </c>
      <c r="E8465" s="19">
        <v>1</v>
      </c>
      <c r="F8465" s="19">
        <v>0</v>
      </c>
      <c r="G8465" s="19">
        <v>0</v>
      </c>
      <c r="H8465" s="19">
        <v>0</v>
      </c>
    </row>
    <row r="8466" spans="1:8" x14ac:dyDescent="0.25">
      <c r="A8466" s="14" t="str">
        <f t="shared" si="132"/>
        <v>lillibr012013</v>
      </c>
      <c r="B8466" s="19" t="s">
        <v>954</v>
      </c>
      <c r="C8466" s="19">
        <v>2013</v>
      </c>
      <c r="D8466" s="19" t="s">
        <v>2332</v>
      </c>
    </row>
    <row r="8467" spans="1:8" x14ac:dyDescent="0.25">
      <c r="A8467" s="14" t="str">
        <f t="shared" si="132"/>
        <v>lillyte012013</v>
      </c>
      <c r="B8467" s="19" t="s">
        <v>139</v>
      </c>
      <c r="C8467" s="19">
        <v>2013</v>
      </c>
      <c r="D8467" s="19" t="s">
        <v>2334</v>
      </c>
      <c r="E8467" s="19">
        <v>0</v>
      </c>
      <c r="F8467" s="19">
        <v>3</v>
      </c>
      <c r="G8467" s="19">
        <v>1</v>
      </c>
      <c r="H8467" s="19">
        <v>0</v>
      </c>
    </row>
    <row r="8468" spans="1:8" x14ac:dyDescent="0.25">
      <c r="A8468" s="14" t="str">
        <f t="shared" si="132"/>
        <v>limch012013</v>
      </c>
      <c r="B8468" s="19" t="s">
        <v>1987</v>
      </c>
      <c r="C8468" s="19">
        <v>2013</v>
      </c>
      <c r="D8468" s="19" t="s">
        <v>2334</v>
      </c>
      <c r="E8468" s="19">
        <v>0</v>
      </c>
      <c r="F8468" s="19">
        <v>0</v>
      </c>
      <c r="G8468" s="19">
        <v>0</v>
      </c>
      <c r="H8468" s="19">
        <v>0</v>
      </c>
    </row>
    <row r="8469" spans="1:8" x14ac:dyDescent="0.25">
      <c r="A8469" s="14" t="str">
        <f t="shared" si="132"/>
        <v>linceti012013</v>
      </c>
      <c r="B8469" s="19" t="s">
        <v>816</v>
      </c>
      <c r="C8469" s="19">
        <v>2013</v>
      </c>
      <c r="D8469" s="19" t="s">
        <v>2334</v>
      </c>
      <c r="E8469" s="19">
        <v>11</v>
      </c>
      <c r="F8469" s="19">
        <v>17</v>
      </c>
      <c r="G8469" s="19">
        <v>4</v>
      </c>
      <c r="H8469" s="19">
        <v>0</v>
      </c>
    </row>
    <row r="8470" spans="1:8" x14ac:dyDescent="0.25">
      <c r="A8470" s="14" t="str">
        <f t="shared" si="132"/>
        <v>lincobr012013</v>
      </c>
      <c r="B8470" s="19" t="s">
        <v>1320</v>
      </c>
      <c r="C8470" s="19">
        <v>2013</v>
      </c>
      <c r="D8470" s="19" t="s">
        <v>2334</v>
      </c>
      <c r="E8470" s="19">
        <v>5</v>
      </c>
      <c r="F8470" s="19">
        <v>6</v>
      </c>
      <c r="G8470" s="19">
        <v>0</v>
      </c>
      <c r="H8470" s="19">
        <v>1</v>
      </c>
    </row>
    <row r="8471" spans="1:8" x14ac:dyDescent="0.25">
      <c r="A8471" s="14" t="str">
        <f t="shared" si="132"/>
        <v>lindad012013</v>
      </c>
      <c r="B8471" s="19" t="s">
        <v>675</v>
      </c>
      <c r="C8471" s="19">
        <v>2013</v>
      </c>
      <c r="D8471" s="19" t="s">
        <v>2335</v>
      </c>
      <c r="E8471" s="19">
        <v>579</v>
      </c>
      <c r="F8471" s="19">
        <v>51</v>
      </c>
      <c r="G8471" s="19">
        <v>7</v>
      </c>
      <c r="H8471" s="19">
        <v>56</v>
      </c>
    </row>
    <row r="8472" spans="1:8" x14ac:dyDescent="0.25">
      <c r="A8472" s="14" t="str">
        <f t="shared" si="132"/>
        <v>lindbjo012013</v>
      </c>
      <c r="B8472" s="19" t="s">
        <v>1545</v>
      </c>
      <c r="C8472" s="19">
        <v>2013</v>
      </c>
      <c r="D8472" s="19" t="s">
        <v>2334</v>
      </c>
      <c r="E8472" s="19">
        <v>1</v>
      </c>
      <c r="F8472" s="19">
        <v>5</v>
      </c>
      <c r="G8472" s="19">
        <v>0</v>
      </c>
      <c r="H8472" s="19">
        <v>0</v>
      </c>
    </row>
    <row r="8473" spans="1:8" x14ac:dyDescent="0.25">
      <c r="A8473" s="14" t="str">
        <f t="shared" si="132"/>
        <v>lindsma012013</v>
      </c>
      <c r="B8473" s="19" t="s">
        <v>817</v>
      </c>
      <c r="C8473" s="19">
        <v>2013</v>
      </c>
      <c r="D8473" s="19" t="s">
        <v>2334</v>
      </c>
      <c r="E8473" s="19">
        <v>2</v>
      </c>
      <c r="F8473" s="19">
        <v>8</v>
      </c>
      <c r="G8473" s="19">
        <v>0</v>
      </c>
      <c r="H8473" s="19">
        <v>1</v>
      </c>
    </row>
    <row r="8474" spans="1:8" x14ac:dyDescent="0.25">
      <c r="A8474" s="14" t="str">
        <f t="shared" si="132"/>
        <v>liriafr012013</v>
      </c>
      <c r="B8474" s="19" t="s">
        <v>566</v>
      </c>
      <c r="C8474" s="19">
        <v>2013</v>
      </c>
      <c r="D8474" s="19" t="s">
        <v>2334</v>
      </c>
      <c r="E8474" s="19">
        <v>7</v>
      </c>
      <c r="F8474" s="19">
        <v>30</v>
      </c>
      <c r="G8474" s="19">
        <v>1</v>
      </c>
      <c r="H8474" s="19">
        <v>5</v>
      </c>
    </row>
    <row r="8475" spans="1:8" x14ac:dyDescent="0.25">
      <c r="A8475" s="14" t="str">
        <f t="shared" si="132"/>
        <v>lobatjo012013</v>
      </c>
      <c r="B8475" s="19" t="s">
        <v>1123</v>
      </c>
      <c r="C8475" s="19">
        <v>2013</v>
      </c>
      <c r="D8475" s="19" t="s">
        <v>2336</v>
      </c>
      <c r="E8475" s="19">
        <v>643</v>
      </c>
      <c r="F8475" s="19">
        <v>40</v>
      </c>
      <c r="G8475" s="19">
        <v>3</v>
      </c>
      <c r="H8475" s="19">
        <v>6</v>
      </c>
    </row>
    <row r="8476" spans="1:8" x14ac:dyDescent="0.25">
      <c r="A8476" s="14" t="str">
        <f t="shared" si="132"/>
        <v>loch022013</v>
      </c>
      <c r="B8476" s="19" t="s">
        <v>1988</v>
      </c>
      <c r="C8476" s="19">
        <v>2013</v>
      </c>
      <c r="D8476" s="19" t="s">
        <v>2334</v>
      </c>
      <c r="E8476" s="19">
        <v>1</v>
      </c>
      <c r="F8476" s="19">
        <v>2</v>
      </c>
      <c r="G8476" s="19">
        <v>0</v>
      </c>
      <c r="H8476" s="19">
        <v>0</v>
      </c>
    </row>
    <row r="8477" spans="1:8" x14ac:dyDescent="0.25">
      <c r="A8477" s="14" t="str">
        <f t="shared" si="132"/>
        <v>lockeje012013</v>
      </c>
      <c r="B8477" s="19" t="s">
        <v>1547</v>
      </c>
      <c r="C8477" s="19">
        <v>2013</v>
      </c>
      <c r="D8477" s="19" t="s">
        <v>2334</v>
      </c>
      <c r="E8477" s="19">
        <v>15</v>
      </c>
      <c r="F8477" s="19">
        <v>30</v>
      </c>
      <c r="G8477" s="19">
        <v>1</v>
      </c>
      <c r="H8477" s="19">
        <v>0</v>
      </c>
    </row>
    <row r="8478" spans="1:8" x14ac:dyDescent="0.25">
      <c r="A8478" s="14" t="str">
        <f t="shared" si="132"/>
        <v>loeka012013</v>
      </c>
      <c r="B8478" s="19" t="s">
        <v>470</v>
      </c>
      <c r="C8478" s="19">
        <v>2013</v>
      </c>
      <c r="D8478" s="19" t="s">
        <v>2334</v>
      </c>
      <c r="E8478" s="19">
        <v>0</v>
      </c>
      <c r="F8478" s="19">
        <v>0</v>
      </c>
      <c r="G8478" s="19">
        <v>0</v>
      </c>
      <c r="H8478" s="19">
        <v>0</v>
      </c>
    </row>
    <row r="8479" spans="1:8" x14ac:dyDescent="0.25">
      <c r="A8479" s="14" t="str">
        <f t="shared" si="132"/>
        <v>loeka012013</v>
      </c>
      <c r="B8479" s="19" t="s">
        <v>470</v>
      </c>
      <c r="C8479" s="19">
        <v>2013</v>
      </c>
      <c r="D8479" s="19" t="s">
        <v>2334</v>
      </c>
      <c r="E8479" s="19">
        <v>0</v>
      </c>
      <c r="F8479" s="19">
        <v>2</v>
      </c>
      <c r="G8479" s="19">
        <v>0</v>
      </c>
      <c r="H8479" s="19">
        <v>0</v>
      </c>
    </row>
    <row r="8480" spans="1:8" x14ac:dyDescent="0.25">
      <c r="A8480" s="14" t="str">
        <f t="shared" si="132"/>
        <v>loeka012013</v>
      </c>
      <c r="B8480" s="19" t="s">
        <v>470</v>
      </c>
      <c r="C8480" s="19">
        <v>2013</v>
      </c>
      <c r="D8480" s="19" t="s">
        <v>2334</v>
      </c>
      <c r="E8480" s="19">
        <v>1</v>
      </c>
      <c r="F8480" s="19">
        <v>1</v>
      </c>
      <c r="G8480" s="19">
        <v>0</v>
      </c>
      <c r="H8480" s="19">
        <v>0</v>
      </c>
    </row>
    <row r="8481" spans="1:8" x14ac:dyDescent="0.25">
      <c r="A8481" s="14" t="str">
        <f t="shared" si="132"/>
        <v>loganbo022013</v>
      </c>
      <c r="B8481" s="19" t="s">
        <v>677</v>
      </c>
      <c r="C8481" s="19">
        <v>2013</v>
      </c>
      <c r="D8481" s="19" t="s">
        <v>2334</v>
      </c>
      <c r="E8481" s="19">
        <v>1</v>
      </c>
      <c r="F8481" s="19">
        <v>3</v>
      </c>
      <c r="G8481" s="19">
        <v>0</v>
      </c>
      <c r="H8481" s="19">
        <v>0</v>
      </c>
    </row>
    <row r="8482" spans="1:8" x14ac:dyDescent="0.25">
      <c r="A8482" s="14" t="str">
        <f t="shared" si="132"/>
        <v>lohseky012013</v>
      </c>
      <c r="B8482" s="19" t="s">
        <v>253</v>
      </c>
      <c r="C8482" s="19">
        <v>2013</v>
      </c>
      <c r="D8482" s="19" t="s">
        <v>2334</v>
      </c>
      <c r="E8482" s="19">
        <v>7</v>
      </c>
      <c r="F8482" s="19">
        <v>16</v>
      </c>
      <c r="G8482" s="19">
        <v>0</v>
      </c>
      <c r="H8482" s="19">
        <v>0</v>
      </c>
    </row>
    <row r="8483" spans="1:8" x14ac:dyDescent="0.25">
      <c r="A8483" s="14" t="str">
        <f t="shared" si="132"/>
        <v>lombast022013</v>
      </c>
      <c r="B8483" s="19" t="s">
        <v>1548</v>
      </c>
      <c r="C8483" s="19">
        <v>2013</v>
      </c>
      <c r="D8483" s="19" t="s">
        <v>39</v>
      </c>
      <c r="E8483" s="19">
        <v>92</v>
      </c>
      <c r="F8483" s="19">
        <v>129</v>
      </c>
      <c r="G8483" s="19">
        <v>3</v>
      </c>
      <c r="H8483" s="19">
        <v>28</v>
      </c>
    </row>
    <row r="8484" spans="1:8" x14ac:dyDescent="0.25">
      <c r="A8484" s="14" t="str">
        <f t="shared" si="132"/>
        <v>lombast022013</v>
      </c>
      <c r="B8484" s="19" t="s">
        <v>1548</v>
      </c>
      <c r="C8484" s="19">
        <v>2013</v>
      </c>
      <c r="D8484" s="19" t="s">
        <v>40</v>
      </c>
      <c r="E8484" s="19">
        <v>1</v>
      </c>
      <c r="F8484" s="19">
        <v>4</v>
      </c>
      <c r="G8484" s="19">
        <v>0</v>
      </c>
      <c r="H8484" s="19">
        <v>0</v>
      </c>
    </row>
    <row r="8485" spans="1:8" x14ac:dyDescent="0.25">
      <c r="A8485" s="14" t="str">
        <f t="shared" si="132"/>
        <v>lombast022013</v>
      </c>
      <c r="B8485" s="19" t="s">
        <v>1548</v>
      </c>
      <c r="C8485" s="19">
        <v>2013</v>
      </c>
      <c r="D8485" s="19" t="s">
        <v>2330</v>
      </c>
    </row>
    <row r="8486" spans="1:8" x14ac:dyDescent="0.25">
      <c r="A8486" s="14" t="str">
        <f t="shared" si="132"/>
        <v>lombast022013</v>
      </c>
      <c r="B8486" s="19" t="s">
        <v>1548</v>
      </c>
      <c r="C8486" s="19">
        <v>2013</v>
      </c>
      <c r="D8486" s="19" t="s">
        <v>2331</v>
      </c>
      <c r="E8486" s="19">
        <v>32</v>
      </c>
      <c r="F8486" s="19">
        <v>1</v>
      </c>
      <c r="G8486" s="19">
        <v>0</v>
      </c>
      <c r="H8486" s="19">
        <v>0</v>
      </c>
    </row>
    <row r="8487" spans="1:8" x14ac:dyDescent="0.25">
      <c r="A8487" s="14" t="str">
        <f t="shared" si="132"/>
        <v>loneyja012013</v>
      </c>
      <c r="B8487" s="19" t="s">
        <v>678</v>
      </c>
      <c r="C8487" s="19">
        <v>2013</v>
      </c>
      <c r="D8487" s="19" t="s">
        <v>2335</v>
      </c>
      <c r="E8487" s="19">
        <v>1203</v>
      </c>
      <c r="F8487" s="19">
        <v>98</v>
      </c>
      <c r="G8487" s="19">
        <v>7</v>
      </c>
      <c r="H8487" s="19">
        <v>115</v>
      </c>
    </row>
    <row r="8488" spans="1:8" x14ac:dyDescent="0.25">
      <c r="A8488" s="14" t="str">
        <f t="shared" si="132"/>
        <v>longoev012013</v>
      </c>
      <c r="B8488" s="19" t="s">
        <v>955</v>
      </c>
      <c r="C8488" s="19">
        <v>2013</v>
      </c>
      <c r="D8488" s="19" t="s">
        <v>40</v>
      </c>
      <c r="E8488" s="19">
        <v>96</v>
      </c>
      <c r="F8488" s="19">
        <v>279</v>
      </c>
      <c r="G8488" s="19">
        <v>11</v>
      </c>
      <c r="H8488" s="19">
        <v>27</v>
      </c>
    </row>
    <row r="8489" spans="1:8" x14ac:dyDescent="0.25">
      <c r="A8489" s="14" t="str">
        <f t="shared" si="132"/>
        <v>lopezja022013</v>
      </c>
      <c r="B8489" s="19" t="s">
        <v>387</v>
      </c>
      <c r="C8489" s="19">
        <v>2013</v>
      </c>
      <c r="D8489" s="19" t="s">
        <v>2334</v>
      </c>
      <c r="E8489" s="19">
        <v>5</v>
      </c>
      <c r="F8489" s="19">
        <v>9</v>
      </c>
      <c r="G8489" s="19">
        <v>0</v>
      </c>
      <c r="H8489" s="19">
        <v>1</v>
      </c>
    </row>
    <row r="8490" spans="1:8" x14ac:dyDescent="0.25">
      <c r="A8490" s="14" t="str">
        <f t="shared" si="132"/>
        <v>lopezwi012013</v>
      </c>
      <c r="B8490" s="19" t="s">
        <v>1124</v>
      </c>
      <c r="C8490" s="19">
        <v>2013</v>
      </c>
      <c r="D8490" s="19" t="s">
        <v>2334</v>
      </c>
      <c r="E8490" s="19">
        <v>9</v>
      </c>
      <c r="F8490" s="19">
        <v>7</v>
      </c>
      <c r="G8490" s="19">
        <v>1</v>
      </c>
      <c r="H8490" s="19">
        <v>0</v>
      </c>
    </row>
    <row r="8491" spans="1:8" x14ac:dyDescent="0.25">
      <c r="A8491" s="14" t="str">
        <f t="shared" si="132"/>
        <v>loughda012013</v>
      </c>
      <c r="B8491" s="19" t="s">
        <v>1768</v>
      </c>
      <c r="C8491" s="19">
        <v>2013</v>
      </c>
      <c r="D8491" s="19" t="s">
        <v>2329</v>
      </c>
    </row>
    <row r="8492" spans="1:8" x14ac:dyDescent="0.25">
      <c r="A8492" s="14" t="str">
        <f t="shared" si="132"/>
        <v>loughda012013</v>
      </c>
      <c r="B8492" s="19" t="s">
        <v>1768</v>
      </c>
      <c r="C8492" s="19">
        <v>2013</v>
      </c>
      <c r="D8492" s="19" t="s">
        <v>2330</v>
      </c>
    </row>
    <row r="8493" spans="1:8" x14ac:dyDescent="0.25">
      <c r="A8493" s="14" t="str">
        <f t="shared" si="132"/>
        <v>loughda012013</v>
      </c>
      <c r="B8493" s="19" t="s">
        <v>1768</v>
      </c>
      <c r="C8493" s="19">
        <v>2013</v>
      </c>
      <c r="D8493" s="19" t="s">
        <v>2331</v>
      </c>
      <c r="E8493" s="19">
        <v>164</v>
      </c>
      <c r="F8493" s="19">
        <v>8</v>
      </c>
      <c r="G8493" s="19">
        <v>2</v>
      </c>
      <c r="H8493" s="19">
        <v>1</v>
      </c>
    </row>
    <row r="8494" spans="1:8" x14ac:dyDescent="0.25">
      <c r="A8494" s="14" t="str">
        <f t="shared" si="132"/>
        <v>loughda012013</v>
      </c>
      <c r="B8494" s="19" t="s">
        <v>1768</v>
      </c>
      <c r="C8494" s="19">
        <v>2013</v>
      </c>
      <c r="D8494" s="19" t="s">
        <v>2332</v>
      </c>
    </row>
    <row r="8495" spans="1:8" x14ac:dyDescent="0.25">
      <c r="A8495" s="14" t="str">
        <f t="shared" si="132"/>
        <v>loupaa012013</v>
      </c>
      <c r="B8495" s="19" t="s">
        <v>1769</v>
      </c>
      <c r="C8495" s="19">
        <v>2013</v>
      </c>
      <c r="D8495" s="19" t="s">
        <v>2334</v>
      </c>
      <c r="E8495" s="19">
        <v>5</v>
      </c>
      <c r="F8495" s="19">
        <v>23</v>
      </c>
      <c r="G8495" s="19">
        <v>3</v>
      </c>
      <c r="H8495" s="19">
        <v>2</v>
      </c>
    </row>
    <row r="8496" spans="1:8" x14ac:dyDescent="0.25">
      <c r="A8496" s="14" t="str">
        <f t="shared" si="132"/>
        <v>lowede012013</v>
      </c>
      <c r="B8496" s="19" t="s">
        <v>143</v>
      </c>
      <c r="C8496" s="19">
        <v>2013</v>
      </c>
      <c r="D8496" s="19" t="s">
        <v>2334</v>
      </c>
      <c r="E8496" s="19">
        <v>0</v>
      </c>
      <c r="F8496" s="19">
        <v>2</v>
      </c>
      <c r="G8496" s="19">
        <v>0</v>
      </c>
      <c r="H8496" s="19">
        <v>0</v>
      </c>
    </row>
    <row r="8497" spans="1:8" x14ac:dyDescent="0.25">
      <c r="A8497" s="14" t="str">
        <f t="shared" si="132"/>
        <v>lowema012013</v>
      </c>
      <c r="B8497" s="19" t="s">
        <v>679</v>
      </c>
      <c r="C8497" s="19">
        <v>2013</v>
      </c>
      <c r="D8497" s="19" t="s">
        <v>2334</v>
      </c>
      <c r="E8497" s="19">
        <v>0</v>
      </c>
      <c r="F8497" s="19">
        <v>4</v>
      </c>
      <c r="G8497" s="19">
        <v>0</v>
      </c>
      <c r="H8497" s="19">
        <v>0</v>
      </c>
    </row>
    <row r="8498" spans="1:8" x14ac:dyDescent="0.25">
      <c r="A8498" s="14" t="str">
        <f t="shared" si="132"/>
        <v>lowrije012013</v>
      </c>
      <c r="B8498" s="19" t="s">
        <v>956</v>
      </c>
      <c r="C8498" s="19">
        <v>2013</v>
      </c>
      <c r="D8498" s="19" t="s">
        <v>39</v>
      </c>
      <c r="E8498" s="19">
        <v>33</v>
      </c>
      <c r="F8498" s="19">
        <v>36</v>
      </c>
      <c r="G8498" s="19">
        <v>2</v>
      </c>
      <c r="H8498" s="19">
        <v>10</v>
      </c>
    </row>
    <row r="8499" spans="1:8" x14ac:dyDescent="0.25">
      <c r="A8499" s="14" t="str">
        <f t="shared" si="132"/>
        <v>lowrije012013</v>
      </c>
      <c r="B8499" s="19" t="s">
        <v>956</v>
      </c>
      <c r="C8499" s="19">
        <v>2013</v>
      </c>
      <c r="D8499" s="19" t="s">
        <v>2333</v>
      </c>
      <c r="E8499" s="19">
        <v>139</v>
      </c>
      <c r="F8499" s="19">
        <v>266</v>
      </c>
      <c r="G8499" s="19">
        <v>16</v>
      </c>
      <c r="H8499" s="19">
        <v>56</v>
      </c>
    </row>
    <row r="8500" spans="1:8" x14ac:dyDescent="0.25">
      <c r="A8500" s="14" t="str">
        <f t="shared" si="132"/>
        <v>lucased012013</v>
      </c>
      <c r="B8500" s="19" t="s">
        <v>1989</v>
      </c>
      <c r="C8500" s="19">
        <v>2013</v>
      </c>
      <c r="D8500" s="19" t="s">
        <v>2335</v>
      </c>
      <c r="E8500" s="19">
        <v>180</v>
      </c>
      <c r="F8500" s="19">
        <v>14</v>
      </c>
      <c r="G8500" s="19">
        <v>0</v>
      </c>
      <c r="H8500" s="19">
        <v>17</v>
      </c>
    </row>
    <row r="8501" spans="1:8" x14ac:dyDescent="0.25">
      <c r="A8501" s="14" t="str">
        <f t="shared" si="132"/>
        <v>lucased012013</v>
      </c>
      <c r="B8501" s="19" t="s">
        <v>1989</v>
      </c>
      <c r="C8501" s="19">
        <v>2013</v>
      </c>
      <c r="D8501" s="19" t="s">
        <v>39</v>
      </c>
      <c r="E8501" s="19">
        <v>17</v>
      </c>
      <c r="F8501" s="19">
        <v>30</v>
      </c>
      <c r="G8501" s="19">
        <v>0</v>
      </c>
      <c r="H8501" s="19">
        <v>5</v>
      </c>
    </row>
    <row r="8502" spans="1:8" x14ac:dyDescent="0.25">
      <c r="A8502" s="14" t="str">
        <f t="shared" si="132"/>
        <v>lucased012013</v>
      </c>
      <c r="B8502" s="19" t="s">
        <v>1989</v>
      </c>
      <c r="C8502" s="19">
        <v>2013</v>
      </c>
      <c r="D8502" s="19" t="s">
        <v>40</v>
      </c>
      <c r="E8502" s="19">
        <v>37</v>
      </c>
      <c r="F8502" s="19">
        <v>111</v>
      </c>
      <c r="G8502" s="19">
        <v>6</v>
      </c>
      <c r="H8502" s="19">
        <v>14</v>
      </c>
    </row>
    <row r="8503" spans="1:8" x14ac:dyDescent="0.25">
      <c r="A8503" s="14" t="str">
        <f t="shared" si="132"/>
        <v>lucased012013</v>
      </c>
      <c r="B8503" s="19" t="s">
        <v>1989</v>
      </c>
      <c r="C8503" s="19">
        <v>2013</v>
      </c>
      <c r="D8503" s="19" t="s">
        <v>2330</v>
      </c>
    </row>
    <row r="8504" spans="1:8" x14ac:dyDescent="0.25">
      <c r="A8504" s="14" t="str">
        <f t="shared" si="132"/>
        <v>lucased012013</v>
      </c>
      <c r="B8504" s="19" t="s">
        <v>1989</v>
      </c>
      <c r="C8504" s="19">
        <v>2013</v>
      </c>
      <c r="D8504" s="19" t="s">
        <v>2331</v>
      </c>
      <c r="E8504" s="19">
        <v>5</v>
      </c>
      <c r="F8504" s="19">
        <v>0</v>
      </c>
      <c r="G8504" s="19">
        <v>0</v>
      </c>
      <c r="H8504" s="19">
        <v>0</v>
      </c>
    </row>
    <row r="8505" spans="1:8" x14ac:dyDescent="0.25">
      <c r="A8505" s="14" t="str">
        <f t="shared" si="132"/>
        <v>lucased012013</v>
      </c>
      <c r="B8505" s="19" t="s">
        <v>1989</v>
      </c>
      <c r="C8505" s="19">
        <v>2013</v>
      </c>
      <c r="D8505" s="19" t="s">
        <v>2333</v>
      </c>
      <c r="E8505" s="19">
        <v>7</v>
      </c>
      <c r="F8505" s="19">
        <v>18</v>
      </c>
      <c r="G8505" s="19">
        <v>1</v>
      </c>
      <c r="H8505" s="19">
        <v>4</v>
      </c>
    </row>
    <row r="8506" spans="1:8" x14ac:dyDescent="0.25">
      <c r="A8506" s="14" t="str">
        <f t="shared" si="132"/>
        <v>lucrojo012013</v>
      </c>
      <c r="B8506" s="19" t="s">
        <v>1323</v>
      </c>
      <c r="C8506" s="19">
        <v>2013</v>
      </c>
      <c r="D8506" s="19" t="s">
        <v>2335</v>
      </c>
      <c r="E8506" s="19">
        <v>66</v>
      </c>
      <c r="F8506" s="19">
        <v>4</v>
      </c>
      <c r="G8506" s="19">
        <v>2</v>
      </c>
      <c r="H8506" s="19">
        <v>5</v>
      </c>
    </row>
    <row r="8507" spans="1:8" x14ac:dyDescent="0.25">
      <c r="A8507" s="14" t="str">
        <f t="shared" si="132"/>
        <v>lucrojo012013</v>
      </c>
      <c r="B8507" s="19" t="s">
        <v>1323</v>
      </c>
      <c r="C8507" s="19">
        <v>2013</v>
      </c>
      <c r="D8507" s="19" t="s">
        <v>2336</v>
      </c>
      <c r="E8507" s="19">
        <v>857</v>
      </c>
      <c r="F8507" s="19">
        <v>56</v>
      </c>
      <c r="G8507" s="19">
        <v>8</v>
      </c>
      <c r="H8507" s="19">
        <v>5</v>
      </c>
    </row>
    <row r="8508" spans="1:8" x14ac:dyDescent="0.25">
      <c r="A8508" s="14" t="str">
        <f t="shared" si="132"/>
        <v>ludwiry012013</v>
      </c>
      <c r="B8508" s="19" t="s">
        <v>318</v>
      </c>
      <c r="C8508" s="19">
        <v>2013</v>
      </c>
      <c r="D8508" s="19" t="s">
        <v>2330</v>
      </c>
    </row>
    <row r="8509" spans="1:8" x14ac:dyDescent="0.25">
      <c r="A8509" s="14" t="str">
        <f t="shared" si="132"/>
        <v>ludwiry012013</v>
      </c>
      <c r="B8509" s="19" t="s">
        <v>318</v>
      </c>
      <c r="C8509" s="19">
        <v>2013</v>
      </c>
      <c r="D8509" s="19" t="s">
        <v>2331</v>
      </c>
      <c r="E8509" s="19">
        <v>39</v>
      </c>
      <c r="F8509" s="19">
        <v>0</v>
      </c>
      <c r="G8509" s="19">
        <v>0</v>
      </c>
      <c r="H8509" s="19">
        <v>0</v>
      </c>
    </row>
    <row r="8510" spans="1:8" x14ac:dyDescent="0.25">
      <c r="A8510" s="14" t="str">
        <f t="shared" si="132"/>
        <v>luekejo012013</v>
      </c>
      <c r="B8510" s="19" t="s">
        <v>1549</v>
      </c>
      <c r="C8510" s="19">
        <v>2013</v>
      </c>
      <c r="D8510" s="19" t="s">
        <v>2334</v>
      </c>
      <c r="E8510" s="19">
        <v>1</v>
      </c>
      <c r="F8510" s="19">
        <v>3</v>
      </c>
      <c r="G8510" s="19">
        <v>0</v>
      </c>
      <c r="H8510" s="19">
        <v>0</v>
      </c>
    </row>
    <row r="8511" spans="1:8" x14ac:dyDescent="0.25">
      <c r="A8511" s="14" t="str">
        <f t="shared" si="132"/>
        <v>luetglu012013</v>
      </c>
      <c r="B8511" s="19" t="s">
        <v>1770</v>
      </c>
      <c r="C8511" s="19">
        <v>2013</v>
      </c>
      <c r="D8511" s="19" t="s">
        <v>2334</v>
      </c>
      <c r="E8511" s="19">
        <v>2</v>
      </c>
      <c r="F8511" s="19">
        <v>3</v>
      </c>
      <c r="G8511" s="19">
        <v>0</v>
      </c>
      <c r="H8511" s="19">
        <v>1</v>
      </c>
    </row>
    <row r="8512" spans="1:8" x14ac:dyDescent="0.25">
      <c r="A8512" s="14" t="str">
        <f t="shared" si="132"/>
        <v>lutzdo012013</v>
      </c>
      <c r="B8512" s="19" t="s">
        <v>1990</v>
      </c>
      <c r="C8512" s="19">
        <v>2013</v>
      </c>
      <c r="D8512" s="19" t="s">
        <v>2330</v>
      </c>
    </row>
    <row r="8513" spans="1:8" x14ac:dyDescent="0.25">
      <c r="A8513" s="14" t="str">
        <f t="shared" si="132"/>
        <v>lutzdo012013</v>
      </c>
      <c r="B8513" s="19" t="s">
        <v>1990</v>
      </c>
      <c r="C8513" s="19">
        <v>2013</v>
      </c>
      <c r="D8513" s="19" t="s">
        <v>2331</v>
      </c>
      <c r="E8513" s="19">
        <v>27</v>
      </c>
      <c r="F8513" s="19">
        <v>0</v>
      </c>
      <c r="G8513" s="19">
        <v>0</v>
      </c>
      <c r="H8513" s="19">
        <v>0</v>
      </c>
    </row>
    <row r="8514" spans="1:8" x14ac:dyDescent="0.25">
      <c r="A8514" s="14" t="str">
        <f t="shared" si="132"/>
        <v>lutzdo012013</v>
      </c>
      <c r="B8514" s="19" t="s">
        <v>1990</v>
      </c>
      <c r="C8514" s="19">
        <v>2013</v>
      </c>
      <c r="D8514" s="19" t="s">
        <v>2332</v>
      </c>
    </row>
    <row r="8515" spans="1:8" x14ac:dyDescent="0.25">
      <c r="A8515" s="14" t="str">
        <f t="shared" ref="A8515:A8578" si="133">B8515&amp;C8515</f>
        <v>lutzza012013</v>
      </c>
      <c r="B8515" s="19" t="s">
        <v>1771</v>
      </c>
      <c r="C8515" s="19">
        <v>2013</v>
      </c>
      <c r="D8515" s="19" t="s">
        <v>2335</v>
      </c>
      <c r="E8515" s="19">
        <v>1</v>
      </c>
      <c r="F8515" s="19">
        <v>0</v>
      </c>
      <c r="G8515" s="19">
        <v>0</v>
      </c>
      <c r="H8515" s="19">
        <v>0</v>
      </c>
    </row>
    <row r="8516" spans="1:8" x14ac:dyDescent="0.25">
      <c r="A8516" s="14" t="str">
        <f t="shared" si="133"/>
        <v>lutzza012013</v>
      </c>
      <c r="B8516" s="19" t="s">
        <v>1771</v>
      </c>
      <c r="C8516" s="19">
        <v>2013</v>
      </c>
      <c r="D8516" s="19" t="s">
        <v>40</v>
      </c>
      <c r="E8516" s="19">
        <v>0</v>
      </c>
      <c r="F8516" s="19">
        <v>5</v>
      </c>
      <c r="G8516" s="19">
        <v>0</v>
      </c>
      <c r="H8516" s="19">
        <v>1</v>
      </c>
    </row>
    <row r="8517" spans="1:8" x14ac:dyDescent="0.25">
      <c r="A8517" s="14" t="str">
        <f t="shared" si="133"/>
        <v>lylesjo012013</v>
      </c>
      <c r="B8517" s="19" t="s">
        <v>1550</v>
      </c>
      <c r="C8517" s="19">
        <v>2013</v>
      </c>
      <c r="D8517" s="19" t="s">
        <v>2334</v>
      </c>
      <c r="E8517" s="19">
        <v>12</v>
      </c>
      <c r="F8517" s="19">
        <v>18</v>
      </c>
      <c r="G8517" s="19">
        <v>1</v>
      </c>
      <c r="H8517" s="19">
        <v>1</v>
      </c>
    </row>
    <row r="8518" spans="1:8" x14ac:dyDescent="0.25">
      <c r="A8518" s="14" t="str">
        <f t="shared" si="133"/>
        <v>lynnla012013</v>
      </c>
      <c r="B8518" s="19" t="s">
        <v>1551</v>
      </c>
      <c r="C8518" s="19">
        <v>2013</v>
      </c>
      <c r="D8518" s="19" t="s">
        <v>2334</v>
      </c>
      <c r="E8518" s="19">
        <v>14</v>
      </c>
      <c r="F8518" s="19">
        <v>26</v>
      </c>
      <c r="G8518" s="19">
        <v>1</v>
      </c>
      <c r="H8518" s="19">
        <v>5</v>
      </c>
    </row>
    <row r="8519" spans="1:8" x14ac:dyDescent="0.25">
      <c r="A8519" s="14" t="str">
        <f t="shared" si="133"/>
        <v>lyonbr012013</v>
      </c>
      <c r="B8519" s="19" t="s">
        <v>255</v>
      </c>
      <c r="C8519" s="19">
        <v>2013</v>
      </c>
      <c r="D8519" s="19" t="s">
        <v>2334</v>
      </c>
      <c r="E8519" s="19">
        <v>1</v>
      </c>
      <c r="F8519" s="19">
        <v>5</v>
      </c>
      <c r="G8519" s="19">
        <v>1</v>
      </c>
      <c r="H8519" s="19">
        <v>0</v>
      </c>
    </row>
    <row r="8520" spans="1:8" x14ac:dyDescent="0.25">
      <c r="A8520" s="14" t="str">
        <f t="shared" si="133"/>
        <v>lyonsty012013</v>
      </c>
      <c r="B8520" s="19" t="s">
        <v>1991</v>
      </c>
      <c r="C8520" s="19">
        <v>2013</v>
      </c>
      <c r="D8520" s="19" t="s">
        <v>2334</v>
      </c>
      <c r="E8520" s="19">
        <v>2</v>
      </c>
      <c r="F8520" s="19">
        <v>12</v>
      </c>
      <c r="G8520" s="19">
        <v>0</v>
      </c>
      <c r="H8520" s="19">
        <v>0</v>
      </c>
    </row>
    <row r="8521" spans="1:8" x14ac:dyDescent="0.25">
      <c r="A8521" s="14" t="str">
        <f t="shared" si="133"/>
        <v>machama012013</v>
      </c>
      <c r="B8521" s="19" t="s">
        <v>1772</v>
      </c>
      <c r="C8521" s="19">
        <v>2013</v>
      </c>
      <c r="D8521" s="19" t="s">
        <v>40</v>
      </c>
      <c r="E8521" s="19">
        <v>116</v>
      </c>
      <c r="F8521" s="19">
        <v>355</v>
      </c>
      <c r="G8521" s="19">
        <v>13</v>
      </c>
      <c r="H8521" s="19">
        <v>42</v>
      </c>
    </row>
    <row r="8522" spans="1:8" x14ac:dyDescent="0.25">
      <c r="A8522" s="14" t="str">
        <f t="shared" si="133"/>
        <v>machije012013</v>
      </c>
      <c r="B8522" s="19" t="s">
        <v>1773</v>
      </c>
      <c r="C8522" s="19">
        <v>2013</v>
      </c>
      <c r="D8522" s="19" t="s">
        <v>2334</v>
      </c>
      <c r="E8522" s="19">
        <v>3</v>
      </c>
      <c r="F8522" s="19">
        <v>11</v>
      </c>
      <c r="G8522" s="19">
        <v>1</v>
      </c>
      <c r="H8522" s="19">
        <v>0</v>
      </c>
    </row>
    <row r="8523" spans="1:8" x14ac:dyDescent="0.25">
      <c r="A8523" s="14" t="str">
        <f t="shared" si="133"/>
        <v>magilma012013</v>
      </c>
      <c r="B8523" s="19" t="s">
        <v>1992</v>
      </c>
      <c r="C8523" s="19">
        <v>2013</v>
      </c>
      <c r="D8523" s="19" t="s">
        <v>2334</v>
      </c>
      <c r="E8523" s="19">
        <v>0</v>
      </c>
      <c r="F8523" s="19">
        <v>3</v>
      </c>
      <c r="G8523" s="19">
        <v>0</v>
      </c>
      <c r="H8523" s="19">
        <v>0</v>
      </c>
    </row>
    <row r="8524" spans="1:8" x14ac:dyDescent="0.25">
      <c r="A8524" s="14" t="str">
        <f t="shared" si="133"/>
        <v>maholpa012013</v>
      </c>
      <c r="B8524" s="19" t="s">
        <v>567</v>
      </c>
      <c r="C8524" s="19">
        <v>2013</v>
      </c>
      <c r="D8524" s="19" t="s">
        <v>2334</v>
      </c>
      <c r="E8524" s="19">
        <v>7</v>
      </c>
      <c r="F8524" s="19">
        <v>18</v>
      </c>
      <c r="G8524" s="19">
        <v>1</v>
      </c>
      <c r="H8524" s="19">
        <v>2</v>
      </c>
    </row>
    <row r="8525" spans="1:8" x14ac:dyDescent="0.25">
      <c r="A8525" s="14" t="str">
        <f t="shared" si="133"/>
        <v>mahonjo012013</v>
      </c>
      <c r="B8525" s="19" t="s">
        <v>1774</v>
      </c>
      <c r="C8525" s="19">
        <v>2013</v>
      </c>
      <c r="D8525" s="19" t="s">
        <v>2335</v>
      </c>
      <c r="E8525" s="19">
        <v>44</v>
      </c>
      <c r="F8525" s="19">
        <v>3</v>
      </c>
      <c r="G8525" s="19">
        <v>1</v>
      </c>
      <c r="H8525" s="19">
        <v>6</v>
      </c>
    </row>
    <row r="8526" spans="1:8" x14ac:dyDescent="0.25">
      <c r="A8526" s="14" t="str">
        <f t="shared" si="133"/>
        <v>mainejo012013</v>
      </c>
      <c r="B8526" s="19" t="s">
        <v>473</v>
      </c>
      <c r="C8526" s="19">
        <v>2013</v>
      </c>
      <c r="D8526" s="19" t="s">
        <v>2334</v>
      </c>
      <c r="E8526" s="19">
        <v>1</v>
      </c>
      <c r="F8526" s="19">
        <v>1</v>
      </c>
      <c r="G8526" s="19">
        <v>0</v>
      </c>
      <c r="H8526" s="19">
        <v>0</v>
      </c>
    </row>
    <row r="8527" spans="1:8" x14ac:dyDescent="0.25">
      <c r="A8527" s="14" t="str">
        <f t="shared" si="133"/>
        <v>maldoma012013</v>
      </c>
      <c r="B8527" s="19" t="s">
        <v>1553</v>
      </c>
      <c r="C8527" s="19">
        <v>2013</v>
      </c>
      <c r="D8527" s="19" t="s">
        <v>2335</v>
      </c>
      <c r="E8527" s="19">
        <v>62</v>
      </c>
      <c r="F8527" s="19">
        <v>3</v>
      </c>
      <c r="G8527" s="19">
        <v>3</v>
      </c>
      <c r="H8527" s="19">
        <v>4</v>
      </c>
    </row>
    <row r="8528" spans="1:8" x14ac:dyDescent="0.25">
      <c r="A8528" s="14" t="str">
        <f t="shared" si="133"/>
        <v>maldoma012013</v>
      </c>
      <c r="B8528" s="19" t="s">
        <v>1553</v>
      </c>
      <c r="C8528" s="19">
        <v>2013</v>
      </c>
      <c r="D8528" s="19" t="s">
        <v>2336</v>
      </c>
      <c r="E8528" s="19">
        <v>281</v>
      </c>
      <c r="F8528" s="19">
        <v>35</v>
      </c>
      <c r="G8528" s="19">
        <v>1</v>
      </c>
      <c r="H8528" s="19">
        <v>3</v>
      </c>
    </row>
    <row r="8529" spans="1:8" x14ac:dyDescent="0.25">
      <c r="A8529" s="14" t="str">
        <f t="shared" si="133"/>
        <v>manesse012013</v>
      </c>
      <c r="B8529" s="19" t="s">
        <v>1993</v>
      </c>
      <c r="C8529" s="19">
        <v>2013</v>
      </c>
      <c r="D8529" s="19" t="s">
        <v>2334</v>
      </c>
      <c r="E8529" s="19">
        <v>7</v>
      </c>
      <c r="F8529" s="19">
        <v>9</v>
      </c>
      <c r="G8529" s="19">
        <v>0</v>
      </c>
      <c r="H8529" s="19">
        <v>0</v>
      </c>
    </row>
    <row r="8530" spans="1:8" x14ac:dyDescent="0.25">
      <c r="A8530" s="14" t="str">
        <f t="shared" si="133"/>
        <v>manshje012013</v>
      </c>
      <c r="B8530" s="19" t="s">
        <v>1126</v>
      </c>
      <c r="C8530" s="19">
        <v>2013</v>
      </c>
      <c r="D8530" s="19" t="s">
        <v>2334</v>
      </c>
      <c r="E8530" s="19">
        <v>5</v>
      </c>
      <c r="F8530" s="19">
        <v>2</v>
      </c>
      <c r="G8530" s="19">
        <v>0</v>
      </c>
      <c r="H8530" s="19">
        <v>0</v>
      </c>
    </row>
    <row r="8531" spans="1:8" x14ac:dyDescent="0.25">
      <c r="A8531" s="14" t="str">
        <f t="shared" si="133"/>
        <v>marcush012013</v>
      </c>
      <c r="B8531" s="19" t="s">
        <v>568</v>
      </c>
      <c r="C8531" s="19">
        <v>2013</v>
      </c>
      <c r="D8531" s="19" t="s">
        <v>2334</v>
      </c>
      <c r="E8531" s="19">
        <v>4</v>
      </c>
      <c r="F8531" s="19">
        <v>13</v>
      </c>
      <c r="G8531" s="19">
        <v>0</v>
      </c>
      <c r="H8531" s="19">
        <v>0</v>
      </c>
    </row>
    <row r="8532" spans="1:8" x14ac:dyDescent="0.25">
      <c r="A8532" s="14" t="str">
        <f t="shared" si="133"/>
        <v>marisja012013</v>
      </c>
      <c r="B8532" s="19" t="s">
        <v>1994</v>
      </c>
      <c r="C8532" s="19">
        <v>2013</v>
      </c>
      <c r="D8532" s="19" t="s">
        <v>2329</v>
      </c>
    </row>
    <row r="8533" spans="1:8" x14ac:dyDescent="0.25">
      <c r="A8533" s="14" t="str">
        <f t="shared" si="133"/>
        <v>marisja012013</v>
      </c>
      <c r="B8533" s="19" t="s">
        <v>1994</v>
      </c>
      <c r="C8533" s="19">
        <v>2013</v>
      </c>
      <c r="D8533" s="19" t="s">
        <v>2331</v>
      </c>
      <c r="E8533" s="19">
        <v>75</v>
      </c>
      <c r="F8533" s="19">
        <v>5</v>
      </c>
      <c r="G8533" s="19">
        <v>0</v>
      </c>
      <c r="H8533" s="19">
        <v>2</v>
      </c>
    </row>
    <row r="8534" spans="1:8" x14ac:dyDescent="0.25">
      <c r="A8534" s="14" t="str">
        <f t="shared" si="133"/>
        <v>markani012013</v>
      </c>
      <c r="B8534" s="19" t="s">
        <v>682</v>
      </c>
      <c r="C8534" s="19">
        <v>2013</v>
      </c>
      <c r="D8534" s="19" t="s">
        <v>2331</v>
      </c>
      <c r="E8534" s="19">
        <v>312</v>
      </c>
      <c r="F8534" s="19">
        <v>7</v>
      </c>
      <c r="G8534" s="19">
        <v>0</v>
      </c>
      <c r="H8534" s="19">
        <v>1</v>
      </c>
    </row>
    <row r="8535" spans="1:8" x14ac:dyDescent="0.25">
      <c r="A8535" s="14" t="str">
        <f t="shared" si="133"/>
        <v>markani012013</v>
      </c>
      <c r="B8535" s="19" t="s">
        <v>682</v>
      </c>
      <c r="C8535" s="19">
        <v>2013</v>
      </c>
      <c r="D8535" s="19" t="s">
        <v>2332</v>
      </c>
    </row>
    <row r="8536" spans="1:8" x14ac:dyDescent="0.25">
      <c r="A8536" s="14" t="str">
        <f t="shared" si="133"/>
        <v>marmoca012013</v>
      </c>
      <c r="B8536" s="19" t="s">
        <v>683</v>
      </c>
      <c r="C8536" s="19">
        <v>2013</v>
      </c>
      <c r="D8536" s="19" t="s">
        <v>2334</v>
      </c>
      <c r="E8536" s="19">
        <v>4</v>
      </c>
      <c r="F8536" s="19">
        <v>7</v>
      </c>
      <c r="G8536" s="19">
        <v>0</v>
      </c>
      <c r="H8536" s="19">
        <v>0</v>
      </c>
    </row>
    <row r="8537" spans="1:8" x14ac:dyDescent="0.25">
      <c r="A8537" s="14" t="str">
        <f t="shared" si="133"/>
        <v>marmoca012013</v>
      </c>
      <c r="B8537" s="19" t="s">
        <v>683</v>
      </c>
      <c r="C8537" s="19">
        <v>2013</v>
      </c>
      <c r="D8537" s="19" t="s">
        <v>2334</v>
      </c>
      <c r="E8537" s="19">
        <v>2</v>
      </c>
      <c r="F8537" s="19">
        <v>4</v>
      </c>
      <c r="G8537" s="19">
        <v>1</v>
      </c>
      <c r="H8537" s="19">
        <v>1</v>
      </c>
    </row>
    <row r="8538" spans="1:8" x14ac:dyDescent="0.25">
      <c r="A8538" s="14" t="str">
        <f t="shared" si="133"/>
        <v>maronni012013</v>
      </c>
      <c r="B8538" s="19" t="s">
        <v>1775</v>
      </c>
      <c r="C8538" s="19">
        <v>2013</v>
      </c>
      <c r="D8538" s="19" t="s">
        <v>2334</v>
      </c>
      <c r="E8538" s="19">
        <v>0</v>
      </c>
      <c r="F8538" s="19">
        <v>1</v>
      </c>
      <c r="G8538" s="19">
        <v>0</v>
      </c>
      <c r="H8538" s="19">
        <v>0</v>
      </c>
    </row>
    <row r="8539" spans="1:8" x14ac:dyDescent="0.25">
      <c r="A8539" s="14" t="str">
        <f t="shared" si="133"/>
        <v>marquja012013</v>
      </c>
      <c r="B8539" s="19" t="s">
        <v>147</v>
      </c>
      <c r="C8539" s="19">
        <v>2013</v>
      </c>
      <c r="D8539" s="19" t="s">
        <v>2334</v>
      </c>
      <c r="E8539" s="19">
        <v>8</v>
      </c>
      <c r="F8539" s="19">
        <v>20</v>
      </c>
      <c r="G8539" s="19">
        <v>0</v>
      </c>
      <c r="H8539" s="19">
        <v>2</v>
      </c>
    </row>
    <row r="8540" spans="1:8" x14ac:dyDescent="0.25">
      <c r="A8540" s="14" t="str">
        <f t="shared" si="133"/>
        <v>marrech012013</v>
      </c>
      <c r="B8540" s="19" t="s">
        <v>1554</v>
      </c>
      <c r="C8540" s="19">
        <v>2013</v>
      </c>
      <c r="D8540" s="19" t="s">
        <v>2335</v>
      </c>
      <c r="E8540" s="19">
        <v>12</v>
      </c>
      <c r="F8540" s="19">
        <v>2</v>
      </c>
      <c r="G8540" s="19">
        <v>0</v>
      </c>
      <c r="H8540" s="19">
        <v>1</v>
      </c>
    </row>
    <row r="8541" spans="1:8" x14ac:dyDescent="0.25">
      <c r="A8541" s="14" t="str">
        <f t="shared" si="133"/>
        <v>marshbr012013</v>
      </c>
      <c r="B8541" s="19" t="s">
        <v>1995</v>
      </c>
      <c r="C8541" s="19">
        <v>2013</v>
      </c>
      <c r="D8541" s="19" t="s">
        <v>2334</v>
      </c>
      <c r="E8541" s="19">
        <v>1</v>
      </c>
      <c r="F8541" s="19">
        <v>1</v>
      </c>
      <c r="G8541" s="19">
        <v>0</v>
      </c>
      <c r="H8541" s="19">
        <v>1</v>
      </c>
    </row>
    <row r="8542" spans="1:8" x14ac:dyDescent="0.25">
      <c r="A8542" s="14" t="str">
        <f t="shared" si="133"/>
        <v>marshse012013</v>
      </c>
      <c r="B8542" s="19" t="s">
        <v>684</v>
      </c>
      <c r="C8542" s="19">
        <v>2013</v>
      </c>
      <c r="D8542" s="19" t="s">
        <v>2334</v>
      </c>
      <c r="E8542" s="19">
        <v>0</v>
      </c>
      <c r="F8542" s="19">
        <v>3</v>
      </c>
      <c r="G8542" s="19">
        <v>0</v>
      </c>
      <c r="H8542" s="19">
        <v>0</v>
      </c>
    </row>
    <row r="8543" spans="1:8" x14ac:dyDescent="0.25">
      <c r="A8543" s="14" t="str">
        <f t="shared" si="133"/>
        <v>marsolo012013</v>
      </c>
      <c r="B8543" s="19" t="s">
        <v>957</v>
      </c>
      <c r="C8543" s="19">
        <v>2013</v>
      </c>
      <c r="D8543" s="19" t="s">
        <v>2336</v>
      </c>
      <c r="E8543" s="19">
        <v>11</v>
      </c>
      <c r="F8543" s="19">
        <v>1</v>
      </c>
      <c r="G8543" s="19">
        <v>0</v>
      </c>
      <c r="H8543" s="19">
        <v>1</v>
      </c>
    </row>
    <row r="8544" spans="1:8" x14ac:dyDescent="0.25">
      <c r="A8544" s="14" t="str">
        <f t="shared" si="133"/>
        <v>marteal012013</v>
      </c>
      <c r="B8544" s="19" t="s">
        <v>1996</v>
      </c>
      <c r="C8544" s="19">
        <v>2013</v>
      </c>
      <c r="D8544" s="19" t="s">
        <v>2330</v>
      </c>
    </row>
    <row r="8545" spans="1:8" x14ac:dyDescent="0.25">
      <c r="A8545" s="14" t="str">
        <f t="shared" si="133"/>
        <v>marteal012013</v>
      </c>
      <c r="B8545" s="19" t="s">
        <v>1996</v>
      </c>
      <c r="C8545" s="19">
        <v>2013</v>
      </c>
      <c r="D8545" s="19" t="s">
        <v>2331</v>
      </c>
      <c r="E8545" s="19">
        <v>11</v>
      </c>
      <c r="F8545" s="19">
        <v>0</v>
      </c>
      <c r="G8545" s="19">
        <v>0</v>
      </c>
      <c r="H8545" s="19">
        <v>0</v>
      </c>
    </row>
    <row r="8546" spans="1:8" x14ac:dyDescent="0.25">
      <c r="A8546" s="14" t="str">
        <f t="shared" si="133"/>
        <v>marteal012013</v>
      </c>
      <c r="B8546" s="19" t="s">
        <v>1996</v>
      </c>
      <c r="C8546" s="19">
        <v>2013</v>
      </c>
      <c r="D8546" s="19" t="s">
        <v>2332</v>
      </c>
    </row>
    <row r="8547" spans="1:8" x14ac:dyDescent="0.25">
      <c r="A8547" s="14" t="str">
        <f t="shared" si="133"/>
        <v>martest012013</v>
      </c>
      <c r="B8547" s="19" t="s">
        <v>1776</v>
      </c>
      <c r="C8547" s="19">
        <v>2013</v>
      </c>
      <c r="D8547" s="19" t="s">
        <v>2329</v>
      </c>
    </row>
    <row r="8548" spans="1:8" x14ac:dyDescent="0.25">
      <c r="A8548" s="14" t="str">
        <f t="shared" si="133"/>
        <v>martest012013</v>
      </c>
      <c r="B8548" s="19" t="s">
        <v>1776</v>
      </c>
      <c r="C8548" s="19">
        <v>2013</v>
      </c>
      <c r="D8548" s="19" t="s">
        <v>2330</v>
      </c>
    </row>
    <row r="8549" spans="1:8" x14ac:dyDescent="0.25">
      <c r="A8549" s="14" t="str">
        <f t="shared" si="133"/>
        <v>martest012013</v>
      </c>
      <c r="B8549" s="19" t="s">
        <v>1776</v>
      </c>
      <c r="C8549" s="19">
        <v>2013</v>
      </c>
      <c r="D8549" s="19" t="s">
        <v>2331</v>
      </c>
      <c r="E8549" s="19">
        <v>193</v>
      </c>
      <c r="F8549" s="19">
        <v>6</v>
      </c>
      <c r="G8549" s="19">
        <v>7</v>
      </c>
      <c r="H8549" s="19">
        <v>0</v>
      </c>
    </row>
    <row r="8550" spans="1:8" x14ac:dyDescent="0.25">
      <c r="A8550" s="14" t="str">
        <f t="shared" si="133"/>
        <v>martevi012013</v>
      </c>
      <c r="B8550" s="19" t="s">
        <v>1129</v>
      </c>
      <c r="C8550" s="19">
        <v>2013</v>
      </c>
      <c r="D8550" s="19" t="s">
        <v>2334</v>
      </c>
      <c r="E8550" s="19">
        <v>0</v>
      </c>
      <c r="F8550" s="19">
        <v>0</v>
      </c>
      <c r="G8550" s="19">
        <v>1</v>
      </c>
      <c r="H8550" s="19">
        <v>0</v>
      </c>
    </row>
    <row r="8551" spans="1:8" x14ac:dyDescent="0.25">
      <c r="A8551" s="14" t="str">
        <f t="shared" si="133"/>
        <v>martica042013</v>
      </c>
      <c r="B8551" s="19" t="s">
        <v>1997</v>
      </c>
      <c r="C8551" s="19">
        <v>2013</v>
      </c>
      <c r="D8551" s="19" t="s">
        <v>2334</v>
      </c>
      <c r="E8551" s="19">
        <v>4</v>
      </c>
      <c r="F8551" s="19">
        <v>3</v>
      </c>
      <c r="G8551" s="19">
        <v>0</v>
      </c>
      <c r="H8551" s="19">
        <v>1</v>
      </c>
    </row>
    <row r="8552" spans="1:8" x14ac:dyDescent="0.25">
      <c r="A8552" s="14" t="str">
        <f t="shared" si="133"/>
        <v>marticr012013</v>
      </c>
      <c r="B8552" s="19" t="s">
        <v>1130</v>
      </c>
      <c r="C8552" s="19">
        <v>2013</v>
      </c>
      <c r="D8552" s="19" t="s">
        <v>2334</v>
      </c>
      <c r="E8552" s="19">
        <v>0</v>
      </c>
      <c r="F8552" s="19">
        <v>1</v>
      </c>
      <c r="G8552" s="19">
        <v>0</v>
      </c>
      <c r="H8552" s="19">
        <v>0</v>
      </c>
    </row>
    <row r="8553" spans="1:8" x14ac:dyDescent="0.25">
      <c r="A8553" s="14" t="str">
        <f t="shared" si="133"/>
        <v>martida022013</v>
      </c>
      <c r="B8553" s="19" t="s">
        <v>1998</v>
      </c>
      <c r="C8553" s="19">
        <v>2013</v>
      </c>
      <c r="D8553" s="19" t="s">
        <v>2334</v>
      </c>
      <c r="E8553" s="19">
        <v>0</v>
      </c>
      <c r="F8553" s="19">
        <v>4</v>
      </c>
      <c r="G8553" s="19">
        <v>0</v>
      </c>
      <c r="H8553" s="19">
        <v>0</v>
      </c>
    </row>
    <row r="8554" spans="1:8" x14ac:dyDescent="0.25">
      <c r="A8554" s="14" t="str">
        <f t="shared" si="133"/>
        <v>martiet012013</v>
      </c>
      <c r="B8554" s="19" t="s">
        <v>1999</v>
      </c>
      <c r="C8554" s="19">
        <v>2013</v>
      </c>
      <c r="D8554" s="19" t="s">
        <v>2334</v>
      </c>
      <c r="E8554" s="19">
        <v>0</v>
      </c>
      <c r="F8554" s="19">
        <v>6</v>
      </c>
      <c r="G8554" s="19">
        <v>0</v>
      </c>
      <c r="H8554" s="19">
        <v>0</v>
      </c>
    </row>
    <row r="8555" spans="1:8" x14ac:dyDescent="0.25">
      <c r="A8555" s="14" t="str">
        <f t="shared" si="133"/>
        <v>martife022013</v>
      </c>
      <c r="B8555" s="19" t="s">
        <v>1131</v>
      </c>
      <c r="C8555" s="19">
        <v>2013</v>
      </c>
      <c r="D8555" s="19" t="s">
        <v>2330</v>
      </c>
    </row>
    <row r="8556" spans="1:8" x14ac:dyDescent="0.25">
      <c r="A8556" s="14" t="str">
        <f t="shared" si="133"/>
        <v>martife022013</v>
      </c>
      <c r="B8556" s="19" t="s">
        <v>1131</v>
      </c>
      <c r="C8556" s="19">
        <v>2013</v>
      </c>
      <c r="D8556" s="19" t="s">
        <v>2331</v>
      </c>
      <c r="E8556" s="19">
        <v>12</v>
      </c>
      <c r="F8556" s="19">
        <v>0</v>
      </c>
      <c r="G8556" s="19">
        <v>0</v>
      </c>
      <c r="H8556" s="19">
        <v>0</v>
      </c>
    </row>
    <row r="8557" spans="1:8" x14ac:dyDescent="0.25">
      <c r="A8557" s="14" t="str">
        <f t="shared" si="133"/>
        <v>martife022013</v>
      </c>
      <c r="B8557" s="19" t="s">
        <v>1131</v>
      </c>
      <c r="C8557" s="19">
        <v>2013</v>
      </c>
      <c r="D8557" s="19" t="s">
        <v>2332</v>
      </c>
    </row>
    <row r="8558" spans="1:8" x14ac:dyDescent="0.25">
      <c r="A8558" s="14" t="str">
        <f t="shared" si="133"/>
        <v>martijd022013</v>
      </c>
      <c r="B8558" s="19" t="s">
        <v>1556</v>
      </c>
      <c r="C8558" s="19">
        <v>2013</v>
      </c>
      <c r="D8558" s="19" t="s">
        <v>2330</v>
      </c>
    </row>
    <row r="8559" spans="1:8" x14ac:dyDescent="0.25">
      <c r="A8559" s="14" t="str">
        <f t="shared" si="133"/>
        <v>martijd022013</v>
      </c>
      <c r="B8559" s="19" t="s">
        <v>1556</v>
      </c>
      <c r="C8559" s="19">
        <v>2013</v>
      </c>
      <c r="D8559" s="19" t="s">
        <v>2331</v>
      </c>
      <c r="E8559" s="19">
        <v>98</v>
      </c>
      <c r="F8559" s="19">
        <v>4</v>
      </c>
      <c r="G8559" s="19">
        <v>2</v>
      </c>
      <c r="H8559" s="19">
        <v>1</v>
      </c>
    </row>
    <row r="8560" spans="1:8" x14ac:dyDescent="0.25">
      <c r="A8560" s="14" t="str">
        <f t="shared" si="133"/>
        <v>martijd022013</v>
      </c>
      <c r="B8560" s="19" t="s">
        <v>1556</v>
      </c>
      <c r="C8560" s="19">
        <v>2013</v>
      </c>
      <c r="D8560" s="19" t="s">
        <v>2332</v>
      </c>
    </row>
    <row r="8561" spans="1:8" x14ac:dyDescent="0.25">
      <c r="A8561" s="14" t="str">
        <f t="shared" si="133"/>
        <v>martijo072013</v>
      </c>
      <c r="B8561" s="19" t="s">
        <v>1133</v>
      </c>
      <c r="C8561" s="19">
        <v>2013</v>
      </c>
      <c r="D8561" s="19" t="s">
        <v>2334</v>
      </c>
      <c r="E8561" s="19">
        <v>0</v>
      </c>
      <c r="F8561" s="19">
        <v>0</v>
      </c>
      <c r="G8561" s="19">
        <v>0</v>
      </c>
      <c r="H8561" s="19">
        <v>0</v>
      </c>
    </row>
    <row r="8562" spans="1:8" x14ac:dyDescent="0.25">
      <c r="A8562" s="14" t="str">
        <f t="shared" si="133"/>
        <v>martile012013</v>
      </c>
      <c r="B8562" s="19" t="s">
        <v>1557</v>
      </c>
      <c r="C8562" s="19">
        <v>2013</v>
      </c>
      <c r="D8562" s="19" t="s">
        <v>2329</v>
      </c>
    </row>
    <row r="8563" spans="1:8" x14ac:dyDescent="0.25">
      <c r="A8563" s="14" t="str">
        <f t="shared" si="133"/>
        <v>martile012013</v>
      </c>
      <c r="B8563" s="19" t="s">
        <v>1557</v>
      </c>
      <c r="C8563" s="19">
        <v>2013</v>
      </c>
      <c r="D8563" s="19" t="s">
        <v>2330</v>
      </c>
    </row>
    <row r="8564" spans="1:8" x14ac:dyDescent="0.25">
      <c r="A8564" s="14" t="str">
        <f t="shared" si="133"/>
        <v>martile012013</v>
      </c>
      <c r="B8564" s="19" t="s">
        <v>1557</v>
      </c>
      <c r="C8564" s="19">
        <v>2013</v>
      </c>
      <c r="D8564" s="19" t="s">
        <v>2331</v>
      </c>
      <c r="E8564" s="19">
        <v>317</v>
      </c>
      <c r="F8564" s="19">
        <v>14</v>
      </c>
      <c r="G8564" s="19">
        <v>5</v>
      </c>
      <c r="H8564" s="19">
        <v>1</v>
      </c>
    </row>
    <row r="8565" spans="1:8" x14ac:dyDescent="0.25">
      <c r="A8565" s="14" t="str">
        <f t="shared" si="133"/>
        <v>martile012013</v>
      </c>
      <c r="B8565" s="19" t="s">
        <v>1557</v>
      </c>
      <c r="C8565" s="19">
        <v>2013</v>
      </c>
      <c r="D8565" s="19" t="s">
        <v>2332</v>
      </c>
    </row>
    <row r="8566" spans="1:8" x14ac:dyDescent="0.25">
      <c r="A8566" s="14" t="str">
        <f t="shared" si="133"/>
        <v>martimi022013</v>
      </c>
      <c r="B8566" s="19" t="s">
        <v>1559</v>
      </c>
      <c r="C8566" s="19">
        <v>2013</v>
      </c>
      <c r="D8566" s="19" t="s">
        <v>40</v>
      </c>
      <c r="E8566" s="19">
        <v>1</v>
      </c>
      <c r="F8566" s="19">
        <v>1</v>
      </c>
      <c r="G8566" s="19">
        <v>0</v>
      </c>
      <c r="H8566" s="19">
        <v>0</v>
      </c>
    </row>
    <row r="8567" spans="1:8" x14ac:dyDescent="0.25">
      <c r="A8567" s="14" t="str">
        <f t="shared" si="133"/>
        <v>martimi022013</v>
      </c>
      <c r="B8567" s="19" t="s">
        <v>1559</v>
      </c>
      <c r="C8567" s="19">
        <v>2013</v>
      </c>
      <c r="D8567" s="19" t="s">
        <v>2329</v>
      </c>
    </row>
    <row r="8568" spans="1:8" x14ac:dyDescent="0.25">
      <c r="A8568" s="14" t="str">
        <f t="shared" si="133"/>
        <v>martimi022013</v>
      </c>
      <c r="B8568" s="19" t="s">
        <v>1559</v>
      </c>
      <c r="C8568" s="19">
        <v>2013</v>
      </c>
      <c r="D8568" s="19" t="s">
        <v>2330</v>
      </c>
    </row>
    <row r="8569" spans="1:8" x14ac:dyDescent="0.25">
      <c r="A8569" s="14" t="str">
        <f t="shared" si="133"/>
        <v>martimi022013</v>
      </c>
      <c r="B8569" s="19" t="s">
        <v>1559</v>
      </c>
      <c r="C8569" s="19">
        <v>2013</v>
      </c>
      <c r="D8569" s="19" t="s">
        <v>2331</v>
      </c>
      <c r="E8569" s="19">
        <v>18</v>
      </c>
      <c r="F8569" s="19">
        <v>1</v>
      </c>
      <c r="G8569" s="19">
        <v>0</v>
      </c>
      <c r="H8569" s="19">
        <v>1</v>
      </c>
    </row>
    <row r="8570" spans="1:8" x14ac:dyDescent="0.25">
      <c r="A8570" s="14" t="str">
        <f t="shared" si="133"/>
        <v>martimi022013</v>
      </c>
      <c r="B8570" s="19" t="s">
        <v>1559</v>
      </c>
      <c r="C8570" s="19">
        <v>2013</v>
      </c>
      <c r="D8570" s="19" t="s">
        <v>2332</v>
      </c>
    </row>
    <row r="8571" spans="1:8" x14ac:dyDescent="0.25">
      <c r="A8571" s="14" t="str">
        <f t="shared" si="133"/>
        <v>martimi022013</v>
      </c>
      <c r="B8571" s="19" t="s">
        <v>1559</v>
      </c>
      <c r="C8571" s="19">
        <v>2013</v>
      </c>
      <c r="D8571" s="19" t="s">
        <v>2333</v>
      </c>
      <c r="E8571" s="19">
        <v>5</v>
      </c>
      <c r="F8571" s="19">
        <v>3</v>
      </c>
      <c r="G8571" s="19">
        <v>0</v>
      </c>
      <c r="H8571" s="19">
        <v>1</v>
      </c>
    </row>
    <row r="8572" spans="1:8" x14ac:dyDescent="0.25">
      <c r="A8572" s="14" t="str">
        <f t="shared" si="133"/>
        <v>martiru012013</v>
      </c>
      <c r="B8572" s="19" t="s">
        <v>685</v>
      </c>
      <c r="C8572" s="19">
        <v>2013</v>
      </c>
      <c r="D8572" s="19" t="s">
        <v>40</v>
      </c>
      <c r="E8572" s="19">
        <v>3</v>
      </c>
      <c r="F8572" s="19">
        <v>3</v>
      </c>
      <c r="G8572" s="19">
        <v>0</v>
      </c>
      <c r="H8572" s="19">
        <v>0</v>
      </c>
    </row>
    <row r="8573" spans="1:8" x14ac:dyDescent="0.25">
      <c r="A8573" s="14" t="str">
        <f t="shared" si="133"/>
        <v>martiru012013</v>
      </c>
      <c r="B8573" s="19" t="s">
        <v>685</v>
      </c>
      <c r="C8573" s="19">
        <v>2013</v>
      </c>
      <c r="D8573" s="19" t="s">
        <v>2336</v>
      </c>
      <c r="E8573" s="19">
        <v>885</v>
      </c>
      <c r="F8573" s="19">
        <v>103</v>
      </c>
      <c r="G8573" s="19">
        <v>2</v>
      </c>
      <c r="H8573" s="19">
        <v>6</v>
      </c>
    </row>
    <row r="8574" spans="1:8" x14ac:dyDescent="0.25">
      <c r="A8574" s="14" t="str">
        <f t="shared" si="133"/>
        <v>martiru012013</v>
      </c>
      <c r="B8574" s="19" t="s">
        <v>685</v>
      </c>
      <c r="C8574" s="19">
        <v>2013</v>
      </c>
      <c r="D8574" s="19" t="s">
        <v>2331</v>
      </c>
      <c r="E8574" s="19">
        <v>1</v>
      </c>
      <c r="F8574" s="19">
        <v>0</v>
      </c>
      <c r="G8574" s="19">
        <v>0</v>
      </c>
      <c r="H8574" s="19">
        <v>0</v>
      </c>
    </row>
    <row r="8575" spans="1:8" x14ac:dyDescent="0.25">
      <c r="A8575" s="14" t="str">
        <f t="shared" si="133"/>
        <v>martiru012013</v>
      </c>
      <c r="B8575" s="19" t="s">
        <v>685</v>
      </c>
      <c r="C8575" s="19">
        <v>2013</v>
      </c>
      <c r="D8575" s="19" t="s">
        <v>2332</v>
      </c>
    </row>
    <row r="8576" spans="1:8" x14ac:dyDescent="0.25">
      <c r="A8576" s="14" t="str">
        <f t="shared" si="133"/>
        <v>martish012013</v>
      </c>
      <c r="B8576" s="19" t="s">
        <v>958</v>
      </c>
      <c r="C8576" s="19">
        <v>2013</v>
      </c>
      <c r="D8576" s="19" t="s">
        <v>2334</v>
      </c>
      <c r="E8576" s="19">
        <v>2</v>
      </c>
      <c r="F8576" s="19">
        <v>0</v>
      </c>
      <c r="G8576" s="19">
        <v>0</v>
      </c>
      <c r="H8576" s="19">
        <v>0</v>
      </c>
    </row>
    <row r="8577" spans="1:8" x14ac:dyDescent="0.25">
      <c r="A8577" s="14" t="str">
        <f t="shared" si="133"/>
        <v>martivi012013</v>
      </c>
      <c r="B8577" s="19" t="s">
        <v>319</v>
      </c>
      <c r="C8577" s="19">
        <v>2013</v>
      </c>
      <c r="D8577" s="19" t="s">
        <v>2335</v>
      </c>
      <c r="E8577" s="19">
        <v>85</v>
      </c>
      <c r="F8577" s="19">
        <v>14</v>
      </c>
      <c r="G8577" s="19">
        <v>0</v>
      </c>
      <c r="H8577" s="19">
        <v>3</v>
      </c>
    </row>
    <row r="8578" spans="1:8" x14ac:dyDescent="0.25">
      <c r="A8578" s="14" t="str">
        <f t="shared" si="133"/>
        <v>martivi012013</v>
      </c>
      <c r="B8578" s="19" t="s">
        <v>319</v>
      </c>
      <c r="C8578" s="19">
        <v>2013</v>
      </c>
      <c r="D8578" s="19" t="s">
        <v>2336</v>
      </c>
      <c r="E8578" s="19">
        <v>18</v>
      </c>
      <c r="F8578" s="19">
        <v>4</v>
      </c>
      <c r="G8578" s="19">
        <v>0</v>
      </c>
      <c r="H8578" s="19">
        <v>0</v>
      </c>
    </row>
    <row r="8579" spans="1:8" x14ac:dyDescent="0.25">
      <c r="A8579" s="14" t="str">
        <f t="shared" ref="A8579:A8642" si="134">B8579&amp;C8579</f>
        <v>masteju012013</v>
      </c>
      <c r="B8579" s="19" t="s">
        <v>959</v>
      </c>
      <c r="C8579" s="19">
        <v>2013</v>
      </c>
      <c r="D8579" s="19" t="s">
        <v>2334</v>
      </c>
      <c r="E8579" s="19">
        <v>21</v>
      </c>
      <c r="F8579" s="19">
        <v>27</v>
      </c>
      <c r="G8579" s="19">
        <v>1</v>
      </c>
      <c r="H8579" s="19">
        <v>3</v>
      </c>
    </row>
    <row r="8580" spans="1:8" x14ac:dyDescent="0.25">
      <c r="A8580" s="14" t="str">
        <f t="shared" si="134"/>
        <v>mastrda012013</v>
      </c>
      <c r="B8580" s="19" t="s">
        <v>1560</v>
      </c>
      <c r="C8580" s="19">
        <v>2013</v>
      </c>
      <c r="D8580" s="19" t="s">
        <v>39</v>
      </c>
      <c r="E8580" s="19">
        <v>0</v>
      </c>
      <c r="F8580" s="19">
        <v>0</v>
      </c>
      <c r="G8580" s="19">
        <v>0</v>
      </c>
      <c r="H8580" s="19">
        <v>0</v>
      </c>
    </row>
    <row r="8581" spans="1:8" x14ac:dyDescent="0.25">
      <c r="A8581" s="14" t="str">
        <f t="shared" si="134"/>
        <v>mastrda012013</v>
      </c>
      <c r="B8581" s="19" t="s">
        <v>1560</v>
      </c>
      <c r="C8581" s="19">
        <v>2013</v>
      </c>
      <c r="D8581" s="19" t="s">
        <v>2329</v>
      </c>
    </row>
    <row r="8582" spans="1:8" x14ac:dyDescent="0.25">
      <c r="A8582" s="14" t="str">
        <f t="shared" si="134"/>
        <v>mastrda012013</v>
      </c>
      <c r="B8582" s="19" t="s">
        <v>1560</v>
      </c>
      <c r="C8582" s="19">
        <v>2013</v>
      </c>
      <c r="D8582" s="19" t="s">
        <v>2330</v>
      </c>
    </row>
    <row r="8583" spans="1:8" x14ac:dyDescent="0.25">
      <c r="A8583" s="14" t="str">
        <f t="shared" si="134"/>
        <v>mastrda012013</v>
      </c>
      <c r="B8583" s="19" t="s">
        <v>1560</v>
      </c>
      <c r="C8583" s="19">
        <v>2013</v>
      </c>
      <c r="D8583" s="19" t="s">
        <v>2331</v>
      </c>
      <c r="E8583" s="19">
        <v>40</v>
      </c>
      <c r="F8583" s="19">
        <v>1</v>
      </c>
      <c r="G8583" s="19">
        <v>0</v>
      </c>
      <c r="H8583" s="19">
        <v>0</v>
      </c>
    </row>
    <row r="8584" spans="1:8" x14ac:dyDescent="0.25">
      <c r="A8584" s="14" t="str">
        <f t="shared" si="134"/>
        <v>mastrda012013</v>
      </c>
      <c r="B8584" s="19" t="s">
        <v>1560</v>
      </c>
      <c r="C8584" s="19">
        <v>2013</v>
      </c>
      <c r="D8584" s="19" t="s">
        <v>2332</v>
      </c>
    </row>
    <row r="8585" spans="1:8" x14ac:dyDescent="0.25">
      <c r="A8585" s="14" t="str">
        <f t="shared" si="134"/>
        <v>mathije012013</v>
      </c>
      <c r="B8585" s="19" t="s">
        <v>570</v>
      </c>
      <c r="C8585" s="19">
        <v>2013</v>
      </c>
      <c r="D8585" s="19" t="s">
        <v>2336</v>
      </c>
      <c r="E8585" s="19">
        <v>520</v>
      </c>
      <c r="F8585" s="19">
        <v>30</v>
      </c>
      <c r="G8585" s="19">
        <v>1</v>
      </c>
      <c r="H8585" s="19">
        <v>2</v>
      </c>
    </row>
    <row r="8586" spans="1:8" x14ac:dyDescent="0.25">
      <c r="A8586" s="14" t="str">
        <f t="shared" si="134"/>
        <v>matsuda012013</v>
      </c>
      <c r="B8586" s="19" t="s">
        <v>820</v>
      </c>
      <c r="C8586" s="19">
        <v>2013</v>
      </c>
      <c r="D8586" s="19" t="s">
        <v>2334</v>
      </c>
      <c r="E8586" s="19">
        <v>1</v>
      </c>
      <c r="F8586" s="19">
        <v>4</v>
      </c>
      <c r="G8586" s="19">
        <v>0</v>
      </c>
      <c r="H8586" s="19">
        <v>0</v>
      </c>
    </row>
    <row r="8587" spans="1:8" x14ac:dyDescent="0.25">
      <c r="A8587" s="14" t="str">
        <f t="shared" si="134"/>
        <v>matthry012013</v>
      </c>
      <c r="B8587" s="19" t="s">
        <v>1561</v>
      </c>
      <c r="C8587" s="19">
        <v>2013</v>
      </c>
      <c r="D8587" s="19" t="s">
        <v>2334</v>
      </c>
      <c r="E8587" s="19">
        <v>3</v>
      </c>
      <c r="F8587" s="19">
        <v>3</v>
      </c>
      <c r="G8587" s="19">
        <v>0</v>
      </c>
      <c r="H8587" s="19">
        <v>1</v>
      </c>
    </row>
    <row r="8588" spans="1:8" x14ac:dyDescent="0.25">
      <c r="A8588" s="14" t="str">
        <f t="shared" si="134"/>
        <v>matusbr012013</v>
      </c>
      <c r="B8588" s="19" t="s">
        <v>1134</v>
      </c>
      <c r="C8588" s="19">
        <v>2013</v>
      </c>
      <c r="D8588" s="19" t="s">
        <v>2334</v>
      </c>
      <c r="E8588" s="19">
        <v>0</v>
      </c>
      <c r="F8588" s="19">
        <v>6</v>
      </c>
      <c r="G8588" s="19">
        <v>0</v>
      </c>
      <c r="H8588" s="19">
        <v>1</v>
      </c>
    </row>
    <row r="8589" spans="1:8" x14ac:dyDescent="0.25">
      <c r="A8589" s="14" t="str">
        <f t="shared" si="134"/>
        <v>mauerjo012013</v>
      </c>
      <c r="B8589" s="19" t="s">
        <v>476</v>
      </c>
      <c r="C8589" s="19">
        <v>2013</v>
      </c>
      <c r="D8589" s="19" t="s">
        <v>2335</v>
      </c>
      <c r="E8589" s="19">
        <v>78</v>
      </c>
      <c r="F8589" s="19">
        <v>3</v>
      </c>
      <c r="G8589" s="19">
        <v>1</v>
      </c>
      <c r="H8589" s="19">
        <v>9</v>
      </c>
    </row>
    <row r="8590" spans="1:8" x14ac:dyDescent="0.25">
      <c r="A8590" s="14" t="str">
        <f t="shared" si="134"/>
        <v>mauerjo012013</v>
      </c>
      <c r="B8590" s="19" t="s">
        <v>476</v>
      </c>
      <c r="C8590" s="19">
        <v>2013</v>
      </c>
      <c r="D8590" s="19" t="s">
        <v>2336</v>
      </c>
      <c r="E8590" s="19">
        <v>495</v>
      </c>
      <c r="F8590" s="19">
        <v>30</v>
      </c>
      <c r="G8590" s="19">
        <v>2</v>
      </c>
      <c r="H8590" s="19">
        <v>7</v>
      </c>
    </row>
    <row r="8591" spans="1:8" x14ac:dyDescent="0.25">
      <c r="A8591" s="14" t="str">
        <f t="shared" si="134"/>
        <v>maurebr012013</v>
      </c>
      <c r="B8591" s="19" t="s">
        <v>2000</v>
      </c>
      <c r="C8591" s="19">
        <v>2013</v>
      </c>
      <c r="D8591" s="19" t="s">
        <v>2334</v>
      </c>
      <c r="E8591" s="19">
        <v>6</v>
      </c>
      <c r="F8591" s="19">
        <v>10</v>
      </c>
      <c r="G8591" s="19">
        <v>0</v>
      </c>
      <c r="H8591" s="19">
        <v>0</v>
      </c>
    </row>
    <row r="8592" spans="1:8" x14ac:dyDescent="0.25">
      <c r="A8592" s="14" t="str">
        <f t="shared" si="134"/>
        <v>maxweju012013</v>
      </c>
      <c r="B8592" s="19" t="s">
        <v>821</v>
      </c>
      <c r="C8592" s="19">
        <v>2013</v>
      </c>
      <c r="D8592" s="19" t="s">
        <v>2329</v>
      </c>
    </row>
    <row r="8593" spans="1:8" x14ac:dyDescent="0.25">
      <c r="A8593" s="14" t="str">
        <f t="shared" si="134"/>
        <v>maxweju012013</v>
      </c>
      <c r="B8593" s="19" t="s">
        <v>821</v>
      </c>
      <c r="C8593" s="19">
        <v>2013</v>
      </c>
      <c r="D8593" s="19" t="s">
        <v>2329</v>
      </c>
    </row>
    <row r="8594" spans="1:8" x14ac:dyDescent="0.25">
      <c r="A8594" s="14" t="str">
        <f t="shared" si="134"/>
        <v>maxweju012013</v>
      </c>
      <c r="B8594" s="19" t="s">
        <v>821</v>
      </c>
      <c r="C8594" s="19">
        <v>2013</v>
      </c>
      <c r="D8594" s="19" t="s">
        <v>2331</v>
      </c>
      <c r="E8594" s="19">
        <v>100</v>
      </c>
      <c r="F8594" s="19">
        <v>4</v>
      </c>
      <c r="G8594" s="19">
        <v>3</v>
      </c>
      <c r="H8594" s="19">
        <v>2</v>
      </c>
    </row>
    <row r="8595" spans="1:8" x14ac:dyDescent="0.25">
      <c r="A8595" s="14" t="str">
        <f t="shared" si="134"/>
        <v>maxweju012013</v>
      </c>
      <c r="B8595" s="19" t="s">
        <v>821</v>
      </c>
      <c r="C8595" s="19">
        <v>2013</v>
      </c>
      <c r="D8595" s="19" t="s">
        <v>2331</v>
      </c>
      <c r="E8595" s="19">
        <v>53</v>
      </c>
      <c r="F8595" s="19">
        <v>2</v>
      </c>
      <c r="G8595" s="19">
        <v>2</v>
      </c>
      <c r="H8595" s="19">
        <v>0</v>
      </c>
    </row>
    <row r="8596" spans="1:8" x14ac:dyDescent="0.25">
      <c r="A8596" s="14" t="str">
        <f t="shared" si="134"/>
        <v>maxweju012013</v>
      </c>
      <c r="B8596" s="19" t="s">
        <v>821</v>
      </c>
      <c r="C8596" s="19">
        <v>2013</v>
      </c>
      <c r="D8596" s="19" t="s">
        <v>2332</v>
      </c>
    </row>
    <row r="8597" spans="1:8" x14ac:dyDescent="0.25">
      <c r="A8597" s="14" t="str">
        <f t="shared" si="134"/>
        <v>maxweju012013</v>
      </c>
      <c r="B8597" s="19" t="s">
        <v>821</v>
      </c>
      <c r="C8597" s="19">
        <v>2013</v>
      </c>
      <c r="D8597" s="19" t="s">
        <v>2332</v>
      </c>
    </row>
    <row r="8598" spans="1:8" x14ac:dyDescent="0.25">
      <c r="A8598" s="14" t="str">
        <f t="shared" si="134"/>
        <v>mayayu012013</v>
      </c>
      <c r="B8598" s="19" t="s">
        <v>1333</v>
      </c>
      <c r="C8598" s="19">
        <v>2013</v>
      </c>
      <c r="D8598" s="19" t="s">
        <v>2334</v>
      </c>
      <c r="E8598" s="19">
        <v>0</v>
      </c>
      <c r="F8598" s="19">
        <v>0</v>
      </c>
      <c r="G8598" s="19">
        <v>0</v>
      </c>
      <c r="H8598" s="19">
        <v>0</v>
      </c>
    </row>
    <row r="8599" spans="1:8" x14ac:dyDescent="0.25">
      <c r="A8599" s="14" t="str">
        <f t="shared" si="134"/>
        <v>maybejo022013</v>
      </c>
      <c r="B8599" s="19" t="s">
        <v>1135</v>
      </c>
      <c r="C8599" s="19">
        <v>2013</v>
      </c>
      <c r="D8599" s="19" t="s">
        <v>2335</v>
      </c>
      <c r="E8599" s="19">
        <v>36</v>
      </c>
      <c r="F8599" s="19">
        <v>3</v>
      </c>
      <c r="G8599" s="19">
        <v>1</v>
      </c>
      <c r="H8599" s="19">
        <v>7</v>
      </c>
    </row>
    <row r="8600" spans="1:8" x14ac:dyDescent="0.25">
      <c r="A8600" s="14" t="str">
        <f t="shared" si="134"/>
        <v>maybejo022013</v>
      </c>
      <c r="B8600" s="19" t="s">
        <v>1135</v>
      </c>
      <c r="C8600" s="19">
        <v>2013</v>
      </c>
      <c r="D8600" s="19" t="s">
        <v>2329</v>
      </c>
    </row>
    <row r="8601" spans="1:8" x14ac:dyDescent="0.25">
      <c r="A8601" s="14" t="str">
        <f t="shared" si="134"/>
        <v>maybejo022013</v>
      </c>
      <c r="B8601" s="19" t="s">
        <v>1135</v>
      </c>
      <c r="C8601" s="19">
        <v>2013</v>
      </c>
      <c r="D8601" s="19" t="s">
        <v>2330</v>
      </c>
    </row>
    <row r="8602" spans="1:8" x14ac:dyDescent="0.25">
      <c r="A8602" s="14" t="str">
        <f t="shared" si="134"/>
        <v>maybejo022013</v>
      </c>
      <c r="B8602" s="19" t="s">
        <v>1135</v>
      </c>
      <c r="C8602" s="19">
        <v>2013</v>
      </c>
      <c r="D8602" s="19" t="s">
        <v>2331</v>
      </c>
      <c r="E8602" s="19">
        <v>203</v>
      </c>
      <c r="F8602" s="19">
        <v>3</v>
      </c>
      <c r="G8602" s="19">
        <v>1</v>
      </c>
      <c r="H8602" s="19">
        <v>0</v>
      </c>
    </row>
    <row r="8603" spans="1:8" x14ac:dyDescent="0.25">
      <c r="A8603" s="14" t="str">
        <f t="shared" si="134"/>
        <v>maybejo022013</v>
      </c>
      <c r="B8603" s="19" t="s">
        <v>1135</v>
      </c>
      <c r="C8603" s="19">
        <v>2013</v>
      </c>
      <c r="D8603" s="19" t="s">
        <v>2332</v>
      </c>
    </row>
    <row r="8604" spans="1:8" x14ac:dyDescent="0.25">
      <c r="A8604" s="14" t="str">
        <f t="shared" si="134"/>
        <v>maybica012013</v>
      </c>
      <c r="B8604" s="19" t="s">
        <v>822</v>
      </c>
      <c r="C8604" s="19">
        <v>2013</v>
      </c>
      <c r="D8604" s="19" t="s">
        <v>2329</v>
      </c>
    </row>
    <row r="8605" spans="1:8" x14ac:dyDescent="0.25">
      <c r="A8605" s="14" t="str">
        <f t="shared" si="134"/>
        <v>maybica012013</v>
      </c>
      <c r="B8605" s="19" t="s">
        <v>822</v>
      </c>
      <c r="C8605" s="19">
        <v>2013</v>
      </c>
      <c r="D8605" s="19" t="s">
        <v>2331</v>
      </c>
      <c r="E8605" s="19">
        <v>33</v>
      </c>
      <c r="F8605" s="19">
        <v>0</v>
      </c>
      <c r="G8605" s="19">
        <v>0</v>
      </c>
      <c r="H8605" s="19">
        <v>0</v>
      </c>
    </row>
    <row r="8606" spans="1:8" x14ac:dyDescent="0.25">
      <c r="A8606" s="14" t="str">
        <f t="shared" si="134"/>
        <v>mazzavi012013</v>
      </c>
      <c r="B8606" s="19" t="s">
        <v>1136</v>
      </c>
      <c r="C8606" s="19">
        <v>2013</v>
      </c>
      <c r="D8606" s="19" t="s">
        <v>2334</v>
      </c>
      <c r="E8606" s="19">
        <v>9</v>
      </c>
      <c r="F8606" s="19">
        <v>8</v>
      </c>
      <c r="G8606" s="19">
        <v>0</v>
      </c>
      <c r="H8606" s="19">
        <v>1</v>
      </c>
    </row>
    <row r="8607" spans="1:8" x14ac:dyDescent="0.25">
      <c r="A8607" s="14" t="str">
        <f t="shared" si="134"/>
        <v>mcallza012013</v>
      </c>
      <c r="B8607" s="19" t="s">
        <v>1562</v>
      </c>
      <c r="C8607" s="19">
        <v>2013</v>
      </c>
      <c r="D8607" s="19" t="s">
        <v>2334</v>
      </c>
      <c r="E8607" s="19">
        <v>8</v>
      </c>
      <c r="F8607" s="19">
        <v>6</v>
      </c>
      <c r="G8607" s="19">
        <v>2</v>
      </c>
      <c r="H8607" s="19">
        <v>0</v>
      </c>
    </row>
    <row r="8608" spans="1:8" x14ac:dyDescent="0.25">
      <c r="A8608" s="14" t="str">
        <f t="shared" si="134"/>
        <v>mccanbr012013</v>
      </c>
      <c r="B8608" s="19" t="s">
        <v>572</v>
      </c>
      <c r="C8608" s="19">
        <v>2013</v>
      </c>
      <c r="D8608" s="19" t="s">
        <v>2336</v>
      </c>
      <c r="E8608" s="19">
        <v>729</v>
      </c>
      <c r="F8608" s="19">
        <v>34</v>
      </c>
      <c r="G8608" s="19">
        <v>4</v>
      </c>
      <c r="H8608" s="19">
        <v>1</v>
      </c>
    </row>
    <row r="8609" spans="1:8" x14ac:dyDescent="0.25">
      <c r="A8609" s="14" t="str">
        <f t="shared" si="134"/>
        <v>mccarbr012013</v>
      </c>
      <c r="B8609" s="19" t="s">
        <v>573</v>
      </c>
      <c r="C8609" s="19">
        <v>2013</v>
      </c>
      <c r="D8609" s="19" t="s">
        <v>2334</v>
      </c>
      <c r="E8609" s="19">
        <v>8</v>
      </c>
      <c r="F8609" s="19">
        <v>16</v>
      </c>
      <c r="G8609" s="19">
        <v>0</v>
      </c>
      <c r="H8609" s="19">
        <v>0</v>
      </c>
    </row>
    <row r="8610" spans="1:8" x14ac:dyDescent="0.25">
      <c r="A8610" s="14" t="str">
        <f t="shared" si="134"/>
        <v>mccleky012013</v>
      </c>
      <c r="B8610" s="19" t="s">
        <v>963</v>
      </c>
      <c r="C8610" s="19">
        <v>2013</v>
      </c>
      <c r="D8610" s="19" t="s">
        <v>2334</v>
      </c>
      <c r="E8610" s="19">
        <v>1</v>
      </c>
      <c r="F8610" s="19">
        <v>0</v>
      </c>
      <c r="G8610" s="19">
        <v>0</v>
      </c>
      <c r="H8610" s="19">
        <v>0</v>
      </c>
    </row>
    <row r="8611" spans="1:8" x14ac:dyDescent="0.25">
      <c r="A8611" s="14" t="str">
        <f t="shared" si="134"/>
        <v>mccutan012013</v>
      </c>
      <c r="B8611" s="19" t="s">
        <v>1138</v>
      </c>
      <c r="C8611" s="19">
        <v>2013</v>
      </c>
      <c r="D8611" s="19" t="s">
        <v>2329</v>
      </c>
    </row>
    <row r="8612" spans="1:8" x14ac:dyDescent="0.25">
      <c r="A8612" s="14" t="str">
        <f t="shared" si="134"/>
        <v>mccutan012013</v>
      </c>
      <c r="B8612" s="19" t="s">
        <v>1138</v>
      </c>
      <c r="C8612" s="19">
        <v>2013</v>
      </c>
      <c r="D8612" s="19" t="s">
        <v>2331</v>
      </c>
      <c r="E8612" s="19">
        <v>321</v>
      </c>
      <c r="F8612" s="19">
        <v>11</v>
      </c>
      <c r="G8612" s="19">
        <v>6</v>
      </c>
      <c r="H8612" s="19">
        <v>3</v>
      </c>
    </row>
    <row r="8613" spans="1:8" x14ac:dyDescent="0.25">
      <c r="A8613" s="14" t="str">
        <f t="shared" si="134"/>
        <v>mcdonda022013</v>
      </c>
      <c r="B8613" s="19" t="s">
        <v>477</v>
      </c>
      <c r="C8613" s="19">
        <v>2013</v>
      </c>
      <c r="D8613" s="19" t="s">
        <v>2330</v>
      </c>
    </row>
    <row r="8614" spans="1:8" x14ac:dyDescent="0.25">
      <c r="A8614" s="14" t="str">
        <f t="shared" si="134"/>
        <v>mcdonda022013</v>
      </c>
      <c r="B8614" s="19" t="s">
        <v>477</v>
      </c>
      <c r="C8614" s="19">
        <v>2013</v>
      </c>
      <c r="D8614" s="19" t="s">
        <v>2331</v>
      </c>
      <c r="E8614" s="19">
        <v>33</v>
      </c>
      <c r="F8614" s="19">
        <v>0</v>
      </c>
      <c r="G8614" s="19">
        <v>0</v>
      </c>
      <c r="H8614" s="19">
        <v>0</v>
      </c>
    </row>
    <row r="8615" spans="1:8" x14ac:dyDescent="0.25">
      <c r="A8615" s="14" t="str">
        <f t="shared" si="134"/>
        <v>mcdonda022013</v>
      </c>
      <c r="B8615" s="19" t="s">
        <v>477</v>
      </c>
      <c r="C8615" s="19">
        <v>2013</v>
      </c>
      <c r="D8615" s="19" t="s">
        <v>2332</v>
      </c>
    </row>
    <row r="8616" spans="1:8" x14ac:dyDescent="0.25">
      <c r="A8616" s="14" t="str">
        <f t="shared" si="134"/>
        <v>mcdonja032013</v>
      </c>
      <c r="B8616" s="19" t="s">
        <v>964</v>
      </c>
      <c r="C8616" s="19">
        <v>2013</v>
      </c>
      <c r="D8616" s="19" t="s">
        <v>2334</v>
      </c>
      <c r="E8616" s="19">
        <v>2</v>
      </c>
      <c r="F8616" s="19">
        <v>1</v>
      </c>
      <c r="G8616" s="19">
        <v>1</v>
      </c>
      <c r="H8616" s="19">
        <v>0</v>
      </c>
    </row>
    <row r="8617" spans="1:8" x14ac:dyDescent="0.25">
      <c r="A8617" s="14" t="str">
        <f t="shared" si="134"/>
        <v>mcdonjo032013</v>
      </c>
      <c r="B8617" s="19" t="s">
        <v>149</v>
      </c>
      <c r="C8617" s="19">
        <v>2013</v>
      </c>
      <c r="D8617" s="19" t="s">
        <v>39</v>
      </c>
      <c r="E8617" s="19">
        <v>6</v>
      </c>
      <c r="F8617" s="19">
        <v>6</v>
      </c>
      <c r="G8617" s="19">
        <v>0</v>
      </c>
      <c r="H8617" s="19">
        <v>1</v>
      </c>
    </row>
    <row r="8618" spans="1:8" x14ac:dyDescent="0.25">
      <c r="A8618" s="14" t="str">
        <f t="shared" si="134"/>
        <v>mcdonjo032013</v>
      </c>
      <c r="B8618" s="19" t="s">
        <v>149</v>
      </c>
      <c r="C8618" s="19">
        <v>2013</v>
      </c>
      <c r="D8618" s="19" t="s">
        <v>39</v>
      </c>
      <c r="E8618" s="19">
        <v>1</v>
      </c>
      <c r="F8618" s="19">
        <v>0</v>
      </c>
      <c r="G8618" s="19">
        <v>0</v>
      </c>
      <c r="H8618" s="19">
        <v>0</v>
      </c>
    </row>
    <row r="8619" spans="1:8" x14ac:dyDescent="0.25">
      <c r="A8619" s="14" t="str">
        <f t="shared" si="134"/>
        <v>mcdonjo032013</v>
      </c>
      <c r="B8619" s="19" t="s">
        <v>149</v>
      </c>
      <c r="C8619" s="19">
        <v>2013</v>
      </c>
      <c r="D8619" s="19" t="s">
        <v>39</v>
      </c>
      <c r="E8619" s="19">
        <v>7</v>
      </c>
      <c r="F8619" s="19">
        <v>6</v>
      </c>
      <c r="G8619" s="19">
        <v>0</v>
      </c>
      <c r="H8619" s="19">
        <v>1</v>
      </c>
    </row>
    <row r="8620" spans="1:8" x14ac:dyDescent="0.25">
      <c r="A8620" s="14" t="str">
        <f t="shared" si="134"/>
        <v>mcdonjo032013</v>
      </c>
      <c r="B8620" s="19" t="s">
        <v>149</v>
      </c>
      <c r="C8620" s="19">
        <v>2013</v>
      </c>
      <c r="D8620" s="19" t="s">
        <v>40</v>
      </c>
      <c r="E8620" s="19">
        <v>1</v>
      </c>
      <c r="F8620" s="19">
        <v>6</v>
      </c>
      <c r="G8620" s="19">
        <v>1</v>
      </c>
      <c r="H8620" s="19">
        <v>1</v>
      </c>
    </row>
    <row r="8621" spans="1:8" x14ac:dyDescent="0.25">
      <c r="A8621" s="14" t="str">
        <f t="shared" si="134"/>
        <v>mcdonjo032013</v>
      </c>
      <c r="B8621" s="19" t="s">
        <v>149</v>
      </c>
      <c r="C8621" s="19">
        <v>2013</v>
      </c>
      <c r="D8621" s="19" t="s">
        <v>40</v>
      </c>
      <c r="E8621" s="19">
        <v>3</v>
      </c>
      <c r="F8621" s="19">
        <v>7</v>
      </c>
      <c r="G8621" s="19">
        <v>0</v>
      </c>
      <c r="H8621" s="19">
        <v>4</v>
      </c>
    </row>
    <row r="8622" spans="1:8" x14ac:dyDescent="0.25">
      <c r="A8622" s="14" t="str">
        <f t="shared" si="134"/>
        <v>mcdonjo032013</v>
      </c>
      <c r="B8622" s="19" t="s">
        <v>149</v>
      </c>
      <c r="C8622" s="19">
        <v>2013</v>
      </c>
      <c r="D8622" s="19" t="s">
        <v>2330</v>
      </c>
    </row>
    <row r="8623" spans="1:8" x14ac:dyDescent="0.25">
      <c r="A8623" s="14" t="str">
        <f t="shared" si="134"/>
        <v>mcdonjo032013</v>
      </c>
      <c r="B8623" s="19" t="s">
        <v>149</v>
      </c>
      <c r="C8623" s="19">
        <v>2013</v>
      </c>
      <c r="D8623" s="19" t="s">
        <v>2331</v>
      </c>
      <c r="E8623" s="19">
        <v>1</v>
      </c>
      <c r="F8623" s="19">
        <v>0</v>
      </c>
      <c r="G8623" s="19">
        <v>0</v>
      </c>
      <c r="H8623" s="19">
        <v>0</v>
      </c>
    </row>
    <row r="8624" spans="1:8" x14ac:dyDescent="0.25">
      <c r="A8624" s="14" t="str">
        <f t="shared" si="134"/>
        <v>mcdonjo032013</v>
      </c>
      <c r="B8624" s="19" t="s">
        <v>149</v>
      </c>
      <c r="C8624" s="19">
        <v>2013</v>
      </c>
      <c r="D8624" s="19" t="s">
        <v>2334</v>
      </c>
      <c r="E8624" s="19">
        <v>0</v>
      </c>
      <c r="F8624" s="19">
        <v>0</v>
      </c>
      <c r="G8624" s="19">
        <v>0</v>
      </c>
      <c r="H8624" s="19">
        <v>0</v>
      </c>
    </row>
    <row r="8625" spans="1:8" x14ac:dyDescent="0.25">
      <c r="A8625" s="14" t="str">
        <f t="shared" si="134"/>
        <v>mcdonjo032013</v>
      </c>
      <c r="B8625" s="19" t="s">
        <v>149</v>
      </c>
      <c r="C8625" s="19">
        <v>2013</v>
      </c>
      <c r="D8625" s="19" t="s">
        <v>2333</v>
      </c>
      <c r="E8625" s="19">
        <v>9</v>
      </c>
      <c r="F8625" s="19">
        <v>19</v>
      </c>
      <c r="G8625" s="19">
        <v>2</v>
      </c>
      <c r="H8625" s="19">
        <v>6</v>
      </c>
    </row>
    <row r="8626" spans="1:8" x14ac:dyDescent="0.25">
      <c r="A8626" s="14" t="str">
        <f t="shared" si="134"/>
        <v>mcdonjo032013</v>
      </c>
      <c r="B8626" s="19" t="s">
        <v>149</v>
      </c>
      <c r="C8626" s="19">
        <v>2013</v>
      </c>
      <c r="D8626" s="19" t="s">
        <v>2333</v>
      </c>
      <c r="E8626" s="19">
        <v>5</v>
      </c>
      <c r="F8626" s="19">
        <v>13</v>
      </c>
      <c r="G8626" s="19">
        <v>1</v>
      </c>
      <c r="H8626" s="19">
        <v>3</v>
      </c>
    </row>
    <row r="8627" spans="1:8" x14ac:dyDescent="0.25">
      <c r="A8627" s="14" t="str">
        <f t="shared" si="134"/>
        <v>mcfartj012013</v>
      </c>
      <c r="B8627" s="19" t="s">
        <v>2001</v>
      </c>
      <c r="C8627" s="19">
        <v>2013</v>
      </c>
      <c r="D8627" s="19" t="s">
        <v>2334</v>
      </c>
      <c r="E8627" s="19">
        <v>3</v>
      </c>
      <c r="F8627" s="19">
        <v>12</v>
      </c>
      <c r="G8627" s="19">
        <v>0</v>
      </c>
      <c r="H8627" s="19">
        <v>0</v>
      </c>
    </row>
    <row r="8628" spans="1:8" x14ac:dyDescent="0.25">
      <c r="A8628" s="14" t="str">
        <f t="shared" si="134"/>
        <v>mcgeeja012013</v>
      </c>
      <c r="B8628" s="19" t="s">
        <v>1336</v>
      </c>
      <c r="C8628" s="19">
        <v>2013</v>
      </c>
      <c r="D8628" s="19" t="s">
        <v>2334</v>
      </c>
      <c r="E8628" s="19">
        <v>1</v>
      </c>
      <c r="F8628" s="19">
        <v>5</v>
      </c>
      <c r="G8628" s="19">
        <v>0</v>
      </c>
      <c r="H8628" s="19">
        <v>0</v>
      </c>
    </row>
    <row r="8629" spans="1:8" x14ac:dyDescent="0.25">
      <c r="A8629" s="14" t="str">
        <f t="shared" si="134"/>
        <v>mcgowdu012013</v>
      </c>
      <c r="B8629" s="19" t="s">
        <v>574</v>
      </c>
      <c r="C8629" s="19">
        <v>2013</v>
      </c>
      <c r="D8629" s="19" t="s">
        <v>2334</v>
      </c>
      <c r="E8629" s="19">
        <v>2</v>
      </c>
      <c r="F8629" s="19">
        <v>6</v>
      </c>
      <c r="G8629" s="19">
        <v>2</v>
      </c>
      <c r="H8629" s="19">
        <v>0</v>
      </c>
    </row>
    <row r="8630" spans="1:8" x14ac:dyDescent="0.25">
      <c r="A8630" s="14" t="str">
        <f t="shared" si="134"/>
        <v>mcguich012013</v>
      </c>
      <c r="B8630" s="19" t="s">
        <v>2002</v>
      </c>
      <c r="C8630" s="19">
        <v>2013</v>
      </c>
      <c r="D8630" s="19" t="s">
        <v>2335</v>
      </c>
      <c r="E8630" s="19">
        <v>77</v>
      </c>
      <c r="F8630" s="19">
        <v>6</v>
      </c>
      <c r="G8630" s="19">
        <v>0</v>
      </c>
      <c r="H8630" s="19">
        <v>5</v>
      </c>
    </row>
    <row r="8631" spans="1:8" x14ac:dyDescent="0.25">
      <c r="A8631" s="14" t="str">
        <f t="shared" si="134"/>
        <v>mchugco012013</v>
      </c>
      <c r="B8631" s="19" t="s">
        <v>1779</v>
      </c>
      <c r="C8631" s="19">
        <v>2013</v>
      </c>
      <c r="D8631" s="19" t="s">
        <v>2334</v>
      </c>
      <c r="E8631" s="19">
        <v>2</v>
      </c>
      <c r="F8631" s="19">
        <v>3</v>
      </c>
      <c r="G8631" s="19">
        <v>0</v>
      </c>
      <c r="H8631" s="19">
        <v>0</v>
      </c>
    </row>
    <row r="8632" spans="1:8" x14ac:dyDescent="0.25">
      <c r="A8632" s="14" t="str">
        <f t="shared" si="134"/>
        <v>mchugco012013</v>
      </c>
      <c r="B8632" s="19" t="s">
        <v>1779</v>
      </c>
      <c r="C8632" s="19">
        <v>2013</v>
      </c>
      <c r="D8632" s="19" t="s">
        <v>2334</v>
      </c>
      <c r="E8632" s="19">
        <v>1</v>
      </c>
      <c r="F8632" s="19">
        <v>3</v>
      </c>
      <c r="G8632" s="19">
        <v>0</v>
      </c>
      <c r="H8632" s="19">
        <v>0</v>
      </c>
    </row>
    <row r="8633" spans="1:8" x14ac:dyDescent="0.25">
      <c r="A8633" s="14" t="str">
        <f t="shared" si="134"/>
        <v>mckenmi012013</v>
      </c>
      <c r="B8633" s="19" t="s">
        <v>1337</v>
      </c>
      <c r="C8633" s="19">
        <v>2013</v>
      </c>
      <c r="D8633" s="19" t="s">
        <v>2336</v>
      </c>
      <c r="E8633" s="19">
        <v>210</v>
      </c>
      <c r="F8633" s="19">
        <v>16</v>
      </c>
      <c r="G8633" s="19">
        <v>2</v>
      </c>
      <c r="H8633" s="19">
        <v>0</v>
      </c>
    </row>
    <row r="8634" spans="1:8" x14ac:dyDescent="0.25">
      <c r="A8634" s="14" t="str">
        <f t="shared" si="134"/>
        <v>mclouna012013</v>
      </c>
      <c r="B8634" s="19" t="s">
        <v>575</v>
      </c>
      <c r="C8634" s="19">
        <v>2013</v>
      </c>
      <c r="D8634" s="19" t="s">
        <v>2329</v>
      </c>
    </row>
    <row r="8635" spans="1:8" x14ac:dyDescent="0.25">
      <c r="A8635" s="14" t="str">
        <f t="shared" si="134"/>
        <v>mclouna012013</v>
      </c>
      <c r="B8635" s="19" t="s">
        <v>575</v>
      </c>
      <c r="C8635" s="19">
        <v>2013</v>
      </c>
      <c r="D8635" s="19" t="s">
        <v>2330</v>
      </c>
    </row>
    <row r="8636" spans="1:8" x14ac:dyDescent="0.25">
      <c r="A8636" s="14" t="str">
        <f t="shared" si="134"/>
        <v>mclouna012013</v>
      </c>
      <c r="B8636" s="19" t="s">
        <v>575</v>
      </c>
      <c r="C8636" s="19">
        <v>2013</v>
      </c>
      <c r="D8636" s="19" t="s">
        <v>2331</v>
      </c>
      <c r="E8636" s="19">
        <v>254</v>
      </c>
      <c r="F8636" s="19">
        <v>4</v>
      </c>
      <c r="G8636" s="19">
        <v>1</v>
      </c>
      <c r="H8636" s="19">
        <v>0</v>
      </c>
    </row>
    <row r="8637" spans="1:8" x14ac:dyDescent="0.25">
      <c r="A8637" s="14" t="str">
        <f t="shared" si="134"/>
        <v>medicto012013</v>
      </c>
      <c r="B8637" s="19" t="s">
        <v>2003</v>
      </c>
      <c r="C8637" s="19">
        <v>2013</v>
      </c>
      <c r="D8637" s="19" t="s">
        <v>2335</v>
      </c>
      <c r="E8637" s="19">
        <v>153</v>
      </c>
      <c r="F8637" s="19">
        <v>13</v>
      </c>
      <c r="G8637" s="19">
        <v>0</v>
      </c>
      <c r="H8637" s="19">
        <v>6</v>
      </c>
    </row>
    <row r="8638" spans="1:8" x14ac:dyDescent="0.25">
      <c r="A8638" s="14" t="str">
        <f t="shared" si="134"/>
        <v>medinyo012013</v>
      </c>
      <c r="B8638" s="19" t="s">
        <v>2004</v>
      </c>
      <c r="C8638" s="19">
        <v>2013</v>
      </c>
      <c r="D8638" s="19" t="s">
        <v>2334</v>
      </c>
      <c r="E8638" s="19">
        <v>2</v>
      </c>
      <c r="F8638" s="19">
        <v>7</v>
      </c>
      <c r="G8638" s="19">
        <v>0</v>
      </c>
      <c r="H8638" s="19">
        <v>0</v>
      </c>
    </row>
    <row r="8639" spans="1:8" x14ac:dyDescent="0.25">
      <c r="A8639" s="14" t="str">
        <f t="shared" si="134"/>
        <v>medlekr012013</v>
      </c>
      <c r="B8639" s="19" t="s">
        <v>1140</v>
      </c>
      <c r="C8639" s="19">
        <v>2013</v>
      </c>
      <c r="D8639" s="19" t="s">
        <v>2334</v>
      </c>
      <c r="E8639" s="19">
        <v>9</v>
      </c>
      <c r="F8639" s="19">
        <v>30</v>
      </c>
      <c r="G8639" s="19">
        <v>2</v>
      </c>
      <c r="H8639" s="19">
        <v>2</v>
      </c>
    </row>
    <row r="8640" spans="1:8" x14ac:dyDescent="0.25">
      <c r="A8640" s="14" t="str">
        <f t="shared" si="134"/>
        <v>mejiaje012013</v>
      </c>
      <c r="B8640" s="19" t="s">
        <v>1338</v>
      </c>
      <c r="C8640" s="19">
        <v>2013</v>
      </c>
      <c r="D8640" s="19" t="s">
        <v>2334</v>
      </c>
      <c r="E8640" s="19">
        <v>2</v>
      </c>
      <c r="F8640" s="19">
        <v>1</v>
      </c>
      <c r="G8640" s="19">
        <v>0</v>
      </c>
      <c r="H8640" s="19">
        <v>0</v>
      </c>
    </row>
    <row r="8641" spans="1:8" x14ac:dyDescent="0.25">
      <c r="A8641" s="14" t="str">
        <f t="shared" si="134"/>
        <v>melanma012013</v>
      </c>
      <c r="B8641" s="19" t="s">
        <v>1141</v>
      </c>
      <c r="C8641" s="19">
        <v>2013</v>
      </c>
      <c r="D8641" s="19" t="s">
        <v>2334</v>
      </c>
      <c r="E8641" s="19">
        <v>7</v>
      </c>
      <c r="F8641" s="19">
        <v>11</v>
      </c>
      <c r="G8641" s="19">
        <v>0</v>
      </c>
      <c r="H8641" s="19">
        <v>2</v>
      </c>
    </row>
    <row r="8642" spans="1:8" x14ac:dyDescent="0.25">
      <c r="A8642" s="14" t="str">
        <f t="shared" si="134"/>
        <v>mendolu012013</v>
      </c>
      <c r="B8642" s="19" t="s">
        <v>823</v>
      </c>
      <c r="C8642" s="19">
        <v>2013</v>
      </c>
      <c r="D8642" s="19" t="s">
        <v>2334</v>
      </c>
      <c r="E8642" s="19">
        <v>10</v>
      </c>
      <c r="F8642" s="19">
        <v>8</v>
      </c>
      <c r="G8642" s="19">
        <v>0</v>
      </c>
      <c r="H8642" s="19">
        <v>2</v>
      </c>
    </row>
    <row r="8643" spans="1:8" x14ac:dyDescent="0.25">
      <c r="A8643" s="14" t="str">
        <f t="shared" ref="A8643:A8706" si="135">B8643&amp;C8643</f>
        <v>mercejo032013</v>
      </c>
      <c r="B8643" s="19" t="s">
        <v>1781</v>
      </c>
      <c r="C8643" s="19">
        <v>2013</v>
      </c>
      <c r="D8643" s="19" t="s">
        <v>2335</v>
      </c>
      <c r="E8643" s="19">
        <v>1</v>
      </c>
      <c r="F8643" s="19">
        <v>0</v>
      </c>
      <c r="G8643" s="19">
        <v>0</v>
      </c>
      <c r="H8643" s="19">
        <v>0</v>
      </c>
    </row>
    <row r="8644" spans="1:8" x14ac:dyDescent="0.25">
      <c r="A8644" s="14" t="str">
        <f t="shared" si="135"/>
        <v>mercejo032013</v>
      </c>
      <c r="B8644" s="19" t="s">
        <v>1781</v>
      </c>
      <c r="C8644" s="19">
        <v>2013</v>
      </c>
      <c r="D8644" s="19" t="s">
        <v>39</v>
      </c>
      <c r="E8644" s="19">
        <v>31</v>
      </c>
      <c r="F8644" s="19">
        <v>72</v>
      </c>
      <c r="G8644" s="19">
        <v>3</v>
      </c>
      <c r="H8644" s="19">
        <v>13</v>
      </c>
    </row>
    <row r="8645" spans="1:8" x14ac:dyDescent="0.25">
      <c r="A8645" s="14" t="str">
        <f t="shared" si="135"/>
        <v>mercejo032013</v>
      </c>
      <c r="B8645" s="19" t="s">
        <v>1781</v>
      </c>
      <c r="C8645" s="19">
        <v>2013</v>
      </c>
      <c r="D8645" s="19" t="s">
        <v>40</v>
      </c>
      <c r="E8645" s="19">
        <v>0</v>
      </c>
      <c r="F8645" s="19">
        <v>3</v>
      </c>
      <c r="G8645" s="19">
        <v>0</v>
      </c>
      <c r="H8645" s="19">
        <v>0</v>
      </c>
    </row>
    <row r="8646" spans="1:8" x14ac:dyDescent="0.25">
      <c r="A8646" s="14" t="str">
        <f t="shared" si="135"/>
        <v>mercejo032013</v>
      </c>
      <c r="B8646" s="19" t="s">
        <v>1781</v>
      </c>
      <c r="C8646" s="19">
        <v>2013</v>
      </c>
      <c r="D8646" s="19" t="s">
        <v>2333</v>
      </c>
      <c r="E8646" s="19">
        <v>89</v>
      </c>
      <c r="F8646" s="19">
        <v>214</v>
      </c>
      <c r="G8646" s="19">
        <v>12</v>
      </c>
      <c r="H8646" s="19">
        <v>49</v>
      </c>
    </row>
    <row r="8647" spans="1:8" x14ac:dyDescent="0.25">
      <c r="A8647" s="14" t="str">
        <f t="shared" si="135"/>
        <v>mesame012013</v>
      </c>
      <c r="B8647" s="19" t="s">
        <v>1782</v>
      </c>
      <c r="C8647" s="19">
        <v>2013</v>
      </c>
      <c r="D8647" s="19" t="s">
        <v>2329</v>
      </c>
    </row>
    <row r="8648" spans="1:8" x14ac:dyDescent="0.25">
      <c r="A8648" s="14" t="str">
        <f t="shared" si="135"/>
        <v>mesame012013</v>
      </c>
      <c r="B8648" s="19" t="s">
        <v>1782</v>
      </c>
      <c r="C8648" s="19">
        <v>2013</v>
      </c>
      <c r="D8648" s="19" t="s">
        <v>2330</v>
      </c>
    </row>
    <row r="8649" spans="1:8" x14ac:dyDescent="0.25">
      <c r="A8649" s="14" t="str">
        <f t="shared" si="135"/>
        <v>mesame012013</v>
      </c>
      <c r="B8649" s="19" t="s">
        <v>1782</v>
      </c>
      <c r="C8649" s="19">
        <v>2013</v>
      </c>
      <c r="D8649" s="19" t="s">
        <v>2331</v>
      </c>
      <c r="E8649" s="19">
        <v>11</v>
      </c>
      <c r="F8649" s="19">
        <v>0</v>
      </c>
      <c r="G8649" s="19">
        <v>0</v>
      </c>
      <c r="H8649" s="19">
        <v>0</v>
      </c>
    </row>
    <row r="8650" spans="1:8" x14ac:dyDescent="0.25">
      <c r="A8650" s="14" t="str">
        <f t="shared" si="135"/>
        <v>mesame012013</v>
      </c>
      <c r="B8650" s="19" t="s">
        <v>1782</v>
      </c>
      <c r="C8650" s="19">
        <v>2013</v>
      </c>
      <c r="D8650" s="19" t="s">
        <v>2332</v>
      </c>
    </row>
    <row r="8651" spans="1:8" x14ac:dyDescent="0.25">
      <c r="A8651" s="14" t="str">
        <f t="shared" si="135"/>
        <v>mesorde012013</v>
      </c>
      <c r="B8651" s="19" t="s">
        <v>1563</v>
      </c>
      <c r="C8651" s="19">
        <v>2013</v>
      </c>
      <c r="D8651" s="19" t="s">
        <v>2336</v>
      </c>
      <c r="E8651" s="19">
        <v>668</v>
      </c>
      <c r="F8651" s="19">
        <v>55</v>
      </c>
      <c r="G8651" s="19">
        <v>5</v>
      </c>
      <c r="H8651" s="19">
        <v>2</v>
      </c>
    </row>
    <row r="8652" spans="1:8" x14ac:dyDescent="0.25">
      <c r="A8652" s="14" t="str">
        <f t="shared" si="135"/>
        <v>middlwi012013</v>
      </c>
      <c r="B8652" s="19" t="s">
        <v>1783</v>
      </c>
      <c r="C8652" s="19">
        <v>2013</v>
      </c>
      <c r="D8652" s="19" t="s">
        <v>2335</v>
      </c>
      <c r="E8652" s="19">
        <v>10</v>
      </c>
      <c r="F8652" s="19">
        <v>1</v>
      </c>
      <c r="G8652" s="19">
        <v>0</v>
      </c>
      <c r="H8652" s="19">
        <v>0</v>
      </c>
    </row>
    <row r="8653" spans="1:8" x14ac:dyDescent="0.25">
      <c r="A8653" s="14" t="str">
        <f t="shared" si="135"/>
        <v>middlwi012013</v>
      </c>
      <c r="B8653" s="19" t="s">
        <v>1783</v>
      </c>
      <c r="C8653" s="19">
        <v>2013</v>
      </c>
      <c r="D8653" s="19" t="s">
        <v>39</v>
      </c>
      <c r="E8653" s="19">
        <v>1</v>
      </c>
      <c r="F8653" s="19">
        <v>3</v>
      </c>
      <c r="G8653" s="19">
        <v>0</v>
      </c>
      <c r="H8653" s="19">
        <v>1</v>
      </c>
    </row>
    <row r="8654" spans="1:8" x14ac:dyDescent="0.25">
      <c r="A8654" s="14" t="str">
        <f t="shared" si="135"/>
        <v>middlwi012013</v>
      </c>
      <c r="B8654" s="19" t="s">
        <v>1783</v>
      </c>
      <c r="C8654" s="19">
        <v>2013</v>
      </c>
      <c r="D8654" s="19" t="s">
        <v>40</v>
      </c>
      <c r="E8654" s="19">
        <v>53</v>
      </c>
      <c r="F8654" s="19">
        <v>155</v>
      </c>
      <c r="G8654" s="19">
        <v>10</v>
      </c>
      <c r="H8654" s="19">
        <v>12</v>
      </c>
    </row>
    <row r="8655" spans="1:8" x14ac:dyDescent="0.25">
      <c r="A8655" s="14" t="str">
        <f t="shared" si="135"/>
        <v>mijarjo012013</v>
      </c>
      <c r="B8655" s="19" t="s">
        <v>968</v>
      </c>
      <c r="C8655" s="19">
        <v>2013</v>
      </c>
      <c r="D8655" s="19" t="s">
        <v>2334</v>
      </c>
      <c r="E8655" s="19">
        <v>0</v>
      </c>
      <c r="F8655" s="19">
        <v>4</v>
      </c>
      <c r="G8655" s="19">
        <v>2</v>
      </c>
      <c r="H8655" s="19">
        <v>0</v>
      </c>
    </row>
    <row r="8656" spans="1:8" x14ac:dyDescent="0.25">
      <c r="A8656" s="14" t="str">
        <f t="shared" si="135"/>
        <v>mikolmi012013</v>
      </c>
      <c r="B8656" s="19" t="s">
        <v>1784</v>
      </c>
      <c r="C8656" s="19">
        <v>2013</v>
      </c>
      <c r="D8656" s="19" t="s">
        <v>2334</v>
      </c>
      <c r="E8656" s="19">
        <v>0</v>
      </c>
      <c r="F8656" s="19">
        <v>0</v>
      </c>
      <c r="G8656" s="19">
        <v>0</v>
      </c>
      <c r="H8656" s="19">
        <v>0</v>
      </c>
    </row>
    <row r="8657" spans="1:8" x14ac:dyDescent="0.25">
      <c r="A8657" s="14" t="str">
        <f t="shared" si="135"/>
        <v>mileywa012013</v>
      </c>
      <c r="B8657" s="19" t="s">
        <v>1564</v>
      </c>
      <c r="C8657" s="19">
        <v>2013</v>
      </c>
      <c r="D8657" s="19" t="s">
        <v>2334</v>
      </c>
      <c r="E8657" s="19">
        <v>14</v>
      </c>
      <c r="F8657" s="19">
        <v>24</v>
      </c>
      <c r="G8657" s="19">
        <v>0</v>
      </c>
      <c r="H8657" s="19">
        <v>0</v>
      </c>
    </row>
    <row r="8658" spans="1:8" x14ac:dyDescent="0.25">
      <c r="A8658" s="14" t="str">
        <f t="shared" si="135"/>
        <v>millean012013</v>
      </c>
      <c r="B8658" s="19" t="s">
        <v>688</v>
      </c>
      <c r="C8658" s="19">
        <v>2013</v>
      </c>
      <c r="D8658" s="19" t="s">
        <v>2334</v>
      </c>
      <c r="E8658" s="19">
        <v>2</v>
      </c>
      <c r="F8658" s="19">
        <v>2</v>
      </c>
      <c r="G8658" s="19">
        <v>1</v>
      </c>
      <c r="H8658" s="19">
        <v>0</v>
      </c>
    </row>
    <row r="8659" spans="1:8" x14ac:dyDescent="0.25">
      <c r="A8659" s="14" t="str">
        <f t="shared" si="135"/>
        <v>millebr022013</v>
      </c>
      <c r="B8659" s="19" t="s">
        <v>2005</v>
      </c>
      <c r="C8659" s="19">
        <v>2013</v>
      </c>
      <c r="D8659" s="19" t="s">
        <v>39</v>
      </c>
      <c r="E8659" s="19">
        <v>22</v>
      </c>
      <c r="F8659" s="19">
        <v>25</v>
      </c>
      <c r="G8659" s="19">
        <v>1</v>
      </c>
      <c r="H8659" s="19">
        <v>5</v>
      </c>
    </row>
    <row r="8660" spans="1:8" x14ac:dyDescent="0.25">
      <c r="A8660" s="14" t="str">
        <f t="shared" si="135"/>
        <v>millebr022013</v>
      </c>
      <c r="B8660" s="19" t="s">
        <v>2005</v>
      </c>
      <c r="C8660" s="19">
        <v>2013</v>
      </c>
      <c r="D8660" s="19" t="s">
        <v>40</v>
      </c>
      <c r="E8660" s="19">
        <v>0</v>
      </c>
      <c r="F8660" s="19">
        <v>1</v>
      </c>
      <c r="G8660" s="19">
        <v>0</v>
      </c>
      <c r="H8660" s="19">
        <v>0</v>
      </c>
    </row>
    <row r="8661" spans="1:8" x14ac:dyDescent="0.25">
      <c r="A8661" s="14" t="str">
        <f t="shared" si="135"/>
        <v>millebr022013</v>
      </c>
      <c r="B8661" s="19" t="s">
        <v>2005</v>
      </c>
      <c r="C8661" s="19">
        <v>2013</v>
      </c>
      <c r="D8661" s="19" t="s">
        <v>2333</v>
      </c>
      <c r="E8661" s="19">
        <v>87</v>
      </c>
      <c r="F8661" s="19">
        <v>155</v>
      </c>
      <c r="G8661" s="19">
        <v>7</v>
      </c>
      <c r="H8661" s="19">
        <v>30</v>
      </c>
    </row>
    <row r="8662" spans="1:8" x14ac:dyDescent="0.25">
      <c r="A8662" s="14" t="str">
        <f t="shared" si="135"/>
        <v>milleco012013</v>
      </c>
      <c r="B8662" s="19" t="s">
        <v>259</v>
      </c>
      <c r="C8662" s="19">
        <v>2013</v>
      </c>
      <c r="D8662" s="19" t="s">
        <v>2336</v>
      </c>
      <c r="E8662" s="19">
        <v>103</v>
      </c>
      <c r="F8662" s="19">
        <v>6</v>
      </c>
      <c r="G8662" s="19">
        <v>1</v>
      </c>
      <c r="H8662" s="19">
        <v>1</v>
      </c>
    </row>
    <row r="8663" spans="1:8" x14ac:dyDescent="0.25">
      <c r="A8663" s="14" t="str">
        <f t="shared" si="135"/>
        <v>milleji022013</v>
      </c>
      <c r="B8663" s="19" t="s">
        <v>970</v>
      </c>
      <c r="C8663" s="19">
        <v>2013</v>
      </c>
      <c r="D8663" s="19" t="s">
        <v>2334</v>
      </c>
      <c r="E8663" s="19">
        <v>0</v>
      </c>
      <c r="F8663" s="19">
        <v>0</v>
      </c>
      <c r="G8663" s="19">
        <v>0</v>
      </c>
      <c r="H8663" s="19">
        <v>0</v>
      </c>
    </row>
    <row r="8664" spans="1:8" x14ac:dyDescent="0.25">
      <c r="A8664" s="14" t="str">
        <f t="shared" si="135"/>
        <v>millesh012013</v>
      </c>
      <c r="B8664" s="19" t="s">
        <v>1785</v>
      </c>
      <c r="C8664" s="19">
        <v>2013</v>
      </c>
      <c r="D8664" s="19" t="s">
        <v>2334</v>
      </c>
      <c r="E8664" s="19">
        <v>10</v>
      </c>
      <c r="F8664" s="19">
        <v>13</v>
      </c>
      <c r="G8664" s="19">
        <v>1</v>
      </c>
      <c r="H8664" s="19">
        <v>0</v>
      </c>
    </row>
    <row r="8665" spans="1:8" x14ac:dyDescent="0.25">
      <c r="A8665" s="14" t="str">
        <f t="shared" si="135"/>
        <v>milonto012013</v>
      </c>
      <c r="B8665" s="19" t="s">
        <v>1565</v>
      </c>
      <c r="C8665" s="19">
        <v>2013</v>
      </c>
      <c r="D8665" s="19" t="s">
        <v>2334</v>
      </c>
      <c r="E8665" s="19">
        <v>6</v>
      </c>
      <c r="F8665" s="19">
        <v>11</v>
      </c>
      <c r="G8665" s="19">
        <v>1</v>
      </c>
      <c r="H8665" s="19">
        <v>0</v>
      </c>
    </row>
    <row r="8666" spans="1:8" x14ac:dyDescent="0.25">
      <c r="A8666" s="14" t="str">
        <f t="shared" si="135"/>
        <v>minerza012013</v>
      </c>
      <c r="B8666" s="19" t="s">
        <v>690</v>
      </c>
      <c r="C8666" s="19">
        <v>2013</v>
      </c>
      <c r="D8666" s="19" t="s">
        <v>2334</v>
      </c>
      <c r="E8666" s="19">
        <v>1</v>
      </c>
      <c r="F8666" s="19">
        <v>5</v>
      </c>
      <c r="G8666" s="19">
        <v>0</v>
      </c>
      <c r="H8666" s="19">
        <v>1</v>
      </c>
    </row>
    <row r="8667" spans="1:8" x14ac:dyDescent="0.25">
      <c r="A8667" s="14" t="str">
        <f t="shared" si="135"/>
        <v>minormi012013</v>
      </c>
      <c r="B8667" s="19" t="s">
        <v>1340</v>
      </c>
      <c r="C8667" s="19">
        <v>2013</v>
      </c>
      <c r="D8667" s="19" t="s">
        <v>2334</v>
      </c>
      <c r="E8667" s="19">
        <v>5</v>
      </c>
      <c r="F8667" s="19">
        <v>20</v>
      </c>
      <c r="G8667" s="19">
        <v>0</v>
      </c>
      <c r="H8667" s="19">
        <v>1</v>
      </c>
    </row>
    <row r="8668" spans="1:8" x14ac:dyDescent="0.25">
      <c r="A8668" s="14" t="str">
        <f t="shared" si="135"/>
        <v>molinjo012013</v>
      </c>
      <c r="B8668" s="19" t="s">
        <v>260</v>
      </c>
      <c r="C8668" s="19">
        <v>2013</v>
      </c>
      <c r="D8668" s="19" t="s">
        <v>2336</v>
      </c>
      <c r="E8668" s="19">
        <v>674</v>
      </c>
      <c r="F8668" s="19">
        <v>34</v>
      </c>
      <c r="G8668" s="19">
        <v>4</v>
      </c>
      <c r="H8668" s="19">
        <v>5</v>
      </c>
    </row>
    <row r="8669" spans="1:8" x14ac:dyDescent="0.25">
      <c r="A8669" s="14" t="str">
        <f t="shared" si="135"/>
        <v>molinya012013</v>
      </c>
      <c r="B8669" s="19" t="s">
        <v>480</v>
      </c>
      <c r="C8669" s="19">
        <v>2013</v>
      </c>
      <c r="D8669" s="19" t="s">
        <v>2335</v>
      </c>
      <c r="E8669" s="19">
        <v>17</v>
      </c>
      <c r="F8669" s="19">
        <v>1</v>
      </c>
      <c r="G8669" s="19">
        <v>0</v>
      </c>
      <c r="H8669" s="19">
        <v>1</v>
      </c>
    </row>
    <row r="8670" spans="1:8" x14ac:dyDescent="0.25">
      <c r="A8670" s="14" t="str">
        <f t="shared" si="135"/>
        <v>molinya012013</v>
      </c>
      <c r="B8670" s="19" t="s">
        <v>480</v>
      </c>
      <c r="C8670" s="19">
        <v>2013</v>
      </c>
      <c r="D8670" s="19" t="s">
        <v>2336</v>
      </c>
      <c r="E8670" s="19">
        <v>976</v>
      </c>
      <c r="F8670" s="19">
        <v>63</v>
      </c>
      <c r="G8670" s="19">
        <v>4</v>
      </c>
      <c r="H8670" s="19">
        <v>11</v>
      </c>
    </row>
    <row r="8671" spans="1:8" x14ac:dyDescent="0.25">
      <c r="A8671" s="14" t="str">
        <f t="shared" si="135"/>
        <v>moneljo012013</v>
      </c>
      <c r="B8671" s="19" t="s">
        <v>2006</v>
      </c>
      <c r="C8671" s="19">
        <v>2013</v>
      </c>
      <c r="D8671" s="19" t="s">
        <v>2336</v>
      </c>
      <c r="E8671" s="19">
        <v>4</v>
      </c>
      <c r="F8671" s="19">
        <v>0</v>
      </c>
      <c r="G8671" s="19">
        <v>0</v>
      </c>
      <c r="H8671" s="19">
        <v>0</v>
      </c>
    </row>
    <row r="8672" spans="1:8" x14ac:dyDescent="0.25">
      <c r="A8672" s="14" t="str">
        <f t="shared" si="135"/>
        <v>monteje012013</v>
      </c>
      <c r="B8672" s="19" t="s">
        <v>1566</v>
      </c>
      <c r="C8672" s="19">
        <v>2013</v>
      </c>
      <c r="D8672" s="19" t="s">
        <v>2336</v>
      </c>
      <c r="E8672" s="19">
        <v>207</v>
      </c>
      <c r="F8672" s="19">
        <v>11</v>
      </c>
      <c r="G8672" s="19">
        <v>1</v>
      </c>
      <c r="H8672" s="19">
        <v>0</v>
      </c>
    </row>
    <row r="8673" spans="1:8" x14ac:dyDescent="0.25">
      <c r="A8673" s="14" t="str">
        <f t="shared" si="135"/>
        <v>montemi012013</v>
      </c>
      <c r="B8673" s="19" t="s">
        <v>692</v>
      </c>
      <c r="C8673" s="19">
        <v>2013</v>
      </c>
      <c r="D8673" s="19" t="s">
        <v>2336</v>
      </c>
      <c r="E8673" s="19">
        <v>823</v>
      </c>
      <c r="F8673" s="19">
        <v>70</v>
      </c>
      <c r="G8673" s="19">
        <v>5</v>
      </c>
      <c r="H8673" s="19">
        <v>5</v>
      </c>
    </row>
    <row r="8674" spans="1:8" x14ac:dyDescent="0.25">
      <c r="A8674" s="14" t="str">
        <f t="shared" si="135"/>
        <v>montzlu012013</v>
      </c>
      <c r="B8674" s="19" t="s">
        <v>974</v>
      </c>
      <c r="C8674" s="19">
        <v>2013</v>
      </c>
      <c r="D8674" s="19" t="s">
        <v>2335</v>
      </c>
      <c r="E8674" s="19">
        <v>0</v>
      </c>
      <c r="F8674" s="19">
        <v>0</v>
      </c>
      <c r="G8674" s="19">
        <v>0</v>
      </c>
      <c r="H8674" s="19">
        <v>0</v>
      </c>
    </row>
    <row r="8675" spans="1:8" x14ac:dyDescent="0.25">
      <c r="A8675" s="14" t="str">
        <f t="shared" si="135"/>
        <v>mooread012013</v>
      </c>
      <c r="B8675" s="19" t="s">
        <v>1143</v>
      </c>
      <c r="C8675" s="19">
        <v>2013</v>
      </c>
      <c r="D8675" s="19" t="s">
        <v>2336</v>
      </c>
      <c r="E8675" s="19">
        <v>22</v>
      </c>
      <c r="F8675" s="19">
        <v>3</v>
      </c>
      <c r="G8675" s="19">
        <v>1</v>
      </c>
      <c r="H8675" s="19">
        <v>0</v>
      </c>
    </row>
    <row r="8676" spans="1:8" x14ac:dyDescent="0.25">
      <c r="A8676" s="14" t="str">
        <f t="shared" si="135"/>
        <v>moorema022013</v>
      </c>
      <c r="B8676" s="19" t="s">
        <v>1568</v>
      </c>
      <c r="C8676" s="19">
        <v>2013</v>
      </c>
      <c r="D8676" s="19" t="s">
        <v>2334</v>
      </c>
      <c r="E8676" s="19">
        <v>9</v>
      </c>
      <c r="F8676" s="19">
        <v>17</v>
      </c>
      <c r="G8676" s="19">
        <v>0</v>
      </c>
      <c r="H8676" s="19">
        <v>1</v>
      </c>
    </row>
    <row r="8677" spans="1:8" x14ac:dyDescent="0.25">
      <c r="A8677" s="14" t="str">
        <f t="shared" si="135"/>
        <v>moorety012013</v>
      </c>
      <c r="B8677" s="19" t="s">
        <v>1787</v>
      </c>
      <c r="C8677" s="19">
        <v>2013</v>
      </c>
      <c r="D8677" s="19" t="s">
        <v>2335</v>
      </c>
      <c r="E8677" s="19">
        <v>97</v>
      </c>
      <c r="F8677" s="19">
        <v>4</v>
      </c>
      <c r="G8677" s="19">
        <v>0</v>
      </c>
      <c r="H8677" s="19">
        <v>12</v>
      </c>
    </row>
    <row r="8678" spans="1:8" x14ac:dyDescent="0.25">
      <c r="A8678" s="14" t="str">
        <f t="shared" si="135"/>
        <v>moorety012013</v>
      </c>
      <c r="B8678" s="19" t="s">
        <v>1787</v>
      </c>
      <c r="C8678" s="19">
        <v>2013</v>
      </c>
      <c r="D8678" s="19" t="s">
        <v>2330</v>
      </c>
    </row>
    <row r="8679" spans="1:8" x14ac:dyDescent="0.25">
      <c r="A8679" s="14" t="str">
        <f t="shared" si="135"/>
        <v>moorety012013</v>
      </c>
      <c r="B8679" s="19" t="s">
        <v>1787</v>
      </c>
      <c r="C8679" s="19">
        <v>2013</v>
      </c>
      <c r="D8679" s="19" t="s">
        <v>2331</v>
      </c>
      <c r="E8679" s="19">
        <v>34</v>
      </c>
      <c r="F8679" s="19">
        <v>0</v>
      </c>
      <c r="G8679" s="19">
        <v>1</v>
      </c>
      <c r="H8679" s="19">
        <v>0</v>
      </c>
    </row>
    <row r="8680" spans="1:8" x14ac:dyDescent="0.25">
      <c r="A8680" s="14" t="str">
        <f t="shared" si="135"/>
        <v>moorety012013</v>
      </c>
      <c r="B8680" s="19" t="s">
        <v>1787</v>
      </c>
      <c r="C8680" s="19">
        <v>2013</v>
      </c>
      <c r="D8680" s="19" t="s">
        <v>2332</v>
      </c>
    </row>
    <row r="8681" spans="1:8" x14ac:dyDescent="0.25">
      <c r="A8681" s="14" t="str">
        <f t="shared" si="135"/>
        <v>moralfr012013</v>
      </c>
      <c r="B8681" s="19" t="s">
        <v>825</v>
      </c>
      <c r="C8681" s="19">
        <v>2013</v>
      </c>
      <c r="D8681" s="19" t="s">
        <v>2334</v>
      </c>
      <c r="E8681" s="19">
        <v>1</v>
      </c>
      <c r="F8681" s="19">
        <v>4</v>
      </c>
      <c r="G8681" s="19">
        <v>0</v>
      </c>
      <c r="H8681" s="19">
        <v>0</v>
      </c>
    </row>
    <row r="8682" spans="1:8" x14ac:dyDescent="0.25">
      <c r="A8682" s="14" t="str">
        <f t="shared" si="135"/>
        <v>moralke012013</v>
      </c>
      <c r="B8682" s="19" t="s">
        <v>694</v>
      </c>
      <c r="C8682" s="19">
        <v>2013</v>
      </c>
      <c r="D8682" s="19" t="s">
        <v>2335</v>
      </c>
      <c r="E8682" s="19">
        <v>293</v>
      </c>
      <c r="F8682" s="19">
        <v>13</v>
      </c>
      <c r="G8682" s="19">
        <v>1</v>
      </c>
      <c r="H8682" s="19">
        <v>26</v>
      </c>
    </row>
    <row r="8683" spans="1:8" x14ac:dyDescent="0.25">
      <c r="A8683" s="14" t="str">
        <f t="shared" si="135"/>
        <v>morelbr012013</v>
      </c>
      <c r="B8683" s="19" t="s">
        <v>1343</v>
      </c>
      <c r="C8683" s="19">
        <v>2013</v>
      </c>
      <c r="D8683" s="19" t="s">
        <v>2335</v>
      </c>
      <c r="E8683" s="19">
        <v>5</v>
      </c>
      <c r="F8683" s="19">
        <v>0</v>
      </c>
      <c r="G8683" s="19">
        <v>0</v>
      </c>
      <c r="H8683" s="19">
        <v>0</v>
      </c>
    </row>
    <row r="8684" spans="1:8" x14ac:dyDescent="0.25">
      <c r="A8684" s="14" t="str">
        <f t="shared" si="135"/>
        <v>morelbr012013</v>
      </c>
      <c r="B8684" s="19" t="s">
        <v>1343</v>
      </c>
      <c r="C8684" s="19">
        <v>2013</v>
      </c>
      <c r="D8684" s="19" t="s">
        <v>40</v>
      </c>
      <c r="E8684" s="19">
        <v>4</v>
      </c>
      <c r="F8684" s="19">
        <v>16</v>
      </c>
      <c r="G8684" s="19">
        <v>1</v>
      </c>
      <c r="H8684" s="19">
        <v>2</v>
      </c>
    </row>
    <row r="8685" spans="1:8" x14ac:dyDescent="0.25">
      <c r="A8685" s="14" t="str">
        <f t="shared" si="135"/>
        <v>morelmi012013</v>
      </c>
      <c r="B8685" s="19" t="s">
        <v>1344</v>
      </c>
      <c r="C8685" s="19">
        <v>2013</v>
      </c>
      <c r="D8685" s="19" t="s">
        <v>2335</v>
      </c>
      <c r="E8685" s="19">
        <v>1045</v>
      </c>
      <c r="F8685" s="19">
        <v>96</v>
      </c>
      <c r="G8685" s="19">
        <v>5</v>
      </c>
      <c r="H8685" s="19">
        <v>108</v>
      </c>
    </row>
    <row r="8686" spans="1:8" x14ac:dyDescent="0.25">
      <c r="A8686" s="14" t="str">
        <f t="shared" si="135"/>
        <v>morelmi012013</v>
      </c>
      <c r="B8686" s="19" t="s">
        <v>1344</v>
      </c>
      <c r="C8686" s="19">
        <v>2013</v>
      </c>
      <c r="D8686" s="19" t="s">
        <v>2331</v>
      </c>
      <c r="E8686" s="19">
        <v>0</v>
      </c>
      <c r="F8686" s="19">
        <v>0</v>
      </c>
      <c r="G8686" s="19">
        <v>0</v>
      </c>
      <c r="H8686" s="19">
        <v>0</v>
      </c>
    </row>
    <row r="8687" spans="1:8" x14ac:dyDescent="0.25">
      <c r="A8687" s="14" t="str">
        <f t="shared" si="135"/>
        <v>morelmi012013</v>
      </c>
      <c r="B8687" s="19" t="s">
        <v>1344</v>
      </c>
      <c r="C8687" s="19">
        <v>2013</v>
      </c>
      <c r="D8687" s="19" t="s">
        <v>2332</v>
      </c>
    </row>
    <row r="8688" spans="1:8" x14ac:dyDescent="0.25">
      <c r="A8688" s="14" t="str">
        <f t="shared" si="135"/>
        <v>morneju012013</v>
      </c>
      <c r="B8688" s="19" t="s">
        <v>392</v>
      </c>
      <c r="C8688" s="19">
        <v>2013</v>
      </c>
      <c r="D8688" s="19" t="s">
        <v>2335</v>
      </c>
      <c r="E8688" s="19">
        <v>999</v>
      </c>
      <c r="F8688" s="19">
        <v>86</v>
      </c>
      <c r="G8688" s="19">
        <v>3</v>
      </c>
      <c r="H8688" s="19">
        <v>117</v>
      </c>
    </row>
    <row r="8689" spans="1:8" x14ac:dyDescent="0.25">
      <c r="A8689" s="14" t="str">
        <f t="shared" si="135"/>
        <v>morneju012013</v>
      </c>
      <c r="B8689" s="19" t="s">
        <v>392</v>
      </c>
      <c r="C8689" s="19">
        <v>2013</v>
      </c>
      <c r="D8689" s="19" t="s">
        <v>2335</v>
      </c>
      <c r="E8689" s="19">
        <v>223</v>
      </c>
      <c r="F8689" s="19">
        <v>14</v>
      </c>
      <c r="G8689" s="19">
        <v>1</v>
      </c>
      <c r="H8689" s="19">
        <v>16</v>
      </c>
    </row>
    <row r="8690" spans="1:8" x14ac:dyDescent="0.25">
      <c r="A8690" s="14" t="str">
        <f t="shared" si="135"/>
        <v>morribr012013</v>
      </c>
      <c r="B8690" s="19" t="s">
        <v>1788</v>
      </c>
      <c r="C8690" s="19">
        <v>2013</v>
      </c>
      <c r="D8690" s="19" t="s">
        <v>2334</v>
      </c>
      <c r="E8690" s="19">
        <v>3</v>
      </c>
      <c r="F8690" s="19">
        <v>12</v>
      </c>
      <c r="G8690" s="19">
        <v>0</v>
      </c>
      <c r="H8690" s="19">
        <v>2</v>
      </c>
    </row>
    <row r="8691" spans="1:8" x14ac:dyDescent="0.25">
      <c r="A8691" s="14" t="str">
        <f t="shared" si="135"/>
        <v>morrilo012013</v>
      </c>
      <c r="B8691" s="19" t="s">
        <v>1345</v>
      </c>
      <c r="C8691" s="19">
        <v>2013</v>
      </c>
      <c r="D8691" s="19" t="s">
        <v>2335</v>
      </c>
      <c r="E8691" s="19">
        <v>678</v>
      </c>
      <c r="F8691" s="19">
        <v>68</v>
      </c>
      <c r="G8691" s="19">
        <v>3</v>
      </c>
      <c r="H8691" s="19">
        <v>65</v>
      </c>
    </row>
    <row r="8692" spans="1:8" x14ac:dyDescent="0.25">
      <c r="A8692" s="14" t="str">
        <f t="shared" si="135"/>
        <v>morrobr012013</v>
      </c>
      <c r="B8692" s="19" t="s">
        <v>828</v>
      </c>
      <c r="C8692" s="19">
        <v>2013</v>
      </c>
      <c r="D8692" s="19" t="s">
        <v>2334</v>
      </c>
      <c r="E8692" s="19">
        <v>2</v>
      </c>
      <c r="F8692" s="19">
        <v>3</v>
      </c>
      <c r="G8692" s="19">
        <v>0</v>
      </c>
      <c r="H8692" s="19">
        <v>1</v>
      </c>
    </row>
    <row r="8693" spans="1:8" x14ac:dyDescent="0.25">
      <c r="A8693" s="14" t="str">
        <f t="shared" si="135"/>
        <v>morsemi012013</v>
      </c>
      <c r="B8693" s="19" t="s">
        <v>578</v>
      </c>
      <c r="C8693" s="19">
        <v>2013</v>
      </c>
      <c r="D8693" s="19" t="s">
        <v>2335</v>
      </c>
      <c r="E8693" s="19">
        <v>59</v>
      </c>
      <c r="F8693" s="19">
        <v>3</v>
      </c>
      <c r="G8693" s="19">
        <v>0</v>
      </c>
      <c r="H8693" s="19">
        <v>9</v>
      </c>
    </row>
    <row r="8694" spans="1:8" x14ac:dyDescent="0.25">
      <c r="A8694" s="14" t="str">
        <f t="shared" si="135"/>
        <v>morsemi012013</v>
      </c>
      <c r="B8694" s="19" t="s">
        <v>578</v>
      </c>
      <c r="C8694" s="19">
        <v>2013</v>
      </c>
      <c r="D8694" s="19" t="s">
        <v>2330</v>
      </c>
    </row>
    <row r="8695" spans="1:8" x14ac:dyDescent="0.25">
      <c r="A8695" s="14" t="str">
        <f t="shared" si="135"/>
        <v>morsemi012013</v>
      </c>
      <c r="B8695" s="19" t="s">
        <v>578</v>
      </c>
      <c r="C8695" s="19">
        <v>2013</v>
      </c>
      <c r="D8695" s="19" t="s">
        <v>2330</v>
      </c>
    </row>
    <row r="8696" spans="1:8" x14ac:dyDescent="0.25">
      <c r="A8696" s="14" t="str">
        <f t="shared" si="135"/>
        <v>morsemi012013</v>
      </c>
      <c r="B8696" s="19" t="s">
        <v>578</v>
      </c>
      <c r="C8696" s="19">
        <v>2013</v>
      </c>
      <c r="D8696" s="19" t="s">
        <v>2331</v>
      </c>
      <c r="E8696" s="19">
        <v>108</v>
      </c>
      <c r="F8696" s="19">
        <v>1</v>
      </c>
      <c r="G8696" s="19">
        <v>1</v>
      </c>
      <c r="H8696" s="19">
        <v>0</v>
      </c>
    </row>
    <row r="8697" spans="1:8" x14ac:dyDescent="0.25">
      <c r="A8697" s="14" t="str">
        <f t="shared" si="135"/>
        <v>morsemi012013</v>
      </c>
      <c r="B8697" s="19" t="s">
        <v>578</v>
      </c>
      <c r="C8697" s="19">
        <v>2013</v>
      </c>
      <c r="D8697" s="19" t="s">
        <v>2331</v>
      </c>
      <c r="E8697" s="19">
        <v>13</v>
      </c>
      <c r="F8697" s="19">
        <v>0</v>
      </c>
      <c r="G8697" s="19">
        <v>0</v>
      </c>
      <c r="H8697" s="19">
        <v>0</v>
      </c>
    </row>
    <row r="8698" spans="1:8" x14ac:dyDescent="0.25">
      <c r="A8698" s="14" t="str">
        <f t="shared" si="135"/>
        <v>morsemi012013</v>
      </c>
      <c r="B8698" s="19" t="s">
        <v>578</v>
      </c>
      <c r="C8698" s="19">
        <v>2013</v>
      </c>
      <c r="D8698" s="19" t="s">
        <v>2332</v>
      </c>
    </row>
    <row r="8699" spans="1:8" x14ac:dyDescent="0.25">
      <c r="A8699" s="14" t="str">
        <f t="shared" si="135"/>
        <v>morsemi012013</v>
      </c>
      <c r="B8699" s="19" t="s">
        <v>578</v>
      </c>
      <c r="C8699" s="19">
        <v>2013</v>
      </c>
      <c r="D8699" s="19" t="s">
        <v>2332</v>
      </c>
    </row>
    <row r="8700" spans="1:8" x14ac:dyDescent="0.25">
      <c r="A8700" s="14" t="str">
        <f t="shared" si="135"/>
        <v>mortecl012013</v>
      </c>
      <c r="B8700" s="19" t="s">
        <v>1144</v>
      </c>
      <c r="C8700" s="19">
        <v>2013</v>
      </c>
      <c r="D8700" s="19" t="s">
        <v>2334</v>
      </c>
      <c r="E8700" s="19">
        <v>3</v>
      </c>
      <c r="F8700" s="19">
        <v>4</v>
      </c>
      <c r="G8700" s="19">
        <v>1</v>
      </c>
      <c r="H8700" s="19">
        <v>0</v>
      </c>
    </row>
    <row r="8701" spans="1:8" x14ac:dyDescent="0.25">
      <c r="A8701" s="14" t="str">
        <f t="shared" si="135"/>
        <v>mortoch022013</v>
      </c>
      <c r="B8701" s="19" t="s">
        <v>975</v>
      </c>
      <c r="C8701" s="19">
        <v>2013</v>
      </c>
      <c r="D8701" s="19" t="s">
        <v>2334</v>
      </c>
      <c r="E8701" s="19">
        <v>4</v>
      </c>
      <c r="F8701" s="19">
        <v>13</v>
      </c>
      <c r="G8701" s="19">
        <v>0</v>
      </c>
      <c r="H8701" s="19">
        <v>0</v>
      </c>
    </row>
    <row r="8702" spans="1:8" x14ac:dyDescent="0.25">
      <c r="A8702" s="14" t="str">
        <f t="shared" si="135"/>
        <v>moscogu012013</v>
      </c>
      <c r="B8702" s="19" t="s">
        <v>1145</v>
      </c>
      <c r="C8702" s="19">
        <v>2013</v>
      </c>
      <c r="D8702" s="19" t="s">
        <v>2334</v>
      </c>
      <c r="E8702" s="19">
        <v>0</v>
      </c>
      <c r="F8702" s="19">
        <v>2</v>
      </c>
      <c r="G8702" s="19">
        <v>1</v>
      </c>
      <c r="H8702" s="19">
        <v>1</v>
      </c>
    </row>
    <row r="8703" spans="1:8" x14ac:dyDescent="0.25">
      <c r="A8703" s="14" t="str">
        <f t="shared" si="135"/>
        <v>mossbr012013</v>
      </c>
      <c r="B8703" s="19" t="s">
        <v>829</v>
      </c>
      <c r="C8703" s="19">
        <v>2013</v>
      </c>
      <c r="D8703" s="19" t="s">
        <v>2335</v>
      </c>
      <c r="E8703" s="19">
        <v>663</v>
      </c>
      <c r="F8703" s="19">
        <v>47</v>
      </c>
      <c r="G8703" s="19">
        <v>7</v>
      </c>
      <c r="H8703" s="19">
        <v>52</v>
      </c>
    </row>
    <row r="8704" spans="1:8" x14ac:dyDescent="0.25">
      <c r="A8704" s="14" t="str">
        <f t="shared" si="135"/>
        <v>mossbr012013</v>
      </c>
      <c r="B8704" s="19" t="s">
        <v>829</v>
      </c>
      <c r="C8704" s="19">
        <v>2013</v>
      </c>
      <c r="D8704" s="19" t="s">
        <v>40</v>
      </c>
      <c r="E8704" s="19">
        <v>0</v>
      </c>
      <c r="F8704" s="19">
        <v>0</v>
      </c>
      <c r="G8704" s="19">
        <v>0</v>
      </c>
      <c r="H8704" s="19">
        <v>0</v>
      </c>
    </row>
    <row r="8705" spans="1:8" x14ac:dyDescent="0.25">
      <c r="A8705" s="14" t="str">
        <f t="shared" si="135"/>
        <v>mossbr012013</v>
      </c>
      <c r="B8705" s="19" t="s">
        <v>829</v>
      </c>
      <c r="C8705" s="19">
        <v>2013</v>
      </c>
      <c r="D8705" s="19" t="s">
        <v>2329</v>
      </c>
    </row>
    <row r="8706" spans="1:8" x14ac:dyDescent="0.25">
      <c r="A8706" s="14" t="str">
        <f t="shared" si="135"/>
        <v>mossbr012013</v>
      </c>
      <c r="B8706" s="19" t="s">
        <v>829</v>
      </c>
      <c r="C8706" s="19">
        <v>2013</v>
      </c>
      <c r="D8706" s="19" t="s">
        <v>2330</v>
      </c>
    </row>
    <row r="8707" spans="1:8" x14ac:dyDescent="0.25">
      <c r="A8707" s="14" t="str">
        <f t="shared" ref="A8707:A8770" si="136">B8707&amp;C8707</f>
        <v>mossbr012013</v>
      </c>
      <c r="B8707" s="19" t="s">
        <v>829</v>
      </c>
      <c r="C8707" s="19">
        <v>2013</v>
      </c>
      <c r="D8707" s="19" t="s">
        <v>2331</v>
      </c>
      <c r="E8707" s="19">
        <v>56</v>
      </c>
      <c r="F8707" s="19">
        <v>1</v>
      </c>
      <c r="G8707" s="19">
        <v>1</v>
      </c>
      <c r="H8707" s="19">
        <v>0</v>
      </c>
    </row>
    <row r="8708" spans="1:8" x14ac:dyDescent="0.25">
      <c r="A8708" s="14" t="str">
        <f t="shared" si="136"/>
        <v>mossbr012013</v>
      </c>
      <c r="B8708" s="19" t="s">
        <v>829</v>
      </c>
      <c r="C8708" s="19">
        <v>2013</v>
      </c>
      <c r="D8708" s="19" t="s">
        <v>2332</v>
      </c>
    </row>
    <row r="8709" spans="1:8" x14ac:dyDescent="0.25">
      <c r="A8709" s="14" t="str">
        <f t="shared" si="136"/>
        <v>moustmi012013</v>
      </c>
      <c r="B8709" s="19" t="s">
        <v>1570</v>
      </c>
      <c r="C8709" s="19">
        <v>2013</v>
      </c>
      <c r="D8709" s="19" t="s">
        <v>40</v>
      </c>
      <c r="E8709" s="19">
        <v>114</v>
      </c>
      <c r="F8709" s="19">
        <v>210</v>
      </c>
      <c r="G8709" s="19">
        <v>16</v>
      </c>
      <c r="H8709" s="19">
        <v>19</v>
      </c>
    </row>
    <row r="8710" spans="1:8" x14ac:dyDescent="0.25">
      <c r="A8710" s="14" t="str">
        <f t="shared" si="136"/>
        <v>moylape012013</v>
      </c>
      <c r="B8710" s="19" t="s">
        <v>696</v>
      </c>
      <c r="C8710" s="19">
        <v>2013</v>
      </c>
      <c r="D8710" s="19" t="s">
        <v>2334</v>
      </c>
      <c r="E8710" s="19">
        <v>0</v>
      </c>
      <c r="F8710" s="19">
        <v>0</v>
      </c>
      <c r="G8710" s="19">
        <v>0</v>
      </c>
      <c r="H8710" s="19">
        <v>0</v>
      </c>
    </row>
    <row r="8711" spans="1:8" x14ac:dyDescent="0.25">
      <c r="A8711" s="14" t="str">
        <f t="shared" si="136"/>
        <v>mujiced012013</v>
      </c>
      <c r="B8711" s="19" t="s">
        <v>697</v>
      </c>
      <c r="C8711" s="19">
        <v>2013</v>
      </c>
      <c r="D8711" s="19" t="s">
        <v>2334</v>
      </c>
      <c r="E8711" s="19">
        <v>6</v>
      </c>
      <c r="F8711" s="19">
        <v>9</v>
      </c>
      <c r="G8711" s="19">
        <v>0</v>
      </c>
      <c r="H8711" s="19">
        <v>0</v>
      </c>
    </row>
    <row r="8712" spans="1:8" x14ac:dyDescent="0.25">
      <c r="A8712" s="14" t="str">
        <f t="shared" si="136"/>
        <v>murphda072013</v>
      </c>
      <c r="B8712" s="19" t="s">
        <v>698</v>
      </c>
      <c r="C8712" s="19">
        <v>2013</v>
      </c>
      <c r="D8712" s="19" t="s">
        <v>2330</v>
      </c>
    </row>
    <row r="8713" spans="1:8" x14ac:dyDescent="0.25">
      <c r="A8713" s="14" t="str">
        <f t="shared" si="136"/>
        <v>murphda072013</v>
      </c>
      <c r="B8713" s="19" t="s">
        <v>698</v>
      </c>
      <c r="C8713" s="19">
        <v>2013</v>
      </c>
      <c r="D8713" s="19" t="s">
        <v>2331</v>
      </c>
      <c r="E8713" s="19">
        <v>195</v>
      </c>
      <c r="F8713" s="19">
        <v>10</v>
      </c>
      <c r="G8713" s="19">
        <v>2</v>
      </c>
      <c r="H8713" s="19">
        <v>1</v>
      </c>
    </row>
    <row r="8714" spans="1:8" x14ac:dyDescent="0.25">
      <c r="A8714" s="14" t="str">
        <f t="shared" si="136"/>
        <v>murphda072013</v>
      </c>
      <c r="B8714" s="19" t="s">
        <v>698</v>
      </c>
      <c r="C8714" s="19">
        <v>2013</v>
      </c>
      <c r="D8714" s="19" t="s">
        <v>2334</v>
      </c>
      <c r="E8714" s="19">
        <v>0</v>
      </c>
      <c r="F8714" s="19">
        <v>0</v>
      </c>
      <c r="G8714" s="19">
        <v>0</v>
      </c>
      <c r="H8714" s="19">
        <v>0</v>
      </c>
    </row>
    <row r="8715" spans="1:8" x14ac:dyDescent="0.25">
      <c r="A8715" s="14" t="str">
        <f t="shared" si="136"/>
        <v>murphda072013</v>
      </c>
      <c r="B8715" s="19" t="s">
        <v>698</v>
      </c>
      <c r="C8715" s="19">
        <v>2013</v>
      </c>
      <c r="D8715" s="19" t="s">
        <v>2332</v>
      </c>
    </row>
    <row r="8716" spans="1:8" x14ac:dyDescent="0.25">
      <c r="A8716" s="14" t="str">
        <f t="shared" si="136"/>
        <v>murphda082013</v>
      </c>
      <c r="B8716" s="19" t="s">
        <v>977</v>
      </c>
      <c r="C8716" s="19">
        <v>2013</v>
      </c>
      <c r="D8716" s="19" t="s">
        <v>2335</v>
      </c>
      <c r="E8716" s="19">
        <v>70</v>
      </c>
      <c r="F8716" s="19">
        <v>5</v>
      </c>
      <c r="G8716" s="19">
        <v>2</v>
      </c>
      <c r="H8716" s="19">
        <v>3</v>
      </c>
    </row>
    <row r="8717" spans="1:8" x14ac:dyDescent="0.25">
      <c r="A8717" s="14" t="str">
        <f t="shared" si="136"/>
        <v>murphda082013</v>
      </c>
      <c r="B8717" s="19" t="s">
        <v>977</v>
      </c>
      <c r="C8717" s="19">
        <v>2013</v>
      </c>
      <c r="D8717" s="19" t="s">
        <v>39</v>
      </c>
      <c r="E8717" s="19">
        <v>263</v>
      </c>
      <c r="F8717" s="19">
        <v>391</v>
      </c>
      <c r="G8717" s="19">
        <v>16</v>
      </c>
      <c r="H8717" s="19">
        <v>86</v>
      </c>
    </row>
    <row r="8718" spans="1:8" x14ac:dyDescent="0.25">
      <c r="A8718" s="14" t="str">
        <f t="shared" si="136"/>
        <v>murphdo012013</v>
      </c>
      <c r="B8718" s="19" t="s">
        <v>481</v>
      </c>
      <c r="C8718" s="19">
        <v>2013</v>
      </c>
      <c r="D8718" s="19" t="s">
        <v>39</v>
      </c>
      <c r="E8718" s="19">
        <v>2</v>
      </c>
      <c r="F8718" s="19">
        <v>3</v>
      </c>
      <c r="G8718" s="19">
        <v>0</v>
      </c>
      <c r="H8718" s="19">
        <v>0</v>
      </c>
    </row>
    <row r="8719" spans="1:8" x14ac:dyDescent="0.25">
      <c r="A8719" s="14" t="str">
        <f t="shared" si="136"/>
        <v>murphdo012013</v>
      </c>
      <c r="B8719" s="19" t="s">
        <v>481</v>
      </c>
      <c r="C8719" s="19">
        <v>2013</v>
      </c>
      <c r="D8719" s="19" t="s">
        <v>40</v>
      </c>
      <c r="E8719" s="19">
        <v>27</v>
      </c>
      <c r="F8719" s="19">
        <v>60</v>
      </c>
      <c r="G8719" s="19">
        <v>4</v>
      </c>
      <c r="H8719" s="19">
        <v>10</v>
      </c>
    </row>
    <row r="8720" spans="1:8" x14ac:dyDescent="0.25">
      <c r="A8720" s="14" t="str">
        <f t="shared" si="136"/>
        <v>murphdo012013</v>
      </c>
      <c r="B8720" s="19" t="s">
        <v>481</v>
      </c>
      <c r="C8720" s="19">
        <v>2013</v>
      </c>
      <c r="D8720" s="19" t="s">
        <v>2333</v>
      </c>
      <c r="E8720" s="19">
        <v>2</v>
      </c>
      <c r="F8720" s="19">
        <v>2</v>
      </c>
      <c r="G8720" s="19">
        <v>0</v>
      </c>
      <c r="H8720" s="19">
        <v>1</v>
      </c>
    </row>
    <row r="8721" spans="1:8" x14ac:dyDescent="0.25">
      <c r="A8721" s="14" t="str">
        <f t="shared" si="136"/>
        <v>murphjr012013</v>
      </c>
      <c r="B8721" s="19" t="s">
        <v>2007</v>
      </c>
      <c r="C8721" s="19">
        <v>2013</v>
      </c>
      <c r="D8721" s="19" t="s">
        <v>2336</v>
      </c>
      <c r="E8721" s="19">
        <v>65</v>
      </c>
      <c r="F8721" s="19">
        <v>7</v>
      </c>
      <c r="G8721" s="19">
        <v>0</v>
      </c>
      <c r="H8721" s="19">
        <v>0</v>
      </c>
    </row>
    <row r="8722" spans="1:8" x14ac:dyDescent="0.25">
      <c r="A8722" s="14" t="str">
        <f t="shared" si="136"/>
        <v>myersbr012013</v>
      </c>
      <c r="B8722" s="19" t="s">
        <v>322</v>
      </c>
      <c r="C8722" s="19">
        <v>2013</v>
      </c>
      <c r="D8722" s="19" t="s">
        <v>2334</v>
      </c>
      <c r="E8722" s="19">
        <v>1</v>
      </c>
      <c r="F8722" s="19">
        <v>4</v>
      </c>
      <c r="G8722" s="19">
        <v>0</v>
      </c>
      <c r="H8722" s="19">
        <v>0</v>
      </c>
    </row>
    <row r="8723" spans="1:8" x14ac:dyDescent="0.25">
      <c r="A8723" s="14" t="str">
        <f t="shared" si="136"/>
        <v>myerswi012013</v>
      </c>
      <c r="B8723" s="19" t="s">
        <v>2008</v>
      </c>
      <c r="C8723" s="19">
        <v>2013</v>
      </c>
      <c r="D8723" s="19" t="s">
        <v>2329</v>
      </c>
    </row>
    <row r="8724" spans="1:8" x14ac:dyDescent="0.25">
      <c r="A8724" s="14" t="str">
        <f t="shared" si="136"/>
        <v>myerswi012013</v>
      </c>
      <c r="B8724" s="19" t="s">
        <v>2008</v>
      </c>
      <c r="C8724" s="19">
        <v>2013</v>
      </c>
      <c r="D8724" s="19" t="s">
        <v>2331</v>
      </c>
      <c r="E8724" s="19">
        <v>140</v>
      </c>
      <c r="F8724" s="19">
        <v>2</v>
      </c>
      <c r="G8724" s="19">
        <v>0</v>
      </c>
      <c r="H8724" s="19">
        <v>1</v>
      </c>
    </row>
    <row r="8725" spans="1:8" x14ac:dyDescent="0.25">
      <c r="A8725" s="14" t="str">
        <f t="shared" si="136"/>
        <v>myerswi012013</v>
      </c>
      <c r="B8725" s="19" t="s">
        <v>2008</v>
      </c>
      <c r="C8725" s="19">
        <v>2013</v>
      </c>
      <c r="D8725" s="19" t="s">
        <v>2332</v>
      </c>
    </row>
    <row r="8726" spans="1:8" x14ac:dyDescent="0.25">
      <c r="A8726" s="14" t="str">
        <f t="shared" si="136"/>
        <v>napolmi012013</v>
      </c>
      <c r="B8726" s="19" t="s">
        <v>699</v>
      </c>
      <c r="C8726" s="19">
        <v>2013</v>
      </c>
      <c r="D8726" s="19" t="s">
        <v>2335</v>
      </c>
      <c r="E8726" s="19">
        <v>976</v>
      </c>
      <c r="F8726" s="19">
        <v>87</v>
      </c>
      <c r="G8726" s="19">
        <v>6</v>
      </c>
      <c r="H8726" s="19">
        <v>96</v>
      </c>
    </row>
    <row r="8727" spans="1:8" x14ac:dyDescent="0.25">
      <c r="A8727" s="14" t="str">
        <f t="shared" si="136"/>
        <v>narvech012013</v>
      </c>
      <c r="B8727" s="19" t="s">
        <v>700</v>
      </c>
      <c r="C8727" s="19">
        <v>2013</v>
      </c>
      <c r="D8727" s="19" t="s">
        <v>2334</v>
      </c>
      <c r="E8727" s="19">
        <v>0</v>
      </c>
      <c r="F8727" s="19">
        <v>0</v>
      </c>
      <c r="G8727" s="19">
        <v>0</v>
      </c>
      <c r="H8727" s="19">
        <v>0</v>
      </c>
    </row>
    <row r="8728" spans="1:8" x14ac:dyDescent="0.25">
      <c r="A8728" s="14" t="str">
        <f t="shared" si="136"/>
        <v>nathajo012013</v>
      </c>
      <c r="B8728" s="19" t="s">
        <v>160</v>
      </c>
      <c r="C8728" s="19">
        <v>2013</v>
      </c>
      <c r="D8728" s="19" t="s">
        <v>2334</v>
      </c>
      <c r="E8728" s="19">
        <v>5</v>
      </c>
      <c r="F8728" s="19">
        <v>7</v>
      </c>
      <c r="G8728" s="19">
        <v>0</v>
      </c>
      <c r="H8728" s="19">
        <v>0</v>
      </c>
    </row>
    <row r="8729" spans="1:8" x14ac:dyDescent="0.25">
      <c r="A8729" s="14" t="str">
        <f t="shared" si="136"/>
        <v>navada012013</v>
      </c>
      <c r="B8729" s="19" t="s">
        <v>1346</v>
      </c>
      <c r="C8729" s="19">
        <v>2013</v>
      </c>
      <c r="D8729" s="19" t="s">
        <v>2335</v>
      </c>
      <c r="E8729" s="19">
        <v>63</v>
      </c>
      <c r="F8729" s="19">
        <v>6</v>
      </c>
      <c r="G8729" s="19">
        <v>1</v>
      </c>
      <c r="H8729" s="19">
        <v>5</v>
      </c>
    </row>
    <row r="8730" spans="1:8" x14ac:dyDescent="0.25">
      <c r="A8730" s="14" t="str">
        <f t="shared" si="136"/>
        <v>navada012013</v>
      </c>
      <c r="B8730" s="19" t="s">
        <v>1346</v>
      </c>
      <c r="C8730" s="19">
        <v>2013</v>
      </c>
      <c r="D8730" s="19" t="s">
        <v>2329</v>
      </c>
    </row>
    <row r="8731" spans="1:8" x14ac:dyDescent="0.25">
      <c r="A8731" s="14" t="str">
        <f t="shared" si="136"/>
        <v>navada012013</v>
      </c>
      <c r="B8731" s="19" t="s">
        <v>1346</v>
      </c>
      <c r="C8731" s="19">
        <v>2013</v>
      </c>
      <c r="D8731" s="19" t="s">
        <v>2330</v>
      </c>
    </row>
    <row r="8732" spans="1:8" x14ac:dyDescent="0.25">
      <c r="A8732" s="14" t="str">
        <f t="shared" si="136"/>
        <v>navada012013</v>
      </c>
      <c r="B8732" s="19" t="s">
        <v>1346</v>
      </c>
      <c r="C8732" s="19">
        <v>2013</v>
      </c>
      <c r="D8732" s="19" t="s">
        <v>2331</v>
      </c>
      <c r="E8732" s="19">
        <v>181</v>
      </c>
      <c r="F8732" s="19">
        <v>5</v>
      </c>
      <c r="G8732" s="19">
        <v>3</v>
      </c>
      <c r="H8732" s="19">
        <v>0</v>
      </c>
    </row>
    <row r="8733" spans="1:8" x14ac:dyDescent="0.25">
      <c r="A8733" s="14" t="str">
        <f t="shared" si="136"/>
        <v>navada012013</v>
      </c>
      <c r="B8733" s="19" t="s">
        <v>1346</v>
      </c>
      <c r="C8733" s="19">
        <v>2013</v>
      </c>
      <c r="D8733" s="19" t="s">
        <v>2332</v>
      </c>
    </row>
    <row r="8734" spans="1:8" x14ac:dyDescent="0.25">
      <c r="A8734" s="14" t="str">
        <f t="shared" si="136"/>
        <v>navardi012013</v>
      </c>
      <c r="B8734" s="19" t="s">
        <v>482</v>
      </c>
      <c r="C8734" s="19">
        <v>2013</v>
      </c>
      <c r="D8734" s="19" t="s">
        <v>2336</v>
      </c>
      <c r="E8734" s="19">
        <v>425</v>
      </c>
      <c r="F8734" s="19">
        <v>36</v>
      </c>
      <c r="G8734" s="19">
        <v>5</v>
      </c>
      <c r="H8734" s="19">
        <v>7</v>
      </c>
    </row>
    <row r="8735" spans="1:8" x14ac:dyDescent="0.25">
      <c r="A8735" s="14" t="str">
        <f t="shared" si="136"/>
        <v>navaref012013</v>
      </c>
      <c r="B8735" s="19" t="s">
        <v>1571</v>
      </c>
      <c r="C8735" s="19">
        <v>2013</v>
      </c>
      <c r="D8735" s="19" t="s">
        <v>2335</v>
      </c>
      <c r="E8735" s="19">
        <v>7</v>
      </c>
      <c r="F8735" s="19">
        <v>2</v>
      </c>
      <c r="G8735" s="19">
        <v>0</v>
      </c>
      <c r="H8735" s="19">
        <v>2</v>
      </c>
    </row>
    <row r="8736" spans="1:8" x14ac:dyDescent="0.25">
      <c r="A8736" s="14" t="str">
        <f t="shared" si="136"/>
        <v>navarya012013</v>
      </c>
      <c r="B8736" s="19" t="s">
        <v>1347</v>
      </c>
      <c r="C8736" s="19">
        <v>2013</v>
      </c>
      <c r="D8736" s="19" t="s">
        <v>39</v>
      </c>
      <c r="E8736" s="19">
        <v>17</v>
      </c>
      <c r="F8736" s="19">
        <v>18</v>
      </c>
      <c r="G8736" s="19">
        <v>2</v>
      </c>
      <c r="H8736" s="19">
        <v>4</v>
      </c>
    </row>
    <row r="8737" spans="1:8" x14ac:dyDescent="0.25">
      <c r="A8737" s="14" t="str">
        <f t="shared" si="136"/>
        <v>nealth012013</v>
      </c>
      <c r="B8737" s="19" t="s">
        <v>1789</v>
      </c>
      <c r="C8737" s="19">
        <v>2013</v>
      </c>
      <c r="D8737" s="19" t="s">
        <v>2330</v>
      </c>
    </row>
    <row r="8738" spans="1:8" x14ac:dyDescent="0.25">
      <c r="A8738" s="14" t="str">
        <f t="shared" si="136"/>
        <v>nealth012013</v>
      </c>
      <c r="B8738" s="19" t="s">
        <v>1789</v>
      </c>
      <c r="C8738" s="19">
        <v>2013</v>
      </c>
      <c r="D8738" s="19" t="s">
        <v>2330</v>
      </c>
    </row>
    <row r="8739" spans="1:8" x14ac:dyDescent="0.25">
      <c r="A8739" s="14" t="str">
        <f t="shared" si="136"/>
        <v>nealth012013</v>
      </c>
      <c r="B8739" s="19" t="s">
        <v>1789</v>
      </c>
      <c r="C8739" s="19">
        <v>2013</v>
      </c>
      <c r="D8739" s="19" t="s">
        <v>2331</v>
      </c>
      <c r="E8739" s="19">
        <v>6</v>
      </c>
      <c r="F8739" s="19">
        <v>0</v>
      </c>
      <c r="G8739" s="19">
        <v>0</v>
      </c>
      <c r="H8739" s="19">
        <v>0</v>
      </c>
    </row>
    <row r="8740" spans="1:8" x14ac:dyDescent="0.25">
      <c r="A8740" s="14" t="str">
        <f t="shared" si="136"/>
        <v>nealth012013</v>
      </c>
      <c r="B8740" s="19" t="s">
        <v>1789</v>
      </c>
      <c r="C8740" s="19">
        <v>2013</v>
      </c>
      <c r="D8740" s="19" t="s">
        <v>2331</v>
      </c>
      <c r="E8740" s="19">
        <v>3</v>
      </c>
      <c r="F8740" s="19">
        <v>0</v>
      </c>
      <c r="G8740" s="19">
        <v>0</v>
      </c>
      <c r="H8740" s="19">
        <v>0</v>
      </c>
    </row>
    <row r="8741" spans="1:8" x14ac:dyDescent="0.25">
      <c r="A8741" s="14" t="str">
        <f t="shared" si="136"/>
        <v>nealth012013</v>
      </c>
      <c r="B8741" s="19" t="s">
        <v>1789</v>
      </c>
      <c r="C8741" s="19">
        <v>2013</v>
      </c>
      <c r="D8741" s="19" t="s">
        <v>2332</v>
      </c>
    </row>
    <row r="8742" spans="1:8" x14ac:dyDescent="0.25">
      <c r="A8742" s="14" t="str">
        <f t="shared" si="136"/>
        <v>nelsoch012013</v>
      </c>
      <c r="B8742" s="19" t="s">
        <v>1348</v>
      </c>
      <c r="C8742" s="19">
        <v>2013</v>
      </c>
      <c r="D8742" s="19" t="s">
        <v>39</v>
      </c>
      <c r="E8742" s="19">
        <v>0</v>
      </c>
      <c r="F8742" s="19">
        <v>2</v>
      </c>
      <c r="G8742" s="19">
        <v>0</v>
      </c>
      <c r="H8742" s="19">
        <v>0</v>
      </c>
    </row>
    <row r="8743" spans="1:8" x14ac:dyDescent="0.25">
      <c r="A8743" s="14" t="str">
        <f t="shared" si="136"/>
        <v>nelsoch012013</v>
      </c>
      <c r="B8743" s="19" t="s">
        <v>1348</v>
      </c>
      <c r="C8743" s="19">
        <v>2013</v>
      </c>
      <c r="D8743" s="19" t="s">
        <v>40</v>
      </c>
      <c r="E8743" s="19">
        <v>7</v>
      </c>
      <c r="F8743" s="19">
        <v>38</v>
      </c>
      <c r="G8743" s="19">
        <v>3</v>
      </c>
      <c r="H8743" s="19">
        <v>1</v>
      </c>
    </row>
    <row r="8744" spans="1:8" x14ac:dyDescent="0.25">
      <c r="A8744" s="14" t="str">
        <f t="shared" si="136"/>
        <v>nelsoch012013</v>
      </c>
      <c r="B8744" s="19" t="s">
        <v>1348</v>
      </c>
      <c r="C8744" s="19">
        <v>2013</v>
      </c>
      <c r="D8744" s="19" t="s">
        <v>40</v>
      </c>
      <c r="E8744" s="19">
        <v>5</v>
      </c>
      <c r="F8744" s="19">
        <v>12</v>
      </c>
      <c r="G8744" s="19">
        <v>0</v>
      </c>
      <c r="H8744" s="19">
        <v>0</v>
      </c>
    </row>
    <row r="8745" spans="1:8" x14ac:dyDescent="0.25">
      <c r="A8745" s="14" t="str">
        <f t="shared" si="136"/>
        <v>nelsoch012013</v>
      </c>
      <c r="B8745" s="19" t="s">
        <v>1348</v>
      </c>
      <c r="C8745" s="19">
        <v>2013</v>
      </c>
      <c r="D8745" s="19" t="s">
        <v>40</v>
      </c>
      <c r="E8745" s="19">
        <v>13</v>
      </c>
      <c r="F8745" s="19">
        <v>39</v>
      </c>
      <c r="G8745" s="19">
        <v>3</v>
      </c>
      <c r="H8745" s="19">
        <v>2</v>
      </c>
    </row>
    <row r="8746" spans="1:8" x14ac:dyDescent="0.25">
      <c r="A8746" s="14" t="str">
        <f t="shared" si="136"/>
        <v>nelsoji022013</v>
      </c>
      <c r="B8746" s="19" t="s">
        <v>2009</v>
      </c>
      <c r="C8746" s="19">
        <v>2013</v>
      </c>
      <c r="D8746" s="19" t="s">
        <v>2334</v>
      </c>
      <c r="E8746" s="19">
        <v>0</v>
      </c>
      <c r="F8746" s="19">
        <v>1</v>
      </c>
      <c r="G8746" s="19">
        <v>0</v>
      </c>
      <c r="H8746" s="19">
        <v>0</v>
      </c>
    </row>
    <row r="8747" spans="1:8" x14ac:dyDescent="0.25">
      <c r="A8747" s="14" t="str">
        <f t="shared" si="136"/>
        <v>neshepa012013</v>
      </c>
      <c r="B8747" s="19" t="s">
        <v>702</v>
      </c>
      <c r="C8747" s="19">
        <v>2013</v>
      </c>
      <c r="D8747" s="19" t="s">
        <v>2334</v>
      </c>
      <c r="E8747" s="19">
        <v>0</v>
      </c>
      <c r="F8747" s="19">
        <v>5</v>
      </c>
      <c r="G8747" s="19">
        <v>0</v>
      </c>
      <c r="H8747" s="19">
        <v>0</v>
      </c>
    </row>
    <row r="8748" spans="1:8" x14ac:dyDescent="0.25">
      <c r="A8748" s="14" t="str">
        <f t="shared" si="136"/>
        <v>nicasju012013</v>
      </c>
      <c r="B8748" s="19" t="s">
        <v>1572</v>
      </c>
      <c r="C8748" s="19">
        <v>2013</v>
      </c>
      <c r="D8748" s="19" t="s">
        <v>2334</v>
      </c>
      <c r="E8748" s="19">
        <v>9</v>
      </c>
      <c r="F8748" s="19">
        <v>15</v>
      </c>
      <c r="G8748" s="19">
        <v>0</v>
      </c>
      <c r="H8748" s="19">
        <v>1</v>
      </c>
    </row>
    <row r="8749" spans="1:8" x14ac:dyDescent="0.25">
      <c r="A8749" s="14" t="str">
        <f t="shared" si="136"/>
        <v>nickemi012013</v>
      </c>
      <c r="B8749" s="19" t="s">
        <v>1349</v>
      </c>
      <c r="C8749" s="19">
        <v>2013</v>
      </c>
      <c r="D8749" s="19" t="s">
        <v>2336</v>
      </c>
      <c r="E8749" s="19">
        <v>0</v>
      </c>
      <c r="F8749" s="19">
        <v>0</v>
      </c>
      <c r="G8749" s="19">
        <v>0</v>
      </c>
      <c r="H8749" s="19">
        <v>0</v>
      </c>
    </row>
    <row r="8750" spans="1:8" x14ac:dyDescent="0.25">
      <c r="A8750" s="14" t="str">
        <f t="shared" si="136"/>
        <v>niesejo012013</v>
      </c>
      <c r="B8750" s="19" t="s">
        <v>979</v>
      </c>
      <c r="C8750" s="19">
        <v>2013</v>
      </c>
      <c r="D8750" s="19" t="s">
        <v>2334</v>
      </c>
      <c r="E8750" s="19">
        <v>5</v>
      </c>
      <c r="F8750" s="19">
        <v>26</v>
      </c>
      <c r="G8750" s="19">
        <v>2</v>
      </c>
      <c r="H8750" s="19">
        <v>1</v>
      </c>
    </row>
    <row r="8751" spans="1:8" x14ac:dyDescent="0.25">
      <c r="A8751" s="14" t="str">
        <f t="shared" si="136"/>
        <v>nieuwki012013</v>
      </c>
      <c r="B8751" s="19" t="s">
        <v>1791</v>
      </c>
      <c r="C8751" s="19">
        <v>2013</v>
      </c>
      <c r="D8751" s="19" t="s">
        <v>2329</v>
      </c>
    </row>
    <row r="8752" spans="1:8" x14ac:dyDescent="0.25">
      <c r="A8752" s="14" t="str">
        <f t="shared" si="136"/>
        <v>nieuwki012013</v>
      </c>
      <c r="B8752" s="19" t="s">
        <v>1791</v>
      </c>
      <c r="C8752" s="19">
        <v>2013</v>
      </c>
      <c r="D8752" s="19" t="s">
        <v>2330</v>
      </c>
    </row>
    <row r="8753" spans="1:8" x14ac:dyDescent="0.25">
      <c r="A8753" s="14" t="str">
        <f t="shared" si="136"/>
        <v>nieuwki012013</v>
      </c>
      <c r="B8753" s="19" t="s">
        <v>1791</v>
      </c>
      <c r="C8753" s="19">
        <v>2013</v>
      </c>
      <c r="D8753" s="19" t="s">
        <v>2331</v>
      </c>
      <c r="E8753" s="19">
        <v>46</v>
      </c>
      <c r="F8753" s="19">
        <v>2</v>
      </c>
      <c r="G8753" s="19">
        <v>0</v>
      </c>
      <c r="H8753" s="19">
        <v>0</v>
      </c>
    </row>
    <row r="8754" spans="1:8" x14ac:dyDescent="0.25">
      <c r="A8754" s="14" t="str">
        <f t="shared" si="136"/>
        <v>nieuwki012013</v>
      </c>
      <c r="B8754" s="19" t="s">
        <v>1791</v>
      </c>
      <c r="C8754" s="19">
        <v>2013</v>
      </c>
      <c r="D8754" s="19" t="s">
        <v>2332</v>
      </c>
    </row>
    <row r="8755" spans="1:8" x14ac:dyDescent="0.25">
      <c r="A8755" s="14" t="str">
        <f t="shared" si="136"/>
        <v>nievewi012013</v>
      </c>
      <c r="B8755" s="19" t="s">
        <v>323</v>
      </c>
      <c r="C8755" s="19">
        <v>2013</v>
      </c>
      <c r="D8755" s="19" t="s">
        <v>2336</v>
      </c>
      <c r="E8755" s="19">
        <v>323</v>
      </c>
      <c r="F8755" s="19">
        <v>14</v>
      </c>
      <c r="G8755" s="19">
        <v>2</v>
      </c>
      <c r="H8755" s="19">
        <v>0</v>
      </c>
    </row>
    <row r="8756" spans="1:8" x14ac:dyDescent="0.25">
      <c r="A8756" s="14" t="str">
        <f t="shared" si="136"/>
        <v>nixja012013</v>
      </c>
      <c r="B8756" s="19" t="s">
        <v>980</v>
      </c>
      <c r="C8756" s="19">
        <v>2013</v>
      </c>
      <c r="D8756" s="19" t="s">
        <v>39</v>
      </c>
      <c r="E8756" s="19">
        <v>3</v>
      </c>
      <c r="F8756" s="19">
        <v>6</v>
      </c>
      <c r="G8756" s="19">
        <v>0</v>
      </c>
      <c r="H8756" s="19">
        <v>3</v>
      </c>
    </row>
    <row r="8757" spans="1:8" x14ac:dyDescent="0.25">
      <c r="A8757" s="14" t="str">
        <f t="shared" si="136"/>
        <v>nixja012013</v>
      </c>
      <c r="B8757" s="19" t="s">
        <v>980</v>
      </c>
      <c r="C8757" s="19">
        <v>2013</v>
      </c>
      <c r="D8757" s="19" t="s">
        <v>40</v>
      </c>
      <c r="E8757" s="19">
        <v>24</v>
      </c>
      <c r="F8757" s="19">
        <v>66</v>
      </c>
      <c r="G8757" s="19">
        <v>3</v>
      </c>
      <c r="H8757" s="19">
        <v>8</v>
      </c>
    </row>
    <row r="8758" spans="1:8" x14ac:dyDescent="0.25">
      <c r="A8758" s="14" t="str">
        <f t="shared" si="136"/>
        <v>nixja012013</v>
      </c>
      <c r="B8758" s="19" t="s">
        <v>980</v>
      </c>
      <c r="C8758" s="19">
        <v>2013</v>
      </c>
      <c r="D8758" s="19" t="s">
        <v>2333</v>
      </c>
      <c r="E8758" s="19">
        <v>58</v>
      </c>
      <c r="F8758" s="19">
        <v>133</v>
      </c>
      <c r="G8758" s="19">
        <v>4</v>
      </c>
      <c r="H8758" s="19">
        <v>26</v>
      </c>
    </row>
    <row r="8759" spans="1:8" x14ac:dyDescent="0.25">
      <c r="A8759" s="14" t="str">
        <f t="shared" si="136"/>
        <v>nixla012013</v>
      </c>
      <c r="B8759" s="19" t="s">
        <v>393</v>
      </c>
      <c r="C8759" s="19">
        <v>2013</v>
      </c>
      <c r="D8759" s="19" t="s">
        <v>2335</v>
      </c>
      <c r="E8759" s="19">
        <v>24</v>
      </c>
      <c r="F8759" s="19">
        <v>0</v>
      </c>
      <c r="G8759" s="19">
        <v>0</v>
      </c>
      <c r="H8759" s="19">
        <v>2</v>
      </c>
    </row>
    <row r="8760" spans="1:8" x14ac:dyDescent="0.25">
      <c r="A8760" s="14" t="str">
        <f t="shared" si="136"/>
        <v>nixla012013</v>
      </c>
      <c r="B8760" s="19" t="s">
        <v>393</v>
      </c>
      <c r="C8760" s="19">
        <v>2013</v>
      </c>
      <c r="D8760" s="19" t="s">
        <v>2329</v>
      </c>
    </row>
    <row r="8761" spans="1:8" x14ac:dyDescent="0.25">
      <c r="A8761" s="14" t="str">
        <f t="shared" si="136"/>
        <v>nixla012013</v>
      </c>
      <c r="B8761" s="19" t="s">
        <v>393</v>
      </c>
      <c r="C8761" s="19">
        <v>2013</v>
      </c>
      <c r="D8761" s="19" t="s">
        <v>2330</v>
      </c>
    </row>
    <row r="8762" spans="1:8" x14ac:dyDescent="0.25">
      <c r="A8762" s="14" t="str">
        <f t="shared" si="136"/>
        <v>nixla012013</v>
      </c>
      <c r="B8762" s="19" t="s">
        <v>393</v>
      </c>
      <c r="C8762" s="19">
        <v>2013</v>
      </c>
      <c r="D8762" s="19" t="s">
        <v>2331</v>
      </c>
      <c r="E8762" s="19">
        <v>47</v>
      </c>
      <c r="F8762" s="19">
        <v>0</v>
      </c>
      <c r="G8762" s="19">
        <v>1</v>
      </c>
      <c r="H8762" s="19">
        <v>0</v>
      </c>
    </row>
    <row r="8763" spans="1:8" x14ac:dyDescent="0.25">
      <c r="A8763" s="14" t="str">
        <f t="shared" si="136"/>
        <v>nixla012013</v>
      </c>
      <c r="B8763" s="19" t="s">
        <v>393</v>
      </c>
      <c r="C8763" s="19">
        <v>2013</v>
      </c>
      <c r="D8763" s="19" t="s">
        <v>2332</v>
      </c>
    </row>
    <row r="8764" spans="1:8" x14ac:dyDescent="0.25">
      <c r="A8764" s="14" t="str">
        <f t="shared" si="136"/>
        <v>noesihe012013</v>
      </c>
      <c r="B8764" s="19" t="s">
        <v>1574</v>
      </c>
      <c r="C8764" s="19">
        <v>2013</v>
      </c>
      <c r="D8764" s="19" t="s">
        <v>2334</v>
      </c>
      <c r="E8764" s="19">
        <v>0</v>
      </c>
      <c r="F8764" s="19">
        <v>3</v>
      </c>
      <c r="G8764" s="19">
        <v>1</v>
      </c>
      <c r="H8764" s="19">
        <v>0</v>
      </c>
    </row>
    <row r="8765" spans="1:8" x14ac:dyDescent="0.25">
      <c r="A8765" s="14" t="str">
        <f t="shared" si="136"/>
        <v>nolasri012013</v>
      </c>
      <c r="B8765" s="19" t="s">
        <v>704</v>
      </c>
      <c r="C8765" s="19">
        <v>2013</v>
      </c>
      <c r="D8765" s="19" t="s">
        <v>2334</v>
      </c>
      <c r="E8765" s="19">
        <v>10</v>
      </c>
      <c r="F8765" s="19">
        <v>8</v>
      </c>
      <c r="G8765" s="19">
        <v>1</v>
      </c>
      <c r="H8765" s="19">
        <v>0</v>
      </c>
    </row>
    <row r="8766" spans="1:8" x14ac:dyDescent="0.25">
      <c r="A8766" s="14" t="str">
        <f t="shared" si="136"/>
        <v>nolasri012013</v>
      </c>
      <c r="B8766" s="19" t="s">
        <v>704</v>
      </c>
      <c r="C8766" s="19">
        <v>2013</v>
      </c>
      <c r="D8766" s="19" t="s">
        <v>2334</v>
      </c>
      <c r="E8766" s="19">
        <v>4</v>
      </c>
      <c r="F8766" s="19">
        <v>19</v>
      </c>
      <c r="G8766" s="19">
        <v>1</v>
      </c>
      <c r="H8766" s="19">
        <v>0</v>
      </c>
    </row>
    <row r="8767" spans="1:8" x14ac:dyDescent="0.25">
      <c r="A8767" s="14" t="str">
        <f t="shared" si="136"/>
        <v>nolinse012013</v>
      </c>
      <c r="B8767" s="19" t="s">
        <v>2010</v>
      </c>
      <c r="C8767" s="19">
        <v>2013</v>
      </c>
      <c r="D8767" s="19" t="s">
        <v>2334</v>
      </c>
      <c r="E8767" s="19">
        <v>0</v>
      </c>
      <c r="F8767" s="19">
        <v>0</v>
      </c>
      <c r="G8767" s="19">
        <v>0</v>
      </c>
      <c r="H8767" s="19">
        <v>0</v>
      </c>
    </row>
    <row r="8768" spans="1:8" x14ac:dyDescent="0.25">
      <c r="A8768" s="14" t="str">
        <f t="shared" si="136"/>
        <v>noonani012013</v>
      </c>
      <c r="B8768" s="19" t="s">
        <v>2011</v>
      </c>
      <c r="C8768" s="19">
        <v>2013</v>
      </c>
      <c r="D8768" s="19" t="s">
        <v>39</v>
      </c>
      <c r="E8768" s="19">
        <v>22</v>
      </c>
      <c r="F8768" s="19">
        <v>30</v>
      </c>
      <c r="G8768" s="19">
        <v>1</v>
      </c>
      <c r="H8768" s="19">
        <v>11</v>
      </c>
    </row>
    <row r="8769" spans="1:8" x14ac:dyDescent="0.25">
      <c r="A8769" s="14" t="str">
        <f t="shared" si="136"/>
        <v>noonani012013</v>
      </c>
      <c r="B8769" s="19" t="s">
        <v>2011</v>
      </c>
      <c r="C8769" s="19">
        <v>2013</v>
      </c>
      <c r="D8769" s="19" t="s">
        <v>40</v>
      </c>
      <c r="E8769" s="19">
        <v>7</v>
      </c>
      <c r="F8769" s="19">
        <v>16</v>
      </c>
      <c r="G8769" s="19">
        <v>0</v>
      </c>
      <c r="H8769" s="19">
        <v>2</v>
      </c>
    </row>
    <row r="8770" spans="1:8" x14ac:dyDescent="0.25">
      <c r="A8770" s="14" t="str">
        <f t="shared" si="136"/>
        <v>noonani012013</v>
      </c>
      <c r="B8770" s="19" t="s">
        <v>2011</v>
      </c>
      <c r="C8770" s="19">
        <v>2013</v>
      </c>
      <c r="D8770" s="19" t="s">
        <v>2333</v>
      </c>
      <c r="E8770" s="19">
        <v>0</v>
      </c>
      <c r="F8770" s="19">
        <v>0</v>
      </c>
      <c r="G8770" s="19">
        <v>0</v>
      </c>
      <c r="H8770" s="19">
        <v>0</v>
      </c>
    </row>
    <row r="8771" spans="1:8" x14ac:dyDescent="0.25">
      <c r="A8771" s="14" t="str">
        <f t="shared" ref="A8771:A8834" si="137">B8771&amp;C8771</f>
        <v>norribu012013</v>
      </c>
      <c r="B8771" s="19" t="s">
        <v>1148</v>
      </c>
      <c r="C8771" s="19">
        <v>2013</v>
      </c>
      <c r="D8771" s="19" t="s">
        <v>2334</v>
      </c>
      <c r="E8771" s="19">
        <v>8</v>
      </c>
      <c r="F8771" s="19">
        <v>15</v>
      </c>
      <c r="G8771" s="19">
        <v>0</v>
      </c>
      <c r="H8771" s="19">
        <v>2</v>
      </c>
    </row>
    <row r="8772" spans="1:8" x14ac:dyDescent="0.25">
      <c r="A8772" s="14" t="str">
        <f t="shared" si="137"/>
        <v>norribu012013</v>
      </c>
      <c r="B8772" s="19" t="s">
        <v>1148</v>
      </c>
      <c r="C8772" s="19">
        <v>2013</v>
      </c>
      <c r="D8772" s="19" t="s">
        <v>2334</v>
      </c>
      <c r="E8772" s="19">
        <v>1</v>
      </c>
      <c r="F8772" s="19">
        <v>6</v>
      </c>
      <c r="G8772" s="19">
        <v>1</v>
      </c>
      <c r="H8772" s="19">
        <v>0</v>
      </c>
    </row>
    <row r="8773" spans="1:8" x14ac:dyDescent="0.25">
      <c r="A8773" s="14" t="str">
        <f t="shared" si="137"/>
        <v>norride012013</v>
      </c>
      <c r="B8773" s="19" t="s">
        <v>1792</v>
      </c>
      <c r="C8773" s="19">
        <v>2013</v>
      </c>
      <c r="D8773" s="19" t="s">
        <v>2335</v>
      </c>
      <c r="E8773" s="19">
        <v>4</v>
      </c>
      <c r="F8773" s="19">
        <v>0</v>
      </c>
      <c r="G8773" s="19">
        <v>0</v>
      </c>
      <c r="H8773" s="19">
        <v>0</v>
      </c>
    </row>
    <row r="8774" spans="1:8" x14ac:dyDescent="0.25">
      <c r="A8774" s="14" t="str">
        <f t="shared" si="137"/>
        <v>norride012013</v>
      </c>
      <c r="B8774" s="19" t="s">
        <v>1792</v>
      </c>
      <c r="C8774" s="19">
        <v>2013</v>
      </c>
      <c r="D8774" s="19" t="s">
        <v>2336</v>
      </c>
      <c r="E8774" s="19">
        <v>562</v>
      </c>
      <c r="F8774" s="19">
        <v>30</v>
      </c>
      <c r="G8774" s="19">
        <v>3</v>
      </c>
      <c r="H8774" s="19">
        <v>4</v>
      </c>
    </row>
    <row r="8775" spans="1:8" x14ac:dyDescent="0.25">
      <c r="A8775" s="14" t="str">
        <f t="shared" si="137"/>
        <v>novaiv012013</v>
      </c>
      <c r="B8775" s="19" t="s">
        <v>1351</v>
      </c>
      <c r="C8775" s="19">
        <v>2013</v>
      </c>
      <c r="D8775" s="19" t="s">
        <v>2334</v>
      </c>
      <c r="E8775" s="19">
        <v>8</v>
      </c>
      <c r="F8775" s="19">
        <v>18</v>
      </c>
      <c r="G8775" s="19">
        <v>0</v>
      </c>
      <c r="H8775" s="19">
        <v>1</v>
      </c>
    </row>
    <row r="8776" spans="1:8" x14ac:dyDescent="0.25">
      <c r="A8776" s="14" t="str">
        <f t="shared" si="137"/>
        <v>nunezed022013</v>
      </c>
      <c r="B8776" s="19" t="s">
        <v>1352</v>
      </c>
      <c r="C8776" s="19">
        <v>2013</v>
      </c>
      <c r="D8776" s="19" t="s">
        <v>39</v>
      </c>
      <c r="E8776" s="19">
        <v>6</v>
      </c>
      <c r="F8776" s="19">
        <v>3</v>
      </c>
      <c r="G8776" s="19">
        <v>0</v>
      </c>
      <c r="H8776" s="19">
        <v>2</v>
      </c>
    </row>
    <row r="8777" spans="1:8" x14ac:dyDescent="0.25">
      <c r="A8777" s="14" t="str">
        <f t="shared" si="137"/>
        <v>nunezed022013</v>
      </c>
      <c r="B8777" s="19" t="s">
        <v>1352</v>
      </c>
      <c r="C8777" s="19">
        <v>2013</v>
      </c>
      <c r="D8777" s="19" t="s">
        <v>40</v>
      </c>
      <c r="E8777" s="19">
        <v>5</v>
      </c>
      <c r="F8777" s="19">
        <v>23</v>
      </c>
      <c r="G8777" s="19">
        <v>2</v>
      </c>
      <c r="H8777" s="19">
        <v>1</v>
      </c>
    </row>
    <row r="8778" spans="1:8" x14ac:dyDescent="0.25">
      <c r="A8778" s="14" t="str">
        <f t="shared" si="137"/>
        <v>nunezed022013</v>
      </c>
      <c r="B8778" s="19" t="s">
        <v>1352</v>
      </c>
      <c r="C8778" s="19">
        <v>2013</v>
      </c>
      <c r="D8778" s="19" t="s">
        <v>2333</v>
      </c>
      <c r="E8778" s="19">
        <v>88</v>
      </c>
      <c r="F8778" s="19">
        <v>156</v>
      </c>
      <c r="G8778" s="19">
        <v>12</v>
      </c>
      <c r="H8778" s="19">
        <v>34</v>
      </c>
    </row>
    <row r="8779" spans="1:8" x14ac:dyDescent="0.25">
      <c r="A8779" s="14" t="str">
        <f t="shared" si="137"/>
        <v>nunovi012013</v>
      </c>
      <c r="B8779" s="19" t="s">
        <v>2012</v>
      </c>
      <c r="C8779" s="19">
        <v>2013</v>
      </c>
      <c r="D8779" s="19" t="s">
        <v>2334</v>
      </c>
      <c r="E8779" s="19">
        <v>0</v>
      </c>
      <c r="F8779" s="19">
        <v>2</v>
      </c>
      <c r="G8779" s="19">
        <v>0</v>
      </c>
      <c r="H8779" s="19">
        <v>0</v>
      </c>
    </row>
    <row r="8780" spans="1:8" x14ac:dyDescent="0.25">
      <c r="A8780" s="14" t="str">
        <f t="shared" si="137"/>
        <v>oberhbr012013</v>
      </c>
      <c r="B8780" s="19" t="s">
        <v>2013</v>
      </c>
      <c r="C8780" s="19">
        <v>2013</v>
      </c>
      <c r="D8780" s="19" t="s">
        <v>2334</v>
      </c>
      <c r="E8780" s="19">
        <v>4</v>
      </c>
      <c r="F8780" s="19">
        <v>6</v>
      </c>
      <c r="G8780" s="19">
        <v>0</v>
      </c>
      <c r="H8780" s="19">
        <v>0</v>
      </c>
    </row>
    <row r="8781" spans="1:8" x14ac:dyDescent="0.25">
      <c r="A8781" s="14" t="str">
        <f t="shared" si="137"/>
        <v>odayda012013</v>
      </c>
      <c r="B8781" s="19" t="s">
        <v>981</v>
      </c>
      <c r="C8781" s="19">
        <v>2013</v>
      </c>
      <c r="D8781" s="19" t="s">
        <v>2334</v>
      </c>
      <c r="E8781" s="19">
        <v>4</v>
      </c>
      <c r="F8781" s="19">
        <v>3</v>
      </c>
      <c r="G8781" s="19">
        <v>1</v>
      </c>
      <c r="H8781" s="19">
        <v>2</v>
      </c>
    </row>
    <row r="8782" spans="1:8" x14ac:dyDescent="0.25">
      <c r="A8782" s="14" t="str">
        <f t="shared" si="137"/>
        <v>odorija012013</v>
      </c>
      <c r="B8782" s="19" t="s">
        <v>1793</v>
      </c>
      <c r="C8782" s="19">
        <v>2013</v>
      </c>
      <c r="D8782" s="19" t="s">
        <v>2334</v>
      </c>
      <c r="E8782" s="19">
        <v>3</v>
      </c>
      <c r="F8782" s="19">
        <v>4</v>
      </c>
      <c r="G8782" s="19">
        <v>0</v>
      </c>
      <c r="H8782" s="19">
        <v>0</v>
      </c>
    </row>
    <row r="8783" spans="1:8" x14ac:dyDescent="0.25">
      <c r="A8783" s="14" t="str">
        <f t="shared" si="137"/>
        <v>oflaher012013</v>
      </c>
      <c r="B8783" s="19" t="s">
        <v>706</v>
      </c>
      <c r="C8783" s="19">
        <v>2013</v>
      </c>
      <c r="D8783" s="19" t="s">
        <v>2334</v>
      </c>
      <c r="E8783" s="19">
        <v>0</v>
      </c>
      <c r="F8783" s="19">
        <v>5</v>
      </c>
      <c r="G8783" s="19">
        <v>0</v>
      </c>
      <c r="H8783" s="19">
        <v>0</v>
      </c>
    </row>
    <row r="8784" spans="1:8" x14ac:dyDescent="0.25">
      <c r="A8784" s="14" t="str">
        <f t="shared" si="137"/>
        <v>ogandal012013</v>
      </c>
      <c r="B8784" s="19" t="s">
        <v>1353</v>
      </c>
      <c r="C8784" s="19">
        <v>2013</v>
      </c>
      <c r="D8784" s="19" t="s">
        <v>2334</v>
      </c>
      <c r="E8784" s="19">
        <v>9</v>
      </c>
      <c r="F8784" s="19">
        <v>12</v>
      </c>
      <c r="G8784" s="19">
        <v>0</v>
      </c>
      <c r="H8784" s="19">
        <v>1</v>
      </c>
    </row>
    <row r="8785" spans="1:8" x14ac:dyDescent="0.25">
      <c r="A8785" s="14" t="str">
        <f t="shared" si="137"/>
        <v>ohlenro012013</v>
      </c>
      <c r="B8785" s="19" t="s">
        <v>830</v>
      </c>
      <c r="C8785" s="19">
        <v>2013</v>
      </c>
      <c r="D8785" s="19" t="s">
        <v>2334</v>
      </c>
      <c r="E8785" s="19">
        <v>4</v>
      </c>
      <c r="F8785" s="19">
        <v>4</v>
      </c>
      <c r="G8785" s="19">
        <v>4</v>
      </c>
      <c r="H8785" s="19">
        <v>0</v>
      </c>
    </row>
    <row r="8786" spans="1:8" x14ac:dyDescent="0.25">
      <c r="A8786" s="14" t="str">
        <f t="shared" si="137"/>
        <v>okajihi012013</v>
      </c>
      <c r="B8786" s="19" t="s">
        <v>831</v>
      </c>
      <c r="C8786" s="19">
        <v>2013</v>
      </c>
      <c r="D8786" s="19" t="s">
        <v>2334</v>
      </c>
      <c r="E8786" s="19">
        <v>0</v>
      </c>
      <c r="F8786" s="19">
        <v>2</v>
      </c>
      <c r="G8786" s="19">
        <v>0</v>
      </c>
      <c r="H8786" s="19">
        <v>0</v>
      </c>
    </row>
    <row r="8787" spans="1:8" x14ac:dyDescent="0.25">
      <c r="A8787" s="14" t="str">
        <f t="shared" si="137"/>
        <v>oliveda022013</v>
      </c>
      <c r="B8787" s="19" t="s">
        <v>163</v>
      </c>
      <c r="C8787" s="19">
        <v>2013</v>
      </c>
      <c r="D8787" s="19" t="s">
        <v>2334</v>
      </c>
      <c r="E8787" s="19">
        <v>0</v>
      </c>
      <c r="F8787" s="19">
        <v>11</v>
      </c>
      <c r="G8787" s="19">
        <v>0</v>
      </c>
      <c r="H8787" s="19">
        <v>0</v>
      </c>
    </row>
    <row r="8788" spans="1:8" x14ac:dyDescent="0.25">
      <c r="A8788" s="14" t="str">
        <f t="shared" si="137"/>
        <v>olivomi012013</v>
      </c>
      <c r="B8788" s="19" t="s">
        <v>324</v>
      </c>
      <c r="C8788" s="19">
        <v>2013</v>
      </c>
      <c r="D8788" s="19" t="s">
        <v>2335</v>
      </c>
      <c r="E8788" s="19">
        <v>4</v>
      </c>
      <c r="F8788" s="19">
        <v>0</v>
      </c>
      <c r="G8788" s="19">
        <v>0</v>
      </c>
      <c r="H8788" s="19">
        <v>0</v>
      </c>
    </row>
    <row r="8789" spans="1:8" x14ac:dyDescent="0.25">
      <c r="A8789" s="14" t="str">
        <f t="shared" si="137"/>
        <v>olivomi012013</v>
      </c>
      <c r="B8789" s="19" t="s">
        <v>324</v>
      </c>
      <c r="C8789" s="19">
        <v>2013</v>
      </c>
      <c r="D8789" s="19" t="s">
        <v>2336</v>
      </c>
      <c r="E8789" s="19">
        <v>114</v>
      </c>
      <c r="F8789" s="19">
        <v>12</v>
      </c>
      <c r="G8789" s="19">
        <v>3</v>
      </c>
      <c r="H8789" s="19">
        <v>1</v>
      </c>
    </row>
    <row r="8790" spans="1:8" x14ac:dyDescent="0.25">
      <c r="A8790" s="14" t="str">
        <f t="shared" si="137"/>
        <v>olmosed012013</v>
      </c>
      <c r="B8790" s="19" t="s">
        <v>2014</v>
      </c>
      <c r="C8790" s="19">
        <v>2013</v>
      </c>
      <c r="D8790" s="19" t="s">
        <v>2334</v>
      </c>
      <c r="E8790" s="19">
        <v>0</v>
      </c>
      <c r="F8790" s="19">
        <v>1</v>
      </c>
      <c r="G8790" s="19">
        <v>1</v>
      </c>
      <c r="H8790" s="19">
        <v>0</v>
      </c>
    </row>
    <row r="8791" spans="1:8" x14ac:dyDescent="0.25">
      <c r="A8791" s="14" t="str">
        <f t="shared" si="137"/>
        <v>omogrbr012013</v>
      </c>
      <c r="B8791" s="19" t="s">
        <v>1795</v>
      </c>
      <c r="C8791" s="19">
        <v>2013</v>
      </c>
      <c r="D8791" s="19" t="s">
        <v>2334</v>
      </c>
      <c r="E8791" s="19">
        <v>2</v>
      </c>
      <c r="F8791" s="19">
        <v>1</v>
      </c>
      <c r="G8791" s="19">
        <v>0</v>
      </c>
      <c r="H8791" s="19">
        <v>0</v>
      </c>
    </row>
    <row r="8792" spans="1:8" x14ac:dyDescent="0.25">
      <c r="A8792" s="14" t="str">
        <f t="shared" si="137"/>
        <v>ondrulo012013</v>
      </c>
      <c r="B8792" s="19" t="s">
        <v>1355</v>
      </c>
      <c r="C8792" s="19">
        <v>2013</v>
      </c>
      <c r="D8792" s="19" t="s">
        <v>2334</v>
      </c>
      <c r="E8792" s="19">
        <v>4</v>
      </c>
      <c r="F8792" s="19">
        <v>8</v>
      </c>
      <c r="G8792" s="19">
        <v>0</v>
      </c>
      <c r="H8792" s="19">
        <v>1</v>
      </c>
    </row>
    <row r="8793" spans="1:8" x14ac:dyDescent="0.25">
      <c r="A8793" s="14" t="str">
        <f t="shared" si="137"/>
        <v>orrpe012013</v>
      </c>
      <c r="B8793" s="19" t="s">
        <v>582</v>
      </c>
      <c r="C8793" s="19">
        <v>2013</v>
      </c>
      <c r="D8793" s="19" t="s">
        <v>40</v>
      </c>
      <c r="E8793" s="19">
        <v>0</v>
      </c>
      <c r="F8793" s="19">
        <v>2</v>
      </c>
      <c r="G8793" s="19">
        <v>1</v>
      </c>
      <c r="H8793" s="19">
        <v>0</v>
      </c>
    </row>
    <row r="8794" spans="1:8" x14ac:dyDescent="0.25">
      <c r="A8794" s="14" t="str">
        <f t="shared" si="137"/>
        <v>orrpe012013</v>
      </c>
      <c r="B8794" s="19" t="s">
        <v>582</v>
      </c>
      <c r="C8794" s="19">
        <v>2013</v>
      </c>
      <c r="D8794" s="19" t="s">
        <v>2330</v>
      </c>
    </row>
    <row r="8795" spans="1:8" x14ac:dyDescent="0.25">
      <c r="A8795" s="14" t="str">
        <f t="shared" si="137"/>
        <v>orrpe012013</v>
      </c>
      <c r="B8795" s="19" t="s">
        <v>582</v>
      </c>
      <c r="C8795" s="19">
        <v>2013</v>
      </c>
      <c r="D8795" s="19" t="s">
        <v>2331</v>
      </c>
      <c r="E8795" s="19">
        <v>4</v>
      </c>
      <c r="F8795" s="19">
        <v>0</v>
      </c>
      <c r="G8795" s="19">
        <v>0</v>
      </c>
      <c r="H8795" s="19">
        <v>0</v>
      </c>
    </row>
    <row r="8796" spans="1:8" x14ac:dyDescent="0.25">
      <c r="A8796" s="14" t="str">
        <f t="shared" si="137"/>
        <v>ortegjo012013</v>
      </c>
      <c r="B8796" s="19" t="s">
        <v>1796</v>
      </c>
      <c r="C8796" s="19">
        <v>2013</v>
      </c>
      <c r="D8796" s="19" t="s">
        <v>2334</v>
      </c>
      <c r="E8796" s="19">
        <v>1</v>
      </c>
      <c r="F8796" s="19">
        <v>2</v>
      </c>
      <c r="G8796" s="19">
        <v>1</v>
      </c>
      <c r="H8796" s="19">
        <v>0</v>
      </c>
    </row>
    <row r="8797" spans="1:8" x14ac:dyDescent="0.25">
      <c r="A8797" s="14" t="str">
        <f t="shared" si="137"/>
        <v>ortizda012013</v>
      </c>
      <c r="B8797" s="19" t="s">
        <v>165</v>
      </c>
      <c r="C8797" s="19">
        <v>2013</v>
      </c>
      <c r="D8797" s="19" t="s">
        <v>2335</v>
      </c>
      <c r="E8797" s="19">
        <v>36</v>
      </c>
      <c r="F8797" s="19">
        <v>1</v>
      </c>
      <c r="G8797" s="19">
        <v>0</v>
      </c>
      <c r="H8797" s="19">
        <v>4</v>
      </c>
    </row>
    <row r="8798" spans="1:8" x14ac:dyDescent="0.25">
      <c r="A8798" s="14" t="str">
        <f t="shared" si="137"/>
        <v>ortizjo052013</v>
      </c>
      <c r="B8798" s="19" t="s">
        <v>2015</v>
      </c>
      <c r="C8798" s="19">
        <v>2013</v>
      </c>
      <c r="D8798" s="19" t="s">
        <v>2334</v>
      </c>
      <c r="E8798" s="19">
        <v>3</v>
      </c>
      <c r="F8798" s="19">
        <v>5</v>
      </c>
      <c r="G8798" s="19">
        <v>0</v>
      </c>
      <c r="H8798" s="19">
        <v>0</v>
      </c>
    </row>
    <row r="8799" spans="1:8" x14ac:dyDescent="0.25">
      <c r="A8799" s="14" t="str">
        <f t="shared" si="137"/>
        <v>ortizra012013</v>
      </c>
      <c r="B8799" s="19" t="s">
        <v>166</v>
      </c>
      <c r="C8799" s="19">
        <v>2013</v>
      </c>
      <c r="D8799" s="19" t="s">
        <v>2334</v>
      </c>
      <c r="E8799" s="19">
        <v>3</v>
      </c>
      <c r="F8799" s="19">
        <v>2</v>
      </c>
      <c r="G8799" s="19">
        <v>1</v>
      </c>
      <c r="H8799" s="19">
        <v>1</v>
      </c>
    </row>
    <row r="8800" spans="1:8" x14ac:dyDescent="0.25">
      <c r="A8800" s="14" t="str">
        <f t="shared" si="137"/>
        <v>osullse012013</v>
      </c>
      <c r="B8800" s="19" t="s">
        <v>1150</v>
      </c>
      <c r="C8800" s="19">
        <v>2013</v>
      </c>
      <c r="D8800" s="19" t="s">
        <v>2334</v>
      </c>
      <c r="E8800" s="19">
        <v>0</v>
      </c>
      <c r="F8800" s="19">
        <v>4</v>
      </c>
      <c r="G8800" s="19">
        <v>0</v>
      </c>
      <c r="H8800" s="19">
        <v>0</v>
      </c>
    </row>
    <row r="8801" spans="1:8" x14ac:dyDescent="0.25">
      <c r="A8801" s="14" t="str">
        <f t="shared" si="137"/>
        <v>oswalro012013</v>
      </c>
      <c r="B8801" s="19" t="s">
        <v>262</v>
      </c>
      <c r="C8801" s="19">
        <v>2013</v>
      </c>
      <c r="D8801" s="19" t="s">
        <v>2334</v>
      </c>
      <c r="E8801" s="19">
        <v>5</v>
      </c>
      <c r="F8801" s="19">
        <v>3</v>
      </c>
      <c r="G8801" s="19">
        <v>0</v>
      </c>
      <c r="H8801" s="19">
        <v>1</v>
      </c>
    </row>
    <row r="8802" spans="1:8" x14ac:dyDescent="0.25">
      <c r="A8802" s="14" t="str">
        <f t="shared" si="137"/>
        <v>oteroda012013</v>
      </c>
      <c r="B8802" s="19" t="s">
        <v>1798</v>
      </c>
      <c r="C8802" s="19">
        <v>2013</v>
      </c>
      <c r="D8802" s="19" t="s">
        <v>2334</v>
      </c>
      <c r="E8802" s="19">
        <v>1</v>
      </c>
      <c r="F8802" s="19">
        <v>7</v>
      </c>
      <c r="G8802" s="19">
        <v>0</v>
      </c>
      <c r="H8802" s="19">
        <v>2</v>
      </c>
    </row>
    <row r="8803" spans="1:8" x14ac:dyDescent="0.25">
      <c r="A8803" s="14" t="str">
        <f t="shared" si="137"/>
        <v>ottavad012013</v>
      </c>
      <c r="B8803" s="19" t="s">
        <v>1356</v>
      </c>
      <c r="C8803" s="19">
        <v>2013</v>
      </c>
      <c r="D8803" s="19" t="s">
        <v>2334</v>
      </c>
      <c r="E8803" s="19">
        <v>8</v>
      </c>
      <c r="F8803" s="19">
        <v>8</v>
      </c>
      <c r="G8803" s="19">
        <v>1</v>
      </c>
      <c r="H8803" s="19">
        <v>1</v>
      </c>
    </row>
    <row r="8804" spans="1:8" x14ac:dyDescent="0.25">
      <c r="A8804" s="14" t="str">
        <f t="shared" si="137"/>
        <v>outmajo012013</v>
      </c>
      <c r="B8804" s="19" t="s">
        <v>982</v>
      </c>
      <c r="C8804" s="19">
        <v>2013</v>
      </c>
      <c r="D8804" s="19" t="s">
        <v>2334</v>
      </c>
      <c r="E8804" s="19">
        <v>3</v>
      </c>
      <c r="F8804" s="19">
        <v>8</v>
      </c>
      <c r="G8804" s="19">
        <v>0</v>
      </c>
      <c r="H8804" s="19">
        <v>2</v>
      </c>
    </row>
    <row r="8805" spans="1:8" x14ac:dyDescent="0.25">
      <c r="A8805" s="14" t="str">
        <f t="shared" si="137"/>
        <v>overbly012013</v>
      </c>
      <c r="B8805" s="19" t="s">
        <v>263</v>
      </c>
      <c r="C8805" s="19">
        <v>2013</v>
      </c>
      <c r="D8805" s="19" t="s">
        <v>2335</v>
      </c>
      <c r="E8805" s="19">
        <v>933</v>
      </c>
      <c r="F8805" s="19">
        <v>67</v>
      </c>
      <c r="G8805" s="19">
        <v>4</v>
      </c>
      <c r="H8805" s="19">
        <v>93</v>
      </c>
    </row>
    <row r="8806" spans="1:8" x14ac:dyDescent="0.25">
      <c r="A8806" s="14" t="str">
        <f t="shared" si="137"/>
        <v>overbly012013</v>
      </c>
      <c r="B8806" s="19" t="s">
        <v>263</v>
      </c>
      <c r="C8806" s="19">
        <v>2013</v>
      </c>
      <c r="D8806" s="19" t="s">
        <v>2331</v>
      </c>
      <c r="E8806" s="19">
        <v>5</v>
      </c>
      <c r="F8806" s="19">
        <v>0</v>
      </c>
      <c r="G8806" s="19">
        <v>0</v>
      </c>
      <c r="H8806" s="19">
        <v>0</v>
      </c>
    </row>
    <row r="8807" spans="1:8" x14ac:dyDescent="0.25">
      <c r="A8807" s="14" t="str">
        <f t="shared" si="137"/>
        <v>overbly012013</v>
      </c>
      <c r="B8807" s="19" t="s">
        <v>263</v>
      </c>
      <c r="C8807" s="19">
        <v>2013</v>
      </c>
      <c r="D8807" s="19" t="s">
        <v>2332</v>
      </c>
    </row>
    <row r="8808" spans="1:8" x14ac:dyDescent="0.25">
      <c r="A8808" s="14" t="str">
        <f t="shared" si="137"/>
        <v>owingch012013</v>
      </c>
      <c r="B8808" s="19" t="s">
        <v>2016</v>
      </c>
      <c r="C8808" s="19">
        <v>2013</v>
      </c>
      <c r="D8808" s="19" t="s">
        <v>39</v>
      </c>
      <c r="E8808" s="19">
        <v>2</v>
      </c>
      <c r="F8808" s="19">
        <v>10</v>
      </c>
      <c r="G8808" s="19">
        <v>0</v>
      </c>
      <c r="H8808" s="19">
        <v>0</v>
      </c>
    </row>
    <row r="8809" spans="1:8" x14ac:dyDescent="0.25">
      <c r="A8809" s="14" t="str">
        <f t="shared" si="137"/>
        <v>owingch012013</v>
      </c>
      <c r="B8809" s="19" t="s">
        <v>2016</v>
      </c>
      <c r="C8809" s="19">
        <v>2013</v>
      </c>
      <c r="D8809" s="19" t="s">
        <v>2333</v>
      </c>
      <c r="E8809" s="19">
        <v>18</v>
      </c>
      <c r="F8809" s="19">
        <v>31</v>
      </c>
      <c r="G8809" s="19">
        <v>1</v>
      </c>
      <c r="H8809" s="19">
        <v>4</v>
      </c>
    </row>
    <row r="8810" spans="1:8" x14ac:dyDescent="0.25">
      <c r="A8810" s="14" t="str">
        <f t="shared" si="137"/>
        <v>ozunama012013</v>
      </c>
      <c r="B8810" s="19" t="s">
        <v>2017</v>
      </c>
      <c r="C8810" s="19">
        <v>2013</v>
      </c>
      <c r="D8810" s="19" t="s">
        <v>2329</v>
      </c>
    </row>
    <row r="8811" spans="1:8" x14ac:dyDescent="0.25">
      <c r="A8811" s="14" t="str">
        <f t="shared" si="137"/>
        <v>ozunama012013</v>
      </c>
      <c r="B8811" s="19" t="s">
        <v>2017</v>
      </c>
      <c r="C8811" s="19">
        <v>2013</v>
      </c>
      <c r="D8811" s="19" t="s">
        <v>2331</v>
      </c>
      <c r="E8811" s="19">
        <v>157</v>
      </c>
      <c r="F8811" s="19">
        <v>8</v>
      </c>
      <c r="G8811" s="19">
        <v>2</v>
      </c>
      <c r="H8811" s="19">
        <v>4</v>
      </c>
    </row>
    <row r="8812" spans="1:8" x14ac:dyDescent="0.25">
      <c r="A8812" s="14" t="str">
        <f t="shared" si="137"/>
        <v>ozunama012013</v>
      </c>
      <c r="B8812" s="19" t="s">
        <v>2017</v>
      </c>
      <c r="C8812" s="19">
        <v>2013</v>
      </c>
      <c r="D8812" s="19" t="s">
        <v>2332</v>
      </c>
    </row>
    <row r="8813" spans="1:8" x14ac:dyDescent="0.25">
      <c r="A8813" s="14" t="str">
        <f t="shared" si="137"/>
        <v>pachejo012013</v>
      </c>
      <c r="B8813" s="19" t="s">
        <v>1576</v>
      </c>
      <c r="C8813" s="19">
        <v>2013</v>
      </c>
      <c r="D8813" s="19" t="s">
        <v>2335</v>
      </c>
      <c r="E8813" s="19">
        <v>385</v>
      </c>
      <c r="F8813" s="19">
        <v>28</v>
      </c>
      <c r="G8813" s="19">
        <v>5</v>
      </c>
      <c r="H8813" s="19">
        <v>28</v>
      </c>
    </row>
    <row r="8814" spans="1:8" x14ac:dyDescent="0.25">
      <c r="A8814" s="14" t="str">
        <f t="shared" si="137"/>
        <v>pachejo012013</v>
      </c>
      <c r="B8814" s="19" t="s">
        <v>1576</v>
      </c>
      <c r="C8814" s="19">
        <v>2013</v>
      </c>
      <c r="D8814" s="19" t="s">
        <v>2336</v>
      </c>
      <c r="E8814" s="19">
        <v>84</v>
      </c>
      <c r="F8814" s="19">
        <v>8</v>
      </c>
      <c r="G8814" s="19">
        <v>2</v>
      </c>
      <c r="H8814" s="19">
        <v>2</v>
      </c>
    </row>
    <row r="8815" spans="1:8" x14ac:dyDescent="0.25">
      <c r="A8815" s="14" t="str">
        <f t="shared" si="137"/>
        <v>pachejo012013</v>
      </c>
      <c r="B8815" s="19" t="s">
        <v>1576</v>
      </c>
      <c r="C8815" s="19">
        <v>2013</v>
      </c>
      <c r="D8815" s="19" t="s">
        <v>2330</v>
      </c>
    </row>
    <row r="8816" spans="1:8" x14ac:dyDescent="0.25">
      <c r="A8816" s="14" t="str">
        <f t="shared" si="137"/>
        <v>pachejo012013</v>
      </c>
      <c r="B8816" s="19" t="s">
        <v>1576</v>
      </c>
      <c r="C8816" s="19">
        <v>2013</v>
      </c>
      <c r="D8816" s="19" t="s">
        <v>2331</v>
      </c>
      <c r="E8816" s="19">
        <v>0</v>
      </c>
      <c r="F8816" s="19">
        <v>0</v>
      </c>
      <c r="G8816" s="19">
        <v>0</v>
      </c>
      <c r="H8816" s="19">
        <v>0</v>
      </c>
    </row>
    <row r="8817" spans="1:8" x14ac:dyDescent="0.25">
      <c r="A8817" s="14" t="str">
        <f t="shared" si="137"/>
        <v>paganan012013</v>
      </c>
      <c r="B8817" s="19" t="s">
        <v>707</v>
      </c>
      <c r="C8817" s="19">
        <v>2013</v>
      </c>
      <c r="D8817" s="19" t="s">
        <v>2329</v>
      </c>
    </row>
    <row r="8818" spans="1:8" x14ac:dyDescent="0.25">
      <c r="A8818" s="14" t="str">
        <f t="shared" si="137"/>
        <v>paganan012013</v>
      </c>
      <c r="B8818" s="19" t="s">
        <v>707</v>
      </c>
      <c r="C8818" s="19">
        <v>2013</v>
      </c>
      <c r="D8818" s="19" t="s">
        <v>2331</v>
      </c>
      <c r="E8818" s="19">
        <v>149</v>
      </c>
      <c r="F8818" s="19">
        <v>5</v>
      </c>
      <c r="G8818" s="19">
        <v>4</v>
      </c>
      <c r="H8818" s="19">
        <v>1</v>
      </c>
    </row>
    <row r="8819" spans="1:8" x14ac:dyDescent="0.25">
      <c r="A8819" s="14" t="str">
        <f t="shared" si="137"/>
        <v>pagnoma012013</v>
      </c>
      <c r="B8819" s="19" t="s">
        <v>1151</v>
      </c>
      <c r="C8819" s="19">
        <v>2013</v>
      </c>
      <c r="D8819" s="19" t="s">
        <v>2336</v>
      </c>
      <c r="E8819" s="19">
        <v>37</v>
      </c>
      <c r="F8819" s="19">
        <v>2</v>
      </c>
      <c r="G8819" s="19">
        <v>1</v>
      </c>
      <c r="H8819" s="19">
        <v>0</v>
      </c>
    </row>
    <row r="8820" spans="1:8" x14ac:dyDescent="0.25">
      <c r="A8820" s="14" t="str">
        <f t="shared" si="137"/>
        <v>papeljo012013</v>
      </c>
      <c r="B8820" s="19" t="s">
        <v>583</v>
      </c>
      <c r="C8820" s="19">
        <v>2013</v>
      </c>
      <c r="D8820" s="19" t="s">
        <v>2334</v>
      </c>
      <c r="E8820" s="19">
        <v>2</v>
      </c>
      <c r="F8820" s="19">
        <v>5</v>
      </c>
      <c r="G8820" s="19">
        <v>0</v>
      </c>
      <c r="H8820" s="19">
        <v>0</v>
      </c>
    </row>
    <row r="8821" spans="1:8" x14ac:dyDescent="0.25">
      <c r="A8821" s="14" t="str">
        <f t="shared" si="137"/>
        <v>paredji012013</v>
      </c>
      <c r="B8821" s="19" t="s">
        <v>1577</v>
      </c>
      <c r="C8821" s="19">
        <v>2013</v>
      </c>
      <c r="D8821" s="19" t="s">
        <v>39</v>
      </c>
      <c r="E8821" s="19">
        <v>0</v>
      </c>
      <c r="F8821" s="19">
        <v>5</v>
      </c>
      <c r="G8821" s="19">
        <v>0</v>
      </c>
      <c r="H8821" s="19">
        <v>0</v>
      </c>
    </row>
    <row r="8822" spans="1:8" x14ac:dyDescent="0.25">
      <c r="A8822" s="14" t="str">
        <f t="shared" si="137"/>
        <v>paredji012013</v>
      </c>
      <c r="B8822" s="19" t="s">
        <v>1577</v>
      </c>
      <c r="C8822" s="19">
        <v>2013</v>
      </c>
      <c r="D8822" s="19" t="s">
        <v>40</v>
      </c>
      <c r="E8822" s="19">
        <v>0</v>
      </c>
      <c r="F8822" s="19">
        <v>3</v>
      </c>
      <c r="G8822" s="19">
        <v>0</v>
      </c>
      <c r="H8822" s="19">
        <v>0</v>
      </c>
    </row>
    <row r="8823" spans="1:8" x14ac:dyDescent="0.25">
      <c r="A8823" s="14" t="str">
        <f t="shared" si="137"/>
        <v>paredji012013</v>
      </c>
      <c r="B8823" s="19" t="s">
        <v>1577</v>
      </c>
      <c r="C8823" s="19">
        <v>2013</v>
      </c>
      <c r="D8823" s="19" t="s">
        <v>2331</v>
      </c>
      <c r="E8823" s="19">
        <v>61</v>
      </c>
      <c r="F8823" s="19">
        <v>0</v>
      </c>
      <c r="G8823" s="19">
        <v>1</v>
      </c>
      <c r="H8823" s="19">
        <v>0</v>
      </c>
    </row>
    <row r="8824" spans="1:8" x14ac:dyDescent="0.25">
      <c r="A8824" s="14" t="str">
        <f t="shared" si="137"/>
        <v>paredji012013</v>
      </c>
      <c r="B8824" s="19" t="s">
        <v>1577</v>
      </c>
      <c r="C8824" s="19">
        <v>2013</v>
      </c>
      <c r="D8824" s="19" t="s">
        <v>2332</v>
      </c>
    </row>
    <row r="8825" spans="1:8" x14ac:dyDescent="0.25">
      <c r="A8825" s="14" t="str">
        <f t="shared" si="137"/>
        <v>parkebl012013</v>
      </c>
      <c r="B8825" s="19" t="s">
        <v>1799</v>
      </c>
      <c r="C8825" s="19">
        <v>2013</v>
      </c>
      <c r="D8825" s="19" t="s">
        <v>2334</v>
      </c>
      <c r="E8825" s="19">
        <v>4</v>
      </c>
      <c r="F8825" s="19">
        <v>2</v>
      </c>
      <c r="G8825" s="19">
        <v>0</v>
      </c>
      <c r="H8825" s="19">
        <v>0</v>
      </c>
    </row>
    <row r="8826" spans="1:8" x14ac:dyDescent="0.25">
      <c r="A8826" s="14" t="str">
        <f t="shared" si="137"/>
        <v>parkeja022013</v>
      </c>
      <c r="B8826" s="19" t="s">
        <v>1578</v>
      </c>
      <c r="C8826" s="19">
        <v>2013</v>
      </c>
      <c r="D8826" s="19" t="s">
        <v>2334</v>
      </c>
      <c r="E8826" s="19">
        <v>14</v>
      </c>
      <c r="F8826" s="19">
        <v>21</v>
      </c>
      <c r="G8826" s="19">
        <v>4</v>
      </c>
      <c r="H8826" s="19">
        <v>0</v>
      </c>
    </row>
    <row r="8827" spans="1:8" x14ac:dyDescent="0.25">
      <c r="A8827" s="14" t="str">
        <f t="shared" si="137"/>
        <v>parmech012013</v>
      </c>
      <c r="B8827" s="19" t="s">
        <v>1579</v>
      </c>
      <c r="C8827" s="19">
        <v>2013</v>
      </c>
      <c r="D8827" s="19" t="s">
        <v>2335</v>
      </c>
      <c r="E8827" s="19">
        <v>152</v>
      </c>
      <c r="F8827" s="19">
        <v>12</v>
      </c>
      <c r="G8827" s="19">
        <v>0</v>
      </c>
      <c r="H8827" s="19">
        <v>15</v>
      </c>
    </row>
    <row r="8828" spans="1:8" x14ac:dyDescent="0.25">
      <c r="A8828" s="14" t="str">
        <f t="shared" si="137"/>
        <v>parmech012013</v>
      </c>
      <c r="B8828" s="19" t="s">
        <v>1579</v>
      </c>
      <c r="C8828" s="19">
        <v>2013</v>
      </c>
      <c r="D8828" s="19" t="s">
        <v>2329</v>
      </c>
    </row>
    <row r="8829" spans="1:8" x14ac:dyDescent="0.25">
      <c r="A8829" s="14" t="str">
        <f t="shared" si="137"/>
        <v>parmech012013</v>
      </c>
      <c r="B8829" s="19" t="s">
        <v>1579</v>
      </c>
      <c r="C8829" s="19">
        <v>2013</v>
      </c>
      <c r="D8829" s="19" t="s">
        <v>2331</v>
      </c>
      <c r="E8829" s="19">
        <v>105</v>
      </c>
      <c r="F8829" s="19">
        <v>6</v>
      </c>
      <c r="G8829" s="19">
        <v>2</v>
      </c>
      <c r="H8829" s="19">
        <v>0</v>
      </c>
    </row>
    <row r="8830" spans="1:8" x14ac:dyDescent="0.25">
      <c r="A8830" s="14" t="str">
        <f t="shared" si="137"/>
        <v>parmech012013</v>
      </c>
      <c r="B8830" s="19" t="s">
        <v>1579</v>
      </c>
      <c r="C8830" s="19">
        <v>2013</v>
      </c>
      <c r="D8830" s="19" t="s">
        <v>2332</v>
      </c>
    </row>
    <row r="8831" spans="1:8" x14ac:dyDescent="0.25">
      <c r="A8831" s="14" t="str">
        <f t="shared" si="137"/>
        <v>parnebo012013</v>
      </c>
      <c r="B8831" s="19" t="s">
        <v>984</v>
      </c>
      <c r="C8831" s="19">
        <v>2013</v>
      </c>
      <c r="D8831" s="19" t="s">
        <v>2334</v>
      </c>
      <c r="E8831" s="19">
        <v>2</v>
      </c>
      <c r="F8831" s="19">
        <v>8</v>
      </c>
      <c r="G8831" s="19">
        <v>0</v>
      </c>
      <c r="H8831" s="19">
        <v>1</v>
      </c>
    </row>
    <row r="8832" spans="1:8" x14ac:dyDescent="0.25">
      <c r="A8832" s="14" t="str">
        <f t="shared" si="137"/>
        <v>parrage012013</v>
      </c>
      <c r="B8832" s="19" t="s">
        <v>1152</v>
      </c>
      <c r="C8832" s="19">
        <v>2013</v>
      </c>
      <c r="D8832" s="19" t="s">
        <v>2329</v>
      </c>
    </row>
    <row r="8833" spans="1:8" x14ac:dyDescent="0.25">
      <c r="A8833" s="14" t="str">
        <f t="shared" si="137"/>
        <v>parrage012013</v>
      </c>
      <c r="B8833" s="19" t="s">
        <v>1152</v>
      </c>
      <c r="C8833" s="19">
        <v>2013</v>
      </c>
      <c r="D8833" s="19" t="s">
        <v>2330</v>
      </c>
    </row>
    <row r="8834" spans="1:8" x14ac:dyDescent="0.25">
      <c r="A8834" s="14" t="str">
        <f t="shared" si="137"/>
        <v>parrage012013</v>
      </c>
      <c r="B8834" s="19" t="s">
        <v>1152</v>
      </c>
      <c r="C8834" s="19">
        <v>2013</v>
      </c>
      <c r="D8834" s="19" t="s">
        <v>2331</v>
      </c>
      <c r="E8834" s="19">
        <v>343</v>
      </c>
      <c r="F8834" s="19">
        <v>17</v>
      </c>
      <c r="G8834" s="19">
        <v>5</v>
      </c>
      <c r="H8834" s="19">
        <v>1</v>
      </c>
    </row>
    <row r="8835" spans="1:8" x14ac:dyDescent="0.25">
      <c r="A8835" s="14" t="str">
        <f t="shared" ref="A8835:A8898" si="138">B8835&amp;C8835</f>
        <v>parrage012013</v>
      </c>
      <c r="B8835" s="19" t="s">
        <v>1152</v>
      </c>
      <c r="C8835" s="19">
        <v>2013</v>
      </c>
      <c r="D8835" s="19" t="s">
        <v>2332</v>
      </c>
    </row>
    <row r="8836" spans="1:8" x14ac:dyDescent="0.25">
      <c r="A8836" s="14" t="str">
        <f t="shared" si="138"/>
        <v>parrama012013</v>
      </c>
      <c r="B8836" s="19" t="s">
        <v>834</v>
      </c>
      <c r="C8836" s="19">
        <v>2013</v>
      </c>
      <c r="D8836" s="19" t="s">
        <v>2334</v>
      </c>
      <c r="E8836" s="19">
        <v>4</v>
      </c>
      <c r="F8836" s="19">
        <v>6</v>
      </c>
      <c r="G8836" s="19">
        <v>0</v>
      </c>
      <c r="H8836" s="19">
        <v>0</v>
      </c>
    </row>
    <row r="8837" spans="1:8" x14ac:dyDescent="0.25">
      <c r="A8837" s="14" t="str">
        <f t="shared" si="138"/>
        <v>parrian012013</v>
      </c>
      <c r="B8837" s="19" t="s">
        <v>1580</v>
      </c>
      <c r="C8837" s="19">
        <v>2013</v>
      </c>
      <c r="D8837" s="19" t="s">
        <v>39</v>
      </c>
      <c r="E8837" s="19">
        <v>12</v>
      </c>
      <c r="F8837" s="19">
        <v>8</v>
      </c>
      <c r="G8837" s="19">
        <v>1</v>
      </c>
      <c r="H8837" s="19">
        <v>2</v>
      </c>
    </row>
    <row r="8838" spans="1:8" x14ac:dyDescent="0.25">
      <c r="A8838" s="14" t="str">
        <f t="shared" si="138"/>
        <v>parrian012013</v>
      </c>
      <c r="B8838" s="19" t="s">
        <v>1580</v>
      </c>
      <c r="C8838" s="19">
        <v>2013</v>
      </c>
      <c r="D8838" s="19" t="s">
        <v>40</v>
      </c>
      <c r="E8838" s="19">
        <v>1</v>
      </c>
      <c r="F8838" s="19">
        <v>2</v>
      </c>
      <c r="G8838" s="19">
        <v>0</v>
      </c>
      <c r="H8838" s="19">
        <v>0</v>
      </c>
    </row>
    <row r="8839" spans="1:8" x14ac:dyDescent="0.25">
      <c r="A8839" s="14" t="str">
        <f t="shared" si="138"/>
        <v>parrian012013</v>
      </c>
      <c r="B8839" s="19" t="s">
        <v>1580</v>
      </c>
      <c r="C8839" s="19">
        <v>2013</v>
      </c>
      <c r="D8839" s="19" t="s">
        <v>2333</v>
      </c>
      <c r="E8839" s="19">
        <v>1</v>
      </c>
      <c r="F8839" s="19">
        <v>12</v>
      </c>
      <c r="G8839" s="19">
        <v>0</v>
      </c>
      <c r="H8839" s="19">
        <v>1</v>
      </c>
    </row>
    <row r="8840" spans="1:8" x14ac:dyDescent="0.25">
      <c r="A8840" s="14" t="str">
        <f t="shared" si="138"/>
        <v>partccu012013</v>
      </c>
      <c r="B8840" s="19" t="s">
        <v>2018</v>
      </c>
      <c r="C8840" s="19">
        <v>2013</v>
      </c>
      <c r="D8840" s="19" t="s">
        <v>2334</v>
      </c>
      <c r="E8840" s="19">
        <v>2</v>
      </c>
      <c r="F8840" s="19">
        <v>4</v>
      </c>
      <c r="G8840" s="19">
        <v>0</v>
      </c>
      <c r="H8840" s="19">
        <v>0</v>
      </c>
    </row>
    <row r="8841" spans="1:8" x14ac:dyDescent="0.25">
      <c r="A8841" s="14" t="str">
        <f t="shared" si="138"/>
        <v>pastoty012013</v>
      </c>
      <c r="B8841" s="19" t="s">
        <v>1800</v>
      </c>
      <c r="C8841" s="19">
        <v>2013</v>
      </c>
      <c r="D8841" s="19" t="s">
        <v>39</v>
      </c>
      <c r="E8841" s="19">
        <v>4</v>
      </c>
      <c r="F8841" s="19">
        <v>5</v>
      </c>
      <c r="G8841" s="19">
        <v>0</v>
      </c>
      <c r="H8841" s="19">
        <v>2</v>
      </c>
    </row>
    <row r="8842" spans="1:8" x14ac:dyDescent="0.25">
      <c r="A8842" s="14" t="str">
        <f t="shared" si="138"/>
        <v>pastoty012013</v>
      </c>
      <c r="B8842" s="19" t="s">
        <v>1800</v>
      </c>
      <c r="C8842" s="19">
        <v>2013</v>
      </c>
      <c r="D8842" s="19" t="s">
        <v>2329</v>
      </c>
    </row>
    <row r="8843" spans="1:8" x14ac:dyDescent="0.25">
      <c r="A8843" s="14" t="str">
        <f t="shared" si="138"/>
        <v>pastoty012013</v>
      </c>
      <c r="B8843" s="19" t="s">
        <v>1800</v>
      </c>
      <c r="C8843" s="19">
        <v>2013</v>
      </c>
      <c r="D8843" s="19" t="s">
        <v>2331</v>
      </c>
      <c r="E8843" s="19">
        <v>0</v>
      </c>
      <c r="F8843" s="19">
        <v>0</v>
      </c>
      <c r="G8843" s="19">
        <v>0</v>
      </c>
      <c r="H8843" s="19">
        <v>0</v>
      </c>
    </row>
    <row r="8844" spans="1:8" x14ac:dyDescent="0.25">
      <c r="A8844" s="14" t="str">
        <f t="shared" si="138"/>
        <v>pastoty012013</v>
      </c>
      <c r="B8844" s="19" t="s">
        <v>1800</v>
      </c>
      <c r="C8844" s="19">
        <v>2013</v>
      </c>
      <c r="D8844" s="19" t="s">
        <v>2333</v>
      </c>
      <c r="E8844" s="19">
        <v>2</v>
      </c>
      <c r="F8844" s="19">
        <v>5</v>
      </c>
      <c r="G8844" s="19">
        <v>0</v>
      </c>
      <c r="H8844" s="19">
        <v>1</v>
      </c>
    </row>
    <row r="8845" spans="1:8" x14ac:dyDescent="0.25">
      <c r="A8845" s="14" t="str">
        <f t="shared" si="138"/>
        <v>paterjo012013</v>
      </c>
      <c r="B8845" s="19" t="s">
        <v>1581</v>
      </c>
      <c r="C8845" s="19">
        <v>2013</v>
      </c>
      <c r="D8845" s="19" t="s">
        <v>2334</v>
      </c>
      <c r="E8845" s="19">
        <v>0</v>
      </c>
      <c r="F8845" s="19">
        <v>0</v>
      </c>
      <c r="G8845" s="19">
        <v>0</v>
      </c>
      <c r="H8845" s="19">
        <v>0</v>
      </c>
    </row>
    <row r="8846" spans="1:8" x14ac:dyDescent="0.25">
      <c r="A8846" s="14" t="str">
        <f t="shared" si="138"/>
        <v>pattotr012013</v>
      </c>
      <c r="B8846" s="19" t="s">
        <v>836</v>
      </c>
      <c r="C8846" s="19">
        <v>2013</v>
      </c>
      <c r="D8846" s="19" t="s">
        <v>2334</v>
      </c>
      <c r="E8846" s="19">
        <v>3</v>
      </c>
      <c r="F8846" s="19">
        <v>10</v>
      </c>
      <c r="G8846" s="19">
        <v>0</v>
      </c>
      <c r="H8846" s="19">
        <v>2</v>
      </c>
    </row>
    <row r="8847" spans="1:8" x14ac:dyDescent="0.25">
      <c r="A8847" s="14" t="str">
        <f t="shared" si="138"/>
        <v>paulxa012013</v>
      </c>
      <c r="B8847" s="19" t="s">
        <v>1153</v>
      </c>
      <c r="C8847" s="19">
        <v>2013</v>
      </c>
      <c r="D8847" s="19" t="s">
        <v>2330</v>
      </c>
    </row>
    <row r="8848" spans="1:8" x14ac:dyDescent="0.25">
      <c r="A8848" s="14" t="str">
        <f t="shared" si="138"/>
        <v>paulxa012013</v>
      </c>
      <c r="B8848" s="19" t="s">
        <v>1153</v>
      </c>
      <c r="C8848" s="19">
        <v>2013</v>
      </c>
      <c r="D8848" s="19" t="s">
        <v>2331</v>
      </c>
      <c r="E8848" s="19">
        <v>69</v>
      </c>
      <c r="F8848" s="19">
        <v>3</v>
      </c>
      <c r="G8848" s="19">
        <v>2</v>
      </c>
      <c r="H8848" s="19">
        <v>0</v>
      </c>
    </row>
    <row r="8849" spans="1:8" x14ac:dyDescent="0.25">
      <c r="A8849" s="14" t="str">
        <f t="shared" si="138"/>
        <v>paxtoja012013</v>
      </c>
      <c r="B8849" s="19" t="s">
        <v>2019</v>
      </c>
      <c r="C8849" s="19">
        <v>2013</v>
      </c>
      <c r="D8849" s="19" t="s">
        <v>2334</v>
      </c>
      <c r="E8849" s="19">
        <v>0</v>
      </c>
      <c r="F8849" s="19">
        <v>3</v>
      </c>
      <c r="G8849" s="19">
        <v>0</v>
      </c>
      <c r="H8849" s="19">
        <v>0</v>
      </c>
    </row>
    <row r="8850" spans="1:8" x14ac:dyDescent="0.25">
      <c r="A8850" s="14" t="str">
        <f t="shared" si="138"/>
        <v>peacobr012013</v>
      </c>
      <c r="B8850" s="19" t="s">
        <v>1582</v>
      </c>
      <c r="C8850" s="19">
        <v>2013</v>
      </c>
      <c r="D8850" s="19" t="s">
        <v>2334</v>
      </c>
      <c r="E8850" s="19">
        <v>4</v>
      </c>
      <c r="F8850" s="19">
        <v>10</v>
      </c>
      <c r="G8850" s="19">
        <v>1</v>
      </c>
      <c r="H8850" s="19">
        <v>0</v>
      </c>
    </row>
    <row r="8851" spans="1:8" x14ac:dyDescent="0.25">
      <c r="A8851" s="14" t="str">
        <f t="shared" si="138"/>
        <v>pearcst012013</v>
      </c>
      <c r="B8851" s="19" t="s">
        <v>838</v>
      </c>
      <c r="C8851" s="19">
        <v>2013</v>
      </c>
      <c r="D8851" s="19" t="s">
        <v>2335</v>
      </c>
      <c r="E8851" s="19">
        <v>23</v>
      </c>
      <c r="F8851" s="19">
        <v>0</v>
      </c>
      <c r="G8851" s="19">
        <v>0</v>
      </c>
      <c r="H8851" s="19">
        <v>2</v>
      </c>
    </row>
    <row r="8852" spans="1:8" x14ac:dyDescent="0.25">
      <c r="A8852" s="14" t="str">
        <f t="shared" si="138"/>
        <v>pearcst012013</v>
      </c>
      <c r="B8852" s="19" t="s">
        <v>838</v>
      </c>
      <c r="C8852" s="19">
        <v>2013</v>
      </c>
      <c r="D8852" s="19" t="s">
        <v>2330</v>
      </c>
    </row>
    <row r="8853" spans="1:8" x14ac:dyDescent="0.25">
      <c r="A8853" s="14" t="str">
        <f t="shared" si="138"/>
        <v>pearcst012013</v>
      </c>
      <c r="B8853" s="19" t="s">
        <v>838</v>
      </c>
      <c r="C8853" s="19">
        <v>2013</v>
      </c>
      <c r="D8853" s="19" t="s">
        <v>2331</v>
      </c>
      <c r="E8853" s="19">
        <v>23</v>
      </c>
      <c r="F8853" s="19">
        <v>0</v>
      </c>
      <c r="G8853" s="19">
        <v>0</v>
      </c>
      <c r="H8853" s="19">
        <v>0</v>
      </c>
    </row>
    <row r="8854" spans="1:8" x14ac:dyDescent="0.25">
      <c r="A8854" s="14" t="str">
        <f t="shared" si="138"/>
        <v>pearcst012013</v>
      </c>
      <c r="B8854" s="19" t="s">
        <v>838</v>
      </c>
      <c r="C8854" s="19">
        <v>2013</v>
      </c>
      <c r="D8854" s="19" t="s">
        <v>2332</v>
      </c>
    </row>
    <row r="8855" spans="1:8" x14ac:dyDescent="0.25">
      <c r="A8855" s="14" t="str">
        <f t="shared" si="138"/>
        <v>peavyja012013</v>
      </c>
      <c r="B8855" s="19" t="s">
        <v>325</v>
      </c>
      <c r="C8855" s="19">
        <v>2013</v>
      </c>
      <c r="D8855" s="19" t="s">
        <v>2334</v>
      </c>
      <c r="E8855" s="19">
        <v>6</v>
      </c>
      <c r="F8855" s="19">
        <v>5</v>
      </c>
      <c r="G8855" s="19">
        <v>0</v>
      </c>
      <c r="H8855" s="19">
        <v>0</v>
      </c>
    </row>
    <row r="8856" spans="1:8" x14ac:dyDescent="0.25">
      <c r="A8856" s="14" t="str">
        <f t="shared" si="138"/>
        <v>peavyja012013</v>
      </c>
      <c r="B8856" s="19" t="s">
        <v>325</v>
      </c>
      <c r="C8856" s="19">
        <v>2013</v>
      </c>
      <c r="D8856" s="19" t="s">
        <v>2334</v>
      </c>
      <c r="E8856" s="19">
        <v>4</v>
      </c>
      <c r="F8856" s="19">
        <v>5</v>
      </c>
      <c r="G8856" s="19">
        <v>0</v>
      </c>
      <c r="H8856" s="19">
        <v>0</v>
      </c>
    </row>
    <row r="8857" spans="1:8" x14ac:dyDescent="0.25">
      <c r="A8857" s="14" t="str">
        <f t="shared" si="138"/>
        <v>pedrodu012013</v>
      </c>
      <c r="B8857" s="19" t="s">
        <v>709</v>
      </c>
      <c r="C8857" s="19">
        <v>2013</v>
      </c>
      <c r="D8857" s="19" t="s">
        <v>39</v>
      </c>
      <c r="E8857" s="19">
        <v>254</v>
      </c>
      <c r="F8857" s="19">
        <v>429</v>
      </c>
      <c r="G8857" s="19">
        <v>5</v>
      </c>
      <c r="H8857" s="19">
        <v>102</v>
      </c>
    </row>
    <row r="8858" spans="1:8" x14ac:dyDescent="0.25">
      <c r="A8858" s="14" t="str">
        <f t="shared" si="138"/>
        <v>pegueca012013</v>
      </c>
      <c r="B8858" s="19" t="s">
        <v>1583</v>
      </c>
      <c r="C8858" s="19">
        <v>2013</v>
      </c>
      <c r="D8858" s="19" t="s">
        <v>2331</v>
      </c>
      <c r="E8858" s="19">
        <v>3</v>
      </c>
      <c r="F8858" s="19">
        <v>0</v>
      </c>
      <c r="G8858" s="19">
        <v>0</v>
      </c>
      <c r="H8858" s="19">
        <v>0</v>
      </c>
    </row>
    <row r="8859" spans="1:8" x14ac:dyDescent="0.25">
      <c r="A8859" s="14" t="str">
        <f t="shared" si="138"/>
        <v>pegueca012013</v>
      </c>
      <c r="B8859" s="19" t="s">
        <v>1583</v>
      </c>
      <c r="C8859" s="19">
        <v>2013</v>
      </c>
      <c r="D8859" s="19" t="s">
        <v>2332</v>
      </c>
    </row>
    <row r="8860" spans="1:8" x14ac:dyDescent="0.25">
      <c r="A8860" s="14" t="str">
        <f t="shared" si="138"/>
        <v>peguefr012013</v>
      </c>
      <c r="B8860" s="19" t="s">
        <v>1801</v>
      </c>
      <c r="C8860" s="19">
        <v>2013</v>
      </c>
      <c r="D8860" s="19" t="s">
        <v>2330</v>
      </c>
    </row>
    <row r="8861" spans="1:8" x14ac:dyDescent="0.25">
      <c r="A8861" s="14" t="str">
        <f t="shared" si="138"/>
        <v>peguefr012013</v>
      </c>
      <c r="B8861" s="19" t="s">
        <v>1801</v>
      </c>
      <c r="C8861" s="19">
        <v>2013</v>
      </c>
      <c r="D8861" s="19" t="s">
        <v>2331</v>
      </c>
      <c r="E8861" s="19">
        <v>15</v>
      </c>
      <c r="F8861" s="19">
        <v>0</v>
      </c>
      <c r="G8861" s="19">
        <v>0</v>
      </c>
      <c r="H8861" s="19">
        <v>0</v>
      </c>
    </row>
    <row r="8862" spans="1:8" x14ac:dyDescent="0.25">
      <c r="A8862" s="14" t="str">
        <f t="shared" si="138"/>
        <v>peguefr012013</v>
      </c>
      <c r="B8862" s="19" t="s">
        <v>1801</v>
      </c>
      <c r="C8862" s="19">
        <v>2013</v>
      </c>
      <c r="D8862" s="19" t="s">
        <v>2332</v>
      </c>
    </row>
    <row r="8863" spans="1:8" x14ac:dyDescent="0.25">
      <c r="A8863" s="14" t="str">
        <f t="shared" si="138"/>
        <v>pelfrmi012013</v>
      </c>
      <c r="B8863" s="19" t="s">
        <v>710</v>
      </c>
      <c r="C8863" s="19">
        <v>2013</v>
      </c>
      <c r="D8863" s="19" t="s">
        <v>2334</v>
      </c>
      <c r="E8863" s="19">
        <v>11</v>
      </c>
      <c r="F8863" s="19">
        <v>14</v>
      </c>
      <c r="G8863" s="19">
        <v>2</v>
      </c>
      <c r="H8863" s="19">
        <v>3</v>
      </c>
    </row>
    <row r="8864" spans="1:8" x14ac:dyDescent="0.25">
      <c r="A8864" s="14" t="str">
        <f t="shared" si="138"/>
        <v>penabr012013</v>
      </c>
      <c r="B8864" s="19" t="s">
        <v>585</v>
      </c>
      <c r="C8864" s="19">
        <v>2013</v>
      </c>
      <c r="D8864" s="19" t="s">
        <v>2335</v>
      </c>
      <c r="E8864" s="19">
        <v>1</v>
      </c>
      <c r="F8864" s="19">
        <v>0</v>
      </c>
      <c r="G8864" s="19">
        <v>0</v>
      </c>
      <c r="H8864" s="19">
        <v>0</v>
      </c>
    </row>
    <row r="8865" spans="1:8" x14ac:dyDescent="0.25">
      <c r="A8865" s="14" t="str">
        <f t="shared" si="138"/>
        <v>penabr012013</v>
      </c>
      <c r="B8865" s="19" t="s">
        <v>585</v>
      </c>
      <c r="C8865" s="19">
        <v>2013</v>
      </c>
      <c r="D8865" s="19" t="s">
        <v>2336</v>
      </c>
      <c r="E8865" s="19">
        <v>528</v>
      </c>
      <c r="F8865" s="19">
        <v>27</v>
      </c>
      <c r="G8865" s="19">
        <v>3</v>
      </c>
      <c r="H8865" s="19">
        <v>4</v>
      </c>
    </row>
    <row r="8866" spans="1:8" x14ac:dyDescent="0.25">
      <c r="A8866" s="14" t="str">
        <f t="shared" si="138"/>
        <v>penaca012013</v>
      </c>
      <c r="B8866" s="19" t="s">
        <v>264</v>
      </c>
      <c r="C8866" s="19">
        <v>2013</v>
      </c>
      <c r="D8866" s="19" t="s">
        <v>2335</v>
      </c>
      <c r="E8866" s="19">
        <v>393</v>
      </c>
      <c r="F8866" s="19">
        <v>30</v>
      </c>
      <c r="G8866" s="19">
        <v>0</v>
      </c>
      <c r="H8866" s="19">
        <v>45</v>
      </c>
    </row>
    <row r="8867" spans="1:8" x14ac:dyDescent="0.25">
      <c r="A8867" s="14" t="str">
        <f t="shared" si="138"/>
        <v>penaca012013</v>
      </c>
      <c r="B8867" s="19" t="s">
        <v>264</v>
      </c>
      <c r="C8867" s="19">
        <v>2013</v>
      </c>
      <c r="D8867" s="19" t="s">
        <v>2335</v>
      </c>
      <c r="E8867" s="19">
        <v>6</v>
      </c>
      <c r="F8867" s="19">
        <v>0</v>
      </c>
      <c r="G8867" s="19">
        <v>0</v>
      </c>
      <c r="H8867" s="19">
        <v>2</v>
      </c>
    </row>
    <row r="8868" spans="1:8" x14ac:dyDescent="0.25">
      <c r="A8868" s="14" t="str">
        <f t="shared" si="138"/>
        <v>penara022013</v>
      </c>
      <c r="B8868" s="19" t="s">
        <v>1154</v>
      </c>
      <c r="C8868" s="19">
        <v>2013</v>
      </c>
      <c r="D8868" s="19" t="s">
        <v>39</v>
      </c>
      <c r="E8868" s="19">
        <v>12</v>
      </c>
      <c r="F8868" s="19">
        <v>17</v>
      </c>
      <c r="G8868" s="19">
        <v>0</v>
      </c>
      <c r="H8868" s="19">
        <v>4</v>
      </c>
    </row>
    <row r="8869" spans="1:8" x14ac:dyDescent="0.25">
      <c r="A8869" s="14" t="str">
        <f t="shared" si="138"/>
        <v>penara022013</v>
      </c>
      <c r="B8869" s="19" t="s">
        <v>1154</v>
      </c>
      <c r="C8869" s="19">
        <v>2013</v>
      </c>
      <c r="D8869" s="19" t="s">
        <v>40</v>
      </c>
      <c r="E8869" s="19">
        <v>7</v>
      </c>
      <c r="F8869" s="19">
        <v>25</v>
      </c>
      <c r="G8869" s="19">
        <v>0</v>
      </c>
      <c r="H8869" s="19">
        <v>4</v>
      </c>
    </row>
    <row r="8870" spans="1:8" x14ac:dyDescent="0.25">
      <c r="A8870" s="14" t="str">
        <f t="shared" si="138"/>
        <v>penara022013</v>
      </c>
      <c r="B8870" s="19" t="s">
        <v>1154</v>
      </c>
      <c r="C8870" s="19">
        <v>2013</v>
      </c>
      <c r="D8870" s="19" t="s">
        <v>2333</v>
      </c>
      <c r="E8870" s="19">
        <v>5</v>
      </c>
      <c r="F8870" s="19">
        <v>24</v>
      </c>
      <c r="G8870" s="19">
        <v>0</v>
      </c>
      <c r="H8870" s="19">
        <v>3</v>
      </c>
    </row>
    <row r="8871" spans="1:8" x14ac:dyDescent="0.25">
      <c r="A8871" s="14" t="str">
        <f t="shared" si="138"/>
        <v>pencehu012013</v>
      </c>
      <c r="B8871" s="19" t="s">
        <v>839</v>
      </c>
      <c r="C8871" s="19">
        <v>2013</v>
      </c>
      <c r="D8871" s="19" t="s">
        <v>2331</v>
      </c>
      <c r="E8871" s="19">
        <v>374</v>
      </c>
      <c r="F8871" s="19">
        <v>2</v>
      </c>
      <c r="G8871" s="19">
        <v>7</v>
      </c>
      <c r="H8871" s="19">
        <v>1</v>
      </c>
    </row>
    <row r="8872" spans="1:8" x14ac:dyDescent="0.25">
      <c r="A8872" s="14" t="str">
        <f t="shared" si="138"/>
        <v>pencehu012013</v>
      </c>
      <c r="B8872" s="19" t="s">
        <v>839</v>
      </c>
      <c r="C8872" s="19">
        <v>2013</v>
      </c>
      <c r="D8872" s="19" t="s">
        <v>2332</v>
      </c>
    </row>
    <row r="8873" spans="1:8" x14ac:dyDescent="0.25">
      <c r="A8873" s="14" t="str">
        <f t="shared" si="138"/>
        <v>pennicl012013</v>
      </c>
      <c r="B8873" s="19" t="s">
        <v>985</v>
      </c>
      <c r="C8873" s="19">
        <v>2013</v>
      </c>
      <c r="D8873" s="19" t="s">
        <v>39</v>
      </c>
      <c r="E8873" s="19">
        <v>33</v>
      </c>
      <c r="F8873" s="19">
        <v>64</v>
      </c>
      <c r="G8873" s="19">
        <v>2</v>
      </c>
      <c r="H8873" s="19">
        <v>14</v>
      </c>
    </row>
    <row r="8874" spans="1:8" x14ac:dyDescent="0.25">
      <c r="A8874" s="14" t="str">
        <f t="shared" si="138"/>
        <v>pennicl012013</v>
      </c>
      <c r="B8874" s="19" t="s">
        <v>985</v>
      </c>
      <c r="C8874" s="19">
        <v>2013</v>
      </c>
      <c r="D8874" s="19" t="s">
        <v>40</v>
      </c>
      <c r="E8874" s="19">
        <v>0</v>
      </c>
      <c r="F8874" s="19">
        <v>6</v>
      </c>
      <c r="G8874" s="19">
        <v>1</v>
      </c>
      <c r="H8874" s="19">
        <v>0</v>
      </c>
    </row>
    <row r="8875" spans="1:8" x14ac:dyDescent="0.25">
      <c r="A8875" s="14" t="str">
        <f t="shared" si="138"/>
        <v>pennicl012013</v>
      </c>
      <c r="B8875" s="19" t="s">
        <v>985</v>
      </c>
      <c r="C8875" s="19">
        <v>2013</v>
      </c>
      <c r="D8875" s="19" t="s">
        <v>2333</v>
      </c>
      <c r="E8875" s="19">
        <v>58</v>
      </c>
      <c r="F8875" s="19">
        <v>152</v>
      </c>
      <c r="G8875" s="19">
        <v>5</v>
      </c>
      <c r="H8875" s="19">
        <v>30</v>
      </c>
    </row>
    <row r="8876" spans="1:8" x14ac:dyDescent="0.25">
      <c r="A8876" s="14" t="str">
        <f t="shared" si="138"/>
        <v>peraljh012013</v>
      </c>
      <c r="B8876" s="19" t="s">
        <v>395</v>
      </c>
      <c r="C8876" s="19">
        <v>2013</v>
      </c>
      <c r="D8876" s="19" t="s">
        <v>2330</v>
      </c>
    </row>
    <row r="8877" spans="1:8" x14ac:dyDescent="0.25">
      <c r="A8877" s="14" t="str">
        <f t="shared" si="138"/>
        <v>peraljh012013</v>
      </c>
      <c r="B8877" s="19" t="s">
        <v>395</v>
      </c>
      <c r="C8877" s="19">
        <v>2013</v>
      </c>
      <c r="D8877" s="19" t="s">
        <v>2331</v>
      </c>
      <c r="E8877" s="19">
        <v>2</v>
      </c>
      <c r="F8877" s="19">
        <v>0</v>
      </c>
      <c r="G8877" s="19">
        <v>0</v>
      </c>
      <c r="H8877" s="19">
        <v>0</v>
      </c>
    </row>
    <row r="8878" spans="1:8" x14ac:dyDescent="0.25">
      <c r="A8878" s="14" t="str">
        <f t="shared" si="138"/>
        <v>peraljh012013</v>
      </c>
      <c r="B8878" s="19" t="s">
        <v>395</v>
      </c>
      <c r="C8878" s="19">
        <v>2013</v>
      </c>
      <c r="D8878" s="19" t="s">
        <v>2333</v>
      </c>
      <c r="E8878" s="19">
        <v>140</v>
      </c>
      <c r="F8878" s="19">
        <v>294</v>
      </c>
      <c r="G8878" s="19">
        <v>4</v>
      </c>
      <c r="H8878" s="19">
        <v>54</v>
      </c>
    </row>
    <row r="8879" spans="1:8" x14ac:dyDescent="0.25">
      <c r="A8879" s="14" t="str">
        <f t="shared" si="138"/>
        <v>peraljo012013</v>
      </c>
      <c r="B8879" s="19" t="s">
        <v>587</v>
      </c>
      <c r="C8879" s="19">
        <v>2013</v>
      </c>
      <c r="D8879" s="19" t="s">
        <v>2334</v>
      </c>
      <c r="E8879" s="19">
        <v>3</v>
      </c>
      <c r="F8879" s="19">
        <v>4</v>
      </c>
      <c r="G8879" s="19">
        <v>0</v>
      </c>
      <c r="H8879" s="19">
        <v>0</v>
      </c>
    </row>
    <row r="8880" spans="1:8" x14ac:dyDescent="0.25">
      <c r="A8880" s="14" t="str">
        <f t="shared" si="138"/>
        <v>peralwi012013</v>
      </c>
      <c r="B8880" s="19" t="s">
        <v>1802</v>
      </c>
      <c r="C8880" s="19">
        <v>2013</v>
      </c>
      <c r="D8880" s="19" t="s">
        <v>2334</v>
      </c>
      <c r="E8880" s="19">
        <v>10</v>
      </c>
      <c r="F8880" s="19">
        <v>19</v>
      </c>
      <c r="G8880" s="19">
        <v>1</v>
      </c>
      <c r="H8880" s="19">
        <v>2</v>
      </c>
    </row>
    <row r="8881" spans="1:8" x14ac:dyDescent="0.25">
      <c r="A8881" s="14" t="str">
        <f t="shared" si="138"/>
        <v>perezau012013</v>
      </c>
      <c r="B8881" s="19" t="s">
        <v>2020</v>
      </c>
      <c r="C8881" s="19">
        <v>2013</v>
      </c>
      <c r="D8881" s="19" t="s">
        <v>2336</v>
      </c>
      <c r="E8881" s="19">
        <v>1</v>
      </c>
      <c r="F8881" s="19">
        <v>0</v>
      </c>
      <c r="G8881" s="19">
        <v>0</v>
      </c>
      <c r="H8881" s="19">
        <v>0</v>
      </c>
    </row>
    <row r="8882" spans="1:8" x14ac:dyDescent="0.25">
      <c r="A8882" s="14" t="str">
        <f t="shared" si="138"/>
        <v>perezch012013</v>
      </c>
      <c r="B8882" s="19" t="s">
        <v>986</v>
      </c>
      <c r="C8882" s="19">
        <v>2013</v>
      </c>
      <c r="D8882" s="19" t="s">
        <v>2334</v>
      </c>
      <c r="E8882" s="19">
        <v>2</v>
      </c>
      <c r="F8882" s="19">
        <v>6</v>
      </c>
      <c r="G8882" s="19">
        <v>0</v>
      </c>
      <c r="H8882" s="19">
        <v>0</v>
      </c>
    </row>
    <row r="8883" spans="1:8" x14ac:dyDescent="0.25">
      <c r="A8883" s="14" t="str">
        <f t="shared" si="138"/>
        <v>perezeu012013</v>
      </c>
      <c r="B8883" s="19" t="s">
        <v>1803</v>
      </c>
      <c r="C8883" s="19">
        <v>2013</v>
      </c>
      <c r="D8883" s="19" t="s">
        <v>2329</v>
      </c>
    </row>
    <row r="8884" spans="1:8" x14ac:dyDescent="0.25">
      <c r="A8884" s="14" t="str">
        <f t="shared" si="138"/>
        <v>perezeu012013</v>
      </c>
      <c r="B8884" s="19" t="s">
        <v>1803</v>
      </c>
      <c r="C8884" s="19">
        <v>2013</v>
      </c>
      <c r="D8884" s="19" t="s">
        <v>2330</v>
      </c>
    </row>
    <row r="8885" spans="1:8" x14ac:dyDescent="0.25">
      <c r="A8885" s="14" t="str">
        <f t="shared" si="138"/>
        <v>perezeu012013</v>
      </c>
      <c r="B8885" s="19" t="s">
        <v>1803</v>
      </c>
      <c r="C8885" s="19">
        <v>2013</v>
      </c>
      <c r="D8885" s="19" t="s">
        <v>2331</v>
      </c>
      <c r="E8885" s="19">
        <v>11</v>
      </c>
      <c r="F8885" s="19">
        <v>0</v>
      </c>
      <c r="G8885" s="19">
        <v>0</v>
      </c>
      <c r="H8885" s="19">
        <v>0</v>
      </c>
    </row>
    <row r="8886" spans="1:8" x14ac:dyDescent="0.25">
      <c r="A8886" s="14" t="str">
        <f t="shared" si="138"/>
        <v>perezeu012013</v>
      </c>
      <c r="B8886" s="19" t="s">
        <v>1803</v>
      </c>
      <c r="C8886" s="19">
        <v>2013</v>
      </c>
      <c r="D8886" s="19" t="s">
        <v>2332</v>
      </c>
    </row>
    <row r="8887" spans="1:8" x14ac:dyDescent="0.25">
      <c r="A8887" s="14" t="str">
        <f t="shared" si="138"/>
        <v>perezhe012013</v>
      </c>
      <c r="B8887" s="19" t="s">
        <v>1804</v>
      </c>
      <c r="C8887" s="19">
        <v>2013</v>
      </c>
      <c r="D8887" s="19" t="s">
        <v>39</v>
      </c>
      <c r="E8887" s="19">
        <v>30</v>
      </c>
      <c r="F8887" s="19">
        <v>48</v>
      </c>
      <c r="G8887" s="19">
        <v>2</v>
      </c>
      <c r="H8887" s="19">
        <v>9</v>
      </c>
    </row>
    <row r="8888" spans="1:8" x14ac:dyDescent="0.25">
      <c r="A8888" s="14" t="str">
        <f t="shared" si="138"/>
        <v>perezhe012013</v>
      </c>
      <c r="B8888" s="19" t="s">
        <v>1804</v>
      </c>
      <c r="C8888" s="19">
        <v>2013</v>
      </c>
      <c r="D8888" s="19" t="s">
        <v>40</v>
      </c>
      <c r="E8888" s="19">
        <v>0</v>
      </c>
      <c r="F8888" s="19">
        <v>1</v>
      </c>
      <c r="G8888" s="19">
        <v>0</v>
      </c>
      <c r="H8888" s="19">
        <v>0</v>
      </c>
    </row>
    <row r="8889" spans="1:8" x14ac:dyDescent="0.25">
      <c r="A8889" s="14" t="str">
        <f t="shared" si="138"/>
        <v>perezhe012013</v>
      </c>
      <c r="B8889" s="19" t="s">
        <v>1804</v>
      </c>
      <c r="C8889" s="19">
        <v>2013</v>
      </c>
      <c r="D8889" s="19" t="s">
        <v>2333</v>
      </c>
      <c r="E8889" s="19">
        <v>0</v>
      </c>
      <c r="F8889" s="19">
        <v>0</v>
      </c>
      <c r="G8889" s="19">
        <v>0</v>
      </c>
      <c r="H8889" s="19">
        <v>0</v>
      </c>
    </row>
    <row r="8890" spans="1:8" x14ac:dyDescent="0.25">
      <c r="A8890" s="14" t="str">
        <f t="shared" si="138"/>
        <v>perezju012013</v>
      </c>
      <c r="B8890" s="19" t="s">
        <v>712</v>
      </c>
      <c r="C8890" s="19">
        <v>2013</v>
      </c>
      <c r="D8890" s="19" t="s">
        <v>2334</v>
      </c>
      <c r="E8890" s="19">
        <v>3</v>
      </c>
      <c r="F8890" s="19">
        <v>5</v>
      </c>
      <c r="G8890" s="19">
        <v>0</v>
      </c>
      <c r="H8890" s="19">
        <v>0</v>
      </c>
    </row>
    <row r="8891" spans="1:8" x14ac:dyDescent="0.25">
      <c r="A8891" s="14" t="str">
        <f t="shared" si="138"/>
        <v>perezju022013</v>
      </c>
      <c r="B8891" s="19" t="s">
        <v>2021</v>
      </c>
      <c r="C8891" s="19">
        <v>2013</v>
      </c>
      <c r="D8891" s="19" t="s">
        <v>2329</v>
      </c>
    </row>
    <row r="8892" spans="1:8" x14ac:dyDescent="0.25">
      <c r="A8892" s="14" t="str">
        <f t="shared" si="138"/>
        <v>perezju022013</v>
      </c>
      <c r="B8892" s="19" t="s">
        <v>2021</v>
      </c>
      <c r="C8892" s="19">
        <v>2013</v>
      </c>
      <c r="D8892" s="19" t="s">
        <v>2330</v>
      </c>
    </row>
    <row r="8893" spans="1:8" x14ac:dyDescent="0.25">
      <c r="A8893" s="14" t="str">
        <f t="shared" si="138"/>
        <v>perezju022013</v>
      </c>
      <c r="B8893" s="19" t="s">
        <v>2021</v>
      </c>
      <c r="C8893" s="19">
        <v>2013</v>
      </c>
      <c r="D8893" s="19" t="s">
        <v>2331</v>
      </c>
      <c r="E8893" s="19">
        <v>67</v>
      </c>
      <c r="F8893" s="19">
        <v>8</v>
      </c>
      <c r="G8893" s="19">
        <v>1</v>
      </c>
      <c r="H8893" s="19">
        <v>1</v>
      </c>
    </row>
    <row r="8894" spans="1:8" x14ac:dyDescent="0.25">
      <c r="A8894" s="14" t="str">
        <f t="shared" si="138"/>
        <v>perezju022013</v>
      </c>
      <c r="B8894" s="19" t="s">
        <v>2021</v>
      </c>
      <c r="C8894" s="19">
        <v>2013</v>
      </c>
      <c r="D8894" s="19" t="s">
        <v>2332</v>
      </c>
    </row>
    <row r="8895" spans="1:8" x14ac:dyDescent="0.25">
      <c r="A8895" s="14" t="str">
        <f t="shared" si="138"/>
        <v>perezlu012013</v>
      </c>
      <c r="B8895" s="19" t="s">
        <v>1585</v>
      </c>
      <c r="C8895" s="19">
        <v>2013</v>
      </c>
      <c r="D8895" s="19" t="s">
        <v>2334</v>
      </c>
      <c r="E8895" s="19">
        <v>0</v>
      </c>
      <c r="F8895" s="19">
        <v>1</v>
      </c>
      <c r="G8895" s="19">
        <v>0</v>
      </c>
      <c r="H8895" s="19">
        <v>0</v>
      </c>
    </row>
    <row r="8896" spans="1:8" x14ac:dyDescent="0.25">
      <c r="A8896" s="14" t="str">
        <f t="shared" si="138"/>
        <v>perezma022013</v>
      </c>
      <c r="B8896" s="19" t="s">
        <v>1805</v>
      </c>
      <c r="C8896" s="19">
        <v>2013</v>
      </c>
      <c r="D8896" s="19" t="s">
        <v>2334</v>
      </c>
      <c r="E8896" s="19">
        <v>4</v>
      </c>
      <c r="F8896" s="19">
        <v>22</v>
      </c>
      <c r="G8896" s="19">
        <v>1</v>
      </c>
      <c r="H8896" s="19">
        <v>1</v>
      </c>
    </row>
    <row r="8897" spans="1:8" x14ac:dyDescent="0.25">
      <c r="A8897" s="14" t="str">
        <f t="shared" si="138"/>
        <v>perezol012013</v>
      </c>
      <c r="B8897" s="19" t="s">
        <v>327</v>
      </c>
      <c r="C8897" s="19">
        <v>2013</v>
      </c>
      <c r="D8897" s="19" t="s">
        <v>2334</v>
      </c>
      <c r="E8897" s="19">
        <v>1</v>
      </c>
      <c r="F8897" s="19">
        <v>4</v>
      </c>
      <c r="G8897" s="19">
        <v>1</v>
      </c>
      <c r="H8897" s="19">
        <v>0</v>
      </c>
    </row>
    <row r="8898" spans="1:8" x14ac:dyDescent="0.25">
      <c r="A8898" s="14" t="str">
        <f t="shared" si="138"/>
        <v>perezsa022013</v>
      </c>
      <c r="B8898" s="19" t="s">
        <v>1586</v>
      </c>
      <c r="C8898" s="19">
        <v>2013</v>
      </c>
      <c r="D8898" s="19" t="s">
        <v>2335</v>
      </c>
      <c r="E8898" s="19">
        <v>2</v>
      </c>
      <c r="F8898" s="19">
        <v>0</v>
      </c>
      <c r="G8898" s="19">
        <v>1</v>
      </c>
      <c r="H8898" s="19">
        <v>0</v>
      </c>
    </row>
    <row r="8899" spans="1:8" x14ac:dyDescent="0.25">
      <c r="A8899" s="14" t="str">
        <f t="shared" ref="A8899:A8962" si="139">B8899&amp;C8899</f>
        <v>perezsa022013</v>
      </c>
      <c r="B8899" s="19" t="s">
        <v>1586</v>
      </c>
      <c r="C8899" s="19">
        <v>2013</v>
      </c>
      <c r="D8899" s="19" t="s">
        <v>2336</v>
      </c>
      <c r="E8899" s="19">
        <v>930</v>
      </c>
      <c r="F8899" s="19">
        <v>71</v>
      </c>
      <c r="G8899" s="19">
        <v>7</v>
      </c>
      <c r="H8899" s="19">
        <v>4</v>
      </c>
    </row>
    <row r="8900" spans="1:8" x14ac:dyDescent="0.25">
      <c r="A8900" s="14" t="str">
        <f t="shared" si="139"/>
        <v>perkigl012013</v>
      </c>
      <c r="B8900" s="19" t="s">
        <v>714</v>
      </c>
      <c r="C8900" s="19">
        <v>2013</v>
      </c>
      <c r="D8900" s="19" t="s">
        <v>2334</v>
      </c>
      <c r="E8900" s="19">
        <v>2</v>
      </c>
      <c r="F8900" s="19">
        <v>5</v>
      </c>
      <c r="G8900" s="19">
        <v>0</v>
      </c>
      <c r="H8900" s="19">
        <v>0</v>
      </c>
    </row>
    <row r="8901" spans="1:8" x14ac:dyDescent="0.25">
      <c r="A8901" s="14" t="str">
        <f t="shared" si="139"/>
        <v>pestavi012013</v>
      </c>
      <c r="B8901" s="19" t="s">
        <v>1357</v>
      </c>
      <c r="C8901" s="19">
        <v>2013</v>
      </c>
      <c r="D8901" s="19" t="s">
        <v>2334</v>
      </c>
      <c r="E8901" s="19">
        <v>2</v>
      </c>
      <c r="F8901" s="19">
        <v>5</v>
      </c>
      <c r="G8901" s="19">
        <v>0</v>
      </c>
      <c r="H8901" s="19">
        <v>0</v>
      </c>
    </row>
    <row r="8902" spans="1:8" x14ac:dyDescent="0.25">
      <c r="A8902" s="14" t="str">
        <f t="shared" si="139"/>
        <v>peterbr022013</v>
      </c>
      <c r="B8902" s="19" t="s">
        <v>2022</v>
      </c>
      <c r="C8902" s="19">
        <v>2013</v>
      </c>
      <c r="D8902" s="19" t="s">
        <v>2335</v>
      </c>
      <c r="E8902" s="19">
        <v>17</v>
      </c>
      <c r="F8902" s="19">
        <v>2</v>
      </c>
      <c r="G8902" s="19">
        <v>0</v>
      </c>
      <c r="H8902" s="19">
        <v>1</v>
      </c>
    </row>
    <row r="8903" spans="1:8" x14ac:dyDescent="0.25">
      <c r="A8903" s="14" t="str">
        <f t="shared" si="139"/>
        <v>peterbr022013</v>
      </c>
      <c r="B8903" s="19" t="s">
        <v>2022</v>
      </c>
      <c r="C8903" s="19">
        <v>2013</v>
      </c>
      <c r="D8903" s="19" t="s">
        <v>2330</v>
      </c>
    </row>
    <row r="8904" spans="1:8" x14ac:dyDescent="0.25">
      <c r="A8904" s="14" t="str">
        <f t="shared" si="139"/>
        <v>peterbr022013</v>
      </c>
      <c r="B8904" s="19" t="s">
        <v>2022</v>
      </c>
      <c r="C8904" s="19">
        <v>2013</v>
      </c>
      <c r="D8904" s="19" t="s">
        <v>2331</v>
      </c>
      <c r="E8904" s="19">
        <v>2</v>
      </c>
      <c r="F8904" s="19">
        <v>0</v>
      </c>
      <c r="G8904" s="19">
        <v>0</v>
      </c>
      <c r="H8904" s="19">
        <v>0</v>
      </c>
    </row>
    <row r="8905" spans="1:8" x14ac:dyDescent="0.25">
      <c r="A8905" s="14" t="str">
        <f t="shared" si="139"/>
        <v>petersh012013</v>
      </c>
      <c r="B8905" s="19" t="s">
        <v>2023</v>
      </c>
      <c r="C8905" s="19">
        <v>2013</v>
      </c>
      <c r="D8905" s="19" t="s">
        <v>2335</v>
      </c>
      <c r="E8905" s="19">
        <v>8</v>
      </c>
      <c r="F8905" s="19">
        <v>2</v>
      </c>
      <c r="G8905" s="19">
        <v>0</v>
      </c>
      <c r="H8905" s="19">
        <v>1</v>
      </c>
    </row>
    <row r="8906" spans="1:8" x14ac:dyDescent="0.25">
      <c r="A8906" s="14" t="str">
        <f t="shared" si="139"/>
        <v>petityu012013</v>
      </c>
      <c r="B8906" s="19" t="s">
        <v>715</v>
      </c>
      <c r="C8906" s="19">
        <v>2013</v>
      </c>
      <c r="D8906" s="19" t="s">
        <v>2334</v>
      </c>
      <c r="E8906" s="19">
        <v>1</v>
      </c>
      <c r="F8906" s="19">
        <v>5</v>
      </c>
      <c r="G8906" s="19">
        <v>0</v>
      </c>
      <c r="H8906" s="19">
        <v>1</v>
      </c>
    </row>
    <row r="8907" spans="1:8" x14ac:dyDescent="0.25">
      <c r="A8907" s="14" t="str">
        <f t="shared" si="139"/>
        <v>petrija012013</v>
      </c>
      <c r="B8907" s="19" t="s">
        <v>2024</v>
      </c>
      <c r="C8907" s="19">
        <v>2013</v>
      </c>
      <c r="D8907" s="19" t="s">
        <v>2334</v>
      </c>
      <c r="E8907" s="19">
        <v>0</v>
      </c>
      <c r="F8907" s="19">
        <v>4</v>
      </c>
      <c r="G8907" s="19">
        <v>0</v>
      </c>
      <c r="H8907" s="19">
        <v>0</v>
      </c>
    </row>
    <row r="8908" spans="1:8" x14ac:dyDescent="0.25">
      <c r="A8908" s="14" t="str">
        <f t="shared" si="139"/>
        <v>pettian012013</v>
      </c>
      <c r="B8908" s="19" t="s">
        <v>175</v>
      </c>
      <c r="C8908" s="19">
        <v>2013</v>
      </c>
      <c r="D8908" s="19" t="s">
        <v>2334</v>
      </c>
      <c r="E8908" s="19">
        <v>7</v>
      </c>
      <c r="F8908" s="19">
        <v>30</v>
      </c>
      <c r="G8908" s="19">
        <v>3</v>
      </c>
      <c r="H8908" s="19">
        <v>4</v>
      </c>
    </row>
    <row r="8909" spans="1:8" x14ac:dyDescent="0.25">
      <c r="A8909" s="14" t="str">
        <f t="shared" si="139"/>
        <v>pettijo022013</v>
      </c>
      <c r="B8909" s="19" t="s">
        <v>2025</v>
      </c>
      <c r="C8909" s="19">
        <v>2013</v>
      </c>
      <c r="D8909" s="19" t="s">
        <v>2334</v>
      </c>
      <c r="E8909" s="19">
        <v>9</v>
      </c>
      <c r="F8909" s="19">
        <v>14</v>
      </c>
      <c r="G8909" s="19">
        <v>1</v>
      </c>
      <c r="H8909" s="19">
        <v>0</v>
      </c>
    </row>
    <row r="8910" spans="1:8" x14ac:dyDescent="0.25">
      <c r="A8910" s="14" t="str">
        <f t="shared" si="139"/>
        <v>phegljo012013</v>
      </c>
      <c r="B8910" s="19" t="s">
        <v>2026</v>
      </c>
      <c r="C8910" s="19">
        <v>2013</v>
      </c>
      <c r="D8910" s="19" t="s">
        <v>39</v>
      </c>
      <c r="E8910" s="19">
        <v>0</v>
      </c>
      <c r="F8910" s="19">
        <v>0</v>
      </c>
      <c r="G8910" s="19">
        <v>0</v>
      </c>
      <c r="H8910" s="19">
        <v>0</v>
      </c>
    </row>
    <row r="8911" spans="1:8" x14ac:dyDescent="0.25">
      <c r="A8911" s="14" t="str">
        <f t="shared" si="139"/>
        <v>phegljo012013</v>
      </c>
      <c r="B8911" s="19" t="s">
        <v>2026</v>
      </c>
      <c r="C8911" s="19">
        <v>2013</v>
      </c>
      <c r="D8911" s="19" t="s">
        <v>2336</v>
      </c>
      <c r="E8911" s="19">
        <v>415</v>
      </c>
      <c r="F8911" s="19">
        <v>29</v>
      </c>
      <c r="G8911" s="19">
        <v>5</v>
      </c>
      <c r="H8911" s="19">
        <v>4</v>
      </c>
    </row>
    <row r="8912" spans="1:8" x14ac:dyDescent="0.25">
      <c r="A8912" s="14" t="str">
        <f t="shared" si="139"/>
        <v>phelpco012013</v>
      </c>
      <c r="B8912" s="19" t="s">
        <v>1587</v>
      </c>
      <c r="C8912" s="19">
        <v>2013</v>
      </c>
      <c r="D8912" s="19" t="s">
        <v>39</v>
      </c>
      <c r="E8912" s="19">
        <v>3</v>
      </c>
      <c r="F8912" s="19">
        <v>2</v>
      </c>
      <c r="G8912" s="19">
        <v>1</v>
      </c>
      <c r="H8912" s="19">
        <v>0</v>
      </c>
    </row>
    <row r="8913" spans="1:8" x14ac:dyDescent="0.25">
      <c r="A8913" s="14" t="str">
        <f t="shared" si="139"/>
        <v>phelpda012013</v>
      </c>
      <c r="B8913" s="19" t="s">
        <v>1806</v>
      </c>
      <c r="C8913" s="19">
        <v>2013</v>
      </c>
      <c r="D8913" s="19" t="s">
        <v>2334</v>
      </c>
      <c r="E8913" s="19">
        <v>13</v>
      </c>
      <c r="F8913" s="19">
        <v>9</v>
      </c>
      <c r="G8913" s="19">
        <v>1</v>
      </c>
      <c r="H8913" s="19">
        <v>2</v>
      </c>
    </row>
    <row r="8914" spans="1:8" x14ac:dyDescent="0.25">
      <c r="A8914" s="14" t="str">
        <f t="shared" si="139"/>
        <v>phillbr012013</v>
      </c>
      <c r="B8914" s="19" t="s">
        <v>328</v>
      </c>
      <c r="C8914" s="19">
        <v>2013</v>
      </c>
      <c r="D8914" s="19" t="s">
        <v>39</v>
      </c>
      <c r="E8914" s="19">
        <v>278</v>
      </c>
      <c r="F8914" s="19">
        <v>428</v>
      </c>
      <c r="G8914" s="19">
        <v>9</v>
      </c>
      <c r="H8914" s="19">
        <v>84</v>
      </c>
    </row>
    <row r="8915" spans="1:8" x14ac:dyDescent="0.25">
      <c r="A8915" s="14" t="str">
        <f t="shared" si="139"/>
        <v>phillza012013</v>
      </c>
      <c r="B8915" s="19" t="s">
        <v>1588</v>
      </c>
      <c r="C8915" s="19">
        <v>2013</v>
      </c>
      <c r="D8915" s="19" t="s">
        <v>2334</v>
      </c>
      <c r="E8915" s="19">
        <v>0</v>
      </c>
      <c r="F8915" s="19">
        <v>0</v>
      </c>
      <c r="G8915" s="19">
        <v>0</v>
      </c>
      <c r="H8915" s="19">
        <v>0</v>
      </c>
    </row>
    <row r="8916" spans="1:8" x14ac:dyDescent="0.25">
      <c r="A8916" s="14" t="str">
        <f t="shared" si="139"/>
        <v>piefe012013</v>
      </c>
      <c r="B8916" s="19" t="s">
        <v>840</v>
      </c>
      <c r="C8916" s="19">
        <v>2013</v>
      </c>
      <c r="D8916" s="19" t="s">
        <v>2329</v>
      </c>
    </row>
    <row r="8917" spans="1:8" x14ac:dyDescent="0.25">
      <c r="A8917" s="14" t="str">
        <f t="shared" si="139"/>
        <v>piefe012013</v>
      </c>
      <c r="B8917" s="19" t="s">
        <v>840</v>
      </c>
      <c r="C8917" s="19">
        <v>2013</v>
      </c>
      <c r="D8917" s="19" t="s">
        <v>2330</v>
      </c>
    </row>
    <row r="8918" spans="1:8" x14ac:dyDescent="0.25">
      <c r="A8918" s="14" t="str">
        <f t="shared" si="139"/>
        <v>piefe012013</v>
      </c>
      <c r="B8918" s="19" t="s">
        <v>840</v>
      </c>
      <c r="C8918" s="19">
        <v>2013</v>
      </c>
      <c r="D8918" s="19" t="s">
        <v>2331</v>
      </c>
      <c r="E8918" s="19">
        <v>10</v>
      </c>
      <c r="F8918" s="19">
        <v>0</v>
      </c>
      <c r="G8918" s="19">
        <v>0</v>
      </c>
      <c r="H8918" s="19">
        <v>0</v>
      </c>
    </row>
    <row r="8919" spans="1:8" x14ac:dyDescent="0.25">
      <c r="A8919" s="14" t="str">
        <f t="shared" si="139"/>
        <v>piefe012013</v>
      </c>
      <c r="B8919" s="19" t="s">
        <v>840</v>
      </c>
      <c r="C8919" s="19">
        <v>2013</v>
      </c>
      <c r="D8919" s="19" t="s">
        <v>2332</v>
      </c>
    </row>
    <row r="8920" spans="1:8" x14ac:dyDescent="0.25">
      <c r="A8920" s="14" t="str">
        <f t="shared" si="139"/>
        <v>pierrju012013</v>
      </c>
      <c r="B8920" s="19" t="s">
        <v>176</v>
      </c>
      <c r="C8920" s="19">
        <v>2013</v>
      </c>
      <c r="D8920" s="19" t="s">
        <v>2330</v>
      </c>
    </row>
    <row r="8921" spans="1:8" x14ac:dyDescent="0.25">
      <c r="A8921" s="14" t="str">
        <f t="shared" si="139"/>
        <v>pierrju012013</v>
      </c>
      <c r="B8921" s="19" t="s">
        <v>176</v>
      </c>
      <c r="C8921" s="19">
        <v>2013</v>
      </c>
      <c r="D8921" s="19" t="s">
        <v>2331</v>
      </c>
      <c r="E8921" s="19">
        <v>146</v>
      </c>
      <c r="F8921" s="19">
        <v>0</v>
      </c>
      <c r="G8921" s="19">
        <v>0</v>
      </c>
      <c r="H8921" s="19">
        <v>0</v>
      </c>
    </row>
    <row r="8922" spans="1:8" x14ac:dyDescent="0.25">
      <c r="A8922" s="14" t="str">
        <f t="shared" si="139"/>
        <v>pierzaj012013</v>
      </c>
      <c r="B8922" s="19" t="s">
        <v>177</v>
      </c>
      <c r="C8922" s="19">
        <v>2013</v>
      </c>
      <c r="D8922" s="19" t="s">
        <v>2336</v>
      </c>
      <c r="E8922" s="19">
        <v>892</v>
      </c>
      <c r="F8922" s="19">
        <v>65</v>
      </c>
      <c r="G8922" s="19">
        <v>2</v>
      </c>
      <c r="H8922" s="19">
        <v>8</v>
      </c>
    </row>
    <row r="8923" spans="1:8" x14ac:dyDescent="0.25">
      <c r="A8923" s="14" t="str">
        <f t="shared" si="139"/>
        <v>pillake012013</v>
      </c>
      <c r="B8923" s="19" t="s">
        <v>2027</v>
      </c>
      <c r="C8923" s="19">
        <v>2013</v>
      </c>
      <c r="D8923" s="19" t="s">
        <v>2330</v>
      </c>
    </row>
    <row r="8924" spans="1:8" x14ac:dyDescent="0.25">
      <c r="A8924" s="14" t="str">
        <f t="shared" si="139"/>
        <v>pillake012013</v>
      </c>
      <c r="B8924" s="19" t="s">
        <v>2027</v>
      </c>
      <c r="C8924" s="19">
        <v>2013</v>
      </c>
      <c r="D8924" s="19" t="s">
        <v>2331</v>
      </c>
      <c r="E8924" s="19">
        <v>57</v>
      </c>
      <c r="F8924" s="19">
        <v>1</v>
      </c>
      <c r="G8924" s="19">
        <v>0</v>
      </c>
      <c r="H8924" s="19">
        <v>0</v>
      </c>
    </row>
    <row r="8925" spans="1:8" x14ac:dyDescent="0.25">
      <c r="A8925" s="14" t="str">
        <f t="shared" si="139"/>
        <v>pillake012013</v>
      </c>
      <c r="B8925" s="19" t="s">
        <v>2027</v>
      </c>
      <c r="C8925" s="19">
        <v>2013</v>
      </c>
      <c r="D8925" s="19" t="s">
        <v>2332</v>
      </c>
    </row>
    <row r="8926" spans="1:8" x14ac:dyDescent="0.25">
      <c r="A8926" s="14" t="str">
        <f t="shared" si="139"/>
        <v>pillbr012013</v>
      </c>
      <c r="B8926" s="19" t="s">
        <v>1589</v>
      </c>
      <c r="C8926" s="19">
        <v>2013</v>
      </c>
      <c r="D8926" s="19" t="s">
        <v>2335</v>
      </c>
      <c r="E8926" s="19">
        <v>73</v>
      </c>
      <c r="F8926" s="19">
        <v>6</v>
      </c>
      <c r="G8926" s="19">
        <v>0</v>
      </c>
      <c r="H8926" s="19">
        <v>6</v>
      </c>
    </row>
    <row r="8927" spans="1:8" x14ac:dyDescent="0.25">
      <c r="A8927" s="14" t="str">
        <f t="shared" si="139"/>
        <v>pillbr012013</v>
      </c>
      <c r="B8927" s="19" t="s">
        <v>1589</v>
      </c>
      <c r="C8927" s="19">
        <v>2013</v>
      </c>
      <c r="D8927" s="19" t="s">
        <v>2330</v>
      </c>
    </row>
    <row r="8928" spans="1:8" x14ac:dyDescent="0.25">
      <c r="A8928" s="14" t="str">
        <f t="shared" si="139"/>
        <v>pillbr012013</v>
      </c>
      <c r="B8928" s="19" t="s">
        <v>1589</v>
      </c>
      <c r="C8928" s="19">
        <v>2013</v>
      </c>
      <c r="D8928" s="19" t="s">
        <v>2331</v>
      </c>
      <c r="E8928" s="19">
        <v>8</v>
      </c>
      <c r="F8928" s="19">
        <v>0</v>
      </c>
      <c r="G8928" s="19">
        <v>0</v>
      </c>
      <c r="H8928" s="19">
        <v>0</v>
      </c>
    </row>
    <row r="8929" spans="1:8" x14ac:dyDescent="0.25">
      <c r="A8929" s="14" t="str">
        <f t="shared" si="139"/>
        <v>pimenst012013</v>
      </c>
      <c r="B8929" s="19" t="s">
        <v>2028</v>
      </c>
      <c r="C8929" s="19">
        <v>2013</v>
      </c>
      <c r="D8929" s="19" t="s">
        <v>2334</v>
      </c>
      <c r="E8929" s="19">
        <v>0</v>
      </c>
      <c r="F8929" s="19">
        <v>0</v>
      </c>
      <c r="G8929" s="19">
        <v>0</v>
      </c>
      <c r="H8929" s="19">
        <v>0</v>
      </c>
    </row>
    <row r="8930" spans="1:8" x14ac:dyDescent="0.25">
      <c r="A8930" s="14" t="str">
        <f t="shared" si="139"/>
        <v>pintojo012013</v>
      </c>
      <c r="B8930" s="19" t="s">
        <v>2029</v>
      </c>
      <c r="C8930" s="19">
        <v>2013</v>
      </c>
      <c r="D8930" s="19" t="s">
        <v>2336</v>
      </c>
      <c r="E8930" s="19">
        <v>112</v>
      </c>
      <c r="F8930" s="19">
        <v>4</v>
      </c>
      <c r="G8930" s="19">
        <v>2</v>
      </c>
      <c r="H8930" s="19">
        <v>1</v>
      </c>
    </row>
    <row r="8931" spans="1:8" x14ac:dyDescent="0.25">
      <c r="A8931" s="14" t="str">
        <f t="shared" si="139"/>
        <v>plouftr012013</v>
      </c>
      <c r="B8931" s="19" t="s">
        <v>1359</v>
      </c>
      <c r="C8931" s="19">
        <v>2013</v>
      </c>
      <c r="D8931" s="19" t="s">
        <v>2335</v>
      </c>
      <c r="E8931" s="19">
        <v>2</v>
      </c>
      <c r="F8931" s="19">
        <v>0</v>
      </c>
      <c r="G8931" s="19">
        <v>0</v>
      </c>
      <c r="H8931" s="19">
        <v>0</v>
      </c>
    </row>
    <row r="8932" spans="1:8" x14ac:dyDescent="0.25">
      <c r="A8932" s="14" t="str">
        <f t="shared" si="139"/>
        <v>plouftr012013</v>
      </c>
      <c r="B8932" s="19" t="s">
        <v>1359</v>
      </c>
      <c r="C8932" s="19">
        <v>2013</v>
      </c>
      <c r="D8932" s="19" t="s">
        <v>40</v>
      </c>
      <c r="E8932" s="19">
        <v>91</v>
      </c>
      <c r="F8932" s="19">
        <v>194</v>
      </c>
      <c r="G8932" s="19">
        <v>13</v>
      </c>
      <c r="H8932" s="19">
        <v>25</v>
      </c>
    </row>
    <row r="8933" spans="1:8" x14ac:dyDescent="0.25">
      <c r="A8933" s="14" t="str">
        <f t="shared" si="139"/>
        <v>polanpl012013</v>
      </c>
      <c r="B8933" s="19" t="s">
        <v>179</v>
      </c>
      <c r="C8933" s="19">
        <v>2013</v>
      </c>
      <c r="D8933" s="19" t="s">
        <v>40</v>
      </c>
      <c r="E8933" s="19">
        <v>52</v>
      </c>
      <c r="F8933" s="19">
        <v>153</v>
      </c>
      <c r="G8933" s="19">
        <v>2</v>
      </c>
      <c r="H8933" s="19">
        <v>13</v>
      </c>
    </row>
    <row r="8934" spans="1:8" x14ac:dyDescent="0.25">
      <c r="A8934" s="14" t="str">
        <f t="shared" si="139"/>
        <v>polloaj012013</v>
      </c>
      <c r="B8934" s="19" t="s">
        <v>1808</v>
      </c>
      <c r="C8934" s="19">
        <v>2013</v>
      </c>
      <c r="D8934" s="19" t="s">
        <v>2329</v>
      </c>
    </row>
    <row r="8935" spans="1:8" x14ac:dyDescent="0.25">
      <c r="A8935" s="14" t="str">
        <f t="shared" si="139"/>
        <v>polloaj012013</v>
      </c>
      <c r="B8935" s="19" t="s">
        <v>1808</v>
      </c>
      <c r="C8935" s="19">
        <v>2013</v>
      </c>
      <c r="D8935" s="19" t="s">
        <v>2330</v>
      </c>
    </row>
    <row r="8936" spans="1:8" x14ac:dyDescent="0.25">
      <c r="A8936" s="14" t="str">
        <f t="shared" si="139"/>
        <v>polloaj012013</v>
      </c>
      <c r="B8936" s="19" t="s">
        <v>1808</v>
      </c>
      <c r="C8936" s="19">
        <v>2013</v>
      </c>
      <c r="D8936" s="19" t="s">
        <v>2331</v>
      </c>
      <c r="E8936" s="19">
        <v>246</v>
      </c>
      <c r="F8936" s="19">
        <v>8</v>
      </c>
      <c r="G8936" s="19">
        <v>2</v>
      </c>
      <c r="H8936" s="19">
        <v>1</v>
      </c>
    </row>
    <row r="8937" spans="1:8" x14ac:dyDescent="0.25">
      <c r="A8937" s="14" t="str">
        <f t="shared" si="139"/>
        <v>polloaj012013</v>
      </c>
      <c r="B8937" s="19" t="s">
        <v>1808</v>
      </c>
      <c r="C8937" s="19">
        <v>2013</v>
      </c>
      <c r="D8937" s="19" t="s">
        <v>2332</v>
      </c>
    </row>
    <row r="8938" spans="1:8" x14ac:dyDescent="0.25">
      <c r="A8938" s="14" t="str">
        <f t="shared" si="139"/>
        <v>pomerdr012013</v>
      </c>
      <c r="B8938" s="19" t="s">
        <v>1592</v>
      </c>
      <c r="C8938" s="19">
        <v>2013</v>
      </c>
      <c r="D8938" s="19" t="s">
        <v>2334</v>
      </c>
      <c r="E8938" s="19">
        <v>0</v>
      </c>
      <c r="F8938" s="19">
        <v>2</v>
      </c>
      <c r="G8938" s="19">
        <v>0</v>
      </c>
      <c r="H8938" s="19">
        <v>0</v>
      </c>
    </row>
    <row r="8939" spans="1:8" x14ac:dyDescent="0.25">
      <c r="A8939" s="14" t="str">
        <f t="shared" si="139"/>
        <v>porceri012013</v>
      </c>
      <c r="B8939" s="19" t="s">
        <v>1159</v>
      </c>
      <c r="C8939" s="19">
        <v>2013</v>
      </c>
      <c r="D8939" s="19" t="s">
        <v>2334</v>
      </c>
      <c r="E8939" s="19">
        <v>15</v>
      </c>
      <c r="F8939" s="19">
        <v>21</v>
      </c>
      <c r="G8939" s="19">
        <v>1</v>
      </c>
      <c r="H8939" s="19">
        <v>2</v>
      </c>
    </row>
    <row r="8940" spans="1:8" x14ac:dyDescent="0.25">
      <c r="A8940" s="14" t="str">
        <f t="shared" si="139"/>
        <v>poseybu012013</v>
      </c>
      <c r="B8940" s="19" t="s">
        <v>1161</v>
      </c>
      <c r="C8940" s="19">
        <v>2013</v>
      </c>
      <c r="D8940" s="19" t="s">
        <v>2335</v>
      </c>
      <c r="E8940" s="19">
        <v>137</v>
      </c>
      <c r="F8940" s="19">
        <v>6</v>
      </c>
      <c r="G8940" s="19">
        <v>2</v>
      </c>
      <c r="H8940" s="19">
        <v>11</v>
      </c>
    </row>
    <row r="8941" spans="1:8" x14ac:dyDescent="0.25">
      <c r="A8941" s="14" t="str">
        <f t="shared" si="139"/>
        <v>poseybu012013</v>
      </c>
      <c r="B8941" s="19" t="s">
        <v>1161</v>
      </c>
      <c r="C8941" s="19">
        <v>2013</v>
      </c>
      <c r="D8941" s="19" t="s">
        <v>2336</v>
      </c>
      <c r="E8941" s="19">
        <v>907</v>
      </c>
      <c r="F8941" s="19">
        <v>53</v>
      </c>
      <c r="G8941" s="19">
        <v>7</v>
      </c>
      <c r="H8941" s="19">
        <v>5</v>
      </c>
    </row>
    <row r="8942" spans="1:8" x14ac:dyDescent="0.25">
      <c r="A8942" s="14" t="str">
        <f t="shared" si="139"/>
        <v>pradoma012013</v>
      </c>
      <c r="B8942" s="19" t="s">
        <v>717</v>
      </c>
      <c r="C8942" s="19">
        <v>2013</v>
      </c>
      <c r="D8942" s="19" t="s">
        <v>39</v>
      </c>
      <c r="E8942" s="19">
        <v>53</v>
      </c>
      <c r="F8942" s="19">
        <v>66</v>
      </c>
      <c r="G8942" s="19">
        <v>3</v>
      </c>
      <c r="H8942" s="19">
        <v>12</v>
      </c>
    </row>
    <row r="8943" spans="1:8" x14ac:dyDescent="0.25">
      <c r="A8943" s="14" t="str">
        <f t="shared" si="139"/>
        <v>pradoma012013</v>
      </c>
      <c r="B8943" s="19" t="s">
        <v>717</v>
      </c>
      <c r="C8943" s="19">
        <v>2013</v>
      </c>
      <c r="D8943" s="19" t="s">
        <v>40</v>
      </c>
      <c r="E8943" s="19">
        <v>60</v>
      </c>
      <c r="F8943" s="19">
        <v>202</v>
      </c>
      <c r="G8943" s="19">
        <v>6</v>
      </c>
      <c r="H8943" s="19">
        <v>21</v>
      </c>
    </row>
    <row r="8944" spans="1:8" x14ac:dyDescent="0.25">
      <c r="A8944" s="14" t="str">
        <f t="shared" si="139"/>
        <v>pradoma012013</v>
      </c>
      <c r="B8944" s="19" t="s">
        <v>717</v>
      </c>
      <c r="C8944" s="19">
        <v>2013</v>
      </c>
      <c r="D8944" s="19" t="s">
        <v>2330</v>
      </c>
    </row>
    <row r="8945" spans="1:8" x14ac:dyDescent="0.25">
      <c r="A8945" s="14" t="str">
        <f t="shared" si="139"/>
        <v>pradoma012013</v>
      </c>
      <c r="B8945" s="19" t="s">
        <v>717</v>
      </c>
      <c r="C8945" s="19">
        <v>2013</v>
      </c>
      <c r="D8945" s="19" t="s">
        <v>2331</v>
      </c>
      <c r="E8945" s="19">
        <v>35</v>
      </c>
      <c r="F8945" s="19">
        <v>1</v>
      </c>
      <c r="G8945" s="19">
        <v>1</v>
      </c>
      <c r="H8945" s="19">
        <v>0</v>
      </c>
    </row>
    <row r="8946" spans="1:8" x14ac:dyDescent="0.25">
      <c r="A8946" s="14" t="str">
        <f t="shared" si="139"/>
        <v>pradoma012013</v>
      </c>
      <c r="B8946" s="19" t="s">
        <v>717</v>
      </c>
      <c r="C8946" s="19">
        <v>2013</v>
      </c>
      <c r="D8946" s="19" t="s">
        <v>2333</v>
      </c>
      <c r="E8946" s="19">
        <v>0</v>
      </c>
      <c r="F8946" s="19">
        <v>0</v>
      </c>
      <c r="G8946" s="19">
        <v>0</v>
      </c>
      <c r="H8946" s="19">
        <v>0</v>
      </c>
    </row>
    <row r="8947" spans="1:8" x14ac:dyDescent="0.25">
      <c r="A8947" s="14" t="str">
        <f t="shared" si="139"/>
        <v>preslal012013</v>
      </c>
      <c r="B8947" s="19" t="s">
        <v>1360</v>
      </c>
      <c r="C8947" s="19">
        <v>2013</v>
      </c>
      <c r="D8947" s="19" t="s">
        <v>2329</v>
      </c>
    </row>
    <row r="8948" spans="1:8" x14ac:dyDescent="0.25">
      <c r="A8948" s="14" t="str">
        <f t="shared" si="139"/>
        <v>preslal012013</v>
      </c>
      <c r="B8948" s="19" t="s">
        <v>1360</v>
      </c>
      <c r="C8948" s="19">
        <v>2013</v>
      </c>
      <c r="D8948" s="19" t="s">
        <v>2330</v>
      </c>
    </row>
    <row r="8949" spans="1:8" x14ac:dyDescent="0.25">
      <c r="A8949" s="14" t="str">
        <f t="shared" si="139"/>
        <v>preslal012013</v>
      </c>
      <c r="B8949" s="19" t="s">
        <v>1360</v>
      </c>
      <c r="C8949" s="19">
        <v>2013</v>
      </c>
      <c r="D8949" s="19" t="s">
        <v>2331</v>
      </c>
      <c r="E8949" s="19">
        <v>30</v>
      </c>
      <c r="F8949" s="19">
        <v>0</v>
      </c>
      <c r="G8949" s="19">
        <v>1</v>
      </c>
      <c r="H8949" s="19">
        <v>0</v>
      </c>
    </row>
    <row r="8950" spans="1:8" x14ac:dyDescent="0.25">
      <c r="A8950" s="14" t="str">
        <f t="shared" si="139"/>
        <v>preslal012013</v>
      </c>
      <c r="B8950" s="19" t="s">
        <v>1360</v>
      </c>
      <c r="C8950" s="19">
        <v>2013</v>
      </c>
      <c r="D8950" s="19" t="s">
        <v>2331</v>
      </c>
      <c r="E8950" s="19">
        <v>80</v>
      </c>
      <c r="F8950" s="19">
        <v>2</v>
      </c>
      <c r="G8950" s="19">
        <v>0</v>
      </c>
      <c r="H8950" s="19">
        <v>1</v>
      </c>
    </row>
    <row r="8951" spans="1:8" x14ac:dyDescent="0.25">
      <c r="A8951" s="14" t="str">
        <f t="shared" si="139"/>
        <v>preslal012013</v>
      </c>
      <c r="B8951" s="19" t="s">
        <v>1360</v>
      </c>
      <c r="C8951" s="19">
        <v>2013</v>
      </c>
      <c r="D8951" s="19" t="s">
        <v>2332</v>
      </c>
    </row>
    <row r="8952" spans="1:8" x14ac:dyDescent="0.25">
      <c r="A8952" s="14" t="str">
        <f t="shared" si="139"/>
        <v>pressry012013</v>
      </c>
      <c r="B8952" s="19" t="s">
        <v>2030</v>
      </c>
      <c r="C8952" s="19">
        <v>2013</v>
      </c>
      <c r="D8952" s="19" t="s">
        <v>2334</v>
      </c>
      <c r="E8952" s="19">
        <v>8</v>
      </c>
      <c r="F8952" s="19">
        <v>13</v>
      </c>
      <c r="G8952" s="19">
        <v>1</v>
      </c>
      <c r="H8952" s="19">
        <v>2</v>
      </c>
    </row>
    <row r="8953" spans="1:8" x14ac:dyDescent="0.25">
      <c r="A8953" s="14" t="str">
        <f t="shared" si="139"/>
        <v>priceda012013</v>
      </c>
      <c r="B8953" s="19" t="s">
        <v>988</v>
      </c>
      <c r="C8953" s="19">
        <v>2013</v>
      </c>
      <c r="D8953" s="19" t="s">
        <v>2334</v>
      </c>
      <c r="E8953" s="19">
        <v>7</v>
      </c>
      <c r="F8953" s="19">
        <v>25</v>
      </c>
      <c r="G8953" s="19">
        <v>0</v>
      </c>
      <c r="H8953" s="19">
        <v>0</v>
      </c>
    </row>
    <row r="8954" spans="1:8" x14ac:dyDescent="0.25">
      <c r="A8954" s="14" t="str">
        <f t="shared" si="139"/>
        <v>pridija012013</v>
      </c>
      <c r="B8954" s="19" t="s">
        <v>989</v>
      </c>
      <c r="C8954" s="19">
        <v>2013</v>
      </c>
      <c r="D8954" s="19" t="s">
        <v>2329</v>
      </c>
    </row>
    <row r="8955" spans="1:8" x14ac:dyDescent="0.25">
      <c r="A8955" s="14" t="str">
        <f t="shared" si="139"/>
        <v>pridija012013</v>
      </c>
      <c r="B8955" s="19" t="s">
        <v>989</v>
      </c>
      <c r="C8955" s="19">
        <v>2013</v>
      </c>
      <c r="D8955" s="19" t="s">
        <v>2330</v>
      </c>
    </row>
    <row r="8956" spans="1:8" x14ac:dyDescent="0.25">
      <c r="A8956" s="14" t="str">
        <f t="shared" si="139"/>
        <v>pridija012013</v>
      </c>
      <c r="B8956" s="19" t="s">
        <v>989</v>
      </c>
      <c r="C8956" s="19">
        <v>2013</v>
      </c>
      <c r="D8956" s="19" t="s">
        <v>2331</v>
      </c>
      <c r="E8956" s="19">
        <v>2</v>
      </c>
      <c r="F8956" s="19">
        <v>1</v>
      </c>
      <c r="G8956" s="19">
        <v>2</v>
      </c>
      <c r="H8956" s="19">
        <v>0</v>
      </c>
    </row>
    <row r="8957" spans="1:8" x14ac:dyDescent="0.25">
      <c r="A8957" s="14" t="str">
        <f t="shared" si="139"/>
        <v>princjo012013</v>
      </c>
      <c r="B8957" s="19" t="s">
        <v>2031</v>
      </c>
      <c r="C8957" s="19">
        <v>2013</v>
      </c>
      <c r="D8957" s="19" t="s">
        <v>40</v>
      </c>
      <c r="E8957" s="19">
        <v>0</v>
      </c>
      <c r="F8957" s="19">
        <v>0</v>
      </c>
      <c r="G8957" s="19">
        <v>0</v>
      </c>
      <c r="H8957" s="19">
        <v>0</v>
      </c>
    </row>
    <row r="8958" spans="1:8" x14ac:dyDescent="0.25">
      <c r="A8958" s="14" t="str">
        <f t="shared" si="139"/>
        <v>princjo012013</v>
      </c>
      <c r="B8958" s="19" t="s">
        <v>2031</v>
      </c>
      <c r="C8958" s="19">
        <v>2013</v>
      </c>
      <c r="D8958" s="19" t="s">
        <v>2330</v>
      </c>
    </row>
    <row r="8959" spans="1:8" x14ac:dyDescent="0.25">
      <c r="A8959" s="14" t="str">
        <f t="shared" si="139"/>
        <v>princjo012013</v>
      </c>
      <c r="B8959" s="19" t="s">
        <v>2031</v>
      </c>
      <c r="C8959" s="19">
        <v>2013</v>
      </c>
      <c r="D8959" s="19" t="s">
        <v>2331</v>
      </c>
      <c r="E8959" s="19">
        <v>2</v>
      </c>
      <c r="F8959" s="19">
        <v>0</v>
      </c>
      <c r="G8959" s="19">
        <v>0</v>
      </c>
      <c r="H8959" s="19">
        <v>0</v>
      </c>
    </row>
    <row r="8960" spans="1:8" x14ac:dyDescent="0.25">
      <c r="A8960" s="14" t="str">
        <f t="shared" si="139"/>
        <v>princjo012013</v>
      </c>
      <c r="B8960" s="19" t="s">
        <v>2031</v>
      </c>
      <c r="C8960" s="19">
        <v>2013</v>
      </c>
      <c r="D8960" s="19" t="s">
        <v>2332</v>
      </c>
    </row>
    <row r="8961" spans="1:8" x14ac:dyDescent="0.25">
      <c r="A8961" s="14" t="str">
        <f t="shared" si="139"/>
        <v>profaju012013</v>
      </c>
      <c r="B8961" s="19" t="s">
        <v>1810</v>
      </c>
      <c r="C8961" s="19">
        <v>2013</v>
      </c>
      <c r="D8961" s="19" t="s">
        <v>39</v>
      </c>
      <c r="E8961" s="19">
        <v>54</v>
      </c>
      <c r="F8961" s="19">
        <v>75</v>
      </c>
      <c r="G8961" s="19">
        <v>4</v>
      </c>
      <c r="H8961" s="19">
        <v>16</v>
      </c>
    </row>
    <row r="8962" spans="1:8" x14ac:dyDescent="0.25">
      <c r="A8962" s="14" t="str">
        <f t="shared" si="139"/>
        <v>profaju012013</v>
      </c>
      <c r="B8962" s="19" t="s">
        <v>1810</v>
      </c>
      <c r="C8962" s="19">
        <v>2013</v>
      </c>
      <c r="D8962" s="19" t="s">
        <v>40</v>
      </c>
      <c r="E8962" s="19">
        <v>8</v>
      </c>
      <c r="F8962" s="19">
        <v>16</v>
      </c>
      <c r="G8962" s="19">
        <v>2</v>
      </c>
      <c r="H8962" s="19">
        <v>1</v>
      </c>
    </row>
    <row r="8963" spans="1:8" x14ac:dyDescent="0.25">
      <c r="A8963" s="14" t="str">
        <f t="shared" ref="A8963:A9026" si="140">B8963&amp;C8963</f>
        <v>profaju012013</v>
      </c>
      <c r="B8963" s="19" t="s">
        <v>1810</v>
      </c>
      <c r="C8963" s="19">
        <v>2013</v>
      </c>
      <c r="D8963" s="19" t="s">
        <v>2330</v>
      </c>
    </row>
    <row r="8964" spans="1:8" x14ac:dyDescent="0.25">
      <c r="A8964" s="14" t="str">
        <f t="shared" si="140"/>
        <v>profaju012013</v>
      </c>
      <c r="B8964" s="19" t="s">
        <v>1810</v>
      </c>
      <c r="C8964" s="19">
        <v>2013</v>
      </c>
      <c r="D8964" s="19" t="s">
        <v>2331</v>
      </c>
      <c r="E8964" s="19">
        <v>8</v>
      </c>
      <c r="F8964" s="19">
        <v>0</v>
      </c>
      <c r="G8964" s="19">
        <v>0</v>
      </c>
      <c r="H8964" s="19">
        <v>0</v>
      </c>
    </row>
    <row r="8965" spans="1:8" x14ac:dyDescent="0.25">
      <c r="A8965" s="14" t="str">
        <f t="shared" si="140"/>
        <v>profaju012013</v>
      </c>
      <c r="B8965" s="19" t="s">
        <v>1810</v>
      </c>
      <c r="C8965" s="19">
        <v>2013</v>
      </c>
      <c r="D8965" s="19" t="s">
        <v>2333</v>
      </c>
      <c r="E8965" s="19">
        <v>22</v>
      </c>
      <c r="F8965" s="19">
        <v>43</v>
      </c>
      <c r="G8965" s="19">
        <v>2</v>
      </c>
      <c r="H8965" s="19">
        <v>9</v>
      </c>
    </row>
    <row r="8966" spans="1:8" x14ac:dyDescent="0.25">
      <c r="A8966" s="14" t="str">
        <f t="shared" si="140"/>
        <v>pryorst012013</v>
      </c>
      <c r="B8966" s="19" t="s">
        <v>1811</v>
      </c>
      <c r="C8966" s="19">
        <v>2013</v>
      </c>
      <c r="D8966" s="19" t="s">
        <v>2334</v>
      </c>
      <c r="E8966" s="19">
        <v>1</v>
      </c>
      <c r="F8966" s="19">
        <v>0</v>
      </c>
      <c r="G8966" s="19">
        <v>0</v>
      </c>
      <c r="H8966" s="19">
        <v>0</v>
      </c>
    </row>
    <row r="8967" spans="1:8" x14ac:dyDescent="0.25">
      <c r="A8967" s="14" t="str">
        <f t="shared" si="140"/>
        <v>puigya012013</v>
      </c>
      <c r="B8967" s="19" t="s">
        <v>2032</v>
      </c>
      <c r="C8967" s="19">
        <v>2013</v>
      </c>
      <c r="D8967" s="19" t="s">
        <v>2329</v>
      </c>
    </row>
    <row r="8968" spans="1:8" x14ac:dyDescent="0.25">
      <c r="A8968" s="14" t="str">
        <f t="shared" si="140"/>
        <v>puigya012013</v>
      </c>
      <c r="B8968" s="19" t="s">
        <v>2032</v>
      </c>
      <c r="C8968" s="19">
        <v>2013</v>
      </c>
      <c r="D8968" s="19" t="s">
        <v>2330</v>
      </c>
    </row>
    <row r="8969" spans="1:8" x14ac:dyDescent="0.25">
      <c r="A8969" s="14" t="str">
        <f t="shared" si="140"/>
        <v>puigya012013</v>
      </c>
      <c r="B8969" s="19" t="s">
        <v>2032</v>
      </c>
      <c r="C8969" s="19">
        <v>2013</v>
      </c>
      <c r="D8969" s="19" t="s">
        <v>2331</v>
      </c>
      <c r="E8969" s="19">
        <v>162</v>
      </c>
      <c r="F8969" s="19">
        <v>8</v>
      </c>
      <c r="G8969" s="19">
        <v>5</v>
      </c>
      <c r="H8969" s="19">
        <v>1</v>
      </c>
    </row>
    <row r="8970" spans="1:8" x14ac:dyDescent="0.25">
      <c r="A8970" s="14" t="str">
        <f t="shared" si="140"/>
        <v>puigya012013</v>
      </c>
      <c r="B8970" s="19" t="s">
        <v>2032</v>
      </c>
      <c r="C8970" s="19">
        <v>2013</v>
      </c>
      <c r="D8970" s="19" t="s">
        <v>2332</v>
      </c>
    </row>
    <row r="8971" spans="1:8" x14ac:dyDescent="0.25">
      <c r="A8971" s="14" t="str">
        <f t="shared" si="140"/>
        <v>pujolal012013</v>
      </c>
      <c r="B8971" s="19" t="s">
        <v>266</v>
      </c>
      <c r="C8971" s="19">
        <v>2013</v>
      </c>
      <c r="D8971" s="19" t="s">
        <v>2335</v>
      </c>
      <c r="E8971" s="19">
        <v>265</v>
      </c>
      <c r="F8971" s="19">
        <v>29</v>
      </c>
      <c r="G8971" s="19">
        <v>3</v>
      </c>
      <c r="H8971" s="19">
        <v>24</v>
      </c>
    </row>
    <row r="8972" spans="1:8" x14ac:dyDescent="0.25">
      <c r="A8972" s="14" t="str">
        <f t="shared" si="140"/>
        <v>puntoni012013</v>
      </c>
      <c r="B8972" s="19" t="s">
        <v>267</v>
      </c>
      <c r="C8972" s="19">
        <v>2013</v>
      </c>
      <c r="D8972" s="19" t="s">
        <v>39</v>
      </c>
      <c r="E8972" s="19">
        <v>41</v>
      </c>
      <c r="F8972" s="19">
        <v>47</v>
      </c>
      <c r="G8972" s="19">
        <v>1</v>
      </c>
      <c r="H8972" s="19">
        <v>15</v>
      </c>
    </row>
    <row r="8973" spans="1:8" x14ac:dyDescent="0.25">
      <c r="A8973" s="14" t="str">
        <f t="shared" si="140"/>
        <v>puntoni012013</v>
      </c>
      <c r="B8973" s="19" t="s">
        <v>267</v>
      </c>
      <c r="C8973" s="19">
        <v>2013</v>
      </c>
      <c r="D8973" s="19" t="s">
        <v>40</v>
      </c>
      <c r="E8973" s="19">
        <v>15</v>
      </c>
      <c r="F8973" s="19">
        <v>40</v>
      </c>
      <c r="G8973" s="19">
        <v>4</v>
      </c>
      <c r="H8973" s="19">
        <v>3</v>
      </c>
    </row>
    <row r="8974" spans="1:8" x14ac:dyDescent="0.25">
      <c r="A8974" s="14" t="str">
        <f t="shared" si="140"/>
        <v>puntoni012013</v>
      </c>
      <c r="B8974" s="19" t="s">
        <v>267</v>
      </c>
      <c r="C8974" s="19">
        <v>2013</v>
      </c>
      <c r="D8974" s="19" t="s">
        <v>2333</v>
      </c>
      <c r="E8974" s="19">
        <v>47</v>
      </c>
      <c r="F8974" s="19">
        <v>109</v>
      </c>
      <c r="G8974" s="19">
        <v>3</v>
      </c>
      <c r="H8974" s="19">
        <v>30</v>
      </c>
    </row>
    <row r="8975" spans="1:8" x14ac:dyDescent="0.25">
      <c r="A8975" s="14" t="str">
        <f t="shared" si="140"/>
        <v>purceda012013</v>
      </c>
      <c r="B8975" s="19" t="s">
        <v>990</v>
      </c>
      <c r="C8975" s="19">
        <v>2013</v>
      </c>
      <c r="D8975" s="19" t="s">
        <v>2334</v>
      </c>
      <c r="E8975" s="19">
        <v>1</v>
      </c>
      <c r="F8975" s="19">
        <v>3</v>
      </c>
      <c r="G8975" s="19">
        <v>0</v>
      </c>
      <c r="H8975" s="19">
        <v>0</v>
      </c>
    </row>
    <row r="8976" spans="1:8" x14ac:dyDescent="0.25">
      <c r="A8976" s="14" t="str">
        <f t="shared" si="140"/>
        <v>putkolu012013</v>
      </c>
      <c r="B8976" s="19" t="s">
        <v>1812</v>
      </c>
      <c r="C8976" s="19">
        <v>2013</v>
      </c>
      <c r="D8976" s="19" t="s">
        <v>2334</v>
      </c>
      <c r="E8976" s="19">
        <v>2</v>
      </c>
      <c r="F8976" s="19">
        <v>1</v>
      </c>
      <c r="G8976" s="19">
        <v>0</v>
      </c>
      <c r="H8976" s="19">
        <v>0</v>
      </c>
    </row>
    <row r="8977" spans="1:8" x14ac:dyDescent="0.25">
      <c r="A8977" s="14" t="str">
        <f t="shared" si="140"/>
        <v>putnaza012013</v>
      </c>
      <c r="B8977" s="19" t="s">
        <v>1593</v>
      </c>
      <c r="C8977" s="19">
        <v>2013</v>
      </c>
      <c r="D8977" s="19" t="s">
        <v>2334</v>
      </c>
      <c r="E8977" s="19">
        <v>0</v>
      </c>
      <c r="F8977" s="19">
        <v>0</v>
      </c>
      <c r="G8977" s="19">
        <v>0</v>
      </c>
      <c r="H8977" s="19">
        <v>0</v>
      </c>
    </row>
    <row r="8978" spans="1:8" x14ac:dyDescent="0.25">
      <c r="A8978" s="14" t="str">
        <f t="shared" si="140"/>
        <v>putzjj012013</v>
      </c>
      <c r="B8978" s="19" t="s">
        <v>396</v>
      </c>
      <c r="C8978" s="19">
        <v>2013</v>
      </c>
      <c r="D8978" s="19" t="s">
        <v>2334</v>
      </c>
      <c r="E8978" s="19">
        <v>0</v>
      </c>
      <c r="F8978" s="19">
        <v>5</v>
      </c>
      <c r="G8978" s="19">
        <v>0</v>
      </c>
      <c r="H8978" s="19">
        <v>0</v>
      </c>
    </row>
    <row r="8979" spans="1:8" x14ac:dyDescent="0.25">
      <c r="A8979" s="14" t="str">
        <f t="shared" si="140"/>
        <v>quallch012013</v>
      </c>
      <c r="B8979" s="19" t="s">
        <v>486</v>
      </c>
      <c r="C8979" s="19">
        <v>2013</v>
      </c>
      <c r="D8979" s="19" t="s">
        <v>2334</v>
      </c>
      <c r="E8979" s="19">
        <v>4</v>
      </c>
      <c r="F8979" s="19">
        <v>18</v>
      </c>
      <c r="G8979" s="19">
        <v>0</v>
      </c>
      <c r="H8979" s="19">
        <v>3</v>
      </c>
    </row>
    <row r="8980" spans="1:8" x14ac:dyDescent="0.25">
      <c r="A8980" s="14" t="str">
        <f t="shared" si="140"/>
        <v>quentca012013</v>
      </c>
      <c r="B8980" s="19" t="s">
        <v>718</v>
      </c>
      <c r="C8980" s="19">
        <v>2013</v>
      </c>
      <c r="D8980" s="19" t="s">
        <v>2330</v>
      </c>
    </row>
    <row r="8981" spans="1:8" x14ac:dyDescent="0.25">
      <c r="A8981" s="14" t="str">
        <f t="shared" si="140"/>
        <v>quentca012013</v>
      </c>
      <c r="B8981" s="19" t="s">
        <v>718</v>
      </c>
      <c r="C8981" s="19">
        <v>2013</v>
      </c>
      <c r="D8981" s="19" t="s">
        <v>2331</v>
      </c>
      <c r="E8981" s="19">
        <v>105</v>
      </c>
      <c r="F8981" s="19">
        <v>1</v>
      </c>
      <c r="G8981" s="19">
        <v>1</v>
      </c>
      <c r="H8981" s="19">
        <v>0</v>
      </c>
    </row>
    <row r="8982" spans="1:8" x14ac:dyDescent="0.25">
      <c r="A8982" s="14" t="str">
        <f t="shared" si="140"/>
        <v>quinthu012013</v>
      </c>
      <c r="B8982" s="19" t="s">
        <v>398</v>
      </c>
      <c r="C8982" s="19">
        <v>2013</v>
      </c>
      <c r="D8982" s="19" t="s">
        <v>2336</v>
      </c>
      <c r="E8982" s="19">
        <v>123</v>
      </c>
      <c r="F8982" s="19">
        <v>14</v>
      </c>
      <c r="G8982" s="19">
        <v>4</v>
      </c>
      <c r="H8982" s="19">
        <v>1</v>
      </c>
    </row>
    <row r="8983" spans="1:8" x14ac:dyDescent="0.25">
      <c r="A8983" s="14" t="str">
        <f t="shared" si="140"/>
        <v>quinthu012013</v>
      </c>
      <c r="B8983" s="19" t="s">
        <v>398</v>
      </c>
      <c r="C8983" s="19">
        <v>2013</v>
      </c>
      <c r="D8983" s="19" t="s">
        <v>2336</v>
      </c>
      <c r="E8983" s="19">
        <v>158</v>
      </c>
      <c r="F8983" s="19">
        <v>12</v>
      </c>
      <c r="G8983" s="19">
        <v>1</v>
      </c>
      <c r="H8983" s="19">
        <v>3</v>
      </c>
    </row>
    <row r="8984" spans="1:8" x14ac:dyDescent="0.25">
      <c r="A8984" s="14" t="str">
        <f t="shared" si="140"/>
        <v>quintjo012013</v>
      </c>
      <c r="B8984" s="19" t="s">
        <v>1813</v>
      </c>
      <c r="C8984" s="19">
        <v>2013</v>
      </c>
      <c r="D8984" s="19" t="s">
        <v>2334</v>
      </c>
      <c r="E8984" s="19">
        <v>4</v>
      </c>
      <c r="F8984" s="19">
        <v>23</v>
      </c>
      <c r="G8984" s="19">
        <v>2</v>
      </c>
      <c r="H8984" s="19">
        <v>1</v>
      </c>
    </row>
    <row r="8985" spans="1:8" x14ac:dyDescent="0.25">
      <c r="A8985" s="14" t="str">
        <f t="shared" si="140"/>
        <v>quintom012013</v>
      </c>
      <c r="B8985" s="19" t="s">
        <v>588</v>
      </c>
      <c r="C8985" s="19">
        <v>2013</v>
      </c>
      <c r="D8985" s="19" t="s">
        <v>40</v>
      </c>
      <c r="E8985" s="19">
        <v>0</v>
      </c>
      <c r="F8985" s="19">
        <v>0</v>
      </c>
      <c r="G8985" s="19">
        <v>0</v>
      </c>
      <c r="H8985" s="19">
        <v>0</v>
      </c>
    </row>
    <row r="8986" spans="1:8" x14ac:dyDescent="0.25">
      <c r="A8986" s="14" t="str">
        <f t="shared" si="140"/>
        <v>quintom012013</v>
      </c>
      <c r="B8986" s="19" t="s">
        <v>588</v>
      </c>
      <c r="C8986" s="19">
        <v>2013</v>
      </c>
      <c r="D8986" s="19" t="s">
        <v>2333</v>
      </c>
      <c r="E8986" s="19">
        <v>107</v>
      </c>
      <c r="F8986" s="19">
        <v>248</v>
      </c>
      <c r="G8986" s="19">
        <v>8</v>
      </c>
      <c r="H8986" s="19">
        <v>45</v>
      </c>
    </row>
    <row r="8987" spans="1:8" x14ac:dyDescent="0.25">
      <c r="A8987" s="14" t="str">
        <f t="shared" si="140"/>
        <v>quirogu012013</v>
      </c>
      <c r="B8987" s="19" t="s">
        <v>487</v>
      </c>
      <c r="C8987" s="19">
        <v>2013</v>
      </c>
      <c r="D8987" s="19" t="s">
        <v>2336</v>
      </c>
      <c r="E8987" s="19">
        <v>144</v>
      </c>
      <c r="F8987" s="19">
        <v>13</v>
      </c>
      <c r="G8987" s="19">
        <v>0</v>
      </c>
      <c r="H8987" s="19">
        <v>0</v>
      </c>
    </row>
    <row r="8988" spans="1:8" x14ac:dyDescent="0.25">
      <c r="A8988" s="14" t="str">
        <f t="shared" si="140"/>
        <v>raburry012013</v>
      </c>
      <c r="B8988" s="19" t="s">
        <v>488</v>
      </c>
      <c r="C8988" s="19">
        <v>2013</v>
      </c>
      <c r="D8988" s="19" t="s">
        <v>39</v>
      </c>
      <c r="E8988" s="19">
        <v>7</v>
      </c>
      <c r="F8988" s="19">
        <v>3</v>
      </c>
      <c r="G8988" s="19">
        <v>0</v>
      </c>
      <c r="H8988" s="19">
        <v>1</v>
      </c>
    </row>
    <row r="8989" spans="1:8" x14ac:dyDescent="0.25">
      <c r="A8989" s="14" t="str">
        <f t="shared" si="140"/>
        <v>raburry012013</v>
      </c>
      <c r="B8989" s="19" t="s">
        <v>488</v>
      </c>
      <c r="C8989" s="19">
        <v>2013</v>
      </c>
      <c r="D8989" s="19" t="s">
        <v>2330</v>
      </c>
    </row>
    <row r="8990" spans="1:8" x14ac:dyDescent="0.25">
      <c r="A8990" s="14" t="str">
        <f t="shared" si="140"/>
        <v>raburry012013</v>
      </c>
      <c r="B8990" s="19" t="s">
        <v>488</v>
      </c>
      <c r="C8990" s="19">
        <v>2013</v>
      </c>
      <c r="D8990" s="19" t="s">
        <v>2331</v>
      </c>
      <c r="E8990" s="19">
        <v>92</v>
      </c>
      <c r="F8990" s="19">
        <v>3</v>
      </c>
      <c r="G8990" s="19">
        <v>2</v>
      </c>
      <c r="H8990" s="19">
        <v>2</v>
      </c>
    </row>
    <row r="8991" spans="1:8" x14ac:dyDescent="0.25">
      <c r="A8991" s="14" t="str">
        <f t="shared" si="140"/>
        <v>raburry012013</v>
      </c>
      <c r="B8991" s="19" t="s">
        <v>488</v>
      </c>
      <c r="C8991" s="19">
        <v>2013</v>
      </c>
      <c r="D8991" s="19" t="s">
        <v>2334</v>
      </c>
      <c r="E8991" s="19">
        <v>1</v>
      </c>
      <c r="F8991" s="19">
        <v>0</v>
      </c>
      <c r="G8991" s="19">
        <v>0</v>
      </c>
      <c r="H8991" s="19">
        <v>0</v>
      </c>
    </row>
    <row r="8992" spans="1:8" x14ac:dyDescent="0.25">
      <c r="A8992" s="14" t="str">
        <f t="shared" si="140"/>
        <v>raburry012013</v>
      </c>
      <c r="B8992" s="19" t="s">
        <v>488</v>
      </c>
      <c r="C8992" s="19">
        <v>2013</v>
      </c>
      <c r="D8992" s="19" t="s">
        <v>2332</v>
      </c>
    </row>
    <row r="8993" spans="1:8" x14ac:dyDescent="0.25">
      <c r="A8993" s="14" t="str">
        <f t="shared" si="140"/>
        <v>raleybr012013</v>
      </c>
      <c r="B8993" s="19" t="s">
        <v>1814</v>
      </c>
      <c r="C8993" s="19">
        <v>2013</v>
      </c>
      <c r="D8993" s="19" t="s">
        <v>2334</v>
      </c>
      <c r="E8993" s="19">
        <v>2</v>
      </c>
      <c r="F8993" s="19">
        <v>1</v>
      </c>
      <c r="G8993" s="19">
        <v>1</v>
      </c>
      <c r="H8993" s="19">
        <v>0</v>
      </c>
    </row>
    <row r="8994" spans="1:8" x14ac:dyDescent="0.25">
      <c r="A8994" s="14" t="str">
        <f t="shared" si="140"/>
        <v>ramiral032013</v>
      </c>
      <c r="B8994" s="19" t="s">
        <v>991</v>
      </c>
      <c r="C8994" s="19">
        <v>2013</v>
      </c>
      <c r="D8994" s="19" t="s">
        <v>2333</v>
      </c>
      <c r="E8994" s="19">
        <v>236</v>
      </c>
      <c r="F8994" s="19">
        <v>433</v>
      </c>
      <c r="G8994" s="19">
        <v>22</v>
      </c>
      <c r="H8994" s="19">
        <v>100</v>
      </c>
    </row>
    <row r="8995" spans="1:8" x14ac:dyDescent="0.25">
      <c r="A8995" s="14" t="str">
        <f t="shared" si="140"/>
        <v>ramirar012013</v>
      </c>
      <c r="B8995" s="19" t="s">
        <v>181</v>
      </c>
      <c r="C8995" s="19">
        <v>2013</v>
      </c>
      <c r="D8995" s="19" t="s">
        <v>40</v>
      </c>
      <c r="E8995" s="19">
        <v>45</v>
      </c>
      <c r="F8995" s="19">
        <v>103</v>
      </c>
      <c r="G8995" s="19">
        <v>7</v>
      </c>
      <c r="H8995" s="19">
        <v>7</v>
      </c>
    </row>
    <row r="8996" spans="1:8" x14ac:dyDescent="0.25">
      <c r="A8996" s="14" t="str">
        <f t="shared" si="140"/>
        <v>ramirer022013</v>
      </c>
      <c r="B8996" s="19" t="s">
        <v>1816</v>
      </c>
      <c r="C8996" s="19">
        <v>2013</v>
      </c>
      <c r="D8996" s="19" t="s">
        <v>2334</v>
      </c>
      <c r="E8996" s="19">
        <v>2</v>
      </c>
      <c r="F8996" s="19">
        <v>7</v>
      </c>
      <c r="G8996" s="19">
        <v>0</v>
      </c>
      <c r="H8996" s="19">
        <v>0</v>
      </c>
    </row>
    <row r="8997" spans="1:8" x14ac:dyDescent="0.25">
      <c r="A8997" s="14" t="str">
        <f t="shared" si="140"/>
        <v>ramirha012013</v>
      </c>
      <c r="B8997" s="19" t="s">
        <v>589</v>
      </c>
      <c r="C8997" s="19">
        <v>2013</v>
      </c>
      <c r="D8997" s="19" t="s">
        <v>2333</v>
      </c>
      <c r="E8997" s="19">
        <v>105</v>
      </c>
      <c r="F8997" s="19">
        <v>210</v>
      </c>
      <c r="G8997" s="19">
        <v>13</v>
      </c>
      <c r="H8997" s="19">
        <v>43</v>
      </c>
    </row>
    <row r="8998" spans="1:8" x14ac:dyDescent="0.25">
      <c r="A8998" s="14" t="str">
        <f t="shared" si="140"/>
        <v>ramirjc012013</v>
      </c>
      <c r="B8998" s="19" t="s">
        <v>2033</v>
      </c>
      <c r="C8998" s="19">
        <v>2013</v>
      </c>
      <c r="D8998" s="19" t="s">
        <v>2334</v>
      </c>
      <c r="E8998" s="19">
        <v>1</v>
      </c>
      <c r="F8998" s="19">
        <v>3</v>
      </c>
      <c r="G8998" s="19">
        <v>1</v>
      </c>
      <c r="H8998" s="19">
        <v>0</v>
      </c>
    </row>
    <row r="8999" spans="1:8" x14ac:dyDescent="0.25">
      <c r="A8999" s="14" t="str">
        <f t="shared" si="140"/>
        <v>ramirjo012013</v>
      </c>
      <c r="B8999" s="19" t="s">
        <v>2034</v>
      </c>
      <c r="C8999" s="19">
        <v>2013</v>
      </c>
      <c r="D8999" s="19" t="s">
        <v>39</v>
      </c>
      <c r="E8999" s="19">
        <v>2</v>
      </c>
      <c r="F8999" s="19">
        <v>7</v>
      </c>
      <c r="G8999" s="19">
        <v>0</v>
      </c>
      <c r="H8999" s="19">
        <v>0</v>
      </c>
    </row>
    <row r="9000" spans="1:8" x14ac:dyDescent="0.25">
      <c r="A9000" s="14" t="str">
        <f t="shared" si="140"/>
        <v>ramirjo012013</v>
      </c>
      <c r="B9000" s="19" t="s">
        <v>2034</v>
      </c>
      <c r="C9000" s="19">
        <v>2013</v>
      </c>
      <c r="D9000" s="19" t="s">
        <v>40</v>
      </c>
      <c r="E9000" s="19">
        <v>0</v>
      </c>
      <c r="F9000" s="19">
        <v>3</v>
      </c>
      <c r="G9000" s="19">
        <v>1</v>
      </c>
      <c r="H9000" s="19">
        <v>0</v>
      </c>
    </row>
    <row r="9001" spans="1:8" x14ac:dyDescent="0.25">
      <c r="A9001" s="14" t="str">
        <f t="shared" si="140"/>
        <v>ramirjo012013</v>
      </c>
      <c r="B9001" s="19" t="s">
        <v>2034</v>
      </c>
      <c r="C9001" s="19">
        <v>2013</v>
      </c>
      <c r="D9001" s="19" t="s">
        <v>2333</v>
      </c>
      <c r="E9001" s="19">
        <v>0</v>
      </c>
      <c r="F9001" s="19">
        <v>0</v>
      </c>
      <c r="G9001" s="19">
        <v>0</v>
      </c>
      <c r="H9001" s="19">
        <v>0</v>
      </c>
    </row>
    <row r="9002" spans="1:8" x14ac:dyDescent="0.25">
      <c r="A9002" s="14" t="str">
        <f t="shared" si="140"/>
        <v>ramirra022013</v>
      </c>
      <c r="B9002" s="19" t="s">
        <v>719</v>
      </c>
      <c r="C9002" s="19">
        <v>2013</v>
      </c>
      <c r="D9002" s="19" t="s">
        <v>2334</v>
      </c>
      <c r="E9002" s="19">
        <v>0</v>
      </c>
      <c r="F9002" s="19">
        <v>1</v>
      </c>
      <c r="G9002" s="19">
        <v>0</v>
      </c>
      <c r="H9002" s="19">
        <v>1</v>
      </c>
    </row>
    <row r="9003" spans="1:8" x14ac:dyDescent="0.25">
      <c r="A9003" s="14" t="str">
        <f t="shared" si="140"/>
        <v>ramirwi012013</v>
      </c>
      <c r="B9003" s="19" t="s">
        <v>1163</v>
      </c>
      <c r="C9003" s="19">
        <v>2013</v>
      </c>
      <c r="D9003" s="19" t="s">
        <v>2329</v>
      </c>
    </row>
    <row r="9004" spans="1:8" x14ac:dyDescent="0.25">
      <c r="A9004" s="14" t="str">
        <f t="shared" si="140"/>
        <v>ramirwi012013</v>
      </c>
      <c r="B9004" s="19" t="s">
        <v>1163</v>
      </c>
      <c r="C9004" s="19">
        <v>2013</v>
      </c>
      <c r="D9004" s="19" t="s">
        <v>2330</v>
      </c>
    </row>
    <row r="9005" spans="1:8" x14ac:dyDescent="0.25">
      <c r="A9005" s="14" t="str">
        <f t="shared" si="140"/>
        <v>ramirwi012013</v>
      </c>
      <c r="B9005" s="19" t="s">
        <v>1163</v>
      </c>
      <c r="C9005" s="19">
        <v>2013</v>
      </c>
      <c r="D9005" s="19" t="s">
        <v>2331</v>
      </c>
      <c r="E9005" s="19">
        <v>49</v>
      </c>
      <c r="F9005" s="19">
        <v>1</v>
      </c>
      <c r="G9005" s="19">
        <v>0</v>
      </c>
      <c r="H9005" s="19">
        <v>0</v>
      </c>
    </row>
    <row r="9006" spans="1:8" x14ac:dyDescent="0.25">
      <c r="A9006" s="14" t="str">
        <f t="shared" si="140"/>
        <v>ramirwi012013</v>
      </c>
      <c r="B9006" s="19" t="s">
        <v>1163</v>
      </c>
      <c r="C9006" s="19">
        <v>2013</v>
      </c>
      <c r="D9006" s="19" t="s">
        <v>2332</v>
      </c>
    </row>
    <row r="9007" spans="1:8" x14ac:dyDescent="0.25">
      <c r="A9007" s="14" t="str">
        <f t="shared" si="140"/>
        <v>ramosaj012013</v>
      </c>
      <c r="B9007" s="19" t="s">
        <v>1817</v>
      </c>
      <c r="C9007" s="19">
        <v>2013</v>
      </c>
      <c r="D9007" s="19" t="s">
        <v>2334</v>
      </c>
      <c r="E9007" s="19">
        <v>5</v>
      </c>
      <c r="F9007" s="19">
        <v>9</v>
      </c>
      <c r="G9007" s="19">
        <v>2</v>
      </c>
      <c r="H9007" s="19">
        <v>0</v>
      </c>
    </row>
    <row r="9008" spans="1:8" x14ac:dyDescent="0.25">
      <c r="A9008" s="14" t="str">
        <f t="shared" si="140"/>
        <v>ramosce012013</v>
      </c>
      <c r="B9008" s="19" t="s">
        <v>1164</v>
      </c>
      <c r="C9008" s="19">
        <v>2013</v>
      </c>
      <c r="D9008" s="19" t="s">
        <v>2334</v>
      </c>
      <c r="E9008" s="19">
        <v>7</v>
      </c>
      <c r="F9008" s="19">
        <v>8</v>
      </c>
      <c r="G9008" s="19">
        <v>0</v>
      </c>
      <c r="H9008" s="19">
        <v>0</v>
      </c>
    </row>
    <row r="9009" spans="1:8" x14ac:dyDescent="0.25">
      <c r="A9009" s="14" t="str">
        <f t="shared" si="140"/>
        <v>ramoswi012013</v>
      </c>
      <c r="B9009" s="19" t="s">
        <v>1361</v>
      </c>
      <c r="C9009" s="19">
        <v>2013</v>
      </c>
      <c r="D9009" s="19" t="s">
        <v>2336</v>
      </c>
      <c r="E9009" s="19">
        <v>593</v>
      </c>
      <c r="F9009" s="19">
        <v>35</v>
      </c>
      <c r="G9009" s="19">
        <v>8</v>
      </c>
      <c r="H9009" s="19">
        <v>1</v>
      </c>
    </row>
    <row r="9010" spans="1:8" x14ac:dyDescent="0.25">
      <c r="A9010" s="14" t="str">
        <f t="shared" si="140"/>
        <v>ransoco012013</v>
      </c>
      <c r="B9010" s="19" t="s">
        <v>268</v>
      </c>
      <c r="C9010" s="19">
        <v>2013</v>
      </c>
      <c r="D9010" s="19" t="s">
        <v>2335</v>
      </c>
      <c r="E9010" s="19">
        <v>31</v>
      </c>
      <c r="F9010" s="19">
        <v>0</v>
      </c>
      <c r="G9010" s="19">
        <v>0</v>
      </c>
      <c r="H9010" s="19">
        <v>5</v>
      </c>
    </row>
    <row r="9011" spans="1:8" x14ac:dyDescent="0.25">
      <c r="A9011" s="14" t="str">
        <f t="shared" si="140"/>
        <v>ransoco012013</v>
      </c>
      <c r="B9011" s="19" t="s">
        <v>268</v>
      </c>
      <c r="C9011" s="19">
        <v>2013</v>
      </c>
      <c r="D9011" s="19" t="s">
        <v>40</v>
      </c>
      <c r="E9011" s="19">
        <v>1</v>
      </c>
      <c r="F9011" s="19">
        <v>8</v>
      </c>
      <c r="G9011" s="19">
        <v>1</v>
      </c>
      <c r="H9011" s="19">
        <v>0</v>
      </c>
    </row>
    <row r="9012" spans="1:8" x14ac:dyDescent="0.25">
      <c r="A9012" s="14" t="str">
        <f t="shared" si="140"/>
        <v>ransoco012013</v>
      </c>
      <c r="B9012" s="19" t="s">
        <v>268</v>
      </c>
      <c r="C9012" s="19">
        <v>2013</v>
      </c>
      <c r="D9012" s="19" t="s">
        <v>40</v>
      </c>
      <c r="E9012" s="19">
        <v>21</v>
      </c>
      <c r="F9012" s="19">
        <v>80</v>
      </c>
      <c r="G9012" s="19">
        <v>6</v>
      </c>
      <c r="H9012" s="19">
        <v>8</v>
      </c>
    </row>
    <row r="9013" spans="1:8" x14ac:dyDescent="0.25">
      <c r="A9013" s="14" t="str">
        <f t="shared" si="140"/>
        <v>ransoco012013</v>
      </c>
      <c r="B9013" s="19" t="s">
        <v>268</v>
      </c>
      <c r="C9013" s="19">
        <v>2013</v>
      </c>
      <c r="D9013" s="19" t="s">
        <v>2333</v>
      </c>
      <c r="E9013" s="19">
        <v>1</v>
      </c>
      <c r="F9013" s="19">
        <v>3</v>
      </c>
      <c r="G9013" s="19">
        <v>0</v>
      </c>
      <c r="H9013" s="19">
        <v>0</v>
      </c>
    </row>
    <row r="9014" spans="1:8" x14ac:dyDescent="0.25">
      <c r="A9014" s="14" t="str">
        <f t="shared" si="140"/>
        <v>rapadcl012013</v>
      </c>
      <c r="B9014" s="19" t="s">
        <v>842</v>
      </c>
      <c r="C9014" s="19">
        <v>2013</v>
      </c>
      <c r="D9014" s="19" t="s">
        <v>2334</v>
      </c>
      <c r="E9014" s="19">
        <v>1</v>
      </c>
      <c r="F9014" s="19">
        <v>0</v>
      </c>
      <c r="G9014" s="19">
        <v>0</v>
      </c>
      <c r="H9014" s="19">
        <v>0</v>
      </c>
    </row>
    <row r="9015" spans="1:8" x14ac:dyDescent="0.25">
      <c r="A9015" s="14" t="str">
        <f t="shared" si="140"/>
        <v>rasmuco012013</v>
      </c>
      <c r="B9015" s="19" t="s">
        <v>1165</v>
      </c>
      <c r="C9015" s="19">
        <v>2013</v>
      </c>
      <c r="D9015" s="19" t="s">
        <v>2329</v>
      </c>
    </row>
    <row r="9016" spans="1:8" x14ac:dyDescent="0.25">
      <c r="A9016" s="14" t="str">
        <f t="shared" si="140"/>
        <v>rasmuco012013</v>
      </c>
      <c r="B9016" s="19" t="s">
        <v>1165</v>
      </c>
      <c r="C9016" s="19">
        <v>2013</v>
      </c>
      <c r="D9016" s="19" t="s">
        <v>2331</v>
      </c>
      <c r="E9016" s="19">
        <v>308</v>
      </c>
      <c r="F9016" s="19">
        <v>1</v>
      </c>
      <c r="G9016" s="19">
        <v>4</v>
      </c>
      <c r="H9016" s="19">
        <v>1</v>
      </c>
    </row>
    <row r="9017" spans="1:8" x14ac:dyDescent="0.25">
      <c r="A9017" s="14" t="str">
        <f t="shared" si="140"/>
        <v>rasmuco022013</v>
      </c>
      <c r="B9017" s="19" t="s">
        <v>2035</v>
      </c>
      <c r="C9017" s="19">
        <v>2013</v>
      </c>
      <c r="D9017" s="19" t="s">
        <v>2334</v>
      </c>
      <c r="E9017" s="19">
        <v>0</v>
      </c>
      <c r="F9017" s="19">
        <v>0</v>
      </c>
      <c r="G9017" s="19">
        <v>0</v>
      </c>
      <c r="H9017" s="19">
        <v>0</v>
      </c>
    </row>
    <row r="9018" spans="1:8" x14ac:dyDescent="0.25">
      <c r="A9018" s="14" t="str">
        <f t="shared" si="140"/>
        <v>rasmuco022013</v>
      </c>
      <c r="B9018" s="19" t="s">
        <v>2035</v>
      </c>
      <c r="C9018" s="19">
        <v>2013</v>
      </c>
      <c r="D9018" s="19" t="s">
        <v>2334</v>
      </c>
      <c r="E9018" s="19">
        <v>0</v>
      </c>
      <c r="F9018" s="19">
        <v>1</v>
      </c>
      <c r="G9018" s="19">
        <v>0</v>
      </c>
      <c r="H9018" s="19">
        <v>0</v>
      </c>
    </row>
    <row r="9019" spans="1:8" x14ac:dyDescent="0.25">
      <c r="A9019" s="14" t="str">
        <f t="shared" si="140"/>
        <v>rauchjo012013</v>
      </c>
      <c r="B9019" s="19" t="s">
        <v>329</v>
      </c>
      <c r="C9019" s="19">
        <v>2013</v>
      </c>
      <c r="D9019" s="19" t="s">
        <v>2334</v>
      </c>
      <c r="E9019" s="19">
        <v>1</v>
      </c>
      <c r="F9019" s="19">
        <v>4</v>
      </c>
      <c r="G9019" s="19">
        <v>0</v>
      </c>
      <c r="H9019" s="19">
        <v>0</v>
      </c>
    </row>
    <row r="9020" spans="1:8" x14ac:dyDescent="0.25">
      <c r="A9020" s="14" t="str">
        <f t="shared" si="140"/>
        <v>reckean012013</v>
      </c>
      <c r="B9020" s="19" t="s">
        <v>1594</v>
      </c>
      <c r="C9020" s="19">
        <v>2013</v>
      </c>
      <c r="D9020" s="19" t="s">
        <v>2336</v>
      </c>
      <c r="E9020" s="19">
        <v>289</v>
      </c>
      <c r="F9020" s="19">
        <v>17</v>
      </c>
      <c r="G9020" s="19">
        <v>3</v>
      </c>
      <c r="H9020" s="19">
        <v>2</v>
      </c>
    </row>
    <row r="9021" spans="1:8" x14ac:dyDescent="0.25">
      <c r="A9021" s="14" t="str">
        <f t="shared" si="140"/>
        <v>reckean012013</v>
      </c>
      <c r="B9021" s="19" t="s">
        <v>1594</v>
      </c>
      <c r="C9021" s="19">
        <v>2013</v>
      </c>
      <c r="D9021" s="19" t="s">
        <v>2334</v>
      </c>
      <c r="E9021" s="19">
        <v>0</v>
      </c>
      <c r="F9021" s="19">
        <v>0</v>
      </c>
      <c r="G9021" s="19">
        <v>0</v>
      </c>
      <c r="H9021" s="19">
        <v>0</v>
      </c>
    </row>
    <row r="9022" spans="1:8" x14ac:dyDescent="0.25">
      <c r="A9022" s="14" t="str">
        <f t="shared" si="140"/>
        <v>reddijo012013</v>
      </c>
      <c r="B9022" s="19" t="s">
        <v>1167</v>
      </c>
      <c r="C9022" s="19">
        <v>2013</v>
      </c>
      <c r="D9022" s="19" t="s">
        <v>2331</v>
      </c>
      <c r="E9022" s="19">
        <v>244</v>
      </c>
      <c r="F9022" s="19">
        <v>9</v>
      </c>
      <c r="G9022" s="19">
        <v>5</v>
      </c>
      <c r="H9022" s="19">
        <v>3</v>
      </c>
    </row>
    <row r="9023" spans="1:8" x14ac:dyDescent="0.25">
      <c r="A9023" s="14" t="str">
        <f t="shared" si="140"/>
        <v>reddijo012013</v>
      </c>
      <c r="B9023" s="19" t="s">
        <v>1167</v>
      </c>
      <c r="C9023" s="19">
        <v>2013</v>
      </c>
      <c r="D9023" s="19" t="s">
        <v>2332</v>
      </c>
    </row>
    <row r="9024" spans="1:8" x14ac:dyDescent="0.25">
      <c r="A9024" s="14" t="str">
        <f t="shared" si="140"/>
        <v>redmoto012013</v>
      </c>
      <c r="B9024" s="19" t="s">
        <v>1818</v>
      </c>
      <c r="C9024" s="19">
        <v>2013</v>
      </c>
      <c r="D9024" s="19" t="s">
        <v>2334</v>
      </c>
      <c r="E9024" s="19">
        <v>2</v>
      </c>
      <c r="F9024" s="19">
        <v>7</v>
      </c>
      <c r="G9024" s="19">
        <v>1</v>
      </c>
      <c r="H9024" s="19">
        <v>1</v>
      </c>
    </row>
    <row r="9025" spans="1:8" x14ac:dyDescent="0.25">
      <c r="A9025" s="14" t="str">
        <f t="shared" si="140"/>
        <v>reedad012013</v>
      </c>
      <c r="B9025" s="19" t="s">
        <v>1595</v>
      </c>
      <c r="C9025" s="19">
        <v>2013</v>
      </c>
      <c r="D9025" s="19" t="s">
        <v>2334</v>
      </c>
      <c r="E9025" s="19">
        <v>6</v>
      </c>
      <c r="F9025" s="19">
        <v>5</v>
      </c>
      <c r="G9025" s="19">
        <v>0</v>
      </c>
      <c r="H9025" s="19">
        <v>0</v>
      </c>
    </row>
    <row r="9026" spans="1:8" x14ac:dyDescent="0.25">
      <c r="A9026" s="14" t="str">
        <f t="shared" si="140"/>
        <v>reedev012013</v>
      </c>
      <c r="B9026" s="19" t="s">
        <v>2036</v>
      </c>
      <c r="C9026" s="19">
        <v>2013</v>
      </c>
      <c r="D9026" s="19" t="s">
        <v>2334</v>
      </c>
      <c r="E9026" s="19">
        <v>2</v>
      </c>
      <c r="F9026" s="19">
        <v>6</v>
      </c>
      <c r="G9026" s="19">
        <v>3</v>
      </c>
      <c r="H9026" s="19">
        <v>0</v>
      </c>
    </row>
    <row r="9027" spans="1:8" x14ac:dyDescent="0.25">
      <c r="A9027" s="14" t="str">
        <f t="shared" ref="A9027:A9090" si="141">B9027&amp;C9027</f>
        <v>reidry012013</v>
      </c>
      <c r="B9027" s="19" t="s">
        <v>2037</v>
      </c>
      <c r="C9027" s="19">
        <v>2013</v>
      </c>
      <c r="D9027" s="19" t="s">
        <v>2334</v>
      </c>
      <c r="E9027" s="19">
        <v>1</v>
      </c>
      <c r="F9027" s="19">
        <v>1</v>
      </c>
      <c r="G9027" s="19">
        <v>0</v>
      </c>
      <c r="H9027" s="19">
        <v>0</v>
      </c>
    </row>
    <row r="9028" spans="1:8" x14ac:dyDescent="0.25">
      <c r="A9028" s="14" t="str">
        <f t="shared" si="141"/>
        <v>reimono012013</v>
      </c>
      <c r="B9028" s="19" t="s">
        <v>1168</v>
      </c>
      <c r="C9028" s="19">
        <v>2013</v>
      </c>
      <c r="D9028" s="19" t="s">
        <v>2330</v>
      </c>
    </row>
    <row r="9029" spans="1:8" x14ac:dyDescent="0.25">
      <c r="A9029" s="14" t="str">
        <f t="shared" si="141"/>
        <v>reimono012013</v>
      </c>
      <c r="B9029" s="19" t="s">
        <v>1168</v>
      </c>
      <c r="C9029" s="19">
        <v>2013</v>
      </c>
      <c r="D9029" s="19" t="s">
        <v>2331</v>
      </c>
      <c r="E9029" s="19">
        <v>24</v>
      </c>
      <c r="F9029" s="19">
        <v>2</v>
      </c>
      <c r="G9029" s="19">
        <v>0</v>
      </c>
      <c r="H9029" s="19">
        <v>1</v>
      </c>
    </row>
    <row r="9030" spans="1:8" x14ac:dyDescent="0.25">
      <c r="A9030" s="14" t="str">
        <f t="shared" si="141"/>
        <v>rendoan012013</v>
      </c>
      <c r="B9030" s="19" t="s">
        <v>2038</v>
      </c>
      <c r="C9030" s="19">
        <v>2013</v>
      </c>
      <c r="D9030" s="19" t="s">
        <v>39</v>
      </c>
      <c r="E9030" s="19">
        <v>147</v>
      </c>
      <c r="F9030" s="19">
        <v>213</v>
      </c>
      <c r="G9030" s="19">
        <v>9</v>
      </c>
      <c r="H9030" s="19">
        <v>50</v>
      </c>
    </row>
    <row r="9031" spans="1:8" x14ac:dyDescent="0.25">
      <c r="A9031" s="14" t="str">
        <f t="shared" si="141"/>
        <v>rendoan012013</v>
      </c>
      <c r="B9031" s="19" t="s">
        <v>2038</v>
      </c>
      <c r="C9031" s="19">
        <v>2013</v>
      </c>
      <c r="D9031" s="19" t="s">
        <v>40</v>
      </c>
      <c r="E9031" s="19">
        <v>7</v>
      </c>
      <c r="F9031" s="19">
        <v>26</v>
      </c>
      <c r="G9031" s="19">
        <v>5</v>
      </c>
      <c r="H9031" s="19">
        <v>4</v>
      </c>
    </row>
    <row r="9032" spans="1:8" x14ac:dyDescent="0.25">
      <c r="A9032" s="14" t="str">
        <f t="shared" si="141"/>
        <v>rendoan012013</v>
      </c>
      <c r="B9032" s="19" t="s">
        <v>2038</v>
      </c>
      <c r="C9032" s="19">
        <v>2013</v>
      </c>
      <c r="D9032" s="19" t="s">
        <v>2333</v>
      </c>
      <c r="E9032" s="19">
        <v>9</v>
      </c>
      <c r="F9032" s="19">
        <v>2</v>
      </c>
      <c r="G9032" s="19">
        <v>2</v>
      </c>
      <c r="H9032" s="19">
        <v>1</v>
      </c>
    </row>
    <row r="9033" spans="1:8" x14ac:dyDescent="0.25">
      <c r="A9033" s="14" t="str">
        <f t="shared" si="141"/>
        <v>resopch012013</v>
      </c>
      <c r="B9033" s="19" t="s">
        <v>592</v>
      </c>
      <c r="C9033" s="19">
        <v>2013</v>
      </c>
      <c r="D9033" s="19" t="s">
        <v>2334</v>
      </c>
      <c r="E9033" s="19">
        <v>1</v>
      </c>
      <c r="F9033" s="19">
        <v>1</v>
      </c>
      <c r="G9033" s="19">
        <v>0</v>
      </c>
      <c r="H9033" s="19">
        <v>0</v>
      </c>
    </row>
    <row r="9034" spans="1:8" x14ac:dyDescent="0.25">
      <c r="A9034" s="14" t="str">
        <f t="shared" si="141"/>
        <v>reverbe012013</v>
      </c>
      <c r="B9034" s="19" t="s">
        <v>1363</v>
      </c>
      <c r="C9034" s="19">
        <v>2013</v>
      </c>
      <c r="D9034" s="19" t="s">
        <v>2329</v>
      </c>
    </row>
    <row r="9035" spans="1:8" x14ac:dyDescent="0.25">
      <c r="A9035" s="14" t="str">
        <f t="shared" si="141"/>
        <v>reverbe012013</v>
      </c>
      <c r="B9035" s="19" t="s">
        <v>1363</v>
      </c>
      <c r="C9035" s="19">
        <v>2013</v>
      </c>
      <c r="D9035" s="19" t="s">
        <v>2331</v>
      </c>
      <c r="E9035" s="19">
        <v>220</v>
      </c>
      <c r="F9035" s="19">
        <v>6</v>
      </c>
      <c r="G9035" s="19">
        <v>2</v>
      </c>
      <c r="H9035" s="19">
        <v>3</v>
      </c>
    </row>
    <row r="9036" spans="1:8" x14ac:dyDescent="0.25">
      <c r="A9036" s="14" t="str">
        <f t="shared" si="141"/>
        <v>reyesjo012013</v>
      </c>
      <c r="B9036" s="19" t="s">
        <v>400</v>
      </c>
      <c r="C9036" s="19">
        <v>2013</v>
      </c>
      <c r="D9036" s="19" t="s">
        <v>2333</v>
      </c>
      <c r="E9036" s="19">
        <v>95</v>
      </c>
      <c r="F9036" s="19">
        <v>240</v>
      </c>
      <c r="G9036" s="19">
        <v>9</v>
      </c>
      <c r="H9036" s="19">
        <v>51</v>
      </c>
    </row>
    <row r="9037" spans="1:8" x14ac:dyDescent="0.25">
      <c r="A9037" s="14" t="str">
        <f t="shared" si="141"/>
        <v>reynogr012013</v>
      </c>
      <c r="B9037" s="19" t="s">
        <v>994</v>
      </c>
      <c r="C9037" s="19">
        <v>2013</v>
      </c>
      <c r="D9037" s="19" t="s">
        <v>2334</v>
      </c>
      <c r="E9037" s="19">
        <v>5</v>
      </c>
      <c r="F9037" s="19">
        <v>4</v>
      </c>
      <c r="G9037" s="19">
        <v>0</v>
      </c>
      <c r="H9037" s="19">
        <v>2</v>
      </c>
    </row>
    <row r="9038" spans="1:8" x14ac:dyDescent="0.25">
      <c r="A9038" s="14" t="str">
        <f t="shared" si="141"/>
        <v>reynoma012013</v>
      </c>
      <c r="B9038" s="19" t="s">
        <v>844</v>
      </c>
      <c r="C9038" s="19">
        <v>2013</v>
      </c>
      <c r="D9038" s="19" t="s">
        <v>2335</v>
      </c>
      <c r="E9038" s="19">
        <v>306</v>
      </c>
      <c r="F9038" s="19">
        <v>14</v>
      </c>
      <c r="G9038" s="19">
        <v>3</v>
      </c>
      <c r="H9038" s="19">
        <v>30</v>
      </c>
    </row>
    <row r="9039" spans="1:8" x14ac:dyDescent="0.25">
      <c r="A9039" s="14" t="str">
        <f t="shared" si="141"/>
        <v>reynoma012013</v>
      </c>
      <c r="B9039" s="19" t="s">
        <v>844</v>
      </c>
      <c r="C9039" s="19">
        <v>2013</v>
      </c>
      <c r="D9039" s="19" t="s">
        <v>2335</v>
      </c>
      <c r="E9039" s="19">
        <v>199</v>
      </c>
      <c r="F9039" s="19">
        <v>3</v>
      </c>
      <c r="G9039" s="19">
        <v>1</v>
      </c>
      <c r="H9039" s="19">
        <v>14</v>
      </c>
    </row>
    <row r="9040" spans="1:8" x14ac:dyDescent="0.25">
      <c r="A9040" s="14" t="str">
        <f t="shared" si="141"/>
        <v>reynoma012013</v>
      </c>
      <c r="B9040" s="19" t="s">
        <v>844</v>
      </c>
      <c r="C9040" s="19">
        <v>2013</v>
      </c>
      <c r="D9040" s="19" t="s">
        <v>39</v>
      </c>
      <c r="E9040" s="19">
        <v>4</v>
      </c>
      <c r="F9040" s="19">
        <v>3</v>
      </c>
      <c r="G9040" s="19">
        <v>0</v>
      </c>
      <c r="H9040" s="19">
        <v>1</v>
      </c>
    </row>
    <row r="9041" spans="1:8" x14ac:dyDescent="0.25">
      <c r="A9041" s="14" t="str">
        <f t="shared" si="141"/>
        <v>reynoma012013</v>
      </c>
      <c r="B9041" s="19" t="s">
        <v>844</v>
      </c>
      <c r="C9041" s="19">
        <v>2013</v>
      </c>
      <c r="D9041" s="19" t="s">
        <v>40</v>
      </c>
      <c r="E9041" s="19">
        <v>18</v>
      </c>
      <c r="F9041" s="19">
        <v>49</v>
      </c>
      <c r="G9041" s="19">
        <v>6</v>
      </c>
      <c r="H9041" s="19">
        <v>8</v>
      </c>
    </row>
    <row r="9042" spans="1:8" x14ac:dyDescent="0.25">
      <c r="A9042" s="14" t="str">
        <f t="shared" si="141"/>
        <v>reynoma012013</v>
      </c>
      <c r="B9042" s="19" t="s">
        <v>844</v>
      </c>
      <c r="C9042" s="19">
        <v>2013</v>
      </c>
      <c r="D9042" s="19" t="s">
        <v>40</v>
      </c>
      <c r="E9042" s="19">
        <v>7</v>
      </c>
      <c r="F9042" s="19">
        <v>19</v>
      </c>
      <c r="G9042" s="19">
        <v>1</v>
      </c>
      <c r="H9042" s="19">
        <v>7</v>
      </c>
    </row>
    <row r="9043" spans="1:8" x14ac:dyDescent="0.25">
      <c r="A9043" s="14" t="str">
        <f t="shared" si="141"/>
        <v>reynoma022013</v>
      </c>
      <c r="B9043" s="19" t="s">
        <v>1364</v>
      </c>
      <c r="C9043" s="19">
        <v>2013</v>
      </c>
      <c r="D9043" s="19" t="s">
        <v>2334</v>
      </c>
      <c r="E9043" s="19">
        <v>0</v>
      </c>
      <c r="F9043" s="19">
        <v>3</v>
      </c>
      <c r="G9043" s="19">
        <v>0</v>
      </c>
      <c r="H9043" s="19">
        <v>0</v>
      </c>
    </row>
    <row r="9044" spans="1:8" x14ac:dyDescent="0.25">
      <c r="A9044" s="14" t="str">
        <f t="shared" si="141"/>
        <v>ricesc012013</v>
      </c>
      <c r="B9044" s="19" t="s">
        <v>2039</v>
      </c>
      <c r="C9044" s="19">
        <v>2013</v>
      </c>
      <c r="D9044" s="19" t="s">
        <v>2334</v>
      </c>
      <c r="E9044" s="19">
        <v>4</v>
      </c>
      <c r="F9044" s="19">
        <v>16</v>
      </c>
      <c r="G9044" s="19">
        <v>0</v>
      </c>
      <c r="H9044" s="19">
        <v>0</v>
      </c>
    </row>
    <row r="9045" spans="1:8" x14ac:dyDescent="0.25">
      <c r="A9045" s="14" t="str">
        <f t="shared" si="141"/>
        <v>richacl012013</v>
      </c>
      <c r="B9045" s="19" t="s">
        <v>995</v>
      </c>
      <c r="C9045" s="19">
        <v>2013</v>
      </c>
      <c r="D9045" s="19" t="s">
        <v>2334</v>
      </c>
      <c r="E9045" s="19">
        <v>4</v>
      </c>
      <c r="F9045" s="19">
        <v>12</v>
      </c>
      <c r="G9045" s="19">
        <v>1</v>
      </c>
      <c r="H9045" s="19">
        <v>1</v>
      </c>
    </row>
    <row r="9046" spans="1:8" x14ac:dyDescent="0.25">
      <c r="A9046" s="14" t="str">
        <f t="shared" si="141"/>
        <v>richaga012013</v>
      </c>
      <c r="B9046" s="19" t="s">
        <v>1597</v>
      </c>
      <c r="C9046" s="19">
        <v>2013</v>
      </c>
      <c r="D9046" s="19" t="s">
        <v>2334</v>
      </c>
      <c r="E9046" s="19">
        <v>16</v>
      </c>
      <c r="F9046" s="19">
        <v>21</v>
      </c>
      <c r="G9046" s="19">
        <v>2</v>
      </c>
      <c r="H9046" s="19">
        <v>1</v>
      </c>
    </row>
    <row r="9047" spans="1:8" x14ac:dyDescent="0.25">
      <c r="A9047" s="14" t="str">
        <f t="shared" si="141"/>
        <v>rienzan012013</v>
      </c>
      <c r="B9047" s="19" t="s">
        <v>2040</v>
      </c>
      <c r="C9047" s="19">
        <v>2013</v>
      </c>
      <c r="D9047" s="19" t="s">
        <v>2334</v>
      </c>
      <c r="E9047" s="19">
        <v>8</v>
      </c>
      <c r="F9047" s="19">
        <v>10</v>
      </c>
      <c r="G9047" s="19">
        <v>1</v>
      </c>
      <c r="H9047" s="19">
        <v>1</v>
      </c>
    </row>
    <row r="9048" spans="1:8" x14ac:dyDescent="0.25">
      <c r="A9048" s="14" t="str">
        <f t="shared" si="141"/>
        <v>riosal012013</v>
      </c>
      <c r="B9048" s="19" t="s">
        <v>490</v>
      </c>
      <c r="C9048" s="19">
        <v>2013</v>
      </c>
      <c r="D9048" s="19" t="s">
        <v>2329</v>
      </c>
    </row>
    <row r="9049" spans="1:8" x14ac:dyDescent="0.25">
      <c r="A9049" s="14" t="str">
        <f t="shared" si="141"/>
        <v>riosal012013</v>
      </c>
      <c r="B9049" s="19" t="s">
        <v>490</v>
      </c>
      <c r="C9049" s="19">
        <v>2013</v>
      </c>
      <c r="D9049" s="19" t="s">
        <v>2331</v>
      </c>
      <c r="E9049" s="19">
        <v>228</v>
      </c>
      <c r="F9049" s="19">
        <v>8</v>
      </c>
      <c r="G9049" s="19">
        <v>3</v>
      </c>
      <c r="H9049" s="19">
        <v>1</v>
      </c>
    </row>
    <row r="9050" spans="1:8" x14ac:dyDescent="0.25">
      <c r="A9050" s="14" t="str">
        <f t="shared" si="141"/>
        <v>riosal012013</v>
      </c>
      <c r="B9050" s="19" t="s">
        <v>490</v>
      </c>
      <c r="C9050" s="19">
        <v>2013</v>
      </c>
      <c r="D9050" s="19" t="s">
        <v>2331</v>
      </c>
      <c r="E9050" s="19">
        <v>99</v>
      </c>
      <c r="F9050" s="19">
        <v>1</v>
      </c>
      <c r="G9050" s="19">
        <v>0</v>
      </c>
      <c r="H9050" s="19">
        <v>0</v>
      </c>
    </row>
    <row r="9051" spans="1:8" x14ac:dyDescent="0.25">
      <c r="A9051" s="14" t="str">
        <f t="shared" si="141"/>
        <v>riosal012013</v>
      </c>
      <c r="B9051" s="19" t="s">
        <v>490</v>
      </c>
      <c r="C9051" s="19">
        <v>2013</v>
      </c>
      <c r="D9051" s="19" t="s">
        <v>2332</v>
      </c>
    </row>
    <row r="9052" spans="1:8" x14ac:dyDescent="0.25">
      <c r="A9052" s="14" t="str">
        <f t="shared" si="141"/>
        <v>riosal012013</v>
      </c>
      <c r="B9052" s="19" t="s">
        <v>490</v>
      </c>
      <c r="C9052" s="19">
        <v>2013</v>
      </c>
      <c r="D9052" s="19" t="s">
        <v>2332</v>
      </c>
    </row>
    <row r="9053" spans="1:8" x14ac:dyDescent="0.25">
      <c r="A9053" s="14" t="str">
        <f t="shared" si="141"/>
        <v>riverma012013</v>
      </c>
      <c r="B9053" s="19" t="s">
        <v>187</v>
      </c>
      <c r="C9053" s="19">
        <v>2013</v>
      </c>
      <c r="D9053" s="19" t="s">
        <v>2334</v>
      </c>
      <c r="E9053" s="19">
        <v>5</v>
      </c>
      <c r="F9053" s="19">
        <v>12</v>
      </c>
      <c r="G9053" s="19">
        <v>0</v>
      </c>
      <c r="H9053" s="19">
        <v>0</v>
      </c>
    </row>
    <row r="9054" spans="1:8" x14ac:dyDescent="0.25">
      <c r="A9054" s="14" t="str">
        <f t="shared" si="141"/>
        <v>riverre012013</v>
      </c>
      <c r="B9054" s="19" t="s">
        <v>491</v>
      </c>
      <c r="C9054" s="19">
        <v>2013</v>
      </c>
      <c r="D9054" s="19" t="s">
        <v>2336</v>
      </c>
      <c r="E9054" s="19">
        <v>185</v>
      </c>
      <c r="F9054" s="19">
        <v>13</v>
      </c>
      <c r="G9054" s="19">
        <v>0</v>
      </c>
      <c r="H9054" s="19">
        <v>1</v>
      </c>
    </row>
    <row r="9055" spans="1:8" x14ac:dyDescent="0.25">
      <c r="A9055" s="14" t="str">
        <f t="shared" si="141"/>
        <v>rizzoan012013</v>
      </c>
      <c r="B9055" s="19" t="s">
        <v>1598</v>
      </c>
      <c r="C9055" s="19">
        <v>2013</v>
      </c>
      <c r="D9055" s="19" t="s">
        <v>2335</v>
      </c>
      <c r="E9055" s="19">
        <v>1287</v>
      </c>
      <c r="F9055" s="19">
        <v>149</v>
      </c>
      <c r="G9055" s="19">
        <v>5</v>
      </c>
      <c r="H9055" s="19">
        <v>114</v>
      </c>
    </row>
    <row r="9056" spans="1:8" x14ac:dyDescent="0.25">
      <c r="A9056" s="14" t="str">
        <f t="shared" si="141"/>
        <v>roarkta012013</v>
      </c>
      <c r="B9056" s="19" t="s">
        <v>2041</v>
      </c>
      <c r="C9056" s="19">
        <v>2013</v>
      </c>
      <c r="D9056" s="19" t="s">
        <v>2334</v>
      </c>
      <c r="E9056" s="19">
        <v>6</v>
      </c>
      <c r="F9056" s="19">
        <v>7</v>
      </c>
      <c r="G9056" s="19">
        <v>1</v>
      </c>
      <c r="H9056" s="19">
        <v>2</v>
      </c>
    </row>
    <row r="9057" spans="1:8" x14ac:dyDescent="0.25">
      <c r="A9057" s="14" t="str">
        <f t="shared" si="141"/>
        <v>roberbr012013</v>
      </c>
      <c r="B9057" s="19" t="s">
        <v>273</v>
      </c>
      <c r="C9057" s="19">
        <v>2013</v>
      </c>
      <c r="D9057" s="19" t="s">
        <v>39</v>
      </c>
      <c r="E9057" s="19">
        <v>110</v>
      </c>
      <c r="F9057" s="19">
        <v>190</v>
      </c>
      <c r="G9057" s="19">
        <v>1</v>
      </c>
      <c r="H9057" s="19">
        <v>43</v>
      </c>
    </row>
    <row r="9058" spans="1:8" x14ac:dyDescent="0.25">
      <c r="A9058" s="14" t="str">
        <f t="shared" si="141"/>
        <v>roberda082013</v>
      </c>
      <c r="B9058" s="19" t="s">
        <v>997</v>
      </c>
      <c r="C9058" s="19">
        <v>2013</v>
      </c>
      <c r="D9058" s="19" t="s">
        <v>2334</v>
      </c>
      <c r="E9058" s="19">
        <v>4</v>
      </c>
      <c r="F9058" s="19">
        <v>4</v>
      </c>
      <c r="G9058" s="19">
        <v>0</v>
      </c>
      <c r="H9058" s="19">
        <v>0</v>
      </c>
    </row>
    <row r="9059" spans="1:8" x14ac:dyDescent="0.25">
      <c r="A9059" s="14" t="str">
        <f t="shared" si="141"/>
        <v>roberry012013</v>
      </c>
      <c r="B9059" s="19" t="s">
        <v>721</v>
      </c>
      <c r="C9059" s="19">
        <v>2013</v>
      </c>
      <c r="D9059" s="19" t="s">
        <v>2335</v>
      </c>
      <c r="E9059" s="19">
        <v>2</v>
      </c>
      <c r="F9059" s="19">
        <v>1</v>
      </c>
      <c r="G9059" s="19">
        <v>0</v>
      </c>
      <c r="H9059" s="19">
        <v>0</v>
      </c>
    </row>
    <row r="9060" spans="1:8" x14ac:dyDescent="0.25">
      <c r="A9060" s="14" t="str">
        <f t="shared" si="141"/>
        <v>roberry012013</v>
      </c>
      <c r="B9060" s="19" t="s">
        <v>721</v>
      </c>
      <c r="C9060" s="19">
        <v>2013</v>
      </c>
      <c r="D9060" s="19" t="s">
        <v>39</v>
      </c>
      <c r="E9060" s="19">
        <v>46</v>
      </c>
      <c r="F9060" s="19">
        <v>84</v>
      </c>
      <c r="G9060" s="19">
        <v>4</v>
      </c>
      <c r="H9060" s="19">
        <v>17</v>
      </c>
    </row>
    <row r="9061" spans="1:8" x14ac:dyDescent="0.25">
      <c r="A9061" s="14" t="str">
        <f t="shared" si="141"/>
        <v>roberry012013</v>
      </c>
      <c r="B9061" s="19" t="s">
        <v>721</v>
      </c>
      <c r="C9061" s="19">
        <v>2013</v>
      </c>
      <c r="D9061" s="19" t="s">
        <v>40</v>
      </c>
      <c r="E9061" s="19">
        <v>3</v>
      </c>
      <c r="F9061" s="19">
        <v>14</v>
      </c>
      <c r="G9061" s="19">
        <v>0</v>
      </c>
      <c r="H9061" s="19">
        <v>3</v>
      </c>
    </row>
    <row r="9062" spans="1:8" x14ac:dyDescent="0.25">
      <c r="A9062" s="14" t="str">
        <f t="shared" si="141"/>
        <v>roberty012013</v>
      </c>
      <c r="B9062" s="19" t="s">
        <v>1819</v>
      </c>
      <c r="C9062" s="19">
        <v>2013</v>
      </c>
      <c r="D9062" s="19" t="s">
        <v>2334</v>
      </c>
      <c r="E9062" s="19">
        <v>0</v>
      </c>
      <c r="F9062" s="19">
        <v>0</v>
      </c>
      <c r="G9062" s="19">
        <v>0</v>
      </c>
      <c r="H9062" s="19">
        <v>0</v>
      </c>
    </row>
    <row r="9063" spans="1:8" x14ac:dyDescent="0.25">
      <c r="A9063" s="14" t="str">
        <f t="shared" si="141"/>
        <v>robinch022013</v>
      </c>
      <c r="B9063" s="19" t="s">
        <v>2042</v>
      </c>
      <c r="C9063" s="19">
        <v>2013</v>
      </c>
      <c r="D9063" s="19" t="s">
        <v>2336</v>
      </c>
      <c r="E9063" s="19">
        <v>8</v>
      </c>
      <c r="F9063" s="19">
        <v>0</v>
      </c>
      <c r="G9063" s="19">
        <v>0</v>
      </c>
      <c r="H9063" s="19">
        <v>0</v>
      </c>
    </row>
    <row r="9064" spans="1:8" x14ac:dyDescent="0.25">
      <c r="A9064" s="14" t="str">
        <f t="shared" si="141"/>
        <v>robinde022013</v>
      </c>
      <c r="B9064" s="19" t="s">
        <v>2043</v>
      </c>
      <c r="C9064" s="19">
        <v>2013</v>
      </c>
      <c r="D9064" s="19" t="s">
        <v>2329</v>
      </c>
    </row>
    <row r="9065" spans="1:8" x14ac:dyDescent="0.25">
      <c r="A9065" s="14" t="str">
        <f t="shared" si="141"/>
        <v>robinde022013</v>
      </c>
      <c r="B9065" s="19" t="s">
        <v>2043</v>
      </c>
      <c r="C9065" s="19">
        <v>2013</v>
      </c>
      <c r="D9065" s="19" t="s">
        <v>2330</v>
      </c>
    </row>
    <row r="9066" spans="1:8" x14ac:dyDescent="0.25">
      <c r="A9066" s="14" t="str">
        <f t="shared" si="141"/>
        <v>robinde022013</v>
      </c>
      <c r="B9066" s="19" t="s">
        <v>2043</v>
      </c>
      <c r="C9066" s="19">
        <v>2013</v>
      </c>
      <c r="D9066" s="19" t="s">
        <v>2331</v>
      </c>
      <c r="E9066" s="19">
        <v>101</v>
      </c>
      <c r="F9066" s="19">
        <v>0</v>
      </c>
      <c r="G9066" s="19">
        <v>0</v>
      </c>
      <c r="H9066" s="19">
        <v>0</v>
      </c>
    </row>
    <row r="9067" spans="1:8" x14ac:dyDescent="0.25">
      <c r="A9067" s="14" t="str">
        <f t="shared" si="141"/>
        <v>robinde022013</v>
      </c>
      <c r="B9067" s="19" t="s">
        <v>2043</v>
      </c>
      <c r="C9067" s="19">
        <v>2013</v>
      </c>
      <c r="D9067" s="19" t="s">
        <v>2332</v>
      </c>
    </row>
    <row r="9068" spans="1:8" x14ac:dyDescent="0.25">
      <c r="A9068" s="14" t="str">
        <f t="shared" si="141"/>
        <v>robinsh012013</v>
      </c>
      <c r="B9068" s="19" t="s">
        <v>1170</v>
      </c>
      <c r="C9068" s="19">
        <v>2013</v>
      </c>
      <c r="D9068" s="19" t="s">
        <v>2329</v>
      </c>
    </row>
    <row r="9069" spans="1:8" x14ac:dyDescent="0.25">
      <c r="A9069" s="14" t="str">
        <f t="shared" si="141"/>
        <v>robinsh012013</v>
      </c>
      <c r="B9069" s="19" t="s">
        <v>1170</v>
      </c>
      <c r="C9069" s="19">
        <v>2013</v>
      </c>
      <c r="D9069" s="19" t="s">
        <v>2330</v>
      </c>
    </row>
    <row r="9070" spans="1:8" x14ac:dyDescent="0.25">
      <c r="A9070" s="14" t="str">
        <f t="shared" si="141"/>
        <v>robinsh012013</v>
      </c>
      <c r="B9070" s="19" t="s">
        <v>1170</v>
      </c>
      <c r="C9070" s="19">
        <v>2013</v>
      </c>
      <c r="D9070" s="19" t="s">
        <v>2331</v>
      </c>
      <c r="E9070" s="19">
        <v>108</v>
      </c>
      <c r="F9070" s="19">
        <v>0</v>
      </c>
      <c r="G9070" s="19">
        <v>3</v>
      </c>
      <c r="H9070" s="19">
        <v>0</v>
      </c>
    </row>
    <row r="9071" spans="1:8" x14ac:dyDescent="0.25">
      <c r="A9071" s="14" t="str">
        <f t="shared" si="141"/>
        <v>robinsh012013</v>
      </c>
      <c r="B9071" s="19" t="s">
        <v>1170</v>
      </c>
      <c r="C9071" s="19">
        <v>2013</v>
      </c>
      <c r="D9071" s="19" t="s">
        <v>2332</v>
      </c>
    </row>
    <row r="9072" spans="1:8" x14ac:dyDescent="0.25">
      <c r="A9072" s="14" t="str">
        <f t="shared" si="141"/>
        <v>roblema012013</v>
      </c>
      <c r="B9072" s="19" t="s">
        <v>2044</v>
      </c>
      <c r="C9072" s="19">
        <v>2013</v>
      </c>
      <c r="D9072" s="19" t="s">
        <v>2334</v>
      </c>
      <c r="E9072" s="19">
        <v>0</v>
      </c>
      <c r="F9072" s="19">
        <v>0</v>
      </c>
      <c r="G9072" s="19">
        <v>0</v>
      </c>
      <c r="H9072" s="19">
        <v>0</v>
      </c>
    </row>
    <row r="9073" spans="1:8" x14ac:dyDescent="0.25">
      <c r="A9073" s="14" t="str">
        <f t="shared" si="141"/>
        <v>rodnefe012013</v>
      </c>
      <c r="B9073" s="19" t="s">
        <v>331</v>
      </c>
      <c r="C9073" s="19">
        <v>2013</v>
      </c>
      <c r="D9073" s="19" t="s">
        <v>2334</v>
      </c>
      <c r="E9073" s="19">
        <v>4</v>
      </c>
      <c r="F9073" s="19">
        <v>7</v>
      </c>
      <c r="G9073" s="19">
        <v>2</v>
      </c>
      <c r="H9073" s="19">
        <v>1</v>
      </c>
    </row>
    <row r="9074" spans="1:8" x14ac:dyDescent="0.25">
      <c r="A9074" s="14" t="str">
        <f t="shared" si="141"/>
        <v>rodrial012013</v>
      </c>
      <c r="B9074" s="19" t="s">
        <v>188</v>
      </c>
      <c r="C9074" s="19">
        <v>2013</v>
      </c>
      <c r="D9074" s="19" t="s">
        <v>40</v>
      </c>
      <c r="E9074" s="19">
        <v>22</v>
      </c>
      <c r="F9074" s="19">
        <v>52</v>
      </c>
      <c r="G9074" s="19">
        <v>1</v>
      </c>
      <c r="H9074" s="19">
        <v>9</v>
      </c>
    </row>
    <row r="9075" spans="1:8" x14ac:dyDescent="0.25">
      <c r="A9075" s="14" t="str">
        <f t="shared" si="141"/>
        <v>rodrifr032013</v>
      </c>
      <c r="B9075" s="19" t="s">
        <v>332</v>
      </c>
      <c r="C9075" s="19">
        <v>2013</v>
      </c>
      <c r="D9075" s="19" t="s">
        <v>2334</v>
      </c>
      <c r="E9075" s="19">
        <v>1</v>
      </c>
      <c r="F9075" s="19">
        <v>2</v>
      </c>
      <c r="G9075" s="19">
        <v>0</v>
      </c>
      <c r="H9075" s="19">
        <v>0</v>
      </c>
    </row>
    <row r="9076" spans="1:8" x14ac:dyDescent="0.25">
      <c r="A9076" s="14" t="str">
        <f t="shared" si="141"/>
        <v>rodrifr032013</v>
      </c>
      <c r="B9076" s="19" t="s">
        <v>332</v>
      </c>
      <c r="C9076" s="19">
        <v>2013</v>
      </c>
      <c r="D9076" s="19" t="s">
        <v>2334</v>
      </c>
      <c r="E9076" s="19">
        <v>1</v>
      </c>
      <c r="F9076" s="19">
        <v>2</v>
      </c>
      <c r="G9076" s="19">
        <v>0</v>
      </c>
      <c r="H9076" s="19">
        <v>0</v>
      </c>
    </row>
    <row r="9077" spans="1:8" x14ac:dyDescent="0.25">
      <c r="A9077" s="14" t="str">
        <f t="shared" si="141"/>
        <v>rodrihe032013</v>
      </c>
      <c r="B9077" s="19" t="s">
        <v>1172</v>
      </c>
      <c r="C9077" s="19">
        <v>2013</v>
      </c>
      <c r="D9077" s="19" t="s">
        <v>2334</v>
      </c>
      <c r="E9077" s="19">
        <v>0</v>
      </c>
      <c r="F9077" s="19">
        <v>1</v>
      </c>
      <c r="G9077" s="19">
        <v>0</v>
      </c>
      <c r="H9077" s="19">
        <v>0</v>
      </c>
    </row>
    <row r="9078" spans="1:8" x14ac:dyDescent="0.25">
      <c r="A9078" s="14" t="str">
        <f t="shared" si="141"/>
        <v>rodrihe032013</v>
      </c>
      <c r="B9078" s="19" t="s">
        <v>1172</v>
      </c>
      <c r="C9078" s="19">
        <v>2013</v>
      </c>
      <c r="D9078" s="19" t="s">
        <v>2334</v>
      </c>
      <c r="E9078" s="19">
        <v>0</v>
      </c>
      <c r="F9078" s="19">
        <v>0</v>
      </c>
      <c r="G9078" s="19">
        <v>0</v>
      </c>
      <c r="H9078" s="19">
        <v>0</v>
      </c>
    </row>
    <row r="9079" spans="1:8" x14ac:dyDescent="0.25">
      <c r="A9079" s="14" t="str">
        <f t="shared" si="141"/>
        <v>rodrihe042013</v>
      </c>
      <c r="B9079" s="19" t="s">
        <v>1822</v>
      </c>
      <c r="C9079" s="19">
        <v>2013</v>
      </c>
      <c r="D9079" s="19" t="s">
        <v>39</v>
      </c>
      <c r="E9079" s="19">
        <v>3</v>
      </c>
      <c r="F9079" s="19">
        <v>3</v>
      </c>
      <c r="G9079" s="19">
        <v>0</v>
      </c>
      <c r="H9079" s="19">
        <v>2</v>
      </c>
    </row>
    <row r="9080" spans="1:8" x14ac:dyDescent="0.25">
      <c r="A9080" s="14" t="str">
        <f t="shared" si="141"/>
        <v>rodrise012013</v>
      </c>
      <c r="B9080" s="19" t="s">
        <v>998</v>
      </c>
      <c r="C9080" s="19">
        <v>2013</v>
      </c>
      <c r="D9080" s="19" t="s">
        <v>2335</v>
      </c>
      <c r="E9080" s="19">
        <v>124</v>
      </c>
      <c r="F9080" s="19">
        <v>3</v>
      </c>
      <c r="G9080" s="19">
        <v>0</v>
      </c>
      <c r="H9080" s="19">
        <v>11</v>
      </c>
    </row>
    <row r="9081" spans="1:8" x14ac:dyDescent="0.25">
      <c r="A9081" s="14" t="str">
        <f t="shared" si="141"/>
        <v>rodrise012013</v>
      </c>
      <c r="B9081" s="19" t="s">
        <v>998</v>
      </c>
      <c r="C9081" s="19">
        <v>2013</v>
      </c>
      <c r="D9081" s="19" t="s">
        <v>39</v>
      </c>
      <c r="E9081" s="19">
        <v>1</v>
      </c>
      <c r="F9081" s="19">
        <v>5</v>
      </c>
      <c r="G9081" s="19">
        <v>0</v>
      </c>
      <c r="H9081" s="19">
        <v>1</v>
      </c>
    </row>
    <row r="9082" spans="1:8" x14ac:dyDescent="0.25">
      <c r="A9082" s="14" t="str">
        <f t="shared" si="141"/>
        <v>rodrise012013</v>
      </c>
      <c r="B9082" s="19" t="s">
        <v>998</v>
      </c>
      <c r="C9082" s="19">
        <v>2013</v>
      </c>
      <c r="D9082" s="19" t="s">
        <v>2330</v>
      </c>
    </row>
    <row r="9083" spans="1:8" x14ac:dyDescent="0.25">
      <c r="A9083" s="14" t="str">
        <f t="shared" si="141"/>
        <v>rodrise012013</v>
      </c>
      <c r="B9083" s="19" t="s">
        <v>998</v>
      </c>
      <c r="C9083" s="19">
        <v>2013</v>
      </c>
      <c r="D9083" s="19" t="s">
        <v>2331</v>
      </c>
      <c r="E9083" s="19">
        <v>56</v>
      </c>
      <c r="F9083" s="19">
        <v>1</v>
      </c>
      <c r="G9083" s="19">
        <v>0</v>
      </c>
      <c r="H9083" s="19">
        <v>0</v>
      </c>
    </row>
    <row r="9084" spans="1:8" x14ac:dyDescent="0.25">
      <c r="A9084" s="14" t="str">
        <f t="shared" si="141"/>
        <v>rodrise012013</v>
      </c>
      <c r="B9084" s="19" t="s">
        <v>998</v>
      </c>
      <c r="C9084" s="19">
        <v>2013</v>
      </c>
      <c r="D9084" s="19" t="s">
        <v>2332</v>
      </c>
    </row>
    <row r="9085" spans="1:8" x14ac:dyDescent="0.25">
      <c r="A9085" s="14" t="str">
        <f t="shared" si="141"/>
        <v>rodrise012013</v>
      </c>
      <c r="B9085" s="19" t="s">
        <v>998</v>
      </c>
      <c r="C9085" s="19">
        <v>2013</v>
      </c>
      <c r="D9085" s="19" t="s">
        <v>2333</v>
      </c>
      <c r="E9085" s="19">
        <v>3</v>
      </c>
      <c r="F9085" s="19">
        <v>8</v>
      </c>
      <c r="G9085" s="19">
        <v>1</v>
      </c>
      <c r="H9085" s="19">
        <v>1</v>
      </c>
    </row>
    <row r="9086" spans="1:8" x14ac:dyDescent="0.25">
      <c r="A9086" s="14" t="str">
        <f t="shared" si="141"/>
        <v>rodrist022013</v>
      </c>
      <c r="B9086" s="19" t="s">
        <v>1823</v>
      </c>
      <c r="C9086" s="19">
        <v>2013</v>
      </c>
      <c r="D9086" s="19" t="s">
        <v>2334</v>
      </c>
      <c r="E9086" s="19">
        <v>4</v>
      </c>
      <c r="F9086" s="19">
        <v>7</v>
      </c>
      <c r="G9086" s="19">
        <v>0</v>
      </c>
      <c r="H9086" s="19">
        <v>1</v>
      </c>
    </row>
    <row r="9087" spans="1:8" x14ac:dyDescent="0.25">
      <c r="A9087" s="14" t="str">
        <f t="shared" si="141"/>
        <v>rodriwa012013</v>
      </c>
      <c r="B9087" s="19" t="s">
        <v>595</v>
      </c>
      <c r="C9087" s="19">
        <v>2013</v>
      </c>
      <c r="D9087" s="19" t="s">
        <v>2334</v>
      </c>
      <c r="E9087" s="19">
        <v>2</v>
      </c>
      <c r="F9087" s="19">
        <v>8</v>
      </c>
      <c r="G9087" s="19">
        <v>0</v>
      </c>
      <c r="H9087" s="19">
        <v>0</v>
      </c>
    </row>
    <row r="9088" spans="1:8" x14ac:dyDescent="0.25">
      <c r="A9088" s="14" t="str">
        <f t="shared" si="141"/>
        <v>roech012013</v>
      </c>
      <c r="B9088" s="19" t="s">
        <v>2045</v>
      </c>
      <c r="C9088" s="19">
        <v>2013</v>
      </c>
      <c r="D9088" s="19" t="s">
        <v>2334</v>
      </c>
      <c r="E9088" s="19">
        <v>2</v>
      </c>
      <c r="F9088" s="19">
        <v>1</v>
      </c>
      <c r="G9088" s="19">
        <v>0</v>
      </c>
      <c r="H9088" s="19">
        <v>0</v>
      </c>
    </row>
    <row r="9089" spans="1:8" x14ac:dyDescent="0.25">
      <c r="A9089" s="14" t="str">
        <f t="shared" si="141"/>
        <v>roenijo012013</v>
      </c>
      <c r="B9089" s="19" t="s">
        <v>999</v>
      </c>
      <c r="C9089" s="19">
        <v>2013</v>
      </c>
      <c r="D9089" s="19" t="s">
        <v>2334</v>
      </c>
      <c r="E9089" s="19">
        <v>4</v>
      </c>
      <c r="F9089" s="19">
        <v>10</v>
      </c>
      <c r="G9089" s="19">
        <v>0</v>
      </c>
      <c r="H9089" s="19">
        <v>0</v>
      </c>
    </row>
    <row r="9090" spans="1:8" x14ac:dyDescent="0.25">
      <c r="A9090" s="14" t="str">
        <f t="shared" si="141"/>
        <v>rogeres012013</v>
      </c>
      <c r="B9090" s="19" t="s">
        <v>1174</v>
      </c>
      <c r="C9090" s="19">
        <v>2013</v>
      </c>
      <c r="D9090" s="19" t="s">
        <v>2334</v>
      </c>
      <c r="E9090" s="19">
        <v>11</v>
      </c>
      <c r="F9090" s="19">
        <v>16</v>
      </c>
      <c r="G9090" s="19">
        <v>0</v>
      </c>
      <c r="H9090" s="19">
        <v>2</v>
      </c>
    </row>
    <row r="9091" spans="1:8" x14ac:dyDescent="0.25">
      <c r="A9091" s="14" t="str">
        <f t="shared" ref="A9091:A9154" si="142">B9091&amp;C9091</f>
        <v>rolliji012013</v>
      </c>
      <c r="B9091" s="19" t="s">
        <v>191</v>
      </c>
      <c r="C9091" s="19">
        <v>2013</v>
      </c>
      <c r="D9091" s="19" t="s">
        <v>2333</v>
      </c>
      <c r="E9091" s="19">
        <v>190</v>
      </c>
      <c r="F9091" s="19">
        <v>424</v>
      </c>
      <c r="G9091" s="19">
        <v>11</v>
      </c>
      <c r="H9091" s="19">
        <v>89</v>
      </c>
    </row>
    <row r="9092" spans="1:8" x14ac:dyDescent="0.25">
      <c r="A9092" s="14" t="str">
        <f t="shared" si="142"/>
        <v>romeren012013</v>
      </c>
      <c r="B9092" s="19" t="s">
        <v>2046</v>
      </c>
      <c r="C9092" s="19">
        <v>2013</v>
      </c>
      <c r="D9092" s="19" t="s">
        <v>2334</v>
      </c>
      <c r="E9092" s="19">
        <v>0</v>
      </c>
      <c r="F9092" s="19">
        <v>1</v>
      </c>
      <c r="G9092" s="19">
        <v>0</v>
      </c>
      <c r="H9092" s="19">
        <v>1</v>
      </c>
    </row>
    <row r="9093" spans="1:8" x14ac:dyDescent="0.25">
      <c r="A9093" s="14" t="str">
        <f t="shared" si="142"/>
        <v>romerri012013</v>
      </c>
      <c r="B9093" s="19" t="s">
        <v>1176</v>
      </c>
      <c r="C9093" s="19">
        <v>2013</v>
      </c>
      <c r="D9093" s="19" t="s">
        <v>2334</v>
      </c>
      <c r="E9093" s="19">
        <v>0</v>
      </c>
      <c r="F9093" s="19">
        <v>2</v>
      </c>
      <c r="G9093" s="19">
        <v>0</v>
      </c>
      <c r="H9093" s="19">
        <v>0</v>
      </c>
    </row>
    <row r="9094" spans="1:8" x14ac:dyDescent="0.25">
      <c r="A9094" s="14" t="str">
        <f t="shared" si="142"/>
        <v>rominan012013</v>
      </c>
      <c r="B9094" s="19" t="s">
        <v>1368</v>
      </c>
      <c r="C9094" s="19">
        <v>2013</v>
      </c>
      <c r="D9094" s="19" t="s">
        <v>39</v>
      </c>
      <c r="E9094" s="19">
        <v>5</v>
      </c>
      <c r="F9094" s="19">
        <v>15</v>
      </c>
      <c r="G9094" s="19">
        <v>0</v>
      </c>
      <c r="H9094" s="19">
        <v>4</v>
      </c>
    </row>
    <row r="9095" spans="1:8" x14ac:dyDescent="0.25">
      <c r="A9095" s="14" t="str">
        <f t="shared" si="142"/>
        <v>rominan012013</v>
      </c>
      <c r="B9095" s="19" t="s">
        <v>1368</v>
      </c>
      <c r="C9095" s="19">
        <v>2013</v>
      </c>
      <c r="D9095" s="19" t="s">
        <v>40</v>
      </c>
      <c r="E9095" s="19">
        <v>16</v>
      </c>
      <c r="F9095" s="19">
        <v>34</v>
      </c>
      <c r="G9095" s="19">
        <v>3</v>
      </c>
      <c r="H9095" s="19">
        <v>4</v>
      </c>
    </row>
    <row r="9096" spans="1:8" x14ac:dyDescent="0.25">
      <c r="A9096" s="14" t="str">
        <f t="shared" si="142"/>
        <v>rominan012013</v>
      </c>
      <c r="B9096" s="19" t="s">
        <v>1368</v>
      </c>
      <c r="C9096" s="19">
        <v>2013</v>
      </c>
      <c r="D9096" s="19" t="s">
        <v>2333</v>
      </c>
      <c r="E9096" s="19">
        <v>18</v>
      </c>
      <c r="F9096" s="19">
        <v>29</v>
      </c>
      <c r="G9096" s="19">
        <v>1</v>
      </c>
      <c r="H9096" s="19">
        <v>8</v>
      </c>
    </row>
    <row r="9097" spans="1:8" x14ac:dyDescent="0.25">
      <c r="A9097" s="14" t="str">
        <f t="shared" si="142"/>
        <v>rominau012013</v>
      </c>
      <c r="B9097" s="19" t="s">
        <v>1602</v>
      </c>
      <c r="C9097" s="19">
        <v>2013</v>
      </c>
      <c r="D9097" s="19" t="s">
        <v>2336</v>
      </c>
      <c r="E9097" s="19">
        <v>315</v>
      </c>
      <c r="F9097" s="19">
        <v>24</v>
      </c>
      <c r="G9097" s="19">
        <v>3</v>
      </c>
      <c r="H9097" s="19">
        <v>1</v>
      </c>
    </row>
    <row r="9098" spans="1:8" x14ac:dyDescent="0.25">
      <c r="A9098" s="14" t="str">
        <f t="shared" si="142"/>
        <v>romose012013</v>
      </c>
      <c r="B9098" s="19" t="s">
        <v>1001</v>
      </c>
      <c r="C9098" s="19">
        <v>2013</v>
      </c>
      <c r="D9098" s="19" t="s">
        <v>2334</v>
      </c>
      <c r="E9098" s="19">
        <v>2</v>
      </c>
      <c r="F9098" s="19">
        <v>6</v>
      </c>
      <c r="G9098" s="19">
        <v>0</v>
      </c>
      <c r="H9098" s="19">
        <v>0</v>
      </c>
    </row>
    <row r="9099" spans="1:8" x14ac:dyDescent="0.25">
      <c r="A9099" s="14" t="str">
        <f t="shared" si="142"/>
        <v>rondobr012013</v>
      </c>
      <c r="B9099" s="19" t="s">
        <v>2047</v>
      </c>
      <c r="C9099" s="19">
        <v>2013</v>
      </c>
      <c r="D9099" s="19" t="s">
        <v>2334</v>
      </c>
      <c r="E9099" s="19">
        <v>1</v>
      </c>
      <c r="F9099" s="19">
        <v>1</v>
      </c>
      <c r="G9099" s="19">
        <v>1</v>
      </c>
      <c r="H9099" s="19">
        <v>0</v>
      </c>
    </row>
    <row r="9100" spans="1:8" x14ac:dyDescent="0.25">
      <c r="A9100" s="14" t="str">
        <f t="shared" si="142"/>
        <v>rondohe012013</v>
      </c>
      <c r="B9100" s="19" t="s">
        <v>2048</v>
      </c>
      <c r="C9100" s="19">
        <v>2013</v>
      </c>
      <c r="D9100" s="19" t="s">
        <v>2334</v>
      </c>
      <c r="E9100" s="19">
        <v>9</v>
      </c>
      <c r="F9100" s="19">
        <v>8</v>
      </c>
      <c r="G9100" s="19">
        <v>0</v>
      </c>
      <c r="H9100" s="19">
        <v>1</v>
      </c>
    </row>
    <row r="9101" spans="1:8" x14ac:dyDescent="0.25">
      <c r="A9101" s="14" t="str">
        <f t="shared" si="142"/>
        <v>rosalad012013</v>
      </c>
      <c r="B9101" s="19" t="s">
        <v>1003</v>
      </c>
      <c r="C9101" s="19">
        <v>2013</v>
      </c>
      <c r="D9101" s="19" t="s">
        <v>2335</v>
      </c>
      <c r="E9101" s="19">
        <v>4</v>
      </c>
      <c r="F9101" s="19">
        <v>1</v>
      </c>
      <c r="G9101" s="19">
        <v>0</v>
      </c>
      <c r="H9101" s="19">
        <v>1</v>
      </c>
    </row>
    <row r="9102" spans="1:8" x14ac:dyDescent="0.25">
      <c r="A9102" s="14" t="str">
        <f t="shared" si="142"/>
        <v>rosalad012013</v>
      </c>
      <c r="B9102" s="19" t="s">
        <v>1003</v>
      </c>
      <c r="C9102" s="19">
        <v>2013</v>
      </c>
      <c r="D9102" s="19" t="s">
        <v>39</v>
      </c>
      <c r="E9102" s="19">
        <v>8</v>
      </c>
      <c r="F9102" s="19">
        <v>16</v>
      </c>
      <c r="G9102" s="19">
        <v>0</v>
      </c>
      <c r="H9102" s="19">
        <v>1</v>
      </c>
    </row>
    <row r="9103" spans="1:8" x14ac:dyDescent="0.25">
      <c r="A9103" s="14" t="str">
        <f t="shared" si="142"/>
        <v>rosalad012013</v>
      </c>
      <c r="B9103" s="19" t="s">
        <v>1003</v>
      </c>
      <c r="C9103" s="19">
        <v>2013</v>
      </c>
      <c r="D9103" s="19" t="s">
        <v>39</v>
      </c>
      <c r="E9103" s="19">
        <v>0</v>
      </c>
      <c r="F9103" s="19">
        <v>1</v>
      </c>
      <c r="G9103" s="19">
        <v>0</v>
      </c>
      <c r="H9103" s="19">
        <v>0</v>
      </c>
    </row>
    <row r="9104" spans="1:8" x14ac:dyDescent="0.25">
      <c r="A9104" s="14" t="str">
        <f t="shared" si="142"/>
        <v>rosalad012013</v>
      </c>
      <c r="B9104" s="19" t="s">
        <v>1003</v>
      </c>
      <c r="C9104" s="19">
        <v>2013</v>
      </c>
      <c r="D9104" s="19" t="s">
        <v>40</v>
      </c>
      <c r="E9104" s="19">
        <v>1</v>
      </c>
      <c r="F9104" s="19">
        <v>2</v>
      </c>
      <c r="G9104" s="19">
        <v>0</v>
      </c>
      <c r="H9104" s="19">
        <v>0</v>
      </c>
    </row>
    <row r="9105" spans="1:8" x14ac:dyDescent="0.25">
      <c r="A9105" s="14" t="str">
        <f t="shared" si="142"/>
        <v>rosalad012013</v>
      </c>
      <c r="B9105" s="19" t="s">
        <v>1003</v>
      </c>
      <c r="C9105" s="19">
        <v>2013</v>
      </c>
      <c r="D9105" s="19" t="s">
        <v>40</v>
      </c>
      <c r="E9105" s="19">
        <v>0</v>
      </c>
      <c r="F9105" s="19">
        <v>0</v>
      </c>
      <c r="G9105" s="19">
        <v>0</v>
      </c>
      <c r="H9105" s="19">
        <v>0</v>
      </c>
    </row>
    <row r="9106" spans="1:8" x14ac:dyDescent="0.25">
      <c r="A9106" s="14" t="str">
        <f t="shared" si="142"/>
        <v>rosalad012013</v>
      </c>
      <c r="B9106" s="19" t="s">
        <v>1003</v>
      </c>
      <c r="C9106" s="19">
        <v>2013</v>
      </c>
      <c r="D9106" s="19" t="s">
        <v>2330</v>
      </c>
    </row>
    <row r="9107" spans="1:8" x14ac:dyDescent="0.25">
      <c r="A9107" s="14" t="str">
        <f t="shared" si="142"/>
        <v>rosalad012013</v>
      </c>
      <c r="B9107" s="19" t="s">
        <v>1003</v>
      </c>
      <c r="C9107" s="19">
        <v>2013</v>
      </c>
      <c r="D9107" s="19" t="s">
        <v>2331</v>
      </c>
      <c r="E9107" s="19">
        <v>2</v>
      </c>
      <c r="F9107" s="19">
        <v>0</v>
      </c>
      <c r="G9107" s="19">
        <v>0</v>
      </c>
      <c r="H9107" s="19">
        <v>0</v>
      </c>
    </row>
    <row r="9108" spans="1:8" x14ac:dyDescent="0.25">
      <c r="A9108" s="14" t="str">
        <f t="shared" si="142"/>
        <v>rosalad012013</v>
      </c>
      <c r="B9108" s="19" t="s">
        <v>1003</v>
      </c>
      <c r="C9108" s="19">
        <v>2013</v>
      </c>
      <c r="D9108" s="19" t="s">
        <v>2333</v>
      </c>
      <c r="E9108" s="19">
        <v>46</v>
      </c>
      <c r="F9108" s="19">
        <v>99</v>
      </c>
      <c r="G9108" s="19">
        <v>7</v>
      </c>
      <c r="H9108" s="19">
        <v>13</v>
      </c>
    </row>
    <row r="9109" spans="1:8" x14ac:dyDescent="0.25">
      <c r="A9109" s="14" t="str">
        <f t="shared" si="142"/>
        <v>rosalad012013</v>
      </c>
      <c r="B9109" s="19" t="s">
        <v>1003</v>
      </c>
      <c r="C9109" s="19">
        <v>2013</v>
      </c>
      <c r="D9109" s="19" t="s">
        <v>2333</v>
      </c>
      <c r="E9109" s="19">
        <v>0</v>
      </c>
      <c r="F9109" s="19">
        <v>2</v>
      </c>
      <c r="G9109" s="19">
        <v>0</v>
      </c>
      <c r="H9109" s="19">
        <v>1</v>
      </c>
    </row>
    <row r="9110" spans="1:8" x14ac:dyDescent="0.25">
      <c r="A9110" s="14" t="str">
        <f t="shared" si="142"/>
        <v>rosarsa022013</v>
      </c>
      <c r="B9110" s="19" t="s">
        <v>1369</v>
      </c>
      <c r="C9110" s="19">
        <v>2013</v>
      </c>
      <c r="D9110" s="19" t="s">
        <v>2334</v>
      </c>
      <c r="E9110" s="19">
        <v>1</v>
      </c>
      <c r="F9110" s="19">
        <v>11</v>
      </c>
      <c r="G9110" s="19">
        <v>0</v>
      </c>
      <c r="H9110" s="19">
        <v>0</v>
      </c>
    </row>
    <row r="9111" spans="1:8" x14ac:dyDescent="0.25">
      <c r="A9111" s="14" t="str">
        <f t="shared" si="142"/>
        <v>rosarwi012013</v>
      </c>
      <c r="B9111" s="19" t="s">
        <v>1603</v>
      </c>
      <c r="C9111" s="19">
        <v>2013</v>
      </c>
      <c r="D9111" s="19" t="s">
        <v>2335</v>
      </c>
      <c r="E9111" s="19">
        <v>21</v>
      </c>
      <c r="F9111" s="19">
        <v>2</v>
      </c>
      <c r="G9111" s="19">
        <v>2</v>
      </c>
      <c r="H9111" s="19">
        <v>3</v>
      </c>
    </row>
    <row r="9112" spans="1:8" x14ac:dyDescent="0.25">
      <c r="A9112" s="14" t="str">
        <f t="shared" si="142"/>
        <v>rosarwi012013</v>
      </c>
      <c r="B9112" s="19" t="s">
        <v>1603</v>
      </c>
      <c r="C9112" s="19">
        <v>2013</v>
      </c>
      <c r="D9112" s="19" t="s">
        <v>2336</v>
      </c>
      <c r="E9112" s="19">
        <v>646</v>
      </c>
      <c r="F9112" s="19">
        <v>63</v>
      </c>
      <c r="G9112" s="19">
        <v>9</v>
      </c>
      <c r="H9112" s="19">
        <v>2</v>
      </c>
    </row>
    <row r="9113" spans="1:8" x14ac:dyDescent="0.25">
      <c r="A9113" s="14" t="str">
        <f t="shared" si="142"/>
        <v>rosenbj012013</v>
      </c>
      <c r="B9113" s="19" t="s">
        <v>1824</v>
      </c>
      <c r="C9113" s="19">
        <v>2013</v>
      </c>
      <c r="D9113" s="19" t="s">
        <v>2334</v>
      </c>
      <c r="E9113" s="19">
        <v>0</v>
      </c>
      <c r="F9113" s="19">
        <v>3</v>
      </c>
      <c r="G9113" s="19">
        <v>0</v>
      </c>
      <c r="H9113" s="19">
        <v>1</v>
      </c>
    </row>
    <row r="9114" spans="1:8" x14ac:dyDescent="0.25">
      <c r="A9114" s="14" t="str">
        <f t="shared" si="142"/>
        <v>rosentr012013</v>
      </c>
      <c r="B9114" s="19" t="s">
        <v>1825</v>
      </c>
      <c r="C9114" s="19">
        <v>2013</v>
      </c>
      <c r="D9114" s="19" t="s">
        <v>2334</v>
      </c>
      <c r="E9114" s="19">
        <v>6</v>
      </c>
      <c r="F9114" s="19">
        <v>3</v>
      </c>
      <c r="G9114" s="19">
        <v>1</v>
      </c>
      <c r="H9114" s="19">
        <v>0</v>
      </c>
    </row>
    <row r="9115" spans="1:8" x14ac:dyDescent="0.25">
      <c r="A9115" s="14" t="str">
        <f t="shared" si="142"/>
        <v>rossco012013</v>
      </c>
      <c r="B9115" s="19" t="s">
        <v>401</v>
      </c>
      <c r="C9115" s="19">
        <v>2013</v>
      </c>
      <c r="D9115" s="19" t="s">
        <v>2330</v>
      </c>
    </row>
    <row r="9116" spans="1:8" x14ac:dyDescent="0.25">
      <c r="A9116" s="14" t="str">
        <f t="shared" si="142"/>
        <v>rossco012013</v>
      </c>
      <c r="B9116" s="19" t="s">
        <v>401</v>
      </c>
      <c r="C9116" s="19">
        <v>2013</v>
      </c>
      <c r="D9116" s="19" t="s">
        <v>2331</v>
      </c>
      <c r="E9116" s="19">
        <v>164</v>
      </c>
      <c r="F9116" s="19">
        <v>5</v>
      </c>
      <c r="G9116" s="19">
        <v>0</v>
      </c>
      <c r="H9116" s="19">
        <v>1</v>
      </c>
    </row>
    <row r="9117" spans="1:8" x14ac:dyDescent="0.25">
      <c r="A9117" s="14" t="str">
        <f t="shared" si="142"/>
        <v>rossco012013</v>
      </c>
      <c r="B9117" s="19" t="s">
        <v>401</v>
      </c>
      <c r="C9117" s="19">
        <v>2013</v>
      </c>
      <c r="D9117" s="19" t="s">
        <v>2332</v>
      </c>
    </row>
    <row r="9118" spans="1:8" x14ac:dyDescent="0.25">
      <c r="A9118" s="14" t="str">
        <f t="shared" si="142"/>
        <v>rosscza012013</v>
      </c>
      <c r="B9118" s="19" t="s">
        <v>2049</v>
      </c>
      <c r="C9118" s="19">
        <v>2013</v>
      </c>
      <c r="D9118" s="19" t="s">
        <v>2334</v>
      </c>
      <c r="E9118" s="19">
        <v>0</v>
      </c>
      <c r="F9118" s="19">
        <v>0</v>
      </c>
      <c r="G9118" s="19">
        <v>0</v>
      </c>
      <c r="H9118" s="19">
        <v>0</v>
      </c>
    </row>
    <row r="9119" spans="1:8" x14ac:dyDescent="0.25">
      <c r="A9119" s="14" t="str">
        <f t="shared" si="142"/>
        <v>rossda012013</v>
      </c>
      <c r="B9119" s="19" t="s">
        <v>333</v>
      </c>
      <c r="C9119" s="19">
        <v>2013</v>
      </c>
      <c r="D9119" s="19" t="s">
        <v>2336</v>
      </c>
      <c r="E9119" s="19">
        <v>288</v>
      </c>
      <c r="F9119" s="19">
        <v>13</v>
      </c>
      <c r="G9119" s="19">
        <v>1</v>
      </c>
      <c r="H9119" s="19">
        <v>2</v>
      </c>
    </row>
    <row r="9120" spans="1:8" x14ac:dyDescent="0.25">
      <c r="A9120" s="14" t="str">
        <f t="shared" si="142"/>
        <v>rossro012013</v>
      </c>
      <c r="B9120" s="19" t="s">
        <v>1826</v>
      </c>
      <c r="C9120" s="19">
        <v>2013</v>
      </c>
      <c r="D9120" s="19" t="s">
        <v>2334</v>
      </c>
      <c r="E9120" s="19">
        <v>5</v>
      </c>
      <c r="F9120" s="19">
        <v>10</v>
      </c>
      <c r="G9120" s="19">
        <v>0</v>
      </c>
      <c r="H9120" s="19">
        <v>0</v>
      </c>
    </row>
    <row r="9121" spans="1:8" x14ac:dyDescent="0.25">
      <c r="A9121" s="14" t="str">
        <f t="shared" si="142"/>
        <v>rossty012013</v>
      </c>
      <c r="B9121" s="19" t="s">
        <v>1370</v>
      </c>
      <c r="C9121" s="19">
        <v>2013</v>
      </c>
      <c r="D9121" s="19" t="s">
        <v>2334</v>
      </c>
      <c r="E9121" s="19">
        <v>12</v>
      </c>
      <c r="F9121" s="19">
        <v>17</v>
      </c>
      <c r="G9121" s="19">
        <v>2</v>
      </c>
      <c r="H9121" s="19">
        <v>2</v>
      </c>
    </row>
    <row r="9122" spans="1:8" x14ac:dyDescent="0.25">
      <c r="A9122" s="14" t="str">
        <f t="shared" si="142"/>
        <v>rothmi012013</v>
      </c>
      <c r="B9122" s="19" t="s">
        <v>2050</v>
      </c>
      <c r="C9122" s="19">
        <v>2013</v>
      </c>
      <c r="D9122" s="19" t="s">
        <v>2334</v>
      </c>
      <c r="E9122" s="19">
        <v>2</v>
      </c>
      <c r="F9122" s="19">
        <v>4</v>
      </c>
      <c r="G9122" s="19">
        <v>0</v>
      </c>
      <c r="H9122" s="19">
        <v>0</v>
      </c>
    </row>
    <row r="9123" spans="1:8" x14ac:dyDescent="0.25">
      <c r="A9123" s="14" t="str">
        <f t="shared" si="142"/>
        <v>rufda012013</v>
      </c>
      <c r="B9123" s="19" t="s">
        <v>1827</v>
      </c>
      <c r="C9123" s="19">
        <v>2013</v>
      </c>
      <c r="D9123" s="19" t="s">
        <v>2335</v>
      </c>
      <c r="E9123" s="19">
        <v>248</v>
      </c>
      <c r="F9123" s="19">
        <v>21</v>
      </c>
      <c r="G9123" s="19">
        <v>2</v>
      </c>
      <c r="H9123" s="19">
        <v>29</v>
      </c>
    </row>
    <row r="9124" spans="1:8" x14ac:dyDescent="0.25">
      <c r="A9124" s="14" t="str">
        <f t="shared" si="142"/>
        <v>rufda012013</v>
      </c>
      <c r="B9124" s="19" t="s">
        <v>1827</v>
      </c>
      <c r="C9124" s="19">
        <v>2013</v>
      </c>
      <c r="D9124" s="19" t="s">
        <v>2330</v>
      </c>
    </row>
    <row r="9125" spans="1:8" x14ac:dyDescent="0.25">
      <c r="A9125" s="14" t="str">
        <f t="shared" si="142"/>
        <v>rufda012013</v>
      </c>
      <c r="B9125" s="19" t="s">
        <v>1827</v>
      </c>
      <c r="C9125" s="19">
        <v>2013</v>
      </c>
      <c r="D9125" s="19" t="s">
        <v>2331</v>
      </c>
      <c r="E9125" s="19">
        <v>74</v>
      </c>
      <c r="F9125" s="19">
        <v>4</v>
      </c>
      <c r="G9125" s="19">
        <v>0</v>
      </c>
      <c r="H9125" s="19">
        <v>0</v>
      </c>
    </row>
    <row r="9126" spans="1:8" x14ac:dyDescent="0.25">
      <c r="A9126" s="14" t="str">
        <f t="shared" si="142"/>
        <v>rufda012013</v>
      </c>
      <c r="B9126" s="19" t="s">
        <v>1827</v>
      </c>
      <c r="C9126" s="19">
        <v>2013</v>
      </c>
      <c r="D9126" s="19" t="s">
        <v>2332</v>
      </c>
    </row>
    <row r="9127" spans="1:8" x14ac:dyDescent="0.25">
      <c r="A9127" s="14" t="str">
        <f t="shared" si="142"/>
        <v>ruffich012013</v>
      </c>
      <c r="B9127" s="19" t="s">
        <v>1604</v>
      </c>
      <c r="C9127" s="19">
        <v>2013</v>
      </c>
      <c r="D9127" s="19" t="s">
        <v>2334</v>
      </c>
      <c r="E9127" s="19">
        <v>0</v>
      </c>
      <c r="F9127" s="19">
        <v>0</v>
      </c>
      <c r="G9127" s="19">
        <v>0</v>
      </c>
      <c r="H9127" s="19">
        <v>0</v>
      </c>
    </row>
    <row r="9128" spans="1:8" x14ac:dyDescent="0.25">
      <c r="A9128" s="14" t="str">
        <f t="shared" si="142"/>
        <v>ruggiju012013</v>
      </c>
      <c r="B9128" s="19" t="s">
        <v>846</v>
      </c>
      <c r="C9128" s="19">
        <v>2013</v>
      </c>
      <c r="D9128" s="19" t="s">
        <v>2329</v>
      </c>
    </row>
    <row r="9129" spans="1:8" x14ac:dyDescent="0.25">
      <c r="A9129" s="14" t="str">
        <f t="shared" si="142"/>
        <v>ruggiju012013</v>
      </c>
      <c r="B9129" s="19" t="s">
        <v>846</v>
      </c>
      <c r="C9129" s="19">
        <v>2013</v>
      </c>
      <c r="D9129" s="19" t="s">
        <v>2330</v>
      </c>
    </row>
    <row r="9130" spans="1:8" x14ac:dyDescent="0.25">
      <c r="A9130" s="14" t="str">
        <f t="shared" si="142"/>
        <v>ruggiju012013</v>
      </c>
      <c r="B9130" s="19" t="s">
        <v>846</v>
      </c>
      <c r="C9130" s="19">
        <v>2013</v>
      </c>
      <c r="D9130" s="19" t="s">
        <v>2331</v>
      </c>
      <c r="E9130" s="19">
        <v>242</v>
      </c>
      <c r="F9130" s="19">
        <v>3</v>
      </c>
      <c r="G9130" s="19">
        <v>4</v>
      </c>
      <c r="H9130" s="19">
        <v>0</v>
      </c>
    </row>
    <row r="9131" spans="1:8" x14ac:dyDescent="0.25">
      <c r="A9131" s="14" t="str">
        <f t="shared" si="142"/>
        <v>ruggiju012013</v>
      </c>
      <c r="B9131" s="19" t="s">
        <v>846</v>
      </c>
      <c r="C9131" s="19">
        <v>2013</v>
      </c>
      <c r="D9131" s="19" t="s">
        <v>2332</v>
      </c>
    </row>
    <row r="9132" spans="1:8" x14ac:dyDescent="0.25">
      <c r="A9132" s="14" t="str">
        <f t="shared" si="142"/>
        <v>ruizca012013</v>
      </c>
      <c r="B9132" s="19" t="s">
        <v>723</v>
      </c>
      <c r="C9132" s="19">
        <v>2013</v>
      </c>
      <c r="D9132" s="19" t="s">
        <v>2336</v>
      </c>
      <c r="E9132" s="19">
        <v>657</v>
      </c>
      <c r="F9132" s="19">
        <v>44</v>
      </c>
      <c r="G9132" s="19">
        <v>3</v>
      </c>
      <c r="H9132" s="19">
        <v>9</v>
      </c>
    </row>
    <row r="9133" spans="1:8" x14ac:dyDescent="0.25">
      <c r="A9133" s="14" t="str">
        <f t="shared" si="142"/>
        <v>ruppca012013</v>
      </c>
      <c r="B9133" s="19" t="s">
        <v>2051</v>
      </c>
      <c r="C9133" s="19">
        <v>2013</v>
      </c>
      <c r="D9133" s="19" t="s">
        <v>2336</v>
      </c>
      <c r="E9133" s="19">
        <v>25</v>
      </c>
      <c r="F9133" s="19">
        <v>1</v>
      </c>
      <c r="G9133" s="19">
        <v>0</v>
      </c>
      <c r="H9133" s="19">
        <v>0</v>
      </c>
    </row>
    <row r="9134" spans="1:8" x14ac:dyDescent="0.25">
      <c r="A9134" s="14" t="str">
        <f t="shared" si="142"/>
        <v>rusinch012013</v>
      </c>
      <c r="B9134" s="19" t="s">
        <v>1828</v>
      </c>
      <c r="C9134" s="19">
        <v>2013</v>
      </c>
      <c r="D9134" s="19" t="s">
        <v>2334</v>
      </c>
      <c r="E9134" s="19">
        <v>3</v>
      </c>
      <c r="F9134" s="19">
        <v>11</v>
      </c>
      <c r="G9134" s="19">
        <v>0</v>
      </c>
      <c r="H9134" s="19">
        <v>0</v>
      </c>
    </row>
    <row r="9135" spans="1:8" x14ac:dyDescent="0.25">
      <c r="A9135" s="14" t="str">
        <f t="shared" si="142"/>
        <v>russeja022013</v>
      </c>
      <c r="B9135" s="19" t="s">
        <v>1371</v>
      </c>
      <c r="C9135" s="19">
        <v>2013</v>
      </c>
      <c r="D9135" s="19" t="s">
        <v>2334</v>
      </c>
      <c r="E9135" s="19">
        <v>4</v>
      </c>
      <c r="F9135" s="19">
        <v>8</v>
      </c>
      <c r="G9135" s="19">
        <v>0</v>
      </c>
      <c r="H9135" s="19">
        <v>1</v>
      </c>
    </row>
    <row r="9136" spans="1:8" x14ac:dyDescent="0.25">
      <c r="A9136" s="14" t="str">
        <f t="shared" si="142"/>
        <v>rutlejo012013</v>
      </c>
      <c r="B9136" s="19" t="s">
        <v>1829</v>
      </c>
      <c r="C9136" s="19">
        <v>2013</v>
      </c>
      <c r="D9136" s="19" t="s">
        <v>39</v>
      </c>
      <c r="E9136" s="19">
        <v>98</v>
      </c>
      <c r="F9136" s="19">
        <v>171</v>
      </c>
      <c r="G9136" s="19">
        <v>5</v>
      </c>
      <c r="H9136" s="19">
        <v>40</v>
      </c>
    </row>
    <row r="9137" spans="1:8" x14ac:dyDescent="0.25">
      <c r="A9137" s="14" t="str">
        <f t="shared" si="142"/>
        <v>rutlejo012013</v>
      </c>
      <c r="B9137" s="19" t="s">
        <v>1829</v>
      </c>
      <c r="C9137" s="19">
        <v>2013</v>
      </c>
      <c r="D9137" s="19" t="s">
        <v>2333</v>
      </c>
      <c r="E9137" s="19">
        <v>23</v>
      </c>
      <c r="F9137" s="19">
        <v>37</v>
      </c>
      <c r="G9137" s="19">
        <v>1</v>
      </c>
      <c r="H9137" s="19">
        <v>8</v>
      </c>
    </row>
    <row r="9138" spans="1:8" x14ac:dyDescent="0.25">
      <c r="A9138" s="14" t="str">
        <f t="shared" si="142"/>
        <v>ryanbr012013</v>
      </c>
      <c r="B9138" s="19" t="s">
        <v>847</v>
      </c>
      <c r="C9138" s="19">
        <v>2013</v>
      </c>
      <c r="D9138" s="19" t="s">
        <v>2333</v>
      </c>
      <c r="E9138" s="19">
        <v>96</v>
      </c>
      <c r="F9138" s="19">
        <v>240</v>
      </c>
      <c r="G9138" s="19">
        <v>11</v>
      </c>
      <c r="H9138" s="19">
        <v>52</v>
      </c>
    </row>
    <row r="9139" spans="1:8" x14ac:dyDescent="0.25">
      <c r="A9139" s="14" t="str">
        <f t="shared" si="142"/>
        <v>ryanbr012013</v>
      </c>
      <c r="B9139" s="19" t="s">
        <v>847</v>
      </c>
      <c r="C9139" s="19">
        <v>2013</v>
      </c>
      <c r="D9139" s="19" t="s">
        <v>2333</v>
      </c>
      <c r="E9139" s="19">
        <v>15</v>
      </c>
      <c r="F9139" s="19">
        <v>61</v>
      </c>
      <c r="G9139" s="19">
        <v>1</v>
      </c>
      <c r="H9139" s="19">
        <v>12</v>
      </c>
    </row>
    <row r="9140" spans="1:8" x14ac:dyDescent="0.25">
      <c r="A9140" s="14" t="str">
        <f t="shared" si="142"/>
        <v>ryuhy012013</v>
      </c>
      <c r="B9140" s="19" t="s">
        <v>2052</v>
      </c>
      <c r="C9140" s="19">
        <v>2013</v>
      </c>
      <c r="D9140" s="19" t="s">
        <v>2334</v>
      </c>
      <c r="E9140" s="19">
        <v>8</v>
      </c>
      <c r="F9140" s="19">
        <v>29</v>
      </c>
      <c r="G9140" s="19">
        <v>0</v>
      </c>
      <c r="H9140" s="19">
        <v>3</v>
      </c>
    </row>
    <row r="9141" spans="1:8" x14ac:dyDescent="0.25">
      <c r="A9141" s="14" t="str">
        <f t="shared" si="142"/>
        <v>rzepcma012013</v>
      </c>
      <c r="B9141" s="19" t="s">
        <v>1179</v>
      </c>
      <c r="C9141" s="19">
        <v>2013</v>
      </c>
      <c r="D9141" s="19" t="s">
        <v>2334</v>
      </c>
      <c r="E9141" s="19">
        <v>0</v>
      </c>
      <c r="F9141" s="19">
        <v>1</v>
      </c>
      <c r="G9141" s="19">
        <v>0</v>
      </c>
      <c r="H9141" s="19">
        <v>0</v>
      </c>
    </row>
    <row r="9142" spans="1:8" x14ac:dyDescent="0.25">
      <c r="A9142" s="14" t="str">
        <f t="shared" si="142"/>
        <v>rzepcma012013</v>
      </c>
      <c r="B9142" s="19" t="s">
        <v>1179</v>
      </c>
      <c r="C9142" s="19">
        <v>2013</v>
      </c>
      <c r="D9142" s="19" t="s">
        <v>2334</v>
      </c>
      <c r="E9142" s="19">
        <v>1</v>
      </c>
      <c r="F9142" s="19">
        <v>1</v>
      </c>
      <c r="G9142" s="19">
        <v>0</v>
      </c>
      <c r="H9142" s="19">
        <v>0</v>
      </c>
    </row>
    <row r="9143" spans="1:8" x14ac:dyDescent="0.25">
      <c r="A9143" s="14" t="str">
        <f t="shared" si="142"/>
        <v>sabatcc012013</v>
      </c>
      <c r="B9143" s="19" t="s">
        <v>275</v>
      </c>
      <c r="C9143" s="19">
        <v>2013</v>
      </c>
      <c r="D9143" s="19" t="s">
        <v>2334</v>
      </c>
      <c r="E9143" s="19">
        <v>1</v>
      </c>
      <c r="F9143" s="19">
        <v>30</v>
      </c>
      <c r="G9143" s="19">
        <v>2</v>
      </c>
      <c r="H9143" s="19">
        <v>2</v>
      </c>
    </row>
    <row r="9144" spans="1:8" x14ac:dyDescent="0.25">
      <c r="A9144" s="14" t="str">
        <f t="shared" si="142"/>
        <v>salasfe012013</v>
      </c>
      <c r="B9144" s="19" t="s">
        <v>1373</v>
      </c>
      <c r="C9144" s="19">
        <v>2013</v>
      </c>
      <c r="D9144" s="19" t="s">
        <v>2334</v>
      </c>
      <c r="E9144" s="19">
        <v>1</v>
      </c>
      <c r="F9144" s="19">
        <v>3</v>
      </c>
      <c r="G9144" s="19">
        <v>0</v>
      </c>
      <c r="H9144" s="19">
        <v>0</v>
      </c>
    </row>
    <row r="9145" spans="1:8" x14ac:dyDescent="0.25">
      <c r="A9145" s="14" t="str">
        <f t="shared" si="142"/>
        <v>salazda012013</v>
      </c>
      <c r="B9145" s="19" t="s">
        <v>2053</v>
      </c>
      <c r="C9145" s="19">
        <v>2013</v>
      </c>
      <c r="D9145" s="19" t="s">
        <v>2334</v>
      </c>
      <c r="E9145" s="19">
        <v>3</v>
      </c>
      <c r="F9145" s="19">
        <v>2</v>
      </c>
      <c r="G9145" s="19">
        <v>0</v>
      </c>
      <c r="H9145" s="19">
        <v>1</v>
      </c>
    </row>
    <row r="9146" spans="1:8" x14ac:dyDescent="0.25">
      <c r="A9146" s="14" t="str">
        <f t="shared" si="142"/>
        <v>salech012013</v>
      </c>
      <c r="B9146" s="19" t="s">
        <v>1374</v>
      </c>
      <c r="C9146" s="19">
        <v>2013</v>
      </c>
      <c r="D9146" s="19" t="s">
        <v>2334</v>
      </c>
      <c r="E9146" s="19">
        <v>5</v>
      </c>
      <c r="F9146" s="19">
        <v>19</v>
      </c>
      <c r="G9146" s="19">
        <v>1</v>
      </c>
      <c r="H9146" s="19">
        <v>1</v>
      </c>
    </row>
    <row r="9147" spans="1:8" x14ac:dyDescent="0.25">
      <c r="A9147" s="14" t="str">
        <f t="shared" si="142"/>
        <v>saltaja012013</v>
      </c>
      <c r="B9147" s="19" t="s">
        <v>848</v>
      </c>
      <c r="C9147" s="19">
        <v>2013</v>
      </c>
      <c r="D9147" s="19" t="s">
        <v>2336</v>
      </c>
      <c r="E9147" s="19">
        <v>908</v>
      </c>
      <c r="F9147" s="19">
        <v>46</v>
      </c>
      <c r="G9147" s="19">
        <v>6</v>
      </c>
      <c r="H9147" s="19">
        <v>4</v>
      </c>
    </row>
    <row r="9148" spans="1:8" x14ac:dyDescent="0.25">
      <c r="A9148" s="14" t="str">
        <f t="shared" si="142"/>
        <v>samarje012013</v>
      </c>
      <c r="B9148" s="19" t="s">
        <v>1007</v>
      </c>
      <c r="C9148" s="19">
        <v>2013</v>
      </c>
      <c r="D9148" s="19" t="s">
        <v>2334</v>
      </c>
      <c r="E9148" s="19">
        <v>23</v>
      </c>
      <c r="F9148" s="19">
        <v>16</v>
      </c>
      <c r="G9148" s="19">
        <v>3</v>
      </c>
      <c r="H9148" s="19">
        <v>2</v>
      </c>
    </row>
    <row r="9149" spans="1:8" x14ac:dyDescent="0.25">
      <c r="A9149" s="14" t="str">
        <f t="shared" si="142"/>
        <v>sanabal012013</v>
      </c>
      <c r="B9149" s="19" t="s">
        <v>1375</v>
      </c>
      <c r="C9149" s="19">
        <v>2013</v>
      </c>
      <c r="D9149" s="19" t="s">
        <v>2334</v>
      </c>
      <c r="E9149" s="19">
        <v>1</v>
      </c>
      <c r="F9149" s="19">
        <v>9</v>
      </c>
      <c r="G9149" s="19">
        <v>0</v>
      </c>
      <c r="H9149" s="19">
        <v>0</v>
      </c>
    </row>
    <row r="9150" spans="1:8" x14ac:dyDescent="0.25">
      <c r="A9150" s="14" t="str">
        <f t="shared" si="142"/>
        <v>sanchan012013</v>
      </c>
      <c r="B9150" s="19" t="s">
        <v>726</v>
      </c>
      <c r="C9150" s="19">
        <v>2013</v>
      </c>
      <c r="D9150" s="19" t="s">
        <v>2334</v>
      </c>
      <c r="E9150" s="19">
        <v>17</v>
      </c>
      <c r="F9150" s="19">
        <v>19</v>
      </c>
      <c r="G9150" s="19">
        <v>1</v>
      </c>
      <c r="H9150" s="19">
        <v>0</v>
      </c>
    </row>
    <row r="9151" spans="1:8" x14ac:dyDescent="0.25">
      <c r="A9151" s="14" t="str">
        <f t="shared" si="142"/>
        <v>sanchan022013</v>
      </c>
      <c r="B9151" s="19" t="s">
        <v>727</v>
      </c>
      <c r="C9151" s="19">
        <v>2013</v>
      </c>
      <c r="D9151" s="19" t="s">
        <v>39</v>
      </c>
      <c r="E9151" s="19">
        <v>0</v>
      </c>
      <c r="F9151" s="19">
        <v>1</v>
      </c>
      <c r="G9151" s="19">
        <v>0</v>
      </c>
      <c r="H9151" s="19">
        <v>0</v>
      </c>
    </row>
    <row r="9152" spans="1:8" x14ac:dyDescent="0.25">
      <c r="A9152" s="14" t="str">
        <f t="shared" si="142"/>
        <v>sanched012013</v>
      </c>
      <c r="B9152" s="19" t="s">
        <v>1605</v>
      </c>
      <c r="C9152" s="19">
        <v>2013</v>
      </c>
      <c r="D9152" s="19" t="s">
        <v>2334</v>
      </c>
      <c r="E9152" s="19">
        <v>0</v>
      </c>
      <c r="F9152" s="19">
        <v>1</v>
      </c>
      <c r="G9152" s="19">
        <v>0</v>
      </c>
      <c r="H9152" s="19">
        <v>0</v>
      </c>
    </row>
    <row r="9153" spans="1:8" x14ac:dyDescent="0.25">
      <c r="A9153" s="14" t="str">
        <f t="shared" si="142"/>
        <v>sanchga012013</v>
      </c>
      <c r="B9153" s="19" t="s">
        <v>1008</v>
      </c>
      <c r="C9153" s="19">
        <v>2013</v>
      </c>
      <c r="D9153" s="19" t="s">
        <v>2335</v>
      </c>
      <c r="E9153" s="19">
        <v>696</v>
      </c>
      <c r="F9153" s="19">
        <v>58</v>
      </c>
      <c r="G9153" s="19">
        <v>3</v>
      </c>
      <c r="H9153" s="19">
        <v>55</v>
      </c>
    </row>
    <row r="9154" spans="1:8" x14ac:dyDescent="0.25">
      <c r="A9154" s="14" t="str">
        <f t="shared" si="142"/>
        <v>sanchga012013</v>
      </c>
      <c r="B9154" s="19" t="s">
        <v>1008</v>
      </c>
      <c r="C9154" s="19">
        <v>2013</v>
      </c>
      <c r="D9154" s="19" t="s">
        <v>40</v>
      </c>
      <c r="E9154" s="19">
        <v>0</v>
      </c>
      <c r="F9154" s="19">
        <v>0</v>
      </c>
      <c r="G9154" s="19">
        <v>0</v>
      </c>
      <c r="H9154" s="19">
        <v>0</v>
      </c>
    </row>
    <row r="9155" spans="1:8" x14ac:dyDescent="0.25">
      <c r="A9155" s="14" t="str">
        <f t="shared" ref="A9155:A9218" si="143">B9155&amp;C9155</f>
        <v>sanchhe012013</v>
      </c>
      <c r="B9155" s="19" t="s">
        <v>1606</v>
      </c>
      <c r="C9155" s="19">
        <v>2013</v>
      </c>
      <c r="D9155" s="19" t="s">
        <v>2336</v>
      </c>
      <c r="E9155" s="19">
        <v>210</v>
      </c>
      <c r="F9155" s="19">
        <v>15</v>
      </c>
      <c r="G9155" s="19">
        <v>1</v>
      </c>
      <c r="H9155" s="19">
        <v>0</v>
      </c>
    </row>
    <row r="9156" spans="1:8" x14ac:dyDescent="0.25">
      <c r="A9156" s="14" t="str">
        <f t="shared" si="143"/>
        <v>sanchjo012013</v>
      </c>
      <c r="B9156" s="19" t="s">
        <v>729</v>
      </c>
      <c r="C9156" s="19">
        <v>2013</v>
      </c>
      <c r="D9156" s="19" t="s">
        <v>2334</v>
      </c>
      <c r="E9156" s="19">
        <v>0</v>
      </c>
      <c r="F9156" s="19">
        <v>2</v>
      </c>
      <c r="G9156" s="19">
        <v>1</v>
      </c>
      <c r="H9156" s="19">
        <v>0</v>
      </c>
    </row>
    <row r="9157" spans="1:8" x14ac:dyDescent="0.25">
      <c r="A9157" s="14" t="str">
        <f t="shared" si="143"/>
        <v>sanchto012013</v>
      </c>
      <c r="B9157" s="19" t="s">
        <v>2054</v>
      </c>
      <c r="C9157" s="19">
        <v>2013</v>
      </c>
      <c r="D9157" s="19" t="s">
        <v>2336</v>
      </c>
      <c r="E9157" s="19">
        <v>98</v>
      </c>
      <c r="F9157" s="19">
        <v>7</v>
      </c>
      <c r="G9157" s="19">
        <v>0</v>
      </c>
      <c r="H9157" s="19">
        <v>0</v>
      </c>
    </row>
    <row r="9158" spans="1:8" x14ac:dyDescent="0.25">
      <c r="A9158" s="14" t="str">
        <f t="shared" si="143"/>
        <v>sandopa012013</v>
      </c>
      <c r="B9158" s="19" t="s">
        <v>1009</v>
      </c>
      <c r="C9158" s="19">
        <v>2013</v>
      </c>
      <c r="D9158" s="19" t="s">
        <v>40</v>
      </c>
      <c r="E9158" s="19">
        <v>77</v>
      </c>
      <c r="F9158" s="19">
        <v>206</v>
      </c>
      <c r="G9158" s="19">
        <v>18</v>
      </c>
      <c r="H9158" s="19">
        <v>14</v>
      </c>
    </row>
    <row r="9159" spans="1:8" x14ac:dyDescent="0.25">
      <c r="A9159" s="14" t="str">
        <f t="shared" si="143"/>
        <v>santaca012013</v>
      </c>
      <c r="B9159" s="19" t="s">
        <v>1376</v>
      </c>
      <c r="C9159" s="19">
        <v>2013</v>
      </c>
      <c r="D9159" s="19" t="s">
        <v>2335</v>
      </c>
      <c r="E9159" s="19">
        <v>185</v>
      </c>
      <c r="F9159" s="19">
        <v>9</v>
      </c>
      <c r="G9159" s="19">
        <v>1</v>
      </c>
      <c r="H9159" s="19">
        <v>29</v>
      </c>
    </row>
    <row r="9160" spans="1:8" x14ac:dyDescent="0.25">
      <c r="A9160" s="14" t="str">
        <f t="shared" si="143"/>
        <v>santaca012013</v>
      </c>
      <c r="B9160" s="19" t="s">
        <v>1376</v>
      </c>
      <c r="C9160" s="19">
        <v>2013</v>
      </c>
      <c r="D9160" s="19" t="s">
        <v>2336</v>
      </c>
      <c r="E9160" s="19">
        <v>694</v>
      </c>
      <c r="F9160" s="19">
        <v>33</v>
      </c>
      <c r="G9160" s="19">
        <v>4</v>
      </c>
      <c r="H9160" s="19">
        <v>2</v>
      </c>
    </row>
    <row r="9161" spans="1:8" x14ac:dyDescent="0.25">
      <c r="A9161" s="14" t="str">
        <f t="shared" si="143"/>
        <v>santaer012013</v>
      </c>
      <c r="B9161" s="19" t="s">
        <v>597</v>
      </c>
      <c r="C9161" s="19">
        <v>2013</v>
      </c>
      <c r="D9161" s="19" t="s">
        <v>2334</v>
      </c>
      <c r="E9161" s="19">
        <v>22</v>
      </c>
      <c r="F9161" s="19">
        <v>19</v>
      </c>
      <c r="G9161" s="19">
        <v>1</v>
      </c>
      <c r="H9161" s="19">
        <v>2</v>
      </c>
    </row>
    <row r="9162" spans="1:8" x14ac:dyDescent="0.25">
      <c r="A9162" s="14" t="str">
        <f t="shared" si="143"/>
        <v>santihe012013</v>
      </c>
      <c r="B9162" s="19" t="s">
        <v>1609</v>
      </c>
      <c r="C9162" s="19">
        <v>2013</v>
      </c>
      <c r="D9162" s="19" t="s">
        <v>2334</v>
      </c>
      <c r="E9162" s="19">
        <v>8</v>
      </c>
      <c r="F9162" s="19">
        <v>17</v>
      </c>
      <c r="G9162" s="19">
        <v>1</v>
      </c>
      <c r="H9162" s="19">
        <v>0</v>
      </c>
    </row>
    <row r="9163" spans="1:8" x14ac:dyDescent="0.25">
      <c r="A9163" s="14" t="str">
        <f t="shared" si="143"/>
        <v>santira012013</v>
      </c>
      <c r="B9163" s="19" t="s">
        <v>337</v>
      </c>
      <c r="C9163" s="19">
        <v>2013</v>
      </c>
      <c r="D9163" s="19" t="s">
        <v>39</v>
      </c>
      <c r="E9163" s="19">
        <v>55</v>
      </c>
      <c r="F9163" s="19">
        <v>90</v>
      </c>
      <c r="G9163" s="19">
        <v>0</v>
      </c>
      <c r="H9163" s="19">
        <v>19</v>
      </c>
    </row>
    <row r="9164" spans="1:8" x14ac:dyDescent="0.25">
      <c r="A9164" s="14" t="str">
        <f t="shared" si="143"/>
        <v>santira012013</v>
      </c>
      <c r="B9164" s="19" t="s">
        <v>337</v>
      </c>
      <c r="C9164" s="19">
        <v>2013</v>
      </c>
      <c r="D9164" s="19" t="s">
        <v>40</v>
      </c>
      <c r="E9164" s="19">
        <v>5</v>
      </c>
      <c r="F9164" s="19">
        <v>19</v>
      </c>
      <c r="G9164" s="19">
        <v>0</v>
      </c>
      <c r="H9164" s="19">
        <v>1</v>
      </c>
    </row>
    <row r="9165" spans="1:8" x14ac:dyDescent="0.25">
      <c r="A9165" s="14" t="str">
        <f t="shared" si="143"/>
        <v>santira012013</v>
      </c>
      <c r="B9165" s="19" t="s">
        <v>337</v>
      </c>
      <c r="C9165" s="19">
        <v>2013</v>
      </c>
      <c r="D9165" s="19" t="s">
        <v>2333</v>
      </c>
      <c r="E9165" s="19">
        <v>20</v>
      </c>
      <c r="F9165" s="19">
        <v>49</v>
      </c>
      <c r="G9165" s="19">
        <v>2</v>
      </c>
      <c r="H9165" s="19">
        <v>7</v>
      </c>
    </row>
    <row r="9166" spans="1:8" x14ac:dyDescent="0.25">
      <c r="A9166" s="14" t="str">
        <f t="shared" si="143"/>
        <v>santoom012013</v>
      </c>
      <c r="B9166" s="19" t="s">
        <v>1010</v>
      </c>
      <c r="C9166" s="19">
        <v>2013</v>
      </c>
      <c r="D9166" s="19" t="s">
        <v>2336</v>
      </c>
      <c r="E9166" s="19">
        <v>2</v>
      </c>
      <c r="F9166" s="19">
        <v>0</v>
      </c>
      <c r="G9166" s="19">
        <v>0</v>
      </c>
      <c r="H9166" s="19">
        <v>0</v>
      </c>
    </row>
    <row r="9167" spans="1:8" x14ac:dyDescent="0.25">
      <c r="A9167" s="14" t="str">
        <f t="shared" si="143"/>
        <v>santose012013</v>
      </c>
      <c r="B9167" s="19" t="s">
        <v>1377</v>
      </c>
      <c r="C9167" s="19">
        <v>2013</v>
      </c>
      <c r="D9167" s="19" t="s">
        <v>2334</v>
      </c>
      <c r="E9167" s="19">
        <v>1</v>
      </c>
      <c r="F9167" s="19">
        <v>3</v>
      </c>
      <c r="G9167" s="19">
        <v>0</v>
      </c>
      <c r="H9167" s="19">
        <v>1</v>
      </c>
    </row>
    <row r="9168" spans="1:8" x14ac:dyDescent="0.25">
      <c r="A9168" s="14" t="str">
        <f t="shared" si="143"/>
        <v>sappeda012013</v>
      </c>
      <c r="B9168" s="19" t="s">
        <v>1610</v>
      </c>
      <c r="C9168" s="19">
        <v>2013</v>
      </c>
      <c r="D9168" s="19" t="s">
        <v>2329</v>
      </c>
    </row>
    <row r="9169" spans="1:8" x14ac:dyDescent="0.25">
      <c r="A9169" s="14" t="str">
        <f t="shared" si="143"/>
        <v>sappeda012013</v>
      </c>
      <c r="B9169" s="19" t="s">
        <v>1610</v>
      </c>
      <c r="C9169" s="19">
        <v>2013</v>
      </c>
      <c r="D9169" s="19" t="s">
        <v>2330</v>
      </c>
    </row>
    <row r="9170" spans="1:8" x14ac:dyDescent="0.25">
      <c r="A9170" s="14" t="str">
        <f t="shared" si="143"/>
        <v>sappeda012013</v>
      </c>
      <c r="B9170" s="19" t="s">
        <v>1610</v>
      </c>
      <c r="C9170" s="19">
        <v>2013</v>
      </c>
      <c r="D9170" s="19" t="s">
        <v>2331</v>
      </c>
      <c r="E9170" s="19">
        <v>30</v>
      </c>
      <c r="F9170" s="19">
        <v>0</v>
      </c>
      <c r="G9170" s="19">
        <v>1</v>
      </c>
      <c r="H9170" s="19">
        <v>0</v>
      </c>
    </row>
    <row r="9171" spans="1:8" x14ac:dyDescent="0.25">
      <c r="A9171" s="14" t="str">
        <f t="shared" si="143"/>
        <v>sappeda012013</v>
      </c>
      <c r="B9171" s="19" t="s">
        <v>1610</v>
      </c>
      <c r="C9171" s="19">
        <v>2013</v>
      </c>
      <c r="D9171" s="19" t="s">
        <v>2332</v>
      </c>
    </row>
    <row r="9172" spans="1:8" x14ac:dyDescent="0.25">
      <c r="A9172" s="14" t="str">
        <f t="shared" si="143"/>
        <v>satinjo012013</v>
      </c>
      <c r="B9172" s="19" t="s">
        <v>1611</v>
      </c>
      <c r="C9172" s="19">
        <v>2013</v>
      </c>
      <c r="D9172" s="19" t="s">
        <v>2335</v>
      </c>
      <c r="E9172" s="19">
        <v>257</v>
      </c>
      <c r="F9172" s="19">
        <v>16</v>
      </c>
      <c r="G9172" s="19">
        <v>2</v>
      </c>
      <c r="H9172" s="19">
        <v>27</v>
      </c>
    </row>
    <row r="9173" spans="1:8" x14ac:dyDescent="0.25">
      <c r="A9173" s="14" t="str">
        <f t="shared" si="143"/>
        <v>satinjo012013</v>
      </c>
      <c r="B9173" s="19" t="s">
        <v>1611</v>
      </c>
      <c r="C9173" s="19">
        <v>2013</v>
      </c>
      <c r="D9173" s="19" t="s">
        <v>40</v>
      </c>
      <c r="E9173" s="19">
        <v>10</v>
      </c>
      <c r="F9173" s="19">
        <v>21</v>
      </c>
      <c r="G9173" s="19">
        <v>3</v>
      </c>
      <c r="H9173" s="19">
        <v>0</v>
      </c>
    </row>
    <row r="9174" spans="1:8" x14ac:dyDescent="0.25">
      <c r="A9174" s="14" t="str">
        <f t="shared" si="143"/>
        <v>saundjo012013</v>
      </c>
      <c r="B9174" s="19" t="s">
        <v>598</v>
      </c>
      <c r="C9174" s="19">
        <v>2013</v>
      </c>
      <c r="D9174" s="19" t="s">
        <v>2334</v>
      </c>
      <c r="E9174" s="19">
        <v>8</v>
      </c>
      <c r="F9174" s="19">
        <v>35</v>
      </c>
      <c r="G9174" s="19">
        <v>1</v>
      </c>
      <c r="H9174" s="19">
        <v>3</v>
      </c>
    </row>
    <row r="9175" spans="1:8" x14ac:dyDescent="0.25">
      <c r="A9175" s="14" t="str">
        <f t="shared" si="143"/>
        <v>saundmi012013</v>
      </c>
      <c r="B9175" s="19" t="s">
        <v>1180</v>
      </c>
      <c r="C9175" s="19">
        <v>2013</v>
      </c>
      <c r="D9175" s="19" t="s">
        <v>2329</v>
      </c>
    </row>
    <row r="9176" spans="1:8" x14ac:dyDescent="0.25">
      <c r="A9176" s="14" t="str">
        <f t="shared" si="143"/>
        <v>saundmi012013</v>
      </c>
      <c r="B9176" s="19" t="s">
        <v>1180</v>
      </c>
      <c r="C9176" s="19">
        <v>2013</v>
      </c>
      <c r="D9176" s="19" t="s">
        <v>2330</v>
      </c>
    </row>
    <row r="9177" spans="1:8" x14ac:dyDescent="0.25">
      <c r="A9177" s="14" t="str">
        <f t="shared" si="143"/>
        <v>saundmi012013</v>
      </c>
      <c r="B9177" s="19" t="s">
        <v>1180</v>
      </c>
      <c r="C9177" s="19">
        <v>2013</v>
      </c>
      <c r="D9177" s="19" t="s">
        <v>2331</v>
      </c>
      <c r="E9177" s="19">
        <v>255</v>
      </c>
      <c r="F9177" s="19">
        <v>7</v>
      </c>
      <c r="G9177" s="19">
        <v>1</v>
      </c>
      <c r="H9177" s="19">
        <v>2</v>
      </c>
    </row>
    <row r="9178" spans="1:8" x14ac:dyDescent="0.25">
      <c r="A9178" s="14" t="str">
        <f t="shared" si="143"/>
        <v>saundmi012013</v>
      </c>
      <c r="B9178" s="19" t="s">
        <v>1180</v>
      </c>
      <c r="C9178" s="19">
        <v>2013</v>
      </c>
      <c r="D9178" s="19" t="s">
        <v>2332</v>
      </c>
    </row>
    <row r="9179" spans="1:8" x14ac:dyDescent="0.25">
      <c r="A9179" s="14" t="str">
        <f t="shared" si="143"/>
        <v>saverjo012013</v>
      </c>
      <c r="B9179" s="19" t="s">
        <v>1612</v>
      </c>
      <c r="C9179" s="19">
        <v>2013</v>
      </c>
      <c r="D9179" s="19" t="s">
        <v>2334</v>
      </c>
      <c r="E9179" s="19">
        <v>1</v>
      </c>
      <c r="F9179" s="19">
        <v>2</v>
      </c>
      <c r="G9179" s="19">
        <v>1</v>
      </c>
      <c r="H9179" s="19">
        <v>0</v>
      </c>
    </row>
    <row r="9180" spans="1:8" x14ac:dyDescent="0.25">
      <c r="A9180" s="14" t="str">
        <f t="shared" si="143"/>
        <v>scahiro012013</v>
      </c>
      <c r="B9180" s="19" t="s">
        <v>1830</v>
      </c>
      <c r="C9180" s="19">
        <v>2013</v>
      </c>
      <c r="D9180" s="19" t="s">
        <v>2334</v>
      </c>
      <c r="E9180" s="19">
        <v>7</v>
      </c>
      <c r="F9180" s="19">
        <v>4</v>
      </c>
      <c r="G9180" s="19">
        <v>0</v>
      </c>
      <c r="H9180" s="19">
        <v>1</v>
      </c>
    </row>
    <row r="9181" spans="1:8" x14ac:dyDescent="0.25">
      <c r="A9181" s="14" t="str">
        <f t="shared" si="143"/>
        <v>schafjo022013</v>
      </c>
      <c r="B9181" s="19" t="s">
        <v>1182</v>
      </c>
      <c r="C9181" s="19">
        <v>2013</v>
      </c>
      <c r="D9181" s="19" t="s">
        <v>2329</v>
      </c>
    </row>
    <row r="9182" spans="1:8" x14ac:dyDescent="0.25">
      <c r="A9182" s="14" t="str">
        <f t="shared" si="143"/>
        <v>schafjo022013</v>
      </c>
      <c r="B9182" s="19" t="s">
        <v>1182</v>
      </c>
      <c r="C9182" s="19">
        <v>2013</v>
      </c>
      <c r="D9182" s="19" t="s">
        <v>2330</v>
      </c>
    </row>
    <row r="9183" spans="1:8" x14ac:dyDescent="0.25">
      <c r="A9183" s="14" t="str">
        <f t="shared" si="143"/>
        <v>schafjo022013</v>
      </c>
      <c r="B9183" s="19" t="s">
        <v>1182</v>
      </c>
      <c r="C9183" s="19">
        <v>2013</v>
      </c>
      <c r="D9183" s="19" t="s">
        <v>2331</v>
      </c>
      <c r="E9183" s="19">
        <v>126</v>
      </c>
      <c r="F9183" s="19">
        <v>5</v>
      </c>
      <c r="G9183" s="19">
        <v>1</v>
      </c>
      <c r="H9183" s="19">
        <v>1</v>
      </c>
    </row>
    <row r="9184" spans="1:8" x14ac:dyDescent="0.25">
      <c r="A9184" s="14" t="str">
        <f t="shared" si="143"/>
        <v>schafjo022013</v>
      </c>
      <c r="B9184" s="19" t="s">
        <v>1182</v>
      </c>
      <c r="C9184" s="19">
        <v>2013</v>
      </c>
      <c r="D9184" s="19" t="s">
        <v>2332</v>
      </c>
    </row>
    <row r="9185" spans="1:8" x14ac:dyDescent="0.25">
      <c r="A9185" s="14" t="str">
        <f t="shared" si="143"/>
        <v>schaflo012013</v>
      </c>
      <c r="B9185" s="19" t="s">
        <v>1613</v>
      </c>
      <c r="C9185" s="19">
        <v>2013</v>
      </c>
      <c r="D9185" s="19" t="s">
        <v>2329</v>
      </c>
    </row>
    <row r="9186" spans="1:8" x14ac:dyDescent="0.25">
      <c r="A9186" s="14" t="str">
        <f t="shared" si="143"/>
        <v>schaflo012013</v>
      </c>
      <c r="B9186" s="19" t="s">
        <v>1613</v>
      </c>
      <c r="C9186" s="19">
        <v>2013</v>
      </c>
      <c r="D9186" s="19" t="s">
        <v>2330</v>
      </c>
    </row>
    <row r="9187" spans="1:8" x14ac:dyDescent="0.25">
      <c r="A9187" s="14" t="str">
        <f t="shared" si="143"/>
        <v>schaflo012013</v>
      </c>
      <c r="B9187" s="19" t="s">
        <v>1613</v>
      </c>
      <c r="C9187" s="19">
        <v>2013</v>
      </c>
      <c r="D9187" s="19" t="s">
        <v>2331</v>
      </c>
      <c r="E9187" s="19">
        <v>174</v>
      </c>
      <c r="F9187" s="19">
        <v>4</v>
      </c>
      <c r="G9187" s="19">
        <v>0</v>
      </c>
      <c r="H9187" s="19">
        <v>2</v>
      </c>
    </row>
    <row r="9188" spans="1:8" x14ac:dyDescent="0.25">
      <c r="A9188" s="14" t="str">
        <f t="shared" si="143"/>
        <v>schaflo012013</v>
      </c>
      <c r="B9188" s="19" t="s">
        <v>1613</v>
      </c>
      <c r="C9188" s="19">
        <v>2013</v>
      </c>
      <c r="D9188" s="19" t="s">
        <v>2332</v>
      </c>
    </row>
    <row r="9189" spans="1:8" x14ac:dyDescent="0.25">
      <c r="A9189" s="14" t="str">
        <f t="shared" si="143"/>
        <v>schepta012013</v>
      </c>
      <c r="B9189" s="19" t="s">
        <v>1831</v>
      </c>
      <c r="C9189" s="19">
        <v>2013</v>
      </c>
      <c r="D9189" s="19" t="s">
        <v>2334</v>
      </c>
      <c r="E9189" s="19">
        <v>7</v>
      </c>
      <c r="F9189" s="19">
        <v>8</v>
      </c>
      <c r="G9189" s="19">
        <v>2</v>
      </c>
      <c r="H9189" s="19">
        <v>1</v>
      </c>
    </row>
    <row r="9190" spans="1:8" x14ac:dyDescent="0.25">
      <c r="A9190" s="14" t="str">
        <f t="shared" si="143"/>
        <v>scherma012013</v>
      </c>
      <c r="B9190" s="19" t="s">
        <v>1011</v>
      </c>
      <c r="C9190" s="19">
        <v>2013</v>
      </c>
      <c r="D9190" s="19" t="s">
        <v>2334</v>
      </c>
      <c r="E9190" s="19">
        <v>17</v>
      </c>
      <c r="F9190" s="19">
        <v>21</v>
      </c>
      <c r="G9190" s="19">
        <v>3</v>
      </c>
      <c r="H9190" s="19">
        <v>0</v>
      </c>
    </row>
    <row r="9191" spans="1:8" x14ac:dyDescent="0.25">
      <c r="A9191" s="14" t="str">
        <f t="shared" si="143"/>
        <v>schiena012013</v>
      </c>
      <c r="B9191" s="19" t="s">
        <v>850</v>
      </c>
      <c r="C9191" s="19">
        <v>2013</v>
      </c>
      <c r="D9191" s="19" t="s">
        <v>2331</v>
      </c>
      <c r="E9191" s="19">
        <v>242</v>
      </c>
      <c r="F9191" s="19">
        <v>5</v>
      </c>
      <c r="G9191" s="19">
        <v>3</v>
      </c>
      <c r="H9191" s="19">
        <v>1</v>
      </c>
    </row>
    <row r="9192" spans="1:8" x14ac:dyDescent="0.25">
      <c r="A9192" s="14" t="str">
        <f t="shared" si="143"/>
        <v>schiena012013</v>
      </c>
      <c r="B9192" s="19" t="s">
        <v>850</v>
      </c>
      <c r="C9192" s="19">
        <v>2013</v>
      </c>
      <c r="D9192" s="19" t="s">
        <v>2332</v>
      </c>
    </row>
    <row r="9193" spans="1:8" x14ac:dyDescent="0.25">
      <c r="A9193" s="14" t="str">
        <f t="shared" si="143"/>
        <v>schoojo012013</v>
      </c>
      <c r="B9193" s="19" t="s">
        <v>2055</v>
      </c>
      <c r="C9193" s="19">
        <v>2013</v>
      </c>
      <c r="D9193" s="19" t="s">
        <v>39</v>
      </c>
      <c r="E9193" s="19">
        <v>8</v>
      </c>
      <c r="F9193" s="19">
        <v>12</v>
      </c>
      <c r="G9193" s="19">
        <v>1</v>
      </c>
      <c r="H9193" s="19">
        <v>4</v>
      </c>
    </row>
    <row r="9194" spans="1:8" x14ac:dyDescent="0.25">
      <c r="A9194" s="14" t="str">
        <f t="shared" si="143"/>
        <v>schumsk012013</v>
      </c>
      <c r="B9194" s="19" t="s">
        <v>599</v>
      </c>
      <c r="C9194" s="19">
        <v>2013</v>
      </c>
      <c r="D9194" s="19" t="s">
        <v>39</v>
      </c>
      <c r="E9194" s="19">
        <v>85</v>
      </c>
      <c r="F9194" s="19">
        <v>79</v>
      </c>
      <c r="G9194" s="19">
        <v>5</v>
      </c>
      <c r="H9194" s="19">
        <v>25</v>
      </c>
    </row>
    <row r="9195" spans="1:8" x14ac:dyDescent="0.25">
      <c r="A9195" s="14" t="str">
        <f t="shared" si="143"/>
        <v>schumsk012013</v>
      </c>
      <c r="B9195" s="19" t="s">
        <v>599</v>
      </c>
      <c r="C9195" s="19">
        <v>2013</v>
      </c>
      <c r="D9195" s="19" t="s">
        <v>2329</v>
      </c>
    </row>
    <row r="9196" spans="1:8" x14ac:dyDescent="0.25">
      <c r="A9196" s="14" t="str">
        <f t="shared" si="143"/>
        <v>schumsk012013</v>
      </c>
      <c r="B9196" s="19" t="s">
        <v>599</v>
      </c>
      <c r="C9196" s="19">
        <v>2013</v>
      </c>
      <c r="D9196" s="19" t="s">
        <v>2330</v>
      </c>
    </row>
    <row r="9197" spans="1:8" x14ac:dyDescent="0.25">
      <c r="A9197" s="14" t="str">
        <f t="shared" si="143"/>
        <v>schumsk012013</v>
      </c>
      <c r="B9197" s="19" t="s">
        <v>599</v>
      </c>
      <c r="C9197" s="19">
        <v>2013</v>
      </c>
      <c r="D9197" s="19" t="s">
        <v>2331</v>
      </c>
      <c r="E9197" s="19">
        <v>80</v>
      </c>
      <c r="F9197" s="19">
        <v>1</v>
      </c>
      <c r="G9197" s="19">
        <v>2</v>
      </c>
      <c r="H9197" s="19">
        <v>1</v>
      </c>
    </row>
    <row r="9198" spans="1:8" x14ac:dyDescent="0.25">
      <c r="A9198" s="14" t="str">
        <f t="shared" si="143"/>
        <v>schumsk012013</v>
      </c>
      <c r="B9198" s="19" t="s">
        <v>599</v>
      </c>
      <c r="C9198" s="19">
        <v>2013</v>
      </c>
      <c r="D9198" s="19" t="s">
        <v>2334</v>
      </c>
      <c r="E9198" s="19">
        <v>0</v>
      </c>
      <c r="F9198" s="19">
        <v>0</v>
      </c>
      <c r="G9198" s="19">
        <v>0</v>
      </c>
      <c r="H9198" s="19">
        <v>0</v>
      </c>
    </row>
    <row r="9199" spans="1:8" x14ac:dyDescent="0.25">
      <c r="A9199" s="14" t="str">
        <f t="shared" si="143"/>
        <v>schumsk012013</v>
      </c>
      <c r="B9199" s="19" t="s">
        <v>599</v>
      </c>
      <c r="C9199" s="19">
        <v>2013</v>
      </c>
      <c r="D9199" s="19" t="s">
        <v>2332</v>
      </c>
    </row>
    <row r="9200" spans="1:8" x14ac:dyDescent="0.25">
      <c r="A9200" s="14" t="str">
        <f t="shared" si="143"/>
        <v>scottlu012013</v>
      </c>
      <c r="B9200" s="19" t="s">
        <v>600</v>
      </c>
      <c r="C9200" s="19">
        <v>2013</v>
      </c>
      <c r="D9200" s="19" t="s">
        <v>2335</v>
      </c>
      <c r="E9200" s="19">
        <v>12</v>
      </c>
      <c r="F9200" s="19">
        <v>0</v>
      </c>
      <c r="G9200" s="19">
        <v>0</v>
      </c>
      <c r="H9200" s="19">
        <v>0</v>
      </c>
    </row>
    <row r="9201" spans="1:8" x14ac:dyDescent="0.25">
      <c r="A9201" s="14" t="str">
        <f t="shared" si="143"/>
        <v>scottlu012013</v>
      </c>
      <c r="B9201" s="19" t="s">
        <v>600</v>
      </c>
      <c r="C9201" s="19">
        <v>2013</v>
      </c>
      <c r="D9201" s="19" t="s">
        <v>2330</v>
      </c>
    </row>
    <row r="9202" spans="1:8" x14ac:dyDescent="0.25">
      <c r="A9202" s="14" t="str">
        <f t="shared" si="143"/>
        <v>scottlu012013</v>
      </c>
      <c r="B9202" s="19" t="s">
        <v>600</v>
      </c>
      <c r="C9202" s="19">
        <v>2013</v>
      </c>
      <c r="D9202" s="19" t="s">
        <v>2331</v>
      </c>
      <c r="E9202" s="19">
        <v>5</v>
      </c>
      <c r="F9202" s="19">
        <v>0</v>
      </c>
      <c r="G9202" s="19">
        <v>1</v>
      </c>
      <c r="H9202" s="19">
        <v>0</v>
      </c>
    </row>
    <row r="9203" spans="1:8" x14ac:dyDescent="0.25">
      <c r="A9203" s="14" t="str">
        <f t="shared" si="143"/>
        <v>scribev012013</v>
      </c>
      <c r="B9203" s="19" t="s">
        <v>1616</v>
      </c>
      <c r="C9203" s="19">
        <v>2013</v>
      </c>
      <c r="D9203" s="19" t="s">
        <v>2334</v>
      </c>
      <c r="E9203" s="19">
        <v>1</v>
      </c>
      <c r="F9203" s="19">
        <v>0</v>
      </c>
      <c r="G9203" s="19">
        <v>0</v>
      </c>
      <c r="H9203" s="19">
        <v>0</v>
      </c>
    </row>
    <row r="9204" spans="1:8" x14ac:dyDescent="0.25">
      <c r="A9204" s="14" t="str">
        <f t="shared" si="143"/>
        <v>scutama012013</v>
      </c>
      <c r="B9204" s="19" t="s">
        <v>338</v>
      </c>
      <c r="C9204" s="19">
        <v>2013</v>
      </c>
      <c r="D9204" s="19" t="s">
        <v>39</v>
      </c>
      <c r="E9204" s="19">
        <v>221</v>
      </c>
      <c r="F9204" s="19">
        <v>299</v>
      </c>
      <c r="G9204" s="19">
        <v>13</v>
      </c>
      <c r="H9204" s="19">
        <v>69</v>
      </c>
    </row>
    <row r="9205" spans="1:8" x14ac:dyDescent="0.25">
      <c r="A9205" s="14" t="str">
        <f t="shared" si="143"/>
        <v>seageky012013</v>
      </c>
      <c r="B9205" s="19" t="s">
        <v>1617</v>
      </c>
      <c r="C9205" s="19">
        <v>2013</v>
      </c>
      <c r="D9205" s="19" t="s">
        <v>40</v>
      </c>
      <c r="E9205" s="19">
        <v>94</v>
      </c>
      <c r="F9205" s="19">
        <v>308</v>
      </c>
      <c r="G9205" s="19">
        <v>15</v>
      </c>
      <c r="H9205" s="19">
        <v>38</v>
      </c>
    </row>
    <row r="9206" spans="1:8" x14ac:dyDescent="0.25">
      <c r="A9206" s="14" t="str">
        <f t="shared" si="143"/>
        <v>segurje012013</v>
      </c>
      <c r="B9206" s="19" t="s">
        <v>1832</v>
      </c>
      <c r="C9206" s="19">
        <v>2013</v>
      </c>
      <c r="D9206" s="19" t="s">
        <v>2333</v>
      </c>
      <c r="E9206" s="19">
        <v>199</v>
      </c>
      <c r="F9206" s="19">
        <v>459</v>
      </c>
      <c r="G9206" s="19">
        <v>15</v>
      </c>
      <c r="H9206" s="19">
        <v>96</v>
      </c>
    </row>
    <row r="9207" spans="1:8" x14ac:dyDescent="0.25">
      <c r="A9207" s="14" t="str">
        <f t="shared" si="143"/>
        <v>selleju012013</v>
      </c>
      <c r="B9207" s="19" t="s">
        <v>1618</v>
      </c>
      <c r="C9207" s="19">
        <v>2013</v>
      </c>
      <c r="D9207" s="19" t="s">
        <v>40</v>
      </c>
      <c r="E9207" s="19">
        <v>0</v>
      </c>
      <c r="F9207" s="19">
        <v>0</v>
      </c>
      <c r="G9207" s="19">
        <v>0</v>
      </c>
      <c r="H9207" s="19">
        <v>0</v>
      </c>
    </row>
    <row r="9208" spans="1:8" x14ac:dyDescent="0.25">
      <c r="A9208" s="14" t="str">
        <f t="shared" si="143"/>
        <v>selleju012013</v>
      </c>
      <c r="B9208" s="19" t="s">
        <v>1618</v>
      </c>
      <c r="C9208" s="19">
        <v>2013</v>
      </c>
      <c r="D9208" s="19" t="s">
        <v>2333</v>
      </c>
      <c r="E9208" s="19">
        <v>22</v>
      </c>
      <c r="F9208" s="19">
        <v>48</v>
      </c>
      <c r="G9208" s="19">
        <v>3</v>
      </c>
      <c r="H9208" s="19">
        <v>11</v>
      </c>
    </row>
    <row r="9209" spans="1:8" x14ac:dyDescent="0.25">
      <c r="A9209" s="14" t="str">
        <f t="shared" si="143"/>
        <v>semiema012013</v>
      </c>
      <c r="B9209" s="19" t="s">
        <v>2056</v>
      </c>
      <c r="C9209" s="19">
        <v>2013</v>
      </c>
      <c r="D9209" s="19" t="s">
        <v>39</v>
      </c>
      <c r="E9209" s="19">
        <v>1</v>
      </c>
      <c r="F9209" s="19">
        <v>7</v>
      </c>
      <c r="G9209" s="19">
        <v>0</v>
      </c>
      <c r="H9209" s="19">
        <v>0</v>
      </c>
    </row>
    <row r="9210" spans="1:8" x14ac:dyDescent="0.25">
      <c r="A9210" s="14" t="str">
        <f t="shared" si="143"/>
        <v>semiema012013</v>
      </c>
      <c r="B9210" s="19" t="s">
        <v>2056</v>
      </c>
      <c r="C9210" s="19">
        <v>2013</v>
      </c>
      <c r="D9210" s="19" t="s">
        <v>40</v>
      </c>
      <c r="E9210" s="19">
        <v>5</v>
      </c>
      <c r="F9210" s="19">
        <v>30</v>
      </c>
      <c r="G9210" s="19">
        <v>3</v>
      </c>
      <c r="H9210" s="19">
        <v>2</v>
      </c>
    </row>
    <row r="9211" spans="1:8" x14ac:dyDescent="0.25">
      <c r="A9211" s="14" t="str">
        <f t="shared" si="143"/>
        <v>semiema012013</v>
      </c>
      <c r="B9211" s="19" t="s">
        <v>2056</v>
      </c>
      <c r="C9211" s="19">
        <v>2013</v>
      </c>
      <c r="D9211" s="19" t="s">
        <v>2333</v>
      </c>
      <c r="E9211" s="19">
        <v>7</v>
      </c>
      <c r="F9211" s="19">
        <v>13</v>
      </c>
      <c r="G9211" s="19">
        <v>0</v>
      </c>
      <c r="H9211" s="19">
        <v>0</v>
      </c>
    </row>
    <row r="9212" spans="1:8" x14ac:dyDescent="0.25">
      <c r="A9212" s="14" t="str">
        <f t="shared" si="143"/>
        <v>shawbr012013</v>
      </c>
      <c r="B9212" s="19" t="s">
        <v>1620</v>
      </c>
      <c r="C9212" s="19">
        <v>2013</v>
      </c>
      <c r="D9212" s="19" t="s">
        <v>2334</v>
      </c>
      <c r="E9212" s="19">
        <v>4</v>
      </c>
      <c r="F9212" s="19">
        <v>5</v>
      </c>
      <c r="G9212" s="19">
        <v>2</v>
      </c>
      <c r="H9212" s="19">
        <v>0</v>
      </c>
    </row>
    <row r="9213" spans="1:8" x14ac:dyDescent="0.25">
      <c r="A9213" s="14" t="str">
        <f t="shared" si="143"/>
        <v>shielja022013</v>
      </c>
      <c r="B9213" s="19" t="s">
        <v>730</v>
      </c>
      <c r="C9213" s="19">
        <v>2013</v>
      </c>
      <c r="D9213" s="19" t="s">
        <v>2334</v>
      </c>
      <c r="E9213" s="19">
        <v>11</v>
      </c>
      <c r="F9213" s="19">
        <v>21</v>
      </c>
      <c r="G9213" s="19">
        <v>3</v>
      </c>
      <c r="H9213" s="19">
        <v>2</v>
      </c>
    </row>
    <row r="9214" spans="1:8" x14ac:dyDescent="0.25">
      <c r="A9214" s="14" t="str">
        <f t="shared" si="143"/>
        <v>shoemma012013</v>
      </c>
      <c r="B9214" s="19" t="s">
        <v>2057</v>
      </c>
      <c r="C9214" s="19">
        <v>2013</v>
      </c>
      <c r="D9214" s="19" t="s">
        <v>2334</v>
      </c>
      <c r="E9214" s="19">
        <v>0</v>
      </c>
      <c r="F9214" s="19">
        <v>1</v>
      </c>
      <c r="G9214" s="19">
        <v>0</v>
      </c>
      <c r="H9214" s="19">
        <v>0</v>
      </c>
    </row>
    <row r="9215" spans="1:8" x14ac:dyDescent="0.25">
      <c r="A9215" s="14" t="str">
        <f t="shared" si="143"/>
        <v>shoppke012013</v>
      </c>
      <c r="B9215" s="19" t="s">
        <v>602</v>
      </c>
      <c r="C9215" s="19">
        <v>2013</v>
      </c>
      <c r="D9215" s="19" t="s">
        <v>2336</v>
      </c>
      <c r="E9215" s="19">
        <v>263</v>
      </c>
      <c r="F9215" s="19">
        <v>14</v>
      </c>
      <c r="G9215" s="19">
        <v>1</v>
      </c>
      <c r="H9215" s="19">
        <v>0</v>
      </c>
    </row>
    <row r="9216" spans="1:8" x14ac:dyDescent="0.25">
      <c r="A9216" s="14" t="str">
        <f t="shared" si="143"/>
        <v>shoppke012013</v>
      </c>
      <c r="B9216" s="19" t="s">
        <v>602</v>
      </c>
      <c r="C9216" s="19">
        <v>2013</v>
      </c>
      <c r="D9216" s="19" t="s">
        <v>2336</v>
      </c>
      <c r="E9216" s="19">
        <v>2</v>
      </c>
      <c r="F9216" s="19">
        <v>0</v>
      </c>
      <c r="G9216" s="19">
        <v>1</v>
      </c>
      <c r="H9216" s="19">
        <v>0</v>
      </c>
    </row>
    <row r="9217" spans="1:8" x14ac:dyDescent="0.25">
      <c r="A9217" s="14" t="str">
        <f t="shared" si="143"/>
        <v>shuckja012013</v>
      </c>
      <c r="B9217" s="19" t="s">
        <v>1621</v>
      </c>
      <c r="C9217" s="19">
        <v>2013</v>
      </c>
      <c r="D9217" s="19" t="s">
        <v>2330</v>
      </c>
    </row>
    <row r="9218" spans="1:8" x14ac:dyDescent="0.25">
      <c r="A9218" s="14" t="str">
        <f t="shared" si="143"/>
        <v>shuckja012013</v>
      </c>
      <c r="B9218" s="19" t="s">
        <v>1621</v>
      </c>
      <c r="C9218" s="19">
        <v>2013</v>
      </c>
      <c r="D9218" s="19" t="s">
        <v>2331</v>
      </c>
      <c r="E9218" s="19">
        <v>158</v>
      </c>
      <c r="F9218" s="19">
        <v>7</v>
      </c>
      <c r="G9218" s="19">
        <v>2</v>
      </c>
      <c r="H9218" s="19">
        <v>0</v>
      </c>
    </row>
    <row r="9219" spans="1:8" x14ac:dyDescent="0.25">
      <c r="A9219" s="14" t="str">
        <f t="shared" ref="A9219:A9282" si="144">B9219&amp;C9219</f>
        <v>shuckja012013</v>
      </c>
      <c r="B9219" s="19" t="s">
        <v>1621</v>
      </c>
      <c r="C9219" s="19">
        <v>2013</v>
      </c>
      <c r="D9219" s="19" t="s">
        <v>2332</v>
      </c>
    </row>
    <row r="9220" spans="1:8" x14ac:dyDescent="0.25">
      <c r="A9220" s="14" t="str">
        <f t="shared" si="144"/>
        <v>siegrke012013</v>
      </c>
      <c r="B9220" s="19" t="s">
        <v>2058</v>
      </c>
      <c r="C9220" s="19">
        <v>2013</v>
      </c>
      <c r="D9220" s="19" t="s">
        <v>2334</v>
      </c>
      <c r="E9220" s="19">
        <v>1</v>
      </c>
      <c r="F9220" s="19">
        <v>4</v>
      </c>
      <c r="G9220" s="19">
        <v>0</v>
      </c>
      <c r="H9220" s="19">
        <v>1</v>
      </c>
    </row>
    <row r="9221" spans="1:8" x14ac:dyDescent="0.25">
      <c r="A9221" s="14" t="str">
        <f t="shared" si="144"/>
        <v>sierrmo012013</v>
      </c>
      <c r="B9221" s="19" t="s">
        <v>1834</v>
      </c>
      <c r="C9221" s="19">
        <v>2013</v>
      </c>
      <c r="D9221" s="19" t="s">
        <v>2330</v>
      </c>
    </row>
    <row r="9222" spans="1:8" x14ac:dyDescent="0.25">
      <c r="A9222" s="14" t="str">
        <f t="shared" si="144"/>
        <v>sierrmo012013</v>
      </c>
      <c r="B9222" s="19" t="s">
        <v>1834</v>
      </c>
      <c r="C9222" s="19">
        <v>2013</v>
      </c>
      <c r="D9222" s="19" t="s">
        <v>2331</v>
      </c>
      <c r="E9222" s="19">
        <v>57</v>
      </c>
      <c r="F9222" s="19">
        <v>0</v>
      </c>
      <c r="G9222" s="19">
        <v>2</v>
      </c>
      <c r="H9222" s="19">
        <v>0</v>
      </c>
    </row>
    <row r="9223" spans="1:8" x14ac:dyDescent="0.25">
      <c r="A9223" s="14" t="str">
        <f t="shared" si="144"/>
        <v>sierrmo012013</v>
      </c>
      <c r="B9223" s="19" t="s">
        <v>1834</v>
      </c>
      <c r="C9223" s="19">
        <v>2013</v>
      </c>
      <c r="D9223" s="19" t="s">
        <v>2332</v>
      </c>
    </row>
    <row r="9224" spans="1:8" x14ac:dyDescent="0.25">
      <c r="A9224" s="14" t="str">
        <f t="shared" si="144"/>
        <v>simmoan012013</v>
      </c>
      <c r="B9224" s="19" t="s">
        <v>1835</v>
      </c>
      <c r="C9224" s="19">
        <v>2013</v>
      </c>
      <c r="D9224" s="19" t="s">
        <v>2333</v>
      </c>
      <c r="E9224" s="19">
        <v>240</v>
      </c>
      <c r="F9224" s="19">
        <v>499</v>
      </c>
      <c r="G9224" s="19">
        <v>14</v>
      </c>
      <c r="H9224" s="19">
        <v>94</v>
      </c>
    </row>
    <row r="9225" spans="1:8" x14ac:dyDescent="0.25">
      <c r="A9225" s="14" t="str">
        <f t="shared" si="144"/>
        <v>simonal012013</v>
      </c>
      <c r="B9225" s="19" t="s">
        <v>1012</v>
      </c>
      <c r="C9225" s="19">
        <v>2013</v>
      </c>
      <c r="D9225" s="19" t="s">
        <v>2334</v>
      </c>
      <c r="E9225" s="19">
        <v>5</v>
      </c>
      <c r="F9225" s="19">
        <v>13</v>
      </c>
      <c r="G9225" s="19">
        <v>0</v>
      </c>
      <c r="H9225" s="19">
        <v>0</v>
      </c>
    </row>
    <row r="9226" spans="1:8" x14ac:dyDescent="0.25">
      <c r="A9226" s="14" t="str">
        <f t="shared" si="144"/>
        <v>sippto012013</v>
      </c>
      <c r="B9226" s="19" t="s">
        <v>1185</v>
      </c>
      <c r="C9226" s="19">
        <v>2013</v>
      </c>
      <c r="D9226" s="19" t="s">
        <v>2334</v>
      </c>
      <c r="E9226" s="19">
        <v>4</v>
      </c>
      <c r="F9226" s="19">
        <v>2</v>
      </c>
      <c r="G9226" s="19">
        <v>1</v>
      </c>
      <c r="H9226" s="19">
        <v>0</v>
      </c>
    </row>
    <row r="9227" spans="1:8" x14ac:dyDescent="0.25">
      <c r="A9227" s="14" t="str">
        <f t="shared" si="144"/>
        <v>sizemsc012013</v>
      </c>
      <c r="B9227" s="19" t="s">
        <v>1382</v>
      </c>
      <c r="C9227" s="19">
        <v>2013</v>
      </c>
      <c r="D9227" s="19" t="s">
        <v>39</v>
      </c>
      <c r="E9227" s="19">
        <v>4</v>
      </c>
      <c r="F9227" s="19">
        <v>2</v>
      </c>
      <c r="G9227" s="19">
        <v>0</v>
      </c>
      <c r="H9227" s="19">
        <v>2</v>
      </c>
    </row>
    <row r="9228" spans="1:8" x14ac:dyDescent="0.25">
      <c r="A9228" s="14" t="str">
        <f t="shared" si="144"/>
        <v>skaggty012013</v>
      </c>
      <c r="B9228" s="19" t="s">
        <v>1836</v>
      </c>
      <c r="C9228" s="19">
        <v>2013</v>
      </c>
      <c r="D9228" s="19" t="s">
        <v>2334</v>
      </c>
      <c r="E9228" s="19">
        <v>1</v>
      </c>
      <c r="F9228" s="19">
        <v>5</v>
      </c>
      <c r="G9228" s="19">
        <v>0</v>
      </c>
      <c r="H9228" s="19">
        <v>0</v>
      </c>
    </row>
    <row r="9229" spans="1:8" x14ac:dyDescent="0.25">
      <c r="A9229" s="14" t="str">
        <f t="shared" si="144"/>
        <v>skipwky012013</v>
      </c>
      <c r="B9229" s="19" t="s">
        <v>2059</v>
      </c>
      <c r="C9229" s="19">
        <v>2013</v>
      </c>
      <c r="D9229" s="19" t="s">
        <v>2336</v>
      </c>
      <c r="E9229" s="19">
        <v>2</v>
      </c>
      <c r="F9229" s="19">
        <v>0</v>
      </c>
      <c r="G9229" s="19">
        <v>0</v>
      </c>
      <c r="H9229" s="19">
        <v>0</v>
      </c>
    </row>
    <row r="9230" spans="1:8" x14ac:dyDescent="0.25">
      <c r="A9230" s="14" t="str">
        <f t="shared" si="144"/>
        <v>sloweke012013</v>
      </c>
      <c r="B9230" s="19" t="s">
        <v>852</v>
      </c>
      <c r="C9230" s="19">
        <v>2013</v>
      </c>
      <c r="D9230" s="19" t="s">
        <v>2334</v>
      </c>
      <c r="E9230" s="19">
        <v>7</v>
      </c>
      <c r="F9230" s="19">
        <v>15</v>
      </c>
      <c r="G9230" s="19">
        <v>0</v>
      </c>
      <c r="H9230" s="19">
        <v>1</v>
      </c>
    </row>
    <row r="9231" spans="1:8" x14ac:dyDescent="0.25">
      <c r="A9231" s="14" t="str">
        <f t="shared" si="144"/>
        <v>smithbu032013</v>
      </c>
      <c r="B9231" s="19" t="s">
        <v>2060</v>
      </c>
      <c r="C9231" s="19">
        <v>2013</v>
      </c>
      <c r="D9231" s="19" t="s">
        <v>2334</v>
      </c>
      <c r="E9231" s="19">
        <v>2</v>
      </c>
      <c r="F9231" s="19">
        <v>3</v>
      </c>
      <c r="G9231" s="19">
        <v>1</v>
      </c>
      <c r="H9231" s="19">
        <v>0</v>
      </c>
    </row>
    <row r="9232" spans="1:8" x14ac:dyDescent="0.25">
      <c r="A9232" s="14" t="str">
        <f t="shared" si="144"/>
        <v>smithjo052013</v>
      </c>
      <c r="B9232" s="19" t="s">
        <v>853</v>
      </c>
      <c r="C9232" s="19">
        <v>2013</v>
      </c>
      <c r="D9232" s="19" t="s">
        <v>2334</v>
      </c>
      <c r="E9232" s="19">
        <v>2</v>
      </c>
      <c r="F9232" s="19">
        <v>14</v>
      </c>
      <c r="G9232" s="19">
        <v>1</v>
      </c>
      <c r="H9232" s="19">
        <v>1</v>
      </c>
    </row>
    <row r="9233" spans="1:8" x14ac:dyDescent="0.25">
      <c r="A9233" s="14" t="str">
        <f t="shared" si="144"/>
        <v>smithse012013</v>
      </c>
      <c r="B9233" s="19" t="s">
        <v>854</v>
      </c>
      <c r="C9233" s="19">
        <v>2013</v>
      </c>
      <c r="D9233" s="19" t="s">
        <v>2330</v>
      </c>
    </row>
    <row r="9234" spans="1:8" x14ac:dyDescent="0.25">
      <c r="A9234" s="14" t="str">
        <f t="shared" si="144"/>
        <v>smithse012013</v>
      </c>
      <c r="B9234" s="19" t="s">
        <v>854</v>
      </c>
      <c r="C9234" s="19">
        <v>2013</v>
      </c>
      <c r="D9234" s="19" t="s">
        <v>2331</v>
      </c>
      <c r="E9234" s="19">
        <v>114</v>
      </c>
      <c r="F9234" s="19">
        <v>1</v>
      </c>
      <c r="G9234" s="19">
        <v>0</v>
      </c>
      <c r="H9234" s="19">
        <v>0</v>
      </c>
    </row>
    <row r="9235" spans="1:8" x14ac:dyDescent="0.25">
      <c r="A9235" s="14" t="str">
        <f t="shared" si="144"/>
        <v>smithse012013</v>
      </c>
      <c r="B9235" s="19" t="s">
        <v>854</v>
      </c>
      <c r="C9235" s="19">
        <v>2013</v>
      </c>
      <c r="D9235" s="19" t="s">
        <v>2332</v>
      </c>
    </row>
    <row r="9236" spans="1:8" x14ac:dyDescent="0.25">
      <c r="A9236" s="14" t="str">
        <f t="shared" si="144"/>
        <v>smithwi042013</v>
      </c>
      <c r="B9236" s="19" t="s">
        <v>1837</v>
      </c>
      <c r="C9236" s="19">
        <v>2013</v>
      </c>
      <c r="D9236" s="19" t="s">
        <v>2334</v>
      </c>
      <c r="E9236" s="19">
        <v>2</v>
      </c>
      <c r="F9236" s="19">
        <v>4</v>
      </c>
      <c r="G9236" s="19">
        <v>1</v>
      </c>
      <c r="H9236" s="19">
        <v>1</v>
      </c>
    </row>
    <row r="9237" spans="1:8" x14ac:dyDescent="0.25">
      <c r="A9237" s="14" t="str">
        <f t="shared" si="144"/>
        <v>smoakju012013</v>
      </c>
      <c r="B9237" s="19" t="s">
        <v>1385</v>
      </c>
      <c r="C9237" s="19">
        <v>2013</v>
      </c>
      <c r="D9237" s="19" t="s">
        <v>2335</v>
      </c>
      <c r="E9237" s="19">
        <v>1035</v>
      </c>
      <c r="F9237" s="19">
        <v>60</v>
      </c>
      <c r="G9237" s="19">
        <v>5</v>
      </c>
      <c r="H9237" s="19">
        <v>101</v>
      </c>
    </row>
    <row r="9238" spans="1:8" x14ac:dyDescent="0.25">
      <c r="A9238" s="14" t="str">
        <f t="shared" si="144"/>
        <v>smylydr012013</v>
      </c>
      <c r="B9238" s="19" t="s">
        <v>1838</v>
      </c>
      <c r="C9238" s="19">
        <v>2013</v>
      </c>
      <c r="D9238" s="19" t="s">
        <v>2334</v>
      </c>
      <c r="E9238" s="19">
        <v>6</v>
      </c>
      <c r="F9238" s="19">
        <v>6</v>
      </c>
      <c r="G9238" s="19">
        <v>0</v>
      </c>
      <c r="H9238" s="19">
        <v>0</v>
      </c>
    </row>
    <row r="9239" spans="1:8" x14ac:dyDescent="0.25">
      <c r="A9239" s="14" t="str">
        <f t="shared" si="144"/>
        <v>snidetr012013</v>
      </c>
      <c r="B9239" s="19" t="s">
        <v>1015</v>
      </c>
      <c r="C9239" s="19">
        <v>2013</v>
      </c>
      <c r="D9239" s="19" t="s">
        <v>2330</v>
      </c>
    </row>
    <row r="9240" spans="1:8" x14ac:dyDescent="0.25">
      <c r="A9240" s="14" t="str">
        <f t="shared" si="144"/>
        <v>snidetr012013</v>
      </c>
      <c r="B9240" s="19" t="s">
        <v>1015</v>
      </c>
      <c r="C9240" s="19">
        <v>2013</v>
      </c>
      <c r="D9240" s="19" t="s">
        <v>2331</v>
      </c>
      <c r="E9240" s="19">
        <v>117</v>
      </c>
      <c r="F9240" s="19">
        <v>5</v>
      </c>
      <c r="G9240" s="19">
        <v>1</v>
      </c>
      <c r="H9240" s="19">
        <v>0</v>
      </c>
    </row>
    <row r="9241" spans="1:8" x14ac:dyDescent="0.25">
      <c r="A9241" s="14" t="str">
        <f t="shared" si="144"/>
        <v>snidetr012013</v>
      </c>
      <c r="B9241" s="19" t="s">
        <v>1015</v>
      </c>
      <c r="C9241" s="19">
        <v>2013</v>
      </c>
      <c r="D9241" s="19" t="s">
        <v>2332</v>
      </c>
    </row>
    <row r="9242" spans="1:8" x14ac:dyDescent="0.25">
      <c r="A9242" s="14" t="str">
        <f t="shared" si="144"/>
        <v>snydebr032013</v>
      </c>
      <c r="B9242" s="19" t="s">
        <v>1387</v>
      </c>
      <c r="C9242" s="19">
        <v>2013</v>
      </c>
      <c r="D9242" s="19" t="s">
        <v>2335</v>
      </c>
      <c r="E9242" s="19">
        <v>15</v>
      </c>
      <c r="F9242" s="19">
        <v>1</v>
      </c>
      <c r="G9242" s="19">
        <v>0</v>
      </c>
      <c r="H9242" s="19">
        <v>3</v>
      </c>
    </row>
    <row r="9243" spans="1:8" x14ac:dyDescent="0.25">
      <c r="A9243" s="14" t="str">
        <f t="shared" si="144"/>
        <v>snydebr032013</v>
      </c>
      <c r="B9243" s="19" t="s">
        <v>1387</v>
      </c>
      <c r="C9243" s="19">
        <v>2013</v>
      </c>
      <c r="D9243" s="19" t="s">
        <v>40</v>
      </c>
      <c r="E9243" s="19">
        <v>8</v>
      </c>
      <c r="F9243" s="19">
        <v>24</v>
      </c>
      <c r="G9243" s="19">
        <v>1</v>
      </c>
      <c r="H9243" s="19">
        <v>4</v>
      </c>
    </row>
    <row r="9244" spans="1:8" x14ac:dyDescent="0.25">
      <c r="A9244" s="14" t="str">
        <f t="shared" si="144"/>
        <v>snydebr032013</v>
      </c>
      <c r="B9244" s="19" t="s">
        <v>1387</v>
      </c>
      <c r="C9244" s="19">
        <v>2013</v>
      </c>
      <c r="D9244" s="19" t="s">
        <v>2330</v>
      </c>
    </row>
    <row r="9245" spans="1:8" x14ac:dyDescent="0.25">
      <c r="A9245" s="14" t="str">
        <f t="shared" si="144"/>
        <v>snydebr032013</v>
      </c>
      <c r="B9245" s="19" t="s">
        <v>1387</v>
      </c>
      <c r="C9245" s="19">
        <v>2013</v>
      </c>
      <c r="D9245" s="19" t="s">
        <v>2331</v>
      </c>
      <c r="E9245" s="19">
        <v>0</v>
      </c>
      <c r="F9245" s="19">
        <v>0</v>
      </c>
      <c r="G9245" s="19">
        <v>0</v>
      </c>
      <c r="H9245" s="19">
        <v>0</v>
      </c>
    </row>
    <row r="9246" spans="1:8" x14ac:dyDescent="0.25">
      <c r="A9246" s="14" t="str">
        <f t="shared" si="144"/>
        <v>snydech022013</v>
      </c>
      <c r="B9246" s="19" t="s">
        <v>495</v>
      </c>
      <c r="C9246" s="19">
        <v>2013</v>
      </c>
      <c r="D9246" s="19" t="s">
        <v>2336</v>
      </c>
      <c r="E9246" s="19">
        <v>39</v>
      </c>
      <c r="F9246" s="19">
        <v>5</v>
      </c>
      <c r="G9246" s="19">
        <v>0</v>
      </c>
      <c r="H9246" s="19">
        <v>2</v>
      </c>
    </row>
    <row r="9247" spans="1:8" x14ac:dyDescent="0.25">
      <c r="A9247" s="14" t="str">
        <f t="shared" si="144"/>
        <v>sogarer012013</v>
      </c>
      <c r="B9247" s="19" t="s">
        <v>1388</v>
      </c>
      <c r="C9247" s="19">
        <v>2013</v>
      </c>
      <c r="D9247" s="19" t="s">
        <v>39</v>
      </c>
      <c r="E9247" s="19">
        <v>207</v>
      </c>
      <c r="F9247" s="19">
        <v>258</v>
      </c>
      <c r="G9247" s="19">
        <v>7</v>
      </c>
      <c r="H9247" s="19">
        <v>68</v>
      </c>
    </row>
    <row r="9248" spans="1:8" x14ac:dyDescent="0.25">
      <c r="A9248" s="14" t="str">
        <f t="shared" si="144"/>
        <v>sogarer012013</v>
      </c>
      <c r="B9248" s="19" t="s">
        <v>1388</v>
      </c>
      <c r="C9248" s="19">
        <v>2013</v>
      </c>
      <c r="D9248" s="19" t="s">
        <v>2333</v>
      </c>
      <c r="E9248" s="19">
        <v>27</v>
      </c>
      <c r="F9248" s="19">
        <v>28</v>
      </c>
      <c r="G9248" s="19">
        <v>2</v>
      </c>
      <c r="H9248" s="19">
        <v>2</v>
      </c>
    </row>
    <row r="9249" spans="1:8" x14ac:dyDescent="0.25">
      <c r="A9249" s="14" t="str">
        <f t="shared" si="144"/>
        <v>solando012013</v>
      </c>
      <c r="B9249" s="19" t="s">
        <v>1840</v>
      </c>
      <c r="C9249" s="19">
        <v>2013</v>
      </c>
      <c r="D9249" s="19" t="s">
        <v>39</v>
      </c>
      <c r="E9249" s="19">
        <v>172</v>
      </c>
      <c r="F9249" s="19">
        <v>284</v>
      </c>
      <c r="G9249" s="19">
        <v>8</v>
      </c>
      <c r="H9249" s="19">
        <v>69</v>
      </c>
    </row>
    <row r="9250" spans="1:8" x14ac:dyDescent="0.25">
      <c r="A9250" s="14" t="str">
        <f t="shared" si="144"/>
        <v>solando012013</v>
      </c>
      <c r="B9250" s="19" t="s">
        <v>1840</v>
      </c>
      <c r="C9250" s="19">
        <v>2013</v>
      </c>
      <c r="D9250" s="19" t="s">
        <v>40</v>
      </c>
      <c r="E9250" s="19">
        <v>0</v>
      </c>
      <c r="F9250" s="19">
        <v>0</v>
      </c>
      <c r="G9250" s="19">
        <v>0</v>
      </c>
      <c r="H9250" s="19">
        <v>0</v>
      </c>
    </row>
    <row r="9251" spans="1:8" x14ac:dyDescent="0.25">
      <c r="A9251" s="14" t="str">
        <f t="shared" si="144"/>
        <v>solanjh012013</v>
      </c>
      <c r="B9251" s="19" t="s">
        <v>1841</v>
      </c>
      <c r="C9251" s="19">
        <v>2013</v>
      </c>
      <c r="D9251" s="19" t="s">
        <v>2336</v>
      </c>
      <c r="E9251" s="19">
        <v>96</v>
      </c>
      <c r="F9251" s="19">
        <v>6</v>
      </c>
      <c r="G9251" s="19">
        <v>1</v>
      </c>
      <c r="H9251" s="19">
        <v>0</v>
      </c>
    </row>
    <row r="9252" spans="1:8" x14ac:dyDescent="0.25">
      <c r="A9252" s="14" t="str">
        <f t="shared" si="144"/>
        <v>soriaal012013</v>
      </c>
      <c r="B9252" s="19" t="s">
        <v>196</v>
      </c>
      <c r="C9252" s="19">
        <v>2013</v>
      </c>
      <c r="D9252" s="19" t="s">
        <v>2330</v>
      </c>
    </row>
    <row r="9253" spans="1:8" x14ac:dyDescent="0.25">
      <c r="A9253" s="14" t="str">
        <f t="shared" si="144"/>
        <v>soriaal012013</v>
      </c>
      <c r="B9253" s="19" t="s">
        <v>196</v>
      </c>
      <c r="C9253" s="19">
        <v>2013</v>
      </c>
      <c r="D9253" s="19" t="s">
        <v>2330</v>
      </c>
    </row>
    <row r="9254" spans="1:8" x14ac:dyDescent="0.25">
      <c r="A9254" s="14" t="str">
        <f t="shared" si="144"/>
        <v>soriaal012013</v>
      </c>
      <c r="B9254" s="19" t="s">
        <v>196</v>
      </c>
      <c r="C9254" s="19">
        <v>2013</v>
      </c>
      <c r="D9254" s="19" t="s">
        <v>2331</v>
      </c>
      <c r="E9254" s="19">
        <v>160</v>
      </c>
      <c r="F9254" s="19">
        <v>7</v>
      </c>
      <c r="G9254" s="19">
        <v>5</v>
      </c>
      <c r="H9254" s="19">
        <v>0</v>
      </c>
    </row>
    <row r="9255" spans="1:8" x14ac:dyDescent="0.25">
      <c r="A9255" s="14" t="str">
        <f t="shared" si="144"/>
        <v>soriaal012013</v>
      </c>
      <c r="B9255" s="19" t="s">
        <v>196</v>
      </c>
      <c r="C9255" s="19">
        <v>2013</v>
      </c>
      <c r="D9255" s="19" t="s">
        <v>2331</v>
      </c>
      <c r="E9255" s="19">
        <v>106</v>
      </c>
      <c r="F9255" s="19">
        <v>5</v>
      </c>
      <c r="G9255" s="19">
        <v>1</v>
      </c>
      <c r="H9255" s="19">
        <v>2</v>
      </c>
    </row>
    <row r="9256" spans="1:8" x14ac:dyDescent="0.25">
      <c r="A9256" s="14" t="str">
        <f t="shared" si="144"/>
        <v>soriajo012013</v>
      </c>
      <c r="B9256" s="19" t="s">
        <v>856</v>
      </c>
      <c r="C9256" s="19">
        <v>2013</v>
      </c>
      <c r="D9256" s="19" t="s">
        <v>2334</v>
      </c>
      <c r="E9256" s="19">
        <v>1</v>
      </c>
      <c r="F9256" s="19">
        <v>1</v>
      </c>
      <c r="G9256" s="19">
        <v>0</v>
      </c>
      <c r="H9256" s="19">
        <v>0</v>
      </c>
    </row>
    <row r="9257" spans="1:8" x14ac:dyDescent="0.25">
      <c r="A9257" s="14" t="str">
        <f t="shared" si="144"/>
        <v>soriara012013</v>
      </c>
      <c r="B9257" s="19" t="s">
        <v>340</v>
      </c>
      <c r="C9257" s="19">
        <v>2013</v>
      </c>
      <c r="D9257" s="19" t="s">
        <v>2334</v>
      </c>
      <c r="E9257" s="19">
        <v>3</v>
      </c>
      <c r="F9257" s="19">
        <v>6</v>
      </c>
      <c r="G9257" s="19">
        <v>0</v>
      </c>
      <c r="H9257" s="19">
        <v>0</v>
      </c>
    </row>
    <row r="9258" spans="1:8" x14ac:dyDescent="0.25">
      <c r="A9258" s="14" t="str">
        <f t="shared" si="144"/>
        <v>sotoge012013</v>
      </c>
      <c r="B9258" s="19" t="s">
        <v>603</v>
      </c>
      <c r="C9258" s="19">
        <v>2013</v>
      </c>
      <c r="D9258" s="19" t="s">
        <v>40</v>
      </c>
      <c r="E9258" s="19">
        <v>0</v>
      </c>
      <c r="F9258" s="19">
        <v>0</v>
      </c>
      <c r="G9258" s="19">
        <v>0</v>
      </c>
      <c r="H9258" s="19">
        <v>0</v>
      </c>
    </row>
    <row r="9259" spans="1:8" x14ac:dyDescent="0.25">
      <c r="A9259" s="14" t="str">
        <f t="shared" si="144"/>
        <v>sotoge012013</v>
      </c>
      <c r="B9259" s="19" t="s">
        <v>603</v>
      </c>
      <c r="C9259" s="19">
        <v>2013</v>
      </c>
      <c r="D9259" s="19" t="s">
        <v>2336</v>
      </c>
      <c r="E9259" s="19">
        <v>395</v>
      </c>
      <c r="F9259" s="19">
        <v>27</v>
      </c>
      <c r="G9259" s="19">
        <v>2</v>
      </c>
      <c r="H9259" s="19">
        <v>3</v>
      </c>
    </row>
    <row r="9260" spans="1:8" x14ac:dyDescent="0.25">
      <c r="A9260" s="14" t="str">
        <f t="shared" si="144"/>
        <v>sotone012013</v>
      </c>
      <c r="B9260" s="19" t="s">
        <v>2061</v>
      </c>
      <c r="C9260" s="19">
        <v>2013</v>
      </c>
      <c r="D9260" s="19" t="s">
        <v>2335</v>
      </c>
      <c r="E9260" s="19">
        <v>14</v>
      </c>
      <c r="F9260" s="19">
        <v>0</v>
      </c>
      <c r="G9260" s="19">
        <v>0</v>
      </c>
      <c r="H9260" s="19">
        <v>2</v>
      </c>
    </row>
    <row r="9261" spans="1:8" x14ac:dyDescent="0.25">
      <c r="A9261" s="14" t="str">
        <f t="shared" si="144"/>
        <v>spande012013</v>
      </c>
      <c r="B9261" s="19" t="s">
        <v>1016</v>
      </c>
      <c r="C9261" s="19">
        <v>2013</v>
      </c>
      <c r="D9261" s="19" t="s">
        <v>2329</v>
      </c>
    </row>
    <row r="9262" spans="1:8" x14ac:dyDescent="0.25">
      <c r="A9262" s="14" t="str">
        <f t="shared" si="144"/>
        <v>spande012013</v>
      </c>
      <c r="B9262" s="19" t="s">
        <v>1016</v>
      </c>
      <c r="C9262" s="19">
        <v>2013</v>
      </c>
      <c r="D9262" s="19" t="s">
        <v>2331</v>
      </c>
      <c r="E9262" s="19">
        <v>379</v>
      </c>
      <c r="F9262" s="19">
        <v>5</v>
      </c>
      <c r="G9262" s="19">
        <v>0</v>
      </c>
      <c r="H9262" s="19">
        <v>1</v>
      </c>
    </row>
    <row r="9263" spans="1:8" x14ac:dyDescent="0.25">
      <c r="A9263" s="14" t="str">
        <f t="shared" si="144"/>
        <v>spruize012013</v>
      </c>
      <c r="B9263" s="19" t="s">
        <v>2062</v>
      </c>
      <c r="C9263" s="19">
        <v>2013</v>
      </c>
      <c r="D9263" s="19" t="s">
        <v>2334</v>
      </c>
      <c r="E9263" s="19">
        <v>0</v>
      </c>
      <c r="F9263" s="19">
        <v>2</v>
      </c>
      <c r="G9263" s="19">
        <v>0</v>
      </c>
      <c r="H9263" s="19">
        <v>0</v>
      </c>
    </row>
    <row r="9264" spans="1:8" x14ac:dyDescent="0.25">
      <c r="A9264" s="14" t="str">
        <f t="shared" si="144"/>
        <v>stammcr012013</v>
      </c>
      <c r="B9264" s="19" t="s">
        <v>1186</v>
      </c>
      <c r="C9264" s="19">
        <v>2013</v>
      </c>
      <c r="D9264" s="19" t="s">
        <v>2334</v>
      </c>
      <c r="E9264" s="19">
        <v>0</v>
      </c>
      <c r="F9264" s="19">
        <v>8</v>
      </c>
      <c r="G9264" s="19">
        <v>0</v>
      </c>
      <c r="H9264" s="19">
        <v>0</v>
      </c>
    </row>
    <row r="9265" spans="1:8" x14ac:dyDescent="0.25">
      <c r="A9265" s="14" t="str">
        <f t="shared" si="144"/>
        <v>stangda012013</v>
      </c>
      <c r="B9265" s="19" t="s">
        <v>1389</v>
      </c>
      <c r="C9265" s="19">
        <v>2013</v>
      </c>
      <c r="D9265" s="19" t="s">
        <v>2334</v>
      </c>
      <c r="E9265" s="19">
        <v>0</v>
      </c>
      <c r="F9265" s="19">
        <v>0</v>
      </c>
      <c r="G9265" s="19">
        <v>0</v>
      </c>
      <c r="H9265" s="19">
        <v>0</v>
      </c>
    </row>
    <row r="9266" spans="1:8" x14ac:dyDescent="0.25">
      <c r="A9266" s="14" t="str">
        <f t="shared" si="144"/>
        <v>stantmi032013</v>
      </c>
      <c r="B9266" s="19" t="s">
        <v>1390</v>
      </c>
      <c r="C9266" s="19">
        <v>2013</v>
      </c>
      <c r="D9266" s="19" t="s">
        <v>2331</v>
      </c>
      <c r="E9266" s="19">
        <v>233</v>
      </c>
      <c r="F9266" s="19">
        <v>7</v>
      </c>
      <c r="G9266" s="19">
        <v>8</v>
      </c>
      <c r="H9266" s="19">
        <v>0</v>
      </c>
    </row>
    <row r="9267" spans="1:8" x14ac:dyDescent="0.25">
      <c r="A9267" s="14" t="str">
        <f t="shared" si="144"/>
        <v>stantmi032013</v>
      </c>
      <c r="B9267" s="19" t="s">
        <v>1390</v>
      </c>
      <c r="C9267" s="19">
        <v>2013</v>
      </c>
      <c r="D9267" s="19" t="s">
        <v>2332</v>
      </c>
    </row>
    <row r="9268" spans="1:8" x14ac:dyDescent="0.25">
      <c r="A9268" s="14" t="str">
        <f t="shared" si="144"/>
        <v>stassma012013</v>
      </c>
      <c r="B9268" s="19" t="s">
        <v>2063</v>
      </c>
      <c r="C9268" s="19">
        <v>2013</v>
      </c>
      <c r="D9268" s="19" t="s">
        <v>2336</v>
      </c>
      <c r="E9268" s="19">
        <v>1</v>
      </c>
      <c r="F9268" s="19">
        <v>1</v>
      </c>
      <c r="G9268" s="19">
        <v>0</v>
      </c>
      <c r="H9268" s="19">
        <v>0</v>
      </c>
    </row>
    <row r="9269" spans="1:8" x14ac:dyDescent="0.25">
      <c r="A9269" s="14" t="str">
        <f t="shared" si="144"/>
        <v>staufti012013</v>
      </c>
      <c r="B9269" s="19" t="s">
        <v>605</v>
      </c>
      <c r="C9269" s="19">
        <v>2013</v>
      </c>
      <c r="D9269" s="19" t="s">
        <v>2334</v>
      </c>
      <c r="E9269" s="19">
        <v>6</v>
      </c>
      <c r="F9269" s="19">
        <v>10</v>
      </c>
      <c r="G9269" s="19">
        <v>0</v>
      </c>
      <c r="H9269" s="19">
        <v>0</v>
      </c>
    </row>
    <row r="9270" spans="1:8" x14ac:dyDescent="0.25">
      <c r="A9270" s="14" t="str">
        <f t="shared" si="144"/>
        <v>stewach012013</v>
      </c>
      <c r="B9270" s="19" t="s">
        <v>732</v>
      </c>
      <c r="C9270" s="19">
        <v>2013</v>
      </c>
      <c r="D9270" s="19" t="s">
        <v>2335</v>
      </c>
      <c r="E9270" s="19">
        <v>4</v>
      </c>
      <c r="F9270" s="19">
        <v>0</v>
      </c>
      <c r="G9270" s="19">
        <v>0</v>
      </c>
      <c r="H9270" s="19">
        <v>2</v>
      </c>
    </row>
    <row r="9271" spans="1:8" x14ac:dyDescent="0.25">
      <c r="A9271" s="14" t="str">
        <f t="shared" si="144"/>
        <v>stewach012013</v>
      </c>
      <c r="B9271" s="19" t="s">
        <v>732</v>
      </c>
      <c r="C9271" s="19">
        <v>2013</v>
      </c>
      <c r="D9271" s="19" t="s">
        <v>2336</v>
      </c>
      <c r="E9271" s="19">
        <v>741</v>
      </c>
      <c r="F9271" s="19">
        <v>55</v>
      </c>
      <c r="G9271" s="19">
        <v>2</v>
      </c>
      <c r="H9271" s="19">
        <v>6</v>
      </c>
    </row>
    <row r="9272" spans="1:8" x14ac:dyDescent="0.25">
      <c r="A9272" s="14" t="str">
        <f t="shared" si="144"/>
        <v>stinsjo012013</v>
      </c>
      <c r="B9272" s="19" t="s">
        <v>1626</v>
      </c>
      <c r="C9272" s="19">
        <v>2013</v>
      </c>
      <c r="D9272" s="19" t="s">
        <v>2334</v>
      </c>
      <c r="E9272" s="19">
        <v>3</v>
      </c>
      <c r="F9272" s="19">
        <v>1</v>
      </c>
      <c r="G9272" s="19">
        <v>0</v>
      </c>
      <c r="H9272" s="19">
        <v>0</v>
      </c>
    </row>
    <row r="9273" spans="1:8" x14ac:dyDescent="0.25">
      <c r="A9273" s="14" t="str">
        <f t="shared" si="144"/>
        <v>storedr012013</v>
      </c>
      <c r="B9273" s="19" t="s">
        <v>1391</v>
      </c>
      <c r="C9273" s="19">
        <v>2013</v>
      </c>
      <c r="D9273" s="19" t="s">
        <v>2334</v>
      </c>
      <c r="E9273" s="19">
        <v>4</v>
      </c>
      <c r="F9273" s="19">
        <v>8</v>
      </c>
      <c r="G9273" s="19">
        <v>1</v>
      </c>
      <c r="H9273" s="19">
        <v>2</v>
      </c>
    </row>
    <row r="9274" spans="1:8" x14ac:dyDescent="0.25">
      <c r="A9274" s="14" t="str">
        <f t="shared" si="144"/>
        <v>storemi012013</v>
      </c>
      <c r="B9274" s="19" t="s">
        <v>1843</v>
      </c>
      <c r="C9274" s="19">
        <v>2013</v>
      </c>
      <c r="D9274" s="19" t="s">
        <v>2334</v>
      </c>
      <c r="E9274" s="19">
        <v>0</v>
      </c>
      <c r="F9274" s="19">
        <v>0</v>
      </c>
      <c r="G9274" s="19">
        <v>0</v>
      </c>
      <c r="H9274" s="19">
        <v>0</v>
      </c>
    </row>
    <row r="9275" spans="1:8" x14ac:dyDescent="0.25">
      <c r="A9275" s="14" t="str">
        <f t="shared" si="144"/>
        <v>straida012013</v>
      </c>
      <c r="B9275" s="19" t="s">
        <v>1844</v>
      </c>
      <c r="C9275" s="19">
        <v>2013</v>
      </c>
      <c r="D9275" s="19" t="s">
        <v>2334</v>
      </c>
      <c r="E9275" s="19">
        <v>8</v>
      </c>
      <c r="F9275" s="19">
        <v>8</v>
      </c>
      <c r="G9275" s="19">
        <v>0</v>
      </c>
      <c r="H9275" s="19">
        <v>0</v>
      </c>
    </row>
    <row r="9276" spans="1:8" x14ac:dyDescent="0.25">
      <c r="A9276" s="14" t="str">
        <f t="shared" si="144"/>
        <v>strasst012013</v>
      </c>
      <c r="B9276" s="19" t="s">
        <v>1393</v>
      </c>
      <c r="C9276" s="19">
        <v>2013</v>
      </c>
      <c r="D9276" s="19" t="s">
        <v>2334</v>
      </c>
      <c r="E9276" s="19">
        <v>9</v>
      </c>
      <c r="F9276" s="19">
        <v>19</v>
      </c>
      <c r="G9276" s="19">
        <v>0</v>
      </c>
      <c r="H9276" s="19">
        <v>0</v>
      </c>
    </row>
    <row r="9277" spans="1:8" x14ac:dyDescent="0.25">
      <c r="A9277" s="14" t="str">
        <f t="shared" si="144"/>
        <v>streehu012013</v>
      </c>
      <c r="B9277" s="19" t="s">
        <v>607</v>
      </c>
      <c r="C9277" s="19">
        <v>2013</v>
      </c>
      <c r="D9277" s="19" t="s">
        <v>2334</v>
      </c>
      <c r="E9277" s="19">
        <v>3</v>
      </c>
      <c r="F9277" s="19">
        <v>9</v>
      </c>
      <c r="G9277" s="19">
        <v>0</v>
      </c>
      <c r="H9277" s="19">
        <v>0</v>
      </c>
    </row>
    <row r="9278" spans="1:8" x14ac:dyDescent="0.25">
      <c r="A9278" s="14" t="str">
        <f t="shared" si="144"/>
        <v>stroppe012013</v>
      </c>
      <c r="B9278" s="19" t="s">
        <v>1189</v>
      </c>
      <c r="C9278" s="19">
        <v>2013</v>
      </c>
      <c r="D9278" s="19" t="s">
        <v>2334</v>
      </c>
      <c r="E9278" s="19">
        <v>1</v>
      </c>
      <c r="F9278" s="19">
        <v>3</v>
      </c>
      <c r="G9278" s="19">
        <v>0</v>
      </c>
      <c r="H9278" s="19">
        <v>0</v>
      </c>
    </row>
    <row r="9279" spans="1:8" x14ac:dyDescent="0.25">
      <c r="A9279" s="14" t="str">
        <f t="shared" si="144"/>
        <v>stroppe012013</v>
      </c>
      <c r="B9279" s="19" t="s">
        <v>1189</v>
      </c>
      <c r="C9279" s="19">
        <v>2013</v>
      </c>
      <c r="D9279" s="19" t="s">
        <v>2334</v>
      </c>
      <c r="E9279" s="19">
        <v>0</v>
      </c>
      <c r="F9279" s="19">
        <v>3</v>
      </c>
      <c r="G9279" s="19">
        <v>0</v>
      </c>
      <c r="H9279" s="19">
        <v>0</v>
      </c>
    </row>
    <row r="9280" spans="1:8" x14ac:dyDescent="0.25">
      <c r="A9280" s="14" t="str">
        <f t="shared" si="144"/>
        <v>stubbdr012013</v>
      </c>
      <c r="B9280" s="19" t="s">
        <v>1190</v>
      </c>
      <c r="C9280" s="19">
        <v>2013</v>
      </c>
      <c r="D9280" s="19" t="s">
        <v>2329</v>
      </c>
    </row>
    <row r="9281" spans="1:8" x14ac:dyDescent="0.25">
      <c r="A9281" s="14" t="str">
        <f t="shared" si="144"/>
        <v>stubbdr012013</v>
      </c>
      <c r="B9281" s="19" t="s">
        <v>1190</v>
      </c>
      <c r="C9281" s="19">
        <v>2013</v>
      </c>
      <c r="D9281" s="19" t="s">
        <v>2331</v>
      </c>
      <c r="E9281" s="19">
        <v>258</v>
      </c>
      <c r="F9281" s="19">
        <v>6</v>
      </c>
      <c r="G9281" s="19">
        <v>6</v>
      </c>
      <c r="H9281" s="19">
        <v>1</v>
      </c>
    </row>
    <row r="9282" spans="1:8" x14ac:dyDescent="0.25">
      <c r="A9282" s="14" t="str">
        <f t="shared" si="144"/>
        <v>stubbdr012013</v>
      </c>
      <c r="B9282" s="19" t="s">
        <v>1190</v>
      </c>
      <c r="C9282" s="19">
        <v>2013</v>
      </c>
      <c r="D9282" s="19" t="s">
        <v>2332</v>
      </c>
    </row>
    <row r="9283" spans="1:8" x14ac:dyDescent="0.25">
      <c r="A9283" s="14" t="str">
        <f t="shared" ref="A9283:A9346" si="145">B9283&amp;C9283</f>
        <v>stulter012013</v>
      </c>
      <c r="B9283" s="19" t="s">
        <v>734</v>
      </c>
      <c r="C9283" s="19">
        <v>2013</v>
      </c>
      <c r="D9283" s="19" t="s">
        <v>2334</v>
      </c>
      <c r="E9283" s="19">
        <v>5</v>
      </c>
      <c r="F9283" s="19">
        <v>32</v>
      </c>
      <c r="G9283" s="19">
        <v>2</v>
      </c>
      <c r="H9283" s="19">
        <v>5</v>
      </c>
    </row>
    <row r="9284" spans="1:8" x14ac:dyDescent="0.25">
      <c r="A9284" s="14" t="str">
        <f t="shared" si="145"/>
        <v>stutemi012013</v>
      </c>
      <c r="B9284" s="19" t="s">
        <v>1627</v>
      </c>
      <c r="C9284" s="19">
        <v>2013</v>
      </c>
      <c r="D9284" s="19" t="s">
        <v>2334</v>
      </c>
      <c r="E9284" s="19">
        <v>3</v>
      </c>
      <c r="F9284" s="19">
        <v>3</v>
      </c>
      <c r="G9284" s="19">
        <v>0</v>
      </c>
      <c r="H9284" s="19">
        <v>0</v>
      </c>
    </row>
    <row r="9285" spans="1:8" x14ac:dyDescent="0.25">
      <c r="A9285" s="14" t="str">
        <f t="shared" si="145"/>
        <v>sucreje012013</v>
      </c>
      <c r="B9285" s="19" t="s">
        <v>2064</v>
      </c>
      <c r="C9285" s="19">
        <v>2013</v>
      </c>
      <c r="D9285" s="19" t="s">
        <v>2336</v>
      </c>
      <c r="E9285" s="19">
        <v>60</v>
      </c>
      <c r="F9285" s="19">
        <v>6</v>
      </c>
      <c r="G9285" s="19">
        <v>0</v>
      </c>
      <c r="H9285" s="19">
        <v>1</v>
      </c>
    </row>
    <row r="9286" spans="1:8" x14ac:dyDescent="0.25">
      <c r="A9286" s="14" t="str">
        <f t="shared" si="145"/>
        <v>surkaer012013</v>
      </c>
      <c r="B9286" s="19" t="s">
        <v>1628</v>
      </c>
      <c r="C9286" s="19">
        <v>2013</v>
      </c>
      <c r="D9286" s="19" t="s">
        <v>2334</v>
      </c>
      <c r="E9286" s="19">
        <v>0</v>
      </c>
      <c r="F9286" s="19">
        <v>0</v>
      </c>
      <c r="G9286" s="19">
        <v>0</v>
      </c>
      <c r="H9286" s="19">
        <v>0</v>
      </c>
    </row>
    <row r="9287" spans="1:8" x14ac:dyDescent="0.25">
      <c r="A9287" s="14" t="str">
        <f t="shared" si="145"/>
        <v>susdost012013</v>
      </c>
      <c r="B9287" s="19" t="s">
        <v>2065</v>
      </c>
      <c r="C9287" s="19">
        <v>2013</v>
      </c>
      <c r="D9287" s="19" t="s">
        <v>2330</v>
      </c>
    </row>
    <row r="9288" spans="1:8" x14ac:dyDescent="0.25">
      <c r="A9288" s="14" t="str">
        <f t="shared" si="145"/>
        <v>susdost012013</v>
      </c>
      <c r="B9288" s="19" t="s">
        <v>2065</v>
      </c>
      <c r="C9288" s="19">
        <v>2013</v>
      </c>
      <c r="D9288" s="19" t="s">
        <v>2331</v>
      </c>
      <c r="E9288" s="19">
        <v>3</v>
      </c>
      <c r="F9288" s="19">
        <v>0</v>
      </c>
      <c r="G9288" s="19">
        <v>1</v>
      </c>
      <c r="H9288" s="19">
        <v>0</v>
      </c>
    </row>
    <row r="9289" spans="1:8" x14ac:dyDescent="0.25">
      <c r="A9289" s="14" t="str">
        <f t="shared" si="145"/>
        <v>suzukic012013</v>
      </c>
      <c r="B9289" s="19" t="s">
        <v>278</v>
      </c>
      <c r="C9289" s="19">
        <v>2013</v>
      </c>
      <c r="D9289" s="19" t="s">
        <v>2329</v>
      </c>
    </row>
    <row r="9290" spans="1:8" x14ac:dyDescent="0.25">
      <c r="A9290" s="14" t="str">
        <f t="shared" si="145"/>
        <v>suzukic012013</v>
      </c>
      <c r="B9290" s="19" t="s">
        <v>278</v>
      </c>
      <c r="C9290" s="19">
        <v>2013</v>
      </c>
      <c r="D9290" s="19" t="s">
        <v>2330</v>
      </c>
    </row>
    <row r="9291" spans="1:8" x14ac:dyDescent="0.25">
      <c r="A9291" s="14" t="str">
        <f t="shared" si="145"/>
        <v>suzukic012013</v>
      </c>
      <c r="B9291" s="19" t="s">
        <v>278</v>
      </c>
      <c r="C9291" s="19">
        <v>2013</v>
      </c>
      <c r="D9291" s="19" t="s">
        <v>2331</v>
      </c>
      <c r="E9291" s="19">
        <v>254</v>
      </c>
      <c r="F9291" s="19">
        <v>5</v>
      </c>
      <c r="G9291" s="19">
        <v>3</v>
      </c>
      <c r="H9291" s="19">
        <v>0</v>
      </c>
    </row>
    <row r="9292" spans="1:8" x14ac:dyDescent="0.25">
      <c r="A9292" s="14" t="str">
        <f t="shared" si="145"/>
        <v>suzukic012013</v>
      </c>
      <c r="B9292" s="19" t="s">
        <v>278</v>
      </c>
      <c r="C9292" s="19">
        <v>2013</v>
      </c>
      <c r="D9292" s="19" t="s">
        <v>2332</v>
      </c>
    </row>
    <row r="9293" spans="1:8" x14ac:dyDescent="0.25">
      <c r="A9293" s="14" t="str">
        <f t="shared" si="145"/>
        <v>suzukku012013</v>
      </c>
      <c r="B9293" s="19" t="s">
        <v>859</v>
      </c>
      <c r="C9293" s="19">
        <v>2013</v>
      </c>
      <c r="D9293" s="19" t="s">
        <v>2336</v>
      </c>
      <c r="E9293" s="19">
        <v>556</v>
      </c>
      <c r="F9293" s="19">
        <v>30</v>
      </c>
      <c r="G9293" s="19">
        <v>5</v>
      </c>
      <c r="H9293" s="19">
        <v>5</v>
      </c>
    </row>
    <row r="9294" spans="1:8" x14ac:dyDescent="0.25">
      <c r="A9294" s="14" t="str">
        <f t="shared" si="145"/>
        <v>suzukku012013</v>
      </c>
      <c r="B9294" s="19" t="s">
        <v>859</v>
      </c>
      <c r="C9294" s="19">
        <v>2013</v>
      </c>
      <c r="D9294" s="19" t="s">
        <v>2336</v>
      </c>
      <c r="E9294" s="19">
        <v>65</v>
      </c>
      <c r="F9294" s="19">
        <v>5</v>
      </c>
      <c r="G9294" s="19">
        <v>1</v>
      </c>
      <c r="H9294" s="19">
        <v>0</v>
      </c>
    </row>
    <row r="9295" spans="1:8" x14ac:dyDescent="0.25">
      <c r="A9295" s="14" t="str">
        <f t="shared" si="145"/>
        <v>swarzan012013</v>
      </c>
      <c r="B9295" s="19" t="s">
        <v>1192</v>
      </c>
      <c r="C9295" s="19">
        <v>2013</v>
      </c>
      <c r="D9295" s="19" t="s">
        <v>2334</v>
      </c>
      <c r="E9295" s="19">
        <v>6</v>
      </c>
      <c r="F9295" s="19">
        <v>9</v>
      </c>
      <c r="G9295" s="19">
        <v>1</v>
      </c>
      <c r="H9295" s="19">
        <v>1</v>
      </c>
    </row>
    <row r="9296" spans="1:8" x14ac:dyDescent="0.25">
      <c r="A9296" s="14" t="str">
        <f t="shared" si="145"/>
        <v>sweenry012013</v>
      </c>
      <c r="B9296" s="19" t="s">
        <v>735</v>
      </c>
      <c r="C9296" s="19">
        <v>2013</v>
      </c>
      <c r="D9296" s="19" t="s">
        <v>2329</v>
      </c>
    </row>
    <row r="9297" spans="1:8" x14ac:dyDescent="0.25">
      <c r="A9297" s="14" t="str">
        <f t="shared" si="145"/>
        <v>sweenry012013</v>
      </c>
      <c r="B9297" s="19" t="s">
        <v>735</v>
      </c>
      <c r="C9297" s="19">
        <v>2013</v>
      </c>
      <c r="D9297" s="19" t="s">
        <v>2330</v>
      </c>
    </row>
    <row r="9298" spans="1:8" x14ac:dyDescent="0.25">
      <c r="A9298" s="14" t="str">
        <f t="shared" si="145"/>
        <v>sweenry012013</v>
      </c>
      <c r="B9298" s="19" t="s">
        <v>735</v>
      </c>
      <c r="C9298" s="19">
        <v>2013</v>
      </c>
      <c r="D9298" s="19" t="s">
        <v>2331</v>
      </c>
      <c r="E9298" s="19">
        <v>140</v>
      </c>
      <c r="F9298" s="19">
        <v>1</v>
      </c>
      <c r="G9298" s="19">
        <v>1</v>
      </c>
      <c r="H9298" s="19">
        <v>0</v>
      </c>
    </row>
    <row r="9299" spans="1:8" x14ac:dyDescent="0.25">
      <c r="A9299" s="14" t="str">
        <f t="shared" si="145"/>
        <v>sweenry012013</v>
      </c>
      <c r="B9299" s="19" t="s">
        <v>735</v>
      </c>
      <c r="C9299" s="19">
        <v>2013</v>
      </c>
      <c r="D9299" s="19" t="s">
        <v>2332</v>
      </c>
    </row>
    <row r="9300" spans="1:8" x14ac:dyDescent="0.25">
      <c r="A9300" s="14" t="str">
        <f t="shared" si="145"/>
        <v>swishni012013</v>
      </c>
      <c r="B9300" s="19" t="s">
        <v>496</v>
      </c>
      <c r="C9300" s="19">
        <v>2013</v>
      </c>
      <c r="D9300" s="19" t="s">
        <v>2335</v>
      </c>
      <c r="E9300" s="19">
        <v>812</v>
      </c>
      <c r="F9300" s="19">
        <v>88</v>
      </c>
      <c r="G9300" s="19">
        <v>8</v>
      </c>
      <c r="H9300" s="19">
        <v>70</v>
      </c>
    </row>
    <row r="9301" spans="1:8" x14ac:dyDescent="0.25">
      <c r="A9301" s="14" t="str">
        <f t="shared" si="145"/>
        <v>swishni012013</v>
      </c>
      <c r="B9301" s="19" t="s">
        <v>496</v>
      </c>
      <c r="C9301" s="19">
        <v>2013</v>
      </c>
      <c r="D9301" s="19" t="s">
        <v>2331</v>
      </c>
      <c r="E9301" s="19">
        <v>41</v>
      </c>
      <c r="F9301" s="19">
        <v>2</v>
      </c>
      <c r="G9301" s="19">
        <v>1</v>
      </c>
      <c r="H9301" s="19">
        <v>1</v>
      </c>
    </row>
    <row r="9302" spans="1:8" x14ac:dyDescent="0.25">
      <c r="A9302" s="14" t="str">
        <f t="shared" si="145"/>
        <v>swishni012013</v>
      </c>
      <c r="B9302" s="19" t="s">
        <v>496</v>
      </c>
      <c r="C9302" s="19">
        <v>2013</v>
      </c>
      <c r="D9302" s="19" t="s">
        <v>2332</v>
      </c>
    </row>
    <row r="9303" spans="1:8" x14ac:dyDescent="0.25">
      <c r="A9303" s="14" t="str">
        <f t="shared" si="145"/>
        <v>tabatjo012013</v>
      </c>
      <c r="B9303" s="19" t="s">
        <v>1394</v>
      </c>
      <c r="C9303" s="19">
        <v>2013</v>
      </c>
      <c r="D9303" s="19" t="s">
        <v>2330</v>
      </c>
    </row>
    <row r="9304" spans="1:8" x14ac:dyDescent="0.25">
      <c r="A9304" s="14" t="str">
        <f t="shared" si="145"/>
        <v>tabatjo012013</v>
      </c>
      <c r="B9304" s="19" t="s">
        <v>1394</v>
      </c>
      <c r="C9304" s="19">
        <v>2013</v>
      </c>
      <c r="D9304" s="19" t="s">
        <v>2331</v>
      </c>
      <c r="E9304" s="19">
        <v>106</v>
      </c>
      <c r="F9304" s="19">
        <v>0</v>
      </c>
      <c r="G9304" s="19">
        <v>0</v>
      </c>
      <c r="H9304" s="19">
        <v>0</v>
      </c>
    </row>
    <row r="9305" spans="1:8" x14ac:dyDescent="0.25">
      <c r="A9305" s="14" t="str">
        <f t="shared" si="145"/>
        <v>tabatjo012013</v>
      </c>
      <c r="B9305" s="19" t="s">
        <v>1394</v>
      </c>
      <c r="C9305" s="19">
        <v>2013</v>
      </c>
      <c r="D9305" s="19" t="s">
        <v>2332</v>
      </c>
    </row>
    <row r="9306" spans="1:8" x14ac:dyDescent="0.25">
      <c r="A9306" s="14" t="str">
        <f t="shared" si="145"/>
        <v>takahhi012013</v>
      </c>
      <c r="B9306" s="19" t="s">
        <v>1395</v>
      </c>
      <c r="C9306" s="19">
        <v>2013</v>
      </c>
      <c r="D9306" s="19" t="s">
        <v>2334</v>
      </c>
      <c r="E9306" s="19">
        <v>0</v>
      </c>
      <c r="F9306" s="19">
        <v>1</v>
      </c>
      <c r="G9306" s="19">
        <v>0</v>
      </c>
      <c r="H9306" s="19">
        <v>0</v>
      </c>
    </row>
    <row r="9307" spans="1:8" x14ac:dyDescent="0.25">
      <c r="A9307" s="14" t="str">
        <f t="shared" si="145"/>
        <v>tanakke012013</v>
      </c>
      <c r="B9307" s="19" t="s">
        <v>2066</v>
      </c>
      <c r="C9307" s="19">
        <v>2013</v>
      </c>
      <c r="D9307" s="19" t="s">
        <v>2330</v>
      </c>
    </row>
    <row r="9308" spans="1:8" x14ac:dyDescent="0.25">
      <c r="A9308" s="14" t="str">
        <f t="shared" si="145"/>
        <v>tanakke012013</v>
      </c>
      <c r="B9308" s="19" t="s">
        <v>2066</v>
      </c>
      <c r="C9308" s="19">
        <v>2013</v>
      </c>
      <c r="D9308" s="19" t="s">
        <v>2331</v>
      </c>
      <c r="E9308" s="19">
        <v>6</v>
      </c>
      <c r="F9308" s="19">
        <v>0</v>
      </c>
      <c r="G9308" s="19">
        <v>0</v>
      </c>
      <c r="H9308" s="19">
        <v>0</v>
      </c>
    </row>
    <row r="9309" spans="1:8" x14ac:dyDescent="0.25">
      <c r="A9309" s="14" t="str">
        <f t="shared" si="145"/>
        <v>taylomi012013</v>
      </c>
      <c r="B9309" s="19" t="s">
        <v>1630</v>
      </c>
      <c r="C9309" s="19">
        <v>2013</v>
      </c>
      <c r="D9309" s="19" t="s">
        <v>2330</v>
      </c>
    </row>
    <row r="9310" spans="1:8" x14ac:dyDescent="0.25">
      <c r="A9310" s="14" t="str">
        <f t="shared" si="145"/>
        <v>taylomi012013</v>
      </c>
      <c r="B9310" s="19" t="s">
        <v>1630</v>
      </c>
      <c r="C9310" s="19">
        <v>2013</v>
      </c>
      <c r="D9310" s="19" t="s">
        <v>2331</v>
      </c>
      <c r="E9310" s="19">
        <v>12</v>
      </c>
      <c r="F9310" s="19">
        <v>0</v>
      </c>
      <c r="G9310" s="19">
        <v>0</v>
      </c>
      <c r="H9310" s="19">
        <v>0</v>
      </c>
    </row>
    <row r="9311" spans="1:8" x14ac:dyDescent="0.25">
      <c r="A9311" s="14" t="str">
        <f t="shared" si="145"/>
        <v>taylomi012013</v>
      </c>
      <c r="B9311" s="19" t="s">
        <v>1630</v>
      </c>
      <c r="C9311" s="19">
        <v>2013</v>
      </c>
      <c r="D9311" s="19" t="s">
        <v>2332</v>
      </c>
    </row>
    <row r="9312" spans="1:8" x14ac:dyDescent="0.25">
      <c r="A9312" s="14" t="str">
        <f t="shared" si="145"/>
        <v>tazawju012013</v>
      </c>
      <c r="B9312" s="19" t="s">
        <v>1194</v>
      </c>
      <c r="C9312" s="19">
        <v>2013</v>
      </c>
      <c r="D9312" s="19" t="s">
        <v>2334</v>
      </c>
      <c r="E9312" s="19">
        <v>2</v>
      </c>
      <c r="F9312" s="19">
        <v>6</v>
      </c>
      <c r="G9312" s="19">
        <v>0</v>
      </c>
      <c r="H9312" s="19">
        <v>1</v>
      </c>
    </row>
    <row r="9313" spans="1:8" x14ac:dyDescent="0.25">
      <c r="A9313" s="14" t="str">
        <f t="shared" si="145"/>
        <v>teafoev012013</v>
      </c>
      <c r="B9313" s="19" t="s">
        <v>1631</v>
      </c>
      <c r="C9313" s="19">
        <v>2013</v>
      </c>
      <c r="D9313" s="19" t="s">
        <v>2334</v>
      </c>
      <c r="E9313" s="19">
        <v>0</v>
      </c>
      <c r="F9313" s="19">
        <v>0</v>
      </c>
      <c r="G9313" s="19">
        <v>0</v>
      </c>
      <c r="H9313" s="19">
        <v>0</v>
      </c>
    </row>
    <row r="9314" spans="1:8" x14ac:dyDescent="0.25">
      <c r="A9314" s="14" t="str">
        <f t="shared" si="145"/>
        <v>teagata012013</v>
      </c>
      <c r="B9314" s="19" t="s">
        <v>1019</v>
      </c>
      <c r="C9314" s="19">
        <v>2013</v>
      </c>
      <c r="D9314" s="19" t="s">
        <v>2336</v>
      </c>
      <c r="E9314" s="19">
        <v>108</v>
      </c>
      <c r="F9314" s="19">
        <v>9</v>
      </c>
      <c r="G9314" s="19">
        <v>1</v>
      </c>
      <c r="H9314" s="19">
        <v>0</v>
      </c>
    </row>
    <row r="9315" spans="1:8" x14ac:dyDescent="0.25">
      <c r="A9315" s="14" t="str">
        <f t="shared" si="145"/>
        <v>teherju012013</v>
      </c>
      <c r="B9315" s="19" t="s">
        <v>1632</v>
      </c>
      <c r="C9315" s="19">
        <v>2013</v>
      </c>
      <c r="D9315" s="19" t="s">
        <v>2334</v>
      </c>
      <c r="E9315" s="19">
        <v>12</v>
      </c>
      <c r="F9315" s="19">
        <v>25</v>
      </c>
      <c r="G9315" s="19">
        <v>0</v>
      </c>
      <c r="H9315" s="19">
        <v>0</v>
      </c>
    </row>
    <row r="9316" spans="1:8" x14ac:dyDescent="0.25">
      <c r="A9316" s="14" t="str">
        <f t="shared" si="145"/>
        <v>teixema012013</v>
      </c>
      <c r="B9316" s="19" t="s">
        <v>404</v>
      </c>
      <c r="C9316" s="19">
        <v>2013</v>
      </c>
      <c r="D9316" s="19" t="s">
        <v>2335</v>
      </c>
      <c r="E9316" s="19">
        <v>100</v>
      </c>
      <c r="F9316" s="19">
        <v>8</v>
      </c>
      <c r="G9316" s="19">
        <v>0</v>
      </c>
      <c r="H9316" s="19">
        <v>9</v>
      </c>
    </row>
    <row r="9317" spans="1:8" x14ac:dyDescent="0.25">
      <c r="A9317" s="14" t="str">
        <f t="shared" si="145"/>
        <v>tejadmi012013</v>
      </c>
      <c r="B9317" s="19" t="s">
        <v>203</v>
      </c>
      <c r="C9317" s="19">
        <v>2013</v>
      </c>
      <c r="D9317" s="19" t="s">
        <v>2335</v>
      </c>
      <c r="E9317" s="19">
        <v>10</v>
      </c>
      <c r="F9317" s="19">
        <v>0</v>
      </c>
      <c r="G9317" s="19">
        <v>0</v>
      </c>
      <c r="H9317" s="19">
        <v>0</v>
      </c>
    </row>
    <row r="9318" spans="1:8" x14ac:dyDescent="0.25">
      <c r="A9318" s="14" t="str">
        <f t="shared" si="145"/>
        <v>tejadmi012013</v>
      </c>
      <c r="B9318" s="19" t="s">
        <v>203</v>
      </c>
      <c r="C9318" s="19">
        <v>2013</v>
      </c>
      <c r="D9318" s="19" t="s">
        <v>39</v>
      </c>
      <c r="E9318" s="19">
        <v>28</v>
      </c>
      <c r="F9318" s="19">
        <v>50</v>
      </c>
      <c r="G9318" s="19">
        <v>0</v>
      </c>
      <c r="H9318" s="19">
        <v>10</v>
      </c>
    </row>
    <row r="9319" spans="1:8" x14ac:dyDescent="0.25">
      <c r="A9319" s="14" t="str">
        <f t="shared" si="145"/>
        <v>tejadmi012013</v>
      </c>
      <c r="B9319" s="19" t="s">
        <v>203</v>
      </c>
      <c r="C9319" s="19">
        <v>2013</v>
      </c>
      <c r="D9319" s="19" t="s">
        <v>40</v>
      </c>
      <c r="E9319" s="19">
        <v>5</v>
      </c>
      <c r="F9319" s="19">
        <v>27</v>
      </c>
      <c r="G9319" s="19">
        <v>2</v>
      </c>
      <c r="H9319" s="19">
        <v>1</v>
      </c>
    </row>
    <row r="9320" spans="1:8" x14ac:dyDescent="0.25">
      <c r="A9320" s="14" t="str">
        <f t="shared" si="145"/>
        <v>tejadru012013</v>
      </c>
      <c r="B9320" s="19" t="s">
        <v>1396</v>
      </c>
      <c r="C9320" s="19">
        <v>2013</v>
      </c>
      <c r="D9320" s="19" t="s">
        <v>2333</v>
      </c>
      <c r="E9320" s="19">
        <v>72</v>
      </c>
      <c r="F9320" s="19">
        <v>177</v>
      </c>
      <c r="G9320" s="19">
        <v>8</v>
      </c>
      <c r="H9320" s="19">
        <v>37</v>
      </c>
    </row>
    <row r="9321" spans="1:8" x14ac:dyDescent="0.25">
      <c r="A9321" s="14" t="str">
        <f t="shared" si="145"/>
        <v>tekotbl012013</v>
      </c>
      <c r="B9321" s="19" t="s">
        <v>1633</v>
      </c>
      <c r="C9321" s="19">
        <v>2013</v>
      </c>
      <c r="D9321" s="19" t="s">
        <v>2329</v>
      </c>
    </row>
    <row r="9322" spans="1:8" x14ac:dyDescent="0.25">
      <c r="A9322" s="14" t="str">
        <f t="shared" si="145"/>
        <v>tekotbl012013</v>
      </c>
      <c r="B9322" s="19" t="s">
        <v>1633</v>
      </c>
      <c r="C9322" s="19">
        <v>2013</v>
      </c>
      <c r="D9322" s="19" t="s">
        <v>2330</v>
      </c>
    </row>
    <row r="9323" spans="1:8" x14ac:dyDescent="0.25">
      <c r="A9323" s="14" t="str">
        <f t="shared" si="145"/>
        <v>tekotbl012013</v>
      </c>
      <c r="B9323" s="19" t="s">
        <v>1633</v>
      </c>
      <c r="C9323" s="19">
        <v>2013</v>
      </c>
      <c r="D9323" s="19" t="s">
        <v>2331</v>
      </c>
      <c r="E9323" s="19">
        <v>21</v>
      </c>
      <c r="F9323" s="19">
        <v>0</v>
      </c>
      <c r="G9323" s="19">
        <v>0</v>
      </c>
      <c r="H9323" s="19">
        <v>0</v>
      </c>
    </row>
    <row r="9324" spans="1:8" x14ac:dyDescent="0.25">
      <c r="A9324" s="14" t="str">
        <f t="shared" si="145"/>
        <v>tepesni012013</v>
      </c>
      <c r="B9324" s="19" t="s">
        <v>2067</v>
      </c>
      <c r="C9324" s="19">
        <v>2013</v>
      </c>
      <c r="D9324" s="19" t="s">
        <v>2334</v>
      </c>
      <c r="E9324" s="19">
        <v>10</v>
      </c>
      <c r="F9324" s="19">
        <v>6</v>
      </c>
      <c r="G9324" s="19">
        <v>0</v>
      </c>
      <c r="H9324" s="19">
        <v>0</v>
      </c>
    </row>
    <row r="9325" spans="1:8" x14ac:dyDescent="0.25">
      <c r="A9325" s="14" t="str">
        <f t="shared" si="145"/>
        <v>terdojo012013</v>
      </c>
      <c r="B9325" s="19" t="s">
        <v>2068</v>
      </c>
      <c r="C9325" s="19">
        <v>2013</v>
      </c>
      <c r="D9325" s="19" t="s">
        <v>2335</v>
      </c>
      <c r="E9325" s="19">
        <v>32</v>
      </c>
      <c r="F9325" s="19">
        <v>1</v>
      </c>
      <c r="G9325" s="19">
        <v>0</v>
      </c>
      <c r="H9325" s="19">
        <v>3</v>
      </c>
    </row>
    <row r="9326" spans="1:8" x14ac:dyDescent="0.25">
      <c r="A9326" s="14" t="str">
        <f t="shared" si="145"/>
        <v>terdojo012013</v>
      </c>
      <c r="B9326" s="19" t="s">
        <v>2068</v>
      </c>
      <c r="C9326" s="19">
        <v>2013</v>
      </c>
      <c r="D9326" s="19" t="s">
        <v>2330</v>
      </c>
    </row>
    <row r="9327" spans="1:8" x14ac:dyDescent="0.25">
      <c r="A9327" s="14" t="str">
        <f t="shared" si="145"/>
        <v>terdojo012013</v>
      </c>
      <c r="B9327" s="19" t="s">
        <v>2068</v>
      </c>
      <c r="C9327" s="19">
        <v>2013</v>
      </c>
      <c r="D9327" s="19" t="s">
        <v>2331</v>
      </c>
      <c r="E9327" s="19">
        <v>21</v>
      </c>
      <c r="F9327" s="19">
        <v>1</v>
      </c>
      <c r="G9327" s="19">
        <v>0</v>
      </c>
      <c r="H9327" s="19">
        <v>0</v>
      </c>
    </row>
    <row r="9328" spans="1:8" x14ac:dyDescent="0.25">
      <c r="A9328" s="14" t="str">
        <f t="shared" si="145"/>
        <v>terdojo012013</v>
      </c>
      <c r="B9328" s="19" t="s">
        <v>2068</v>
      </c>
      <c r="C9328" s="19">
        <v>2013</v>
      </c>
      <c r="D9328" s="19" t="s">
        <v>2332</v>
      </c>
    </row>
    <row r="9329" spans="1:8" x14ac:dyDescent="0.25">
      <c r="A9329" s="14" t="str">
        <f t="shared" si="145"/>
        <v>thatcjo012013</v>
      </c>
      <c r="B9329" s="19" t="s">
        <v>860</v>
      </c>
      <c r="C9329" s="19">
        <v>2013</v>
      </c>
      <c r="D9329" s="19" t="s">
        <v>2334</v>
      </c>
      <c r="E9329" s="19">
        <v>0</v>
      </c>
      <c r="F9329" s="19">
        <v>4</v>
      </c>
      <c r="G9329" s="19">
        <v>0</v>
      </c>
      <c r="H9329" s="19">
        <v>0</v>
      </c>
    </row>
    <row r="9330" spans="1:8" x14ac:dyDescent="0.25">
      <c r="A9330" s="14" t="str">
        <f t="shared" si="145"/>
        <v>thatcjo012013</v>
      </c>
      <c r="B9330" s="19" t="s">
        <v>860</v>
      </c>
      <c r="C9330" s="19">
        <v>2013</v>
      </c>
      <c r="D9330" s="19" t="s">
        <v>2334</v>
      </c>
      <c r="E9330" s="19">
        <v>0</v>
      </c>
      <c r="F9330" s="19">
        <v>0</v>
      </c>
      <c r="G9330" s="19">
        <v>0</v>
      </c>
      <c r="H9330" s="19">
        <v>0</v>
      </c>
    </row>
    <row r="9331" spans="1:8" x14ac:dyDescent="0.25">
      <c r="A9331" s="14" t="str">
        <f t="shared" si="145"/>
        <v>thayeda012013</v>
      </c>
      <c r="B9331" s="19" t="s">
        <v>1195</v>
      </c>
      <c r="C9331" s="19">
        <v>2013</v>
      </c>
      <c r="D9331" s="19" t="s">
        <v>2334</v>
      </c>
      <c r="E9331" s="19">
        <v>2</v>
      </c>
      <c r="F9331" s="19">
        <v>6</v>
      </c>
      <c r="G9331" s="19">
        <v>1</v>
      </c>
      <c r="H9331" s="19">
        <v>2</v>
      </c>
    </row>
    <row r="9332" spans="1:8" x14ac:dyDescent="0.25">
      <c r="A9332" s="14" t="str">
        <f t="shared" si="145"/>
        <v>thielca012013</v>
      </c>
      <c r="B9332" s="19" t="s">
        <v>2069</v>
      </c>
      <c r="C9332" s="19">
        <v>2013</v>
      </c>
      <c r="D9332" s="19" t="s">
        <v>2334</v>
      </c>
      <c r="E9332" s="19">
        <v>3</v>
      </c>
      <c r="F9332" s="19">
        <v>3</v>
      </c>
      <c r="G9332" s="19">
        <v>0</v>
      </c>
      <c r="H9332" s="19">
        <v>0</v>
      </c>
    </row>
    <row r="9333" spans="1:8" x14ac:dyDescent="0.25">
      <c r="A9333" s="14" t="str">
        <f t="shared" si="145"/>
        <v>tholejo012013</v>
      </c>
      <c r="B9333" s="19" t="s">
        <v>1196</v>
      </c>
      <c r="C9333" s="19">
        <v>2013</v>
      </c>
      <c r="D9333" s="19" t="s">
        <v>2335</v>
      </c>
      <c r="E9333" s="19">
        <v>9</v>
      </c>
      <c r="F9333" s="19">
        <v>0</v>
      </c>
      <c r="G9333" s="19">
        <v>1</v>
      </c>
      <c r="H9333" s="19">
        <v>0</v>
      </c>
    </row>
    <row r="9334" spans="1:8" x14ac:dyDescent="0.25">
      <c r="A9334" s="14" t="str">
        <f t="shared" si="145"/>
        <v>tholejo012013</v>
      </c>
      <c r="B9334" s="19" t="s">
        <v>1196</v>
      </c>
      <c r="C9334" s="19">
        <v>2013</v>
      </c>
      <c r="D9334" s="19" t="s">
        <v>2336</v>
      </c>
      <c r="E9334" s="19">
        <v>253</v>
      </c>
      <c r="F9334" s="19">
        <v>13</v>
      </c>
      <c r="G9334" s="19">
        <v>2</v>
      </c>
      <c r="H9334" s="19">
        <v>2</v>
      </c>
    </row>
    <row r="9335" spans="1:8" x14ac:dyDescent="0.25">
      <c r="A9335" s="14" t="str">
        <f t="shared" si="145"/>
        <v>thomacl022013</v>
      </c>
      <c r="B9335" s="19" t="s">
        <v>1020</v>
      </c>
      <c r="C9335" s="19">
        <v>2013</v>
      </c>
      <c r="D9335" s="19" t="s">
        <v>2329</v>
      </c>
    </row>
    <row r="9336" spans="1:8" x14ac:dyDescent="0.25">
      <c r="A9336" s="14" t="str">
        <f t="shared" si="145"/>
        <v>thomacl022013</v>
      </c>
      <c r="B9336" s="19" t="s">
        <v>1020</v>
      </c>
      <c r="C9336" s="19">
        <v>2013</v>
      </c>
      <c r="D9336" s="19" t="s">
        <v>2330</v>
      </c>
    </row>
    <row r="9337" spans="1:8" x14ac:dyDescent="0.25">
      <c r="A9337" s="14" t="str">
        <f t="shared" si="145"/>
        <v>thomacl022013</v>
      </c>
      <c r="B9337" s="19" t="s">
        <v>1020</v>
      </c>
      <c r="C9337" s="19">
        <v>2013</v>
      </c>
      <c r="D9337" s="19" t="s">
        <v>2331</v>
      </c>
      <c r="E9337" s="19">
        <v>212</v>
      </c>
      <c r="F9337" s="19">
        <v>6</v>
      </c>
      <c r="G9337" s="19">
        <v>3</v>
      </c>
      <c r="H9337" s="19">
        <v>1</v>
      </c>
    </row>
    <row r="9338" spans="1:8" x14ac:dyDescent="0.25">
      <c r="A9338" s="14" t="str">
        <f t="shared" si="145"/>
        <v>thomacl022013</v>
      </c>
      <c r="B9338" s="19" t="s">
        <v>1020</v>
      </c>
      <c r="C9338" s="19">
        <v>2013</v>
      </c>
      <c r="D9338" s="19" t="s">
        <v>2332</v>
      </c>
    </row>
    <row r="9339" spans="1:8" x14ac:dyDescent="0.25">
      <c r="A9339" s="14" t="str">
        <f t="shared" si="145"/>
        <v>thornma012013</v>
      </c>
      <c r="B9339" s="19" t="s">
        <v>499</v>
      </c>
      <c r="C9339" s="19">
        <v>2013</v>
      </c>
      <c r="D9339" s="19" t="s">
        <v>2334</v>
      </c>
      <c r="E9339" s="19">
        <v>2</v>
      </c>
      <c r="F9339" s="19">
        <v>5</v>
      </c>
      <c r="G9339" s="19">
        <v>2</v>
      </c>
      <c r="H9339" s="19">
        <v>0</v>
      </c>
    </row>
    <row r="9340" spans="1:8" x14ac:dyDescent="0.25">
      <c r="A9340" s="14" t="str">
        <f t="shared" si="145"/>
        <v>thornma012013</v>
      </c>
      <c r="B9340" s="19" t="s">
        <v>499</v>
      </c>
      <c r="C9340" s="19">
        <v>2013</v>
      </c>
      <c r="D9340" s="19" t="s">
        <v>2334</v>
      </c>
      <c r="E9340" s="19">
        <v>1</v>
      </c>
      <c r="F9340" s="19">
        <v>1</v>
      </c>
      <c r="G9340" s="19">
        <v>0</v>
      </c>
      <c r="H9340" s="19">
        <v>0</v>
      </c>
    </row>
    <row r="9341" spans="1:8" x14ac:dyDescent="0.25">
      <c r="A9341" s="14" t="str">
        <f t="shared" si="145"/>
        <v>thornty012013</v>
      </c>
      <c r="B9341" s="19" t="s">
        <v>1846</v>
      </c>
      <c r="C9341" s="19">
        <v>2013</v>
      </c>
      <c r="D9341" s="19" t="s">
        <v>2334</v>
      </c>
      <c r="E9341" s="19">
        <v>3</v>
      </c>
      <c r="F9341" s="19">
        <v>8</v>
      </c>
      <c r="G9341" s="19">
        <v>0</v>
      </c>
      <c r="H9341" s="19">
        <v>1</v>
      </c>
    </row>
    <row r="9342" spans="1:8" x14ac:dyDescent="0.25">
      <c r="A9342" s="14" t="str">
        <f t="shared" si="145"/>
        <v>tillmch012013</v>
      </c>
      <c r="B9342" s="19" t="s">
        <v>1197</v>
      </c>
      <c r="C9342" s="19">
        <v>2013</v>
      </c>
      <c r="D9342" s="19" t="s">
        <v>2334</v>
      </c>
      <c r="E9342" s="19">
        <v>8</v>
      </c>
      <c r="F9342" s="19">
        <v>18</v>
      </c>
      <c r="G9342" s="19">
        <v>0</v>
      </c>
      <c r="H9342" s="19">
        <v>1</v>
      </c>
    </row>
    <row r="9343" spans="1:8" x14ac:dyDescent="0.25">
      <c r="A9343" s="14" t="str">
        <f t="shared" si="145"/>
        <v>tollesh012013</v>
      </c>
      <c r="B9343" s="19" t="s">
        <v>1847</v>
      </c>
      <c r="C9343" s="19">
        <v>2013</v>
      </c>
      <c r="D9343" s="19" t="s">
        <v>2334</v>
      </c>
      <c r="E9343" s="19">
        <v>0</v>
      </c>
      <c r="F9343" s="19">
        <v>0</v>
      </c>
      <c r="G9343" s="19">
        <v>0</v>
      </c>
      <c r="H9343" s="19">
        <v>0</v>
      </c>
    </row>
    <row r="9344" spans="1:8" x14ac:dyDescent="0.25">
      <c r="A9344" s="14" t="str">
        <f t="shared" si="145"/>
        <v>tomlijo012013</v>
      </c>
      <c r="B9344" s="19" t="s">
        <v>1399</v>
      </c>
      <c r="C9344" s="19">
        <v>2013</v>
      </c>
      <c r="D9344" s="19" t="s">
        <v>2334</v>
      </c>
      <c r="E9344" s="19">
        <v>0</v>
      </c>
      <c r="F9344" s="19">
        <v>0</v>
      </c>
      <c r="G9344" s="19">
        <v>0</v>
      </c>
      <c r="H9344" s="19">
        <v>0</v>
      </c>
    </row>
    <row r="9345" spans="1:8" x14ac:dyDescent="0.25">
      <c r="A9345" s="14" t="str">
        <f t="shared" si="145"/>
        <v>tonkimi012013</v>
      </c>
      <c r="B9345" s="19" t="s">
        <v>2070</v>
      </c>
      <c r="C9345" s="19">
        <v>2013</v>
      </c>
      <c r="D9345" s="19" t="s">
        <v>2334</v>
      </c>
      <c r="E9345" s="19">
        <v>0</v>
      </c>
      <c r="F9345" s="19">
        <v>2</v>
      </c>
      <c r="G9345" s="19">
        <v>0</v>
      </c>
      <c r="H9345" s="19">
        <v>1</v>
      </c>
    </row>
    <row r="9346" spans="1:8" x14ac:dyDescent="0.25">
      <c r="A9346" s="14" t="str">
        <f t="shared" si="145"/>
        <v>torreal012013</v>
      </c>
      <c r="B9346" s="19" t="s">
        <v>1637</v>
      </c>
      <c r="C9346" s="19">
        <v>2013</v>
      </c>
      <c r="D9346" s="19" t="s">
        <v>2334</v>
      </c>
      <c r="E9346" s="19">
        <v>2</v>
      </c>
      <c r="F9346" s="19">
        <v>9</v>
      </c>
      <c r="G9346" s="19">
        <v>1</v>
      </c>
      <c r="H9346" s="19">
        <v>0</v>
      </c>
    </row>
    <row r="9347" spans="1:8" x14ac:dyDescent="0.25">
      <c r="A9347" s="14" t="str">
        <f t="shared" ref="A9347:A9410" si="146">B9347&amp;C9347</f>
        <v>torrean022013</v>
      </c>
      <c r="B9347" s="19" t="s">
        <v>345</v>
      </c>
      <c r="C9347" s="19">
        <v>2013</v>
      </c>
      <c r="D9347" s="19" t="s">
        <v>2329</v>
      </c>
    </row>
    <row r="9348" spans="1:8" x14ac:dyDescent="0.25">
      <c r="A9348" s="14" t="str">
        <f t="shared" si="146"/>
        <v>torrean022013</v>
      </c>
      <c r="B9348" s="19" t="s">
        <v>345</v>
      </c>
      <c r="C9348" s="19">
        <v>2013</v>
      </c>
      <c r="D9348" s="19" t="s">
        <v>2330</v>
      </c>
    </row>
    <row r="9349" spans="1:8" x14ac:dyDescent="0.25">
      <c r="A9349" s="14" t="str">
        <f t="shared" si="146"/>
        <v>torrean022013</v>
      </c>
      <c r="B9349" s="19" t="s">
        <v>345</v>
      </c>
      <c r="C9349" s="19">
        <v>2013</v>
      </c>
      <c r="D9349" s="19" t="s">
        <v>2331</v>
      </c>
      <c r="E9349" s="19">
        <v>152</v>
      </c>
      <c r="F9349" s="19">
        <v>1</v>
      </c>
      <c r="G9349" s="19">
        <v>5</v>
      </c>
      <c r="H9349" s="19">
        <v>0</v>
      </c>
    </row>
    <row r="9350" spans="1:8" x14ac:dyDescent="0.25">
      <c r="A9350" s="14" t="str">
        <f t="shared" si="146"/>
        <v>torrean022013</v>
      </c>
      <c r="B9350" s="19" t="s">
        <v>345</v>
      </c>
      <c r="C9350" s="19">
        <v>2013</v>
      </c>
      <c r="D9350" s="19" t="s">
        <v>2332</v>
      </c>
    </row>
    <row r="9351" spans="1:8" x14ac:dyDescent="0.25">
      <c r="A9351" s="14" t="str">
        <f t="shared" si="146"/>
        <v>torreca012013</v>
      </c>
      <c r="B9351" s="19" t="s">
        <v>1200</v>
      </c>
      <c r="C9351" s="19">
        <v>2013</v>
      </c>
      <c r="D9351" s="19" t="s">
        <v>2334</v>
      </c>
      <c r="E9351" s="19">
        <v>5</v>
      </c>
      <c r="F9351" s="19">
        <v>9</v>
      </c>
      <c r="G9351" s="19">
        <v>0</v>
      </c>
      <c r="H9351" s="19">
        <v>0</v>
      </c>
    </row>
    <row r="9352" spans="1:8" x14ac:dyDescent="0.25">
      <c r="A9352" s="14" t="str">
        <f t="shared" si="146"/>
        <v>torreyo012013</v>
      </c>
      <c r="B9352" s="19" t="s">
        <v>280</v>
      </c>
      <c r="C9352" s="19">
        <v>2013</v>
      </c>
      <c r="D9352" s="19" t="s">
        <v>2335</v>
      </c>
      <c r="E9352" s="19">
        <v>4</v>
      </c>
      <c r="F9352" s="19">
        <v>0</v>
      </c>
      <c r="G9352" s="19">
        <v>0</v>
      </c>
      <c r="H9352" s="19">
        <v>0</v>
      </c>
    </row>
    <row r="9353" spans="1:8" x14ac:dyDescent="0.25">
      <c r="A9353" s="14" t="str">
        <f t="shared" si="146"/>
        <v>torreyo012013</v>
      </c>
      <c r="B9353" s="19" t="s">
        <v>280</v>
      </c>
      <c r="C9353" s="19">
        <v>2013</v>
      </c>
      <c r="D9353" s="19" t="s">
        <v>2336</v>
      </c>
      <c r="E9353" s="19">
        <v>336</v>
      </c>
      <c r="F9353" s="19">
        <v>20</v>
      </c>
      <c r="G9353" s="19">
        <v>3</v>
      </c>
      <c r="H9353" s="19">
        <v>4</v>
      </c>
    </row>
    <row r="9354" spans="1:8" x14ac:dyDescent="0.25">
      <c r="A9354" s="14" t="str">
        <f t="shared" si="146"/>
        <v>tovarwi012013</v>
      </c>
      <c r="B9354" s="19" t="s">
        <v>2071</v>
      </c>
      <c r="C9354" s="19">
        <v>2013</v>
      </c>
      <c r="D9354" s="19" t="s">
        <v>2333</v>
      </c>
      <c r="E9354" s="19">
        <v>5</v>
      </c>
      <c r="F9354" s="19">
        <v>15</v>
      </c>
      <c r="G9354" s="19">
        <v>0</v>
      </c>
      <c r="H9354" s="19">
        <v>4</v>
      </c>
    </row>
    <row r="9355" spans="1:8" x14ac:dyDescent="0.25">
      <c r="A9355" s="14" t="str">
        <f t="shared" si="146"/>
        <v>tracych012013</v>
      </c>
      <c r="B9355" s="19" t="s">
        <v>500</v>
      </c>
      <c r="C9355" s="19">
        <v>2013</v>
      </c>
      <c r="D9355" s="19" t="s">
        <v>2335</v>
      </c>
      <c r="E9355" s="19">
        <v>55</v>
      </c>
      <c r="F9355" s="19">
        <v>4</v>
      </c>
      <c r="G9355" s="19">
        <v>1</v>
      </c>
      <c r="H9355" s="19">
        <v>5</v>
      </c>
    </row>
    <row r="9356" spans="1:8" x14ac:dyDescent="0.25">
      <c r="A9356" s="14" t="str">
        <f t="shared" si="146"/>
        <v>tracych012013</v>
      </c>
      <c r="B9356" s="19" t="s">
        <v>500</v>
      </c>
      <c r="C9356" s="19">
        <v>2013</v>
      </c>
      <c r="D9356" s="19" t="s">
        <v>40</v>
      </c>
      <c r="E9356" s="19">
        <v>5</v>
      </c>
      <c r="F9356" s="19">
        <v>13</v>
      </c>
      <c r="G9356" s="19">
        <v>1</v>
      </c>
      <c r="H9356" s="19">
        <v>3</v>
      </c>
    </row>
    <row r="9357" spans="1:8" x14ac:dyDescent="0.25">
      <c r="A9357" s="14" t="str">
        <f t="shared" si="146"/>
        <v>triunca012013</v>
      </c>
      <c r="B9357" s="19" t="s">
        <v>1848</v>
      </c>
      <c r="C9357" s="19">
        <v>2013</v>
      </c>
      <c r="D9357" s="19" t="s">
        <v>39</v>
      </c>
      <c r="E9357" s="19">
        <v>5</v>
      </c>
      <c r="F9357" s="19">
        <v>6</v>
      </c>
      <c r="G9357" s="19">
        <v>0</v>
      </c>
      <c r="H9357" s="19">
        <v>2</v>
      </c>
    </row>
    <row r="9358" spans="1:8" x14ac:dyDescent="0.25">
      <c r="A9358" s="14" t="str">
        <f t="shared" si="146"/>
        <v>triunca012013</v>
      </c>
      <c r="B9358" s="19" t="s">
        <v>1848</v>
      </c>
      <c r="C9358" s="19">
        <v>2013</v>
      </c>
      <c r="D9358" s="19" t="s">
        <v>40</v>
      </c>
      <c r="E9358" s="19">
        <v>1</v>
      </c>
      <c r="F9358" s="19">
        <v>0</v>
      </c>
      <c r="G9358" s="19">
        <v>0</v>
      </c>
      <c r="H9358" s="19">
        <v>0</v>
      </c>
    </row>
    <row r="9359" spans="1:8" x14ac:dyDescent="0.25">
      <c r="A9359" s="14" t="str">
        <f t="shared" si="146"/>
        <v>triunca012013</v>
      </c>
      <c r="B9359" s="19" t="s">
        <v>1848</v>
      </c>
      <c r="C9359" s="19">
        <v>2013</v>
      </c>
      <c r="D9359" s="19" t="s">
        <v>2333</v>
      </c>
      <c r="E9359" s="19">
        <v>11</v>
      </c>
      <c r="F9359" s="19">
        <v>23</v>
      </c>
      <c r="G9359" s="19">
        <v>2</v>
      </c>
      <c r="H9359" s="19">
        <v>6</v>
      </c>
    </row>
    <row r="9360" spans="1:8" x14ac:dyDescent="0.25">
      <c r="A9360" s="14" t="str">
        <f t="shared" si="146"/>
        <v>troncra012013</v>
      </c>
      <c r="B9360" s="19" t="s">
        <v>1024</v>
      </c>
      <c r="C9360" s="19">
        <v>2013</v>
      </c>
      <c r="D9360" s="19" t="s">
        <v>2334</v>
      </c>
      <c r="E9360" s="19">
        <v>3</v>
      </c>
      <c r="F9360" s="19">
        <v>6</v>
      </c>
      <c r="G9360" s="19">
        <v>2</v>
      </c>
      <c r="H9360" s="19">
        <v>0</v>
      </c>
    </row>
    <row r="9361" spans="1:8" x14ac:dyDescent="0.25">
      <c r="A9361" s="14" t="str">
        <f t="shared" si="146"/>
        <v>troutmi012013</v>
      </c>
      <c r="B9361" s="19" t="s">
        <v>1639</v>
      </c>
      <c r="C9361" s="19">
        <v>2013</v>
      </c>
      <c r="D9361" s="19" t="s">
        <v>2329</v>
      </c>
    </row>
    <row r="9362" spans="1:8" x14ac:dyDescent="0.25">
      <c r="A9362" s="14" t="str">
        <f t="shared" si="146"/>
        <v>troutmi012013</v>
      </c>
      <c r="B9362" s="19" t="s">
        <v>1639</v>
      </c>
      <c r="C9362" s="19">
        <v>2013</v>
      </c>
      <c r="D9362" s="19" t="s">
        <v>2330</v>
      </c>
    </row>
    <row r="9363" spans="1:8" x14ac:dyDescent="0.25">
      <c r="A9363" s="14" t="str">
        <f t="shared" si="146"/>
        <v>troutmi012013</v>
      </c>
      <c r="B9363" s="19" t="s">
        <v>1639</v>
      </c>
      <c r="C9363" s="19">
        <v>2013</v>
      </c>
      <c r="D9363" s="19" t="s">
        <v>2331</v>
      </c>
      <c r="E9363" s="19">
        <v>359</v>
      </c>
      <c r="F9363" s="19">
        <v>0</v>
      </c>
      <c r="G9363" s="19">
        <v>2</v>
      </c>
      <c r="H9363" s="19">
        <v>0</v>
      </c>
    </row>
    <row r="9364" spans="1:8" x14ac:dyDescent="0.25">
      <c r="A9364" s="14" t="str">
        <f t="shared" si="146"/>
        <v>trumbma012013</v>
      </c>
      <c r="B9364" s="19" t="s">
        <v>1400</v>
      </c>
      <c r="C9364" s="19">
        <v>2013</v>
      </c>
      <c r="D9364" s="19" t="s">
        <v>2335</v>
      </c>
      <c r="E9364" s="19">
        <v>915</v>
      </c>
      <c r="F9364" s="19">
        <v>79</v>
      </c>
      <c r="G9364" s="19">
        <v>8</v>
      </c>
      <c r="H9364" s="19">
        <v>87</v>
      </c>
    </row>
    <row r="9365" spans="1:8" x14ac:dyDescent="0.25">
      <c r="A9365" s="14" t="str">
        <f t="shared" si="146"/>
        <v>trumbma012013</v>
      </c>
      <c r="B9365" s="19" t="s">
        <v>1400</v>
      </c>
      <c r="C9365" s="19">
        <v>2013</v>
      </c>
      <c r="D9365" s="19" t="s">
        <v>40</v>
      </c>
      <c r="E9365" s="19">
        <v>0</v>
      </c>
      <c r="F9365" s="19">
        <v>0</v>
      </c>
      <c r="G9365" s="19">
        <v>0</v>
      </c>
      <c r="H9365" s="19">
        <v>0</v>
      </c>
    </row>
    <row r="9366" spans="1:8" x14ac:dyDescent="0.25">
      <c r="A9366" s="14" t="str">
        <f t="shared" si="146"/>
        <v>trumbma012013</v>
      </c>
      <c r="B9366" s="19" t="s">
        <v>1400</v>
      </c>
      <c r="C9366" s="19">
        <v>2013</v>
      </c>
      <c r="D9366" s="19" t="s">
        <v>2330</v>
      </c>
    </row>
    <row r="9367" spans="1:8" x14ac:dyDescent="0.25">
      <c r="A9367" s="14" t="str">
        <f t="shared" si="146"/>
        <v>trumbma012013</v>
      </c>
      <c r="B9367" s="19" t="s">
        <v>1400</v>
      </c>
      <c r="C9367" s="19">
        <v>2013</v>
      </c>
      <c r="D9367" s="19" t="s">
        <v>2331</v>
      </c>
      <c r="E9367" s="19">
        <v>50</v>
      </c>
      <c r="F9367" s="19">
        <v>1</v>
      </c>
      <c r="G9367" s="19">
        <v>1</v>
      </c>
      <c r="H9367" s="19">
        <v>0</v>
      </c>
    </row>
    <row r="9368" spans="1:8" x14ac:dyDescent="0.25">
      <c r="A9368" s="14" t="str">
        <f t="shared" si="146"/>
        <v>trumbma012013</v>
      </c>
      <c r="B9368" s="19" t="s">
        <v>1400</v>
      </c>
      <c r="C9368" s="19">
        <v>2013</v>
      </c>
      <c r="D9368" s="19" t="s">
        <v>2332</v>
      </c>
    </row>
    <row r="9369" spans="1:8" x14ac:dyDescent="0.25">
      <c r="A9369" s="14" t="str">
        <f t="shared" si="146"/>
        <v>tuiasma012013</v>
      </c>
      <c r="B9369" s="19" t="s">
        <v>1026</v>
      </c>
      <c r="C9369" s="19">
        <v>2013</v>
      </c>
      <c r="D9369" s="19" t="s">
        <v>2335</v>
      </c>
      <c r="E9369" s="19">
        <v>27</v>
      </c>
      <c r="F9369" s="19">
        <v>1</v>
      </c>
      <c r="G9369" s="19">
        <v>0</v>
      </c>
      <c r="H9369" s="19">
        <v>3</v>
      </c>
    </row>
    <row r="9370" spans="1:8" x14ac:dyDescent="0.25">
      <c r="A9370" s="14" t="str">
        <f t="shared" si="146"/>
        <v>tuiasma012013</v>
      </c>
      <c r="B9370" s="19" t="s">
        <v>1026</v>
      </c>
      <c r="C9370" s="19">
        <v>2013</v>
      </c>
      <c r="D9370" s="19" t="s">
        <v>40</v>
      </c>
      <c r="E9370" s="19">
        <v>0</v>
      </c>
      <c r="F9370" s="19">
        <v>1</v>
      </c>
      <c r="G9370" s="19">
        <v>0</v>
      </c>
      <c r="H9370" s="19">
        <v>0</v>
      </c>
    </row>
    <row r="9371" spans="1:8" x14ac:dyDescent="0.25">
      <c r="A9371" s="14" t="str">
        <f t="shared" si="146"/>
        <v>tuiasma012013</v>
      </c>
      <c r="B9371" s="19" t="s">
        <v>1026</v>
      </c>
      <c r="C9371" s="19">
        <v>2013</v>
      </c>
      <c r="D9371" s="19" t="s">
        <v>2330</v>
      </c>
    </row>
    <row r="9372" spans="1:8" x14ac:dyDescent="0.25">
      <c r="A9372" s="14" t="str">
        <f t="shared" si="146"/>
        <v>tuiasma012013</v>
      </c>
      <c r="B9372" s="19" t="s">
        <v>1026</v>
      </c>
      <c r="C9372" s="19">
        <v>2013</v>
      </c>
      <c r="D9372" s="19" t="s">
        <v>2331</v>
      </c>
      <c r="E9372" s="19">
        <v>97</v>
      </c>
      <c r="F9372" s="19">
        <v>0</v>
      </c>
      <c r="G9372" s="19">
        <v>1</v>
      </c>
      <c r="H9372" s="19">
        <v>0</v>
      </c>
    </row>
    <row r="9373" spans="1:8" x14ac:dyDescent="0.25">
      <c r="A9373" s="14" t="str">
        <f t="shared" si="146"/>
        <v>tulowtr012013</v>
      </c>
      <c r="B9373" s="19" t="s">
        <v>737</v>
      </c>
      <c r="C9373" s="19">
        <v>2013</v>
      </c>
      <c r="D9373" s="19" t="s">
        <v>2333</v>
      </c>
      <c r="E9373" s="19">
        <v>183</v>
      </c>
      <c r="F9373" s="19">
        <v>379</v>
      </c>
      <c r="G9373" s="19">
        <v>8</v>
      </c>
      <c r="H9373" s="19">
        <v>84</v>
      </c>
    </row>
    <row r="9374" spans="1:8" x14ac:dyDescent="0.25">
      <c r="A9374" s="14" t="str">
        <f t="shared" si="146"/>
        <v>turneja012013</v>
      </c>
      <c r="B9374" s="19" t="s">
        <v>1640</v>
      </c>
      <c r="C9374" s="19">
        <v>2013</v>
      </c>
      <c r="D9374" s="19" t="s">
        <v>2334</v>
      </c>
      <c r="E9374" s="19">
        <v>14</v>
      </c>
      <c r="F9374" s="19">
        <v>21</v>
      </c>
      <c r="G9374" s="19">
        <v>5</v>
      </c>
      <c r="H9374" s="19">
        <v>1</v>
      </c>
    </row>
    <row r="9375" spans="1:8" x14ac:dyDescent="0.25">
      <c r="A9375" s="14" t="str">
        <f t="shared" si="146"/>
        <v>turneju012013</v>
      </c>
      <c r="B9375" s="19" t="s">
        <v>1201</v>
      </c>
      <c r="C9375" s="19">
        <v>2013</v>
      </c>
      <c r="D9375" s="19" t="s">
        <v>2335</v>
      </c>
      <c r="E9375" s="19">
        <v>87</v>
      </c>
      <c r="F9375" s="19">
        <v>6</v>
      </c>
      <c r="G9375" s="19">
        <v>1</v>
      </c>
      <c r="H9375" s="19">
        <v>9</v>
      </c>
    </row>
    <row r="9376" spans="1:8" x14ac:dyDescent="0.25">
      <c r="A9376" s="14" t="str">
        <f t="shared" si="146"/>
        <v>turneju012013</v>
      </c>
      <c r="B9376" s="19" t="s">
        <v>1201</v>
      </c>
      <c r="C9376" s="19">
        <v>2013</v>
      </c>
      <c r="D9376" s="19" t="s">
        <v>39</v>
      </c>
      <c r="E9376" s="19">
        <v>5</v>
      </c>
      <c r="F9376" s="19">
        <v>7</v>
      </c>
      <c r="G9376" s="19">
        <v>0</v>
      </c>
      <c r="H9376" s="19">
        <v>1</v>
      </c>
    </row>
    <row r="9377" spans="1:8" x14ac:dyDescent="0.25">
      <c r="A9377" s="14" t="str">
        <f t="shared" si="146"/>
        <v>turneju012013</v>
      </c>
      <c r="B9377" s="19" t="s">
        <v>1201</v>
      </c>
      <c r="C9377" s="19">
        <v>2013</v>
      </c>
      <c r="D9377" s="19" t="s">
        <v>40</v>
      </c>
      <c r="E9377" s="19">
        <v>9</v>
      </c>
      <c r="F9377" s="19">
        <v>21</v>
      </c>
      <c r="G9377" s="19">
        <v>1</v>
      </c>
      <c r="H9377" s="19">
        <v>1</v>
      </c>
    </row>
    <row r="9378" spans="1:8" x14ac:dyDescent="0.25">
      <c r="A9378" s="14" t="str">
        <f t="shared" si="146"/>
        <v>turneju012013</v>
      </c>
      <c r="B9378" s="19" t="s">
        <v>1201</v>
      </c>
      <c r="C9378" s="19">
        <v>2013</v>
      </c>
      <c r="D9378" s="19" t="s">
        <v>2330</v>
      </c>
    </row>
    <row r="9379" spans="1:8" x14ac:dyDescent="0.25">
      <c r="A9379" s="14" t="str">
        <f t="shared" si="146"/>
        <v>turneju012013</v>
      </c>
      <c r="B9379" s="19" t="s">
        <v>1201</v>
      </c>
      <c r="C9379" s="19">
        <v>2013</v>
      </c>
      <c r="D9379" s="19" t="s">
        <v>2331</v>
      </c>
      <c r="E9379" s="19">
        <v>0</v>
      </c>
      <c r="F9379" s="19">
        <v>0</v>
      </c>
      <c r="G9379" s="19">
        <v>0</v>
      </c>
      <c r="H9379" s="19">
        <v>0</v>
      </c>
    </row>
    <row r="9380" spans="1:8" x14ac:dyDescent="0.25">
      <c r="A9380" s="14" t="str">
        <f t="shared" si="146"/>
        <v>turneju012013</v>
      </c>
      <c r="B9380" s="19" t="s">
        <v>1201</v>
      </c>
      <c r="C9380" s="19">
        <v>2013</v>
      </c>
      <c r="D9380" s="19" t="s">
        <v>2333</v>
      </c>
      <c r="E9380" s="19">
        <v>19</v>
      </c>
      <c r="F9380" s="19">
        <v>32</v>
      </c>
      <c r="G9380" s="19">
        <v>0</v>
      </c>
      <c r="H9380" s="19">
        <v>8</v>
      </c>
    </row>
    <row r="9381" spans="1:8" x14ac:dyDescent="0.25">
      <c r="A9381" s="14" t="str">
        <f t="shared" si="146"/>
        <v>ueharko012013</v>
      </c>
      <c r="B9381" s="19" t="s">
        <v>1202</v>
      </c>
      <c r="C9381" s="19">
        <v>2013</v>
      </c>
      <c r="D9381" s="19" t="s">
        <v>2334</v>
      </c>
      <c r="E9381" s="19">
        <v>2</v>
      </c>
      <c r="F9381" s="19">
        <v>7</v>
      </c>
      <c r="G9381" s="19">
        <v>0</v>
      </c>
      <c r="H9381" s="19">
        <v>0</v>
      </c>
    </row>
    <row r="9382" spans="1:8" x14ac:dyDescent="0.25">
      <c r="A9382" s="14" t="str">
        <f t="shared" si="146"/>
        <v>ugglada012013</v>
      </c>
      <c r="B9382" s="19" t="s">
        <v>738</v>
      </c>
      <c r="C9382" s="19">
        <v>2013</v>
      </c>
      <c r="D9382" s="19" t="s">
        <v>39</v>
      </c>
      <c r="E9382" s="19">
        <v>247</v>
      </c>
      <c r="F9382" s="19">
        <v>334</v>
      </c>
      <c r="G9382" s="19">
        <v>14</v>
      </c>
      <c r="H9382" s="19">
        <v>81</v>
      </c>
    </row>
    <row r="9383" spans="1:8" x14ac:dyDescent="0.25">
      <c r="A9383" s="14" t="str">
        <f t="shared" si="146"/>
        <v>uptonbj012013</v>
      </c>
      <c r="B9383" s="19" t="s">
        <v>502</v>
      </c>
      <c r="C9383" s="19">
        <v>2013</v>
      </c>
      <c r="D9383" s="19" t="s">
        <v>2329</v>
      </c>
    </row>
    <row r="9384" spans="1:8" x14ac:dyDescent="0.25">
      <c r="A9384" s="14" t="str">
        <f t="shared" si="146"/>
        <v>uptonbj012013</v>
      </c>
      <c r="B9384" s="19" t="s">
        <v>502</v>
      </c>
      <c r="C9384" s="19">
        <v>2013</v>
      </c>
      <c r="D9384" s="19" t="s">
        <v>2331</v>
      </c>
      <c r="E9384" s="19">
        <v>230</v>
      </c>
      <c r="F9384" s="19">
        <v>3</v>
      </c>
      <c r="G9384" s="19">
        <v>4</v>
      </c>
      <c r="H9384" s="19">
        <v>3</v>
      </c>
    </row>
    <row r="9385" spans="1:8" x14ac:dyDescent="0.25">
      <c r="A9385" s="14" t="str">
        <f t="shared" si="146"/>
        <v>uptonju012013</v>
      </c>
      <c r="B9385" s="19" t="s">
        <v>864</v>
      </c>
      <c r="C9385" s="19">
        <v>2013</v>
      </c>
      <c r="D9385" s="19" t="s">
        <v>2330</v>
      </c>
    </row>
    <row r="9386" spans="1:8" x14ac:dyDescent="0.25">
      <c r="A9386" s="14" t="str">
        <f t="shared" si="146"/>
        <v>uptonju012013</v>
      </c>
      <c r="B9386" s="19" t="s">
        <v>864</v>
      </c>
      <c r="C9386" s="19">
        <v>2013</v>
      </c>
      <c r="D9386" s="19" t="s">
        <v>2331</v>
      </c>
      <c r="E9386" s="19">
        <v>263</v>
      </c>
      <c r="F9386" s="19">
        <v>2</v>
      </c>
      <c r="G9386" s="19">
        <v>4</v>
      </c>
      <c r="H9386" s="19">
        <v>0</v>
      </c>
    </row>
    <row r="9387" spans="1:8" x14ac:dyDescent="0.25">
      <c r="A9387" s="14" t="str">
        <f t="shared" si="146"/>
        <v>uptonju012013</v>
      </c>
      <c r="B9387" s="19" t="s">
        <v>864</v>
      </c>
      <c r="C9387" s="19">
        <v>2013</v>
      </c>
      <c r="D9387" s="19" t="s">
        <v>2332</v>
      </c>
    </row>
    <row r="9388" spans="1:8" x14ac:dyDescent="0.25">
      <c r="A9388" s="14" t="str">
        <f t="shared" si="146"/>
        <v>uribeju012013</v>
      </c>
      <c r="B9388" s="19" t="s">
        <v>281</v>
      </c>
      <c r="C9388" s="19">
        <v>2013</v>
      </c>
      <c r="D9388" s="19" t="s">
        <v>2335</v>
      </c>
      <c r="E9388" s="19">
        <v>18</v>
      </c>
      <c r="F9388" s="19">
        <v>1</v>
      </c>
      <c r="G9388" s="19">
        <v>1</v>
      </c>
      <c r="H9388" s="19">
        <v>1</v>
      </c>
    </row>
    <row r="9389" spans="1:8" x14ac:dyDescent="0.25">
      <c r="A9389" s="14" t="str">
        <f t="shared" si="146"/>
        <v>uribeju012013</v>
      </c>
      <c r="B9389" s="19" t="s">
        <v>281</v>
      </c>
      <c r="C9389" s="19">
        <v>2013</v>
      </c>
      <c r="D9389" s="19" t="s">
        <v>40</v>
      </c>
      <c r="E9389" s="19">
        <v>62</v>
      </c>
      <c r="F9389" s="19">
        <v>230</v>
      </c>
      <c r="G9389" s="19">
        <v>5</v>
      </c>
      <c r="H9389" s="19">
        <v>22</v>
      </c>
    </row>
    <row r="9390" spans="1:8" x14ac:dyDescent="0.25">
      <c r="A9390" s="14" t="str">
        <f t="shared" si="146"/>
        <v>urruthe012013</v>
      </c>
      <c r="B9390" s="19" t="s">
        <v>2072</v>
      </c>
      <c r="C9390" s="19">
        <v>2013</v>
      </c>
      <c r="D9390" s="19" t="s">
        <v>2330</v>
      </c>
    </row>
    <row r="9391" spans="1:8" x14ac:dyDescent="0.25">
      <c r="A9391" s="14" t="str">
        <f t="shared" si="146"/>
        <v>urruthe012013</v>
      </c>
      <c r="B9391" s="19" t="s">
        <v>2072</v>
      </c>
      <c r="C9391" s="19">
        <v>2013</v>
      </c>
      <c r="D9391" s="19" t="s">
        <v>2331</v>
      </c>
      <c r="E9391" s="19">
        <v>0</v>
      </c>
      <c r="F9391" s="19">
        <v>0</v>
      </c>
      <c r="G9391" s="19">
        <v>0</v>
      </c>
      <c r="H9391" s="19">
        <v>0</v>
      </c>
    </row>
    <row r="9392" spans="1:8" x14ac:dyDescent="0.25">
      <c r="A9392" s="14" t="str">
        <f t="shared" si="146"/>
        <v>utleych012013</v>
      </c>
      <c r="B9392" s="19" t="s">
        <v>405</v>
      </c>
      <c r="C9392" s="19">
        <v>2013</v>
      </c>
      <c r="D9392" s="19" t="s">
        <v>39</v>
      </c>
      <c r="E9392" s="19">
        <v>247</v>
      </c>
      <c r="F9392" s="19">
        <v>317</v>
      </c>
      <c r="G9392" s="19">
        <v>17</v>
      </c>
      <c r="H9392" s="19">
        <v>65</v>
      </c>
    </row>
    <row r="9393" spans="1:8" x14ac:dyDescent="0.25">
      <c r="A9393" s="14" t="str">
        <f t="shared" si="146"/>
        <v>valaich012013</v>
      </c>
      <c r="B9393" s="19" t="s">
        <v>1401</v>
      </c>
      <c r="C9393" s="19">
        <v>2013</v>
      </c>
      <c r="D9393" s="19" t="s">
        <v>2335</v>
      </c>
      <c r="E9393" s="19">
        <v>8</v>
      </c>
      <c r="F9393" s="19">
        <v>2</v>
      </c>
      <c r="G9393" s="19">
        <v>1</v>
      </c>
      <c r="H9393" s="19">
        <v>2</v>
      </c>
    </row>
    <row r="9394" spans="1:8" x14ac:dyDescent="0.25">
      <c r="A9394" s="14" t="str">
        <f t="shared" si="146"/>
        <v>valaich012013</v>
      </c>
      <c r="B9394" s="19" t="s">
        <v>1401</v>
      </c>
      <c r="C9394" s="19">
        <v>2013</v>
      </c>
      <c r="D9394" s="19" t="s">
        <v>39</v>
      </c>
      <c r="E9394" s="19">
        <v>8</v>
      </c>
      <c r="F9394" s="19">
        <v>11</v>
      </c>
      <c r="G9394" s="19">
        <v>0</v>
      </c>
      <c r="H9394" s="19">
        <v>3</v>
      </c>
    </row>
    <row r="9395" spans="1:8" x14ac:dyDescent="0.25">
      <c r="A9395" s="14" t="str">
        <f t="shared" si="146"/>
        <v>valaich012013</v>
      </c>
      <c r="B9395" s="19" t="s">
        <v>1401</v>
      </c>
      <c r="C9395" s="19">
        <v>2013</v>
      </c>
      <c r="D9395" s="19" t="s">
        <v>40</v>
      </c>
      <c r="E9395" s="19">
        <v>0</v>
      </c>
      <c r="F9395" s="19">
        <v>3</v>
      </c>
      <c r="G9395" s="19">
        <v>1</v>
      </c>
      <c r="H9395" s="19">
        <v>0</v>
      </c>
    </row>
    <row r="9396" spans="1:8" x14ac:dyDescent="0.25">
      <c r="A9396" s="14" t="str">
        <f t="shared" si="146"/>
        <v>valaich012013</v>
      </c>
      <c r="B9396" s="19" t="s">
        <v>1401</v>
      </c>
      <c r="C9396" s="19">
        <v>2013</v>
      </c>
      <c r="D9396" s="19" t="s">
        <v>2333</v>
      </c>
      <c r="E9396" s="19">
        <v>5</v>
      </c>
      <c r="F9396" s="19">
        <v>13</v>
      </c>
      <c r="G9396" s="19">
        <v>1</v>
      </c>
      <c r="H9396" s="19">
        <v>3</v>
      </c>
    </row>
    <row r="9397" spans="1:8" x14ac:dyDescent="0.25">
      <c r="A9397" s="14" t="str">
        <f t="shared" si="146"/>
        <v>valbulu012013</v>
      </c>
      <c r="B9397" s="19" t="s">
        <v>1027</v>
      </c>
      <c r="C9397" s="19">
        <v>2013</v>
      </c>
      <c r="D9397" s="19" t="s">
        <v>39</v>
      </c>
      <c r="E9397" s="19">
        <v>13</v>
      </c>
      <c r="F9397" s="19">
        <v>13</v>
      </c>
      <c r="G9397" s="19">
        <v>0</v>
      </c>
      <c r="H9397" s="19">
        <v>4</v>
      </c>
    </row>
    <row r="9398" spans="1:8" x14ac:dyDescent="0.25">
      <c r="A9398" s="14" t="str">
        <f t="shared" si="146"/>
        <v>valbulu012013</v>
      </c>
      <c r="B9398" s="19" t="s">
        <v>1027</v>
      </c>
      <c r="C9398" s="19">
        <v>2013</v>
      </c>
      <c r="D9398" s="19" t="s">
        <v>40</v>
      </c>
      <c r="E9398" s="19">
        <v>56</v>
      </c>
      <c r="F9398" s="19">
        <v>150</v>
      </c>
      <c r="G9398" s="19">
        <v>7</v>
      </c>
      <c r="H9398" s="19">
        <v>13</v>
      </c>
    </row>
    <row r="9399" spans="1:8" x14ac:dyDescent="0.25">
      <c r="A9399" s="14" t="str">
        <f t="shared" si="146"/>
        <v>valbulu012013</v>
      </c>
      <c r="B9399" s="19" t="s">
        <v>1027</v>
      </c>
      <c r="C9399" s="19">
        <v>2013</v>
      </c>
      <c r="D9399" s="19" t="s">
        <v>2330</v>
      </c>
    </row>
    <row r="9400" spans="1:8" x14ac:dyDescent="0.25">
      <c r="A9400" s="14" t="str">
        <f t="shared" si="146"/>
        <v>valbulu012013</v>
      </c>
      <c r="B9400" s="19" t="s">
        <v>1027</v>
      </c>
      <c r="C9400" s="19">
        <v>2013</v>
      </c>
      <c r="D9400" s="19" t="s">
        <v>2331</v>
      </c>
      <c r="E9400" s="19">
        <v>0</v>
      </c>
      <c r="F9400" s="19">
        <v>0</v>
      </c>
      <c r="G9400" s="19">
        <v>0</v>
      </c>
      <c r="H9400" s="19">
        <v>0</v>
      </c>
    </row>
    <row r="9401" spans="1:8" x14ac:dyDescent="0.25">
      <c r="A9401" s="14" t="str">
        <f t="shared" si="146"/>
        <v>valdejo022013</v>
      </c>
      <c r="B9401" s="19" t="s">
        <v>1849</v>
      </c>
      <c r="C9401" s="19">
        <v>2013</v>
      </c>
      <c r="D9401" s="19" t="s">
        <v>39</v>
      </c>
      <c r="E9401" s="19">
        <v>14</v>
      </c>
      <c r="F9401" s="19">
        <v>24</v>
      </c>
      <c r="G9401" s="19">
        <v>1</v>
      </c>
      <c r="H9401" s="19">
        <v>4</v>
      </c>
    </row>
    <row r="9402" spans="1:8" x14ac:dyDescent="0.25">
      <c r="A9402" s="14" t="str">
        <f t="shared" si="146"/>
        <v>valdejo022013</v>
      </c>
      <c r="B9402" s="19" t="s">
        <v>1849</v>
      </c>
      <c r="C9402" s="19">
        <v>2013</v>
      </c>
      <c r="D9402" s="19" t="s">
        <v>2329</v>
      </c>
    </row>
    <row r="9403" spans="1:8" x14ac:dyDescent="0.25">
      <c r="A9403" s="14" t="str">
        <f t="shared" si="146"/>
        <v>valdejo022013</v>
      </c>
      <c r="B9403" s="19" t="s">
        <v>1849</v>
      </c>
      <c r="C9403" s="19">
        <v>2013</v>
      </c>
      <c r="D9403" s="19" t="s">
        <v>2330</v>
      </c>
    </row>
    <row r="9404" spans="1:8" x14ac:dyDescent="0.25">
      <c r="A9404" s="14" t="str">
        <f t="shared" si="146"/>
        <v>valdejo022013</v>
      </c>
      <c r="B9404" s="19" t="s">
        <v>1849</v>
      </c>
      <c r="C9404" s="19">
        <v>2013</v>
      </c>
      <c r="D9404" s="19" t="s">
        <v>2331</v>
      </c>
      <c r="E9404" s="19">
        <v>34</v>
      </c>
      <c r="F9404" s="19">
        <v>1</v>
      </c>
      <c r="G9404" s="19">
        <v>1</v>
      </c>
      <c r="H9404" s="19">
        <v>0</v>
      </c>
    </row>
    <row r="9405" spans="1:8" x14ac:dyDescent="0.25">
      <c r="A9405" s="14" t="str">
        <f t="shared" si="146"/>
        <v>valdejo022013</v>
      </c>
      <c r="B9405" s="19" t="s">
        <v>1849</v>
      </c>
      <c r="C9405" s="19">
        <v>2013</v>
      </c>
      <c r="D9405" s="19" t="s">
        <v>2332</v>
      </c>
    </row>
    <row r="9406" spans="1:8" x14ac:dyDescent="0.25">
      <c r="A9406" s="14" t="str">
        <f t="shared" si="146"/>
        <v>valdejo022013</v>
      </c>
      <c r="B9406" s="19" t="s">
        <v>1849</v>
      </c>
      <c r="C9406" s="19">
        <v>2013</v>
      </c>
      <c r="D9406" s="19" t="s">
        <v>2333</v>
      </c>
      <c r="E9406" s="19">
        <v>0</v>
      </c>
      <c r="F9406" s="19">
        <v>0</v>
      </c>
      <c r="G9406" s="19">
        <v>0</v>
      </c>
      <c r="H9406" s="19">
        <v>0</v>
      </c>
    </row>
    <row r="9407" spans="1:8" x14ac:dyDescent="0.25">
      <c r="A9407" s="14" t="str">
        <f t="shared" si="146"/>
        <v>valdelu012013</v>
      </c>
      <c r="B9407" s="19" t="s">
        <v>1203</v>
      </c>
      <c r="C9407" s="19">
        <v>2013</v>
      </c>
      <c r="D9407" s="19" t="s">
        <v>2334</v>
      </c>
      <c r="E9407" s="19">
        <v>0</v>
      </c>
      <c r="F9407" s="19">
        <v>1</v>
      </c>
      <c r="G9407" s="19">
        <v>0</v>
      </c>
      <c r="H9407" s="19">
        <v>0</v>
      </c>
    </row>
    <row r="9408" spans="1:8" x14ac:dyDescent="0.25">
      <c r="A9408" s="14" t="str">
        <f t="shared" si="146"/>
        <v>valdera022013</v>
      </c>
      <c r="B9408" s="19" t="s">
        <v>1403</v>
      </c>
      <c r="C9408" s="19">
        <v>2013</v>
      </c>
      <c r="D9408" s="19" t="s">
        <v>2334</v>
      </c>
      <c r="E9408" s="19">
        <v>1</v>
      </c>
      <c r="F9408" s="19">
        <v>7</v>
      </c>
      <c r="G9408" s="19">
        <v>0</v>
      </c>
      <c r="H9408" s="19">
        <v>1</v>
      </c>
    </row>
    <row r="9409" spans="1:8" x14ac:dyDescent="0.25">
      <c r="A9409" s="14" t="str">
        <f t="shared" si="146"/>
        <v>valenda012013</v>
      </c>
      <c r="B9409" s="19" t="s">
        <v>1404</v>
      </c>
      <c r="C9409" s="19">
        <v>2013</v>
      </c>
      <c r="D9409" s="19" t="s">
        <v>40</v>
      </c>
      <c r="E9409" s="19">
        <v>2</v>
      </c>
      <c r="F9409" s="19">
        <v>2</v>
      </c>
      <c r="G9409" s="19">
        <v>0</v>
      </c>
      <c r="H9409" s="19">
        <v>1</v>
      </c>
    </row>
    <row r="9410" spans="1:8" x14ac:dyDescent="0.25">
      <c r="A9410" s="14" t="str">
        <f t="shared" si="146"/>
        <v>valvejo012013</v>
      </c>
      <c r="B9410" s="19" t="s">
        <v>406</v>
      </c>
      <c r="C9410" s="19">
        <v>2013</v>
      </c>
      <c r="D9410" s="19" t="s">
        <v>2334</v>
      </c>
      <c r="E9410" s="19">
        <v>0</v>
      </c>
      <c r="F9410" s="19">
        <v>1</v>
      </c>
      <c r="G9410" s="19">
        <v>0</v>
      </c>
      <c r="H9410" s="19">
        <v>0</v>
      </c>
    </row>
    <row r="9411" spans="1:8" x14ac:dyDescent="0.25">
      <c r="A9411" s="14" t="str">
        <f t="shared" ref="A9411:A9474" si="147">B9411&amp;C9411</f>
        <v>vanslsc012013</v>
      </c>
      <c r="B9411" s="19" t="s">
        <v>1850</v>
      </c>
      <c r="C9411" s="19">
        <v>2013</v>
      </c>
      <c r="D9411" s="19" t="s">
        <v>2335</v>
      </c>
      <c r="E9411" s="19">
        <v>24</v>
      </c>
      <c r="F9411" s="19">
        <v>0</v>
      </c>
      <c r="G9411" s="19">
        <v>0</v>
      </c>
      <c r="H9411" s="19">
        <v>4</v>
      </c>
    </row>
    <row r="9412" spans="1:8" x14ac:dyDescent="0.25">
      <c r="A9412" s="14" t="str">
        <f t="shared" si="147"/>
        <v>vanslsc012013</v>
      </c>
      <c r="B9412" s="19" t="s">
        <v>1850</v>
      </c>
      <c r="C9412" s="19">
        <v>2013</v>
      </c>
      <c r="D9412" s="19" t="s">
        <v>2330</v>
      </c>
    </row>
    <row r="9413" spans="1:8" x14ac:dyDescent="0.25">
      <c r="A9413" s="14" t="str">
        <f t="shared" si="147"/>
        <v>vanslsc012013</v>
      </c>
      <c r="B9413" s="19" t="s">
        <v>1850</v>
      </c>
      <c r="C9413" s="19">
        <v>2013</v>
      </c>
      <c r="D9413" s="19" t="s">
        <v>2331</v>
      </c>
      <c r="E9413" s="19">
        <v>59</v>
      </c>
      <c r="F9413" s="19">
        <v>1</v>
      </c>
      <c r="G9413" s="19">
        <v>2</v>
      </c>
      <c r="H9413" s="19">
        <v>0</v>
      </c>
    </row>
    <row r="9414" spans="1:8" x14ac:dyDescent="0.25">
      <c r="A9414" s="14" t="str">
        <f t="shared" si="147"/>
        <v>vanslsc012013</v>
      </c>
      <c r="B9414" s="19" t="s">
        <v>1850</v>
      </c>
      <c r="C9414" s="19">
        <v>2013</v>
      </c>
      <c r="D9414" s="19" t="s">
        <v>2332</v>
      </c>
    </row>
    <row r="9415" spans="1:8" x14ac:dyDescent="0.25">
      <c r="A9415" s="14" t="str">
        <f t="shared" si="147"/>
        <v>vargaja012013</v>
      </c>
      <c r="B9415" s="19" t="s">
        <v>614</v>
      </c>
      <c r="C9415" s="19">
        <v>2013</v>
      </c>
      <c r="D9415" s="19" t="s">
        <v>2334</v>
      </c>
      <c r="E9415" s="19">
        <v>7</v>
      </c>
      <c r="F9415" s="19">
        <v>19</v>
      </c>
      <c r="G9415" s="19">
        <v>1</v>
      </c>
      <c r="H9415" s="19">
        <v>2</v>
      </c>
    </row>
    <row r="9416" spans="1:8" x14ac:dyDescent="0.25">
      <c r="A9416" s="14" t="str">
        <f t="shared" si="147"/>
        <v>varvaan012013</v>
      </c>
      <c r="B9416" s="19" t="s">
        <v>1405</v>
      </c>
      <c r="C9416" s="19">
        <v>2013</v>
      </c>
      <c r="D9416" s="19" t="s">
        <v>2334</v>
      </c>
      <c r="E9416" s="19">
        <v>13</v>
      </c>
      <c r="F9416" s="19">
        <v>9</v>
      </c>
      <c r="G9416" s="19">
        <v>1</v>
      </c>
      <c r="H9416" s="19">
        <v>2</v>
      </c>
    </row>
    <row r="9417" spans="1:8" x14ac:dyDescent="0.25">
      <c r="A9417" s="14" t="str">
        <f t="shared" si="147"/>
        <v>vealdo012013</v>
      </c>
      <c r="B9417" s="19" t="s">
        <v>1205</v>
      </c>
      <c r="C9417" s="19">
        <v>2013</v>
      </c>
      <c r="D9417" s="19" t="s">
        <v>2334</v>
      </c>
      <c r="E9417" s="19">
        <v>1</v>
      </c>
      <c r="F9417" s="19">
        <v>2</v>
      </c>
      <c r="G9417" s="19">
        <v>1</v>
      </c>
      <c r="H9417" s="19">
        <v>0</v>
      </c>
    </row>
    <row r="9418" spans="1:8" x14ac:dyDescent="0.25">
      <c r="A9418" s="14" t="str">
        <f t="shared" si="147"/>
        <v>velazgi012013</v>
      </c>
      <c r="B9418" s="19" t="s">
        <v>1029</v>
      </c>
      <c r="C9418" s="19">
        <v>2013</v>
      </c>
      <c r="D9418" s="19" t="s">
        <v>40</v>
      </c>
      <c r="E9418" s="19">
        <v>0</v>
      </c>
      <c r="F9418" s="19">
        <v>0</v>
      </c>
      <c r="G9418" s="19">
        <v>0</v>
      </c>
      <c r="H9418" s="19">
        <v>0</v>
      </c>
    </row>
    <row r="9419" spans="1:8" x14ac:dyDescent="0.25">
      <c r="A9419" s="14" t="str">
        <f t="shared" si="147"/>
        <v>venabwi012013</v>
      </c>
      <c r="B9419" s="19" t="s">
        <v>1030</v>
      </c>
      <c r="C9419" s="19">
        <v>2013</v>
      </c>
      <c r="D9419" s="19" t="s">
        <v>2329</v>
      </c>
    </row>
    <row r="9420" spans="1:8" x14ac:dyDescent="0.25">
      <c r="A9420" s="14" t="str">
        <f t="shared" si="147"/>
        <v>venabwi012013</v>
      </c>
      <c r="B9420" s="19" t="s">
        <v>1030</v>
      </c>
      <c r="C9420" s="19">
        <v>2013</v>
      </c>
      <c r="D9420" s="19" t="s">
        <v>2331</v>
      </c>
      <c r="E9420" s="19">
        <v>271</v>
      </c>
      <c r="F9420" s="19">
        <v>3</v>
      </c>
      <c r="G9420" s="19">
        <v>3</v>
      </c>
      <c r="H9420" s="19">
        <v>1</v>
      </c>
    </row>
    <row r="9421" spans="1:8" x14ac:dyDescent="0.25">
      <c r="A9421" s="14" t="str">
        <f t="shared" si="147"/>
        <v>venabwi012013</v>
      </c>
      <c r="B9421" s="19" t="s">
        <v>1030</v>
      </c>
      <c r="C9421" s="19">
        <v>2013</v>
      </c>
      <c r="D9421" s="19" t="s">
        <v>2332</v>
      </c>
    </row>
    <row r="9422" spans="1:8" x14ac:dyDescent="0.25">
      <c r="A9422" s="14" t="str">
        <f t="shared" si="147"/>
        <v>ventuyo012013</v>
      </c>
      <c r="B9422" s="19" t="s">
        <v>2073</v>
      </c>
      <c r="C9422" s="19">
        <v>2013</v>
      </c>
      <c r="D9422" s="19" t="s">
        <v>2334</v>
      </c>
      <c r="E9422" s="19">
        <v>1</v>
      </c>
      <c r="F9422" s="19">
        <v>2</v>
      </c>
      <c r="G9422" s="19">
        <v>1</v>
      </c>
      <c r="H9422" s="19">
        <v>2</v>
      </c>
    </row>
    <row r="9423" spans="1:8" x14ac:dyDescent="0.25">
      <c r="A9423" s="14" t="str">
        <f t="shared" si="147"/>
        <v>verasjo012013</v>
      </c>
      <c r="B9423" s="19" t="s">
        <v>739</v>
      </c>
      <c r="C9423" s="19">
        <v>2013</v>
      </c>
      <c r="D9423" s="19" t="s">
        <v>2334</v>
      </c>
      <c r="E9423" s="19">
        <v>5</v>
      </c>
      <c r="F9423" s="19">
        <v>5</v>
      </c>
      <c r="G9423" s="19">
        <v>0</v>
      </c>
      <c r="H9423" s="19">
        <v>0</v>
      </c>
    </row>
    <row r="9424" spans="1:8" x14ac:dyDescent="0.25">
      <c r="A9424" s="14" t="str">
        <f t="shared" si="147"/>
        <v>verasjo012013</v>
      </c>
      <c r="B9424" s="19" t="s">
        <v>739</v>
      </c>
      <c r="C9424" s="19">
        <v>2013</v>
      </c>
      <c r="D9424" s="19" t="s">
        <v>2334</v>
      </c>
      <c r="E9424" s="19">
        <v>1</v>
      </c>
      <c r="F9424" s="19">
        <v>2</v>
      </c>
      <c r="G9424" s="19">
        <v>0</v>
      </c>
      <c r="H9424" s="19">
        <v>0</v>
      </c>
    </row>
    <row r="9425" spans="1:8" x14ac:dyDescent="0.25">
      <c r="A9425" s="14" t="str">
        <f t="shared" si="147"/>
        <v>verlaju012013</v>
      </c>
      <c r="B9425" s="19" t="s">
        <v>615</v>
      </c>
      <c r="C9425" s="19">
        <v>2013</v>
      </c>
      <c r="D9425" s="19" t="s">
        <v>2334</v>
      </c>
      <c r="E9425" s="19">
        <v>19</v>
      </c>
      <c r="F9425" s="19">
        <v>17</v>
      </c>
      <c r="G9425" s="19">
        <v>2</v>
      </c>
      <c r="H9425" s="19">
        <v>5</v>
      </c>
    </row>
    <row r="9426" spans="1:8" x14ac:dyDescent="0.25">
      <c r="A9426" s="14" t="str">
        <f t="shared" si="147"/>
        <v>vicieda012013</v>
      </c>
      <c r="B9426" s="19" t="s">
        <v>1407</v>
      </c>
      <c r="C9426" s="19">
        <v>2013</v>
      </c>
      <c r="D9426" s="19" t="s">
        <v>2330</v>
      </c>
    </row>
    <row r="9427" spans="1:8" x14ac:dyDescent="0.25">
      <c r="A9427" s="14" t="str">
        <f t="shared" si="147"/>
        <v>vicieda012013</v>
      </c>
      <c r="B9427" s="19" t="s">
        <v>1407</v>
      </c>
      <c r="C9427" s="19">
        <v>2013</v>
      </c>
      <c r="D9427" s="19" t="s">
        <v>2331</v>
      </c>
      <c r="E9427" s="19">
        <v>147</v>
      </c>
      <c r="F9427" s="19">
        <v>12</v>
      </c>
      <c r="G9427" s="19">
        <v>5</v>
      </c>
      <c r="H9427" s="19">
        <v>0</v>
      </c>
    </row>
    <row r="9428" spans="1:8" x14ac:dyDescent="0.25">
      <c r="A9428" s="14" t="str">
        <f t="shared" si="147"/>
        <v>victosh012013</v>
      </c>
      <c r="B9428" s="19" t="s">
        <v>408</v>
      </c>
      <c r="C9428" s="19">
        <v>2013</v>
      </c>
      <c r="D9428" s="19" t="s">
        <v>2329</v>
      </c>
    </row>
    <row r="9429" spans="1:8" x14ac:dyDescent="0.25">
      <c r="A9429" s="14" t="str">
        <f t="shared" si="147"/>
        <v>victosh012013</v>
      </c>
      <c r="B9429" s="19" t="s">
        <v>408</v>
      </c>
      <c r="C9429" s="19">
        <v>2013</v>
      </c>
      <c r="D9429" s="19" t="s">
        <v>2331</v>
      </c>
      <c r="E9429" s="19">
        <v>296</v>
      </c>
      <c r="F9429" s="19">
        <v>10</v>
      </c>
      <c r="G9429" s="19">
        <v>3</v>
      </c>
      <c r="H9429" s="19">
        <v>3</v>
      </c>
    </row>
    <row r="9430" spans="1:8" x14ac:dyDescent="0.25">
      <c r="A9430" s="14" t="str">
        <f t="shared" si="147"/>
        <v>victosh012013</v>
      </c>
      <c r="B9430" s="19" t="s">
        <v>408</v>
      </c>
      <c r="C9430" s="19">
        <v>2013</v>
      </c>
      <c r="D9430" s="19" t="s">
        <v>2332</v>
      </c>
    </row>
    <row r="9431" spans="1:8" x14ac:dyDescent="0.25">
      <c r="A9431" s="14" t="str">
        <f t="shared" si="147"/>
        <v>villabr022013</v>
      </c>
      <c r="B9431" s="19" t="s">
        <v>1643</v>
      </c>
      <c r="C9431" s="19">
        <v>2013</v>
      </c>
      <c r="D9431" s="19" t="s">
        <v>2334</v>
      </c>
      <c r="E9431" s="19">
        <v>0</v>
      </c>
      <c r="F9431" s="19">
        <v>2</v>
      </c>
      <c r="G9431" s="19">
        <v>0</v>
      </c>
      <c r="H9431" s="19">
        <v>1</v>
      </c>
    </row>
    <row r="9432" spans="1:8" x14ac:dyDescent="0.25">
      <c r="A9432" s="14" t="str">
        <f t="shared" si="147"/>
        <v>villabr022013</v>
      </c>
      <c r="B9432" s="19" t="s">
        <v>1643</v>
      </c>
      <c r="C9432" s="19">
        <v>2013</v>
      </c>
      <c r="D9432" s="19" t="s">
        <v>2334</v>
      </c>
      <c r="E9432" s="19">
        <v>0</v>
      </c>
      <c r="F9432" s="19">
        <v>0</v>
      </c>
      <c r="G9432" s="19">
        <v>0</v>
      </c>
      <c r="H9432" s="19">
        <v>0</v>
      </c>
    </row>
    <row r="9433" spans="1:8" x14ac:dyDescent="0.25">
      <c r="A9433" s="14" t="str">
        <f t="shared" si="147"/>
        <v>villaca012013</v>
      </c>
      <c r="B9433" s="19" t="s">
        <v>740</v>
      </c>
      <c r="C9433" s="19">
        <v>2013</v>
      </c>
      <c r="D9433" s="19" t="s">
        <v>2334</v>
      </c>
      <c r="E9433" s="19">
        <v>9</v>
      </c>
      <c r="F9433" s="19">
        <v>9</v>
      </c>
      <c r="G9433" s="19">
        <v>0</v>
      </c>
      <c r="H9433" s="19">
        <v>2</v>
      </c>
    </row>
    <row r="9434" spans="1:8" x14ac:dyDescent="0.25">
      <c r="A9434" s="14" t="str">
        <f t="shared" si="147"/>
        <v>villajo012013</v>
      </c>
      <c r="B9434" s="19" t="s">
        <v>2074</v>
      </c>
      <c r="C9434" s="19">
        <v>2013</v>
      </c>
      <c r="D9434" s="19" t="s">
        <v>2333</v>
      </c>
      <c r="E9434" s="19">
        <v>95</v>
      </c>
      <c r="F9434" s="19">
        <v>141</v>
      </c>
      <c r="G9434" s="19">
        <v>16</v>
      </c>
      <c r="H9434" s="19">
        <v>38</v>
      </c>
    </row>
    <row r="9435" spans="1:8" x14ac:dyDescent="0.25">
      <c r="A9435" s="14" t="str">
        <f t="shared" si="147"/>
        <v>villape012013</v>
      </c>
      <c r="B9435" s="19" t="s">
        <v>1852</v>
      </c>
      <c r="C9435" s="19">
        <v>2013</v>
      </c>
      <c r="D9435" s="19" t="s">
        <v>2334</v>
      </c>
      <c r="E9435" s="19">
        <v>0</v>
      </c>
      <c r="F9435" s="19">
        <v>0</v>
      </c>
      <c r="G9435" s="19">
        <v>0</v>
      </c>
      <c r="H9435" s="19">
        <v>0</v>
      </c>
    </row>
    <row r="9436" spans="1:8" x14ac:dyDescent="0.25">
      <c r="A9436" s="14" t="str">
        <f t="shared" si="147"/>
        <v>vinceni012013</v>
      </c>
      <c r="B9436" s="19" t="s">
        <v>1853</v>
      </c>
      <c r="C9436" s="19">
        <v>2013</v>
      </c>
      <c r="D9436" s="19" t="s">
        <v>2334</v>
      </c>
      <c r="E9436" s="19">
        <v>4</v>
      </c>
      <c r="F9436" s="19">
        <v>7</v>
      </c>
      <c r="G9436" s="19">
        <v>0</v>
      </c>
      <c r="H9436" s="19">
        <v>0</v>
      </c>
    </row>
    <row r="9437" spans="1:8" x14ac:dyDescent="0.25">
      <c r="A9437" s="14" t="str">
        <f t="shared" si="147"/>
        <v>vogelry012013</v>
      </c>
      <c r="B9437" s="19" t="s">
        <v>209</v>
      </c>
      <c r="C9437" s="19">
        <v>2013</v>
      </c>
      <c r="D9437" s="19" t="s">
        <v>2334</v>
      </c>
      <c r="E9437" s="19">
        <v>8</v>
      </c>
      <c r="F9437" s="19">
        <v>10</v>
      </c>
      <c r="G9437" s="19">
        <v>0</v>
      </c>
      <c r="H9437" s="19">
        <v>0</v>
      </c>
    </row>
    <row r="9438" spans="1:8" x14ac:dyDescent="0.25">
      <c r="A9438" s="14" t="str">
        <f t="shared" si="147"/>
        <v>vogtst012013</v>
      </c>
      <c r="B9438" s="19" t="s">
        <v>1855</v>
      </c>
      <c r="C9438" s="19">
        <v>2013</v>
      </c>
      <c r="D9438" s="19" t="s">
        <v>2336</v>
      </c>
      <c r="E9438" s="19">
        <v>299</v>
      </c>
      <c r="F9438" s="19">
        <v>14</v>
      </c>
      <c r="G9438" s="19">
        <v>1</v>
      </c>
      <c r="H9438" s="19">
        <v>2</v>
      </c>
    </row>
    <row r="9439" spans="1:8" x14ac:dyDescent="0.25">
      <c r="A9439" s="14" t="str">
        <f t="shared" si="147"/>
        <v>volqued012013</v>
      </c>
      <c r="B9439" s="19" t="s">
        <v>616</v>
      </c>
      <c r="C9439" s="19">
        <v>2013</v>
      </c>
      <c r="D9439" s="19" t="s">
        <v>2334</v>
      </c>
      <c r="E9439" s="19">
        <v>10</v>
      </c>
      <c r="F9439" s="19">
        <v>19</v>
      </c>
      <c r="G9439" s="19">
        <v>0</v>
      </c>
      <c r="H9439" s="19">
        <v>0</v>
      </c>
    </row>
    <row r="9440" spans="1:8" x14ac:dyDescent="0.25">
      <c r="A9440" s="14" t="str">
        <f t="shared" si="147"/>
        <v>volqued012013</v>
      </c>
      <c r="B9440" s="19" t="s">
        <v>616</v>
      </c>
      <c r="C9440" s="19">
        <v>2013</v>
      </c>
      <c r="D9440" s="19" t="s">
        <v>2334</v>
      </c>
      <c r="E9440" s="19">
        <v>1</v>
      </c>
      <c r="F9440" s="19">
        <v>2</v>
      </c>
      <c r="G9440" s="19">
        <v>0</v>
      </c>
      <c r="H9440" s="19">
        <v>0</v>
      </c>
    </row>
    <row r="9441" spans="1:8" x14ac:dyDescent="0.25">
      <c r="A9441" s="14" t="str">
        <f t="shared" si="147"/>
        <v>volstch012013</v>
      </c>
      <c r="B9441" s="19" t="s">
        <v>1031</v>
      </c>
      <c r="C9441" s="19">
        <v>2013</v>
      </c>
      <c r="D9441" s="19" t="s">
        <v>2334</v>
      </c>
      <c r="E9441" s="19">
        <v>0</v>
      </c>
      <c r="F9441" s="19">
        <v>0</v>
      </c>
      <c r="G9441" s="19">
        <v>0</v>
      </c>
      <c r="H9441" s="19">
        <v>0</v>
      </c>
    </row>
    <row r="9442" spans="1:8" x14ac:dyDescent="0.25">
      <c r="A9442" s="14" t="str">
        <f t="shared" si="147"/>
        <v>vottojo012013</v>
      </c>
      <c r="B9442" s="19" t="s">
        <v>867</v>
      </c>
      <c r="C9442" s="19">
        <v>2013</v>
      </c>
      <c r="D9442" s="19" t="s">
        <v>2335</v>
      </c>
      <c r="E9442" s="19">
        <v>1245</v>
      </c>
      <c r="F9442" s="19">
        <v>154</v>
      </c>
      <c r="G9442" s="19">
        <v>14</v>
      </c>
      <c r="H9442" s="19">
        <v>115</v>
      </c>
    </row>
    <row r="9443" spans="1:8" x14ac:dyDescent="0.25">
      <c r="A9443" s="14" t="str">
        <f t="shared" si="147"/>
        <v>wachami012013</v>
      </c>
      <c r="B9443" s="19" t="s">
        <v>2075</v>
      </c>
      <c r="C9443" s="19">
        <v>2013</v>
      </c>
      <c r="D9443" s="19" t="s">
        <v>2334</v>
      </c>
      <c r="E9443" s="19">
        <v>3</v>
      </c>
      <c r="F9443" s="19">
        <v>6</v>
      </c>
      <c r="G9443" s="19">
        <v>1</v>
      </c>
      <c r="H9443" s="19">
        <v>0</v>
      </c>
    </row>
    <row r="9444" spans="1:8" x14ac:dyDescent="0.25">
      <c r="A9444" s="14" t="str">
        <f t="shared" si="147"/>
        <v>wagnene012013</v>
      </c>
      <c r="B9444" s="19" t="s">
        <v>1646</v>
      </c>
      <c r="C9444" s="19">
        <v>2013</v>
      </c>
      <c r="D9444" s="19" t="s">
        <v>2334</v>
      </c>
      <c r="E9444" s="19">
        <v>0</v>
      </c>
      <c r="F9444" s="19">
        <v>7</v>
      </c>
      <c r="G9444" s="19">
        <v>0</v>
      </c>
      <c r="H9444" s="19">
        <v>2</v>
      </c>
    </row>
    <row r="9445" spans="1:8" x14ac:dyDescent="0.25">
      <c r="A9445" s="14" t="str">
        <f t="shared" si="147"/>
        <v>wainwad012013</v>
      </c>
      <c r="B9445" s="19" t="s">
        <v>617</v>
      </c>
      <c r="C9445" s="19">
        <v>2013</v>
      </c>
      <c r="D9445" s="19" t="s">
        <v>2334</v>
      </c>
      <c r="E9445" s="19">
        <v>25</v>
      </c>
      <c r="F9445" s="19">
        <v>36</v>
      </c>
      <c r="G9445" s="19">
        <v>0</v>
      </c>
      <c r="H9445" s="19">
        <v>6</v>
      </c>
    </row>
    <row r="9446" spans="1:8" x14ac:dyDescent="0.25">
      <c r="A9446" s="14" t="str">
        <f t="shared" si="147"/>
        <v>waldejo012013</v>
      </c>
      <c r="B9446" s="19" t="s">
        <v>1409</v>
      </c>
      <c r="C9446" s="19">
        <v>2013</v>
      </c>
      <c r="D9446" s="19" t="s">
        <v>2334</v>
      </c>
      <c r="E9446" s="19">
        <v>0</v>
      </c>
      <c r="F9446" s="19">
        <v>4</v>
      </c>
      <c r="G9446" s="19">
        <v>2</v>
      </c>
      <c r="H9446" s="19">
        <v>0</v>
      </c>
    </row>
    <row r="9447" spans="1:8" x14ac:dyDescent="0.25">
      <c r="A9447" s="14" t="str">
        <f t="shared" si="147"/>
        <v>walkene012013</v>
      </c>
      <c r="B9447" s="19" t="s">
        <v>1207</v>
      </c>
      <c r="C9447" s="19">
        <v>2013</v>
      </c>
      <c r="D9447" s="19" t="s">
        <v>39</v>
      </c>
      <c r="E9447" s="19">
        <v>256</v>
      </c>
      <c r="F9447" s="19">
        <v>397</v>
      </c>
      <c r="G9447" s="19">
        <v>7</v>
      </c>
      <c r="H9447" s="19">
        <v>88</v>
      </c>
    </row>
    <row r="9448" spans="1:8" x14ac:dyDescent="0.25">
      <c r="A9448" s="14" t="str">
        <f t="shared" si="147"/>
        <v>walketa012013</v>
      </c>
      <c r="B9448" s="19" t="s">
        <v>2076</v>
      </c>
      <c r="C9448" s="19">
        <v>2013</v>
      </c>
      <c r="D9448" s="19" t="s">
        <v>2334</v>
      </c>
      <c r="E9448" s="19">
        <v>0</v>
      </c>
      <c r="F9448" s="19">
        <v>1</v>
      </c>
      <c r="G9448" s="19">
        <v>0</v>
      </c>
      <c r="H9448" s="19">
        <v>0</v>
      </c>
    </row>
    <row r="9449" spans="1:8" x14ac:dyDescent="0.25">
      <c r="A9449" s="14" t="str">
        <f t="shared" si="147"/>
        <v>wallabr012013</v>
      </c>
      <c r="B9449" s="19" t="s">
        <v>1410</v>
      </c>
      <c r="C9449" s="19">
        <v>2013</v>
      </c>
      <c r="D9449" s="19" t="s">
        <v>2335</v>
      </c>
      <c r="E9449" s="19">
        <v>452</v>
      </c>
      <c r="F9449" s="19">
        <v>40</v>
      </c>
      <c r="G9449" s="19">
        <v>4</v>
      </c>
      <c r="H9449" s="19">
        <v>53</v>
      </c>
    </row>
    <row r="9450" spans="1:8" x14ac:dyDescent="0.25">
      <c r="A9450" s="14" t="str">
        <f t="shared" si="147"/>
        <v>wallabr012013</v>
      </c>
      <c r="B9450" s="19" t="s">
        <v>1410</v>
      </c>
      <c r="C9450" s="19">
        <v>2013</v>
      </c>
      <c r="D9450" s="19" t="s">
        <v>40</v>
      </c>
      <c r="E9450" s="19">
        <v>4</v>
      </c>
      <c r="F9450" s="19">
        <v>12</v>
      </c>
      <c r="G9450" s="19">
        <v>0</v>
      </c>
      <c r="H9450" s="19">
        <v>3</v>
      </c>
    </row>
    <row r="9451" spans="1:8" x14ac:dyDescent="0.25">
      <c r="A9451" s="14" t="str">
        <f t="shared" si="147"/>
        <v>walljo022013</v>
      </c>
      <c r="B9451" s="19" t="s">
        <v>1856</v>
      </c>
      <c r="C9451" s="19">
        <v>2013</v>
      </c>
      <c r="D9451" s="19" t="s">
        <v>2334</v>
      </c>
      <c r="E9451" s="19">
        <v>0</v>
      </c>
      <c r="F9451" s="19">
        <v>0</v>
      </c>
      <c r="G9451" s="19">
        <v>0</v>
      </c>
      <c r="H9451" s="19">
        <v>0</v>
      </c>
    </row>
    <row r="9452" spans="1:8" x14ac:dyDescent="0.25">
      <c r="A9452" s="14" t="str">
        <f t="shared" si="147"/>
        <v>waltepj012013</v>
      </c>
      <c r="B9452" s="19" t="s">
        <v>1208</v>
      </c>
      <c r="C9452" s="19">
        <v>2013</v>
      </c>
      <c r="D9452" s="19" t="s">
        <v>2334</v>
      </c>
      <c r="E9452" s="19">
        <v>3</v>
      </c>
      <c r="F9452" s="19">
        <v>4</v>
      </c>
      <c r="G9452" s="19">
        <v>0</v>
      </c>
      <c r="H9452" s="19">
        <v>0</v>
      </c>
    </row>
    <row r="9453" spans="1:8" x14ac:dyDescent="0.25">
      <c r="A9453" s="14" t="str">
        <f t="shared" si="147"/>
        <v>walteza012013</v>
      </c>
      <c r="B9453" s="19" t="s">
        <v>2077</v>
      </c>
      <c r="C9453" s="19">
        <v>2013</v>
      </c>
      <c r="D9453" s="19" t="s">
        <v>40</v>
      </c>
      <c r="E9453" s="19">
        <v>0</v>
      </c>
      <c r="F9453" s="19">
        <v>1</v>
      </c>
      <c r="G9453" s="19">
        <v>0</v>
      </c>
      <c r="H9453" s="19">
        <v>0</v>
      </c>
    </row>
    <row r="9454" spans="1:8" x14ac:dyDescent="0.25">
      <c r="A9454" s="14" t="str">
        <f t="shared" si="147"/>
        <v>walteza012013</v>
      </c>
      <c r="B9454" s="19" t="s">
        <v>2077</v>
      </c>
      <c r="C9454" s="19">
        <v>2013</v>
      </c>
      <c r="D9454" s="19" t="s">
        <v>2333</v>
      </c>
      <c r="E9454" s="19">
        <v>0</v>
      </c>
      <c r="F9454" s="19">
        <v>6</v>
      </c>
      <c r="G9454" s="19">
        <v>0</v>
      </c>
      <c r="H9454" s="19">
        <v>1</v>
      </c>
    </row>
    <row r="9455" spans="1:8" x14ac:dyDescent="0.25">
      <c r="A9455" s="14" t="str">
        <f t="shared" si="147"/>
        <v>wangch012013</v>
      </c>
      <c r="B9455" s="19" t="s">
        <v>618</v>
      </c>
      <c r="C9455" s="19">
        <v>2013</v>
      </c>
      <c r="D9455" s="19" t="s">
        <v>2334</v>
      </c>
      <c r="E9455" s="19">
        <v>3</v>
      </c>
      <c r="F9455" s="19">
        <v>8</v>
      </c>
      <c r="G9455" s="19">
        <v>0</v>
      </c>
      <c r="H9455" s="19">
        <v>2</v>
      </c>
    </row>
    <row r="9456" spans="1:8" x14ac:dyDescent="0.25">
      <c r="A9456" s="14" t="str">
        <f t="shared" si="147"/>
        <v>warread012013</v>
      </c>
      <c r="B9456" s="19" t="s">
        <v>1857</v>
      </c>
      <c r="C9456" s="19">
        <v>2013</v>
      </c>
      <c r="D9456" s="19" t="s">
        <v>2334</v>
      </c>
      <c r="E9456" s="19">
        <v>4</v>
      </c>
      <c r="F9456" s="19">
        <v>12</v>
      </c>
      <c r="G9456" s="19">
        <v>0</v>
      </c>
      <c r="H9456" s="19">
        <v>1</v>
      </c>
    </row>
    <row r="9457" spans="1:8" x14ac:dyDescent="0.25">
      <c r="A9457" s="14" t="str">
        <f t="shared" si="147"/>
        <v>watkilo012013</v>
      </c>
      <c r="B9457" s="19" t="s">
        <v>2078</v>
      </c>
      <c r="C9457" s="19">
        <v>2013</v>
      </c>
      <c r="D9457" s="19" t="s">
        <v>39</v>
      </c>
      <c r="E9457" s="19">
        <v>2</v>
      </c>
      <c r="F9457" s="19">
        <v>11</v>
      </c>
      <c r="G9457" s="19">
        <v>1</v>
      </c>
      <c r="H9457" s="19">
        <v>1</v>
      </c>
    </row>
    <row r="9458" spans="1:8" x14ac:dyDescent="0.25">
      <c r="A9458" s="14" t="str">
        <f t="shared" si="147"/>
        <v>watsoto012013</v>
      </c>
      <c r="B9458" s="19" t="s">
        <v>1648</v>
      </c>
      <c r="C9458" s="19">
        <v>2013</v>
      </c>
      <c r="D9458" s="19" t="s">
        <v>2334</v>
      </c>
      <c r="E9458" s="19">
        <v>2</v>
      </c>
      <c r="F9458" s="19">
        <v>12</v>
      </c>
      <c r="G9458" s="19">
        <v>0</v>
      </c>
      <c r="H9458" s="19">
        <v>0</v>
      </c>
    </row>
    <row r="9459" spans="1:8" x14ac:dyDescent="0.25">
      <c r="A9459" s="14" t="str">
        <f t="shared" si="147"/>
        <v>weaveje022013</v>
      </c>
      <c r="B9459" s="19" t="s">
        <v>741</v>
      </c>
      <c r="C9459" s="19">
        <v>2013</v>
      </c>
      <c r="D9459" s="19" t="s">
        <v>2334</v>
      </c>
      <c r="E9459" s="19">
        <v>6</v>
      </c>
      <c r="F9459" s="19">
        <v>5</v>
      </c>
      <c r="G9459" s="19">
        <v>1</v>
      </c>
      <c r="H9459" s="19">
        <v>1</v>
      </c>
    </row>
    <row r="9460" spans="1:8" x14ac:dyDescent="0.25">
      <c r="A9460" s="14" t="str">
        <f t="shared" si="147"/>
        <v>webbda012013</v>
      </c>
      <c r="B9460" s="19" t="s">
        <v>2079</v>
      </c>
      <c r="C9460" s="19">
        <v>2013</v>
      </c>
      <c r="D9460" s="19" t="s">
        <v>2334</v>
      </c>
      <c r="E9460" s="19">
        <v>0</v>
      </c>
      <c r="F9460" s="19">
        <v>0</v>
      </c>
      <c r="G9460" s="19">
        <v>0</v>
      </c>
      <c r="H9460" s="19">
        <v>0</v>
      </c>
    </row>
    <row r="9461" spans="1:8" x14ac:dyDescent="0.25">
      <c r="A9461" s="14" t="str">
        <f t="shared" si="147"/>
        <v>webbry012013</v>
      </c>
      <c r="B9461" s="19" t="s">
        <v>1209</v>
      </c>
      <c r="C9461" s="19">
        <v>2013</v>
      </c>
      <c r="D9461" s="19" t="s">
        <v>2334</v>
      </c>
      <c r="E9461" s="19">
        <v>3</v>
      </c>
      <c r="F9461" s="19">
        <v>19</v>
      </c>
      <c r="G9461" s="19">
        <v>0</v>
      </c>
      <c r="H9461" s="19">
        <v>1</v>
      </c>
    </row>
    <row r="9462" spans="1:8" x14ac:dyDescent="0.25">
      <c r="A9462" s="14" t="str">
        <f t="shared" si="147"/>
        <v>weberth012013</v>
      </c>
      <c r="B9462" s="19" t="s">
        <v>1858</v>
      </c>
      <c r="C9462" s="19">
        <v>2013</v>
      </c>
      <c r="D9462" s="19" t="s">
        <v>2334</v>
      </c>
      <c r="E9462" s="19">
        <v>0</v>
      </c>
      <c r="F9462" s="19">
        <v>2</v>
      </c>
      <c r="G9462" s="19">
        <v>0</v>
      </c>
      <c r="H9462" s="19">
        <v>0</v>
      </c>
    </row>
    <row r="9463" spans="1:8" x14ac:dyDescent="0.25">
      <c r="A9463" s="14" t="str">
        <f t="shared" si="147"/>
        <v>weberth012013</v>
      </c>
      <c r="B9463" s="19" t="s">
        <v>1858</v>
      </c>
      <c r="C9463" s="19">
        <v>2013</v>
      </c>
      <c r="D9463" s="19" t="s">
        <v>2334</v>
      </c>
      <c r="E9463" s="19">
        <v>2</v>
      </c>
      <c r="F9463" s="19">
        <v>1</v>
      </c>
      <c r="G9463" s="19">
        <v>1</v>
      </c>
      <c r="H9463" s="19">
        <v>0</v>
      </c>
    </row>
    <row r="9464" spans="1:8" x14ac:dyDescent="0.25">
      <c r="A9464" s="14" t="str">
        <f t="shared" si="147"/>
        <v>webstal012013</v>
      </c>
      <c r="B9464" s="19" t="s">
        <v>2080</v>
      </c>
      <c r="C9464" s="19">
        <v>2013</v>
      </c>
      <c r="D9464" s="19" t="s">
        <v>2334</v>
      </c>
      <c r="E9464" s="19">
        <v>3</v>
      </c>
      <c r="F9464" s="19">
        <v>2</v>
      </c>
      <c r="G9464" s="19">
        <v>0</v>
      </c>
      <c r="H9464" s="19">
        <v>0</v>
      </c>
    </row>
    <row r="9465" spans="1:8" x14ac:dyDescent="0.25">
      <c r="A9465" s="14" t="str">
        <f t="shared" si="147"/>
        <v>weeksje012013</v>
      </c>
      <c r="B9465" s="19" t="s">
        <v>1649</v>
      </c>
      <c r="C9465" s="19">
        <v>2013</v>
      </c>
      <c r="D9465" s="19" t="s">
        <v>39</v>
      </c>
      <c r="E9465" s="19">
        <v>5</v>
      </c>
      <c r="F9465" s="19">
        <v>6</v>
      </c>
      <c r="G9465" s="19">
        <v>0</v>
      </c>
      <c r="H9465" s="19">
        <v>1</v>
      </c>
    </row>
    <row r="9466" spans="1:8" x14ac:dyDescent="0.25">
      <c r="A9466" s="14" t="str">
        <f t="shared" si="147"/>
        <v>weeksje012013</v>
      </c>
      <c r="B9466" s="19" t="s">
        <v>1649</v>
      </c>
      <c r="C9466" s="19">
        <v>2013</v>
      </c>
      <c r="D9466" s="19" t="s">
        <v>2331</v>
      </c>
      <c r="E9466" s="19">
        <v>2</v>
      </c>
      <c r="F9466" s="19">
        <v>0</v>
      </c>
      <c r="G9466" s="19">
        <v>0</v>
      </c>
      <c r="H9466" s="19">
        <v>0</v>
      </c>
    </row>
    <row r="9467" spans="1:8" x14ac:dyDescent="0.25">
      <c r="A9467" s="14" t="str">
        <f t="shared" si="147"/>
        <v>weeksri012013</v>
      </c>
      <c r="B9467" s="19" t="s">
        <v>410</v>
      </c>
      <c r="C9467" s="19">
        <v>2013</v>
      </c>
      <c r="D9467" s="19" t="s">
        <v>39</v>
      </c>
      <c r="E9467" s="19">
        <v>143</v>
      </c>
      <c r="F9467" s="19">
        <v>254</v>
      </c>
      <c r="G9467" s="19">
        <v>10</v>
      </c>
      <c r="H9467" s="19">
        <v>56</v>
      </c>
    </row>
    <row r="9468" spans="1:8" x14ac:dyDescent="0.25">
      <c r="A9468" s="14" t="str">
        <f t="shared" si="147"/>
        <v>welkedu012013</v>
      </c>
      <c r="B9468" s="19" t="s">
        <v>2081</v>
      </c>
      <c r="C9468" s="19">
        <v>2013</v>
      </c>
      <c r="D9468" s="19" t="s">
        <v>2334</v>
      </c>
      <c r="E9468" s="19">
        <v>0</v>
      </c>
      <c r="F9468" s="19">
        <v>1</v>
      </c>
      <c r="G9468" s="19">
        <v>0</v>
      </c>
      <c r="H9468" s="19">
        <v>0</v>
      </c>
    </row>
    <row r="9469" spans="1:8" x14ac:dyDescent="0.25">
      <c r="A9469" s="14" t="str">
        <f t="shared" si="147"/>
        <v>wellsca012013</v>
      </c>
      <c r="B9469" s="19" t="s">
        <v>1412</v>
      </c>
      <c r="C9469" s="19">
        <v>2013</v>
      </c>
      <c r="D9469" s="19" t="s">
        <v>2329</v>
      </c>
    </row>
    <row r="9470" spans="1:8" x14ac:dyDescent="0.25">
      <c r="A9470" s="14" t="str">
        <f t="shared" si="147"/>
        <v>wellsca012013</v>
      </c>
      <c r="B9470" s="19" t="s">
        <v>1412</v>
      </c>
      <c r="C9470" s="19">
        <v>2013</v>
      </c>
      <c r="D9470" s="19" t="s">
        <v>2329</v>
      </c>
    </row>
    <row r="9471" spans="1:8" x14ac:dyDescent="0.25">
      <c r="A9471" s="14" t="str">
        <f t="shared" si="147"/>
        <v>wellsca012013</v>
      </c>
      <c r="B9471" s="19" t="s">
        <v>1412</v>
      </c>
      <c r="C9471" s="19">
        <v>2013</v>
      </c>
      <c r="D9471" s="19" t="s">
        <v>2330</v>
      </c>
    </row>
    <row r="9472" spans="1:8" x14ac:dyDescent="0.25">
      <c r="A9472" s="14" t="str">
        <f t="shared" si="147"/>
        <v>wellsca012013</v>
      </c>
      <c r="B9472" s="19" t="s">
        <v>1412</v>
      </c>
      <c r="C9472" s="19">
        <v>2013</v>
      </c>
      <c r="D9472" s="19" t="s">
        <v>2331</v>
      </c>
      <c r="E9472" s="19">
        <v>1</v>
      </c>
      <c r="F9472" s="19">
        <v>0</v>
      </c>
      <c r="G9472" s="19">
        <v>0</v>
      </c>
      <c r="H9472" s="19">
        <v>0</v>
      </c>
    </row>
    <row r="9473" spans="1:8" x14ac:dyDescent="0.25">
      <c r="A9473" s="14" t="str">
        <f t="shared" si="147"/>
        <v>wellsca012013</v>
      </c>
      <c r="B9473" s="19" t="s">
        <v>1412</v>
      </c>
      <c r="C9473" s="19">
        <v>2013</v>
      </c>
      <c r="D9473" s="19" t="s">
        <v>2331</v>
      </c>
      <c r="E9473" s="19">
        <v>31</v>
      </c>
      <c r="F9473" s="19">
        <v>1</v>
      </c>
      <c r="G9473" s="19">
        <v>1</v>
      </c>
      <c r="H9473" s="19">
        <v>1</v>
      </c>
    </row>
    <row r="9474" spans="1:8" x14ac:dyDescent="0.25">
      <c r="A9474" s="14" t="str">
        <f t="shared" si="147"/>
        <v>wellsca012013</v>
      </c>
      <c r="B9474" s="19" t="s">
        <v>1412</v>
      </c>
      <c r="C9474" s="19">
        <v>2013</v>
      </c>
      <c r="D9474" s="19" t="s">
        <v>2331</v>
      </c>
      <c r="E9474" s="19">
        <v>14</v>
      </c>
      <c r="F9474" s="19">
        <v>1</v>
      </c>
      <c r="G9474" s="19">
        <v>0</v>
      </c>
      <c r="H9474" s="19">
        <v>1</v>
      </c>
    </row>
    <row r="9475" spans="1:8" x14ac:dyDescent="0.25">
      <c r="A9475" s="14" t="str">
        <f t="shared" ref="A9475:A9538" si="148">B9475&amp;C9475</f>
        <v>wellsca012013</v>
      </c>
      <c r="B9475" s="19" t="s">
        <v>1412</v>
      </c>
      <c r="C9475" s="19">
        <v>2013</v>
      </c>
      <c r="D9475" s="19" t="s">
        <v>2334</v>
      </c>
      <c r="E9475" s="19">
        <v>0</v>
      </c>
      <c r="F9475" s="19">
        <v>0</v>
      </c>
      <c r="G9475" s="19">
        <v>0</v>
      </c>
      <c r="H9475" s="19">
        <v>0</v>
      </c>
    </row>
    <row r="9476" spans="1:8" x14ac:dyDescent="0.25">
      <c r="A9476" s="14" t="str">
        <f t="shared" si="148"/>
        <v>wellsca012013</v>
      </c>
      <c r="B9476" s="19" t="s">
        <v>1412</v>
      </c>
      <c r="C9476" s="19">
        <v>2013</v>
      </c>
      <c r="D9476" s="19" t="s">
        <v>2334</v>
      </c>
      <c r="E9476" s="19">
        <v>0</v>
      </c>
      <c r="F9476" s="19">
        <v>0</v>
      </c>
      <c r="G9476" s="19">
        <v>0</v>
      </c>
      <c r="H9476" s="19">
        <v>0</v>
      </c>
    </row>
    <row r="9477" spans="1:8" x14ac:dyDescent="0.25">
      <c r="A9477" s="14" t="str">
        <f t="shared" si="148"/>
        <v>wellsca012013</v>
      </c>
      <c r="B9477" s="19" t="s">
        <v>1412</v>
      </c>
      <c r="C9477" s="19">
        <v>2013</v>
      </c>
      <c r="D9477" s="19" t="s">
        <v>2332</v>
      </c>
    </row>
    <row r="9478" spans="1:8" x14ac:dyDescent="0.25">
      <c r="A9478" s="14" t="str">
        <f t="shared" si="148"/>
        <v>wellsca012013</v>
      </c>
      <c r="B9478" s="19" t="s">
        <v>1412</v>
      </c>
      <c r="C9478" s="19">
        <v>2013</v>
      </c>
      <c r="D9478" s="19" t="s">
        <v>2332</v>
      </c>
    </row>
    <row r="9479" spans="1:8" x14ac:dyDescent="0.25">
      <c r="A9479" s="14" t="str">
        <f t="shared" si="148"/>
        <v>wellsve012013</v>
      </c>
      <c r="B9479" s="19" t="s">
        <v>214</v>
      </c>
      <c r="C9479" s="19">
        <v>2013</v>
      </c>
      <c r="D9479" s="19" t="s">
        <v>2335</v>
      </c>
      <c r="E9479" s="19">
        <v>6</v>
      </c>
      <c r="F9479" s="19">
        <v>0</v>
      </c>
      <c r="G9479" s="19">
        <v>0</v>
      </c>
      <c r="H9479" s="19">
        <v>0</v>
      </c>
    </row>
    <row r="9480" spans="1:8" x14ac:dyDescent="0.25">
      <c r="A9480" s="14" t="str">
        <f t="shared" si="148"/>
        <v>wellsve012013</v>
      </c>
      <c r="B9480" s="19" t="s">
        <v>214</v>
      </c>
      <c r="C9480" s="19">
        <v>2013</v>
      </c>
      <c r="D9480" s="19" t="s">
        <v>39</v>
      </c>
      <c r="E9480" s="19">
        <v>0</v>
      </c>
      <c r="F9480" s="19">
        <v>0</v>
      </c>
      <c r="G9480" s="19">
        <v>0</v>
      </c>
      <c r="H9480" s="19">
        <v>0</v>
      </c>
    </row>
    <row r="9481" spans="1:8" x14ac:dyDescent="0.25">
      <c r="A9481" s="14" t="str">
        <f t="shared" si="148"/>
        <v>wellsve012013</v>
      </c>
      <c r="B9481" s="19" t="s">
        <v>214</v>
      </c>
      <c r="C9481" s="19">
        <v>2013</v>
      </c>
      <c r="D9481" s="19" t="s">
        <v>40</v>
      </c>
      <c r="E9481" s="19">
        <v>0</v>
      </c>
      <c r="F9481" s="19">
        <v>1</v>
      </c>
      <c r="G9481" s="19">
        <v>0</v>
      </c>
      <c r="H9481" s="19">
        <v>0</v>
      </c>
    </row>
    <row r="9482" spans="1:8" x14ac:dyDescent="0.25">
      <c r="A9482" s="14" t="str">
        <f t="shared" si="148"/>
        <v>wellsve012013</v>
      </c>
      <c r="B9482" s="19" t="s">
        <v>214</v>
      </c>
      <c r="C9482" s="19">
        <v>2013</v>
      </c>
      <c r="D9482" s="19" t="s">
        <v>2330</v>
      </c>
    </row>
    <row r="9483" spans="1:8" x14ac:dyDescent="0.25">
      <c r="A9483" s="14" t="str">
        <f t="shared" si="148"/>
        <v>wellsve012013</v>
      </c>
      <c r="B9483" s="19" t="s">
        <v>214</v>
      </c>
      <c r="C9483" s="19">
        <v>2013</v>
      </c>
      <c r="D9483" s="19" t="s">
        <v>2331</v>
      </c>
      <c r="E9483" s="19">
        <v>177</v>
      </c>
      <c r="F9483" s="19">
        <v>8</v>
      </c>
      <c r="G9483" s="19">
        <v>0</v>
      </c>
      <c r="H9483" s="19">
        <v>1</v>
      </c>
    </row>
    <row r="9484" spans="1:8" x14ac:dyDescent="0.25">
      <c r="A9484" s="14" t="str">
        <f t="shared" si="148"/>
        <v>wellsve012013</v>
      </c>
      <c r="B9484" s="19" t="s">
        <v>214</v>
      </c>
      <c r="C9484" s="19">
        <v>2013</v>
      </c>
      <c r="D9484" s="19" t="s">
        <v>2332</v>
      </c>
    </row>
    <row r="9485" spans="1:8" x14ac:dyDescent="0.25">
      <c r="A9485" s="14" t="str">
        <f t="shared" si="148"/>
        <v>werthja012013</v>
      </c>
      <c r="B9485" s="19" t="s">
        <v>347</v>
      </c>
      <c r="C9485" s="19">
        <v>2013</v>
      </c>
      <c r="D9485" s="19" t="s">
        <v>2331</v>
      </c>
      <c r="E9485" s="19">
        <v>235</v>
      </c>
      <c r="F9485" s="19">
        <v>7</v>
      </c>
      <c r="G9485" s="19">
        <v>2</v>
      </c>
      <c r="H9485" s="19">
        <v>1</v>
      </c>
    </row>
    <row r="9486" spans="1:8" x14ac:dyDescent="0.25">
      <c r="A9486" s="14" t="str">
        <f t="shared" si="148"/>
        <v>werthja012013</v>
      </c>
      <c r="B9486" s="19" t="s">
        <v>347</v>
      </c>
      <c r="C9486" s="19">
        <v>2013</v>
      </c>
      <c r="D9486" s="19" t="s">
        <v>2332</v>
      </c>
    </row>
    <row r="9487" spans="1:8" x14ac:dyDescent="0.25">
      <c r="A9487" s="14" t="str">
        <f t="shared" si="148"/>
        <v>westbja012013</v>
      </c>
      <c r="B9487" s="19" t="s">
        <v>215</v>
      </c>
      <c r="C9487" s="19">
        <v>2013</v>
      </c>
      <c r="D9487" s="19" t="s">
        <v>2334</v>
      </c>
      <c r="E9487" s="19">
        <v>11</v>
      </c>
      <c r="F9487" s="19">
        <v>24</v>
      </c>
      <c r="G9487" s="19">
        <v>0</v>
      </c>
      <c r="H9487" s="19">
        <v>2</v>
      </c>
    </row>
    <row r="9488" spans="1:8" x14ac:dyDescent="0.25">
      <c r="A9488" s="14" t="str">
        <f t="shared" si="148"/>
        <v>wheelry012013</v>
      </c>
      <c r="B9488" s="19" t="s">
        <v>1860</v>
      </c>
      <c r="C9488" s="19">
        <v>2013</v>
      </c>
      <c r="D9488" s="19" t="s">
        <v>2335</v>
      </c>
      <c r="E9488" s="19">
        <v>39</v>
      </c>
      <c r="F9488" s="19">
        <v>0</v>
      </c>
      <c r="G9488" s="19">
        <v>0</v>
      </c>
      <c r="H9488" s="19">
        <v>4</v>
      </c>
    </row>
    <row r="9489" spans="1:8" x14ac:dyDescent="0.25">
      <c r="A9489" s="14" t="str">
        <f t="shared" si="148"/>
        <v>wheelry012013</v>
      </c>
      <c r="B9489" s="19" t="s">
        <v>1860</v>
      </c>
      <c r="C9489" s="19">
        <v>2013</v>
      </c>
      <c r="D9489" s="19" t="s">
        <v>40</v>
      </c>
      <c r="E9489" s="19">
        <v>0</v>
      </c>
      <c r="F9489" s="19">
        <v>1</v>
      </c>
      <c r="G9489" s="19">
        <v>1</v>
      </c>
      <c r="H9489" s="19">
        <v>1</v>
      </c>
    </row>
    <row r="9490" spans="1:8" x14ac:dyDescent="0.25">
      <c r="A9490" s="14" t="str">
        <f t="shared" si="148"/>
        <v>wheelry012013</v>
      </c>
      <c r="B9490" s="19" t="s">
        <v>1860</v>
      </c>
      <c r="C9490" s="19">
        <v>2013</v>
      </c>
      <c r="D9490" s="19" t="s">
        <v>2330</v>
      </c>
    </row>
    <row r="9491" spans="1:8" x14ac:dyDescent="0.25">
      <c r="A9491" s="14" t="str">
        <f t="shared" si="148"/>
        <v>wheelry012013</v>
      </c>
      <c r="B9491" s="19" t="s">
        <v>1860</v>
      </c>
      <c r="C9491" s="19">
        <v>2013</v>
      </c>
      <c r="D9491" s="19" t="s">
        <v>2331</v>
      </c>
      <c r="E9491" s="19">
        <v>1</v>
      </c>
      <c r="F9491" s="19">
        <v>0</v>
      </c>
      <c r="G9491" s="19">
        <v>0</v>
      </c>
      <c r="H9491" s="19">
        <v>0</v>
      </c>
    </row>
    <row r="9492" spans="1:8" x14ac:dyDescent="0.25">
      <c r="A9492" s="14" t="str">
        <f t="shared" si="148"/>
        <v>wheelza012013</v>
      </c>
      <c r="B9492" s="19" t="s">
        <v>2082</v>
      </c>
      <c r="C9492" s="19">
        <v>2013</v>
      </c>
      <c r="D9492" s="19" t="s">
        <v>2334</v>
      </c>
      <c r="E9492" s="19">
        <v>1</v>
      </c>
      <c r="F9492" s="19">
        <v>5</v>
      </c>
      <c r="G9492" s="19">
        <v>0</v>
      </c>
      <c r="H9492" s="19">
        <v>1</v>
      </c>
    </row>
    <row r="9493" spans="1:8" x14ac:dyDescent="0.25">
      <c r="A9493" s="14" t="str">
        <f t="shared" si="148"/>
        <v>wietema012013</v>
      </c>
      <c r="B9493" s="19" t="s">
        <v>1211</v>
      </c>
      <c r="C9493" s="19">
        <v>2013</v>
      </c>
      <c r="D9493" s="19" t="s">
        <v>2336</v>
      </c>
      <c r="E9493" s="19">
        <v>1021</v>
      </c>
      <c r="F9493" s="19">
        <v>58</v>
      </c>
      <c r="G9493" s="19">
        <v>3</v>
      </c>
      <c r="H9493" s="19">
        <v>6</v>
      </c>
    </row>
    <row r="9494" spans="1:8" x14ac:dyDescent="0.25">
      <c r="A9494" s="14" t="str">
        <f t="shared" si="148"/>
        <v>wiggity012013</v>
      </c>
      <c r="B9494" s="19" t="s">
        <v>348</v>
      </c>
      <c r="C9494" s="19">
        <v>2013</v>
      </c>
      <c r="D9494" s="19" t="s">
        <v>2335</v>
      </c>
      <c r="E9494" s="19">
        <v>36</v>
      </c>
      <c r="F9494" s="19">
        <v>3</v>
      </c>
      <c r="G9494" s="19">
        <v>0</v>
      </c>
      <c r="H9494" s="19">
        <v>6</v>
      </c>
    </row>
    <row r="9495" spans="1:8" x14ac:dyDescent="0.25">
      <c r="A9495" s="14" t="str">
        <f t="shared" si="148"/>
        <v>wiggity012013</v>
      </c>
      <c r="B9495" s="19" t="s">
        <v>348</v>
      </c>
      <c r="C9495" s="19">
        <v>2013</v>
      </c>
      <c r="D9495" s="19" t="s">
        <v>40</v>
      </c>
      <c r="E9495" s="19">
        <v>0</v>
      </c>
      <c r="F9495" s="19">
        <v>9</v>
      </c>
      <c r="G9495" s="19">
        <v>1</v>
      </c>
      <c r="H9495" s="19">
        <v>0</v>
      </c>
    </row>
    <row r="9496" spans="1:8" x14ac:dyDescent="0.25">
      <c r="A9496" s="14" t="str">
        <f t="shared" si="148"/>
        <v>wiggity012013</v>
      </c>
      <c r="B9496" s="19" t="s">
        <v>348</v>
      </c>
      <c r="C9496" s="19">
        <v>2013</v>
      </c>
      <c r="D9496" s="19" t="s">
        <v>2330</v>
      </c>
    </row>
    <row r="9497" spans="1:8" x14ac:dyDescent="0.25">
      <c r="A9497" s="14" t="str">
        <f t="shared" si="148"/>
        <v>wiggity012013</v>
      </c>
      <c r="B9497" s="19" t="s">
        <v>348</v>
      </c>
      <c r="C9497" s="19">
        <v>2013</v>
      </c>
      <c r="D9497" s="19" t="s">
        <v>2331</v>
      </c>
      <c r="E9497" s="19">
        <v>1</v>
      </c>
      <c r="F9497" s="19">
        <v>0</v>
      </c>
      <c r="G9497" s="19">
        <v>0</v>
      </c>
      <c r="H9497" s="19">
        <v>0</v>
      </c>
    </row>
    <row r="9498" spans="1:8" x14ac:dyDescent="0.25">
      <c r="A9498" s="14" t="str">
        <f t="shared" si="148"/>
        <v>wilheto012013</v>
      </c>
      <c r="B9498" s="19" t="s">
        <v>1653</v>
      </c>
      <c r="C9498" s="19">
        <v>2013</v>
      </c>
      <c r="D9498" s="19" t="s">
        <v>2334</v>
      </c>
      <c r="E9498" s="19">
        <v>3</v>
      </c>
      <c r="F9498" s="19">
        <v>6</v>
      </c>
      <c r="G9498" s="19">
        <v>1</v>
      </c>
      <c r="H9498" s="19">
        <v>0</v>
      </c>
    </row>
    <row r="9499" spans="1:8" x14ac:dyDescent="0.25">
      <c r="A9499" s="14" t="str">
        <f t="shared" si="148"/>
        <v>willije022013</v>
      </c>
      <c r="B9499" s="19" t="s">
        <v>413</v>
      </c>
      <c r="C9499" s="19">
        <v>2013</v>
      </c>
      <c r="D9499" s="19" t="s">
        <v>2334</v>
      </c>
      <c r="E9499" s="19">
        <v>15</v>
      </c>
      <c r="F9499" s="19">
        <v>16</v>
      </c>
      <c r="G9499" s="19">
        <v>1</v>
      </c>
      <c r="H9499" s="19">
        <v>0</v>
      </c>
    </row>
    <row r="9500" spans="1:8" x14ac:dyDescent="0.25">
      <c r="A9500" s="14" t="str">
        <f t="shared" si="148"/>
        <v>willijo032013</v>
      </c>
      <c r="B9500" s="19" t="s">
        <v>505</v>
      </c>
      <c r="C9500" s="19">
        <v>2013</v>
      </c>
      <c r="D9500" s="19" t="s">
        <v>2330</v>
      </c>
    </row>
    <row r="9501" spans="1:8" x14ac:dyDescent="0.25">
      <c r="A9501" s="14" t="str">
        <f t="shared" si="148"/>
        <v>willijo032013</v>
      </c>
      <c r="B9501" s="19" t="s">
        <v>505</v>
      </c>
      <c r="C9501" s="19">
        <v>2013</v>
      </c>
      <c r="D9501" s="19" t="s">
        <v>2331</v>
      </c>
      <c r="E9501" s="19">
        <v>125</v>
      </c>
      <c r="F9501" s="19">
        <v>5</v>
      </c>
      <c r="G9501" s="19">
        <v>1</v>
      </c>
      <c r="H9501" s="19">
        <v>1</v>
      </c>
    </row>
    <row r="9502" spans="1:8" x14ac:dyDescent="0.25">
      <c r="A9502" s="14" t="str">
        <f t="shared" si="148"/>
        <v>wilsoal012013</v>
      </c>
      <c r="B9502" s="19" t="s">
        <v>2083</v>
      </c>
      <c r="C9502" s="19">
        <v>2013</v>
      </c>
      <c r="D9502" s="19" t="s">
        <v>2334</v>
      </c>
      <c r="E9502" s="19">
        <v>1</v>
      </c>
      <c r="F9502" s="19">
        <v>6</v>
      </c>
      <c r="G9502" s="19">
        <v>0</v>
      </c>
      <c r="H9502" s="19">
        <v>1</v>
      </c>
    </row>
    <row r="9503" spans="1:8" x14ac:dyDescent="0.25">
      <c r="A9503" s="14" t="str">
        <f t="shared" si="148"/>
        <v>wilsobr012013</v>
      </c>
      <c r="B9503" s="19" t="s">
        <v>743</v>
      </c>
      <c r="C9503" s="19">
        <v>2013</v>
      </c>
      <c r="D9503" s="19" t="s">
        <v>2334</v>
      </c>
      <c r="E9503" s="19">
        <v>1</v>
      </c>
      <c r="F9503" s="19">
        <v>3</v>
      </c>
      <c r="G9503" s="19">
        <v>0</v>
      </c>
      <c r="H9503" s="19">
        <v>1</v>
      </c>
    </row>
    <row r="9504" spans="1:8" x14ac:dyDescent="0.25">
      <c r="A9504" s="14" t="str">
        <f t="shared" si="148"/>
        <v>wilsocj012013</v>
      </c>
      <c r="B9504" s="19" t="s">
        <v>620</v>
      </c>
      <c r="C9504" s="19">
        <v>2013</v>
      </c>
      <c r="D9504" s="19" t="s">
        <v>2334</v>
      </c>
      <c r="E9504" s="19">
        <v>9</v>
      </c>
      <c r="F9504" s="19">
        <v>24</v>
      </c>
      <c r="G9504" s="19">
        <v>1</v>
      </c>
      <c r="H9504" s="19">
        <v>1</v>
      </c>
    </row>
    <row r="9505" spans="1:8" x14ac:dyDescent="0.25">
      <c r="A9505" s="14" t="str">
        <f t="shared" si="148"/>
        <v>wilsojo032013</v>
      </c>
      <c r="B9505" s="19" t="s">
        <v>621</v>
      </c>
      <c r="C9505" s="19">
        <v>2013</v>
      </c>
      <c r="D9505" s="19" t="s">
        <v>39</v>
      </c>
      <c r="E9505" s="19">
        <v>22</v>
      </c>
      <c r="F9505" s="19">
        <v>43</v>
      </c>
      <c r="G9505" s="19">
        <v>1</v>
      </c>
      <c r="H9505" s="19">
        <v>11</v>
      </c>
    </row>
    <row r="9506" spans="1:8" x14ac:dyDescent="0.25">
      <c r="A9506" s="14" t="str">
        <f t="shared" si="148"/>
        <v>wilsojo032013</v>
      </c>
      <c r="B9506" s="19" t="s">
        <v>621</v>
      </c>
      <c r="C9506" s="19">
        <v>2013</v>
      </c>
      <c r="D9506" s="19" t="s">
        <v>40</v>
      </c>
      <c r="E9506" s="19">
        <v>0</v>
      </c>
      <c r="F9506" s="19">
        <v>2</v>
      </c>
      <c r="G9506" s="19">
        <v>0</v>
      </c>
      <c r="H9506" s="19">
        <v>0</v>
      </c>
    </row>
    <row r="9507" spans="1:8" x14ac:dyDescent="0.25">
      <c r="A9507" s="14" t="str">
        <f t="shared" si="148"/>
        <v>wilsojo032013</v>
      </c>
      <c r="B9507" s="19" t="s">
        <v>621</v>
      </c>
      <c r="C9507" s="19">
        <v>2013</v>
      </c>
      <c r="D9507" s="19" t="s">
        <v>2333</v>
      </c>
      <c r="E9507" s="19">
        <v>0</v>
      </c>
      <c r="F9507" s="19">
        <v>2</v>
      </c>
      <c r="G9507" s="19">
        <v>1</v>
      </c>
      <c r="H9507" s="19">
        <v>0</v>
      </c>
    </row>
    <row r="9508" spans="1:8" x14ac:dyDescent="0.25">
      <c r="A9508" s="14" t="str">
        <f t="shared" si="148"/>
        <v>wilsoju102013</v>
      </c>
      <c r="B9508" s="19" t="s">
        <v>1862</v>
      </c>
      <c r="C9508" s="19">
        <v>2013</v>
      </c>
      <c r="D9508" s="19" t="s">
        <v>2334</v>
      </c>
      <c r="E9508" s="19">
        <v>5</v>
      </c>
      <c r="F9508" s="19">
        <v>10</v>
      </c>
      <c r="G9508" s="19">
        <v>0</v>
      </c>
      <c r="H9508" s="19">
        <v>0</v>
      </c>
    </row>
    <row r="9509" spans="1:8" x14ac:dyDescent="0.25">
      <c r="A9509" s="14" t="str">
        <f t="shared" si="148"/>
        <v>wisede012013</v>
      </c>
      <c r="B9509" s="19" t="s">
        <v>218</v>
      </c>
      <c r="C9509" s="19">
        <v>2013</v>
      </c>
      <c r="D9509" s="19" t="s">
        <v>2329</v>
      </c>
    </row>
    <row r="9510" spans="1:8" x14ac:dyDescent="0.25">
      <c r="A9510" s="14" t="str">
        <f t="shared" si="148"/>
        <v>wisede012013</v>
      </c>
      <c r="B9510" s="19" t="s">
        <v>218</v>
      </c>
      <c r="C9510" s="19">
        <v>2013</v>
      </c>
      <c r="D9510" s="19" t="s">
        <v>2330</v>
      </c>
    </row>
    <row r="9511" spans="1:8" x14ac:dyDescent="0.25">
      <c r="A9511" s="14" t="str">
        <f t="shared" si="148"/>
        <v>wisede012013</v>
      </c>
      <c r="B9511" s="19" t="s">
        <v>218</v>
      </c>
      <c r="C9511" s="19">
        <v>2013</v>
      </c>
      <c r="D9511" s="19" t="s">
        <v>2331</v>
      </c>
      <c r="E9511" s="19">
        <v>51</v>
      </c>
      <c r="F9511" s="19">
        <v>0</v>
      </c>
      <c r="G9511" s="19">
        <v>1</v>
      </c>
      <c r="H9511" s="19">
        <v>0</v>
      </c>
    </row>
    <row r="9512" spans="1:8" x14ac:dyDescent="0.25">
      <c r="A9512" s="14" t="str">
        <f t="shared" si="148"/>
        <v>wisede012013</v>
      </c>
      <c r="B9512" s="19" t="s">
        <v>218</v>
      </c>
      <c r="C9512" s="19">
        <v>2013</v>
      </c>
      <c r="D9512" s="19" t="s">
        <v>2332</v>
      </c>
    </row>
    <row r="9513" spans="1:8" x14ac:dyDescent="0.25">
      <c r="A9513" s="14" t="str">
        <f t="shared" si="148"/>
        <v>withrch012013</v>
      </c>
      <c r="B9513" s="19" t="s">
        <v>2084</v>
      </c>
      <c r="C9513" s="19">
        <v>2013</v>
      </c>
      <c r="D9513" s="19" t="s">
        <v>2334</v>
      </c>
      <c r="E9513" s="19">
        <v>0</v>
      </c>
      <c r="F9513" s="19">
        <v>1</v>
      </c>
      <c r="G9513" s="19">
        <v>0</v>
      </c>
      <c r="H9513" s="19">
        <v>0</v>
      </c>
    </row>
    <row r="9514" spans="1:8" x14ac:dyDescent="0.25">
      <c r="A9514" s="14" t="str">
        <f t="shared" si="148"/>
        <v>wolfro012013</v>
      </c>
      <c r="B9514" s="19" t="s">
        <v>869</v>
      </c>
      <c r="C9514" s="19">
        <v>2013</v>
      </c>
      <c r="D9514" s="19" t="s">
        <v>2334</v>
      </c>
      <c r="E9514" s="19">
        <v>7</v>
      </c>
      <c r="F9514" s="19">
        <v>5</v>
      </c>
      <c r="G9514" s="19">
        <v>1</v>
      </c>
      <c r="H9514" s="19">
        <v>3</v>
      </c>
    </row>
    <row r="9515" spans="1:8" x14ac:dyDescent="0.25">
      <c r="A9515" s="14" t="str">
        <f t="shared" si="148"/>
        <v>wongko012013</v>
      </c>
      <c r="B9515" s="19" t="s">
        <v>2085</v>
      </c>
      <c r="C9515" s="19">
        <v>2013</v>
      </c>
      <c r="D9515" s="19" t="s">
        <v>39</v>
      </c>
      <c r="E9515" s="19">
        <v>22</v>
      </c>
      <c r="F9515" s="19">
        <v>43</v>
      </c>
      <c r="G9515" s="19">
        <v>0</v>
      </c>
      <c r="H9515" s="19">
        <v>8</v>
      </c>
    </row>
    <row r="9516" spans="1:8" x14ac:dyDescent="0.25">
      <c r="A9516" s="14" t="str">
        <f t="shared" si="148"/>
        <v>woodal022013</v>
      </c>
      <c r="B9516" s="19" t="s">
        <v>2086</v>
      </c>
      <c r="C9516" s="19">
        <v>2013</v>
      </c>
      <c r="D9516" s="19" t="s">
        <v>2334</v>
      </c>
      <c r="E9516" s="19">
        <v>0</v>
      </c>
      <c r="F9516" s="19">
        <v>13</v>
      </c>
      <c r="G9516" s="19">
        <v>0</v>
      </c>
      <c r="H9516" s="19">
        <v>0</v>
      </c>
    </row>
    <row r="9517" spans="1:8" x14ac:dyDescent="0.25">
      <c r="A9517" s="14" t="str">
        <f t="shared" si="148"/>
        <v>woodbl012013</v>
      </c>
      <c r="B9517" s="19" t="s">
        <v>1413</v>
      </c>
      <c r="C9517" s="19">
        <v>2013</v>
      </c>
      <c r="D9517" s="19" t="s">
        <v>2334</v>
      </c>
      <c r="E9517" s="19">
        <v>0</v>
      </c>
      <c r="F9517" s="19">
        <v>0</v>
      </c>
      <c r="G9517" s="19">
        <v>0</v>
      </c>
      <c r="H9517" s="19">
        <v>0</v>
      </c>
    </row>
    <row r="9518" spans="1:8" x14ac:dyDescent="0.25">
      <c r="A9518" s="14" t="str">
        <f t="shared" si="148"/>
        <v>woodtr012013</v>
      </c>
      <c r="B9518" s="19" t="s">
        <v>1414</v>
      </c>
      <c r="C9518" s="19">
        <v>2013</v>
      </c>
      <c r="D9518" s="19" t="s">
        <v>2334</v>
      </c>
      <c r="E9518" s="19">
        <v>20</v>
      </c>
      <c r="F9518" s="19">
        <v>14</v>
      </c>
      <c r="G9518" s="19">
        <v>1</v>
      </c>
      <c r="H9518" s="19">
        <v>0</v>
      </c>
    </row>
    <row r="9519" spans="1:8" x14ac:dyDescent="0.25">
      <c r="A9519" s="14" t="str">
        <f t="shared" si="148"/>
        <v>wootero012013</v>
      </c>
      <c r="B9519" s="19" t="s">
        <v>2087</v>
      </c>
      <c r="C9519" s="19">
        <v>2013</v>
      </c>
      <c r="D9519" s="19" t="s">
        <v>2334</v>
      </c>
      <c r="E9519" s="19">
        <v>0</v>
      </c>
      <c r="F9519" s="19">
        <v>3</v>
      </c>
      <c r="G9519" s="19">
        <v>0</v>
      </c>
      <c r="H9519" s="19">
        <v>0</v>
      </c>
    </row>
    <row r="9520" spans="1:8" x14ac:dyDescent="0.25">
      <c r="A9520" s="14" t="str">
        <f t="shared" si="148"/>
        <v>workmbr012013</v>
      </c>
      <c r="B9520" s="19" t="s">
        <v>2088</v>
      </c>
      <c r="C9520" s="19">
        <v>2013</v>
      </c>
      <c r="D9520" s="19" t="s">
        <v>2334</v>
      </c>
      <c r="E9520" s="19">
        <v>0</v>
      </c>
      <c r="F9520" s="19">
        <v>1</v>
      </c>
      <c r="G9520" s="19">
        <v>0</v>
      </c>
      <c r="H9520" s="19">
        <v>0</v>
      </c>
    </row>
    <row r="9521" spans="1:8" x14ac:dyDescent="0.25">
      <c r="A9521" s="14" t="str">
        <f t="shared" si="148"/>
        <v>worleva012013</v>
      </c>
      <c r="B9521" s="19" t="s">
        <v>1415</v>
      </c>
      <c r="C9521" s="19">
        <v>2013</v>
      </c>
      <c r="D9521" s="19" t="s">
        <v>2334</v>
      </c>
      <c r="E9521" s="19">
        <v>2</v>
      </c>
      <c r="F9521" s="19">
        <v>11</v>
      </c>
      <c r="G9521" s="19">
        <v>1</v>
      </c>
      <c r="H9521" s="19">
        <v>1</v>
      </c>
    </row>
    <row r="9522" spans="1:8" x14ac:dyDescent="0.25">
      <c r="A9522" s="14" t="str">
        <f t="shared" si="148"/>
        <v>worthda012013</v>
      </c>
      <c r="B9522" s="19" t="s">
        <v>1416</v>
      </c>
      <c r="C9522" s="19">
        <v>2013</v>
      </c>
      <c r="D9522" s="19" t="s">
        <v>40</v>
      </c>
      <c r="E9522" s="19">
        <v>0</v>
      </c>
      <c r="F9522" s="19">
        <v>3</v>
      </c>
      <c r="G9522" s="19">
        <v>1</v>
      </c>
      <c r="H9522" s="19">
        <v>0</v>
      </c>
    </row>
    <row r="9523" spans="1:8" x14ac:dyDescent="0.25">
      <c r="A9523" s="14" t="str">
        <f t="shared" si="148"/>
        <v>wrighda032013</v>
      </c>
      <c r="B9523" s="19" t="s">
        <v>507</v>
      </c>
      <c r="C9523" s="19">
        <v>2013</v>
      </c>
      <c r="D9523" s="19" t="s">
        <v>40</v>
      </c>
      <c r="E9523" s="19">
        <v>86</v>
      </c>
      <c r="F9523" s="19">
        <v>235</v>
      </c>
      <c r="G9523" s="19">
        <v>9</v>
      </c>
      <c r="H9523" s="19">
        <v>18</v>
      </c>
    </row>
    <row r="9524" spans="1:8" x14ac:dyDescent="0.25">
      <c r="A9524" s="14" t="str">
        <f t="shared" si="148"/>
        <v>wrighja012013</v>
      </c>
      <c r="B9524" s="19" t="s">
        <v>222</v>
      </c>
      <c r="C9524" s="19">
        <v>2013</v>
      </c>
      <c r="D9524" s="19" t="s">
        <v>2334</v>
      </c>
      <c r="E9524" s="19">
        <v>8</v>
      </c>
      <c r="F9524" s="19">
        <v>13</v>
      </c>
      <c r="G9524" s="19">
        <v>0</v>
      </c>
      <c r="H9524" s="19">
        <v>2</v>
      </c>
    </row>
    <row r="9525" spans="1:8" x14ac:dyDescent="0.25">
      <c r="A9525" s="14" t="str">
        <f t="shared" si="148"/>
        <v>wrighst012013</v>
      </c>
      <c r="B9525" s="19" t="s">
        <v>2089</v>
      </c>
      <c r="C9525" s="19">
        <v>2013</v>
      </c>
      <c r="D9525" s="19" t="s">
        <v>2334</v>
      </c>
      <c r="E9525" s="19">
        <v>0</v>
      </c>
      <c r="F9525" s="19">
        <v>1</v>
      </c>
      <c r="G9525" s="19">
        <v>0</v>
      </c>
      <c r="H9525" s="19">
        <v>0</v>
      </c>
    </row>
    <row r="9526" spans="1:8" x14ac:dyDescent="0.25">
      <c r="A9526" s="14" t="str">
        <f t="shared" si="148"/>
        <v>wrighwe012013</v>
      </c>
      <c r="B9526" s="19" t="s">
        <v>1036</v>
      </c>
      <c r="C9526" s="19">
        <v>2013</v>
      </c>
      <c r="D9526" s="19" t="s">
        <v>2334</v>
      </c>
      <c r="E9526" s="19">
        <v>2</v>
      </c>
      <c r="F9526" s="19">
        <v>8</v>
      </c>
      <c r="G9526" s="19">
        <v>0</v>
      </c>
      <c r="H9526" s="19">
        <v>0</v>
      </c>
    </row>
    <row r="9527" spans="1:8" x14ac:dyDescent="0.25">
      <c r="A9527" s="14" t="str">
        <f t="shared" si="148"/>
        <v>wrighwe012013</v>
      </c>
      <c r="B9527" s="19" t="s">
        <v>1036</v>
      </c>
      <c r="C9527" s="19">
        <v>2013</v>
      </c>
      <c r="D9527" s="19" t="s">
        <v>2334</v>
      </c>
      <c r="E9527" s="19">
        <v>0</v>
      </c>
      <c r="F9527" s="19">
        <v>2</v>
      </c>
      <c r="G9527" s="19">
        <v>0</v>
      </c>
      <c r="H9527" s="19">
        <v>0</v>
      </c>
    </row>
    <row r="9528" spans="1:8" x14ac:dyDescent="0.25">
      <c r="A9528" s="14" t="str">
        <f t="shared" si="148"/>
        <v>yelicch012013</v>
      </c>
      <c r="B9528" s="19" t="s">
        <v>2090</v>
      </c>
      <c r="C9528" s="19">
        <v>2013</v>
      </c>
      <c r="D9528" s="19" t="s">
        <v>2329</v>
      </c>
    </row>
    <row r="9529" spans="1:8" x14ac:dyDescent="0.25">
      <c r="A9529" s="14" t="str">
        <f t="shared" si="148"/>
        <v>yelicch012013</v>
      </c>
      <c r="B9529" s="19" t="s">
        <v>2090</v>
      </c>
      <c r="C9529" s="19">
        <v>2013</v>
      </c>
      <c r="D9529" s="19" t="s">
        <v>2330</v>
      </c>
    </row>
    <row r="9530" spans="1:8" x14ac:dyDescent="0.25">
      <c r="A9530" s="14" t="str">
        <f t="shared" si="148"/>
        <v>yelicch012013</v>
      </c>
      <c r="B9530" s="19" t="s">
        <v>2090</v>
      </c>
      <c r="C9530" s="19">
        <v>2013</v>
      </c>
      <c r="D9530" s="19" t="s">
        <v>2331</v>
      </c>
      <c r="E9530" s="19">
        <v>114</v>
      </c>
      <c r="F9530" s="19">
        <v>0</v>
      </c>
      <c r="G9530" s="19">
        <v>0</v>
      </c>
      <c r="H9530" s="19">
        <v>0</v>
      </c>
    </row>
    <row r="9531" spans="1:8" x14ac:dyDescent="0.25">
      <c r="A9531" s="14" t="str">
        <f t="shared" si="148"/>
        <v>youklke012013</v>
      </c>
      <c r="B9531" s="19" t="s">
        <v>509</v>
      </c>
      <c r="C9531" s="19">
        <v>2013</v>
      </c>
      <c r="D9531" s="19" t="s">
        <v>2335</v>
      </c>
      <c r="E9531" s="19">
        <v>45</v>
      </c>
      <c r="F9531" s="19">
        <v>1</v>
      </c>
      <c r="G9531" s="19">
        <v>0</v>
      </c>
      <c r="H9531" s="19">
        <v>1</v>
      </c>
    </row>
    <row r="9532" spans="1:8" x14ac:dyDescent="0.25">
      <c r="A9532" s="14" t="str">
        <f t="shared" si="148"/>
        <v>youklke012013</v>
      </c>
      <c r="B9532" s="19" t="s">
        <v>509</v>
      </c>
      <c r="C9532" s="19">
        <v>2013</v>
      </c>
      <c r="D9532" s="19" t="s">
        <v>40</v>
      </c>
      <c r="E9532" s="19">
        <v>12</v>
      </c>
      <c r="F9532" s="19">
        <v>25</v>
      </c>
      <c r="G9532" s="19">
        <v>3</v>
      </c>
      <c r="H9532" s="19">
        <v>1</v>
      </c>
    </row>
    <row r="9533" spans="1:8" x14ac:dyDescent="0.25">
      <c r="A9533" s="14" t="str">
        <f t="shared" si="148"/>
        <v>youngch042013</v>
      </c>
      <c r="B9533" s="19" t="s">
        <v>744</v>
      </c>
      <c r="C9533" s="19">
        <v>2013</v>
      </c>
      <c r="D9533" s="19" t="s">
        <v>2329</v>
      </c>
    </row>
    <row r="9534" spans="1:8" x14ac:dyDescent="0.25">
      <c r="A9534" s="14" t="str">
        <f t="shared" si="148"/>
        <v>youngch042013</v>
      </c>
      <c r="B9534" s="19" t="s">
        <v>744</v>
      </c>
      <c r="C9534" s="19">
        <v>2013</v>
      </c>
      <c r="D9534" s="19" t="s">
        <v>2330</v>
      </c>
    </row>
    <row r="9535" spans="1:8" x14ac:dyDescent="0.25">
      <c r="A9535" s="14" t="str">
        <f t="shared" si="148"/>
        <v>youngch042013</v>
      </c>
      <c r="B9535" s="19" t="s">
        <v>744</v>
      </c>
      <c r="C9535" s="19">
        <v>2013</v>
      </c>
      <c r="D9535" s="19" t="s">
        <v>2331</v>
      </c>
      <c r="E9535" s="19">
        <v>240</v>
      </c>
      <c r="F9535" s="19">
        <v>2</v>
      </c>
      <c r="G9535" s="19">
        <v>2</v>
      </c>
      <c r="H9535" s="19">
        <v>0</v>
      </c>
    </row>
    <row r="9536" spans="1:8" x14ac:dyDescent="0.25">
      <c r="A9536" s="14" t="str">
        <f t="shared" si="148"/>
        <v>youngch042013</v>
      </c>
      <c r="B9536" s="19" t="s">
        <v>744</v>
      </c>
      <c r="C9536" s="19">
        <v>2013</v>
      </c>
      <c r="D9536" s="19" t="s">
        <v>2332</v>
      </c>
    </row>
    <row r="9537" spans="1:8" x14ac:dyDescent="0.25">
      <c r="A9537" s="14" t="str">
        <f t="shared" si="148"/>
        <v>youngde032013</v>
      </c>
      <c r="B9537" s="19" t="s">
        <v>745</v>
      </c>
      <c r="C9537" s="19">
        <v>2013</v>
      </c>
      <c r="D9537" s="19" t="s">
        <v>2331</v>
      </c>
      <c r="E9537" s="19">
        <v>115</v>
      </c>
      <c r="F9537" s="19">
        <v>4</v>
      </c>
      <c r="G9537" s="19">
        <v>5</v>
      </c>
      <c r="H9537" s="19">
        <v>2</v>
      </c>
    </row>
    <row r="9538" spans="1:8" x14ac:dyDescent="0.25">
      <c r="A9538" s="14" t="str">
        <f t="shared" si="148"/>
        <v>youngde032013</v>
      </c>
      <c r="B9538" s="19" t="s">
        <v>745</v>
      </c>
      <c r="C9538" s="19">
        <v>2013</v>
      </c>
      <c r="D9538" s="19" t="s">
        <v>2331</v>
      </c>
      <c r="E9538" s="19">
        <v>0</v>
      </c>
      <c r="F9538" s="19">
        <v>0</v>
      </c>
      <c r="G9538" s="19">
        <v>0</v>
      </c>
      <c r="H9538" s="19">
        <v>0</v>
      </c>
    </row>
    <row r="9539" spans="1:8" x14ac:dyDescent="0.25">
      <c r="A9539" s="14" t="str">
        <f t="shared" ref="A9539:A9602" si="149">B9539&amp;C9539</f>
        <v>youngde032013</v>
      </c>
      <c r="B9539" s="19" t="s">
        <v>745</v>
      </c>
      <c r="C9539" s="19">
        <v>2013</v>
      </c>
      <c r="D9539" s="19" t="s">
        <v>2332</v>
      </c>
    </row>
    <row r="9540" spans="1:8" x14ac:dyDescent="0.25">
      <c r="A9540" s="14" t="str">
        <f t="shared" si="149"/>
        <v>youngde032013</v>
      </c>
      <c r="B9540" s="19" t="s">
        <v>745</v>
      </c>
      <c r="C9540" s="19">
        <v>2013</v>
      </c>
      <c r="D9540" s="19" t="s">
        <v>2332</v>
      </c>
    </row>
    <row r="9541" spans="1:8" x14ac:dyDescent="0.25">
      <c r="A9541" s="14" t="str">
        <f t="shared" si="149"/>
        <v>younger032013</v>
      </c>
      <c r="B9541" s="19" t="s">
        <v>1213</v>
      </c>
      <c r="C9541" s="19">
        <v>2013</v>
      </c>
      <c r="D9541" s="19" t="s">
        <v>39</v>
      </c>
      <c r="E9541" s="19">
        <v>1</v>
      </c>
      <c r="F9541" s="19">
        <v>0</v>
      </c>
      <c r="G9541" s="19">
        <v>0</v>
      </c>
      <c r="H9541" s="19">
        <v>0</v>
      </c>
    </row>
    <row r="9542" spans="1:8" x14ac:dyDescent="0.25">
      <c r="A9542" s="14" t="str">
        <f t="shared" si="149"/>
        <v>younger032013</v>
      </c>
      <c r="B9542" s="19" t="s">
        <v>1213</v>
      </c>
      <c r="C9542" s="19">
        <v>2013</v>
      </c>
      <c r="D9542" s="19" t="s">
        <v>39</v>
      </c>
      <c r="E9542" s="19">
        <v>1</v>
      </c>
      <c r="F9542" s="19">
        <v>4</v>
      </c>
      <c r="G9542" s="19">
        <v>0</v>
      </c>
      <c r="H9542" s="19">
        <v>1</v>
      </c>
    </row>
    <row r="9543" spans="1:8" x14ac:dyDescent="0.25">
      <c r="A9543" s="14" t="str">
        <f t="shared" si="149"/>
        <v>younger032013</v>
      </c>
      <c r="B9543" s="19" t="s">
        <v>1213</v>
      </c>
      <c r="C9543" s="19">
        <v>2013</v>
      </c>
      <c r="D9543" s="19" t="s">
        <v>2329</v>
      </c>
    </row>
    <row r="9544" spans="1:8" x14ac:dyDescent="0.25">
      <c r="A9544" s="14" t="str">
        <f t="shared" si="149"/>
        <v>younger032013</v>
      </c>
      <c r="B9544" s="19" t="s">
        <v>1213</v>
      </c>
      <c r="C9544" s="19">
        <v>2013</v>
      </c>
      <c r="D9544" s="19" t="s">
        <v>2329</v>
      </c>
    </row>
    <row r="9545" spans="1:8" x14ac:dyDescent="0.25">
      <c r="A9545" s="14" t="str">
        <f t="shared" si="149"/>
        <v>younger032013</v>
      </c>
      <c r="B9545" s="19" t="s">
        <v>1213</v>
      </c>
      <c r="C9545" s="19">
        <v>2013</v>
      </c>
      <c r="D9545" s="19" t="s">
        <v>2330</v>
      </c>
    </row>
    <row r="9546" spans="1:8" x14ac:dyDescent="0.25">
      <c r="A9546" s="14" t="str">
        <f t="shared" si="149"/>
        <v>younger032013</v>
      </c>
      <c r="B9546" s="19" t="s">
        <v>1213</v>
      </c>
      <c r="C9546" s="19">
        <v>2013</v>
      </c>
      <c r="D9546" s="19" t="s">
        <v>2330</v>
      </c>
    </row>
    <row r="9547" spans="1:8" x14ac:dyDescent="0.25">
      <c r="A9547" s="14" t="str">
        <f t="shared" si="149"/>
        <v>younger032013</v>
      </c>
      <c r="B9547" s="19" t="s">
        <v>1213</v>
      </c>
      <c r="C9547" s="19">
        <v>2013</v>
      </c>
      <c r="D9547" s="19" t="s">
        <v>2331</v>
      </c>
      <c r="E9547" s="19">
        <v>58</v>
      </c>
      <c r="F9547" s="19">
        <v>0</v>
      </c>
      <c r="G9547" s="19">
        <v>2</v>
      </c>
      <c r="H9547" s="19">
        <v>0</v>
      </c>
    </row>
    <row r="9548" spans="1:8" x14ac:dyDescent="0.25">
      <c r="A9548" s="14" t="str">
        <f t="shared" si="149"/>
        <v>younger032013</v>
      </c>
      <c r="B9548" s="19" t="s">
        <v>1213</v>
      </c>
      <c r="C9548" s="19">
        <v>2013</v>
      </c>
      <c r="D9548" s="19" t="s">
        <v>2331</v>
      </c>
      <c r="E9548" s="19">
        <v>181</v>
      </c>
      <c r="F9548" s="19">
        <v>7</v>
      </c>
      <c r="G9548" s="19">
        <v>2</v>
      </c>
      <c r="H9548" s="19">
        <v>0</v>
      </c>
    </row>
    <row r="9549" spans="1:8" x14ac:dyDescent="0.25">
      <c r="A9549" s="14" t="str">
        <f t="shared" si="149"/>
        <v>younger032013</v>
      </c>
      <c r="B9549" s="19" t="s">
        <v>1213</v>
      </c>
      <c r="C9549" s="19">
        <v>2013</v>
      </c>
      <c r="D9549" s="19" t="s">
        <v>2332</v>
      </c>
    </row>
    <row r="9550" spans="1:8" x14ac:dyDescent="0.25">
      <c r="A9550" s="14" t="str">
        <f t="shared" si="149"/>
        <v>youngmi022013</v>
      </c>
      <c r="B9550" s="19" t="s">
        <v>223</v>
      </c>
      <c r="C9550" s="19">
        <v>2013</v>
      </c>
      <c r="D9550" s="19" t="s">
        <v>2335</v>
      </c>
      <c r="E9550" s="19">
        <v>176</v>
      </c>
      <c r="F9550" s="19">
        <v>8</v>
      </c>
      <c r="G9550" s="19">
        <v>0</v>
      </c>
      <c r="H9550" s="19">
        <v>17</v>
      </c>
    </row>
    <row r="9551" spans="1:8" x14ac:dyDescent="0.25">
      <c r="A9551" s="14" t="str">
        <f t="shared" si="149"/>
        <v>youngmi022013</v>
      </c>
      <c r="B9551" s="19" t="s">
        <v>223</v>
      </c>
      <c r="C9551" s="19">
        <v>2013</v>
      </c>
      <c r="D9551" s="19" t="s">
        <v>2335</v>
      </c>
      <c r="E9551" s="19">
        <v>28</v>
      </c>
      <c r="F9551" s="19">
        <v>2</v>
      </c>
      <c r="G9551" s="19">
        <v>0</v>
      </c>
      <c r="H9551" s="19">
        <v>4</v>
      </c>
    </row>
    <row r="9552" spans="1:8" x14ac:dyDescent="0.25">
      <c r="A9552" s="14" t="str">
        <f t="shared" si="149"/>
        <v>youngmi022013</v>
      </c>
      <c r="B9552" s="19" t="s">
        <v>223</v>
      </c>
      <c r="C9552" s="19">
        <v>2013</v>
      </c>
      <c r="D9552" s="19" t="s">
        <v>39</v>
      </c>
      <c r="E9552" s="19">
        <v>0</v>
      </c>
      <c r="F9552" s="19">
        <v>4</v>
      </c>
      <c r="G9552" s="19">
        <v>0</v>
      </c>
      <c r="H9552" s="19">
        <v>0</v>
      </c>
    </row>
    <row r="9553" spans="1:8" x14ac:dyDescent="0.25">
      <c r="A9553" s="14" t="str">
        <f t="shared" si="149"/>
        <v>youngmi022013</v>
      </c>
      <c r="B9553" s="19" t="s">
        <v>223</v>
      </c>
      <c r="C9553" s="19">
        <v>2013</v>
      </c>
      <c r="D9553" s="19" t="s">
        <v>40</v>
      </c>
      <c r="E9553" s="19">
        <v>58</v>
      </c>
      <c r="F9553" s="19">
        <v>166</v>
      </c>
      <c r="G9553" s="19">
        <v>9</v>
      </c>
      <c r="H9553" s="19">
        <v>12</v>
      </c>
    </row>
    <row r="9554" spans="1:8" x14ac:dyDescent="0.25">
      <c r="A9554" s="14" t="str">
        <f t="shared" si="149"/>
        <v>youngmi022013</v>
      </c>
      <c r="B9554" s="19" t="s">
        <v>223</v>
      </c>
      <c r="C9554" s="19">
        <v>2013</v>
      </c>
      <c r="D9554" s="19" t="s">
        <v>40</v>
      </c>
      <c r="E9554" s="19">
        <v>0</v>
      </c>
      <c r="F9554" s="19">
        <v>9</v>
      </c>
      <c r="G9554" s="19">
        <v>1</v>
      </c>
      <c r="H9554" s="19">
        <v>1</v>
      </c>
    </row>
    <row r="9555" spans="1:8" x14ac:dyDescent="0.25">
      <c r="A9555" s="14" t="str">
        <f t="shared" si="149"/>
        <v>youngmi022013</v>
      </c>
      <c r="B9555" s="19" t="s">
        <v>223</v>
      </c>
      <c r="C9555" s="19">
        <v>2013</v>
      </c>
      <c r="D9555" s="19" t="s">
        <v>2333</v>
      </c>
      <c r="E9555" s="19">
        <v>0</v>
      </c>
      <c r="F9555" s="19">
        <v>2</v>
      </c>
      <c r="G9555" s="19">
        <v>0</v>
      </c>
      <c r="H9555" s="19">
        <v>0</v>
      </c>
    </row>
    <row r="9556" spans="1:8" x14ac:dyDescent="0.25">
      <c r="A9556" s="14" t="str">
        <f t="shared" si="149"/>
        <v>zagurmi012013</v>
      </c>
      <c r="B9556" s="19" t="s">
        <v>871</v>
      </c>
      <c r="C9556" s="19">
        <v>2013</v>
      </c>
      <c r="D9556" s="19" t="s">
        <v>2334</v>
      </c>
      <c r="E9556" s="19">
        <v>0</v>
      </c>
      <c r="F9556" s="19">
        <v>1</v>
      </c>
      <c r="G9556" s="19">
        <v>0</v>
      </c>
      <c r="H9556" s="19">
        <v>0</v>
      </c>
    </row>
    <row r="9557" spans="1:8" x14ac:dyDescent="0.25">
      <c r="A9557" s="14" t="str">
        <f t="shared" si="149"/>
        <v>zagurmi012013</v>
      </c>
      <c r="B9557" s="19" t="s">
        <v>871</v>
      </c>
      <c r="C9557" s="19">
        <v>2013</v>
      </c>
      <c r="D9557" s="19" t="s">
        <v>2334</v>
      </c>
      <c r="E9557" s="19">
        <v>0</v>
      </c>
      <c r="F9557" s="19">
        <v>0</v>
      </c>
      <c r="G9557" s="19">
        <v>0</v>
      </c>
      <c r="H9557" s="19">
        <v>0</v>
      </c>
    </row>
    <row r="9558" spans="1:8" x14ac:dyDescent="0.25">
      <c r="A9558" s="14" t="str">
        <f t="shared" si="149"/>
        <v>zeidjo012013</v>
      </c>
      <c r="B9558" s="19" t="s">
        <v>2091</v>
      </c>
      <c r="C9558" s="19">
        <v>2013</v>
      </c>
      <c r="D9558" s="19" t="s">
        <v>2334</v>
      </c>
      <c r="E9558" s="19">
        <v>2</v>
      </c>
      <c r="F9558" s="19">
        <v>5</v>
      </c>
      <c r="G9558" s="19">
        <v>1</v>
      </c>
      <c r="H9558" s="19">
        <v>0</v>
      </c>
    </row>
    <row r="9559" spans="1:8" x14ac:dyDescent="0.25">
      <c r="A9559" s="14" t="str">
        <f t="shared" si="149"/>
        <v>zieglbr012013</v>
      </c>
      <c r="B9559" s="19" t="s">
        <v>1037</v>
      </c>
      <c r="C9559" s="19">
        <v>2013</v>
      </c>
      <c r="D9559" s="19" t="s">
        <v>2334</v>
      </c>
      <c r="E9559" s="19">
        <v>3</v>
      </c>
      <c r="F9559" s="19">
        <v>21</v>
      </c>
      <c r="G9559" s="19">
        <v>2</v>
      </c>
      <c r="H9559" s="19">
        <v>0</v>
      </c>
    </row>
    <row r="9560" spans="1:8" x14ac:dyDescent="0.25">
      <c r="A9560" s="14" t="str">
        <f t="shared" si="149"/>
        <v>zimmejo022013</v>
      </c>
      <c r="B9560" s="19" t="s">
        <v>1214</v>
      </c>
      <c r="C9560" s="19">
        <v>2013</v>
      </c>
      <c r="D9560" s="19" t="s">
        <v>2334</v>
      </c>
      <c r="E9560" s="19">
        <v>12</v>
      </c>
      <c r="F9560" s="19">
        <v>28</v>
      </c>
      <c r="G9560" s="19">
        <v>2</v>
      </c>
      <c r="H9560" s="19">
        <v>1</v>
      </c>
    </row>
    <row r="9561" spans="1:8" x14ac:dyDescent="0.25">
      <c r="A9561" s="14" t="str">
        <f t="shared" si="149"/>
        <v>zimmery012013</v>
      </c>
      <c r="B9561" s="19" t="s">
        <v>622</v>
      </c>
      <c r="C9561" s="19">
        <v>2013</v>
      </c>
      <c r="D9561" s="19" t="s">
        <v>40</v>
      </c>
      <c r="E9561" s="19">
        <v>98</v>
      </c>
      <c r="F9561" s="19">
        <v>260</v>
      </c>
      <c r="G9561" s="19">
        <v>21</v>
      </c>
      <c r="H9561" s="19">
        <v>28</v>
      </c>
    </row>
    <row r="9562" spans="1:8" x14ac:dyDescent="0.25">
      <c r="A9562" s="14" t="str">
        <f t="shared" si="149"/>
        <v>zitoba012013</v>
      </c>
      <c r="B9562" s="19" t="s">
        <v>225</v>
      </c>
      <c r="C9562" s="19">
        <v>2013</v>
      </c>
      <c r="D9562" s="19" t="s">
        <v>2334</v>
      </c>
      <c r="E9562" s="19">
        <v>3</v>
      </c>
      <c r="F9562" s="19">
        <v>20</v>
      </c>
      <c r="G9562" s="19">
        <v>0</v>
      </c>
      <c r="H9562" s="19">
        <v>0</v>
      </c>
    </row>
    <row r="9563" spans="1:8" x14ac:dyDescent="0.25">
      <c r="A9563" s="14" t="str">
        <f t="shared" si="149"/>
        <v>zobribe012013</v>
      </c>
      <c r="B9563" s="19" t="s">
        <v>747</v>
      </c>
      <c r="C9563" s="19">
        <v>2013</v>
      </c>
      <c r="D9563" s="19" t="s">
        <v>39</v>
      </c>
      <c r="E9563" s="19">
        <v>218</v>
      </c>
      <c r="F9563" s="19">
        <v>332</v>
      </c>
      <c r="G9563" s="19">
        <v>4</v>
      </c>
      <c r="H9563" s="19">
        <v>73</v>
      </c>
    </row>
    <row r="9564" spans="1:8" x14ac:dyDescent="0.25">
      <c r="A9564" s="14" t="str">
        <f t="shared" si="149"/>
        <v>zobribe012013</v>
      </c>
      <c r="B9564" s="19" t="s">
        <v>747</v>
      </c>
      <c r="C9564" s="19">
        <v>2013</v>
      </c>
      <c r="D9564" s="19" t="s">
        <v>2329</v>
      </c>
    </row>
    <row r="9565" spans="1:8" x14ac:dyDescent="0.25">
      <c r="A9565" s="14" t="str">
        <f t="shared" si="149"/>
        <v>zobribe012013</v>
      </c>
      <c r="B9565" s="19" t="s">
        <v>747</v>
      </c>
      <c r="C9565" s="19">
        <v>2013</v>
      </c>
      <c r="D9565" s="19" t="s">
        <v>2330</v>
      </c>
    </row>
    <row r="9566" spans="1:8" x14ac:dyDescent="0.25">
      <c r="A9566" s="14" t="str">
        <f t="shared" si="149"/>
        <v>zobribe012013</v>
      </c>
      <c r="B9566" s="19" t="s">
        <v>747</v>
      </c>
      <c r="C9566" s="19">
        <v>2013</v>
      </c>
      <c r="D9566" s="19" t="s">
        <v>2331</v>
      </c>
      <c r="E9566" s="19">
        <v>49</v>
      </c>
      <c r="F9566" s="19">
        <v>4</v>
      </c>
      <c r="G9566" s="19">
        <v>0</v>
      </c>
      <c r="H9566" s="19">
        <v>1</v>
      </c>
    </row>
    <row r="9567" spans="1:8" x14ac:dyDescent="0.25">
      <c r="A9567" s="14" t="str">
        <f t="shared" si="149"/>
        <v>zobribe012013</v>
      </c>
      <c r="B9567" s="19" t="s">
        <v>747</v>
      </c>
      <c r="C9567" s="19">
        <v>2013</v>
      </c>
      <c r="D9567" s="19" t="s">
        <v>2332</v>
      </c>
    </row>
    <row r="9568" spans="1:8" x14ac:dyDescent="0.25">
      <c r="A9568" s="14" t="str">
        <f t="shared" si="149"/>
        <v>zobribe012013</v>
      </c>
      <c r="B9568" s="19" t="s">
        <v>747</v>
      </c>
      <c r="C9568" s="19">
        <v>2013</v>
      </c>
      <c r="D9568" s="19" t="s">
        <v>2333</v>
      </c>
      <c r="E9568" s="19">
        <v>11</v>
      </c>
      <c r="F9568" s="19">
        <v>37</v>
      </c>
      <c r="G9568" s="19">
        <v>1</v>
      </c>
      <c r="H9568" s="19">
        <v>5</v>
      </c>
    </row>
    <row r="9569" spans="1:8" x14ac:dyDescent="0.25">
      <c r="A9569" s="14" t="str">
        <f t="shared" si="149"/>
        <v>zuninmi012013</v>
      </c>
      <c r="B9569" s="19" t="s">
        <v>2092</v>
      </c>
      <c r="C9569" s="19">
        <v>2013</v>
      </c>
      <c r="D9569" s="19" t="s">
        <v>2336</v>
      </c>
      <c r="E9569" s="19">
        <v>363</v>
      </c>
      <c r="F9569" s="19">
        <v>22</v>
      </c>
      <c r="G9569" s="19">
        <v>2</v>
      </c>
      <c r="H9569" s="19">
        <v>1</v>
      </c>
    </row>
    <row r="9570" spans="1:8" x14ac:dyDescent="0.25">
      <c r="A9570" s="14" t="str">
        <f t="shared" si="149"/>
        <v>abadfe012014</v>
      </c>
      <c r="B9570" s="19" t="s">
        <v>1215</v>
      </c>
      <c r="C9570" s="19">
        <v>2014</v>
      </c>
      <c r="D9570" s="19" t="s">
        <v>2334</v>
      </c>
      <c r="E9570" s="19">
        <v>0</v>
      </c>
      <c r="F9570" s="19">
        <v>8</v>
      </c>
      <c r="G9570" s="19">
        <v>0</v>
      </c>
      <c r="H9570" s="19">
        <v>0</v>
      </c>
    </row>
    <row r="9571" spans="1:8" x14ac:dyDescent="0.25">
      <c r="A9571" s="14" t="str">
        <f t="shared" si="149"/>
        <v>abreubo012014</v>
      </c>
      <c r="B9571" s="19" t="s">
        <v>47</v>
      </c>
      <c r="C9571" s="19">
        <v>2014</v>
      </c>
      <c r="D9571" s="19" t="s">
        <v>2330</v>
      </c>
      <c r="E9571" s="19">
        <v>6</v>
      </c>
      <c r="F9571" s="19">
        <v>0</v>
      </c>
      <c r="G9571" s="19">
        <v>0</v>
      </c>
      <c r="H9571" s="19">
        <v>0</v>
      </c>
    </row>
    <row r="9572" spans="1:8" x14ac:dyDescent="0.25">
      <c r="A9572" s="14" t="str">
        <f t="shared" si="149"/>
        <v>abreubo012014</v>
      </c>
      <c r="B9572" s="19" t="s">
        <v>47</v>
      </c>
      <c r="C9572" s="19">
        <v>2014</v>
      </c>
      <c r="D9572" s="19" t="s">
        <v>2331</v>
      </c>
      <c r="E9572" s="19">
        <v>37</v>
      </c>
      <c r="F9572" s="19">
        <v>0</v>
      </c>
      <c r="G9572" s="19">
        <v>2</v>
      </c>
      <c r="H9572" s="19">
        <v>0</v>
      </c>
    </row>
    <row r="9573" spans="1:8" x14ac:dyDescent="0.25">
      <c r="A9573" s="14" t="str">
        <f t="shared" si="149"/>
        <v>abreubo012014</v>
      </c>
      <c r="B9573" s="19" t="s">
        <v>47</v>
      </c>
      <c r="C9573" s="19">
        <v>2014</v>
      </c>
      <c r="D9573" s="19" t="s">
        <v>2332</v>
      </c>
      <c r="E9573" s="19">
        <v>31</v>
      </c>
      <c r="F9573" s="19">
        <v>0</v>
      </c>
      <c r="G9573" s="19">
        <v>2</v>
      </c>
      <c r="H9573" s="19">
        <v>0</v>
      </c>
    </row>
    <row r="9574" spans="1:8" x14ac:dyDescent="0.25">
      <c r="A9574" s="14" t="str">
        <f t="shared" si="149"/>
        <v>abreujo022014</v>
      </c>
      <c r="B9574" s="19" t="s">
        <v>2093</v>
      </c>
      <c r="C9574" s="19">
        <v>2014</v>
      </c>
      <c r="D9574" s="19" t="s">
        <v>2335</v>
      </c>
      <c r="E9574" s="19">
        <v>970</v>
      </c>
      <c r="F9574" s="19">
        <v>69</v>
      </c>
      <c r="G9574" s="19">
        <v>6</v>
      </c>
      <c r="H9574" s="19">
        <v>105</v>
      </c>
    </row>
    <row r="9575" spans="1:8" x14ac:dyDescent="0.25">
      <c r="A9575" s="14" t="str">
        <f t="shared" si="149"/>
        <v>abreuto012014</v>
      </c>
      <c r="B9575" s="19" t="s">
        <v>749</v>
      </c>
      <c r="C9575" s="19">
        <v>2014</v>
      </c>
      <c r="D9575" s="19" t="s">
        <v>39</v>
      </c>
      <c r="E9575" s="19">
        <v>2</v>
      </c>
      <c r="F9575" s="19">
        <v>1</v>
      </c>
      <c r="G9575" s="19">
        <v>0</v>
      </c>
      <c r="H9575" s="19">
        <v>0</v>
      </c>
    </row>
    <row r="9576" spans="1:8" x14ac:dyDescent="0.25">
      <c r="A9576" s="14" t="str">
        <f t="shared" si="149"/>
        <v>abreuto012014</v>
      </c>
      <c r="B9576" s="19" t="s">
        <v>749</v>
      </c>
      <c r="C9576" s="19">
        <v>2014</v>
      </c>
      <c r="D9576" s="19" t="s">
        <v>40</v>
      </c>
      <c r="E9576" s="19">
        <v>0</v>
      </c>
      <c r="F9576" s="19">
        <v>0</v>
      </c>
      <c r="G9576" s="19">
        <v>0</v>
      </c>
      <c r="H9576" s="19">
        <v>0</v>
      </c>
    </row>
    <row r="9577" spans="1:8" x14ac:dyDescent="0.25">
      <c r="A9577" s="14" t="str">
        <f t="shared" si="149"/>
        <v>aceveal012014</v>
      </c>
      <c r="B9577" s="19" t="s">
        <v>872</v>
      </c>
      <c r="C9577" s="19">
        <v>2014</v>
      </c>
      <c r="D9577" s="19" t="s">
        <v>2334</v>
      </c>
      <c r="E9577" s="19">
        <v>2</v>
      </c>
      <c r="F9577" s="19">
        <v>1</v>
      </c>
      <c r="G9577" s="19">
        <v>0</v>
      </c>
      <c r="H9577" s="19">
        <v>0</v>
      </c>
    </row>
    <row r="9578" spans="1:8" x14ac:dyDescent="0.25">
      <c r="A9578" s="14" t="str">
        <f t="shared" si="149"/>
        <v>achteaj012014</v>
      </c>
      <c r="B9578" s="19" t="s">
        <v>2094</v>
      </c>
      <c r="C9578" s="19">
        <v>2014</v>
      </c>
      <c r="D9578" s="19" t="s">
        <v>2334</v>
      </c>
      <c r="E9578" s="19">
        <v>0</v>
      </c>
      <c r="F9578" s="19">
        <v>1</v>
      </c>
      <c r="G9578" s="19">
        <v>0</v>
      </c>
      <c r="H9578" s="19">
        <v>0</v>
      </c>
    </row>
    <row r="9579" spans="1:8" x14ac:dyDescent="0.25">
      <c r="A9579" s="14" t="str">
        <f t="shared" si="149"/>
        <v>ackledu012014</v>
      </c>
      <c r="B9579" s="19" t="s">
        <v>1419</v>
      </c>
      <c r="C9579" s="19">
        <v>2014</v>
      </c>
      <c r="D9579" s="19" t="s">
        <v>2330</v>
      </c>
      <c r="E9579" s="19">
        <v>245</v>
      </c>
      <c r="F9579" s="19">
        <v>4</v>
      </c>
      <c r="G9579" s="19">
        <v>2</v>
      </c>
      <c r="H9579" s="19">
        <v>2</v>
      </c>
    </row>
    <row r="9580" spans="1:8" x14ac:dyDescent="0.25">
      <c r="A9580" s="14" t="str">
        <f t="shared" si="149"/>
        <v>ackledu012014</v>
      </c>
      <c r="B9580" s="19" t="s">
        <v>1419</v>
      </c>
      <c r="C9580" s="19">
        <v>2014</v>
      </c>
      <c r="D9580" s="19" t="s">
        <v>2331</v>
      </c>
      <c r="E9580" s="19">
        <v>245</v>
      </c>
      <c r="F9580" s="19">
        <v>4</v>
      </c>
      <c r="G9580" s="19">
        <v>2</v>
      </c>
      <c r="H9580" s="19">
        <v>2</v>
      </c>
    </row>
    <row r="9581" spans="1:8" x14ac:dyDescent="0.25">
      <c r="A9581" s="14" t="str">
        <f t="shared" si="149"/>
        <v>adamecr012014</v>
      </c>
      <c r="B9581" s="19" t="s">
        <v>2095</v>
      </c>
      <c r="C9581" s="19">
        <v>2014</v>
      </c>
      <c r="D9581" s="19" t="s">
        <v>39</v>
      </c>
      <c r="E9581" s="19">
        <v>2</v>
      </c>
      <c r="F9581" s="19">
        <v>6</v>
      </c>
      <c r="G9581" s="19">
        <v>0</v>
      </c>
      <c r="H9581" s="19">
        <v>2</v>
      </c>
    </row>
    <row r="9582" spans="1:8" x14ac:dyDescent="0.25">
      <c r="A9582" s="14" t="str">
        <f t="shared" si="149"/>
        <v>adamecr012014</v>
      </c>
      <c r="B9582" s="19" t="s">
        <v>2095</v>
      </c>
      <c r="C9582" s="19">
        <v>2014</v>
      </c>
      <c r="D9582" s="19" t="s">
        <v>2333</v>
      </c>
      <c r="E9582" s="19">
        <v>6</v>
      </c>
      <c r="F9582" s="19">
        <v>10</v>
      </c>
      <c r="G9582" s="19">
        <v>0</v>
      </c>
      <c r="H9582" s="19">
        <v>2</v>
      </c>
    </row>
    <row r="9583" spans="1:8" x14ac:dyDescent="0.25">
      <c r="A9583" s="14" t="str">
        <f t="shared" si="149"/>
        <v>adamsau012014</v>
      </c>
      <c r="B9583" s="19" t="s">
        <v>2096</v>
      </c>
      <c r="C9583" s="19">
        <v>2014</v>
      </c>
      <c r="D9583" s="19" t="s">
        <v>2334</v>
      </c>
      <c r="E9583" s="19">
        <v>1</v>
      </c>
      <c r="F9583" s="19">
        <v>2</v>
      </c>
      <c r="G9583" s="19">
        <v>0</v>
      </c>
      <c r="H9583" s="19">
        <v>0</v>
      </c>
    </row>
    <row r="9584" spans="1:8" x14ac:dyDescent="0.25">
      <c r="A9584" s="14" t="str">
        <f t="shared" si="149"/>
        <v>adamsla012014</v>
      </c>
      <c r="B9584" s="19" t="s">
        <v>2097</v>
      </c>
      <c r="C9584" s="19">
        <v>2014</v>
      </c>
      <c r="D9584" s="19" t="s">
        <v>2329</v>
      </c>
      <c r="E9584" s="19">
        <v>0</v>
      </c>
      <c r="F9584" s="19">
        <v>0</v>
      </c>
      <c r="G9584" s="19">
        <v>0</v>
      </c>
      <c r="H9584" s="19">
        <v>0</v>
      </c>
    </row>
    <row r="9585" spans="1:8" x14ac:dyDescent="0.25">
      <c r="A9585" s="14" t="str">
        <f t="shared" si="149"/>
        <v>adamsla012014</v>
      </c>
      <c r="B9585" s="19" t="s">
        <v>2097</v>
      </c>
      <c r="C9585" s="19">
        <v>2014</v>
      </c>
      <c r="D9585" s="19" t="s">
        <v>2330</v>
      </c>
      <c r="E9585" s="19">
        <v>3</v>
      </c>
      <c r="F9585" s="19">
        <v>0</v>
      </c>
      <c r="G9585" s="19">
        <v>0</v>
      </c>
      <c r="H9585" s="19">
        <v>0</v>
      </c>
    </row>
    <row r="9586" spans="1:8" x14ac:dyDescent="0.25">
      <c r="A9586" s="14" t="str">
        <f t="shared" si="149"/>
        <v>adamsla012014</v>
      </c>
      <c r="B9586" s="19" t="s">
        <v>2097</v>
      </c>
      <c r="C9586" s="19">
        <v>2014</v>
      </c>
      <c r="D9586" s="19" t="s">
        <v>2331</v>
      </c>
      <c r="E9586" s="19">
        <v>3</v>
      </c>
      <c r="F9586" s="19">
        <v>0</v>
      </c>
      <c r="G9586" s="19">
        <v>0</v>
      </c>
      <c r="H9586" s="19">
        <v>0</v>
      </c>
    </row>
    <row r="9587" spans="1:8" x14ac:dyDescent="0.25">
      <c r="A9587" s="14" t="str">
        <f t="shared" si="149"/>
        <v>adamsma012014</v>
      </c>
      <c r="B9587" s="19" t="s">
        <v>1657</v>
      </c>
      <c r="C9587" s="19">
        <v>2014</v>
      </c>
      <c r="D9587" s="19" t="s">
        <v>2335</v>
      </c>
      <c r="E9587" s="19">
        <v>1115</v>
      </c>
      <c r="F9587" s="19">
        <v>80</v>
      </c>
      <c r="G9587" s="19">
        <v>9</v>
      </c>
      <c r="H9587" s="19">
        <v>111</v>
      </c>
    </row>
    <row r="9588" spans="1:8" x14ac:dyDescent="0.25">
      <c r="A9588" s="14" t="str">
        <f t="shared" si="149"/>
        <v>adamsmi032014</v>
      </c>
      <c r="B9588" s="19" t="s">
        <v>415</v>
      </c>
      <c r="C9588" s="19">
        <v>2014</v>
      </c>
      <c r="D9588" s="19" t="s">
        <v>2334</v>
      </c>
      <c r="E9588" s="19">
        <v>0</v>
      </c>
      <c r="F9588" s="19">
        <v>5</v>
      </c>
      <c r="G9588" s="19">
        <v>0</v>
      </c>
      <c r="H9588" s="19">
        <v>1</v>
      </c>
    </row>
    <row r="9589" spans="1:8" x14ac:dyDescent="0.25">
      <c r="A9589" s="14" t="str">
        <f t="shared" si="149"/>
        <v>adcocna012014</v>
      </c>
      <c r="B9589" s="19" t="s">
        <v>1421</v>
      </c>
      <c r="C9589" s="19">
        <v>2014</v>
      </c>
      <c r="D9589" s="19" t="s">
        <v>2334</v>
      </c>
      <c r="E9589" s="19">
        <v>0</v>
      </c>
      <c r="F9589" s="19">
        <v>0</v>
      </c>
      <c r="G9589" s="19">
        <v>0</v>
      </c>
      <c r="H9589" s="19">
        <v>0</v>
      </c>
    </row>
    <row r="9590" spans="1:8" x14ac:dyDescent="0.25">
      <c r="A9590" s="14" t="str">
        <f t="shared" si="149"/>
        <v>adducji022014</v>
      </c>
      <c r="B9590" s="19" t="s">
        <v>1864</v>
      </c>
      <c r="C9590" s="19">
        <v>2014</v>
      </c>
      <c r="D9590" s="19" t="s">
        <v>2335</v>
      </c>
      <c r="E9590" s="19">
        <v>13</v>
      </c>
      <c r="F9590" s="19">
        <v>1</v>
      </c>
      <c r="G9590" s="19">
        <v>0</v>
      </c>
      <c r="H9590" s="19">
        <v>0</v>
      </c>
    </row>
    <row r="9591" spans="1:8" x14ac:dyDescent="0.25">
      <c r="A9591" s="14" t="str">
        <f t="shared" si="149"/>
        <v>adducji022014</v>
      </c>
      <c r="B9591" s="19" t="s">
        <v>1864</v>
      </c>
      <c r="C9591" s="19">
        <v>2014</v>
      </c>
      <c r="D9591" s="19" t="s">
        <v>2330</v>
      </c>
      <c r="E9591" s="19">
        <v>50</v>
      </c>
      <c r="F9591" s="19">
        <v>1</v>
      </c>
      <c r="G9591" s="19">
        <v>0</v>
      </c>
      <c r="H9591" s="19">
        <v>0</v>
      </c>
    </row>
    <row r="9592" spans="1:8" x14ac:dyDescent="0.25">
      <c r="A9592" s="14" t="str">
        <f t="shared" si="149"/>
        <v>adducji022014</v>
      </c>
      <c r="B9592" s="19" t="s">
        <v>1864</v>
      </c>
      <c r="C9592" s="19">
        <v>2014</v>
      </c>
      <c r="D9592" s="19" t="s">
        <v>2331</v>
      </c>
      <c r="E9592" s="19">
        <v>60</v>
      </c>
      <c r="F9592" s="19">
        <v>1</v>
      </c>
      <c r="G9592" s="19">
        <v>0</v>
      </c>
      <c r="H9592" s="19">
        <v>0</v>
      </c>
    </row>
    <row r="9593" spans="1:8" x14ac:dyDescent="0.25">
      <c r="A9593" s="14" t="str">
        <f t="shared" si="149"/>
        <v>adducji022014</v>
      </c>
      <c r="B9593" s="19" t="s">
        <v>1864</v>
      </c>
      <c r="C9593" s="19">
        <v>2014</v>
      </c>
      <c r="D9593" s="19" t="s">
        <v>2332</v>
      </c>
      <c r="E9593" s="19">
        <v>10</v>
      </c>
      <c r="F9593" s="19">
        <v>0</v>
      </c>
      <c r="G9593" s="19">
        <v>0</v>
      </c>
      <c r="H9593" s="19">
        <v>0</v>
      </c>
    </row>
    <row r="9594" spans="1:8" x14ac:dyDescent="0.25">
      <c r="A9594" s="14" t="str">
        <f t="shared" si="149"/>
        <v>adriaeh012014</v>
      </c>
      <c r="B9594" s="19" t="s">
        <v>1865</v>
      </c>
      <c r="C9594" s="19">
        <v>2014</v>
      </c>
      <c r="D9594" s="19" t="s">
        <v>39</v>
      </c>
      <c r="E9594" s="19">
        <v>27</v>
      </c>
      <c r="F9594" s="19">
        <v>52</v>
      </c>
      <c r="G9594" s="19">
        <v>2</v>
      </c>
      <c r="H9594" s="19">
        <v>10</v>
      </c>
    </row>
    <row r="9595" spans="1:8" x14ac:dyDescent="0.25">
      <c r="A9595" s="14" t="str">
        <f t="shared" si="149"/>
        <v>adriaeh012014</v>
      </c>
      <c r="B9595" s="19" t="s">
        <v>1865</v>
      </c>
      <c r="C9595" s="19">
        <v>2014</v>
      </c>
      <c r="D9595" s="19" t="s">
        <v>40</v>
      </c>
      <c r="E9595" s="19">
        <v>0</v>
      </c>
      <c r="F9595" s="19">
        <v>2</v>
      </c>
      <c r="G9595" s="19">
        <v>0</v>
      </c>
      <c r="H9595" s="19">
        <v>0</v>
      </c>
    </row>
    <row r="9596" spans="1:8" x14ac:dyDescent="0.25">
      <c r="A9596" s="14" t="str">
        <f t="shared" si="149"/>
        <v>adriaeh012014</v>
      </c>
      <c r="B9596" s="19" t="s">
        <v>1865</v>
      </c>
      <c r="C9596" s="19">
        <v>2014</v>
      </c>
      <c r="D9596" s="19" t="s">
        <v>2333</v>
      </c>
      <c r="E9596" s="19">
        <v>5</v>
      </c>
      <c r="F9596" s="19">
        <v>16</v>
      </c>
      <c r="G9596" s="19">
        <v>0</v>
      </c>
      <c r="H9596" s="19">
        <v>2</v>
      </c>
    </row>
    <row r="9597" spans="1:8" x14ac:dyDescent="0.25">
      <c r="A9597" s="14" t="str">
        <f t="shared" si="149"/>
        <v>affelje012014</v>
      </c>
      <c r="B9597" s="19" t="s">
        <v>284</v>
      </c>
      <c r="C9597" s="19">
        <v>2014</v>
      </c>
      <c r="D9597" s="19" t="s">
        <v>2334</v>
      </c>
      <c r="E9597" s="19">
        <v>0</v>
      </c>
      <c r="F9597" s="19">
        <v>20</v>
      </c>
      <c r="G9597" s="19">
        <v>0</v>
      </c>
      <c r="H9597" s="19">
        <v>2</v>
      </c>
    </row>
    <row r="9598" spans="1:8" x14ac:dyDescent="0.25">
      <c r="A9598" s="14" t="str">
        <f t="shared" si="149"/>
        <v>aguilje012014</v>
      </c>
      <c r="B9598" s="19" t="s">
        <v>2098</v>
      </c>
      <c r="C9598" s="19">
        <v>2014</v>
      </c>
      <c r="D9598" s="19" t="s">
        <v>2335</v>
      </c>
      <c r="E9598" s="19">
        <v>71</v>
      </c>
      <c r="F9598" s="19">
        <v>4</v>
      </c>
      <c r="G9598" s="19">
        <v>2</v>
      </c>
      <c r="H9598" s="19">
        <v>4</v>
      </c>
    </row>
    <row r="9599" spans="1:8" x14ac:dyDescent="0.25">
      <c r="A9599" s="14" t="str">
        <f t="shared" si="149"/>
        <v>aguilje012014</v>
      </c>
      <c r="B9599" s="19" t="s">
        <v>2098</v>
      </c>
      <c r="C9599" s="19">
        <v>2014</v>
      </c>
      <c r="D9599" s="19" t="s">
        <v>40</v>
      </c>
      <c r="E9599" s="19">
        <v>0</v>
      </c>
      <c r="F9599" s="19">
        <v>0</v>
      </c>
      <c r="G9599" s="19">
        <v>0</v>
      </c>
      <c r="H9599" s="19">
        <v>0</v>
      </c>
    </row>
    <row r="9600" spans="1:8" x14ac:dyDescent="0.25">
      <c r="A9600" s="14" t="str">
        <f t="shared" si="149"/>
        <v>ahmedni012014</v>
      </c>
      <c r="B9600" s="19" t="s">
        <v>2099</v>
      </c>
      <c r="C9600" s="19">
        <v>2014</v>
      </c>
      <c r="D9600" s="19" t="s">
        <v>39</v>
      </c>
      <c r="E9600" s="19">
        <v>2</v>
      </c>
      <c r="F9600" s="19">
        <v>5</v>
      </c>
      <c r="G9600" s="19">
        <v>0</v>
      </c>
      <c r="H9600" s="19">
        <v>2</v>
      </c>
    </row>
    <row r="9601" spans="1:8" x14ac:dyDescent="0.25">
      <c r="A9601" s="14" t="str">
        <f t="shared" si="149"/>
        <v>ahmedni012014</v>
      </c>
      <c r="B9601" s="19" t="s">
        <v>2099</v>
      </c>
      <c r="C9601" s="19">
        <v>2014</v>
      </c>
      <c r="D9601" s="19" t="s">
        <v>2333</v>
      </c>
      <c r="E9601" s="19">
        <v>25</v>
      </c>
      <c r="F9601" s="19">
        <v>40</v>
      </c>
      <c r="G9601" s="19">
        <v>2</v>
      </c>
      <c r="H9601" s="19">
        <v>11</v>
      </c>
    </row>
    <row r="9602" spans="1:8" x14ac:dyDescent="0.25">
      <c r="A9602" s="14" t="str">
        <f t="shared" si="149"/>
        <v>alberma012014</v>
      </c>
      <c r="B9602" s="19" t="s">
        <v>623</v>
      </c>
      <c r="C9602" s="19">
        <v>2014</v>
      </c>
      <c r="D9602" s="19" t="s">
        <v>2334</v>
      </c>
      <c r="E9602" s="19">
        <v>0</v>
      </c>
      <c r="F9602" s="19">
        <v>0</v>
      </c>
      <c r="G9602" s="19">
        <v>0</v>
      </c>
      <c r="H9602" s="19">
        <v>0</v>
      </c>
    </row>
    <row r="9603" spans="1:8" x14ac:dyDescent="0.25">
      <c r="A9603" s="14" t="str">
        <f t="shared" ref="A9603:A9666" si="150">B9603&amp;C9603</f>
        <v>albural012014</v>
      </c>
      <c r="B9603" s="19" t="s">
        <v>1422</v>
      </c>
      <c r="C9603" s="19">
        <v>2014</v>
      </c>
      <c r="D9603" s="19" t="s">
        <v>2334</v>
      </c>
      <c r="E9603" s="19">
        <v>4</v>
      </c>
      <c r="F9603" s="19">
        <v>5</v>
      </c>
      <c r="G9603" s="19">
        <v>0</v>
      </c>
      <c r="H9603" s="19">
        <v>1</v>
      </c>
    </row>
    <row r="9604" spans="1:8" x14ac:dyDescent="0.25">
      <c r="A9604" s="14" t="str">
        <f t="shared" si="150"/>
        <v>alcanar012014</v>
      </c>
      <c r="B9604" s="19" t="s">
        <v>2100</v>
      </c>
      <c r="C9604" s="19">
        <v>2014</v>
      </c>
      <c r="D9604" s="19" t="s">
        <v>39</v>
      </c>
      <c r="E9604" s="19">
        <v>31</v>
      </c>
      <c r="F9604" s="19">
        <v>63</v>
      </c>
      <c r="G9604" s="19">
        <v>1</v>
      </c>
      <c r="H9604" s="19">
        <v>9</v>
      </c>
    </row>
    <row r="9605" spans="1:8" x14ac:dyDescent="0.25">
      <c r="A9605" s="14" t="str">
        <f t="shared" si="150"/>
        <v>alcanar012014</v>
      </c>
      <c r="B9605" s="19" t="s">
        <v>2100</v>
      </c>
      <c r="C9605" s="19">
        <v>2014</v>
      </c>
      <c r="D9605" s="19" t="s">
        <v>2329</v>
      </c>
      <c r="E9605" s="19">
        <v>111</v>
      </c>
      <c r="F9605" s="19">
        <v>3</v>
      </c>
      <c r="G9605" s="19">
        <v>5</v>
      </c>
      <c r="H9605" s="19">
        <v>0</v>
      </c>
    </row>
    <row r="9606" spans="1:8" x14ac:dyDescent="0.25">
      <c r="A9606" s="14" t="str">
        <f t="shared" si="150"/>
        <v>alcanar012014</v>
      </c>
      <c r="B9606" s="19" t="s">
        <v>2100</v>
      </c>
      <c r="C9606" s="19">
        <v>2014</v>
      </c>
      <c r="D9606" s="19" t="s">
        <v>2331</v>
      </c>
      <c r="E9606" s="19">
        <v>111</v>
      </c>
      <c r="F9606" s="19">
        <v>3</v>
      </c>
      <c r="G9606" s="19">
        <v>5</v>
      </c>
      <c r="H9606" s="19">
        <v>0</v>
      </c>
    </row>
    <row r="9607" spans="1:8" x14ac:dyDescent="0.25">
      <c r="A9607" s="14" t="str">
        <f t="shared" si="150"/>
        <v>allenco012014</v>
      </c>
      <c r="B9607" s="19" t="s">
        <v>1658</v>
      </c>
      <c r="C9607" s="19">
        <v>2014</v>
      </c>
      <c r="D9607" s="19" t="s">
        <v>2334</v>
      </c>
      <c r="E9607" s="19">
        <v>2</v>
      </c>
      <c r="F9607" s="19">
        <v>2</v>
      </c>
      <c r="G9607" s="19">
        <v>0</v>
      </c>
      <c r="H9607" s="19">
        <v>0</v>
      </c>
    </row>
    <row r="9608" spans="1:8" x14ac:dyDescent="0.25">
      <c r="A9608" s="14" t="str">
        <f t="shared" si="150"/>
        <v>almonab012014</v>
      </c>
      <c r="B9608" s="19" t="s">
        <v>1867</v>
      </c>
      <c r="C9608" s="19">
        <v>2014</v>
      </c>
      <c r="D9608" s="19" t="s">
        <v>2329</v>
      </c>
      <c r="E9608" s="19">
        <v>58</v>
      </c>
      <c r="F9608" s="19">
        <v>2</v>
      </c>
      <c r="G9608" s="19">
        <v>5</v>
      </c>
      <c r="H9608" s="19">
        <v>0</v>
      </c>
    </row>
    <row r="9609" spans="1:8" x14ac:dyDescent="0.25">
      <c r="A9609" s="14" t="str">
        <f t="shared" si="150"/>
        <v>almonab012014</v>
      </c>
      <c r="B9609" s="19" t="s">
        <v>1867</v>
      </c>
      <c r="C9609" s="19">
        <v>2014</v>
      </c>
      <c r="D9609" s="19" t="s">
        <v>2329</v>
      </c>
      <c r="E9609" s="19">
        <v>49</v>
      </c>
      <c r="F9609" s="19">
        <v>4</v>
      </c>
      <c r="G9609" s="19">
        <v>1</v>
      </c>
      <c r="H9609" s="19">
        <v>1</v>
      </c>
    </row>
    <row r="9610" spans="1:8" x14ac:dyDescent="0.25">
      <c r="A9610" s="14" t="str">
        <f t="shared" si="150"/>
        <v>almonab012014</v>
      </c>
      <c r="B9610" s="19" t="s">
        <v>1867</v>
      </c>
      <c r="C9610" s="19">
        <v>2014</v>
      </c>
      <c r="D9610" s="19" t="s">
        <v>2330</v>
      </c>
      <c r="E9610" s="19">
        <v>18</v>
      </c>
      <c r="F9610" s="19">
        <v>0</v>
      </c>
      <c r="G9610" s="19">
        <v>1</v>
      </c>
      <c r="H9610" s="19">
        <v>0</v>
      </c>
    </row>
    <row r="9611" spans="1:8" x14ac:dyDescent="0.25">
      <c r="A9611" s="14" t="str">
        <f t="shared" si="150"/>
        <v>almonab012014</v>
      </c>
      <c r="B9611" s="19" t="s">
        <v>1867</v>
      </c>
      <c r="C9611" s="19">
        <v>2014</v>
      </c>
      <c r="D9611" s="19" t="s">
        <v>2331</v>
      </c>
      <c r="E9611" s="19">
        <v>58</v>
      </c>
      <c r="F9611" s="19">
        <v>2</v>
      </c>
      <c r="G9611" s="19">
        <v>5</v>
      </c>
      <c r="H9611" s="19">
        <v>0</v>
      </c>
    </row>
    <row r="9612" spans="1:8" x14ac:dyDescent="0.25">
      <c r="A9612" s="14" t="str">
        <f t="shared" si="150"/>
        <v>almonab012014</v>
      </c>
      <c r="B9612" s="19" t="s">
        <v>1867</v>
      </c>
      <c r="C9612" s="19">
        <v>2014</v>
      </c>
      <c r="D9612" s="19" t="s">
        <v>2331</v>
      </c>
      <c r="E9612" s="19">
        <v>67</v>
      </c>
      <c r="F9612" s="19">
        <v>4</v>
      </c>
      <c r="G9612" s="19">
        <v>2</v>
      </c>
      <c r="H9612" s="19">
        <v>1</v>
      </c>
    </row>
    <row r="9613" spans="1:8" x14ac:dyDescent="0.25">
      <c r="A9613" s="14" t="str">
        <f t="shared" si="150"/>
        <v>almonzo012014</v>
      </c>
      <c r="B9613" s="19" t="s">
        <v>1868</v>
      </c>
      <c r="C9613" s="19">
        <v>2014</v>
      </c>
      <c r="D9613" s="19" t="s">
        <v>2330</v>
      </c>
      <c r="E9613" s="19">
        <v>13</v>
      </c>
      <c r="F9613" s="19">
        <v>1</v>
      </c>
      <c r="G9613" s="19">
        <v>0</v>
      </c>
      <c r="H9613" s="19">
        <v>0</v>
      </c>
    </row>
    <row r="9614" spans="1:8" x14ac:dyDescent="0.25">
      <c r="A9614" s="14" t="str">
        <f t="shared" si="150"/>
        <v>almonzo012014</v>
      </c>
      <c r="B9614" s="19" t="s">
        <v>1868</v>
      </c>
      <c r="C9614" s="19">
        <v>2014</v>
      </c>
      <c r="D9614" s="19" t="s">
        <v>2331</v>
      </c>
      <c r="E9614" s="19">
        <v>19</v>
      </c>
      <c r="F9614" s="19">
        <v>1</v>
      </c>
      <c r="G9614" s="19">
        <v>0</v>
      </c>
      <c r="H9614" s="19">
        <v>0</v>
      </c>
    </row>
    <row r="9615" spans="1:8" x14ac:dyDescent="0.25">
      <c r="A9615" s="14" t="str">
        <f t="shared" si="150"/>
        <v>almonzo012014</v>
      </c>
      <c r="B9615" s="19" t="s">
        <v>1868</v>
      </c>
      <c r="C9615" s="19">
        <v>2014</v>
      </c>
      <c r="D9615" s="19" t="s">
        <v>2332</v>
      </c>
      <c r="E9615" s="19">
        <v>6</v>
      </c>
      <c r="F9615" s="19">
        <v>0</v>
      </c>
      <c r="G9615" s="19">
        <v>0</v>
      </c>
      <c r="H9615" s="19">
        <v>0</v>
      </c>
    </row>
    <row r="9616" spans="1:8" x14ac:dyDescent="0.25">
      <c r="A9616" s="14" t="str">
        <f t="shared" si="150"/>
        <v>alonsyo012014</v>
      </c>
      <c r="B9616" s="19" t="s">
        <v>1216</v>
      </c>
      <c r="C9616" s="19">
        <v>2014</v>
      </c>
      <c r="D9616" s="19" t="s">
        <v>2335</v>
      </c>
      <c r="E9616" s="19">
        <v>569</v>
      </c>
      <c r="F9616" s="19">
        <v>43</v>
      </c>
      <c r="G9616" s="19">
        <v>2</v>
      </c>
      <c r="H9616" s="19">
        <v>45</v>
      </c>
    </row>
    <row r="9617" spans="1:8" x14ac:dyDescent="0.25">
      <c r="A9617" s="14" t="str">
        <f t="shared" si="150"/>
        <v>alonsyo012014</v>
      </c>
      <c r="B9617" s="19" t="s">
        <v>1216</v>
      </c>
      <c r="C9617" s="19">
        <v>2014</v>
      </c>
      <c r="D9617" s="19" t="s">
        <v>40</v>
      </c>
      <c r="E9617" s="19">
        <v>0</v>
      </c>
      <c r="F9617" s="19">
        <v>1</v>
      </c>
      <c r="G9617" s="19">
        <v>0</v>
      </c>
      <c r="H9617" s="19">
        <v>0</v>
      </c>
    </row>
    <row r="9618" spans="1:8" x14ac:dyDescent="0.25">
      <c r="A9618" s="14" t="str">
        <f t="shared" si="150"/>
        <v>altheaa012014</v>
      </c>
      <c r="B9618" s="19" t="s">
        <v>2101</v>
      </c>
      <c r="C9618" s="19">
        <v>2014</v>
      </c>
      <c r="D9618" s="19" t="s">
        <v>2330</v>
      </c>
      <c r="E9618" s="19">
        <v>3</v>
      </c>
      <c r="F9618" s="19">
        <v>0</v>
      </c>
      <c r="G9618" s="19">
        <v>0</v>
      </c>
      <c r="H9618" s="19">
        <v>0</v>
      </c>
    </row>
    <row r="9619" spans="1:8" x14ac:dyDescent="0.25">
      <c r="A9619" s="14" t="str">
        <f t="shared" si="150"/>
        <v>altheaa012014</v>
      </c>
      <c r="B9619" s="19" t="s">
        <v>2101</v>
      </c>
      <c r="C9619" s="19">
        <v>2014</v>
      </c>
      <c r="D9619" s="19" t="s">
        <v>2331</v>
      </c>
      <c r="E9619" s="19">
        <v>3</v>
      </c>
      <c r="F9619" s="19">
        <v>0</v>
      </c>
      <c r="G9619" s="19">
        <v>0</v>
      </c>
      <c r="H9619" s="19">
        <v>0</v>
      </c>
    </row>
    <row r="9620" spans="1:8" x14ac:dyDescent="0.25">
      <c r="A9620" s="14" t="str">
        <f t="shared" si="150"/>
        <v>altuvjo012014</v>
      </c>
      <c r="B9620" s="19" t="s">
        <v>1423</v>
      </c>
      <c r="C9620" s="19">
        <v>2014</v>
      </c>
      <c r="D9620" s="19" t="s">
        <v>39</v>
      </c>
      <c r="E9620" s="19">
        <v>268</v>
      </c>
      <c r="F9620" s="19">
        <v>459</v>
      </c>
      <c r="G9620" s="19">
        <v>10</v>
      </c>
      <c r="H9620" s="19">
        <v>105</v>
      </c>
    </row>
    <row r="9621" spans="1:8" x14ac:dyDescent="0.25">
      <c r="A9621" s="14" t="str">
        <f t="shared" si="150"/>
        <v>alvarda012014</v>
      </c>
      <c r="B9621" s="19" t="s">
        <v>2102</v>
      </c>
      <c r="C9621" s="19">
        <v>2014</v>
      </c>
      <c r="D9621" s="19" t="s">
        <v>2334</v>
      </c>
      <c r="E9621" s="19">
        <v>0</v>
      </c>
      <c r="F9621" s="19">
        <v>0</v>
      </c>
      <c r="G9621" s="19">
        <v>0</v>
      </c>
      <c r="H9621" s="19">
        <v>0</v>
      </c>
    </row>
    <row r="9622" spans="1:8" x14ac:dyDescent="0.25">
      <c r="A9622" s="14" t="str">
        <f t="shared" si="150"/>
        <v>alvarhe012014</v>
      </c>
      <c r="B9622" s="19" t="s">
        <v>1424</v>
      </c>
      <c r="C9622" s="19">
        <v>2014</v>
      </c>
      <c r="D9622" s="19" t="s">
        <v>2334</v>
      </c>
      <c r="E9622" s="19">
        <v>18</v>
      </c>
      <c r="F9622" s="19">
        <v>36</v>
      </c>
      <c r="G9622" s="19">
        <v>2</v>
      </c>
      <c r="H9622" s="19">
        <v>5</v>
      </c>
    </row>
    <row r="9623" spans="1:8" x14ac:dyDescent="0.25">
      <c r="A9623" s="14" t="str">
        <f t="shared" si="150"/>
        <v>alvarjo022014</v>
      </c>
      <c r="B9623" s="19" t="s">
        <v>1869</v>
      </c>
      <c r="C9623" s="19">
        <v>2014</v>
      </c>
      <c r="D9623" s="19" t="s">
        <v>2334</v>
      </c>
      <c r="E9623" s="19">
        <v>0</v>
      </c>
      <c r="F9623" s="19">
        <v>0</v>
      </c>
      <c r="G9623" s="19">
        <v>0</v>
      </c>
      <c r="H9623" s="19">
        <v>0</v>
      </c>
    </row>
    <row r="9624" spans="1:8" x14ac:dyDescent="0.25">
      <c r="A9624" s="14" t="str">
        <f t="shared" si="150"/>
        <v>alvarpe012014</v>
      </c>
      <c r="B9624" s="19" t="s">
        <v>1217</v>
      </c>
      <c r="C9624" s="19">
        <v>2014</v>
      </c>
      <c r="D9624" s="19" t="s">
        <v>2335</v>
      </c>
      <c r="E9624" s="19">
        <v>31</v>
      </c>
      <c r="F9624" s="19">
        <v>1</v>
      </c>
      <c r="G9624" s="19">
        <v>0</v>
      </c>
      <c r="H9624" s="19">
        <v>4</v>
      </c>
    </row>
    <row r="9625" spans="1:8" x14ac:dyDescent="0.25">
      <c r="A9625" s="14" t="str">
        <f t="shared" si="150"/>
        <v>alvarpe012014</v>
      </c>
      <c r="B9625" s="19" t="s">
        <v>1217</v>
      </c>
      <c r="C9625" s="19">
        <v>2014</v>
      </c>
      <c r="D9625" s="19" t="s">
        <v>40</v>
      </c>
      <c r="E9625" s="19">
        <v>69</v>
      </c>
      <c r="F9625" s="19">
        <v>233</v>
      </c>
      <c r="G9625" s="19">
        <v>25</v>
      </c>
      <c r="H9625" s="19">
        <v>25</v>
      </c>
    </row>
    <row r="9626" spans="1:8" x14ac:dyDescent="0.25">
      <c r="A9626" s="14" t="str">
        <f t="shared" si="150"/>
        <v>alvarrj012014</v>
      </c>
      <c r="B9626" s="19" t="s">
        <v>2103</v>
      </c>
      <c r="C9626" s="19">
        <v>2014</v>
      </c>
      <c r="D9626" s="19" t="s">
        <v>2334</v>
      </c>
      <c r="E9626" s="19">
        <v>0</v>
      </c>
      <c r="F9626" s="19">
        <v>2</v>
      </c>
      <c r="G9626" s="19">
        <v>0</v>
      </c>
      <c r="H9626" s="19">
        <v>0</v>
      </c>
    </row>
    <row r="9627" spans="1:8" x14ac:dyDescent="0.25">
      <c r="A9627" s="14" t="str">
        <f t="shared" si="150"/>
        <v>amarial012014</v>
      </c>
      <c r="B9627" s="19" t="s">
        <v>1425</v>
      </c>
      <c r="C9627" s="19">
        <v>2014</v>
      </c>
      <c r="D9627" s="19" t="s">
        <v>39</v>
      </c>
      <c r="E9627" s="19">
        <v>27</v>
      </c>
      <c r="F9627" s="19">
        <v>39</v>
      </c>
      <c r="G9627" s="19">
        <v>0</v>
      </c>
      <c r="H9627" s="19">
        <v>7</v>
      </c>
    </row>
    <row r="9628" spans="1:8" x14ac:dyDescent="0.25">
      <c r="A9628" s="14" t="str">
        <f t="shared" si="150"/>
        <v>amarial012014</v>
      </c>
      <c r="B9628" s="19" t="s">
        <v>1425</v>
      </c>
      <c r="C9628" s="19">
        <v>2014</v>
      </c>
      <c r="D9628" s="19" t="s">
        <v>40</v>
      </c>
      <c r="E9628" s="19">
        <v>9</v>
      </c>
      <c r="F9628" s="19">
        <v>39</v>
      </c>
      <c r="G9628" s="19">
        <v>2</v>
      </c>
      <c r="H9628" s="19">
        <v>3</v>
      </c>
    </row>
    <row r="9629" spans="1:8" x14ac:dyDescent="0.25">
      <c r="A9629" s="14" t="str">
        <f t="shared" si="150"/>
        <v>amarial012014</v>
      </c>
      <c r="B9629" s="19" t="s">
        <v>1425</v>
      </c>
      <c r="C9629" s="19">
        <v>2014</v>
      </c>
      <c r="D9629" s="19" t="s">
        <v>2329</v>
      </c>
      <c r="E9629" s="19">
        <v>36</v>
      </c>
      <c r="F9629" s="19">
        <v>1</v>
      </c>
      <c r="G9629" s="19">
        <v>1</v>
      </c>
      <c r="H9629" s="19">
        <v>1</v>
      </c>
    </row>
    <row r="9630" spans="1:8" x14ac:dyDescent="0.25">
      <c r="A9630" s="14" t="str">
        <f t="shared" si="150"/>
        <v>amarial012014</v>
      </c>
      <c r="B9630" s="19" t="s">
        <v>1425</v>
      </c>
      <c r="C9630" s="19">
        <v>2014</v>
      </c>
      <c r="D9630" s="19" t="s">
        <v>2330</v>
      </c>
      <c r="E9630" s="19">
        <v>3</v>
      </c>
      <c r="F9630" s="19">
        <v>0</v>
      </c>
      <c r="G9630" s="19">
        <v>0</v>
      </c>
      <c r="H9630" s="19">
        <v>0</v>
      </c>
    </row>
    <row r="9631" spans="1:8" x14ac:dyDescent="0.25">
      <c r="A9631" s="14" t="str">
        <f t="shared" si="150"/>
        <v>amarial012014</v>
      </c>
      <c r="B9631" s="19" t="s">
        <v>1425</v>
      </c>
      <c r="C9631" s="19">
        <v>2014</v>
      </c>
      <c r="D9631" s="19" t="s">
        <v>2331</v>
      </c>
      <c r="E9631" s="19">
        <v>39</v>
      </c>
      <c r="F9631" s="19">
        <v>1</v>
      </c>
      <c r="G9631" s="19">
        <v>1</v>
      </c>
      <c r="H9631" s="19">
        <v>1</v>
      </c>
    </row>
    <row r="9632" spans="1:8" x14ac:dyDescent="0.25">
      <c r="A9632" s="14" t="str">
        <f t="shared" si="150"/>
        <v>amarial012014</v>
      </c>
      <c r="B9632" s="19" t="s">
        <v>1425</v>
      </c>
      <c r="C9632" s="19">
        <v>2014</v>
      </c>
      <c r="D9632" s="19" t="s">
        <v>2333</v>
      </c>
      <c r="E9632" s="19">
        <v>103</v>
      </c>
      <c r="F9632" s="19">
        <v>194</v>
      </c>
      <c r="G9632" s="19">
        <v>6</v>
      </c>
      <c r="H9632" s="19">
        <v>33</v>
      </c>
    </row>
    <row r="9633" spans="1:8" x14ac:dyDescent="0.25">
      <c r="A9633" s="14" t="str">
        <f t="shared" si="150"/>
        <v>ambrihe012014</v>
      </c>
      <c r="B9633" s="19" t="s">
        <v>1218</v>
      </c>
      <c r="C9633" s="19">
        <v>2014</v>
      </c>
      <c r="D9633" s="19" t="s">
        <v>2334</v>
      </c>
      <c r="E9633" s="19">
        <v>0</v>
      </c>
      <c r="F9633" s="19">
        <v>0</v>
      </c>
      <c r="G9633" s="19">
        <v>0</v>
      </c>
      <c r="H9633" s="19">
        <v>0</v>
      </c>
    </row>
    <row r="9634" spans="1:8" x14ac:dyDescent="0.25">
      <c r="A9634" s="14" t="str">
        <f t="shared" si="150"/>
        <v>anderbr042014</v>
      </c>
      <c r="B9634" s="19" t="s">
        <v>1039</v>
      </c>
      <c r="C9634" s="19">
        <v>2014</v>
      </c>
      <c r="D9634" s="19" t="s">
        <v>2334</v>
      </c>
      <c r="E9634" s="19">
        <v>0</v>
      </c>
      <c r="F9634" s="19">
        <v>5</v>
      </c>
      <c r="G9634" s="19">
        <v>0</v>
      </c>
      <c r="H9634" s="19">
        <v>0</v>
      </c>
    </row>
    <row r="9635" spans="1:8" x14ac:dyDescent="0.25">
      <c r="A9635" s="14" t="str">
        <f t="shared" si="150"/>
        <v>anderch012014</v>
      </c>
      <c r="B9635" s="19" t="s">
        <v>2104</v>
      </c>
      <c r="C9635" s="19">
        <v>2014</v>
      </c>
      <c r="D9635" s="19" t="s">
        <v>2334</v>
      </c>
      <c r="E9635" s="19">
        <v>9</v>
      </c>
      <c r="F9635" s="19">
        <v>16</v>
      </c>
      <c r="G9635" s="19">
        <v>1</v>
      </c>
      <c r="H9635" s="19">
        <v>1</v>
      </c>
    </row>
    <row r="9636" spans="1:8" x14ac:dyDescent="0.25">
      <c r="A9636" s="14" t="str">
        <f t="shared" si="150"/>
        <v>andruel012014</v>
      </c>
      <c r="B9636" s="19" t="s">
        <v>1040</v>
      </c>
      <c r="C9636" s="19">
        <v>2014</v>
      </c>
      <c r="D9636" s="19" t="s">
        <v>2333</v>
      </c>
      <c r="E9636" s="19">
        <v>237</v>
      </c>
      <c r="F9636" s="19">
        <v>371</v>
      </c>
      <c r="G9636" s="19">
        <v>18</v>
      </c>
      <c r="H9636" s="19">
        <v>94</v>
      </c>
    </row>
    <row r="9637" spans="1:8" x14ac:dyDescent="0.25">
      <c r="A9637" s="14" t="str">
        <f t="shared" si="150"/>
        <v>annade012014</v>
      </c>
      <c r="B9637" s="19" t="s">
        <v>2105</v>
      </c>
      <c r="C9637" s="19">
        <v>2014</v>
      </c>
      <c r="D9637" s="19" t="s">
        <v>39</v>
      </c>
      <c r="E9637" s="19">
        <v>1</v>
      </c>
      <c r="F9637" s="19">
        <v>5</v>
      </c>
      <c r="G9637" s="19">
        <v>0</v>
      </c>
      <c r="H9637" s="19">
        <v>0</v>
      </c>
    </row>
    <row r="9638" spans="1:8" x14ac:dyDescent="0.25">
      <c r="A9638" s="14" t="str">
        <f t="shared" si="150"/>
        <v>annade012014</v>
      </c>
      <c r="B9638" s="19" t="s">
        <v>2105</v>
      </c>
      <c r="C9638" s="19">
        <v>2014</v>
      </c>
      <c r="D9638" s="19" t="s">
        <v>2334</v>
      </c>
      <c r="E9638" s="19">
        <v>0</v>
      </c>
      <c r="F9638" s="19">
        <v>0</v>
      </c>
      <c r="G9638" s="19">
        <v>0</v>
      </c>
      <c r="H9638" s="19">
        <v>0</v>
      </c>
    </row>
    <row r="9639" spans="1:8" x14ac:dyDescent="0.25">
      <c r="A9639" s="14" t="str">
        <f t="shared" si="150"/>
        <v>annade012014</v>
      </c>
      <c r="B9639" s="19" t="s">
        <v>2105</v>
      </c>
      <c r="C9639" s="19">
        <v>2014</v>
      </c>
      <c r="D9639" s="19" t="s">
        <v>2333</v>
      </c>
      <c r="E9639" s="19">
        <v>4</v>
      </c>
      <c r="F9639" s="19">
        <v>14</v>
      </c>
      <c r="G9639" s="19">
        <v>1</v>
      </c>
      <c r="H9639" s="19">
        <v>1</v>
      </c>
    </row>
    <row r="9640" spans="1:8" x14ac:dyDescent="0.25">
      <c r="A9640" s="14" t="str">
        <f t="shared" si="150"/>
        <v>aokino012014</v>
      </c>
      <c r="B9640" s="19" t="s">
        <v>1659</v>
      </c>
      <c r="C9640" s="19">
        <v>2014</v>
      </c>
      <c r="D9640" s="19" t="s">
        <v>2330</v>
      </c>
      <c r="E9640" s="19">
        <v>3</v>
      </c>
      <c r="F9640" s="19">
        <v>0</v>
      </c>
      <c r="G9640" s="19">
        <v>0</v>
      </c>
      <c r="H9640" s="19">
        <v>0</v>
      </c>
    </row>
    <row r="9641" spans="1:8" x14ac:dyDescent="0.25">
      <c r="A9641" s="14" t="str">
        <f t="shared" si="150"/>
        <v>aokino012014</v>
      </c>
      <c r="B9641" s="19" t="s">
        <v>1659</v>
      </c>
      <c r="C9641" s="19">
        <v>2014</v>
      </c>
      <c r="D9641" s="19" t="s">
        <v>2331</v>
      </c>
      <c r="E9641" s="19">
        <v>212</v>
      </c>
      <c r="F9641" s="19">
        <v>5</v>
      </c>
      <c r="G9641" s="19">
        <v>2</v>
      </c>
      <c r="H9641" s="19">
        <v>1</v>
      </c>
    </row>
    <row r="9642" spans="1:8" x14ac:dyDescent="0.25">
      <c r="A9642" s="14" t="str">
        <f t="shared" si="150"/>
        <v>aokino012014</v>
      </c>
      <c r="B9642" s="19" t="s">
        <v>1659</v>
      </c>
      <c r="C9642" s="19">
        <v>2014</v>
      </c>
      <c r="D9642" s="19" t="s">
        <v>2332</v>
      </c>
      <c r="E9642" s="19">
        <v>209</v>
      </c>
      <c r="F9642" s="19">
        <v>5</v>
      </c>
      <c r="G9642" s="19">
        <v>2</v>
      </c>
      <c r="H9642" s="19">
        <v>1</v>
      </c>
    </row>
    <row r="9643" spans="1:8" x14ac:dyDescent="0.25">
      <c r="A9643" s="14" t="str">
        <f t="shared" si="150"/>
        <v>archech012014</v>
      </c>
      <c r="B9643" s="19" t="s">
        <v>1660</v>
      </c>
      <c r="C9643" s="19">
        <v>2014</v>
      </c>
      <c r="D9643" s="19" t="s">
        <v>2334</v>
      </c>
      <c r="E9643" s="19">
        <v>10</v>
      </c>
      <c r="F9643" s="19">
        <v>17</v>
      </c>
      <c r="G9643" s="19">
        <v>4</v>
      </c>
      <c r="H9643" s="19">
        <v>2</v>
      </c>
    </row>
    <row r="9644" spans="1:8" x14ac:dyDescent="0.25">
      <c r="A9644" s="14" t="str">
        <f t="shared" si="150"/>
        <v>arciaos012014</v>
      </c>
      <c r="B9644" s="19" t="s">
        <v>1871</v>
      </c>
      <c r="C9644" s="19">
        <v>2014</v>
      </c>
      <c r="D9644" s="19" t="s">
        <v>2331</v>
      </c>
      <c r="E9644" s="19">
        <v>191</v>
      </c>
      <c r="F9644" s="19">
        <v>8</v>
      </c>
      <c r="G9644" s="19">
        <v>5</v>
      </c>
      <c r="H9644" s="19">
        <v>0</v>
      </c>
    </row>
    <row r="9645" spans="1:8" x14ac:dyDescent="0.25">
      <c r="A9645" s="14" t="str">
        <f t="shared" si="150"/>
        <v>arciaos012014</v>
      </c>
      <c r="B9645" s="19" t="s">
        <v>1871</v>
      </c>
      <c r="C9645" s="19">
        <v>2014</v>
      </c>
      <c r="D9645" s="19" t="s">
        <v>2332</v>
      </c>
      <c r="E9645" s="19">
        <v>191</v>
      </c>
      <c r="F9645" s="19">
        <v>8</v>
      </c>
      <c r="G9645" s="19">
        <v>5</v>
      </c>
      <c r="H9645" s="19">
        <v>0</v>
      </c>
    </row>
    <row r="9646" spans="1:8" x14ac:dyDescent="0.25">
      <c r="A9646" s="14" t="str">
        <f t="shared" si="150"/>
        <v>arenano012014</v>
      </c>
      <c r="B9646" s="19" t="s">
        <v>1872</v>
      </c>
      <c r="C9646" s="19">
        <v>2014</v>
      </c>
      <c r="D9646" s="19" t="s">
        <v>40</v>
      </c>
      <c r="E9646" s="19">
        <v>69</v>
      </c>
      <c r="F9646" s="19">
        <v>280</v>
      </c>
      <c r="G9646" s="19">
        <v>15</v>
      </c>
      <c r="H9646" s="19">
        <v>31</v>
      </c>
    </row>
    <row r="9647" spans="1:8" x14ac:dyDescent="0.25">
      <c r="A9647" s="14" t="str">
        <f t="shared" si="150"/>
        <v>arencjp012014</v>
      </c>
      <c r="B9647" s="19" t="s">
        <v>1221</v>
      </c>
      <c r="C9647" s="19">
        <v>2014</v>
      </c>
      <c r="D9647" s="19" t="s">
        <v>2335</v>
      </c>
      <c r="E9647" s="19">
        <v>144</v>
      </c>
      <c r="F9647" s="19">
        <v>13</v>
      </c>
      <c r="G9647" s="19">
        <v>2</v>
      </c>
      <c r="H9647" s="19">
        <v>17</v>
      </c>
    </row>
    <row r="9648" spans="1:8" x14ac:dyDescent="0.25">
      <c r="A9648" s="14" t="str">
        <f t="shared" si="150"/>
        <v>arencjp012014</v>
      </c>
      <c r="B9648" s="19" t="s">
        <v>1221</v>
      </c>
      <c r="C9648" s="19">
        <v>2014</v>
      </c>
      <c r="D9648" s="19" t="s">
        <v>2336</v>
      </c>
      <c r="E9648" s="19">
        <v>160</v>
      </c>
      <c r="F9648" s="19">
        <v>7</v>
      </c>
      <c r="G9648" s="19">
        <v>2</v>
      </c>
      <c r="H9648" s="19">
        <v>1</v>
      </c>
    </row>
    <row r="9649" spans="1:8" x14ac:dyDescent="0.25">
      <c r="A9649" s="14" t="str">
        <f t="shared" si="150"/>
        <v>arencjp012014</v>
      </c>
      <c r="B9649" s="19" t="s">
        <v>1221</v>
      </c>
      <c r="C9649" s="19">
        <v>2014</v>
      </c>
      <c r="D9649" s="19" t="s">
        <v>2334</v>
      </c>
      <c r="E9649" s="19">
        <v>0</v>
      </c>
      <c r="F9649" s="19">
        <v>0</v>
      </c>
      <c r="G9649" s="19">
        <v>0</v>
      </c>
      <c r="H9649" s="19">
        <v>0</v>
      </c>
    </row>
    <row r="9650" spans="1:8" x14ac:dyDescent="0.25">
      <c r="A9650" s="14" t="str">
        <f t="shared" si="150"/>
        <v>ariasjo012014</v>
      </c>
      <c r="B9650" s="19" t="s">
        <v>625</v>
      </c>
      <c r="C9650" s="19">
        <v>2014</v>
      </c>
      <c r="D9650" s="19" t="s">
        <v>2335</v>
      </c>
      <c r="E9650" s="19">
        <v>90</v>
      </c>
      <c r="F9650" s="19">
        <v>5</v>
      </c>
      <c r="G9650" s="19">
        <v>0</v>
      </c>
      <c r="H9650" s="19">
        <v>4</v>
      </c>
    </row>
    <row r="9651" spans="1:8" x14ac:dyDescent="0.25">
      <c r="A9651" s="14" t="str">
        <f t="shared" si="150"/>
        <v>ariasjo012014</v>
      </c>
      <c r="B9651" s="19" t="s">
        <v>625</v>
      </c>
      <c r="C9651" s="19">
        <v>2014</v>
      </c>
      <c r="D9651" s="19" t="s">
        <v>39</v>
      </c>
      <c r="E9651" s="19">
        <v>14</v>
      </c>
      <c r="F9651" s="19">
        <v>23</v>
      </c>
      <c r="G9651" s="19">
        <v>0</v>
      </c>
      <c r="H9651" s="19">
        <v>7</v>
      </c>
    </row>
    <row r="9652" spans="1:8" x14ac:dyDescent="0.25">
      <c r="A9652" s="14" t="str">
        <f t="shared" si="150"/>
        <v>ariasjo012014</v>
      </c>
      <c r="B9652" s="19" t="s">
        <v>625</v>
      </c>
      <c r="C9652" s="19">
        <v>2014</v>
      </c>
      <c r="D9652" s="19" t="s">
        <v>40</v>
      </c>
      <c r="E9652" s="19">
        <v>11</v>
      </c>
      <c r="F9652" s="19">
        <v>36</v>
      </c>
      <c r="G9652" s="19">
        <v>1</v>
      </c>
      <c r="H9652" s="19">
        <v>6</v>
      </c>
    </row>
    <row r="9653" spans="1:8" x14ac:dyDescent="0.25">
      <c r="A9653" s="14" t="str">
        <f t="shared" si="150"/>
        <v>ariasjo012014</v>
      </c>
      <c r="B9653" s="19" t="s">
        <v>625</v>
      </c>
      <c r="C9653" s="19">
        <v>2014</v>
      </c>
      <c r="D9653" s="19" t="s">
        <v>2333</v>
      </c>
      <c r="E9653" s="19">
        <v>17</v>
      </c>
      <c r="F9653" s="19">
        <v>21</v>
      </c>
      <c r="G9653" s="19">
        <v>2</v>
      </c>
      <c r="H9653" s="19">
        <v>9</v>
      </c>
    </row>
    <row r="9654" spans="1:8" x14ac:dyDescent="0.25">
      <c r="A9654" s="14" t="str">
        <f t="shared" si="150"/>
        <v>arrieja012014</v>
      </c>
      <c r="B9654" s="19" t="s">
        <v>1222</v>
      </c>
      <c r="C9654" s="19">
        <v>2014</v>
      </c>
      <c r="D9654" s="19" t="s">
        <v>2334</v>
      </c>
      <c r="E9654" s="19">
        <v>17</v>
      </c>
      <c r="F9654" s="19">
        <v>20</v>
      </c>
      <c r="G9654" s="19">
        <v>2</v>
      </c>
      <c r="H9654" s="19">
        <v>1</v>
      </c>
    </row>
    <row r="9655" spans="1:8" x14ac:dyDescent="0.25">
      <c r="A9655" s="14" t="str">
        <f t="shared" si="150"/>
        <v>arroybr012014</v>
      </c>
      <c r="B9655" s="19" t="s">
        <v>50</v>
      </c>
      <c r="C9655" s="19">
        <v>2014</v>
      </c>
      <c r="D9655" s="19" t="s">
        <v>2334</v>
      </c>
      <c r="E9655" s="19">
        <v>12</v>
      </c>
      <c r="F9655" s="19">
        <v>12</v>
      </c>
      <c r="G9655" s="19">
        <v>1</v>
      </c>
      <c r="H9655" s="19">
        <v>2</v>
      </c>
    </row>
    <row r="9656" spans="1:8" x14ac:dyDescent="0.25">
      <c r="A9656" s="14" t="str">
        <f t="shared" si="150"/>
        <v>arrueer012014</v>
      </c>
      <c r="B9656" s="19" t="s">
        <v>2106</v>
      </c>
      <c r="C9656" s="19">
        <v>2014</v>
      </c>
      <c r="D9656" s="19" t="s">
        <v>2333</v>
      </c>
      <c r="E9656" s="19">
        <v>14</v>
      </c>
      <c r="F9656" s="19">
        <v>26</v>
      </c>
      <c r="G9656" s="19">
        <v>3</v>
      </c>
      <c r="H9656" s="19">
        <v>6</v>
      </c>
    </row>
    <row r="9657" spans="1:8" x14ac:dyDescent="0.25">
      <c r="A9657" s="14" t="str">
        <f t="shared" si="150"/>
        <v>ascheco012014</v>
      </c>
      <c r="B9657" s="19" t="s">
        <v>1873</v>
      </c>
      <c r="C9657" s="19">
        <v>2014</v>
      </c>
      <c r="D9657" s="19" t="s">
        <v>40</v>
      </c>
      <c r="E9657" s="19">
        <v>59</v>
      </c>
      <c r="F9657" s="19">
        <v>206</v>
      </c>
      <c r="G9657" s="19">
        <v>16</v>
      </c>
      <c r="H9657" s="19">
        <v>18</v>
      </c>
    </row>
    <row r="9658" spans="1:8" x14ac:dyDescent="0.25">
      <c r="A9658" s="14" t="str">
        <f t="shared" si="150"/>
        <v>atchisc012014</v>
      </c>
      <c r="B9658" s="19" t="s">
        <v>416</v>
      </c>
      <c r="C9658" s="19">
        <v>2014</v>
      </c>
      <c r="D9658" s="19" t="s">
        <v>2334</v>
      </c>
      <c r="E9658" s="19">
        <v>5</v>
      </c>
      <c r="F9658" s="19">
        <v>13</v>
      </c>
      <c r="G9658" s="19">
        <v>1</v>
      </c>
      <c r="H9658" s="19">
        <v>1</v>
      </c>
    </row>
    <row r="9659" spans="1:8" x14ac:dyDescent="0.25">
      <c r="A9659" s="14" t="str">
        <f t="shared" si="150"/>
        <v>aumonph012014</v>
      </c>
      <c r="B9659" s="19" t="s">
        <v>1661</v>
      </c>
      <c r="C9659" s="19">
        <v>2014</v>
      </c>
      <c r="D9659" s="19" t="s">
        <v>2334</v>
      </c>
      <c r="E9659" s="19">
        <v>0</v>
      </c>
      <c r="F9659" s="19">
        <v>0</v>
      </c>
      <c r="G9659" s="19">
        <v>0</v>
      </c>
      <c r="H9659" s="19">
        <v>0</v>
      </c>
    </row>
    <row r="9660" spans="1:8" x14ac:dyDescent="0.25">
      <c r="A9660" s="14" t="str">
        <f t="shared" si="150"/>
        <v>avilaal012014</v>
      </c>
      <c r="B9660" s="19" t="s">
        <v>1043</v>
      </c>
      <c r="C9660" s="19">
        <v>2014</v>
      </c>
      <c r="D9660" s="19" t="s">
        <v>2335</v>
      </c>
      <c r="E9660" s="19">
        <v>0</v>
      </c>
      <c r="F9660" s="19">
        <v>0</v>
      </c>
      <c r="G9660" s="19">
        <v>0</v>
      </c>
      <c r="H9660" s="19">
        <v>0</v>
      </c>
    </row>
    <row r="9661" spans="1:8" x14ac:dyDescent="0.25">
      <c r="A9661" s="14" t="str">
        <f t="shared" si="150"/>
        <v>avilaal012014</v>
      </c>
      <c r="B9661" s="19" t="s">
        <v>1043</v>
      </c>
      <c r="C9661" s="19">
        <v>2014</v>
      </c>
      <c r="D9661" s="19" t="s">
        <v>2336</v>
      </c>
      <c r="E9661" s="19">
        <v>883</v>
      </c>
      <c r="F9661" s="19">
        <v>52</v>
      </c>
      <c r="G9661" s="19">
        <v>5</v>
      </c>
      <c r="H9661" s="19">
        <v>9</v>
      </c>
    </row>
    <row r="9662" spans="1:8" x14ac:dyDescent="0.25">
      <c r="A9662" s="14" t="str">
        <f t="shared" si="150"/>
        <v>avilalu012014</v>
      </c>
      <c r="B9662" s="19" t="s">
        <v>1663</v>
      </c>
      <c r="C9662" s="19">
        <v>2014</v>
      </c>
      <c r="D9662" s="19" t="s">
        <v>2334</v>
      </c>
      <c r="E9662" s="19">
        <v>5</v>
      </c>
      <c r="F9662" s="19">
        <v>10</v>
      </c>
      <c r="G9662" s="19">
        <v>0</v>
      </c>
      <c r="H9662" s="19">
        <v>2</v>
      </c>
    </row>
    <row r="9663" spans="1:8" x14ac:dyDescent="0.25">
      <c r="A9663" s="14" t="str">
        <f t="shared" si="150"/>
        <v>avilemi012014</v>
      </c>
      <c r="B9663" s="19" t="s">
        <v>874</v>
      </c>
      <c r="C9663" s="19">
        <v>2014</v>
      </c>
      <c r="D9663" s="19" t="s">
        <v>39</v>
      </c>
      <c r="E9663" s="19">
        <v>52</v>
      </c>
      <c r="F9663" s="19">
        <v>86</v>
      </c>
      <c r="G9663" s="19">
        <v>1</v>
      </c>
      <c r="H9663" s="19">
        <v>19</v>
      </c>
    </row>
    <row r="9664" spans="1:8" x14ac:dyDescent="0.25">
      <c r="A9664" s="14" t="str">
        <f t="shared" si="150"/>
        <v>avilemi012014</v>
      </c>
      <c r="B9664" s="19" t="s">
        <v>874</v>
      </c>
      <c r="C9664" s="19">
        <v>2014</v>
      </c>
      <c r="D9664" s="19" t="s">
        <v>40</v>
      </c>
      <c r="E9664" s="19">
        <v>21</v>
      </c>
      <c r="F9664" s="19">
        <v>49</v>
      </c>
      <c r="G9664" s="19">
        <v>7</v>
      </c>
      <c r="H9664" s="19">
        <v>1</v>
      </c>
    </row>
    <row r="9665" spans="1:8" x14ac:dyDescent="0.25">
      <c r="A9665" s="14" t="str">
        <f t="shared" si="150"/>
        <v>avilemi012014</v>
      </c>
      <c r="B9665" s="19" t="s">
        <v>874</v>
      </c>
      <c r="C9665" s="19">
        <v>2014</v>
      </c>
      <c r="D9665" s="19" t="s">
        <v>2329</v>
      </c>
      <c r="E9665" s="19">
        <v>1</v>
      </c>
      <c r="F9665" s="19">
        <v>0</v>
      </c>
      <c r="G9665" s="19">
        <v>0</v>
      </c>
      <c r="H9665" s="19">
        <v>0</v>
      </c>
    </row>
    <row r="9666" spans="1:8" x14ac:dyDescent="0.25">
      <c r="A9666" s="14" t="str">
        <f t="shared" si="150"/>
        <v>avilemi012014</v>
      </c>
      <c r="B9666" s="19" t="s">
        <v>874</v>
      </c>
      <c r="C9666" s="19">
        <v>2014</v>
      </c>
      <c r="D9666" s="19" t="s">
        <v>2330</v>
      </c>
      <c r="E9666" s="19">
        <v>25</v>
      </c>
      <c r="F9666" s="19">
        <v>1</v>
      </c>
      <c r="G9666" s="19">
        <v>0</v>
      </c>
      <c r="H9666" s="19">
        <v>1</v>
      </c>
    </row>
    <row r="9667" spans="1:8" x14ac:dyDescent="0.25">
      <c r="A9667" s="14" t="str">
        <f t="shared" ref="A9667:A9730" si="151">B9667&amp;C9667</f>
        <v>avilemi012014</v>
      </c>
      <c r="B9667" s="19" t="s">
        <v>874</v>
      </c>
      <c r="C9667" s="19">
        <v>2014</v>
      </c>
      <c r="D9667" s="19" t="s">
        <v>2331</v>
      </c>
      <c r="E9667" s="19">
        <v>28</v>
      </c>
      <c r="F9667" s="19">
        <v>1</v>
      </c>
      <c r="G9667" s="19">
        <v>0</v>
      </c>
      <c r="H9667" s="19">
        <v>1</v>
      </c>
    </row>
    <row r="9668" spans="1:8" x14ac:dyDescent="0.25">
      <c r="A9668" s="14" t="str">
        <f t="shared" si="151"/>
        <v>avilemi012014</v>
      </c>
      <c r="B9668" s="19" t="s">
        <v>874</v>
      </c>
      <c r="C9668" s="19">
        <v>2014</v>
      </c>
      <c r="D9668" s="19" t="s">
        <v>2332</v>
      </c>
      <c r="E9668" s="19">
        <v>2</v>
      </c>
      <c r="F9668" s="19">
        <v>0</v>
      </c>
      <c r="G9668" s="19">
        <v>0</v>
      </c>
      <c r="H9668" s="19">
        <v>0</v>
      </c>
    </row>
    <row r="9669" spans="1:8" x14ac:dyDescent="0.25">
      <c r="A9669" s="14" t="str">
        <f t="shared" si="151"/>
        <v>avilemi012014</v>
      </c>
      <c r="B9669" s="19" t="s">
        <v>874</v>
      </c>
      <c r="C9669" s="19">
        <v>2014</v>
      </c>
      <c r="D9669" s="19" t="s">
        <v>2333</v>
      </c>
      <c r="E9669" s="19">
        <v>21</v>
      </c>
      <c r="F9669" s="19">
        <v>37</v>
      </c>
      <c r="G9669" s="19">
        <v>0</v>
      </c>
      <c r="H9669" s="19">
        <v>7</v>
      </c>
    </row>
    <row r="9670" spans="1:8" x14ac:dyDescent="0.25">
      <c r="A9670" s="14" t="str">
        <f t="shared" si="151"/>
        <v>axelrdy012014</v>
      </c>
      <c r="B9670" s="19" t="s">
        <v>1427</v>
      </c>
      <c r="C9670" s="19">
        <v>2014</v>
      </c>
      <c r="D9670" s="19" t="s">
        <v>2334</v>
      </c>
      <c r="E9670" s="19">
        <v>1</v>
      </c>
      <c r="F9670" s="19">
        <v>3</v>
      </c>
      <c r="G9670" s="19">
        <v>0</v>
      </c>
      <c r="H9670" s="19">
        <v>0</v>
      </c>
    </row>
    <row r="9671" spans="1:8" x14ac:dyDescent="0.25">
      <c r="A9671" s="14" t="str">
        <f t="shared" si="151"/>
        <v>axforjo012014</v>
      </c>
      <c r="B9671" s="19" t="s">
        <v>1044</v>
      </c>
      <c r="C9671" s="19">
        <v>2014</v>
      </c>
      <c r="D9671" s="19" t="s">
        <v>2334</v>
      </c>
      <c r="E9671" s="19">
        <v>0</v>
      </c>
      <c r="F9671" s="19">
        <v>4</v>
      </c>
      <c r="G9671" s="19">
        <v>0</v>
      </c>
      <c r="H9671" s="19">
        <v>0</v>
      </c>
    </row>
    <row r="9672" spans="1:8" x14ac:dyDescent="0.25">
      <c r="A9672" s="14" t="str">
        <f t="shared" si="151"/>
        <v>axforjo012014</v>
      </c>
      <c r="B9672" s="19" t="s">
        <v>1044</v>
      </c>
      <c r="C9672" s="19">
        <v>2014</v>
      </c>
      <c r="D9672" s="19" t="s">
        <v>2334</v>
      </c>
      <c r="E9672" s="19">
        <v>2</v>
      </c>
      <c r="F9672" s="19">
        <v>2</v>
      </c>
      <c r="G9672" s="19">
        <v>0</v>
      </c>
      <c r="H9672" s="19">
        <v>0</v>
      </c>
    </row>
    <row r="9673" spans="1:8" x14ac:dyDescent="0.25">
      <c r="A9673" s="14" t="str">
        <f t="shared" si="151"/>
        <v>aybarer012014</v>
      </c>
      <c r="B9673" s="19" t="s">
        <v>626</v>
      </c>
      <c r="C9673" s="19">
        <v>2014</v>
      </c>
      <c r="D9673" s="19" t="s">
        <v>2333</v>
      </c>
      <c r="E9673" s="19">
        <v>194</v>
      </c>
      <c r="F9673" s="19">
        <v>359</v>
      </c>
      <c r="G9673" s="19">
        <v>10</v>
      </c>
      <c r="H9673" s="19">
        <v>75</v>
      </c>
    </row>
    <row r="9674" spans="1:8" x14ac:dyDescent="0.25">
      <c r="A9674" s="14" t="str">
        <f t="shared" si="151"/>
        <v>badenbu012014</v>
      </c>
      <c r="B9674" s="19" t="s">
        <v>875</v>
      </c>
      <c r="C9674" s="19">
        <v>2014</v>
      </c>
      <c r="D9674" s="19" t="s">
        <v>2334</v>
      </c>
      <c r="E9674" s="19">
        <v>9</v>
      </c>
      <c r="F9674" s="19">
        <v>10</v>
      </c>
      <c r="G9674" s="19">
        <v>2</v>
      </c>
      <c r="H9674" s="19">
        <v>6</v>
      </c>
    </row>
    <row r="9675" spans="1:8" x14ac:dyDescent="0.25">
      <c r="A9675" s="14" t="str">
        <f t="shared" si="151"/>
        <v>baezja012014</v>
      </c>
      <c r="B9675" s="19" t="s">
        <v>2107</v>
      </c>
      <c r="C9675" s="19">
        <v>2014</v>
      </c>
      <c r="D9675" s="19" t="s">
        <v>39</v>
      </c>
      <c r="E9675" s="19">
        <v>60</v>
      </c>
      <c r="F9675" s="19">
        <v>51</v>
      </c>
      <c r="G9675" s="19">
        <v>5</v>
      </c>
      <c r="H9675" s="19">
        <v>18</v>
      </c>
    </row>
    <row r="9676" spans="1:8" x14ac:dyDescent="0.25">
      <c r="A9676" s="14" t="str">
        <f t="shared" si="151"/>
        <v>baezja012014</v>
      </c>
      <c r="B9676" s="19" t="s">
        <v>2107</v>
      </c>
      <c r="C9676" s="19">
        <v>2014</v>
      </c>
      <c r="D9676" s="19" t="s">
        <v>2333</v>
      </c>
      <c r="E9676" s="19">
        <v>45</v>
      </c>
      <c r="F9676" s="19">
        <v>89</v>
      </c>
      <c r="G9676" s="19">
        <v>5</v>
      </c>
      <c r="H9676" s="19">
        <v>22</v>
      </c>
    </row>
    <row r="9677" spans="1:8" x14ac:dyDescent="0.25">
      <c r="A9677" s="14" t="str">
        <f t="shared" si="151"/>
        <v>baezpe012014</v>
      </c>
      <c r="B9677" s="19" t="s">
        <v>2108</v>
      </c>
      <c r="C9677" s="19">
        <v>2014</v>
      </c>
      <c r="D9677" s="19" t="s">
        <v>2334</v>
      </c>
      <c r="E9677" s="19">
        <v>1</v>
      </c>
      <c r="F9677" s="19">
        <v>1</v>
      </c>
      <c r="G9677" s="19">
        <v>0</v>
      </c>
      <c r="H9677" s="19">
        <v>0</v>
      </c>
    </row>
    <row r="9678" spans="1:8" x14ac:dyDescent="0.25">
      <c r="A9678" s="14" t="str">
        <f t="shared" si="151"/>
        <v>baileho022014</v>
      </c>
      <c r="B9678" s="19" t="s">
        <v>753</v>
      </c>
      <c r="C9678" s="19">
        <v>2014</v>
      </c>
      <c r="D9678" s="19" t="s">
        <v>2334</v>
      </c>
      <c r="E9678" s="19">
        <v>13</v>
      </c>
      <c r="F9678" s="19">
        <v>17</v>
      </c>
      <c r="G9678" s="19">
        <v>0</v>
      </c>
      <c r="H9678" s="19">
        <v>2</v>
      </c>
    </row>
    <row r="9679" spans="1:8" x14ac:dyDescent="0.25">
      <c r="A9679" s="14" t="str">
        <f t="shared" si="151"/>
        <v>bakerje032014</v>
      </c>
      <c r="B9679" s="19" t="s">
        <v>514</v>
      </c>
      <c r="C9679" s="19">
        <v>2014</v>
      </c>
      <c r="D9679" s="19" t="s">
        <v>2335</v>
      </c>
      <c r="E9679" s="19">
        <v>263</v>
      </c>
      <c r="F9679" s="19">
        <v>15</v>
      </c>
      <c r="G9679" s="19">
        <v>2</v>
      </c>
      <c r="H9679" s="19">
        <v>23</v>
      </c>
    </row>
    <row r="9680" spans="1:8" x14ac:dyDescent="0.25">
      <c r="A9680" s="14" t="str">
        <f t="shared" si="151"/>
        <v>bakerje032014</v>
      </c>
      <c r="B9680" s="19" t="s">
        <v>514</v>
      </c>
      <c r="C9680" s="19">
        <v>2014</v>
      </c>
      <c r="D9680" s="19" t="s">
        <v>39</v>
      </c>
      <c r="E9680" s="19">
        <v>21</v>
      </c>
      <c r="F9680" s="19">
        <v>45</v>
      </c>
      <c r="G9680" s="19">
        <v>1</v>
      </c>
      <c r="H9680" s="19">
        <v>9</v>
      </c>
    </row>
    <row r="9681" spans="1:8" x14ac:dyDescent="0.25">
      <c r="A9681" s="14" t="str">
        <f t="shared" si="151"/>
        <v>bakerje032014</v>
      </c>
      <c r="B9681" s="19" t="s">
        <v>514</v>
      </c>
      <c r="C9681" s="19">
        <v>2014</v>
      </c>
      <c r="D9681" s="19" t="s">
        <v>40</v>
      </c>
      <c r="E9681" s="19">
        <v>0</v>
      </c>
      <c r="F9681" s="19">
        <v>0</v>
      </c>
      <c r="G9681" s="19">
        <v>0</v>
      </c>
      <c r="H9681" s="19">
        <v>0</v>
      </c>
    </row>
    <row r="9682" spans="1:8" x14ac:dyDescent="0.25">
      <c r="A9682" s="14" t="str">
        <f t="shared" si="151"/>
        <v>bakerjo012014</v>
      </c>
      <c r="B9682" s="19" t="s">
        <v>876</v>
      </c>
      <c r="C9682" s="19">
        <v>2014</v>
      </c>
      <c r="D9682" s="19" t="s">
        <v>2336</v>
      </c>
      <c r="E9682" s="19">
        <v>437</v>
      </c>
      <c r="F9682" s="19">
        <v>30</v>
      </c>
      <c r="G9682" s="19">
        <v>2</v>
      </c>
      <c r="H9682" s="19">
        <v>2</v>
      </c>
    </row>
    <row r="9683" spans="1:8" x14ac:dyDescent="0.25">
      <c r="A9683" s="14" t="str">
        <f t="shared" si="151"/>
        <v>bakerjo012014</v>
      </c>
      <c r="B9683" s="19" t="s">
        <v>876</v>
      </c>
      <c r="C9683" s="19">
        <v>2014</v>
      </c>
      <c r="D9683" s="19" t="s">
        <v>2334</v>
      </c>
      <c r="E9683" s="19">
        <v>0</v>
      </c>
      <c r="F9683" s="19">
        <v>0</v>
      </c>
      <c r="G9683" s="19">
        <v>0</v>
      </c>
      <c r="H9683" s="19">
        <v>0</v>
      </c>
    </row>
    <row r="9684" spans="1:8" x14ac:dyDescent="0.25">
      <c r="A9684" s="14" t="str">
        <f t="shared" si="151"/>
        <v>bakersc022014</v>
      </c>
      <c r="B9684" s="19" t="s">
        <v>515</v>
      </c>
      <c r="C9684" s="19">
        <v>2014</v>
      </c>
      <c r="D9684" s="19" t="s">
        <v>2334</v>
      </c>
      <c r="E9684" s="19">
        <v>6</v>
      </c>
      <c r="F9684" s="19">
        <v>1</v>
      </c>
      <c r="G9684" s="19">
        <v>0</v>
      </c>
      <c r="H9684" s="19">
        <v>1</v>
      </c>
    </row>
    <row r="9685" spans="1:8" x14ac:dyDescent="0.25">
      <c r="A9685" s="14" t="str">
        <f t="shared" si="151"/>
        <v>balfogr012014</v>
      </c>
      <c r="B9685" s="19" t="s">
        <v>229</v>
      </c>
      <c r="C9685" s="19">
        <v>2014</v>
      </c>
      <c r="D9685" s="19" t="s">
        <v>2334</v>
      </c>
      <c r="E9685" s="19">
        <v>1</v>
      </c>
      <c r="F9685" s="19">
        <v>5</v>
      </c>
      <c r="G9685" s="19">
        <v>0</v>
      </c>
      <c r="H9685" s="19">
        <v>0</v>
      </c>
    </row>
    <row r="9686" spans="1:8" x14ac:dyDescent="0.25">
      <c r="A9686" s="14" t="str">
        <f t="shared" si="151"/>
        <v>barmecl012014</v>
      </c>
      <c r="B9686" s="19" t="s">
        <v>352</v>
      </c>
      <c r="C9686" s="19">
        <v>2014</v>
      </c>
      <c r="D9686" s="19" t="s">
        <v>2335</v>
      </c>
      <c r="E9686" s="19">
        <v>5</v>
      </c>
      <c r="F9686" s="19">
        <v>0</v>
      </c>
      <c r="G9686" s="19">
        <v>0</v>
      </c>
      <c r="H9686" s="19">
        <v>0</v>
      </c>
    </row>
    <row r="9687" spans="1:8" x14ac:dyDescent="0.25">
      <c r="A9687" s="14" t="str">
        <f t="shared" si="151"/>
        <v>barmecl012014</v>
      </c>
      <c r="B9687" s="19" t="s">
        <v>352</v>
      </c>
      <c r="C9687" s="19">
        <v>2014</v>
      </c>
      <c r="D9687" s="19" t="s">
        <v>39</v>
      </c>
      <c r="E9687" s="19">
        <v>10</v>
      </c>
      <c r="F9687" s="19">
        <v>21</v>
      </c>
      <c r="G9687" s="19">
        <v>0</v>
      </c>
      <c r="H9687" s="19">
        <v>1</v>
      </c>
    </row>
    <row r="9688" spans="1:8" x14ac:dyDescent="0.25">
      <c r="A9688" s="14" t="str">
        <f t="shared" si="151"/>
        <v>barmecl012014</v>
      </c>
      <c r="B9688" s="19" t="s">
        <v>352</v>
      </c>
      <c r="C9688" s="19">
        <v>2014</v>
      </c>
      <c r="D9688" s="19" t="s">
        <v>40</v>
      </c>
      <c r="E9688" s="19">
        <v>1</v>
      </c>
      <c r="F9688" s="19">
        <v>2</v>
      </c>
      <c r="G9688" s="19">
        <v>0</v>
      </c>
      <c r="H9688" s="19">
        <v>0</v>
      </c>
    </row>
    <row r="9689" spans="1:8" x14ac:dyDescent="0.25">
      <c r="A9689" s="14" t="str">
        <f t="shared" si="151"/>
        <v>barmecl012014</v>
      </c>
      <c r="B9689" s="19" t="s">
        <v>352</v>
      </c>
      <c r="C9689" s="19">
        <v>2014</v>
      </c>
      <c r="D9689" s="19" t="s">
        <v>2333</v>
      </c>
      <c r="E9689" s="19">
        <v>22</v>
      </c>
      <c r="F9689" s="19">
        <v>56</v>
      </c>
      <c r="G9689" s="19">
        <v>2</v>
      </c>
      <c r="H9689" s="19">
        <v>10</v>
      </c>
    </row>
    <row r="9690" spans="1:8" x14ac:dyDescent="0.25">
      <c r="A9690" s="14" t="str">
        <f t="shared" si="151"/>
        <v>barnebr022014</v>
      </c>
      <c r="B9690" s="19" t="s">
        <v>1664</v>
      </c>
      <c r="C9690" s="19">
        <v>2014</v>
      </c>
      <c r="D9690" s="19" t="s">
        <v>2329</v>
      </c>
      <c r="E9690" s="19">
        <v>3</v>
      </c>
      <c r="F9690" s="19">
        <v>0</v>
      </c>
      <c r="G9690" s="19">
        <v>0</v>
      </c>
      <c r="H9690" s="19">
        <v>0</v>
      </c>
    </row>
    <row r="9691" spans="1:8" x14ac:dyDescent="0.25">
      <c r="A9691" s="14" t="str">
        <f t="shared" si="151"/>
        <v>barnebr022014</v>
      </c>
      <c r="B9691" s="19" t="s">
        <v>1664</v>
      </c>
      <c r="C9691" s="19">
        <v>2014</v>
      </c>
      <c r="D9691" s="19" t="s">
        <v>2330</v>
      </c>
      <c r="E9691" s="19">
        <v>19</v>
      </c>
      <c r="F9691" s="19">
        <v>0</v>
      </c>
      <c r="G9691" s="19">
        <v>1</v>
      </c>
      <c r="H9691" s="19">
        <v>0</v>
      </c>
    </row>
    <row r="9692" spans="1:8" x14ac:dyDescent="0.25">
      <c r="A9692" s="14" t="str">
        <f t="shared" si="151"/>
        <v>barnebr022014</v>
      </c>
      <c r="B9692" s="19" t="s">
        <v>1664</v>
      </c>
      <c r="C9692" s="19">
        <v>2014</v>
      </c>
      <c r="D9692" s="19" t="s">
        <v>2331</v>
      </c>
      <c r="E9692" s="19">
        <v>114</v>
      </c>
      <c r="F9692" s="19">
        <v>3</v>
      </c>
      <c r="G9692" s="19">
        <v>2</v>
      </c>
      <c r="H9692" s="19">
        <v>1</v>
      </c>
    </row>
    <row r="9693" spans="1:8" x14ac:dyDescent="0.25">
      <c r="A9693" s="14" t="str">
        <f t="shared" si="151"/>
        <v>barnebr022014</v>
      </c>
      <c r="B9693" s="19" t="s">
        <v>1664</v>
      </c>
      <c r="C9693" s="19">
        <v>2014</v>
      </c>
      <c r="D9693" s="19" t="s">
        <v>2332</v>
      </c>
      <c r="E9693" s="19">
        <v>92</v>
      </c>
      <c r="F9693" s="19">
        <v>3</v>
      </c>
      <c r="G9693" s="19">
        <v>1</v>
      </c>
      <c r="H9693" s="19">
        <v>1</v>
      </c>
    </row>
    <row r="9694" spans="1:8" x14ac:dyDescent="0.25">
      <c r="A9694" s="14" t="str">
        <f t="shared" si="151"/>
        <v>barneda012014</v>
      </c>
      <c r="B9694" s="19" t="s">
        <v>1224</v>
      </c>
      <c r="C9694" s="19">
        <v>2014</v>
      </c>
      <c r="D9694" s="19" t="s">
        <v>39</v>
      </c>
      <c r="E9694" s="19">
        <v>83</v>
      </c>
      <c r="F9694" s="19">
        <v>140</v>
      </c>
      <c r="G9694" s="19">
        <v>3</v>
      </c>
      <c r="H9694" s="19">
        <v>27</v>
      </c>
    </row>
    <row r="9695" spans="1:8" x14ac:dyDescent="0.25">
      <c r="A9695" s="14" t="str">
        <f t="shared" si="151"/>
        <v>barneda012014</v>
      </c>
      <c r="B9695" s="19" t="s">
        <v>1224</v>
      </c>
      <c r="C9695" s="19">
        <v>2014</v>
      </c>
      <c r="D9695" s="19" t="s">
        <v>39</v>
      </c>
      <c r="E9695" s="19">
        <v>13</v>
      </c>
      <c r="F9695" s="19">
        <v>15</v>
      </c>
      <c r="G9695" s="19">
        <v>1</v>
      </c>
      <c r="H9695" s="19">
        <v>2</v>
      </c>
    </row>
    <row r="9696" spans="1:8" x14ac:dyDescent="0.25">
      <c r="A9696" s="14" t="str">
        <f t="shared" si="151"/>
        <v>barneda012014</v>
      </c>
      <c r="B9696" s="19" t="s">
        <v>1224</v>
      </c>
      <c r="C9696" s="19">
        <v>2014</v>
      </c>
      <c r="D9696" s="19" t="s">
        <v>2333</v>
      </c>
      <c r="E9696" s="19">
        <v>0</v>
      </c>
      <c r="F9696" s="19">
        <v>5</v>
      </c>
      <c r="G9696" s="19">
        <v>0</v>
      </c>
      <c r="H9696" s="19">
        <v>0</v>
      </c>
    </row>
    <row r="9697" spans="1:8" x14ac:dyDescent="0.25">
      <c r="A9697" s="14" t="str">
        <f t="shared" si="151"/>
        <v>barnema012014</v>
      </c>
      <c r="B9697" s="19" t="s">
        <v>2109</v>
      </c>
      <c r="C9697" s="19">
        <v>2014</v>
      </c>
      <c r="D9697" s="19" t="s">
        <v>2334</v>
      </c>
      <c r="E9697" s="19">
        <v>1</v>
      </c>
      <c r="F9697" s="19">
        <v>0</v>
      </c>
      <c r="G9697" s="19">
        <v>0</v>
      </c>
      <c r="H9697" s="19">
        <v>0</v>
      </c>
    </row>
    <row r="9698" spans="1:8" x14ac:dyDescent="0.25">
      <c r="A9698" s="14" t="str">
        <f t="shared" si="151"/>
        <v>barnhtu012014</v>
      </c>
      <c r="B9698" s="19" t="s">
        <v>2110</v>
      </c>
      <c r="C9698" s="19">
        <v>2014</v>
      </c>
      <c r="D9698" s="19" t="s">
        <v>2336</v>
      </c>
      <c r="E9698" s="19">
        <v>110</v>
      </c>
      <c r="F9698" s="19">
        <v>14</v>
      </c>
      <c r="G9698" s="19">
        <v>0</v>
      </c>
      <c r="H9698" s="19">
        <v>2</v>
      </c>
    </row>
    <row r="9699" spans="1:8" x14ac:dyDescent="0.25">
      <c r="A9699" s="14" t="str">
        <f t="shared" si="151"/>
        <v>barreaa012014</v>
      </c>
      <c r="B9699" s="19" t="s">
        <v>2111</v>
      </c>
      <c r="C9699" s="19">
        <v>2014</v>
      </c>
      <c r="D9699" s="19" t="s">
        <v>2334</v>
      </c>
      <c r="E9699" s="19">
        <v>2</v>
      </c>
      <c r="F9699" s="19">
        <v>4</v>
      </c>
      <c r="G9699" s="19">
        <v>1</v>
      </c>
      <c r="H9699" s="19">
        <v>0</v>
      </c>
    </row>
    <row r="9700" spans="1:8" x14ac:dyDescent="0.25">
      <c r="A9700" s="14" t="str">
        <f t="shared" si="151"/>
        <v>bartlja012014</v>
      </c>
      <c r="B9700" s="19" t="s">
        <v>417</v>
      </c>
      <c r="C9700" s="19">
        <v>2014</v>
      </c>
      <c r="D9700" s="19" t="s">
        <v>2330</v>
      </c>
      <c r="E9700" s="19">
        <v>0</v>
      </c>
      <c r="F9700" s="19">
        <v>0</v>
      </c>
      <c r="G9700" s="19">
        <v>0</v>
      </c>
      <c r="H9700" s="19">
        <v>0</v>
      </c>
    </row>
    <row r="9701" spans="1:8" x14ac:dyDescent="0.25">
      <c r="A9701" s="14" t="str">
        <f t="shared" si="151"/>
        <v>bartlja012014</v>
      </c>
      <c r="B9701" s="19" t="s">
        <v>417</v>
      </c>
      <c r="C9701" s="19">
        <v>2014</v>
      </c>
      <c r="D9701" s="19" t="s">
        <v>2331</v>
      </c>
      <c r="E9701" s="19">
        <v>0</v>
      </c>
      <c r="F9701" s="19">
        <v>0</v>
      </c>
      <c r="G9701" s="19">
        <v>0</v>
      </c>
      <c r="H9701" s="19">
        <v>0</v>
      </c>
    </row>
    <row r="9702" spans="1:8" x14ac:dyDescent="0.25">
      <c r="A9702" s="14" t="str">
        <f t="shared" si="151"/>
        <v>bartoda022014</v>
      </c>
      <c r="B9702" s="19" t="s">
        <v>756</v>
      </c>
      <c r="C9702" s="19">
        <v>2014</v>
      </c>
      <c r="D9702" s="19" t="s">
        <v>2335</v>
      </c>
      <c r="E9702" s="19">
        <v>166</v>
      </c>
      <c r="F9702" s="19">
        <v>12</v>
      </c>
      <c r="G9702" s="19">
        <v>3</v>
      </c>
      <c r="H9702" s="19">
        <v>16</v>
      </c>
    </row>
    <row r="9703" spans="1:8" x14ac:dyDescent="0.25">
      <c r="A9703" s="14" t="str">
        <f t="shared" si="151"/>
        <v>bassan012014</v>
      </c>
      <c r="B9703" s="19" t="s">
        <v>1428</v>
      </c>
      <c r="C9703" s="19">
        <v>2014</v>
      </c>
      <c r="D9703" s="19" t="s">
        <v>2334</v>
      </c>
      <c r="E9703" s="19">
        <v>2</v>
      </c>
      <c r="F9703" s="19">
        <v>6</v>
      </c>
      <c r="G9703" s="19">
        <v>1</v>
      </c>
      <c r="H9703" s="19">
        <v>0</v>
      </c>
    </row>
    <row r="9704" spans="1:8" x14ac:dyDescent="0.25">
      <c r="A9704" s="14" t="str">
        <f t="shared" si="151"/>
        <v>bassich012014</v>
      </c>
      <c r="B9704" s="19" t="s">
        <v>2112</v>
      </c>
      <c r="C9704" s="19">
        <v>2014</v>
      </c>
      <c r="D9704" s="19" t="s">
        <v>2334</v>
      </c>
      <c r="E9704" s="19">
        <v>1</v>
      </c>
      <c r="F9704" s="19">
        <v>4</v>
      </c>
      <c r="G9704" s="19">
        <v>0</v>
      </c>
      <c r="H9704" s="19">
        <v>0</v>
      </c>
    </row>
    <row r="9705" spans="1:8" x14ac:dyDescent="0.25">
      <c r="A9705" s="14" t="str">
        <f t="shared" si="151"/>
        <v>bastaan012014</v>
      </c>
      <c r="B9705" s="19" t="s">
        <v>1047</v>
      </c>
      <c r="C9705" s="19">
        <v>2014</v>
      </c>
      <c r="D9705" s="19" t="s">
        <v>2334</v>
      </c>
      <c r="E9705" s="19">
        <v>1</v>
      </c>
      <c r="F9705" s="19">
        <v>1</v>
      </c>
      <c r="G9705" s="19">
        <v>1</v>
      </c>
      <c r="H9705" s="19">
        <v>0</v>
      </c>
    </row>
    <row r="9706" spans="1:8" x14ac:dyDescent="0.25">
      <c r="A9706" s="14" t="str">
        <f t="shared" si="151"/>
        <v>bauertr012014</v>
      </c>
      <c r="B9706" s="19" t="s">
        <v>1666</v>
      </c>
      <c r="C9706" s="19">
        <v>2014</v>
      </c>
      <c r="D9706" s="19" t="s">
        <v>2334</v>
      </c>
      <c r="E9706" s="19">
        <v>9</v>
      </c>
      <c r="F9706" s="19">
        <v>12</v>
      </c>
      <c r="G9706" s="19">
        <v>1</v>
      </c>
      <c r="H9706" s="19">
        <v>4</v>
      </c>
    </row>
    <row r="9707" spans="1:8" x14ac:dyDescent="0.25">
      <c r="A9707" s="14" t="str">
        <f t="shared" si="151"/>
        <v>bautijo022014</v>
      </c>
      <c r="B9707" s="19" t="s">
        <v>419</v>
      </c>
      <c r="C9707" s="19">
        <v>2014</v>
      </c>
      <c r="D9707" s="19" t="s">
        <v>2335</v>
      </c>
      <c r="E9707" s="19">
        <v>75</v>
      </c>
      <c r="F9707" s="19">
        <v>6</v>
      </c>
      <c r="G9707" s="19">
        <v>0</v>
      </c>
      <c r="H9707" s="19">
        <v>6</v>
      </c>
    </row>
    <row r="9708" spans="1:8" x14ac:dyDescent="0.25">
      <c r="A9708" s="14" t="str">
        <f t="shared" si="151"/>
        <v>bautijo022014</v>
      </c>
      <c r="B9708" s="19" t="s">
        <v>419</v>
      </c>
      <c r="C9708" s="19">
        <v>2014</v>
      </c>
      <c r="D9708" s="19" t="s">
        <v>2329</v>
      </c>
      <c r="E9708" s="19">
        <v>19</v>
      </c>
      <c r="F9708" s="19">
        <v>0</v>
      </c>
      <c r="G9708" s="19">
        <v>0</v>
      </c>
      <c r="H9708" s="19">
        <v>0</v>
      </c>
    </row>
    <row r="9709" spans="1:8" x14ac:dyDescent="0.25">
      <c r="A9709" s="14" t="str">
        <f t="shared" si="151"/>
        <v>bautijo022014</v>
      </c>
      <c r="B9709" s="19" t="s">
        <v>419</v>
      </c>
      <c r="C9709" s="19">
        <v>2014</v>
      </c>
      <c r="D9709" s="19" t="s">
        <v>2331</v>
      </c>
      <c r="E9709" s="19">
        <v>282</v>
      </c>
      <c r="F9709" s="19">
        <v>12</v>
      </c>
      <c r="G9709" s="19">
        <v>4</v>
      </c>
      <c r="H9709" s="19">
        <v>2</v>
      </c>
    </row>
    <row r="9710" spans="1:8" x14ac:dyDescent="0.25">
      <c r="A9710" s="14" t="str">
        <f t="shared" si="151"/>
        <v>bautijo022014</v>
      </c>
      <c r="B9710" s="19" t="s">
        <v>419</v>
      </c>
      <c r="C9710" s="19">
        <v>2014</v>
      </c>
      <c r="D9710" s="19" t="s">
        <v>2332</v>
      </c>
      <c r="E9710" s="19">
        <v>263</v>
      </c>
      <c r="F9710" s="19">
        <v>12</v>
      </c>
      <c r="G9710" s="19">
        <v>4</v>
      </c>
      <c r="H9710" s="19">
        <v>2</v>
      </c>
    </row>
    <row r="9711" spans="1:8" x14ac:dyDescent="0.25">
      <c r="A9711" s="14" t="str">
        <f t="shared" si="151"/>
        <v>baxtemi012014</v>
      </c>
      <c r="B9711" s="19" t="s">
        <v>1225</v>
      </c>
      <c r="C9711" s="19">
        <v>2014</v>
      </c>
      <c r="D9711" s="19" t="s">
        <v>2330</v>
      </c>
      <c r="E9711" s="19">
        <v>3</v>
      </c>
      <c r="F9711" s="19">
        <v>0</v>
      </c>
      <c r="G9711" s="19">
        <v>0</v>
      </c>
      <c r="H9711" s="19">
        <v>0</v>
      </c>
    </row>
    <row r="9712" spans="1:8" x14ac:dyDescent="0.25">
      <c r="A9712" s="14" t="str">
        <f t="shared" si="151"/>
        <v>baxtemi012014</v>
      </c>
      <c r="B9712" s="19" t="s">
        <v>1225</v>
      </c>
      <c r="C9712" s="19">
        <v>2014</v>
      </c>
      <c r="D9712" s="19" t="s">
        <v>2331</v>
      </c>
      <c r="E9712" s="19">
        <v>3</v>
      </c>
      <c r="F9712" s="19">
        <v>0</v>
      </c>
      <c r="G9712" s="19">
        <v>0</v>
      </c>
      <c r="H9712" s="19">
        <v>0</v>
      </c>
    </row>
    <row r="9713" spans="1:8" x14ac:dyDescent="0.25">
      <c r="A9713" s="14" t="str">
        <f t="shared" si="151"/>
        <v>beatope012014</v>
      </c>
      <c r="B9713" s="19" t="s">
        <v>1429</v>
      </c>
      <c r="C9713" s="19">
        <v>2014</v>
      </c>
      <c r="D9713" s="19" t="s">
        <v>2334</v>
      </c>
      <c r="E9713" s="19">
        <v>0</v>
      </c>
      <c r="F9713" s="19">
        <v>0</v>
      </c>
      <c r="G9713" s="19">
        <v>0</v>
      </c>
      <c r="H9713" s="19">
        <v>0</v>
      </c>
    </row>
    <row r="9714" spans="1:8" x14ac:dyDescent="0.25">
      <c r="A9714" s="14" t="str">
        <f t="shared" si="151"/>
        <v>beavabl012014</v>
      </c>
      <c r="B9714" s="19" t="s">
        <v>1430</v>
      </c>
      <c r="C9714" s="19">
        <v>2014</v>
      </c>
      <c r="D9714" s="19" t="s">
        <v>2334</v>
      </c>
      <c r="E9714" s="19">
        <v>0</v>
      </c>
      <c r="F9714" s="19">
        <v>1</v>
      </c>
      <c r="G9714" s="19">
        <v>0</v>
      </c>
      <c r="H9714" s="19">
        <v>0</v>
      </c>
    </row>
    <row r="9715" spans="1:8" x14ac:dyDescent="0.25">
      <c r="A9715" s="14" t="str">
        <f t="shared" si="151"/>
        <v>beckejo022014</v>
      </c>
      <c r="B9715" s="19" t="s">
        <v>230</v>
      </c>
      <c r="C9715" s="19">
        <v>2014</v>
      </c>
      <c r="D9715" s="19" t="s">
        <v>2334</v>
      </c>
      <c r="E9715" s="19">
        <v>8</v>
      </c>
      <c r="F9715" s="19">
        <v>8</v>
      </c>
      <c r="G9715" s="19">
        <v>2</v>
      </c>
      <c r="H9715" s="19">
        <v>1</v>
      </c>
    </row>
    <row r="9716" spans="1:8" x14ac:dyDescent="0.25">
      <c r="A9716" s="14" t="str">
        <f t="shared" si="151"/>
        <v>beckhgo012014</v>
      </c>
      <c r="B9716" s="19" t="s">
        <v>1048</v>
      </c>
      <c r="C9716" s="19">
        <v>2014</v>
      </c>
      <c r="D9716" s="19" t="s">
        <v>39</v>
      </c>
      <c r="E9716" s="19">
        <v>202</v>
      </c>
      <c r="F9716" s="19">
        <v>312</v>
      </c>
      <c r="G9716" s="19">
        <v>10</v>
      </c>
      <c r="H9716" s="19">
        <v>74</v>
      </c>
    </row>
    <row r="9717" spans="1:8" x14ac:dyDescent="0.25">
      <c r="A9717" s="14" t="str">
        <f t="shared" si="151"/>
        <v>beckhgo012014</v>
      </c>
      <c r="B9717" s="19" t="s">
        <v>1048</v>
      </c>
      <c r="C9717" s="19">
        <v>2014</v>
      </c>
      <c r="D9717" s="19" t="s">
        <v>39</v>
      </c>
      <c r="E9717" s="19">
        <v>3</v>
      </c>
      <c r="F9717" s="19">
        <v>7</v>
      </c>
      <c r="G9717" s="19">
        <v>0</v>
      </c>
      <c r="H9717" s="19">
        <v>1</v>
      </c>
    </row>
    <row r="9718" spans="1:8" x14ac:dyDescent="0.25">
      <c r="A9718" s="14" t="str">
        <f t="shared" si="151"/>
        <v>beckhgo012014</v>
      </c>
      <c r="B9718" s="19" t="s">
        <v>1048</v>
      </c>
      <c r="C9718" s="19">
        <v>2014</v>
      </c>
      <c r="D9718" s="19" t="s">
        <v>40</v>
      </c>
      <c r="E9718" s="19">
        <v>10</v>
      </c>
      <c r="F9718" s="19">
        <v>18</v>
      </c>
      <c r="G9718" s="19">
        <v>2</v>
      </c>
      <c r="H9718" s="19">
        <v>3</v>
      </c>
    </row>
    <row r="9719" spans="1:8" x14ac:dyDescent="0.25">
      <c r="A9719" s="14" t="str">
        <f t="shared" si="151"/>
        <v>beckhgo012014</v>
      </c>
      <c r="B9719" s="19" t="s">
        <v>1048</v>
      </c>
      <c r="C9719" s="19">
        <v>2014</v>
      </c>
      <c r="D9719" s="19" t="s">
        <v>2333</v>
      </c>
      <c r="E9719" s="19">
        <v>4</v>
      </c>
      <c r="F9719" s="19">
        <v>11</v>
      </c>
      <c r="G9719" s="19">
        <v>1</v>
      </c>
      <c r="H9719" s="19">
        <v>4</v>
      </c>
    </row>
    <row r="9720" spans="1:8" x14ac:dyDescent="0.25">
      <c r="A9720" s="14" t="str">
        <f t="shared" si="151"/>
        <v>bedarer012014</v>
      </c>
      <c r="B9720" s="19" t="s">
        <v>287</v>
      </c>
      <c r="C9720" s="19">
        <v>2014</v>
      </c>
      <c r="D9720" s="19" t="s">
        <v>2334</v>
      </c>
      <c r="E9720" s="19">
        <v>2</v>
      </c>
      <c r="F9720" s="19">
        <v>5</v>
      </c>
      <c r="G9720" s="19">
        <v>0</v>
      </c>
      <c r="H9720" s="19">
        <v>0</v>
      </c>
    </row>
    <row r="9721" spans="1:8" x14ac:dyDescent="0.25">
      <c r="A9721" s="14" t="str">
        <f t="shared" si="151"/>
        <v>bedroca012014</v>
      </c>
      <c r="B9721" s="19" t="s">
        <v>2113</v>
      </c>
      <c r="C9721" s="19">
        <v>2014</v>
      </c>
      <c r="D9721" s="19" t="s">
        <v>2334</v>
      </c>
      <c r="E9721" s="19">
        <v>2</v>
      </c>
      <c r="F9721" s="19">
        <v>4</v>
      </c>
      <c r="G9721" s="19">
        <v>0</v>
      </c>
      <c r="H9721" s="19">
        <v>0</v>
      </c>
    </row>
    <row r="9722" spans="1:8" x14ac:dyDescent="0.25">
      <c r="A9722" s="14" t="str">
        <f t="shared" si="151"/>
        <v>beeleda012014</v>
      </c>
      <c r="B9722" s="19" t="s">
        <v>2114</v>
      </c>
      <c r="C9722" s="19">
        <v>2014</v>
      </c>
      <c r="D9722" s="19" t="s">
        <v>2334</v>
      </c>
      <c r="E9722" s="19">
        <v>0</v>
      </c>
      <c r="F9722" s="19">
        <v>3</v>
      </c>
      <c r="G9722" s="19">
        <v>0</v>
      </c>
      <c r="H9722" s="19">
        <v>0</v>
      </c>
    </row>
    <row r="9723" spans="1:8" x14ac:dyDescent="0.25">
      <c r="A9723" s="14" t="str">
        <f t="shared" si="151"/>
        <v>beimejo012014</v>
      </c>
      <c r="B9723" s="19" t="s">
        <v>231</v>
      </c>
      <c r="C9723" s="19">
        <v>2014</v>
      </c>
      <c r="D9723" s="19" t="s">
        <v>2334</v>
      </c>
      <c r="E9723" s="19">
        <v>2</v>
      </c>
      <c r="F9723" s="19">
        <v>11</v>
      </c>
      <c r="G9723" s="19">
        <v>1</v>
      </c>
      <c r="H9723" s="19">
        <v>1</v>
      </c>
    </row>
    <row r="9724" spans="1:8" x14ac:dyDescent="0.25">
      <c r="A9724" s="14" t="str">
        <f t="shared" si="151"/>
        <v>belisma012014</v>
      </c>
      <c r="B9724" s="19" t="s">
        <v>354</v>
      </c>
      <c r="C9724" s="19">
        <v>2014</v>
      </c>
      <c r="D9724" s="19" t="s">
        <v>2334</v>
      </c>
      <c r="E9724" s="19">
        <v>6</v>
      </c>
      <c r="F9724" s="19">
        <v>12</v>
      </c>
      <c r="G9724" s="19">
        <v>1</v>
      </c>
      <c r="H9724" s="19">
        <v>1</v>
      </c>
    </row>
    <row r="9725" spans="1:8" x14ac:dyDescent="0.25">
      <c r="A9725" s="14" t="str">
        <f t="shared" si="151"/>
        <v>belisro012014</v>
      </c>
      <c r="B9725" s="19" t="s">
        <v>1049</v>
      </c>
      <c r="C9725" s="19">
        <v>2014</v>
      </c>
      <c r="D9725" s="19" t="s">
        <v>2334</v>
      </c>
      <c r="E9725" s="19">
        <v>2</v>
      </c>
      <c r="F9725" s="19">
        <v>9</v>
      </c>
      <c r="G9725" s="19">
        <v>0</v>
      </c>
      <c r="H9725" s="19">
        <v>0</v>
      </c>
    </row>
    <row r="9726" spans="1:8" x14ac:dyDescent="0.25">
      <c r="A9726" s="14" t="str">
        <f t="shared" si="151"/>
        <v>belivje012014</v>
      </c>
      <c r="B9726" s="19" t="s">
        <v>1667</v>
      </c>
      <c r="C9726" s="19">
        <v>2014</v>
      </c>
      <c r="D9726" s="19" t="s">
        <v>2334</v>
      </c>
      <c r="E9726" s="19">
        <v>1</v>
      </c>
      <c r="F9726" s="19">
        <v>1</v>
      </c>
      <c r="G9726" s="19">
        <v>0</v>
      </c>
      <c r="H9726" s="19">
        <v>0</v>
      </c>
    </row>
    <row r="9727" spans="1:8" x14ac:dyDescent="0.25">
      <c r="A9727" s="14" t="str">
        <f t="shared" si="151"/>
        <v>bellhe012014</v>
      </c>
      <c r="B9727" s="19" t="s">
        <v>420</v>
      </c>
      <c r="C9727" s="19">
        <v>2014</v>
      </c>
      <c r="D9727" s="19" t="s">
        <v>2334</v>
      </c>
      <c r="E9727" s="19">
        <v>1</v>
      </c>
      <c r="F9727" s="19">
        <v>2</v>
      </c>
      <c r="G9727" s="19">
        <v>0</v>
      </c>
      <c r="H9727" s="19">
        <v>0</v>
      </c>
    </row>
    <row r="9728" spans="1:8" x14ac:dyDescent="0.25">
      <c r="A9728" s="14" t="str">
        <f t="shared" si="151"/>
        <v>belltr012014</v>
      </c>
      <c r="B9728" s="19" t="s">
        <v>1050</v>
      </c>
      <c r="C9728" s="19">
        <v>2014</v>
      </c>
      <c r="D9728" s="19" t="s">
        <v>2334</v>
      </c>
      <c r="E9728" s="19">
        <v>0</v>
      </c>
      <c r="F9728" s="19">
        <v>0</v>
      </c>
      <c r="G9728" s="19">
        <v>0</v>
      </c>
      <c r="H9728" s="19">
        <v>0</v>
      </c>
    </row>
    <row r="9729" spans="1:8" x14ac:dyDescent="0.25">
      <c r="A9729" s="14" t="str">
        <f t="shared" si="151"/>
        <v>beltbr012014</v>
      </c>
      <c r="B9729" s="19" t="s">
        <v>1433</v>
      </c>
      <c r="C9729" s="19">
        <v>2014</v>
      </c>
      <c r="D9729" s="19" t="s">
        <v>2335</v>
      </c>
      <c r="E9729" s="19">
        <v>499</v>
      </c>
      <c r="F9729" s="19">
        <v>55</v>
      </c>
      <c r="G9729" s="19">
        <v>4</v>
      </c>
      <c r="H9729" s="19">
        <v>48</v>
      </c>
    </row>
    <row r="9730" spans="1:8" x14ac:dyDescent="0.25">
      <c r="A9730" s="14" t="str">
        <f t="shared" si="151"/>
        <v>beltbr012014</v>
      </c>
      <c r="B9730" s="19" t="s">
        <v>1433</v>
      </c>
      <c r="C9730" s="19">
        <v>2014</v>
      </c>
      <c r="D9730" s="19" t="s">
        <v>2331</v>
      </c>
      <c r="E9730" s="19">
        <v>0</v>
      </c>
      <c r="F9730" s="19">
        <v>0</v>
      </c>
      <c r="G9730" s="19">
        <v>0</v>
      </c>
      <c r="H9730" s="19">
        <v>0</v>
      </c>
    </row>
    <row r="9731" spans="1:8" x14ac:dyDescent="0.25">
      <c r="A9731" s="14" t="str">
        <f t="shared" ref="A9731:A9794" si="152">B9731&amp;C9731</f>
        <v>beltbr012014</v>
      </c>
      <c r="B9731" s="19" t="s">
        <v>1433</v>
      </c>
      <c r="C9731" s="19">
        <v>2014</v>
      </c>
      <c r="D9731" s="19" t="s">
        <v>2332</v>
      </c>
      <c r="E9731" s="19">
        <v>0</v>
      </c>
      <c r="F9731" s="19">
        <v>0</v>
      </c>
      <c r="G9731" s="19">
        <v>0</v>
      </c>
      <c r="H9731" s="19">
        <v>0</v>
      </c>
    </row>
    <row r="9732" spans="1:8" x14ac:dyDescent="0.25">
      <c r="A9732" s="14" t="str">
        <f t="shared" si="152"/>
        <v>beltrad012014</v>
      </c>
      <c r="B9732" s="19" t="s">
        <v>55</v>
      </c>
      <c r="C9732" s="19">
        <v>2014</v>
      </c>
      <c r="D9732" s="19" t="s">
        <v>40</v>
      </c>
      <c r="E9732" s="19">
        <v>144</v>
      </c>
      <c r="F9732" s="19">
        <v>206</v>
      </c>
      <c r="G9732" s="19">
        <v>12</v>
      </c>
      <c r="H9732" s="19">
        <v>25</v>
      </c>
    </row>
    <row r="9733" spans="1:8" x14ac:dyDescent="0.25">
      <c r="A9733" s="14" t="str">
        <f t="shared" si="152"/>
        <v>beltrca012014</v>
      </c>
      <c r="B9733" s="19" t="s">
        <v>56</v>
      </c>
      <c r="C9733" s="19">
        <v>2014</v>
      </c>
      <c r="D9733" s="19" t="s">
        <v>2335</v>
      </c>
      <c r="E9733" s="19">
        <v>3</v>
      </c>
      <c r="F9733" s="19">
        <v>0</v>
      </c>
      <c r="G9733" s="19">
        <v>0</v>
      </c>
      <c r="H9733" s="19">
        <v>0</v>
      </c>
    </row>
    <row r="9734" spans="1:8" x14ac:dyDescent="0.25">
      <c r="A9734" s="14" t="str">
        <f t="shared" si="152"/>
        <v>beltrca012014</v>
      </c>
      <c r="B9734" s="19" t="s">
        <v>56</v>
      </c>
      <c r="C9734" s="19">
        <v>2014</v>
      </c>
      <c r="D9734" s="19" t="s">
        <v>2331</v>
      </c>
      <c r="E9734" s="19">
        <v>51</v>
      </c>
      <c r="F9734" s="19">
        <v>2</v>
      </c>
      <c r="G9734" s="19">
        <v>3</v>
      </c>
      <c r="H9734" s="19">
        <v>1</v>
      </c>
    </row>
    <row r="9735" spans="1:8" x14ac:dyDescent="0.25">
      <c r="A9735" s="14" t="str">
        <f t="shared" si="152"/>
        <v>beltrca012014</v>
      </c>
      <c r="B9735" s="19" t="s">
        <v>56</v>
      </c>
      <c r="C9735" s="19">
        <v>2014</v>
      </c>
      <c r="D9735" s="19" t="s">
        <v>2332</v>
      </c>
      <c r="E9735" s="19">
        <v>51</v>
      </c>
      <c r="F9735" s="19">
        <v>2</v>
      </c>
      <c r="G9735" s="19">
        <v>3</v>
      </c>
      <c r="H9735" s="19">
        <v>1</v>
      </c>
    </row>
    <row r="9736" spans="1:8" x14ac:dyDescent="0.25">
      <c r="A9736" s="14" t="str">
        <f t="shared" si="152"/>
        <v>benoijo012014</v>
      </c>
      <c r="B9736" s="19" t="s">
        <v>232</v>
      </c>
      <c r="C9736" s="19">
        <v>2014</v>
      </c>
      <c r="D9736" s="19" t="s">
        <v>2334</v>
      </c>
      <c r="E9736" s="19">
        <v>0</v>
      </c>
      <c r="F9736" s="19">
        <v>5</v>
      </c>
      <c r="G9736" s="19">
        <v>0</v>
      </c>
      <c r="H9736" s="19">
        <v>0</v>
      </c>
    </row>
    <row r="9737" spans="1:8" x14ac:dyDescent="0.25">
      <c r="A9737" s="14" t="str">
        <f t="shared" si="152"/>
        <v>bergmch012014</v>
      </c>
      <c r="B9737" s="19" t="s">
        <v>2116</v>
      </c>
      <c r="C9737" s="19">
        <v>2014</v>
      </c>
      <c r="D9737" s="19" t="s">
        <v>2334</v>
      </c>
      <c r="E9737" s="19">
        <v>5</v>
      </c>
      <c r="F9737" s="19">
        <v>6</v>
      </c>
      <c r="G9737" s="19">
        <v>0</v>
      </c>
      <c r="H9737" s="19">
        <v>0</v>
      </c>
    </row>
    <row r="9738" spans="1:8" x14ac:dyDescent="0.25">
      <c r="A9738" s="14" t="str">
        <f t="shared" si="152"/>
        <v>bernaro012014</v>
      </c>
      <c r="B9738" s="19" t="s">
        <v>879</v>
      </c>
      <c r="C9738" s="19">
        <v>2014</v>
      </c>
      <c r="D9738" s="19" t="s">
        <v>2335</v>
      </c>
      <c r="E9738" s="19">
        <v>10</v>
      </c>
      <c r="F9738" s="19">
        <v>0</v>
      </c>
      <c r="G9738" s="19">
        <v>0</v>
      </c>
      <c r="H9738" s="19">
        <v>0</v>
      </c>
    </row>
    <row r="9739" spans="1:8" x14ac:dyDescent="0.25">
      <c r="A9739" s="14" t="str">
        <f t="shared" si="152"/>
        <v>bernaro012014</v>
      </c>
      <c r="B9739" s="19" t="s">
        <v>879</v>
      </c>
      <c r="C9739" s="19">
        <v>2014</v>
      </c>
      <c r="D9739" s="19" t="s">
        <v>2329</v>
      </c>
      <c r="E9739" s="19">
        <v>10</v>
      </c>
      <c r="F9739" s="19">
        <v>0</v>
      </c>
      <c r="G9739" s="19">
        <v>0</v>
      </c>
      <c r="H9739" s="19">
        <v>0</v>
      </c>
    </row>
    <row r="9740" spans="1:8" x14ac:dyDescent="0.25">
      <c r="A9740" s="14" t="str">
        <f t="shared" si="152"/>
        <v>bernaro012014</v>
      </c>
      <c r="B9740" s="19" t="s">
        <v>879</v>
      </c>
      <c r="C9740" s="19">
        <v>2014</v>
      </c>
      <c r="D9740" s="19" t="s">
        <v>2330</v>
      </c>
      <c r="E9740" s="19">
        <v>6</v>
      </c>
      <c r="F9740" s="19">
        <v>0</v>
      </c>
      <c r="G9740" s="19">
        <v>0</v>
      </c>
      <c r="H9740" s="19">
        <v>0</v>
      </c>
    </row>
    <row r="9741" spans="1:8" x14ac:dyDescent="0.25">
      <c r="A9741" s="14" t="str">
        <f t="shared" si="152"/>
        <v>bernaro012014</v>
      </c>
      <c r="B9741" s="19" t="s">
        <v>879</v>
      </c>
      <c r="C9741" s="19">
        <v>2014</v>
      </c>
      <c r="D9741" s="19" t="s">
        <v>2330</v>
      </c>
      <c r="E9741" s="19">
        <v>0</v>
      </c>
      <c r="F9741" s="19">
        <v>0</v>
      </c>
      <c r="G9741" s="19">
        <v>0</v>
      </c>
      <c r="H9741" s="19">
        <v>0</v>
      </c>
    </row>
    <row r="9742" spans="1:8" x14ac:dyDescent="0.25">
      <c r="A9742" s="14" t="str">
        <f t="shared" si="152"/>
        <v>bernaro012014</v>
      </c>
      <c r="B9742" s="19" t="s">
        <v>879</v>
      </c>
      <c r="C9742" s="19">
        <v>2014</v>
      </c>
      <c r="D9742" s="19" t="s">
        <v>2331</v>
      </c>
      <c r="E9742" s="19">
        <v>23</v>
      </c>
      <c r="F9742" s="19">
        <v>0</v>
      </c>
      <c r="G9742" s="19">
        <v>0</v>
      </c>
      <c r="H9742" s="19">
        <v>0</v>
      </c>
    </row>
    <row r="9743" spans="1:8" x14ac:dyDescent="0.25">
      <c r="A9743" s="14" t="str">
        <f t="shared" si="152"/>
        <v>bernaro012014</v>
      </c>
      <c r="B9743" s="19" t="s">
        <v>879</v>
      </c>
      <c r="C9743" s="19">
        <v>2014</v>
      </c>
      <c r="D9743" s="19" t="s">
        <v>2331</v>
      </c>
      <c r="E9743" s="19">
        <v>0</v>
      </c>
      <c r="F9743" s="19">
        <v>0</v>
      </c>
      <c r="G9743" s="19">
        <v>0</v>
      </c>
      <c r="H9743" s="19">
        <v>0</v>
      </c>
    </row>
    <row r="9744" spans="1:8" x14ac:dyDescent="0.25">
      <c r="A9744" s="14" t="str">
        <f t="shared" si="152"/>
        <v>bernaro012014</v>
      </c>
      <c r="B9744" s="19" t="s">
        <v>879</v>
      </c>
      <c r="C9744" s="19">
        <v>2014</v>
      </c>
      <c r="D9744" s="19" t="s">
        <v>2332</v>
      </c>
      <c r="E9744" s="19">
        <v>7</v>
      </c>
      <c r="F9744" s="19">
        <v>0</v>
      </c>
      <c r="G9744" s="19">
        <v>0</v>
      </c>
      <c r="H9744" s="19">
        <v>0</v>
      </c>
    </row>
    <row r="9745" spans="1:8" x14ac:dyDescent="0.25">
      <c r="A9745" s="14" t="str">
        <f t="shared" si="152"/>
        <v>bernaro012014</v>
      </c>
      <c r="B9745" s="19" t="s">
        <v>879</v>
      </c>
      <c r="C9745" s="19">
        <v>2014</v>
      </c>
      <c r="D9745" s="19" t="s">
        <v>2332</v>
      </c>
      <c r="E9745" s="19">
        <v>0</v>
      </c>
      <c r="F9745" s="19">
        <v>0</v>
      </c>
      <c r="G9745" s="19">
        <v>0</v>
      </c>
      <c r="H9745" s="19">
        <v>0</v>
      </c>
    </row>
    <row r="9746" spans="1:8" x14ac:dyDescent="0.25">
      <c r="A9746" s="14" t="str">
        <f t="shared" si="152"/>
        <v>bernido012014</v>
      </c>
      <c r="B9746" s="19" t="s">
        <v>880</v>
      </c>
      <c r="C9746" s="19">
        <v>2014</v>
      </c>
      <c r="D9746" s="19" t="s">
        <v>39</v>
      </c>
      <c r="E9746" s="19">
        <v>2</v>
      </c>
      <c r="F9746" s="19">
        <v>3</v>
      </c>
      <c r="G9746" s="19">
        <v>0</v>
      </c>
      <c r="H9746" s="19">
        <v>1</v>
      </c>
    </row>
    <row r="9747" spans="1:8" x14ac:dyDescent="0.25">
      <c r="A9747" s="14" t="str">
        <f t="shared" si="152"/>
        <v>bernido012014</v>
      </c>
      <c r="B9747" s="19" t="s">
        <v>880</v>
      </c>
      <c r="C9747" s="19">
        <v>2014</v>
      </c>
      <c r="D9747" s="19" t="s">
        <v>2333</v>
      </c>
      <c r="E9747" s="19">
        <v>1</v>
      </c>
      <c r="F9747" s="19">
        <v>4</v>
      </c>
      <c r="G9747" s="19">
        <v>0</v>
      </c>
      <c r="H9747" s="19">
        <v>0</v>
      </c>
    </row>
    <row r="9748" spans="1:8" x14ac:dyDescent="0.25">
      <c r="A9748" s="14" t="str">
        <f t="shared" si="152"/>
        <v>berryqu012014</v>
      </c>
      <c r="B9748" s="19" t="s">
        <v>1668</v>
      </c>
      <c r="C9748" s="19">
        <v>2014</v>
      </c>
      <c r="D9748" s="19" t="s">
        <v>2329</v>
      </c>
      <c r="E9748" s="19">
        <v>1</v>
      </c>
      <c r="F9748" s="19">
        <v>0</v>
      </c>
      <c r="G9748" s="19">
        <v>0</v>
      </c>
      <c r="H9748" s="19">
        <v>0</v>
      </c>
    </row>
    <row r="9749" spans="1:8" x14ac:dyDescent="0.25">
      <c r="A9749" s="14" t="str">
        <f t="shared" si="152"/>
        <v>berryqu012014</v>
      </c>
      <c r="B9749" s="19" t="s">
        <v>1668</v>
      </c>
      <c r="C9749" s="19">
        <v>2014</v>
      </c>
      <c r="D9749" s="19" t="s">
        <v>2330</v>
      </c>
      <c r="E9749" s="19">
        <v>1</v>
      </c>
      <c r="F9749" s="19">
        <v>0</v>
      </c>
      <c r="G9749" s="19">
        <v>0</v>
      </c>
      <c r="H9749" s="19">
        <v>0</v>
      </c>
    </row>
    <row r="9750" spans="1:8" x14ac:dyDescent="0.25">
      <c r="A9750" s="14" t="str">
        <f t="shared" si="152"/>
        <v>berryqu012014</v>
      </c>
      <c r="B9750" s="19" t="s">
        <v>1668</v>
      </c>
      <c r="C9750" s="19">
        <v>2014</v>
      </c>
      <c r="D9750" s="19" t="s">
        <v>2331</v>
      </c>
      <c r="E9750" s="19">
        <v>2</v>
      </c>
      <c r="F9750" s="19">
        <v>0</v>
      </c>
      <c r="G9750" s="19">
        <v>0</v>
      </c>
      <c r="H9750" s="19">
        <v>0</v>
      </c>
    </row>
    <row r="9751" spans="1:8" x14ac:dyDescent="0.25">
      <c r="A9751" s="14" t="str">
        <f t="shared" si="152"/>
        <v>berryqu012014</v>
      </c>
      <c r="B9751" s="19" t="s">
        <v>1668</v>
      </c>
      <c r="C9751" s="19">
        <v>2014</v>
      </c>
      <c r="D9751" s="19" t="s">
        <v>2332</v>
      </c>
      <c r="E9751" s="19">
        <v>0</v>
      </c>
      <c r="F9751" s="19">
        <v>0</v>
      </c>
      <c r="G9751" s="19">
        <v>0</v>
      </c>
      <c r="H9751" s="19">
        <v>0</v>
      </c>
    </row>
    <row r="9752" spans="1:8" x14ac:dyDescent="0.25">
      <c r="A9752" s="14" t="str">
        <f t="shared" si="152"/>
        <v>betande012014</v>
      </c>
      <c r="B9752" s="19" t="s">
        <v>1435</v>
      </c>
      <c r="C9752" s="19">
        <v>2014</v>
      </c>
      <c r="D9752" s="19" t="s">
        <v>2334</v>
      </c>
      <c r="E9752" s="19">
        <v>6</v>
      </c>
      <c r="F9752" s="19">
        <v>6</v>
      </c>
      <c r="G9752" s="19">
        <v>2</v>
      </c>
      <c r="H9752" s="19">
        <v>0</v>
      </c>
    </row>
    <row r="9753" spans="1:8" x14ac:dyDescent="0.25">
      <c r="A9753" s="14" t="str">
        <f t="shared" si="152"/>
        <v>bethach012014</v>
      </c>
      <c r="B9753" s="19" t="s">
        <v>1878</v>
      </c>
      <c r="C9753" s="19">
        <v>2014</v>
      </c>
      <c r="D9753" s="19" t="s">
        <v>2336</v>
      </c>
      <c r="E9753" s="19">
        <v>216</v>
      </c>
      <c r="F9753" s="19">
        <v>15</v>
      </c>
      <c r="G9753" s="19">
        <v>3</v>
      </c>
      <c r="H9753" s="19">
        <v>1</v>
      </c>
    </row>
    <row r="9754" spans="1:8" x14ac:dyDescent="0.25">
      <c r="A9754" s="14" t="str">
        <f t="shared" si="152"/>
        <v>bettich012014</v>
      </c>
      <c r="B9754" s="19" t="s">
        <v>1879</v>
      </c>
      <c r="C9754" s="19">
        <v>2014</v>
      </c>
      <c r="D9754" s="19" t="s">
        <v>2334</v>
      </c>
      <c r="E9754" s="19">
        <v>0</v>
      </c>
      <c r="F9754" s="19">
        <v>10</v>
      </c>
      <c r="G9754" s="19">
        <v>1</v>
      </c>
      <c r="H9754" s="19">
        <v>0</v>
      </c>
    </row>
    <row r="9755" spans="1:8" x14ac:dyDescent="0.25">
      <c r="A9755" s="14" t="str">
        <f t="shared" si="152"/>
        <v>bettsmo012014</v>
      </c>
      <c r="B9755" s="19" t="s">
        <v>2117</v>
      </c>
      <c r="C9755" s="19">
        <v>2014</v>
      </c>
      <c r="D9755" s="19" t="s">
        <v>39</v>
      </c>
      <c r="E9755" s="19">
        <v>25</v>
      </c>
      <c r="F9755" s="19">
        <v>38</v>
      </c>
      <c r="G9755" s="19">
        <v>3</v>
      </c>
      <c r="H9755" s="19">
        <v>7</v>
      </c>
    </row>
    <row r="9756" spans="1:8" x14ac:dyDescent="0.25">
      <c r="A9756" s="14" t="str">
        <f t="shared" si="152"/>
        <v>bettsmo012014</v>
      </c>
      <c r="B9756" s="19" t="s">
        <v>2117</v>
      </c>
      <c r="C9756" s="19">
        <v>2014</v>
      </c>
      <c r="D9756" s="19" t="s">
        <v>2329</v>
      </c>
      <c r="E9756" s="19">
        <v>64</v>
      </c>
      <c r="F9756" s="19">
        <v>2</v>
      </c>
      <c r="G9756" s="19">
        <v>0</v>
      </c>
      <c r="H9756" s="19">
        <v>2</v>
      </c>
    </row>
    <row r="9757" spans="1:8" x14ac:dyDescent="0.25">
      <c r="A9757" s="14" t="str">
        <f t="shared" si="152"/>
        <v>bettsmo012014</v>
      </c>
      <c r="B9757" s="19" t="s">
        <v>2117</v>
      </c>
      <c r="C9757" s="19">
        <v>2014</v>
      </c>
      <c r="D9757" s="19" t="s">
        <v>2331</v>
      </c>
      <c r="E9757" s="19">
        <v>84</v>
      </c>
      <c r="F9757" s="19">
        <v>3</v>
      </c>
      <c r="G9757" s="19">
        <v>1</v>
      </c>
      <c r="H9757" s="19">
        <v>2</v>
      </c>
    </row>
    <row r="9758" spans="1:8" x14ac:dyDescent="0.25">
      <c r="A9758" s="14" t="str">
        <f t="shared" si="152"/>
        <v>bettsmo012014</v>
      </c>
      <c r="B9758" s="19" t="s">
        <v>2117</v>
      </c>
      <c r="C9758" s="19">
        <v>2014</v>
      </c>
      <c r="D9758" s="19" t="s">
        <v>2332</v>
      </c>
      <c r="E9758" s="19">
        <v>20</v>
      </c>
      <c r="F9758" s="19">
        <v>1</v>
      </c>
      <c r="G9758" s="19">
        <v>1</v>
      </c>
      <c r="H9758" s="19">
        <v>0</v>
      </c>
    </row>
    <row r="9759" spans="1:8" x14ac:dyDescent="0.25">
      <c r="A9759" s="14" t="str">
        <f t="shared" si="152"/>
        <v>biancje012014</v>
      </c>
      <c r="B9759" s="19" t="s">
        <v>1669</v>
      </c>
      <c r="C9759" s="19">
        <v>2014</v>
      </c>
      <c r="D9759" s="19" t="s">
        <v>39</v>
      </c>
      <c r="E9759" s="19">
        <v>2</v>
      </c>
      <c r="F9759" s="19">
        <v>6</v>
      </c>
      <c r="G9759" s="19">
        <v>0</v>
      </c>
      <c r="H9759" s="19">
        <v>1</v>
      </c>
    </row>
    <row r="9760" spans="1:8" x14ac:dyDescent="0.25">
      <c r="A9760" s="14" t="str">
        <f t="shared" si="152"/>
        <v>biancje012014</v>
      </c>
      <c r="B9760" s="19" t="s">
        <v>1669</v>
      </c>
      <c r="C9760" s="19">
        <v>2014</v>
      </c>
      <c r="D9760" s="19" t="s">
        <v>40</v>
      </c>
      <c r="E9760" s="19">
        <v>11</v>
      </c>
      <c r="F9760" s="19">
        <v>13</v>
      </c>
      <c r="G9760" s="19">
        <v>2</v>
      </c>
      <c r="H9760" s="19">
        <v>3</v>
      </c>
    </row>
    <row r="9761" spans="1:8" x14ac:dyDescent="0.25">
      <c r="A9761" s="14" t="str">
        <f t="shared" si="152"/>
        <v>biancje012014</v>
      </c>
      <c r="B9761" s="19" t="s">
        <v>1669</v>
      </c>
      <c r="C9761" s="19">
        <v>2014</v>
      </c>
      <c r="D9761" s="19" t="s">
        <v>2333</v>
      </c>
      <c r="E9761" s="19">
        <v>10</v>
      </c>
      <c r="F9761" s="19">
        <v>29</v>
      </c>
      <c r="G9761" s="19">
        <v>1</v>
      </c>
      <c r="H9761" s="19">
        <v>3</v>
      </c>
    </row>
    <row r="9762" spans="1:8" x14ac:dyDescent="0.25">
      <c r="A9762" s="14" t="str">
        <f t="shared" si="152"/>
        <v>billibr022014</v>
      </c>
      <c r="B9762" s="19" t="s">
        <v>1436</v>
      </c>
      <c r="C9762" s="19">
        <v>2014</v>
      </c>
      <c r="D9762" s="19" t="s">
        <v>2334</v>
      </c>
      <c r="E9762" s="19">
        <v>0</v>
      </c>
      <c r="F9762" s="19">
        <v>0</v>
      </c>
      <c r="G9762" s="19">
        <v>0</v>
      </c>
      <c r="H9762" s="19">
        <v>0</v>
      </c>
    </row>
    <row r="9763" spans="1:8" x14ac:dyDescent="0.25">
      <c r="A9763" s="14" t="str">
        <f t="shared" si="152"/>
        <v>blackch022014</v>
      </c>
      <c r="B9763" s="19" t="s">
        <v>1437</v>
      </c>
      <c r="C9763" s="19">
        <v>2014</v>
      </c>
      <c r="D9763" s="19" t="s">
        <v>2329</v>
      </c>
      <c r="E9763" s="19">
        <v>153</v>
      </c>
      <c r="F9763" s="19">
        <v>1</v>
      </c>
      <c r="G9763" s="19">
        <v>2</v>
      </c>
      <c r="H9763" s="19">
        <v>0</v>
      </c>
    </row>
    <row r="9764" spans="1:8" x14ac:dyDescent="0.25">
      <c r="A9764" s="14" t="str">
        <f t="shared" si="152"/>
        <v>blackch022014</v>
      </c>
      <c r="B9764" s="19" t="s">
        <v>1437</v>
      </c>
      <c r="C9764" s="19">
        <v>2014</v>
      </c>
      <c r="D9764" s="19" t="s">
        <v>2330</v>
      </c>
      <c r="E9764" s="19">
        <v>33</v>
      </c>
      <c r="F9764" s="19">
        <v>2</v>
      </c>
      <c r="G9764" s="19">
        <v>5</v>
      </c>
      <c r="H9764" s="19">
        <v>1</v>
      </c>
    </row>
    <row r="9765" spans="1:8" x14ac:dyDescent="0.25">
      <c r="A9765" s="14" t="str">
        <f t="shared" si="152"/>
        <v>blackch022014</v>
      </c>
      <c r="B9765" s="19" t="s">
        <v>1437</v>
      </c>
      <c r="C9765" s="19">
        <v>2014</v>
      </c>
      <c r="D9765" s="19" t="s">
        <v>2331</v>
      </c>
      <c r="E9765" s="19">
        <v>317</v>
      </c>
      <c r="F9765" s="19">
        <v>6</v>
      </c>
      <c r="G9765" s="19">
        <v>7</v>
      </c>
      <c r="H9765" s="19">
        <v>2</v>
      </c>
    </row>
    <row r="9766" spans="1:8" x14ac:dyDescent="0.25">
      <c r="A9766" s="14" t="str">
        <f t="shared" si="152"/>
        <v>blackch022014</v>
      </c>
      <c r="B9766" s="19" t="s">
        <v>1437</v>
      </c>
      <c r="C9766" s="19">
        <v>2014</v>
      </c>
      <c r="D9766" s="19" t="s">
        <v>2332</v>
      </c>
      <c r="E9766" s="19">
        <v>131</v>
      </c>
      <c r="F9766" s="19">
        <v>3</v>
      </c>
      <c r="G9766" s="19">
        <v>0</v>
      </c>
      <c r="H9766" s="19">
        <v>1</v>
      </c>
    </row>
    <row r="9767" spans="1:8" x14ac:dyDescent="0.25">
      <c r="A9767" s="14" t="str">
        <f t="shared" si="152"/>
        <v>blackvi012014</v>
      </c>
      <c r="B9767" s="19" t="s">
        <v>1880</v>
      </c>
      <c r="C9767" s="19">
        <v>2014</v>
      </c>
      <c r="D9767" s="19" t="s">
        <v>2334</v>
      </c>
      <c r="E9767" s="19">
        <v>2</v>
      </c>
      <c r="F9767" s="19">
        <v>3</v>
      </c>
      <c r="G9767" s="19">
        <v>1</v>
      </c>
      <c r="H9767" s="19">
        <v>1</v>
      </c>
    </row>
    <row r="9768" spans="1:8" x14ac:dyDescent="0.25">
      <c r="A9768" s="14" t="str">
        <f t="shared" si="152"/>
        <v>blancan012014</v>
      </c>
      <c r="B9768" s="19" t="s">
        <v>422</v>
      </c>
      <c r="C9768" s="19">
        <v>2014</v>
      </c>
      <c r="D9768" s="19" t="s">
        <v>39</v>
      </c>
      <c r="E9768" s="19">
        <v>1</v>
      </c>
      <c r="F9768" s="19">
        <v>8</v>
      </c>
      <c r="G9768" s="19">
        <v>0</v>
      </c>
      <c r="H9768" s="19">
        <v>1</v>
      </c>
    </row>
    <row r="9769" spans="1:8" x14ac:dyDescent="0.25">
      <c r="A9769" s="14" t="str">
        <f t="shared" si="152"/>
        <v>blancan012014</v>
      </c>
      <c r="B9769" s="19" t="s">
        <v>422</v>
      </c>
      <c r="C9769" s="19">
        <v>2014</v>
      </c>
      <c r="D9769" s="19" t="s">
        <v>40</v>
      </c>
      <c r="E9769" s="19">
        <v>1</v>
      </c>
      <c r="F9769" s="19">
        <v>18</v>
      </c>
      <c r="G9769" s="19">
        <v>1</v>
      </c>
      <c r="H9769" s="19">
        <v>0</v>
      </c>
    </row>
    <row r="9770" spans="1:8" x14ac:dyDescent="0.25">
      <c r="A9770" s="14" t="str">
        <f t="shared" si="152"/>
        <v>blancan012014</v>
      </c>
      <c r="B9770" s="19" t="s">
        <v>422</v>
      </c>
      <c r="C9770" s="19">
        <v>2014</v>
      </c>
      <c r="D9770" s="19" t="s">
        <v>2333</v>
      </c>
      <c r="E9770" s="19">
        <v>4</v>
      </c>
      <c r="F9770" s="19">
        <v>10</v>
      </c>
      <c r="G9770" s="19">
        <v>0</v>
      </c>
      <c r="H9770" s="19">
        <v>4</v>
      </c>
    </row>
    <row r="9771" spans="1:8" x14ac:dyDescent="0.25">
      <c r="A9771" s="14" t="str">
        <f t="shared" si="152"/>
        <v>blancgr012014</v>
      </c>
      <c r="B9771" s="19" t="s">
        <v>882</v>
      </c>
      <c r="C9771" s="19">
        <v>2014</v>
      </c>
      <c r="D9771" s="19" t="s">
        <v>2329</v>
      </c>
      <c r="E9771" s="19">
        <v>140</v>
      </c>
      <c r="F9771" s="19">
        <v>5</v>
      </c>
      <c r="G9771" s="19">
        <v>0</v>
      </c>
      <c r="H9771" s="19">
        <v>0</v>
      </c>
    </row>
    <row r="9772" spans="1:8" x14ac:dyDescent="0.25">
      <c r="A9772" s="14" t="str">
        <f t="shared" si="152"/>
        <v>blancgr012014</v>
      </c>
      <c r="B9772" s="19" t="s">
        <v>882</v>
      </c>
      <c r="C9772" s="19">
        <v>2014</v>
      </c>
      <c r="D9772" s="19" t="s">
        <v>2330</v>
      </c>
      <c r="E9772" s="19">
        <v>78</v>
      </c>
      <c r="F9772" s="19">
        <v>1</v>
      </c>
      <c r="G9772" s="19">
        <v>1</v>
      </c>
      <c r="H9772" s="19">
        <v>0</v>
      </c>
    </row>
    <row r="9773" spans="1:8" x14ac:dyDescent="0.25">
      <c r="A9773" s="14" t="str">
        <f t="shared" si="152"/>
        <v>blancgr012014</v>
      </c>
      <c r="B9773" s="19" t="s">
        <v>882</v>
      </c>
      <c r="C9773" s="19">
        <v>2014</v>
      </c>
      <c r="D9773" s="19" t="s">
        <v>2331</v>
      </c>
      <c r="E9773" s="19">
        <v>219</v>
      </c>
      <c r="F9773" s="19">
        <v>6</v>
      </c>
      <c r="G9773" s="19">
        <v>1</v>
      </c>
      <c r="H9773" s="19">
        <v>0</v>
      </c>
    </row>
    <row r="9774" spans="1:8" x14ac:dyDescent="0.25">
      <c r="A9774" s="14" t="str">
        <f t="shared" si="152"/>
        <v>blancgr012014</v>
      </c>
      <c r="B9774" s="19" t="s">
        <v>882</v>
      </c>
      <c r="C9774" s="19">
        <v>2014</v>
      </c>
      <c r="D9774" s="19" t="s">
        <v>2332</v>
      </c>
      <c r="E9774" s="19">
        <v>1</v>
      </c>
      <c r="F9774" s="19">
        <v>0</v>
      </c>
      <c r="G9774" s="19">
        <v>0</v>
      </c>
      <c r="H9774" s="19">
        <v>0</v>
      </c>
    </row>
    <row r="9775" spans="1:8" x14ac:dyDescent="0.25">
      <c r="A9775" s="14" t="str">
        <f t="shared" si="152"/>
        <v>blankky012014</v>
      </c>
      <c r="B9775" s="19" t="s">
        <v>1054</v>
      </c>
      <c r="C9775" s="19">
        <v>2014</v>
      </c>
      <c r="D9775" s="19" t="s">
        <v>2335</v>
      </c>
      <c r="E9775" s="19">
        <v>24</v>
      </c>
      <c r="F9775" s="19">
        <v>4</v>
      </c>
      <c r="G9775" s="19">
        <v>0</v>
      </c>
      <c r="H9775" s="19">
        <v>4</v>
      </c>
    </row>
    <row r="9776" spans="1:8" x14ac:dyDescent="0.25">
      <c r="A9776" s="14" t="str">
        <f t="shared" si="152"/>
        <v>blankky012014</v>
      </c>
      <c r="B9776" s="19" t="s">
        <v>1054</v>
      </c>
      <c r="C9776" s="19">
        <v>2014</v>
      </c>
      <c r="D9776" s="19" t="s">
        <v>2335</v>
      </c>
      <c r="E9776" s="19">
        <v>93</v>
      </c>
      <c r="F9776" s="19">
        <v>8</v>
      </c>
      <c r="G9776" s="19">
        <v>1</v>
      </c>
      <c r="H9776" s="19">
        <v>11</v>
      </c>
    </row>
    <row r="9777" spans="1:8" x14ac:dyDescent="0.25">
      <c r="A9777" s="14" t="str">
        <f t="shared" si="152"/>
        <v>blankky012014</v>
      </c>
      <c r="B9777" s="19" t="s">
        <v>1054</v>
      </c>
      <c r="C9777" s="19">
        <v>2014</v>
      </c>
      <c r="D9777" s="19" t="s">
        <v>2330</v>
      </c>
      <c r="E9777" s="19">
        <v>0</v>
      </c>
      <c r="F9777" s="19">
        <v>0</v>
      </c>
      <c r="G9777" s="19">
        <v>0</v>
      </c>
      <c r="H9777" s="19">
        <v>0</v>
      </c>
    </row>
    <row r="9778" spans="1:8" x14ac:dyDescent="0.25">
      <c r="A9778" s="14" t="str">
        <f t="shared" si="152"/>
        <v>blankky012014</v>
      </c>
      <c r="B9778" s="19" t="s">
        <v>1054</v>
      </c>
      <c r="C9778" s="19">
        <v>2014</v>
      </c>
      <c r="D9778" s="19" t="s">
        <v>2331</v>
      </c>
      <c r="E9778" s="19">
        <v>0</v>
      </c>
      <c r="F9778" s="19">
        <v>0</v>
      </c>
      <c r="G9778" s="19">
        <v>0</v>
      </c>
      <c r="H9778" s="19">
        <v>0</v>
      </c>
    </row>
    <row r="9779" spans="1:8" x14ac:dyDescent="0.25">
      <c r="A9779" s="14" t="str">
        <f t="shared" si="152"/>
        <v>blankky012014</v>
      </c>
      <c r="B9779" s="19" t="s">
        <v>1054</v>
      </c>
      <c r="C9779" s="19">
        <v>2014</v>
      </c>
      <c r="D9779" s="19" t="s">
        <v>2331</v>
      </c>
      <c r="E9779" s="19">
        <v>0</v>
      </c>
      <c r="F9779" s="19">
        <v>0</v>
      </c>
      <c r="G9779" s="19">
        <v>0</v>
      </c>
      <c r="H9779" s="19">
        <v>0</v>
      </c>
    </row>
    <row r="9780" spans="1:8" x14ac:dyDescent="0.25">
      <c r="A9780" s="14" t="str">
        <f t="shared" si="152"/>
        <v>blevije012014</v>
      </c>
      <c r="B9780" s="19" t="s">
        <v>759</v>
      </c>
      <c r="C9780" s="19">
        <v>2014</v>
      </c>
      <c r="D9780" s="19" t="s">
        <v>2334</v>
      </c>
      <c r="E9780" s="19">
        <v>1</v>
      </c>
      <c r="F9780" s="19">
        <v>6</v>
      </c>
      <c r="G9780" s="19">
        <v>0</v>
      </c>
      <c r="H9780" s="19">
        <v>0</v>
      </c>
    </row>
    <row r="9781" spans="1:8" x14ac:dyDescent="0.25">
      <c r="A9781" s="14" t="str">
        <f t="shared" si="152"/>
        <v>bloomwi012014</v>
      </c>
      <c r="B9781" s="19" t="s">
        <v>289</v>
      </c>
      <c r="C9781" s="19">
        <v>2014</v>
      </c>
      <c r="D9781" s="19" t="s">
        <v>2335</v>
      </c>
      <c r="E9781" s="19">
        <v>51</v>
      </c>
      <c r="F9781" s="19">
        <v>5</v>
      </c>
      <c r="G9781" s="19">
        <v>0</v>
      </c>
      <c r="H9781" s="19">
        <v>6</v>
      </c>
    </row>
    <row r="9782" spans="1:8" x14ac:dyDescent="0.25">
      <c r="A9782" s="14" t="str">
        <f t="shared" si="152"/>
        <v>bloomwi012014</v>
      </c>
      <c r="B9782" s="19" t="s">
        <v>289</v>
      </c>
      <c r="C9782" s="19">
        <v>2014</v>
      </c>
      <c r="D9782" s="19" t="s">
        <v>39</v>
      </c>
      <c r="E9782" s="19">
        <v>6</v>
      </c>
      <c r="F9782" s="19">
        <v>13</v>
      </c>
      <c r="G9782" s="19">
        <v>0</v>
      </c>
      <c r="H9782" s="19">
        <v>2</v>
      </c>
    </row>
    <row r="9783" spans="1:8" x14ac:dyDescent="0.25">
      <c r="A9783" s="14" t="str">
        <f t="shared" si="152"/>
        <v>bloomwi012014</v>
      </c>
      <c r="B9783" s="19" t="s">
        <v>289</v>
      </c>
      <c r="C9783" s="19">
        <v>2014</v>
      </c>
      <c r="D9783" s="19" t="s">
        <v>40</v>
      </c>
      <c r="E9783" s="19">
        <v>1</v>
      </c>
      <c r="F9783" s="19">
        <v>12</v>
      </c>
      <c r="G9783" s="19">
        <v>0</v>
      </c>
      <c r="H9783" s="19">
        <v>1</v>
      </c>
    </row>
    <row r="9784" spans="1:8" x14ac:dyDescent="0.25">
      <c r="A9784" s="14" t="str">
        <f t="shared" si="152"/>
        <v>bloomwi012014</v>
      </c>
      <c r="B9784" s="19" t="s">
        <v>289</v>
      </c>
      <c r="C9784" s="19">
        <v>2014</v>
      </c>
      <c r="D9784" s="19" t="s">
        <v>2330</v>
      </c>
      <c r="E9784" s="19">
        <v>5</v>
      </c>
      <c r="F9784" s="19">
        <v>0</v>
      </c>
      <c r="G9784" s="19">
        <v>0</v>
      </c>
      <c r="H9784" s="19">
        <v>0</v>
      </c>
    </row>
    <row r="9785" spans="1:8" x14ac:dyDescent="0.25">
      <c r="A9785" s="14" t="str">
        <f t="shared" si="152"/>
        <v>bloomwi012014</v>
      </c>
      <c r="B9785" s="19" t="s">
        <v>289</v>
      </c>
      <c r="C9785" s="19">
        <v>2014</v>
      </c>
      <c r="D9785" s="19" t="s">
        <v>2331</v>
      </c>
      <c r="E9785" s="19">
        <v>6</v>
      </c>
      <c r="F9785" s="19">
        <v>0</v>
      </c>
      <c r="G9785" s="19">
        <v>0</v>
      </c>
      <c r="H9785" s="19">
        <v>0</v>
      </c>
    </row>
    <row r="9786" spans="1:8" x14ac:dyDescent="0.25">
      <c r="A9786" s="14" t="str">
        <f t="shared" si="152"/>
        <v>bloomwi012014</v>
      </c>
      <c r="B9786" s="19" t="s">
        <v>289</v>
      </c>
      <c r="C9786" s="19">
        <v>2014</v>
      </c>
      <c r="D9786" s="19" t="s">
        <v>2332</v>
      </c>
      <c r="E9786" s="19">
        <v>1</v>
      </c>
      <c r="F9786" s="19">
        <v>0</v>
      </c>
      <c r="G9786" s="19">
        <v>0</v>
      </c>
      <c r="H9786" s="19">
        <v>0</v>
      </c>
    </row>
    <row r="9787" spans="1:8" x14ac:dyDescent="0.25">
      <c r="A9787" s="14" t="str">
        <f t="shared" si="152"/>
        <v>bloomwi012014</v>
      </c>
      <c r="B9787" s="19" t="s">
        <v>289</v>
      </c>
      <c r="C9787" s="19">
        <v>2014</v>
      </c>
      <c r="D9787" s="19" t="s">
        <v>2333</v>
      </c>
      <c r="E9787" s="19">
        <v>13</v>
      </c>
      <c r="F9787" s="19">
        <v>21</v>
      </c>
      <c r="G9787" s="19">
        <v>0</v>
      </c>
      <c r="H9787" s="19">
        <v>4</v>
      </c>
    </row>
    <row r="9788" spans="1:8" x14ac:dyDescent="0.25">
      <c r="A9788" s="14" t="str">
        <f t="shared" si="152"/>
        <v>bochybr022014</v>
      </c>
      <c r="B9788" s="19" t="s">
        <v>2118</v>
      </c>
      <c r="C9788" s="19">
        <v>2014</v>
      </c>
      <c r="D9788" s="19" t="s">
        <v>2334</v>
      </c>
      <c r="E9788" s="19">
        <v>0</v>
      </c>
      <c r="F9788" s="19">
        <v>0</v>
      </c>
      <c r="G9788" s="19">
        <v>0</v>
      </c>
      <c r="H9788" s="19">
        <v>0</v>
      </c>
    </row>
    <row r="9789" spans="1:8" x14ac:dyDescent="0.25">
      <c r="A9789" s="14" t="str">
        <f t="shared" si="152"/>
        <v>boescbr012014</v>
      </c>
      <c r="B9789" s="19" t="s">
        <v>1229</v>
      </c>
      <c r="C9789" s="19">
        <v>2014</v>
      </c>
      <c r="D9789" s="19" t="s">
        <v>2329</v>
      </c>
      <c r="E9789" s="19">
        <v>0</v>
      </c>
      <c r="F9789" s="19">
        <v>0</v>
      </c>
      <c r="G9789" s="19">
        <v>0</v>
      </c>
      <c r="H9789" s="19">
        <v>0</v>
      </c>
    </row>
    <row r="9790" spans="1:8" x14ac:dyDescent="0.25">
      <c r="A9790" s="14" t="str">
        <f t="shared" si="152"/>
        <v>boescbr012014</v>
      </c>
      <c r="B9790" s="19" t="s">
        <v>1229</v>
      </c>
      <c r="C9790" s="19">
        <v>2014</v>
      </c>
      <c r="D9790" s="19" t="s">
        <v>2330</v>
      </c>
      <c r="E9790" s="19">
        <v>0</v>
      </c>
      <c r="F9790" s="19">
        <v>0</v>
      </c>
      <c r="G9790" s="19">
        <v>0</v>
      </c>
      <c r="H9790" s="19">
        <v>0</v>
      </c>
    </row>
    <row r="9791" spans="1:8" x14ac:dyDescent="0.25">
      <c r="A9791" s="14" t="str">
        <f t="shared" si="152"/>
        <v>boescbr012014</v>
      </c>
      <c r="B9791" s="19" t="s">
        <v>1229</v>
      </c>
      <c r="C9791" s="19">
        <v>2014</v>
      </c>
      <c r="D9791" s="19" t="s">
        <v>2331</v>
      </c>
      <c r="E9791" s="19">
        <v>14</v>
      </c>
      <c r="F9791" s="19">
        <v>0</v>
      </c>
      <c r="G9791" s="19">
        <v>1</v>
      </c>
      <c r="H9791" s="19">
        <v>0</v>
      </c>
    </row>
    <row r="9792" spans="1:8" x14ac:dyDescent="0.25">
      <c r="A9792" s="14" t="str">
        <f t="shared" si="152"/>
        <v>boescbr012014</v>
      </c>
      <c r="B9792" s="19" t="s">
        <v>1229</v>
      </c>
      <c r="C9792" s="19">
        <v>2014</v>
      </c>
      <c r="D9792" s="19" t="s">
        <v>2332</v>
      </c>
      <c r="E9792" s="19">
        <v>14</v>
      </c>
      <c r="F9792" s="19">
        <v>0</v>
      </c>
      <c r="G9792" s="19">
        <v>1</v>
      </c>
      <c r="H9792" s="19">
        <v>0</v>
      </c>
    </row>
    <row r="9793" spans="1:8" x14ac:dyDescent="0.25">
      <c r="A9793" s="14" t="str">
        <f t="shared" si="152"/>
        <v>bogaexa012014</v>
      </c>
      <c r="B9793" s="19" t="s">
        <v>1882</v>
      </c>
      <c r="C9793" s="19">
        <v>2014</v>
      </c>
      <c r="D9793" s="19" t="s">
        <v>40</v>
      </c>
      <c r="E9793" s="19">
        <v>37</v>
      </c>
      <c r="F9793" s="19">
        <v>64</v>
      </c>
      <c r="G9793" s="19">
        <v>10</v>
      </c>
      <c r="H9793" s="19">
        <v>2</v>
      </c>
    </row>
    <row r="9794" spans="1:8" x14ac:dyDescent="0.25">
      <c r="A9794" s="14" t="str">
        <f t="shared" si="152"/>
        <v>bogaexa012014</v>
      </c>
      <c r="B9794" s="19" t="s">
        <v>1882</v>
      </c>
      <c r="C9794" s="19">
        <v>2014</v>
      </c>
      <c r="D9794" s="19" t="s">
        <v>2333</v>
      </c>
      <c r="E9794" s="19">
        <v>138</v>
      </c>
      <c r="F9794" s="19">
        <v>256</v>
      </c>
      <c r="G9794" s="19">
        <v>10</v>
      </c>
      <c r="H9794" s="19">
        <v>54</v>
      </c>
    </row>
    <row r="9795" spans="1:8" x14ac:dyDescent="0.25">
      <c r="A9795" s="14" t="str">
        <f t="shared" ref="A9795:A9858" si="153">B9795&amp;C9795</f>
        <v>bolsimi012014</v>
      </c>
      <c r="B9795" s="19" t="s">
        <v>2119</v>
      </c>
      <c r="C9795" s="19">
        <v>2014</v>
      </c>
      <c r="D9795" s="19" t="s">
        <v>2334</v>
      </c>
      <c r="E9795" s="19">
        <v>5</v>
      </c>
      <c r="F9795" s="19">
        <v>11</v>
      </c>
      <c r="G9795" s="19">
        <v>0</v>
      </c>
      <c r="H9795" s="19">
        <v>0</v>
      </c>
    </row>
    <row r="9796" spans="1:8" x14ac:dyDescent="0.25">
      <c r="A9796" s="14" t="str">
        <f t="shared" si="153"/>
        <v>bonifem012014</v>
      </c>
      <c r="B9796" s="19" t="s">
        <v>760</v>
      </c>
      <c r="C9796" s="19">
        <v>2014</v>
      </c>
      <c r="D9796" s="19" t="s">
        <v>39</v>
      </c>
      <c r="E9796" s="19">
        <v>38</v>
      </c>
      <c r="F9796" s="19">
        <v>52</v>
      </c>
      <c r="G9796" s="19">
        <v>3</v>
      </c>
      <c r="H9796" s="19">
        <v>17</v>
      </c>
    </row>
    <row r="9797" spans="1:8" x14ac:dyDescent="0.25">
      <c r="A9797" s="14" t="str">
        <f t="shared" si="153"/>
        <v>bonifem012014</v>
      </c>
      <c r="B9797" s="19" t="s">
        <v>760</v>
      </c>
      <c r="C9797" s="19">
        <v>2014</v>
      </c>
      <c r="D9797" s="19" t="s">
        <v>39</v>
      </c>
      <c r="E9797" s="19">
        <v>11</v>
      </c>
      <c r="F9797" s="19">
        <v>8</v>
      </c>
      <c r="G9797" s="19">
        <v>0</v>
      </c>
      <c r="H9797" s="19">
        <v>2</v>
      </c>
    </row>
    <row r="9798" spans="1:8" x14ac:dyDescent="0.25">
      <c r="A9798" s="14" t="str">
        <f t="shared" si="153"/>
        <v>bonifem012014</v>
      </c>
      <c r="B9798" s="19" t="s">
        <v>760</v>
      </c>
      <c r="C9798" s="19">
        <v>2014</v>
      </c>
      <c r="D9798" s="19" t="s">
        <v>40</v>
      </c>
      <c r="E9798" s="19">
        <v>1</v>
      </c>
      <c r="F9798" s="19">
        <v>9</v>
      </c>
      <c r="G9798" s="19">
        <v>0</v>
      </c>
      <c r="H9798" s="19">
        <v>1</v>
      </c>
    </row>
    <row r="9799" spans="1:8" x14ac:dyDescent="0.25">
      <c r="A9799" s="14" t="str">
        <f t="shared" si="153"/>
        <v>bonifem012014</v>
      </c>
      <c r="B9799" s="19" t="s">
        <v>760</v>
      </c>
      <c r="C9799" s="19">
        <v>2014</v>
      </c>
      <c r="D9799" s="19" t="s">
        <v>2329</v>
      </c>
      <c r="E9799" s="19">
        <v>83</v>
      </c>
      <c r="F9799" s="19">
        <v>1</v>
      </c>
      <c r="G9799" s="19">
        <v>2</v>
      </c>
      <c r="H9799" s="19">
        <v>1</v>
      </c>
    </row>
    <row r="9800" spans="1:8" x14ac:dyDescent="0.25">
      <c r="A9800" s="14" t="str">
        <f t="shared" si="153"/>
        <v>bonifem012014</v>
      </c>
      <c r="B9800" s="19" t="s">
        <v>760</v>
      </c>
      <c r="C9800" s="19">
        <v>2014</v>
      </c>
      <c r="D9800" s="19" t="s">
        <v>2329</v>
      </c>
      <c r="E9800" s="19">
        <v>40</v>
      </c>
      <c r="F9800" s="19">
        <v>0</v>
      </c>
      <c r="G9800" s="19">
        <v>0</v>
      </c>
      <c r="H9800" s="19">
        <v>0</v>
      </c>
    </row>
    <row r="9801" spans="1:8" x14ac:dyDescent="0.25">
      <c r="A9801" s="14" t="str">
        <f t="shared" si="153"/>
        <v>bonifem012014</v>
      </c>
      <c r="B9801" s="19" t="s">
        <v>760</v>
      </c>
      <c r="C9801" s="19">
        <v>2014</v>
      </c>
      <c r="D9801" s="19" t="s">
        <v>2330</v>
      </c>
      <c r="E9801" s="19">
        <v>3</v>
      </c>
      <c r="F9801" s="19">
        <v>0</v>
      </c>
      <c r="G9801" s="19">
        <v>0</v>
      </c>
      <c r="H9801" s="19">
        <v>0</v>
      </c>
    </row>
    <row r="9802" spans="1:8" x14ac:dyDescent="0.25">
      <c r="A9802" s="14" t="str">
        <f t="shared" si="153"/>
        <v>bonifem012014</v>
      </c>
      <c r="B9802" s="19" t="s">
        <v>760</v>
      </c>
      <c r="C9802" s="19">
        <v>2014</v>
      </c>
      <c r="D9802" s="19" t="s">
        <v>2331</v>
      </c>
      <c r="E9802" s="19">
        <v>83</v>
      </c>
      <c r="F9802" s="19">
        <v>1</v>
      </c>
      <c r="G9802" s="19">
        <v>2</v>
      </c>
      <c r="H9802" s="19">
        <v>1</v>
      </c>
    </row>
    <row r="9803" spans="1:8" x14ac:dyDescent="0.25">
      <c r="A9803" s="14" t="str">
        <f t="shared" si="153"/>
        <v>bonifem012014</v>
      </c>
      <c r="B9803" s="19" t="s">
        <v>760</v>
      </c>
      <c r="C9803" s="19">
        <v>2014</v>
      </c>
      <c r="D9803" s="19" t="s">
        <v>2331</v>
      </c>
      <c r="E9803" s="19">
        <v>54</v>
      </c>
      <c r="F9803" s="19">
        <v>1</v>
      </c>
      <c r="G9803" s="19">
        <v>0</v>
      </c>
      <c r="H9803" s="19">
        <v>0</v>
      </c>
    </row>
    <row r="9804" spans="1:8" x14ac:dyDescent="0.25">
      <c r="A9804" s="14" t="str">
        <f t="shared" si="153"/>
        <v>bonifem012014</v>
      </c>
      <c r="B9804" s="19" t="s">
        <v>760</v>
      </c>
      <c r="C9804" s="19">
        <v>2014</v>
      </c>
      <c r="D9804" s="19" t="s">
        <v>2332</v>
      </c>
      <c r="E9804" s="19">
        <v>11</v>
      </c>
      <c r="F9804" s="19">
        <v>1</v>
      </c>
      <c r="G9804" s="19">
        <v>0</v>
      </c>
      <c r="H9804" s="19">
        <v>0</v>
      </c>
    </row>
    <row r="9805" spans="1:8" x14ac:dyDescent="0.25">
      <c r="A9805" s="14" t="str">
        <f t="shared" si="153"/>
        <v>bonifem012014</v>
      </c>
      <c r="B9805" s="19" t="s">
        <v>760</v>
      </c>
      <c r="C9805" s="19">
        <v>2014</v>
      </c>
      <c r="D9805" s="19" t="s">
        <v>2333</v>
      </c>
      <c r="E9805" s="19">
        <v>1</v>
      </c>
      <c r="F9805" s="19">
        <v>3</v>
      </c>
      <c r="G9805" s="19">
        <v>0</v>
      </c>
      <c r="H9805" s="19">
        <v>0</v>
      </c>
    </row>
    <row r="9806" spans="1:8" x14ac:dyDescent="0.25">
      <c r="A9806" s="14" t="str">
        <f t="shared" si="153"/>
        <v>bonifem012014</v>
      </c>
      <c r="B9806" s="19" t="s">
        <v>760</v>
      </c>
      <c r="C9806" s="19">
        <v>2014</v>
      </c>
      <c r="D9806" s="19" t="s">
        <v>2333</v>
      </c>
      <c r="E9806" s="19">
        <v>4</v>
      </c>
      <c r="F9806" s="19">
        <v>5</v>
      </c>
      <c r="G9806" s="19">
        <v>1</v>
      </c>
      <c r="H9806" s="19">
        <v>2</v>
      </c>
    </row>
    <row r="9807" spans="1:8" x14ac:dyDescent="0.25">
      <c r="A9807" s="14" t="str">
        <f t="shared" si="153"/>
        <v>bonilli012014</v>
      </c>
      <c r="B9807" s="19" t="s">
        <v>2120</v>
      </c>
      <c r="C9807" s="19">
        <v>2014</v>
      </c>
      <c r="D9807" s="19" t="s">
        <v>2334</v>
      </c>
      <c r="E9807" s="19">
        <v>3</v>
      </c>
      <c r="F9807" s="19">
        <v>1</v>
      </c>
      <c r="G9807" s="19">
        <v>0</v>
      </c>
      <c r="H9807" s="19">
        <v>0</v>
      </c>
    </row>
    <row r="9808" spans="1:8" x14ac:dyDescent="0.25">
      <c r="A9808" s="14" t="str">
        <f t="shared" si="153"/>
        <v>bourgja012014</v>
      </c>
      <c r="B9808" s="19" t="s">
        <v>887</v>
      </c>
      <c r="C9808" s="19">
        <v>2014</v>
      </c>
      <c r="D9808" s="19" t="s">
        <v>2329</v>
      </c>
      <c r="E9808" s="19">
        <v>2</v>
      </c>
      <c r="F9808" s="19">
        <v>0</v>
      </c>
      <c r="G9808" s="19">
        <v>0</v>
      </c>
      <c r="H9808" s="19">
        <v>0</v>
      </c>
    </row>
    <row r="9809" spans="1:8" x14ac:dyDescent="0.25">
      <c r="A9809" s="14" t="str">
        <f t="shared" si="153"/>
        <v>bourgja012014</v>
      </c>
      <c r="B9809" s="19" t="s">
        <v>887</v>
      </c>
      <c r="C9809" s="19">
        <v>2014</v>
      </c>
      <c r="D9809" s="19" t="s">
        <v>2330</v>
      </c>
      <c r="E9809" s="19">
        <v>10</v>
      </c>
      <c r="F9809" s="19">
        <v>1</v>
      </c>
      <c r="G9809" s="19">
        <v>1</v>
      </c>
      <c r="H9809" s="19">
        <v>0</v>
      </c>
    </row>
    <row r="9810" spans="1:8" x14ac:dyDescent="0.25">
      <c r="A9810" s="14" t="str">
        <f t="shared" si="153"/>
        <v>bourgja012014</v>
      </c>
      <c r="B9810" s="19" t="s">
        <v>887</v>
      </c>
      <c r="C9810" s="19">
        <v>2014</v>
      </c>
      <c r="D9810" s="19" t="s">
        <v>2331</v>
      </c>
      <c r="E9810" s="19">
        <v>12</v>
      </c>
      <c r="F9810" s="19">
        <v>1</v>
      </c>
      <c r="G9810" s="19">
        <v>1</v>
      </c>
      <c r="H9810" s="19">
        <v>0</v>
      </c>
    </row>
    <row r="9811" spans="1:8" x14ac:dyDescent="0.25">
      <c r="A9811" s="14" t="str">
        <f t="shared" si="153"/>
        <v>bourgja012014</v>
      </c>
      <c r="B9811" s="19" t="s">
        <v>887</v>
      </c>
      <c r="C9811" s="19">
        <v>2014</v>
      </c>
      <c r="D9811" s="19" t="s">
        <v>2332</v>
      </c>
      <c r="E9811" s="19">
        <v>0</v>
      </c>
      <c r="F9811" s="19">
        <v>0</v>
      </c>
      <c r="G9811" s="19">
        <v>0</v>
      </c>
      <c r="H9811" s="19">
        <v>0</v>
      </c>
    </row>
    <row r="9812" spans="1:8" x14ac:dyDescent="0.25">
      <c r="A9812" s="14" t="str">
        <f t="shared" si="153"/>
        <v>bourjpe012014</v>
      </c>
      <c r="B9812" s="19" t="s">
        <v>1232</v>
      </c>
      <c r="C9812" s="19">
        <v>2014</v>
      </c>
      <c r="D9812" s="19" t="s">
        <v>2329</v>
      </c>
      <c r="E9812" s="19">
        <v>194</v>
      </c>
      <c r="F9812" s="19">
        <v>0</v>
      </c>
      <c r="G9812" s="19">
        <v>2</v>
      </c>
      <c r="H9812" s="19">
        <v>0</v>
      </c>
    </row>
    <row r="9813" spans="1:8" x14ac:dyDescent="0.25">
      <c r="A9813" s="14" t="str">
        <f t="shared" si="153"/>
        <v>bourjpe012014</v>
      </c>
      <c r="B9813" s="19" t="s">
        <v>1232</v>
      </c>
      <c r="C9813" s="19">
        <v>2014</v>
      </c>
      <c r="D9813" s="19" t="s">
        <v>2331</v>
      </c>
      <c r="E9813" s="19">
        <v>194</v>
      </c>
      <c r="F9813" s="19">
        <v>0</v>
      </c>
      <c r="G9813" s="19">
        <v>2</v>
      </c>
      <c r="H9813" s="19">
        <v>0</v>
      </c>
    </row>
    <row r="9814" spans="1:8" x14ac:dyDescent="0.25">
      <c r="A9814" s="14" t="str">
        <f t="shared" si="153"/>
        <v>bourju012014</v>
      </c>
      <c r="B9814" s="19" t="s">
        <v>2121</v>
      </c>
      <c r="C9814" s="19">
        <v>2014</v>
      </c>
      <c r="D9814" s="19" t="s">
        <v>2335</v>
      </c>
      <c r="E9814" s="19">
        <v>116</v>
      </c>
      <c r="F9814" s="19">
        <v>10</v>
      </c>
      <c r="G9814" s="19">
        <v>0</v>
      </c>
      <c r="H9814" s="19">
        <v>13</v>
      </c>
    </row>
    <row r="9815" spans="1:8" x14ac:dyDescent="0.25">
      <c r="A9815" s="14" t="str">
        <f t="shared" si="153"/>
        <v>bournmi012014</v>
      </c>
      <c r="B9815" s="19" t="s">
        <v>630</v>
      </c>
      <c r="C9815" s="19">
        <v>2014</v>
      </c>
      <c r="D9815" s="19" t="s">
        <v>2329</v>
      </c>
      <c r="E9815" s="19">
        <v>235</v>
      </c>
      <c r="F9815" s="19">
        <v>5</v>
      </c>
      <c r="G9815" s="19">
        <v>2</v>
      </c>
      <c r="H9815" s="19">
        <v>1</v>
      </c>
    </row>
    <row r="9816" spans="1:8" x14ac:dyDescent="0.25">
      <c r="A9816" s="14" t="str">
        <f t="shared" si="153"/>
        <v>bournmi012014</v>
      </c>
      <c r="B9816" s="19" t="s">
        <v>630</v>
      </c>
      <c r="C9816" s="19">
        <v>2014</v>
      </c>
      <c r="D9816" s="19" t="s">
        <v>2331</v>
      </c>
      <c r="E9816" s="19">
        <v>235</v>
      </c>
      <c r="F9816" s="19">
        <v>5</v>
      </c>
      <c r="G9816" s="19">
        <v>2</v>
      </c>
      <c r="H9816" s="19">
        <v>1</v>
      </c>
    </row>
    <row r="9817" spans="1:8" x14ac:dyDescent="0.25">
      <c r="A9817" s="14" t="str">
        <f t="shared" si="153"/>
        <v>boxbebr012014</v>
      </c>
      <c r="B9817" s="19" t="s">
        <v>1670</v>
      </c>
      <c r="C9817" s="19">
        <v>2014</v>
      </c>
      <c r="D9817" s="19" t="s">
        <v>2334</v>
      </c>
      <c r="E9817" s="19">
        <v>1</v>
      </c>
      <c r="F9817" s="19">
        <v>5</v>
      </c>
      <c r="G9817" s="19">
        <v>0</v>
      </c>
      <c r="H9817" s="19">
        <v>0</v>
      </c>
    </row>
    <row r="9818" spans="1:8" x14ac:dyDescent="0.25">
      <c r="A9818" s="14" t="str">
        <f t="shared" si="153"/>
        <v>boyerbl012014</v>
      </c>
      <c r="B9818" s="19" t="s">
        <v>518</v>
      </c>
      <c r="C9818" s="19">
        <v>2014</v>
      </c>
      <c r="D9818" s="19" t="s">
        <v>2334</v>
      </c>
      <c r="E9818" s="19">
        <v>0</v>
      </c>
      <c r="F9818" s="19">
        <v>6</v>
      </c>
      <c r="G9818" s="19">
        <v>0</v>
      </c>
      <c r="H9818" s="19">
        <v>0</v>
      </c>
    </row>
    <row r="9819" spans="1:8" x14ac:dyDescent="0.25">
      <c r="A9819" s="14" t="str">
        <f t="shared" si="153"/>
        <v>brachbr012014</v>
      </c>
      <c r="B9819" s="19" t="s">
        <v>1438</v>
      </c>
      <c r="C9819" s="19">
        <v>2014</v>
      </c>
      <c r="D9819" s="19" t="s">
        <v>2334</v>
      </c>
      <c r="E9819" s="19">
        <v>2</v>
      </c>
      <c r="F9819" s="19">
        <v>6</v>
      </c>
      <c r="G9819" s="19">
        <v>3</v>
      </c>
      <c r="H9819" s="19">
        <v>1</v>
      </c>
    </row>
    <row r="9820" spans="1:8" x14ac:dyDescent="0.25">
      <c r="A9820" s="14" t="str">
        <f t="shared" si="153"/>
        <v>bradlja022014</v>
      </c>
      <c r="B9820" s="19" t="s">
        <v>1884</v>
      </c>
      <c r="C9820" s="19">
        <v>2014</v>
      </c>
      <c r="D9820" s="19" t="s">
        <v>2329</v>
      </c>
      <c r="E9820" s="19">
        <v>293</v>
      </c>
      <c r="F9820" s="19">
        <v>13</v>
      </c>
      <c r="G9820" s="19">
        <v>1</v>
      </c>
      <c r="H9820" s="19">
        <v>8</v>
      </c>
    </row>
    <row r="9821" spans="1:8" x14ac:dyDescent="0.25">
      <c r="A9821" s="14" t="str">
        <f t="shared" si="153"/>
        <v>bradlja022014</v>
      </c>
      <c r="B9821" s="19" t="s">
        <v>1884</v>
      </c>
      <c r="C9821" s="19">
        <v>2014</v>
      </c>
      <c r="D9821" s="19" t="s">
        <v>2330</v>
      </c>
      <c r="E9821" s="19">
        <v>0</v>
      </c>
      <c r="F9821" s="19">
        <v>0</v>
      </c>
      <c r="G9821" s="19">
        <v>0</v>
      </c>
      <c r="H9821" s="19">
        <v>0</v>
      </c>
    </row>
    <row r="9822" spans="1:8" x14ac:dyDescent="0.25">
      <c r="A9822" s="14" t="str">
        <f t="shared" si="153"/>
        <v>bradlja022014</v>
      </c>
      <c r="B9822" s="19" t="s">
        <v>1884</v>
      </c>
      <c r="C9822" s="19">
        <v>2014</v>
      </c>
      <c r="D9822" s="19" t="s">
        <v>2331</v>
      </c>
      <c r="E9822" s="19">
        <v>304</v>
      </c>
      <c r="F9822" s="19">
        <v>13</v>
      </c>
      <c r="G9822" s="19">
        <v>1</v>
      </c>
      <c r="H9822" s="19">
        <v>8</v>
      </c>
    </row>
    <row r="9823" spans="1:8" x14ac:dyDescent="0.25">
      <c r="A9823" s="14" t="str">
        <f t="shared" si="153"/>
        <v>bradlja022014</v>
      </c>
      <c r="B9823" s="19" t="s">
        <v>1884</v>
      </c>
      <c r="C9823" s="19">
        <v>2014</v>
      </c>
      <c r="D9823" s="19" t="s">
        <v>2332</v>
      </c>
      <c r="E9823" s="19">
        <v>11</v>
      </c>
      <c r="F9823" s="19">
        <v>0</v>
      </c>
      <c r="G9823" s="19">
        <v>0</v>
      </c>
      <c r="H9823" s="19">
        <v>0</v>
      </c>
    </row>
    <row r="9824" spans="1:8" x14ac:dyDescent="0.25">
      <c r="A9824" s="14" t="str">
        <f t="shared" si="153"/>
        <v>brantmi022014</v>
      </c>
      <c r="B9824" s="19" t="s">
        <v>1056</v>
      </c>
      <c r="C9824" s="19">
        <v>2014</v>
      </c>
      <c r="D9824" s="19" t="s">
        <v>2329</v>
      </c>
      <c r="E9824" s="19">
        <v>106</v>
      </c>
      <c r="F9824" s="19">
        <v>2</v>
      </c>
      <c r="G9824" s="19">
        <v>1</v>
      </c>
      <c r="H9824" s="19">
        <v>0</v>
      </c>
    </row>
    <row r="9825" spans="1:8" x14ac:dyDescent="0.25">
      <c r="A9825" s="14" t="str">
        <f t="shared" si="153"/>
        <v>brantmi022014</v>
      </c>
      <c r="B9825" s="19" t="s">
        <v>1056</v>
      </c>
      <c r="C9825" s="19">
        <v>2014</v>
      </c>
      <c r="D9825" s="19" t="s">
        <v>2330</v>
      </c>
      <c r="E9825" s="19">
        <v>165</v>
      </c>
      <c r="F9825" s="19">
        <v>10</v>
      </c>
      <c r="G9825" s="19">
        <v>0</v>
      </c>
      <c r="H9825" s="19">
        <v>2</v>
      </c>
    </row>
    <row r="9826" spans="1:8" x14ac:dyDescent="0.25">
      <c r="A9826" s="14" t="str">
        <f t="shared" si="153"/>
        <v>brantmi022014</v>
      </c>
      <c r="B9826" s="19" t="s">
        <v>1056</v>
      </c>
      <c r="C9826" s="19">
        <v>2014</v>
      </c>
      <c r="D9826" s="19" t="s">
        <v>2331</v>
      </c>
      <c r="E9826" s="19">
        <v>271</v>
      </c>
      <c r="F9826" s="19">
        <v>12</v>
      </c>
      <c r="G9826" s="19">
        <v>1</v>
      </c>
      <c r="H9826" s="19">
        <v>2</v>
      </c>
    </row>
    <row r="9827" spans="1:8" x14ac:dyDescent="0.25">
      <c r="A9827" s="14" t="str">
        <f t="shared" si="153"/>
        <v>braunry022014</v>
      </c>
      <c r="B9827" s="19" t="s">
        <v>762</v>
      </c>
      <c r="C9827" s="19">
        <v>2014</v>
      </c>
      <c r="D9827" s="19" t="s">
        <v>2329</v>
      </c>
      <c r="E9827" s="19">
        <v>0</v>
      </c>
      <c r="F9827" s="19">
        <v>0</v>
      </c>
      <c r="G9827" s="19">
        <v>0</v>
      </c>
      <c r="H9827" s="19">
        <v>0</v>
      </c>
    </row>
    <row r="9828" spans="1:8" x14ac:dyDescent="0.25">
      <c r="A9828" s="14" t="str">
        <f t="shared" si="153"/>
        <v>braunry022014</v>
      </c>
      <c r="B9828" s="19" t="s">
        <v>762</v>
      </c>
      <c r="C9828" s="19">
        <v>2014</v>
      </c>
      <c r="D9828" s="19" t="s">
        <v>2331</v>
      </c>
      <c r="E9828" s="19">
        <v>263</v>
      </c>
      <c r="F9828" s="19">
        <v>5</v>
      </c>
      <c r="G9828" s="19">
        <v>2</v>
      </c>
      <c r="H9828" s="19">
        <v>2</v>
      </c>
    </row>
    <row r="9829" spans="1:8" x14ac:dyDescent="0.25">
      <c r="A9829" s="14" t="str">
        <f t="shared" si="153"/>
        <v>braunry022014</v>
      </c>
      <c r="B9829" s="19" t="s">
        <v>762</v>
      </c>
      <c r="C9829" s="19">
        <v>2014</v>
      </c>
      <c r="D9829" s="19" t="s">
        <v>2332</v>
      </c>
      <c r="E9829" s="19">
        <v>263</v>
      </c>
      <c r="F9829" s="19">
        <v>5</v>
      </c>
      <c r="G9829" s="19">
        <v>2</v>
      </c>
      <c r="H9829" s="19">
        <v>2</v>
      </c>
    </row>
    <row r="9830" spans="1:8" x14ac:dyDescent="0.25">
      <c r="A9830" s="14" t="str">
        <f t="shared" si="153"/>
        <v>brentbr012014</v>
      </c>
      <c r="B9830" s="19" t="s">
        <v>2122</v>
      </c>
      <c r="C9830" s="19">
        <v>2014</v>
      </c>
      <c r="D9830" s="19" t="s">
        <v>2330</v>
      </c>
      <c r="E9830" s="19">
        <v>12</v>
      </c>
      <c r="F9830" s="19">
        <v>0</v>
      </c>
      <c r="G9830" s="19">
        <v>0</v>
      </c>
      <c r="H9830" s="19">
        <v>0</v>
      </c>
    </row>
    <row r="9831" spans="1:8" x14ac:dyDescent="0.25">
      <c r="A9831" s="14" t="str">
        <f t="shared" si="153"/>
        <v>brentbr012014</v>
      </c>
      <c r="B9831" s="19" t="s">
        <v>2122</v>
      </c>
      <c r="C9831" s="19">
        <v>2014</v>
      </c>
      <c r="D9831" s="19" t="s">
        <v>2331</v>
      </c>
      <c r="E9831" s="19">
        <v>14</v>
      </c>
      <c r="F9831" s="19">
        <v>0</v>
      </c>
      <c r="G9831" s="19">
        <v>0</v>
      </c>
      <c r="H9831" s="19">
        <v>0</v>
      </c>
    </row>
    <row r="9832" spans="1:8" x14ac:dyDescent="0.25">
      <c r="A9832" s="14" t="str">
        <f t="shared" si="153"/>
        <v>brentbr012014</v>
      </c>
      <c r="B9832" s="19" t="s">
        <v>2122</v>
      </c>
      <c r="C9832" s="19">
        <v>2014</v>
      </c>
      <c r="D9832" s="19" t="s">
        <v>2332</v>
      </c>
      <c r="E9832" s="19">
        <v>2</v>
      </c>
      <c r="F9832" s="19">
        <v>0</v>
      </c>
      <c r="G9832" s="19">
        <v>0</v>
      </c>
      <c r="H9832" s="19">
        <v>0</v>
      </c>
    </row>
    <row r="9833" spans="1:8" x14ac:dyDescent="0.25">
      <c r="A9833" s="14" t="str">
        <f t="shared" si="153"/>
        <v>breslcr012014</v>
      </c>
      <c r="B9833" s="19" t="s">
        <v>519</v>
      </c>
      <c r="C9833" s="19">
        <v>2014</v>
      </c>
      <c r="D9833" s="19" t="s">
        <v>2334</v>
      </c>
      <c r="E9833" s="19">
        <v>3</v>
      </c>
      <c r="F9833" s="19">
        <v>4</v>
      </c>
      <c r="G9833" s="19">
        <v>0</v>
      </c>
      <c r="H9833" s="19">
        <v>0</v>
      </c>
    </row>
    <row r="9834" spans="1:8" x14ac:dyDescent="0.25">
      <c r="A9834" s="14" t="str">
        <f t="shared" si="153"/>
        <v>brignre012014</v>
      </c>
      <c r="B9834" s="19" t="s">
        <v>891</v>
      </c>
      <c r="C9834" s="19">
        <v>2014</v>
      </c>
      <c r="D9834" s="19" t="s">
        <v>39</v>
      </c>
      <c r="E9834" s="19">
        <v>1</v>
      </c>
      <c r="F9834" s="19">
        <v>3</v>
      </c>
      <c r="G9834" s="19">
        <v>0</v>
      </c>
      <c r="H9834" s="19">
        <v>0</v>
      </c>
    </row>
    <row r="9835" spans="1:8" x14ac:dyDescent="0.25">
      <c r="A9835" s="14" t="str">
        <f t="shared" si="153"/>
        <v>brignre012014</v>
      </c>
      <c r="B9835" s="19" t="s">
        <v>891</v>
      </c>
      <c r="C9835" s="19">
        <v>2014</v>
      </c>
      <c r="D9835" s="19" t="s">
        <v>40</v>
      </c>
      <c r="E9835" s="19">
        <v>9</v>
      </c>
      <c r="F9835" s="19">
        <v>22</v>
      </c>
      <c r="G9835" s="19">
        <v>0</v>
      </c>
      <c r="H9835" s="19">
        <v>2</v>
      </c>
    </row>
    <row r="9836" spans="1:8" x14ac:dyDescent="0.25">
      <c r="A9836" s="14" t="str">
        <f t="shared" si="153"/>
        <v>brignre012014</v>
      </c>
      <c r="B9836" s="19" t="s">
        <v>891</v>
      </c>
      <c r="C9836" s="19">
        <v>2014</v>
      </c>
      <c r="D9836" s="19" t="s">
        <v>2333</v>
      </c>
      <c r="E9836" s="19">
        <v>1</v>
      </c>
      <c r="F9836" s="19">
        <v>1</v>
      </c>
      <c r="G9836" s="19">
        <v>0</v>
      </c>
      <c r="H9836" s="19">
        <v>0</v>
      </c>
    </row>
    <row r="9837" spans="1:8" x14ac:dyDescent="0.25">
      <c r="A9837" s="14" t="str">
        <f t="shared" si="153"/>
        <v>brittdr012014</v>
      </c>
      <c r="B9837" s="19" t="s">
        <v>1887</v>
      </c>
      <c r="C9837" s="19">
        <v>2014</v>
      </c>
      <c r="D9837" s="19" t="s">
        <v>2334</v>
      </c>
      <c r="E9837" s="19">
        <v>0</v>
      </c>
      <c r="F9837" s="19">
        <v>1</v>
      </c>
      <c r="G9837" s="19">
        <v>0</v>
      </c>
      <c r="H9837" s="19">
        <v>0</v>
      </c>
    </row>
    <row r="9838" spans="1:8" x14ac:dyDescent="0.25">
      <c r="A9838" s="14" t="str">
        <f t="shared" si="153"/>
        <v>brittza012014</v>
      </c>
      <c r="B9838" s="19" t="s">
        <v>1440</v>
      </c>
      <c r="C9838" s="19">
        <v>2014</v>
      </c>
      <c r="D9838" s="19" t="s">
        <v>2334</v>
      </c>
      <c r="E9838" s="19">
        <v>5</v>
      </c>
      <c r="F9838" s="19">
        <v>15</v>
      </c>
      <c r="G9838" s="19">
        <v>0</v>
      </c>
      <c r="H9838" s="19">
        <v>1</v>
      </c>
    </row>
    <row r="9839" spans="1:8" x14ac:dyDescent="0.25">
      <c r="A9839" s="14" t="str">
        <f t="shared" si="153"/>
        <v>brookaa012014</v>
      </c>
      <c r="B9839" s="19" t="s">
        <v>2123</v>
      </c>
      <c r="C9839" s="19">
        <v>2014</v>
      </c>
      <c r="D9839" s="19" t="s">
        <v>2334</v>
      </c>
      <c r="E9839" s="19">
        <v>0</v>
      </c>
      <c r="F9839" s="19">
        <v>1</v>
      </c>
      <c r="G9839" s="19">
        <v>0</v>
      </c>
      <c r="H9839" s="19">
        <v>1</v>
      </c>
    </row>
    <row r="9840" spans="1:8" x14ac:dyDescent="0.25">
      <c r="A9840" s="14" t="str">
        <f t="shared" si="153"/>
        <v>brothre012014</v>
      </c>
      <c r="B9840" s="19" t="s">
        <v>1442</v>
      </c>
      <c r="C9840" s="19">
        <v>2014</v>
      </c>
      <c r="D9840" s="19" t="s">
        <v>2334</v>
      </c>
      <c r="E9840" s="19">
        <v>1</v>
      </c>
      <c r="F9840" s="19">
        <v>8</v>
      </c>
      <c r="G9840" s="19">
        <v>0</v>
      </c>
      <c r="H9840" s="19">
        <v>0</v>
      </c>
    </row>
    <row r="9841" spans="1:8" x14ac:dyDescent="0.25">
      <c r="A9841" s="14" t="str">
        <f t="shared" si="153"/>
        <v>brownan022014</v>
      </c>
      <c r="B9841" s="19" t="s">
        <v>1443</v>
      </c>
      <c r="C9841" s="19">
        <v>2014</v>
      </c>
      <c r="D9841" s="19" t="s">
        <v>2330</v>
      </c>
      <c r="E9841" s="19">
        <v>8</v>
      </c>
      <c r="F9841" s="19">
        <v>0</v>
      </c>
      <c r="G9841" s="19">
        <v>0</v>
      </c>
      <c r="H9841" s="19">
        <v>0</v>
      </c>
    </row>
    <row r="9842" spans="1:8" x14ac:dyDescent="0.25">
      <c r="A9842" s="14" t="str">
        <f t="shared" si="153"/>
        <v>brownan022014</v>
      </c>
      <c r="B9842" s="19" t="s">
        <v>1443</v>
      </c>
      <c r="C9842" s="19">
        <v>2014</v>
      </c>
      <c r="D9842" s="19" t="s">
        <v>2331</v>
      </c>
      <c r="E9842" s="19">
        <v>14</v>
      </c>
      <c r="F9842" s="19">
        <v>0</v>
      </c>
      <c r="G9842" s="19">
        <v>0</v>
      </c>
      <c r="H9842" s="19">
        <v>0</v>
      </c>
    </row>
    <row r="9843" spans="1:8" x14ac:dyDescent="0.25">
      <c r="A9843" s="14" t="str">
        <f t="shared" si="153"/>
        <v>brownan022014</v>
      </c>
      <c r="B9843" s="19" t="s">
        <v>1443</v>
      </c>
      <c r="C9843" s="19">
        <v>2014</v>
      </c>
      <c r="D9843" s="19" t="s">
        <v>2332</v>
      </c>
      <c r="E9843" s="19">
        <v>6</v>
      </c>
      <c r="F9843" s="19">
        <v>0</v>
      </c>
      <c r="G9843" s="19">
        <v>0</v>
      </c>
      <c r="H9843" s="19">
        <v>0</v>
      </c>
    </row>
    <row r="9844" spans="1:8" x14ac:dyDescent="0.25">
      <c r="A9844" s="14" t="str">
        <f t="shared" si="153"/>
        <v>brownbr022014</v>
      </c>
      <c r="B9844" s="19" t="s">
        <v>2124</v>
      </c>
      <c r="C9844" s="19">
        <v>2014</v>
      </c>
      <c r="D9844" s="19" t="s">
        <v>2334</v>
      </c>
      <c r="E9844" s="19">
        <v>6</v>
      </c>
      <c r="F9844" s="19">
        <v>5</v>
      </c>
      <c r="G9844" s="19">
        <v>0</v>
      </c>
      <c r="H9844" s="19">
        <v>1</v>
      </c>
    </row>
    <row r="9845" spans="1:8" x14ac:dyDescent="0.25">
      <c r="A9845" s="14" t="str">
        <f t="shared" si="153"/>
        <v>brownco012014</v>
      </c>
      <c r="B9845" s="19" t="s">
        <v>1444</v>
      </c>
      <c r="C9845" s="19">
        <v>2014</v>
      </c>
      <c r="D9845" s="19" t="s">
        <v>2331</v>
      </c>
      <c r="E9845" s="19">
        <v>1</v>
      </c>
      <c r="F9845" s="19">
        <v>0</v>
      </c>
      <c r="G9845" s="19">
        <v>0</v>
      </c>
      <c r="H9845" s="19">
        <v>0</v>
      </c>
    </row>
    <row r="9846" spans="1:8" x14ac:dyDescent="0.25">
      <c r="A9846" s="14" t="str">
        <f t="shared" si="153"/>
        <v>brownco012014</v>
      </c>
      <c r="B9846" s="19" t="s">
        <v>1444</v>
      </c>
      <c r="C9846" s="19">
        <v>2014</v>
      </c>
      <c r="D9846" s="19" t="s">
        <v>2332</v>
      </c>
      <c r="E9846" s="19">
        <v>1</v>
      </c>
      <c r="F9846" s="19">
        <v>0</v>
      </c>
      <c r="G9846" s="19">
        <v>0</v>
      </c>
      <c r="H9846" s="19">
        <v>0</v>
      </c>
    </row>
    <row r="9847" spans="1:8" x14ac:dyDescent="0.25">
      <c r="A9847" s="14" t="str">
        <f t="shared" si="153"/>
        <v>browndo012014</v>
      </c>
      <c r="B9847" s="19" t="s">
        <v>1234</v>
      </c>
      <c r="C9847" s="19">
        <v>2014</v>
      </c>
      <c r="D9847" s="19" t="s">
        <v>2330</v>
      </c>
      <c r="E9847" s="19">
        <v>182</v>
      </c>
      <c r="F9847" s="19">
        <v>4</v>
      </c>
      <c r="G9847" s="19">
        <v>2</v>
      </c>
      <c r="H9847" s="19">
        <v>2</v>
      </c>
    </row>
    <row r="9848" spans="1:8" x14ac:dyDescent="0.25">
      <c r="A9848" s="14" t="str">
        <f t="shared" si="153"/>
        <v>browndo012014</v>
      </c>
      <c r="B9848" s="19" t="s">
        <v>1234</v>
      </c>
      <c r="C9848" s="19">
        <v>2014</v>
      </c>
      <c r="D9848" s="19" t="s">
        <v>2331</v>
      </c>
      <c r="E9848" s="19">
        <v>182</v>
      </c>
      <c r="F9848" s="19">
        <v>4</v>
      </c>
      <c r="G9848" s="19">
        <v>2</v>
      </c>
      <c r="H9848" s="19">
        <v>2</v>
      </c>
    </row>
    <row r="9849" spans="1:8" x14ac:dyDescent="0.25">
      <c r="A9849" s="14" t="str">
        <f t="shared" si="153"/>
        <v>brownga022014</v>
      </c>
      <c r="B9849" s="19" t="s">
        <v>2125</v>
      </c>
      <c r="C9849" s="19">
        <v>2014</v>
      </c>
      <c r="D9849" s="19" t="s">
        <v>2329</v>
      </c>
      <c r="E9849" s="19">
        <v>7</v>
      </c>
      <c r="F9849" s="19">
        <v>0</v>
      </c>
      <c r="G9849" s="19">
        <v>0</v>
      </c>
      <c r="H9849" s="19">
        <v>0</v>
      </c>
    </row>
    <row r="9850" spans="1:8" x14ac:dyDescent="0.25">
      <c r="A9850" s="14" t="str">
        <f t="shared" si="153"/>
        <v>brownga022014</v>
      </c>
      <c r="B9850" s="19" t="s">
        <v>2125</v>
      </c>
      <c r="C9850" s="19">
        <v>2014</v>
      </c>
      <c r="D9850" s="19" t="s">
        <v>2331</v>
      </c>
      <c r="E9850" s="19">
        <v>7</v>
      </c>
      <c r="F9850" s="19">
        <v>0</v>
      </c>
      <c r="G9850" s="19">
        <v>0</v>
      </c>
      <c r="H9850" s="19">
        <v>0</v>
      </c>
    </row>
    <row r="9851" spans="1:8" x14ac:dyDescent="0.25">
      <c r="A9851" s="14" t="str">
        <f t="shared" si="153"/>
        <v>broxtjo012014</v>
      </c>
      <c r="B9851" s="19" t="s">
        <v>520</v>
      </c>
      <c r="C9851" s="19">
        <v>2014</v>
      </c>
      <c r="D9851" s="19" t="s">
        <v>2334</v>
      </c>
      <c r="E9851" s="19">
        <v>2</v>
      </c>
      <c r="F9851" s="19">
        <v>10</v>
      </c>
      <c r="G9851" s="19">
        <v>0</v>
      </c>
      <c r="H9851" s="19">
        <v>1</v>
      </c>
    </row>
    <row r="9852" spans="1:8" x14ac:dyDescent="0.25">
      <c r="A9852" s="14" t="str">
        <f t="shared" si="153"/>
        <v>broxtjo012014</v>
      </c>
      <c r="B9852" s="19" t="s">
        <v>520</v>
      </c>
      <c r="C9852" s="19">
        <v>2014</v>
      </c>
      <c r="D9852" s="19" t="s">
        <v>2334</v>
      </c>
      <c r="E9852" s="19">
        <v>0</v>
      </c>
      <c r="F9852" s="19">
        <v>2</v>
      </c>
      <c r="G9852" s="19">
        <v>0</v>
      </c>
      <c r="H9852" s="19">
        <v>0</v>
      </c>
    </row>
    <row r="9853" spans="1:8" x14ac:dyDescent="0.25">
      <c r="A9853" s="14" t="str">
        <f t="shared" si="153"/>
        <v>bruceja012014</v>
      </c>
      <c r="B9853" s="19" t="s">
        <v>892</v>
      </c>
      <c r="C9853" s="19">
        <v>2014</v>
      </c>
      <c r="D9853" s="19" t="s">
        <v>2335</v>
      </c>
      <c r="E9853" s="19">
        <v>14</v>
      </c>
      <c r="F9853" s="19">
        <v>0</v>
      </c>
      <c r="G9853" s="19">
        <v>2</v>
      </c>
      <c r="H9853" s="19">
        <v>0</v>
      </c>
    </row>
    <row r="9854" spans="1:8" x14ac:dyDescent="0.25">
      <c r="A9854" s="14" t="str">
        <f t="shared" si="153"/>
        <v>bruceja012014</v>
      </c>
      <c r="B9854" s="19" t="s">
        <v>892</v>
      </c>
      <c r="C9854" s="19">
        <v>2014</v>
      </c>
      <c r="D9854" s="19" t="s">
        <v>2331</v>
      </c>
      <c r="E9854" s="19">
        <v>231</v>
      </c>
      <c r="F9854" s="19">
        <v>8</v>
      </c>
      <c r="G9854" s="19">
        <v>5</v>
      </c>
      <c r="H9854" s="19">
        <v>2</v>
      </c>
    </row>
    <row r="9855" spans="1:8" x14ac:dyDescent="0.25">
      <c r="A9855" s="14" t="str">
        <f t="shared" si="153"/>
        <v>bruceja012014</v>
      </c>
      <c r="B9855" s="19" t="s">
        <v>892</v>
      </c>
      <c r="C9855" s="19">
        <v>2014</v>
      </c>
      <c r="D9855" s="19" t="s">
        <v>2332</v>
      </c>
      <c r="E9855" s="19">
        <v>231</v>
      </c>
      <c r="F9855" s="19">
        <v>8</v>
      </c>
      <c r="G9855" s="19">
        <v>5</v>
      </c>
      <c r="H9855" s="19">
        <v>2</v>
      </c>
    </row>
    <row r="9856" spans="1:8" x14ac:dyDescent="0.25">
      <c r="A9856" s="14" t="str">
        <f t="shared" si="153"/>
        <v>buchada012014</v>
      </c>
      <c r="B9856" s="19" t="s">
        <v>2126</v>
      </c>
      <c r="C9856" s="19">
        <v>2014</v>
      </c>
      <c r="D9856" s="19" t="s">
        <v>2334</v>
      </c>
      <c r="E9856" s="19">
        <v>11</v>
      </c>
      <c r="F9856" s="19">
        <v>14</v>
      </c>
      <c r="G9856" s="19">
        <v>3</v>
      </c>
      <c r="H9856" s="19">
        <v>0</v>
      </c>
    </row>
    <row r="9857" spans="1:8" x14ac:dyDescent="0.25">
      <c r="A9857" s="14" t="str">
        <f t="shared" si="153"/>
        <v>buchaja012014</v>
      </c>
      <c r="B9857" s="19" t="s">
        <v>2127</v>
      </c>
      <c r="C9857" s="19">
        <v>2014</v>
      </c>
      <c r="D9857" s="19" t="s">
        <v>2334</v>
      </c>
      <c r="E9857" s="19">
        <v>2</v>
      </c>
      <c r="F9857" s="19">
        <v>6</v>
      </c>
      <c r="G9857" s="19">
        <v>1</v>
      </c>
      <c r="H9857" s="19">
        <v>1</v>
      </c>
    </row>
    <row r="9858" spans="1:8" x14ac:dyDescent="0.25">
      <c r="A9858" s="14" t="str">
        <f t="shared" si="153"/>
        <v>buchhcl012014</v>
      </c>
      <c r="B9858" s="19" t="s">
        <v>763</v>
      </c>
      <c r="C9858" s="19">
        <v>2014</v>
      </c>
      <c r="D9858" s="19" t="s">
        <v>2334</v>
      </c>
      <c r="E9858" s="19">
        <v>20</v>
      </c>
      <c r="F9858" s="19">
        <v>16</v>
      </c>
      <c r="G9858" s="19">
        <v>1</v>
      </c>
      <c r="H9858" s="19">
        <v>1</v>
      </c>
    </row>
    <row r="9859" spans="1:8" x14ac:dyDescent="0.25">
      <c r="A9859" s="14" t="str">
        <f t="shared" ref="A9859:A9922" si="154">B9859&amp;C9859</f>
        <v>buchtry012014</v>
      </c>
      <c r="B9859" s="19" t="s">
        <v>2128</v>
      </c>
      <c r="C9859" s="19">
        <v>2014</v>
      </c>
      <c r="D9859" s="19" t="s">
        <v>2334</v>
      </c>
      <c r="E9859" s="19">
        <v>0</v>
      </c>
      <c r="F9859" s="19">
        <v>0</v>
      </c>
      <c r="G9859" s="19">
        <v>0</v>
      </c>
      <c r="H9859" s="19">
        <v>0</v>
      </c>
    </row>
    <row r="9860" spans="1:8" x14ac:dyDescent="0.25">
      <c r="A9860" s="14" t="str">
        <f t="shared" si="154"/>
        <v>buckjo012014</v>
      </c>
      <c r="B9860" s="19" t="s">
        <v>426</v>
      </c>
      <c r="C9860" s="19">
        <v>2014</v>
      </c>
      <c r="D9860" s="19" t="s">
        <v>2335</v>
      </c>
      <c r="E9860" s="19">
        <v>3</v>
      </c>
      <c r="F9860" s="19">
        <v>2</v>
      </c>
      <c r="G9860" s="19">
        <v>0</v>
      </c>
      <c r="H9860" s="19">
        <v>0</v>
      </c>
    </row>
    <row r="9861" spans="1:8" x14ac:dyDescent="0.25">
      <c r="A9861" s="14" t="str">
        <f t="shared" si="154"/>
        <v>buckjo012014</v>
      </c>
      <c r="B9861" s="19" t="s">
        <v>426</v>
      </c>
      <c r="C9861" s="19">
        <v>2014</v>
      </c>
      <c r="D9861" s="19" t="s">
        <v>2336</v>
      </c>
      <c r="E9861" s="19">
        <v>132</v>
      </c>
      <c r="F9861" s="19">
        <v>9</v>
      </c>
      <c r="G9861" s="19">
        <v>1</v>
      </c>
      <c r="H9861" s="19">
        <v>2</v>
      </c>
    </row>
    <row r="9862" spans="1:8" x14ac:dyDescent="0.25">
      <c r="A9862" s="14" t="str">
        <f t="shared" si="154"/>
        <v>buckjo012014</v>
      </c>
      <c r="B9862" s="19" t="s">
        <v>426</v>
      </c>
      <c r="C9862" s="19">
        <v>2014</v>
      </c>
      <c r="D9862" s="19" t="s">
        <v>2336</v>
      </c>
      <c r="E9862" s="19">
        <v>11</v>
      </c>
      <c r="F9862" s="19">
        <v>0</v>
      </c>
      <c r="G9862" s="19">
        <v>0</v>
      </c>
      <c r="H9862" s="19">
        <v>0</v>
      </c>
    </row>
    <row r="9863" spans="1:8" x14ac:dyDescent="0.25">
      <c r="A9863" s="14" t="str">
        <f t="shared" si="154"/>
        <v>bucknbi022014</v>
      </c>
      <c r="B9863" s="19" t="s">
        <v>764</v>
      </c>
      <c r="C9863" s="19">
        <v>2014</v>
      </c>
      <c r="D9863" s="19" t="s">
        <v>2334</v>
      </c>
      <c r="E9863" s="19">
        <v>0</v>
      </c>
      <c r="F9863" s="19">
        <v>0</v>
      </c>
      <c r="G9863" s="19">
        <v>0</v>
      </c>
      <c r="H9863" s="19">
        <v>0</v>
      </c>
    </row>
    <row r="9864" spans="1:8" x14ac:dyDescent="0.25">
      <c r="A9864" s="14" t="str">
        <f t="shared" si="154"/>
        <v>buehrma012014</v>
      </c>
      <c r="B9864" s="19" t="s">
        <v>64</v>
      </c>
      <c r="C9864" s="19">
        <v>2014</v>
      </c>
      <c r="D9864" s="19" t="s">
        <v>2334</v>
      </c>
      <c r="E9864" s="19">
        <v>12</v>
      </c>
      <c r="F9864" s="19">
        <v>29</v>
      </c>
      <c r="G9864" s="19">
        <v>1</v>
      </c>
      <c r="H9864" s="19">
        <v>2</v>
      </c>
    </row>
    <row r="9865" spans="1:8" x14ac:dyDescent="0.25">
      <c r="A9865" s="14" t="str">
        <f t="shared" si="154"/>
        <v>buenofr012014</v>
      </c>
      <c r="B9865" s="19" t="s">
        <v>893</v>
      </c>
      <c r="C9865" s="19">
        <v>2014</v>
      </c>
      <c r="D9865" s="19" t="s">
        <v>2334</v>
      </c>
      <c r="E9865" s="19">
        <v>4</v>
      </c>
      <c r="F9865" s="19">
        <v>2</v>
      </c>
      <c r="G9865" s="19">
        <v>0</v>
      </c>
      <c r="H9865" s="19">
        <v>1</v>
      </c>
    </row>
    <row r="9866" spans="1:8" x14ac:dyDescent="0.25">
      <c r="A9866" s="14" t="str">
        <f t="shared" si="154"/>
        <v>bumgama012014</v>
      </c>
      <c r="B9866" s="19" t="s">
        <v>1058</v>
      </c>
      <c r="C9866" s="19">
        <v>2014</v>
      </c>
      <c r="D9866" s="19" t="s">
        <v>2334</v>
      </c>
      <c r="E9866" s="19">
        <v>8</v>
      </c>
      <c r="F9866" s="19">
        <v>26</v>
      </c>
      <c r="G9866" s="19">
        <v>2</v>
      </c>
      <c r="H9866" s="19">
        <v>2</v>
      </c>
    </row>
    <row r="9867" spans="1:8" x14ac:dyDescent="0.25">
      <c r="A9867" s="14" t="str">
        <f t="shared" si="154"/>
        <v>burneaj012014</v>
      </c>
      <c r="B9867" s="19" t="s">
        <v>65</v>
      </c>
      <c r="C9867" s="19">
        <v>2014</v>
      </c>
      <c r="D9867" s="19" t="s">
        <v>2334</v>
      </c>
      <c r="E9867" s="19">
        <v>9</v>
      </c>
      <c r="F9867" s="19">
        <v>25</v>
      </c>
      <c r="G9867" s="19">
        <v>1</v>
      </c>
      <c r="H9867" s="19">
        <v>1</v>
      </c>
    </row>
    <row r="9868" spans="1:8" x14ac:dyDescent="0.25">
      <c r="A9868" s="14" t="str">
        <f t="shared" si="154"/>
        <v>burnese012014</v>
      </c>
      <c r="B9868" s="19" t="s">
        <v>427</v>
      </c>
      <c r="C9868" s="19">
        <v>2014</v>
      </c>
      <c r="D9868" s="19" t="s">
        <v>2334</v>
      </c>
      <c r="E9868" s="19">
        <v>0</v>
      </c>
      <c r="F9868" s="19">
        <v>0</v>
      </c>
      <c r="G9868" s="19">
        <v>0</v>
      </c>
      <c r="H9868" s="19">
        <v>0</v>
      </c>
    </row>
    <row r="9869" spans="1:8" x14ac:dyDescent="0.25">
      <c r="A9869" s="14" t="str">
        <f t="shared" si="154"/>
        <v>burnsbi022014</v>
      </c>
      <c r="B9869" s="19" t="s">
        <v>2129</v>
      </c>
      <c r="C9869" s="19">
        <v>2014</v>
      </c>
      <c r="D9869" s="19" t="s">
        <v>2331</v>
      </c>
      <c r="E9869" s="19">
        <v>2</v>
      </c>
      <c r="F9869" s="19">
        <v>0</v>
      </c>
      <c r="G9869" s="19">
        <v>1</v>
      </c>
      <c r="H9869" s="19">
        <v>0</v>
      </c>
    </row>
    <row r="9870" spans="1:8" x14ac:dyDescent="0.25">
      <c r="A9870" s="14" t="str">
        <f t="shared" si="154"/>
        <v>burtoja012014</v>
      </c>
      <c r="B9870" s="19" t="s">
        <v>767</v>
      </c>
      <c r="C9870" s="19">
        <v>2014</v>
      </c>
      <c r="D9870" s="19" t="s">
        <v>2334</v>
      </c>
      <c r="E9870" s="19">
        <v>4</v>
      </c>
      <c r="F9870" s="19">
        <v>6</v>
      </c>
      <c r="G9870" s="19">
        <v>0</v>
      </c>
      <c r="H9870" s="19">
        <v>0</v>
      </c>
    </row>
    <row r="9871" spans="1:8" x14ac:dyDescent="0.25">
      <c r="A9871" s="14" t="str">
        <f t="shared" si="154"/>
        <v>buterdr012014</v>
      </c>
      <c r="B9871" s="19" t="s">
        <v>1238</v>
      </c>
      <c r="C9871" s="19">
        <v>2014</v>
      </c>
      <c r="D9871" s="19" t="s">
        <v>2335</v>
      </c>
      <c r="E9871" s="19">
        <v>4</v>
      </c>
      <c r="F9871" s="19">
        <v>0</v>
      </c>
      <c r="G9871" s="19">
        <v>1</v>
      </c>
      <c r="H9871" s="19">
        <v>0</v>
      </c>
    </row>
    <row r="9872" spans="1:8" x14ac:dyDescent="0.25">
      <c r="A9872" s="14" t="str">
        <f t="shared" si="154"/>
        <v>buterdr012014</v>
      </c>
      <c r="B9872" s="19" t="s">
        <v>1238</v>
      </c>
      <c r="C9872" s="19">
        <v>2014</v>
      </c>
      <c r="D9872" s="19" t="s">
        <v>2336</v>
      </c>
      <c r="E9872" s="19">
        <v>434</v>
      </c>
      <c r="F9872" s="19">
        <v>30</v>
      </c>
      <c r="G9872" s="19">
        <v>0</v>
      </c>
      <c r="H9872" s="19">
        <v>2</v>
      </c>
    </row>
    <row r="9873" spans="1:8" x14ac:dyDescent="0.25">
      <c r="A9873" s="14" t="str">
        <f t="shared" si="154"/>
        <v>buterdr012014</v>
      </c>
      <c r="B9873" s="19" t="s">
        <v>1238</v>
      </c>
      <c r="C9873" s="19">
        <v>2014</v>
      </c>
      <c r="D9873" s="19" t="s">
        <v>2334</v>
      </c>
      <c r="E9873" s="19">
        <v>0</v>
      </c>
      <c r="F9873" s="19">
        <v>0</v>
      </c>
      <c r="G9873" s="19">
        <v>0</v>
      </c>
      <c r="H9873" s="19">
        <v>0</v>
      </c>
    </row>
    <row r="9874" spans="1:8" x14ac:dyDescent="0.25">
      <c r="A9874" s="14" t="str">
        <f t="shared" si="154"/>
        <v>butlebi032014</v>
      </c>
      <c r="B9874" s="19" t="s">
        <v>768</v>
      </c>
      <c r="C9874" s="19">
        <v>2014</v>
      </c>
      <c r="D9874" s="19" t="s">
        <v>2335</v>
      </c>
      <c r="E9874" s="19">
        <v>272</v>
      </c>
      <c r="F9874" s="19">
        <v>24</v>
      </c>
      <c r="G9874" s="19">
        <v>2</v>
      </c>
      <c r="H9874" s="19">
        <v>26</v>
      </c>
    </row>
    <row r="9875" spans="1:8" x14ac:dyDescent="0.25">
      <c r="A9875" s="14" t="str">
        <f t="shared" si="154"/>
        <v>butleda012014</v>
      </c>
      <c r="B9875" s="19" t="s">
        <v>2130</v>
      </c>
      <c r="C9875" s="19">
        <v>2014</v>
      </c>
      <c r="D9875" s="19" t="s">
        <v>2336</v>
      </c>
      <c r="E9875" s="19">
        <v>41</v>
      </c>
      <c r="F9875" s="19">
        <v>2</v>
      </c>
      <c r="G9875" s="19">
        <v>1</v>
      </c>
      <c r="H9875" s="19">
        <v>0</v>
      </c>
    </row>
    <row r="9876" spans="1:8" x14ac:dyDescent="0.25">
      <c r="A9876" s="14" t="str">
        <f t="shared" si="154"/>
        <v>butleed012014</v>
      </c>
      <c r="B9876" s="19" t="s">
        <v>2131</v>
      </c>
      <c r="C9876" s="19">
        <v>2014</v>
      </c>
      <c r="D9876" s="19" t="s">
        <v>2334</v>
      </c>
      <c r="E9876" s="19">
        <v>0</v>
      </c>
      <c r="F9876" s="19">
        <v>4</v>
      </c>
      <c r="G9876" s="19">
        <v>0</v>
      </c>
      <c r="H9876" s="19">
        <v>0</v>
      </c>
    </row>
    <row r="9877" spans="1:8" x14ac:dyDescent="0.25">
      <c r="A9877" s="14" t="str">
        <f t="shared" si="154"/>
        <v>butlejo042014</v>
      </c>
      <c r="B9877" s="19" t="s">
        <v>1890</v>
      </c>
      <c r="C9877" s="19">
        <v>2014</v>
      </c>
      <c r="D9877" s="19" t="s">
        <v>2331</v>
      </c>
      <c r="E9877" s="19">
        <v>1</v>
      </c>
      <c r="F9877" s="19">
        <v>0</v>
      </c>
      <c r="G9877" s="19">
        <v>0</v>
      </c>
      <c r="H9877" s="19">
        <v>0</v>
      </c>
    </row>
    <row r="9878" spans="1:8" x14ac:dyDescent="0.25">
      <c r="A9878" s="14" t="str">
        <f t="shared" si="154"/>
        <v>butlejo042014</v>
      </c>
      <c r="B9878" s="19" t="s">
        <v>1890</v>
      </c>
      <c r="C9878" s="19">
        <v>2014</v>
      </c>
      <c r="D9878" s="19" t="s">
        <v>2332</v>
      </c>
      <c r="E9878" s="19">
        <v>1</v>
      </c>
      <c r="F9878" s="19">
        <v>0</v>
      </c>
      <c r="G9878" s="19">
        <v>0</v>
      </c>
      <c r="H9878" s="19">
        <v>0</v>
      </c>
    </row>
    <row r="9879" spans="1:8" x14ac:dyDescent="0.25">
      <c r="A9879" s="14" t="str">
        <f t="shared" si="154"/>
        <v>butleke012014</v>
      </c>
      <c r="B9879" s="19" t="s">
        <v>1891</v>
      </c>
      <c r="C9879" s="19">
        <v>2014</v>
      </c>
      <c r="D9879" s="19" t="s">
        <v>2334</v>
      </c>
      <c r="E9879" s="19">
        <v>0</v>
      </c>
      <c r="F9879" s="19">
        <v>0</v>
      </c>
      <c r="G9879" s="19">
        <v>0</v>
      </c>
      <c r="H9879" s="19">
        <v>0</v>
      </c>
    </row>
    <row r="9880" spans="1:8" x14ac:dyDescent="0.25">
      <c r="A9880" s="14" t="str">
        <f t="shared" si="154"/>
        <v>byrdma012014</v>
      </c>
      <c r="B9880" s="19" t="s">
        <v>291</v>
      </c>
      <c r="C9880" s="19">
        <v>2014</v>
      </c>
      <c r="D9880" s="19" t="s">
        <v>2331</v>
      </c>
      <c r="E9880" s="19">
        <v>329</v>
      </c>
      <c r="F9880" s="19">
        <v>6</v>
      </c>
      <c r="G9880" s="19">
        <v>6</v>
      </c>
      <c r="H9880" s="19">
        <v>1</v>
      </c>
    </row>
    <row r="9881" spans="1:8" x14ac:dyDescent="0.25">
      <c r="A9881" s="14" t="str">
        <f t="shared" si="154"/>
        <v>byrdma012014</v>
      </c>
      <c r="B9881" s="19" t="s">
        <v>291</v>
      </c>
      <c r="C9881" s="19">
        <v>2014</v>
      </c>
      <c r="D9881" s="19" t="s">
        <v>2332</v>
      </c>
      <c r="E9881" s="19">
        <v>329</v>
      </c>
      <c r="F9881" s="19">
        <v>6</v>
      </c>
      <c r="G9881" s="19">
        <v>6</v>
      </c>
      <c r="H9881" s="19">
        <v>1</v>
      </c>
    </row>
    <row r="9882" spans="1:8" x14ac:dyDescent="0.25">
      <c r="A9882" s="14" t="str">
        <f t="shared" si="154"/>
        <v>cabrace012014</v>
      </c>
      <c r="B9882" s="19" t="s">
        <v>1892</v>
      </c>
      <c r="C9882" s="19">
        <v>2014</v>
      </c>
      <c r="D9882" s="19" t="s">
        <v>2334</v>
      </c>
      <c r="E9882" s="19">
        <v>0</v>
      </c>
      <c r="F9882" s="19">
        <v>0</v>
      </c>
      <c r="G9882" s="19">
        <v>0</v>
      </c>
      <c r="H9882" s="19">
        <v>0</v>
      </c>
    </row>
    <row r="9883" spans="1:8" x14ac:dyDescent="0.25">
      <c r="A9883" s="14" t="str">
        <f t="shared" si="154"/>
        <v>cabreas012014</v>
      </c>
      <c r="B9883" s="19" t="s">
        <v>769</v>
      </c>
      <c r="C9883" s="19">
        <v>2014</v>
      </c>
      <c r="D9883" s="19" t="s">
        <v>39</v>
      </c>
      <c r="E9883" s="19">
        <v>73</v>
      </c>
      <c r="F9883" s="19">
        <v>132</v>
      </c>
      <c r="G9883" s="19">
        <v>1</v>
      </c>
      <c r="H9883" s="19">
        <v>29</v>
      </c>
    </row>
    <row r="9884" spans="1:8" x14ac:dyDescent="0.25">
      <c r="A9884" s="14" t="str">
        <f t="shared" si="154"/>
        <v>cabreas012014</v>
      </c>
      <c r="B9884" s="19" t="s">
        <v>769</v>
      </c>
      <c r="C9884" s="19">
        <v>2014</v>
      </c>
      <c r="D9884" s="19" t="s">
        <v>2333</v>
      </c>
      <c r="E9884" s="19">
        <v>115</v>
      </c>
      <c r="F9884" s="19">
        <v>254</v>
      </c>
      <c r="G9884" s="19">
        <v>14</v>
      </c>
      <c r="H9884" s="19">
        <v>57</v>
      </c>
    </row>
    <row r="9885" spans="1:8" x14ac:dyDescent="0.25">
      <c r="A9885" s="14" t="str">
        <f t="shared" si="154"/>
        <v>cabreas012014</v>
      </c>
      <c r="B9885" s="19" t="s">
        <v>769</v>
      </c>
      <c r="C9885" s="19">
        <v>2014</v>
      </c>
      <c r="D9885" s="19" t="s">
        <v>2333</v>
      </c>
      <c r="E9885" s="19">
        <v>0</v>
      </c>
      <c r="F9885" s="19">
        <v>1</v>
      </c>
      <c r="G9885" s="19">
        <v>0</v>
      </c>
      <c r="H9885" s="19">
        <v>0</v>
      </c>
    </row>
    <row r="9886" spans="1:8" x14ac:dyDescent="0.25">
      <c r="A9886" s="14" t="str">
        <f t="shared" si="154"/>
        <v>cabreev012014</v>
      </c>
      <c r="B9886" s="19" t="s">
        <v>1060</v>
      </c>
      <c r="C9886" s="19">
        <v>2014</v>
      </c>
      <c r="D9886" s="19" t="s">
        <v>2333</v>
      </c>
      <c r="E9886" s="19">
        <v>126</v>
      </c>
      <c r="F9886" s="19">
        <v>254</v>
      </c>
      <c r="G9886" s="19">
        <v>13</v>
      </c>
      <c r="H9886" s="19">
        <v>47</v>
      </c>
    </row>
    <row r="9887" spans="1:8" x14ac:dyDescent="0.25">
      <c r="A9887" s="14" t="str">
        <f t="shared" si="154"/>
        <v>cabreme012014</v>
      </c>
      <c r="B9887" s="19" t="s">
        <v>523</v>
      </c>
      <c r="C9887" s="19">
        <v>2014</v>
      </c>
      <c r="D9887" s="19" t="s">
        <v>2329</v>
      </c>
      <c r="E9887" s="19">
        <v>1</v>
      </c>
      <c r="F9887" s="19">
        <v>0</v>
      </c>
      <c r="G9887" s="19">
        <v>0</v>
      </c>
      <c r="H9887" s="19">
        <v>0</v>
      </c>
    </row>
    <row r="9888" spans="1:8" x14ac:dyDescent="0.25">
      <c r="A9888" s="14" t="str">
        <f t="shared" si="154"/>
        <v>cabreme012014</v>
      </c>
      <c r="B9888" s="19" t="s">
        <v>523</v>
      </c>
      <c r="C9888" s="19">
        <v>2014</v>
      </c>
      <c r="D9888" s="19" t="s">
        <v>2330</v>
      </c>
      <c r="E9888" s="19">
        <v>230</v>
      </c>
      <c r="F9888" s="19">
        <v>13</v>
      </c>
      <c r="G9888" s="19">
        <v>2</v>
      </c>
      <c r="H9888" s="19">
        <v>3</v>
      </c>
    </row>
    <row r="9889" spans="1:8" x14ac:dyDescent="0.25">
      <c r="A9889" s="14" t="str">
        <f t="shared" si="154"/>
        <v>cabreme012014</v>
      </c>
      <c r="B9889" s="19" t="s">
        <v>523</v>
      </c>
      <c r="C9889" s="19">
        <v>2014</v>
      </c>
      <c r="D9889" s="19" t="s">
        <v>2331</v>
      </c>
      <c r="E9889" s="19">
        <v>240</v>
      </c>
      <c r="F9889" s="19">
        <v>13</v>
      </c>
      <c r="G9889" s="19">
        <v>2</v>
      </c>
      <c r="H9889" s="19">
        <v>3</v>
      </c>
    </row>
    <row r="9890" spans="1:8" x14ac:dyDescent="0.25">
      <c r="A9890" s="14" t="str">
        <f t="shared" si="154"/>
        <v>cabreme012014</v>
      </c>
      <c r="B9890" s="19" t="s">
        <v>523</v>
      </c>
      <c r="C9890" s="19">
        <v>2014</v>
      </c>
      <c r="D9890" s="19" t="s">
        <v>2332</v>
      </c>
      <c r="E9890" s="19">
        <v>9</v>
      </c>
      <c r="F9890" s="19">
        <v>0</v>
      </c>
      <c r="G9890" s="19">
        <v>0</v>
      </c>
      <c r="H9890" s="19">
        <v>0</v>
      </c>
    </row>
    <row r="9891" spans="1:8" x14ac:dyDescent="0.25">
      <c r="A9891" s="14" t="str">
        <f t="shared" si="154"/>
        <v>cabremi012014</v>
      </c>
      <c r="B9891" s="19" t="s">
        <v>358</v>
      </c>
      <c r="C9891" s="19">
        <v>2014</v>
      </c>
      <c r="D9891" s="19" t="s">
        <v>2335</v>
      </c>
      <c r="E9891" s="19">
        <v>978</v>
      </c>
      <c r="F9891" s="19">
        <v>98</v>
      </c>
      <c r="G9891" s="19">
        <v>5</v>
      </c>
      <c r="H9891" s="19">
        <v>100</v>
      </c>
    </row>
    <row r="9892" spans="1:8" x14ac:dyDescent="0.25">
      <c r="A9892" s="14" t="str">
        <f t="shared" si="154"/>
        <v>cabremi012014</v>
      </c>
      <c r="B9892" s="19" t="s">
        <v>358</v>
      </c>
      <c r="C9892" s="19">
        <v>2014</v>
      </c>
      <c r="D9892" s="19" t="s">
        <v>40</v>
      </c>
      <c r="E9892" s="19">
        <v>6</v>
      </c>
      <c r="F9892" s="19">
        <v>13</v>
      </c>
      <c r="G9892" s="19">
        <v>1</v>
      </c>
      <c r="H9892" s="19">
        <v>2</v>
      </c>
    </row>
    <row r="9893" spans="1:8" x14ac:dyDescent="0.25">
      <c r="A9893" s="14" t="str">
        <f t="shared" si="154"/>
        <v>cahiltr012014</v>
      </c>
      <c r="B9893" s="19" t="s">
        <v>1061</v>
      </c>
      <c r="C9893" s="19">
        <v>2014</v>
      </c>
      <c r="D9893" s="19" t="s">
        <v>2334</v>
      </c>
      <c r="E9893" s="19">
        <v>5</v>
      </c>
      <c r="F9893" s="19">
        <v>12</v>
      </c>
      <c r="G9893" s="19">
        <v>1</v>
      </c>
      <c r="H9893" s="19">
        <v>1</v>
      </c>
    </row>
    <row r="9894" spans="1:8" x14ac:dyDescent="0.25">
      <c r="A9894" s="14" t="str">
        <f t="shared" si="154"/>
        <v>cainlo012014</v>
      </c>
      <c r="B9894" s="19" t="s">
        <v>1239</v>
      </c>
      <c r="C9894" s="19">
        <v>2014</v>
      </c>
      <c r="D9894" s="19" t="s">
        <v>2329</v>
      </c>
      <c r="E9894" s="19">
        <v>234</v>
      </c>
      <c r="F9894" s="19">
        <v>4</v>
      </c>
      <c r="G9894" s="19">
        <v>1</v>
      </c>
      <c r="H9894" s="19">
        <v>0</v>
      </c>
    </row>
    <row r="9895" spans="1:8" x14ac:dyDescent="0.25">
      <c r="A9895" s="14" t="str">
        <f t="shared" si="154"/>
        <v>cainlo012014</v>
      </c>
      <c r="B9895" s="19" t="s">
        <v>1239</v>
      </c>
      <c r="C9895" s="19">
        <v>2014</v>
      </c>
      <c r="D9895" s="19" t="s">
        <v>2331</v>
      </c>
      <c r="E9895" s="19">
        <v>338</v>
      </c>
      <c r="F9895" s="19">
        <v>8</v>
      </c>
      <c r="G9895" s="19">
        <v>2</v>
      </c>
      <c r="H9895" s="19">
        <v>0</v>
      </c>
    </row>
    <row r="9896" spans="1:8" x14ac:dyDescent="0.25">
      <c r="A9896" s="14" t="str">
        <f t="shared" si="154"/>
        <v>cainlo012014</v>
      </c>
      <c r="B9896" s="19" t="s">
        <v>1239</v>
      </c>
      <c r="C9896" s="19">
        <v>2014</v>
      </c>
      <c r="D9896" s="19" t="s">
        <v>2332</v>
      </c>
      <c r="E9896" s="19">
        <v>104</v>
      </c>
      <c r="F9896" s="19">
        <v>4</v>
      </c>
      <c r="G9896" s="19">
        <v>1</v>
      </c>
      <c r="H9896" s="19">
        <v>0</v>
      </c>
    </row>
    <row r="9897" spans="1:8" x14ac:dyDescent="0.25">
      <c r="A9897" s="14" t="str">
        <f t="shared" si="154"/>
        <v>cainma012014</v>
      </c>
      <c r="B9897" s="19" t="s">
        <v>524</v>
      </c>
      <c r="C9897" s="19">
        <v>2014</v>
      </c>
      <c r="D9897" s="19" t="s">
        <v>2334</v>
      </c>
      <c r="E9897" s="19">
        <v>12</v>
      </c>
      <c r="F9897" s="19">
        <v>12</v>
      </c>
      <c r="G9897" s="19">
        <v>2</v>
      </c>
      <c r="H9897" s="19">
        <v>1</v>
      </c>
    </row>
    <row r="9898" spans="1:8" x14ac:dyDescent="0.25">
      <c r="A9898" s="14" t="str">
        <f t="shared" si="154"/>
        <v>calhoko012014</v>
      </c>
      <c r="B9898" s="19" t="s">
        <v>1678</v>
      </c>
      <c r="C9898" s="19">
        <v>2014</v>
      </c>
      <c r="D9898" s="19" t="s">
        <v>2335</v>
      </c>
      <c r="E9898" s="19">
        <v>4</v>
      </c>
      <c r="F9898" s="19">
        <v>0</v>
      </c>
      <c r="G9898" s="19">
        <v>0</v>
      </c>
      <c r="H9898" s="19">
        <v>0</v>
      </c>
    </row>
    <row r="9899" spans="1:8" x14ac:dyDescent="0.25">
      <c r="A9899" s="14" t="str">
        <f t="shared" si="154"/>
        <v>calhoko012014</v>
      </c>
      <c r="B9899" s="19" t="s">
        <v>1678</v>
      </c>
      <c r="C9899" s="19">
        <v>2014</v>
      </c>
      <c r="D9899" s="19" t="s">
        <v>2331</v>
      </c>
      <c r="E9899" s="19">
        <v>230</v>
      </c>
      <c r="F9899" s="19">
        <v>9</v>
      </c>
      <c r="G9899" s="19">
        <v>1</v>
      </c>
      <c r="H9899" s="19">
        <v>1</v>
      </c>
    </row>
    <row r="9900" spans="1:8" x14ac:dyDescent="0.25">
      <c r="A9900" s="14" t="str">
        <f t="shared" si="154"/>
        <v>calhoko012014</v>
      </c>
      <c r="B9900" s="19" t="s">
        <v>1678</v>
      </c>
      <c r="C9900" s="19">
        <v>2014</v>
      </c>
      <c r="D9900" s="19" t="s">
        <v>2332</v>
      </c>
      <c r="E9900" s="19">
        <v>230</v>
      </c>
      <c r="F9900" s="19">
        <v>9</v>
      </c>
      <c r="G9900" s="19">
        <v>1</v>
      </c>
      <c r="H9900" s="19">
        <v>1</v>
      </c>
    </row>
    <row r="9901" spans="1:8" x14ac:dyDescent="0.25">
      <c r="A9901" s="14" t="str">
        <f t="shared" si="154"/>
        <v>callaal012014</v>
      </c>
      <c r="B9901" s="19" t="s">
        <v>634</v>
      </c>
      <c r="C9901" s="19">
        <v>2014</v>
      </c>
      <c r="D9901" s="19" t="s">
        <v>2335</v>
      </c>
      <c r="E9901" s="19">
        <v>128</v>
      </c>
      <c r="F9901" s="19">
        <v>17</v>
      </c>
      <c r="G9901" s="19">
        <v>2</v>
      </c>
      <c r="H9901" s="19">
        <v>14</v>
      </c>
    </row>
    <row r="9902" spans="1:8" x14ac:dyDescent="0.25">
      <c r="A9902" s="14" t="str">
        <f t="shared" si="154"/>
        <v>callaal012014</v>
      </c>
      <c r="B9902" s="19" t="s">
        <v>634</v>
      </c>
      <c r="C9902" s="19">
        <v>2014</v>
      </c>
      <c r="D9902" s="19" t="s">
        <v>39</v>
      </c>
      <c r="E9902" s="19">
        <v>76</v>
      </c>
      <c r="F9902" s="19">
        <v>104</v>
      </c>
      <c r="G9902" s="19">
        <v>4</v>
      </c>
      <c r="H9902" s="19">
        <v>25</v>
      </c>
    </row>
    <row r="9903" spans="1:8" x14ac:dyDescent="0.25">
      <c r="A9903" s="14" t="str">
        <f t="shared" si="154"/>
        <v>callaal012014</v>
      </c>
      <c r="B9903" s="19" t="s">
        <v>634</v>
      </c>
      <c r="C9903" s="19">
        <v>2014</v>
      </c>
      <c r="D9903" s="19" t="s">
        <v>40</v>
      </c>
      <c r="E9903" s="19">
        <v>8</v>
      </c>
      <c r="F9903" s="19">
        <v>33</v>
      </c>
      <c r="G9903" s="19">
        <v>2</v>
      </c>
      <c r="H9903" s="19">
        <v>4</v>
      </c>
    </row>
    <row r="9904" spans="1:8" x14ac:dyDescent="0.25">
      <c r="A9904" s="14" t="str">
        <f t="shared" si="154"/>
        <v>caminar012014</v>
      </c>
      <c r="B9904" s="19" t="s">
        <v>1893</v>
      </c>
      <c r="C9904" s="19">
        <v>2014</v>
      </c>
      <c r="D9904" s="19" t="s">
        <v>2334</v>
      </c>
      <c r="E9904" s="19">
        <v>2</v>
      </c>
      <c r="F9904" s="19">
        <v>0</v>
      </c>
      <c r="G9904" s="19">
        <v>0</v>
      </c>
      <c r="H9904" s="19">
        <v>0</v>
      </c>
    </row>
    <row r="9905" spans="1:8" x14ac:dyDescent="0.25">
      <c r="A9905" s="14" t="str">
        <f t="shared" si="154"/>
        <v>campato012014</v>
      </c>
      <c r="B9905" s="19" t="s">
        <v>1445</v>
      </c>
      <c r="C9905" s="19">
        <v>2014</v>
      </c>
      <c r="D9905" s="19" t="s">
        <v>2329</v>
      </c>
      <c r="E9905" s="19">
        <v>31</v>
      </c>
      <c r="F9905" s="19">
        <v>0</v>
      </c>
      <c r="G9905" s="19">
        <v>0</v>
      </c>
      <c r="H9905" s="19">
        <v>0</v>
      </c>
    </row>
    <row r="9906" spans="1:8" x14ac:dyDescent="0.25">
      <c r="A9906" s="14" t="str">
        <f t="shared" si="154"/>
        <v>campato012014</v>
      </c>
      <c r="B9906" s="19" t="s">
        <v>1445</v>
      </c>
      <c r="C9906" s="19">
        <v>2014</v>
      </c>
      <c r="D9906" s="19" t="s">
        <v>2329</v>
      </c>
      <c r="E9906" s="19">
        <v>10</v>
      </c>
      <c r="F9906" s="19">
        <v>0</v>
      </c>
      <c r="G9906" s="19">
        <v>0</v>
      </c>
      <c r="H9906" s="19">
        <v>0</v>
      </c>
    </row>
    <row r="9907" spans="1:8" x14ac:dyDescent="0.25">
      <c r="A9907" s="14" t="str">
        <f t="shared" si="154"/>
        <v>campato012014</v>
      </c>
      <c r="B9907" s="19" t="s">
        <v>1445</v>
      </c>
      <c r="C9907" s="19">
        <v>2014</v>
      </c>
      <c r="D9907" s="19" t="s">
        <v>2330</v>
      </c>
      <c r="E9907" s="19">
        <v>3</v>
      </c>
      <c r="F9907" s="19">
        <v>0</v>
      </c>
      <c r="G9907" s="19">
        <v>0</v>
      </c>
      <c r="H9907" s="19">
        <v>0</v>
      </c>
    </row>
    <row r="9908" spans="1:8" x14ac:dyDescent="0.25">
      <c r="A9908" s="14" t="str">
        <f t="shared" si="154"/>
        <v>campato012014</v>
      </c>
      <c r="B9908" s="19" t="s">
        <v>1445</v>
      </c>
      <c r="C9908" s="19">
        <v>2014</v>
      </c>
      <c r="D9908" s="19" t="s">
        <v>2330</v>
      </c>
      <c r="E9908" s="19">
        <v>5</v>
      </c>
      <c r="F9908" s="19">
        <v>0</v>
      </c>
      <c r="G9908" s="19">
        <v>0</v>
      </c>
      <c r="H9908" s="19">
        <v>0</v>
      </c>
    </row>
    <row r="9909" spans="1:8" x14ac:dyDescent="0.25">
      <c r="A9909" s="14" t="str">
        <f t="shared" si="154"/>
        <v>campato012014</v>
      </c>
      <c r="B9909" s="19" t="s">
        <v>1445</v>
      </c>
      <c r="C9909" s="19">
        <v>2014</v>
      </c>
      <c r="D9909" s="19" t="s">
        <v>2331</v>
      </c>
      <c r="E9909" s="19">
        <v>34</v>
      </c>
      <c r="F9909" s="19">
        <v>0</v>
      </c>
      <c r="G9909" s="19">
        <v>0</v>
      </c>
      <c r="H9909" s="19">
        <v>0</v>
      </c>
    </row>
    <row r="9910" spans="1:8" x14ac:dyDescent="0.25">
      <c r="A9910" s="14" t="str">
        <f t="shared" si="154"/>
        <v>campato012014</v>
      </c>
      <c r="B9910" s="19" t="s">
        <v>1445</v>
      </c>
      <c r="C9910" s="19">
        <v>2014</v>
      </c>
      <c r="D9910" s="19" t="s">
        <v>2331</v>
      </c>
      <c r="E9910" s="19">
        <v>15</v>
      </c>
      <c r="F9910" s="19">
        <v>0</v>
      </c>
      <c r="G9910" s="19">
        <v>0</v>
      </c>
      <c r="H9910" s="19">
        <v>0</v>
      </c>
    </row>
    <row r="9911" spans="1:8" x14ac:dyDescent="0.25">
      <c r="A9911" s="14" t="str">
        <f t="shared" si="154"/>
        <v>campber012014</v>
      </c>
      <c r="B9911" s="19" t="s">
        <v>2132</v>
      </c>
      <c r="C9911" s="19">
        <v>2014</v>
      </c>
      <c r="D9911" s="19" t="s">
        <v>2335</v>
      </c>
      <c r="E9911" s="19">
        <v>125</v>
      </c>
      <c r="F9911" s="19">
        <v>5</v>
      </c>
      <c r="G9911" s="19">
        <v>1</v>
      </c>
      <c r="H9911" s="19">
        <v>15</v>
      </c>
    </row>
    <row r="9912" spans="1:8" x14ac:dyDescent="0.25">
      <c r="A9912" s="14" t="str">
        <f t="shared" si="154"/>
        <v>campber012014</v>
      </c>
      <c r="B9912" s="19" t="s">
        <v>2132</v>
      </c>
      <c r="C9912" s="19">
        <v>2014</v>
      </c>
      <c r="D9912" s="19" t="s">
        <v>39</v>
      </c>
      <c r="E9912" s="19">
        <v>3</v>
      </c>
      <c r="F9912" s="19">
        <v>3</v>
      </c>
      <c r="G9912" s="19">
        <v>0</v>
      </c>
      <c r="H9912" s="19">
        <v>2</v>
      </c>
    </row>
    <row r="9913" spans="1:8" x14ac:dyDescent="0.25">
      <c r="A9913" s="14" t="str">
        <f t="shared" si="154"/>
        <v>campber012014</v>
      </c>
      <c r="B9913" s="19" t="s">
        <v>2132</v>
      </c>
      <c r="C9913" s="19">
        <v>2014</v>
      </c>
      <c r="D9913" s="19" t="s">
        <v>40</v>
      </c>
      <c r="E9913" s="19">
        <v>5</v>
      </c>
      <c r="F9913" s="19">
        <v>28</v>
      </c>
      <c r="G9913" s="19">
        <v>1</v>
      </c>
      <c r="H9913" s="19">
        <v>3</v>
      </c>
    </row>
    <row r="9914" spans="1:8" x14ac:dyDescent="0.25">
      <c r="A9914" s="14" t="str">
        <f t="shared" si="154"/>
        <v>campber012014</v>
      </c>
      <c r="B9914" s="19" t="s">
        <v>2132</v>
      </c>
      <c r="C9914" s="19">
        <v>2014</v>
      </c>
      <c r="D9914" s="19" t="s">
        <v>2330</v>
      </c>
      <c r="E9914" s="19">
        <v>18</v>
      </c>
      <c r="F9914" s="19">
        <v>2</v>
      </c>
      <c r="G9914" s="19">
        <v>0</v>
      </c>
      <c r="H9914" s="19">
        <v>1</v>
      </c>
    </row>
    <row r="9915" spans="1:8" x14ac:dyDescent="0.25">
      <c r="A9915" s="14" t="str">
        <f t="shared" si="154"/>
        <v>campber012014</v>
      </c>
      <c r="B9915" s="19" t="s">
        <v>2132</v>
      </c>
      <c r="C9915" s="19">
        <v>2014</v>
      </c>
      <c r="D9915" s="19" t="s">
        <v>2331</v>
      </c>
      <c r="E9915" s="19">
        <v>24</v>
      </c>
      <c r="F9915" s="19">
        <v>2</v>
      </c>
      <c r="G9915" s="19">
        <v>0</v>
      </c>
      <c r="H9915" s="19">
        <v>1</v>
      </c>
    </row>
    <row r="9916" spans="1:8" x14ac:dyDescent="0.25">
      <c r="A9916" s="14" t="str">
        <f t="shared" si="154"/>
        <v>campber012014</v>
      </c>
      <c r="B9916" s="19" t="s">
        <v>2132</v>
      </c>
      <c r="C9916" s="19">
        <v>2014</v>
      </c>
      <c r="D9916" s="19" t="s">
        <v>2332</v>
      </c>
      <c r="E9916" s="19">
        <v>6</v>
      </c>
      <c r="F9916" s="19">
        <v>0</v>
      </c>
      <c r="G9916" s="19">
        <v>0</v>
      </c>
      <c r="H9916" s="19">
        <v>0</v>
      </c>
    </row>
    <row r="9917" spans="1:8" x14ac:dyDescent="0.25">
      <c r="A9917" s="14" t="str">
        <f t="shared" si="154"/>
        <v>campber012014</v>
      </c>
      <c r="B9917" s="19" t="s">
        <v>2132</v>
      </c>
      <c r="C9917" s="19">
        <v>2014</v>
      </c>
      <c r="D9917" s="19" t="s">
        <v>2333</v>
      </c>
      <c r="E9917" s="19">
        <v>1</v>
      </c>
      <c r="F9917" s="19">
        <v>1</v>
      </c>
      <c r="G9917" s="19">
        <v>0</v>
      </c>
      <c r="H9917" s="19">
        <v>0</v>
      </c>
    </row>
    <row r="9918" spans="1:8" x14ac:dyDescent="0.25">
      <c r="A9918" s="14" t="str">
        <f t="shared" si="154"/>
        <v>campole012014</v>
      </c>
      <c r="B9918" s="19" t="s">
        <v>2133</v>
      </c>
      <c r="C9918" s="19">
        <v>2014</v>
      </c>
      <c r="D9918" s="19" t="s">
        <v>2334</v>
      </c>
      <c r="E9918" s="19">
        <v>0</v>
      </c>
      <c r="F9918" s="19">
        <v>1</v>
      </c>
      <c r="G9918" s="19">
        <v>0</v>
      </c>
      <c r="H9918" s="19">
        <v>0</v>
      </c>
    </row>
    <row r="9919" spans="1:8" x14ac:dyDescent="0.25">
      <c r="A9919" s="14" t="str">
        <f t="shared" si="154"/>
        <v>campsh012014</v>
      </c>
      <c r="B9919" s="19" t="s">
        <v>430</v>
      </c>
      <c r="C9919" s="19">
        <v>2014</v>
      </c>
      <c r="D9919" s="19" t="s">
        <v>2334</v>
      </c>
      <c r="E9919" s="19">
        <v>0</v>
      </c>
      <c r="F9919" s="19">
        <v>0</v>
      </c>
      <c r="G9919" s="19">
        <v>0</v>
      </c>
      <c r="H9919" s="19">
        <v>0</v>
      </c>
    </row>
    <row r="9920" spans="1:8" x14ac:dyDescent="0.25">
      <c r="A9920" s="14" t="str">
        <f t="shared" si="154"/>
        <v>canoro012014</v>
      </c>
      <c r="B9920" s="19" t="s">
        <v>525</v>
      </c>
      <c r="C9920" s="19">
        <v>2014</v>
      </c>
      <c r="D9920" s="19" t="s">
        <v>39</v>
      </c>
      <c r="E9920" s="19">
        <v>261</v>
      </c>
      <c r="F9920" s="19">
        <v>427</v>
      </c>
      <c r="G9920" s="19">
        <v>9</v>
      </c>
      <c r="H9920" s="19">
        <v>103</v>
      </c>
    </row>
    <row r="9921" spans="1:8" x14ac:dyDescent="0.25">
      <c r="A9921" s="14" t="str">
        <f t="shared" si="154"/>
        <v>cappsca012014</v>
      </c>
      <c r="B9921" s="19" t="s">
        <v>1679</v>
      </c>
      <c r="C9921" s="19">
        <v>2014</v>
      </c>
      <c r="D9921" s="19" t="s">
        <v>2334</v>
      </c>
      <c r="E9921" s="19">
        <v>0</v>
      </c>
      <c r="F9921" s="19">
        <v>0</v>
      </c>
      <c r="G9921" s="19">
        <v>0</v>
      </c>
      <c r="H9921" s="19">
        <v>0</v>
      </c>
    </row>
    <row r="9922" spans="1:8" x14ac:dyDescent="0.25">
      <c r="A9922" s="14" t="str">
        <f t="shared" si="154"/>
        <v>capuach012014</v>
      </c>
      <c r="B9922" s="19" t="s">
        <v>359</v>
      </c>
      <c r="C9922" s="19">
        <v>2014</v>
      </c>
      <c r="D9922" s="19" t="s">
        <v>2334</v>
      </c>
      <c r="E9922" s="19">
        <v>1</v>
      </c>
      <c r="F9922" s="19">
        <v>4</v>
      </c>
      <c r="G9922" s="19">
        <v>0</v>
      </c>
      <c r="H9922" s="19">
        <v>0</v>
      </c>
    </row>
    <row r="9923" spans="1:8" x14ac:dyDescent="0.25">
      <c r="A9923" s="14" t="str">
        <f t="shared" ref="A9923:A9986" si="155">B9923&amp;C9923</f>
        <v>capuach012014</v>
      </c>
      <c r="B9923" s="19" t="s">
        <v>359</v>
      </c>
      <c r="C9923" s="19">
        <v>2014</v>
      </c>
      <c r="D9923" s="19" t="s">
        <v>2334</v>
      </c>
      <c r="E9923" s="19">
        <v>2</v>
      </c>
      <c r="F9923" s="19">
        <v>5</v>
      </c>
      <c r="G9923" s="19">
        <v>1</v>
      </c>
      <c r="H9923" s="19">
        <v>1</v>
      </c>
    </row>
    <row r="9924" spans="1:8" x14ac:dyDescent="0.25">
      <c r="A9924" s="14" t="str">
        <f t="shared" si="155"/>
        <v>carlybu012014</v>
      </c>
      <c r="B9924" s="19" t="s">
        <v>72</v>
      </c>
      <c r="C9924" s="19">
        <v>2014</v>
      </c>
      <c r="D9924" s="19" t="s">
        <v>2334</v>
      </c>
      <c r="E9924" s="19">
        <v>2</v>
      </c>
      <c r="F9924" s="19">
        <v>2</v>
      </c>
      <c r="G9924" s="19">
        <v>0</v>
      </c>
      <c r="H9924" s="19">
        <v>0</v>
      </c>
    </row>
    <row r="9925" spans="1:8" x14ac:dyDescent="0.25">
      <c r="A9925" s="14" t="str">
        <f t="shared" si="155"/>
        <v>carmofa012014</v>
      </c>
      <c r="B9925" s="19" t="s">
        <v>635</v>
      </c>
      <c r="C9925" s="19">
        <v>2014</v>
      </c>
      <c r="D9925" s="19" t="s">
        <v>2334</v>
      </c>
      <c r="E9925" s="19">
        <v>10</v>
      </c>
      <c r="F9925" s="19">
        <v>20</v>
      </c>
      <c r="G9925" s="19">
        <v>0</v>
      </c>
      <c r="H9925" s="19">
        <v>1</v>
      </c>
    </row>
    <row r="9926" spans="1:8" x14ac:dyDescent="0.25">
      <c r="A9926" s="14" t="str">
        <f t="shared" si="155"/>
        <v>carmofa012014</v>
      </c>
      <c r="B9926" s="19" t="s">
        <v>635</v>
      </c>
      <c r="C9926" s="19">
        <v>2014</v>
      </c>
      <c r="D9926" s="19" t="s">
        <v>2334</v>
      </c>
      <c r="E9926" s="19">
        <v>1</v>
      </c>
      <c r="F9926" s="19">
        <v>3</v>
      </c>
      <c r="G9926" s="19">
        <v>0</v>
      </c>
      <c r="H9926" s="19">
        <v>1</v>
      </c>
    </row>
    <row r="9927" spans="1:8" x14ac:dyDescent="0.25">
      <c r="A9927" s="14" t="str">
        <f t="shared" si="155"/>
        <v>carpeda012014</v>
      </c>
      <c r="B9927" s="19" t="s">
        <v>1449</v>
      </c>
      <c r="C9927" s="19">
        <v>2014</v>
      </c>
      <c r="D9927" s="19" t="s">
        <v>2334</v>
      </c>
      <c r="E9927" s="19">
        <v>5</v>
      </c>
      <c r="F9927" s="19">
        <v>5</v>
      </c>
      <c r="G9927" s="19">
        <v>1</v>
      </c>
      <c r="H9927" s="19">
        <v>0</v>
      </c>
    </row>
    <row r="9928" spans="1:8" x14ac:dyDescent="0.25">
      <c r="A9928" s="14" t="str">
        <f t="shared" si="155"/>
        <v>carpeda022014</v>
      </c>
      <c r="B9928" s="19" t="s">
        <v>1681</v>
      </c>
      <c r="C9928" s="19">
        <v>2014</v>
      </c>
      <c r="D9928" s="19" t="s">
        <v>2334</v>
      </c>
      <c r="E9928" s="19">
        <v>1</v>
      </c>
      <c r="F9928" s="19">
        <v>1</v>
      </c>
      <c r="G9928" s="19">
        <v>0</v>
      </c>
      <c r="H9928" s="19">
        <v>0</v>
      </c>
    </row>
    <row r="9929" spans="1:8" x14ac:dyDescent="0.25">
      <c r="A9929" s="14" t="str">
        <f t="shared" si="155"/>
        <v>carpema012014</v>
      </c>
      <c r="B9929" s="19" t="s">
        <v>1450</v>
      </c>
      <c r="C9929" s="19">
        <v>2014</v>
      </c>
      <c r="D9929" s="19" t="s">
        <v>40</v>
      </c>
      <c r="E9929" s="19">
        <v>90</v>
      </c>
      <c r="F9929" s="19">
        <v>288</v>
      </c>
      <c r="G9929" s="19">
        <v>16</v>
      </c>
      <c r="H9929" s="19">
        <v>23</v>
      </c>
    </row>
    <row r="9930" spans="1:8" x14ac:dyDescent="0.25">
      <c r="A9930" s="14" t="str">
        <f t="shared" si="155"/>
        <v>carpema012014</v>
      </c>
      <c r="B9930" s="19" t="s">
        <v>1450</v>
      </c>
      <c r="C9930" s="19">
        <v>2014</v>
      </c>
      <c r="D9930" s="19" t="s">
        <v>2331</v>
      </c>
      <c r="E9930" s="19">
        <v>1</v>
      </c>
      <c r="F9930" s="19">
        <v>0</v>
      </c>
      <c r="G9930" s="19">
        <v>0</v>
      </c>
      <c r="H9930" s="19">
        <v>0</v>
      </c>
    </row>
    <row r="9931" spans="1:8" x14ac:dyDescent="0.25">
      <c r="A9931" s="14" t="str">
        <f t="shared" si="155"/>
        <v>carpema012014</v>
      </c>
      <c r="B9931" s="19" t="s">
        <v>1450</v>
      </c>
      <c r="C9931" s="19">
        <v>2014</v>
      </c>
      <c r="D9931" s="19" t="s">
        <v>2332</v>
      </c>
      <c r="E9931" s="19">
        <v>1</v>
      </c>
      <c r="F9931" s="19">
        <v>0</v>
      </c>
      <c r="G9931" s="19">
        <v>0</v>
      </c>
      <c r="H9931" s="19">
        <v>0</v>
      </c>
    </row>
    <row r="9932" spans="1:8" x14ac:dyDescent="0.25">
      <c r="A9932" s="14" t="str">
        <f t="shared" si="155"/>
        <v>carpmi012014</v>
      </c>
      <c r="B9932" s="19" t="s">
        <v>1063</v>
      </c>
      <c r="C9932" s="19">
        <v>2014</v>
      </c>
      <c r="D9932" s="19" t="s">
        <v>2335</v>
      </c>
      <c r="E9932" s="19">
        <v>115</v>
      </c>
      <c r="F9932" s="19">
        <v>11</v>
      </c>
      <c r="G9932" s="19">
        <v>0</v>
      </c>
      <c r="H9932" s="19">
        <v>10</v>
      </c>
    </row>
    <row r="9933" spans="1:8" x14ac:dyDescent="0.25">
      <c r="A9933" s="14" t="str">
        <f t="shared" si="155"/>
        <v>carpmi012014</v>
      </c>
      <c r="B9933" s="19" t="s">
        <v>1063</v>
      </c>
      <c r="C9933" s="19">
        <v>2014</v>
      </c>
      <c r="D9933" s="19" t="s">
        <v>2335</v>
      </c>
      <c r="E9933" s="19">
        <v>67</v>
      </c>
      <c r="F9933" s="19">
        <v>4</v>
      </c>
      <c r="G9933" s="19">
        <v>2</v>
      </c>
      <c r="H9933" s="19">
        <v>7</v>
      </c>
    </row>
    <row r="9934" spans="1:8" x14ac:dyDescent="0.25">
      <c r="A9934" s="14" t="str">
        <f t="shared" si="155"/>
        <v>carpmi012014</v>
      </c>
      <c r="B9934" s="19" t="s">
        <v>1063</v>
      </c>
      <c r="C9934" s="19">
        <v>2014</v>
      </c>
      <c r="D9934" s="19" t="s">
        <v>40</v>
      </c>
      <c r="E9934" s="19">
        <v>0</v>
      </c>
      <c r="F9934" s="19">
        <v>0</v>
      </c>
      <c r="G9934" s="19">
        <v>0</v>
      </c>
      <c r="H9934" s="19">
        <v>0</v>
      </c>
    </row>
    <row r="9935" spans="1:8" x14ac:dyDescent="0.25">
      <c r="A9935" s="14" t="str">
        <f t="shared" si="155"/>
        <v>carpmi012014</v>
      </c>
      <c r="B9935" s="19" t="s">
        <v>1063</v>
      </c>
      <c r="C9935" s="19">
        <v>2014</v>
      </c>
      <c r="D9935" s="19" t="s">
        <v>2330</v>
      </c>
      <c r="E9935" s="19">
        <v>8</v>
      </c>
      <c r="F9935" s="19">
        <v>0</v>
      </c>
      <c r="G9935" s="19">
        <v>0</v>
      </c>
      <c r="H9935" s="19">
        <v>0</v>
      </c>
    </row>
    <row r="9936" spans="1:8" x14ac:dyDescent="0.25">
      <c r="A9936" s="14" t="str">
        <f t="shared" si="155"/>
        <v>carpmi012014</v>
      </c>
      <c r="B9936" s="19" t="s">
        <v>1063</v>
      </c>
      <c r="C9936" s="19">
        <v>2014</v>
      </c>
      <c r="D9936" s="19" t="s">
        <v>2330</v>
      </c>
      <c r="E9936" s="19">
        <v>0</v>
      </c>
      <c r="F9936" s="19">
        <v>0</v>
      </c>
      <c r="G9936" s="19">
        <v>0</v>
      </c>
      <c r="H9936" s="19">
        <v>0</v>
      </c>
    </row>
    <row r="9937" spans="1:8" x14ac:dyDescent="0.25">
      <c r="A9937" s="14" t="str">
        <f t="shared" si="155"/>
        <v>carpmi012014</v>
      </c>
      <c r="B9937" s="19" t="s">
        <v>1063</v>
      </c>
      <c r="C9937" s="19">
        <v>2014</v>
      </c>
      <c r="D9937" s="19" t="s">
        <v>2331</v>
      </c>
      <c r="E9937" s="19">
        <v>8</v>
      </c>
      <c r="F9937" s="19">
        <v>0</v>
      </c>
      <c r="G9937" s="19">
        <v>0</v>
      </c>
      <c r="H9937" s="19">
        <v>0</v>
      </c>
    </row>
    <row r="9938" spans="1:8" x14ac:dyDescent="0.25">
      <c r="A9938" s="14" t="str">
        <f t="shared" si="155"/>
        <v>carpmi012014</v>
      </c>
      <c r="B9938" s="19" t="s">
        <v>1063</v>
      </c>
      <c r="C9938" s="19">
        <v>2014</v>
      </c>
      <c r="D9938" s="19" t="s">
        <v>2331</v>
      </c>
      <c r="E9938" s="19">
        <v>1</v>
      </c>
      <c r="F9938" s="19">
        <v>0</v>
      </c>
      <c r="G9938" s="19">
        <v>0</v>
      </c>
      <c r="H9938" s="19">
        <v>0</v>
      </c>
    </row>
    <row r="9939" spans="1:8" x14ac:dyDescent="0.25">
      <c r="A9939" s="14" t="str">
        <f t="shared" si="155"/>
        <v>carpmi012014</v>
      </c>
      <c r="B9939" s="19" t="s">
        <v>1063</v>
      </c>
      <c r="C9939" s="19">
        <v>2014</v>
      </c>
      <c r="D9939" s="19" t="s">
        <v>2334</v>
      </c>
      <c r="E9939" s="19">
        <v>0</v>
      </c>
      <c r="F9939" s="19">
        <v>0</v>
      </c>
      <c r="G9939" s="19">
        <v>0</v>
      </c>
      <c r="H9939" s="19">
        <v>0</v>
      </c>
    </row>
    <row r="9940" spans="1:8" x14ac:dyDescent="0.25">
      <c r="A9940" s="14" t="str">
        <f t="shared" si="155"/>
        <v>carpmi012014</v>
      </c>
      <c r="B9940" s="19" t="s">
        <v>1063</v>
      </c>
      <c r="C9940" s="19">
        <v>2014</v>
      </c>
      <c r="D9940" s="19" t="s">
        <v>2332</v>
      </c>
      <c r="E9940" s="19">
        <v>1</v>
      </c>
      <c r="F9940" s="19">
        <v>0</v>
      </c>
      <c r="G9940" s="19">
        <v>0</v>
      </c>
      <c r="H9940" s="19">
        <v>0</v>
      </c>
    </row>
    <row r="9941" spans="1:8" x14ac:dyDescent="0.25">
      <c r="A9941" s="14" t="str">
        <f t="shared" si="155"/>
        <v>carraca012014</v>
      </c>
      <c r="B9941" s="19" t="s">
        <v>1064</v>
      </c>
      <c r="C9941" s="19">
        <v>2014</v>
      </c>
      <c r="D9941" s="19" t="s">
        <v>2334</v>
      </c>
      <c r="E9941" s="19">
        <v>10</v>
      </c>
      <c r="F9941" s="19">
        <v>14</v>
      </c>
      <c r="G9941" s="19">
        <v>2</v>
      </c>
      <c r="H9941" s="19">
        <v>2</v>
      </c>
    </row>
    <row r="9942" spans="1:8" x14ac:dyDescent="0.25">
      <c r="A9942" s="14" t="str">
        <f t="shared" si="155"/>
        <v>carreez012014</v>
      </c>
      <c r="B9942" s="19" t="s">
        <v>1451</v>
      </c>
      <c r="C9942" s="19">
        <v>2014</v>
      </c>
      <c r="D9942" s="19" t="s">
        <v>2329</v>
      </c>
      <c r="E9942" s="19">
        <v>47</v>
      </c>
      <c r="F9942" s="19">
        <v>1</v>
      </c>
      <c r="G9942" s="19">
        <v>0</v>
      </c>
      <c r="H9942" s="19">
        <v>0</v>
      </c>
    </row>
    <row r="9943" spans="1:8" x14ac:dyDescent="0.25">
      <c r="A9943" s="14" t="str">
        <f t="shared" si="155"/>
        <v>carreez012014</v>
      </c>
      <c r="B9943" s="19" t="s">
        <v>1451</v>
      </c>
      <c r="C9943" s="19">
        <v>2014</v>
      </c>
      <c r="D9943" s="19" t="s">
        <v>2330</v>
      </c>
      <c r="E9943" s="19">
        <v>4</v>
      </c>
      <c r="F9943" s="19">
        <v>0</v>
      </c>
      <c r="G9943" s="19">
        <v>0</v>
      </c>
      <c r="H9943" s="19">
        <v>0</v>
      </c>
    </row>
    <row r="9944" spans="1:8" x14ac:dyDescent="0.25">
      <c r="A9944" s="14" t="str">
        <f t="shared" si="155"/>
        <v>carreez012014</v>
      </c>
      <c r="B9944" s="19" t="s">
        <v>1451</v>
      </c>
      <c r="C9944" s="19">
        <v>2014</v>
      </c>
      <c r="D9944" s="19" t="s">
        <v>2331</v>
      </c>
      <c r="E9944" s="19">
        <v>51</v>
      </c>
      <c r="F9944" s="19">
        <v>1</v>
      </c>
      <c r="G9944" s="19">
        <v>0</v>
      </c>
      <c r="H9944" s="19">
        <v>0</v>
      </c>
    </row>
    <row r="9945" spans="1:8" x14ac:dyDescent="0.25">
      <c r="A9945" s="14" t="str">
        <f t="shared" si="155"/>
        <v>carrosc022014</v>
      </c>
      <c r="B9945" s="19" t="s">
        <v>2134</v>
      </c>
      <c r="C9945" s="19">
        <v>2014</v>
      </c>
      <c r="D9945" s="19" t="s">
        <v>2334</v>
      </c>
      <c r="E9945" s="19">
        <v>8</v>
      </c>
      <c r="F9945" s="19">
        <v>11</v>
      </c>
      <c r="G9945" s="19">
        <v>0</v>
      </c>
      <c r="H9945" s="19">
        <v>1</v>
      </c>
    </row>
    <row r="9946" spans="1:8" x14ac:dyDescent="0.25">
      <c r="A9946" s="14" t="str">
        <f t="shared" si="155"/>
        <v>cartech022014</v>
      </c>
      <c r="B9946" s="19" t="s">
        <v>1240</v>
      </c>
      <c r="C9946" s="19">
        <v>2014</v>
      </c>
      <c r="D9946" s="19" t="s">
        <v>2335</v>
      </c>
      <c r="E9946" s="19">
        <v>123</v>
      </c>
      <c r="F9946" s="19">
        <v>12</v>
      </c>
      <c r="G9946" s="19">
        <v>3</v>
      </c>
      <c r="H9946" s="19">
        <v>13</v>
      </c>
    </row>
    <row r="9947" spans="1:8" x14ac:dyDescent="0.25">
      <c r="A9947" s="14" t="str">
        <f t="shared" si="155"/>
        <v>cartech022014</v>
      </c>
      <c r="B9947" s="19" t="s">
        <v>1240</v>
      </c>
      <c r="C9947" s="19">
        <v>2014</v>
      </c>
      <c r="D9947" s="19" t="s">
        <v>2330</v>
      </c>
      <c r="E9947" s="19">
        <v>12</v>
      </c>
      <c r="F9947" s="19">
        <v>0</v>
      </c>
      <c r="G9947" s="19">
        <v>0</v>
      </c>
      <c r="H9947" s="19">
        <v>0</v>
      </c>
    </row>
    <row r="9948" spans="1:8" x14ac:dyDescent="0.25">
      <c r="A9948" s="14" t="str">
        <f t="shared" si="155"/>
        <v>cartech022014</v>
      </c>
      <c r="B9948" s="19" t="s">
        <v>1240</v>
      </c>
      <c r="C9948" s="19">
        <v>2014</v>
      </c>
      <c r="D9948" s="19" t="s">
        <v>2331</v>
      </c>
      <c r="E9948" s="19">
        <v>12</v>
      </c>
      <c r="F9948" s="19">
        <v>0</v>
      </c>
      <c r="G9948" s="19">
        <v>0</v>
      </c>
      <c r="H9948" s="19">
        <v>0</v>
      </c>
    </row>
    <row r="9949" spans="1:8" x14ac:dyDescent="0.25">
      <c r="A9949" s="14" t="str">
        <f t="shared" si="155"/>
        <v>casalcu012014</v>
      </c>
      <c r="B9949" s="19" t="s">
        <v>2135</v>
      </c>
      <c r="C9949" s="19">
        <v>2014</v>
      </c>
      <c r="D9949" s="19" t="s">
        <v>2336</v>
      </c>
      <c r="E9949" s="19">
        <v>212</v>
      </c>
      <c r="F9949" s="19">
        <v>11</v>
      </c>
      <c r="G9949" s="19">
        <v>1</v>
      </c>
      <c r="H9949" s="19">
        <v>0</v>
      </c>
    </row>
    <row r="9950" spans="1:8" x14ac:dyDescent="0.25">
      <c r="A9950" s="14" t="str">
        <f t="shared" si="155"/>
        <v>cashnan012014</v>
      </c>
      <c r="B9950" s="19" t="s">
        <v>1241</v>
      </c>
      <c r="C9950" s="19">
        <v>2014</v>
      </c>
      <c r="D9950" s="19" t="s">
        <v>2330</v>
      </c>
      <c r="E9950" s="19">
        <v>0</v>
      </c>
      <c r="F9950" s="19">
        <v>0</v>
      </c>
      <c r="G9950" s="19">
        <v>0</v>
      </c>
      <c r="H9950" s="19">
        <v>0</v>
      </c>
    </row>
    <row r="9951" spans="1:8" x14ac:dyDescent="0.25">
      <c r="A9951" s="14" t="str">
        <f t="shared" si="155"/>
        <v>cashnan012014</v>
      </c>
      <c r="B9951" s="19" t="s">
        <v>1241</v>
      </c>
      <c r="C9951" s="19">
        <v>2014</v>
      </c>
      <c r="D9951" s="19" t="s">
        <v>2331</v>
      </c>
      <c r="E9951" s="19">
        <v>0</v>
      </c>
      <c r="F9951" s="19">
        <v>0</v>
      </c>
      <c r="G9951" s="19">
        <v>0</v>
      </c>
      <c r="H9951" s="19">
        <v>0</v>
      </c>
    </row>
    <row r="9952" spans="1:8" x14ac:dyDescent="0.25">
      <c r="A9952" s="14" t="str">
        <f t="shared" si="155"/>
        <v>cashnan012014</v>
      </c>
      <c r="B9952" s="19" t="s">
        <v>1241</v>
      </c>
      <c r="C9952" s="19">
        <v>2014</v>
      </c>
      <c r="D9952" s="19" t="s">
        <v>2334</v>
      </c>
      <c r="E9952" s="19">
        <v>4</v>
      </c>
      <c r="F9952" s="19">
        <v>19</v>
      </c>
      <c r="G9952" s="19">
        <v>1</v>
      </c>
      <c r="H9952" s="19">
        <v>1</v>
      </c>
    </row>
    <row r="9953" spans="1:8" x14ac:dyDescent="0.25">
      <c r="A9953" s="14" t="str">
        <f t="shared" si="155"/>
        <v>casilal012014</v>
      </c>
      <c r="B9953" s="19" t="s">
        <v>636</v>
      </c>
      <c r="C9953" s="19">
        <v>2014</v>
      </c>
      <c r="D9953" s="19" t="s">
        <v>39</v>
      </c>
      <c r="E9953" s="19">
        <v>0</v>
      </c>
      <c r="F9953" s="19">
        <v>0</v>
      </c>
      <c r="G9953" s="19">
        <v>0</v>
      </c>
      <c r="H9953" s="19">
        <v>0</v>
      </c>
    </row>
    <row r="9954" spans="1:8" x14ac:dyDescent="0.25">
      <c r="A9954" s="14" t="str">
        <f t="shared" si="155"/>
        <v>casilal012014</v>
      </c>
      <c r="B9954" s="19" t="s">
        <v>636</v>
      </c>
      <c r="C9954" s="19">
        <v>2014</v>
      </c>
      <c r="D9954" s="19" t="s">
        <v>40</v>
      </c>
      <c r="E9954" s="19">
        <v>0</v>
      </c>
      <c r="F9954" s="19">
        <v>1</v>
      </c>
      <c r="G9954" s="19">
        <v>1</v>
      </c>
      <c r="H9954" s="19">
        <v>0</v>
      </c>
    </row>
    <row r="9955" spans="1:8" x14ac:dyDescent="0.25">
      <c r="A9955" s="14" t="str">
        <f t="shared" si="155"/>
        <v>casteni012014</v>
      </c>
      <c r="B9955" s="19" t="s">
        <v>1894</v>
      </c>
      <c r="C9955" s="19">
        <v>2014</v>
      </c>
      <c r="D9955" s="19" t="s">
        <v>40</v>
      </c>
      <c r="E9955" s="19">
        <v>75</v>
      </c>
      <c r="F9955" s="19">
        <v>212</v>
      </c>
      <c r="G9955" s="19">
        <v>15</v>
      </c>
      <c r="H9955" s="19">
        <v>22</v>
      </c>
    </row>
    <row r="9956" spans="1:8" x14ac:dyDescent="0.25">
      <c r="A9956" s="14" t="str">
        <f t="shared" si="155"/>
        <v>castiru012014</v>
      </c>
      <c r="B9956" s="19" t="s">
        <v>2136</v>
      </c>
      <c r="C9956" s="19">
        <v>2014</v>
      </c>
      <c r="D9956" s="19" t="s">
        <v>2329</v>
      </c>
      <c r="E9956" s="19">
        <v>31</v>
      </c>
      <c r="F9956" s="19">
        <v>1</v>
      </c>
      <c r="G9956" s="19">
        <v>0</v>
      </c>
      <c r="H9956" s="19">
        <v>0</v>
      </c>
    </row>
    <row r="9957" spans="1:8" x14ac:dyDescent="0.25">
      <c r="A9957" s="14" t="str">
        <f t="shared" si="155"/>
        <v>castiru012014</v>
      </c>
      <c r="B9957" s="19" t="s">
        <v>2136</v>
      </c>
      <c r="C9957" s="19">
        <v>2014</v>
      </c>
      <c r="D9957" s="19" t="s">
        <v>2331</v>
      </c>
      <c r="E9957" s="19">
        <v>31</v>
      </c>
      <c r="F9957" s="19">
        <v>1</v>
      </c>
      <c r="G9957" s="19">
        <v>0</v>
      </c>
      <c r="H9957" s="19">
        <v>0</v>
      </c>
    </row>
    <row r="9958" spans="1:8" x14ac:dyDescent="0.25">
      <c r="A9958" s="14" t="str">
        <f t="shared" si="155"/>
        <v>castiwe012014</v>
      </c>
      <c r="B9958" s="19" t="s">
        <v>1243</v>
      </c>
      <c r="C9958" s="19">
        <v>2014</v>
      </c>
      <c r="D9958" s="19" t="s">
        <v>2336</v>
      </c>
      <c r="E9958" s="19">
        <v>784</v>
      </c>
      <c r="F9958" s="19">
        <v>93</v>
      </c>
      <c r="G9958" s="19">
        <v>6</v>
      </c>
      <c r="H9958" s="19">
        <v>6</v>
      </c>
    </row>
    <row r="9959" spans="1:8" x14ac:dyDescent="0.25">
      <c r="A9959" s="14" t="str">
        <f t="shared" si="155"/>
        <v>castrja012014</v>
      </c>
      <c r="B9959" s="19" t="s">
        <v>1244</v>
      </c>
      <c r="C9959" s="19">
        <v>2014</v>
      </c>
      <c r="D9959" s="19" t="s">
        <v>2336</v>
      </c>
      <c r="E9959" s="19">
        <v>767</v>
      </c>
      <c r="F9959" s="19">
        <v>55</v>
      </c>
      <c r="G9959" s="19">
        <v>4</v>
      </c>
      <c r="H9959" s="19">
        <v>4</v>
      </c>
    </row>
    <row r="9960" spans="1:8" x14ac:dyDescent="0.25">
      <c r="A9960" s="14" t="str">
        <f t="shared" si="155"/>
        <v>castrst012014</v>
      </c>
      <c r="B9960" s="19" t="s">
        <v>1245</v>
      </c>
      <c r="C9960" s="19">
        <v>2014</v>
      </c>
      <c r="D9960" s="19" t="s">
        <v>2333</v>
      </c>
      <c r="E9960" s="19">
        <v>148</v>
      </c>
      <c r="F9960" s="19">
        <v>386</v>
      </c>
      <c r="G9960" s="19">
        <v>15</v>
      </c>
      <c r="H9960" s="19">
        <v>74</v>
      </c>
    </row>
    <row r="9961" spans="1:8" x14ac:dyDescent="0.25">
      <c r="A9961" s="14" t="str">
        <f t="shared" si="155"/>
        <v>cecchga012014</v>
      </c>
      <c r="B9961" s="19" t="s">
        <v>2137</v>
      </c>
      <c r="C9961" s="19">
        <v>2014</v>
      </c>
      <c r="D9961" s="19" t="s">
        <v>40</v>
      </c>
      <c r="E9961" s="19">
        <v>7</v>
      </c>
      <c r="F9961" s="19">
        <v>13</v>
      </c>
      <c r="G9961" s="19">
        <v>1</v>
      </c>
      <c r="H9961" s="19">
        <v>2</v>
      </c>
    </row>
    <row r="9962" spans="1:8" x14ac:dyDescent="0.25">
      <c r="A9962" s="14" t="str">
        <f t="shared" si="155"/>
        <v>cecilbr012014</v>
      </c>
      <c r="B9962" s="19" t="s">
        <v>1066</v>
      </c>
      <c r="C9962" s="19">
        <v>2014</v>
      </c>
      <c r="D9962" s="19" t="s">
        <v>2334</v>
      </c>
      <c r="E9962" s="19">
        <v>0</v>
      </c>
      <c r="F9962" s="19">
        <v>5</v>
      </c>
      <c r="G9962" s="19">
        <v>0</v>
      </c>
      <c r="H9962" s="19">
        <v>0</v>
      </c>
    </row>
    <row r="9963" spans="1:8" x14ac:dyDescent="0.25">
      <c r="A9963" s="14" t="str">
        <f t="shared" si="155"/>
        <v>cedenro022014</v>
      </c>
      <c r="B9963" s="19" t="s">
        <v>527</v>
      </c>
      <c r="C9963" s="19">
        <v>2014</v>
      </c>
      <c r="D9963" s="19" t="s">
        <v>40</v>
      </c>
      <c r="E9963" s="19">
        <v>2</v>
      </c>
      <c r="F9963" s="19">
        <v>1</v>
      </c>
      <c r="G9963" s="19">
        <v>0</v>
      </c>
      <c r="H9963" s="19">
        <v>0</v>
      </c>
    </row>
    <row r="9964" spans="1:8" x14ac:dyDescent="0.25">
      <c r="A9964" s="14" t="str">
        <f t="shared" si="155"/>
        <v>cedenro022014</v>
      </c>
      <c r="B9964" s="19" t="s">
        <v>527</v>
      </c>
      <c r="C9964" s="19">
        <v>2014</v>
      </c>
      <c r="D9964" s="19" t="s">
        <v>2333</v>
      </c>
      <c r="E9964" s="19">
        <v>2</v>
      </c>
      <c r="F9964" s="19">
        <v>4</v>
      </c>
      <c r="G9964" s="19">
        <v>0</v>
      </c>
      <c r="H9964" s="19">
        <v>1</v>
      </c>
    </row>
    <row r="9965" spans="1:8" x14ac:dyDescent="0.25">
      <c r="A9965" s="14" t="str">
        <f t="shared" si="155"/>
        <v>cedenxa012014</v>
      </c>
      <c r="B9965" s="19" t="s">
        <v>1453</v>
      </c>
      <c r="C9965" s="19">
        <v>2014</v>
      </c>
      <c r="D9965" s="19" t="s">
        <v>2334</v>
      </c>
      <c r="E9965" s="19">
        <v>0</v>
      </c>
      <c r="F9965" s="19">
        <v>1</v>
      </c>
      <c r="G9965" s="19">
        <v>0</v>
      </c>
      <c r="H9965" s="19">
        <v>0</v>
      </c>
    </row>
    <row r="9966" spans="1:8" x14ac:dyDescent="0.25">
      <c r="A9966" s="14" t="str">
        <f t="shared" si="155"/>
        <v>centeju012014</v>
      </c>
      <c r="B9966" s="19" t="s">
        <v>1896</v>
      </c>
      <c r="C9966" s="19">
        <v>2014</v>
      </c>
      <c r="D9966" s="19" t="s">
        <v>2336</v>
      </c>
      <c r="E9966" s="19">
        <v>63</v>
      </c>
      <c r="F9966" s="19">
        <v>4</v>
      </c>
      <c r="G9966" s="19">
        <v>2</v>
      </c>
      <c r="H9966" s="19">
        <v>0</v>
      </c>
    </row>
    <row r="9967" spans="1:8" x14ac:dyDescent="0.25">
      <c r="A9967" s="14" t="str">
        <f t="shared" si="155"/>
        <v>cervefr012014</v>
      </c>
      <c r="B9967" s="19" t="s">
        <v>901</v>
      </c>
      <c r="C9967" s="19">
        <v>2014</v>
      </c>
      <c r="D9967" s="19" t="s">
        <v>2335</v>
      </c>
      <c r="E9967" s="19">
        <v>33</v>
      </c>
      <c r="F9967" s="19">
        <v>1</v>
      </c>
      <c r="G9967" s="19">
        <v>0</v>
      </c>
      <c r="H9967" s="19">
        <v>2</v>
      </c>
    </row>
    <row r="9968" spans="1:8" x14ac:dyDescent="0.25">
      <c r="A9968" s="14" t="str">
        <f t="shared" si="155"/>
        <v>cervefr012014</v>
      </c>
      <c r="B9968" s="19" t="s">
        <v>901</v>
      </c>
      <c r="C9968" s="19">
        <v>2014</v>
      </c>
      <c r="D9968" s="19" t="s">
        <v>2336</v>
      </c>
      <c r="E9968" s="19">
        <v>335</v>
      </c>
      <c r="F9968" s="19">
        <v>20</v>
      </c>
      <c r="G9968" s="19">
        <v>1</v>
      </c>
      <c r="H9968" s="19">
        <v>0</v>
      </c>
    </row>
    <row r="9969" spans="1:8" x14ac:dyDescent="0.25">
      <c r="A9969" s="14" t="str">
        <f t="shared" si="155"/>
        <v>cespeyo012014</v>
      </c>
      <c r="B9969" s="19" t="s">
        <v>1685</v>
      </c>
      <c r="C9969" s="19">
        <v>2014</v>
      </c>
      <c r="D9969" s="19" t="s">
        <v>2329</v>
      </c>
      <c r="E9969" s="19">
        <v>9</v>
      </c>
      <c r="F9969" s="19">
        <v>0</v>
      </c>
      <c r="G9969" s="19">
        <v>1</v>
      </c>
      <c r="H9969" s="19">
        <v>0</v>
      </c>
    </row>
    <row r="9970" spans="1:8" x14ac:dyDescent="0.25">
      <c r="A9970" s="14" t="str">
        <f t="shared" si="155"/>
        <v>cespeyo012014</v>
      </c>
      <c r="B9970" s="19" t="s">
        <v>1685</v>
      </c>
      <c r="C9970" s="19">
        <v>2014</v>
      </c>
      <c r="D9970" s="19" t="s">
        <v>2330</v>
      </c>
      <c r="E9970" s="19">
        <v>135</v>
      </c>
      <c r="F9970" s="19">
        <v>12</v>
      </c>
      <c r="G9970" s="19">
        <v>3</v>
      </c>
      <c r="H9970" s="19">
        <v>0</v>
      </c>
    </row>
    <row r="9971" spans="1:8" x14ac:dyDescent="0.25">
      <c r="A9971" s="14" t="str">
        <f t="shared" si="155"/>
        <v>cespeyo012014</v>
      </c>
      <c r="B9971" s="19" t="s">
        <v>1685</v>
      </c>
      <c r="C9971" s="19">
        <v>2014</v>
      </c>
      <c r="D9971" s="19" t="s">
        <v>2330</v>
      </c>
      <c r="E9971" s="19">
        <v>81</v>
      </c>
      <c r="F9971" s="19">
        <v>4</v>
      </c>
      <c r="G9971" s="19">
        <v>2</v>
      </c>
      <c r="H9971" s="19">
        <v>0</v>
      </c>
    </row>
    <row r="9972" spans="1:8" x14ac:dyDescent="0.25">
      <c r="A9972" s="14" t="str">
        <f t="shared" si="155"/>
        <v>cespeyo012014</v>
      </c>
      <c r="B9972" s="19" t="s">
        <v>1685</v>
      </c>
      <c r="C9972" s="19">
        <v>2014</v>
      </c>
      <c r="D9972" s="19" t="s">
        <v>2331</v>
      </c>
      <c r="E9972" s="19">
        <v>144</v>
      </c>
      <c r="F9972" s="19">
        <v>12</v>
      </c>
      <c r="G9972" s="19">
        <v>4</v>
      </c>
      <c r="H9972" s="19">
        <v>0</v>
      </c>
    </row>
    <row r="9973" spans="1:8" x14ac:dyDescent="0.25">
      <c r="A9973" s="14" t="str">
        <f t="shared" si="155"/>
        <v>cespeyo012014</v>
      </c>
      <c r="B9973" s="19" t="s">
        <v>1685</v>
      </c>
      <c r="C9973" s="19">
        <v>2014</v>
      </c>
      <c r="D9973" s="19" t="s">
        <v>2331</v>
      </c>
      <c r="E9973" s="19">
        <v>81</v>
      </c>
      <c r="F9973" s="19">
        <v>4</v>
      </c>
      <c r="G9973" s="19">
        <v>2</v>
      </c>
      <c r="H9973" s="19">
        <v>0</v>
      </c>
    </row>
    <row r="9974" spans="1:8" x14ac:dyDescent="0.25">
      <c r="A9974" s="14" t="str">
        <f t="shared" si="155"/>
        <v>chacijh012014</v>
      </c>
      <c r="B9974" s="19" t="s">
        <v>1067</v>
      </c>
      <c r="C9974" s="19">
        <v>2014</v>
      </c>
      <c r="D9974" s="19" t="s">
        <v>2334</v>
      </c>
      <c r="E9974" s="19">
        <v>2</v>
      </c>
      <c r="F9974" s="19">
        <v>10</v>
      </c>
      <c r="G9974" s="19">
        <v>1</v>
      </c>
      <c r="H9974" s="19">
        <v>1</v>
      </c>
    </row>
    <row r="9975" spans="1:8" x14ac:dyDescent="0.25">
      <c r="A9975" s="14" t="str">
        <f t="shared" si="155"/>
        <v>chafian012014</v>
      </c>
      <c r="B9975" s="19" t="s">
        <v>2138</v>
      </c>
      <c r="C9975" s="19">
        <v>2014</v>
      </c>
      <c r="D9975" s="19" t="s">
        <v>2334</v>
      </c>
      <c r="E9975" s="19">
        <v>0</v>
      </c>
      <c r="F9975" s="19">
        <v>2</v>
      </c>
      <c r="G9975" s="19">
        <v>0</v>
      </c>
      <c r="H9975" s="19">
        <v>0</v>
      </c>
    </row>
    <row r="9976" spans="1:8" x14ac:dyDescent="0.25">
      <c r="A9976" s="14" t="str">
        <f t="shared" si="155"/>
        <v>chambjo032014</v>
      </c>
      <c r="B9976" s="19" t="s">
        <v>771</v>
      </c>
      <c r="C9976" s="19">
        <v>2014</v>
      </c>
      <c r="D9976" s="19" t="s">
        <v>2334</v>
      </c>
      <c r="E9976" s="19">
        <v>8</v>
      </c>
      <c r="F9976" s="19">
        <v>3</v>
      </c>
      <c r="G9976" s="19">
        <v>0</v>
      </c>
      <c r="H9976" s="19">
        <v>0</v>
      </c>
    </row>
    <row r="9977" spans="1:8" x14ac:dyDescent="0.25">
      <c r="A9977" s="14" t="str">
        <f t="shared" si="155"/>
        <v>chapmar012014</v>
      </c>
      <c r="B9977" s="19" t="s">
        <v>1247</v>
      </c>
      <c r="C9977" s="19">
        <v>2014</v>
      </c>
      <c r="D9977" s="19" t="s">
        <v>2334</v>
      </c>
      <c r="E9977" s="19">
        <v>1</v>
      </c>
      <c r="F9977" s="19">
        <v>2</v>
      </c>
      <c r="G9977" s="19">
        <v>0</v>
      </c>
      <c r="H9977" s="19">
        <v>0</v>
      </c>
    </row>
    <row r="9978" spans="1:8" x14ac:dyDescent="0.25">
      <c r="A9978" s="14" t="str">
        <f t="shared" si="155"/>
        <v>chapmke022014</v>
      </c>
      <c r="B9978" s="19" t="s">
        <v>1897</v>
      </c>
      <c r="C9978" s="19">
        <v>2014</v>
      </c>
      <c r="D9978" s="19" t="s">
        <v>2334</v>
      </c>
      <c r="E9978" s="19">
        <v>1</v>
      </c>
      <c r="F9978" s="19">
        <v>3</v>
      </c>
      <c r="G9978" s="19">
        <v>0</v>
      </c>
      <c r="H9978" s="19">
        <v>0</v>
      </c>
    </row>
    <row r="9979" spans="1:8" x14ac:dyDescent="0.25">
      <c r="A9979" s="14" t="str">
        <f t="shared" si="155"/>
        <v>chatwty012014</v>
      </c>
      <c r="B9979" s="19" t="s">
        <v>1455</v>
      </c>
      <c r="C9979" s="19">
        <v>2014</v>
      </c>
      <c r="D9979" s="19" t="s">
        <v>2334</v>
      </c>
      <c r="E9979" s="19">
        <v>0</v>
      </c>
      <c r="F9979" s="19">
        <v>1</v>
      </c>
      <c r="G9979" s="19">
        <v>1</v>
      </c>
      <c r="H9979" s="19">
        <v>0</v>
      </c>
    </row>
    <row r="9980" spans="1:8" x14ac:dyDescent="0.25">
      <c r="A9980" s="14" t="str">
        <f t="shared" si="155"/>
        <v>chaveen012014</v>
      </c>
      <c r="B9980" s="19" t="s">
        <v>235</v>
      </c>
      <c r="C9980" s="19">
        <v>2014</v>
      </c>
      <c r="D9980" s="19" t="s">
        <v>2329</v>
      </c>
      <c r="E9980" s="19">
        <v>7</v>
      </c>
      <c r="F9980" s="19">
        <v>0</v>
      </c>
      <c r="G9980" s="19">
        <v>0</v>
      </c>
      <c r="H9980" s="19">
        <v>0</v>
      </c>
    </row>
    <row r="9981" spans="1:8" x14ac:dyDescent="0.25">
      <c r="A9981" s="14" t="str">
        <f t="shared" si="155"/>
        <v>chaveen012014</v>
      </c>
      <c r="B9981" s="19" t="s">
        <v>235</v>
      </c>
      <c r="C9981" s="19">
        <v>2014</v>
      </c>
      <c r="D9981" s="19" t="s">
        <v>2330</v>
      </c>
      <c r="E9981" s="19">
        <v>17</v>
      </c>
      <c r="F9981" s="19">
        <v>0</v>
      </c>
      <c r="G9981" s="19">
        <v>0</v>
      </c>
      <c r="H9981" s="19">
        <v>0</v>
      </c>
    </row>
    <row r="9982" spans="1:8" x14ac:dyDescent="0.25">
      <c r="A9982" s="14" t="str">
        <f t="shared" si="155"/>
        <v>chaveen012014</v>
      </c>
      <c r="B9982" s="19" t="s">
        <v>235</v>
      </c>
      <c r="C9982" s="19">
        <v>2014</v>
      </c>
      <c r="D9982" s="19" t="s">
        <v>2331</v>
      </c>
      <c r="E9982" s="19">
        <v>79</v>
      </c>
      <c r="F9982" s="19">
        <v>1</v>
      </c>
      <c r="G9982" s="19">
        <v>0</v>
      </c>
      <c r="H9982" s="19">
        <v>0</v>
      </c>
    </row>
    <row r="9983" spans="1:8" x14ac:dyDescent="0.25">
      <c r="A9983" s="14" t="str">
        <f t="shared" si="155"/>
        <v>chaveen012014</v>
      </c>
      <c r="B9983" s="19" t="s">
        <v>235</v>
      </c>
      <c r="C9983" s="19">
        <v>2014</v>
      </c>
      <c r="D9983" s="19" t="s">
        <v>2332</v>
      </c>
      <c r="E9983" s="19">
        <v>55</v>
      </c>
      <c r="F9983" s="19">
        <v>1</v>
      </c>
      <c r="G9983" s="19">
        <v>0</v>
      </c>
      <c r="H9983" s="19">
        <v>0</v>
      </c>
    </row>
    <row r="9984" spans="1:8" x14ac:dyDescent="0.25">
      <c r="A9984" s="14" t="str">
        <f t="shared" si="155"/>
        <v>chaveer012014</v>
      </c>
      <c r="B9984" s="19" t="s">
        <v>78</v>
      </c>
      <c r="C9984" s="19">
        <v>2014</v>
      </c>
      <c r="D9984" s="19" t="s">
        <v>40</v>
      </c>
      <c r="E9984" s="19">
        <v>5</v>
      </c>
      <c r="F9984" s="19">
        <v>10</v>
      </c>
      <c r="G9984" s="19">
        <v>0</v>
      </c>
      <c r="H9984" s="19">
        <v>2</v>
      </c>
    </row>
    <row r="9985" spans="1:8" x14ac:dyDescent="0.25">
      <c r="A9985" s="14" t="str">
        <f t="shared" si="155"/>
        <v>chaveje012014</v>
      </c>
      <c r="B9985" s="19" t="s">
        <v>902</v>
      </c>
      <c r="C9985" s="19">
        <v>2014</v>
      </c>
      <c r="D9985" s="19" t="s">
        <v>2334</v>
      </c>
      <c r="E9985" s="19">
        <v>11</v>
      </c>
      <c r="F9985" s="19">
        <v>4</v>
      </c>
      <c r="G9985" s="19">
        <v>0</v>
      </c>
      <c r="H9985" s="19">
        <v>3</v>
      </c>
    </row>
    <row r="9986" spans="1:8" x14ac:dyDescent="0.25">
      <c r="A9986" s="14" t="str">
        <f t="shared" si="155"/>
        <v>chenbr012014</v>
      </c>
      <c r="B9986" s="19" t="s">
        <v>79</v>
      </c>
      <c r="C9986" s="19">
        <v>2014</v>
      </c>
      <c r="D9986" s="19" t="s">
        <v>2334</v>
      </c>
      <c r="E9986" s="19">
        <v>4</v>
      </c>
      <c r="F9986" s="19">
        <v>4</v>
      </c>
      <c r="G9986" s="19">
        <v>1</v>
      </c>
      <c r="H9986" s="19">
        <v>0</v>
      </c>
    </row>
    <row r="9987" spans="1:8" x14ac:dyDescent="0.25">
      <c r="A9987" s="14" t="str">
        <f t="shared" ref="A9987:A10050" si="156">B9987&amp;C9987</f>
        <v>chenwe022014</v>
      </c>
      <c r="B9987" s="19" t="s">
        <v>1687</v>
      </c>
      <c r="C9987" s="19">
        <v>2014</v>
      </c>
      <c r="D9987" s="19" t="s">
        <v>2334</v>
      </c>
      <c r="E9987" s="19">
        <v>7</v>
      </c>
      <c r="F9987" s="19">
        <v>24</v>
      </c>
      <c r="G9987" s="19">
        <v>0</v>
      </c>
      <c r="H9987" s="19">
        <v>1</v>
      </c>
    </row>
    <row r="9988" spans="1:8" x14ac:dyDescent="0.25">
      <c r="A9988" s="14" t="str">
        <f t="shared" si="156"/>
        <v>chiriro012014</v>
      </c>
      <c r="B9988" s="19" t="s">
        <v>1456</v>
      </c>
      <c r="C9988" s="19">
        <v>2014</v>
      </c>
      <c r="D9988" s="19" t="s">
        <v>2336</v>
      </c>
      <c r="E9988" s="19">
        <v>585</v>
      </c>
      <c r="F9988" s="19">
        <v>45</v>
      </c>
      <c r="G9988" s="19">
        <v>4</v>
      </c>
      <c r="H9988" s="19">
        <v>7</v>
      </c>
    </row>
    <row r="9989" spans="1:8" x14ac:dyDescent="0.25">
      <c r="A9989" s="14" t="str">
        <f t="shared" si="156"/>
        <v>chiselo012014</v>
      </c>
      <c r="B9989" s="19" t="s">
        <v>1457</v>
      </c>
      <c r="C9989" s="19">
        <v>2014</v>
      </c>
      <c r="D9989" s="19" t="s">
        <v>2335</v>
      </c>
      <c r="E9989" s="19">
        <v>52</v>
      </c>
      <c r="F9989" s="19">
        <v>1</v>
      </c>
      <c r="G9989" s="19">
        <v>0</v>
      </c>
      <c r="H9989" s="19">
        <v>5</v>
      </c>
    </row>
    <row r="9990" spans="1:8" x14ac:dyDescent="0.25">
      <c r="A9990" s="14" t="str">
        <f t="shared" si="156"/>
        <v>chiselo012014</v>
      </c>
      <c r="B9990" s="19" t="s">
        <v>1457</v>
      </c>
      <c r="C9990" s="19">
        <v>2014</v>
      </c>
      <c r="D9990" s="19" t="s">
        <v>40</v>
      </c>
      <c r="E9990" s="19">
        <v>60</v>
      </c>
      <c r="F9990" s="19">
        <v>182</v>
      </c>
      <c r="G9990" s="19">
        <v>18</v>
      </c>
      <c r="H9990" s="19">
        <v>9</v>
      </c>
    </row>
    <row r="9991" spans="1:8" x14ac:dyDescent="0.25">
      <c r="A9991" s="14" t="str">
        <f t="shared" si="156"/>
        <v>choatra012014</v>
      </c>
      <c r="B9991" s="19" t="s">
        <v>80</v>
      </c>
      <c r="C9991" s="19">
        <v>2014</v>
      </c>
      <c r="D9991" s="19" t="s">
        <v>2334</v>
      </c>
      <c r="E9991" s="19">
        <v>1</v>
      </c>
      <c r="F9991" s="19">
        <v>7</v>
      </c>
      <c r="G9991" s="19">
        <v>1</v>
      </c>
      <c r="H9991" s="19">
        <v>0</v>
      </c>
    </row>
    <row r="9992" spans="1:8" x14ac:dyDescent="0.25">
      <c r="A9992" s="14" t="str">
        <f t="shared" si="156"/>
        <v>choicmi012014</v>
      </c>
      <c r="B9992" s="19" t="s">
        <v>1898</v>
      </c>
      <c r="C9992" s="19">
        <v>2014</v>
      </c>
      <c r="D9992" s="19" t="s">
        <v>2329</v>
      </c>
      <c r="E9992" s="19">
        <v>9</v>
      </c>
      <c r="F9992" s="19">
        <v>0</v>
      </c>
      <c r="G9992" s="19">
        <v>0</v>
      </c>
      <c r="H9992" s="19">
        <v>0</v>
      </c>
    </row>
    <row r="9993" spans="1:8" x14ac:dyDescent="0.25">
      <c r="A9993" s="14" t="str">
        <f t="shared" si="156"/>
        <v>choicmi012014</v>
      </c>
      <c r="B9993" s="19" t="s">
        <v>1898</v>
      </c>
      <c r="C9993" s="19">
        <v>2014</v>
      </c>
      <c r="D9993" s="19" t="s">
        <v>2330</v>
      </c>
      <c r="E9993" s="19">
        <v>75</v>
      </c>
      <c r="F9993" s="19">
        <v>4</v>
      </c>
      <c r="G9993" s="19">
        <v>3</v>
      </c>
      <c r="H9993" s="19">
        <v>0</v>
      </c>
    </row>
    <row r="9994" spans="1:8" x14ac:dyDescent="0.25">
      <c r="A9994" s="14" t="str">
        <f t="shared" si="156"/>
        <v>choicmi012014</v>
      </c>
      <c r="B9994" s="19" t="s">
        <v>1898</v>
      </c>
      <c r="C9994" s="19">
        <v>2014</v>
      </c>
      <c r="D9994" s="19" t="s">
        <v>2331</v>
      </c>
      <c r="E9994" s="19">
        <v>119</v>
      </c>
      <c r="F9994" s="19">
        <v>5</v>
      </c>
      <c r="G9994" s="19">
        <v>4</v>
      </c>
      <c r="H9994" s="19">
        <v>0</v>
      </c>
    </row>
    <row r="9995" spans="1:8" x14ac:dyDescent="0.25">
      <c r="A9995" s="14" t="str">
        <f t="shared" si="156"/>
        <v>choicmi012014</v>
      </c>
      <c r="B9995" s="19" t="s">
        <v>1898</v>
      </c>
      <c r="C9995" s="19">
        <v>2014</v>
      </c>
      <c r="D9995" s="19" t="s">
        <v>2332</v>
      </c>
      <c r="E9995" s="19">
        <v>35</v>
      </c>
      <c r="F9995" s="19">
        <v>1</v>
      </c>
      <c r="G9995" s="19">
        <v>1</v>
      </c>
      <c r="H9995" s="19">
        <v>0</v>
      </c>
    </row>
    <row r="9996" spans="1:8" x14ac:dyDescent="0.25">
      <c r="A9996" s="14" t="str">
        <f t="shared" si="156"/>
        <v>choosh012014</v>
      </c>
      <c r="B9996" s="19" t="s">
        <v>528</v>
      </c>
      <c r="C9996" s="19">
        <v>2014</v>
      </c>
      <c r="D9996" s="19" t="s">
        <v>2330</v>
      </c>
      <c r="E9996" s="19">
        <v>100</v>
      </c>
      <c r="F9996" s="19">
        <v>3</v>
      </c>
      <c r="G9996" s="19">
        <v>3</v>
      </c>
      <c r="H9996" s="19">
        <v>0</v>
      </c>
    </row>
    <row r="9997" spans="1:8" x14ac:dyDescent="0.25">
      <c r="A9997" s="14" t="str">
        <f t="shared" si="156"/>
        <v>choosh012014</v>
      </c>
      <c r="B9997" s="19" t="s">
        <v>528</v>
      </c>
      <c r="C9997" s="19">
        <v>2014</v>
      </c>
      <c r="D9997" s="19" t="s">
        <v>2331</v>
      </c>
      <c r="E9997" s="19">
        <v>129</v>
      </c>
      <c r="F9997" s="19">
        <v>4</v>
      </c>
      <c r="G9997" s="19">
        <v>4</v>
      </c>
      <c r="H9997" s="19">
        <v>0</v>
      </c>
    </row>
    <row r="9998" spans="1:8" x14ac:dyDescent="0.25">
      <c r="A9998" s="14" t="str">
        <f t="shared" si="156"/>
        <v>choosh012014</v>
      </c>
      <c r="B9998" s="19" t="s">
        <v>528</v>
      </c>
      <c r="C9998" s="19">
        <v>2014</v>
      </c>
      <c r="D9998" s="19" t="s">
        <v>2332</v>
      </c>
      <c r="E9998" s="19">
        <v>29</v>
      </c>
      <c r="F9998" s="19">
        <v>1</v>
      </c>
      <c r="G9998" s="19">
        <v>1</v>
      </c>
      <c r="H9998" s="19">
        <v>0</v>
      </c>
    </row>
    <row r="9999" spans="1:8" x14ac:dyDescent="0.25">
      <c r="A9999" s="14" t="str">
        <f t="shared" si="156"/>
        <v>chrisni012014</v>
      </c>
      <c r="B9999" s="19" t="s">
        <v>1899</v>
      </c>
      <c r="C9999" s="19">
        <v>2014</v>
      </c>
      <c r="D9999" s="19" t="s">
        <v>2334</v>
      </c>
      <c r="E9999" s="19">
        <v>1</v>
      </c>
      <c r="F9999" s="19">
        <v>0</v>
      </c>
      <c r="G9999" s="19">
        <v>1</v>
      </c>
      <c r="H9999" s="19">
        <v>0</v>
      </c>
    </row>
    <row r="10000" spans="1:8" x14ac:dyDescent="0.25">
      <c r="A10000" s="14" t="str">
        <f t="shared" si="156"/>
        <v>cingrto012014</v>
      </c>
      <c r="B10000" s="19" t="s">
        <v>1688</v>
      </c>
      <c r="C10000" s="19">
        <v>2014</v>
      </c>
      <c r="D10000" s="19" t="s">
        <v>2334</v>
      </c>
      <c r="E10000" s="19">
        <v>0</v>
      </c>
      <c r="F10000" s="19">
        <v>3</v>
      </c>
      <c r="G10000" s="19">
        <v>1</v>
      </c>
      <c r="H10000" s="19">
        <v>0</v>
      </c>
    </row>
    <row r="10001" spans="1:8" x14ac:dyDescent="0.25">
      <c r="A10001" s="14" t="str">
        <f t="shared" si="156"/>
        <v>ciriape012014</v>
      </c>
      <c r="B10001" s="19" t="s">
        <v>1248</v>
      </c>
      <c r="C10001" s="19">
        <v>2014</v>
      </c>
      <c r="D10001" s="19" t="s">
        <v>39</v>
      </c>
      <c r="E10001" s="19">
        <v>17</v>
      </c>
      <c r="F10001" s="19">
        <v>27</v>
      </c>
      <c r="G10001" s="19">
        <v>0</v>
      </c>
      <c r="H10001" s="19">
        <v>7</v>
      </c>
    </row>
    <row r="10002" spans="1:8" x14ac:dyDescent="0.25">
      <c r="A10002" s="14" t="str">
        <f t="shared" si="156"/>
        <v>ciriape012014</v>
      </c>
      <c r="B10002" s="19" t="s">
        <v>1248</v>
      </c>
      <c r="C10002" s="19">
        <v>2014</v>
      </c>
      <c r="D10002" s="19" t="s">
        <v>40</v>
      </c>
      <c r="E10002" s="19">
        <v>4</v>
      </c>
      <c r="F10002" s="19">
        <v>1</v>
      </c>
      <c r="G10002" s="19">
        <v>0</v>
      </c>
      <c r="H10002" s="19">
        <v>0</v>
      </c>
    </row>
    <row r="10003" spans="1:8" x14ac:dyDescent="0.25">
      <c r="A10003" s="14" t="str">
        <f t="shared" si="156"/>
        <v>ciriape012014</v>
      </c>
      <c r="B10003" s="19" t="s">
        <v>1248</v>
      </c>
      <c r="C10003" s="19">
        <v>2014</v>
      </c>
      <c r="D10003" s="19" t="s">
        <v>2333</v>
      </c>
      <c r="E10003" s="19">
        <v>0</v>
      </c>
      <c r="F10003" s="19">
        <v>0</v>
      </c>
      <c r="G10003" s="19">
        <v>0</v>
      </c>
      <c r="H10003" s="19">
        <v>0</v>
      </c>
    </row>
    <row r="10004" spans="1:8" x14ac:dyDescent="0.25">
      <c r="A10004" s="14" t="str">
        <f t="shared" si="156"/>
        <v>cishest012014</v>
      </c>
      <c r="B10004" s="19" t="s">
        <v>1249</v>
      </c>
      <c r="C10004" s="19">
        <v>2014</v>
      </c>
      <c r="D10004" s="19" t="s">
        <v>2334</v>
      </c>
      <c r="E10004" s="19">
        <v>2</v>
      </c>
      <c r="F10004" s="19">
        <v>5</v>
      </c>
      <c r="G10004" s="19">
        <v>2</v>
      </c>
      <c r="H10004" s="19">
        <v>0</v>
      </c>
    </row>
    <row r="10005" spans="1:8" x14ac:dyDescent="0.25">
      <c r="A10005" s="14" t="str">
        <f t="shared" si="156"/>
        <v>cisnejo012014</v>
      </c>
      <c r="B10005" s="19" t="s">
        <v>1900</v>
      </c>
      <c r="C10005" s="19">
        <v>2014</v>
      </c>
      <c r="D10005" s="19" t="s">
        <v>2334</v>
      </c>
      <c r="E10005" s="19">
        <v>0</v>
      </c>
      <c r="F10005" s="19">
        <v>0</v>
      </c>
      <c r="G10005" s="19">
        <v>0</v>
      </c>
      <c r="H10005" s="19">
        <v>0</v>
      </c>
    </row>
    <row r="10006" spans="1:8" x14ac:dyDescent="0.25">
      <c r="A10006" s="14" t="str">
        <f t="shared" si="156"/>
        <v>claibpr012014</v>
      </c>
      <c r="B10006" s="19" t="s">
        <v>1901</v>
      </c>
      <c r="C10006" s="19">
        <v>2014</v>
      </c>
      <c r="D10006" s="19" t="s">
        <v>2334</v>
      </c>
      <c r="E10006" s="19">
        <v>0</v>
      </c>
      <c r="F10006" s="19">
        <v>3</v>
      </c>
      <c r="G10006" s="19">
        <v>0</v>
      </c>
      <c r="H10006" s="19">
        <v>0</v>
      </c>
    </row>
    <row r="10007" spans="1:8" x14ac:dyDescent="0.25">
      <c r="A10007" s="14" t="str">
        <f t="shared" si="156"/>
        <v>clarkma022014</v>
      </c>
      <c r="B10007" s="19" t="s">
        <v>2139</v>
      </c>
      <c r="C10007" s="19">
        <v>2014</v>
      </c>
      <c r="D10007" s="19" t="s">
        <v>2335</v>
      </c>
      <c r="E10007" s="19">
        <v>51</v>
      </c>
      <c r="F10007" s="19">
        <v>3</v>
      </c>
      <c r="G10007" s="19">
        <v>1</v>
      </c>
      <c r="H10007" s="19">
        <v>5</v>
      </c>
    </row>
    <row r="10008" spans="1:8" x14ac:dyDescent="0.25">
      <c r="A10008" s="14" t="str">
        <f t="shared" si="156"/>
        <v>claudal012014</v>
      </c>
      <c r="B10008" s="19" t="s">
        <v>2140</v>
      </c>
      <c r="C10008" s="19">
        <v>2014</v>
      </c>
      <c r="D10008" s="19" t="s">
        <v>2334</v>
      </c>
      <c r="E10008" s="19">
        <v>1</v>
      </c>
      <c r="F10008" s="19">
        <v>1</v>
      </c>
      <c r="G10008" s="19">
        <v>0</v>
      </c>
      <c r="H10008" s="19">
        <v>0</v>
      </c>
    </row>
    <row r="10009" spans="1:8" x14ac:dyDescent="0.25">
      <c r="A10009" s="14" t="str">
        <f t="shared" si="156"/>
        <v>clemepa022014</v>
      </c>
      <c r="B10009" s="19" t="s">
        <v>1904</v>
      </c>
      <c r="C10009" s="19">
        <v>2014</v>
      </c>
      <c r="D10009" s="19" t="s">
        <v>2334</v>
      </c>
      <c r="E10009" s="19">
        <v>3</v>
      </c>
      <c r="F10009" s="19">
        <v>6</v>
      </c>
      <c r="G10009" s="19">
        <v>0</v>
      </c>
      <c r="H10009" s="19">
        <v>0</v>
      </c>
    </row>
    <row r="10010" spans="1:8" x14ac:dyDescent="0.25">
      <c r="A10010" s="14" t="str">
        <f t="shared" si="156"/>
        <v>cletoma012014</v>
      </c>
      <c r="B10010" s="19" t="s">
        <v>1458</v>
      </c>
      <c r="C10010" s="19">
        <v>2014</v>
      </c>
      <c r="D10010" s="19" t="s">
        <v>2334</v>
      </c>
      <c r="E10010" s="19">
        <v>1</v>
      </c>
      <c r="F10010" s="19">
        <v>4</v>
      </c>
      <c r="G10010" s="19">
        <v>0</v>
      </c>
      <c r="H10010" s="19">
        <v>0</v>
      </c>
    </row>
    <row r="10011" spans="1:8" x14ac:dyDescent="0.25">
      <c r="A10011" s="14" t="str">
        <f t="shared" si="156"/>
        <v>clevest012014</v>
      </c>
      <c r="B10011" s="19" t="s">
        <v>1459</v>
      </c>
      <c r="C10011" s="19">
        <v>2014</v>
      </c>
      <c r="D10011" s="19" t="s">
        <v>2335</v>
      </c>
      <c r="E10011" s="19">
        <v>13</v>
      </c>
      <c r="F10011" s="19">
        <v>0</v>
      </c>
      <c r="G10011" s="19">
        <v>1</v>
      </c>
      <c r="H10011" s="19">
        <v>1</v>
      </c>
    </row>
    <row r="10012" spans="1:8" x14ac:dyDescent="0.25">
      <c r="A10012" s="14" t="str">
        <f t="shared" si="156"/>
        <v>clevest012014</v>
      </c>
      <c r="B10012" s="19" t="s">
        <v>1459</v>
      </c>
      <c r="C10012" s="19">
        <v>2014</v>
      </c>
      <c r="D10012" s="19" t="s">
        <v>2336</v>
      </c>
      <c r="E10012" s="19">
        <v>130</v>
      </c>
      <c r="F10012" s="19">
        <v>10</v>
      </c>
      <c r="G10012" s="19">
        <v>0</v>
      </c>
      <c r="H10012" s="19">
        <v>2</v>
      </c>
    </row>
    <row r="10013" spans="1:8" x14ac:dyDescent="0.25">
      <c r="A10013" s="14" t="str">
        <f t="shared" si="156"/>
        <v>clippty012014</v>
      </c>
      <c r="B10013" s="19" t="s">
        <v>774</v>
      </c>
      <c r="C10013" s="19">
        <v>2014</v>
      </c>
      <c r="D10013" s="19" t="s">
        <v>2334</v>
      </c>
      <c r="E10013" s="19">
        <v>1</v>
      </c>
      <c r="F10013" s="19">
        <v>7</v>
      </c>
      <c r="G10013" s="19">
        <v>0</v>
      </c>
      <c r="H10013" s="19">
        <v>1</v>
      </c>
    </row>
    <row r="10014" spans="1:8" x14ac:dyDescent="0.25">
      <c r="A10014" s="14" t="str">
        <f t="shared" si="156"/>
        <v>cobbal012014</v>
      </c>
      <c r="B10014" s="19" t="s">
        <v>1460</v>
      </c>
      <c r="C10014" s="19">
        <v>2014</v>
      </c>
      <c r="D10014" s="19" t="s">
        <v>2334</v>
      </c>
      <c r="E10014" s="19">
        <v>7</v>
      </c>
      <c r="F10014" s="19">
        <v>22</v>
      </c>
      <c r="G10014" s="19">
        <v>4</v>
      </c>
      <c r="H10014" s="19">
        <v>3</v>
      </c>
    </row>
    <row r="10015" spans="1:8" x14ac:dyDescent="0.25">
      <c r="A10015" s="14" t="str">
        <f t="shared" si="156"/>
        <v>coghlch012014</v>
      </c>
      <c r="B10015" s="19" t="s">
        <v>1068</v>
      </c>
      <c r="C10015" s="19">
        <v>2014</v>
      </c>
      <c r="D10015" s="19" t="s">
        <v>2330</v>
      </c>
      <c r="E10015" s="19">
        <v>164</v>
      </c>
      <c r="F10015" s="19">
        <v>5</v>
      </c>
      <c r="G10015" s="19">
        <v>4</v>
      </c>
      <c r="H10015" s="19">
        <v>2</v>
      </c>
    </row>
    <row r="10016" spans="1:8" x14ac:dyDescent="0.25">
      <c r="A10016" s="14" t="str">
        <f t="shared" si="156"/>
        <v>coghlch012014</v>
      </c>
      <c r="B10016" s="19" t="s">
        <v>1068</v>
      </c>
      <c r="C10016" s="19">
        <v>2014</v>
      </c>
      <c r="D10016" s="19" t="s">
        <v>2331</v>
      </c>
      <c r="E10016" s="19">
        <v>171</v>
      </c>
      <c r="F10016" s="19">
        <v>5</v>
      </c>
      <c r="G10016" s="19">
        <v>4</v>
      </c>
      <c r="H10016" s="19">
        <v>2</v>
      </c>
    </row>
    <row r="10017" spans="1:8" x14ac:dyDescent="0.25">
      <c r="A10017" s="14" t="str">
        <f t="shared" si="156"/>
        <v>coghlch012014</v>
      </c>
      <c r="B10017" s="19" t="s">
        <v>1068</v>
      </c>
      <c r="C10017" s="19">
        <v>2014</v>
      </c>
      <c r="D10017" s="19" t="s">
        <v>2332</v>
      </c>
      <c r="E10017" s="19">
        <v>7</v>
      </c>
      <c r="F10017" s="19">
        <v>0</v>
      </c>
      <c r="G10017" s="19">
        <v>0</v>
      </c>
      <c r="H10017" s="19">
        <v>0</v>
      </c>
    </row>
    <row r="10018" spans="1:8" x14ac:dyDescent="0.25">
      <c r="A10018" s="14" t="str">
        <f t="shared" si="156"/>
        <v>cokeph012014</v>
      </c>
      <c r="B10018" s="19" t="s">
        <v>904</v>
      </c>
      <c r="C10018" s="19">
        <v>2014</v>
      </c>
      <c r="D10018" s="19" t="s">
        <v>2334</v>
      </c>
      <c r="E10018" s="19">
        <v>1</v>
      </c>
      <c r="F10018" s="19">
        <v>5</v>
      </c>
      <c r="G10018" s="19">
        <v>0</v>
      </c>
      <c r="H10018" s="19">
        <v>0</v>
      </c>
    </row>
    <row r="10019" spans="1:8" x14ac:dyDescent="0.25">
      <c r="A10019" s="14" t="str">
        <f t="shared" si="156"/>
        <v>colabch012014</v>
      </c>
      <c r="B10019" s="19" t="s">
        <v>1905</v>
      </c>
      <c r="C10019" s="19">
        <v>2014</v>
      </c>
      <c r="D10019" s="19" t="s">
        <v>2335</v>
      </c>
      <c r="E10019" s="19">
        <v>162</v>
      </c>
      <c r="F10019" s="19">
        <v>18</v>
      </c>
      <c r="G10019" s="19">
        <v>2</v>
      </c>
      <c r="H10019" s="19">
        <v>18</v>
      </c>
    </row>
    <row r="10020" spans="1:8" x14ac:dyDescent="0.25">
      <c r="A10020" s="14" t="str">
        <f t="shared" si="156"/>
        <v>colabch012014</v>
      </c>
      <c r="B10020" s="19" t="s">
        <v>1905</v>
      </c>
      <c r="C10020" s="19">
        <v>2014</v>
      </c>
      <c r="D10020" s="19" t="s">
        <v>2331</v>
      </c>
      <c r="E10020" s="19">
        <v>22</v>
      </c>
      <c r="F10020" s="19">
        <v>2</v>
      </c>
      <c r="G10020" s="19">
        <v>1</v>
      </c>
      <c r="H10020" s="19">
        <v>1</v>
      </c>
    </row>
    <row r="10021" spans="1:8" x14ac:dyDescent="0.25">
      <c r="A10021" s="14" t="str">
        <f t="shared" si="156"/>
        <v>colabch012014</v>
      </c>
      <c r="B10021" s="19" t="s">
        <v>1905</v>
      </c>
      <c r="C10021" s="19">
        <v>2014</v>
      </c>
      <c r="D10021" s="19" t="s">
        <v>2332</v>
      </c>
      <c r="E10021" s="19">
        <v>22</v>
      </c>
      <c r="F10021" s="19">
        <v>2</v>
      </c>
      <c r="G10021" s="19">
        <v>1</v>
      </c>
      <c r="H10021" s="19">
        <v>1</v>
      </c>
    </row>
    <row r="10022" spans="1:8" x14ac:dyDescent="0.25">
      <c r="A10022" s="14" t="str">
        <f t="shared" si="156"/>
        <v>colege012014</v>
      </c>
      <c r="B10022" s="19" t="s">
        <v>1906</v>
      </c>
      <c r="C10022" s="19">
        <v>2014</v>
      </c>
      <c r="D10022" s="19" t="s">
        <v>2334</v>
      </c>
      <c r="E10022" s="19">
        <v>7</v>
      </c>
      <c r="F10022" s="19">
        <v>24</v>
      </c>
      <c r="G10022" s="19">
        <v>2</v>
      </c>
      <c r="H10022" s="19">
        <v>1</v>
      </c>
    </row>
    <row r="10023" spans="1:8" x14ac:dyDescent="0.25">
      <c r="A10023" s="14" t="str">
        <f t="shared" si="156"/>
        <v>colemca012014</v>
      </c>
      <c r="B10023" s="19" t="s">
        <v>1251</v>
      </c>
      <c r="C10023" s="19">
        <v>2014</v>
      </c>
      <c r="D10023" s="19" t="s">
        <v>2334</v>
      </c>
      <c r="E10023" s="19">
        <v>2</v>
      </c>
      <c r="F10023" s="19">
        <v>1</v>
      </c>
      <c r="G10023" s="19">
        <v>0</v>
      </c>
      <c r="H10023" s="19">
        <v>1</v>
      </c>
    </row>
    <row r="10024" spans="1:8" x14ac:dyDescent="0.25">
      <c r="A10024" s="14" t="str">
        <f t="shared" si="156"/>
        <v>colemlo012014</v>
      </c>
      <c r="B10024" s="19" t="s">
        <v>1461</v>
      </c>
      <c r="C10024" s="19">
        <v>2014</v>
      </c>
      <c r="D10024" s="19" t="s">
        <v>2334</v>
      </c>
      <c r="E10024" s="19">
        <v>1</v>
      </c>
      <c r="F10024" s="19">
        <v>6</v>
      </c>
      <c r="G10024" s="19">
        <v>0</v>
      </c>
      <c r="H10024" s="19">
        <v>1</v>
      </c>
    </row>
    <row r="10025" spans="1:8" x14ac:dyDescent="0.25">
      <c r="A10025" s="14" t="str">
        <f t="shared" si="156"/>
        <v>colliti012014</v>
      </c>
      <c r="B10025" s="19" t="s">
        <v>1462</v>
      </c>
      <c r="C10025" s="19">
        <v>2014</v>
      </c>
      <c r="D10025" s="19" t="s">
        <v>2334</v>
      </c>
      <c r="E10025" s="19">
        <v>1</v>
      </c>
      <c r="F10025" s="19">
        <v>5</v>
      </c>
      <c r="G10025" s="19">
        <v>0</v>
      </c>
      <c r="H10025" s="19">
        <v>0</v>
      </c>
    </row>
    <row r="10026" spans="1:8" x14ac:dyDescent="0.25">
      <c r="A10026" s="14" t="str">
        <f t="shared" si="156"/>
        <v>collity012014</v>
      </c>
      <c r="B10026" s="19" t="s">
        <v>2141</v>
      </c>
      <c r="C10026" s="19">
        <v>2014</v>
      </c>
      <c r="D10026" s="19" t="s">
        <v>2329</v>
      </c>
      <c r="E10026" s="19">
        <v>0</v>
      </c>
      <c r="F10026" s="19">
        <v>0</v>
      </c>
      <c r="G10026" s="19">
        <v>0</v>
      </c>
      <c r="H10026" s="19">
        <v>0</v>
      </c>
    </row>
    <row r="10027" spans="1:8" x14ac:dyDescent="0.25">
      <c r="A10027" s="14" t="str">
        <f t="shared" si="156"/>
        <v>collity012014</v>
      </c>
      <c r="B10027" s="19" t="s">
        <v>2141</v>
      </c>
      <c r="C10027" s="19">
        <v>2014</v>
      </c>
      <c r="D10027" s="19" t="s">
        <v>2330</v>
      </c>
      <c r="E10027" s="19">
        <v>11</v>
      </c>
      <c r="F10027" s="19">
        <v>0</v>
      </c>
      <c r="G10027" s="19">
        <v>0</v>
      </c>
      <c r="H10027" s="19">
        <v>0</v>
      </c>
    </row>
    <row r="10028" spans="1:8" x14ac:dyDescent="0.25">
      <c r="A10028" s="14" t="str">
        <f t="shared" si="156"/>
        <v>collity012014</v>
      </c>
      <c r="B10028" s="19" t="s">
        <v>2141</v>
      </c>
      <c r="C10028" s="19">
        <v>2014</v>
      </c>
      <c r="D10028" s="19" t="s">
        <v>2331</v>
      </c>
      <c r="E10028" s="19">
        <v>14</v>
      </c>
      <c r="F10028" s="19">
        <v>0</v>
      </c>
      <c r="G10028" s="19">
        <v>0</v>
      </c>
      <c r="H10028" s="19">
        <v>0</v>
      </c>
    </row>
    <row r="10029" spans="1:8" x14ac:dyDescent="0.25">
      <c r="A10029" s="14" t="str">
        <f t="shared" si="156"/>
        <v>collity012014</v>
      </c>
      <c r="B10029" s="19" t="s">
        <v>2141</v>
      </c>
      <c r="C10029" s="19">
        <v>2014</v>
      </c>
      <c r="D10029" s="19" t="s">
        <v>2332</v>
      </c>
      <c r="E10029" s="19">
        <v>3</v>
      </c>
      <c r="F10029" s="19">
        <v>0</v>
      </c>
      <c r="G10029" s="19">
        <v>0</v>
      </c>
      <c r="H10029" s="19">
        <v>0</v>
      </c>
    </row>
    <row r="10030" spans="1:8" x14ac:dyDescent="0.25">
      <c r="A10030" s="14" t="str">
        <f t="shared" si="156"/>
        <v>collmjo012014</v>
      </c>
      <c r="B10030" s="19" t="s">
        <v>1463</v>
      </c>
      <c r="C10030" s="19">
        <v>2014</v>
      </c>
      <c r="D10030" s="19" t="s">
        <v>2334</v>
      </c>
      <c r="E10030" s="19">
        <v>13</v>
      </c>
      <c r="F10030" s="19">
        <v>23</v>
      </c>
      <c r="G10030" s="19">
        <v>0</v>
      </c>
      <c r="H10030" s="19">
        <v>1</v>
      </c>
    </row>
    <row r="10031" spans="1:8" x14ac:dyDescent="0.25">
      <c r="A10031" s="14" t="str">
        <f t="shared" si="156"/>
        <v>colomal012014</v>
      </c>
      <c r="B10031" s="19" t="s">
        <v>1907</v>
      </c>
      <c r="C10031" s="19">
        <v>2014</v>
      </c>
      <c r="D10031" s="19" t="s">
        <v>2334</v>
      </c>
      <c r="E10031" s="19">
        <v>0</v>
      </c>
      <c r="F10031" s="19">
        <v>2</v>
      </c>
      <c r="G10031" s="19">
        <v>0</v>
      </c>
      <c r="H10031" s="19">
        <v>0</v>
      </c>
    </row>
    <row r="10032" spans="1:8" x14ac:dyDescent="0.25">
      <c r="A10032" s="14" t="str">
        <f t="shared" si="156"/>
        <v>colonba012014</v>
      </c>
      <c r="B10032" s="19" t="s">
        <v>81</v>
      </c>
      <c r="C10032" s="19">
        <v>2014</v>
      </c>
      <c r="D10032" s="19" t="s">
        <v>2334</v>
      </c>
      <c r="E10032" s="19">
        <v>11</v>
      </c>
      <c r="F10032" s="19">
        <v>27</v>
      </c>
      <c r="G10032" s="19">
        <v>5</v>
      </c>
      <c r="H10032" s="19">
        <v>2</v>
      </c>
    </row>
    <row r="10033" spans="1:8" x14ac:dyDescent="0.25">
      <c r="A10033" s="14" t="str">
        <f t="shared" si="156"/>
        <v>colonch012014</v>
      </c>
      <c r="B10033" s="19" t="s">
        <v>2142</v>
      </c>
      <c r="C10033" s="19">
        <v>2014</v>
      </c>
      <c r="D10033" s="19" t="s">
        <v>39</v>
      </c>
      <c r="E10033" s="19">
        <v>15</v>
      </c>
      <c r="F10033" s="19">
        <v>26</v>
      </c>
      <c r="G10033" s="19">
        <v>0</v>
      </c>
      <c r="H10033" s="19">
        <v>4</v>
      </c>
    </row>
    <row r="10034" spans="1:8" x14ac:dyDescent="0.25">
      <c r="A10034" s="14" t="str">
        <f t="shared" si="156"/>
        <v>colonch012014</v>
      </c>
      <c r="B10034" s="19" t="s">
        <v>2142</v>
      </c>
      <c r="C10034" s="19">
        <v>2014</v>
      </c>
      <c r="D10034" s="19" t="s">
        <v>40</v>
      </c>
      <c r="E10034" s="19">
        <v>2</v>
      </c>
      <c r="F10034" s="19">
        <v>6</v>
      </c>
      <c r="G10034" s="19">
        <v>2</v>
      </c>
      <c r="H10034" s="19">
        <v>1</v>
      </c>
    </row>
    <row r="10035" spans="1:8" x14ac:dyDescent="0.25">
      <c r="A10035" s="14" t="str">
        <f t="shared" si="156"/>
        <v>colonch012014</v>
      </c>
      <c r="B10035" s="19" t="s">
        <v>2142</v>
      </c>
      <c r="C10035" s="19">
        <v>2014</v>
      </c>
      <c r="D10035" s="19" t="s">
        <v>2333</v>
      </c>
      <c r="E10035" s="19">
        <v>0</v>
      </c>
      <c r="F10035" s="19">
        <v>2</v>
      </c>
      <c r="G10035" s="19">
        <v>0</v>
      </c>
      <c r="H10035" s="19">
        <v>0</v>
      </c>
    </row>
    <row r="10036" spans="1:8" x14ac:dyDescent="0.25">
      <c r="A10036" s="14" t="str">
        <f t="shared" si="156"/>
        <v>colvity012014</v>
      </c>
      <c r="B10036" s="19" t="s">
        <v>1069</v>
      </c>
      <c r="C10036" s="19">
        <v>2014</v>
      </c>
      <c r="D10036" s="19" t="s">
        <v>2329</v>
      </c>
      <c r="E10036" s="19">
        <v>3</v>
      </c>
      <c r="F10036" s="19">
        <v>0</v>
      </c>
      <c r="G10036" s="19">
        <v>0</v>
      </c>
      <c r="H10036" s="19">
        <v>0</v>
      </c>
    </row>
    <row r="10037" spans="1:8" x14ac:dyDescent="0.25">
      <c r="A10037" s="14" t="str">
        <f t="shared" si="156"/>
        <v>colvity012014</v>
      </c>
      <c r="B10037" s="19" t="s">
        <v>1069</v>
      </c>
      <c r="C10037" s="19">
        <v>2014</v>
      </c>
      <c r="D10037" s="19" t="s">
        <v>2330</v>
      </c>
      <c r="E10037" s="19">
        <v>49</v>
      </c>
      <c r="F10037" s="19">
        <v>2</v>
      </c>
      <c r="G10037" s="19">
        <v>1</v>
      </c>
      <c r="H10037" s="19">
        <v>1</v>
      </c>
    </row>
    <row r="10038" spans="1:8" x14ac:dyDescent="0.25">
      <c r="A10038" s="14" t="str">
        <f t="shared" si="156"/>
        <v>colvity012014</v>
      </c>
      <c r="B10038" s="19" t="s">
        <v>1069</v>
      </c>
      <c r="C10038" s="19">
        <v>2014</v>
      </c>
      <c r="D10038" s="19" t="s">
        <v>2331</v>
      </c>
      <c r="E10038" s="19">
        <v>52</v>
      </c>
      <c r="F10038" s="19">
        <v>2</v>
      </c>
      <c r="G10038" s="19">
        <v>1</v>
      </c>
      <c r="H10038" s="19">
        <v>1</v>
      </c>
    </row>
    <row r="10039" spans="1:8" x14ac:dyDescent="0.25">
      <c r="A10039" s="14" t="str">
        <f t="shared" si="156"/>
        <v>congeha012014</v>
      </c>
      <c r="B10039" s="19" t="s">
        <v>1252</v>
      </c>
      <c r="C10039" s="19">
        <v>2014</v>
      </c>
      <c r="D10039" s="19" t="s">
        <v>2336</v>
      </c>
      <c r="E10039" s="19">
        <v>599</v>
      </c>
      <c r="F10039" s="19">
        <v>37</v>
      </c>
      <c r="G10039" s="19">
        <v>7</v>
      </c>
      <c r="H10039" s="19">
        <v>1</v>
      </c>
    </row>
    <row r="10040" spans="1:8" x14ac:dyDescent="0.25">
      <c r="A10040" s="14" t="str">
        <f t="shared" si="156"/>
        <v>conrabr012014</v>
      </c>
      <c r="B10040" s="19" t="s">
        <v>905</v>
      </c>
      <c r="C10040" s="19">
        <v>2014</v>
      </c>
      <c r="D10040" s="19" t="s">
        <v>39</v>
      </c>
      <c r="E10040" s="19">
        <v>17</v>
      </c>
      <c r="F10040" s="19">
        <v>15</v>
      </c>
      <c r="G10040" s="19">
        <v>0</v>
      </c>
      <c r="H10040" s="19">
        <v>5</v>
      </c>
    </row>
    <row r="10041" spans="1:8" x14ac:dyDescent="0.25">
      <c r="A10041" s="14" t="str">
        <f t="shared" si="156"/>
        <v>constjo012014</v>
      </c>
      <c r="B10041" s="19" t="s">
        <v>1464</v>
      </c>
      <c r="C10041" s="19">
        <v>2014</v>
      </c>
      <c r="D10041" s="19" t="s">
        <v>2330</v>
      </c>
      <c r="E10041" s="19">
        <v>2</v>
      </c>
      <c r="F10041" s="19">
        <v>0</v>
      </c>
      <c r="G10041" s="19">
        <v>0</v>
      </c>
      <c r="H10041" s="19">
        <v>0</v>
      </c>
    </row>
    <row r="10042" spans="1:8" x14ac:dyDescent="0.25">
      <c r="A10042" s="14" t="str">
        <f t="shared" si="156"/>
        <v>constjo012014</v>
      </c>
      <c r="B10042" s="19" t="s">
        <v>1464</v>
      </c>
      <c r="C10042" s="19">
        <v>2014</v>
      </c>
      <c r="D10042" s="19" t="s">
        <v>2331</v>
      </c>
      <c r="E10042" s="19">
        <v>2</v>
      </c>
      <c r="F10042" s="19">
        <v>0</v>
      </c>
      <c r="G10042" s="19">
        <v>0</v>
      </c>
      <c r="H10042" s="19">
        <v>0</v>
      </c>
    </row>
    <row r="10043" spans="1:8" x14ac:dyDescent="0.25">
      <c r="A10043" s="14" t="str">
        <f t="shared" si="156"/>
        <v>constjo012014</v>
      </c>
      <c r="B10043" s="19" t="s">
        <v>1464</v>
      </c>
      <c r="C10043" s="19">
        <v>2014</v>
      </c>
      <c r="D10043" s="19" t="s">
        <v>2332</v>
      </c>
      <c r="E10043" s="19">
        <v>0</v>
      </c>
      <c r="F10043" s="19">
        <v>0</v>
      </c>
      <c r="G10043" s="19">
        <v>0</v>
      </c>
      <c r="H10043" s="19">
        <v>0</v>
      </c>
    </row>
    <row r="10044" spans="1:8" x14ac:dyDescent="0.25">
      <c r="A10044" s="14" t="str">
        <f t="shared" si="156"/>
        <v>contrca012014</v>
      </c>
      <c r="B10044" s="19" t="s">
        <v>2143</v>
      </c>
      <c r="C10044" s="19">
        <v>2014</v>
      </c>
      <c r="D10044" s="19" t="s">
        <v>2334</v>
      </c>
      <c r="E10044" s="19">
        <v>2</v>
      </c>
      <c r="F10044" s="19">
        <v>0</v>
      </c>
      <c r="G10044" s="19">
        <v>0</v>
      </c>
      <c r="H10044" s="19">
        <v>0</v>
      </c>
    </row>
    <row r="10045" spans="1:8" x14ac:dyDescent="0.25">
      <c r="A10045" s="14" t="str">
        <f t="shared" si="156"/>
        <v>cookry012014</v>
      </c>
      <c r="B10045" s="19" t="s">
        <v>1465</v>
      </c>
      <c r="C10045" s="19">
        <v>2014</v>
      </c>
      <c r="D10045" s="19" t="s">
        <v>2334</v>
      </c>
      <c r="E10045" s="19">
        <v>3</v>
      </c>
      <c r="F10045" s="19">
        <v>8</v>
      </c>
      <c r="G10045" s="19">
        <v>0</v>
      </c>
      <c r="H10045" s="19">
        <v>1</v>
      </c>
    </row>
    <row r="10046" spans="1:8" x14ac:dyDescent="0.25">
      <c r="A10046" s="14" t="str">
        <f t="shared" si="156"/>
        <v>corcida012014</v>
      </c>
      <c r="B10046" s="19" t="s">
        <v>2144</v>
      </c>
      <c r="C10046" s="19">
        <v>2014</v>
      </c>
      <c r="D10046" s="19" t="s">
        <v>2334</v>
      </c>
      <c r="E10046" s="19">
        <v>4</v>
      </c>
      <c r="F10046" s="19">
        <v>3</v>
      </c>
      <c r="G10046" s="19">
        <v>0</v>
      </c>
      <c r="H10046" s="19">
        <v>0</v>
      </c>
    </row>
    <row r="10047" spans="1:8" x14ac:dyDescent="0.25">
      <c r="A10047" s="14" t="str">
        <f t="shared" si="156"/>
        <v>cordier012014</v>
      </c>
      <c r="B10047" s="19" t="s">
        <v>2145</v>
      </c>
      <c r="C10047" s="19">
        <v>2014</v>
      </c>
      <c r="D10047" s="19" t="s">
        <v>2334</v>
      </c>
      <c r="E10047" s="19">
        <v>0</v>
      </c>
      <c r="F10047" s="19">
        <v>0</v>
      </c>
      <c r="G10047" s="19">
        <v>0</v>
      </c>
      <c r="H10047" s="19">
        <v>0</v>
      </c>
    </row>
    <row r="10048" spans="1:8" x14ac:dyDescent="0.25">
      <c r="A10048" s="14" t="str">
        <f t="shared" si="156"/>
        <v>corpoca012014</v>
      </c>
      <c r="B10048" s="19" t="s">
        <v>1070</v>
      </c>
      <c r="C10048" s="19">
        <v>2014</v>
      </c>
      <c r="D10048" s="19" t="s">
        <v>2336</v>
      </c>
      <c r="E10048" s="19">
        <v>359</v>
      </c>
      <c r="F10048" s="19">
        <v>25</v>
      </c>
      <c r="G10048" s="19">
        <v>3</v>
      </c>
      <c r="H10048" s="19">
        <v>4</v>
      </c>
    </row>
    <row r="10049" spans="1:8" x14ac:dyDescent="0.25">
      <c r="A10049" s="14" t="str">
        <f t="shared" si="156"/>
        <v>correke012014</v>
      </c>
      <c r="B10049" s="19" t="s">
        <v>364</v>
      </c>
      <c r="C10049" s="19">
        <v>2014</v>
      </c>
      <c r="D10049" s="19" t="s">
        <v>2334</v>
      </c>
      <c r="E10049" s="19">
        <v>8</v>
      </c>
      <c r="F10049" s="19">
        <v>15</v>
      </c>
      <c r="G10049" s="19">
        <v>4</v>
      </c>
      <c r="H10049" s="19">
        <v>1</v>
      </c>
    </row>
    <row r="10050" spans="1:8" x14ac:dyDescent="0.25">
      <c r="A10050" s="14" t="str">
        <f t="shared" si="156"/>
        <v>correke012014</v>
      </c>
      <c r="B10050" s="19" t="s">
        <v>364</v>
      </c>
      <c r="C10050" s="19">
        <v>2014</v>
      </c>
      <c r="D10050" s="19" t="s">
        <v>2334</v>
      </c>
      <c r="E10050" s="19">
        <v>4</v>
      </c>
      <c r="F10050" s="19">
        <v>4</v>
      </c>
      <c r="G10050" s="19">
        <v>0</v>
      </c>
      <c r="H10050" s="19">
        <v>0</v>
      </c>
    </row>
    <row r="10051" spans="1:8" x14ac:dyDescent="0.25">
      <c r="A10051" s="14" t="str">
        <f t="shared" ref="A10051:A10114" si="157">B10051&amp;C10051</f>
        <v>cosarja012014</v>
      </c>
      <c r="B10051" s="19" t="s">
        <v>1908</v>
      </c>
      <c r="C10051" s="19">
        <v>2014</v>
      </c>
      <c r="D10051" s="19" t="s">
        <v>2334</v>
      </c>
      <c r="E10051" s="19">
        <v>13</v>
      </c>
      <c r="F10051" s="19">
        <v>20</v>
      </c>
      <c r="G10051" s="19">
        <v>0</v>
      </c>
      <c r="H10051" s="19">
        <v>5</v>
      </c>
    </row>
    <row r="10052" spans="1:8" x14ac:dyDescent="0.25">
      <c r="A10052" s="14" t="str">
        <f t="shared" si="157"/>
        <v>cosarja012014</v>
      </c>
      <c r="B10052" s="19" t="s">
        <v>1908</v>
      </c>
      <c r="C10052" s="19">
        <v>2014</v>
      </c>
      <c r="D10052" s="19" t="s">
        <v>2334</v>
      </c>
      <c r="E10052" s="19">
        <v>7</v>
      </c>
      <c r="F10052" s="19">
        <v>9</v>
      </c>
      <c r="G10052" s="19">
        <v>0</v>
      </c>
      <c r="H10052" s="19">
        <v>2</v>
      </c>
    </row>
    <row r="10053" spans="1:8" x14ac:dyDescent="0.25">
      <c r="A10053" s="14" t="str">
        <f t="shared" si="157"/>
        <v>cottsne012014</v>
      </c>
      <c r="B10053" s="19" t="s">
        <v>365</v>
      </c>
      <c r="C10053" s="19">
        <v>2014</v>
      </c>
      <c r="D10053" s="19" t="s">
        <v>2334</v>
      </c>
      <c r="E10053" s="19">
        <v>3</v>
      </c>
      <c r="F10053" s="19">
        <v>7</v>
      </c>
      <c r="G10053" s="19">
        <v>0</v>
      </c>
      <c r="H10053" s="19">
        <v>0</v>
      </c>
    </row>
    <row r="10054" spans="1:8" x14ac:dyDescent="0.25">
      <c r="A10054" s="14" t="str">
        <f t="shared" si="157"/>
        <v>couloda012014</v>
      </c>
      <c r="B10054" s="19" t="s">
        <v>2146</v>
      </c>
      <c r="C10054" s="19">
        <v>2014</v>
      </c>
      <c r="D10054" s="19" t="s">
        <v>2334</v>
      </c>
      <c r="E10054" s="19">
        <v>0</v>
      </c>
      <c r="F10054" s="19">
        <v>0</v>
      </c>
      <c r="G10054" s="19">
        <v>0</v>
      </c>
      <c r="H10054" s="19">
        <v>0</v>
      </c>
    </row>
    <row r="10055" spans="1:8" x14ac:dyDescent="0.25">
      <c r="A10055" s="14" t="str">
        <f t="shared" si="157"/>
        <v>cowgico012014</v>
      </c>
      <c r="B10055" s="19" t="s">
        <v>1467</v>
      </c>
      <c r="C10055" s="19">
        <v>2014</v>
      </c>
      <c r="D10055" s="19" t="s">
        <v>2329</v>
      </c>
      <c r="E10055" s="19">
        <v>14</v>
      </c>
      <c r="F10055" s="19">
        <v>1</v>
      </c>
      <c r="G10055" s="19">
        <v>0</v>
      </c>
      <c r="H10055" s="19">
        <v>0</v>
      </c>
    </row>
    <row r="10056" spans="1:8" x14ac:dyDescent="0.25">
      <c r="A10056" s="14" t="str">
        <f t="shared" si="157"/>
        <v>cowgico012014</v>
      </c>
      <c r="B10056" s="19" t="s">
        <v>1467</v>
      </c>
      <c r="C10056" s="19">
        <v>2014</v>
      </c>
      <c r="D10056" s="19" t="s">
        <v>2330</v>
      </c>
      <c r="E10056" s="19">
        <v>67</v>
      </c>
      <c r="F10056" s="19">
        <v>1</v>
      </c>
      <c r="G10056" s="19">
        <v>1</v>
      </c>
      <c r="H10056" s="19">
        <v>1</v>
      </c>
    </row>
    <row r="10057" spans="1:8" x14ac:dyDescent="0.25">
      <c r="A10057" s="14" t="str">
        <f t="shared" si="157"/>
        <v>cowgico012014</v>
      </c>
      <c r="B10057" s="19" t="s">
        <v>1467</v>
      </c>
      <c r="C10057" s="19">
        <v>2014</v>
      </c>
      <c r="D10057" s="19" t="s">
        <v>2331</v>
      </c>
      <c r="E10057" s="19">
        <v>175</v>
      </c>
      <c r="F10057" s="19">
        <v>4</v>
      </c>
      <c r="G10057" s="19">
        <v>3</v>
      </c>
      <c r="H10057" s="19">
        <v>2</v>
      </c>
    </row>
    <row r="10058" spans="1:8" x14ac:dyDescent="0.25">
      <c r="A10058" s="14" t="str">
        <f t="shared" si="157"/>
        <v>cowgico012014</v>
      </c>
      <c r="B10058" s="19" t="s">
        <v>1467</v>
      </c>
      <c r="C10058" s="19">
        <v>2014</v>
      </c>
      <c r="D10058" s="19" t="s">
        <v>2332</v>
      </c>
      <c r="E10058" s="19">
        <v>94</v>
      </c>
      <c r="F10058" s="19">
        <v>2</v>
      </c>
      <c r="G10058" s="19">
        <v>2</v>
      </c>
      <c r="H10058" s="19">
        <v>1</v>
      </c>
    </row>
    <row r="10059" spans="1:8" x14ac:dyDescent="0.25">
      <c r="A10059" s="14" t="str">
        <f t="shared" si="157"/>
        <v>cozarza012014</v>
      </c>
      <c r="B10059" s="19" t="s">
        <v>1468</v>
      </c>
      <c r="C10059" s="19">
        <v>2014</v>
      </c>
      <c r="D10059" s="19" t="s">
        <v>2333</v>
      </c>
      <c r="E10059" s="19">
        <v>204</v>
      </c>
      <c r="F10059" s="19">
        <v>400</v>
      </c>
      <c r="G10059" s="19">
        <v>10</v>
      </c>
      <c r="H10059" s="19">
        <v>73</v>
      </c>
    </row>
    <row r="10060" spans="1:8" x14ac:dyDescent="0.25">
      <c r="A10060" s="14" t="str">
        <f t="shared" si="157"/>
        <v>craigal012014</v>
      </c>
      <c r="B10060" s="19" t="s">
        <v>1255</v>
      </c>
      <c r="C10060" s="19">
        <v>2014</v>
      </c>
      <c r="D10060" s="19" t="s">
        <v>2335</v>
      </c>
      <c r="E10060" s="19">
        <v>194</v>
      </c>
      <c r="F10060" s="19">
        <v>15</v>
      </c>
      <c r="G10060" s="19">
        <v>0</v>
      </c>
      <c r="H10060" s="19">
        <v>13</v>
      </c>
    </row>
    <row r="10061" spans="1:8" x14ac:dyDescent="0.25">
      <c r="A10061" s="14" t="str">
        <f t="shared" si="157"/>
        <v>craigal012014</v>
      </c>
      <c r="B10061" s="19" t="s">
        <v>1255</v>
      </c>
      <c r="C10061" s="19">
        <v>2014</v>
      </c>
      <c r="D10061" s="19" t="s">
        <v>2335</v>
      </c>
      <c r="E10061" s="19">
        <v>131</v>
      </c>
      <c r="F10061" s="19">
        <v>14</v>
      </c>
      <c r="G10061" s="19">
        <v>0</v>
      </c>
      <c r="H10061" s="19">
        <v>12</v>
      </c>
    </row>
    <row r="10062" spans="1:8" x14ac:dyDescent="0.25">
      <c r="A10062" s="14" t="str">
        <f t="shared" si="157"/>
        <v>craigal012014</v>
      </c>
      <c r="B10062" s="19" t="s">
        <v>1255</v>
      </c>
      <c r="C10062" s="19">
        <v>2014</v>
      </c>
      <c r="D10062" s="19" t="s">
        <v>2330</v>
      </c>
      <c r="E10062" s="19">
        <v>7</v>
      </c>
      <c r="F10062" s="19">
        <v>0</v>
      </c>
      <c r="G10062" s="19">
        <v>0</v>
      </c>
      <c r="H10062" s="19">
        <v>0</v>
      </c>
    </row>
    <row r="10063" spans="1:8" x14ac:dyDescent="0.25">
      <c r="A10063" s="14" t="str">
        <f t="shared" si="157"/>
        <v>craigal012014</v>
      </c>
      <c r="B10063" s="19" t="s">
        <v>1255</v>
      </c>
      <c r="C10063" s="19">
        <v>2014</v>
      </c>
      <c r="D10063" s="19" t="s">
        <v>2330</v>
      </c>
      <c r="E10063" s="19">
        <v>5</v>
      </c>
      <c r="F10063" s="19">
        <v>0</v>
      </c>
      <c r="G10063" s="19">
        <v>0</v>
      </c>
      <c r="H10063" s="19">
        <v>0</v>
      </c>
    </row>
    <row r="10064" spans="1:8" x14ac:dyDescent="0.25">
      <c r="A10064" s="14" t="str">
        <f t="shared" si="157"/>
        <v>craigal012014</v>
      </c>
      <c r="B10064" s="19" t="s">
        <v>1255</v>
      </c>
      <c r="C10064" s="19">
        <v>2014</v>
      </c>
      <c r="D10064" s="19" t="s">
        <v>2331</v>
      </c>
      <c r="E10064" s="19">
        <v>121</v>
      </c>
      <c r="F10064" s="19">
        <v>3</v>
      </c>
      <c r="G10064" s="19">
        <v>0</v>
      </c>
      <c r="H10064" s="19">
        <v>0</v>
      </c>
    </row>
    <row r="10065" spans="1:8" x14ac:dyDescent="0.25">
      <c r="A10065" s="14" t="str">
        <f t="shared" si="157"/>
        <v>craigal012014</v>
      </c>
      <c r="B10065" s="19" t="s">
        <v>1255</v>
      </c>
      <c r="C10065" s="19">
        <v>2014</v>
      </c>
      <c r="D10065" s="19" t="s">
        <v>2331</v>
      </c>
      <c r="E10065" s="19">
        <v>20</v>
      </c>
      <c r="F10065" s="19">
        <v>0</v>
      </c>
      <c r="G10065" s="19">
        <v>0</v>
      </c>
      <c r="H10065" s="19">
        <v>0</v>
      </c>
    </row>
    <row r="10066" spans="1:8" x14ac:dyDescent="0.25">
      <c r="A10066" s="14" t="str">
        <f t="shared" si="157"/>
        <v>craigal012014</v>
      </c>
      <c r="B10066" s="19" t="s">
        <v>1255</v>
      </c>
      <c r="C10066" s="19">
        <v>2014</v>
      </c>
      <c r="D10066" s="19" t="s">
        <v>2332</v>
      </c>
      <c r="E10066" s="19">
        <v>114</v>
      </c>
      <c r="F10066" s="19">
        <v>3</v>
      </c>
      <c r="G10066" s="19">
        <v>0</v>
      </c>
      <c r="H10066" s="19">
        <v>0</v>
      </c>
    </row>
    <row r="10067" spans="1:8" x14ac:dyDescent="0.25">
      <c r="A10067" s="14" t="str">
        <f t="shared" si="157"/>
        <v>craigal012014</v>
      </c>
      <c r="B10067" s="19" t="s">
        <v>1255</v>
      </c>
      <c r="C10067" s="19">
        <v>2014</v>
      </c>
      <c r="D10067" s="19" t="s">
        <v>2332</v>
      </c>
      <c r="E10067" s="19">
        <v>15</v>
      </c>
      <c r="F10067" s="19">
        <v>0</v>
      </c>
      <c r="G10067" s="19">
        <v>0</v>
      </c>
      <c r="H10067" s="19">
        <v>0</v>
      </c>
    </row>
    <row r="10068" spans="1:8" x14ac:dyDescent="0.25">
      <c r="A10068" s="14" t="str">
        <f t="shared" si="157"/>
        <v>crawfbr012014</v>
      </c>
      <c r="B10068" s="19" t="s">
        <v>1469</v>
      </c>
      <c r="C10068" s="19">
        <v>2014</v>
      </c>
      <c r="D10068" s="19" t="s">
        <v>2333</v>
      </c>
      <c r="E10068" s="19">
        <v>185</v>
      </c>
      <c r="F10068" s="19">
        <v>428</v>
      </c>
      <c r="G10068" s="19">
        <v>21</v>
      </c>
      <c r="H10068" s="19">
        <v>85</v>
      </c>
    </row>
    <row r="10069" spans="1:8" x14ac:dyDescent="0.25">
      <c r="A10069" s="14" t="str">
        <f t="shared" si="157"/>
        <v>crawfca022014</v>
      </c>
      <c r="B10069" s="19" t="s">
        <v>295</v>
      </c>
      <c r="C10069" s="19">
        <v>2014</v>
      </c>
      <c r="D10069" s="19" t="s">
        <v>2330</v>
      </c>
      <c r="E10069" s="19">
        <v>132</v>
      </c>
      <c r="F10069" s="19">
        <v>1</v>
      </c>
      <c r="G10069" s="19">
        <v>3</v>
      </c>
      <c r="H10069" s="19">
        <v>0</v>
      </c>
    </row>
    <row r="10070" spans="1:8" x14ac:dyDescent="0.25">
      <c r="A10070" s="14" t="str">
        <f t="shared" si="157"/>
        <v>crawfca022014</v>
      </c>
      <c r="B10070" s="19" t="s">
        <v>295</v>
      </c>
      <c r="C10070" s="19">
        <v>2014</v>
      </c>
      <c r="D10070" s="19" t="s">
        <v>2331</v>
      </c>
      <c r="E10070" s="19">
        <v>132</v>
      </c>
      <c r="F10070" s="19">
        <v>1</v>
      </c>
      <c r="G10070" s="19">
        <v>3</v>
      </c>
      <c r="H10070" s="19">
        <v>0</v>
      </c>
    </row>
    <row r="10071" spans="1:8" x14ac:dyDescent="0.25">
      <c r="A10071" s="14" t="str">
        <f t="shared" si="157"/>
        <v>crispco012014</v>
      </c>
      <c r="B10071" s="19" t="s">
        <v>296</v>
      </c>
      <c r="C10071" s="19">
        <v>2014</v>
      </c>
      <c r="D10071" s="19" t="s">
        <v>2329</v>
      </c>
      <c r="E10071" s="19">
        <v>194</v>
      </c>
      <c r="F10071" s="19">
        <v>0</v>
      </c>
      <c r="G10071" s="19">
        <v>3</v>
      </c>
      <c r="H10071" s="19">
        <v>0</v>
      </c>
    </row>
    <row r="10072" spans="1:8" x14ac:dyDescent="0.25">
      <c r="A10072" s="14" t="str">
        <f t="shared" si="157"/>
        <v>crispco012014</v>
      </c>
      <c r="B10072" s="19" t="s">
        <v>296</v>
      </c>
      <c r="C10072" s="19">
        <v>2014</v>
      </c>
      <c r="D10072" s="19" t="s">
        <v>2331</v>
      </c>
      <c r="E10072" s="19">
        <v>194</v>
      </c>
      <c r="F10072" s="19">
        <v>0</v>
      </c>
      <c r="G10072" s="19">
        <v>3</v>
      </c>
      <c r="H10072" s="19">
        <v>0</v>
      </c>
    </row>
    <row r="10073" spans="1:8" x14ac:dyDescent="0.25">
      <c r="A10073" s="14" t="str">
        <f t="shared" si="157"/>
        <v>crockky012014</v>
      </c>
      <c r="B10073" s="19" t="s">
        <v>2147</v>
      </c>
      <c r="C10073" s="19">
        <v>2014</v>
      </c>
      <c r="D10073" s="19" t="s">
        <v>2334</v>
      </c>
      <c r="E10073" s="19">
        <v>2</v>
      </c>
      <c r="F10073" s="19">
        <v>1</v>
      </c>
      <c r="G10073" s="19">
        <v>0</v>
      </c>
      <c r="H10073" s="19">
        <v>0</v>
      </c>
    </row>
    <row r="10074" spans="1:8" x14ac:dyDescent="0.25">
      <c r="A10074" s="14" t="str">
        <f t="shared" si="157"/>
        <v>croncj012014</v>
      </c>
      <c r="B10074" s="19" t="s">
        <v>2148</v>
      </c>
      <c r="C10074" s="19">
        <v>2014</v>
      </c>
      <c r="D10074" s="19" t="s">
        <v>2335</v>
      </c>
      <c r="E10074" s="19">
        <v>221</v>
      </c>
      <c r="F10074" s="19">
        <v>12</v>
      </c>
      <c r="G10074" s="19">
        <v>1</v>
      </c>
      <c r="H10074" s="19">
        <v>23</v>
      </c>
    </row>
    <row r="10075" spans="1:8" x14ac:dyDescent="0.25">
      <c r="A10075" s="14" t="str">
        <f t="shared" si="157"/>
        <v>crowaa012014</v>
      </c>
      <c r="B10075" s="19" t="s">
        <v>1471</v>
      </c>
      <c r="C10075" s="19">
        <v>2014</v>
      </c>
      <c r="D10075" s="19" t="s">
        <v>2334</v>
      </c>
      <c r="E10075" s="19">
        <v>6</v>
      </c>
      <c r="F10075" s="19">
        <v>6</v>
      </c>
      <c r="G10075" s="19">
        <v>0</v>
      </c>
      <c r="H10075" s="19">
        <v>0</v>
      </c>
    </row>
    <row r="10076" spans="1:8" x14ac:dyDescent="0.25">
      <c r="A10076" s="14" t="str">
        <f t="shared" si="157"/>
        <v>cruzne022014</v>
      </c>
      <c r="B10076" s="19" t="s">
        <v>530</v>
      </c>
      <c r="C10076" s="19">
        <v>2014</v>
      </c>
      <c r="D10076" s="19" t="s">
        <v>2330</v>
      </c>
      <c r="E10076" s="19">
        <v>113</v>
      </c>
      <c r="F10076" s="19">
        <v>2</v>
      </c>
      <c r="G10076" s="19">
        <v>0</v>
      </c>
      <c r="H10076" s="19">
        <v>0</v>
      </c>
    </row>
    <row r="10077" spans="1:8" x14ac:dyDescent="0.25">
      <c r="A10077" s="14" t="str">
        <f t="shared" si="157"/>
        <v>cruzne022014</v>
      </c>
      <c r="B10077" s="19" t="s">
        <v>530</v>
      </c>
      <c r="C10077" s="19">
        <v>2014</v>
      </c>
      <c r="D10077" s="19" t="s">
        <v>2331</v>
      </c>
      <c r="E10077" s="19">
        <v>132</v>
      </c>
      <c r="F10077" s="19">
        <v>2</v>
      </c>
      <c r="G10077" s="19">
        <v>0</v>
      </c>
      <c r="H10077" s="19">
        <v>0</v>
      </c>
    </row>
    <row r="10078" spans="1:8" x14ac:dyDescent="0.25">
      <c r="A10078" s="14" t="str">
        <f t="shared" si="157"/>
        <v>cruzne022014</v>
      </c>
      <c r="B10078" s="19" t="s">
        <v>530</v>
      </c>
      <c r="C10078" s="19">
        <v>2014</v>
      </c>
      <c r="D10078" s="19" t="s">
        <v>2332</v>
      </c>
      <c r="E10078" s="19">
        <v>19</v>
      </c>
      <c r="F10078" s="19">
        <v>0</v>
      </c>
      <c r="G10078" s="19">
        <v>0</v>
      </c>
      <c r="H10078" s="19">
        <v>0</v>
      </c>
    </row>
    <row r="10079" spans="1:8" x14ac:dyDescent="0.25">
      <c r="A10079" s="14" t="str">
        <f t="shared" si="157"/>
        <v>cruzto032014</v>
      </c>
      <c r="B10079" s="19" t="s">
        <v>1472</v>
      </c>
      <c r="C10079" s="19">
        <v>2014</v>
      </c>
      <c r="D10079" s="19" t="s">
        <v>2335</v>
      </c>
      <c r="E10079" s="19">
        <v>4</v>
      </c>
      <c r="F10079" s="19">
        <v>0</v>
      </c>
      <c r="G10079" s="19">
        <v>0</v>
      </c>
      <c r="H10079" s="19">
        <v>0</v>
      </c>
    </row>
    <row r="10080" spans="1:8" x14ac:dyDescent="0.25">
      <c r="A10080" s="14" t="str">
        <f t="shared" si="157"/>
        <v>cruzto032014</v>
      </c>
      <c r="B10080" s="19" t="s">
        <v>1472</v>
      </c>
      <c r="C10080" s="19">
        <v>2014</v>
      </c>
      <c r="D10080" s="19" t="s">
        <v>40</v>
      </c>
      <c r="E10080" s="19">
        <v>0</v>
      </c>
      <c r="F10080" s="19">
        <v>1</v>
      </c>
      <c r="G10080" s="19">
        <v>0</v>
      </c>
      <c r="H10080" s="19">
        <v>1</v>
      </c>
    </row>
    <row r="10081" spans="1:8" x14ac:dyDescent="0.25">
      <c r="A10081" s="14" t="str">
        <f t="shared" si="157"/>
        <v>cruzto032014</v>
      </c>
      <c r="B10081" s="19" t="s">
        <v>1472</v>
      </c>
      <c r="C10081" s="19">
        <v>2014</v>
      </c>
      <c r="D10081" s="19" t="s">
        <v>2336</v>
      </c>
      <c r="E10081" s="19">
        <v>275</v>
      </c>
      <c r="F10081" s="19">
        <v>15</v>
      </c>
      <c r="G10081" s="19">
        <v>1</v>
      </c>
      <c r="H10081" s="19">
        <v>1</v>
      </c>
    </row>
    <row r="10082" spans="1:8" x14ac:dyDescent="0.25">
      <c r="A10082" s="14" t="str">
        <f t="shared" si="157"/>
        <v>cuddymi012014</v>
      </c>
      <c r="B10082" s="19" t="s">
        <v>238</v>
      </c>
      <c r="C10082" s="19">
        <v>2014</v>
      </c>
      <c r="D10082" s="19" t="s">
        <v>2335</v>
      </c>
      <c r="E10082" s="19">
        <v>92</v>
      </c>
      <c r="F10082" s="19">
        <v>7</v>
      </c>
      <c r="G10082" s="19">
        <v>1</v>
      </c>
      <c r="H10082" s="19">
        <v>6</v>
      </c>
    </row>
    <row r="10083" spans="1:8" x14ac:dyDescent="0.25">
      <c r="A10083" s="14" t="str">
        <f t="shared" si="157"/>
        <v>cuddymi012014</v>
      </c>
      <c r="B10083" s="19" t="s">
        <v>238</v>
      </c>
      <c r="C10083" s="19">
        <v>2014</v>
      </c>
      <c r="D10083" s="19" t="s">
        <v>40</v>
      </c>
      <c r="E10083" s="19">
        <v>1</v>
      </c>
      <c r="F10083" s="19">
        <v>4</v>
      </c>
      <c r="G10083" s="19">
        <v>0</v>
      </c>
      <c r="H10083" s="19">
        <v>0</v>
      </c>
    </row>
    <row r="10084" spans="1:8" x14ac:dyDescent="0.25">
      <c r="A10084" s="14" t="str">
        <f t="shared" si="157"/>
        <v>cuddymi012014</v>
      </c>
      <c r="B10084" s="19" t="s">
        <v>238</v>
      </c>
      <c r="C10084" s="19">
        <v>2014</v>
      </c>
      <c r="D10084" s="19" t="s">
        <v>2331</v>
      </c>
      <c r="E10084" s="19">
        <v>56</v>
      </c>
      <c r="F10084" s="19">
        <v>5</v>
      </c>
      <c r="G10084" s="19">
        <v>0</v>
      </c>
      <c r="H10084" s="19">
        <v>1</v>
      </c>
    </row>
    <row r="10085" spans="1:8" x14ac:dyDescent="0.25">
      <c r="A10085" s="14" t="str">
        <f t="shared" si="157"/>
        <v>cuddymi012014</v>
      </c>
      <c r="B10085" s="19" t="s">
        <v>238</v>
      </c>
      <c r="C10085" s="19">
        <v>2014</v>
      </c>
      <c r="D10085" s="19" t="s">
        <v>2332</v>
      </c>
      <c r="E10085" s="19">
        <v>56</v>
      </c>
      <c r="F10085" s="19">
        <v>5</v>
      </c>
      <c r="G10085" s="19">
        <v>0</v>
      </c>
      <c r="H10085" s="19">
        <v>1</v>
      </c>
    </row>
    <row r="10086" spans="1:8" x14ac:dyDescent="0.25">
      <c r="A10086" s="14" t="str">
        <f t="shared" si="157"/>
        <v>cuetojo012014</v>
      </c>
      <c r="B10086" s="19" t="s">
        <v>907</v>
      </c>
      <c r="C10086" s="19">
        <v>2014</v>
      </c>
      <c r="D10086" s="19" t="s">
        <v>2334</v>
      </c>
      <c r="E10086" s="19">
        <v>21</v>
      </c>
      <c r="F10086" s="19">
        <v>39</v>
      </c>
      <c r="G10086" s="19">
        <v>3</v>
      </c>
      <c r="H10086" s="19">
        <v>0</v>
      </c>
    </row>
    <row r="10087" spans="1:8" x14ac:dyDescent="0.25">
      <c r="A10087" s="14" t="str">
        <f t="shared" si="157"/>
        <v>culbech012014</v>
      </c>
      <c r="B10087" s="19" t="s">
        <v>1695</v>
      </c>
      <c r="C10087" s="19">
        <v>2014</v>
      </c>
      <c r="D10087" s="19" t="s">
        <v>2335</v>
      </c>
      <c r="E10087" s="19">
        <v>31</v>
      </c>
      <c r="F10087" s="19">
        <v>3</v>
      </c>
      <c r="G10087" s="19">
        <v>0</v>
      </c>
      <c r="H10087" s="19">
        <v>0</v>
      </c>
    </row>
    <row r="10088" spans="1:8" x14ac:dyDescent="0.25">
      <c r="A10088" s="14" t="str">
        <f t="shared" si="157"/>
        <v>culbech012014</v>
      </c>
      <c r="B10088" s="19" t="s">
        <v>1695</v>
      </c>
      <c r="C10088" s="19">
        <v>2014</v>
      </c>
      <c r="D10088" s="19" t="s">
        <v>39</v>
      </c>
      <c r="E10088" s="19">
        <v>35</v>
      </c>
      <c r="F10088" s="19">
        <v>44</v>
      </c>
      <c r="G10088" s="19">
        <v>1</v>
      </c>
      <c r="H10088" s="19">
        <v>13</v>
      </c>
    </row>
    <row r="10089" spans="1:8" x14ac:dyDescent="0.25">
      <c r="A10089" s="14" t="str">
        <f t="shared" si="157"/>
        <v>culbech012014</v>
      </c>
      <c r="B10089" s="19" t="s">
        <v>1695</v>
      </c>
      <c r="C10089" s="19">
        <v>2014</v>
      </c>
      <c r="D10089" s="19" t="s">
        <v>40</v>
      </c>
      <c r="E10089" s="19">
        <v>11</v>
      </c>
      <c r="F10089" s="19">
        <v>56</v>
      </c>
      <c r="G10089" s="19">
        <v>2</v>
      </c>
      <c r="H10089" s="19">
        <v>5</v>
      </c>
    </row>
    <row r="10090" spans="1:8" x14ac:dyDescent="0.25">
      <c r="A10090" s="14" t="str">
        <f t="shared" si="157"/>
        <v>culbech012014</v>
      </c>
      <c r="B10090" s="19" t="s">
        <v>1695</v>
      </c>
      <c r="C10090" s="19">
        <v>2014</v>
      </c>
      <c r="D10090" s="19" t="s">
        <v>2333</v>
      </c>
      <c r="E10090" s="19">
        <v>28</v>
      </c>
      <c r="F10090" s="19">
        <v>47</v>
      </c>
      <c r="G10090" s="19">
        <v>1</v>
      </c>
      <c r="H10090" s="19">
        <v>14</v>
      </c>
    </row>
    <row r="10091" spans="1:8" x14ac:dyDescent="0.25">
      <c r="A10091" s="14" t="str">
        <f t="shared" si="157"/>
        <v>cumptbr012014</v>
      </c>
      <c r="B10091" s="19" t="s">
        <v>1909</v>
      </c>
      <c r="C10091" s="19">
        <v>2014</v>
      </c>
      <c r="D10091" s="19" t="s">
        <v>2334</v>
      </c>
      <c r="E10091" s="19">
        <v>4</v>
      </c>
      <c r="F10091" s="19">
        <v>8</v>
      </c>
      <c r="G10091" s="19">
        <v>0</v>
      </c>
      <c r="H10091" s="19">
        <v>1</v>
      </c>
    </row>
    <row r="10092" spans="1:8" x14ac:dyDescent="0.25">
      <c r="A10092" s="14" t="str">
        <f t="shared" si="157"/>
        <v>daleyma012014</v>
      </c>
      <c r="B10092" s="19" t="s">
        <v>1072</v>
      </c>
      <c r="C10092" s="19">
        <v>2014</v>
      </c>
      <c r="D10092" s="19" t="s">
        <v>2334</v>
      </c>
      <c r="E10092" s="19">
        <v>1</v>
      </c>
      <c r="F10092" s="19">
        <v>3</v>
      </c>
      <c r="G10092" s="19">
        <v>0</v>
      </c>
      <c r="H10092" s="19">
        <v>0</v>
      </c>
    </row>
    <row r="10093" spans="1:8" x14ac:dyDescent="0.25">
      <c r="A10093" s="14" t="str">
        <f t="shared" si="157"/>
        <v>danksjo012014</v>
      </c>
      <c r="B10093" s="19" t="s">
        <v>775</v>
      </c>
      <c r="C10093" s="19">
        <v>2014</v>
      </c>
      <c r="D10093" s="19" t="s">
        <v>2334</v>
      </c>
      <c r="E10093" s="19">
        <v>4</v>
      </c>
      <c r="F10093" s="19">
        <v>24</v>
      </c>
      <c r="G10093" s="19">
        <v>1</v>
      </c>
      <c r="H10093" s="19">
        <v>0</v>
      </c>
    </row>
    <row r="10094" spans="1:8" x14ac:dyDescent="0.25">
      <c r="A10094" s="14" t="str">
        <f t="shared" si="157"/>
        <v>danksjo022014</v>
      </c>
      <c r="B10094" s="19" t="s">
        <v>1696</v>
      </c>
      <c r="C10094" s="19">
        <v>2014</v>
      </c>
      <c r="D10094" s="19" t="s">
        <v>2329</v>
      </c>
      <c r="E10094" s="19">
        <v>69</v>
      </c>
      <c r="F10094" s="19">
        <v>0</v>
      </c>
      <c r="G10094" s="19">
        <v>1</v>
      </c>
      <c r="H10094" s="19">
        <v>0</v>
      </c>
    </row>
    <row r="10095" spans="1:8" x14ac:dyDescent="0.25">
      <c r="A10095" s="14" t="str">
        <f t="shared" si="157"/>
        <v>danksjo022014</v>
      </c>
      <c r="B10095" s="19" t="s">
        <v>1696</v>
      </c>
      <c r="C10095" s="19">
        <v>2014</v>
      </c>
      <c r="D10095" s="19" t="s">
        <v>2330</v>
      </c>
      <c r="E10095" s="19">
        <v>19</v>
      </c>
      <c r="F10095" s="19">
        <v>1</v>
      </c>
      <c r="G10095" s="19">
        <v>0</v>
      </c>
      <c r="H10095" s="19">
        <v>0</v>
      </c>
    </row>
    <row r="10096" spans="1:8" x14ac:dyDescent="0.25">
      <c r="A10096" s="14" t="str">
        <f t="shared" si="157"/>
        <v>danksjo022014</v>
      </c>
      <c r="B10096" s="19" t="s">
        <v>1696</v>
      </c>
      <c r="C10096" s="19">
        <v>2014</v>
      </c>
      <c r="D10096" s="19" t="s">
        <v>2331</v>
      </c>
      <c r="E10096" s="19">
        <v>93</v>
      </c>
      <c r="F10096" s="19">
        <v>1</v>
      </c>
      <c r="G10096" s="19">
        <v>1</v>
      </c>
      <c r="H10096" s="19">
        <v>0</v>
      </c>
    </row>
    <row r="10097" spans="1:8" x14ac:dyDescent="0.25">
      <c r="A10097" s="14" t="str">
        <f t="shared" si="157"/>
        <v>danksjo022014</v>
      </c>
      <c r="B10097" s="19" t="s">
        <v>1696</v>
      </c>
      <c r="C10097" s="19">
        <v>2014</v>
      </c>
      <c r="D10097" s="19" t="s">
        <v>2332</v>
      </c>
      <c r="E10097" s="19">
        <v>5</v>
      </c>
      <c r="F10097" s="19">
        <v>0</v>
      </c>
      <c r="G10097" s="19">
        <v>0</v>
      </c>
      <c r="H10097" s="19">
        <v>0</v>
      </c>
    </row>
    <row r="10098" spans="1:8" x14ac:dyDescent="0.25">
      <c r="A10098" s="14" t="str">
        <f t="shared" si="157"/>
        <v>darnach012014</v>
      </c>
      <c r="B10098" s="19" t="s">
        <v>1473</v>
      </c>
      <c r="C10098" s="19">
        <v>2014</v>
      </c>
      <c r="D10098" s="19" t="s">
        <v>2333</v>
      </c>
      <c r="E10098" s="19">
        <v>0</v>
      </c>
      <c r="F10098" s="19">
        <v>0</v>
      </c>
      <c r="G10098" s="19">
        <v>0</v>
      </c>
      <c r="H10098" s="19">
        <v>0</v>
      </c>
    </row>
    <row r="10099" spans="1:8" x14ac:dyDescent="0.25">
      <c r="A10099" s="14" t="str">
        <f t="shared" si="157"/>
        <v>darnatr012014</v>
      </c>
      <c r="B10099" s="19" t="s">
        <v>1912</v>
      </c>
      <c r="C10099" s="19">
        <v>2014</v>
      </c>
      <c r="D10099" s="19" t="s">
        <v>2336</v>
      </c>
      <c r="E10099" s="19">
        <v>829</v>
      </c>
      <c r="F10099" s="19">
        <v>38</v>
      </c>
      <c r="G10099" s="19">
        <v>9</v>
      </c>
      <c r="H10099" s="19">
        <v>2</v>
      </c>
    </row>
    <row r="10100" spans="1:8" x14ac:dyDescent="0.25">
      <c r="A10100" s="14" t="str">
        <f t="shared" si="157"/>
        <v>darnelo012014</v>
      </c>
      <c r="B10100" s="19" t="s">
        <v>2149</v>
      </c>
      <c r="C10100" s="19">
        <v>2014</v>
      </c>
      <c r="D10100" s="19" t="s">
        <v>2334</v>
      </c>
      <c r="E10100" s="19">
        <v>1</v>
      </c>
      <c r="F10100" s="19">
        <v>2</v>
      </c>
      <c r="G10100" s="19">
        <v>1</v>
      </c>
      <c r="H10100" s="19">
        <v>0</v>
      </c>
    </row>
    <row r="10101" spans="1:8" x14ac:dyDescent="0.25">
      <c r="A10101" s="14" t="str">
        <f t="shared" si="157"/>
        <v>darviyu012014</v>
      </c>
      <c r="B10101" s="19" t="s">
        <v>1697</v>
      </c>
      <c r="C10101" s="19">
        <v>2014</v>
      </c>
      <c r="D10101" s="19" t="s">
        <v>2334</v>
      </c>
      <c r="E10101" s="19">
        <v>6</v>
      </c>
      <c r="F10101" s="19">
        <v>16</v>
      </c>
      <c r="G10101" s="19">
        <v>0</v>
      </c>
      <c r="H10101" s="19">
        <v>1</v>
      </c>
    </row>
    <row r="10102" spans="1:8" x14ac:dyDescent="0.25">
      <c r="A10102" s="14" t="str">
        <f t="shared" si="157"/>
        <v>davisch022014</v>
      </c>
      <c r="B10102" s="19" t="s">
        <v>909</v>
      </c>
      <c r="C10102" s="19">
        <v>2014</v>
      </c>
      <c r="D10102" s="19" t="s">
        <v>2335</v>
      </c>
      <c r="E10102" s="19">
        <v>909</v>
      </c>
      <c r="F10102" s="19">
        <v>52</v>
      </c>
      <c r="G10102" s="19">
        <v>4</v>
      </c>
      <c r="H10102" s="19">
        <v>97</v>
      </c>
    </row>
    <row r="10103" spans="1:8" x14ac:dyDescent="0.25">
      <c r="A10103" s="14" t="str">
        <f t="shared" si="157"/>
        <v>davisch022014</v>
      </c>
      <c r="B10103" s="19" t="s">
        <v>909</v>
      </c>
      <c r="C10103" s="19">
        <v>2014</v>
      </c>
      <c r="D10103" s="19" t="s">
        <v>40</v>
      </c>
      <c r="E10103" s="19">
        <v>9</v>
      </c>
      <c r="F10103" s="19">
        <v>22</v>
      </c>
      <c r="G10103" s="19">
        <v>4</v>
      </c>
      <c r="H10103" s="19">
        <v>3</v>
      </c>
    </row>
    <row r="10104" spans="1:8" x14ac:dyDescent="0.25">
      <c r="A10104" s="14" t="str">
        <f t="shared" si="157"/>
        <v>davisik022014</v>
      </c>
      <c r="B10104" s="19" t="s">
        <v>1259</v>
      </c>
      <c r="C10104" s="19">
        <v>2014</v>
      </c>
      <c r="D10104" s="19" t="s">
        <v>2335</v>
      </c>
      <c r="E10104" s="19">
        <v>67</v>
      </c>
      <c r="F10104" s="19">
        <v>3</v>
      </c>
      <c r="G10104" s="19">
        <v>0</v>
      </c>
      <c r="H10104" s="19">
        <v>4</v>
      </c>
    </row>
    <row r="10105" spans="1:8" x14ac:dyDescent="0.25">
      <c r="A10105" s="14" t="str">
        <f t="shared" si="157"/>
        <v>davisik022014</v>
      </c>
      <c r="B10105" s="19" t="s">
        <v>1259</v>
      </c>
      <c r="C10105" s="19">
        <v>2014</v>
      </c>
      <c r="D10105" s="19" t="s">
        <v>2335</v>
      </c>
      <c r="E10105" s="19">
        <v>886</v>
      </c>
      <c r="F10105" s="19">
        <v>57</v>
      </c>
      <c r="G10105" s="19">
        <v>9</v>
      </c>
      <c r="H10105" s="19">
        <v>79</v>
      </c>
    </row>
    <row r="10106" spans="1:8" x14ac:dyDescent="0.25">
      <c r="A10106" s="14" t="str">
        <f t="shared" si="157"/>
        <v>daviskh012014</v>
      </c>
      <c r="B10106" s="19" t="s">
        <v>1915</v>
      </c>
      <c r="C10106" s="19">
        <v>2014</v>
      </c>
      <c r="D10106" s="19" t="s">
        <v>2330</v>
      </c>
      <c r="E10106" s="19">
        <v>252</v>
      </c>
      <c r="F10106" s="19">
        <v>2</v>
      </c>
      <c r="G10106" s="19">
        <v>3</v>
      </c>
      <c r="H10106" s="19">
        <v>2</v>
      </c>
    </row>
    <row r="10107" spans="1:8" x14ac:dyDescent="0.25">
      <c r="A10107" s="14" t="str">
        <f t="shared" si="157"/>
        <v>daviskh012014</v>
      </c>
      <c r="B10107" s="19" t="s">
        <v>1915</v>
      </c>
      <c r="C10107" s="19">
        <v>2014</v>
      </c>
      <c r="D10107" s="19" t="s">
        <v>2331</v>
      </c>
      <c r="E10107" s="19">
        <v>252</v>
      </c>
      <c r="F10107" s="19">
        <v>2</v>
      </c>
      <c r="G10107" s="19">
        <v>3</v>
      </c>
      <c r="H10107" s="19">
        <v>2</v>
      </c>
    </row>
    <row r="10108" spans="1:8" x14ac:dyDescent="0.25">
      <c r="A10108" s="14" t="str">
        <f t="shared" si="157"/>
        <v>davisra012014</v>
      </c>
      <c r="B10108" s="19" t="s">
        <v>639</v>
      </c>
      <c r="C10108" s="19">
        <v>2014</v>
      </c>
      <c r="D10108" s="19" t="s">
        <v>2329</v>
      </c>
      <c r="E10108" s="19">
        <v>117</v>
      </c>
      <c r="F10108" s="19">
        <v>0</v>
      </c>
      <c r="G10108" s="19">
        <v>1</v>
      </c>
      <c r="H10108" s="19">
        <v>0</v>
      </c>
    </row>
    <row r="10109" spans="1:8" x14ac:dyDescent="0.25">
      <c r="A10109" s="14" t="str">
        <f t="shared" si="157"/>
        <v>davisra012014</v>
      </c>
      <c r="B10109" s="19" t="s">
        <v>639</v>
      </c>
      <c r="C10109" s="19">
        <v>2014</v>
      </c>
      <c r="D10109" s="19" t="s">
        <v>2330</v>
      </c>
      <c r="E10109" s="19">
        <v>160</v>
      </c>
      <c r="F10109" s="19">
        <v>6</v>
      </c>
      <c r="G10109" s="19">
        <v>4</v>
      </c>
      <c r="H10109" s="19">
        <v>1</v>
      </c>
    </row>
    <row r="10110" spans="1:8" x14ac:dyDescent="0.25">
      <c r="A10110" s="14" t="str">
        <f t="shared" si="157"/>
        <v>davisra012014</v>
      </c>
      <c r="B10110" s="19" t="s">
        <v>639</v>
      </c>
      <c r="C10110" s="19">
        <v>2014</v>
      </c>
      <c r="D10110" s="19" t="s">
        <v>2331</v>
      </c>
      <c r="E10110" s="19">
        <v>277</v>
      </c>
      <c r="F10110" s="19">
        <v>6</v>
      </c>
      <c r="G10110" s="19">
        <v>5</v>
      </c>
      <c r="H10110" s="19">
        <v>1</v>
      </c>
    </row>
    <row r="10111" spans="1:8" x14ac:dyDescent="0.25">
      <c r="A10111" s="14" t="str">
        <f t="shared" si="157"/>
        <v>daviswa012014</v>
      </c>
      <c r="B10111" s="19" t="s">
        <v>1073</v>
      </c>
      <c r="C10111" s="19">
        <v>2014</v>
      </c>
      <c r="D10111" s="19" t="s">
        <v>2334</v>
      </c>
      <c r="E10111" s="19">
        <v>4</v>
      </c>
      <c r="F10111" s="19">
        <v>3</v>
      </c>
      <c r="G10111" s="19">
        <v>1</v>
      </c>
      <c r="H10111" s="19">
        <v>0</v>
      </c>
    </row>
    <row r="10112" spans="1:8" x14ac:dyDescent="0.25">
      <c r="A10112" s="14" t="str">
        <f t="shared" si="157"/>
        <v>deazaal012014</v>
      </c>
      <c r="B10112" s="19" t="s">
        <v>776</v>
      </c>
      <c r="C10112" s="19">
        <v>2014</v>
      </c>
      <c r="D10112" s="19" t="s">
        <v>2329</v>
      </c>
      <c r="E10112" s="19">
        <v>44</v>
      </c>
      <c r="F10112" s="19">
        <v>1</v>
      </c>
      <c r="G10112" s="19">
        <v>0</v>
      </c>
      <c r="H10112" s="19">
        <v>0</v>
      </c>
    </row>
    <row r="10113" spans="1:8" x14ac:dyDescent="0.25">
      <c r="A10113" s="14" t="str">
        <f t="shared" si="157"/>
        <v>deazaal012014</v>
      </c>
      <c r="B10113" s="19" t="s">
        <v>776</v>
      </c>
      <c r="C10113" s="19">
        <v>2014</v>
      </c>
      <c r="D10113" s="19" t="s">
        <v>2329</v>
      </c>
      <c r="E10113" s="19">
        <v>0</v>
      </c>
      <c r="F10113" s="19">
        <v>0</v>
      </c>
      <c r="G10113" s="19">
        <v>0</v>
      </c>
      <c r="H10113" s="19">
        <v>0</v>
      </c>
    </row>
    <row r="10114" spans="1:8" x14ac:dyDescent="0.25">
      <c r="A10114" s="14" t="str">
        <f t="shared" si="157"/>
        <v>deazaal012014</v>
      </c>
      <c r="B10114" s="19" t="s">
        <v>776</v>
      </c>
      <c r="C10114" s="19">
        <v>2014</v>
      </c>
      <c r="D10114" s="19" t="s">
        <v>2330</v>
      </c>
      <c r="E10114" s="19">
        <v>187</v>
      </c>
      <c r="F10114" s="19">
        <v>4</v>
      </c>
      <c r="G10114" s="19">
        <v>2</v>
      </c>
      <c r="H10114" s="19">
        <v>1</v>
      </c>
    </row>
    <row r="10115" spans="1:8" x14ac:dyDescent="0.25">
      <c r="A10115" s="14" t="str">
        <f t="shared" ref="A10115:A10178" si="158">B10115&amp;C10115</f>
        <v>deazaal012014</v>
      </c>
      <c r="B10115" s="19" t="s">
        <v>776</v>
      </c>
      <c r="C10115" s="19">
        <v>2014</v>
      </c>
      <c r="D10115" s="19" t="s">
        <v>2330</v>
      </c>
      <c r="E10115" s="19">
        <v>41</v>
      </c>
      <c r="F10115" s="19">
        <v>1</v>
      </c>
      <c r="G10115" s="19">
        <v>1</v>
      </c>
      <c r="H10115" s="19">
        <v>0</v>
      </c>
    </row>
    <row r="10116" spans="1:8" x14ac:dyDescent="0.25">
      <c r="A10116" s="14" t="str">
        <f t="shared" si="158"/>
        <v>deazaal012014</v>
      </c>
      <c r="B10116" s="19" t="s">
        <v>776</v>
      </c>
      <c r="C10116" s="19">
        <v>2014</v>
      </c>
      <c r="D10116" s="19" t="s">
        <v>2331</v>
      </c>
      <c r="E10116" s="19">
        <v>231</v>
      </c>
      <c r="F10116" s="19">
        <v>5</v>
      </c>
      <c r="G10116" s="19">
        <v>2</v>
      </c>
      <c r="H10116" s="19">
        <v>1</v>
      </c>
    </row>
    <row r="10117" spans="1:8" x14ac:dyDescent="0.25">
      <c r="A10117" s="14" t="str">
        <f t="shared" si="158"/>
        <v>deazaal012014</v>
      </c>
      <c r="B10117" s="19" t="s">
        <v>776</v>
      </c>
      <c r="C10117" s="19">
        <v>2014</v>
      </c>
      <c r="D10117" s="19" t="s">
        <v>2331</v>
      </c>
      <c r="E10117" s="19">
        <v>41</v>
      </c>
      <c r="F10117" s="19">
        <v>1</v>
      </c>
      <c r="G10117" s="19">
        <v>1</v>
      </c>
      <c r="H10117" s="19">
        <v>0</v>
      </c>
    </row>
    <row r="10118" spans="1:8" x14ac:dyDescent="0.25">
      <c r="A10118" s="14" t="str">
        <f t="shared" si="158"/>
        <v>deazaal012014</v>
      </c>
      <c r="B10118" s="19" t="s">
        <v>776</v>
      </c>
      <c r="C10118" s="19">
        <v>2014</v>
      </c>
      <c r="D10118" s="19" t="s">
        <v>2332</v>
      </c>
      <c r="E10118" s="19">
        <v>0</v>
      </c>
      <c r="F10118" s="19">
        <v>0</v>
      </c>
      <c r="G10118" s="19">
        <v>0</v>
      </c>
      <c r="H10118" s="19">
        <v>0</v>
      </c>
    </row>
    <row r="10119" spans="1:8" x14ac:dyDescent="0.25">
      <c r="A10119" s="14" t="str">
        <f t="shared" si="158"/>
        <v>deckeja012014</v>
      </c>
      <c r="B10119" s="19" t="s">
        <v>1916</v>
      </c>
      <c r="C10119" s="19">
        <v>2014</v>
      </c>
      <c r="D10119" s="19" t="s">
        <v>2330</v>
      </c>
      <c r="E10119" s="19">
        <v>0</v>
      </c>
      <c r="F10119" s="19">
        <v>0</v>
      </c>
      <c r="G10119" s="19">
        <v>0</v>
      </c>
      <c r="H10119" s="19">
        <v>0</v>
      </c>
    </row>
    <row r="10120" spans="1:8" x14ac:dyDescent="0.25">
      <c r="A10120" s="14" t="str">
        <f t="shared" si="158"/>
        <v>deckeja012014</v>
      </c>
      <c r="B10120" s="19" t="s">
        <v>1916</v>
      </c>
      <c r="C10120" s="19">
        <v>2014</v>
      </c>
      <c r="D10120" s="19" t="s">
        <v>2331</v>
      </c>
      <c r="E10120" s="19">
        <v>0</v>
      </c>
      <c r="F10120" s="19">
        <v>0</v>
      </c>
      <c r="G10120" s="19">
        <v>0</v>
      </c>
      <c r="H10120" s="19">
        <v>0</v>
      </c>
    </row>
    <row r="10121" spans="1:8" x14ac:dyDescent="0.25">
      <c r="A10121" s="14" t="str">
        <f t="shared" si="158"/>
        <v>dedunsa012014</v>
      </c>
      <c r="B10121" s="19" t="s">
        <v>1260</v>
      </c>
      <c r="C10121" s="19">
        <v>2014</v>
      </c>
      <c r="D10121" s="19" t="s">
        <v>2334</v>
      </c>
      <c r="E10121" s="19">
        <v>12</v>
      </c>
      <c r="F10121" s="19">
        <v>12</v>
      </c>
      <c r="G10121" s="19">
        <v>3</v>
      </c>
      <c r="H10121" s="19">
        <v>2</v>
      </c>
    </row>
    <row r="10122" spans="1:8" x14ac:dyDescent="0.25">
      <c r="A10122" s="14" t="str">
        <f t="shared" si="158"/>
        <v>dedunsa012014</v>
      </c>
      <c r="B10122" s="19" t="s">
        <v>1260</v>
      </c>
      <c r="C10122" s="19">
        <v>2014</v>
      </c>
      <c r="D10122" s="19" t="s">
        <v>2334</v>
      </c>
      <c r="E10122" s="19">
        <v>2</v>
      </c>
      <c r="F10122" s="19">
        <v>1</v>
      </c>
      <c r="G10122" s="19">
        <v>0</v>
      </c>
      <c r="H10122" s="19">
        <v>0</v>
      </c>
    </row>
    <row r="10123" spans="1:8" x14ac:dyDescent="0.25">
      <c r="A10123" s="14" t="str">
        <f t="shared" si="158"/>
        <v>defraju012014</v>
      </c>
      <c r="B10123" s="19" t="s">
        <v>1476</v>
      </c>
      <c r="C10123" s="19">
        <v>2014</v>
      </c>
      <c r="D10123" s="19" t="s">
        <v>2334</v>
      </c>
      <c r="E10123" s="19">
        <v>1</v>
      </c>
      <c r="F10123" s="19">
        <v>2</v>
      </c>
      <c r="G10123" s="19">
        <v>2</v>
      </c>
      <c r="H10123" s="19">
        <v>0</v>
      </c>
    </row>
    <row r="10124" spans="1:8" x14ac:dyDescent="0.25">
      <c r="A10124" s="14" t="str">
        <f t="shared" si="158"/>
        <v>degroja012014</v>
      </c>
      <c r="B10124" s="19" t="s">
        <v>2150</v>
      </c>
      <c r="C10124" s="19">
        <v>2014</v>
      </c>
      <c r="D10124" s="19" t="s">
        <v>2334</v>
      </c>
      <c r="E10124" s="19">
        <v>6</v>
      </c>
      <c r="F10124" s="19">
        <v>20</v>
      </c>
      <c r="G10124" s="19">
        <v>0</v>
      </c>
      <c r="H10124" s="19">
        <v>4</v>
      </c>
    </row>
    <row r="10125" spans="1:8" x14ac:dyDescent="0.25">
      <c r="A10125" s="14" t="str">
        <f t="shared" si="158"/>
        <v>dejesda012014</v>
      </c>
      <c r="B10125" s="19" t="s">
        <v>367</v>
      </c>
      <c r="C10125" s="19">
        <v>2014</v>
      </c>
      <c r="D10125" s="19" t="s">
        <v>2329</v>
      </c>
      <c r="E10125" s="19">
        <v>5</v>
      </c>
      <c r="F10125" s="19">
        <v>0</v>
      </c>
      <c r="G10125" s="19">
        <v>0</v>
      </c>
      <c r="H10125" s="19">
        <v>0</v>
      </c>
    </row>
    <row r="10126" spans="1:8" x14ac:dyDescent="0.25">
      <c r="A10126" s="14" t="str">
        <f t="shared" si="158"/>
        <v>dejesda012014</v>
      </c>
      <c r="B10126" s="19" t="s">
        <v>367</v>
      </c>
      <c r="C10126" s="19">
        <v>2014</v>
      </c>
      <c r="D10126" s="19" t="s">
        <v>2330</v>
      </c>
      <c r="E10126" s="19">
        <v>20</v>
      </c>
      <c r="F10126" s="19">
        <v>0</v>
      </c>
      <c r="G10126" s="19">
        <v>0</v>
      </c>
      <c r="H10126" s="19">
        <v>0</v>
      </c>
    </row>
    <row r="10127" spans="1:8" x14ac:dyDescent="0.25">
      <c r="A10127" s="14" t="str">
        <f t="shared" si="158"/>
        <v>dejesda012014</v>
      </c>
      <c r="B10127" s="19" t="s">
        <v>367</v>
      </c>
      <c r="C10127" s="19">
        <v>2014</v>
      </c>
      <c r="D10127" s="19" t="s">
        <v>2331</v>
      </c>
      <c r="E10127" s="19">
        <v>25</v>
      </c>
      <c r="F10127" s="19">
        <v>0</v>
      </c>
      <c r="G10127" s="19">
        <v>0</v>
      </c>
      <c r="H10127" s="19">
        <v>0</v>
      </c>
    </row>
    <row r="10128" spans="1:8" x14ac:dyDescent="0.25">
      <c r="A10128" s="14" t="str">
        <f t="shared" si="158"/>
        <v>delabst012014</v>
      </c>
      <c r="B10128" s="19" t="s">
        <v>1478</v>
      </c>
      <c r="C10128" s="19">
        <v>2014</v>
      </c>
      <c r="D10128" s="19" t="s">
        <v>2334</v>
      </c>
      <c r="E10128" s="19">
        <v>0</v>
      </c>
      <c r="F10128" s="19">
        <v>4</v>
      </c>
      <c r="G10128" s="19">
        <v>0</v>
      </c>
      <c r="H10128" s="19">
        <v>0</v>
      </c>
    </row>
    <row r="10129" spans="1:8" x14ac:dyDescent="0.25">
      <c r="A10129" s="14" t="str">
        <f t="shared" si="158"/>
        <v>delarda012014</v>
      </c>
      <c r="B10129" s="19" t="s">
        <v>1479</v>
      </c>
      <c r="C10129" s="19">
        <v>2014</v>
      </c>
      <c r="D10129" s="19" t="s">
        <v>2334</v>
      </c>
      <c r="E10129" s="19">
        <v>0</v>
      </c>
      <c r="F10129" s="19">
        <v>4</v>
      </c>
      <c r="G10129" s="19">
        <v>0</v>
      </c>
      <c r="H10129" s="19">
        <v>0</v>
      </c>
    </row>
    <row r="10130" spans="1:8" x14ac:dyDescent="0.25">
      <c r="A10130" s="14" t="str">
        <f t="shared" si="158"/>
        <v>delareu012014</v>
      </c>
      <c r="B10130" s="19" t="s">
        <v>1917</v>
      </c>
      <c r="C10130" s="19">
        <v>2014</v>
      </c>
      <c r="D10130" s="19" t="s">
        <v>2334</v>
      </c>
      <c r="E10130" s="19">
        <v>0</v>
      </c>
      <c r="F10130" s="19">
        <v>6</v>
      </c>
      <c r="G10130" s="19">
        <v>0</v>
      </c>
      <c r="H10130" s="19">
        <v>1</v>
      </c>
    </row>
    <row r="10131" spans="1:8" x14ac:dyDescent="0.25">
      <c r="A10131" s="14" t="str">
        <f t="shared" si="158"/>
        <v>delarjo012014</v>
      </c>
      <c r="B10131" s="19" t="s">
        <v>438</v>
      </c>
      <c r="C10131" s="19">
        <v>2014</v>
      </c>
      <c r="D10131" s="19" t="s">
        <v>2334</v>
      </c>
      <c r="E10131" s="19">
        <v>4</v>
      </c>
      <c r="F10131" s="19">
        <v>25</v>
      </c>
      <c r="G10131" s="19">
        <v>2</v>
      </c>
      <c r="H10131" s="19">
        <v>1</v>
      </c>
    </row>
    <row r="10132" spans="1:8" x14ac:dyDescent="0.25">
      <c r="A10132" s="14" t="str">
        <f t="shared" si="158"/>
        <v>delarru012014</v>
      </c>
      <c r="B10132" s="19" t="s">
        <v>1480</v>
      </c>
      <c r="C10132" s="19">
        <v>2014</v>
      </c>
      <c r="D10132" s="19" t="s">
        <v>2334</v>
      </c>
      <c r="E10132" s="19">
        <v>12</v>
      </c>
      <c r="F10132" s="19">
        <v>11</v>
      </c>
      <c r="G10132" s="19">
        <v>1</v>
      </c>
      <c r="H10132" s="19">
        <v>1</v>
      </c>
    </row>
    <row r="10133" spans="1:8" x14ac:dyDescent="0.25">
      <c r="A10133" s="14" t="str">
        <f t="shared" si="158"/>
        <v>deleojo022014</v>
      </c>
      <c r="B10133" s="19" t="s">
        <v>1919</v>
      </c>
      <c r="C10133" s="19">
        <v>2014</v>
      </c>
      <c r="D10133" s="19" t="s">
        <v>2334</v>
      </c>
      <c r="E10133" s="19">
        <v>0</v>
      </c>
      <c r="F10133" s="19">
        <v>1</v>
      </c>
      <c r="G10133" s="19">
        <v>0</v>
      </c>
      <c r="H10133" s="19">
        <v>0</v>
      </c>
    </row>
    <row r="10134" spans="1:8" x14ac:dyDescent="0.25">
      <c r="A10134" s="14" t="str">
        <f t="shared" si="158"/>
        <v>delgara012014</v>
      </c>
      <c r="B10134" s="19" t="s">
        <v>1481</v>
      </c>
      <c r="C10134" s="19">
        <v>2014</v>
      </c>
      <c r="D10134" s="19" t="s">
        <v>2334</v>
      </c>
      <c r="E10134" s="19">
        <v>4</v>
      </c>
      <c r="F10134" s="19">
        <v>11</v>
      </c>
      <c r="G10134" s="19">
        <v>1</v>
      </c>
      <c r="H10134" s="19">
        <v>0</v>
      </c>
    </row>
    <row r="10135" spans="1:8" x14ac:dyDescent="0.25">
      <c r="A10135" s="14" t="str">
        <f t="shared" si="158"/>
        <v>dendema012014</v>
      </c>
      <c r="B10135" s="19" t="s">
        <v>1920</v>
      </c>
      <c r="C10135" s="19">
        <v>2014</v>
      </c>
      <c r="D10135" s="19" t="s">
        <v>2329</v>
      </c>
      <c r="E10135" s="19">
        <v>29</v>
      </c>
      <c r="F10135" s="19">
        <v>3</v>
      </c>
      <c r="G10135" s="19">
        <v>0</v>
      </c>
      <c r="H10135" s="19">
        <v>0</v>
      </c>
    </row>
    <row r="10136" spans="1:8" x14ac:dyDescent="0.25">
      <c r="A10136" s="14" t="str">
        <f t="shared" si="158"/>
        <v>dendema012014</v>
      </c>
      <c r="B10136" s="19" t="s">
        <v>1920</v>
      </c>
      <c r="C10136" s="19">
        <v>2014</v>
      </c>
      <c r="D10136" s="19" t="s">
        <v>2330</v>
      </c>
      <c r="E10136" s="19">
        <v>40</v>
      </c>
      <c r="F10136" s="19">
        <v>1</v>
      </c>
      <c r="G10136" s="19">
        <v>1</v>
      </c>
      <c r="H10136" s="19">
        <v>0</v>
      </c>
    </row>
    <row r="10137" spans="1:8" x14ac:dyDescent="0.25">
      <c r="A10137" s="14" t="str">
        <f t="shared" si="158"/>
        <v>dendema012014</v>
      </c>
      <c r="B10137" s="19" t="s">
        <v>1920</v>
      </c>
      <c r="C10137" s="19">
        <v>2014</v>
      </c>
      <c r="D10137" s="19" t="s">
        <v>2331</v>
      </c>
      <c r="E10137" s="19">
        <v>69</v>
      </c>
      <c r="F10137" s="19">
        <v>4</v>
      </c>
      <c r="G10137" s="19">
        <v>1</v>
      </c>
      <c r="H10137" s="19">
        <v>0</v>
      </c>
    </row>
    <row r="10138" spans="1:8" x14ac:dyDescent="0.25">
      <c r="A10138" s="14" t="str">
        <f t="shared" si="158"/>
        <v>dendema012014</v>
      </c>
      <c r="B10138" s="19" t="s">
        <v>1920</v>
      </c>
      <c r="C10138" s="19">
        <v>2014</v>
      </c>
      <c r="D10138" s="19" t="s">
        <v>2332</v>
      </c>
      <c r="E10138" s="19">
        <v>0</v>
      </c>
      <c r="F10138" s="19">
        <v>0</v>
      </c>
      <c r="G10138" s="19">
        <v>0</v>
      </c>
      <c r="H10138" s="19">
        <v>0</v>
      </c>
    </row>
    <row r="10139" spans="1:8" x14ac:dyDescent="0.25">
      <c r="A10139" s="14" t="str">
        <f t="shared" si="158"/>
        <v>denniry012014</v>
      </c>
      <c r="B10139" s="19" t="s">
        <v>2151</v>
      </c>
      <c r="C10139" s="19">
        <v>2014</v>
      </c>
      <c r="D10139" s="19" t="s">
        <v>2334</v>
      </c>
      <c r="E10139" s="19">
        <v>0</v>
      </c>
      <c r="F10139" s="19">
        <v>1</v>
      </c>
      <c r="G10139" s="19">
        <v>0</v>
      </c>
      <c r="H10139" s="19">
        <v>0</v>
      </c>
    </row>
    <row r="10140" spans="1:8" x14ac:dyDescent="0.25">
      <c r="A10140" s="14" t="str">
        <f t="shared" si="158"/>
        <v>denorch012014</v>
      </c>
      <c r="B10140" s="19" t="s">
        <v>533</v>
      </c>
      <c r="C10140" s="19">
        <v>2014</v>
      </c>
      <c r="D10140" s="19" t="s">
        <v>2329</v>
      </c>
      <c r="E10140" s="19">
        <v>14</v>
      </c>
      <c r="F10140" s="19">
        <v>0</v>
      </c>
      <c r="G10140" s="19">
        <v>1</v>
      </c>
      <c r="H10140" s="19">
        <v>0</v>
      </c>
    </row>
    <row r="10141" spans="1:8" x14ac:dyDescent="0.25">
      <c r="A10141" s="14" t="str">
        <f t="shared" si="158"/>
        <v>denorch012014</v>
      </c>
      <c r="B10141" s="19" t="s">
        <v>533</v>
      </c>
      <c r="C10141" s="19">
        <v>2014</v>
      </c>
      <c r="D10141" s="19" t="s">
        <v>2330</v>
      </c>
      <c r="E10141" s="19">
        <v>20</v>
      </c>
      <c r="F10141" s="19">
        <v>0</v>
      </c>
      <c r="G10141" s="19">
        <v>0</v>
      </c>
      <c r="H10141" s="19">
        <v>0</v>
      </c>
    </row>
    <row r="10142" spans="1:8" x14ac:dyDescent="0.25">
      <c r="A10142" s="14" t="str">
        <f t="shared" si="158"/>
        <v>denorch012014</v>
      </c>
      <c r="B10142" s="19" t="s">
        <v>533</v>
      </c>
      <c r="C10142" s="19">
        <v>2014</v>
      </c>
      <c r="D10142" s="19" t="s">
        <v>2330</v>
      </c>
      <c r="E10142" s="19">
        <v>6</v>
      </c>
      <c r="F10142" s="19">
        <v>0</v>
      </c>
      <c r="G10142" s="19">
        <v>0</v>
      </c>
      <c r="H10142" s="19">
        <v>0</v>
      </c>
    </row>
    <row r="10143" spans="1:8" x14ac:dyDescent="0.25">
      <c r="A10143" s="14" t="str">
        <f t="shared" si="158"/>
        <v>denorch012014</v>
      </c>
      <c r="B10143" s="19" t="s">
        <v>533</v>
      </c>
      <c r="C10143" s="19">
        <v>2014</v>
      </c>
      <c r="D10143" s="19" t="s">
        <v>2331</v>
      </c>
      <c r="E10143" s="19">
        <v>138</v>
      </c>
      <c r="F10143" s="19">
        <v>2</v>
      </c>
      <c r="G10143" s="19">
        <v>1</v>
      </c>
      <c r="H10143" s="19">
        <v>0</v>
      </c>
    </row>
    <row r="10144" spans="1:8" x14ac:dyDescent="0.25">
      <c r="A10144" s="14" t="str">
        <f t="shared" si="158"/>
        <v>denorch012014</v>
      </c>
      <c r="B10144" s="19" t="s">
        <v>533</v>
      </c>
      <c r="C10144" s="19">
        <v>2014</v>
      </c>
      <c r="D10144" s="19" t="s">
        <v>2331</v>
      </c>
      <c r="E10144" s="19">
        <v>41</v>
      </c>
      <c r="F10144" s="19">
        <v>1</v>
      </c>
      <c r="G10144" s="19">
        <v>1</v>
      </c>
      <c r="H10144" s="19">
        <v>0</v>
      </c>
    </row>
    <row r="10145" spans="1:8" x14ac:dyDescent="0.25">
      <c r="A10145" s="14" t="str">
        <f t="shared" si="158"/>
        <v>denorch012014</v>
      </c>
      <c r="B10145" s="19" t="s">
        <v>533</v>
      </c>
      <c r="C10145" s="19">
        <v>2014</v>
      </c>
      <c r="D10145" s="19" t="s">
        <v>2332</v>
      </c>
      <c r="E10145" s="19">
        <v>104</v>
      </c>
      <c r="F10145" s="19">
        <v>2</v>
      </c>
      <c r="G10145" s="19">
        <v>0</v>
      </c>
      <c r="H10145" s="19">
        <v>0</v>
      </c>
    </row>
    <row r="10146" spans="1:8" x14ac:dyDescent="0.25">
      <c r="A10146" s="14" t="str">
        <f t="shared" si="158"/>
        <v>denorch012014</v>
      </c>
      <c r="B10146" s="19" t="s">
        <v>533</v>
      </c>
      <c r="C10146" s="19">
        <v>2014</v>
      </c>
      <c r="D10146" s="19" t="s">
        <v>2332</v>
      </c>
      <c r="E10146" s="19">
        <v>35</v>
      </c>
      <c r="F10146" s="19">
        <v>1</v>
      </c>
      <c r="G10146" s="19">
        <v>1</v>
      </c>
      <c r="H10146" s="19">
        <v>0</v>
      </c>
    </row>
    <row r="10147" spans="1:8" x14ac:dyDescent="0.25">
      <c r="A10147" s="14" t="str">
        <f t="shared" si="158"/>
        <v>descada012014</v>
      </c>
      <c r="B10147" s="19" t="s">
        <v>1264</v>
      </c>
      <c r="C10147" s="19">
        <v>2014</v>
      </c>
      <c r="D10147" s="19" t="s">
        <v>2335</v>
      </c>
      <c r="E10147" s="19">
        <v>24</v>
      </c>
      <c r="F10147" s="19">
        <v>2</v>
      </c>
      <c r="G10147" s="19">
        <v>0</v>
      </c>
      <c r="H10147" s="19">
        <v>1</v>
      </c>
    </row>
    <row r="10148" spans="1:8" x14ac:dyDescent="0.25">
      <c r="A10148" s="14" t="str">
        <f t="shared" si="158"/>
        <v>descada012014</v>
      </c>
      <c r="B10148" s="19" t="s">
        <v>1264</v>
      </c>
      <c r="C10148" s="19">
        <v>2014</v>
      </c>
      <c r="D10148" s="19" t="s">
        <v>39</v>
      </c>
      <c r="E10148" s="19">
        <v>21</v>
      </c>
      <c r="F10148" s="19">
        <v>47</v>
      </c>
      <c r="G10148" s="19">
        <v>1</v>
      </c>
      <c r="H10148" s="19">
        <v>14</v>
      </c>
    </row>
    <row r="10149" spans="1:8" x14ac:dyDescent="0.25">
      <c r="A10149" s="14" t="str">
        <f t="shared" si="158"/>
        <v>descada012014</v>
      </c>
      <c r="B10149" s="19" t="s">
        <v>1264</v>
      </c>
      <c r="C10149" s="19">
        <v>2014</v>
      </c>
      <c r="D10149" s="19" t="s">
        <v>40</v>
      </c>
      <c r="E10149" s="19">
        <v>1</v>
      </c>
      <c r="F10149" s="19">
        <v>7</v>
      </c>
      <c r="G10149" s="19">
        <v>0</v>
      </c>
      <c r="H10149" s="19">
        <v>0</v>
      </c>
    </row>
    <row r="10150" spans="1:8" x14ac:dyDescent="0.25">
      <c r="A10150" s="14" t="str">
        <f t="shared" si="158"/>
        <v>descada012014</v>
      </c>
      <c r="B10150" s="19" t="s">
        <v>1264</v>
      </c>
      <c r="C10150" s="19">
        <v>2014</v>
      </c>
      <c r="D10150" s="19" t="s">
        <v>2334</v>
      </c>
      <c r="E10150" s="19">
        <v>0</v>
      </c>
      <c r="F10150" s="19">
        <v>0</v>
      </c>
      <c r="G10150" s="19">
        <v>0</v>
      </c>
      <c r="H10150" s="19">
        <v>0</v>
      </c>
    </row>
    <row r="10151" spans="1:8" x14ac:dyDescent="0.25">
      <c r="A10151" s="14" t="str">
        <f t="shared" si="158"/>
        <v>descada012014</v>
      </c>
      <c r="B10151" s="19" t="s">
        <v>1264</v>
      </c>
      <c r="C10151" s="19">
        <v>2014</v>
      </c>
      <c r="D10151" s="19" t="s">
        <v>2333</v>
      </c>
      <c r="E10151" s="19">
        <v>18</v>
      </c>
      <c r="F10151" s="19">
        <v>29</v>
      </c>
      <c r="G10151" s="19">
        <v>3</v>
      </c>
      <c r="H10151" s="19">
        <v>6</v>
      </c>
    </row>
    <row r="10152" spans="1:8" x14ac:dyDescent="0.25">
      <c r="A10152" s="14" t="str">
        <f t="shared" si="158"/>
        <v>desclan012014</v>
      </c>
      <c r="B10152" s="19" t="s">
        <v>2152</v>
      </c>
      <c r="C10152" s="19">
        <v>2014</v>
      </c>
      <c r="D10152" s="19" t="s">
        <v>2334</v>
      </c>
      <c r="E10152" s="19">
        <v>1</v>
      </c>
      <c r="F10152" s="19">
        <v>2</v>
      </c>
      <c r="G10152" s="19">
        <v>0</v>
      </c>
      <c r="H10152" s="19">
        <v>0</v>
      </c>
    </row>
    <row r="10153" spans="1:8" x14ac:dyDescent="0.25">
      <c r="A10153" s="14" t="str">
        <f t="shared" si="158"/>
        <v>desmoia012014</v>
      </c>
      <c r="B10153" s="19" t="s">
        <v>1074</v>
      </c>
      <c r="C10153" s="19">
        <v>2014</v>
      </c>
      <c r="D10153" s="19" t="s">
        <v>2333</v>
      </c>
      <c r="E10153" s="19">
        <v>203</v>
      </c>
      <c r="F10153" s="19">
        <v>416</v>
      </c>
      <c r="G10153" s="19">
        <v>24</v>
      </c>
      <c r="H10153" s="19">
        <v>82</v>
      </c>
    </row>
    <row r="10154" spans="1:8" x14ac:dyDescent="0.25">
      <c r="A10154" s="14" t="str">
        <f t="shared" si="158"/>
        <v>despaod012014</v>
      </c>
      <c r="B10154" s="19" t="s">
        <v>2153</v>
      </c>
      <c r="C10154" s="19">
        <v>2014</v>
      </c>
      <c r="D10154" s="19" t="s">
        <v>2334</v>
      </c>
      <c r="E10154" s="19">
        <v>7</v>
      </c>
      <c r="F10154" s="19">
        <v>17</v>
      </c>
      <c r="G10154" s="19">
        <v>3</v>
      </c>
      <c r="H10154" s="19">
        <v>0</v>
      </c>
    </row>
    <row r="10155" spans="1:8" x14ac:dyDescent="0.25">
      <c r="A10155" s="14" t="str">
        <f t="shared" si="158"/>
        <v>detwiro012014</v>
      </c>
      <c r="B10155" s="19" t="s">
        <v>778</v>
      </c>
      <c r="C10155" s="19">
        <v>2014</v>
      </c>
      <c r="D10155" s="19" t="s">
        <v>2334</v>
      </c>
      <c r="E10155" s="19">
        <v>4</v>
      </c>
      <c r="F10155" s="19">
        <v>10</v>
      </c>
      <c r="G10155" s="19">
        <v>0</v>
      </c>
      <c r="H10155" s="19">
        <v>1</v>
      </c>
    </row>
    <row r="10156" spans="1:8" x14ac:dyDescent="0.25">
      <c r="A10156" s="14" t="str">
        <f t="shared" si="158"/>
        <v>diazja012014</v>
      </c>
      <c r="B10156" s="19" t="s">
        <v>2154</v>
      </c>
      <c r="C10156" s="19">
        <v>2014</v>
      </c>
      <c r="D10156" s="19" t="s">
        <v>2334</v>
      </c>
      <c r="E10156" s="19">
        <v>0</v>
      </c>
      <c r="F10156" s="19">
        <v>0</v>
      </c>
      <c r="G10156" s="19">
        <v>0</v>
      </c>
      <c r="H10156" s="19">
        <v>0</v>
      </c>
    </row>
    <row r="10157" spans="1:8" x14ac:dyDescent="0.25">
      <c r="A10157" s="14" t="str">
        <f t="shared" si="158"/>
        <v>diazjo022014</v>
      </c>
      <c r="B10157" s="19" t="s">
        <v>1921</v>
      </c>
      <c r="C10157" s="19">
        <v>2014</v>
      </c>
      <c r="D10157" s="19" t="s">
        <v>39</v>
      </c>
      <c r="E10157" s="19">
        <v>3</v>
      </c>
      <c r="F10157" s="19">
        <v>5</v>
      </c>
      <c r="G10157" s="19">
        <v>0</v>
      </c>
      <c r="H10157" s="19">
        <v>2</v>
      </c>
    </row>
    <row r="10158" spans="1:8" x14ac:dyDescent="0.25">
      <c r="A10158" s="14" t="str">
        <f t="shared" si="158"/>
        <v>diazjo022014</v>
      </c>
      <c r="B10158" s="19" t="s">
        <v>1921</v>
      </c>
      <c r="C10158" s="19">
        <v>2014</v>
      </c>
      <c r="D10158" s="19" t="s">
        <v>2329</v>
      </c>
      <c r="E10158" s="19">
        <v>0</v>
      </c>
      <c r="F10158" s="19">
        <v>0</v>
      </c>
      <c r="G10158" s="19">
        <v>0</v>
      </c>
      <c r="H10158" s="19">
        <v>0</v>
      </c>
    </row>
    <row r="10159" spans="1:8" x14ac:dyDescent="0.25">
      <c r="A10159" s="14" t="str">
        <f t="shared" si="158"/>
        <v>diazjo022014</v>
      </c>
      <c r="B10159" s="19" t="s">
        <v>1921</v>
      </c>
      <c r="C10159" s="19">
        <v>2014</v>
      </c>
      <c r="D10159" s="19" t="s">
        <v>2330</v>
      </c>
      <c r="E10159" s="19">
        <v>2</v>
      </c>
      <c r="F10159" s="19">
        <v>0</v>
      </c>
      <c r="G10159" s="19">
        <v>0</v>
      </c>
      <c r="H10159" s="19">
        <v>0</v>
      </c>
    </row>
    <row r="10160" spans="1:8" x14ac:dyDescent="0.25">
      <c r="A10160" s="14" t="str">
        <f t="shared" si="158"/>
        <v>diazjo022014</v>
      </c>
      <c r="B10160" s="19" t="s">
        <v>1921</v>
      </c>
      <c r="C10160" s="19">
        <v>2014</v>
      </c>
      <c r="D10160" s="19" t="s">
        <v>2331</v>
      </c>
      <c r="E10160" s="19">
        <v>2</v>
      </c>
      <c r="F10160" s="19">
        <v>0</v>
      </c>
      <c r="G10160" s="19">
        <v>0</v>
      </c>
      <c r="H10160" s="19">
        <v>0</v>
      </c>
    </row>
    <row r="10161" spans="1:8" x14ac:dyDescent="0.25">
      <c r="A10161" s="14" t="str">
        <f t="shared" si="158"/>
        <v>diazjo022014</v>
      </c>
      <c r="B10161" s="19" t="s">
        <v>1921</v>
      </c>
      <c r="C10161" s="19">
        <v>2014</v>
      </c>
      <c r="D10161" s="19" t="s">
        <v>2332</v>
      </c>
      <c r="E10161" s="19">
        <v>0</v>
      </c>
      <c r="F10161" s="19">
        <v>0</v>
      </c>
      <c r="G10161" s="19">
        <v>0</v>
      </c>
      <c r="H10161" s="19">
        <v>0</v>
      </c>
    </row>
    <row r="10162" spans="1:8" x14ac:dyDescent="0.25">
      <c r="A10162" s="14" t="str">
        <f t="shared" si="158"/>
        <v>diazjo022014</v>
      </c>
      <c r="B10162" s="19" t="s">
        <v>1921</v>
      </c>
      <c r="C10162" s="19">
        <v>2014</v>
      </c>
      <c r="D10162" s="19" t="s">
        <v>2333</v>
      </c>
      <c r="E10162" s="19">
        <v>12</v>
      </c>
      <c r="F10162" s="19">
        <v>23</v>
      </c>
      <c r="G10162" s="19">
        <v>0</v>
      </c>
      <c r="H10162" s="19">
        <v>6</v>
      </c>
    </row>
    <row r="10163" spans="1:8" x14ac:dyDescent="0.25">
      <c r="A10163" s="14" t="str">
        <f t="shared" si="158"/>
        <v>diazju032014</v>
      </c>
      <c r="B10163" s="19" t="s">
        <v>2155</v>
      </c>
      <c r="C10163" s="19">
        <v>2014</v>
      </c>
      <c r="D10163" s="19" t="s">
        <v>2334</v>
      </c>
      <c r="E10163" s="19">
        <v>1</v>
      </c>
      <c r="F10163" s="19">
        <v>1</v>
      </c>
      <c r="G10163" s="19">
        <v>0</v>
      </c>
      <c r="H10163" s="19">
        <v>0</v>
      </c>
    </row>
    <row r="10164" spans="1:8" x14ac:dyDescent="0.25">
      <c r="A10164" s="14" t="str">
        <f t="shared" si="158"/>
        <v>dickech012014</v>
      </c>
      <c r="B10164" s="19" t="s">
        <v>911</v>
      </c>
      <c r="C10164" s="19">
        <v>2014</v>
      </c>
      <c r="D10164" s="19" t="s">
        <v>2329</v>
      </c>
      <c r="E10164" s="19">
        <v>11</v>
      </c>
      <c r="F10164" s="19">
        <v>1</v>
      </c>
      <c r="G10164" s="19">
        <v>0</v>
      </c>
      <c r="H10164" s="19">
        <v>0</v>
      </c>
    </row>
    <row r="10165" spans="1:8" x14ac:dyDescent="0.25">
      <c r="A10165" s="14" t="str">
        <f t="shared" si="158"/>
        <v>dickech012014</v>
      </c>
      <c r="B10165" s="19" t="s">
        <v>911</v>
      </c>
      <c r="C10165" s="19">
        <v>2014</v>
      </c>
      <c r="D10165" s="19" t="s">
        <v>2330</v>
      </c>
      <c r="E10165" s="19">
        <v>24</v>
      </c>
      <c r="F10165" s="19">
        <v>2</v>
      </c>
      <c r="G10165" s="19">
        <v>1</v>
      </c>
      <c r="H10165" s="19">
        <v>0</v>
      </c>
    </row>
    <row r="10166" spans="1:8" x14ac:dyDescent="0.25">
      <c r="A10166" s="14" t="str">
        <f t="shared" si="158"/>
        <v>dickech012014</v>
      </c>
      <c r="B10166" s="19" t="s">
        <v>911</v>
      </c>
      <c r="C10166" s="19">
        <v>2014</v>
      </c>
      <c r="D10166" s="19" t="s">
        <v>2331</v>
      </c>
      <c r="E10166" s="19">
        <v>50</v>
      </c>
      <c r="F10166" s="19">
        <v>3</v>
      </c>
      <c r="G10166" s="19">
        <v>2</v>
      </c>
      <c r="H10166" s="19">
        <v>0</v>
      </c>
    </row>
    <row r="10167" spans="1:8" x14ac:dyDescent="0.25">
      <c r="A10167" s="14" t="str">
        <f t="shared" si="158"/>
        <v>dickech012014</v>
      </c>
      <c r="B10167" s="19" t="s">
        <v>911</v>
      </c>
      <c r="C10167" s="19">
        <v>2014</v>
      </c>
      <c r="D10167" s="19" t="s">
        <v>2332</v>
      </c>
      <c r="E10167" s="19">
        <v>15</v>
      </c>
      <c r="F10167" s="19">
        <v>0</v>
      </c>
      <c r="G10167" s="19">
        <v>1</v>
      </c>
      <c r="H10167" s="19">
        <v>0</v>
      </c>
    </row>
    <row r="10168" spans="1:8" x14ac:dyDescent="0.25">
      <c r="A10168" s="14" t="str">
        <f t="shared" si="158"/>
        <v>dickeco012014</v>
      </c>
      <c r="B10168" s="19" t="s">
        <v>1922</v>
      </c>
      <c r="C10168" s="19">
        <v>2014</v>
      </c>
      <c r="D10168" s="19" t="s">
        <v>2329</v>
      </c>
      <c r="E10168" s="19">
        <v>15</v>
      </c>
      <c r="F10168" s="19">
        <v>0</v>
      </c>
      <c r="G10168" s="19">
        <v>0</v>
      </c>
      <c r="H10168" s="19">
        <v>0</v>
      </c>
    </row>
    <row r="10169" spans="1:8" x14ac:dyDescent="0.25">
      <c r="A10169" s="14" t="str">
        <f t="shared" si="158"/>
        <v>dickeco012014</v>
      </c>
      <c r="B10169" s="19" t="s">
        <v>1922</v>
      </c>
      <c r="C10169" s="19">
        <v>2014</v>
      </c>
      <c r="D10169" s="19" t="s">
        <v>2330</v>
      </c>
      <c r="E10169" s="19">
        <v>156</v>
      </c>
      <c r="F10169" s="19">
        <v>2</v>
      </c>
      <c r="G10169" s="19">
        <v>4</v>
      </c>
      <c r="H10169" s="19">
        <v>0</v>
      </c>
    </row>
    <row r="10170" spans="1:8" x14ac:dyDescent="0.25">
      <c r="A10170" s="14" t="str">
        <f t="shared" si="158"/>
        <v>dickeco012014</v>
      </c>
      <c r="B10170" s="19" t="s">
        <v>1922</v>
      </c>
      <c r="C10170" s="19">
        <v>2014</v>
      </c>
      <c r="D10170" s="19" t="s">
        <v>2331</v>
      </c>
      <c r="E10170" s="19">
        <v>171</v>
      </c>
      <c r="F10170" s="19">
        <v>2</v>
      </c>
      <c r="G10170" s="19">
        <v>4</v>
      </c>
      <c r="H10170" s="19">
        <v>0</v>
      </c>
    </row>
    <row r="10171" spans="1:8" x14ac:dyDescent="0.25">
      <c r="A10171" s="14" t="str">
        <f t="shared" si="158"/>
        <v>dickera012014</v>
      </c>
      <c r="B10171" s="19" t="s">
        <v>240</v>
      </c>
      <c r="C10171" s="19">
        <v>2014</v>
      </c>
      <c r="D10171" s="19" t="s">
        <v>2334</v>
      </c>
      <c r="E10171" s="19">
        <v>17</v>
      </c>
      <c r="F10171" s="19">
        <v>23</v>
      </c>
      <c r="G10171" s="19">
        <v>2</v>
      </c>
      <c r="H10171" s="19">
        <v>4</v>
      </c>
    </row>
    <row r="10172" spans="1:8" x14ac:dyDescent="0.25">
      <c r="A10172" s="14" t="str">
        <f t="shared" si="158"/>
        <v>diekmja012014</v>
      </c>
      <c r="B10172" s="19" t="s">
        <v>1700</v>
      </c>
      <c r="C10172" s="19">
        <v>2014</v>
      </c>
      <c r="D10172" s="19" t="s">
        <v>2334</v>
      </c>
      <c r="E10172" s="19">
        <v>3</v>
      </c>
      <c r="F10172" s="19">
        <v>9</v>
      </c>
      <c r="G10172" s="19">
        <v>0</v>
      </c>
      <c r="H10172" s="19">
        <v>0</v>
      </c>
    </row>
    <row r="10173" spans="1:8" x14ac:dyDescent="0.25">
      <c r="A10173" s="14" t="str">
        <f t="shared" si="158"/>
        <v>dietrde012014</v>
      </c>
      <c r="B10173" s="19" t="s">
        <v>1923</v>
      </c>
      <c r="C10173" s="19">
        <v>2014</v>
      </c>
      <c r="D10173" s="19" t="s">
        <v>39</v>
      </c>
      <c r="E10173" s="19">
        <v>58</v>
      </c>
      <c r="F10173" s="19">
        <v>134</v>
      </c>
      <c r="G10173" s="19">
        <v>10</v>
      </c>
      <c r="H10173" s="19">
        <v>24</v>
      </c>
    </row>
    <row r="10174" spans="1:8" x14ac:dyDescent="0.25">
      <c r="A10174" s="14" t="str">
        <f t="shared" si="158"/>
        <v>dietrde012014</v>
      </c>
      <c r="B10174" s="19" t="s">
        <v>1923</v>
      </c>
      <c r="C10174" s="19">
        <v>2014</v>
      </c>
      <c r="D10174" s="19" t="s">
        <v>40</v>
      </c>
      <c r="E10174" s="19">
        <v>0</v>
      </c>
      <c r="F10174" s="19">
        <v>0</v>
      </c>
      <c r="G10174" s="19">
        <v>1</v>
      </c>
      <c r="H10174" s="19">
        <v>0</v>
      </c>
    </row>
    <row r="10175" spans="1:8" x14ac:dyDescent="0.25">
      <c r="A10175" s="14" t="str">
        <f t="shared" si="158"/>
        <v>dobbsgr012014</v>
      </c>
      <c r="B10175" s="19" t="s">
        <v>439</v>
      </c>
      <c r="C10175" s="19">
        <v>2014</v>
      </c>
      <c r="D10175" s="19" t="s">
        <v>2335</v>
      </c>
      <c r="E10175" s="19">
        <v>31</v>
      </c>
      <c r="F10175" s="19">
        <v>3</v>
      </c>
      <c r="G10175" s="19">
        <v>0</v>
      </c>
      <c r="H10175" s="19">
        <v>3</v>
      </c>
    </row>
    <row r="10176" spans="1:8" x14ac:dyDescent="0.25">
      <c r="A10176" s="14" t="str">
        <f t="shared" si="158"/>
        <v>dominch012014</v>
      </c>
      <c r="B10176" s="19" t="s">
        <v>2156</v>
      </c>
      <c r="C10176" s="19">
        <v>2014</v>
      </c>
      <c r="D10176" s="19" t="s">
        <v>40</v>
      </c>
      <c r="E10176" s="19">
        <v>0</v>
      </c>
      <c r="F10176" s="19">
        <v>0</v>
      </c>
      <c r="G10176" s="19">
        <v>0</v>
      </c>
      <c r="H10176" s="19">
        <v>0</v>
      </c>
    </row>
    <row r="10177" spans="1:8" x14ac:dyDescent="0.25">
      <c r="A10177" s="14" t="str">
        <f t="shared" si="158"/>
        <v>dominch012014</v>
      </c>
      <c r="B10177" s="19" t="s">
        <v>2156</v>
      </c>
      <c r="C10177" s="19">
        <v>2014</v>
      </c>
      <c r="D10177" s="19" t="s">
        <v>2330</v>
      </c>
      <c r="E10177" s="19">
        <v>12</v>
      </c>
      <c r="F10177" s="19">
        <v>0</v>
      </c>
      <c r="G10177" s="19">
        <v>0</v>
      </c>
      <c r="H10177" s="19">
        <v>0</v>
      </c>
    </row>
    <row r="10178" spans="1:8" x14ac:dyDescent="0.25">
      <c r="A10178" s="14" t="str">
        <f t="shared" si="158"/>
        <v>dominch012014</v>
      </c>
      <c r="B10178" s="19" t="s">
        <v>2156</v>
      </c>
      <c r="C10178" s="19">
        <v>2014</v>
      </c>
      <c r="D10178" s="19" t="s">
        <v>2331</v>
      </c>
      <c r="E10178" s="19">
        <v>12</v>
      </c>
      <c r="F10178" s="19">
        <v>0</v>
      </c>
      <c r="G10178" s="19">
        <v>0</v>
      </c>
      <c r="H10178" s="19">
        <v>0</v>
      </c>
    </row>
    <row r="10179" spans="1:8" x14ac:dyDescent="0.25">
      <c r="A10179" s="14" t="str">
        <f t="shared" ref="A10179:A10242" si="159">B10179&amp;C10179</f>
        <v>dominjo012014</v>
      </c>
      <c r="B10179" s="19" t="s">
        <v>1924</v>
      </c>
      <c r="C10179" s="19">
        <v>2014</v>
      </c>
      <c r="D10179" s="19" t="s">
        <v>2334</v>
      </c>
      <c r="E10179" s="19">
        <v>1</v>
      </c>
      <c r="F10179" s="19">
        <v>1</v>
      </c>
      <c r="G10179" s="19">
        <v>0</v>
      </c>
      <c r="H10179" s="19">
        <v>0</v>
      </c>
    </row>
    <row r="10180" spans="1:8" x14ac:dyDescent="0.25">
      <c r="A10180" s="14" t="str">
        <f t="shared" si="159"/>
        <v>dominma012014</v>
      </c>
      <c r="B10180" s="19" t="s">
        <v>1488</v>
      </c>
      <c r="C10180" s="19">
        <v>2014</v>
      </c>
      <c r="D10180" s="19" t="s">
        <v>40</v>
      </c>
      <c r="E10180" s="19">
        <v>109</v>
      </c>
      <c r="F10180" s="19">
        <v>278</v>
      </c>
      <c r="G10180" s="19">
        <v>11</v>
      </c>
      <c r="H10180" s="19">
        <v>22</v>
      </c>
    </row>
    <row r="10181" spans="1:8" x14ac:dyDescent="0.25">
      <c r="A10181" s="14" t="str">
        <f t="shared" si="159"/>
        <v>donaljo022014</v>
      </c>
      <c r="B10181" s="19" t="s">
        <v>1268</v>
      </c>
      <c r="C10181" s="19">
        <v>2014</v>
      </c>
      <c r="D10181" s="19" t="s">
        <v>40</v>
      </c>
      <c r="E10181" s="19">
        <v>131</v>
      </c>
      <c r="F10181" s="19">
        <v>328</v>
      </c>
      <c r="G10181" s="19">
        <v>23</v>
      </c>
      <c r="H10181" s="19">
        <v>43</v>
      </c>
    </row>
    <row r="10182" spans="1:8" x14ac:dyDescent="0.25">
      <c r="A10182" s="14" t="str">
        <f t="shared" si="159"/>
        <v>doolise012014</v>
      </c>
      <c r="B10182" s="19" t="s">
        <v>1701</v>
      </c>
      <c r="C10182" s="19">
        <v>2014</v>
      </c>
      <c r="D10182" s="19" t="s">
        <v>2334</v>
      </c>
      <c r="E10182" s="19">
        <v>1</v>
      </c>
      <c r="F10182" s="19">
        <v>4</v>
      </c>
      <c r="G10182" s="19">
        <v>0</v>
      </c>
      <c r="H10182" s="19">
        <v>0</v>
      </c>
    </row>
    <row r="10183" spans="1:8" x14ac:dyDescent="0.25">
      <c r="A10183" s="14" t="str">
        <f t="shared" si="159"/>
        <v>doubrfe012014</v>
      </c>
      <c r="B10183" s="19" t="s">
        <v>1269</v>
      </c>
      <c r="C10183" s="19">
        <v>2014</v>
      </c>
      <c r="D10183" s="19" t="s">
        <v>2334</v>
      </c>
      <c r="E10183" s="19">
        <v>2</v>
      </c>
      <c r="F10183" s="19">
        <v>6</v>
      </c>
      <c r="G10183" s="19">
        <v>1</v>
      </c>
      <c r="H10183" s="19">
        <v>1</v>
      </c>
    </row>
    <row r="10184" spans="1:8" x14ac:dyDescent="0.25">
      <c r="A10184" s="14" t="str">
        <f t="shared" si="159"/>
        <v>doubrfe012014</v>
      </c>
      <c r="B10184" s="19" t="s">
        <v>1269</v>
      </c>
      <c r="C10184" s="19">
        <v>2014</v>
      </c>
      <c r="D10184" s="19" t="s">
        <v>2334</v>
      </c>
      <c r="E10184" s="19">
        <v>3</v>
      </c>
      <c r="F10184" s="19">
        <v>3</v>
      </c>
      <c r="G10184" s="19">
        <v>0</v>
      </c>
      <c r="H10184" s="19">
        <v>0</v>
      </c>
    </row>
    <row r="10185" spans="1:8" x14ac:dyDescent="0.25">
      <c r="A10185" s="14" t="str">
        <f t="shared" si="159"/>
        <v>doumiry012014</v>
      </c>
      <c r="B10185" s="19" t="s">
        <v>535</v>
      </c>
      <c r="C10185" s="19">
        <v>2014</v>
      </c>
      <c r="D10185" s="19" t="s">
        <v>2336</v>
      </c>
      <c r="E10185" s="19">
        <v>19</v>
      </c>
      <c r="F10185" s="19">
        <v>1</v>
      </c>
      <c r="G10185" s="19">
        <v>1</v>
      </c>
      <c r="H10185" s="19">
        <v>1</v>
      </c>
    </row>
    <row r="10186" spans="1:8" x14ac:dyDescent="0.25">
      <c r="A10186" s="14" t="str">
        <f t="shared" si="159"/>
        <v>doumiry012014</v>
      </c>
      <c r="B10186" s="19" t="s">
        <v>535</v>
      </c>
      <c r="C10186" s="19">
        <v>2014</v>
      </c>
      <c r="D10186" s="19" t="s">
        <v>2330</v>
      </c>
      <c r="E10186" s="19">
        <v>17</v>
      </c>
      <c r="F10186" s="19">
        <v>0</v>
      </c>
      <c r="G10186" s="19">
        <v>0</v>
      </c>
      <c r="H10186" s="19">
        <v>0</v>
      </c>
    </row>
    <row r="10187" spans="1:8" x14ac:dyDescent="0.25">
      <c r="A10187" s="14" t="str">
        <f t="shared" si="159"/>
        <v>doumiry012014</v>
      </c>
      <c r="B10187" s="19" t="s">
        <v>535</v>
      </c>
      <c r="C10187" s="19">
        <v>2014</v>
      </c>
      <c r="D10187" s="19" t="s">
        <v>2331</v>
      </c>
      <c r="E10187" s="19">
        <v>35</v>
      </c>
      <c r="F10187" s="19">
        <v>0</v>
      </c>
      <c r="G10187" s="19">
        <v>0</v>
      </c>
      <c r="H10187" s="19">
        <v>0</v>
      </c>
    </row>
    <row r="10188" spans="1:8" x14ac:dyDescent="0.25">
      <c r="A10188" s="14" t="str">
        <f t="shared" si="159"/>
        <v>doumiry012014</v>
      </c>
      <c r="B10188" s="19" t="s">
        <v>535</v>
      </c>
      <c r="C10188" s="19">
        <v>2014</v>
      </c>
      <c r="D10188" s="19" t="s">
        <v>2332</v>
      </c>
      <c r="E10188" s="19">
        <v>18</v>
      </c>
      <c r="F10188" s="19">
        <v>0</v>
      </c>
      <c r="G10188" s="19">
        <v>0</v>
      </c>
      <c r="H10188" s="19">
        <v>0</v>
      </c>
    </row>
    <row r="10189" spans="1:8" x14ac:dyDescent="0.25">
      <c r="A10189" s="14" t="str">
        <f t="shared" si="159"/>
        <v>downsda022014</v>
      </c>
      <c r="B10189" s="19" t="s">
        <v>1702</v>
      </c>
      <c r="C10189" s="19">
        <v>2014</v>
      </c>
      <c r="D10189" s="19" t="s">
        <v>2334</v>
      </c>
      <c r="E10189" s="19">
        <v>2</v>
      </c>
      <c r="F10189" s="19">
        <v>5</v>
      </c>
      <c r="G10189" s="19">
        <v>0</v>
      </c>
      <c r="H10189" s="19">
        <v>0</v>
      </c>
    </row>
    <row r="10190" spans="1:8" x14ac:dyDescent="0.25">
      <c r="A10190" s="14" t="str">
        <f t="shared" si="159"/>
        <v>downssc012014</v>
      </c>
      <c r="B10190" s="19" t="s">
        <v>91</v>
      </c>
      <c r="C10190" s="19">
        <v>2014</v>
      </c>
      <c r="D10190" s="19" t="s">
        <v>2334</v>
      </c>
      <c r="E10190" s="19">
        <v>1</v>
      </c>
      <c r="F10190" s="19">
        <v>2</v>
      </c>
      <c r="G10190" s="19">
        <v>1</v>
      </c>
      <c r="H10190" s="19">
        <v>0</v>
      </c>
    </row>
    <row r="10191" spans="1:8" x14ac:dyDescent="0.25">
      <c r="A10191" s="14" t="str">
        <f t="shared" si="159"/>
        <v>downssc012014</v>
      </c>
      <c r="B10191" s="19" t="s">
        <v>91</v>
      </c>
      <c r="C10191" s="19">
        <v>2014</v>
      </c>
      <c r="D10191" s="19" t="s">
        <v>2334</v>
      </c>
      <c r="E10191" s="19">
        <v>1</v>
      </c>
      <c r="F10191" s="19">
        <v>2</v>
      </c>
      <c r="G10191" s="19">
        <v>0</v>
      </c>
      <c r="H10191" s="19">
        <v>0</v>
      </c>
    </row>
    <row r="10192" spans="1:8" x14ac:dyDescent="0.25">
      <c r="A10192" s="14" t="str">
        <f t="shared" si="159"/>
        <v>doziebr012014</v>
      </c>
      <c r="B10192" s="19" t="s">
        <v>1703</v>
      </c>
      <c r="C10192" s="19">
        <v>2014</v>
      </c>
      <c r="D10192" s="19" t="s">
        <v>39</v>
      </c>
      <c r="E10192" s="19">
        <v>261</v>
      </c>
      <c r="F10192" s="19">
        <v>475</v>
      </c>
      <c r="G10192" s="19">
        <v>15</v>
      </c>
      <c r="H10192" s="19">
        <v>98</v>
      </c>
    </row>
    <row r="10193" spans="1:8" x14ac:dyDescent="0.25">
      <c r="A10193" s="14" t="str">
        <f t="shared" si="159"/>
        <v>drabeky012014</v>
      </c>
      <c r="B10193" s="19" t="s">
        <v>1270</v>
      </c>
      <c r="C10193" s="19">
        <v>2014</v>
      </c>
      <c r="D10193" s="19" t="s">
        <v>2334</v>
      </c>
      <c r="E10193" s="19">
        <v>0</v>
      </c>
      <c r="F10193" s="19">
        <v>0</v>
      </c>
      <c r="G10193" s="19">
        <v>0</v>
      </c>
      <c r="H10193" s="19">
        <v>0</v>
      </c>
    </row>
    <row r="10194" spans="1:8" x14ac:dyDescent="0.25">
      <c r="A10194" s="14" t="str">
        <f t="shared" si="159"/>
        <v>drewst012014</v>
      </c>
      <c r="B10194" s="19" t="s">
        <v>640</v>
      </c>
      <c r="C10194" s="19">
        <v>2014</v>
      </c>
      <c r="D10194" s="19" t="s">
        <v>39</v>
      </c>
      <c r="E10194" s="19">
        <v>57</v>
      </c>
      <c r="F10194" s="19">
        <v>75</v>
      </c>
      <c r="G10194" s="19">
        <v>4</v>
      </c>
      <c r="H10194" s="19">
        <v>15</v>
      </c>
    </row>
    <row r="10195" spans="1:8" x14ac:dyDescent="0.25">
      <c r="A10195" s="14" t="str">
        <f t="shared" si="159"/>
        <v>drewst012014</v>
      </c>
      <c r="B10195" s="19" t="s">
        <v>640</v>
      </c>
      <c r="C10195" s="19">
        <v>2014</v>
      </c>
      <c r="D10195" s="19" t="s">
        <v>2333</v>
      </c>
      <c r="E10195" s="19">
        <v>66</v>
      </c>
      <c r="F10195" s="19">
        <v>107</v>
      </c>
      <c r="G10195" s="19">
        <v>2</v>
      </c>
      <c r="H10195" s="19">
        <v>34</v>
      </c>
    </row>
    <row r="10196" spans="1:8" x14ac:dyDescent="0.25">
      <c r="A10196" s="14" t="str">
        <f t="shared" si="159"/>
        <v>drewst012014</v>
      </c>
      <c r="B10196" s="19" t="s">
        <v>640</v>
      </c>
      <c r="C10196" s="19">
        <v>2014</v>
      </c>
      <c r="D10196" s="19" t="s">
        <v>2333</v>
      </c>
      <c r="E10196" s="19">
        <v>13</v>
      </c>
      <c r="F10196" s="19">
        <v>18</v>
      </c>
      <c r="G10196" s="19">
        <v>1</v>
      </c>
      <c r="H10196" s="19">
        <v>5</v>
      </c>
    </row>
    <row r="10197" spans="1:8" x14ac:dyDescent="0.25">
      <c r="A10197" s="14" t="str">
        <f t="shared" si="159"/>
        <v>dudalu012014</v>
      </c>
      <c r="B10197" s="19" t="s">
        <v>1271</v>
      </c>
      <c r="C10197" s="19">
        <v>2014</v>
      </c>
      <c r="D10197" s="19" t="s">
        <v>2335</v>
      </c>
      <c r="E10197" s="19">
        <v>1108</v>
      </c>
      <c r="F10197" s="19">
        <v>82</v>
      </c>
      <c r="G10197" s="19">
        <v>7</v>
      </c>
      <c r="H10197" s="19">
        <v>125</v>
      </c>
    </row>
    <row r="10198" spans="1:8" x14ac:dyDescent="0.25">
      <c r="A10198" s="14" t="str">
        <f t="shared" si="159"/>
        <v>dudalu012014</v>
      </c>
      <c r="B10198" s="19" t="s">
        <v>1271</v>
      </c>
      <c r="C10198" s="19">
        <v>2014</v>
      </c>
      <c r="D10198" s="19" t="s">
        <v>2330</v>
      </c>
      <c r="E10198" s="19">
        <v>1</v>
      </c>
      <c r="F10198" s="19">
        <v>0</v>
      </c>
      <c r="G10198" s="19">
        <v>0</v>
      </c>
      <c r="H10198" s="19">
        <v>0</v>
      </c>
    </row>
    <row r="10199" spans="1:8" x14ac:dyDescent="0.25">
      <c r="A10199" s="14" t="str">
        <f t="shared" si="159"/>
        <v>dudalu012014</v>
      </c>
      <c r="B10199" s="19" t="s">
        <v>1271</v>
      </c>
      <c r="C10199" s="19">
        <v>2014</v>
      </c>
      <c r="D10199" s="19" t="s">
        <v>2331</v>
      </c>
      <c r="E10199" s="19">
        <v>1</v>
      </c>
      <c r="F10199" s="19">
        <v>0</v>
      </c>
      <c r="G10199" s="19">
        <v>0</v>
      </c>
      <c r="H10199" s="19">
        <v>0</v>
      </c>
    </row>
    <row r="10200" spans="1:8" x14ac:dyDescent="0.25">
      <c r="A10200" s="14" t="str">
        <f t="shared" si="159"/>
        <v>duensbr012014</v>
      </c>
      <c r="B10200" s="19" t="s">
        <v>1076</v>
      </c>
      <c r="C10200" s="19">
        <v>2014</v>
      </c>
      <c r="D10200" s="19" t="s">
        <v>2334</v>
      </c>
      <c r="E10200" s="19">
        <v>1</v>
      </c>
      <c r="F10200" s="19">
        <v>8</v>
      </c>
      <c r="G10200" s="19">
        <v>0</v>
      </c>
      <c r="H10200" s="19">
        <v>1</v>
      </c>
    </row>
    <row r="10201" spans="1:8" x14ac:dyDescent="0.25">
      <c r="A10201" s="14" t="str">
        <f t="shared" si="159"/>
        <v>duffyda012014</v>
      </c>
      <c r="B10201" s="19" t="s">
        <v>1489</v>
      </c>
      <c r="C10201" s="19">
        <v>2014</v>
      </c>
      <c r="D10201" s="19" t="s">
        <v>2334</v>
      </c>
      <c r="E10201" s="19">
        <v>4</v>
      </c>
      <c r="F10201" s="19">
        <v>12</v>
      </c>
      <c r="G10201" s="19">
        <v>5</v>
      </c>
      <c r="H10201" s="19">
        <v>0</v>
      </c>
    </row>
    <row r="10202" spans="1:8" x14ac:dyDescent="0.25">
      <c r="A10202" s="14" t="str">
        <f t="shared" si="159"/>
        <v>duffyma012014</v>
      </c>
      <c r="B10202" s="19" t="s">
        <v>2157</v>
      </c>
      <c r="C10202" s="19">
        <v>2014</v>
      </c>
      <c r="D10202" s="19" t="s">
        <v>39</v>
      </c>
      <c r="E10202" s="19">
        <v>9</v>
      </c>
      <c r="F10202" s="19">
        <v>16</v>
      </c>
      <c r="G10202" s="19">
        <v>1</v>
      </c>
      <c r="H10202" s="19">
        <v>3</v>
      </c>
    </row>
    <row r="10203" spans="1:8" x14ac:dyDescent="0.25">
      <c r="A10203" s="14" t="str">
        <f t="shared" si="159"/>
        <v>duffyma012014</v>
      </c>
      <c r="B10203" s="19" t="s">
        <v>2157</v>
      </c>
      <c r="C10203" s="19">
        <v>2014</v>
      </c>
      <c r="D10203" s="19" t="s">
        <v>40</v>
      </c>
      <c r="E10203" s="19">
        <v>0</v>
      </c>
      <c r="F10203" s="19">
        <v>2</v>
      </c>
      <c r="G10203" s="19">
        <v>0</v>
      </c>
      <c r="H10203" s="19">
        <v>0</v>
      </c>
    </row>
    <row r="10204" spans="1:8" x14ac:dyDescent="0.25">
      <c r="A10204" s="14" t="str">
        <f t="shared" si="159"/>
        <v>duffyma012014</v>
      </c>
      <c r="B10204" s="19" t="s">
        <v>2157</v>
      </c>
      <c r="C10204" s="19">
        <v>2014</v>
      </c>
      <c r="D10204" s="19" t="s">
        <v>2333</v>
      </c>
      <c r="E10204" s="19">
        <v>15</v>
      </c>
      <c r="F10204" s="19">
        <v>13</v>
      </c>
      <c r="G10204" s="19">
        <v>1</v>
      </c>
      <c r="H10204" s="19">
        <v>5</v>
      </c>
    </row>
    <row r="10205" spans="1:8" x14ac:dyDescent="0.25">
      <c r="A10205" s="14" t="str">
        <f t="shared" si="159"/>
        <v>dukeza012014</v>
      </c>
      <c r="B10205" s="19" t="s">
        <v>536</v>
      </c>
      <c r="C10205" s="19">
        <v>2014</v>
      </c>
      <c r="D10205" s="19" t="s">
        <v>2334</v>
      </c>
      <c r="E10205" s="19">
        <v>2</v>
      </c>
      <c r="F10205" s="19">
        <v>10</v>
      </c>
      <c r="G10205" s="19">
        <v>0</v>
      </c>
      <c r="H10205" s="19">
        <v>1</v>
      </c>
    </row>
    <row r="10206" spans="1:8" x14ac:dyDescent="0.25">
      <c r="A10206" s="14" t="str">
        <f t="shared" si="159"/>
        <v>dunnad012014</v>
      </c>
      <c r="B10206" s="19" t="s">
        <v>242</v>
      </c>
      <c r="C10206" s="19">
        <v>2014</v>
      </c>
      <c r="D10206" s="19" t="s">
        <v>2335</v>
      </c>
      <c r="E10206" s="19">
        <v>207</v>
      </c>
      <c r="F10206" s="19">
        <v>7</v>
      </c>
      <c r="G10206" s="19">
        <v>1</v>
      </c>
      <c r="H10206" s="19">
        <v>24</v>
      </c>
    </row>
    <row r="10207" spans="1:8" x14ac:dyDescent="0.25">
      <c r="A10207" s="14" t="str">
        <f t="shared" si="159"/>
        <v>dunnad012014</v>
      </c>
      <c r="B10207" s="19" t="s">
        <v>242</v>
      </c>
      <c r="C10207" s="19">
        <v>2014</v>
      </c>
      <c r="D10207" s="19" t="s">
        <v>2330</v>
      </c>
      <c r="E10207" s="19">
        <v>8</v>
      </c>
      <c r="F10207" s="19">
        <v>0</v>
      </c>
      <c r="G10207" s="19">
        <v>0</v>
      </c>
      <c r="H10207" s="19">
        <v>0</v>
      </c>
    </row>
    <row r="10208" spans="1:8" x14ac:dyDescent="0.25">
      <c r="A10208" s="14" t="str">
        <f t="shared" si="159"/>
        <v>dunnad012014</v>
      </c>
      <c r="B10208" s="19" t="s">
        <v>242</v>
      </c>
      <c r="C10208" s="19">
        <v>2014</v>
      </c>
      <c r="D10208" s="19" t="s">
        <v>2331</v>
      </c>
      <c r="E10208" s="19">
        <v>12</v>
      </c>
      <c r="F10208" s="19">
        <v>0</v>
      </c>
      <c r="G10208" s="19">
        <v>1</v>
      </c>
      <c r="H10208" s="19">
        <v>0</v>
      </c>
    </row>
    <row r="10209" spans="1:8" x14ac:dyDescent="0.25">
      <c r="A10209" s="14" t="str">
        <f t="shared" si="159"/>
        <v>dunnad012014</v>
      </c>
      <c r="B10209" s="19" t="s">
        <v>242</v>
      </c>
      <c r="C10209" s="19">
        <v>2014</v>
      </c>
      <c r="D10209" s="19" t="s">
        <v>2334</v>
      </c>
      <c r="E10209" s="19">
        <v>0</v>
      </c>
      <c r="F10209" s="19">
        <v>0</v>
      </c>
      <c r="G10209" s="19">
        <v>0</v>
      </c>
      <c r="H10209" s="19">
        <v>0</v>
      </c>
    </row>
    <row r="10210" spans="1:8" x14ac:dyDescent="0.25">
      <c r="A10210" s="14" t="str">
        <f t="shared" si="159"/>
        <v>dunnad012014</v>
      </c>
      <c r="B10210" s="19" t="s">
        <v>242</v>
      </c>
      <c r="C10210" s="19">
        <v>2014</v>
      </c>
      <c r="D10210" s="19" t="s">
        <v>2332</v>
      </c>
      <c r="E10210" s="19">
        <v>4</v>
      </c>
      <c r="F10210" s="19">
        <v>0</v>
      </c>
      <c r="G10210" s="19">
        <v>1</v>
      </c>
      <c r="H10210" s="19">
        <v>0</v>
      </c>
    </row>
    <row r="10211" spans="1:8" x14ac:dyDescent="0.25">
      <c r="A10211" s="14" t="str">
        <f t="shared" si="159"/>
        <v>dunnija012014</v>
      </c>
      <c r="B10211" s="19" t="s">
        <v>1925</v>
      </c>
      <c r="C10211" s="19">
        <v>2014</v>
      </c>
      <c r="D10211" s="19" t="s">
        <v>2334</v>
      </c>
      <c r="E10211" s="19">
        <v>0</v>
      </c>
      <c r="F10211" s="19">
        <v>0</v>
      </c>
      <c r="G10211" s="19">
        <v>0</v>
      </c>
      <c r="H10211" s="19">
        <v>0</v>
      </c>
    </row>
    <row r="10212" spans="1:8" x14ac:dyDescent="0.25">
      <c r="A10212" s="14" t="str">
        <f t="shared" si="159"/>
        <v>dunnmi012014</v>
      </c>
      <c r="B10212" s="19" t="s">
        <v>1077</v>
      </c>
      <c r="C10212" s="19">
        <v>2014</v>
      </c>
      <c r="D10212" s="19" t="s">
        <v>2334</v>
      </c>
      <c r="E10212" s="19">
        <v>2</v>
      </c>
      <c r="F10212" s="19">
        <v>6</v>
      </c>
      <c r="G10212" s="19">
        <v>1</v>
      </c>
      <c r="H10212" s="19">
        <v>0</v>
      </c>
    </row>
    <row r="10213" spans="1:8" x14ac:dyDescent="0.25">
      <c r="A10213" s="14" t="str">
        <f t="shared" si="159"/>
        <v>duvalad012014</v>
      </c>
      <c r="B10213" s="19" t="s">
        <v>2158</v>
      </c>
      <c r="C10213" s="19">
        <v>2014</v>
      </c>
      <c r="D10213" s="19" t="s">
        <v>2335</v>
      </c>
      <c r="E10213" s="19">
        <v>149</v>
      </c>
      <c r="F10213" s="19">
        <v>8</v>
      </c>
      <c r="G10213" s="19">
        <v>1</v>
      </c>
      <c r="H10213" s="19">
        <v>13</v>
      </c>
    </row>
    <row r="10214" spans="1:8" x14ac:dyDescent="0.25">
      <c r="A10214" s="14" t="str">
        <f t="shared" si="159"/>
        <v>duvalad012014</v>
      </c>
      <c r="B10214" s="19" t="s">
        <v>2158</v>
      </c>
      <c r="C10214" s="19">
        <v>2014</v>
      </c>
      <c r="D10214" s="19" t="s">
        <v>40</v>
      </c>
      <c r="E10214" s="19">
        <v>0</v>
      </c>
      <c r="F10214" s="19">
        <v>0</v>
      </c>
      <c r="G10214" s="19">
        <v>0</v>
      </c>
      <c r="H10214" s="19">
        <v>0</v>
      </c>
    </row>
    <row r="10215" spans="1:8" x14ac:dyDescent="0.25">
      <c r="A10215" s="14" t="str">
        <f t="shared" si="159"/>
        <v>dysonja012014</v>
      </c>
      <c r="B10215" s="19" t="s">
        <v>1272</v>
      </c>
      <c r="C10215" s="19">
        <v>2014</v>
      </c>
      <c r="D10215" s="19" t="s">
        <v>2329</v>
      </c>
      <c r="E10215" s="19">
        <v>224</v>
      </c>
      <c r="F10215" s="19">
        <v>4</v>
      </c>
      <c r="G10215" s="19">
        <v>4</v>
      </c>
      <c r="H10215" s="19">
        <v>0</v>
      </c>
    </row>
    <row r="10216" spans="1:8" x14ac:dyDescent="0.25">
      <c r="A10216" s="14" t="str">
        <f t="shared" si="159"/>
        <v>dysonja012014</v>
      </c>
      <c r="B10216" s="19" t="s">
        <v>1272</v>
      </c>
      <c r="C10216" s="19">
        <v>2014</v>
      </c>
      <c r="D10216" s="19" t="s">
        <v>2330</v>
      </c>
      <c r="E10216" s="19">
        <v>4</v>
      </c>
      <c r="F10216" s="19">
        <v>0</v>
      </c>
      <c r="G10216" s="19">
        <v>0</v>
      </c>
      <c r="H10216" s="19">
        <v>0</v>
      </c>
    </row>
    <row r="10217" spans="1:8" x14ac:dyDescent="0.25">
      <c r="A10217" s="14" t="str">
        <f t="shared" si="159"/>
        <v>dysonja012014</v>
      </c>
      <c r="B10217" s="19" t="s">
        <v>1272</v>
      </c>
      <c r="C10217" s="19">
        <v>2014</v>
      </c>
      <c r="D10217" s="19" t="s">
        <v>2331</v>
      </c>
      <c r="E10217" s="19">
        <v>228</v>
      </c>
      <c r="F10217" s="19">
        <v>4</v>
      </c>
      <c r="G10217" s="19">
        <v>4</v>
      </c>
      <c r="H10217" s="19">
        <v>0</v>
      </c>
    </row>
    <row r="10218" spans="1:8" x14ac:dyDescent="0.25">
      <c r="A10218" s="14" t="str">
        <f t="shared" si="159"/>
        <v>dysonsa012014</v>
      </c>
      <c r="B10218" s="19" t="s">
        <v>1704</v>
      </c>
      <c r="C10218" s="19">
        <v>2014</v>
      </c>
      <c r="D10218" s="19" t="s">
        <v>2334</v>
      </c>
      <c r="E10218" s="19">
        <v>7</v>
      </c>
      <c r="F10218" s="19">
        <v>4</v>
      </c>
      <c r="G10218" s="19">
        <v>2</v>
      </c>
      <c r="H10218" s="19">
        <v>0</v>
      </c>
    </row>
    <row r="10219" spans="1:8" x14ac:dyDescent="0.25">
      <c r="A10219" s="14" t="str">
        <f t="shared" si="159"/>
        <v>eatonad022014</v>
      </c>
      <c r="B10219" s="19" t="s">
        <v>1705</v>
      </c>
      <c r="C10219" s="19">
        <v>2014</v>
      </c>
      <c r="D10219" s="19" t="s">
        <v>2329</v>
      </c>
      <c r="E10219" s="19">
        <v>312</v>
      </c>
      <c r="F10219" s="19">
        <v>9</v>
      </c>
      <c r="G10219" s="19">
        <v>4</v>
      </c>
      <c r="H10219" s="19">
        <v>1</v>
      </c>
    </row>
    <row r="10220" spans="1:8" x14ac:dyDescent="0.25">
      <c r="A10220" s="14" t="str">
        <f t="shared" si="159"/>
        <v>eatonad022014</v>
      </c>
      <c r="B10220" s="19" t="s">
        <v>1705</v>
      </c>
      <c r="C10220" s="19">
        <v>2014</v>
      </c>
      <c r="D10220" s="19" t="s">
        <v>2331</v>
      </c>
      <c r="E10220" s="19">
        <v>312</v>
      </c>
      <c r="F10220" s="19">
        <v>9</v>
      </c>
      <c r="G10220" s="19">
        <v>4</v>
      </c>
      <c r="H10220" s="19">
        <v>1</v>
      </c>
    </row>
    <row r="10221" spans="1:8" x14ac:dyDescent="0.25">
      <c r="A10221" s="14" t="str">
        <f t="shared" si="159"/>
        <v>edginjo012014</v>
      </c>
      <c r="B10221" s="19" t="s">
        <v>1706</v>
      </c>
      <c r="C10221" s="19">
        <v>2014</v>
      </c>
      <c r="D10221" s="19" t="s">
        <v>2334</v>
      </c>
      <c r="E10221" s="19">
        <v>1</v>
      </c>
      <c r="F10221" s="19">
        <v>1</v>
      </c>
      <c r="G10221" s="19">
        <v>1</v>
      </c>
      <c r="H10221" s="19">
        <v>0</v>
      </c>
    </row>
    <row r="10222" spans="1:8" x14ac:dyDescent="0.25">
      <c r="A10222" s="14" t="str">
        <f t="shared" si="159"/>
        <v>edwarjo022014</v>
      </c>
      <c r="B10222" s="19" t="s">
        <v>2159</v>
      </c>
      <c r="C10222" s="19">
        <v>2014</v>
      </c>
      <c r="D10222" s="19" t="s">
        <v>2334</v>
      </c>
      <c r="E10222" s="19">
        <v>0</v>
      </c>
      <c r="F10222" s="19">
        <v>1</v>
      </c>
      <c r="G10222" s="19">
        <v>0</v>
      </c>
      <c r="H10222" s="19">
        <v>0</v>
      </c>
    </row>
    <row r="10223" spans="1:8" x14ac:dyDescent="0.25">
      <c r="A10223" s="14" t="str">
        <f t="shared" si="159"/>
        <v>elbersc012014</v>
      </c>
      <c r="B10223" s="19" t="s">
        <v>915</v>
      </c>
      <c r="C10223" s="19">
        <v>2014</v>
      </c>
      <c r="D10223" s="19" t="s">
        <v>2334</v>
      </c>
      <c r="E10223" s="19">
        <v>1</v>
      </c>
      <c r="F10223" s="19">
        <v>0</v>
      </c>
      <c r="G10223" s="19">
        <v>0</v>
      </c>
      <c r="H10223" s="19">
        <v>0</v>
      </c>
    </row>
    <row r="10224" spans="1:8" x14ac:dyDescent="0.25">
      <c r="A10224" s="14" t="str">
        <f t="shared" si="159"/>
        <v>eliasro012014</v>
      </c>
      <c r="B10224" s="19" t="s">
        <v>2160</v>
      </c>
      <c r="C10224" s="19">
        <v>2014</v>
      </c>
      <c r="D10224" s="19" t="s">
        <v>2334</v>
      </c>
      <c r="E10224" s="19">
        <v>2</v>
      </c>
      <c r="F10224" s="19">
        <v>22</v>
      </c>
      <c r="G10224" s="19">
        <v>0</v>
      </c>
      <c r="H10224" s="19">
        <v>2</v>
      </c>
    </row>
    <row r="10225" spans="1:8" x14ac:dyDescent="0.25">
      <c r="A10225" s="14" t="str">
        <f t="shared" si="159"/>
        <v>ellisaj012014</v>
      </c>
      <c r="B10225" s="19" t="s">
        <v>916</v>
      </c>
      <c r="C10225" s="19">
        <v>2014</v>
      </c>
      <c r="D10225" s="19" t="s">
        <v>2336</v>
      </c>
      <c r="E10225" s="19">
        <v>737</v>
      </c>
      <c r="F10225" s="19">
        <v>68</v>
      </c>
      <c r="G10225" s="19">
        <v>4</v>
      </c>
      <c r="H10225" s="19">
        <v>4</v>
      </c>
    </row>
    <row r="10226" spans="1:8" x14ac:dyDescent="0.25">
      <c r="A10226" s="14" t="str">
        <f t="shared" si="159"/>
        <v>ellisma012014</v>
      </c>
      <c r="B10226" s="19" t="s">
        <v>298</v>
      </c>
      <c r="C10226" s="19">
        <v>2014</v>
      </c>
      <c r="D10226" s="19" t="s">
        <v>2335</v>
      </c>
      <c r="E10226" s="19">
        <v>15</v>
      </c>
      <c r="F10226" s="19">
        <v>2</v>
      </c>
      <c r="G10226" s="19">
        <v>0</v>
      </c>
      <c r="H10226" s="19">
        <v>5</v>
      </c>
    </row>
    <row r="10227" spans="1:8" x14ac:dyDescent="0.25">
      <c r="A10227" s="14" t="str">
        <f t="shared" si="159"/>
        <v>ellisma012014</v>
      </c>
      <c r="B10227" s="19" t="s">
        <v>298</v>
      </c>
      <c r="C10227" s="19">
        <v>2014</v>
      </c>
      <c r="D10227" s="19" t="s">
        <v>39</v>
      </c>
      <c r="E10227" s="19">
        <v>70</v>
      </c>
      <c r="F10227" s="19">
        <v>123</v>
      </c>
      <c r="G10227" s="19">
        <v>0</v>
      </c>
      <c r="H10227" s="19">
        <v>21</v>
      </c>
    </row>
    <row r="10228" spans="1:8" x14ac:dyDescent="0.25">
      <c r="A10228" s="14" t="str">
        <f t="shared" si="159"/>
        <v>ellisma012014</v>
      </c>
      <c r="B10228" s="19" t="s">
        <v>298</v>
      </c>
      <c r="C10228" s="19">
        <v>2014</v>
      </c>
      <c r="D10228" s="19" t="s">
        <v>40</v>
      </c>
      <c r="E10228" s="19">
        <v>0</v>
      </c>
      <c r="F10228" s="19">
        <v>2</v>
      </c>
      <c r="G10228" s="19">
        <v>1</v>
      </c>
      <c r="H10228" s="19">
        <v>1</v>
      </c>
    </row>
    <row r="10229" spans="1:8" x14ac:dyDescent="0.25">
      <c r="A10229" s="14" t="str">
        <f t="shared" si="159"/>
        <v>ellsbja012014</v>
      </c>
      <c r="B10229" s="19" t="s">
        <v>781</v>
      </c>
      <c r="C10229" s="19">
        <v>2014</v>
      </c>
      <c r="D10229" s="19" t="s">
        <v>2329</v>
      </c>
      <c r="E10229" s="19">
        <v>380</v>
      </c>
      <c r="F10229" s="19">
        <v>3</v>
      </c>
      <c r="G10229" s="19">
        <v>1</v>
      </c>
      <c r="H10229" s="19">
        <v>1</v>
      </c>
    </row>
    <row r="10230" spans="1:8" x14ac:dyDescent="0.25">
      <c r="A10230" s="14" t="str">
        <f t="shared" si="159"/>
        <v>ellsbja012014</v>
      </c>
      <c r="B10230" s="19" t="s">
        <v>781</v>
      </c>
      <c r="C10230" s="19">
        <v>2014</v>
      </c>
      <c r="D10230" s="19" t="s">
        <v>2331</v>
      </c>
      <c r="E10230" s="19">
        <v>380</v>
      </c>
      <c r="F10230" s="19">
        <v>3</v>
      </c>
      <c r="G10230" s="19">
        <v>1</v>
      </c>
      <c r="H10230" s="19">
        <v>1</v>
      </c>
    </row>
    <row r="10231" spans="1:8" x14ac:dyDescent="0.25">
      <c r="A10231" s="14" t="str">
        <f t="shared" si="159"/>
        <v>elmorja012014</v>
      </c>
      <c r="B10231" s="19" t="s">
        <v>1707</v>
      </c>
      <c r="C10231" s="19">
        <v>2014</v>
      </c>
      <c r="D10231" s="19" t="s">
        <v>39</v>
      </c>
      <c r="E10231" s="19">
        <v>5</v>
      </c>
      <c r="F10231" s="19">
        <v>2</v>
      </c>
      <c r="G10231" s="19">
        <v>0</v>
      </c>
      <c r="H10231" s="19">
        <v>0</v>
      </c>
    </row>
    <row r="10232" spans="1:8" x14ac:dyDescent="0.25">
      <c r="A10232" s="14" t="str">
        <f t="shared" si="159"/>
        <v>elmorja012014</v>
      </c>
      <c r="B10232" s="19" t="s">
        <v>1707</v>
      </c>
      <c r="C10232" s="19">
        <v>2014</v>
      </c>
      <c r="D10232" s="19" t="s">
        <v>2333</v>
      </c>
      <c r="E10232" s="19">
        <v>2</v>
      </c>
      <c r="F10232" s="19">
        <v>5</v>
      </c>
      <c r="G10232" s="19">
        <v>0</v>
      </c>
      <c r="H10232" s="19">
        <v>1</v>
      </c>
    </row>
    <row r="10233" spans="1:8" x14ac:dyDescent="0.25">
      <c r="A10233" s="14" t="str">
        <f t="shared" si="159"/>
        <v>encared012014</v>
      </c>
      <c r="B10233" s="19" t="s">
        <v>538</v>
      </c>
      <c r="C10233" s="19">
        <v>2014</v>
      </c>
      <c r="D10233" s="19" t="s">
        <v>2335</v>
      </c>
      <c r="E10233" s="19">
        <v>625</v>
      </c>
      <c r="F10233" s="19">
        <v>33</v>
      </c>
      <c r="G10233" s="19">
        <v>8</v>
      </c>
      <c r="H10233" s="19">
        <v>51</v>
      </c>
    </row>
    <row r="10234" spans="1:8" x14ac:dyDescent="0.25">
      <c r="A10234" s="14" t="str">
        <f t="shared" si="159"/>
        <v>encared012014</v>
      </c>
      <c r="B10234" s="19" t="s">
        <v>538</v>
      </c>
      <c r="C10234" s="19">
        <v>2014</v>
      </c>
      <c r="D10234" s="19" t="s">
        <v>2330</v>
      </c>
      <c r="E10234" s="19">
        <v>2</v>
      </c>
      <c r="F10234" s="19">
        <v>0</v>
      </c>
      <c r="G10234" s="19">
        <v>0</v>
      </c>
      <c r="H10234" s="19">
        <v>0</v>
      </c>
    </row>
    <row r="10235" spans="1:8" x14ac:dyDescent="0.25">
      <c r="A10235" s="14" t="str">
        <f t="shared" si="159"/>
        <v>encared012014</v>
      </c>
      <c r="B10235" s="19" t="s">
        <v>538</v>
      </c>
      <c r="C10235" s="19">
        <v>2014</v>
      </c>
      <c r="D10235" s="19" t="s">
        <v>2331</v>
      </c>
      <c r="E10235" s="19">
        <v>2</v>
      </c>
      <c r="F10235" s="19">
        <v>0</v>
      </c>
      <c r="G10235" s="19">
        <v>0</v>
      </c>
      <c r="H10235" s="19">
        <v>0</v>
      </c>
    </row>
    <row r="10236" spans="1:8" x14ac:dyDescent="0.25">
      <c r="A10236" s="14" t="str">
        <f t="shared" si="159"/>
        <v>eovalna012014</v>
      </c>
      <c r="B10236" s="19" t="s">
        <v>1492</v>
      </c>
      <c r="C10236" s="19">
        <v>2014</v>
      </c>
      <c r="D10236" s="19" t="s">
        <v>2334</v>
      </c>
      <c r="E10236" s="19">
        <v>21</v>
      </c>
      <c r="F10236" s="19">
        <v>31</v>
      </c>
      <c r="G10236" s="19">
        <v>1</v>
      </c>
      <c r="H10236" s="19">
        <v>2</v>
      </c>
    </row>
    <row r="10237" spans="1:8" x14ac:dyDescent="0.25">
      <c r="A10237" s="14" t="str">
        <f t="shared" si="159"/>
        <v>erlinro012014</v>
      </c>
      <c r="B10237" s="19" t="s">
        <v>1927</v>
      </c>
      <c r="C10237" s="19">
        <v>2014</v>
      </c>
      <c r="D10237" s="19" t="s">
        <v>2334</v>
      </c>
      <c r="E10237" s="19">
        <v>3</v>
      </c>
      <c r="F10237" s="19">
        <v>5</v>
      </c>
      <c r="G10237" s="19">
        <v>0</v>
      </c>
      <c r="H10237" s="19">
        <v>0</v>
      </c>
    </row>
    <row r="10238" spans="1:8" x14ac:dyDescent="0.25">
      <c r="A10238" s="14" t="str">
        <f t="shared" si="159"/>
        <v>escobal022014</v>
      </c>
      <c r="B10238" s="19" t="s">
        <v>917</v>
      </c>
      <c r="C10238" s="19">
        <v>2014</v>
      </c>
      <c r="D10238" s="19" t="s">
        <v>2333</v>
      </c>
      <c r="E10238" s="19">
        <v>213</v>
      </c>
      <c r="F10238" s="19">
        <v>440</v>
      </c>
      <c r="G10238" s="19">
        <v>16</v>
      </c>
      <c r="H10238" s="19">
        <v>91</v>
      </c>
    </row>
    <row r="10239" spans="1:8" x14ac:dyDescent="0.25">
      <c r="A10239" s="14" t="str">
        <f t="shared" si="159"/>
        <v>escobed012014</v>
      </c>
      <c r="B10239" s="19" t="s">
        <v>1494</v>
      </c>
      <c r="C10239" s="19">
        <v>2014</v>
      </c>
      <c r="D10239" s="19" t="s">
        <v>39</v>
      </c>
      <c r="E10239" s="19">
        <v>12</v>
      </c>
      <c r="F10239" s="19">
        <v>16</v>
      </c>
      <c r="G10239" s="19">
        <v>1</v>
      </c>
      <c r="H10239" s="19">
        <v>5</v>
      </c>
    </row>
    <row r="10240" spans="1:8" x14ac:dyDescent="0.25">
      <c r="A10240" s="14" t="str">
        <f t="shared" si="159"/>
        <v>escobed012014</v>
      </c>
      <c r="B10240" s="19" t="s">
        <v>1494</v>
      </c>
      <c r="C10240" s="19">
        <v>2014</v>
      </c>
      <c r="D10240" s="19" t="s">
        <v>40</v>
      </c>
      <c r="E10240" s="19">
        <v>12</v>
      </c>
      <c r="F10240" s="19">
        <v>39</v>
      </c>
      <c r="G10240" s="19">
        <v>3</v>
      </c>
      <c r="H10240" s="19">
        <v>7</v>
      </c>
    </row>
    <row r="10241" spans="1:8" x14ac:dyDescent="0.25">
      <c r="A10241" s="14" t="str">
        <f t="shared" si="159"/>
        <v>escobed012014</v>
      </c>
      <c r="B10241" s="19" t="s">
        <v>1494</v>
      </c>
      <c r="C10241" s="19">
        <v>2014</v>
      </c>
      <c r="D10241" s="19" t="s">
        <v>2329</v>
      </c>
      <c r="E10241" s="19">
        <v>2</v>
      </c>
      <c r="F10241" s="19">
        <v>2</v>
      </c>
      <c r="G10241" s="19">
        <v>0</v>
      </c>
      <c r="H10241" s="19">
        <v>0</v>
      </c>
    </row>
    <row r="10242" spans="1:8" x14ac:dyDescent="0.25">
      <c r="A10242" s="14" t="str">
        <f t="shared" si="159"/>
        <v>escobed012014</v>
      </c>
      <c r="B10242" s="19" t="s">
        <v>1494</v>
      </c>
      <c r="C10242" s="19">
        <v>2014</v>
      </c>
      <c r="D10242" s="19" t="s">
        <v>2330</v>
      </c>
      <c r="E10242" s="19">
        <v>3</v>
      </c>
      <c r="F10242" s="19">
        <v>0</v>
      </c>
      <c r="G10242" s="19">
        <v>0</v>
      </c>
      <c r="H10242" s="19">
        <v>0</v>
      </c>
    </row>
    <row r="10243" spans="1:8" x14ac:dyDescent="0.25">
      <c r="A10243" s="14" t="str">
        <f t="shared" ref="A10243:A10306" si="160">B10243&amp;C10243</f>
        <v>escobed012014</v>
      </c>
      <c r="B10243" s="19" t="s">
        <v>1494</v>
      </c>
      <c r="C10243" s="19">
        <v>2014</v>
      </c>
      <c r="D10243" s="19" t="s">
        <v>2331</v>
      </c>
      <c r="E10243" s="19">
        <v>5</v>
      </c>
      <c r="F10243" s="19">
        <v>2</v>
      </c>
      <c r="G10243" s="19">
        <v>0</v>
      </c>
      <c r="H10243" s="19">
        <v>0</v>
      </c>
    </row>
    <row r="10244" spans="1:8" x14ac:dyDescent="0.25">
      <c r="A10244" s="14" t="str">
        <f t="shared" si="160"/>
        <v>escobed012014</v>
      </c>
      <c r="B10244" s="19" t="s">
        <v>1494</v>
      </c>
      <c r="C10244" s="19">
        <v>2014</v>
      </c>
      <c r="D10244" s="19" t="s">
        <v>2333</v>
      </c>
      <c r="E10244" s="19">
        <v>130</v>
      </c>
      <c r="F10244" s="19">
        <v>224</v>
      </c>
      <c r="G10244" s="19">
        <v>5</v>
      </c>
      <c r="H10244" s="19">
        <v>49</v>
      </c>
    </row>
    <row r="10245" spans="1:8" x14ac:dyDescent="0.25">
      <c r="A10245" s="14" t="str">
        <f t="shared" si="160"/>
        <v>escobed022014</v>
      </c>
      <c r="B10245" s="19" t="s">
        <v>2161</v>
      </c>
      <c r="C10245" s="19">
        <v>2014</v>
      </c>
      <c r="D10245" s="19" t="s">
        <v>2334</v>
      </c>
      <c r="E10245" s="19">
        <v>0</v>
      </c>
      <c r="F10245" s="19">
        <v>0</v>
      </c>
      <c r="G10245" s="19">
        <v>0</v>
      </c>
      <c r="H10245" s="19">
        <v>0</v>
      </c>
    </row>
    <row r="10246" spans="1:8" x14ac:dyDescent="0.25">
      <c r="A10246" s="14" t="str">
        <f t="shared" si="160"/>
        <v>escobyu012014</v>
      </c>
      <c r="B10246" s="19" t="s">
        <v>782</v>
      </c>
      <c r="C10246" s="19">
        <v>2014</v>
      </c>
      <c r="D10246" s="19" t="s">
        <v>2330</v>
      </c>
      <c r="E10246" s="19">
        <v>0</v>
      </c>
      <c r="F10246" s="19">
        <v>0</v>
      </c>
      <c r="G10246" s="19">
        <v>0</v>
      </c>
      <c r="H10246" s="19">
        <v>0</v>
      </c>
    </row>
    <row r="10247" spans="1:8" x14ac:dyDescent="0.25">
      <c r="A10247" s="14" t="str">
        <f t="shared" si="160"/>
        <v>escobyu012014</v>
      </c>
      <c r="B10247" s="19" t="s">
        <v>782</v>
      </c>
      <c r="C10247" s="19">
        <v>2014</v>
      </c>
      <c r="D10247" s="19" t="s">
        <v>2331</v>
      </c>
      <c r="E10247" s="19">
        <v>0</v>
      </c>
      <c r="F10247" s="19">
        <v>0</v>
      </c>
      <c r="G10247" s="19">
        <v>0</v>
      </c>
      <c r="H10247" s="19">
        <v>0</v>
      </c>
    </row>
    <row r="10248" spans="1:8" x14ac:dyDescent="0.25">
      <c r="A10248" s="14" t="str">
        <f t="shared" si="160"/>
        <v>escobyu012014</v>
      </c>
      <c r="B10248" s="19" t="s">
        <v>782</v>
      </c>
      <c r="C10248" s="19">
        <v>2014</v>
      </c>
      <c r="D10248" s="19" t="s">
        <v>2333</v>
      </c>
      <c r="E10248" s="19">
        <v>168</v>
      </c>
      <c r="F10248" s="19">
        <v>267</v>
      </c>
      <c r="G10248" s="19">
        <v>16</v>
      </c>
      <c r="H10248" s="19">
        <v>50</v>
      </c>
    </row>
    <row r="10249" spans="1:8" x14ac:dyDescent="0.25">
      <c r="A10249" s="14" t="str">
        <f t="shared" si="160"/>
        <v>espinda012014</v>
      </c>
      <c r="B10249" s="19" t="s">
        <v>1277</v>
      </c>
      <c r="C10249" s="19">
        <v>2014</v>
      </c>
      <c r="D10249" s="19" t="s">
        <v>39</v>
      </c>
      <c r="E10249" s="19">
        <v>157</v>
      </c>
      <c r="F10249" s="19">
        <v>231</v>
      </c>
      <c r="G10249" s="19">
        <v>4</v>
      </c>
      <c r="H10249" s="19">
        <v>58</v>
      </c>
    </row>
    <row r="10250" spans="1:8" x14ac:dyDescent="0.25">
      <c r="A10250" s="14" t="str">
        <f t="shared" si="160"/>
        <v>espinda012014</v>
      </c>
      <c r="B10250" s="19" t="s">
        <v>1277</v>
      </c>
      <c r="C10250" s="19">
        <v>2014</v>
      </c>
      <c r="D10250" s="19" t="s">
        <v>2333</v>
      </c>
      <c r="E10250" s="19">
        <v>16</v>
      </c>
      <c r="F10250" s="19">
        <v>28</v>
      </c>
      <c r="G10250" s="19">
        <v>1</v>
      </c>
      <c r="H10250" s="19">
        <v>7</v>
      </c>
    </row>
    <row r="10251" spans="1:8" x14ac:dyDescent="0.25">
      <c r="A10251" s="14" t="str">
        <f t="shared" si="160"/>
        <v>estrama012014</v>
      </c>
      <c r="B10251" s="19" t="s">
        <v>918</v>
      </c>
      <c r="C10251" s="19">
        <v>2014</v>
      </c>
      <c r="D10251" s="19" t="s">
        <v>2334</v>
      </c>
      <c r="E10251" s="19">
        <v>6</v>
      </c>
      <c r="F10251" s="19">
        <v>21</v>
      </c>
      <c r="G10251" s="19">
        <v>0</v>
      </c>
      <c r="H10251" s="19">
        <v>0</v>
      </c>
    </row>
    <row r="10252" spans="1:8" x14ac:dyDescent="0.25">
      <c r="A10252" s="14" t="str">
        <f t="shared" si="160"/>
        <v>ethiean012014</v>
      </c>
      <c r="B10252" s="19" t="s">
        <v>641</v>
      </c>
      <c r="C10252" s="19">
        <v>2014</v>
      </c>
      <c r="D10252" s="19" t="s">
        <v>2335</v>
      </c>
      <c r="E10252" s="19">
        <v>5</v>
      </c>
      <c r="F10252" s="19">
        <v>0</v>
      </c>
      <c r="G10252" s="19">
        <v>0</v>
      </c>
      <c r="H10252" s="19">
        <v>0</v>
      </c>
    </row>
    <row r="10253" spans="1:8" x14ac:dyDescent="0.25">
      <c r="A10253" s="14" t="str">
        <f t="shared" si="160"/>
        <v>ethiean012014</v>
      </c>
      <c r="B10253" s="19" t="s">
        <v>641</v>
      </c>
      <c r="C10253" s="19">
        <v>2014</v>
      </c>
      <c r="D10253" s="19" t="s">
        <v>2329</v>
      </c>
      <c r="E10253" s="19">
        <v>120</v>
      </c>
      <c r="F10253" s="19">
        <v>0</v>
      </c>
      <c r="G10253" s="19">
        <v>1</v>
      </c>
      <c r="H10253" s="19">
        <v>0</v>
      </c>
    </row>
    <row r="10254" spans="1:8" x14ac:dyDescent="0.25">
      <c r="A10254" s="14" t="str">
        <f t="shared" si="160"/>
        <v>ethiean012014</v>
      </c>
      <c r="B10254" s="19" t="s">
        <v>641</v>
      </c>
      <c r="C10254" s="19">
        <v>2014</v>
      </c>
      <c r="D10254" s="19" t="s">
        <v>2330</v>
      </c>
      <c r="E10254" s="19">
        <v>13</v>
      </c>
      <c r="F10254" s="19">
        <v>0</v>
      </c>
      <c r="G10254" s="19">
        <v>0</v>
      </c>
      <c r="H10254" s="19">
        <v>0</v>
      </c>
    </row>
    <row r="10255" spans="1:8" x14ac:dyDescent="0.25">
      <c r="A10255" s="14" t="str">
        <f t="shared" si="160"/>
        <v>ethiean012014</v>
      </c>
      <c r="B10255" s="19" t="s">
        <v>641</v>
      </c>
      <c r="C10255" s="19">
        <v>2014</v>
      </c>
      <c r="D10255" s="19" t="s">
        <v>2331</v>
      </c>
      <c r="E10255" s="19">
        <v>153</v>
      </c>
      <c r="F10255" s="19">
        <v>1</v>
      </c>
      <c r="G10255" s="19">
        <v>1</v>
      </c>
      <c r="H10255" s="19">
        <v>0</v>
      </c>
    </row>
    <row r="10256" spans="1:8" x14ac:dyDescent="0.25">
      <c r="A10256" s="14" t="str">
        <f t="shared" si="160"/>
        <v>ethiean012014</v>
      </c>
      <c r="B10256" s="19" t="s">
        <v>641</v>
      </c>
      <c r="C10256" s="19">
        <v>2014</v>
      </c>
      <c r="D10256" s="19" t="s">
        <v>2332</v>
      </c>
      <c r="E10256" s="19">
        <v>20</v>
      </c>
      <c r="F10256" s="19">
        <v>1</v>
      </c>
      <c r="G10256" s="19">
        <v>0</v>
      </c>
      <c r="H10256" s="19">
        <v>0</v>
      </c>
    </row>
    <row r="10257" spans="1:8" x14ac:dyDescent="0.25">
      <c r="A10257" s="14" t="str">
        <f t="shared" si="160"/>
        <v>evansni012014</v>
      </c>
      <c r="B10257" s="19" t="s">
        <v>919</v>
      </c>
      <c r="C10257" s="19">
        <v>2014</v>
      </c>
      <c r="D10257" s="19" t="s">
        <v>2335</v>
      </c>
      <c r="E10257" s="19">
        <v>9</v>
      </c>
      <c r="F10257" s="19">
        <v>2</v>
      </c>
      <c r="G10257" s="19">
        <v>0</v>
      </c>
      <c r="H10257" s="19">
        <v>1</v>
      </c>
    </row>
    <row r="10258" spans="1:8" x14ac:dyDescent="0.25">
      <c r="A10258" s="14" t="str">
        <f t="shared" si="160"/>
        <v>evansni012014</v>
      </c>
      <c r="B10258" s="19" t="s">
        <v>919</v>
      </c>
      <c r="C10258" s="19">
        <v>2014</v>
      </c>
      <c r="D10258" s="19" t="s">
        <v>40</v>
      </c>
      <c r="E10258" s="19">
        <v>1</v>
      </c>
      <c r="F10258" s="19">
        <v>2</v>
      </c>
      <c r="G10258" s="19">
        <v>0</v>
      </c>
      <c r="H10258" s="19">
        <v>1</v>
      </c>
    </row>
    <row r="10259" spans="1:8" x14ac:dyDescent="0.25">
      <c r="A10259" s="14" t="str">
        <f t="shared" si="160"/>
        <v>evansni012014</v>
      </c>
      <c r="B10259" s="19" t="s">
        <v>919</v>
      </c>
      <c r="C10259" s="19">
        <v>2014</v>
      </c>
      <c r="D10259" s="19" t="s">
        <v>2330</v>
      </c>
      <c r="E10259" s="19">
        <v>0</v>
      </c>
      <c r="F10259" s="19">
        <v>0</v>
      </c>
      <c r="G10259" s="19">
        <v>0</v>
      </c>
      <c r="H10259" s="19">
        <v>0</v>
      </c>
    </row>
    <row r="10260" spans="1:8" x14ac:dyDescent="0.25">
      <c r="A10260" s="14" t="str">
        <f t="shared" si="160"/>
        <v>evansni012014</v>
      </c>
      <c r="B10260" s="19" t="s">
        <v>919</v>
      </c>
      <c r="C10260" s="19">
        <v>2014</v>
      </c>
      <c r="D10260" s="19" t="s">
        <v>2331</v>
      </c>
      <c r="E10260" s="19">
        <v>0</v>
      </c>
      <c r="F10260" s="19">
        <v>0</v>
      </c>
      <c r="G10260" s="19">
        <v>0</v>
      </c>
      <c r="H10260" s="19">
        <v>0</v>
      </c>
    </row>
    <row r="10261" spans="1:8" x14ac:dyDescent="0.25">
      <c r="A10261" s="14" t="str">
        <f t="shared" si="160"/>
        <v>evelada012014</v>
      </c>
      <c r="B10261" s="19" t="s">
        <v>539</v>
      </c>
      <c r="C10261" s="19">
        <v>2014</v>
      </c>
      <c r="D10261" s="19" t="s">
        <v>2334</v>
      </c>
      <c r="E10261" s="19">
        <v>1</v>
      </c>
      <c r="F10261" s="19">
        <v>2</v>
      </c>
      <c r="G10261" s="19">
        <v>0</v>
      </c>
      <c r="H10261" s="19">
        <v>0</v>
      </c>
    </row>
    <row r="10262" spans="1:8" x14ac:dyDescent="0.25">
      <c r="A10262" s="14" t="str">
        <f t="shared" si="160"/>
        <v>faluir012014</v>
      </c>
      <c r="B10262" s="19" t="s">
        <v>1709</v>
      </c>
      <c r="C10262" s="19">
        <v>2014</v>
      </c>
      <c r="D10262" s="19" t="s">
        <v>39</v>
      </c>
      <c r="E10262" s="19">
        <v>14</v>
      </c>
      <c r="F10262" s="19">
        <v>11</v>
      </c>
      <c r="G10262" s="19">
        <v>0</v>
      </c>
      <c r="H10262" s="19">
        <v>4</v>
      </c>
    </row>
    <row r="10263" spans="1:8" x14ac:dyDescent="0.25">
      <c r="A10263" s="14" t="str">
        <f t="shared" si="160"/>
        <v>faluir012014</v>
      </c>
      <c r="B10263" s="19" t="s">
        <v>1709</v>
      </c>
      <c r="C10263" s="19">
        <v>2014</v>
      </c>
      <c r="D10263" s="19" t="s">
        <v>40</v>
      </c>
      <c r="E10263" s="19">
        <v>0</v>
      </c>
      <c r="F10263" s="19">
        <v>1</v>
      </c>
      <c r="G10263" s="19">
        <v>0</v>
      </c>
      <c r="H10263" s="19">
        <v>1</v>
      </c>
    </row>
    <row r="10264" spans="1:8" x14ac:dyDescent="0.25">
      <c r="A10264" s="14" t="str">
        <f t="shared" si="160"/>
        <v>faluir012014</v>
      </c>
      <c r="B10264" s="19" t="s">
        <v>1709</v>
      </c>
      <c r="C10264" s="19">
        <v>2014</v>
      </c>
      <c r="D10264" s="19" t="s">
        <v>2333</v>
      </c>
      <c r="E10264" s="19">
        <v>1</v>
      </c>
      <c r="F10264" s="19">
        <v>3</v>
      </c>
      <c r="G10264" s="19">
        <v>1</v>
      </c>
      <c r="H10264" s="19">
        <v>0</v>
      </c>
    </row>
    <row r="10265" spans="1:8" x14ac:dyDescent="0.25">
      <c r="A10265" s="14" t="str">
        <f t="shared" si="160"/>
        <v>familje012014</v>
      </c>
      <c r="B10265" s="19" t="s">
        <v>1710</v>
      </c>
      <c r="C10265" s="19">
        <v>2014</v>
      </c>
      <c r="D10265" s="19" t="s">
        <v>2334</v>
      </c>
      <c r="E10265" s="19">
        <v>5</v>
      </c>
      <c r="F10265" s="19">
        <v>10</v>
      </c>
      <c r="G10265" s="19">
        <v>3</v>
      </c>
      <c r="H10265" s="19">
        <v>0</v>
      </c>
    </row>
    <row r="10266" spans="1:8" x14ac:dyDescent="0.25">
      <c r="A10266" s="14" t="str">
        <f t="shared" si="160"/>
        <v>farmebu012014</v>
      </c>
      <c r="B10266" s="19" t="s">
        <v>2162</v>
      </c>
      <c r="C10266" s="19">
        <v>2014</v>
      </c>
      <c r="D10266" s="19" t="s">
        <v>2334</v>
      </c>
      <c r="E10266" s="19">
        <v>0</v>
      </c>
      <c r="F10266" s="19">
        <v>0</v>
      </c>
      <c r="G10266" s="19">
        <v>0</v>
      </c>
      <c r="H10266" s="19">
        <v>0</v>
      </c>
    </row>
    <row r="10267" spans="1:8" x14ac:dyDescent="0.25">
      <c r="A10267" s="14" t="str">
        <f t="shared" si="160"/>
        <v>farnsky012014</v>
      </c>
      <c r="B10267" s="19" t="s">
        <v>95</v>
      </c>
      <c r="C10267" s="19">
        <v>2014</v>
      </c>
      <c r="D10267" s="19" t="s">
        <v>2334</v>
      </c>
      <c r="E10267" s="19">
        <v>0</v>
      </c>
      <c r="F10267" s="19">
        <v>1</v>
      </c>
      <c r="G10267" s="19">
        <v>0</v>
      </c>
      <c r="H10267" s="19">
        <v>0</v>
      </c>
    </row>
    <row r="10268" spans="1:8" x14ac:dyDescent="0.25">
      <c r="A10268" s="14" t="str">
        <f t="shared" si="160"/>
        <v>farnsky012014</v>
      </c>
      <c r="B10268" s="19" t="s">
        <v>95</v>
      </c>
      <c r="C10268" s="19">
        <v>2014</v>
      </c>
      <c r="D10268" s="19" t="s">
        <v>2334</v>
      </c>
      <c r="E10268" s="19">
        <v>0</v>
      </c>
      <c r="F10268" s="19">
        <v>1</v>
      </c>
      <c r="G10268" s="19">
        <v>0</v>
      </c>
      <c r="H10268" s="19">
        <v>1</v>
      </c>
    </row>
    <row r="10269" spans="1:8" x14ac:dyDescent="0.25">
      <c r="A10269" s="14" t="str">
        <f t="shared" si="160"/>
        <v>farquda012014</v>
      </c>
      <c r="B10269" s="19" t="s">
        <v>1495</v>
      </c>
      <c r="C10269" s="19">
        <v>2014</v>
      </c>
      <c r="D10269" s="19" t="s">
        <v>2334</v>
      </c>
      <c r="E10269" s="19">
        <v>6</v>
      </c>
      <c r="F10269" s="19">
        <v>11</v>
      </c>
      <c r="G10269" s="19">
        <v>0</v>
      </c>
      <c r="H10269" s="19">
        <v>1</v>
      </c>
    </row>
    <row r="10270" spans="1:8" x14ac:dyDescent="0.25">
      <c r="A10270" s="14" t="str">
        <f t="shared" si="160"/>
        <v>federti012014</v>
      </c>
      <c r="B10270" s="19" t="s">
        <v>1497</v>
      </c>
      <c r="C10270" s="19">
        <v>2014</v>
      </c>
      <c r="D10270" s="19" t="s">
        <v>2336</v>
      </c>
      <c r="E10270" s="19">
        <v>150</v>
      </c>
      <c r="F10270" s="19">
        <v>19</v>
      </c>
      <c r="G10270" s="19">
        <v>3</v>
      </c>
      <c r="H10270" s="19">
        <v>1</v>
      </c>
    </row>
    <row r="10271" spans="1:8" x14ac:dyDescent="0.25">
      <c r="A10271" s="14" t="str">
        <f t="shared" si="160"/>
        <v>feierry012014</v>
      </c>
      <c r="B10271" s="19" t="s">
        <v>643</v>
      </c>
      <c r="C10271" s="19">
        <v>2014</v>
      </c>
      <c r="D10271" s="19" t="s">
        <v>2334</v>
      </c>
      <c r="E10271" s="19">
        <v>2</v>
      </c>
      <c r="F10271" s="19">
        <v>1</v>
      </c>
      <c r="G10271" s="19">
        <v>1</v>
      </c>
      <c r="H10271" s="19">
        <v>0</v>
      </c>
    </row>
    <row r="10272" spans="1:8" x14ac:dyDescent="0.25">
      <c r="A10272" s="14" t="str">
        <f t="shared" si="160"/>
        <v>feldmsc012014</v>
      </c>
      <c r="B10272" s="19" t="s">
        <v>540</v>
      </c>
      <c r="C10272" s="19">
        <v>2014</v>
      </c>
      <c r="D10272" s="19" t="s">
        <v>2334</v>
      </c>
      <c r="E10272" s="19">
        <v>18</v>
      </c>
      <c r="F10272" s="19">
        <v>18</v>
      </c>
      <c r="G10272" s="19">
        <v>0</v>
      </c>
      <c r="H10272" s="19">
        <v>1</v>
      </c>
    </row>
    <row r="10273" spans="1:8" x14ac:dyDescent="0.25">
      <c r="A10273" s="14" t="str">
        <f t="shared" si="160"/>
        <v>felizne012014</v>
      </c>
      <c r="B10273" s="19" t="s">
        <v>1081</v>
      </c>
      <c r="C10273" s="19">
        <v>2014</v>
      </c>
      <c r="D10273" s="19" t="s">
        <v>2334</v>
      </c>
      <c r="E10273" s="19">
        <v>4</v>
      </c>
      <c r="F10273" s="19">
        <v>2</v>
      </c>
      <c r="G10273" s="19">
        <v>0</v>
      </c>
      <c r="H10273" s="19">
        <v>1</v>
      </c>
    </row>
    <row r="10274" spans="1:8" x14ac:dyDescent="0.25">
      <c r="A10274" s="14" t="str">
        <f t="shared" si="160"/>
        <v>fernajo022014</v>
      </c>
      <c r="B10274" s="19" t="s">
        <v>1928</v>
      </c>
      <c r="C10274" s="19">
        <v>2014</v>
      </c>
      <c r="D10274" s="19" t="s">
        <v>2334</v>
      </c>
      <c r="E10274" s="19">
        <v>4</v>
      </c>
      <c r="F10274" s="19">
        <v>3</v>
      </c>
      <c r="G10274" s="19">
        <v>0</v>
      </c>
      <c r="H10274" s="19">
        <v>0</v>
      </c>
    </row>
    <row r="10275" spans="1:8" x14ac:dyDescent="0.25">
      <c r="A10275" s="14" t="str">
        <f t="shared" si="160"/>
        <v>fieldjo032014</v>
      </c>
      <c r="B10275" s="19" t="s">
        <v>1929</v>
      </c>
      <c r="C10275" s="19">
        <v>2014</v>
      </c>
      <c r="D10275" s="19" t="s">
        <v>2334</v>
      </c>
      <c r="E10275" s="19">
        <v>2</v>
      </c>
      <c r="F10275" s="19">
        <v>0</v>
      </c>
      <c r="G10275" s="19">
        <v>0</v>
      </c>
      <c r="H10275" s="19">
        <v>0</v>
      </c>
    </row>
    <row r="10276" spans="1:8" x14ac:dyDescent="0.25">
      <c r="A10276" s="14" t="str">
        <f t="shared" si="160"/>
        <v>fieldpr012014</v>
      </c>
      <c r="B10276" s="19" t="s">
        <v>541</v>
      </c>
      <c r="C10276" s="19">
        <v>2014</v>
      </c>
      <c r="D10276" s="19" t="s">
        <v>2335</v>
      </c>
      <c r="E10276" s="19">
        <v>333</v>
      </c>
      <c r="F10276" s="19">
        <v>14</v>
      </c>
      <c r="G10276" s="19">
        <v>4</v>
      </c>
      <c r="H10276" s="19">
        <v>36</v>
      </c>
    </row>
    <row r="10277" spans="1:8" x14ac:dyDescent="0.25">
      <c r="A10277" s="14" t="str">
        <f t="shared" si="160"/>
        <v>fienca012014</v>
      </c>
      <c r="B10277" s="19" t="s">
        <v>1082</v>
      </c>
      <c r="C10277" s="19">
        <v>2014</v>
      </c>
      <c r="D10277" s="19" t="s">
        <v>2334</v>
      </c>
      <c r="E10277" s="19">
        <v>6</v>
      </c>
      <c r="F10277" s="19">
        <v>9</v>
      </c>
      <c r="G10277" s="19">
        <v>0</v>
      </c>
      <c r="H10277" s="19">
        <v>1</v>
      </c>
    </row>
    <row r="10278" spans="1:8" x14ac:dyDescent="0.25">
      <c r="A10278" s="14" t="str">
        <f t="shared" si="160"/>
        <v>fiersmi012014</v>
      </c>
      <c r="B10278" s="19" t="s">
        <v>1499</v>
      </c>
      <c r="C10278" s="19">
        <v>2014</v>
      </c>
      <c r="D10278" s="19" t="s">
        <v>2334</v>
      </c>
      <c r="E10278" s="19">
        <v>5</v>
      </c>
      <c r="F10278" s="19">
        <v>9</v>
      </c>
      <c r="G10278" s="19">
        <v>1</v>
      </c>
      <c r="H10278" s="19">
        <v>1</v>
      </c>
    </row>
    <row r="10279" spans="1:8" x14ac:dyDescent="0.25">
      <c r="A10279" s="14" t="str">
        <f t="shared" si="160"/>
        <v>fifest012014</v>
      </c>
      <c r="B10279" s="19" t="s">
        <v>1712</v>
      </c>
      <c r="C10279" s="19">
        <v>2014</v>
      </c>
      <c r="D10279" s="19" t="s">
        <v>2334</v>
      </c>
      <c r="E10279" s="19">
        <v>2</v>
      </c>
      <c r="F10279" s="19">
        <v>2</v>
      </c>
      <c r="G10279" s="19">
        <v>0</v>
      </c>
      <c r="H10279" s="19">
        <v>0</v>
      </c>
    </row>
    <row r="10280" spans="1:8" x14ac:dyDescent="0.25">
      <c r="A10280" s="14" t="str">
        <f t="shared" si="160"/>
        <v>figaral012014</v>
      </c>
      <c r="B10280" s="19" t="s">
        <v>1083</v>
      </c>
      <c r="C10280" s="19">
        <v>2014</v>
      </c>
      <c r="D10280" s="19" t="s">
        <v>2334</v>
      </c>
      <c r="E10280" s="19">
        <v>1</v>
      </c>
      <c r="F10280" s="19">
        <v>1</v>
      </c>
      <c r="G10280" s="19">
        <v>0</v>
      </c>
      <c r="H10280" s="19">
        <v>0</v>
      </c>
    </row>
    <row r="10281" spans="1:8" x14ac:dyDescent="0.25">
      <c r="A10281" s="14" t="str">
        <f t="shared" si="160"/>
        <v>figgich012014</v>
      </c>
      <c r="B10281" s="19" t="s">
        <v>300</v>
      </c>
      <c r="C10281" s="19">
        <v>2014</v>
      </c>
      <c r="D10281" s="19" t="s">
        <v>39</v>
      </c>
      <c r="E10281" s="19">
        <v>3</v>
      </c>
      <c r="F10281" s="19">
        <v>13</v>
      </c>
      <c r="G10281" s="19">
        <v>0</v>
      </c>
      <c r="H10281" s="19">
        <v>3</v>
      </c>
    </row>
    <row r="10282" spans="1:8" x14ac:dyDescent="0.25">
      <c r="A10282" s="14" t="str">
        <f t="shared" si="160"/>
        <v>figgich012014</v>
      </c>
      <c r="B10282" s="19" t="s">
        <v>300</v>
      </c>
      <c r="C10282" s="19">
        <v>2014</v>
      </c>
      <c r="D10282" s="19" t="s">
        <v>40</v>
      </c>
      <c r="E10282" s="19">
        <v>4</v>
      </c>
      <c r="F10282" s="19">
        <v>19</v>
      </c>
      <c r="G10282" s="19">
        <v>1</v>
      </c>
      <c r="H10282" s="19">
        <v>0</v>
      </c>
    </row>
    <row r="10283" spans="1:8" x14ac:dyDescent="0.25">
      <c r="A10283" s="14" t="str">
        <f t="shared" si="160"/>
        <v>figgich012014</v>
      </c>
      <c r="B10283" s="19" t="s">
        <v>300</v>
      </c>
      <c r="C10283" s="19">
        <v>2014</v>
      </c>
      <c r="D10283" s="19" t="s">
        <v>2330</v>
      </c>
      <c r="E10283" s="19">
        <v>1</v>
      </c>
      <c r="F10283" s="19">
        <v>0</v>
      </c>
      <c r="G10283" s="19">
        <v>0</v>
      </c>
      <c r="H10283" s="19">
        <v>0</v>
      </c>
    </row>
    <row r="10284" spans="1:8" x14ac:dyDescent="0.25">
      <c r="A10284" s="14" t="str">
        <f t="shared" si="160"/>
        <v>figgich012014</v>
      </c>
      <c r="B10284" s="19" t="s">
        <v>300</v>
      </c>
      <c r="C10284" s="19">
        <v>2014</v>
      </c>
      <c r="D10284" s="19" t="s">
        <v>2331</v>
      </c>
      <c r="E10284" s="19">
        <v>1</v>
      </c>
      <c r="F10284" s="19">
        <v>0</v>
      </c>
      <c r="G10284" s="19">
        <v>0</v>
      </c>
      <c r="H10284" s="19">
        <v>0</v>
      </c>
    </row>
    <row r="10285" spans="1:8" x14ac:dyDescent="0.25">
      <c r="A10285" s="14" t="str">
        <f t="shared" si="160"/>
        <v>figgich012014</v>
      </c>
      <c r="B10285" s="19" t="s">
        <v>300</v>
      </c>
      <c r="C10285" s="19">
        <v>2014</v>
      </c>
      <c r="D10285" s="19" t="s">
        <v>2333</v>
      </c>
      <c r="E10285" s="19">
        <v>1</v>
      </c>
      <c r="F10285" s="19">
        <v>0</v>
      </c>
      <c r="G10285" s="19">
        <v>0</v>
      </c>
      <c r="H10285" s="19">
        <v>0</v>
      </c>
    </row>
    <row r="10286" spans="1:8" x14ac:dyDescent="0.25">
      <c r="A10286" s="14" t="str">
        <f t="shared" si="160"/>
        <v>figueco012014</v>
      </c>
      <c r="B10286" s="19" t="s">
        <v>2163</v>
      </c>
      <c r="C10286" s="19">
        <v>2014</v>
      </c>
      <c r="D10286" s="19" t="s">
        <v>39</v>
      </c>
      <c r="E10286" s="19">
        <v>19</v>
      </c>
      <c r="F10286" s="19">
        <v>24</v>
      </c>
      <c r="G10286" s="19">
        <v>1</v>
      </c>
      <c r="H10286" s="19">
        <v>4</v>
      </c>
    </row>
    <row r="10287" spans="1:8" x14ac:dyDescent="0.25">
      <c r="A10287" s="14" t="str">
        <f t="shared" si="160"/>
        <v>figuepe012014</v>
      </c>
      <c r="B10287" s="19" t="s">
        <v>1713</v>
      </c>
      <c r="C10287" s="19">
        <v>2014</v>
      </c>
      <c r="D10287" s="19" t="s">
        <v>2334</v>
      </c>
      <c r="E10287" s="19">
        <v>1</v>
      </c>
      <c r="F10287" s="19">
        <v>1</v>
      </c>
      <c r="G10287" s="19">
        <v>0</v>
      </c>
      <c r="H10287" s="19">
        <v>0</v>
      </c>
    </row>
    <row r="10288" spans="1:8" x14ac:dyDescent="0.25">
      <c r="A10288" s="14" t="str">
        <f t="shared" si="160"/>
        <v>finnebr012014</v>
      </c>
      <c r="B10288" s="19" t="s">
        <v>2164</v>
      </c>
      <c r="C10288" s="19">
        <v>2014</v>
      </c>
      <c r="D10288" s="19" t="s">
        <v>2334</v>
      </c>
      <c r="E10288" s="19">
        <v>0</v>
      </c>
      <c r="F10288" s="19">
        <v>1</v>
      </c>
      <c r="G10288" s="19">
        <v>0</v>
      </c>
      <c r="H10288" s="19">
        <v>0</v>
      </c>
    </row>
    <row r="10289" spans="1:8" x14ac:dyDescent="0.25">
      <c r="A10289" s="14" t="str">
        <f t="shared" si="160"/>
        <v>fistedo012014</v>
      </c>
      <c r="B10289" s="19" t="s">
        <v>1085</v>
      </c>
      <c r="C10289" s="19">
        <v>2014</v>
      </c>
      <c r="D10289" s="19" t="s">
        <v>2334</v>
      </c>
      <c r="E10289" s="19">
        <v>15</v>
      </c>
      <c r="F10289" s="19">
        <v>21</v>
      </c>
      <c r="G10289" s="19">
        <v>1</v>
      </c>
      <c r="H10289" s="19">
        <v>0</v>
      </c>
    </row>
    <row r="10290" spans="1:8" x14ac:dyDescent="0.25">
      <c r="A10290" s="14" t="str">
        <f t="shared" si="160"/>
        <v>flahery012014</v>
      </c>
      <c r="B10290" s="19" t="s">
        <v>1714</v>
      </c>
      <c r="C10290" s="19">
        <v>2014</v>
      </c>
      <c r="D10290" s="19" t="s">
        <v>2335</v>
      </c>
      <c r="E10290" s="19">
        <v>12</v>
      </c>
      <c r="F10290" s="19">
        <v>0</v>
      </c>
      <c r="G10290" s="19">
        <v>0</v>
      </c>
      <c r="H10290" s="19">
        <v>1</v>
      </c>
    </row>
    <row r="10291" spans="1:8" x14ac:dyDescent="0.25">
      <c r="A10291" s="14" t="str">
        <f t="shared" si="160"/>
        <v>flahery012014</v>
      </c>
      <c r="B10291" s="19" t="s">
        <v>1714</v>
      </c>
      <c r="C10291" s="19">
        <v>2014</v>
      </c>
      <c r="D10291" s="19" t="s">
        <v>39</v>
      </c>
      <c r="E10291" s="19">
        <v>47</v>
      </c>
      <c r="F10291" s="19">
        <v>91</v>
      </c>
      <c r="G10291" s="19">
        <v>2</v>
      </c>
      <c r="H10291" s="19">
        <v>17</v>
      </c>
    </row>
    <row r="10292" spans="1:8" x14ac:dyDescent="0.25">
      <c r="A10292" s="14" t="str">
        <f t="shared" si="160"/>
        <v>flahery012014</v>
      </c>
      <c r="B10292" s="19" t="s">
        <v>1714</v>
      </c>
      <c r="C10292" s="19">
        <v>2014</v>
      </c>
      <c r="D10292" s="19" t="s">
        <v>40</v>
      </c>
      <c r="E10292" s="19">
        <v>13</v>
      </c>
      <c r="F10292" s="19">
        <v>60</v>
      </c>
      <c r="G10292" s="19">
        <v>5</v>
      </c>
      <c r="H10292" s="19">
        <v>7</v>
      </c>
    </row>
    <row r="10293" spans="1:8" x14ac:dyDescent="0.25">
      <c r="A10293" s="14" t="str">
        <f t="shared" si="160"/>
        <v>flahery012014</v>
      </c>
      <c r="B10293" s="19" t="s">
        <v>1714</v>
      </c>
      <c r="C10293" s="19">
        <v>2014</v>
      </c>
      <c r="D10293" s="19" t="s">
        <v>2330</v>
      </c>
      <c r="E10293" s="19">
        <v>0</v>
      </c>
      <c r="F10293" s="19">
        <v>0</v>
      </c>
      <c r="G10293" s="19">
        <v>0</v>
      </c>
      <c r="H10293" s="19">
        <v>0</v>
      </c>
    </row>
    <row r="10294" spans="1:8" x14ac:dyDescent="0.25">
      <c r="A10294" s="14" t="str">
        <f t="shared" si="160"/>
        <v>flahery012014</v>
      </c>
      <c r="B10294" s="19" t="s">
        <v>1714</v>
      </c>
      <c r="C10294" s="19">
        <v>2014</v>
      </c>
      <c r="D10294" s="19" t="s">
        <v>2331</v>
      </c>
      <c r="E10294" s="19">
        <v>0</v>
      </c>
      <c r="F10294" s="19">
        <v>0</v>
      </c>
      <c r="G10294" s="19">
        <v>0</v>
      </c>
      <c r="H10294" s="19">
        <v>0</v>
      </c>
    </row>
    <row r="10295" spans="1:8" x14ac:dyDescent="0.25">
      <c r="A10295" s="14" t="str">
        <f t="shared" si="160"/>
        <v>flahery012014</v>
      </c>
      <c r="B10295" s="19" t="s">
        <v>1714</v>
      </c>
      <c r="C10295" s="19">
        <v>2014</v>
      </c>
      <c r="D10295" s="19" t="s">
        <v>2332</v>
      </c>
      <c r="E10295" s="19">
        <v>0</v>
      </c>
      <c r="F10295" s="19">
        <v>0</v>
      </c>
      <c r="G10295" s="19">
        <v>0</v>
      </c>
      <c r="H10295" s="19">
        <v>0</v>
      </c>
    </row>
    <row r="10296" spans="1:8" x14ac:dyDescent="0.25">
      <c r="A10296" s="14" t="str">
        <f t="shared" si="160"/>
        <v>flahery012014</v>
      </c>
      <c r="B10296" s="19" t="s">
        <v>1714</v>
      </c>
      <c r="C10296" s="19">
        <v>2014</v>
      </c>
      <c r="D10296" s="19" t="s">
        <v>2333</v>
      </c>
      <c r="E10296" s="19">
        <v>32</v>
      </c>
      <c r="F10296" s="19">
        <v>51</v>
      </c>
      <c r="G10296" s="19">
        <v>3</v>
      </c>
      <c r="H10296" s="19">
        <v>10</v>
      </c>
    </row>
    <row r="10297" spans="1:8" x14ac:dyDescent="0.25">
      <c r="A10297" s="14" t="str">
        <f t="shared" si="160"/>
        <v>flandyo012014</v>
      </c>
      <c r="B10297" s="19" t="s">
        <v>2165</v>
      </c>
      <c r="C10297" s="19">
        <v>2014</v>
      </c>
      <c r="D10297" s="19" t="s">
        <v>2334</v>
      </c>
      <c r="E10297" s="19">
        <v>6</v>
      </c>
      <c r="F10297" s="19">
        <v>8</v>
      </c>
      <c r="G10297" s="19">
        <v>0</v>
      </c>
      <c r="H10297" s="19">
        <v>0</v>
      </c>
    </row>
    <row r="10298" spans="1:8" x14ac:dyDescent="0.25">
      <c r="A10298" s="14" t="str">
        <f t="shared" si="160"/>
        <v>florewi012014</v>
      </c>
      <c r="B10298" s="19" t="s">
        <v>1930</v>
      </c>
      <c r="C10298" s="19">
        <v>2014</v>
      </c>
      <c r="D10298" s="19" t="s">
        <v>39</v>
      </c>
      <c r="E10298" s="19">
        <v>40</v>
      </c>
      <c r="F10298" s="19">
        <v>46</v>
      </c>
      <c r="G10298" s="19">
        <v>1</v>
      </c>
      <c r="H10298" s="19">
        <v>13</v>
      </c>
    </row>
    <row r="10299" spans="1:8" x14ac:dyDescent="0.25">
      <c r="A10299" s="14" t="str">
        <f t="shared" si="160"/>
        <v>florewi012014</v>
      </c>
      <c r="B10299" s="19" t="s">
        <v>1930</v>
      </c>
      <c r="C10299" s="19">
        <v>2014</v>
      </c>
      <c r="D10299" s="19" t="s">
        <v>40</v>
      </c>
      <c r="E10299" s="19">
        <v>0</v>
      </c>
      <c r="F10299" s="19">
        <v>0</v>
      </c>
      <c r="G10299" s="19">
        <v>0</v>
      </c>
      <c r="H10299" s="19">
        <v>0</v>
      </c>
    </row>
    <row r="10300" spans="1:8" x14ac:dyDescent="0.25">
      <c r="A10300" s="14" t="str">
        <f t="shared" si="160"/>
        <v>florewi012014</v>
      </c>
      <c r="B10300" s="19" t="s">
        <v>1930</v>
      </c>
      <c r="C10300" s="19">
        <v>2014</v>
      </c>
      <c r="D10300" s="19" t="s">
        <v>2333</v>
      </c>
      <c r="E10300" s="19">
        <v>54</v>
      </c>
      <c r="F10300" s="19">
        <v>135</v>
      </c>
      <c r="G10300" s="19">
        <v>4</v>
      </c>
      <c r="H10300" s="19">
        <v>33</v>
      </c>
    </row>
    <row r="10301" spans="1:8" x14ac:dyDescent="0.25">
      <c r="A10301" s="14" t="str">
        <f t="shared" si="160"/>
        <v>floripe012014</v>
      </c>
      <c r="B10301" s="19" t="s">
        <v>1500</v>
      </c>
      <c r="C10301" s="19">
        <v>2014</v>
      </c>
      <c r="D10301" s="19" t="s">
        <v>2333</v>
      </c>
      <c r="E10301" s="19">
        <v>28</v>
      </c>
      <c r="F10301" s="19">
        <v>84</v>
      </c>
      <c r="G10301" s="19">
        <v>2</v>
      </c>
      <c r="H10301" s="19">
        <v>18</v>
      </c>
    </row>
    <row r="10302" spans="1:8" x14ac:dyDescent="0.25">
      <c r="A10302" s="14" t="str">
        <f t="shared" si="160"/>
        <v>flowety012014</v>
      </c>
      <c r="B10302" s="19" t="s">
        <v>1086</v>
      </c>
      <c r="C10302" s="19">
        <v>2014</v>
      </c>
      <c r="D10302" s="19" t="s">
        <v>2336</v>
      </c>
      <c r="E10302" s="19">
        <v>863</v>
      </c>
      <c r="F10302" s="19">
        <v>70</v>
      </c>
      <c r="G10302" s="19">
        <v>8</v>
      </c>
      <c r="H10302" s="19">
        <v>6</v>
      </c>
    </row>
    <row r="10303" spans="1:8" x14ac:dyDescent="0.25">
      <c r="A10303" s="14" t="str">
        <f t="shared" si="160"/>
        <v>floydga012014</v>
      </c>
      <c r="B10303" s="19" t="s">
        <v>440</v>
      </c>
      <c r="C10303" s="19">
        <v>2014</v>
      </c>
      <c r="D10303" s="19" t="s">
        <v>2334</v>
      </c>
      <c r="E10303" s="19">
        <v>3</v>
      </c>
      <c r="F10303" s="19">
        <v>9</v>
      </c>
      <c r="G10303" s="19">
        <v>1</v>
      </c>
      <c r="H10303" s="19">
        <v>1</v>
      </c>
    </row>
    <row r="10304" spans="1:8" x14ac:dyDescent="0.25">
      <c r="A10304" s="14" t="str">
        <f t="shared" si="160"/>
        <v>flynnbr012014</v>
      </c>
      <c r="B10304" s="19" t="s">
        <v>1931</v>
      </c>
      <c r="C10304" s="19">
        <v>2014</v>
      </c>
      <c r="D10304" s="19" t="s">
        <v>2334</v>
      </c>
      <c r="E10304" s="19">
        <v>1</v>
      </c>
      <c r="F10304" s="19">
        <v>0</v>
      </c>
      <c r="G10304" s="19">
        <v>0</v>
      </c>
      <c r="H10304" s="19">
        <v>0</v>
      </c>
    </row>
    <row r="10305" spans="1:8" x14ac:dyDescent="0.25">
      <c r="A10305" s="14" t="str">
        <f t="shared" si="160"/>
        <v>foltymi012014</v>
      </c>
      <c r="B10305" s="19" t="s">
        <v>2166</v>
      </c>
      <c r="C10305" s="19">
        <v>2014</v>
      </c>
      <c r="D10305" s="19" t="s">
        <v>2334</v>
      </c>
      <c r="E10305" s="19">
        <v>2</v>
      </c>
      <c r="F10305" s="19">
        <v>0</v>
      </c>
      <c r="G10305" s="19">
        <v>0</v>
      </c>
      <c r="H10305" s="19">
        <v>0</v>
      </c>
    </row>
    <row r="10306" spans="1:8" x14ac:dyDescent="0.25">
      <c r="A10306" s="14" t="str">
        <f t="shared" si="160"/>
        <v>fornaer012014</v>
      </c>
      <c r="B10306" s="19" t="s">
        <v>2167</v>
      </c>
      <c r="C10306" s="19">
        <v>2014</v>
      </c>
      <c r="D10306" s="19" t="s">
        <v>2334</v>
      </c>
      <c r="E10306" s="19">
        <v>1</v>
      </c>
      <c r="F10306" s="19">
        <v>1</v>
      </c>
      <c r="G10306" s="19">
        <v>1</v>
      </c>
      <c r="H10306" s="19">
        <v>0</v>
      </c>
    </row>
    <row r="10307" spans="1:8" x14ac:dyDescent="0.25">
      <c r="A10307" s="14" t="str">
        <f t="shared" ref="A10307:A10370" si="161">B10307&amp;C10307</f>
        <v>forsylo012014</v>
      </c>
      <c r="B10307" s="19" t="s">
        <v>1501</v>
      </c>
      <c r="C10307" s="19">
        <v>2014</v>
      </c>
      <c r="D10307" s="19" t="s">
        <v>2335</v>
      </c>
      <c r="E10307" s="19">
        <v>1</v>
      </c>
      <c r="F10307" s="19">
        <v>0</v>
      </c>
      <c r="G10307" s="19">
        <v>0</v>
      </c>
      <c r="H10307" s="19">
        <v>0</v>
      </c>
    </row>
    <row r="10308" spans="1:8" x14ac:dyDescent="0.25">
      <c r="A10308" s="14" t="str">
        <f t="shared" si="161"/>
        <v>forsylo012014</v>
      </c>
      <c r="B10308" s="19" t="s">
        <v>1501</v>
      </c>
      <c r="C10308" s="19">
        <v>2014</v>
      </c>
      <c r="D10308" s="19" t="s">
        <v>39</v>
      </c>
      <c r="E10308" s="19">
        <v>82</v>
      </c>
      <c r="F10308" s="19">
        <v>149</v>
      </c>
      <c r="G10308" s="19">
        <v>2</v>
      </c>
      <c r="H10308" s="19">
        <v>22</v>
      </c>
    </row>
    <row r="10309" spans="1:8" x14ac:dyDescent="0.25">
      <c r="A10309" s="14" t="str">
        <f t="shared" si="161"/>
        <v>forsylo012014</v>
      </c>
      <c r="B10309" s="19" t="s">
        <v>1501</v>
      </c>
      <c r="C10309" s="19">
        <v>2014</v>
      </c>
      <c r="D10309" s="19" t="s">
        <v>40</v>
      </c>
      <c r="E10309" s="19">
        <v>4</v>
      </c>
      <c r="F10309" s="19">
        <v>6</v>
      </c>
      <c r="G10309" s="19">
        <v>0</v>
      </c>
      <c r="H10309" s="19">
        <v>0</v>
      </c>
    </row>
    <row r="10310" spans="1:8" x14ac:dyDescent="0.25">
      <c r="A10310" s="14" t="str">
        <f t="shared" si="161"/>
        <v>forsylo012014</v>
      </c>
      <c r="B10310" s="19" t="s">
        <v>1501</v>
      </c>
      <c r="C10310" s="19">
        <v>2014</v>
      </c>
      <c r="D10310" s="19" t="s">
        <v>2330</v>
      </c>
      <c r="E10310" s="19">
        <v>2</v>
      </c>
      <c r="F10310" s="19">
        <v>0</v>
      </c>
      <c r="G10310" s="19">
        <v>0</v>
      </c>
      <c r="H10310" s="19">
        <v>0</v>
      </c>
    </row>
    <row r="10311" spans="1:8" x14ac:dyDescent="0.25">
      <c r="A10311" s="14" t="str">
        <f t="shared" si="161"/>
        <v>forsylo012014</v>
      </c>
      <c r="B10311" s="19" t="s">
        <v>1501</v>
      </c>
      <c r="C10311" s="19">
        <v>2014</v>
      </c>
      <c r="D10311" s="19" t="s">
        <v>2331</v>
      </c>
      <c r="E10311" s="19">
        <v>2</v>
      </c>
      <c r="F10311" s="19">
        <v>0</v>
      </c>
      <c r="G10311" s="19">
        <v>0</v>
      </c>
      <c r="H10311" s="19">
        <v>0</v>
      </c>
    </row>
    <row r="10312" spans="1:8" x14ac:dyDescent="0.25">
      <c r="A10312" s="14" t="str">
        <f t="shared" si="161"/>
        <v>forsylo012014</v>
      </c>
      <c r="B10312" s="19" t="s">
        <v>1501</v>
      </c>
      <c r="C10312" s="19">
        <v>2014</v>
      </c>
      <c r="D10312" s="19" t="s">
        <v>2333</v>
      </c>
      <c r="E10312" s="19">
        <v>0</v>
      </c>
      <c r="F10312" s="19">
        <v>3</v>
      </c>
      <c r="G10312" s="19">
        <v>0</v>
      </c>
      <c r="H10312" s="19">
        <v>0</v>
      </c>
    </row>
    <row r="10313" spans="1:8" x14ac:dyDescent="0.25">
      <c r="A10313" s="14" t="str">
        <f t="shared" si="161"/>
        <v>fowlede012014</v>
      </c>
      <c r="B10313" s="19" t="s">
        <v>920</v>
      </c>
      <c r="C10313" s="19">
        <v>2014</v>
      </c>
      <c r="D10313" s="19" t="s">
        <v>2329</v>
      </c>
      <c r="E10313" s="19">
        <v>238</v>
      </c>
      <c r="F10313" s="19">
        <v>4</v>
      </c>
      <c r="G10313" s="19">
        <v>5</v>
      </c>
      <c r="H10313" s="19">
        <v>1</v>
      </c>
    </row>
    <row r="10314" spans="1:8" x14ac:dyDescent="0.25">
      <c r="A10314" s="14" t="str">
        <f t="shared" si="161"/>
        <v>fowlede012014</v>
      </c>
      <c r="B10314" s="19" t="s">
        <v>920</v>
      </c>
      <c r="C10314" s="19">
        <v>2014</v>
      </c>
      <c r="D10314" s="19" t="s">
        <v>2331</v>
      </c>
      <c r="E10314" s="19">
        <v>238</v>
      </c>
      <c r="F10314" s="19">
        <v>4</v>
      </c>
      <c r="G10314" s="19">
        <v>5</v>
      </c>
      <c r="H10314" s="19">
        <v>1</v>
      </c>
    </row>
    <row r="10315" spans="1:8" x14ac:dyDescent="0.25">
      <c r="A10315" s="14" t="str">
        <f t="shared" si="161"/>
        <v>francfr012014</v>
      </c>
      <c r="B10315" s="19" t="s">
        <v>441</v>
      </c>
      <c r="C10315" s="19">
        <v>2014</v>
      </c>
      <c r="D10315" s="19" t="s">
        <v>2334</v>
      </c>
      <c r="E10315" s="19">
        <v>0</v>
      </c>
      <c r="F10315" s="19">
        <v>0</v>
      </c>
      <c r="G10315" s="19">
        <v>0</v>
      </c>
      <c r="H10315" s="19">
        <v>0</v>
      </c>
    </row>
    <row r="10316" spans="1:8" x14ac:dyDescent="0.25">
      <c r="A10316" s="14" t="str">
        <f t="shared" si="161"/>
        <v>francje012014</v>
      </c>
      <c r="B10316" s="19" t="s">
        <v>442</v>
      </c>
      <c r="C10316" s="19">
        <v>2014</v>
      </c>
      <c r="D10316" s="19" t="s">
        <v>2334</v>
      </c>
      <c r="E10316" s="19">
        <v>0</v>
      </c>
      <c r="F10316" s="19">
        <v>1</v>
      </c>
      <c r="G10316" s="19">
        <v>0</v>
      </c>
      <c r="H10316" s="19">
        <v>0</v>
      </c>
    </row>
    <row r="10317" spans="1:8" x14ac:dyDescent="0.25">
      <c r="A10317" s="14" t="str">
        <f t="shared" si="161"/>
        <v>francje012014</v>
      </c>
      <c r="B10317" s="19" t="s">
        <v>442</v>
      </c>
      <c r="C10317" s="19">
        <v>2014</v>
      </c>
      <c r="D10317" s="19" t="s">
        <v>2334</v>
      </c>
      <c r="E10317" s="19">
        <v>0</v>
      </c>
      <c r="F10317" s="19">
        <v>0</v>
      </c>
      <c r="G10317" s="19">
        <v>0</v>
      </c>
      <c r="H10317" s="19">
        <v>0</v>
      </c>
    </row>
    <row r="10318" spans="1:8" x14ac:dyDescent="0.25">
      <c r="A10318" s="14" t="str">
        <f t="shared" si="161"/>
        <v>francje012014</v>
      </c>
      <c r="B10318" s="19" t="s">
        <v>442</v>
      </c>
      <c r="C10318" s="19">
        <v>2014</v>
      </c>
      <c r="D10318" s="19" t="s">
        <v>2334</v>
      </c>
      <c r="E10318" s="19">
        <v>0</v>
      </c>
      <c r="F10318" s="19">
        <v>0</v>
      </c>
      <c r="G10318" s="19">
        <v>0</v>
      </c>
      <c r="H10318" s="19">
        <v>0</v>
      </c>
    </row>
    <row r="10319" spans="1:8" x14ac:dyDescent="0.25">
      <c r="A10319" s="14" t="str">
        <f t="shared" si="161"/>
        <v>francje022014</v>
      </c>
      <c r="B10319" s="19" t="s">
        <v>543</v>
      </c>
      <c r="C10319" s="19">
        <v>2014</v>
      </c>
      <c r="D10319" s="19" t="s">
        <v>2331</v>
      </c>
      <c r="E10319" s="19">
        <v>13</v>
      </c>
      <c r="F10319" s="19">
        <v>0</v>
      </c>
      <c r="G10319" s="19">
        <v>1</v>
      </c>
      <c r="H10319" s="19">
        <v>0</v>
      </c>
    </row>
    <row r="10320" spans="1:8" x14ac:dyDescent="0.25">
      <c r="A10320" s="14" t="str">
        <f t="shared" si="161"/>
        <v>francje022014</v>
      </c>
      <c r="B10320" s="19" t="s">
        <v>543</v>
      </c>
      <c r="C10320" s="19">
        <v>2014</v>
      </c>
      <c r="D10320" s="19" t="s">
        <v>2332</v>
      </c>
      <c r="E10320" s="19">
        <v>13</v>
      </c>
      <c r="F10320" s="19">
        <v>0</v>
      </c>
      <c r="G10320" s="19">
        <v>1</v>
      </c>
      <c r="H10320" s="19">
        <v>0</v>
      </c>
    </row>
    <row r="10321" spans="1:8" x14ac:dyDescent="0.25">
      <c r="A10321" s="14" t="str">
        <f t="shared" si="161"/>
        <v>francju022014</v>
      </c>
      <c r="B10321" s="19" t="s">
        <v>1087</v>
      </c>
      <c r="C10321" s="19">
        <v>2014</v>
      </c>
      <c r="D10321" s="19" t="s">
        <v>2335</v>
      </c>
      <c r="E10321" s="19">
        <v>129</v>
      </c>
      <c r="F10321" s="19">
        <v>6</v>
      </c>
      <c r="G10321" s="19">
        <v>2</v>
      </c>
      <c r="H10321" s="19">
        <v>12</v>
      </c>
    </row>
    <row r="10322" spans="1:8" x14ac:dyDescent="0.25">
      <c r="A10322" s="14" t="str">
        <f t="shared" si="161"/>
        <v>francju022014</v>
      </c>
      <c r="B10322" s="19" t="s">
        <v>1087</v>
      </c>
      <c r="C10322" s="19">
        <v>2014</v>
      </c>
      <c r="D10322" s="19" t="s">
        <v>40</v>
      </c>
      <c r="E10322" s="19">
        <v>37</v>
      </c>
      <c r="F10322" s="19">
        <v>88</v>
      </c>
      <c r="G10322" s="19">
        <v>9</v>
      </c>
      <c r="H10322" s="19">
        <v>11</v>
      </c>
    </row>
    <row r="10323" spans="1:8" x14ac:dyDescent="0.25">
      <c r="A10323" s="14" t="str">
        <f t="shared" si="161"/>
        <v>francma022014</v>
      </c>
      <c r="B10323" s="19" t="s">
        <v>2168</v>
      </c>
      <c r="C10323" s="19">
        <v>2014</v>
      </c>
      <c r="D10323" s="19" t="s">
        <v>2335</v>
      </c>
      <c r="E10323" s="19">
        <v>20</v>
      </c>
      <c r="F10323" s="19">
        <v>2</v>
      </c>
      <c r="G10323" s="19">
        <v>0</v>
      </c>
      <c r="H10323" s="19">
        <v>2</v>
      </c>
    </row>
    <row r="10324" spans="1:8" x14ac:dyDescent="0.25">
      <c r="A10324" s="14" t="str">
        <f t="shared" si="161"/>
        <v>francma022014</v>
      </c>
      <c r="B10324" s="19" t="s">
        <v>2168</v>
      </c>
      <c r="C10324" s="19">
        <v>2014</v>
      </c>
      <c r="D10324" s="19" t="s">
        <v>40</v>
      </c>
      <c r="E10324" s="19">
        <v>11</v>
      </c>
      <c r="F10324" s="19">
        <v>28</v>
      </c>
      <c r="G10324" s="19">
        <v>1</v>
      </c>
      <c r="H10324" s="19">
        <v>3</v>
      </c>
    </row>
    <row r="10325" spans="1:8" x14ac:dyDescent="0.25">
      <c r="A10325" s="14" t="str">
        <f t="shared" si="161"/>
        <v>frandke012014</v>
      </c>
      <c r="B10325" s="19" t="s">
        <v>645</v>
      </c>
      <c r="C10325" s="19">
        <v>2014</v>
      </c>
      <c r="D10325" s="19" t="s">
        <v>2335</v>
      </c>
      <c r="E10325" s="19">
        <v>51</v>
      </c>
      <c r="F10325" s="19">
        <v>1</v>
      </c>
      <c r="G10325" s="19">
        <v>0</v>
      </c>
      <c r="H10325" s="19">
        <v>5</v>
      </c>
    </row>
    <row r="10326" spans="1:8" x14ac:dyDescent="0.25">
      <c r="A10326" s="14" t="str">
        <f t="shared" si="161"/>
        <v>frandke012014</v>
      </c>
      <c r="B10326" s="19" t="s">
        <v>645</v>
      </c>
      <c r="C10326" s="19">
        <v>2014</v>
      </c>
      <c r="D10326" s="19" t="s">
        <v>39</v>
      </c>
      <c r="E10326" s="19">
        <v>21</v>
      </c>
      <c r="F10326" s="19">
        <v>31</v>
      </c>
      <c r="G10326" s="19">
        <v>0</v>
      </c>
      <c r="H10326" s="19">
        <v>6</v>
      </c>
    </row>
    <row r="10327" spans="1:8" x14ac:dyDescent="0.25">
      <c r="A10327" s="14" t="str">
        <f t="shared" si="161"/>
        <v>frandke012014</v>
      </c>
      <c r="B10327" s="19" t="s">
        <v>645</v>
      </c>
      <c r="C10327" s="19">
        <v>2014</v>
      </c>
      <c r="D10327" s="19" t="s">
        <v>40</v>
      </c>
      <c r="E10327" s="19">
        <v>14</v>
      </c>
      <c r="F10327" s="19">
        <v>22</v>
      </c>
      <c r="G10327" s="19">
        <v>2</v>
      </c>
      <c r="H10327" s="19">
        <v>0</v>
      </c>
    </row>
    <row r="10328" spans="1:8" x14ac:dyDescent="0.25">
      <c r="A10328" s="14" t="str">
        <f t="shared" si="161"/>
        <v>frandke012014</v>
      </c>
      <c r="B10328" s="19" t="s">
        <v>645</v>
      </c>
      <c r="C10328" s="19">
        <v>2014</v>
      </c>
      <c r="D10328" s="19" t="s">
        <v>2330</v>
      </c>
      <c r="E10328" s="19">
        <v>27</v>
      </c>
      <c r="F10328" s="19">
        <v>2</v>
      </c>
      <c r="G10328" s="19">
        <v>1</v>
      </c>
      <c r="H10328" s="19">
        <v>0</v>
      </c>
    </row>
    <row r="10329" spans="1:8" x14ac:dyDescent="0.25">
      <c r="A10329" s="14" t="str">
        <f t="shared" si="161"/>
        <v>frandke012014</v>
      </c>
      <c r="B10329" s="19" t="s">
        <v>645</v>
      </c>
      <c r="C10329" s="19">
        <v>2014</v>
      </c>
      <c r="D10329" s="19" t="s">
        <v>2331</v>
      </c>
      <c r="E10329" s="19">
        <v>27</v>
      </c>
      <c r="F10329" s="19">
        <v>2</v>
      </c>
      <c r="G10329" s="19">
        <v>1</v>
      </c>
      <c r="H10329" s="19">
        <v>0</v>
      </c>
    </row>
    <row r="10330" spans="1:8" x14ac:dyDescent="0.25">
      <c r="A10330" s="14" t="str">
        <f t="shared" si="161"/>
        <v>frankni012014</v>
      </c>
      <c r="B10330" s="19" t="s">
        <v>1932</v>
      </c>
      <c r="C10330" s="19">
        <v>2014</v>
      </c>
      <c r="D10330" s="19" t="s">
        <v>39</v>
      </c>
      <c r="E10330" s="19">
        <v>11</v>
      </c>
      <c r="F10330" s="19">
        <v>18</v>
      </c>
      <c r="G10330" s="19">
        <v>0</v>
      </c>
      <c r="H10330" s="19">
        <v>4</v>
      </c>
    </row>
    <row r="10331" spans="1:8" x14ac:dyDescent="0.25">
      <c r="A10331" s="14" t="str">
        <f t="shared" si="161"/>
        <v>frankni012014</v>
      </c>
      <c r="B10331" s="19" t="s">
        <v>1932</v>
      </c>
      <c r="C10331" s="19">
        <v>2014</v>
      </c>
      <c r="D10331" s="19" t="s">
        <v>39</v>
      </c>
      <c r="E10331" s="19">
        <v>8</v>
      </c>
      <c r="F10331" s="19">
        <v>11</v>
      </c>
      <c r="G10331" s="19">
        <v>2</v>
      </c>
      <c r="H10331" s="19">
        <v>4</v>
      </c>
    </row>
    <row r="10332" spans="1:8" x14ac:dyDescent="0.25">
      <c r="A10332" s="14" t="str">
        <f t="shared" si="161"/>
        <v>frankni012014</v>
      </c>
      <c r="B10332" s="19" t="s">
        <v>1932</v>
      </c>
      <c r="C10332" s="19">
        <v>2014</v>
      </c>
      <c r="D10332" s="19" t="s">
        <v>40</v>
      </c>
      <c r="E10332" s="19">
        <v>0</v>
      </c>
      <c r="F10332" s="19">
        <v>0</v>
      </c>
      <c r="G10332" s="19">
        <v>0</v>
      </c>
      <c r="H10332" s="19">
        <v>0</v>
      </c>
    </row>
    <row r="10333" spans="1:8" x14ac:dyDescent="0.25">
      <c r="A10333" s="14" t="str">
        <f t="shared" si="161"/>
        <v>frankni012014</v>
      </c>
      <c r="B10333" s="19" t="s">
        <v>1932</v>
      </c>
      <c r="C10333" s="19">
        <v>2014</v>
      </c>
      <c r="D10333" s="19" t="s">
        <v>2331</v>
      </c>
      <c r="E10333" s="19">
        <v>2</v>
      </c>
      <c r="F10333" s="19">
        <v>0</v>
      </c>
      <c r="G10333" s="19">
        <v>0</v>
      </c>
      <c r="H10333" s="19">
        <v>0</v>
      </c>
    </row>
    <row r="10334" spans="1:8" x14ac:dyDescent="0.25">
      <c r="A10334" s="14" t="str">
        <f t="shared" si="161"/>
        <v>frankni012014</v>
      </c>
      <c r="B10334" s="19" t="s">
        <v>1932</v>
      </c>
      <c r="C10334" s="19">
        <v>2014</v>
      </c>
      <c r="D10334" s="19" t="s">
        <v>2332</v>
      </c>
      <c r="E10334" s="19">
        <v>2</v>
      </c>
      <c r="F10334" s="19">
        <v>0</v>
      </c>
      <c r="G10334" s="19">
        <v>0</v>
      </c>
      <c r="H10334" s="19">
        <v>0</v>
      </c>
    </row>
    <row r="10335" spans="1:8" x14ac:dyDescent="0.25">
      <c r="A10335" s="14" t="str">
        <f t="shared" si="161"/>
        <v>frankni012014</v>
      </c>
      <c r="B10335" s="19" t="s">
        <v>1932</v>
      </c>
      <c r="C10335" s="19">
        <v>2014</v>
      </c>
      <c r="D10335" s="19" t="s">
        <v>2333</v>
      </c>
      <c r="E10335" s="19">
        <v>1</v>
      </c>
      <c r="F10335" s="19">
        <v>15</v>
      </c>
      <c r="G10335" s="19">
        <v>0</v>
      </c>
      <c r="H10335" s="19">
        <v>3</v>
      </c>
    </row>
    <row r="10336" spans="1:8" x14ac:dyDescent="0.25">
      <c r="A10336" s="14" t="str">
        <f t="shared" si="161"/>
        <v>frankni012014</v>
      </c>
      <c r="B10336" s="19" t="s">
        <v>1932</v>
      </c>
      <c r="C10336" s="19">
        <v>2014</v>
      </c>
      <c r="D10336" s="19" t="s">
        <v>2333</v>
      </c>
      <c r="E10336" s="19">
        <v>3</v>
      </c>
      <c r="F10336" s="19">
        <v>8</v>
      </c>
      <c r="G10336" s="19">
        <v>1</v>
      </c>
      <c r="H10336" s="19">
        <v>2</v>
      </c>
    </row>
    <row r="10337" spans="1:8" x14ac:dyDescent="0.25">
      <c r="A10337" s="14" t="str">
        <f t="shared" si="161"/>
        <v>frasoja012014</v>
      </c>
      <c r="B10337" s="19" t="s">
        <v>443</v>
      </c>
      <c r="C10337" s="19">
        <v>2014</v>
      </c>
      <c r="D10337" s="19" t="s">
        <v>2334</v>
      </c>
      <c r="E10337" s="19">
        <v>0</v>
      </c>
      <c r="F10337" s="19">
        <v>2</v>
      </c>
      <c r="G10337" s="19">
        <v>0</v>
      </c>
      <c r="H10337" s="19">
        <v>1</v>
      </c>
    </row>
    <row r="10338" spans="1:8" x14ac:dyDescent="0.25">
      <c r="A10338" s="14" t="str">
        <f t="shared" si="161"/>
        <v>frasoja012014</v>
      </c>
      <c r="B10338" s="19" t="s">
        <v>443</v>
      </c>
      <c r="C10338" s="19">
        <v>2014</v>
      </c>
      <c r="D10338" s="19" t="s">
        <v>2334</v>
      </c>
      <c r="E10338" s="19">
        <v>1</v>
      </c>
      <c r="F10338" s="19">
        <v>1</v>
      </c>
      <c r="G10338" s="19">
        <v>0</v>
      </c>
      <c r="H10338" s="19">
        <v>1</v>
      </c>
    </row>
    <row r="10339" spans="1:8" x14ac:dyDescent="0.25">
      <c r="A10339" s="14" t="str">
        <f t="shared" si="161"/>
        <v>frazito012014</v>
      </c>
      <c r="B10339" s="19" t="s">
        <v>1502</v>
      </c>
      <c r="C10339" s="19">
        <v>2014</v>
      </c>
      <c r="D10339" s="19" t="s">
        <v>2335</v>
      </c>
      <c r="E10339" s="19">
        <v>297</v>
      </c>
      <c r="F10339" s="19">
        <v>27</v>
      </c>
      <c r="G10339" s="19">
        <v>5</v>
      </c>
      <c r="H10339" s="19">
        <v>21</v>
      </c>
    </row>
    <row r="10340" spans="1:8" x14ac:dyDescent="0.25">
      <c r="A10340" s="14" t="str">
        <f t="shared" si="161"/>
        <v>frazito012014</v>
      </c>
      <c r="B10340" s="19" t="s">
        <v>1502</v>
      </c>
      <c r="C10340" s="19">
        <v>2014</v>
      </c>
      <c r="D10340" s="19" t="s">
        <v>40</v>
      </c>
      <c r="E10340" s="19">
        <v>85</v>
      </c>
      <c r="F10340" s="19">
        <v>204</v>
      </c>
      <c r="G10340" s="19">
        <v>9</v>
      </c>
      <c r="H10340" s="19">
        <v>16</v>
      </c>
    </row>
    <row r="10341" spans="1:8" x14ac:dyDescent="0.25">
      <c r="A10341" s="14" t="str">
        <f t="shared" si="161"/>
        <v>freemfr012014</v>
      </c>
      <c r="B10341" s="19" t="s">
        <v>1282</v>
      </c>
      <c r="C10341" s="19">
        <v>2014</v>
      </c>
      <c r="D10341" s="19" t="s">
        <v>2335</v>
      </c>
      <c r="E10341" s="19">
        <v>1271</v>
      </c>
      <c r="F10341" s="19">
        <v>116</v>
      </c>
      <c r="G10341" s="19">
        <v>5</v>
      </c>
      <c r="H10341" s="19">
        <v>130</v>
      </c>
    </row>
    <row r="10342" spans="1:8" x14ac:dyDescent="0.25">
      <c r="A10342" s="14" t="str">
        <f t="shared" si="161"/>
        <v>freemsa012014</v>
      </c>
      <c r="B10342" s="19" t="s">
        <v>1716</v>
      </c>
      <c r="C10342" s="19">
        <v>2014</v>
      </c>
      <c r="D10342" s="19" t="s">
        <v>2334</v>
      </c>
      <c r="E10342" s="19">
        <v>4</v>
      </c>
      <c r="F10342" s="19">
        <v>9</v>
      </c>
      <c r="G10342" s="19">
        <v>0</v>
      </c>
      <c r="H10342" s="19">
        <v>0</v>
      </c>
    </row>
    <row r="10343" spans="1:8" x14ac:dyDescent="0.25">
      <c r="A10343" s="14" t="str">
        <f t="shared" si="161"/>
        <v>freesda012014</v>
      </c>
      <c r="B10343" s="19" t="s">
        <v>1088</v>
      </c>
      <c r="C10343" s="19">
        <v>2014</v>
      </c>
      <c r="D10343" s="19" t="s">
        <v>40</v>
      </c>
      <c r="E10343" s="19">
        <v>67</v>
      </c>
      <c r="F10343" s="19">
        <v>162</v>
      </c>
      <c r="G10343" s="19">
        <v>8</v>
      </c>
      <c r="H10343" s="19">
        <v>18</v>
      </c>
    </row>
    <row r="10344" spans="1:8" x14ac:dyDescent="0.25">
      <c r="A10344" s="14" t="str">
        <f t="shared" si="161"/>
        <v>freimna012014</v>
      </c>
      <c r="B10344" s="19" t="s">
        <v>1934</v>
      </c>
      <c r="C10344" s="19">
        <v>2014</v>
      </c>
      <c r="D10344" s="19" t="s">
        <v>2335</v>
      </c>
      <c r="E10344" s="19">
        <v>211</v>
      </c>
      <c r="F10344" s="19">
        <v>7</v>
      </c>
      <c r="G10344" s="19">
        <v>3</v>
      </c>
      <c r="H10344" s="19">
        <v>24</v>
      </c>
    </row>
    <row r="10345" spans="1:8" x14ac:dyDescent="0.25">
      <c r="A10345" s="14" t="str">
        <f t="shared" si="161"/>
        <v>friasca012014</v>
      </c>
      <c r="B10345" s="19" t="s">
        <v>2169</v>
      </c>
      <c r="C10345" s="19">
        <v>2014</v>
      </c>
      <c r="D10345" s="19" t="s">
        <v>2334</v>
      </c>
      <c r="E10345" s="19">
        <v>2</v>
      </c>
      <c r="F10345" s="19">
        <v>3</v>
      </c>
      <c r="G10345" s="19">
        <v>0</v>
      </c>
      <c r="H10345" s="19">
        <v>0</v>
      </c>
    </row>
    <row r="10346" spans="1:8" x14ac:dyDescent="0.25">
      <c r="A10346" s="14" t="str">
        <f t="shared" si="161"/>
        <v>friedch012014</v>
      </c>
      <c r="B10346" s="19" t="s">
        <v>1717</v>
      </c>
      <c r="C10346" s="19">
        <v>2014</v>
      </c>
      <c r="D10346" s="19" t="s">
        <v>2334</v>
      </c>
      <c r="E10346" s="19">
        <v>3</v>
      </c>
      <c r="F10346" s="19">
        <v>3</v>
      </c>
      <c r="G10346" s="19">
        <v>1</v>
      </c>
      <c r="H10346" s="19">
        <v>0</v>
      </c>
    </row>
    <row r="10347" spans="1:8" x14ac:dyDescent="0.25">
      <c r="A10347" s="14" t="str">
        <f t="shared" si="161"/>
        <v>frierer012014</v>
      </c>
      <c r="B10347" s="19" t="s">
        <v>1090</v>
      </c>
      <c r="C10347" s="19">
        <v>2014</v>
      </c>
      <c r="D10347" s="19" t="s">
        <v>2334</v>
      </c>
      <c r="E10347" s="19">
        <v>1</v>
      </c>
      <c r="F10347" s="19">
        <v>2</v>
      </c>
      <c r="G10347" s="19">
        <v>0</v>
      </c>
      <c r="H10347" s="19">
        <v>0</v>
      </c>
    </row>
    <row r="10348" spans="1:8" x14ac:dyDescent="0.25">
      <c r="A10348" s="14" t="str">
        <f t="shared" si="161"/>
        <v>frierer012014</v>
      </c>
      <c r="B10348" s="19" t="s">
        <v>1090</v>
      </c>
      <c r="C10348" s="19">
        <v>2014</v>
      </c>
      <c r="D10348" s="19" t="s">
        <v>2334</v>
      </c>
      <c r="E10348" s="19">
        <v>0</v>
      </c>
      <c r="F10348" s="19">
        <v>1</v>
      </c>
      <c r="G10348" s="19">
        <v>0</v>
      </c>
      <c r="H10348" s="19">
        <v>0</v>
      </c>
    </row>
    <row r="10349" spans="1:8" x14ac:dyDescent="0.25">
      <c r="A10349" s="14" t="str">
        <f t="shared" si="161"/>
        <v>fryerer012014</v>
      </c>
      <c r="B10349" s="19" t="s">
        <v>1503</v>
      </c>
      <c r="C10349" s="19">
        <v>2014</v>
      </c>
      <c r="D10349" s="19" t="s">
        <v>2336</v>
      </c>
      <c r="E10349" s="19">
        <v>152</v>
      </c>
      <c r="F10349" s="19">
        <v>6</v>
      </c>
      <c r="G10349" s="19">
        <v>1</v>
      </c>
      <c r="H10349" s="19">
        <v>1</v>
      </c>
    </row>
    <row r="10350" spans="1:8" x14ac:dyDescent="0.25">
      <c r="A10350" s="14" t="str">
        <f t="shared" si="161"/>
        <v>fujikky012014</v>
      </c>
      <c r="B10350" s="19" t="s">
        <v>1936</v>
      </c>
      <c r="C10350" s="19">
        <v>2014</v>
      </c>
      <c r="D10350" s="19" t="s">
        <v>2334</v>
      </c>
      <c r="E10350" s="19">
        <v>0</v>
      </c>
      <c r="F10350" s="19">
        <v>1</v>
      </c>
      <c r="G10350" s="19">
        <v>0</v>
      </c>
      <c r="H10350" s="19">
        <v>0</v>
      </c>
    </row>
    <row r="10351" spans="1:8" x14ac:dyDescent="0.25">
      <c r="A10351" s="14" t="str">
        <f t="shared" si="161"/>
        <v>fuldsa012014</v>
      </c>
      <c r="B10351" s="19" t="s">
        <v>788</v>
      </c>
      <c r="C10351" s="19">
        <v>2014</v>
      </c>
      <c r="D10351" s="19" t="s">
        <v>2329</v>
      </c>
    </row>
    <row r="10352" spans="1:8" x14ac:dyDescent="0.25">
      <c r="A10352" s="14" t="str">
        <f t="shared" si="161"/>
        <v>fuldsa012014</v>
      </c>
      <c r="B10352" s="19" t="s">
        <v>788</v>
      </c>
      <c r="C10352" s="19">
        <v>2014</v>
      </c>
      <c r="D10352" s="19" t="s">
        <v>2329</v>
      </c>
      <c r="E10352" s="19">
        <v>120</v>
      </c>
      <c r="F10352" s="19">
        <v>3</v>
      </c>
      <c r="G10352" s="19">
        <v>1</v>
      </c>
      <c r="H10352" s="19">
        <v>1</v>
      </c>
    </row>
    <row r="10353" spans="1:8" x14ac:dyDescent="0.25">
      <c r="A10353" s="14" t="str">
        <f t="shared" si="161"/>
        <v>fuldsa012014</v>
      </c>
      <c r="B10353" s="19" t="s">
        <v>788</v>
      </c>
      <c r="C10353" s="19">
        <v>2014</v>
      </c>
      <c r="D10353" s="19" t="s">
        <v>2329</v>
      </c>
      <c r="E10353" s="19">
        <v>68</v>
      </c>
      <c r="F10353" s="19">
        <v>2</v>
      </c>
      <c r="G10353" s="19">
        <v>0</v>
      </c>
      <c r="H10353" s="19">
        <v>1</v>
      </c>
    </row>
    <row r="10354" spans="1:8" x14ac:dyDescent="0.25">
      <c r="A10354" s="14" t="str">
        <f t="shared" si="161"/>
        <v>fuldsa012014</v>
      </c>
      <c r="B10354" s="19" t="s">
        <v>788</v>
      </c>
      <c r="C10354" s="19">
        <v>2014</v>
      </c>
      <c r="D10354" s="19" t="s">
        <v>2330</v>
      </c>
    </row>
    <row r="10355" spans="1:8" x14ac:dyDescent="0.25">
      <c r="A10355" s="14" t="str">
        <f t="shared" si="161"/>
        <v>fuldsa012014</v>
      </c>
      <c r="B10355" s="19" t="s">
        <v>788</v>
      </c>
      <c r="C10355" s="19">
        <v>2014</v>
      </c>
      <c r="D10355" s="19" t="s">
        <v>2330</v>
      </c>
      <c r="E10355" s="19">
        <v>22</v>
      </c>
      <c r="F10355" s="19">
        <v>0</v>
      </c>
      <c r="G10355" s="19">
        <v>0</v>
      </c>
      <c r="H10355" s="19">
        <v>0</v>
      </c>
    </row>
    <row r="10356" spans="1:8" x14ac:dyDescent="0.25">
      <c r="A10356" s="14" t="str">
        <f t="shared" si="161"/>
        <v>fuldsa012014</v>
      </c>
      <c r="B10356" s="19" t="s">
        <v>788</v>
      </c>
      <c r="C10356" s="19">
        <v>2014</v>
      </c>
      <c r="D10356" s="19" t="s">
        <v>2330</v>
      </c>
      <c r="E10356" s="19">
        <v>42</v>
      </c>
      <c r="F10356" s="19">
        <v>1</v>
      </c>
      <c r="G10356" s="19">
        <v>0</v>
      </c>
      <c r="H10356" s="19">
        <v>0</v>
      </c>
    </row>
    <row r="10357" spans="1:8" x14ac:dyDescent="0.25">
      <c r="A10357" s="14" t="str">
        <f t="shared" si="161"/>
        <v>fuldsa012014</v>
      </c>
      <c r="B10357" s="19" t="s">
        <v>788</v>
      </c>
      <c r="C10357" s="19">
        <v>2014</v>
      </c>
      <c r="D10357" s="19" t="s">
        <v>2331</v>
      </c>
      <c r="E10357" s="19">
        <v>23</v>
      </c>
      <c r="F10357" s="19">
        <v>2</v>
      </c>
      <c r="G10357" s="19">
        <v>0</v>
      </c>
      <c r="H10357" s="19">
        <v>0</v>
      </c>
    </row>
    <row r="10358" spans="1:8" x14ac:dyDescent="0.25">
      <c r="A10358" s="14" t="str">
        <f t="shared" si="161"/>
        <v>fuldsa012014</v>
      </c>
      <c r="B10358" s="19" t="s">
        <v>788</v>
      </c>
      <c r="C10358" s="19">
        <v>2014</v>
      </c>
      <c r="D10358" s="19" t="s">
        <v>2331</v>
      </c>
      <c r="E10358" s="19">
        <v>153</v>
      </c>
      <c r="F10358" s="19">
        <v>3</v>
      </c>
      <c r="G10358" s="19">
        <v>2</v>
      </c>
      <c r="H10358" s="19">
        <v>1</v>
      </c>
    </row>
    <row r="10359" spans="1:8" x14ac:dyDescent="0.25">
      <c r="A10359" s="14" t="str">
        <f t="shared" si="161"/>
        <v>fuldsa012014</v>
      </c>
      <c r="B10359" s="19" t="s">
        <v>788</v>
      </c>
      <c r="C10359" s="19">
        <v>2014</v>
      </c>
      <c r="D10359" s="19" t="s">
        <v>2331</v>
      </c>
      <c r="E10359" s="19">
        <v>106</v>
      </c>
      <c r="F10359" s="19">
        <v>2</v>
      </c>
      <c r="G10359" s="19">
        <v>0</v>
      </c>
      <c r="H10359" s="19">
        <v>1</v>
      </c>
    </row>
    <row r="10360" spans="1:8" x14ac:dyDescent="0.25">
      <c r="A10360" s="14" t="str">
        <f t="shared" si="161"/>
        <v>fuldsa012014</v>
      </c>
      <c r="B10360" s="19" t="s">
        <v>788</v>
      </c>
      <c r="C10360" s="19">
        <v>2014</v>
      </c>
      <c r="D10360" s="19" t="s">
        <v>2332</v>
      </c>
    </row>
    <row r="10361" spans="1:8" x14ac:dyDescent="0.25">
      <c r="A10361" s="14" t="str">
        <f t="shared" si="161"/>
        <v>fuldsa012014</v>
      </c>
      <c r="B10361" s="19" t="s">
        <v>788</v>
      </c>
      <c r="C10361" s="19">
        <v>2014</v>
      </c>
      <c r="D10361" s="19" t="s">
        <v>2332</v>
      </c>
      <c r="E10361" s="19">
        <v>11</v>
      </c>
      <c r="F10361" s="19">
        <v>0</v>
      </c>
      <c r="G10361" s="19">
        <v>1</v>
      </c>
      <c r="H10361" s="19">
        <v>0</v>
      </c>
    </row>
    <row r="10362" spans="1:8" x14ac:dyDescent="0.25">
      <c r="A10362" s="14" t="str">
        <f t="shared" si="161"/>
        <v>fuldsa012014</v>
      </c>
      <c r="B10362" s="19" t="s">
        <v>788</v>
      </c>
      <c r="C10362" s="19">
        <v>2014</v>
      </c>
      <c r="D10362" s="19" t="s">
        <v>2332</v>
      </c>
      <c r="E10362" s="19">
        <v>19</v>
      </c>
      <c r="F10362" s="19">
        <v>1</v>
      </c>
      <c r="G10362" s="19">
        <v>0</v>
      </c>
      <c r="H10362" s="19">
        <v>0</v>
      </c>
    </row>
    <row r="10363" spans="1:8" x14ac:dyDescent="0.25">
      <c r="A10363" s="14" t="str">
        <f t="shared" si="161"/>
        <v>furbuch012014</v>
      </c>
      <c r="B10363" s="19" t="s">
        <v>1504</v>
      </c>
      <c r="C10363" s="19">
        <v>2014</v>
      </c>
      <c r="D10363" s="19" t="s">
        <v>2334</v>
      </c>
      <c r="E10363" s="19">
        <v>0</v>
      </c>
      <c r="F10363" s="19">
        <v>3</v>
      </c>
      <c r="G10363" s="19">
        <v>0</v>
      </c>
      <c r="H10363" s="19">
        <v>0</v>
      </c>
    </row>
    <row r="10364" spans="1:8" x14ac:dyDescent="0.25">
      <c r="A10364" s="14" t="str">
        <f t="shared" si="161"/>
        <v>furcara012014</v>
      </c>
      <c r="B10364" s="19" t="s">
        <v>98</v>
      </c>
      <c r="C10364" s="19">
        <v>2014</v>
      </c>
      <c r="D10364" s="19" t="s">
        <v>39</v>
      </c>
      <c r="E10364" s="19">
        <v>13</v>
      </c>
      <c r="F10364" s="19">
        <v>19</v>
      </c>
      <c r="G10364" s="19">
        <v>0</v>
      </c>
      <c r="H10364" s="19">
        <v>8</v>
      </c>
    </row>
    <row r="10365" spans="1:8" x14ac:dyDescent="0.25">
      <c r="A10365" s="14" t="str">
        <f t="shared" si="161"/>
        <v>gallayo012014</v>
      </c>
      <c r="B10365" s="19" t="s">
        <v>791</v>
      </c>
      <c r="C10365" s="19">
        <v>2014</v>
      </c>
      <c r="D10365" s="19" t="s">
        <v>2334</v>
      </c>
      <c r="E10365" s="19">
        <v>14</v>
      </c>
      <c r="F10365" s="19">
        <v>26</v>
      </c>
      <c r="G10365" s="19">
        <v>0</v>
      </c>
      <c r="H10365" s="19">
        <v>2</v>
      </c>
    </row>
    <row r="10366" spans="1:8" x14ac:dyDescent="0.25">
      <c r="A10366" s="14" t="str">
        <f t="shared" si="161"/>
        <v>galvifr012014</v>
      </c>
      <c r="B10366" s="19" t="s">
        <v>1718</v>
      </c>
      <c r="C10366" s="19">
        <v>2014</v>
      </c>
      <c r="D10366" s="19" t="s">
        <v>39</v>
      </c>
      <c r="E10366" s="19">
        <v>9</v>
      </c>
      <c r="F10366" s="19">
        <v>9</v>
      </c>
      <c r="G10366" s="19">
        <v>0</v>
      </c>
      <c r="H10366" s="19">
        <v>2</v>
      </c>
    </row>
    <row r="10367" spans="1:8" x14ac:dyDescent="0.25">
      <c r="A10367" s="14" t="str">
        <f t="shared" si="161"/>
        <v>galvifr012014</v>
      </c>
      <c r="B10367" s="19" t="s">
        <v>1718</v>
      </c>
      <c r="C10367" s="19">
        <v>2014</v>
      </c>
      <c r="D10367" s="19" t="s">
        <v>40</v>
      </c>
      <c r="E10367" s="19">
        <v>1</v>
      </c>
      <c r="F10367" s="19">
        <v>14</v>
      </c>
      <c r="G10367" s="19">
        <v>0</v>
      </c>
      <c r="H10367" s="19">
        <v>1</v>
      </c>
    </row>
    <row r="10368" spans="1:8" x14ac:dyDescent="0.25">
      <c r="A10368" s="14" t="str">
        <f t="shared" si="161"/>
        <v>galvifr012014</v>
      </c>
      <c r="B10368" s="19" t="s">
        <v>1718</v>
      </c>
      <c r="C10368" s="19">
        <v>2014</v>
      </c>
      <c r="D10368" s="19" t="s">
        <v>2333</v>
      </c>
      <c r="E10368" s="19">
        <v>32</v>
      </c>
      <c r="F10368" s="19">
        <v>79</v>
      </c>
      <c r="G10368" s="19">
        <v>1</v>
      </c>
      <c r="H10368" s="19">
        <v>16</v>
      </c>
    </row>
    <row r="10369" spans="1:8" x14ac:dyDescent="0.25">
      <c r="A10369" s="14" t="str">
        <f t="shared" si="161"/>
        <v>garcefr012014</v>
      </c>
      <c r="B10369" s="19" t="s">
        <v>2170</v>
      </c>
      <c r="C10369" s="19">
        <v>2014</v>
      </c>
      <c r="D10369" s="19" t="s">
        <v>2334</v>
      </c>
      <c r="E10369" s="19">
        <v>0</v>
      </c>
      <c r="F10369" s="19">
        <v>1</v>
      </c>
      <c r="G10369" s="19">
        <v>0</v>
      </c>
      <c r="H10369" s="19">
        <v>0</v>
      </c>
    </row>
    <row r="10370" spans="1:8" x14ac:dyDescent="0.25">
      <c r="A10370" s="14" t="str">
        <f t="shared" si="161"/>
        <v>garciav012014</v>
      </c>
      <c r="B10370" s="19" t="s">
        <v>1719</v>
      </c>
      <c r="C10370" s="19">
        <v>2014</v>
      </c>
      <c r="D10370" s="19" t="s">
        <v>2331</v>
      </c>
      <c r="E10370" s="19">
        <v>84</v>
      </c>
      <c r="F10370" s="19">
        <v>4</v>
      </c>
      <c r="G10370" s="19">
        <v>2</v>
      </c>
      <c r="H10370" s="19">
        <v>0</v>
      </c>
    </row>
    <row r="10371" spans="1:8" x14ac:dyDescent="0.25">
      <c r="A10371" s="14" t="str">
        <f t="shared" ref="A10371:A10434" si="162">B10371&amp;C10371</f>
        <v>garciav012014</v>
      </c>
      <c r="B10371" s="19" t="s">
        <v>1719</v>
      </c>
      <c r="C10371" s="19">
        <v>2014</v>
      </c>
      <c r="D10371" s="19" t="s">
        <v>2332</v>
      </c>
      <c r="E10371" s="19">
        <v>84</v>
      </c>
      <c r="F10371" s="19">
        <v>4</v>
      </c>
      <c r="G10371" s="19">
        <v>2</v>
      </c>
      <c r="H10371" s="19">
        <v>0</v>
      </c>
    </row>
    <row r="10372" spans="1:8" x14ac:dyDescent="0.25">
      <c r="A10372" s="14" t="str">
        <f t="shared" si="162"/>
        <v>garcigr012014</v>
      </c>
      <c r="B10372" s="19" t="s">
        <v>2171</v>
      </c>
      <c r="C10372" s="19">
        <v>2014</v>
      </c>
      <c r="D10372" s="19" t="s">
        <v>39</v>
      </c>
      <c r="E10372" s="19">
        <v>5</v>
      </c>
      <c r="F10372" s="19">
        <v>7</v>
      </c>
      <c r="G10372" s="19">
        <v>0</v>
      </c>
      <c r="H10372" s="19">
        <v>2</v>
      </c>
    </row>
    <row r="10373" spans="1:8" x14ac:dyDescent="0.25">
      <c r="A10373" s="14" t="str">
        <f t="shared" si="162"/>
        <v>garcigr012014</v>
      </c>
      <c r="B10373" s="19" t="s">
        <v>2171</v>
      </c>
      <c r="C10373" s="19">
        <v>2014</v>
      </c>
      <c r="D10373" s="19" t="s">
        <v>2333</v>
      </c>
      <c r="E10373" s="19">
        <v>0</v>
      </c>
      <c r="F10373" s="19">
        <v>1</v>
      </c>
      <c r="G10373" s="19">
        <v>0</v>
      </c>
      <c r="H10373" s="19">
        <v>0</v>
      </c>
    </row>
    <row r="10374" spans="1:8" x14ac:dyDescent="0.25">
      <c r="A10374" s="14" t="str">
        <f t="shared" si="162"/>
        <v>garcija012014</v>
      </c>
      <c r="B10374" s="19" t="s">
        <v>444</v>
      </c>
      <c r="C10374" s="19">
        <v>2014</v>
      </c>
      <c r="D10374" s="19" t="s">
        <v>2334</v>
      </c>
      <c r="E10374" s="19">
        <v>3</v>
      </c>
      <c r="F10374" s="19">
        <v>9</v>
      </c>
      <c r="G10374" s="19">
        <v>1</v>
      </c>
      <c r="H10374" s="19">
        <v>2</v>
      </c>
    </row>
    <row r="10375" spans="1:8" x14ac:dyDescent="0.25">
      <c r="A10375" s="14" t="str">
        <f t="shared" si="162"/>
        <v>garcija022014</v>
      </c>
      <c r="B10375" s="19" t="s">
        <v>923</v>
      </c>
      <c r="C10375" s="19">
        <v>2014</v>
      </c>
      <c r="D10375" s="19" t="s">
        <v>2334</v>
      </c>
      <c r="E10375" s="19">
        <v>1</v>
      </c>
      <c r="F10375" s="19">
        <v>7</v>
      </c>
      <c r="G10375" s="19">
        <v>0</v>
      </c>
      <c r="H10375" s="19">
        <v>1</v>
      </c>
    </row>
    <row r="10376" spans="1:8" x14ac:dyDescent="0.25">
      <c r="A10376" s="14" t="str">
        <f t="shared" si="162"/>
        <v>garcile022014</v>
      </c>
      <c r="B10376" s="19" t="s">
        <v>1937</v>
      </c>
      <c r="C10376" s="19">
        <v>2014</v>
      </c>
      <c r="D10376" s="19" t="s">
        <v>39</v>
      </c>
      <c r="E10376" s="19">
        <v>18</v>
      </c>
      <c r="F10376" s="19">
        <v>32</v>
      </c>
      <c r="G10376" s="19">
        <v>3</v>
      </c>
      <c r="H10376" s="19">
        <v>14</v>
      </c>
    </row>
    <row r="10377" spans="1:8" x14ac:dyDescent="0.25">
      <c r="A10377" s="14" t="str">
        <f t="shared" si="162"/>
        <v>garcile022014</v>
      </c>
      <c r="B10377" s="19" t="s">
        <v>1937</v>
      </c>
      <c r="C10377" s="19">
        <v>2014</v>
      </c>
      <c r="D10377" s="19" t="s">
        <v>40</v>
      </c>
      <c r="E10377" s="19">
        <v>10</v>
      </c>
      <c r="F10377" s="19">
        <v>25</v>
      </c>
      <c r="G10377" s="19">
        <v>1</v>
      </c>
      <c r="H10377" s="19">
        <v>1</v>
      </c>
    </row>
    <row r="10378" spans="1:8" x14ac:dyDescent="0.25">
      <c r="A10378" s="14" t="str">
        <f t="shared" si="162"/>
        <v>garcile022014</v>
      </c>
      <c r="B10378" s="19" t="s">
        <v>1937</v>
      </c>
      <c r="C10378" s="19">
        <v>2014</v>
      </c>
      <c r="D10378" s="19" t="s">
        <v>2329</v>
      </c>
      <c r="E10378" s="19">
        <v>16</v>
      </c>
      <c r="F10378" s="19">
        <v>1</v>
      </c>
      <c r="G10378" s="19">
        <v>1</v>
      </c>
      <c r="H10378" s="19">
        <v>0</v>
      </c>
    </row>
    <row r="10379" spans="1:8" x14ac:dyDescent="0.25">
      <c r="A10379" s="14" t="str">
        <f t="shared" si="162"/>
        <v>garcile022014</v>
      </c>
      <c r="B10379" s="19" t="s">
        <v>1937</v>
      </c>
      <c r="C10379" s="19">
        <v>2014</v>
      </c>
      <c r="D10379" s="19" t="s">
        <v>2330</v>
      </c>
      <c r="E10379" s="19">
        <v>1</v>
      </c>
      <c r="F10379" s="19">
        <v>0</v>
      </c>
      <c r="G10379" s="19">
        <v>0</v>
      </c>
      <c r="H10379" s="19">
        <v>0</v>
      </c>
    </row>
    <row r="10380" spans="1:8" x14ac:dyDescent="0.25">
      <c r="A10380" s="14" t="str">
        <f t="shared" si="162"/>
        <v>garcile022014</v>
      </c>
      <c r="B10380" s="19" t="s">
        <v>1937</v>
      </c>
      <c r="C10380" s="19">
        <v>2014</v>
      </c>
      <c r="D10380" s="19" t="s">
        <v>2331</v>
      </c>
      <c r="E10380" s="19">
        <v>18</v>
      </c>
      <c r="F10380" s="19">
        <v>1</v>
      </c>
      <c r="G10380" s="19">
        <v>1</v>
      </c>
      <c r="H10380" s="19">
        <v>0</v>
      </c>
    </row>
    <row r="10381" spans="1:8" x14ac:dyDescent="0.25">
      <c r="A10381" s="14" t="str">
        <f t="shared" si="162"/>
        <v>garcile022014</v>
      </c>
      <c r="B10381" s="19" t="s">
        <v>1937</v>
      </c>
      <c r="C10381" s="19">
        <v>2014</v>
      </c>
      <c r="D10381" s="19" t="s">
        <v>2334</v>
      </c>
      <c r="E10381" s="19">
        <v>0</v>
      </c>
      <c r="F10381" s="19">
        <v>0</v>
      </c>
      <c r="G10381" s="19">
        <v>0</v>
      </c>
      <c r="H10381" s="19">
        <v>0</v>
      </c>
    </row>
    <row r="10382" spans="1:8" x14ac:dyDescent="0.25">
      <c r="A10382" s="14" t="str">
        <f t="shared" si="162"/>
        <v>garcile022014</v>
      </c>
      <c r="B10382" s="19" t="s">
        <v>1937</v>
      </c>
      <c r="C10382" s="19">
        <v>2014</v>
      </c>
      <c r="D10382" s="19" t="s">
        <v>2332</v>
      </c>
      <c r="E10382" s="19">
        <v>1</v>
      </c>
      <c r="F10382" s="19">
        <v>0</v>
      </c>
      <c r="G10382" s="19">
        <v>0</v>
      </c>
      <c r="H10382" s="19">
        <v>0</v>
      </c>
    </row>
    <row r="10383" spans="1:8" x14ac:dyDescent="0.25">
      <c r="A10383" s="14" t="str">
        <f t="shared" si="162"/>
        <v>garcile022014</v>
      </c>
      <c r="B10383" s="19" t="s">
        <v>1937</v>
      </c>
      <c r="C10383" s="19">
        <v>2014</v>
      </c>
      <c r="D10383" s="19" t="s">
        <v>2333</v>
      </c>
      <c r="E10383" s="19">
        <v>2</v>
      </c>
      <c r="F10383" s="19">
        <v>9</v>
      </c>
      <c r="G10383" s="19">
        <v>1</v>
      </c>
      <c r="H10383" s="19">
        <v>2</v>
      </c>
    </row>
    <row r="10384" spans="1:8" x14ac:dyDescent="0.25">
      <c r="A10384" s="14" t="str">
        <f t="shared" si="162"/>
        <v>garcilu032014</v>
      </c>
      <c r="B10384" s="19" t="s">
        <v>1938</v>
      </c>
      <c r="C10384" s="19">
        <v>2014</v>
      </c>
      <c r="D10384" s="19" t="s">
        <v>2334</v>
      </c>
      <c r="E10384" s="19">
        <v>2</v>
      </c>
      <c r="F10384" s="19">
        <v>2</v>
      </c>
      <c r="G10384" s="19">
        <v>0</v>
      </c>
      <c r="H10384" s="19">
        <v>0</v>
      </c>
    </row>
    <row r="10385" spans="1:8" x14ac:dyDescent="0.25">
      <c r="A10385" s="14" t="str">
        <f t="shared" si="162"/>
        <v>garciyi012014</v>
      </c>
      <c r="B10385" s="19" t="s">
        <v>2172</v>
      </c>
      <c r="C10385" s="19">
        <v>2014</v>
      </c>
      <c r="D10385" s="19" t="s">
        <v>2334</v>
      </c>
      <c r="E10385" s="19">
        <v>3</v>
      </c>
      <c r="F10385" s="19">
        <v>1</v>
      </c>
      <c r="G10385" s="19">
        <v>0</v>
      </c>
      <c r="H10385" s="19">
        <v>0</v>
      </c>
    </row>
    <row r="10386" spans="1:8" x14ac:dyDescent="0.25">
      <c r="A10386" s="14" t="str">
        <f t="shared" si="162"/>
        <v>gardnbr012014</v>
      </c>
      <c r="B10386" s="19" t="s">
        <v>924</v>
      </c>
      <c r="C10386" s="19">
        <v>2014</v>
      </c>
      <c r="D10386" s="19" t="s">
        <v>2329</v>
      </c>
      <c r="E10386" s="19">
        <v>50</v>
      </c>
      <c r="F10386" s="19">
        <v>2</v>
      </c>
      <c r="G10386" s="19">
        <v>0</v>
      </c>
      <c r="H10386" s="19">
        <v>0</v>
      </c>
    </row>
    <row r="10387" spans="1:8" x14ac:dyDescent="0.25">
      <c r="A10387" s="14" t="str">
        <f t="shared" si="162"/>
        <v>gardnbr012014</v>
      </c>
      <c r="B10387" s="19" t="s">
        <v>924</v>
      </c>
      <c r="C10387" s="19">
        <v>2014</v>
      </c>
      <c r="D10387" s="19" t="s">
        <v>2330</v>
      </c>
      <c r="E10387" s="19">
        <v>227</v>
      </c>
      <c r="F10387" s="19">
        <v>3</v>
      </c>
      <c r="G10387" s="19">
        <v>2</v>
      </c>
      <c r="H10387" s="19">
        <v>0</v>
      </c>
    </row>
    <row r="10388" spans="1:8" x14ac:dyDescent="0.25">
      <c r="A10388" s="14" t="str">
        <f t="shared" si="162"/>
        <v>gardnbr012014</v>
      </c>
      <c r="B10388" s="19" t="s">
        <v>924</v>
      </c>
      <c r="C10388" s="19">
        <v>2014</v>
      </c>
      <c r="D10388" s="19" t="s">
        <v>2331</v>
      </c>
      <c r="E10388" s="19">
        <v>280</v>
      </c>
      <c r="F10388" s="19">
        <v>5</v>
      </c>
      <c r="G10388" s="19">
        <v>2</v>
      </c>
      <c r="H10388" s="19">
        <v>0</v>
      </c>
    </row>
    <row r="10389" spans="1:8" x14ac:dyDescent="0.25">
      <c r="A10389" s="14" t="str">
        <f t="shared" si="162"/>
        <v>gardnbr012014</v>
      </c>
      <c r="B10389" s="19" t="s">
        <v>924</v>
      </c>
      <c r="C10389" s="19">
        <v>2014</v>
      </c>
      <c r="D10389" s="19" t="s">
        <v>2332</v>
      </c>
      <c r="E10389" s="19">
        <v>3</v>
      </c>
      <c r="F10389" s="19">
        <v>0</v>
      </c>
      <c r="G10389" s="19">
        <v>0</v>
      </c>
      <c r="H10389" s="19">
        <v>0</v>
      </c>
    </row>
    <row r="10390" spans="1:8" x14ac:dyDescent="0.25">
      <c r="A10390" s="14" t="str">
        <f t="shared" si="162"/>
        <v>garzama012014</v>
      </c>
      <c r="B10390" s="19" t="s">
        <v>647</v>
      </c>
      <c r="C10390" s="19">
        <v>2014</v>
      </c>
      <c r="D10390" s="19" t="s">
        <v>2334</v>
      </c>
      <c r="E10390" s="19">
        <v>11</v>
      </c>
      <c r="F10390" s="19">
        <v>15</v>
      </c>
      <c r="G10390" s="19">
        <v>3</v>
      </c>
      <c r="H10390" s="19">
        <v>0</v>
      </c>
    </row>
    <row r="10391" spans="1:8" x14ac:dyDescent="0.25">
      <c r="A10391" s="14" t="str">
        <f t="shared" si="162"/>
        <v>gattiev012014</v>
      </c>
      <c r="B10391" s="19" t="s">
        <v>1941</v>
      </c>
      <c r="C10391" s="19">
        <v>2014</v>
      </c>
      <c r="D10391" s="19" t="s">
        <v>2336</v>
      </c>
      <c r="E10391" s="19">
        <v>723</v>
      </c>
      <c r="F10391" s="19">
        <v>49</v>
      </c>
      <c r="G10391" s="19">
        <v>5</v>
      </c>
      <c r="H10391" s="19">
        <v>2</v>
      </c>
    </row>
    <row r="10392" spans="1:8" x14ac:dyDescent="0.25">
      <c r="A10392" s="14" t="str">
        <f t="shared" si="162"/>
        <v>gausmke012014</v>
      </c>
      <c r="B10392" s="19" t="s">
        <v>1942</v>
      </c>
      <c r="C10392" s="19">
        <v>2014</v>
      </c>
      <c r="D10392" s="19" t="s">
        <v>2334</v>
      </c>
      <c r="E10392" s="19">
        <v>5</v>
      </c>
      <c r="F10392" s="19">
        <v>12</v>
      </c>
      <c r="G10392" s="19">
        <v>0</v>
      </c>
      <c r="H10392" s="19">
        <v>2</v>
      </c>
    </row>
    <row r="10393" spans="1:8" x14ac:dyDescent="0.25">
      <c r="A10393" s="14" t="str">
        <f t="shared" si="162"/>
        <v>geedi012014</v>
      </c>
      <c r="B10393" s="19" t="s">
        <v>1283</v>
      </c>
      <c r="C10393" s="19">
        <v>2014</v>
      </c>
      <c r="D10393" s="19" t="s">
        <v>2334</v>
      </c>
      <c r="E10393" s="19">
        <v>14</v>
      </c>
      <c r="F10393" s="19">
        <v>24</v>
      </c>
      <c r="G10393" s="19">
        <v>0</v>
      </c>
      <c r="H10393" s="19">
        <v>1</v>
      </c>
    </row>
    <row r="10394" spans="1:8" x14ac:dyDescent="0.25">
      <c r="A10394" s="14" t="str">
        <f t="shared" si="162"/>
        <v>geltzst012014</v>
      </c>
      <c r="B10394" s="19" t="s">
        <v>1721</v>
      </c>
      <c r="C10394" s="19">
        <v>2014</v>
      </c>
      <c r="D10394" s="19" t="s">
        <v>2334</v>
      </c>
      <c r="E10394" s="19">
        <v>0</v>
      </c>
      <c r="F10394" s="19">
        <v>0</v>
      </c>
      <c r="G10394" s="19">
        <v>1</v>
      </c>
      <c r="H10394" s="19">
        <v>0</v>
      </c>
    </row>
    <row r="10395" spans="1:8" x14ac:dyDescent="0.25">
      <c r="A10395" s="14" t="str">
        <f t="shared" si="162"/>
        <v>gennesc012014</v>
      </c>
      <c r="B10395" s="19" t="s">
        <v>1943</v>
      </c>
      <c r="C10395" s="19">
        <v>2014</v>
      </c>
      <c r="D10395" s="19" t="s">
        <v>39</v>
      </c>
      <c r="E10395" s="19">
        <v>201</v>
      </c>
      <c r="F10395" s="19">
        <v>268</v>
      </c>
      <c r="G10395" s="19">
        <v>9</v>
      </c>
      <c r="H10395" s="19">
        <v>61</v>
      </c>
    </row>
    <row r="10396" spans="1:8" x14ac:dyDescent="0.25">
      <c r="A10396" s="14" t="str">
        <f t="shared" si="162"/>
        <v>gennesc012014</v>
      </c>
      <c r="B10396" s="19" t="s">
        <v>1943</v>
      </c>
      <c r="C10396" s="19">
        <v>2014</v>
      </c>
      <c r="D10396" s="19" t="s">
        <v>2331</v>
      </c>
      <c r="E10396" s="19">
        <v>0</v>
      </c>
      <c r="F10396" s="19">
        <v>0</v>
      </c>
      <c r="G10396" s="19">
        <v>0</v>
      </c>
      <c r="H10396" s="19">
        <v>0</v>
      </c>
    </row>
    <row r="10397" spans="1:8" x14ac:dyDescent="0.25">
      <c r="A10397" s="14" t="str">
        <f t="shared" si="162"/>
        <v>gennesc012014</v>
      </c>
      <c r="B10397" s="19" t="s">
        <v>1943</v>
      </c>
      <c r="C10397" s="19">
        <v>2014</v>
      </c>
      <c r="D10397" s="19" t="s">
        <v>2332</v>
      </c>
      <c r="E10397" s="19">
        <v>0</v>
      </c>
      <c r="F10397" s="19">
        <v>0</v>
      </c>
      <c r="G10397" s="19">
        <v>0</v>
      </c>
      <c r="H10397" s="19">
        <v>0</v>
      </c>
    </row>
    <row r="10398" spans="1:8" x14ac:dyDescent="0.25">
      <c r="A10398" s="14" t="str">
        <f t="shared" si="162"/>
        <v>gentrcr012014</v>
      </c>
      <c r="B10398" s="19" t="s">
        <v>1092</v>
      </c>
      <c r="C10398" s="19">
        <v>2014</v>
      </c>
      <c r="D10398" s="19" t="s">
        <v>2329</v>
      </c>
      <c r="E10398" s="19">
        <v>90</v>
      </c>
      <c r="F10398" s="19">
        <v>5</v>
      </c>
      <c r="G10398" s="19">
        <v>0</v>
      </c>
      <c r="H10398" s="19">
        <v>2</v>
      </c>
    </row>
    <row r="10399" spans="1:8" x14ac:dyDescent="0.25">
      <c r="A10399" s="14" t="str">
        <f t="shared" si="162"/>
        <v>gentrcr012014</v>
      </c>
      <c r="B10399" s="19" t="s">
        <v>1092</v>
      </c>
      <c r="C10399" s="19">
        <v>2014</v>
      </c>
      <c r="D10399" s="19" t="s">
        <v>2330</v>
      </c>
      <c r="E10399" s="19">
        <v>24</v>
      </c>
      <c r="F10399" s="19">
        <v>2</v>
      </c>
      <c r="G10399" s="19">
        <v>1</v>
      </c>
      <c r="H10399" s="19">
        <v>0</v>
      </c>
    </row>
    <row r="10400" spans="1:8" x14ac:dyDescent="0.25">
      <c r="A10400" s="14" t="str">
        <f t="shared" si="162"/>
        <v>gentrcr012014</v>
      </c>
      <c r="B10400" s="19" t="s">
        <v>1092</v>
      </c>
      <c r="C10400" s="19">
        <v>2014</v>
      </c>
      <c r="D10400" s="19" t="s">
        <v>2331</v>
      </c>
      <c r="E10400" s="19">
        <v>153</v>
      </c>
      <c r="F10400" s="19">
        <v>8</v>
      </c>
      <c r="G10400" s="19">
        <v>1</v>
      </c>
      <c r="H10400" s="19">
        <v>2</v>
      </c>
    </row>
    <row r="10401" spans="1:8" x14ac:dyDescent="0.25">
      <c r="A10401" s="14" t="str">
        <f t="shared" si="162"/>
        <v>gentrcr012014</v>
      </c>
      <c r="B10401" s="19" t="s">
        <v>1092</v>
      </c>
      <c r="C10401" s="19">
        <v>2014</v>
      </c>
      <c r="D10401" s="19" t="s">
        <v>2332</v>
      </c>
      <c r="E10401" s="19">
        <v>39</v>
      </c>
      <c r="F10401" s="19">
        <v>1</v>
      </c>
      <c r="G10401" s="19">
        <v>0</v>
      </c>
      <c r="H10401" s="19">
        <v>0</v>
      </c>
    </row>
    <row r="10402" spans="1:8" x14ac:dyDescent="0.25">
      <c r="A10402" s="14" t="str">
        <f t="shared" si="162"/>
        <v>germaju012014</v>
      </c>
      <c r="B10402" s="19" t="s">
        <v>446</v>
      </c>
      <c r="C10402" s="19">
        <v>2014</v>
      </c>
      <c r="D10402" s="19" t="s">
        <v>2334</v>
      </c>
      <c r="E10402" s="19">
        <v>0</v>
      </c>
      <c r="F10402" s="19">
        <v>0</v>
      </c>
      <c r="G10402" s="19">
        <v>0</v>
      </c>
      <c r="H10402" s="19">
        <v>0</v>
      </c>
    </row>
    <row r="10403" spans="1:8" x14ac:dyDescent="0.25">
      <c r="A10403" s="14" t="str">
        <f t="shared" si="162"/>
        <v>germego012014</v>
      </c>
      <c r="B10403" s="19" t="s">
        <v>1944</v>
      </c>
      <c r="C10403" s="19">
        <v>2014</v>
      </c>
      <c r="D10403" s="19" t="s">
        <v>2334</v>
      </c>
      <c r="E10403" s="19">
        <v>2</v>
      </c>
      <c r="F10403" s="19">
        <v>2</v>
      </c>
      <c r="G10403" s="19">
        <v>0</v>
      </c>
      <c r="H10403" s="19">
        <v>1</v>
      </c>
    </row>
    <row r="10404" spans="1:8" x14ac:dyDescent="0.25">
      <c r="A10404" s="14" t="str">
        <f t="shared" si="162"/>
        <v>getzch012014</v>
      </c>
      <c r="B10404" s="19" t="s">
        <v>925</v>
      </c>
      <c r="C10404" s="19">
        <v>2014</v>
      </c>
      <c r="D10404" s="19" t="s">
        <v>39</v>
      </c>
      <c r="E10404" s="19">
        <v>8</v>
      </c>
      <c r="F10404" s="19">
        <v>22</v>
      </c>
      <c r="G10404" s="19">
        <v>0</v>
      </c>
      <c r="H10404" s="19">
        <v>1</v>
      </c>
    </row>
    <row r="10405" spans="1:8" x14ac:dyDescent="0.25">
      <c r="A10405" s="14" t="str">
        <f t="shared" si="162"/>
        <v>giavojo012014</v>
      </c>
      <c r="B10405" s="19" t="s">
        <v>1509</v>
      </c>
      <c r="C10405" s="19">
        <v>2014</v>
      </c>
      <c r="D10405" s="19" t="s">
        <v>39</v>
      </c>
      <c r="E10405" s="19">
        <v>15</v>
      </c>
      <c r="F10405" s="19">
        <v>31</v>
      </c>
      <c r="G10405" s="19">
        <v>1</v>
      </c>
      <c r="H10405" s="19">
        <v>5</v>
      </c>
    </row>
    <row r="10406" spans="1:8" x14ac:dyDescent="0.25">
      <c r="A10406" s="14" t="str">
        <f t="shared" si="162"/>
        <v>gibsoky012014</v>
      </c>
      <c r="B10406" s="19" t="s">
        <v>1945</v>
      </c>
      <c r="C10406" s="19">
        <v>2014</v>
      </c>
      <c r="D10406" s="19" t="s">
        <v>2334</v>
      </c>
      <c r="E10406" s="19">
        <v>30</v>
      </c>
      <c r="F10406" s="19">
        <v>27</v>
      </c>
      <c r="G10406" s="19">
        <v>0</v>
      </c>
      <c r="H10406" s="19">
        <v>3</v>
      </c>
    </row>
    <row r="10407" spans="1:8" x14ac:dyDescent="0.25">
      <c r="A10407" s="14" t="str">
        <f t="shared" si="162"/>
        <v>gileske012014</v>
      </c>
      <c r="B10407" s="19" t="s">
        <v>2173</v>
      </c>
      <c r="C10407" s="19">
        <v>2014</v>
      </c>
      <c r="D10407" s="19" t="s">
        <v>2334</v>
      </c>
      <c r="E10407" s="19">
        <v>1</v>
      </c>
      <c r="F10407" s="19">
        <v>3</v>
      </c>
      <c r="G10407" s="19">
        <v>0</v>
      </c>
      <c r="H10407" s="19">
        <v>1</v>
      </c>
    </row>
    <row r="10408" spans="1:8" x14ac:dyDescent="0.25">
      <c r="A10408" s="14" t="str">
        <f t="shared" si="162"/>
        <v>gillaco012014</v>
      </c>
      <c r="B10408" s="19" t="s">
        <v>926</v>
      </c>
      <c r="C10408" s="19">
        <v>2014</v>
      </c>
      <c r="D10408" s="19" t="s">
        <v>40</v>
      </c>
      <c r="E10408" s="19">
        <v>79</v>
      </c>
      <c r="F10408" s="19">
        <v>216</v>
      </c>
      <c r="G10408" s="19">
        <v>12</v>
      </c>
      <c r="H10408" s="19">
        <v>26</v>
      </c>
    </row>
    <row r="10409" spans="1:8" x14ac:dyDescent="0.25">
      <c r="A10409" s="14" t="str">
        <f t="shared" si="162"/>
        <v>gilleco012014</v>
      </c>
      <c r="B10409" s="19" t="s">
        <v>1284</v>
      </c>
      <c r="C10409" s="19">
        <v>2014</v>
      </c>
      <c r="D10409" s="19" t="s">
        <v>2329</v>
      </c>
      <c r="E10409" s="19">
        <v>0</v>
      </c>
      <c r="F10409" s="19">
        <v>0</v>
      </c>
      <c r="G10409" s="19">
        <v>0</v>
      </c>
      <c r="H10409" s="19">
        <v>0</v>
      </c>
    </row>
    <row r="10410" spans="1:8" x14ac:dyDescent="0.25">
      <c r="A10410" s="14" t="str">
        <f t="shared" si="162"/>
        <v>gilleco012014</v>
      </c>
      <c r="B10410" s="19" t="s">
        <v>1284</v>
      </c>
      <c r="C10410" s="19">
        <v>2014</v>
      </c>
      <c r="D10410" s="19" t="s">
        <v>2330</v>
      </c>
      <c r="E10410" s="19">
        <v>34</v>
      </c>
      <c r="F10410" s="19">
        <v>0</v>
      </c>
      <c r="G10410" s="19">
        <v>0</v>
      </c>
      <c r="H10410" s="19">
        <v>0</v>
      </c>
    </row>
    <row r="10411" spans="1:8" x14ac:dyDescent="0.25">
      <c r="A10411" s="14" t="str">
        <f t="shared" si="162"/>
        <v>gilleco012014</v>
      </c>
      <c r="B10411" s="19" t="s">
        <v>1284</v>
      </c>
      <c r="C10411" s="19">
        <v>2014</v>
      </c>
      <c r="D10411" s="19" t="s">
        <v>2331</v>
      </c>
      <c r="E10411" s="19">
        <v>45</v>
      </c>
      <c r="F10411" s="19">
        <v>0</v>
      </c>
      <c r="G10411" s="19">
        <v>2</v>
      </c>
      <c r="H10411" s="19">
        <v>0</v>
      </c>
    </row>
    <row r="10412" spans="1:8" x14ac:dyDescent="0.25">
      <c r="A10412" s="14" t="str">
        <f t="shared" si="162"/>
        <v>gilleco012014</v>
      </c>
      <c r="B10412" s="19" t="s">
        <v>1284</v>
      </c>
      <c r="C10412" s="19">
        <v>2014</v>
      </c>
      <c r="D10412" s="19" t="s">
        <v>2331</v>
      </c>
      <c r="E10412" s="19">
        <v>2</v>
      </c>
      <c r="F10412" s="19">
        <v>0</v>
      </c>
      <c r="G10412" s="19">
        <v>0</v>
      </c>
      <c r="H10412" s="19">
        <v>0</v>
      </c>
    </row>
    <row r="10413" spans="1:8" x14ac:dyDescent="0.25">
      <c r="A10413" s="14" t="str">
        <f t="shared" si="162"/>
        <v>gilleco012014</v>
      </c>
      <c r="B10413" s="19" t="s">
        <v>1284</v>
      </c>
      <c r="C10413" s="19">
        <v>2014</v>
      </c>
      <c r="D10413" s="19" t="s">
        <v>2332</v>
      </c>
      <c r="E10413" s="19">
        <v>11</v>
      </c>
      <c r="F10413" s="19">
        <v>0</v>
      </c>
      <c r="G10413" s="19">
        <v>2</v>
      </c>
      <c r="H10413" s="19">
        <v>0</v>
      </c>
    </row>
    <row r="10414" spans="1:8" x14ac:dyDescent="0.25">
      <c r="A10414" s="14" t="str">
        <f t="shared" si="162"/>
        <v>gilleco012014</v>
      </c>
      <c r="B10414" s="19" t="s">
        <v>1284</v>
      </c>
      <c r="C10414" s="19">
        <v>2014</v>
      </c>
      <c r="D10414" s="19" t="s">
        <v>2332</v>
      </c>
      <c r="E10414" s="19">
        <v>2</v>
      </c>
      <c r="F10414" s="19">
        <v>0</v>
      </c>
      <c r="G10414" s="19">
        <v>0</v>
      </c>
      <c r="H10414" s="19">
        <v>0</v>
      </c>
    </row>
    <row r="10415" spans="1:8" x14ac:dyDescent="0.25">
      <c r="A10415" s="14" t="str">
        <f t="shared" si="162"/>
        <v>gimench012014</v>
      </c>
      <c r="B10415" s="19" t="s">
        <v>1094</v>
      </c>
      <c r="C10415" s="19">
        <v>2014</v>
      </c>
      <c r="D10415" s="19" t="s">
        <v>2335</v>
      </c>
      <c r="E10415" s="19">
        <v>22</v>
      </c>
      <c r="F10415" s="19">
        <v>0</v>
      </c>
      <c r="G10415" s="19">
        <v>0</v>
      </c>
      <c r="H10415" s="19">
        <v>1</v>
      </c>
    </row>
    <row r="10416" spans="1:8" x14ac:dyDescent="0.25">
      <c r="A10416" s="14" t="str">
        <f t="shared" si="162"/>
        <v>gimench012014</v>
      </c>
      <c r="B10416" s="19" t="s">
        <v>1094</v>
      </c>
      <c r="C10416" s="19">
        <v>2014</v>
      </c>
      <c r="D10416" s="19" t="s">
        <v>2335</v>
      </c>
      <c r="E10416" s="19">
        <v>17</v>
      </c>
      <c r="F10416" s="19">
        <v>1</v>
      </c>
      <c r="G10416" s="19">
        <v>0</v>
      </c>
      <c r="H10416" s="19">
        <v>4</v>
      </c>
    </row>
    <row r="10417" spans="1:8" x14ac:dyDescent="0.25">
      <c r="A10417" s="14" t="str">
        <f t="shared" si="162"/>
        <v>gimench012014</v>
      </c>
      <c r="B10417" s="19" t="s">
        <v>1094</v>
      </c>
      <c r="C10417" s="19">
        <v>2014</v>
      </c>
      <c r="D10417" s="19" t="s">
        <v>40</v>
      </c>
      <c r="E10417" s="19">
        <v>0</v>
      </c>
      <c r="F10417" s="19">
        <v>0</v>
      </c>
      <c r="G10417" s="19">
        <v>0</v>
      </c>
      <c r="H10417" s="19">
        <v>0</v>
      </c>
    </row>
    <row r="10418" spans="1:8" x14ac:dyDescent="0.25">
      <c r="A10418" s="14" t="str">
        <f t="shared" si="162"/>
        <v>gimench012014</v>
      </c>
      <c r="B10418" s="19" t="s">
        <v>1094</v>
      </c>
      <c r="C10418" s="19">
        <v>2014</v>
      </c>
      <c r="D10418" s="19" t="s">
        <v>2336</v>
      </c>
      <c r="E10418" s="19">
        <v>203</v>
      </c>
      <c r="F10418" s="19">
        <v>11</v>
      </c>
      <c r="G10418" s="19">
        <v>2</v>
      </c>
      <c r="H10418" s="19">
        <v>1</v>
      </c>
    </row>
    <row r="10419" spans="1:8" x14ac:dyDescent="0.25">
      <c r="A10419" s="14" t="str">
        <f t="shared" si="162"/>
        <v>gimench012014</v>
      </c>
      <c r="B10419" s="19" t="s">
        <v>1094</v>
      </c>
      <c r="C10419" s="19">
        <v>2014</v>
      </c>
      <c r="D10419" s="19" t="s">
        <v>2336</v>
      </c>
      <c r="E10419" s="19">
        <v>1</v>
      </c>
      <c r="F10419" s="19">
        <v>1</v>
      </c>
      <c r="G10419" s="19">
        <v>0</v>
      </c>
      <c r="H10419" s="19">
        <v>0</v>
      </c>
    </row>
    <row r="10420" spans="1:8" x14ac:dyDescent="0.25">
      <c r="A10420" s="14" t="str">
        <f t="shared" si="162"/>
        <v>gimench012014</v>
      </c>
      <c r="B10420" s="19" t="s">
        <v>1094</v>
      </c>
      <c r="C10420" s="19">
        <v>2014</v>
      </c>
      <c r="D10420" s="19" t="s">
        <v>2334</v>
      </c>
      <c r="E10420" s="19">
        <v>0</v>
      </c>
      <c r="F10420" s="19">
        <v>0</v>
      </c>
      <c r="G10420" s="19">
        <v>0</v>
      </c>
      <c r="H10420" s="19">
        <v>0</v>
      </c>
    </row>
    <row r="10421" spans="1:8" x14ac:dyDescent="0.25">
      <c r="A10421" s="14" t="str">
        <f t="shared" si="162"/>
        <v>gindlca012014</v>
      </c>
      <c r="B10421" s="19" t="s">
        <v>1946</v>
      </c>
      <c r="C10421" s="19">
        <v>2014</v>
      </c>
      <c r="D10421" s="19" t="s">
        <v>2331</v>
      </c>
      <c r="E10421" s="19">
        <v>11</v>
      </c>
      <c r="F10421" s="19">
        <v>0</v>
      </c>
      <c r="G10421" s="19">
        <v>0</v>
      </c>
      <c r="H10421" s="19">
        <v>0</v>
      </c>
    </row>
    <row r="10422" spans="1:8" x14ac:dyDescent="0.25">
      <c r="A10422" s="14" t="str">
        <f t="shared" si="162"/>
        <v>gindlca012014</v>
      </c>
      <c r="B10422" s="19" t="s">
        <v>1946</v>
      </c>
      <c r="C10422" s="19">
        <v>2014</v>
      </c>
      <c r="D10422" s="19" t="s">
        <v>2332</v>
      </c>
      <c r="E10422" s="19">
        <v>11</v>
      </c>
      <c r="F10422" s="19">
        <v>0</v>
      </c>
      <c r="G10422" s="19">
        <v>0</v>
      </c>
      <c r="H10422" s="19">
        <v>0</v>
      </c>
    </row>
    <row r="10423" spans="1:8" x14ac:dyDescent="0.25">
      <c r="A10423" s="14" t="str">
        <f t="shared" si="162"/>
        <v>glennbr012014</v>
      </c>
      <c r="B10423" s="19" t="s">
        <v>2174</v>
      </c>
      <c r="C10423" s="19">
        <v>2014</v>
      </c>
      <c r="D10423" s="19" t="s">
        <v>2331</v>
      </c>
      <c r="E10423" s="19">
        <v>8</v>
      </c>
      <c r="F10423" s="19">
        <v>0</v>
      </c>
      <c r="G10423" s="19">
        <v>0</v>
      </c>
      <c r="H10423" s="19">
        <v>0</v>
      </c>
    </row>
    <row r="10424" spans="1:8" x14ac:dyDescent="0.25">
      <c r="A10424" s="14" t="str">
        <f t="shared" si="162"/>
        <v>glennbr012014</v>
      </c>
      <c r="B10424" s="19" t="s">
        <v>2174</v>
      </c>
      <c r="C10424" s="19">
        <v>2014</v>
      </c>
      <c r="D10424" s="19" t="s">
        <v>2332</v>
      </c>
      <c r="E10424" s="19">
        <v>8</v>
      </c>
      <c r="F10424" s="19">
        <v>0</v>
      </c>
      <c r="G10424" s="19">
        <v>0</v>
      </c>
      <c r="H10424" s="19">
        <v>0</v>
      </c>
    </row>
    <row r="10425" spans="1:8" x14ac:dyDescent="0.25">
      <c r="A10425" s="14" t="str">
        <f t="shared" si="162"/>
        <v>goebbja012014</v>
      </c>
      <c r="B10425" s="19" t="s">
        <v>2175</v>
      </c>
      <c r="C10425" s="19">
        <v>2014</v>
      </c>
      <c r="D10425" s="19" t="s">
        <v>2335</v>
      </c>
      <c r="E10425" s="19">
        <v>166</v>
      </c>
      <c r="F10425" s="19">
        <v>13</v>
      </c>
      <c r="G10425" s="19">
        <v>2</v>
      </c>
      <c r="H10425" s="19">
        <v>6</v>
      </c>
    </row>
    <row r="10426" spans="1:8" x14ac:dyDescent="0.25">
      <c r="A10426" s="14" t="str">
        <f t="shared" si="162"/>
        <v>goebbja012014</v>
      </c>
      <c r="B10426" s="19" t="s">
        <v>2175</v>
      </c>
      <c r="C10426" s="19">
        <v>2014</v>
      </c>
      <c r="D10426" s="19" t="s">
        <v>2330</v>
      </c>
      <c r="E10426" s="19">
        <v>10</v>
      </c>
      <c r="F10426" s="19">
        <v>0</v>
      </c>
      <c r="G10426" s="19">
        <v>0</v>
      </c>
      <c r="H10426" s="19">
        <v>0</v>
      </c>
    </row>
    <row r="10427" spans="1:8" x14ac:dyDescent="0.25">
      <c r="A10427" s="14" t="str">
        <f t="shared" si="162"/>
        <v>goebbja012014</v>
      </c>
      <c r="B10427" s="19" t="s">
        <v>2175</v>
      </c>
      <c r="C10427" s="19">
        <v>2014</v>
      </c>
      <c r="D10427" s="19" t="s">
        <v>2331</v>
      </c>
      <c r="E10427" s="19">
        <v>10</v>
      </c>
      <c r="F10427" s="19">
        <v>0</v>
      </c>
      <c r="G10427" s="19">
        <v>0</v>
      </c>
      <c r="H10427" s="19">
        <v>0</v>
      </c>
    </row>
    <row r="10428" spans="1:8" x14ac:dyDescent="0.25">
      <c r="A10428" s="14" t="str">
        <f t="shared" si="162"/>
        <v>goedder012014</v>
      </c>
      <c r="B10428" s="19" t="s">
        <v>2176</v>
      </c>
      <c r="C10428" s="19">
        <v>2014</v>
      </c>
      <c r="D10428" s="19" t="s">
        <v>2334</v>
      </c>
      <c r="E10428" s="19">
        <v>0</v>
      </c>
      <c r="F10428" s="19">
        <v>0</v>
      </c>
      <c r="G10428" s="19">
        <v>0</v>
      </c>
      <c r="H10428" s="19">
        <v>0</v>
      </c>
    </row>
    <row r="10429" spans="1:8" x14ac:dyDescent="0.25">
      <c r="A10429" s="14" t="str">
        <f t="shared" si="162"/>
        <v>goinsry012014</v>
      </c>
      <c r="B10429" s="19" t="s">
        <v>1947</v>
      </c>
      <c r="C10429" s="19">
        <v>2014</v>
      </c>
      <c r="D10429" s="19" t="s">
        <v>39</v>
      </c>
      <c r="E10429" s="19">
        <v>79</v>
      </c>
      <c r="F10429" s="19">
        <v>124</v>
      </c>
      <c r="G10429" s="19">
        <v>1</v>
      </c>
      <c r="H10429" s="19">
        <v>24</v>
      </c>
    </row>
    <row r="10430" spans="1:8" x14ac:dyDescent="0.25">
      <c r="A10430" s="14" t="str">
        <f t="shared" si="162"/>
        <v>goinsry012014</v>
      </c>
      <c r="B10430" s="19" t="s">
        <v>1947</v>
      </c>
      <c r="C10430" s="19">
        <v>2014</v>
      </c>
      <c r="D10430" s="19" t="s">
        <v>2333</v>
      </c>
      <c r="E10430" s="19">
        <v>12</v>
      </c>
      <c r="F10430" s="19">
        <v>25</v>
      </c>
      <c r="G10430" s="19">
        <v>0</v>
      </c>
      <c r="H10430" s="19">
        <v>5</v>
      </c>
    </row>
    <row r="10431" spans="1:8" x14ac:dyDescent="0.25">
      <c r="A10431" s="14" t="str">
        <f t="shared" si="162"/>
        <v>goldspa012014</v>
      </c>
      <c r="B10431" s="19" t="s">
        <v>1511</v>
      </c>
      <c r="C10431" s="19">
        <v>2014</v>
      </c>
      <c r="D10431" s="19" t="s">
        <v>2335</v>
      </c>
      <c r="E10431" s="19">
        <v>934</v>
      </c>
      <c r="F10431" s="19">
        <v>80</v>
      </c>
      <c r="G10431" s="19">
        <v>7</v>
      </c>
      <c r="H10431" s="19">
        <v>83</v>
      </c>
    </row>
    <row r="10432" spans="1:8" x14ac:dyDescent="0.25">
      <c r="A10432" s="14" t="str">
        <f t="shared" si="162"/>
        <v>gomesbr012014</v>
      </c>
      <c r="B10432" s="19" t="s">
        <v>1512</v>
      </c>
      <c r="C10432" s="19">
        <v>2014</v>
      </c>
      <c r="D10432" s="19" t="s">
        <v>2334</v>
      </c>
      <c r="E10432" s="19">
        <v>0</v>
      </c>
      <c r="F10432" s="19">
        <v>3</v>
      </c>
      <c r="G10432" s="19">
        <v>0</v>
      </c>
      <c r="H10432" s="19">
        <v>0</v>
      </c>
    </row>
    <row r="10433" spans="1:8" x14ac:dyDescent="0.25">
      <c r="A10433" s="14" t="str">
        <f t="shared" si="162"/>
        <v>gomesjo012014</v>
      </c>
      <c r="B10433" s="19" t="s">
        <v>372</v>
      </c>
      <c r="C10433" s="19">
        <v>2014</v>
      </c>
      <c r="D10433" s="19" t="s">
        <v>2330</v>
      </c>
      <c r="E10433" s="19">
        <v>74</v>
      </c>
      <c r="F10433" s="19">
        <v>1</v>
      </c>
      <c r="G10433" s="19">
        <v>3</v>
      </c>
      <c r="H10433" s="19">
        <v>0</v>
      </c>
    </row>
    <row r="10434" spans="1:8" x14ac:dyDescent="0.25">
      <c r="A10434" s="14" t="str">
        <f t="shared" si="162"/>
        <v>gomesjo012014</v>
      </c>
      <c r="B10434" s="19" t="s">
        <v>372</v>
      </c>
      <c r="C10434" s="19">
        <v>2014</v>
      </c>
      <c r="D10434" s="19" t="s">
        <v>2330</v>
      </c>
      <c r="E10434" s="19">
        <v>25</v>
      </c>
      <c r="F10434" s="19">
        <v>0</v>
      </c>
      <c r="G10434" s="19">
        <v>1</v>
      </c>
      <c r="H10434" s="19">
        <v>0</v>
      </c>
    </row>
    <row r="10435" spans="1:8" x14ac:dyDescent="0.25">
      <c r="A10435" s="14" t="str">
        <f t="shared" ref="A10435:A10498" si="163">B10435&amp;C10435</f>
        <v>gomesjo012014</v>
      </c>
      <c r="B10435" s="19" t="s">
        <v>372</v>
      </c>
      <c r="C10435" s="19">
        <v>2014</v>
      </c>
      <c r="D10435" s="19" t="s">
        <v>2331</v>
      </c>
      <c r="E10435" s="19">
        <v>97</v>
      </c>
      <c r="F10435" s="19">
        <v>2</v>
      </c>
      <c r="G10435" s="19">
        <v>3</v>
      </c>
      <c r="H10435" s="19">
        <v>0</v>
      </c>
    </row>
    <row r="10436" spans="1:8" x14ac:dyDescent="0.25">
      <c r="A10436" s="14" t="str">
        <f t="shared" si="163"/>
        <v>gomesjo012014</v>
      </c>
      <c r="B10436" s="19" t="s">
        <v>372</v>
      </c>
      <c r="C10436" s="19">
        <v>2014</v>
      </c>
      <c r="D10436" s="19" t="s">
        <v>2331</v>
      </c>
      <c r="E10436" s="19">
        <v>25</v>
      </c>
      <c r="F10436" s="19">
        <v>0</v>
      </c>
      <c r="G10436" s="19">
        <v>1</v>
      </c>
      <c r="H10436" s="19">
        <v>0</v>
      </c>
    </row>
    <row r="10437" spans="1:8" x14ac:dyDescent="0.25">
      <c r="A10437" s="14" t="str">
        <f t="shared" si="163"/>
        <v>gomesjo012014</v>
      </c>
      <c r="B10437" s="19" t="s">
        <v>372</v>
      </c>
      <c r="C10437" s="19">
        <v>2014</v>
      </c>
      <c r="D10437" s="19" t="s">
        <v>2332</v>
      </c>
      <c r="E10437" s="19">
        <v>23</v>
      </c>
      <c r="F10437" s="19">
        <v>1</v>
      </c>
      <c r="G10437" s="19">
        <v>0</v>
      </c>
      <c r="H10437" s="19">
        <v>0</v>
      </c>
    </row>
    <row r="10438" spans="1:8" x14ac:dyDescent="0.25">
      <c r="A10438" s="14" t="str">
        <f t="shared" si="163"/>
        <v>gomesya012014</v>
      </c>
      <c r="B10438" s="19" t="s">
        <v>1722</v>
      </c>
      <c r="C10438" s="19">
        <v>2014</v>
      </c>
      <c r="D10438" s="19" t="s">
        <v>2336</v>
      </c>
      <c r="E10438" s="19">
        <v>1052</v>
      </c>
      <c r="F10438" s="19">
        <v>73</v>
      </c>
      <c r="G10438" s="19">
        <v>14</v>
      </c>
      <c r="H10438" s="19">
        <v>9</v>
      </c>
    </row>
    <row r="10439" spans="1:8" x14ac:dyDescent="0.25">
      <c r="A10439" s="14" t="str">
        <f t="shared" si="163"/>
        <v>gomezca012014</v>
      </c>
      <c r="B10439" s="19" t="s">
        <v>792</v>
      </c>
      <c r="C10439" s="19">
        <v>2014</v>
      </c>
      <c r="D10439" s="19" t="s">
        <v>2329</v>
      </c>
      <c r="E10439" s="19">
        <v>355</v>
      </c>
      <c r="F10439" s="19">
        <v>7</v>
      </c>
      <c r="G10439" s="19">
        <v>5</v>
      </c>
      <c r="H10439" s="19">
        <v>2</v>
      </c>
    </row>
    <row r="10440" spans="1:8" x14ac:dyDescent="0.25">
      <c r="A10440" s="14" t="str">
        <f t="shared" si="163"/>
        <v>gomezca012014</v>
      </c>
      <c r="B10440" s="19" t="s">
        <v>792</v>
      </c>
      <c r="C10440" s="19">
        <v>2014</v>
      </c>
      <c r="D10440" s="19" t="s">
        <v>2331</v>
      </c>
      <c r="E10440" s="19">
        <v>355</v>
      </c>
      <c r="F10440" s="19">
        <v>7</v>
      </c>
      <c r="G10440" s="19">
        <v>5</v>
      </c>
      <c r="H10440" s="19">
        <v>2</v>
      </c>
    </row>
    <row r="10441" spans="1:8" x14ac:dyDescent="0.25">
      <c r="A10441" s="14" t="str">
        <f t="shared" si="163"/>
        <v>gomezhe012014</v>
      </c>
      <c r="B10441" s="19" t="s">
        <v>1513</v>
      </c>
      <c r="C10441" s="19">
        <v>2014</v>
      </c>
      <c r="D10441" s="19" t="s">
        <v>39</v>
      </c>
      <c r="E10441" s="19">
        <v>0</v>
      </c>
      <c r="F10441" s="19">
        <v>1</v>
      </c>
      <c r="G10441" s="19">
        <v>0</v>
      </c>
      <c r="H10441" s="19">
        <v>0</v>
      </c>
    </row>
    <row r="10442" spans="1:8" x14ac:dyDescent="0.25">
      <c r="A10442" s="14" t="str">
        <f t="shared" si="163"/>
        <v>gomezhe012014</v>
      </c>
      <c r="B10442" s="19" t="s">
        <v>1513</v>
      </c>
      <c r="C10442" s="19">
        <v>2014</v>
      </c>
      <c r="D10442" s="19" t="s">
        <v>40</v>
      </c>
      <c r="E10442" s="19">
        <v>1</v>
      </c>
      <c r="F10442" s="19">
        <v>3</v>
      </c>
      <c r="G10442" s="19">
        <v>0</v>
      </c>
      <c r="H10442" s="19">
        <v>0</v>
      </c>
    </row>
    <row r="10443" spans="1:8" x14ac:dyDescent="0.25">
      <c r="A10443" s="14" t="str">
        <f t="shared" si="163"/>
        <v>gomezhe012014</v>
      </c>
      <c r="B10443" s="19" t="s">
        <v>1513</v>
      </c>
      <c r="C10443" s="19">
        <v>2014</v>
      </c>
      <c r="D10443" s="19" t="s">
        <v>2333</v>
      </c>
      <c r="E10443" s="19">
        <v>3</v>
      </c>
      <c r="F10443" s="19">
        <v>14</v>
      </c>
      <c r="G10443" s="19">
        <v>1</v>
      </c>
      <c r="H10443" s="19">
        <v>3</v>
      </c>
    </row>
    <row r="10444" spans="1:8" x14ac:dyDescent="0.25">
      <c r="A10444" s="14" t="str">
        <f t="shared" si="163"/>
        <v>gomezje012014</v>
      </c>
      <c r="B10444" s="19" t="s">
        <v>1285</v>
      </c>
      <c r="C10444" s="19">
        <v>2014</v>
      </c>
      <c r="D10444" s="19" t="s">
        <v>2334</v>
      </c>
      <c r="E10444" s="19">
        <v>5</v>
      </c>
      <c r="F10444" s="19">
        <v>8</v>
      </c>
      <c r="G10444" s="19">
        <v>1</v>
      </c>
      <c r="H10444" s="19">
        <v>0</v>
      </c>
    </row>
    <row r="10445" spans="1:8" x14ac:dyDescent="0.25">
      <c r="A10445" s="14" t="str">
        <f t="shared" si="163"/>
        <v>gonzaad012014</v>
      </c>
      <c r="B10445" s="19" t="s">
        <v>447</v>
      </c>
      <c r="C10445" s="19">
        <v>2014</v>
      </c>
      <c r="D10445" s="19" t="s">
        <v>2335</v>
      </c>
      <c r="E10445" s="19">
        <v>1318</v>
      </c>
      <c r="F10445" s="19">
        <v>118</v>
      </c>
      <c r="G10445" s="19">
        <v>6</v>
      </c>
      <c r="H10445" s="19">
        <v>118</v>
      </c>
    </row>
    <row r="10446" spans="1:8" x14ac:dyDescent="0.25">
      <c r="A10446" s="14" t="str">
        <f t="shared" si="163"/>
        <v>gonzaal022014</v>
      </c>
      <c r="B10446" s="19" t="s">
        <v>104</v>
      </c>
      <c r="C10446" s="19">
        <v>2014</v>
      </c>
      <c r="D10446" s="19" t="s">
        <v>40</v>
      </c>
      <c r="E10446" s="19">
        <v>0</v>
      </c>
      <c r="F10446" s="19">
        <v>0</v>
      </c>
      <c r="G10446" s="19">
        <v>0</v>
      </c>
      <c r="H10446" s="19">
        <v>0</v>
      </c>
    </row>
    <row r="10447" spans="1:8" x14ac:dyDescent="0.25">
      <c r="A10447" s="14" t="str">
        <f t="shared" si="163"/>
        <v>gonzaal022014</v>
      </c>
      <c r="B10447" s="19" t="s">
        <v>104</v>
      </c>
      <c r="C10447" s="19">
        <v>2014</v>
      </c>
      <c r="D10447" s="19" t="s">
        <v>2333</v>
      </c>
      <c r="E10447" s="19">
        <v>7</v>
      </c>
      <c r="F10447" s="19">
        <v>21</v>
      </c>
      <c r="G10447" s="19">
        <v>3</v>
      </c>
      <c r="H10447" s="19">
        <v>5</v>
      </c>
    </row>
    <row r="10448" spans="1:8" x14ac:dyDescent="0.25">
      <c r="A10448" s="14" t="str">
        <f t="shared" si="163"/>
        <v>gonzaca012014</v>
      </c>
      <c r="B10448" s="19" t="s">
        <v>928</v>
      </c>
      <c r="C10448" s="19">
        <v>2014</v>
      </c>
      <c r="D10448" s="19" t="s">
        <v>2330</v>
      </c>
      <c r="E10448" s="19">
        <v>67</v>
      </c>
      <c r="F10448" s="19">
        <v>1</v>
      </c>
      <c r="G10448" s="19">
        <v>1</v>
      </c>
      <c r="H10448" s="19">
        <v>1</v>
      </c>
    </row>
    <row r="10449" spans="1:8" x14ac:dyDescent="0.25">
      <c r="A10449" s="14" t="str">
        <f t="shared" si="163"/>
        <v>gonzaca012014</v>
      </c>
      <c r="B10449" s="19" t="s">
        <v>928</v>
      </c>
      <c r="C10449" s="19">
        <v>2014</v>
      </c>
      <c r="D10449" s="19" t="s">
        <v>2331</v>
      </c>
      <c r="E10449" s="19">
        <v>97</v>
      </c>
      <c r="F10449" s="19">
        <v>3</v>
      </c>
      <c r="G10449" s="19">
        <v>1</v>
      </c>
      <c r="H10449" s="19">
        <v>1</v>
      </c>
    </row>
    <row r="10450" spans="1:8" x14ac:dyDescent="0.25">
      <c r="A10450" s="14" t="str">
        <f t="shared" si="163"/>
        <v>gonzaca012014</v>
      </c>
      <c r="B10450" s="19" t="s">
        <v>928</v>
      </c>
      <c r="C10450" s="19">
        <v>2014</v>
      </c>
      <c r="D10450" s="19" t="s">
        <v>2332</v>
      </c>
      <c r="E10450" s="19">
        <v>30</v>
      </c>
      <c r="F10450" s="19">
        <v>2</v>
      </c>
      <c r="G10450" s="19">
        <v>0</v>
      </c>
      <c r="H10450" s="19">
        <v>0</v>
      </c>
    </row>
    <row r="10451" spans="1:8" x14ac:dyDescent="0.25">
      <c r="A10451" s="14" t="str">
        <f t="shared" si="163"/>
        <v>gonzagi012014</v>
      </c>
      <c r="B10451" s="19" t="s">
        <v>929</v>
      </c>
      <c r="C10451" s="19">
        <v>2014</v>
      </c>
      <c r="D10451" s="19" t="s">
        <v>2334</v>
      </c>
      <c r="E10451" s="19">
        <v>6</v>
      </c>
      <c r="F10451" s="19">
        <v>19</v>
      </c>
      <c r="G10451" s="19">
        <v>1</v>
      </c>
      <c r="H10451" s="19">
        <v>1</v>
      </c>
    </row>
    <row r="10452" spans="1:8" x14ac:dyDescent="0.25">
      <c r="A10452" s="14" t="str">
        <f t="shared" si="163"/>
        <v>gonzama012014</v>
      </c>
      <c r="B10452" s="19" t="s">
        <v>1724</v>
      </c>
      <c r="C10452" s="19">
        <v>2014</v>
      </c>
      <c r="D10452" s="19" t="s">
        <v>2335</v>
      </c>
      <c r="E10452" s="19">
        <v>2</v>
      </c>
      <c r="F10452" s="19">
        <v>0</v>
      </c>
      <c r="G10452" s="19">
        <v>0</v>
      </c>
      <c r="H10452" s="19">
        <v>0</v>
      </c>
    </row>
    <row r="10453" spans="1:8" x14ac:dyDescent="0.25">
      <c r="A10453" s="14" t="str">
        <f t="shared" si="163"/>
        <v>gonzama012014</v>
      </c>
      <c r="B10453" s="19" t="s">
        <v>1724</v>
      </c>
      <c r="C10453" s="19">
        <v>2014</v>
      </c>
      <c r="D10453" s="19" t="s">
        <v>39</v>
      </c>
      <c r="E10453" s="19">
        <v>12</v>
      </c>
      <c r="F10453" s="19">
        <v>21</v>
      </c>
      <c r="G10453" s="19">
        <v>0</v>
      </c>
      <c r="H10453" s="19">
        <v>4</v>
      </c>
    </row>
    <row r="10454" spans="1:8" x14ac:dyDescent="0.25">
      <c r="A10454" s="14" t="str">
        <f t="shared" si="163"/>
        <v>gonzama012014</v>
      </c>
      <c r="B10454" s="19" t="s">
        <v>1724</v>
      </c>
      <c r="C10454" s="19">
        <v>2014</v>
      </c>
      <c r="D10454" s="19" t="s">
        <v>40</v>
      </c>
      <c r="E10454" s="19">
        <v>2</v>
      </c>
      <c r="F10454" s="19">
        <v>12</v>
      </c>
      <c r="G10454" s="19">
        <v>2</v>
      </c>
      <c r="H10454" s="19">
        <v>1</v>
      </c>
    </row>
    <row r="10455" spans="1:8" x14ac:dyDescent="0.25">
      <c r="A10455" s="14" t="str">
        <f t="shared" si="163"/>
        <v>gonzama012014</v>
      </c>
      <c r="B10455" s="19" t="s">
        <v>1724</v>
      </c>
      <c r="C10455" s="19">
        <v>2014</v>
      </c>
      <c r="D10455" s="19" t="s">
        <v>2330</v>
      </c>
      <c r="E10455" s="19">
        <v>3</v>
      </c>
      <c r="F10455" s="19">
        <v>0</v>
      </c>
      <c r="G10455" s="19">
        <v>0</v>
      </c>
      <c r="H10455" s="19">
        <v>0</v>
      </c>
    </row>
    <row r="10456" spans="1:8" x14ac:dyDescent="0.25">
      <c r="A10456" s="14" t="str">
        <f t="shared" si="163"/>
        <v>gonzama012014</v>
      </c>
      <c r="B10456" s="19" t="s">
        <v>1724</v>
      </c>
      <c r="C10456" s="19">
        <v>2014</v>
      </c>
      <c r="D10456" s="19" t="s">
        <v>2331</v>
      </c>
      <c r="E10456" s="19">
        <v>3</v>
      </c>
      <c r="F10456" s="19">
        <v>0</v>
      </c>
      <c r="G10456" s="19">
        <v>0</v>
      </c>
      <c r="H10456" s="19">
        <v>0</v>
      </c>
    </row>
    <row r="10457" spans="1:8" x14ac:dyDescent="0.25">
      <c r="A10457" s="14" t="str">
        <f t="shared" si="163"/>
        <v>gonzama012014</v>
      </c>
      <c r="B10457" s="19" t="s">
        <v>1724</v>
      </c>
      <c r="C10457" s="19">
        <v>2014</v>
      </c>
      <c r="D10457" s="19" t="s">
        <v>2332</v>
      </c>
      <c r="E10457" s="19">
        <v>0</v>
      </c>
      <c r="F10457" s="19">
        <v>0</v>
      </c>
      <c r="G10457" s="19">
        <v>0</v>
      </c>
      <c r="H10457" s="19">
        <v>0</v>
      </c>
    </row>
    <row r="10458" spans="1:8" x14ac:dyDescent="0.25">
      <c r="A10458" s="14" t="str">
        <f t="shared" si="163"/>
        <v>gonzama012014</v>
      </c>
      <c r="B10458" s="19" t="s">
        <v>1724</v>
      </c>
      <c r="C10458" s="19">
        <v>2014</v>
      </c>
      <c r="D10458" s="19" t="s">
        <v>2333</v>
      </c>
      <c r="E10458" s="19">
        <v>76</v>
      </c>
      <c r="F10458" s="19">
        <v>200</v>
      </c>
      <c r="G10458" s="19">
        <v>6</v>
      </c>
      <c r="H10458" s="19">
        <v>36</v>
      </c>
    </row>
    <row r="10459" spans="1:8" x14ac:dyDescent="0.25">
      <c r="A10459" s="14" t="str">
        <f t="shared" si="163"/>
        <v>gonzama022014</v>
      </c>
      <c r="B10459" s="19" t="s">
        <v>2177</v>
      </c>
      <c r="C10459" s="19">
        <v>2014</v>
      </c>
      <c r="D10459" s="19" t="s">
        <v>2334</v>
      </c>
      <c r="E10459" s="19">
        <v>1</v>
      </c>
      <c r="F10459" s="19">
        <v>3</v>
      </c>
      <c r="G10459" s="19">
        <v>0</v>
      </c>
      <c r="H10459" s="19">
        <v>1</v>
      </c>
    </row>
    <row r="10460" spans="1:8" x14ac:dyDescent="0.25">
      <c r="A10460" s="14" t="str">
        <f t="shared" si="163"/>
        <v>gonzami032014</v>
      </c>
      <c r="B10460" s="19" t="s">
        <v>1725</v>
      </c>
      <c r="C10460" s="19">
        <v>2014</v>
      </c>
      <c r="D10460" s="19" t="s">
        <v>2334</v>
      </c>
      <c r="E10460" s="19">
        <v>7</v>
      </c>
      <c r="F10460" s="19">
        <v>13</v>
      </c>
      <c r="G10460" s="19">
        <v>1</v>
      </c>
      <c r="H10460" s="19">
        <v>0</v>
      </c>
    </row>
    <row r="10461" spans="1:8" x14ac:dyDescent="0.25">
      <c r="A10461" s="14" t="str">
        <f t="shared" si="163"/>
        <v>gonzami052014</v>
      </c>
      <c r="B10461" s="19" t="s">
        <v>2178</v>
      </c>
      <c r="C10461" s="19">
        <v>2014</v>
      </c>
      <c r="D10461" s="19" t="s">
        <v>2334</v>
      </c>
      <c r="E10461" s="19">
        <v>0</v>
      </c>
      <c r="F10461" s="19">
        <v>1</v>
      </c>
      <c r="G10461" s="19">
        <v>0</v>
      </c>
      <c r="H10461" s="19">
        <v>0</v>
      </c>
    </row>
    <row r="10462" spans="1:8" x14ac:dyDescent="0.25">
      <c r="A10462" s="14" t="str">
        <f t="shared" si="163"/>
        <v>gordoal012014</v>
      </c>
      <c r="B10462" s="19" t="s">
        <v>794</v>
      </c>
      <c r="C10462" s="19">
        <v>2014</v>
      </c>
      <c r="D10462" s="19" t="s">
        <v>2330</v>
      </c>
      <c r="E10462" s="19">
        <v>341</v>
      </c>
      <c r="F10462" s="19">
        <v>8</v>
      </c>
      <c r="G10462" s="19">
        <v>2</v>
      </c>
      <c r="H10462" s="19">
        <v>0</v>
      </c>
    </row>
    <row r="10463" spans="1:8" x14ac:dyDescent="0.25">
      <c r="A10463" s="14" t="str">
        <f t="shared" si="163"/>
        <v>gordoal012014</v>
      </c>
      <c r="B10463" s="19" t="s">
        <v>794</v>
      </c>
      <c r="C10463" s="19">
        <v>2014</v>
      </c>
      <c r="D10463" s="19" t="s">
        <v>2331</v>
      </c>
      <c r="E10463" s="19">
        <v>341</v>
      </c>
      <c r="F10463" s="19">
        <v>8</v>
      </c>
      <c r="G10463" s="19">
        <v>2</v>
      </c>
      <c r="H10463" s="19">
        <v>0</v>
      </c>
    </row>
    <row r="10464" spans="1:8" x14ac:dyDescent="0.25">
      <c r="A10464" s="14" t="str">
        <f t="shared" si="163"/>
        <v>gordode012014</v>
      </c>
      <c r="B10464" s="19" t="s">
        <v>1514</v>
      </c>
      <c r="C10464" s="19">
        <v>2014</v>
      </c>
      <c r="D10464" s="19" t="s">
        <v>39</v>
      </c>
      <c r="E10464" s="19">
        <v>256</v>
      </c>
      <c r="F10464" s="19">
        <v>375</v>
      </c>
      <c r="G10464" s="19">
        <v>12</v>
      </c>
      <c r="H10464" s="19">
        <v>84</v>
      </c>
    </row>
    <row r="10465" spans="1:8" x14ac:dyDescent="0.25">
      <c r="A10465" s="14" t="str">
        <f t="shared" si="163"/>
        <v>gorete012014</v>
      </c>
      <c r="B10465" s="19" t="s">
        <v>2179</v>
      </c>
      <c r="C10465" s="19">
        <v>2014</v>
      </c>
      <c r="D10465" s="19" t="s">
        <v>2330</v>
      </c>
      <c r="E10465" s="19">
        <v>1</v>
      </c>
      <c r="F10465" s="19">
        <v>0</v>
      </c>
      <c r="G10465" s="19">
        <v>0</v>
      </c>
      <c r="H10465" s="19">
        <v>0</v>
      </c>
    </row>
    <row r="10466" spans="1:8" x14ac:dyDescent="0.25">
      <c r="A10466" s="14" t="str">
        <f t="shared" si="163"/>
        <v>gorete012014</v>
      </c>
      <c r="B10466" s="19" t="s">
        <v>2179</v>
      </c>
      <c r="C10466" s="19">
        <v>2014</v>
      </c>
      <c r="D10466" s="19" t="s">
        <v>2331</v>
      </c>
      <c r="E10466" s="19">
        <v>1</v>
      </c>
      <c r="F10466" s="19">
        <v>0</v>
      </c>
      <c r="G10466" s="19">
        <v>0</v>
      </c>
      <c r="H10466" s="19">
        <v>0</v>
      </c>
    </row>
    <row r="10467" spans="1:8" x14ac:dyDescent="0.25">
      <c r="A10467" s="14" t="str">
        <f t="shared" si="163"/>
        <v>gorzeto012014</v>
      </c>
      <c r="B10467" s="19" t="s">
        <v>545</v>
      </c>
      <c r="C10467" s="19">
        <v>2014</v>
      </c>
      <c r="D10467" s="19" t="s">
        <v>2334</v>
      </c>
      <c r="E10467" s="19">
        <v>2</v>
      </c>
      <c r="F10467" s="19">
        <v>3</v>
      </c>
      <c r="G10467" s="19">
        <v>1</v>
      </c>
      <c r="H10467" s="19">
        <v>0</v>
      </c>
    </row>
    <row r="10468" spans="1:8" x14ac:dyDescent="0.25">
      <c r="A10468" s="14" t="str">
        <f t="shared" si="163"/>
        <v>gosean012014</v>
      </c>
      <c r="B10468" s="19" t="s">
        <v>1726</v>
      </c>
      <c r="C10468" s="19">
        <v>2014</v>
      </c>
      <c r="D10468" s="19" t="s">
        <v>2329</v>
      </c>
      <c r="E10468" s="19">
        <v>142</v>
      </c>
      <c r="F10468" s="19">
        <v>1</v>
      </c>
      <c r="G10468" s="19">
        <v>1</v>
      </c>
      <c r="H10468" s="19">
        <v>0</v>
      </c>
    </row>
    <row r="10469" spans="1:8" x14ac:dyDescent="0.25">
      <c r="A10469" s="14" t="str">
        <f t="shared" si="163"/>
        <v>gosean012014</v>
      </c>
      <c r="B10469" s="19" t="s">
        <v>1726</v>
      </c>
      <c r="C10469" s="19">
        <v>2014</v>
      </c>
      <c r="D10469" s="19" t="s">
        <v>2330</v>
      </c>
      <c r="E10469" s="19">
        <v>14</v>
      </c>
      <c r="F10469" s="19">
        <v>1</v>
      </c>
      <c r="G10469" s="19">
        <v>0</v>
      </c>
      <c r="H10469" s="19">
        <v>0</v>
      </c>
    </row>
    <row r="10470" spans="1:8" x14ac:dyDescent="0.25">
      <c r="A10470" s="14" t="str">
        <f t="shared" si="163"/>
        <v>gosean012014</v>
      </c>
      <c r="B10470" s="19" t="s">
        <v>1726</v>
      </c>
      <c r="C10470" s="19">
        <v>2014</v>
      </c>
      <c r="D10470" s="19" t="s">
        <v>2331</v>
      </c>
      <c r="E10470" s="19">
        <v>187</v>
      </c>
      <c r="F10470" s="19">
        <v>2</v>
      </c>
      <c r="G10470" s="19">
        <v>1</v>
      </c>
      <c r="H10470" s="19">
        <v>0</v>
      </c>
    </row>
    <row r="10471" spans="1:8" x14ac:dyDescent="0.25">
      <c r="A10471" s="14" t="str">
        <f t="shared" si="163"/>
        <v>gosean012014</v>
      </c>
      <c r="B10471" s="19" t="s">
        <v>1726</v>
      </c>
      <c r="C10471" s="19">
        <v>2014</v>
      </c>
      <c r="D10471" s="19" t="s">
        <v>2332</v>
      </c>
      <c r="E10471" s="19">
        <v>31</v>
      </c>
      <c r="F10471" s="19">
        <v>0</v>
      </c>
      <c r="G10471" s="19">
        <v>0</v>
      </c>
      <c r="H10471" s="19">
        <v>0</v>
      </c>
    </row>
    <row r="10472" spans="1:8" x14ac:dyDescent="0.25">
      <c r="A10472" s="14" t="str">
        <f t="shared" si="163"/>
        <v>gosewtu012014</v>
      </c>
      <c r="B10472" s="19" t="s">
        <v>1949</v>
      </c>
      <c r="C10472" s="19">
        <v>2014</v>
      </c>
      <c r="D10472" s="19" t="s">
        <v>2336</v>
      </c>
      <c r="E10472" s="19">
        <v>241</v>
      </c>
      <c r="F10472" s="19">
        <v>18</v>
      </c>
      <c r="G10472" s="19">
        <v>1</v>
      </c>
      <c r="H10472" s="19">
        <v>1</v>
      </c>
    </row>
    <row r="10473" spans="1:8" x14ac:dyDescent="0.25">
      <c r="A10473" s="14" t="str">
        <f t="shared" si="163"/>
        <v>gosseph012014</v>
      </c>
      <c r="B10473" s="19" t="s">
        <v>1950</v>
      </c>
      <c r="C10473" s="19">
        <v>2014</v>
      </c>
      <c r="D10473" s="19" t="s">
        <v>39</v>
      </c>
      <c r="E10473" s="19">
        <v>32</v>
      </c>
      <c r="F10473" s="19">
        <v>40</v>
      </c>
      <c r="G10473" s="19">
        <v>2</v>
      </c>
      <c r="H10473" s="19">
        <v>10</v>
      </c>
    </row>
    <row r="10474" spans="1:8" x14ac:dyDescent="0.25">
      <c r="A10474" s="14" t="str">
        <f t="shared" si="163"/>
        <v>gosseph012014</v>
      </c>
      <c r="B10474" s="19" t="s">
        <v>1950</v>
      </c>
      <c r="C10474" s="19">
        <v>2014</v>
      </c>
      <c r="D10474" s="19" t="s">
        <v>40</v>
      </c>
      <c r="E10474" s="19">
        <v>4</v>
      </c>
      <c r="F10474" s="19">
        <v>15</v>
      </c>
      <c r="G10474" s="19">
        <v>1</v>
      </c>
      <c r="H10474" s="19">
        <v>3</v>
      </c>
    </row>
    <row r="10475" spans="1:8" x14ac:dyDescent="0.25">
      <c r="A10475" s="14" t="str">
        <f t="shared" si="163"/>
        <v>gosseph012014</v>
      </c>
      <c r="B10475" s="19" t="s">
        <v>1950</v>
      </c>
      <c r="C10475" s="19">
        <v>2014</v>
      </c>
      <c r="D10475" s="19" t="s">
        <v>2330</v>
      </c>
      <c r="E10475" s="19">
        <v>0</v>
      </c>
      <c r="F10475" s="19">
        <v>0</v>
      </c>
      <c r="G10475" s="19">
        <v>0</v>
      </c>
      <c r="H10475" s="19">
        <v>0</v>
      </c>
    </row>
    <row r="10476" spans="1:8" x14ac:dyDescent="0.25">
      <c r="A10476" s="14" t="str">
        <f t="shared" si="163"/>
        <v>gosseph012014</v>
      </c>
      <c r="B10476" s="19" t="s">
        <v>1950</v>
      </c>
      <c r="C10476" s="19">
        <v>2014</v>
      </c>
      <c r="D10476" s="19" t="s">
        <v>2331</v>
      </c>
      <c r="E10476" s="19">
        <v>0</v>
      </c>
      <c r="F10476" s="19">
        <v>0</v>
      </c>
      <c r="G10476" s="19">
        <v>0</v>
      </c>
      <c r="H10476" s="19">
        <v>0</v>
      </c>
    </row>
    <row r="10477" spans="1:8" x14ac:dyDescent="0.25">
      <c r="A10477" s="14" t="str">
        <f t="shared" si="163"/>
        <v>gosseph012014</v>
      </c>
      <c r="B10477" s="19" t="s">
        <v>1950</v>
      </c>
      <c r="C10477" s="19">
        <v>2014</v>
      </c>
      <c r="D10477" s="19" t="s">
        <v>2333</v>
      </c>
      <c r="E10477" s="19">
        <v>8</v>
      </c>
      <c r="F10477" s="19">
        <v>13</v>
      </c>
      <c r="G10477" s="19">
        <v>0</v>
      </c>
      <c r="H10477" s="19">
        <v>4</v>
      </c>
    </row>
    <row r="10478" spans="1:8" x14ac:dyDescent="0.25">
      <c r="A10478" s="14" t="str">
        <f t="shared" si="163"/>
        <v>grandcu012014</v>
      </c>
      <c r="B10478" s="19" t="s">
        <v>448</v>
      </c>
      <c r="C10478" s="19">
        <v>2014</v>
      </c>
      <c r="D10478" s="19" t="s">
        <v>2329</v>
      </c>
      <c r="E10478" s="19">
        <v>23</v>
      </c>
      <c r="F10478" s="19">
        <v>1</v>
      </c>
      <c r="G10478" s="19">
        <v>0</v>
      </c>
      <c r="H10478" s="19">
        <v>0</v>
      </c>
    </row>
    <row r="10479" spans="1:8" x14ac:dyDescent="0.25">
      <c r="A10479" s="14" t="str">
        <f t="shared" si="163"/>
        <v>grandcu012014</v>
      </c>
      <c r="B10479" s="19" t="s">
        <v>448</v>
      </c>
      <c r="C10479" s="19">
        <v>2014</v>
      </c>
      <c r="D10479" s="19" t="s">
        <v>2330</v>
      </c>
      <c r="E10479" s="19">
        <v>18</v>
      </c>
      <c r="F10479" s="19">
        <v>1</v>
      </c>
      <c r="G10479" s="19">
        <v>1</v>
      </c>
      <c r="H10479" s="19">
        <v>1</v>
      </c>
    </row>
    <row r="10480" spans="1:8" x14ac:dyDescent="0.25">
      <c r="A10480" s="14" t="str">
        <f t="shared" si="163"/>
        <v>grandcu012014</v>
      </c>
      <c r="B10480" s="19" t="s">
        <v>448</v>
      </c>
      <c r="C10480" s="19">
        <v>2014</v>
      </c>
      <c r="D10480" s="19" t="s">
        <v>2331</v>
      </c>
      <c r="E10480" s="19">
        <v>305</v>
      </c>
      <c r="F10480" s="19">
        <v>8</v>
      </c>
      <c r="G10480" s="19">
        <v>2</v>
      </c>
      <c r="H10480" s="19">
        <v>1</v>
      </c>
    </row>
    <row r="10481" spans="1:8" x14ac:dyDescent="0.25">
      <c r="A10481" s="14" t="str">
        <f t="shared" si="163"/>
        <v>grandcu012014</v>
      </c>
      <c r="B10481" s="19" t="s">
        <v>448</v>
      </c>
      <c r="C10481" s="19">
        <v>2014</v>
      </c>
      <c r="D10481" s="19" t="s">
        <v>2332</v>
      </c>
      <c r="E10481" s="19">
        <v>264</v>
      </c>
      <c r="F10481" s="19">
        <v>6</v>
      </c>
      <c r="G10481" s="19">
        <v>1</v>
      </c>
      <c r="H10481" s="19">
        <v>0</v>
      </c>
    </row>
    <row r="10482" spans="1:8" x14ac:dyDescent="0.25">
      <c r="A10482" s="14" t="str">
        <f t="shared" si="163"/>
        <v>grandya012014</v>
      </c>
      <c r="B10482" s="19" t="s">
        <v>1728</v>
      </c>
      <c r="C10482" s="19">
        <v>2014</v>
      </c>
      <c r="D10482" s="19" t="s">
        <v>2335</v>
      </c>
      <c r="E10482" s="19">
        <v>235</v>
      </c>
      <c r="F10482" s="19">
        <v>22</v>
      </c>
      <c r="G10482" s="19">
        <v>3</v>
      </c>
      <c r="H10482" s="19">
        <v>18</v>
      </c>
    </row>
    <row r="10483" spans="1:8" x14ac:dyDescent="0.25">
      <c r="A10483" s="14" t="str">
        <f t="shared" si="163"/>
        <v>grandya012014</v>
      </c>
      <c r="B10483" s="19" t="s">
        <v>1728</v>
      </c>
      <c r="C10483" s="19">
        <v>2014</v>
      </c>
      <c r="D10483" s="19" t="s">
        <v>2336</v>
      </c>
      <c r="E10483" s="19">
        <v>526</v>
      </c>
      <c r="F10483" s="19">
        <v>31</v>
      </c>
      <c r="G10483" s="19">
        <v>4</v>
      </c>
      <c r="H10483" s="19">
        <v>4</v>
      </c>
    </row>
    <row r="10484" spans="1:8" x14ac:dyDescent="0.25">
      <c r="A10484" s="14" t="str">
        <f t="shared" si="163"/>
        <v>graveke012014</v>
      </c>
      <c r="B10484" s="19" t="s">
        <v>2180</v>
      </c>
      <c r="C10484" s="19">
        <v>2014</v>
      </c>
      <c r="D10484" s="19" t="s">
        <v>2334</v>
      </c>
      <c r="E10484" s="19">
        <v>1</v>
      </c>
      <c r="F10484" s="19">
        <v>1</v>
      </c>
      <c r="G10484" s="19">
        <v>0</v>
      </c>
      <c r="H10484" s="19">
        <v>0</v>
      </c>
    </row>
    <row r="10485" spans="1:8" x14ac:dyDescent="0.25">
      <c r="A10485" s="14" t="str">
        <f t="shared" si="163"/>
        <v>grayso012014</v>
      </c>
      <c r="B10485" s="19" t="s">
        <v>1951</v>
      </c>
      <c r="C10485" s="19">
        <v>2014</v>
      </c>
      <c r="D10485" s="19" t="s">
        <v>2334</v>
      </c>
      <c r="E10485" s="19">
        <v>18</v>
      </c>
      <c r="F10485" s="19">
        <v>41</v>
      </c>
      <c r="G10485" s="19">
        <v>3</v>
      </c>
      <c r="H10485" s="19">
        <v>3</v>
      </c>
    </row>
    <row r="10486" spans="1:8" x14ac:dyDescent="0.25">
      <c r="A10486" s="14" t="str">
        <f t="shared" si="163"/>
        <v>greengr012014</v>
      </c>
      <c r="B10486" s="19" t="s">
        <v>1952</v>
      </c>
      <c r="C10486" s="19">
        <v>2014</v>
      </c>
      <c r="D10486" s="19" t="s">
        <v>2335</v>
      </c>
      <c r="E10486" s="19">
        <v>4</v>
      </c>
      <c r="F10486" s="19">
        <v>0</v>
      </c>
      <c r="G10486" s="19">
        <v>0</v>
      </c>
      <c r="H10486" s="19">
        <v>1</v>
      </c>
    </row>
    <row r="10487" spans="1:8" x14ac:dyDescent="0.25">
      <c r="A10487" s="14" t="str">
        <f t="shared" si="163"/>
        <v>greengr012014</v>
      </c>
      <c r="B10487" s="19" t="s">
        <v>1952</v>
      </c>
      <c r="C10487" s="19">
        <v>2014</v>
      </c>
      <c r="D10487" s="19" t="s">
        <v>39</v>
      </c>
      <c r="E10487" s="19">
        <v>7</v>
      </c>
      <c r="F10487" s="19">
        <v>23</v>
      </c>
      <c r="G10487" s="19">
        <v>0</v>
      </c>
      <c r="H10487" s="19">
        <v>6</v>
      </c>
    </row>
    <row r="10488" spans="1:8" x14ac:dyDescent="0.25">
      <c r="A10488" s="14" t="str">
        <f t="shared" si="163"/>
        <v>greengr012014</v>
      </c>
      <c r="B10488" s="19" t="s">
        <v>1952</v>
      </c>
      <c r="C10488" s="19">
        <v>2014</v>
      </c>
      <c r="D10488" s="19" t="s">
        <v>40</v>
      </c>
      <c r="E10488" s="19">
        <v>2</v>
      </c>
      <c r="F10488" s="19">
        <v>3</v>
      </c>
      <c r="G10488" s="19">
        <v>0</v>
      </c>
      <c r="H10488" s="19">
        <v>0</v>
      </c>
    </row>
    <row r="10489" spans="1:8" x14ac:dyDescent="0.25">
      <c r="A10489" s="14" t="str">
        <f t="shared" si="163"/>
        <v>greengr012014</v>
      </c>
      <c r="B10489" s="19" t="s">
        <v>1952</v>
      </c>
      <c r="C10489" s="19">
        <v>2014</v>
      </c>
      <c r="D10489" s="19" t="s">
        <v>2330</v>
      </c>
      <c r="E10489" s="19">
        <v>18</v>
      </c>
      <c r="F10489" s="19">
        <v>0</v>
      </c>
      <c r="G10489" s="19">
        <v>0</v>
      </c>
      <c r="H10489" s="19">
        <v>0</v>
      </c>
    </row>
    <row r="10490" spans="1:8" x14ac:dyDescent="0.25">
      <c r="A10490" s="14" t="str">
        <f t="shared" si="163"/>
        <v>greengr012014</v>
      </c>
      <c r="B10490" s="19" t="s">
        <v>1952</v>
      </c>
      <c r="C10490" s="19">
        <v>2014</v>
      </c>
      <c r="D10490" s="19" t="s">
        <v>2331</v>
      </c>
      <c r="E10490" s="19">
        <v>18</v>
      </c>
      <c r="F10490" s="19">
        <v>0</v>
      </c>
      <c r="G10490" s="19">
        <v>0</v>
      </c>
      <c r="H10490" s="19">
        <v>0</v>
      </c>
    </row>
    <row r="10491" spans="1:8" x14ac:dyDescent="0.25">
      <c r="A10491" s="14" t="str">
        <f t="shared" si="163"/>
        <v>greengr012014</v>
      </c>
      <c r="B10491" s="19" t="s">
        <v>1952</v>
      </c>
      <c r="C10491" s="19">
        <v>2014</v>
      </c>
      <c r="D10491" s="19" t="s">
        <v>2333</v>
      </c>
      <c r="E10491" s="19">
        <v>0</v>
      </c>
      <c r="F10491" s="19">
        <v>5</v>
      </c>
      <c r="G10491" s="19">
        <v>0</v>
      </c>
      <c r="H10491" s="19">
        <v>0</v>
      </c>
    </row>
    <row r="10492" spans="1:8" x14ac:dyDescent="0.25">
      <c r="A10492" s="14" t="str">
        <f t="shared" si="163"/>
        <v>greenni022014</v>
      </c>
      <c r="B10492" s="19" t="s">
        <v>2181</v>
      </c>
      <c r="C10492" s="19">
        <v>2014</v>
      </c>
      <c r="D10492" s="19" t="s">
        <v>2334</v>
      </c>
      <c r="E10492" s="19">
        <v>6</v>
      </c>
      <c r="F10492" s="19">
        <v>11</v>
      </c>
      <c r="G10492" s="19">
        <v>0</v>
      </c>
      <c r="H10492" s="19">
        <v>1</v>
      </c>
    </row>
    <row r="10493" spans="1:8" x14ac:dyDescent="0.25">
      <c r="A10493" s="14" t="str">
        <f t="shared" si="163"/>
        <v>greensh022014</v>
      </c>
      <c r="B10493" s="19" t="s">
        <v>2182</v>
      </c>
      <c r="C10493" s="19">
        <v>2014</v>
      </c>
      <c r="D10493" s="19" t="s">
        <v>2334</v>
      </c>
      <c r="E10493" s="19">
        <v>5</v>
      </c>
      <c r="F10493" s="19">
        <v>4</v>
      </c>
      <c r="G10493" s="19">
        <v>4</v>
      </c>
      <c r="H10493" s="19">
        <v>0</v>
      </c>
    </row>
    <row r="10494" spans="1:8" x14ac:dyDescent="0.25">
      <c r="A10494" s="14" t="str">
        <f t="shared" si="163"/>
        <v>gregelu012014</v>
      </c>
      <c r="B10494" s="19" t="s">
        <v>1096</v>
      </c>
      <c r="C10494" s="19">
        <v>2014</v>
      </c>
      <c r="D10494" s="19" t="s">
        <v>2334</v>
      </c>
      <c r="E10494" s="19">
        <v>4</v>
      </c>
      <c r="F10494" s="19">
        <v>8</v>
      </c>
      <c r="G10494" s="19">
        <v>0</v>
      </c>
      <c r="H10494" s="19">
        <v>0</v>
      </c>
    </row>
    <row r="10495" spans="1:8" x14ac:dyDescent="0.25">
      <c r="A10495" s="14" t="str">
        <f t="shared" si="163"/>
        <v>greggke012014</v>
      </c>
      <c r="B10495" s="19" t="s">
        <v>376</v>
      </c>
      <c r="C10495" s="19">
        <v>2014</v>
      </c>
      <c r="D10495" s="19" t="s">
        <v>2334</v>
      </c>
      <c r="E10495" s="19">
        <v>0</v>
      </c>
      <c r="F10495" s="19">
        <v>0</v>
      </c>
      <c r="G10495" s="19">
        <v>0</v>
      </c>
      <c r="H10495" s="19">
        <v>0</v>
      </c>
    </row>
    <row r="10496" spans="1:8" x14ac:dyDescent="0.25">
      <c r="A10496" s="14" t="str">
        <f t="shared" si="163"/>
        <v>gregodi012014</v>
      </c>
      <c r="B10496" s="19" t="s">
        <v>1729</v>
      </c>
      <c r="C10496" s="19">
        <v>2014</v>
      </c>
      <c r="D10496" s="19" t="s">
        <v>39</v>
      </c>
      <c r="E10496" s="19">
        <v>13</v>
      </c>
      <c r="F10496" s="19">
        <v>26</v>
      </c>
      <c r="G10496" s="19">
        <v>1</v>
      </c>
      <c r="H10496" s="19">
        <v>3</v>
      </c>
    </row>
    <row r="10497" spans="1:8" x14ac:dyDescent="0.25">
      <c r="A10497" s="14" t="str">
        <f t="shared" si="163"/>
        <v>gregodi012014</v>
      </c>
      <c r="B10497" s="19" t="s">
        <v>1729</v>
      </c>
      <c r="C10497" s="19">
        <v>2014</v>
      </c>
      <c r="D10497" s="19" t="s">
        <v>40</v>
      </c>
      <c r="E10497" s="19">
        <v>2</v>
      </c>
      <c r="F10497" s="19">
        <v>1</v>
      </c>
      <c r="G10497" s="19">
        <v>0</v>
      </c>
      <c r="H10497" s="19">
        <v>0</v>
      </c>
    </row>
    <row r="10498" spans="1:8" x14ac:dyDescent="0.25">
      <c r="A10498" s="14" t="str">
        <f t="shared" si="163"/>
        <v>gregodi012014</v>
      </c>
      <c r="B10498" s="19" t="s">
        <v>1729</v>
      </c>
      <c r="C10498" s="19">
        <v>2014</v>
      </c>
      <c r="D10498" s="19" t="s">
        <v>2333</v>
      </c>
      <c r="E10498" s="19">
        <v>98</v>
      </c>
      <c r="F10498" s="19">
        <v>189</v>
      </c>
      <c r="G10498" s="19">
        <v>5</v>
      </c>
      <c r="H10498" s="19">
        <v>39</v>
      </c>
    </row>
    <row r="10499" spans="1:8" x14ac:dyDescent="0.25">
      <c r="A10499" s="14" t="str">
        <f t="shared" ref="A10499:A10562" si="164">B10499&amp;C10499</f>
        <v>greinza012014</v>
      </c>
      <c r="B10499" s="19" t="s">
        <v>450</v>
      </c>
      <c r="C10499" s="19">
        <v>2014</v>
      </c>
      <c r="D10499" s="19" t="s">
        <v>2334</v>
      </c>
      <c r="E10499" s="19">
        <v>28</v>
      </c>
      <c r="F10499" s="19">
        <v>30</v>
      </c>
      <c r="G10499" s="19">
        <v>1</v>
      </c>
      <c r="H10499" s="19">
        <v>8</v>
      </c>
    </row>
    <row r="10500" spans="1:8" x14ac:dyDescent="0.25">
      <c r="A10500" s="14" t="str">
        <f t="shared" si="164"/>
        <v>grichra012014</v>
      </c>
      <c r="B10500" s="19" t="s">
        <v>2183</v>
      </c>
      <c r="C10500" s="19">
        <v>2014</v>
      </c>
      <c r="D10500" s="19" t="s">
        <v>2329</v>
      </c>
      <c r="E10500" s="19">
        <v>17</v>
      </c>
      <c r="F10500" s="19">
        <v>0</v>
      </c>
      <c r="G10500" s="19">
        <v>1</v>
      </c>
      <c r="H10500" s="19">
        <v>0</v>
      </c>
    </row>
    <row r="10501" spans="1:8" x14ac:dyDescent="0.25">
      <c r="A10501" s="14" t="str">
        <f t="shared" si="164"/>
        <v>grichra012014</v>
      </c>
      <c r="B10501" s="19" t="s">
        <v>2183</v>
      </c>
      <c r="C10501" s="19">
        <v>2014</v>
      </c>
      <c r="D10501" s="19" t="s">
        <v>2330</v>
      </c>
      <c r="E10501" s="19">
        <v>7</v>
      </c>
      <c r="F10501" s="19">
        <v>0</v>
      </c>
      <c r="G10501" s="19">
        <v>0</v>
      </c>
      <c r="H10501" s="19">
        <v>0</v>
      </c>
    </row>
    <row r="10502" spans="1:8" x14ac:dyDescent="0.25">
      <c r="A10502" s="14" t="str">
        <f t="shared" si="164"/>
        <v>grichra012014</v>
      </c>
      <c r="B10502" s="19" t="s">
        <v>2183</v>
      </c>
      <c r="C10502" s="19">
        <v>2014</v>
      </c>
      <c r="D10502" s="19" t="s">
        <v>2331</v>
      </c>
      <c r="E10502" s="19">
        <v>54</v>
      </c>
      <c r="F10502" s="19">
        <v>2</v>
      </c>
      <c r="G10502" s="19">
        <v>2</v>
      </c>
      <c r="H10502" s="19">
        <v>0</v>
      </c>
    </row>
    <row r="10503" spans="1:8" x14ac:dyDescent="0.25">
      <c r="A10503" s="14" t="str">
        <f t="shared" si="164"/>
        <v>grichra012014</v>
      </c>
      <c r="B10503" s="19" t="s">
        <v>2183</v>
      </c>
      <c r="C10503" s="19">
        <v>2014</v>
      </c>
      <c r="D10503" s="19" t="s">
        <v>2332</v>
      </c>
      <c r="E10503" s="19">
        <v>30</v>
      </c>
      <c r="F10503" s="19">
        <v>2</v>
      </c>
      <c r="G10503" s="19">
        <v>1</v>
      </c>
      <c r="H10503" s="19">
        <v>0</v>
      </c>
    </row>
    <row r="10504" spans="1:8" x14ac:dyDescent="0.25">
      <c r="A10504" s="14" t="str">
        <f t="shared" si="164"/>
        <v>grillja012014</v>
      </c>
      <c r="B10504" s="19" t="s">
        <v>106</v>
      </c>
      <c r="C10504" s="19">
        <v>2014</v>
      </c>
      <c r="D10504" s="19" t="s">
        <v>2334</v>
      </c>
      <c r="E10504" s="19">
        <v>1</v>
      </c>
      <c r="F10504" s="19">
        <v>1</v>
      </c>
      <c r="G10504" s="19">
        <v>0</v>
      </c>
      <c r="H10504" s="19">
        <v>1</v>
      </c>
    </row>
    <row r="10505" spans="1:8" x14ac:dyDescent="0.25">
      <c r="A10505" s="14" t="str">
        <f t="shared" si="164"/>
        <v>grillja012014</v>
      </c>
      <c r="B10505" s="19" t="s">
        <v>106</v>
      </c>
      <c r="C10505" s="19">
        <v>2014</v>
      </c>
      <c r="D10505" s="19" t="s">
        <v>2334</v>
      </c>
      <c r="E10505" s="19">
        <v>1</v>
      </c>
      <c r="F10505" s="19">
        <v>6</v>
      </c>
      <c r="G10505" s="19">
        <v>0</v>
      </c>
      <c r="H10505" s="19">
        <v>1</v>
      </c>
    </row>
    <row r="10506" spans="1:8" x14ac:dyDescent="0.25">
      <c r="A10506" s="14" t="str">
        <f t="shared" si="164"/>
        <v>grimmju012014</v>
      </c>
      <c r="B10506" s="19" t="s">
        <v>1731</v>
      </c>
      <c r="C10506" s="19">
        <v>2014</v>
      </c>
      <c r="D10506" s="19" t="s">
        <v>2334</v>
      </c>
      <c r="E10506" s="19">
        <v>4</v>
      </c>
      <c r="F10506" s="19">
        <v>6</v>
      </c>
      <c r="G10506" s="19">
        <v>0</v>
      </c>
      <c r="H10506" s="19">
        <v>0</v>
      </c>
    </row>
    <row r="10507" spans="1:8" x14ac:dyDescent="0.25">
      <c r="A10507" s="14" t="str">
        <f t="shared" si="164"/>
        <v>grossro012014</v>
      </c>
      <c r="B10507" s="19" t="s">
        <v>1953</v>
      </c>
      <c r="C10507" s="19">
        <v>2014</v>
      </c>
      <c r="D10507" s="19" t="s">
        <v>2329</v>
      </c>
      <c r="E10507" s="19">
        <v>7</v>
      </c>
      <c r="F10507" s="19">
        <v>0</v>
      </c>
      <c r="G10507" s="19">
        <v>0</v>
      </c>
      <c r="H10507" s="19">
        <v>0</v>
      </c>
    </row>
    <row r="10508" spans="1:8" x14ac:dyDescent="0.25">
      <c r="A10508" s="14" t="str">
        <f t="shared" si="164"/>
        <v>grossro012014</v>
      </c>
      <c r="B10508" s="19" t="s">
        <v>1953</v>
      </c>
      <c r="C10508" s="19">
        <v>2014</v>
      </c>
      <c r="D10508" s="19" t="s">
        <v>2330</v>
      </c>
      <c r="E10508" s="19">
        <v>114</v>
      </c>
      <c r="F10508" s="19">
        <v>1</v>
      </c>
      <c r="G10508" s="19">
        <v>2</v>
      </c>
      <c r="H10508" s="19">
        <v>0</v>
      </c>
    </row>
    <row r="10509" spans="1:8" x14ac:dyDescent="0.25">
      <c r="A10509" s="14" t="str">
        <f t="shared" si="164"/>
        <v>grossro012014</v>
      </c>
      <c r="B10509" s="19" t="s">
        <v>1953</v>
      </c>
      <c r="C10509" s="19">
        <v>2014</v>
      </c>
      <c r="D10509" s="19" t="s">
        <v>2331</v>
      </c>
      <c r="E10509" s="19">
        <v>177</v>
      </c>
      <c r="F10509" s="19">
        <v>6</v>
      </c>
      <c r="G10509" s="19">
        <v>3</v>
      </c>
      <c r="H10509" s="19">
        <v>1</v>
      </c>
    </row>
    <row r="10510" spans="1:8" x14ac:dyDescent="0.25">
      <c r="A10510" s="14" t="str">
        <f t="shared" si="164"/>
        <v>grossro012014</v>
      </c>
      <c r="B10510" s="19" t="s">
        <v>1953</v>
      </c>
      <c r="C10510" s="19">
        <v>2014</v>
      </c>
      <c r="D10510" s="19" t="s">
        <v>2332</v>
      </c>
      <c r="E10510" s="19">
        <v>56</v>
      </c>
      <c r="F10510" s="19">
        <v>5</v>
      </c>
      <c r="G10510" s="19">
        <v>1</v>
      </c>
      <c r="H10510" s="19">
        <v>1</v>
      </c>
    </row>
    <row r="10511" spans="1:8" x14ac:dyDescent="0.25">
      <c r="A10511" s="14" t="str">
        <f t="shared" si="164"/>
        <v>grubeja012014</v>
      </c>
      <c r="B10511" s="19" t="s">
        <v>2184</v>
      </c>
      <c r="C10511" s="19">
        <v>2014</v>
      </c>
      <c r="D10511" s="19" t="s">
        <v>2334</v>
      </c>
      <c r="E10511" s="19">
        <v>0</v>
      </c>
      <c r="F10511" s="19">
        <v>0</v>
      </c>
      <c r="G10511" s="19">
        <v>0</v>
      </c>
      <c r="H10511" s="19">
        <v>0</v>
      </c>
    </row>
    <row r="10512" spans="1:8" x14ac:dyDescent="0.25">
      <c r="A10512" s="14" t="str">
        <f t="shared" si="164"/>
        <v>guerral012014</v>
      </c>
      <c r="B10512" s="19" t="s">
        <v>2185</v>
      </c>
      <c r="C10512" s="19">
        <v>2014</v>
      </c>
      <c r="D10512" s="19" t="s">
        <v>2330</v>
      </c>
      <c r="E10512" s="19">
        <v>2</v>
      </c>
      <c r="F10512" s="19">
        <v>0</v>
      </c>
      <c r="G10512" s="19">
        <v>0</v>
      </c>
      <c r="H10512" s="19">
        <v>0</v>
      </c>
    </row>
    <row r="10513" spans="1:8" x14ac:dyDescent="0.25">
      <c r="A10513" s="14" t="str">
        <f t="shared" si="164"/>
        <v>guerral012014</v>
      </c>
      <c r="B10513" s="19" t="s">
        <v>2185</v>
      </c>
      <c r="C10513" s="19">
        <v>2014</v>
      </c>
      <c r="D10513" s="19" t="s">
        <v>2331</v>
      </c>
      <c r="E10513" s="19">
        <v>2</v>
      </c>
      <c r="F10513" s="19">
        <v>0</v>
      </c>
      <c r="G10513" s="19">
        <v>0</v>
      </c>
      <c r="H10513" s="19">
        <v>0</v>
      </c>
    </row>
    <row r="10514" spans="1:8" x14ac:dyDescent="0.25">
      <c r="A10514" s="14" t="str">
        <f t="shared" si="164"/>
        <v>guerrja012014</v>
      </c>
      <c r="B10514" s="19" t="s">
        <v>1516</v>
      </c>
      <c r="C10514" s="19">
        <v>2014</v>
      </c>
      <c r="D10514" s="19" t="s">
        <v>2334</v>
      </c>
      <c r="E10514" s="19">
        <v>6</v>
      </c>
      <c r="F10514" s="19">
        <v>3</v>
      </c>
      <c r="G10514" s="19">
        <v>1</v>
      </c>
      <c r="H10514" s="19">
        <v>0</v>
      </c>
    </row>
    <row r="10515" spans="1:8" x14ac:dyDescent="0.25">
      <c r="A10515" s="14" t="str">
        <f t="shared" si="164"/>
        <v>guerrma022014</v>
      </c>
      <c r="B10515" s="19" t="s">
        <v>452</v>
      </c>
      <c r="C10515" s="19">
        <v>2014</v>
      </c>
      <c r="D10515" s="19" t="s">
        <v>2334</v>
      </c>
      <c r="E10515" s="19">
        <v>3</v>
      </c>
      <c r="F10515" s="19">
        <v>3</v>
      </c>
      <c r="G10515" s="19">
        <v>0</v>
      </c>
      <c r="H10515" s="19">
        <v>0</v>
      </c>
    </row>
    <row r="10516" spans="1:8" x14ac:dyDescent="0.25">
      <c r="A10516" s="14" t="str">
        <f t="shared" si="164"/>
        <v>guilmpr012014</v>
      </c>
      <c r="B10516" s="19" t="s">
        <v>1954</v>
      </c>
      <c r="C10516" s="19">
        <v>2014</v>
      </c>
      <c r="D10516" s="19" t="s">
        <v>2334</v>
      </c>
      <c r="E10516" s="19">
        <v>0</v>
      </c>
      <c r="F10516" s="19">
        <v>0</v>
      </c>
      <c r="G10516" s="19">
        <v>0</v>
      </c>
      <c r="H10516" s="19">
        <v>0</v>
      </c>
    </row>
    <row r="10517" spans="1:8" x14ac:dyDescent="0.25">
      <c r="A10517" s="14" t="str">
        <f t="shared" si="164"/>
        <v>guthrje012014</v>
      </c>
      <c r="B10517" s="19" t="s">
        <v>453</v>
      </c>
      <c r="C10517" s="19">
        <v>2014</v>
      </c>
      <c r="D10517" s="19" t="s">
        <v>2334</v>
      </c>
      <c r="E10517" s="19">
        <v>12</v>
      </c>
      <c r="F10517" s="19">
        <v>24</v>
      </c>
      <c r="G10517" s="19">
        <v>6</v>
      </c>
      <c r="H10517" s="19">
        <v>1</v>
      </c>
    </row>
    <row r="10518" spans="1:8" x14ac:dyDescent="0.25">
      <c r="A10518" s="14" t="str">
        <f t="shared" si="164"/>
        <v>gutieju012014</v>
      </c>
      <c r="B10518" s="19" t="s">
        <v>795</v>
      </c>
      <c r="C10518" s="19">
        <v>2014</v>
      </c>
      <c r="D10518" s="19" t="s">
        <v>2334</v>
      </c>
      <c r="E10518" s="19">
        <v>5</v>
      </c>
      <c r="F10518" s="19">
        <v>4</v>
      </c>
      <c r="G10518" s="19">
        <v>0</v>
      </c>
      <c r="H10518" s="19">
        <v>0</v>
      </c>
    </row>
    <row r="10519" spans="1:8" x14ac:dyDescent="0.25">
      <c r="A10519" s="14" t="str">
        <f t="shared" si="164"/>
        <v>guyerbr012014</v>
      </c>
      <c r="B10519" s="19" t="s">
        <v>1517</v>
      </c>
      <c r="C10519" s="19">
        <v>2014</v>
      </c>
      <c r="D10519" s="19" t="s">
        <v>2329</v>
      </c>
      <c r="E10519" s="19">
        <v>20</v>
      </c>
      <c r="F10519" s="19">
        <v>0</v>
      </c>
      <c r="G10519" s="19">
        <v>0</v>
      </c>
      <c r="H10519" s="19">
        <v>0</v>
      </c>
    </row>
    <row r="10520" spans="1:8" x14ac:dyDescent="0.25">
      <c r="A10520" s="14" t="str">
        <f t="shared" si="164"/>
        <v>guyerbr012014</v>
      </c>
      <c r="B10520" s="19" t="s">
        <v>1517</v>
      </c>
      <c r="C10520" s="19">
        <v>2014</v>
      </c>
      <c r="D10520" s="19" t="s">
        <v>2330</v>
      </c>
      <c r="E10520" s="19">
        <v>101</v>
      </c>
      <c r="F10520" s="19">
        <v>0</v>
      </c>
      <c r="G10520" s="19">
        <v>0</v>
      </c>
      <c r="H10520" s="19">
        <v>0</v>
      </c>
    </row>
    <row r="10521" spans="1:8" x14ac:dyDescent="0.25">
      <c r="A10521" s="14" t="str">
        <f t="shared" si="164"/>
        <v>guyerbr012014</v>
      </c>
      <c r="B10521" s="19" t="s">
        <v>1517</v>
      </c>
      <c r="C10521" s="19">
        <v>2014</v>
      </c>
      <c r="D10521" s="19" t="s">
        <v>2331</v>
      </c>
      <c r="E10521" s="19">
        <v>122</v>
      </c>
      <c r="F10521" s="19">
        <v>0</v>
      </c>
      <c r="G10521" s="19">
        <v>0</v>
      </c>
      <c r="H10521" s="19">
        <v>0</v>
      </c>
    </row>
    <row r="10522" spans="1:8" x14ac:dyDescent="0.25">
      <c r="A10522" s="14" t="str">
        <f t="shared" si="164"/>
        <v>guyerbr012014</v>
      </c>
      <c r="B10522" s="19" t="s">
        <v>1517</v>
      </c>
      <c r="C10522" s="19">
        <v>2014</v>
      </c>
      <c r="D10522" s="19" t="s">
        <v>2332</v>
      </c>
      <c r="E10522" s="19">
        <v>1</v>
      </c>
      <c r="F10522" s="19">
        <v>0</v>
      </c>
      <c r="G10522" s="19">
        <v>0</v>
      </c>
      <c r="H10522" s="19">
        <v>0</v>
      </c>
    </row>
    <row r="10523" spans="1:8" x14ac:dyDescent="0.25">
      <c r="A10523" s="14" t="str">
        <f t="shared" si="164"/>
        <v>guzmaje012014</v>
      </c>
      <c r="B10523" s="19" t="s">
        <v>1097</v>
      </c>
      <c r="C10523" s="19">
        <v>2014</v>
      </c>
      <c r="D10523" s="19" t="s">
        <v>2335</v>
      </c>
      <c r="E10523" s="19">
        <v>300</v>
      </c>
      <c r="F10523" s="19">
        <v>24</v>
      </c>
      <c r="G10523" s="19">
        <v>2</v>
      </c>
      <c r="H10523" s="19">
        <v>29</v>
      </c>
    </row>
    <row r="10524" spans="1:8" x14ac:dyDescent="0.25">
      <c r="A10524" s="14" t="str">
        <f t="shared" si="164"/>
        <v>guzmaje012014</v>
      </c>
      <c r="B10524" s="19" t="s">
        <v>1097</v>
      </c>
      <c r="C10524" s="19">
        <v>2014</v>
      </c>
      <c r="D10524" s="19" t="s">
        <v>40</v>
      </c>
      <c r="E10524" s="19">
        <v>0</v>
      </c>
      <c r="F10524" s="19">
        <v>0</v>
      </c>
      <c r="G10524" s="19">
        <v>0</v>
      </c>
      <c r="H10524" s="19">
        <v>0</v>
      </c>
    </row>
    <row r="10525" spans="1:8" x14ac:dyDescent="0.25">
      <c r="A10525" s="14" t="str">
        <f t="shared" si="164"/>
        <v>guzmaje012014</v>
      </c>
      <c r="B10525" s="19" t="s">
        <v>1097</v>
      </c>
      <c r="C10525" s="19">
        <v>2014</v>
      </c>
      <c r="D10525" s="19" t="s">
        <v>2330</v>
      </c>
      <c r="E10525" s="19">
        <v>5</v>
      </c>
      <c r="F10525" s="19">
        <v>0</v>
      </c>
      <c r="G10525" s="19">
        <v>0</v>
      </c>
      <c r="H10525" s="19">
        <v>0</v>
      </c>
    </row>
    <row r="10526" spans="1:8" x14ac:dyDescent="0.25">
      <c r="A10526" s="14" t="str">
        <f t="shared" si="164"/>
        <v>guzmaje012014</v>
      </c>
      <c r="B10526" s="19" t="s">
        <v>1097</v>
      </c>
      <c r="C10526" s="19">
        <v>2014</v>
      </c>
      <c r="D10526" s="19" t="s">
        <v>2331</v>
      </c>
      <c r="E10526" s="19">
        <v>5</v>
      </c>
      <c r="F10526" s="19">
        <v>0</v>
      </c>
      <c r="G10526" s="19">
        <v>0</v>
      </c>
      <c r="H10526" s="19">
        <v>0</v>
      </c>
    </row>
    <row r="10527" spans="1:8" x14ac:dyDescent="0.25">
      <c r="A10527" s="14" t="str">
        <f t="shared" si="164"/>
        <v>gwynnto022014</v>
      </c>
      <c r="B10527" s="19" t="s">
        <v>651</v>
      </c>
      <c r="C10527" s="19">
        <v>2014</v>
      </c>
      <c r="D10527" s="19" t="s">
        <v>2329</v>
      </c>
      <c r="E10527" s="19">
        <v>38</v>
      </c>
      <c r="F10527" s="19">
        <v>2</v>
      </c>
      <c r="G10527" s="19">
        <v>0</v>
      </c>
      <c r="H10527" s="19">
        <v>1</v>
      </c>
    </row>
    <row r="10528" spans="1:8" x14ac:dyDescent="0.25">
      <c r="A10528" s="14" t="str">
        <f t="shared" si="164"/>
        <v>gwynnto022014</v>
      </c>
      <c r="B10528" s="19" t="s">
        <v>651</v>
      </c>
      <c r="C10528" s="19">
        <v>2014</v>
      </c>
      <c r="D10528" s="19" t="s">
        <v>2330</v>
      </c>
      <c r="E10528" s="19">
        <v>9</v>
      </c>
      <c r="F10528" s="19">
        <v>0</v>
      </c>
      <c r="G10528" s="19">
        <v>0</v>
      </c>
      <c r="H10528" s="19">
        <v>0</v>
      </c>
    </row>
    <row r="10529" spans="1:8" x14ac:dyDescent="0.25">
      <c r="A10529" s="14" t="str">
        <f t="shared" si="164"/>
        <v>gwynnto022014</v>
      </c>
      <c r="B10529" s="19" t="s">
        <v>651</v>
      </c>
      <c r="C10529" s="19">
        <v>2014</v>
      </c>
      <c r="D10529" s="19" t="s">
        <v>2331</v>
      </c>
      <c r="E10529" s="19">
        <v>47</v>
      </c>
      <c r="F10529" s="19">
        <v>2</v>
      </c>
      <c r="G10529" s="19">
        <v>0</v>
      </c>
      <c r="H10529" s="19">
        <v>1</v>
      </c>
    </row>
    <row r="10530" spans="1:8" x14ac:dyDescent="0.25">
      <c r="A10530" s="14" t="str">
        <f t="shared" si="164"/>
        <v>gwynnto022014</v>
      </c>
      <c r="B10530" s="19" t="s">
        <v>651</v>
      </c>
      <c r="C10530" s="19">
        <v>2014</v>
      </c>
      <c r="D10530" s="19" t="s">
        <v>2332</v>
      </c>
      <c r="E10530" s="19">
        <v>0</v>
      </c>
      <c r="F10530" s="19">
        <v>0</v>
      </c>
      <c r="G10530" s="19">
        <v>0</v>
      </c>
      <c r="H10530" s="19">
        <v>0</v>
      </c>
    </row>
    <row r="10531" spans="1:8" x14ac:dyDescent="0.25">
      <c r="A10531" s="14" t="str">
        <f t="shared" si="164"/>
        <v>gyorkje012014</v>
      </c>
      <c r="B10531" s="19" t="s">
        <v>1955</v>
      </c>
      <c r="C10531" s="19">
        <v>2014</v>
      </c>
      <c r="D10531" s="19" t="s">
        <v>39</v>
      </c>
      <c r="E10531" s="19">
        <v>184</v>
      </c>
      <c r="F10531" s="19">
        <v>281</v>
      </c>
      <c r="G10531" s="19">
        <v>11</v>
      </c>
      <c r="H10531" s="19">
        <v>60</v>
      </c>
    </row>
    <row r="10532" spans="1:8" x14ac:dyDescent="0.25">
      <c r="A10532" s="14" t="str">
        <f t="shared" si="164"/>
        <v>hagadni012014</v>
      </c>
      <c r="B10532" s="19" t="s">
        <v>1518</v>
      </c>
      <c r="C10532" s="19">
        <v>2014</v>
      </c>
      <c r="D10532" s="19" t="s">
        <v>2334</v>
      </c>
      <c r="E10532" s="19">
        <v>0</v>
      </c>
      <c r="F10532" s="19">
        <v>3</v>
      </c>
      <c r="G10532" s="19">
        <v>0</v>
      </c>
      <c r="H10532" s="19">
        <v>0</v>
      </c>
    </row>
    <row r="10533" spans="1:8" x14ac:dyDescent="0.25">
      <c r="A10533" s="14" t="str">
        <f t="shared" si="164"/>
        <v>hagenbr012014</v>
      </c>
      <c r="B10533" s="19" t="s">
        <v>2186</v>
      </c>
      <c r="C10533" s="19">
        <v>2014</v>
      </c>
      <c r="D10533" s="19" t="s">
        <v>2334</v>
      </c>
      <c r="E10533" s="19">
        <v>0</v>
      </c>
      <c r="F10533" s="19">
        <v>1</v>
      </c>
      <c r="G10533" s="19">
        <v>0</v>
      </c>
      <c r="H10533" s="19">
        <v>0</v>
      </c>
    </row>
    <row r="10534" spans="1:8" x14ac:dyDescent="0.25">
      <c r="A10534" s="14" t="str">
        <f t="shared" si="164"/>
        <v>hahnje012014</v>
      </c>
      <c r="B10534" s="19" t="s">
        <v>2187</v>
      </c>
      <c r="C10534" s="19">
        <v>2014</v>
      </c>
      <c r="D10534" s="19" t="s">
        <v>2334</v>
      </c>
      <c r="E10534" s="19">
        <v>0</v>
      </c>
      <c r="F10534" s="19">
        <v>15</v>
      </c>
      <c r="G10534" s="19">
        <v>0</v>
      </c>
      <c r="H10534" s="19">
        <v>0</v>
      </c>
    </row>
    <row r="10535" spans="1:8" x14ac:dyDescent="0.25">
      <c r="A10535" s="14" t="str">
        <f t="shared" si="164"/>
        <v>hairssc012014</v>
      </c>
      <c r="B10535" s="19" t="s">
        <v>455</v>
      </c>
      <c r="C10535" s="19">
        <v>2014</v>
      </c>
      <c r="D10535" s="19" t="s">
        <v>2330</v>
      </c>
      <c r="E10535" s="19">
        <v>25</v>
      </c>
      <c r="F10535" s="19">
        <v>0</v>
      </c>
      <c r="G10535" s="19">
        <v>2</v>
      </c>
      <c r="H10535" s="19">
        <v>0</v>
      </c>
    </row>
    <row r="10536" spans="1:8" x14ac:dyDescent="0.25">
      <c r="A10536" s="14" t="str">
        <f t="shared" si="164"/>
        <v>hairssc012014</v>
      </c>
      <c r="B10536" s="19" t="s">
        <v>455</v>
      </c>
      <c r="C10536" s="19">
        <v>2014</v>
      </c>
      <c r="D10536" s="19" t="s">
        <v>2331</v>
      </c>
      <c r="E10536" s="19">
        <v>25</v>
      </c>
      <c r="F10536" s="19">
        <v>0</v>
      </c>
      <c r="G10536" s="19">
        <v>2</v>
      </c>
      <c r="H10536" s="19">
        <v>0</v>
      </c>
    </row>
    <row r="10537" spans="1:8" x14ac:dyDescent="0.25">
      <c r="A10537" s="14" t="str">
        <f t="shared" si="164"/>
        <v>hairssc012014</v>
      </c>
      <c r="B10537" s="19" t="s">
        <v>455</v>
      </c>
      <c r="C10537" s="19">
        <v>2014</v>
      </c>
      <c r="D10537" s="19" t="s">
        <v>2332</v>
      </c>
      <c r="E10537" s="19">
        <v>0</v>
      </c>
      <c r="F10537" s="19">
        <v>0</v>
      </c>
      <c r="G10537" s="19">
        <v>0</v>
      </c>
      <c r="H10537" s="19">
        <v>0</v>
      </c>
    </row>
    <row r="10538" spans="1:8" x14ac:dyDescent="0.25">
      <c r="A10538" s="14" t="str">
        <f t="shared" si="164"/>
        <v>haleda022014</v>
      </c>
      <c r="B10538" s="19" t="s">
        <v>1956</v>
      </c>
      <c r="C10538" s="19">
        <v>2014</v>
      </c>
      <c r="D10538" s="19" t="s">
        <v>2334</v>
      </c>
      <c r="E10538" s="19">
        <v>7</v>
      </c>
      <c r="F10538" s="19">
        <v>14</v>
      </c>
      <c r="G10538" s="19">
        <v>0</v>
      </c>
      <c r="H10538" s="19">
        <v>2</v>
      </c>
    </row>
    <row r="10539" spans="1:8" x14ac:dyDescent="0.25">
      <c r="A10539" s="14" t="str">
        <f t="shared" si="164"/>
        <v>hamelco012014</v>
      </c>
      <c r="B10539" s="19" t="s">
        <v>653</v>
      </c>
      <c r="C10539" s="19">
        <v>2014</v>
      </c>
      <c r="D10539" s="19" t="s">
        <v>2334</v>
      </c>
      <c r="E10539" s="19">
        <v>6</v>
      </c>
      <c r="F10539" s="19">
        <v>26</v>
      </c>
      <c r="G10539" s="19">
        <v>0</v>
      </c>
      <c r="H10539" s="19">
        <v>1</v>
      </c>
    </row>
    <row r="10540" spans="1:8" x14ac:dyDescent="0.25">
      <c r="A10540" s="14" t="str">
        <f t="shared" si="164"/>
        <v>hamilbi022014</v>
      </c>
      <c r="B10540" s="19" t="s">
        <v>1958</v>
      </c>
      <c r="C10540" s="19">
        <v>2014</v>
      </c>
      <c r="D10540" s="19" t="s">
        <v>2329</v>
      </c>
      <c r="E10540" s="19">
        <v>342</v>
      </c>
      <c r="F10540" s="19">
        <v>10</v>
      </c>
      <c r="G10540" s="19">
        <v>2</v>
      </c>
      <c r="H10540" s="19">
        <v>3</v>
      </c>
    </row>
    <row r="10541" spans="1:8" x14ac:dyDescent="0.25">
      <c r="A10541" s="14" t="str">
        <f t="shared" si="164"/>
        <v>hamilbi022014</v>
      </c>
      <c r="B10541" s="19" t="s">
        <v>1958</v>
      </c>
      <c r="C10541" s="19">
        <v>2014</v>
      </c>
      <c r="D10541" s="19" t="s">
        <v>2331</v>
      </c>
      <c r="E10541" s="19">
        <v>342</v>
      </c>
      <c r="F10541" s="19">
        <v>10</v>
      </c>
      <c r="G10541" s="19">
        <v>2</v>
      </c>
      <c r="H10541" s="19">
        <v>3</v>
      </c>
    </row>
    <row r="10542" spans="1:8" x14ac:dyDescent="0.25">
      <c r="A10542" s="14" t="str">
        <f t="shared" si="164"/>
        <v>hamiljo032014</v>
      </c>
      <c r="B10542" s="19" t="s">
        <v>796</v>
      </c>
      <c r="C10542" s="19">
        <v>2014</v>
      </c>
      <c r="D10542" s="19" t="s">
        <v>2329</v>
      </c>
      <c r="E10542" s="19">
        <v>21</v>
      </c>
      <c r="F10542" s="19">
        <v>1</v>
      </c>
      <c r="G10542" s="19">
        <v>0</v>
      </c>
      <c r="H10542" s="19">
        <v>1</v>
      </c>
    </row>
    <row r="10543" spans="1:8" x14ac:dyDescent="0.25">
      <c r="A10543" s="14" t="str">
        <f t="shared" si="164"/>
        <v>hamiljo032014</v>
      </c>
      <c r="B10543" s="19" t="s">
        <v>796</v>
      </c>
      <c r="C10543" s="19">
        <v>2014</v>
      </c>
      <c r="D10543" s="19" t="s">
        <v>2330</v>
      </c>
      <c r="E10543" s="19">
        <v>148</v>
      </c>
      <c r="F10543" s="19">
        <v>2</v>
      </c>
      <c r="G10543" s="19">
        <v>5</v>
      </c>
      <c r="H10543" s="19">
        <v>0</v>
      </c>
    </row>
    <row r="10544" spans="1:8" x14ac:dyDescent="0.25">
      <c r="A10544" s="14" t="str">
        <f t="shared" si="164"/>
        <v>hamiljo032014</v>
      </c>
      <c r="B10544" s="19" t="s">
        <v>796</v>
      </c>
      <c r="C10544" s="19">
        <v>2014</v>
      </c>
      <c r="D10544" s="19" t="s">
        <v>2331</v>
      </c>
      <c r="E10544" s="19">
        <v>169</v>
      </c>
      <c r="F10544" s="19">
        <v>3</v>
      </c>
      <c r="G10544" s="19">
        <v>5</v>
      </c>
      <c r="H10544" s="19">
        <v>1</v>
      </c>
    </row>
    <row r="10545" spans="1:8" x14ac:dyDescent="0.25">
      <c r="A10545" s="14" t="str">
        <f t="shared" si="164"/>
        <v>hammeja012014</v>
      </c>
      <c r="B10545" s="19" t="s">
        <v>654</v>
      </c>
      <c r="C10545" s="19">
        <v>2014</v>
      </c>
      <c r="D10545" s="19" t="s">
        <v>2334</v>
      </c>
      <c r="E10545" s="19">
        <v>12</v>
      </c>
      <c r="F10545" s="19">
        <v>11</v>
      </c>
      <c r="G10545" s="19">
        <v>1</v>
      </c>
      <c r="H10545" s="19">
        <v>1</v>
      </c>
    </row>
    <row r="10546" spans="1:8" x14ac:dyDescent="0.25">
      <c r="A10546" s="14" t="str">
        <f t="shared" si="164"/>
        <v>hammeja012014</v>
      </c>
      <c r="B10546" s="19" t="s">
        <v>654</v>
      </c>
      <c r="C10546" s="19">
        <v>2014</v>
      </c>
      <c r="D10546" s="19" t="s">
        <v>2334</v>
      </c>
      <c r="E10546" s="19">
        <v>5</v>
      </c>
      <c r="F10546" s="19">
        <v>1</v>
      </c>
      <c r="G10546" s="19">
        <v>1</v>
      </c>
      <c r="H10546" s="19">
        <v>0</v>
      </c>
    </row>
    <row r="10547" spans="1:8" x14ac:dyDescent="0.25">
      <c r="A10547" s="14" t="str">
        <f t="shared" si="164"/>
        <v>handbr012014</v>
      </c>
      <c r="B10547" s="19" t="s">
        <v>1521</v>
      </c>
      <c r="C10547" s="19">
        <v>2014</v>
      </c>
      <c r="D10547" s="19" t="s">
        <v>2334</v>
      </c>
      <c r="E10547" s="19">
        <v>8</v>
      </c>
      <c r="F10547" s="19">
        <v>24</v>
      </c>
      <c r="G10547" s="19">
        <v>0</v>
      </c>
      <c r="H10547" s="19">
        <v>1</v>
      </c>
    </row>
    <row r="10548" spans="1:8" x14ac:dyDescent="0.25">
      <c r="A10548" s="14" t="str">
        <f t="shared" si="164"/>
        <v>hanigry012014</v>
      </c>
      <c r="B10548" s="19" t="s">
        <v>797</v>
      </c>
      <c r="C10548" s="19">
        <v>2014</v>
      </c>
      <c r="D10548" s="19" t="s">
        <v>2336</v>
      </c>
      <c r="E10548" s="19">
        <v>540</v>
      </c>
      <c r="F10548" s="19">
        <v>32</v>
      </c>
      <c r="G10548" s="19">
        <v>1</v>
      </c>
      <c r="H10548" s="19">
        <v>5</v>
      </c>
    </row>
    <row r="10549" spans="1:8" x14ac:dyDescent="0.25">
      <c r="A10549" s="14" t="str">
        <f t="shared" si="164"/>
        <v>hannaja012014</v>
      </c>
      <c r="B10549" s="19" t="s">
        <v>656</v>
      </c>
      <c r="C10549" s="19">
        <v>2014</v>
      </c>
      <c r="D10549" s="19" t="s">
        <v>2335</v>
      </c>
      <c r="E10549" s="19">
        <v>58</v>
      </c>
      <c r="F10549" s="19">
        <v>6</v>
      </c>
      <c r="G10549" s="19">
        <v>1</v>
      </c>
      <c r="H10549" s="19">
        <v>7</v>
      </c>
    </row>
    <row r="10550" spans="1:8" x14ac:dyDescent="0.25">
      <c r="A10550" s="14" t="str">
        <f t="shared" si="164"/>
        <v>happja012014</v>
      </c>
      <c r="B10550" s="19" t="s">
        <v>799</v>
      </c>
      <c r="C10550" s="19">
        <v>2014</v>
      </c>
      <c r="D10550" s="19" t="s">
        <v>2334</v>
      </c>
      <c r="E10550" s="19">
        <v>0</v>
      </c>
      <c r="F10550" s="19">
        <v>19</v>
      </c>
      <c r="G10550" s="19">
        <v>1</v>
      </c>
      <c r="H10550" s="19">
        <v>0</v>
      </c>
    </row>
    <row r="10551" spans="1:8" x14ac:dyDescent="0.25">
      <c r="A10551" s="14" t="str">
        <f t="shared" si="164"/>
        <v>haranaa012014</v>
      </c>
      <c r="B10551" s="19" t="s">
        <v>305</v>
      </c>
      <c r="C10551" s="19">
        <v>2014</v>
      </c>
      <c r="D10551" s="19" t="s">
        <v>2334</v>
      </c>
      <c r="E10551" s="19">
        <v>8</v>
      </c>
      <c r="F10551" s="19">
        <v>27</v>
      </c>
      <c r="G10551" s="19">
        <v>0</v>
      </c>
      <c r="H10551" s="19">
        <v>1</v>
      </c>
    </row>
    <row r="10552" spans="1:8" x14ac:dyDescent="0.25">
      <c r="A10552" s="14" t="str">
        <f t="shared" si="164"/>
        <v>hardybl012014</v>
      </c>
      <c r="B10552" s="19" t="s">
        <v>2188</v>
      </c>
      <c r="C10552" s="19">
        <v>2014</v>
      </c>
      <c r="D10552" s="19" t="s">
        <v>2334</v>
      </c>
      <c r="E10552" s="19">
        <v>5</v>
      </c>
      <c r="F10552" s="19">
        <v>9</v>
      </c>
      <c r="G10552" s="19">
        <v>0</v>
      </c>
      <c r="H10552" s="19">
        <v>0</v>
      </c>
    </row>
    <row r="10553" spans="1:8" x14ac:dyDescent="0.25">
      <c r="A10553" s="14" t="str">
        <f t="shared" si="164"/>
        <v>hardyjj012014</v>
      </c>
      <c r="B10553" s="19" t="s">
        <v>548</v>
      </c>
      <c r="C10553" s="19">
        <v>2014</v>
      </c>
      <c r="D10553" s="19" t="s">
        <v>2333</v>
      </c>
      <c r="E10553" s="19">
        <v>187</v>
      </c>
      <c r="F10553" s="19">
        <v>394</v>
      </c>
      <c r="G10553" s="19">
        <v>13</v>
      </c>
      <c r="H10553" s="19">
        <v>99</v>
      </c>
    </row>
    <row r="10554" spans="1:8" x14ac:dyDescent="0.25">
      <c r="A10554" s="14" t="str">
        <f t="shared" si="164"/>
        <v>harenda012014</v>
      </c>
      <c r="B10554" s="19" t="s">
        <v>379</v>
      </c>
      <c r="C10554" s="19">
        <v>2014</v>
      </c>
      <c r="D10554" s="19" t="s">
        <v>2334</v>
      </c>
      <c r="E10554" s="19">
        <v>14</v>
      </c>
      <c r="F10554" s="19">
        <v>23</v>
      </c>
      <c r="G10554" s="19">
        <v>1</v>
      </c>
      <c r="H10554" s="19">
        <v>2</v>
      </c>
    </row>
    <row r="10555" spans="1:8" x14ac:dyDescent="0.25">
      <c r="A10555" s="14" t="str">
        <f t="shared" si="164"/>
        <v>harpebr032014</v>
      </c>
      <c r="B10555" s="19" t="s">
        <v>1733</v>
      </c>
      <c r="C10555" s="19">
        <v>2014</v>
      </c>
      <c r="D10555" s="19" t="s">
        <v>2329</v>
      </c>
      <c r="E10555" s="19">
        <v>10</v>
      </c>
      <c r="F10555" s="19">
        <v>0</v>
      </c>
      <c r="G10555" s="19">
        <v>1</v>
      </c>
      <c r="H10555" s="19">
        <v>0</v>
      </c>
    </row>
    <row r="10556" spans="1:8" x14ac:dyDescent="0.25">
      <c r="A10556" s="14" t="str">
        <f t="shared" si="164"/>
        <v>harpebr032014</v>
      </c>
      <c r="B10556" s="19" t="s">
        <v>1733</v>
      </c>
      <c r="C10556" s="19">
        <v>2014</v>
      </c>
      <c r="D10556" s="19" t="s">
        <v>2330</v>
      </c>
      <c r="E10556" s="19">
        <v>147</v>
      </c>
      <c r="F10556" s="19">
        <v>9</v>
      </c>
      <c r="G10556" s="19">
        <v>3</v>
      </c>
      <c r="H10556" s="19">
        <v>0</v>
      </c>
    </row>
    <row r="10557" spans="1:8" x14ac:dyDescent="0.25">
      <c r="A10557" s="14" t="str">
        <f t="shared" si="164"/>
        <v>harpebr032014</v>
      </c>
      <c r="B10557" s="19" t="s">
        <v>1733</v>
      </c>
      <c r="C10557" s="19">
        <v>2014</v>
      </c>
      <c r="D10557" s="19" t="s">
        <v>2331</v>
      </c>
      <c r="E10557" s="19">
        <v>166</v>
      </c>
      <c r="F10557" s="19">
        <v>9</v>
      </c>
      <c r="G10557" s="19">
        <v>4</v>
      </c>
      <c r="H10557" s="19">
        <v>0</v>
      </c>
    </row>
    <row r="10558" spans="1:8" x14ac:dyDescent="0.25">
      <c r="A10558" s="14" t="str">
        <f t="shared" si="164"/>
        <v>harpebr032014</v>
      </c>
      <c r="B10558" s="19" t="s">
        <v>1733</v>
      </c>
      <c r="C10558" s="19">
        <v>2014</v>
      </c>
      <c r="D10558" s="19" t="s">
        <v>2332</v>
      </c>
      <c r="E10558" s="19">
        <v>9</v>
      </c>
      <c r="F10558" s="19">
        <v>0</v>
      </c>
      <c r="G10558" s="19">
        <v>0</v>
      </c>
      <c r="H10558" s="19">
        <v>0</v>
      </c>
    </row>
    <row r="10559" spans="1:8" x14ac:dyDescent="0.25">
      <c r="A10559" s="14" t="str">
        <f t="shared" si="164"/>
        <v>harrelu012014</v>
      </c>
      <c r="B10559" s="19" t="s">
        <v>1288</v>
      </c>
      <c r="C10559" s="19">
        <v>2014</v>
      </c>
      <c r="D10559" s="19" t="s">
        <v>2334</v>
      </c>
      <c r="E10559" s="19">
        <v>1</v>
      </c>
      <c r="F10559" s="19">
        <v>1</v>
      </c>
      <c r="G10559" s="19">
        <v>0</v>
      </c>
      <c r="H10559" s="19">
        <v>0</v>
      </c>
    </row>
    <row r="10560" spans="1:8" x14ac:dyDescent="0.25">
      <c r="A10560" s="14" t="str">
        <f t="shared" si="164"/>
        <v>harrijo052014</v>
      </c>
      <c r="B10560" s="19" t="s">
        <v>1522</v>
      </c>
      <c r="C10560" s="19">
        <v>2014</v>
      </c>
      <c r="D10560" s="19" t="s">
        <v>39</v>
      </c>
      <c r="E10560" s="19">
        <v>26</v>
      </c>
      <c r="F10560" s="19">
        <v>42</v>
      </c>
      <c r="G10560" s="19">
        <v>1</v>
      </c>
      <c r="H10560" s="19">
        <v>9</v>
      </c>
    </row>
    <row r="10561" spans="1:8" x14ac:dyDescent="0.25">
      <c r="A10561" s="14" t="str">
        <f t="shared" si="164"/>
        <v>harrijo052014</v>
      </c>
      <c r="B10561" s="19" t="s">
        <v>1522</v>
      </c>
      <c r="C10561" s="19">
        <v>2014</v>
      </c>
      <c r="D10561" s="19" t="s">
        <v>40</v>
      </c>
      <c r="E10561" s="19">
        <v>42</v>
      </c>
      <c r="F10561" s="19">
        <v>138</v>
      </c>
      <c r="G10561" s="19">
        <v>3</v>
      </c>
      <c r="H10561" s="19">
        <v>15</v>
      </c>
    </row>
    <row r="10562" spans="1:8" x14ac:dyDescent="0.25">
      <c r="A10562" s="14" t="str">
        <f t="shared" si="164"/>
        <v>harrijo052014</v>
      </c>
      <c r="B10562" s="19" t="s">
        <v>1522</v>
      </c>
      <c r="C10562" s="19">
        <v>2014</v>
      </c>
      <c r="D10562" s="19" t="s">
        <v>2330</v>
      </c>
      <c r="E10562" s="19">
        <v>25</v>
      </c>
      <c r="F10562" s="19">
        <v>1</v>
      </c>
      <c r="G10562" s="19">
        <v>0</v>
      </c>
      <c r="H10562" s="19">
        <v>0</v>
      </c>
    </row>
    <row r="10563" spans="1:8" x14ac:dyDescent="0.25">
      <c r="A10563" s="14" t="str">
        <f t="shared" ref="A10563:A10626" si="165">B10563&amp;C10563</f>
        <v>harrijo052014</v>
      </c>
      <c r="B10563" s="19" t="s">
        <v>1522</v>
      </c>
      <c r="C10563" s="19">
        <v>2014</v>
      </c>
      <c r="D10563" s="19" t="s">
        <v>2331</v>
      </c>
      <c r="E10563" s="19">
        <v>75</v>
      </c>
      <c r="F10563" s="19">
        <v>4</v>
      </c>
      <c r="G10563" s="19">
        <v>1</v>
      </c>
      <c r="H10563" s="19">
        <v>1</v>
      </c>
    </row>
    <row r="10564" spans="1:8" x14ac:dyDescent="0.25">
      <c r="A10564" s="14" t="str">
        <f t="shared" si="165"/>
        <v>harrijo052014</v>
      </c>
      <c r="B10564" s="19" t="s">
        <v>1522</v>
      </c>
      <c r="C10564" s="19">
        <v>2014</v>
      </c>
      <c r="D10564" s="19" t="s">
        <v>2332</v>
      </c>
      <c r="E10564" s="19">
        <v>50</v>
      </c>
      <c r="F10564" s="19">
        <v>3</v>
      </c>
      <c r="G10564" s="19">
        <v>1</v>
      </c>
      <c r="H10564" s="19">
        <v>1</v>
      </c>
    </row>
    <row r="10565" spans="1:8" x14ac:dyDescent="0.25">
      <c r="A10565" s="14" t="str">
        <f t="shared" si="165"/>
        <v>harrijo052014</v>
      </c>
      <c r="B10565" s="19" t="s">
        <v>1522</v>
      </c>
      <c r="C10565" s="19">
        <v>2014</v>
      </c>
      <c r="D10565" s="19" t="s">
        <v>2333</v>
      </c>
      <c r="E10565" s="19">
        <v>8</v>
      </c>
      <c r="F10565" s="19">
        <v>13</v>
      </c>
      <c r="G10565" s="19">
        <v>1</v>
      </c>
      <c r="H10565" s="19">
        <v>5</v>
      </c>
    </row>
    <row r="10566" spans="1:8" x14ac:dyDescent="0.25">
      <c r="A10566" s="14" t="str">
        <f t="shared" si="165"/>
        <v>harrima012014</v>
      </c>
      <c r="B10566" s="19" t="s">
        <v>932</v>
      </c>
      <c r="C10566" s="19">
        <v>2014</v>
      </c>
      <c r="D10566" s="19" t="s">
        <v>2334</v>
      </c>
      <c r="E10566" s="19">
        <v>0</v>
      </c>
      <c r="F10566" s="19">
        <v>1</v>
      </c>
      <c r="G10566" s="19">
        <v>0</v>
      </c>
      <c r="H10566" s="19">
        <v>0</v>
      </c>
    </row>
    <row r="10567" spans="1:8" x14ac:dyDescent="0.25">
      <c r="A10567" s="14" t="str">
        <f t="shared" si="165"/>
        <v>harriwi022014</v>
      </c>
      <c r="B10567" s="19" t="s">
        <v>1734</v>
      </c>
      <c r="C10567" s="19">
        <v>2014</v>
      </c>
      <c r="D10567" s="19" t="s">
        <v>2334</v>
      </c>
      <c r="E10567" s="19">
        <v>0</v>
      </c>
      <c r="F10567" s="19">
        <v>2</v>
      </c>
      <c r="G10567" s="19">
        <v>0</v>
      </c>
      <c r="H10567" s="19">
        <v>0</v>
      </c>
    </row>
    <row r="10568" spans="1:8" x14ac:dyDescent="0.25">
      <c r="A10568" s="14" t="str">
        <f t="shared" si="165"/>
        <v>hartco012014</v>
      </c>
      <c r="B10568" s="19" t="s">
        <v>457</v>
      </c>
      <c r="C10568" s="19">
        <v>2014</v>
      </c>
      <c r="D10568" s="19" t="s">
        <v>2335</v>
      </c>
      <c r="E10568" s="19">
        <v>15</v>
      </c>
      <c r="F10568" s="19">
        <v>0</v>
      </c>
      <c r="G10568" s="19">
        <v>0</v>
      </c>
      <c r="H10568" s="19">
        <v>1</v>
      </c>
    </row>
    <row r="10569" spans="1:8" x14ac:dyDescent="0.25">
      <c r="A10569" s="14" t="str">
        <f t="shared" si="165"/>
        <v>hartco012014</v>
      </c>
      <c r="B10569" s="19" t="s">
        <v>457</v>
      </c>
      <c r="C10569" s="19">
        <v>2014</v>
      </c>
      <c r="D10569" s="19" t="s">
        <v>2330</v>
      </c>
      <c r="E10569" s="19">
        <v>1</v>
      </c>
      <c r="F10569" s="19">
        <v>0</v>
      </c>
      <c r="G10569" s="19">
        <v>1</v>
      </c>
      <c r="H10569" s="19">
        <v>0</v>
      </c>
    </row>
    <row r="10570" spans="1:8" x14ac:dyDescent="0.25">
      <c r="A10570" s="14" t="str">
        <f t="shared" si="165"/>
        <v>hartco012014</v>
      </c>
      <c r="B10570" s="19" t="s">
        <v>457</v>
      </c>
      <c r="C10570" s="19">
        <v>2014</v>
      </c>
      <c r="D10570" s="19" t="s">
        <v>2331</v>
      </c>
      <c r="E10570" s="19">
        <v>13</v>
      </c>
      <c r="F10570" s="19">
        <v>0</v>
      </c>
      <c r="G10570" s="19">
        <v>1</v>
      </c>
      <c r="H10570" s="19">
        <v>0</v>
      </c>
    </row>
    <row r="10571" spans="1:8" x14ac:dyDescent="0.25">
      <c r="A10571" s="14" t="str">
        <f t="shared" si="165"/>
        <v>hartco012014</v>
      </c>
      <c r="B10571" s="19" t="s">
        <v>457</v>
      </c>
      <c r="C10571" s="19">
        <v>2014</v>
      </c>
      <c r="D10571" s="19" t="s">
        <v>2332</v>
      </c>
      <c r="E10571" s="19">
        <v>12</v>
      </c>
      <c r="F10571" s="19">
        <v>0</v>
      </c>
      <c r="G10571" s="19">
        <v>0</v>
      </c>
      <c r="H10571" s="19">
        <v>0</v>
      </c>
    </row>
    <row r="10572" spans="1:8" x14ac:dyDescent="0.25">
      <c r="A10572" s="14" t="str">
        <f t="shared" si="165"/>
        <v>hassaal012014</v>
      </c>
      <c r="B10572" s="19" t="s">
        <v>2189</v>
      </c>
      <c r="C10572" s="19">
        <v>2014</v>
      </c>
      <c r="D10572" s="19" t="s">
        <v>2331</v>
      </c>
      <c r="E10572" s="19">
        <v>1</v>
      </c>
      <c r="F10572" s="19">
        <v>0</v>
      </c>
      <c r="G10572" s="19">
        <v>0</v>
      </c>
      <c r="H10572" s="19">
        <v>0</v>
      </c>
    </row>
    <row r="10573" spans="1:8" x14ac:dyDescent="0.25">
      <c r="A10573" s="14" t="str">
        <f t="shared" si="165"/>
        <v>hassaal012014</v>
      </c>
      <c r="B10573" s="19" t="s">
        <v>2189</v>
      </c>
      <c r="C10573" s="19">
        <v>2014</v>
      </c>
      <c r="D10573" s="19" t="s">
        <v>2332</v>
      </c>
      <c r="E10573" s="19">
        <v>1</v>
      </c>
      <c r="F10573" s="19">
        <v>0</v>
      </c>
      <c r="G10573" s="19">
        <v>0</v>
      </c>
      <c r="H10573" s="19">
        <v>0</v>
      </c>
    </row>
    <row r="10574" spans="1:8" x14ac:dyDescent="0.25">
      <c r="A10574" s="14" t="str">
        <f t="shared" si="165"/>
        <v>hatchch022014</v>
      </c>
      <c r="B10574" s="19" t="s">
        <v>1289</v>
      </c>
      <c r="C10574" s="19">
        <v>2014</v>
      </c>
      <c r="D10574" s="19" t="s">
        <v>2334</v>
      </c>
      <c r="E10574" s="19">
        <v>6</v>
      </c>
      <c r="F10574" s="19">
        <v>4</v>
      </c>
      <c r="G10574" s="19">
        <v>0</v>
      </c>
      <c r="H10574" s="19">
        <v>0</v>
      </c>
    </row>
    <row r="10575" spans="1:8" x14ac:dyDescent="0.25">
      <c r="A10575" s="14" t="str">
        <f t="shared" si="165"/>
        <v>hawkila012014</v>
      </c>
      <c r="B10575" s="19" t="s">
        <v>115</v>
      </c>
      <c r="C10575" s="19">
        <v>2014</v>
      </c>
      <c r="D10575" s="19" t="s">
        <v>2334</v>
      </c>
      <c r="E10575" s="19">
        <v>5</v>
      </c>
      <c r="F10575" s="19">
        <v>5</v>
      </c>
      <c r="G10575" s="19">
        <v>1</v>
      </c>
      <c r="H10575" s="19">
        <v>1</v>
      </c>
    </row>
    <row r="10576" spans="1:8" x14ac:dyDescent="0.25">
      <c r="A10576" s="14" t="str">
        <f t="shared" si="165"/>
        <v>hayesbr012014</v>
      </c>
      <c r="B10576" s="19" t="s">
        <v>1101</v>
      </c>
      <c r="C10576" s="19">
        <v>2014</v>
      </c>
      <c r="D10576" s="19" t="s">
        <v>2336</v>
      </c>
      <c r="E10576" s="19">
        <v>94</v>
      </c>
      <c r="F10576" s="19">
        <v>5</v>
      </c>
      <c r="G10576" s="19">
        <v>0</v>
      </c>
      <c r="H10576" s="19">
        <v>2</v>
      </c>
    </row>
    <row r="10577" spans="1:8" x14ac:dyDescent="0.25">
      <c r="A10577" s="14" t="str">
        <f t="shared" si="165"/>
        <v>headlch012014</v>
      </c>
      <c r="B10577" s="19" t="s">
        <v>800</v>
      </c>
      <c r="C10577" s="19">
        <v>2014</v>
      </c>
      <c r="D10577" s="19" t="s">
        <v>2335</v>
      </c>
      <c r="E10577" s="19">
        <v>51</v>
      </c>
      <c r="F10577" s="19">
        <v>2</v>
      </c>
      <c r="G10577" s="19">
        <v>1</v>
      </c>
      <c r="H10577" s="19">
        <v>6</v>
      </c>
    </row>
    <row r="10578" spans="1:8" x14ac:dyDescent="0.25">
      <c r="A10578" s="14" t="str">
        <f t="shared" si="165"/>
        <v>headlch012014</v>
      </c>
      <c r="B10578" s="19" t="s">
        <v>800</v>
      </c>
      <c r="C10578" s="19">
        <v>2014</v>
      </c>
      <c r="D10578" s="19" t="s">
        <v>40</v>
      </c>
      <c r="E10578" s="19">
        <v>43</v>
      </c>
      <c r="F10578" s="19">
        <v>124</v>
      </c>
      <c r="G10578" s="19">
        <v>6</v>
      </c>
      <c r="H10578" s="19">
        <v>14</v>
      </c>
    </row>
    <row r="10579" spans="1:8" x14ac:dyDescent="0.25">
      <c r="A10579" s="14" t="str">
        <f t="shared" si="165"/>
        <v>headlch012014</v>
      </c>
      <c r="B10579" s="19" t="s">
        <v>800</v>
      </c>
      <c r="C10579" s="19">
        <v>2014</v>
      </c>
      <c r="D10579" s="19" t="s">
        <v>40</v>
      </c>
      <c r="E10579" s="19">
        <v>34</v>
      </c>
      <c r="F10579" s="19">
        <v>110</v>
      </c>
      <c r="G10579" s="19">
        <v>2</v>
      </c>
      <c r="H10579" s="19">
        <v>11</v>
      </c>
    </row>
    <row r="10580" spans="1:8" x14ac:dyDescent="0.25">
      <c r="A10580" s="14" t="str">
        <f t="shared" si="165"/>
        <v>heanean012014</v>
      </c>
      <c r="B10580" s="19" t="s">
        <v>2190</v>
      </c>
      <c r="C10580" s="19">
        <v>2014</v>
      </c>
      <c r="D10580" s="19" t="s">
        <v>2334</v>
      </c>
      <c r="E10580" s="19">
        <v>7</v>
      </c>
      <c r="F10580" s="19">
        <v>3</v>
      </c>
      <c r="G10580" s="19">
        <v>0</v>
      </c>
      <c r="H10580" s="19">
        <v>0</v>
      </c>
    </row>
    <row r="10581" spans="1:8" x14ac:dyDescent="0.25">
      <c r="A10581" s="14" t="str">
        <f t="shared" si="165"/>
        <v>hechaad012014</v>
      </c>
      <c r="B10581" s="19" t="s">
        <v>1737</v>
      </c>
      <c r="C10581" s="19">
        <v>2014</v>
      </c>
      <c r="D10581" s="19" t="s">
        <v>2333</v>
      </c>
      <c r="E10581" s="19">
        <v>200</v>
      </c>
      <c r="F10581" s="19">
        <v>438</v>
      </c>
      <c r="G10581" s="19">
        <v>14</v>
      </c>
      <c r="H10581" s="19">
        <v>87</v>
      </c>
    </row>
    <row r="10582" spans="1:8" x14ac:dyDescent="0.25">
      <c r="A10582" s="14" t="str">
        <f t="shared" si="165"/>
        <v>heisech012014</v>
      </c>
      <c r="B10582" s="19" t="s">
        <v>1290</v>
      </c>
      <c r="C10582" s="19">
        <v>2014</v>
      </c>
      <c r="D10582" s="19" t="s">
        <v>2329</v>
      </c>
      <c r="E10582" s="19">
        <v>37</v>
      </c>
      <c r="F10582" s="19">
        <v>0</v>
      </c>
      <c r="G10582" s="19">
        <v>0</v>
      </c>
      <c r="H10582" s="19">
        <v>0</v>
      </c>
    </row>
    <row r="10583" spans="1:8" x14ac:dyDescent="0.25">
      <c r="A10583" s="14" t="str">
        <f t="shared" si="165"/>
        <v>heisech012014</v>
      </c>
      <c r="B10583" s="19" t="s">
        <v>1290</v>
      </c>
      <c r="C10583" s="19">
        <v>2014</v>
      </c>
      <c r="D10583" s="19" t="s">
        <v>2330</v>
      </c>
      <c r="E10583" s="19">
        <v>76</v>
      </c>
      <c r="F10583" s="19">
        <v>0</v>
      </c>
      <c r="G10583" s="19">
        <v>0</v>
      </c>
      <c r="H10583" s="19">
        <v>0</v>
      </c>
    </row>
    <row r="10584" spans="1:8" x14ac:dyDescent="0.25">
      <c r="A10584" s="14" t="str">
        <f t="shared" si="165"/>
        <v>heisech012014</v>
      </c>
      <c r="B10584" s="19" t="s">
        <v>1290</v>
      </c>
      <c r="C10584" s="19">
        <v>2014</v>
      </c>
      <c r="D10584" s="19" t="s">
        <v>2331</v>
      </c>
      <c r="E10584" s="19">
        <v>131</v>
      </c>
      <c r="F10584" s="19">
        <v>0</v>
      </c>
      <c r="G10584" s="19">
        <v>0</v>
      </c>
      <c r="H10584" s="19">
        <v>0</v>
      </c>
    </row>
    <row r="10585" spans="1:8" x14ac:dyDescent="0.25">
      <c r="A10585" s="14" t="str">
        <f t="shared" si="165"/>
        <v>heisech012014</v>
      </c>
      <c r="B10585" s="19" t="s">
        <v>1290</v>
      </c>
      <c r="C10585" s="19">
        <v>2014</v>
      </c>
      <c r="D10585" s="19" t="s">
        <v>2332</v>
      </c>
      <c r="E10585" s="19">
        <v>18</v>
      </c>
      <c r="F10585" s="19">
        <v>0</v>
      </c>
      <c r="G10585" s="19">
        <v>0</v>
      </c>
      <c r="H10585" s="19">
        <v>0</v>
      </c>
    </row>
    <row r="10586" spans="1:8" x14ac:dyDescent="0.25">
      <c r="A10586" s="14" t="str">
        <f t="shared" si="165"/>
        <v>hellije012014</v>
      </c>
      <c r="B10586" s="19" t="s">
        <v>1291</v>
      </c>
      <c r="C10586" s="19">
        <v>2014</v>
      </c>
      <c r="D10586" s="19" t="s">
        <v>2334</v>
      </c>
      <c r="E10586" s="19">
        <v>3</v>
      </c>
      <c r="F10586" s="19">
        <v>7</v>
      </c>
      <c r="G10586" s="19">
        <v>1</v>
      </c>
      <c r="H10586" s="19">
        <v>2</v>
      </c>
    </row>
    <row r="10587" spans="1:8" x14ac:dyDescent="0.25">
      <c r="A10587" s="14" t="str">
        <f t="shared" si="165"/>
        <v>hembrhe012014</v>
      </c>
      <c r="B10587" s="19" t="s">
        <v>1961</v>
      </c>
      <c r="C10587" s="19">
        <v>2014</v>
      </c>
      <c r="D10587" s="19" t="s">
        <v>2334</v>
      </c>
      <c r="E10587" s="19">
        <v>1</v>
      </c>
      <c r="F10587" s="19">
        <v>0</v>
      </c>
      <c r="G10587" s="19">
        <v>0</v>
      </c>
      <c r="H10587" s="19">
        <v>0</v>
      </c>
    </row>
    <row r="10588" spans="1:8" x14ac:dyDescent="0.25">
      <c r="A10588" s="14" t="str">
        <f t="shared" si="165"/>
        <v>hendeji012014</v>
      </c>
      <c r="B10588" s="19" t="s">
        <v>1739</v>
      </c>
      <c r="C10588" s="19">
        <v>2014</v>
      </c>
      <c r="D10588" s="19" t="s">
        <v>2334</v>
      </c>
      <c r="E10588" s="19">
        <v>1</v>
      </c>
      <c r="F10588" s="19">
        <v>3</v>
      </c>
      <c r="G10588" s="19">
        <v>0</v>
      </c>
      <c r="H10588" s="19">
        <v>1</v>
      </c>
    </row>
    <row r="10589" spans="1:8" x14ac:dyDescent="0.25">
      <c r="A10589" s="14" t="str">
        <f t="shared" si="165"/>
        <v>hendrky012014</v>
      </c>
      <c r="B10589" s="19" t="s">
        <v>2191</v>
      </c>
      <c r="C10589" s="19">
        <v>2014</v>
      </c>
      <c r="D10589" s="19" t="s">
        <v>2334</v>
      </c>
      <c r="E10589" s="19">
        <v>4</v>
      </c>
      <c r="F10589" s="19">
        <v>16</v>
      </c>
      <c r="G10589" s="19">
        <v>0</v>
      </c>
      <c r="H10589" s="19">
        <v>3</v>
      </c>
    </row>
    <row r="10590" spans="1:8" x14ac:dyDescent="0.25">
      <c r="A10590" s="14" t="str">
        <f t="shared" si="165"/>
        <v>hendrli012014</v>
      </c>
      <c r="B10590" s="19" t="s">
        <v>1524</v>
      </c>
      <c r="C10590" s="19">
        <v>2014</v>
      </c>
      <c r="D10590" s="19" t="s">
        <v>2334</v>
      </c>
      <c r="E10590" s="19">
        <v>1</v>
      </c>
      <c r="F10590" s="19">
        <v>0</v>
      </c>
      <c r="G10590" s="19">
        <v>0</v>
      </c>
      <c r="H10590" s="19">
        <v>0</v>
      </c>
    </row>
    <row r="10591" spans="1:8" x14ac:dyDescent="0.25">
      <c r="A10591" s="14" t="str">
        <f t="shared" si="165"/>
        <v>hendrli012014</v>
      </c>
      <c r="B10591" s="19" t="s">
        <v>1524</v>
      </c>
      <c r="C10591" s="19">
        <v>2014</v>
      </c>
      <c r="D10591" s="19" t="s">
        <v>2334</v>
      </c>
      <c r="E10591" s="19">
        <v>2</v>
      </c>
      <c r="F10591" s="19">
        <v>0</v>
      </c>
      <c r="G10591" s="19">
        <v>0</v>
      </c>
      <c r="H10591" s="19">
        <v>0</v>
      </c>
    </row>
    <row r="10592" spans="1:8" x14ac:dyDescent="0.25">
      <c r="A10592" s="14" t="str">
        <f t="shared" si="165"/>
        <v>hernace022014</v>
      </c>
      <c r="B10592" s="19" t="s">
        <v>1962</v>
      </c>
      <c r="C10592" s="19">
        <v>2014</v>
      </c>
      <c r="D10592" s="19" t="s">
        <v>39</v>
      </c>
      <c r="E10592" s="19">
        <v>22</v>
      </c>
      <c r="F10592" s="19">
        <v>14</v>
      </c>
      <c r="G10592" s="19">
        <v>0</v>
      </c>
      <c r="H10592" s="19">
        <v>3</v>
      </c>
    </row>
    <row r="10593" spans="1:8" x14ac:dyDescent="0.25">
      <c r="A10593" s="14" t="str">
        <f t="shared" si="165"/>
        <v>hernace022014</v>
      </c>
      <c r="B10593" s="19" t="s">
        <v>1962</v>
      </c>
      <c r="C10593" s="19">
        <v>2014</v>
      </c>
      <c r="D10593" s="19" t="s">
        <v>40</v>
      </c>
      <c r="E10593" s="19">
        <v>5</v>
      </c>
      <c r="F10593" s="19">
        <v>19</v>
      </c>
      <c r="G10593" s="19">
        <v>3</v>
      </c>
      <c r="H10593" s="19">
        <v>1</v>
      </c>
    </row>
    <row r="10594" spans="1:8" x14ac:dyDescent="0.25">
      <c r="A10594" s="14" t="str">
        <f t="shared" si="165"/>
        <v>hernace022014</v>
      </c>
      <c r="B10594" s="19" t="s">
        <v>1962</v>
      </c>
      <c r="C10594" s="19">
        <v>2014</v>
      </c>
      <c r="D10594" s="19" t="s">
        <v>2333</v>
      </c>
      <c r="E10594" s="19">
        <v>6</v>
      </c>
      <c r="F10594" s="19">
        <v>4</v>
      </c>
      <c r="G10594" s="19">
        <v>0</v>
      </c>
      <c r="H10594" s="19">
        <v>1</v>
      </c>
    </row>
    <row r="10595" spans="1:8" x14ac:dyDescent="0.25">
      <c r="A10595" s="14" t="str">
        <f t="shared" si="165"/>
        <v>hernaen022014</v>
      </c>
      <c r="B10595" s="19" t="s">
        <v>2192</v>
      </c>
      <c r="C10595" s="19">
        <v>2014</v>
      </c>
      <c r="D10595" s="19" t="s">
        <v>39</v>
      </c>
      <c r="E10595" s="19">
        <v>0</v>
      </c>
      <c r="F10595" s="19">
        <v>0</v>
      </c>
      <c r="G10595" s="19">
        <v>0</v>
      </c>
      <c r="H10595" s="19">
        <v>0</v>
      </c>
    </row>
    <row r="10596" spans="1:8" x14ac:dyDescent="0.25">
      <c r="A10596" s="14" t="str">
        <f t="shared" si="165"/>
        <v>hernaen022014</v>
      </c>
      <c r="B10596" s="19" t="s">
        <v>2192</v>
      </c>
      <c r="C10596" s="19">
        <v>2014</v>
      </c>
      <c r="D10596" s="19" t="s">
        <v>39</v>
      </c>
      <c r="E10596" s="19">
        <v>4</v>
      </c>
      <c r="F10596" s="19">
        <v>8</v>
      </c>
      <c r="G10596" s="19">
        <v>0</v>
      </c>
      <c r="H10596" s="19">
        <v>2</v>
      </c>
    </row>
    <row r="10597" spans="1:8" x14ac:dyDescent="0.25">
      <c r="A10597" s="14" t="str">
        <f t="shared" si="165"/>
        <v>hernaen022014</v>
      </c>
      <c r="B10597" s="19" t="s">
        <v>2192</v>
      </c>
      <c r="C10597" s="19">
        <v>2014</v>
      </c>
      <c r="D10597" s="19" t="s">
        <v>40</v>
      </c>
      <c r="E10597" s="19">
        <v>0</v>
      </c>
      <c r="F10597" s="19">
        <v>5</v>
      </c>
      <c r="G10597" s="19">
        <v>0</v>
      </c>
      <c r="H10597" s="19">
        <v>0</v>
      </c>
    </row>
    <row r="10598" spans="1:8" x14ac:dyDescent="0.25">
      <c r="A10598" s="14" t="str">
        <f t="shared" si="165"/>
        <v>hernaen022014</v>
      </c>
      <c r="B10598" s="19" t="s">
        <v>2192</v>
      </c>
      <c r="C10598" s="19">
        <v>2014</v>
      </c>
      <c r="D10598" s="19" t="s">
        <v>2329</v>
      </c>
      <c r="E10598" s="19">
        <v>35</v>
      </c>
      <c r="F10598" s="19">
        <v>0</v>
      </c>
      <c r="G10598" s="19">
        <v>2</v>
      </c>
      <c r="H10598" s="19">
        <v>0</v>
      </c>
    </row>
    <row r="10599" spans="1:8" x14ac:dyDescent="0.25">
      <c r="A10599" s="14" t="str">
        <f t="shared" si="165"/>
        <v>hernaen022014</v>
      </c>
      <c r="B10599" s="19" t="s">
        <v>2192</v>
      </c>
      <c r="C10599" s="19">
        <v>2014</v>
      </c>
      <c r="D10599" s="19" t="s">
        <v>2329</v>
      </c>
      <c r="E10599" s="19">
        <v>15</v>
      </c>
      <c r="F10599" s="19">
        <v>0</v>
      </c>
      <c r="G10599" s="19">
        <v>0</v>
      </c>
      <c r="H10599" s="19">
        <v>0</v>
      </c>
    </row>
    <row r="10600" spans="1:8" x14ac:dyDescent="0.25">
      <c r="A10600" s="14" t="str">
        <f t="shared" si="165"/>
        <v>hernaen022014</v>
      </c>
      <c r="B10600" s="19" t="s">
        <v>2192</v>
      </c>
      <c r="C10600" s="19">
        <v>2014</v>
      </c>
      <c r="D10600" s="19" t="s">
        <v>2330</v>
      </c>
      <c r="E10600" s="19">
        <v>10</v>
      </c>
      <c r="F10600" s="19">
        <v>2</v>
      </c>
      <c r="G10600" s="19">
        <v>0</v>
      </c>
      <c r="H10600" s="19">
        <v>1</v>
      </c>
    </row>
    <row r="10601" spans="1:8" x14ac:dyDescent="0.25">
      <c r="A10601" s="14" t="str">
        <f t="shared" si="165"/>
        <v>hernaen022014</v>
      </c>
      <c r="B10601" s="19" t="s">
        <v>2192</v>
      </c>
      <c r="C10601" s="19">
        <v>2014</v>
      </c>
      <c r="D10601" s="19" t="s">
        <v>2331</v>
      </c>
      <c r="E10601" s="19">
        <v>45</v>
      </c>
      <c r="F10601" s="19">
        <v>2</v>
      </c>
      <c r="G10601" s="19">
        <v>2</v>
      </c>
      <c r="H10601" s="19">
        <v>1</v>
      </c>
    </row>
    <row r="10602" spans="1:8" x14ac:dyDescent="0.25">
      <c r="A10602" s="14" t="str">
        <f t="shared" si="165"/>
        <v>hernaen022014</v>
      </c>
      <c r="B10602" s="19" t="s">
        <v>2192</v>
      </c>
      <c r="C10602" s="19">
        <v>2014</v>
      </c>
      <c r="D10602" s="19" t="s">
        <v>2331</v>
      </c>
      <c r="E10602" s="19">
        <v>16</v>
      </c>
      <c r="F10602" s="19">
        <v>1</v>
      </c>
      <c r="G10602" s="19">
        <v>0</v>
      </c>
      <c r="H10602" s="19">
        <v>1</v>
      </c>
    </row>
    <row r="10603" spans="1:8" x14ac:dyDescent="0.25">
      <c r="A10603" s="14" t="str">
        <f t="shared" si="165"/>
        <v>hernaen022014</v>
      </c>
      <c r="B10603" s="19" t="s">
        <v>2192</v>
      </c>
      <c r="C10603" s="19">
        <v>2014</v>
      </c>
      <c r="D10603" s="19" t="s">
        <v>2332</v>
      </c>
      <c r="E10603" s="19">
        <v>1</v>
      </c>
      <c r="F10603" s="19">
        <v>1</v>
      </c>
      <c r="G10603" s="19">
        <v>0</v>
      </c>
      <c r="H10603" s="19">
        <v>1</v>
      </c>
    </row>
    <row r="10604" spans="1:8" x14ac:dyDescent="0.25">
      <c r="A10604" s="14" t="str">
        <f t="shared" si="165"/>
        <v>hernaen022014</v>
      </c>
      <c r="B10604" s="19" t="s">
        <v>2192</v>
      </c>
      <c r="C10604" s="19">
        <v>2014</v>
      </c>
      <c r="D10604" s="19" t="s">
        <v>2333</v>
      </c>
      <c r="E10604" s="19">
        <v>3</v>
      </c>
      <c r="F10604" s="19">
        <v>10</v>
      </c>
      <c r="G10604" s="19">
        <v>0</v>
      </c>
      <c r="H10604" s="19">
        <v>3</v>
      </c>
    </row>
    <row r="10605" spans="1:8" x14ac:dyDescent="0.25">
      <c r="A10605" s="14" t="str">
        <f t="shared" si="165"/>
        <v>hernafe022014</v>
      </c>
      <c r="B10605" s="19" t="s">
        <v>553</v>
      </c>
      <c r="C10605" s="19">
        <v>2014</v>
      </c>
      <c r="D10605" s="19" t="s">
        <v>2334</v>
      </c>
      <c r="E10605" s="19">
        <v>11</v>
      </c>
      <c r="F10605" s="19">
        <v>25</v>
      </c>
      <c r="G10605" s="19">
        <v>1</v>
      </c>
      <c r="H10605" s="19">
        <v>2</v>
      </c>
    </row>
    <row r="10606" spans="1:8" x14ac:dyDescent="0.25">
      <c r="A10606" s="14" t="str">
        <f t="shared" si="165"/>
        <v>hernape022014</v>
      </c>
      <c r="B10606" s="19" t="s">
        <v>1741</v>
      </c>
      <c r="C10606" s="19">
        <v>2014</v>
      </c>
      <c r="D10606" s="19" t="s">
        <v>2334</v>
      </c>
      <c r="E10606" s="19">
        <v>0</v>
      </c>
      <c r="F10606" s="19">
        <v>1</v>
      </c>
      <c r="G10606" s="19">
        <v>0</v>
      </c>
      <c r="H10606" s="19">
        <v>0</v>
      </c>
    </row>
    <row r="10607" spans="1:8" x14ac:dyDescent="0.25">
      <c r="A10607" s="14" t="str">
        <f t="shared" si="165"/>
        <v>herredi012014</v>
      </c>
      <c r="B10607" s="19" t="s">
        <v>2193</v>
      </c>
      <c r="C10607" s="19">
        <v>2014</v>
      </c>
      <c r="D10607" s="19" t="s">
        <v>39</v>
      </c>
      <c r="E10607" s="19">
        <v>29</v>
      </c>
      <c r="F10607" s="19">
        <v>49</v>
      </c>
      <c r="G10607" s="19">
        <v>3</v>
      </c>
      <c r="H10607" s="19">
        <v>16</v>
      </c>
    </row>
    <row r="10608" spans="1:8" x14ac:dyDescent="0.25">
      <c r="A10608" s="14" t="str">
        <f t="shared" si="165"/>
        <v>herreel012014</v>
      </c>
      <c r="B10608" s="19" t="s">
        <v>1742</v>
      </c>
      <c r="C10608" s="19">
        <v>2014</v>
      </c>
      <c r="D10608" s="19" t="s">
        <v>39</v>
      </c>
      <c r="E10608" s="19">
        <v>4</v>
      </c>
      <c r="F10608" s="19">
        <v>6</v>
      </c>
      <c r="G10608" s="19">
        <v>0</v>
      </c>
      <c r="H10608" s="19">
        <v>1</v>
      </c>
    </row>
    <row r="10609" spans="1:8" x14ac:dyDescent="0.25">
      <c r="A10609" s="14" t="str">
        <f t="shared" si="165"/>
        <v>herreel012014</v>
      </c>
      <c r="B10609" s="19" t="s">
        <v>1742</v>
      </c>
      <c r="C10609" s="19">
        <v>2014</v>
      </c>
      <c r="D10609" s="19" t="s">
        <v>40</v>
      </c>
      <c r="E10609" s="19">
        <v>1</v>
      </c>
      <c r="F10609" s="19">
        <v>8</v>
      </c>
      <c r="G10609" s="19">
        <v>0</v>
      </c>
      <c r="H10609" s="19">
        <v>0</v>
      </c>
    </row>
    <row r="10610" spans="1:8" x14ac:dyDescent="0.25">
      <c r="A10610" s="14" t="str">
        <f t="shared" si="165"/>
        <v>herreel012014</v>
      </c>
      <c r="B10610" s="19" t="s">
        <v>1742</v>
      </c>
      <c r="C10610" s="19">
        <v>2014</v>
      </c>
      <c r="D10610" s="19" t="s">
        <v>2329</v>
      </c>
      <c r="E10610" s="19">
        <v>19</v>
      </c>
      <c r="F10610" s="19">
        <v>0</v>
      </c>
      <c r="G10610" s="19">
        <v>0</v>
      </c>
      <c r="H10610" s="19">
        <v>0</v>
      </c>
    </row>
    <row r="10611" spans="1:8" x14ac:dyDescent="0.25">
      <c r="A10611" s="14" t="str">
        <f t="shared" si="165"/>
        <v>herreel012014</v>
      </c>
      <c r="B10611" s="19" t="s">
        <v>1742</v>
      </c>
      <c r="C10611" s="19">
        <v>2014</v>
      </c>
      <c r="D10611" s="19" t="s">
        <v>2330</v>
      </c>
      <c r="E10611" s="19">
        <v>5</v>
      </c>
      <c r="F10611" s="19">
        <v>0</v>
      </c>
      <c r="G10611" s="19">
        <v>0</v>
      </c>
      <c r="H10611" s="19">
        <v>0</v>
      </c>
    </row>
    <row r="10612" spans="1:8" x14ac:dyDescent="0.25">
      <c r="A10612" s="14" t="str">
        <f t="shared" si="165"/>
        <v>herreel012014</v>
      </c>
      <c r="B10612" s="19" t="s">
        <v>1742</v>
      </c>
      <c r="C10612" s="19">
        <v>2014</v>
      </c>
      <c r="D10612" s="19" t="s">
        <v>2331</v>
      </c>
      <c r="E10612" s="19">
        <v>38</v>
      </c>
      <c r="F10612" s="19">
        <v>0</v>
      </c>
      <c r="G10612" s="19">
        <v>0</v>
      </c>
      <c r="H10612" s="19">
        <v>0</v>
      </c>
    </row>
    <row r="10613" spans="1:8" x14ac:dyDescent="0.25">
      <c r="A10613" s="14" t="str">
        <f t="shared" si="165"/>
        <v>herreel012014</v>
      </c>
      <c r="B10613" s="19" t="s">
        <v>1742</v>
      </c>
      <c r="C10613" s="19">
        <v>2014</v>
      </c>
      <c r="D10613" s="19" t="s">
        <v>2332</v>
      </c>
      <c r="E10613" s="19">
        <v>14</v>
      </c>
      <c r="F10613" s="19">
        <v>0</v>
      </c>
      <c r="G10613" s="19">
        <v>0</v>
      </c>
      <c r="H10613" s="19">
        <v>0</v>
      </c>
    </row>
    <row r="10614" spans="1:8" x14ac:dyDescent="0.25">
      <c r="A10614" s="14" t="str">
        <f t="shared" si="165"/>
        <v>herreel012014</v>
      </c>
      <c r="B10614" s="19" t="s">
        <v>1742</v>
      </c>
      <c r="C10614" s="19">
        <v>2014</v>
      </c>
      <c r="D10614" s="19" t="s">
        <v>2333</v>
      </c>
      <c r="E10614" s="19">
        <v>17</v>
      </c>
      <c r="F10614" s="19">
        <v>34</v>
      </c>
      <c r="G10614" s="19">
        <v>4</v>
      </c>
      <c r="H10614" s="19">
        <v>7</v>
      </c>
    </row>
    <row r="10615" spans="1:8" x14ac:dyDescent="0.25">
      <c r="A10615" s="14" t="str">
        <f t="shared" si="165"/>
        <v>herrejo032014</v>
      </c>
      <c r="B10615" s="19" t="s">
        <v>934</v>
      </c>
      <c r="C10615" s="19">
        <v>2014</v>
      </c>
      <c r="D10615" s="19" t="s">
        <v>2335</v>
      </c>
      <c r="E10615" s="19">
        <v>1</v>
      </c>
      <c r="F10615" s="19">
        <v>0</v>
      </c>
      <c r="G10615" s="19">
        <v>0</v>
      </c>
      <c r="H10615" s="19">
        <v>0</v>
      </c>
    </row>
    <row r="10616" spans="1:8" x14ac:dyDescent="0.25">
      <c r="A10616" s="14" t="str">
        <f t="shared" si="165"/>
        <v>herrejo032014</v>
      </c>
      <c r="B10616" s="19" t="s">
        <v>934</v>
      </c>
      <c r="C10616" s="19">
        <v>2014</v>
      </c>
      <c r="D10616" s="19" t="s">
        <v>39</v>
      </c>
      <c r="E10616" s="19">
        <v>3</v>
      </c>
      <c r="F10616" s="19">
        <v>13</v>
      </c>
      <c r="G10616" s="19">
        <v>0</v>
      </c>
      <c r="H10616" s="19">
        <v>1</v>
      </c>
    </row>
    <row r="10617" spans="1:8" x14ac:dyDescent="0.25">
      <c r="A10617" s="14" t="str">
        <f t="shared" si="165"/>
        <v>herrejo032014</v>
      </c>
      <c r="B10617" s="19" t="s">
        <v>934</v>
      </c>
      <c r="C10617" s="19">
        <v>2014</v>
      </c>
      <c r="D10617" s="19" t="s">
        <v>40</v>
      </c>
      <c r="E10617" s="19">
        <v>4</v>
      </c>
      <c r="F10617" s="19">
        <v>14</v>
      </c>
      <c r="G10617" s="19">
        <v>1</v>
      </c>
      <c r="H10617" s="19">
        <v>0</v>
      </c>
    </row>
    <row r="10618" spans="1:8" x14ac:dyDescent="0.25">
      <c r="A10618" s="14" t="str">
        <f t="shared" si="165"/>
        <v>herrejo032014</v>
      </c>
      <c r="B10618" s="19" t="s">
        <v>934</v>
      </c>
      <c r="C10618" s="19">
        <v>2014</v>
      </c>
      <c r="D10618" s="19" t="s">
        <v>2333</v>
      </c>
      <c r="E10618" s="19">
        <v>14</v>
      </c>
      <c r="F10618" s="19">
        <v>38</v>
      </c>
      <c r="G10618" s="19">
        <v>0</v>
      </c>
      <c r="H10618" s="19">
        <v>13</v>
      </c>
    </row>
    <row r="10619" spans="1:8" x14ac:dyDescent="0.25">
      <c r="A10619" s="14" t="str">
        <f t="shared" si="165"/>
        <v>herreke012014</v>
      </c>
      <c r="B10619" s="19" t="s">
        <v>1525</v>
      </c>
      <c r="C10619" s="19">
        <v>2014</v>
      </c>
      <c r="D10619" s="19" t="s">
        <v>2334</v>
      </c>
      <c r="E10619" s="19">
        <v>5</v>
      </c>
      <c r="F10619" s="19">
        <v>8</v>
      </c>
      <c r="G10619" s="19">
        <v>0</v>
      </c>
      <c r="H10619" s="19">
        <v>0</v>
      </c>
    </row>
    <row r="10620" spans="1:8" x14ac:dyDescent="0.25">
      <c r="A10620" s="14" t="str">
        <f t="shared" si="165"/>
        <v>herreyo012014</v>
      </c>
      <c r="B10620" s="19" t="s">
        <v>935</v>
      </c>
      <c r="C10620" s="19">
        <v>2014</v>
      </c>
      <c r="D10620" s="19" t="s">
        <v>2334</v>
      </c>
      <c r="E10620" s="19">
        <v>0</v>
      </c>
      <c r="F10620" s="19">
        <v>5</v>
      </c>
      <c r="G10620" s="19">
        <v>0</v>
      </c>
      <c r="H10620" s="19">
        <v>0</v>
      </c>
    </row>
    <row r="10621" spans="1:8" x14ac:dyDescent="0.25">
      <c r="A10621" s="14" t="str">
        <f t="shared" si="165"/>
        <v>herrmch012014</v>
      </c>
      <c r="B10621" s="19" t="s">
        <v>1743</v>
      </c>
      <c r="C10621" s="19">
        <v>2014</v>
      </c>
      <c r="D10621" s="19" t="s">
        <v>2336</v>
      </c>
      <c r="E10621" s="19">
        <v>1</v>
      </c>
      <c r="F10621" s="19">
        <v>0</v>
      </c>
      <c r="G10621" s="19">
        <v>0</v>
      </c>
      <c r="H10621" s="19">
        <v>0</v>
      </c>
    </row>
    <row r="10622" spans="1:8" x14ac:dyDescent="0.25">
      <c r="A10622" s="14" t="str">
        <f t="shared" si="165"/>
        <v>herrmch012014</v>
      </c>
      <c r="B10622" s="19" t="s">
        <v>1743</v>
      </c>
      <c r="C10622" s="19">
        <v>2014</v>
      </c>
      <c r="D10622" s="19" t="s">
        <v>2330</v>
      </c>
      <c r="E10622" s="19">
        <v>13</v>
      </c>
      <c r="F10622" s="19">
        <v>0</v>
      </c>
      <c r="G10622" s="19">
        <v>0</v>
      </c>
      <c r="H10622" s="19">
        <v>0</v>
      </c>
    </row>
    <row r="10623" spans="1:8" x14ac:dyDescent="0.25">
      <c r="A10623" s="14" t="str">
        <f t="shared" si="165"/>
        <v>herrmch012014</v>
      </c>
      <c r="B10623" s="19" t="s">
        <v>1743</v>
      </c>
      <c r="C10623" s="19">
        <v>2014</v>
      </c>
      <c r="D10623" s="19" t="s">
        <v>2331</v>
      </c>
      <c r="E10623" s="19">
        <v>32</v>
      </c>
      <c r="F10623" s="19">
        <v>0</v>
      </c>
      <c r="G10623" s="19">
        <v>1</v>
      </c>
      <c r="H10623" s="19">
        <v>0</v>
      </c>
    </row>
    <row r="10624" spans="1:8" x14ac:dyDescent="0.25">
      <c r="A10624" s="14" t="str">
        <f t="shared" si="165"/>
        <v>herrmch012014</v>
      </c>
      <c r="B10624" s="19" t="s">
        <v>1743</v>
      </c>
      <c r="C10624" s="19">
        <v>2014</v>
      </c>
      <c r="D10624" s="19" t="s">
        <v>2332</v>
      </c>
      <c r="E10624" s="19">
        <v>19</v>
      </c>
      <c r="F10624" s="19">
        <v>0</v>
      </c>
      <c r="G10624" s="19">
        <v>1</v>
      </c>
      <c r="H10624" s="19">
        <v>0</v>
      </c>
    </row>
    <row r="10625" spans="1:8" x14ac:dyDescent="0.25">
      <c r="A10625" s="14" t="str">
        <f t="shared" si="165"/>
        <v>hestoch012014</v>
      </c>
      <c r="B10625" s="19" t="s">
        <v>2194</v>
      </c>
      <c r="C10625" s="19">
        <v>2014</v>
      </c>
      <c r="D10625" s="19" t="s">
        <v>2334</v>
      </c>
      <c r="E10625" s="19">
        <v>0</v>
      </c>
      <c r="F10625" s="19">
        <v>0</v>
      </c>
      <c r="G10625" s="19">
        <v>0</v>
      </c>
      <c r="H10625" s="19">
        <v>0</v>
      </c>
    </row>
    <row r="10626" spans="1:8" x14ac:dyDescent="0.25">
      <c r="A10626" s="14" t="str">
        <f t="shared" si="165"/>
        <v>heywaja012014</v>
      </c>
      <c r="B10626" s="19" t="s">
        <v>1294</v>
      </c>
      <c r="C10626" s="19">
        <v>2014</v>
      </c>
      <c r="D10626" s="19" t="s">
        <v>2331</v>
      </c>
      <c r="E10626" s="19">
        <v>365</v>
      </c>
      <c r="F10626" s="19">
        <v>9</v>
      </c>
      <c r="G10626" s="19">
        <v>1</v>
      </c>
      <c r="H10626" s="19">
        <v>2</v>
      </c>
    </row>
    <row r="10627" spans="1:8" x14ac:dyDescent="0.25">
      <c r="A10627" s="14" t="str">
        <f t="shared" ref="A10627:A10690" si="166">B10627&amp;C10627</f>
        <v>heywaja012014</v>
      </c>
      <c r="B10627" s="19" t="s">
        <v>1294</v>
      </c>
      <c r="C10627" s="19">
        <v>2014</v>
      </c>
      <c r="D10627" s="19" t="s">
        <v>2332</v>
      </c>
      <c r="E10627" s="19">
        <v>365</v>
      </c>
      <c r="F10627" s="19">
        <v>9</v>
      </c>
      <c r="G10627" s="19">
        <v>1</v>
      </c>
      <c r="H10627" s="19">
        <v>2</v>
      </c>
    </row>
    <row r="10628" spans="1:8" x14ac:dyDescent="0.25">
      <c r="A10628" s="14" t="str">
        <f t="shared" si="166"/>
        <v>hicksaa012014</v>
      </c>
      <c r="B10628" s="19" t="s">
        <v>1963</v>
      </c>
      <c r="C10628" s="19">
        <v>2014</v>
      </c>
      <c r="D10628" s="19" t="s">
        <v>2329</v>
      </c>
      <c r="E10628" s="19">
        <v>163</v>
      </c>
      <c r="F10628" s="19">
        <v>4</v>
      </c>
      <c r="G10628" s="19">
        <v>2</v>
      </c>
      <c r="H10628" s="19">
        <v>2</v>
      </c>
    </row>
    <row r="10629" spans="1:8" x14ac:dyDescent="0.25">
      <c r="A10629" s="14" t="str">
        <f t="shared" si="166"/>
        <v>hicksaa012014</v>
      </c>
      <c r="B10629" s="19" t="s">
        <v>1963</v>
      </c>
      <c r="C10629" s="19">
        <v>2014</v>
      </c>
      <c r="D10629" s="19" t="s">
        <v>2330</v>
      </c>
      <c r="E10629" s="19">
        <v>6</v>
      </c>
      <c r="F10629" s="19">
        <v>0</v>
      </c>
      <c r="G10629" s="19">
        <v>0</v>
      </c>
      <c r="H10629" s="19">
        <v>0</v>
      </c>
    </row>
    <row r="10630" spans="1:8" x14ac:dyDescent="0.25">
      <c r="A10630" s="14" t="str">
        <f t="shared" si="166"/>
        <v>hicksaa012014</v>
      </c>
      <c r="B10630" s="19" t="s">
        <v>1963</v>
      </c>
      <c r="C10630" s="19">
        <v>2014</v>
      </c>
      <c r="D10630" s="19" t="s">
        <v>2331</v>
      </c>
      <c r="E10630" s="19">
        <v>173</v>
      </c>
      <c r="F10630" s="19">
        <v>4</v>
      </c>
      <c r="G10630" s="19">
        <v>2</v>
      </c>
      <c r="H10630" s="19">
        <v>2</v>
      </c>
    </row>
    <row r="10631" spans="1:8" x14ac:dyDescent="0.25">
      <c r="A10631" s="14" t="str">
        <f t="shared" si="166"/>
        <v>hicksaa012014</v>
      </c>
      <c r="B10631" s="19" t="s">
        <v>1963</v>
      </c>
      <c r="C10631" s="19">
        <v>2014</v>
      </c>
      <c r="D10631" s="19" t="s">
        <v>2332</v>
      </c>
      <c r="E10631" s="19">
        <v>4</v>
      </c>
      <c r="F10631" s="19">
        <v>0</v>
      </c>
      <c r="G10631" s="19">
        <v>0</v>
      </c>
      <c r="H10631" s="19">
        <v>0</v>
      </c>
    </row>
    <row r="10632" spans="1:8" x14ac:dyDescent="0.25">
      <c r="A10632" s="14" t="str">
        <f t="shared" si="166"/>
        <v>hicksbr012014</v>
      </c>
      <c r="B10632" s="19" t="s">
        <v>1295</v>
      </c>
      <c r="C10632" s="19">
        <v>2014</v>
      </c>
      <c r="D10632" s="19" t="s">
        <v>2335</v>
      </c>
      <c r="E10632" s="19">
        <v>1</v>
      </c>
      <c r="F10632" s="19">
        <v>0</v>
      </c>
      <c r="G10632" s="19">
        <v>0</v>
      </c>
      <c r="H10632" s="19">
        <v>0</v>
      </c>
    </row>
    <row r="10633" spans="1:8" x14ac:dyDescent="0.25">
      <c r="A10633" s="14" t="str">
        <f t="shared" si="166"/>
        <v>hicksbr012014</v>
      </c>
      <c r="B10633" s="19" t="s">
        <v>1295</v>
      </c>
      <c r="C10633" s="19">
        <v>2014</v>
      </c>
      <c r="D10633" s="19" t="s">
        <v>39</v>
      </c>
      <c r="E10633" s="19">
        <v>107</v>
      </c>
      <c r="F10633" s="19">
        <v>180</v>
      </c>
      <c r="G10633" s="19">
        <v>5</v>
      </c>
      <c r="H10633" s="19">
        <v>47</v>
      </c>
    </row>
    <row r="10634" spans="1:8" x14ac:dyDescent="0.25">
      <c r="A10634" s="14" t="str">
        <f t="shared" si="166"/>
        <v>hicksbr012014</v>
      </c>
      <c r="B10634" s="19" t="s">
        <v>1295</v>
      </c>
      <c r="C10634" s="19">
        <v>2014</v>
      </c>
      <c r="D10634" s="19" t="s">
        <v>2330</v>
      </c>
      <c r="E10634" s="19">
        <v>0</v>
      </c>
      <c r="F10634" s="19">
        <v>0</v>
      </c>
      <c r="G10634" s="19">
        <v>0</v>
      </c>
      <c r="H10634" s="19">
        <v>0</v>
      </c>
    </row>
    <row r="10635" spans="1:8" x14ac:dyDescent="0.25">
      <c r="A10635" s="14" t="str">
        <f t="shared" si="166"/>
        <v>hicksbr012014</v>
      </c>
      <c r="B10635" s="19" t="s">
        <v>1295</v>
      </c>
      <c r="C10635" s="19">
        <v>2014</v>
      </c>
      <c r="D10635" s="19" t="s">
        <v>2331</v>
      </c>
      <c r="E10635" s="19">
        <v>0</v>
      </c>
      <c r="F10635" s="19">
        <v>0</v>
      </c>
      <c r="G10635" s="19">
        <v>0</v>
      </c>
      <c r="H10635" s="19">
        <v>0</v>
      </c>
    </row>
    <row r="10636" spans="1:8" x14ac:dyDescent="0.25">
      <c r="A10636" s="14" t="str">
        <f t="shared" si="166"/>
        <v>hillaa012014</v>
      </c>
      <c r="B10636" s="19" t="s">
        <v>554</v>
      </c>
      <c r="C10636" s="19">
        <v>2014</v>
      </c>
      <c r="D10636" s="19" t="s">
        <v>39</v>
      </c>
      <c r="E10636" s="19">
        <v>215</v>
      </c>
      <c r="F10636" s="19">
        <v>347</v>
      </c>
      <c r="G10636" s="19">
        <v>7</v>
      </c>
      <c r="H10636" s="19">
        <v>69</v>
      </c>
    </row>
    <row r="10637" spans="1:8" x14ac:dyDescent="0.25">
      <c r="A10637" s="14" t="str">
        <f t="shared" si="166"/>
        <v>hillaa012014</v>
      </c>
      <c r="B10637" s="19" t="s">
        <v>554</v>
      </c>
      <c r="C10637" s="19">
        <v>2014</v>
      </c>
      <c r="D10637" s="19" t="s">
        <v>40</v>
      </c>
      <c r="E10637" s="19">
        <v>2</v>
      </c>
      <c r="F10637" s="19">
        <v>13</v>
      </c>
      <c r="G10637" s="19">
        <v>0</v>
      </c>
      <c r="H10637" s="19">
        <v>1</v>
      </c>
    </row>
    <row r="10638" spans="1:8" x14ac:dyDescent="0.25">
      <c r="A10638" s="14" t="str">
        <f t="shared" si="166"/>
        <v>hillko012014</v>
      </c>
      <c r="B10638" s="19" t="s">
        <v>382</v>
      </c>
      <c r="C10638" s="19">
        <v>2014</v>
      </c>
      <c r="D10638" s="19" t="s">
        <v>2336</v>
      </c>
      <c r="E10638" s="19">
        <v>42</v>
      </c>
      <c r="F10638" s="19">
        <v>3</v>
      </c>
      <c r="G10638" s="19">
        <v>0</v>
      </c>
      <c r="H10638" s="19">
        <v>0</v>
      </c>
    </row>
    <row r="10639" spans="1:8" x14ac:dyDescent="0.25">
      <c r="A10639" s="14" t="str">
        <f t="shared" si="166"/>
        <v>hillri012014</v>
      </c>
      <c r="B10639" s="19" t="s">
        <v>555</v>
      </c>
      <c r="C10639" s="19">
        <v>2014</v>
      </c>
      <c r="D10639" s="19" t="s">
        <v>2334</v>
      </c>
      <c r="E10639" s="19">
        <v>0</v>
      </c>
      <c r="F10639" s="19">
        <v>0</v>
      </c>
      <c r="G10639" s="19">
        <v>0</v>
      </c>
      <c r="H10639" s="19">
        <v>0</v>
      </c>
    </row>
    <row r="10640" spans="1:8" x14ac:dyDescent="0.25">
      <c r="A10640" s="14" t="str">
        <f t="shared" si="166"/>
        <v>hillri012014</v>
      </c>
      <c r="B10640" s="19" t="s">
        <v>555</v>
      </c>
      <c r="C10640" s="19">
        <v>2014</v>
      </c>
      <c r="D10640" s="19" t="s">
        <v>2334</v>
      </c>
      <c r="E10640" s="19">
        <v>0</v>
      </c>
      <c r="F10640" s="19">
        <v>0</v>
      </c>
      <c r="G10640" s="19">
        <v>0</v>
      </c>
      <c r="H10640" s="19">
        <v>0</v>
      </c>
    </row>
    <row r="10641" spans="1:8" x14ac:dyDescent="0.25">
      <c r="A10641" s="14" t="str">
        <f t="shared" si="166"/>
        <v>hillta012014</v>
      </c>
      <c r="B10641" s="19" t="s">
        <v>2195</v>
      </c>
      <c r="C10641" s="19">
        <v>2014</v>
      </c>
      <c r="D10641" s="19" t="s">
        <v>2334</v>
      </c>
      <c r="E10641" s="19">
        <v>0</v>
      </c>
      <c r="F10641" s="19">
        <v>3</v>
      </c>
      <c r="G10641" s="19">
        <v>0</v>
      </c>
      <c r="H10641" s="19">
        <v>0</v>
      </c>
    </row>
    <row r="10642" spans="1:8" x14ac:dyDescent="0.25">
      <c r="A10642" s="14" t="str">
        <f t="shared" si="166"/>
        <v>hoeslj012014</v>
      </c>
      <c r="B10642" s="19" t="s">
        <v>1744</v>
      </c>
      <c r="C10642" s="19">
        <v>2014</v>
      </c>
      <c r="D10642" s="19" t="s">
        <v>2330</v>
      </c>
      <c r="E10642" s="19">
        <v>50</v>
      </c>
      <c r="F10642" s="19">
        <v>3</v>
      </c>
      <c r="G10642" s="19">
        <v>1</v>
      </c>
      <c r="H10642" s="19">
        <v>0</v>
      </c>
    </row>
    <row r="10643" spans="1:8" x14ac:dyDescent="0.25">
      <c r="A10643" s="14" t="str">
        <f t="shared" si="166"/>
        <v>hoeslj012014</v>
      </c>
      <c r="B10643" s="19" t="s">
        <v>1744</v>
      </c>
      <c r="C10643" s="19">
        <v>2014</v>
      </c>
      <c r="D10643" s="19" t="s">
        <v>2331</v>
      </c>
      <c r="E10643" s="19">
        <v>70</v>
      </c>
      <c r="F10643" s="19">
        <v>4</v>
      </c>
      <c r="G10643" s="19">
        <v>2</v>
      </c>
      <c r="H10643" s="19">
        <v>0</v>
      </c>
    </row>
    <row r="10644" spans="1:8" x14ac:dyDescent="0.25">
      <c r="A10644" s="14" t="str">
        <f t="shared" si="166"/>
        <v>hoeslj012014</v>
      </c>
      <c r="B10644" s="19" t="s">
        <v>1744</v>
      </c>
      <c r="C10644" s="19">
        <v>2014</v>
      </c>
      <c r="D10644" s="19" t="s">
        <v>2332</v>
      </c>
      <c r="E10644" s="19">
        <v>20</v>
      </c>
      <c r="F10644" s="19">
        <v>1</v>
      </c>
      <c r="G10644" s="19">
        <v>1</v>
      </c>
      <c r="H10644" s="19">
        <v>0</v>
      </c>
    </row>
    <row r="10645" spans="1:8" x14ac:dyDescent="0.25">
      <c r="A10645" s="14" t="str">
        <f t="shared" si="166"/>
        <v>holadbr012014</v>
      </c>
      <c r="B10645" s="19" t="s">
        <v>1745</v>
      </c>
      <c r="C10645" s="19">
        <v>2014</v>
      </c>
      <c r="D10645" s="19" t="s">
        <v>2336</v>
      </c>
      <c r="E10645" s="19">
        <v>333</v>
      </c>
      <c r="F10645" s="19">
        <v>23</v>
      </c>
      <c r="G10645" s="19">
        <v>7</v>
      </c>
      <c r="H10645" s="19">
        <v>2</v>
      </c>
    </row>
    <row r="10646" spans="1:8" x14ac:dyDescent="0.25">
      <c r="A10646" s="14" t="str">
        <f t="shared" si="166"/>
        <v>holdzjo012014</v>
      </c>
      <c r="B10646" s="19" t="s">
        <v>2196</v>
      </c>
      <c r="C10646" s="19">
        <v>2014</v>
      </c>
      <c r="D10646" s="19" t="s">
        <v>2334</v>
      </c>
      <c r="E10646" s="19">
        <v>0</v>
      </c>
      <c r="F10646" s="19">
        <v>0</v>
      </c>
      <c r="G10646" s="19">
        <v>0</v>
      </c>
      <c r="H10646" s="19">
        <v>0</v>
      </c>
    </row>
    <row r="10647" spans="1:8" x14ac:dyDescent="0.25">
      <c r="A10647" s="14" t="str">
        <f t="shared" si="166"/>
        <v>hollade012014</v>
      </c>
      <c r="B10647" s="19" t="s">
        <v>1107</v>
      </c>
      <c r="C10647" s="19">
        <v>2014</v>
      </c>
      <c r="D10647" s="19" t="s">
        <v>2334</v>
      </c>
      <c r="E10647" s="19">
        <v>1</v>
      </c>
      <c r="F10647" s="19">
        <v>2</v>
      </c>
      <c r="G10647" s="19">
        <v>1</v>
      </c>
      <c r="H10647" s="19">
        <v>0</v>
      </c>
    </row>
    <row r="10648" spans="1:8" x14ac:dyDescent="0.25">
      <c r="A10648" s="14" t="str">
        <f t="shared" si="166"/>
        <v>hollagr012014</v>
      </c>
      <c r="B10648" s="19" t="s">
        <v>1297</v>
      </c>
      <c r="C10648" s="19">
        <v>2014</v>
      </c>
      <c r="D10648" s="19" t="s">
        <v>2334</v>
      </c>
      <c r="E10648" s="19">
        <v>4</v>
      </c>
      <c r="F10648" s="19">
        <v>5</v>
      </c>
      <c r="G10648" s="19">
        <v>0</v>
      </c>
      <c r="H10648" s="19">
        <v>0</v>
      </c>
    </row>
    <row r="10649" spans="1:8" x14ac:dyDescent="0.25">
      <c r="A10649" s="14" t="str">
        <f t="shared" si="166"/>
        <v>hollama012014</v>
      </c>
      <c r="B10649" s="19" t="s">
        <v>2197</v>
      </c>
      <c r="C10649" s="19">
        <v>2014</v>
      </c>
      <c r="D10649" s="19" t="s">
        <v>2334</v>
      </c>
      <c r="E10649" s="19">
        <v>5</v>
      </c>
      <c r="F10649" s="19">
        <v>3</v>
      </c>
      <c r="G10649" s="19">
        <v>0</v>
      </c>
      <c r="H10649" s="19">
        <v>1</v>
      </c>
    </row>
    <row r="10650" spans="1:8" x14ac:dyDescent="0.25">
      <c r="A10650" s="14" t="str">
        <f t="shared" si="166"/>
        <v>hollima012014</v>
      </c>
      <c r="B10650" s="19" t="s">
        <v>460</v>
      </c>
      <c r="C10650" s="19">
        <v>2014</v>
      </c>
      <c r="D10650" s="19" t="s">
        <v>2330</v>
      </c>
      <c r="E10650" s="19">
        <v>240</v>
      </c>
      <c r="F10650" s="19">
        <v>5</v>
      </c>
      <c r="G10650" s="19">
        <v>7</v>
      </c>
      <c r="H10650" s="19">
        <v>1</v>
      </c>
    </row>
    <row r="10651" spans="1:8" x14ac:dyDescent="0.25">
      <c r="A10651" s="14" t="str">
        <f t="shared" si="166"/>
        <v>hollima012014</v>
      </c>
      <c r="B10651" s="19" t="s">
        <v>460</v>
      </c>
      <c r="C10651" s="19">
        <v>2014</v>
      </c>
      <c r="D10651" s="19" t="s">
        <v>2331</v>
      </c>
      <c r="E10651" s="19">
        <v>240</v>
      </c>
      <c r="F10651" s="19">
        <v>5</v>
      </c>
      <c r="G10651" s="19">
        <v>7</v>
      </c>
      <c r="H10651" s="19">
        <v>1</v>
      </c>
    </row>
    <row r="10652" spans="1:8" x14ac:dyDescent="0.25">
      <c r="A10652" s="14" t="str">
        <f t="shared" si="166"/>
        <v>holmbda012014</v>
      </c>
      <c r="B10652" s="19" t="s">
        <v>1964</v>
      </c>
      <c r="C10652" s="19">
        <v>2014</v>
      </c>
      <c r="D10652" s="19" t="s">
        <v>2334</v>
      </c>
      <c r="E10652" s="19">
        <v>2</v>
      </c>
      <c r="F10652" s="19">
        <v>5</v>
      </c>
      <c r="G10652" s="19">
        <v>0</v>
      </c>
      <c r="H10652" s="19">
        <v>1</v>
      </c>
    </row>
    <row r="10653" spans="1:8" x14ac:dyDescent="0.25">
      <c r="A10653" s="14" t="str">
        <f t="shared" si="166"/>
        <v>holtbr012014</v>
      </c>
      <c r="B10653" s="19" t="s">
        <v>1746</v>
      </c>
      <c r="C10653" s="19">
        <v>2014</v>
      </c>
      <c r="D10653" s="19" t="s">
        <v>2335</v>
      </c>
      <c r="E10653" s="19">
        <v>62</v>
      </c>
      <c r="F10653" s="19">
        <v>9</v>
      </c>
      <c r="G10653" s="19">
        <v>1</v>
      </c>
      <c r="H10653" s="19">
        <v>15</v>
      </c>
    </row>
    <row r="10654" spans="1:8" x14ac:dyDescent="0.25">
      <c r="A10654" s="14" t="str">
        <f t="shared" si="166"/>
        <v>holtbr012014</v>
      </c>
      <c r="B10654" s="19" t="s">
        <v>1746</v>
      </c>
      <c r="C10654" s="19">
        <v>2014</v>
      </c>
      <c r="D10654" s="19" t="s">
        <v>39</v>
      </c>
      <c r="E10654" s="19">
        <v>12</v>
      </c>
      <c r="F10654" s="19">
        <v>23</v>
      </c>
      <c r="G10654" s="19">
        <v>0</v>
      </c>
      <c r="H10654" s="19">
        <v>4</v>
      </c>
    </row>
    <row r="10655" spans="1:8" x14ac:dyDescent="0.25">
      <c r="A10655" s="14" t="str">
        <f t="shared" si="166"/>
        <v>holtbr012014</v>
      </c>
      <c r="B10655" s="19" t="s">
        <v>1746</v>
      </c>
      <c r="C10655" s="19">
        <v>2014</v>
      </c>
      <c r="D10655" s="19" t="s">
        <v>40</v>
      </c>
      <c r="E10655" s="19">
        <v>30</v>
      </c>
      <c r="F10655" s="19">
        <v>73</v>
      </c>
      <c r="G10655" s="19">
        <v>6</v>
      </c>
      <c r="H10655" s="19">
        <v>5</v>
      </c>
    </row>
    <row r="10656" spans="1:8" x14ac:dyDescent="0.25">
      <c r="A10656" s="14" t="str">
        <f t="shared" si="166"/>
        <v>holtbr012014</v>
      </c>
      <c r="B10656" s="19" t="s">
        <v>1746</v>
      </c>
      <c r="C10656" s="19">
        <v>2014</v>
      </c>
      <c r="D10656" s="19" t="s">
        <v>2329</v>
      </c>
      <c r="E10656" s="19">
        <v>14</v>
      </c>
      <c r="F10656" s="19">
        <v>0</v>
      </c>
      <c r="G10656" s="19">
        <v>0</v>
      </c>
      <c r="H10656" s="19">
        <v>0</v>
      </c>
    </row>
    <row r="10657" spans="1:8" x14ac:dyDescent="0.25">
      <c r="A10657" s="14" t="str">
        <f t="shared" si="166"/>
        <v>holtbr012014</v>
      </c>
      <c r="B10657" s="19" t="s">
        <v>1746</v>
      </c>
      <c r="C10657" s="19">
        <v>2014</v>
      </c>
      <c r="D10657" s="19" t="s">
        <v>2330</v>
      </c>
      <c r="E10657" s="19">
        <v>7</v>
      </c>
      <c r="F10657" s="19">
        <v>0</v>
      </c>
      <c r="G10657" s="19">
        <v>0</v>
      </c>
      <c r="H10657" s="19">
        <v>0</v>
      </c>
    </row>
    <row r="10658" spans="1:8" x14ac:dyDescent="0.25">
      <c r="A10658" s="14" t="str">
        <f t="shared" si="166"/>
        <v>holtbr012014</v>
      </c>
      <c r="B10658" s="19" t="s">
        <v>1746</v>
      </c>
      <c r="C10658" s="19">
        <v>2014</v>
      </c>
      <c r="D10658" s="19" t="s">
        <v>2331</v>
      </c>
      <c r="E10658" s="19">
        <v>80</v>
      </c>
      <c r="F10658" s="19">
        <v>1</v>
      </c>
      <c r="G10658" s="19">
        <v>0</v>
      </c>
      <c r="H10658" s="19">
        <v>0</v>
      </c>
    </row>
    <row r="10659" spans="1:8" x14ac:dyDescent="0.25">
      <c r="A10659" s="14" t="str">
        <f t="shared" si="166"/>
        <v>holtbr012014</v>
      </c>
      <c r="B10659" s="19" t="s">
        <v>1746</v>
      </c>
      <c r="C10659" s="19">
        <v>2014</v>
      </c>
      <c r="D10659" s="19" t="s">
        <v>2332</v>
      </c>
      <c r="E10659" s="19">
        <v>59</v>
      </c>
      <c r="F10659" s="19">
        <v>1</v>
      </c>
      <c r="G10659" s="19">
        <v>0</v>
      </c>
      <c r="H10659" s="19">
        <v>0</v>
      </c>
    </row>
    <row r="10660" spans="1:8" x14ac:dyDescent="0.25">
      <c r="A10660" s="14" t="str">
        <f t="shared" si="166"/>
        <v>holtbr012014</v>
      </c>
      <c r="B10660" s="19" t="s">
        <v>1746</v>
      </c>
      <c r="C10660" s="19">
        <v>2014</v>
      </c>
      <c r="D10660" s="19" t="s">
        <v>2333</v>
      </c>
      <c r="E10660" s="19">
        <v>14</v>
      </c>
      <c r="F10660" s="19">
        <v>41</v>
      </c>
      <c r="G10660" s="19">
        <v>0</v>
      </c>
      <c r="H10660" s="19">
        <v>6</v>
      </c>
    </row>
    <row r="10661" spans="1:8" x14ac:dyDescent="0.25">
      <c r="A10661" s="14" t="str">
        <f t="shared" si="166"/>
        <v>holtty012014</v>
      </c>
      <c r="B10661" s="19" t="s">
        <v>2198</v>
      </c>
      <c r="C10661" s="19">
        <v>2014</v>
      </c>
      <c r="D10661" s="19" t="s">
        <v>2329</v>
      </c>
      <c r="E10661" s="19">
        <v>10</v>
      </c>
      <c r="F10661" s="19">
        <v>0</v>
      </c>
      <c r="G10661" s="19">
        <v>0</v>
      </c>
      <c r="H10661" s="19">
        <v>0</v>
      </c>
    </row>
    <row r="10662" spans="1:8" x14ac:dyDescent="0.25">
      <c r="A10662" s="14" t="str">
        <f t="shared" si="166"/>
        <v>holtty012014</v>
      </c>
      <c r="B10662" s="19" t="s">
        <v>2198</v>
      </c>
      <c r="C10662" s="19">
        <v>2014</v>
      </c>
      <c r="D10662" s="19" t="s">
        <v>2330</v>
      </c>
      <c r="E10662" s="19">
        <v>1</v>
      </c>
      <c r="F10662" s="19">
        <v>0</v>
      </c>
      <c r="G10662" s="19">
        <v>0</v>
      </c>
      <c r="H10662" s="19">
        <v>0</v>
      </c>
    </row>
    <row r="10663" spans="1:8" x14ac:dyDescent="0.25">
      <c r="A10663" s="14" t="str">
        <f t="shared" si="166"/>
        <v>holtty012014</v>
      </c>
      <c r="B10663" s="19" t="s">
        <v>2198</v>
      </c>
      <c r="C10663" s="19">
        <v>2014</v>
      </c>
      <c r="D10663" s="19" t="s">
        <v>2331</v>
      </c>
      <c r="E10663" s="19">
        <v>43</v>
      </c>
      <c r="F10663" s="19">
        <v>0</v>
      </c>
      <c r="G10663" s="19">
        <v>0</v>
      </c>
      <c r="H10663" s="19">
        <v>0</v>
      </c>
    </row>
    <row r="10664" spans="1:8" x14ac:dyDescent="0.25">
      <c r="A10664" s="14" t="str">
        <f t="shared" si="166"/>
        <v>holtty012014</v>
      </c>
      <c r="B10664" s="19" t="s">
        <v>2198</v>
      </c>
      <c r="C10664" s="19">
        <v>2014</v>
      </c>
      <c r="D10664" s="19" t="s">
        <v>2332</v>
      </c>
      <c r="E10664" s="19">
        <v>32</v>
      </c>
      <c r="F10664" s="19">
        <v>0</v>
      </c>
      <c r="G10664" s="19">
        <v>0</v>
      </c>
      <c r="H10664" s="19">
        <v>0</v>
      </c>
    </row>
    <row r="10665" spans="1:8" x14ac:dyDescent="0.25">
      <c r="A10665" s="14" t="str">
        <f t="shared" si="166"/>
        <v>hoovejj012014</v>
      </c>
      <c r="B10665" s="19" t="s">
        <v>1747</v>
      </c>
      <c r="C10665" s="19">
        <v>2014</v>
      </c>
      <c r="D10665" s="19" t="s">
        <v>2334</v>
      </c>
      <c r="E10665" s="19">
        <v>5</v>
      </c>
      <c r="F10665" s="19">
        <v>2</v>
      </c>
      <c r="G10665" s="19">
        <v>0</v>
      </c>
      <c r="H10665" s="19">
        <v>0</v>
      </c>
    </row>
    <row r="10666" spans="1:8" x14ac:dyDescent="0.25">
      <c r="A10666" s="14" t="str">
        <f t="shared" si="166"/>
        <v>hosmeer012014</v>
      </c>
      <c r="B10666" s="19" t="s">
        <v>1527</v>
      </c>
      <c r="C10666" s="19">
        <v>2014</v>
      </c>
      <c r="D10666" s="19" t="s">
        <v>2335</v>
      </c>
      <c r="E10666" s="19">
        <v>1043</v>
      </c>
      <c r="F10666" s="19">
        <v>88</v>
      </c>
      <c r="G10666" s="19">
        <v>10</v>
      </c>
      <c r="H10666" s="19">
        <v>85</v>
      </c>
    </row>
    <row r="10667" spans="1:8" x14ac:dyDescent="0.25">
      <c r="A10667" s="14" t="str">
        <f t="shared" si="166"/>
        <v>housetj012014</v>
      </c>
      <c r="B10667" s="19" t="s">
        <v>2199</v>
      </c>
      <c r="C10667" s="19">
        <v>2014</v>
      </c>
      <c r="D10667" s="19" t="s">
        <v>2334</v>
      </c>
      <c r="E10667" s="19">
        <v>4</v>
      </c>
      <c r="F10667" s="19">
        <v>14</v>
      </c>
      <c r="G10667" s="19">
        <v>2</v>
      </c>
      <c r="H10667" s="19">
        <v>1</v>
      </c>
    </row>
    <row r="10668" spans="1:8" x14ac:dyDescent="0.25">
      <c r="A10668" s="14" t="str">
        <f t="shared" si="166"/>
        <v>howarry012014</v>
      </c>
      <c r="B10668" s="19" t="s">
        <v>461</v>
      </c>
      <c r="C10668" s="19">
        <v>2014</v>
      </c>
      <c r="D10668" s="19" t="s">
        <v>2335</v>
      </c>
      <c r="E10668" s="19">
        <v>1224</v>
      </c>
      <c r="F10668" s="19">
        <v>80</v>
      </c>
      <c r="G10668" s="19">
        <v>9</v>
      </c>
      <c r="H10668" s="19">
        <v>103</v>
      </c>
    </row>
    <row r="10669" spans="1:8" x14ac:dyDescent="0.25">
      <c r="A10669" s="14" t="str">
        <f t="shared" si="166"/>
        <v>howeljp012014</v>
      </c>
      <c r="B10669" s="19" t="s">
        <v>556</v>
      </c>
      <c r="C10669" s="19">
        <v>2014</v>
      </c>
      <c r="D10669" s="19" t="s">
        <v>2334</v>
      </c>
      <c r="E10669" s="19">
        <v>5</v>
      </c>
      <c r="F10669" s="19">
        <v>15</v>
      </c>
      <c r="G10669" s="19">
        <v>0</v>
      </c>
      <c r="H10669" s="19">
        <v>1</v>
      </c>
    </row>
    <row r="10670" spans="1:8" x14ac:dyDescent="0.25">
      <c r="A10670" s="14" t="str">
        <f t="shared" si="166"/>
        <v>hudsoda012014</v>
      </c>
      <c r="B10670" s="19" t="s">
        <v>1108</v>
      </c>
      <c r="C10670" s="19">
        <v>2014</v>
      </c>
      <c r="D10670" s="19" t="s">
        <v>2334</v>
      </c>
      <c r="E10670" s="19">
        <v>0</v>
      </c>
      <c r="F10670" s="19">
        <v>0</v>
      </c>
      <c r="G10670" s="19">
        <v>0</v>
      </c>
      <c r="H10670" s="19">
        <v>0</v>
      </c>
    </row>
    <row r="10671" spans="1:8" x14ac:dyDescent="0.25">
      <c r="A10671" s="14" t="str">
        <f t="shared" si="166"/>
        <v>hudsoti012014</v>
      </c>
      <c r="B10671" s="19" t="s">
        <v>122</v>
      </c>
      <c r="C10671" s="19">
        <v>2014</v>
      </c>
      <c r="D10671" s="19" t="s">
        <v>2334</v>
      </c>
      <c r="E10671" s="19">
        <v>13</v>
      </c>
      <c r="F10671" s="19">
        <v>21</v>
      </c>
      <c r="G10671" s="19">
        <v>2</v>
      </c>
      <c r="H10671" s="19">
        <v>1</v>
      </c>
    </row>
    <row r="10672" spans="1:8" x14ac:dyDescent="0.25">
      <c r="A10672" s="14" t="str">
        <f t="shared" si="166"/>
        <v>huffda012014</v>
      </c>
      <c r="B10672" s="19" t="s">
        <v>1109</v>
      </c>
      <c r="C10672" s="19">
        <v>2014</v>
      </c>
      <c r="D10672" s="19" t="s">
        <v>2334</v>
      </c>
      <c r="E10672" s="19">
        <v>1</v>
      </c>
      <c r="F10672" s="19">
        <v>1</v>
      </c>
      <c r="G10672" s="19">
        <v>1</v>
      </c>
      <c r="H10672" s="19">
        <v>0</v>
      </c>
    </row>
    <row r="10673" spans="1:8" x14ac:dyDescent="0.25">
      <c r="A10673" s="14" t="str">
        <f t="shared" si="166"/>
        <v>huffda012014</v>
      </c>
      <c r="B10673" s="19" t="s">
        <v>1109</v>
      </c>
      <c r="C10673" s="19">
        <v>2014</v>
      </c>
      <c r="D10673" s="19" t="s">
        <v>2334</v>
      </c>
      <c r="E10673" s="19">
        <v>4</v>
      </c>
      <c r="F10673" s="19">
        <v>9</v>
      </c>
      <c r="G10673" s="19">
        <v>0</v>
      </c>
      <c r="H10673" s="19">
        <v>0</v>
      </c>
    </row>
    <row r="10674" spans="1:8" x14ac:dyDescent="0.25">
      <c r="A10674" s="14" t="str">
        <f t="shared" si="166"/>
        <v>hugheja022014</v>
      </c>
      <c r="B10674" s="19" t="s">
        <v>1530</v>
      </c>
      <c r="C10674" s="19">
        <v>2014</v>
      </c>
      <c r="D10674" s="19" t="s">
        <v>2334</v>
      </c>
      <c r="E10674" s="19">
        <v>5</v>
      </c>
      <c r="F10674" s="19">
        <v>18</v>
      </c>
      <c r="G10674" s="19">
        <v>1</v>
      </c>
      <c r="H10674" s="19">
        <v>2</v>
      </c>
    </row>
    <row r="10675" spans="1:8" x14ac:dyDescent="0.25">
      <c r="A10675" s="14" t="str">
        <f t="shared" si="166"/>
        <v>hugheph012014</v>
      </c>
      <c r="B10675" s="19" t="s">
        <v>804</v>
      </c>
      <c r="C10675" s="19">
        <v>2014</v>
      </c>
      <c r="D10675" s="19" t="s">
        <v>2334</v>
      </c>
      <c r="E10675" s="19">
        <v>10</v>
      </c>
      <c r="F10675" s="19">
        <v>8</v>
      </c>
      <c r="G10675" s="19">
        <v>1</v>
      </c>
      <c r="H10675" s="19">
        <v>2</v>
      </c>
    </row>
    <row r="10676" spans="1:8" x14ac:dyDescent="0.25">
      <c r="A10676" s="14" t="str">
        <f t="shared" si="166"/>
        <v>hundlni012014</v>
      </c>
      <c r="B10676" s="19" t="s">
        <v>939</v>
      </c>
      <c r="C10676" s="19">
        <v>2014</v>
      </c>
      <c r="D10676" s="19" t="s">
        <v>2336</v>
      </c>
      <c r="E10676" s="19">
        <v>74</v>
      </c>
      <c r="F10676" s="19">
        <v>5</v>
      </c>
      <c r="G10676" s="19">
        <v>0</v>
      </c>
      <c r="H10676" s="19">
        <v>2</v>
      </c>
    </row>
    <row r="10677" spans="1:8" x14ac:dyDescent="0.25">
      <c r="A10677" s="14" t="str">
        <f t="shared" si="166"/>
        <v>hundlni012014</v>
      </c>
      <c r="B10677" s="19" t="s">
        <v>939</v>
      </c>
      <c r="C10677" s="19">
        <v>2014</v>
      </c>
      <c r="D10677" s="19" t="s">
        <v>2336</v>
      </c>
      <c r="E10677" s="19">
        <v>362</v>
      </c>
      <c r="F10677" s="19">
        <v>25</v>
      </c>
      <c r="G10677" s="19">
        <v>2</v>
      </c>
      <c r="H10677" s="19">
        <v>4</v>
      </c>
    </row>
    <row r="10678" spans="1:8" x14ac:dyDescent="0.25">
      <c r="A10678" s="14" t="str">
        <f t="shared" si="166"/>
        <v>hunteto012014</v>
      </c>
      <c r="B10678" s="19" t="s">
        <v>124</v>
      </c>
      <c r="C10678" s="19">
        <v>2014</v>
      </c>
      <c r="D10678" s="19" t="s">
        <v>2331</v>
      </c>
      <c r="E10678" s="19">
        <v>218</v>
      </c>
      <c r="F10678" s="19">
        <v>5</v>
      </c>
      <c r="G10678" s="19">
        <v>5</v>
      </c>
      <c r="H10678" s="19">
        <v>1</v>
      </c>
    </row>
    <row r="10679" spans="1:8" x14ac:dyDescent="0.25">
      <c r="A10679" s="14" t="str">
        <f t="shared" si="166"/>
        <v>hunteto012014</v>
      </c>
      <c r="B10679" s="19" t="s">
        <v>124</v>
      </c>
      <c r="C10679" s="19">
        <v>2014</v>
      </c>
      <c r="D10679" s="19" t="s">
        <v>2332</v>
      </c>
      <c r="E10679" s="19">
        <v>218</v>
      </c>
      <c r="F10679" s="19">
        <v>5</v>
      </c>
      <c r="G10679" s="19">
        <v>5</v>
      </c>
      <c r="H10679" s="19">
        <v>1</v>
      </c>
    </row>
    <row r="10680" spans="1:8" x14ac:dyDescent="0.25">
      <c r="A10680" s="14" t="str">
        <f t="shared" si="166"/>
        <v>hunteto022014</v>
      </c>
      <c r="B10680" s="19" t="s">
        <v>940</v>
      </c>
      <c r="C10680" s="19">
        <v>2014</v>
      </c>
      <c r="D10680" s="19" t="s">
        <v>2334</v>
      </c>
      <c r="E10680" s="19">
        <v>5</v>
      </c>
      <c r="F10680" s="19">
        <v>7</v>
      </c>
      <c r="G10680" s="19">
        <v>2</v>
      </c>
      <c r="H10680" s="19">
        <v>1</v>
      </c>
    </row>
    <row r="10681" spans="1:8" x14ac:dyDescent="0.25">
      <c r="A10681" s="14" t="str">
        <f t="shared" si="166"/>
        <v>hutchdr012014</v>
      </c>
      <c r="B10681" s="19" t="s">
        <v>1748</v>
      </c>
      <c r="C10681" s="19">
        <v>2014</v>
      </c>
      <c r="D10681" s="19" t="s">
        <v>2334</v>
      </c>
      <c r="E10681" s="19">
        <v>7</v>
      </c>
      <c r="F10681" s="19">
        <v>13</v>
      </c>
      <c r="G10681" s="19">
        <v>1</v>
      </c>
      <c r="H10681" s="19">
        <v>2</v>
      </c>
    </row>
    <row r="10682" spans="1:8" x14ac:dyDescent="0.25">
      <c r="A10682" s="14" t="str">
        <f t="shared" si="166"/>
        <v>iannech012014</v>
      </c>
      <c r="B10682" s="19" t="s">
        <v>659</v>
      </c>
      <c r="C10682" s="19">
        <v>2014</v>
      </c>
      <c r="D10682" s="19" t="s">
        <v>2336</v>
      </c>
      <c r="E10682" s="19">
        <v>744</v>
      </c>
      <c r="F10682" s="19">
        <v>36</v>
      </c>
      <c r="G10682" s="19">
        <v>2</v>
      </c>
      <c r="H10682" s="19">
        <v>5</v>
      </c>
    </row>
    <row r="10683" spans="1:8" x14ac:dyDescent="0.25">
      <c r="A10683" s="14" t="str">
        <f t="shared" si="166"/>
        <v>ibanera012014</v>
      </c>
      <c r="B10683" s="19" t="s">
        <v>125</v>
      </c>
      <c r="C10683" s="19">
        <v>2014</v>
      </c>
      <c r="D10683" s="19" t="s">
        <v>2335</v>
      </c>
      <c r="E10683" s="19">
        <v>21</v>
      </c>
      <c r="F10683" s="19">
        <v>2</v>
      </c>
      <c r="G10683" s="19">
        <v>0</v>
      </c>
      <c r="H10683" s="19">
        <v>2</v>
      </c>
    </row>
    <row r="10684" spans="1:8" x14ac:dyDescent="0.25">
      <c r="A10684" s="14" t="str">
        <f t="shared" si="166"/>
        <v>ibanera012014</v>
      </c>
      <c r="B10684" s="19" t="s">
        <v>125</v>
      </c>
      <c r="C10684" s="19">
        <v>2014</v>
      </c>
      <c r="D10684" s="19" t="s">
        <v>2335</v>
      </c>
      <c r="E10684" s="19">
        <v>14</v>
      </c>
      <c r="F10684" s="19">
        <v>3</v>
      </c>
      <c r="G10684" s="19">
        <v>0</v>
      </c>
      <c r="H10684" s="19">
        <v>2</v>
      </c>
    </row>
    <row r="10685" spans="1:8" x14ac:dyDescent="0.25">
      <c r="A10685" s="14" t="str">
        <f t="shared" si="166"/>
        <v>ibanera012014</v>
      </c>
      <c r="B10685" s="19" t="s">
        <v>125</v>
      </c>
      <c r="C10685" s="19">
        <v>2014</v>
      </c>
      <c r="D10685" s="19" t="s">
        <v>2330</v>
      </c>
      <c r="E10685" s="19">
        <v>26</v>
      </c>
      <c r="F10685" s="19">
        <v>0</v>
      </c>
      <c r="G10685" s="19">
        <v>0</v>
      </c>
      <c r="H10685" s="19">
        <v>0</v>
      </c>
    </row>
    <row r="10686" spans="1:8" x14ac:dyDescent="0.25">
      <c r="A10686" s="14" t="str">
        <f t="shared" si="166"/>
        <v>ibanera012014</v>
      </c>
      <c r="B10686" s="19" t="s">
        <v>125</v>
      </c>
      <c r="C10686" s="19">
        <v>2014</v>
      </c>
      <c r="D10686" s="19" t="s">
        <v>2330</v>
      </c>
      <c r="E10686" s="19">
        <v>14</v>
      </c>
      <c r="F10686" s="19">
        <v>0</v>
      </c>
      <c r="G10686" s="19">
        <v>1</v>
      </c>
      <c r="H10686" s="19">
        <v>0</v>
      </c>
    </row>
    <row r="10687" spans="1:8" x14ac:dyDescent="0.25">
      <c r="A10687" s="14" t="str">
        <f t="shared" si="166"/>
        <v>ibanera012014</v>
      </c>
      <c r="B10687" s="19" t="s">
        <v>125</v>
      </c>
      <c r="C10687" s="19">
        <v>2014</v>
      </c>
      <c r="D10687" s="19" t="s">
        <v>2331</v>
      </c>
      <c r="E10687" s="19">
        <v>26</v>
      </c>
      <c r="F10687" s="19">
        <v>0</v>
      </c>
      <c r="G10687" s="19">
        <v>0</v>
      </c>
      <c r="H10687" s="19">
        <v>0</v>
      </c>
    </row>
    <row r="10688" spans="1:8" x14ac:dyDescent="0.25">
      <c r="A10688" s="14" t="str">
        <f t="shared" si="166"/>
        <v>ibanera012014</v>
      </c>
      <c r="B10688" s="19" t="s">
        <v>125</v>
      </c>
      <c r="C10688" s="19">
        <v>2014</v>
      </c>
      <c r="D10688" s="19" t="s">
        <v>2331</v>
      </c>
      <c r="E10688" s="19">
        <v>22</v>
      </c>
      <c r="F10688" s="19">
        <v>0</v>
      </c>
      <c r="G10688" s="19">
        <v>1</v>
      </c>
      <c r="H10688" s="19">
        <v>0</v>
      </c>
    </row>
    <row r="10689" spans="1:8" x14ac:dyDescent="0.25">
      <c r="A10689" s="14" t="str">
        <f t="shared" si="166"/>
        <v>ibanera012014</v>
      </c>
      <c r="B10689" s="19" t="s">
        <v>125</v>
      </c>
      <c r="C10689" s="19">
        <v>2014</v>
      </c>
      <c r="D10689" s="19" t="s">
        <v>2332</v>
      </c>
      <c r="E10689" s="19">
        <v>8</v>
      </c>
      <c r="F10689" s="19">
        <v>0</v>
      </c>
      <c r="G10689" s="19">
        <v>0</v>
      </c>
      <c r="H10689" s="19">
        <v>0</v>
      </c>
    </row>
    <row r="10690" spans="1:8" x14ac:dyDescent="0.25">
      <c r="A10690" s="14" t="str">
        <f t="shared" si="166"/>
        <v>inciaen012014</v>
      </c>
      <c r="B10690" s="19" t="s">
        <v>2200</v>
      </c>
      <c r="C10690" s="19">
        <v>2014</v>
      </c>
      <c r="D10690" s="19" t="s">
        <v>2329</v>
      </c>
      <c r="E10690" s="19">
        <v>198</v>
      </c>
      <c r="F10690" s="19">
        <v>8</v>
      </c>
      <c r="G10690" s="19">
        <v>2</v>
      </c>
      <c r="H10690" s="19">
        <v>0</v>
      </c>
    </row>
    <row r="10691" spans="1:8" x14ac:dyDescent="0.25">
      <c r="A10691" s="14" t="str">
        <f t="shared" ref="A10691:A10754" si="167">B10691&amp;C10691</f>
        <v>inciaen012014</v>
      </c>
      <c r="B10691" s="19" t="s">
        <v>2200</v>
      </c>
      <c r="C10691" s="19">
        <v>2014</v>
      </c>
      <c r="D10691" s="19" t="s">
        <v>2330</v>
      </c>
      <c r="E10691" s="19">
        <v>67</v>
      </c>
      <c r="F10691" s="19">
        <v>2</v>
      </c>
      <c r="G10691" s="19">
        <v>2</v>
      </c>
      <c r="H10691" s="19">
        <v>0</v>
      </c>
    </row>
    <row r="10692" spans="1:8" x14ac:dyDescent="0.25">
      <c r="A10692" s="14" t="str">
        <f t="shared" si="167"/>
        <v>inciaen012014</v>
      </c>
      <c r="B10692" s="19" t="s">
        <v>2200</v>
      </c>
      <c r="C10692" s="19">
        <v>2014</v>
      </c>
      <c r="D10692" s="19" t="s">
        <v>2331</v>
      </c>
      <c r="E10692" s="19">
        <v>266</v>
      </c>
      <c r="F10692" s="19">
        <v>10</v>
      </c>
      <c r="G10692" s="19">
        <v>5</v>
      </c>
      <c r="H10692" s="19">
        <v>0</v>
      </c>
    </row>
    <row r="10693" spans="1:8" x14ac:dyDescent="0.25">
      <c r="A10693" s="14" t="str">
        <f t="shared" si="167"/>
        <v>inciaen012014</v>
      </c>
      <c r="B10693" s="19" t="s">
        <v>2200</v>
      </c>
      <c r="C10693" s="19">
        <v>2014</v>
      </c>
      <c r="D10693" s="19" t="s">
        <v>2332</v>
      </c>
      <c r="E10693" s="19">
        <v>1</v>
      </c>
      <c r="F10693" s="19">
        <v>0</v>
      </c>
      <c r="G10693" s="19">
        <v>1</v>
      </c>
      <c r="H10693" s="19">
        <v>0</v>
      </c>
    </row>
    <row r="10694" spans="1:8" x14ac:dyDescent="0.25">
      <c r="A10694" s="14" t="str">
        <f t="shared" si="167"/>
        <v>infanom012014</v>
      </c>
      <c r="B10694" s="19" t="s">
        <v>309</v>
      </c>
      <c r="C10694" s="19">
        <v>2014</v>
      </c>
      <c r="D10694" s="19" t="s">
        <v>39</v>
      </c>
      <c r="E10694" s="19">
        <v>187</v>
      </c>
      <c r="F10694" s="19">
        <v>304</v>
      </c>
      <c r="G10694" s="19">
        <v>11</v>
      </c>
      <c r="H10694" s="19">
        <v>67</v>
      </c>
    </row>
    <row r="10695" spans="1:8" x14ac:dyDescent="0.25">
      <c r="A10695" s="14" t="str">
        <f t="shared" si="167"/>
        <v>irwinph012014</v>
      </c>
      <c r="B10695" s="19" t="s">
        <v>1966</v>
      </c>
      <c r="C10695" s="19">
        <v>2014</v>
      </c>
      <c r="D10695" s="19" t="s">
        <v>2334</v>
      </c>
      <c r="E10695" s="19">
        <v>0</v>
      </c>
      <c r="F10695" s="19">
        <v>0</v>
      </c>
      <c r="G10695" s="19">
        <v>0</v>
      </c>
      <c r="H10695" s="19">
        <v>0</v>
      </c>
    </row>
    <row r="10696" spans="1:8" x14ac:dyDescent="0.25">
      <c r="A10696" s="14" t="str">
        <f t="shared" si="167"/>
        <v>ishiktr012014</v>
      </c>
      <c r="B10696" s="19" t="s">
        <v>661</v>
      </c>
      <c r="C10696" s="19">
        <v>2014</v>
      </c>
      <c r="D10696" s="19" t="s">
        <v>2335</v>
      </c>
      <c r="E10696" s="19">
        <v>95</v>
      </c>
      <c r="F10696" s="19">
        <v>6</v>
      </c>
      <c r="G10696" s="19">
        <v>1</v>
      </c>
      <c r="H10696" s="19">
        <v>7</v>
      </c>
    </row>
    <row r="10697" spans="1:8" x14ac:dyDescent="0.25">
      <c r="A10697" s="14" t="str">
        <f t="shared" si="167"/>
        <v>ishiktr012014</v>
      </c>
      <c r="B10697" s="19" t="s">
        <v>661</v>
      </c>
      <c r="C10697" s="19">
        <v>2014</v>
      </c>
      <c r="D10697" s="19" t="s">
        <v>2335</v>
      </c>
      <c r="E10697" s="19">
        <v>125</v>
      </c>
      <c r="F10697" s="19">
        <v>9</v>
      </c>
      <c r="G10697" s="19">
        <v>0</v>
      </c>
      <c r="H10697" s="19">
        <v>16</v>
      </c>
    </row>
    <row r="10698" spans="1:8" x14ac:dyDescent="0.25">
      <c r="A10698" s="14" t="str">
        <f t="shared" si="167"/>
        <v>ishiktr012014</v>
      </c>
      <c r="B10698" s="19" t="s">
        <v>661</v>
      </c>
      <c r="C10698" s="19">
        <v>2014</v>
      </c>
      <c r="D10698" s="19" t="s">
        <v>2330</v>
      </c>
      <c r="E10698" s="19">
        <v>10</v>
      </c>
      <c r="F10698" s="19">
        <v>0</v>
      </c>
      <c r="G10698" s="19">
        <v>0</v>
      </c>
      <c r="H10698" s="19">
        <v>0</v>
      </c>
    </row>
    <row r="10699" spans="1:8" x14ac:dyDescent="0.25">
      <c r="A10699" s="14" t="str">
        <f t="shared" si="167"/>
        <v>ishiktr012014</v>
      </c>
      <c r="B10699" s="19" t="s">
        <v>661</v>
      </c>
      <c r="C10699" s="19">
        <v>2014</v>
      </c>
      <c r="D10699" s="19" t="s">
        <v>2331</v>
      </c>
      <c r="E10699" s="19">
        <v>10</v>
      </c>
      <c r="F10699" s="19">
        <v>0</v>
      </c>
      <c r="G10699" s="19">
        <v>0</v>
      </c>
      <c r="H10699" s="19">
        <v>0</v>
      </c>
    </row>
    <row r="10700" spans="1:8" x14ac:dyDescent="0.25">
      <c r="A10700" s="14" t="str">
        <f t="shared" si="167"/>
        <v>iwakuhi012014</v>
      </c>
      <c r="B10700" s="19" t="s">
        <v>1749</v>
      </c>
      <c r="C10700" s="19">
        <v>2014</v>
      </c>
      <c r="D10700" s="19" t="s">
        <v>2334</v>
      </c>
      <c r="E10700" s="19">
        <v>17</v>
      </c>
      <c r="F10700" s="19">
        <v>24</v>
      </c>
      <c r="G10700" s="19">
        <v>1</v>
      </c>
      <c r="H10700" s="19">
        <v>1</v>
      </c>
    </row>
    <row r="10701" spans="1:8" x14ac:dyDescent="0.25">
      <c r="A10701" s="14" t="str">
        <f t="shared" si="167"/>
        <v>izturma012014</v>
      </c>
      <c r="B10701" s="19" t="s">
        <v>462</v>
      </c>
      <c r="C10701" s="19">
        <v>2014</v>
      </c>
      <c r="D10701" s="19" t="s">
        <v>39</v>
      </c>
      <c r="E10701" s="19">
        <v>10</v>
      </c>
      <c r="F10701" s="19">
        <v>22</v>
      </c>
      <c r="G10701" s="19">
        <v>0</v>
      </c>
      <c r="H10701" s="19">
        <v>8</v>
      </c>
    </row>
    <row r="10702" spans="1:8" x14ac:dyDescent="0.25">
      <c r="A10702" s="14" t="str">
        <f t="shared" si="167"/>
        <v>jacksau012014</v>
      </c>
      <c r="B10702" s="19" t="s">
        <v>1304</v>
      </c>
      <c r="C10702" s="19">
        <v>2014</v>
      </c>
      <c r="D10702" s="19" t="s">
        <v>2329</v>
      </c>
      <c r="E10702" s="19">
        <v>247</v>
      </c>
      <c r="F10702" s="19">
        <v>2</v>
      </c>
      <c r="G10702" s="19">
        <v>4</v>
      </c>
      <c r="H10702" s="19">
        <v>1</v>
      </c>
    </row>
    <row r="10703" spans="1:8" x14ac:dyDescent="0.25">
      <c r="A10703" s="14" t="str">
        <f t="shared" si="167"/>
        <v>jacksau012014</v>
      </c>
      <c r="B10703" s="19" t="s">
        <v>1304</v>
      </c>
      <c r="C10703" s="19">
        <v>2014</v>
      </c>
      <c r="D10703" s="19" t="s">
        <v>2329</v>
      </c>
      <c r="E10703" s="19">
        <v>131</v>
      </c>
      <c r="F10703" s="19">
        <v>2</v>
      </c>
      <c r="G10703" s="19">
        <v>2</v>
      </c>
      <c r="H10703" s="19">
        <v>1</v>
      </c>
    </row>
    <row r="10704" spans="1:8" x14ac:dyDescent="0.25">
      <c r="A10704" s="14" t="str">
        <f t="shared" si="167"/>
        <v>jacksau012014</v>
      </c>
      <c r="B10704" s="19" t="s">
        <v>1304</v>
      </c>
      <c r="C10704" s="19">
        <v>2014</v>
      </c>
      <c r="D10704" s="19" t="s">
        <v>2331</v>
      </c>
      <c r="E10704" s="19">
        <v>247</v>
      </c>
      <c r="F10704" s="19">
        <v>2</v>
      </c>
      <c r="G10704" s="19">
        <v>4</v>
      </c>
      <c r="H10704" s="19">
        <v>1</v>
      </c>
    </row>
    <row r="10705" spans="1:8" x14ac:dyDescent="0.25">
      <c r="A10705" s="14" t="str">
        <f t="shared" si="167"/>
        <v>jacksau012014</v>
      </c>
      <c r="B10705" s="19" t="s">
        <v>1304</v>
      </c>
      <c r="C10705" s="19">
        <v>2014</v>
      </c>
      <c r="D10705" s="19" t="s">
        <v>2331</v>
      </c>
      <c r="E10705" s="19">
        <v>131</v>
      </c>
      <c r="F10705" s="19">
        <v>2</v>
      </c>
      <c r="G10705" s="19">
        <v>2</v>
      </c>
      <c r="H10705" s="19">
        <v>1</v>
      </c>
    </row>
    <row r="10706" spans="1:8" x14ac:dyDescent="0.25">
      <c r="A10706" s="14" t="str">
        <f t="shared" si="167"/>
        <v>jacksbr012014</v>
      </c>
      <c r="B10706" s="19" t="s">
        <v>1750</v>
      </c>
      <c r="C10706" s="19">
        <v>2014</v>
      </c>
      <c r="D10706" s="19" t="s">
        <v>2329</v>
      </c>
      <c r="E10706" s="19">
        <v>2</v>
      </c>
      <c r="F10706" s="19">
        <v>0</v>
      </c>
      <c r="G10706" s="19">
        <v>0</v>
      </c>
      <c r="H10706" s="19">
        <v>0</v>
      </c>
    </row>
    <row r="10707" spans="1:8" x14ac:dyDescent="0.25">
      <c r="A10707" s="14" t="str">
        <f t="shared" si="167"/>
        <v>jacksbr012014</v>
      </c>
      <c r="B10707" s="19" t="s">
        <v>1750</v>
      </c>
      <c r="C10707" s="19">
        <v>2014</v>
      </c>
      <c r="D10707" s="19" t="s">
        <v>2331</v>
      </c>
      <c r="E10707" s="19">
        <v>7</v>
      </c>
      <c r="F10707" s="19">
        <v>0</v>
      </c>
      <c r="G10707" s="19">
        <v>0</v>
      </c>
      <c r="H10707" s="19">
        <v>0</v>
      </c>
    </row>
    <row r="10708" spans="1:8" x14ac:dyDescent="0.25">
      <c r="A10708" s="14" t="str">
        <f t="shared" si="167"/>
        <v>jacksbr012014</v>
      </c>
      <c r="B10708" s="19" t="s">
        <v>1750</v>
      </c>
      <c r="C10708" s="19">
        <v>2014</v>
      </c>
      <c r="D10708" s="19" t="s">
        <v>2332</v>
      </c>
      <c r="E10708" s="19">
        <v>5</v>
      </c>
      <c r="F10708" s="19">
        <v>0</v>
      </c>
      <c r="G10708" s="19">
        <v>0</v>
      </c>
      <c r="H10708" s="19">
        <v>0</v>
      </c>
    </row>
    <row r="10709" spans="1:8" x14ac:dyDescent="0.25">
      <c r="A10709" s="14" t="str">
        <f t="shared" si="167"/>
        <v>jacksed012014</v>
      </c>
      <c r="B10709" s="19" t="s">
        <v>383</v>
      </c>
      <c r="C10709" s="19">
        <v>2014</v>
      </c>
      <c r="D10709" s="19" t="s">
        <v>2334</v>
      </c>
      <c r="E10709" s="19">
        <v>12</v>
      </c>
      <c r="F10709" s="19">
        <v>20</v>
      </c>
      <c r="G10709" s="19">
        <v>1</v>
      </c>
      <c r="H10709" s="19">
        <v>1</v>
      </c>
    </row>
    <row r="10710" spans="1:8" x14ac:dyDescent="0.25">
      <c r="A10710" s="14" t="str">
        <f t="shared" si="167"/>
        <v>jaimeju012014</v>
      </c>
      <c r="B10710" s="19" t="s">
        <v>2201</v>
      </c>
      <c r="C10710" s="19">
        <v>2014</v>
      </c>
      <c r="D10710" s="19" t="s">
        <v>2334</v>
      </c>
      <c r="E10710" s="19">
        <v>0</v>
      </c>
      <c r="F10710" s="19">
        <v>1</v>
      </c>
      <c r="G10710" s="19">
        <v>0</v>
      </c>
      <c r="H10710" s="19">
        <v>0</v>
      </c>
    </row>
    <row r="10711" spans="1:8" x14ac:dyDescent="0.25">
      <c r="A10711" s="14" t="str">
        <f t="shared" si="167"/>
        <v>janseke012014</v>
      </c>
      <c r="B10711" s="19" t="s">
        <v>1306</v>
      </c>
      <c r="C10711" s="19">
        <v>2014</v>
      </c>
      <c r="D10711" s="19" t="s">
        <v>2334</v>
      </c>
      <c r="E10711" s="19">
        <v>6</v>
      </c>
      <c r="F10711" s="19">
        <v>2</v>
      </c>
      <c r="G10711" s="19">
        <v>1</v>
      </c>
      <c r="H10711" s="19">
        <v>1</v>
      </c>
    </row>
    <row r="10712" spans="1:8" x14ac:dyDescent="0.25">
      <c r="A10712" s="14" t="str">
        <f t="shared" si="167"/>
        <v>janssca012014</v>
      </c>
      <c r="B10712" s="19" t="s">
        <v>662</v>
      </c>
      <c r="C10712" s="19">
        <v>2014</v>
      </c>
      <c r="D10712" s="19" t="s">
        <v>2334</v>
      </c>
      <c r="E10712" s="19">
        <v>3</v>
      </c>
      <c r="F10712" s="19">
        <v>5</v>
      </c>
      <c r="G10712" s="19">
        <v>1</v>
      </c>
      <c r="H10712" s="19">
        <v>1</v>
      </c>
    </row>
    <row r="10713" spans="1:8" x14ac:dyDescent="0.25">
      <c r="A10713" s="14" t="str">
        <f t="shared" si="167"/>
        <v>jasojo012014</v>
      </c>
      <c r="B10713" s="19" t="s">
        <v>942</v>
      </c>
      <c r="C10713" s="19">
        <v>2014</v>
      </c>
      <c r="D10713" s="19" t="s">
        <v>2336</v>
      </c>
      <c r="E10713" s="19">
        <v>338</v>
      </c>
      <c r="F10713" s="19">
        <v>10</v>
      </c>
      <c r="G10713" s="19">
        <v>1</v>
      </c>
      <c r="H10713" s="19">
        <v>0</v>
      </c>
    </row>
    <row r="10714" spans="1:8" x14ac:dyDescent="0.25">
      <c r="A10714" s="14" t="str">
        <f t="shared" si="167"/>
        <v>jayjo022014</v>
      </c>
      <c r="B10714" s="19" t="s">
        <v>1307</v>
      </c>
      <c r="C10714" s="19">
        <v>2014</v>
      </c>
      <c r="D10714" s="19" t="s">
        <v>2329</v>
      </c>
      <c r="E10714" s="19">
        <v>193</v>
      </c>
      <c r="F10714" s="19">
        <v>2</v>
      </c>
      <c r="G10714" s="19">
        <v>1</v>
      </c>
      <c r="H10714" s="19">
        <v>0</v>
      </c>
    </row>
    <row r="10715" spans="1:8" x14ac:dyDescent="0.25">
      <c r="A10715" s="14" t="str">
        <f t="shared" si="167"/>
        <v>jayjo022014</v>
      </c>
      <c r="B10715" s="19" t="s">
        <v>1307</v>
      </c>
      <c r="C10715" s="19">
        <v>2014</v>
      </c>
      <c r="D10715" s="19" t="s">
        <v>2330</v>
      </c>
      <c r="E10715" s="19">
        <v>26</v>
      </c>
      <c r="F10715" s="19">
        <v>0</v>
      </c>
      <c r="G10715" s="19">
        <v>1</v>
      </c>
      <c r="H10715" s="19">
        <v>0</v>
      </c>
    </row>
    <row r="10716" spans="1:8" x14ac:dyDescent="0.25">
      <c r="A10716" s="14" t="str">
        <f t="shared" si="167"/>
        <v>jayjo022014</v>
      </c>
      <c r="B10716" s="19" t="s">
        <v>1307</v>
      </c>
      <c r="C10716" s="19">
        <v>2014</v>
      </c>
      <c r="D10716" s="19" t="s">
        <v>2331</v>
      </c>
      <c r="E10716" s="19">
        <v>247</v>
      </c>
      <c r="F10716" s="19">
        <v>2</v>
      </c>
      <c r="G10716" s="19">
        <v>2</v>
      </c>
      <c r="H10716" s="19">
        <v>0</v>
      </c>
    </row>
    <row r="10717" spans="1:8" x14ac:dyDescent="0.25">
      <c r="A10717" s="14" t="str">
        <f t="shared" si="167"/>
        <v>jayjo022014</v>
      </c>
      <c r="B10717" s="19" t="s">
        <v>1307</v>
      </c>
      <c r="C10717" s="19">
        <v>2014</v>
      </c>
      <c r="D10717" s="19" t="s">
        <v>2332</v>
      </c>
      <c r="E10717" s="19">
        <v>28</v>
      </c>
      <c r="F10717" s="19">
        <v>0</v>
      </c>
      <c r="G10717" s="19">
        <v>0</v>
      </c>
      <c r="H10717" s="19">
        <v>0</v>
      </c>
    </row>
    <row r="10718" spans="1:8" x14ac:dyDescent="0.25">
      <c r="A10718" s="14" t="str">
        <f t="shared" si="167"/>
        <v>jeffrje012014</v>
      </c>
      <c r="B10718" s="19" t="s">
        <v>1308</v>
      </c>
      <c r="C10718" s="19">
        <v>2014</v>
      </c>
      <c r="D10718" s="19" t="s">
        <v>2334</v>
      </c>
      <c r="E10718" s="19">
        <v>0</v>
      </c>
      <c r="F10718" s="19">
        <v>0</v>
      </c>
      <c r="G10718" s="19">
        <v>1</v>
      </c>
      <c r="H10718" s="19">
        <v>0</v>
      </c>
    </row>
    <row r="10719" spans="1:8" x14ac:dyDescent="0.25">
      <c r="A10719" s="14" t="str">
        <f t="shared" si="167"/>
        <v>jeffrje012014</v>
      </c>
      <c r="B10719" s="19" t="s">
        <v>1308</v>
      </c>
      <c r="C10719" s="19">
        <v>2014</v>
      </c>
      <c r="D10719" s="19" t="s">
        <v>2334</v>
      </c>
      <c r="E10719" s="19">
        <v>0</v>
      </c>
      <c r="F10719" s="19">
        <v>5</v>
      </c>
      <c r="G10719" s="19">
        <v>0</v>
      </c>
      <c r="H10719" s="19">
        <v>1</v>
      </c>
    </row>
    <row r="10720" spans="1:8" x14ac:dyDescent="0.25">
      <c r="A10720" s="14" t="str">
        <f t="shared" si="167"/>
        <v>jenkich012014</v>
      </c>
      <c r="B10720" s="19" t="s">
        <v>1752</v>
      </c>
      <c r="C10720" s="19">
        <v>2014</v>
      </c>
      <c r="D10720" s="19" t="s">
        <v>2334</v>
      </c>
      <c r="E10720" s="19">
        <v>1</v>
      </c>
      <c r="F10720" s="19">
        <v>9</v>
      </c>
      <c r="G10720" s="19">
        <v>0</v>
      </c>
      <c r="H10720" s="19">
        <v>2</v>
      </c>
    </row>
    <row r="10721" spans="1:8" x14ac:dyDescent="0.25">
      <c r="A10721" s="14" t="str">
        <f t="shared" si="167"/>
        <v>jennida012014</v>
      </c>
      <c r="B10721" s="19" t="s">
        <v>1753</v>
      </c>
      <c r="C10721" s="19">
        <v>2014</v>
      </c>
      <c r="D10721" s="19" t="s">
        <v>2334</v>
      </c>
      <c r="E10721" s="19">
        <v>1</v>
      </c>
      <c r="F10721" s="19">
        <v>8</v>
      </c>
      <c r="G10721" s="19">
        <v>1</v>
      </c>
      <c r="H10721" s="19">
        <v>0</v>
      </c>
    </row>
    <row r="10722" spans="1:8" x14ac:dyDescent="0.25">
      <c r="A10722" s="14" t="str">
        <f t="shared" si="167"/>
        <v>jennide012014</v>
      </c>
      <c r="B10722" s="19" t="s">
        <v>1309</v>
      </c>
      <c r="C10722" s="19">
        <v>2014</v>
      </c>
      <c r="D10722" s="19" t="s">
        <v>2329</v>
      </c>
      <c r="E10722" s="19">
        <v>307</v>
      </c>
      <c r="F10722" s="19">
        <v>2</v>
      </c>
      <c r="G10722" s="19">
        <v>0</v>
      </c>
      <c r="H10722" s="19">
        <v>0</v>
      </c>
    </row>
    <row r="10723" spans="1:8" x14ac:dyDescent="0.25">
      <c r="A10723" s="14" t="str">
        <f t="shared" si="167"/>
        <v>jennide012014</v>
      </c>
      <c r="B10723" s="19" t="s">
        <v>1309</v>
      </c>
      <c r="C10723" s="19">
        <v>2014</v>
      </c>
      <c r="D10723" s="19" t="s">
        <v>2331</v>
      </c>
      <c r="E10723" s="19">
        <v>307</v>
      </c>
      <c r="F10723" s="19">
        <v>2</v>
      </c>
      <c r="G10723" s="19">
        <v>0</v>
      </c>
      <c r="H10723" s="19">
        <v>0</v>
      </c>
    </row>
    <row r="10724" spans="1:8" x14ac:dyDescent="0.25">
      <c r="A10724" s="14" t="str">
        <f t="shared" si="167"/>
        <v>jepseke012014</v>
      </c>
      <c r="B10724" s="19" t="s">
        <v>943</v>
      </c>
      <c r="C10724" s="19">
        <v>2014</v>
      </c>
      <c r="D10724" s="19" t="s">
        <v>2334</v>
      </c>
      <c r="E10724" s="19">
        <v>3</v>
      </c>
      <c r="F10724" s="19">
        <v>11</v>
      </c>
      <c r="G10724" s="19">
        <v>1</v>
      </c>
      <c r="H10724" s="19">
        <v>1</v>
      </c>
    </row>
    <row r="10725" spans="1:8" x14ac:dyDescent="0.25">
      <c r="A10725" s="14" t="str">
        <f t="shared" si="167"/>
        <v>jeterde012014</v>
      </c>
      <c r="B10725" s="19" t="s">
        <v>127</v>
      </c>
      <c r="C10725" s="19">
        <v>2014</v>
      </c>
      <c r="D10725" s="19" t="s">
        <v>2333</v>
      </c>
      <c r="E10725" s="19">
        <v>144</v>
      </c>
      <c r="F10725" s="19">
        <v>256</v>
      </c>
      <c r="G10725" s="19">
        <v>11</v>
      </c>
      <c r="H10725" s="19">
        <v>48</v>
      </c>
    </row>
    <row r="10726" spans="1:8" x14ac:dyDescent="0.25">
      <c r="A10726" s="14" t="str">
        <f t="shared" si="167"/>
        <v>jimence012014</v>
      </c>
      <c r="B10726" s="19" t="s">
        <v>663</v>
      </c>
      <c r="C10726" s="19">
        <v>2014</v>
      </c>
      <c r="D10726" s="19" t="s">
        <v>2334</v>
      </c>
      <c r="E10726" s="19">
        <v>0</v>
      </c>
      <c r="F10726" s="19">
        <v>1</v>
      </c>
      <c r="G10726" s="19">
        <v>1</v>
      </c>
      <c r="H10726" s="19">
        <v>0</v>
      </c>
    </row>
    <row r="10727" spans="1:8" x14ac:dyDescent="0.25">
      <c r="A10727" s="14" t="str">
        <f t="shared" si="167"/>
        <v>jimenlu022014</v>
      </c>
      <c r="B10727" s="19" t="s">
        <v>1967</v>
      </c>
      <c r="C10727" s="19">
        <v>2014</v>
      </c>
      <c r="D10727" s="19" t="s">
        <v>40</v>
      </c>
      <c r="E10727" s="19">
        <v>9</v>
      </c>
      <c r="F10727" s="19">
        <v>18</v>
      </c>
      <c r="G10727" s="19">
        <v>0</v>
      </c>
      <c r="H10727" s="19">
        <v>5</v>
      </c>
    </row>
    <row r="10728" spans="1:8" x14ac:dyDescent="0.25">
      <c r="A10728" s="14" t="str">
        <f t="shared" si="167"/>
        <v>jimenub012014</v>
      </c>
      <c r="B10728" s="19" t="s">
        <v>664</v>
      </c>
      <c r="C10728" s="19">
        <v>2014</v>
      </c>
      <c r="D10728" s="19" t="s">
        <v>2334</v>
      </c>
      <c r="E10728" s="19">
        <v>11</v>
      </c>
      <c r="F10728" s="19">
        <v>9</v>
      </c>
      <c r="G10728" s="19">
        <v>0</v>
      </c>
      <c r="H10728" s="19">
        <v>3</v>
      </c>
    </row>
    <row r="10729" spans="1:8" x14ac:dyDescent="0.25">
      <c r="A10729" s="14" t="str">
        <f t="shared" si="167"/>
        <v>johnsch052014</v>
      </c>
      <c r="B10729" s="19" t="s">
        <v>1115</v>
      </c>
      <c r="C10729" s="19">
        <v>2014</v>
      </c>
      <c r="D10729" s="19" t="s">
        <v>2335</v>
      </c>
      <c r="E10729" s="19">
        <v>1</v>
      </c>
      <c r="F10729" s="19">
        <v>0</v>
      </c>
      <c r="G10729" s="19">
        <v>0</v>
      </c>
      <c r="H10729" s="19">
        <v>0</v>
      </c>
    </row>
    <row r="10730" spans="1:8" x14ac:dyDescent="0.25">
      <c r="A10730" s="14" t="str">
        <f t="shared" si="167"/>
        <v>johnsch052014</v>
      </c>
      <c r="B10730" s="19" t="s">
        <v>1115</v>
      </c>
      <c r="C10730" s="19">
        <v>2014</v>
      </c>
      <c r="D10730" s="19" t="s">
        <v>40</v>
      </c>
      <c r="E10730" s="19">
        <v>56</v>
      </c>
      <c r="F10730" s="19">
        <v>209</v>
      </c>
      <c r="G10730" s="19">
        <v>6</v>
      </c>
      <c r="H10730" s="19">
        <v>18</v>
      </c>
    </row>
    <row r="10731" spans="1:8" x14ac:dyDescent="0.25">
      <c r="A10731" s="14" t="str">
        <f t="shared" si="167"/>
        <v>johnsda062014</v>
      </c>
      <c r="B10731" s="19" t="s">
        <v>561</v>
      </c>
      <c r="C10731" s="19">
        <v>2014</v>
      </c>
      <c r="D10731" s="19" t="s">
        <v>2335</v>
      </c>
      <c r="E10731" s="19">
        <v>44</v>
      </c>
      <c r="F10731" s="19">
        <v>4</v>
      </c>
      <c r="G10731" s="19">
        <v>1</v>
      </c>
      <c r="H10731" s="19">
        <v>2</v>
      </c>
    </row>
    <row r="10732" spans="1:8" x14ac:dyDescent="0.25">
      <c r="A10732" s="14" t="str">
        <f t="shared" si="167"/>
        <v>johnsel022014</v>
      </c>
      <c r="B10732" s="19" t="s">
        <v>944</v>
      </c>
      <c r="C10732" s="19">
        <v>2014</v>
      </c>
      <c r="D10732" s="19" t="s">
        <v>39</v>
      </c>
      <c r="E10732" s="19">
        <v>3</v>
      </c>
      <c r="F10732" s="19">
        <v>7</v>
      </c>
      <c r="G10732" s="19">
        <v>2</v>
      </c>
      <c r="H10732" s="19">
        <v>2</v>
      </c>
    </row>
    <row r="10733" spans="1:8" x14ac:dyDescent="0.25">
      <c r="A10733" s="14" t="str">
        <f t="shared" si="167"/>
        <v>johnsel022014</v>
      </c>
      <c r="B10733" s="19" t="s">
        <v>944</v>
      </c>
      <c r="C10733" s="19">
        <v>2014</v>
      </c>
      <c r="D10733" s="19" t="s">
        <v>40</v>
      </c>
      <c r="E10733" s="19">
        <v>0</v>
      </c>
      <c r="F10733" s="19">
        <v>0</v>
      </c>
      <c r="G10733" s="19">
        <v>0</v>
      </c>
      <c r="H10733" s="19">
        <v>0</v>
      </c>
    </row>
    <row r="10734" spans="1:8" x14ac:dyDescent="0.25">
      <c r="A10734" s="14" t="str">
        <f t="shared" si="167"/>
        <v>johnsel022014</v>
      </c>
      <c r="B10734" s="19" t="s">
        <v>944</v>
      </c>
      <c r="C10734" s="19">
        <v>2014</v>
      </c>
      <c r="D10734" s="19" t="s">
        <v>2331</v>
      </c>
      <c r="E10734" s="19">
        <v>6</v>
      </c>
      <c r="F10734" s="19">
        <v>0</v>
      </c>
      <c r="G10734" s="19">
        <v>0</v>
      </c>
      <c r="H10734" s="19">
        <v>0</v>
      </c>
    </row>
    <row r="10735" spans="1:8" x14ac:dyDescent="0.25">
      <c r="A10735" s="14" t="str">
        <f t="shared" si="167"/>
        <v>johnsel022014</v>
      </c>
      <c r="B10735" s="19" t="s">
        <v>944</v>
      </c>
      <c r="C10735" s="19">
        <v>2014</v>
      </c>
      <c r="D10735" s="19" t="s">
        <v>2332</v>
      </c>
      <c r="E10735" s="19">
        <v>6</v>
      </c>
      <c r="F10735" s="19">
        <v>0</v>
      </c>
      <c r="G10735" s="19">
        <v>0</v>
      </c>
      <c r="H10735" s="19">
        <v>0</v>
      </c>
    </row>
    <row r="10736" spans="1:8" x14ac:dyDescent="0.25">
      <c r="A10736" s="14" t="str">
        <f t="shared" si="167"/>
        <v>johnser042014</v>
      </c>
      <c r="B10736" s="19" t="s">
        <v>1968</v>
      </c>
      <c r="C10736" s="19">
        <v>2014</v>
      </c>
      <c r="D10736" s="19" t="s">
        <v>2334</v>
      </c>
      <c r="E10736" s="19">
        <v>3</v>
      </c>
      <c r="F10736" s="19">
        <v>2</v>
      </c>
      <c r="G10736" s="19">
        <v>0</v>
      </c>
      <c r="H10736" s="19">
        <v>0</v>
      </c>
    </row>
    <row r="10737" spans="1:8" x14ac:dyDescent="0.25">
      <c r="A10737" s="14" t="str">
        <f t="shared" si="167"/>
        <v>johnsji042014</v>
      </c>
      <c r="B10737" s="19" t="s">
        <v>665</v>
      </c>
      <c r="C10737" s="19">
        <v>2014</v>
      </c>
      <c r="D10737" s="19" t="s">
        <v>2334</v>
      </c>
      <c r="E10737" s="19">
        <v>2</v>
      </c>
      <c r="F10737" s="19">
        <v>3</v>
      </c>
      <c r="G10737" s="19">
        <v>1</v>
      </c>
      <c r="H10737" s="19">
        <v>0</v>
      </c>
    </row>
    <row r="10738" spans="1:8" x14ac:dyDescent="0.25">
      <c r="A10738" s="14" t="str">
        <f t="shared" si="167"/>
        <v>johnsji042014</v>
      </c>
      <c r="B10738" s="19" t="s">
        <v>665</v>
      </c>
      <c r="C10738" s="19">
        <v>2014</v>
      </c>
      <c r="D10738" s="19" t="s">
        <v>2334</v>
      </c>
      <c r="E10738" s="19">
        <v>2</v>
      </c>
      <c r="F10738" s="19">
        <v>3</v>
      </c>
      <c r="G10738" s="19">
        <v>0</v>
      </c>
      <c r="H10738" s="19">
        <v>0</v>
      </c>
    </row>
    <row r="10739" spans="1:8" x14ac:dyDescent="0.25">
      <c r="A10739" s="14" t="str">
        <f t="shared" si="167"/>
        <v>johnske052014</v>
      </c>
      <c r="B10739" s="19" t="s">
        <v>563</v>
      </c>
      <c r="C10739" s="19">
        <v>2014</v>
      </c>
      <c r="D10739" s="19" t="s">
        <v>2335</v>
      </c>
      <c r="E10739" s="19">
        <v>181</v>
      </c>
      <c r="F10739" s="19">
        <v>25</v>
      </c>
      <c r="G10739" s="19">
        <v>4</v>
      </c>
      <c r="H10739" s="19">
        <v>6</v>
      </c>
    </row>
    <row r="10740" spans="1:8" x14ac:dyDescent="0.25">
      <c r="A10740" s="14" t="str">
        <f t="shared" si="167"/>
        <v>johnske052014</v>
      </c>
      <c r="B10740" s="19" t="s">
        <v>563</v>
      </c>
      <c r="C10740" s="19">
        <v>2014</v>
      </c>
      <c r="D10740" s="19" t="s">
        <v>2335</v>
      </c>
      <c r="E10740" s="19">
        <v>32</v>
      </c>
      <c r="F10740" s="19">
        <v>4</v>
      </c>
      <c r="G10740" s="19">
        <v>0</v>
      </c>
      <c r="H10740" s="19">
        <v>3</v>
      </c>
    </row>
    <row r="10741" spans="1:8" x14ac:dyDescent="0.25">
      <c r="A10741" s="14" t="str">
        <f t="shared" si="167"/>
        <v>johnske052014</v>
      </c>
      <c r="B10741" s="19" t="s">
        <v>563</v>
      </c>
      <c r="C10741" s="19">
        <v>2014</v>
      </c>
      <c r="D10741" s="19" t="s">
        <v>39</v>
      </c>
      <c r="E10741" s="19">
        <v>0</v>
      </c>
      <c r="F10741" s="19">
        <v>1</v>
      </c>
      <c r="G10741" s="19">
        <v>0</v>
      </c>
      <c r="H10741" s="19">
        <v>0</v>
      </c>
    </row>
    <row r="10742" spans="1:8" x14ac:dyDescent="0.25">
      <c r="A10742" s="14" t="str">
        <f t="shared" si="167"/>
        <v>johnske052014</v>
      </c>
      <c r="B10742" s="19" t="s">
        <v>563</v>
      </c>
      <c r="C10742" s="19">
        <v>2014</v>
      </c>
      <c r="D10742" s="19" t="s">
        <v>39</v>
      </c>
      <c r="E10742" s="19">
        <v>0</v>
      </c>
      <c r="F10742" s="19">
        <v>0</v>
      </c>
      <c r="G10742" s="19">
        <v>0</v>
      </c>
      <c r="H10742" s="19">
        <v>0</v>
      </c>
    </row>
    <row r="10743" spans="1:8" x14ac:dyDescent="0.25">
      <c r="A10743" s="14" t="str">
        <f t="shared" si="167"/>
        <v>johnske052014</v>
      </c>
      <c r="B10743" s="19" t="s">
        <v>563</v>
      </c>
      <c r="C10743" s="19">
        <v>2014</v>
      </c>
      <c r="D10743" s="19" t="s">
        <v>39</v>
      </c>
      <c r="E10743" s="19">
        <v>3</v>
      </c>
      <c r="F10743" s="19">
        <v>3</v>
      </c>
      <c r="G10743" s="19">
        <v>1</v>
      </c>
      <c r="H10743" s="19">
        <v>1</v>
      </c>
    </row>
    <row r="10744" spans="1:8" x14ac:dyDescent="0.25">
      <c r="A10744" s="14" t="str">
        <f t="shared" si="167"/>
        <v>johnske052014</v>
      </c>
      <c r="B10744" s="19" t="s">
        <v>563</v>
      </c>
      <c r="C10744" s="19">
        <v>2014</v>
      </c>
      <c r="D10744" s="19" t="s">
        <v>40</v>
      </c>
      <c r="E10744" s="19">
        <v>18</v>
      </c>
      <c r="F10744" s="19">
        <v>53</v>
      </c>
      <c r="G10744" s="19">
        <v>5</v>
      </c>
      <c r="H10744" s="19">
        <v>5</v>
      </c>
    </row>
    <row r="10745" spans="1:8" x14ac:dyDescent="0.25">
      <c r="A10745" s="14" t="str">
        <f t="shared" si="167"/>
        <v>johnske052014</v>
      </c>
      <c r="B10745" s="19" t="s">
        <v>563</v>
      </c>
      <c r="C10745" s="19">
        <v>2014</v>
      </c>
      <c r="D10745" s="19" t="s">
        <v>40</v>
      </c>
      <c r="E10745" s="19">
        <v>1</v>
      </c>
      <c r="F10745" s="19">
        <v>3</v>
      </c>
      <c r="G10745" s="19">
        <v>0</v>
      </c>
      <c r="H10745" s="19">
        <v>0</v>
      </c>
    </row>
    <row r="10746" spans="1:8" x14ac:dyDescent="0.25">
      <c r="A10746" s="14" t="str">
        <f t="shared" si="167"/>
        <v>johnske052014</v>
      </c>
      <c r="B10746" s="19" t="s">
        <v>563</v>
      </c>
      <c r="C10746" s="19">
        <v>2014</v>
      </c>
      <c r="D10746" s="19" t="s">
        <v>40</v>
      </c>
      <c r="E10746" s="19">
        <v>4</v>
      </c>
      <c r="F10746" s="19">
        <v>11</v>
      </c>
      <c r="G10746" s="19">
        <v>1</v>
      </c>
      <c r="H10746" s="19">
        <v>0</v>
      </c>
    </row>
    <row r="10747" spans="1:8" x14ac:dyDescent="0.25">
      <c r="A10747" s="14" t="str">
        <f t="shared" si="167"/>
        <v>johnske052014</v>
      </c>
      <c r="B10747" s="19" t="s">
        <v>563</v>
      </c>
      <c r="C10747" s="19">
        <v>2014</v>
      </c>
      <c r="D10747" s="19" t="s">
        <v>2330</v>
      </c>
      <c r="E10747" s="19">
        <v>1</v>
      </c>
      <c r="F10747" s="19">
        <v>0</v>
      </c>
      <c r="G10747" s="19">
        <v>0</v>
      </c>
      <c r="H10747" s="19">
        <v>0</v>
      </c>
    </row>
    <row r="10748" spans="1:8" x14ac:dyDescent="0.25">
      <c r="A10748" s="14" t="str">
        <f t="shared" si="167"/>
        <v>johnske052014</v>
      </c>
      <c r="B10748" s="19" t="s">
        <v>563</v>
      </c>
      <c r="C10748" s="19">
        <v>2014</v>
      </c>
      <c r="D10748" s="19" t="s">
        <v>2330</v>
      </c>
      <c r="E10748" s="19">
        <v>0</v>
      </c>
      <c r="F10748" s="19">
        <v>0</v>
      </c>
      <c r="G10748" s="19">
        <v>0</v>
      </c>
      <c r="H10748" s="19">
        <v>0</v>
      </c>
    </row>
    <row r="10749" spans="1:8" x14ac:dyDescent="0.25">
      <c r="A10749" s="14" t="str">
        <f t="shared" si="167"/>
        <v>johnske052014</v>
      </c>
      <c r="B10749" s="19" t="s">
        <v>563</v>
      </c>
      <c r="C10749" s="19">
        <v>2014</v>
      </c>
      <c r="D10749" s="19" t="s">
        <v>2331</v>
      </c>
      <c r="E10749" s="19">
        <v>3</v>
      </c>
      <c r="F10749" s="19">
        <v>0</v>
      </c>
      <c r="G10749" s="19">
        <v>0</v>
      </c>
      <c r="H10749" s="19">
        <v>0</v>
      </c>
    </row>
    <row r="10750" spans="1:8" x14ac:dyDescent="0.25">
      <c r="A10750" s="14" t="str">
        <f t="shared" si="167"/>
        <v>johnske052014</v>
      </c>
      <c r="B10750" s="19" t="s">
        <v>563</v>
      </c>
      <c r="C10750" s="19">
        <v>2014</v>
      </c>
      <c r="D10750" s="19" t="s">
        <v>2331</v>
      </c>
      <c r="E10750" s="19">
        <v>0</v>
      </c>
      <c r="F10750" s="19">
        <v>0</v>
      </c>
      <c r="G10750" s="19">
        <v>0</v>
      </c>
      <c r="H10750" s="19">
        <v>0</v>
      </c>
    </row>
    <row r="10751" spans="1:8" x14ac:dyDescent="0.25">
      <c r="A10751" s="14" t="str">
        <f t="shared" si="167"/>
        <v>johnske052014</v>
      </c>
      <c r="B10751" s="19" t="s">
        <v>563</v>
      </c>
      <c r="C10751" s="19">
        <v>2014</v>
      </c>
      <c r="D10751" s="19" t="s">
        <v>2332</v>
      </c>
      <c r="E10751" s="19">
        <v>2</v>
      </c>
      <c r="F10751" s="19">
        <v>0</v>
      </c>
      <c r="G10751" s="19">
        <v>0</v>
      </c>
      <c r="H10751" s="19">
        <v>0</v>
      </c>
    </row>
    <row r="10752" spans="1:8" x14ac:dyDescent="0.25">
      <c r="A10752" s="14" t="str">
        <f t="shared" si="167"/>
        <v>johnskr012014</v>
      </c>
      <c r="B10752" s="19" t="s">
        <v>1969</v>
      </c>
      <c r="C10752" s="19">
        <v>2014</v>
      </c>
      <c r="D10752" s="19" t="s">
        <v>2334</v>
      </c>
      <c r="E10752" s="19">
        <v>0</v>
      </c>
      <c r="F10752" s="19">
        <v>4</v>
      </c>
      <c r="G10752" s="19">
        <v>0</v>
      </c>
      <c r="H10752" s="19">
        <v>0</v>
      </c>
    </row>
    <row r="10753" spans="1:8" x14ac:dyDescent="0.25">
      <c r="A10753" s="14" t="str">
        <f t="shared" si="167"/>
        <v>johnsre022014</v>
      </c>
      <c r="B10753" s="19" t="s">
        <v>384</v>
      </c>
      <c r="C10753" s="19">
        <v>2014</v>
      </c>
      <c r="D10753" s="19" t="s">
        <v>2329</v>
      </c>
      <c r="E10753" s="19">
        <v>2</v>
      </c>
      <c r="F10753" s="19">
        <v>0</v>
      </c>
      <c r="G10753" s="19">
        <v>0</v>
      </c>
      <c r="H10753" s="19">
        <v>0</v>
      </c>
    </row>
    <row r="10754" spans="1:8" x14ac:dyDescent="0.25">
      <c r="A10754" s="14" t="str">
        <f t="shared" si="167"/>
        <v>johnsre022014</v>
      </c>
      <c r="B10754" s="19" t="s">
        <v>384</v>
      </c>
      <c r="C10754" s="19">
        <v>2014</v>
      </c>
      <c r="D10754" s="19" t="s">
        <v>2330</v>
      </c>
      <c r="E10754" s="19">
        <v>32</v>
      </c>
      <c r="F10754" s="19">
        <v>3</v>
      </c>
      <c r="G10754" s="19">
        <v>0</v>
      </c>
      <c r="H10754" s="19">
        <v>1</v>
      </c>
    </row>
    <row r="10755" spans="1:8" x14ac:dyDescent="0.25">
      <c r="A10755" s="14" t="str">
        <f t="shared" ref="A10755:A10818" si="168">B10755&amp;C10755</f>
        <v>johnsre022014</v>
      </c>
      <c r="B10755" s="19" t="s">
        <v>384</v>
      </c>
      <c r="C10755" s="19">
        <v>2014</v>
      </c>
      <c r="D10755" s="19" t="s">
        <v>2331</v>
      </c>
      <c r="E10755" s="19">
        <v>42</v>
      </c>
      <c r="F10755" s="19">
        <v>4</v>
      </c>
      <c r="G10755" s="19">
        <v>1</v>
      </c>
      <c r="H10755" s="19">
        <v>1</v>
      </c>
    </row>
    <row r="10756" spans="1:8" x14ac:dyDescent="0.25">
      <c r="A10756" s="14" t="str">
        <f t="shared" si="168"/>
        <v>johnsre022014</v>
      </c>
      <c r="B10756" s="19" t="s">
        <v>384</v>
      </c>
      <c r="C10756" s="19">
        <v>2014</v>
      </c>
      <c r="D10756" s="19" t="s">
        <v>2332</v>
      </c>
      <c r="E10756" s="19">
        <v>8</v>
      </c>
      <c r="F10756" s="19">
        <v>1</v>
      </c>
      <c r="G10756" s="19">
        <v>1</v>
      </c>
      <c r="H10756" s="19">
        <v>0</v>
      </c>
    </row>
    <row r="10757" spans="1:8" x14ac:dyDescent="0.25">
      <c r="A10757" s="14" t="str">
        <f t="shared" si="168"/>
        <v>jokiser012014</v>
      </c>
      <c r="B10757" s="19" t="s">
        <v>2202</v>
      </c>
      <c r="C10757" s="19">
        <v>2014</v>
      </c>
      <c r="D10757" s="19" t="s">
        <v>2334</v>
      </c>
      <c r="E10757" s="19">
        <v>1</v>
      </c>
      <c r="F10757" s="19">
        <v>3</v>
      </c>
      <c r="G10757" s="19">
        <v>0</v>
      </c>
      <c r="H10757" s="19">
        <v>0</v>
      </c>
    </row>
    <row r="10758" spans="1:8" x14ac:dyDescent="0.25">
      <c r="A10758" s="14" t="str">
        <f t="shared" si="168"/>
        <v>jonesad012014</v>
      </c>
      <c r="B10758" s="19" t="s">
        <v>666</v>
      </c>
      <c r="C10758" s="19">
        <v>2014</v>
      </c>
      <c r="D10758" s="19" t="s">
        <v>2329</v>
      </c>
      <c r="E10758" s="19">
        <v>374</v>
      </c>
      <c r="F10758" s="19">
        <v>7</v>
      </c>
      <c r="G10758" s="19">
        <v>6</v>
      </c>
      <c r="H10758" s="19">
        <v>3</v>
      </c>
    </row>
    <row r="10759" spans="1:8" x14ac:dyDescent="0.25">
      <c r="A10759" s="14" t="str">
        <f t="shared" si="168"/>
        <v>jonesad012014</v>
      </c>
      <c r="B10759" s="19" t="s">
        <v>666</v>
      </c>
      <c r="C10759" s="19">
        <v>2014</v>
      </c>
      <c r="D10759" s="19" t="s">
        <v>2331</v>
      </c>
      <c r="E10759" s="19">
        <v>374</v>
      </c>
      <c r="F10759" s="19">
        <v>7</v>
      </c>
      <c r="G10759" s="19">
        <v>6</v>
      </c>
      <c r="H10759" s="19">
        <v>3</v>
      </c>
    </row>
    <row r="10760" spans="1:8" x14ac:dyDescent="0.25">
      <c r="A10760" s="14" t="str">
        <f t="shared" si="168"/>
        <v>jonesga022014</v>
      </c>
      <c r="B10760" s="19" t="s">
        <v>807</v>
      </c>
      <c r="C10760" s="19">
        <v>2014</v>
      </c>
      <c r="D10760" s="19" t="s">
        <v>2335</v>
      </c>
      <c r="E10760" s="19">
        <v>990</v>
      </c>
      <c r="F10760" s="19">
        <v>107</v>
      </c>
      <c r="G10760" s="19">
        <v>13</v>
      </c>
      <c r="H10760" s="19">
        <v>103</v>
      </c>
    </row>
    <row r="10761" spans="1:8" x14ac:dyDescent="0.25">
      <c r="A10761" s="14" t="str">
        <f t="shared" si="168"/>
        <v>jonesga022014</v>
      </c>
      <c r="B10761" s="19" t="s">
        <v>807</v>
      </c>
      <c r="C10761" s="19">
        <v>2014</v>
      </c>
      <c r="D10761" s="19" t="s">
        <v>2331</v>
      </c>
      <c r="E10761" s="19">
        <v>8</v>
      </c>
      <c r="F10761" s="19">
        <v>0</v>
      </c>
      <c r="G10761" s="19">
        <v>0</v>
      </c>
      <c r="H10761" s="19">
        <v>0</v>
      </c>
    </row>
    <row r="10762" spans="1:8" x14ac:dyDescent="0.25">
      <c r="A10762" s="14" t="str">
        <f t="shared" si="168"/>
        <v>jonesga022014</v>
      </c>
      <c r="B10762" s="19" t="s">
        <v>807</v>
      </c>
      <c r="C10762" s="19">
        <v>2014</v>
      </c>
      <c r="D10762" s="19" t="s">
        <v>2332</v>
      </c>
      <c r="E10762" s="19">
        <v>8</v>
      </c>
      <c r="F10762" s="19">
        <v>0</v>
      </c>
      <c r="G10762" s="19">
        <v>0</v>
      </c>
      <c r="H10762" s="19">
        <v>0</v>
      </c>
    </row>
    <row r="10763" spans="1:8" x14ac:dyDescent="0.25">
      <c r="A10763" s="14" t="str">
        <f t="shared" si="168"/>
        <v>jonesja062014</v>
      </c>
      <c r="B10763" s="19" t="s">
        <v>2203</v>
      </c>
      <c r="C10763" s="19">
        <v>2014</v>
      </c>
      <c r="D10763" s="19" t="s">
        <v>2329</v>
      </c>
      <c r="E10763" s="19">
        <v>153</v>
      </c>
      <c r="F10763" s="19">
        <v>1</v>
      </c>
      <c r="G10763" s="19">
        <v>1</v>
      </c>
      <c r="H10763" s="19">
        <v>0</v>
      </c>
    </row>
    <row r="10764" spans="1:8" x14ac:dyDescent="0.25">
      <c r="A10764" s="14" t="str">
        <f t="shared" si="168"/>
        <v>jonesja062014</v>
      </c>
      <c r="B10764" s="19" t="s">
        <v>2203</v>
      </c>
      <c r="C10764" s="19">
        <v>2014</v>
      </c>
      <c r="D10764" s="19" t="s">
        <v>2330</v>
      </c>
      <c r="E10764" s="19">
        <v>1</v>
      </c>
      <c r="F10764" s="19">
        <v>0</v>
      </c>
      <c r="G10764" s="19">
        <v>1</v>
      </c>
      <c r="H10764" s="19">
        <v>0</v>
      </c>
    </row>
    <row r="10765" spans="1:8" x14ac:dyDescent="0.25">
      <c r="A10765" s="14" t="str">
        <f t="shared" si="168"/>
        <v>jonesja062014</v>
      </c>
      <c r="B10765" s="19" t="s">
        <v>2203</v>
      </c>
      <c r="C10765" s="19">
        <v>2014</v>
      </c>
      <c r="D10765" s="19" t="s">
        <v>2331</v>
      </c>
      <c r="E10765" s="19">
        <v>158</v>
      </c>
      <c r="F10765" s="19">
        <v>1</v>
      </c>
      <c r="G10765" s="19">
        <v>2</v>
      </c>
      <c r="H10765" s="19">
        <v>0</v>
      </c>
    </row>
    <row r="10766" spans="1:8" x14ac:dyDescent="0.25">
      <c r="A10766" s="14" t="str">
        <f t="shared" si="168"/>
        <v>jonesja062014</v>
      </c>
      <c r="B10766" s="19" t="s">
        <v>2203</v>
      </c>
      <c r="C10766" s="19">
        <v>2014</v>
      </c>
      <c r="D10766" s="19" t="s">
        <v>2332</v>
      </c>
      <c r="E10766" s="19">
        <v>4</v>
      </c>
      <c r="F10766" s="19">
        <v>0</v>
      </c>
      <c r="G10766" s="19">
        <v>0</v>
      </c>
      <c r="H10766" s="19">
        <v>0</v>
      </c>
    </row>
    <row r="10767" spans="1:8" x14ac:dyDescent="0.25">
      <c r="A10767" s="14" t="str">
        <f t="shared" si="168"/>
        <v>jonesna012014</v>
      </c>
      <c r="B10767" s="19" t="s">
        <v>1756</v>
      </c>
      <c r="C10767" s="19">
        <v>2014</v>
      </c>
      <c r="D10767" s="19" t="s">
        <v>2334</v>
      </c>
      <c r="E10767" s="19">
        <v>0</v>
      </c>
      <c r="F10767" s="19">
        <v>0</v>
      </c>
      <c r="G10767" s="19">
        <v>0</v>
      </c>
      <c r="H10767" s="19">
        <v>0</v>
      </c>
    </row>
    <row r="10768" spans="1:8" x14ac:dyDescent="0.25">
      <c r="A10768" s="14" t="str">
        <f t="shared" si="168"/>
        <v>jordata012014</v>
      </c>
      <c r="B10768" s="19" t="s">
        <v>1970</v>
      </c>
      <c r="C10768" s="19">
        <v>2014</v>
      </c>
      <c r="D10768" s="19" t="s">
        <v>2334</v>
      </c>
      <c r="E10768" s="19">
        <v>3</v>
      </c>
      <c r="F10768" s="19">
        <v>3</v>
      </c>
      <c r="G10768" s="19">
        <v>0</v>
      </c>
      <c r="H10768" s="19">
        <v>0</v>
      </c>
    </row>
    <row r="10769" spans="1:8" x14ac:dyDescent="0.25">
      <c r="A10769" s="14" t="str">
        <f t="shared" si="168"/>
        <v>josepca012014</v>
      </c>
      <c r="B10769" s="19" t="s">
        <v>2204</v>
      </c>
      <c r="C10769" s="19">
        <v>2014</v>
      </c>
      <c r="D10769" s="19" t="s">
        <v>2335</v>
      </c>
      <c r="E10769" s="19">
        <v>10</v>
      </c>
      <c r="F10769" s="19">
        <v>0</v>
      </c>
      <c r="G10769" s="19">
        <v>0</v>
      </c>
      <c r="H10769" s="19">
        <v>0</v>
      </c>
    </row>
    <row r="10770" spans="1:8" x14ac:dyDescent="0.25">
      <c r="A10770" s="14" t="str">
        <f t="shared" si="168"/>
        <v>josepca012014</v>
      </c>
      <c r="B10770" s="19" t="s">
        <v>2204</v>
      </c>
      <c r="C10770" s="19">
        <v>2014</v>
      </c>
      <c r="D10770" s="19" t="s">
        <v>2336</v>
      </c>
      <c r="E10770" s="19">
        <v>539</v>
      </c>
      <c r="F10770" s="19">
        <v>42</v>
      </c>
      <c r="G10770" s="19">
        <v>4</v>
      </c>
      <c r="H10770" s="19">
        <v>4</v>
      </c>
    </row>
    <row r="10771" spans="1:8" x14ac:dyDescent="0.25">
      <c r="A10771" s="14" t="str">
        <f t="shared" si="168"/>
        <v>josepdo012014</v>
      </c>
      <c r="B10771" s="19" t="s">
        <v>1972</v>
      </c>
      <c r="C10771" s="19">
        <v>2014</v>
      </c>
      <c r="D10771" s="19" t="s">
        <v>2334</v>
      </c>
      <c r="E10771" s="19">
        <v>0</v>
      </c>
      <c r="F10771" s="19">
        <v>0</v>
      </c>
      <c r="G10771" s="19">
        <v>0</v>
      </c>
      <c r="H10771" s="19">
        <v>0</v>
      </c>
    </row>
    <row r="10772" spans="1:8" x14ac:dyDescent="0.25">
      <c r="A10772" s="14" t="str">
        <f t="shared" si="168"/>
        <v>joycema012014</v>
      </c>
      <c r="B10772" s="19" t="s">
        <v>945</v>
      </c>
      <c r="C10772" s="19">
        <v>2014</v>
      </c>
      <c r="D10772" s="19" t="s">
        <v>2330</v>
      </c>
      <c r="E10772" s="19">
        <v>132</v>
      </c>
      <c r="F10772" s="19">
        <v>5</v>
      </c>
      <c r="G10772" s="19">
        <v>2</v>
      </c>
      <c r="H10772" s="19">
        <v>1</v>
      </c>
    </row>
    <row r="10773" spans="1:8" x14ac:dyDescent="0.25">
      <c r="A10773" s="14" t="str">
        <f t="shared" si="168"/>
        <v>joycema012014</v>
      </c>
      <c r="B10773" s="19" t="s">
        <v>945</v>
      </c>
      <c r="C10773" s="19">
        <v>2014</v>
      </c>
      <c r="D10773" s="19" t="s">
        <v>2331</v>
      </c>
      <c r="E10773" s="19">
        <v>156</v>
      </c>
      <c r="F10773" s="19">
        <v>5</v>
      </c>
      <c r="G10773" s="19">
        <v>3</v>
      </c>
      <c r="H10773" s="19">
        <v>1</v>
      </c>
    </row>
    <row r="10774" spans="1:8" x14ac:dyDescent="0.25">
      <c r="A10774" s="14" t="str">
        <f t="shared" si="168"/>
        <v>joycema012014</v>
      </c>
      <c r="B10774" s="19" t="s">
        <v>945</v>
      </c>
      <c r="C10774" s="19">
        <v>2014</v>
      </c>
      <c r="D10774" s="19" t="s">
        <v>2332</v>
      </c>
      <c r="E10774" s="19">
        <v>24</v>
      </c>
      <c r="F10774" s="19">
        <v>0</v>
      </c>
      <c r="G10774" s="19">
        <v>1</v>
      </c>
      <c r="H10774" s="19">
        <v>0</v>
      </c>
    </row>
    <row r="10775" spans="1:8" x14ac:dyDescent="0.25">
      <c r="A10775" s="14" t="str">
        <f t="shared" si="168"/>
        <v>jurrjja012014</v>
      </c>
      <c r="B10775" s="19" t="s">
        <v>808</v>
      </c>
      <c r="C10775" s="19">
        <v>2014</v>
      </c>
      <c r="D10775" s="19" t="s">
        <v>2334</v>
      </c>
      <c r="E10775" s="19">
        <v>0</v>
      </c>
      <c r="F10775" s="19">
        <v>0</v>
      </c>
      <c r="G10775" s="19">
        <v>1</v>
      </c>
      <c r="H10775" s="19">
        <v>0</v>
      </c>
    </row>
    <row r="10776" spans="1:8" x14ac:dyDescent="0.25">
      <c r="A10776" s="14" t="str">
        <f t="shared" si="168"/>
        <v>kahnlto012014</v>
      </c>
      <c r="B10776" s="19" t="s">
        <v>2205</v>
      </c>
      <c r="C10776" s="19">
        <v>2014</v>
      </c>
      <c r="D10776" s="19" t="s">
        <v>2334</v>
      </c>
      <c r="E10776" s="19">
        <v>8</v>
      </c>
      <c r="F10776" s="19">
        <v>5</v>
      </c>
      <c r="G10776" s="19">
        <v>2</v>
      </c>
      <c r="H10776" s="19">
        <v>1</v>
      </c>
    </row>
    <row r="10777" spans="1:8" x14ac:dyDescent="0.25">
      <c r="A10777" s="14" t="str">
        <f t="shared" si="168"/>
        <v>kalisry012014</v>
      </c>
      <c r="B10777" s="19" t="s">
        <v>1310</v>
      </c>
      <c r="C10777" s="19">
        <v>2014</v>
      </c>
      <c r="D10777" s="19" t="s">
        <v>2329</v>
      </c>
      <c r="E10777" s="19">
        <v>19</v>
      </c>
      <c r="F10777" s="19">
        <v>0</v>
      </c>
      <c r="G10777" s="19">
        <v>0</v>
      </c>
      <c r="H10777" s="19">
        <v>0</v>
      </c>
    </row>
    <row r="10778" spans="1:8" x14ac:dyDescent="0.25">
      <c r="A10778" s="14" t="str">
        <f t="shared" si="168"/>
        <v>kalisry012014</v>
      </c>
      <c r="B10778" s="19" t="s">
        <v>1310</v>
      </c>
      <c r="C10778" s="19">
        <v>2014</v>
      </c>
      <c r="D10778" s="19" t="s">
        <v>2330</v>
      </c>
      <c r="E10778" s="19">
        <v>19</v>
      </c>
      <c r="F10778" s="19">
        <v>0</v>
      </c>
      <c r="G10778" s="19">
        <v>1</v>
      </c>
      <c r="H10778" s="19">
        <v>0</v>
      </c>
    </row>
    <row r="10779" spans="1:8" x14ac:dyDescent="0.25">
      <c r="A10779" s="14" t="str">
        <f t="shared" si="168"/>
        <v>kalisry012014</v>
      </c>
      <c r="B10779" s="19" t="s">
        <v>1310</v>
      </c>
      <c r="C10779" s="19">
        <v>2014</v>
      </c>
      <c r="D10779" s="19" t="s">
        <v>2331</v>
      </c>
      <c r="E10779" s="19">
        <v>55</v>
      </c>
      <c r="F10779" s="19">
        <v>0</v>
      </c>
      <c r="G10779" s="19">
        <v>1</v>
      </c>
      <c r="H10779" s="19">
        <v>0</v>
      </c>
    </row>
    <row r="10780" spans="1:8" x14ac:dyDescent="0.25">
      <c r="A10780" s="14" t="str">
        <f t="shared" si="168"/>
        <v>kalisry012014</v>
      </c>
      <c r="B10780" s="19" t="s">
        <v>1310</v>
      </c>
      <c r="C10780" s="19">
        <v>2014</v>
      </c>
      <c r="D10780" s="19" t="s">
        <v>2332</v>
      </c>
      <c r="E10780" s="19">
        <v>17</v>
      </c>
      <c r="F10780" s="19">
        <v>0</v>
      </c>
      <c r="G10780" s="19">
        <v>0</v>
      </c>
      <c r="H10780" s="19">
        <v>0</v>
      </c>
    </row>
    <row r="10781" spans="1:8" x14ac:dyDescent="0.25">
      <c r="A10781" s="14" t="str">
        <f t="shared" si="168"/>
        <v>karnsna012014</v>
      </c>
      <c r="B10781" s="19" t="s">
        <v>1973</v>
      </c>
      <c r="C10781" s="19">
        <v>2014</v>
      </c>
      <c r="D10781" s="19" t="s">
        <v>2334</v>
      </c>
      <c r="E10781" s="19">
        <v>0</v>
      </c>
      <c r="F10781" s="19">
        <v>0</v>
      </c>
      <c r="G10781" s="19">
        <v>0</v>
      </c>
      <c r="H10781" s="19">
        <v>0</v>
      </c>
    </row>
    <row r="10782" spans="1:8" x14ac:dyDescent="0.25">
      <c r="A10782" s="14" t="str">
        <f t="shared" si="168"/>
        <v>kawasmu012014</v>
      </c>
      <c r="B10782" s="19" t="s">
        <v>1757</v>
      </c>
      <c r="C10782" s="19">
        <v>2014</v>
      </c>
      <c r="D10782" s="19" t="s">
        <v>39</v>
      </c>
      <c r="E10782" s="19">
        <v>78</v>
      </c>
      <c r="F10782" s="19">
        <v>139</v>
      </c>
      <c r="G10782" s="19">
        <v>5</v>
      </c>
      <c r="H10782" s="19">
        <v>28</v>
      </c>
    </row>
    <row r="10783" spans="1:8" x14ac:dyDescent="0.25">
      <c r="A10783" s="14" t="str">
        <f t="shared" si="168"/>
        <v>kawasmu012014</v>
      </c>
      <c r="B10783" s="19" t="s">
        <v>1757</v>
      </c>
      <c r="C10783" s="19">
        <v>2014</v>
      </c>
      <c r="D10783" s="19" t="s">
        <v>40</v>
      </c>
      <c r="E10783" s="19">
        <v>6</v>
      </c>
      <c r="F10783" s="19">
        <v>37</v>
      </c>
      <c r="G10783" s="19">
        <v>2</v>
      </c>
      <c r="H10783" s="19">
        <v>1</v>
      </c>
    </row>
    <row r="10784" spans="1:8" x14ac:dyDescent="0.25">
      <c r="A10784" s="14" t="str">
        <f t="shared" si="168"/>
        <v>kawasmu012014</v>
      </c>
      <c r="B10784" s="19" t="s">
        <v>1757</v>
      </c>
      <c r="C10784" s="19">
        <v>2014</v>
      </c>
      <c r="D10784" s="19" t="s">
        <v>2333</v>
      </c>
      <c r="E10784" s="19">
        <v>2</v>
      </c>
      <c r="F10784" s="19">
        <v>2</v>
      </c>
      <c r="G10784" s="19">
        <v>0</v>
      </c>
      <c r="H10784" s="19">
        <v>0</v>
      </c>
    </row>
    <row r="10785" spans="1:8" x14ac:dyDescent="0.25">
      <c r="A10785" s="14" t="str">
        <f t="shared" si="168"/>
        <v>kazmisc012014</v>
      </c>
      <c r="B10785" s="19" t="s">
        <v>463</v>
      </c>
      <c r="C10785" s="19">
        <v>2014</v>
      </c>
      <c r="D10785" s="19" t="s">
        <v>2334</v>
      </c>
      <c r="E10785" s="19">
        <v>2</v>
      </c>
      <c r="F10785" s="19">
        <v>18</v>
      </c>
      <c r="G10785" s="19">
        <v>3</v>
      </c>
      <c r="H10785" s="19">
        <v>1</v>
      </c>
    </row>
    <row r="10786" spans="1:8" x14ac:dyDescent="0.25">
      <c r="A10786" s="14" t="str">
        <f t="shared" si="168"/>
        <v>kellesh012014</v>
      </c>
      <c r="B10786" s="19" t="s">
        <v>1118</v>
      </c>
      <c r="C10786" s="19">
        <v>2014</v>
      </c>
      <c r="D10786" s="19" t="s">
        <v>2334</v>
      </c>
      <c r="E10786" s="19">
        <v>6</v>
      </c>
      <c r="F10786" s="19">
        <v>4</v>
      </c>
      <c r="G10786" s="19">
        <v>0</v>
      </c>
      <c r="H10786" s="19">
        <v>1</v>
      </c>
    </row>
    <row r="10787" spans="1:8" x14ac:dyDescent="0.25">
      <c r="A10787" s="14" t="str">
        <f t="shared" si="168"/>
        <v>kellydo012014</v>
      </c>
      <c r="B10787" s="19" t="s">
        <v>809</v>
      </c>
      <c r="C10787" s="19">
        <v>2014</v>
      </c>
      <c r="D10787" s="19" t="s">
        <v>2335</v>
      </c>
      <c r="E10787" s="19">
        <v>72</v>
      </c>
      <c r="F10787" s="19">
        <v>7</v>
      </c>
      <c r="G10787" s="19">
        <v>1</v>
      </c>
      <c r="H10787" s="19">
        <v>10</v>
      </c>
    </row>
    <row r="10788" spans="1:8" x14ac:dyDescent="0.25">
      <c r="A10788" s="14" t="str">
        <f t="shared" si="168"/>
        <v>kellydo012014</v>
      </c>
      <c r="B10788" s="19" t="s">
        <v>809</v>
      </c>
      <c r="C10788" s="19">
        <v>2014</v>
      </c>
      <c r="D10788" s="19" t="s">
        <v>39</v>
      </c>
      <c r="E10788" s="19">
        <v>0</v>
      </c>
      <c r="F10788" s="19">
        <v>0</v>
      </c>
      <c r="G10788" s="19">
        <v>0</v>
      </c>
      <c r="H10788" s="19">
        <v>0</v>
      </c>
    </row>
    <row r="10789" spans="1:8" x14ac:dyDescent="0.25">
      <c r="A10789" s="14" t="str">
        <f t="shared" si="168"/>
        <v>kellydo012014</v>
      </c>
      <c r="B10789" s="19" t="s">
        <v>809</v>
      </c>
      <c r="C10789" s="19">
        <v>2014</v>
      </c>
      <c r="D10789" s="19" t="s">
        <v>40</v>
      </c>
      <c r="E10789" s="19">
        <v>8</v>
      </c>
      <c r="F10789" s="19">
        <v>31</v>
      </c>
      <c r="G10789" s="19">
        <v>1</v>
      </c>
      <c r="H10789" s="19">
        <v>3</v>
      </c>
    </row>
    <row r="10790" spans="1:8" x14ac:dyDescent="0.25">
      <c r="A10790" s="14" t="str">
        <f t="shared" si="168"/>
        <v>kellydo012014</v>
      </c>
      <c r="B10790" s="19" t="s">
        <v>809</v>
      </c>
      <c r="C10790" s="19">
        <v>2014</v>
      </c>
      <c r="D10790" s="19" t="s">
        <v>2329</v>
      </c>
      <c r="E10790" s="19">
        <v>21</v>
      </c>
      <c r="F10790" s="19">
        <v>0</v>
      </c>
      <c r="G10790" s="19">
        <v>0</v>
      </c>
      <c r="H10790" s="19">
        <v>0</v>
      </c>
    </row>
    <row r="10791" spans="1:8" x14ac:dyDescent="0.25">
      <c r="A10791" s="14" t="str">
        <f t="shared" si="168"/>
        <v>kellydo012014</v>
      </c>
      <c r="B10791" s="19" t="s">
        <v>809</v>
      </c>
      <c r="C10791" s="19">
        <v>2014</v>
      </c>
      <c r="D10791" s="19" t="s">
        <v>2330</v>
      </c>
      <c r="E10791" s="19">
        <v>17</v>
      </c>
      <c r="F10791" s="19">
        <v>0</v>
      </c>
      <c r="G10791" s="19">
        <v>0</v>
      </c>
      <c r="H10791" s="19">
        <v>0</v>
      </c>
    </row>
    <row r="10792" spans="1:8" x14ac:dyDescent="0.25">
      <c r="A10792" s="14" t="str">
        <f t="shared" si="168"/>
        <v>kellydo012014</v>
      </c>
      <c r="B10792" s="19" t="s">
        <v>809</v>
      </c>
      <c r="C10792" s="19">
        <v>2014</v>
      </c>
      <c r="D10792" s="19" t="s">
        <v>2331</v>
      </c>
      <c r="E10792" s="19">
        <v>50</v>
      </c>
      <c r="F10792" s="19">
        <v>0</v>
      </c>
      <c r="G10792" s="19">
        <v>0</v>
      </c>
      <c r="H10792" s="19">
        <v>0</v>
      </c>
    </row>
    <row r="10793" spans="1:8" x14ac:dyDescent="0.25">
      <c r="A10793" s="14" t="str">
        <f t="shared" si="168"/>
        <v>kellydo012014</v>
      </c>
      <c r="B10793" s="19" t="s">
        <v>809</v>
      </c>
      <c r="C10793" s="19">
        <v>2014</v>
      </c>
      <c r="D10793" s="19" t="s">
        <v>2332</v>
      </c>
      <c r="E10793" s="19">
        <v>12</v>
      </c>
      <c r="F10793" s="19">
        <v>0</v>
      </c>
      <c r="G10793" s="19">
        <v>0</v>
      </c>
      <c r="H10793" s="19">
        <v>0</v>
      </c>
    </row>
    <row r="10794" spans="1:8" x14ac:dyDescent="0.25">
      <c r="A10794" s="14" t="str">
        <f t="shared" si="168"/>
        <v>kellyjo052014</v>
      </c>
      <c r="B10794" s="19" t="s">
        <v>1759</v>
      </c>
      <c r="C10794" s="19">
        <v>2014</v>
      </c>
      <c r="D10794" s="19" t="s">
        <v>2334</v>
      </c>
      <c r="E10794" s="19">
        <v>2</v>
      </c>
      <c r="F10794" s="19">
        <v>3</v>
      </c>
      <c r="G10794" s="19">
        <v>0</v>
      </c>
      <c r="H10794" s="19">
        <v>0</v>
      </c>
    </row>
    <row r="10795" spans="1:8" x14ac:dyDescent="0.25">
      <c r="A10795" s="14" t="str">
        <f t="shared" si="168"/>
        <v>kellyjo052014</v>
      </c>
      <c r="B10795" s="19" t="s">
        <v>1759</v>
      </c>
      <c r="C10795" s="19">
        <v>2014</v>
      </c>
      <c r="D10795" s="19" t="s">
        <v>2334</v>
      </c>
      <c r="E10795" s="19">
        <v>3</v>
      </c>
      <c r="F10795" s="19">
        <v>3</v>
      </c>
      <c r="G10795" s="19">
        <v>0</v>
      </c>
      <c r="H10795" s="19">
        <v>0</v>
      </c>
    </row>
    <row r="10796" spans="1:8" x14ac:dyDescent="0.25">
      <c r="A10796" s="14" t="str">
        <f t="shared" si="168"/>
        <v>kempma012014</v>
      </c>
      <c r="B10796" s="19" t="s">
        <v>668</v>
      </c>
      <c r="C10796" s="19">
        <v>2014</v>
      </c>
      <c r="D10796" s="19" t="s">
        <v>2329</v>
      </c>
      <c r="E10796" s="19">
        <v>75</v>
      </c>
      <c r="F10796" s="19">
        <v>1</v>
      </c>
      <c r="G10796" s="19">
        <v>4</v>
      </c>
      <c r="H10796" s="19">
        <v>0</v>
      </c>
    </row>
    <row r="10797" spans="1:8" x14ac:dyDescent="0.25">
      <c r="A10797" s="14" t="str">
        <f t="shared" si="168"/>
        <v>kempma012014</v>
      </c>
      <c r="B10797" s="19" t="s">
        <v>668</v>
      </c>
      <c r="C10797" s="19">
        <v>2014</v>
      </c>
      <c r="D10797" s="19" t="s">
        <v>2330</v>
      </c>
      <c r="E10797" s="19">
        <v>60</v>
      </c>
      <c r="F10797" s="19">
        <v>1</v>
      </c>
      <c r="G10797" s="19">
        <v>1</v>
      </c>
      <c r="H10797" s="19">
        <v>0</v>
      </c>
    </row>
    <row r="10798" spans="1:8" x14ac:dyDescent="0.25">
      <c r="A10798" s="14" t="str">
        <f t="shared" si="168"/>
        <v>kempma012014</v>
      </c>
      <c r="B10798" s="19" t="s">
        <v>668</v>
      </c>
      <c r="C10798" s="19">
        <v>2014</v>
      </c>
      <c r="D10798" s="19" t="s">
        <v>2331</v>
      </c>
      <c r="E10798" s="19">
        <v>227</v>
      </c>
      <c r="F10798" s="19">
        <v>7</v>
      </c>
      <c r="G10798" s="19">
        <v>7</v>
      </c>
      <c r="H10798" s="19">
        <v>2</v>
      </c>
    </row>
    <row r="10799" spans="1:8" x14ac:dyDescent="0.25">
      <c r="A10799" s="14" t="str">
        <f t="shared" si="168"/>
        <v>kempma012014</v>
      </c>
      <c r="B10799" s="19" t="s">
        <v>668</v>
      </c>
      <c r="C10799" s="19">
        <v>2014</v>
      </c>
      <c r="D10799" s="19" t="s">
        <v>2332</v>
      </c>
      <c r="E10799" s="19">
        <v>92</v>
      </c>
      <c r="F10799" s="19">
        <v>5</v>
      </c>
      <c r="G10799" s="19">
        <v>2</v>
      </c>
      <c r="H10799" s="19">
        <v>2</v>
      </c>
    </row>
    <row r="10800" spans="1:8" x14ac:dyDescent="0.25">
      <c r="A10800" s="14" t="str">
        <f t="shared" si="168"/>
        <v>kendrho012014</v>
      </c>
      <c r="B10800" s="19" t="s">
        <v>669</v>
      </c>
      <c r="C10800" s="19">
        <v>2014</v>
      </c>
      <c r="D10800" s="19" t="s">
        <v>39</v>
      </c>
      <c r="E10800" s="19">
        <v>267</v>
      </c>
      <c r="F10800" s="19">
        <v>406</v>
      </c>
      <c r="G10800" s="19">
        <v>11</v>
      </c>
      <c r="H10800" s="19">
        <v>83</v>
      </c>
    </row>
    <row r="10801" spans="1:8" x14ac:dyDescent="0.25">
      <c r="A10801" s="14" t="str">
        <f t="shared" si="168"/>
        <v>kendrky012014</v>
      </c>
      <c r="B10801" s="19" t="s">
        <v>810</v>
      </c>
      <c r="C10801" s="19">
        <v>2014</v>
      </c>
      <c r="D10801" s="19" t="s">
        <v>2334</v>
      </c>
      <c r="E10801" s="19">
        <v>18</v>
      </c>
      <c r="F10801" s="19">
        <v>29</v>
      </c>
      <c r="G10801" s="19">
        <v>2</v>
      </c>
      <c r="H10801" s="19">
        <v>1</v>
      </c>
    </row>
    <row r="10802" spans="1:8" x14ac:dyDescent="0.25">
      <c r="A10802" s="14" t="str">
        <f t="shared" si="168"/>
        <v>kenneia012014</v>
      </c>
      <c r="B10802" s="19" t="s">
        <v>811</v>
      </c>
      <c r="C10802" s="19">
        <v>2014</v>
      </c>
      <c r="D10802" s="19" t="s">
        <v>2334</v>
      </c>
      <c r="E10802" s="19">
        <v>12</v>
      </c>
      <c r="F10802" s="19">
        <v>18</v>
      </c>
      <c r="G10802" s="19">
        <v>0</v>
      </c>
      <c r="H10802" s="19">
        <v>1</v>
      </c>
    </row>
    <row r="10803" spans="1:8" x14ac:dyDescent="0.25">
      <c r="A10803" s="14" t="str">
        <f t="shared" si="168"/>
        <v>kershcl012014</v>
      </c>
      <c r="B10803" s="19" t="s">
        <v>947</v>
      </c>
      <c r="C10803" s="19">
        <v>2014</v>
      </c>
      <c r="D10803" s="19" t="s">
        <v>2334</v>
      </c>
      <c r="E10803" s="19">
        <v>8</v>
      </c>
      <c r="F10803" s="19">
        <v>31</v>
      </c>
      <c r="G10803" s="19">
        <v>2</v>
      </c>
      <c r="H10803" s="19">
        <v>3</v>
      </c>
    </row>
    <row r="10804" spans="1:8" x14ac:dyDescent="0.25">
      <c r="A10804" s="14" t="str">
        <f t="shared" si="168"/>
        <v>keuchda012014</v>
      </c>
      <c r="B10804" s="19" t="s">
        <v>1760</v>
      </c>
      <c r="C10804" s="19">
        <v>2014</v>
      </c>
      <c r="D10804" s="19" t="s">
        <v>2334</v>
      </c>
      <c r="E10804" s="19">
        <v>18</v>
      </c>
      <c r="F10804" s="19">
        <v>47</v>
      </c>
      <c r="G10804" s="19">
        <v>1</v>
      </c>
      <c r="H10804" s="19">
        <v>3</v>
      </c>
    </row>
    <row r="10805" spans="1:8" x14ac:dyDescent="0.25">
      <c r="A10805" s="14" t="str">
        <f t="shared" si="168"/>
        <v>kickhmi012014</v>
      </c>
      <c r="B10805" s="19" t="s">
        <v>1974</v>
      </c>
      <c r="C10805" s="19">
        <v>2014</v>
      </c>
      <c r="D10805" s="19" t="s">
        <v>2334</v>
      </c>
      <c r="E10805" s="19">
        <v>0</v>
      </c>
      <c r="F10805" s="19">
        <v>1</v>
      </c>
      <c r="G10805" s="19">
        <v>0</v>
      </c>
      <c r="H10805" s="19">
        <v>0</v>
      </c>
    </row>
    <row r="10806" spans="1:8" x14ac:dyDescent="0.25">
      <c r="A10806" s="14" t="str">
        <f t="shared" si="168"/>
        <v>kiermke012014</v>
      </c>
      <c r="B10806" s="19" t="s">
        <v>1975</v>
      </c>
      <c r="C10806" s="19">
        <v>2014</v>
      </c>
      <c r="D10806" s="19" t="s">
        <v>2329</v>
      </c>
      <c r="E10806" s="19">
        <v>100</v>
      </c>
      <c r="F10806" s="19">
        <v>2</v>
      </c>
      <c r="G10806" s="19">
        <v>1</v>
      </c>
      <c r="H10806" s="19">
        <v>1</v>
      </c>
    </row>
    <row r="10807" spans="1:8" x14ac:dyDescent="0.25">
      <c r="A10807" s="14" t="str">
        <f t="shared" si="168"/>
        <v>kiermke012014</v>
      </c>
      <c r="B10807" s="19" t="s">
        <v>1975</v>
      </c>
      <c r="C10807" s="19">
        <v>2014</v>
      </c>
      <c r="D10807" s="19" t="s">
        <v>2330</v>
      </c>
      <c r="E10807" s="19">
        <v>0</v>
      </c>
      <c r="F10807" s="19">
        <v>0</v>
      </c>
      <c r="G10807" s="19">
        <v>0</v>
      </c>
      <c r="H10807" s="19">
        <v>0</v>
      </c>
    </row>
    <row r="10808" spans="1:8" x14ac:dyDescent="0.25">
      <c r="A10808" s="14" t="str">
        <f t="shared" si="168"/>
        <v>kiermke012014</v>
      </c>
      <c r="B10808" s="19" t="s">
        <v>1975</v>
      </c>
      <c r="C10808" s="19">
        <v>2014</v>
      </c>
      <c r="D10808" s="19" t="s">
        <v>2331</v>
      </c>
      <c r="E10808" s="19">
        <v>237</v>
      </c>
      <c r="F10808" s="19">
        <v>5</v>
      </c>
      <c r="G10808" s="19">
        <v>6</v>
      </c>
      <c r="H10808" s="19">
        <v>2</v>
      </c>
    </row>
    <row r="10809" spans="1:8" x14ac:dyDescent="0.25">
      <c r="A10809" s="14" t="str">
        <f t="shared" si="168"/>
        <v>kiermke012014</v>
      </c>
      <c r="B10809" s="19" t="s">
        <v>1975</v>
      </c>
      <c r="C10809" s="19">
        <v>2014</v>
      </c>
      <c r="D10809" s="19" t="s">
        <v>2332</v>
      </c>
      <c r="E10809" s="19">
        <v>137</v>
      </c>
      <c r="F10809" s="19">
        <v>3</v>
      </c>
      <c r="G10809" s="19">
        <v>5</v>
      </c>
      <c r="H10809" s="19">
        <v>1</v>
      </c>
    </row>
    <row r="10810" spans="1:8" x14ac:dyDescent="0.25">
      <c r="A10810" s="14" t="str">
        <f t="shared" si="168"/>
        <v>kiescro012014</v>
      </c>
      <c r="B10810" s="19" t="s">
        <v>1976</v>
      </c>
      <c r="C10810" s="19">
        <v>2014</v>
      </c>
      <c r="D10810" s="19" t="s">
        <v>2330</v>
      </c>
      <c r="E10810" s="19">
        <v>7</v>
      </c>
      <c r="F10810" s="19">
        <v>0</v>
      </c>
      <c r="G10810" s="19">
        <v>1</v>
      </c>
      <c r="H10810" s="19">
        <v>0</v>
      </c>
    </row>
    <row r="10811" spans="1:8" x14ac:dyDescent="0.25">
      <c r="A10811" s="14" t="str">
        <f t="shared" si="168"/>
        <v>kiescro012014</v>
      </c>
      <c r="B10811" s="19" t="s">
        <v>1976</v>
      </c>
      <c r="C10811" s="19">
        <v>2014</v>
      </c>
      <c r="D10811" s="19" t="s">
        <v>2331</v>
      </c>
      <c r="E10811" s="19">
        <v>11</v>
      </c>
      <c r="F10811" s="19">
        <v>0</v>
      </c>
      <c r="G10811" s="19">
        <v>1</v>
      </c>
      <c r="H10811" s="19">
        <v>0</v>
      </c>
    </row>
    <row r="10812" spans="1:8" x14ac:dyDescent="0.25">
      <c r="A10812" s="14" t="str">
        <f t="shared" si="168"/>
        <v>kiescro012014</v>
      </c>
      <c r="B10812" s="19" t="s">
        <v>1976</v>
      </c>
      <c r="C10812" s="19">
        <v>2014</v>
      </c>
      <c r="D10812" s="19" t="s">
        <v>2332</v>
      </c>
      <c r="E10812" s="19">
        <v>4</v>
      </c>
      <c r="F10812" s="19">
        <v>0</v>
      </c>
      <c r="G10812" s="19">
        <v>0</v>
      </c>
      <c r="H10812" s="19">
        <v>0</v>
      </c>
    </row>
    <row r="10813" spans="1:8" x14ac:dyDescent="0.25">
      <c r="A10813" s="14" t="str">
        <f t="shared" si="168"/>
        <v>kimbrcr012014</v>
      </c>
      <c r="B10813" s="19" t="s">
        <v>1311</v>
      </c>
      <c r="C10813" s="19">
        <v>2014</v>
      </c>
      <c r="D10813" s="19" t="s">
        <v>2334</v>
      </c>
      <c r="E10813" s="19">
        <v>4</v>
      </c>
      <c r="F10813" s="19">
        <v>6</v>
      </c>
      <c r="G10813" s="19">
        <v>0</v>
      </c>
      <c r="H10813" s="19">
        <v>0</v>
      </c>
    </row>
    <row r="10814" spans="1:8" x14ac:dyDescent="0.25">
      <c r="A10814" s="14" t="str">
        <f t="shared" si="168"/>
        <v>kinslia012014</v>
      </c>
      <c r="B10814" s="19" t="s">
        <v>671</v>
      </c>
      <c r="C10814" s="19">
        <v>2014</v>
      </c>
      <c r="D10814" s="19" t="s">
        <v>39</v>
      </c>
      <c r="E10814" s="19">
        <v>290</v>
      </c>
      <c r="F10814" s="19">
        <v>467</v>
      </c>
      <c r="G10814" s="19">
        <v>9</v>
      </c>
      <c r="H10814" s="19">
        <v>101</v>
      </c>
    </row>
    <row r="10815" spans="1:8" x14ac:dyDescent="0.25">
      <c r="A10815" s="14" t="str">
        <f t="shared" si="168"/>
        <v>kintzbr012014</v>
      </c>
      <c r="B10815" s="19" t="s">
        <v>1312</v>
      </c>
      <c r="C10815" s="19">
        <v>2014</v>
      </c>
      <c r="D10815" s="19" t="s">
        <v>2334</v>
      </c>
      <c r="E10815" s="19">
        <v>9</v>
      </c>
      <c r="F10815" s="19">
        <v>13</v>
      </c>
      <c r="G10815" s="19">
        <v>0</v>
      </c>
      <c r="H10815" s="19">
        <v>1</v>
      </c>
    </row>
    <row r="10816" spans="1:8" x14ac:dyDescent="0.25">
      <c r="A10816" s="14" t="str">
        <f t="shared" si="168"/>
        <v>kipnija012014</v>
      </c>
      <c r="B10816" s="19" t="s">
        <v>1536</v>
      </c>
      <c r="C10816" s="19">
        <v>2014</v>
      </c>
      <c r="D10816" s="19" t="s">
        <v>39</v>
      </c>
      <c r="E10816" s="19">
        <v>181</v>
      </c>
      <c r="F10816" s="19">
        <v>347</v>
      </c>
      <c r="G10816" s="19">
        <v>6</v>
      </c>
      <c r="H10816" s="19">
        <v>63</v>
      </c>
    </row>
    <row r="10817" spans="1:8" x14ac:dyDescent="0.25">
      <c r="A10817" s="14" t="str">
        <f t="shared" si="168"/>
        <v>kirkmmi012014</v>
      </c>
      <c r="B10817" s="19" t="s">
        <v>1313</v>
      </c>
      <c r="C10817" s="19">
        <v>2014</v>
      </c>
      <c r="D10817" s="19" t="s">
        <v>2334</v>
      </c>
      <c r="E10817" s="19">
        <v>0</v>
      </c>
      <c r="F10817" s="19">
        <v>0</v>
      </c>
      <c r="G10817" s="19">
        <v>0</v>
      </c>
      <c r="H10817" s="19">
        <v>0</v>
      </c>
    </row>
    <row r="10818" spans="1:8" x14ac:dyDescent="0.25">
      <c r="A10818" s="14" t="str">
        <f t="shared" si="168"/>
        <v>kleinph012014</v>
      </c>
      <c r="B10818" s="19" t="s">
        <v>2206</v>
      </c>
      <c r="C10818" s="19">
        <v>2014</v>
      </c>
      <c r="D10818" s="19" t="s">
        <v>2334</v>
      </c>
      <c r="E10818" s="19">
        <v>1</v>
      </c>
      <c r="F10818" s="19">
        <v>1</v>
      </c>
      <c r="G10818" s="19">
        <v>1</v>
      </c>
      <c r="H10818" s="19">
        <v>0</v>
      </c>
    </row>
    <row r="10819" spans="1:8" x14ac:dyDescent="0.25">
      <c r="A10819" s="14" t="str">
        <f t="shared" ref="A10819:A10882" si="169">B10819&amp;C10819</f>
        <v>klubeco012014</v>
      </c>
      <c r="B10819" s="19" t="s">
        <v>1537</v>
      </c>
      <c r="C10819" s="19">
        <v>2014</v>
      </c>
      <c r="D10819" s="19" t="s">
        <v>2334</v>
      </c>
      <c r="E10819" s="19">
        <v>14</v>
      </c>
      <c r="F10819" s="19">
        <v>17</v>
      </c>
      <c r="G10819" s="19">
        <v>0</v>
      </c>
      <c r="H10819" s="19">
        <v>1</v>
      </c>
    </row>
    <row r="10820" spans="1:8" x14ac:dyDescent="0.25">
      <c r="A10820" s="14" t="str">
        <f t="shared" si="169"/>
        <v>knebeco012014</v>
      </c>
      <c r="B10820" s="19" t="s">
        <v>2207</v>
      </c>
      <c r="C10820" s="19">
        <v>2014</v>
      </c>
      <c r="D10820" s="19" t="s">
        <v>2334</v>
      </c>
      <c r="E10820" s="19">
        <v>1</v>
      </c>
      <c r="F10820" s="19">
        <v>2</v>
      </c>
      <c r="G10820" s="19">
        <v>0</v>
      </c>
      <c r="H10820" s="19">
        <v>0</v>
      </c>
    </row>
    <row r="10821" spans="1:8" x14ac:dyDescent="0.25">
      <c r="A10821" s="14" t="str">
        <f t="shared" si="169"/>
        <v>koberje012014</v>
      </c>
      <c r="B10821" s="19" t="s">
        <v>1977</v>
      </c>
      <c r="C10821" s="19">
        <v>2014</v>
      </c>
      <c r="D10821" s="19" t="s">
        <v>39</v>
      </c>
      <c r="E10821" s="19">
        <v>1</v>
      </c>
      <c r="F10821" s="19">
        <v>9</v>
      </c>
      <c r="G10821" s="19">
        <v>0</v>
      </c>
      <c r="H10821" s="19">
        <v>4</v>
      </c>
    </row>
    <row r="10822" spans="1:8" x14ac:dyDescent="0.25">
      <c r="A10822" s="14" t="str">
        <f t="shared" si="169"/>
        <v>koehlto012014</v>
      </c>
      <c r="B10822" s="19" t="s">
        <v>1761</v>
      </c>
      <c r="C10822" s="19">
        <v>2014</v>
      </c>
      <c r="D10822" s="19" t="s">
        <v>2334</v>
      </c>
      <c r="E10822" s="19">
        <v>22</v>
      </c>
      <c r="F10822" s="19">
        <v>14</v>
      </c>
      <c r="G10822" s="19">
        <v>0</v>
      </c>
      <c r="H10822" s="19">
        <v>2</v>
      </c>
    </row>
    <row r="10823" spans="1:8" x14ac:dyDescent="0.25">
      <c r="A10823" s="14" t="str">
        <f t="shared" si="169"/>
        <v>kohnmi012014</v>
      </c>
      <c r="B10823" s="19" t="s">
        <v>1314</v>
      </c>
      <c r="C10823" s="19">
        <v>2014</v>
      </c>
      <c r="D10823" s="19" t="s">
        <v>2334</v>
      </c>
      <c r="E10823" s="19">
        <v>1</v>
      </c>
      <c r="F10823" s="19">
        <v>0</v>
      </c>
      <c r="G10823" s="19">
        <v>0</v>
      </c>
      <c r="H10823" s="19">
        <v>0</v>
      </c>
    </row>
    <row r="10824" spans="1:8" x14ac:dyDescent="0.25">
      <c r="A10824" s="14" t="str">
        <f t="shared" si="169"/>
        <v>konerpa012014</v>
      </c>
      <c r="B10824" s="19" t="s">
        <v>133</v>
      </c>
      <c r="C10824" s="19">
        <v>2014</v>
      </c>
      <c r="D10824" s="19" t="s">
        <v>2335</v>
      </c>
      <c r="E10824" s="19">
        <v>168</v>
      </c>
      <c r="F10824" s="19">
        <v>9</v>
      </c>
      <c r="G10824" s="19">
        <v>0</v>
      </c>
      <c r="H10824" s="19">
        <v>25</v>
      </c>
    </row>
    <row r="10825" spans="1:8" x14ac:dyDescent="0.25">
      <c r="A10825" s="14" t="str">
        <f t="shared" si="169"/>
        <v>kontoge012014</v>
      </c>
      <c r="B10825" s="19" t="s">
        <v>1538</v>
      </c>
      <c r="C10825" s="19">
        <v>2014</v>
      </c>
      <c r="D10825" s="19" t="s">
        <v>2334</v>
      </c>
      <c r="E10825" s="19">
        <v>1</v>
      </c>
      <c r="F10825" s="19">
        <v>3</v>
      </c>
      <c r="G10825" s="19">
        <v>0</v>
      </c>
      <c r="H10825" s="19">
        <v>0</v>
      </c>
    </row>
    <row r="10826" spans="1:8" x14ac:dyDescent="0.25">
      <c r="A10826" s="14" t="str">
        <f t="shared" si="169"/>
        <v>korecbo012014</v>
      </c>
      <c r="B10826" s="19" t="s">
        <v>948</v>
      </c>
      <c r="C10826" s="19">
        <v>2014</v>
      </c>
      <c r="D10826" s="19" t="s">
        <v>2334</v>
      </c>
      <c r="E10826" s="19">
        <v>0</v>
      </c>
      <c r="F10826" s="19">
        <v>0</v>
      </c>
      <c r="G10826" s="19">
        <v>0</v>
      </c>
      <c r="H10826" s="19">
        <v>0</v>
      </c>
    </row>
    <row r="10827" spans="1:8" x14ac:dyDescent="0.25">
      <c r="A10827" s="14" t="str">
        <f t="shared" si="169"/>
        <v>kottage012014</v>
      </c>
      <c r="B10827" s="19" t="s">
        <v>949</v>
      </c>
      <c r="C10827" s="19">
        <v>2014</v>
      </c>
      <c r="D10827" s="19" t="s">
        <v>2336</v>
      </c>
      <c r="E10827" s="19">
        <v>61</v>
      </c>
      <c r="F10827" s="19">
        <v>3</v>
      </c>
      <c r="G10827" s="19">
        <v>0</v>
      </c>
      <c r="H10827" s="19">
        <v>1</v>
      </c>
    </row>
    <row r="10828" spans="1:8" x14ac:dyDescent="0.25">
      <c r="A10828" s="14" t="str">
        <f t="shared" si="169"/>
        <v>kottage012014</v>
      </c>
      <c r="B10828" s="19" t="s">
        <v>949</v>
      </c>
      <c r="C10828" s="19">
        <v>2014</v>
      </c>
      <c r="D10828" s="19" t="s">
        <v>2336</v>
      </c>
      <c r="E10828" s="19">
        <v>8</v>
      </c>
      <c r="F10828" s="19">
        <v>0</v>
      </c>
      <c r="G10828" s="19">
        <v>0</v>
      </c>
      <c r="H10828" s="19">
        <v>0</v>
      </c>
    </row>
    <row r="10829" spans="1:8" x14ac:dyDescent="0.25">
      <c r="A10829" s="14" t="str">
        <f t="shared" si="169"/>
        <v>kottage012014</v>
      </c>
      <c r="B10829" s="19" t="s">
        <v>949</v>
      </c>
      <c r="C10829" s="19">
        <v>2014</v>
      </c>
      <c r="D10829" s="19" t="s">
        <v>2336</v>
      </c>
      <c r="E10829" s="19">
        <v>10</v>
      </c>
      <c r="F10829" s="19">
        <v>0</v>
      </c>
      <c r="G10829" s="19">
        <v>0</v>
      </c>
      <c r="H10829" s="19">
        <v>0</v>
      </c>
    </row>
    <row r="10830" spans="1:8" x14ac:dyDescent="0.25">
      <c r="A10830" s="14" t="str">
        <f t="shared" si="169"/>
        <v>kouzmke012014</v>
      </c>
      <c r="B10830" s="19" t="s">
        <v>672</v>
      </c>
      <c r="C10830" s="19">
        <v>2014</v>
      </c>
      <c r="D10830" s="19" t="s">
        <v>40</v>
      </c>
      <c r="E10830" s="19">
        <v>2</v>
      </c>
      <c r="F10830" s="19">
        <v>18</v>
      </c>
      <c r="G10830" s="19">
        <v>2</v>
      </c>
      <c r="H10830" s="19">
        <v>1</v>
      </c>
    </row>
    <row r="10831" spans="1:8" x14ac:dyDescent="0.25">
      <c r="A10831" s="14" t="str">
        <f t="shared" si="169"/>
        <v>kozmape012014</v>
      </c>
      <c r="B10831" s="19" t="s">
        <v>1539</v>
      </c>
      <c r="C10831" s="19">
        <v>2014</v>
      </c>
      <c r="D10831" s="19" t="s">
        <v>39</v>
      </c>
      <c r="E10831" s="19">
        <v>10</v>
      </c>
      <c r="F10831" s="19">
        <v>11</v>
      </c>
      <c r="G10831" s="19">
        <v>0</v>
      </c>
      <c r="H10831" s="19">
        <v>2</v>
      </c>
    </row>
    <row r="10832" spans="1:8" x14ac:dyDescent="0.25">
      <c r="A10832" s="14" t="str">
        <f t="shared" si="169"/>
        <v>kozmape012014</v>
      </c>
      <c r="B10832" s="19" t="s">
        <v>1539</v>
      </c>
      <c r="C10832" s="19">
        <v>2014</v>
      </c>
      <c r="D10832" s="19" t="s">
        <v>2333</v>
      </c>
      <c r="E10832" s="19">
        <v>9</v>
      </c>
      <c r="F10832" s="19">
        <v>14</v>
      </c>
      <c r="G10832" s="19">
        <v>0</v>
      </c>
      <c r="H10832" s="19">
        <v>5</v>
      </c>
    </row>
    <row r="10833" spans="1:8" x14ac:dyDescent="0.25">
      <c r="A10833" s="14" t="str">
        <f t="shared" si="169"/>
        <v>kratzer012014</v>
      </c>
      <c r="B10833" s="19" t="s">
        <v>1315</v>
      </c>
      <c r="C10833" s="19">
        <v>2014</v>
      </c>
      <c r="D10833" s="19" t="s">
        <v>2336</v>
      </c>
      <c r="E10833" s="19">
        <v>141</v>
      </c>
      <c r="F10833" s="19">
        <v>9</v>
      </c>
      <c r="G10833" s="19">
        <v>0</v>
      </c>
      <c r="H10833" s="19">
        <v>1</v>
      </c>
    </row>
    <row r="10834" spans="1:8" x14ac:dyDescent="0.25">
      <c r="A10834" s="14" t="str">
        <f t="shared" si="169"/>
        <v>kratzer012014</v>
      </c>
      <c r="B10834" s="19" t="s">
        <v>1315</v>
      </c>
      <c r="C10834" s="19">
        <v>2014</v>
      </c>
      <c r="D10834" s="19" t="s">
        <v>2336</v>
      </c>
      <c r="E10834" s="19">
        <v>47</v>
      </c>
      <c r="F10834" s="19">
        <v>1</v>
      </c>
      <c r="G10834" s="19">
        <v>0</v>
      </c>
      <c r="H10834" s="19">
        <v>1</v>
      </c>
    </row>
    <row r="10835" spans="1:8" x14ac:dyDescent="0.25">
      <c r="A10835" s="14" t="str">
        <f t="shared" si="169"/>
        <v>krausma012014</v>
      </c>
      <c r="B10835" s="19" t="s">
        <v>1978</v>
      </c>
      <c r="C10835" s="19">
        <v>2014</v>
      </c>
      <c r="D10835" s="19" t="s">
        <v>2335</v>
      </c>
      <c r="E10835" s="19">
        <v>257</v>
      </c>
      <c r="F10835" s="19">
        <v>30</v>
      </c>
      <c r="G10835" s="19">
        <v>4</v>
      </c>
      <c r="H10835" s="19">
        <v>24</v>
      </c>
    </row>
    <row r="10836" spans="1:8" x14ac:dyDescent="0.25">
      <c r="A10836" s="14" t="str">
        <f t="shared" si="169"/>
        <v>krausma012014</v>
      </c>
      <c r="B10836" s="19" t="s">
        <v>1978</v>
      </c>
      <c r="C10836" s="19">
        <v>2014</v>
      </c>
      <c r="D10836" s="19" t="s">
        <v>2330</v>
      </c>
      <c r="E10836" s="19">
        <v>32</v>
      </c>
      <c r="F10836" s="19">
        <v>1</v>
      </c>
      <c r="G10836" s="19">
        <v>0</v>
      </c>
      <c r="H10836" s="19">
        <v>1</v>
      </c>
    </row>
    <row r="10837" spans="1:8" x14ac:dyDescent="0.25">
      <c r="A10837" s="14" t="str">
        <f t="shared" si="169"/>
        <v>krausma012014</v>
      </c>
      <c r="B10837" s="19" t="s">
        <v>1978</v>
      </c>
      <c r="C10837" s="19">
        <v>2014</v>
      </c>
      <c r="D10837" s="19" t="s">
        <v>2331</v>
      </c>
      <c r="E10837" s="19">
        <v>37</v>
      </c>
      <c r="F10837" s="19">
        <v>1</v>
      </c>
      <c r="G10837" s="19">
        <v>0</v>
      </c>
      <c r="H10837" s="19">
        <v>1</v>
      </c>
    </row>
    <row r="10838" spans="1:8" x14ac:dyDescent="0.25">
      <c r="A10838" s="14" t="str">
        <f t="shared" si="169"/>
        <v>krausma012014</v>
      </c>
      <c r="B10838" s="19" t="s">
        <v>1978</v>
      </c>
      <c r="C10838" s="19">
        <v>2014</v>
      </c>
      <c r="D10838" s="19" t="s">
        <v>2332</v>
      </c>
      <c r="E10838" s="19">
        <v>5</v>
      </c>
      <c r="F10838" s="19">
        <v>0</v>
      </c>
      <c r="G10838" s="19">
        <v>0</v>
      </c>
      <c r="H10838" s="19">
        <v>0</v>
      </c>
    </row>
    <row r="10839" spans="1:8" x14ac:dyDescent="0.25">
      <c r="A10839" s="14" t="str">
        <f t="shared" si="169"/>
        <v>krolia012014</v>
      </c>
      <c r="B10839" s="19" t="s">
        <v>1979</v>
      </c>
      <c r="C10839" s="19">
        <v>2014</v>
      </c>
      <c r="D10839" s="19" t="s">
        <v>2334</v>
      </c>
      <c r="E10839" s="19">
        <v>4</v>
      </c>
      <c r="F10839" s="19">
        <v>4</v>
      </c>
      <c r="G10839" s="19">
        <v>0</v>
      </c>
      <c r="H10839" s="19">
        <v>1</v>
      </c>
    </row>
    <row r="10840" spans="1:8" x14ac:dyDescent="0.25">
      <c r="A10840" s="14" t="str">
        <f t="shared" si="169"/>
        <v>kubelja012014</v>
      </c>
      <c r="B10840" s="19" t="s">
        <v>467</v>
      </c>
      <c r="C10840" s="19">
        <v>2014</v>
      </c>
      <c r="D10840" s="19" t="s">
        <v>2330</v>
      </c>
      <c r="E10840" s="19">
        <v>70</v>
      </c>
      <c r="F10840" s="19">
        <v>0</v>
      </c>
      <c r="G10840" s="19">
        <v>0</v>
      </c>
      <c r="H10840" s="19">
        <v>0</v>
      </c>
    </row>
    <row r="10841" spans="1:8" x14ac:dyDescent="0.25">
      <c r="A10841" s="14" t="str">
        <f t="shared" si="169"/>
        <v>kubelja012014</v>
      </c>
      <c r="B10841" s="19" t="s">
        <v>467</v>
      </c>
      <c r="C10841" s="19">
        <v>2014</v>
      </c>
      <c r="D10841" s="19" t="s">
        <v>2331</v>
      </c>
      <c r="E10841" s="19">
        <v>76</v>
      </c>
      <c r="F10841" s="19">
        <v>0</v>
      </c>
      <c r="G10841" s="19">
        <v>0</v>
      </c>
      <c r="H10841" s="19">
        <v>0</v>
      </c>
    </row>
    <row r="10842" spans="1:8" x14ac:dyDescent="0.25">
      <c r="A10842" s="14" t="str">
        <f t="shared" si="169"/>
        <v>kubelja012014</v>
      </c>
      <c r="B10842" s="19" t="s">
        <v>467</v>
      </c>
      <c r="C10842" s="19">
        <v>2014</v>
      </c>
      <c r="D10842" s="19" t="s">
        <v>2332</v>
      </c>
      <c r="E10842" s="19">
        <v>6</v>
      </c>
      <c r="F10842" s="19">
        <v>0</v>
      </c>
      <c r="G10842" s="19">
        <v>0</v>
      </c>
      <c r="H10842" s="19">
        <v>0</v>
      </c>
    </row>
    <row r="10843" spans="1:8" x14ac:dyDescent="0.25">
      <c r="A10843" s="14" t="str">
        <f t="shared" si="169"/>
        <v>kurodhi012014</v>
      </c>
      <c r="B10843" s="19" t="s">
        <v>950</v>
      </c>
      <c r="C10843" s="19">
        <v>2014</v>
      </c>
      <c r="D10843" s="19" t="s">
        <v>2334</v>
      </c>
      <c r="E10843" s="19">
        <v>18</v>
      </c>
      <c r="F10843" s="19">
        <v>16</v>
      </c>
      <c r="G10843" s="19">
        <v>1</v>
      </c>
      <c r="H10843" s="19">
        <v>0</v>
      </c>
    </row>
    <row r="10844" spans="1:8" x14ac:dyDescent="0.25">
      <c r="A10844" s="14" t="str">
        <f t="shared" si="169"/>
        <v>lackejo012014</v>
      </c>
      <c r="B10844" s="19" t="s">
        <v>311</v>
      </c>
      <c r="C10844" s="19">
        <v>2014</v>
      </c>
      <c r="D10844" s="19" t="s">
        <v>2334</v>
      </c>
      <c r="E10844" s="19">
        <v>6</v>
      </c>
      <c r="F10844" s="19">
        <v>10</v>
      </c>
      <c r="G10844" s="19">
        <v>0</v>
      </c>
      <c r="H10844" s="19">
        <v>0</v>
      </c>
    </row>
    <row r="10845" spans="1:8" x14ac:dyDescent="0.25">
      <c r="A10845" s="14" t="str">
        <f t="shared" si="169"/>
        <v>lackejo012014</v>
      </c>
      <c r="B10845" s="19" t="s">
        <v>311</v>
      </c>
      <c r="C10845" s="19">
        <v>2014</v>
      </c>
      <c r="D10845" s="19" t="s">
        <v>2334</v>
      </c>
      <c r="E10845" s="19">
        <v>6</v>
      </c>
      <c r="F10845" s="19">
        <v>5</v>
      </c>
      <c r="G10845" s="19">
        <v>3</v>
      </c>
      <c r="H10845" s="19">
        <v>0</v>
      </c>
    </row>
    <row r="10846" spans="1:8" x14ac:dyDescent="0.25">
      <c r="A10846" s="14" t="str">
        <f t="shared" si="169"/>
        <v>lafrobo012014</v>
      </c>
      <c r="B10846" s="19" t="s">
        <v>1980</v>
      </c>
      <c r="C10846" s="19">
        <v>2014</v>
      </c>
      <c r="D10846" s="19" t="s">
        <v>2334</v>
      </c>
      <c r="E10846" s="19">
        <v>0</v>
      </c>
      <c r="F10846" s="19">
        <v>0</v>
      </c>
      <c r="G10846" s="19">
        <v>0</v>
      </c>
      <c r="H10846" s="19">
        <v>0</v>
      </c>
    </row>
    <row r="10847" spans="1:8" x14ac:dyDescent="0.25">
      <c r="A10847" s="14" t="str">
        <f t="shared" si="169"/>
        <v>lagarju012014</v>
      </c>
      <c r="B10847" s="19" t="s">
        <v>1981</v>
      </c>
      <c r="C10847" s="19">
        <v>2014</v>
      </c>
      <c r="D10847" s="19" t="s">
        <v>2329</v>
      </c>
      <c r="E10847" s="19">
        <v>293</v>
      </c>
      <c r="F10847" s="19">
        <v>6</v>
      </c>
      <c r="G10847" s="19">
        <v>5</v>
      </c>
      <c r="H10847" s="19">
        <v>0</v>
      </c>
    </row>
    <row r="10848" spans="1:8" x14ac:dyDescent="0.25">
      <c r="A10848" s="14" t="str">
        <f t="shared" si="169"/>
        <v>lagarju012014</v>
      </c>
      <c r="B10848" s="19" t="s">
        <v>1981</v>
      </c>
      <c r="C10848" s="19">
        <v>2014</v>
      </c>
      <c r="D10848" s="19" t="s">
        <v>2331</v>
      </c>
      <c r="E10848" s="19">
        <v>293</v>
      </c>
      <c r="F10848" s="19">
        <v>6</v>
      </c>
      <c r="G10848" s="19">
        <v>5</v>
      </c>
      <c r="H10848" s="19">
        <v>0</v>
      </c>
    </row>
    <row r="10849" spans="1:8" x14ac:dyDescent="0.25">
      <c r="A10849" s="14" t="str">
        <f t="shared" si="169"/>
        <v>lairdge012014</v>
      </c>
      <c r="B10849" s="19" t="s">
        <v>385</v>
      </c>
      <c r="C10849" s="19">
        <v>2014</v>
      </c>
      <c r="D10849" s="19" t="s">
        <v>2336</v>
      </c>
      <c r="E10849" s="19">
        <v>339</v>
      </c>
      <c r="F10849" s="19">
        <v>28</v>
      </c>
      <c r="G10849" s="19">
        <v>2</v>
      </c>
      <c r="H10849" s="19">
        <v>4</v>
      </c>
    </row>
    <row r="10850" spans="1:8" x14ac:dyDescent="0.25">
      <c r="A10850" s="14" t="str">
        <f t="shared" si="169"/>
        <v>lakeju012014</v>
      </c>
      <c r="B10850" s="19" t="s">
        <v>1982</v>
      </c>
      <c r="C10850" s="19">
        <v>2014</v>
      </c>
      <c r="D10850" s="19" t="s">
        <v>2329</v>
      </c>
      <c r="E10850" s="19">
        <v>54</v>
      </c>
      <c r="F10850" s="19">
        <v>1</v>
      </c>
      <c r="G10850" s="19">
        <v>3</v>
      </c>
      <c r="H10850" s="19">
        <v>0</v>
      </c>
    </row>
    <row r="10851" spans="1:8" x14ac:dyDescent="0.25">
      <c r="A10851" s="14" t="str">
        <f t="shared" si="169"/>
        <v>lakeju012014</v>
      </c>
      <c r="B10851" s="19" t="s">
        <v>1982</v>
      </c>
      <c r="C10851" s="19">
        <v>2014</v>
      </c>
      <c r="D10851" s="19" t="s">
        <v>2330</v>
      </c>
      <c r="E10851" s="19">
        <v>91</v>
      </c>
      <c r="F10851" s="19">
        <v>2</v>
      </c>
      <c r="G10851" s="19">
        <v>4</v>
      </c>
      <c r="H10851" s="19">
        <v>1</v>
      </c>
    </row>
    <row r="10852" spans="1:8" x14ac:dyDescent="0.25">
      <c r="A10852" s="14" t="str">
        <f t="shared" si="169"/>
        <v>lakeju012014</v>
      </c>
      <c r="B10852" s="19" t="s">
        <v>1982</v>
      </c>
      <c r="C10852" s="19">
        <v>2014</v>
      </c>
      <c r="D10852" s="19" t="s">
        <v>2331</v>
      </c>
      <c r="E10852" s="19">
        <v>145</v>
      </c>
      <c r="F10852" s="19">
        <v>3</v>
      </c>
      <c r="G10852" s="19">
        <v>7</v>
      </c>
      <c r="H10852" s="19">
        <v>1</v>
      </c>
    </row>
    <row r="10853" spans="1:8" x14ac:dyDescent="0.25">
      <c r="A10853" s="14" t="str">
        <f t="shared" si="169"/>
        <v>lakeju012014</v>
      </c>
      <c r="B10853" s="19" t="s">
        <v>1982</v>
      </c>
      <c r="C10853" s="19">
        <v>2014</v>
      </c>
      <c r="D10853" s="19" t="s">
        <v>2332</v>
      </c>
      <c r="E10853" s="19">
        <v>0</v>
      </c>
      <c r="F10853" s="19">
        <v>0</v>
      </c>
      <c r="G10853" s="19">
        <v>0</v>
      </c>
      <c r="H10853" s="19">
        <v>0</v>
      </c>
    </row>
    <row r="10854" spans="1:8" x14ac:dyDescent="0.25">
      <c r="A10854" s="14" t="str">
        <f t="shared" si="169"/>
        <v>lambja012014</v>
      </c>
      <c r="B10854" s="19" t="s">
        <v>2208</v>
      </c>
      <c r="C10854" s="19">
        <v>2014</v>
      </c>
      <c r="D10854" s="19" t="s">
        <v>40</v>
      </c>
      <c r="E10854" s="19">
        <v>14</v>
      </c>
      <c r="F10854" s="19">
        <v>61</v>
      </c>
      <c r="G10854" s="19">
        <v>1</v>
      </c>
      <c r="H10854" s="19">
        <v>5</v>
      </c>
    </row>
    <row r="10855" spans="1:8" x14ac:dyDescent="0.25">
      <c r="A10855" s="14" t="str">
        <f t="shared" si="169"/>
        <v>lamboan012014</v>
      </c>
      <c r="B10855" s="19" t="s">
        <v>1983</v>
      </c>
      <c r="C10855" s="19">
        <v>2014</v>
      </c>
      <c r="D10855" s="19" t="s">
        <v>2335</v>
      </c>
      <c r="E10855" s="19">
        <v>4</v>
      </c>
      <c r="F10855" s="19">
        <v>0</v>
      </c>
      <c r="G10855" s="19">
        <v>0</v>
      </c>
      <c r="H10855" s="19">
        <v>1</v>
      </c>
    </row>
    <row r="10856" spans="1:8" x14ac:dyDescent="0.25">
      <c r="A10856" s="14" t="str">
        <f t="shared" si="169"/>
        <v>lamboan012014</v>
      </c>
      <c r="B10856" s="19" t="s">
        <v>1983</v>
      </c>
      <c r="C10856" s="19">
        <v>2014</v>
      </c>
      <c r="D10856" s="19" t="s">
        <v>2331</v>
      </c>
      <c r="E10856" s="19">
        <v>12</v>
      </c>
      <c r="F10856" s="19">
        <v>0</v>
      </c>
      <c r="G10856" s="19">
        <v>0</v>
      </c>
      <c r="H10856" s="19">
        <v>0</v>
      </c>
    </row>
    <row r="10857" spans="1:8" x14ac:dyDescent="0.25">
      <c r="A10857" s="14" t="str">
        <f t="shared" si="169"/>
        <v>lamboan012014</v>
      </c>
      <c r="B10857" s="19" t="s">
        <v>1983</v>
      </c>
      <c r="C10857" s="19">
        <v>2014</v>
      </c>
      <c r="D10857" s="19" t="s">
        <v>2332</v>
      </c>
      <c r="E10857" s="19">
        <v>12</v>
      </c>
      <c r="F10857" s="19">
        <v>0</v>
      </c>
      <c r="G10857" s="19">
        <v>0</v>
      </c>
      <c r="H10857" s="19">
        <v>0</v>
      </c>
    </row>
    <row r="10858" spans="1:8" x14ac:dyDescent="0.25">
      <c r="A10858" s="14" t="str">
        <f t="shared" si="169"/>
        <v>laneja012014</v>
      </c>
      <c r="B10858" s="19" t="s">
        <v>312</v>
      </c>
      <c r="C10858" s="19">
        <v>2014</v>
      </c>
      <c r="D10858" s="19" t="s">
        <v>2334</v>
      </c>
      <c r="E10858" s="19">
        <v>0</v>
      </c>
      <c r="F10858" s="19">
        <v>2</v>
      </c>
      <c r="G10858" s="19">
        <v>0</v>
      </c>
      <c r="H10858" s="19">
        <v>0</v>
      </c>
    </row>
    <row r="10859" spans="1:8" x14ac:dyDescent="0.25">
      <c r="A10859" s="14" t="str">
        <f t="shared" si="169"/>
        <v>lannajo012014</v>
      </c>
      <c r="B10859" s="19" t="s">
        <v>813</v>
      </c>
      <c r="C10859" s="19">
        <v>2014</v>
      </c>
      <c r="D10859" s="19" t="s">
        <v>2334</v>
      </c>
      <c r="E10859" s="19">
        <v>0</v>
      </c>
      <c r="F10859" s="19">
        <v>1</v>
      </c>
      <c r="G10859" s="19">
        <v>0</v>
      </c>
      <c r="H10859" s="19">
        <v>0</v>
      </c>
    </row>
    <row r="10860" spans="1:8" x14ac:dyDescent="0.25">
      <c r="A10860" s="14" t="str">
        <f t="shared" si="169"/>
        <v>larocad012014</v>
      </c>
      <c r="B10860" s="19" t="s">
        <v>468</v>
      </c>
      <c r="C10860" s="19">
        <v>2014</v>
      </c>
      <c r="D10860" s="19" t="s">
        <v>2335</v>
      </c>
      <c r="E10860" s="19">
        <v>1100</v>
      </c>
      <c r="F10860" s="19">
        <v>93</v>
      </c>
      <c r="G10860" s="19">
        <v>7</v>
      </c>
      <c r="H10860" s="19">
        <v>101</v>
      </c>
    </row>
    <row r="10861" spans="1:8" x14ac:dyDescent="0.25">
      <c r="A10861" s="14" t="str">
        <f t="shared" si="169"/>
        <v>lasteto012014</v>
      </c>
      <c r="B10861" s="19" t="s">
        <v>2209</v>
      </c>
      <c r="C10861" s="19">
        <v>2014</v>
      </c>
      <c r="D10861" s="19" t="s">
        <v>39</v>
      </c>
      <c r="E10861" s="19">
        <v>146</v>
      </c>
      <c r="F10861" s="19">
        <v>216</v>
      </c>
      <c r="G10861" s="19">
        <v>6</v>
      </c>
      <c r="H10861" s="19">
        <v>54</v>
      </c>
    </row>
    <row r="10862" spans="1:8" x14ac:dyDescent="0.25">
      <c r="A10862" s="14" t="str">
        <f t="shared" si="169"/>
        <v>latosma012014</v>
      </c>
      <c r="B10862" s="19" t="s">
        <v>1121</v>
      </c>
      <c r="C10862" s="19">
        <v>2014</v>
      </c>
      <c r="D10862" s="19" t="s">
        <v>2334</v>
      </c>
      <c r="E10862" s="19">
        <v>10</v>
      </c>
      <c r="F10862" s="19">
        <v>12</v>
      </c>
      <c r="G10862" s="19">
        <v>0</v>
      </c>
      <c r="H10862" s="19">
        <v>1</v>
      </c>
    </row>
    <row r="10863" spans="1:8" x14ac:dyDescent="0.25">
      <c r="A10863" s="14" t="str">
        <f t="shared" si="169"/>
        <v>lavarry012014</v>
      </c>
      <c r="B10863" s="19" t="s">
        <v>1541</v>
      </c>
      <c r="C10863" s="19">
        <v>2014</v>
      </c>
      <c r="D10863" s="19" t="s">
        <v>2335</v>
      </c>
      <c r="E10863" s="19">
        <v>23</v>
      </c>
      <c r="F10863" s="19">
        <v>3</v>
      </c>
      <c r="G10863" s="19">
        <v>0</v>
      </c>
      <c r="H10863" s="19">
        <v>0</v>
      </c>
    </row>
    <row r="10864" spans="1:8" x14ac:dyDescent="0.25">
      <c r="A10864" s="14" t="str">
        <f t="shared" si="169"/>
        <v>lawribr012014</v>
      </c>
      <c r="B10864" s="19" t="s">
        <v>1542</v>
      </c>
      <c r="C10864" s="19">
        <v>2014</v>
      </c>
      <c r="D10864" s="19" t="s">
        <v>39</v>
      </c>
      <c r="E10864" s="19">
        <v>53</v>
      </c>
      <c r="F10864" s="19">
        <v>69</v>
      </c>
      <c r="G10864" s="19">
        <v>2</v>
      </c>
      <c r="H10864" s="19">
        <v>19</v>
      </c>
    </row>
    <row r="10865" spans="1:8" x14ac:dyDescent="0.25">
      <c r="A10865" s="14" t="str">
        <f t="shared" si="169"/>
        <v>lawribr012014</v>
      </c>
      <c r="B10865" s="19" t="s">
        <v>1542</v>
      </c>
      <c r="C10865" s="19">
        <v>2014</v>
      </c>
      <c r="D10865" s="19" t="s">
        <v>40</v>
      </c>
      <c r="E10865" s="19">
        <v>42</v>
      </c>
      <c r="F10865" s="19">
        <v>82</v>
      </c>
      <c r="G10865" s="19">
        <v>2</v>
      </c>
      <c r="H10865" s="19">
        <v>10</v>
      </c>
    </row>
    <row r="10866" spans="1:8" x14ac:dyDescent="0.25">
      <c r="A10866" s="14" t="str">
        <f t="shared" si="169"/>
        <v>layneto012014</v>
      </c>
      <c r="B10866" s="19" t="s">
        <v>1764</v>
      </c>
      <c r="C10866" s="19">
        <v>2014</v>
      </c>
      <c r="D10866" s="19" t="s">
        <v>2334</v>
      </c>
      <c r="E10866" s="19">
        <v>3</v>
      </c>
      <c r="F10866" s="19">
        <v>2</v>
      </c>
      <c r="G10866" s="19">
        <v>0</v>
      </c>
      <c r="H10866" s="19">
        <v>1</v>
      </c>
    </row>
    <row r="10867" spans="1:8" x14ac:dyDescent="0.25">
      <c r="A10867" s="14" t="str">
        <f t="shared" si="169"/>
        <v>leagubr012014</v>
      </c>
      <c r="B10867" s="19" t="s">
        <v>469</v>
      </c>
      <c r="C10867" s="19">
        <v>2014</v>
      </c>
      <c r="D10867" s="19" t="s">
        <v>2334</v>
      </c>
      <c r="E10867" s="19">
        <v>4</v>
      </c>
      <c r="F10867" s="19">
        <v>10</v>
      </c>
      <c r="G10867" s="19">
        <v>3</v>
      </c>
      <c r="H10867" s="19">
        <v>3</v>
      </c>
    </row>
    <row r="10868" spans="1:8" x14ac:dyDescent="0.25">
      <c r="A10868" s="14" t="str">
        <f t="shared" si="169"/>
        <v>leakemi012014</v>
      </c>
      <c r="B10868" s="19" t="s">
        <v>1317</v>
      </c>
      <c r="C10868" s="19">
        <v>2014</v>
      </c>
      <c r="D10868" s="19" t="s">
        <v>2334</v>
      </c>
      <c r="E10868" s="19">
        <v>26</v>
      </c>
      <c r="F10868" s="19">
        <v>30</v>
      </c>
      <c r="G10868" s="19">
        <v>4</v>
      </c>
      <c r="H10868" s="19">
        <v>1</v>
      </c>
    </row>
    <row r="10869" spans="1:8" x14ac:dyDescent="0.25">
      <c r="A10869" s="14" t="str">
        <f t="shared" si="169"/>
        <v>leblawa012014</v>
      </c>
      <c r="B10869" s="19" t="s">
        <v>953</v>
      </c>
      <c r="C10869" s="19">
        <v>2014</v>
      </c>
      <c r="D10869" s="19" t="s">
        <v>2334</v>
      </c>
      <c r="E10869" s="19">
        <v>0</v>
      </c>
      <c r="F10869" s="19">
        <v>1</v>
      </c>
      <c r="G10869" s="19">
        <v>0</v>
      </c>
      <c r="H10869" s="19">
        <v>0</v>
      </c>
    </row>
    <row r="10870" spans="1:8" x14ac:dyDescent="0.25">
      <c r="A10870" s="14" t="str">
        <f t="shared" si="169"/>
        <v>leblawa012014</v>
      </c>
      <c r="B10870" s="19" t="s">
        <v>953</v>
      </c>
      <c r="C10870" s="19">
        <v>2014</v>
      </c>
      <c r="D10870" s="19" t="s">
        <v>2334</v>
      </c>
      <c r="E10870" s="19">
        <v>0</v>
      </c>
      <c r="F10870" s="19">
        <v>0</v>
      </c>
      <c r="G10870" s="19">
        <v>0</v>
      </c>
      <c r="H10870" s="19">
        <v>0</v>
      </c>
    </row>
    <row r="10871" spans="1:8" x14ac:dyDescent="0.25">
      <c r="A10871" s="14" t="str">
        <f t="shared" si="169"/>
        <v>leblawa012014</v>
      </c>
      <c r="B10871" s="19" t="s">
        <v>953</v>
      </c>
      <c r="C10871" s="19">
        <v>2014</v>
      </c>
      <c r="D10871" s="19" t="s">
        <v>2334</v>
      </c>
      <c r="E10871" s="19">
        <v>1</v>
      </c>
      <c r="F10871" s="19">
        <v>2</v>
      </c>
      <c r="G10871" s="19">
        <v>0</v>
      </c>
      <c r="H10871" s="19">
        <v>0</v>
      </c>
    </row>
    <row r="10872" spans="1:8" x14ac:dyDescent="0.25">
      <c r="A10872" s="14" t="str">
        <f t="shared" si="169"/>
        <v>lecursa012014</v>
      </c>
      <c r="B10872" s="19" t="s">
        <v>1318</v>
      </c>
      <c r="C10872" s="19">
        <v>2014</v>
      </c>
      <c r="D10872" s="19" t="s">
        <v>2334</v>
      </c>
      <c r="E10872" s="19">
        <v>3</v>
      </c>
      <c r="F10872" s="19">
        <v>2</v>
      </c>
      <c r="G10872" s="19">
        <v>0</v>
      </c>
      <c r="H10872" s="19">
        <v>0</v>
      </c>
    </row>
    <row r="10873" spans="1:8" x14ac:dyDescent="0.25">
      <c r="A10873" s="14" t="str">
        <f t="shared" si="169"/>
        <v>leech012014</v>
      </c>
      <c r="B10873" s="19" t="s">
        <v>1985</v>
      </c>
      <c r="C10873" s="19">
        <v>2014</v>
      </c>
      <c r="D10873" s="19" t="s">
        <v>2334</v>
      </c>
      <c r="E10873" s="19">
        <v>3</v>
      </c>
      <c r="F10873" s="19">
        <v>4</v>
      </c>
      <c r="G10873" s="19">
        <v>1</v>
      </c>
      <c r="H10873" s="19">
        <v>0</v>
      </c>
    </row>
    <row r="10874" spans="1:8" x14ac:dyDescent="0.25">
      <c r="A10874" s="14" t="str">
        <f t="shared" si="169"/>
        <v>leecl022014</v>
      </c>
      <c r="B10874" s="19" t="s">
        <v>314</v>
      </c>
      <c r="C10874" s="19">
        <v>2014</v>
      </c>
      <c r="D10874" s="19" t="s">
        <v>2334</v>
      </c>
      <c r="E10874" s="19">
        <v>4</v>
      </c>
      <c r="F10874" s="19">
        <v>8</v>
      </c>
      <c r="G10874" s="19">
        <v>0</v>
      </c>
      <c r="H10874" s="19">
        <v>0</v>
      </c>
    </row>
    <row r="10875" spans="1:8" x14ac:dyDescent="0.25">
      <c r="A10875" s="14" t="str">
        <f t="shared" si="169"/>
        <v>leesmch012014</v>
      </c>
      <c r="B10875" s="19" t="s">
        <v>1986</v>
      </c>
      <c r="C10875" s="19">
        <v>2014</v>
      </c>
      <c r="D10875" s="19" t="s">
        <v>2334</v>
      </c>
      <c r="E10875" s="19">
        <v>0</v>
      </c>
      <c r="F10875" s="19">
        <v>0</v>
      </c>
      <c r="G10875" s="19">
        <v>0</v>
      </c>
      <c r="H10875" s="19">
        <v>0</v>
      </c>
    </row>
    <row r="10876" spans="1:8" x14ac:dyDescent="0.25">
      <c r="A10876" s="14" t="str">
        <f t="shared" si="169"/>
        <v>lemahdj012014</v>
      </c>
      <c r="B10876" s="19" t="s">
        <v>1543</v>
      </c>
      <c r="C10876" s="19">
        <v>2014</v>
      </c>
      <c r="D10876" s="19" t="s">
        <v>2335</v>
      </c>
      <c r="E10876" s="19">
        <v>0</v>
      </c>
      <c r="F10876" s="19">
        <v>0</v>
      </c>
      <c r="G10876" s="19">
        <v>0</v>
      </c>
      <c r="H10876" s="19">
        <v>0</v>
      </c>
    </row>
    <row r="10877" spans="1:8" x14ac:dyDescent="0.25">
      <c r="A10877" s="14" t="str">
        <f t="shared" si="169"/>
        <v>lemahdj012014</v>
      </c>
      <c r="B10877" s="19" t="s">
        <v>1543</v>
      </c>
      <c r="C10877" s="19">
        <v>2014</v>
      </c>
      <c r="D10877" s="19" t="s">
        <v>39</v>
      </c>
      <c r="E10877" s="19">
        <v>257</v>
      </c>
      <c r="F10877" s="19">
        <v>413</v>
      </c>
      <c r="G10877" s="19">
        <v>6</v>
      </c>
      <c r="H10877" s="19">
        <v>99</v>
      </c>
    </row>
    <row r="10878" spans="1:8" x14ac:dyDescent="0.25">
      <c r="A10878" s="14" t="str">
        <f t="shared" si="169"/>
        <v>lemahdj012014</v>
      </c>
      <c r="B10878" s="19" t="s">
        <v>1543</v>
      </c>
      <c r="C10878" s="19">
        <v>2014</v>
      </c>
      <c r="D10878" s="19" t="s">
        <v>40</v>
      </c>
      <c r="E10878" s="19">
        <v>2</v>
      </c>
      <c r="F10878" s="19">
        <v>5</v>
      </c>
      <c r="G10878" s="19">
        <v>0</v>
      </c>
      <c r="H10878" s="19">
        <v>0</v>
      </c>
    </row>
    <row r="10879" spans="1:8" x14ac:dyDescent="0.25">
      <c r="A10879" s="14" t="str">
        <f t="shared" si="169"/>
        <v>lemahdj012014</v>
      </c>
      <c r="B10879" s="19" t="s">
        <v>1543</v>
      </c>
      <c r="C10879" s="19">
        <v>2014</v>
      </c>
      <c r="D10879" s="19" t="s">
        <v>2333</v>
      </c>
      <c r="E10879" s="19">
        <v>0</v>
      </c>
      <c r="F10879" s="19">
        <v>0</v>
      </c>
      <c r="G10879" s="19">
        <v>0</v>
      </c>
      <c r="H10879" s="19">
        <v>0</v>
      </c>
    </row>
    <row r="10880" spans="1:8" x14ac:dyDescent="0.25">
      <c r="A10880" s="14" t="str">
        <f t="shared" si="169"/>
        <v>leonedo012014</v>
      </c>
      <c r="B10880" s="19" t="s">
        <v>2210</v>
      </c>
      <c r="C10880" s="19">
        <v>2014</v>
      </c>
      <c r="D10880" s="19" t="s">
        <v>2334</v>
      </c>
      <c r="E10880" s="19">
        <v>3</v>
      </c>
      <c r="F10880" s="19">
        <v>5</v>
      </c>
      <c r="G10880" s="19">
        <v>0</v>
      </c>
      <c r="H10880" s="19">
        <v>0</v>
      </c>
    </row>
    <row r="10881" spans="1:8" x14ac:dyDescent="0.25">
      <c r="A10881" s="14" t="str">
        <f t="shared" si="169"/>
        <v>leonsa012014</v>
      </c>
      <c r="B10881" s="19" t="s">
        <v>1765</v>
      </c>
      <c r="C10881" s="19">
        <v>2014</v>
      </c>
      <c r="D10881" s="19" t="s">
        <v>2336</v>
      </c>
      <c r="E10881" s="19">
        <v>154</v>
      </c>
      <c r="F10881" s="19">
        <v>9</v>
      </c>
      <c r="G10881" s="19">
        <v>1</v>
      </c>
      <c r="H10881" s="19">
        <v>1</v>
      </c>
    </row>
    <row r="10882" spans="1:8" x14ac:dyDescent="0.25">
      <c r="A10882" s="14" t="str">
        <f t="shared" si="169"/>
        <v>lerouch012014</v>
      </c>
      <c r="B10882" s="19" t="s">
        <v>1122</v>
      </c>
      <c r="C10882" s="19">
        <v>2014</v>
      </c>
      <c r="D10882" s="19" t="s">
        <v>2334</v>
      </c>
      <c r="E10882" s="19">
        <v>0</v>
      </c>
      <c r="F10882" s="19">
        <v>0</v>
      </c>
      <c r="G10882" s="19">
        <v>0</v>
      </c>
      <c r="H10882" s="19">
        <v>0</v>
      </c>
    </row>
    <row r="10883" spans="1:8" x14ac:dyDescent="0.25">
      <c r="A10883" s="14" t="str">
        <f t="shared" ref="A10883:A10946" si="170">B10883&amp;C10883</f>
        <v>lestejo012014</v>
      </c>
      <c r="B10883" s="19" t="s">
        <v>673</v>
      </c>
      <c r="C10883" s="19">
        <v>2014</v>
      </c>
      <c r="D10883" s="19" t="s">
        <v>2334</v>
      </c>
      <c r="E10883" s="19">
        <v>4</v>
      </c>
      <c r="F10883" s="19">
        <v>12</v>
      </c>
      <c r="G10883" s="19">
        <v>2</v>
      </c>
      <c r="H10883" s="19">
        <v>1</v>
      </c>
    </row>
    <row r="10884" spans="1:8" x14ac:dyDescent="0.25">
      <c r="A10884" s="14" t="str">
        <f t="shared" si="170"/>
        <v>lestejo012014</v>
      </c>
      <c r="B10884" s="19" t="s">
        <v>673</v>
      </c>
      <c r="C10884" s="19">
        <v>2014</v>
      </c>
      <c r="D10884" s="19" t="s">
        <v>2334</v>
      </c>
      <c r="E10884" s="19">
        <v>4</v>
      </c>
      <c r="F10884" s="19">
        <v>4</v>
      </c>
      <c r="G10884" s="19">
        <v>0</v>
      </c>
      <c r="H10884" s="19">
        <v>0</v>
      </c>
    </row>
    <row r="10885" spans="1:8" x14ac:dyDescent="0.25">
      <c r="A10885" s="14" t="str">
        <f t="shared" si="170"/>
        <v>lewisco012014</v>
      </c>
      <c r="B10885" s="19" t="s">
        <v>315</v>
      </c>
      <c r="C10885" s="19">
        <v>2014</v>
      </c>
      <c r="D10885" s="19" t="s">
        <v>2334</v>
      </c>
      <c r="E10885" s="19">
        <v>3</v>
      </c>
      <c r="F10885" s="19">
        <v>10</v>
      </c>
      <c r="G10885" s="19">
        <v>1</v>
      </c>
      <c r="H10885" s="19">
        <v>0</v>
      </c>
    </row>
    <row r="10886" spans="1:8" x14ac:dyDescent="0.25">
      <c r="A10886" s="14" t="str">
        <f t="shared" si="170"/>
        <v>linceti012014</v>
      </c>
      <c r="B10886" s="19" t="s">
        <v>816</v>
      </c>
      <c r="C10886" s="19">
        <v>2014</v>
      </c>
      <c r="D10886" s="19" t="s">
        <v>2334</v>
      </c>
      <c r="E10886" s="19">
        <v>11</v>
      </c>
      <c r="F10886" s="19">
        <v>12</v>
      </c>
      <c r="G10886" s="19">
        <v>1</v>
      </c>
      <c r="H10886" s="19">
        <v>1</v>
      </c>
    </row>
    <row r="10887" spans="1:8" x14ac:dyDescent="0.25">
      <c r="A10887" s="14" t="str">
        <f t="shared" si="170"/>
        <v>lincobr012014</v>
      </c>
      <c r="B10887" s="19" t="s">
        <v>1320</v>
      </c>
      <c r="C10887" s="19">
        <v>2014</v>
      </c>
      <c r="D10887" s="19" t="s">
        <v>2334</v>
      </c>
      <c r="E10887" s="19">
        <v>0</v>
      </c>
      <c r="F10887" s="19">
        <v>0</v>
      </c>
      <c r="G10887" s="19">
        <v>0</v>
      </c>
      <c r="H10887" s="19">
        <v>0</v>
      </c>
    </row>
    <row r="10888" spans="1:8" x14ac:dyDescent="0.25">
      <c r="A10888" s="14" t="str">
        <f t="shared" si="170"/>
        <v>lindad012014</v>
      </c>
      <c r="B10888" s="19" t="s">
        <v>675</v>
      </c>
      <c r="C10888" s="19">
        <v>2014</v>
      </c>
      <c r="D10888" s="19" t="s">
        <v>2335</v>
      </c>
      <c r="E10888" s="19">
        <v>357</v>
      </c>
      <c r="F10888" s="19">
        <v>23</v>
      </c>
      <c r="G10888" s="19">
        <v>3</v>
      </c>
      <c r="H10888" s="19">
        <v>41</v>
      </c>
    </row>
    <row r="10889" spans="1:8" x14ac:dyDescent="0.25">
      <c r="A10889" s="14" t="str">
        <f t="shared" si="170"/>
        <v>lindbjo012014</v>
      </c>
      <c r="B10889" s="19" t="s">
        <v>1545</v>
      </c>
      <c r="C10889" s="19">
        <v>2014</v>
      </c>
      <c r="D10889" s="19" t="s">
        <v>2334</v>
      </c>
      <c r="E10889" s="19">
        <v>0</v>
      </c>
      <c r="F10889" s="19">
        <v>0</v>
      </c>
      <c r="G10889" s="19">
        <v>0</v>
      </c>
      <c r="H10889" s="19">
        <v>0</v>
      </c>
    </row>
    <row r="10890" spans="1:8" x14ac:dyDescent="0.25">
      <c r="A10890" s="14" t="str">
        <f t="shared" si="170"/>
        <v>lindsma012014</v>
      </c>
      <c r="B10890" s="19" t="s">
        <v>817</v>
      </c>
      <c r="C10890" s="19">
        <v>2014</v>
      </c>
      <c r="D10890" s="19" t="s">
        <v>2334</v>
      </c>
      <c r="E10890" s="19">
        <v>1</v>
      </c>
      <c r="F10890" s="19">
        <v>4</v>
      </c>
      <c r="G10890" s="19">
        <v>1</v>
      </c>
      <c r="H10890" s="19">
        <v>1</v>
      </c>
    </row>
    <row r="10891" spans="1:8" x14ac:dyDescent="0.25">
      <c r="A10891" s="14" t="str">
        <f t="shared" si="170"/>
        <v>liriafr012014</v>
      </c>
      <c r="B10891" s="19" t="s">
        <v>566</v>
      </c>
      <c r="C10891" s="19">
        <v>2014</v>
      </c>
      <c r="D10891" s="19" t="s">
        <v>2334</v>
      </c>
      <c r="E10891" s="19">
        <v>2</v>
      </c>
      <c r="F10891" s="19">
        <v>24</v>
      </c>
      <c r="G10891" s="19">
        <v>3</v>
      </c>
      <c r="H10891" s="19">
        <v>1</v>
      </c>
    </row>
    <row r="10892" spans="1:8" x14ac:dyDescent="0.25">
      <c r="A10892" s="14" t="str">
        <f t="shared" si="170"/>
        <v>liriary012014</v>
      </c>
      <c r="B10892" s="19" t="s">
        <v>2211</v>
      </c>
      <c r="C10892" s="19">
        <v>2014</v>
      </c>
      <c r="D10892" s="19" t="s">
        <v>2331</v>
      </c>
      <c r="E10892" s="19">
        <v>57</v>
      </c>
      <c r="F10892" s="19">
        <v>2</v>
      </c>
      <c r="G10892" s="19">
        <v>4</v>
      </c>
      <c r="H10892" s="19">
        <v>0</v>
      </c>
    </row>
    <row r="10893" spans="1:8" x14ac:dyDescent="0.25">
      <c r="A10893" s="14" t="str">
        <f t="shared" si="170"/>
        <v>liriary012014</v>
      </c>
      <c r="B10893" s="19" t="s">
        <v>2211</v>
      </c>
      <c r="C10893" s="19">
        <v>2014</v>
      </c>
      <c r="D10893" s="19" t="s">
        <v>2332</v>
      </c>
      <c r="E10893" s="19">
        <v>57</v>
      </c>
      <c r="F10893" s="19">
        <v>2</v>
      </c>
      <c r="G10893" s="19">
        <v>4</v>
      </c>
      <c r="H10893" s="19">
        <v>0</v>
      </c>
    </row>
    <row r="10894" spans="1:8" x14ac:dyDescent="0.25">
      <c r="A10894" s="14" t="str">
        <f t="shared" si="170"/>
        <v>lobatjo012014</v>
      </c>
      <c r="B10894" s="19" t="s">
        <v>1123</v>
      </c>
      <c r="C10894" s="19">
        <v>2014</v>
      </c>
      <c r="D10894" s="19" t="s">
        <v>2336</v>
      </c>
      <c r="E10894" s="19">
        <v>497</v>
      </c>
      <c r="F10894" s="19">
        <v>46</v>
      </c>
      <c r="G10894" s="19">
        <v>2</v>
      </c>
      <c r="H10894" s="19">
        <v>3</v>
      </c>
    </row>
    <row r="10895" spans="1:8" x14ac:dyDescent="0.25">
      <c r="A10895" s="14" t="str">
        <f t="shared" si="170"/>
        <v>lobstky012014</v>
      </c>
      <c r="B10895" s="19" t="s">
        <v>2212</v>
      </c>
      <c r="C10895" s="19">
        <v>2014</v>
      </c>
      <c r="D10895" s="19" t="s">
        <v>2334</v>
      </c>
      <c r="E10895" s="19">
        <v>2</v>
      </c>
      <c r="F10895" s="19">
        <v>3</v>
      </c>
      <c r="G10895" s="19">
        <v>0</v>
      </c>
      <c r="H10895" s="19">
        <v>0</v>
      </c>
    </row>
    <row r="10896" spans="1:8" x14ac:dyDescent="0.25">
      <c r="A10896" s="14" t="str">
        <f t="shared" si="170"/>
        <v>lockeje012014</v>
      </c>
      <c r="B10896" s="19" t="s">
        <v>1547</v>
      </c>
      <c r="C10896" s="19">
        <v>2014</v>
      </c>
      <c r="D10896" s="19" t="s">
        <v>2334</v>
      </c>
      <c r="E10896" s="19">
        <v>4</v>
      </c>
      <c r="F10896" s="19">
        <v>14</v>
      </c>
      <c r="G10896" s="19">
        <v>0</v>
      </c>
      <c r="H10896" s="19">
        <v>1</v>
      </c>
    </row>
    <row r="10897" spans="1:8" x14ac:dyDescent="0.25">
      <c r="A10897" s="14" t="str">
        <f t="shared" si="170"/>
        <v>loganbo022014</v>
      </c>
      <c r="B10897" s="19" t="s">
        <v>677</v>
      </c>
      <c r="C10897" s="19">
        <v>2014</v>
      </c>
      <c r="D10897" s="19" t="s">
        <v>2334</v>
      </c>
      <c r="E10897" s="19">
        <v>1</v>
      </c>
      <c r="F10897" s="19">
        <v>2</v>
      </c>
      <c r="G10897" s="19">
        <v>1</v>
      </c>
      <c r="H10897" s="19">
        <v>0</v>
      </c>
    </row>
    <row r="10898" spans="1:8" x14ac:dyDescent="0.25">
      <c r="A10898" s="14" t="str">
        <f t="shared" si="170"/>
        <v>lohseky012014</v>
      </c>
      <c r="B10898" s="19" t="s">
        <v>253</v>
      </c>
      <c r="C10898" s="19">
        <v>2014</v>
      </c>
      <c r="D10898" s="19" t="s">
        <v>2334</v>
      </c>
      <c r="E10898" s="19">
        <v>10</v>
      </c>
      <c r="F10898" s="19">
        <v>24</v>
      </c>
      <c r="G10898" s="19">
        <v>1</v>
      </c>
      <c r="H10898" s="19">
        <v>2</v>
      </c>
    </row>
    <row r="10899" spans="1:8" x14ac:dyDescent="0.25">
      <c r="A10899" s="14" t="str">
        <f t="shared" si="170"/>
        <v>lombast022014</v>
      </c>
      <c r="B10899" s="19" t="s">
        <v>1548</v>
      </c>
      <c r="C10899" s="19">
        <v>2014</v>
      </c>
      <c r="D10899" s="19" t="s">
        <v>39</v>
      </c>
      <c r="E10899" s="19">
        <v>29</v>
      </c>
      <c r="F10899" s="19">
        <v>52</v>
      </c>
      <c r="G10899" s="19">
        <v>1</v>
      </c>
      <c r="H10899" s="19">
        <v>14</v>
      </c>
    </row>
    <row r="10900" spans="1:8" x14ac:dyDescent="0.25">
      <c r="A10900" s="14" t="str">
        <f t="shared" si="170"/>
        <v>loneyja012014</v>
      </c>
      <c r="B10900" s="19" t="s">
        <v>678</v>
      </c>
      <c r="C10900" s="19">
        <v>2014</v>
      </c>
      <c r="D10900" s="19" t="s">
        <v>2335</v>
      </c>
      <c r="E10900" s="19">
        <v>1111</v>
      </c>
      <c r="F10900" s="19">
        <v>58</v>
      </c>
      <c r="G10900" s="19">
        <v>9</v>
      </c>
      <c r="H10900" s="19">
        <v>78</v>
      </c>
    </row>
    <row r="10901" spans="1:8" x14ac:dyDescent="0.25">
      <c r="A10901" s="14" t="str">
        <f t="shared" si="170"/>
        <v>longoev012014</v>
      </c>
      <c r="B10901" s="19" t="s">
        <v>955</v>
      </c>
      <c r="C10901" s="19">
        <v>2014</v>
      </c>
      <c r="D10901" s="19" t="s">
        <v>40</v>
      </c>
      <c r="E10901" s="19">
        <v>121</v>
      </c>
      <c r="F10901" s="19">
        <v>262</v>
      </c>
      <c r="G10901" s="19">
        <v>13</v>
      </c>
      <c r="H10901" s="19">
        <v>27</v>
      </c>
    </row>
    <row r="10902" spans="1:8" x14ac:dyDescent="0.25">
      <c r="A10902" s="14" t="str">
        <f t="shared" si="170"/>
        <v>lopezja022014</v>
      </c>
      <c r="B10902" s="19" t="s">
        <v>387</v>
      </c>
      <c r="C10902" s="19">
        <v>2014</v>
      </c>
      <c r="D10902" s="19" t="s">
        <v>2334</v>
      </c>
      <c r="E10902" s="19">
        <v>10</v>
      </c>
      <c r="F10902" s="19">
        <v>7</v>
      </c>
      <c r="G10902" s="19">
        <v>1</v>
      </c>
      <c r="H10902" s="19">
        <v>0</v>
      </c>
    </row>
    <row r="10903" spans="1:8" x14ac:dyDescent="0.25">
      <c r="A10903" s="14" t="str">
        <f t="shared" si="170"/>
        <v>lopezra022014</v>
      </c>
      <c r="B10903" s="19" t="s">
        <v>2213</v>
      </c>
      <c r="C10903" s="19">
        <v>2014</v>
      </c>
      <c r="D10903" s="19" t="s">
        <v>2336</v>
      </c>
      <c r="E10903" s="19">
        <v>23</v>
      </c>
      <c r="F10903" s="19">
        <v>1</v>
      </c>
      <c r="G10903" s="19">
        <v>0</v>
      </c>
      <c r="H10903" s="19">
        <v>0</v>
      </c>
    </row>
    <row r="10904" spans="1:8" x14ac:dyDescent="0.25">
      <c r="A10904" s="14" t="str">
        <f t="shared" si="170"/>
        <v>lopezwi012014</v>
      </c>
      <c r="B10904" s="19" t="s">
        <v>1124</v>
      </c>
      <c r="C10904" s="19">
        <v>2014</v>
      </c>
      <c r="D10904" s="19" t="s">
        <v>2334</v>
      </c>
      <c r="E10904" s="19">
        <v>0</v>
      </c>
      <c r="F10904" s="19">
        <v>1</v>
      </c>
      <c r="G10904" s="19">
        <v>0</v>
      </c>
      <c r="H10904" s="19">
        <v>0</v>
      </c>
    </row>
    <row r="10905" spans="1:8" x14ac:dyDescent="0.25">
      <c r="A10905" s="14" t="str">
        <f t="shared" si="170"/>
        <v>loughda012014</v>
      </c>
      <c r="B10905" s="19" t="s">
        <v>1768</v>
      </c>
      <c r="C10905" s="19">
        <v>2014</v>
      </c>
      <c r="D10905" s="19" t="s">
        <v>2329</v>
      </c>
      <c r="E10905" s="19">
        <v>30</v>
      </c>
      <c r="F10905" s="19">
        <v>0</v>
      </c>
      <c r="G10905" s="19">
        <v>0</v>
      </c>
      <c r="H10905" s="19">
        <v>0</v>
      </c>
    </row>
    <row r="10906" spans="1:8" x14ac:dyDescent="0.25">
      <c r="A10906" s="14" t="str">
        <f t="shared" si="170"/>
        <v>loughda012014</v>
      </c>
      <c r="B10906" s="19" t="s">
        <v>1768</v>
      </c>
      <c r="C10906" s="19">
        <v>2014</v>
      </c>
      <c r="D10906" s="19" t="s">
        <v>2330</v>
      </c>
      <c r="E10906" s="19">
        <v>102</v>
      </c>
      <c r="F10906" s="19">
        <v>4</v>
      </c>
      <c r="G10906" s="19">
        <v>1</v>
      </c>
      <c r="H10906" s="19">
        <v>0</v>
      </c>
    </row>
    <row r="10907" spans="1:8" x14ac:dyDescent="0.25">
      <c r="A10907" s="14" t="str">
        <f t="shared" si="170"/>
        <v>loughda012014</v>
      </c>
      <c r="B10907" s="19" t="s">
        <v>1768</v>
      </c>
      <c r="C10907" s="19">
        <v>2014</v>
      </c>
      <c r="D10907" s="19" t="s">
        <v>2331</v>
      </c>
      <c r="E10907" s="19">
        <v>135</v>
      </c>
      <c r="F10907" s="19">
        <v>4</v>
      </c>
      <c r="G10907" s="19">
        <v>1</v>
      </c>
      <c r="H10907" s="19">
        <v>0</v>
      </c>
    </row>
    <row r="10908" spans="1:8" x14ac:dyDescent="0.25">
      <c r="A10908" s="14" t="str">
        <f t="shared" si="170"/>
        <v>loughda012014</v>
      </c>
      <c r="B10908" s="19" t="s">
        <v>1768</v>
      </c>
      <c r="C10908" s="19">
        <v>2014</v>
      </c>
      <c r="D10908" s="19" t="s">
        <v>2332</v>
      </c>
      <c r="E10908" s="19">
        <v>3</v>
      </c>
      <c r="F10908" s="19">
        <v>0</v>
      </c>
      <c r="G10908" s="19">
        <v>0</v>
      </c>
      <c r="H10908" s="19">
        <v>0</v>
      </c>
    </row>
    <row r="10909" spans="1:8" x14ac:dyDescent="0.25">
      <c r="A10909" s="14" t="str">
        <f t="shared" si="170"/>
        <v>loupaa012014</v>
      </c>
      <c r="B10909" s="19" t="s">
        <v>1769</v>
      </c>
      <c r="C10909" s="19">
        <v>2014</v>
      </c>
      <c r="D10909" s="19" t="s">
        <v>2334</v>
      </c>
      <c r="E10909" s="19">
        <v>3</v>
      </c>
      <c r="F10909" s="19">
        <v>17</v>
      </c>
      <c r="G10909" s="19">
        <v>1</v>
      </c>
      <c r="H10909" s="19">
        <v>2</v>
      </c>
    </row>
    <row r="10910" spans="1:8" x14ac:dyDescent="0.25">
      <c r="A10910" s="14" t="str">
        <f t="shared" si="170"/>
        <v>lowema012014</v>
      </c>
      <c r="B10910" s="19" t="s">
        <v>679</v>
      </c>
      <c r="C10910" s="19">
        <v>2014</v>
      </c>
      <c r="D10910" s="19" t="s">
        <v>2334</v>
      </c>
      <c r="E10910" s="19">
        <v>0</v>
      </c>
      <c r="F10910" s="19">
        <v>0</v>
      </c>
      <c r="G10910" s="19">
        <v>1</v>
      </c>
      <c r="H10910" s="19">
        <v>0</v>
      </c>
    </row>
    <row r="10911" spans="1:8" x14ac:dyDescent="0.25">
      <c r="A10911" s="14" t="str">
        <f t="shared" si="170"/>
        <v>lowrije012014</v>
      </c>
      <c r="B10911" s="19" t="s">
        <v>956</v>
      </c>
      <c r="C10911" s="19">
        <v>2014</v>
      </c>
      <c r="D10911" s="19" t="s">
        <v>2333</v>
      </c>
      <c r="E10911" s="19">
        <v>146</v>
      </c>
      <c r="F10911" s="19">
        <v>344</v>
      </c>
      <c r="G10911" s="19">
        <v>13</v>
      </c>
      <c r="H10911" s="19">
        <v>71</v>
      </c>
    </row>
    <row r="10912" spans="1:8" x14ac:dyDescent="0.25">
      <c r="A10912" s="14" t="str">
        <f t="shared" si="170"/>
        <v>lucased012014</v>
      </c>
      <c r="B10912" s="19" t="s">
        <v>1989</v>
      </c>
      <c r="C10912" s="19">
        <v>2014</v>
      </c>
      <c r="D10912" s="19" t="s">
        <v>2335</v>
      </c>
      <c r="E10912" s="19">
        <v>8</v>
      </c>
      <c r="F10912" s="19">
        <v>0</v>
      </c>
      <c r="G10912" s="19">
        <v>0</v>
      </c>
      <c r="H10912" s="19">
        <v>0</v>
      </c>
    </row>
    <row r="10913" spans="1:8" x14ac:dyDescent="0.25">
      <c r="A10913" s="14" t="str">
        <f t="shared" si="170"/>
        <v>lucased012014</v>
      </c>
      <c r="B10913" s="19" t="s">
        <v>1989</v>
      </c>
      <c r="C10913" s="19">
        <v>2014</v>
      </c>
      <c r="D10913" s="19" t="s">
        <v>39</v>
      </c>
      <c r="E10913" s="19">
        <v>29</v>
      </c>
      <c r="F10913" s="19">
        <v>56</v>
      </c>
      <c r="G10913" s="19">
        <v>1</v>
      </c>
      <c r="H10913" s="19">
        <v>10</v>
      </c>
    </row>
    <row r="10914" spans="1:8" x14ac:dyDescent="0.25">
      <c r="A10914" s="14" t="str">
        <f t="shared" si="170"/>
        <v>lucased012014</v>
      </c>
      <c r="B10914" s="19" t="s">
        <v>1989</v>
      </c>
      <c r="C10914" s="19">
        <v>2014</v>
      </c>
      <c r="D10914" s="19" t="s">
        <v>40</v>
      </c>
      <c r="E10914" s="19">
        <v>0</v>
      </c>
      <c r="F10914" s="19">
        <v>6</v>
      </c>
      <c r="G10914" s="19">
        <v>1</v>
      </c>
      <c r="H10914" s="19">
        <v>0</v>
      </c>
    </row>
    <row r="10915" spans="1:8" x14ac:dyDescent="0.25">
      <c r="A10915" s="14" t="str">
        <f t="shared" si="170"/>
        <v>lucased012014</v>
      </c>
      <c r="B10915" s="19" t="s">
        <v>1989</v>
      </c>
      <c r="C10915" s="19">
        <v>2014</v>
      </c>
      <c r="D10915" s="19" t="s">
        <v>2330</v>
      </c>
      <c r="E10915" s="19">
        <v>2</v>
      </c>
      <c r="F10915" s="19">
        <v>0</v>
      </c>
      <c r="G10915" s="19">
        <v>0</v>
      </c>
      <c r="H10915" s="19">
        <v>0</v>
      </c>
    </row>
    <row r="10916" spans="1:8" x14ac:dyDescent="0.25">
      <c r="A10916" s="14" t="str">
        <f t="shared" si="170"/>
        <v>lucased012014</v>
      </c>
      <c r="B10916" s="19" t="s">
        <v>1989</v>
      </c>
      <c r="C10916" s="19">
        <v>2014</v>
      </c>
      <c r="D10916" s="19" t="s">
        <v>2331</v>
      </c>
      <c r="E10916" s="19">
        <v>7</v>
      </c>
      <c r="F10916" s="19">
        <v>0</v>
      </c>
      <c r="G10916" s="19">
        <v>1</v>
      </c>
      <c r="H10916" s="19">
        <v>0</v>
      </c>
    </row>
    <row r="10917" spans="1:8" x14ac:dyDescent="0.25">
      <c r="A10917" s="14" t="str">
        <f t="shared" si="170"/>
        <v>lucased012014</v>
      </c>
      <c r="B10917" s="19" t="s">
        <v>1989</v>
      </c>
      <c r="C10917" s="19">
        <v>2014</v>
      </c>
      <c r="D10917" s="19" t="s">
        <v>2332</v>
      </c>
      <c r="E10917" s="19">
        <v>5</v>
      </c>
      <c r="F10917" s="19">
        <v>0</v>
      </c>
      <c r="G10917" s="19">
        <v>1</v>
      </c>
      <c r="H10917" s="19">
        <v>0</v>
      </c>
    </row>
    <row r="10918" spans="1:8" x14ac:dyDescent="0.25">
      <c r="A10918" s="14" t="str">
        <f t="shared" si="170"/>
        <v>lucased012014</v>
      </c>
      <c r="B10918" s="19" t="s">
        <v>1989</v>
      </c>
      <c r="C10918" s="19">
        <v>2014</v>
      </c>
      <c r="D10918" s="19" t="s">
        <v>2333</v>
      </c>
      <c r="E10918" s="19">
        <v>19</v>
      </c>
      <c r="F10918" s="19">
        <v>45</v>
      </c>
      <c r="G10918" s="19">
        <v>1</v>
      </c>
      <c r="H10918" s="19">
        <v>11</v>
      </c>
    </row>
    <row r="10919" spans="1:8" x14ac:dyDescent="0.25">
      <c r="A10919" s="14" t="str">
        <f t="shared" si="170"/>
        <v>lucrojo012014</v>
      </c>
      <c r="B10919" s="19" t="s">
        <v>1323</v>
      </c>
      <c r="C10919" s="19">
        <v>2014</v>
      </c>
      <c r="D10919" s="19" t="s">
        <v>2335</v>
      </c>
      <c r="E10919" s="19">
        <v>113</v>
      </c>
      <c r="F10919" s="19">
        <v>9</v>
      </c>
      <c r="G10919" s="19">
        <v>1</v>
      </c>
      <c r="H10919" s="19">
        <v>9</v>
      </c>
    </row>
    <row r="10920" spans="1:8" x14ac:dyDescent="0.25">
      <c r="A10920" s="14" t="str">
        <f t="shared" si="170"/>
        <v>lucrojo012014</v>
      </c>
      <c r="B10920" s="19" t="s">
        <v>1323</v>
      </c>
      <c r="C10920" s="19">
        <v>2014</v>
      </c>
      <c r="D10920" s="19" t="s">
        <v>2336</v>
      </c>
      <c r="E10920" s="19">
        <v>1013</v>
      </c>
      <c r="F10920" s="19">
        <v>65</v>
      </c>
      <c r="G10920" s="19">
        <v>4</v>
      </c>
      <c r="H10920" s="19">
        <v>5</v>
      </c>
    </row>
    <row r="10921" spans="1:8" x14ac:dyDescent="0.25">
      <c r="A10921" s="14" t="str">
        <f t="shared" si="170"/>
        <v>ludwiry012014</v>
      </c>
      <c r="B10921" s="19" t="s">
        <v>318</v>
      </c>
      <c r="C10921" s="19">
        <v>2014</v>
      </c>
      <c r="D10921" s="19" t="s">
        <v>2330</v>
      </c>
      <c r="E10921" s="19">
        <v>135</v>
      </c>
      <c r="F10921" s="19">
        <v>1</v>
      </c>
      <c r="G10921" s="19">
        <v>0</v>
      </c>
      <c r="H10921" s="19">
        <v>0</v>
      </c>
    </row>
    <row r="10922" spans="1:8" x14ac:dyDescent="0.25">
      <c r="A10922" s="14" t="str">
        <f t="shared" si="170"/>
        <v>ludwiry012014</v>
      </c>
      <c r="B10922" s="19" t="s">
        <v>318</v>
      </c>
      <c r="C10922" s="19">
        <v>2014</v>
      </c>
      <c r="D10922" s="19" t="s">
        <v>2331</v>
      </c>
      <c r="E10922" s="19">
        <v>135</v>
      </c>
      <c r="F10922" s="19">
        <v>1</v>
      </c>
      <c r="G10922" s="19">
        <v>0</v>
      </c>
      <c r="H10922" s="19">
        <v>0</v>
      </c>
    </row>
    <row r="10923" spans="1:8" x14ac:dyDescent="0.25">
      <c r="A10923" s="14" t="str">
        <f t="shared" si="170"/>
        <v>luekejo012014</v>
      </c>
      <c r="B10923" s="19" t="s">
        <v>1549</v>
      </c>
      <c r="C10923" s="19">
        <v>2014</v>
      </c>
      <c r="D10923" s="19" t="s">
        <v>2334</v>
      </c>
      <c r="E10923" s="19">
        <v>3</v>
      </c>
      <c r="F10923" s="19">
        <v>1</v>
      </c>
      <c r="G10923" s="19">
        <v>0</v>
      </c>
      <c r="H10923" s="19">
        <v>0</v>
      </c>
    </row>
    <row r="10924" spans="1:8" x14ac:dyDescent="0.25">
      <c r="A10924" s="14" t="str">
        <f t="shared" si="170"/>
        <v>luetglu012014</v>
      </c>
      <c r="B10924" s="19" t="s">
        <v>1770</v>
      </c>
      <c r="C10924" s="19">
        <v>2014</v>
      </c>
      <c r="D10924" s="19" t="s">
        <v>2334</v>
      </c>
      <c r="E10924" s="19">
        <v>0</v>
      </c>
      <c r="F10924" s="19">
        <v>1</v>
      </c>
      <c r="G10924" s="19">
        <v>0</v>
      </c>
      <c r="H10924" s="19">
        <v>0</v>
      </c>
    </row>
    <row r="10925" spans="1:8" x14ac:dyDescent="0.25">
      <c r="A10925" s="14" t="str">
        <f t="shared" si="170"/>
        <v>lutzdo012014</v>
      </c>
      <c r="B10925" s="19" t="s">
        <v>1990</v>
      </c>
      <c r="C10925" s="19">
        <v>2014</v>
      </c>
      <c r="D10925" s="19" t="s">
        <v>2335</v>
      </c>
      <c r="E10925" s="19">
        <v>36</v>
      </c>
      <c r="F10925" s="19">
        <v>3</v>
      </c>
      <c r="G10925" s="19">
        <v>1</v>
      </c>
      <c r="H10925" s="19">
        <v>3</v>
      </c>
    </row>
    <row r="10926" spans="1:8" x14ac:dyDescent="0.25">
      <c r="A10926" s="14" t="str">
        <f t="shared" si="170"/>
        <v>lutzdo012014</v>
      </c>
      <c r="B10926" s="19" t="s">
        <v>1990</v>
      </c>
      <c r="C10926" s="19">
        <v>2014</v>
      </c>
      <c r="D10926" s="19" t="s">
        <v>2330</v>
      </c>
      <c r="E10926" s="19">
        <v>6</v>
      </c>
      <c r="F10926" s="19">
        <v>1</v>
      </c>
      <c r="G10926" s="19">
        <v>0</v>
      </c>
      <c r="H10926" s="19">
        <v>1</v>
      </c>
    </row>
    <row r="10927" spans="1:8" x14ac:dyDescent="0.25">
      <c r="A10927" s="14" t="str">
        <f t="shared" si="170"/>
        <v>lutzdo012014</v>
      </c>
      <c r="B10927" s="19" t="s">
        <v>1990</v>
      </c>
      <c r="C10927" s="19">
        <v>2014</v>
      </c>
      <c r="D10927" s="19" t="s">
        <v>2331</v>
      </c>
      <c r="E10927" s="19">
        <v>11</v>
      </c>
      <c r="F10927" s="19">
        <v>1</v>
      </c>
      <c r="G10927" s="19">
        <v>0</v>
      </c>
      <c r="H10927" s="19">
        <v>1</v>
      </c>
    </row>
    <row r="10928" spans="1:8" x14ac:dyDescent="0.25">
      <c r="A10928" s="14" t="str">
        <f t="shared" si="170"/>
        <v>lutzdo012014</v>
      </c>
      <c r="B10928" s="19" t="s">
        <v>1990</v>
      </c>
      <c r="C10928" s="19">
        <v>2014</v>
      </c>
      <c r="D10928" s="19" t="s">
        <v>2332</v>
      </c>
      <c r="E10928" s="19">
        <v>5</v>
      </c>
      <c r="F10928" s="19">
        <v>0</v>
      </c>
      <c r="G10928" s="19">
        <v>0</v>
      </c>
      <c r="H10928" s="19">
        <v>0</v>
      </c>
    </row>
    <row r="10929" spans="1:8" x14ac:dyDescent="0.25">
      <c r="A10929" s="14" t="str">
        <f t="shared" si="170"/>
        <v>lylesjo012014</v>
      </c>
      <c r="B10929" s="19" t="s">
        <v>1550</v>
      </c>
      <c r="C10929" s="19">
        <v>2014</v>
      </c>
      <c r="D10929" s="19" t="s">
        <v>2334</v>
      </c>
      <c r="E10929" s="19">
        <v>11</v>
      </c>
      <c r="F10929" s="19">
        <v>19</v>
      </c>
      <c r="G10929" s="19">
        <v>1</v>
      </c>
      <c r="H10929" s="19">
        <v>2</v>
      </c>
    </row>
    <row r="10930" spans="1:8" x14ac:dyDescent="0.25">
      <c r="A10930" s="14" t="str">
        <f t="shared" si="170"/>
        <v>lynnla012014</v>
      </c>
      <c r="B10930" s="19" t="s">
        <v>1551</v>
      </c>
      <c r="C10930" s="19">
        <v>2014</v>
      </c>
      <c r="D10930" s="19" t="s">
        <v>2334</v>
      </c>
      <c r="E10930" s="19">
        <v>8</v>
      </c>
      <c r="F10930" s="19">
        <v>28</v>
      </c>
      <c r="G10930" s="19">
        <v>1</v>
      </c>
      <c r="H10930" s="19">
        <v>0</v>
      </c>
    </row>
    <row r="10931" spans="1:8" x14ac:dyDescent="0.25">
      <c r="A10931" s="14" t="str">
        <f t="shared" si="170"/>
        <v>lyonsty012014</v>
      </c>
      <c r="B10931" s="19" t="s">
        <v>1991</v>
      </c>
      <c r="C10931" s="19">
        <v>2014</v>
      </c>
      <c r="D10931" s="19" t="s">
        <v>2334</v>
      </c>
      <c r="E10931" s="19">
        <v>1</v>
      </c>
      <c r="F10931" s="19">
        <v>7</v>
      </c>
      <c r="G10931" s="19">
        <v>2</v>
      </c>
      <c r="H10931" s="19">
        <v>0</v>
      </c>
    </row>
    <row r="10932" spans="1:8" x14ac:dyDescent="0.25">
      <c r="A10932" s="14" t="str">
        <f t="shared" si="170"/>
        <v>machama012014</v>
      </c>
      <c r="B10932" s="19" t="s">
        <v>1772</v>
      </c>
      <c r="C10932" s="19">
        <v>2014</v>
      </c>
      <c r="D10932" s="19" t="s">
        <v>40</v>
      </c>
      <c r="E10932" s="19">
        <v>61</v>
      </c>
      <c r="F10932" s="19">
        <v>168</v>
      </c>
      <c r="G10932" s="19">
        <v>9</v>
      </c>
      <c r="H10932" s="19">
        <v>17</v>
      </c>
    </row>
    <row r="10933" spans="1:8" x14ac:dyDescent="0.25">
      <c r="A10933" s="14" t="str">
        <f t="shared" si="170"/>
        <v>machije012014</v>
      </c>
      <c r="B10933" s="19" t="s">
        <v>1773</v>
      </c>
      <c r="C10933" s="19">
        <v>2014</v>
      </c>
      <c r="D10933" s="19" t="s">
        <v>2334</v>
      </c>
      <c r="E10933" s="19">
        <v>2</v>
      </c>
      <c r="F10933" s="19">
        <v>18</v>
      </c>
      <c r="G10933" s="19">
        <v>2</v>
      </c>
      <c r="H10933" s="19">
        <v>4</v>
      </c>
    </row>
    <row r="10934" spans="1:8" x14ac:dyDescent="0.25">
      <c r="A10934" s="14" t="str">
        <f t="shared" si="170"/>
        <v>maholpa012014</v>
      </c>
      <c r="B10934" s="19" t="s">
        <v>567</v>
      </c>
      <c r="C10934" s="19">
        <v>2014</v>
      </c>
      <c r="D10934" s="19" t="s">
        <v>2334</v>
      </c>
      <c r="E10934" s="19">
        <v>4</v>
      </c>
      <c r="F10934" s="19">
        <v>13</v>
      </c>
      <c r="G10934" s="19">
        <v>1</v>
      </c>
      <c r="H10934" s="19">
        <v>0</v>
      </c>
    </row>
    <row r="10935" spans="1:8" x14ac:dyDescent="0.25">
      <c r="A10935" s="14" t="str">
        <f t="shared" si="170"/>
        <v>maldoma012014</v>
      </c>
      <c r="B10935" s="19" t="s">
        <v>1553</v>
      </c>
      <c r="C10935" s="19">
        <v>2014</v>
      </c>
      <c r="D10935" s="19" t="s">
        <v>2335</v>
      </c>
      <c r="E10935" s="19">
        <v>6</v>
      </c>
      <c r="F10935" s="19">
        <v>2</v>
      </c>
      <c r="G10935" s="19">
        <v>1</v>
      </c>
      <c r="H10935" s="19">
        <v>0</v>
      </c>
    </row>
    <row r="10936" spans="1:8" x14ac:dyDescent="0.25">
      <c r="A10936" s="14" t="str">
        <f t="shared" si="170"/>
        <v>maldoma012014</v>
      </c>
      <c r="B10936" s="19" t="s">
        <v>1553</v>
      </c>
      <c r="C10936" s="19">
        <v>2014</v>
      </c>
      <c r="D10936" s="19" t="s">
        <v>2336</v>
      </c>
      <c r="E10936" s="19">
        <v>250</v>
      </c>
      <c r="F10936" s="19">
        <v>22</v>
      </c>
      <c r="G10936" s="19">
        <v>6</v>
      </c>
      <c r="H10936" s="19">
        <v>2</v>
      </c>
    </row>
    <row r="10937" spans="1:8" x14ac:dyDescent="0.25">
      <c r="A10937" s="14" t="str">
        <f t="shared" si="170"/>
        <v>maldoma012014</v>
      </c>
      <c r="B10937" s="19" t="s">
        <v>1553</v>
      </c>
      <c r="C10937" s="19">
        <v>2014</v>
      </c>
      <c r="D10937" s="19" t="s">
        <v>2334</v>
      </c>
      <c r="E10937" s="19">
        <v>0</v>
      </c>
      <c r="F10937" s="19">
        <v>0</v>
      </c>
      <c r="G10937" s="19">
        <v>0</v>
      </c>
      <c r="H10937" s="19">
        <v>0</v>
      </c>
    </row>
    <row r="10938" spans="1:8" x14ac:dyDescent="0.25">
      <c r="A10938" s="14" t="str">
        <f t="shared" si="170"/>
        <v>manesse012014</v>
      </c>
      <c r="B10938" s="19" t="s">
        <v>1993</v>
      </c>
      <c r="C10938" s="19">
        <v>2014</v>
      </c>
      <c r="D10938" s="19" t="s">
        <v>2334</v>
      </c>
      <c r="E10938" s="19">
        <v>9</v>
      </c>
      <c r="F10938" s="19">
        <v>21</v>
      </c>
      <c r="G10938" s="19">
        <v>2</v>
      </c>
      <c r="H10938" s="19">
        <v>4</v>
      </c>
    </row>
    <row r="10939" spans="1:8" x14ac:dyDescent="0.25">
      <c r="A10939" s="14" t="str">
        <f t="shared" si="170"/>
        <v>manshje012014</v>
      </c>
      <c r="B10939" s="19" t="s">
        <v>1126</v>
      </c>
      <c r="C10939" s="19">
        <v>2014</v>
      </c>
      <c r="D10939" s="19" t="s">
        <v>2334</v>
      </c>
      <c r="E10939" s="19">
        <v>2</v>
      </c>
      <c r="F10939" s="19">
        <v>3</v>
      </c>
      <c r="G10939" s="19">
        <v>0</v>
      </c>
      <c r="H10939" s="19">
        <v>2</v>
      </c>
    </row>
    <row r="10940" spans="1:8" x14ac:dyDescent="0.25">
      <c r="A10940" s="14" t="str">
        <f t="shared" si="170"/>
        <v>mariomi012014</v>
      </c>
      <c r="B10940" s="19" t="s">
        <v>2214</v>
      </c>
      <c r="C10940" s="19">
        <v>2014</v>
      </c>
      <c r="D10940" s="19" t="s">
        <v>2334</v>
      </c>
      <c r="E10940" s="19">
        <v>3</v>
      </c>
      <c r="F10940" s="19">
        <v>2</v>
      </c>
      <c r="G10940" s="19">
        <v>0</v>
      </c>
      <c r="H10940" s="19">
        <v>1</v>
      </c>
    </row>
    <row r="10941" spans="1:8" x14ac:dyDescent="0.25">
      <c r="A10941" s="14" t="str">
        <f t="shared" si="170"/>
        <v>marisja012014</v>
      </c>
      <c r="B10941" s="19" t="s">
        <v>1994</v>
      </c>
      <c r="C10941" s="19">
        <v>2014</v>
      </c>
      <c r="D10941" s="19" t="s">
        <v>2329</v>
      </c>
      <c r="E10941" s="19">
        <v>47</v>
      </c>
      <c r="F10941" s="19">
        <v>2</v>
      </c>
      <c r="G10941" s="19">
        <v>0</v>
      </c>
      <c r="H10941" s="19">
        <v>1</v>
      </c>
    </row>
    <row r="10942" spans="1:8" x14ac:dyDescent="0.25">
      <c r="A10942" s="14" t="str">
        <f t="shared" si="170"/>
        <v>marisja012014</v>
      </c>
      <c r="B10942" s="19" t="s">
        <v>1994</v>
      </c>
      <c r="C10942" s="19">
        <v>2014</v>
      </c>
      <c r="D10942" s="19" t="s">
        <v>2329</v>
      </c>
      <c r="E10942" s="19">
        <v>49</v>
      </c>
      <c r="F10942" s="19">
        <v>1</v>
      </c>
      <c r="G10942" s="19">
        <v>0</v>
      </c>
      <c r="H10942" s="19">
        <v>0</v>
      </c>
    </row>
    <row r="10943" spans="1:8" x14ac:dyDescent="0.25">
      <c r="A10943" s="14" t="str">
        <f t="shared" si="170"/>
        <v>marisja012014</v>
      </c>
      <c r="B10943" s="19" t="s">
        <v>1994</v>
      </c>
      <c r="C10943" s="19">
        <v>2014</v>
      </c>
      <c r="D10943" s="19" t="s">
        <v>2330</v>
      </c>
      <c r="E10943" s="19">
        <v>5</v>
      </c>
      <c r="F10943" s="19">
        <v>0</v>
      </c>
      <c r="G10943" s="19">
        <v>0</v>
      </c>
      <c r="H10943" s="19">
        <v>0</v>
      </c>
    </row>
    <row r="10944" spans="1:8" x14ac:dyDescent="0.25">
      <c r="A10944" s="14" t="str">
        <f t="shared" si="170"/>
        <v>marisja012014</v>
      </c>
      <c r="B10944" s="19" t="s">
        <v>1994</v>
      </c>
      <c r="C10944" s="19">
        <v>2014</v>
      </c>
      <c r="D10944" s="19" t="s">
        <v>2331</v>
      </c>
      <c r="E10944" s="19">
        <v>47</v>
      </c>
      <c r="F10944" s="19">
        <v>2</v>
      </c>
      <c r="G10944" s="19">
        <v>0</v>
      </c>
      <c r="H10944" s="19">
        <v>1</v>
      </c>
    </row>
    <row r="10945" spans="1:8" x14ac:dyDescent="0.25">
      <c r="A10945" s="14" t="str">
        <f t="shared" si="170"/>
        <v>marisja012014</v>
      </c>
      <c r="B10945" s="19" t="s">
        <v>1994</v>
      </c>
      <c r="C10945" s="19">
        <v>2014</v>
      </c>
      <c r="D10945" s="19" t="s">
        <v>2331</v>
      </c>
      <c r="E10945" s="19">
        <v>122</v>
      </c>
      <c r="F10945" s="19">
        <v>4</v>
      </c>
      <c r="G10945" s="19">
        <v>2</v>
      </c>
      <c r="H10945" s="19">
        <v>1</v>
      </c>
    </row>
    <row r="10946" spans="1:8" x14ac:dyDescent="0.25">
      <c r="A10946" s="14" t="str">
        <f t="shared" si="170"/>
        <v>marisja012014</v>
      </c>
      <c r="B10946" s="19" t="s">
        <v>1994</v>
      </c>
      <c r="C10946" s="19">
        <v>2014</v>
      </c>
      <c r="D10946" s="19" t="s">
        <v>2332</v>
      </c>
      <c r="E10946" s="19">
        <v>68</v>
      </c>
      <c r="F10946" s="19">
        <v>3</v>
      </c>
      <c r="G10946" s="19">
        <v>2</v>
      </c>
      <c r="H10946" s="19">
        <v>1</v>
      </c>
    </row>
    <row r="10947" spans="1:8" x14ac:dyDescent="0.25">
      <c r="A10947" s="14" t="str">
        <f t="shared" ref="A10947:A11010" si="171">B10947&amp;C10947</f>
        <v>markani012014</v>
      </c>
      <c r="B10947" s="19" t="s">
        <v>682</v>
      </c>
      <c r="C10947" s="19">
        <v>2014</v>
      </c>
      <c r="D10947" s="19" t="s">
        <v>2335</v>
      </c>
      <c r="E10947" s="19">
        <v>23</v>
      </c>
      <c r="F10947" s="19">
        <v>1</v>
      </c>
      <c r="G10947" s="19">
        <v>0</v>
      </c>
      <c r="H10947" s="19">
        <v>1</v>
      </c>
    </row>
    <row r="10948" spans="1:8" x14ac:dyDescent="0.25">
      <c r="A10948" s="14" t="str">
        <f t="shared" si="171"/>
        <v>markani012014</v>
      </c>
      <c r="B10948" s="19" t="s">
        <v>682</v>
      </c>
      <c r="C10948" s="19">
        <v>2014</v>
      </c>
      <c r="D10948" s="19" t="s">
        <v>2331</v>
      </c>
      <c r="E10948" s="19">
        <v>295</v>
      </c>
      <c r="F10948" s="19">
        <v>11</v>
      </c>
      <c r="G10948" s="19">
        <v>0</v>
      </c>
      <c r="H10948" s="19">
        <v>1</v>
      </c>
    </row>
    <row r="10949" spans="1:8" x14ac:dyDescent="0.25">
      <c r="A10949" s="14" t="str">
        <f t="shared" si="171"/>
        <v>markani012014</v>
      </c>
      <c r="B10949" s="19" t="s">
        <v>682</v>
      </c>
      <c r="C10949" s="19">
        <v>2014</v>
      </c>
      <c r="D10949" s="19" t="s">
        <v>2332</v>
      </c>
      <c r="E10949" s="19">
        <v>295</v>
      </c>
      <c r="F10949" s="19">
        <v>11</v>
      </c>
      <c r="G10949" s="19">
        <v>0</v>
      </c>
      <c r="H10949" s="19">
        <v>1</v>
      </c>
    </row>
    <row r="10950" spans="1:8" x14ac:dyDescent="0.25">
      <c r="A10950" s="14" t="str">
        <f t="shared" si="171"/>
        <v>marksju012014</v>
      </c>
      <c r="B10950" s="19" t="s">
        <v>2215</v>
      </c>
      <c r="C10950" s="19">
        <v>2014</v>
      </c>
      <c r="D10950" s="19" t="s">
        <v>2334</v>
      </c>
      <c r="E10950" s="19">
        <v>0</v>
      </c>
      <c r="F10950" s="19">
        <v>0</v>
      </c>
      <c r="G10950" s="19">
        <v>0</v>
      </c>
      <c r="H10950" s="19">
        <v>0</v>
      </c>
    </row>
    <row r="10951" spans="1:8" x14ac:dyDescent="0.25">
      <c r="A10951" s="14" t="str">
        <f t="shared" si="171"/>
        <v>marmoca012014</v>
      </c>
      <c r="B10951" s="19" t="s">
        <v>683</v>
      </c>
      <c r="C10951" s="19">
        <v>2014</v>
      </c>
      <c r="D10951" s="19" t="s">
        <v>2334</v>
      </c>
      <c r="E10951" s="19">
        <v>2</v>
      </c>
      <c r="F10951" s="19">
        <v>1</v>
      </c>
      <c r="G10951" s="19">
        <v>0</v>
      </c>
      <c r="H10951" s="19">
        <v>0</v>
      </c>
    </row>
    <row r="10952" spans="1:8" x14ac:dyDescent="0.25">
      <c r="A10952" s="14" t="str">
        <f t="shared" si="171"/>
        <v>maronni012014</v>
      </c>
      <c r="B10952" s="19" t="s">
        <v>1775</v>
      </c>
      <c r="C10952" s="19">
        <v>2014</v>
      </c>
      <c r="D10952" s="19" t="s">
        <v>2334</v>
      </c>
      <c r="E10952" s="19">
        <v>0</v>
      </c>
      <c r="F10952" s="19">
        <v>1</v>
      </c>
      <c r="G10952" s="19">
        <v>0</v>
      </c>
      <c r="H10952" s="19">
        <v>0</v>
      </c>
    </row>
    <row r="10953" spans="1:8" x14ac:dyDescent="0.25">
      <c r="A10953" s="14" t="str">
        <f t="shared" si="171"/>
        <v>marshev012014</v>
      </c>
      <c r="B10953" s="19" t="s">
        <v>2216</v>
      </c>
      <c r="C10953" s="19">
        <v>2014</v>
      </c>
      <c r="D10953" s="19" t="s">
        <v>2334</v>
      </c>
      <c r="E10953" s="19">
        <v>2</v>
      </c>
      <c r="F10953" s="19">
        <v>8</v>
      </c>
      <c r="G10953" s="19">
        <v>1</v>
      </c>
      <c r="H10953" s="19">
        <v>2</v>
      </c>
    </row>
    <row r="10954" spans="1:8" x14ac:dyDescent="0.25">
      <c r="A10954" s="14" t="str">
        <f t="shared" si="171"/>
        <v>marshse012014</v>
      </c>
      <c r="B10954" s="19" t="s">
        <v>684</v>
      </c>
      <c r="C10954" s="19">
        <v>2014</v>
      </c>
      <c r="D10954" s="19" t="s">
        <v>2334</v>
      </c>
      <c r="E10954" s="19">
        <v>1</v>
      </c>
      <c r="F10954" s="19">
        <v>6</v>
      </c>
      <c r="G10954" s="19">
        <v>0</v>
      </c>
      <c r="H10954" s="19">
        <v>1</v>
      </c>
    </row>
    <row r="10955" spans="1:8" x14ac:dyDescent="0.25">
      <c r="A10955" s="14" t="str">
        <f t="shared" si="171"/>
        <v>marteal012014</v>
      </c>
      <c r="B10955" s="19" t="s">
        <v>1996</v>
      </c>
      <c r="C10955" s="19">
        <v>2014</v>
      </c>
      <c r="D10955" s="19" t="s">
        <v>2330</v>
      </c>
      <c r="E10955" s="19">
        <v>35</v>
      </c>
      <c r="F10955" s="19">
        <v>1</v>
      </c>
      <c r="G10955" s="19">
        <v>1</v>
      </c>
      <c r="H10955" s="19">
        <v>1</v>
      </c>
    </row>
    <row r="10956" spans="1:8" x14ac:dyDescent="0.25">
      <c r="A10956" s="14" t="str">
        <f t="shared" si="171"/>
        <v>marteal012014</v>
      </c>
      <c r="B10956" s="19" t="s">
        <v>1996</v>
      </c>
      <c r="C10956" s="19">
        <v>2014</v>
      </c>
      <c r="D10956" s="19" t="s">
        <v>2331</v>
      </c>
      <c r="E10956" s="19">
        <v>40</v>
      </c>
      <c r="F10956" s="19">
        <v>1</v>
      </c>
      <c r="G10956" s="19">
        <v>2</v>
      </c>
      <c r="H10956" s="19">
        <v>1</v>
      </c>
    </row>
    <row r="10957" spans="1:8" x14ac:dyDescent="0.25">
      <c r="A10957" s="14" t="str">
        <f t="shared" si="171"/>
        <v>marteal012014</v>
      </c>
      <c r="B10957" s="19" t="s">
        <v>1996</v>
      </c>
      <c r="C10957" s="19">
        <v>2014</v>
      </c>
      <c r="D10957" s="19" t="s">
        <v>2332</v>
      </c>
      <c r="E10957" s="19">
        <v>5</v>
      </c>
      <c r="F10957" s="19">
        <v>0</v>
      </c>
      <c r="G10957" s="19">
        <v>1</v>
      </c>
      <c r="H10957" s="19">
        <v>0</v>
      </c>
    </row>
    <row r="10958" spans="1:8" x14ac:dyDescent="0.25">
      <c r="A10958" s="14" t="str">
        <f t="shared" si="171"/>
        <v>martean012014</v>
      </c>
      <c r="B10958" s="19" t="s">
        <v>569</v>
      </c>
      <c r="C10958" s="19">
        <v>2014</v>
      </c>
      <c r="D10958" s="19" t="s">
        <v>40</v>
      </c>
      <c r="E10958" s="19">
        <v>1</v>
      </c>
      <c r="F10958" s="19">
        <v>7</v>
      </c>
      <c r="G10958" s="19">
        <v>0</v>
      </c>
      <c r="H10958" s="19">
        <v>1</v>
      </c>
    </row>
    <row r="10959" spans="1:8" x14ac:dyDescent="0.25">
      <c r="A10959" s="14" t="str">
        <f t="shared" si="171"/>
        <v>martest012014</v>
      </c>
      <c r="B10959" s="19" t="s">
        <v>1776</v>
      </c>
      <c r="C10959" s="19">
        <v>2014</v>
      </c>
      <c r="D10959" s="19" t="s">
        <v>2329</v>
      </c>
      <c r="E10959" s="19">
        <v>27</v>
      </c>
      <c r="F10959" s="19">
        <v>0</v>
      </c>
      <c r="G10959" s="19">
        <v>1</v>
      </c>
      <c r="H10959" s="19">
        <v>0</v>
      </c>
    </row>
    <row r="10960" spans="1:8" x14ac:dyDescent="0.25">
      <c r="A10960" s="14" t="str">
        <f t="shared" si="171"/>
        <v>martest012014</v>
      </c>
      <c r="B10960" s="19" t="s">
        <v>1776</v>
      </c>
      <c r="C10960" s="19">
        <v>2014</v>
      </c>
      <c r="D10960" s="19" t="s">
        <v>2330</v>
      </c>
      <c r="E10960" s="19">
        <v>151</v>
      </c>
      <c r="F10960" s="19">
        <v>4</v>
      </c>
      <c r="G10960" s="19">
        <v>5</v>
      </c>
      <c r="H10960" s="19">
        <v>0</v>
      </c>
    </row>
    <row r="10961" spans="1:8" x14ac:dyDescent="0.25">
      <c r="A10961" s="14" t="str">
        <f t="shared" si="171"/>
        <v>martest012014</v>
      </c>
      <c r="B10961" s="19" t="s">
        <v>1776</v>
      </c>
      <c r="C10961" s="19">
        <v>2014</v>
      </c>
      <c r="D10961" s="19" t="s">
        <v>2331</v>
      </c>
      <c r="E10961" s="19">
        <v>178</v>
      </c>
      <c r="F10961" s="19">
        <v>4</v>
      </c>
      <c r="G10961" s="19">
        <v>6</v>
      </c>
      <c r="H10961" s="19">
        <v>0</v>
      </c>
    </row>
    <row r="10962" spans="1:8" x14ac:dyDescent="0.25">
      <c r="A10962" s="14" t="str">
        <f t="shared" si="171"/>
        <v>martica042014</v>
      </c>
      <c r="B10962" s="19" t="s">
        <v>1997</v>
      </c>
      <c r="C10962" s="19">
        <v>2014</v>
      </c>
      <c r="D10962" s="19" t="s">
        <v>2334</v>
      </c>
      <c r="E10962" s="19">
        <v>11</v>
      </c>
      <c r="F10962" s="19">
        <v>23</v>
      </c>
      <c r="G10962" s="19">
        <v>1</v>
      </c>
      <c r="H10962" s="19">
        <v>2</v>
      </c>
    </row>
    <row r="10963" spans="1:8" x14ac:dyDescent="0.25">
      <c r="A10963" s="14" t="str">
        <f t="shared" si="171"/>
        <v>martich022014</v>
      </c>
      <c r="B10963" s="19" t="s">
        <v>2217</v>
      </c>
      <c r="C10963" s="19">
        <v>2014</v>
      </c>
      <c r="D10963" s="19" t="s">
        <v>2334</v>
      </c>
      <c r="E10963" s="19">
        <v>1</v>
      </c>
      <c r="F10963" s="19">
        <v>2</v>
      </c>
      <c r="G10963" s="19">
        <v>0</v>
      </c>
      <c r="H10963" s="19">
        <v>0</v>
      </c>
    </row>
    <row r="10964" spans="1:8" x14ac:dyDescent="0.25">
      <c r="A10964" s="14" t="str">
        <f t="shared" si="171"/>
        <v>martida022014</v>
      </c>
      <c r="B10964" s="19" t="s">
        <v>1998</v>
      </c>
      <c r="C10964" s="19">
        <v>2014</v>
      </c>
      <c r="D10964" s="19" t="s">
        <v>2334</v>
      </c>
      <c r="E10964" s="19">
        <v>1</v>
      </c>
      <c r="F10964" s="19">
        <v>0</v>
      </c>
      <c r="G10964" s="19">
        <v>0</v>
      </c>
      <c r="H10964" s="19">
        <v>0</v>
      </c>
    </row>
    <row r="10965" spans="1:8" x14ac:dyDescent="0.25">
      <c r="A10965" s="14" t="str">
        <f t="shared" si="171"/>
        <v>martiet012014</v>
      </c>
      <c r="B10965" s="19" t="s">
        <v>1999</v>
      </c>
      <c r="C10965" s="19">
        <v>2014</v>
      </c>
      <c r="D10965" s="19" t="s">
        <v>2334</v>
      </c>
      <c r="E10965" s="19">
        <v>0</v>
      </c>
      <c r="F10965" s="19">
        <v>0</v>
      </c>
      <c r="G10965" s="19">
        <v>0</v>
      </c>
      <c r="H10965" s="19">
        <v>0</v>
      </c>
    </row>
    <row r="10966" spans="1:8" x14ac:dyDescent="0.25">
      <c r="A10966" s="14" t="str">
        <f t="shared" si="171"/>
        <v>martijd022014</v>
      </c>
      <c r="B10966" s="19" t="s">
        <v>1556</v>
      </c>
      <c r="C10966" s="19">
        <v>2014</v>
      </c>
      <c r="D10966" s="19" t="s">
        <v>2330</v>
      </c>
      <c r="E10966" s="19">
        <v>149</v>
      </c>
      <c r="F10966" s="19">
        <v>1</v>
      </c>
      <c r="G10966" s="19">
        <v>4</v>
      </c>
      <c r="H10966" s="19">
        <v>0</v>
      </c>
    </row>
    <row r="10967" spans="1:8" x14ac:dyDescent="0.25">
      <c r="A10967" s="14" t="str">
        <f t="shared" si="171"/>
        <v>martijd022014</v>
      </c>
      <c r="B10967" s="19" t="s">
        <v>1556</v>
      </c>
      <c r="C10967" s="19">
        <v>2014</v>
      </c>
      <c r="D10967" s="19" t="s">
        <v>2331</v>
      </c>
      <c r="E10967" s="19">
        <v>198</v>
      </c>
      <c r="F10967" s="19">
        <v>1</v>
      </c>
      <c r="G10967" s="19">
        <v>4</v>
      </c>
      <c r="H10967" s="19">
        <v>0</v>
      </c>
    </row>
    <row r="10968" spans="1:8" x14ac:dyDescent="0.25">
      <c r="A10968" s="14" t="str">
        <f t="shared" si="171"/>
        <v>martijd022014</v>
      </c>
      <c r="B10968" s="19" t="s">
        <v>1556</v>
      </c>
      <c r="C10968" s="19">
        <v>2014</v>
      </c>
      <c r="D10968" s="19" t="s">
        <v>2332</v>
      </c>
      <c r="E10968" s="19">
        <v>49</v>
      </c>
      <c r="F10968" s="19">
        <v>0</v>
      </c>
      <c r="G10968" s="19">
        <v>0</v>
      </c>
      <c r="H10968" s="19">
        <v>0</v>
      </c>
    </row>
    <row r="10969" spans="1:8" x14ac:dyDescent="0.25">
      <c r="A10969" s="14" t="str">
        <f t="shared" si="171"/>
        <v>martile012014</v>
      </c>
      <c r="B10969" s="19" t="s">
        <v>1557</v>
      </c>
      <c r="C10969" s="19">
        <v>2014</v>
      </c>
      <c r="D10969" s="19" t="s">
        <v>2329</v>
      </c>
      <c r="E10969" s="19">
        <v>415</v>
      </c>
      <c r="F10969" s="19">
        <v>11</v>
      </c>
      <c r="G10969" s="19">
        <v>8</v>
      </c>
      <c r="H10969" s="19">
        <v>3</v>
      </c>
    </row>
    <row r="10970" spans="1:8" x14ac:dyDescent="0.25">
      <c r="A10970" s="14" t="str">
        <f t="shared" si="171"/>
        <v>martile012014</v>
      </c>
      <c r="B10970" s="19" t="s">
        <v>1557</v>
      </c>
      <c r="C10970" s="19">
        <v>2014</v>
      </c>
      <c r="D10970" s="19" t="s">
        <v>2331</v>
      </c>
      <c r="E10970" s="19">
        <v>415</v>
      </c>
      <c r="F10970" s="19">
        <v>11</v>
      </c>
      <c r="G10970" s="19">
        <v>8</v>
      </c>
      <c r="H10970" s="19">
        <v>3</v>
      </c>
    </row>
    <row r="10971" spans="1:8" x14ac:dyDescent="0.25">
      <c r="A10971" s="14" t="str">
        <f t="shared" si="171"/>
        <v>martimi022014</v>
      </c>
      <c r="B10971" s="19" t="s">
        <v>1559</v>
      </c>
      <c r="C10971" s="19">
        <v>2014</v>
      </c>
      <c r="D10971" s="19" t="s">
        <v>39</v>
      </c>
      <c r="E10971" s="19">
        <v>12</v>
      </c>
      <c r="F10971" s="19">
        <v>10</v>
      </c>
      <c r="G10971" s="19">
        <v>1</v>
      </c>
      <c r="H10971" s="19">
        <v>1</v>
      </c>
    </row>
    <row r="10972" spans="1:8" x14ac:dyDescent="0.25">
      <c r="A10972" s="14" t="str">
        <f t="shared" si="171"/>
        <v>martimi022014</v>
      </c>
      <c r="B10972" s="19" t="s">
        <v>1559</v>
      </c>
      <c r="C10972" s="19">
        <v>2014</v>
      </c>
      <c r="D10972" s="19" t="s">
        <v>2329</v>
      </c>
      <c r="E10972" s="19">
        <v>0</v>
      </c>
      <c r="F10972" s="19">
        <v>0</v>
      </c>
      <c r="G10972" s="19">
        <v>0</v>
      </c>
      <c r="H10972" s="19">
        <v>0</v>
      </c>
    </row>
    <row r="10973" spans="1:8" x14ac:dyDescent="0.25">
      <c r="A10973" s="14" t="str">
        <f t="shared" si="171"/>
        <v>martimi022014</v>
      </c>
      <c r="B10973" s="19" t="s">
        <v>1559</v>
      </c>
      <c r="C10973" s="19">
        <v>2014</v>
      </c>
      <c r="D10973" s="19" t="s">
        <v>2330</v>
      </c>
      <c r="E10973" s="19">
        <v>2</v>
      </c>
      <c r="F10973" s="19">
        <v>0</v>
      </c>
      <c r="G10973" s="19">
        <v>0</v>
      </c>
      <c r="H10973" s="19">
        <v>0</v>
      </c>
    </row>
    <row r="10974" spans="1:8" x14ac:dyDescent="0.25">
      <c r="A10974" s="14" t="str">
        <f t="shared" si="171"/>
        <v>martimi022014</v>
      </c>
      <c r="B10974" s="19" t="s">
        <v>1559</v>
      </c>
      <c r="C10974" s="19">
        <v>2014</v>
      </c>
      <c r="D10974" s="19" t="s">
        <v>2331</v>
      </c>
      <c r="E10974" s="19">
        <v>5</v>
      </c>
      <c r="F10974" s="19">
        <v>0</v>
      </c>
      <c r="G10974" s="19">
        <v>0</v>
      </c>
      <c r="H10974" s="19">
        <v>0</v>
      </c>
    </row>
    <row r="10975" spans="1:8" x14ac:dyDescent="0.25">
      <c r="A10975" s="14" t="str">
        <f t="shared" si="171"/>
        <v>martimi022014</v>
      </c>
      <c r="B10975" s="19" t="s">
        <v>1559</v>
      </c>
      <c r="C10975" s="19">
        <v>2014</v>
      </c>
      <c r="D10975" s="19" t="s">
        <v>2332</v>
      </c>
      <c r="E10975" s="19">
        <v>3</v>
      </c>
      <c r="F10975" s="19">
        <v>0</v>
      </c>
      <c r="G10975" s="19">
        <v>0</v>
      </c>
      <c r="H10975" s="19">
        <v>0</v>
      </c>
    </row>
    <row r="10976" spans="1:8" x14ac:dyDescent="0.25">
      <c r="A10976" s="14" t="str">
        <f t="shared" si="171"/>
        <v>martini012014</v>
      </c>
      <c r="B10976" s="19" t="s">
        <v>2218</v>
      </c>
      <c r="C10976" s="19">
        <v>2014</v>
      </c>
      <c r="D10976" s="19" t="s">
        <v>2334</v>
      </c>
      <c r="E10976" s="19">
        <v>11</v>
      </c>
      <c r="F10976" s="19">
        <v>11</v>
      </c>
      <c r="G10976" s="19">
        <v>0</v>
      </c>
      <c r="H10976" s="19">
        <v>1</v>
      </c>
    </row>
    <row r="10977" spans="1:8" x14ac:dyDescent="0.25">
      <c r="A10977" s="14" t="str">
        <f t="shared" si="171"/>
        <v>martiru012014</v>
      </c>
      <c r="B10977" s="19" t="s">
        <v>685</v>
      </c>
      <c r="C10977" s="19">
        <v>2014</v>
      </c>
      <c r="D10977" s="19" t="s">
        <v>2336</v>
      </c>
      <c r="E10977" s="19">
        <v>785</v>
      </c>
      <c r="F10977" s="19">
        <v>90</v>
      </c>
      <c r="G10977" s="19">
        <v>5</v>
      </c>
      <c r="H10977" s="19">
        <v>7</v>
      </c>
    </row>
    <row r="10978" spans="1:8" x14ac:dyDescent="0.25">
      <c r="A10978" s="14" t="str">
        <f t="shared" si="171"/>
        <v>martivi012014</v>
      </c>
      <c r="B10978" s="19" t="s">
        <v>319</v>
      </c>
      <c r="C10978" s="19">
        <v>2014</v>
      </c>
      <c r="D10978" s="19" t="s">
        <v>2335</v>
      </c>
      <c r="E10978" s="19">
        <v>251</v>
      </c>
      <c r="F10978" s="19">
        <v>16</v>
      </c>
      <c r="G10978" s="19">
        <v>3</v>
      </c>
      <c r="H10978" s="19">
        <v>24</v>
      </c>
    </row>
    <row r="10979" spans="1:8" x14ac:dyDescent="0.25">
      <c r="A10979" s="14" t="str">
        <f t="shared" si="171"/>
        <v>martivi012014</v>
      </c>
      <c r="B10979" s="19" t="s">
        <v>319</v>
      </c>
      <c r="C10979" s="19">
        <v>2014</v>
      </c>
      <c r="D10979" s="19" t="s">
        <v>2336</v>
      </c>
      <c r="E10979" s="19">
        <v>23</v>
      </c>
      <c r="F10979" s="19">
        <v>2</v>
      </c>
      <c r="G10979" s="19">
        <v>2</v>
      </c>
      <c r="H10979" s="19">
        <v>0</v>
      </c>
    </row>
    <row r="10980" spans="1:8" x14ac:dyDescent="0.25">
      <c r="A10980" s="14" t="str">
        <f t="shared" si="171"/>
        <v>masseni012014</v>
      </c>
      <c r="B10980" s="19" t="s">
        <v>686</v>
      </c>
      <c r="C10980" s="19">
        <v>2014</v>
      </c>
      <c r="D10980" s="19" t="s">
        <v>2334</v>
      </c>
      <c r="E10980" s="19">
        <v>5</v>
      </c>
      <c r="F10980" s="19">
        <v>3</v>
      </c>
      <c r="G10980" s="19">
        <v>3</v>
      </c>
      <c r="H10980" s="19">
        <v>0</v>
      </c>
    </row>
    <row r="10981" spans="1:8" x14ac:dyDescent="0.25">
      <c r="A10981" s="14" t="str">
        <f t="shared" si="171"/>
        <v>masteju012014</v>
      </c>
      <c r="B10981" s="19" t="s">
        <v>959</v>
      </c>
      <c r="C10981" s="19">
        <v>2014</v>
      </c>
      <c r="D10981" s="19" t="s">
        <v>2334</v>
      </c>
      <c r="E10981" s="19">
        <v>4</v>
      </c>
      <c r="F10981" s="19">
        <v>20</v>
      </c>
      <c r="G10981" s="19">
        <v>1</v>
      </c>
      <c r="H10981" s="19">
        <v>5</v>
      </c>
    </row>
    <row r="10982" spans="1:8" x14ac:dyDescent="0.25">
      <c r="A10982" s="14" t="str">
        <f t="shared" si="171"/>
        <v>masteju012014</v>
      </c>
      <c r="B10982" s="19" t="s">
        <v>959</v>
      </c>
      <c r="C10982" s="19">
        <v>2014</v>
      </c>
      <c r="D10982" s="19" t="s">
        <v>2334</v>
      </c>
      <c r="E10982" s="19">
        <v>4</v>
      </c>
      <c r="F10982" s="19">
        <v>2</v>
      </c>
      <c r="G10982" s="19">
        <v>0</v>
      </c>
      <c r="H10982" s="19">
        <v>0</v>
      </c>
    </row>
    <row r="10983" spans="1:8" x14ac:dyDescent="0.25">
      <c r="A10983" s="14" t="str">
        <f t="shared" si="171"/>
        <v>mastrda012014</v>
      </c>
      <c r="B10983" s="19" t="s">
        <v>1560</v>
      </c>
      <c r="C10983" s="19">
        <v>2014</v>
      </c>
      <c r="D10983" s="19" t="s">
        <v>2329</v>
      </c>
      <c r="E10983" s="19">
        <v>0</v>
      </c>
      <c r="F10983" s="19">
        <v>0</v>
      </c>
      <c r="G10983" s="19">
        <v>0</v>
      </c>
      <c r="H10983" s="19">
        <v>0</v>
      </c>
    </row>
    <row r="10984" spans="1:8" x14ac:dyDescent="0.25">
      <c r="A10984" s="14" t="str">
        <f t="shared" si="171"/>
        <v>mastrda012014</v>
      </c>
      <c r="B10984" s="19" t="s">
        <v>1560</v>
      </c>
      <c r="C10984" s="19">
        <v>2014</v>
      </c>
      <c r="D10984" s="19" t="s">
        <v>2329</v>
      </c>
      <c r="E10984" s="19">
        <v>7</v>
      </c>
      <c r="F10984" s="19">
        <v>1</v>
      </c>
      <c r="G10984" s="19">
        <v>0</v>
      </c>
      <c r="H10984" s="19">
        <v>0</v>
      </c>
    </row>
    <row r="10985" spans="1:8" x14ac:dyDescent="0.25">
      <c r="A10985" s="14" t="str">
        <f t="shared" si="171"/>
        <v>mastrda012014</v>
      </c>
      <c r="B10985" s="19" t="s">
        <v>1560</v>
      </c>
      <c r="C10985" s="19">
        <v>2014</v>
      </c>
      <c r="D10985" s="19" t="s">
        <v>2330</v>
      </c>
      <c r="E10985" s="19">
        <v>1</v>
      </c>
      <c r="F10985" s="19">
        <v>0</v>
      </c>
      <c r="G10985" s="19">
        <v>0</v>
      </c>
      <c r="H10985" s="19">
        <v>0</v>
      </c>
    </row>
    <row r="10986" spans="1:8" x14ac:dyDescent="0.25">
      <c r="A10986" s="14" t="str">
        <f t="shared" si="171"/>
        <v>mastrda012014</v>
      </c>
      <c r="B10986" s="19" t="s">
        <v>1560</v>
      </c>
      <c r="C10986" s="19">
        <v>2014</v>
      </c>
      <c r="D10986" s="19" t="s">
        <v>2330</v>
      </c>
      <c r="E10986" s="19">
        <v>2</v>
      </c>
      <c r="F10986" s="19">
        <v>0</v>
      </c>
      <c r="G10986" s="19">
        <v>0</v>
      </c>
      <c r="H10986" s="19">
        <v>0</v>
      </c>
    </row>
    <row r="10987" spans="1:8" x14ac:dyDescent="0.25">
      <c r="A10987" s="14" t="str">
        <f t="shared" si="171"/>
        <v>mastrda012014</v>
      </c>
      <c r="B10987" s="19" t="s">
        <v>1560</v>
      </c>
      <c r="C10987" s="19">
        <v>2014</v>
      </c>
      <c r="D10987" s="19" t="s">
        <v>2331</v>
      </c>
      <c r="E10987" s="19">
        <v>5</v>
      </c>
      <c r="F10987" s="19">
        <v>1</v>
      </c>
      <c r="G10987" s="19">
        <v>0</v>
      </c>
      <c r="H10987" s="19">
        <v>0</v>
      </c>
    </row>
    <row r="10988" spans="1:8" x14ac:dyDescent="0.25">
      <c r="A10988" s="14" t="str">
        <f t="shared" si="171"/>
        <v>mastrda012014</v>
      </c>
      <c r="B10988" s="19" t="s">
        <v>1560</v>
      </c>
      <c r="C10988" s="19">
        <v>2014</v>
      </c>
      <c r="D10988" s="19" t="s">
        <v>2331</v>
      </c>
      <c r="E10988" s="19">
        <v>17</v>
      </c>
      <c r="F10988" s="19">
        <v>1</v>
      </c>
      <c r="G10988" s="19">
        <v>0</v>
      </c>
      <c r="H10988" s="19">
        <v>0</v>
      </c>
    </row>
    <row r="10989" spans="1:8" x14ac:dyDescent="0.25">
      <c r="A10989" s="14" t="str">
        <f t="shared" si="171"/>
        <v>mastrda012014</v>
      </c>
      <c r="B10989" s="19" t="s">
        <v>1560</v>
      </c>
      <c r="C10989" s="19">
        <v>2014</v>
      </c>
      <c r="D10989" s="19" t="s">
        <v>2332</v>
      </c>
      <c r="E10989" s="19">
        <v>4</v>
      </c>
      <c r="F10989" s="19">
        <v>1</v>
      </c>
      <c r="G10989" s="19">
        <v>0</v>
      </c>
      <c r="H10989" s="19">
        <v>0</v>
      </c>
    </row>
    <row r="10990" spans="1:8" x14ac:dyDescent="0.25">
      <c r="A10990" s="14" t="str">
        <f t="shared" si="171"/>
        <v>mastrda012014</v>
      </c>
      <c r="B10990" s="19" t="s">
        <v>1560</v>
      </c>
      <c r="C10990" s="19">
        <v>2014</v>
      </c>
      <c r="D10990" s="19" t="s">
        <v>2332</v>
      </c>
      <c r="E10990" s="19">
        <v>8</v>
      </c>
      <c r="F10990" s="19">
        <v>0</v>
      </c>
      <c r="G10990" s="19">
        <v>0</v>
      </c>
      <c r="H10990" s="19">
        <v>0</v>
      </c>
    </row>
    <row r="10991" spans="1:8" x14ac:dyDescent="0.25">
      <c r="A10991" s="14" t="str">
        <f t="shared" si="171"/>
        <v>mathije012014</v>
      </c>
      <c r="B10991" s="19" t="s">
        <v>570</v>
      </c>
      <c r="C10991" s="19">
        <v>2014</v>
      </c>
      <c r="D10991" s="19" t="s">
        <v>2336</v>
      </c>
      <c r="E10991" s="19">
        <v>389</v>
      </c>
      <c r="F10991" s="19">
        <v>39</v>
      </c>
      <c r="G10991" s="19">
        <v>1</v>
      </c>
      <c r="H10991" s="19">
        <v>4</v>
      </c>
    </row>
    <row r="10992" spans="1:8" x14ac:dyDescent="0.25">
      <c r="A10992" s="14" t="str">
        <f t="shared" si="171"/>
        <v>matsuda012014</v>
      </c>
      <c r="B10992" s="19" t="s">
        <v>820</v>
      </c>
      <c r="C10992" s="19">
        <v>2014</v>
      </c>
      <c r="D10992" s="19" t="s">
        <v>2334</v>
      </c>
      <c r="E10992" s="19">
        <v>3</v>
      </c>
      <c r="F10992" s="19">
        <v>8</v>
      </c>
      <c r="G10992" s="19">
        <v>0</v>
      </c>
      <c r="H10992" s="19">
        <v>1</v>
      </c>
    </row>
    <row r="10993" spans="1:8" x14ac:dyDescent="0.25">
      <c r="A10993" s="14" t="str">
        <f t="shared" si="171"/>
        <v>matthry012014</v>
      </c>
      <c r="B10993" s="19" t="s">
        <v>1561</v>
      </c>
      <c r="C10993" s="19">
        <v>2014</v>
      </c>
      <c r="D10993" s="19" t="s">
        <v>2334</v>
      </c>
      <c r="E10993" s="19">
        <v>0</v>
      </c>
      <c r="F10993" s="19">
        <v>1</v>
      </c>
      <c r="G10993" s="19">
        <v>0</v>
      </c>
      <c r="H10993" s="19">
        <v>0</v>
      </c>
    </row>
    <row r="10994" spans="1:8" x14ac:dyDescent="0.25">
      <c r="A10994" s="14" t="str">
        <f t="shared" si="171"/>
        <v>matusbr012014</v>
      </c>
      <c r="B10994" s="19" t="s">
        <v>1134</v>
      </c>
      <c r="C10994" s="19">
        <v>2014</v>
      </c>
      <c r="D10994" s="19" t="s">
        <v>2334</v>
      </c>
      <c r="E10994" s="19">
        <v>1</v>
      </c>
      <c r="F10994" s="19">
        <v>6</v>
      </c>
      <c r="G10994" s="19">
        <v>0</v>
      </c>
      <c r="H10994" s="19">
        <v>0</v>
      </c>
    </row>
    <row r="10995" spans="1:8" x14ac:dyDescent="0.25">
      <c r="A10995" s="14" t="str">
        <f t="shared" si="171"/>
        <v>matzety012014</v>
      </c>
      <c r="B10995" s="19" t="s">
        <v>2219</v>
      </c>
      <c r="C10995" s="19">
        <v>2014</v>
      </c>
      <c r="D10995" s="19" t="s">
        <v>2334</v>
      </c>
      <c r="E10995" s="19">
        <v>10</v>
      </c>
      <c r="F10995" s="19">
        <v>15</v>
      </c>
      <c r="G10995" s="19">
        <v>2</v>
      </c>
      <c r="H10995" s="19">
        <v>1</v>
      </c>
    </row>
    <row r="10996" spans="1:8" x14ac:dyDescent="0.25">
      <c r="A10996" s="14" t="str">
        <f t="shared" si="171"/>
        <v>mauerjo012014</v>
      </c>
      <c r="B10996" s="19" t="s">
        <v>476</v>
      </c>
      <c r="C10996" s="19">
        <v>2014</v>
      </c>
      <c r="D10996" s="19" t="s">
        <v>2335</v>
      </c>
      <c r="E10996" s="19">
        <v>830</v>
      </c>
      <c r="F10996" s="19">
        <v>82</v>
      </c>
      <c r="G10996" s="19">
        <v>3</v>
      </c>
      <c r="H10996" s="19">
        <v>85</v>
      </c>
    </row>
    <row r="10997" spans="1:8" x14ac:dyDescent="0.25">
      <c r="A10997" s="14" t="str">
        <f t="shared" si="171"/>
        <v>maurebr012014</v>
      </c>
      <c r="B10997" s="19" t="s">
        <v>2000</v>
      </c>
      <c r="C10997" s="19">
        <v>2014</v>
      </c>
      <c r="D10997" s="19" t="s">
        <v>2334</v>
      </c>
      <c r="E10997" s="19">
        <v>2</v>
      </c>
      <c r="F10997" s="19">
        <v>5</v>
      </c>
      <c r="G10997" s="19">
        <v>0</v>
      </c>
      <c r="H10997" s="19">
        <v>0</v>
      </c>
    </row>
    <row r="10998" spans="1:8" x14ac:dyDescent="0.25">
      <c r="A10998" s="14" t="str">
        <f t="shared" si="171"/>
        <v>maxweju012014</v>
      </c>
      <c r="B10998" s="19" t="s">
        <v>821</v>
      </c>
      <c r="C10998" s="19">
        <v>2014</v>
      </c>
      <c r="D10998" s="19" t="s">
        <v>2329</v>
      </c>
      <c r="E10998" s="19">
        <v>10</v>
      </c>
      <c r="F10998" s="19">
        <v>1</v>
      </c>
      <c r="G10998" s="19">
        <v>0</v>
      </c>
      <c r="H10998" s="19">
        <v>0</v>
      </c>
    </row>
    <row r="10999" spans="1:8" x14ac:dyDescent="0.25">
      <c r="A10999" s="14" t="str">
        <f t="shared" si="171"/>
        <v>maxweju012014</v>
      </c>
      <c r="B10999" s="19" t="s">
        <v>821</v>
      </c>
      <c r="C10999" s="19">
        <v>2014</v>
      </c>
      <c r="D10999" s="19" t="s">
        <v>2330</v>
      </c>
      <c r="E10999" s="19">
        <v>0</v>
      </c>
      <c r="F10999" s="19">
        <v>0</v>
      </c>
      <c r="G10999" s="19">
        <v>0</v>
      </c>
      <c r="H10999" s="19">
        <v>0</v>
      </c>
    </row>
    <row r="11000" spans="1:8" x14ac:dyDescent="0.25">
      <c r="A11000" s="14" t="str">
        <f t="shared" si="171"/>
        <v>maxweju012014</v>
      </c>
      <c r="B11000" s="19" t="s">
        <v>821</v>
      </c>
      <c r="C11000" s="19">
        <v>2014</v>
      </c>
      <c r="D11000" s="19" t="s">
        <v>2331</v>
      </c>
      <c r="E11000" s="19">
        <v>16</v>
      </c>
      <c r="F11000" s="19">
        <v>1</v>
      </c>
      <c r="G11000" s="19">
        <v>0</v>
      </c>
      <c r="H11000" s="19">
        <v>0</v>
      </c>
    </row>
    <row r="11001" spans="1:8" x14ac:dyDescent="0.25">
      <c r="A11001" s="14" t="str">
        <f t="shared" si="171"/>
        <v>maxweju012014</v>
      </c>
      <c r="B11001" s="19" t="s">
        <v>821</v>
      </c>
      <c r="C11001" s="19">
        <v>2014</v>
      </c>
      <c r="D11001" s="19" t="s">
        <v>2332</v>
      </c>
      <c r="E11001" s="19">
        <v>6</v>
      </c>
      <c r="F11001" s="19">
        <v>0</v>
      </c>
      <c r="G11001" s="19">
        <v>0</v>
      </c>
      <c r="H11001" s="19">
        <v>0</v>
      </c>
    </row>
    <row r="11002" spans="1:8" x14ac:dyDescent="0.25">
      <c r="A11002" s="14" t="str">
        <f t="shared" si="171"/>
        <v>maybejo022014</v>
      </c>
      <c r="B11002" s="19" t="s">
        <v>1135</v>
      </c>
      <c r="C11002" s="19">
        <v>2014</v>
      </c>
      <c r="D11002" s="19" t="s">
        <v>2335</v>
      </c>
      <c r="E11002" s="19">
        <v>66</v>
      </c>
      <c r="F11002" s="19">
        <v>5</v>
      </c>
      <c r="G11002" s="19">
        <v>1</v>
      </c>
      <c r="H11002" s="19">
        <v>2</v>
      </c>
    </row>
    <row r="11003" spans="1:8" x14ac:dyDescent="0.25">
      <c r="A11003" s="14" t="str">
        <f t="shared" si="171"/>
        <v>maybejo022014</v>
      </c>
      <c r="B11003" s="19" t="s">
        <v>1135</v>
      </c>
      <c r="C11003" s="19">
        <v>2014</v>
      </c>
      <c r="D11003" s="19" t="s">
        <v>2335</v>
      </c>
      <c r="E11003" s="19">
        <v>40</v>
      </c>
      <c r="F11003" s="19">
        <v>2</v>
      </c>
      <c r="G11003" s="19">
        <v>0</v>
      </c>
      <c r="H11003" s="19">
        <v>3</v>
      </c>
    </row>
    <row r="11004" spans="1:8" x14ac:dyDescent="0.25">
      <c r="A11004" s="14" t="str">
        <f t="shared" si="171"/>
        <v>maybejo022014</v>
      </c>
      <c r="B11004" s="19" t="s">
        <v>1135</v>
      </c>
      <c r="C11004" s="19">
        <v>2014</v>
      </c>
      <c r="D11004" s="19" t="s">
        <v>2329</v>
      </c>
      <c r="E11004" s="19">
        <v>21</v>
      </c>
      <c r="F11004" s="19">
        <v>0</v>
      </c>
      <c r="G11004" s="19">
        <v>0</v>
      </c>
      <c r="H11004" s="19">
        <v>0</v>
      </c>
    </row>
    <row r="11005" spans="1:8" x14ac:dyDescent="0.25">
      <c r="A11005" s="14" t="str">
        <f t="shared" si="171"/>
        <v>maybejo022014</v>
      </c>
      <c r="B11005" s="19" t="s">
        <v>1135</v>
      </c>
      <c r="C11005" s="19">
        <v>2014</v>
      </c>
      <c r="D11005" s="19" t="s">
        <v>2330</v>
      </c>
      <c r="E11005" s="19">
        <v>17</v>
      </c>
      <c r="F11005" s="19">
        <v>1</v>
      </c>
      <c r="G11005" s="19">
        <v>0</v>
      </c>
      <c r="H11005" s="19">
        <v>0</v>
      </c>
    </row>
    <row r="11006" spans="1:8" x14ac:dyDescent="0.25">
      <c r="A11006" s="14" t="str">
        <f t="shared" si="171"/>
        <v>maybejo022014</v>
      </c>
      <c r="B11006" s="19" t="s">
        <v>1135</v>
      </c>
      <c r="C11006" s="19">
        <v>2014</v>
      </c>
      <c r="D11006" s="19" t="s">
        <v>2330</v>
      </c>
      <c r="E11006" s="19">
        <v>2</v>
      </c>
      <c r="F11006" s="19">
        <v>0</v>
      </c>
      <c r="G11006" s="19">
        <v>0</v>
      </c>
      <c r="H11006" s="19">
        <v>0</v>
      </c>
    </row>
    <row r="11007" spans="1:8" x14ac:dyDescent="0.25">
      <c r="A11007" s="14" t="str">
        <f t="shared" si="171"/>
        <v>maybejo022014</v>
      </c>
      <c r="B11007" s="19" t="s">
        <v>1135</v>
      </c>
      <c r="C11007" s="19">
        <v>2014</v>
      </c>
      <c r="D11007" s="19" t="s">
        <v>2331</v>
      </c>
      <c r="E11007" s="19">
        <v>43</v>
      </c>
      <c r="F11007" s="19">
        <v>1</v>
      </c>
      <c r="G11007" s="19">
        <v>0</v>
      </c>
      <c r="H11007" s="19">
        <v>0</v>
      </c>
    </row>
    <row r="11008" spans="1:8" x14ac:dyDescent="0.25">
      <c r="A11008" s="14" t="str">
        <f t="shared" si="171"/>
        <v>maybejo022014</v>
      </c>
      <c r="B11008" s="19" t="s">
        <v>1135</v>
      </c>
      <c r="C11008" s="19">
        <v>2014</v>
      </c>
      <c r="D11008" s="19" t="s">
        <v>2331</v>
      </c>
      <c r="E11008" s="19">
        <v>2</v>
      </c>
      <c r="F11008" s="19">
        <v>0</v>
      </c>
      <c r="G11008" s="19">
        <v>0</v>
      </c>
      <c r="H11008" s="19">
        <v>0</v>
      </c>
    </row>
    <row r="11009" spans="1:8" x14ac:dyDescent="0.25">
      <c r="A11009" s="14" t="str">
        <f t="shared" si="171"/>
        <v>maybejo022014</v>
      </c>
      <c r="B11009" s="19" t="s">
        <v>1135</v>
      </c>
      <c r="C11009" s="19">
        <v>2014</v>
      </c>
      <c r="D11009" s="19" t="s">
        <v>2332</v>
      </c>
      <c r="E11009" s="19">
        <v>5</v>
      </c>
      <c r="F11009" s="19">
        <v>0</v>
      </c>
      <c r="G11009" s="19">
        <v>0</v>
      </c>
      <c r="H11009" s="19">
        <v>0</v>
      </c>
    </row>
    <row r="11010" spans="1:8" x14ac:dyDescent="0.25">
      <c r="A11010" s="14" t="str">
        <f t="shared" si="171"/>
        <v>maybejo022014</v>
      </c>
      <c r="B11010" s="19" t="s">
        <v>1135</v>
      </c>
      <c r="C11010" s="19">
        <v>2014</v>
      </c>
      <c r="D11010" s="19" t="s">
        <v>2332</v>
      </c>
      <c r="E11010" s="19">
        <v>0</v>
      </c>
      <c r="F11010" s="19">
        <v>0</v>
      </c>
      <c r="G11010" s="19">
        <v>0</v>
      </c>
      <c r="H11010" s="19">
        <v>0</v>
      </c>
    </row>
    <row r="11011" spans="1:8" x14ac:dyDescent="0.25">
      <c r="A11011" s="14" t="str">
        <f t="shared" ref="A11011:A11074" si="172">B11011&amp;C11011</f>
        <v>maybica012014</v>
      </c>
      <c r="B11011" s="19" t="s">
        <v>822</v>
      </c>
      <c r="C11011" s="19">
        <v>2014</v>
      </c>
      <c r="D11011" s="19" t="s">
        <v>2329</v>
      </c>
      <c r="E11011" s="19">
        <v>161</v>
      </c>
      <c r="F11011" s="19">
        <v>1</v>
      </c>
      <c r="G11011" s="19">
        <v>2</v>
      </c>
      <c r="H11011" s="19">
        <v>1</v>
      </c>
    </row>
    <row r="11012" spans="1:8" x14ac:dyDescent="0.25">
      <c r="A11012" s="14" t="str">
        <f t="shared" si="172"/>
        <v>maybica012014</v>
      </c>
      <c r="B11012" s="19" t="s">
        <v>822</v>
      </c>
      <c r="C11012" s="19">
        <v>2014</v>
      </c>
      <c r="D11012" s="19" t="s">
        <v>2331</v>
      </c>
      <c r="E11012" s="19">
        <v>161</v>
      </c>
      <c r="F11012" s="19">
        <v>1</v>
      </c>
      <c r="G11012" s="19">
        <v>2</v>
      </c>
      <c r="H11012" s="19">
        <v>1</v>
      </c>
    </row>
    <row r="11013" spans="1:8" x14ac:dyDescent="0.25">
      <c r="A11013" s="14" t="str">
        <f t="shared" si="172"/>
        <v>maytr012014</v>
      </c>
      <c r="B11013" s="19" t="s">
        <v>2220</v>
      </c>
      <c r="C11013" s="19">
        <v>2014</v>
      </c>
      <c r="D11013" s="19" t="s">
        <v>2334</v>
      </c>
      <c r="E11013" s="19">
        <v>1</v>
      </c>
      <c r="F11013" s="19">
        <v>1</v>
      </c>
      <c r="G11013" s="19">
        <v>0</v>
      </c>
      <c r="H11013" s="19">
        <v>0</v>
      </c>
    </row>
    <row r="11014" spans="1:8" x14ac:dyDescent="0.25">
      <c r="A11014" s="14" t="str">
        <f t="shared" si="172"/>
        <v>mazzavi012014</v>
      </c>
      <c r="B11014" s="19" t="s">
        <v>1136</v>
      </c>
      <c r="C11014" s="19">
        <v>2014</v>
      </c>
      <c r="D11014" s="19" t="s">
        <v>2334</v>
      </c>
      <c r="E11014" s="19">
        <v>1</v>
      </c>
      <c r="F11014" s="19">
        <v>0</v>
      </c>
      <c r="G11014" s="19">
        <v>0</v>
      </c>
      <c r="H11014" s="19">
        <v>0</v>
      </c>
    </row>
    <row r="11015" spans="1:8" x14ac:dyDescent="0.25">
      <c r="A11015" s="14" t="str">
        <f t="shared" si="172"/>
        <v>mcallza012014</v>
      </c>
      <c r="B11015" s="19" t="s">
        <v>1562</v>
      </c>
      <c r="C11015" s="19">
        <v>2014</v>
      </c>
      <c r="D11015" s="19" t="s">
        <v>2334</v>
      </c>
      <c r="E11015" s="19">
        <v>5</v>
      </c>
      <c r="F11015" s="19">
        <v>3</v>
      </c>
      <c r="G11015" s="19">
        <v>2</v>
      </c>
      <c r="H11015" s="19">
        <v>0</v>
      </c>
    </row>
    <row r="11016" spans="1:8" x14ac:dyDescent="0.25">
      <c r="A11016" s="14" t="str">
        <f t="shared" si="172"/>
        <v>mcbrima022014</v>
      </c>
      <c r="B11016" s="19" t="s">
        <v>1778</v>
      </c>
      <c r="C11016" s="19">
        <v>2014</v>
      </c>
      <c r="D11016" s="19" t="s">
        <v>2335</v>
      </c>
      <c r="E11016" s="19">
        <v>28</v>
      </c>
      <c r="F11016" s="19">
        <v>1</v>
      </c>
      <c r="G11016" s="19">
        <v>0</v>
      </c>
      <c r="H11016" s="19">
        <v>6</v>
      </c>
    </row>
    <row r="11017" spans="1:8" x14ac:dyDescent="0.25">
      <c r="A11017" s="14" t="str">
        <f t="shared" si="172"/>
        <v>mcbrima022014</v>
      </c>
      <c r="B11017" s="19" t="s">
        <v>1778</v>
      </c>
      <c r="C11017" s="19">
        <v>2014</v>
      </c>
      <c r="D11017" s="19" t="s">
        <v>2330</v>
      </c>
      <c r="E11017" s="19">
        <v>0</v>
      </c>
      <c r="F11017" s="19">
        <v>0</v>
      </c>
      <c r="G11017" s="19">
        <v>0</v>
      </c>
      <c r="H11017" s="19">
        <v>0</v>
      </c>
    </row>
    <row r="11018" spans="1:8" x14ac:dyDescent="0.25">
      <c r="A11018" s="14" t="str">
        <f t="shared" si="172"/>
        <v>mcbrima022014</v>
      </c>
      <c r="B11018" s="19" t="s">
        <v>1778</v>
      </c>
      <c r="C11018" s="19">
        <v>2014</v>
      </c>
      <c r="D11018" s="19" t="s">
        <v>2331</v>
      </c>
      <c r="E11018" s="19">
        <v>3</v>
      </c>
      <c r="F11018" s="19">
        <v>1</v>
      </c>
      <c r="G11018" s="19">
        <v>0</v>
      </c>
      <c r="H11018" s="19">
        <v>1</v>
      </c>
    </row>
    <row r="11019" spans="1:8" x14ac:dyDescent="0.25">
      <c r="A11019" s="14" t="str">
        <f t="shared" si="172"/>
        <v>mcbrima022014</v>
      </c>
      <c r="B11019" s="19" t="s">
        <v>1778</v>
      </c>
      <c r="C11019" s="19">
        <v>2014</v>
      </c>
      <c r="D11019" s="19" t="s">
        <v>2332</v>
      </c>
      <c r="E11019" s="19">
        <v>3</v>
      </c>
      <c r="F11019" s="19">
        <v>1</v>
      </c>
      <c r="G11019" s="19">
        <v>0</v>
      </c>
      <c r="H11019" s="19">
        <v>1</v>
      </c>
    </row>
    <row r="11020" spans="1:8" x14ac:dyDescent="0.25">
      <c r="A11020" s="14" t="str">
        <f t="shared" si="172"/>
        <v>mccanbr012014</v>
      </c>
      <c r="B11020" s="19" t="s">
        <v>572</v>
      </c>
      <c r="C11020" s="19">
        <v>2014</v>
      </c>
      <c r="D11020" s="19" t="s">
        <v>2335</v>
      </c>
      <c r="E11020" s="19">
        <v>100</v>
      </c>
      <c r="F11020" s="19">
        <v>9</v>
      </c>
      <c r="G11020" s="19">
        <v>1</v>
      </c>
      <c r="H11020" s="19">
        <v>7</v>
      </c>
    </row>
    <row r="11021" spans="1:8" x14ac:dyDescent="0.25">
      <c r="A11021" s="14" t="str">
        <f t="shared" si="172"/>
        <v>mccanbr012014</v>
      </c>
      <c r="B11021" s="19" t="s">
        <v>572</v>
      </c>
      <c r="C11021" s="19">
        <v>2014</v>
      </c>
      <c r="D11021" s="19" t="s">
        <v>2336</v>
      </c>
      <c r="E11021" s="19">
        <v>859</v>
      </c>
      <c r="F11021" s="19">
        <v>62</v>
      </c>
      <c r="G11021" s="19">
        <v>2</v>
      </c>
      <c r="H11021" s="19">
        <v>4</v>
      </c>
    </row>
    <row r="11022" spans="1:8" x14ac:dyDescent="0.25">
      <c r="A11022" s="14" t="str">
        <f t="shared" si="172"/>
        <v>mccanja022014</v>
      </c>
      <c r="B11022" s="19" t="s">
        <v>2221</v>
      </c>
      <c r="C11022" s="19">
        <v>2014</v>
      </c>
      <c r="D11022" s="19" t="s">
        <v>2336</v>
      </c>
      <c r="E11022" s="19">
        <v>22</v>
      </c>
      <c r="F11022" s="19">
        <v>1</v>
      </c>
      <c r="G11022" s="19">
        <v>0</v>
      </c>
      <c r="H11022" s="19">
        <v>0</v>
      </c>
    </row>
    <row r="11023" spans="1:8" x14ac:dyDescent="0.25">
      <c r="A11023" s="14" t="str">
        <f t="shared" si="172"/>
        <v>mccarbr012014</v>
      </c>
      <c r="B11023" s="19" t="s">
        <v>573</v>
      </c>
      <c r="C11023" s="19">
        <v>2014</v>
      </c>
      <c r="D11023" s="19" t="s">
        <v>2334</v>
      </c>
      <c r="E11023" s="19">
        <v>8</v>
      </c>
      <c r="F11023" s="19">
        <v>11</v>
      </c>
      <c r="G11023" s="19">
        <v>0</v>
      </c>
      <c r="H11023" s="19">
        <v>1</v>
      </c>
    </row>
    <row r="11024" spans="1:8" x14ac:dyDescent="0.25">
      <c r="A11024" s="14" t="str">
        <f t="shared" si="172"/>
        <v>mccarbr012014</v>
      </c>
      <c r="B11024" s="19" t="s">
        <v>573</v>
      </c>
      <c r="C11024" s="19">
        <v>2014</v>
      </c>
      <c r="D11024" s="19" t="s">
        <v>2334</v>
      </c>
      <c r="E11024" s="19">
        <v>3</v>
      </c>
      <c r="F11024" s="19">
        <v>9</v>
      </c>
      <c r="G11024" s="19">
        <v>0</v>
      </c>
      <c r="H11024" s="19">
        <v>0</v>
      </c>
    </row>
    <row r="11025" spans="1:8" x14ac:dyDescent="0.25">
      <c r="A11025" s="14" t="str">
        <f t="shared" si="172"/>
        <v>mccoypa012014</v>
      </c>
      <c r="B11025" s="19" t="s">
        <v>2222</v>
      </c>
      <c r="C11025" s="19">
        <v>2014</v>
      </c>
      <c r="D11025" s="19" t="s">
        <v>2334</v>
      </c>
      <c r="E11025" s="19">
        <v>0</v>
      </c>
      <c r="F11025" s="19">
        <v>0</v>
      </c>
      <c r="G11025" s="19">
        <v>0</v>
      </c>
      <c r="H11025" s="19">
        <v>0</v>
      </c>
    </row>
    <row r="11026" spans="1:8" x14ac:dyDescent="0.25">
      <c r="A11026" s="14" t="str">
        <f t="shared" si="172"/>
        <v>mccutan012014</v>
      </c>
      <c r="B11026" s="19" t="s">
        <v>1138</v>
      </c>
      <c r="C11026" s="19">
        <v>2014</v>
      </c>
      <c r="D11026" s="19" t="s">
        <v>2329</v>
      </c>
      <c r="E11026" s="19">
        <v>301</v>
      </c>
      <c r="F11026" s="19">
        <v>1</v>
      </c>
      <c r="G11026" s="19">
        <v>6</v>
      </c>
      <c r="H11026" s="19">
        <v>0</v>
      </c>
    </row>
    <row r="11027" spans="1:8" x14ac:dyDescent="0.25">
      <c r="A11027" s="14" t="str">
        <f t="shared" si="172"/>
        <v>mccutan012014</v>
      </c>
      <c r="B11027" s="19" t="s">
        <v>1138</v>
      </c>
      <c r="C11027" s="19">
        <v>2014</v>
      </c>
      <c r="D11027" s="19" t="s">
        <v>2331</v>
      </c>
      <c r="E11027" s="19">
        <v>301</v>
      </c>
      <c r="F11027" s="19">
        <v>1</v>
      </c>
      <c r="G11027" s="19">
        <v>6</v>
      </c>
      <c r="H11027" s="19">
        <v>0</v>
      </c>
    </row>
    <row r="11028" spans="1:8" x14ac:dyDescent="0.25">
      <c r="A11028" s="14" t="str">
        <f t="shared" si="172"/>
        <v>mccutda012014</v>
      </c>
      <c r="B11028" s="19" t="s">
        <v>1139</v>
      </c>
      <c r="C11028" s="19">
        <v>2014</v>
      </c>
      <c r="D11028" s="19" t="s">
        <v>2334</v>
      </c>
      <c r="E11028" s="19">
        <v>0</v>
      </c>
      <c r="F11028" s="19">
        <v>0</v>
      </c>
      <c r="G11028" s="19">
        <v>0</v>
      </c>
      <c r="H11028" s="19">
        <v>0</v>
      </c>
    </row>
    <row r="11029" spans="1:8" x14ac:dyDescent="0.25">
      <c r="A11029" s="14" t="str">
        <f t="shared" si="172"/>
        <v>mcdonjo032014</v>
      </c>
      <c r="B11029" s="19" t="s">
        <v>149</v>
      </c>
      <c r="C11029" s="19">
        <v>2014</v>
      </c>
      <c r="D11029" s="19" t="s">
        <v>39</v>
      </c>
      <c r="E11029" s="19">
        <v>4</v>
      </c>
      <c r="F11029" s="19">
        <v>3</v>
      </c>
      <c r="G11029" s="19">
        <v>0</v>
      </c>
      <c r="H11029" s="19">
        <v>1</v>
      </c>
    </row>
    <row r="11030" spans="1:8" x14ac:dyDescent="0.25">
      <c r="A11030" s="14" t="str">
        <f t="shared" si="172"/>
        <v>mcdonjo032014</v>
      </c>
      <c r="B11030" s="19" t="s">
        <v>149</v>
      </c>
      <c r="C11030" s="19">
        <v>2014</v>
      </c>
      <c r="D11030" s="19" t="s">
        <v>40</v>
      </c>
      <c r="E11030" s="19">
        <v>16</v>
      </c>
      <c r="F11030" s="19">
        <v>48</v>
      </c>
      <c r="G11030" s="19">
        <v>2</v>
      </c>
      <c r="H11030" s="19">
        <v>5</v>
      </c>
    </row>
    <row r="11031" spans="1:8" x14ac:dyDescent="0.25">
      <c r="A11031" s="14" t="str">
        <f t="shared" si="172"/>
        <v>mcdonjo032014</v>
      </c>
      <c r="B11031" s="19" t="s">
        <v>149</v>
      </c>
      <c r="C11031" s="19">
        <v>2014</v>
      </c>
      <c r="D11031" s="19" t="s">
        <v>2333</v>
      </c>
      <c r="E11031" s="19">
        <v>19</v>
      </c>
      <c r="F11031" s="19">
        <v>19</v>
      </c>
      <c r="G11031" s="19">
        <v>2</v>
      </c>
      <c r="H11031" s="19">
        <v>4</v>
      </c>
    </row>
    <row r="11032" spans="1:8" x14ac:dyDescent="0.25">
      <c r="A11032" s="14" t="str">
        <f t="shared" si="172"/>
        <v>mcfartj012014</v>
      </c>
      <c r="B11032" s="19" t="s">
        <v>2001</v>
      </c>
      <c r="C11032" s="19">
        <v>2014</v>
      </c>
      <c r="D11032" s="19" t="s">
        <v>2334</v>
      </c>
      <c r="E11032" s="19">
        <v>3</v>
      </c>
      <c r="F11032" s="19">
        <v>10</v>
      </c>
      <c r="G11032" s="19">
        <v>1</v>
      </c>
      <c r="H11032" s="19">
        <v>0</v>
      </c>
    </row>
    <row r="11033" spans="1:8" x14ac:dyDescent="0.25">
      <c r="A11033" s="14" t="str">
        <f t="shared" si="172"/>
        <v>mcgeeja012014</v>
      </c>
      <c r="B11033" s="19" t="s">
        <v>1336</v>
      </c>
      <c r="C11033" s="19">
        <v>2014</v>
      </c>
      <c r="D11033" s="19" t="s">
        <v>2334</v>
      </c>
      <c r="E11033" s="19">
        <v>1</v>
      </c>
      <c r="F11033" s="19">
        <v>6</v>
      </c>
      <c r="G11033" s="19">
        <v>1</v>
      </c>
      <c r="H11033" s="19">
        <v>0</v>
      </c>
    </row>
    <row r="11034" spans="1:8" x14ac:dyDescent="0.25">
      <c r="A11034" s="14" t="str">
        <f t="shared" si="172"/>
        <v>mcgehca012014</v>
      </c>
      <c r="B11034" s="19" t="s">
        <v>965</v>
      </c>
      <c r="C11034" s="19">
        <v>2014</v>
      </c>
      <c r="D11034" s="19" t="s">
        <v>40</v>
      </c>
      <c r="E11034" s="19">
        <v>78</v>
      </c>
      <c r="F11034" s="19">
        <v>241</v>
      </c>
      <c r="G11034" s="19">
        <v>7</v>
      </c>
      <c r="H11034" s="19">
        <v>34</v>
      </c>
    </row>
    <row r="11035" spans="1:8" x14ac:dyDescent="0.25">
      <c r="A11035" s="14" t="str">
        <f t="shared" si="172"/>
        <v>mcgowdu012014</v>
      </c>
      <c r="B11035" s="19" t="s">
        <v>574</v>
      </c>
      <c r="C11035" s="19">
        <v>2014</v>
      </c>
      <c r="D11035" s="19" t="s">
        <v>2334</v>
      </c>
      <c r="E11035" s="19">
        <v>3</v>
      </c>
      <c r="F11035" s="19">
        <v>11</v>
      </c>
      <c r="G11035" s="19">
        <v>0</v>
      </c>
      <c r="H11035" s="19">
        <v>2</v>
      </c>
    </row>
    <row r="11036" spans="1:8" x14ac:dyDescent="0.25">
      <c r="A11036" s="14" t="str">
        <f t="shared" si="172"/>
        <v>mchugco012014</v>
      </c>
      <c r="B11036" s="19" t="s">
        <v>1779</v>
      </c>
      <c r="C11036" s="19">
        <v>2014</v>
      </c>
      <c r="D11036" s="19" t="s">
        <v>2334</v>
      </c>
      <c r="E11036" s="19">
        <v>12</v>
      </c>
      <c r="F11036" s="19">
        <v>21</v>
      </c>
      <c r="G11036" s="19">
        <v>2</v>
      </c>
      <c r="H11036" s="19">
        <v>2</v>
      </c>
    </row>
    <row r="11037" spans="1:8" x14ac:dyDescent="0.25">
      <c r="A11037" s="14" t="str">
        <f t="shared" si="172"/>
        <v>mckenmi012014</v>
      </c>
      <c r="B11037" s="19" t="s">
        <v>1337</v>
      </c>
      <c r="C11037" s="19">
        <v>2014</v>
      </c>
      <c r="D11037" s="19" t="s">
        <v>2336</v>
      </c>
      <c r="E11037" s="19">
        <v>312</v>
      </c>
      <c r="F11037" s="19">
        <v>24</v>
      </c>
      <c r="G11037" s="19">
        <v>6</v>
      </c>
      <c r="H11037" s="19">
        <v>1</v>
      </c>
    </row>
    <row r="11038" spans="1:8" x14ac:dyDescent="0.25">
      <c r="A11038" s="14" t="str">
        <f t="shared" si="172"/>
        <v>mclouna012014</v>
      </c>
      <c r="B11038" s="19" t="s">
        <v>575</v>
      </c>
      <c r="C11038" s="19">
        <v>2014</v>
      </c>
      <c r="D11038" s="19" t="s">
        <v>2329</v>
      </c>
      <c r="E11038" s="19">
        <v>16</v>
      </c>
      <c r="F11038" s="19">
        <v>0</v>
      </c>
      <c r="G11038" s="19">
        <v>1</v>
      </c>
      <c r="H11038" s="19">
        <v>0</v>
      </c>
    </row>
    <row r="11039" spans="1:8" x14ac:dyDescent="0.25">
      <c r="A11039" s="14" t="str">
        <f t="shared" si="172"/>
        <v>mclouna012014</v>
      </c>
      <c r="B11039" s="19" t="s">
        <v>575</v>
      </c>
      <c r="C11039" s="19">
        <v>2014</v>
      </c>
      <c r="D11039" s="19" t="s">
        <v>2330</v>
      </c>
      <c r="E11039" s="19">
        <v>33</v>
      </c>
      <c r="F11039" s="19">
        <v>0</v>
      </c>
      <c r="G11039" s="19">
        <v>0</v>
      </c>
      <c r="H11039" s="19">
        <v>0</v>
      </c>
    </row>
    <row r="11040" spans="1:8" x14ac:dyDescent="0.25">
      <c r="A11040" s="14" t="str">
        <f t="shared" si="172"/>
        <v>mclouna012014</v>
      </c>
      <c r="B11040" s="19" t="s">
        <v>575</v>
      </c>
      <c r="C11040" s="19">
        <v>2014</v>
      </c>
      <c r="D11040" s="19" t="s">
        <v>2331</v>
      </c>
      <c r="E11040" s="19">
        <v>64</v>
      </c>
      <c r="F11040" s="19">
        <v>0</v>
      </c>
      <c r="G11040" s="19">
        <v>2</v>
      </c>
      <c r="H11040" s="19">
        <v>0</v>
      </c>
    </row>
    <row r="11041" spans="1:8" x14ac:dyDescent="0.25">
      <c r="A11041" s="14" t="str">
        <f t="shared" si="172"/>
        <v>mclouna012014</v>
      </c>
      <c r="B11041" s="19" t="s">
        <v>575</v>
      </c>
      <c r="C11041" s="19">
        <v>2014</v>
      </c>
      <c r="D11041" s="19" t="s">
        <v>2332</v>
      </c>
      <c r="E11041" s="19">
        <v>15</v>
      </c>
      <c r="F11041" s="19">
        <v>0</v>
      </c>
      <c r="G11041" s="19">
        <v>1</v>
      </c>
      <c r="H11041" s="19">
        <v>0</v>
      </c>
    </row>
    <row r="11042" spans="1:8" x14ac:dyDescent="0.25">
      <c r="A11042" s="14" t="str">
        <f t="shared" si="172"/>
        <v>medicto012014</v>
      </c>
      <c r="B11042" s="19" t="s">
        <v>2003</v>
      </c>
      <c r="C11042" s="19">
        <v>2014</v>
      </c>
      <c r="D11042" s="19" t="s">
        <v>2335</v>
      </c>
      <c r="E11042" s="19">
        <v>292</v>
      </c>
      <c r="F11042" s="19">
        <v>26</v>
      </c>
      <c r="G11042" s="19">
        <v>1</v>
      </c>
      <c r="H11042" s="19">
        <v>29</v>
      </c>
    </row>
    <row r="11043" spans="1:8" x14ac:dyDescent="0.25">
      <c r="A11043" s="14" t="str">
        <f t="shared" si="172"/>
        <v>medicto012014</v>
      </c>
      <c r="B11043" s="19" t="s">
        <v>2003</v>
      </c>
      <c r="C11043" s="19">
        <v>2014</v>
      </c>
      <c r="D11043" s="19" t="s">
        <v>2330</v>
      </c>
      <c r="E11043" s="19">
        <v>27</v>
      </c>
      <c r="F11043" s="19">
        <v>0</v>
      </c>
      <c r="G11043" s="19">
        <v>0</v>
      </c>
      <c r="H11043" s="19">
        <v>0</v>
      </c>
    </row>
    <row r="11044" spans="1:8" x14ac:dyDescent="0.25">
      <c r="A11044" s="14" t="str">
        <f t="shared" si="172"/>
        <v>medicto012014</v>
      </c>
      <c r="B11044" s="19" t="s">
        <v>2003</v>
      </c>
      <c r="C11044" s="19">
        <v>2014</v>
      </c>
      <c r="D11044" s="19" t="s">
        <v>2331</v>
      </c>
      <c r="E11044" s="19">
        <v>27</v>
      </c>
      <c r="F11044" s="19">
        <v>0</v>
      </c>
      <c r="G11044" s="19">
        <v>0</v>
      </c>
      <c r="H11044" s="19">
        <v>0</v>
      </c>
    </row>
    <row r="11045" spans="1:8" x14ac:dyDescent="0.25">
      <c r="A11045" s="14" t="str">
        <f t="shared" si="172"/>
        <v>medinyo012014</v>
      </c>
      <c r="B11045" s="19" t="s">
        <v>2004</v>
      </c>
      <c r="C11045" s="19">
        <v>2014</v>
      </c>
      <c r="D11045" s="19" t="s">
        <v>2334</v>
      </c>
      <c r="E11045" s="19">
        <v>1</v>
      </c>
      <c r="F11045" s="19">
        <v>6</v>
      </c>
      <c r="G11045" s="19">
        <v>1</v>
      </c>
      <c r="H11045" s="19">
        <v>0</v>
      </c>
    </row>
    <row r="11046" spans="1:8" x14ac:dyDescent="0.25">
      <c r="A11046" s="14" t="str">
        <f t="shared" si="172"/>
        <v>meekev012014</v>
      </c>
      <c r="B11046" s="19" t="s">
        <v>966</v>
      </c>
      <c r="C11046" s="19">
        <v>2014</v>
      </c>
      <c r="D11046" s="19" t="s">
        <v>2334</v>
      </c>
      <c r="E11046" s="19">
        <v>2</v>
      </c>
      <c r="F11046" s="19">
        <v>6</v>
      </c>
      <c r="G11046" s="19">
        <v>0</v>
      </c>
      <c r="H11046" s="19">
        <v>0</v>
      </c>
    </row>
    <row r="11047" spans="1:8" x14ac:dyDescent="0.25">
      <c r="A11047" s="14" t="str">
        <f t="shared" si="172"/>
        <v>mejiaje012014</v>
      </c>
      <c r="B11047" s="19" t="s">
        <v>1338</v>
      </c>
      <c r="C11047" s="19">
        <v>2014</v>
      </c>
      <c r="D11047" s="19" t="s">
        <v>2334</v>
      </c>
      <c r="E11047" s="19">
        <v>4</v>
      </c>
      <c r="F11047" s="19">
        <v>9</v>
      </c>
      <c r="G11047" s="19">
        <v>0</v>
      </c>
      <c r="H11047" s="19">
        <v>1</v>
      </c>
    </row>
    <row r="11048" spans="1:8" x14ac:dyDescent="0.25">
      <c r="A11048" s="14" t="str">
        <f t="shared" si="172"/>
        <v>melanma012014</v>
      </c>
      <c r="B11048" s="19" t="s">
        <v>1141</v>
      </c>
      <c r="C11048" s="19">
        <v>2014</v>
      </c>
      <c r="D11048" s="19" t="s">
        <v>2334</v>
      </c>
      <c r="E11048" s="19">
        <v>5</v>
      </c>
      <c r="F11048" s="19">
        <v>12</v>
      </c>
      <c r="G11048" s="19">
        <v>1</v>
      </c>
      <c r="H11048" s="19">
        <v>0</v>
      </c>
    </row>
    <row r="11049" spans="1:8" x14ac:dyDescent="0.25">
      <c r="A11049" s="14" t="str">
        <f t="shared" si="172"/>
        <v>mendero012014</v>
      </c>
      <c r="B11049" s="19" t="s">
        <v>2223</v>
      </c>
      <c r="C11049" s="19">
        <v>2014</v>
      </c>
      <c r="D11049" s="19" t="s">
        <v>2334</v>
      </c>
      <c r="E11049" s="19">
        <v>4</v>
      </c>
      <c r="F11049" s="19">
        <v>2</v>
      </c>
      <c r="G11049" s="19">
        <v>0</v>
      </c>
      <c r="H11049" s="19">
        <v>0</v>
      </c>
    </row>
    <row r="11050" spans="1:8" x14ac:dyDescent="0.25">
      <c r="A11050" s="14" t="str">
        <f t="shared" si="172"/>
        <v>mercejo032014</v>
      </c>
      <c r="B11050" s="19" t="s">
        <v>1781</v>
      </c>
      <c r="C11050" s="19">
        <v>2014</v>
      </c>
      <c r="D11050" s="19" t="s">
        <v>2331</v>
      </c>
      <c r="E11050" s="19">
        <v>0</v>
      </c>
      <c r="F11050" s="19">
        <v>0</v>
      </c>
      <c r="G11050" s="19">
        <v>0</v>
      </c>
      <c r="H11050" s="19">
        <v>0</v>
      </c>
    </row>
    <row r="11051" spans="1:8" x14ac:dyDescent="0.25">
      <c r="A11051" s="14" t="str">
        <f t="shared" si="172"/>
        <v>mercejo032014</v>
      </c>
      <c r="B11051" s="19" t="s">
        <v>1781</v>
      </c>
      <c r="C11051" s="19">
        <v>2014</v>
      </c>
      <c r="D11051" s="19" t="s">
        <v>2332</v>
      </c>
      <c r="E11051" s="19">
        <v>0</v>
      </c>
      <c r="F11051" s="19">
        <v>0</v>
      </c>
      <c r="G11051" s="19">
        <v>0</v>
      </c>
      <c r="H11051" s="19">
        <v>0</v>
      </c>
    </row>
    <row r="11052" spans="1:8" x14ac:dyDescent="0.25">
      <c r="A11052" s="14" t="str">
        <f t="shared" si="172"/>
        <v>mercejo032014</v>
      </c>
      <c r="B11052" s="19" t="s">
        <v>1781</v>
      </c>
      <c r="C11052" s="19">
        <v>2014</v>
      </c>
      <c r="D11052" s="19" t="s">
        <v>2333</v>
      </c>
      <c r="E11052" s="19">
        <v>159</v>
      </c>
      <c r="F11052" s="19">
        <v>439</v>
      </c>
      <c r="G11052" s="19">
        <v>11</v>
      </c>
      <c r="H11052" s="19">
        <v>80</v>
      </c>
    </row>
    <row r="11053" spans="1:8" x14ac:dyDescent="0.25">
      <c r="A11053" s="14" t="str">
        <f t="shared" si="172"/>
        <v>merceme012014</v>
      </c>
      <c r="B11053" s="19" t="s">
        <v>2224</v>
      </c>
      <c r="C11053" s="19">
        <v>2014</v>
      </c>
      <c r="D11053" s="19" t="s">
        <v>2334</v>
      </c>
      <c r="E11053" s="19">
        <v>0</v>
      </c>
      <c r="F11053" s="19">
        <v>1</v>
      </c>
      <c r="G11053" s="19">
        <v>0</v>
      </c>
      <c r="H11053" s="19">
        <v>0</v>
      </c>
    </row>
    <row r="11054" spans="1:8" x14ac:dyDescent="0.25">
      <c r="A11054" s="14" t="str">
        <f t="shared" si="172"/>
        <v>mesorde012014</v>
      </c>
      <c r="B11054" s="19" t="s">
        <v>1563</v>
      </c>
      <c r="C11054" s="19">
        <v>2014</v>
      </c>
      <c r="D11054" s="19" t="s">
        <v>2336</v>
      </c>
      <c r="E11054" s="19">
        <v>832</v>
      </c>
      <c r="F11054" s="19">
        <v>55</v>
      </c>
      <c r="G11054" s="19">
        <v>3</v>
      </c>
      <c r="H11054" s="19">
        <v>5</v>
      </c>
    </row>
    <row r="11055" spans="1:8" x14ac:dyDescent="0.25">
      <c r="A11055" s="14" t="str">
        <f t="shared" si="172"/>
        <v>middlwi012014</v>
      </c>
      <c r="B11055" s="19" t="s">
        <v>1783</v>
      </c>
      <c r="C11055" s="19">
        <v>2014</v>
      </c>
      <c r="D11055" s="19" t="s">
        <v>2335</v>
      </c>
      <c r="E11055" s="19">
        <v>2</v>
      </c>
      <c r="F11055" s="19">
        <v>0</v>
      </c>
      <c r="G11055" s="19">
        <v>0</v>
      </c>
      <c r="H11055" s="19">
        <v>1</v>
      </c>
    </row>
    <row r="11056" spans="1:8" x14ac:dyDescent="0.25">
      <c r="A11056" s="14" t="str">
        <f t="shared" si="172"/>
        <v>middlwi012014</v>
      </c>
      <c r="B11056" s="19" t="s">
        <v>1783</v>
      </c>
      <c r="C11056" s="19">
        <v>2014</v>
      </c>
      <c r="D11056" s="19" t="s">
        <v>40</v>
      </c>
      <c r="E11056" s="19">
        <v>38</v>
      </c>
      <c r="F11056" s="19">
        <v>99</v>
      </c>
      <c r="G11056" s="19">
        <v>4</v>
      </c>
      <c r="H11056" s="19">
        <v>9</v>
      </c>
    </row>
    <row r="11057" spans="1:8" x14ac:dyDescent="0.25">
      <c r="A11057" s="14" t="str">
        <f t="shared" si="172"/>
        <v>mikolmi012014</v>
      </c>
      <c r="B11057" s="19" t="s">
        <v>1784</v>
      </c>
      <c r="C11057" s="19">
        <v>2014</v>
      </c>
      <c r="D11057" s="19" t="s">
        <v>2334</v>
      </c>
      <c r="E11057" s="19">
        <v>5</v>
      </c>
      <c r="F11057" s="19">
        <v>5</v>
      </c>
      <c r="G11057" s="19">
        <v>2</v>
      </c>
      <c r="H11057" s="19">
        <v>1</v>
      </c>
    </row>
    <row r="11058" spans="1:8" x14ac:dyDescent="0.25">
      <c r="A11058" s="14" t="str">
        <f t="shared" si="172"/>
        <v>mileywa012014</v>
      </c>
      <c r="B11058" s="19" t="s">
        <v>1564</v>
      </c>
      <c r="C11058" s="19">
        <v>2014</v>
      </c>
      <c r="D11058" s="19" t="s">
        <v>2334</v>
      </c>
      <c r="E11058" s="19">
        <v>7</v>
      </c>
      <c r="F11058" s="19">
        <v>27</v>
      </c>
      <c r="G11058" s="19">
        <v>3</v>
      </c>
      <c r="H11058" s="19">
        <v>2</v>
      </c>
    </row>
    <row r="11059" spans="1:8" x14ac:dyDescent="0.25">
      <c r="A11059" s="14" t="str">
        <f t="shared" si="172"/>
        <v>millean012014</v>
      </c>
      <c r="B11059" s="19" t="s">
        <v>688</v>
      </c>
      <c r="C11059" s="19">
        <v>2014</v>
      </c>
      <c r="D11059" s="19" t="s">
        <v>2334</v>
      </c>
      <c r="E11059" s="19">
        <v>0</v>
      </c>
      <c r="F11059" s="19">
        <v>8</v>
      </c>
      <c r="G11059" s="19">
        <v>1</v>
      </c>
      <c r="H11059" s="19">
        <v>0</v>
      </c>
    </row>
    <row r="11060" spans="1:8" x14ac:dyDescent="0.25">
      <c r="A11060" s="14" t="str">
        <f t="shared" si="172"/>
        <v>millean012014</v>
      </c>
      <c r="B11060" s="19" t="s">
        <v>688</v>
      </c>
      <c r="C11060" s="19">
        <v>2014</v>
      </c>
      <c r="D11060" s="19" t="s">
        <v>2334</v>
      </c>
      <c r="E11060" s="19">
        <v>0</v>
      </c>
      <c r="F11060" s="19">
        <v>0</v>
      </c>
      <c r="G11060" s="19">
        <v>0</v>
      </c>
      <c r="H11060" s="19">
        <v>0</v>
      </c>
    </row>
    <row r="11061" spans="1:8" x14ac:dyDescent="0.25">
      <c r="A11061" s="14" t="str">
        <f t="shared" si="172"/>
        <v>millebr022014</v>
      </c>
      <c r="B11061" s="19" t="s">
        <v>2005</v>
      </c>
      <c r="C11061" s="19">
        <v>2014</v>
      </c>
      <c r="D11061" s="19" t="s">
        <v>39</v>
      </c>
      <c r="E11061" s="19">
        <v>5</v>
      </c>
      <c r="F11061" s="19">
        <v>15</v>
      </c>
      <c r="G11061" s="19">
        <v>1</v>
      </c>
      <c r="H11061" s="19">
        <v>3</v>
      </c>
    </row>
    <row r="11062" spans="1:8" x14ac:dyDescent="0.25">
      <c r="A11062" s="14" t="str">
        <f t="shared" si="172"/>
        <v>millebr022014</v>
      </c>
      <c r="B11062" s="19" t="s">
        <v>2005</v>
      </c>
      <c r="C11062" s="19">
        <v>2014</v>
      </c>
      <c r="D11062" s="19" t="s">
        <v>40</v>
      </c>
      <c r="E11062" s="19">
        <v>0</v>
      </c>
      <c r="F11062" s="19">
        <v>0</v>
      </c>
      <c r="G11062" s="19">
        <v>0</v>
      </c>
      <c r="H11062" s="19">
        <v>0</v>
      </c>
    </row>
    <row r="11063" spans="1:8" x14ac:dyDescent="0.25">
      <c r="A11063" s="14" t="str">
        <f t="shared" si="172"/>
        <v>millebr022014</v>
      </c>
      <c r="B11063" s="19" t="s">
        <v>2005</v>
      </c>
      <c r="C11063" s="19">
        <v>2014</v>
      </c>
      <c r="D11063" s="19" t="s">
        <v>2333</v>
      </c>
      <c r="E11063" s="19">
        <v>145</v>
      </c>
      <c r="F11063" s="19">
        <v>267</v>
      </c>
      <c r="G11063" s="19">
        <v>18</v>
      </c>
      <c r="H11063" s="19">
        <v>48</v>
      </c>
    </row>
    <row r="11064" spans="1:8" x14ac:dyDescent="0.25">
      <c r="A11064" s="14" t="str">
        <f t="shared" si="172"/>
        <v>milleji022014</v>
      </c>
      <c r="B11064" s="19" t="s">
        <v>970</v>
      </c>
      <c r="C11064" s="19">
        <v>2014</v>
      </c>
      <c r="D11064" s="19" t="s">
        <v>2334</v>
      </c>
      <c r="E11064" s="19">
        <v>0</v>
      </c>
      <c r="F11064" s="19">
        <v>0</v>
      </c>
      <c r="G11064" s="19">
        <v>0</v>
      </c>
      <c r="H11064" s="19">
        <v>0</v>
      </c>
    </row>
    <row r="11065" spans="1:8" x14ac:dyDescent="0.25">
      <c r="A11065" s="14" t="str">
        <f t="shared" si="172"/>
        <v>milleju022014</v>
      </c>
      <c r="B11065" s="19" t="s">
        <v>2225</v>
      </c>
      <c r="C11065" s="19">
        <v>2014</v>
      </c>
      <c r="D11065" s="19" t="s">
        <v>2334</v>
      </c>
      <c r="E11065" s="19">
        <v>0</v>
      </c>
      <c r="F11065" s="19">
        <v>2</v>
      </c>
      <c r="G11065" s="19">
        <v>0</v>
      </c>
      <c r="H11065" s="19">
        <v>0</v>
      </c>
    </row>
    <row r="11066" spans="1:8" x14ac:dyDescent="0.25">
      <c r="A11066" s="14" t="str">
        <f t="shared" si="172"/>
        <v>millesh012014</v>
      </c>
      <c r="B11066" s="19" t="s">
        <v>1785</v>
      </c>
      <c r="C11066" s="19">
        <v>2014</v>
      </c>
      <c r="D11066" s="19" t="s">
        <v>2334</v>
      </c>
      <c r="E11066" s="19">
        <v>15</v>
      </c>
      <c r="F11066" s="19">
        <v>11</v>
      </c>
      <c r="G11066" s="19">
        <v>1</v>
      </c>
      <c r="H11066" s="19">
        <v>0</v>
      </c>
    </row>
    <row r="11067" spans="1:8" x14ac:dyDescent="0.25">
      <c r="A11067" s="14" t="str">
        <f t="shared" si="172"/>
        <v>millsbr022014</v>
      </c>
      <c r="B11067" s="19" t="s">
        <v>1142</v>
      </c>
      <c r="C11067" s="19">
        <v>2014</v>
      </c>
      <c r="D11067" s="19" t="s">
        <v>2334</v>
      </c>
      <c r="E11067" s="19">
        <v>0</v>
      </c>
      <c r="F11067" s="19">
        <v>0</v>
      </c>
      <c r="G11067" s="19">
        <v>0</v>
      </c>
      <c r="H11067" s="19">
        <v>0</v>
      </c>
    </row>
    <row r="11068" spans="1:8" x14ac:dyDescent="0.25">
      <c r="A11068" s="14" t="str">
        <f t="shared" si="172"/>
        <v>millsbr022014</v>
      </c>
      <c r="B11068" s="19" t="s">
        <v>1142</v>
      </c>
      <c r="C11068" s="19">
        <v>2014</v>
      </c>
      <c r="D11068" s="19" t="s">
        <v>2334</v>
      </c>
      <c r="E11068" s="19">
        <v>1</v>
      </c>
      <c r="F11068" s="19">
        <v>1</v>
      </c>
      <c r="G11068" s="19">
        <v>0</v>
      </c>
      <c r="H11068" s="19">
        <v>0</v>
      </c>
    </row>
    <row r="11069" spans="1:8" x14ac:dyDescent="0.25">
      <c r="A11069" s="14" t="str">
        <f t="shared" si="172"/>
        <v>milonto012014</v>
      </c>
      <c r="B11069" s="19" t="s">
        <v>1565</v>
      </c>
      <c r="C11069" s="19">
        <v>2014</v>
      </c>
      <c r="D11069" s="19" t="s">
        <v>2334</v>
      </c>
      <c r="E11069" s="19">
        <v>3</v>
      </c>
      <c r="F11069" s="19">
        <v>12</v>
      </c>
      <c r="G11069" s="19">
        <v>0</v>
      </c>
      <c r="H11069" s="19">
        <v>2</v>
      </c>
    </row>
    <row r="11070" spans="1:8" x14ac:dyDescent="0.25">
      <c r="A11070" s="14" t="str">
        <f t="shared" si="172"/>
        <v>milonto012014</v>
      </c>
      <c r="B11070" s="19" t="s">
        <v>1565</v>
      </c>
      <c r="C11070" s="19">
        <v>2014</v>
      </c>
      <c r="D11070" s="19" t="s">
        <v>2334</v>
      </c>
      <c r="E11070" s="19">
        <v>2</v>
      </c>
      <c r="F11070" s="19">
        <v>6</v>
      </c>
      <c r="G11070" s="19">
        <v>1</v>
      </c>
      <c r="H11070" s="19">
        <v>0</v>
      </c>
    </row>
    <row r="11071" spans="1:8" x14ac:dyDescent="0.25">
      <c r="A11071" s="14" t="str">
        <f t="shared" si="172"/>
        <v>minormi012014</v>
      </c>
      <c r="B11071" s="19" t="s">
        <v>1340</v>
      </c>
      <c r="C11071" s="19">
        <v>2014</v>
      </c>
      <c r="D11071" s="19" t="s">
        <v>2334</v>
      </c>
      <c r="E11071" s="19">
        <v>4</v>
      </c>
      <c r="F11071" s="19">
        <v>15</v>
      </c>
      <c r="G11071" s="19">
        <v>0</v>
      </c>
      <c r="H11071" s="19">
        <v>0</v>
      </c>
    </row>
    <row r="11072" spans="1:8" x14ac:dyDescent="0.25">
      <c r="A11072" s="14" t="str">
        <f t="shared" si="172"/>
        <v>mitchbr012014</v>
      </c>
      <c r="B11072" s="19" t="s">
        <v>2226</v>
      </c>
      <c r="C11072" s="19">
        <v>2014</v>
      </c>
      <c r="D11072" s="19" t="s">
        <v>2334</v>
      </c>
      <c r="E11072" s="19">
        <v>0</v>
      </c>
      <c r="F11072" s="19">
        <v>2</v>
      </c>
      <c r="G11072" s="19">
        <v>0</v>
      </c>
      <c r="H11072" s="19">
        <v>0</v>
      </c>
    </row>
    <row r="11073" spans="1:8" x14ac:dyDescent="0.25">
      <c r="A11073" s="14" t="str">
        <f t="shared" si="172"/>
        <v>molinjo012014</v>
      </c>
      <c r="B11073" s="19" t="s">
        <v>260</v>
      </c>
      <c r="C11073" s="19">
        <v>2014</v>
      </c>
      <c r="D11073" s="19" t="s">
        <v>2336</v>
      </c>
      <c r="E11073" s="19">
        <v>659</v>
      </c>
      <c r="F11073" s="19">
        <v>30</v>
      </c>
      <c r="G11073" s="19">
        <v>2</v>
      </c>
      <c r="H11073" s="19">
        <v>2</v>
      </c>
    </row>
    <row r="11074" spans="1:8" x14ac:dyDescent="0.25">
      <c r="A11074" s="14" t="str">
        <f t="shared" si="172"/>
        <v>molinya012014</v>
      </c>
      <c r="B11074" s="19" t="s">
        <v>480</v>
      </c>
      <c r="C11074" s="19">
        <v>2014</v>
      </c>
      <c r="D11074" s="19" t="s">
        <v>2335</v>
      </c>
      <c r="E11074" s="19">
        <v>10</v>
      </c>
      <c r="F11074" s="19">
        <v>1</v>
      </c>
      <c r="G11074" s="19">
        <v>0</v>
      </c>
      <c r="H11074" s="19">
        <v>0</v>
      </c>
    </row>
    <row r="11075" spans="1:8" x14ac:dyDescent="0.25">
      <c r="A11075" s="14" t="str">
        <f t="shared" ref="A11075:A11138" si="173">B11075&amp;C11075</f>
        <v>molinya012014</v>
      </c>
      <c r="B11075" s="19" t="s">
        <v>480</v>
      </c>
      <c r="C11075" s="19">
        <v>2014</v>
      </c>
      <c r="D11075" s="19" t="s">
        <v>2336</v>
      </c>
      <c r="E11075" s="19">
        <v>810</v>
      </c>
      <c r="F11075" s="19">
        <v>56</v>
      </c>
      <c r="G11075" s="19">
        <v>2</v>
      </c>
      <c r="H11075" s="19">
        <v>10</v>
      </c>
    </row>
    <row r="11076" spans="1:8" x14ac:dyDescent="0.25">
      <c r="A11076" s="14" t="str">
        <f t="shared" si="173"/>
        <v>monteje012014</v>
      </c>
      <c r="B11076" s="19" t="s">
        <v>1566</v>
      </c>
      <c r="C11076" s="19">
        <v>2014</v>
      </c>
      <c r="D11076" s="19" t="s">
        <v>2335</v>
      </c>
      <c r="E11076" s="19">
        <v>8</v>
      </c>
      <c r="F11076" s="19">
        <v>0</v>
      </c>
      <c r="G11076" s="19">
        <v>0</v>
      </c>
      <c r="H11076" s="19">
        <v>0</v>
      </c>
    </row>
    <row r="11077" spans="1:8" x14ac:dyDescent="0.25">
      <c r="A11077" s="14" t="str">
        <f t="shared" si="173"/>
        <v>montemi012014</v>
      </c>
      <c r="B11077" s="19" t="s">
        <v>692</v>
      </c>
      <c r="C11077" s="19">
        <v>2014</v>
      </c>
      <c r="D11077" s="19" t="s">
        <v>2336</v>
      </c>
      <c r="E11077" s="19">
        <v>1037</v>
      </c>
      <c r="F11077" s="19">
        <v>65</v>
      </c>
      <c r="G11077" s="19">
        <v>13</v>
      </c>
      <c r="H11077" s="19">
        <v>12</v>
      </c>
    </row>
    <row r="11078" spans="1:8" x14ac:dyDescent="0.25">
      <c r="A11078" s="14" t="str">
        <f t="shared" si="173"/>
        <v>montera012014</v>
      </c>
      <c r="B11078" s="19" t="s">
        <v>2227</v>
      </c>
      <c r="C11078" s="19">
        <v>2014</v>
      </c>
      <c r="D11078" s="19" t="s">
        <v>2334</v>
      </c>
      <c r="E11078" s="19">
        <v>2</v>
      </c>
      <c r="F11078" s="19">
        <v>6</v>
      </c>
      <c r="G11078" s="19">
        <v>0</v>
      </c>
      <c r="H11078" s="19">
        <v>1</v>
      </c>
    </row>
    <row r="11079" spans="1:8" x14ac:dyDescent="0.25">
      <c r="A11079" s="14" t="str">
        <f t="shared" si="173"/>
        <v>mooread012014</v>
      </c>
      <c r="B11079" s="19" t="s">
        <v>1143</v>
      </c>
      <c r="C11079" s="19">
        <v>2014</v>
      </c>
      <c r="D11079" s="19" t="s">
        <v>2336</v>
      </c>
      <c r="E11079" s="19">
        <v>8</v>
      </c>
      <c r="F11079" s="19">
        <v>0</v>
      </c>
      <c r="G11079" s="19">
        <v>0</v>
      </c>
      <c r="H11079" s="19">
        <v>0</v>
      </c>
    </row>
    <row r="11080" spans="1:8" x14ac:dyDescent="0.25">
      <c r="A11080" s="14" t="str">
        <f t="shared" si="173"/>
        <v>moorema022014</v>
      </c>
      <c r="B11080" s="19" t="s">
        <v>1568</v>
      </c>
      <c r="C11080" s="19">
        <v>2014</v>
      </c>
      <c r="D11080" s="19" t="s">
        <v>2334</v>
      </c>
      <c r="E11080" s="19">
        <v>0</v>
      </c>
      <c r="F11080" s="19">
        <v>1</v>
      </c>
      <c r="G11080" s="19">
        <v>0</v>
      </c>
      <c r="H11080" s="19">
        <v>0</v>
      </c>
    </row>
    <row r="11081" spans="1:8" x14ac:dyDescent="0.25">
      <c r="A11081" s="14" t="str">
        <f t="shared" si="173"/>
        <v>moorety012014</v>
      </c>
      <c r="B11081" s="19" t="s">
        <v>1787</v>
      </c>
      <c r="C11081" s="19">
        <v>2014</v>
      </c>
      <c r="D11081" s="19" t="s">
        <v>2335</v>
      </c>
      <c r="E11081" s="19">
        <v>172</v>
      </c>
      <c r="F11081" s="19">
        <v>16</v>
      </c>
      <c r="G11081" s="19">
        <v>3</v>
      </c>
      <c r="H11081" s="19">
        <v>16</v>
      </c>
    </row>
    <row r="11082" spans="1:8" x14ac:dyDescent="0.25">
      <c r="A11082" s="14" t="str">
        <f t="shared" si="173"/>
        <v>moorety012014</v>
      </c>
      <c r="B11082" s="19" t="s">
        <v>1787</v>
      </c>
      <c r="C11082" s="19">
        <v>2014</v>
      </c>
      <c r="D11082" s="19" t="s">
        <v>2330</v>
      </c>
      <c r="E11082" s="19">
        <v>8</v>
      </c>
      <c r="F11082" s="19">
        <v>0</v>
      </c>
      <c r="G11082" s="19">
        <v>0</v>
      </c>
      <c r="H11082" s="19">
        <v>0</v>
      </c>
    </row>
    <row r="11083" spans="1:8" x14ac:dyDescent="0.25">
      <c r="A11083" s="14" t="str">
        <f t="shared" si="173"/>
        <v>moorety012014</v>
      </c>
      <c r="B11083" s="19" t="s">
        <v>1787</v>
      </c>
      <c r="C11083" s="19">
        <v>2014</v>
      </c>
      <c r="D11083" s="19" t="s">
        <v>2331</v>
      </c>
      <c r="E11083" s="19">
        <v>8</v>
      </c>
      <c r="F11083" s="19">
        <v>0</v>
      </c>
      <c r="G11083" s="19">
        <v>0</v>
      </c>
      <c r="H11083" s="19">
        <v>0</v>
      </c>
    </row>
    <row r="11084" spans="1:8" x14ac:dyDescent="0.25">
      <c r="A11084" s="14" t="str">
        <f t="shared" si="173"/>
        <v>moralfr012014</v>
      </c>
      <c r="B11084" s="19" t="s">
        <v>825</v>
      </c>
      <c r="C11084" s="19">
        <v>2014</v>
      </c>
      <c r="D11084" s="19" t="s">
        <v>2334</v>
      </c>
      <c r="E11084" s="19">
        <v>7</v>
      </c>
      <c r="F11084" s="19">
        <v>19</v>
      </c>
      <c r="G11084" s="19">
        <v>5</v>
      </c>
      <c r="H11084" s="19">
        <v>1</v>
      </c>
    </row>
    <row r="11085" spans="1:8" x14ac:dyDescent="0.25">
      <c r="A11085" s="14" t="str">
        <f t="shared" si="173"/>
        <v>moralke012014</v>
      </c>
      <c r="B11085" s="19" t="s">
        <v>694</v>
      </c>
      <c r="C11085" s="19">
        <v>2014</v>
      </c>
      <c r="D11085" s="19" t="s">
        <v>2335</v>
      </c>
      <c r="E11085" s="19">
        <v>102</v>
      </c>
      <c r="F11085" s="19">
        <v>5</v>
      </c>
      <c r="G11085" s="19">
        <v>0</v>
      </c>
      <c r="H11085" s="19">
        <v>8</v>
      </c>
    </row>
    <row r="11086" spans="1:8" x14ac:dyDescent="0.25">
      <c r="A11086" s="14" t="str">
        <f t="shared" si="173"/>
        <v>moralke012014</v>
      </c>
      <c r="B11086" s="19" t="s">
        <v>694</v>
      </c>
      <c r="C11086" s="19">
        <v>2014</v>
      </c>
      <c r="D11086" s="19" t="s">
        <v>2335</v>
      </c>
      <c r="E11086" s="19">
        <v>117</v>
      </c>
      <c r="F11086" s="19">
        <v>4</v>
      </c>
      <c r="G11086" s="19">
        <v>1</v>
      </c>
      <c r="H11086" s="19">
        <v>15</v>
      </c>
    </row>
    <row r="11087" spans="1:8" x14ac:dyDescent="0.25">
      <c r="A11087" s="14" t="str">
        <f t="shared" si="173"/>
        <v>morelbr012014</v>
      </c>
      <c r="B11087" s="19" t="s">
        <v>1343</v>
      </c>
      <c r="C11087" s="19">
        <v>2014</v>
      </c>
      <c r="D11087" s="19" t="s">
        <v>2335</v>
      </c>
      <c r="E11087" s="19">
        <v>0</v>
      </c>
      <c r="F11087" s="19">
        <v>0</v>
      </c>
      <c r="G11087" s="19">
        <v>0</v>
      </c>
      <c r="H11087" s="19">
        <v>0</v>
      </c>
    </row>
    <row r="11088" spans="1:8" x14ac:dyDescent="0.25">
      <c r="A11088" s="14" t="str">
        <f t="shared" si="173"/>
        <v>morelbr012014</v>
      </c>
      <c r="B11088" s="19" t="s">
        <v>1343</v>
      </c>
      <c r="C11088" s="19">
        <v>2014</v>
      </c>
      <c r="D11088" s="19" t="s">
        <v>40</v>
      </c>
      <c r="E11088" s="19">
        <v>2</v>
      </c>
      <c r="F11088" s="19">
        <v>17</v>
      </c>
      <c r="G11088" s="19">
        <v>0</v>
      </c>
      <c r="H11088" s="19">
        <v>0</v>
      </c>
    </row>
    <row r="11089" spans="1:8" x14ac:dyDescent="0.25">
      <c r="A11089" s="14" t="str">
        <f t="shared" si="173"/>
        <v>morelmi012014</v>
      </c>
      <c r="B11089" s="19" t="s">
        <v>1344</v>
      </c>
      <c r="C11089" s="19">
        <v>2014</v>
      </c>
      <c r="D11089" s="19" t="s">
        <v>2335</v>
      </c>
      <c r="E11089" s="19">
        <v>158</v>
      </c>
      <c r="F11089" s="19">
        <v>14</v>
      </c>
      <c r="G11089" s="19">
        <v>2</v>
      </c>
      <c r="H11089" s="19">
        <v>15</v>
      </c>
    </row>
    <row r="11090" spans="1:8" x14ac:dyDescent="0.25">
      <c r="A11090" s="14" t="str">
        <f t="shared" si="173"/>
        <v>morelmi012014</v>
      </c>
      <c r="B11090" s="19" t="s">
        <v>1344</v>
      </c>
      <c r="C11090" s="19">
        <v>2014</v>
      </c>
      <c r="D11090" s="19" t="s">
        <v>2330</v>
      </c>
      <c r="E11090" s="19">
        <v>4</v>
      </c>
      <c r="F11090" s="19">
        <v>0</v>
      </c>
      <c r="G11090" s="19">
        <v>1</v>
      </c>
      <c r="H11090" s="19">
        <v>0</v>
      </c>
    </row>
    <row r="11091" spans="1:8" x14ac:dyDescent="0.25">
      <c r="A11091" s="14" t="str">
        <f t="shared" si="173"/>
        <v>morelmi012014</v>
      </c>
      <c r="B11091" s="19" t="s">
        <v>1344</v>
      </c>
      <c r="C11091" s="19">
        <v>2014</v>
      </c>
      <c r="D11091" s="19" t="s">
        <v>2331</v>
      </c>
      <c r="E11091" s="19">
        <v>4</v>
      </c>
      <c r="F11091" s="19">
        <v>0</v>
      </c>
      <c r="G11091" s="19">
        <v>1</v>
      </c>
      <c r="H11091" s="19">
        <v>0</v>
      </c>
    </row>
    <row r="11092" spans="1:8" x14ac:dyDescent="0.25">
      <c r="A11092" s="14" t="str">
        <f t="shared" si="173"/>
        <v>morelmi012014</v>
      </c>
      <c r="B11092" s="19" t="s">
        <v>1344</v>
      </c>
      <c r="C11092" s="19">
        <v>2014</v>
      </c>
      <c r="D11092" s="19" t="s">
        <v>2334</v>
      </c>
      <c r="E11092" s="19">
        <v>0</v>
      </c>
      <c r="F11092" s="19">
        <v>1</v>
      </c>
      <c r="G11092" s="19">
        <v>0</v>
      </c>
      <c r="H11092" s="19">
        <v>0</v>
      </c>
    </row>
    <row r="11093" spans="1:8" x14ac:dyDescent="0.25">
      <c r="A11093" s="14" t="str">
        <f t="shared" si="173"/>
        <v>morgany012014</v>
      </c>
      <c r="B11093" s="19" t="s">
        <v>827</v>
      </c>
      <c r="C11093" s="19">
        <v>2014</v>
      </c>
      <c r="D11093" s="19" t="s">
        <v>2329</v>
      </c>
      <c r="E11093" s="19">
        <v>21</v>
      </c>
      <c r="F11093" s="19">
        <v>0</v>
      </c>
      <c r="G11093" s="19">
        <v>0</v>
      </c>
      <c r="H11093" s="19">
        <v>0</v>
      </c>
    </row>
    <row r="11094" spans="1:8" x14ac:dyDescent="0.25">
      <c r="A11094" s="14" t="str">
        <f t="shared" si="173"/>
        <v>morgany012014</v>
      </c>
      <c r="B11094" s="19" t="s">
        <v>827</v>
      </c>
      <c r="C11094" s="19">
        <v>2014</v>
      </c>
      <c r="D11094" s="19" t="s">
        <v>2330</v>
      </c>
      <c r="E11094" s="19">
        <v>2</v>
      </c>
      <c r="F11094" s="19">
        <v>0</v>
      </c>
      <c r="G11094" s="19">
        <v>0</v>
      </c>
      <c r="H11094" s="19">
        <v>0</v>
      </c>
    </row>
    <row r="11095" spans="1:8" x14ac:dyDescent="0.25">
      <c r="A11095" s="14" t="str">
        <f t="shared" si="173"/>
        <v>morgany012014</v>
      </c>
      <c r="B11095" s="19" t="s">
        <v>827</v>
      </c>
      <c r="C11095" s="19">
        <v>2014</v>
      </c>
      <c r="D11095" s="19" t="s">
        <v>2331</v>
      </c>
      <c r="E11095" s="19">
        <v>23</v>
      </c>
      <c r="F11095" s="19">
        <v>0</v>
      </c>
      <c r="G11095" s="19">
        <v>0</v>
      </c>
      <c r="H11095" s="19">
        <v>0</v>
      </c>
    </row>
    <row r="11096" spans="1:8" x14ac:dyDescent="0.25">
      <c r="A11096" s="14" t="str">
        <f t="shared" si="173"/>
        <v>morinmi012014</v>
      </c>
      <c r="B11096" s="19" t="s">
        <v>2228</v>
      </c>
      <c r="C11096" s="19">
        <v>2014</v>
      </c>
      <c r="D11096" s="19" t="s">
        <v>2334</v>
      </c>
      <c r="E11096" s="19">
        <v>5</v>
      </c>
      <c r="F11096" s="19">
        <v>6</v>
      </c>
      <c r="G11096" s="19">
        <v>1</v>
      </c>
      <c r="H11096" s="19">
        <v>0</v>
      </c>
    </row>
    <row r="11097" spans="1:8" x14ac:dyDescent="0.25">
      <c r="A11097" s="14" t="str">
        <f t="shared" si="173"/>
        <v>morneju012014</v>
      </c>
      <c r="B11097" s="19" t="s">
        <v>392</v>
      </c>
      <c r="C11097" s="19">
        <v>2014</v>
      </c>
      <c r="D11097" s="19" t="s">
        <v>2335</v>
      </c>
      <c r="E11097" s="19">
        <v>1170</v>
      </c>
      <c r="F11097" s="19">
        <v>86</v>
      </c>
      <c r="G11097" s="19">
        <v>4</v>
      </c>
      <c r="H11097" s="19">
        <v>122</v>
      </c>
    </row>
    <row r="11098" spans="1:8" x14ac:dyDescent="0.25">
      <c r="A11098" s="14" t="str">
        <f t="shared" si="173"/>
        <v>morribr012014</v>
      </c>
      <c r="B11098" s="19" t="s">
        <v>1788</v>
      </c>
      <c r="C11098" s="19">
        <v>2014</v>
      </c>
      <c r="D11098" s="19" t="s">
        <v>2334</v>
      </c>
      <c r="E11098" s="19">
        <v>0</v>
      </c>
      <c r="F11098" s="19">
        <v>8</v>
      </c>
      <c r="G11098" s="19">
        <v>0</v>
      </c>
      <c r="H11098" s="19">
        <v>0</v>
      </c>
    </row>
    <row r="11099" spans="1:8" x14ac:dyDescent="0.25">
      <c r="A11099" s="14" t="str">
        <f t="shared" si="173"/>
        <v>morribr012014</v>
      </c>
      <c r="B11099" s="19" t="s">
        <v>1788</v>
      </c>
      <c r="C11099" s="19">
        <v>2014</v>
      </c>
      <c r="D11099" s="19" t="s">
        <v>2334</v>
      </c>
      <c r="E11099" s="19">
        <v>2</v>
      </c>
      <c r="F11099" s="19">
        <v>0</v>
      </c>
      <c r="G11099" s="19">
        <v>1</v>
      </c>
      <c r="H11099" s="19">
        <v>0</v>
      </c>
    </row>
    <row r="11100" spans="1:8" x14ac:dyDescent="0.25">
      <c r="A11100" s="14" t="str">
        <f t="shared" si="173"/>
        <v>morrilo012014</v>
      </c>
      <c r="B11100" s="19" t="s">
        <v>1345</v>
      </c>
      <c r="C11100" s="19">
        <v>2014</v>
      </c>
      <c r="D11100" s="19" t="s">
        <v>2335</v>
      </c>
      <c r="E11100" s="19">
        <v>639</v>
      </c>
      <c r="F11100" s="19">
        <v>46</v>
      </c>
      <c r="G11100" s="19">
        <v>3</v>
      </c>
      <c r="H11100" s="19">
        <v>48</v>
      </c>
    </row>
    <row r="11101" spans="1:8" x14ac:dyDescent="0.25">
      <c r="A11101" s="14" t="str">
        <f t="shared" si="173"/>
        <v>morrilo012014</v>
      </c>
      <c r="B11101" s="19" t="s">
        <v>1345</v>
      </c>
      <c r="C11101" s="19">
        <v>2014</v>
      </c>
      <c r="D11101" s="19" t="s">
        <v>2330</v>
      </c>
      <c r="E11101" s="19">
        <v>2</v>
      </c>
      <c r="F11101" s="19">
        <v>0</v>
      </c>
      <c r="G11101" s="19">
        <v>0</v>
      </c>
      <c r="H11101" s="19">
        <v>0</v>
      </c>
    </row>
    <row r="11102" spans="1:8" x14ac:dyDescent="0.25">
      <c r="A11102" s="14" t="str">
        <f t="shared" si="173"/>
        <v>morrilo012014</v>
      </c>
      <c r="B11102" s="19" t="s">
        <v>1345</v>
      </c>
      <c r="C11102" s="19">
        <v>2014</v>
      </c>
      <c r="D11102" s="19" t="s">
        <v>2331</v>
      </c>
      <c r="E11102" s="19">
        <v>18</v>
      </c>
      <c r="F11102" s="19">
        <v>1</v>
      </c>
      <c r="G11102" s="19">
        <v>0</v>
      </c>
      <c r="H11102" s="19">
        <v>0</v>
      </c>
    </row>
    <row r="11103" spans="1:8" x14ac:dyDescent="0.25">
      <c r="A11103" s="14" t="str">
        <f t="shared" si="173"/>
        <v>morrilo012014</v>
      </c>
      <c r="B11103" s="19" t="s">
        <v>1345</v>
      </c>
      <c r="C11103" s="19">
        <v>2014</v>
      </c>
      <c r="D11103" s="19" t="s">
        <v>2332</v>
      </c>
      <c r="E11103" s="19">
        <v>16</v>
      </c>
      <c r="F11103" s="19">
        <v>1</v>
      </c>
      <c r="G11103" s="19">
        <v>0</v>
      </c>
      <c r="H11103" s="19">
        <v>0</v>
      </c>
    </row>
    <row r="11104" spans="1:8" x14ac:dyDescent="0.25">
      <c r="A11104" s="14" t="str">
        <f t="shared" si="173"/>
        <v>morrobr012014</v>
      </c>
      <c r="B11104" s="19" t="s">
        <v>828</v>
      </c>
      <c r="C11104" s="19">
        <v>2014</v>
      </c>
      <c r="D11104" s="19" t="s">
        <v>2334</v>
      </c>
      <c r="E11104" s="19">
        <v>3</v>
      </c>
      <c r="F11104" s="19">
        <v>3</v>
      </c>
      <c r="G11104" s="19">
        <v>0</v>
      </c>
      <c r="H11104" s="19">
        <v>0</v>
      </c>
    </row>
    <row r="11105" spans="1:8" x14ac:dyDescent="0.25">
      <c r="A11105" s="14" t="str">
        <f t="shared" si="173"/>
        <v>morsemi012014</v>
      </c>
      <c r="B11105" s="19" t="s">
        <v>578</v>
      </c>
      <c r="C11105" s="19">
        <v>2014</v>
      </c>
      <c r="D11105" s="19" t="s">
        <v>2335</v>
      </c>
      <c r="E11105" s="19">
        <v>307</v>
      </c>
      <c r="F11105" s="19">
        <v>24</v>
      </c>
      <c r="G11105" s="19">
        <v>3</v>
      </c>
      <c r="H11105" s="19">
        <v>41</v>
      </c>
    </row>
    <row r="11106" spans="1:8" x14ac:dyDescent="0.25">
      <c r="A11106" s="14" t="str">
        <f t="shared" si="173"/>
        <v>morsemi012014</v>
      </c>
      <c r="B11106" s="19" t="s">
        <v>578</v>
      </c>
      <c r="C11106" s="19">
        <v>2014</v>
      </c>
      <c r="D11106" s="19" t="s">
        <v>2330</v>
      </c>
      <c r="E11106" s="19">
        <v>107</v>
      </c>
      <c r="F11106" s="19">
        <v>2</v>
      </c>
      <c r="G11106" s="19">
        <v>2</v>
      </c>
      <c r="H11106" s="19">
        <v>0</v>
      </c>
    </row>
    <row r="11107" spans="1:8" x14ac:dyDescent="0.25">
      <c r="A11107" s="14" t="str">
        <f t="shared" si="173"/>
        <v>morsemi012014</v>
      </c>
      <c r="B11107" s="19" t="s">
        <v>578</v>
      </c>
      <c r="C11107" s="19">
        <v>2014</v>
      </c>
      <c r="D11107" s="19" t="s">
        <v>2331</v>
      </c>
      <c r="E11107" s="19">
        <v>107</v>
      </c>
      <c r="F11107" s="19">
        <v>2</v>
      </c>
      <c r="G11107" s="19">
        <v>2</v>
      </c>
      <c r="H11107" s="19">
        <v>0</v>
      </c>
    </row>
    <row r="11108" spans="1:8" x14ac:dyDescent="0.25">
      <c r="A11108" s="14" t="str">
        <f t="shared" si="173"/>
        <v>mortoch022014</v>
      </c>
      <c r="B11108" s="19" t="s">
        <v>975</v>
      </c>
      <c r="C11108" s="19">
        <v>2014</v>
      </c>
      <c r="D11108" s="19" t="s">
        <v>2334</v>
      </c>
      <c r="E11108" s="19">
        <v>9</v>
      </c>
      <c r="F11108" s="19">
        <v>23</v>
      </c>
      <c r="G11108" s="19">
        <v>1</v>
      </c>
      <c r="H11108" s="19">
        <v>2</v>
      </c>
    </row>
    <row r="11109" spans="1:8" x14ac:dyDescent="0.25">
      <c r="A11109" s="14" t="str">
        <f t="shared" si="173"/>
        <v>mossbr012014</v>
      </c>
      <c r="B11109" s="19" t="s">
        <v>829</v>
      </c>
      <c r="C11109" s="19">
        <v>2014</v>
      </c>
      <c r="D11109" s="19" t="s">
        <v>2335</v>
      </c>
      <c r="E11109" s="19">
        <v>487</v>
      </c>
      <c r="F11109" s="19">
        <v>21</v>
      </c>
      <c r="G11109" s="19">
        <v>5</v>
      </c>
      <c r="H11109" s="19">
        <v>48</v>
      </c>
    </row>
    <row r="11110" spans="1:8" x14ac:dyDescent="0.25">
      <c r="A11110" s="14" t="str">
        <f t="shared" si="173"/>
        <v>mossbr012014</v>
      </c>
      <c r="B11110" s="19" t="s">
        <v>829</v>
      </c>
      <c r="C11110" s="19">
        <v>2014</v>
      </c>
      <c r="D11110" s="19" t="s">
        <v>2330</v>
      </c>
      <c r="E11110" s="19">
        <v>75</v>
      </c>
      <c r="F11110" s="19">
        <v>2</v>
      </c>
      <c r="G11110" s="19">
        <v>2</v>
      </c>
      <c r="H11110" s="19">
        <v>0</v>
      </c>
    </row>
    <row r="11111" spans="1:8" x14ac:dyDescent="0.25">
      <c r="A11111" s="14" t="str">
        <f t="shared" si="173"/>
        <v>mossbr012014</v>
      </c>
      <c r="B11111" s="19" t="s">
        <v>829</v>
      </c>
      <c r="C11111" s="19">
        <v>2014</v>
      </c>
      <c r="D11111" s="19" t="s">
        <v>2331</v>
      </c>
      <c r="E11111" s="19">
        <v>123</v>
      </c>
      <c r="F11111" s="19">
        <v>6</v>
      </c>
      <c r="G11111" s="19">
        <v>2</v>
      </c>
      <c r="H11111" s="19">
        <v>1</v>
      </c>
    </row>
    <row r="11112" spans="1:8" x14ac:dyDescent="0.25">
      <c r="A11112" s="14" t="str">
        <f t="shared" si="173"/>
        <v>mossbr012014</v>
      </c>
      <c r="B11112" s="19" t="s">
        <v>829</v>
      </c>
      <c r="C11112" s="19">
        <v>2014</v>
      </c>
      <c r="D11112" s="19" t="s">
        <v>2332</v>
      </c>
      <c r="E11112" s="19">
        <v>48</v>
      </c>
      <c r="F11112" s="19">
        <v>4</v>
      </c>
      <c r="G11112" s="19">
        <v>0</v>
      </c>
      <c r="H11112" s="19">
        <v>1</v>
      </c>
    </row>
    <row r="11113" spans="1:8" x14ac:dyDescent="0.25">
      <c r="A11113" s="14" t="str">
        <f t="shared" si="173"/>
        <v>motteja012014</v>
      </c>
      <c r="B11113" s="19" t="s">
        <v>976</v>
      </c>
      <c r="C11113" s="19">
        <v>2014</v>
      </c>
      <c r="D11113" s="19" t="s">
        <v>2334</v>
      </c>
      <c r="E11113" s="19">
        <v>1</v>
      </c>
      <c r="F11113" s="19">
        <v>3</v>
      </c>
      <c r="G11113" s="19">
        <v>0</v>
      </c>
      <c r="H11113" s="19">
        <v>0</v>
      </c>
    </row>
    <row r="11114" spans="1:8" x14ac:dyDescent="0.25">
      <c r="A11114" s="14" t="str">
        <f t="shared" si="173"/>
        <v>moustmi012014</v>
      </c>
      <c r="B11114" s="19" t="s">
        <v>1570</v>
      </c>
      <c r="C11114" s="19">
        <v>2014</v>
      </c>
      <c r="D11114" s="19" t="s">
        <v>40</v>
      </c>
      <c r="E11114" s="19">
        <v>97</v>
      </c>
      <c r="F11114" s="19">
        <v>241</v>
      </c>
      <c r="G11114" s="19">
        <v>19</v>
      </c>
      <c r="H11114" s="19">
        <v>14</v>
      </c>
    </row>
    <row r="11115" spans="1:8" x14ac:dyDescent="0.25">
      <c r="A11115" s="14" t="str">
        <f t="shared" si="173"/>
        <v>moyast012014</v>
      </c>
      <c r="B11115" s="19" t="s">
        <v>2229</v>
      </c>
      <c r="C11115" s="19">
        <v>2014</v>
      </c>
      <c r="D11115" s="19" t="s">
        <v>2331</v>
      </c>
      <c r="E11115" s="19">
        <v>0</v>
      </c>
      <c r="F11115" s="19">
        <v>0</v>
      </c>
      <c r="G11115" s="19">
        <v>0</v>
      </c>
      <c r="H11115" s="19">
        <v>0</v>
      </c>
    </row>
    <row r="11116" spans="1:8" x14ac:dyDescent="0.25">
      <c r="A11116" s="14" t="str">
        <f t="shared" si="173"/>
        <v>moyast012014</v>
      </c>
      <c r="B11116" s="19" t="s">
        <v>2229</v>
      </c>
      <c r="C11116" s="19">
        <v>2014</v>
      </c>
      <c r="D11116" s="19" t="s">
        <v>2332</v>
      </c>
      <c r="E11116" s="19">
        <v>0</v>
      </c>
      <c r="F11116" s="19">
        <v>0</v>
      </c>
      <c r="G11116" s="19">
        <v>0</v>
      </c>
      <c r="H11116" s="19">
        <v>0</v>
      </c>
    </row>
    <row r="11117" spans="1:8" x14ac:dyDescent="0.25">
      <c r="A11117" s="14" t="str">
        <f t="shared" si="173"/>
        <v>mujiced012014</v>
      </c>
      <c r="B11117" s="19" t="s">
        <v>697</v>
      </c>
      <c r="C11117" s="19">
        <v>2014</v>
      </c>
      <c r="D11117" s="19" t="s">
        <v>2334</v>
      </c>
      <c r="E11117" s="19">
        <v>3</v>
      </c>
      <c r="F11117" s="19">
        <v>6</v>
      </c>
      <c r="G11117" s="19">
        <v>1</v>
      </c>
      <c r="H11117" s="19">
        <v>0</v>
      </c>
    </row>
    <row r="11118" spans="1:8" x14ac:dyDescent="0.25">
      <c r="A11118" s="14" t="str">
        <f t="shared" si="173"/>
        <v>murphda072014</v>
      </c>
      <c r="B11118" s="19" t="s">
        <v>698</v>
      </c>
      <c r="C11118" s="19">
        <v>2014</v>
      </c>
      <c r="D11118" s="19" t="s">
        <v>2330</v>
      </c>
      <c r="E11118" s="19">
        <v>1</v>
      </c>
      <c r="F11118" s="19">
        <v>0</v>
      </c>
      <c r="G11118" s="19">
        <v>0</v>
      </c>
      <c r="H11118" s="19">
        <v>0</v>
      </c>
    </row>
    <row r="11119" spans="1:8" x14ac:dyDescent="0.25">
      <c r="A11119" s="14" t="str">
        <f t="shared" si="173"/>
        <v>murphda072014</v>
      </c>
      <c r="B11119" s="19" t="s">
        <v>698</v>
      </c>
      <c r="C11119" s="19">
        <v>2014</v>
      </c>
      <c r="D11119" s="19" t="s">
        <v>2331</v>
      </c>
      <c r="E11119" s="19">
        <v>205</v>
      </c>
      <c r="F11119" s="19">
        <v>6</v>
      </c>
      <c r="G11119" s="19">
        <v>3</v>
      </c>
      <c r="H11119" s="19">
        <v>1</v>
      </c>
    </row>
    <row r="11120" spans="1:8" x14ac:dyDescent="0.25">
      <c r="A11120" s="14" t="str">
        <f t="shared" si="173"/>
        <v>murphda072014</v>
      </c>
      <c r="B11120" s="19" t="s">
        <v>698</v>
      </c>
      <c r="C11120" s="19">
        <v>2014</v>
      </c>
      <c r="D11120" s="19" t="s">
        <v>2332</v>
      </c>
      <c r="E11120" s="19">
        <v>204</v>
      </c>
      <c r="F11120" s="19">
        <v>6</v>
      </c>
      <c r="G11120" s="19">
        <v>3</v>
      </c>
      <c r="H11120" s="19">
        <v>1</v>
      </c>
    </row>
    <row r="11121" spans="1:8" x14ac:dyDescent="0.25">
      <c r="A11121" s="14" t="str">
        <f t="shared" si="173"/>
        <v>murphda082014</v>
      </c>
      <c r="B11121" s="19" t="s">
        <v>977</v>
      </c>
      <c r="C11121" s="19">
        <v>2014</v>
      </c>
      <c r="D11121" s="19" t="s">
        <v>2335</v>
      </c>
      <c r="E11121" s="19">
        <v>0</v>
      </c>
      <c r="F11121" s="19">
        <v>0</v>
      </c>
      <c r="G11121" s="19">
        <v>0</v>
      </c>
      <c r="H11121" s="19">
        <v>0</v>
      </c>
    </row>
    <row r="11122" spans="1:8" x14ac:dyDescent="0.25">
      <c r="A11122" s="14" t="str">
        <f t="shared" si="173"/>
        <v>murphda082014</v>
      </c>
      <c r="B11122" s="19" t="s">
        <v>977</v>
      </c>
      <c r="C11122" s="19">
        <v>2014</v>
      </c>
      <c r="D11122" s="19" t="s">
        <v>39</v>
      </c>
      <c r="E11122" s="19">
        <v>209</v>
      </c>
      <c r="F11122" s="19">
        <v>347</v>
      </c>
      <c r="G11122" s="19">
        <v>15</v>
      </c>
      <c r="H11122" s="19">
        <v>88</v>
      </c>
    </row>
    <row r="11123" spans="1:8" x14ac:dyDescent="0.25">
      <c r="A11123" s="14" t="str">
        <f t="shared" si="173"/>
        <v>murphda082014</v>
      </c>
      <c r="B11123" s="19" t="s">
        <v>977</v>
      </c>
      <c r="C11123" s="19">
        <v>2014</v>
      </c>
      <c r="D11123" s="19" t="s">
        <v>40</v>
      </c>
      <c r="E11123" s="19">
        <v>6</v>
      </c>
      <c r="F11123" s="19">
        <v>26</v>
      </c>
      <c r="G11123" s="19">
        <v>0</v>
      </c>
      <c r="H11123" s="19">
        <v>4</v>
      </c>
    </row>
    <row r="11124" spans="1:8" x14ac:dyDescent="0.25">
      <c r="A11124" s="14" t="str">
        <f t="shared" si="173"/>
        <v>murphdo012014</v>
      </c>
      <c r="B11124" s="19" t="s">
        <v>481</v>
      </c>
      <c r="C11124" s="19">
        <v>2014</v>
      </c>
      <c r="D11124" s="19" t="s">
        <v>2335</v>
      </c>
      <c r="E11124" s="19">
        <v>28</v>
      </c>
      <c r="F11124" s="19">
        <v>4</v>
      </c>
      <c r="G11124" s="19">
        <v>0</v>
      </c>
      <c r="H11124" s="19">
        <v>4</v>
      </c>
    </row>
    <row r="11125" spans="1:8" x14ac:dyDescent="0.25">
      <c r="A11125" s="14" t="str">
        <f t="shared" si="173"/>
        <v>murphdo012014</v>
      </c>
      <c r="B11125" s="19" t="s">
        <v>481</v>
      </c>
      <c r="C11125" s="19">
        <v>2014</v>
      </c>
      <c r="D11125" s="19" t="s">
        <v>39</v>
      </c>
      <c r="E11125" s="19">
        <v>36</v>
      </c>
      <c r="F11125" s="19">
        <v>49</v>
      </c>
      <c r="G11125" s="19">
        <v>0</v>
      </c>
      <c r="H11125" s="19">
        <v>17</v>
      </c>
    </row>
    <row r="11126" spans="1:8" x14ac:dyDescent="0.25">
      <c r="A11126" s="14" t="str">
        <f t="shared" si="173"/>
        <v>murphdo012014</v>
      </c>
      <c r="B11126" s="19" t="s">
        <v>481</v>
      </c>
      <c r="C11126" s="19">
        <v>2014</v>
      </c>
      <c r="D11126" s="19" t="s">
        <v>40</v>
      </c>
      <c r="E11126" s="19">
        <v>3</v>
      </c>
      <c r="F11126" s="19">
        <v>2</v>
      </c>
      <c r="G11126" s="19">
        <v>0</v>
      </c>
      <c r="H11126" s="19">
        <v>0</v>
      </c>
    </row>
    <row r="11127" spans="1:8" x14ac:dyDescent="0.25">
      <c r="A11127" s="14" t="str">
        <f t="shared" si="173"/>
        <v>murphjr012014</v>
      </c>
      <c r="B11127" s="19" t="s">
        <v>2007</v>
      </c>
      <c r="C11127" s="19">
        <v>2014</v>
      </c>
      <c r="D11127" s="19" t="s">
        <v>2336</v>
      </c>
      <c r="E11127" s="19">
        <v>169</v>
      </c>
      <c r="F11127" s="19">
        <v>10</v>
      </c>
      <c r="G11127" s="19">
        <v>1</v>
      </c>
      <c r="H11127" s="19">
        <v>1</v>
      </c>
    </row>
    <row r="11128" spans="1:8" x14ac:dyDescent="0.25">
      <c r="A11128" s="14" t="str">
        <f t="shared" si="173"/>
        <v>myerswi012014</v>
      </c>
      <c r="B11128" s="19" t="s">
        <v>2008</v>
      </c>
      <c r="C11128" s="19">
        <v>2014</v>
      </c>
      <c r="D11128" s="19" t="s">
        <v>2335</v>
      </c>
      <c r="E11128" s="19">
        <v>1</v>
      </c>
      <c r="F11128" s="19">
        <v>0</v>
      </c>
      <c r="G11128" s="19">
        <v>0</v>
      </c>
      <c r="H11128" s="19">
        <v>0</v>
      </c>
    </row>
    <row r="11129" spans="1:8" x14ac:dyDescent="0.25">
      <c r="A11129" s="14" t="str">
        <f t="shared" si="173"/>
        <v>myerswi012014</v>
      </c>
      <c r="B11129" s="19" t="s">
        <v>2008</v>
      </c>
      <c r="C11129" s="19">
        <v>2014</v>
      </c>
      <c r="D11129" s="19" t="s">
        <v>2329</v>
      </c>
      <c r="E11129" s="19">
        <v>0</v>
      </c>
      <c r="F11129" s="19">
        <v>0</v>
      </c>
      <c r="G11129" s="19">
        <v>0</v>
      </c>
      <c r="H11129" s="19">
        <v>0</v>
      </c>
    </row>
    <row r="11130" spans="1:8" x14ac:dyDescent="0.25">
      <c r="A11130" s="14" t="str">
        <f t="shared" si="173"/>
        <v>myerswi012014</v>
      </c>
      <c r="B11130" s="19" t="s">
        <v>2008</v>
      </c>
      <c r="C11130" s="19">
        <v>2014</v>
      </c>
      <c r="D11130" s="19" t="s">
        <v>2331</v>
      </c>
      <c r="E11130" s="19">
        <v>161</v>
      </c>
      <c r="F11130" s="19">
        <v>5</v>
      </c>
      <c r="G11130" s="19">
        <v>4</v>
      </c>
      <c r="H11130" s="19">
        <v>1</v>
      </c>
    </row>
    <row r="11131" spans="1:8" x14ac:dyDescent="0.25">
      <c r="A11131" s="14" t="str">
        <f t="shared" si="173"/>
        <v>myerswi012014</v>
      </c>
      <c r="B11131" s="19" t="s">
        <v>2008</v>
      </c>
      <c r="C11131" s="19">
        <v>2014</v>
      </c>
      <c r="D11131" s="19" t="s">
        <v>2332</v>
      </c>
      <c r="E11131" s="19">
        <v>161</v>
      </c>
      <c r="F11131" s="19">
        <v>5</v>
      </c>
      <c r="G11131" s="19">
        <v>4</v>
      </c>
      <c r="H11131" s="19">
        <v>1</v>
      </c>
    </row>
    <row r="11132" spans="1:8" x14ac:dyDescent="0.25">
      <c r="A11132" s="14" t="str">
        <f t="shared" si="173"/>
        <v>nadyxa012014</v>
      </c>
      <c r="B11132" s="19" t="s">
        <v>159</v>
      </c>
      <c r="C11132" s="19">
        <v>2014</v>
      </c>
      <c r="D11132" s="19" t="s">
        <v>2335</v>
      </c>
      <c r="E11132" s="19">
        <v>0</v>
      </c>
      <c r="F11132" s="19">
        <v>0</v>
      </c>
      <c r="G11132" s="19">
        <v>0</v>
      </c>
      <c r="H11132" s="19">
        <v>0</v>
      </c>
    </row>
    <row r="11133" spans="1:8" x14ac:dyDescent="0.25">
      <c r="A11133" s="14" t="str">
        <f t="shared" si="173"/>
        <v>nadyxa012014</v>
      </c>
      <c r="B11133" s="19" t="s">
        <v>159</v>
      </c>
      <c r="C11133" s="19">
        <v>2014</v>
      </c>
      <c r="D11133" s="19" t="s">
        <v>2330</v>
      </c>
      <c r="E11133" s="19">
        <v>2</v>
      </c>
      <c r="F11133" s="19">
        <v>0</v>
      </c>
      <c r="G11133" s="19">
        <v>0</v>
      </c>
      <c r="H11133" s="19">
        <v>0</v>
      </c>
    </row>
    <row r="11134" spans="1:8" x14ac:dyDescent="0.25">
      <c r="A11134" s="14" t="str">
        <f t="shared" si="173"/>
        <v>nadyxa012014</v>
      </c>
      <c r="B11134" s="19" t="s">
        <v>159</v>
      </c>
      <c r="C11134" s="19">
        <v>2014</v>
      </c>
      <c r="D11134" s="19" t="s">
        <v>2331</v>
      </c>
      <c r="E11134" s="19">
        <v>11</v>
      </c>
      <c r="F11134" s="19">
        <v>0</v>
      </c>
      <c r="G11134" s="19">
        <v>0</v>
      </c>
      <c r="H11134" s="19">
        <v>0</v>
      </c>
    </row>
    <row r="11135" spans="1:8" x14ac:dyDescent="0.25">
      <c r="A11135" s="14" t="str">
        <f t="shared" si="173"/>
        <v>nadyxa012014</v>
      </c>
      <c r="B11135" s="19" t="s">
        <v>159</v>
      </c>
      <c r="C11135" s="19">
        <v>2014</v>
      </c>
      <c r="D11135" s="19" t="s">
        <v>2332</v>
      </c>
      <c r="E11135" s="19">
        <v>9</v>
      </c>
      <c r="F11135" s="19">
        <v>0</v>
      </c>
      <c r="G11135" s="19">
        <v>0</v>
      </c>
      <c r="H11135" s="19">
        <v>0</v>
      </c>
    </row>
    <row r="11136" spans="1:8" x14ac:dyDescent="0.25">
      <c r="A11136" s="14" t="str">
        <f t="shared" si="173"/>
        <v>napolmi012014</v>
      </c>
      <c r="B11136" s="19" t="s">
        <v>699</v>
      </c>
      <c r="C11136" s="19">
        <v>2014</v>
      </c>
      <c r="D11136" s="19" t="s">
        <v>2335</v>
      </c>
      <c r="E11136" s="19">
        <v>904</v>
      </c>
      <c r="F11136" s="19">
        <v>71</v>
      </c>
      <c r="G11136" s="19">
        <v>8</v>
      </c>
      <c r="H11136" s="19">
        <v>92</v>
      </c>
    </row>
    <row r="11137" spans="1:8" x14ac:dyDescent="0.25">
      <c r="A11137" s="14" t="str">
        <f t="shared" si="173"/>
        <v>nathajo012014</v>
      </c>
      <c r="B11137" s="19" t="s">
        <v>160</v>
      </c>
      <c r="C11137" s="19">
        <v>2014</v>
      </c>
      <c r="D11137" s="19" t="s">
        <v>2334</v>
      </c>
      <c r="E11137" s="19">
        <v>6</v>
      </c>
      <c r="F11137" s="19">
        <v>6</v>
      </c>
      <c r="G11137" s="19">
        <v>0</v>
      </c>
      <c r="H11137" s="19">
        <v>0</v>
      </c>
    </row>
    <row r="11138" spans="1:8" x14ac:dyDescent="0.25">
      <c r="A11138" s="14" t="str">
        <f t="shared" si="173"/>
        <v>navada012014</v>
      </c>
      <c r="B11138" s="19" t="s">
        <v>1346</v>
      </c>
      <c r="C11138" s="19">
        <v>2014</v>
      </c>
      <c r="D11138" s="19" t="s">
        <v>2335</v>
      </c>
      <c r="E11138" s="19">
        <v>51</v>
      </c>
      <c r="F11138" s="19">
        <v>6</v>
      </c>
      <c r="G11138" s="19">
        <v>1</v>
      </c>
      <c r="H11138" s="19">
        <v>5</v>
      </c>
    </row>
    <row r="11139" spans="1:8" x14ac:dyDescent="0.25">
      <c r="A11139" s="14" t="str">
        <f t="shared" ref="A11139:A11202" si="174">B11139&amp;C11139</f>
        <v>navada012014</v>
      </c>
      <c r="B11139" s="19" t="s">
        <v>1346</v>
      </c>
      <c r="C11139" s="19">
        <v>2014</v>
      </c>
      <c r="D11139" s="19" t="s">
        <v>2330</v>
      </c>
      <c r="E11139" s="19">
        <v>57</v>
      </c>
      <c r="F11139" s="19">
        <v>1</v>
      </c>
      <c r="G11139" s="19">
        <v>1</v>
      </c>
      <c r="H11139" s="19">
        <v>0</v>
      </c>
    </row>
    <row r="11140" spans="1:8" x14ac:dyDescent="0.25">
      <c r="A11140" s="14" t="str">
        <f t="shared" si="174"/>
        <v>navada012014</v>
      </c>
      <c r="B11140" s="19" t="s">
        <v>1346</v>
      </c>
      <c r="C11140" s="19">
        <v>2014</v>
      </c>
      <c r="D11140" s="19" t="s">
        <v>2331</v>
      </c>
      <c r="E11140" s="19">
        <v>178</v>
      </c>
      <c r="F11140" s="19">
        <v>9</v>
      </c>
      <c r="G11140" s="19">
        <v>3</v>
      </c>
      <c r="H11140" s="19">
        <v>1</v>
      </c>
    </row>
    <row r="11141" spans="1:8" x14ac:dyDescent="0.25">
      <c r="A11141" s="14" t="str">
        <f t="shared" si="174"/>
        <v>navada012014</v>
      </c>
      <c r="B11141" s="19" t="s">
        <v>1346</v>
      </c>
      <c r="C11141" s="19">
        <v>2014</v>
      </c>
      <c r="D11141" s="19" t="s">
        <v>2332</v>
      </c>
      <c r="E11141" s="19">
        <v>121</v>
      </c>
      <c r="F11141" s="19">
        <v>8</v>
      </c>
      <c r="G11141" s="19">
        <v>2</v>
      </c>
      <c r="H11141" s="19">
        <v>1</v>
      </c>
    </row>
    <row r="11142" spans="1:8" x14ac:dyDescent="0.25">
      <c r="A11142" s="14" t="str">
        <f t="shared" si="174"/>
        <v>navardi012014</v>
      </c>
      <c r="B11142" s="19" t="s">
        <v>482</v>
      </c>
      <c r="C11142" s="19">
        <v>2014</v>
      </c>
      <c r="D11142" s="19" t="s">
        <v>2336</v>
      </c>
      <c r="E11142" s="19">
        <v>782</v>
      </c>
      <c r="F11142" s="19">
        <v>35</v>
      </c>
      <c r="G11142" s="19">
        <v>3</v>
      </c>
      <c r="H11142" s="19">
        <v>3</v>
      </c>
    </row>
    <row r="11143" spans="1:8" x14ac:dyDescent="0.25">
      <c r="A11143" s="14" t="str">
        <f t="shared" si="174"/>
        <v>navaref012014</v>
      </c>
      <c r="B11143" s="19" t="s">
        <v>1571</v>
      </c>
      <c r="C11143" s="19">
        <v>2014</v>
      </c>
      <c r="D11143" s="19" t="s">
        <v>2335</v>
      </c>
      <c r="E11143" s="19">
        <v>124</v>
      </c>
      <c r="F11143" s="19">
        <v>8</v>
      </c>
      <c r="G11143" s="19">
        <v>1</v>
      </c>
      <c r="H11143" s="19">
        <v>10</v>
      </c>
    </row>
    <row r="11144" spans="1:8" x14ac:dyDescent="0.25">
      <c r="A11144" s="14" t="str">
        <f t="shared" si="174"/>
        <v>navaref012014</v>
      </c>
      <c r="B11144" s="19" t="s">
        <v>1571</v>
      </c>
      <c r="C11144" s="19">
        <v>2014</v>
      </c>
      <c r="D11144" s="19" t="s">
        <v>2330</v>
      </c>
      <c r="E11144" s="19">
        <v>41</v>
      </c>
      <c r="F11144" s="19">
        <v>1</v>
      </c>
      <c r="G11144" s="19">
        <v>1</v>
      </c>
      <c r="H11144" s="19">
        <v>0</v>
      </c>
    </row>
    <row r="11145" spans="1:8" x14ac:dyDescent="0.25">
      <c r="A11145" s="14" t="str">
        <f t="shared" si="174"/>
        <v>navaref012014</v>
      </c>
      <c r="B11145" s="19" t="s">
        <v>1571</v>
      </c>
      <c r="C11145" s="19">
        <v>2014</v>
      </c>
      <c r="D11145" s="19" t="s">
        <v>2331</v>
      </c>
      <c r="E11145" s="19">
        <v>52</v>
      </c>
      <c r="F11145" s="19">
        <v>2</v>
      </c>
      <c r="G11145" s="19">
        <v>1</v>
      </c>
      <c r="H11145" s="19">
        <v>0</v>
      </c>
    </row>
    <row r="11146" spans="1:8" x14ac:dyDescent="0.25">
      <c r="A11146" s="14" t="str">
        <f t="shared" si="174"/>
        <v>navaref012014</v>
      </c>
      <c r="B11146" s="19" t="s">
        <v>1571</v>
      </c>
      <c r="C11146" s="19">
        <v>2014</v>
      </c>
      <c r="D11146" s="19" t="s">
        <v>2332</v>
      </c>
      <c r="E11146" s="19">
        <v>11</v>
      </c>
      <c r="F11146" s="19">
        <v>1</v>
      </c>
      <c r="G11146" s="19">
        <v>0</v>
      </c>
      <c r="H11146" s="19">
        <v>0</v>
      </c>
    </row>
    <row r="11147" spans="1:8" x14ac:dyDescent="0.25">
      <c r="A11147" s="14" t="str">
        <f t="shared" si="174"/>
        <v>negrokr012014</v>
      </c>
      <c r="B11147" s="19" t="s">
        <v>1790</v>
      </c>
      <c r="C11147" s="19">
        <v>2014</v>
      </c>
      <c r="D11147" s="19" t="s">
        <v>39</v>
      </c>
      <c r="E11147" s="19">
        <v>22</v>
      </c>
      <c r="F11147" s="19">
        <v>46</v>
      </c>
      <c r="G11147" s="19">
        <v>0</v>
      </c>
      <c r="H11147" s="19">
        <v>8</v>
      </c>
    </row>
    <row r="11148" spans="1:8" x14ac:dyDescent="0.25">
      <c r="A11148" s="14" t="str">
        <f t="shared" si="174"/>
        <v>negrokr012014</v>
      </c>
      <c r="B11148" s="19" t="s">
        <v>1790</v>
      </c>
      <c r="C11148" s="19">
        <v>2014</v>
      </c>
      <c r="D11148" s="19" t="s">
        <v>40</v>
      </c>
      <c r="E11148" s="19">
        <v>18</v>
      </c>
      <c r="F11148" s="19">
        <v>41</v>
      </c>
      <c r="G11148" s="19">
        <v>1</v>
      </c>
      <c r="H11148" s="19">
        <v>4</v>
      </c>
    </row>
    <row r="11149" spans="1:8" x14ac:dyDescent="0.25">
      <c r="A11149" s="14" t="str">
        <f t="shared" si="174"/>
        <v>negrokr012014</v>
      </c>
      <c r="B11149" s="19" t="s">
        <v>1790</v>
      </c>
      <c r="C11149" s="19">
        <v>2014</v>
      </c>
      <c r="D11149" s="19" t="s">
        <v>2330</v>
      </c>
      <c r="E11149" s="19">
        <v>0</v>
      </c>
      <c r="F11149" s="19">
        <v>0</v>
      </c>
      <c r="G11149" s="19">
        <v>0</v>
      </c>
      <c r="H11149" s="19">
        <v>0</v>
      </c>
    </row>
    <row r="11150" spans="1:8" x14ac:dyDescent="0.25">
      <c r="A11150" s="14" t="str">
        <f t="shared" si="174"/>
        <v>negrokr012014</v>
      </c>
      <c r="B11150" s="19" t="s">
        <v>1790</v>
      </c>
      <c r="C11150" s="19">
        <v>2014</v>
      </c>
      <c r="D11150" s="19" t="s">
        <v>2331</v>
      </c>
      <c r="E11150" s="19">
        <v>0</v>
      </c>
      <c r="F11150" s="19">
        <v>0</v>
      </c>
      <c r="G11150" s="19">
        <v>0</v>
      </c>
      <c r="H11150" s="19">
        <v>0</v>
      </c>
    </row>
    <row r="11151" spans="1:8" x14ac:dyDescent="0.25">
      <c r="A11151" s="14" t="str">
        <f t="shared" si="174"/>
        <v>negrokr012014</v>
      </c>
      <c r="B11151" s="19" t="s">
        <v>1790</v>
      </c>
      <c r="C11151" s="19">
        <v>2014</v>
      </c>
      <c r="D11151" s="19" t="s">
        <v>2333</v>
      </c>
      <c r="E11151" s="19">
        <v>5</v>
      </c>
      <c r="F11151" s="19">
        <v>6</v>
      </c>
      <c r="G11151" s="19">
        <v>0</v>
      </c>
      <c r="H11151" s="19">
        <v>1</v>
      </c>
    </row>
    <row r="11152" spans="1:8" x14ac:dyDescent="0.25">
      <c r="A11152" s="14" t="str">
        <f t="shared" si="174"/>
        <v>nelsoch012014</v>
      </c>
      <c r="B11152" s="19" t="s">
        <v>1348</v>
      </c>
      <c r="C11152" s="19">
        <v>2014</v>
      </c>
      <c r="D11152" s="19" t="s">
        <v>2335</v>
      </c>
      <c r="E11152" s="19">
        <v>1</v>
      </c>
      <c r="F11152" s="19">
        <v>1</v>
      </c>
      <c r="G11152" s="19">
        <v>0</v>
      </c>
      <c r="H11152" s="19">
        <v>1</v>
      </c>
    </row>
    <row r="11153" spans="1:8" x14ac:dyDescent="0.25">
      <c r="A11153" s="14" t="str">
        <f t="shared" si="174"/>
        <v>nelsoch012014</v>
      </c>
      <c r="B11153" s="19" t="s">
        <v>1348</v>
      </c>
      <c r="C11153" s="19">
        <v>2014</v>
      </c>
      <c r="D11153" s="19" t="s">
        <v>39</v>
      </c>
      <c r="E11153" s="19">
        <v>3</v>
      </c>
      <c r="F11153" s="19">
        <v>9</v>
      </c>
      <c r="G11153" s="19">
        <v>1</v>
      </c>
      <c r="H11153" s="19">
        <v>0</v>
      </c>
    </row>
    <row r="11154" spans="1:8" x14ac:dyDescent="0.25">
      <c r="A11154" s="14" t="str">
        <f t="shared" si="174"/>
        <v>nelsoch012014</v>
      </c>
      <c r="B11154" s="19" t="s">
        <v>1348</v>
      </c>
      <c r="C11154" s="19">
        <v>2014</v>
      </c>
      <c r="D11154" s="19" t="s">
        <v>40</v>
      </c>
      <c r="E11154" s="19">
        <v>10</v>
      </c>
      <c r="F11154" s="19">
        <v>26</v>
      </c>
      <c r="G11154" s="19">
        <v>1</v>
      </c>
      <c r="H11154" s="19">
        <v>2</v>
      </c>
    </row>
    <row r="11155" spans="1:8" x14ac:dyDescent="0.25">
      <c r="A11155" s="14" t="str">
        <f t="shared" si="174"/>
        <v>nelsoji022014</v>
      </c>
      <c r="B11155" s="19" t="s">
        <v>2009</v>
      </c>
      <c r="C11155" s="19">
        <v>2014</v>
      </c>
      <c r="D11155" s="19" t="s">
        <v>2334</v>
      </c>
      <c r="E11155" s="19">
        <v>2</v>
      </c>
      <c r="F11155" s="19">
        <v>6</v>
      </c>
      <c r="G11155" s="19">
        <v>1</v>
      </c>
      <c r="H11155" s="19">
        <v>1</v>
      </c>
    </row>
    <row r="11156" spans="1:8" x14ac:dyDescent="0.25">
      <c r="A11156" s="14" t="str">
        <f t="shared" si="174"/>
        <v>nerishe012014</v>
      </c>
      <c r="B11156" s="19" t="s">
        <v>2230</v>
      </c>
      <c r="C11156" s="19">
        <v>2014</v>
      </c>
      <c r="D11156" s="19" t="s">
        <v>2334</v>
      </c>
      <c r="E11156" s="19">
        <v>0</v>
      </c>
      <c r="F11156" s="19">
        <v>0</v>
      </c>
      <c r="G11156" s="19">
        <v>0</v>
      </c>
      <c r="H11156" s="19">
        <v>0</v>
      </c>
    </row>
    <row r="11157" spans="1:8" x14ac:dyDescent="0.25">
      <c r="A11157" s="14" t="str">
        <f t="shared" si="174"/>
        <v>neshepa012014</v>
      </c>
      <c r="B11157" s="19" t="s">
        <v>702</v>
      </c>
      <c r="C11157" s="19">
        <v>2014</v>
      </c>
      <c r="D11157" s="19" t="s">
        <v>2334</v>
      </c>
      <c r="E11157" s="19">
        <v>2</v>
      </c>
      <c r="F11157" s="19">
        <v>8</v>
      </c>
      <c r="G11157" s="19">
        <v>0</v>
      </c>
      <c r="H11157" s="19">
        <v>0</v>
      </c>
    </row>
    <row r="11158" spans="1:8" x14ac:dyDescent="0.25">
      <c r="A11158" s="14" t="str">
        <f t="shared" si="174"/>
        <v>nicasju012014</v>
      </c>
      <c r="B11158" s="19" t="s">
        <v>1572</v>
      </c>
      <c r="C11158" s="19">
        <v>2014</v>
      </c>
      <c r="D11158" s="19" t="s">
        <v>2334</v>
      </c>
      <c r="E11158" s="19">
        <v>6</v>
      </c>
      <c r="F11158" s="19">
        <v>11</v>
      </c>
      <c r="G11158" s="19">
        <v>1</v>
      </c>
      <c r="H11158" s="19">
        <v>0</v>
      </c>
    </row>
    <row r="11159" spans="1:8" x14ac:dyDescent="0.25">
      <c r="A11159" s="14" t="str">
        <f t="shared" si="174"/>
        <v>niesejo012014</v>
      </c>
      <c r="B11159" s="19" t="s">
        <v>979</v>
      </c>
      <c r="C11159" s="19">
        <v>2014</v>
      </c>
      <c r="D11159" s="19" t="s">
        <v>2334</v>
      </c>
      <c r="E11159" s="19">
        <v>2</v>
      </c>
      <c r="F11159" s="19">
        <v>33</v>
      </c>
      <c r="G11159" s="19">
        <v>4</v>
      </c>
      <c r="H11159" s="19">
        <v>2</v>
      </c>
    </row>
    <row r="11160" spans="1:8" x14ac:dyDescent="0.25">
      <c r="A11160" s="14" t="str">
        <f t="shared" si="174"/>
        <v>nietoad012014</v>
      </c>
      <c r="B11160" s="19" t="s">
        <v>2231</v>
      </c>
      <c r="C11160" s="19">
        <v>2014</v>
      </c>
      <c r="D11160" s="19" t="s">
        <v>2336</v>
      </c>
      <c r="E11160" s="19">
        <v>201</v>
      </c>
      <c r="F11160" s="19">
        <v>14</v>
      </c>
      <c r="G11160" s="19">
        <v>1</v>
      </c>
      <c r="H11160" s="19">
        <v>0</v>
      </c>
    </row>
    <row r="11161" spans="1:8" x14ac:dyDescent="0.25">
      <c r="A11161" s="14" t="str">
        <f t="shared" si="174"/>
        <v>nieuwki012014</v>
      </c>
      <c r="B11161" s="19" t="s">
        <v>1791</v>
      </c>
      <c r="C11161" s="19">
        <v>2014</v>
      </c>
      <c r="D11161" s="19" t="s">
        <v>2329</v>
      </c>
      <c r="E11161" s="19">
        <v>26</v>
      </c>
      <c r="F11161" s="19">
        <v>3</v>
      </c>
      <c r="G11161" s="19">
        <v>0</v>
      </c>
      <c r="H11161" s="19">
        <v>0</v>
      </c>
    </row>
    <row r="11162" spans="1:8" x14ac:dyDescent="0.25">
      <c r="A11162" s="14" t="str">
        <f t="shared" si="174"/>
        <v>nieuwki012014</v>
      </c>
      <c r="B11162" s="19" t="s">
        <v>1791</v>
      </c>
      <c r="C11162" s="19">
        <v>2014</v>
      </c>
      <c r="D11162" s="19" t="s">
        <v>2330</v>
      </c>
      <c r="E11162" s="19">
        <v>15</v>
      </c>
      <c r="F11162" s="19">
        <v>2</v>
      </c>
      <c r="G11162" s="19">
        <v>1</v>
      </c>
      <c r="H11162" s="19">
        <v>0</v>
      </c>
    </row>
    <row r="11163" spans="1:8" x14ac:dyDescent="0.25">
      <c r="A11163" s="14" t="str">
        <f t="shared" si="174"/>
        <v>nieuwki012014</v>
      </c>
      <c r="B11163" s="19" t="s">
        <v>1791</v>
      </c>
      <c r="C11163" s="19">
        <v>2014</v>
      </c>
      <c r="D11163" s="19" t="s">
        <v>2331</v>
      </c>
      <c r="E11163" s="19">
        <v>47</v>
      </c>
      <c r="F11163" s="19">
        <v>5</v>
      </c>
      <c r="G11163" s="19">
        <v>1</v>
      </c>
      <c r="H11163" s="19">
        <v>0</v>
      </c>
    </row>
    <row r="11164" spans="1:8" x14ac:dyDescent="0.25">
      <c r="A11164" s="14" t="str">
        <f t="shared" si="174"/>
        <v>nieuwki012014</v>
      </c>
      <c r="B11164" s="19" t="s">
        <v>1791</v>
      </c>
      <c r="C11164" s="19">
        <v>2014</v>
      </c>
      <c r="D11164" s="19" t="s">
        <v>2332</v>
      </c>
      <c r="E11164" s="19">
        <v>6</v>
      </c>
      <c r="F11164" s="19">
        <v>0</v>
      </c>
      <c r="G11164" s="19">
        <v>0</v>
      </c>
      <c r="H11164" s="19">
        <v>0</v>
      </c>
    </row>
    <row r="11165" spans="1:8" x14ac:dyDescent="0.25">
      <c r="A11165" s="14" t="str">
        <f t="shared" si="174"/>
        <v>nievewi012014</v>
      </c>
      <c r="B11165" s="19" t="s">
        <v>323</v>
      </c>
      <c r="C11165" s="19">
        <v>2014</v>
      </c>
      <c r="D11165" s="19" t="s">
        <v>2335</v>
      </c>
      <c r="E11165" s="19">
        <v>0</v>
      </c>
      <c r="F11165" s="19">
        <v>0</v>
      </c>
      <c r="G11165" s="19">
        <v>0</v>
      </c>
      <c r="H11165" s="19">
        <v>0</v>
      </c>
    </row>
    <row r="11166" spans="1:8" x14ac:dyDescent="0.25">
      <c r="A11166" s="14" t="str">
        <f t="shared" si="174"/>
        <v>nievewi012014</v>
      </c>
      <c r="B11166" s="19" t="s">
        <v>323</v>
      </c>
      <c r="C11166" s="19">
        <v>2014</v>
      </c>
      <c r="D11166" s="19" t="s">
        <v>2336</v>
      </c>
      <c r="E11166" s="19">
        <v>246</v>
      </c>
      <c r="F11166" s="19">
        <v>26</v>
      </c>
      <c r="G11166" s="19">
        <v>1</v>
      </c>
      <c r="H11166" s="19">
        <v>4</v>
      </c>
    </row>
    <row r="11167" spans="1:8" x14ac:dyDescent="0.25">
      <c r="A11167" s="14" t="str">
        <f t="shared" si="174"/>
        <v>nixja012014</v>
      </c>
      <c r="B11167" s="19" t="s">
        <v>980</v>
      </c>
      <c r="C11167" s="19">
        <v>2014</v>
      </c>
      <c r="D11167" s="19" t="s">
        <v>2335</v>
      </c>
      <c r="E11167" s="19">
        <v>3</v>
      </c>
      <c r="F11167" s="19">
        <v>0</v>
      </c>
      <c r="G11167" s="19">
        <v>0</v>
      </c>
      <c r="H11167" s="19">
        <v>0</v>
      </c>
    </row>
    <row r="11168" spans="1:8" x14ac:dyDescent="0.25">
      <c r="A11168" s="14" t="str">
        <f t="shared" si="174"/>
        <v>nixja012014</v>
      </c>
      <c r="B11168" s="19" t="s">
        <v>980</v>
      </c>
      <c r="C11168" s="19">
        <v>2014</v>
      </c>
      <c r="D11168" s="19" t="s">
        <v>39</v>
      </c>
      <c r="E11168" s="19">
        <v>0</v>
      </c>
      <c r="F11168" s="19">
        <v>2</v>
      </c>
      <c r="G11168" s="19">
        <v>1</v>
      </c>
      <c r="H11168" s="19">
        <v>0</v>
      </c>
    </row>
    <row r="11169" spans="1:8" x14ac:dyDescent="0.25">
      <c r="A11169" s="14" t="str">
        <f t="shared" si="174"/>
        <v>nixja012014</v>
      </c>
      <c r="B11169" s="19" t="s">
        <v>980</v>
      </c>
      <c r="C11169" s="19">
        <v>2014</v>
      </c>
      <c r="D11169" s="19" t="s">
        <v>39</v>
      </c>
      <c r="E11169" s="19">
        <v>14</v>
      </c>
      <c r="F11169" s="19">
        <v>21</v>
      </c>
      <c r="G11169" s="19">
        <v>2</v>
      </c>
      <c r="H11169" s="19">
        <v>6</v>
      </c>
    </row>
    <row r="11170" spans="1:8" x14ac:dyDescent="0.25">
      <c r="A11170" s="14" t="str">
        <f t="shared" si="174"/>
        <v>nixja012014</v>
      </c>
      <c r="B11170" s="19" t="s">
        <v>980</v>
      </c>
      <c r="C11170" s="19">
        <v>2014</v>
      </c>
      <c r="D11170" s="19" t="s">
        <v>40</v>
      </c>
      <c r="E11170" s="19">
        <v>8</v>
      </c>
      <c r="F11170" s="19">
        <v>16</v>
      </c>
      <c r="G11170" s="19">
        <v>0</v>
      </c>
      <c r="H11170" s="19">
        <v>0</v>
      </c>
    </row>
    <row r="11171" spans="1:8" x14ac:dyDescent="0.25">
      <c r="A11171" s="14" t="str">
        <f t="shared" si="174"/>
        <v>nixja012014</v>
      </c>
      <c r="B11171" s="19" t="s">
        <v>980</v>
      </c>
      <c r="C11171" s="19">
        <v>2014</v>
      </c>
      <c r="D11171" s="19" t="s">
        <v>40</v>
      </c>
      <c r="E11171" s="19">
        <v>1</v>
      </c>
      <c r="F11171" s="19">
        <v>12</v>
      </c>
      <c r="G11171" s="19">
        <v>0</v>
      </c>
      <c r="H11171" s="19">
        <v>1</v>
      </c>
    </row>
    <row r="11172" spans="1:8" x14ac:dyDescent="0.25">
      <c r="A11172" s="14" t="str">
        <f t="shared" si="174"/>
        <v>nixja012014</v>
      </c>
      <c r="B11172" s="19" t="s">
        <v>980</v>
      </c>
      <c r="C11172" s="19">
        <v>2014</v>
      </c>
      <c r="D11172" s="19" t="s">
        <v>40</v>
      </c>
      <c r="E11172" s="19">
        <v>1</v>
      </c>
      <c r="F11172" s="19">
        <v>2</v>
      </c>
      <c r="G11172" s="19">
        <v>0</v>
      </c>
      <c r="H11172" s="19">
        <v>0</v>
      </c>
    </row>
    <row r="11173" spans="1:8" x14ac:dyDescent="0.25">
      <c r="A11173" s="14" t="str">
        <f t="shared" si="174"/>
        <v>nixja012014</v>
      </c>
      <c r="B11173" s="19" t="s">
        <v>980</v>
      </c>
      <c r="C11173" s="19">
        <v>2014</v>
      </c>
      <c r="D11173" s="19" t="s">
        <v>2331</v>
      </c>
      <c r="E11173" s="19">
        <v>2</v>
      </c>
      <c r="F11173" s="19">
        <v>0</v>
      </c>
      <c r="G11173" s="19">
        <v>0</v>
      </c>
      <c r="H11173" s="19">
        <v>0</v>
      </c>
    </row>
    <row r="11174" spans="1:8" x14ac:dyDescent="0.25">
      <c r="A11174" s="14" t="str">
        <f t="shared" si="174"/>
        <v>nixja012014</v>
      </c>
      <c r="B11174" s="19" t="s">
        <v>980</v>
      </c>
      <c r="C11174" s="19">
        <v>2014</v>
      </c>
      <c r="D11174" s="19" t="s">
        <v>2332</v>
      </c>
      <c r="E11174" s="19">
        <v>2</v>
      </c>
      <c r="F11174" s="19">
        <v>0</v>
      </c>
      <c r="G11174" s="19">
        <v>0</v>
      </c>
      <c r="H11174" s="19">
        <v>0</v>
      </c>
    </row>
    <row r="11175" spans="1:8" x14ac:dyDescent="0.25">
      <c r="A11175" s="14" t="str">
        <f t="shared" si="174"/>
        <v>nixja012014</v>
      </c>
      <c r="B11175" s="19" t="s">
        <v>980</v>
      </c>
      <c r="C11175" s="19">
        <v>2014</v>
      </c>
      <c r="D11175" s="19" t="s">
        <v>2333</v>
      </c>
      <c r="E11175" s="19">
        <v>4</v>
      </c>
      <c r="F11175" s="19">
        <v>9</v>
      </c>
      <c r="G11175" s="19">
        <v>1</v>
      </c>
      <c r="H11175" s="19">
        <v>3</v>
      </c>
    </row>
    <row r="11176" spans="1:8" x14ac:dyDescent="0.25">
      <c r="A11176" s="14" t="str">
        <f t="shared" si="174"/>
        <v>nixja012014</v>
      </c>
      <c r="B11176" s="19" t="s">
        <v>980</v>
      </c>
      <c r="C11176" s="19">
        <v>2014</v>
      </c>
      <c r="D11176" s="19" t="s">
        <v>2333</v>
      </c>
      <c r="E11176" s="19">
        <v>2</v>
      </c>
      <c r="F11176" s="19">
        <v>1</v>
      </c>
      <c r="G11176" s="19">
        <v>0</v>
      </c>
      <c r="H11176" s="19">
        <v>0</v>
      </c>
    </row>
    <row r="11177" spans="1:8" x14ac:dyDescent="0.25">
      <c r="A11177" s="14" t="str">
        <f t="shared" si="174"/>
        <v>noesihe012014</v>
      </c>
      <c r="B11177" s="19" t="s">
        <v>1574</v>
      </c>
      <c r="C11177" s="19">
        <v>2014</v>
      </c>
      <c r="D11177" s="19" t="s">
        <v>2334</v>
      </c>
      <c r="E11177" s="19">
        <v>0</v>
      </c>
      <c r="F11177" s="19">
        <v>0</v>
      </c>
      <c r="G11177" s="19">
        <v>0</v>
      </c>
      <c r="H11177" s="19">
        <v>0</v>
      </c>
    </row>
    <row r="11178" spans="1:8" x14ac:dyDescent="0.25">
      <c r="A11178" s="14" t="str">
        <f t="shared" si="174"/>
        <v>noesihe012014</v>
      </c>
      <c r="B11178" s="19" t="s">
        <v>1574</v>
      </c>
      <c r="C11178" s="19">
        <v>2014</v>
      </c>
      <c r="D11178" s="19" t="s">
        <v>2334</v>
      </c>
      <c r="E11178" s="19">
        <v>0</v>
      </c>
      <c r="F11178" s="19">
        <v>0</v>
      </c>
      <c r="G11178" s="19">
        <v>0</v>
      </c>
      <c r="H11178" s="19">
        <v>0</v>
      </c>
    </row>
    <row r="11179" spans="1:8" x14ac:dyDescent="0.25">
      <c r="A11179" s="14" t="str">
        <f t="shared" si="174"/>
        <v>noesihe012014</v>
      </c>
      <c r="B11179" s="19" t="s">
        <v>1574</v>
      </c>
      <c r="C11179" s="19">
        <v>2014</v>
      </c>
      <c r="D11179" s="19" t="s">
        <v>2334</v>
      </c>
      <c r="E11179" s="19">
        <v>5</v>
      </c>
      <c r="F11179" s="19">
        <v>21</v>
      </c>
      <c r="G11179" s="19">
        <v>1</v>
      </c>
      <c r="H11179" s="19">
        <v>4</v>
      </c>
    </row>
    <row r="11180" spans="1:8" x14ac:dyDescent="0.25">
      <c r="A11180" s="14" t="str">
        <f t="shared" si="174"/>
        <v>nolasri012014</v>
      </c>
      <c r="B11180" s="19" t="s">
        <v>704</v>
      </c>
      <c r="C11180" s="19">
        <v>2014</v>
      </c>
      <c r="D11180" s="19" t="s">
        <v>2334</v>
      </c>
      <c r="E11180" s="19">
        <v>8</v>
      </c>
      <c r="F11180" s="19">
        <v>13</v>
      </c>
      <c r="G11180" s="19">
        <v>0</v>
      </c>
      <c r="H11180" s="19">
        <v>0</v>
      </c>
    </row>
    <row r="11181" spans="1:8" x14ac:dyDescent="0.25">
      <c r="A11181" s="14" t="str">
        <f t="shared" si="174"/>
        <v>nolinse012014</v>
      </c>
      <c r="B11181" s="19" t="s">
        <v>2010</v>
      </c>
      <c r="C11181" s="19">
        <v>2014</v>
      </c>
      <c r="D11181" s="19" t="s">
        <v>2334</v>
      </c>
      <c r="E11181" s="19">
        <v>0</v>
      </c>
      <c r="F11181" s="19">
        <v>0</v>
      </c>
      <c r="G11181" s="19">
        <v>0</v>
      </c>
      <c r="H11181" s="19">
        <v>0</v>
      </c>
    </row>
    <row r="11182" spans="1:8" x14ac:dyDescent="0.25">
      <c r="A11182" s="14" t="str">
        <f t="shared" si="174"/>
        <v>norribu012014</v>
      </c>
      <c r="B11182" s="19" t="s">
        <v>1148</v>
      </c>
      <c r="C11182" s="19">
        <v>2014</v>
      </c>
      <c r="D11182" s="19" t="s">
        <v>2334</v>
      </c>
      <c r="E11182" s="19">
        <v>9</v>
      </c>
      <c r="F11182" s="19">
        <v>15</v>
      </c>
      <c r="G11182" s="19">
        <v>1</v>
      </c>
      <c r="H11182" s="19">
        <v>0</v>
      </c>
    </row>
    <row r="11183" spans="1:8" x14ac:dyDescent="0.25">
      <c r="A11183" s="14" t="str">
        <f t="shared" si="174"/>
        <v>norrida012014</v>
      </c>
      <c r="B11183" s="19" t="s">
        <v>2232</v>
      </c>
      <c r="C11183" s="19">
        <v>2014</v>
      </c>
      <c r="D11183" s="19" t="s">
        <v>2334</v>
      </c>
      <c r="E11183" s="19">
        <v>0</v>
      </c>
      <c r="F11183" s="19">
        <v>2</v>
      </c>
      <c r="G11183" s="19">
        <v>0</v>
      </c>
      <c r="H11183" s="19">
        <v>0</v>
      </c>
    </row>
    <row r="11184" spans="1:8" x14ac:dyDescent="0.25">
      <c r="A11184" s="14" t="str">
        <f t="shared" si="174"/>
        <v>norride012014</v>
      </c>
      <c r="B11184" s="19" t="s">
        <v>1792</v>
      </c>
      <c r="C11184" s="19">
        <v>2014</v>
      </c>
      <c r="D11184" s="19" t="s">
        <v>2336</v>
      </c>
      <c r="E11184" s="19">
        <v>745</v>
      </c>
      <c r="F11184" s="19">
        <v>43</v>
      </c>
      <c r="G11184" s="19">
        <v>6</v>
      </c>
      <c r="H11184" s="19">
        <v>3</v>
      </c>
    </row>
    <row r="11185" spans="1:8" x14ac:dyDescent="0.25">
      <c r="A11185" s="14" t="str">
        <f t="shared" si="174"/>
        <v>novaiv012014</v>
      </c>
      <c r="B11185" s="19" t="s">
        <v>1351</v>
      </c>
      <c r="C11185" s="19">
        <v>2014</v>
      </c>
      <c r="D11185" s="19" t="s">
        <v>2334</v>
      </c>
      <c r="E11185" s="19">
        <v>1</v>
      </c>
      <c r="F11185" s="19">
        <v>1</v>
      </c>
      <c r="G11185" s="19">
        <v>0</v>
      </c>
      <c r="H11185" s="19">
        <v>0</v>
      </c>
    </row>
    <row r="11186" spans="1:8" x14ac:dyDescent="0.25">
      <c r="A11186" s="14" t="str">
        <f t="shared" si="174"/>
        <v>nunezed022014</v>
      </c>
      <c r="B11186" s="19" t="s">
        <v>1352</v>
      </c>
      <c r="C11186" s="19">
        <v>2014</v>
      </c>
      <c r="D11186" s="19" t="s">
        <v>39</v>
      </c>
      <c r="E11186" s="19">
        <v>1</v>
      </c>
      <c r="F11186" s="19">
        <v>0</v>
      </c>
      <c r="G11186" s="19">
        <v>0</v>
      </c>
      <c r="H11186" s="19">
        <v>0</v>
      </c>
    </row>
    <row r="11187" spans="1:8" x14ac:dyDescent="0.25">
      <c r="A11187" s="14" t="str">
        <f t="shared" si="174"/>
        <v>nunezed022014</v>
      </c>
      <c r="B11187" s="19" t="s">
        <v>1352</v>
      </c>
      <c r="C11187" s="19">
        <v>2014</v>
      </c>
      <c r="D11187" s="19" t="s">
        <v>40</v>
      </c>
      <c r="E11187" s="19">
        <v>15</v>
      </c>
      <c r="F11187" s="19">
        <v>15</v>
      </c>
      <c r="G11187" s="19">
        <v>3</v>
      </c>
      <c r="H11187" s="19">
        <v>0</v>
      </c>
    </row>
    <row r="11188" spans="1:8" x14ac:dyDescent="0.25">
      <c r="A11188" s="14" t="str">
        <f t="shared" si="174"/>
        <v>nunezed022014</v>
      </c>
      <c r="B11188" s="19" t="s">
        <v>1352</v>
      </c>
      <c r="C11188" s="19">
        <v>2014</v>
      </c>
      <c r="D11188" s="19" t="s">
        <v>2330</v>
      </c>
      <c r="E11188" s="19">
        <v>23</v>
      </c>
      <c r="F11188" s="19">
        <v>1</v>
      </c>
      <c r="G11188" s="19">
        <v>2</v>
      </c>
      <c r="H11188" s="19">
        <v>0</v>
      </c>
    </row>
    <row r="11189" spans="1:8" x14ac:dyDescent="0.25">
      <c r="A11189" s="14" t="str">
        <f t="shared" si="174"/>
        <v>nunezed022014</v>
      </c>
      <c r="B11189" s="19" t="s">
        <v>1352</v>
      </c>
      <c r="C11189" s="19">
        <v>2014</v>
      </c>
      <c r="D11189" s="19" t="s">
        <v>2331</v>
      </c>
      <c r="E11189" s="19">
        <v>28</v>
      </c>
      <c r="F11189" s="19">
        <v>2</v>
      </c>
      <c r="G11189" s="19">
        <v>2</v>
      </c>
      <c r="H11189" s="19">
        <v>1</v>
      </c>
    </row>
    <row r="11190" spans="1:8" x14ac:dyDescent="0.25">
      <c r="A11190" s="14" t="str">
        <f t="shared" si="174"/>
        <v>nunezed022014</v>
      </c>
      <c r="B11190" s="19" t="s">
        <v>1352</v>
      </c>
      <c r="C11190" s="19">
        <v>2014</v>
      </c>
      <c r="D11190" s="19" t="s">
        <v>2332</v>
      </c>
      <c r="E11190" s="19">
        <v>5</v>
      </c>
      <c r="F11190" s="19">
        <v>1</v>
      </c>
      <c r="G11190" s="19">
        <v>0</v>
      </c>
      <c r="H11190" s="19">
        <v>1</v>
      </c>
    </row>
    <row r="11191" spans="1:8" x14ac:dyDescent="0.25">
      <c r="A11191" s="14" t="str">
        <f t="shared" si="174"/>
        <v>nunezed022014</v>
      </c>
      <c r="B11191" s="19" t="s">
        <v>1352</v>
      </c>
      <c r="C11191" s="19">
        <v>2014</v>
      </c>
      <c r="D11191" s="19" t="s">
        <v>2333</v>
      </c>
      <c r="E11191" s="19">
        <v>19</v>
      </c>
      <c r="F11191" s="19">
        <v>46</v>
      </c>
      <c r="G11191" s="19">
        <v>2</v>
      </c>
      <c r="H11191" s="19">
        <v>7</v>
      </c>
    </row>
    <row r="11192" spans="1:8" x14ac:dyDescent="0.25">
      <c r="A11192" s="14" t="str">
        <f t="shared" si="174"/>
        <v>nunezle012014</v>
      </c>
      <c r="B11192" s="19" t="s">
        <v>580</v>
      </c>
      <c r="C11192" s="19">
        <v>2014</v>
      </c>
      <c r="D11192" s="19" t="s">
        <v>2334</v>
      </c>
      <c r="E11192" s="19">
        <v>1</v>
      </c>
      <c r="F11192" s="19">
        <v>3</v>
      </c>
      <c r="G11192" s="19">
        <v>1</v>
      </c>
      <c r="H11192" s="19">
        <v>0</v>
      </c>
    </row>
    <row r="11193" spans="1:8" x14ac:dyDescent="0.25">
      <c r="A11193" s="14" t="str">
        <f t="shared" si="174"/>
        <v>nunovi012014</v>
      </c>
      <c r="B11193" s="19" t="s">
        <v>2012</v>
      </c>
      <c r="C11193" s="19">
        <v>2014</v>
      </c>
      <c r="D11193" s="19" t="s">
        <v>2334</v>
      </c>
      <c r="E11193" s="19">
        <v>1</v>
      </c>
      <c r="F11193" s="19">
        <v>9</v>
      </c>
      <c r="G11193" s="19">
        <v>0</v>
      </c>
      <c r="H11193" s="19">
        <v>0</v>
      </c>
    </row>
    <row r="11194" spans="1:8" x14ac:dyDescent="0.25">
      <c r="A11194" s="14" t="str">
        <f t="shared" si="174"/>
        <v>nunovi012014</v>
      </c>
      <c r="B11194" s="19" t="s">
        <v>2012</v>
      </c>
      <c r="C11194" s="19">
        <v>2014</v>
      </c>
      <c r="D11194" s="19" t="s">
        <v>2334</v>
      </c>
      <c r="E11194" s="19">
        <v>3</v>
      </c>
      <c r="F11194" s="19">
        <v>10</v>
      </c>
      <c r="G11194" s="19">
        <v>0</v>
      </c>
      <c r="H11194" s="19">
        <v>1</v>
      </c>
    </row>
    <row r="11195" spans="1:8" x14ac:dyDescent="0.25">
      <c r="A11195" s="14" t="str">
        <f t="shared" si="174"/>
        <v>oberhbr012014</v>
      </c>
      <c r="B11195" s="19" t="s">
        <v>2013</v>
      </c>
      <c r="C11195" s="19">
        <v>2014</v>
      </c>
      <c r="D11195" s="19" t="s">
        <v>2334</v>
      </c>
      <c r="E11195" s="19">
        <v>6</v>
      </c>
      <c r="F11195" s="19">
        <v>16</v>
      </c>
      <c r="G11195" s="19">
        <v>1</v>
      </c>
      <c r="H11195" s="19">
        <v>2</v>
      </c>
    </row>
    <row r="11196" spans="1:8" x14ac:dyDescent="0.25">
      <c r="A11196" s="14" t="str">
        <f t="shared" si="174"/>
        <v>odayda012014</v>
      </c>
      <c r="B11196" s="19" t="s">
        <v>981</v>
      </c>
      <c r="C11196" s="19">
        <v>2014</v>
      </c>
      <c r="D11196" s="19" t="s">
        <v>2334</v>
      </c>
      <c r="E11196" s="19">
        <v>4</v>
      </c>
      <c r="F11196" s="19">
        <v>11</v>
      </c>
      <c r="G11196" s="19">
        <v>1</v>
      </c>
      <c r="H11196" s="19">
        <v>0</v>
      </c>
    </row>
    <row r="11197" spans="1:8" x14ac:dyDescent="0.25">
      <c r="A11197" s="14" t="str">
        <f t="shared" si="174"/>
        <v>odorija012014</v>
      </c>
      <c r="B11197" s="19" t="s">
        <v>1793</v>
      </c>
      <c r="C11197" s="19">
        <v>2014</v>
      </c>
      <c r="D11197" s="19" t="s">
        <v>2334</v>
      </c>
      <c r="E11197" s="19">
        <v>6</v>
      </c>
      <c r="F11197" s="19">
        <v>12</v>
      </c>
      <c r="G11197" s="19">
        <v>0</v>
      </c>
      <c r="H11197" s="19">
        <v>0</v>
      </c>
    </row>
    <row r="11198" spans="1:8" x14ac:dyDescent="0.25">
      <c r="A11198" s="14" t="str">
        <f t="shared" si="174"/>
        <v>odorro012014</v>
      </c>
      <c r="B11198" s="19" t="s">
        <v>2233</v>
      </c>
      <c r="C11198" s="19">
        <v>2014</v>
      </c>
      <c r="D11198" s="19" t="s">
        <v>39</v>
      </c>
      <c r="E11198" s="19">
        <v>194</v>
      </c>
      <c r="F11198" s="19">
        <v>275</v>
      </c>
      <c r="G11198" s="19">
        <v>9</v>
      </c>
      <c r="H11198" s="19">
        <v>70</v>
      </c>
    </row>
    <row r="11199" spans="1:8" x14ac:dyDescent="0.25">
      <c r="A11199" s="14" t="str">
        <f t="shared" si="174"/>
        <v>oflaher012014</v>
      </c>
      <c r="B11199" s="19" t="s">
        <v>706</v>
      </c>
      <c r="C11199" s="19">
        <v>2014</v>
      </c>
      <c r="D11199" s="19" t="s">
        <v>2334</v>
      </c>
      <c r="E11199" s="19">
        <v>0</v>
      </c>
      <c r="F11199" s="19">
        <v>1</v>
      </c>
      <c r="G11199" s="19">
        <v>0</v>
      </c>
      <c r="H11199" s="19">
        <v>0</v>
      </c>
    </row>
    <row r="11200" spans="1:8" x14ac:dyDescent="0.25">
      <c r="A11200" s="14" t="str">
        <f t="shared" si="174"/>
        <v>ogandal012014</v>
      </c>
      <c r="B11200" s="19" t="s">
        <v>1353</v>
      </c>
      <c r="C11200" s="19">
        <v>2014</v>
      </c>
      <c r="D11200" s="19" t="s">
        <v>2334</v>
      </c>
      <c r="E11200" s="19">
        <v>0</v>
      </c>
      <c r="F11200" s="19">
        <v>1</v>
      </c>
      <c r="G11200" s="19">
        <v>0</v>
      </c>
      <c r="H11200" s="19">
        <v>0</v>
      </c>
    </row>
    <row r="11201" spans="1:8" x14ac:dyDescent="0.25">
      <c r="A11201" s="14" t="str">
        <f t="shared" si="174"/>
        <v>olivele012014</v>
      </c>
      <c r="B11201" s="19" t="s">
        <v>1575</v>
      </c>
      <c r="C11201" s="19">
        <v>2014</v>
      </c>
      <c r="D11201" s="19" t="s">
        <v>2334</v>
      </c>
      <c r="E11201" s="19">
        <v>0</v>
      </c>
      <c r="F11201" s="19">
        <v>0</v>
      </c>
      <c r="G11201" s="19">
        <v>0</v>
      </c>
      <c r="H11201" s="19">
        <v>0</v>
      </c>
    </row>
    <row r="11202" spans="1:8" x14ac:dyDescent="0.25">
      <c r="A11202" s="14" t="str">
        <f t="shared" si="174"/>
        <v>olivomi012014</v>
      </c>
      <c r="B11202" s="19" t="s">
        <v>324</v>
      </c>
      <c r="C11202" s="19">
        <v>2014</v>
      </c>
      <c r="D11202" s="19" t="s">
        <v>2336</v>
      </c>
      <c r="E11202" s="19">
        <v>47</v>
      </c>
      <c r="F11202" s="19">
        <v>4</v>
      </c>
      <c r="G11202" s="19">
        <v>1</v>
      </c>
      <c r="H11202" s="19">
        <v>1</v>
      </c>
    </row>
    <row r="11203" spans="1:8" x14ac:dyDescent="0.25">
      <c r="A11203" s="14" t="str">
        <f t="shared" ref="A11203:A11266" si="175">B11203&amp;C11203</f>
        <v>oltmi012014</v>
      </c>
      <c r="B11203" s="19" t="s">
        <v>1794</v>
      </c>
      <c r="C11203" s="19">
        <v>2014</v>
      </c>
      <c r="D11203" s="19" t="s">
        <v>2335</v>
      </c>
      <c r="E11203" s="19">
        <v>93</v>
      </c>
      <c r="F11203" s="19">
        <v>4</v>
      </c>
      <c r="G11203" s="19">
        <v>0</v>
      </c>
      <c r="H11203" s="19">
        <v>10</v>
      </c>
    </row>
    <row r="11204" spans="1:8" x14ac:dyDescent="0.25">
      <c r="A11204" s="14" t="str">
        <f t="shared" si="175"/>
        <v>oltmi012014</v>
      </c>
      <c r="B11204" s="19" t="s">
        <v>1794</v>
      </c>
      <c r="C11204" s="19">
        <v>2014</v>
      </c>
      <c r="D11204" s="19" t="s">
        <v>40</v>
      </c>
      <c r="E11204" s="19">
        <v>20</v>
      </c>
      <c r="F11204" s="19">
        <v>72</v>
      </c>
      <c r="G11204" s="19">
        <v>7</v>
      </c>
      <c r="H11204" s="19">
        <v>4</v>
      </c>
    </row>
    <row r="11205" spans="1:8" x14ac:dyDescent="0.25">
      <c r="A11205" s="14" t="str">
        <f t="shared" si="175"/>
        <v>omallsh012014</v>
      </c>
      <c r="B11205" s="19" t="s">
        <v>2234</v>
      </c>
      <c r="C11205" s="19">
        <v>2014</v>
      </c>
      <c r="D11205" s="19" t="s">
        <v>39</v>
      </c>
      <c r="E11205" s="19">
        <v>0</v>
      </c>
      <c r="F11205" s="19">
        <v>1</v>
      </c>
      <c r="G11205" s="19">
        <v>0</v>
      </c>
      <c r="H11205" s="19">
        <v>0</v>
      </c>
    </row>
    <row r="11206" spans="1:8" x14ac:dyDescent="0.25">
      <c r="A11206" s="14" t="str">
        <f t="shared" si="175"/>
        <v>omallsh012014</v>
      </c>
      <c r="B11206" s="19" t="s">
        <v>2234</v>
      </c>
      <c r="C11206" s="19">
        <v>2014</v>
      </c>
      <c r="D11206" s="19" t="s">
        <v>2330</v>
      </c>
      <c r="E11206" s="19">
        <v>5</v>
      </c>
      <c r="F11206" s="19">
        <v>0</v>
      </c>
      <c r="G11206" s="19">
        <v>0</v>
      </c>
      <c r="H11206" s="19">
        <v>0</v>
      </c>
    </row>
    <row r="11207" spans="1:8" x14ac:dyDescent="0.25">
      <c r="A11207" s="14" t="str">
        <f t="shared" si="175"/>
        <v>omallsh012014</v>
      </c>
      <c r="B11207" s="19" t="s">
        <v>2234</v>
      </c>
      <c r="C11207" s="19">
        <v>2014</v>
      </c>
      <c r="D11207" s="19" t="s">
        <v>2331</v>
      </c>
      <c r="E11207" s="19">
        <v>5</v>
      </c>
      <c r="F11207" s="19">
        <v>0</v>
      </c>
      <c r="G11207" s="19">
        <v>0</v>
      </c>
      <c r="H11207" s="19">
        <v>0</v>
      </c>
    </row>
    <row r="11208" spans="1:8" x14ac:dyDescent="0.25">
      <c r="A11208" s="14" t="str">
        <f t="shared" si="175"/>
        <v>omallsh012014</v>
      </c>
      <c r="B11208" s="19" t="s">
        <v>2234</v>
      </c>
      <c r="C11208" s="19">
        <v>2014</v>
      </c>
      <c r="D11208" s="19" t="s">
        <v>2332</v>
      </c>
      <c r="E11208" s="19">
        <v>0</v>
      </c>
      <c r="F11208" s="19">
        <v>0</v>
      </c>
      <c r="G11208" s="19">
        <v>0</v>
      </c>
      <c r="H11208" s="19">
        <v>0</v>
      </c>
    </row>
    <row r="11209" spans="1:8" x14ac:dyDescent="0.25">
      <c r="A11209" s="14" t="str">
        <f t="shared" si="175"/>
        <v>ondrulo012014</v>
      </c>
      <c r="B11209" s="19" t="s">
        <v>1355</v>
      </c>
      <c r="C11209" s="19">
        <v>2014</v>
      </c>
      <c r="D11209" s="19" t="s">
        <v>2334</v>
      </c>
      <c r="E11209" s="19">
        <v>5</v>
      </c>
      <c r="F11209" s="19">
        <v>2</v>
      </c>
      <c r="G11209" s="19">
        <v>0</v>
      </c>
      <c r="H11209" s="19">
        <v>0</v>
      </c>
    </row>
    <row r="11210" spans="1:8" x14ac:dyDescent="0.25">
      <c r="A11210" s="14" t="str">
        <f t="shared" si="175"/>
        <v>ortegjo012014</v>
      </c>
      <c r="B11210" s="19" t="s">
        <v>1796</v>
      </c>
      <c r="C11210" s="19">
        <v>2014</v>
      </c>
      <c r="D11210" s="19" t="s">
        <v>2334</v>
      </c>
      <c r="E11210" s="19">
        <v>0</v>
      </c>
      <c r="F11210" s="19">
        <v>0</v>
      </c>
      <c r="G11210" s="19">
        <v>0</v>
      </c>
      <c r="H11210" s="19">
        <v>0</v>
      </c>
    </row>
    <row r="11211" spans="1:8" x14ac:dyDescent="0.25">
      <c r="A11211" s="14" t="str">
        <f t="shared" si="175"/>
        <v>ortizda012014</v>
      </c>
      <c r="B11211" s="19" t="s">
        <v>165</v>
      </c>
      <c r="C11211" s="19">
        <v>2014</v>
      </c>
      <c r="D11211" s="19" t="s">
        <v>2335</v>
      </c>
      <c r="E11211" s="19">
        <v>37</v>
      </c>
      <c r="F11211" s="19">
        <v>2</v>
      </c>
      <c r="G11211" s="19">
        <v>0</v>
      </c>
      <c r="H11211" s="19">
        <v>9</v>
      </c>
    </row>
    <row r="11212" spans="1:8" x14ac:dyDescent="0.25">
      <c r="A11212" s="14" t="str">
        <f t="shared" si="175"/>
        <v>osullse012014</v>
      </c>
      <c r="B11212" s="19" t="s">
        <v>1150</v>
      </c>
      <c r="C11212" s="19">
        <v>2014</v>
      </c>
      <c r="D11212" s="19" t="s">
        <v>2334</v>
      </c>
      <c r="E11212" s="19">
        <v>0</v>
      </c>
      <c r="F11212" s="19">
        <v>2</v>
      </c>
      <c r="G11212" s="19">
        <v>0</v>
      </c>
      <c r="H11212" s="19">
        <v>1</v>
      </c>
    </row>
    <row r="11213" spans="1:8" x14ac:dyDescent="0.25">
      <c r="A11213" s="14" t="str">
        <f t="shared" si="175"/>
        <v>oteroda012014</v>
      </c>
      <c r="B11213" s="19" t="s">
        <v>1798</v>
      </c>
      <c r="C11213" s="19">
        <v>2014</v>
      </c>
      <c r="D11213" s="19" t="s">
        <v>2334</v>
      </c>
      <c r="E11213" s="19">
        <v>11</v>
      </c>
      <c r="F11213" s="19">
        <v>18</v>
      </c>
      <c r="G11213" s="19">
        <v>0</v>
      </c>
      <c r="H11213" s="19">
        <v>2</v>
      </c>
    </row>
    <row r="11214" spans="1:8" x14ac:dyDescent="0.25">
      <c r="A11214" s="14" t="str">
        <f t="shared" si="175"/>
        <v>ottavad012014</v>
      </c>
      <c r="B11214" s="19" t="s">
        <v>1356</v>
      </c>
      <c r="C11214" s="19">
        <v>2014</v>
      </c>
      <c r="D11214" s="19" t="s">
        <v>2334</v>
      </c>
      <c r="E11214" s="19">
        <v>2</v>
      </c>
      <c r="F11214" s="19">
        <v>6</v>
      </c>
      <c r="G11214" s="19">
        <v>0</v>
      </c>
      <c r="H11214" s="19">
        <v>0</v>
      </c>
    </row>
    <row r="11215" spans="1:8" x14ac:dyDescent="0.25">
      <c r="A11215" s="14" t="str">
        <f t="shared" si="175"/>
        <v>outmajo012014</v>
      </c>
      <c r="B11215" s="19" t="s">
        <v>982</v>
      </c>
      <c r="C11215" s="19">
        <v>2014</v>
      </c>
      <c r="D11215" s="19" t="s">
        <v>2334</v>
      </c>
      <c r="E11215" s="19">
        <v>2</v>
      </c>
      <c r="F11215" s="19">
        <v>4</v>
      </c>
      <c r="G11215" s="19">
        <v>0</v>
      </c>
      <c r="H11215" s="19">
        <v>0</v>
      </c>
    </row>
    <row r="11216" spans="1:8" x14ac:dyDescent="0.25">
      <c r="A11216" s="14" t="str">
        <f t="shared" si="175"/>
        <v>outmajo012014</v>
      </c>
      <c r="B11216" s="19" t="s">
        <v>982</v>
      </c>
      <c r="C11216" s="19">
        <v>2014</v>
      </c>
      <c r="D11216" s="19" t="s">
        <v>2334</v>
      </c>
      <c r="E11216" s="19">
        <v>0</v>
      </c>
      <c r="F11216" s="19">
        <v>1</v>
      </c>
      <c r="G11216" s="19">
        <v>0</v>
      </c>
      <c r="H11216" s="19">
        <v>1</v>
      </c>
    </row>
    <row r="11217" spans="1:8" x14ac:dyDescent="0.25">
      <c r="A11217" s="14" t="str">
        <f t="shared" si="175"/>
        <v>overbly012014</v>
      </c>
      <c r="B11217" s="19" t="s">
        <v>263</v>
      </c>
      <c r="C11217" s="19">
        <v>2014</v>
      </c>
      <c r="D11217" s="19" t="s">
        <v>2335</v>
      </c>
      <c r="E11217" s="19">
        <v>553</v>
      </c>
      <c r="F11217" s="19">
        <v>34</v>
      </c>
      <c r="G11217" s="19">
        <v>5</v>
      </c>
      <c r="H11217" s="19">
        <v>41</v>
      </c>
    </row>
    <row r="11218" spans="1:8" x14ac:dyDescent="0.25">
      <c r="A11218" s="14" t="str">
        <f t="shared" si="175"/>
        <v>overbly012014</v>
      </c>
      <c r="B11218" s="19" t="s">
        <v>263</v>
      </c>
      <c r="C11218" s="19">
        <v>2014</v>
      </c>
      <c r="D11218" s="19" t="s">
        <v>2334</v>
      </c>
      <c r="E11218" s="19">
        <v>0</v>
      </c>
      <c r="F11218" s="19">
        <v>0</v>
      </c>
      <c r="G11218" s="19">
        <v>0</v>
      </c>
      <c r="H11218" s="19">
        <v>0</v>
      </c>
    </row>
    <row r="11219" spans="1:8" x14ac:dyDescent="0.25">
      <c r="A11219" s="14" t="str">
        <f t="shared" si="175"/>
        <v>owensru012014</v>
      </c>
      <c r="B11219" s="19" t="s">
        <v>2235</v>
      </c>
      <c r="C11219" s="19">
        <v>2014</v>
      </c>
      <c r="D11219" s="19" t="s">
        <v>2334</v>
      </c>
      <c r="E11219" s="19">
        <v>0</v>
      </c>
      <c r="F11219" s="19">
        <v>1</v>
      </c>
      <c r="G11219" s="19">
        <v>0</v>
      </c>
      <c r="H11219" s="19">
        <v>0</v>
      </c>
    </row>
    <row r="11220" spans="1:8" x14ac:dyDescent="0.25">
      <c r="A11220" s="14" t="str">
        <f t="shared" si="175"/>
        <v>owingch012014</v>
      </c>
      <c r="B11220" s="19" t="s">
        <v>2016</v>
      </c>
      <c r="C11220" s="19">
        <v>2014</v>
      </c>
      <c r="D11220" s="19" t="s">
        <v>39</v>
      </c>
      <c r="E11220" s="19">
        <v>32</v>
      </c>
      <c r="F11220" s="19">
        <v>48</v>
      </c>
      <c r="G11220" s="19">
        <v>0</v>
      </c>
      <c r="H11220" s="19">
        <v>11</v>
      </c>
    </row>
    <row r="11221" spans="1:8" x14ac:dyDescent="0.25">
      <c r="A11221" s="14" t="str">
        <f t="shared" si="175"/>
        <v>owingch012014</v>
      </c>
      <c r="B11221" s="19" t="s">
        <v>2016</v>
      </c>
      <c r="C11221" s="19">
        <v>2014</v>
      </c>
      <c r="D11221" s="19" t="s">
        <v>2333</v>
      </c>
      <c r="E11221" s="19">
        <v>77</v>
      </c>
      <c r="F11221" s="19">
        <v>165</v>
      </c>
      <c r="G11221" s="19">
        <v>11</v>
      </c>
      <c r="H11221" s="19">
        <v>36</v>
      </c>
    </row>
    <row r="11222" spans="1:8" x14ac:dyDescent="0.25">
      <c r="A11222" s="14" t="str">
        <f t="shared" si="175"/>
        <v>ozunama012014</v>
      </c>
      <c r="B11222" s="19" t="s">
        <v>2017</v>
      </c>
      <c r="C11222" s="19">
        <v>2014</v>
      </c>
      <c r="D11222" s="19" t="s">
        <v>2329</v>
      </c>
      <c r="E11222" s="19">
        <v>325</v>
      </c>
      <c r="F11222" s="19">
        <v>8</v>
      </c>
      <c r="G11222" s="19">
        <v>5</v>
      </c>
      <c r="H11222" s="19">
        <v>0</v>
      </c>
    </row>
    <row r="11223" spans="1:8" x14ac:dyDescent="0.25">
      <c r="A11223" s="14" t="str">
        <f t="shared" si="175"/>
        <v>ozunama012014</v>
      </c>
      <c r="B11223" s="19" t="s">
        <v>2017</v>
      </c>
      <c r="C11223" s="19">
        <v>2014</v>
      </c>
      <c r="D11223" s="19" t="s">
        <v>2330</v>
      </c>
      <c r="E11223" s="19">
        <v>29</v>
      </c>
      <c r="F11223" s="19">
        <v>2</v>
      </c>
      <c r="G11223" s="19">
        <v>0</v>
      </c>
      <c r="H11223" s="19">
        <v>1</v>
      </c>
    </row>
    <row r="11224" spans="1:8" x14ac:dyDescent="0.25">
      <c r="A11224" s="14" t="str">
        <f t="shared" si="175"/>
        <v>ozunama012014</v>
      </c>
      <c r="B11224" s="19" t="s">
        <v>2017</v>
      </c>
      <c r="C11224" s="19">
        <v>2014</v>
      </c>
      <c r="D11224" s="19" t="s">
        <v>2331</v>
      </c>
      <c r="E11224" s="19">
        <v>356</v>
      </c>
      <c r="F11224" s="19">
        <v>10</v>
      </c>
      <c r="G11224" s="19">
        <v>5</v>
      </c>
      <c r="H11224" s="19">
        <v>1</v>
      </c>
    </row>
    <row r="11225" spans="1:8" x14ac:dyDescent="0.25">
      <c r="A11225" s="14" t="str">
        <f t="shared" si="175"/>
        <v>ozunama012014</v>
      </c>
      <c r="B11225" s="19" t="s">
        <v>2017</v>
      </c>
      <c r="C11225" s="19">
        <v>2014</v>
      </c>
      <c r="D11225" s="19" t="s">
        <v>2332</v>
      </c>
      <c r="E11225" s="19">
        <v>2</v>
      </c>
      <c r="F11225" s="19">
        <v>0</v>
      </c>
      <c r="G11225" s="19">
        <v>0</v>
      </c>
      <c r="H11225" s="19">
        <v>0</v>
      </c>
    </row>
    <row r="11226" spans="1:8" x14ac:dyDescent="0.25">
      <c r="A11226" s="14" t="str">
        <f t="shared" si="175"/>
        <v>pachejo012014</v>
      </c>
      <c r="B11226" s="19" t="s">
        <v>1576</v>
      </c>
      <c r="C11226" s="19">
        <v>2014</v>
      </c>
      <c r="D11226" s="19" t="s">
        <v>2335</v>
      </c>
      <c r="E11226" s="19">
        <v>13</v>
      </c>
      <c r="F11226" s="19">
        <v>3</v>
      </c>
      <c r="G11226" s="19">
        <v>0</v>
      </c>
      <c r="H11226" s="19">
        <v>0</v>
      </c>
    </row>
    <row r="11227" spans="1:8" x14ac:dyDescent="0.25">
      <c r="A11227" s="14" t="str">
        <f t="shared" si="175"/>
        <v>pachejo012014</v>
      </c>
      <c r="B11227" s="19" t="s">
        <v>1576</v>
      </c>
      <c r="C11227" s="19">
        <v>2014</v>
      </c>
      <c r="D11227" s="19" t="s">
        <v>2335</v>
      </c>
      <c r="E11227" s="19">
        <v>71</v>
      </c>
      <c r="F11227" s="19">
        <v>4</v>
      </c>
      <c r="G11227" s="19">
        <v>0</v>
      </c>
      <c r="H11227" s="19">
        <v>5</v>
      </c>
    </row>
    <row r="11228" spans="1:8" x14ac:dyDescent="0.25">
      <c r="A11228" s="14" t="str">
        <f t="shared" si="175"/>
        <v>pachejo012014</v>
      </c>
      <c r="B11228" s="19" t="s">
        <v>1576</v>
      </c>
      <c r="C11228" s="19">
        <v>2014</v>
      </c>
      <c r="D11228" s="19" t="s">
        <v>39</v>
      </c>
      <c r="E11228" s="19">
        <v>0</v>
      </c>
      <c r="F11228" s="19">
        <v>0</v>
      </c>
      <c r="G11228" s="19">
        <v>0</v>
      </c>
      <c r="H11228" s="19">
        <v>0</v>
      </c>
    </row>
    <row r="11229" spans="1:8" x14ac:dyDescent="0.25">
      <c r="A11229" s="14" t="str">
        <f t="shared" si="175"/>
        <v>pachejo012014</v>
      </c>
      <c r="B11229" s="19" t="s">
        <v>1576</v>
      </c>
      <c r="C11229" s="19">
        <v>2014</v>
      </c>
      <c r="D11229" s="19" t="s">
        <v>39</v>
      </c>
      <c r="E11229" s="19">
        <v>1</v>
      </c>
      <c r="F11229" s="19">
        <v>0</v>
      </c>
      <c r="G11229" s="19">
        <v>0</v>
      </c>
      <c r="H11229" s="19">
        <v>0</v>
      </c>
    </row>
    <row r="11230" spans="1:8" x14ac:dyDescent="0.25">
      <c r="A11230" s="14" t="str">
        <f t="shared" si="175"/>
        <v>pachejo012014</v>
      </c>
      <c r="B11230" s="19" t="s">
        <v>1576</v>
      </c>
      <c r="C11230" s="19">
        <v>2014</v>
      </c>
      <c r="D11230" s="19" t="s">
        <v>40</v>
      </c>
      <c r="E11230" s="19">
        <v>0</v>
      </c>
      <c r="F11230" s="19">
        <v>1</v>
      </c>
      <c r="G11230" s="19">
        <v>1</v>
      </c>
      <c r="H11230" s="19">
        <v>0</v>
      </c>
    </row>
    <row r="11231" spans="1:8" x14ac:dyDescent="0.25">
      <c r="A11231" s="14" t="str">
        <f t="shared" si="175"/>
        <v>pachejo012014</v>
      </c>
      <c r="B11231" s="19" t="s">
        <v>1576</v>
      </c>
      <c r="C11231" s="19">
        <v>2014</v>
      </c>
      <c r="D11231" s="19" t="s">
        <v>2336</v>
      </c>
      <c r="E11231" s="19">
        <v>132</v>
      </c>
      <c r="F11231" s="19">
        <v>7</v>
      </c>
      <c r="G11231" s="19">
        <v>1</v>
      </c>
      <c r="H11231" s="19">
        <v>0</v>
      </c>
    </row>
    <row r="11232" spans="1:8" x14ac:dyDescent="0.25">
      <c r="A11232" s="14" t="str">
        <f t="shared" si="175"/>
        <v>paganan012014</v>
      </c>
      <c r="B11232" s="19" t="s">
        <v>707</v>
      </c>
      <c r="C11232" s="19">
        <v>2014</v>
      </c>
      <c r="D11232" s="19" t="s">
        <v>2329</v>
      </c>
      <c r="E11232" s="19">
        <v>209</v>
      </c>
      <c r="F11232" s="19">
        <v>3</v>
      </c>
      <c r="G11232" s="19">
        <v>1</v>
      </c>
      <c r="H11232" s="19">
        <v>1</v>
      </c>
    </row>
    <row r="11233" spans="1:8" x14ac:dyDescent="0.25">
      <c r="A11233" s="14" t="str">
        <f t="shared" si="175"/>
        <v>paganan012014</v>
      </c>
      <c r="B11233" s="19" t="s">
        <v>707</v>
      </c>
      <c r="C11233" s="19">
        <v>2014</v>
      </c>
      <c r="D11233" s="19" t="s">
        <v>2331</v>
      </c>
      <c r="E11233" s="19">
        <v>209</v>
      </c>
      <c r="F11233" s="19">
        <v>3</v>
      </c>
      <c r="G11233" s="19">
        <v>1</v>
      </c>
      <c r="H11233" s="19">
        <v>1</v>
      </c>
    </row>
    <row r="11234" spans="1:8" x14ac:dyDescent="0.25">
      <c r="A11234" s="14" t="str">
        <f t="shared" si="175"/>
        <v>pagnoma012014</v>
      </c>
      <c r="B11234" s="19" t="s">
        <v>1151</v>
      </c>
      <c r="C11234" s="19">
        <v>2014</v>
      </c>
      <c r="D11234" s="19" t="s">
        <v>2336</v>
      </c>
      <c r="E11234" s="19">
        <v>2</v>
      </c>
      <c r="F11234" s="19">
        <v>0</v>
      </c>
      <c r="G11234" s="19">
        <v>0</v>
      </c>
      <c r="H11234" s="19">
        <v>0</v>
      </c>
    </row>
    <row r="11235" spans="1:8" x14ac:dyDescent="0.25">
      <c r="A11235" s="14" t="str">
        <f t="shared" si="175"/>
        <v>panikjo012014</v>
      </c>
      <c r="B11235" s="19" t="s">
        <v>2236</v>
      </c>
      <c r="C11235" s="19">
        <v>2014</v>
      </c>
      <c r="D11235" s="19" t="s">
        <v>39</v>
      </c>
      <c r="E11235" s="19">
        <v>131</v>
      </c>
      <c r="F11235" s="19">
        <v>185</v>
      </c>
      <c r="G11235" s="19">
        <v>8</v>
      </c>
      <c r="H11235" s="19">
        <v>53</v>
      </c>
    </row>
    <row r="11236" spans="1:8" x14ac:dyDescent="0.25">
      <c r="A11236" s="14" t="str">
        <f t="shared" si="175"/>
        <v>papeljo012014</v>
      </c>
      <c r="B11236" s="19" t="s">
        <v>583</v>
      </c>
      <c r="C11236" s="19">
        <v>2014</v>
      </c>
      <c r="D11236" s="19" t="s">
        <v>2334</v>
      </c>
      <c r="E11236" s="19">
        <v>3</v>
      </c>
      <c r="F11236" s="19">
        <v>3</v>
      </c>
      <c r="G11236" s="19">
        <v>0</v>
      </c>
      <c r="H11236" s="19">
        <v>0</v>
      </c>
    </row>
    <row r="11237" spans="1:8" x14ac:dyDescent="0.25">
      <c r="A11237" s="14" t="str">
        <f t="shared" si="175"/>
        <v>paredji012014</v>
      </c>
      <c r="B11237" s="19" t="s">
        <v>1577</v>
      </c>
      <c r="C11237" s="19">
        <v>2014</v>
      </c>
      <c r="D11237" s="19" t="s">
        <v>39</v>
      </c>
      <c r="E11237" s="19">
        <v>0</v>
      </c>
      <c r="F11237" s="19">
        <v>1</v>
      </c>
      <c r="G11237" s="19">
        <v>0</v>
      </c>
      <c r="H11237" s="19">
        <v>0</v>
      </c>
    </row>
    <row r="11238" spans="1:8" x14ac:dyDescent="0.25">
      <c r="A11238" s="14" t="str">
        <f t="shared" si="175"/>
        <v>paredji012014</v>
      </c>
      <c r="B11238" s="19" t="s">
        <v>1577</v>
      </c>
      <c r="C11238" s="19">
        <v>2014</v>
      </c>
      <c r="D11238" s="19" t="s">
        <v>39</v>
      </c>
      <c r="E11238" s="19">
        <v>0</v>
      </c>
      <c r="F11238" s="19">
        <v>0</v>
      </c>
      <c r="G11238" s="19">
        <v>0</v>
      </c>
      <c r="H11238" s="19">
        <v>0</v>
      </c>
    </row>
    <row r="11239" spans="1:8" x14ac:dyDescent="0.25">
      <c r="A11239" s="14" t="str">
        <f t="shared" si="175"/>
        <v>paredji012014</v>
      </c>
      <c r="B11239" s="19" t="s">
        <v>1577</v>
      </c>
      <c r="C11239" s="19">
        <v>2014</v>
      </c>
      <c r="D11239" s="19" t="s">
        <v>40</v>
      </c>
      <c r="E11239" s="19">
        <v>1</v>
      </c>
      <c r="F11239" s="19">
        <v>2</v>
      </c>
      <c r="G11239" s="19">
        <v>0</v>
      </c>
      <c r="H11239" s="19">
        <v>1</v>
      </c>
    </row>
    <row r="11240" spans="1:8" x14ac:dyDescent="0.25">
      <c r="A11240" s="14" t="str">
        <f t="shared" si="175"/>
        <v>paredji012014</v>
      </c>
      <c r="B11240" s="19" t="s">
        <v>1577</v>
      </c>
      <c r="C11240" s="19">
        <v>2014</v>
      </c>
      <c r="D11240" s="19" t="s">
        <v>40</v>
      </c>
      <c r="E11240" s="19">
        <v>7</v>
      </c>
      <c r="F11240" s="19">
        <v>20</v>
      </c>
      <c r="G11240" s="19">
        <v>3</v>
      </c>
      <c r="H11240" s="19">
        <v>2</v>
      </c>
    </row>
    <row r="11241" spans="1:8" x14ac:dyDescent="0.25">
      <c r="A11241" s="14" t="str">
        <f t="shared" si="175"/>
        <v>parkebl012014</v>
      </c>
      <c r="B11241" s="19" t="s">
        <v>1799</v>
      </c>
      <c r="C11241" s="19">
        <v>2014</v>
      </c>
      <c r="D11241" s="19" t="s">
        <v>2334</v>
      </c>
      <c r="E11241" s="19">
        <v>0</v>
      </c>
      <c r="F11241" s="19">
        <v>2</v>
      </c>
      <c r="G11241" s="19">
        <v>0</v>
      </c>
      <c r="H11241" s="19">
        <v>0</v>
      </c>
    </row>
    <row r="11242" spans="1:8" x14ac:dyDescent="0.25">
      <c r="A11242" s="14" t="str">
        <f t="shared" si="175"/>
        <v>parkeky012014</v>
      </c>
      <c r="B11242" s="19" t="s">
        <v>2237</v>
      </c>
      <c r="C11242" s="19">
        <v>2014</v>
      </c>
      <c r="D11242" s="19" t="s">
        <v>2335</v>
      </c>
      <c r="E11242" s="19">
        <v>15</v>
      </c>
      <c r="F11242" s="19">
        <v>1</v>
      </c>
      <c r="G11242" s="19">
        <v>0</v>
      </c>
      <c r="H11242" s="19">
        <v>2</v>
      </c>
    </row>
    <row r="11243" spans="1:8" x14ac:dyDescent="0.25">
      <c r="A11243" s="14" t="str">
        <f t="shared" si="175"/>
        <v>parkeky012014</v>
      </c>
      <c r="B11243" s="19" t="s">
        <v>2237</v>
      </c>
      <c r="C11243" s="19">
        <v>2014</v>
      </c>
      <c r="D11243" s="19" t="s">
        <v>2331</v>
      </c>
      <c r="E11243" s="19">
        <v>4</v>
      </c>
      <c r="F11243" s="19">
        <v>1</v>
      </c>
      <c r="G11243" s="19">
        <v>0</v>
      </c>
      <c r="H11243" s="19">
        <v>0</v>
      </c>
    </row>
    <row r="11244" spans="1:8" x14ac:dyDescent="0.25">
      <c r="A11244" s="14" t="str">
        <f t="shared" si="175"/>
        <v>parkeky012014</v>
      </c>
      <c r="B11244" s="19" t="s">
        <v>2237</v>
      </c>
      <c r="C11244" s="19">
        <v>2014</v>
      </c>
      <c r="D11244" s="19" t="s">
        <v>2332</v>
      </c>
      <c r="E11244" s="19">
        <v>4</v>
      </c>
      <c r="F11244" s="19">
        <v>1</v>
      </c>
      <c r="G11244" s="19">
        <v>0</v>
      </c>
      <c r="H11244" s="19">
        <v>0</v>
      </c>
    </row>
    <row r="11245" spans="1:8" x14ac:dyDescent="0.25">
      <c r="A11245" s="14" t="str">
        <f t="shared" si="175"/>
        <v>parmech012014</v>
      </c>
      <c r="B11245" s="19" t="s">
        <v>1579</v>
      </c>
      <c r="C11245" s="19">
        <v>2014</v>
      </c>
      <c r="D11245" s="19" t="s">
        <v>2335</v>
      </c>
      <c r="E11245" s="19">
        <v>167</v>
      </c>
      <c r="F11245" s="19">
        <v>18</v>
      </c>
      <c r="G11245" s="19">
        <v>1</v>
      </c>
      <c r="H11245" s="19">
        <v>15</v>
      </c>
    </row>
    <row r="11246" spans="1:8" x14ac:dyDescent="0.25">
      <c r="A11246" s="14" t="str">
        <f t="shared" si="175"/>
        <v>parmech012014</v>
      </c>
      <c r="B11246" s="19" t="s">
        <v>1579</v>
      </c>
      <c r="C11246" s="19">
        <v>2014</v>
      </c>
      <c r="D11246" s="19" t="s">
        <v>2329</v>
      </c>
      <c r="E11246" s="19">
        <v>6</v>
      </c>
      <c r="F11246" s="19">
        <v>0</v>
      </c>
      <c r="G11246" s="19">
        <v>0</v>
      </c>
      <c r="H11246" s="19">
        <v>0</v>
      </c>
    </row>
    <row r="11247" spans="1:8" x14ac:dyDescent="0.25">
      <c r="A11247" s="14" t="str">
        <f t="shared" si="175"/>
        <v>parmech012014</v>
      </c>
      <c r="B11247" s="19" t="s">
        <v>1579</v>
      </c>
      <c r="C11247" s="19">
        <v>2014</v>
      </c>
      <c r="D11247" s="19" t="s">
        <v>2330</v>
      </c>
      <c r="E11247" s="19">
        <v>33</v>
      </c>
      <c r="F11247" s="19">
        <v>3</v>
      </c>
      <c r="G11247" s="19">
        <v>0</v>
      </c>
      <c r="H11247" s="19">
        <v>2</v>
      </c>
    </row>
    <row r="11248" spans="1:8" x14ac:dyDescent="0.25">
      <c r="A11248" s="14" t="str">
        <f t="shared" si="175"/>
        <v>parmech012014</v>
      </c>
      <c r="B11248" s="19" t="s">
        <v>1579</v>
      </c>
      <c r="C11248" s="19">
        <v>2014</v>
      </c>
      <c r="D11248" s="19" t="s">
        <v>2331</v>
      </c>
      <c r="E11248" s="19">
        <v>102</v>
      </c>
      <c r="F11248" s="19">
        <v>4</v>
      </c>
      <c r="G11248" s="19">
        <v>1</v>
      </c>
      <c r="H11248" s="19">
        <v>3</v>
      </c>
    </row>
    <row r="11249" spans="1:8" x14ac:dyDescent="0.25">
      <c r="A11249" s="14" t="str">
        <f t="shared" si="175"/>
        <v>parmech012014</v>
      </c>
      <c r="B11249" s="19" t="s">
        <v>1579</v>
      </c>
      <c r="C11249" s="19">
        <v>2014</v>
      </c>
      <c r="D11249" s="19" t="s">
        <v>2332</v>
      </c>
      <c r="E11249" s="19">
        <v>63</v>
      </c>
      <c r="F11249" s="19">
        <v>1</v>
      </c>
      <c r="G11249" s="19">
        <v>1</v>
      </c>
      <c r="H11249" s="19">
        <v>1</v>
      </c>
    </row>
    <row r="11250" spans="1:8" x14ac:dyDescent="0.25">
      <c r="A11250" s="14" t="str">
        <f t="shared" si="175"/>
        <v>parnebo012014</v>
      </c>
      <c r="B11250" s="19" t="s">
        <v>984</v>
      </c>
      <c r="C11250" s="19">
        <v>2014</v>
      </c>
      <c r="D11250" s="19" t="s">
        <v>2334</v>
      </c>
      <c r="E11250" s="19">
        <v>0</v>
      </c>
      <c r="F11250" s="19">
        <v>0</v>
      </c>
      <c r="G11250" s="19">
        <v>0</v>
      </c>
      <c r="H11250" s="19">
        <v>0</v>
      </c>
    </row>
    <row r="11251" spans="1:8" x14ac:dyDescent="0.25">
      <c r="A11251" s="14" t="str">
        <f t="shared" si="175"/>
        <v>parrage012014</v>
      </c>
      <c r="B11251" s="19" t="s">
        <v>1152</v>
      </c>
      <c r="C11251" s="19">
        <v>2014</v>
      </c>
      <c r="D11251" s="19" t="s">
        <v>2329</v>
      </c>
      <c r="E11251" s="19">
        <v>5</v>
      </c>
      <c r="F11251" s="19">
        <v>0</v>
      </c>
      <c r="G11251" s="19">
        <v>0</v>
      </c>
      <c r="H11251" s="19">
        <v>0</v>
      </c>
    </row>
    <row r="11252" spans="1:8" x14ac:dyDescent="0.25">
      <c r="A11252" s="14" t="str">
        <f t="shared" si="175"/>
        <v>parrage012014</v>
      </c>
      <c r="B11252" s="19" t="s">
        <v>1152</v>
      </c>
      <c r="C11252" s="19">
        <v>2014</v>
      </c>
      <c r="D11252" s="19" t="s">
        <v>2329</v>
      </c>
      <c r="E11252" s="19">
        <v>16</v>
      </c>
      <c r="F11252" s="19">
        <v>0</v>
      </c>
      <c r="G11252" s="19">
        <v>2</v>
      </c>
      <c r="H11252" s="19">
        <v>0</v>
      </c>
    </row>
    <row r="11253" spans="1:8" x14ac:dyDescent="0.25">
      <c r="A11253" s="14" t="str">
        <f t="shared" si="175"/>
        <v>parrage012014</v>
      </c>
      <c r="B11253" s="19" t="s">
        <v>1152</v>
      </c>
      <c r="C11253" s="19">
        <v>2014</v>
      </c>
      <c r="D11253" s="19" t="s">
        <v>2330</v>
      </c>
      <c r="E11253" s="19">
        <v>39</v>
      </c>
      <c r="F11253" s="19">
        <v>0</v>
      </c>
      <c r="G11253" s="19">
        <v>1</v>
      </c>
      <c r="H11253" s="19">
        <v>0</v>
      </c>
    </row>
    <row r="11254" spans="1:8" x14ac:dyDescent="0.25">
      <c r="A11254" s="14" t="str">
        <f t="shared" si="175"/>
        <v>parrage012014</v>
      </c>
      <c r="B11254" s="19" t="s">
        <v>1152</v>
      </c>
      <c r="C11254" s="19">
        <v>2014</v>
      </c>
      <c r="D11254" s="19" t="s">
        <v>2331</v>
      </c>
      <c r="E11254" s="19">
        <v>186</v>
      </c>
      <c r="F11254" s="19">
        <v>8</v>
      </c>
      <c r="G11254" s="19">
        <v>4</v>
      </c>
      <c r="H11254" s="19">
        <v>2</v>
      </c>
    </row>
    <row r="11255" spans="1:8" x14ac:dyDescent="0.25">
      <c r="A11255" s="14" t="str">
        <f t="shared" si="175"/>
        <v>parrage012014</v>
      </c>
      <c r="B11255" s="19" t="s">
        <v>1152</v>
      </c>
      <c r="C11255" s="19">
        <v>2014</v>
      </c>
      <c r="D11255" s="19" t="s">
        <v>2331</v>
      </c>
      <c r="E11255" s="19">
        <v>66</v>
      </c>
      <c r="F11255" s="19">
        <v>1</v>
      </c>
      <c r="G11255" s="19">
        <v>3</v>
      </c>
      <c r="H11255" s="19">
        <v>1</v>
      </c>
    </row>
    <row r="11256" spans="1:8" x14ac:dyDescent="0.25">
      <c r="A11256" s="14" t="str">
        <f t="shared" si="175"/>
        <v>parrage012014</v>
      </c>
      <c r="B11256" s="19" t="s">
        <v>1152</v>
      </c>
      <c r="C11256" s="19">
        <v>2014</v>
      </c>
      <c r="D11256" s="19" t="s">
        <v>2332</v>
      </c>
      <c r="E11256" s="19">
        <v>181</v>
      </c>
      <c r="F11256" s="19">
        <v>8</v>
      </c>
      <c r="G11256" s="19">
        <v>4</v>
      </c>
      <c r="H11256" s="19">
        <v>2</v>
      </c>
    </row>
    <row r="11257" spans="1:8" x14ac:dyDescent="0.25">
      <c r="A11257" s="14" t="str">
        <f t="shared" si="175"/>
        <v>parrage012014</v>
      </c>
      <c r="B11257" s="19" t="s">
        <v>1152</v>
      </c>
      <c r="C11257" s="19">
        <v>2014</v>
      </c>
      <c r="D11257" s="19" t="s">
        <v>2332</v>
      </c>
      <c r="E11257" s="19">
        <v>11</v>
      </c>
      <c r="F11257" s="19">
        <v>1</v>
      </c>
      <c r="G11257" s="19">
        <v>0</v>
      </c>
      <c r="H11257" s="19">
        <v>1</v>
      </c>
    </row>
    <row r="11258" spans="1:8" x14ac:dyDescent="0.25">
      <c r="A11258" s="14" t="str">
        <f t="shared" si="175"/>
        <v>parrama012014</v>
      </c>
      <c r="B11258" s="19" t="s">
        <v>834</v>
      </c>
      <c r="C11258" s="19">
        <v>2014</v>
      </c>
      <c r="D11258" s="19" t="s">
        <v>2334</v>
      </c>
      <c r="E11258" s="19">
        <v>5</v>
      </c>
      <c r="F11258" s="19">
        <v>6</v>
      </c>
      <c r="G11258" s="19">
        <v>0</v>
      </c>
      <c r="H11258" s="19">
        <v>1</v>
      </c>
    </row>
    <row r="11259" spans="1:8" x14ac:dyDescent="0.25">
      <c r="A11259" s="14" t="str">
        <f t="shared" si="175"/>
        <v>parrian012014</v>
      </c>
      <c r="B11259" s="19" t="s">
        <v>1580</v>
      </c>
      <c r="C11259" s="19">
        <v>2014</v>
      </c>
      <c r="D11259" s="19" t="s">
        <v>39</v>
      </c>
      <c r="E11259" s="19">
        <v>7</v>
      </c>
      <c r="F11259" s="19">
        <v>11</v>
      </c>
      <c r="G11259" s="19">
        <v>0</v>
      </c>
      <c r="H11259" s="19">
        <v>7</v>
      </c>
    </row>
    <row r="11260" spans="1:8" x14ac:dyDescent="0.25">
      <c r="A11260" s="14" t="str">
        <f t="shared" si="175"/>
        <v>parrian012014</v>
      </c>
      <c r="B11260" s="19" t="s">
        <v>1580</v>
      </c>
      <c r="C11260" s="19">
        <v>2014</v>
      </c>
      <c r="D11260" s="19" t="s">
        <v>40</v>
      </c>
      <c r="E11260" s="19">
        <v>1</v>
      </c>
      <c r="F11260" s="19">
        <v>0</v>
      </c>
      <c r="G11260" s="19">
        <v>0</v>
      </c>
      <c r="H11260" s="19">
        <v>0</v>
      </c>
    </row>
    <row r="11261" spans="1:8" x14ac:dyDescent="0.25">
      <c r="A11261" s="14" t="str">
        <f t="shared" si="175"/>
        <v>parrian012014</v>
      </c>
      <c r="B11261" s="19" t="s">
        <v>1580</v>
      </c>
      <c r="C11261" s="19">
        <v>2014</v>
      </c>
      <c r="D11261" s="19" t="s">
        <v>2330</v>
      </c>
      <c r="E11261" s="19">
        <v>0</v>
      </c>
      <c r="F11261" s="19">
        <v>0</v>
      </c>
      <c r="G11261" s="19">
        <v>0</v>
      </c>
      <c r="H11261" s="19">
        <v>0</v>
      </c>
    </row>
    <row r="11262" spans="1:8" x14ac:dyDescent="0.25">
      <c r="A11262" s="14" t="str">
        <f t="shared" si="175"/>
        <v>parrian012014</v>
      </c>
      <c r="B11262" s="19" t="s">
        <v>1580</v>
      </c>
      <c r="C11262" s="19">
        <v>2014</v>
      </c>
      <c r="D11262" s="19" t="s">
        <v>2331</v>
      </c>
      <c r="E11262" s="19">
        <v>0</v>
      </c>
      <c r="F11262" s="19">
        <v>0</v>
      </c>
      <c r="G11262" s="19">
        <v>0</v>
      </c>
      <c r="H11262" s="19">
        <v>0</v>
      </c>
    </row>
    <row r="11263" spans="1:8" x14ac:dyDescent="0.25">
      <c r="A11263" s="14" t="str">
        <f t="shared" si="175"/>
        <v>parrian012014</v>
      </c>
      <c r="B11263" s="19" t="s">
        <v>1580</v>
      </c>
      <c r="C11263" s="19">
        <v>2014</v>
      </c>
      <c r="D11263" s="19" t="s">
        <v>2333</v>
      </c>
      <c r="E11263" s="19">
        <v>12</v>
      </c>
      <c r="F11263" s="19">
        <v>23</v>
      </c>
      <c r="G11263" s="19">
        <v>1</v>
      </c>
      <c r="H11263" s="19">
        <v>4</v>
      </c>
    </row>
    <row r="11264" spans="1:8" x14ac:dyDescent="0.25">
      <c r="A11264" s="14" t="str">
        <f t="shared" si="175"/>
        <v>partccu012014</v>
      </c>
      <c r="B11264" s="19" t="s">
        <v>2018</v>
      </c>
      <c r="C11264" s="19">
        <v>2014</v>
      </c>
      <c r="D11264" s="19" t="s">
        <v>2334</v>
      </c>
      <c r="E11264" s="19">
        <v>0</v>
      </c>
      <c r="F11264" s="19">
        <v>0</v>
      </c>
      <c r="G11264" s="19">
        <v>0</v>
      </c>
      <c r="H11264" s="19">
        <v>0</v>
      </c>
    </row>
    <row r="11265" spans="1:8" x14ac:dyDescent="0.25">
      <c r="A11265" s="14" t="str">
        <f t="shared" si="175"/>
        <v>pastoty012014</v>
      </c>
      <c r="B11265" s="19" t="s">
        <v>1800</v>
      </c>
      <c r="C11265" s="19">
        <v>2014</v>
      </c>
      <c r="D11265" s="19" t="s">
        <v>39</v>
      </c>
      <c r="E11265" s="19">
        <v>11</v>
      </c>
      <c r="F11265" s="19">
        <v>18</v>
      </c>
      <c r="G11265" s="19">
        <v>1</v>
      </c>
      <c r="H11265" s="19">
        <v>5</v>
      </c>
    </row>
    <row r="11266" spans="1:8" x14ac:dyDescent="0.25">
      <c r="A11266" s="14" t="str">
        <f t="shared" si="175"/>
        <v>paterjo012014</v>
      </c>
      <c r="B11266" s="19" t="s">
        <v>1581</v>
      </c>
      <c r="C11266" s="19">
        <v>2014</v>
      </c>
      <c r="D11266" s="19" t="s">
        <v>2334</v>
      </c>
      <c r="E11266" s="19">
        <v>0</v>
      </c>
      <c r="F11266" s="19">
        <v>0</v>
      </c>
      <c r="G11266" s="19">
        <v>0</v>
      </c>
      <c r="H11266" s="19">
        <v>0</v>
      </c>
    </row>
    <row r="11267" spans="1:8" x14ac:dyDescent="0.25">
      <c r="A11267" s="14" t="str">
        <f t="shared" ref="A11267:A11330" si="176">B11267&amp;C11267</f>
        <v>pattere022014</v>
      </c>
      <c r="B11267" s="19" t="s">
        <v>2238</v>
      </c>
      <c r="C11267" s="19">
        <v>2014</v>
      </c>
      <c r="D11267" s="19" t="s">
        <v>2334</v>
      </c>
      <c r="E11267" s="19">
        <v>1</v>
      </c>
      <c r="F11267" s="19">
        <v>1</v>
      </c>
      <c r="G11267" s="19">
        <v>0</v>
      </c>
      <c r="H11267" s="19">
        <v>0</v>
      </c>
    </row>
    <row r="11268" spans="1:8" x14ac:dyDescent="0.25">
      <c r="A11268" s="14" t="str">
        <f t="shared" si="176"/>
        <v>pattosp012014</v>
      </c>
      <c r="B11268" s="19" t="s">
        <v>2239</v>
      </c>
      <c r="C11268" s="19">
        <v>2014</v>
      </c>
      <c r="D11268" s="19" t="s">
        <v>2334</v>
      </c>
      <c r="E11268" s="19">
        <v>1</v>
      </c>
      <c r="F11268" s="19">
        <v>2</v>
      </c>
      <c r="G11268" s="19">
        <v>0</v>
      </c>
      <c r="H11268" s="19">
        <v>1</v>
      </c>
    </row>
    <row r="11269" spans="1:8" x14ac:dyDescent="0.25">
      <c r="A11269" s="14" t="str">
        <f t="shared" si="176"/>
        <v>pattotr012014</v>
      </c>
      <c r="B11269" s="19" t="s">
        <v>836</v>
      </c>
      <c r="C11269" s="19">
        <v>2014</v>
      </c>
      <c r="D11269" s="19" t="s">
        <v>2334</v>
      </c>
      <c r="E11269" s="19">
        <v>0</v>
      </c>
      <c r="F11269" s="19">
        <v>0</v>
      </c>
      <c r="G11269" s="19">
        <v>0</v>
      </c>
      <c r="H11269" s="19">
        <v>0</v>
      </c>
    </row>
    <row r="11270" spans="1:8" x14ac:dyDescent="0.25">
      <c r="A11270" s="14" t="str">
        <f t="shared" si="176"/>
        <v>pattotr012014</v>
      </c>
      <c r="B11270" s="19" t="s">
        <v>836</v>
      </c>
      <c r="C11270" s="19">
        <v>2014</v>
      </c>
      <c r="D11270" s="19" t="s">
        <v>2334</v>
      </c>
      <c r="E11270" s="19">
        <v>0</v>
      </c>
      <c r="F11270" s="19">
        <v>0</v>
      </c>
      <c r="G11270" s="19">
        <v>0</v>
      </c>
      <c r="H11270" s="19">
        <v>0</v>
      </c>
    </row>
    <row r="11271" spans="1:8" x14ac:dyDescent="0.25">
      <c r="A11271" s="14" t="str">
        <f t="shared" si="176"/>
        <v>paulife012014</v>
      </c>
      <c r="B11271" s="19" t="s">
        <v>837</v>
      </c>
      <c r="C11271" s="19">
        <v>2014</v>
      </c>
      <c r="D11271" s="19" t="s">
        <v>2334</v>
      </c>
      <c r="E11271" s="19">
        <v>1</v>
      </c>
      <c r="F11271" s="19">
        <v>0</v>
      </c>
      <c r="G11271" s="19">
        <v>0</v>
      </c>
      <c r="H11271" s="19">
        <v>0</v>
      </c>
    </row>
    <row r="11272" spans="1:8" x14ac:dyDescent="0.25">
      <c r="A11272" s="14" t="str">
        <f t="shared" si="176"/>
        <v>paulsbe012014</v>
      </c>
      <c r="B11272" s="19" t="s">
        <v>2240</v>
      </c>
      <c r="C11272" s="19">
        <v>2014</v>
      </c>
      <c r="D11272" s="19" t="s">
        <v>2335</v>
      </c>
      <c r="E11272" s="19">
        <v>110</v>
      </c>
      <c r="F11272" s="19">
        <v>8</v>
      </c>
      <c r="G11272" s="19">
        <v>0</v>
      </c>
      <c r="H11272" s="19">
        <v>7</v>
      </c>
    </row>
    <row r="11273" spans="1:8" x14ac:dyDescent="0.25">
      <c r="A11273" s="14" t="str">
        <f t="shared" si="176"/>
        <v>paulsbe012014</v>
      </c>
      <c r="B11273" s="19" t="s">
        <v>2240</v>
      </c>
      <c r="C11273" s="19">
        <v>2014</v>
      </c>
      <c r="D11273" s="19" t="s">
        <v>2331</v>
      </c>
      <c r="E11273" s="19">
        <v>5</v>
      </c>
      <c r="F11273" s="19">
        <v>0</v>
      </c>
      <c r="G11273" s="19">
        <v>0</v>
      </c>
      <c r="H11273" s="19">
        <v>0</v>
      </c>
    </row>
    <row r="11274" spans="1:8" x14ac:dyDescent="0.25">
      <c r="A11274" s="14" t="str">
        <f t="shared" si="176"/>
        <v>paulsbe012014</v>
      </c>
      <c r="B11274" s="19" t="s">
        <v>2240</v>
      </c>
      <c r="C11274" s="19">
        <v>2014</v>
      </c>
      <c r="D11274" s="19" t="s">
        <v>2332</v>
      </c>
      <c r="E11274" s="19">
        <v>5</v>
      </c>
      <c r="F11274" s="19">
        <v>0</v>
      </c>
      <c r="G11274" s="19">
        <v>0</v>
      </c>
      <c r="H11274" s="19">
        <v>0</v>
      </c>
    </row>
    <row r="11275" spans="1:8" x14ac:dyDescent="0.25">
      <c r="A11275" s="14" t="str">
        <f t="shared" si="176"/>
        <v>paulxa012014</v>
      </c>
      <c r="B11275" s="19" t="s">
        <v>1153</v>
      </c>
      <c r="C11275" s="19">
        <v>2014</v>
      </c>
      <c r="D11275" s="19" t="s">
        <v>2330</v>
      </c>
      <c r="E11275" s="19">
        <v>3</v>
      </c>
      <c r="F11275" s="19">
        <v>0</v>
      </c>
      <c r="G11275" s="19">
        <v>0</v>
      </c>
      <c r="H11275" s="19">
        <v>0</v>
      </c>
    </row>
    <row r="11276" spans="1:8" x14ac:dyDescent="0.25">
      <c r="A11276" s="14" t="str">
        <f t="shared" si="176"/>
        <v>paulxa012014</v>
      </c>
      <c r="B11276" s="19" t="s">
        <v>1153</v>
      </c>
      <c r="C11276" s="19">
        <v>2014</v>
      </c>
      <c r="D11276" s="19" t="s">
        <v>2331</v>
      </c>
      <c r="E11276" s="19">
        <v>3</v>
      </c>
      <c r="F11276" s="19">
        <v>0</v>
      </c>
      <c r="G11276" s="19">
        <v>0</v>
      </c>
      <c r="H11276" s="19">
        <v>0</v>
      </c>
    </row>
    <row r="11277" spans="1:8" x14ac:dyDescent="0.25">
      <c r="A11277" s="14" t="str">
        <f t="shared" si="176"/>
        <v>paxtoja012014</v>
      </c>
      <c r="B11277" s="19" t="s">
        <v>2019</v>
      </c>
      <c r="C11277" s="19">
        <v>2014</v>
      </c>
      <c r="D11277" s="19" t="s">
        <v>2334</v>
      </c>
      <c r="E11277" s="19">
        <v>1</v>
      </c>
      <c r="F11277" s="19">
        <v>7</v>
      </c>
      <c r="G11277" s="19">
        <v>3</v>
      </c>
      <c r="H11277" s="19">
        <v>1</v>
      </c>
    </row>
    <row r="11278" spans="1:8" x14ac:dyDescent="0.25">
      <c r="A11278" s="14" t="str">
        <f t="shared" si="176"/>
        <v>peacobr012014</v>
      </c>
      <c r="B11278" s="19" t="s">
        <v>1582</v>
      </c>
      <c r="C11278" s="19">
        <v>2014</v>
      </c>
      <c r="D11278" s="19" t="s">
        <v>2334</v>
      </c>
      <c r="E11278" s="19">
        <v>7</v>
      </c>
      <c r="F11278" s="19">
        <v>7</v>
      </c>
      <c r="G11278" s="19">
        <v>2</v>
      </c>
      <c r="H11278" s="19">
        <v>1</v>
      </c>
    </row>
    <row r="11279" spans="1:8" x14ac:dyDescent="0.25">
      <c r="A11279" s="14" t="str">
        <f t="shared" si="176"/>
        <v>pearcst012014</v>
      </c>
      <c r="B11279" s="19" t="s">
        <v>838</v>
      </c>
      <c r="C11279" s="19">
        <v>2014</v>
      </c>
      <c r="D11279" s="19" t="s">
        <v>2335</v>
      </c>
      <c r="E11279" s="19">
        <v>399</v>
      </c>
      <c r="F11279" s="19">
        <v>37</v>
      </c>
      <c r="G11279" s="19">
        <v>1</v>
      </c>
      <c r="H11279" s="19">
        <v>34</v>
      </c>
    </row>
    <row r="11280" spans="1:8" x14ac:dyDescent="0.25">
      <c r="A11280" s="14" t="str">
        <f t="shared" si="176"/>
        <v>pearcst012014</v>
      </c>
      <c r="B11280" s="19" t="s">
        <v>838</v>
      </c>
      <c r="C11280" s="19">
        <v>2014</v>
      </c>
      <c r="D11280" s="19" t="s">
        <v>2330</v>
      </c>
      <c r="E11280" s="19">
        <v>61</v>
      </c>
      <c r="F11280" s="19">
        <v>4</v>
      </c>
      <c r="G11280" s="19">
        <v>0</v>
      </c>
      <c r="H11280" s="19">
        <v>1</v>
      </c>
    </row>
    <row r="11281" spans="1:8" x14ac:dyDescent="0.25">
      <c r="A11281" s="14" t="str">
        <f t="shared" si="176"/>
        <v>pearcst012014</v>
      </c>
      <c r="B11281" s="19" t="s">
        <v>838</v>
      </c>
      <c r="C11281" s="19">
        <v>2014</v>
      </c>
      <c r="D11281" s="19" t="s">
        <v>2331</v>
      </c>
      <c r="E11281" s="19">
        <v>75</v>
      </c>
      <c r="F11281" s="19">
        <v>5</v>
      </c>
      <c r="G11281" s="19">
        <v>0</v>
      </c>
      <c r="H11281" s="19">
        <v>1</v>
      </c>
    </row>
    <row r="11282" spans="1:8" x14ac:dyDescent="0.25">
      <c r="A11282" s="14" t="str">
        <f t="shared" si="176"/>
        <v>pearcst012014</v>
      </c>
      <c r="B11282" s="19" t="s">
        <v>838</v>
      </c>
      <c r="C11282" s="19">
        <v>2014</v>
      </c>
      <c r="D11282" s="19" t="s">
        <v>2332</v>
      </c>
      <c r="E11282" s="19">
        <v>14</v>
      </c>
      <c r="F11282" s="19">
        <v>1</v>
      </c>
      <c r="G11282" s="19">
        <v>0</v>
      </c>
      <c r="H11282" s="19">
        <v>0</v>
      </c>
    </row>
    <row r="11283" spans="1:8" x14ac:dyDescent="0.25">
      <c r="A11283" s="14" t="str">
        <f t="shared" si="176"/>
        <v>peavyja012014</v>
      </c>
      <c r="B11283" s="19" t="s">
        <v>325</v>
      </c>
      <c r="C11283" s="19">
        <v>2014</v>
      </c>
      <c r="D11283" s="19" t="s">
        <v>2334</v>
      </c>
      <c r="E11283" s="19">
        <v>15</v>
      </c>
      <c r="F11283" s="19">
        <v>15</v>
      </c>
      <c r="G11283" s="19">
        <v>1</v>
      </c>
      <c r="H11283" s="19">
        <v>2</v>
      </c>
    </row>
    <row r="11284" spans="1:8" x14ac:dyDescent="0.25">
      <c r="A11284" s="14" t="str">
        <f t="shared" si="176"/>
        <v>peavyja012014</v>
      </c>
      <c r="B11284" s="19" t="s">
        <v>325</v>
      </c>
      <c r="C11284" s="19">
        <v>2014</v>
      </c>
      <c r="D11284" s="19" t="s">
        <v>2334</v>
      </c>
      <c r="E11284" s="19">
        <v>8</v>
      </c>
      <c r="F11284" s="19">
        <v>10</v>
      </c>
      <c r="G11284" s="19">
        <v>1</v>
      </c>
      <c r="H11284" s="19">
        <v>1</v>
      </c>
    </row>
    <row r="11285" spans="1:8" x14ac:dyDescent="0.25">
      <c r="A11285" s="14" t="str">
        <f t="shared" si="176"/>
        <v>pederjo012014</v>
      </c>
      <c r="B11285" s="19" t="s">
        <v>2241</v>
      </c>
      <c r="C11285" s="19">
        <v>2014</v>
      </c>
      <c r="D11285" s="19" t="s">
        <v>2329</v>
      </c>
      <c r="E11285" s="19">
        <v>11</v>
      </c>
      <c r="F11285" s="19">
        <v>0</v>
      </c>
      <c r="G11285" s="19">
        <v>0</v>
      </c>
      <c r="H11285" s="19">
        <v>0</v>
      </c>
    </row>
    <row r="11286" spans="1:8" x14ac:dyDescent="0.25">
      <c r="A11286" s="14" t="str">
        <f t="shared" si="176"/>
        <v>pederjo012014</v>
      </c>
      <c r="B11286" s="19" t="s">
        <v>2241</v>
      </c>
      <c r="C11286" s="19">
        <v>2014</v>
      </c>
      <c r="D11286" s="19" t="s">
        <v>2330</v>
      </c>
      <c r="E11286" s="19">
        <v>2</v>
      </c>
      <c r="F11286" s="19">
        <v>0</v>
      </c>
      <c r="G11286" s="19">
        <v>0</v>
      </c>
      <c r="H11286" s="19">
        <v>0</v>
      </c>
    </row>
    <row r="11287" spans="1:8" x14ac:dyDescent="0.25">
      <c r="A11287" s="14" t="str">
        <f t="shared" si="176"/>
        <v>pederjo012014</v>
      </c>
      <c r="B11287" s="19" t="s">
        <v>2241</v>
      </c>
      <c r="C11287" s="19">
        <v>2014</v>
      </c>
      <c r="D11287" s="19" t="s">
        <v>2331</v>
      </c>
      <c r="E11287" s="19">
        <v>16</v>
      </c>
      <c r="F11287" s="19">
        <v>0</v>
      </c>
      <c r="G11287" s="19">
        <v>0</v>
      </c>
      <c r="H11287" s="19">
        <v>0</v>
      </c>
    </row>
    <row r="11288" spans="1:8" x14ac:dyDescent="0.25">
      <c r="A11288" s="14" t="str">
        <f t="shared" si="176"/>
        <v>pederjo012014</v>
      </c>
      <c r="B11288" s="19" t="s">
        <v>2241</v>
      </c>
      <c r="C11288" s="19">
        <v>2014</v>
      </c>
      <c r="D11288" s="19" t="s">
        <v>2332</v>
      </c>
      <c r="E11288" s="19">
        <v>3</v>
      </c>
      <c r="F11288" s="19">
        <v>0</v>
      </c>
      <c r="G11288" s="19">
        <v>0</v>
      </c>
      <c r="H11288" s="19">
        <v>0</v>
      </c>
    </row>
    <row r="11289" spans="1:8" x14ac:dyDescent="0.25">
      <c r="A11289" s="14" t="str">
        <f t="shared" si="176"/>
        <v>pedrodu012014</v>
      </c>
      <c r="B11289" s="19" t="s">
        <v>709</v>
      </c>
      <c r="C11289" s="19">
        <v>2014</v>
      </c>
      <c r="D11289" s="19" t="s">
        <v>39</v>
      </c>
      <c r="E11289" s="19">
        <v>247</v>
      </c>
      <c r="F11289" s="19">
        <v>405</v>
      </c>
      <c r="G11289" s="19">
        <v>2</v>
      </c>
      <c r="H11289" s="19">
        <v>96</v>
      </c>
    </row>
    <row r="11290" spans="1:8" x14ac:dyDescent="0.25">
      <c r="A11290" s="14" t="str">
        <f t="shared" si="176"/>
        <v>pegueca012014</v>
      </c>
      <c r="B11290" s="19" t="s">
        <v>1583</v>
      </c>
      <c r="C11290" s="19">
        <v>2014</v>
      </c>
      <c r="D11290" s="19" t="s">
        <v>2331</v>
      </c>
      <c r="E11290" s="19">
        <v>3</v>
      </c>
      <c r="F11290" s="19">
        <v>0</v>
      </c>
      <c r="G11290" s="19">
        <v>0</v>
      </c>
      <c r="H11290" s="19">
        <v>0</v>
      </c>
    </row>
    <row r="11291" spans="1:8" x14ac:dyDescent="0.25">
      <c r="A11291" s="14" t="str">
        <f t="shared" si="176"/>
        <v>pegueca012014</v>
      </c>
      <c r="B11291" s="19" t="s">
        <v>1583</v>
      </c>
      <c r="C11291" s="19">
        <v>2014</v>
      </c>
      <c r="D11291" s="19" t="s">
        <v>2332</v>
      </c>
      <c r="E11291" s="19">
        <v>3</v>
      </c>
      <c r="F11291" s="19">
        <v>0</v>
      </c>
      <c r="G11291" s="19">
        <v>0</v>
      </c>
      <c r="H11291" s="19">
        <v>0</v>
      </c>
    </row>
    <row r="11292" spans="1:8" x14ac:dyDescent="0.25">
      <c r="A11292" s="14" t="str">
        <f t="shared" si="176"/>
        <v>pelfrmi012014</v>
      </c>
      <c r="B11292" s="19" t="s">
        <v>710</v>
      </c>
      <c r="C11292" s="19">
        <v>2014</v>
      </c>
      <c r="D11292" s="19" t="s">
        <v>2334</v>
      </c>
      <c r="E11292" s="19">
        <v>0</v>
      </c>
      <c r="F11292" s="19">
        <v>3</v>
      </c>
      <c r="G11292" s="19">
        <v>0</v>
      </c>
      <c r="H11292" s="19">
        <v>0</v>
      </c>
    </row>
    <row r="11293" spans="1:8" x14ac:dyDescent="0.25">
      <c r="A11293" s="14" t="str">
        <f t="shared" si="176"/>
        <v>penabr012014</v>
      </c>
      <c r="B11293" s="19" t="s">
        <v>585</v>
      </c>
      <c r="C11293" s="19">
        <v>2014</v>
      </c>
      <c r="D11293" s="19" t="s">
        <v>2335</v>
      </c>
      <c r="E11293" s="19">
        <v>365</v>
      </c>
      <c r="F11293" s="19">
        <v>23</v>
      </c>
      <c r="G11293" s="19">
        <v>1</v>
      </c>
      <c r="H11293" s="19">
        <v>35</v>
      </c>
    </row>
    <row r="11294" spans="1:8" x14ac:dyDescent="0.25">
      <c r="A11294" s="14" t="str">
        <f t="shared" si="176"/>
        <v>penabr012014</v>
      </c>
      <c r="B11294" s="19" t="s">
        <v>585</v>
      </c>
      <c r="C11294" s="19">
        <v>2014</v>
      </c>
      <c r="D11294" s="19" t="s">
        <v>2336</v>
      </c>
      <c r="E11294" s="19">
        <v>361</v>
      </c>
      <c r="F11294" s="19">
        <v>20</v>
      </c>
      <c r="G11294" s="19">
        <v>2</v>
      </c>
      <c r="H11294" s="19">
        <v>3</v>
      </c>
    </row>
    <row r="11295" spans="1:8" x14ac:dyDescent="0.25">
      <c r="A11295" s="14" t="str">
        <f t="shared" si="176"/>
        <v>penaca012014</v>
      </c>
      <c r="B11295" s="19" t="s">
        <v>264</v>
      </c>
      <c r="C11295" s="19">
        <v>2014</v>
      </c>
      <c r="D11295" s="19" t="s">
        <v>2335</v>
      </c>
      <c r="E11295" s="19">
        <v>105</v>
      </c>
      <c r="F11295" s="19">
        <v>9</v>
      </c>
      <c r="G11295" s="19">
        <v>1</v>
      </c>
      <c r="H11295" s="19">
        <v>12</v>
      </c>
    </row>
    <row r="11296" spans="1:8" x14ac:dyDescent="0.25">
      <c r="A11296" s="14" t="str">
        <f t="shared" si="176"/>
        <v>penafr012014</v>
      </c>
      <c r="B11296" s="19" t="s">
        <v>2242</v>
      </c>
      <c r="C11296" s="19">
        <v>2014</v>
      </c>
      <c r="D11296" s="19" t="s">
        <v>2336</v>
      </c>
      <c r="E11296" s="19">
        <v>0</v>
      </c>
      <c r="F11296" s="19">
        <v>1</v>
      </c>
      <c r="G11296" s="19">
        <v>0</v>
      </c>
      <c r="H11296" s="19">
        <v>0</v>
      </c>
    </row>
    <row r="11297" spans="1:8" x14ac:dyDescent="0.25">
      <c r="A11297" s="14" t="str">
        <f t="shared" si="176"/>
        <v>penara022014</v>
      </c>
      <c r="B11297" s="19" t="s">
        <v>1154</v>
      </c>
      <c r="C11297" s="19">
        <v>2014</v>
      </c>
      <c r="D11297" s="19" t="s">
        <v>39</v>
      </c>
      <c r="E11297" s="19">
        <v>36</v>
      </c>
      <c r="F11297" s="19">
        <v>46</v>
      </c>
      <c r="G11297" s="19">
        <v>2</v>
      </c>
      <c r="H11297" s="19">
        <v>11</v>
      </c>
    </row>
    <row r="11298" spans="1:8" x14ac:dyDescent="0.25">
      <c r="A11298" s="14" t="str">
        <f t="shared" si="176"/>
        <v>penara022014</v>
      </c>
      <c r="B11298" s="19" t="s">
        <v>1154</v>
      </c>
      <c r="C11298" s="19">
        <v>2014</v>
      </c>
      <c r="D11298" s="19" t="s">
        <v>40</v>
      </c>
      <c r="E11298" s="19">
        <v>4</v>
      </c>
      <c r="F11298" s="19">
        <v>9</v>
      </c>
      <c r="G11298" s="19">
        <v>0</v>
      </c>
      <c r="H11298" s="19">
        <v>1</v>
      </c>
    </row>
    <row r="11299" spans="1:8" x14ac:dyDescent="0.25">
      <c r="A11299" s="14" t="str">
        <f t="shared" si="176"/>
        <v>penara022014</v>
      </c>
      <c r="B11299" s="19" t="s">
        <v>1154</v>
      </c>
      <c r="C11299" s="19">
        <v>2014</v>
      </c>
      <c r="D11299" s="19" t="s">
        <v>2333</v>
      </c>
      <c r="E11299" s="19">
        <v>25</v>
      </c>
      <c r="F11299" s="19">
        <v>30</v>
      </c>
      <c r="G11299" s="19">
        <v>5</v>
      </c>
      <c r="H11299" s="19">
        <v>10</v>
      </c>
    </row>
    <row r="11300" spans="1:8" x14ac:dyDescent="0.25">
      <c r="A11300" s="14" t="str">
        <f t="shared" si="176"/>
        <v>pencehu012014</v>
      </c>
      <c r="B11300" s="19" t="s">
        <v>839</v>
      </c>
      <c r="C11300" s="19">
        <v>2014</v>
      </c>
      <c r="D11300" s="19" t="s">
        <v>2329</v>
      </c>
      <c r="E11300" s="19">
        <v>0</v>
      </c>
      <c r="F11300" s="19">
        <v>0</v>
      </c>
      <c r="G11300" s="19">
        <v>0</v>
      </c>
      <c r="H11300" s="19">
        <v>0</v>
      </c>
    </row>
    <row r="11301" spans="1:8" x14ac:dyDescent="0.25">
      <c r="A11301" s="14" t="str">
        <f t="shared" si="176"/>
        <v>pencehu012014</v>
      </c>
      <c r="B11301" s="19" t="s">
        <v>839</v>
      </c>
      <c r="C11301" s="19">
        <v>2014</v>
      </c>
      <c r="D11301" s="19" t="s">
        <v>2331</v>
      </c>
      <c r="E11301" s="19">
        <v>308</v>
      </c>
      <c r="F11301" s="19">
        <v>9</v>
      </c>
      <c r="G11301" s="19">
        <v>5</v>
      </c>
      <c r="H11301" s="19">
        <v>0</v>
      </c>
    </row>
    <row r="11302" spans="1:8" x14ac:dyDescent="0.25">
      <c r="A11302" s="14" t="str">
        <f t="shared" si="176"/>
        <v>pencehu012014</v>
      </c>
      <c r="B11302" s="19" t="s">
        <v>839</v>
      </c>
      <c r="C11302" s="19">
        <v>2014</v>
      </c>
      <c r="D11302" s="19" t="s">
        <v>2332</v>
      </c>
      <c r="E11302" s="19">
        <v>308</v>
      </c>
      <c r="F11302" s="19">
        <v>9</v>
      </c>
      <c r="G11302" s="19">
        <v>5</v>
      </c>
      <c r="H11302" s="19">
        <v>0</v>
      </c>
    </row>
    <row r="11303" spans="1:8" x14ac:dyDescent="0.25">
      <c r="A11303" s="14" t="str">
        <f t="shared" si="176"/>
        <v>pennicl012014</v>
      </c>
      <c r="B11303" s="19" t="s">
        <v>985</v>
      </c>
      <c r="C11303" s="19">
        <v>2014</v>
      </c>
      <c r="D11303" s="19" t="s">
        <v>39</v>
      </c>
      <c r="E11303" s="19">
        <v>34</v>
      </c>
      <c r="F11303" s="19">
        <v>48</v>
      </c>
      <c r="G11303" s="19">
        <v>0</v>
      </c>
      <c r="H11303" s="19">
        <v>12</v>
      </c>
    </row>
    <row r="11304" spans="1:8" x14ac:dyDescent="0.25">
      <c r="A11304" s="14" t="str">
        <f t="shared" si="176"/>
        <v>pennicl012014</v>
      </c>
      <c r="B11304" s="19" t="s">
        <v>985</v>
      </c>
      <c r="C11304" s="19">
        <v>2014</v>
      </c>
      <c r="D11304" s="19" t="s">
        <v>40</v>
      </c>
      <c r="E11304" s="19">
        <v>5</v>
      </c>
      <c r="F11304" s="19">
        <v>19</v>
      </c>
      <c r="G11304" s="19">
        <v>0</v>
      </c>
      <c r="H11304" s="19">
        <v>2</v>
      </c>
    </row>
    <row r="11305" spans="1:8" x14ac:dyDescent="0.25">
      <c r="A11305" s="14" t="str">
        <f t="shared" si="176"/>
        <v>pennicl012014</v>
      </c>
      <c r="B11305" s="19" t="s">
        <v>985</v>
      </c>
      <c r="C11305" s="19">
        <v>2014</v>
      </c>
      <c r="D11305" s="19" t="s">
        <v>2333</v>
      </c>
      <c r="E11305" s="19">
        <v>24</v>
      </c>
      <c r="F11305" s="19">
        <v>54</v>
      </c>
      <c r="G11305" s="19">
        <v>2</v>
      </c>
      <c r="H11305" s="19">
        <v>13</v>
      </c>
    </row>
    <row r="11306" spans="1:8" x14ac:dyDescent="0.25">
      <c r="A11306" s="14" t="str">
        <f t="shared" si="176"/>
        <v>pennybr012014</v>
      </c>
      <c r="B11306" s="19" t="s">
        <v>174</v>
      </c>
      <c r="C11306" s="19">
        <v>2014</v>
      </c>
      <c r="D11306" s="19" t="s">
        <v>2334</v>
      </c>
      <c r="E11306" s="19">
        <v>2</v>
      </c>
      <c r="F11306" s="19">
        <v>6</v>
      </c>
      <c r="G11306" s="19">
        <v>0</v>
      </c>
      <c r="H11306" s="19">
        <v>0</v>
      </c>
    </row>
    <row r="11307" spans="1:8" x14ac:dyDescent="0.25">
      <c r="A11307" s="14" t="str">
        <f t="shared" si="176"/>
        <v>peralda012014</v>
      </c>
      <c r="B11307" s="19" t="s">
        <v>2243</v>
      </c>
      <c r="C11307" s="19">
        <v>2014</v>
      </c>
      <c r="D11307" s="19" t="s">
        <v>2329</v>
      </c>
      <c r="E11307" s="19">
        <v>21</v>
      </c>
      <c r="F11307" s="19">
        <v>0</v>
      </c>
      <c r="G11307" s="19">
        <v>0</v>
      </c>
      <c r="H11307" s="19">
        <v>0</v>
      </c>
    </row>
    <row r="11308" spans="1:8" x14ac:dyDescent="0.25">
      <c r="A11308" s="14" t="str">
        <f t="shared" si="176"/>
        <v>peralda012014</v>
      </c>
      <c r="B11308" s="19" t="s">
        <v>2243</v>
      </c>
      <c r="C11308" s="19">
        <v>2014</v>
      </c>
      <c r="D11308" s="19" t="s">
        <v>2330</v>
      </c>
      <c r="E11308" s="19">
        <v>36</v>
      </c>
      <c r="F11308" s="19">
        <v>1</v>
      </c>
      <c r="G11308" s="19">
        <v>3</v>
      </c>
      <c r="H11308" s="19">
        <v>0</v>
      </c>
    </row>
    <row r="11309" spans="1:8" x14ac:dyDescent="0.25">
      <c r="A11309" s="14" t="str">
        <f t="shared" si="176"/>
        <v>peralda012014</v>
      </c>
      <c r="B11309" s="19" t="s">
        <v>2243</v>
      </c>
      <c r="C11309" s="19">
        <v>2014</v>
      </c>
      <c r="D11309" s="19" t="s">
        <v>2331</v>
      </c>
      <c r="E11309" s="19">
        <v>132</v>
      </c>
      <c r="F11309" s="19">
        <v>6</v>
      </c>
      <c r="G11309" s="19">
        <v>4</v>
      </c>
      <c r="H11309" s="19">
        <v>2</v>
      </c>
    </row>
    <row r="11310" spans="1:8" x14ac:dyDescent="0.25">
      <c r="A11310" s="14" t="str">
        <f t="shared" si="176"/>
        <v>peralda012014</v>
      </c>
      <c r="B11310" s="19" t="s">
        <v>2243</v>
      </c>
      <c r="C11310" s="19">
        <v>2014</v>
      </c>
      <c r="D11310" s="19" t="s">
        <v>2332</v>
      </c>
      <c r="E11310" s="19">
        <v>75</v>
      </c>
      <c r="F11310" s="19">
        <v>5</v>
      </c>
      <c r="G11310" s="19">
        <v>1</v>
      </c>
      <c r="H11310" s="19">
        <v>2</v>
      </c>
    </row>
    <row r="11311" spans="1:8" x14ac:dyDescent="0.25">
      <c r="A11311" s="14" t="str">
        <f t="shared" si="176"/>
        <v>peraljh012014</v>
      </c>
      <c r="B11311" s="19" t="s">
        <v>395</v>
      </c>
      <c r="C11311" s="19">
        <v>2014</v>
      </c>
      <c r="D11311" s="19" t="s">
        <v>2333</v>
      </c>
      <c r="E11311" s="19">
        <v>191</v>
      </c>
      <c r="F11311" s="19">
        <v>418</v>
      </c>
      <c r="G11311" s="19">
        <v>12</v>
      </c>
      <c r="H11311" s="19">
        <v>98</v>
      </c>
    </row>
    <row r="11312" spans="1:8" x14ac:dyDescent="0.25">
      <c r="A11312" s="14" t="str">
        <f t="shared" si="176"/>
        <v>peraljo012014</v>
      </c>
      <c r="B11312" s="19" t="s">
        <v>587</v>
      </c>
      <c r="C11312" s="19">
        <v>2014</v>
      </c>
      <c r="D11312" s="19" t="s">
        <v>2334</v>
      </c>
      <c r="E11312" s="19">
        <v>2</v>
      </c>
      <c r="F11312" s="19">
        <v>5</v>
      </c>
      <c r="G11312" s="19">
        <v>0</v>
      </c>
      <c r="H11312" s="19">
        <v>0</v>
      </c>
    </row>
    <row r="11313" spans="1:8" x14ac:dyDescent="0.25">
      <c r="A11313" s="14" t="str">
        <f t="shared" si="176"/>
        <v>peralwi012014</v>
      </c>
      <c r="B11313" s="19" t="s">
        <v>1802</v>
      </c>
      <c r="C11313" s="19">
        <v>2014</v>
      </c>
      <c r="D11313" s="19" t="s">
        <v>2334</v>
      </c>
      <c r="E11313" s="19">
        <v>20</v>
      </c>
      <c r="F11313" s="19">
        <v>23</v>
      </c>
      <c r="G11313" s="19">
        <v>0</v>
      </c>
      <c r="H11313" s="19">
        <v>2</v>
      </c>
    </row>
    <row r="11314" spans="1:8" x14ac:dyDescent="0.25">
      <c r="A11314" s="14" t="str">
        <f t="shared" si="176"/>
        <v>perezch012014</v>
      </c>
      <c r="B11314" s="19" t="s">
        <v>986</v>
      </c>
      <c r="C11314" s="19">
        <v>2014</v>
      </c>
      <c r="D11314" s="19" t="s">
        <v>2334</v>
      </c>
      <c r="E11314" s="19">
        <v>0</v>
      </c>
      <c r="F11314" s="19">
        <v>5</v>
      </c>
      <c r="G11314" s="19">
        <v>0</v>
      </c>
      <c r="H11314" s="19">
        <v>0</v>
      </c>
    </row>
    <row r="11315" spans="1:8" x14ac:dyDescent="0.25">
      <c r="A11315" s="14" t="str">
        <f t="shared" si="176"/>
        <v>perezeu012014</v>
      </c>
      <c r="B11315" s="19" t="s">
        <v>1803</v>
      </c>
      <c r="C11315" s="19">
        <v>2014</v>
      </c>
      <c r="D11315" s="19" t="s">
        <v>2329</v>
      </c>
      <c r="E11315" s="19">
        <v>6</v>
      </c>
      <c r="F11315" s="19">
        <v>0</v>
      </c>
      <c r="G11315" s="19">
        <v>2</v>
      </c>
      <c r="H11315" s="19">
        <v>0</v>
      </c>
    </row>
    <row r="11316" spans="1:8" x14ac:dyDescent="0.25">
      <c r="A11316" s="14" t="str">
        <f t="shared" si="176"/>
        <v>perezeu012014</v>
      </c>
      <c r="B11316" s="19" t="s">
        <v>1803</v>
      </c>
      <c r="C11316" s="19">
        <v>2014</v>
      </c>
      <c r="D11316" s="19" t="s">
        <v>2331</v>
      </c>
      <c r="E11316" s="19">
        <v>8</v>
      </c>
      <c r="F11316" s="19">
        <v>0</v>
      </c>
      <c r="G11316" s="19">
        <v>3</v>
      </c>
      <c r="H11316" s="19">
        <v>0</v>
      </c>
    </row>
    <row r="11317" spans="1:8" x14ac:dyDescent="0.25">
      <c r="A11317" s="14" t="str">
        <f t="shared" si="176"/>
        <v>perezeu012014</v>
      </c>
      <c r="B11317" s="19" t="s">
        <v>1803</v>
      </c>
      <c r="C11317" s="19">
        <v>2014</v>
      </c>
      <c r="D11317" s="19" t="s">
        <v>2332</v>
      </c>
      <c r="E11317" s="19">
        <v>2</v>
      </c>
      <c r="F11317" s="19">
        <v>0</v>
      </c>
      <c r="G11317" s="19">
        <v>1</v>
      </c>
      <c r="H11317" s="19">
        <v>0</v>
      </c>
    </row>
    <row r="11318" spans="1:8" x14ac:dyDescent="0.25">
      <c r="A11318" s="14" t="str">
        <f t="shared" si="176"/>
        <v>perezhe012014</v>
      </c>
      <c r="B11318" s="19" t="s">
        <v>1804</v>
      </c>
      <c r="C11318" s="19">
        <v>2014</v>
      </c>
      <c r="D11318" s="19" t="s">
        <v>39</v>
      </c>
      <c r="E11318" s="19">
        <v>1</v>
      </c>
      <c r="F11318" s="19">
        <v>2</v>
      </c>
      <c r="G11318" s="19">
        <v>0</v>
      </c>
      <c r="H11318" s="19">
        <v>1</v>
      </c>
    </row>
    <row r="11319" spans="1:8" x14ac:dyDescent="0.25">
      <c r="A11319" s="14" t="str">
        <f t="shared" si="176"/>
        <v>perezhe012014</v>
      </c>
      <c r="B11319" s="19" t="s">
        <v>1804</v>
      </c>
      <c r="C11319" s="19">
        <v>2014</v>
      </c>
      <c r="D11319" s="19" t="s">
        <v>40</v>
      </c>
      <c r="E11319" s="19">
        <v>0</v>
      </c>
      <c r="F11319" s="19">
        <v>0</v>
      </c>
      <c r="G11319" s="19">
        <v>0</v>
      </c>
      <c r="H11319" s="19">
        <v>0</v>
      </c>
    </row>
    <row r="11320" spans="1:8" x14ac:dyDescent="0.25">
      <c r="A11320" s="14" t="str">
        <f t="shared" si="176"/>
        <v>perezhe012014</v>
      </c>
      <c r="B11320" s="19" t="s">
        <v>1804</v>
      </c>
      <c r="C11320" s="19">
        <v>2014</v>
      </c>
      <c r="D11320" s="19" t="s">
        <v>2333</v>
      </c>
      <c r="E11320" s="19">
        <v>2</v>
      </c>
      <c r="F11320" s="19">
        <v>0</v>
      </c>
      <c r="G11320" s="19">
        <v>0</v>
      </c>
      <c r="H11320" s="19">
        <v>0</v>
      </c>
    </row>
    <row r="11321" spans="1:8" x14ac:dyDescent="0.25">
      <c r="A11321" s="14" t="str">
        <f t="shared" si="176"/>
        <v>perezju022014</v>
      </c>
      <c r="B11321" s="19" t="s">
        <v>2021</v>
      </c>
      <c r="C11321" s="19">
        <v>2014</v>
      </c>
      <c r="D11321" s="19" t="s">
        <v>2329</v>
      </c>
      <c r="E11321" s="19">
        <v>32</v>
      </c>
      <c r="F11321" s="19">
        <v>1</v>
      </c>
      <c r="G11321" s="19">
        <v>0</v>
      </c>
      <c r="H11321" s="19">
        <v>1</v>
      </c>
    </row>
    <row r="11322" spans="1:8" x14ac:dyDescent="0.25">
      <c r="A11322" s="14" t="str">
        <f t="shared" si="176"/>
        <v>perezju022014</v>
      </c>
      <c r="B11322" s="19" t="s">
        <v>2021</v>
      </c>
      <c r="C11322" s="19">
        <v>2014</v>
      </c>
      <c r="D11322" s="19" t="s">
        <v>2330</v>
      </c>
      <c r="E11322" s="19">
        <v>29</v>
      </c>
      <c r="F11322" s="19">
        <v>1</v>
      </c>
      <c r="G11322" s="19">
        <v>0</v>
      </c>
      <c r="H11322" s="19">
        <v>0</v>
      </c>
    </row>
    <row r="11323" spans="1:8" x14ac:dyDescent="0.25">
      <c r="A11323" s="14" t="str">
        <f t="shared" si="176"/>
        <v>perezju022014</v>
      </c>
      <c r="B11323" s="19" t="s">
        <v>2021</v>
      </c>
      <c r="C11323" s="19">
        <v>2014</v>
      </c>
      <c r="D11323" s="19" t="s">
        <v>2331</v>
      </c>
      <c r="E11323" s="19">
        <v>65</v>
      </c>
      <c r="F11323" s="19">
        <v>2</v>
      </c>
      <c r="G11323" s="19">
        <v>1</v>
      </c>
      <c r="H11323" s="19">
        <v>1</v>
      </c>
    </row>
    <row r="11324" spans="1:8" x14ac:dyDescent="0.25">
      <c r="A11324" s="14" t="str">
        <f t="shared" si="176"/>
        <v>perezju022014</v>
      </c>
      <c r="B11324" s="19" t="s">
        <v>2021</v>
      </c>
      <c r="C11324" s="19">
        <v>2014</v>
      </c>
      <c r="D11324" s="19" t="s">
        <v>2332</v>
      </c>
      <c r="E11324" s="19">
        <v>4</v>
      </c>
      <c r="F11324" s="19">
        <v>0</v>
      </c>
      <c r="G11324" s="19">
        <v>1</v>
      </c>
      <c r="H11324" s="19">
        <v>0</v>
      </c>
    </row>
    <row r="11325" spans="1:8" x14ac:dyDescent="0.25">
      <c r="A11325" s="14" t="str">
        <f t="shared" si="176"/>
        <v>perezma022014</v>
      </c>
      <c r="B11325" s="19" t="s">
        <v>1805</v>
      </c>
      <c r="C11325" s="19">
        <v>2014</v>
      </c>
      <c r="D11325" s="19" t="s">
        <v>2334</v>
      </c>
      <c r="E11325" s="19">
        <v>1</v>
      </c>
      <c r="F11325" s="19">
        <v>5</v>
      </c>
      <c r="G11325" s="19">
        <v>0</v>
      </c>
      <c r="H11325" s="19">
        <v>1</v>
      </c>
    </row>
    <row r="11326" spans="1:8" x14ac:dyDescent="0.25">
      <c r="A11326" s="14" t="str">
        <f t="shared" si="176"/>
        <v>perezol012014</v>
      </c>
      <c r="B11326" s="19" t="s">
        <v>327</v>
      </c>
      <c r="C11326" s="19">
        <v>2014</v>
      </c>
      <c r="D11326" s="19" t="s">
        <v>2334</v>
      </c>
      <c r="E11326" s="19">
        <v>1</v>
      </c>
      <c r="F11326" s="19">
        <v>5</v>
      </c>
      <c r="G11326" s="19">
        <v>1</v>
      </c>
      <c r="H11326" s="19">
        <v>0</v>
      </c>
    </row>
    <row r="11327" spans="1:8" x14ac:dyDescent="0.25">
      <c r="A11327" s="14" t="str">
        <f t="shared" si="176"/>
        <v>perezro022014</v>
      </c>
      <c r="B11327" s="19" t="s">
        <v>2244</v>
      </c>
      <c r="C11327" s="19">
        <v>2014</v>
      </c>
      <c r="D11327" s="19" t="s">
        <v>2336</v>
      </c>
      <c r="E11327" s="19">
        <v>217</v>
      </c>
      <c r="F11327" s="19">
        <v>24</v>
      </c>
      <c r="G11327" s="19">
        <v>3</v>
      </c>
      <c r="H11327" s="19">
        <v>2</v>
      </c>
    </row>
    <row r="11328" spans="1:8" x14ac:dyDescent="0.25">
      <c r="A11328" s="14" t="str">
        <f t="shared" si="176"/>
        <v>perezsa022014</v>
      </c>
      <c r="B11328" s="19" t="s">
        <v>1586</v>
      </c>
      <c r="C11328" s="19">
        <v>2014</v>
      </c>
      <c r="D11328" s="19" t="s">
        <v>2336</v>
      </c>
      <c r="E11328" s="19">
        <v>1037</v>
      </c>
      <c r="F11328" s="19">
        <v>72</v>
      </c>
      <c r="G11328" s="19">
        <v>9</v>
      </c>
      <c r="H11328" s="19">
        <v>5</v>
      </c>
    </row>
    <row r="11329" spans="1:8" x14ac:dyDescent="0.25">
      <c r="A11329" s="14" t="str">
        <f t="shared" si="176"/>
        <v>perkigl012014</v>
      </c>
      <c r="B11329" s="19" t="s">
        <v>714</v>
      </c>
      <c r="C11329" s="19">
        <v>2014</v>
      </c>
      <c r="D11329" s="19" t="s">
        <v>2334</v>
      </c>
      <c r="E11329" s="19">
        <v>2</v>
      </c>
      <c r="F11329" s="19">
        <v>8</v>
      </c>
      <c r="G11329" s="19">
        <v>0</v>
      </c>
      <c r="H11329" s="19">
        <v>0</v>
      </c>
    </row>
    <row r="11330" spans="1:8" x14ac:dyDescent="0.25">
      <c r="A11330" s="14" t="str">
        <f t="shared" si="176"/>
        <v>pestavi012014</v>
      </c>
      <c r="B11330" s="19" t="s">
        <v>1357</v>
      </c>
      <c r="C11330" s="19">
        <v>2014</v>
      </c>
      <c r="D11330" s="19" t="s">
        <v>2334</v>
      </c>
      <c r="E11330" s="19">
        <v>1</v>
      </c>
      <c r="F11330" s="19">
        <v>1</v>
      </c>
      <c r="G11330" s="19">
        <v>0</v>
      </c>
      <c r="H11330" s="19">
        <v>0</v>
      </c>
    </row>
    <row r="11331" spans="1:8" x14ac:dyDescent="0.25">
      <c r="A11331" s="14" t="str">
        <f t="shared" ref="A11331:A11394" si="177">B11331&amp;C11331</f>
        <v>pestavi012014</v>
      </c>
      <c r="B11331" s="19" t="s">
        <v>1357</v>
      </c>
      <c r="C11331" s="19">
        <v>2014</v>
      </c>
      <c r="D11331" s="19" t="s">
        <v>2334</v>
      </c>
      <c r="E11331" s="19">
        <v>0</v>
      </c>
      <c r="F11331" s="19">
        <v>0</v>
      </c>
      <c r="G11331" s="19">
        <v>0</v>
      </c>
      <c r="H11331" s="19">
        <v>0</v>
      </c>
    </row>
    <row r="11332" spans="1:8" x14ac:dyDescent="0.25">
      <c r="A11332" s="14" t="str">
        <f t="shared" si="177"/>
        <v>peterja012014</v>
      </c>
      <c r="B11332" s="19" t="s">
        <v>2245</v>
      </c>
      <c r="C11332" s="19">
        <v>2014</v>
      </c>
      <c r="D11332" s="19" t="s">
        <v>39</v>
      </c>
      <c r="E11332" s="19">
        <v>21</v>
      </c>
      <c r="F11332" s="19">
        <v>32</v>
      </c>
      <c r="G11332" s="19">
        <v>2</v>
      </c>
      <c r="H11332" s="19">
        <v>4</v>
      </c>
    </row>
    <row r="11333" spans="1:8" x14ac:dyDescent="0.25">
      <c r="A11333" s="14" t="str">
        <f t="shared" si="177"/>
        <v>peterja012014</v>
      </c>
      <c r="B11333" s="19" t="s">
        <v>2245</v>
      </c>
      <c r="C11333" s="19">
        <v>2014</v>
      </c>
      <c r="D11333" s="19" t="s">
        <v>40</v>
      </c>
      <c r="E11333" s="19">
        <v>2</v>
      </c>
      <c r="F11333" s="19">
        <v>19</v>
      </c>
      <c r="G11333" s="19">
        <v>2</v>
      </c>
      <c r="H11333" s="19">
        <v>0</v>
      </c>
    </row>
    <row r="11334" spans="1:8" x14ac:dyDescent="0.25">
      <c r="A11334" s="14" t="str">
        <f t="shared" si="177"/>
        <v>petitgr012014</v>
      </c>
      <c r="B11334" s="19" t="s">
        <v>987</v>
      </c>
      <c r="C11334" s="19">
        <v>2014</v>
      </c>
      <c r="D11334" s="19" t="s">
        <v>39</v>
      </c>
      <c r="E11334" s="19">
        <v>2</v>
      </c>
      <c r="F11334" s="19">
        <v>4</v>
      </c>
      <c r="G11334" s="19">
        <v>0</v>
      </c>
      <c r="H11334" s="19">
        <v>1</v>
      </c>
    </row>
    <row r="11335" spans="1:8" x14ac:dyDescent="0.25">
      <c r="A11335" s="14" t="str">
        <f t="shared" si="177"/>
        <v>petitgr012014</v>
      </c>
      <c r="B11335" s="19" t="s">
        <v>987</v>
      </c>
      <c r="C11335" s="19">
        <v>2014</v>
      </c>
      <c r="D11335" s="19" t="s">
        <v>40</v>
      </c>
      <c r="E11335" s="19">
        <v>9</v>
      </c>
      <c r="F11335" s="19">
        <v>16</v>
      </c>
      <c r="G11335" s="19">
        <v>0</v>
      </c>
      <c r="H11335" s="19">
        <v>2</v>
      </c>
    </row>
    <row r="11336" spans="1:8" x14ac:dyDescent="0.25">
      <c r="A11336" s="14" t="str">
        <f t="shared" si="177"/>
        <v>petitgr012014</v>
      </c>
      <c r="B11336" s="19" t="s">
        <v>987</v>
      </c>
      <c r="C11336" s="19">
        <v>2014</v>
      </c>
      <c r="D11336" s="19" t="s">
        <v>2333</v>
      </c>
      <c r="E11336" s="19">
        <v>22</v>
      </c>
      <c r="F11336" s="19">
        <v>50</v>
      </c>
      <c r="G11336" s="19">
        <v>2</v>
      </c>
      <c r="H11336" s="19">
        <v>14</v>
      </c>
    </row>
    <row r="11337" spans="1:8" x14ac:dyDescent="0.25">
      <c r="A11337" s="14" t="str">
        <f t="shared" si="177"/>
        <v>petityu012014</v>
      </c>
      <c r="B11337" s="19" t="s">
        <v>715</v>
      </c>
      <c r="C11337" s="19">
        <v>2014</v>
      </c>
      <c r="D11337" s="19" t="s">
        <v>2334</v>
      </c>
      <c r="E11337" s="19">
        <v>7</v>
      </c>
      <c r="F11337" s="19">
        <v>5</v>
      </c>
      <c r="G11337" s="19">
        <v>2</v>
      </c>
      <c r="H11337" s="19">
        <v>0</v>
      </c>
    </row>
    <row r="11338" spans="1:8" x14ac:dyDescent="0.25">
      <c r="A11338" s="14" t="str">
        <f t="shared" si="177"/>
        <v>petrija012014</v>
      </c>
      <c r="B11338" s="19" t="s">
        <v>2024</v>
      </c>
      <c r="C11338" s="19">
        <v>2014</v>
      </c>
      <c r="D11338" s="19" t="s">
        <v>2334</v>
      </c>
      <c r="E11338" s="19">
        <v>6</v>
      </c>
      <c r="F11338" s="19">
        <v>7</v>
      </c>
      <c r="G11338" s="19">
        <v>0</v>
      </c>
      <c r="H11338" s="19">
        <v>1</v>
      </c>
    </row>
    <row r="11339" spans="1:8" x14ac:dyDescent="0.25">
      <c r="A11339" s="14" t="str">
        <f t="shared" si="177"/>
        <v>pettijo022014</v>
      </c>
      <c r="B11339" s="19" t="s">
        <v>2025</v>
      </c>
      <c r="C11339" s="19">
        <v>2014</v>
      </c>
      <c r="D11339" s="19" t="s">
        <v>2334</v>
      </c>
      <c r="E11339" s="19">
        <v>0</v>
      </c>
      <c r="F11339" s="19">
        <v>1</v>
      </c>
      <c r="G11339" s="19">
        <v>0</v>
      </c>
      <c r="H11339" s="19">
        <v>0</v>
      </c>
    </row>
    <row r="11340" spans="1:8" x14ac:dyDescent="0.25">
      <c r="A11340" s="14" t="str">
        <f t="shared" si="177"/>
        <v>phamth012014</v>
      </c>
      <c r="B11340" s="19" t="s">
        <v>2246</v>
      </c>
      <c r="C11340" s="19">
        <v>2014</v>
      </c>
      <c r="D11340" s="19" t="s">
        <v>2330</v>
      </c>
      <c r="E11340" s="19">
        <v>2</v>
      </c>
      <c r="F11340" s="19">
        <v>0</v>
      </c>
      <c r="G11340" s="19">
        <v>0</v>
      </c>
      <c r="H11340" s="19">
        <v>0</v>
      </c>
    </row>
    <row r="11341" spans="1:8" x14ac:dyDescent="0.25">
      <c r="A11341" s="14" t="str">
        <f t="shared" si="177"/>
        <v>phamth012014</v>
      </c>
      <c r="B11341" s="19" t="s">
        <v>2246</v>
      </c>
      <c r="C11341" s="19">
        <v>2014</v>
      </c>
      <c r="D11341" s="19" t="s">
        <v>2331</v>
      </c>
      <c r="E11341" s="19">
        <v>2</v>
      </c>
      <c r="F11341" s="19">
        <v>0</v>
      </c>
      <c r="G11341" s="19">
        <v>0</v>
      </c>
      <c r="H11341" s="19">
        <v>0</v>
      </c>
    </row>
    <row r="11342" spans="1:8" x14ac:dyDescent="0.25">
      <c r="A11342" s="14" t="str">
        <f t="shared" si="177"/>
        <v>phamth012014</v>
      </c>
      <c r="B11342" s="19" t="s">
        <v>2246</v>
      </c>
      <c r="C11342" s="19">
        <v>2014</v>
      </c>
      <c r="D11342" s="19" t="s">
        <v>2332</v>
      </c>
      <c r="E11342" s="19">
        <v>0</v>
      </c>
      <c r="F11342" s="19">
        <v>0</v>
      </c>
      <c r="G11342" s="19">
        <v>0</v>
      </c>
      <c r="H11342" s="19">
        <v>0</v>
      </c>
    </row>
    <row r="11343" spans="1:8" x14ac:dyDescent="0.25">
      <c r="A11343" s="14" t="str">
        <f t="shared" si="177"/>
        <v>phegljo012014</v>
      </c>
      <c r="B11343" s="19" t="s">
        <v>2026</v>
      </c>
      <c r="C11343" s="19">
        <v>2014</v>
      </c>
      <c r="D11343" s="19" t="s">
        <v>2336</v>
      </c>
      <c r="E11343" s="19">
        <v>75</v>
      </c>
      <c r="F11343" s="19">
        <v>13</v>
      </c>
      <c r="G11343" s="19">
        <v>1</v>
      </c>
      <c r="H11343" s="19">
        <v>1</v>
      </c>
    </row>
    <row r="11344" spans="1:8" x14ac:dyDescent="0.25">
      <c r="A11344" s="14" t="str">
        <f t="shared" si="177"/>
        <v>phelpda012014</v>
      </c>
      <c r="B11344" s="19" t="s">
        <v>1806</v>
      </c>
      <c r="C11344" s="19">
        <v>2014</v>
      </c>
      <c r="D11344" s="19" t="s">
        <v>2334</v>
      </c>
      <c r="E11344" s="19">
        <v>10</v>
      </c>
      <c r="F11344" s="19">
        <v>18</v>
      </c>
      <c r="G11344" s="19">
        <v>0</v>
      </c>
      <c r="H11344" s="19">
        <v>2</v>
      </c>
    </row>
    <row r="11345" spans="1:8" x14ac:dyDescent="0.25">
      <c r="A11345" s="14" t="str">
        <f t="shared" si="177"/>
        <v>phillbr012014</v>
      </c>
      <c r="B11345" s="19" t="s">
        <v>328</v>
      </c>
      <c r="C11345" s="19">
        <v>2014</v>
      </c>
      <c r="D11345" s="19" t="s">
        <v>39</v>
      </c>
      <c r="E11345" s="19">
        <v>216</v>
      </c>
      <c r="F11345" s="19">
        <v>307</v>
      </c>
      <c r="G11345" s="19">
        <v>2</v>
      </c>
      <c r="H11345" s="19">
        <v>68</v>
      </c>
    </row>
    <row r="11346" spans="1:8" x14ac:dyDescent="0.25">
      <c r="A11346" s="14" t="str">
        <f t="shared" si="177"/>
        <v>pierzaj012014</v>
      </c>
      <c r="B11346" s="19" t="s">
        <v>177</v>
      </c>
      <c r="C11346" s="19">
        <v>2014</v>
      </c>
      <c r="D11346" s="19" t="s">
        <v>2336</v>
      </c>
      <c r="E11346" s="19">
        <v>464</v>
      </c>
      <c r="F11346" s="19">
        <v>28</v>
      </c>
      <c r="G11346" s="19">
        <v>3</v>
      </c>
      <c r="H11346" s="19">
        <v>2</v>
      </c>
    </row>
    <row r="11347" spans="1:8" x14ac:dyDescent="0.25">
      <c r="A11347" s="14" t="str">
        <f t="shared" si="177"/>
        <v>pierzaj012014</v>
      </c>
      <c r="B11347" s="19" t="s">
        <v>177</v>
      </c>
      <c r="C11347" s="19">
        <v>2014</v>
      </c>
      <c r="D11347" s="19" t="s">
        <v>2336</v>
      </c>
      <c r="E11347" s="19">
        <v>155</v>
      </c>
      <c r="F11347" s="19">
        <v>6</v>
      </c>
      <c r="G11347" s="19">
        <v>2</v>
      </c>
      <c r="H11347" s="19">
        <v>1</v>
      </c>
    </row>
    <row r="11348" spans="1:8" x14ac:dyDescent="0.25">
      <c r="A11348" s="14" t="str">
        <f t="shared" si="177"/>
        <v>pillake012014</v>
      </c>
      <c r="B11348" s="19" t="s">
        <v>2027</v>
      </c>
      <c r="C11348" s="19">
        <v>2014</v>
      </c>
      <c r="D11348" s="19" t="s">
        <v>2329</v>
      </c>
      <c r="E11348" s="19">
        <v>33</v>
      </c>
      <c r="F11348" s="19">
        <v>1</v>
      </c>
      <c r="G11348" s="19">
        <v>0</v>
      </c>
      <c r="H11348" s="19">
        <v>0</v>
      </c>
    </row>
    <row r="11349" spans="1:8" x14ac:dyDescent="0.25">
      <c r="A11349" s="14" t="str">
        <f t="shared" si="177"/>
        <v>pillake012014</v>
      </c>
      <c r="B11349" s="19" t="s">
        <v>2027</v>
      </c>
      <c r="C11349" s="19">
        <v>2014</v>
      </c>
      <c r="D11349" s="19" t="s">
        <v>2330</v>
      </c>
      <c r="E11349" s="19">
        <v>30</v>
      </c>
      <c r="F11349" s="19">
        <v>0</v>
      </c>
      <c r="G11349" s="19">
        <v>0</v>
      </c>
      <c r="H11349" s="19">
        <v>0</v>
      </c>
    </row>
    <row r="11350" spans="1:8" x14ac:dyDescent="0.25">
      <c r="A11350" s="14" t="str">
        <f t="shared" si="177"/>
        <v>pillake012014</v>
      </c>
      <c r="B11350" s="19" t="s">
        <v>2027</v>
      </c>
      <c r="C11350" s="19">
        <v>2014</v>
      </c>
      <c r="D11350" s="19" t="s">
        <v>2331</v>
      </c>
      <c r="E11350" s="19">
        <v>71</v>
      </c>
      <c r="F11350" s="19">
        <v>2</v>
      </c>
      <c r="G11350" s="19">
        <v>0</v>
      </c>
      <c r="H11350" s="19">
        <v>0</v>
      </c>
    </row>
    <row r="11351" spans="1:8" x14ac:dyDescent="0.25">
      <c r="A11351" s="14" t="str">
        <f t="shared" si="177"/>
        <v>pillake012014</v>
      </c>
      <c r="B11351" s="19" t="s">
        <v>2027</v>
      </c>
      <c r="C11351" s="19">
        <v>2014</v>
      </c>
      <c r="D11351" s="19" t="s">
        <v>2332</v>
      </c>
      <c r="E11351" s="19">
        <v>8</v>
      </c>
      <c r="F11351" s="19">
        <v>1</v>
      </c>
      <c r="G11351" s="19">
        <v>0</v>
      </c>
      <c r="H11351" s="19">
        <v>0</v>
      </c>
    </row>
    <row r="11352" spans="1:8" x14ac:dyDescent="0.25">
      <c r="A11352" s="14" t="str">
        <f t="shared" si="177"/>
        <v>pimenst012014</v>
      </c>
      <c r="B11352" s="19" t="s">
        <v>2028</v>
      </c>
      <c r="C11352" s="19">
        <v>2014</v>
      </c>
      <c r="D11352" s="19" t="s">
        <v>2334</v>
      </c>
      <c r="E11352" s="19">
        <v>0</v>
      </c>
      <c r="F11352" s="19">
        <v>1</v>
      </c>
      <c r="G11352" s="19">
        <v>0</v>
      </c>
      <c r="H11352" s="19">
        <v>0</v>
      </c>
    </row>
    <row r="11353" spans="1:8" x14ac:dyDescent="0.25">
      <c r="A11353" s="14" t="str">
        <f t="shared" si="177"/>
        <v>pinedmi012014</v>
      </c>
      <c r="B11353" s="19" t="s">
        <v>1591</v>
      </c>
      <c r="C11353" s="19">
        <v>2014</v>
      </c>
      <c r="D11353" s="19" t="s">
        <v>2334</v>
      </c>
      <c r="E11353" s="19">
        <v>2</v>
      </c>
      <c r="F11353" s="19">
        <v>9</v>
      </c>
      <c r="G11353" s="19">
        <v>1</v>
      </c>
      <c r="H11353" s="19">
        <v>0</v>
      </c>
    </row>
    <row r="11354" spans="1:8" x14ac:dyDescent="0.25">
      <c r="A11354" s="14" t="str">
        <f t="shared" si="177"/>
        <v>pinoyo012014</v>
      </c>
      <c r="B11354" s="19" t="s">
        <v>2247</v>
      </c>
      <c r="C11354" s="19">
        <v>2014</v>
      </c>
      <c r="D11354" s="19" t="s">
        <v>2334</v>
      </c>
      <c r="E11354" s="19">
        <v>6</v>
      </c>
      <c r="F11354" s="19">
        <v>6</v>
      </c>
      <c r="G11354" s="19">
        <v>0</v>
      </c>
      <c r="H11354" s="19">
        <v>0</v>
      </c>
    </row>
    <row r="11355" spans="1:8" x14ac:dyDescent="0.25">
      <c r="A11355" s="14" t="str">
        <f t="shared" si="177"/>
        <v>pintojo012014</v>
      </c>
      <c r="B11355" s="19" t="s">
        <v>2029</v>
      </c>
      <c r="C11355" s="19">
        <v>2014</v>
      </c>
      <c r="D11355" s="19" t="s">
        <v>2336</v>
      </c>
      <c r="E11355" s="19">
        <v>173</v>
      </c>
      <c r="F11355" s="19">
        <v>8</v>
      </c>
      <c r="G11355" s="19">
        <v>5</v>
      </c>
      <c r="H11355" s="19">
        <v>0</v>
      </c>
    </row>
    <row r="11356" spans="1:8" x14ac:dyDescent="0.25">
      <c r="A11356" s="14" t="str">
        <f t="shared" si="177"/>
        <v>pireljo012014</v>
      </c>
      <c r="B11356" s="19" t="s">
        <v>2248</v>
      </c>
      <c r="C11356" s="19">
        <v>2014</v>
      </c>
      <c r="D11356" s="19" t="s">
        <v>39</v>
      </c>
      <c r="E11356" s="19">
        <v>4</v>
      </c>
      <c r="F11356" s="19">
        <v>7</v>
      </c>
      <c r="G11356" s="19">
        <v>1</v>
      </c>
      <c r="H11356" s="19">
        <v>2</v>
      </c>
    </row>
    <row r="11357" spans="1:8" x14ac:dyDescent="0.25">
      <c r="A11357" s="14" t="str">
        <f t="shared" si="177"/>
        <v>plouftr012014</v>
      </c>
      <c r="B11357" s="19" t="s">
        <v>1359</v>
      </c>
      <c r="C11357" s="19">
        <v>2014</v>
      </c>
      <c r="D11357" s="19" t="s">
        <v>40</v>
      </c>
      <c r="E11357" s="19">
        <v>109</v>
      </c>
      <c r="F11357" s="19">
        <v>226</v>
      </c>
      <c r="G11357" s="19">
        <v>14</v>
      </c>
      <c r="H11357" s="19">
        <v>25</v>
      </c>
    </row>
    <row r="11358" spans="1:8" x14ac:dyDescent="0.25">
      <c r="A11358" s="14" t="str">
        <f t="shared" si="177"/>
        <v>polangr012014</v>
      </c>
      <c r="B11358" s="19" t="s">
        <v>2249</v>
      </c>
      <c r="C11358" s="19">
        <v>2014</v>
      </c>
      <c r="D11358" s="19" t="s">
        <v>2331</v>
      </c>
      <c r="E11358" s="19">
        <v>144</v>
      </c>
      <c r="F11358" s="19">
        <v>5</v>
      </c>
      <c r="G11358" s="19">
        <v>2</v>
      </c>
      <c r="H11358" s="19">
        <v>2</v>
      </c>
    </row>
    <row r="11359" spans="1:8" x14ac:dyDescent="0.25">
      <c r="A11359" s="14" t="str">
        <f t="shared" si="177"/>
        <v>polangr012014</v>
      </c>
      <c r="B11359" s="19" t="s">
        <v>2249</v>
      </c>
      <c r="C11359" s="19">
        <v>2014</v>
      </c>
      <c r="D11359" s="19" t="s">
        <v>2332</v>
      </c>
      <c r="E11359" s="19">
        <v>144</v>
      </c>
      <c r="F11359" s="19">
        <v>5</v>
      </c>
      <c r="G11359" s="19">
        <v>2</v>
      </c>
      <c r="H11359" s="19">
        <v>2</v>
      </c>
    </row>
    <row r="11360" spans="1:8" x14ac:dyDescent="0.25">
      <c r="A11360" s="14" t="str">
        <f t="shared" si="177"/>
        <v>polanjo012014</v>
      </c>
      <c r="B11360" s="19" t="s">
        <v>2250</v>
      </c>
      <c r="C11360" s="19">
        <v>2014</v>
      </c>
      <c r="D11360" s="19" t="s">
        <v>2333</v>
      </c>
      <c r="E11360" s="19">
        <v>3</v>
      </c>
      <c r="F11360" s="19">
        <v>6</v>
      </c>
      <c r="G11360" s="19">
        <v>0</v>
      </c>
      <c r="H11360" s="19">
        <v>3</v>
      </c>
    </row>
    <row r="11361" spans="1:8" x14ac:dyDescent="0.25">
      <c r="A11361" s="14" t="str">
        <f t="shared" si="177"/>
        <v>polloaj012014</v>
      </c>
      <c r="B11361" s="19" t="s">
        <v>1808</v>
      </c>
      <c r="C11361" s="19">
        <v>2014</v>
      </c>
      <c r="D11361" s="19" t="s">
        <v>2329</v>
      </c>
      <c r="E11361" s="19">
        <v>151</v>
      </c>
      <c r="F11361" s="19">
        <v>8</v>
      </c>
      <c r="G11361" s="19">
        <v>1</v>
      </c>
      <c r="H11361" s="19">
        <v>2</v>
      </c>
    </row>
    <row r="11362" spans="1:8" x14ac:dyDescent="0.25">
      <c r="A11362" s="14" t="str">
        <f t="shared" si="177"/>
        <v>polloaj012014</v>
      </c>
      <c r="B11362" s="19" t="s">
        <v>1808</v>
      </c>
      <c r="C11362" s="19">
        <v>2014</v>
      </c>
      <c r="D11362" s="19" t="s">
        <v>2330</v>
      </c>
      <c r="E11362" s="19">
        <v>0</v>
      </c>
      <c r="F11362" s="19">
        <v>0</v>
      </c>
      <c r="G11362" s="19">
        <v>0</v>
      </c>
      <c r="H11362" s="19">
        <v>0</v>
      </c>
    </row>
    <row r="11363" spans="1:8" x14ac:dyDescent="0.25">
      <c r="A11363" s="14" t="str">
        <f t="shared" si="177"/>
        <v>polloaj012014</v>
      </c>
      <c r="B11363" s="19" t="s">
        <v>1808</v>
      </c>
      <c r="C11363" s="19">
        <v>2014</v>
      </c>
      <c r="D11363" s="19" t="s">
        <v>2331</v>
      </c>
      <c r="E11363" s="19">
        <v>151</v>
      </c>
      <c r="F11363" s="19">
        <v>8</v>
      </c>
      <c r="G11363" s="19">
        <v>1</v>
      </c>
      <c r="H11363" s="19">
        <v>2</v>
      </c>
    </row>
    <row r="11364" spans="1:8" x14ac:dyDescent="0.25">
      <c r="A11364" s="14" t="str">
        <f t="shared" si="177"/>
        <v>pomerdr012014</v>
      </c>
      <c r="B11364" s="19" t="s">
        <v>1592</v>
      </c>
      <c r="C11364" s="19">
        <v>2014</v>
      </c>
      <c r="D11364" s="19" t="s">
        <v>2334</v>
      </c>
      <c r="E11364" s="19">
        <v>1</v>
      </c>
      <c r="F11364" s="19">
        <v>8</v>
      </c>
      <c r="G11364" s="19">
        <v>0</v>
      </c>
      <c r="H11364" s="19">
        <v>0</v>
      </c>
    </row>
    <row r="11365" spans="1:8" x14ac:dyDescent="0.25">
      <c r="A11365" s="14" t="str">
        <f t="shared" si="177"/>
        <v>pompeda012014</v>
      </c>
      <c r="B11365" s="19" t="s">
        <v>2251</v>
      </c>
      <c r="C11365" s="19">
        <v>2014</v>
      </c>
      <c r="D11365" s="19" t="s">
        <v>2329</v>
      </c>
      <c r="E11365" s="19">
        <v>8</v>
      </c>
      <c r="F11365" s="19">
        <v>0</v>
      </c>
      <c r="G11365" s="19">
        <v>0</v>
      </c>
      <c r="H11365" s="19">
        <v>0</v>
      </c>
    </row>
    <row r="11366" spans="1:8" x14ac:dyDescent="0.25">
      <c r="A11366" s="14" t="str">
        <f t="shared" si="177"/>
        <v>pompeda012014</v>
      </c>
      <c r="B11366" s="19" t="s">
        <v>2251</v>
      </c>
      <c r="C11366" s="19">
        <v>2014</v>
      </c>
      <c r="D11366" s="19" t="s">
        <v>2330</v>
      </c>
      <c r="E11366" s="19">
        <v>9</v>
      </c>
      <c r="F11366" s="19">
        <v>0</v>
      </c>
      <c r="G11366" s="19">
        <v>0</v>
      </c>
      <c r="H11366" s="19">
        <v>0</v>
      </c>
    </row>
    <row r="11367" spans="1:8" x14ac:dyDescent="0.25">
      <c r="A11367" s="14" t="str">
        <f t="shared" si="177"/>
        <v>pompeda012014</v>
      </c>
      <c r="B11367" s="19" t="s">
        <v>2251</v>
      </c>
      <c r="C11367" s="19">
        <v>2014</v>
      </c>
      <c r="D11367" s="19" t="s">
        <v>2331</v>
      </c>
      <c r="E11367" s="19">
        <v>17</v>
      </c>
      <c r="F11367" s="19">
        <v>0</v>
      </c>
      <c r="G11367" s="19">
        <v>0</v>
      </c>
      <c r="H11367" s="19">
        <v>0</v>
      </c>
    </row>
    <row r="11368" spans="1:8" x14ac:dyDescent="0.25">
      <c r="A11368" s="14" t="str">
        <f t="shared" si="177"/>
        <v>porceri012014</v>
      </c>
      <c r="B11368" s="19" t="s">
        <v>1159</v>
      </c>
      <c r="C11368" s="19">
        <v>2014</v>
      </c>
      <c r="D11368" s="19" t="s">
        <v>2334</v>
      </c>
      <c r="E11368" s="19">
        <v>18</v>
      </c>
      <c r="F11368" s="19">
        <v>17</v>
      </c>
      <c r="G11368" s="19">
        <v>4</v>
      </c>
      <c r="H11368" s="19">
        <v>2</v>
      </c>
    </row>
    <row r="11369" spans="1:8" x14ac:dyDescent="0.25">
      <c r="A11369" s="14" t="str">
        <f t="shared" si="177"/>
        <v>poredaa012014</v>
      </c>
      <c r="B11369" s="19" t="s">
        <v>1160</v>
      </c>
      <c r="C11369" s="19">
        <v>2014</v>
      </c>
      <c r="D11369" s="19" t="s">
        <v>2334</v>
      </c>
      <c r="E11369" s="19">
        <v>0</v>
      </c>
      <c r="F11369" s="19">
        <v>1</v>
      </c>
      <c r="G11369" s="19">
        <v>0</v>
      </c>
      <c r="H11369" s="19">
        <v>0</v>
      </c>
    </row>
    <row r="11370" spans="1:8" x14ac:dyDescent="0.25">
      <c r="A11370" s="14" t="str">
        <f t="shared" si="177"/>
        <v>poseybu012014</v>
      </c>
      <c r="B11370" s="19" t="s">
        <v>1161</v>
      </c>
      <c r="C11370" s="19">
        <v>2014</v>
      </c>
      <c r="D11370" s="19" t="s">
        <v>2335</v>
      </c>
      <c r="E11370" s="19">
        <v>246</v>
      </c>
      <c r="F11370" s="19">
        <v>22</v>
      </c>
      <c r="G11370" s="19">
        <v>1</v>
      </c>
      <c r="H11370" s="19">
        <v>20</v>
      </c>
    </row>
    <row r="11371" spans="1:8" x14ac:dyDescent="0.25">
      <c r="A11371" s="14" t="str">
        <f t="shared" si="177"/>
        <v>poseybu012014</v>
      </c>
      <c r="B11371" s="19" t="s">
        <v>1161</v>
      </c>
      <c r="C11371" s="19">
        <v>2014</v>
      </c>
      <c r="D11371" s="19" t="s">
        <v>2336</v>
      </c>
      <c r="E11371" s="19">
        <v>787</v>
      </c>
      <c r="F11371" s="19">
        <v>51</v>
      </c>
      <c r="G11371" s="19">
        <v>5</v>
      </c>
      <c r="H11371" s="19">
        <v>8</v>
      </c>
    </row>
    <row r="11372" spans="1:8" x14ac:dyDescent="0.25">
      <c r="A11372" s="14" t="str">
        <f t="shared" si="177"/>
        <v>pradoma012014</v>
      </c>
      <c r="B11372" s="19" t="s">
        <v>717</v>
      </c>
      <c r="C11372" s="19">
        <v>2014</v>
      </c>
      <c r="D11372" s="19" t="s">
        <v>39</v>
      </c>
      <c r="E11372" s="19">
        <v>8</v>
      </c>
      <c r="F11372" s="19">
        <v>12</v>
      </c>
      <c r="G11372" s="19">
        <v>2</v>
      </c>
      <c r="H11372" s="19">
        <v>4</v>
      </c>
    </row>
    <row r="11373" spans="1:8" x14ac:dyDescent="0.25">
      <c r="A11373" s="14" t="str">
        <f t="shared" si="177"/>
        <v>pradoma012014</v>
      </c>
      <c r="B11373" s="19" t="s">
        <v>717</v>
      </c>
      <c r="C11373" s="19">
        <v>2014</v>
      </c>
      <c r="D11373" s="19" t="s">
        <v>39</v>
      </c>
      <c r="E11373" s="19">
        <v>21</v>
      </c>
      <c r="F11373" s="19">
        <v>52</v>
      </c>
      <c r="G11373" s="19">
        <v>1</v>
      </c>
      <c r="H11373" s="19">
        <v>6</v>
      </c>
    </row>
    <row r="11374" spans="1:8" x14ac:dyDescent="0.25">
      <c r="A11374" s="14" t="str">
        <f t="shared" si="177"/>
        <v>pradoma012014</v>
      </c>
      <c r="B11374" s="19" t="s">
        <v>717</v>
      </c>
      <c r="C11374" s="19">
        <v>2014</v>
      </c>
      <c r="D11374" s="19" t="s">
        <v>40</v>
      </c>
      <c r="E11374" s="19">
        <v>67</v>
      </c>
      <c r="F11374" s="19">
        <v>181</v>
      </c>
      <c r="G11374" s="19">
        <v>12</v>
      </c>
      <c r="H11374" s="19">
        <v>19</v>
      </c>
    </row>
    <row r="11375" spans="1:8" x14ac:dyDescent="0.25">
      <c r="A11375" s="14" t="str">
        <f t="shared" si="177"/>
        <v>pradoma012014</v>
      </c>
      <c r="B11375" s="19" t="s">
        <v>717</v>
      </c>
      <c r="C11375" s="19">
        <v>2014</v>
      </c>
      <c r="D11375" s="19" t="s">
        <v>40</v>
      </c>
      <c r="E11375" s="19">
        <v>7</v>
      </c>
      <c r="F11375" s="19">
        <v>22</v>
      </c>
      <c r="G11375" s="19">
        <v>1</v>
      </c>
      <c r="H11375" s="19">
        <v>1</v>
      </c>
    </row>
    <row r="11376" spans="1:8" x14ac:dyDescent="0.25">
      <c r="A11376" s="14" t="str">
        <f t="shared" si="177"/>
        <v>pradoma012014</v>
      </c>
      <c r="B11376" s="19" t="s">
        <v>717</v>
      </c>
      <c r="C11376" s="19">
        <v>2014</v>
      </c>
      <c r="D11376" s="19" t="s">
        <v>2330</v>
      </c>
      <c r="E11376" s="19">
        <v>6</v>
      </c>
      <c r="F11376" s="19">
        <v>0</v>
      </c>
      <c r="G11376" s="19">
        <v>0</v>
      </c>
      <c r="H11376" s="19">
        <v>0</v>
      </c>
    </row>
    <row r="11377" spans="1:8" x14ac:dyDescent="0.25">
      <c r="A11377" s="14" t="str">
        <f t="shared" si="177"/>
        <v>pradoma012014</v>
      </c>
      <c r="B11377" s="19" t="s">
        <v>717</v>
      </c>
      <c r="C11377" s="19">
        <v>2014</v>
      </c>
      <c r="D11377" s="19" t="s">
        <v>2331</v>
      </c>
      <c r="E11377" s="19">
        <v>15</v>
      </c>
      <c r="F11377" s="19">
        <v>0</v>
      </c>
      <c r="G11377" s="19">
        <v>0</v>
      </c>
      <c r="H11377" s="19">
        <v>0</v>
      </c>
    </row>
    <row r="11378" spans="1:8" x14ac:dyDescent="0.25">
      <c r="A11378" s="14" t="str">
        <f t="shared" si="177"/>
        <v>pradoma012014</v>
      </c>
      <c r="B11378" s="19" t="s">
        <v>717</v>
      </c>
      <c r="C11378" s="19">
        <v>2014</v>
      </c>
      <c r="D11378" s="19" t="s">
        <v>2332</v>
      </c>
      <c r="E11378" s="19">
        <v>9</v>
      </c>
      <c r="F11378" s="19">
        <v>0</v>
      </c>
      <c r="G11378" s="19">
        <v>0</v>
      </c>
      <c r="H11378" s="19">
        <v>0</v>
      </c>
    </row>
    <row r="11379" spans="1:8" x14ac:dyDescent="0.25">
      <c r="A11379" s="14" t="str">
        <f t="shared" si="177"/>
        <v>preslal012014</v>
      </c>
      <c r="B11379" s="19" t="s">
        <v>1360</v>
      </c>
      <c r="C11379" s="19">
        <v>2014</v>
      </c>
      <c r="D11379" s="19" t="s">
        <v>2329</v>
      </c>
      <c r="E11379" s="19">
        <v>36</v>
      </c>
      <c r="F11379" s="19">
        <v>0</v>
      </c>
      <c r="G11379" s="19">
        <v>0</v>
      </c>
      <c r="H11379" s="19">
        <v>0</v>
      </c>
    </row>
    <row r="11380" spans="1:8" x14ac:dyDescent="0.25">
      <c r="A11380" s="14" t="str">
        <f t="shared" si="177"/>
        <v>preslal012014</v>
      </c>
      <c r="B11380" s="19" t="s">
        <v>1360</v>
      </c>
      <c r="C11380" s="19">
        <v>2014</v>
      </c>
      <c r="D11380" s="19" t="s">
        <v>2330</v>
      </c>
      <c r="E11380" s="19">
        <v>50</v>
      </c>
      <c r="F11380" s="19">
        <v>1</v>
      </c>
      <c r="G11380" s="19">
        <v>0</v>
      </c>
      <c r="H11380" s="19">
        <v>0</v>
      </c>
    </row>
    <row r="11381" spans="1:8" x14ac:dyDescent="0.25">
      <c r="A11381" s="14" t="str">
        <f t="shared" si="177"/>
        <v>preslal012014</v>
      </c>
      <c r="B11381" s="19" t="s">
        <v>1360</v>
      </c>
      <c r="C11381" s="19">
        <v>2014</v>
      </c>
      <c r="D11381" s="19" t="s">
        <v>2331</v>
      </c>
      <c r="E11381" s="19">
        <v>115</v>
      </c>
      <c r="F11381" s="19">
        <v>3</v>
      </c>
      <c r="G11381" s="19">
        <v>0</v>
      </c>
      <c r="H11381" s="19">
        <v>0</v>
      </c>
    </row>
    <row r="11382" spans="1:8" x14ac:dyDescent="0.25">
      <c r="A11382" s="14" t="str">
        <f t="shared" si="177"/>
        <v>preslal012014</v>
      </c>
      <c r="B11382" s="19" t="s">
        <v>1360</v>
      </c>
      <c r="C11382" s="19">
        <v>2014</v>
      </c>
      <c r="D11382" s="19" t="s">
        <v>2332</v>
      </c>
      <c r="E11382" s="19">
        <v>29</v>
      </c>
      <c r="F11382" s="19">
        <v>2</v>
      </c>
      <c r="G11382" s="19">
        <v>0</v>
      </c>
      <c r="H11382" s="19">
        <v>0</v>
      </c>
    </row>
    <row r="11383" spans="1:8" x14ac:dyDescent="0.25">
      <c r="A11383" s="14" t="str">
        <f t="shared" si="177"/>
        <v>pressry012014</v>
      </c>
      <c r="B11383" s="19" t="s">
        <v>2030</v>
      </c>
      <c r="C11383" s="19">
        <v>2014</v>
      </c>
      <c r="D11383" s="19" t="s">
        <v>2334</v>
      </c>
      <c r="E11383" s="19">
        <v>1</v>
      </c>
      <c r="F11383" s="19">
        <v>5</v>
      </c>
      <c r="G11383" s="19">
        <v>0</v>
      </c>
      <c r="H11383" s="19">
        <v>0</v>
      </c>
    </row>
    <row r="11384" spans="1:8" x14ac:dyDescent="0.25">
      <c r="A11384" s="14" t="str">
        <f t="shared" si="177"/>
        <v>pricebr012014</v>
      </c>
      <c r="B11384" s="19" t="s">
        <v>2252</v>
      </c>
      <c r="C11384" s="19">
        <v>2014</v>
      </c>
      <c r="D11384" s="19" t="s">
        <v>2334</v>
      </c>
      <c r="E11384" s="19">
        <v>0</v>
      </c>
      <c r="F11384" s="19">
        <v>0</v>
      </c>
      <c r="G11384" s="19">
        <v>0</v>
      </c>
      <c r="H11384" s="19">
        <v>0</v>
      </c>
    </row>
    <row r="11385" spans="1:8" x14ac:dyDescent="0.25">
      <c r="A11385" s="14" t="str">
        <f t="shared" si="177"/>
        <v>priceda012014</v>
      </c>
      <c r="B11385" s="19" t="s">
        <v>988</v>
      </c>
      <c r="C11385" s="19">
        <v>2014</v>
      </c>
      <c r="D11385" s="19" t="s">
        <v>2334</v>
      </c>
      <c r="E11385" s="19">
        <v>3</v>
      </c>
      <c r="F11385" s="19">
        <v>15</v>
      </c>
      <c r="G11385" s="19">
        <v>1</v>
      </c>
      <c r="H11385" s="19">
        <v>1</v>
      </c>
    </row>
    <row r="11386" spans="1:8" x14ac:dyDescent="0.25">
      <c r="A11386" s="14" t="str">
        <f t="shared" si="177"/>
        <v>priceda012014</v>
      </c>
      <c r="B11386" s="19" t="s">
        <v>988</v>
      </c>
      <c r="C11386" s="19">
        <v>2014</v>
      </c>
      <c r="D11386" s="19" t="s">
        <v>2334</v>
      </c>
      <c r="E11386" s="19">
        <v>1</v>
      </c>
      <c r="F11386" s="19">
        <v>3</v>
      </c>
      <c r="G11386" s="19">
        <v>0</v>
      </c>
      <c r="H11386" s="19">
        <v>0</v>
      </c>
    </row>
    <row r="11387" spans="1:8" x14ac:dyDescent="0.25">
      <c r="A11387" s="14" t="str">
        <f t="shared" si="177"/>
        <v>pridija012014</v>
      </c>
      <c r="B11387" s="19" t="s">
        <v>989</v>
      </c>
      <c r="C11387" s="19">
        <v>2014</v>
      </c>
      <c r="D11387" s="19" t="s">
        <v>2330</v>
      </c>
      <c r="E11387" s="19">
        <v>3</v>
      </c>
      <c r="F11387" s="19">
        <v>0</v>
      </c>
      <c r="G11387" s="19">
        <v>0</v>
      </c>
      <c r="H11387" s="19">
        <v>0</v>
      </c>
    </row>
    <row r="11388" spans="1:8" x14ac:dyDescent="0.25">
      <c r="A11388" s="14" t="str">
        <f t="shared" si="177"/>
        <v>pridija012014</v>
      </c>
      <c r="B11388" s="19" t="s">
        <v>989</v>
      </c>
      <c r="C11388" s="19">
        <v>2014</v>
      </c>
      <c r="D11388" s="19" t="s">
        <v>2331</v>
      </c>
      <c r="E11388" s="19">
        <v>3</v>
      </c>
      <c r="F11388" s="19">
        <v>0</v>
      </c>
      <c r="G11388" s="19">
        <v>0</v>
      </c>
      <c r="H11388" s="19">
        <v>0</v>
      </c>
    </row>
    <row r="11389" spans="1:8" x14ac:dyDescent="0.25">
      <c r="A11389" s="14" t="str">
        <f t="shared" si="177"/>
        <v>pridija012014</v>
      </c>
      <c r="B11389" s="19" t="s">
        <v>989</v>
      </c>
      <c r="C11389" s="19">
        <v>2014</v>
      </c>
      <c r="D11389" s="19" t="s">
        <v>2332</v>
      </c>
      <c r="E11389" s="19">
        <v>0</v>
      </c>
      <c r="F11389" s="19">
        <v>0</v>
      </c>
      <c r="G11389" s="19">
        <v>0</v>
      </c>
      <c r="H11389" s="19">
        <v>0</v>
      </c>
    </row>
    <row r="11390" spans="1:8" x14ac:dyDescent="0.25">
      <c r="A11390" s="14" t="str">
        <f t="shared" si="177"/>
        <v>pryorst012014</v>
      </c>
      <c r="B11390" s="19" t="s">
        <v>1811</v>
      </c>
      <c r="C11390" s="19">
        <v>2014</v>
      </c>
      <c r="D11390" s="19" t="s">
        <v>2334</v>
      </c>
      <c r="E11390" s="19">
        <v>0</v>
      </c>
      <c r="F11390" s="19">
        <v>0</v>
      </c>
      <c r="G11390" s="19">
        <v>0</v>
      </c>
      <c r="H11390" s="19">
        <v>0</v>
      </c>
    </row>
    <row r="11391" spans="1:8" x14ac:dyDescent="0.25">
      <c r="A11391" s="14" t="str">
        <f t="shared" si="177"/>
        <v>puigya012014</v>
      </c>
      <c r="B11391" s="19" t="s">
        <v>2032</v>
      </c>
      <c r="C11391" s="19">
        <v>2014</v>
      </c>
      <c r="D11391" s="19" t="s">
        <v>2329</v>
      </c>
      <c r="E11391" s="19">
        <v>104</v>
      </c>
      <c r="F11391" s="19">
        <v>8</v>
      </c>
      <c r="G11391" s="19">
        <v>2</v>
      </c>
      <c r="H11391" s="19">
        <v>1</v>
      </c>
    </row>
    <row r="11392" spans="1:8" x14ac:dyDescent="0.25">
      <c r="A11392" s="14" t="str">
        <f t="shared" si="177"/>
        <v>puigya012014</v>
      </c>
      <c r="B11392" s="19" t="s">
        <v>2032</v>
      </c>
      <c r="C11392" s="19">
        <v>2014</v>
      </c>
      <c r="D11392" s="19" t="s">
        <v>2331</v>
      </c>
      <c r="E11392" s="19">
        <v>254</v>
      </c>
      <c r="F11392" s="19">
        <v>15</v>
      </c>
      <c r="G11392" s="19">
        <v>3</v>
      </c>
      <c r="H11392" s="19">
        <v>3</v>
      </c>
    </row>
    <row r="11393" spans="1:8" x14ac:dyDescent="0.25">
      <c r="A11393" s="14" t="str">
        <f t="shared" si="177"/>
        <v>puigya012014</v>
      </c>
      <c r="B11393" s="19" t="s">
        <v>2032</v>
      </c>
      <c r="C11393" s="19">
        <v>2014</v>
      </c>
      <c r="D11393" s="19" t="s">
        <v>2332</v>
      </c>
      <c r="E11393" s="19">
        <v>150</v>
      </c>
      <c r="F11393" s="19">
        <v>7</v>
      </c>
      <c r="G11393" s="19">
        <v>1</v>
      </c>
      <c r="H11393" s="19">
        <v>2</v>
      </c>
    </row>
    <row r="11394" spans="1:8" x14ac:dyDescent="0.25">
      <c r="A11394" s="14" t="str">
        <f t="shared" si="177"/>
        <v>pujolal012014</v>
      </c>
      <c r="B11394" s="19" t="s">
        <v>266</v>
      </c>
      <c r="C11394" s="19">
        <v>2014</v>
      </c>
      <c r="D11394" s="19" t="s">
        <v>2335</v>
      </c>
      <c r="E11394" s="19">
        <v>879</v>
      </c>
      <c r="F11394" s="19">
        <v>80</v>
      </c>
      <c r="G11394" s="19">
        <v>3</v>
      </c>
      <c r="H11394" s="19">
        <v>78</v>
      </c>
    </row>
    <row r="11395" spans="1:8" x14ac:dyDescent="0.25">
      <c r="A11395" s="14" t="str">
        <f t="shared" ref="A11395:A11458" si="178">B11395&amp;C11395</f>
        <v>pujolal012014</v>
      </c>
      <c r="B11395" s="19" t="s">
        <v>266</v>
      </c>
      <c r="C11395" s="19">
        <v>2014</v>
      </c>
      <c r="D11395" s="19" t="s">
        <v>40</v>
      </c>
      <c r="E11395" s="19">
        <v>0</v>
      </c>
      <c r="F11395" s="19">
        <v>1</v>
      </c>
      <c r="G11395" s="19">
        <v>0</v>
      </c>
      <c r="H11395" s="19">
        <v>0</v>
      </c>
    </row>
    <row r="11396" spans="1:8" x14ac:dyDescent="0.25">
      <c r="A11396" s="14" t="str">
        <f t="shared" si="178"/>
        <v>puntoni012014</v>
      </c>
      <c r="B11396" s="19" t="s">
        <v>267</v>
      </c>
      <c r="C11396" s="19">
        <v>2014</v>
      </c>
      <c r="D11396" s="19" t="s">
        <v>39</v>
      </c>
      <c r="E11396" s="19">
        <v>89</v>
      </c>
      <c r="F11396" s="19">
        <v>130</v>
      </c>
      <c r="G11396" s="19">
        <v>6</v>
      </c>
      <c r="H11396" s="19">
        <v>41</v>
      </c>
    </row>
    <row r="11397" spans="1:8" x14ac:dyDescent="0.25">
      <c r="A11397" s="14" t="str">
        <f t="shared" si="178"/>
        <v>puntoni012014</v>
      </c>
      <c r="B11397" s="19" t="s">
        <v>267</v>
      </c>
      <c r="C11397" s="19">
        <v>2014</v>
      </c>
      <c r="D11397" s="19" t="s">
        <v>40</v>
      </c>
      <c r="E11397" s="19">
        <v>0</v>
      </c>
      <c r="F11397" s="19">
        <v>1</v>
      </c>
      <c r="G11397" s="19">
        <v>0</v>
      </c>
      <c r="H11397" s="19">
        <v>0</v>
      </c>
    </row>
    <row r="11398" spans="1:8" x14ac:dyDescent="0.25">
      <c r="A11398" s="14" t="str">
        <f t="shared" si="178"/>
        <v>puntoni012014</v>
      </c>
      <c r="B11398" s="19" t="s">
        <v>267</v>
      </c>
      <c r="C11398" s="19">
        <v>2014</v>
      </c>
      <c r="D11398" s="19" t="s">
        <v>2331</v>
      </c>
      <c r="E11398" s="19">
        <v>0</v>
      </c>
      <c r="F11398" s="19">
        <v>0</v>
      </c>
      <c r="G11398" s="19">
        <v>0</v>
      </c>
      <c r="H11398" s="19">
        <v>0</v>
      </c>
    </row>
    <row r="11399" spans="1:8" x14ac:dyDescent="0.25">
      <c r="A11399" s="14" t="str">
        <f t="shared" si="178"/>
        <v>puntoni012014</v>
      </c>
      <c r="B11399" s="19" t="s">
        <v>267</v>
      </c>
      <c r="C11399" s="19">
        <v>2014</v>
      </c>
      <c r="D11399" s="19" t="s">
        <v>2332</v>
      </c>
      <c r="E11399" s="19">
        <v>0</v>
      </c>
      <c r="F11399" s="19">
        <v>0</v>
      </c>
      <c r="G11399" s="19">
        <v>0</v>
      </c>
      <c r="H11399" s="19">
        <v>0</v>
      </c>
    </row>
    <row r="11400" spans="1:8" x14ac:dyDescent="0.25">
      <c r="A11400" s="14" t="str">
        <f t="shared" si="178"/>
        <v>puntoni012014</v>
      </c>
      <c r="B11400" s="19" t="s">
        <v>267</v>
      </c>
      <c r="C11400" s="19">
        <v>2014</v>
      </c>
      <c r="D11400" s="19" t="s">
        <v>2333</v>
      </c>
      <c r="E11400" s="19">
        <v>19</v>
      </c>
      <c r="F11400" s="19">
        <v>36</v>
      </c>
      <c r="G11400" s="19">
        <v>1</v>
      </c>
      <c r="H11400" s="19">
        <v>9</v>
      </c>
    </row>
    <row r="11401" spans="1:8" x14ac:dyDescent="0.25">
      <c r="A11401" s="14" t="str">
        <f t="shared" si="178"/>
        <v>putkolu012014</v>
      </c>
      <c r="B11401" s="19" t="s">
        <v>1812</v>
      </c>
      <c r="C11401" s="19">
        <v>2014</v>
      </c>
      <c r="D11401" s="19" t="s">
        <v>2334</v>
      </c>
      <c r="E11401" s="19">
        <v>1</v>
      </c>
      <c r="F11401" s="19">
        <v>0</v>
      </c>
      <c r="G11401" s="19">
        <v>0</v>
      </c>
      <c r="H11401" s="19">
        <v>0</v>
      </c>
    </row>
    <row r="11402" spans="1:8" x14ac:dyDescent="0.25">
      <c r="A11402" s="14" t="str">
        <f t="shared" si="178"/>
        <v>putnaza012014</v>
      </c>
      <c r="B11402" s="19" t="s">
        <v>1593</v>
      </c>
      <c r="C11402" s="19">
        <v>2014</v>
      </c>
      <c r="D11402" s="19" t="s">
        <v>2334</v>
      </c>
      <c r="E11402" s="19">
        <v>3</v>
      </c>
      <c r="F11402" s="19">
        <v>4</v>
      </c>
      <c r="G11402" s="19">
        <v>0</v>
      </c>
      <c r="H11402" s="19">
        <v>0</v>
      </c>
    </row>
    <row r="11403" spans="1:8" x14ac:dyDescent="0.25">
      <c r="A11403" s="14" t="str">
        <f t="shared" si="178"/>
        <v>putzjj012014</v>
      </c>
      <c r="B11403" s="19" t="s">
        <v>396</v>
      </c>
      <c r="C11403" s="19">
        <v>2014</v>
      </c>
      <c r="D11403" s="19" t="s">
        <v>2334</v>
      </c>
      <c r="E11403" s="19">
        <v>0</v>
      </c>
      <c r="F11403" s="19">
        <v>2</v>
      </c>
      <c r="G11403" s="19">
        <v>0</v>
      </c>
      <c r="H11403" s="19">
        <v>1</v>
      </c>
    </row>
    <row r="11404" spans="1:8" x14ac:dyDescent="0.25">
      <c r="A11404" s="14" t="str">
        <f t="shared" si="178"/>
        <v>quackke012014</v>
      </c>
      <c r="B11404" s="19" t="s">
        <v>2253</v>
      </c>
      <c r="C11404" s="19">
        <v>2014</v>
      </c>
      <c r="D11404" s="19" t="s">
        <v>2334</v>
      </c>
      <c r="E11404" s="19">
        <v>3</v>
      </c>
      <c r="F11404" s="19">
        <v>5</v>
      </c>
      <c r="G11404" s="19">
        <v>0</v>
      </c>
      <c r="H11404" s="19">
        <v>0</v>
      </c>
    </row>
    <row r="11405" spans="1:8" x14ac:dyDescent="0.25">
      <c r="A11405" s="14" t="str">
        <f t="shared" si="178"/>
        <v>quallch012014</v>
      </c>
      <c r="B11405" s="19" t="s">
        <v>486</v>
      </c>
      <c r="C11405" s="19">
        <v>2014</v>
      </c>
      <c r="D11405" s="19" t="s">
        <v>2334</v>
      </c>
      <c r="E11405" s="19">
        <v>4</v>
      </c>
      <c r="F11405" s="19">
        <v>8</v>
      </c>
      <c r="G11405" s="19">
        <v>0</v>
      </c>
      <c r="H11405" s="19">
        <v>0</v>
      </c>
    </row>
    <row r="11406" spans="1:8" x14ac:dyDescent="0.25">
      <c r="A11406" s="14" t="str">
        <f t="shared" si="178"/>
        <v>quentca012014</v>
      </c>
      <c r="B11406" s="19" t="s">
        <v>718</v>
      </c>
      <c r="C11406" s="19">
        <v>2014</v>
      </c>
      <c r="D11406" s="19" t="s">
        <v>2330</v>
      </c>
      <c r="E11406" s="19">
        <v>42</v>
      </c>
      <c r="F11406" s="19">
        <v>1</v>
      </c>
      <c r="G11406" s="19">
        <v>0</v>
      </c>
      <c r="H11406" s="19">
        <v>1</v>
      </c>
    </row>
    <row r="11407" spans="1:8" x14ac:dyDescent="0.25">
      <c r="A11407" s="14" t="str">
        <f t="shared" si="178"/>
        <v>quentca012014</v>
      </c>
      <c r="B11407" s="19" t="s">
        <v>718</v>
      </c>
      <c r="C11407" s="19">
        <v>2014</v>
      </c>
      <c r="D11407" s="19" t="s">
        <v>2331</v>
      </c>
      <c r="E11407" s="19">
        <v>42</v>
      </c>
      <c r="F11407" s="19">
        <v>1</v>
      </c>
      <c r="G11407" s="19">
        <v>0</v>
      </c>
      <c r="H11407" s="19">
        <v>1</v>
      </c>
    </row>
    <row r="11408" spans="1:8" x14ac:dyDescent="0.25">
      <c r="A11408" s="14" t="str">
        <f t="shared" si="178"/>
        <v>quinthu012014</v>
      </c>
      <c r="B11408" s="19" t="s">
        <v>398</v>
      </c>
      <c r="C11408" s="19">
        <v>2014</v>
      </c>
      <c r="D11408" s="19" t="s">
        <v>2336</v>
      </c>
      <c r="E11408" s="19">
        <v>4</v>
      </c>
      <c r="F11408" s="19">
        <v>0</v>
      </c>
      <c r="G11408" s="19">
        <v>0</v>
      </c>
      <c r="H11408" s="19">
        <v>0</v>
      </c>
    </row>
    <row r="11409" spans="1:8" x14ac:dyDescent="0.25">
      <c r="A11409" s="14" t="str">
        <f t="shared" si="178"/>
        <v>quintjo012014</v>
      </c>
      <c r="B11409" s="19" t="s">
        <v>1813</v>
      </c>
      <c r="C11409" s="19">
        <v>2014</v>
      </c>
      <c r="D11409" s="19" t="s">
        <v>2334</v>
      </c>
      <c r="E11409" s="19">
        <v>4</v>
      </c>
      <c r="F11409" s="19">
        <v>25</v>
      </c>
      <c r="G11409" s="19">
        <v>0</v>
      </c>
      <c r="H11409" s="19">
        <v>6</v>
      </c>
    </row>
    <row r="11410" spans="1:8" x14ac:dyDescent="0.25">
      <c r="A11410" s="14" t="str">
        <f t="shared" si="178"/>
        <v>quintom012014</v>
      </c>
      <c r="B11410" s="19" t="s">
        <v>588</v>
      </c>
      <c r="C11410" s="19">
        <v>2014</v>
      </c>
      <c r="D11410" s="19" t="s">
        <v>39</v>
      </c>
      <c r="E11410" s="19">
        <v>0</v>
      </c>
      <c r="F11410" s="19">
        <v>0</v>
      </c>
      <c r="G11410" s="19">
        <v>0</v>
      </c>
      <c r="H11410" s="19">
        <v>0</v>
      </c>
    </row>
    <row r="11411" spans="1:8" x14ac:dyDescent="0.25">
      <c r="A11411" s="14" t="str">
        <f t="shared" si="178"/>
        <v>quintom012014</v>
      </c>
      <c r="B11411" s="19" t="s">
        <v>588</v>
      </c>
      <c r="C11411" s="19">
        <v>2014</v>
      </c>
      <c r="D11411" s="19" t="s">
        <v>2333</v>
      </c>
      <c r="E11411" s="19">
        <v>16</v>
      </c>
      <c r="F11411" s="19">
        <v>20</v>
      </c>
      <c r="G11411" s="19">
        <v>1</v>
      </c>
      <c r="H11411" s="19">
        <v>7</v>
      </c>
    </row>
    <row r="11412" spans="1:8" x14ac:dyDescent="0.25">
      <c r="A11412" s="14" t="str">
        <f t="shared" si="178"/>
        <v>quirogu012014</v>
      </c>
      <c r="B11412" s="19" t="s">
        <v>487</v>
      </c>
      <c r="C11412" s="19">
        <v>2014</v>
      </c>
      <c r="D11412" s="19" t="s">
        <v>2336</v>
      </c>
      <c r="E11412" s="19">
        <v>6</v>
      </c>
      <c r="F11412" s="19">
        <v>1</v>
      </c>
      <c r="G11412" s="19">
        <v>0</v>
      </c>
      <c r="H11412" s="19">
        <v>0</v>
      </c>
    </row>
    <row r="11413" spans="1:8" x14ac:dyDescent="0.25">
      <c r="A11413" s="14" t="str">
        <f t="shared" si="178"/>
        <v>raburry012014</v>
      </c>
      <c r="B11413" s="19" t="s">
        <v>488</v>
      </c>
      <c r="C11413" s="19">
        <v>2014</v>
      </c>
      <c r="D11413" s="19" t="s">
        <v>2335</v>
      </c>
      <c r="E11413" s="19">
        <v>0</v>
      </c>
      <c r="F11413" s="19">
        <v>2</v>
      </c>
      <c r="G11413" s="19">
        <v>0</v>
      </c>
      <c r="H11413" s="19">
        <v>0</v>
      </c>
    </row>
    <row r="11414" spans="1:8" x14ac:dyDescent="0.25">
      <c r="A11414" s="14" t="str">
        <f t="shared" si="178"/>
        <v>raburry012014</v>
      </c>
      <c r="B11414" s="19" t="s">
        <v>488</v>
      </c>
      <c r="C11414" s="19">
        <v>2014</v>
      </c>
      <c r="D11414" s="19" t="s">
        <v>2330</v>
      </c>
      <c r="E11414" s="19">
        <v>22</v>
      </c>
      <c r="F11414" s="19">
        <v>1</v>
      </c>
      <c r="G11414" s="19">
        <v>1</v>
      </c>
      <c r="H11414" s="19">
        <v>0</v>
      </c>
    </row>
    <row r="11415" spans="1:8" x14ac:dyDescent="0.25">
      <c r="A11415" s="14" t="str">
        <f t="shared" si="178"/>
        <v>raburry012014</v>
      </c>
      <c r="B11415" s="19" t="s">
        <v>488</v>
      </c>
      <c r="C11415" s="19">
        <v>2014</v>
      </c>
      <c r="D11415" s="19" t="s">
        <v>2331</v>
      </c>
      <c r="E11415" s="19">
        <v>45</v>
      </c>
      <c r="F11415" s="19">
        <v>3</v>
      </c>
      <c r="G11415" s="19">
        <v>2</v>
      </c>
      <c r="H11415" s="19">
        <v>1</v>
      </c>
    </row>
    <row r="11416" spans="1:8" x14ac:dyDescent="0.25">
      <c r="A11416" s="14" t="str">
        <f t="shared" si="178"/>
        <v>raburry012014</v>
      </c>
      <c r="B11416" s="19" t="s">
        <v>488</v>
      </c>
      <c r="C11416" s="19">
        <v>2014</v>
      </c>
      <c r="D11416" s="19" t="s">
        <v>2332</v>
      </c>
      <c r="E11416" s="19">
        <v>23</v>
      </c>
      <c r="F11416" s="19">
        <v>2</v>
      </c>
      <c r="G11416" s="19">
        <v>1</v>
      </c>
      <c r="H11416" s="19">
        <v>1</v>
      </c>
    </row>
    <row r="11417" spans="1:8" x14ac:dyDescent="0.25">
      <c r="A11417" s="14" t="str">
        <f t="shared" si="178"/>
        <v>ramiral032014</v>
      </c>
      <c r="B11417" s="19" t="s">
        <v>991</v>
      </c>
      <c r="C11417" s="19">
        <v>2014</v>
      </c>
      <c r="D11417" s="19" t="s">
        <v>2333</v>
      </c>
      <c r="E11417" s="19">
        <v>195</v>
      </c>
      <c r="F11417" s="19">
        <v>486</v>
      </c>
      <c r="G11417" s="19">
        <v>15</v>
      </c>
      <c r="H11417" s="19">
        <v>119</v>
      </c>
    </row>
    <row r="11418" spans="1:8" x14ac:dyDescent="0.25">
      <c r="A11418" s="14" t="str">
        <f t="shared" si="178"/>
        <v>ramirar012014</v>
      </c>
      <c r="B11418" s="19" t="s">
        <v>181</v>
      </c>
      <c r="C11418" s="19">
        <v>2014</v>
      </c>
      <c r="D11418" s="19" t="s">
        <v>40</v>
      </c>
      <c r="E11418" s="19">
        <v>74</v>
      </c>
      <c r="F11418" s="19">
        <v>184</v>
      </c>
      <c r="G11418" s="19">
        <v>10</v>
      </c>
      <c r="H11418" s="19">
        <v>12</v>
      </c>
    </row>
    <row r="11419" spans="1:8" x14ac:dyDescent="0.25">
      <c r="A11419" s="14" t="str">
        <f t="shared" si="178"/>
        <v>ramirer022014</v>
      </c>
      <c r="B11419" s="19" t="s">
        <v>1816</v>
      </c>
      <c r="C11419" s="19">
        <v>2014</v>
      </c>
      <c r="D11419" s="19" t="s">
        <v>2334</v>
      </c>
      <c r="E11419" s="19">
        <v>2</v>
      </c>
      <c r="F11419" s="19">
        <v>8</v>
      </c>
      <c r="G11419" s="19">
        <v>0</v>
      </c>
      <c r="H11419" s="19">
        <v>0</v>
      </c>
    </row>
    <row r="11420" spans="1:8" x14ac:dyDescent="0.25">
      <c r="A11420" s="14" t="str">
        <f t="shared" si="178"/>
        <v>ramirha012014</v>
      </c>
      <c r="B11420" s="19" t="s">
        <v>589</v>
      </c>
      <c r="C11420" s="19">
        <v>2014</v>
      </c>
      <c r="D11420" s="19" t="s">
        <v>2333</v>
      </c>
      <c r="E11420" s="19">
        <v>148</v>
      </c>
      <c r="F11420" s="19">
        <v>246</v>
      </c>
      <c r="G11420" s="19">
        <v>16</v>
      </c>
      <c r="H11420" s="19">
        <v>53</v>
      </c>
    </row>
    <row r="11421" spans="1:8" x14ac:dyDescent="0.25">
      <c r="A11421" s="14" t="str">
        <f t="shared" si="178"/>
        <v>ramirjo012014</v>
      </c>
      <c r="B11421" s="19" t="s">
        <v>2034</v>
      </c>
      <c r="C11421" s="19">
        <v>2014</v>
      </c>
      <c r="D11421" s="19" t="s">
        <v>39</v>
      </c>
      <c r="E11421" s="19">
        <v>14</v>
      </c>
      <c r="F11421" s="19">
        <v>24</v>
      </c>
      <c r="G11421" s="19">
        <v>0</v>
      </c>
      <c r="H11421" s="19">
        <v>6</v>
      </c>
    </row>
    <row r="11422" spans="1:8" x14ac:dyDescent="0.25">
      <c r="A11422" s="14" t="str">
        <f t="shared" si="178"/>
        <v>ramirjo012014</v>
      </c>
      <c r="B11422" s="19" t="s">
        <v>2034</v>
      </c>
      <c r="C11422" s="19">
        <v>2014</v>
      </c>
      <c r="D11422" s="19" t="s">
        <v>2333</v>
      </c>
      <c r="E11422" s="19">
        <v>76</v>
      </c>
      <c r="F11422" s="19">
        <v>155</v>
      </c>
      <c r="G11422" s="19">
        <v>4</v>
      </c>
      <c r="H11422" s="19">
        <v>34</v>
      </c>
    </row>
    <row r="11423" spans="1:8" x14ac:dyDescent="0.25">
      <c r="A11423" s="14" t="str">
        <f t="shared" si="178"/>
        <v>ramirjo022014</v>
      </c>
      <c r="B11423" s="19" t="s">
        <v>2254</v>
      </c>
      <c r="C11423" s="19">
        <v>2014</v>
      </c>
      <c r="D11423" s="19" t="s">
        <v>2334</v>
      </c>
      <c r="E11423" s="19">
        <v>0</v>
      </c>
      <c r="F11423" s="19">
        <v>0</v>
      </c>
      <c r="G11423" s="19">
        <v>0</v>
      </c>
      <c r="H11423" s="19">
        <v>0</v>
      </c>
    </row>
    <row r="11424" spans="1:8" x14ac:dyDescent="0.25">
      <c r="A11424" s="14" t="str">
        <f t="shared" si="178"/>
        <v>ramirne012014</v>
      </c>
      <c r="B11424" s="19" t="s">
        <v>2255</v>
      </c>
      <c r="C11424" s="19">
        <v>2014</v>
      </c>
      <c r="D11424" s="19" t="s">
        <v>2334</v>
      </c>
      <c r="E11424" s="19">
        <v>3</v>
      </c>
      <c r="F11424" s="19">
        <v>1</v>
      </c>
      <c r="G11424" s="19">
        <v>0</v>
      </c>
      <c r="H11424" s="19">
        <v>0</v>
      </c>
    </row>
    <row r="11425" spans="1:8" x14ac:dyDescent="0.25">
      <c r="A11425" s="14" t="str">
        <f t="shared" si="178"/>
        <v>ramirra022014</v>
      </c>
      <c r="B11425" s="19" t="s">
        <v>719</v>
      </c>
      <c r="C11425" s="19">
        <v>2014</v>
      </c>
      <c r="D11425" s="19" t="s">
        <v>2334</v>
      </c>
      <c r="E11425" s="19">
        <v>1</v>
      </c>
      <c r="F11425" s="19">
        <v>0</v>
      </c>
      <c r="G11425" s="19">
        <v>0</v>
      </c>
      <c r="H11425" s="19">
        <v>0</v>
      </c>
    </row>
    <row r="11426" spans="1:8" x14ac:dyDescent="0.25">
      <c r="A11426" s="14" t="str">
        <f t="shared" si="178"/>
        <v>ramosaj012014</v>
      </c>
      <c r="B11426" s="19" t="s">
        <v>1817</v>
      </c>
      <c r="C11426" s="19">
        <v>2014</v>
      </c>
      <c r="D11426" s="19" t="s">
        <v>2334</v>
      </c>
      <c r="E11426" s="19">
        <v>2</v>
      </c>
      <c r="F11426" s="19">
        <v>6</v>
      </c>
      <c r="G11426" s="19">
        <v>0</v>
      </c>
      <c r="H11426" s="19">
        <v>0</v>
      </c>
    </row>
    <row r="11427" spans="1:8" x14ac:dyDescent="0.25">
      <c r="A11427" s="14" t="str">
        <f t="shared" si="178"/>
        <v>ramosce012014</v>
      </c>
      <c r="B11427" s="19" t="s">
        <v>1164</v>
      </c>
      <c r="C11427" s="19">
        <v>2014</v>
      </c>
      <c r="D11427" s="19" t="s">
        <v>2334</v>
      </c>
      <c r="E11427" s="19">
        <v>4</v>
      </c>
      <c r="F11427" s="19">
        <v>8</v>
      </c>
      <c r="G11427" s="19">
        <v>2</v>
      </c>
      <c r="H11427" s="19">
        <v>0</v>
      </c>
    </row>
    <row r="11428" spans="1:8" x14ac:dyDescent="0.25">
      <c r="A11428" s="14" t="str">
        <f t="shared" si="178"/>
        <v>ramoswi012014</v>
      </c>
      <c r="B11428" s="19" t="s">
        <v>1361</v>
      </c>
      <c r="C11428" s="19">
        <v>2014</v>
      </c>
      <c r="D11428" s="19" t="s">
        <v>2336</v>
      </c>
      <c r="E11428" s="19">
        <v>626</v>
      </c>
      <c r="F11428" s="19">
        <v>54</v>
      </c>
      <c r="G11428" s="19">
        <v>5</v>
      </c>
      <c r="H11428" s="19">
        <v>2</v>
      </c>
    </row>
    <row r="11429" spans="1:8" x14ac:dyDescent="0.25">
      <c r="A11429" s="14" t="str">
        <f t="shared" si="178"/>
        <v>ranauan012014</v>
      </c>
      <c r="B11429" s="19" t="s">
        <v>2256</v>
      </c>
      <c r="C11429" s="19">
        <v>2014</v>
      </c>
      <c r="D11429" s="19" t="s">
        <v>2334</v>
      </c>
      <c r="E11429" s="19">
        <v>2</v>
      </c>
      <c r="F11429" s="19">
        <v>3</v>
      </c>
      <c r="G11429" s="19">
        <v>0</v>
      </c>
      <c r="H11429" s="19">
        <v>0</v>
      </c>
    </row>
    <row r="11430" spans="1:8" x14ac:dyDescent="0.25">
      <c r="A11430" s="14" t="str">
        <f t="shared" si="178"/>
        <v>rasmuco012014</v>
      </c>
      <c r="B11430" s="19" t="s">
        <v>1165</v>
      </c>
      <c r="C11430" s="19">
        <v>2014</v>
      </c>
      <c r="D11430" s="19" t="s">
        <v>2329</v>
      </c>
      <c r="E11430" s="19">
        <v>234</v>
      </c>
      <c r="F11430" s="19">
        <v>3</v>
      </c>
      <c r="G11430" s="19">
        <v>1</v>
      </c>
      <c r="H11430" s="19">
        <v>0</v>
      </c>
    </row>
    <row r="11431" spans="1:8" x14ac:dyDescent="0.25">
      <c r="A11431" s="14" t="str">
        <f t="shared" si="178"/>
        <v>rasmuco012014</v>
      </c>
      <c r="B11431" s="19" t="s">
        <v>1165</v>
      </c>
      <c r="C11431" s="19">
        <v>2014</v>
      </c>
      <c r="D11431" s="19" t="s">
        <v>2331</v>
      </c>
      <c r="E11431" s="19">
        <v>234</v>
      </c>
      <c r="F11431" s="19">
        <v>3</v>
      </c>
      <c r="G11431" s="19">
        <v>1</v>
      </c>
      <c r="H11431" s="19">
        <v>0</v>
      </c>
    </row>
    <row r="11432" spans="1:8" x14ac:dyDescent="0.25">
      <c r="A11432" s="14" t="str">
        <f t="shared" si="178"/>
        <v>rasmuco022014</v>
      </c>
      <c r="B11432" s="19" t="s">
        <v>2035</v>
      </c>
      <c r="C11432" s="19">
        <v>2014</v>
      </c>
      <c r="D11432" s="19" t="s">
        <v>2334</v>
      </c>
      <c r="E11432" s="19">
        <v>3</v>
      </c>
      <c r="F11432" s="19">
        <v>8</v>
      </c>
      <c r="G11432" s="19">
        <v>1</v>
      </c>
      <c r="H11432" s="19">
        <v>1</v>
      </c>
    </row>
    <row r="11433" spans="1:8" x14ac:dyDescent="0.25">
      <c r="A11433" s="14" t="str">
        <f t="shared" si="178"/>
        <v>rasmuro012014</v>
      </c>
      <c r="B11433" s="19" t="s">
        <v>2257</v>
      </c>
      <c r="C11433" s="19">
        <v>2014</v>
      </c>
      <c r="D11433" s="19" t="s">
        <v>2334</v>
      </c>
      <c r="E11433" s="19">
        <v>0</v>
      </c>
      <c r="F11433" s="19">
        <v>1</v>
      </c>
      <c r="G11433" s="19">
        <v>0</v>
      </c>
      <c r="H11433" s="19">
        <v>0</v>
      </c>
    </row>
    <row r="11434" spans="1:8" x14ac:dyDescent="0.25">
      <c r="A11434" s="14" t="str">
        <f t="shared" si="178"/>
        <v>rayro022014</v>
      </c>
      <c r="B11434" s="19" t="s">
        <v>2258</v>
      </c>
      <c r="C11434" s="19">
        <v>2014</v>
      </c>
      <c r="D11434" s="19" t="s">
        <v>2334</v>
      </c>
      <c r="E11434" s="19">
        <v>2</v>
      </c>
      <c r="F11434" s="19">
        <v>6</v>
      </c>
      <c r="G11434" s="19">
        <v>0</v>
      </c>
      <c r="H11434" s="19">
        <v>1</v>
      </c>
    </row>
    <row r="11435" spans="1:8" x14ac:dyDescent="0.25">
      <c r="A11435" s="14" t="str">
        <f t="shared" si="178"/>
        <v>realmjt012014</v>
      </c>
      <c r="B11435" s="19" t="s">
        <v>2259</v>
      </c>
      <c r="C11435" s="19">
        <v>2014</v>
      </c>
      <c r="D11435" s="19" t="s">
        <v>2336</v>
      </c>
      <c r="E11435" s="19">
        <v>51</v>
      </c>
      <c r="F11435" s="19">
        <v>3</v>
      </c>
      <c r="G11435" s="19">
        <v>1</v>
      </c>
      <c r="H11435" s="19">
        <v>1</v>
      </c>
    </row>
    <row r="11436" spans="1:8" x14ac:dyDescent="0.25">
      <c r="A11436" s="14" t="str">
        <f t="shared" si="178"/>
        <v>reckean012014</v>
      </c>
      <c r="B11436" s="19" t="s">
        <v>1594</v>
      </c>
      <c r="C11436" s="19">
        <v>2014</v>
      </c>
      <c r="D11436" s="19" t="s">
        <v>2336</v>
      </c>
      <c r="E11436" s="19">
        <v>378</v>
      </c>
      <c r="F11436" s="19">
        <v>28</v>
      </c>
      <c r="G11436" s="19">
        <v>5</v>
      </c>
      <c r="H11436" s="19">
        <v>2</v>
      </c>
    </row>
    <row r="11437" spans="1:8" x14ac:dyDescent="0.25">
      <c r="A11437" s="14" t="str">
        <f t="shared" si="178"/>
        <v>reddijo012014</v>
      </c>
      <c r="B11437" s="19" t="s">
        <v>1167</v>
      </c>
      <c r="C11437" s="19">
        <v>2014</v>
      </c>
      <c r="D11437" s="19" t="s">
        <v>2329</v>
      </c>
      <c r="E11437" s="19">
        <v>2</v>
      </c>
      <c r="F11437" s="19">
        <v>0</v>
      </c>
      <c r="G11437" s="19">
        <v>0</v>
      </c>
      <c r="H11437" s="19">
        <v>0</v>
      </c>
    </row>
    <row r="11438" spans="1:8" x14ac:dyDescent="0.25">
      <c r="A11438" s="14" t="str">
        <f t="shared" si="178"/>
        <v>reddijo012014</v>
      </c>
      <c r="B11438" s="19" t="s">
        <v>1167</v>
      </c>
      <c r="C11438" s="19">
        <v>2014</v>
      </c>
      <c r="D11438" s="19" t="s">
        <v>2331</v>
      </c>
      <c r="E11438" s="19">
        <v>195</v>
      </c>
      <c r="F11438" s="19">
        <v>5</v>
      </c>
      <c r="G11438" s="19">
        <v>5</v>
      </c>
      <c r="H11438" s="19">
        <v>2</v>
      </c>
    </row>
    <row r="11439" spans="1:8" x14ac:dyDescent="0.25">
      <c r="A11439" s="14" t="str">
        <f t="shared" si="178"/>
        <v>reddijo012014</v>
      </c>
      <c r="B11439" s="19" t="s">
        <v>1167</v>
      </c>
      <c r="C11439" s="19">
        <v>2014</v>
      </c>
      <c r="D11439" s="19" t="s">
        <v>2332</v>
      </c>
      <c r="E11439" s="19">
        <v>193</v>
      </c>
      <c r="F11439" s="19">
        <v>5</v>
      </c>
      <c r="G11439" s="19">
        <v>5</v>
      </c>
      <c r="H11439" s="19">
        <v>2</v>
      </c>
    </row>
    <row r="11440" spans="1:8" x14ac:dyDescent="0.25">
      <c r="A11440" s="14" t="str">
        <f t="shared" si="178"/>
        <v>redmoto012014</v>
      </c>
      <c r="B11440" s="19" t="s">
        <v>1818</v>
      </c>
      <c r="C11440" s="19">
        <v>2014</v>
      </c>
      <c r="D11440" s="19" t="s">
        <v>2334</v>
      </c>
      <c r="E11440" s="19">
        <v>2</v>
      </c>
      <c r="F11440" s="19">
        <v>2</v>
      </c>
      <c r="G11440" s="19">
        <v>2</v>
      </c>
      <c r="H11440" s="19">
        <v>1</v>
      </c>
    </row>
    <row r="11441" spans="1:8" x14ac:dyDescent="0.25">
      <c r="A11441" s="14" t="str">
        <f t="shared" si="178"/>
        <v>reedad012014</v>
      </c>
      <c r="B11441" s="19" t="s">
        <v>1595</v>
      </c>
      <c r="C11441" s="19">
        <v>2014</v>
      </c>
      <c r="D11441" s="19" t="s">
        <v>2334</v>
      </c>
      <c r="E11441" s="19">
        <v>2</v>
      </c>
      <c r="F11441" s="19">
        <v>1</v>
      </c>
      <c r="G11441" s="19">
        <v>1</v>
      </c>
      <c r="H11441" s="19">
        <v>0</v>
      </c>
    </row>
    <row r="11442" spans="1:8" x14ac:dyDescent="0.25">
      <c r="A11442" s="14" t="str">
        <f t="shared" si="178"/>
        <v>reedev012014</v>
      </c>
      <c r="B11442" s="19" t="s">
        <v>2036</v>
      </c>
      <c r="C11442" s="19">
        <v>2014</v>
      </c>
      <c r="D11442" s="19" t="s">
        <v>2334</v>
      </c>
      <c r="E11442" s="19">
        <v>3</v>
      </c>
      <c r="F11442" s="19">
        <v>2</v>
      </c>
      <c r="G11442" s="19">
        <v>1</v>
      </c>
      <c r="H11442" s="19">
        <v>0</v>
      </c>
    </row>
    <row r="11443" spans="1:8" x14ac:dyDescent="0.25">
      <c r="A11443" s="14" t="str">
        <f t="shared" si="178"/>
        <v>reimono012014</v>
      </c>
      <c r="B11443" s="19" t="s">
        <v>1168</v>
      </c>
      <c r="C11443" s="19">
        <v>2014</v>
      </c>
      <c r="D11443" s="19" t="s">
        <v>2330</v>
      </c>
      <c r="E11443" s="19">
        <v>7</v>
      </c>
      <c r="F11443" s="19">
        <v>0</v>
      </c>
      <c r="G11443" s="19">
        <v>0</v>
      </c>
      <c r="H11443" s="19">
        <v>0</v>
      </c>
    </row>
    <row r="11444" spans="1:8" x14ac:dyDescent="0.25">
      <c r="A11444" s="14" t="str">
        <f t="shared" si="178"/>
        <v>reimono012014</v>
      </c>
      <c r="B11444" s="19" t="s">
        <v>1168</v>
      </c>
      <c r="C11444" s="19">
        <v>2014</v>
      </c>
      <c r="D11444" s="19" t="s">
        <v>2331</v>
      </c>
      <c r="E11444" s="19">
        <v>17</v>
      </c>
      <c r="F11444" s="19">
        <v>1</v>
      </c>
      <c r="G11444" s="19">
        <v>1</v>
      </c>
      <c r="H11444" s="19">
        <v>0</v>
      </c>
    </row>
    <row r="11445" spans="1:8" x14ac:dyDescent="0.25">
      <c r="A11445" s="14" t="str">
        <f t="shared" si="178"/>
        <v>reimono012014</v>
      </c>
      <c r="B11445" s="19" t="s">
        <v>1168</v>
      </c>
      <c r="C11445" s="19">
        <v>2014</v>
      </c>
      <c r="D11445" s="19" t="s">
        <v>2331</v>
      </c>
      <c r="E11445" s="19">
        <v>7</v>
      </c>
      <c r="F11445" s="19">
        <v>0</v>
      </c>
      <c r="G11445" s="19">
        <v>0</v>
      </c>
      <c r="H11445" s="19">
        <v>0</v>
      </c>
    </row>
    <row r="11446" spans="1:8" x14ac:dyDescent="0.25">
      <c r="A11446" s="14" t="str">
        <f t="shared" si="178"/>
        <v>reimono012014</v>
      </c>
      <c r="B11446" s="19" t="s">
        <v>1168</v>
      </c>
      <c r="C11446" s="19">
        <v>2014</v>
      </c>
      <c r="D11446" s="19" t="s">
        <v>2332</v>
      </c>
      <c r="E11446" s="19">
        <v>17</v>
      </c>
      <c r="F11446" s="19">
        <v>1</v>
      </c>
      <c r="G11446" s="19">
        <v>1</v>
      </c>
      <c r="H11446" s="19">
        <v>0</v>
      </c>
    </row>
    <row r="11447" spans="1:8" x14ac:dyDescent="0.25">
      <c r="A11447" s="14" t="str">
        <f t="shared" si="178"/>
        <v>rendoan012014</v>
      </c>
      <c r="B11447" s="19" t="s">
        <v>2038</v>
      </c>
      <c r="C11447" s="19">
        <v>2014</v>
      </c>
      <c r="D11447" s="19" t="s">
        <v>39</v>
      </c>
      <c r="E11447" s="19">
        <v>51</v>
      </c>
      <c r="F11447" s="19">
        <v>52</v>
      </c>
      <c r="G11447" s="19">
        <v>0</v>
      </c>
      <c r="H11447" s="19">
        <v>8</v>
      </c>
    </row>
    <row r="11448" spans="1:8" x14ac:dyDescent="0.25">
      <c r="A11448" s="14" t="str">
        <f t="shared" si="178"/>
        <v>rendoan012014</v>
      </c>
      <c r="B11448" s="19" t="s">
        <v>2038</v>
      </c>
      <c r="C11448" s="19">
        <v>2014</v>
      </c>
      <c r="D11448" s="19" t="s">
        <v>40</v>
      </c>
      <c r="E11448" s="19">
        <v>106</v>
      </c>
      <c r="F11448" s="19">
        <v>235</v>
      </c>
      <c r="G11448" s="19">
        <v>15</v>
      </c>
      <c r="H11448" s="19">
        <v>30</v>
      </c>
    </row>
    <row r="11449" spans="1:8" x14ac:dyDescent="0.25">
      <c r="A11449" s="14" t="str">
        <f t="shared" si="178"/>
        <v>reverbe012014</v>
      </c>
      <c r="B11449" s="19" t="s">
        <v>1363</v>
      </c>
      <c r="C11449" s="19">
        <v>2014</v>
      </c>
      <c r="D11449" s="19" t="s">
        <v>2329</v>
      </c>
      <c r="E11449" s="19">
        <v>323</v>
      </c>
      <c r="F11449" s="19">
        <v>2</v>
      </c>
      <c r="G11449" s="19">
        <v>4</v>
      </c>
      <c r="H11449" s="19">
        <v>2</v>
      </c>
    </row>
    <row r="11450" spans="1:8" x14ac:dyDescent="0.25">
      <c r="A11450" s="14" t="str">
        <f t="shared" si="178"/>
        <v>reverbe012014</v>
      </c>
      <c r="B11450" s="19" t="s">
        <v>1363</v>
      </c>
      <c r="C11450" s="19">
        <v>2014</v>
      </c>
      <c r="D11450" s="19" t="s">
        <v>2331</v>
      </c>
      <c r="E11450" s="19">
        <v>323</v>
      </c>
      <c r="F11450" s="19">
        <v>2</v>
      </c>
      <c r="G11450" s="19">
        <v>4</v>
      </c>
      <c r="H11450" s="19">
        <v>2</v>
      </c>
    </row>
    <row r="11451" spans="1:8" x14ac:dyDescent="0.25">
      <c r="A11451" s="14" t="str">
        <f t="shared" si="178"/>
        <v>reyesjo012014</v>
      </c>
      <c r="B11451" s="19" t="s">
        <v>400</v>
      </c>
      <c r="C11451" s="19">
        <v>2014</v>
      </c>
      <c r="D11451" s="19" t="s">
        <v>2333</v>
      </c>
      <c r="E11451" s="19">
        <v>160</v>
      </c>
      <c r="F11451" s="19">
        <v>371</v>
      </c>
      <c r="G11451" s="19">
        <v>19</v>
      </c>
      <c r="H11451" s="19">
        <v>75</v>
      </c>
    </row>
    <row r="11452" spans="1:8" x14ac:dyDescent="0.25">
      <c r="A11452" s="14" t="str">
        <f t="shared" si="178"/>
        <v>reynoma012014</v>
      </c>
      <c r="B11452" s="19" t="s">
        <v>844</v>
      </c>
      <c r="C11452" s="19">
        <v>2014</v>
      </c>
      <c r="D11452" s="19" t="s">
        <v>2335</v>
      </c>
      <c r="E11452" s="19">
        <v>627</v>
      </c>
      <c r="F11452" s="19">
        <v>60</v>
      </c>
      <c r="G11452" s="19">
        <v>3</v>
      </c>
      <c r="H11452" s="19">
        <v>58</v>
      </c>
    </row>
    <row r="11453" spans="1:8" x14ac:dyDescent="0.25">
      <c r="A11453" s="14" t="str">
        <f t="shared" si="178"/>
        <v>reynoma012014</v>
      </c>
      <c r="B11453" s="19" t="s">
        <v>844</v>
      </c>
      <c r="C11453" s="19">
        <v>2014</v>
      </c>
      <c r="D11453" s="19" t="s">
        <v>40</v>
      </c>
      <c r="E11453" s="19">
        <v>13</v>
      </c>
      <c r="F11453" s="19">
        <v>67</v>
      </c>
      <c r="G11453" s="19">
        <v>3</v>
      </c>
      <c r="H11453" s="19">
        <v>6</v>
      </c>
    </row>
    <row r="11454" spans="1:8" x14ac:dyDescent="0.25">
      <c r="A11454" s="14" t="str">
        <f t="shared" si="178"/>
        <v>reynoma012014</v>
      </c>
      <c r="B11454" s="19" t="s">
        <v>844</v>
      </c>
      <c r="C11454" s="19">
        <v>2014</v>
      </c>
      <c r="D11454" s="19" t="s">
        <v>2331</v>
      </c>
      <c r="E11454" s="19">
        <v>1</v>
      </c>
      <c r="F11454" s="19">
        <v>0</v>
      </c>
      <c r="G11454" s="19">
        <v>0</v>
      </c>
      <c r="H11454" s="19">
        <v>0</v>
      </c>
    </row>
    <row r="11455" spans="1:8" x14ac:dyDescent="0.25">
      <c r="A11455" s="14" t="str">
        <f t="shared" si="178"/>
        <v>reynoma012014</v>
      </c>
      <c r="B11455" s="19" t="s">
        <v>844</v>
      </c>
      <c r="C11455" s="19">
        <v>2014</v>
      </c>
      <c r="D11455" s="19" t="s">
        <v>2332</v>
      </c>
      <c r="E11455" s="19">
        <v>1</v>
      </c>
      <c r="F11455" s="19">
        <v>0</v>
      </c>
      <c r="G11455" s="19">
        <v>0</v>
      </c>
      <c r="H11455" s="19">
        <v>0</v>
      </c>
    </row>
    <row r="11456" spans="1:8" x14ac:dyDescent="0.25">
      <c r="A11456" s="14" t="str">
        <f t="shared" si="178"/>
        <v>ricesc012014</v>
      </c>
      <c r="B11456" s="19" t="s">
        <v>2039</v>
      </c>
      <c r="C11456" s="19">
        <v>2014</v>
      </c>
      <c r="D11456" s="19" t="s">
        <v>2334</v>
      </c>
      <c r="E11456" s="19">
        <v>1</v>
      </c>
      <c r="F11456" s="19">
        <v>4</v>
      </c>
      <c r="G11456" s="19">
        <v>0</v>
      </c>
      <c r="H11456" s="19">
        <v>0</v>
      </c>
    </row>
    <row r="11457" spans="1:8" x14ac:dyDescent="0.25">
      <c r="A11457" s="14" t="str">
        <f t="shared" si="178"/>
        <v>richaan012014</v>
      </c>
      <c r="B11457" s="19" t="s">
        <v>1596</v>
      </c>
      <c r="C11457" s="19">
        <v>2014</v>
      </c>
      <c r="D11457" s="19" t="s">
        <v>2329</v>
      </c>
      <c r="E11457" s="19">
        <v>0</v>
      </c>
      <c r="F11457" s="19">
        <v>0</v>
      </c>
      <c r="G11457" s="19">
        <v>0</v>
      </c>
      <c r="H11457" s="19">
        <v>0</v>
      </c>
    </row>
    <row r="11458" spans="1:8" x14ac:dyDescent="0.25">
      <c r="A11458" s="14" t="str">
        <f t="shared" si="178"/>
        <v>richaan012014</v>
      </c>
      <c r="B11458" s="19" t="s">
        <v>1596</v>
      </c>
      <c r="C11458" s="19">
        <v>2014</v>
      </c>
      <c r="D11458" s="19" t="s">
        <v>2331</v>
      </c>
      <c r="E11458" s="19">
        <v>8</v>
      </c>
      <c r="F11458" s="19">
        <v>0</v>
      </c>
      <c r="G11458" s="19">
        <v>0</v>
      </c>
      <c r="H11458" s="19">
        <v>0</v>
      </c>
    </row>
    <row r="11459" spans="1:8" x14ac:dyDescent="0.25">
      <c r="A11459" s="14" t="str">
        <f t="shared" ref="A11459:A11522" si="179">B11459&amp;C11459</f>
        <v>richaan012014</v>
      </c>
      <c r="B11459" s="19" t="s">
        <v>1596</v>
      </c>
      <c r="C11459" s="19">
        <v>2014</v>
      </c>
      <c r="D11459" s="19" t="s">
        <v>2332</v>
      </c>
      <c r="E11459" s="19">
        <v>8</v>
      </c>
      <c r="F11459" s="19">
        <v>0</v>
      </c>
      <c r="G11459" s="19">
        <v>0</v>
      </c>
      <c r="H11459" s="19">
        <v>0</v>
      </c>
    </row>
    <row r="11460" spans="1:8" x14ac:dyDescent="0.25">
      <c r="A11460" s="14" t="str">
        <f t="shared" si="179"/>
        <v>richaga012014</v>
      </c>
      <c r="B11460" s="19" t="s">
        <v>1597</v>
      </c>
      <c r="C11460" s="19">
        <v>2014</v>
      </c>
      <c r="D11460" s="19" t="s">
        <v>2334</v>
      </c>
      <c r="E11460" s="19">
        <v>10</v>
      </c>
      <c r="F11460" s="19">
        <v>13</v>
      </c>
      <c r="G11460" s="19">
        <v>3</v>
      </c>
      <c r="H11460" s="19">
        <v>0</v>
      </c>
    </row>
    <row r="11461" spans="1:8" x14ac:dyDescent="0.25">
      <c r="A11461" s="14" t="str">
        <f t="shared" si="179"/>
        <v>riefecj012014</v>
      </c>
      <c r="B11461" s="19" t="s">
        <v>2260</v>
      </c>
      <c r="C11461" s="19">
        <v>2014</v>
      </c>
      <c r="D11461" s="19" t="s">
        <v>2334</v>
      </c>
      <c r="E11461" s="19">
        <v>0</v>
      </c>
      <c r="F11461" s="19">
        <v>1</v>
      </c>
      <c r="G11461" s="19">
        <v>0</v>
      </c>
      <c r="H11461" s="19">
        <v>0</v>
      </c>
    </row>
    <row r="11462" spans="1:8" x14ac:dyDescent="0.25">
      <c r="A11462" s="14" t="str">
        <f t="shared" si="179"/>
        <v>rienzan012014</v>
      </c>
      <c r="B11462" s="19" t="s">
        <v>2040</v>
      </c>
      <c r="C11462" s="19">
        <v>2014</v>
      </c>
      <c r="D11462" s="19" t="s">
        <v>2334</v>
      </c>
      <c r="E11462" s="19">
        <v>7</v>
      </c>
      <c r="F11462" s="19">
        <v>7</v>
      </c>
      <c r="G11462" s="19">
        <v>3</v>
      </c>
      <c r="H11462" s="19">
        <v>0</v>
      </c>
    </row>
    <row r="11463" spans="1:8" x14ac:dyDescent="0.25">
      <c r="A11463" s="14" t="str">
        <f t="shared" si="179"/>
        <v>riosal012014</v>
      </c>
      <c r="B11463" s="19" t="s">
        <v>490</v>
      </c>
      <c r="C11463" s="19">
        <v>2014</v>
      </c>
      <c r="D11463" s="19" t="s">
        <v>2331</v>
      </c>
      <c r="E11463" s="19">
        <v>250</v>
      </c>
      <c r="F11463" s="19">
        <v>6</v>
      </c>
      <c r="G11463" s="19">
        <v>6</v>
      </c>
      <c r="H11463" s="19">
        <v>2</v>
      </c>
    </row>
    <row r="11464" spans="1:8" x14ac:dyDescent="0.25">
      <c r="A11464" s="14" t="str">
        <f t="shared" si="179"/>
        <v>riosal012014</v>
      </c>
      <c r="B11464" s="19" t="s">
        <v>490</v>
      </c>
      <c r="C11464" s="19">
        <v>2014</v>
      </c>
      <c r="D11464" s="19" t="s">
        <v>2332</v>
      </c>
      <c r="E11464" s="19">
        <v>250</v>
      </c>
      <c r="F11464" s="19">
        <v>6</v>
      </c>
      <c r="G11464" s="19">
        <v>6</v>
      </c>
      <c r="H11464" s="19">
        <v>2</v>
      </c>
    </row>
    <row r="11465" spans="1:8" x14ac:dyDescent="0.25">
      <c r="A11465" s="14" t="str">
        <f t="shared" si="179"/>
        <v>riverca022014</v>
      </c>
      <c r="B11465" s="19" t="s">
        <v>2261</v>
      </c>
      <c r="C11465" s="19">
        <v>2014</v>
      </c>
      <c r="D11465" s="19" t="s">
        <v>40</v>
      </c>
      <c r="E11465" s="19">
        <v>1</v>
      </c>
      <c r="F11465" s="19">
        <v>4</v>
      </c>
      <c r="G11465" s="19">
        <v>1</v>
      </c>
      <c r="H11465" s="19">
        <v>0</v>
      </c>
    </row>
    <row r="11466" spans="1:8" x14ac:dyDescent="0.25">
      <c r="A11466" s="14" t="str">
        <f t="shared" si="179"/>
        <v>riverre012014</v>
      </c>
      <c r="B11466" s="19" t="s">
        <v>491</v>
      </c>
      <c r="C11466" s="19">
        <v>2014</v>
      </c>
      <c r="D11466" s="19" t="s">
        <v>2335</v>
      </c>
      <c r="E11466" s="19">
        <v>11</v>
      </c>
      <c r="F11466" s="19">
        <v>0</v>
      </c>
      <c r="G11466" s="19">
        <v>1</v>
      </c>
      <c r="H11466" s="19">
        <v>0</v>
      </c>
    </row>
    <row r="11467" spans="1:8" x14ac:dyDescent="0.25">
      <c r="A11467" s="14" t="str">
        <f t="shared" si="179"/>
        <v>riverre012014</v>
      </c>
      <c r="B11467" s="19" t="s">
        <v>491</v>
      </c>
      <c r="C11467" s="19">
        <v>2014</v>
      </c>
      <c r="D11467" s="19" t="s">
        <v>2336</v>
      </c>
      <c r="E11467" s="19">
        <v>680</v>
      </c>
      <c r="F11467" s="19">
        <v>66</v>
      </c>
      <c r="G11467" s="19">
        <v>8</v>
      </c>
      <c r="H11467" s="19">
        <v>7</v>
      </c>
    </row>
    <row r="11468" spans="1:8" x14ac:dyDescent="0.25">
      <c r="A11468" s="14" t="str">
        <f t="shared" si="179"/>
        <v>rizzoan012014</v>
      </c>
      <c r="B11468" s="19" t="s">
        <v>1598</v>
      </c>
      <c r="C11468" s="19">
        <v>2014</v>
      </c>
      <c r="D11468" s="19" t="s">
        <v>2335</v>
      </c>
      <c r="E11468" s="19">
        <v>1184</v>
      </c>
      <c r="F11468" s="19">
        <v>118</v>
      </c>
      <c r="G11468" s="19">
        <v>9</v>
      </c>
      <c r="H11468" s="19">
        <v>104</v>
      </c>
    </row>
    <row r="11469" spans="1:8" x14ac:dyDescent="0.25">
      <c r="A11469" s="14" t="str">
        <f t="shared" si="179"/>
        <v>roachdo012014</v>
      </c>
      <c r="B11469" s="19" t="s">
        <v>2262</v>
      </c>
      <c r="C11469" s="19">
        <v>2014</v>
      </c>
      <c r="D11469" s="19" t="s">
        <v>2334</v>
      </c>
      <c r="E11469" s="19">
        <v>2</v>
      </c>
      <c r="F11469" s="19">
        <v>6</v>
      </c>
      <c r="G11469" s="19">
        <v>0</v>
      </c>
      <c r="H11469" s="19">
        <v>1</v>
      </c>
    </row>
    <row r="11470" spans="1:8" x14ac:dyDescent="0.25">
      <c r="A11470" s="14" t="str">
        <f t="shared" si="179"/>
        <v>roarkta012014</v>
      </c>
      <c r="B11470" s="19" t="s">
        <v>2041</v>
      </c>
      <c r="C11470" s="19">
        <v>2014</v>
      </c>
      <c r="D11470" s="19" t="s">
        <v>2334</v>
      </c>
      <c r="E11470" s="19">
        <v>9</v>
      </c>
      <c r="F11470" s="19">
        <v>25</v>
      </c>
      <c r="G11470" s="19">
        <v>2</v>
      </c>
      <c r="H11470" s="19">
        <v>5</v>
      </c>
    </row>
    <row r="11471" spans="1:8" x14ac:dyDescent="0.25">
      <c r="A11471" s="14" t="str">
        <f t="shared" si="179"/>
        <v>roberbr012014</v>
      </c>
      <c r="B11471" s="19" t="s">
        <v>273</v>
      </c>
      <c r="C11471" s="19">
        <v>2014</v>
      </c>
      <c r="D11471" s="19" t="s">
        <v>39</v>
      </c>
      <c r="E11471" s="19">
        <v>135</v>
      </c>
      <c r="F11471" s="19">
        <v>239</v>
      </c>
      <c r="G11471" s="19">
        <v>10</v>
      </c>
      <c r="H11471" s="19">
        <v>34</v>
      </c>
    </row>
    <row r="11472" spans="1:8" x14ac:dyDescent="0.25">
      <c r="A11472" s="14" t="str">
        <f t="shared" si="179"/>
        <v>roberda082014</v>
      </c>
      <c r="B11472" s="19" t="s">
        <v>997</v>
      </c>
      <c r="C11472" s="19">
        <v>2014</v>
      </c>
      <c r="D11472" s="19" t="s">
        <v>2334</v>
      </c>
      <c r="E11472" s="19">
        <v>5</v>
      </c>
      <c r="F11472" s="19">
        <v>4</v>
      </c>
      <c r="G11472" s="19">
        <v>0</v>
      </c>
      <c r="H11472" s="19">
        <v>0</v>
      </c>
    </row>
    <row r="11473" spans="1:8" x14ac:dyDescent="0.25">
      <c r="A11473" s="14" t="str">
        <f t="shared" si="179"/>
        <v>roberda092014</v>
      </c>
      <c r="B11473" s="19" t="s">
        <v>2263</v>
      </c>
      <c r="C11473" s="19">
        <v>2014</v>
      </c>
      <c r="D11473" s="19" t="s">
        <v>39</v>
      </c>
      <c r="E11473" s="19">
        <v>2</v>
      </c>
      <c r="F11473" s="19">
        <v>1</v>
      </c>
      <c r="G11473" s="19">
        <v>0</v>
      </c>
      <c r="H11473" s="19">
        <v>0</v>
      </c>
    </row>
    <row r="11474" spans="1:8" x14ac:dyDescent="0.25">
      <c r="A11474" s="14" t="str">
        <f t="shared" si="179"/>
        <v>roberda092014</v>
      </c>
      <c r="B11474" s="19" t="s">
        <v>2263</v>
      </c>
      <c r="C11474" s="19">
        <v>2014</v>
      </c>
      <c r="D11474" s="19" t="s">
        <v>2329</v>
      </c>
      <c r="E11474" s="19">
        <v>41</v>
      </c>
      <c r="F11474" s="19">
        <v>4</v>
      </c>
      <c r="G11474" s="19">
        <v>2</v>
      </c>
      <c r="H11474" s="19">
        <v>0</v>
      </c>
    </row>
    <row r="11475" spans="1:8" x14ac:dyDescent="0.25">
      <c r="A11475" s="14" t="str">
        <f t="shared" si="179"/>
        <v>roberda092014</v>
      </c>
      <c r="B11475" s="19" t="s">
        <v>2263</v>
      </c>
      <c r="C11475" s="19">
        <v>2014</v>
      </c>
      <c r="D11475" s="19" t="s">
        <v>2330</v>
      </c>
      <c r="E11475" s="19">
        <v>34</v>
      </c>
      <c r="F11475" s="19">
        <v>3</v>
      </c>
      <c r="G11475" s="19">
        <v>0</v>
      </c>
      <c r="H11475" s="19">
        <v>0</v>
      </c>
    </row>
    <row r="11476" spans="1:8" x14ac:dyDescent="0.25">
      <c r="A11476" s="14" t="str">
        <f t="shared" si="179"/>
        <v>roberda092014</v>
      </c>
      <c r="B11476" s="19" t="s">
        <v>2263</v>
      </c>
      <c r="C11476" s="19">
        <v>2014</v>
      </c>
      <c r="D11476" s="19" t="s">
        <v>2331</v>
      </c>
      <c r="E11476" s="19">
        <v>98</v>
      </c>
      <c r="F11476" s="19">
        <v>7</v>
      </c>
      <c r="G11476" s="19">
        <v>2</v>
      </c>
      <c r="H11476" s="19">
        <v>0</v>
      </c>
    </row>
    <row r="11477" spans="1:8" x14ac:dyDescent="0.25">
      <c r="A11477" s="14" t="str">
        <f t="shared" si="179"/>
        <v>roberda092014</v>
      </c>
      <c r="B11477" s="19" t="s">
        <v>2263</v>
      </c>
      <c r="C11477" s="19">
        <v>2014</v>
      </c>
      <c r="D11477" s="19" t="s">
        <v>2332</v>
      </c>
      <c r="E11477" s="19">
        <v>23</v>
      </c>
      <c r="F11477" s="19">
        <v>0</v>
      </c>
      <c r="G11477" s="19">
        <v>0</v>
      </c>
      <c r="H11477" s="19">
        <v>0</v>
      </c>
    </row>
    <row r="11478" spans="1:8" x14ac:dyDescent="0.25">
      <c r="A11478" s="14" t="str">
        <f t="shared" si="179"/>
        <v>roberry012014</v>
      </c>
      <c r="B11478" s="19" t="s">
        <v>721</v>
      </c>
      <c r="C11478" s="19">
        <v>2014</v>
      </c>
      <c r="D11478" s="19" t="s">
        <v>40</v>
      </c>
      <c r="E11478" s="19">
        <v>3</v>
      </c>
      <c r="F11478" s="19">
        <v>10</v>
      </c>
      <c r="G11478" s="19">
        <v>1</v>
      </c>
      <c r="H11478" s="19">
        <v>1</v>
      </c>
    </row>
    <row r="11479" spans="1:8" x14ac:dyDescent="0.25">
      <c r="A11479" s="14" t="str">
        <f t="shared" si="179"/>
        <v>robincl012014</v>
      </c>
      <c r="B11479" s="19" t="s">
        <v>1820</v>
      </c>
      <c r="C11479" s="19">
        <v>2014</v>
      </c>
      <c r="D11479" s="19" t="s">
        <v>2335</v>
      </c>
      <c r="E11479" s="19">
        <v>7</v>
      </c>
      <c r="F11479" s="19">
        <v>0</v>
      </c>
      <c r="G11479" s="19">
        <v>0</v>
      </c>
      <c r="H11479" s="19">
        <v>1</v>
      </c>
    </row>
    <row r="11480" spans="1:8" x14ac:dyDescent="0.25">
      <c r="A11480" s="14" t="str">
        <f t="shared" si="179"/>
        <v>robinsh012014</v>
      </c>
      <c r="B11480" s="19" t="s">
        <v>1170</v>
      </c>
      <c r="C11480" s="19">
        <v>2014</v>
      </c>
      <c r="D11480" s="19" t="s">
        <v>2329</v>
      </c>
      <c r="E11480" s="19">
        <v>0</v>
      </c>
      <c r="F11480" s="19">
        <v>0</v>
      </c>
      <c r="G11480" s="19">
        <v>0</v>
      </c>
      <c r="H11480" s="19">
        <v>0</v>
      </c>
    </row>
    <row r="11481" spans="1:8" x14ac:dyDescent="0.25">
      <c r="A11481" s="14" t="str">
        <f t="shared" si="179"/>
        <v>robinsh012014</v>
      </c>
      <c r="B11481" s="19" t="s">
        <v>1170</v>
      </c>
      <c r="C11481" s="19">
        <v>2014</v>
      </c>
      <c r="D11481" s="19" t="s">
        <v>2330</v>
      </c>
      <c r="E11481" s="19">
        <v>3</v>
      </c>
      <c r="F11481" s="19">
        <v>0</v>
      </c>
      <c r="G11481" s="19">
        <v>0</v>
      </c>
      <c r="H11481" s="19">
        <v>0</v>
      </c>
    </row>
    <row r="11482" spans="1:8" x14ac:dyDescent="0.25">
      <c r="A11482" s="14" t="str">
        <f t="shared" si="179"/>
        <v>robinsh012014</v>
      </c>
      <c r="B11482" s="19" t="s">
        <v>1170</v>
      </c>
      <c r="C11482" s="19">
        <v>2014</v>
      </c>
      <c r="D11482" s="19" t="s">
        <v>2331</v>
      </c>
      <c r="E11482" s="19">
        <v>20</v>
      </c>
      <c r="F11482" s="19">
        <v>1</v>
      </c>
      <c r="G11482" s="19">
        <v>0</v>
      </c>
      <c r="H11482" s="19">
        <v>0</v>
      </c>
    </row>
    <row r="11483" spans="1:8" x14ac:dyDescent="0.25">
      <c r="A11483" s="14" t="str">
        <f t="shared" si="179"/>
        <v>robinsh012014</v>
      </c>
      <c r="B11483" s="19" t="s">
        <v>1170</v>
      </c>
      <c r="C11483" s="19">
        <v>2014</v>
      </c>
      <c r="D11483" s="19" t="s">
        <v>2332</v>
      </c>
      <c r="E11483" s="19">
        <v>17</v>
      </c>
      <c r="F11483" s="19">
        <v>1</v>
      </c>
      <c r="G11483" s="19">
        <v>0</v>
      </c>
      <c r="H11483" s="19">
        <v>0</v>
      </c>
    </row>
    <row r="11484" spans="1:8" x14ac:dyDescent="0.25">
      <c r="A11484" s="14" t="str">
        <f t="shared" si="179"/>
        <v>rodnefe012014</v>
      </c>
      <c r="B11484" s="19" t="s">
        <v>331</v>
      </c>
      <c r="C11484" s="19">
        <v>2014</v>
      </c>
      <c r="D11484" s="19" t="s">
        <v>2334</v>
      </c>
      <c r="E11484" s="19">
        <v>3</v>
      </c>
      <c r="F11484" s="19">
        <v>6</v>
      </c>
      <c r="G11484" s="19">
        <v>1</v>
      </c>
      <c r="H11484" s="19">
        <v>0</v>
      </c>
    </row>
    <row r="11485" spans="1:8" x14ac:dyDescent="0.25">
      <c r="A11485" s="14" t="str">
        <f t="shared" si="179"/>
        <v>rodrife022014</v>
      </c>
      <c r="B11485" s="19" t="s">
        <v>1171</v>
      </c>
      <c r="C11485" s="19">
        <v>2014</v>
      </c>
      <c r="D11485" s="19" t="s">
        <v>2334</v>
      </c>
      <c r="E11485" s="19">
        <v>0</v>
      </c>
      <c r="F11485" s="19">
        <v>0</v>
      </c>
      <c r="G11485" s="19">
        <v>0</v>
      </c>
      <c r="H11485" s="19">
        <v>0</v>
      </c>
    </row>
    <row r="11486" spans="1:8" x14ac:dyDescent="0.25">
      <c r="A11486" s="14" t="str">
        <f t="shared" si="179"/>
        <v>rodrifr032014</v>
      </c>
      <c r="B11486" s="19" t="s">
        <v>332</v>
      </c>
      <c r="C11486" s="19">
        <v>2014</v>
      </c>
      <c r="D11486" s="19" t="s">
        <v>2334</v>
      </c>
      <c r="E11486" s="19">
        <v>4</v>
      </c>
      <c r="F11486" s="19">
        <v>5</v>
      </c>
      <c r="G11486" s="19">
        <v>0</v>
      </c>
      <c r="H11486" s="19">
        <v>0</v>
      </c>
    </row>
    <row r="11487" spans="1:8" x14ac:dyDescent="0.25">
      <c r="A11487" s="14" t="str">
        <f t="shared" si="179"/>
        <v>rodrigu022014</v>
      </c>
      <c r="B11487" s="19" t="s">
        <v>2264</v>
      </c>
      <c r="C11487" s="19">
        <v>2014</v>
      </c>
      <c r="D11487" s="19" t="s">
        <v>39</v>
      </c>
      <c r="E11487" s="19">
        <v>6</v>
      </c>
      <c r="F11487" s="19">
        <v>6</v>
      </c>
      <c r="G11487" s="19">
        <v>0</v>
      </c>
      <c r="H11487" s="19">
        <v>1</v>
      </c>
    </row>
    <row r="11488" spans="1:8" x14ac:dyDescent="0.25">
      <c r="A11488" s="14" t="str">
        <f t="shared" si="179"/>
        <v>rodrigu022014</v>
      </c>
      <c r="B11488" s="19" t="s">
        <v>2264</v>
      </c>
      <c r="C11488" s="19">
        <v>2014</v>
      </c>
      <c r="D11488" s="19" t="s">
        <v>40</v>
      </c>
      <c r="E11488" s="19">
        <v>3</v>
      </c>
      <c r="F11488" s="19">
        <v>2</v>
      </c>
      <c r="G11488" s="19">
        <v>1</v>
      </c>
      <c r="H11488" s="19">
        <v>0</v>
      </c>
    </row>
    <row r="11489" spans="1:8" x14ac:dyDescent="0.25">
      <c r="A11489" s="14" t="str">
        <f t="shared" si="179"/>
        <v>rodrigu022014</v>
      </c>
      <c r="B11489" s="19" t="s">
        <v>2264</v>
      </c>
      <c r="C11489" s="19">
        <v>2014</v>
      </c>
      <c r="D11489" s="19" t="s">
        <v>2333</v>
      </c>
      <c r="E11489" s="19">
        <v>0</v>
      </c>
      <c r="F11489" s="19">
        <v>0</v>
      </c>
      <c r="G11489" s="19">
        <v>0</v>
      </c>
      <c r="H11489" s="19">
        <v>0</v>
      </c>
    </row>
    <row r="11490" spans="1:8" x14ac:dyDescent="0.25">
      <c r="A11490" s="14" t="str">
        <f t="shared" si="179"/>
        <v>rodrihe032014</v>
      </c>
      <c r="B11490" s="19" t="s">
        <v>1172</v>
      </c>
      <c r="C11490" s="19">
        <v>2014</v>
      </c>
      <c r="D11490" s="19" t="s">
        <v>2334</v>
      </c>
      <c r="E11490" s="19">
        <v>0</v>
      </c>
      <c r="F11490" s="19">
        <v>0</v>
      </c>
      <c r="G11490" s="19">
        <v>0</v>
      </c>
      <c r="H11490" s="19">
        <v>0</v>
      </c>
    </row>
    <row r="11491" spans="1:8" x14ac:dyDescent="0.25">
      <c r="A11491" s="14" t="str">
        <f t="shared" si="179"/>
        <v>rodrise012014</v>
      </c>
      <c r="B11491" s="19" t="s">
        <v>998</v>
      </c>
      <c r="C11491" s="19">
        <v>2014</v>
      </c>
      <c r="D11491" s="19" t="s">
        <v>2335</v>
      </c>
      <c r="E11491" s="19">
        <v>101</v>
      </c>
      <c r="F11491" s="19">
        <v>8</v>
      </c>
      <c r="G11491" s="19">
        <v>0</v>
      </c>
      <c r="H11491" s="19">
        <v>9</v>
      </c>
    </row>
    <row r="11492" spans="1:8" x14ac:dyDescent="0.25">
      <c r="A11492" s="14" t="str">
        <f t="shared" si="179"/>
        <v>rodrise012014</v>
      </c>
      <c r="B11492" s="19" t="s">
        <v>998</v>
      </c>
      <c r="C11492" s="19">
        <v>2014</v>
      </c>
      <c r="D11492" s="19" t="s">
        <v>39</v>
      </c>
      <c r="E11492" s="19">
        <v>32</v>
      </c>
      <c r="F11492" s="19">
        <v>35</v>
      </c>
      <c r="G11492" s="19">
        <v>2</v>
      </c>
      <c r="H11492" s="19">
        <v>5</v>
      </c>
    </row>
    <row r="11493" spans="1:8" x14ac:dyDescent="0.25">
      <c r="A11493" s="14" t="str">
        <f t="shared" si="179"/>
        <v>rodrise012014</v>
      </c>
      <c r="B11493" s="19" t="s">
        <v>998</v>
      </c>
      <c r="C11493" s="19">
        <v>2014</v>
      </c>
      <c r="D11493" s="19" t="s">
        <v>40</v>
      </c>
      <c r="E11493" s="19">
        <v>6</v>
      </c>
      <c r="F11493" s="19">
        <v>11</v>
      </c>
      <c r="G11493" s="19">
        <v>1</v>
      </c>
      <c r="H11493" s="19">
        <v>1</v>
      </c>
    </row>
    <row r="11494" spans="1:8" x14ac:dyDescent="0.25">
      <c r="A11494" s="14" t="str">
        <f t="shared" si="179"/>
        <v>rodrise012014</v>
      </c>
      <c r="B11494" s="19" t="s">
        <v>998</v>
      </c>
      <c r="C11494" s="19">
        <v>2014</v>
      </c>
      <c r="D11494" s="19" t="s">
        <v>2330</v>
      </c>
      <c r="E11494" s="19">
        <v>16</v>
      </c>
      <c r="F11494" s="19">
        <v>0</v>
      </c>
      <c r="G11494" s="19">
        <v>0</v>
      </c>
      <c r="H11494" s="19">
        <v>0</v>
      </c>
    </row>
    <row r="11495" spans="1:8" x14ac:dyDescent="0.25">
      <c r="A11495" s="14" t="str">
        <f t="shared" si="179"/>
        <v>rodrise012014</v>
      </c>
      <c r="B11495" s="19" t="s">
        <v>998</v>
      </c>
      <c r="C11495" s="19">
        <v>2014</v>
      </c>
      <c r="D11495" s="19" t="s">
        <v>2331</v>
      </c>
      <c r="E11495" s="19">
        <v>16</v>
      </c>
      <c r="F11495" s="19">
        <v>0</v>
      </c>
      <c r="G11495" s="19">
        <v>0</v>
      </c>
      <c r="H11495" s="19">
        <v>0</v>
      </c>
    </row>
    <row r="11496" spans="1:8" x14ac:dyDescent="0.25">
      <c r="A11496" s="14" t="str">
        <f t="shared" si="179"/>
        <v>rodrise012014</v>
      </c>
      <c r="B11496" s="19" t="s">
        <v>998</v>
      </c>
      <c r="C11496" s="19">
        <v>2014</v>
      </c>
      <c r="D11496" s="19" t="s">
        <v>2332</v>
      </c>
      <c r="E11496" s="19">
        <v>0</v>
      </c>
      <c r="F11496" s="19">
        <v>0</v>
      </c>
      <c r="G11496" s="19">
        <v>0</v>
      </c>
      <c r="H11496" s="19">
        <v>0</v>
      </c>
    </row>
    <row r="11497" spans="1:8" x14ac:dyDescent="0.25">
      <c r="A11497" s="14" t="str">
        <f t="shared" si="179"/>
        <v>rodrise012014</v>
      </c>
      <c r="B11497" s="19" t="s">
        <v>998</v>
      </c>
      <c r="C11497" s="19">
        <v>2014</v>
      </c>
      <c r="D11497" s="19" t="s">
        <v>2333</v>
      </c>
      <c r="E11497" s="19">
        <v>0</v>
      </c>
      <c r="F11497" s="19">
        <v>1</v>
      </c>
      <c r="G11497" s="19">
        <v>0</v>
      </c>
      <c r="H11497" s="19">
        <v>0</v>
      </c>
    </row>
    <row r="11498" spans="1:8" x14ac:dyDescent="0.25">
      <c r="A11498" s="14" t="str">
        <f t="shared" si="179"/>
        <v>rodrist022014</v>
      </c>
      <c r="B11498" s="19" t="s">
        <v>1823</v>
      </c>
      <c r="C11498" s="19">
        <v>2014</v>
      </c>
      <c r="D11498" s="19" t="s">
        <v>2334</v>
      </c>
      <c r="E11498" s="19">
        <v>0</v>
      </c>
      <c r="F11498" s="19">
        <v>4</v>
      </c>
      <c r="G11498" s="19">
        <v>0</v>
      </c>
      <c r="H11498" s="19">
        <v>0</v>
      </c>
    </row>
    <row r="11499" spans="1:8" x14ac:dyDescent="0.25">
      <c r="A11499" s="14" t="str">
        <f t="shared" si="179"/>
        <v>rodriwa012014</v>
      </c>
      <c r="B11499" s="19" t="s">
        <v>595</v>
      </c>
      <c r="C11499" s="19">
        <v>2014</v>
      </c>
      <c r="D11499" s="19" t="s">
        <v>2334</v>
      </c>
      <c r="E11499" s="19">
        <v>1</v>
      </c>
      <c r="F11499" s="19">
        <v>8</v>
      </c>
      <c r="G11499" s="19">
        <v>1</v>
      </c>
      <c r="H11499" s="19">
        <v>2</v>
      </c>
    </row>
    <row r="11500" spans="1:8" x14ac:dyDescent="0.25">
      <c r="A11500" s="14" t="str">
        <f t="shared" si="179"/>
        <v>rodriwi022014</v>
      </c>
      <c r="B11500" s="19" t="s">
        <v>2265</v>
      </c>
      <c r="C11500" s="19">
        <v>2014</v>
      </c>
      <c r="D11500" s="19" t="s">
        <v>2334</v>
      </c>
      <c r="E11500" s="19">
        <v>0</v>
      </c>
      <c r="F11500" s="19">
        <v>1</v>
      </c>
      <c r="G11500" s="19">
        <v>0</v>
      </c>
      <c r="H11500" s="19">
        <v>0</v>
      </c>
    </row>
    <row r="11501" spans="1:8" x14ac:dyDescent="0.25">
      <c r="A11501" s="14" t="str">
        <f t="shared" si="179"/>
        <v>rodriyo012014</v>
      </c>
      <c r="B11501" s="19" t="s">
        <v>2266</v>
      </c>
      <c r="C11501" s="19">
        <v>2014</v>
      </c>
      <c r="D11501" s="19" t="s">
        <v>2329</v>
      </c>
      <c r="E11501" s="19">
        <v>4</v>
      </c>
      <c r="F11501" s="19">
        <v>0</v>
      </c>
      <c r="G11501" s="19">
        <v>0</v>
      </c>
      <c r="H11501" s="19">
        <v>0</v>
      </c>
    </row>
    <row r="11502" spans="1:8" x14ac:dyDescent="0.25">
      <c r="A11502" s="14" t="str">
        <f t="shared" si="179"/>
        <v>rodriyo012014</v>
      </c>
      <c r="B11502" s="19" t="s">
        <v>2266</v>
      </c>
      <c r="C11502" s="19">
        <v>2014</v>
      </c>
      <c r="D11502" s="19" t="s">
        <v>2330</v>
      </c>
      <c r="E11502" s="19">
        <v>2</v>
      </c>
      <c r="F11502" s="19">
        <v>0</v>
      </c>
      <c r="G11502" s="19">
        <v>0</v>
      </c>
      <c r="H11502" s="19">
        <v>0</v>
      </c>
    </row>
    <row r="11503" spans="1:8" x14ac:dyDescent="0.25">
      <c r="A11503" s="14" t="str">
        <f t="shared" si="179"/>
        <v>rodriyo012014</v>
      </c>
      <c r="B11503" s="19" t="s">
        <v>2266</v>
      </c>
      <c r="C11503" s="19">
        <v>2014</v>
      </c>
      <c r="D11503" s="19" t="s">
        <v>2331</v>
      </c>
      <c r="E11503" s="19">
        <v>12</v>
      </c>
      <c r="F11503" s="19">
        <v>0</v>
      </c>
      <c r="G11503" s="19">
        <v>0</v>
      </c>
      <c r="H11503" s="19">
        <v>0</v>
      </c>
    </row>
    <row r="11504" spans="1:8" x14ac:dyDescent="0.25">
      <c r="A11504" s="14" t="str">
        <f t="shared" si="179"/>
        <v>rodriyo012014</v>
      </c>
      <c r="B11504" s="19" t="s">
        <v>2266</v>
      </c>
      <c r="C11504" s="19">
        <v>2014</v>
      </c>
      <c r="D11504" s="19" t="s">
        <v>2332</v>
      </c>
      <c r="E11504" s="19">
        <v>6</v>
      </c>
      <c r="F11504" s="19">
        <v>0</v>
      </c>
      <c r="G11504" s="19">
        <v>0</v>
      </c>
      <c r="H11504" s="19">
        <v>0</v>
      </c>
    </row>
    <row r="11505" spans="1:8" x14ac:dyDescent="0.25">
      <c r="A11505" s="14" t="str">
        <f t="shared" si="179"/>
        <v>roech012014</v>
      </c>
      <c r="B11505" s="19" t="s">
        <v>2045</v>
      </c>
      <c r="C11505" s="19">
        <v>2014</v>
      </c>
      <c r="D11505" s="19" t="s">
        <v>2334</v>
      </c>
      <c r="E11505" s="19">
        <v>1</v>
      </c>
      <c r="F11505" s="19">
        <v>0</v>
      </c>
      <c r="G11505" s="19">
        <v>0</v>
      </c>
      <c r="H11505" s="19">
        <v>0</v>
      </c>
    </row>
    <row r="11506" spans="1:8" x14ac:dyDescent="0.25">
      <c r="A11506" s="14" t="str">
        <f t="shared" si="179"/>
        <v>rogeres012014</v>
      </c>
      <c r="B11506" s="19" t="s">
        <v>1174</v>
      </c>
      <c r="C11506" s="19">
        <v>2014</v>
      </c>
      <c r="D11506" s="19" t="s">
        <v>2334</v>
      </c>
      <c r="E11506" s="19">
        <v>0</v>
      </c>
      <c r="F11506" s="19">
        <v>2</v>
      </c>
      <c r="G11506" s="19">
        <v>0</v>
      </c>
      <c r="H11506" s="19">
        <v>0</v>
      </c>
    </row>
    <row r="11507" spans="1:8" x14ac:dyDescent="0.25">
      <c r="A11507" s="14" t="str">
        <f t="shared" si="179"/>
        <v>rogeres012014</v>
      </c>
      <c r="B11507" s="19" t="s">
        <v>1174</v>
      </c>
      <c r="C11507" s="19">
        <v>2014</v>
      </c>
      <c r="D11507" s="19" t="s">
        <v>2334</v>
      </c>
      <c r="E11507" s="19">
        <v>0</v>
      </c>
      <c r="F11507" s="19">
        <v>1</v>
      </c>
      <c r="G11507" s="19">
        <v>0</v>
      </c>
      <c r="H11507" s="19">
        <v>0</v>
      </c>
    </row>
    <row r="11508" spans="1:8" x14ac:dyDescent="0.25">
      <c r="A11508" s="14" t="str">
        <f t="shared" si="179"/>
        <v>rogerja022014</v>
      </c>
      <c r="B11508" s="19" t="s">
        <v>2267</v>
      </c>
      <c r="C11508" s="19">
        <v>2014</v>
      </c>
      <c r="D11508" s="19" t="s">
        <v>2335</v>
      </c>
      <c r="E11508" s="19">
        <v>12</v>
      </c>
      <c r="F11508" s="19">
        <v>0</v>
      </c>
      <c r="G11508" s="19">
        <v>1</v>
      </c>
      <c r="H11508" s="19">
        <v>1</v>
      </c>
    </row>
    <row r="11509" spans="1:8" x14ac:dyDescent="0.25">
      <c r="A11509" s="14" t="str">
        <f t="shared" si="179"/>
        <v>rojasmi022014</v>
      </c>
      <c r="B11509" s="19" t="s">
        <v>2268</v>
      </c>
      <c r="C11509" s="19">
        <v>2014</v>
      </c>
      <c r="D11509" s="19" t="s">
        <v>39</v>
      </c>
      <c r="E11509" s="19">
        <v>2</v>
      </c>
      <c r="F11509" s="19">
        <v>11</v>
      </c>
      <c r="G11509" s="19">
        <v>0</v>
      </c>
      <c r="H11509" s="19">
        <v>2</v>
      </c>
    </row>
    <row r="11510" spans="1:8" x14ac:dyDescent="0.25">
      <c r="A11510" s="14" t="str">
        <f t="shared" si="179"/>
        <v>rojasmi022014</v>
      </c>
      <c r="B11510" s="19" t="s">
        <v>2268</v>
      </c>
      <c r="C11510" s="19">
        <v>2014</v>
      </c>
      <c r="D11510" s="19" t="s">
        <v>40</v>
      </c>
      <c r="E11510" s="19">
        <v>8</v>
      </c>
      <c r="F11510" s="19">
        <v>28</v>
      </c>
      <c r="G11510" s="19">
        <v>3</v>
      </c>
      <c r="H11510" s="19">
        <v>2</v>
      </c>
    </row>
    <row r="11511" spans="1:8" x14ac:dyDescent="0.25">
      <c r="A11511" s="14" t="str">
        <f t="shared" si="179"/>
        <v>rojasmi022014</v>
      </c>
      <c r="B11511" s="19" t="s">
        <v>2268</v>
      </c>
      <c r="C11511" s="19">
        <v>2014</v>
      </c>
      <c r="D11511" s="19" t="s">
        <v>2330</v>
      </c>
      <c r="E11511" s="19">
        <v>0</v>
      </c>
      <c r="F11511" s="19">
        <v>0</v>
      </c>
      <c r="G11511" s="19">
        <v>0</v>
      </c>
      <c r="H11511" s="19">
        <v>0</v>
      </c>
    </row>
    <row r="11512" spans="1:8" x14ac:dyDescent="0.25">
      <c r="A11512" s="14" t="str">
        <f t="shared" si="179"/>
        <v>rojasmi022014</v>
      </c>
      <c r="B11512" s="19" t="s">
        <v>2268</v>
      </c>
      <c r="C11512" s="19">
        <v>2014</v>
      </c>
      <c r="D11512" s="19" t="s">
        <v>2331</v>
      </c>
      <c r="E11512" s="19">
        <v>0</v>
      </c>
      <c r="F11512" s="19">
        <v>0</v>
      </c>
      <c r="G11512" s="19">
        <v>0</v>
      </c>
      <c r="H11512" s="19">
        <v>0</v>
      </c>
    </row>
    <row r="11513" spans="1:8" x14ac:dyDescent="0.25">
      <c r="A11513" s="14" t="str">
        <f t="shared" si="179"/>
        <v>rojasmi022014</v>
      </c>
      <c r="B11513" s="19" t="s">
        <v>2268</v>
      </c>
      <c r="C11513" s="19">
        <v>2014</v>
      </c>
      <c r="D11513" s="19" t="s">
        <v>2333</v>
      </c>
      <c r="E11513" s="19">
        <v>41</v>
      </c>
      <c r="F11513" s="19">
        <v>101</v>
      </c>
      <c r="G11513" s="19">
        <v>4</v>
      </c>
      <c r="H11513" s="19">
        <v>25</v>
      </c>
    </row>
    <row r="11514" spans="1:8" x14ac:dyDescent="0.25">
      <c r="A11514" s="14" t="str">
        <f t="shared" si="179"/>
        <v>rolliji012014</v>
      </c>
      <c r="B11514" s="19" t="s">
        <v>191</v>
      </c>
      <c r="C11514" s="19">
        <v>2014</v>
      </c>
      <c r="D11514" s="19" t="s">
        <v>2333</v>
      </c>
      <c r="E11514" s="19">
        <v>158</v>
      </c>
      <c r="F11514" s="19">
        <v>398</v>
      </c>
      <c r="G11514" s="19">
        <v>7</v>
      </c>
      <c r="H11514" s="19">
        <v>64</v>
      </c>
    </row>
    <row r="11515" spans="1:8" x14ac:dyDescent="0.25">
      <c r="A11515" s="14" t="str">
        <f t="shared" si="179"/>
        <v>romakja012014</v>
      </c>
      <c r="B11515" s="19" t="s">
        <v>2269</v>
      </c>
      <c r="C11515" s="19">
        <v>2014</v>
      </c>
      <c r="D11515" s="19" t="s">
        <v>2335</v>
      </c>
      <c r="E11515" s="19">
        <v>14</v>
      </c>
      <c r="F11515" s="19">
        <v>1</v>
      </c>
      <c r="G11515" s="19">
        <v>0</v>
      </c>
      <c r="H11515" s="19">
        <v>3</v>
      </c>
    </row>
    <row r="11516" spans="1:8" x14ac:dyDescent="0.25">
      <c r="A11516" s="14" t="str">
        <f t="shared" si="179"/>
        <v>romakja012014</v>
      </c>
      <c r="B11516" s="19" t="s">
        <v>2269</v>
      </c>
      <c r="C11516" s="19">
        <v>2014</v>
      </c>
      <c r="D11516" s="19" t="s">
        <v>40</v>
      </c>
      <c r="E11516" s="19">
        <v>0</v>
      </c>
      <c r="F11516" s="19">
        <v>0</v>
      </c>
      <c r="G11516" s="19">
        <v>0</v>
      </c>
      <c r="H11516" s="19">
        <v>0</v>
      </c>
    </row>
    <row r="11517" spans="1:8" x14ac:dyDescent="0.25">
      <c r="A11517" s="14" t="str">
        <f t="shared" si="179"/>
        <v>romakja012014</v>
      </c>
      <c r="B11517" s="19" t="s">
        <v>2269</v>
      </c>
      <c r="C11517" s="19">
        <v>2014</v>
      </c>
      <c r="D11517" s="19" t="s">
        <v>2331</v>
      </c>
      <c r="E11517" s="19">
        <v>3</v>
      </c>
      <c r="F11517" s="19">
        <v>0</v>
      </c>
      <c r="G11517" s="19">
        <v>0</v>
      </c>
      <c r="H11517" s="19">
        <v>0</v>
      </c>
    </row>
    <row r="11518" spans="1:8" x14ac:dyDescent="0.25">
      <c r="A11518" s="14" t="str">
        <f t="shared" si="179"/>
        <v>romakja012014</v>
      </c>
      <c r="B11518" s="19" t="s">
        <v>2269</v>
      </c>
      <c r="C11518" s="19">
        <v>2014</v>
      </c>
      <c r="D11518" s="19" t="s">
        <v>2332</v>
      </c>
      <c r="E11518" s="19">
        <v>3</v>
      </c>
      <c r="F11518" s="19">
        <v>0</v>
      </c>
      <c r="G11518" s="19">
        <v>0</v>
      </c>
      <c r="H11518" s="19">
        <v>0</v>
      </c>
    </row>
    <row r="11519" spans="1:8" x14ac:dyDescent="0.25">
      <c r="A11519" s="14" t="str">
        <f t="shared" si="179"/>
        <v>romerst012014</v>
      </c>
      <c r="B11519" s="19" t="s">
        <v>2270</v>
      </c>
      <c r="C11519" s="19">
        <v>2014</v>
      </c>
      <c r="D11519" s="19" t="s">
        <v>2330</v>
      </c>
      <c r="E11519" s="19">
        <v>3</v>
      </c>
      <c r="F11519" s="19">
        <v>0</v>
      </c>
      <c r="G11519" s="19">
        <v>0</v>
      </c>
      <c r="H11519" s="19">
        <v>0</v>
      </c>
    </row>
    <row r="11520" spans="1:8" x14ac:dyDescent="0.25">
      <c r="A11520" s="14" t="str">
        <f t="shared" si="179"/>
        <v>romerst012014</v>
      </c>
      <c r="B11520" s="19" t="s">
        <v>2270</v>
      </c>
      <c r="C11520" s="19">
        <v>2014</v>
      </c>
      <c r="D11520" s="19" t="s">
        <v>2331</v>
      </c>
      <c r="E11520" s="19">
        <v>67</v>
      </c>
      <c r="F11520" s="19">
        <v>1</v>
      </c>
      <c r="G11520" s="19">
        <v>1</v>
      </c>
      <c r="H11520" s="19">
        <v>0</v>
      </c>
    </row>
    <row r="11521" spans="1:8" x14ac:dyDescent="0.25">
      <c r="A11521" s="14" t="str">
        <f t="shared" si="179"/>
        <v>romerst012014</v>
      </c>
      <c r="B11521" s="19" t="s">
        <v>2270</v>
      </c>
      <c r="C11521" s="19">
        <v>2014</v>
      </c>
      <c r="D11521" s="19" t="s">
        <v>2332</v>
      </c>
      <c r="E11521" s="19">
        <v>64</v>
      </c>
      <c r="F11521" s="19">
        <v>1</v>
      </c>
      <c r="G11521" s="19">
        <v>1</v>
      </c>
      <c r="H11521" s="19">
        <v>0</v>
      </c>
    </row>
    <row r="11522" spans="1:8" x14ac:dyDescent="0.25">
      <c r="A11522" s="14" t="str">
        <f t="shared" si="179"/>
        <v>rominan012014</v>
      </c>
      <c r="B11522" s="19" t="s">
        <v>1368</v>
      </c>
      <c r="C11522" s="19">
        <v>2014</v>
      </c>
      <c r="D11522" s="19" t="s">
        <v>39</v>
      </c>
      <c r="E11522" s="19">
        <v>7</v>
      </c>
      <c r="F11522" s="19">
        <v>5</v>
      </c>
      <c r="G11522" s="19">
        <v>0</v>
      </c>
      <c r="H11522" s="19">
        <v>2</v>
      </c>
    </row>
    <row r="11523" spans="1:8" x14ac:dyDescent="0.25">
      <c r="A11523" s="14" t="str">
        <f t="shared" ref="A11523:A11586" si="180">B11523&amp;C11523</f>
        <v>rominan012014</v>
      </c>
      <c r="B11523" s="19" t="s">
        <v>1368</v>
      </c>
      <c r="C11523" s="19">
        <v>2014</v>
      </c>
      <c r="D11523" s="19" t="s">
        <v>2334</v>
      </c>
      <c r="E11523" s="19">
        <v>0</v>
      </c>
      <c r="F11523" s="19">
        <v>0</v>
      </c>
      <c r="G11523" s="19">
        <v>0</v>
      </c>
      <c r="H11523" s="19">
        <v>0</v>
      </c>
    </row>
    <row r="11524" spans="1:8" x14ac:dyDescent="0.25">
      <c r="A11524" s="14" t="str">
        <f t="shared" si="180"/>
        <v>rominan012014</v>
      </c>
      <c r="B11524" s="19" t="s">
        <v>1368</v>
      </c>
      <c r="C11524" s="19">
        <v>2014</v>
      </c>
      <c r="D11524" s="19" t="s">
        <v>2333</v>
      </c>
      <c r="E11524" s="19">
        <v>111</v>
      </c>
      <c r="F11524" s="19">
        <v>206</v>
      </c>
      <c r="G11524" s="19">
        <v>8</v>
      </c>
      <c r="H11524" s="19">
        <v>46</v>
      </c>
    </row>
    <row r="11525" spans="1:8" x14ac:dyDescent="0.25">
      <c r="A11525" s="14" t="str">
        <f t="shared" si="180"/>
        <v>rominau012014</v>
      </c>
      <c r="B11525" s="19" t="s">
        <v>1602</v>
      </c>
      <c r="C11525" s="19">
        <v>2014</v>
      </c>
      <c r="D11525" s="19" t="s">
        <v>2335</v>
      </c>
      <c r="E11525" s="19">
        <v>2</v>
      </c>
      <c r="F11525" s="19">
        <v>0</v>
      </c>
      <c r="G11525" s="19">
        <v>0</v>
      </c>
      <c r="H11525" s="19">
        <v>0</v>
      </c>
    </row>
    <row r="11526" spans="1:8" x14ac:dyDescent="0.25">
      <c r="A11526" s="14" t="str">
        <f t="shared" si="180"/>
        <v>rominau012014</v>
      </c>
      <c r="B11526" s="19" t="s">
        <v>1602</v>
      </c>
      <c r="C11526" s="19">
        <v>2014</v>
      </c>
      <c r="D11526" s="19" t="s">
        <v>2336</v>
      </c>
      <c r="E11526" s="19">
        <v>14</v>
      </c>
      <c r="F11526" s="19">
        <v>2</v>
      </c>
      <c r="G11526" s="19">
        <v>0</v>
      </c>
      <c r="H11526" s="19">
        <v>2</v>
      </c>
    </row>
    <row r="11527" spans="1:8" x14ac:dyDescent="0.25">
      <c r="A11527" s="14" t="str">
        <f t="shared" si="180"/>
        <v>romose012014</v>
      </c>
      <c r="B11527" s="19" t="s">
        <v>1001</v>
      </c>
      <c r="C11527" s="19">
        <v>2014</v>
      </c>
      <c r="D11527" s="19" t="s">
        <v>2334</v>
      </c>
      <c r="E11527" s="19">
        <v>3</v>
      </c>
      <c r="F11527" s="19">
        <v>7</v>
      </c>
      <c r="G11527" s="19">
        <v>1</v>
      </c>
      <c r="H11527" s="19">
        <v>0</v>
      </c>
    </row>
    <row r="11528" spans="1:8" x14ac:dyDescent="0.25">
      <c r="A11528" s="14" t="str">
        <f t="shared" si="180"/>
        <v>rondohe012014</v>
      </c>
      <c r="B11528" s="19" t="s">
        <v>2048</v>
      </c>
      <c r="C11528" s="19">
        <v>2014</v>
      </c>
      <c r="D11528" s="19" t="s">
        <v>2334</v>
      </c>
      <c r="E11528" s="19">
        <v>9</v>
      </c>
      <c r="F11528" s="19">
        <v>10</v>
      </c>
      <c r="G11528" s="19">
        <v>0</v>
      </c>
      <c r="H11528" s="19">
        <v>1</v>
      </c>
    </row>
    <row r="11529" spans="1:8" x14ac:dyDescent="0.25">
      <c r="A11529" s="14" t="str">
        <f t="shared" si="180"/>
        <v>rondojo012014</v>
      </c>
      <c r="B11529" s="19" t="s">
        <v>2271</v>
      </c>
      <c r="C11529" s="19">
        <v>2014</v>
      </c>
      <c r="D11529" s="19" t="s">
        <v>2334</v>
      </c>
      <c r="E11529" s="19">
        <v>0</v>
      </c>
      <c r="F11529" s="19">
        <v>0</v>
      </c>
      <c r="G11529" s="19">
        <v>0</v>
      </c>
      <c r="H11529" s="19">
        <v>0</v>
      </c>
    </row>
    <row r="11530" spans="1:8" x14ac:dyDescent="0.25">
      <c r="A11530" s="14" t="str">
        <f t="shared" si="180"/>
        <v>rosalad012014</v>
      </c>
      <c r="B11530" s="19" t="s">
        <v>1003</v>
      </c>
      <c r="C11530" s="19">
        <v>2014</v>
      </c>
      <c r="D11530" s="19" t="s">
        <v>2335</v>
      </c>
      <c r="E11530" s="19">
        <v>215</v>
      </c>
      <c r="F11530" s="19">
        <v>22</v>
      </c>
      <c r="G11530" s="19">
        <v>1</v>
      </c>
      <c r="H11530" s="19">
        <v>32</v>
      </c>
    </row>
    <row r="11531" spans="1:8" x14ac:dyDescent="0.25">
      <c r="A11531" s="14" t="str">
        <f t="shared" si="180"/>
        <v>rosalad012014</v>
      </c>
      <c r="B11531" s="19" t="s">
        <v>1003</v>
      </c>
      <c r="C11531" s="19">
        <v>2014</v>
      </c>
      <c r="D11531" s="19" t="s">
        <v>39</v>
      </c>
      <c r="E11531" s="19">
        <v>7</v>
      </c>
      <c r="F11531" s="19">
        <v>10</v>
      </c>
      <c r="G11531" s="19">
        <v>1</v>
      </c>
      <c r="H11531" s="19">
        <v>3</v>
      </c>
    </row>
    <row r="11532" spans="1:8" x14ac:dyDescent="0.25">
      <c r="A11532" s="14" t="str">
        <f t="shared" si="180"/>
        <v>rosalad012014</v>
      </c>
      <c r="B11532" s="19" t="s">
        <v>1003</v>
      </c>
      <c r="C11532" s="19">
        <v>2014</v>
      </c>
      <c r="D11532" s="19" t="s">
        <v>40</v>
      </c>
      <c r="E11532" s="19">
        <v>6</v>
      </c>
      <c r="F11532" s="19">
        <v>8</v>
      </c>
      <c r="G11532" s="19">
        <v>0</v>
      </c>
      <c r="H11532" s="19">
        <v>0</v>
      </c>
    </row>
    <row r="11533" spans="1:8" x14ac:dyDescent="0.25">
      <c r="A11533" s="14" t="str">
        <f t="shared" si="180"/>
        <v>rosalad012014</v>
      </c>
      <c r="B11533" s="19" t="s">
        <v>1003</v>
      </c>
      <c r="C11533" s="19">
        <v>2014</v>
      </c>
      <c r="D11533" s="19" t="s">
        <v>2333</v>
      </c>
      <c r="E11533" s="19">
        <v>2</v>
      </c>
      <c r="F11533" s="19">
        <v>6</v>
      </c>
      <c r="G11533" s="19">
        <v>0</v>
      </c>
      <c r="H11533" s="19">
        <v>1</v>
      </c>
    </row>
    <row r="11534" spans="1:8" x14ac:dyDescent="0.25">
      <c r="A11534" s="14" t="str">
        <f t="shared" si="180"/>
        <v>rosarwi012014</v>
      </c>
      <c r="B11534" s="19" t="s">
        <v>1603</v>
      </c>
      <c r="C11534" s="19">
        <v>2014</v>
      </c>
      <c r="D11534" s="19" t="s">
        <v>2335</v>
      </c>
      <c r="E11534" s="19">
        <v>25</v>
      </c>
      <c r="F11534" s="19">
        <v>0</v>
      </c>
      <c r="G11534" s="19">
        <v>0</v>
      </c>
      <c r="H11534" s="19">
        <v>7</v>
      </c>
    </row>
    <row r="11535" spans="1:8" x14ac:dyDescent="0.25">
      <c r="A11535" s="14" t="str">
        <f t="shared" si="180"/>
        <v>rosarwi012014</v>
      </c>
      <c r="B11535" s="19" t="s">
        <v>1603</v>
      </c>
      <c r="C11535" s="19">
        <v>2014</v>
      </c>
      <c r="D11535" s="19" t="s">
        <v>2336</v>
      </c>
      <c r="E11535" s="19">
        <v>585</v>
      </c>
      <c r="F11535" s="19">
        <v>54</v>
      </c>
      <c r="G11535" s="19">
        <v>7</v>
      </c>
      <c r="H11535" s="19">
        <v>5</v>
      </c>
    </row>
    <row r="11536" spans="1:8" x14ac:dyDescent="0.25">
      <c r="A11536" s="14" t="str">
        <f t="shared" si="180"/>
        <v>rosenbj012014</v>
      </c>
      <c r="B11536" s="19" t="s">
        <v>1824</v>
      </c>
      <c r="C11536" s="19">
        <v>2014</v>
      </c>
      <c r="D11536" s="19" t="s">
        <v>2334</v>
      </c>
      <c r="E11536" s="19">
        <v>0</v>
      </c>
      <c r="F11536" s="19">
        <v>0</v>
      </c>
      <c r="G11536" s="19">
        <v>0</v>
      </c>
      <c r="H11536" s="19">
        <v>0</v>
      </c>
    </row>
    <row r="11537" spans="1:8" x14ac:dyDescent="0.25">
      <c r="A11537" s="14" t="str">
        <f t="shared" si="180"/>
        <v>rosentr012014</v>
      </c>
      <c r="B11537" s="19" t="s">
        <v>1825</v>
      </c>
      <c r="C11537" s="19">
        <v>2014</v>
      </c>
      <c r="D11537" s="19" t="s">
        <v>2334</v>
      </c>
      <c r="E11537" s="19">
        <v>3</v>
      </c>
      <c r="F11537" s="19">
        <v>8</v>
      </c>
      <c r="G11537" s="19">
        <v>1</v>
      </c>
      <c r="H11537" s="19">
        <v>1</v>
      </c>
    </row>
    <row r="11538" spans="1:8" x14ac:dyDescent="0.25">
      <c r="A11538" s="14" t="str">
        <f t="shared" si="180"/>
        <v>rosinse012014</v>
      </c>
      <c r="B11538" s="19" t="s">
        <v>2272</v>
      </c>
      <c r="C11538" s="19">
        <v>2014</v>
      </c>
      <c r="D11538" s="19" t="s">
        <v>2334</v>
      </c>
      <c r="E11538" s="19">
        <v>0</v>
      </c>
      <c r="F11538" s="19">
        <v>0</v>
      </c>
      <c r="G11538" s="19">
        <v>0</v>
      </c>
      <c r="H11538" s="19">
        <v>0</v>
      </c>
    </row>
    <row r="11539" spans="1:8" x14ac:dyDescent="0.25">
      <c r="A11539" s="14" t="str">
        <f t="shared" si="180"/>
        <v>rossco012014</v>
      </c>
      <c r="B11539" s="19" t="s">
        <v>401</v>
      </c>
      <c r="C11539" s="19">
        <v>2014</v>
      </c>
      <c r="D11539" s="19" t="s">
        <v>2330</v>
      </c>
      <c r="E11539" s="19">
        <v>34</v>
      </c>
      <c r="F11539" s="19">
        <v>3</v>
      </c>
      <c r="G11539" s="19">
        <v>2</v>
      </c>
      <c r="H11539" s="19">
        <v>0</v>
      </c>
    </row>
    <row r="11540" spans="1:8" x14ac:dyDescent="0.25">
      <c r="A11540" s="14" t="str">
        <f t="shared" si="180"/>
        <v>rossco012014</v>
      </c>
      <c r="B11540" s="19" t="s">
        <v>401</v>
      </c>
      <c r="C11540" s="19">
        <v>2014</v>
      </c>
      <c r="D11540" s="19" t="s">
        <v>2331</v>
      </c>
      <c r="E11540" s="19">
        <v>61</v>
      </c>
      <c r="F11540" s="19">
        <v>5</v>
      </c>
      <c r="G11540" s="19">
        <v>2</v>
      </c>
      <c r="H11540" s="19">
        <v>1</v>
      </c>
    </row>
    <row r="11541" spans="1:8" x14ac:dyDescent="0.25">
      <c r="A11541" s="14" t="str">
        <f t="shared" si="180"/>
        <v>rossco012014</v>
      </c>
      <c r="B11541" s="19" t="s">
        <v>401</v>
      </c>
      <c r="C11541" s="19">
        <v>2014</v>
      </c>
      <c r="D11541" s="19" t="s">
        <v>2332</v>
      </c>
      <c r="E11541" s="19">
        <v>27</v>
      </c>
      <c r="F11541" s="19">
        <v>2</v>
      </c>
      <c r="G11541" s="19">
        <v>0</v>
      </c>
      <c r="H11541" s="19">
        <v>1</v>
      </c>
    </row>
    <row r="11542" spans="1:8" x14ac:dyDescent="0.25">
      <c r="A11542" s="14" t="str">
        <f t="shared" si="180"/>
        <v>rosscza012014</v>
      </c>
      <c r="B11542" s="19" t="s">
        <v>2049</v>
      </c>
      <c r="C11542" s="19">
        <v>2014</v>
      </c>
      <c r="D11542" s="19" t="s">
        <v>2334</v>
      </c>
      <c r="E11542" s="19">
        <v>0</v>
      </c>
      <c r="F11542" s="19">
        <v>0</v>
      </c>
      <c r="G11542" s="19">
        <v>0</v>
      </c>
      <c r="H11542" s="19">
        <v>0</v>
      </c>
    </row>
    <row r="11543" spans="1:8" x14ac:dyDescent="0.25">
      <c r="A11543" s="14" t="str">
        <f t="shared" si="180"/>
        <v>rossda012014</v>
      </c>
      <c r="B11543" s="19" t="s">
        <v>333</v>
      </c>
      <c r="C11543" s="19">
        <v>2014</v>
      </c>
      <c r="D11543" s="19" t="s">
        <v>2336</v>
      </c>
      <c r="E11543" s="19">
        <v>381</v>
      </c>
      <c r="F11543" s="19">
        <v>27</v>
      </c>
      <c r="G11543" s="19">
        <v>7</v>
      </c>
      <c r="H11543" s="19">
        <v>3</v>
      </c>
    </row>
    <row r="11544" spans="1:8" x14ac:dyDescent="0.25">
      <c r="A11544" s="14" t="str">
        <f t="shared" si="180"/>
        <v>rossro012014</v>
      </c>
      <c r="B11544" s="19" t="s">
        <v>1826</v>
      </c>
      <c r="C11544" s="19">
        <v>2014</v>
      </c>
      <c r="D11544" s="19" t="s">
        <v>2334</v>
      </c>
      <c r="E11544" s="19">
        <v>2</v>
      </c>
      <c r="F11544" s="19">
        <v>8</v>
      </c>
      <c r="G11544" s="19">
        <v>2</v>
      </c>
      <c r="H11544" s="19">
        <v>0</v>
      </c>
    </row>
    <row r="11545" spans="1:8" x14ac:dyDescent="0.25">
      <c r="A11545" s="14" t="str">
        <f t="shared" si="180"/>
        <v>rossty012014</v>
      </c>
      <c r="B11545" s="19" t="s">
        <v>1370</v>
      </c>
      <c r="C11545" s="19">
        <v>2014</v>
      </c>
      <c r="D11545" s="19" t="s">
        <v>2334</v>
      </c>
      <c r="E11545" s="19">
        <v>16</v>
      </c>
      <c r="F11545" s="19">
        <v>37</v>
      </c>
      <c r="G11545" s="19">
        <v>3</v>
      </c>
      <c r="H11545" s="19">
        <v>3</v>
      </c>
    </row>
    <row r="11546" spans="1:8" x14ac:dyDescent="0.25">
      <c r="A11546" s="14" t="str">
        <f t="shared" si="180"/>
        <v>rothmi012014</v>
      </c>
      <c r="B11546" s="19" t="s">
        <v>2050</v>
      </c>
      <c r="C11546" s="19">
        <v>2014</v>
      </c>
      <c r="D11546" s="19" t="s">
        <v>2334</v>
      </c>
      <c r="E11546" s="19">
        <v>1</v>
      </c>
      <c r="F11546" s="19">
        <v>5</v>
      </c>
      <c r="G11546" s="19">
        <v>1</v>
      </c>
      <c r="H11546" s="19">
        <v>2</v>
      </c>
    </row>
    <row r="11547" spans="1:8" x14ac:dyDescent="0.25">
      <c r="A11547" s="14" t="str">
        <f t="shared" si="180"/>
        <v>rowenbe012014</v>
      </c>
      <c r="B11547" s="19" t="s">
        <v>2273</v>
      </c>
      <c r="C11547" s="19">
        <v>2014</v>
      </c>
      <c r="D11547" s="19" t="s">
        <v>2334</v>
      </c>
      <c r="E11547" s="19">
        <v>0</v>
      </c>
      <c r="F11547" s="19">
        <v>3</v>
      </c>
      <c r="G11547" s="19">
        <v>0</v>
      </c>
      <c r="H11547" s="19">
        <v>0</v>
      </c>
    </row>
    <row r="11548" spans="1:8" x14ac:dyDescent="0.25">
      <c r="A11548" s="14" t="str">
        <f t="shared" si="180"/>
        <v>rowlary012014</v>
      </c>
      <c r="B11548" s="19" t="s">
        <v>845</v>
      </c>
      <c r="C11548" s="19">
        <v>2014</v>
      </c>
      <c r="D11548" s="19" t="s">
        <v>2334</v>
      </c>
      <c r="E11548" s="19">
        <v>0</v>
      </c>
      <c r="F11548" s="19">
        <v>0</v>
      </c>
      <c r="G11548" s="19">
        <v>1</v>
      </c>
      <c r="H11548" s="19">
        <v>0</v>
      </c>
    </row>
    <row r="11549" spans="1:8" x14ac:dyDescent="0.25">
      <c r="A11549" s="14" t="str">
        <f t="shared" si="180"/>
        <v>ruary012014</v>
      </c>
      <c r="B11549" s="19" t="s">
        <v>2274</v>
      </c>
      <c r="C11549" s="19">
        <v>2014</v>
      </c>
      <c r="D11549" s="19" t="s">
        <v>2335</v>
      </c>
      <c r="E11549" s="19">
        <v>54</v>
      </c>
      <c r="F11549" s="19">
        <v>7</v>
      </c>
      <c r="G11549" s="19">
        <v>0</v>
      </c>
      <c r="H11549" s="19">
        <v>7</v>
      </c>
    </row>
    <row r="11550" spans="1:8" x14ac:dyDescent="0.25">
      <c r="A11550" s="14" t="str">
        <f t="shared" si="180"/>
        <v>ruary012014</v>
      </c>
      <c r="B11550" s="19" t="s">
        <v>2274</v>
      </c>
      <c r="C11550" s="19">
        <v>2014</v>
      </c>
      <c r="D11550" s="19" t="s">
        <v>40</v>
      </c>
      <c r="E11550" s="19">
        <v>0</v>
      </c>
      <c r="F11550" s="19">
        <v>0</v>
      </c>
      <c r="G11550" s="19">
        <v>0</v>
      </c>
      <c r="H11550" s="19">
        <v>0</v>
      </c>
    </row>
    <row r="11551" spans="1:8" x14ac:dyDescent="0.25">
      <c r="A11551" s="14" t="str">
        <f t="shared" si="180"/>
        <v>ruary012014</v>
      </c>
      <c r="B11551" s="19" t="s">
        <v>2274</v>
      </c>
      <c r="C11551" s="19">
        <v>2014</v>
      </c>
      <c r="D11551" s="19" t="s">
        <v>2330</v>
      </c>
      <c r="E11551" s="19">
        <v>33</v>
      </c>
      <c r="F11551" s="19">
        <v>0</v>
      </c>
      <c r="G11551" s="19">
        <v>0</v>
      </c>
      <c r="H11551" s="19">
        <v>0</v>
      </c>
    </row>
    <row r="11552" spans="1:8" x14ac:dyDescent="0.25">
      <c r="A11552" s="14" t="str">
        <f t="shared" si="180"/>
        <v>ruary012014</v>
      </c>
      <c r="B11552" s="19" t="s">
        <v>2274</v>
      </c>
      <c r="C11552" s="19">
        <v>2014</v>
      </c>
      <c r="D11552" s="19" t="s">
        <v>2331</v>
      </c>
      <c r="E11552" s="19">
        <v>33</v>
      </c>
      <c r="F11552" s="19">
        <v>0</v>
      </c>
      <c r="G11552" s="19">
        <v>0</v>
      </c>
      <c r="H11552" s="19">
        <v>0</v>
      </c>
    </row>
    <row r="11553" spans="1:8" x14ac:dyDescent="0.25">
      <c r="A11553" s="14" t="str">
        <f t="shared" si="180"/>
        <v>rucindr012014</v>
      </c>
      <c r="B11553" s="19" t="s">
        <v>2275</v>
      </c>
      <c r="C11553" s="19">
        <v>2014</v>
      </c>
      <c r="D11553" s="19" t="s">
        <v>2334</v>
      </c>
      <c r="E11553" s="19">
        <v>1</v>
      </c>
      <c r="F11553" s="19">
        <v>1</v>
      </c>
      <c r="G11553" s="19">
        <v>0</v>
      </c>
      <c r="H11553" s="19">
        <v>0</v>
      </c>
    </row>
    <row r="11554" spans="1:8" x14ac:dyDescent="0.25">
      <c r="A11554" s="14" t="str">
        <f t="shared" si="180"/>
        <v>rufda012014</v>
      </c>
      <c r="B11554" s="19" t="s">
        <v>1827</v>
      </c>
      <c r="C11554" s="19">
        <v>2014</v>
      </c>
      <c r="D11554" s="19" t="s">
        <v>2335</v>
      </c>
      <c r="E11554" s="19">
        <v>106</v>
      </c>
      <c r="F11554" s="19">
        <v>6</v>
      </c>
      <c r="G11554" s="19">
        <v>0</v>
      </c>
      <c r="H11554" s="19">
        <v>9</v>
      </c>
    </row>
    <row r="11555" spans="1:8" x14ac:dyDescent="0.25">
      <c r="A11555" s="14" t="str">
        <f t="shared" si="180"/>
        <v>rufda012014</v>
      </c>
      <c r="B11555" s="19" t="s">
        <v>1827</v>
      </c>
      <c r="C11555" s="19">
        <v>2014</v>
      </c>
      <c r="D11555" s="19" t="s">
        <v>40</v>
      </c>
      <c r="E11555" s="19">
        <v>0</v>
      </c>
      <c r="F11555" s="19">
        <v>1</v>
      </c>
      <c r="G11555" s="19">
        <v>0</v>
      </c>
      <c r="H11555" s="19">
        <v>0</v>
      </c>
    </row>
    <row r="11556" spans="1:8" x14ac:dyDescent="0.25">
      <c r="A11556" s="14" t="str">
        <f t="shared" si="180"/>
        <v>rufda012014</v>
      </c>
      <c r="B11556" s="19" t="s">
        <v>1827</v>
      </c>
      <c r="C11556" s="19">
        <v>2014</v>
      </c>
      <c r="D11556" s="19" t="s">
        <v>2330</v>
      </c>
      <c r="E11556" s="19">
        <v>20</v>
      </c>
      <c r="F11556" s="19">
        <v>0</v>
      </c>
      <c r="G11556" s="19">
        <v>0</v>
      </c>
      <c r="H11556" s="19">
        <v>0</v>
      </c>
    </row>
    <row r="11557" spans="1:8" x14ac:dyDescent="0.25">
      <c r="A11557" s="14" t="str">
        <f t="shared" si="180"/>
        <v>rufda012014</v>
      </c>
      <c r="B11557" s="19" t="s">
        <v>1827</v>
      </c>
      <c r="C11557" s="19">
        <v>2014</v>
      </c>
      <c r="D11557" s="19" t="s">
        <v>2331</v>
      </c>
      <c r="E11557" s="19">
        <v>20</v>
      </c>
      <c r="F11557" s="19">
        <v>0</v>
      </c>
      <c r="G11557" s="19">
        <v>0</v>
      </c>
      <c r="H11557" s="19">
        <v>0</v>
      </c>
    </row>
    <row r="11558" spans="1:8" x14ac:dyDescent="0.25">
      <c r="A11558" s="14" t="str">
        <f t="shared" si="180"/>
        <v>ruggiju012014</v>
      </c>
      <c r="B11558" s="19" t="s">
        <v>846</v>
      </c>
      <c r="C11558" s="19">
        <v>2014</v>
      </c>
      <c r="D11558" s="19" t="s">
        <v>2329</v>
      </c>
      <c r="E11558" s="19">
        <v>42</v>
      </c>
      <c r="F11558" s="19">
        <v>0</v>
      </c>
      <c r="G11558" s="19">
        <v>0</v>
      </c>
      <c r="H11558" s="19">
        <v>0</v>
      </c>
    </row>
    <row r="11559" spans="1:8" x14ac:dyDescent="0.25">
      <c r="A11559" s="14" t="str">
        <f t="shared" si="180"/>
        <v>ruggiju012014</v>
      </c>
      <c r="B11559" s="19" t="s">
        <v>846</v>
      </c>
      <c r="C11559" s="19">
        <v>2014</v>
      </c>
      <c r="D11559" s="19" t="s">
        <v>2330</v>
      </c>
      <c r="E11559" s="19">
        <v>21</v>
      </c>
      <c r="F11559" s="19">
        <v>1</v>
      </c>
      <c r="G11559" s="19">
        <v>1</v>
      </c>
      <c r="H11559" s="19">
        <v>0</v>
      </c>
    </row>
    <row r="11560" spans="1:8" x14ac:dyDescent="0.25">
      <c r="A11560" s="14" t="str">
        <f t="shared" si="180"/>
        <v>ruggiju012014</v>
      </c>
      <c r="B11560" s="19" t="s">
        <v>846</v>
      </c>
      <c r="C11560" s="19">
        <v>2014</v>
      </c>
      <c r="D11560" s="19" t="s">
        <v>2331</v>
      </c>
      <c r="E11560" s="19">
        <v>115</v>
      </c>
      <c r="F11560" s="19">
        <v>1</v>
      </c>
      <c r="G11560" s="19">
        <v>1</v>
      </c>
      <c r="H11560" s="19">
        <v>0</v>
      </c>
    </row>
    <row r="11561" spans="1:8" x14ac:dyDescent="0.25">
      <c r="A11561" s="14" t="str">
        <f t="shared" si="180"/>
        <v>ruggiju012014</v>
      </c>
      <c r="B11561" s="19" t="s">
        <v>846</v>
      </c>
      <c r="C11561" s="19">
        <v>2014</v>
      </c>
      <c r="D11561" s="19" t="s">
        <v>2332</v>
      </c>
      <c r="E11561" s="19">
        <v>52</v>
      </c>
      <c r="F11561" s="19">
        <v>0</v>
      </c>
      <c r="G11561" s="19">
        <v>0</v>
      </c>
      <c r="H11561" s="19">
        <v>0</v>
      </c>
    </row>
    <row r="11562" spans="1:8" x14ac:dyDescent="0.25">
      <c r="A11562" s="14" t="str">
        <f t="shared" si="180"/>
        <v>ruizca012014</v>
      </c>
      <c r="B11562" s="19" t="s">
        <v>723</v>
      </c>
      <c r="C11562" s="19">
        <v>2014</v>
      </c>
      <c r="D11562" s="19" t="s">
        <v>2336</v>
      </c>
      <c r="E11562" s="19">
        <v>852</v>
      </c>
      <c r="F11562" s="19">
        <v>68</v>
      </c>
      <c r="G11562" s="19">
        <v>5</v>
      </c>
      <c r="H11562" s="19">
        <v>9</v>
      </c>
    </row>
    <row r="11563" spans="1:8" x14ac:dyDescent="0.25">
      <c r="A11563" s="14" t="str">
        <f t="shared" si="180"/>
        <v>ruppca012014</v>
      </c>
      <c r="B11563" s="19" t="s">
        <v>2051</v>
      </c>
      <c r="C11563" s="19">
        <v>2014</v>
      </c>
      <c r="D11563" s="19" t="s">
        <v>2336</v>
      </c>
      <c r="E11563" s="19">
        <v>130</v>
      </c>
      <c r="F11563" s="19">
        <v>18</v>
      </c>
      <c r="G11563" s="19">
        <v>2</v>
      </c>
      <c r="H11563" s="19">
        <v>2</v>
      </c>
    </row>
    <row r="11564" spans="1:8" x14ac:dyDescent="0.25">
      <c r="A11564" s="14" t="str">
        <f t="shared" si="180"/>
        <v>rusinch012014</v>
      </c>
      <c r="B11564" s="19" t="s">
        <v>1828</v>
      </c>
      <c r="C11564" s="19">
        <v>2014</v>
      </c>
      <c r="D11564" s="19" t="s">
        <v>2334</v>
      </c>
      <c r="E11564" s="19">
        <v>2</v>
      </c>
      <c r="F11564" s="19">
        <v>2</v>
      </c>
      <c r="G11564" s="19">
        <v>0</v>
      </c>
      <c r="H11564" s="19">
        <v>0</v>
      </c>
    </row>
    <row r="11565" spans="1:8" x14ac:dyDescent="0.25">
      <c r="A11565" s="14" t="str">
        <f t="shared" si="180"/>
        <v>russeja022014</v>
      </c>
      <c r="B11565" s="19" t="s">
        <v>1371</v>
      </c>
      <c r="C11565" s="19">
        <v>2014</v>
      </c>
      <c r="D11565" s="19" t="s">
        <v>2334</v>
      </c>
      <c r="E11565" s="19">
        <v>2</v>
      </c>
      <c r="F11565" s="19">
        <v>6</v>
      </c>
      <c r="G11565" s="19">
        <v>0</v>
      </c>
      <c r="H11565" s="19">
        <v>0</v>
      </c>
    </row>
    <row r="11566" spans="1:8" x14ac:dyDescent="0.25">
      <c r="A11566" s="14" t="str">
        <f t="shared" si="180"/>
        <v>russeja022014</v>
      </c>
      <c r="B11566" s="19" t="s">
        <v>1371</v>
      </c>
      <c r="C11566" s="19">
        <v>2014</v>
      </c>
      <c r="D11566" s="19" t="s">
        <v>2334</v>
      </c>
      <c r="E11566" s="19">
        <v>0</v>
      </c>
      <c r="F11566" s="19">
        <v>0</v>
      </c>
      <c r="G11566" s="19">
        <v>0</v>
      </c>
      <c r="H11566" s="19">
        <v>0</v>
      </c>
    </row>
    <row r="11567" spans="1:8" x14ac:dyDescent="0.25">
      <c r="A11567" s="14" t="str">
        <f t="shared" si="180"/>
        <v>rutlejo012014</v>
      </c>
      <c r="B11567" s="19" t="s">
        <v>1829</v>
      </c>
      <c r="C11567" s="19">
        <v>2014</v>
      </c>
      <c r="D11567" s="19" t="s">
        <v>39</v>
      </c>
      <c r="E11567" s="19">
        <v>25</v>
      </c>
      <c r="F11567" s="19">
        <v>27</v>
      </c>
      <c r="G11567" s="19">
        <v>2</v>
      </c>
      <c r="H11567" s="19">
        <v>6</v>
      </c>
    </row>
    <row r="11568" spans="1:8" x14ac:dyDescent="0.25">
      <c r="A11568" s="14" t="str">
        <f t="shared" si="180"/>
        <v>rutlejo012014</v>
      </c>
      <c r="B11568" s="19" t="s">
        <v>1829</v>
      </c>
      <c r="C11568" s="19">
        <v>2014</v>
      </c>
      <c r="D11568" s="19" t="s">
        <v>40</v>
      </c>
      <c r="E11568" s="19">
        <v>1</v>
      </c>
      <c r="F11568" s="19">
        <v>8</v>
      </c>
      <c r="G11568" s="19">
        <v>2</v>
      </c>
      <c r="H11568" s="19">
        <v>1</v>
      </c>
    </row>
    <row r="11569" spans="1:8" x14ac:dyDescent="0.25">
      <c r="A11569" s="14" t="str">
        <f t="shared" si="180"/>
        <v>rutlejo012014</v>
      </c>
      <c r="B11569" s="19" t="s">
        <v>1829</v>
      </c>
      <c r="C11569" s="19">
        <v>2014</v>
      </c>
      <c r="D11569" s="19" t="s">
        <v>2333</v>
      </c>
      <c r="E11569" s="19">
        <v>64</v>
      </c>
      <c r="F11569" s="19">
        <v>159</v>
      </c>
      <c r="G11569" s="19">
        <v>9</v>
      </c>
      <c r="H11569" s="19">
        <v>34</v>
      </c>
    </row>
    <row r="11570" spans="1:8" x14ac:dyDescent="0.25">
      <c r="A11570" s="14" t="str">
        <f t="shared" si="180"/>
        <v>ryanbr012014</v>
      </c>
      <c r="B11570" s="19" t="s">
        <v>847</v>
      </c>
      <c r="C11570" s="19">
        <v>2014</v>
      </c>
      <c r="D11570" s="19" t="s">
        <v>2335</v>
      </c>
      <c r="E11570" s="19">
        <v>8</v>
      </c>
      <c r="F11570" s="19">
        <v>1</v>
      </c>
      <c r="G11570" s="19">
        <v>0</v>
      </c>
      <c r="H11570" s="19">
        <v>1</v>
      </c>
    </row>
    <row r="11571" spans="1:8" x14ac:dyDescent="0.25">
      <c r="A11571" s="14" t="str">
        <f t="shared" si="180"/>
        <v>ryanbr012014</v>
      </c>
      <c r="B11571" s="19" t="s">
        <v>847</v>
      </c>
      <c r="C11571" s="19">
        <v>2014</v>
      </c>
      <c r="D11571" s="19" t="s">
        <v>39</v>
      </c>
      <c r="E11571" s="19">
        <v>25</v>
      </c>
      <c r="F11571" s="19">
        <v>50</v>
      </c>
      <c r="G11571" s="19">
        <v>1</v>
      </c>
      <c r="H11571" s="19">
        <v>11</v>
      </c>
    </row>
    <row r="11572" spans="1:8" x14ac:dyDescent="0.25">
      <c r="A11572" s="14" t="str">
        <f t="shared" si="180"/>
        <v>ryanbr012014</v>
      </c>
      <c r="B11572" s="19" t="s">
        <v>847</v>
      </c>
      <c r="C11572" s="19">
        <v>2014</v>
      </c>
      <c r="D11572" s="19" t="s">
        <v>40</v>
      </c>
      <c r="E11572" s="19">
        <v>2</v>
      </c>
      <c r="F11572" s="19">
        <v>7</v>
      </c>
      <c r="G11572" s="19">
        <v>0</v>
      </c>
      <c r="H11572" s="19">
        <v>1</v>
      </c>
    </row>
    <row r="11573" spans="1:8" x14ac:dyDescent="0.25">
      <c r="A11573" s="14" t="str">
        <f t="shared" si="180"/>
        <v>ryanbr012014</v>
      </c>
      <c r="B11573" s="19" t="s">
        <v>847</v>
      </c>
      <c r="C11573" s="19">
        <v>2014</v>
      </c>
      <c r="D11573" s="19" t="s">
        <v>2333</v>
      </c>
      <c r="E11573" s="19">
        <v>18</v>
      </c>
      <c r="F11573" s="19">
        <v>44</v>
      </c>
      <c r="G11573" s="19">
        <v>3</v>
      </c>
      <c r="H11573" s="19">
        <v>7</v>
      </c>
    </row>
    <row r="11574" spans="1:8" x14ac:dyDescent="0.25">
      <c r="A11574" s="14" t="str">
        <f t="shared" si="180"/>
        <v>ryanky012014</v>
      </c>
      <c r="B11574" s="19" t="s">
        <v>2276</v>
      </c>
      <c r="C11574" s="19">
        <v>2014</v>
      </c>
      <c r="D11574" s="19" t="s">
        <v>2334</v>
      </c>
      <c r="E11574" s="19">
        <v>2</v>
      </c>
      <c r="F11574" s="19">
        <v>1</v>
      </c>
      <c r="G11574" s="19">
        <v>0</v>
      </c>
      <c r="H11574" s="19">
        <v>0</v>
      </c>
    </row>
    <row r="11575" spans="1:8" x14ac:dyDescent="0.25">
      <c r="A11575" s="14" t="str">
        <f t="shared" si="180"/>
        <v>ryuhy012014</v>
      </c>
      <c r="B11575" s="19" t="s">
        <v>2052</v>
      </c>
      <c r="C11575" s="19">
        <v>2014</v>
      </c>
      <c r="D11575" s="19" t="s">
        <v>2334</v>
      </c>
      <c r="E11575" s="19">
        <v>7</v>
      </c>
      <c r="F11575" s="19">
        <v>25</v>
      </c>
      <c r="G11575" s="19">
        <v>1</v>
      </c>
      <c r="H11575" s="19">
        <v>3</v>
      </c>
    </row>
    <row r="11576" spans="1:8" x14ac:dyDescent="0.25">
      <c r="A11576" s="14" t="str">
        <f t="shared" si="180"/>
        <v>rzepcma012014</v>
      </c>
      <c r="B11576" s="19" t="s">
        <v>1179</v>
      </c>
      <c r="C11576" s="19">
        <v>2014</v>
      </c>
      <c r="D11576" s="19" t="s">
        <v>2334</v>
      </c>
      <c r="E11576" s="19">
        <v>3</v>
      </c>
      <c r="F11576" s="19">
        <v>5</v>
      </c>
      <c r="G11576" s="19">
        <v>1</v>
      </c>
      <c r="H11576" s="19">
        <v>0</v>
      </c>
    </row>
    <row r="11577" spans="1:8" x14ac:dyDescent="0.25">
      <c r="A11577" s="14" t="str">
        <f t="shared" si="180"/>
        <v>sabatcc012014</v>
      </c>
      <c r="B11577" s="19" t="s">
        <v>275</v>
      </c>
      <c r="C11577" s="19">
        <v>2014</v>
      </c>
      <c r="D11577" s="19" t="s">
        <v>2334</v>
      </c>
      <c r="E11577" s="19">
        <v>1</v>
      </c>
      <c r="F11577" s="19">
        <v>5</v>
      </c>
      <c r="G11577" s="19">
        <v>0</v>
      </c>
      <c r="H11577" s="19">
        <v>0</v>
      </c>
    </row>
    <row r="11578" spans="1:8" x14ac:dyDescent="0.25">
      <c r="A11578" s="14" t="str">
        <f t="shared" si="180"/>
        <v>sadleca022014</v>
      </c>
      <c r="B11578" s="19" t="s">
        <v>2277</v>
      </c>
      <c r="C11578" s="19">
        <v>2014</v>
      </c>
      <c r="D11578" s="19" t="s">
        <v>2334</v>
      </c>
      <c r="E11578" s="19">
        <v>3</v>
      </c>
      <c r="F11578" s="19">
        <v>1</v>
      </c>
      <c r="G11578" s="19">
        <v>0</v>
      </c>
      <c r="H11578" s="19">
        <v>0</v>
      </c>
    </row>
    <row r="11579" spans="1:8" x14ac:dyDescent="0.25">
      <c r="A11579" s="14" t="str">
        <f t="shared" si="180"/>
        <v>salasfe012014</v>
      </c>
      <c r="B11579" s="19" t="s">
        <v>1373</v>
      </c>
      <c r="C11579" s="19">
        <v>2014</v>
      </c>
      <c r="D11579" s="19" t="s">
        <v>2334</v>
      </c>
      <c r="E11579" s="19">
        <v>6</v>
      </c>
      <c r="F11579" s="19">
        <v>7</v>
      </c>
      <c r="G11579" s="19">
        <v>0</v>
      </c>
      <c r="H11579" s="19">
        <v>1</v>
      </c>
    </row>
    <row r="11580" spans="1:8" x14ac:dyDescent="0.25">
      <c r="A11580" s="14" t="str">
        <f t="shared" si="180"/>
        <v>salazda012014</v>
      </c>
      <c r="B11580" s="19" t="s">
        <v>2053</v>
      </c>
      <c r="C11580" s="19">
        <v>2014</v>
      </c>
      <c r="D11580" s="19" t="s">
        <v>2334</v>
      </c>
      <c r="E11580" s="19">
        <v>3</v>
      </c>
      <c r="F11580" s="19">
        <v>6</v>
      </c>
      <c r="G11580" s="19">
        <v>0</v>
      </c>
      <c r="H11580" s="19">
        <v>1</v>
      </c>
    </row>
    <row r="11581" spans="1:8" x14ac:dyDescent="0.25">
      <c r="A11581" s="14" t="str">
        <f t="shared" si="180"/>
        <v>salech012014</v>
      </c>
      <c r="B11581" s="19" t="s">
        <v>1374</v>
      </c>
      <c r="C11581" s="19">
        <v>2014</v>
      </c>
      <c r="D11581" s="19" t="s">
        <v>2334</v>
      </c>
      <c r="E11581" s="19">
        <v>4</v>
      </c>
      <c r="F11581" s="19">
        <v>13</v>
      </c>
      <c r="G11581" s="19">
        <v>0</v>
      </c>
      <c r="H11581" s="19">
        <v>0</v>
      </c>
    </row>
    <row r="11582" spans="1:8" x14ac:dyDescent="0.25">
      <c r="A11582" s="14" t="str">
        <f t="shared" si="180"/>
        <v>saltaja012014</v>
      </c>
      <c r="B11582" s="19" t="s">
        <v>848</v>
      </c>
      <c r="C11582" s="19">
        <v>2014</v>
      </c>
      <c r="D11582" s="19" t="s">
        <v>2336</v>
      </c>
      <c r="E11582" s="19">
        <v>741</v>
      </c>
      <c r="F11582" s="19">
        <v>45</v>
      </c>
      <c r="G11582" s="19">
        <v>15</v>
      </c>
      <c r="H11582" s="19">
        <v>6</v>
      </c>
    </row>
    <row r="11583" spans="1:8" x14ac:dyDescent="0.25">
      <c r="A11583" s="14" t="str">
        <f t="shared" si="180"/>
        <v>samarje012014</v>
      </c>
      <c r="B11583" s="19" t="s">
        <v>1007</v>
      </c>
      <c r="C11583" s="19">
        <v>2014</v>
      </c>
      <c r="D11583" s="19" t="s">
        <v>2334</v>
      </c>
      <c r="E11583" s="19">
        <v>15</v>
      </c>
      <c r="F11583" s="19">
        <v>12</v>
      </c>
      <c r="G11583" s="19">
        <v>3</v>
      </c>
      <c r="H11583" s="19">
        <v>1</v>
      </c>
    </row>
    <row r="11584" spans="1:8" x14ac:dyDescent="0.25">
      <c r="A11584" s="14" t="str">
        <f t="shared" si="180"/>
        <v>samarje012014</v>
      </c>
      <c r="B11584" s="19" t="s">
        <v>1007</v>
      </c>
      <c r="C11584" s="19">
        <v>2014</v>
      </c>
      <c r="D11584" s="19" t="s">
        <v>2334</v>
      </c>
      <c r="E11584" s="19">
        <v>3</v>
      </c>
      <c r="F11584" s="19">
        <v>10</v>
      </c>
      <c r="G11584" s="19">
        <v>0</v>
      </c>
      <c r="H11584" s="19">
        <v>1</v>
      </c>
    </row>
    <row r="11585" spans="1:8" x14ac:dyDescent="0.25">
      <c r="A11585" s="14" t="str">
        <f t="shared" si="180"/>
        <v>sanchaa012014</v>
      </c>
      <c r="B11585" s="19" t="s">
        <v>2278</v>
      </c>
      <c r="C11585" s="19">
        <v>2014</v>
      </c>
      <c r="D11585" s="19" t="s">
        <v>2334</v>
      </c>
      <c r="E11585" s="19">
        <v>0</v>
      </c>
      <c r="F11585" s="19">
        <v>11</v>
      </c>
      <c r="G11585" s="19">
        <v>1</v>
      </c>
      <c r="H11585" s="19">
        <v>0</v>
      </c>
    </row>
    <row r="11586" spans="1:8" x14ac:dyDescent="0.25">
      <c r="A11586" s="14" t="str">
        <f t="shared" si="180"/>
        <v>sanchan012014</v>
      </c>
      <c r="B11586" s="19" t="s">
        <v>726</v>
      </c>
      <c r="C11586" s="19">
        <v>2014</v>
      </c>
      <c r="D11586" s="19" t="s">
        <v>2334</v>
      </c>
      <c r="E11586" s="19">
        <v>11</v>
      </c>
      <c r="F11586" s="19">
        <v>18</v>
      </c>
      <c r="G11586" s="19">
        <v>0</v>
      </c>
      <c r="H11586" s="19">
        <v>2</v>
      </c>
    </row>
    <row r="11587" spans="1:8" x14ac:dyDescent="0.25">
      <c r="A11587" s="14" t="str">
        <f t="shared" ref="A11587:A11650" si="181">B11587&amp;C11587</f>
        <v>sanchca012014</v>
      </c>
      <c r="B11587" s="19" t="s">
        <v>2279</v>
      </c>
      <c r="C11587" s="19">
        <v>2014</v>
      </c>
      <c r="D11587" s="19" t="s">
        <v>39</v>
      </c>
      <c r="E11587" s="19">
        <v>49</v>
      </c>
      <c r="F11587" s="19">
        <v>72</v>
      </c>
      <c r="G11587" s="19">
        <v>1</v>
      </c>
      <c r="H11587" s="19">
        <v>18</v>
      </c>
    </row>
    <row r="11588" spans="1:8" x14ac:dyDescent="0.25">
      <c r="A11588" s="14" t="str">
        <f t="shared" si="181"/>
        <v>sanchca012014</v>
      </c>
      <c r="B11588" s="19" t="s">
        <v>2279</v>
      </c>
      <c r="C11588" s="19">
        <v>2014</v>
      </c>
      <c r="D11588" s="19" t="s">
        <v>2333</v>
      </c>
      <c r="E11588" s="19">
        <v>1</v>
      </c>
      <c r="F11588" s="19">
        <v>5</v>
      </c>
      <c r="G11588" s="19">
        <v>0</v>
      </c>
      <c r="H11588" s="19">
        <v>0</v>
      </c>
    </row>
    <row r="11589" spans="1:8" x14ac:dyDescent="0.25">
      <c r="A11589" s="14" t="str">
        <f t="shared" si="181"/>
        <v>sanchga012014</v>
      </c>
      <c r="B11589" s="19" t="s">
        <v>1008</v>
      </c>
      <c r="C11589" s="19">
        <v>2014</v>
      </c>
      <c r="D11589" s="19" t="s">
        <v>2335</v>
      </c>
      <c r="E11589" s="19">
        <v>554</v>
      </c>
      <c r="F11589" s="19">
        <v>38</v>
      </c>
      <c r="G11589" s="19">
        <v>3</v>
      </c>
      <c r="H11589" s="19">
        <v>46</v>
      </c>
    </row>
    <row r="11590" spans="1:8" x14ac:dyDescent="0.25">
      <c r="A11590" s="14" t="str">
        <f t="shared" si="181"/>
        <v>sanchga012014</v>
      </c>
      <c r="B11590" s="19" t="s">
        <v>1008</v>
      </c>
      <c r="C11590" s="19">
        <v>2014</v>
      </c>
      <c r="D11590" s="19" t="s">
        <v>2331</v>
      </c>
      <c r="E11590" s="19">
        <v>0</v>
      </c>
      <c r="F11590" s="19">
        <v>0</v>
      </c>
      <c r="G11590" s="19">
        <v>0</v>
      </c>
      <c r="H11590" s="19">
        <v>0</v>
      </c>
    </row>
    <row r="11591" spans="1:8" x14ac:dyDescent="0.25">
      <c r="A11591" s="14" t="str">
        <f t="shared" si="181"/>
        <v>sanchga012014</v>
      </c>
      <c r="B11591" s="19" t="s">
        <v>1008</v>
      </c>
      <c r="C11591" s="19">
        <v>2014</v>
      </c>
      <c r="D11591" s="19" t="s">
        <v>2332</v>
      </c>
      <c r="E11591" s="19">
        <v>0</v>
      </c>
      <c r="F11591" s="19">
        <v>0</v>
      </c>
      <c r="G11591" s="19">
        <v>0</v>
      </c>
      <c r="H11591" s="19">
        <v>0</v>
      </c>
    </row>
    <row r="11592" spans="1:8" x14ac:dyDescent="0.25">
      <c r="A11592" s="14" t="str">
        <f t="shared" si="181"/>
        <v>sanchhe012014</v>
      </c>
      <c r="B11592" s="19" t="s">
        <v>1606</v>
      </c>
      <c r="C11592" s="19">
        <v>2014</v>
      </c>
      <c r="D11592" s="19" t="s">
        <v>2335</v>
      </c>
      <c r="E11592" s="19">
        <v>6</v>
      </c>
      <c r="F11592" s="19">
        <v>1</v>
      </c>
      <c r="G11592" s="19">
        <v>0</v>
      </c>
      <c r="H11592" s="19">
        <v>0</v>
      </c>
    </row>
    <row r="11593" spans="1:8" x14ac:dyDescent="0.25">
      <c r="A11593" s="14" t="str">
        <f t="shared" si="181"/>
        <v>sanchhe012014</v>
      </c>
      <c r="B11593" s="19" t="s">
        <v>1606</v>
      </c>
      <c r="C11593" s="19">
        <v>2014</v>
      </c>
      <c r="D11593" s="19" t="s">
        <v>2336</v>
      </c>
      <c r="E11593" s="19">
        <v>261</v>
      </c>
      <c r="F11593" s="19">
        <v>28</v>
      </c>
      <c r="G11593" s="19">
        <v>3</v>
      </c>
      <c r="H11593" s="19">
        <v>1</v>
      </c>
    </row>
    <row r="11594" spans="1:8" x14ac:dyDescent="0.25">
      <c r="A11594" s="14" t="str">
        <f t="shared" si="181"/>
        <v>sanchto012014</v>
      </c>
      <c r="B11594" s="19" t="s">
        <v>2054</v>
      </c>
      <c r="C11594" s="19">
        <v>2014</v>
      </c>
      <c r="D11594" s="19" t="s">
        <v>2336</v>
      </c>
      <c r="E11594" s="19">
        <v>135</v>
      </c>
      <c r="F11594" s="19">
        <v>10</v>
      </c>
      <c r="G11594" s="19">
        <v>5</v>
      </c>
      <c r="H11594" s="19">
        <v>0</v>
      </c>
    </row>
    <row r="11595" spans="1:8" x14ac:dyDescent="0.25">
      <c r="A11595" s="14" t="str">
        <f t="shared" si="181"/>
        <v>sandopa012014</v>
      </c>
      <c r="B11595" s="19" t="s">
        <v>1009</v>
      </c>
      <c r="C11595" s="19">
        <v>2014</v>
      </c>
      <c r="D11595" s="19" t="s">
        <v>40</v>
      </c>
      <c r="E11595" s="19">
        <v>89</v>
      </c>
      <c r="F11595" s="19">
        <v>282</v>
      </c>
      <c r="G11595" s="19">
        <v>11</v>
      </c>
      <c r="H11595" s="19">
        <v>27</v>
      </c>
    </row>
    <row r="11596" spans="1:8" x14ac:dyDescent="0.25">
      <c r="A11596" s="14" t="str">
        <f t="shared" si="181"/>
        <v>santaca012014</v>
      </c>
      <c r="B11596" s="19" t="s">
        <v>1376</v>
      </c>
      <c r="C11596" s="19">
        <v>2014</v>
      </c>
      <c r="D11596" s="19" t="s">
        <v>2335</v>
      </c>
      <c r="E11596" s="19">
        <v>842</v>
      </c>
      <c r="F11596" s="19">
        <v>64</v>
      </c>
      <c r="G11596" s="19">
        <v>5</v>
      </c>
      <c r="H11596" s="19">
        <v>71</v>
      </c>
    </row>
    <row r="11597" spans="1:8" x14ac:dyDescent="0.25">
      <c r="A11597" s="14" t="str">
        <f t="shared" si="181"/>
        <v>santaca012014</v>
      </c>
      <c r="B11597" s="19" t="s">
        <v>1376</v>
      </c>
      <c r="C11597" s="19">
        <v>2014</v>
      </c>
      <c r="D11597" s="19" t="s">
        <v>40</v>
      </c>
      <c r="E11597" s="19">
        <v>25</v>
      </c>
      <c r="F11597" s="19">
        <v>35</v>
      </c>
      <c r="G11597" s="19">
        <v>6</v>
      </c>
      <c r="H11597" s="19">
        <v>3</v>
      </c>
    </row>
    <row r="11598" spans="1:8" x14ac:dyDescent="0.25">
      <c r="A11598" s="14" t="str">
        <f t="shared" si="181"/>
        <v>santaca012014</v>
      </c>
      <c r="B11598" s="19" t="s">
        <v>1376</v>
      </c>
      <c r="C11598" s="19">
        <v>2014</v>
      </c>
      <c r="D11598" s="19" t="s">
        <v>2336</v>
      </c>
      <c r="E11598" s="19">
        <v>94</v>
      </c>
      <c r="F11598" s="19">
        <v>10</v>
      </c>
      <c r="G11598" s="19">
        <v>0</v>
      </c>
      <c r="H11598" s="19">
        <v>1</v>
      </c>
    </row>
    <row r="11599" spans="1:8" x14ac:dyDescent="0.25">
      <c r="A11599" s="14" t="str">
        <f t="shared" si="181"/>
        <v>santada012014</v>
      </c>
      <c r="B11599" s="19" t="s">
        <v>2280</v>
      </c>
      <c r="C11599" s="19">
        <v>2014</v>
      </c>
      <c r="D11599" s="19" t="s">
        <v>2329</v>
      </c>
      <c r="E11599" s="19">
        <v>167</v>
      </c>
      <c r="F11599" s="19">
        <v>5</v>
      </c>
      <c r="G11599" s="19">
        <v>4</v>
      </c>
      <c r="H11599" s="19">
        <v>0</v>
      </c>
    </row>
    <row r="11600" spans="1:8" x14ac:dyDescent="0.25">
      <c r="A11600" s="14" t="str">
        <f t="shared" si="181"/>
        <v>santada012014</v>
      </c>
      <c r="B11600" s="19" t="s">
        <v>2280</v>
      </c>
      <c r="C11600" s="19">
        <v>2014</v>
      </c>
      <c r="D11600" s="19" t="s">
        <v>2331</v>
      </c>
      <c r="E11600" s="19">
        <v>167</v>
      </c>
      <c r="F11600" s="19">
        <v>5</v>
      </c>
      <c r="G11600" s="19">
        <v>4</v>
      </c>
      <c r="H11600" s="19">
        <v>0</v>
      </c>
    </row>
    <row r="11601" spans="1:8" x14ac:dyDescent="0.25">
      <c r="A11601" s="14" t="str">
        <f t="shared" si="181"/>
        <v>santada012014</v>
      </c>
      <c r="B11601" s="19" t="s">
        <v>2280</v>
      </c>
      <c r="C11601" s="19">
        <v>2014</v>
      </c>
      <c r="D11601" s="19" t="s">
        <v>2333</v>
      </c>
      <c r="E11601" s="19">
        <v>53</v>
      </c>
      <c r="F11601" s="19">
        <v>65</v>
      </c>
      <c r="G11601" s="19">
        <v>2</v>
      </c>
      <c r="H11601" s="19">
        <v>15</v>
      </c>
    </row>
    <row r="11602" spans="1:8" x14ac:dyDescent="0.25">
      <c r="A11602" s="14" t="str">
        <f t="shared" si="181"/>
        <v>santado012014</v>
      </c>
      <c r="B11602" s="19" t="s">
        <v>2281</v>
      </c>
      <c r="C11602" s="19">
        <v>2014</v>
      </c>
      <c r="D11602" s="19" t="s">
        <v>2330</v>
      </c>
      <c r="E11602" s="19">
        <v>4</v>
      </c>
      <c r="F11602" s="19">
        <v>1</v>
      </c>
      <c r="G11602" s="19">
        <v>0</v>
      </c>
      <c r="H11602" s="19">
        <v>0</v>
      </c>
    </row>
    <row r="11603" spans="1:8" x14ac:dyDescent="0.25">
      <c r="A11603" s="14" t="str">
        <f t="shared" si="181"/>
        <v>santado012014</v>
      </c>
      <c r="B11603" s="19" t="s">
        <v>2281</v>
      </c>
      <c r="C11603" s="19">
        <v>2014</v>
      </c>
      <c r="D11603" s="19" t="s">
        <v>2331</v>
      </c>
      <c r="E11603" s="19">
        <v>6</v>
      </c>
      <c r="F11603" s="19">
        <v>1</v>
      </c>
      <c r="G11603" s="19">
        <v>0</v>
      </c>
      <c r="H11603" s="19">
        <v>0</v>
      </c>
    </row>
    <row r="11604" spans="1:8" x14ac:dyDescent="0.25">
      <c r="A11604" s="14" t="str">
        <f t="shared" si="181"/>
        <v>santado012014</v>
      </c>
      <c r="B11604" s="19" t="s">
        <v>2281</v>
      </c>
      <c r="C11604" s="19">
        <v>2014</v>
      </c>
      <c r="D11604" s="19" t="s">
        <v>2332</v>
      </c>
      <c r="E11604" s="19">
        <v>2</v>
      </c>
      <c r="F11604" s="19">
        <v>0</v>
      </c>
      <c r="G11604" s="19">
        <v>0</v>
      </c>
      <c r="H11604" s="19">
        <v>0</v>
      </c>
    </row>
    <row r="11605" spans="1:8" x14ac:dyDescent="0.25">
      <c r="A11605" s="14" t="str">
        <f t="shared" si="181"/>
        <v>santaer012014</v>
      </c>
      <c r="B11605" s="19" t="s">
        <v>597</v>
      </c>
      <c r="C11605" s="19">
        <v>2014</v>
      </c>
      <c r="D11605" s="19" t="s">
        <v>2334</v>
      </c>
      <c r="E11605" s="19">
        <v>17</v>
      </c>
      <c r="F11605" s="19">
        <v>20</v>
      </c>
      <c r="G11605" s="19">
        <v>1</v>
      </c>
      <c r="H11605" s="19">
        <v>1</v>
      </c>
    </row>
    <row r="11606" spans="1:8" x14ac:dyDescent="0.25">
      <c r="A11606" s="14" t="str">
        <f t="shared" si="181"/>
        <v>santihe012014</v>
      </c>
      <c r="B11606" s="19" t="s">
        <v>1609</v>
      </c>
      <c r="C11606" s="19">
        <v>2014</v>
      </c>
      <c r="D11606" s="19" t="s">
        <v>2334</v>
      </c>
      <c r="E11606" s="19">
        <v>3</v>
      </c>
      <c r="F11606" s="19">
        <v>17</v>
      </c>
      <c r="G11606" s="19">
        <v>2</v>
      </c>
      <c r="H11606" s="19">
        <v>0</v>
      </c>
    </row>
    <row r="11607" spans="1:8" x14ac:dyDescent="0.25">
      <c r="A11607" s="14" t="str">
        <f t="shared" si="181"/>
        <v>santira012014</v>
      </c>
      <c r="B11607" s="19" t="s">
        <v>337</v>
      </c>
      <c r="C11607" s="19">
        <v>2014</v>
      </c>
      <c r="D11607" s="19" t="s">
        <v>39</v>
      </c>
      <c r="E11607" s="19">
        <v>25</v>
      </c>
      <c r="F11607" s="19">
        <v>47</v>
      </c>
      <c r="G11607" s="19">
        <v>1</v>
      </c>
      <c r="H11607" s="19">
        <v>8</v>
      </c>
    </row>
    <row r="11608" spans="1:8" x14ac:dyDescent="0.25">
      <c r="A11608" s="14" t="str">
        <f t="shared" si="181"/>
        <v>santira012014</v>
      </c>
      <c r="B11608" s="19" t="s">
        <v>337</v>
      </c>
      <c r="C11608" s="19">
        <v>2014</v>
      </c>
      <c r="D11608" s="19" t="s">
        <v>40</v>
      </c>
      <c r="E11608" s="19">
        <v>22</v>
      </c>
      <c r="F11608" s="19">
        <v>33</v>
      </c>
      <c r="G11608" s="19">
        <v>4</v>
      </c>
      <c r="H11608" s="19">
        <v>2</v>
      </c>
    </row>
    <row r="11609" spans="1:8" x14ac:dyDescent="0.25">
      <c r="A11609" s="14" t="str">
        <f t="shared" si="181"/>
        <v>santira012014</v>
      </c>
      <c r="B11609" s="19" t="s">
        <v>337</v>
      </c>
      <c r="C11609" s="19">
        <v>2014</v>
      </c>
      <c r="D11609" s="19" t="s">
        <v>2330</v>
      </c>
      <c r="E11609" s="19">
        <v>0</v>
      </c>
      <c r="F11609" s="19">
        <v>0</v>
      </c>
      <c r="G11609" s="19">
        <v>0</v>
      </c>
      <c r="H11609" s="19">
        <v>0</v>
      </c>
    </row>
    <row r="11610" spans="1:8" x14ac:dyDescent="0.25">
      <c r="A11610" s="14" t="str">
        <f t="shared" si="181"/>
        <v>santira012014</v>
      </c>
      <c r="B11610" s="19" t="s">
        <v>337</v>
      </c>
      <c r="C11610" s="19">
        <v>2014</v>
      </c>
      <c r="D11610" s="19" t="s">
        <v>2331</v>
      </c>
      <c r="E11610" s="19">
        <v>0</v>
      </c>
      <c r="F11610" s="19">
        <v>0</v>
      </c>
      <c r="G11610" s="19">
        <v>0</v>
      </c>
      <c r="H11610" s="19">
        <v>0</v>
      </c>
    </row>
    <row r="11611" spans="1:8" x14ac:dyDescent="0.25">
      <c r="A11611" s="14" t="str">
        <f t="shared" si="181"/>
        <v>santira012014</v>
      </c>
      <c r="B11611" s="19" t="s">
        <v>337</v>
      </c>
      <c r="C11611" s="19">
        <v>2014</v>
      </c>
      <c r="D11611" s="19" t="s">
        <v>2333</v>
      </c>
      <c r="E11611" s="19">
        <v>17</v>
      </c>
      <c r="F11611" s="19">
        <v>50</v>
      </c>
      <c r="G11611" s="19">
        <v>0</v>
      </c>
      <c r="H11611" s="19">
        <v>8</v>
      </c>
    </row>
    <row r="11612" spans="1:8" x14ac:dyDescent="0.25">
      <c r="A11612" s="14" t="str">
        <f t="shared" si="181"/>
        <v>santose012014</v>
      </c>
      <c r="B11612" s="19" t="s">
        <v>1377</v>
      </c>
      <c r="C11612" s="19">
        <v>2014</v>
      </c>
      <c r="D11612" s="19" t="s">
        <v>2334</v>
      </c>
      <c r="E11612" s="19">
        <v>2</v>
      </c>
      <c r="F11612" s="19">
        <v>1</v>
      </c>
      <c r="G11612" s="19">
        <v>0</v>
      </c>
      <c r="H11612" s="19">
        <v>0</v>
      </c>
    </row>
    <row r="11613" spans="1:8" x14ac:dyDescent="0.25">
      <c r="A11613" s="14" t="str">
        <f t="shared" si="181"/>
        <v>sardilu012014</v>
      </c>
      <c r="B11613" s="19" t="s">
        <v>2282</v>
      </c>
      <c r="C11613" s="19">
        <v>2014</v>
      </c>
      <c r="D11613" s="19" t="s">
        <v>39</v>
      </c>
      <c r="E11613" s="19">
        <v>26</v>
      </c>
      <c r="F11613" s="19">
        <v>33</v>
      </c>
      <c r="G11613" s="19">
        <v>0</v>
      </c>
      <c r="H11613" s="19">
        <v>10</v>
      </c>
    </row>
    <row r="11614" spans="1:8" x14ac:dyDescent="0.25">
      <c r="A11614" s="14" t="str">
        <f t="shared" si="181"/>
        <v>sardilu012014</v>
      </c>
      <c r="B11614" s="19" t="s">
        <v>2282</v>
      </c>
      <c r="C11614" s="19">
        <v>2014</v>
      </c>
      <c r="D11614" s="19" t="s">
        <v>40</v>
      </c>
      <c r="E11614" s="19">
        <v>4</v>
      </c>
      <c r="F11614" s="19">
        <v>7</v>
      </c>
      <c r="G11614" s="19">
        <v>1</v>
      </c>
      <c r="H11614" s="19">
        <v>1</v>
      </c>
    </row>
    <row r="11615" spans="1:8" x14ac:dyDescent="0.25">
      <c r="A11615" s="14" t="str">
        <f t="shared" si="181"/>
        <v>sardilu012014</v>
      </c>
      <c r="B11615" s="19" t="s">
        <v>2282</v>
      </c>
      <c r="C11615" s="19">
        <v>2014</v>
      </c>
      <c r="D11615" s="19" t="s">
        <v>2333</v>
      </c>
      <c r="E11615" s="19">
        <v>14</v>
      </c>
      <c r="F11615" s="19">
        <v>29</v>
      </c>
      <c r="G11615" s="19">
        <v>3</v>
      </c>
      <c r="H11615" s="19">
        <v>6</v>
      </c>
    </row>
    <row r="11616" spans="1:8" x14ac:dyDescent="0.25">
      <c r="A11616" s="14" t="str">
        <f t="shared" si="181"/>
        <v>satinjo012014</v>
      </c>
      <c r="B11616" s="19" t="s">
        <v>1611</v>
      </c>
      <c r="C11616" s="19">
        <v>2014</v>
      </c>
      <c r="D11616" s="19" t="s">
        <v>2335</v>
      </c>
      <c r="E11616" s="19">
        <v>50</v>
      </c>
      <c r="F11616" s="19">
        <v>3</v>
      </c>
      <c r="G11616" s="19">
        <v>0</v>
      </c>
      <c r="H11616" s="19">
        <v>4</v>
      </c>
    </row>
    <row r="11617" spans="1:8" x14ac:dyDescent="0.25">
      <c r="A11617" s="14" t="str">
        <f t="shared" si="181"/>
        <v>satinjo012014</v>
      </c>
      <c r="B11617" s="19" t="s">
        <v>1611</v>
      </c>
      <c r="C11617" s="19">
        <v>2014</v>
      </c>
      <c r="D11617" s="19" t="s">
        <v>40</v>
      </c>
      <c r="E11617" s="19">
        <v>0</v>
      </c>
      <c r="F11617" s="19">
        <v>1</v>
      </c>
      <c r="G11617" s="19">
        <v>0</v>
      </c>
      <c r="H11617" s="19">
        <v>0</v>
      </c>
    </row>
    <row r="11618" spans="1:8" x14ac:dyDescent="0.25">
      <c r="A11618" s="14" t="str">
        <f t="shared" si="181"/>
        <v>saundjo012014</v>
      </c>
      <c r="B11618" s="19" t="s">
        <v>598</v>
      </c>
      <c r="C11618" s="19">
        <v>2014</v>
      </c>
      <c r="D11618" s="19" t="s">
        <v>2334</v>
      </c>
      <c r="E11618" s="19">
        <v>2</v>
      </c>
      <c r="F11618" s="19">
        <v>5</v>
      </c>
      <c r="G11618" s="19">
        <v>1</v>
      </c>
      <c r="H11618" s="19">
        <v>1</v>
      </c>
    </row>
    <row r="11619" spans="1:8" x14ac:dyDescent="0.25">
      <c r="A11619" s="14" t="str">
        <f t="shared" si="181"/>
        <v>saundjo012014</v>
      </c>
      <c r="B11619" s="19" t="s">
        <v>598</v>
      </c>
      <c r="C11619" s="19">
        <v>2014</v>
      </c>
      <c r="D11619" s="19" t="s">
        <v>2334</v>
      </c>
      <c r="E11619" s="19">
        <v>0</v>
      </c>
      <c r="F11619" s="19">
        <v>1</v>
      </c>
      <c r="G11619" s="19">
        <v>0</v>
      </c>
      <c r="H11619" s="19">
        <v>0</v>
      </c>
    </row>
    <row r="11620" spans="1:8" x14ac:dyDescent="0.25">
      <c r="A11620" s="14" t="str">
        <f t="shared" si="181"/>
        <v>saundmi012014</v>
      </c>
      <c r="B11620" s="19" t="s">
        <v>1180</v>
      </c>
      <c r="C11620" s="19">
        <v>2014</v>
      </c>
      <c r="D11620" s="19" t="s">
        <v>2329</v>
      </c>
      <c r="E11620" s="19">
        <v>23</v>
      </c>
      <c r="F11620" s="19">
        <v>0</v>
      </c>
      <c r="G11620" s="19">
        <v>0</v>
      </c>
      <c r="H11620" s="19">
        <v>0</v>
      </c>
    </row>
    <row r="11621" spans="1:8" x14ac:dyDescent="0.25">
      <c r="A11621" s="14" t="str">
        <f t="shared" si="181"/>
        <v>saundmi012014</v>
      </c>
      <c r="B11621" s="19" t="s">
        <v>1180</v>
      </c>
      <c r="C11621" s="19">
        <v>2014</v>
      </c>
      <c r="D11621" s="19" t="s">
        <v>2330</v>
      </c>
      <c r="E11621" s="19">
        <v>0</v>
      </c>
      <c r="F11621" s="19">
        <v>0</v>
      </c>
      <c r="G11621" s="19">
        <v>0</v>
      </c>
      <c r="H11621" s="19">
        <v>0</v>
      </c>
    </row>
    <row r="11622" spans="1:8" x14ac:dyDescent="0.25">
      <c r="A11622" s="14" t="str">
        <f t="shared" si="181"/>
        <v>saundmi012014</v>
      </c>
      <c r="B11622" s="19" t="s">
        <v>1180</v>
      </c>
      <c r="C11622" s="19">
        <v>2014</v>
      </c>
      <c r="D11622" s="19" t="s">
        <v>2331</v>
      </c>
      <c r="E11622" s="19">
        <v>127</v>
      </c>
      <c r="F11622" s="19">
        <v>1</v>
      </c>
      <c r="G11622" s="19">
        <v>0</v>
      </c>
      <c r="H11622" s="19">
        <v>0</v>
      </c>
    </row>
    <row r="11623" spans="1:8" x14ac:dyDescent="0.25">
      <c r="A11623" s="14" t="str">
        <f t="shared" si="181"/>
        <v>saundmi012014</v>
      </c>
      <c r="B11623" s="19" t="s">
        <v>1180</v>
      </c>
      <c r="C11623" s="19">
        <v>2014</v>
      </c>
      <c r="D11623" s="19" t="s">
        <v>2332</v>
      </c>
      <c r="E11623" s="19">
        <v>104</v>
      </c>
      <c r="F11623" s="19">
        <v>1</v>
      </c>
      <c r="G11623" s="19">
        <v>0</v>
      </c>
      <c r="H11623" s="19">
        <v>0</v>
      </c>
    </row>
    <row r="11624" spans="1:8" x14ac:dyDescent="0.25">
      <c r="A11624" s="14" t="str">
        <f t="shared" si="181"/>
        <v>saverjo012014</v>
      </c>
      <c r="B11624" s="19" t="s">
        <v>1612</v>
      </c>
      <c r="C11624" s="19">
        <v>2014</v>
      </c>
      <c r="D11624" s="19" t="s">
        <v>2334</v>
      </c>
      <c r="E11624" s="19">
        <v>0</v>
      </c>
      <c r="F11624" s="19">
        <v>0</v>
      </c>
      <c r="G11624" s="19">
        <v>0</v>
      </c>
      <c r="H11624" s="19">
        <v>0</v>
      </c>
    </row>
    <row r="11625" spans="1:8" x14ac:dyDescent="0.25">
      <c r="A11625" s="14" t="str">
        <f t="shared" si="181"/>
        <v>scahiro012014</v>
      </c>
      <c r="B11625" s="19" t="s">
        <v>1830</v>
      </c>
      <c r="C11625" s="19">
        <v>2014</v>
      </c>
      <c r="D11625" s="19" t="s">
        <v>2334</v>
      </c>
      <c r="E11625" s="19">
        <v>3</v>
      </c>
      <c r="F11625" s="19">
        <v>2</v>
      </c>
      <c r="G11625" s="19">
        <v>0</v>
      </c>
      <c r="H11625" s="19">
        <v>0</v>
      </c>
    </row>
    <row r="11626" spans="1:8" x14ac:dyDescent="0.25">
      <c r="A11626" s="14" t="str">
        <f t="shared" si="181"/>
        <v>schafjo022014</v>
      </c>
      <c r="B11626" s="19" t="s">
        <v>1182</v>
      </c>
      <c r="C11626" s="19">
        <v>2014</v>
      </c>
      <c r="D11626" s="19" t="s">
        <v>2329</v>
      </c>
      <c r="E11626" s="19">
        <v>30</v>
      </c>
      <c r="F11626" s="19">
        <v>0</v>
      </c>
      <c r="G11626" s="19">
        <v>0</v>
      </c>
      <c r="H11626" s="19">
        <v>0</v>
      </c>
    </row>
    <row r="11627" spans="1:8" x14ac:dyDescent="0.25">
      <c r="A11627" s="14" t="str">
        <f t="shared" si="181"/>
        <v>schafjo022014</v>
      </c>
      <c r="B11627" s="19" t="s">
        <v>1182</v>
      </c>
      <c r="C11627" s="19">
        <v>2014</v>
      </c>
      <c r="D11627" s="19" t="s">
        <v>2329</v>
      </c>
      <c r="E11627" s="19">
        <v>22</v>
      </c>
      <c r="F11627" s="19">
        <v>0</v>
      </c>
      <c r="G11627" s="19">
        <v>1</v>
      </c>
      <c r="H11627" s="19">
        <v>0</v>
      </c>
    </row>
    <row r="11628" spans="1:8" x14ac:dyDescent="0.25">
      <c r="A11628" s="14" t="str">
        <f t="shared" si="181"/>
        <v>schafjo022014</v>
      </c>
      <c r="B11628" s="19" t="s">
        <v>1182</v>
      </c>
      <c r="C11628" s="19">
        <v>2014</v>
      </c>
      <c r="D11628" s="19" t="s">
        <v>2330</v>
      </c>
      <c r="E11628" s="19">
        <v>8</v>
      </c>
      <c r="F11628" s="19">
        <v>0</v>
      </c>
      <c r="G11628" s="19">
        <v>0</v>
      </c>
      <c r="H11628" s="19">
        <v>0</v>
      </c>
    </row>
    <row r="11629" spans="1:8" x14ac:dyDescent="0.25">
      <c r="A11629" s="14" t="str">
        <f t="shared" si="181"/>
        <v>schafjo022014</v>
      </c>
      <c r="B11629" s="19" t="s">
        <v>1182</v>
      </c>
      <c r="C11629" s="19">
        <v>2014</v>
      </c>
      <c r="D11629" s="19" t="s">
        <v>2330</v>
      </c>
      <c r="E11629" s="19">
        <v>59</v>
      </c>
      <c r="F11629" s="19">
        <v>2</v>
      </c>
      <c r="G11629" s="19">
        <v>1</v>
      </c>
      <c r="H11629" s="19">
        <v>0</v>
      </c>
    </row>
    <row r="11630" spans="1:8" x14ac:dyDescent="0.25">
      <c r="A11630" s="14" t="str">
        <f t="shared" si="181"/>
        <v>schafjo022014</v>
      </c>
      <c r="B11630" s="19" t="s">
        <v>1182</v>
      </c>
      <c r="C11630" s="19">
        <v>2014</v>
      </c>
      <c r="D11630" s="19" t="s">
        <v>2331</v>
      </c>
      <c r="E11630" s="19">
        <v>42</v>
      </c>
      <c r="F11630" s="19">
        <v>0</v>
      </c>
      <c r="G11630" s="19">
        <v>0</v>
      </c>
      <c r="H11630" s="19">
        <v>0</v>
      </c>
    </row>
    <row r="11631" spans="1:8" x14ac:dyDescent="0.25">
      <c r="A11631" s="14" t="str">
        <f t="shared" si="181"/>
        <v>schafjo022014</v>
      </c>
      <c r="B11631" s="19" t="s">
        <v>1182</v>
      </c>
      <c r="C11631" s="19">
        <v>2014</v>
      </c>
      <c r="D11631" s="19" t="s">
        <v>2331</v>
      </c>
      <c r="E11631" s="19">
        <v>83</v>
      </c>
      <c r="F11631" s="19">
        <v>2</v>
      </c>
      <c r="G11631" s="19">
        <v>2</v>
      </c>
      <c r="H11631" s="19">
        <v>0</v>
      </c>
    </row>
    <row r="11632" spans="1:8" x14ac:dyDescent="0.25">
      <c r="A11632" s="14" t="str">
        <f t="shared" si="181"/>
        <v>schafjo022014</v>
      </c>
      <c r="B11632" s="19" t="s">
        <v>1182</v>
      </c>
      <c r="C11632" s="19">
        <v>2014</v>
      </c>
      <c r="D11632" s="19" t="s">
        <v>2332</v>
      </c>
      <c r="E11632" s="19">
        <v>4</v>
      </c>
      <c r="F11632" s="19">
        <v>0</v>
      </c>
      <c r="G11632" s="19">
        <v>0</v>
      </c>
      <c r="H11632" s="19">
        <v>0</v>
      </c>
    </row>
    <row r="11633" spans="1:8" x14ac:dyDescent="0.25">
      <c r="A11633" s="14" t="str">
        <f t="shared" si="181"/>
        <v>schafjo022014</v>
      </c>
      <c r="B11633" s="19" t="s">
        <v>1182</v>
      </c>
      <c r="C11633" s="19">
        <v>2014</v>
      </c>
      <c r="D11633" s="19" t="s">
        <v>2332</v>
      </c>
      <c r="E11633" s="19">
        <v>2</v>
      </c>
      <c r="F11633" s="19">
        <v>0</v>
      </c>
      <c r="G11633" s="19">
        <v>0</v>
      </c>
      <c r="H11633" s="19">
        <v>0</v>
      </c>
    </row>
    <row r="11634" spans="1:8" x14ac:dyDescent="0.25">
      <c r="A11634" s="14" t="str">
        <f t="shared" si="181"/>
        <v>schaflo012014</v>
      </c>
      <c r="B11634" s="19" t="s">
        <v>1613</v>
      </c>
      <c r="C11634" s="19">
        <v>2014</v>
      </c>
      <c r="D11634" s="19" t="s">
        <v>2329</v>
      </c>
      <c r="E11634" s="19">
        <v>16</v>
      </c>
      <c r="F11634" s="19">
        <v>1</v>
      </c>
      <c r="G11634" s="19">
        <v>0</v>
      </c>
      <c r="H11634" s="19">
        <v>1</v>
      </c>
    </row>
    <row r="11635" spans="1:8" x14ac:dyDescent="0.25">
      <c r="A11635" s="14" t="str">
        <f t="shared" si="181"/>
        <v>schaflo012014</v>
      </c>
      <c r="B11635" s="19" t="s">
        <v>1613</v>
      </c>
      <c r="C11635" s="19">
        <v>2014</v>
      </c>
      <c r="D11635" s="19" t="s">
        <v>2330</v>
      </c>
      <c r="E11635" s="19">
        <v>19</v>
      </c>
      <c r="F11635" s="19">
        <v>1</v>
      </c>
      <c r="G11635" s="19">
        <v>0</v>
      </c>
      <c r="H11635" s="19">
        <v>0</v>
      </c>
    </row>
    <row r="11636" spans="1:8" x14ac:dyDescent="0.25">
      <c r="A11636" s="14" t="str">
        <f t="shared" si="181"/>
        <v>schaflo012014</v>
      </c>
      <c r="B11636" s="19" t="s">
        <v>1613</v>
      </c>
      <c r="C11636" s="19">
        <v>2014</v>
      </c>
      <c r="D11636" s="19" t="s">
        <v>2331</v>
      </c>
      <c r="E11636" s="19">
        <v>54</v>
      </c>
      <c r="F11636" s="19">
        <v>4</v>
      </c>
      <c r="G11636" s="19">
        <v>1</v>
      </c>
      <c r="H11636" s="19">
        <v>2</v>
      </c>
    </row>
    <row r="11637" spans="1:8" x14ac:dyDescent="0.25">
      <c r="A11637" s="14" t="str">
        <f t="shared" si="181"/>
        <v>schaflo012014</v>
      </c>
      <c r="B11637" s="19" t="s">
        <v>1613</v>
      </c>
      <c r="C11637" s="19">
        <v>2014</v>
      </c>
      <c r="D11637" s="19" t="s">
        <v>2332</v>
      </c>
      <c r="E11637" s="19">
        <v>19</v>
      </c>
      <c r="F11637" s="19">
        <v>2</v>
      </c>
      <c r="G11637" s="19">
        <v>1</v>
      </c>
      <c r="H11637" s="19">
        <v>1</v>
      </c>
    </row>
    <row r="11638" spans="1:8" x14ac:dyDescent="0.25">
      <c r="A11638" s="14" t="str">
        <f t="shared" si="181"/>
        <v>schepta012014</v>
      </c>
      <c r="B11638" s="19" t="s">
        <v>1831</v>
      </c>
      <c r="C11638" s="19">
        <v>2014</v>
      </c>
      <c r="D11638" s="19" t="s">
        <v>2334</v>
      </c>
      <c r="E11638" s="19">
        <v>0</v>
      </c>
      <c r="F11638" s="19">
        <v>3</v>
      </c>
      <c r="G11638" s="19">
        <v>1</v>
      </c>
      <c r="H11638" s="19">
        <v>0</v>
      </c>
    </row>
    <row r="11639" spans="1:8" x14ac:dyDescent="0.25">
      <c r="A11639" s="14" t="str">
        <f t="shared" si="181"/>
        <v>scherma012014</v>
      </c>
      <c r="B11639" s="19" t="s">
        <v>1011</v>
      </c>
      <c r="C11639" s="19">
        <v>2014</v>
      </c>
      <c r="D11639" s="19" t="s">
        <v>2334</v>
      </c>
      <c r="E11639" s="19">
        <v>9</v>
      </c>
      <c r="F11639" s="19">
        <v>17</v>
      </c>
      <c r="G11639" s="19">
        <v>1</v>
      </c>
      <c r="H11639" s="19">
        <v>2</v>
      </c>
    </row>
    <row r="11640" spans="1:8" x14ac:dyDescent="0.25">
      <c r="A11640" s="14" t="str">
        <f t="shared" si="181"/>
        <v>schiena012014</v>
      </c>
      <c r="B11640" s="19" t="s">
        <v>850</v>
      </c>
      <c r="C11640" s="19">
        <v>2014</v>
      </c>
      <c r="D11640" s="19" t="s">
        <v>2329</v>
      </c>
      <c r="E11640" s="19">
        <v>0</v>
      </c>
      <c r="F11640" s="19">
        <v>0</v>
      </c>
      <c r="G11640" s="19">
        <v>0</v>
      </c>
      <c r="H11640" s="19">
        <v>0</v>
      </c>
    </row>
    <row r="11641" spans="1:8" x14ac:dyDescent="0.25">
      <c r="A11641" s="14" t="str">
        <f t="shared" si="181"/>
        <v>schiena012014</v>
      </c>
      <c r="B11641" s="19" t="s">
        <v>850</v>
      </c>
      <c r="C11641" s="19">
        <v>2014</v>
      </c>
      <c r="D11641" s="19" t="s">
        <v>2330</v>
      </c>
      <c r="E11641" s="19">
        <v>2</v>
      </c>
      <c r="F11641" s="19">
        <v>0</v>
      </c>
      <c r="G11641" s="19">
        <v>0</v>
      </c>
      <c r="H11641" s="19">
        <v>0</v>
      </c>
    </row>
    <row r="11642" spans="1:8" x14ac:dyDescent="0.25">
      <c r="A11642" s="14" t="str">
        <f t="shared" si="181"/>
        <v>schiena012014</v>
      </c>
      <c r="B11642" s="19" t="s">
        <v>850</v>
      </c>
      <c r="C11642" s="19">
        <v>2014</v>
      </c>
      <c r="D11642" s="19" t="s">
        <v>2331</v>
      </c>
      <c r="E11642" s="19">
        <v>152</v>
      </c>
      <c r="F11642" s="19">
        <v>9</v>
      </c>
      <c r="G11642" s="19">
        <v>0</v>
      </c>
      <c r="H11642" s="19">
        <v>3</v>
      </c>
    </row>
    <row r="11643" spans="1:8" x14ac:dyDescent="0.25">
      <c r="A11643" s="14" t="str">
        <f t="shared" si="181"/>
        <v>schiena012014</v>
      </c>
      <c r="B11643" s="19" t="s">
        <v>850</v>
      </c>
      <c r="C11643" s="19">
        <v>2014</v>
      </c>
      <c r="D11643" s="19" t="s">
        <v>2331</v>
      </c>
      <c r="E11643" s="19">
        <v>8</v>
      </c>
      <c r="F11643" s="19">
        <v>0</v>
      </c>
      <c r="G11643" s="19">
        <v>0</v>
      </c>
      <c r="H11643" s="19">
        <v>0</v>
      </c>
    </row>
    <row r="11644" spans="1:8" x14ac:dyDescent="0.25">
      <c r="A11644" s="14" t="str">
        <f t="shared" si="181"/>
        <v>schiena012014</v>
      </c>
      <c r="B11644" s="19" t="s">
        <v>850</v>
      </c>
      <c r="C11644" s="19">
        <v>2014</v>
      </c>
      <c r="D11644" s="19" t="s">
        <v>2332</v>
      </c>
      <c r="E11644" s="19">
        <v>152</v>
      </c>
      <c r="F11644" s="19">
        <v>9</v>
      </c>
      <c r="G11644" s="19">
        <v>0</v>
      </c>
      <c r="H11644" s="19">
        <v>3</v>
      </c>
    </row>
    <row r="11645" spans="1:8" x14ac:dyDescent="0.25">
      <c r="A11645" s="14" t="str">
        <f t="shared" si="181"/>
        <v>schiena012014</v>
      </c>
      <c r="B11645" s="19" t="s">
        <v>850</v>
      </c>
      <c r="C11645" s="19">
        <v>2014</v>
      </c>
      <c r="D11645" s="19" t="s">
        <v>2332</v>
      </c>
      <c r="E11645" s="19">
        <v>6</v>
      </c>
      <c r="F11645" s="19">
        <v>0</v>
      </c>
      <c r="G11645" s="19">
        <v>0</v>
      </c>
      <c r="H11645" s="19">
        <v>0</v>
      </c>
    </row>
    <row r="11646" spans="1:8" x14ac:dyDescent="0.25">
      <c r="A11646" s="14" t="str">
        <f t="shared" si="181"/>
        <v>schlibr012014</v>
      </c>
      <c r="B11646" s="19" t="s">
        <v>1379</v>
      </c>
      <c r="C11646" s="19">
        <v>2014</v>
      </c>
      <c r="D11646" s="19" t="s">
        <v>2334</v>
      </c>
      <c r="E11646" s="19">
        <v>4</v>
      </c>
      <c r="F11646" s="19">
        <v>15</v>
      </c>
      <c r="G11646" s="19">
        <v>0</v>
      </c>
      <c r="H11646" s="19">
        <v>1</v>
      </c>
    </row>
    <row r="11647" spans="1:8" x14ac:dyDescent="0.25">
      <c r="A11647" s="14" t="str">
        <f t="shared" si="181"/>
        <v>schlogu012014</v>
      </c>
      <c r="B11647" s="19" t="s">
        <v>2283</v>
      </c>
      <c r="C11647" s="19">
        <v>2014</v>
      </c>
      <c r="D11647" s="19" t="s">
        <v>2334</v>
      </c>
      <c r="E11647" s="19">
        <v>1</v>
      </c>
      <c r="F11647" s="19">
        <v>3</v>
      </c>
      <c r="G11647" s="19">
        <v>1</v>
      </c>
      <c r="H11647" s="19">
        <v>0</v>
      </c>
    </row>
    <row r="11648" spans="1:8" x14ac:dyDescent="0.25">
      <c r="A11648" s="14" t="str">
        <f t="shared" si="181"/>
        <v>schoojo012014</v>
      </c>
      <c r="B11648" s="19" t="s">
        <v>2055</v>
      </c>
      <c r="C11648" s="19">
        <v>2014</v>
      </c>
      <c r="D11648" s="19" t="s">
        <v>39</v>
      </c>
      <c r="E11648" s="19">
        <v>206</v>
      </c>
      <c r="F11648" s="19">
        <v>338</v>
      </c>
      <c r="G11648" s="19">
        <v>7</v>
      </c>
      <c r="H11648" s="19">
        <v>89</v>
      </c>
    </row>
    <row r="11649" spans="1:8" x14ac:dyDescent="0.25">
      <c r="A11649" s="14" t="str">
        <f t="shared" si="181"/>
        <v>schoojo012014</v>
      </c>
      <c r="B11649" s="19" t="s">
        <v>2055</v>
      </c>
      <c r="C11649" s="19">
        <v>2014</v>
      </c>
      <c r="D11649" s="19" t="s">
        <v>40</v>
      </c>
      <c r="E11649" s="19">
        <v>13</v>
      </c>
      <c r="F11649" s="19">
        <v>24</v>
      </c>
      <c r="G11649" s="19">
        <v>4</v>
      </c>
      <c r="H11649" s="19">
        <v>0</v>
      </c>
    </row>
    <row r="11650" spans="1:8" x14ac:dyDescent="0.25">
      <c r="A11650" s="14" t="str">
        <f t="shared" si="181"/>
        <v>schulbo022014</v>
      </c>
      <c r="B11650" s="19" t="s">
        <v>2284</v>
      </c>
      <c r="C11650" s="19">
        <v>2014</v>
      </c>
      <c r="D11650" s="19" t="s">
        <v>2334</v>
      </c>
      <c r="E11650" s="19">
        <v>1</v>
      </c>
      <c r="F11650" s="19">
        <v>2</v>
      </c>
      <c r="G11650" s="19">
        <v>0</v>
      </c>
      <c r="H11650" s="19">
        <v>0</v>
      </c>
    </row>
    <row r="11651" spans="1:8" x14ac:dyDescent="0.25">
      <c r="A11651" s="14" t="str">
        <f t="shared" ref="A11651:A11714" si="182">B11651&amp;C11651</f>
        <v>schumsk012014</v>
      </c>
      <c r="B11651" s="19" t="s">
        <v>599</v>
      </c>
      <c r="C11651" s="19">
        <v>2014</v>
      </c>
      <c r="D11651" s="19" t="s">
        <v>39</v>
      </c>
      <c r="E11651" s="19">
        <v>28</v>
      </c>
      <c r="F11651" s="19">
        <v>39</v>
      </c>
      <c r="G11651" s="19">
        <v>3</v>
      </c>
      <c r="H11651" s="19">
        <v>7</v>
      </c>
    </row>
    <row r="11652" spans="1:8" x14ac:dyDescent="0.25">
      <c r="A11652" s="14" t="str">
        <f t="shared" si="182"/>
        <v>schumsk012014</v>
      </c>
      <c r="B11652" s="19" t="s">
        <v>599</v>
      </c>
      <c r="C11652" s="19">
        <v>2014</v>
      </c>
      <c r="D11652" s="19" t="s">
        <v>2329</v>
      </c>
      <c r="E11652" s="19">
        <v>10</v>
      </c>
      <c r="F11652" s="19">
        <v>0</v>
      </c>
      <c r="G11652" s="19">
        <v>0</v>
      </c>
      <c r="H11652" s="19">
        <v>0</v>
      </c>
    </row>
    <row r="11653" spans="1:8" x14ac:dyDescent="0.25">
      <c r="A11653" s="14" t="str">
        <f t="shared" si="182"/>
        <v>schumsk012014</v>
      </c>
      <c r="B11653" s="19" t="s">
        <v>599</v>
      </c>
      <c r="C11653" s="19">
        <v>2014</v>
      </c>
      <c r="D11653" s="19" t="s">
        <v>2330</v>
      </c>
      <c r="E11653" s="19">
        <v>38</v>
      </c>
      <c r="F11653" s="19">
        <v>0</v>
      </c>
      <c r="G11653" s="19">
        <v>0</v>
      </c>
      <c r="H11653" s="19">
        <v>0</v>
      </c>
    </row>
    <row r="11654" spans="1:8" x14ac:dyDescent="0.25">
      <c r="A11654" s="14" t="str">
        <f t="shared" si="182"/>
        <v>schumsk012014</v>
      </c>
      <c r="B11654" s="19" t="s">
        <v>599</v>
      </c>
      <c r="C11654" s="19">
        <v>2014</v>
      </c>
      <c r="D11654" s="19" t="s">
        <v>2331</v>
      </c>
      <c r="E11654" s="19">
        <v>71</v>
      </c>
      <c r="F11654" s="19">
        <v>3</v>
      </c>
      <c r="G11654" s="19">
        <v>1</v>
      </c>
      <c r="H11654" s="19">
        <v>1</v>
      </c>
    </row>
    <row r="11655" spans="1:8" x14ac:dyDescent="0.25">
      <c r="A11655" s="14" t="str">
        <f t="shared" si="182"/>
        <v>schumsk012014</v>
      </c>
      <c r="B11655" s="19" t="s">
        <v>599</v>
      </c>
      <c r="C11655" s="19">
        <v>2014</v>
      </c>
      <c r="D11655" s="19" t="s">
        <v>2334</v>
      </c>
      <c r="E11655" s="19">
        <v>0</v>
      </c>
      <c r="F11655" s="19">
        <v>0</v>
      </c>
      <c r="G11655" s="19">
        <v>0</v>
      </c>
      <c r="H11655" s="19">
        <v>0</v>
      </c>
    </row>
    <row r="11656" spans="1:8" x14ac:dyDescent="0.25">
      <c r="A11656" s="14" t="str">
        <f t="shared" si="182"/>
        <v>schumsk012014</v>
      </c>
      <c r="B11656" s="19" t="s">
        <v>599</v>
      </c>
      <c r="C11656" s="19">
        <v>2014</v>
      </c>
      <c r="D11656" s="19" t="s">
        <v>2332</v>
      </c>
      <c r="E11656" s="19">
        <v>23</v>
      </c>
      <c r="F11656" s="19">
        <v>3</v>
      </c>
      <c r="G11656" s="19">
        <v>1</v>
      </c>
      <c r="H11656" s="19">
        <v>1</v>
      </c>
    </row>
    <row r="11657" spans="1:8" x14ac:dyDescent="0.25">
      <c r="A11657" s="14" t="str">
        <f t="shared" si="182"/>
        <v>scribev012014</v>
      </c>
      <c r="B11657" s="19" t="s">
        <v>1616</v>
      </c>
      <c r="C11657" s="19">
        <v>2014</v>
      </c>
      <c r="D11657" s="19" t="s">
        <v>2334</v>
      </c>
      <c r="E11657" s="19">
        <v>0</v>
      </c>
      <c r="F11657" s="19">
        <v>1</v>
      </c>
      <c r="G11657" s="19">
        <v>0</v>
      </c>
      <c r="H11657" s="19">
        <v>0</v>
      </c>
    </row>
    <row r="11658" spans="1:8" x14ac:dyDescent="0.25">
      <c r="A11658" s="14" t="str">
        <f t="shared" si="182"/>
        <v>scrugxa012014</v>
      </c>
      <c r="B11658" s="19" t="s">
        <v>2285</v>
      </c>
      <c r="C11658" s="19">
        <v>2014</v>
      </c>
      <c r="D11658" s="19" t="s">
        <v>2335</v>
      </c>
      <c r="E11658" s="19">
        <v>29</v>
      </c>
      <c r="F11658" s="19">
        <v>3</v>
      </c>
      <c r="G11658" s="19">
        <v>1</v>
      </c>
      <c r="H11658" s="19">
        <v>4</v>
      </c>
    </row>
    <row r="11659" spans="1:8" x14ac:dyDescent="0.25">
      <c r="A11659" s="14" t="str">
        <f t="shared" si="182"/>
        <v>scutama012014</v>
      </c>
      <c r="B11659" s="19" t="s">
        <v>338</v>
      </c>
      <c r="C11659" s="19">
        <v>2014</v>
      </c>
      <c r="D11659" s="19" t="s">
        <v>39</v>
      </c>
      <c r="E11659" s="19">
        <v>4</v>
      </c>
      <c r="F11659" s="19">
        <v>5</v>
      </c>
      <c r="G11659" s="19">
        <v>0</v>
      </c>
      <c r="H11659" s="19">
        <v>0</v>
      </c>
    </row>
    <row r="11660" spans="1:8" x14ac:dyDescent="0.25">
      <c r="A11660" s="14" t="str">
        <f t="shared" si="182"/>
        <v>seageky012014</v>
      </c>
      <c r="B11660" s="19" t="s">
        <v>1617</v>
      </c>
      <c r="C11660" s="19">
        <v>2014</v>
      </c>
      <c r="D11660" s="19" t="s">
        <v>40</v>
      </c>
      <c r="E11660" s="19">
        <v>87</v>
      </c>
      <c r="F11660" s="19">
        <v>327</v>
      </c>
      <c r="G11660" s="19">
        <v>8</v>
      </c>
      <c r="H11660" s="19">
        <v>36</v>
      </c>
    </row>
    <row r="11661" spans="1:8" x14ac:dyDescent="0.25">
      <c r="A11661" s="14" t="str">
        <f t="shared" si="182"/>
        <v>segurje012014</v>
      </c>
      <c r="B11661" s="19" t="s">
        <v>1832</v>
      </c>
      <c r="C11661" s="19">
        <v>2014</v>
      </c>
      <c r="D11661" s="19" t="s">
        <v>2333</v>
      </c>
      <c r="E11661" s="19">
        <v>180</v>
      </c>
      <c r="F11661" s="19">
        <v>447</v>
      </c>
      <c r="G11661" s="19">
        <v>16</v>
      </c>
      <c r="H11661" s="19">
        <v>83</v>
      </c>
    </row>
    <row r="11662" spans="1:8" x14ac:dyDescent="0.25">
      <c r="A11662" s="14" t="str">
        <f t="shared" si="182"/>
        <v>selleju012014</v>
      </c>
      <c r="B11662" s="19" t="s">
        <v>1618</v>
      </c>
      <c r="C11662" s="19">
        <v>2014</v>
      </c>
      <c r="D11662" s="19" t="s">
        <v>39</v>
      </c>
      <c r="E11662" s="19">
        <v>0</v>
      </c>
      <c r="F11662" s="19">
        <v>2</v>
      </c>
      <c r="G11662" s="19">
        <v>0</v>
      </c>
      <c r="H11662" s="19">
        <v>0</v>
      </c>
    </row>
    <row r="11663" spans="1:8" x14ac:dyDescent="0.25">
      <c r="A11663" s="14" t="str">
        <f t="shared" si="182"/>
        <v>selleju012014</v>
      </c>
      <c r="B11663" s="19" t="s">
        <v>1618</v>
      </c>
      <c r="C11663" s="19">
        <v>2014</v>
      </c>
      <c r="D11663" s="19" t="s">
        <v>40</v>
      </c>
      <c r="E11663" s="19">
        <v>0</v>
      </c>
      <c r="F11663" s="19">
        <v>0</v>
      </c>
      <c r="G11663" s="19">
        <v>0</v>
      </c>
      <c r="H11663" s="19">
        <v>0</v>
      </c>
    </row>
    <row r="11664" spans="1:8" x14ac:dyDescent="0.25">
      <c r="A11664" s="14" t="str">
        <f t="shared" si="182"/>
        <v>selleju012014</v>
      </c>
      <c r="B11664" s="19" t="s">
        <v>1618</v>
      </c>
      <c r="C11664" s="19">
        <v>2014</v>
      </c>
      <c r="D11664" s="19" t="s">
        <v>2333</v>
      </c>
      <c r="E11664" s="19">
        <v>9</v>
      </c>
      <c r="F11664" s="19">
        <v>14</v>
      </c>
      <c r="G11664" s="19">
        <v>0</v>
      </c>
      <c r="H11664" s="19">
        <v>4</v>
      </c>
    </row>
    <row r="11665" spans="1:8" x14ac:dyDescent="0.25">
      <c r="A11665" s="14" t="str">
        <f t="shared" si="182"/>
        <v>semiema012014</v>
      </c>
      <c r="B11665" s="19" t="s">
        <v>2056</v>
      </c>
      <c r="C11665" s="19">
        <v>2014</v>
      </c>
      <c r="D11665" s="19" t="s">
        <v>39</v>
      </c>
      <c r="E11665" s="19">
        <v>51</v>
      </c>
      <c r="F11665" s="19">
        <v>78</v>
      </c>
      <c r="G11665" s="19">
        <v>4</v>
      </c>
      <c r="H11665" s="19">
        <v>23</v>
      </c>
    </row>
    <row r="11666" spans="1:8" x14ac:dyDescent="0.25">
      <c r="A11666" s="14" t="str">
        <f t="shared" si="182"/>
        <v>semiema012014</v>
      </c>
      <c r="B11666" s="19" t="s">
        <v>2056</v>
      </c>
      <c r="C11666" s="19">
        <v>2014</v>
      </c>
      <c r="D11666" s="19" t="s">
        <v>40</v>
      </c>
      <c r="E11666" s="19">
        <v>14</v>
      </c>
      <c r="F11666" s="19">
        <v>72</v>
      </c>
      <c r="G11666" s="19">
        <v>10</v>
      </c>
      <c r="H11666" s="19">
        <v>9</v>
      </c>
    </row>
    <row r="11667" spans="1:8" x14ac:dyDescent="0.25">
      <c r="A11667" s="14" t="str">
        <f t="shared" si="182"/>
        <v>semiema012014</v>
      </c>
      <c r="B11667" s="19" t="s">
        <v>2056</v>
      </c>
      <c r="C11667" s="19">
        <v>2014</v>
      </c>
      <c r="D11667" s="19" t="s">
        <v>2333</v>
      </c>
      <c r="E11667" s="19">
        <v>0</v>
      </c>
      <c r="F11667" s="19">
        <v>3</v>
      </c>
      <c r="G11667" s="19">
        <v>0</v>
      </c>
      <c r="H11667" s="19">
        <v>1</v>
      </c>
    </row>
    <row r="11668" spans="1:8" x14ac:dyDescent="0.25">
      <c r="A11668" s="14" t="str">
        <f t="shared" si="182"/>
        <v>shawbr012014</v>
      </c>
      <c r="B11668" s="19" t="s">
        <v>1620</v>
      </c>
      <c r="C11668" s="19">
        <v>2014</v>
      </c>
      <c r="D11668" s="19" t="s">
        <v>2334</v>
      </c>
      <c r="E11668" s="19">
        <v>1</v>
      </c>
      <c r="F11668" s="19">
        <v>10</v>
      </c>
      <c r="G11668" s="19">
        <v>0</v>
      </c>
      <c r="H11668" s="19">
        <v>0</v>
      </c>
    </row>
    <row r="11669" spans="1:8" x14ac:dyDescent="0.25">
      <c r="A11669" s="14" t="str">
        <f t="shared" si="182"/>
        <v>shielja022014</v>
      </c>
      <c r="B11669" s="19" t="s">
        <v>730</v>
      </c>
      <c r="C11669" s="19">
        <v>2014</v>
      </c>
      <c r="D11669" s="19" t="s">
        <v>2334</v>
      </c>
      <c r="E11669" s="19">
        <v>18</v>
      </c>
      <c r="F11669" s="19">
        <v>30</v>
      </c>
      <c r="G11669" s="19">
        <v>4</v>
      </c>
      <c r="H11669" s="19">
        <v>0</v>
      </c>
    </row>
    <row r="11670" spans="1:8" x14ac:dyDescent="0.25">
      <c r="A11670" s="14" t="str">
        <f t="shared" si="182"/>
        <v>shoemma012014</v>
      </c>
      <c r="B11670" s="19" t="s">
        <v>2057</v>
      </c>
      <c r="C11670" s="19">
        <v>2014</v>
      </c>
      <c r="D11670" s="19" t="s">
        <v>2334</v>
      </c>
      <c r="E11670" s="19">
        <v>7</v>
      </c>
      <c r="F11670" s="19">
        <v>12</v>
      </c>
      <c r="G11670" s="19">
        <v>3</v>
      </c>
      <c r="H11670" s="19">
        <v>1</v>
      </c>
    </row>
    <row r="11671" spans="1:8" x14ac:dyDescent="0.25">
      <c r="A11671" s="14" t="str">
        <f t="shared" si="182"/>
        <v>shrevch012014</v>
      </c>
      <c r="B11671" s="19" t="s">
        <v>2286</v>
      </c>
      <c r="C11671" s="19">
        <v>2014</v>
      </c>
      <c r="D11671" s="19" t="s">
        <v>2334</v>
      </c>
      <c r="E11671" s="19">
        <v>0</v>
      </c>
      <c r="F11671" s="19">
        <v>3</v>
      </c>
      <c r="G11671" s="19">
        <v>0</v>
      </c>
      <c r="H11671" s="19">
        <v>0</v>
      </c>
    </row>
    <row r="11672" spans="1:8" x14ac:dyDescent="0.25">
      <c r="A11672" s="14" t="str">
        <f t="shared" si="182"/>
        <v>shuckja012014</v>
      </c>
      <c r="B11672" s="19" t="s">
        <v>1621</v>
      </c>
      <c r="C11672" s="19">
        <v>2014</v>
      </c>
      <c r="D11672" s="19" t="s">
        <v>2330</v>
      </c>
      <c r="E11672" s="19">
        <v>37</v>
      </c>
      <c r="F11672" s="19">
        <v>2</v>
      </c>
      <c r="G11672" s="19">
        <v>0</v>
      </c>
      <c r="H11672" s="19">
        <v>0</v>
      </c>
    </row>
    <row r="11673" spans="1:8" x14ac:dyDescent="0.25">
      <c r="A11673" s="14" t="str">
        <f t="shared" si="182"/>
        <v>shuckja012014</v>
      </c>
      <c r="B11673" s="19" t="s">
        <v>1621</v>
      </c>
      <c r="C11673" s="19">
        <v>2014</v>
      </c>
      <c r="D11673" s="19" t="s">
        <v>2330</v>
      </c>
      <c r="E11673" s="19">
        <v>5</v>
      </c>
      <c r="F11673" s="19">
        <v>0</v>
      </c>
      <c r="G11673" s="19">
        <v>0</v>
      </c>
      <c r="H11673" s="19">
        <v>0</v>
      </c>
    </row>
    <row r="11674" spans="1:8" x14ac:dyDescent="0.25">
      <c r="A11674" s="14" t="str">
        <f t="shared" si="182"/>
        <v>shuckja012014</v>
      </c>
      <c r="B11674" s="19" t="s">
        <v>1621</v>
      </c>
      <c r="C11674" s="19">
        <v>2014</v>
      </c>
      <c r="D11674" s="19" t="s">
        <v>2331</v>
      </c>
      <c r="E11674" s="19">
        <v>43</v>
      </c>
      <c r="F11674" s="19">
        <v>2</v>
      </c>
      <c r="G11674" s="19">
        <v>0</v>
      </c>
      <c r="H11674" s="19">
        <v>0</v>
      </c>
    </row>
    <row r="11675" spans="1:8" x14ac:dyDescent="0.25">
      <c r="A11675" s="14" t="str">
        <f t="shared" si="182"/>
        <v>shuckja012014</v>
      </c>
      <c r="B11675" s="19" t="s">
        <v>1621</v>
      </c>
      <c r="C11675" s="19">
        <v>2014</v>
      </c>
      <c r="D11675" s="19" t="s">
        <v>2331</v>
      </c>
      <c r="E11675" s="19">
        <v>12</v>
      </c>
      <c r="F11675" s="19">
        <v>0</v>
      </c>
      <c r="G11675" s="19">
        <v>0</v>
      </c>
      <c r="H11675" s="19">
        <v>0</v>
      </c>
    </row>
    <row r="11676" spans="1:8" x14ac:dyDescent="0.25">
      <c r="A11676" s="14" t="str">
        <f t="shared" si="182"/>
        <v>shuckja012014</v>
      </c>
      <c r="B11676" s="19" t="s">
        <v>1621</v>
      </c>
      <c r="C11676" s="19">
        <v>2014</v>
      </c>
      <c r="D11676" s="19" t="s">
        <v>2332</v>
      </c>
      <c r="E11676" s="19">
        <v>6</v>
      </c>
      <c r="F11676" s="19">
        <v>0</v>
      </c>
      <c r="G11676" s="19">
        <v>0</v>
      </c>
      <c r="H11676" s="19">
        <v>0</v>
      </c>
    </row>
    <row r="11677" spans="1:8" x14ac:dyDescent="0.25">
      <c r="A11677" s="14" t="str">
        <f t="shared" si="182"/>
        <v>shuckja012014</v>
      </c>
      <c r="B11677" s="19" t="s">
        <v>1621</v>
      </c>
      <c r="C11677" s="19">
        <v>2014</v>
      </c>
      <c r="D11677" s="19" t="s">
        <v>2332</v>
      </c>
      <c r="E11677" s="19">
        <v>7</v>
      </c>
      <c r="F11677" s="19">
        <v>0</v>
      </c>
      <c r="G11677" s="19">
        <v>0</v>
      </c>
      <c r="H11677" s="19">
        <v>0</v>
      </c>
    </row>
    <row r="11678" spans="1:8" x14ac:dyDescent="0.25">
      <c r="A11678" s="14" t="str">
        <f t="shared" si="182"/>
        <v>siegrke012014</v>
      </c>
      <c r="B11678" s="19" t="s">
        <v>2058</v>
      </c>
      <c r="C11678" s="19">
        <v>2014</v>
      </c>
      <c r="D11678" s="19" t="s">
        <v>2334</v>
      </c>
      <c r="E11678" s="19">
        <v>1</v>
      </c>
      <c r="F11678" s="19">
        <v>0</v>
      </c>
      <c r="G11678" s="19">
        <v>0</v>
      </c>
      <c r="H11678" s="19">
        <v>0</v>
      </c>
    </row>
    <row r="11679" spans="1:8" x14ac:dyDescent="0.25">
      <c r="A11679" s="14" t="str">
        <f t="shared" si="182"/>
        <v>sierrmo012014</v>
      </c>
      <c r="B11679" s="19" t="s">
        <v>1834</v>
      </c>
      <c r="C11679" s="19">
        <v>2014</v>
      </c>
      <c r="D11679" s="19" t="s">
        <v>2329</v>
      </c>
      <c r="E11679" s="19">
        <v>6</v>
      </c>
      <c r="F11679" s="19">
        <v>0</v>
      </c>
      <c r="G11679" s="19">
        <v>0</v>
      </c>
      <c r="H11679" s="19">
        <v>0</v>
      </c>
    </row>
    <row r="11680" spans="1:8" x14ac:dyDescent="0.25">
      <c r="A11680" s="14" t="str">
        <f t="shared" si="182"/>
        <v>sierrmo012014</v>
      </c>
      <c r="B11680" s="19" t="s">
        <v>1834</v>
      </c>
      <c r="C11680" s="19">
        <v>2014</v>
      </c>
      <c r="D11680" s="19" t="s">
        <v>2330</v>
      </c>
      <c r="E11680" s="19">
        <v>2</v>
      </c>
      <c r="F11680" s="19">
        <v>0</v>
      </c>
      <c r="G11680" s="19">
        <v>0</v>
      </c>
      <c r="H11680" s="19">
        <v>0</v>
      </c>
    </row>
    <row r="11681" spans="1:8" x14ac:dyDescent="0.25">
      <c r="A11681" s="14" t="str">
        <f t="shared" si="182"/>
        <v>sierrmo012014</v>
      </c>
      <c r="B11681" s="19" t="s">
        <v>1834</v>
      </c>
      <c r="C11681" s="19">
        <v>2014</v>
      </c>
      <c r="D11681" s="19" t="s">
        <v>2330</v>
      </c>
      <c r="E11681" s="19">
        <v>5</v>
      </c>
      <c r="F11681" s="19">
        <v>1</v>
      </c>
      <c r="G11681" s="19">
        <v>0</v>
      </c>
      <c r="H11681" s="19">
        <v>1</v>
      </c>
    </row>
    <row r="11682" spans="1:8" x14ac:dyDescent="0.25">
      <c r="A11682" s="14" t="str">
        <f t="shared" si="182"/>
        <v>sierrmo012014</v>
      </c>
      <c r="B11682" s="19" t="s">
        <v>1834</v>
      </c>
      <c r="C11682" s="19">
        <v>2014</v>
      </c>
      <c r="D11682" s="19" t="s">
        <v>2331</v>
      </c>
      <c r="E11682" s="19">
        <v>13</v>
      </c>
      <c r="F11682" s="19">
        <v>0</v>
      </c>
      <c r="G11682" s="19">
        <v>0</v>
      </c>
      <c r="H11682" s="19">
        <v>0</v>
      </c>
    </row>
    <row r="11683" spans="1:8" x14ac:dyDescent="0.25">
      <c r="A11683" s="14" t="str">
        <f t="shared" si="182"/>
        <v>sierrmo012014</v>
      </c>
      <c r="B11683" s="19" t="s">
        <v>1834</v>
      </c>
      <c r="C11683" s="19">
        <v>2014</v>
      </c>
      <c r="D11683" s="19" t="s">
        <v>2331</v>
      </c>
      <c r="E11683" s="19">
        <v>79</v>
      </c>
      <c r="F11683" s="19">
        <v>4</v>
      </c>
      <c r="G11683" s="19">
        <v>3</v>
      </c>
      <c r="H11683" s="19">
        <v>1</v>
      </c>
    </row>
    <row r="11684" spans="1:8" x14ac:dyDescent="0.25">
      <c r="A11684" s="14" t="str">
        <f t="shared" si="182"/>
        <v>sierrmo012014</v>
      </c>
      <c r="B11684" s="19" t="s">
        <v>1834</v>
      </c>
      <c r="C11684" s="19">
        <v>2014</v>
      </c>
      <c r="D11684" s="19" t="s">
        <v>2332</v>
      </c>
      <c r="E11684" s="19">
        <v>11</v>
      </c>
      <c r="F11684" s="19">
        <v>0</v>
      </c>
      <c r="G11684" s="19">
        <v>0</v>
      </c>
      <c r="H11684" s="19">
        <v>0</v>
      </c>
    </row>
    <row r="11685" spans="1:8" x14ac:dyDescent="0.25">
      <c r="A11685" s="14" t="str">
        <f t="shared" si="182"/>
        <v>sierrmo012014</v>
      </c>
      <c r="B11685" s="19" t="s">
        <v>1834</v>
      </c>
      <c r="C11685" s="19">
        <v>2014</v>
      </c>
      <c r="D11685" s="19" t="s">
        <v>2332</v>
      </c>
      <c r="E11685" s="19">
        <v>68</v>
      </c>
      <c r="F11685" s="19">
        <v>3</v>
      </c>
      <c r="G11685" s="19">
        <v>3</v>
      </c>
      <c r="H11685" s="19">
        <v>0</v>
      </c>
    </row>
    <row r="11686" spans="1:8" x14ac:dyDescent="0.25">
      <c r="A11686" s="14" t="str">
        <f t="shared" si="182"/>
        <v>simmoan012014</v>
      </c>
      <c r="B11686" s="19" t="s">
        <v>1835</v>
      </c>
      <c r="C11686" s="19">
        <v>2014</v>
      </c>
      <c r="D11686" s="19" t="s">
        <v>2333</v>
      </c>
      <c r="E11686" s="19">
        <v>217</v>
      </c>
      <c r="F11686" s="19">
        <v>411</v>
      </c>
      <c r="G11686" s="19">
        <v>14</v>
      </c>
      <c r="H11686" s="19">
        <v>99</v>
      </c>
    </row>
    <row r="11687" spans="1:8" x14ac:dyDescent="0.25">
      <c r="A11687" s="14" t="str">
        <f t="shared" si="182"/>
        <v>simmosh012014</v>
      </c>
      <c r="B11687" s="19" t="s">
        <v>2287</v>
      </c>
      <c r="C11687" s="19">
        <v>2014</v>
      </c>
      <c r="D11687" s="19" t="s">
        <v>2334</v>
      </c>
      <c r="E11687" s="19">
        <v>0</v>
      </c>
      <c r="F11687" s="19">
        <v>1</v>
      </c>
      <c r="G11687" s="19">
        <v>0</v>
      </c>
      <c r="H11687" s="19">
        <v>0</v>
      </c>
    </row>
    <row r="11688" spans="1:8" x14ac:dyDescent="0.25">
      <c r="A11688" s="14" t="str">
        <f t="shared" si="182"/>
        <v>simonal012014</v>
      </c>
      <c r="B11688" s="19" t="s">
        <v>1012</v>
      </c>
      <c r="C11688" s="19">
        <v>2014</v>
      </c>
      <c r="D11688" s="19" t="s">
        <v>2334</v>
      </c>
      <c r="E11688" s="19">
        <v>15</v>
      </c>
      <c r="F11688" s="19">
        <v>26</v>
      </c>
      <c r="G11688" s="19">
        <v>2</v>
      </c>
      <c r="H11688" s="19">
        <v>0</v>
      </c>
    </row>
    <row r="11689" spans="1:8" x14ac:dyDescent="0.25">
      <c r="A11689" s="14" t="str">
        <f t="shared" si="182"/>
        <v>singljo022014</v>
      </c>
      <c r="B11689" s="19" t="s">
        <v>2288</v>
      </c>
      <c r="C11689" s="19">
        <v>2014</v>
      </c>
      <c r="D11689" s="19" t="s">
        <v>2335</v>
      </c>
      <c r="E11689" s="19">
        <v>776</v>
      </c>
      <c r="F11689" s="19">
        <v>53</v>
      </c>
      <c r="G11689" s="19">
        <v>11</v>
      </c>
      <c r="H11689" s="19">
        <v>75</v>
      </c>
    </row>
    <row r="11690" spans="1:8" x14ac:dyDescent="0.25">
      <c r="A11690" s="14" t="str">
        <f t="shared" si="182"/>
        <v>sippto012014</v>
      </c>
      <c r="B11690" s="19" t="s">
        <v>1185</v>
      </c>
      <c r="C11690" s="19">
        <v>2014</v>
      </c>
      <c r="D11690" s="19" t="s">
        <v>2330</v>
      </c>
      <c r="E11690" s="19">
        <v>0</v>
      </c>
      <c r="F11690" s="19">
        <v>0</v>
      </c>
      <c r="G11690" s="19">
        <v>0</v>
      </c>
      <c r="H11690" s="19">
        <v>0</v>
      </c>
    </row>
    <row r="11691" spans="1:8" x14ac:dyDescent="0.25">
      <c r="A11691" s="14" t="str">
        <f t="shared" si="182"/>
        <v>sippto012014</v>
      </c>
      <c r="B11691" s="19" t="s">
        <v>1185</v>
      </c>
      <c r="C11691" s="19">
        <v>2014</v>
      </c>
      <c r="D11691" s="19" t="s">
        <v>2331</v>
      </c>
      <c r="E11691" s="19">
        <v>0</v>
      </c>
      <c r="F11691" s="19">
        <v>0</v>
      </c>
      <c r="G11691" s="19">
        <v>0</v>
      </c>
      <c r="H11691" s="19">
        <v>0</v>
      </c>
    </row>
    <row r="11692" spans="1:8" x14ac:dyDescent="0.25">
      <c r="A11692" s="14" t="str">
        <f t="shared" si="182"/>
        <v>sippto012014</v>
      </c>
      <c r="B11692" s="19" t="s">
        <v>1185</v>
      </c>
      <c r="C11692" s="19">
        <v>2014</v>
      </c>
      <c r="D11692" s="19" t="s">
        <v>2334</v>
      </c>
      <c r="E11692" s="19">
        <v>4</v>
      </c>
      <c r="F11692" s="19">
        <v>4</v>
      </c>
      <c r="G11692" s="19">
        <v>0</v>
      </c>
      <c r="H11692" s="19">
        <v>0</v>
      </c>
    </row>
    <row r="11693" spans="1:8" x14ac:dyDescent="0.25">
      <c r="A11693" s="14" t="str">
        <f t="shared" si="182"/>
        <v>sippto012014</v>
      </c>
      <c r="B11693" s="19" t="s">
        <v>1185</v>
      </c>
      <c r="C11693" s="19">
        <v>2014</v>
      </c>
      <c r="D11693" s="19" t="s">
        <v>2332</v>
      </c>
      <c r="E11693" s="19">
        <v>0</v>
      </c>
      <c r="F11693" s="19">
        <v>0</v>
      </c>
      <c r="G11693" s="19">
        <v>0</v>
      </c>
      <c r="H11693" s="19">
        <v>0</v>
      </c>
    </row>
    <row r="11694" spans="1:8" x14ac:dyDescent="0.25">
      <c r="A11694" s="14" t="str">
        <f t="shared" si="182"/>
        <v>sizemgr012014</v>
      </c>
      <c r="B11694" s="19" t="s">
        <v>493</v>
      </c>
      <c r="C11694" s="19">
        <v>2014</v>
      </c>
      <c r="D11694" s="19" t="s">
        <v>2329</v>
      </c>
      <c r="E11694" s="19">
        <v>36</v>
      </c>
      <c r="F11694" s="19">
        <v>1</v>
      </c>
      <c r="G11694" s="19">
        <v>0</v>
      </c>
      <c r="H11694" s="19">
        <v>1</v>
      </c>
    </row>
    <row r="11695" spans="1:8" x14ac:dyDescent="0.25">
      <c r="A11695" s="14" t="str">
        <f t="shared" si="182"/>
        <v>sizemgr012014</v>
      </c>
      <c r="B11695" s="19" t="s">
        <v>493</v>
      </c>
      <c r="C11695" s="19">
        <v>2014</v>
      </c>
      <c r="D11695" s="19" t="s">
        <v>2329</v>
      </c>
      <c r="E11695" s="19">
        <v>12</v>
      </c>
      <c r="F11695" s="19">
        <v>0</v>
      </c>
      <c r="G11695" s="19">
        <v>0</v>
      </c>
      <c r="H11695" s="19">
        <v>0</v>
      </c>
    </row>
    <row r="11696" spans="1:8" x14ac:dyDescent="0.25">
      <c r="A11696" s="14" t="str">
        <f t="shared" si="182"/>
        <v>sizemgr012014</v>
      </c>
      <c r="B11696" s="19" t="s">
        <v>493</v>
      </c>
      <c r="C11696" s="19">
        <v>2014</v>
      </c>
      <c r="D11696" s="19" t="s">
        <v>2330</v>
      </c>
      <c r="E11696" s="19">
        <v>44</v>
      </c>
      <c r="F11696" s="19">
        <v>2</v>
      </c>
      <c r="G11696" s="19">
        <v>0</v>
      </c>
      <c r="H11696" s="19">
        <v>0</v>
      </c>
    </row>
    <row r="11697" spans="1:8" x14ac:dyDescent="0.25">
      <c r="A11697" s="14" t="str">
        <f t="shared" si="182"/>
        <v>sizemgr012014</v>
      </c>
      <c r="B11697" s="19" t="s">
        <v>493</v>
      </c>
      <c r="C11697" s="19">
        <v>2014</v>
      </c>
      <c r="D11697" s="19" t="s">
        <v>2330</v>
      </c>
      <c r="E11697" s="19">
        <v>38</v>
      </c>
      <c r="F11697" s="19">
        <v>0</v>
      </c>
      <c r="G11697" s="19">
        <v>1</v>
      </c>
      <c r="H11697" s="19">
        <v>0</v>
      </c>
    </row>
    <row r="11698" spans="1:8" x14ac:dyDescent="0.25">
      <c r="A11698" s="14" t="str">
        <f t="shared" si="182"/>
        <v>sizemgr012014</v>
      </c>
      <c r="B11698" s="19" t="s">
        <v>493</v>
      </c>
      <c r="C11698" s="19">
        <v>2014</v>
      </c>
      <c r="D11698" s="19" t="s">
        <v>2331</v>
      </c>
      <c r="E11698" s="19">
        <v>100</v>
      </c>
      <c r="F11698" s="19">
        <v>3</v>
      </c>
      <c r="G11698" s="19">
        <v>1</v>
      </c>
      <c r="H11698" s="19">
        <v>1</v>
      </c>
    </row>
    <row r="11699" spans="1:8" x14ac:dyDescent="0.25">
      <c r="A11699" s="14" t="str">
        <f t="shared" si="182"/>
        <v>sizemgr012014</v>
      </c>
      <c r="B11699" s="19" t="s">
        <v>493</v>
      </c>
      <c r="C11699" s="19">
        <v>2014</v>
      </c>
      <c r="D11699" s="19" t="s">
        <v>2331</v>
      </c>
      <c r="E11699" s="19">
        <v>62</v>
      </c>
      <c r="F11699" s="19">
        <v>0</v>
      </c>
      <c r="G11699" s="19">
        <v>1</v>
      </c>
      <c r="H11699" s="19">
        <v>0</v>
      </c>
    </row>
    <row r="11700" spans="1:8" x14ac:dyDescent="0.25">
      <c r="A11700" s="14" t="str">
        <f t="shared" si="182"/>
        <v>sizemgr012014</v>
      </c>
      <c r="B11700" s="19" t="s">
        <v>493</v>
      </c>
      <c r="C11700" s="19">
        <v>2014</v>
      </c>
      <c r="D11700" s="19" t="s">
        <v>2332</v>
      </c>
      <c r="E11700" s="19">
        <v>20</v>
      </c>
      <c r="F11700" s="19">
        <v>0</v>
      </c>
      <c r="G11700" s="19">
        <v>1</v>
      </c>
      <c r="H11700" s="19">
        <v>0</v>
      </c>
    </row>
    <row r="11701" spans="1:8" x14ac:dyDescent="0.25">
      <c r="A11701" s="14" t="str">
        <f t="shared" si="182"/>
        <v>sizemgr012014</v>
      </c>
      <c r="B11701" s="19" t="s">
        <v>493</v>
      </c>
      <c r="C11701" s="19">
        <v>2014</v>
      </c>
      <c r="D11701" s="19" t="s">
        <v>2332</v>
      </c>
      <c r="E11701" s="19">
        <v>12</v>
      </c>
      <c r="F11701" s="19">
        <v>0</v>
      </c>
      <c r="G11701" s="19">
        <v>0</v>
      </c>
      <c r="H11701" s="19">
        <v>0</v>
      </c>
    </row>
    <row r="11702" spans="1:8" x14ac:dyDescent="0.25">
      <c r="A11702" s="14" t="str">
        <f t="shared" si="182"/>
        <v>sizemsc012014</v>
      </c>
      <c r="B11702" s="19" t="s">
        <v>1382</v>
      </c>
      <c r="C11702" s="19">
        <v>2014</v>
      </c>
      <c r="D11702" s="19" t="s">
        <v>2335</v>
      </c>
      <c r="E11702" s="19">
        <v>8</v>
      </c>
      <c r="F11702" s="19">
        <v>0</v>
      </c>
      <c r="G11702" s="19">
        <v>0</v>
      </c>
      <c r="H11702" s="19">
        <v>1</v>
      </c>
    </row>
    <row r="11703" spans="1:8" x14ac:dyDescent="0.25">
      <c r="A11703" s="14" t="str">
        <f t="shared" si="182"/>
        <v>sizemsc012014</v>
      </c>
      <c r="B11703" s="19" t="s">
        <v>1382</v>
      </c>
      <c r="C11703" s="19">
        <v>2014</v>
      </c>
      <c r="D11703" s="19" t="s">
        <v>40</v>
      </c>
      <c r="E11703" s="19">
        <v>6</v>
      </c>
      <c r="F11703" s="19">
        <v>6</v>
      </c>
      <c r="G11703" s="19">
        <v>0</v>
      </c>
      <c r="H11703" s="19">
        <v>1</v>
      </c>
    </row>
    <row r="11704" spans="1:8" x14ac:dyDescent="0.25">
      <c r="A11704" s="14" t="str">
        <f t="shared" si="182"/>
        <v>skaggty012014</v>
      </c>
      <c r="B11704" s="19" t="s">
        <v>1836</v>
      </c>
      <c r="C11704" s="19">
        <v>2014</v>
      </c>
      <c r="D11704" s="19" t="s">
        <v>2334</v>
      </c>
      <c r="E11704" s="19">
        <v>2</v>
      </c>
      <c r="F11704" s="19">
        <v>17</v>
      </c>
      <c r="G11704" s="19">
        <v>1</v>
      </c>
      <c r="H11704" s="19">
        <v>0</v>
      </c>
    </row>
    <row r="11705" spans="1:8" x14ac:dyDescent="0.25">
      <c r="A11705" s="14" t="str">
        <f t="shared" si="182"/>
        <v>sloweke012014</v>
      </c>
      <c r="B11705" s="19" t="s">
        <v>852</v>
      </c>
      <c r="C11705" s="19">
        <v>2014</v>
      </c>
      <c r="D11705" s="19" t="s">
        <v>2334</v>
      </c>
      <c r="E11705" s="19">
        <v>5</v>
      </c>
      <c r="F11705" s="19">
        <v>5</v>
      </c>
      <c r="G11705" s="19">
        <v>0</v>
      </c>
      <c r="H11705" s="19">
        <v>0</v>
      </c>
    </row>
    <row r="11706" spans="1:8" x14ac:dyDescent="0.25">
      <c r="A11706" s="14" t="str">
        <f t="shared" si="182"/>
        <v>smithca022014</v>
      </c>
      <c r="B11706" s="19" t="s">
        <v>2289</v>
      </c>
      <c r="C11706" s="19">
        <v>2014</v>
      </c>
      <c r="D11706" s="19" t="s">
        <v>2334</v>
      </c>
      <c r="E11706" s="19">
        <v>0</v>
      </c>
      <c r="F11706" s="19">
        <v>1</v>
      </c>
      <c r="G11706" s="19">
        <v>0</v>
      </c>
      <c r="H11706" s="19">
        <v>0</v>
      </c>
    </row>
    <row r="11707" spans="1:8" x14ac:dyDescent="0.25">
      <c r="A11707" s="14" t="str">
        <f t="shared" si="182"/>
        <v>smithch082014</v>
      </c>
      <c r="B11707" s="19" t="s">
        <v>2290</v>
      </c>
      <c r="C11707" s="19">
        <v>2014</v>
      </c>
      <c r="D11707" s="19" t="s">
        <v>2334</v>
      </c>
      <c r="E11707" s="19">
        <v>0</v>
      </c>
      <c r="F11707" s="19">
        <v>2</v>
      </c>
      <c r="G11707" s="19">
        <v>0</v>
      </c>
      <c r="H11707" s="19">
        <v>1</v>
      </c>
    </row>
    <row r="11708" spans="1:8" x14ac:dyDescent="0.25">
      <c r="A11708" s="14" t="str">
        <f t="shared" si="182"/>
        <v>smithjo052014</v>
      </c>
      <c r="B11708" s="19" t="s">
        <v>853</v>
      </c>
      <c r="C11708" s="19">
        <v>2014</v>
      </c>
      <c r="D11708" s="19" t="s">
        <v>2334</v>
      </c>
      <c r="E11708" s="19">
        <v>3</v>
      </c>
      <c r="F11708" s="19">
        <v>12</v>
      </c>
      <c r="G11708" s="19">
        <v>0</v>
      </c>
      <c r="H11708" s="19">
        <v>1</v>
      </c>
    </row>
    <row r="11709" spans="1:8" x14ac:dyDescent="0.25">
      <c r="A11709" s="14" t="str">
        <f t="shared" si="182"/>
        <v>smithse012014</v>
      </c>
      <c r="B11709" s="19" t="s">
        <v>854</v>
      </c>
      <c r="C11709" s="19">
        <v>2014</v>
      </c>
      <c r="D11709" s="19" t="s">
        <v>2330</v>
      </c>
      <c r="E11709" s="19">
        <v>157</v>
      </c>
      <c r="F11709" s="19">
        <v>2</v>
      </c>
      <c r="G11709" s="19">
        <v>1</v>
      </c>
      <c r="H11709" s="19">
        <v>0</v>
      </c>
    </row>
    <row r="11710" spans="1:8" x14ac:dyDescent="0.25">
      <c r="A11710" s="14" t="str">
        <f t="shared" si="182"/>
        <v>smithse012014</v>
      </c>
      <c r="B11710" s="19" t="s">
        <v>854</v>
      </c>
      <c r="C11710" s="19">
        <v>2014</v>
      </c>
      <c r="D11710" s="19" t="s">
        <v>2331</v>
      </c>
      <c r="E11710" s="19">
        <v>219</v>
      </c>
      <c r="F11710" s="19">
        <v>5</v>
      </c>
      <c r="G11710" s="19">
        <v>1</v>
      </c>
      <c r="H11710" s="19">
        <v>1</v>
      </c>
    </row>
    <row r="11711" spans="1:8" x14ac:dyDescent="0.25">
      <c r="A11711" s="14" t="str">
        <f t="shared" si="182"/>
        <v>smithse012014</v>
      </c>
      <c r="B11711" s="19" t="s">
        <v>854</v>
      </c>
      <c r="C11711" s="19">
        <v>2014</v>
      </c>
      <c r="D11711" s="19" t="s">
        <v>2332</v>
      </c>
      <c r="E11711" s="19">
        <v>62</v>
      </c>
      <c r="F11711" s="19">
        <v>3</v>
      </c>
      <c r="G11711" s="19">
        <v>0</v>
      </c>
      <c r="H11711" s="19">
        <v>1</v>
      </c>
    </row>
    <row r="11712" spans="1:8" x14ac:dyDescent="0.25">
      <c r="A11712" s="14" t="str">
        <f t="shared" si="182"/>
        <v>smithwi042014</v>
      </c>
      <c r="B11712" s="19" t="s">
        <v>1837</v>
      </c>
      <c r="C11712" s="19">
        <v>2014</v>
      </c>
      <c r="D11712" s="19" t="s">
        <v>2334</v>
      </c>
      <c r="E11712" s="19">
        <v>0</v>
      </c>
      <c r="F11712" s="19">
        <v>7</v>
      </c>
      <c r="G11712" s="19">
        <v>1</v>
      </c>
      <c r="H11712" s="19">
        <v>0</v>
      </c>
    </row>
    <row r="11713" spans="1:8" x14ac:dyDescent="0.25">
      <c r="A11713" s="14" t="str">
        <f t="shared" si="182"/>
        <v>smoakju012014</v>
      </c>
      <c r="B11713" s="19" t="s">
        <v>1385</v>
      </c>
      <c r="C11713" s="19">
        <v>2014</v>
      </c>
      <c r="D11713" s="19" t="s">
        <v>2335</v>
      </c>
      <c r="E11713" s="19">
        <v>588</v>
      </c>
      <c r="F11713" s="19">
        <v>31</v>
      </c>
      <c r="G11713" s="19">
        <v>2</v>
      </c>
      <c r="H11713" s="19">
        <v>60</v>
      </c>
    </row>
    <row r="11714" spans="1:8" x14ac:dyDescent="0.25">
      <c r="A11714" s="14" t="str">
        <f t="shared" si="182"/>
        <v>smolija012014</v>
      </c>
      <c r="B11714" s="19" t="s">
        <v>2291</v>
      </c>
      <c r="C11714" s="19">
        <v>2014</v>
      </c>
      <c r="D11714" s="19" t="s">
        <v>2330</v>
      </c>
      <c r="E11714" s="19">
        <v>17</v>
      </c>
      <c r="F11714" s="19">
        <v>0</v>
      </c>
      <c r="G11714" s="19">
        <v>0</v>
      </c>
      <c r="H11714" s="19">
        <v>0</v>
      </c>
    </row>
    <row r="11715" spans="1:8" x14ac:dyDescent="0.25">
      <c r="A11715" s="14" t="str">
        <f t="shared" ref="A11715:A11778" si="183">B11715&amp;C11715</f>
        <v>smolija012014</v>
      </c>
      <c r="B11715" s="19" t="s">
        <v>2291</v>
      </c>
      <c r="C11715" s="19">
        <v>2014</v>
      </c>
      <c r="D11715" s="19" t="s">
        <v>2331</v>
      </c>
      <c r="E11715" s="19">
        <v>41</v>
      </c>
      <c r="F11715" s="19">
        <v>0</v>
      </c>
      <c r="G11715" s="19">
        <v>0</v>
      </c>
      <c r="H11715" s="19">
        <v>0</v>
      </c>
    </row>
    <row r="11716" spans="1:8" x14ac:dyDescent="0.25">
      <c r="A11716" s="14" t="str">
        <f t="shared" si="183"/>
        <v>smolija012014</v>
      </c>
      <c r="B11716" s="19" t="s">
        <v>2291</v>
      </c>
      <c r="C11716" s="19">
        <v>2014</v>
      </c>
      <c r="D11716" s="19" t="s">
        <v>2332</v>
      </c>
      <c r="E11716" s="19">
        <v>24</v>
      </c>
      <c r="F11716" s="19">
        <v>0</v>
      </c>
      <c r="G11716" s="19">
        <v>0</v>
      </c>
      <c r="H11716" s="19">
        <v>0</v>
      </c>
    </row>
    <row r="11717" spans="1:8" x14ac:dyDescent="0.25">
      <c r="A11717" s="14" t="str">
        <f t="shared" si="183"/>
        <v>smylydr012014</v>
      </c>
      <c r="B11717" s="19" t="s">
        <v>1838</v>
      </c>
      <c r="C11717" s="19">
        <v>2014</v>
      </c>
      <c r="D11717" s="19" t="s">
        <v>2334</v>
      </c>
      <c r="E11717" s="19">
        <v>4</v>
      </c>
      <c r="F11717" s="19">
        <v>13</v>
      </c>
      <c r="G11717" s="19">
        <v>0</v>
      </c>
      <c r="H11717" s="19">
        <v>1</v>
      </c>
    </row>
    <row r="11718" spans="1:8" x14ac:dyDescent="0.25">
      <c r="A11718" s="14" t="str">
        <f t="shared" si="183"/>
        <v>smylydr012014</v>
      </c>
      <c r="B11718" s="19" t="s">
        <v>1838</v>
      </c>
      <c r="C11718" s="19">
        <v>2014</v>
      </c>
      <c r="D11718" s="19" t="s">
        <v>2334</v>
      </c>
      <c r="E11718" s="19">
        <v>1</v>
      </c>
      <c r="F11718" s="19">
        <v>7</v>
      </c>
      <c r="G11718" s="19">
        <v>1</v>
      </c>
      <c r="H11718" s="19">
        <v>0</v>
      </c>
    </row>
    <row r="11719" spans="1:8" x14ac:dyDescent="0.25">
      <c r="A11719" s="14" t="str">
        <f t="shared" si="183"/>
        <v>snidetr012014</v>
      </c>
      <c r="B11719" s="19" t="s">
        <v>1015</v>
      </c>
      <c r="C11719" s="19">
        <v>2014</v>
      </c>
      <c r="D11719" s="19" t="s">
        <v>2330</v>
      </c>
      <c r="E11719" s="19">
        <v>44</v>
      </c>
      <c r="F11719" s="19">
        <v>3</v>
      </c>
      <c r="G11719" s="19">
        <v>0</v>
      </c>
      <c r="H11719" s="19">
        <v>2</v>
      </c>
    </row>
    <row r="11720" spans="1:8" x14ac:dyDescent="0.25">
      <c r="A11720" s="14" t="str">
        <f t="shared" si="183"/>
        <v>snidetr012014</v>
      </c>
      <c r="B11720" s="19" t="s">
        <v>1015</v>
      </c>
      <c r="C11720" s="19">
        <v>2014</v>
      </c>
      <c r="D11720" s="19" t="s">
        <v>2331</v>
      </c>
      <c r="E11720" s="19">
        <v>108</v>
      </c>
      <c r="F11720" s="19">
        <v>8</v>
      </c>
      <c r="G11720" s="19">
        <v>1</v>
      </c>
      <c r="H11720" s="19">
        <v>2</v>
      </c>
    </row>
    <row r="11721" spans="1:8" x14ac:dyDescent="0.25">
      <c r="A11721" s="14" t="str">
        <f t="shared" si="183"/>
        <v>snidetr012014</v>
      </c>
      <c r="B11721" s="19" t="s">
        <v>1015</v>
      </c>
      <c r="C11721" s="19">
        <v>2014</v>
      </c>
      <c r="D11721" s="19" t="s">
        <v>2334</v>
      </c>
      <c r="E11721" s="19">
        <v>0</v>
      </c>
      <c r="F11721" s="19">
        <v>0</v>
      </c>
      <c r="G11721" s="19">
        <v>0</v>
      </c>
      <c r="H11721" s="19">
        <v>0</v>
      </c>
    </row>
    <row r="11722" spans="1:8" x14ac:dyDescent="0.25">
      <c r="A11722" s="14" t="str">
        <f t="shared" si="183"/>
        <v>snidetr012014</v>
      </c>
      <c r="B11722" s="19" t="s">
        <v>1015</v>
      </c>
      <c r="C11722" s="19">
        <v>2014</v>
      </c>
      <c r="D11722" s="19" t="s">
        <v>2332</v>
      </c>
      <c r="E11722" s="19">
        <v>64</v>
      </c>
      <c r="F11722" s="19">
        <v>5</v>
      </c>
      <c r="G11722" s="19">
        <v>1</v>
      </c>
      <c r="H11722" s="19">
        <v>0</v>
      </c>
    </row>
    <row r="11723" spans="1:8" x14ac:dyDescent="0.25">
      <c r="A11723" s="14" t="str">
        <f t="shared" si="183"/>
        <v>snodgsc012014</v>
      </c>
      <c r="B11723" s="19" t="s">
        <v>2292</v>
      </c>
      <c r="C11723" s="19">
        <v>2014</v>
      </c>
      <c r="D11723" s="19" t="s">
        <v>2334</v>
      </c>
      <c r="E11723" s="19">
        <v>0</v>
      </c>
      <c r="F11723" s="19">
        <v>0</v>
      </c>
      <c r="G11723" s="19">
        <v>0</v>
      </c>
      <c r="H11723" s="19">
        <v>0</v>
      </c>
    </row>
    <row r="11724" spans="1:8" x14ac:dyDescent="0.25">
      <c r="A11724" s="14" t="str">
        <f t="shared" si="183"/>
        <v>snydebr022014</v>
      </c>
      <c r="B11724" s="19" t="s">
        <v>1386</v>
      </c>
      <c r="C11724" s="19">
        <v>2014</v>
      </c>
      <c r="D11724" s="19" t="s">
        <v>2335</v>
      </c>
      <c r="E11724" s="19">
        <v>63</v>
      </c>
      <c r="F11724" s="19">
        <v>4</v>
      </c>
      <c r="G11724" s="19">
        <v>1</v>
      </c>
      <c r="H11724" s="19">
        <v>9</v>
      </c>
    </row>
    <row r="11725" spans="1:8" x14ac:dyDescent="0.25">
      <c r="A11725" s="14" t="str">
        <f t="shared" si="183"/>
        <v>sogarer012014</v>
      </c>
      <c r="B11725" s="19" t="s">
        <v>1388</v>
      </c>
      <c r="C11725" s="19">
        <v>2014</v>
      </c>
      <c r="D11725" s="19" t="s">
        <v>39</v>
      </c>
      <c r="E11725" s="19">
        <v>154</v>
      </c>
      <c r="F11725" s="19">
        <v>247</v>
      </c>
      <c r="G11725" s="19">
        <v>5</v>
      </c>
      <c r="H11725" s="19">
        <v>49</v>
      </c>
    </row>
    <row r="11726" spans="1:8" x14ac:dyDescent="0.25">
      <c r="A11726" s="14" t="str">
        <f t="shared" si="183"/>
        <v>sogarer012014</v>
      </c>
      <c r="B11726" s="19" t="s">
        <v>1388</v>
      </c>
      <c r="C11726" s="19">
        <v>2014</v>
      </c>
      <c r="D11726" s="19" t="s">
        <v>2333</v>
      </c>
      <c r="E11726" s="19">
        <v>10</v>
      </c>
      <c r="F11726" s="19">
        <v>33</v>
      </c>
      <c r="G11726" s="19">
        <v>5</v>
      </c>
      <c r="H11726" s="19">
        <v>5</v>
      </c>
    </row>
    <row r="11727" spans="1:8" x14ac:dyDescent="0.25">
      <c r="A11727" s="14" t="str">
        <f t="shared" si="183"/>
        <v>solando012014</v>
      </c>
      <c r="B11727" s="19" t="s">
        <v>1840</v>
      </c>
      <c r="C11727" s="19">
        <v>2014</v>
      </c>
      <c r="D11727" s="19" t="s">
        <v>39</v>
      </c>
      <c r="E11727" s="19">
        <v>139</v>
      </c>
      <c r="F11727" s="19">
        <v>212</v>
      </c>
      <c r="G11727" s="19">
        <v>1</v>
      </c>
      <c r="H11727" s="19">
        <v>47</v>
      </c>
    </row>
    <row r="11728" spans="1:8" x14ac:dyDescent="0.25">
      <c r="A11728" s="14" t="str">
        <f t="shared" si="183"/>
        <v>solando012014</v>
      </c>
      <c r="B11728" s="19" t="s">
        <v>1840</v>
      </c>
      <c r="C11728" s="19">
        <v>2014</v>
      </c>
      <c r="D11728" s="19" t="s">
        <v>40</v>
      </c>
      <c r="E11728" s="19">
        <v>2</v>
      </c>
      <c r="F11728" s="19">
        <v>2</v>
      </c>
      <c r="G11728" s="19">
        <v>0</v>
      </c>
      <c r="H11728" s="19">
        <v>1</v>
      </c>
    </row>
    <row r="11729" spans="1:8" x14ac:dyDescent="0.25">
      <c r="A11729" s="14" t="str">
        <f t="shared" si="183"/>
        <v>solando012014</v>
      </c>
      <c r="B11729" s="19" t="s">
        <v>1840</v>
      </c>
      <c r="C11729" s="19">
        <v>2014</v>
      </c>
      <c r="D11729" s="19" t="s">
        <v>2333</v>
      </c>
      <c r="E11729" s="19">
        <v>7</v>
      </c>
      <c r="F11729" s="19">
        <v>14</v>
      </c>
      <c r="G11729" s="19">
        <v>0</v>
      </c>
      <c r="H11729" s="19">
        <v>4</v>
      </c>
    </row>
    <row r="11730" spans="1:8" x14ac:dyDescent="0.25">
      <c r="A11730" s="14" t="str">
        <f t="shared" si="183"/>
        <v>solarya012014</v>
      </c>
      <c r="B11730" s="19" t="s">
        <v>2293</v>
      </c>
      <c r="C11730" s="19">
        <v>2014</v>
      </c>
      <c r="D11730" s="19" t="s">
        <v>39</v>
      </c>
      <c r="E11730" s="19">
        <v>16</v>
      </c>
      <c r="F11730" s="19">
        <v>27</v>
      </c>
      <c r="G11730" s="19">
        <v>1</v>
      </c>
      <c r="H11730" s="19">
        <v>6</v>
      </c>
    </row>
    <row r="11731" spans="1:8" x14ac:dyDescent="0.25">
      <c r="A11731" s="14" t="str">
        <f t="shared" si="183"/>
        <v>solarya012014</v>
      </c>
      <c r="B11731" s="19" t="s">
        <v>2293</v>
      </c>
      <c r="C11731" s="19">
        <v>2014</v>
      </c>
      <c r="D11731" s="19" t="s">
        <v>39</v>
      </c>
      <c r="E11731" s="19">
        <v>19</v>
      </c>
      <c r="F11731" s="19">
        <v>16</v>
      </c>
      <c r="G11731" s="19">
        <v>1</v>
      </c>
      <c r="H11731" s="19">
        <v>3</v>
      </c>
    </row>
    <row r="11732" spans="1:8" x14ac:dyDescent="0.25">
      <c r="A11732" s="14" t="str">
        <f t="shared" si="183"/>
        <v>solarya012014</v>
      </c>
      <c r="B11732" s="19" t="s">
        <v>2293</v>
      </c>
      <c r="C11732" s="19">
        <v>2014</v>
      </c>
      <c r="D11732" s="19" t="s">
        <v>40</v>
      </c>
      <c r="E11732" s="19">
        <v>38</v>
      </c>
      <c r="F11732" s="19">
        <v>105</v>
      </c>
      <c r="G11732" s="19">
        <v>8</v>
      </c>
      <c r="H11732" s="19">
        <v>9</v>
      </c>
    </row>
    <row r="11733" spans="1:8" x14ac:dyDescent="0.25">
      <c r="A11733" s="14" t="str">
        <f t="shared" si="183"/>
        <v>solarya012014</v>
      </c>
      <c r="B11733" s="19" t="s">
        <v>2293</v>
      </c>
      <c r="C11733" s="19">
        <v>2014</v>
      </c>
      <c r="D11733" s="19" t="s">
        <v>40</v>
      </c>
      <c r="E11733" s="19">
        <v>23</v>
      </c>
      <c r="F11733" s="19">
        <v>50</v>
      </c>
      <c r="G11733" s="19">
        <v>4</v>
      </c>
      <c r="H11733" s="19">
        <v>10</v>
      </c>
    </row>
    <row r="11734" spans="1:8" x14ac:dyDescent="0.25">
      <c r="A11734" s="14" t="str">
        <f t="shared" si="183"/>
        <v>solarya012014</v>
      </c>
      <c r="B11734" s="19" t="s">
        <v>2293</v>
      </c>
      <c r="C11734" s="19">
        <v>2014</v>
      </c>
      <c r="D11734" s="19" t="s">
        <v>2330</v>
      </c>
      <c r="E11734" s="19">
        <v>6</v>
      </c>
      <c r="F11734" s="19">
        <v>0</v>
      </c>
      <c r="G11734" s="19">
        <v>1</v>
      </c>
      <c r="H11734" s="19">
        <v>0</v>
      </c>
    </row>
    <row r="11735" spans="1:8" x14ac:dyDescent="0.25">
      <c r="A11735" s="14" t="str">
        <f t="shared" si="183"/>
        <v>solarya012014</v>
      </c>
      <c r="B11735" s="19" t="s">
        <v>2293</v>
      </c>
      <c r="C11735" s="19">
        <v>2014</v>
      </c>
      <c r="D11735" s="19" t="s">
        <v>2331</v>
      </c>
      <c r="E11735" s="19">
        <v>6</v>
      </c>
      <c r="F11735" s="19">
        <v>0</v>
      </c>
      <c r="G11735" s="19">
        <v>1</v>
      </c>
      <c r="H11735" s="19">
        <v>0</v>
      </c>
    </row>
    <row r="11736" spans="1:8" x14ac:dyDescent="0.25">
      <c r="A11736" s="14" t="str">
        <f t="shared" si="183"/>
        <v>solarya012014</v>
      </c>
      <c r="B11736" s="19" t="s">
        <v>2293</v>
      </c>
      <c r="C11736" s="19">
        <v>2014</v>
      </c>
      <c r="D11736" s="19" t="s">
        <v>2333</v>
      </c>
      <c r="E11736" s="19">
        <v>1</v>
      </c>
      <c r="F11736" s="19">
        <v>5</v>
      </c>
      <c r="G11736" s="19">
        <v>0</v>
      </c>
      <c r="H11736" s="19">
        <v>0</v>
      </c>
    </row>
    <row r="11737" spans="1:8" x14ac:dyDescent="0.25">
      <c r="A11737" s="14" t="str">
        <f t="shared" si="183"/>
        <v>solarya012014</v>
      </c>
      <c r="B11737" s="19" t="s">
        <v>2293</v>
      </c>
      <c r="C11737" s="19">
        <v>2014</v>
      </c>
      <c r="D11737" s="19" t="s">
        <v>2333</v>
      </c>
      <c r="E11737" s="19">
        <v>1</v>
      </c>
      <c r="F11737" s="19">
        <v>1</v>
      </c>
      <c r="G11737" s="19">
        <v>0</v>
      </c>
      <c r="H11737" s="19">
        <v>0</v>
      </c>
    </row>
    <row r="11738" spans="1:8" x14ac:dyDescent="0.25">
      <c r="A11738" s="14" t="str">
        <f t="shared" si="183"/>
        <v>solerjo012014</v>
      </c>
      <c r="B11738" s="19" t="s">
        <v>2294</v>
      </c>
      <c r="C11738" s="19">
        <v>2014</v>
      </c>
      <c r="D11738" s="19" t="s">
        <v>2331</v>
      </c>
      <c r="E11738" s="19">
        <v>44</v>
      </c>
      <c r="F11738" s="19">
        <v>2</v>
      </c>
      <c r="G11738" s="19">
        <v>2</v>
      </c>
      <c r="H11738" s="19">
        <v>1</v>
      </c>
    </row>
    <row r="11739" spans="1:8" x14ac:dyDescent="0.25">
      <c r="A11739" s="14" t="str">
        <f t="shared" si="183"/>
        <v>solerjo012014</v>
      </c>
      <c r="B11739" s="19" t="s">
        <v>2294</v>
      </c>
      <c r="C11739" s="19">
        <v>2014</v>
      </c>
      <c r="D11739" s="19" t="s">
        <v>2332</v>
      </c>
      <c r="E11739" s="19">
        <v>44</v>
      </c>
      <c r="F11739" s="19">
        <v>2</v>
      </c>
      <c r="G11739" s="19">
        <v>2</v>
      </c>
      <c r="H11739" s="19">
        <v>1</v>
      </c>
    </row>
    <row r="11740" spans="1:8" x14ac:dyDescent="0.25">
      <c r="A11740" s="14" t="str">
        <f t="shared" si="183"/>
        <v>solisal012014</v>
      </c>
      <c r="B11740" s="19" t="s">
        <v>1842</v>
      </c>
      <c r="C11740" s="19">
        <v>2014</v>
      </c>
      <c r="D11740" s="19" t="s">
        <v>2336</v>
      </c>
      <c r="E11740" s="19">
        <v>27</v>
      </c>
      <c r="F11740" s="19">
        <v>0</v>
      </c>
      <c r="G11740" s="19">
        <v>0</v>
      </c>
      <c r="H11740" s="19">
        <v>0</v>
      </c>
    </row>
    <row r="11741" spans="1:8" x14ac:dyDescent="0.25">
      <c r="A11741" s="14" t="str">
        <f t="shared" si="183"/>
        <v>soriaal012014</v>
      </c>
      <c r="B11741" s="19" t="s">
        <v>196</v>
      </c>
      <c r="C11741" s="19">
        <v>2014</v>
      </c>
      <c r="D11741" s="19" t="s">
        <v>2330</v>
      </c>
      <c r="E11741" s="19">
        <v>14</v>
      </c>
      <c r="F11741" s="19">
        <v>0</v>
      </c>
      <c r="G11741" s="19">
        <v>0</v>
      </c>
      <c r="H11741" s="19">
        <v>0</v>
      </c>
    </row>
    <row r="11742" spans="1:8" x14ac:dyDescent="0.25">
      <c r="A11742" s="14" t="str">
        <f t="shared" si="183"/>
        <v>soriaal012014</v>
      </c>
      <c r="B11742" s="19" t="s">
        <v>196</v>
      </c>
      <c r="C11742" s="19">
        <v>2014</v>
      </c>
      <c r="D11742" s="19" t="s">
        <v>2331</v>
      </c>
      <c r="E11742" s="19">
        <v>39</v>
      </c>
      <c r="F11742" s="19">
        <v>2</v>
      </c>
      <c r="G11742" s="19">
        <v>2</v>
      </c>
      <c r="H11742" s="19">
        <v>0</v>
      </c>
    </row>
    <row r="11743" spans="1:8" x14ac:dyDescent="0.25">
      <c r="A11743" s="14" t="str">
        <f t="shared" si="183"/>
        <v>soriaal012014</v>
      </c>
      <c r="B11743" s="19" t="s">
        <v>196</v>
      </c>
      <c r="C11743" s="19">
        <v>2014</v>
      </c>
      <c r="D11743" s="19" t="s">
        <v>2332</v>
      </c>
      <c r="E11743" s="19">
        <v>25</v>
      </c>
      <c r="F11743" s="19">
        <v>2</v>
      </c>
      <c r="G11743" s="19">
        <v>2</v>
      </c>
      <c r="H11743" s="19">
        <v>0</v>
      </c>
    </row>
    <row r="11744" spans="1:8" x14ac:dyDescent="0.25">
      <c r="A11744" s="14" t="str">
        <f t="shared" si="183"/>
        <v>soriajo012014</v>
      </c>
      <c r="B11744" s="19" t="s">
        <v>856</v>
      </c>
      <c r="C11744" s="19">
        <v>2014</v>
      </c>
      <c r="D11744" s="19" t="s">
        <v>2334</v>
      </c>
      <c r="E11744" s="19">
        <v>1</v>
      </c>
      <c r="F11744" s="19">
        <v>5</v>
      </c>
      <c r="G11744" s="19">
        <v>1</v>
      </c>
      <c r="H11744" s="19">
        <v>0</v>
      </c>
    </row>
    <row r="11745" spans="1:8" x14ac:dyDescent="0.25">
      <c r="A11745" s="14" t="str">
        <f t="shared" si="183"/>
        <v>soriajo012014</v>
      </c>
      <c r="B11745" s="19" t="s">
        <v>856</v>
      </c>
      <c r="C11745" s="19">
        <v>2014</v>
      </c>
      <c r="D11745" s="19" t="s">
        <v>2334</v>
      </c>
      <c r="E11745" s="19">
        <v>0</v>
      </c>
      <c r="F11745" s="19">
        <v>1</v>
      </c>
      <c r="G11745" s="19">
        <v>0</v>
      </c>
      <c r="H11745" s="19">
        <v>0</v>
      </c>
    </row>
    <row r="11746" spans="1:8" x14ac:dyDescent="0.25">
      <c r="A11746" s="14" t="str">
        <f t="shared" si="183"/>
        <v>soriara012014</v>
      </c>
      <c r="B11746" s="19" t="s">
        <v>340</v>
      </c>
      <c r="C11746" s="19">
        <v>2014</v>
      </c>
      <c r="D11746" s="19" t="s">
        <v>2334</v>
      </c>
      <c r="E11746" s="19">
        <v>2</v>
      </c>
      <c r="F11746" s="19">
        <v>4</v>
      </c>
      <c r="G11746" s="19">
        <v>0</v>
      </c>
      <c r="H11746" s="19">
        <v>1</v>
      </c>
    </row>
    <row r="11747" spans="1:8" x14ac:dyDescent="0.25">
      <c r="A11747" s="14" t="str">
        <f t="shared" si="183"/>
        <v>sotoge012014</v>
      </c>
      <c r="B11747" s="19" t="s">
        <v>603</v>
      </c>
      <c r="C11747" s="19">
        <v>2014</v>
      </c>
      <c r="D11747" s="19" t="s">
        <v>2336</v>
      </c>
      <c r="E11747" s="19">
        <v>91</v>
      </c>
      <c r="F11747" s="19">
        <v>2</v>
      </c>
      <c r="G11747" s="19">
        <v>0</v>
      </c>
      <c r="H11747" s="19">
        <v>0</v>
      </c>
    </row>
    <row r="11748" spans="1:8" x14ac:dyDescent="0.25">
      <c r="A11748" s="14" t="str">
        <f t="shared" si="183"/>
        <v>sotoge012014</v>
      </c>
      <c r="B11748" s="19" t="s">
        <v>603</v>
      </c>
      <c r="C11748" s="19">
        <v>2014</v>
      </c>
      <c r="D11748" s="19" t="s">
        <v>2336</v>
      </c>
      <c r="E11748" s="19">
        <v>103</v>
      </c>
      <c r="F11748" s="19">
        <v>14</v>
      </c>
      <c r="G11748" s="19">
        <v>3</v>
      </c>
      <c r="H11748" s="19">
        <v>3</v>
      </c>
    </row>
    <row r="11749" spans="1:8" x14ac:dyDescent="0.25">
      <c r="A11749" s="14" t="str">
        <f t="shared" si="183"/>
        <v>sotone012014</v>
      </c>
      <c r="B11749" s="19" t="s">
        <v>2061</v>
      </c>
      <c r="C11749" s="19">
        <v>2014</v>
      </c>
      <c r="D11749" s="19" t="s">
        <v>2335</v>
      </c>
      <c r="E11749" s="19">
        <v>20</v>
      </c>
      <c r="F11749" s="19">
        <v>1</v>
      </c>
      <c r="G11749" s="19">
        <v>0</v>
      </c>
      <c r="H11749" s="19">
        <v>0</v>
      </c>
    </row>
    <row r="11750" spans="1:8" x14ac:dyDescent="0.25">
      <c r="A11750" s="14" t="str">
        <f t="shared" si="183"/>
        <v>sotone012014</v>
      </c>
      <c r="B11750" s="19" t="s">
        <v>2061</v>
      </c>
      <c r="C11750" s="19">
        <v>2014</v>
      </c>
      <c r="D11750" s="19" t="s">
        <v>40</v>
      </c>
      <c r="E11750" s="19">
        <v>1</v>
      </c>
      <c r="F11750" s="19">
        <v>1</v>
      </c>
      <c r="G11750" s="19">
        <v>0</v>
      </c>
      <c r="H11750" s="19">
        <v>0</v>
      </c>
    </row>
    <row r="11751" spans="1:8" x14ac:dyDescent="0.25">
      <c r="A11751" s="14" t="str">
        <f t="shared" si="183"/>
        <v>souzast012014</v>
      </c>
      <c r="B11751" s="19" t="s">
        <v>2295</v>
      </c>
      <c r="C11751" s="19">
        <v>2014</v>
      </c>
      <c r="D11751" s="19" t="s">
        <v>2329</v>
      </c>
      <c r="E11751" s="19">
        <v>0</v>
      </c>
      <c r="F11751" s="19">
        <v>0</v>
      </c>
      <c r="G11751" s="19">
        <v>0</v>
      </c>
      <c r="H11751" s="19">
        <v>0</v>
      </c>
    </row>
    <row r="11752" spans="1:8" x14ac:dyDescent="0.25">
      <c r="A11752" s="14" t="str">
        <f t="shared" si="183"/>
        <v>souzast012014</v>
      </c>
      <c r="B11752" s="19" t="s">
        <v>2295</v>
      </c>
      <c r="C11752" s="19">
        <v>2014</v>
      </c>
      <c r="D11752" s="19" t="s">
        <v>2330</v>
      </c>
      <c r="E11752" s="19">
        <v>4</v>
      </c>
      <c r="F11752" s="19">
        <v>0</v>
      </c>
      <c r="G11752" s="19">
        <v>1</v>
      </c>
      <c r="H11752" s="19">
        <v>0</v>
      </c>
    </row>
    <row r="11753" spans="1:8" x14ac:dyDescent="0.25">
      <c r="A11753" s="14" t="str">
        <f t="shared" si="183"/>
        <v>souzast012014</v>
      </c>
      <c r="B11753" s="19" t="s">
        <v>2295</v>
      </c>
      <c r="C11753" s="19">
        <v>2014</v>
      </c>
      <c r="D11753" s="19" t="s">
        <v>2331</v>
      </c>
      <c r="E11753" s="19">
        <v>10</v>
      </c>
      <c r="F11753" s="19">
        <v>0</v>
      </c>
      <c r="G11753" s="19">
        <v>1</v>
      </c>
      <c r="H11753" s="19">
        <v>0</v>
      </c>
    </row>
    <row r="11754" spans="1:8" x14ac:dyDescent="0.25">
      <c r="A11754" s="14" t="str">
        <f t="shared" si="183"/>
        <v>souzast012014</v>
      </c>
      <c r="B11754" s="19" t="s">
        <v>2295</v>
      </c>
      <c r="C11754" s="19">
        <v>2014</v>
      </c>
      <c r="D11754" s="19" t="s">
        <v>2332</v>
      </c>
      <c r="E11754" s="19">
        <v>6</v>
      </c>
      <c r="F11754" s="19">
        <v>0</v>
      </c>
      <c r="G11754" s="19">
        <v>0</v>
      </c>
      <c r="H11754" s="19">
        <v>0</v>
      </c>
    </row>
    <row r="11755" spans="1:8" x14ac:dyDescent="0.25">
      <c r="A11755" s="14" t="str">
        <f t="shared" si="183"/>
        <v>spande012014</v>
      </c>
      <c r="B11755" s="19" t="s">
        <v>1016</v>
      </c>
      <c r="C11755" s="19">
        <v>2014</v>
      </c>
      <c r="D11755" s="19" t="s">
        <v>2329</v>
      </c>
      <c r="E11755" s="19">
        <v>377</v>
      </c>
      <c r="F11755" s="19">
        <v>7</v>
      </c>
      <c r="G11755" s="19">
        <v>4</v>
      </c>
      <c r="H11755" s="19">
        <v>3</v>
      </c>
    </row>
    <row r="11756" spans="1:8" x14ac:dyDescent="0.25">
      <c r="A11756" s="14" t="str">
        <f t="shared" si="183"/>
        <v>spande012014</v>
      </c>
      <c r="B11756" s="19" t="s">
        <v>1016</v>
      </c>
      <c r="C11756" s="19">
        <v>2014</v>
      </c>
      <c r="D11756" s="19" t="s">
        <v>2331</v>
      </c>
      <c r="E11756" s="19">
        <v>377</v>
      </c>
      <c r="F11756" s="19">
        <v>7</v>
      </c>
      <c r="G11756" s="19">
        <v>4</v>
      </c>
      <c r="H11756" s="19">
        <v>3</v>
      </c>
    </row>
    <row r="11757" spans="1:8" x14ac:dyDescent="0.25">
      <c r="A11757" s="14" t="str">
        <f t="shared" si="183"/>
        <v>spangco012014</v>
      </c>
      <c r="B11757" s="19" t="s">
        <v>2296</v>
      </c>
      <c r="C11757" s="19">
        <v>2014</v>
      </c>
      <c r="D11757" s="19" t="s">
        <v>39</v>
      </c>
      <c r="E11757" s="19">
        <v>3</v>
      </c>
      <c r="F11757" s="19">
        <v>5</v>
      </c>
      <c r="G11757" s="19">
        <v>1</v>
      </c>
      <c r="H11757" s="19">
        <v>0</v>
      </c>
    </row>
    <row r="11758" spans="1:8" x14ac:dyDescent="0.25">
      <c r="A11758" s="14" t="str">
        <f t="shared" si="183"/>
        <v>spangco012014</v>
      </c>
      <c r="B11758" s="19" t="s">
        <v>2296</v>
      </c>
      <c r="C11758" s="19">
        <v>2014</v>
      </c>
      <c r="D11758" s="19" t="s">
        <v>40</v>
      </c>
      <c r="E11758" s="19">
        <v>4</v>
      </c>
      <c r="F11758" s="19">
        <v>14</v>
      </c>
      <c r="G11758" s="19">
        <v>3</v>
      </c>
      <c r="H11758" s="19">
        <v>0</v>
      </c>
    </row>
    <row r="11759" spans="1:8" x14ac:dyDescent="0.25">
      <c r="A11759" s="14" t="str">
        <f t="shared" si="183"/>
        <v>spangco012014</v>
      </c>
      <c r="B11759" s="19" t="s">
        <v>2296</v>
      </c>
      <c r="C11759" s="19">
        <v>2014</v>
      </c>
      <c r="D11759" s="19" t="s">
        <v>2330</v>
      </c>
      <c r="E11759" s="19">
        <v>3</v>
      </c>
      <c r="F11759" s="19">
        <v>0</v>
      </c>
      <c r="G11759" s="19">
        <v>1</v>
      </c>
      <c r="H11759" s="19">
        <v>0</v>
      </c>
    </row>
    <row r="11760" spans="1:8" x14ac:dyDescent="0.25">
      <c r="A11760" s="14" t="str">
        <f t="shared" si="183"/>
        <v>spangco012014</v>
      </c>
      <c r="B11760" s="19" t="s">
        <v>2296</v>
      </c>
      <c r="C11760" s="19">
        <v>2014</v>
      </c>
      <c r="D11760" s="19" t="s">
        <v>2331</v>
      </c>
      <c r="E11760" s="19">
        <v>3</v>
      </c>
      <c r="F11760" s="19">
        <v>0</v>
      </c>
      <c r="G11760" s="19">
        <v>1</v>
      </c>
      <c r="H11760" s="19">
        <v>0</v>
      </c>
    </row>
    <row r="11761" spans="1:8" x14ac:dyDescent="0.25">
      <c r="A11761" s="14" t="str">
        <f t="shared" si="183"/>
        <v>springe012014</v>
      </c>
      <c r="B11761" s="19" t="s">
        <v>2297</v>
      </c>
      <c r="C11761" s="19">
        <v>2014</v>
      </c>
      <c r="D11761" s="19" t="s">
        <v>2329</v>
      </c>
      <c r="E11761" s="19">
        <v>24</v>
      </c>
      <c r="F11761" s="19">
        <v>0</v>
      </c>
      <c r="G11761" s="19">
        <v>0</v>
      </c>
      <c r="H11761" s="19">
        <v>0</v>
      </c>
    </row>
    <row r="11762" spans="1:8" x14ac:dyDescent="0.25">
      <c r="A11762" s="14" t="str">
        <f t="shared" si="183"/>
        <v>springe012014</v>
      </c>
      <c r="B11762" s="19" t="s">
        <v>2297</v>
      </c>
      <c r="C11762" s="19">
        <v>2014</v>
      </c>
      <c r="D11762" s="19" t="s">
        <v>2331</v>
      </c>
      <c r="E11762" s="19">
        <v>163</v>
      </c>
      <c r="F11762" s="19">
        <v>6</v>
      </c>
      <c r="G11762" s="19">
        <v>7</v>
      </c>
      <c r="H11762" s="19">
        <v>2</v>
      </c>
    </row>
    <row r="11763" spans="1:8" x14ac:dyDescent="0.25">
      <c r="A11763" s="14" t="str">
        <f t="shared" si="183"/>
        <v>springe012014</v>
      </c>
      <c r="B11763" s="19" t="s">
        <v>2297</v>
      </c>
      <c r="C11763" s="19">
        <v>2014</v>
      </c>
      <c r="D11763" s="19" t="s">
        <v>2332</v>
      </c>
      <c r="E11763" s="19">
        <v>139</v>
      </c>
      <c r="F11763" s="19">
        <v>6</v>
      </c>
      <c r="G11763" s="19">
        <v>7</v>
      </c>
      <c r="H11763" s="19">
        <v>2</v>
      </c>
    </row>
    <row r="11764" spans="1:8" x14ac:dyDescent="0.25">
      <c r="A11764" s="14" t="str">
        <f t="shared" si="183"/>
        <v>spruize012014</v>
      </c>
      <c r="B11764" s="19" t="s">
        <v>2062</v>
      </c>
      <c r="C11764" s="19">
        <v>2014</v>
      </c>
      <c r="D11764" s="19" t="s">
        <v>2334</v>
      </c>
      <c r="E11764" s="19">
        <v>0</v>
      </c>
      <c r="F11764" s="19">
        <v>2</v>
      </c>
      <c r="G11764" s="19">
        <v>1</v>
      </c>
      <c r="H11764" s="19">
        <v>0</v>
      </c>
    </row>
    <row r="11765" spans="1:8" x14ac:dyDescent="0.25">
      <c r="A11765" s="14" t="str">
        <f t="shared" si="183"/>
        <v>stammcr012014</v>
      </c>
      <c r="B11765" s="19" t="s">
        <v>1186</v>
      </c>
      <c r="C11765" s="19">
        <v>2014</v>
      </c>
      <c r="D11765" s="19" t="s">
        <v>2334</v>
      </c>
      <c r="E11765" s="19">
        <v>3</v>
      </c>
      <c r="F11765" s="19">
        <v>6</v>
      </c>
      <c r="G11765" s="19">
        <v>1</v>
      </c>
      <c r="H11765" s="19">
        <v>2</v>
      </c>
    </row>
    <row r="11766" spans="1:8" x14ac:dyDescent="0.25">
      <c r="A11766" s="14" t="str">
        <f t="shared" si="183"/>
        <v>stantmi032014</v>
      </c>
      <c r="B11766" s="19" t="s">
        <v>1390</v>
      </c>
      <c r="C11766" s="19">
        <v>2014</v>
      </c>
      <c r="D11766" s="19" t="s">
        <v>2331</v>
      </c>
      <c r="E11766" s="19">
        <v>319</v>
      </c>
      <c r="F11766" s="19">
        <v>7</v>
      </c>
      <c r="G11766" s="19">
        <v>6</v>
      </c>
      <c r="H11766" s="19">
        <v>1</v>
      </c>
    </row>
    <row r="11767" spans="1:8" x14ac:dyDescent="0.25">
      <c r="A11767" s="14" t="str">
        <f t="shared" si="183"/>
        <v>stantmi032014</v>
      </c>
      <c r="B11767" s="19" t="s">
        <v>1390</v>
      </c>
      <c r="C11767" s="19">
        <v>2014</v>
      </c>
      <c r="D11767" s="19" t="s">
        <v>2332</v>
      </c>
      <c r="E11767" s="19">
        <v>319</v>
      </c>
      <c r="F11767" s="19">
        <v>7</v>
      </c>
      <c r="G11767" s="19">
        <v>6</v>
      </c>
      <c r="H11767" s="19">
        <v>1</v>
      </c>
    </row>
    <row r="11768" spans="1:8" x14ac:dyDescent="0.25">
      <c r="A11768" s="14" t="str">
        <f t="shared" si="183"/>
        <v>stassma012014</v>
      </c>
      <c r="B11768" s="19" t="s">
        <v>2063</v>
      </c>
      <c r="C11768" s="19">
        <v>2014</v>
      </c>
      <c r="D11768" s="19" t="s">
        <v>2336</v>
      </c>
      <c r="E11768" s="19">
        <v>22</v>
      </c>
      <c r="F11768" s="19">
        <v>5</v>
      </c>
      <c r="G11768" s="19">
        <v>1</v>
      </c>
      <c r="H11768" s="19">
        <v>0</v>
      </c>
    </row>
    <row r="11769" spans="1:8" x14ac:dyDescent="0.25">
      <c r="A11769" s="14" t="str">
        <f t="shared" si="183"/>
        <v>staufti012014</v>
      </c>
      <c r="B11769" s="19" t="s">
        <v>605</v>
      </c>
      <c r="C11769" s="19">
        <v>2014</v>
      </c>
      <c r="D11769" s="19" t="s">
        <v>2334</v>
      </c>
      <c r="E11769" s="19">
        <v>7</v>
      </c>
      <c r="F11769" s="19">
        <v>5</v>
      </c>
      <c r="G11769" s="19">
        <v>0</v>
      </c>
      <c r="H11769" s="19">
        <v>2</v>
      </c>
    </row>
    <row r="11770" spans="1:8" x14ac:dyDescent="0.25">
      <c r="A11770" s="14" t="str">
        <f t="shared" si="183"/>
        <v>stewach012014</v>
      </c>
      <c r="B11770" s="19" t="s">
        <v>732</v>
      </c>
      <c r="C11770" s="19">
        <v>2014</v>
      </c>
      <c r="D11770" s="19" t="s">
        <v>2336</v>
      </c>
      <c r="E11770" s="19">
        <v>308</v>
      </c>
      <c r="F11770" s="19">
        <v>29</v>
      </c>
      <c r="G11770" s="19">
        <v>3</v>
      </c>
      <c r="H11770" s="19">
        <v>0</v>
      </c>
    </row>
    <row r="11771" spans="1:8" x14ac:dyDescent="0.25">
      <c r="A11771" s="14" t="str">
        <f t="shared" si="183"/>
        <v>stewaia012014</v>
      </c>
      <c r="B11771" s="19" t="s">
        <v>858</v>
      </c>
      <c r="C11771" s="19">
        <v>2014</v>
      </c>
      <c r="D11771" s="19" t="s">
        <v>2335</v>
      </c>
      <c r="E11771" s="19">
        <v>24</v>
      </c>
      <c r="F11771" s="19">
        <v>1</v>
      </c>
      <c r="G11771" s="19">
        <v>0</v>
      </c>
      <c r="H11771" s="19">
        <v>1</v>
      </c>
    </row>
    <row r="11772" spans="1:8" x14ac:dyDescent="0.25">
      <c r="A11772" s="14" t="str">
        <f t="shared" si="183"/>
        <v>stewaia012014</v>
      </c>
      <c r="B11772" s="19" t="s">
        <v>858</v>
      </c>
      <c r="C11772" s="19">
        <v>2014</v>
      </c>
      <c r="D11772" s="19" t="s">
        <v>40</v>
      </c>
      <c r="E11772" s="19">
        <v>10</v>
      </c>
      <c r="F11772" s="19">
        <v>15</v>
      </c>
      <c r="G11772" s="19">
        <v>1</v>
      </c>
      <c r="H11772" s="19">
        <v>0</v>
      </c>
    </row>
    <row r="11773" spans="1:8" x14ac:dyDescent="0.25">
      <c r="A11773" s="14" t="str">
        <f t="shared" si="183"/>
        <v>stinsjo012014</v>
      </c>
      <c r="B11773" s="19" t="s">
        <v>1626</v>
      </c>
      <c r="C11773" s="19">
        <v>2014</v>
      </c>
      <c r="D11773" s="19" t="s">
        <v>2334</v>
      </c>
      <c r="E11773" s="19">
        <v>2</v>
      </c>
      <c r="F11773" s="19">
        <v>0</v>
      </c>
      <c r="G11773" s="19">
        <v>0</v>
      </c>
      <c r="H11773" s="19">
        <v>0</v>
      </c>
    </row>
    <row r="11774" spans="1:8" x14ac:dyDescent="0.25">
      <c r="A11774" s="14" t="str">
        <f t="shared" si="183"/>
        <v>stitema012014</v>
      </c>
      <c r="B11774" s="19" t="s">
        <v>2298</v>
      </c>
      <c r="C11774" s="19">
        <v>2014</v>
      </c>
      <c r="D11774" s="19" t="s">
        <v>2334</v>
      </c>
      <c r="E11774" s="19">
        <v>1</v>
      </c>
      <c r="F11774" s="19">
        <v>5</v>
      </c>
      <c r="G11774" s="19">
        <v>0</v>
      </c>
      <c r="H11774" s="19">
        <v>0</v>
      </c>
    </row>
    <row r="11775" spans="1:8" x14ac:dyDescent="0.25">
      <c r="A11775" s="14" t="str">
        <f t="shared" si="183"/>
        <v>storedr012014</v>
      </c>
      <c r="B11775" s="19" t="s">
        <v>1391</v>
      </c>
      <c r="C11775" s="19">
        <v>2014</v>
      </c>
      <c r="D11775" s="19" t="s">
        <v>2334</v>
      </c>
      <c r="E11775" s="19">
        <v>2</v>
      </c>
      <c r="F11775" s="19">
        <v>8</v>
      </c>
      <c r="G11775" s="19">
        <v>0</v>
      </c>
      <c r="H11775" s="19">
        <v>0</v>
      </c>
    </row>
    <row r="11776" spans="1:8" x14ac:dyDescent="0.25">
      <c r="A11776" s="14" t="str">
        <f t="shared" si="183"/>
        <v>straida012014</v>
      </c>
      <c r="B11776" s="19" t="s">
        <v>1844</v>
      </c>
      <c r="C11776" s="19">
        <v>2014</v>
      </c>
      <c r="D11776" s="19" t="s">
        <v>2334</v>
      </c>
      <c r="E11776" s="19">
        <v>0</v>
      </c>
      <c r="F11776" s="19">
        <v>3</v>
      </c>
      <c r="G11776" s="19">
        <v>0</v>
      </c>
      <c r="H11776" s="19">
        <v>0</v>
      </c>
    </row>
    <row r="11777" spans="1:8" x14ac:dyDescent="0.25">
      <c r="A11777" s="14" t="str">
        <f t="shared" si="183"/>
        <v>straida012014</v>
      </c>
      <c r="B11777" s="19" t="s">
        <v>1844</v>
      </c>
      <c r="C11777" s="19">
        <v>2014</v>
      </c>
      <c r="D11777" s="19" t="s">
        <v>2334</v>
      </c>
      <c r="E11777" s="19">
        <v>0</v>
      </c>
      <c r="F11777" s="19">
        <v>1</v>
      </c>
      <c r="G11777" s="19">
        <v>0</v>
      </c>
      <c r="H11777" s="19">
        <v>0</v>
      </c>
    </row>
    <row r="11778" spans="1:8" x14ac:dyDescent="0.25">
      <c r="A11778" s="14" t="str">
        <f t="shared" si="183"/>
        <v>strasst012014</v>
      </c>
      <c r="B11778" s="19" t="s">
        <v>1393</v>
      </c>
      <c r="C11778" s="19">
        <v>2014</v>
      </c>
      <c r="D11778" s="19" t="s">
        <v>2334</v>
      </c>
      <c r="E11778" s="19">
        <v>13</v>
      </c>
      <c r="F11778" s="19">
        <v>25</v>
      </c>
      <c r="G11778" s="19">
        <v>4</v>
      </c>
      <c r="H11778" s="19">
        <v>2</v>
      </c>
    </row>
    <row r="11779" spans="1:8" x14ac:dyDescent="0.25">
      <c r="A11779" s="14" t="str">
        <f t="shared" ref="A11779:A11842" si="184">B11779&amp;C11779</f>
        <v>streehu012014</v>
      </c>
      <c r="B11779" s="19" t="s">
        <v>607</v>
      </c>
      <c r="C11779" s="19">
        <v>2014</v>
      </c>
      <c r="D11779" s="19" t="s">
        <v>2334</v>
      </c>
      <c r="E11779" s="19">
        <v>3</v>
      </c>
      <c r="F11779" s="19">
        <v>4</v>
      </c>
      <c r="G11779" s="19">
        <v>0</v>
      </c>
      <c r="H11779" s="19">
        <v>0</v>
      </c>
    </row>
    <row r="11780" spans="1:8" x14ac:dyDescent="0.25">
      <c r="A11780" s="14" t="str">
        <f t="shared" si="184"/>
        <v>streehu012014</v>
      </c>
      <c r="B11780" s="19" t="s">
        <v>607</v>
      </c>
      <c r="C11780" s="19">
        <v>2014</v>
      </c>
      <c r="D11780" s="19" t="s">
        <v>2334</v>
      </c>
      <c r="E11780" s="19">
        <v>2</v>
      </c>
      <c r="F11780" s="19">
        <v>1</v>
      </c>
      <c r="G11780" s="19">
        <v>0</v>
      </c>
      <c r="H11780" s="19">
        <v>1</v>
      </c>
    </row>
    <row r="11781" spans="1:8" x14ac:dyDescent="0.25">
      <c r="A11781" s="14" t="str">
        <f t="shared" si="184"/>
        <v>strichu012014</v>
      </c>
      <c r="B11781" s="19" t="s">
        <v>2299</v>
      </c>
      <c r="C11781" s="19">
        <v>2014</v>
      </c>
      <c r="D11781" s="19" t="s">
        <v>2334</v>
      </c>
      <c r="E11781" s="19">
        <v>1</v>
      </c>
      <c r="F11781" s="19">
        <v>0</v>
      </c>
      <c r="G11781" s="19">
        <v>0</v>
      </c>
      <c r="H11781" s="19">
        <v>0</v>
      </c>
    </row>
    <row r="11782" spans="1:8" x14ac:dyDescent="0.25">
      <c r="A11782" s="14" t="str">
        <f t="shared" si="184"/>
        <v>stromma012014</v>
      </c>
      <c r="B11782" s="19" t="s">
        <v>2300</v>
      </c>
      <c r="C11782" s="19">
        <v>2014</v>
      </c>
      <c r="D11782" s="19" t="s">
        <v>2334</v>
      </c>
      <c r="E11782" s="19">
        <v>7</v>
      </c>
      <c r="F11782" s="19">
        <v>19</v>
      </c>
      <c r="G11782" s="19">
        <v>0</v>
      </c>
      <c r="H11782" s="19">
        <v>0</v>
      </c>
    </row>
    <row r="11783" spans="1:8" x14ac:dyDescent="0.25">
      <c r="A11783" s="14" t="str">
        <f t="shared" si="184"/>
        <v>stroppe012014</v>
      </c>
      <c r="B11783" s="19" t="s">
        <v>1189</v>
      </c>
      <c r="C11783" s="19">
        <v>2014</v>
      </c>
      <c r="D11783" s="19" t="s">
        <v>2334</v>
      </c>
      <c r="E11783" s="19">
        <v>3</v>
      </c>
      <c r="F11783" s="19">
        <v>3</v>
      </c>
      <c r="G11783" s="19">
        <v>0</v>
      </c>
      <c r="H11783" s="19">
        <v>1</v>
      </c>
    </row>
    <row r="11784" spans="1:8" x14ac:dyDescent="0.25">
      <c r="A11784" s="14" t="str">
        <f t="shared" si="184"/>
        <v>stubbdr012014</v>
      </c>
      <c r="B11784" s="19" t="s">
        <v>1190</v>
      </c>
      <c r="C11784" s="19">
        <v>2014</v>
      </c>
      <c r="D11784" s="19" t="s">
        <v>2329</v>
      </c>
      <c r="E11784" s="19">
        <v>215</v>
      </c>
      <c r="F11784" s="19">
        <v>7</v>
      </c>
      <c r="G11784" s="19">
        <v>7</v>
      </c>
      <c r="H11784" s="19">
        <v>1</v>
      </c>
    </row>
    <row r="11785" spans="1:8" x14ac:dyDescent="0.25">
      <c r="A11785" s="14" t="str">
        <f t="shared" si="184"/>
        <v>stubbdr012014</v>
      </c>
      <c r="B11785" s="19" t="s">
        <v>1190</v>
      </c>
      <c r="C11785" s="19">
        <v>2014</v>
      </c>
      <c r="D11785" s="19" t="s">
        <v>2331</v>
      </c>
      <c r="E11785" s="19">
        <v>215</v>
      </c>
      <c r="F11785" s="19">
        <v>7</v>
      </c>
      <c r="G11785" s="19">
        <v>7</v>
      </c>
      <c r="H11785" s="19">
        <v>1</v>
      </c>
    </row>
    <row r="11786" spans="1:8" x14ac:dyDescent="0.25">
      <c r="A11786" s="14" t="str">
        <f t="shared" si="184"/>
        <v>stulter012014</v>
      </c>
      <c r="B11786" s="19" t="s">
        <v>734</v>
      </c>
      <c r="C11786" s="19">
        <v>2014</v>
      </c>
      <c r="D11786" s="19" t="s">
        <v>2334</v>
      </c>
      <c r="E11786" s="19">
        <v>10</v>
      </c>
      <c r="F11786" s="19">
        <v>28</v>
      </c>
      <c r="G11786" s="19">
        <v>2</v>
      </c>
      <c r="H11786" s="19">
        <v>2</v>
      </c>
    </row>
    <row r="11787" spans="1:8" x14ac:dyDescent="0.25">
      <c r="A11787" s="14" t="str">
        <f t="shared" si="184"/>
        <v>suareeu012014</v>
      </c>
      <c r="B11787" s="19" t="s">
        <v>2301</v>
      </c>
      <c r="C11787" s="19">
        <v>2014</v>
      </c>
      <c r="D11787" s="19" t="s">
        <v>40</v>
      </c>
      <c r="E11787" s="19">
        <v>1</v>
      </c>
      <c r="F11787" s="19">
        <v>1</v>
      </c>
      <c r="G11787" s="19">
        <v>0</v>
      </c>
      <c r="H11787" s="19">
        <v>0</v>
      </c>
    </row>
    <row r="11788" spans="1:8" x14ac:dyDescent="0.25">
      <c r="A11788" s="14" t="str">
        <f t="shared" si="184"/>
        <v>suareeu012014</v>
      </c>
      <c r="B11788" s="19" t="s">
        <v>2301</v>
      </c>
      <c r="C11788" s="19">
        <v>2014</v>
      </c>
      <c r="D11788" s="19" t="s">
        <v>2333</v>
      </c>
      <c r="E11788" s="19">
        <v>113</v>
      </c>
      <c r="F11788" s="19">
        <v>189</v>
      </c>
      <c r="G11788" s="19">
        <v>10</v>
      </c>
      <c r="H11788" s="19">
        <v>49</v>
      </c>
    </row>
    <row r="11789" spans="1:8" x14ac:dyDescent="0.25">
      <c r="A11789" s="14" t="str">
        <f t="shared" si="184"/>
        <v>sucreje012014</v>
      </c>
      <c r="B11789" s="19" t="s">
        <v>2064</v>
      </c>
      <c r="C11789" s="19">
        <v>2014</v>
      </c>
      <c r="D11789" s="19" t="s">
        <v>2336</v>
      </c>
      <c r="E11789" s="19">
        <v>151</v>
      </c>
      <c r="F11789" s="19">
        <v>10</v>
      </c>
      <c r="G11789" s="19">
        <v>1</v>
      </c>
      <c r="H11789" s="19">
        <v>0</v>
      </c>
    </row>
    <row r="11790" spans="1:8" x14ac:dyDescent="0.25">
      <c r="A11790" s="14" t="str">
        <f t="shared" si="184"/>
        <v>surkaer012014</v>
      </c>
      <c r="B11790" s="19" t="s">
        <v>1628</v>
      </c>
      <c r="C11790" s="19">
        <v>2014</v>
      </c>
      <c r="D11790" s="19" t="s">
        <v>2334</v>
      </c>
      <c r="E11790" s="19">
        <v>1</v>
      </c>
      <c r="F11790" s="19">
        <v>6</v>
      </c>
      <c r="G11790" s="19">
        <v>0</v>
      </c>
      <c r="H11790" s="19">
        <v>1</v>
      </c>
    </row>
    <row r="11791" spans="1:8" x14ac:dyDescent="0.25">
      <c r="A11791" s="14" t="str">
        <f t="shared" si="184"/>
        <v>susacan012014</v>
      </c>
      <c r="B11791" s="19" t="s">
        <v>2302</v>
      </c>
      <c r="C11791" s="19">
        <v>2014</v>
      </c>
      <c r="D11791" s="19" t="s">
        <v>2336</v>
      </c>
      <c r="E11791" s="19">
        <v>160</v>
      </c>
      <c r="F11791" s="19">
        <v>20</v>
      </c>
      <c r="G11791" s="19">
        <v>0</v>
      </c>
      <c r="H11791" s="19">
        <v>1</v>
      </c>
    </row>
    <row r="11792" spans="1:8" x14ac:dyDescent="0.25">
      <c r="A11792" s="14" t="str">
        <f t="shared" si="184"/>
        <v>suzukic012014</v>
      </c>
      <c r="B11792" s="19" t="s">
        <v>278</v>
      </c>
      <c r="C11792" s="19">
        <v>2014</v>
      </c>
      <c r="D11792" s="19" t="s">
        <v>2329</v>
      </c>
      <c r="E11792" s="19">
        <v>7</v>
      </c>
      <c r="F11792" s="19">
        <v>0</v>
      </c>
      <c r="G11792" s="19">
        <v>0</v>
      </c>
      <c r="H11792" s="19">
        <v>0</v>
      </c>
    </row>
    <row r="11793" spans="1:8" x14ac:dyDescent="0.25">
      <c r="A11793" s="14" t="str">
        <f t="shared" si="184"/>
        <v>suzukic012014</v>
      </c>
      <c r="B11793" s="19" t="s">
        <v>278</v>
      </c>
      <c r="C11793" s="19">
        <v>2014</v>
      </c>
      <c r="D11793" s="19" t="s">
        <v>2330</v>
      </c>
      <c r="E11793" s="19">
        <v>9</v>
      </c>
      <c r="F11793" s="19">
        <v>0</v>
      </c>
      <c r="G11793" s="19">
        <v>0</v>
      </c>
      <c r="H11793" s="19">
        <v>0</v>
      </c>
    </row>
    <row r="11794" spans="1:8" x14ac:dyDescent="0.25">
      <c r="A11794" s="14" t="str">
        <f t="shared" si="184"/>
        <v>suzukic012014</v>
      </c>
      <c r="B11794" s="19" t="s">
        <v>278</v>
      </c>
      <c r="C11794" s="19">
        <v>2014</v>
      </c>
      <c r="D11794" s="19" t="s">
        <v>2331</v>
      </c>
      <c r="E11794" s="19">
        <v>189</v>
      </c>
      <c r="F11794" s="19">
        <v>4</v>
      </c>
      <c r="G11794" s="19">
        <v>1</v>
      </c>
      <c r="H11794" s="19">
        <v>0</v>
      </c>
    </row>
    <row r="11795" spans="1:8" x14ac:dyDescent="0.25">
      <c r="A11795" s="14" t="str">
        <f t="shared" si="184"/>
        <v>suzukic012014</v>
      </c>
      <c r="B11795" s="19" t="s">
        <v>278</v>
      </c>
      <c r="C11795" s="19">
        <v>2014</v>
      </c>
      <c r="D11795" s="19" t="s">
        <v>2332</v>
      </c>
      <c r="E11795" s="19">
        <v>173</v>
      </c>
      <c r="F11795" s="19">
        <v>4</v>
      </c>
      <c r="G11795" s="19">
        <v>1</v>
      </c>
      <c r="H11795" s="19">
        <v>0</v>
      </c>
    </row>
    <row r="11796" spans="1:8" x14ac:dyDescent="0.25">
      <c r="A11796" s="14" t="str">
        <f t="shared" si="184"/>
        <v>suzukku012014</v>
      </c>
      <c r="B11796" s="19" t="s">
        <v>859</v>
      </c>
      <c r="C11796" s="19">
        <v>2014</v>
      </c>
      <c r="D11796" s="19" t="s">
        <v>2336</v>
      </c>
      <c r="E11796" s="19">
        <v>737</v>
      </c>
      <c r="F11796" s="19">
        <v>39</v>
      </c>
      <c r="G11796" s="19">
        <v>4</v>
      </c>
      <c r="H11796" s="19">
        <v>1</v>
      </c>
    </row>
    <row r="11797" spans="1:8" x14ac:dyDescent="0.25">
      <c r="A11797" s="14" t="str">
        <f t="shared" si="184"/>
        <v>swarzan012014</v>
      </c>
      <c r="B11797" s="19" t="s">
        <v>1192</v>
      </c>
      <c r="C11797" s="19">
        <v>2014</v>
      </c>
      <c r="D11797" s="19" t="s">
        <v>2334</v>
      </c>
      <c r="E11797" s="19">
        <v>8</v>
      </c>
      <c r="F11797" s="19">
        <v>7</v>
      </c>
      <c r="G11797" s="19">
        <v>0</v>
      </c>
      <c r="H11797" s="19">
        <v>0</v>
      </c>
    </row>
    <row r="11798" spans="1:8" x14ac:dyDescent="0.25">
      <c r="A11798" s="14" t="str">
        <f t="shared" si="184"/>
        <v>sweenry012014</v>
      </c>
      <c r="B11798" s="19" t="s">
        <v>735</v>
      </c>
      <c r="C11798" s="19">
        <v>2014</v>
      </c>
      <c r="D11798" s="19" t="s">
        <v>2329</v>
      </c>
      <c r="E11798" s="19">
        <v>46</v>
      </c>
      <c r="F11798" s="19">
        <v>0</v>
      </c>
      <c r="G11798" s="19">
        <v>1</v>
      </c>
      <c r="H11798" s="19">
        <v>0</v>
      </c>
    </row>
    <row r="11799" spans="1:8" x14ac:dyDescent="0.25">
      <c r="A11799" s="14" t="str">
        <f t="shared" si="184"/>
        <v>sweenry012014</v>
      </c>
      <c r="B11799" s="19" t="s">
        <v>735</v>
      </c>
      <c r="C11799" s="19">
        <v>2014</v>
      </c>
      <c r="D11799" s="19" t="s">
        <v>2330</v>
      </c>
      <c r="E11799" s="19">
        <v>12</v>
      </c>
      <c r="F11799" s="19">
        <v>2</v>
      </c>
      <c r="G11799" s="19">
        <v>0</v>
      </c>
      <c r="H11799" s="19">
        <v>0</v>
      </c>
    </row>
    <row r="11800" spans="1:8" x14ac:dyDescent="0.25">
      <c r="A11800" s="14" t="str">
        <f t="shared" si="184"/>
        <v>sweenry012014</v>
      </c>
      <c r="B11800" s="19" t="s">
        <v>735</v>
      </c>
      <c r="C11800" s="19">
        <v>2014</v>
      </c>
      <c r="D11800" s="19" t="s">
        <v>2331</v>
      </c>
      <c r="E11800" s="19">
        <v>94</v>
      </c>
      <c r="F11800" s="19">
        <v>7</v>
      </c>
      <c r="G11800" s="19">
        <v>1</v>
      </c>
      <c r="H11800" s="19">
        <v>1</v>
      </c>
    </row>
    <row r="11801" spans="1:8" x14ac:dyDescent="0.25">
      <c r="A11801" s="14" t="str">
        <f t="shared" si="184"/>
        <v>sweenry012014</v>
      </c>
      <c r="B11801" s="19" t="s">
        <v>735</v>
      </c>
      <c r="C11801" s="19">
        <v>2014</v>
      </c>
      <c r="D11801" s="19" t="s">
        <v>2332</v>
      </c>
      <c r="E11801" s="19">
        <v>36</v>
      </c>
      <c r="F11801" s="19">
        <v>5</v>
      </c>
      <c r="G11801" s="19">
        <v>0</v>
      </c>
      <c r="H11801" s="19">
        <v>1</v>
      </c>
    </row>
    <row r="11802" spans="1:8" x14ac:dyDescent="0.25">
      <c r="A11802" s="14" t="str">
        <f t="shared" si="184"/>
        <v>swishni012014</v>
      </c>
      <c r="B11802" s="19" t="s">
        <v>496</v>
      </c>
      <c r="C11802" s="19">
        <v>2014</v>
      </c>
      <c r="D11802" s="19" t="s">
        <v>2335</v>
      </c>
      <c r="E11802" s="19">
        <v>400</v>
      </c>
      <c r="F11802" s="19">
        <v>39</v>
      </c>
      <c r="G11802" s="19">
        <v>9</v>
      </c>
      <c r="H11802" s="19">
        <v>42</v>
      </c>
    </row>
    <row r="11803" spans="1:8" x14ac:dyDescent="0.25">
      <c r="A11803" s="14" t="str">
        <f t="shared" si="184"/>
        <v>swishni012014</v>
      </c>
      <c r="B11803" s="19" t="s">
        <v>496</v>
      </c>
      <c r="C11803" s="19">
        <v>2014</v>
      </c>
      <c r="D11803" s="19" t="s">
        <v>2330</v>
      </c>
      <c r="E11803" s="19">
        <v>3</v>
      </c>
      <c r="F11803" s="19">
        <v>0</v>
      </c>
      <c r="G11803" s="19">
        <v>0</v>
      </c>
      <c r="H11803" s="19">
        <v>0</v>
      </c>
    </row>
    <row r="11804" spans="1:8" x14ac:dyDescent="0.25">
      <c r="A11804" s="14" t="str">
        <f t="shared" si="184"/>
        <v>swishni012014</v>
      </c>
      <c r="B11804" s="19" t="s">
        <v>496</v>
      </c>
      <c r="C11804" s="19">
        <v>2014</v>
      </c>
      <c r="D11804" s="19" t="s">
        <v>2331</v>
      </c>
      <c r="E11804" s="19">
        <v>7</v>
      </c>
      <c r="F11804" s="19">
        <v>0</v>
      </c>
      <c r="G11804" s="19">
        <v>0</v>
      </c>
      <c r="H11804" s="19">
        <v>0</v>
      </c>
    </row>
    <row r="11805" spans="1:8" x14ac:dyDescent="0.25">
      <c r="A11805" s="14" t="str">
        <f t="shared" si="184"/>
        <v>swishni012014</v>
      </c>
      <c r="B11805" s="19" t="s">
        <v>496</v>
      </c>
      <c r="C11805" s="19">
        <v>2014</v>
      </c>
      <c r="D11805" s="19" t="s">
        <v>2332</v>
      </c>
      <c r="E11805" s="19">
        <v>4</v>
      </c>
      <c r="F11805" s="19">
        <v>0</v>
      </c>
      <c r="G11805" s="19">
        <v>0</v>
      </c>
      <c r="H11805" s="19">
        <v>0</v>
      </c>
    </row>
    <row r="11806" spans="1:8" x14ac:dyDescent="0.25">
      <c r="A11806" s="14" t="str">
        <f t="shared" si="184"/>
        <v>szczuma012014</v>
      </c>
      <c r="B11806" s="19" t="s">
        <v>2303</v>
      </c>
      <c r="C11806" s="19">
        <v>2014</v>
      </c>
      <c r="D11806" s="19" t="s">
        <v>2329</v>
      </c>
      <c r="E11806" s="19">
        <v>14</v>
      </c>
      <c r="F11806" s="19">
        <v>0</v>
      </c>
      <c r="G11806" s="19">
        <v>0</v>
      </c>
      <c r="H11806" s="19">
        <v>0</v>
      </c>
    </row>
    <row r="11807" spans="1:8" x14ac:dyDescent="0.25">
      <c r="A11807" s="14" t="str">
        <f t="shared" si="184"/>
        <v>szczuma012014</v>
      </c>
      <c r="B11807" s="19" t="s">
        <v>2303</v>
      </c>
      <c r="C11807" s="19">
        <v>2014</v>
      </c>
      <c r="D11807" s="19" t="s">
        <v>2330</v>
      </c>
      <c r="E11807" s="19">
        <v>11</v>
      </c>
      <c r="F11807" s="19">
        <v>0</v>
      </c>
      <c r="G11807" s="19">
        <v>0</v>
      </c>
      <c r="H11807" s="19">
        <v>0</v>
      </c>
    </row>
    <row r="11808" spans="1:8" x14ac:dyDescent="0.25">
      <c r="A11808" s="14" t="str">
        <f t="shared" si="184"/>
        <v>szczuma012014</v>
      </c>
      <c r="B11808" s="19" t="s">
        <v>2303</v>
      </c>
      <c r="C11808" s="19">
        <v>2014</v>
      </c>
      <c r="D11808" s="19" t="s">
        <v>2331</v>
      </c>
      <c r="E11808" s="19">
        <v>48</v>
      </c>
      <c r="F11808" s="19">
        <v>1</v>
      </c>
      <c r="G11808" s="19">
        <v>0</v>
      </c>
      <c r="H11808" s="19">
        <v>1</v>
      </c>
    </row>
    <row r="11809" spans="1:8" x14ac:dyDescent="0.25">
      <c r="A11809" s="14" t="str">
        <f t="shared" si="184"/>
        <v>szczuma012014</v>
      </c>
      <c r="B11809" s="19" t="s">
        <v>2303</v>
      </c>
      <c r="C11809" s="19">
        <v>2014</v>
      </c>
      <c r="D11809" s="19" t="s">
        <v>2332</v>
      </c>
      <c r="E11809" s="19">
        <v>23</v>
      </c>
      <c r="F11809" s="19">
        <v>1</v>
      </c>
      <c r="G11809" s="19">
        <v>0</v>
      </c>
      <c r="H11809" s="19">
        <v>1</v>
      </c>
    </row>
    <row r="11810" spans="1:8" x14ac:dyDescent="0.25">
      <c r="A11810" s="14" t="str">
        <f t="shared" si="184"/>
        <v>tabatjo012014</v>
      </c>
      <c r="B11810" s="19" t="s">
        <v>1394</v>
      </c>
      <c r="C11810" s="19">
        <v>2014</v>
      </c>
      <c r="D11810" s="19" t="s">
        <v>2329</v>
      </c>
      <c r="E11810" s="19">
        <v>0</v>
      </c>
      <c r="F11810" s="19">
        <v>0</v>
      </c>
      <c r="G11810" s="19">
        <v>0</v>
      </c>
      <c r="H11810" s="19">
        <v>0</v>
      </c>
    </row>
    <row r="11811" spans="1:8" x14ac:dyDescent="0.25">
      <c r="A11811" s="14" t="str">
        <f t="shared" si="184"/>
        <v>tabatjo012014</v>
      </c>
      <c r="B11811" s="19" t="s">
        <v>1394</v>
      </c>
      <c r="C11811" s="19">
        <v>2014</v>
      </c>
      <c r="D11811" s="19" t="s">
        <v>2330</v>
      </c>
      <c r="E11811" s="19">
        <v>19</v>
      </c>
      <c r="F11811" s="19">
        <v>0</v>
      </c>
      <c r="G11811" s="19">
        <v>0</v>
      </c>
      <c r="H11811" s="19">
        <v>0</v>
      </c>
    </row>
    <row r="11812" spans="1:8" x14ac:dyDescent="0.25">
      <c r="A11812" s="14" t="str">
        <f t="shared" si="184"/>
        <v>tabatjo012014</v>
      </c>
      <c r="B11812" s="19" t="s">
        <v>1394</v>
      </c>
      <c r="C11812" s="19">
        <v>2014</v>
      </c>
      <c r="D11812" s="19" t="s">
        <v>2331</v>
      </c>
      <c r="E11812" s="19">
        <v>54</v>
      </c>
      <c r="F11812" s="19">
        <v>3</v>
      </c>
      <c r="G11812" s="19">
        <v>0</v>
      </c>
      <c r="H11812" s="19">
        <v>0</v>
      </c>
    </row>
    <row r="11813" spans="1:8" x14ac:dyDescent="0.25">
      <c r="A11813" s="14" t="str">
        <f t="shared" si="184"/>
        <v>tabatjo012014</v>
      </c>
      <c r="B11813" s="19" t="s">
        <v>1394</v>
      </c>
      <c r="C11813" s="19">
        <v>2014</v>
      </c>
      <c r="D11813" s="19" t="s">
        <v>2332</v>
      </c>
      <c r="E11813" s="19">
        <v>35</v>
      </c>
      <c r="F11813" s="19">
        <v>3</v>
      </c>
      <c r="G11813" s="19">
        <v>0</v>
      </c>
      <c r="H11813" s="19">
        <v>0</v>
      </c>
    </row>
    <row r="11814" spans="1:8" x14ac:dyDescent="0.25">
      <c r="A11814" s="14" t="str">
        <f t="shared" si="184"/>
        <v>tanakma012014</v>
      </c>
      <c r="B11814" s="19" t="s">
        <v>2304</v>
      </c>
      <c r="C11814" s="19">
        <v>2014</v>
      </c>
      <c r="D11814" s="19" t="s">
        <v>2334</v>
      </c>
      <c r="E11814" s="19">
        <v>12</v>
      </c>
      <c r="F11814" s="19">
        <v>14</v>
      </c>
      <c r="G11814" s="19">
        <v>0</v>
      </c>
      <c r="H11814" s="19">
        <v>1</v>
      </c>
    </row>
    <row r="11815" spans="1:8" x14ac:dyDescent="0.25">
      <c r="A11815" s="14" t="str">
        <f t="shared" si="184"/>
        <v>taveros012014</v>
      </c>
      <c r="B11815" s="19" t="s">
        <v>2305</v>
      </c>
      <c r="C11815" s="19">
        <v>2014</v>
      </c>
      <c r="D11815" s="19" t="s">
        <v>2329</v>
      </c>
      <c r="E11815" s="19">
        <v>10</v>
      </c>
      <c r="F11815" s="19">
        <v>0</v>
      </c>
      <c r="G11815" s="19">
        <v>0</v>
      </c>
      <c r="H11815" s="19">
        <v>0</v>
      </c>
    </row>
    <row r="11816" spans="1:8" x14ac:dyDescent="0.25">
      <c r="A11816" s="14" t="str">
        <f t="shared" si="184"/>
        <v>taveros012014</v>
      </c>
      <c r="B11816" s="19" t="s">
        <v>2305</v>
      </c>
      <c r="C11816" s="19">
        <v>2014</v>
      </c>
      <c r="D11816" s="19" t="s">
        <v>2331</v>
      </c>
      <c r="E11816" s="19">
        <v>107</v>
      </c>
      <c r="F11816" s="19">
        <v>3</v>
      </c>
      <c r="G11816" s="19">
        <v>1</v>
      </c>
      <c r="H11816" s="19">
        <v>1</v>
      </c>
    </row>
    <row r="11817" spans="1:8" x14ac:dyDescent="0.25">
      <c r="A11817" s="14" t="str">
        <f t="shared" si="184"/>
        <v>taveros012014</v>
      </c>
      <c r="B11817" s="19" t="s">
        <v>2305</v>
      </c>
      <c r="C11817" s="19">
        <v>2014</v>
      </c>
      <c r="D11817" s="19" t="s">
        <v>2332</v>
      </c>
      <c r="E11817" s="19">
        <v>97</v>
      </c>
      <c r="F11817" s="19">
        <v>3</v>
      </c>
      <c r="G11817" s="19">
        <v>1</v>
      </c>
      <c r="H11817" s="19">
        <v>1</v>
      </c>
    </row>
    <row r="11818" spans="1:8" x14ac:dyDescent="0.25">
      <c r="A11818" s="14" t="str">
        <f t="shared" si="184"/>
        <v>tayloch032014</v>
      </c>
      <c r="B11818" s="19" t="s">
        <v>2306</v>
      </c>
      <c r="C11818" s="19">
        <v>2014</v>
      </c>
      <c r="D11818" s="19" t="s">
        <v>2333</v>
      </c>
      <c r="E11818" s="19">
        <v>50</v>
      </c>
      <c r="F11818" s="19">
        <v>127</v>
      </c>
      <c r="G11818" s="19">
        <v>7</v>
      </c>
      <c r="H11818" s="19">
        <v>23</v>
      </c>
    </row>
    <row r="11819" spans="1:8" x14ac:dyDescent="0.25">
      <c r="A11819" s="14" t="str">
        <f t="shared" si="184"/>
        <v>taylomi012014</v>
      </c>
      <c r="B11819" s="19" t="s">
        <v>1630</v>
      </c>
      <c r="C11819" s="19">
        <v>2014</v>
      </c>
      <c r="D11819" s="19" t="s">
        <v>2330</v>
      </c>
      <c r="E11819" s="19">
        <v>13</v>
      </c>
      <c r="F11819" s="19">
        <v>2</v>
      </c>
      <c r="G11819" s="19">
        <v>0</v>
      </c>
      <c r="H11819" s="19">
        <v>0</v>
      </c>
    </row>
    <row r="11820" spans="1:8" x14ac:dyDescent="0.25">
      <c r="A11820" s="14" t="str">
        <f t="shared" si="184"/>
        <v>taylomi012014</v>
      </c>
      <c r="B11820" s="19" t="s">
        <v>1630</v>
      </c>
      <c r="C11820" s="19">
        <v>2014</v>
      </c>
      <c r="D11820" s="19" t="s">
        <v>2331</v>
      </c>
      <c r="E11820" s="19">
        <v>13</v>
      </c>
      <c r="F11820" s="19">
        <v>2</v>
      </c>
      <c r="G11820" s="19">
        <v>0</v>
      </c>
      <c r="H11820" s="19">
        <v>0</v>
      </c>
    </row>
    <row r="11821" spans="1:8" x14ac:dyDescent="0.25">
      <c r="A11821" s="14" t="str">
        <f t="shared" si="184"/>
        <v>taylomi022014</v>
      </c>
      <c r="B11821" s="19" t="s">
        <v>2307</v>
      </c>
      <c r="C11821" s="19">
        <v>2014</v>
      </c>
      <c r="D11821" s="19" t="s">
        <v>2329</v>
      </c>
      <c r="E11821" s="19">
        <v>15</v>
      </c>
      <c r="F11821" s="19">
        <v>0</v>
      </c>
      <c r="G11821" s="19">
        <v>0</v>
      </c>
      <c r="H11821" s="19">
        <v>0</v>
      </c>
    </row>
    <row r="11822" spans="1:8" x14ac:dyDescent="0.25">
      <c r="A11822" s="14" t="str">
        <f t="shared" si="184"/>
        <v>taylomi022014</v>
      </c>
      <c r="B11822" s="19" t="s">
        <v>2307</v>
      </c>
      <c r="C11822" s="19">
        <v>2014</v>
      </c>
      <c r="D11822" s="19" t="s">
        <v>2331</v>
      </c>
      <c r="E11822" s="19">
        <v>31</v>
      </c>
      <c r="F11822" s="19">
        <v>0</v>
      </c>
      <c r="G11822" s="19">
        <v>0</v>
      </c>
      <c r="H11822" s="19">
        <v>0</v>
      </c>
    </row>
    <row r="11823" spans="1:8" x14ac:dyDescent="0.25">
      <c r="A11823" s="14" t="str">
        <f t="shared" si="184"/>
        <v>taylomi022014</v>
      </c>
      <c r="B11823" s="19" t="s">
        <v>2307</v>
      </c>
      <c r="C11823" s="19">
        <v>2014</v>
      </c>
      <c r="D11823" s="19" t="s">
        <v>2332</v>
      </c>
      <c r="E11823" s="19">
        <v>16</v>
      </c>
      <c r="F11823" s="19">
        <v>0</v>
      </c>
      <c r="G11823" s="19">
        <v>0</v>
      </c>
      <c r="H11823" s="19">
        <v>0</v>
      </c>
    </row>
    <row r="11824" spans="1:8" x14ac:dyDescent="0.25">
      <c r="A11824" s="14" t="str">
        <f t="shared" si="184"/>
        <v>tazawju012014</v>
      </c>
      <c r="B11824" s="19" t="s">
        <v>1194</v>
      </c>
      <c r="C11824" s="19">
        <v>2014</v>
      </c>
      <c r="D11824" s="19" t="s">
        <v>2334</v>
      </c>
      <c r="E11824" s="19">
        <v>1</v>
      </c>
      <c r="F11824" s="19">
        <v>6</v>
      </c>
      <c r="G11824" s="19">
        <v>3</v>
      </c>
      <c r="H11824" s="19">
        <v>2</v>
      </c>
    </row>
    <row r="11825" spans="1:8" x14ac:dyDescent="0.25">
      <c r="A11825" s="14" t="str">
        <f t="shared" si="184"/>
        <v>teagata012014</v>
      </c>
      <c r="B11825" s="19" t="s">
        <v>1019</v>
      </c>
      <c r="C11825" s="19">
        <v>2014</v>
      </c>
      <c r="D11825" s="19" t="s">
        <v>2336</v>
      </c>
      <c r="E11825" s="19">
        <v>54</v>
      </c>
      <c r="F11825" s="19">
        <v>6</v>
      </c>
      <c r="G11825" s="19">
        <v>0</v>
      </c>
      <c r="H11825" s="19">
        <v>0</v>
      </c>
    </row>
    <row r="11826" spans="1:8" x14ac:dyDescent="0.25">
      <c r="A11826" s="14" t="str">
        <f t="shared" si="184"/>
        <v>teherju012014</v>
      </c>
      <c r="B11826" s="19" t="s">
        <v>1632</v>
      </c>
      <c r="C11826" s="19">
        <v>2014</v>
      </c>
      <c r="D11826" s="19" t="s">
        <v>2334</v>
      </c>
      <c r="E11826" s="19">
        <v>16</v>
      </c>
      <c r="F11826" s="19">
        <v>32</v>
      </c>
      <c r="G11826" s="19">
        <v>0</v>
      </c>
      <c r="H11826" s="19">
        <v>2</v>
      </c>
    </row>
    <row r="11827" spans="1:8" x14ac:dyDescent="0.25">
      <c r="A11827" s="14" t="str">
        <f t="shared" si="184"/>
        <v>teixema012014</v>
      </c>
      <c r="B11827" s="19" t="s">
        <v>404</v>
      </c>
      <c r="C11827" s="19">
        <v>2014</v>
      </c>
      <c r="D11827" s="19" t="s">
        <v>2335</v>
      </c>
      <c r="E11827" s="19">
        <v>915</v>
      </c>
      <c r="F11827" s="19">
        <v>66</v>
      </c>
      <c r="G11827" s="19">
        <v>6</v>
      </c>
      <c r="H11827" s="19">
        <v>73</v>
      </c>
    </row>
    <row r="11828" spans="1:8" x14ac:dyDescent="0.25">
      <c r="A11828" s="14" t="str">
        <f t="shared" si="184"/>
        <v>tejadru012014</v>
      </c>
      <c r="B11828" s="19" t="s">
        <v>1396</v>
      </c>
      <c r="C11828" s="19">
        <v>2014</v>
      </c>
      <c r="D11828" s="19" t="s">
        <v>2333</v>
      </c>
      <c r="E11828" s="19">
        <v>147</v>
      </c>
      <c r="F11828" s="19">
        <v>339</v>
      </c>
      <c r="G11828" s="19">
        <v>8</v>
      </c>
      <c r="H11828" s="19">
        <v>79</v>
      </c>
    </row>
    <row r="11829" spans="1:8" x14ac:dyDescent="0.25">
      <c r="A11829" s="14" t="str">
        <f t="shared" si="184"/>
        <v>telisto012014</v>
      </c>
      <c r="B11829" s="19" t="s">
        <v>2308</v>
      </c>
      <c r="C11829" s="19">
        <v>2014</v>
      </c>
      <c r="D11829" s="19" t="s">
        <v>2336</v>
      </c>
      <c r="E11829" s="19">
        <v>105</v>
      </c>
      <c r="F11829" s="19">
        <v>6</v>
      </c>
      <c r="G11829" s="19">
        <v>1</v>
      </c>
      <c r="H11829" s="19">
        <v>0</v>
      </c>
    </row>
    <row r="11830" spans="1:8" x14ac:dyDescent="0.25">
      <c r="A11830" s="14" t="str">
        <f t="shared" si="184"/>
        <v>tepesni012014</v>
      </c>
      <c r="B11830" s="19" t="s">
        <v>2067</v>
      </c>
      <c r="C11830" s="19">
        <v>2014</v>
      </c>
      <c r="D11830" s="19" t="s">
        <v>2334</v>
      </c>
      <c r="E11830" s="19">
        <v>6</v>
      </c>
      <c r="F11830" s="19">
        <v>18</v>
      </c>
      <c r="G11830" s="19">
        <v>0</v>
      </c>
      <c r="H11830" s="19">
        <v>1</v>
      </c>
    </row>
    <row r="11831" spans="1:8" x14ac:dyDescent="0.25">
      <c r="A11831" s="14" t="str">
        <f t="shared" si="184"/>
        <v>terdojo012014</v>
      </c>
      <c r="B11831" s="19" t="s">
        <v>2068</v>
      </c>
      <c r="C11831" s="19">
        <v>2014</v>
      </c>
      <c r="D11831" s="19" t="s">
        <v>2335</v>
      </c>
      <c r="E11831" s="19">
        <v>2</v>
      </c>
      <c r="F11831" s="19">
        <v>0</v>
      </c>
      <c r="G11831" s="19">
        <v>0</v>
      </c>
      <c r="H11831" s="19">
        <v>0</v>
      </c>
    </row>
    <row r="11832" spans="1:8" x14ac:dyDescent="0.25">
      <c r="A11832" s="14" t="str">
        <f t="shared" si="184"/>
        <v>terdojo012014</v>
      </c>
      <c r="B11832" s="19" t="s">
        <v>2068</v>
      </c>
      <c r="C11832" s="19">
        <v>2014</v>
      </c>
      <c r="D11832" s="19" t="s">
        <v>2331</v>
      </c>
      <c r="E11832" s="19">
        <v>3</v>
      </c>
      <c r="F11832" s="19">
        <v>0</v>
      </c>
      <c r="G11832" s="19">
        <v>0</v>
      </c>
      <c r="H11832" s="19">
        <v>0</v>
      </c>
    </row>
    <row r="11833" spans="1:8" x14ac:dyDescent="0.25">
      <c r="A11833" s="14" t="str">
        <f t="shared" si="184"/>
        <v>terdojo012014</v>
      </c>
      <c r="B11833" s="19" t="s">
        <v>2068</v>
      </c>
      <c r="C11833" s="19">
        <v>2014</v>
      </c>
      <c r="D11833" s="19" t="s">
        <v>2332</v>
      </c>
      <c r="E11833" s="19">
        <v>3</v>
      </c>
      <c r="F11833" s="19">
        <v>0</v>
      </c>
      <c r="G11833" s="19">
        <v>0</v>
      </c>
      <c r="H11833" s="19">
        <v>0</v>
      </c>
    </row>
    <row r="11834" spans="1:8" x14ac:dyDescent="0.25">
      <c r="A11834" s="14" t="str">
        <f t="shared" si="184"/>
        <v>thatcjo012014</v>
      </c>
      <c r="B11834" s="19" t="s">
        <v>860</v>
      </c>
      <c r="C11834" s="19">
        <v>2014</v>
      </c>
      <c r="D11834" s="19" t="s">
        <v>2334</v>
      </c>
      <c r="E11834" s="19">
        <v>0</v>
      </c>
      <c r="F11834" s="19">
        <v>0</v>
      </c>
      <c r="G11834" s="19">
        <v>0</v>
      </c>
      <c r="H11834" s="19">
        <v>0</v>
      </c>
    </row>
    <row r="11835" spans="1:8" x14ac:dyDescent="0.25">
      <c r="A11835" s="14" t="str">
        <f t="shared" si="184"/>
        <v>thatcjo012014</v>
      </c>
      <c r="B11835" s="19" t="s">
        <v>860</v>
      </c>
      <c r="C11835" s="19">
        <v>2014</v>
      </c>
      <c r="D11835" s="19" t="s">
        <v>2334</v>
      </c>
      <c r="E11835" s="19">
        <v>1</v>
      </c>
      <c r="F11835" s="19">
        <v>0</v>
      </c>
      <c r="G11835" s="19">
        <v>0</v>
      </c>
      <c r="H11835" s="19">
        <v>0</v>
      </c>
    </row>
    <row r="11836" spans="1:8" x14ac:dyDescent="0.25">
      <c r="A11836" s="14" t="str">
        <f t="shared" si="184"/>
        <v>thayeda012014</v>
      </c>
      <c r="B11836" s="19" t="s">
        <v>1195</v>
      </c>
      <c r="C11836" s="19">
        <v>2014</v>
      </c>
      <c r="D11836" s="19" t="s">
        <v>2334</v>
      </c>
      <c r="E11836" s="19">
        <v>2</v>
      </c>
      <c r="F11836" s="19">
        <v>6</v>
      </c>
      <c r="G11836" s="19">
        <v>0</v>
      </c>
      <c r="H11836" s="19">
        <v>0</v>
      </c>
    </row>
    <row r="11837" spans="1:8" x14ac:dyDescent="0.25">
      <c r="A11837" s="14" t="str">
        <f t="shared" si="184"/>
        <v>thielca012014</v>
      </c>
      <c r="B11837" s="19" t="s">
        <v>2069</v>
      </c>
      <c r="C11837" s="19">
        <v>2014</v>
      </c>
      <c r="D11837" s="19" t="s">
        <v>2334</v>
      </c>
      <c r="E11837" s="19">
        <v>2</v>
      </c>
      <c r="F11837" s="19">
        <v>7</v>
      </c>
      <c r="G11837" s="19">
        <v>1</v>
      </c>
      <c r="H11837" s="19">
        <v>0</v>
      </c>
    </row>
    <row r="11838" spans="1:8" x14ac:dyDescent="0.25">
      <c r="A11838" s="14" t="str">
        <f t="shared" si="184"/>
        <v>tholejo012014</v>
      </c>
      <c r="B11838" s="19" t="s">
        <v>1196</v>
      </c>
      <c r="C11838" s="19">
        <v>2014</v>
      </c>
      <c r="D11838" s="19" t="s">
        <v>2336</v>
      </c>
      <c r="E11838" s="19">
        <v>295</v>
      </c>
      <c r="F11838" s="19">
        <v>11</v>
      </c>
      <c r="G11838" s="19">
        <v>1</v>
      </c>
      <c r="H11838" s="19">
        <v>3</v>
      </c>
    </row>
    <row r="11839" spans="1:8" x14ac:dyDescent="0.25">
      <c r="A11839" s="14" t="str">
        <f t="shared" si="184"/>
        <v>thomaia012014</v>
      </c>
      <c r="B11839" s="19" t="s">
        <v>2309</v>
      </c>
      <c r="C11839" s="19">
        <v>2014</v>
      </c>
      <c r="D11839" s="19" t="s">
        <v>2334</v>
      </c>
      <c r="E11839" s="19">
        <v>3</v>
      </c>
      <c r="F11839" s="19">
        <v>1</v>
      </c>
      <c r="G11839" s="19">
        <v>0</v>
      </c>
      <c r="H11839" s="19">
        <v>0</v>
      </c>
    </row>
    <row r="11840" spans="1:8" x14ac:dyDescent="0.25">
      <c r="A11840" s="14" t="str">
        <f t="shared" si="184"/>
        <v>thompaa012014</v>
      </c>
      <c r="B11840" s="19" t="s">
        <v>1635</v>
      </c>
      <c r="C11840" s="19">
        <v>2014</v>
      </c>
      <c r="D11840" s="19" t="s">
        <v>2334</v>
      </c>
      <c r="E11840" s="19">
        <v>1</v>
      </c>
      <c r="F11840" s="19">
        <v>0</v>
      </c>
      <c r="G11840" s="19">
        <v>0</v>
      </c>
      <c r="H11840" s="19">
        <v>0</v>
      </c>
    </row>
    <row r="11841" spans="1:8" x14ac:dyDescent="0.25">
      <c r="A11841" s="14" t="str">
        <f t="shared" si="184"/>
        <v>thompta012014</v>
      </c>
      <c r="B11841" s="19" t="s">
        <v>2310</v>
      </c>
      <c r="C11841" s="19">
        <v>2014</v>
      </c>
      <c r="D11841" s="19" t="s">
        <v>2334</v>
      </c>
      <c r="E11841" s="19">
        <v>0</v>
      </c>
      <c r="F11841" s="19">
        <v>2</v>
      </c>
      <c r="G11841" s="19">
        <v>0</v>
      </c>
      <c r="H11841" s="19">
        <v>0</v>
      </c>
    </row>
    <row r="11842" spans="1:8" x14ac:dyDescent="0.25">
      <c r="A11842" s="14" t="str">
        <f t="shared" si="184"/>
        <v>thornma012014</v>
      </c>
      <c r="B11842" s="19" t="s">
        <v>499</v>
      </c>
      <c r="C11842" s="19">
        <v>2014</v>
      </c>
      <c r="D11842" s="19" t="s">
        <v>2334</v>
      </c>
      <c r="E11842" s="19">
        <v>2</v>
      </c>
      <c r="F11842" s="19">
        <v>5</v>
      </c>
      <c r="G11842" s="19">
        <v>0</v>
      </c>
      <c r="H11842" s="19">
        <v>0</v>
      </c>
    </row>
    <row r="11843" spans="1:8" x14ac:dyDescent="0.25">
      <c r="A11843" s="14" t="str">
        <f t="shared" ref="A11843:A11906" si="185">B11843&amp;C11843</f>
        <v>thornma012014</v>
      </c>
      <c r="B11843" s="19" t="s">
        <v>499</v>
      </c>
      <c r="C11843" s="19">
        <v>2014</v>
      </c>
      <c r="D11843" s="19" t="s">
        <v>2334</v>
      </c>
      <c r="E11843" s="19">
        <v>2</v>
      </c>
      <c r="F11843" s="19">
        <v>1</v>
      </c>
      <c r="G11843" s="19">
        <v>0</v>
      </c>
      <c r="H11843" s="19">
        <v>0</v>
      </c>
    </row>
    <row r="11844" spans="1:8" x14ac:dyDescent="0.25">
      <c r="A11844" s="14" t="str">
        <f t="shared" si="185"/>
        <v>thornty012014</v>
      </c>
      <c r="B11844" s="19" t="s">
        <v>1846</v>
      </c>
      <c r="C11844" s="19">
        <v>2014</v>
      </c>
      <c r="D11844" s="19" t="s">
        <v>2334</v>
      </c>
      <c r="E11844" s="19">
        <v>3</v>
      </c>
      <c r="F11844" s="19">
        <v>3</v>
      </c>
      <c r="G11844" s="19">
        <v>0</v>
      </c>
      <c r="H11844" s="19">
        <v>0</v>
      </c>
    </row>
    <row r="11845" spans="1:8" x14ac:dyDescent="0.25">
      <c r="A11845" s="14" t="str">
        <f t="shared" si="185"/>
        <v>tillmch012014</v>
      </c>
      <c r="B11845" s="19" t="s">
        <v>1197</v>
      </c>
      <c r="C11845" s="19">
        <v>2014</v>
      </c>
      <c r="D11845" s="19" t="s">
        <v>2334</v>
      </c>
      <c r="E11845" s="19">
        <v>10</v>
      </c>
      <c r="F11845" s="19">
        <v>19</v>
      </c>
      <c r="G11845" s="19">
        <v>2</v>
      </c>
      <c r="H11845" s="19">
        <v>0</v>
      </c>
    </row>
    <row r="11846" spans="1:8" x14ac:dyDescent="0.25">
      <c r="A11846" s="14" t="str">
        <f t="shared" si="185"/>
        <v>tollesh012014</v>
      </c>
      <c r="B11846" s="19" t="s">
        <v>1847</v>
      </c>
      <c r="C11846" s="19">
        <v>2014</v>
      </c>
      <c r="D11846" s="19" t="s">
        <v>2334</v>
      </c>
      <c r="E11846" s="19">
        <v>5</v>
      </c>
      <c r="F11846" s="19">
        <v>6</v>
      </c>
      <c r="G11846" s="19">
        <v>0</v>
      </c>
      <c r="H11846" s="19">
        <v>0</v>
      </c>
    </row>
    <row r="11847" spans="1:8" x14ac:dyDescent="0.25">
      <c r="A11847" s="14" t="str">
        <f t="shared" si="185"/>
        <v>tollest012014</v>
      </c>
      <c r="B11847" s="19" t="s">
        <v>1398</v>
      </c>
      <c r="C11847" s="19">
        <v>2014</v>
      </c>
      <c r="D11847" s="19" t="s">
        <v>39</v>
      </c>
      <c r="E11847" s="19">
        <v>56</v>
      </c>
      <c r="F11847" s="19">
        <v>75</v>
      </c>
      <c r="G11847" s="19">
        <v>5</v>
      </c>
      <c r="H11847" s="19">
        <v>14</v>
      </c>
    </row>
    <row r="11848" spans="1:8" x14ac:dyDescent="0.25">
      <c r="A11848" s="14" t="str">
        <f t="shared" si="185"/>
        <v>tollest012014</v>
      </c>
      <c r="B11848" s="19" t="s">
        <v>1398</v>
      </c>
      <c r="C11848" s="19">
        <v>2014</v>
      </c>
      <c r="D11848" s="19" t="s">
        <v>40</v>
      </c>
      <c r="E11848" s="19">
        <v>11</v>
      </c>
      <c r="F11848" s="19">
        <v>28</v>
      </c>
      <c r="G11848" s="19">
        <v>0</v>
      </c>
      <c r="H11848" s="19">
        <v>1</v>
      </c>
    </row>
    <row r="11849" spans="1:8" x14ac:dyDescent="0.25">
      <c r="A11849" s="14" t="str">
        <f t="shared" si="185"/>
        <v>tollest012014</v>
      </c>
      <c r="B11849" s="19" t="s">
        <v>1398</v>
      </c>
      <c r="C11849" s="19">
        <v>2014</v>
      </c>
      <c r="D11849" s="19" t="s">
        <v>2330</v>
      </c>
      <c r="E11849" s="19">
        <v>2</v>
      </c>
      <c r="F11849" s="19">
        <v>0</v>
      </c>
      <c r="G11849" s="19">
        <v>0</v>
      </c>
      <c r="H11849" s="19">
        <v>0</v>
      </c>
    </row>
    <row r="11850" spans="1:8" x14ac:dyDescent="0.25">
      <c r="A11850" s="14" t="str">
        <f t="shared" si="185"/>
        <v>tollest012014</v>
      </c>
      <c r="B11850" s="19" t="s">
        <v>1398</v>
      </c>
      <c r="C11850" s="19">
        <v>2014</v>
      </c>
      <c r="D11850" s="19" t="s">
        <v>2331</v>
      </c>
      <c r="E11850" s="19">
        <v>9</v>
      </c>
      <c r="F11850" s="19">
        <v>0</v>
      </c>
      <c r="G11850" s="19">
        <v>1</v>
      </c>
      <c r="H11850" s="19">
        <v>0</v>
      </c>
    </row>
    <row r="11851" spans="1:8" x14ac:dyDescent="0.25">
      <c r="A11851" s="14" t="str">
        <f t="shared" si="185"/>
        <v>tollest012014</v>
      </c>
      <c r="B11851" s="19" t="s">
        <v>1398</v>
      </c>
      <c r="C11851" s="19">
        <v>2014</v>
      </c>
      <c r="D11851" s="19" t="s">
        <v>2334</v>
      </c>
      <c r="E11851" s="19">
        <v>0</v>
      </c>
      <c r="F11851" s="19">
        <v>0</v>
      </c>
      <c r="G11851" s="19">
        <v>0</v>
      </c>
      <c r="H11851" s="19">
        <v>0</v>
      </c>
    </row>
    <row r="11852" spans="1:8" x14ac:dyDescent="0.25">
      <c r="A11852" s="14" t="str">
        <f t="shared" si="185"/>
        <v>tollest012014</v>
      </c>
      <c r="B11852" s="19" t="s">
        <v>1398</v>
      </c>
      <c r="C11852" s="19">
        <v>2014</v>
      </c>
      <c r="D11852" s="19" t="s">
        <v>2332</v>
      </c>
      <c r="E11852" s="19">
        <v>7</v>
      </c>
      <c r="F11852" s="19">
        <v>0</v>
      </c>
      <c r="G11852" s="19">
        <v>1</v>
      </c>
      <c r="H11852" s="19">
        <v>0</v>
      </c>
    </row>
    <row r="11853" spans="1:8" x14ac:dyDescent="0.25">
      <c r="A11853" s="14" t="str">
        <f t="shared" si="185"/>
        <v>tollest012014</v>
      </c>
      <c r="B11853" s="19" t="s">
        <v>1398</v>
      </c>
      <c r="C11853" s="19">
        <v>2014</v>
      </c>
      <c r="D11853" s="19" t="s">
        <v>2333</v>
      </c>
      <c r="E11853" s="19">
        <v>1</v>
      </c>
      <c r="F11853" s="19">
        <v>1</v>
      </c>
      <c r="G11853" s="19">
        <v>0</v>
      </c>
      <c r="H11853" s="19">
        <v>0</v>
      </c>
    </row>
    <row r="11854" spans="1:8" x14ac:dyDescent="0.25">
      <c r="A11854" s="14" t="str">
        <f t="shared" si="185"/>
        <v>tomlijo012014</v>
      </c>
      <c r="B11854" s="19" t="s">
        <v>1399</v>
      </c>
      <c r="C11854" s="19">
        <v>2014</v>
      </c>
      <c r="D11854" s="19" t="s">
        <v>2334</v>
      </c>
      <c r="E11854" s="19">
        <v>10</v>
      </c>
      <c r="F11854" s="19">
        <v>10</v>
      </c>
      <c r="G11854" s="19">
        <v>2</v>
      </c>
      <c r="H11854" s="19">
        <v>2</v>
      </c>
    </row>
    <row r="11855" spans="1:8" x14ac:dyDescent="0.25">
      <c r="A11855" s="14" t="str">
        <f t="shared" si="185"/>
        <v>tonkimi012014</v>
      </c>
      <c r="B11855" s="19" t="s">
        <v>2070</v>
      </c>
      <c r="C11855" s="19">
        <v>2014</v>
      </c>
      <c r="D11855" s="19" t="s">
        <v>2334</v>
      </c>
      <c r="E11855" s="19">
        <v>1</v>
      </c>
      <c r="F11855" s="19">
        <v>4</v>
      </c>
      <c r="G11855" s="19">
        <v>0</v>
      </c>
      <c r="H11855" s="19">
        <v>0</v>
      </c>
    </row>
    <row r="11856" spans="1:8" x14ac:dyDescent="0.25">
      <c r="A11856" s="14" t="str">
        <f t="shared" si="185"/>
        <v>torreal012014</v>
      </c>
      <c r="B11856" s="19" t="s">
        <v>1637</v>
      </c>
      <c r="C11856" s="19">
        <v>2014</v>
      </c>
      <c r="D11856" s="19" t="s">
        <v>2334</v>
      </c>
      <c r="E11856" s="19">
        <v>3</v>
      </c>
      <c r="F11856" s="19">
        <v>8</v>
      </c>
      <c r="G11856" s="19">
        <v>2</v>
      </c>
      <c r="H11856" s="19">
        <v>1</v>
      </c>
    </row>
    <row r="11857" spans="1:8" x14ac:dyDescent="0.25">
      <c r="A11857" s="14" t="str">
        <f t="shared" si="185"/>
        <v>torreca012014</v>
      </c>
      <c r="B11857" s="19" t="s">
        <v>1200</v>
      </c>
      <c r="C11857" s="19">
        <v>2014</v>
      </c>
      <c r="D11857" s="19" t="s">
        <v>2334</v>
      </c>
      <c r="E11857" s="19">
        <v>4</v>
      </c>
      <c r="F11857" s="19">
        <v>8</v>
      </c>
      <c r="G11857" s="19">
        <v>1</v>
      </c>
      <c r="H11857" s="19">
        <v>3</v>
      </c>
    </row>
    <row r="11858" spans="1:8" x14ac:dyDescent="0.25">
      <c r="A11858" s="14" t="str">
        <f t="shared" si="185"/>
        <v>tovarwi012014</v>
      </c>
      <c r="B11858" s="19" t="s">
        <v>2071</v>
      </c>
      <c r="C11858" s="19">
        <v>2014</v>
      </c>
      <c r="D11858" s="19" t="s">
        <v>2333</v>
      </c>
      <c r="E11858" s="19">
        <v>0</v>
      </c>
      <c r="F11858" s="19">
        <v>1</v>
      </c>
      <c r="G11858" s="19">
        <v>0</v>
      </c>
      <c r="H11858" s="19">
        <v>0</v>
      </c>
    </row>
    <row r="11859" spans="1:8" x14ac:dyDescent="0.25">
      <c r="A11859" s="14" t="str">
        <f t="shared" si="185"/>
        <v>treinbl012014</v>
      </c>
      <c r="B11859" s="19" t="s">
        <v>2311</v>
      </c>
      <c r="C11859" s="19">
        <v>2014</v>
      </c>
      <c r="D11859" s="19" t="s">
        <v>2334</v>
      </c>
      <c r="E11859" s="19">
        <v>6</v>
      </c>
      <c r="F11859" s="19">
        <v>12</v>
      </c>
      <c r="G11859" s="19">
        <v>1</v>
      </c>
      <c r="H11859" s="19">
        <v>0</v>
      </c>
    </row>
    <row r="11860" spans="1:8" x14ac:dyDescent="0.25">
      <c r="A11860" s="14" t="str">
        <f t="shared" si="185"/>
        <v>triunca012014</v>
      </c>
      <c r="B11860" s="19" t="s">
        <v>1848</v>
      </c>
      <c r="C11860" s="19">
        <v>2014</v>
      </c>
      <c r="D11860" s="19" t="s">
        <v>2333</v>
      </c>
      <c r="E11860" s="19">
        <v>7</v>
      </c>
      <c r="F11860" s="19">
        <v>9</v>
      </c>
      <c r="G11860" s="19">
        <v>2</v>
      </c>
      <c r="H11860" s="19">
        <v>2</v>
      </c>
    </row>
    <row r="11861" spans="1:8" x14ac:dyDescent="0.25">
      <c r="A11861" s="14" t="str">
        <f t="shared" si="185"/>
        <v>tropeni012014</v>
      </c>
      <c r="B11861" s="19" t="s">
        <v>2312</v>
      </c>
      <c r="C11861" s="19">
        <v>2014</v>
      </c>
      <c r="D11861" s="19" t="s">
        <v>2334</v>
      </c>
      <c r="E11861" s="19">
        <v>3</v>
      </c>
      <c r="F11861" s="19">
        <v>2</v>
      </c>
      <c r="G11861" s="19">
        <v>0</v>
      </c>
      <c r="H11861" s="19">
        <v>1</v>
      </c>
    </row>
    <row r="11862" spans="1:8" x14ac:dyDescent="0.25">
      <c r="A11862" s="14" t="str">
        <f t="shared" si="185"/>
        <v>troutmi012014</v>
      </c>
      <c r="B11862" s="19" t="s">
        <v>1639</v>
      </c>
      <c r="C11862" s="19">
        <v>2014</v>
      </c>
      <c r="D11862" s="19" t="s">
        <v>2329</v>
      </c>
      <c r="E11862" s="19">
        <v>383</v>
      </c>
      <c r="F11862" s="19">
        <v>4</v>
      </c>
      <c r="G11862" s="19">
        <v>3</v>
      </c>
      <c r="H11862" s="19">
        <v>1</v>
      </c>
    </row>
    <row r="11863" spans="1:8" x14ac:dyDescent="0.25">
      <c r="A11863" s="14" t="str">
        <f t="shared" si="185"/>
        <v>troutmi012014</v>
      </c>
      <c r="B11863" s="19" t="s">
        <v>1639</v>
      </c>
      <c r="C11863" s="19">
        <v>2014</v>
      </c>
      <c r="D11863" s="19" t="s">
        <v>2331</v>
      </c>
      <c r="E11863" s="19">
        <v>383</v>
      </c>
      <c r="F11863" s="19">
        <v>4</v>
      </c>
      <c r="G11863" s="19">
        <v>3</v>
      </c>
      <c r="H11863" s="19">
        <v>1</v>
      </c>
    </row>
    <row r="11864" spans="1:8" x14ac:dyDescent="0.25">
      <c r="A11864" s="14" t="str">
        <f t="shared" si="185"/>
        <v>trumbma012014</v>
      </c>
      <c r="B11864" s="19" t="s">
        <v>1400</v>
      </c>
      <c r="C11864" s="19">
        <v>2014</v>
      </c>
      <c r="D11864" s="19" t="s">
        <v>2335</v>
      </c>
      <c r="E11864" s="19">
        <v>363</v>
      </c>
      <c r="F11864" s="19">
        <v>18</v>
      </c>
      <c r="G11864" s="19">
        <v>3</v>
      </c>
      <c r="H11864" s="19">
        <v>42</v>
      </c>
    </row>
    <row r="11865" spans="1:8" x14ac:dyDescent="0.25">
      <c r="A11865" s="14" t="str">
        <f t="shared" si="185"/>
        <v>trumbma012014</v>
      </c>
      <c r="B11865" s="19" t="s">
        <v>1400</v>
      </c>
      <c r="C11865" s="19">
        <v>2014</v>
      </c>
      <c r="D11865" s="19" t="s">
        <v>2330</v>
      </c>
      <c r="E11865" s="19">
        <v>65</v>
      </c>
      <c r="F11865" s="19">
        <v>5</v>
      </c>
      <c r="G11865" s="19">
        <v>0</v>
      </c>
      <c r="H11865" s="19">
        <v>0</v>
      </c>
    </row>
    <row r="11866" spans="1:8" x14ac:dyDescent="0.25">
      <c r="A11866" s="14" t="str">
        <f t="shared" si="185"/>
        <v>trumbma012014</v>
      </c>
      <c r="B11866" s="19" t="s">
        <v>1400</v>
      </c>
      <c r="C11866" s="19">
        <v>2014</v>
      </c>
      <c r="D11866" s="19" t="s">
        <v>2331</v>
      </c>
      <c r="E11866" s="19">
        <v>65</v>
      </c>
      <c r="F11866" s="19">
        <v>5</v>
      </c>
      <c r="G11866" s="19">
        <v>0</v>
      </c>
      <c r="H11866" s="19">
        <v>0</v>
      </c>
    </row>
    <row r="11867" spans="1:8" x14ac:dyDescent="0.25">
      <c r="A11867" s="14" t="str">
        <f t="shared" si="185"/>
        <v>tuivasa012014</v>
      </c>
      <c r="B11867" s="19" t="s">
        <v>2313</v>
      </c>
      <c r="C11867" s="19">
        <v>2014</v>
      </c>
      <c r="D11867" s="19" t="s">
        <v>2334</v>
      </c>
      <c r="E11867" s="19">
        <v>0</v>
      </c>
      <c r="F11867" s="19">
        <v>0</v>
      </c>
      <c r="G11867" s="19">
        <v>0</v>
      </c>
      <c r="H11867" s="19">
        <v>0</v>
      </c>
    </row>
    <row r="11868" spans="1:8" x14ac:dyDescent="0.25">
      <c r="A11868" s="14" t="str">
        <f t="shared" si="185"/>
        <v>tulowtr012014</v>
      </c>
      <c r="B11868" s="19" t="s">
        <v>737</v>
      </c>
      <c r="C11868" s="19">
        <v>2014</v>
      </c>
      <c r="D11868" s="19" t="s">
        <v>2333</v>
      </c>
      <c r="E11868" s="19">
        <v>119</v>
      </c>
      <c r="F11868" s="19">
        <v>269</v>
      </c>
      <c r="G11868" s="19">
        <v>4</v>
      </c>
      <c r="H11868" s="19">
        <v>59</v>
      </c>
    </row>
    <row r="11869" spans="1:8" x14ac:dyDescent="0.25">
      <c r="A11869" s="14" t="str">
        <f t="shared" si="185"/>
        <v>turneja012014</v>
      </c>
      <c r="B11869" s="19" t="s">
        <v>1640</v>
      </c>
      <c r="C11869" s="19">
        <v>2014</v>
      </c>
      <c r="D11869" s="19" t="s">
        <v>2334</v>
      </c>
      <c r="E11869" s="19">
        <v>11</v>
      </c>
      <c r="F11869" s="19">
        <v>9</v>
      </c>
      <c r="G11869" s="19">
        <v>0</v>
      </c>
      <c r="H11869" s="19">
        <v>1</v>
      </c>
    </row>
    <row r="11870" spans="1:8" x14ac:dyDescent="0.25">
      <c r="A11870" s="14" t="str">
        <f t="shared" si="185"/>
        <v>turneja012014</v>
      </c>
      <c r="B11870" s="19" t="s">
        <v>1640</v>
      </c>
      <c r="C11870" s="19">
        <v>2014</v>
      </c>
      <c r="D11870" s="19" t="s">
        <v>2334</v>
      </c>
      <c r="E11870" s="19">
        <v>3</v>
      </c>
      <c r="F11870" s="19">
        <v>5</v>
      </c>
      <c r="G11870" s="19">
        <v>0</v>
      </c>
      <c r="H11870" s="19">
        <v>0</v>
      </c>
    </row>
    <row r="11871" spans="1:8" x14ac:dyDescent="0.25">
      <c r="A11871" s="14" t="str">
        <f t="shared" si="185"/>
        <v>turneju012014</v>
      </c>
      <c r="B11871" s="19" t="s">
        <v>1201</v>
      </c>
      <c r="C11871" s="19">
        <v>2014</v>
      </c>
      <c r="D11871" s="19" t="s">
        <v>2335</v>
      </c>
      <c r="E11871" s="19">
        <v>13</v>
      </c>
      <c r="F11871" s="19">
        <v>2</v>
      </c>
      <c r="G11871" s="19">
        <v>0</v>
      </c>
      <c r="H11871" s="19">
        <v>2</v>
      </c>
    </row>
    <row r="11872" spans="1:8" x14ac:dyDescent="0.25">
      <c r="A11872" s="14" t="str">
        <f t="shared" si="185"/>
        <v>turneju012014</v>
      </c>
      <c r="B11872" s="19" t="s">
        <v>1201</v>
      </c>
      <c r="C11872" s="19">
        <v>2014</v>
      </c>
      <c r="D11872" s="19" t="s">
        <v>39</v>
      </c>
      <c r="E11872" s="19">
        <v>23</v>
      </c>
      <c r="F11872" s="19">
        <v>39</v>
      </c>
      <c r="G11872" s="19">
        <v>3</v>
      </c>
      <c r="H11872" s="19">
        <v>8</v>
      </c>
    </row>
    <row r="11873" spans="1:8" x14ac:dyDescent="0.25">
      <c r="A11873" s="14" t="str">
        <f t="shared" si="185"/>
        <v>turneju012014</v>
      </c>
      <c r="B11873" s="19" t="s">
        <v>1201</v>
      </c>
      <c r="C11873" s="19">
        <v>2014</v>
      </c>
      <c r="D11873" s="19" t="s">
        <v>40</v>
      </c>
      <c r="E11873" s="19">
        <v>23</v>
      </c>
      <c r="F11873" s="19">
        <v>99</v>
      </c>
      <c r="G11873" s="19">
        <v>5</v>
      </c>
      <c r="H11873" s="19">
        <v>10</v>
      </c>
    </row>
    <row r="11874" spans="1:8" x14ac:dyDescent="0.25">
      <c r="A11874" s="14" t="str">
        <f t="shared" si="185"/>
        <v>turneju012014</v>
      </c>
      <c r="B11874" s="19" t="s">
        <v>1201</v>
      </c>
      <c r="C11874" s="19">
        <v>2014</v>
      </c>
      <c r="D11874" s="19" t="s">
        <v>2333</v>
      </c>
      <c r="E11874" s="19">
        <v>11</v>
      </c>
      <c r="F11874" s="19">
        <v>36</v>
      </c>
      <c r="G11874" s="19">
        <v>4</v>
      </c>
      <c r="H11874" s="19">
        <v>4</v>
      </c>
    </row>
    <row r="11875" spans="1:8" x14ac:dyDescent="0.25">
      <c r="A11875" s="14" t="str">
        <f t="shared" si="185"/>
        <v>ueharko012014</v>
      </c>
      <c r="B11875" s="19" t="s">
        <v>1202</v>
      </c>
      <c r="C11875" s="19">
        <v>2014</v>
      </c>
      <c r="D11875" s="19" t="s">
        <v>2334</v>
      </c>
      <c r="E11875" s="19">
        <v>3</v>
      </c>
      <c r="F11875" s="19">
        <v>7</v>
      </c>
      <c r="G11875" s="19">
        <v>0</v>
      </c>
      <c r="H11875" s="19">
        <v>0</v>
      </c>
    </row>
    <row r="11876" spans="1:8" x14ac:dyDescent="0.25">
      <c r="A11876" s="14" t="str">
        <f t="shared" si="185"/>
        <v>ugglada012014</v>
      </c>
      <c r="B11876" s="19" t="s">
        <v>738</v>
      </c>
      <c r="C11876" s="19">
        <v>2014</v>
      </c>
      <c r="D11876" s="19" t="s">
        <v>39</v>
      </c>
      <c r="E11876" s="19">
        <v>58</v>
      </c>
      <c r="F11876" s="19">
        <v>95</v>
      </c>
      <c r="G11876" s="19">
        <v>9</v>
      </c>
      <c r="H11876" s="19">
        <v>19</v>
      </c>
    </row>
    <row r="11877" spans="1:8" x14ac:dyDescent="0.25">
      <c r="A11877" s="14" t="str">
        <f t="shared" si="185"/>
        <v>ugglada012014</v>
      </c>
      <c r="B11877" s="19" t="s">
        <v>738</v>
      </c>
      <c r="C11877" s="19">
        <v>2014</v>
      </c>
      <c r="D11877" s="19" t="s">
        <v>39</v>
      </c>
      <c r="E11877" s="19">
        <v>9</v>
      </c>
      <c r="F11877" s="19">
        <v>14</v>
      </c>
      <c r="G11877" s="19">
        <v>2</v>
      </c>
      <c r="H11877" s="19">
        <v>2</v>
      </c>
    </row>
    <row r="11878" spans="1:8" x14ac:dyDescent="0.25">
      <c r="A11878" s="14" t="str">
        <f t="shared" si="185"/>
        <v>uptonbj012014</v>
      </c>
      <c r="B11878" s="19" t="s">
        <v>502</v>
      </c>
      <c r="C11878" s="19">
        <v>2014</v>
      </c>
      <c r="D11878" s="19" t="s">
        <v>2329</v>
      </c>
      <c r="E11878" s="19">
        <v>329</v>
      </c>
      <c r="F11878" s="19">
        <v>9</v>
      </c>
      <c r="G11878" s="19">
        <v>7</v>
      </c>
      <c r="H11878" s="19">
        <v>3</v>
      </c>
    </row>
    <row r="11879" spans="1:8" x14ac:dyDescent="0.25">
      <c r="A11879" s="14" t="str">
        <f t="shared" si="185"/>
        <v>uptonbj012014</v>
      </c>
      <c r="B11879" s="19" t="s">
        <v>502</v>
      </c>
      <c r="C11879" s="19">
        <v>2014</v>
      </c>
      <c r="D11879" s="19" t="s">
        <v>2331</v>
      </c>
      <c r="E11879" s="19">
        <v>329</v>
      </c>
      <c r="F11879" s="19">
        <v>9</v>
      </c>
      <c r="G11879" s="19">
        <v>7</v>
      </c>
      <c r="H11879" s="19">
        <v>3</v>
      </c>
    </row>
    <row r="11880" spans="1:8" x14ac:dyDescent="0.25">
      <c r="A11880" s="14" t="str">
        <f t="shared" si="185"/>
        <v>uptonju012014</v>
      </c>
      <c r="B11880" s="19" t="s">
        <v>864</v>
      </c>
      <c r="C11880" s="19">
        <v>2014</v>
      </c>
      <c r="D11880" s="19" t="s">
        <v>2330</v>
      </c>
      <c r="E11880" s="19">
        <v>271</v>
      </c>
      <c r="F11880" s="19">
        <v>5</v>
      </c>
      <c r="G11880" s="19">
        <v>8</v>
      </c>
      <c r="H11880" s="19">
        <v>0</v>
      </c>
    </row>
    <row r="11881" spans="1:8" x14ac:dyDescent="0.25">
      <c r="A11881" s="14" t="str">
        <f t="shared" si="185"/>
        <v>uptonju012014</v>
      </c>
      <c r="B11881" s="19" t="s">
        <v>864</v>
      </c>
      <c r="C11881" s="19">
        <v>2014</v>
      </c>
      <c r="D11881" s="19" t="s">
        <v>2331</v>
      </c>
      <c r="E11881" s="19">
        <v>271</v>
      </c>
      <c r="F11881" s="19">
        <v>5</v>
      </c>
      <c r="G11881" s="19">
        <v>8</v>
      </c>
      <c r="H11881" s="19">
        <v>0</v>
      </c>
    </row>
    <row r="11882" spans="1:8" x14ac:dyDescent="0.25">
      <c r="A11882" s="14" t="str">
        <f t="shared" si="185"/>
        <v>uribeju012014</v>
      </c>
      <c r="B11882" s="19" t="s">
        <v>281</v>
      </c>
      <c r="C11882" s="19">
        <v>2014</v>
      </c>
      <c r="D11882" s="19" t="s">
        <v>40</v>
      </c>
      <c r="E11882" s="19">
        <v>60</v>
      </c>
      <c r="F11882" s="19">
        <v>215</v>
      </c>
      <c r="G11882" s="19">
        <v>6</v>
      </c>
      <c r="H11882" s="19">
        <v>25</v>
      </c>
    </row>
    <row r="11883" spans="1:8" x14ac:dyDescent="0.25">
      <c r="A11883" s="14" t="str">
        <f t="shared" si="185"/>
        <v>utleych012014</v>
      </c>
      <c r="B11883" s="19" t="s">
        <v>405</v>
      </c>
      <c r="C11883" s="19">
        <v>2014</v>
      </c>
      <c r="D11883" s="19" t="s">
        <v>2335</v>
      </c>
      <c r="E11883" s="19">
        <v>2</v>
      </c>
      <c r="F11883" s="19">
        <v>0</v>
      </c>
      <c r="G11883" s="19">
        <v>0</v>
      </c>
      <c r="H11883" s="19">
        <v>0</v>
      </c>
    </row>
    <row r="11884" spans="1:8" x14ac:dyDescent="0.25">
      <c r="A11884" s="14" t="str">
        <f t="shared" si="185"/>
        <v>utleych012014</v>
      </c>
      <c r="B11884" s="19" t="s">
        <v>405</v>
      </c>
      <c r="C11884" s="19">
        <v>2014</v>
      </c>
      <c r="D11884" s="19" t="s">
        <v>39</v>
      </c>
      <c r="E11884" s="19">
        <v>292</v>
      </c>
      <c r="F11884" s="19">
        <v>423</v>
      </c>
      <c r="G11884" s="19">
        <v>11</v>
      </c>
      <c r="H11884" s="19">
        <v>87</v>
      </c>
    </row>
    <row r="11885" spans="1:8" x14ac:dyDescent="0.25">
      <c r="A11885" s="14" t="str">
        <f t="shared" si="185"/>
        <v>valaich012014</v>
      </c>
      <c r="B11885" s="19" t="s">
        <v>1401</v>
      </c>
      <c r="C11885" s="19">
        <v>2014</v>
      </c>
      <c r="D11885" s="19" t="s">
        <v>2335</v>
      </c>
      <c r="E11885" s="19">
        <v>99</v>
      </c>
      <c r="F11885" s="19">
        <v>12</v>
      </c>
      <c r="G11885" s="19">
        <v>2</v>
      </c>
      <c r="H11885" s="19">
        <v>13</v>
      </c>
    </row>
    <row r="11886" spans="1:8" x14ac:dyDescent="0.25">
      <c r="A11886" s="14" t="str">
        <f t="shared" si="185"/>
        <v>valaich012014</v>
      </c>
      <c r="B11886" s="19" t="s">
        <v>1401</v>
      </c>
      <c r="C11886" s="19">
        <v>2014</v>
      </c>
      <c r="D11886" s="19" t="s">
        <v>39</v>
      </c>
      <c r="E11886" s="19">
        <v>17</v>
      </c>
      <c r="F11886" s="19">
        <v>27</v>
      </c>
      <c r="G11886" s="19">
        <v>0</v>
      </c>
      <c r="H11886" s="19">
        <v>4</v>
      </c>
    </row>
    <row r="11887" spans="1:8" x14ac:dyDescent="0.25">
      <c r="A11887" s="14" t="str">
        <f t="shared" si="185"/>
        <v>valaich012014</v>
      </c>
      <c r="B11887" s="19" t="s">
        <v>1401</v>
      </c>
      <c r="C11887" s="19">
        <v>2014</v>
      </c>
      <c r="D11887" s="19" t="s">
        <v>40</v>
      </c>
      <c r="E11887" s="19">
        <v>8</v>
      </c>
      <c r="F11887" s="19">
        <v>16</v>
      </c>
      <c r="G11887" s="19">
        <v>0</v>
      </c>
      <c r="H11887" s="19">
        <v>2</v>
      </c>
    </row>
    <row r="11888" spans="1:8" x14ac:dyDescent="0.25">
      <c r="A11888" s="14" t="str">
        <f t="shared" si="185"/>
        <v>valaich012014</v>
      </c>
      <c r="B11888" s="19" t="s">
        <v>1401</v>
      </c>
      <c r="C11888" s="19">
        <v>2014</v>
      </c>
      <c r="D11888" s="19" t="s">
        <v>2333</v>
      </c>
      <c r="E11888" s="19">
        <v>5</v>
      </c>
      <c r="F11888" s="19">
        <v>5</v>
      </c>
      <c r="G11888" s="19">
        <v>0</v>
      </c>
      <c r="H11888" s="19">
        <v>3</v>
      </c>
    </row>
    <row r="11889" spans="1:8" x14ac:dyDescent="0.25">
      <c r="A11889" s="14" t="str">
        <f t="shared" si="185"/>
        <v>valbulu012014</v>
      </c>
      <c r="B11889" s="19" t="s">
        <v>1027</v>
      </c>
      <c r="C11889" s="19">
        <v>2014</v>
      </c>
      <c r="D11889" s="19" t="s">
        <v>39</v>
      </c>
      <c r="E11889" s="19">
        <v>24</v>
      </c>
      <c r="F11889" s="19">
        <v>41</v>
      </c>
      <c r="G11889" s="19">
        <v>0</v>
      </c>
      <c r="H11889" s="19">
        <v>4</v>
      </c>
    </row>
    <row r="11890" spans="1:8" x14ac:dyDescent="0.25">
      <c r="A11890" s="14" t="str">
        <f t="shared" si="185"/>
        <v>valbulu012014</v>
      </c>
      <c r="B11890" s="19" t="s">
        <v>1027</v>
      </c>
      <c r="C11890" s="19">
        <v>2014</v>
      </c>
      <c r="D11890" s="19" t="s">
        <v>40</v>
      </c>
      <c r="E11890" s="19">
        <v>78</v>
      </c>
      <c r="F11890" s="19">
        <v>202</v>
      </c>
      <c r="G11890" s="19">
        <v>9</v>
      </c>
      <c r="H11890" s="19">
        <v>17</v>
      </c>
    </row>
    <row r="11891" spans="1:8" x14ac:dyDescent="0.25">
      <c r="A11891" s="14" t="str">
        <f t="shared" si="185"/>
        <v>valdejo022014</v>
      </c>
      <c r="B11891" s="19" t="s">
        <v>1849</v>
      </c>
      <c r="C11891" s="19">
        <v>2014</v>
      </c>
      <c r="D11891" s="19" t="s">
        <v>39</v>
      </c>
      <c r="E11891" s="19">
        <v>28</v>
      </c>
      <c r="F11891" s="19">
        <v>45</v>
      </c>
      <c r="G11891" s="19">
        <v>3</v>
      </c>
      <c r="H11891" s="19">
        <v>8</v>
      </c>
    </row>
    <row r="11892" spans="1:8" x14ac:dyDescent="0.25">
      <c r="A11892" s="14" t="str">
        <f t="shared" si="185"/>
        <v>valdejo022014</v>
      </c>
      <c r="B11892" s="19" t="s">
        <v>1849</v>
      </c>
      <c r="C11892" s="19">
        <v>2014</v>
      </c>
      <c r="D11892" s="19" t="s">
        <v>2329</v>
      </c>
      <c r="E11892" s="19">
        <v>7</v>
      </c>
      <c r="F11892" s="19">
        <v>0</v>
      </c>
      <c r="G11892" s="19">
        <v>0</v>
      </c>
      <c r="H11892" s="19">
        <v>0</v>
      </c>
    </row>
    <row r="11893" spans="1:8" x14ac:dyDescent="0.25">
      <c r="A11893" s="14" t="str">
        <f t="shared" si="185"/>
        <v>valdejo022014</v>
      </c>
      <c r="B11893" s="19" t="s">
        <v>1849</v>
      </c>
      <c r="C11893" s="19">
        <v>2014</v>
      </c>
      <c r="D11893" s="19" t="s">
        <v>2331</v>
      </c>
      <c r="E11893" s="19">
        <v>15</v>
      </c>
      <c r="F11893" s="19">
        <v>0</v>
      </c>
      <c r="G11893" s="19">
        <v>0</v>
      </c>
      <c r="H11893" s="19">
        <v>0</v>
      </c>
    </row>
    <row r="11894" spans="1:8" x14ac:dyDescent="0.25">
      <c r="A11894" s="14" t="str">
        <f t="shared" si="185"/>
        <v>valdejo022014</v>
      </c>
      <c r="B11894" s="19" t="s">
        <v>1849</v>
      </c>
      <c r="C11894" s="19">
        <v>2014</v>
      </c>
      <c r="D11894" s="19" t="s">
        <v>2332</v>
      </c>
      <c r="E11894" s="19">
        <v>8</v>
      </c>
      <c r="F11894" s="19">
        <v>0</v>
      </c>
      <c r="G11894" s="19">
        <v>0</v>
      </c>
      <c r="H11894" s="19">
        <v>0</v>
      </c>
    </row>
    <row r="11895" spans="1:8" x14ac:dyDescent="0.25">
      <c r="A11895" s="14" t="str">
        <f t="shared" si="185"/>
        <v>valdera022014</v>
      </c>
      <c r="B11895" s="19" t="s">
        <v>1403</v>
      </c>
      <c r="C11895" s="19">
        <v>2014</v>
      </c>
      <c r="D11895" s="19" t="s">
        <v>2334</v>
      </c>
      <c r="E11895" s="19">
        <v>0</v>
      </c>
      <c r="F11895" s="19">
        <v>0</v>
      </c>
      <c r="G11895" s="19">
        <v>0</v>
      </c>
      <c r="H11895" s="19">
        <v>0</v>
      </c>
    </row>
    <row r="11896" spans="1:8" x14ac:dyDescent="0.25">
      <c r="A11896" s="14" t="str">
        <f t="shared" si="185"/>
        <v>valenda012014</v>
      </c>
      <c r="B11896" s="19" t="s">
        <v>1404</v>
      </c>
      <c r="C11896" s="19">
        <v>2014</v>
      </c>
      <c r="D11896" s="19" t="s">
        <v>2335</v>
      </c>
      <c r="E11896" s="19">
        <v>71</v>
      </c>
      <c r="F11896" s="19">
        <v>5</v>
      </c>
      <c r="G11896" s="19">
        <v>1</v>
      </c>
      <c r="H11896" s="19">
        <v>3</v>
      </c>
    </row>
    <row r="11897" spans="1:8" x14ac:dyDescent="0.25">
      <c r="A11897" s="14" t="str">
        <f t="shared" si="185"/>
        <v>valenda012014</v>
      </c>
      <c r="B11897" s="19" t="s">
        <v>1404</v>
      </c>
      <c r="C11897" s="19">
        <v>2014</v>
      </c>
      <c r="D11897" s="19" t="s">
        <v>39</v>
      </c>
      <c r="E11897" s="19">
        <v>5</v>
      </c>
      <c r="F11897" s="19">
        <v>6</v>
      </c>
      <c r="G11897" s="19">
        <v>0</v>
      </c>
      <c r="H11897" s="19">
        <v>0</v>
      </c>
    </row>
    <row r="11898" spans="1:8" x14ac:dyDescent="0.25">
      <c r="A11898" s="14" t="str">
        <f t="shared" si="185"/>
        <v>valenda012014</v>
      </c>
      <c r="B11898" s="19" t="s">
        <v>1404</v>
      </c>
      <c r="C11898" s="19">
        <v>2014</v>
      </c>
      <c r="D11898" s="19" t="s">
        <v>40</v>
      </c>
      <c r="E11898" s="19">
        <v>11</v>
      </c>
      <c r="F11898" s="19">
        <v>46</v>
      </c>
      <c r="G11898" s="19">
        <v>2</v>
      </c>
      <c r="H11898" s="19">
        <v>5</v>
      </c>
    </row>
    <row r="11899" spans="1:8" x14ac:dyDescent="0.25">
      <c r="A11899" s="14" t="str">
        <f t="shared" si="185"/>
        <v>valenda012014</v>
      </c>
      <c r="B11899" s="19" t="s">
        <v>1404</v>
      </c>
      <c r="C11899" s="19">
        <v>2014</v>
      </c>
      <c r="D11899" s="19" t="s">
        <v>40</v>
      </c>
      <c r="E11899" s="19">
        <v>24</v>
      </c>
      <c r="F11899" s="19">
        <v>67</v>
      </c>
      <c r="G11899" s="19">
        <v>2</v>
      </c>
      <c r="H11899" s="19">
        <v>5</v>
      </c>
    </row>
    <row r="11900" spans="1:8" x14ac:dyDescent="0.25">
      <c r="A11900" s="14" t="str">
        <f t="shared" si="185"/>
        <v>valvejo012014</v>
      </c>
      <c r="B11900" s="19" t="s">
        <v>406</v>
      </c>
      <c r="C11900" s="19">
        <v>2014</v>
      </c>
      <c r="D11900" s="19" t="s">
        <v>2334</v>
      </c>
      <c r="E11900" s="19">
        <v>0</v>
      </c>
      <c r="F11900" s="19">
        <v>0</v>
      </c>
      <c r="G11900" s="19">
        <v>2</v>
      </c>
      <c r="H11900" s="19">
        <v>0</v>
      </c>
    </row>
    <row r="11901" spans="1:8" x14ac:dyDescent="0.25">
      <c r="A11901" s="14" t="str">
        <f t="shared" si="185"/>
        <v>vanslsc012014</v>
      </c>
      <c r="B11901" s="19" t="s">
        <v>1850</v>
      </c>
      <c r="C11901" s="19">
        <v>2014</v>
      </c>
      <c r="D11901" s="19" t="s">
        <v>2335</v>
      </c>
      <c r="E11901" s="19">
        <v>70</v>
      </c>
      <c r="F11901" s="19">
        <v>7</v>
      </c>
      <c r="G11901" s="19">
        <v>2</v>
      </c>
      <c r="H11901" s="19">
        <v>8</v>
      </c>
    </row>
    <row r="11902" spans="1:8" x14ac:dyDescent="0.25">
      <c r="A11902" s="14" t="str">
        <f t="shared" si="185"/>
        <v>vanslsc012014</v>
      </c>
      <c r="B11902" s="19" t="s">
        <v>1850</v>
      </c>
      <c r="C11902" s="19">
        <v>2014</v>
      </c>
      <c r="D11902" s="19" t="s">
        <v>2329</v>
      </c>
      <c r="E11902" s="19">
        <v>33</v>
      </c>
      <c r="F11902" s="19">
        <v>0</v>
      </c>
      <c r="G11902" s="19">
        <v>0</v>
      </c>
      <c r="H11902" s="19">
        <v>0</v>
      </c>
    </row>
    <row r="11903" spans="1:8" x14ac:dyDescent="0.25">
      <c r="A11903" s="14" t="str">
        <f t="shared" si="185"/>
        <v>vanslsc012014</v>
      </c>
      <c r="B11903" s="19" t="s">
        <v>1850</v>
      </c>
      <c r="C11903" s="19">
        <v>2014</v>
      </c>
      <c r="D11903" s="19" t="s">
        <v>2330</v>
      </c>
      <c r="E11903" s="19">
        <v>44</v>
      </c>
      <c r="F11903" s="19">
        <v>0</v>
      </c>
      <c r="G11903" s="19">
        <v>2</v>
      </c>
      <c r="H11903" s="19">
        <v>0</v>
      </c>
    </row>
    <row r="11904" spans="1:8" x14ac:dyDescent="0.25">
      <c r="A11904" s="14" t="str">
        <f t="shared" si="185"/>
        <v>vanslsc012014</v>
      </c>
      <c r="B11904" s="19" t="s">
        <v>1850</v>
      </c>
      <c r="C11904" s="19">
        <v>2014</v>
      </c>
      <c r="D11904" s="19" t="s">
        <v>2331</v>
      </c>
      <c r="E11904" s="19">
        <v>83</v>
      </c>
      <c r="F11904" s="19">
        <v>1</v>
      </c>
      <c r="G11904" s="19">
        <v>2</v>
      </c>
      <c r="H11904" s="19">
        <v>0</v>
      </c>
    </row>
    <row r="11905" spans="1:8" x14ac:dyDescent="0.25">
      <c r="A11905" s="14" t="str">
        <f t="shared" si="185"/>
        <v>vanslsc012014</v>
      </c>
      <c r="B11905" s="19" t="s">
        <v>1850</v>
      </c>
      <c r="C11905" s="19">
        <v>2014</v>
      </c>
      <c r="D11905" s="19" t="s">
        <v>2332</v>
      </c>
      <c r="E11905" s="19">
        <v>6</v>
      </c>
      <c r="F11905" s="19">
        <v>1</v>
      </c>
      <c r="G11905" s="19">
        <v>0</v>
      </c>
      <c r="H11905" s="19">
        <v>0</v>
      </c>
    </row>
    <row r="11906" spans="1:8" x14ac:dyDescent="0.25">
      <c r="A11906" s="14" t="str">
        <f t="shared" si="185"/>
        <v>vargaja012014</v>
      </c>
      <c r="B11906" s="19" t="s">
        <v>614</v>
      </c>
      <c r="C11906" s="19">
        <v>2014</v>
      </c>
      <c r="D11906" s="19" t="s">
        <v>2334</v>
      </c>
      <c r="E11906" s="19">
        <v>7</v>
      </c>
      <c r="F11906" s="19">
        <v>22</v>
      </c>
      <c r="G11906" s="19">
        <v>2</v>
      </c>
      <c r="H11906" s="19">
        <v>3</v>
      </c>
    </row>
    <row r="11907" spans="1:8" x14ac:dyDescent="0.25">
      <c r="A11907" s="14" t="str">
        <f t="shared" ref="A11907:A11970" si="186">B11907&amp;C11907</f>
        <v>vargake012014</v>
      </c>
      <c r="B11907" s="19" t="s">
        <v>2314</v>
      </c>
      <c r="C11907" s="19">
        <v>2014</v>
      </c>
      <c r="D11907" s="19" t="s">
        <v>2335</v>
      </c>
      <c r="E11907" s="19">
        <v>88</v>
      </c>
      <c r="F11907" s="19">
        <v>9</v>
      </c>
      <c r="G11907" s="19">
        <v>3</v>
      </c>
      <c r="H11907" s="19">
        <v>3</v>
      </c>
    </row>
    <row r="11908" spans="1:8" x14ac:dyDescent="0.25">
      <c r="A11908" s="14" t="str">
        <f t="shared" si="186"/>
        <v>varvaan012014</v>
      </c>
      <c r="B11908" s="19" t="s">
        <v>1405</v>
      </c>
      <c r="C11908" s="19">
        <v>2014</v>
      </c>
      <c r="D11908" s="19" t="s">
        <v>2334</v>
      </c>
      <c r="E11908" s="19">
        <v>1</v>
      </c>
      <c r="F11908" s="19">
        <v>4</v>
      </c>
      <c r="G11908" s="19">
        <v>0</v>
      </c>
      <c r="H11908" s="19">
        <v>0</v>
      </c>
    </row>
    <row r="11909" spans="1:8" x14ac:dyDescent="0.25">
      <c r="A11909" s="14" t="str">
        <f t="shared" si="186"/>
        <v>vazquch012014</v>
      </c>
      <c r="B11909" s="19" t="s">
        <v>2315</v>
      </c>
      <c r="C11909" s="19">
        <v>2014</v>
      </c>
      <c r="D11909" s="19" t="s">
        <v>2336</v>
      </c>
      <c r="E11909" s="19">
        <v>338</v>
      </c>
      <c r="F11909" s="19">
        <v>32</v>
      </c>
      <c r="G11909" s="19">
        <v>5</v>
      </c>
      <c r="H11909" s="19">
        <v>4</v>
      </c>
    </row>
    <row r="11910" spans="1:8" x14ac:dyDescent="0.25">
      <c r="A11910" s="14" t="str">
        <f t="shared" si="186"/>
        <v>vealdo012014</v>
      </c>
      <c r="B11910" s="19" t="s">
        <v>1205</v>
      </c>
      <c r="C11910" s="19">
        <v>2014</v>
      </c>
      <c r="D11910" s="19" t="s">
        <v>2334</v>
      </c>
      <c r="E11910" s="19">
        <v>0</v>
      </c>
      <c r="F11910" s="19">
        <v>0</v>
      </c>
      <c r="G11910" s="19">
        <v>0</v>
      </c>
      <c r="H11910" s="19">
        <v>0</v>
      </c>
    </row>
    <row r="11911" spans="1:8" x14ac:dyDescent="0.25">
      <c r="A11911" s="14" t="str">
        <f t="shared" si="186"/>
        <v>venabwi012014</v>
      </c>
      <c r="B11911" s="19" t="s">
        <v>1030</v>
      </c>
      <c r="C11911" s="19">
        <v>2014</v>
      </c>
      <c r="D11911" s="19" t="s">
        <v>2329</v>
      </c>
      <c r="E11911" s="19">
        <v>146</v>
      </c>
      <c r="F11911" s="19">
        <v>2</v>
      </c>
      <c r="G11911" s="19">
        <v>0</v>
      </c>
      <c r="H11911" s="19">
        <v>0</v>
      </c>
    </row>
    <row r="11912" spans="1:8" x14ac:dyDescent="0.25">
      <c r="A11912" s="14" t="str">
        <f t="shared" si="186"/>
        <v>venabwi012014</v>
      </c>
      <c r="B11912" s="19" t="s">
        <v>1030</v>
      </c>
      <c r="C11912" s="19">
        <v>2014</v>
      </c>
      <c r="D11912" s="19" t="s">
        <v>2330</v>
      </c>
      <c r="E11912" s="19">
        <v>4</v>
      </c>
      <c r="F11912" s="19">
        <v>0</v>
      </c>
      <c r="G11912" s="19">
        <v>0</v>
      </c>
      <c r="H11912" s="19">
        <v>0</v>
      </c>
    </row>
    <row r="11913" spans="1:8" x14ac:dyDescent="0.25">
      <c r="A11913" s="14" t="str">
        <f t="shared" si="186"/>
        <v>venabwi012014</v>
      </c>
      <c r="B11913" s="19" t="s">
        <v>1030</v>
      </c>
      <c r="C11913" s="19">
        <v>2014</v>
      </c>
      <c r="D11913" s="19" t="s">
        <v>2331</v>
      </c>
      <c r="E11913" s="19">
        <v>254</v>
      </c>
      <c r="F11913" s="19">
        <v>3</v>
      </c>
      <c r="G11913" s="19">
        <v>0</v>
      </c>
      <c r="H11913" s="19">
        <v>0</v>
      </c>
    </row>
    <row r="11914" spans="1:8" x14ac:dyDescent="0.25">
      <c r="A11914" s="14" t="str">
        <f t="shared" si="186"/>
        <v>venabwi012014</v>
      </c>
      <c r="B11914" s="19" t="s">
        <v>1030</v>
      </c>
      <c r="C11914" s="19">
        <v>2014</v>
      </c>
      <c r="D11914" s="19" t="s">
        <v>2332</v>
      </c>
      <c r="E11914" s="19">
        <v>104</v>
      </c>
      <c r="F11914" s="19">
        <v>1</v>
      </c>
      <c r="G11914" s="19">
        <v>0</v>
      </c>
      <c r="H11914" s="19">
        <v>0</v>
      </c>
    </row>
    <row r="11915" spans="1:8" x14ac:dyDescent="0.25">
      <c r="A11915" s="14" t="str">
        <f t="shared" si="186"/>
        <v>ventuyo012014</v>
      </c>
      <c r="B11915" s="19" t="s">
        <v>2073</v>
      </c>
      <c r="C11915" s="19">
        <v>2014</v>
      </c>
      <c r="D11915" s="19" t="s">
        <v>2334</v>
      </c>
      <c r="E11915" s="19">
        <v>26</v>
      </c>
      <c r="F11915" s="19">
        <v>20</v>
      </c>
      <c r="G11915" s="19">
        <v>2</v>
      </c>
      <c r="H11915" s="19">
        <v>0</v>
      </c>
    </row>
    <row r="11916" spans="1:8" x14ac:dyDescent="0.25">
      <c r="A11916" s="14" t="str">
        <f t="shared" si="186"/>
        <v>verasjo012014</v>
      </c>
      <c r="B11916" s="19" t="s">
        <v>739</v>
      </c>
      <c r="C11916" s="19">
        <v>2014</v>
      </c>
      <c r="D11916" s="19" t="s">
        <v>2334</v>
      </c>
      <c r="E11916" s="19">
        <v>1</v>
      </c>
      <c r="F11916" s="19">
        <v>0</v>
      </c>
      <c r="G11916" s="19">
        <v>0</v>
      </c>
      <c r="H11916" s="19">
        <v>0</v>
      </c>
    </row>
    <row r="11917" spans="1:8" x14ac:dyDescent="0.25">
      <c r="A11917" s="14" t="str">
        <f t="shared" si="186"/>
        <v>verasjo012014</v>
      </c>
      <c r="B11917" s="19" t="s">
        <v>739</v>
      </c>
      <c r="C11917" s="19">
        <v>2014</v>
      </c>
      <c r="D11917" s="19" t="s">
        <v>2334</v>
      </c>
      <c r="E11917" s="19">
        <v>3</v>
      </c>
      <c r="F11917" s="19">
        <v>1</v>
      </c>
      <c r="G11917" s="19">
        <v>0</v>
      </c>
      <c r="H11917" s="19">
        <v>0</v>
      </c>
    </row>
    <row r="11918" spans="1:8" x14ac:dyDescent="0.25">
      <c r="A11918" s="14" t="str">
        <f t="shared" si="186"/>
        <v>verhadr012014</v>
      </c>
      <c r="B11918" s="19" t="s">
        <v>2316</v>
      </c>
      <c r="C11918" s="19">
        <v>2014</v>
      </c>
      <c r="D11918" s="19" t="s">
        <v>2334</v>
      </c>
      <c r="E11918" s="19">
        <v>0</v>
      </c>
      <c r="F11918" s="19">
        <v>0</v>
      </c>
      <c r="G11918" s="19">
        <v>0</v>
      </c>
      <c r="H11918" s="19">
        <v>0</v>
      </c>
    </row>
    <row r="11919" spans="1:8" x14ac:dyDescent="0.25">
      <c r="A11919" s="14" t="str">
        <f t="shared" si="186"/>
        <v>verlaju012014</v>
      </c>
      <c r="B11919" s="19" t="s">
        <v>615</v>
      </c>
      <c r="C11919" s="19">
        <v>2014</v>
      </c>
      <c r="D11919" s="19" t="s">
        <v>2334</v>
      </c>
      <c r="E11919" s="19">
        <v>10</v>
      </c>
      <c r="F11919" s="19">
        <v>23</v>
      </c>
      <c r="G11919" s="19">
        <v>6</v>
      </c>
      <c r="H11919" s="19">
        <v>2</v>
      </c>
    </row>
    <row r="11920" spans="1:8" x14ac:dyDescent="0.25">
      <c r="A11920" s="14" t="str">
        <f t="shared" si="186"/>
        <v>vicieda012014</v>
      </c>
      <c r="B11920" s="19" t="s">
        <v>1407</v>
      </c>
      <c r="C11920" s="19">
        <v>2014</v>
      </c>
      <c r="D11920" s="19" t="s">
        <v>2335</v>
      </c>
      <c r="E11920" s="19">
        <v>25</v>
      </c>
      <c r="F11920" s="19">
        <v>0</v>
      </c>
      <c r="G11920" s="19">
        <v>0</v>
      </c>
      <c r="H11920" s="19">
        <v>1</v>
      </c>
    </row>
    <row r="11921" spans="1:8" x14ac:dyDescent="0.25">
      <c r="A11921" s="14" t="str">
        <f t="shared" si="186"/>
        <v>vicieda012014</v>
      </c>
      <c r="B11921" s="19" t="s">
        <v>1407</v>
      </c>
      <c r="C11921" s="19">
        <v>2014</v>
      </c>
      <c r="D11921" s="19" t="s">
        <v>2330</v>
      </c>
      <c r="E11921" s="19">
        <v>78</v>
      </c>
      <c r="F11921" s="19">
        <v>2</v>
      </c>
      <c r="G11921" s="19">
        <v>4</v>
      </c>
      <c r="H11921" s="19">
        <v>0</v>
      </c>
    </row>
    <row r="11922" spans="1:8" x14ac:dyDescent="0.25">
      <c r="A11922" s="14" t="str">
        <f t="shared" si="186"/>
        <v>vicieda012014</v>
      </c>
      <c r="B11922" s="19" t="s">
        <v>1407</v>
      </c>
      <c r="C11922" s="19">
        <v>2014</v>
      </c>
      <c r="D11922" s="19" t="s">
        <v>2331</v>
      </c>
      <c r="E11922" s="19">
        <v>215</v>
      </c>
      <c r="F11922" s="19">
        <v>5</v>
      </c>
      <c r="G11922" s="19">
        <v>8</v>
      </c>
      <c r="H11922" s="19">
        <v>0</v>
      </c>
    </row>
    <row r="11923" spans="1:8" x14ac:dyDescent="0.25">
      <c r="A11923" s="14" t="str">
        <f t="shared" si="186"/>
        <v>vicieda012014</v>
      </c>
      <c r="B11923" s="19" t="s">
        <v>1407</v>
      </c>
      <c r="C11923" s="19">
        <v>2014</v>
      </c>
      <c r="D11923" s="19" t="s">
        <v>2332</v>
      </c>
      <c r="E11923" s="19">
        <v>137</v>
      </c>
      <c r="F11923" s="19">
        <v>3</v>
      </c>
      <c r="G11923" s="19">
        <v>4</v>
      </c>
      <c r="H11923" s="19">
        <v>0</v>
      </c>
    </row>
    <row r="11924" spans="1:8" x14ac:dyDescent="0.25">
      <c r="A11924" s="14" t="str">
        <f t="shared" si="186"/>
        <v>victosh012014</v>
      </c>
      <c r="B11924" s="19" t="s">
        <v>408</v>
      </c>
      <c r="C11924" s="19">
        <v>2014</v>
      </c>
      <c r="D11924" s="19" t="s">
        <v>2331</v>
      </c>
      <c r="E11924" s="19">
        <v>56</v>
      </c>
      <c r="F11924" s="19">
        <v>1</v>
      </c>
      <c r="G11924" s="19">
        <v>0</v>
      </c>
      <c r="H11924" s="19">
        <v>0</v>
      </c>
    </row>
    <row r="11925" spans="1:8" x14ac:dyDescent="0.25">
      <c r="A11925" s="14" t="str">
        <f t="shared" si="186"/>
        <v>victosh012014</v>
      </c>
      <c r="B11925" s="19" t="s">
        <v>408</v>
      </c>
      <c r="C11925" s="19">
        <v>2014</v>
      </c>
      <c r="D11925" s="19" t="s">
        <v>2332</v>
      </c>
      <c r="E11925" s="19">
        <v>56</v>
      </c>
      <c r="F11925" s="19">
        <v>1</v>
      </c>
      <c r="G11925" s="19">
        <v>0</v>
      </c>
      <c r="H11925" s="19">
        <v>0</v>
      </c>
    </row>
    <row r="11926" spans="1:8" x14ac:dyDescent="0.25">
      <c r="A11926" s="14" t="str">
        <f t="shared" si="186"/>
        <v>villaca012014</v>
      </c>
      <c r="B11926" s="19" t="s">
        <v>740</v>
      </c>
      <c r="C11926" s="19">
        <v>2014</v>
      </c>
      <c r="D11926" s="19" t="s">
        <v>2334</v>
      </c>
      <c r="E11926" s="19">
        <v>3</v>
      </c>
      <c r="F11926" s="19">
        <v>12</v>
      </c>
      <c r="G11926" s="19">
        <v>0</v>
      </c>
      <c r="H11926" s="19">
        <v>0</v>
      </c>
    </row>
    <row r="11927" spans="1:8" x14ac:dyDescent="0.25">
      <c r="A11927" s="14" t="str">
        <f t="shared" si="186"/>
        <v>villajo012014</v>
      </c>
      <c r="B11927" s="19" t="s">
        <v>2074</v>
      </c>
      <c r="C11927" s="19">
        <v>2014</v>
      </c>
      <c r="D11927" s="19" t="s">
        <v>2333</v>
      </c>
      <c r="E11927" s="19">
        <v>104</v>
      </c>
      <c r="F11927" s="19">
        <v>229</v>
      </c>
      <c r="G11927" s="19">
        <v>18</v>
      </c>
      <c r="H11927" s="19">
        <v>45</v>
      </c>
    </row>
    <row r="11928" spans="1:8" x14ac:dyDescent="0.25">
      <c r="A11928" s="14" t="str">
        <f t="shared" si="186"/>
        <v>villape012014</v>
      </c>
      <c r="B11928" s="19" t="s">
        <v>1852</v>
      </c>
      <c r="C11928" s="19">
        <v>2014</v>
      </c>
      <c r="D11928" s="19" t="s">
        <v>2334</v>
      </c>
      <c r="E11928" s="19">
        <v>0</v>
      </c>
      <c r="F11928" s="19">
        <v>0</v>
      </c>
      <c r="G11928" s="19">
        <v>0</v>
      </c>
      <c r="H11928" s="19">
        <v>0</v>
      </c>
    </row>
    <row r="11929" spans="1:8" x14ac:dyDescent="0.25">
      <c r="A11929" s="14" t="str">
        <f t="shared" si="186"/>
        <v>vinceni012014</v>
      </c>
      <c r="B11929" s="19" t="s">
        <v>1853</v>
      </c>
      <c r="C11929" s="19">
        <v>2014</v>
      </c>
      <c r="D11929" s="19" t="s">
        <v>2334</v>
      </c>
      <c r="E11929" s="19">
        <v>2</v>
      </c>
      <c r="F11929" s="19">
        <v>9</v>
      </c>
      <c r="G11929" s="19">
        <v>1</v>
      </c>
      <c r="H11929" s="19">
        <v>1</v>
      </c>
    </row>
    <row r="11930" spans="1:8" x14ac:dyDescent="0.25">
      <c r="A11930" s="14" t="str">
        <f t="shared" si="186"/>
        <v>vizcaar012014</v>
      </c>
      <c r="B11930" s="19" t="s">
        <v>1645</v>
      </c>
      <c r="C11930" s="19">
        <v>2014</v>
      </c>
      <c r="D11930" s="19" t="s">
        <v>2334</v>
      </c>
      <c r="E11930" s="19">
        <v>0</v>
      </c>
      <c r="F11930" s="19">
        <v>0</v>
      </c>
      <c r="G11930" s="19">
        <v>0</v>
      </c>
      <c r="H11930" s="19">
        <v>0</v>
      </c>
    </row>
    <row r="11931" spans="1:8" x14ac:dyDescent="0.25">
      <c r="A11931" s="14" t="str">
        <f t="shared" si="186"/>
        <v>vogelry012014</v>
      </c>
      <c r="B11931" s="19" t="s">
        <v>209</v>
      </c>
      <c r="C11931" s="19">
        <v>2014</v>
      </c>
      <c r="D11931" s="19" t="s">
        <v>2334</v>
      </c>
      <c r="E11931" s="19">
        <v>11</v>
      </c>
      <c r="F11931" s="19">
        <v>19</v>
      </c>
      <c r="G11931" s="19">
        <v>2</v>
      </c>
      <c r="H11931" s="19">
        <v>1</v>
      </c>
    </row>
    <row r="11932" spans="1:8" x14ac:dyDescent="0.25">
      <c r="A11932" s="14" t="str">
        <f t="shared" si="186"/>
        <v>vogtst012014</v>
      </c>
      <c r="B11932" s="19" t="s">
        <v>1855</v>
      </c>
      <c r="C11932" s="19">
        <v>2014</v>
      </c>
      <c r="D11932" s="19" t="s">
        <v>2335</v>
      </c>
      <c r="E11932" s="19">
        <v>341</v>
      </c>
      <c r="F11932" s="19">
        <v>21</v>
      </c>
      <c r="G11932" s="19">
        <v>2</v>
      </c>
      <c r="H11932" s="19">
        <v>28</v>
      </c>
    </row>
    <row r="11933" spans="1:8" x14ac:dyDescent="0.25">
      <c r="A11933" s="14" t="str">
        <f t="shared" si="186"/>
        <v>vogtst012014</v>
      </c>
      <c r="B11933" s="19" t="s">
        <v>1855</v>
      </c>
      <c r="C11933" s="19">
        <v>2014</v>
      </c>
      <c r="D11933" s="19" t="s">
        <v>2336</v>
      </c>
      <c r="E11933" s="19">
        <v>71</v>
      </c>
      <c r="F11933" s="19">
        <v>4</v>
      </c>
      <c r="G11933" s="19">
        <v>0</v>
      </c>
      <c r="H11933" s="19">
        <v>0</v>
      </c>
    </row>
    <row r="11934" spans="1:8" x14ac:dyDescent="0.25">
      <c r="A11934" s="14" t="str">
        <f t="shared" si="186"/>
        <v>vogtst012014</v>
      </c>
      <c r="B11934" s="19" t="s">
        <v>1855</v>
      </c>
      <c r="C11934" s="19">
        <v>2014</v>
      </c>
      <c r="D11934" s="19" t="s">
        <v>2330</v>
      </c>
      <c r="E11934" s="19">
        <v>0</v>
      </c>
      <c r="F11934" s="19">
        <v>0</v>
      </c>
      <c r="G11934" s="19">
        <v>0</v>
      </c>
      <c r="H11934" s="19">
        <v>0</v>
      </c>
    </row>
    <row r="11935" spans="1:8" x14ac:dyDescent="0.25">
      <c r="A11935" s="14" t="str">
        <f t="shared" si="186"/>
        <v>vogtst012014</v>
      </c>
      <c r="B11935" s="19" t="s">
        <v>1855</v>
      </c>
      <c r="C11935" s="19">
        <v>2014</v>
      </c>
      <c r="D11935" s="19" t="s">
        <v>2331</v>
      </c>
      <c r="E11935" s="19">
        <v>21</v>
      </c>
      <c r="F11935" s="19">
        <v>0</v>
      </c>
      <c r="G11935" s="19">
        <v>0</v>
      </c>
      <c r="H11935" s="19">
        <v>0</v>
      </c>
    </row>
    <row r="11936" spans="1:8" x14ac:dyDescent="0.25">
      <c r="A11936" s="14" t="str">
        <f t="shared" si="186"/>
        <v>vogtst012014</v>
      </c>
      <c r="B11936" s="19" t="s">
        <v>1855</v>
      </c>
      <c r="C11936" s="19">
        <v>2014</v>
      </c>
      <c r="D11936" s="19" t="s">
        <v>2332</v>
      </c>
      <c r="E11936" s="19">
        <v>21</v>
      </c>
      <c r="F11936" s="19">
        <v>0</v>
      </c>
      <c r="G11936" s="19">
        <v>0</v>
      </c>
      <c r="H11936" s="19">
        <v>0</v>
      </c>
    </row>
    <row r="11937" spans="1:8" x14ac:dyDescent="0.25">
      <c r="A11937" s="14" t="str">
        <f t="shared" si="186"/>
        <v>volqued012014</v>
      </c>
      <c r="B11937" s="19" t="s">
        <v>616</v>
      </c>
      <c r="C11937" s="19">
        <v>2014</v>
      </c>
      <c r="D11937" s="19" t="s">
        <v>2334</v>
      </c>
      <c r="E11937" s="19">
        <v>9</v>
      </c>
      <c r="F11937" s="19">
        <v>25</v>
      </c>
      <c r="G11937" s="19">
        <v>3</v>
      </c>
      <c r="H11937" s="19">
        <v>1</v>
      </c>
    </row>
    <row r="11938" spans="1:8" x14ac:dyDescent="0.25">
      <c r="A11938" s="14" t="str">
        <f t="shared" si="186"/>
        <v>vottojo012014</v>
      </c>
      <c r="B11938" s="19" t="s">
        <v>867</v>
      </c>
      <c r="C11938" s="19">
        <v>2014</v>
      </c>
      <c r="D11938" s="19" t="s">
        <v>2335</v>
      </c>
      <c r="E11938" s="19">
        <v>499</v>
      </c>
      <c r="F11938" s="19">
        <v>63</v>
      </c>
      <c r="G11938" s="19">
        <v>7</v>
      </c>
      <c r="H11938" s="19">
        <v>39</v>
      </c>
    </row>
    <row r="11939" spans="1:8" x14ac:dyDescent="0.25">
      <c r="A11939" s="14" t="str">
        <f t="shared" si="186"/>
        <v>wachami012014</v>
      </c>
      <c r="B11939" s="19" t="s">
        <v>2075</v>
      </c>
      <c r="C11939" s="19">
        <v>2014</v>
      </c>
      <c r="D11939" s="19" t="s">
        <v>2334</v>
      </c>
      <c r="E11939" s="19">
        <v>12</v>
      </c>
      <c r="F11939" s="19">
        <v>13</v>
      </c>
      <c r="G11939" s="19">
        <v>0</v>
      </c>
      <c r="H11939" s="19">
        <v>1</v>
      </c>
    </row>
    <row r="11940" spans="1:8" x14ac:dyDescent="0.25">
      <c r="A11940" s="14" t="str">
        <f t="shared" si="186"/>
        <v>wadats012014</v>
      </c>
      <c r="B11940" s="19" t="s">
        <v>2317</v>
      </c>
      <c r="C11940" s="19">
        <v>2014</v>
      </c>
      <c r="D11940" s="19" t="s">
        <v>2334</v>
      </c>
      <c r="E11940" s="19">
        <v>4</v>
      </c>
      <c r="F11940" s="19">
        <v>8</v>
      </c>
      <c r="G11940" s="19">
        <v>0</v>
      </c>
      <c r="H11940" s="19">
        <v>0</v>
      </c>
    </row>
    <row r="11941" spans="1:8" x14ac:dyDescent="0.25">
      <c r="A11941" s="14" t="str">
        <f t="shared" si="186"/>
        <v>wagnene012014</v>
      </c>
      <c r="B11941" s="19" t="s">
        <v>1646</v>
      </c>
      <c r="C11941" s="19">
        <v>2014</v>
      </c>
      <c r="D11941" s="19" t="s">
        <v>2334</v>
      </c>
      <c r="E11941" s="19">
        <v>0</v>
      </c>
      <c r="F11941" s="19">
        <v>2</v>
      </c>
      <c r="G11941" s="19">
        <v>0</v>
      </c>
      <c r="H11941" s="19">
        <v>0</v>
      </c>
    </row>
    <row r="11942" spans="1:8" x14ac:dyDescent="0.25">
      <c r="A11942" s="14" t="str">
        <f t="shared" si="186"/>
        <v>wainwad012014</v>
      </c>
      <c r="B11942" s="19" t="s">
        <v>617</v>
      </c>
      <c r="C11942" s="19">
        <v>2014</v>
      </c>
      <c r="D11942" s="19" t="s">
        <v>2334</v>
      </c>
      <c r="E11942" s="19">
        <v>20</v>
      </c>
      <c r="F11942" s="19">
        <v>30</v>
      </c>
      <c r="G11942" s="19">
        <v>1</v>
      </c>
      <c r="H11942" s="19">
        <v>2</v>
      </c>
    </row>
    <row r="11943" spans="1:8" x14ac:dyDescent="0.25">
      <c r="A11943" s="14" t="str">
        <f t="shared" si="186"/>
        <v>waldejo012014</v>
      </c>
      <c r="B11943" s="19" t="s">
        <v>1409</v>
      </c>
      <c r="C11943" s="19">
        <v>2014</v>
      </c>
      <c r="D11943" s="19" t="s">
        <v>2334</v>
      </c>
      <c r="E11943" s="19">
        <v>4</v>
      </c>
      <c r="F11943" s="19">
        <v>3</v>
      </c>
      <c r="G11943" s="19">
        <v>0</v>
      </c>
      <c r="H11943" s="19">
        <v>0</v>
      </c>
    </row>
    <row r="11944" spans="1:8" x14ac:dyDescent="0.25">
      <c r="A11944" s="14" t="str">
        <f t="shared" si="186"/>
        <v>walkech022014</v>
      </c>
      <c r="B11944" s="19" t="s">
        <v>2318</v>
      </c>
      <c r="C11944" s="19">
        <v>2014</v>
      </c>
      <c r="D11944" s="19" t="s">
        <v>2335</v>
      </c>
      <c r="E11944" s="19">
        <v>45</v>
      </c>
      <c r="F11944" s="19">
        <v>2</v>
      </c>
      <c r="G11944" s="19">
        <v>1</v>
      </c>
      <c r="H11944" s="19">
        <v>5</v>
      </c>
    </row>
    <row r="11945" spans="1:8" x14ac:dyDescent="0.25">
      <c r="A11945" s="14" t="str">
        <f t="shared" si="186"/>
        <v>walkene012014</v>
      </c>
      <c r="B11945" s="19" t="s">
        <v>1207</v>
      </c>
      <c r="C11945" s="19">
        <v>2014</v>
      </c>
      <c r="D11945" s="19" t="s">
        <v>39</v>
      </c>
      <c r="E11945" s="19">
        <v>251</v>
      </c>
      <c r="F11945" s="19">
        <v>374</v>
      </c>
      <c r="G11945" s="19">
        <v>5</v>
      </c>
      <c r="H11945" s="19">
        <v>87</v>
      </c>
    </row>
    <row r="11946" spans="1:8" x14ac:dyDescent="0.25">
      <c r="A11946" s="14" t="str">
        <f t="shared" si="186"/>
        <v>walketa012014</v>
      </c>
      <c r="B11946" s="19" t="s">
        <v>2076</v>
      </c>
      <c r="C11946" s="19">
        <v>2014</v>
      </c>
      <c r="D11946" s="19" t="s">
        <v>2334</v>
      </c>
      <c r="E11946" s="19">
        <v>3</v>
      </c>
      <c r="F11946" s="19">
        <v>7</v>
      </c>
      <c r="G11946" s="19">
        <v>0</v>
      </c>
      <c r="H11946" s="19">
        <v>1</v>
      </c>
    </row>
    <row r="11947" spans="1:8" x14ac:dyDescent="0.25">
      <c r="A11947" s="14" t="str">
        <f t="shared" si="186"/>
        <v>walljo022014</v>
      </c>
      <c r="B11947" s="19" t="s">
        <v>1856</v>
      </c>
      <c r="C11947" s="19">
        <v>2014</v>
      </c>
      <c r="D11947" s="19" t="s">
        <v>2334</v>
      </c>
      <c r="E11947" s="19">
        <v>0</v>
      </c>
      <c r="F11947" s="19">
        <v>0</v>
      </c>
      <c r="G11947" s="19">
        <v>0</v>
      </c>
      <c r="H11947" s="19">
        <v>0</v>
      </c>
    </row>
    <row r="11948" spans="1:8" x14ac:dyDescent="0.25">
      <c r="A11948" s="14" t="str">
        <f t="shared" si="186"/>
        <v>walteza012014</v>
      </c>
      <c r="B11948" s="19" t="s">
        <v>2077</v>
      </c>
      <c r="C11948" s="19">
        <v>2014</v>
      </c>
      <c r="D11948" s="19" t="s">
        <v>39</v>
      </c>
      <c r="E11948" s="19">
        <v>2</v>
      </c>
      <c r="F11948" s="19">
        <v>1</v>
      </c>
      <c r="G11948" s="19">
        <v>0</v>
      </c>
      <c r="H11948" s="19">
        <v>0</v>
      </c>
    </row>
    <row r="11949" spans="1:8" x14ac:dyDescent="0.25">
      <c r="A11949" s="14" t="str">
        <f t="shared" si="186"/>
        <v>walteza012014</v>
      </c>
      <c r="B11949" s="19" t="s">
        <v>2077</v>
      </c>
      <c r="C11949" s="19">
        <v>2014</v>
      </c>
      <c r="D11949" s="19" t="s">
        <v>39</v>
      </c>
      <c r="E11949" s="19">
        <v>5</v>
      </c>
      <c r="F11949" s="19">
        <v>9</v>
      </c>
      <c r="G11949" s="19">
        <v>0</v>
      </c>
      <c r="H11949" s="19">
        <v>3</v>
      </c>
    </row>
    <row r="11950" spans="1:8" x14ac:dyDescent="0.25">
      <c r="A11950" s="14" t="str">
        <f t="shared" si="186"/>
        <v>walteza012014</v>
      </c>
      <c r="B11950" s="19" t="s">
        <v>2077</v>
      </c>
      <c r="C11950" s="19">
        <v>2014</v>
      </c>
      <c r="D11950" s="19" t="s">
        <v>40</v>
      </c>
      <c r="E11950" s="19">
        <v>0</v>
      </c>
      <c r="F11950" s="19">
        <v>2</v>
      </c>
      <c r="G11950" s="19">
        <v>0</v>
      </c>
      <c r="H11950" s="19">
        <v>0</v>
      </c>
    </row>
    <row r="11951" spans="1:8" x14ac:dyDescent="0.25">
      <c r="A11951" s="14" t="str">
        <f t="shared" si="186"/>
        <v>walteza012014</v>
      </c>
      <c r="B11951" s="19" t="s">
        <v>2077</v>
      </c>
      <c r="C11951" s="19">
        <v>2014</v>
      </c>
      <c r="D11951" s="19" t="s">
        <v>2330</v>
      </c>
      <c r="E11951" s="19">
        <v>2</v>
      </c>
      <c r="F11951" s="19">
        <v>0</v>
      </c>
      <c r="G11951" s="19">
        <v>0</v>
      </c>
      <c r="H11951" s="19">
        <v>0</v>
      </c>
    </row>
    <row r="11952" spans="1:8" x14ac:dyDescent="0.25">
      <c r="A11952" s="14" t="str">
        <f t="shared" si="186"/>
        <v>walteza012014</v>
      </c>
      <c r="B11952" s="19" t="s">
        <v>2077</v>
      </c>
      <c r="C11952" s="19">
        <v>2014</v>
      </c>
      <c r="D11952" s="19" t="s">
        <v>2330</v>
      </c>
      <c r="E11952" s="19">
        <v>8</v>
      </c>
      <c r="F11952" s="19">
        <v>0</v>
      </c>
      <c r="G11952" s="19">
        <v>0</v>
      </c>
      <c r="H11952" s="19">
        <v>0</v>
      </c>
    </row>
    <row r="11953" spans="1:8" x14ac:dyDescent="0.25">
      <c r="A11953" s="14" t="str">
        <f t="shared" si="186"/>
        <v>walteza012014</v>
      </c>
      <c r="B11953" s="19" t="s">
        <v>2077</v>
      </c>
      <c r="C11953" s="19">
        <v>2014</v>
      </c>
      <c r="D11953" s="19" t="s">
        <v>2331</v>
      </c>
      <c r="E11953" s="19">
        <v>2</v>
      </c>
      <c r="F11953" s="19">
        <v>0</v>
      </c>
      <c r="G11953" s="19">
        <v>0</v>
      </c>
      <c r="H11953" s="19">
        <v>0</v>
      </c>
    </row>
    <row r="11954" spans="1:8" x14ac:dyDescent="0.25">
      <c r="A11954" s="14" t="str">
        <f t="shared" si="186"/>
        <v>walteza012014</v>
      </c>
      <c r="B11954" s="19" t="s">
        <v>2077</v>
      </c>
      <c r="C11954" s="19">
        <v>2014</v>
      </c>
      <c r="D11954" s="19" t="s">
        <v>2331</v>
      </c>
      <c r="E11954" s="19">
        <v>11</v>
      </c>
      <c r="F11954" s="19">
        <v>0</v>
      </c>
      <c r="G11954" s="19">
        <v>1</v>
      </c>
      <c r="H11954" s="19">
        <v>0</v>
      </c>
    </row>
    <row r="11955" spans="1:8" x14ac:dyDescent="0.25">
      <c r="A11955" s="14" t="str">
        <f t="shared" si="186"/>
        <v>walteza012014</v>
      </c>
      <c r="B11955" s="19" t="s">
        <v>2077</v>
      </c>
      <c r="C11955" s="19">
        <v>2014</v>
      </c>
      <c r="D11955" s="19" t="s">
        <v>2332</v>
      </c>
      <c r="E11955" s="19">
        <v>3</v>
      </c>
      <c r="F11955" s="19">
        <v>0</v>
      </c>
      <c r="G11955" s="19">
        <v>1</v>
      </c>
      <c r="H11955" s="19">
        <v>0</v>
      </c>
    </row>
    <row r="11956" spans="1:8" x14ac:dyDescent="0.25">
      <c r="A11956" s="14" t="str">
        <f t="shared" si="186"/>
        <v>walteza012014</v>
      </c>
      <c r="B11956" s="19" t="s">
        <v>2077</v>
      </c>
      <c r="C11956" s="19">
        <v>2014</v>
      </c>
      <c r="D11956" s="19" t="s">
        <v>2333</v>
      </c>
      <c r="E11956" s="19">
        <v>1</v>
      </c>
      <c r="F11956" s="19">
        <v>3</v>
      </c>
      <c r="G11956" s="19">
        <v>0</v>
      </c>
      <c r="H11956" s="19">
        <v>0</v>
      </c>
    </row>
    <row r="11957" spans="1:8" x14ac:dyDescent="0.25">
      <c r="A11957" s="14" t="str">
        <f t="shared" si="186"/>
        <v>wangwe012014</v>
      </c>
      <c r="B11957" s="19" t="s">
        <v>2319</v>
      </c>
      <c r="C11957" s="19">
        <v>2014</v>
      </c>
      <c r="D11957" s="19" t="s">
        <v>2334</v>
      </c>
      <c r="E11957" s="19">
        <v>1</v>
      </c>
      <c r="F11957" s="19">
        <v>1</v>
      </c>
      <c r="G11957" s="19">
        <v>0</v>
      </c>
      <c r="H11957" s="19">
        <v>0</v>
      </c>
    </row>
    <row r="11958" spans="1:8" x14ac:dyDescent="0.25">
      <c r="A11958" s="14" t="str">
        <f t="shared" si="186"/>
        <v>warread012014</v>
      </c>
      <c r="B11958" s="19" t="s">
        <v>1857</v>
      </c>
      <c r="C11958" s="19">
        <v>2014</v>
      </c>
      <c r="D11958" s="19" t="s">
        <v>2334</v>
      </c>
      <c r="E11958" s="19">
        <v>2</v>
      </c>
      <c r="F11958" s="19">
        <v>6</v>
      </c>
      <c r="G11958" s="19">
        <v>2</v>
      </c>
      <c r="H11958" s="19">
        <v>0</v>
      </c>
    </row>
    <row r="11959" spans="1:8" x14ac:dyDescent="0.25">
      <c r="A11959" s="14" t="str">
        <f t="shared" si="186"/>
        <v>watkilo012014</v>
      </c>
      <c r="B11959" s="19" t="s">
        <v>2078</v>
      </c>
      <c r="C11959" s="19">
        <v>2014</v>
      </c>
      <c r="D11959" s="19" t="s">
        <v>39</v>
      </c>
      <c r="E11959" s="19">
        <v>30</v>
      </c>
      <c r="F11959" s="19">
        <v>29</v>
      </c>
      <c r="G11959" s="19">
        <v>6</v>
      </c>
      <c r="H11959" s="19">
        <v>9</v>
      </c>
    </row>
    <row r="11960" spans="1:8" x14ac:dyDescent="0.25">
      <c r="A11960" s="14" t="str">
        <f t="shared" si="186"/>
        <v>watkilo012014</v>
      </c>
      <c r="B11960" s="19" t="s">
        <v>2078</v>
      </c>
      <c r="C11960" s="19">
        <v>2014</v>
      </c>
      <c r="D11960" s="19" t="s">
        <v>2331</v>
      </c>
      <c r="E11960" s="19">
        <v>4</v>
      </c>
      <c r="F11960" s="19">
        <v>0</v>
      </c>
      <c r="G11960" s="19">
        <v>0</v>
      </c>
      <c r="H11960" s="19">
        <v>0</v>
      </c>
    </row>
    <row r="11961" spans="1:8" x14ac:dyDescent="0.25">
      <c r="A11961" s="14" t="str">
        <f t="shared" si="186"/>
        <v>watkilo012014</v>
      </c>
      <c r="B11961" s="19" t="s">
        <v>2078</v>
      </c>
      <c r="C11961" s="19">
        <v>2014</v>
      </c>
      <c r="D11961" s="19" t="s">
        <v>2332</v>
      </c>
      <c r="E11961" s="19">
        <v>4</v>
      </c>
      <c r="F11961" s="19">
        <v>0</v>
      </c>
      <c r="G11961" s="19">
        <v>0</v>
      </c>
      <c r="H11961" s="19">
        <v>0</v>
      </c>
    </row>
    <row r="11962" spans="1:8" x14ac:dyDescent="0.25">
      <c r="A11962" s="14" t="str">
        <f t="shared" si="186"/>
        <v>watsoto012014</v>
      </c>
      <c r="B11962" s="19" t="s">
        <v>1648</v>
      </c>
      <c r="C11962" s="19">
        <v>2014</v>
      </c>
      <c r="D11962" s="19" t="s">
        <v>2334</v>
      </c>
      <c r="E11962" s="19">
        <v>7</v>
      </c>
      <c r="F11962" s="19">
        <v>11</v>
      </c>
      <c r="G11962" s="19">
        <v>1</v>
      </c>
      <c r="H11962" s="19">
        <v>0</v>
      </c>
    </row>
    <row r="11963" spans="1:8" x14ac:dyDescent="0.25">
      <c r="A11963" s="14" t="str">
        <f t="shared" si="186"/>
        <v>weaveje022014</v>
      </c>
      <c r="B11963" s="19" t="s">
        <v>741</v>
      </c>
      <c r="C11963" s="19">
        <v>2014</v>
      </c>
      <c r="D11963" s="19" t="s">
        <v>2334</v>
      </c>
      <c r="E11963" s="19">
        <v>12</v>
      </c>
      <c r="F11963" s="19">
        <v>25</v>
      </c>
      <c r="G11963" s="19">
        <v>2</v>
      </c>
      <c r="H11963" s="19">
        <v>0</v>
      </c>
    </row>
    <row r="11964" spans="1:8" x14ac:dyDescent="0.25">
      <c r="A11964" s="14" t="str">
        <f t="shared" si="186"/>
        <v>webbda012014</v>
      </c>
      <c r="B11964" s="19" t="s">
        <v>2079</v>
      </c>
      <c r="C11964" s="19">
        <v>2014</v>
      </c>
      <c r="D11964" s="19" t="s">
        <v>2334</v>
      </c>
      <c r="E11964" s="19">
        <v>3</v>
      </c>
      <c r="F11964" s="19">
        <v>7</v>
      </c>
      <c r="G11964" s="19">
        <v>3</v>
      </c>
      <c r="H11964" s="19">
        <v>0</v>
      </c>
    </row>
    <row r="11965" spans="1:8" x14ac:dyDescent="0.25">
      <c r="A11965" s="14" t="str">
        <f t="shared" si="186"/>
        <v>webbry012014</v>
      </c>
      <c r="B11965" s="19" t="s">
        <v>1209</v>
      </c>
      <c r="C11965" s="19">
        <v>2014</v>
      </c>
      <c r="D11965" s="19" t="s">
        <v>2334</v>
      </c>
      <c r="E11965" s="19">
        <v>2</v>
      </c>
      <c r="F11965" s="19">
        <v>6</v>
      </c>
      <c r="G11965" s="19">
        <v>0</v>
      </c>
      <c r="H11965" s="19">
        <v>0</v>
      </c>
    </row>
    <row r="11966" spans="1:8" x14ac:dyDescent="0.25">
      <c r="A11966" s="14" t="str">
        <f t="shared" si="186"/>
        <v>webstal012014</v>
      </c>
      <c r="B11966" s="19" t="s">
        <v>2080</v>
      </c>
      <c r="C11966" s="19">
        <v>2014</v>
      </c>
      <c r="D11966" s="19" t="s">
        <v>2334</v>
      </c>
      <c r="E11966" s="19">
        <v>8</v>
      </c>
      <c r="F11966" s="19">
        <v>5</v>
      </c>
      <c r="G11966" s="19">
        <v>0</v>
      </c>
      <c r="H11966" s="19">
        <v>0</v>
      </c>
    </row>
    <row r="11967" spans="1:8" x14ac:dyDescent="0.25">
      <c r="A11967" s="14" t="str">
        <f t="shared" si="186"/>
        <v>weeksje012014</v>
      </c>
      <c r="B11967" s="19" t="s">
        <v>1649</v>
      </c>
      <c r="C11967" s="19">
        <v>2014</v>
      </c>
      <c r="D11967" s="19" t="s">
        <v>39</v>
      </c>
      <c r="E11967" s="19">
        <v>0</v>
      </c>
      <c r="F11967" s="19">
        <v>1</v>
      </c>
      <c r="G11967" s="19">
        <v>0</v>
      </c>
      <c r="H11967" s="19">
        <v>0</v>
      </c>
    </row>
    <row r="11968" spans="1:8" x14ac:dyDescent="0.25">
      <c r="A11968" s="14" t="str">
        <f t="shared" si="186"/>
        <v>weeksje012014</v>
      </c>
      <c r="B11968" s="19" t="s">
        <v>1649</v>
      </c>
      <c r="C11968" s="19">
        <v>2014</v>
      </c>
      <c r="D11968" s="19" t="s">
        <v>39</v>
      </c>
      <c r="E11968" s="19">
        <v>7</v>
      </c>
      <c r="F11968" s="19">
        <v>14</v>
      </c>
      <c r="G11968" s="19">
        <v>0</v>
      </c>
      <c r="H11968" s="19">
        <v>1</v>
      </c>
    </row>
    <row r="11969" spans="1:8" x14ac:dyDescent="0.25">
      <c r="A11969" s="14" t="str">
        <f t="shared" si="186"/>
        <v>weeksje012014</v>
      </c>
      <c r="B11969" s="19" t="s">
        <v>1649</v>
      </c>
      <c r="C11969" s="19">
        <v>2014</v>
      </c>
      <c r="D11969" s="19" t="s">
        <v>2333</v>
      </c>
      <c r="E11969" s="19">
        <v>3</v>
      </c>
      <c r="F11969" s="19">
        <v>8</v>
      </c>
      <c r="G11969" s="19">
        <v>0</v>
      </c>
      <c r="H11969" s="19">
        <v>2</v>
      </c>
    </row>
    <row r="11970" spans="1:8" x14ac:dyDescent="0.25">
      <c r="A11970" s="14" t="str">
        <f t="shared" si="186"/>
        <v>weeksri012014</v>
      </c>
      <c r="B11970" s="19" t="s">
        <v>410</v>
      </c>
      <c r="C11970" s="19">
        <v>2014</v>
      </c>
      <c r="D11970" s="19" t="s">
        <v>39</v>
      </c>
      <c r="E11970" s="19">
        <v>92</v>
      </c>
      <c r="F11970" s="19">
        <v>126</v>
      </c>
      <c r="G11970" s="19">
        <v>7</v>
      </c>
      <c r="H11970" s="19">
        <v>31</v>
      </c>
    </row>
    <row r="11971" spans="1:8" x14ac:dyDescent="0.25">
      <c r="A11971" s="14" t="str">
        <f t="shared" ref="A11971:A12034" si="187">B11971&amp;C11971</f>
        <v>werthja012014</v>
      </c>
      <c r="B11971" s="19" t="s">
        <v>347</v>
      </c>
      <c r="C11971" s="19">
        <v>2014</v>
      </c>
      <c r="D11971" s="19" t="s">
        <v>2331</v>
      </c>
      <c r="E11971" s="19">
        <v>247</v>
      </c>
      <c r="F11971" s="19">
        <v>8</v>
      </c>
      <c r="G11971" s="19">
        <v>5</v>
      </c>
      <c r="H11971" s="19">
        <v>1</v>
      </c>
    </row>
    <row r="11972" spans="1:8" x14ac:dyDescent="0.25">
      <c r="A11972" s="14" t="str">
        <f t="shared" si="187"/>
        <v>werthja012014</v>
      </c>
      <c r="B11972" s="19" t="s">
        <v>347</v>
      </c>
      <c r="C11972" s="19">
        <v>2014</v>
      </c>
      <c r="D11972" s="19" t="s">
        <v>2332</v>
      </c>
      <c r="E11972" s="19">
        <v>247</v>
      </c>
      <c r="F11972" s="19">
        <v>8</v>
      </c>
      <c r="G11972" s="19">
        <v>5</v>
      </c>
      <c r="H11972" s="19">
        <v>1</v>
      </c>
    </row>
    <row r="11973" spans="1:8" x14ac:dyDescent="0.25">
      <c r="A11973" s="14" t="str">
        <f t="shared" si="187"/>
        <v>westma032014</v>
      </c>
      <c r="B11973" s="19" t="s">
        <v>2320</v>
      </c>
      <c r="C11973" s="19">
        <v>2014</v>
      </c>
      <c r="D11973" s="19" t="s">
        <v>2334</v>
      </c>
      <c r="E11973" s="19">
        <v>0</v>
      </c>
      <c r="F11973" s="19">
        <v>0</v>
      </c>
      <c r="G11973" s="19">
        <v>0</v>
      </c>
      <c r="H11973" s="19">
        <v>0</v>
      </c>
    </row>
    <row r="11974" spans="1:8" x14ac:dyDescent="0.25">
      <c r="A11974" s="14" t="str">
        <f t="shared" si="187"/>
        <v>wheelry012014</v>
      </c>
      <c r="B11974" s="19" t="s">
        <v>1860</v>
      </c>
      <c r="C11974" s="19">
        <v>2014</v>
      </c>
      <c r="D11974" s="19" t="s">
        <v>2335</v>
      </c>
      <c r="E11974" s="19">
        <v>21</v>
      </c>
      <c r="F11974" s="19">
        <v>2</v>
      </c>
      <c r="G11974" s="19">
        <v>0</v>
      </c>
      <c r="H11974" s="19">
        <v>3</v>
      </c>
    </row>
    <row r="11975" spans="1:8" x14ac:dyDescent="0.25">
      <c r="A11975" s="14" t="str">
        <f t="shared" si="187"/>
        <v>wheelry012014</v>
      </c>
      <c r="B11975" s="19" t="s">
        <v>1860</v>
      </c>
      <c r="C11975" s="19">
        <v>2014</v>
      </c>
      <c r="D11975" s="19" t="s">
        <v>40</v>
      </c>
      <c r="E11975" s="19">
        <v>7</v>
      </c>
      <c r="F11975" s="19">
        <v>18</v>
      </c>
      <c r="G11975" s="19">
        <v>0</v>
      </c>
      <c r="H11975" s="19">
        <v>1</v>
      </c>
    </row>
    <row r="11976" spans="1:8" x14ac:dyDescent="0.25">
      <c r="A11976" s="14" t="str">
        <f t="shared" si="187"/>
        <v>wheelza012014</v>
      </c>
      <c r="B11976" s="19" t="s">
        <v>2082</v>
      </c>
      <c r="C11976" s="19">
        <v>2014</v>
      </c>
      <c r="D11976" s="19" t="s">
        <v>2334</v>
      </c>
      <c r="E11976" s="19">
        <v>10</v>
      </c>
      <c r="F11976" s="19">
        <v>22</v>
      </c>
      <c r="G11976" s="19">
        <v>2</v>
      </c>
      <c r="H11976" s="19">
        <v>2</v>
      </c>
    </row>
    <row r="11977" spans="1:8" x14ac:dyDescent="0.25">
      <c r="A11977" s="14" t="str">
        <f t="shared" si="187"/>
        <v>wheelze012014</v>
      </c>
      <c r="B11977" s="19" t="s">
        <v>2321</v>
      </c>
      <c r="C11977" s="19">
        <v>2014</v>
      </c>
      <c r="D11977" s="19" t="s">
        <v>40</v>
      </c>
      <c r="E11977" s="19">
        <v>12</v>
      </c>
      <c r="F11977" s="19">
        <v>19</v>
      </c>
      <c r="G11977" s="19">
        <v>1</v>
      </c>
      <c r="H11977" s="19">
        <v>3</v>
      </c>
    </row>
    <row r="11978" spans="1:8" x14ac:dyDescent="0.25">
      <c r="A11978" s="14" t="str">
        <f t="shared" si="187"/>
        <v>wheelze012014</v>
      </c>
      <c r="B11978" s="19" t="s">
        <v>2321</v>
      </c>
      <c r="C11978" s="19">
        <v>2014</v>
      </c>
      <c r="D11978" s="19" t="s">
        <v>2330</v>
      </c>
      <c r="E11978" s="19">
        <v>3</v>
      </c>
      <c r="F11978" s="19">
        <v>0</v>
      </c>
      <c r="G11978" s="19">
        <v>1</v>
      </c>
      <c r="H11978" s="19">
        <v>0</v>
      </c>
    </row>
    <row r="11979" spans="1:8" x14ac:dyDescent="0.25">
      <c r="A11979" s="14" t="str">
        <f t="shared" si="187"/>
        <v>wheelze012014</v>
      </c>
      <c r="B11979" s="19" t="s">
        <v>2321</v>
      </c>
      <c r="C11979" s="19">
        <v>2014</v>
      </c>
      <c r="D11979" s="19" t="s">
        <v>2331</v>
      </c>
      <c r="E11979" s="19">
        <v>7</v>
      </c>
      <c r="F11979" s="19">
        <v>2</v>
      </c>
      <c r="G11979" s="19">
        <v>1</v>
      </c>
      <c r="H11979" s="19">
        <v>0</v>
      </c>
    </row>
    <row r="11980" spans="1:8" x14ac:dyDescent="0.25">
      <c r="A11980" s="14" t="str">
        <f t="shared" si="187"/>
        <v>wheelze012014</v>
      </c>
      <c r="B11980" s="19" t="s">
        <v>2321</v>
      </c>
      <c r="C11980" s="19">
        <v>2014</v>
      </c>
      <c r="D11980" s="19" t="s">
        <v>2332</v>
      </c>
      <c r="E11980" s="19">
        <v>4</v>
      </c>
      <c r="F11980" s="19">
        <v>2</v>
      </c>
      <c r="G11980" s="19">
        <v>0</v>
      </c>
      <c r="H11980" s="19">
        <v>0</v>
      </c>
    </row>
    <row r="11981" spans="1:8" x14ac:dyDescent="0.25">
      <c r="A11981" s="14" t="str">
        <f t="shared" si="187"/>
        <v>whelake012014</v>
      </c>
      <c r="B11981" s="19" t="s">
        <v>1651</v>
      </c>
      <c r="C11981" s="19">
        <v>2014</v>
      </c>
      <c r="D11981" s="19" t="s">
        <v>2334</v>
      </c>
      <c r="E11981" s="19">
        <v>0</v>
      </c>
      <c r="F11981" s="19">
        <v>0</v>
      </c>
      <c r="G11981" s="19">
        <v>0</v>
      </c>
      <c r="H11981" s="19">
        <v>0</v>
      </c>
    </row>
    <row r="11982" spans="1:8" x14ac:dyDescent="0.25">
      <c r="A11982" s="14" t="str">
        <f t="shared" si="187"/>
        <v>whiteel032014</v>
      </c>
      <c r="B11982" s="19" t="s">
        <v>619</v>
      </c>
      <c r="C11982" s="19">
        <v>2014</v>
      </c>
      <c r="D11982" s="19" t="s">
        <v>2336</v>
      </c>
      <c r="E11982" s="19">
        <v>49</v>
      </c>
      <c r="F11982" s="19">
        <v>3</v>
      </c>
      <c r="G11982" s="19">
        <v>0</v>
      </c>
      <c r="H11982" s="19">
        <v>1</v>
      </c>
    </row>
    <row r="11983" spans="1:8" x14ac:dyDescent="0.25">
      <c r="A11983" s="14" t="str">
        <f t="shared" si="187"/>
        <v>whitlch012014</v>
      </c>
      <c r="B11983" s="19" t="s">
        <v>2322</v>
      </c>
      <c r="C11983" s="19">
        <v>2014</v>
      </c>
      <c r="D11983" s="19" t="s">
        <v>2334</v>
      </c>
      <c r="E11983" s="19">
        <v>7</v>
      </c>
      <c r="F11983" s="19">
        <v>6</v>
      </c>
      <c r="G11983" s="19">
        <v>0</v>
      </c>
      <c r="H11983" s="19">
        <v>0</v>
      </c>
    </row>
    <row r="11984" spans="1:8" x14ac:dyDescent="0.25">
      <c r="A11984" s="14" t="str">
        <f t="shared" si="187"/>
        <v>wielajo012014</v>
      </c>
      <c r="B11984" s="19" t="s">
        <v>1861</v>
      </c>
      <c r="C11984" s="19">
        <v>2014</v>
      </c>
      <c r="D11984" s="19" t="s">
        <v>2334</v>
      </c>
      <c r="E11984" s="19">
        <v>0</v>
      </c>
      <c r="F11984" s="19">
        <v>1</v>
      </c>
      <c r="G11984" s="19">
        <v>1</v>
      </c>
      <c r="H11984" s="19">
        <v>0</v>
      </c>
    </row>
    <row r="11985" spans="1:8" x14ac:dyDescent="0.25">
      <c r="A11985" s="14" t="str">
        <f t="shared" si="187"/>
        <v>wietema012014</v>
      </c>
      <c r="B11985" s="19" t="s">
        <v>1211</v>
      </c>
      <c r="C11985" s="19">
        <v>2014</v>
      </c>
      <c r="D11985" s="19" t="s">
        <v>2336</v>
      </c>
      <c r="E11985" s="19">
        <v>169</v>
      </c>
      <c r="F11985" s="19">
        <v>5</v>
      </c>
      <c r="G11985" s="19">
        <v>1</v>
      </c>
      <c r="H11985" s="19">
        <v>0</v>
      </c>
    </row>
    <row r="11986" spans="1:8" x14ac:dyDescent="0.25">
      <c r="A11986" s="14" t="str">
        <f t="shared" si="187"/>
        <v>wilheto012014</v>
      </c>
      <c r="B11986" s="19" t="s">
        <v>1653</v>
      </c>
      <c r="C11986" s="19">
        <v>2014</v>
      </c>
      <c r="D11986" s="19" t="s">
        <v>2334</v>
      </c>
      <c r="E11986" s="19">
        <v>8</v>
      </c>
      <c r="F11986" s="19">
        <v>8</v>
      </c>
      <c r="G11986" s="19">
        <v>1</v>
      </c>
      <c r="H11986" s="19">
        <v>0</v>
      </c>
    </row>
    <row r="11987" spans="1:8" x14ac:dyDescent="0.25">
      <c r="A11987" s="14" t="str">
        <f t="shared" si="187"/>
        <v>wilkian012014</v>
      </c>
      <c r="B11987" s="19" t="s">
        <v>2323</v>
      </c>
      <c r="C11987" s="19">
        <v>2014</v>
      </c>
      <c r="D11987" s="19" t="s">
        <v>2335</v>
      </c>
      <c r="E11987" s="19">
        <v>75</v>
      </c>
      <c r="F11987" s="19">
        <v>4</v>
      </c>
      <c r="G11987" s="19">
        <v>0</v>
      </c>
      <c r="H11987" s="19">
        <v>7</v>
      </c>
    </row>
    <row r="11988" spans="1:8" x14ac:dyDescent="0.25">
      <c r="A11988" s="14" t="str">
        <f t="shared" si="187"/>
        <v>willija012014</v>
      </c>
      <c r="B11988" s="19" t="s">
        <v>2324</v>
      </c>
      <c r="C11988" s="19">
        <v>2014</v>
      </c>
      <c r="D11988" s="19" t="s">
        <v>2336</v>
      </c>
      <c r="E11988" s="19">
        <v>37</v>
      </c>
      <c r="F11988" s="19">
        <v>2</v>
      </c>
      <c r="G11988" s="19">
        <v>0</v>
      </c>
      <c r="H11988" s="19">
        <v>0</v>
      </c>
    </row>
    <row r="11989" spans="1:8" x14ac:dyDescent="0.25">
      <c r="A11989" s="14" t="str">
        <f t="shared" si="187"/>
        <v>willije022014</v>
      </c>
      <c r="B11989" s="19" t="s">
        <v>413</v>
      </c>
      <c r="C11989" s="19">
        <v>2014</v>
      </c>
      <c r="D11989" s="19" t="s">
        <v>2334</v>
      </c>
      <c r="E11989" s="19">
        <v>3</v>
      </c>
      <c r="F11989" s="19">
        <v>8</v>
      </c>
      <c r="G11989" s="19">
        <v>0</v>
      </c>
      <c r="H11989" s="19">
        <v>1</v>
      </c>
    </row>
    <row r="11990" spans="1:8" x14ac:dyDescent="0.25">
      <c r="A11990" s="14" t="str">
        <f t="shared" si="187"/>
        <v>willije022014</v>
      </c>
      <c r="B11990" s="19" t="s">
        <v>413</v>
      </c>
      <c r="C11990" s="19">
        <v>2014</v>
      </c>
      <c r="D11990" s="19" t="s">
        <v>2334</v>
      </c>
      <c r="E11990" s="19">
        <v>0</v>
      </c>
      <c r="F11990" s="19">
        <v>1</v>
      </c>
      <c r="G11990" s="19">
        <v>0</v>
      </c>
      <c r="H11990" s="19">
        <v>0</v>
      </c>
    </row>
    <row r="11991" spans="1:8" x14ac:dyDescent="0.25">
      <c r="A11991" s="14" t="str">
        <f t="shared" si="187"/>
        <v>willije022014</v>
      </c>
      <c r="B11991" s="19" t="s">
        <v>413</v>
      </c>
      <c r="C11991" s="19">
        <v>2014</v>
      </c>
      <c r="D11991" s="19" t="s">
        <v>2334</v>
      </c>
      <c r="E11991" s="19">
        <v>4</v>
      </c>
      <c r="F11991" s="19">
        <v>3</v>
      </c>
      <c r="G11991" s="19">
        <v>0</v>
      </c>
      <c r="H11991" s="19">
        <v>1</v>
      </c>
    </row>
    <row r="11992" spans="1:8" x14ac:dyDescent="0.25">
      <c r="A11992" s="14" t="str">
        <f t="shared" si="187"/>
        <v>willijo032014</v>
      </c>
      <c r="B11992" s="19" t="s">
        <v>505</v>
      </c>
      <c r="C11992" s="19">
        <v>2014</v>
      </c>
      <c r="D11992" s="19" t="s">
        <v>2330</v>
      </c>
      <c r="E11992" s="19">
        <v>103</v>
      </c>
      <c r="F11992" s="19">
        <v>3</v>
      </c>
      <c r="G11992" s="19">
        <v>0</v>
      </c>
      <c r="H11992" s="19">
        <v>2</v>
      </c>
    </row>
    <row r="11993" spans="1:8" x14ac:dyDescent="0.25">
      <c r="A11993" s="14" t="str">
        <f t="shared" si="187"/>
        <v>willijo032014</v>
      </c>
      <c r="B11993" s="19" t="s">
        <v>505</v>
      </c>
      <c r="C11993" s="19">
        <v>2014</v>
      </c>
      <c r="D11993" s="19" t="s">
        <v>2331</v>
      </c>
      <c r="E11993" s="19">
        <v>103</v>
      </c>
      <c r="F11993" s="19">
        <v>3</v>
      </c>
      <c r="G11993" s="19">
        <v>0</v>
      </c>
      <c r="H11993" s="19">
        <v>2</v>
      </c>
    </row>
    <row r="11994" spans="1:8" x14ac:dyDescent="0.25">
      <c r="A11994" s="14" t="str">
        <f t="shared" si="187"/>
        <v>willijo032014</v>
      </c>
      <c r="B11994" s="19" t="s">
        <v>505</v>
      </c>
      <c r="C11994" s="19">
        <v>2014</v>
      </c>
      <c r="D11994" s="19" t="s">
        <v>2331</v>
      </c>
      <c r="E11994" s="19">
        <v>3</v>
      </c>
      <c r="F11994" s="19">
        <v>0</v>
      </c>
      <c r="G11994" s="19">
        <v>0</v>
      </c>
      <c r="H11994" s="19">
        <v>0</v>
      </c>
    </row>
    <row r="11995" spans="1:8" x14ac:dyDescent="0.25">
      <c r="A11995" s="14" t="str">
        <f t="shared" si="187"/>
        <v>willijo032014</v>
      </c>
      <c r="B11995" s="19" t="s">
        <v>505</v>
      </c>
      <c r="C11995" s="19">
        <v>2014</v>
      </c>
      <c r="D11995" s="19" t="s">
        <v>2332</v>
      </c>
      <c r="E11995" s="19">
        <v>3</v>
      </c>
      <c r="F11995" s="19">
        <v>0</v>
      </c>
      <c r="G11995" s="19">
        <v>0</v>
      </c>
      <c r="H11995" s="19">
        <v>0</v>
      </c>
    </row>
    <row r="11996" spans="1:8" x14ac:dyDescent="0.25">
      <c r="A11996" s="14" t="str">
        <f t="shared" si="187"/>
        <v>wilsoal012014</v>
      </c>
      <c r="B11996" s="19" t="s">
        <v>2083</v>
      </c>
      <c r="C11996" s="19">
        <v>2014</v>
      </c>
      <c r="D11996" s="19" t="s">
        <v>2334</v>
      </c>
      <c r="E11996" s="19">
        <v>3</v>
      </c>
      <c r="F11996" s="19">
        <v>3</v>
      </c>
      <c r="G11996" s="19">
        <v>0</v>
      </c>
      <c r="H11996" s="19">
        <v>0</v>
      </c>
    </row>
    <row r="11997" spans="1:8" x14ac:dyDescent="0.25">
      <c r="A11997" s="14" t="str">
        <f t="shared" si="187"/>
        <v>wilsobo022014</v>
      </c>
      <c r="B11997" s="19" t="s">
        <v>1034</v>
      </c>
      <c r="C11997" s="19">
        <v>2014</v>
      </c>
      <c r="D11997" s="19" t="s">
        <v>2336</v>
      </c>
      <c r="E11997" s="19">
        <v>10</v>
      </c>
      <c r="F11997" s="19">
        <v>1</v>
      </c>
      <c r="G11997" s="19">
        <v>0</v>
      </c>
      <c r="H11997" s="19">
        <v>0</v>
      </c>
    </row>
    <row r="11998" spans="1:8" x14ac:dyDescent="0.25">
      <c r="A11998" s="14" t="str">
        <f t="shared" si="187"/>
        <v>wilsobr012014</v>
      </c>
      <c r="B11998" s="19" t="s">
        <v>743</v>
      </c>
      <c r="C11998" s="19">
        <v>2014</v>
      </c>
      <c r="D11998" s="19" t="s">
        <v>2334</v>
      </c>
      <c r="E11998" s="19">
        <v>1</v>
      </c>
      <c r="F11998" s="19">
        <v>1</v>
      </c>
      <c r="G11998" s="19">
        <v>1</v>
      </c>
      <c r="H11998" s="19">
        <v>0</v>
      </c>
    </row>
    <row r="11999" spans="1:8" x14ac:dyDescent="0.25">
      <c r="A11999" s="14" t="str">
        <f t="shared" si="187"/>
        <v>wilsocj012014</v>
      </c>
      <c r="B11999" s="19" t="s">
        <v>620</v>
      </c>
      <c r="C11999" s="19">
        <v>2014</v>
      </c>
      <c r="D11999" s="19" t="s">
        <v>2334</v>
      </c>
      <c r="E11999" s="19">
        <v>9</v>
      </c>
      <c r="F11999" s="19">
        <v>22</v>
      </c>
      <c r="G11999" s="19">
        <v>3</v>
      </c>
      <c r="H11999" s="19">
        <v>1</v>
      </c>
    </row>
    <row r="12000" spans="1:8" x14ac:dyDescent="0.25">
      <c r="A12000" s="14" t="str">
        <f t="shared" si="187"/>
        <v>wilsojo032014</v>
      </c>
      <c r="B12000" s="19" t="s">
        <v>621</v>
      </c>
      <c r="C12000" s="19">
        <v>2014</v>
      </c>
      <c r="D12000" s="19" t="s">
        <v>39</v>
      </c>
      <c r="E12000" s="19">
        <v>24</v>
      </c>
      <c r="F12000" s="19">
        <v>55</v>
      </c>
      <c r="G12000" s="19">
        <v>0</v>
      </c>
      <c r="H12000" s="19">
        <v>11</v>
      </c>
    </row>
    <row r="12001" spans="1:8" x14ac:dyDescent="0.25">
      <c r="A12001" s="14" t="str">
        <f t="shared" si="187"/>
        <v>wilsojo032014</v>
      </c>
      <c r="B12001" s="19" t="s">
        <v>621</v>
      </c>
      <c r="C12001" s="19">
        <v>2014</v>
      </c>
      <c r="D12001" s="19" t="s">
        <v>40</v>
      </c>
      <c r="E12001" s="19">
        <v>0</v>
      </c>
      <c r="F12001" s="19">
        <v>11</v>
      </c>
      <c r="G12001" s="19">
        <v>1</v>
      </c>
      <c r="H12001" s="19">
        <v>4</v>
      </c>
    </row>
    <row r="12002" spans="1:8" x14ac:dyDescent="0.25">
      <c r="A12002" s="14" t="str">
        <f t="shared" si="187"/>
        <v>wilsojo032014</v>
      </c>
      <c r="B12002" s="19" t="s">
        <v>621</v>
      </c>
      <c r="C12002" s="19">
        <v>2014</v>
      </c>
      <c r="D12002" s="19" t="s">
        <v>2333</v>
      </c>
      <c r="E12002" s="19">
        <v>4</v>
      </c>
      <c r="F12002" s="19">
        <v>3</v>
      </c>
      <c r="G12002" s="19">
        <v>0</v>
      </c>
      <c r="H12002" s="19">
        <v>3</v>
      </c>
    </row>
    <row r="12003" spans="1:8" x14ac:dyDescent="0.25">
      <c r="A12003" s="14" t="str">
        <f t="shared" si="187"/>
        <v>wilsoju102014</v>
      </c>
      <c r="B12003" s="19" t="s">
        <v>1862</v>
      </c>
      <c r="C12003" s="19">
        <v>2014</v>
      </c>
      <c r="D12003" s="19" t="s">
        <v>2334</v>
      </c>
      <c r="E12003" s="19">
        <v>1</v>
      </c>
      <c r="F12003" s="19">
        <v>3</v>
      </c>
      <c r="G12003" s="19">
        <v>1</v>
      </c>
      <c r="H12003" s="19">
        <v>0</v>
      </c>
    </row>
    <row r="12004" spans="1:8" x14ac:dyDescent="0.25">
      <c r="A12004" s="14" t="str">
        <f t="shared" si="187"/>
        <v>withrch012014</v>
      </c>
      <c r="B12004" s="19" t="s">
        <v>2084</v>
      </c>
      <c r="C12004" s="19">
        <v>2014</v>
      </c>
      <c r="D12004" s="19" t="s">
        <v>2334</v>
      </c>
      <c r="E12004" s="19">
        <v>1</v>
      </c>
      <c r="F12004" s="19">
        <v>1</v>
      </c>
      <c r="G12004" s="19">
        <v>1</v>
      </c>
      <c r="H12004" s="19">
        <v>1</v>
      </c>
    </row>
    <row r="12005" spans="1:8" x14ac:dyDescent="0.25">
      <c r="A12005" s="14" t="str">
        <f t="shared" si="187"/>
        <v>wolfra022014</v>
      </c>
      <c r="B12005" s="19" t="s">
        <v>219</v>
      </c>
      <c r="C12005" s="19">
        <v>2014</v>
      </c>
      <c r="D12005" s="19" t="s">
        <v>2334</v>
      </c>
      <c r="E12005" s="19">
        <v>3</v>
      </c>
      <c r="F12005" s="19">
        <v>5</v>
      </c>
      <c r="G12005" s="19">
        <v>0</v>
      </c>
      <c r="H12005" s="19">
        <v>1</v>
      </c>
    </row>
    <row r="12006" spans="1:8" x14ac:dyDescent="0.25">
      <c r="A12006" s="14" t="str">
        <f t="shared" si="187"/>
        <v>wongko012014</v>
      </c>
      <c r="B12006" s="19" t="s">
        <v>2085</v>
      </c>
      <c r="C12006" s="19">
        <v>2014</v>
      </c>
      <c r="D12006" s="19" t="s">
        <v>39</v>
      </c>
      <c r="E12006" s="19">
        <v>196</v>
      </c>
      <c r="F12006" s="19">
        <v>273</v>
      </c>
      <c r="G12006" s="19">
        <v>12</v>
      </c>
      <c r="H12006" s="19">
        <v>70</v>
      </c>
    </row>
    <row r="12007" spans="1:8" x14ac:dyDescent="0.25">
      <c r="A12007" s="14" t="str">
        <f t="shared" si="187"/>
        <v>woodal022014</v>
      </c>
      <c r="B12007" s="19" t="s">
        <v>2086</v>
      </c>
      <c r="C12007" s="19">
        <v>2014</v>
      </c>
      <c r="D12007" s="19" t="s">
        <v>2334</v>
      </c>
      <c r="E12007" s="19">
        <v>3</v>
      </c>
      <c r="F12007" s="19">
        <v>25</v>
      </c>
      <c r="G12007" s="19">
        <v>2</v>
      </c>
      <c r="H12007" s="19">
        <v>2</v>
      </c>
    </row>
    <row r="12008" spans="1:8" x14ac:dyDescent="0.25">
      <c r="A12008" s="14" t="str">
        <f t="shared" si="187"/>
        <v>woodbl012014</v>
      </c>
      <c r="B12008" s="19" t="s">
        <v>1413</v>
      </c>
      <c r="C12008" s="19">
        <v>2014</v>
      </c>
      <c r="D12008" s="19" t="s">
        <v>2334</v>
      </c>
      <c r="E12008" s="19">
        <v>1</v>
      </c>
      <c r="F12008" s="19">
        <v>1</v>
      </c>
      <c r="G12008" s="19">
        <v>0</v>
      </c>
      <c r="H12008" s="19">
        <v>0</v>
      </c>
    </row>
    <row r="12009" spans="1:8" x14ac:dyDescent="0.25">
      <c r="A12009" s="14" t="str">
        <f t="shared" si="187"/>
        <v>woodtr012014</v>
      </c>
      <c r="B12009" s="19" t="s">
        <v>1414</v>
      </c>
      <c r="C12009" s="19">
        <v>2014</v>
      </c>
      <c r="D12009" s="19" t="s">
        <v>2334</v>
      </c>
      <c r="E12009" s="19">
        <v>6</v>
      </c>
      <c r="F12009" s="19">
        <v>18</v>
      </c>
      <c r="G12009" s="19">
        <v>0</v>
      </c>
      <c r="H12009" s="19">
        <v>3</v>
      </c>
    </row>
    <row r="12010" spans="1:8" x14ac:dyDescent="0.25">
      <c r="A12010" s="14" t="str">
        <f t="shared" si="187"/>
        <v>wootero012014</v>
      </c>
      <c r="B12010" s="19" t="s">
        <v>2087</v>
      </c>
      <c r="C12010" s="19">
        <v>2014</v>
      </c>
      <c r="D12010" s="19" t="s">
        <v>2334</v>
      </c>
      <c r="E12010" s="19">
        <v>5</v>
      </c>
      <c r="F12010" s="19">
        <v>1</v>
      </c>
      <c r="G12010" s="19">
        <v>1</v>
      </c>
      <c r="H12010" s="19">
        <v>0</v>
      </c>
    </row>
    <row r="12011" spans="1:8" x14ac:dyDescent="0.25">
      <c r="A12011" s="14" t="str">
        <f t="shared" si="187"/>
        <v>workmbr012014</v>
      </c>
      <c r="B12011" s="19" t="s">
        <v>2088</v>
      </c>
      <c r="C12011" s="19">
        <v>2014</v>
      </c>
      <c r="D12011" s="19" t="s">
        <v>2334</v>
      </c>
      <c r="E12011" s="19">
        <v>8</v>
      </c>
      <c r="F12011" s="19">
        <v>5</v>
      </c>
      <c r="G12011" s="19">
        <v>1</v>
      </c>
      <c r="H12011" s="19">
        <v>0</v>
      </c>
    </row>
    <row r="12012" spans="1:8" x14ac:dyDescent="0.25">
      <c r="A12012" s="14" t="str">
        <f t="shared" si="187"/>
        <v>worleva012014</v>
      </c>
      <c r="B12012" s="19" t="s">
        <v>1415</v>
      </c>
      <c r="C12012" s="19">
        <v>2014</v>
      </c>
      <c r="D12012" s="19" t="s">
        <v>2334</v>
      </c>
      <c r="E12012" s="19">
        <v>4</v>
      </c>
      <c r="F12012" s="19">
        <v>12</v>
      </c>
      <c r="G12012" s="19">
        <v>1</v>
      </c>
      <c r="H12012" s="19">
        <v>0</v>
      </c>
    </row>
    <row r="12013" spans="1:8" x14ac:dyDescent="0.25">
      <c r="A12013" s="14" t="str">
        <f t="shared" si="187"/>
        <v>worthda012014</v>
      </c>
      <c r="B12013" s="19" t="s">
        <v>1416</v>
      </c>
      <c r="C12013" s="19">
        <v>2014</v>
      </c>
      <c r="D12013" s="19" t="s">
        <v>2335</v>
      </c>
      <c r="E12013" s="19">
        <v>0</v>
      </c>
      <c r="F12013" s="19">
        <v>0</v>
      </c>
      <c r="G12013" s="19">
        <v>1</v>
      </c>
      <c r="H12013" s="19">
        <v>0</v>
      </c>
    </row>
    <row r="12014" spans="1:8" x14ac:dyDescent="0.25">
      <c r="A12014" s="14" t="str">
        <f t="shared" si="187"/>
        <v>worthda012014</v>
      </c>
      <c r="B12014" s="19" t="s">
        <v>1416</v>
      </c>
      <c r="C12014" s="19">
        <v>2014</v>
      </c>
      <c r="D12014" s="19" t="s">
        <v>39</v>
      </c>
      <c r="E12014" s="19">
        <v>2</v>
      </c>
      <c r="F12014" s="19">
        <v>0</v>
      </c>
      <c r="G12014" s="19">
        <v>0</v>
      </c>
      <c r="H12014" s="19">
        <v>0</v>
      </c>
    </row>
    <row r="12015" spans="1:8" x14ac:dyDescent="0.25">
      <c r="A12015" s="14" t="str">
        <f t="shared" si="187"/>
        <v>worthda012014</v>
      </c>
      <c r="B12015" s="19" t="s">
        <v>1416</v>
      </c>
      <c r="C12015" s="19">
        <v>2014</v>
      </c>
      <c r="D12015" s="19" t="s">
        <v>2334</v>
      </c>
      <c r="E12015" s="19">
        <v>1</v>
      </c>
      <c r="F12015" s="19">
        <v>0</v>
      </c>
      <c r="G12015" s="19">
        <v>0</v>
      </c>
      <c r="H12015" s="19">
        <v>0</v>
      </c>
    </row>
    <row r="12016" spans="1:8" x14ac:dyDescent="0.25">
      <c r="A12016" s="14" t="str">
        <f t="shared" si="187"/>
        <v>worthda012014</v>
      </c>
      <c r="B12016" s="19" t="s">
        <v>1416</v>
      </c>
      <c r="C12016" s="19">
        <v>2014</v>
      </c>
      <c r="D12016" s="19" t="s">
        <v>2333</v>
      </c>
      <c r="E12016" s="19">
        <v>27</v>
      </c>
      <c r="F12016" s="19">
        <v>31</v>
      </c>
      <c r="G12016" s="19">
        <v>0</v>
      </c>
      <c r="H12016" s="19">
        <v>14</v>
      </c>
    </row>
    <row r="12017" spans="1:8" x14ac:dyDescent="0.25">
      <c r="A12017" s="14" t="str">
        <f t="shared" si="187"/>
        <v>wrighda032014</v>
      </c>
      <c r="B12017" s="19" t="s">
        <v>507</v>
      </c>
      <c r="C12017" s="19">
        <v>2014</v>
      </c>
      <c r="D12017" s="19" t="s">
        <v>40</v>
      </c>
      <c r="E12017" s="19">
        <v>83</v>
      </c>
      <c r="F12017" s="19">
        <v>231</v>
      </c>
      <c r="G12017" s="19">
        <v>15</v>
      </c>
      <c r="H12017" s="19">
        <v>21</v>
      </c>
    </row>
    <row r="12018" spans="1:8" x14ac:dyDescent="0.25">
      <c r="A12018" s="14" t="str">
        <f t="shared" si="187"/>
        <v>wrighja012014</v>
      </c>
      <c r="B12018" s="19" t="s">
        <v>222</v>
      </c>
      <c r="C12018" s="19">
        <v>2014</v>
      </c>
      <c r="D12018" s="19" t="s">
        <v>2334</v>
      </c>
      <c r="E12018" s="19">
        <v>5</v>
      </c>
      <c r="F12018" s="19">
        <v>12</v>
      </c>
      <c r="G12018" s="19">
        <v>0</v>
      </c>
      <c r="H12018" s="19">
        <v>0</v>
      </c>
    </row>
    <row r="12019" spans="1:8" x14ac:dyDescent="0.25">
      <c r="A12019" s="14" t="str">
        <f t="shared" si="187"/>
        <v>wrighst012014</v>
      </c>
      <c r="B12019" s="19" t="s">
        <v>2089</v>
      </c>
      <c r="C12019" s="19">
        <v>2014</v>
      </c>
      <c r="D12019" s="19" t="s">
        <v>2334</v>
      </c>
      <c r="E12019" s="19">
        <v>2</v>
      </c>
      <c r="F12019" s="19">
        <v>4</v>
      </c>
      <c r="G12019" s="19">
        <v>0</v>
      </c>
      <c r="H12019" s="19">
        <v>1</v>
      </c>
    </row>
    <row r="12020" spans="1:8" x14ac:dyDescent="0.25">
      <c r="A12020" s="14" t="str">
        <f t="shared" si="187"/>
        <v>wrighwe012014</v>
      </c>
      <c r="B12020" s="19" t="s">
        <v>1036</v>
      </c>
      <c r="C12020" s="19">
        <v>2014</v>
      </c>
      <c r="D12020" s="19" t="s">
        <v>2334</v>
      </c>
      <c r="E12020" s="19">
        <v>2</v>
      </c>
      <c r="F12020" s="19">
        <v>12</v>
      </c>
      <c r="G12020" s="19">
        <v>0</v>
      </c>
      <c r="H12020" s="19">
        <v>0</v>
      </c>
    </row>
    <row r="12021" spans="1:8" x14ac:dyDescent="0.25">
      <c r="A12021" s="14" t="str">
        <f t="shared" si="187"/>
        <v>yateski012014</v>
      </c>
      <c r="B12021" s="19" t="s">
        <v>2325</v>
      </c>
      <c r="C12021" s="19">
        <v>2014</v>
      </c>
      <c r="D12021" s="19" t="s">
        <v>2334</v>
      </c>
      <c r="E12021" s="19">
        <v>1</v>
      </c>
      <c r="F12021" s="19">
        <v>4</v>
      </c>
      <c r="G12021" s="19">
        <v>0</v>
      </c>
      <c r="H12021" s="19">
        <v>0</v>
      </c>
    </row>
    <row r="12022" spans="1:8" x14ac:dyDescent="0.25">
      <c r="A12022" s="14" t="str">
        <f t="shared" si="187"/>
        <v>yelicch012014</v>
      </c>
      <c r="B12022" s="19" t="s">
        <v>2090</v>
      </c>
      <c r="C12022" s="19">
        <v>2014</v>
      </c>
      <c r="D12022" s="19" t="s">
        <v>2329</v>
      </c>
      <c r="E12022" s="19">
        <v>16</v>
      </c>
      <c r="F12022" s="19">
        <v>0</v>
      </c>
      <c r="G12022" s="19">
        <v>1</v>
      </c>
      <c r="H12022" s="19">
        <v>0</v>
      </c>
    </row>
    <row r="12023" spans="1:8" x14ac:dyDescent="0.25">
      <c r="A12023" s="14" t="str">
        <f t="shared" si="187"/>
        <v>yelicch012014</v>
      </c>
      <c r="B12023" s="19" t="s">
        <v>2090</v>
      </c>
      <c r="C12023" s="19">
        <v>2014</v>
      </c>
      <c r="D12023" s="19" t="s">
        <v>2330</v>
      </c>
      <c r="E12023" s="19">
        <v>255</v>
      </c>
      <c r="F12023" s="19">
        <v>6</v>
      </c>
      <c r="G12023" s="19">
        <v>1</v>
      </c>
      <c r="H12023" s="19">
        <v>1</v>
      </c>
    </row>
    <row r="12024" spans="1:8" x14ac:dyDescent="0.25">
      <c r="A12024" s="14" t="str">
        <f t="shared" si="187"/>
        <v>yelicch012014</v>
      </c>
      <c r="B12024" s="19" t="s">
        <v>2090</v>
      </c>
      <c r="C12024" s="19">
        <v>2014</v>
      </c>
      <c r="D12024" s="19" t="s">
        <v>2331</v>
      </c>
      <c r="E12024" s="19">
        <v>271</v>
      </c>
      <c r="F12024" s="19">
        <v>6</v>
      </c>
      <c r="G12024" s="19">
        <v>2</v>
      </c>
      <c r="H12024" s="19">
        <v>1</v>
      </c>
    </row>
    <row r="12025" spans="1:8" x14ac:dyDescent="0.25">
      <c r="A12025" s="14" t="str">
        <f t="shared" si="187"/>
        <v>ynoara012014</v>
      </c>
      <c r="B12025" s="19" t="s">
        <v>2326</v>
      </c>
      <c r="C12025" s="19">
        <v>2014</v>
      </c>
      <c r="D12025" s="19" t="s">
        <v>39</v>
      </c>
      <c r="E12025" s="19">
        <v>1</v>
      </c>
      <c r="F12025" s="19">
        <v>3</v>
      </c>
      <c r="G12025" s="19">
        <v>0</v>
      </c>
      <c r="H12025" s="19">
        <v>0</v>
      </c>
    </row>
    <row r="12026" spans="1:8" x14ac:dyDescent="0.25">
      <c r="A12026" s="14" t="str">
        <f t="shared" si="187"/>
        <v>ynoara012014</v>
      </c>
      <c r="B12026" s="19" t="s">
        <v>2326</v>
      </c>
      <c r="C12026" s="19">
        <v>2014</v>
      </c>
      <c r="D12026" s="19" t="s">
        <v>40</v>
      </c>
      <c r="E12026" s="19">
        <v>15</v>
      </c>
      <c r="F12026" s="19">
        <v>34</v>
      </c>
      <c r="G12026" s="19">
        <v>0</v>
      </c>
      <c r="H12026" s="19">
        <v>3</v>
      </c>
    </row>
    <row r="12027" spans="1:8" x14ac:dyDescent="0.25">
      <c r="A12027" s="14" t="str">
        <f t="shared" si="187"/>
        <v>ynoara012014</v>
      </c>
      <c r="B12027" s="19" t="s">
        <v>2326</v>
      </c>
      <c r="C12027" s="19">
        <v>2014</v>
      </c>
      <c r="D12027" s="19" t="s">
        <v>2333</v>
      </c>
      <c r="E12027" s="19">
        <v>2</v>
      </c>
      <c r="F12027" s="19">
        <v>11</v>
      </c>
      <c r="G12027" s="19">
        <v>0</v>
      </c>
      <c r="H12027" s="19">
        <v>3</v>
      </c>
    </row>
    <row r="12028" spans="1:8" x14ac:dyDescent="0.25">
      <c r="A12028" s="14" t="str">
        <f t="shared" si="187"/>
        <v>youngch032014</v>
      </c>
      <c r="B12028" s="19" t="s">
        <v>510</v>
      </c>
      <c r="C12028" s="19">
        <v>2014</v>
      </c>
      <c r="D12028" s="19" t="s">
        <v>2334</v>
      </c>
      <c r="E12028" s="19">
        <v>7</v>
      </c>
      <c r="F12028" s="19">
        <v>10</v>
      </c>
      <c r="G12028" s="19">
        <v>1</v>
      </c>
      <c r="H12028" s="19">
        <v>0</v>
      </c>
    </row>
    <row r="12029" spans="1:8" x14ac:dyDescent="0.25">
      <c r="A12029" s="14" t="str">
        <f t="shared" si="187"/>
        <v>youngch042014</v>
      </c>
      <c r="B12029" s="19" t="s">
        <v>744</v>
      </c>
      <c r="C12029" s="19">
        <v>2014</v>
      </c>
      <c r="D12029" s="19" t="s">
        <v>2329</v>
      </c>
      <c r="E12029" s="19">
        <v>52</v>
      </c>
      <c r="F12029" s="19">
        <v>0</v>
      </c>
      <c r="G12029" s="19">
        <v>0</v>
      </c>
      <c r="H12029" s="19">
        <v>0</v>
      </c>
    </row>
    <row r="12030" spans="1:8" x14ac:dyDescent="0.25">
      <c r="A12030" s="14" t="str">
        <f t="shared" si="187"/>
        <v>youngch042014</v>
      </c>
      <c r="B12030" s="19" t="s">
        <v>744</v>
      </c>
      <c r="C12030" s="19">
        <v>2014</v>
      </c>
      <c r="D12030" s="19" t="s">
        <v>2330</v>
      </c>
      <c r="E12030" s="19">
        <v>75</v>
      </c>
      <c r="F12030" s="19">
        <v>5</v>
      </c>
      <c r="G12030" s="19">
        <v>0</v>
      </c>
      <c r="H12030" s="19">
        <v>3</v>
      </c>
    </row>
    <row r="12031" spans="1:8" x14ac:dyDescent="0.25">
      <c r="A12031" s="14" t="str">
        <f t="shared" si="187"/>
        <v>youngch042014</v>
      </c>
      <c r="B12031" s="19" t="s">
        <v>744</v>
      </c>
      <c r="C12031" s="19">
        <v>2014</v>
      </c>
      <c r="D12031" s="19" t="s">
        <v>2330</v>
      </c>
      <c r="E12031" s="19">
        <v>33</v>
      </c>
      <c r="F12031" s="19">
        <v>1</v>
      </c>
      <c r="G12031" s="19">
        <v>1</v>
      </c>
      <c r="H12031" s="19">
        <v>0</v>
      </c>
    </row>
    <row r="12032" spans="1:8" x14ac:dyDescent="0.25">
      <c r="A12032" s="14" t="str">
        <f t="shared" si="187"/>
        <v>youngch042014</v>
      </c>
      <c r="B12032" s="19" t="s">
        <v>744</v>
      </c>
      <c r="C12032" s="19">
        <v>2014</v>
      </c>
      <c r="D12032" s="19" t="s">
        <v>2331</v>
      </c>
      <c r="E12032" s="19">
        <v>133</v>
      </c>
      <c r="F12032" s="19">
        <v>5</v>
      </c>
      <c r="G12032" s="19">
        <v>1</v>
      </c>
      <c r="H12032" s="19">
        <v>3</v>
      </c>
    </row>
    <row r="12033" spans="1:8" x14ac:dyDescent="0.25">
      <c r="A12033" s="14" t="str">
        <f t="shared" si="187"/>
        <v>youngch042014</v>
      </c>
      <c r="B12033" s="19" t="s">
        <v>744</v>
      </c>
      <c r="C12033" s="19">
        <v>2014</v>
      </c>
      <c r="D12033" s="19" t="s">
        <v>2331</v>
      </c>
      <c r="E12033" s="19">
        <v>35</v>
      </c>
      <c r="F12033" s="19">
        <v>1</v>
      </c>
      <c r="G12033" s="19">
        <v>1</v>
      </c>
      <c r="H12033" s="19">
        <v>0</v>
      </c>
    </row>
    <row r="12034" spans="1:8" x14ac:dyDescent="0.25">
      <c r="A12034" s="14" t="str">
        <f t="shared" si="187"/>
        <v>youngch042014</v>
      </c>
      <c r="B12034" s="19" t="s">
        <v>744</v>
      </c>
      <c r="C12034" s="19">
        <v>2014</v>
      </c>
      <c r="D12034" s="19" t="s">
        <v>2332</v>
      </c>
      <c r="E12034" s="19">
        <v>6</v>
      </c>
      <c r="F12034" s="19">
        <v>0</v>
      </c>
      <c r="G12034" s="19">
        <v>1</v>
      </c>
      <c r="H12034" s="19">
        <v>0</v>
      </c>
    </row>
    <row r="12035" spans="1:8" x14ac:dyDescent="0.25">
      <c r="A12035" s="14" t="str">
        <f t="shared" ref="A12035:A12056" si="188">B12035&amp;C12035</f>
        <v>youngch042014</v>
      </c>
      <c r="B12035" s="19" t="s">
        <v>744</v>
      </c>
      <c r="C12035" s="19">
        <v>2014</v>
      </c>
      <c r="D12035" s="19" t="s">
        <v>2332</v>
      </c>
      <c r="E12035" s="19">
        <v>2</v>
      </c>
      <c r="F12035" s="19">
        <v>0</v>
      </c>
      <c r="G12035" s="19">
        <v>0</v>
      </c>
      <c r="H12035" s="19">
        <v>0</v>
      </c>
    </row>
    <row r="12036" spans="1:8" x14ac:dyDescent="0.25">
      <c r="A12036" s="14" t="str">
        <f t="shared" si="188"/>
        <v>youngde032014</v>
      </c>
      <c r="B12036" s="19" t="s">
        <v>745</v>
      </c>
      <c r="C12036" s="19">
        <v>2014</v>
      </c>
      <c r="D12036" s="19" t="s">
        <v>2330</v>
      </c>
      <c r="E12036" s="19">
        <v>29</v>
      </c>
      <c r="F12036" s="19">
        <v>3</v>
      </c>
      <c r="G12036" s="19">
        <v>0</v>
      </c>
      <c r="H12036" s="19">
        <v>0</v>
      </c>
    </row>
    <row r="12037" spans="1:8" x14ac:dyDescent="0.25">
      <c r="A12037" s="14" t="str">
        <f t="shared" si="188"/>
        <v>youngde032014</v>
      </c>
      <c r="B12037" s="19" t="s">
        <v>745</v>
      </c>
      <c r="C12037" s="19">
        <v>2014</v>
      </c>
      <c r="D12037" s="19" t="s">
        <v>2331</v>
      </c>
      <c r="E12037" s="19">
        <v>32</v>
      </c>
      <c r="F12037" s="19">
        <v>4</v>
      </c>
      <c r="G12037" s="19">
        <v>0</v>
      </c>
      <c r="H12037" s="19">
        <v>1</v>
      </c>
    </row>
    <row r="12038" spans="1:8" x14ac:dyDescent="0.25">
      <c r="A12038" s="14" t="str">
        <f t="shared" si="188"/>
        <v>youngde032014</v>
      </c>
      <c r="B12038" s="19" t="s">
        <v>745</v>
      </c>
      <c r="C12038" s="19">
        <v>2014</v>
      </c>
      <c r="D12038" s="19" t="s">
        <v>2332</v>
      </c>
      <c r="E12038" s="19">
        <v>3</v>
      </c>
      <c r="F12038" s="19">
        <v>1</v>
      </c>
      <c r="G12038" s="19">
        <v>0</v>
      </c>
      <c r="H12038" s="19">
        <v>1</v>
      </c>
    </row>
    <row r="12039" spans="1:8" x14ac:dyDescent="0.25">
      <c r="A12039" s="14" t="str">
        <f t="shared" si="188"/>
        <v>younger032014</v>
      </c>
      <c r="B12039" s="19" t="s">
        <v>1213</v>
      </c>
      <c r="C12039" s="19">
        <v>2014</v>
      </c>
      <c r="D12039" s="19" t="s">
        <v>39</v>
      </c>
      <c r="E12039" s="19">
        <v>3</v>
      </c>
      <c r="F12039" s="19">
        <v>2</v>
      </c>
      <c r="G12039" s="19">
        <v>0</v>
      </c>
      <c r="H12039" s="19">
        <v>0</v>
      </c>
    </row>
    <row r="12040" spans="1:8" x14ac:dyDescent="0.25">
      <c r="A12040" s="14" t="str">
        <f t="shared" si="188"/>
        <v>younger032014</v>
      </c>
      <c r="B12040" s="19" t="s">
        <v>1213</v>
      </c>
      <c r="C12040" s="19">
        <v>2014</v>
      </c>
      <c r="D12040" s="19" t="s">
        <v>2329</v>
      </c>
      <c r="E12040" s="19">
        <v>0</v>
      </c>
      <c r="F12040" s="19">
        <v>0</v>
      </c>
      <c r="G12040" s="19">
        <v>0</v>
      </c>
      <c r="H12040" s="19">
        <v>0</v>
      </c>
    </row>
    <row r="12041" spans="1:8" x14ac:dyDescent="0.25">
      <c r="A12041" s="14" t="str">
        <f t="shared" si="188"/>
        <v>younger032014</v>
      </c>
      <c r="B12041" s="19" t="s">
        <v>1213</v>
      </c>
      <c r="C12041" s="19">
        <v>2014</v>
      </c>
      <c r="D12041" s="19" t="s">
        <v>2330</v>
      </c>
      <c r="E12041" s="19">
        <v>128</v>
      </c>
      <c r="F12041" s="19">
        <v>6</v>
      </c>
      <c r="G12041" s="19">
        <v>1</v>
      </c>
      <c r="H12041" s="19">
        <v>1</v>
      </c>
    </row>
    <row r="12042" spans="1:8" x14ac:dyDescent="0.25">
      <c r="A12042" s="14" t="str">
        <f t="shared" si="188"/>
        <v>younger032014</v>
      </c>
      <c r="B12042" s="19" t="s">
        <v>1213</v>
      </c>
      <c r="C12042" s="19">
        <v>2014</v>
      </c>
      <c r="D12042" s="19" t="s">
        <v>2331</v>
      </c>
      <c r="E12042" s="19">
        <v>128</v>
      </c>
      <c r="F12042" s="19">
        <v>6</v>
      </c>
      <c r="G12042" s="19">
        <v>1</v>
      </c>
      <c r="H12042" s="19">
        <v>1</v>
      </c>
    </row>
    <row r="12043" spans="1:8" x14ac:dyDescent="0.25">
      <c r="A12043" s="14" t="str">
        <f t="shared" si="188"/>
        <v>zeidjo012014</v>
      </c>
      <c r="B12043" s="19" t="s">
        <v>2091</v>
      </c>
      <c r="C12043" s="19">
        <v>2014</v>
      </c>
      <c r="D12043" s="19" t="s">
        <v>2334</v>
      </c>
      <c r="E12043" s="19">
        <v>1</v>
      </c>
      <c r="F12043" s="19">
        <v>7</v>
      </c>
      <c r="G12043" s="19">
        <v>0</v>
      </c>
      <c r="H12043" s="19">
        <v>1</v>
      </c>
    </row>
    <row r="12044" spans="1:8" x14ac:dyDescent="0.25">
      <c r="A12044" s="14" t="str">
        <f t="shared" si="188"/>
        <v>zieglbr012014</v>
      </c>
      <c r="B12044" s="19" t="s">
        <v>1037</v>
      </c>
      <c r="C12044" s="19">
        <v>2014</v>
      </c>
      <c r="D12044" s="19" t="s">
        <v>2334</v>
      </c>
      <c r="E12044" s="19">
        <v>6</v>
      </c>
      <c r="F12044" s="19">
        <v>16</v>
      </c>
      <c r="G12044" s="19">
        <v>2</v>
      </c>
      <c r="H12044" s="19">
        <v>2</v>
      </c>
    </row>
    <row r="12045" spans="1:8" x14ac:dyDescent="0.25">
      <c r="A12045" s="14" t="str">
        <f t="shared" si="188"/>
        <v>zimmejo022014</v>
      </c>
      <c r="B12045" s="19" t="s">
        <v>1214</v>
      </c>
      <c r="C12045" s="19">
        <v>2014</v>
      </c>
      <c r="D12045" s="19" t="s">
        <v>2334</v>
      </c>
      <c r="E12045" s="19">
        <v>13</v>
      </c>
      <c r="F12045" s="19">
        <v>19</v>
      </c>
      <c r="G12045" s="19">
        <v>1</v>
      </c>
      <c r="H12045" s="19">
        <v>0</v>
      </c>
    </row>
    <row r="12046" spans="1:8" x14ac:dyDescent="0.25">
      <c r="A12046" s="14" t="str">
        <f t="shared" si="188"/>
        <v>zimmery012014</v>
      </c>
      <c r="B12046" s="19" t="s">
        <v>622</v>
      </c>
      <c r="C12046" s="19">
        <v>2014</v>
      </c>
      <c r="D12046" s="19" t="s">
        <v>2335</v>
      </c>
      <c r="E12046" s="19">
        <v>23</v>
      </c>
      <c r="F12046" s="19">
        <v>0</v>
      </c>
      <c r="G12046" s="19">
        <v>1</v>
      </c>
      <c r="H12046" s="19">
        <v>2</v>
      </c>
    </row>
    <row r="12047" spans="1:8" x14ac:dyDescent="0.25">
      <c r="A12047" s="14" t="str">
        <f t="shared" si="188"/>
        <v>zimmery012014</v>
      </c>
      <c r="B12047" s="19" t="s">
        <v>622</v>
      </c>
      <c r="C12047" s="19">
        <v>2014</v>
      </c>
      <c r="D12047" s="19" t="s">
        <v>40</v>
      </c>
      <c r="E12047" s="19">
        <v>18</v>
      </c>
      <c r="F12047" s="19">
        <v>37</v>
      </c>
      <c r="G12047" s="19">
        <v>3</v>
      </c>
      <c r="H12047" s="19">
        <v>4</v>
      </c>
    </row>
    <row r="12048" spans="1:8" x14ac:dyDescent="0.25">
      <c r="A12048" s="14" t="str">
        <f t="shared" si="188"/>
        <v>zimmery012014</v>
      </c>
      <c r="B12048" s="19" t="s">
        <v>622</v>
      </c>
      <c r="C12048" s="19">
        <v>2014</v>
      </c>
      <c r="D12048" s="19" t="s">
        <v>2330</v>
      </c>
      <c r="E12048" s="19">
        <v>48</v>
      </c>
      <c r="F12048" s="19">
        <v>2</v>
      </c>
      <c r="G12048" s="19">
        <v>0</v>
      </c>
      <c r="H12048" s="19">
        <v>0</v>
      </c>
    </row>
    <row r="12049" spans="1:8" x14ac:dyDescent="0.25">
      <c r="A12049" s="14" t="str">
        <f t="shared" si="188"/>
        <v>zimmery012014</v>
      </c>
      <c r="B12049" s="19" t="s">
        <v>622</v>
      </c>
      <c r="C12049" s="19">
        <v>2014</v>
      </c>
      <c r="D12049" s="19" t="s">
        <v>2331</v>
      </c>
      <c r="E12049" s="19">
        <v>48</v>
      </c>
      <c r="F12049" s="19">
        <v>2</v>
      </c>
      <c r="G12049" s="19">
        <v>0</v>
      </c>
      <c r="H12049" s="19">
        <v>0</v>
      </c>
    </row>
    <row r="12050" spans="1:8" x14ac:dyDescent="0.25">
      <c r="A12050" s="14" t="str">
        <f t="shared" si="188"/>
        <v>zobribe012014</v>
      </c>
      <c r="B12050" s="19" t="s">
        <v>747</v>
      </c>
      <c r="C12050" s="19">
        <v>2014</v>
      </c>
      <c r="D12050" s="19" t="s">
        <v>39</v>
      </c>
      <c r="E12050" s="19">
        <v>105</v>
      </c>
      <c r="F12050" s="19">
        <v>185</v>
      </c>
      <c r="G12050" s="19">
        <v>6</v>
      </c>
      <c r="H12050" s="19">
        <v>32</v>
      </c>
    </row>
    <row r="12051" spans="1:8" x14ac:dyDescent="0.25">
      <c r="A12051" s="14" t="str">
        <f t="shared" si="188"/>
        <v>zobribe012014</v>
      </c>
      <c r="B12051" s="19" t="s">
        <v>747</v>
      </c>
      <c r="C12051" s="19">
        <v>2014</v>
      </c>
      <c r="D12051" s="19" t="s">
        <v>2329</v>
      </c>
      <c r="E12051" s="19">
        <v>12</v>
      </c>
      <c r="F12051" s="19">
        <v>0</v>
      </c>
      <c r="G12051" s="19">
        <v>0</v>
      </c>
      <c r="H12051" s="19">
        <v>0</v>
      </c>
    </row>
    <row r="12052" spans="1:8" x14ac:dyDescent="0.25">
      <c r="A12052" s="14" t="str">
        <f t="shared" si="188"/>
        <v>zobribe012014</v>
      </c>
      <c r="B12052" s="19" t="s">
        <v>747</v>
      </c>
      <c r="C12052" s="19">
        <v>2014</v>
      </c>
      <c r="D12052" s="19" t="s">
        <v>2330</v>
      </c>
      <c r="E12052" s="19">
        <v>51</v>
      </c>
      <c r="F12052" s="19">
        <v>1</v>
      </c>
      <c r="G12052" s="19">
        <v>0</v>
      </c>
      <c r="H12052" s="19">
        <v>0</v>
      </c>
    </row>
    <row r="12053" spans="1:8" x14ac:dyDescent="0.25">
      <c r="A12053" s="14" t="str">
        <f t="shared" si="188"/>
        <v>zobribe012014</v>
      </c>
      <c r="B12053" s="19" t="s">
        <v>747</v>
      </c>
      <c r="C12053" s="19">
        <v>2014</v>
      </c>
      <c r="D12053" s="19" t="s">
        <v>2331</v>
      </c>
      <c r="E12053" s="19">
        <v>101</v>
      </c>
      <c r="F12053" s="19">
        <v>2</v>
      </c>
      <c r="G12053" s="19">
        <v>0</v>
      </c>
      <c r="H12053" s="19">
        <v>0</v>
      </c>
    </row>
    <row r="12054" spans="1:8" x14ac:dyDescent="0.25">
      <c r="A12054" s="14" t="str">
        <f t="shared" si="188"/>
        <v>zobribe012014</v>
      </c>
      <c r="B12054" s="19" t="s">
        <v>747</v>
      </c>
      <c r="C12054" s="19">
        <v>2014</v>
      </c>
      <c r="D12054" s="19" t="s">
        <v>2332</v>
      </c>
      <c r="E12054" s="19">
        <v>38</v>
      </c>
      <c r="F12054" s="19">
        <v>1</v>
      </c>
      <c r="G12054" s="19">
        <v>0</v>
      </c>
      <c r="H12054" s="19">
        <v>0</v>
      </c>
    </row>
    <row r="12055" spans="1:8" x14ac:dyDescent="0.25">
      <c r="A12055" s="14" t="str">
        <f t="shared" si="188"/>
        <v>zobribe012014</v>
      </c>
      <c r="B12055" s="19" t="s">
        <v>747</v>
      </c>
      <c r="C12055" s="19">
        <v>2014</v>
      </c>
      <c r="D12055" s="19" t="s">
        <v>2333</v>
      </c>
      <c r="E12055" s="19">
        <v>16</v>
      </c>
      <c r="F12055" s="19">
        <v>57</v>
      </c>
      <c r="G12055" s="19">
        <v>2</v>
      </c>
      <c r="H12055" s="19">
        <v>12</v>
      </c>
    </row>
    <row r="12056" spans="1:8" x14ac:dyDescent="0.25">
      <c r="A12056" s="14" t="str">
        <f t="shared" si="188"/>
        <v>zuninmi012014</v>
      </c>
      <c r="B12056" s="19" t="s">
        <v>2092</v>
      </c>
      <c r="C12056" s="19">
        <v>2014</v>
      </c>
      <c r="D12056" s="19" t="s">
        <v>2336</v>
      </c>
      <c r="E12056" s="19">
        <v>1010</v>
      </c>
      <c r="F12056" s="19">
        <v>84</v>
      </c>
      <c r="G12056" s="19">
        <v>5</v>
      </c>
      <c r="H12056" s="19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L10" sqref="L10"/>
    </sheetView>
  </sheetViews>
  <sheetFormatPr defaultColWidth="9.140625" defaultRowHeight="15" x14ac:dyDescent="0.25"/>
  <cols>
    <col min="1" max="1" width="9.140625" style="14"/>
    <col min="2" max="2" width="11.5703125" style="14" customWidth="1"/>
    <col min="3" max="3" width="11.140625" style="14" customWidth="1"/>
    <col min="4" max="16384" width="9.140625" style="14"/>
  </cols>
  <sheetData>
    <row r="1" spans="2:7" ht="27" customHeight="1" x14ac:dyDescent="0.25"/>
    <row r="2" spans="2:7" ht="15.75" thickBot="1" x14ac:dyDescent="0.3">
      <c r="C2" s="23" t="s">
        <v>19</v>
      </c>
      <c r="D2" s="24" t="s">
        <v>20</v>
      </c>
      <c r="E2" s="24" t="s">
        <v>21</v>
      </c>
      <c r="F2" s="24" t="s">
        <v>22</v>
      </c>
      <c r="G2" s="25" t="s">
        <v>23</v>
      </c>
    </row>
    <row r="3" spans="2:7" ht="15.75" thickBot="1" x14ac:dyDescent="0.3">
      <c r="B3" s="22" t="s">
        <v>24</v>
      </c>
      <c r="C3" s="26">
        <v>4</v>
      </c>
      <c r="D3" s="27">
        <v>4.25</v>
      </c>
      <c r="E3" s="27">
        <v>4.5</v>
      </c>
      <c r="F3" s="27">
        <v>4.75</v>
      </c>
      <c r="G3" s="28">
        <v>5</v>
      </c>
    </row>
    <row r="4" spans="2:7" ht="15.75" thickBot="1" x14ac:dyDescent="0.3">
      <c r="B4" s="21" t="s">
        <v>25</v>
      </c>
      <c r="C4" s="29">
        <v>12</v>
      </c>
      <c r="D4" s="30">
        <v>12.5</v>
      </c>
      <c r="E4" s="30">
        <v>13</v>
      </c>
      <c r="F4" s="30">
        <v>13.5</v>
      </c>
      <c r="G4" s="31">
        <v>14</v>
      </c>
    </row>
    <row r="5" spans="2:7" ht="15.75" thickBot="1" x14ac:dyDescent="0.3">
      <c r="B5" s="22" t="s">
        <v>26</v>
      </c>
      <c r="C5" s="29">
        <v>24</v>
      </c>
      <c r="D5" s="30">
        <v>25</v>
      </c>
      <c r="E5" s="30">
        <v>26</v>
      </c>
      <c r="F5" s="30">
        <v>27</v>
      </c>
      <c r="G5" s="31">
        <v>28</v>
      </c>
    </row>
    <row r="6" spans="2:7" ht="15.75" thickBot="1" x14ac:dyDescent="0.3">
      <c r="B6" s="21" t="s">
        <v>27</v>
      </c>
      <c r="C6" s="29">
        <v>15</v>
      </c>
      <c r="D6" s="30">
        <v>15.5</v>
      </c>
      <c r="E6" s="30">
        <v>16</v>
      </c>
      <c r="F6" s="30">
        <v>16.5</v>
      </c>
      <c r="G6" s="31">
        <v>17</v>
      </c>
    </row>
    <row r="7" spans="2:7" x14ac:dyDescent="0.25">
      <c r="B7" s="15" t="s">
        <v>28</v>
      </c>
      <c r="C7" s="32">
        <v>30</v>
      </c>
      <c r="D7" s="33">
        <v>31</v>
      </c>
      <c r="E7" s="33">
        <v>32</v>
      </c>
      <c r="F7" s="33">
        <v>33</v>
      </c>
      <c r="G7" s="34">
        <v>34</v>
      </c>
    </row>
    <row r="8" spans="2:7" x14ac:dyDescent="0.25">
      <c r="B8" s="16"/>
    </row>
    <row r="9" spans="2:7" x14ac:dyDescent="0.25">
      <c r="B9" s="36" t="s">
        <v>29</v>
      </c>
      <c r="C9" s="36" t="s">
        <v>30</v>
      </c>
      <c r="D9" s="17"/>
      <c r="E9" s="104" t="s">
        <v>31</v>
      </c>
      <c r="F9" s="104"/>
    </row>
    <row r="10" spans="2:7" ht="17.25" customHeight="1" x14ac:dyDescent="0.25">
      <c r="B10" s="22" t="s">
        <v>24</v>
      </c>
      <c r="C10" s="35" t="s">
        <v>20</v>
      </c>
      <c r="D10" s="38" t="s">
        <v>32</v>
      </c>
      <c r="E10" s="105">
        <f>INDEX($C$3:$G$7,MATCH(B10,B3:B7,0),MATCH(C10,C2:G2,0))</f>
        <v>4.25</v>
      </c>
      <c r="F10" s="106"/>
      <c r="G10" s="37"/>
    </row>
  </sheetData>
  <mergeCells count="2">
    <mergeCell ref="E9:F9"/>
    <mergeCell ref="E10:F10"/>
  </mergeCells>
  <dataValidations count="2">
    <dataValidation type="list" allowBlank="1" showInputMessage="1" showErrorMessage="1" sqref="B10" xr:uid="{71FC7B8E-3EA0-4A9A-95C6-6BE9D1085B68}">
      <formula1>$B$3:$B$7</formula1>
    </dataValidation>
    <dataValidation type="list" allowBlank="1" showInputMessage="1" showErrorMessage="1" sqref="C10" xr:uid="{0FD28540-D23B-4F47-B808-BA81D97466F0}">
      <formula1>$C$2:$G$2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1:F19"/>
  <sheetViews>
    <sheetView showGridLines="0" workbookViewId="0">
      <selection activeCell="N12" sqref="N12"/>
    </sheetView>
  </sheetViews>
  <sheetFormatPr defaultColWidth="9.140625" defaultRowHeight="15" x14ac:dyDescent="0.25"/>
  <cols>
    <col min="1" max="1" width="6.42578125" style="1" customWidth="1"/>
    <col min="2" max="2" width="14.42578125" style="1" customWidth="1"/>
    <col min="3" max="3" width="13.140625" style="1" customWidth="1"/>
    <col min="4" max="4" width="13" style="1" customWidth="1"/>
    <col min="5" max="16384" width="9.140625" style="1"/>
  </cols>
  <sheetData>
    <row r="1" spans="1:6" x14ac:dyDescent="0.25">
      <c r="B1" s="3"/>
      <c r="C1" s="3"/>
      <c r="D1" s="3"/>
    </row>
    <row r="2" spans="1:6" ht="15.75" thickBot="1" x14ac:dyDescent="0.3">
      <c r="A2" s="3"/>
      <c r="B2" s="6" t="s">
        <v>0</v>
      </c>
      <c r="C2" s="7" t="s">
        <v>1</v>
      </c>
      <c r="D2" s="5" t="s">
        <v>2</v>
      </c>
    </row>
    <row r="3" spans="1:6" ht="16.5" thickTop="1" thickBot="1" x14ac:dyDescent="0.3">
      <c r="A3" s="10"/>
      <c r="B3" s="8" t="s">
        <v>3</v>
      </c>
      <c r="C3" s="9">
        <v>1696583</v>
      </c>
      <c r="D3" s="9">
        <v>26183</v>
      </c>
    </row>
    <row r="4" spans="1:6" ht="16.5" thickTop="1" thickBot="1" x14ac:dyDescent="0.3">
      <c r="A4" s="10"/>
      <c r="B4" s="8" t="s">
        <v>4</v>
      </c>
      <c r="C4" s="9">
        <v>1585079</v>
      </c>
      <c r="D4" s="9">
        <v>20024</v>
      </c>
    </row>
    <row r="5" spans="1:6" ht="16.5" thickTop="1" thickBot="1" x14ac:dyDescent="0.3">
      <c r="A5" s="10"/>
      <c r="B5" s="8" t="s">
        <v>5</v>
      </c>
      <c r="C5" s="9">
        <v>584486</v>
      </c>
      <c r="D5" s="9">
        <v>20564</v>
      </c>
    </row>
    <row r="6" spans="1:6" ht="16.5" thickTop="1" thickBot="1" x14ac:dyDescent="0.3">
      <c r="A6" s="10"/>
      <c r="B6" s="8" t="s">
        <v>6</v>
      </c>
      <c r="C6" s="9">
        <v>2157640</v>
      </c>
      <c r="D6" s="9">
        <v>192000</v>
      </c>
    </row>
    <row r="7" spans="1:6" ht="16.5" thickTop="1" thickBot="1" x14ac:dyDescent="0.3">
      <c r="A7" s="10"/>
      <c r="B7" s="8" t="s">
        <v>7</v>
      </c>
      <c r="C7" s="9">
        <v>4236023</v>
      </c>
      <c r="D7" s="9">
        <v>40629</v>
      </c>
    </row>
    <row r="8" spans="1:6" ht="16.5" thickTop="1" thickBot="1" x14ac:dyDescent="0.3">
      <c r="A8" s="10"/>
      <c r="B8" s="8" t="s">
        <v>8</v>
      </c>
      <c r="C8" s="9">
        <v>140198</v>
      </c>
      <c r="D8" s="9">
        <v>9872</v>
      </c>
    </row>
    <row r="9" spans="1:6" ht="16.5" thickTop="1" thickBot="1" x14ac:dyDescent="0.3">
      <c r="A9" s="10"/>
      <c r="B9" s="8" t="s">
        <v>9</v>
      </c>
      <c r="C9" s="9">
        <v>299678</v>
      </c>
      <c r="D9" s="9">
        <v>8006</v>
      </c>
    </row>
    <row r="10" spans="1:6" ht="16.5" thickTop="1" thickBot="1" x14ac:dyDescent="0.3">
      <c r="A10" s="10"/>
      <c r="B10" s="8" t="s">
        <v>10</v>
      </c>
      <c r="C10" s="9">
        <v>2707191</v>
      </c>
      <c r="D10" s="9">
        <v>70705</v>
      </c>
    </row>
    <row r="11" spans="1:6" ht="16.5" thickTop="1" thickBot="1" x14ac:dyDescent="0.3">
      <c r="A11" s="10"/>
      <c r="B11" s="8" t="s">
        <v>11</v>
      </c>
      <c r="C11" s="9">
        <v>6891138</v>
      </c>
      <c r="D11" s="9">
        <v>22617</v>
      </c>
    </row>
    <row r="12" spans="1:6" ht="16.5" thickTop="1" thickBot="1" x14ac:dyDescent="0.3">
      <c r="A12" s="10"/>
      <c r="B12" s="8" t="s">
        <v>12</v>
      </c>
      <c r="C12" s="9">
        <v>3454456</v>
      </c>
      <c r="D12" s="9">
        <v>22334</v>
      </c>
    </row>
    <row r="13" spans="1:6" ht="16.5" thickTop="1" thickBot="1" x14ac:dyDescent="0.3">
      <c r="A13" s="10"/>
      <c r="B13" s="8" t="s">
        <v>13</v>
      </c>
      <c r="C13" s="9">
        <v>3345678</v>
      </c>
      <c r="D13" s="9">
        <v>35771</v>
      </c>
    </row>
    <row r="14" spans="1:6" ht="16.5" thickTop="1" thickBot="1" x14ac:dyDescent="0.3">
      <c r="A14" s="10"/>
      <c r="B14" s="8" t="s">
        <v>14</v>
      </c>
      <c r="C14" s="9">
        <v>763124</v>
      </c>
      <c r="D14" s="9">
        <v>11245</v>
      </c>
    </row>
    <row r="15" spans="1:6" ht="16.5" thickTop="1" thickBot="1" x14ac:dyDescent="0.3">
      <c r="B15" s="4"/>
      <c r="C15" s="4"/>
      <c r="D15" s="4"/>
      <c r="F15" s="2" t="s">
        <v>15</v>
      </c>
    </row>
    <row r="16" spans="1:6" ht="17.25" thickTop="1" thickBot="1" x14ac:dyDescent="0.3">
      <c r="B16" s="11"/>
      <c r="C16" s="13" t="s">
        <v>16</v>
      </c>
      <c r="D16" s="12">
        <v>2</v>
      </c>
    </row>
    <row r="17" spans="1:6" ht="17.25" thickTop="1" thickBot="1" x14ac:dyDescent="0.3">
      <c r="A17" s="10"/>
      <c r="C17" s="13" t="s">
        <v>17</v>
      </c>
      <c r="D17" s="12">
        <v>5</v>
      </c>
      <c r="F17" s="2" t="s">
        <v>18</v>
      </c>
    </row>
    <row r="18" spans="1:6" ht="15.75" thickTop="1" x14ac:dyDescent="0.25">
      <c r="A18" s="10"/>
    </row>
    <row r="19" spans="1:6" x14ac:dyDescent="0.25">
      <c r="F19" s="2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6</xdr:col>
                    <xdr:colOff>95250</xdr:colOff>
                    <xdr:row>13</xdr:row>
                    <xdr:rowOff>190500</xdr:rowOff>
                  </from>
                  <to>
                    <xdr:col>13</xdr:col>
                    <xdr:colOff>123825</xdr:colOff>
                    <xdr:row>15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Scroll Bar 2">
              <controlPr defaultSize="0" autoPict="0">
                <anchor moveWithCells="1">
                  <from>
                    <xdr:col>6</xdr:col>
                    <xdr:colOff>104775</xdr:colOff>
                    <xdr:row>16</xdr:row>
                    <xdr:rowOff>47625</xdr:rowOff>
                  </from>
                  <to>
                    <xdr:col>13</xdr:col>
                    <xdr:colOff>133350</xdr:colOff>
                    <xdr:row>17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G26"/>
  <sheetViews>
    <sheetView workbookViewId="0">
      <selection activeCell="K11" sqref="K11"/>
    </sheetView>
  </sheetViews>
  <sheetFormatPr defaultRowHeight="12.75" x14ac:dyDescent="0.2"/>
  <cols>
    <col min="1" max="1" width="15.28515625" style="41" customWidth="1"/>
    <col min="2" max="2" width="15.42578125" style="41" customWidth="1"/>
    <col min="3" max="3" width="12.7109375" style="41" customWidth="1"/>
    <col min="5" max="5" width="15.42578125" customWidth="1"/>
    <col min="6" max="6" width="12.42578125" customWidth="1"/>
    <col min="7" max="7" width="11.28515625" customWidth="1"/>
  </cols>
  <sheetData>
    <row r="1" spans="1:7" ht="15" x14ac:dyDescent="0.25">
      <c r="A1" s="45" t="s">
        <v>2340</v>
      </c>
      <c r="B1" s="46" t="s">
        <v>2343</v>
      </c>
      <c r="C1" s="39" t="s">
        <v>2348</v>
      </c>
      <c r="E1" s="40" t="s">
        <v>2343</v>
      </c>
      <c r="F1" s="40" t="s">
        <v>2342</v>
      </c>
      <c r="G1" s="40" t="s">
        <v>2341</v>
      </c>
    </row>
    <row r="2" spans="1:7" x14ac:dyDescent="0.2">
      <c r="A2" s="48">
        <v>44016</v>
      </c>
      <c r="B2" s="49">
        <v>82.68</v>
      </c>
      <c r="C2" s="50">
        <f>VLOOKUP(B2,$F$2:$G$5,2,1)</f>
        <v>0.1</v>
      </c>
      <c r="E2" s="42" t="s">
        <v>2344</v>
      </c>
      <c r="F2" s="47">
        <v>0</v>
      </c>
      <c r="G2" s="44">
        <v>0</v>
      </c>
    </row>
    <row r="3" spans="1:7" x14ac:dyDescent="0.2">
      <c r="A3" s="48">
        <v>24854</v>
      </c>
      <c r="B3" s="49">
        <v>4.95</v>
      </c>
      <c r="C3" s="50">
        <f t="shared" ref="C3:C26" si="0">VLOOKUP(B3,$F$2:$G$5,2,1)</f>
        <v>0</v>
      </c>
      <c r="E3" s="43" t="s">
        <v>2345</v>
      </c>
      <c r="F3" s="47">
        <v>25</v>
      </c>
      <c r="G3" s="44">
        <v>0.05</v>
      </c>
    </row>
    <row r="4" spans="1:7" x14ac:dyDescent="0.2">
      <c r="A4" s="48">
        <v>37210</v>
      </c>
      <c r="B4" s="49">
        <v>93.98</v>
      </c>
      <c r="C4" s="50">
        <f t="shared" si="0"/>
        <v>0.1</v>
      </c>
      <c r="E4" s="43" t="s">
        <v>2346</v>
      </c>
      <c r="F4" s="47">
        <v>50</v>
      </c>
      <c r="G4" s="44">
        <v>0.1</v>
      </c>
    </row>
    <row r="5" spans="1:7" x14ac:dyDescent="0.2">
      <c r="A5" s="48">
        <v>14622</v>
      </c>
      <c r="B5" s="49">
        <v>27.88</v>
      </c>
      <c r="C5" s="50">
        <f t="shared" si="0"/>
        <v>0.05</v>
      </c>
      <c r="E5" s="43" t="s">
        <v>2347</v>
      </c>
      <c r="F5" s="47">
        <v>100</v>
      </c>
      <c r="G5" s="44">
        <v>0.2</v>
      </c>
    </row>
    <row r="6" spans="1:7" x14ac:dyDescent="0.2">
      <c r="A6" s="48">
        <v>36868</v>
      </c>
      <c r="B6" s="49">
        <v>100.29</v>
      </c>
      <c r="C6" s="50">
        <f t="shared" si="0"/>
        <v>0.2</v>
      </c>
    </row>
    <row r="7" spans="1:7" x14ac:dyDescent="0.2">
      <c r="A7" s="48">
        <v>37375</v>
      </c>
      <c r="B7" s="49">
        <v>88.12</v>
      </c>
      <c r="C7" s="50">
        <f t="shared" si="0"/>
        <v>0.1</v>
      </c>
      <c r="E7" s="41"/>
      <c r="F7" s="41"/>
      <c r="G7" s="41"/>
    </row>
    <row r="8" spans="1:7" x14ac:dyDescent="0.2">
      <c r="A8" s="48">
        <v>45660</v>
      </c>
      <c r="B8" s="49">
        <v>25</v>
      </c>
      <c r="C8" s="50">
        <f t="shared" si="0"/>
        <v>0.05</v>
      </c>
      <c r="E8" s="41"/>
      <c r="F8" s="41"/>
      <c r="G8" s="41"/>
    </row>
    <row r="9" spans="1:7" x14ac:dyDescent="0.2">
      <c r="A9" s="48">
        <v>27305</v>
      </c>
      <c r="B9" s="49">
        <v>20.65</v>
      </c>
      <c r="C9" s="50">
        <f t="shared" si="0"/>
        <v>0</v>
      </c>
      <c r="E9" s="41"/>
      <c r="F9" s="41"/>
      <c r="G9" s="41"/>
    </row>
    <row r="10" spans="1:7" x14ac:dyDescent="0.2">
      <c r="A10" s="48">
        <v>17826</v>
      </c>
      <c r="B10" s="49">
        <v>96.83</v>
      </c>
      <c r="C10" s="50">
        <f t="shared" si="0"/>
        <v>0.1</v>
      </c>
      <c r="E10" s="41"/>
      <c r="F10" s="41"/>
      <c r="G10" s="41"/>
    </row>
    <row r="11" spans="1:7" x14ac:dyDescent="0.2">
      <c r="A11" s="48">
        <v>31194</v>
      </c>
      <c r="B11" s="49">
        <v>17.559999999999999</v>
      </c>
      <c r="C11" s="50">
        <f t="shared" si="0"/>
        <v>0</v>
      </c>
      <c r="E11" s="41"/>
      <c r="F11" s="41"/>
      <c r="G11" s="41"/>
    </row>
    <row r="12" spans="1:7" x14ac:dyDescent="0.2">
      <c r="A12" s="48">
        <v>48711</v>
      </c>
      <c r="B12" s="49">
        <v>190.66</v>
      </c>
      <c r="C12" s="50">
        <f t="shared" si="0"/>
        <v>0.2</v>
      </c>
      <c r="E12" s="41"/>
      <c r="F12" s="41"/>
      <c r="G12" s="41"/>
    </row>
    <row r="13" spans="1:7" x14ac:dyDescent="0.2">
      <c r="A13" s="48">
        <v>20858</v>
      </c>
      <c r="B13" s="49">
        <v>80.89</v>
      </c>
      <c r="C13" s="50">
        <f t="shared" si="0"/>
        <v>0.1</v>
      </c>
      <c r="E13" s="41"/>
      <c r="F13" s="41"/>
      <c r="G13" s="41"/>
    </row>
    <row r="14" spans="1:7" x14ac:dyDescent="0.2">
      <c r="A14" s="48">
        <v>21517</v>
      </c>
      <c r="B14" s="49">
        <v>82.38</v>
      </c>
      <c r="C14" s="50">
        <f t="shared" si="0"/>
        <v>0.1</v>
      </c>
      <c r="E14" s="41"/>
      <c r="F14" s="41"/>
      <c r="G14" s="41"/>
    </row>
    <row r="15" spans="1:7" x14ac:dyDescent="0.2">
      <c r="A15" s="48">
        <v>31271</v>
      </c>
      <c r="B15" s="49">
        <v>49.19</v>
      </c>
      <c r="C15" s="50">
        <f t="shared" si="0"/>
        <v>0.05</v>
      </c>
      <c r="E15" s="41"/>
      <c r="F15" s="41"/>
      <c r="G15" s="41"/>
    </row>
    <row r="16" spans="1:7" x14ac:dyDescent="0.2">
      <c r="A16" s="48">
        <v>37455</v>
      </c>
      <c r="B16" s="49">
        <v>31.05</v>
      </c>
      <c r="C16" s="50">
        <f t="shared" si="0"/>
        <v>0.05</v>
      </c>
      <c r="E16" s="41"/>
      <c r="F16" s="41"/>
      <c r="G16" s="41"/>
    </row>
    <row r="17" spans="1:7" x14ac:dyDescent="0.2">
      <c r="A17" s="48">
        <v>20900</v>
      </c>
      <c r="B17" s="49">
        <v>49.94</v>
      </c>
      <c r="C17" s="50">
        <f t="shared" si="0"/>
        <v>0.05</v>
      </c>
      <c r="E17" s="41"/>
      <c r="F17" s="41"/>
      <c r="G17" s="41"/>
    </row>
    <row r="18" spans="1:7" x14ac:dyDescent="0.2">
      <c r="A18" s="48">
        <v>17275</v>
      </c>
      <c r="B18" s="49">
        <v>114.44</v>
      </c>
      <c r="C18" s="50">
        <f t="shared" si="0"/>
        <v>0.2</v>
      </c>
      <c r="E18" s="41"/>
      <c r="F18" s="41"/>
      <c r="G18" s="41"/>
    </row>
    <row r="19" spans="1:7" x14ac:dyDescent="0.2">
      <c r="A19" s="48">
        <v>20294</v>
      </c>
      <c r="B19" s="49">
        <v>100</v>
      </c>
      <c r="C19" s="50">
        <f t="shared" si="0"/>
        <v>0.2</v>
      </c>
      <c r="E19" s="41"/>
      <c r="F19" s="41"/>
      <c r="G19" s="41"/>
    </row>
    <row r="20" spans="1:7" x14ac:dyDescent="0.2">
      <c r="A20" s="48">
        <v>46458</v>
      </c>
      <c r="B20" s="49">
        <v>25.24</v>
      </c>
      <c r="C20" s="50">
        <f t="shared" si="0"/>
        <v>0.05</v>
      </c>
      <c r="E20" s="41"/>
      <c r="F20" s="41"/>
      <c r="G20" s="41"/>
    </row>
    <row r="21" spans="1:7" x14ac:dyDescent="0.2">
      <c r="A21" s="48">
        <v>26196</v>
      </c>
      <c r="B21" s="49">
        <v>24.42</v>
      </c>
      <c r="C21" s="50">
        <f t="shared" si="0"/>
        <v>0</v>
      </c>
      <c r="E21" s="41"/>
      <c r="F21" s="41"/>
      <c r="G21" s="41"/>
    </row>
    <row r="22" spans="1:7" x14ac:dyDescent="0.2">
      <c r="A22" s="48">
        <v>42833</v>
      </c>
      <c r="B22" s="49">
        <v>184.85</v>
      </c>
      <c r="C22" s="50">
        <f t="shared" si="0"/>
        <v>0.2</v>
      </c>
      <c r="E22" s="41"/>
      <c r="F22" s="41"/>
      <c r="G22" s="41"/>
    </row>
    <row r="23" spans="1:7" x14ac:dyDescent="0.2">
      <c r="A23" s="48">
        <v>25574</v>
      </c>
      <c r="B23" s="49">
        <v>85.92</v>
      </c>
      <c r="C23" s="50">
        <f t="shared" si="0"/>
        <v>0.1</v>
      </c>
      <c r="E23" s="41"/>
      <c r="F23" s="41"/>
      <c r="G23" s="41"/>
    </row>
    <row r="24" spans="1:7" x14ac:dyDescent="0.2">
      <c r="A24" s="48">
        <v>39469</v>
      </c>
      <c r="B24" s="49">
        <v>115.4</v>
      </c>
      <c r="C24" s="50">
        <f t="shared" si="0"/>
        <v>0.2</v>
      </c>
      <c r="E24" s="41"/>
      <c r="F24" s="41"/>
      <c r="G24" s="41"/>
    </row>
    <row r="25" spans="1:7" x14ac:dyDescent="0.2">
      <c r="A25" s="48">
        <v>11163</v>
      </c>
      <c r="B25" s="49">
        <v>89.5</v>
      </c>
      <c r="C25" s="50">
        <f t="shared" si="0"/>
        <v>0.1</v>
      </c>
      <c r="E25" s="41"/>
      <c r="F25" s="41"/>
      <c r="G25" s="41"/>
    </row>
    <row r="26" spans="1:7" x14ac:dyDescent="0.2">
      <c r="A26" s="48">
        <v>45925</v>
      </c>
      <c r="B26" s="49">
        <v>106.32</v>
      </c>
      <c r="C26" s="50">
        <f t="shared" si="0"/>
        <v>0.2</v>
      </c>
      <c r="E26" s="41"/>
      <c r="F26" s="41"/>
      <c r="G26" s="4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H1" zoomScaleNormal="100" workbookViewId="0">
      <selection activeCell="U13" sqref="U13:U15"/>
    </sheetView>
  </sheetViews>
  <sheetFormatPr defaultColWidth="8.85546875" defaultRowHeight="12.75" x14ac:dyDescent="0.2"/>
  <cols>
    <col min="1" max="1" width="3.140625" style="56" customWidth="1"/>
    <col min="2" max="2" width="9.85546875" style="48" bestFit="1" customWidth="1"/>
    <col min="3" max="3" width="8.42578125" style="56" customWidth="1"/>
    <col min="4" max="4" width="24.7109375" style="56" customWidth="1"/>
    <col min="5" max="5" width="22.42578125" style="56" customWidth="1"/>
    <col min="6" max="6" width="15.28515625" style="59" customWidth="1"/>
    <col min="7" max="7" width="15.7109375" style="76" customWidth="1"/>
    <col min="8" max="8" width="15.7109375" style="56" bestFit="1" customWidth="1"/>
    <col min="9" max="9" width="15.7109375" style="56" customWidth="1"/>
    <col min="10" max="10" width="14.7109375" style="56" customWidth="1"/>
    <col min="11" max="11" width="8.140625" style="56" customWidth="1"/>
    <col min="12" max="12" width="8.28515625" style="56" customWidth="1"/>
    <col min="13" max="13" width="21.42578125" style="56" customWidth="1"/>
    <col min="14" max="14" width="23.7109375" style="56" customWidth="1"/>
    <col min="15" max="15" width="12.7109375" style="56" customWidth="1"/>
    <col min="16" max="16" width="0.7109375" style="56" customWidth="1"/>
    <col min="17" max="17" width="16.85546875" style="56" customWidth="1"/>
    <col min="18" max="18" width="15.7109375" style="56" customWidth="1"/>
    <col min="19" max="19" width="13.7109375" style="56" customWidth="1"/>
    <col min="20" max="20" width="0.7109375" style="56" customWidth="1"/>
    <col min="21" max="21" width="23" style="56" customWidth="1"/>
    <col min="22" max="22" width="11.140625" style="48" customWidth="1"/>
    <col min="23" max="23" width="14.5703125" style="56" hidden="1" customWidth="1"/>
    <col min="24" max="16384" width="8.85546875" style="56"/>
  </cols>
  <sheetData>
    <row r="1" spans="2:23" ht="18.600000000000001" customHeight="1" x14ac:dyDescent="0.2">
      <c r="W1" s="56" t="s">
        <v>2363</v>
      </c>
    </row>
    <row r="2" spans="2:23" s="63" customFormat="1" ht="13.9" customHeight="1" x14ac:dyDescent="0.2">
      <c r="B2" s="74" t="s">
        <v>2773</v>
      </c>
      <c r="C2" s="66" t="s">
        <v>2758</v>
      </c>
      <c r="D2" s="66" t="s">
        <v>2757</v>
      </c>
      <c r="E2" s="66" t="s">
        <v>2362</v>
      </c>
      <c r="F2" s="69" t="s">
        <v>2799</v>
      </c>
      <c r="G2" s="77" t="s">
        <v>2776</v>
      </c>
      <c r="H2" s="66" t="s">
        <v>2772</v>
      </c>
      <c r="I2" s="69" t="s">
        <v>2771</v>
      </c>
      <c r="J2" s="66" t="s">
        <v>2768</v>
      </c>
      <c r="K2" s="72"/>
      <c r="L2" s="117" t="s">
        <v>2798</v>
      </c>
      <c r="M2" s="117"/>
      <c r="N2" s="117"/>
      <c r="O2" s="117"/>
      <c r="P2" s="117"/>
      <c r="Q2" s="117"/>
      <c r="R2" s="123" t="s">
        <v>2770</v>
      </c>
      <c r="S2" s="124" t="s">
        <v>2435</v>
      </c>
      <c r="T2" s="125"/>
      <c r="U2" s="125"/>
      <c r="W2" s="56" t="s">
        <v>2366</v>
      </c>
    </row>
    <row r="3" spans="2:23" ht="13.9" customHeight="1" x14ac:dyDescent="0.2">
      <c r="B3" s="65">
        <v>1</v>
      </c>
      <c r="C3" s="57" t="s">
        <v>2741</v>
      </c>
      <c r="D3" s="57" t="s">
        <v>2740</v>
      </c>
      <c r="E3" s="57" t="s">
        <v>2412</v>
      </c>
      <c r="F3" s="61">
        <v>78.539000000000001</v>
      </c>
      <c r="G3" s="78">
        <v>329064917</v>
      </c>
      <c r="H3" s="60">
        <v>3.9329999999999997E-2</v>
      </c>
      <c r="I3" s="58">
        <v>20500000</v>
      </c>
      <c r="J3" s="56" t="str">
        <f>_xlfn.XLOOKUP(Countries[[#This Row],[GDP ($MM)]],GDP_Category[GDP],GDP_Category[Category],,-1)</f>
        <v>Very High</v>
      </c>
      <c r="K3" s="73"/>
      <c r="L3" s="117"/>
      <c r="M3" s="117"/>
      <c r="N3" s="117"/>
      <c r="O3" s="117"/>
      <c r="P3" s="117"/>
      <c r="Q3" s="117"/>
      <c r="R3" s="123"/>
      <c r="S3" s="124"/>
      <c r="T3" s="125"/>
      <c r="U3" s="125"/>
      <c r="V3" s="56"/>
      <c r="W3" s="56" t="s">
        <v>2369</v>
      </c>
    </row>
    <row r="4" spans="2:23" x14ac:dyDescent="0.2">
      <c r="B4" s="65">
        <v>2</v>
      </c>
      <c r="C4" s="57" t="s">
        <v>2446</v>
      </c>
      <c r="D4" s="57" t="s">
        <v>2445</v>
      </c>
      <c r="E4" s="57" t="s">
        <v>2374</v>
      </c>
      <c r="F4" s="61">
        <v>76.47</v>
      </c>
      <c r="G4" s="78">
        <v>1433783686</v>
      </c>
      <c r="H4" s="60">
        <v>4.4170000000000001E-2</v>
      </c>
      <c r="I4" s="58">
        <v>13600000</v>
      </c>
      <c r="J4" s="56" t="str">
        <f>_xlfn.XLOOKUP(Countries[[#This Row],[GDP ($MM)]],GDP_Category[GDP],GDP_Category[Category],,-1)</f>
        <v>Very High</v>
      </c>
      <c r="V4" s="56"/>
      <c r="W4" s="56" t="s">
        <v>2372</v>
      </c>
    </row>
    <row r="5" spans="2:23" ht="13.5" thickBot="1" x14ac:dyDescent="0.25">
      <c r="B5" s="65">
        <v>3</v>
      </c>
      <c r="C5" s="57" t="s">
        <v>2549</v>
      </c>
      <c r="D5" s="57" t="s">
        <v>2548</v>
      </c>
      <c r="E5" s="57" t="s">
        <v>2374</v>
      </c>
      <c r="F5" s="61">
        <v>84.099800000000002</v>
      </c>
      <c r="G5" s="78">
        <v>126860301</v>
      </c>
      <c r="H5" s="60">
        <v>2.445E-2</v>
      </c>
      <c r="I5" s="58">
        <v>4970000</v>
      </c>
      <c r="J5" s="56" t="str">
        <f>_xlfn.XLOOKUP(Countries[[#This Row],[GDP ($MM)]],GDP_Category[GDP],GDP_Category[Category],,-1)</f>
        <v>High</v>
      </c>
      <c r="K5" s="73"/>
      <c r="L5" s="110" t="s">
        <v>2774</v>
      </c>
      <c r="M5" s="111"/>
      <c r="N5" s="111"/>
      <c r="O5" s="112"/>
      <c r="P5" s="75"/>
      <c r="Q5" s="120" t="s">
        <v>2775</v>
      </c>
      <c r="R5" s="121"/>
      <c r="S5" s="122"/>
      <c r="U5" s="126" t="s">
        <v>2771</v>
      </c>
      <c r="V5"/>
      <c r="W5" s="56" t="s">
        <v>2375</v>
      </c>
    </row>
    <row r="6" spans="2:23" ht="15" customHeight="1" thickTop="1" thickBot="1" x14ac:dyDescent="0.25">
      <c r="B6" s="65">
        <v>4</v>
      </c>
      <c r="C6" s="57" t="s">
        <v>2503</v>
      </c>
      <c r="D6" s="57" t="s">
        <v>2502</v>
      </c>
      <c r="E6" s="57" t="s">
        <v>2368</v>
      </c>
      <c r="F6" s="61">
        <v>80.990200000000002</v>
      </c>
      <c r="G6" s="78">
        <v>83517045</v>
      </c>
      <c r="H6" s="60">
        <v>3.4249999999999996E-2</v>
      </c>
      <c r="I6" s="58">
        <v>4000000</v>
      </c>
      <c r="J6" s="56" t="str">
        <f>_xlfn.XLOOKUP(Countries[[#This Row],[GDP ($MM)]],GDP_Category[GDP],GDP_Category[Category],,-1)</f>
        <v>High</v>
      </c>
      <c r="K6" s="73"/>
      <c r="L6" s="113" t="s">
        <v>2804</v>
      </c>
      <c r="M6" s="114"/>
      <c r="N6" s="79" t="s">
        <v>2362</v>
      </c>
      <c r="O6" s="90" t="s">
        <v>2758</v>
      </c>
      <c r="P6" s="81"/>
      <c r="Q6" s="82" t="s">
        <v>2799</v>
      </c>
      <c r="R6" s="80" t="s">
        <v>2776</v>
      </c>
      <c r="S6" s="82" t="s">
        <v>2772</v>
      </c>
      <c r="U6" s="127"/>
      <c r="V6" s="56"/>
      <c r="W6" s="56" t="s">
        <v>2377</v>
      </c>
    </row>
    <row r="7" spans="2:23" ht="13.9" customHeight="1" thickTop="1" x14ac:dyDescent="0.2">
      <c r="B7" s="65">
        <v>5</v>
      </c>
      <c r="C7" s="57" t="s">
        <v>2739</v>
      </c>
      <c r="D7" s="57" t="s">
        <v>2738</v>
      </c>
      <c r="E7" s="57" t="s">
        <v>2368</v>
      </c>
      <c r="F7" s="61">
        <v>81.156099999999995</v>
      </c>
      <c r="G7" s="78">
        <v>67530172</v>
      </c>
      <c r="H7" s="60">
        <v>3.9539999999999999E-2</v>
      </c>
      <c r="I7" s="58">
        <v>2830000</v>
      </c>
      <c r="J7" s="56" t="str">
        <f>_xlfn.XLOOKUP(Countries[[#This Row],[GDP ($MM)]],GDP_Category[GDP],GDP_Category[Category],,-1)</f>
        <v>High</v>
      </c>
      <c r="K7" s="73"/>
      <c r="L7" s="115" t="str">
        <f>_xlfn.XLOOKUP($S$2,Countries[Country],Countries[Country],"-",2)</f>
        <v>Canada</v>
      </c>
      <c r="M7" s="116"/>
      <c r="N7" s="89" t="str">
        <f>_xlfn.XLOOKUP($S$2,Countries[Country],Countries[Region])</f>
        <v>North America</v>
      </c>
      <c r="O7" s="89" t="str">
        <f>_xlfn.XLOOKUP($S$2,Countries[Country],Countries[Code])</f>
        <v>CAN</v>
      </c>
      <c r="P7" s="75"/>
      <c r="Q7" s="84" cm="1">
        <f t="array" ref="Q7:S7">_xlfn.XLOOKUP($S$2,Countries[Country],Countries[[Life Expectancy]:[Unemployment]])</f>
        <v>82.248999999999995</v>
      </c>
      <c r="R7" s="85">
        <v>37411047</v>
      </c>
      <c r="S7" s="86">
        <v>5.9200000000000003E-2</v>
      </c>
      <c r="U7" s="128">
        <f>_xlfn.XLOOKUP($S$2,Countries[Country],Countries[GDP ($MM)])</f>
        <v>1710000</v>
      </c>
      <c r="V7" s="56"/>
      <c r="W7" s="56" t="s">
        <v>2380</v>
      </c>
    </row>
    <row r="8" spans="2:23" ht="13.9" customHeight="1" x14ac:dyDescent="0.2">
      <c r="B8" s="65">
        <v>6</v>
      </c>
      <c r="C8" s="57" t="s">
        <v>2494</v>
      </c>
      <c r="D8" s="57" t="s">
        <v>2493</v>
      </c>
      <c r="E8" s="57" t="s">
        <v>2368</v>
      </c>
      <c r="F8" s="61">
        <v>82.5244</v>
      </c>
      <c r="G8" s="78">
        <v>65129728</v>
      </c>
      <c r="H8" s="60">
        <v>9.1799999999999993E-2</v>
      </c>
      <c r="I8" s="58">
        <v>2780000</v>
      </c>
      <c r="J8" s="56" t="str">
        <f>_xlfn.XLOOKUP(Countries[[#This Row],[GDP ($MM)]],GDP_Category[GDP],GDP_Category[Category],,-1)</f>
        <v>High</v>
      </c>
      <c r="K8" s="70"/>
      <c r="L8" s="71"/>
      <c r="N8" s="73"/>
      <c r="U8" s="129"/>
      <c r="V8" s="56"/>
      <c r="W8" s="56" t="s">
        <v>2383</v>
      </c>
    </row>
    <row r="9" spans="2:23" ht="15" customHeight="1" thickBot="1" x14ac:dyDescent="0.25">
      <c r="B9" s="65">
        <v>7</v>
      </c>
      <c r="C9" s="57" t="s">
        <v>2532</v>
      </c>
      <c r="D9" s="57" t="s">
        <v>2531</v>
      </c>
      <c r="E9" s="57" t="s">
        <v>2365</v>
      </c>
      <c r="F9" s="61">
        <v>69.165000000000006</v>
      </c>
      <c r="G9" s="78">
        <v>1366417754</v>
      </c>
      <c r="H9" s="60">
        <v>2.5510000000000001E-2</v>
      </c>
      <c r="I9" s="58">
        <v>2730000</v>
      </c>
      <c r="J9" s="56" t="str">
        <f>_xlfn.XLOOKUP(Countries[[#This Row],[GDP ($MM)]],GDP_Category[GDP],GDP_Category[Category],,-1)</f>
        <v>High</v>
      </c>
      <c r="K9" s="73"/>
      <c r="L9" s="107" t="s">
        <v>2800</v>
      </c>
      <c r="M9" s="108"/>
      <c r="N9" s="109"/>
      <c r="O9"/>
      <c r="U9" s="129"/>
      <c r="W9" s="56" t="s">
        <v>2385</v>
      </c>
    </row>
    <row r="10" spans="2:23" ht="15" customHeight="1" thickTop="1" thickBot="1" x14ac:dyDescent="0.25">
      <c r="B10" s="65">
        <v>8</v>
      </c>
      <c r="C10" s="57" t="s">
        <v>2545</v>
      </c>
      <c r="D10" s="57" t="s">
        <v>2544</v>
      </c>
      <c r="E10" s="57" t="s">
        <v>2368</v>
      </c>
      <c r="F10" s="61">
        <v>83.243899999999996</v>
      </c>
      <c r="G10" s="78">
        <v>60550075</v>
      </c>
      <c r="H10" s="60">
        <v>1.2500000000000001E-2</v>
      </c>
      <c r="I10" s="58">
        <v>2070000</v>
      </c>
      <c r="J10" s="56" t="str">
        <f>_xlfn.XLOOKUP(Countries[[#This Row],[GDP ($MM)]],GDP_Category[GDP],GDP_Category[Category],,-1)</f>
        <v>High</v>
      </c>
      <c r="K10" s="73"/>
      <c r="L10" s="83" t="s">
        <v>2773</v>
      </c>
      <c r="M10" s="83" t="s">
        <v>2757</v>
      </c>
      <c r="N10" s="83" t="s">
        <v>2771</v>
      </c>
      <c r="O10"/>
      <c r="W10" s="56" t="s">
        <v>2387</v>
      </c>
    </row>
    <row r="11" spans="2:23" ht="14.45" customHeight="1" thickBot="1" x14ac:dyDescent="0.25">
      <c r="B11" s="65">
        <v>9</v>
      </c>
      <c r="C11" s="57" t="s">
        <v>2422</v>
      </c>
      <c r="D11" s="57" t="s">
        <v>2421</v>
      </c>
      <c r="E11" s="57" t="s">
        <v>2382</v>
      </c>
      <c r="F11" s="61">
        <v>75.456000000000003</v>
      </c>
      <c r="G11" s="78">
        <v>211049527</v>
      </c>
      <c r="H11" s="60">
        <v>0.12544</v>
      </c>
      <c r="I11" s="58">
        <v>1870000</v>
      </c>
      <c r="J11" s="56" t="str">
        <f>_xlfn.XLOOKUP(Countries[[#This Row],[GDP ($MM)]],GDP_Category[GDP],GDP_Category[Category],,-1)</f>
        <v>High</v>
      </c>
      <c r="K11" s="73"/>
      <c r="L11" s="87">
        <f>IF(_xlfn.XLOOKUP($S$2,Countries[Country],Countries[Index])&lt;=5,1,IF(_xlfn.XLOOKUP($S$2,Countries[Country],Countries[Index])&gt;=201,195,_xlfn.XLOOKUP($S$2,Countries[Country],Countries[Index])-5))</f>
        <v>5</v>
      </c>
      <c r="M11" s="87" t="str" cm="1">
        <f t="array" ref="M11:M21">_xlfn.XLOOKUP(L11:L21,Countries[Index],Countries[Country])</f>
        <v>United Kingdom</v>
      </c>
      <c r="N11" s="88" cm="1">
        <f t="array" ref="N11:N21">_xlfn.XLOOKUP(L11:L21,Countries[Index],_xlfn.XLOOKUP($N$10,Countries[#Headers],Countries[]))</f>
        <v>2830000</v>
      </c>
      <c r="O11"/>
      <c r="U11" s="126" t="s">
        <v>2805</v>
      </c>
      <c r="W11" s="56" t="s">
        <v>2803</v>
      </c>
    </row>
    <row r="12" spans="2:23" ht="14.45" customHeight="1" thickBot="1" x14ac:dyDescent="0.25">
      <c r="B12" s="65">
        <v>10</v>
      </c>
      <c r="C12" s="57" t="s">
        <v>2436</v>
      </c>
      <c r="D12" s="57" t="s">
        <v>2435</v>
      </c>
      <c r="E12" s="57" t="s">
        <v>2412</v>
      </c>
      <c r="F12" s="61">
        <v>82.248999999999995</v>
      </c>
      <c r="G12" s="78">
        <v>37411047</v>
      </c>
      <c r="H12" s="60">
        <v>5.9200000000000003E-2</v>
      </c>
      <c r="I12" s="58">
        <v>1710000</v>
      </c>
      <c r="J12" s="56" t="str">
        <f>_xlfn.XLOOKUP(Countries[[#This Row],[GDP ($MM)]],GDP_Category[GDP],GDP_Category[Category],,-1)</f>
        <v>High</v>
      </c>
      <c r="K12" s="73"/>
      <c r="L12" s="87">
        <f>L11+1</f>
        <v>6</v>
      </c>
      <c r="M12" s="87" t="str">
        <v>France</v>
      </c>
      <c r="N12" s="88">
        <v>2780000</v>
      </c>
      <c r="U12" s="127"/>
      <c r="W12" s="56" t="s">
        <v>2389</v>
      </c>
    </row>
    <row r="13" spans="2:23" ht="14.45" customHeight="1" thickTop="1" thickBot="1" x14ac:dyDescent="0.25">
      <c r="B13" s="65">
        <v>11</v>
      </c>
      <c r="C13" s="57" t="s">
        <v>2662</v>
      </c>
      <c r="D13" s="57" t="s">
        <v>2777</v>
      </c>
      <c r="E13" s="57" t="s">
        <v>2368</v>
      </c>
      <c r="F13" s="61">
        <v>72.119</v>
      </c>
      <c r="G13" s="78">
        <v>145872256</v>
      </c>
      <c r="H13" s="60">
        <v>4.7439999999999996E-2</v>
      </c>
      <c r="I13" s="58">
        <v>1660000</v>
      </c>
      <c r="J13" s="56" t="str">
        <f>_xlfn.XLOOKUP(Countries[[#This Row],[GDP ($MM)]],GDP_Category[GDP],GDP_Category[Category],,-1)</f>
        <v>High</v>
      </c>
      <c r="K13" s="73"/>
      <c r="L13" s="87">
        <f t="shared" ref="L13:L21" si="0">L12+1</f>
        <v>7</v>
      </c>
      <c r="M13" s="87" t="str">
        <v>India</v>
      </c>
      <c r="N13" s="88">
        <v>2730000</v>
      </c>
      <c r="U13" s="130">
        <f>_xlfn.XLOOKUP($S$2,Countries[Country],Countries[Index])</f>
        <v>10</v>
      </c>
      <c r="W13" s="56" t="s">
        <v>2391</v>
      </c>
    </row>
    <row r="14" spans="2:23" ht="14.45" customHeight="1" thickBot="1" x14ac:dyDescent="0.25">
      <c r="B14" s="65">
        <v>12</v>
      </c>
      <c r="C14" s="57" t="s">
        <v>2558</v>
      </c>
      <c r="D14" s="57" t="s">
        <v>2629</v>
      </c>
      <c r="E14" s="57" t="s">
        <v>2374</v>
      </c>
      <c r="F14" s="61">
        <v>71.91</v>
      </c>
      <c r="G14" s="78">
        <v>25666161</v>
      </c>
      <c r="H14" s="60">
        <v>3.7949999999999998E-2</v>
      </c>
      <c r="I14" s="58">
        <v>1620000</v>
      </c>
      <c r="J14" s="56" t="str">
        <f>_xlfn.XLOOKUP(Countries[[#This Row],[GDP ($MM)]],GDP_Category[GDP],GDP_Category[Category],,-1)</f>
        <v>High</v>
      </c>
      <c r="K14" s="73"/>
      <c r="L14" s="87">
        <f t="shared" si="0"/>
        <v>8</v>
      </c>
      <c r="M14" s="87" t="str">
        <v>Italy</v>
      </c>
      <c r="N14" s="88">
        <v>2070000</v>
      </c>
      <c r="U14" s="131"/>
      <c r="W14" s="56" t="s">
        <v>2393</v>
      </c>
    </row>
    <row r="15" spans="2:23" ht="14.45" customHeight="1" thickBot="1" x14ac:dyDescent="0.25">
      <c r="B15" s="65">
        <v>13</v>
      </c>
      <c r="C15" s="57" t="s">
        <v>2695</v>
      </c>
      <c r="D15" s="57" t="s">
        <v>2694</v>
      </c>
      <c r="E15" s="57" t="s">
        <v>2368</v>
      </c>
      <c r="F15" s="61">
        <v>83.329300000000003</v>
      </c>
      <c r="G15" s="78">
        <v>46736776</v>
      </c>
      <c r="H15" s="60">
        <v>0.15487000000000001</v>
      </c>
      <c r="I15" s="58">
        <v>1430000</v>
      </c>
      <c r="J15" s="56" t="str">
        <f>_xlfn.XLOOKUP(Countries[[#This Row],[GDP ($MM)]],GDP_Category[GDP],GDP_Category[Category],,-1)</f>
        <v>High</v>
      </c>
      <c r="K15" s="73"/>
      <c r="L15" s="87">
        <f t="shared" si="0"/>
        <v>9</v>
      </c>
      <c r="M15" s="87" t="str">
        <v>Brazil</v>
      </c>
      <c r="N15" s="88">
        <v>1870000</v>
      </c>
      <c r="U15" s="131"/>
      <c r="W15" s="56" t="s">
        <v>2760</v>
      </c>
    </row>
    <row r="16" spans="2:23" ht="13.5" thickBot="1" x14ac:dyDescent="0.25">
      <c r="B16" s="65">
        <v>14</v>
      </c>
      <c r="C16" s="57" t="s">
        <v>2390</v>
      </c>
      <c r="D16" s="57" t="s">
        <v>2389</v>
      </c>
      <c r="E16" s="57" t="s">
        <v>2374</v>
      </c>
      <c r="F16" s="61">
        <v>82.497600000000006</v>
      </c>
      <c r="G16" s="78">
        <v>25203198</v>
      </c>
      <c r="H16" s="60">
        <v>5.3869999999999994E-2</v>
      </c>
      <c r="I16" s="58">
        <v>1430000</v>
      </c>
      <c r="J16" s="56" t="str">
        <f>_xlfn.XLOOKUP(Countries[[#This Row],[GDP ($MM)]],GDP_Category[GDP],GDP_Category[Category],,-1)</f>
        <v>High</v>
      </c>
      <c r="K16" s="73"/>
      <c r="L16" s="87">
        <f t="shared" si="0"/>
        <v>10</v>
      </c>
      <c r="M16" s="87" t="str">
        <v>Canada</v>
      </c>
      <c r="N16" s="88">
        <v>1710000</v>
      </c>
      <c r="W16" s="56" t="s">
        <v>2396</v>
      </c>
    </row>
    <row r="17" spans="2:23" ht="14.45" customHeight="1" thickBot="1" x14ac:dyDescent="0.25">
      <c r="B17" s="65">
        <v>15</v>
      </c>
      <c r="C17" s="57" t="s">
        <v>2598</v>
      </c>
      <c r="D17" s="57" t="s">
        <v>2597</v>
      </c>
      <c r="E17" s="57" t="s">
        <v>2382</v>
      </c>
      <c r="F17" s="61">
        <v>74.947000000000003</v>
      </c>
      <c r="G17" s="78">
        <v>127575529</v>
      </c>
      <c r="H17" s="60">
        <v>3.322E-2</v>
      </c>
      <c r="I17" s="58">
        <v>1220000</v>
      </c>
      <c r="J17" s="56" t="str">
        <f>_xlfn.XLOOKUP(Countries[[#This Row],[GDP ($MM)]],GDP_Category[GDP],GDP_Category[Category],,-1)</f>
        <v>High</v>
      </c>
      <c r="K17" s="73"/>
      <c r="L17" s="87">
        <f t="shared" si="0"/>
        <v>11</v>
      </c>
      <c r="M17" s="87" t="str">
        <v>Russia</v>
      </c>
      <c r="N17" s="88">
        <v>1660000</v>
      </c>
      <c r="U17" s="126" t="s">
        <v>2768</v>
      </c>
      <c r="W17" s="56" t="s">
        <v>2398</v>
      </c>
    </row>
    <row r="18" spans="2:23" ht="14.45" customHeight="1" thickBot="1" x14ac:dyDescent="0.25">
      <c r="B18" s="65">
        <v>16</v>
      </c>
      <c r="C18" s="57" t="s">
        <v>2534</v>
      </c>
      <c r="D18" s="57" t="s">
        <v>2533</v>
      </c>
      <c r="E18" s="57" t="s">
        <v>2374</v>
      </c>
      <c r="F18" s="61">
        <v>71.281999999999996</v>
      </c>
      <c r="G18" s="78">
        <v>270625568</v>
      </c>
      <c r="H18" s="60">
        <v>4.2999999999999997E-2</v>
      </c>
      <c r="I18" s="58">
        <v>1040000</v>
      </c>
      <c r="J18" s="56" t="str">
        <f>_xlfn.XLOOKUP(Countries[[#This Row],[GDP ($MM)]],GDP_Category[GDP],GDP_Category[Category],,-1)</f>
        <v>High</v>
      </c>
      <c r="K18" s="73"/>
      <c r="L18" s="87">
        <f t="shared" si="0"/>
        <v>12</v>
      </c>
      <c r="M18" s="87" t="str">
        <v>North Korea</v>
      </c>
      <c r="N18" s="88">
        <v>1620000</v>
      </c>
      <c r="U18" s="127"/>
      <c r="W18" s="56" t="s">
        <v>2400</v>
      </c>
    </row>
    <row r="19" spans="2:23" ht="14.45" customHeight="1" thickTop="1" thickBot="1" x14ac:dyDescent="0.25">
      <c r="B19" s="65">
        <v>17</v>
      </c>
      <c r="C19" s="57" t="s">
        <v>2618</v>
      </c>
      <c r="D19" s="57" t="s">
        <v>2617</v>
      </c>
      <c r="E19" s="57" t="s">
        <v>2368</v>
      </c>
      <c r="F19" s="61">
        <v>81.561000000000007</v>
      </c>
      <c r="G19" s="78">
        <v>17097130</v>
      </c>
      <c r="H19" s="60">
        <v>3.8800000000000001E-2</v>
      </c>
      <c r="I19" s="58">
        <v>914000</v>
      </c>
      <c r="J19" s="56" t="str">
        <f>_xlfn.XLOOKUP(Countries[[#This Row],[GDP ($MM)]],GDP_Category[GDP],GDP_Category[Category],,-1)</f>
        <v>Upper Middle</v>
      </c>
      <c r="K19" s="73"/>
      <c r="L19" s="87">
        <f t="shared" si="0"/>
        <v>13</v>
      </c>
      <c r="M19" s="87" t="str">
        <v>Spain</v>
      </c>
      <c r="N19" s="88">
        <v>1430000</v>
      </c>
      <c r="U19" s="118" t="str">
        <f>_xlfn.XLOOKUP($S$2,Countries[Country],Countries[GDP Category])</f>
        <v>High</v>
      </c>
      <c r="W19" s="56" t="s">
        <v>2402</v>
      </c>
    </row>
    <row r="20" spans="2:23" ht="14.45" customHeight="1" thickBot="1" x14ac:dyDescent="0.25">
      <c r="B20" s="65">
        <v>18</v>
      </c>
      <c r="C20" s="57" t="s">
        <v>2671</v>
      </c>
      <c r="D20" s="57" t="s">
        <v>2670</v>
      </c>
      <c r="E20" s="57" t="s">
        <v>2371</v>
      </c>
      <c r="F20" s="61">
        <v>74.873999999999995</v>
      </c>
      <c r="G20" s="78">
        <v>34268528</v>
      </c>
      <c r="H20" s="60">
        <v>5.9189999999999993E-2</v>
      </c>
      <c r="I20" s="58">
        <v>782000</v>
      </c>
      <c r="J20" s="56" t="str">
        <f>_xlfn.XLOOKUP(Countries[[#This Row],[GDP ($MM)]],GDP_Category[GDP],GDP_Category[Category],,-1)</f>
        <v>Upper Middle</v>
      </c>
      <c r="K20" s="73"/>
      <c r="L20" s="87">
        <f t="shared" si="0"/>
        <v>14</v>
      </c>
      <c r="M20" s="95" t="str">
        <v>Australia</v>
      </c>
      <c r="N20" s="94">
        <v>1430000</v>
      </c>
      <c r="U20" s="119"/>
      <c r="W20" s="56" t="s">
        <v>2404</v>
      </c>
    </row>
    <row r="21" spans="2:23" ht="14.45" customHeight="1" thickBot="1" x14ac:dyDescent="0.25">
      <c r="B21" s="65">
        <v>19</v>
      </c>
      <c r="C21" s="57" t="s">
        <v>2725</v>
      </c>
      <c r="D21" s="57" t="s">
        <v>2724</v>
      </c>
      <c r="E21" s="57" t="s">
        <v>2368</v>
      </c>
      <c r="F21" s="61">
        <v>77.161000000000001</v>
      </c>
      <c r="G21" s="78">
        <v>83429615</v>
      </c>
      <c r="H21" s="60">
        <v>1.8950000000000002E-2</v>
      </c>
      <c r="I21" s="58">
        <v>767000</v>
      </c>
      <c r="J21" s="56" t="str">
        <f>_xlfn.XLOOKUP(Countries[[#This Row],[GDP ($MM)]],GDP_Category[GDP],GDP_Category[Category],,-1)</f>
        <v>Upper Middle</v>
      </c>
      <c r="L21" s="87">
        <f t="shared" si="0"/>
        <v>15</v>
      </c>
      <c r="M21" s="95" t="str">
        <v>Mexico</v>
      </c>
      <c r="N21" s="94">
        <v>1220000</v>
      </c>
      <c r="U21" s="119"/>
      <c r="W21" s="56" t="s">
        <v>2406</v>
      </c>
    </row>
    <row r="22" spans="2:23" ht="14.45" customHeight="1" x14ac:dyDescent="0.2">
      <c r="B22" s="65">
        <v>20</v>
      </c>
      <c r="C22" s="57" t="s">
        <v>2708</v>
      </c>
      <c r="D22" s="57" t="s">
        <v>2707</v>
      </c>
      <c r="E22" s="57" t="s">
        <v>2368</v>
      </c>
      <c r="F22" s="61">
        <v>83.602400000000003</v>
      </c>
      <c r="G22" s="78">
        <v>8591365</v>
      </c>
      <c r="H22" s="60">
        <v>4.8829999999999998E-2</v>
      </c>
      <c r="I22" s="58">
        <v>706000</v>
      </c>
      <c r="J22" s="56" t="str">
        <f>_xlfn.XLOOKUP(Countries[[#This Row],[GDP ($MM)]],GDP_Category[GDP],GDP_Category[Category],,-1)</f>
        <v>Upper Middle</v>
      </c>
      <c r="W22" s="56" t="s">
        <v>2408</v>
      </c>
    </row>
    <row r="23" spans="2:23" x14ac:dyDescent="0.2">
      <c r="B23" s="65">
        <v>21</v>
      </c>
      <c r="C23" s="57" t="s">
        <v>2653</v>
      </c>
      <c r="D23" s="57" t="s">
        <v>2652</v>
      </c>
      <c r="E23" s="57" t="s">
        <v>2368</v>
      </c>
      <c r="F23" s="61">
        <v>77.851200000000006</v>
      </c>
      <c r="G23" s="78">
        <v>37887768</v>
      </c>
      <c r="H23" s="60">
        <v>3.6729999999999999E-2</v>
      </c>
      <c r="I23" s="58">
        <v>586000</v>
      </c>
      <c r="J23" s="56" t="str">
        <f>_xlfn.XLOOKUP(Countries[[#This Row],[GDP ($MM)]],GDP_Category[GDP],GDP_Category[Category],,-1)</f>
        <v>Upper Middle</v>
      </c>
      <c r="W23" s="56" t="s">
        <v>2410</v>
      </c>
    </row>
    <row r="24" spans="2:23" x14ac:dyDescent="0.2">
      <c r="B24" s="65">
        <v>22</v>
      </c>
      <c r="C24" s="57" t="s">
        <v>2706</v>
      </c>
      <c r="D24" s="57" t="s">
        <v>2705</v>
      </c>
      <c r="E24" s="57" t="s">
        <v>2368</v>
      </c>
      <c r="F24" s="61">
        <v>82.307299999999998</v>
      </c>
      <c r="G24" s="78">
        <v>10036379</v>
      </c>
      <c r="H24" s="60">
        <v>6.4439999999999997E-2</v>
      </c>
      <c r="I24" s="58">
        <v>551000</v>
      </c>
      <c r="J24" s="56" t="str">
        <f>_xlfn.XLOOKUP(Countries[[#This Row],[GDP ($MM)]],GDP_Category[GDP],GDP_Category[Category],,-1)</f>
        <v>Upper Middle</v>
      </c>
      <c r="W24" s="56" t="s">
        <v>2413</v>
      </c>
    </row>
    <row r="25" spans="2:23" x14ac:dyDescent="0.2">
      <c r="B25" s="65">
        <v>23</v>
      </c>
      <c r="C25" s="57" t="s">
        <v>2405</v>
      </c>
      <c r="D25" s="57" t="s">
        <v>2404</v>
      </c>
      <c r="E25" s="57" t="s">
        <v>2368</v>
      </c>
      <c r="F25" s="61">
        <v>81.438999999999993</v>
      </c>
      <c r="G25" s="78">
        <v>11539328</v>
      </c>
      <c r="H25" s="60">
        <v>6.3230000000000008E-2</v>
      </c>
      <c r="I25" s="58">
        <v>532000</v>
      </c>
      <c r="J25" s="56" t="str">
        <f>_xlfn.XLOOKUP(Countries[[#This Row],[GDP ($MM)]],GDP_Category[GDP],GDP_Category[Category],,-1)</f>
        <v>Upper Middle</v>
      </c>
      <c r="W25" s="56" t="s">
        <v>2415</v>
      </c>
    </row>
    <row r="26" spans="2:23" x14ac:dyDescent="0.2">
      <c r="B26" s="65">
        <v>24</v>
      </c>
      <c r="C26" s="57" t="s">
        <v>2384</v>
      </c>
      <c r="D26" s="57" t="s">
        <v>2383</v>
      </c>
      <c r="E26" s="57" t="s">
        <v>2382</v>
      </c>
      <c r="F26" s="61">
        <v>76.372</v>
      </c>
      <c r="G26" s="78">
        <v>44780677</v>
      </c>
      <c r="H26" s="60">
        <v>9.4830000000000012E-2</v>
      </c>
      <c r="I26" s="58">
        <v>518000</v>
      </c>
      <c r="J26" s="56" t="str">
        <f>_xlfn.XLOOKUP(Countries[[#This Row],[GDP ($MM)]],GDP_Category[GDP],GDP_Category[Category],,-1)</f>
        <v>Upper Middle</v>
      </c>
      <c r="W26" s="56" t="s">
        <v>2417</v>
      </c>
    </row>
    <row r="27" spans="2:23" x14ac:dyDescent="0.2">
      <c r="B27" s="65">
        <v>25</v>
      </c>
      <c r="C27" s="57" t="s">
        <v>2715</v>
      </c>
      <c r="D27" s="57" t="s">
        <v>2714</v>
      </c>
      <c r="E27" s="57" t="s">
        <v>2374</v>
      </c>
      <c r="F27" s="61">
        <v>76.683000000000007</v>
      </c>
      <c r="G27" s="78">
        <v>69037513</v>
      </c>
      <c r="H27" s="60">
        <v>6.6499999999999997E-3</v>
      </c>
      <c r="I27" s="58">
        <v>505000</v>
      </c>
      <c r="J27" s="56" t="str">
        <f>_xlfn.XLOOKUP(Countries[[#This Row],[GDP ($MM)]],GDP_Category[GDP],GDP_Category[Category],,-1)</f>
        <v>Upper Middle</v>
      </c>
      <c r="W27" s="56" t="s">
        <v>2419</v>
      </c>
    </row>
    <row r="28" spans="2:23" x14ac:dyDescent="0.2">
      <c r="B28" s="65">
        <v>26</v>
      </c>
      <c r="C28" s="57" t="s">
        <v>2392</v>
      </c>
      <c r="D28" s="57" t="s">
        <v>2391</v>
      </c>
      <c r="E28" s="57" t="s">
        <v>2368</v>
      </c>
      <c r="F28" s="61">
        <v>81.641499999999994</v>
      </c>
      <c r="G28" s="78">
        <v>8955102</v>
      </c>
      <c r="H28" s="60">
        <v>4.7859999999999993E-2</v>
      </c>
      <c r="I28" s="58">
        <v>456000</v>
      </c>
      <c r="J28" s="56" t="str">
        <f>_xlfn.XLOOKUP(Countries[[#This Row],[GDP ($MM)]],GDP_Category[GDP],GDP_Category[Category],,-1)</f>
        <v>Upper Middle</v>
      </c>
      <c r="W28" s="56" t="s">
        <v>2421</v>
      </c>
    </row>
    <row r="29" spans="2:23" x14ac:dyDescent="0.2">
      <c r="B29" s="65">
        <v>27</v>
      </c>
      <c r="C29" s="57" t="s">
        <v>2635</v>
      </c>
      <c r="D29" s="57" t="s">
        <v>2634</v>
      </c>
      <c r="E29" s="57" t="s">
        <v>2368</v>
      </c>
      <c r="F29" s="61">
        <v>82.509799999999998</v>
      </c>
      <c r="G29" s="78">
        <v>5378857</v>
      </c>
      <c r="H29" s="60">
        <v>3.9190000000000003E-2</v>
      </c>
      <c r="I29" s="58">
        <v>435000</v>
      </c>
      <c r="J29" s="56" t="str">
        <f>_xlfn.XLOOKUP(Countries[[#This Row],[GDP ($MM)]],GDP_Category[GDP],GDP_Category[Category],,-1)</f>
        <v>Upper Middle</v>
      </c>
      <c r="W29" s="56" t="s">
        <v>2790</v>
      </c>
    </row>
    <row r="30" spans="2:23" x14ac:dyDescent="0.2">
      <c r="B30" s="65">
        <v>28</v>
      </c>
      <c r="C30" s="57" t="s">
        <v>2737</v>
      </c>
      <c r="D30" s="57" t="s">
        <v>2736</v>
      </c>
      <c r="E30" s="57" t="s">
        <v>2371</v>
      </c>
      <c r="F30" s="61">
        <v>77.647000000000006</v>
      </c>
      <c r="G30" s="78">
        <v>9770529</v>
      </c>
      <c r="H30" s="60">
        <v>2.5750000000000002E-2</v>
      </c>
      <c r="I30" s="58">
        <v>414000</v>
      </c>
      <c r="J30" s="56" t="str">
        <f>_xlfn.XLOOKUP(Countries[[#This Row],[GDP ($MM)]],GDP_Category[GDP],GDP_Category[Category],,-1)</f>
        <v>Upper Middle</v>
      </c>
      <c r="W30" s="56" t="s">
        <v>2424</v>
      </c>
    </row>
    <row r="31" spans="2:23" x14ac:dyDescent="0.2">
      <c r="B31" s="65">
        <v>29</v>
      </c>
      <c r="C31" s="57" t="s">
        <v>2628</v>
      </c>
      <c r="D31" s="57" t="s">
        <v>2627</v>
      </c>
      <c r="E31" s="57" t="s">
        <v>2379</v>
      </c>
      <c r="F31" s="61">
        <v>53.95</v>
      </c>
      <c r="G31" s="78">
        <v>200963599</v>
      </c>
      <c r="H31" s="60">
        <v>6.2600000000000003E-2</v>
      </c>
      <c r="I31" s="58">
        <v>397000</v>
      </c>
      <c r="J31" s="56" t="str">
        <f>_xlfn.XLOOKUP(Countries[[#This Row],[GDP ($MM)]],GDP_Category[GDP],GDP_Category[Category],,-1)</f>
        <v>Upper Middle</v>
      </c>
      <c r="W31" s="56" t="s">
        <v>2426</v>
      </c>
    </row>
    <row r="32" spans="2:23" x14ac:dyDescent="0.2">
      <c r="B32" s="65">
        <v>30</v>
      </c>
      <c r="C32" s="57" t="s">
        <v>2539</v>
      </c>
      <c r="D32" s="57" t="s">
        <v>2538</v>
      </c>
      <c r="E32" s="57" t="s">
        <v>2368</v>
      </c>
      <c r="F32" s="61">
        <v>81.956100000000006</v>
      </c>
      <c r="G32" s="78">
        <v>4882495</v>
      </c>
      <c r="H32" s="60">
        <v>5.6909999999999995E-2</v>
      </c>
      <c r="I32" s="58">
        <v>382000</v>
      </c>
      <c r="J32" s="56" t="str">
        <f>_xlfn.XLOOKUP(Countries[[#This Row],[GDP ($MM)]],GDP_Category[GDP],GDP_Category[Category],,-1)</f>
        <v>Upper Middle</v>
      </c>
      <c r="W32" s="56" t="s">
        <v>2428</v>
      </c>
    </row>
    <row r="33" spans="2:23" x14ac:dyDescent="0.2">
      <c r="B33" s="65">
        <v>31</v>
      </c>
      <c r="C33" s="57" t="s">
        <v>2543</v>
      </c>
      <c r="D33" s="57" t="s">
        <v>2542</v>
      </c>
      <c r="E33" s="57" t="s">
        <v>2371</v>
      </c>
      <c r="F33" s="61">
        <v>82.602400000000003</v>
      </c>
      <c r="G33" s="78">
        <v>8519377</v>
      </c>
      <c r="H33" s="60">
        <v>3.95E-2</v>
      </c>
      <c r="I33" s="58">
        <v>370000</v>
      </c>
      <c r="J33" s="56" t="str">
        <f>_xlfn.XLOOKUP(Countries[[#This Row],[GDP ($MM)]],GDP_Category[GDP],GDP_Category[Category],,-1)</f>
        <v>Upper Middle</v>
      </c>
      <c r="W33" s="56" t="s">
        <v>2431</v>
      </c>
    </row>
    <row r="34" spans="2:23" x14ac:dyDescent="0.2">
      <c r="B34" s="65">
        <v>32</v>
      </c>
      <c r="C34" s="57" t="s">
        <v>2691</v>
      </c>
      <c r="D34" s="57" t="s">
        <v>2690</v>
      </c>
      <c r="E34" s="57" t="s">
        <v>2379</v>
      </c>
      <c r="F34" s="61">
        <v>63.537999999999997</v>
      </c>
      <c r="G34" s="78">
        <v>58558270</v>
      </c>
      <c r="H34" s="60">
        <v>0.26957999999999999</v>
      </c>
      <c r="I34" s="58">
        <v>368000</v>
      </c>
      <c r="J34" s="56" t="str">
        <f>_xlfn.XLOOKUP(Countries[[#This Row],[GDP ($MM)]],GDP_Category[GDP],GDP_Category[Category],,-1)</f>
        <v>Upper Middle</v>
      </c>
      <c r="W34" s="56" t="s">
        <v>2433</v>
      </c>
    </row>
    <row r="35" spans="2:23" x14ac:dyDescent="0.2">
      <c r="B35" s="65">
        <v>33</v>
      </c>
      <c r="C35" s="57" t="s">
        <v>2681</v>
      </c>
      <c r="D35" s="57" t="s">
        <v>2680</v>
      </c>
      <c r="E35" s="57" t="s">
        <v>2374</v>
      </c>
      <c r="F35" s="61">
        <v>82.895099999999999</v>
      </c>
      <c r="G35" s="78">
        <v>5804337</v>
      </c>
      <c r="H35" s="60">
        <v>3.7679999999999998E-2</v>
      </c>
      <c r="I35" s="58">
        <v>364000</v>
      </c>
      <c r="J35" s="56" t="str">
        <f>_xlfn.XLOOKUP(Countries[[#This Row],[GDP ($MM)]],GDP_Category[GDP],GDP_Category[Category],,-1)</f>
        <v>Upper Middle</v>
      </c>
      <c r="W35" s="56" t="s">
        <v>2435</v>
      </c>
    </row>
    <row r="36" spans="2:23" x14ac:dyDescent="0.2">
      <c r="B36" s="65">
        <v>34</v>
      </c>
      <c r="C36" s="57" t="s">
        <v>2526</v>
      </c>
      <c r="D36" s="57" t="s">
        <v>2783</v>
      </c>
      <c r="E36" s="57" t="s">
        <v>2374</v>
      </c>
      <c r="F36" s="61">
        <v>84.680499999999995</v>
      </c>
      <c r="G36" s="78">
        <v>7436154</v>
      </c>
      <c r="H36" s="60">
        <v>2.7779999999999999E-2</v>
      </c>
      <c r="I36" s="58">
        <v>363000</v>
      </c>
      <c r="J36" s="56" t="str">
        <f>_xlfn.XLOOKUP(Countries[[#This Row],[GDP ($MM)]],GDP_Category[GDP],GDP_Category[Category],,-1)</f>
        <v>Upper Middle</v>
      </c>
      <c r="W36" s="56" t="s">
        <v>2789</v>
      </c>
    </row>
    <row r="37" spans="2:23" x14ac:dyDescent="0.2">
      <c r="B37" s="65">
        <v>35</v>
      </c>
      <c r="C37" s="57" t="s">
        <v>2584</v>
      </c>
      <c r="D37" s="57" t="s">
        <v>2583</v>
      </c>
      <c r="E37" s="57" t="s">
        <v>2374</v>
      </c>
      <c r="F37" s="61">
        <v>75.828000000000003</v>
      </c>
      <c r="G37" s="78">
        <v>31949777</v>
      </c>
      <c r="H37" s="60">
        <v>3.3599999999999998E-2</v>
      </c>
      <c r="I37" s="58">
        <v>354000</v>
      </c>
      <c r="J37" s="56" t="str">
        <f>_xlfn.XLOOKUP(Countries[[#This Row],[GDP ($MM)]],GDP_Category[GDP],GDP_Category[Category],,-1)</f>
        <v>Upper Middle</v>
      </c>
      <c r="W37" s="56" t="s">
        <v>2437</v>
      </c>
    </row>
    <row r="38" spans="2:23" x14ac:dyDescent="0.2">
      <c r="B38" s="65">
        <v>36</v>
      </c>
      <c r="C38" s="57" t="s">
        <v>2465</v>
      </c>
      <c r="D38" s="57" t="s">
        <v>2464</v>
      </c>
      <c r="E38" s="57" t="s">
        <v>2368</v>
      </c>
      <c r="F38" s="61">
        <v>81.004900000000006</v>
      </c>
      <c r="G38" s="78">
        <v>5771876</v>
      </c>
      <c r="H38" s="60">
        <v>4.9749999999999996E-2</v>
      </c>
      <c r="I38" s="58">
        <v>352000</v>
      </c>
      <c r="J38" s="56" t="str">
        <f>_xlfn.XLOOKUP(Countries[[#This Row],[GDP ($MM)]],GDP_Category[GDP],GDP_Category[Category],,-1)</f>
        <v>Upper Middle</v>
      </c>
      <c r="W38" s="56" t="s">
        <v>2439</v>
      </c>
    </row>
    <row r="39" spans="2:23" x14ac:dyDescent="0.2">
      <c r="B39" s="65">
        <v>37</v>
      </c>
      <c r="C39" s="57" t="s">
        <v>2651</v>
      </c>
      <c r="D39" s="57" t="s">
        <v>2650</v>
      </c>
      <c r="E39" s="57" t="s">
        <v>2374</v>
      </c>
      <c r="F39" s="61">
        <v>70.951999999999998</v>
      </c>
      <c r="G39" s="78">
        <v>108116615</v>
      </c>
      <c r="H39" s="60">
        <v>2.5150000000000002E-2</v>
      </c>
      <c r="I39" s="58">
        <v>331000</v>
      </c>
      <c r="J39" s="56" t="str">
        <f>_xlfn.XLOOKUP(Countries[[#This Row],[GDP ($MM)]],GDP_Category[GDP],GDP_Category[Category],,-1)</f>
        <v>Upper Middle</v>
      </c>
      <c r="W39" s="56" t="s">
        <v>2441</v>
      </c>
    </row>
    <row r="40" spans="2:23" x14ac:dyDescent="0.2">
      <c r="B40" s="65">
        <v>38</v>
      </c>
      <c r="C40" s="57" t="s">
        <v>2448</v>
      </c>
      <c r="D40" s="57" t="s">
        <v>2447</v>
      </c>
      <c r="E40" s="57" t="s">
        <v>2382</v>
      </c>
      <c r="F40" s="61">
        <v>76.924999999999997</v>
      </c>
      <c r="G40" s="78">
        <v>50339443</v>
      </c>
      <c r="H40" s="60">
        <v>9.9299999999999999E-2</v>
      </c>
      <c r="I40" s="58">
        <v>330000</v>
      </c>
      <c r="J40" s="56" t="str">
        <f>_xlfn.XLOOKUP(Countries[[#This Row],[GDP ($MM)]],GDP_Category[GDP],GDP_Category[Category],,-1)</f>
        <v>Upper Middle</v>
      </c>
      <c r="W40" s="56" t="s">
        <v>2443</v>
      </c>
    </row>
    <row r="41" spans="2:23" x14ac:dyDescent="0.2">
      <c r="B41" s="65">
        <v>39</v>
      </c>
      <c r="C41" s="57" t="s">
        <v>2639</v>
      </c>
      <c r="D41" s="57" t="s">
        <v>2638</v>
      </c>
      <c r="E41" s="57" t="s">
        <v>2365</v>
      </c>
      <c r="F41" s="61">
        <v>66.947000000000003</v>
      </c>
      <c r="G41" s="78">
        <v>216565318</v>
      </c>
      <c r="H41" s="60">
        <v>3.3799999999999997E-2</v>
      </c>
      <c r="I41" s="58">
        <v>313000</v>
      </c>
      <c r="J41" s="56" t="str">
        <f>_xlfn.XLOOKUP(Countries[[#This Row],[GDP ($MM)]],GDP_Category[GDP],GDP_Category[Category],,-1)</f>
        <v>Upper Middle</v>
      </c>
      <c r="W41" s="68" t="s">
        <v>2445</v>
      </c>
    </row>
    <row r="42" spans="2:23" x14ac:dyDescent="0.2">
      <c r="B42" s="65">
        <v>40</v>
      </c>
      <c r="C42" s="57" t="s">
        <v>2444</v>
      </c>
      <c r="D42" s="57" t="s">
        <v>2443</v>
      </c>
      <c r="E42" s="57" t="s">
        <v>2382</v>
      </c>
      <c r="F42" s="61">
        <v>79.909000000000006</v>
      </c>
      <c r="G42" s="78">
        <v>18952038</v>
      </c>
      <c r="H42" s="60">
        <v>7.2230000000000003E-2</v>
      </c>
      <c r="I42" s="58">
        <v>298000</v>
      </c>
      <c r="J42" s="56" t="str">
        <f>_xlfn.XLOOKUP(Countries[[#This Row],[GDP ($MM)]],GDP_Category[GDP],GDP_Category[Category],,-1)</f>
        <v>Upper Middle</v>
      </c>
      <c r="W42" s="56" t="s">
        <v>2447</v>
      </c>
    </row>
    <row r="43" spans="2:23" x14ac:dyDescent="0.2">
      <c r="B43" s="65">
        <v>41</v>
      </c>
      <c r="C43" s="57" t="s">
        <v>2399</v>
      </c>
      <c r="D43" s="57" t="s">
        <v>2398</v>
      </c>
      <c r="E43" s="57" t="s">
        <v>2365</v>
      </c>
      <c r="F43" s="61">
        <v>72.052000000000007</v>
      </c>
      <c r="G43" s="78">
        <v>163046161</v>
      </c>
      <c r="H43" s="60">
        <v>4.3799999999999999E-2</v>
      </c>
      <c r="I43" s="58">
        <v>274000</v>
      </c>
      <c r="J43" s="56" t="str">
        <f>_xlfn.XLOOKUP(Countries[[#This Row],[GDP ($MM)]],GDP_Category[GDP],GDP_Category[Category],,-1)</f>
        <v>Upper Middle</v>
      </c>
      <c r="W43" s="56" t="s">
        <v>2449</v>
      </c>
    </row>
    <row r="44" spans="2:23" x14ac:dyDescent="0.2">
      <c r="B44" s="65">
        <v>42</v>
      </c>
      <c r="C44" s="57" t="s">
        <v>2492</v>
      </c>
      <c r="D44" s="57" t="s">
        <v>2491</v>
      </c>
      <c r="E44" s="57" t="s">
        <v>2368</v>
      </c>
      <c r="F44" s="61">
        <v>81.429299999999998</v>
      </c>
      <c r="G44" s="78">
        <v>5532156</v>
      </c>
      <c r="H44" s="60">
        <v>7.7549999999999994E-2</v>
      </c>
      <c r="I44" s="58">
        <v>274000</v>
      </c>
      <c r="J44" s="56" t="str">
        <f>_xlfn.XLOOKUP(Countries[[#This Row],[GDP ($MM)]],GDP_Category[GDP],GDP_Category[Category],,-1)</f>
        <v>Upper Middle</v>
      </c>
      <c r="W44" s="56" t="s">
        <v>2786</v>
      </c>
    </row>
    <row r="45" spans="2:23" x14ac:dyDescent="0.2">
      <c r="B45" s="65">
        <v>43</v>
      </c>
      <c r="C45" s="57" t="s">
        <v>2474</v>
      </c>
      <c r="D45" s="57" t="s">
        <v>2769</v>
      </c>
      <c r="E45" s="57" t="s">
        <v>2371</v>
      </c>
      <c r="F45" s="61">
        <v>71.656000000000006</v>
      </c>
      <c r="G45" s="78">
        <v>100388073</v>
      </c>
      <c r="H45" s="60">
        <v>0.11436</v>
      </c>
      <c r="I45" s="58">
        <v>251000</v>
      </c>
      <c r="J45" s="56" t="str">
        <f>_xlfn.XLOOKUP(Countries[[#This Row],[GDP ($MM)]],GDP_Category[GDP],GDP_Category[Category],,-1)</f>
        <v>Upper Middle</v>
      </c>
      <c r="W45" s="56" t="s">
        <v>2452</v>
      </c>
    </row>
    <row r="46" spans="2:23" x14ac:dyDescent="0.2">
      <c r="B46" s="65">
        <v>44</v>
      </c>
      <c r="C46" s="57" t="s">
        <v>2750</v>
      </c>
      <c r="D46" s="57" t="s">
        <v>2749</v>
      </c>
      <c r="E46" s="57" t="s">
        <v>2374</v>
      </c>
      <c r="F46" s="61">
        <v>75.241</v>
      </c>
      <c r="G46" s="78">
        <v>96462106</v>
      </c>
      <c r="H46" s="60">
        <v>1.891E-2</v>
      </c>
      <c r="I46" s="58">
        <v>245000</v>
      </c>
      <c r="J46" s="56" t="str">
        <f>_xlfn.XLOOKUP(Countries[[#This Row],[GDP ($MM)]],GDP_Category[GDP],GDP_Category[Category],,-1)</f>
        <v>Upper Middle</v>
      </c>
      <c r="W46" s="56" t="s">
        <v>2455</v>
      </c>
    </row>
    <row r="47" spans="2:23" x14ac:dyDescent="0.2">
      <c r="B47" s="65">
        <v>45</v>
      </c>
      <c r="C47" s="57" t="s">
        <v>2463</v>
      </c>
      <c r="D47" s="57" t="s">
        <v>2462</v>
      </c>
      <c r="E47" s="57" t="s">
        <v>2368</v>
      </c>
      <c r="F47" s="61">
        <v>79.4756</v>
      </c>
      <c r="G47" s="78">
        <v>10689209</v>
      </c>
      <c r="H47" s="60">
        <v>2.3969999999999998E-2</v>
      </c>
      <c r="I47" s="58">
        <v>245000</v>
      </c>
      <c r="J47" s="56" t="str">
        <f>_xlfn.XLOOKUP(Countries[[#This Row],[GDP ($MM)]],GDP_Category[GDP],GDP_Category[Category],,-1)</f>
        <v>Upper Middle</v>
      </c>
      <c r="W47" s="56" t="s">
        <v>2457</v>
      </c>
    </row>
    <row r="48" spans="2:23" x14ac:dyDescent="0.2">
      <c r="B48" s="65">
        <v>46</v>
      </c>
      <c r="C48" s="57" t="s">
        <v>2661</v>
      </c>
      <c r="D48" s="57" t="s">
        <v>2660</v>
      </c>
      <c r="E48" s="57" t="s">
        <v>2368</v>
      </c>
      <c r="F48" s="61">
        <v>75.309799999999996</v>
      </c>
      <c r="G48" s="78">
        <v>19364557</v>
      </c>
      <c r="H48" s="60">
        <v>4.2950000000000002E-2</v>
      </c>
      <c r="I48" s="58">
        <v>240000</v>
      </c>
      <c r="J48" s="56" t="str">
        <f>_xlfn.XLOOKUP(Countries[[#This Row],[GDP ($MM)]],GDP_Category[GDP],GDP_Category[Category],,-1)</f>
        <v>Upper Middle</v>
      </c>
      <c r="W48" s="56" t="s">
        <v>2793</v>
      </c>
    </row>
    <row r="49" spans="2:23" x14ac:dyDescent="0.2">
      <c r="B49" s="65">
        <v>47</v>
      </c>
      <c r="C49" s="57" t="s">
        <v>2655</v>
      </c>
      <c r="D49" s="57" t="s">
        <v>2654</v>
      </c>
      <c r="E49" s="57" t="s">
        <v>2368</v>
      </c>
      <c r="F49" s="61">
        <v>81.124399999999994</v>
      </c>
      <c r="G49" s="78">
        <v>10226187</v>
      </c>
      <c r="H49" s="60">
        <v>6.8600000000000008E-2</v>
      </c>
      <c r="I49" s="58">
        <v>238000</v>
      </c>
      <c r="J49" s="56" t="str">
        <f>_xlfn.XLOOKUP(Countries[[#This Row],[GDP ($MM)]],GDP_Category[GDP],GDP_Category[Category],,-1)</f>
        <v>Upper Middle</v>
      </c>
      <c r="W49" s="56" t="s">
        <v>2460</v>
      </c>
    </row>
    <row r="50" spans="2:23" x14ac:dyDescent="0.2">
      <c r="B50" s="65">
        <v>48</v>
      </c>
      <c r="C50" s="57" t="s">
        <v>2537</v>
      </c>
      <c r="D50" s="57" t="s">
        <v>2536</v>
      </c>
      <c r="E50" s="57" t="s">
        <v>2371</v>
      </c>
      <c r="F50" s="61">
        <v>70.293999999999997</v>
      </c>
      <c r="G50" s="78">
        <v>39309783</v>
      </c>
      <c r="H50" s="60">
        <v>7.9280000000000003E-2</v>
      </c>
      <c r="I50" s="58">
        <v>226000</v>
      </c>
      <c r="J50" s="56" t="str">
        <f>_xlfn.XLOOKUP(Countries[[#This Row],[GDP ($MM)]],GDP_Category[GDP],GDP_Category[Category],,-1)</f>
        <v>Upper Middle</v>
      </c>
      <c r="W50" s="56" t="s">
        <v>2462</v>
      </c>
    </row>
    <row r="51" spans="2:23" x14ac:dyDescent="0.2">
      <c r="B51" s="65">
        <v>49</v>
      </c>
      <c r="C51" s="57" t="s">
        <v>2649</v>
      </c>
      <c r="D51" s="57" t="s">
        <v>2648</v>
      </c>
      <c r="E51" s="57" t="s">
        <v>2382</v>
      </c>
      <c r="F51" s="61">
        <v>76.286000000000001</v>
      </c>
      <c r="G51" s="78">
        <v>32510453</v>
      </c>
      <c r="H51" s="60">
        <v>2.844E-2</v>
      </c>
      <c r="I51" s="58">
        <v>222000</v>
      </c>
      <c r="J51" s="56" t="str">
        <f>_xlfn.XLOOKUP(Countries[[#This Row],[GDP ($MM)]],GDP_Category[GDP],GDP_Category[Category],,-1)</f>
        <v>Upper Middle</v>
      </c>
      <c r="W51" s="56" t="s">
        <v>2464</v>
      </c>
    </row>
    <row r="52" spans="2:23" x14ac:dyDescent="0.2">
      <c r="B52" s="65">
        <v>50</v>
      </c>
      <c r="C52" s="57" t="s">
        <v>2507</v>
      </c>
      <c r="D52" s="57" t="s">
        <v>2506</v>
      </c>
      <c r="E52" s="57" t="s">
        <v>2368</v>
      </c>
      <c r="F52" s="61">
        <v>81.387799999999999</v>
      </c>
      <c r="G52" s="78">
        <v>10473455</v>
      </c>
      <c r="H52" s="60">
        <v>0.19270000000000001</v>
      </c>
      <c r="I52" s="58">
        <v>218000</v>
      </c>
      <c r="J52" s="56" t="str">
        <f>_xlfn.XLOOKUP(Countries[[#This Row],[GDP ($MM)]],GDP_Category[GDP],GDP_Category[Category],,-1)</f>
        <v>Upper Middle</v>
      </c>
      <c r="W52" s="56" t="s">
        <v>2466</v>
      </c>
    </row>
    <row r="53" spans="2:23" x14ac:dyDescent="0.2">
      <c r="B53" s="65">
        <v>51</v>
      </c>
      <c r="C53" s="57" t="s">
        <v>2622</v>
      </c>
      <c r="D53" s="57" t="s">
        <v>2621</v>
      </c>
      <c r="E53" s="57" t="s">
        <v>2374</v>
      </c>
      <c r="F53" s="61">
        <v>81.658500000000004</v>
      </c>
      <c r="G53" s="78">
        <v>4783063</v>
      </c>
      <c r="H53" s="60">
        <v>4.5220000000000003E-2</v>
      </c>
      <c r="I53" s="58">
        <v>205000</v>
      </c>
      <c r="J53" s="56" t="str">
        <f>_xlfn.XLOOKUP(Countries[[#This Row],[GDP ($MM)]],GDP_Category[GDP],GDP_Category[Category],,-1)</f>
        <v>Upper Middle</v>
      </c>
      <c r="W53" s="56" t="s">
        <v>2468</v>
      </c>
    </row>
    <row r="54" spans="2:23" x14ac:dyDescent="0.2">
      <c r="B54" s="65">
        <v>52</v>
      </c>
      <c r="C54" s="57" t="s">
        <v>2659</v>
      </c>
      <c r="D54" s="57" t="s">
        <v>2658</v>
      </c>
      <c r="E54" s="57" t="s">
        <v>2371</v>
      </c>
      <c r="F54" s="61">
        <v>79.980999999999995</v>
      </c>
      <c r="G54" s="78">
        <v>2832067</v>
      </c>
      <c r="H54" s="60">
        <v>1.42E-3</v>
      </c>
      <c r="I54" s="58">
        <v>192000</v>
      </c>
      <c r="J54" s="56" t="str">
        <f>_xlfn.XLOOKUP(Countries[[#This Row],[GDP ($MM)]],GDP_Category[GDP],GDP_Category[Category],,-1)</f>
        <v>Upper Middle</v>
      </c>
      <c r="W54" s="56" t="s">
        <v>2470</v>
      </c>
    </row>
    <row r="55" spans="2:23" x14ac:dyDescent="0.2">
      <c r="B55" s="65">
        <v>53</v>
      </c>
      <c r="C55" s="57" t="s">
        <v>2370</v>
      </c>
      <c r="D55" s="57" t="s">
        <v>2369</v>
      </c>
      <c r="E55" s="57" t="s">
        <v>2371</v>
      </c>
      <c r="F55" s="61">
        <v>76.498999999999995</v>
      </c>
      <c r="G55" s="78">
        <v>43053054</v>
      </c>
      <c r="H55" s="60">
        <v>0.12145</v>
      </c>
      <c r="I55" s="58">
        <v>181000</v>
      </c>
      <c r="J55" s="56" t="str">
        <f>_xlfn.XLOOKUP(Countries[[#This Row],[GDP ($MM)]],GDP_Category[GDP],GDP_Category[Category],,-1)</f>
        <v>Upper Middle</v>
      </c>
      <c r="W55" s="56" t="s">
        <v>2472</v>
      </c>
    </row>
    <row r="56" spans="2:23" x14ac:dyDescent="0.2">
      <c r="B56" s="65">
        <v>54</v>
      </c>
      <c r="C56" s="57" t="s">
        <v>2553</v>
      </c>
      <c r="D56" s="57" t="s">
        <v>2552</v>
      </c>
      <c r="E56" s="57" t="s">
        <v>2368</v>
      </c>
      <c r="F56" s="61">
        <v>72.95</v>
      </c>
      <c r="G56" s="78">
        <v>18551427</v>
      </c>
      <c r="H56" s="60">
        <v>4.8849999999999998E-2</v>
      </c>
      <c r="I56" s="58">
        <v>171000</v>
      </c>
      <c r="J56" s="56" t="str">
        <f>_xlfn.XLOOKUP(Countries[[#This Row],[GDP ($MM)]],GDP_Category[GDP],GDP_Category[Category],,-1)</f>
        <v>Upper Middle</v>
      </c>
      <c r="W56" s="56" t="s">
        <v>2769</v>
      </c>
    </row>
    <row r="57" spans="2:23" x14ac:dyDescent="0.2">
      <c r="B57" s="65">
        <v>55</v>
      </c>
      <c r="C57" s="57" t="s">
        <v>2528</v>
      </c>
      <c r="D57" s="57" t="s">
        <v>2527</v>
      </c>
      <c r="E57" s="57" t="s">
        <v>2368</v>
      </c>
      <c r="F57" s="61">
        <v>76.063400000000001</v>
      </c>
      <c r="G57" s="78">
        <v>9684679</v>
      </c>
      <c r="H57" s="60">
        <v>3.6629999999999996E-2</v>
      </c>
      <c r="I57" s="58">
        <v>156000</v>
      </c>
      <c r="J57" s="56" t="str">
        <f>_xlfn.XLOOKUP(Countries[[#This Row],[GDP ($MM)]],GDP_Category[GDP],GDP_Category[Category],,-1)</f>
        <v>Upper Middle</v>
      </c>
      <c r="W57" s="56" t="s">
        <v>2475</v>
      </c>
    </row>
    <row r="58" spans="2:23" x14ac:dyDescent="0.2">
      <c r="B58" s="65">
        <v>56</v>
      </c>
      <c r="C58" s="57" t="s">
        <v>2560</v>
      </c>
      <c r="D58" s="57" t="s">
        <v>2559</v>
      </c>
      <c r="E58" s="57" t="s">
        <v>2371</v>
      </c>
      <c r="F58" s="61">
        <v>75.311000000000007</v>
      </c>
      <c r="G58" s="78">
        <v>4207083</v>
      </c>
      <c r="H58" s="60">
        <v>2.76E-2</v>
      </c>
      <c r="I58" s="58">
        <v>142000</v>
      </c>
      <c r="J58" s="56" t="str">
        <f>_xlfn.XLOOKUP(Countries[[#This Row],[GDP ($MM)]],GDP_Category[GDP],GDP_Category[Category],,-1)</f>
        <v>Upper Middle</v>
      </c>
      <c r="W58" s="56" t="s">
        <v>2477</v>
      </c>
    </row>
    <row r="59" spans="2:23" x14ac:dyDescent="0.2">
      <c r="B59" s="65">
        <v>57</v>
      </c>
      <c r="C59" s="57" t="s">
        <v>2735</v>
      </c>
      <c r="D59" s="57" t="s">
        <v>2734</v>
      </c>
      <c r="E59" s="57" t="s">
        <v>2368</v>
      </c>
      <c r="F59" s="61">
        <v>71.781000000000006</v>
      </c>
      <c r="G59" s="78">
        <v>43993638</v>
      </c>
      <c r="H59" s="60">
        <v>9.3810000000000004E-2</v>
      </c>
      <c r="I59" s="58">
        <v>131000</v>
      </c>
      <c r="J59" s="56" t="str">
        <f>_xlfn.XLOOKUP(Countries[[#This Row],[GDP ($MM)]],GDP_Category[GDP],GDP_Category[Category],,-1)</f>
        <v>Upper Middle</v>
      </c>
      <c r="W59" s="56" t="s">
        <v>2479</v>
      </c>
    </row>
    <row r="60" spans="2:23" x14ac:dyDescent="0.2">
      <c r="B60" s="65">
        <v>58</v>
      </c>
      <c r="C60" s="57" t="s">
        <v>2608</v>
      </c>
      <c r="D60" s="57" t="s">
        <v>2607</v>
      </c>
      <c r="E60" s="57" t="s">
        <v>2371</v>
      </c>
      <c r="F60" s="61">
        <v>76.218000000000004</v>
      </c>
      <c r="G60" s="78">
        <v>36471769</v>
      </c>
      <c r="H60" s="60">
        <v>9.4E-2</v>
      </c>
      <c r="I60" s="58">
        <v>118000</v>
      </c>
      <c r="J60" s="56" t="str">
        <f>_xlfn.XLOOKUP(Countries[[#This Row],[GDP ($MM)]],GDP_Category[GDP],GDP_Category[Category],,-1)</f>
        <v>Upper Middle</v>
      </c>
      <c r="W60" s="56" t="s">
        <v>2481</v>
      </c>
    </row>
    <row r="61" spans="2:23" x14ac:dyDescent="0.2">
      <c r="B61" s="65">
        <v>59</v>
      </c>
      <c r="C61" s="57" t="s">
        <v>2473</v>
      </c>
      <c r="D61" s="57" t="s">
        <v>2472</v>
      </c>
      <c r="E61" s="57" t="s">
        <v>2382</v>
      </c>
      <c r="F61" s="61">
        <v>76.584000000000003</v>
      </c>
      <c r="G61" s="78">
        <v>17373662</v>
      </c>
      <c r="H61" s="60">
        <v>3.9100000000000003E-2</v>
      </c>
      <c r="I61" s="58">
        <v>108000</v>
      </c>
      <c r="J61" s="56" t="str">
        <f>_xlfn.XLOOKUP(Countries[[#This Row],[GDP ($MM)]],GDP_Category[GDP],GDP_Category[Category],,-1)</f>
        <v>Upper Middle</v>
      </c>
      <c r="W61" s="56" t="s">
        <v>2483</v>
      </c>
    </row>
    <row r="62" spans="2:23" x14ac:dyDescent="0.2">
      <c r="B62" s="65">
        <v>60</v>
      </c>
      <c r="C62" s="57" t="s">
        <v>2378</v>
      </c>
      <c r="D62" s="57" t="s">
        <v>2377</v>
      </c>
      <c r="E62" s="57" t="s">
        <v>2379</v>
      </c>
      <c r="F62" s="61">
        <v>60.378999999999998</v>
      </c>
      <c r="G62" s="78">
        <v>31825295</v>
      </c>
      <c r="H62" s="60">
        <v>7.2529999999999997E-2</v>
      </c>
      <c r="I62" s="58">
        <v>106000</v>
      </c>
      <c r="J62" s="56" t="str">
        <f>_xlfn.XLOOKUP(Countries[[#This Row],[GDP ($MM)]],GDP_Category[GDP],GDP_Category[Category],,-1)</f>
        <v>Upper Middle</v>
      </c>
      <c r="W62" s="56" t="s">
        <v>2485</v>
      </c>
    </row>
    <row r="63" spans="2:23" x14ac:dyDescent="0.2">
      <c r="B63" s="65">
        <v>61</v>
      </c>
      <c r="C63" s="57" t="s">
        <v>2683</v>
      </c>
      <c r="D63" s="57" t="s">
        <v>2785</v>
      </c>
      <c r="E63" s="57" t="s">
        <v>2368</v>
      </c>
      <c r="F63" s="61">
        <v>77.165899999999993</v>
      </c>
      <c r="G63" s="78">
        <v>5457013</v>
      </c>
      <c r="H63" s="60">
        <v>6.7560000000000009E-2</v>
      </c>
      <c r="I63" s="58">
        <v>106000</v>
      </c>
      <c r="J63" s="56" t="str">
        <f>_xlfn.XLOOKUP(Countries[[#This Row],[GDP ($MM)]],GDP_Category[GDP],GDP_Category[Category],,-1)</f>
        <v>Upper Middle</v>
      </c>
      <c r="W63" s="56" t="s">
        <v>2487</v>
      </c>
    </row>
    <row r="64" spans="2:23" x14ac:dyDescent="0.2">
      <c r="B64" s="65">
        <v>62</v>
      </c>
      <c r="C64" s="57" t="s">
        <v>2657</v>
      </c>
      <c r="D64" s="57" t="s">
        <v>2656</v>
      </c>
      <c r="E64" s="57" t="s">
        <v>2382</v>
      </c>
      <c r="F64" s="61">
        <v>79.634500000000003</v>
      </c>
      <c r="G64" s="78">
        <v>2933408</v>
      </c>
      <c r="H64" s="60">
        <v>0.11444000000000001</v>
      </c>
      <c r="I64" s="58">
        <v>101000</v>
      </c>
      <c r="J64" s="56" t="str">
        <f>_xlfn.XLOOKUP(Countries[[#This Row],[GDP ($MM)]],GDP_Category[GDP],GDP_Category[Category],,-1)</f>
        <v>Upper Middle</v>
      </c>
      <c r="W64" s="56" t="s">
        <v>2489</v>
      </c>
    </row>
    <row r="65" spans="2:23" x14ac:dyDescent="0.2">
      <c r="B65" s="65">
        <v>63</v>
      </c>
      <c r="C65" s="57" t="s">
        <v>2697</v>
      </c>
      <c r="D65" s="57" t="s">
        <v>2696</v>
      </c>
      <c r="E65" s="57" t="s">
        <v>2365</v>
      </c>
      <c r="F65" s="61">
        <v>76.647999999999996</v>
      </c>
      <c r="G65" s="78">
        <v>21323733</v>
      </c>
      <c r="H65" s="60">
        <v>4.3990000000000001E-2</v>
      </c>
      <c r="I65" s="58">
        <v>88900.800000000003</v>
      </c>
      <c r="J65" s="56" t="str">
        <f>_xlfn.XLOOKUP(Countries[[#This Row],[GDP ($MM)]],GDP_Category[GDP],GDP_Category[Category],,-1)</f>
        <v>Lower Middle</v>
      </c>
      <c r="W65" s="56" t="s">
        <v>2491</v>
      </c>
    </row>
    <row r="66" spans="2:23" x14ac:dyDescent="0.2">
      <c r="B66" s="65">
        <v>64</v>
      </c>
      <c r="C66" s="57" t="s">
        <v>2555</v>
      </c>
      <c r="D66" s="57" t="s">
        <v>2554</v>
      </c>
      <c r="E66" s="57" t="s">
        <v>2379</v>
      </c>
      <c r="F66" s="61">
        <v>65.909000000000006</v>
      </c>
      <c r="G66" s="78">
        <v>52573973</v>
      </c>
      <c r="H66" s="60">
        <v>9.3130000000000004E-2</v>
      </c>
      <c r="I66" s="58">
        <v>87908.3</v>
      </c>
      <c r="J66" s="56" t="str">
        <f>_xlfn.XLOOKUP(Countries[[#This Row],[GDP ($MM)]],GDP_Category[GDP],GDP_Category[Category],,-1)</f>
        <v>Lower Middle</v>
      </c>
      <c r="W66" s="56" t="s">
        <v>2493</v>
      </c>
    </row>
    <row r="67" spans="2:23" x14ac:dyDescent="0.2">
      <c r="B67" s="65">
        <v>65</v>
      </c>
      <c r="C67" s="57" t="s">
        <v>2486</v>
      </c>
      <c r="D67" s="57" t="s">
        <v>2485</v>
      </c>
      <c r="E67" s="57" t="s">
        <v>2379</v>
      </c>
      <c r="F67" s="61">
        <v>65.872</v>
      </c>
      <c r="G67" s="78">
        <v>112078730</v>
      </c>
      <c r="H67" s="60">
        <v>1.89E-2</v>
      </c>
      <c r="I67" s="58">
        <v>84355.5</v>
      </c>
      <c r="J67" s="56" t="str">
        <f>_xlfn.XLOOKUP(Countries[[#This Row],[GDP ($MM)]],GDP_Category[GDP],GDP_Category[Category],,-1)</f>
        <v>Lower Middle</v>
      </c>
      <c r="W67" s="56" t="s">
        <v>2495</v>
      </c>
    </row>
    <row r="68" spans="2:23" x14ac:dyDescent="0.2">
      <c r="B68" s="65">
        <v>66</v>
      </c>
      <c r="C68" s="57" t="s">
        <v>2471</v>
      </c>
      <c r="D68" s="57" t="s">
        <v>2470</v>
      </c>
      <c r="E68" s="57" t="s">
        <v>2382</v>
      </c>
      <c r="F68" s="61">
        <v>73.688999999999993</v>
      </c>
      <c r="G68" s="78">
        <v>10738958</v>
      </c>
      <c r="H68" s="60">
        <v>5.8289999999999995E-2</v>
      </c>
      <c r="I68" s="58">
        <v>81298.600000000006</v>
      </c>
      <c r="J68" s="56" t="str">
        <f>_xlfn.XLOOKUP(Countries[[#This Row],[GDP ($MM)]],GDP_Category[GDP],GDP_Category[Category],,-1)</f>
        <v>Lower Middle</v>
      </c>
      <c r="W68" s="56" t="s">
        <v>2497</v>
      </c>
    </row>
    <row r="69" spans="2:23" x14ac:dyDescent="0.2">
      <c r="B69" s="65">
        <v>67</v>
      </c>
      <c r="C69" s="57" t="s">
        <v>2637</v>
      </c>
      <c r="D69" s="57" t="s">
        <v>2636</v>
      </c>
      <c r="E69" s="57" t="s">
        <v>2371</v>
      </c>
      <c r="F69" s="61">
        <v>77.393000000000001</v>
      </c>
      <c r="G69" s="78">
        <v>4974986</v>
      </c>
      <c r="H69" s="60">
        <v>3.1130000000000001E-2</v>
      </c>
      <c r="I69" s="58">
        <v>79294.899999999994</v>
      </c>
      <c r="J69" s="56" t="str">
        <f>_xlfn.XLOOKUP(Countries[[#This Row],[GDP ($MM)]],GDP_Category[GDP],GDP_Category[Category],,-1)</f>
        <v>Lower Middle</v>
      </c>
      <c r="W69" s="56" t="s">
        <v>2787</v>
      </c>
    </row>
    <row r="70" spans="2:23" x14ac:dyDescent="0.2">
      <c r="B70" s="65">
        <v>68</v>
      </c>
      <c r="C70" s="57" t="s">
        <v>2515</v>
      </c>
      <c r="D70" s="57" t="s">
        <v>2514</v>
      </c>
      <c r="E70" s="57" t="s">
        <v>2382</v>
      </c>
      <c r="F70" s="61">
        <v>73.81</v>
      </c>
      <c r="G70" s="78">
        <v>17581472</v>
      </c>
      <c r="H70" s="60">
        <v>2.7269999999999999E-2</v>
      </c>
      <c r="I70" s="58">
        <v>78460.399999999994</v>
      </c>
      <c r="J70" s="56" t="str">
        <f>_xlfn.XLOOKUP(Countries[[#This Row],[GDP ($MM)]],GDP_Category[GDP],GDP_Category[Category],,-1)</f>
        <v>Lower Middle</v>
      </c>
      <c r="W70" s="56" t="s">
        <v>2500</v>
      </c>
    </row>
    <row r="71" spans="2:23" x14ac:dyDescent="0.2">
      <c r="B71" s="65">
        <v>69</v>
      </c>
      <c r="C71" s="57" t="s">
        <v>2612</v>
      </c>
      <c r="D71" s="57" t="s">
        <v>2611</v>
      </c>
      <c r="E71" s="57" t="s">
        <v>2374</v>
      </c>
      <c r="F71" s="61">
        <v>66.558000000000007</v>
      </c>
      <c r="G71" s="78">
        <v>54045420</v>
      </c>
      <c r="H71" s="60">
        <v>1.5640000000000001E-2</v>
      </c>
      <c r="I71" s="58">
        <v>71214.8</v>
      </c>
      <c r="J71" s="56" t="str">
        <f>_xlfn.XLOOKUP(Countries[[#This Row],[GDP ($MM)]],GDP_Category[GDP],GDP_Category[Category],,-1)</f>
        <v>Lower Middle</v>
      </c>
      <c r="W71" s="56" t="s">
        <v>2502</v>
      </c>
    </row>
    <row r="72" spans="2:23" x14ac:dyDescent="0.2">
      <c r="B72" s="65">
        <v>70</v>
      </c>
      <c r="C72" s="57" t="s">
        <v>2577</v>
      </c>
      <c r="D72" s="57" t="s">
        <v>2576</v>
      </c>
      <c r="E72" s="57" t="s">
        <v>2368</v>
      </c>
      <c r="F72" s="61">
        <v>82.685400000000001</v>
      </c>
      <c r="G72" s="78">
        <v>615729</v>
      </c>
      <c r="H72" s="60">
        <v>5.4699999999999999E-2</v>
      </c>
      <c r="I72" s="58">
        <v>69487.899999999994</v>
      </c>
      <c r="J72" s="56" t="str">
        <f>_xlfn.XLOOKUP(Countries[[#This Row],[GDP ($MM)]],GDP_Category[GDP],GDP_Category[Category],,-1)</f>
        <v>Lower Middle</v>
      </c>
      <c r="W72" s="56" t="s">
        <v>2504</v>
      </c>
    </row>
    <row r="73" spans="2:23" x14ac:dyDescent="0.2">
      <c r="B73" s="65">
        <v>71</v>
      </c>
      <c r="C73" s="57" t="s">
        <v>2505</v>
      </c>
      <c r="D73" s="57" t="s">
        <v>2504</v>
      </c>
      <c r="E73" s="57" t="s">
        <v>2379</v>
      </c>
      <c r="F73" s="61">
        <v>63.463000000000001</v>
      </c>
      <c r="G73" s="78">
        <v>28833629</v>
      </c>
      <c r="H73" s="60">
        <v>6.7099999999999993E-2</v>
      </c>
      <c r="I73" s="58">
        <v>65556.5</v>
      </c>
      <c r="J73" s="56" t="str">
        <f>_xlfn.XLOOKUP(Countries[[#This Row],[GDP ($MM)]],GDP_Category[GDP],GDP_Category[Category],,-1)</f>
        <v>Lower Middle</v>
      </c>
      <c r="W73" s="56" t="s">
        <v>2506</v>
      </c>
    </row>
    <row r="74" spans="2:23" x14ac:dyDescent="0.2">
      <c r="B74" s="65">
        <v>72</v>
      </c>
      <c r="C74" s="57" t="s">
        <v>2425</v>
      </c>
      <c r="D74" s="57" t="s">
        <v>2424</v>
      </c>
      <c r="E74" s="57" t="s">
        <v>2368</v>
      </c>
      <c r="F74" s="61">
        <v>74.812200000000004</v>
      </c>
      <c r="G74" s="78">
        <v>7000119</v>
      </c>
      <c r="H74" s="60">
        <v>5.2610000000000004E-2</v>
      </c>
      <c r="I74" s="58">
        <v>65133</v>
      </c>
      <c r="J74" s="56" t="str">
        <f>_xlfn.XLOOKUP(Countries[[#This Row],[GDP ($MM)]],GDP_Category[GDP],GDP_Category[Category],,-1)</f>
        <v>Lower Middle</v>
      </c>
      <c r="W74" s="56" t="s">
        <v>2508</v>
      </c>
    </row>
    <row r="75" spans="2:23" x14ac:dyDescent="0.2">
      <c r="B75" s="65">
        <v>73</v>
      </c>
      <c r="C75" s="57" t="s">
        <v>2643</v>
      </c>
      <c r="D75" s="57" t="s">
        <v>2642</v>
      </c>
      <c r="E75" s="57" t="s">
        <v>2382</v>
      </c>
      <c r="F75" s="61">
        <v>78.149000000000001</v>
      </c>
      <c r="G75" s="78">
        <v>4246439</v>
      </c>
      <c r="H75" s="60">
        <v>3.9220000000000005E-2</v>
      </c>
      <c r="I75" s="58">
        <v>65055.1</v>
      </c>
      <c r="J75" s="56" t="str">
        <f>_xlfn.XLOOKUP(Countries[[#This Row],[GDP ($MM)]],GDP_Category[GDP],GDP_Category[Category],,-1)</f>
        <v>Lower Middle</v>
      </c>
      <c r="W75" s="56" t="s">
        <v>2510</v>
      </c>
    </row>
    <row r="76" spans="2:23" x14ac:dyDescent="0.2">
      <c r="B76" s="65">
        <v>74</v>
      </c>
      <c r="C76" s="57" t="s">
        <v>2456</v>
      </c>
      <c r="D76" s="57" t="s">
        <v>2455</v>
      </c>
      <c r="E76" s="57" t="s">
        <v>2368</v>
      </c>
      <c r="F76" s="61">
        <v>77.826800000000006</v>
      </c>
      <c r="G76" s="78">
        <v>4130304</v>
      </c>
      <c r="H76" s="60">
        <v>8.8499999999999995E-2</v>
      </c>
      <c r="I76" s="58">
        <v>60805.7</v>
      </c>
      <c r="J76" s="56" t="str">
        <f>_xlfn.XLOOKUP(Countries[[#This Row],[GDP ($MM)]],GDP_Category[GDP],GDP_Category[Category],,-1)</f>
        <v>Lower Middle</v>
      </c>
      <c r="W76" s="56" t="s">
        <v>2512</v>
      </c>
    </row>
    <row r="77" spans="2:23" x14ac:dyDescent="0.2">
      <c r="B77" s="65">
        <v>75</v>
      </c>
      <c r="C77" s="57" t="s">
        <v>2453</v>
      </c>
      <c r="D77" s="57" t="s">
        <v>2452</v>
      </c>
      <c r="E77" s="57" t="s">
        <v>2382</v>
      </c>
      <c r="F77" s="61">
        <v>79.914000000000001</v>
      </c>
      <c r="G77" s="78">
        <v>5047561</v>
      </c>
      <c r="H77" s="60">
        <v>8.1280000000000005E-2</v>
      </c>
      <c r="I77" s="58">
        <v>60126</v>
      </c>
      <c r="J77" s="56" t="str">
        <f>_xlfn.XLOOKUP(Countries[[#This Row],[GDP ($MM)]],GDP_Category[GDP],GDP_Category[Category],,-1)</f>
        <v>Lower Middle</v>
      </c>
      <c r="W77" s="56" t="s">
        <v>2514</v>
      </c>
    </row>
    <row r="78" spans="2:23" x14ac:dyDescent="0.2">
      <c r="B78" s="65">
        <v>76</v>
      </c>
      <c r="C78" s="57" t="s">
        <v>2403</v>
      </c>
      <c r="D78" s="57" t="s">
        <v>2402</v>
      </c>
      <c r="E78" s="57" t="s">
        <v>2368</v>
      </c>
      <c r="F78" s="61">
        <v>74.129300000000001</v>
      </c>
      <c r="G78" s="78">
        <v>9452411</v>
      </c>
      <c r="H78" s="60">
        <v>5.7799999999999997E-2</v>
      </c>
      <c r="I78" s="58">
        <v>59662.5</v>
      </c>
      <c r="J78" s="56" t="str">
        <f>_xlfn.XLOOKUP(Countries[[#This Row],[GDP ($MM)]],GDP_Category[GDP],GDP_Category[Category],,-1)</f>
        <v>Lower Middle</v>
      </c>
      <c r="W78" s="56" t="s">
        <v>2516</v>
      </c>
    </row>
    <row r="79" spans="2:23" x14ac:dyDescent="0.2">
      <c r="B79" s="65">
        <v>77</v>
      </c>
      <c r="C79" s="57" t="s">
        <v>2743</v>
      </c>
      <c r="D79" s="57" t="s">
        <v>2742</v>
      </c>
      <c r="E79" s="57" t="s">
        <v>2382</v>
      </c>
      <c r="F79" s="61">
        <v>77.632000000000005</v>
      </c>
      <c r="G79" s="78">
        <v>3461734</v>
      </c>
      <c r="H79" s="60">
        <v>7.961E-2</v>
      </c>
      <c r="I79" s="58">
        <v>59596.9</v>
      </c>
      <c r="J79" s="56" t="str">
        <f>_xlfn.XLOOKUP(Countries[[#This Row],[GDP ($MM)]],GDP_Category[GDP],GDP_Category[Category],,-1)</f>
        <v>Lower Middle</v>
      </c>
      <c r="W79" s="56" t="s">
        <v>2518</v>
      </c>
    </row>
    <row r="80" spans="2:23" x14ac:dyDescent="0.2">
      <c r="B80" s="65">
        <v>78</v>
      </c>
      <c r="C80" s="57" t="s">
        <v>2713</v>
      </c>
      <c r="D80" s="57" t="s">
        <v>2712</v>
      </c>
      <c r="E80" s="57" t="s">
        <v>2379</v>
      </c>
      <c r="F80" s="61">
        <v>64.478999999999999</v>
      </c>
      <c r="G80" s="78">
        <v>58005463</v>
      </c>
      <c r="H80" s="60">
        <v>1.932E-2</v>
      </c>
      <c r="I80" s="58">
        <v>57437.1</v>
      </c>
      <c r="J80" s="56" t="str">
        <f>_xlfn.XLOOKUP(Countries[[#This Row],[GDP ($MM)]],GDP_Category[GDP],GDP_Category[Category],,-1)</f>
        <v>Lower Middle</v>
      </c>
      <c r="W80" s="56" t="s">
        <v>2520</v>
      </c>
    </row>
    <row r="81" spans="2:23" x14ac:dyDescent="0.2">
      <c r="B81" s="65">
        <v>79</v>
      </c>
      <c r="C81" s="57" t="s">
        <v>2565</v>
      </c>
      <c r="D81" s="57" t="s">
        <v>2564</v>
      </c>
      <c r="E81" s="57" t="s">
        <v>2371</v>
      </c>
      <c r="F81" s="61">
        <v>78.832999999999998</v>
      </c>
      <c r="G81" s="78">
        <v>6855713</v>
      </c>
      <c r="H81" s="60">
        <v>6.1669999999999996E-2</v>
      </c>
      <c r="I81" s="58">
        <v>56639.199999999997</v>
      </c>
      <c r="J81" s="56" t="str">
        <f>_xlfn.XLOOKUP(Countries[[#This Row],[GDP ($MM)]],GDP_Category[GDP],GDP_Category[Category],,-1)</f>
        <v>Lower Middle</v>
      </c>
      <c r="W81" s="56" t="s">
        <v>2522</v>
      </c>
    </row>
    <row r="82" spans="2:23" x14ac:dyDescent="0.2">
      <c r="B82" s="65">
        <v>80</v>
      </c>
      <c r="C82" s="57" t="s">
        <v>2578</v>
      </c>
      <c r="D82" s="57" t="s">
        <v>2788</v>
      </c>
      <c r="E82" s="57" t="s">
        <v>2374</v>
      </c>
      <c r="F82" s="61">
        <v>83.989000000000004</v>
      </c>
      <c r="G82" s="78">
        <v>640445</v>
      </c>
      <c r="H82" s="60">
        <v>2.23E-2</v>
      </c>
      <c r="I82" s="58">
        <v>54545.2</v>
      </c>
      <c r="J82" s="56" t="str">
        <f>_xlfn.XLOOKUP(Countries[[#This Row],[GDP ($MM)]],GDP_Category[GDP],GDP_Category[Category],,-1)</f>
        <v>Lower Middle</v>
      </c>
      <c r="W82" s="56" t="s">
        <v>2524</v>
      </c>
    </row>
    <row r="83" spans="2:23" x14ac:dyDescent="0.2">
      <c r="B83" s="65">
        <v>81</v>
      </c>
      <c r="C83" s="57" t="s">
        <v>2685</v>
      </c>
      <c r="D83" s="57" t="s">
        <v>2684</v>
      </c>
      <c r="E83" s="57" t="s">
        <v>2368</v>
      </c>
      <c r="F83" s="61">
        <v>81.175600000000003</v>
      </c>
      <c r="G83" s="78">
        <v>2078654</v>
      </c>
      <c r="H83" s="60">
        <v>5.5099999999999996E-2</v>
      </c>
      <c r="I83" s="58">
        <v>54235.5</v>
      </c>
      <c r="J83" s="56" t="str">
        <f>_xlfn.XLOOKUP(Countries[[#This Row],[GDP ($MM)]],GDP_Category[GDP],GDP_Category[Category],,-1)</f>
        <v>Lower Middle</v>
      </c>
      <c r="W83" s="56" t="s">
        <v>2783</v>
      </c>
    </row>
    <row r="84" spans="2:23" x14ac:dyDescent="0.2">
      <c r="B84" s="65">
        <v>82</v>
      </c>
      <c r="C84" s="57" t="s">
        <v>2575</v>
      </c>
      <c r="D84" s="57" t="s">
        <v>2574</v>
      </c>
      <c r="E84" s="57" t="s">
        <v>2368</v>
      </c>
      <c r="F84" s="61">
        <v>74.670699999999997</v>
      </c>
      <c r="G84" s="78">
        <v>2759627</v>
      </c>
      <c r="H84" s="60">
        <v>6.7000000000000004E-2</v>
      </c>
      <c r="I84" s="58">
        <v>53251.4</v>
      </c>
      <c r="J84" s="56" t="str">
        <f>_xlfn.XLOOKUP(Countries[[#This Row],[GDP ($MM)]],GDP_Category[GDP],GDP_Category[Category],,-1)</f>
        <v>Lower Middle</v>
      </c>
      <c r="W84" s="56" t="s">
        <v>2527</v>
      </c>
    </row>
    <row r="85" spans="2:23" x14ac:dyDescent="0.2">
      <c r="B85" s="65">
        <v>83</v>
      </c>
      <c r="C85" s="57" t="s">
        <v>2675</v>
      </c>
      <c r="D85" s="57" t="s">
        <v>2674</v>
      </c>
      <c r="E85" s="57" t="s">
        <v>2368</v>
      </c>
      <c r="F85" s="61">
        <v>76.087800000000001</v>
      </c>
      <c r="G85" s="78">
        <v>8772235</v>
      </c>
      <c r="H85" s="60">
        <v>0.1351</v>
      </c>
      <c r="I85" s="58">
        <v>50508.4</v>
      </c>
      <c r="J85" s="56" t="str">
        <f>_xlfn.XLOOKUP(Countries[[#This Row],[GDP ($MM)]],GDP_Category[GDP],GDP_Category[Category],,-1)</f>
        <v>Lower Middle</v>
      </c>
      <c r="W85" s="56" t="s">
        <v>2529</v>
      </c>
    </row>
    <row r="86" spans="2:23" x14ac:dyDescent="0.2">
      <c r="B86" s="65">
        <v>84</v>
      </c>
      <c r="C86" s="57" t="s">
        <v>2745</v>
      </c>
      <c r="D86" s="57" t="s">
        <v>2744</v>
      </c>
      <c r="E86" s="57" t="s">
        <v>2368</v>
      </c>
      <c r="F86" s="61">
        <v>71.388000000000005</v>
      </c>
      <c r="G86" s="78">
        <v>32981716</v>
      </c>
      <c r="H86" s="60">
        <v>5.2229999999999999E-2</v>
      </c>
      <c r="I86" s="58">
        <v>50499.9</v>
      </c>
      <c r="J86" s="56" t="str">
        <f>_xlfn.XLOOKUP(Countries[[#This Row],[GDP ($MM)]],GDP_Category[GDP],GDP_Category[Category],,-1)</f>
        <v>Lower Middle</v>
      </c>
      <c r="W86" s="56" t="s">
        <v>2531</v>
      </c>
    </row>
    <row r="87" spans="2:23" x14ac:dyDescent="0.2">
      <c r="B87" s="65">
        <v>85</v>
      </c>
      <c r="C87" s="57" t="s">
        <v>2571</v>
      </c>
      <c r="D87" s="57" t="s">
        <v>2570</v>
      </c>
      <c r="E87" s="57" t="s">
        <v>2371</v>
      </c>
      <c r="F87" s="61">
        <v>72.52</v>
      </c>
      <c r="G87" s="78">
        <v>6777452</v>
      </c>
      <c r="H87" s="60">
        <v>0.17287</v>
      </c>
      <c r="I87" s="58">
        <v>48319.6</v>
      </c>
      <c r="J87" s="56" t="str">
        <f>_xlfn.XLOOKUP(Countries[[#This Row],[GDP ($MM)]],GDP_Category[GDP],GDP_Category[Category],,-1)</f>
        <v>Lower Middle</v>
      </c>
      <c r="W87" s="56" t="s">
        <v>2533</v>
      </c>
    </row>
    <row r="88" spans="2:23" x14ac:dyDescent="0.2">
      <c r="B88" s="65">
        <v>86</v>
      </c>
      <c r="C88" s="57" t="s">
        <v>2451</v>
      </c>
      <c r="D88" s="57" t="s">
        <v>2786</v>
      </c>
      <c r="E88" s="57" t="s">
        <v>2379</v>
      </c>
      <c r="F88" s="61">
        <v>60.026000000000003</v>
      </c>
      <c r="G88" s="78">
        <v>5380508</v>
      </c>
      <c r="H88" s="60">
        <v>4.1550000000000004E-2</v>
      </c>
      <c r="I88" s="58">
        <v>47227.5</v>
      </c>
      <c r="J88" s="56" t="str">
        <f>_xlfn.XLOOKUP(Countries[[#This Row],[GDP ($MM)]],GDP_Category[GDP],GDP_Category[Category],,-1)</f>
        <v>Lower Middle</v>
      </c>
      <c r="W88" s="56" t="s">
        <v>2778</v>
      </c>
    </row>
    <row r="89" spans="2:23" x14ac:dyDescent="0.2">
      <c r="B89" s="65">
        <v>87</v>
      </c>
      <c r="C89" s="57" t="s">
        <v>2394</v>
      </c>
      <c r="D89" s="57" t="s">
        <v>2393</v>
      </c>
      <c r="E89" s="57" t="s">
        <v>2368</v>
      </c>
      <c r="F89" s="61">
        <v>72.692999999999998</v>
      </c>
      <c r="G89" s="78">
        <v>10047718</v>
      </c>
      <c r="H89" s="60">
        <v>5.2199999999999996E-2</v>
      </c>
      <c r="I89" s="58">
        <v>46939.5</v>
      </c>
      <c r="J89" s="56" t="str">
        <f>_xlfn.XLOOKUP(Countries[[#This Row],[GDP ($MM)]],GDP_Category[GDP],GDP_Category[Category],,-1)</f>
        <v>Lower Middle</v>
      </c>
      <c r="W89" s="56" t="s">
        <v>2536</v>
      </c>
    </row>
    <row r="90" spans="2:23" x14ac:dyDescent="0.2">
      <c r="B90" s="65">
        <v>88</v>
      </c>
      <c r="C90" s="57" t="s">
        <v>2454</v>
      </c>
      <c r="D90" s="57" t="s">
        <v>2781</v>
      </c>
      <c r="E90" s="57" t="s">
        <v>2379</v>
      </c>
      <c r="F90" s="61">
        <v>57.017000000000003</v>
      </c>
      <c r="G90" s="78">
        <v>25716544</v>
      </c>
      <c r="H90" s="60">
        <v>2.4799999999999999E-2</v>
      </c>
      <c r="I90" s="58">
        <v>43007</v>
      </c>
      <c r="J90" s="56" t="str">
        <f>_xlfn.XLOOKUP(Countries[[#This Row],[GDP ($MM)]],GDP_Category[GDP],GDP_Category[Category],,-1)</f>
        <v>Lower Middle</v>
      </c>
      <c r="W90" s="56" t="s">
        <v>2538</v>
      </c>
    </row>
    <row r="91" spans="2:23" x14ac:dyDescent="0.2">
      <c r="B91" s="65">
        <v>89</v>
      </c>
      <c r="C91" s="57" t="s">
        <v>2551</v>
      </c>
      <c r="D91" s="57" t="s">
        <v>2550</v>
      </c>
      <c r="E91" s="57" t="s">
        <v>2371</v>
      </c>
      <c r="F91" s="61">
        <v>74.292000000000002</v>
      </c>
      <c r="G91" s="78">
        <v>10101694</v>
      </c>
      <c r="H91" s="60">
        <v>0.1525</v>
      </c>
      <c r="I91" s="58">
        <v>42290.8</v>
      </c>
      <c r="J91" s="56" t="str">
        <f>_xlfn.XLOOKUP(Countries[[#This Row],[GDP ($MM)]],GDP_Category[GDP],GDP_Category[Category],,-1)</f>
        <v>Lower Middle</v>
      </c>
      <c r="W91" s="56" t="s">
        <v>2540</v>
      </c>
    </row>
    <row r="92" spans="2:23" x14ac:dyDescent="0.2">
      <c r="B92" s="65">
        <v>90</v>
      </c>
      <c r="C92" s="57" t="s">
        <v>2702</v>
      </c>
      <c r="D92" s="57" t="s">
        <v>2701</v>
      </c>
      <c r="E92" s="57" t="s">
        <v>2379</v>
      </c>
      <c r="F92" s="61">
        <v>64.881</v>
      </c>
      <c r="G92" s="78">
        <v>42813238</v>
      </c>
      <c r="H92" s="60">
        <v>0.12875999999999999</v>
      </c>
      <c r="I92" s="58">
        <v>40851.5</v>
      </c>
      <c r="J92" s="56" t="str">
        <f>_xlfn.XLOOKUP(Countries[[#This Row],[GDP ($MM)]],GDP_Category[GDP],GDP_Category[Category],,-1)</f>
        <v>Lower Middle</v>
      </c>
      <c r="W92" s="56" t="s">
        <v>2542</v>
      </c>
    </row>
    <row r="93" spans="2:23" x14ac:dyDescent="0.2">
      <c r="B93" s="65">
        <v>91</v>
      </c>
      <c r="C93" s="57" t="s">
        <v>2647</v>
      </c>
      <c r="D93" s="57" t="s">
        <v>2646</v>
      </c>
      <c r="E93" s="57" t="s">
        <v>2382</v>
      </c>
      <c r="F93" s="61">
        <v>73.992000000000004</v>
      </c>
      <c r="G93" s="78">
        <v>7044636</v>
      </c>
      <c r="H93" s="60">
        <v>4.7119999999999995E-2</v>
      </c>
      <c r="I93" s="58">
        <v>40842.300000000003</v>
      </c>
      <c r="J93" s="56" t="str">
        <f>_xlfn.XLOOKUP(Countries[[#This Row],[GDP ($MM)]],GDP_Category[GDP],GDP_Category[Category],,-1)</f>
        <v>Lower Middle</v>
      </c>
      <c r="W93" s="56" t="s">
        <v>2544</v>
      </c>
    </row>
    <row r="94" spans="2:23" x14ac:dyDescent="0.2">
      <c r="B94" s="65">
        <v>92</v>
      </c>
      <c r="C94" s="57" t="s">
        <v>2727</v>
      </c>
      <c r="D94" s="57" t="s">
        <v>2726</v>
      </c>
      <c r="E94" s="57" t="s">
        <v>2368</v>
      </c>
      <c r="F94" s="61">
        <v>67.956000000000003</v>
      </c>
      <c r="G94" s="78">
        <v>5942089</v>
      </c>
      <c r="H94" s="60">
        <v>3.7830000000000003E-2</v>
      </c>
      <c r="I94" s="58">
        <v>40761.1</v>
      </c>
      <c r="J94" s="56" t="str">
        <f>_xlfn.XLOOKUP(Countries[[#This Row],[GDP ($MM)]],GDP_Category[GDP],GDP_Category[Category],,-1)</f>
        <v>Lower Middle</v>
      </c>
      <c r="W94" s="56" t="s">
        <v>2781</v>
      </c>
    </row>
    <row r="95" spans="2:23" x14ac:dyDescent="0.2">
      <c r="B95" s="65">
        <v>93</v>
      </c>
      <c r="C95" s="57" t="s">
        <v>2416</v>
      </c>
      <c r="D95" s="57" t="s">
        <v>2415</v>
      </c>
      <c r="E95" s="57" t="s">
        <v>2382</v>
      </c>
      <c r="F95" s="61">
        <v>70.944999999999993</v>
      </c>
      <c r="G95" s="78">
        <v>11513100</v>
      </c>
      <c r="H95" s="60">
        <v>3.2579999999999998E-2</v>
      </c>
      <c r="I95" s="58">
        <v>40287.599999999999</v>
      </c>
      <c r="J95" s="56" t="str">
        <f>_xlfn.XLOOKUP(Countries[[#This Row],[GDP ($MM)]],GDP_Category[GDP],GDP_Category[Category],,-1)</f>
        <v>Lower Middle</v>
      </c>
      <c r="W95" s="56" t="s">
        <v>2546</v>
      </c>
    </row>
    <row r="96" spans="2:23" x14ac:dyDescent="0.2">
      <c r="B96" s="65">
        <v>94</v>
      </c>
      <c r="C96" s="57" t="s">
        <v>2723</v>
      </c>
      <c r="D96" s="57" t="s">
        <v>2722</v>
      </c>
      <c r="E96" s="57" t="s">
        <v>2371</v>
      </c>
      <c r="F96" s="61">
        <v>76.31</v>
      </c>
      <c r="G96" s="78">
        <v>11694719</v>
      </c>
      <c r="H96" s="60">
        <v>0.15478</v>
      </c>
      <c r="I96" s="58">
        <v>39860.699999999997</v>
      </c>
      <c r="J96" s="56" t="str">
        <f>_xlfn.XLOOKUP(Countries[[#This Row],[GDP ($MM)]],GDP_Category[GDP],GDP_Category[Category],,-1)</f>
        <v>Lower Middle</v>
      </c>
      <c r="W96" s="56" t="s">
        <v>2548</v>
      </c>
    </row>
    <row r="97" spans="2:23" x14ac:dyDescent="0.2">
      <c r="B97" s="65">
        <v>95</v>
      </c>
      <c r="C97" s="57" t="s">
        <v>2434</v>
      </c>
      <c r="D97" s="57" t="s">
        <v>2433</v>
      </c>
      <c r="E97" s="57" t="s">
        <v>2379</v>
      </c>
      <c r="F97" s="61">
        <v>58.511000000000003</v>
      </c>
      <c r="G97" s="78">
        <v>25876380</v>
      </c>
      <c r="H97" s="60">
        <v>3.3610000000000001E-2</v>
      </c>
      <c r="I97" s="58">
        <v>38502.1</v>
      </c>
      <c r="J97" s="56" t="str">
        <f>_xlfn.XLOOKUP(Countries[[#This Row],[GDP ($MM)]],GDP_Category[GDP],GDP_Category[Category],,-1)</f>
        <v>Lower Middle</v>
      </c>
      <c r="W97" s="56" t="s">
        <v>2550</v>
      </c>
    </row>
    <row r="98" spans="2:23" x14ac:dyDescent="0.2">
      <c r="B98" s="65">
        <v>96</v>
      </c>
      <c r="C98" s="57" t="s">
        <v>2397</v>
      </c>
      <c r="D98" s="57" t="s">
        <v>2396</v>
      </c>
      <c r="E98" s="57" t="s">
        <v>2371</v>
      </c>
      <c r="F98" s="61">
        <v>77.031999999999996</v>
      </c>
      <c r="G98" s="78">
        <v>1641172</v>
      </c>
      <c r="H98" s="60">
        <v>9.6200000000000001E-3</v>
      </c>
      <c r="I98" s="58">
        <v>37746.199999999997</v>
      </c>
      <c r="J98" s="56" t="str">
        <f>_xlfn.XLOOKUP(Countries[[#This Row],[GDP ($MM)]],GDP_Category[GDP],GDP_Category[Category],,-1)</f>
        <v>Lower Middle</v>
      </c>
      <c r="W98" s="56" t="s">
        <v>2552</v>
      </c>
    </row>
    <row r="99" spans="2:23" x14ac:dyDescent="0.2">
      <c r="B99" s="65">
        <v>97</v>
      </c>
      <c r="C99" s="57" t="s">
        <v>2563</v>
      </c>
      <c r="D99" s="57" t="s">
        <v>2562</v>
      </c>
      <c r="E99" s="57" t="s">
        <v>2368</v>
      </c>
      <c r="F99" s="61">
        <v>74.680499999999995</v>
      </c>
      <c r="G99" s="78">
        <v>1906743</v>
      </c>
      <c r="H99" s="60">
        <v>7.8570000000000001E-2</v>
      </c>
      <c r="I99" s="58">
        <v>34849.1</v>
      </c>
      <c r="J99" s="56" t="str">
        <f>_xlfn.XLOOKUP(Countries[[#This Row],[GDP ($MM)]],GDP_Category[GDP],GDP_Category[Category],,-1)</f>
        <v>Lower Middle</v>
      </c>
      <c r="W99" s="56" t="s">
        <v>2554</v>
      </c>
    </row>
    <row r="100" spans="2:23" x14ac:dyDescent="0.2">
      <c r="B100" s="65">
        <v>98</v>
      </c>
      <c r="C100" s="57" t="s">
        <v>2756</v>
      </c>
      <c r="D100" s="57" t="s">
        <v>2755</v>
      </c>
      <c r="E100" s="57" t="s">
        <v>2379</v>
      </c>
      <c r="F100" s="61">
        <v>60.811999999999998</v>
      </c>
      <c r="G100" s="78">
        <v>14645468</v>
      </c>
      <c r="H100" s="60">
        <v>4.9149999999999999E-2</v>
      </c>
      <c r="I100" s="58">
        <v>31000.5</v>
      </c>
      <c r="J100" s="56" t="str">
        <f>_xlfn.XLOOKUP(Countries[[#This Row],[GDP ($MM)]],GDP_Category[GDP],GDP_Category[Category],,-1)</f>
        <v>Lower Middle</v>
      </c>
      <c r="W100" s="56" t="s">
        <v>2556</v>
      </c>
    </row>
    <row r="101" spans="2:23" x14ac:dyDescent="0.2">
      <c r="B101" s="65">
        <v>99</v>
      </c>
      <c r="C101" s="57" t="s">
        <v>2482</v>
      </c>
      <c r="D101" s="57" t="s">
        <v>2481</v>
      </c>
      <c r="E101" s="57" t="s">
        <v>2368</v>
      </c>
      <c r="F101" s="61">
        <v>77.641499999999994</v>
      </c>
      <c r="G101" s="78">
        <v>1325648</v>
      </c>
      <c r="H101" s="60">
        <v>5.5800000000000002E-2</v>
      </c>
      <c r="I101" s="58">
        <v>30284.9</v>
      </c>
      <c r="J101" s="56" t="str">
        <f>_xlfn.XLOOKUP(Countries[[#This Row],[GDP ($MM)]],GDP_Category[GDP],GDP_Category[Category],,-1)</f>
        <v>Lower Middle</v>
      </c>
      <c r="W101" s="56" t="s">
        <v>2559</v>
      </c>
    </row>
    <row r="102" spans="2:23" x14ac:dyDescent="0.2">
      <c r="B102" s="65">
        <v>100</v>
      </c>
      <c r="C102" s="57" t="s">
        <v>2616</v>
      </c>
      <c r="D102" s="57" t="s">
        <v>2615</v>
      </c>
      <c r="E102" s="57" t="s">
        <v>2365</v>
      </c>
      <c r="F102" s="61">
        <v>70.168999999999997</v>
      </c>
      <c r="G102" s="78">
        <v>28608710</v>
      </c>
      <c r="H102" s="60">
        <v>1.264E-2</v>
      </c>
      <c r="I102" s="58">
        <v>28812.5</v>
      </c>
      <c r="J102" s="56" t="str">
        <f>_xlfn.XLOOKUP(Countries[[#This Row],[GDP ($MM)]],GDP_Category[GDP],GDP_Category[Category],,-1)</f>
        <v>Lower Middle</v>
      </c>
      <c r="W102" s="56" t="s">
        <v>2784</v>
      </c>
    </row>
    <row r="103" spans="2:23" x14ac:dyDescent="0.2">
      <c r="B103" s="65">
        <v>101</v>
      </c>
      <c r="C103" s="57" t="s">
        <v>2733</v>
      </c>
      <c r="D103" s="57" t="s">
        <v>2732</v>
      </c>
      <c r="E103" s="57" t="s">
        <v>2379</v>
      </c>
      <c r="F103" s="61">
        <v>62.515999999999998</v>
      </c>
      <c r="G103" s="78">
        <v>44269594</v>
      </c>
      <c r="H103" s="60">
        <v>1.7420000000000001E-2</v>
      </c>
      <c r="I103" s="58">
        <v>27476.9</v>
      </c>
      <c r="J103" s="56" t="str">
        <f>_xlfn.XLOOKUP(Countries[[#This Row],[GDP ($MM)]],GDP_Category[GDP],GDP_Category[Category],,-1)</f>
        <v>Lower Middle</v>
      </c>
      <c r="W103" s="56" t="s">
        <v>2562</v>
      </c>
    </row>
    <row r="104" spans="2:23" x14ac:dyDescent="0.2">
      <c r="B104" s="65">
        <v>102</v>
      </c>
      <c r="C104" s="57" t="s">
        <v>2752</v>
      </c>
      <c r="D104" s="57" t="s">
        <v>2779</v>
      </c>
      <c r="E104" s="57" t="s">
        <v>2371</v>
      </c>
      <c r="F104" s="61">
        <v>66.085999999999999</v>
      </c>
      <c r="G104" s="78">
        <v>29161922</v>
      </c>
      <c r="H104" s="60">
        <v>0.12933999999999998</v>
      </c>
      <c r="I104" s="58">
        <v>26914.400000000001</v>
      </c>
      <c r="J104" s="56" t="str">
        <f>_xlfn.XLOOKUP(Countries[[#This Row],[GDP ($MM)]],GDP_Category[GDP],GDP_Category[Category],,-1)</f>
        <v>Lower Middle</v>
      </c>
      <c r="W104" s="56" t="s">
        <v>2564</v>
      </c>
    </row>
    <row r="105" spans="2:23" x14ac:dyDescent="0.2">
      <c r="B105" s="65">
        <v>103</v>
      </c>
      <c r="C105" s="57" t="s">
        <v>2754</v>
      </c>
      <c r="D105" s="57" t="s">
        <v>2753</v>
      </c>
      <c r="E105" s="57" t="s">
        <v>2379</v>
      </c>
      <c r="F105" s="61">
        <v>63.042999999999999</v>
      </c>
      <c r="G105" s="78">
        <v>17861030</v>
      </c>
      <c r="H105" s="60">
        <v>7.2900000000000006E-2</v>
      </c>
      <c r="I105" s="58">
        <v>26720.1</v>
      </c>
      <c r="J105" s="56" t="str">
        <f>_xlfn.XLOOKUP(Countries[[#This Row],[GDP ($MM)]],GDP_Category[GDP],GDP_Category[Category],,-1)</f>
        <v>Lower Middle</v>
      </c>
      <c r="W105" s="56" t="s">
        <v>2566</v>
      </c>
    </row>
    <row r="106" spans="2:23" x14ac:dyDescent="0.2">
      <c r="B106" s="65">
        <v>104</v>
      </c>
      <c r="C106" s="57" t="s">
        <v>2476</v>
      </c>
      <c r="D106" s="57" t="s">
        <v>2475</v>
      </c>
      <c r="E106" s="57" t="s">
        <v>2382</v>
      </c>
      <c r="F106" s="61">
        <v>72.872</v>
      </c>
      <c r="G106" s="78">
        <v>6453553</v>
      </c>
      <c r="H106" s="60">
        <v>4.3899999999999995E-2</v>
      </c>
      <c r="I106" s="58">
        <v>26057</v>
      </c>
      <c r="J106" s="56" t="str">
        <f>_xlfn.XLOOKUP(Countries[[#This Row],[GDP ($MM)]],GDP_Category[GDP],GDP_Category[Category],,-1)</f>
        <v>Lower Middle</v>
      </c>
      <c r="W106" s="56" t="s">
        <v>2568</v>
      </c>
    </row>
    <row r="107" spans="2:23" x14ac:dyDescent="0.2">
      <c r="B107" s="65">
        <v>105</v>
      </c>
      <c r="C107" s="57" t="s">
        <v>2530</v>
      </c>
      <c r="D107" s="57" t="s">
        <v>2529</v>
      </c>
      <c r="E107" s="57" t="s">
        <v>2368</v>
      </c>
      <c r="F107" s="61">
        <v>82.204899999999995</v>
      </c>
      <c r="G107" s="78">
        <v>339031</v>
      </c>
      <c r="H107" s="60">
        <v>2.9180000000000001E-2</v>
      </c>
      <c r="I107" s="58">
        <v>25882.2</v>
      </c>
      <c r="J107" s="56" t="str">
        <f>_xlfn.XLOOKUP(Countries[[#This Row],[GDP ($MM)]],GDP_Category[GDP],GDP_Category[Category],,-1)</f>
        <v>Lower Middle</v>
      </c>
      <c r="W107" s="56" t="s">
        <v>2570</v>
      </c>
    </row>
    <row r="108" spans="2:23" x14ac:dyDescent="0.2">
      <c r="B108" s="65">
        <v>106</v>
      </c>
      <c r="C108" s="57" t="s">
        <v>2432</v>
      </c>
      <c r="D108" s="57" t="s">
        <v>2431</v>
      </c>
      <c r="E108" s="57" t="s">
        <v>2374</v>
      </c>
      <c r="F108" s="61">
        <v>69.289000000000001</v>
      </c>
      <c r="G108" s="78">
        <v>16486542</v>
      </c>
      <c r="H108" s="60">
        <v>1.4800000000000001E-2</v>
      </c>
      <c r="I108" s="58">
        <v>24571.8</v>
      </c>
      <c r="J108" s="56" t="str">
        <f>_xlfn.XLOOKUP(Countries[[#This Row],[GDP ($MM)]],GDP_Category[GDP],GDP_Category[Category],,-1)</f>
        <v>Lower Middle</v>
      </c>
      <c r="W108" s="56" t="s">
        <v>2572</v>
      </c>
    </row>
    <row r="109" spans="2:23" x14ac:dyDescent="0.2">
      <c r="B109" s="65">
        <v>107</v>
      </c>
      <c r="C109" s="57" t="s">
        <v>2461</v>
      </c>
      <c r="D109" s="57" t="s">
        <v>2460</v>
      </c>
      <c r="E109" s="57" t="s">
        <v>2368</v>
      </c>
      <c r="F109" s="61">
        <v>80.671999999999997</v>
      </c>
      <c r="G109" s="78">
        <v>1179551</v>
      </c>
      <c r="H109" s="60">
        <v>8.1900000000000001E-2</v>
      </c>
      <c r="I109" s="58">
        <v>24469.8</v>
      </c>
      <c r="J109" s="56" t="str">
        <f>_xlfn.XLOOKUP(Countries[[#This Row],[GDP ($MM)]],GDP_Category[GDP],GDP_Category[Category],,-1)</f>
        <v>Lower Middle</v>
      </c>
      <c r="W109" s="56" t="s">
        <v>2574</v>
      </c>
    </row>
    <row r="110" spans="2:23" x14ac:dyDescent="0.2">
      <c r="B110" s="65">
        <v>108</v>
      </c>
      <c r="C110" s="57" t="s">
        <v>2673</v>
      </c>
      <c r="D110" s="57" t="s">
        <v>2672</v>
      </c>
      <c r="E110" s="57" t="s">
        <v>2379</v>
      </c>
      <c r="F110" s="61">
        <v>67.38</v>
      </c>
      <c r="G110" s="78">
        <v>16296364</v>
      </c>
      <c r="H110" s="60">
        <v>6.4640000000000003E-2</v>
      </c>
      <c r="I110" s="58">
        <v>24129.599999999999</v>
      </c>
      <c r="J110" s="56" t="str">
        <f>_xlfn.XLOOKUP(Countries[[#This Row],[GDP ($MM)]],GDP_Category[GDP],GDP_Category[Category],,-1)</f>
        <v>Lower Middle</v>
      </c>
      <c r="W110" s="56" t="s">
        <v>2576</v>
      </c>
    </row>
    <row r="111" spans="2:23" x14ac:dyDescent="0.2">
      <c r="B111" s="65">
        <v>109</v>
      </c>
      <c r="C111" s="57" t="s">
        <v>2525</v>
      </c>
      <c r="D111" s="57" t="s">
        <v>2524</v>
      </c>
      <c r="E111" s="57" t="s">
        <v>2382</v>
      </c>
      <c r="F111" s="61">
        <v>74.897999999999996</v>
      </c>
      <c r="G111" s="78">
        <v>9746117</v>
      </c>
      <c r="H111" s="60">
        <v>4.7600000000000003E-2</v>
      </c>
      <c r="I111" s="58">
        <v>23803.200000000001</v>
      </c>
      <c r="J111" s="56" t="str">
        <f>_xlfn.XLOOKUP(Countries[[#This Row],[GDP ($MM)]],GDP_Category[GDP],GDP_Category[Category],,-1)</f>
        <v>Lower Middle</v>
      </c>
      <c r="W111" s="56" t="s">
        <v>2788</v>
      </c>
    </row>
    <row r="112" spans="2:23" x14ac:dyDescent="0.2">
      <c r="B112" s="65">
        <v>110</v>
      </c>
      <c r="C112" s="57" t="s">
        <v>2645</v>
      </c>
      <c r="D112" s="57" t="s">
        <v>2644</v>
      </c>
      <c r="E112" s="57" t="s">
        <v>2374</v>
      </c>
      <c r="F112" s="61">
        <v>64.010000000000005</v>
      </c>
      <c r="G112" s="78">
        <v>8776109</v>
      </c>
      <c r="H112" s="60">
        <v>2.367E-2</v>
      </c>
      <c r="I112" s="58">
        <v>23431.599999999999</v>
      </c>
      <c r="J112" s="56" t="str">
        <f>_xlfn.XLOOKUP(Countries[[#This Row],[GDP ($MM)]],GDP_Category[GDP],GDP_Category[Category],,-1)</f>
        <v>Lower Middle</v>
      </c>
      <c r="W112" s="56" t="s">
        <v>2579</v>
      </c>
    </row>
    <row r="113" spans="2:23" x14ac:dyDescent="0.2">
      <c r="B113" s="65">
        <v>111</v>
      </c>
      <c r="C113" s="57" t="s">
        <v>2721</v>
      </c>
      <c r="D113" s="57" t="s">
        <v>2720</v>
      </c>
      <c r="E113" s="57" t="s">
        <v>2382</v>
      </c>
      <c r="F113" s="61">
        <v>73.245000000000005</v>
      </c>
      <c r="G113" s="78">
        <v>1394973</v>
      </c>
      <c r="H113" s="60">
        <v>2.8300000000000002E-2</v>
      </c>
      <c r="I113" s="58">
        <v>23410.400000000001</v>
      </c>
      <c r="J113" s="56" t="str">
        <f>_xlfn.XLOOKUP(Countries[[#This Row],[GDP ($MM)]],GDP_Category[GDP],GDP_Category[Category],,-1)</f>
        <v>Lower Middle</v>
      </c>
      <c r="W113" s="56" t="s">
        <v>2581</v>
      </c>
    </row>
    <row r="114" spans="2:23" x14ac:dyDescent="0.2">
      <c r="B114" s="65">
        <v>112</v>
      </c>
      <c r="C114" s="57" t="s">
        <v>2418</v>
      </c>
      <c r="D114" s="57" t="s">
        <v>2417</v>
      </c>
      <c r="E114" s="57" t="s">
        <v>2368</v>
      </c>
      <c r="F114" s="61">
        <v>77.128</v>
      </c>
      <c r="G114" s="78">
        <v>3301000</v>
      </c>
      <c r="H114" s="60">
        <v>2.8389999999999999E-2</v>
      </c>
      <c r="I114" s="58">
        <v>19781.8</v>
      </c>
      <c r="J114" s="56" t="str">
        <f>_xlfn.XLOOKUP(Countries[[#This Row],[GDP ($MM)]],GDP_Category[GDP],GDP_Category[Category],,-1)</f>
        <v>Lower Middle</v>
      </c>
      <c r="W114" s="56" t="s">
        <v>2583</v>
      </c>
    </row>
    <row r="115" spans="2:23" x14ac:dyDescent="0.2">
      <c r="B115" s="65">
        <v>113</v>
      </c>
      <c r="C115" s="57" t="s">
        <v>2364</v>
      </c>
      <c r="D115" s="57" t="s">
        <v>2363</v>
      </c>
      <c r="E115" s="57" t="s">
        <v>2365</v>
      </c>
      <c r="F115" s="61">
        <v>64.13</v>
      </c>
      <c r="G115" s="78">
        <v>38041754</v>
      </c>
      <c r="H115" s="60">
        <v>1.542E-2</v>
      </c>
      <c r="I115" s="58">
        <v>19363</v>
      </c>
      <c r="J115" s="56" t="str">
        <f>_xlfn.XLOOKUP(Countries[[#This Row],[GDP ($MM)]],GDP_Category[GDP],GDP_Category[Category],,-1)</f>
        <v>Lower Middle</v>
      </c>
      <c r="W115" s="56" t="s">
        <v>2585</v>
      </c>
    </row>
    <row r="116" spans="2:23" x14ac:dyDescent="0.2">
      <c r="B116" s="65">
        <v>114</v>
      </c>
      <c r="C116" s="57" t="s">
        <v>2420</v>
      </c>
      <c r="D116" s="57" t="s">
        <v>2419</v>
      </c>
      <c r="E116" s="57" t="s">
        <v>2379</v>
      </c>
      <c r="F116" s="61">
        <v>68.811999999999998</v>
      </c>
      <c r="G116" s="78">
        <v>2303697</v>
      </c>
      <c r="H116" s="60">
        <v>0.17940999999999999</v>
      </c>
      <c r="I116" s="58">
        <v>18616</v>
      </c>
      <c r="J116" s="56" t="str">
        <f>_xlfn.XLOOKUP(Countries[[#This Row],[GDP ($MM)]],GDP_Category[GDP],GDP_Category[Category],,-1)</f>
        <v>Lower Middle</v>
      </c>
      <c r="W116" s="56" t="s">
        <v>2587</v>
      </c>
    </row>
    <row r="117" spans="2:23" x14ac:dyDescent="0.2">
      <c r="B117" s="65">
        <v>115</v>
      </c>
      <c r="C117" s="57" t="s">
        <v>2588</v>
      </c>
      <c r="D117" s="57" t="s">
        <v>2587</v>
      </c>
      <c r="E117" s="57" t="s">
        <v>2379</v>
      </c>
      <c r="F117" s="61">
        <v>58.451999999999998</v>
      </c>
      <c r="G117" s="78">
        <v>19658031</v>
      </c>
      <c r="H117" s="60">
        <v>9.5690000000000011E-2</v>
      </c>
      <c r="I117" s="58">
        <v>17196.7</v>
      </c>
      <c r="J117" s="56" t="str">
        <f>_xlfn.XLOOKUP(Countries[[#This Row],[GDP ($MM)]],GDP_Category[GDP],GDP_Category[Category],,-1)</f>
        <v>Lower Middle</v>
      </c>
      <c r="W117" s="56" t="s">
        <v>2589</v>
      </c>
    </row>
    <row r="118" spans="2:23" x14ac:dyDescent="0.2">
      <c r="B118" s="65">
        <v>116</v>
      </c>
      <c r="C118" s="57" t="s">
        <v>2498</v>
      </c>
      <c r="D118" s="57" t="s">
        <v>2497</v>
      </c>
      <c r="E118" s="57" t="s">
        <v>2379</v>
      </c>
      <c r="F118" s="61">
        <v>65.838999999999999</v>
      </c>
      <c r="G118" s="78">
        <v>2172579</v>
      </c>
      <c r="H118" s="60">
        <v>0.19488</v>
      </c>
      <c r="I118" s="58">
        <v>17017.400000000001</v>
      </c>
      <c r="J118" s="56" t="str">
        <f>_xlfn.XLOOKUP(Countries[[#This Row],[GDP ($MM)]],GDP_Category[GDP],GDP_Category[Category],,-1)</f>
        <v>Lower Middle</v>
      </c>
      <c r="W118" s="56" t="s">
        <v>2591</v>
      </c>
    </row>
    <row r="119" spans="2:23" x14ac:dyDescent="0.2">
      <c r="B119" s="65">
        <v>117</v>
      </c>
      <c r="C119" s="57" t="s">
        <v>2501</v>
      </c>
      <c r="D119" s="57" t="s">
        <v>2500</v>
      </c>
      <c r="E119" s="57" t="s">
        <v>2368</v>
      </c>
      <c r="F119" s="61">
        <v>73.414000000000001</v>
      </c>
      <c r="G119" s="78">
        <v>3996765</v>
      </c>
      <c r="H119" s="60">
        <v>0.1416</v>
      </c>
      <c r="I119" s="58">
        <v>16209.8</v>
      </c>
      <c r="J119" s="56" t="str">
        <f>_xlfn.XLOOKUP(Countries[[#This Row],[GDP ($MM)]],GDP_Category[GDP],GDP_Category[Category],,-1)</f>
        <v>Lower Middle</v>
      </c>
      <c r="W119" s="56" t="s">
        <v>2593</v>
      </c>
    </row>
    <row r="120" spans="2:23" x14ac:dyDescent="0.2">
      <c r="B120" s="65">
        <v>118</v>
      </c>
      <c r="C120" s="57" t="s">
        <v>2547</v>
      </c>
      <c r="D120" s="57" t="s">
        <v>2546</v>
      </c>
      <c r="E120" s="57" t="s">
        <v>2382</v>
      </c>
      <c r="F120" s="61">
        <v>74.266999999999996</v>
      </c>
      <c r="G120" s="78">
        <v>2948279</v>
      </c>
      <c r="H120" s="60">
        <v>9.4450000000000006E-2</v>
      </c>
      <c r="I120" s="58">
        <v>15717.9</v>
      </c>
      <c r="J120" s="56" t="str">
        <f>_xlfn.XLOOKUP(Countries[[#This Row],[GDP ($MM)]],GDP_Category[GDP],GDP_Category[Category],,-1)</f>
        <v>Lower Middle</v>
      </c>
      <c r="W120" s="56" t="s">
        <v>2595</v>
      </c>
    </row>
    <row r="121" spans="2:23" x14ac:dyDescent="0.2">
      <c r="B121" s="65">
        <v>119</v>
      </c>
      <c r="C121" s="57" t="s">
        <v>2367</v>
      </c>
      <c r="D121" s="57" t="s">
        <v>2366</v>
      </c>
      <c r="E121" s="57" t="s">
        <v>2368</v>
      </c>
      <c r="F121" s="61">
        <v>78.332999999999998</v>
      </c>
      <c r="G121" s="78">
        <v>2880917</v>
      </c>
      <c r="H121" s="60">
        <v>0.13897999999999999</v>
      </c>
      <c r="I121" s="58">
        <v>15058.9</v>
      </c>
      <c r="J121" s="56" t="str">
        <f>_xlfn.XLOOKUP(Countries[[#This Row],[GDP ($MM)]],GDP_Category[GDP],GDP_Category[Category],,-1)</f>
        <v>Lower Middle</v>
      </c>
      <c r="W121" s="56" t="s">
        <v>2597</v>
      </c>
    </row>
    <row r="122" spans="2:23" x14ac:dyDescent="0.2">
      <c r="B122" s="65">
        <v>120</v>
      </c>
      <c r="C122" s="57" t="s">
        <v>2590</v>
      </c>
      <c r="D122" s="57" t="s">
        <v>2589</v>
      </c>
      <c r="E122" s="57" t="s">
        <v>2371</v>
      </c>
      <c r="F122" s="61">
        <v>82.453699999999998</v>
      </c>
      <c r="G122" s="78">
        <v>440372</v>
      </c>
      <c r="H122" s="60">
        <v>4.5830000000000003E-2</v>
      </c>
      <c r="I122" s="58">
        <v>14542</v>
      </c>
      <c r="J122" s="56" t="str">
        <f>_xlfn.XLOOKUP(Countries[[#This Row],[GDP ($MM)]],GDP_Category[GDP],GDP_Category[Category],,-1)</f>
        <v>Lower Middle</v>
      </c>
      <c r="W122" s="56" t="s">
        <v>2599</v>
      </c>
    </row>
    <row r="123" spans="2:23" x14ac:dyDescent="0.2">
      <c r="B123" s="65">
        <v>121</v>
      </c>
      <c r="C123" s="57" t="s">
        <v>2614</v>
      </c>
      <c r="D123" s="57" t="s">
        <v>2613</v>
      </c>
      <c r="E123" s="57" t="s">
        <v>2379</v>
      </c>
      <c r="F123" s="61">
        <v>63.021000000000001</v>
      </c>
      <c r="G123" s="78">
        <v>2494530</v>
      </c>
      <c r="H123" s="60">
        <v>0.23949999999999999</v>
      </c>
      <c r="I123" s="58">
        <v>14521.7</v>
      </c>
      <c r="J123" s="56" t="str">
        <f>_xlfn.XLOOKUP(Countries[[#This Row],[GDP ($MM)]],GDP_Category[GDP],GDP_Category[Category],,-1)</f>
        <v>Lower Middle</v>
      </c>
      <c r="W123" s="56" t="s">
        <v>2601</v>
      </c>
    </row>
    <row r="124" spans="2:23" x14ac:dyDescent="0.2">
      <c r="B124" s="65">
        <v>122</v>
      </c>
      <c r="C124" s="57" t="s">
        <v>2610</v>
      </c>
      <c r="D124" s="57" t="s">
        <v>2609</v>
      </c>
      <c r="E124" s="57" t="s">
        <v>2379</v>
      </c>
      <c r="F124" s="61">
        <v>59.308999999999997</v>
      </c>
      <c r="G124" s="78">
        <v>30366036</v>
      </c>
      <c r="H124" s="60">
        <v>3.1719999999999998E-2</v>
      </c>
      <c r="I124" s="58">
        <v>14458</v>
      </c>
      <c r="J124" s="56" t="str">
        <f>_xlfn.XLOOKUP(Countries[[#This Row],[GDP ($MM)]],GDP_Category[GDP],GDP_Category[Category],,-1)</f>
        <v>Lower Middle</v>
      </c>
      <c r="W124" s="56" t="s">
        <v>2603</v>
      </c>
    </row>
    <row r="125" spans="2:23" x14ac:dyDescent="0.2">
      <c r="B125" s="65">
        <v>123</v>
      </c>
      <c r="C125" s="57" t="s">
        <v>2427</v>
      </c>
      <c r="D125" s="57" t="s">
        <v>2426</v>
      </c>
      <c r="E125" s="57" t="s">
        <v>2379</v>
      </c>
      <c r="F125" s="61">
        <v>60.768000000000001</v>
      </c>
      <c r="G125" s="78">
        <v>20321378</v>
      </c>
      <c r="H125" s="60">
        <v>6.59E-2</v>
      </c>
      <c r="I125" s="58">
        <v>14441.8</v>
      </c>
      <c r="J125" s="56" t="str">
        <f>_xlfn.XLOOKUP(Countries[[#This Row],[GDP ($MM)]],GDP_Category[GDP],GDP_Category[Category],,-1)</f>
        <v>Lower Middle</v>
      </c>
      <c r="W125" s="56" t="s">
        <v>2605</v>
      </c>
    </row>
    <row r="126" spans="2:23" x14ac:dyDescent="0.2">
      <c r="B126" s="65">
        <v>124</v>
      </c>
      <c r="C126" s="57" t="s">
        <v>2596</v>
      </c>
      <c r="D126" s="57" t="s">
        <v>2595</v>
      </c>
      <c r="E126" s="57" t="s">
        <v>2379</v>
      </c>
      <c r="F126" s="61">
        <v>74.514600000000002</v>
      </c>
      <c r="G126" s="78">
        <v>1198575</v>
      </c>
      <c r="H126" s="60">
        <v>6.8669999999999995E-2</v>
      </c>
      <c r="I126" s="58">
        <v>14220.3</v>
      </c>
      <c r="J126" s="56" t="str">
        <f>_xlfn.XLOOKUP(Countries[[#This Row],[GDP ($MM)]],GDP_Category[GDP],GDP_Category[Category],,-1)</f>
        <v>Lower Middle</v>
      </c>
      <c r="W126" s="56" t="s">
        <v>2607</v>
      </c>
    </row>
    <row r="127" spans="2:23" x14ac:dyDescent="0.2">
      <c r="B127" s="65">
        <v>125</v>
      </c>
      <c r="C127" s="57" t="s">
        <v>2423</v>
      </c>
      <c r="D127" s="57" t="s">
        <v>2790</v>
      </c>
      <c r="E127" s="57" t="s">
        <v>2374</v>
      </c>
      <c r="F127" s="61">
        <v>75.584999999999994</v>
      </c>
      <c r="G127" s="78">
        <v>433285</v>
      </c>
      <c r="H127" s="60">
        <v>9.2240000000000003E-2</v>
      </c>
      <c r="I127" s="58">
        <v>13567.1</v>
      </c>
      <c r="J127" s="56" t="str">
        <f>_xlfn.XLOOKUP(Countries[[#This Row],[GDP ($MM)]],GDP_Category[GDP],GDP_Category[Category],,-1)</f>
        <v>Lower Middle</v>
      </c>
      <c r="W127" s="56" t="s">
        <v>2609</v>
      </c>
    </row>
    <row r="128" spans="2:23" x14ac:dyDescent="0.2">
      <c r="B128" s="65">
        <v>126</v>
      </c>
      <c r="C128" s="57" t="s">
        <v>2478</v>
      </c>
      <c r="D128" s="57" t="s">
        <v>2477</v>
      </c>
      <c r="E128" s="57" t="s">
        <v>2379</v>
      </c>
      <c r="F128" s="61">
        <v>58.061</v>
      </c>
      <c r="G128" s="78">
        <v>1355986</v>
      </c>
      <c r="H128" s="60">
        <v>9.1620000000000007E-2</v>
      </c>
      <c r="I128" s="58">
        <v>13317.5</v>
      </c>
      <c r="J128" s="56" t="str">
        <f>_xlfn.XLOOKUP(Countries[[#This Row],[GDP ($MM)]],GDP_Category[GDP],GDP_Category[Category],,-1)</f>
        <v>Lower Middle</v>
      </c>
      <c r="W128" s="56" t="s">
        <v>2611</v>
      </c>
    </row>
    <row r="129" spans="2:23" x14ac:dyDescent="0.2">
      <c r="B129" s="65">
        <v>127</v>
      </c>
      <c r="C129" s="57" t="s">
        <v>2624</v>
      </c>
      <c r="D129" s="57" t="s">
        <v>2623</v>
      </c>
      <c r="E129" s="57" t="s">
        <v>2382</v>
      </c>
      <c r="F129" s="61">
        <v>74.067999999999998</v>
      </c>
      <c r="G129" s="78">
        <v>6545502</v>
      </c>
      <c r="H129" s="60">
        <v>4.4790000000000003E-2</v>
      </c>
      <c r="I129" s="58">
        <v>13117.9</v>
      </c>
      <c r="J129" s="56" t="str">
        <f>_xlfn.XLOOKUP(Countries[[#This Row],[GDP ($MM)]],GDP_Category[GDP],GDP_Category[Category],,-1)</f>
        <v>Lower Middle</v>
      </c>
      <c r="W129" s="56" t="s">
        <v>2613</v>
      </c>
    </row>
    <row r="130" spans="2:23" x14ac:dyDescent="0.2">
      <c r="B130" s="65">
        <v>128</v>
      </c>
      <c r="C130" s="57" t="s">
        <v>2604</v>
      </c>
      <c r="D130" s="57" t="s">
        <v>2603</v>
      </c>
      <c r="E130" s="57" t="s">
        <v>2374</v>
      </c>
      <c r="F130" s="61">
        <v>69.509</v>
      </c>
      <c r="G130" s="78">
        <v>3225167</v>
      </c>
      <c r="H130" s="60">
        <v>6.3200000000000006E-2</v>
      </c>
      <c r="I130" s="58">
        <v>13009.6</v>
      </c>
      <c r="J130" s="56" t="str">
        <f>_xlfn.XLOOKUP(Countries[[#This Row],[GDP ($MM)]],GDP_Category[GDP],GDP_Category[Category],,-1)</f>
        <v>Lower Middle</v>
      </c>
      <c r="W130" s="56" t="s">
        <v>2615</v>
      </c>
    </row>
    <row r="131" spans="2:23" x14ac:dyDescent="0.2">
      <c r="B131" s="65">
        <v>129</v>
      </c>
      <c r="C131" s="57" t="s">
        <v>2631</v>
      </c>
      <c r="D131" s="57" t="s">
        <v>2630</v>
      </c>
      <c r="E131" s="57" t="s">
        <v>2368</v>
      </c>
      <c r="F131" s="61">
        <v>75.588999999999999</v>
      </c>
      <c r="G131" s="78">
        <v>2083459</v>
      </c>
      <c r="H131" s="60">
        <v>0.21551999999999999</v>
      </c>
      <c r="I131" s="58">
        <v>12672.1</v>
      </c>
      <c r="J131" s="56" t="str">
        <f>_xlfn.XLOOKUP(Countries[[#This Row],[GDP ($MM)]],GDP_Category[GDP],GDP_Category[Category],,-1)</f>
        <v>Lower Middle</v>
      </c>
      <c r="W131" s="56" t="s">
        <v>2617</v>
      </c>
    </row>
    <row r="132" spans="2:23" x14ac:dyDescent="0.2">
      <c r="B132" s="65">
        <v>130</v>
      </c>
      <c r="C132" s="57" t="s">
        <v>2386</v>
      </c>
      <c r="D132" s="57" t="s">
        <v>2385</v>
      </c>
      <c r="E132" s="57" t="s">
        <v>2368</v>
      </c>
      <c r="F132" s="61">
        <v>74.796999999999997</v>
      </c>
      <c r="G132" s="78">
        <v>2957731</v>
      </c>
      <c r="H132" s="60">
        <v>0.17712</v>
      </c>
      <c r="I132" s="58">
        <v>12433.1</v>
      </c>
      <c r="J132" s="56" t="str">
        <f>_xlfn.XLOOKUP(Countries[[#This Row],[GDP ($MM)]],GDP_Category[GDP],GDP_Category[Category],,-1)</f>
        <v>Lower Middle</v>
      </c>
      <c r="W132" s="56" t="s">
        <v>2619</v>
      </c>
    </row>
    <row r="133" spans="2:23" x14ac:dyDescent="0.2">
      <c r="B133" s="65">
        <v>131</v>
      </c>
      <c r="C133" s="57" t="s">
        <v>2580</v>
      </c>
      <c r="D133" s="57" t="s">
        <v>2579</v>
      </c>
      <c r="E133" s="57" t="s">
        <v>2379</v>
      </c>
      <c r="F133" s="61">
        <v>66.311000000000007</v>
      </c>
      <c r="G133" s="78">
        <v>26969307</v>
      </c>
      <c r="H133" s="60">
        <v>1.6590000000000001E-2</v>
      </c>
      <c r="I133" s="58">
        <v>12100.5</v>
      </c>
      <c r="J133" s="56" t="str">
        <f>_xlfn.XLOOKUP(Countries[[#This Row],[GDP ($MM)]],GDP_Category[GDP],GDP_Category[Category],,-1)</f>
        <v>Lower Middle</v>
      </c>
      <c r="W133" s="56" t="s">
        <v>2621</v>
      </c>
    </row>
    <row r="134" spans="2:23" x14ac:dyDescent="0.2">
      <c r="B134" s="65">
        <v>132</v>
      </c>
      <c r="C134" s="57" t="s">
        <v>2600</v>
      </c>
      <c r="D134" s="57" t="s">
        <v>2599</v>
      </c>
      <c r="E134" s="57" t="s">
        <v>2368</v>
      </c>
      <c r="F134" s="61">
        <v>71.716999999999999</v>
      </c>
      <c r="G134" s="78">
        <v>4043263</v>
      </c>
      <c r="H134" s="60">
        <v>3.4110000000000001E-2</v>
      </c>
      <c r="I134" s="58">
        <v>11309.1</v>
      </c>
      <c r="J134" s="56" t="str">
        <f>_xlfn.XLOOKUP(Countries[[#This Row],[GDP ($MM)]],GDP_Category[GDP],GDP_Category[Category],,-1)</f>
        <v>Lower Middle</v>
      </c>
      <c r="W134" s="56" t="s">
        <v>2623</v>
      </c>
    </row>
    <row r="135" spans="2:23" x14ac:dyDescent="0.2">
      <c r="B135" s="65">
        <v>133</v>
      </c>
      <c r="C135" s="57" t="s">
        <v>2442</v>
      </c>
      <c r="D135" s="57" t="s">
        <v>2441</v>
      </c>
      <c r="E135" s="57" t="s">
        <v>2379</v>
      </c>
      <c r="F135" s="61">
        <v>53.712000000000003</v>
      </c>
      <c r="G135" s="78">
        <v>15946876</v>
      </c>
      <c r="H135" s="60">
        <v>2.2290000000000001E-2</v>
      </c>
      <c r="I135" s="58">
        <v>11302.5</v>
      </c>
      <c r="J135" s="56" t="str">
        <f>_xlfn.XLOOKUP(Countries[[#This Row],[GDP ($MM)]],GDP_Category[GDP],GDP_Category[Category],,-1)</f>
        <v>Lower Middle</v>
      </c>
      <c r="W135" s="56" t="s">
        <v>2625</v>
      </c>
    </row>
    <row r="136" spans="2:23" x14ac:dyDescent="0.2">
      <c r="B136" s="65">
        <v>134</v>
      </c>
      <c r="C136" s="57" t="s">
        <v>2517</v>
      </c>
      <c r="D136" s="57" t="s">
        <v>2516</v>
      </c>
      <c r="E136" s="57" t="s">
        <v>2379</v>
      </c>
      <c r="F136" s="61">
        <v>60.706000000000003</v>
      </c>
      <c r="G136" s="78">
        <v>12771246</v>
      </c>
      <c r="H136" s="60">
        <v>3.6700000000000003E-2</v>
      </c>
      <c r="I136" s="58">
        <v>10989.8</v>
      </c>
      <c r="J136" s="56" t="str">
        <f>_xlfn.XLOOKUP(Countries[[#This Row],[GDP ($MM)]],GDP_Category[GDP],GDP_Category[Category],,-1)</f>
        <v>Lower Middle</v>
      </c>
      <c r="W136" s="56" t="s">
        <v>2627</v>
      </c>
    </row>
    <row r="137" spans="2:23" x14ac:dyDescent="0.2">
      <c r="B137" s="65">
        <v>135</v>
      </c>
      <c r="C137" s="57" t="s">
        <v>2409</v>
      </c>
      <c r="D137" s="57" t="s">
        <v>2408</v>
      </c>
      <c r="E137" s="57" t="s">
        <v>2379</v>
      </c>
      <c r="F137" s="61">
        <v>61.173999999999999</v>
      </c>
      <c r="G137" s="78">
        <v>11801151</v>
      </c>
      <c r="H137" s="60">
        <v>2.1250000000000002E-2</v>
      </c>
      <c r="I137" s="58">
        <v>10359</v>
      </c>
      <c r="J137" s="56" t="str">
        <f>_xlfn.XLOOKUP(Countries[[#This Row],[GDP ($MM)]],GDP_Category[GDP],GDP_Category[Category],,-1)</f>
        <v>Lower Middle</v>
      </c>
      <c r="W137" s="56" t="s">
        <v>2629</v>
      </c>
    </row>
    <row r="138" spans="2:23" x14ac:dyDescent="0.2">
      <c r="B138" s="65">
        <v>136</v>
      </c>
      <c r="C138" s="57" t="s">
        <v>2523</v>
      </c>
      <c r="D138" s="57" t="s">
        <v>2522</v>
      </c>
      <c r="E138" s="57" t="s">
        <v>2382</v>
      </c>
      <c r="F138" s="61">
        <v>63.29</v>
      </c>
      <c r="G138" s="78">
        <v>11263770</v>
      </c>
      <c r="H138" s="60">
        <v>0.13525999999999999</v>
      </c>
      <c r="I138" s="58">
        <v>9658.08</v>
      </c>
      <c r="J138" s="56" t="str">
        <f>_xlfn.XLOOKUP(Countries[[#This Row],[GDP ($MM)]],GDP_Category[GDP],GDP_Category[Category],,-1)</f>
        <v>Low</v>
      </c>
      <c r="W138" s="56" t="s">
        <v>2630</v>
      </c>
    </row>
    <row r="139" spans="2:23" x14ac:dyDescent="0.2">
      <c r="B139" s="65">
        <v>137</v>
      </c>
      <c r="C139" s="57" t="s">
        <v>2664</v>
      </c>
      <c r="D139" s="57" t="s">
        <v>2663</v>
      </c>
      <c r="E139" s="57" t="s">
        <v>2379</v>
      </c>
      <c r="F139" s="61">
        <v>68.340999999999994</v>
      </c>
      <c r="G139" s="78">
        <v>12626950</v>
      </c>
      <c r="H139" s="60">
        <v>9.7099999999999999E-3</v>
      </c>
      <c r="I139" s="58">
        <v>9509</v>
      </c>
      <c r="J139" s="56" t="str">
        <f>_xlfn.XLOOKUP(Countries[[#This Row],[GDP ($MM)]],GDP_Category[GDP],GDP_Category[Category],,-1)</f>
        <v>Low</v>
      </c>
      <c r="W139" s="56" t="s">
        <v>2632</v>
      </c>
    </row>
    <row r="140" spans="2:23" x14ac:dyDescent="0.2">
      <c r="B140" s="65">
        <v>138</v>
      </c>
      <c r="C140" s="57" t="s">
        <v>2626</v>
      </c>
      <c r="D140" s="57" t="s">
        <v>2625</v>
      </c>
      <c r="E140" s="57" t="s">
        <v>2379</v>
      </c>
      <c r="F140" s="61">
        <v>61.598999999999997</v>
      </c>
      <c r="G140" s="78">
        <v>23310715</v>
      </c>
      <c r="H140" s="60">
        <v>2.7299999999999998E-3</v>
      </c>
      <c r="I140" s="58">
        <v>9239.51</v>
      </c>
      <c r="J140" s="56" t="str">
        <f>_xlfn.XLOOKUP(Countries[[#This Row],[GDP ($MM)]],GDP_Category[GDP],GDP_Category[Category],,-1)</f>
        <v>Low</v>
      </c>
      <c r="W140" s="56" t="s">
        <v>2634</v>
      </c>
    </row>
    <row r="141" spans="2:23" x14ac:dyDescent="0.2">
      <c r="B141" s="65">
        <v>139</v>
      </c>
      <c r="C141" s="57" t="s">
        <v>2561</v>
      </c>
      <c r="D141" s="57" t="s">
        <v>2784</v>
      </c>
      <c r="E141" s="57" t="s">
        <v>2368</v>
      </c>
      <c r="F141" s="61">
        <v>71.2</v>
      </c>
      <c r="G141" s="78">
        <v>6415850</v>
      </c>
      <c r="H141" s="60">
        <v>7.17E-2</v>
      </c>
      <c r="I141" s="58">
        <v>8092.84</v>
      </c>
      <c r="J141" s="56" t="str">
        <f>_xlfn.XLOOKUP(Countries[[#This Row],[GDP ($MM)]],GDP_Category[GDP],GDP_Category[Category],,-1)</f>
        <v>Low</v>
      </c>
      <c r="W141" s="56" t="s">
        <v>2636</v>
      </c>
    </row>
    <row r="142" spans="2:23" x14ac:dyDescent="0.2">
      <c r="B142" s="65">
        <v>140</v>
      </c>
      <c r="C142" s="57" t="s">
        <v>2711</v>
      </c>
      <c r="D142" s="57" t="s">
        <v>2710</v>
      </c>
      <c r="E142" s="57" t="s">
        <v>2368</v>
      </c>
      <c r="F142" s="61">
        <v>70.647000000000006</v>
      </c>
      <c r="G142" s="78">
        <v>9321018</v>
      </c>
      <c r="H142" s="60">
        <v>1.9220000000000001E-2</v>
      </c>
      <c r="I142" s="58">
        <v>7522.95</v>
      </c>
      <c r="J142" s="56" t="str">
        <f>_xlfn.XLOOKUP(Countries[[#This Row],[GDP ($MM)]],GDP_Category[GDP],GDP_Category[Category],,-1)</f>
        <v>Low</v>
      </c>
      <c r="W142" s="56" t="s">
        <v>2638</v>
      </c>
    </row>
    <row r="143" spans="2:23" x14ac:dyDescent="0.2">
      <c r="B143" s="65">
        <v>141</v>
      </c>
      <c r="C143" s="57" t="s">
        <v>2582</v>
      </c>
      <c r="D143" s="57" t="s">
        <v>2581</v>
      </c>
      <c r="E143" s="57" t="s">
        <v>2379</v>
      </c>
      <c r="F143" s="61">
        <v>63.279000000000003</v>
      </c>
      <c r="G143" s="78">
        <v>18628747</v>
      </c>
      <c r="H143" s="60">
        <v>5.4299999999999994E-2</v>
      </c>
      <c r="I143" s="58">
        <v>7064.97</v>
      </c>
      <c r="J143" s="56" t="str">
        <f>_xlfn.XLOOKUP(Countries[[#This Row],[GDP ($MM)]],GDP_Category[GDP],GDP_Category[Category],,-1)</f>
        <v>Low</v>
      </c>
      <c r="W143" s="56" t="s">
        <v>2640</v>
      </c>
    </row>
    <row r="144" spans="2:23" x14ac:dyDescent="0.2">
      <c r="B144" s="65">
        <v>142</v>
      </c>
      <c r="C144" s="57" t="s">
        <v>2490</v>
      </c>
      <c r="D144" s="57" t="s">
        <v>2489</v>
      </c>
      <c r="E144" s="57" t="s">
        <v>2374</v>
      </c>
      <c r="F144" s="61">
        <v>67.251999999999995</v>
      </c>
      <c r="G144" s="78">
        <v>889953</v>
      </c>
      <c r="H144" s="60">
        <v>4.1520000000000001E-2</v>
      </c>
      <c r="I144" s="58">
        <v>5479.5</v>
      </c>
      <c r="J144" s="56" t="str">
        <f>_xlfn.XLOOKUP(Countries[[#This Row],[GDP ($MM)]],GDP_Category[GDP],GDP_Category[Category],,-1)</f>
        <v>Low</v>
      </c>
      <c r="W144" s="56" t="s">
        <v>2642</v>
      </c>
    </row>
    <row r="145" spans="2:23" x14ac:dyDescent="0.2">
      <c r="B145" s="65">
        <v>143</v>
      </c>
      <c r="C145" s="57" t="s">
        <v>2606</v>
      </c>
      <c r="D145" s="57" t="s">
        <v>2605</v>
      </c>
      <c r="E145" s="57" t="s">
        <v>2368</v>
      </c>
      <c r="F145" s="61">
        <v>76.667000000000002</v>
      </c>
      <c r="G145" s="78">
        <v>627987</v>
      </c>
      <c r="H145" s="60">
        <v>0.15462000000000001</v>
      </c>
      <c r="I145" s="58">
        <v>5452.17</v>
      </c>
      <c r="J145" s="56" t="str">
        <f>_xlfn.XLOOKUP(Countries[[#This Row],[GDP ($MM)]],GDP_Category[GDP],GDP_Category[Category],,-1)</f>
        <v>Low</v>
      </c>
      <c r="W145" s="56" t="s">
        <v>2644</v>
      </c>
    </row>
    <row r="146" spans="2:23" x14ac:dyDescent="0.2">
      <c r="B146" s="65">
        <v>144</v>
      </c>
      <c r="C146" s="57" t="s">
        <v>2594</v>
      </c>
      <c r="D146" s="57" t="s">
        <v>2593</v>
      </c>
      <c r="E146" s="57" t="s">
        <v>2379</v>
      </c>
      <c r="F146" s="61">
        <v>64.463999999999999</v>
      </c>
      <c r="G146" s="78">
        <v>4525696</v>
      </c>
      <c r="H146" s="60">
        <v>1.35E-2</v>
      </c>
      <c r="I146" s="58">
        <v>5365.87</v>
      </c>
      <c r="J146" s="56" t="str">
        <f>_xlfn.XLOOKUP(Countries[[#This Row],[GDP ($MM)]],GDP_Category[GDP],GDP_Category[Category],,-1)</f>
        <v>Low</v>
      </c>
      <c r="W146" s="56" t="s">
        <v>2646</v>
      </c>
    </row>
    <row r="147" spans="2:23" x14ac:dyDescent="0.2">
      <c r="B147" s="65">
        <v>145</v>
      </c>
      <c r="C147" s="57" t="s">
        <v>2717</v>
      </c>
      <c r="D147" s="57" t="s">
        <v>2716</v>
      </c>
      <c r="E147" s="57" t="s">
        <v>2379</v>
      </c>
      <c r="F147" s="61">
        <v>60.488999999999997</v>
      </c>
      <c r="G147" s="78">
        <v>8082366</v>
      </c>
      <c r="H147" s="60">
        <v>1.668E-2</v>
      </c>
      <c r="I147" s="58">
        <v>5300.21</v>
      </c>
      <c r="J147" s="56" t="str">
        <f>_xlfn.XLOOKUP(Countries[[#This Row],[GDP ($MM)]],GDP_Category[GDP],GDP_Category[Category],,-1)</f>
        <v>Low</v>
      </c>
      <c r="W147" s="56" t="s">
        <v>2648</v>
      </c>
    </row>
    <row r="148" spans="2:23" x14ac:dyDescent="0.2">
      <c r="B148" s="65">
        <v>146</v>
      </c>
      <c r="C148" s="57" t="s">
        <v>2586</v>
      </c>
      <c r="D148" s="57" t="s">
        <v>2585</v>
      </c>
      <c r="E148" s="57" t="s">
        <v>2365</v>
      </c>
      <c r="F148" s="61">
        <v>78.325000000000003</v>
      </c>
      <c r="G148" s="78">
        <v>530953</v>
      </c>
      <c r="H148" s="60">
        <v>6.7500000000000004E-2</v>
      </c>
      <c r="I148" s="58">
        <v>5272.29</v>
      </c>
      <c r="J148" s="56" t="str">
        <f>_xlfn.XLOOKUP(Countries[[#This Row],[GDP ($MM)]],GDP_Category[GDP],GDP_Category[Category],,-1)</f>
        <v>Low</v>
      </c>
      <c r="W148" s="56" t="s">
        <v>2650</v>
      </c>
    </row>
    <row r="149" spans="2:23" x14ac:dyDescent="0.2">
      <c r="B149" s="65">
        <v>147</v>
      </c>
      <c r="C149" s="57" t="s">
        <v>2689</v>
      </c>
      <c r="D149" s="57" t="s">
        <v>2688</v>
      </c>
      <c r="E149" s="57" t="s">
        <v>2379</v>
      </c>
      <c r="F149" s="61">
        <v>56.709000000000003</v>
      </c>
      <c r="G149" s="78">
        <v>15442905</v>
      </c>
      <c r="H149" s="60">
        <v>0.13955999999999999</v>
      </c>
      <c r="I149" s="58">
        <v>4721</v>
      </c>
      <c r="J149" s="56" t="str">
        <f>_xlfn.XLOOKUP(Countries[[#This Row],[GDP ($MM)]],GDP_Category[GDP],GDP_Category[Category],,-1)</f>
        <v>Low</v>
      </c>
      <c r="W149" s="56" t="s">
        <v>2652</v>
      </c>
    </row>
    <row r="150" spans="2:23" x14ac:dyDescent="0.2">
      <c r="B150" s="65">
        <v>148</v>
      </c>
      <c r="C150" s="57" t="s">
        <v>2484</v>
      </c>
      <c r="D150" s="57" t="s">
        <v>2483</v>
      </c>
      <c r="E150" s="57" t="s">
        <v>2379</v>
      </c>
      <c r="F150" s="61">
        <v>58.319000000000003</v>
      </c>
      <c r="G150" s="78">
        <v>1148130</v>
      </c>
      <c r="H150" s="60">
        <v>0.22477</v>
      </c>
      <c r="I150" s="58">
        <v>4703.79</v>
      </c>
      <c r="J150" s="56" t="str">
        <f>_xlfn.XLOOKUP(Countries[[#This Row],[GDP ($MM)]],GDP_Category[GDP],GDP_Category[Category],,-1)</f>
        <v>Low</v>
      </c>
      <c r="W150" s="56" t="s">
        <v>2654</v>
      </c>
    </row>
    <row r="151" spans="2:23" x14ac:dyDescent="0.2">
      <c r="B151" s="65">
        <v>149</v>
      </c>
      <c r="C151" s="57" t="s">
        <v>2679</v>
      </c>
      <c r="D151" s="57" t="s">
        <v>2678</v>
      </c>
      <c r="E151" s="57" t="s">
        <v>2379</v>
      </c>
      <c r="F151" s="61">
        <v>53.895000000000003</v>
      </c>
      <c r="G151" s="78">
        <v>7813215</v>
      </c>
      <c r="H151" s="60">
        <v>4.3129999999999995E-2</v>
      </c>
      <c r="I151" s="58">
        <v>3999.95</v>
      </c>
      <c r="J151" s="56" t="str">
        <f>_xlfn.XLOOKUP(Countries[[#This Row],[GDP ($MM)]],GDP_Category[GDP],GDP_Category[Category],,-1)</f>
        <v>Low</v>
      </c>
      <c r="W151" s="56" t="s">
        <v>2656</v>
      </c>
    </row>
    <row r="152" spans="2:23" x14ac:dyDescent="0.2">
      <c r="B152" s="65">
        <v>150</v>
      </c>
      <c r="C152" s="57" t="s">
        <v>2521</v>
      </c>
      <c r="D152" s="57" t="s">
        <v>2520</v>
      </c>
      <c r="E152" s="57" t="s">
        <v>2382</v>
      </c>
      <c r="F152" s="61">
        <v>69.623999999999995</v>
      </c>
      <c r="G152" s="78">
        <v>782766</v>
      </c>
      <c r="H152" s="60">
        <v>0.12150999999999999</v>
      </c>
      <c r="I152" s="58">
        <v>3610.44</v>
      </c>
      <c r="J152" s="56" t="str">
        <f>_xlfn.XLOOKUP(Countries[[#This Row],[GDP ($MM)]],GDP_Category[GDP],GDP_Category[Category],,-1)</f>
        <v>Low</v>
      </c>
      <c r="W152" s="56" t="s">
        <v>2658</v>
      </c>
    </row>
    <row r="153" spans="2:23" x14ac:dyDescent="0.2">
      <c r="B153" s="65">
        <v>151</v>
      </c>
      <c r="C153" s="57" t="s">
        <v>2704</v>
      </c>
      <c r="D153" s="57" t="s">
        <v>2703</v>
      </c>
      <c r="E153" s="57" t="s">
        <v>2382</v>
      </c>
      <c r="F153" s="61">
        <v>71.462999999999994</v>
      </c>
      <c r="G153" s="78">
        <v>581372</v>
      </c>
      <c r="H153" s="60">
        <v>7.6310000000000003E-2</v>
      </c>
      <c r="I153" s="58">
        <v>3427.27</v>
      </c>
      <c r="J153" s="56" t="str">
        <f>_xlfn.XLOOKUP(Countries[[#This Row],[GDP ($MM)]],GDP_Category[GDP],GDP_Category[Category],,-1)</f>
        <v>Low</v>
      </c>
      <c r="W153" s="56" t="s">
        <v>2660</v>
      </c>
    </row>
    <row r="154" spans="2:23" x14ac:dyDescent="0.2">
      <c r="B154" s="65">
        <v>152</v>
      </c>
      <c r="C154" s="57" t="s">
        <v>2569</v>
      </c>
      <c r="D154" s="57" t="s">
        <v>2568</v>
      </c>
      <c r="E154" s="57" t="s">
        <v>2379</v>
      </c>
      <c r="F154" s="61">
        <v>63.295000000000002</v>
      </c>
      <c r="G154" s="78">
        <v>4937374</v>
      </c>
      <c r="H154" s="60">
        <v>2.3300000000000001E-2</v>
      </c>
      <c r="I154" s="58">
        <v>3249</v>
      </c>
      <c r="J154" s="56" t="str">
        <f>_xlfn.XLOOKUP(Countries[[#This Row],[GDP ($MM)]],GDP_Category[GDP],GDP_Category[Category],,-1)</f>
        <v>Low</v>
      </c>
      <c r="W154" s="56" t="s">
        <v>2777</v>
      </c>
    </row>
    <row r="155" spans="2:23" x14ac:dyDescent="0.2">
      <c r="B155" s="65">
        <v>153</v>
      </c>
      <c r="C155" s="57" t="s">
        <v>2376</v>
      </c>
      <c r="D155" s="57" t="s">
        <v>2375</v>
      </c>
      <c r="E155" s="57" t="s">
        <v>2368</v>
      </c>
      <c r="F155" s="61">
        <v>0</v>
      </c>
      <c r="G155" s="78">
        <v>77142</v>
      </c>
      <c r="H155" s="62"/>
      <c r="I155" s="58">
        <v>3236.54</v>
      </c>
      <c r="J155" s="56" t="str">
        <f>_xlfn.XLOOKUP(Countries[[#This Row],[GDP ($MM)]],GDP_Category[GDP],GDP_Category[Category],,-1)</f>
        <v>Low</v>
      </c>
      <c r="W155" s="56" t="s">
        <v>2663</v>
      </c>
    </row>
    <row r="156" spans="2:23" x14ac:dyDescent="0.2">
      <c r="B156" s="65">
        <v>154</v>
      </c>
      <c r="C156" s="57" t="s">
        <v>2429</v>
      </c>
      <c r="D156" s="57" t="s">
        <v>2428</v>
      </c>
      <c r="E156" s="57" t="s">
        <v>2379</v>
      </c>
      <c r="F156" s="61">
        <v>60.898000000000003</v>
      </c>
      <c r="G156" s="78">
        <v>10864245</v>
      </c>
      <c r="H156" s="60">
        <v>1.528E-2</v>
      </c>
      <c r="I156" s="58">
        <v>3078.03</v>
      </c>
      <c r="J156" s="56" t="str">
        <f>_xlfn.XLOOKUP(Countries[[#This Row],[GDP ($MM)]],GDP_Category[GDP],GDP_Category[Category],,-1)</f>
        <v>Low</v>
      </c>
      <c r="W156" s="56" t="s">
        <v>2796</v>
      </c>
    </row>
    <row r="157" spans="2:23" x14ac:dyDescent="0.2">
      <c r="B157" s="65">
        <v>155</v>
      </c>
      <c r="C157" s="57" t="s">
        <v>2567</v>
      </c>
      <c r="D157" s="57" t="s">
        <v>2566</v>
      </c>
      <c r="E157" s="57" t="s">
        <v>2379</v>
      </c>
      <c r="F157" s="61">
        <v>52.947000000000003</v>
      </c>
      <c r="G157" s="78">
        <v>2125268</v>
      </c>
      <c r="H157" s="60">
        <v>0.23596</v>
      </c>
      <c r="I157" s="58">
        <v>2791.76</v>
      </c>
      <c r="J157" s="56" t="str">
        <f>_xlfn.XLOOKUP(Countries[[#This Row],[GDP ($MM)]],GDP_Category[GDP],GDP_Category[Category],,-1)</f>
        <v>Low</v>
      </c>
      <c r="W157" s="56" t="s">
        <v>2792</v>
      </c>
    </row>
    <row r="158" spans="2:23" x14ac:dyDescent="0.2">
      <c r="B158" s="65">
        <v>156</v>
      </c>
      <c r="C158" s="57" t="s">
        <v>2414</v>
      </c>
      <c r="D158" s="57" t="s">
        <v>2413</v>
      </c>
      <c r="E158" s="57" t="s">
        <v>2365</v>
      </c>
      <c r="F158" s="61">
        <v>71.129000000000005</v>
      </c>
      <c r="G158" s="78">
        <v>763092</v>
      </c>
      <c r="H158" s="60">
        <v>2.197E-2</v>
      </c>
      <c r="I158" s="58">
        <v>2534.9699999999998</v>
      </c>
      <c r="J158" s="56" t="str">
        <f>_xlfn.XLOOKUP(Countries[[#This Row],[GDP ($MM)]],GDP_Category[GDP],GDP_Category[Category],,-1)</f>
        <v>Low</v>
      </c>
      <c r="W158" s="56" t="s">
        <v>2794</v>
      </c>
    </row>
    <row r="159" spans="2:23" x14ac:dyDescent="0.2">
      <c r="B159" s="65">
        <v>157</v>
      </c>
      <c r="C159" s="57" t="s">
        <v>2440</v>
      </c>
      <c r="D159" s="57" t="s">
        <v>2439</v>
      </c>
      <c r="E159" s="57" t="s">
        <v>2379</v>
      </c>
      <c r="F159" s="61">
        <v>52.24</v>
      </c>
      <c r="G159" s="78">
        <v>4745185</v>
      </c>
      <c r="H159" s="60">
        <v>6.4829999999999999E-2</v>
      </c>
      <c r="I159" s="58">
        <v>2379.7199999999998</v>
      </c>
      <c r="J159" s="56" t="str">
        <f>_xlfn.XLOOKUP(Countries[[#This Row],[GDP ($MM)]],GDP_Category[GDP],GDP_Category[Category],,-1)</f>
        <v>Low</v>
      </c>
      <c r="W159" s="56" t="s">
        <v>2665</v>
      </c>
    </row>
    <row r="160" spans="2:23" x14ac:dyDescent="0.2">
      <c r="B160" s="65">
        <v>158</v>
      </c>
      <c r="C160" s="57" t="s">
        <v>2430</v>
      </c>
      <c r="D160" s="57" t="s">
        <v>2789</v>
      </c>
      <c r="E160" s="57" t="s">
        <v>2379</v>
      </c>
      <c r="F160" s="61">
        <v>72.569999999999993</v>
      </c>
      <c r="G160" s="78">
        <v>549935</v>
      </c>
      <c r="H160" s="60">
        <v>0.12275999999999999</v>
      </c>
      <c r="I160" s="58">
        <v>1986.93</v>
      </c>
      <c r="J160" s="56" t="str">
        <f>_xlfn.XLOOKUP(Countries[[#This Row],[GDP ($MM)]],GDP_Category[GDP],GDP_Category[Category],,-1)</f>
        <v>Low</v>
      </c>
      <c r="W160" s="56" t="s">
        <v>2667</v>
      </c>
    </row>
    <row r="161" spans="2:23" x14ac:dyDescent="0.2">
      <c r="B161" s="65">
        <v>159</v>
      </c>
      <c r="C161" s="57" t="s">
        <v>2467</v>
      </c>
      <c r="D161" s="57" t="s">
        <v>2466</v>
      </c>
      <c r="E161" s="57" t="s">
        <v>2371</v>
      </c>
      <c r="F161" s="61">
        <v>65.893000000000001</v>
      </c>
      <c r="G161" s="78">
        <v>973560</v>
      </c>
      <c r="H161" s="60">
        <v>0.11122</v>
      </c>
      <c r="I161" s="58">
        <v>1965.98</v>
      </c>
      <c r="J161" s="56" t="str">
        <f>_xlfn.XLOOKUP(Countries[[#This Row],[GDP ($MM)]],GDP_Category[GDP],GDP_Category[Category],,-1)</f>
        <v>Low</v>
      </c>
      <c r="W161" s="56" t="s">
        <v>2791</v>
      </c>
    </row>
    <row r="162" spans="2:23" x14ac:dyDescent="0.2">
      <c r="B162" s="65">
        <v>160</v>
      </c>
      <c r="C162" s="57" t="s">
        <v>2407</v>
      </c>
      <c r="D162" s="57" t="s">
        <v>2406</v>
      </c>
      <c r="E162" s="57" t="s">
        <v>2382</v>
      </c>
      <c r="F162" s="61">
        <v>74.364999999999995</v>
      </c>
      <c r="G162" s="78">
        <v>390353</v>
      </c>
      <c r="H162" s="60">
        <v>9.3679999999999999E-2</v>
      </c>
      <c r="I162" s="58">
        <v>1925</v>
      </c>
      <c r="J162" s="56" t="str">
        <f>_xlfn.XLOOKUP(Countries[[#This Row],[GDP ($MM)]],GDP_Category[GDP],GDP_Category[Category],,-1)</f>
        <v>Low</v>
      </c>
      <c r="W162" s="56" t="s">
        <v>2670</v>
      </c>
    </row>
    <row r="163" spans="2:23" x14ac:dyDescent="0.2">
      <c r="B163" s="65">
        <v>161</v>
      </c>
      <c r="C163" s="57" t="s">
        <v>2699</v>
      </c>
      <c r="D163" s="57" t="s">
        <v>2792</v>
      </c>
      <c r="E163" s="57" t="s">
        <v>2382</v>
      </c>
      <c r="F163" s="61">
        <v>75.906999999999996</v>
      </c>
      <c r="G163" s="78">
        <v>182790</v>
      </c>
      <c r="H163" s="60">
        <v>2.8680000000000001E-2</v>
      </c>
      <c r="I163" s="58">
        <v>1876.19</v>
      </c>
      <c r="J163" s="56" t="str">
        <f>_xlfn.XLOOKUP(Countries[[#This Row],[GDP ($MM)]],GDP_Category[GDP],GDP_Category[Category],,-1)</f>
        <v>Low</v>
      </c>
      <c r="W163" s="56" t="s">
        <v>2672</v>
      </c>
    </row>
    <row r="164" spans="2:23" x14ac:dyDescent="0.2">
      <c r="B164" s="65">
        <v>162</v>
      </c>
      <c r="C164" s="57" t="s">
        <v>2499</v>
      </c>
      <c r="D164" s="57" t="s">
        <v>2787</v>
      </c>
      <c r="E164" s="57" t="s">
        <v>2379</v>
      </c>
      <c r="F164" s="61">
        <v>61.44</v>
      </c>
      <c r="G164" s="78">
        <v>2347706</v>
      </c>
      <c r="H164" s="60">
        <v>8.9499999999999996E-2</v>
      </c>
      <c r="I164" s="58">
        <v>1624.46</v>
      </c>
      <c r="J164" s="56" t="str">
        <f>_xlfn.XLOOKUP(Countries[[#This Row],[GDP ($MM)]],GDP_Category[GDP],GDP_Category[Category],,-1)</f>
        <v>Low</v>
      </c>
      <c r="W164" s="56" t="s">
        <v>2674</v>
      </c>
    </row>
    <row r="165" spans="2:23" x14ac:dyDescent="0.2">
      <c r="B165" s="65">
        <v>163</v>
      </c>
      <c r="C165" s="57" t="s">
        <v>2381</v>
      </c>
      <c r="D165" s="57" t="s">
        <v>2380</v>
      </c>
      <c r="E165" s="57" t="s">
        <v>2382</v>
      </c>
      <c r="F165" s="61">
        <v>76.751999999999995</v>
      </c>
      <c r="G165" s="78">
        <v>97118</v>
      </c>
      <c r="H165" s="62"/>
      <c r="I165" s="58">
        <v>1623.8</v>
      </c>
      <c r="J165" s="56" t="str">
        <f>_xlfn.XLOOKUP(Countries[[#This Row],[GDP ($MM)]],GDP_Category[GDP],GDP_Category[Category],,-1)</f>
        <v>Low</v>
      </c>
      <c r="W165" s="56" t="s">
        <v>2676</v>
      </c>
    </row>
    <row r="166" spans="2:23" x14ac:dyDescent="0.2">
      <c r="B166" s="65">
        <v>164</v>
      </c>
      <c r="C166" s="57" t="s">
        <v>2677</v>
      </c>
      <c r="D166" s="57" t="s">
        <v>2676</v>
      </c>
      <c r="E166" s="57" t="s">
        <v>2379</v>
      </c>
      <c r="F166" s="61">
        <v>74.3</v>
      </c>
      <c r="G166" s="78">
        <v>97739</v>
      </c>
      <c r="H166" s="62"/>
      <c r="I166" s="58">
        <v>1590.18</v>
      </c>
      <c r="J166" s="56" t="str">
        <f>_xlfn.XLOOKUP(Countries[[#This Row],[GDP ($MM)]],GDP_Category[GDP],GDP_Category[Category],,-1)</f>
        <v>Low</v>
      </c>
      <c r="W166" s="56" t="s">
        <v>2678</v>
      </c>
    </row>
    <row r="167" spans="2:23" x14ac:dyDescent="0.2">
      <c r="B167" s="65">
        <v>165</v>
      </c>
      <c r="C167" s="57" t="s">
        <v>2519</v>
      </c>
      <c r="D167" s="57" t="s">
        <v>2518</v>
      </c>
      <c r="E167" s="57" t="s">
        <v>2379</v>
      </c>
      <c r="F167" s="61">
        <v>57.673000000000002</v>
      </c>
      <c r="G167" s="78">
        <v>1920922</v>
      </c>
      <c r="H167" s="60">
        <v>4.5699999999999998E-2</v>
      </c>
      <c r="I167" s="58">
        <v>1458.16</v>
      </c>
      <c r="J167" s="56" t="str">
        <f>_xlfn.XLOOKUP(Countries[[#This Row],[GDP ($MM)]],GDP_Category[GDP],GDP_Category[Category],,-1)</f>
        <v>Low</v>
      </c>
      <c r="W167" s="56" t="s">
        <v>2680</v>
      </c>
    </row>
    <row r="168" spans="2:23" x14ac:dyDescent="0.2">
      <c r="B168" s="65">
        <v>166</v>
      </c>
      <c r="C168" s="57" t="s">
        <v>2687</v>
      </c>
      <c r="D168" s="57" t="s">
        <v>2686</v>
      </c>
      <c r="E168" s="57" t="s">
        <v>2374</v>
      </c>
      <c r="F168" s="61">
        <v>72.644999999999996</v>
      </c>
      <c r="G168" s="78">
        <v>669823</v>
      </c>
      <c r="H168" s="60">
        <v>1.7899999999999999E-2</v>
      </c>
      <c r="I168" s="58">
        <v>1411.9</v>
      </c>
      <c r="J168" s="56" t="str">
        <f>_xlfn.XLOOKUP(Countries[[#This Row],[GDP ($MM)]],GDP_Category[GDP],GDP_Category[Category],,-1)</f>
        <v>Low</v>
      </c>
      <c r="W168" s="56" t="s">
        <v>2797</v>
      </c>
    </row>
    <row r="169" spans="2:23" x14ac:dyDescent="0.2">
      <c r="B169" s="65">
        <v>167</v>
      </c>
      <c r="C169" s="57" t="s">
        <v>2511</v>
      </c>
      <c r="D169" s="57" t="s">
        <v>2510</v>
      </c>
      <c r="E169" s="57" t="s">
        <v>2382</v>
      </c>
      <c r="F169" s="61">
        <v>72.388000000000005</v>
      </c>
      <c r="G169" s="78">
        <v>112003</v>
      </c>
      <c r="H169" s="62"/>
      <c r="I169" s="58">
        <v>1207.45</v>
      </c>
      <c r="J169" s="56" t="str">
        <f>_xlfn.XLOOKUP(Countries[[#This Row],[GDP ($MM)]],GDP_Category[GDP],GDP_Category[Category],,-1)</f>
        <v>Low</v>
      </c>
      <c r="W169" s="56" t="s">
        <v>2785</v>
      </c>
    </row>
    <row r="170" spans="2:23" x14ac:dyDescent="0.2">
      <c r="B170" s="65">
        <v>168</v>
      </c>
      <c r="C170" s="57" t="s">
        <v>2450</v>
      </c>
      <c r="D170" s="57" t="s">
        <v>2449</v>
      </c>
      <c r="E170" s="57" t="s">
        <v>2379</v>
      </c>
      <c r="F170" s="61">
        <v>63.911999999999999</v>
      </c>
      <c r="G170" s="78">
        <v>850886</v>
      </c>
      <c r="H170" s="60">
        <v>3.7100000000000001E-2</v>
      </c>
      <c r="I170" s="58">
        <v>1203.08</v>
      </c>
      <c r="J170" s="56" t="str">
        <f>_xlfn.XLOOKUP(Countries[[#This Row],[GDP ($MM)]],GDP_Category[GDP],GDP_Category[Category],,-1)</f>
        <v>Low</v>
      </c>
      <c r="W170" s="56" t="s">
        <v>2684</v>
      </c>
    </row>
    <row r="171" spans="2:23" x14ac:dyDescent="0.2">
      <c r="B171" s="65">
        <v>169</v>
      </c>
      <c r="C171" s="57" t="s">
        <v>2698</v>
      </c>
      <c r="D171" s="57" t="s">
        <v>2796</v>
      </c>
      <c r="E171" s="57" t="s">
        <v>2382</v>
      </c>
      <c r="F171" s="61">
        <v>0</v>
      </c>
      <c r="G171" s="78">
        <v>52823</v>
      </c>
      <c r="H171" s="62"/>
      <c r="I171" s="58">
        <v>1039.8800000000001</v>
      </c>
      <c r="J171" s="56" t="str">
        <f>_xlfn.XLOOKUP(Countries[[#This Row],[GDP ($MM)]],GDP_Category[GDP],GDP_Category[Category],,-1)</f>
        <v>Low</v>
      </c>
      <c r="W171" s="56" t="s">
        <v>2686</v>
      </c>
    </row>
    <row r="172" spans="2:23" x14ac:dyDescent="0.2">
      <c r="B172" s="65">
        <v>170</v>
      </c>
      <c r="C172" s="57" t="s">
        <v>2729</v>
      </c>
      <c r="D172" s="57" t="s">
        <v>2728</v>
      </c>
      <c r="E172" s="57" t="s">
        <v>2382</v>
      </c>
      <c r="F172" s="61">
        <v>0</v>
      </c>
      <c r="G172" s="78">
        <v>38191</v>
      </c>
      <c r="H172" s="62"/>
      <c r="I172" s="58">
        <v>1022.31201</v>
      </c>
      <c r="J172" s="56" t="str">
        <f>_xlfn.XLOOKUP(Countries[[#This Row],[GDP ($MM)]],GDP_Category[GDP],GDP_Category[Category],,-1)</f>
        <v>Low</v>
      </c>
      <c r="W172" s="56" t="s">
        <v>2688</v>
      </c>
    </row>
    <row r="173" spans="2:23" x14ac:dyDescent="0.2">
      <c r="B173" s="65">
        <v>171</v>
      </c>
      <c r="C173" s="57" t="s">
        <v>2747</v>
      </c>
      <c r="D173" s="57" t="s">
        <v>2746</v>
      </c>
      <c r="E173" s="57" t="s">
        <v>2374</v>
      </c>
      <c r="F173" s="61">
        <v>70.171999999999997</v>
      </c>
      <c r="G173" s="78">
        <v>299882</v>
      </c>
      <c r="H173" s="60">
        <v>5.4899999999999997E-2</v>
      </c>
      <c r="I173" s="58">
        <v>887.81799999999998</v>
      </c>
      <c r="J173" s="56" t="str">
        <f>_xlfn.XLOOKUP(Countries[[#This Row],[GDP ($MM)]],GDP_Category[GDP],GDP_Category[Category],,-1)</f>
        <v>Very Low</v>
      </c>
      <c r="W173" s="56" t="s">
        <v>2690</v>
      </c>
    </row>
    <row r="174" spans="2:23" x14ac:dyDescent="0.2">
      <c r="B174" s="65">
        <v>172</v>
      </c>
      <c r="C174" s="57" t="s">
        <v>2666</v>
      </c>
      <c r="D174" s="57" t="s">
        <v>2665</v>
      </c>
      <c r="E174" s="57" t="s">
        <v>2374</v>
      </c>
      <c r="F174" s="61">
        <v>73.046000000000006</v>
      </c>
      <c r="G174" s="78">
        <v>197097</v>
      </c>
      <c r="H174" s="60">
        <v>8.3249999999999991E-2</v>
      </c>
      <c r="I174" s="58">
        <v>861.495</v>
      </c>
      <c r="J174" s="56" t="str">
        <f>_xlfn.XLOOKUP(Countries[[#This Row],[GDP ($MM)]],GDP_Category[GDP],GDP_Category[Category],,-1)</f>
        <v>Very Low</v>
      </c>
      <c r="W174" s="56" t="s">
        <v>2692</v>
      </c>
    </row>
    <row r="175" spans="2:23" x14ac:dyDescent="0.2">
      <c r="B175" s="65">
        <v>173</v>
      </c>
      <c r="C175" s="57" t="s">
        <v>2700</v>
      </c>
      <c r="D175" s="57" t="s">
        <v>2794</v>
      </c>
      <c r="E175" s="57" t="s">
        <v>2382</v>
      </c>
      <c r="F175" s="61">
        <v>72.3</v>
      </c>
      <c r="G175" s="78">
        <v>110589</v>
      </c>
      <c r="H175" s="60">
        <v>0.19760999999999998</v>
      </c>
      <c r="I175" s="58">
        <v>813.09400000000005</v>
      </c>
      <c r="J175" s="56" t="str">
        <f>_xlfn.XLOOKUP(Countries[[#This Row],[GDP ($MM)]],GDP_Category[GDP],GDP_Category[Category],,-1)</f>
        <v>Very Low</v>
      </c>
      <c r="W175" s="56" t="s">
        <v>2694</v>
      </c>
    </row>
    <row r="176" spans="2:23" x14ac:dyDescent="0.2">
      <c r="B176" s="65">
        <v>174</v>
      </c>
      <c r="C176" s="57" t="s">
        <v>2469</v>
      </c>
      <c r="D176" s="57" t="s">
        <v>2468</v>
      </c>
      <c r="E176" s="57" t="s">
        <v>2382</v>
      </c>
      <c r="F176" s="61">
        <v>0</v>
      </c>
      <c r="G176" s="78">
        <v>71808</v>
      </c>
      <c r="H176" s="62"/>
      <c r="I176" s="58">
        <v>503.64600000000002</v>
      </c>
      <c r="J176" s="56" t="str">
        <f>_xlfn.XLOOKUP(Countries[[#This Row],[GDP ($MM)]],GDP_Category[GDP],GDP_Category[Category],,-1)</f>
        <v>Very Low</v>
      </c>
      <c r="W176" s="56" t="s">
        <v>2696</v>
      </c>
    </row>
    <row r="177" spans="2:23" x14ac:dyDescent="0.2">
      <c r="B177" s="65">
        <v>175</v>
      </c>
      <c r="C177" s="57" t="s">
        <v>2719</v>
      </c>
      <c r="D177" s="57" t="s">
        <v>2718</v>
      </c>
      <c r="E177" s="57" t="s">
        <v>2374</v>
      </c>
      <c r="F177" s="61">
        <v>70.700999999999993</v>
      </c>
      <c r="G177" s="78">
        <v>110940</v>
      </c>
      <c r="H177" s="60">
        <v>1.2699999999999999E-2</v>
      </c>
      <c r="I177" s="58">
        <v>450.35300000000001</v>
      </c>
      <c r="J177" s="56" t="str">
        <f>_xlfn.XLOOKUP(Countries[[#This Row],[GDP ($MM)]],GDP_Category[GDP],GDP_Category[Category],,-1)</f>
        <v>Very Low</v>
      </c>
      <c r="W177" s="56" t="s">
        <v>2701</v>
      </c>
    </row>
    <row r="178" spans="2:23" x14ac:dyDescent="0.2">
      <c r="B178" s="65">
        <v>176</v>
      </c>
      <c r="C178" s="57" t="s">
        <v>2669</v>
      </c>
      <c r="D178" s="57" t="s">
        <v>2791</v>
      </c>
      <c r="E178" s="57" t="s">
        <v>2379</v>
      </c>
      <c r="F178" s="61">
        <v>69.933000000000007</v>
      </c>
      <c r="G178" s="78">
        <v>215056</v>
      </c>
      <c r="H178" s="60">
        <v>0.13319</v>
      </c>
      <c r="I178" s="58">
        <v>422.29700000000003</v>
      </c>
      <c r="J178" s="56" t="str">
        <f>_xlfn.XLOOKUP(Countries[[#This Row],[GDP ($MM)]],GDP_Category[GDP],GDP_Category[Category],,-1)</f>
        <v>Very Low</v>
      </c>
      <c r="W178" s="56" t="s">
        <v>2703</v>
      </c>
    </row>
    <row r="179" spans="2:23" x14ac:dyDescent="0.2">
      <c r="B179" s="65">
        <v>177</v>
      </c>
      <c r="C179" s="57" t="s">
        <v>2641</v>
      </c>
      <c r="D179" s="57" t="s">
        <v>2640</v>
      </c>
      <c r="E179" s="57" t="s">
        <v>2374</v>
      </c>
      <c r="F179" s="61">
        <v>0</v>
      </c>
      <c r="G179" s="78">
        <v>18008</v>
      </c>
      <c r="H179" s="62"/>
      <c r="I179" s="58">
        <v>310.11114500000002</v>
      </c>
      <c r="J179" s="56" t="str">
        <f>_xlfn.XLOOKUP(Countries[[#This Row],[GDP ($MM)]],GDP_Category[GDP],GDP_Category[Category],,-1)</f>
        <v>Very Low</v>
      </c>
      <c r="W179" s="56" t="s">
        <v>2705</v>
      </c>
    </row>
    <row r="180" spans="2:23" x14ac:dyDescent="0.2">
      <c r="B180" s="65">
        <v>178</v>
      </c>
      <c r="C180" s="57" t="s">
        <v>2592</v>
      </c>
      <c r="D180" s="57" t="s">
        <v>2591</v>
      </c>
      <c r="E180" s="57" t="s">
        <v>2374</v>
      </c>
      <c r="F180" s="61">
        <v>0</v>
      </c>
      <c r="G180" s="78">
        <v>58791</v>
      </c>
      <c r="H180" s="62"/>
      <c r="I180" s="58">
        <v>211.524</v>
      </c>
      <c r="J180" s="56" t="str">
        <f>_xlfn.XLOOKUP(Countries[[#This Row],[GDP ($MM)]],GDP_Category[GDP],GDP_Category[Category],,-1)</f>
        <v>Very Low</v>
      </c>
      <c r="W180" s="56" t="s">
        <v>2707</v>
      </c>
    </row>
    <row r="181" spans="2:23" x14ac:dyDescent="0.2">
      <c r="B181" s="65">
        <v>179</v>
      </c>
      <c r="C181" s="57" t="s">
        <v>2557</v>
      </c>
      <c r="D181" s="57" t="s">
        <v>2556</v>
      </c>
      <c r="E181" s="57" t="s">
        <v>2374</v>
      </c>
      <c r="F181" s="61">
        <v>67.850999999999999</v>
      </c>
      <c r="G181" s="78">
        <v>117606</v>
      </c>
      <c r="H181" s="62"/>
      <c r="I181" s="58">
        <v>188.285</v>
      </c>
      <c r="J181" s="56" t="str">
        <f>_xlfn.XLOOKUP(Countries[[#This Row],[GDP ($MM)]],GDP_Category[GDP],GDP_Category[Category],,-1)</f>
        <v>Very Low</v>
      </c>
      <c r="W181" s="56" t="s">
        <v>2782</v>
      </c>
    </row>
    <row r="182" spans="2:23" x14ac:dyDescent="0.2">
      <c r="B182" s="65">
        <v>180</v>
      </c>
      <c r="C182" s="57" t="s">
        <v>2731</v>
      </c>
      <c r="D182" s="57" t="s">
        <v>2730</v>
      </c>
      <c r="E182" s="57" t="s">
        <v>2374</v>
      </c>
      <c r="F182" s="61">
        <v>0</v>
      </c>
      <c r="G182" s="78">
        <v>11646</v>
      </c>
      <c r="H182" s="62"/>
      <c r="I182" s="58">
        <v>42.587800000000001</v>
      </c>
      <c r="J182" s="56" t="str">
        <f>_xlfn.XLOOKUP(Countries[[#This Row],[GDP ($MM)]],GDP_Category[GDP],GDP_Category[Category],,-1)</f>
        <v>Very Low</v>
      </c>
      <c r="W182" s="56" t="s">
        <v>2710</v>
      </c>
    </row>
    <row r="183" spans="2:23" x14ac:dyDescent="0.2">
      <c r="B183" s="65">
        <v>181</v>
      </c>
      <c r="C183" s="57" t="s">
        <v>2535</v>
      </c>
      <c r="D183" s="57" t="s">
        <v>2778</v>
      </c>
      <c r="E183" s="57" t="s">
        <v>2371</v>
      </c>
      <c r="F183" s="61">
        <v>76.271000000000001</v>
      </c>
      <c r="G183" s="78">
        <v>82913906</v>
      </c>
      <c r="H183" s="60">
        <v>0.11994999999999999</v>
      </c>
      <c r="I183" s="60"/>
      <c r="J183" s="56" t="str">
        <f>_xlfn.XLOOKUP(Countries[[#This Row],[GDP ($MM)]],GDP_Category[GDP],GDP_Category[Category],,-1)</f>
        <v>-</v>
      </c>
      <c r="W183" s="56" t="s">
        <v>2712</v>
      </c>
    </row>
    <row r="184" spans="2:23" x14ac:dyDescent="0.2">
      <c r="B184" s="65">
        <v>182</v>
      </c>
      <c r="C184" s="57" t="s">
        <v>2748</v>
      </c>
      <c r="D184" s="57" t="s">
        <v>2780</v>
      </c>
      <c r="E184" s="57" t="s">
        <v>2382</v>
      </c>
      <c r="F184" s="61">
        <v>72.245999999999995</v>
      </c>
      <c r="G184" s="78">
        <v>28515829</v>
      </c>
      <c r="H184" s="60">
        <v>8.3650000000000002E-2</v>
      </c>
      <c r="I184" s="60"/>
      <c r="J184" s="56" t="str">
        <f>_xlfn.XLOOKUP(Countries[[#This Row],[GDP ($MM)]],GDP_Category[GDP],GDP_Category[Category],,-1)</f>
        <v>-</v>
      </c>
      <c r="W184" s="56" t="s">
        <v>2714</v>
      </c>
    </row>
    <row r="185" spans="2:23" x14ac:dyDescent="0.2">
      <c r="B185" s="65">
        <v>183</v>
      </c>
      <c r="C185" s="57" t="s">
        <v>2709</v>
      </c>
      <c r="D185" s="57" t="s">
        <v>2782</v>
      </c>
      <c r="E185" s="57" t="s">
        <v>2371</v>
      </c>
      <c r="F185" s="61">
        <v>70.966999999999999</v>
      </c>
      <c r="G185" s="78">
        <v>17070135</v>
      </c>
      <c r="H185" s="60">
        <v>8.1199999999999994E-2</v>
      </c>
      <c r="I185" s="60"/>
      <c r="J185" s="56" t="str">
        <f>_xlfn.XLOOKUP(Countries[[#This Row],[GDP ($MM)]],GDP_Category[GDP],GDP_Category[Category],,-1)</f>
        <v>-</v>
      </c>
      <c r="W185" s="56" t="s">
        <v>2716</v>
      </c>
    </row>
    <row r="186" spans="2:23" x14ac:dyDescent="0.2">
      <c r="B186" s="65">
        <v>184</v>
      </c>
      <c r="C186" s="57" t="s">
        <v>2458</v>
      </c>
      <c r="D186" s="57" t="s">
        <v>2457</v>
      </c>
      <c r="E186" s="57" t="s">
        <v>2382</v>
      </c>
      <c r="F186" s="61">
        <v>78.662000000000006</v>
      </c>
      <c r="G186" s="78">
        <v>11333483</v>
      </c>
      <c r="H186" s="60">
        <v>2.2639999999999997E-2</v>
      </c>
      <c r="I186" s="60"/>
      <c r="J186" s="56" t="str">
        <f>_xlfn.XLOOKUP(Countries[[#This Row],[GDP ($MM)]],GDP_Category[GDP],GDP_Category[Category],,-1)</f>
        <v>-</v>
      </c>
      <c r="W186" s="56" t="s">
        <v>2718</v>
      </c>
    </row>
    <row r="187" spans="2:23" x14ac:dyDescent="0.2">
      <c r="B187" s="65">
        <v>185</v>
      </c>
      <c r="C187" s="57" t="s">
        <v>2693</v>
      </c>
      <c r="D187" s="57" t="s">
        <v>2692</v>
      </c>
      <c r="E187" s="57" t="s">
        <v>2379</v>
      </c>
      <c r="F187" s="61">
        <v>57.365000000000002</v>
      </c>
      <c r="G187" s="78">
        <v>11062113</v>
      </c>
      <c r="H187" s="60">
        <v>0.12695999999999999</v>
      </c>
      <c r="I187" s="60"/>
      <c r="J187" s="56" t="str">
        <f>_xlfn.XLOOKUP(Countries[[#This Row],[GDP ($MM)]],GDP_Category[GDP],GDP_Category[Category],,-1)</f>
        <v>-</v>
      </c>
      <c r="W187" s="56" t="s">
        <v>2720</v>
      </c>
    </row>
    <row r="188" spans="2:23" x14ac:dyDescent="0.2">
      <c r="B188" s="65">
        <v>186</v>
      </c>
      <c r="C188" s="57" t="s">
        <v>2480</v>
      </c>
      <c r="D188" s="57" t="s">
        <v>2479</v>
      </c>
      <c r="E188" s="57" t="s">
        <v>2379</v>
      </c>
      <c r="F188" s="61">
        <v>65.537999999999997</v>
      </c>
      <c r="G188" s="78">
        <v>3497117</v>
      </c>
      <c r="H188" s="60">
        <v>6.5430000000000002E-2</v>
      </c>
      <c r="I188" s="60"/>
      <c r="J188" s="56" t="str">
        <f>_xlfn.XLOOKUP(Countries[[#This Row],[GDP ($MM)]],GDP_Category[GDP],GDP_Category[Category],,-1)</f>
        <v>-</v>
      </c>
      <c r="W188" s="56" t="s">
        <v>2722</v>
      </c>
    </row>
    <row r="189" spans="2:23" x14ac:dyDescent="0.2">
      <c r="B189" s="65">
        <v>187</v>
      </c>
      <c r="C189" s="57" t="s">
        <v>2395</v>
      </c>
      <c r="D189" s="57" t="s">
        <v>2760</v>
      </c>
      <c r="E189" s="57" t="s">
        <v>2382</v>
      </c>
      <c r="F189" s="61">
        <v>73.554000000000002</v>
      </c>
      <c r="G189" s="78">
        <v>389482</v>
      </c>
      <c r="H189" s="60">
        <v>0.11849999999999999</v>
      </c>
      <c r="I189" s="60"/>
      <c r="J189" s="56" t="str">
        <f>_xlfn.XLOOKUP(Countries[[#This Row],[GDP ($MM)]],GDP_Category[GDP],GDP_Category[Category],,-1)</f>
        <v>-</v>
      </c>
      <c r="W189" s="56" t="s">
        <v>2724</v>
      </c>
    </row>
    <row r="190" spans="2:23" x14ac:dyDescent="0.2">
      <c r="B190" s="65">
        <v>188</v>
      </c>
      <c r="C190" s="57" t="s">
        <v>2401</v>
      </c>
      <c r="D190" s="57" t="s">
        <v>2400</v>
      </c>
      <c r="E190" s="57" t="s">
        <v>2382</v>
      </c>
      <c r="F190" s="61">
        <v>78.980999999999995</v>
      </c>
      <c r="G190" s="78">
        <v>287025</v>
      </c>
      <c r="H190" s="60">
        <v>9.5680000000000001E-2</v>
      </c>
      <c r="I190" s="60"/>
      <c r="J190" s="56" t="str">
        <f>_xlfn.XLOOKUP(Countries[[#This Row],[GDP ($MM)]],GDP_Category[GDP],GDP_Category[Category],,-1)</f>
        <v>-</v>
      </c>
      <c r="W190" s="56" t="s">
        <v>2726</v>
      </c>
    </row>
    <row r="191" spans="2:23" x14ac:dyDescent="0.2">
      <c r="B191" s="65">
        <v>189</v>
      </c>
      <c r="C191" s="57" t="s">
        <v>2620</v>
      </c>
      <c r="D191" s="57" t="s">
        <v>2619</v>
      </c>
      <c r="E191" s="57" t="s">
        <v>2374</v>
      </c>
      <c r="F191" s="61">
        <v>77.148799999999994</v>
      </c>
      <c r="G191" s="78">
        <v>282750</v>
      </c>
      <c r="H191" s="60">
        <v>0.13619000000000001</v>
      </c>
      <c r="I191" s="60"/>
      <c r="J191" s="56" t="str">
        <f>_xlfn.XLOOKUP(Countries[[#This Row],[GDP ($MM)]],GDP_Category[GDP],GDP_Category[Category],,-1)</f>
        <v>-</v>
      </c>
      <c r="W191" s="56" t="s">
        <v>2728</v>
      </c>
    </row>
    <row r="192" spans="2:23" x14ac:dyDescent="0.2">
      <c r="B192" s="65">
        <v>190</v>
      </c>
      <c r="C192" s="57" t="s">
        <v>2496</v>
      </c>
      <c r="D192" s="57" t="s">
        <v>2495</v>
      </c>
      <c r="E192" s="57" t="s">
        <v>2374</v>
      </c>
      <c r="F192" s="61">
        <v>77.251000000000005</v>
      </c>
      <c r="G192" s="78">
        <v>279287</v>
      </c>
      <c r="H192" s="60">
        <v>0.1216</v>
      </c>
      <c r="I192" s="60"/>
      <c r="J192" s="56" t="str">
        <f>_xlfn.XLOOKUP(Countries[[#This Row],[GDP ($MM)]],GDP_Category[GDP],GDP_Category[Category],,-1)</f>
        <v>-</v>
      </c>
      <c r="W192" s="56" t="s">
        <v>2730</v>
      </c>
    </row>
    <row r="193" spans="2:23" x14ac:dyDescent="0.2">
      <c r="B193" s="65">
        <v>191</v>
      </c>
      <c r="C193" s="57" t="s">
        <v>2513</v>
      </c>
      <c r="D193" s="57" t="s">
        <v>2512</v>
      </c>
      <c r="E193" s="57" t="s">
        <v>2374</v>
      </c>
      <c r="F193" s="61">
        <v>79.631</v>
      </c>
      <c r="G193" s="78">
        <v>167294</v>
      </c>
      <c r="H193" s="60">
        <v>5.6120000000000003E-2</v>
      </c>
      <c r="I193" s="60"/>
      <c r="J193" s="56" t="str">
        <f>_xlfn.XLOOKUP(Countries[[#This Row],[GDP ($MM)]],GDP_Category[GDP],GDP_Category[Category],,-1)</f>
        <v>-</v>
      </c>
      <c r="W193" s="56" t="s">
        <v>2795</v>
      </c>
    </row>
    <row r="194" spans="2:23" x14ac:dyDescent="0.2">
      <c r="B194" s="65">
        <v>192</v>
      </c>
      <c r="C194" s="57" t="s">
        <v>2459</v>
      </c>
      <c r="D194" s="57" t="s">
        <v>2793</v>
      </c>
      <c r="E194" s="57" t="s">
        <v>2382</v>
      </c>
      <c r="F194" s="61">
        <v>78.017099999999999</v>
      </c>
      <c r="G194" s="78">
        <v>163424</v>
      </c>
      <c r="H194" s="62"/>
      <c r="I194" s="62"/>
      <c r="J194" s="56" t="str">
        <f>_xlfn.XLOOKUP(Countries[[#This Row],[GDP ($MM)]],GDP_Category[GDP],GDP_Category[Category],,-1)</f>
        <v>-</v>
      </c>
      <c r="W194" s="56" t="s">
        <v>2732</v>
      </c>
    </row>
    <row r="195" spans="2:23" x14ac:dyDescent="0.2">
      <c r="B195" s="65">
        <v>193</v>
      </c>
      <c r="C195" s="57" t="s">
        <v>2388</v>
      </c>
      <c r="D195" s="57" t="s">
        <v>2387</v>
      </c>
      <c r="E195" s="57" t="s">
        <v>2382</v>
      </c>
      <c r="F195" s="61">
        <v>76.010000000000005</v>
      </c>
      <c r="G195" s="78">
        <v>106314</v>
      </c>
      <c r="H195" s="62"/>
      <c r="I195" s="62"/>
      <c r="J195" s="56" t="str">
        <f>_xlfn.XLOOKUP(Countries[[#This Row],[GDP ($MM)]],GDP_Category[GDP],GDP_Category[Category],,-1)</f>
        <v>-</v>
      </c>
      <c r="W195" s="56" t="s">
        <v>2734</v>
      </c>
    </row>
    <row r="196" spans="2:23" x14ac:dyDescent="0.2">
      <c r="B196" s="65">
        <v>194</v>
      </c>
      <c r="C196" s="57" t="s">
        <v>2751</v>
      </c>
      <c r="D196" s="57" t="s">
        <v>2795</v>
      </c>
      <c r="E196" s="57" t="s">
        <v>2382</v>
      </c>
      <c r="F196" s="61">
        <v>79.419499999999999</v>
      </c>
      <c r="G196" s="78">
        <v>104578</v>
      </c>
      <c r="H196" s="60">
        <v>8.4100000000000008E-2</v>
      </c>
      <c r="I196" s="60"/>
      <c r="J196" s="56" t="str">
        <f>_xlfn.XLOOKUP(Countries[[#This Row],[GDP ($MM)]],GDP_Category[GDP],GDP_Category[Category],,-1)</f>
        <v>-</v>
      </c>
      <c r="W196" s="56" t="s">
        <v>2736</v>
      </c>
    </row>
    <row r="197" spans="2:23" x14ac:dyDescent="0.2">
      <c r="B197" s="65">
        <v>195</v>
      </c>
      <c r="C197" s="57" t="s">
        <v>2541</v>
      </c>
      <c r="D197" s="57" t="s">
        <v>2540</v>
      </c>
      <c r="E197" s="57" t="s">
        <v>2368</v>
      </c>
      <c r="F197" s="61">
        <v>0</v>
      </c>
      <c r="G197" s="78">
        <v>84584</v>
      </c>
      <c r="H197" s="62"/>
      <c r="I197" s="62"/>
      <c r="J197" s="56" t="str">
        <f>_xlfn.XLOOKUP(Countries[[#This Row],[GDP ($MM)]],GDP_Category[GDP],GDP_Category[Category],,-1)</f>
        <v>-</v>
      </c>
      <c r="W197" s="56" t="s">
        <v>2738</v>
      </c>
    </row>
    <row r="198" spans="2:23" x14ac:dyDescent="0.2">
      <c r="B198" s="65">
        <v>196</v>
      </c>
      <c r="C198" s="57" t="s">
        <v>2438</v>
      </c>
      <c r="D198" s="57" t="s">
        <v>2437</v>
      </c>
      <c r="E198" s="57" t="s">
        <v>2382</v>
      </c>
      <c r="F198" s="61">
        <v>0</v>
      </c>
      <c r="G198" s="78">
        <v>64948</v>
      </c>
      <c r="H198" s="62"/>
      <c r="I198" s="62"/>
      <c r="J198" s="56" t="str">
        <f>_xlfn.XLOOKUP(Countries[[#This Row],[GDP ($MM)]],GDP_Category[GDP],GDP_Category[Category],,-1)</f>
        <v>-</v>
      </c>
      <c r="W198" s="56" t="s">
        <v>2740</v>
      </c>
    </row>
    <row r="199" spans="2:23" x14ac:dyDescent="0.2">
      <c r="B199" s="65">
        <v>197</v>
      </c>
      <c r="C199" s="57" t="s">
        <v>2411</v>
      </c>
      <c r="D199" s="57" t="s">
        <v>2410</v>
      </c>
      <c r="E199" s="57" t="s">
        <v>2412</v>
      </c>
      <c r="F199" s="61">
        <v>81.441999999999993</v>
      </c>
      <c r="G199" s="78">
        <v>62506</v>
      </c>
      <c r="H199" s="62"/>
      <c r="I199" s="62"/>
      <c r="J199" s="56" t="str">
        <f>_xlfn.XLOOKUP(Countries[[#This Row],[GDP ($MM)]],GDP_Category[GDP],GDP_Category[Category],,-1)</f>
        <v>-</v>
      </c>
      <c r="W199" s="56" t="s">
        <v>2742</v>
      </c>
    </row>
    <row r="200" spans="2:23" x14ac:dyDescent="0.2">
      <c r="B200" s="65">
        <v>198</v>
      </c>
      <c r="C200" s="57" t="s">
        <v>2509</v>
      </c>
      <c r="D200" s="57" t="s">
        <v>2508</v>
      </c>
      <c r="E200" s="57" t="s">
        <v>2368</v>
      </c>
      <c r="F200" s="61">
        <v>0</v>
      </c>
      <c r="G200" s="78">
        <v>56672</v>
      </c>
      <c r="H200" s="62"/>
      <c r="I200" s="62"/>
      <c r="J200" s="56" t="str">
        <f>_xlfn.XLOOKUP(Countries[[#This Row],[GDP ($MM)]],GDP_Category[GDP],GDP_Category[Category],,-1)</f>
        <v>-</v>
      </c>
      <c r="W200" s="56" t="s">
        <v>2744</v>
      </c>
    </row>
    <row r="201" spans="2:23" x14ac:dyDescent="0.2">
      <c r="B201" s="65">
        <v>199</v>
      </c>
      <c r="C201" s="57" t="s">
        <v>2633</v>
      </c>
      <c r="D201" s="57" t="s">
        <v>2632</v>
      </c>
      <c r="E201" s="57" t="s">
        <v>2374</v>
      </c>
      <c r="F201" s="61">
        <v>0</v>
      </c>
      <c r="G201" s="78">
        <v>56188</v>
      </c>
      <c r="H201" s="62"/>
      <c r="I201" s="62"/>
      <c r="J201" s="56" t="str">
        <f>_xlfn.XLOOKUP(Countries[[#This Row],[GDP ($MM)]],GDP_Category[GDP],GDP_Category[Category],,-1)</f>
        <v>-</v>
      </c>
      <c r="W201" s="56" t="s">
        <v>2746</v>
      </c>
    </row>
    <row r="202" spans="2:23" x14ac:dyDescent="0.2">
      <c r="B202" s="65">
        <v>200</v>
      </c>
      <c r="C202" s="57" t="s">
        <v>2373</v>
      </c>
      <c r="D202" s="57" t="s">
        <v>2372</v>
      </c>
      <c r="E202" s="57" t="s">
        <v>2374</v>
      </c>
      <c r="F202" s="61">
        <v>0</v>
      </c>
      <c r="G202" s="78">
        <v>55312</v>
      </c>
      <c r="H202" s="62"/>
      <c r="I202" s="62"/>
      <c r="J202" s="56" t="str">
        <f>_xlfn.XLOOKUP(Countries[[#This Row],[GDP ($MM)]],GDP_Category[GDP],GDP_Category[Category],,-1)</f>
        <v>-</v>
      </c>
      <c r="W202" s="56" t="s">
        <v>2780</v>
      </c>
    </row>
    <row r="203" spans="2:23" x14ac:dyDescent="0.2">
      <c r="B203" s="65">
        <v>201</v>
      </c>
      <c r="C203" s="57" t="s">
        <v>2488</v>
      </c>
      <c r="D203" s="57" t="s">
        <v>2487</v>
      </c>
      <c r="E203" s="57" t="s">
        <v>2368</v>
      </c>
      <c r="F203" s="61">
        <v>82.4</v>
      </c>
      <c r="G203" s="78">
        <v>48678</v>
      </c>
      <c r="H203" s="62"/>
      <c r="I203" s="62"/>
      <c r="J203" s="56" t="str">
        <f>_xlfn.XLOOKUP(Countries[[#This Row],[GDP ($MM)]],GDP_Category[GDP],GDP_Category[Category],,-1)</f>
        <v>-</v>
      </c>
      <c r="W203" s="56" t="s">
        <v>2749</v>
      </c>
    </row>
    <row r="204" spans="2:23" x14ac:dyDescent="0.2">
      <c r="B204" s="65">
        <v>202</v>
      </c>
      <c r="C204" s="57" t="s">
        <v>2682</v>
      </c>
      <c r="D204" s="57" t="s">
        <v>2797</v>
      </c>
      <c r="E204" s="57" t="s">
        <v>2382</v>
      </c>
      <c r="F204" s="61">
        <v>0</v>
      </c>
      <c r="G204" s="78">
        <v>42388</v>
      </c>
      <c r="H204" s="62"/>
      <c r="I204" s="62"/>
      <c r="J204" s="56" t="str">
        <f>_xlfn.XLOOKUP(Countries[[#This Row],[GDP ($MM)]],GDP_Category[GDP],GDP_Category[Category],,-1)</f>
        <v>-</v>
      </c>
      <c r="W204" s="56" t="s">
        <v>2779</v>
      </c>
    </row>
    <row r="205" spans="2:23" x14ac:dyDescent="0.2">
      <c r="B205" s="65">
        <v>203</v>
      </c>
      <c r="C205" s="57" t="s">
        <v>2602</v>
      </c>
      <c r="D205" s="57" t="s">
        <v>2601</v>
      </c>
      <c r="E205" s="57" t="s">
        <v>2368</v>
      </c>
      <c r="F205" s="61">
        <v>0</v>
      </c>
      <c r="G205" s="78">
        <v>38964</v>
      </c>
      <c r="H205" s="62"/>
      <c r="I205" s="62"/>
      <c r="J205" s="56" t="str">
        <f>_xlfn.XLOOKUP(Countries[[#This Row],[GDP ($MM)]],GDP_Category[GDP],GDP_Category[Category],,-1)</f>
        <v>-</v>
      </c>
      <c r="W205" s="56" t="s">
        <v>2753</v>
      </c>
    </row>
    <row r="206" spans="2:23" x14ac:dyDescent="0.2">
      <c r="B206" s="65">
        <v>204</v>
      </c>
      <c r="C206" s="57" t="s">
        <v>2573</v>
      </c>
      <c r="D206" s="57" t="s">
        <v>2572</v>
      </c>
      <c r="E206" s="57" t="s">
        <v>2368</v>
      </c>
      <c r="F206" s="61">
        <v>82.258499999999998</v>
      </c>
      <c r="G206" s="78">
        <v>38019</v>
      </c>
      <c r="H206" s="62"/>
      <c r="I206" s="62"/>
      <c r="J206" s="56" t="str">
        <f>_xlfn.XLOOKUP(Countries[[#This Row],[GDP ($MM)]],GDP_Category[GDP],GDP_Category[Category],,-1)</f>
        <v>-</v>
      </c>
      <c r="W206" s="56" t="s">
        <v>2755</v>
      </c>
    </row>
    <row r="207" spans="2:23" x14ac:dyDescent="0.2">
      <c r="B207" s="65">
        <v>205</v>
      </c>
      <c r="C207" s="57" t="s">
        <v>2668</v>
      </c>
      <c r="D207" s="57" t="s">
        <v>2667</v>
      </c>
      <c r="E207" s="57" t="s">
        <v>2368</v>
      </c>
      <c r="F207" s="61">
        <v>0</v>
      </c>
      <c r="G207" s="78">
        <v>33860</v>
      </c>
      <c r="H207" s="62"/>
      <c r="I207" s="62"/>
      <c r="J207" s="56" t="str">
        <f>_xlfn.XLOOKUP(Countries[[#This Row],[GDP ($MM)]],GDP_Category[GDP],GDP_Category[Category],,-1)</f>
        <v>-</v>
      </c>
    </row>
  </sheetData>
  <sortState xmlns:xlrd2="http://schemas.microsoft.com/office/spreadsheetml/2017/richdata2" ref="W1:W212">
    <sortCondition ref="W1"/>
  </sortState>
  <mergeCells count="14"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M11:N20">
    <cfRule type="expression" dxfId="2" priority="3">
      <formula>$M11=$S$2</formula>
    </cfRule>
  </conditionalFormatting>
  <conditionalFormatting sqref="M21:N21">
    <cfRule type="expression" dxfId="1" priority="2">
      <formula>$M21=$S$2</formula>
    </cfRule>
  </conditionalFormatting>
  <conditionalFormatting sqref="L11:L21">
    <cfRule type="expression" dxfId="0" priority="1">
      <formula>$M11=$S$2</formula>
    </cfRule>
  </conditionalFormatting>
  <dataValidations count="2">
    <dataValidation type="list" allowBlank="1" showInputMessage="1" showErrorMessage="1" sqref="N10" xr:uid="{215A0C10-1568-4BCF-A7CB-6D38126692DD}">
      <formula1>$B$2:$J$2</formula1>
    </dataValidation>
    <dataValidation type="list" allowBlank="1" showInputMessage="1" showErrorMessage="1" sqref="S2:U3" xr:uid="{69348F26-69EE-4A46-A969-5D7E4577683C}">
      <formula1>$W$1:$W$206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N23" sqref="N23"/>
    </sheetView>
  </sheetViews>
  <sheetFormatPr defaultRowHeight="12.75" x14ac:dyDescent="0.2"/>
  <cols>
    <col min="1" max="1" width="4.140625" customWidth="1"/>
    <col min="2" max="2" width="14.42578125" customWidth="1"/>
    <col min="3" max="3" width="15.140625" customWidth="1"/>
  </cols>
  <sheetData>
    <row r="2" spans="2:3" x14ac:dyDescent="0.2">
      <c r="B2" s="67" t="s">
        <v>2759</v>
      </c>
      <c r="C2" s="67" t="s">
        <v>2761</v>
      </c>
    </row>
    <row r="3" spans="2:3" x14ac:dyDescent="0.2">
      <c r="B3" s="64"/>
      <c r="C3" s="56" t="s">
        <v>2806</v>
      </c>
    </row>
    <row r="4" spans="2:3" x14ac:dyDescent="0.2">
      <c r="B4" s="64">
        <v>0</v>
      </c>
      <c r="C4" s="56" t="s">
        <v>2767</v>
      </c>
    </row>
    <row r="5" spans="2:3" x14ac:dyDescent="0.2">
      <c r="B5" s="64">
        <v>1000</v>
      </c>
      <c r="C5" s="56" t="s">
        <v>2762</v>
      </c>
    </row>
    <row r="6" spans="2:3" x14ac:dyDescent="0.2">
      <c r="B6" s="64">
        <v>10000</v>
      </c>
      <c r="C6" s="56" t="s">
        <v>2763</v>
      </c>
    </row>
    <row r="7" spans="2:3" x14ac:dyDescent="0.2">
      <c r="B7" s="64">
        <v>100000</v>
      </c>
      <c r="C7" s="56" t="s">
        <v>2764</v>
      </c>
    </row>
    <row r="8" spans="2:3" x14ac:dyDescent="0.2">
      <c r="B8" s="64">
        <v>1000000</v>
      </c>
      <c r="C8" s="56" t="s">
        <v>2765</v>
      </c>
    </row>
    <row r="9" spans="2:3" x14ac:dyDescent="0.2">
      <c r="B9" s="64">
        <v>10000000</v>
      </c>
      <c r="C9" s="56" t="s">
        <v>2766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13"/>
  <sheetViews>
    <sheetView showGridLines="0" tabSelected="1" workbookViewId="0">
      <selection activeCell="J11" sqref="J11"/>
    </sheetView>
  </sheetViews>
  <sheetFormatPr defaultRowHeight="12.75" x14ac:dyDescent="0.2"/>
  <cols>
    <col min="1" max="1" width="3.5703125" customWidth="1"/>
    <col min="2" max="2" width="13" style="41" customWidth="1"/>
    <col min="3" max="5" width="11.42578125" customWidth="1"/>
    <col min="6" max="6" width="14.7109375" style="41" customWidth="1"/>
    <col min="7" max="7" width="16.7109375" customWidth="1"/>
    <col min="8" max="8" width="17.5703125" customWidth="1"/>
    <col min="9" max="9" width="11.28515625" customWidth="1"/>
    <col min="13" max="13" width="8.85546875" customWidth="1"/>
  </cols>
  <sheetData>
    <row r="1" spans="2:9" ht="13.5" thickBot="1" x14ac:dyDescent="0.25"/>
    <row r="2" spans="2:9" ht="18.600000000000001" customHeight="1" x14ac:dyDescent="0.2">
      <c r="B2" s="100"/>
      <c r="C2" s="132" t="s">
        <v>2801</v>
      </c>
      <c r="D2" s="133"/>
      <c r="E2" s="134"/>
      <c r="F2" s="99">
        <v>3</v>
      </c>
    </row>
    <row r="3" spans="2:9" ht="17.45" customHeight="1" thickBot="1" x14ac:dyDescent="0.25">
      <c r="B3" s="101" t="s">
        <v>2349</v>
      </c>
      <c r="C3" s="102">
        <v>2016</v>
      </c>
      <c r="D3" s="102">
        <v>2017</v>
      </c>
      <c r="E3" s="103">
        <v>2018</v>
      </c>
      <c r="F3" s="98" t="s">
        <v>2807</v>
      </c>
    </row>
    <row r="4" spans="2:9" ht="15.75" thickBot="1" x14ac:dyDescent="0.3">
      <c r="B4" s="96" t="s">
        <v>2350</v>
      </c>
      <c r="C4" s="97">
        <v>6.56</v>
      </c>
      <c r="D4" s="97">
        <v>6.4531914893617026</v>
      </c>
      <c r="E4" s="97">
        <v>6.4147058823529406</v>
      </c>
      <c r="F4" s="91">
        <f>AVERAGE(E4:CHOOSE($F$2,E4,D4,C4))</f>
        <v>6.4759657905715473</v>
      </c>
      <c r="G4" s="92" t="s">
        <v>2351</v>
      </c>
      <c r="H4" s="53">
        <v>2017</v>
      </c>
      <c r="I4" s="51"/>
    </row>
    <row r="5" spans="2:9" ht="15.75" thickBot="1" x14ac:dyDescent="0.3">
      <c r="B5" s="96" t="s">
        <v>2352</v>
      </c>
      <c r="C5" s="97">
        <v>6.5954545454545439</v>
      </c>
      <c r="D5" s="97">
        <v>6.8125</v>
      </c>
      <c r="E5" s="97">
        <v>6.8647058823529417</v>
      </c>
      <c r="F5" s="91">
        <f>AVERAGE(E5:CHOOSE($F$2,E5,D5,C5))</f>
        <v>6.7575534759358291</v>
      </c>
      <c r="G5" s="93" t="s">
        <v>2353</v>
      </c>
      <c r="H5" s="53" t="s">
        <v>2802</v>
      </c>
      <c r="I5" s="139">
        <f>IF(H5="AVG",1,IF(H5="MAX",2,3))</f>
        <v>3</v>
      </c>
    </row>
    <row r="6" spans="2:9" ht="15" x14ac:dyDescent="0.25">
      <c r="B6" s="96" t="s">
        <v>2354</v>
      </c>
      <c r="C6" s="97">
        <v>7</v>
      </c>
      <c r="D6" s="97">
        <v>7.2</v>
      </c>
      <c r="E6" s="97">
        <v>7</v>
      </c>
      <c r="F6" s="91">
        <f>AVERAGE(E6:CHOOSE($F$2,E6,D6,C6))</f>
        <v>7.0666666666666664</v>
      </c>
      <c r="G6" s="52"/>
    </row>
    <row r="7" spans="2:9" ht="15" x14ac:dyDescent="0.25">
      <c r="B7" s="96" t="s">
        <v>2355</v>
      </c>
      <c r="C7" s="97">
        <v>7.4916666666666671</v>
      </c>
      <c r="D7" s="97">
        <v>6.8642857142857148</v>
      </c>
      <c r="E7" s="97">
        <v>7.2153846153846155</v>
      </c>
      <c r="F7" s="91">
        <f>AVERAGE(E7:CHOOSE($F$2,E7,D7,C7))</f>
        <v>7.1904456654456652</v>
      </c>
      <c r="G7" s="135" t="str">
        <f>H5&amp;" RATING: "</f>
        <v xml:space="preserve">MIN RATING: </v>
      </c>
      <c r="H7" s="136">
        <f>CHOOSE(I5,AVERAGE(CHOOSE(MATCH(H4,C3:E3,0),C4:C13,D4:D13,E4:E13)),MAX(CHOOSE(MATCH(H4,C3:E3,0),C4:C13,D4:D13,E4:E13)),MIN(CHOOSE(MATCH(H4,C3:E3,0),C4:C13,D4:D13,E4:E13)))</f>
        <v>4.7</v>
      </c>
    </row>
    <row r="8" spans="2:9" ht="15" x14ac:dyDescent="0.25">
      <c r="B8" s="96" t="s">
        <v>2356</v>
      </c>
      <c r="C8" s="97">
        <v>6.2083333333333321</v>
      </c>
      <c r="D8" s="97">
        <v>6.1333333333333311</v>
      </c>
      <c r="E8" s="97">
        <v>6.3238095238095227</v>
      </c>
      <c r="F8" s="91">
        <f>AVERAGE(E8:CHOOSE($F$2,E8,D8,C8))</f>
        <v>6.2218253968253947</v>
      </c>
      <c r="G8" s="135"/>
      <c r="H8" s="136"/>
    </row>
    <row r="9" spans="2:9" ht="15" x14ac:dyDescent="0.25">
      <c r="B9" s="96" t="s">
        <v>2357</v>
      </c>
      <c r="C9" s="97">
        <v>6.75</v>
      </c>
      <c r="D9" s="97">
        <v>6.8624999999999998</v>
      </c>
      <c r="E9" s="97">
        <v>6.7799999999999994</v>
      </c>
      <c r="F9" s="91">
        <f>AVERAGE(E9:CHOOSE($F$2,E9,D9,C9))</f>
        <v>6.7974999999999994</v>
      </c>
      <c r="G9" s="54"/>
    </row>
    <row r="10" spans="2:9" ht="15" x14ac:dyDescent="0.25">
      <c r="B10" s="96" t="s">
        <v>2358</v>
      </c>
      <c r="C10" s="97">
        <v>5.75</v>
      </c>
      <c r="D10" s="97">
        <v>6.9499999999999993</v>
      </c>
      <c r="E10" s="97">
        <v>7.1</v>
      </c>
      <c r="F10" s="91">
        <f>AVERAGE(E10:CHOOSE($F$2,E10,D10,C10))</f>
        <v>6.5999999999999988</v>
      </c>
      <c r="G10" s="55"/>
    </row>
    <row r="11" spans="2:9" ht="15" x14ac:dyDescent="0.25">
      <c r="B11" s="96" t="s">
        <v>2359</v>
      </c>
      <c r="C11" s="97">
        <v>6.6592592592592608</v>
      </c>
      <c r="D11" s="97">
        <v>6.5375000000000005</v>
      </c>
      <c r="E11" s="97">
        <v>6.5478260869565226</v>
      </c>
      <c r="F11" s="91">
        <f>AVERAGE(E11:CHOOSE($F$2,E11,D11,C11))</f>
        <v>6.5815284487385952</v>
      </c>
    </row>
    <row r="12" spans="2:9" ht="15" x14ac:dyDescent="0.25">
      <c r="B12" s="96" t="s">
        <v>2360</v>
      </c>
      <c r="C12" s="97">
        <v>6.2666666666666657</v>
      </c>
      <c r="D12" s="97">
        <v>4.7</v>
      </c>
      <c r="E12" s="97">
        <v>6.1</v>
      </c>
      <c r="F12" s="91">
        <f>AVERAGE(E12:CHOOSE($F$2,E12,D12,C12))</f>
        <v>5.6888888888888873</v>
      </c>
    </row>
    <row r="13" spans="2:9" ht="15" x14ac:dyDescent="0.25">
      <c r="B13" s="96" t="s">
        <v>2361</v>
      </c>
      <c r="C13" s="97">
        <v>6.083333333333333</v>
      </c>
      <c r="D13" s="97">
        <v>5.7166666666666659</v>
      </c>
      <c r="E13" s="97">
        <v>5.3500000000000005</v>
      </c>
      <c r="F13" s="91">
        <f>AVERAGE(E13:CHOOSE($F$2,E13,D13,C13))</f>
        <v>5.7166666666666659</v>
      </c>
    </row>
  </sheetData>
  <mergeCells count="3">
    <mergeCell ref="C2:E2"/>
    <mergeCell ref="G7:G8"/>
    <mergeCell ref="H7:H8"/>
  </mergeCells>
  <dataValidations count="2">
    <dataValidation type="list" allowBlank="1" showInputMessage="1" showErrorMessage="1" sqref="H4" xr:uid="{1A736AB8-BA1E-451B-8BA9-585D5823C309}">
      <formula1>$C$3:$E$3</formula1>
    </dataValidation>
    <dataValidation type="list" allowBlank="1" showInputMessage="1" showErrorMessage="1" sqref="H5" xr:uid="{B084F174-DDF3-4E19-8F9F-A5C9441130BC}">
      <formula1>"AVG,MAX,MIN"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  <vt:lpstr>scrollindex</vt:lpstr>
      <vt:lpstr>zoomindex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Ben</cp:lastModifiedBy>
  <dcterms:created xsi:type="dcterms:W3CDTF">2005-01-06T20:29:10Z</dcterms:created>
  <dcterms:modified xsi:type="dcterms:W3CDTF">2020-11-10T16:08:03Z</dcterms:modified>
</cp:coreProperties>
</file>